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gabrie\Box Sync\1. RESEARCH\3. PAPER III\2. DATA\5. SENSITIVITY ANALYSIS\"/>
    </mc:Choice>
  </mc:AlternateContent>
  <bookViews>
    <workbookView xWindow="0" yWindow="0" windowWidth="13590" windowHeight="6360" activeTab="4"/>
  </bookViews>
  <sheets>
    <sheet name="RegressionResutls" sheetId="2" r:id="rId1"/>
    <sheet name="LCOE_SensitivityScenarios" sheetId="1" r:id="rId2"/>
    <sheet name="OnSSET_original_NoMG-PV-Diesel" sheetId="4" r:id="rId3"/>
    <sheet name="OnSSET_enhanced" sheetId="3" r:id="rId4"/>
    <sheet name="ReportingCharts" sheetId="6" r:id="rId5"/>
  </sheets>
  <externalReferences>
    <externalReference r:id="rId6"/>
    <externalReference r:id="rId7"/>
    <externalReference r:id="rId8"/>
    <externalReference r:id="rId9"/>
    <externalReference r:id="rId10"/>
  </externalReferences>
  <definedNames>
    <definedName name="_xlnm._FilterDatabase" localSheetId="3" hidden="1">OnSSET_enhanced!$A$3:$AU$1426</definedName>
    <definedName name="_xlnm._FilterDatabase" localSheetId="2" hidden="1">'OnSSET_original_NoMG-PV-Diesel'!$A$2:$AE$1400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0" i="6" l="1"/>
  <c r="J61" i="6"/>
  <c r="J62" i="6"/>
  <c r="J59" i="6"/>
  <c r="G21" i="6" l="1"/>
  <c r="F21" i="6"/>
  <c r="G20" i="6"/>
  <c r="F20" i="6"/>
  <c r="G19" i="6"/>
  <c r="F19" i="6"/>
  <c r="F15" i="6"/>
  <c r="G15" i="6"/>
  <c r="F16" i="6"/>
  <c r="G16" i="6"/>
  <c r="F17" i="6"/>
  <c r="G17" i="6"/>
  <c r="G14" i="6"/>
  <c r="F14" i="6"/>
  <c r="G30" i="6"/>
  <c r="F30" i="6"/>
  <c r="G32" i="6"/>
  <c r="F32" i="6"/>
  <c r="G31" i="6"/>
  <c r="F31" i="6"/>
  <c r="F26" i="6"/>
  <c r="G26" i="6"/>
  <c r="F27" i="6"/>
  <c r="G27" i="6"/>
  <c r="F28" i="6"/>
  <c r="G28" i="6"/>
  <c r="F29" i="6"/>
  <c r="G29" i="6"/>
  <c r="G25" i="6"/>
  <c r="F25" i="6"/>
  <c r="BJ6" i="3"/>
  <c r="BI6" i="3"/>
  <c r="BH6" i="3"/>
  <c r="BG6" i="3"/>
  <c r="BF6" i="3"/>
  <c r="BJ5" i="3"/>
  <c r="BI5" i="3"/>
  <c r="BH5" i="3"/>
  <c r="BG5" i="3"/>
  <c r="BF5" i="3"/>
  <c r="BJ4" i="3"/>
  <c r="BI4" i="3"/>
  <c r="BH4" i="3"/>
  <c r="BG4" i="3"/>
  <c r="BF4" i="3"/>
  <c r="D29" i="6"/>
  <c r="BJ1391" i="3"/>
  <c r="BI1391" i="3"/>
  <c r="BH1391" i="3"/>
  <c r="BG1391" i="3"/>
  <c r="BF1391" i="3"/>
  <c r="BJ1390" i="3"/>
  <c r="BI1390" i="3"/>
  <c r="BH1390" i="3"/>
  <c r="BG1390" i="3"/>
  <c r="BF1390" i="3"/>
  <c r="BJ1389" i="3"/>
  <c r="BI1389" i="3"/>
  <c r="BH1389" i="3"/>
  <c r="BG1389" i="3"/>
  <c r="BF1389" i="3"/>
  <c r="BJ1388" i="3"/>
  <c r="BI1388" i="3"/>
  <c r="BH1388" i="3"/>
  <c r="BG1388" i="3"/>
  <c r="BF1388" i="3"/>
  <c r="BJ1387" i="3"/>
  <c r="BI1387" i="3"/>
  <c r="BH1387" i="3"/>
  <c r="BG1387" i="3"/>
  <c r="BF1387" i="3"/>
  <c r="BJ1386" i="3"/>
  <c r="BI1386" i="3"/>
  <c r="BH1386" i="3"/>
  <c r="BG1386" i="3"/>
  <c r="BF1386" i="3"/>
  <c r="BJ1385" i="3"/>
  <c r="BI1385" i="3"/>
  <c r="BH1385" i="3"/>
  <c r="BG1385" i="3"/>
  <c r="BF1385" i="3"/>
  <c r="BJ1384" i="3"/>
  <c r="BI1384" i="3"/>
  <c r="BH1384" i="3"/>
  <c r="BG1384" i="3"/>
  <c r="BF1384" i="3"/>
  <c r="BJ1383" i="3"/>
  <c r="BI1383" i="3"/>
  <c r="BH1383" i="3"/>
  <c r="BG1383" i="3"/>
  <c r="BF1383" i="3"/>
  <c r="BJ1382" i="3"/>
  <c r="BI1382" i="3"/>
  <c r="BH1382" i="3"/>
  <c r="BG1382" i="3"/>
  <c r="BF1382" i="3"/>
  <c r="BJ1381" i="3"/>
  <c r="BI1381" i="3"/>
  <c r="BH1381" i="3"/>
  <c r="BG1381" i="3"/>
  <c r="BF1381" i="3"/>
  <c r="BJ1380" i="3"/>
  <c r="BI1380" i="3"/>
  <c r="BH1380" i="3"/>
  <c r="BG1380" i="3"/>
  <c r="BF1380" i="3"/>
  <c r="BJ1379" i="3"/>
  <c r="BI1379" i="3"/>
  <c r="BH1379" i="3"/>
  <c r="BG1379" i="3"/>
  <c r="BF1379" i="3"/>
  <c r="BJ1378" i="3"/>
  <c r="BI1378" i="3"/>
  <c r="BH1378" i="3"/>
  <c r="BG1378" i="3"/>
  <c r="BF1378" i="3"/>
  <c r="BJ1377" i="3"/>
  <c r="BI1377" i="3"/>
  <c r="BH1377" i="3"/>
  <c r="BG1377" i="3"/>
  <c r="BF1377" i="3"/>
  <c r="BJ1376" i="3"/>
  <c r="BI1376" i="3"/>
  <c r="BH1376" i="3"/>
  <c r="BG1376" i="3"/>
  <c r="BF1376" i="3"/>
  <c r="BJ1375" i="3"/>
  <c r="BI1375" i="3"/>
  <c r="BH1375" i="3"/>
  <c r="BG1375" i="3"/>
  <c r="BF1375" i="3"/>
  <c r="BJ1374" i="3"/>
  <c r="BI1374" i="3"/>
  <c r="BH1374" i="3"/>
  <c r="BG1374" i="3"/>
  <c r="BF1374" i="3"/>
  <c r="BJ1373" i="3"/>
  <c r="BI1373" i="3"/>
  <c r="BH1373" i="3"/>
  <c r="BG1373" i="3"/>
  <c r="BF1373" i="3"/>
  <c r="BJ1372" i="3"/>
  <c r="BI1372" i="3"/>
  <c r="BH1372" i="3"/>
  <c r="BG1372" i="3"/>
  <c r="BF1372" i="3"/>
  <c r="BJ1371" i="3"/>
  <c r="BI1371" i="3"/>
  <c r="BH1371" i="3"/>
  <c r="BG1371" i="3"/>
  <c r="BF1371" i="3"/>
  <c r="BJ1370" i="3"/>
  <c r="BI1370" i="3"/>
  <c r="BH1370" i="3"/>
  <c r="BG1370" i="3"/>
  <c r="BF1370" i="3"/>
  <c r="BJ1369" i="3"/>
  <c r="BI1369" i="3"/>
  <c r="BH1369" i="3"/>
  <c r="BG1369" i="3"/>
  <c r="BF1369" i="3"/>
  <c r="BJ1368" i="3"/>
  <c r="BI1368" i="3"/>
  <c r="BH1368" i="3"/>
  <c r="BG1368" i="3"/>
  <c r="BF1368" i="3"/>
  <c r="BJ1367" i="3"/>
  <c r="BI1367" i="3"/>
  <c r="BH1367" i="3"/>
  <c r="BG1367" i="3"/>
  <c r="BF1367" i="3"/>
  <c r="BJ1366" i="3"/>
  <c r="BI1366" i="3"/>
  <c r="BH1366" i="3"/>
  <c r="BG1366" i="3"/>
  <c r="BF1366" i="3"/>
  <c r="BJ1365" i="3"/>
  <c r="BI1365" i="3"/>
  <c r="BH1365" i="3"/>
  <c r="BG1365" i="3"/>
  <c r="BF1365" i="3"/>
  <c r="BJ1364" i="3"/>
  <c r="BI1364" i="3"/>
  <c r="BH1364" i="3"/>
  <c r="BG1364" i="3"/>
  <c r="BF1364" i="3"/>
  <c r="BJ1363" i="3"/>
  <c r="BI1363" i="3"/>
  <c r="BH1363" i="3"/>
  <c r="BG1363" i="3"/>
  <c r="BF1363" i="3"/>
  <c r="BJ1362" i="3"/>
  <c r="BI1362" i="3"/>
  <c r="BH1362" i="3"/>
  <c r="BG1362" i="3"/>
  <c r="BF1362" i="3"/>
  <c r="BJ1361" i="3"/>
  <c r="BI1361" i="3"/>
  <c r="BH1361" i="3"/>
  <c r="BG1361" i="3"/>
  <c r="BF1361" i="3"/>
  <c r="BJ1360" i="3"/>
  <c r="BI1360" i="3"/>
  <c r="BH1360" i="3"/>
  <c r="BG1360" i="3"/>
  <c r="BF1360" i="3"/>
  <c r="BJ1359" i="3"/>
  <c r="BI1359" i="3"/>
  <c r="BH1359" i="3"/>
  <c r="BG1359" i="3"/>
  <c r="BF1359" i="3"/>
  <c r="BJ1358" i="3"/>
  <c r="BI1358" i="3"/>
  <c r="BH1358" i="3"/>
  <c r="BG1358" i="3"/>
  <c r="BF1358" i="3"/>
  <c r="BJ1357" i="3"/>
  <c r="BI1357" i="3"/>
  <c r="BH1357" i="3"/>
  <c r="BG1357" i="3"/>
  <c r="BF1357" i="3"/>
  <c r="BJ1356" i="3"/>
  <c r="BI1356" i="3"/>
  <c r="BH1356" i="3"/>
  <c r="BG1356" i="3"/>
  <c r="BF1356" i="3"/>
  <c r="BJ1355" i="3"/>
  <c r="BI1355" i="3"/>
  <c r="BH1355" i="3"/>
  <c r="BG1355" i="3"/>
  <c r="BF1355" i="3"/>
  <c r="BJ1354" i="3"/>
  <c r="BI1354" i="3"/>
  <c r="BH1354" i="3"/>
  <c r="BG1354" i="3"/>
  <c r="BF1354" i="3"/>
  <c r="BJ1353" i="3"/>
  <c r="BI1353" i="3"/>
  <c r="BH1353" i="3"/>
  <c r="BG1353" i="3"/>
  <c r="BF1353" i="3"/>
  <c r="BJ1352" i="3"/>
  <c r="BI1352" i="3"/>
  <c r="BH1352" i="3"/>
  <c r="BG1352" i="3"/>
  <c r="BF1352" i="3"/>
  <c r="BJ1351" i="3"/>
  <c r="BI1351" i="3"/>
  <c r="BH1351" i="3"/>
  <c r="BG1351" i="3"/>
  <c r="BF1351" i="3"/>
  <c r="BJ1350" i="3"/>
  <c r="BI1350" i="3"/>
  <c r="BH1350" i="3"/>
  <c r="BG1350" i="3"/>
  <c r="BF1350" i="3"/>
  <c r="BJ1349" i="3"/>
  <c r="BI1349" i="3"/>
  <c r="BH1349" i="3"/>
  <c r="BG1349" i="3"/>
  <c r="BF1349" i="3"/>
  <c r="BJ1348" i="3"/>
  <c r="BI1348" i="3"/>
  <c r="BH1348" i="3"/>
  <c r="BG1348" i="3"/>
  <c r="BF1348" i="3"/>
  <c r="BJ1347" i="3"/>
  <c r="BI1347" i="3"/>
  <c r="BH1347" i="3"/>
  <c r="BG1347" i="3"/>
  <c r="BF1347" i="3"/>
  <c r="BJ1346" i="3"/>
  <c r="BI1346" i="3"/>
  <c r="BH1346" i="3"/>
  <c r="BG1346" i="3"/>
  <c r="BF1346" i="3"/>
  <c r="BJ1345" i="3"/>
  <c r="BI1345" i="3"/>
  <c r="BH1345" i="3"/>
  <c r="BG1345" i="3"/>
  <c r="BF1345" i="3"/>
  <c r="BJ1344" i="3"/>
  <c r="BI1344" i="3"/>
  <c r="BH1344" i="3"/>
  <c r="BG1344" i="3"/>
  <c r="BF1344" i="3"/>
  <c r="BJ1343" i="3"/>
  <c r="BI1343" i="3"/>
  <c r="BH1343" i="3"/>
  <c r="BG1343" i="3"/>
  <c r="BF1343" i="3"/>
  <c r="BJ1342" i="3"/>
  <c r="BI1342" i="3"/>
  <c r="BH1342" i="3"/>
  <c r="BG1342" i="3"/>
  <c r="BF1342" i="3"/>
  <c r="BJ1341" i="3"/>
  <c r="BI1341" i="3"/>
  <c r="BH1341" i="3"/>
  <c r="BG1341" i="3"/>
  <c r="BF1341" i="3"/>
  <c r="BJ1340" i="3"/>
  <c r="BI1340" i="3"/>
  <c r="BH1340" i="3"/>
  <c r="BG1340" i="3"/>
  <c r="BF1340" i="3"/>
  <c r="BJ1339" i="3"/>
  <c r="BI1339" i="3"/>
  <c r="BH1339" i="3"/>
  <c r="BG1339" i="3"/>
  <c r="BF1339" i="3"/>
  <c r="BJ1338" i="3"/>
  <c r="BI1338" i="3"/>
  <c r="BH1338" i="3"/>
  <c r="BG1338" i="3"/>
  <c r="BF1338" i="3"/>
  <c r="BJ1337" i="3"/>
  <c r="BI1337" i="3"/>
  <c r="BH1337" i="3"/>
  <c r="BG1337" i="3"/>
  <c r="BF1337" i="3"/>
  <c r="BJ1336" i="3"/>
  <c r="BI1336" i="3"/>
  <c r="BH1336" i="3"/>
  <c r="BG1336" i="3"/>
  <c r="BF1336" i="3"/>
  <c r="BJ1335" i="3"/>
  <c r="BI1335" i="3"/>
  <c r="BH1335" i="3"/>
  <c r="BG1335" i="3"/>
  <c r="BF1335" i="3"/>
  <c r="BJ1334" i="3"/>
  <c r="BI1334" i="3"/>
  <c r="BH1334" i="3"/>
  <c r="BG1334" i="3"/>
  <c r="BF1334" i="3"/>
  <c r="BJ1333" i="3"/>
  <c r="BI1333" i="3"/>
  <c r="BH1333" i="3"/>
  <c r="BG1333" i="3"/>
  <c r="BF1333" i="3"/>
  <c r="BJ1332" i="3"/>
  <c r="BI1332" i="3"/>
  <c r="BH1332" i="3"/>
  <c r="BG1332" i="3"/>
  <c r="BF1332" i="3"/>
  <c r="BJ1331" i="3"/>
  <c r="BI1331" i="3"/>
  <c r="BH1331" i="3"/>
  <c r="BG1331" i="3"/>
  <c r="BF1331" i="3"/>
  <c r="BJ1330" i="3"/>
  <c r="BI1330" i="3"/>
  <c r="BH1330" i="3"/>
  <c r="BG1330" i="3"/>
  <c r="BF1330" i="3"/>
  <c r="BJ1329" i="3"/>
  <c r="BI1329" i="3"/>
  <c r="BH1329" i="3"/>
  <c r="BG1329" i="3"/>
  <c r="BF1329" i="3"/>
  <c r="BJ1328" i="3"/>
  <c r="BI1328" i="3"/>
  <c r="BH1328" i="3"/>
  <c r="BG1328" i="3"/>
  <c r="BF1328" i="3"/>
  <c r="BJ1327" i="3"/>
  <c r="BI1327" i="3"/>
  <c r="BH1327" i="3"/>
  <c r="BG1327" i="3"/>
  <c r="BF1327" i="3"/>
  <c r="BJ1326" i="3"/>
  <c r="BI1326" i="3"/>
  <c r="BH1326" i="3"/>
  <c r="BG1326" i="3"/>
  <c r="BF1326" i="3"/>
  <c r="BJ1325" i="3"/>
  <c r="BI1325" i="3"/>
  <c r="BH1325" i="3"/>
  <c r="BG1325" i="3"/>
  <c r="BF1325" i="3"/>
  <c r="BJ1324" i="3"/>
  <c r="BI1324" i="3"/>
  <c r="BH1324" i="3"/>
  <c r="BG1324" i="3"/>
  <c r="BF1324" i="3"/>
  <c r="BJ1323" i="3"/>
  <c r="BI1323" i="3"/>
  <c r="BH1323" i="3"/>
  <c r="BG1323" i="3"/>
  <c r="BF1323" i="3"/>
  <c r="BJ1322" i="3"/>
  <c r="BI1322" i="3"/>
  <c r="BH1322" i="3"/>
  <c r="BG1322" i="3"/>
  <c r="BF1322" i="3"/>
  <c r="BJ1321" i="3"/>
  <c r="BI1321" i="3"/>
  <c r="BH1321" i="3"/>
  <c r="BG1321" i="3"/>
  <c r="BF1321" i="3"/>
  <c r="BJ1320" i="3"/>
  <c r="BI1320" i="3"/>
  <c r="BH1320" i="3"/>
  <c r="BG1320" i="3"/>
  <c r="BF1320" i="3"/>
  <c r="BJ1319" i="3"/>
  <c r="BI1319" i="3"/>
  <c r="BH1319" i="3"/>
  <c r="BG1319" i="3"/>
  <c r="BF1319" i="3"/>
  <c r="BJ1318" i="3"/>
  <c r="BI1318" i="3"/>
  <c r="BH1318" i="3"/>
  <c r="BG1318" i="3"/>
  <c r="BF1318" i="3"/>
  <c r="BJ1317" i="3"/>
  <c r="BI1317" i="3"/>
  <c r="BH1317" i="3"/>
  <c r="BG1317" i="3"/>
  <c r="BF1317" i="3"/>
  <c r="BJ1316" i="3"/>
  <c r="BI1316" i="3"/>
  <c r="BH1316" i="3"/>
  <c r="BG1316" i="3"/>
  <c r="BF1316" i="3"/>
  <c r="BJ1315" i="3"/>
  <c r="BI1315" i="3"/>
  <c r="BH1315" i="3"/>
  <c r="BG1315" i="3"/>
  <c r="BF1315" i="3"/>
  <c r="BJ1314" i="3"/>
  <c r="BI1314" i="3"/>
  <c r="BH1314" i="3"/>
  <c r="BG1314" i="3"/>
  <c r="BF1314" i="3"/>
  <c r="BJ1313" i="3"/>
  <c r="BI1313" i="3"/>
  <c r="BH1313" i="3"/>
  <c r="BG1313" i="3"/>
  <c r="BF1313" i="3"/>
  <c r="BJ1312" i="3"/>
  <c r="BI1312" i="3"/>
  <c r="BH1312" i="3"/>
  <c r="BG1312" i="3"/>
  <c r="BF1312" i="3"/>
  <c r="BJ1311" i="3"/>
  <c r="BI1311" i="3"/>
  <c r="BH1311" i="3"/>
  <c r="BG1311" i="3"/>
  <c r="BF1311" i="3"/>
  <c r="BJ1310" i="3"/>
  <c r="BI1310" i="3"/>
  <c r="BH1310" i="3"/>
  <c r="BG1310" i="3"/>
  <c r="BF1310" i="3"/>
  <c r="BJ1309" i="3"/>
  <c r="BI1309" i="3"/>
  <c r="BH1309" i="3"/>
  <c r="BG1309" i="3"/>
  <c r="BF1309" i="3"/>
  <c r="BJ1308" i="3"/>
  <c r="BI1308" i="3"/>
  <c r="BH1308" i="3"/>
  <c r="BG1308" i="3"/>
  <c r="BF1308" i="3"/>
  <c r="BJ1307" i="3"/>
  <c r="BI1307" i="3"/>
  <c r="BH1307" i="3"/>
  <c r="BG1307" i="3"/>
  <c r="BF1307" i="3"/>
  <c r="BJ1306" i="3"/>
  <c r="BI1306" i="3"/>
  <c r="BH1306" i="3"/>
  <c r="BG1306" i="3"/>
  <c r="BF1306" i="3"/>
  <c r="BJ1305" i="3"/>
  <c r="BI1305" i="3"/>
  <c r="BH1305" i="3"/>
  <c r="BG1305" i="3"/>
  <c r="BF1305" i="3"/>
  <c r="BJ1304" i="3"/>
  <c r="BI1304" i="3"/>
  <c r="BH1304" i="3"/>
  <c r="BG1304" i="3"/>
  <c r="BF1304" i="3"/>
  <c r="BJ1303" i="3"/>
  <c r="BI1303" i="3"/>
  <c r="BH1303" i="3"/>
  <c r="BG1303" i="3"/>
  <c r="BF1303" i="3"/>
  <c r="BJ1302" i="3"/>
  <c r="BI1302" i="3"/>
  <c r="BH1302" i="3"/>
  <c r="BG1302" i="3"/>
  <c r="BF1302" i="3"/>
  <c r="BJ1301" i="3"/>
  <c r="BI1301" i="3"/>
  <c r="BH1301" i="3"/>
  <c r="BG1301" i="3"/>
  <c r="BF1301" i="3"/>
  <c r="BJ1300" i="3"/>
  <c r="BI1300" i="3"/>
  <c r="BH1300" i="3"/>
  <c r="BG1300" i="3"/>
  <c r="BF1300" i="3"/>
  <c r="BJ1299" i="3"/>
  <c r="BI1299" i="3"/>
  <c r="BH1299" i="3"/>
  <c r="BG1299" i="3"/>
  <c r="BF1299" i="3"/>
  <c r="BJ1298" i="3"/>
  <c r="BI1298" i="3"/>
  <c r="BH1298" i="3"/>
  <c r="BG1298" i="3"/>
  <c r="BF1298" i="3"/>
  <c r="BJ1297" i="3"/>
  <c r="BI1297" i="3"/>
  <c r="BH1297" i="3"/>
  <c r="BG1297" i="3"/>
  <c r="BF1297" i="3"/>
  <c r="BJ1296" i="3"/>
  <c r="BI1296" i="3"/>
  <c r="BH1296" i="3"/>
  <c r="BG1296" i="3"/>
  <c r="BF1296" i="3"/>
  <c r="BJ1295" i="3"/>
  <c r="BI1295" i="3"/>
  <c r="BH1295" i="3"/>
  <c r="BG1295" i="3"/>
  <c r="BF1295" i="3"/>
  <c r="BJ1294" i="3"/>
  <c r="BI1294" i="3"/>
  <c r="BH1294" i="3"/>
  <c r="BG1294" i="3"/>
  <c r="BF1294" i="3"/>
  <c r="BJ1293" i="3"/>
  <c r="BI1293" i="3"/>
  <c r="BH1293" i="3"/>
  <c r="BG1293" i="3"/>
  <c r="BF1293" i="3"/>
  <c r="BJ1292" i="3"/>
  <c r="BI1292" i="3"/>
  <c r="BH1292" i="3"/>
  <c r="BG1292" i="3"/>
  <c r="BF1292" i="3"/>
  <c r="BJ1291" i="3"/>
  <c r="BI1291" i="3"/>
  <c r="BH1291" i="3"/>
  <c r="BG1291" i="3"/>
  <c r="BF1291" i="3"/>
  <c r="BJ1290" i="3"/>
  <c r="BI1290" i="3"/>
  <c r="BH1290" i="3"/>
  <c r="BG1290" i="3"/>
  <c r="BF1290" i="3"/>
  <c r="BJ1289" i="3"/>
  <c r="BI1289" i="3"/>
  <c r="BH1289" i="3"/>
  <c r="BG1289" i="3"/>
  <c r="BF1289" i="3"/>
  <c r="BJ1288" i="3"/>
  <c r="BI1288" i="3"/>
  <c r="BH1288" i="3"/>
  <c r="BG1288" i="3"/>
  <c r="BF1288" i="3"/>
  <c r="BJ1287" i="3"/>
  <c r="BI1287" i="3"/>
  <c r="BH1287" i="3"/>
  <c r="BG1287" i="3"/>
  <c r="BF1287" i="3"/>
  <c r="BJ1286" i="3"/>
  <c r="BI1286" i="3"/>
  <c r="BH1286" i="3"/>
  <c r="BG1286" i="3"/>
  <c r="BF1286" i="3"/>
  <c r="BJ1285" i="3"/>
  <c r="BI1285" i="3"/>
  <c r="BH1285" i="3"/>
  <c r="BG1285" i="3"/>
  <c r="BF1285" i="3"/>
  <c r="BJ1284" i="3"/>
  <c r="BI1284" i="3"/>
  <c r="BH1284" i="3"/>
  <c r="BG1284" i="3"/>
  <c r="BF1284" i="3"/>
  <c r="BJ1283" i="3"/>
  <c r="BI1283" i="3"/>
  <c r="BH1283" i="3"/>
  <c r="BG1283" i="3"/>
  <c r="BF1283" i="3"/>
  <c r="BJ1282" i="3"/>
  <c r="BI1282" i="3"/>
  <c r="BH1282" i="3"/>
  <c r="BG1282" i="3"/>
  <c r="BF1282" i="3"/>
  <c r="BJ1281" i="3"/>
  <c r="BI1281" i="3"/>
  <c r="BH1281" i="3"/>
  <c r="BG1281" i="3"/>
  <c r="BF1281" i="3"/>
  <c r="BJ1280" i="3"/>
  <c r="BI1280" i="3"/>
  <c r="BH1280" i="3"/>
  <c r="BG1280" i="3"/>
  <c r="BF1280" i="3"/>
  <c r="BJ1279" i="3"/>
  <c r="BI1279" i="3"/>
  <c r="BH1279" i="3"/>
  <c r="BG1279" i="3"/>
  <c r="BF1279" i="3"/>
  <c r="BJ1278" i="3"/>
  <c r="BI1278" i="3"/>
  <c r="BH1278" i="3"/>
  <c r="BG1278" i="3"/>
  <c r="BF1278" i="3"/>
  <c r="BJ1277" i="3"/>
  <c r="BI1277" i="3"/>
  <c r="BH1277" i="3"/>
  <c r="BG1277" i="3"/>
  <c r="BF1277" i="3"/>
  <c r="BJ1276" i="3"/>
  <c r="BI1276" i="3"/>
  <c r="BH1276" i="3"/>
  <c r="BG1276" i="3"/>
  <c r="BF1276" i="3"/>
  <c r="BJ1275" i="3"/>
  <c r="BI1275" i="3"/>
  <c r="BH1275" i="3"/>
  <c r="BG1275" i="3"/>
  <c r="BF1275" i="3"/>
  <c r="BJ1274" i="3"/>
  <c r="BI1274" i="3"/>
  <c r="BH1274" i="3"/>
  <c r="BG1274" i="3"/>
  <c r="BF1274" i="3"/>
  <c r="BJ1273" i="3"/>
  <c r="BI1273" i="3"/>
  <c r="BH1273" i="3"/>
  <c r="BG1273" i="3"/>
  <c r="BF1273" i="3"/>
  <c r="BJ1272" i="3"/>
  <c r="BI1272" i="3"/>
  <c r="BH1272" i="3"/>
  <c r="BG1272" i="3"/>
  <c r="BF1272" i="3"/>
  <c r="BJ1271" i="3"/>
  <c r="BI1271" i="3"/>
  <c r="BH1271" i="3"/>
  <c r="BG1271" i="3"/>
  <c r="BF1271" i="3"/>
  <c r="BJ1270" i="3"/>
  <c r="BI1270" i="3"/>
  <c r="BH1270" i="3"/>
  <c r="BG1270" i="3"/>
  <c r="BF1270" i="3"/>
  <c r="BJ1269" i="3"/>
  <c r="BI1269" i="3"/>
  <c r="BH1269" i="3"/>
  <c r="BG1269" i="3"/>
  <c r="BF1269" i="3"/>
  <c r="BJ1268" i="3"/>
  <c r="BI1268" i="3"/>
  <c r="BH1268" i="3"/>
  <c r="BG1268" i="3"/>
  <c r="BF1268" i="3"/>
  <c r="BJ1267" i="3"/>
  <c r="BI1267" i="3"/>
  <c r="BH1267" i="3"/>
  <c r="BG1267" i="3"/>
  <c r="BF1267" i="3"/>
  <c r="BJ1266" i="3"/>
  <c r="BI1266" i="3"/>
  <c r="BH1266" i="3"/>
  <c r="BG1266" i="3"/>
  <c r="BF1266" i="3"/>
  <c r="BJ1265" i="3"/>
  <c r="BI1265" i="3"/>
  <c r="BH1265" i="3"/>
  <c r="BG1265" i="3"/>
  <c r="BF1265" i="3"/>
  <c r="BJ1264" i="3"/>
  <c r="BI1264" i="3"/>
  <c r="BH1264" i="3"/>
  <c r="BG1264" i="3"/>
  <c r="BF1264" i="3"/>
  <c r="BJ1263" i="3"/>
  <c r="BI1263" i="3"/>
  <c r="BH1263" i="3"/>
  <c r="BG1263" i="3"/>
  <c r="BF1263" i="3"/>
  <c r="BJ1262" i="3"/>
  <c r="BI1262" i="3"/>
  <c r="BH1262" i="3"/>
  <c r="BG1262" i="3"/>
  <c r="BF1262" i="3"/>
  <c r="BJ1261" i="3"/>
  <c r="BI1261" i="3"/>
  <c r="BH1261" i="3"/>
  <c r="BG1261" i="3"/>
  <c r="BF1261" i="3"/>
  <c r="BJ1260" i="3"/>
  <c r="BI1260" i="3"/>
  <c r="BH1260" i="3"/>
  <c r="BG1260" i="3"/>
  <c r="BF1260" i="3"/>
  <c r="BJ1259" i="3"/>
  <c r="BI1259" i="3"/>
  <c r="BH1259" i="3"/>
  <c r="BG1259" i="3"/>
  <c r="BF1259" i="3"/>
  <c r="BJ1258" i="3"/>
  <c r="BI1258" i="3"/>
  <c r="BH1258" i="3"/>
  <c r="BG1258" i="3"/>
  <c r="BF1258" i="3"/>
  <c r="BJ1257" i="3"/>
  <c r="BI1257" i="3"/>
  <c r="BH1257" i="3"/>
  <c r="BG1257" i="3"/>
  <c r="BF1257" i="3"/>
  <c r="BJ1256" i="3"/>
  <c r="BI1256" i="3"/>
  <c r="BH1256" i="3"/>
  <c r="BG1256" i="3"/>
  <c r="BF1256" i="3"/>
  <c r="BJ1255" i="3"/>
  <c r="BI1255" i="3"/>
  <c r="BH1255" i="3"/>
  <c r="BG1255" i="3"/>
  <c r="BF1255" i="3"/>
  <c r="BJ1254" i="3"/>
  <c r="BI1254" i="3"/>
  <c r="BH1254" i="3"/>
  <c r="BG1254" i="3"/>
  <c r="BF1254" i="3"/>
  <c r="BJ1253" i="3"/>
  <c r="BI1253" i="3"/>
  <c r="BH1253" i="3"/>
  <c r="BG1253" i="3"/>
  <c r="BF1253" i="3"/>
  <c r="BJ1252" i="3"/>
  <c r="BI1252" i="3"/>
  <c r="BH1252" i="3"/>
  <c r="BG1252" i="3"/>
  <c r="BF1252" i="3"/>
  <c r="BJ1251" i="3"/>
  <c r="BI1251" i="3"/>
  <c r="BH1251" i="3"/>
  <c r="BG1251" i="3"/>
  <c r="BF1251" i="3"/>
  <c r="BJ1250" i="3"/>
  <c r="BI1250" i="3"/>
  <c r="BH1250" i="3"/>
  <c r="BG1250" i="3"/>
  <c r="BF1250" i="3"/>
  <c r="BJ1249" i="3"/>
  <c r="BI1249" i="3"/>
  <c r="BH1249" i="3"/>
  <c r="BG1249" i="3"/>
  <c r="BF1249" i="3"/>
  <c r="BJ1248" i="3"/>
  <c r="BI1248" i="3"/>
  <c r="BH1248" i="3"/>
  <c r="BG1248" i="3"/>
  <c r="BF1248" i="3"/>
  <c r="BJ1247" i="3"/>
  <c r="BI1247" i="3"/>
  <c r="BH1247" i="3"/>
  <c r="BG1247" i="3"/>
  <c r="BF1247" i="3"/>
  <c r="BJ1246" i="3"/>
  <c r="BI1246" i="3"/>
  <c r="BH1246" i="3"/>
  <c r="BG1246" i="3"/>
  <c r="BF1246" i="3"/>
  <c r="BJ1245" i="3"/>
  <c r="BI1245" i="3"/>
  <c r="BH1245" i="3"/>
  <c r="BG1245" i="3"/>
  <c r="BF1245" i="3"/>
  <c r="BJ1244" i="3"/>
  <c r="BI1244" i="3"/>
  <c r="BH1244" i="3"/>
  <c r="BG1244" i="3"/>
  <c r="BF1244" i="3"/>
  <c r="BJ1243" i="3"/>
  <c r="BI1243" i="3"/>
  <c r="BH1243" i="3"/>
  <c r="BG1243" i="3"/>
  <c r="BF1243" i="3"/>
  <c r="BJ1242" i="3"/>
  <c r="BI1242" i="3"/>
  <c r="BH1242" i="3"/>
  <c r="BG1242" i="3"/>
  <c r="BF1242" i="3"/>
  <c r="BJ1241" i="3"/>
  <c r="BI1241" i="3"/>
  <c r="BH1241" i="3"/>
  <c r="BG1241" i="3"/>
  <c r="BF1241" i="3"/>
  <c r="BJ1240" i="3"/>
  <c r="BI1240" i="3"/>
  <c r="BH1240" i="3"/>
  <c r="BG1240" i="3"/>
  <c r="BF1240" i="3"/>
  <c r="BJ1239" i="3"/>
  <c r="BI1239" i="3"/>
  <c r="BH1239" i="3"/>
  <c r="BG1239" i="3"/>
  <c r="BF1239" i="3"/>
  <c r="BJ1238" i="3"/>
  <c r="BI1238" i="3"/>
  <c r="BH1238" i="3"/>
  <c r="BG1238" i="3"/>
  <c r="BF1238" i="3"/>
  <c r="BJ1237" i="3"/>
  <c r="BI1237" i="3"/>
  <c r="BH1237" i="3"/>
  <c r="BG1237" i="3"/>
  <c r="BF1237" i="3"/>
  <c r="BJ1236" i="3"/>
  <c r="BI1236" i="3"/>
  <c r="BH1236" i="3"/>
  <c r="BG1236" i="3"/>
  <c r="BF1236" i="3"/>
  <c r="BJ1235" i="3"/>
  <c r="BI1235" i="3"/>
  <c r="BH1235" i="3"/>
  <c r="BG1235" i="3"/>
  <c r="BF1235" i="3"/>
  <c r="BJ1234" i="3"/>
  <c r="BI1234" i="3"/>
  <c r="BH1234" i="3"/>
  <c r="BG1234" i="3"/>
  <c r="BF1234" i="3"/>
  <c r="BJ1233" i="3"/>
  <c r="BI1233" i="3"/>
  <c r="BH1233" i="3"/>
  <c r="BG1233" i="3"/>
  <c r="BF1233" i="3"/>
  <c r="BJ1232" i="3"/>
  <c r="BI1232" i="3"/>
  <c r="BH1232" i="3"/>
  <c r="BG1232" i="3"/>
  <c r="BF1232" i="3"/>
  <c r="BJ1231" i="3"/>
  <c r="BI1231" i="3"/>
  <c r="BH1231" i="3"/>
  <c r="BG1231" i="3"/>
  <c r="BF1231" i="3"/>
  <c r="BJ1230" i="3"/>
  <c r="BI1230" i="3"/>
  <c r="BH1230" i="3"/>
  <c r="BG1230" i="3"/>
  <c r="BF1230" i="3"/>
  <c r="BJ1229" i="3"/>
  <c r="BI1229" i="3"/>
  <c r="BH1229" i="3"/>
  <c r="BG1229" i="3"/>
  <c r="BF1229" i="3"/>
  <c r="BJ1228" i="3"/>
  <c r="BI1228" i="3"/>
  <c r="BH1228" i="3"/>
  <c r="BG1228" i="3"/>
  <c r="BF1228" i="3"/>
  <c r="BJ1227" i="3"/>
  <c r="BI1227" i="3"/>
  <c r="BH1227" i="3"/>
  <c r="BG1227" i="3"/>
  <c r="BF1227" i="3"/>
  <c r="BJ1226" i="3"/>
  <c r="BI1226" i="3"/>
  <c r="BH1226" i="3"/>
  <c r="BG1226" i="3"/>
  <c r="BF1226" i="3"/>
  <c r="BJ1225" i="3"/>
  <c r="BI1225" i="3"/>
  <c r="BH1225" i="3"/>
  <c r="BG1225" i="3"/>
  <c r="BF1225" i="3"/>
  <c r="BJ1224" i="3"/>
  <c r="BI1224" i="3"/>
  <c r="BH1224" i="3"/>
  <c r="BG1224" i="3"/>
  <c r="BF1224" i="3"/>
  <c r="BJ1223" i="3"/>
  <c r="BI1223" i="3"/>
  <c r="BH1223" i="3"/>
  <c r="BG1223" i="3"/>
  <c r="BF1223" i="3"/>
  <c r="BJ1222" i="3"/>
  <c r="BI1222" i="3"/>
  <c r="BH1222" i="3"/>
  <c r="BG1222" i="3"/>
  <c r="BF1222" i="3"/>
  <c r="BJ1221" i="3"/>
  <c r="BI1221" i="3"/>
  <c r="BH1221" i="3"/>
  <c r="BG1221" i="3"/>
  <c r="BF1221" i="3"/>
  <c r="BJ1220" i="3"/>
  <c r="BI1220" i="3"/>
  <c r="BH1220" i="3"/>
  <c r="BG1220" i="3"/>
  <c r="BF1220" i="3"/>
  <c r="BJ1219" i="3"/>
  <c r="BI1219" i="3"/>
  <c r="BH1219" i="3"/>
  <c r="BG1219" i="3"/>
  <c r="BF1219" i="3"/>
  <c r="BJ1218" i="3"/>
  <c r="BI1218" i="3"/>
  <c r="BH1218" i="3"/>
  <c r="BG1218" i="3"/>
  <c r="BF1218" i="3"/>
  <c r="BJ1217" i="3"/>
  <c r="BI1217" i="3"/>
  <c r="BH1217" i="3"/>
  <c r="BG1217" i="3"/>
  <c r="BF1217" i="3"/>
  <c r="BJ1216" i="3"/>
  <c r="BI1216" i="3"/>
  <c r="BH1216" i="3"/>
  <c r="BG1216" i="3"/>
  <c r="BF1216" i="3"/>
  <c r="BJ1215" i="3"/>
  <c r="BI1215" i="3"/>
  <c r="BH1215" i="3"/>
  <c r="BG1215" i="3"/>
  <c r="BF1215" i="3"/>
  <c r="BJ1214" i="3"/>
  <c r="BI1214" i="3"/>
  <c r="BH1214" i="3"/>
  <c r="BG1214" i="3"/>
  <c r="BF1214" i="3"/>
  <c r="BJ1213" i="3"/>
  <c r="BI1213" i="3"/>
  <c r="BH1213" i="3"/>
  <c r="BG1213" i="3"/>
  <c r="BF1213" i="3"/>
  <c r="BJ1212" i="3"/>
  <c r="BI1212" i="3"/>
  <c r="BH1212" i="3"/>
  <c r="BG1212" i="3"/>
  <c r="BF1212" i="3"/>
  <c r="BJ1211" i="3"/>
  <c r="BI1211" i="3"/>
  <c r="BH1211" i="3"/>
  <c r="BG1211" i="3"/>
  <c r="BF1211" i="3"/>
  <c r="BJ1210" i="3"/>
  <c r="BI1210" i="3"/>
  <c r="BH1210" i="3"/>
  <c r="BG1210" i="3"/>
  <c r="BF1210" i="3"/>
  <c r="BJ1209" i="3"/>
  <c r="BI1209" i="3"/>
  <c r="BH1209" i="3"/>
  <c r="BG1209" i="3"/>
  <c r="BF1209" i="3"/>
  <c r="BJ1208" i="3"/>
  <c r="BI1208" i="3"/>
  <c r="BH1208" i="3"/>
  <c r="BG1208" i="3"/>
  <c r="BF1208" i="3"/>
  <c r="BJ1207" i="3"/>
  <c r="BI1207" i="3"/>
  <c r="BH1207" i="3"/>
  <c r="BG1207" i="3"/>
  <c r="BF1207" i="3"/>
  <c r="BJ1206" i="3"/>
  <c r="BI1206" i="3"/>
  <c r="BH1206" i="3"/>
  <c r="BG1206" i="3"/>
  <c r="BF1206" i="3"/>
  <c r="BJ1205" i="3"/>
  <c r="BI1205" i="3"/>
  <c r="BH1205" i="3"/>
  <c r="BG1205" i="3"/>
  <c r="BF1205" i="3"/>
  <c r="BJ1204" i="3"/>
  <c r="BI1204" i="3"/>
  <c r="BH1204" i="3"/>
  <c r="BG1204" i="3"/>
  <c r="BF1204" i="3"/>
  <c r="BJ1203" i="3"/>
  <c r="BI1203" i="3"/>
  <c r="BH1203" i="3"/>
  <c r="BG1203" i="3"/>
  <c r="BF1203" i="3"/>
  <c r="BJ1202" i="3"/>
  <c r="BI1202" i="3"/>
  <c r="BH1202" i="3"/>
  <c r="BG1202" i="3"/>
  <c r="BF1202" i="3"/>
  <c r="BJ1201" i="3"/>
  <c r="BI1201" i="3"/>
  <c r="BH1201" i="3"/>
  <c r="BG1201" i="3"/>
  <c r="BF1201" i="3"/>
  <c r="BJ1200" i="3"/>
  <c r="BI1200" i="3"/>
  <c r="BH1200" i="3"/>
  <c r="BG1200" i="3"/>
  <c r="BF1200" i="3"/>
  <c r="BJ1199" i="3"/>
  <c r="BI1199" i="3"/>
  <c r="BH1199" i="3"/>
  <c r="BG1199" i="3"/>
  <c r="BF1199" i="3"/>
  <c r="BJ1198" i="3"/>
  <c r="BI1198" i="3"/>
  <c r="BH1198" i="3"/>
  <c r="BG1198" i="3"/>
  <c r="BF1198" i="3"/>
  <c r="BJ1197" i="3"/>
  <c r="BI1197" i="3"/>
  <c r="BH1197" i="3"/>
  <c r="BG1197" i="3"/>
  <c r="BF1197" i="3"/>
  <c r="BJ1196" i="3"/>
  <c r="BI1196" i="3"/>
  <c r="BH1196" i="3"/>
  <c r="BG1196" i="3"/>
  <c r="BF1196" i="3"/>
  <c r="BJ1195" i="3"/>
  <c r="BI1195" i="3"/>
  <c r="BH1195" i="3"/>
  <c r="BG1195" i="3"/>
  <c r="BF1195" i="3"/>
  <c r="BJ1194" i="3"/>
  <c r="BI1194" i="3"/>
  <c r="BH1194" i="3"/>
  <c r="BG1194" i="3"/>
  <c r="BF1194" i="3"/>
  <c r="BJ1193" i="3"/>
  <c r="BI1193" i="3"/>
  <c r="BH1193" i="3"/>
  <c r="BG1193" i="3"/>
  <c r="BF1193" i="3"/>
  <c r="BJ1192" i="3"/>
  <c r="BI1192" i="3"/>
  <c r="BH1192" i="3"/>
  <c r="BG1192" i="3"/>
  <c r="BF1192" i="3"/>
  <c r="BJ1191" i="3"/>
  <c r="BI1191" i="3"/>
  <c r="BH1191" i="3"/>
  <c r="BG1191" i="3"/>
  <c r="BF1191" i="3"/>
  <c r="BJ1190" i="3"/>
  <c r="BI1190" i="3"/>
  <c r="BH1190" i="3"/>
  <c r="BG1190" i="3"/>
  <c r="BF1190" i="3"/>
  <c r="BJ1189" i="3"/>
  <c r="BI1189" i="3"/>
  <c r="BH1189" i="3"/>
  <c r="BG1189" i="3"/>
  <c r="BF1189" i="3"/>
  <c r="BJ1188" i="3"/>
  <c r="BI1188" i="3"/>
  <c r="BH1188" i="3"/>
  <c r="BG1188" i="3"/>
  <c r="BF1188" i="3"/>
  <c r="BJ1187" i="3"/>
  <c r="BI1187" i="3"/>
  <c r="BH1187" i="3"/>
  <c r="BG1187" i="3"/>
  <c r="BF1187" i="3"/>
  <c r="BJ1186" i="3"/>
  <c r="BI1186" i="3"/>
  <c r="BH1186" i="3"/>
  <c r="BG1186" i="3"/>
  <c r="BF1186" i="3"/>
  <c r="BJ1185" i="3"/>
  <c r="BI1185" i="3"/>
  <c r="BH1185" i="3"/>
  <c r="BG1185" i="3"/>
  <c r="BF1185" i="3"/>
  <c r="BJ1184" i="3"/>
  <c r="BI1184" i="3"/>
  <c r="BH1184" i="3"/>
  <c r="BG1184" i="3"/>
  <c r="BF1184" i="3"/>
  <c r="BJ1183" i="3"/>
  <c r="BI1183" i="3"/>
  <c r="BH1183" i="3"/>
  <c r="BG1183" i="3"/>
  <c r="BF1183" i="3"/>
  <c r="BJ1182" i="3"/>
  <c r="BI1182" i="3"/>
  <c r="BH1182" i="3"/>
  <c r="BG1182" i="3"/>
  <c r="BF1182" i="3"/>
  <c r="BJ1181" i="3"/>
  <c r="BI1181" i="3"/>
  <c r="BH1181" i="3"/>
  <c r="BG1181" i="3"/>
  <c r="BF1181" i="3"/>
  <c r="BJ1180" i="3"/>
  <c r="BI1180" i="3"/>
  <c r="BH1180" i="3"/>
  <c r="BG1180" i="3"/>
  <c r="BF1180" i="3"/>
  <c r="BJ1179" i="3"/>
  <c r="BI1179" i="3"/>
  <c r="BH1179" i="3"/>
  <c r="BG1179" i="3"/>
  <c r="BF1179" i="3"/>
  <c r="BJ1178" i="3"/>
  <c r="BI1178" i="3"/>
  <c r="BH1178" i="3"/>
  <c r="BG1178" i="3"/>
  <c r="BF1178" i="3"/>
  <c r="BJ1177" i="3"/>
  <c r="BI1177" i="3"/>
  <c r="BH1177" i="3"/>
  <c r="BG1177" i="3"/>
  <c r="BF1177" i="3"/>
  <c r="BJ1176" i="3"/>
  <c r="BI1176" i="3"/>
  <c r="BH1176" i="3"/>
  <c r="BG1176" i="3"/>
  <c r="BF1176" i="3"/>
  <c r="BJ1175" i="3"/>
  <c r="BI1175" i="3"/>
  <c r="BH1175" i="3"/>
  <c r="BG1175" i="3"/>
  <c r="BF1175" i="3"/>
  <c r="BJ1174" i="3"/>
  <c r="BI1174" i="3"/>
  <c r="BH1174" i="3"/>
  <c r="BG1174" i="3"/>
  <c r="BF1174" i="3"/>
  <c r="BJ1173" i="3"/>
  <c r="BI1173" i="3"/>
  <c r="BH1173" i="3"/>
  <c r="BG1173" i="3"/>
  <c r="BF1173" i="3"/>
  <c r="BJ1172" i="3"/>
  <c r="BI1172" i="3"/>
  <c r="BH1172" i="3"/>
  <c r="BG1172" i="3"/>
  <c r="BF1172" i="3"/>
  <c r="BJ1171" i="3"/>
  <c r="BI1171" i="3"/>
  <c r="BH1171" i="3"/>
  <c r="BG1171" i="3"/>
  <c r="BF1171" i="3"/>
  <c r="BJ1170" i="3"/>
  <c r="BI1170" i="3"/>
  <c r="BH1170" i="3"/>
  <c r="BG1170" i="3"/>
  <c r="BF1170" i="3"/>
  <c r="BJ1169" i="3"/>
  <c r="BI1169" i="3"/>
  <c r="BH1169" i="3"/>
  <c r="BG1169" i="3"/>
  <c r="BF1169" i="3"/>
  <c r="BJ1168" i="3"/>
  <c r="BI1168" i="3"/>
  <c r="BH1168" i="3"/>
  <c r="BG1168" i="3"/>
  <c r="BF1168" i="3"/>
  <c r="BJ1167" i="3"/>
  <c r="BI1167" i="3"/>
  <c r="BH1167" i="3"/>
  <c r="BG1167" i="3"/>
  <c r="BF1167" i="3"/>
  <c r="BJ1166" i="3"/>
  <c r="BI1166" i="3"/>
  <c r="BH1166" i="3"/>
  <c r="BG1166" i="3"/>
  <c r="BF1166" i="3"/>
  <c r="BJ1165" i="3"/>
  <c r="BI1165" i="3"/>
  <c r="BH1165" i="3"/>
  <c r="BG1165" i="3"/>
  <c r="BF1165" i="3"/>
  <c r="BJ1164" i="3"/>
  <c r="BI1164" i="3"/>
  <c r="BH1164" i="3"/>
  <c r="BG1164" i="3"/>
  <c r="BF1164" i="3"/>
  <c r="BJ1163" i="3"/>
  <c r="BI1163" i="3"/>
  <c r="BH1163" i="3"/>
  <c r="BG1163" i="3"/>
  <c r="BF1163" i="3"/>
  <c r="BJ1162" i="3"/>
  <c r="BI1162" i="3"/>
  <c r="BH1162" i="3"/>
  <c r="BG1162" i="3"/>
  <c r="BF1162" i="3"/>
  <c r="BJ1161" i="3"/>
  <c r="BI1161" i="3"/>
  <c r="BH1161" i="3"/>
  <c r="BG1161" i="3"/>
  <c r="BF1161" i="3"/>
  <c r="BJ1160" i="3"/>
  <c r="BI1160" i="3"/>
  <c r="BH1160" i="3"/>
  <c r="BG1160" i="3"/>
  <c r="BF1160" i="3"/>
  <c r="BJ1159" i="3"/>
  <c r="BI1159" i="3"/>
  <c r="BH1159" i="3"/>
  <c r="BG1159" i="3"/>
  <c r="BF1159" i="3"/>
  <c r="BJ1158" i="3"/>
  <c r="BI1158" i="3"/>
  <c r="BH1158" i="3"/>
  <c r="BG1158" i="3"/>
  <c r="BF1158" i="3"/>
  <c r="BJ1157" i="3"/>
  <c r="BI1157" i="3"/>
  <c r="BH1157" i="3"/>
  <c r="BG1157" i="3"/>
  <c r="BF1157" i="3"/>
  <c r="BJ1156" i="3"/>
  <c r="BI1156" i="3"/>
  <c r="BH1156" i="3"/>
  <c r="BG1156" i="3"/>
  <c r="BF1156" i="3"/>
  <c r="BJ1155" i="3"/>
  <c r="BI1155" i="3"/>
  <c r="BH1155" i="3"/>
  <c r="BG1155" i="3"/>
  <c r="BF1155" i="3"/>
  <c r="BJ1154" i="3"/>
  <c r="BI1154" i="3"/>
  <c r="BH1154" i="3"/>
  <c r="BG1154" i="3"/>
  <c r="BF1154" i="3"/>
  <c r="BJ1153" i="3"/>
  <c r="BI1153" i="3"/>
  <c r="BH1153" i="3"/>
  <c r="BG1153" i="3"/>
  <c r="BF1153" i="3"/>
  <c r="BJ1152" i="3"/>
  <c r="BI1152" i="3"/>
  <c r="BH1152" i="3"/>
  <c r="BG1152" i="3"/>
  <c r="BF1152" i="3"/>
  <c r="BJ1151" i="3"/>
  <c r="BI1151" i="3"/>
  <c r="BH1151" i="3"/>
  <c r="BG1151" i="3"/>
  <c r="BF1151" i="3"/>
  <c r="BJ1150" i="3"/>
  <c r="BI1150" i="3"/>
  <c r="BH1150" i="3"/>
  <c r="BG1150" i="3"/>
  <c r="BF1150" i="3"/>
  <c r="BJ1149" i="3"/>
  <c r="BI1149" i="3"/>
  <c r="BH1149" i="3"/>
  <c r="BG1149" i="3"/>
  <c r="BF1149" i="3"/>
  <c r="BJ1148" i="3"/>
  <c r="BI1148" i="3"/>
  <c r="BH1148" i="3"/>
  <c r="BG1148" i="3"/>
  <c r="BF1148" i="3"/>
  <c r="BJ1147" i="3"/>
  <c r="BI1147" i="3"/>
  <c r="BH1147" i="3"/>
  <c r="BG1147" i="3"/>
  <c r="BF1147" i="3"/>
  <c r="BJ1146" i="3"/>
  <c r="BI1146" i="3"/>
  <c r="BH1146" i="3"/>
  <c r="BG1146" i="3"/>
  <c r="BF1146" i="3"/>
  <c r="BJ1145" i="3"/>
  <c r="BI1145" i="3"/>
  <c r="BH1145" i="3"/>
  <c r="BG1145" i="3"/>
  <c r="BF1145" i="3"/>
  <c r="BJ1144" i="3"/>
  <c r="BI1144" i="3"/>
  <c r="BH1144" i="3"/>
  <c r="BG1144" i="3"/>
  <c r="BF1144" i="3"/>
  <c r="BJ1143" i="3"/>
  <c r="BI1143" i="3"/>
  <c r="BH1143" i="3"/>
  <c r="BG1143" i="3"/>
  <c r="BF1143" i="3"/>
  <c r="BJ1142" i="3"/>
  <c r="BI1142" i="3"/>
  <c r="BH1142" i="3"/>
  <c r="BG1142" i="3"/>
  <c r="BF1142" i="3"/>
  <c r="BJ1141" i="3"/>
  <c r="BI1141" i="3"/>
  <c r="BH1141" i="3"/>
  <c r="BG1141" i="3"/>
  <c r="BF1141" i="3"/>
  <c r="BJ1140" i="3"/>
  <c r="BI1140" i="3"/>
  <c r="BH1140" i="3"/>
  <c r="BG1140" i="3"/>
  <c r="BF1140" i="3"/>
  <c r="BJ1139" i="3"/>
  <c r="BI1139" i="3"/>
  <c r="BH1139" i="3"/>
  <c r="BG1139" i="3"/>
  <c r="BF1139" i="3"/>
  <c r="BJ1138" i="3"/>
  <c r="BI1138" i="3"/>
  <c r="BH1138" i="3"/>
  <c r="BG1138" i="3"/>
  <c r="BF1138" i="3"/>
  <c r="BJ1137" i="3"/>
  <c r="BI1137" i="3"/>
  <c r="BH1137" i="3"/>
  <c r="BG1137" i="3"/>
  <c r="BF1137" i="3"/>
  <c r="BJ1136" i="3"/>
  <c r="BI1136" i="3"/>
  <c r="BH1136" i="3"/>
  <c r="BG1136" i="3"/>
  <c r="BF1136" i="3"/>
  <c r="BJ1135" i="3"/>
  <c r="BI1135" i="3"/>
  <c r="BH1135" i="3"/>
  <c r="BG1135" i="3"/>
  <c r="BF1135" i="3"/>
  <c r="BJ1134" i="3"/>
  <c r="BI1134" i="3"/>
  <c r="BH1134" i="3"/>
  <c r="BG1134" i="3"/>
  <c r="BF1134" i="3"/>
  <c r="BJ1133" i="3"/>
  <c r="BI1133" i="3"/>
  <c r="BH1133" i="3"/>
  <c r="BG1133" i="3"/>
  <c r="BF1133" i="3"/>
  <c r="BJ1132" i="3"/>
  <c r="BI1132" i="3"/>
  <c r="BH1132" i="3"/>
  <c r="BG1132" i="3"/>
  <c r="BF1132" i="3"/>
  <c r="BJ1131" i="3"/>
  <c r="BI1131" i="3"/>
  <c r="BH1131" i="3"/>
  <c r="BG1131" i="3"/>
  <c r="BF1131" i="3"/>
  <c r="BJ1130" i="3"/>
  <c r="BI1130" i="3"/>
  <c r="BH1130" i="3"/>
  <c r="BG1130" i="3"/>
  <c r="BF1130" i="3"/>
  <c r="BJ1129" i="3"/>
  <c r="BI1129" i="3"/>
  <c r="BH1129" i="3"/>
  <c r="BG1129" i="3"/>
  <c r="BF1129" i="3"/>
  <c r="BJ1128" i="3"/>
  <c r="BI1128" i="3"/>
  <c r="BH1128" i="3"/>
  <c r="BG1128" i="3"/>
  <c r="BF1128" i="3"/>
  <c r="BJ1127" i="3"/>
  <c r="BI1127" i="3"/>
  <c r="BH1127" i="3"/>
  <c r="BG1127" i="3"/>
  <c r="BF1127" i="3"/>
  <c r="BJ1126" i="3"/>
  <c r="BI1126" i="3"/>
  <c r="BH1126" i="3"/>
  <c r="BG1126" i="3"/>
  <c r="BF1126" i="3"/>
  <c r="BJ1125" i="3"/>
  <c r="BI1125" i="3"/>
  <c r="BH1125" i="3"/>
  <c r="BG1125" i="3"/>
  <c r="BF1125" i="3"/>
  <c r="BJ1124" i="3"/>
  <c r="BI1124" i="3"/>
  <c r="BH1124" i="3"/>
  <c r="BG1124" i="3"/>
  <c r="BF1124" i="3"/>
  <c r="BJ1123" i="3"/>
  <c r="BI1123" i="3"/>
  <c r="BH1123" i="3"/>
  <c r="BG1123" i="3"/>
  <c r="BF1123" i="3"/>
  <c r="BJ1122" i="3"/>
  <c r="BI1122" i="3"/>
  <c r="BH1122" i="3"/>
  <c r="BG1122" i="3"/>
  <c r="BF1122" i="3"/>
  <c r="BJ1121" i="3"/>
  <c r="BI1121" i="3"/>
  <c r="BH1121" i="3"/>
  <c r="BG1121" i="3"/>
  <c r="BF1121" i="3"/>
  <c r="BJ1120" i="3"/>
  <c r="BI1120" i="3"/>
  <c r="BH1120" i="3"/>
  <c r="BG1120" i="3"/>
  <c r="BF1120" i="3"/>
  <c r="BJ1119" i="3"/>
  <c r="BI1119" i="3"/>
  <c r="BH1119" i="3"/>
  <c r="BG1119" i="3"/>
  <c r="BF1119" i="3"/>
  <c r="BJ1118" i="3"/>
  <c r="BI1118" i="3"/>
  <c r="BH1118" i="3"/>
  <c r="BG1118" i="3"/>
  <c r="BF1118" i="3"/>
  <c r="BJ1117" i="3"/>
  <c r="BI1117" i="3"/>
  <c r="BH1117" i="3"/>
  <c r="BG1117" i="3"/>
  <c r="BF1117" i="3"/>
  <c r="BJ1116" i="3"/>
  <c r="BI1116" i="3"/>
  <c r="BH1116" i="3"/>
  <c r="BG1116" i="3"/>
  <c r="BF1116" i="3"/>
  <c r="BJ1115" i="3"/>
  <c r="BI1115" i="3"/>
  <c r="BH1115" i="3"/>
  <c r="BG1115" i="3"/>
  <c r="BF1115" i="3"/>
  <c r="BJ1114" i="3"/>
  <c r="BI1114" i="3"/>
  <c r="BH1114" i="3"/>
  <c r="BG1114" i="3"/>
  <c r="BF1114" i="3"/>
  <c r="BJ1113" i="3"/>
  <c r="BI1113" i="3"/>
  <c r="BH1113" i="3"/>
  <c r="BG1113" i="3"/>
  <c r="BF1113" i="3"/>
  <c r="BJ1112" i="3"/>
  <c r="BI1112" i="3"/>
  <c r="BH1112" i="3"/>
  <c r="BG1112" i="3"/>
  <c r="BF1112" i="3"/>
  <c r="BJ1111" i="3"/>
  <c r="BI1111" i="3"/>
  <c r="BH1111" i="3"/>
  <c r="BG1111" i="3"/>
  <c r="BF1111" i="3"/>
  <c r="BJ1110" i="3"/>
  <c r="BI1110" i="3"/>
  <c r="BH1110" i="3"/>
  <c r="BG1110" i="3"/>
  <c r="BF1110" i="3"/>
  <c r="BJ1109" i="3"/>
  <c r="BI1109" i="3"/>
  <c r="BH1109" i="3"/>
  <c r="BG1109" i="3"/>
  <c r="BF1109" i="3"/>
  <c r="BJ1108" i="3"/>
  <c r="BI1108" i="3"/>
  <c r="BH1108" i="3"/>
  <c r="BG1108" i="3"/>
  <c r="BF1108" i="3"/>
  <c r="BJ1107" i="3"/>
  <c r="BI1107" i="3"/>
  <c r="BH1107" i="3"/>
  <c r="BG1107" i="3"/>
  <c r="BF1107" i="3"/>
  <c r="BJ1106" i="3"/>
  <c r="BI1106" i="3"/>
  <c r="BH1106" i="3"/>
  <c r="BG1106" i="3"/>
  <c r="BF1106" i="3"/>
  <c r="BJ1105" i="3"/>
  <c r="BI1105" i="3"/>
  <c r="BH1105" i="3"/>
  <c r="BG1105" i="3"/>
  <c r="BF1105" i="3"/>
  <c r="BJ1104" i="3"/>
  <c r="BI1104" i="3"/>
  <c r="BH1104" i="3"/>
  <c r="BG1104" i="3"/>
  <c r="BF1104" i="3"/>
  <c r="BJ1103" i="3"/>
  <c r="BI1103" i="3"/>
  <c r="BH1103" i="3"/>
  <c r="BG1103" i="3"/>
  <c r="BF1103" i="3"/>
  <c r="BJ1102" i="3"/>
  <c r="BI1102" i="3"/>
  <c r="BH1102" i="3"/>
  <c r="BG1102" i="3"/>
  <c r="BF1102" i="3"/>
  <c r="BJ1101" i="3"/>
  <c r="BI1101" i="3"/>
  <c r="BH1101" i="3"/>
  <c r="BG1101" i="3"/>
  <c r="BF1101" i="3"/>
  <c r="BJ1100" i="3"/>
  <c r="BI1100" i="3"/>
  <c r="BH1100" i="3"/>
  <c r="BG1100" i="3"/>
  <c r="BF1100" i="3"/>
  <c r="BJ1099" i="3"/>
  <c r="BI1099" i="3"/>
  <c r="BH1099" i="3"/>
  <c r="BG1099" i="3"/>
  <c r="BF1099" i="3"/>
  <c r="BJ1098" i="3"/>
  <c r="BI1098" i="3"/>
  <c r="BH1098" i="3"/>
  <c r="BG1098" i="3"/>
  <c r="BF1098" i="3"/>
  <c r="BJ1097" i="3"/>
  <c r="BI1097" i="3"/>
  <c r="BH1097" i="3"/>
  <c r="BG1097" i="3"/>
  <c r="BF1097" i="3"/>
  <c r="BJ1096" i="3"/>
  <c r="BI1096" i="3"/>
  <c r="BH1096" i="3"/>
  <c r="BG1096" i="3"/>
  <c r="BF1096" i="3"/>
  <c r="BJ1095" i="3"/>
  <c r="BI1095" i="3"/>
  <c r="BH1095" i="3"/>
  <c r="BG1095" i="3"/>
  <c r="BF1095" i="3"/>
  <c r="BJ1094" i="3"/>
  <c r="BI1094" i="3"/>
  <c r="BH1094" i="3"/>
  <c r="BG1094" i="3"/>
  <c r="BF1094" i="3"/>
  <c r="BJ1093" i="3"/>
  <c r="BI1093" i="3"/>
  <c r="BH1093" i="3"/>
  <c r="BG1093" i="3"/>
  <c r="BF1093" i="3"/>
  <c r="BJ1092" i="3"/>
  <c r="BI1092" i="3"/>
  <c r="BH1092" i="3"/>
  <c r="BG1092" i="3"/>
  <c r="BF1092" i="3"/>
  <c r="BJ1091" i="3"/>
  <c r="BI1091" i="3"/>
  <c r="BH1091" i="3"/>
  <c r="BG1091" i="3"/>
  <c r="BF1091" i="3"/>
  <c r="BJ1090" i="3"/>
  <c r="BI1090" i="3"/>
  <c r="BH1090" i="3"/>
  <c r="BG1090" i="3"/>
  <c r="BF1090" i="3"/>
  <c r="BJ1089" i="3"/>
  <c r="BI1089" i="3"/>
  <c r="BH1089" i="3"/>
  <c r="BG1089" i="3"/>
  <c r="BF1089" i="3"/>
  <c r="BJ1088" i="3"/>
  <c r="BI1088" i="3"/>
  <c r="BH1088" i="3"/>
  <c r="BG1088" i="3"/>
  <c r="BF1088" i="3"/>
  <c r="BJ1087" i="3"/>
  <c r="BI1087" i="3"/>
  <c r="BH1087" i="3"/>
  <c r="BG1087" i="3"/>
  <c r="BF1087" i="3"/>
  <c r="BJ1086" i="3"/>
  <c r="BI1086" i="3"/>
  <c r="BH1086" i="3"/>
  <c r="BG1086" i="3"/>
  <c r="BF1086" i="3"/>
  <c r="BJ1085" i="3"/>
  <c r="BI1085" i="3"/>
  <c r="BH1085" i="3"/>
  <c r="BG1085" i="3"/>
  <c r="BF1085" i="3"/>
  <c r="BJ1084" i="3"/>
  <c r="BI1084" i="3"/>
  <c r="BH1084" i="3"/>
  <c r="BG1084" i="3"/>
  <c r="BF1084" i="3"/>
  <c r="BJ1083" i="3"/>
  <c r="BI1083" i="3"/>
  <c r="BH1083" i="3"/>
  <c r="BG1083" i="3"/>
  <c r="BF1083" i="3"/>
  <c r="BJ1082" i="3"/>
  <c r="BI1082" i="3"/>
  <c r="BH1082" i="3"/>
  <c r="BG1082" i="3"/>
  <c r="BF1082" i="3"/>
  <c r="BJ1081" i="3"/>
  <c r="BI1081" i="3"/>
  <c r="BH1081" i="3"/>
  <c r="BG1081" i="3"/>
  <c r="BF1081" i="3"/>
  <c r="BJ1080" i="3"/>
  <c r="BI1080" i="3"/>
  <c r="BH1080" i="3"/>
  <c r="BG1080" i="3"/>
  <c r="BF1080" i="3"/>
  <c r="BJ1079" i="3"/>
  <c r="BI1079" i="3"/>
  <c r="BH1079" i="3"/>
  <c r="BG1079" i="3"/>
  <c r="BF1079" i="3"/>
  <c r="BJ1078" i="3"/>
  <c r="BI1078" i="3"/>
  <c r="BH1078" i="3"/>
  <c r="BG1078" i="3"/>
  <c r="BF1078" i="3"/>
  <c r="BJ1077" i="3"/>
  <c r="BI1077" i="3"/>
  <c r="BH1077" i="3"/>
  <c r="BG1077" i="3"/>
  <c r="BF1077" i="3"/>
  <c r="BJ1076" i="3"/>
  <c r="BI1076" i="3"/>
  <c r="BH1076" i="3"/>
  <c r="BG1076" i="3"/>
  <c r="BF1076" i="3"/>
  <c r="BJ1075" i="3"/>
  <c r="BI1075" i="3"/>
  <c r="BH1075" i="3"/>
  <c r="BG1075" i="3"/>
  <c r="BF1075" i="3"/>
  <c r="BJ1074" i="3"/>
  <c r="BI1074" i="3"/>
  <c r="BH1074" i="3"/>
  <c r="BG1074" i="3"/>
  <c r="BF1074" i="3"/>
  <c r="BJ1073" i="3"/>
  <c r="BI1073" i="3"/>
  <c r="BH1073" i="3"/>
  <c r="BG1073" i="3"/>
  <c r="BF1073" i="3"/>
  <c r="BJ1072" i="3"/>
  <c r="BI1072" i="3"/>
  <c r="BH1072" i="3"/>
  <c r="BG1072" i="3"/>
  <c r="BF1072" i="3"/>
  <c r="BJ1071" i="3"/>
  <c r="BI1071" i="3"/>
  <c r="BH1071" i="3"/>
  <c r="BG1071" i="3"/>
  <c r="BF1071" i="3"/>
  <c r="BJ1070" i="3"/>
  <c r="BI1070" i="3"/>
  <c r="BH1070" i="3"/>
  <c r="BG1070" i="3"/>
  <c r="BF1070" i="3"/>
  <c r="BJ1069" i="3"/>
  <c r="BI1069" i="3"/>
  <c r="BH1069" i="3"/>
  <c r="BG1069" i="3"/>
  <c r="BF1069" i="3"/>
  <c r="BJ1068" i="3"/>
  <c r="BI1068" i="3"/>
  <c r="BH1068" i="3"/>
  <c r="BG1068" i="3"/>
  <c r="BF1068" i="3"/>
  <c r="BJ1067" i="3"/>
  <c r="BI1067" i="3"/>
  <c r="BH1067" i="3"/>
  <c r="BG1067" i="3"/>
  <c r="BF1067" i="3"/>
  <c r="BJ1066" i="3"/>
  <c r="BI1066" i="3"/>
  <c r="BH1066" i="3"/>
  <c r="BG1066" i="3"/>
  <c r="BF1066" i="3"/>
  <c r="BJ1065" i="3"/>
  <c r="BI1065" i="3"/>
  <c r="BH1065" i="3"/>
  <c r="BG1065" i="3"/>
  <c r="BF1065" i="3"/>
  <c r="BJ1064" i="3"/>
  <c r="BI1064" i="3"/>
  <c r="BH1064" i="3"/>
  <c r="BG1064" i="3"/>
  <c r="BF1064" i="3"/>
  <c r="BJ1063" i="3"/>
  <c r="BI1063" i="3"/>
  <c r="BH1063" i="3"/>
  <c r="BG1063" i="3"/>
  <c r="BF1063" i="3"/>
  <c r="BJ1062" i="3"/>
  <c r="BI1062" i="3"/>
  <c r="BH1062" i="3"/>
  <c r="BG1062" i="3"/>
  <c r="BF1062" i="3"/>
  <c r="BJ1061" i="3"/>
  <c r="BI1061" i="3"/>
  <c r="BH1061" i="3"/>
  <c r="BG1061" i="3"/>
  <c r="BF1061" i="3"/>
  <c r="BJ1060" i="3"/>
  <c r="BI1060" i="3"/>
  <c r="BH1060" i="3"/>
  <c r="BG1060" i="3"/>
  <c r="BF1060" i="3"/>
  <c r="BJ1059" i="3"/>
  <c r="BI1059" i="3"/>
  <c r="BH1059" i="3"/>
  <c r="BG1059" i="3"/>
  <c r="BF1059" i="3"/>
  <c r="BJ1058" i="3"/>
  <c r="BI1058" i="3"/>
  <c r="BH1058" i="3"/>
  <c r="BG1058" i="3"/>
  <c r="BF1058" i="3"/>
  <c r="BJ1057" i="3"/>
  <c r="BI1057" i="3"/>
  <c r="BH1057" i="3"/>
  <c r="BG1057" i="3"/>
  <c r="BF1057" i="3"/>
  <c r="BJ1056" i="3"/>
  <c r="BI1056" i="3"/>
  <c r="BH1056" i="3"/>
  <c r="BG1056" i="3"/>
  <c r="BF1056" i="3"/>
  <c r="BJ1055" i="3"/>
  <c r="BI1055" i="3"/>
  <c r="BH1055" i="3"/>
  <c r="BG1055" i="3"/>
  <c r="BF1055" i="3"/>
  <c r="BJ1054" i="3"/>
  <c r="BI1054" i="3"/>
  <c r="BH1054" i="3"/>
  <c r="BG1054" i="3"/>
  <c r="BF1054" i="3"/>
  <c r="BJ1053" i="3"/>
  <c r="BI1053" i="3"/>
  <c r="BH1053" i="3"/>
  <c r="BG1053" i="3"/>
  <c r="BF1053" i="3"/>
  <c r="BJ1052" i="3"/>
  <c r="BI1052" i="3"/>
  <c r="BH1052" i="3"/>
  <c r="BG1052" i="3"/>
  <c r="BF1052" i="3"/>
  <c r="BJ1051" i="3"/>
  <c r="BI1051" i="3"/>
  <c r="BH1051" i="3"/>
  <c r="BG1051" i="3"/>
  <c r="BF1051" i="3"/>
  <c r="BJ1050" i="3"/>
  <c r="BI1050" i="3"/>
  <c r="BH1050" i="3"/>
  <c r="BG1050" i="3"/>
  <c r="BF1050" i="3"/>
  <c r="BJ1049" i="3"/>
  <c r="BI1049" i="3"/>
  <c r="BH1049" i="3"/>
  <c r="BG1049" i="3"/>
  <c r="BF1049" i="3"/>
  <c r="BJ1048" i="3"/>
  <c r="BI1048" i="3"/>
  <c r="BH1048" i="3"/>
  <c r="BG1048" i="3"/>
  <c r="BF1048" i="3"/>
  <c r="BJ1047" i="3"/>
  <c r="BI1047" i="3"/>
  <c r="BH1047" i="3"/>
  <c r="BG1047" i="3"/>
  <c r="BF1047" i="3"/>
  <c r="BJ1046" i="3"/>
  <c r="BI1046" i="3"/>
  <c r="BH1046" i="3"/>
  <c r="BG1046" i="3"/>
  <c r="BF1046" i="3"/>
  <c r="BJ1045" i="3"/>
  <c r="BI1045" i="3"/>
  <c r="BH1045" i="3"/>
  <c r="BG1045" i="3"/>
  <c r="BF1045" i="3"/>
  <c r="BJ1044" i="3"/>
  <c r="BI1044" i="3"/>
  <c r="BH1044" i="3"/>
  <c r="BG1044" i="3"/>
  <c r="BF1044" i="3"/>
  <c r="BJ1043" i="3"/>
  <c r="BI1043" i="3"/>
  <c r="BH1043" i="3"/>
  <c r="BG1043" i="3"/>
  <c r="BF1043" i="3"/>
  <c r="BJ1042" i="3"/>
  <c r="BI1042" i="3"/>
  <c r="BH1042" i="3"/>
  <c r="BG1042" i="3"/>
  <c r="BF1042" i="3"/>
  <c r="BJ1041" i="3"/>
  <c r="BI1041" i="3"/>
  <c r="BH1041" i="3"/>
  <c r="BG1041" i="3"/>
  <c r="BF1041" i="3"/>
  <c r="BJ1040" i="3"/>
  <c r="BI1040" i="3"/>
  <c r="BH1040" i="3"/>
  <c r="BG1040" i="3"/>
  <c r="BF1040" i="3"/>
  <c r="BJ1039" i="3"/>
  <c r="BI1039" i="3"/>
  <c r="BH1039" i="3"/>
  <c r="BG1039" i="3"/>
  <c r="BF1039" i="3"/>
  <c r="BJ1038" i="3"/>
  <c r="BI1038" i="3"/>
  <c r="BH1038" i="3"/>
  <c r="BG1038" i="3"/>
  <c r="BF1038" i="3"/>
  <c r="BJ1037" i="3"/>
  <c r="BI1037" i="3"/>
  <c r="BH1037" i="3"/>
  <c r="BG1037" i="3"/>
  <c r="BF1037" i="3"/>
  <c r="BJ1036" i="3"/>
  <c r="BI1036" i="3"/>
  <c r="BH1036" i="3"/>
  <c r="BG1036" i="3"/>
  <c r="BF1036" i="3"/>
  <c r="BJ1035" i="3"/>
  <c r="BI1035" i="3"/>
  <c r="BH1035" i="3"/>
  <c r="BG1035" i="3"/>
  <c r="BF1035" i="3"/>
  <c r="BJ1034" i="3"/>
  <c r="BI1034" i="3"/>
  <c r="BH1034" i="3"/>
  <c r="BG1034" i="3"/>
  <c r="BF1034" i="3"/>
  <c r="BJ1033" i="3"/>
  <c r="BI1033" i="3"/>
  <c r="BH1033" i="3"/>
  <c r="BG1033" i="3"/>
  <c r="BF1033" i="3"/>
  <c r="BJ1032" i="3"/>
  <c r="BI1032" i="3"/>
  <c r="BH1032" i="3"/>
  <c r="BG1032" i="3"/>
  <c r="BF1032" i="3"/>
  <c r="BJ1031" i="3"/>
  <c r="BI1031" i="3"/>
  <c r="BH1031" i="3"/>
  <c r="BG1031" i="3"/>
  <c r="BF1031" i="3"/>
  <c r="BJ1030" i="3"/>
  <c r="BI1030" i="3"/>
  <c r="BH1030" i="3"/>
  <c r="BG1030" i="3"/>
  <c r="BF1030" i="3"/>
  <c r="BJ1029" i="3"/>
  <c r="BI1029" i="3"/>
  <c r="BH1029" i="3"/>
  <c r="BG1029" i="3"/>
  <c r="BF1029" i="3"/>
  <c r="BJ1028" i="3"/>
  <c r="BI1028" i="3"/>
  <c r="BH1028" i="3"/>
  <c r="BG1028" i="3"/>
  <c r="BF1028" i="3"/>
  <c r="BJ1027" i="3"/>
  <c r="BI1027" i="3"/>
  <c r="BH1027" i="3"/>
  <c r="BG1027" i="3"/>
  <c r="BF1027" i="3"/>
  <c r="BJ1026" i="3"/>
  <c r="BI1026" i="3"/>
  <c r="BH1026" i="3"/>
  <c r="BG1026" i="3"/>
  <c r="BF1026" i="3"/>
  <c r="BJ1025" i="3"/>
  <c r="BI1025" i="3"/>
  <c r="BH1025" i="3"/>
  <c r="BG1025" i="3"/>
  <c r="BF1025" i="3"/>
  <c r="BJ1024" i="3"/>
  <c r="BI1024" i="3"/>
  <c r="BH1024" i="3"/>
  <c r="BG1024" i="3"/>
  <c r="BF1024" i="3"/>
  <c r="BJ1023" i="3"/>
  <c r="BI1023" i="3"/>
  <c r="BH1023" i="3"/>
  <c r="BG1023" i="3"/>
  <c r="BF1023" i="3"/>
  <c r="BJ1022" i="3"/>
  <c r="BI1022" i="3"/>
  <c r="BH1022" i="3"/>
  <c r="BG1022" i="3"/>
  <c r="BF1022" i="3"/>
  <c r="BJ1021" i="3"/>
  <c r="BI1021" i="3"/>
  <c r="BH1021" i="3"/>
  <c r="BG1021" i="3"/>
  <c r="BF1021" i="3"/>
  <c r="BJ1020" i="3"/>
  <c r="BI1020" i="3"/>
  <c r="BH1020" i="3"/>
  <c r="BG1020" i="3"/>
  <c r="BF1020" i="3"/>
  <c r="BJ1019" i="3"/>
  <c r="BI1019" i="3"/>
  <c r="BH1019" i="3"/>
  <c r="BG1019" i="3"/>
  <c r="BF1019" i="3"/>
  <c r="BJ1018" i="3"/>
  <c r="BI1018" i="3"/>
  <c r="BH1018" i="3"/>
  <c r="BG1018" i="3"/>
  <c r="BF1018" i="3"/>
  <c r="BJ1017" i="3"/>
  <c r="BI1017" i="3"/>
  <c r="BH1017" i="3"/>
  <c r="BG1017" i="3"/>
  <c r="BF1017" i="3"/>
  <c r="BJ1016" i="3"/>
  <c r="BI1016" i="3"/>
  <c r="BH1016" i="3"/>
  <c r="BG1016" i="3"/>
  <c r="BF1016" i="3"/>
  <c r="BJ1015" i="3"/>
  <c r="BI1015" i="3"/>
  <c r="BH1015" i="3"/>
  <c r="BG1015" i="3"/>
  <c r="BF1015" i="3"/>
  <c r="BJ1014" i="3"/>
  <c r="BI1014" i="3"/>
  <c r="BH1014" i="3"/>
  <c r="BG1014" i="3"/>
  <c r="BF1014" i="3"/>
  <c r="BJ1013" i="3"/>
  <c r="BI1013" i="3"/>
  <c r="BH1013" i="3"/>
  <c r="BG1013" i="3"/>
  <c r="BF1013" i="3"/>
  <c r="BJ1012" i="3"/>
  <c r="BI1012" i="3"/>
  <c r="BH1012" i="3"/>
  <c r="BG1012" i="3"/>
  <c r="BF1012" i="3"/>
  <c r="BJ1011" i="3"/>
  <c r="BI1011" i="3"/>
  <c r="BH1011" i="3"/>
  <c r="BG1011" i="3"/>
  <c r="BF1011" i="3"/>
  <c r="BJ1010" i="3"/>
  <c r="BI1010" i="3"/>
  <c r="BH1010" i="3"/>
  <c r="BG1010" i="3"/>
  <c r="BF1010" i="3"/>
  <c r="BJ1009" i="3"/>
  <c r="BI1009" i="3"/>
  <c r="BH1009" i="3"/>
  <c r="BG1009" i="3"/>
  <c r="BF1009" i="3"/>
  <c r="BJ1008" i="3"/>
  <c r="BI1008" i="3"/>
  <c r="BH1008" i="3"/>
  <c r="BG1008" i="3"/>
  <c r="BF1008" i="3"/>
  <c r="BJ1007" i="3"/>
  <c r="BI1007" i="3"/>
  <c r="BH1007" i="3"/>
  <c r="BG1007" i="3"/>
  <c r="BF1007" i="3"/>
  <c r="BJ1006" i="3"/>
  <c r="BI1006" i="3"/>
  <c r="BH1006" i="3"/>
  <c r="BG1006" i="3"/>
  <c r="BF1006" i="3"/>
  <c r="BJ1005" i="3"/>
  <c r="BI1005" i="3"/>
  <c r="BH1005" i="3"/>
  <c r="BG1005" i="3"/>
  <c r="BF1005" i="3"/>
  <c r="BJ1004" i="3"/>
  <c r="BI1004" i="3"/>
  <c r="BH1004" i="3"/>
  <c r="BG1004" i="3"/>
  <c r="BF1004" i="3"/>
  <c r="BJ1003" i="3"/>
  <c r="BI1003" i="3"/>
  <c r="BH1003" i="3"/>
  <c r="BG1003" i="3"/>
  <c r="BF1003" i="3"/>
  <c r="BJ1002" i="3"/>
  <c r="BI1002" i="3"/>
  <c r="BH1002" i="3"/>
  <c r="BG1002" i="3"/>
  <c r="BF1002" i="3"/>
  <c r="BJ1001" i="3"/>
  <c r="BI1001" i="3"/>
  <c r="BH1001" i="3"/>
  <c r="BG1001" i="3"/>
  <c r="BF1001" i="3"/>
  <c r="BJ1000" i="3"/>
  <c r="BI1000" i="3"/>
  <c r="BH1000" i="3"/>
  <c r="BG1000" i="3"/>
  <c r="BF1000" i="3"/>
  <c r="BJ999" i="3"/>
  <c r="BI999" i="3"/>
  <c r="BH999" i="3"/>
  <c r="BG999" i="3"/>
  <c r="BF999" i="3"/>
  <c r="BJ998" i="3"/>
  <c r="BI998" i="3"/>
  <c r="BH998" i="3"/>
  <c r="BG998" i="3"/>
  <c r="BF998" i="3"/>
  <c r="BJ997" i="3"/>
  <c r="BI997" i="3"/>
  <c r="BH997" i="3"/>
  <c r="BG997" i="3"/>
  <c r="BF997" i="3"/>
  <c r="BJ996" i="3"/>
  <c r="BI996" i="3"/>
  <c r="BH996" i="3"/>
  <c r="BG996" i="3"/>
  <c r="BF996" i="3"/>
  <c r="BJ995" i="3"/>
  <c r="BI995" i="3"/>
  <c r="BH995" i="3"/>
  <c r="BG995" i="3"/>
  <c r="BF995" i="3"/>
  <c r="BJ994" i="3"/>
  <c r="BI994" i="3"/>
  <c r="BH994" i="3"/>
  <c r="BG994" i="3"/>
  <c r="BF994" i="3"/>
  <c r="BJ993" i="3"/>
  <c r="BI993" i="3"/>
  <c r="BH993" i="3"/>
  <c r="BG993" i="3"/>
  <c r="BF993" i="3"/>
  <c r="BJ992" i="3"/>
  <c r="BI992" i="3"/>
  <c r="BH992" i="3"/>
  <c r="BG992" i="3"/>
  <c r="BF992" i="3"/>
  <c r="BJ991" i="3"/>
  <c r="BI991" i="3"/>
  <c r="BH991" i="3"/>
  <c r="BG991" i="3"/>
  <c r="BF991" i="3"/>
  <c r="BJ990" i="3"/>
  <c r="BI990" i="3"/>
  <c r="BH990" i="3"/>
  <c r="BG990" i="3"/>
  <c r="BF990" i="3"/>
  <c r="BJ989" i="3"/>
  <c r="BI989" i="3"/>
  <c r="BH989" i="3"/>
  <c r="BG989" i="3"/>
  <c r="BF989" i="3"/>
  <c r="BJ988" i="3"/>
  <c r="BI988" i="3"/>
  <c r="BH988" i="3"/>
  <c r="BG988" i="3"/>
  <c r="BF988" i="3"/>
  <c r="BJ987" i="3"/>
  <c r="BI987" i="3"/>
  <c r="BH987" i="3"/>
  <c r="BG987" i="3"/>
  <c r="BF987" i="3"/>
  <c r="BJ986" i="3"/>
  <c r="BI986" i="3"/>
  <c r="BH986" i="3"/>
  <c r="BG986" i="3"/>
  <c r="BF986" i="3"/>
  <c r="BJ985" i="3"/>
  <c r="BI985" i="3"/>
  <c r="BH985" i="3"/>
  <c r="BG985" i="3"/>
  <c r="BF985" i="3"/>
  <c r="BJ984" i="3"/>
  <c r="BI984" i="3"/>
  <c r="BH984" i="3"/>
  <c r="BG984" i="3"/>
  <c r="BF984" i="3"/>
  <c r="BJ983" i="3"/>
  <c r="BI983" i="3"/>
  <c r="BH983" i="3"/>
  <c r="BG983" i="3"/>
  <c r="BF983" i="3"/>
  <c r="BJ982" i="3"/>
  <c r="BI982" i="3"/>
  <c r="BH982" i="3"/>
  <c r="BG982" i="3"/>
  <c r="BF982" i="3"/>
  <c r="BJ981" i="3"/>
  <c r="BI981" i="3"/>
  <c r="BH981" i="3"/>
  <c r="BG981" i="3"/>
  <c r="BF981" i="3"/>
  <c r="BJ980" i="3"/>
  <c r="BI980" i="3"/>
  <c r="BH980" i="3"/>
  <c r="BG980" i="3"/>
  <c r="BF980" i="3"/>
  <c r="BJ979" i="3"/>
  <c r="BI979" i="3"/>
  <c r="BH979" i="3"/>
  <c r="BG979" i="3"/>
  <c r="BF979" i="3"/>
  <c r="BJ978" i="3"/>
  <c r="BI978" i="3"/>
  <c r="BH978" i="3"/>
  <c r="BG978" i="3"/>
  <c r="BF978" i="3"/>
  <c r="BJ977" i="3"/>
  <c r="BI977" i="3"/>
  <c r="BH977" i="3"/>
  <c r="BG977" i="3"/>
  <c r="BF977" i="3"/>
  <c r="BJ976" i="3"/>
  <c r="BI976" i="3"/>
  <c r="BH976" i="3"/>
  <c r="BG976" i="3"/>
  <c r="BF976" i="3"/>
  <c r="BJ975" i="3"/>
  <c r="BI975" i="3"/>
  <c r="BH975" i="3"/>
  <c r="BG975" i="3"/>
  <c r="BF975" i="3"/>
  <c r="BJ974" i="3"/>
  <c r="BI974" i="3"/>
  <c r="BH974" i="3"/>
  <c r="BG974" i="3"/>
  <c r="BF974" i="3"/>
  <c r="BJ973" i="3"/>
  <c r="BI973" i="3"/>
  <c r="BH973" i="3"/>
  <c r="BG973" i="3"/>
  <c r="BF973" i="3"/>
  <c r="BJ972" i="3"/>
  <c r="BI972" i="3"/>
  <c r="BH972" i="3"/>
  <c r="BG972" i="3"/>
  <c r="BF972" i="3"/>
  <c r="BJ971" i="3"/>
  <c r="BI971" i="3"/>
  <c r="BH971" i="3"/>
  <c r="BG971" i="3"/>
  <c r="BF971" i="3"/>
  <c r="BJ970" i="3"/>
  <c r="BI970" i="3"/>
  <c r="BH970" i="3"/>
  <c r="BG970" i="3"/>
  <c r="BF970" i="3"/>
  <c r="BJ969" i="3"/>
  <c r="BI969" i="3"/>
  <c r="BH969" i="3"/>
  <c r="BG969" i="3"/>
  <c r="BF969" i="3"/>
  <c r="BJ968" i="3"/>
  <c r="BI968" i="3"/>
  <c r="BH968" i="3"/>
  <c r="BG968" i="3"/>
  <c r="BF968" i="3"/>
  <c r="BJ967" i="3"/>
  <c r="BI967" i="3"/>
  <c r="BH967" i="3"/>
  <c r="BG967" i="3"/>
  <c r="BF967" i="3"/>
  <c r="BJ966" i="3"/>
  <c r="BI966" i="3"/>
  <c r="BH966" i="3"/>
  <c r="BG966" i="3"/>
  <c r="BF966" i="3"/>
  <c r="BJ965" i="3"/>
  <c r="BI965" i="3"/>
  <c r="BH965" i="3"/>
  <c r="BG965" i="3"/>
  <c r="BF965" i="3"/>
  <c r="BJ964" i="3"/>
  <c r="BI964" i="3"/>
  <c r="BH964" i="3"/>
  <c r="BG964" i="3"/>
  <c r="BF964" i="3"/>
  <c r="BJ963" i="3"/>
  <c r="BI963" i="3"/>
  <c r="BH963" i="3"/>
  <c r="BG963" i="3"/>
  <c r="BF963" i="3"/>
  <c r="BJ962" i="3"/>
  <c r="BI962" i="3"/>
  <c r="BH962" i="3"/>
  <c r="BG962" i="3"/>
  <c r="BF962" i="3"/>
  <c r="BJ961" i="3"/>
  <c r="BI961" i="3"/>
  <c r="BH961" i="3"/>
  <c r="BG961" i="3"/>
  <c r="BF961" i="3"/>
  <c r="BJ960" i="3"/>
  <c r="BI960" i="3"/>
  <c r="BH960" i="3"/>
  <c r="BG960" i="3"/>
  <c r="BF960" i="3"/>
  <c r="BJ959" i="3"/>
  <c r="BI959" i="3"/>
  <c r="BH959" i="3"/>
  <c r="BG959" i="3"/>
  <c r="BF959" i="3"/>
  <c r="BJ958" i="3"/>
  <c r="BI958" i="3"/>
  <c r="BH958" i="3"/>
  <c r="BG958" i="3"/>
  <c r="BF958" i="3"/>
  <c r="BJ957" i="3"/>
  <c r="BI957" i="3"/>
  <c r="BH957" i="3"/>
  <c r="BG957" i="3"/>
  <c r="BF957" i="3"/>
  <c r="BJ956" i="3"/>
  <c r="BI956" i="3"/>
  <c r="BH956" i="3"/>
  <c r="BG956" i="3"/>
  <c r="BF956" i="3"/>
  <c r="BJ955" i="3"/>
  <c r="BI955" i="3"/>
  <c r="BH955" i="3"/>
  <c r="BG955" i="3"/>
  <c r="BF955" i="3"/>
  <c r="BJ954" i="3"/>
  <c r="BI954" i="3"/>
  <c r="BH954" i="3"/>
  <c r="BG954" i="3"/>
  <c r="BF954" i="3"/>
  <c r="BJ953" i="3"/>
  <c r="BI953" i="3"/>
  <c r="BH953" i="3"/>
  <c r="BG953" i="3"/>
  <c r="BF953" i="3"/>
  <c r="BJ952" i="3"/>
  <c r="BI952" i="3"/>
  <c r="BH952" i="3"/>
  <c r="BG952" i="3"/>
  <c r="BF952" i="3"/>
  <c r="BJ951" i="3"/>
  <c r="BI951" i="3"/>
  <c r="BH951" i="3"/>
  <c r="BG951" i="3"/>
  <c r="BF951" i="3"/>
  <c r="BJ950" i="3"/>
  <c r="BI950" i="3"/>
  <c r="BH950" i="3"/>
  <c r="BG950" i="3"/>
  <c r="BF950" i="3"/>
  <c r="BJ949" i="3"/>
  <c r="BI949" i="3"/>
  <c r="BH949" i="3"/>
  <c r="BG949" i="3"/>
  <c r="BF949" i="3"/>
  <c r="BJ948" i="3"/>
  <c r="BI948" i="3"/>
  <c r="BH948" i="3"/>
  <c r="BG948" i="3"/>
  <c r="BF948" i="3"/>
  <c r="BJ947" i="3"/>
  <c r="BI947" i="3"/>
  <c r="BH947" i="3"/>
  <c r="BG947" i="3"/>
  <c r="BF947" i="3"/>
  <c r="BJ946" i="3"/>
  <c r="BI946" i="3"/>
  <c r="BH946" i="3"/>
  <c r="BG946" i="3"/>
  <c r="BF946" i="3"/>
  <c r="BJ945" i="3"/>
  <c r="BI945" i="3"/>
  <c r="BH945" i="3"/>
  <c r="BG945" i="3"/>
  <c r="BF945" i="3"/>
  <c r="BJ944" i="3"/>
  <c r="BI944" i="3"/>
  <c r="BH944" i="3"/>
  <c r="BG944" i="3"/>
  <c r="BF944" i="3"/>
  <c r="BJ943" i="3"/>
  <c r="BI943" i="3"/>
  <c r="BH943" i="3"/>
  <c r="BG943" i="3"/>
  <c r="BF943" i="3"/>
  <c r="BJ942" i="3"/>
  <c r="BI942" i="3"/>
  <c r="BH942" i="3"/>
  <c r="BG942" i="3"/>
  <c r="BF942" i="3"/>
  <c r="BJ941" i="3"/>
  <c r="BI941" i="3"/>
  <c r="BH941" i="3"/>
  <c r="BG941" i="3"/>
  <c r="BF941" i="3"/>
  <c r="BJ940" i="3"/>
  <c r="BI940" i="3"/>
  <c r="BH940" i="3"/>
  <c r="BG940" i="3"/>
  <c r="BF940" i="3"/>
  <c r="BJ939" i="3"/>
  <c r="BI939" i="3"/>
  <c r="BH939" i="3"/>
  <c r="BG939" i="3"/>
  <c r="BF939" i="3"/>
  <c r="BJ938" i="3"/>
  <c r="BI938" i="3"/>
  <c r="BH938" i="3"/>
  <c r="BG938" i="3"/>
  <c r="BF938" i="3"/>
  <c r="BJ937" i="3"/>
  <c r="BI937" i="3"/>
  <c r="BH937" i="3"/>
  <c r="BG937" i="3"/>
  <c r="BF937" i="3"/>
  <c r="BJ936" i="3"/>
  <c r="BI936" i="3"/>
  <c r="BH936" i="3"/>
  <c r="BG936" i="3"/>
  <c r="BF936" i="3"/>
  <c r="BJ935" i="3"/>
  <c r="BI935" i="3"/>
  <c r="BH935" i="3"/>
  <c r="BG935" i="3"/>
  <c r="BF935" i="3"/>
  <c r="BJ934" i="3"/>
  <c r="BI934" i="3"/>
  <c r="BH934" i="3"/>
  <c r="BG934" i="3"/>
  <c r="BF934" i="3"/>
  <c r="BJ933" i="3"/>
  <c r="BI933" i="3"/>
  <c r="BH933" i="3"/>
  <c r="BG933" i="3"/>
  <c r="BF933" i="3"/>
  <c r="BJ932" i="3"/>
  <c r="BI932" i="3"/>
  <c r="BH932" i="3"/>
  <c r="BG932" i="3"/>
  <c r="BF932" i="3"/>
  <c r="BJ931" i="3"/>
  <c r="BI931" i="3"/>
  <c r="BH931" i="3"/>
  <c r="BG931" i="3"/>
  <c r="BF931" i="3"/>
  <c r="BJ930" i="3"/>
  <c r="BI930" i="3"/>
  <c r="BH930" i="3"/>
  <c r="BG930" i="3"/>
  <c r="BF930" i="3"/>
  <c r="BJ929" i="3"/>
  <c r="BI929" i="3"/>
  <c r="BH929" i="3"/>
  <c r="BG929" i="3"/>
  <c r="BF929" i="3"/>
  <c r="BJ928" i="3"/>
  <c r="BI928" i="3"/>
  <c r="BH928" i="3"/>
  <c r="BG928" i="3"/>
  <c r="BF928" i="3"/>
  <c r="BJ927" i="3"/>
  <c r="BI927" i="3"/>
  <c r="BH927" i="3"/>
  <c r="BG927" i="3"/>
  <c r="BF927" i="3"/>
  <c r="BJ926" i="3"/>
  <c r="BI926" i="3"/>
  <c r="BH926" i="3"/>
  <c r="BG926" i="3"/>
  <c r="BF926" i="3"/>
  <c r="BJ925" i="3"/>
  <c r="BI925" i="3"/>
  <c r="BH925" i="3"/>
  <c r="BG925" i="3"/>
  <c r="BF925" i="3"/>
  <c r="BJ924" i="3"/>
  <c r="BI924" i="3"/>
  <c r="BH924" i="3"/>
  <c r="BG924" i="3"/>
  <c r="BF924" i="3"/>
  <c r="BJ923" i="3"/>
  <c r="BI923" i="3"/>
  <c r="BH923" i="3"/>
  <c r="BG923" i="3"/>
  <c r="BF923" i="3"/>
  <c r="BJ922" i="3"/>
  <c r="BI922" i="3"/>
  <c r="BH922" i="3"/>
  <c r="BG922" i="3"/>
  <c r="BF922" i="3"/>
  <c r="BJ921" i="3"/>
  <c r="BI921" i="3"/>
  <c r="BH921" i="3"/>
  <c r="BG921" i="3"/>
  <c r="BF921" i="3"/>
  <c r="BJ920" i="3"/>
  <c r="BI920" i="3"/>
  <c r="BH920" i="3"/>
  <c r="BG920" i="3"/>
  <c r="BF920" i="3"/>
  <c r="BJ919" i="3"/>
  <c r="BI919" i="3"/>
  <c r="BH919" i="3"/>
  <c r="BG919" i="3"/>
  <c r="BF919" i="3"/>
  <c r="BJ918" i="3"/>
  <c r="BI918" i="3"/>
  <c r="BH918" i="3"/>
  <c r="BG918" i="3"/>
  <c r="BF918" i="3"/>
  <c r="BJ917" i="3"/>
  <c r="BI917" i="3"/>
  <c r="BH917" i="3"/>
  <c r="BG917" i="3"/>
  <c r="BF917" i="3"/>
  <c r="BJ916" i="3"/>
  <c r="BI916" i="3"/>
  <c r="BH916" i="3"/>
  <c r="BG916" i="3"/>
  <c r="BF916" i="3"/>
  <c r="BJ915" i="3"/>
  <c r="BI915" i="3"/>
  <c r="BH915" i="3"/>
  <c r="BG915" i="3"/>
  <c r="BF915" i="3"/>
  <c r="BJ914" i="3"/>
  <c r="BI914" i="3"/>
  <c r="BH914" i="3"/>
  <c r="BG914" i="3"/>
  <c r="BF914" i="3"/>
  <c r="BJ913" i="3"/>
  <c r="BI913" i="3"/>
  <c r="BH913" i="3"/>
  <c r="BG913" i="3"/>
  <c r="BF913" i="3"/>
  <c r="BJ912" i="3"/>
  <c r="BI912" i="3"/>
  <c r="BH912" i="3"/>
  <c r="BG912" i="3"/>
  <c r="BF912" i="3"/>
  <c r="BJ911" i="3"/>
  <c r="BI911" i="3"/>
  <c r="BH911" i="3"/>
  <c r="BG911" i="3"/>
  <c r="BF911" i="3"/>
  <c r="BJ910" i="3"/>
  <c r="BI910" i="3"/>
  <c r="BH910" i="3"/>
  <c r="BG910" i="3"/>
  <c r="BF910" i="3"/>
  <c r="BJ909" i="3"/>
  <c r="BI909" i="3"/>
  <c r="BH909" i="3"/>
  <c r="BG909" i="3"/>
  <c r="BF909" i="3"/>
  <c r="BJ908" i="3"/>
  <c r="BI908" i="3"/>
  <c r="BH908" i="3"/>
  <c r="BG908" i="3"/>
  <c r="BF908" i="3"/>
  <c r="BJ907" i="3"/>
  <c r="BI907" i="3"/>
  <c r="BH907" i="3"/>
  <c r="BG907" i="3"/>
  <c r="BF907" i="3"/>
  <c r="BJ906" i="3"/>
  <c r="BI906" i="3"/>
  <c r="BH906" i="3"/>
  <c r="BG906" i="3"/>
  <c r="BF906" i="3"/>
  <c r="BJ905" i="3"/>
  <c r="BI905" i="3"/>
  <c r="BH905" i="3"/>
  <c r="BG905" i="3"/>
  <c r="BF905" i="3"/>
  <c r="BJ904" i="3"/>
  <c r="BI904" i="3"/>
  <c r="BH904" i="3"/>
  <c r="BG904" i="3"/>
  <c r="BF904" i="3"/>
  <c r="BJ903" i="3"/>
  <c r="BI903" i="3"/>
  <c r="BH903" i="3"/>
  <c r="BG903" i="3"/>
  <c r="BF903" i="3"/>
  <c r="BJ902" i="3"/>
  <c r="BI902" i="3"/>
  <c r="BH902" i="3"/>
  <c r="BG902" i="3"/>
  <c r="BF902" i="3"/>
  <c r="BJ901" i="3"/>
  <c r="BI901" i="3"/>
  <c r="BH901" i="3"/>
  <c r="BG901" i="3"/>
  <c r="BF901" i="3"/>
  <c r="BJ900" i="3"/>
  <c r="BI900" i="3"/>
  <c r="BH900" i="3"/>
  <c r="BG900" i="3"/>
  <c r="BF900" i="3"/>
  <c r="BJ899" i="3"/>
  <c r="BI899" i="3"/>
  <c r="BH899" i="3"/>
  <c r="BG899" i="3"/>
  <c r="BF899" i="3"/>
  <c r="BJ898" i="3"/>
  <c r="BI898" i="3"/>
  <c r="BH898" i="3"/>
  <c r="BG898" i="3"/>
  <c r="BF898" i="3"/>
  <c r="BJ897" i="3"/>
  <c r="BI897" i="3"/>
  <c r="BH897" i="3"/>
  <c r="BG897" i="3"/>
  <c r="BF897" i="3"/>
  <c r="BJ896" i="3"/>
  <c r="BI896" i="3"/>
  <c r="BH896" i="3"/>
  <c r="BG896" i="3"/>
  <c r="BF896" i="3"/>
  <c r="BJ895" i="3"/>
  <c r="BI895" i="3"/>
  <c r="BH895" i="3"/>
  <c r="BG895" i="3"/>
  <c r="BF895" i="3"/>
  <c r="BJ894" i="3"/>
  <c r="BI894" i="3"/>
  <c r="BH894" i="3"/>
  <c r="BG894" i="3"/>
  <c r="BF894" i="3"/>
  <c r="BJ893" i="3"/>
  <c r="BI893" i="3"/>
  <c r="BH893" i="3"/>
  <c r="BG893" i="3"/>
  <c r="BF893" i="3"/>
  <c r="BJ892" i="3"/>
  <c r="BI892" i="3"/>
  <c r="BH892" i="3"/>
  <c r="BG892" i="3"/>
  <c r="BF892" i="3"/>
  <c r="BJ891" i="3"/>
  <c r="BI891" i="3"/>
  <c r="BH891" i="3"/>
  <c r="BG891" i="3"/>
  <c r="BF891" i="3"/>
  <c r="BJ890" i="3"/>
  <c r="BI890" i="3"/>
  <c r="BH890" i="3"/>
  <c r="BG890" i="3"/>
  <c r="BF890" i="3"/>
  <c r="BJ889" i="3"/>
  <c r="BI889" i="3"/>
  <c r="BH889" i="3"/>
  <c r="BG889" i="3"/>
  <c r="BF889" i="3"/>
  <c r="BJ888" i="3"/>
  <c r="BI888" i="3"/>
  <c r="BH888" i="3"/>
  <c r="BG888" i="3"/>
  <c r="BF888" i="3"/>
  <c r="BJ887" i="3"/>
  <c r="BI887" i="3"/>
  <c r="BH887" i="3"/>
  <c r="BG887" i="3"/>
  <c r="BF887" i="3"/>
  <c r="BJ886" i="3"/>
  <c r="BI886" i="3"/>
  <c r="BH886" i="3"/>
  <c r="BG886" i="3"/>
  <c r="BF886" i="3"/>
  <c r="BJ885" i="3"/>
  <c r="BI885" i="3"/>
  <c r="BH885" i="3"/>
  <c r="BG885" i="3"/>
  <c r="BF885" i="3"/>
  <c r="BJ884" i="3"/>
  <c r="BI884" i="3"/>
  <c r="BH884" i="3"/>
  <c r="BG884" i="3"/>
  <c r="BF884" i="3"/>
  <c r="BJ883" i="3"/>
  <c r="BI883" i="3"/>
  <c r="BH883" i="3"/>
  <c r="BG883" i="3"/>
  <c r="BF883" i="3"/>
  <c r="BJ882" i="3"/>
  <c r="BI882" i="3"/>
  <c r="BH882" i="3"/>
  <c r="BG882" i="3"/>
  <c r="BF882" i="3"/>
  <c r="BJ881" i="3"/>
  <c r="BI881" i="3"/>
  <c r="BH881" i="3"/>
  <c r="BG881" i="3"/>
  <c r="BF881" i="3"/>
  <c r="BJ880" i="3"/>
  <c r="BI880" i="3"/>
  <c r="BH880" i="3"/>
  <c r="BG880" i="3"/>
  <c r="BF880" i="3"/>
  <c r="BJ879" i="3"/>
  <c r="BI879" i="3"/>
  <c r="BH879" i="3"/>
  <c r="BG879" i="3"/>
  <c r="BF879" i="3"/>
  <c r="BJ878" i="3"/>
  <c r="BI878" i="3"/>
  <c r="BH878" i="3"/>
  <c r="BG878" i="3"/>
  <c r="BF878" i="3"/>
  <c r="BJ877" i="3"/>
  <c r="BI877" i="3"/>
  <c r="BH877" i="3"/>
  <c r="BG877" i="3"/>
  <c r="BF877" i="3"/>
  <c r="BJ876" i="3"/>
  <c r="BI876" i="3"/>
  <c r="BH876" i="3"/>
  <c r="BG876" i="3"/>
  <c r="BF876" i="3"/>
  <c r="BJ875" i="3"/>
  <c r="BI875" i="3"/>
  <c r="BH875" i="3"/>
  <c r="BG875" i="3"/>
  <c r="BF875" i="3"/>
  <c r="BJ874" i="3"/>
  <c r="BI874" i="3"/>
  <c r="BH874" i="3"/>
  <c r="BG874" i="3"/>
  <c r="BF874" i="3"/>
  <c r="BJ873" i="3"/>
  <c r="BI873" i="3"/>
  <c r="BH873" i="3"/>
  <c r="BG873" i="3"/>
  <c r="BF873" i="3"/>
  <c r="BJ872" i="3"/>
  <c r="BI872" i="3"/>
  <c r="BH872" i="3"/>
  <c r="BG872" i="3"/>
  <c r="BF872" i="3"/>
  <c r="BJ871" i="3"/>
  <c r="BI871" i="3"/>
  <c r="BH871" i="3"/>
  <c r="BG871" i="3"/>
  <c r="BF871" i="3"/>
  <c r="BJ870" i="3"/>
  <c r="BI870" i="3"/>
  <c r="BH870" i="3"/>
  <c r="BG870" i="3"/>
  <c r="BF870" i="3"/>
  <c r="BJ869" i="3"/>
  <c r="BI869" i="3"/>
  <c r="BH869" i="3"/>
  <c r="BG869" i="3"/>
  <c r="BF869" i="3"/>
  <c r="BJ868" i="3"/>
  <c r="BI868" i="3"/>
  <c r="BH868" i="3"/>
  <c r="BG868" i="3"/>
  <c r="BF868" i="3"/>
  <c r="BJ867" i="3"/>
  <c r="BI867" i="3"/>
  <c r="BH867" i="3"/>
  <c r="BG867" i="3"/>
  <c r="BF867" i="3"/>
  <c r="BJ866" i="3"/>
  <c r="BI866" i="3"/>
  <c r="BH866" i="3"/>
  <c r="BG866" i="3"/>
  <c r="BF866" i="3"/>
  <c r="BJ865" i="3"/>
  <c r="BI865" i="3"/>
  <c r="BH865" i="3"/>
  <c r="BG865" i="3"/>
  <c r="BF865" i="3"/>
  <c r="BJ864" i="3"/>
  <c r="BI864" i="3"/>
  <c r="BH864" i="3"/>
  <c r="BG864" i="3"/>
  <c r="BF864" i="3"/>
  <c r="BJ863" i="3"/>
  <c r="BI863" i="3"/>
  <c r="BH863" i="3"/>
  <c r="BG863" i="3"/>
  <c r="BF863" i="3"/>
  <c r="BJ862" i="3"/>
  <c r="BI862" i="3"/>
  <c r="BH862" i="3"/>
  <c r="BG862" i="3"/>
  <c r="BF862" i="3"/>
  <c r="BJ861" i="3"/>
  <c r="BI861" i="3"/>
  <c r="BH861" i="3"/>
  <c r="BG861" i="3"/>
  <c r="BF861" i="3"/>
  <c r="BJ860" i="3"/>
  <c r="BI860" i="3"/>
  <c r="BH860" i="3"/>
  <c r="BG860" i="3"/>
  <c r="BF860" i="3"/>
  <c r="BJ859" i="3"/>
  <c r="BI859" i="3"/>
  <c r="BH859" i="3"/>
  <c r="BG859" i="3"/>
  <c r="BF859" i="3"/>
  <c r="BJ858" i="3"/>
  <c r="BI858" i="3"/>
  <c r="BH858" i="3"/>
  <c r="BG858" i="3"/>
  <c r="BF858" i="3"/>
  <c r="BJ857" i="3"/>
  <c r="BI857" i="3"/>
  <c r="BH857" i="3"/>
  <c r="BG857" i="3"/>
  <c r="BF857" i="3"/>
  <c r="BJ856" i="3"/>
  <c r="BI856" i="3"/>
  <c r="BH856" i="3"/>
  <c r="BG856" i="3"/>
  <c r="BF856" i="3"/>
  <c r="BJ855" i="3"/>
  <c r="BI855" i="3"/>
  <c r="BH855" i="3"/>
  <c r="BG855" i="3"/>
  <c r="BF855" i="3"/>
  <c r="BJ854" i="3"/>
  <c r="BI854" i="3"/>
  <c r="BH854" i="3"/>
  <c r="BG854" i="3"/>
  <c r="BF854" i="3"/>
  <c r="BJ853" i="3"/>
  <c r="BI853" i="3"/>
  <c r="BH853" i="3"/>
  <c r="BG853" i="3"/>
  <c r="BF853" i="3"/>
  <c r="BJ852" i="3"/>
  <c r="BI852" i="3"/>
  <c r="BH852" i="3"/>
  <c r="BG852" i="3"/>
  <c r="BF852" i="3"/>
  <c r="BJ851" i="3"/>
  <c r="BI851" i="3"/>
  <c r="BH851" i="3"/>
  <c r="BG851" i="3"/>
  <c r="BF851" i="3"/>
  <c r="BJ850" i="3"/>
  <c r="BI850" i="3"/>
  <c r="BH850" i="3"/>
  <c r="BG850" i="3"/>
  <c r="BF850" i="3"/>
  <c r="BJ849" i="3"/>
  <c r="BI849" i="3"/>
  <c r="BH849" i="3"/>
  <c r="BG849" i="3"/>
  <c r="BF849" i="3"/>
  <c r="BJ848" i="3"/>
  <c r="BI848" i="3"/>
  <c r="BH848" i="3"/>
  <c r="BG848" i="3"/>
  <c r="BF848" i="3"/>
  <c r="BJ847" i="3"/>
  <c r="BI847" i="3"/>
  <c r="BH847" i="3"/>
  <c r="BG847" i="3"/>
  <c r="BF847" i="3"/>
  <c r="BJ846" i="3"/>
  <c r="BI846" i="3"/>
  <c r="BH846" i="3"/>
  <c r="BG846" i="3"/>
  <c r="BF846" i="3"/>
  <c r="BJ845" i="3"/>
  <c r="BI845" i="3"/>
  <c r="BH845" i="3"/>
  <c r="BG845" i="3"/>
  <c r="BF845" i="3"/>
  <c r="BJ844" i="3"/>
  <c r="BI844" i="3"/>
  <c r="BH844" i="3"/>
  <c r="BG844" i="3"/>
  <c r="BF844" i="3"/>
  <c r="BJ843" i="3"/>
  <c r="BI843" i="3"/>
  <c r="BH843" i="3"/>
  <c r="BG843" i="3"/>
  <c r="BF843" i="3"/>
  <c r="BJ842" i="3"/>
  <c r="BI842" i="3"/>
  <c r="BH842" i="3"/>
  <c r="BG842" i="3"/>
  <c r="BF842" i="3"/>
  <c r="BJ841" i="3"/>
  <c r="BI841" i="3"/>
  <c r="BH841" i="3"/>
  <c r="BG841" i="3"/>
  <c r="BF841" i="3"/>
  <c r="BJ840" i="3"/>
  <c r="BI840" i="3"/>
  <c r="BH840" i="3"/>
  <c r="BG840" i="3"/>
  <c r="BF840" i="3"/>
  <c r="BJ839" i="3"/>
  <c r="BI839" i="3"/>
  <c r="BH839" i="3"/>
  <c r="BG839" i="3"/>
  <c r="BF839" i="3"/>
  <c r="BJ838" i="3"/>
  <c r="BI838" i="3"/>
  <c r="BH838" i="3"/>
  <c r="BG838" i="3"/>
  <c r="BF838" i="3"/>
  <c r="BJ837" i="3"/>
  <c r="BI837" i="3"/>
  <c r="BH837" i="3"/>
  <c r="BG837" i="3"/>
  <c r="BF837" i="3"/>
  <c r="BJ836" i="3"/>
  <c r="BI836" i="3"/>
  <c r="BH836" i="3"/>
  <c r="BG836" i="3"/>
  <c r="BF836" i="3"/>
  <c r="BJ835" i="3"/>
  <c r="BI835" i="3"/>
  <c r="BH835" i="3"/>
  <c r="BG835" i="3"/>
  <c r="BF835" i="3"/>
  <c r="BJ834" i="3"/>
  <c r="BI834" i="3"/>
  <c r="BH834" i="3"/>
  <c r="BG834" i="3"/>
  <c r="BF834" i="3"/>
  <c r="BJ833" i="3"/>
  <c r="BI833" i="3"/>
  <c r="BH833" i="3"/>
  <c r="BG833" i="3"/>
  <c r="BF833" i="3"/>
  <c r="BJ832" i="3"/>
  <c r="BI832" i="3"/>
  <c r="BH832" i="3"/>
  <c r="BG832" i="3"/>
  <c r="BF832" i="3"/>
  <c r="BJ831" i="3"/>
  <c r="BI831" i="3"/>
  <c r="BH831" i="3"/>
  <c r="BG831" i="3"/>
  <c r="BF831" i="3"/>
  <c r="BJ830" i="3"/>
  <c r="BI830" i="3"/>
  <c r="BH830" i="3"/>
  <c r="BG830" i="3"/>
  <c r="BF830" i="3"/>
  <c r="BJ829" i="3"/>
  <c r="BI829" i="3"/>
  <c r="BH829" i="3"/>
  <c r="BG829" i="3"/>
  <c r="BF829" i="3"/>
  <c r="BJ828" i="3"/>
  <c r="BI828" i="3"/>
  <c r="BH828" i="3"/>
  <c r="BG828" i="3"/>
  <c r="BF828" i="3"/>
  <c r="BJ827" i="3"/>
  <c r="BI827" i="3"/>
  <c r="BH827" i="3"/>
  <c r="BG827" i="3"/>
  <c r="BF827" i="3"/>
  <c r="BJ826" i="3"/>
  <c r="BI826" i="3"/>
  <c r="BH826" i="3"/>
  <c r="BG826" i="3"/>
  <c r="BF826" i="3"/>
  <c r="BJ825" i="3"/>
  <c r="BI825" i="3"/>
  <c r="BH825" i="3"/>
  <c r="BG825" i="3"/>
  <c r="BF825" i="3"/>
  <c r="BJ824" i="3"/>
  <c r="BI824" i="3"/>
  <c r="BH824" i="3"/>
  <c r="BG824" i="3"/>
  <c r="BF824" i="3"/>
  <c r="BJ823" i="3"/>
  <c r="BI823" i="3"/>
  <c r="BH823" i="3"/>
  <c r="BG823" i="3"/>
  <c r="BF823" i="3"/>
  <c r="BJ822" i="3"/>
  <c r="BI822" i="3"/>
  <c r="BH822" i="3"/>
  <c r="BG822" i="3"/>
  <c r="BF822" i="3"/>
  <c r="BJ821" i="3"/>
  <c r="BI821" i="3"/>
  <c r="BH821" i="3"/>
  <c r="BG821" i="3"/>
  <c r="BF821" i="3"/>
  <c r="BJ820" i="3"/>
  <c r="BI820" i="3"/>
  <c r="BH820" i="3"/>
  <c r="BG820" i="3"/>
  <c r="BF820" i="3"/>
  <c r="BJ819" i="3"/>
  <c r="BI819" i="3"/>
  <c r="BH819" i="3"/>
  <c r="BG819" i="3"/>
  <c r="BF819" i="3"/>
  <c r="BJ818" i="3"/>
  <c r="BI818" i="3"/>
  <c r="BH818" i="3"/>
  <c r="BG818" i="3"/>
  <c r="BF818" i="3"/>
  <c r="BJ817" i="3"/>
  <c r="BI817" i="3"/>
  <c r="BH817" i="3"/>
  <c r="BG817" i="3"/>
  <c r="BF817" i="3"/>
  <c r="BJ816" i="3"/>
  <c r="BI816" i="3"/>
  <c r="BH816" i="3"/>
  <c r="BG816" i="3"/>
  <c r="BF816" i="3"/>
  <c r="BJ815" i="3"/>
  <c r="BI815" i="3"/>
  <c r="BH815" i="3"/>
  <c r="BG815" i="3"/>
  <c r="BF815" i="3"/>
  <c r="BJ814" i="3"/>
  <c r="BI814" i="3"/>
  <c r="BH814" i="3"/>
  <c r="BG814" i="3"/>
  <c r="BF814" i="3"/>
  <c r="BJ813" i="3"/>
  <c r="BI813" i="3"/>
  <c r="BH813" i="3"/>
  <c r="BG813" i="3"/>
  <c r="BF813" i="3"/>
  <c r="BJ812" i="3"/>
  <c r="BI812" i="3"/>
  <c r="BH812" i="3"/>
  <c r="BG812" i="3"/>
  <c r="BF812" i="3"/>
  <c r="BJ811" i="3"/>
  <c r="BI811" i="3"/>
  <c r="BH811" i="3"/>
  <c r="BG811" i="3"/>
  <c r="BF811" i="3"/>
  <c r="BJ810" i="3"/>
  <c r="BI810" i="3"/>
  <c r="BH810" i="3"/>
  <c r="BG810" i="3"/>
  <c r="BF810" i="3"/>
  <c r="BJ809" i="3"/>
  <c r="BI809" i="3"/>
  <c r="BH809" i="3"/>
  <c r="BG809" i="3"/>
  <c r="BF809" i="3"/>
  <c r="BJ808" i="3"/>
  <c r="BI808" i="3"/>
  <c r="BH808" i="3"/>
  <c r="BG808" i="3"/>
  <c r="BF808" i="3"/>
  <c r="BJ807" i="3"/>
  <c r="BI807" i="3"/>
  <c r="BH807" i="3"/>
  <c r="BG807" i="3"/>
  <c r="BF807" i="3"/>
  <c r="BJ806" i="3"/>
  <c r="BI806" i="3"/>
  <c r="BH806" i="3"/>
  <c r="BG806" i="3"/>
  <c r="BF806" i="3"/>
  <c r="BJ805" i="3"/>
  <c r="BI805" i="3"/>
  <c r="BH805" i="3"/>
  <c r="BG805" i="3"/>
  <c r="BF805" i="3"/>
  <c r="BJ804" i="3"/>
  <c r="BI804" i="3"/>
  <c r="BH804" i="3"/>
  <c r="BG804" i="3"/>
  <c r="BF804" i="3"/>
  <c r="BJ803" i="3"/>
  <c r="BI803" i="3"/>
  <c r="BH803" i="3"/>
  <c r="BG803" i="3"/>
  <c r="BF803" i="3"/>
  <c r="BJ802" i="3"/>
  <c r="BI802" i="3"/>
  <c r="BH802" i="3"/>
  <c r="BG802" i="3"/>
  <c r="BF802" i="3"/>
  <c r="BJ801" i="3"/>
  <c r="BI801" i="3"/>
  <c r="BH801" i="3"/>
  <c r="BG801" i="3"/>
  <c r="BF801" i="3"/>
  <c r="BJ800" i="3"/>
  <c r="BI800" i="3"/>
  <c r="BH800" i="3"/>
  <c r="BG800" i="3"/>
  <c r="BF800" i="3"/>
  <c r="BJ799" i="3"/>
  <c r="BI799" i="3"/>
  <c r="BH799" i="3"/>
  <c r="BG799" i="3"/>
  <c r="BF799" i="3"/>
  <c r="BJ798" i="3"/>
  <c r="BI798" i="3"/>
  <c r="BH798" i="3"/>
  <c r="BG798" i="3"/>
  <c r="BF798" i="3"/>
  <c r="BJ797" i="3"/>
  <c r="BI797" i="3"/>
  <c r="BH797" i="3"/>
  <c r="BG797" i="3"/>
  <c r="BF797" i="3"/>
  <c r="BJ796" i="3"/>
  <c r="BI796" i="3"/>
  <c r="BH796" i="3"/>
  <c r="BG796" i="3"/>
  <c r="BF796" i="3"/>
  <c r="BJ795" i="3"/>
  <c r="BI795" i="3"/>
  <c r="BH795" i="3"/>
  <c r="BG795" i="3"/>
  <c r="BF795" i="3"/>
  <c r="BJ794" i="3"/>
  <c r="BI794" i="3"/>
  <c r="BH794" i="3"/>
  <c r="BG794" i="3"/>
  <c r="BF794" i="3"/>
  <c r="BJ793" i="3"/>
  <c r="BI793" i="3"/>
  <c r="BH793" i="3"/>
  <c r="BG793" i="3"/>
  <c r="BF793" i="3"/>
  <c r="BJ792" i="3"/>
  <c r="BI792" i="3"/>
  <c r="BH792" i="3"/>
  <c r="BG792" i="3"/>
  <c r="BF792" i="3"/>
  <c r="BJ791" i="3"/>
  <c r="BI791" i="3"/>
  <c r="BH791" i="3"/>
  <c r="BG791" i="3"/>
  <c r="BF791" i="3"/>
  <c r="BJ790" i="3"/>
  <c r="BI790" i="3"/>
  <c r="BH790" i="3"/>
  <c r="BG790" i="3"/>
  <c r="BF790" i="3"/>
  <c r="BJ789" i="3"/>
  <c r="BI789" i="3"/>
  <c r="BH789" i="3"/>
  <c r="BG789" i="3"/>
  <c r="BF789" i="3"/>
  <c r="BJ788" i="3"/>
  <c r="BI788" i="3"/>
  <c r="BH788" i="3"/>
  <c r="BG788" i="3"/>
  <c r="BF788" i="3"/>
  <c r="BJ787" i="3"/>
  <c r="BI787" i="3"/>
  <c r="BH787" i="3"/>
  <c r="BG787" i="3"/>
  <c r="BF787" i="3"/>
  <c r="BJ786" i="3"/>
  <c r="BI786" i="3"/>
  <c r="BH786" i="3"/>
  <c r="BG786" i="3"/>
  <c r="BF786" i="3"/>
  <c r="BJ785" i="3"/>
  <c r="BI785" i="3"/>
  <c r="BH785" i="3"/>
  <c r="BG785" i="3"/>
  <c r="BF785" i="3"/>
  <c r="BJ784" i="3"/>
  <c r="BI784" i="3"/>
  <c r="BH784" i="3"/>
  <c r="BG784" i="3"/>
  <c r="BF784" i="3"/>
  <c r="BJ783" i="3"/>
  <c r="BI783" i="3"/>
  <c r="BH783" i="3"/>
  <c r="BG783" i="3"/>
  <c r="BF783" i="3"/>
  <c r="BJ782" i="3"/>
  <c r="BI782" i="3"/>
  <c r="BH782" i="3"/>
  <c r="BG782" i="3"/>
  <c r="BF782" i="3"/>
  <c r="BJ781" i="3"/>
  <c r="BI781" i="3"/>
  <c r="BH781" i="3"/>
  <c r="BG781" i="3"/>
  <c r="BF781" i="3"/>
  <c r="BJ780" i="3"/>
  <c r="BI780" i="3"/>
  <c r="BH780" i="3"/>
  <c r="BG780" i="3"/>
  <c r="BF780" i="3"/>
  <c r="BJ779" i="3"/>
  <c r="BI779" i="3"/>
  <c r="BH779" i="3"/>
  <c r="BG779" i="3"/>
  <c r="BF779" i="3"/>
  <c r="BJ778" i="3"/>
  <c r="BI778" i="3"/>
  <c r="BH778" i="3"/>
  <c r="BG778" i="3"/>
  <c r="BF778" i="3"/>
  <c r="BJ777" i="3"/>
  <c r="BI777" i="3"/>
  <c r="BH777" i="3"/>
  <c r="BG777" i="3"/>
  <c r="BF777" i="3"/>
  <c r="BJ776" i="3"/>
  <c r="BI776" i="3"/>
  <c r="BH776" i="3"/>
  <c r="BG776" i="3"/>
  <c r="BF776" i="3"/>
  <c r="BJ775" i="3"/>
  <c r="BI775" i="3"/>
  <c r="BH775" i="3"/>
  <c r="BG775" i="3"/>
  <c r="BF775" i="3"/>
  <c r="BJ774" i="3"/>
  <c r="BI774" i="3"/>
  <c r="BH774" i="3"/>
  <c r="BG774" i="3"/>
  <c r="BF774" i="3"/>
  <c r="BJ773" i="3"/>
  <c r="BI773" i="3"/>
  <c r="BH773" i="3"/>
  <c r="BG773" i="3"/>
  <c r="BF773" i="3"/>
  <c r="BJ772" i="3"/>
  <c r="BI772" i="3"/>
  <c r="BH772" i="3"/>
  <c r="BG772" i="3"/>
  <c r="BF772" i="3"/>
  <c r="BJ771" i="3"/>
  <c r="BI771" i="3"/>
  <c r="BH771" i="3"/>
  <c r="BG771" i="3"/>
  <c r="BF771" i="3"/>
  <c r="BJ770" i="3"/>
  <c r="BI770" i="3"/>
  <c r="BH770" i="3"/>
  <c r="BG770" i="3"/>
  <c r="BF770" i="3"/>
  <c r="BJ769" i="3"/>
  <c r="BI769" i="3"/>
  <c r="BH769" i="3"/>
  <c r="BG769" i="3"/>
  <c r="BF769" i="3"/>
  <c r="BJ768" i="3"/>
  <c r="BI768" i="3"/>
  <c r="BH768" i="3"/>
  <c r="BG768" i="3"/>
  <c r="BF768" i="3"/>
  <c r="BJ767" i="3"/>
  <c r="BI767" i="3"/>
  <c r="BH767" i="3"/>
  <c r="BG767" i="3"/>
  <c r="BF767" i="3"/>
  <c r="BJ766" i="3"/>
  <c r="BI766" i="3"/>
  <c r="BH766" i="3"/>
  <c r="BG766" i="3"/>
  <c r="BF766" i="3"/>
  <c r="BJ765" i="3"/>
  <c r="BI765" i="3"/>
  <c r="BH765" i="3"/>
  <c r="BG765" i="3"/>
  <c r="BF765" i="3"/>
  <c r="BJ764" i="3"/>
  <c r="BI764" i="3"/>
  <c r="BH764" i="3"/>
  <c r="BG764" i="3"/>
  <c r="BF764" i="3"/>
  <c r="BJ763" i="3"/>
  <c r="BI763" i="3"/>
  <c r="BH763" i="3"/>
  <c r="BG763" i="3"/>
  <c r="BF763" i="3"/>
  <c r="BJ762" i="3"/>
  <c r="BI762" i="3"/>
  <c r="BH762" i="3"/>
  <c r="BG762" i="3"/>
  <c r="BF762" i="3"/>
  <c r="BJ761" i="3"/>
  <c r="BI761" i="3"/>
  <c r="BH761" i="3"/>
  <c r="BG761" i="3"/>
  <c r="BF761" i="3"/>
  <c r="BJ760" i="3"/>
  <c r="BI760" i="3"/>
  <c r="BH760" i="3"/>
  <c r="BG760" i="3"/>
  <c r="BF760" i="3"/>
  <c r="BJ759" i="3"/>
  <c r="BI759" i="3"/>
  <c r="BH759" i="3"/>
  <c r="BG759" i="3"/>
  <c r="BF759" i="3"/>
  <c r="BJ758" i="3"/>
  <c r="BI758" i="3"/>
  <c r="BH758" i="3"/>
  <c r="BG758" i="3"/>
  <c r="BF758" i="3"/>
  <c r="BJ757" i="3"/>
  <c r="BI757" i="3"/>
  <c r="BH757" i="3"/>
  <c r="BG757" i="3"/>
  <c r="BF757" i="3"/>
  <c r="BJ756" i="3"/>
  <c r="BI756" i="3"/>
  <c r="BH756" i="3"/>
  <c r="BG756" i="3"/>
  <c r="BF756" i="3"/>
  <c r="BJ755" i="3"/>
  <c r="BI755" i="3"/>
  <c r="BH755" i="3"/>
  <c r="BG755" i="3"/>
  <c r="BF755" i="3"/>
  <c r="BJ754" i="3"/>
  <c r="BI754" i="3"/>
  <c r="BH754" i="3"/>
  <c r="BG754" i="3"/>
  <c r="BF754" i="3"/>
  <c r="BJ753" i="3"/>
  <c r="BI753" i="3"/>
  <c r="BH753" i="3"/>
  <c r="BG753" i="3"/>
  <c r="BF753" i="3"/>
  <c r="BJ752" i="3"/>
  <c r="BI752" i="3"/>
  <c r="BH752" i="3"/>
  <c r="BG752" i="3"/>
  <c r="BF752" i="3"/>
  <c r="BJ751" i="3"/>
  <c r="BI751" i="3"/>
  <c r="BH751" i="3"/>
  <c r="BG751" i="3"/>
  <c r="BF751" i="3"/>
  <c r="BJ750" i="3"/>
  <c r="BI750" i="3"/>
  <c r="BH750" i="3"/>
  <c r="BG750" i="3"/>
  <c r="BF750" i="3"/>
  <c r="BJ749" i="3"/>
  <c r="BI749" i="3"/>
  <c r="BH749" i="3"/>
  <c r="BG749" i="3"/>
  <c r="BF749" i="3"/>
  <c r="BJ748" i="3"/>
  <c r="BI748" i="3"/>
  <c r="BH748" i="3"/>
  <c r="BG748" i="3"/>
  <c r="BF748" i="3"/>
  <c r="BJ747" i="3"/>
  <c r="BI747" i="3"/>
  <c r="BH747" i="3"/>
  <c r="BG747" i="3"/>
  <c r="BF747" i="3"/>
  <c r="BJ746" i="3"/>
  <c r="BI746" i="3"/>
  <c r="BH746" i="3"/>
  <c r="BG746" i="3"/>
  <c r="BF746" i="3"/>
  <c r="BJ745" i="3"/>
  <c r="BI745" i="3"/>
  <c r="BH745" i="3"/>
  <c r="BG745" i="3"/>
  <c r="BF745" i="3"/>
  <c r="BJ744" i="3"/>
  <c r="BI744" i="3"/>
  <c r="BH744" i="3"/>
  <c r="BG744" i="3"/>
  <c r="BF744" i="3"/>
  <c r="BJ743" i="3"/>
  <c r="BI743" i="3"/>
  <c r="BH743" i="3"/>
  <c r="BG743" i="3"/>
  <c r="BF743" i="3"/>
  <c r="BJ742" i="3"/>
  <c r="BI742" i="3"/>
  <c r="BH742" i="3"/>
  <c r="BG742" i="3"/>
  <c r="BF742" i="3"/>
  <c r="BJ741" i="3"/>
  <c r="BI741" i="3"/>
  <c r="BH741" i="3"/>
  <c r="BG741" i="3"/>
  <c r="BF741" i="3"/>
  <c r="BJ740" i="3"/>
  <c r="BI740" i="3"/>
  <c r="BH740" i="3"/>
  <c r="BG740" i="3"/>
  <c r="BF740" i="3"/>
  <c r="BJ739" i="3"/>
  <c r="BI739" i="3"/>
  <c r="BH739" i="3"/>
  <c r="BG739" i="3"/>
  <c r="BF739" i="3"/>
  <c r="BJ738" i="3"/>
  <c r="BI738" i="3"/>
  <c r="BH738" i="3"/>
  <c r="BG738" i="3"/>
  <c r="BF738" i="3"/>
  <c r="BJ737" i="3"/>
  <c r="BI737" i="3"/>
  <c r="BH737" i="3"/>
  <c r="BG737" i="3"/>
  <c r="BF737" i="3"/>
  <c r="BJ736" i="3"/>
  <c r="BI736" i="3"/>
  <c r="BH736" i="3"/>
  <c r="BG736" i="3"/>
  <c r="BF736" i="3"/>
  <c r="BJ735" i="3"/>
  <c r="BI735" i="3"/>
  <c r="BH735" i="3"/>
  <c r="BG735" i="3"/>
  <c r="BF735" i="3"/>
  <c r="BJ734" i="3"/>
  <c r="BI734" i="3"/>
  <c r="BH734" i="3"/>
  <c r="BG734" i="3"/>
  <c r="BF734" i="3"/>
  <c r="BJ733" i="3"/>
  <c r="BI733" i="3"/>
  <c r="BH733" i="3"/>
  <c r="BG733" i="3"/>
  <c r="BF733" i="3"/>
  <c r="BJ732" i="3"/>
  <c r="BI732" i="3"/>
  <c r="BH732" i="3"/>
  <c r="BG732" i="3"/>
  <c r="BF732" i="3"/>
  <c r="BJ731" i="3"/>
  <c r="BI731" i="3"/>
  <c r="BH731" i="3"/>
  <c r="BG731" i="3"/>
  <c r="BF731" i="3"/>
  <c r="BJ730" i="3"/>
  <c r="BI730" i="3"/>
  <c r="BH730" i="3"/>
  <c r="BG730" i="3"/>
  <c r="BF730" i="3"/>
  <c r="BJ729" i="3"/>
  <c r="BI729" i="3"/>
  <c r="BH729" i="3"/>
  <c r="BG729" i="3"/>
  <c r="BF729" i="3"/>
  <c r="BJ728" i="3"/>
  <c r="BI728" i="3"/>
  <c r="BH728" i="3"/>
  <c r="BG728" i="3"/>
  <c r="BF728" i="3"/>
  <c r="BJ727" i="3"/>
  <c r="BI727" i="3"/>
  <c r="BH727" i="3"/>
  <c r="BG727" i="3"/>
  <c r="BF727" i="3"/>
  <c r="BJ726" i="3"/>
  <c r="BI726" i="3"/>
  <c r="BH726" i="3"/>
  <c r="BG726" i="3"/>
  <c r="BF726" i="3"/>
  <c r="BJ725" i="3"/>
  <c r="BI725" i="3"/>
  <c r="BH725" i="3"/>
  <c r="BG725" i="3"/>
  <c r="BF725" i="3"/>
  <c r="BJ724" i="3"/>
  <c r="BI724" i="3"/>
  <c r="BH724" i="3"/>
  <c r="BG724" i="3"/>
  <c r="BF724" i="3"/>
  <c r="BJ723" i="3"/>
  <c r="BI723" i="3"/>
  <c r="BH723" i="3"/>
  <c r="BG723" i="3"/>
  <c r="BF723" i="3"/>
  <c r="BJ722" i="3"/>
  <c r="BI722" i="3"/>
  <c r="BH722" i="3"/>
  <c r="BG722" i="3"/>
  <c r="BF722" i="3"/>
  <c r="BJ721" i="3"/>
  <c r="BI721" i="3"/>
  <c r="BH721" i="3"/>
  <c r="BG721" i="3"/>
  <c r="BF721" i="3"/>
  <c r="BJ720" i="3"/>
  <c r="BI720" i="3"/>
  <c r="BH720" i="3"/>
  <c r="BG720" i="3"/>
  <c r="BF720" i="3"/>
  <c r="BJ719" i="3"/>
  <c r="BI719" i="3"/>
  <c r="BH719" i="3"/>
  <c r="BG719" i="3"/>
  <c r="BF719" i="3"/>
  <c r="BJ718" i="3"/>
  <c r="BI718" i="3"/>
  <c r="BH718" i="3"/>
  <c r="BG718" i="3"/>
  <c r="BF718" i="3"/>
  <c r="BJ717" i="3"/>
  <c r="BI717" i="3"/>
  <c r="BH717" i="3"/>
  <c r="BG717" i="3"/>
  <c r="BF717" i="3"/>
  <c r="BJ716" i="3"/>
  <c r="BI716" i="3"/>
  <c r="BH716" i="3"/>
  <c r="BG716" i="3"/>
  <c r="BF716" i="3"/>
  <c r="BJ715" i="3"/>
  <c r="BI715" i="3"/>
  <c r="BH715" i="3"/>
  <c r="BG715" i="3"/>
  <c r="BF715" i="3"/>
  <c r="BJ714" i="3"/>
  <c r="BI714" i="3"/>
  <c r="BH714" i="3"/>
  <c r="BG714" i="3"/>
  <c r="BF714" i="3"/>
  <c r="BJ713" i="3"/>
  <c r="BI713" i="3"/>
  <c r="BH713" i="3"/>
  <c r="BG713" i="3"/>
  <c r="BF713" i="3"/>
  <c r="BJ712" i="3"/>
  <c r="BI712" i="3"/>
  <c r="BH712" i="3"/>
  <c r="BG712" i="3"/>
  <c r="BF712" i="3"/>
  <c r="BJ711" i="3"/>
  <c r="BI711" i="3"/>
  <c r="BH711" i="3"/>
  <c r="BG711" i="3"/>
  <c r="BF711" i="3"/>
  <c r="BJ710" i="3"/>
  <c r="BI710" i="3"/>
  <c r="BH710" i="3"/>
  <c r="BG710" i="3"/>
  <c r="BF710" i="3"/>
  <c r="BJ709" i="3"/>
  <c r="BI709" i="3"/>
  <c r="BH709" i="3"/>
  <c r="BG709" i="3"/>
  <c r="BF709" i="3"/>
  <c r="BJ708" i="3"/>
  <c r="BI708" i="3"/>
  <c r="BH708" i="3"/>
  <c r="BG708" i="3"/>
  <c r="BF708" i="3"/>
  <c r="BJ707" i="3"/>
  <c r="BI707" i="3"/>
  <c r="BH707" i="3"/>
  <c r="BG707" i="3"/>
  <c r="BF707" i="3"/>
  <c r="BJ706" i="3"/>
  <c r="BI706" i="3"/>
  <c r="BH706" i="3"/>
  <c r="BG706" i="3"/>
  <c r="BF706" i="3"/>
  <c r="BJ705" i="3"/>
  <c r="BI705" i="3"/>
  <c r="BH705" i="3"/>
  <c r="BG705" i="3"/>
  <c r="BF705" i="3"/>
  <c r="BJ704" i="3"/>
  <c r="BI704" i="3"/>
  <c r="BH704" i="3"/>
  <c r="BG704" i="3"/>
  <c r="BF704" i="3"/>
  <c r="BJ703" i="3"/>
  <c r="BI703" i="3"/>
  <c r="BH703" i="3"/>
  <c r="BG703" i="3"/>
  <c r="BF703" i="3"/>
  <c r="BJ702" i="3"/>
  <c r="BI702" i="3"/>
  <c r="BH702" i="3"/>
  <c r="BG702" i="3"/>
  <c r="BF702" i="3"/>
  <c r="BJ701" i="3"/>
  <c r="BI701" i="3"/>
  <c r="BH701" i="3"/>
  <c r="BG701" i="3"/>
  <c r="BF701" i="3"/>
  <c r="BJ700" i="3"/>
  <c r="BI700" i="3"/>
  <c r="BH700" i="3"/>
  <c r="BG700" i="3"/>
  <c r="BF700" i="3"/>
  <c r="BJ699" i="3"/>
  <c r="BI699" i="3"/>
  <c r="BH699" i="3"/>
  <c r="BG699" i="3"/>
  <c r="BF699" i="3"/>
  <c r="BJ698" i="3"/>
  <c r="BI698" i="3"/>
  <c r="BH698" i="3"/>
  <c r="BG698" i="3"/>
  <c r="BF698" i="3"/>
  <c r="BJ697" i="3"/>
  <c r="BI697" i="3"/>
  <c r="BH697" i="3"/>
  <c r="BG697" i="3"/>
  <c r="BF697" i="3"/>
  <c r="BJ696" i="3"/>
  <c r="BI696" i="3"/>
  <c r="BH696" i="3"/>
  <c r="BG696" i="3"/>
  <c r="BF696" i="3"/>
  <c r="BJ695" i="3"/>
  <c r="BI695" i="3"/>
  <c r="BH695" i="3"/>
  <c r="BG695" i="3"/>
  <c r="BF695" i="3"/>
  <c r="BJ694" i="3"/>
  <c r="BI694" i="3"/>
  <c r="BH694" i="3"/>
  <c r="BG694" i="3"/>
  <c r="BF694" i="3"/>
  <c r="BJ693" i="3"/>
  <c r="BI693" i="3"/>
  <c r="BH693" i="3"/>
  <c r="BG693" i="3"/>
  <c r="BF693" i="3"/>
  <c r="BJ692" i="3"/>
  <c r="BI692" i="3"/>
  <c r="BH692" i="3"/>
  <c r="BG692" i="3"/>
  <c r="BF692" i="3"/>
  <c r="BJ691" i="3"/>
  <c r="BI691" i="3"/>
  <c r="BH691" i="3"/>
  <c r="BG691" i="3"/>
  <c r="BF691" i="3"/>
  <c r="BJ690" i="3"/>
  <c r="BI690" i="3"/>
  <c r="BH690" i="3"/>
  <c r="BG690" i="3"/>
  <c r="BF690" i="3"/>
  <c r="BJ689" i="3"/>
  <c r="BI689" i="3"/>
  <c r="BH689" i="3"/>
  <c r="BG689" i="3"/>
  <c r="BF689" i="3"/>
  <c r="BJ688" i="3"/>
  <c r="BI688" i="3"/>
  <c r="BH688" i="3"/>
  <c r="BG688" i="3"/>
  <c r="BF688" i="3"/>
  <c r="BJ687" i="3"/>
  <c r="BI687" i="3"/>
  <c r="BH687" i="3"/>
  <c r="BG687" i="3"/>
  <c r="BF687" i="3"/>
  <c r="BJ686" i="3"/>
  <c r="BI686" i="3"/>
  <c r="BH686" i="3"/>
  <c r="BG686" i="3"/>
  <c r="BF686" i="3"/>
  <c r="BJ685" i="3"/>
  <c r="BI685" i="3"/>
  <c r="BH685" i="3"/>
  <c r="BG685" i="3"/>
  <c r="BF685" i="3"/>
  <c r="BJ684" i="3"/>
  <c r="BI684" i="3"/>
  <c r="BH684" i="3"/>
  <c r="BG684" i="3"/>
  <c r="BF684" i="3"/>
  <c r="BJ683" i="3"/>
  <c r="BI683" i="3"/>
  <c r="BH683" i="3"/>
  <c r="BG683" i="3"/>
  <c r="BF683" i="3"/>
  <c r="BJ682" i="3"/>
  <c r="BI682" i="3"/>
  <c r="BH682" i="3"/>
  <c r="BG682" i="3"/>
  <c r="BF682" i="3"/>
  <c r="BJ681" i="3"/>
  <c r="BI681" i="3"/>
  <c r="BH681" i="3"/>
  <c r="BG681" i="3"/>
  <c r="BF681" i="3"/>
  <c r="BJ680" i="3"/>
  <c r="BI680" i="3"/>
  <c r="BH680" i="3"/>
  <c r="BG680" i="3"/>
  <c r="BF680" i="3"/>
  <c r="BJ679" i="3"/>
  <c r="BI679" i="3"/>
  <c r="BH679" i="3"/>
  <c r="BG679" i="3"/>
  <c r="BF679" i="3"/>
  <c r="BJ678" i="3"/>
  <c r="BI678" i="3"/>
  <c r="BH678" i="3"/>
  <c r="BG678" i="3"/>
  <c r="BF678" i="3"/>
  <c r="BJ677" i="3"/>
  <c r="BI677" i="3"/>
  <c r="BH677" i="3"/>
  <c r="BG677" i="3"/>
  <c r="BF677" i="3"/>
  <c r="BJ676" i="3"/>
  <c r="BI676" i="3"/>
  <c r="BH676" i="3"/>
  <c r="BG676" i="3"/>
  <c r="BF676" i="3"/>
  <c r="BJ675" i="3"/>
  <c r="BI675" i="3"/>
  <c r="BH675" i="3"/>
  <c r="BG675" i="3"/>
  <c r="BF675" i="3"/>
  <c r="BJ674" i="3"/>
  <c r="BI674" i="3"/>
  <c r="BH674" i="3"/>
  <c r="BG674" i="3"/>
  <c r="BF674" i="3"/>
  <c r="BJ673" i="3"/>
  <c r="BI673" i="3"/>
  <c r="BH673" i="3"/>
  <c r="BG673" i="3"/>
  <c r="BF673" i="3"/>
  <c r="BJ672" i="3"/>
  <c r="BI672" i="3"/>
  <c r="BH672" i="3"/>
  <c r="BG672" i="3"/>
  <c r="BF672" i="3"/>
  <c r="BJ671" i="3"/>
  <c r="BI671" i="3"/>
  <c r="BH671" i="3"/>
  <c r="BG671" i="3"/>
  <c r="BF671" i="3"/>
  <c r="BJ670" i="3"/>
  <c r="BI670" i="3"/>
  <c r="BH670" i="3"/>
  <c r="BG670" i="3"/>
  <c r="BF670" i="3"/>
  <c r="BJ669" i="3"/>
  <c r="BI669" i="3"/>
  <c r="BH669" i="3"/>
  <c r="BG669" i="3"/>
  <c r="BF669" i="3"/>
  <c r="BJ668" i="3"/>
  <c r="BI668" i="3"/>
  <c r="BH668" i="3"/>
  <c r="BG668" i="3"/>
  <c r="BF668" i="3"/>
  <c r="BJ667" i="3"/>
  <c r="BI667" i="3"/>
  <c r="BH667" i="3"/>
  <c r="BG667" i="3"/>
  <c r="BF667" i="3"/>
  <c r="BJ666" i="3"/>
  <c r="BI666" i="3"/>
  <c r="BH666" i="3"/>
  <c r="BG666" i="3"/>
  <c r="BF666" i="3"/>
  <c r="BJ665" i="3"/>
  <c r="BI665" i="3"/>
  <c r="BH665" i="3"/>
  <c r="BG665" i="3"/>
  <c r="BF665" i="3"/>
  <c r="BJ664" i="3"/>
  <c r="BI664" i="3"/>
  <c r="BH664" i="3"/>
  <c r="BG664" i="3"/>
  <c r="BF664" i="3"/>
  <c r="BJ663" i="3"/>
  <c r="BI663" i="3"/>
  <c r="BH663" i="3"/>
  <c r="BG663" i="3"/>
  <c r="BF663" i="3"/>
  <c r="BJ662" i="3"/>
  <c r="BI662" i="3"/>
  <c r="BH662" i="3"/>
  <c r="BG662" i="3"/>
  <c r="BF662" i="3"/>
  <c r="BJ661" i="3"/>
  <c r="BI661" i="3"/>
  <c r="BH661" i="3"/>
  <c r="BG661" i="3"/>
  <c r="BF661" i="3"/>
  <c r="BJ660" i="3"/>
  <c r="BI660" i="3"/>
  <c r="BH660" i="3"/>
  <c r="BG660" i="3"/>
  <c r="BF660" i="3"/>
  <c r="BJ659" i="3"/>
  <c r="BI659" i="3"/>
  <c r="BH659" i="3"/>
  <c r="BG659" i="3"/>
  <c r="BF659" i="3"/>
  <c r="BJ658" i="3"/>
  <c r="BI658" i="3"/>
  <c r="BH658" i="3"/>
  <c r="BG658" i="3"/>
  <c r="BF658" i="3"/>
  <c r="BJ657" i="3"/>
  <c r="BI657" i="3"/>
  <c r="BH657" i="3"/>
  <c r="BG657" i="3"/>
  <c r="BF657" i="3"/>
  <c r="BJ656" i="3"/>
  <c r="BI656" i="3"/>
  <c r="BH656" i="3"/>
  <c r="BG656" i="3"/>
  <c r="BF656" i="3"/>
  <c r="BJ655" i="3"/>
  <c r="BI655" i="3"/>
  <c r="BH655" i="3"/>
  <c r="BG655" i="3"/>
  <c r="BF655" i="3"/>
  <c r="BJ654" i="3"/>
  <c r="BI654" i="3"/>
  <c r="BH654" i="3"/>
  <c r="BG654" i="3"/>
  <c r="BF654" i="3"/>
  <c r="BJ653" i="3"/>
  <c r="BI653" i="3"/>
  <c r="BH653" i="3"/>
  <c r="BG653" i="3"/>
  <c r="BF653" i="3"/>
  <c r="BJ652" i="3"/>
  <c r="BI652" i="3"/>
  <c r="BH652" i="3"/>
  <c r="BG652" i="3"/>
  <c r="BF652" i="3"/>
  <c r="BJ651" i="3"/>
  <c r="BI651" i="3"/>
  <c r="BH651" i="3"/>
  <c r="BG651" i="3"/>
  <c r="BF651" i="3"/>
  <c r="BJ650" i="3"/>
  <c r="BI650" i="3"/>
  <c r="BH650" i="3"/>
  <c r="BG650" i="3"/>
  <c r="BF650" i="3"/>
  <c r="BJ649" i="3"/>
  <c r="BI649" i="3"/>
  <c r="BH649" i="3"/>
  <c r="BG649" i="3"/>
  <c r="BF649" i="3"/>
  <c r="BJ648" i="3"/>
  <c r="BI648" i="3"/>
  <c r="BH648" i="3"/>
  <c r="BG648" i="3"/>
  <c r="BF648" i="3"/>
  <c r="BJ647" i="3"/>
  <c r="BI647" i="3"/>
  <c r="BH647" i="3"/>
  <c r="BG647" i="3"/>
  <c r="BF647" i="3"/>
  <c r="BJ646" i="3"/>
  <c r="BI646" i="3"/>
  <c r="BH646" i="3"/>
  <c r="BG646" i="3"/>
  <c r="BF646" i="3"/>
  <c r="BJ645" i="3"/>
  <c r="BI645" i="3"/>
  <c r="BH645" i="3"/>
  <c r="BG645" i="3"/>
  <c r="BF645" i="3"/>
  <c r="BJ644" i="3"/>
  <c r="BI644" i="3"/>
  <c r="BH644" i="3"/>
  <c r="BG644" i="3"/>
  <c r="BF644" i="3"/>
  <c r="BJ643" i="3"/>
  <c r="BI643" i="3"/>
  <c r="BH643" i="3"/>
  <c r="BG643" i="3"/>
  <c r="BF643" i="3"/>
  <c r="BJ642" i="3"/>
  <c r="BI642" i="3"/>
  <c r="BH642" i="3"/>
  <c r="BG642" i="3"/>
  <c r="BF642" i="3"/>
  <c r="BJ641" i="3"/>
  <c r="BI641" i="3"/>
  <c r="BH641" i="3"/>
  <c r="BG641" i="3"/>
  <c r="BF641" i="3"/>
  <c r="BJ640" i="3"/>
  <c r="BI640" i="3"/>
  <c r="BH640" i="3"/>
  <c r="BG640" i="3"/>
  <c r="BF640" i="3"/>
  <c r="BJ639" i="3"/>
  <c r="BI639" i="3"/>
  <c r="BH639" i="3"/>
  <c r="BG639" i="3"/>
  <c r="BF639" i="3"/>
  <c r="BJ638" i="3"/>
  <c r="BI638" i="3"/>
  <c r="BH638" i="3"/>
  <c r="BG638" i="3"/>
  <c r="BF638" i="3"/>
  <c r="BJ637" i="3"/>
  <c r="BI637" i="3"/>
  <c r="BH637" i="3"/>
  <c r="BG637" i="3"/>
  <c r="BF637" i="3"/>
  <c r="BJ636" i="3"/>
  <c r="BI636" i="3"/>
  <c r="BH636" i="3"/>
  <c r="BG636" i="3"/>
  <c r="BF636" i="3"/>
  <c r="BJ635" i="3"/>
  <c r="BI635" i="3"/>
  <c r="BH635" i="3"/>
  <c r="BG635" i="3"/>
  <c r="BF635" i="3"/>
  <c r="BJ634" i="3"/>
  <c r="BI634" i="3"/>
  <c r="BH634" i="3"/>
  <c r="BG634" i="3"/>
  <c r="BF634" i="3"/>
  <c r="BJ633" i="3"/>
  <c r="BI633" i="3"/>
  <c r="BH633" i="3"/>
  <c r="BG633" i="3"/>
  <c r="BF633" i="3"/>
  <c r="BJ632" i="3"/>
  <c r="BI632" i="3"/>
  <c r="BH632" i="3"/>
  <c r="BG632" i="3"/>
  <c r="BF632" i="3"/>
  <c r="BJ631" i="3"/>
  <c r="BI631" i="3"/>
  <c r="BH631" i="3"/>
  <c r="BG631" i="3"/>
  <c r="BF631" i="3"/>
  <c r="BJ630" i="3"/>
  <c r="BI630" i="3"/>
  <c r="BH630" i="3"/>
  <c r="BG630" i="3"/>
  <c r="BF630" i="3"/>
  <c r="BJ629" i="3"/>
  <c r="BI629" i="3"/>
  <c r="BH629" i="3"/>
  <c r="BG629" i="3"/>
  <c r="BF629" i="3"/>
  <c r="BJ628" i="3"/>
  <c r="BI628" i="3"/>
  <c r="BH628" i="3"/>
  <c r="BG628" i="3"/>
  <c r="BF628" i="3"/>
  <c r="BJ627" i="3"/>
  <c r="BI627" i="3"/>
  <c r="BH627" i="3"/>
  <c r="BG627" i="3"/>
  <c r="BF627" i="3"/>
  <c r="BJ626" i="3"/>
  <c r="BI626" i="3"/>
  <c r="BH626" i="3"/>
  <c r="BG626" i="3"/>
  <c r="BF626" i="3"/>
  <c r="BJ625" i="3"/>
  <c r="BI625" i="3"/>
  <c r="BH625" i="3"/>
  <c r="BG625" i="3"/>
  <c r="BF625" i="3"/>
  <c r="BJ624" i="3"/>
  <c r="BI624" i="3"/>
  <c r="BH624" i="3"/>
  <c r="BG624" i="3"/>
  <c r="BF624" i="3"/>
  <c r="BJ623" i="3"/>
  <c r="BI623" i="3"/>
  <c r="BH623" i="3"/>
  <c r="BG623" i="3"/>
  <c r="BF623" i="3"/>
  <c r="BJ622" i="3"/>
  <c r="BI622" i="3"/>
  <c r="BH622" i="3"/>
  <c r="BG622" i="3"/>
  <c r="BF622" i="3"/>
  <c r="BJ621" i="3"/>
  <c r="BI621" i="3"/>
  <c r="BH621" i="3"/>
  <c r="BG621" i="3"/>
  <c r="BF621" i="3"/>
  <c r="BJ620" i="3"/>
  <c r="BI620" i="3"/>
  <c r="BH620" i="3"/>
  <c r="BG620" i="3"/>
  <c r="BF620" i="3"/>
  <c r="BJ619" i="3"/>
  <c r="BI619" i="3"/>
  <c r="BH619" i="3"/>
  <c r="BG619" i="3"/>
  <c r="BF619" i="3"/>
  <c r="BJ618" i="3"/>
  <c r="BI618" i="3"/>
  <c r="BH618" i="3"/>
  <c r="BG618" i="3"/>
  <c r="BF618" i="3"/>
  <c r="BJ617" i="3"/>
  <c r="BI617" i="3"/>
  <c r="BH617" i="3"/>
  <c r="BG617" i="3"/>
  <c r="BF617" i="3"/>
  <c r="BJ616" i="3"/>
  <c r="BI616" i="3"/>
  <c r="BH616" i="3"/>
  <c r="BG616" i="3"/>
  <c r="BF616" i="3"/>
  <c r="BJ615" i="3"/>
  <c r="BI615" i="3"/>
  <c r="BH615" i="3"/>
  <c r="BG615" i="3"/>
  <c r="BF615" i="3"/>
  <c r="BJ614" i="3"/>
  <c r="BI614" i="3"/>
  <c r="BH614" i="3"/>
  <c r="BG614" i="3"/>
  <c r="BF614" i="3"/>
  <c r="BJ613" i="3"/>
  <c r="BI613" i="3"/>
  <c r="BH613" i="3"/>
  <c r="BG613" i="3"/>
  <c r="BF613" i="3"/>
  <c r="BJ612" i="3"/>
  <c r="BI612" i="3"/>
  <c r="BH612" i="3"/>
  <c r="BG612" i="3"/>
  <c r="BF612" i="3"/>
  <c r="BJ611" i="3"/>
  <c r="BI611" i="3"/>
  <c r="BH611" i="3"/>
  <c r="BG611" i="3"/>
  <c r="BF611" i="3"/>
  <c r="BJ610" i="3"/>
  <c r="BI610" i="3"/>
  <c r="BH610" i="3"/>
  <c r="BG610" i="3"/>
  <c r="BF610" i="3"/>
  <c r="BJ609" i="3"/>
  <c r="BI609" i="3"/>
  <c r="BH609" i="3"/>
  <c r="BG609" i="3"/>
  <c r="BF609" i="3"/>
  <c r="BJ608" i="3"/>
  <c r="BI608" i="3"/>
  <c r="BH608" i="3"/>
  <c r="BG608" i="3"/>
  <c r="BF608" i="3"/>
  <c r="BJ607" i="3"/>
  <c r="BI607" i="3"/>
  <c r="BH607" i="3"/>
  <c r="BG607" i="3"/>
  <c r="BF607" i="3"/>
  <c r="BJ606" i="3"/>
  <c r="BI606" i="3"/>
  <c r="BH606" i="3"/>
  <c r="BG606" i="3"/>
  <c r="BF606" i="3"/>
  <c r="BJ605" i="3"/>
  <c r="BI605" i="3"/>
  <c r="BH605" i="3"/>
  <c r="BG605" i="3"/>
  <c r="BF605" i="3"/>
  <c r="BJ604" i="3"/>
  <c r="BI604" i="3"/>
  <c r="BH604" i="3"/>
  <c r="BG604" i="3"/>
  <c r="BF604" i="3"/>
  <c r="BJ603" i="3"/>
  <c r="BI603" i="3"/>
  <c r="BH603" i="3"/>
  <c r="BG603" i="3"/>
  <c r="BF603" i="3"/>
  <c r="BJ602" i="3"/>
  <c r="BI602" i="3"/>
  <c r="BH602" i="3"/>
  <c r="BG602" i="3"/>
  <c r="BF602" i="3"/>
  <c r="BJ601" i="3"/>
  <c r="BI601" i="3"/>
  <c r="BH601" i="3"/>
  <c r="BG601" i="3"/>
  <c r="BF601" i="3"/>
  <c r="BJ600" i="3"/>
  <c r="BI600" i="3"/>
  <c r="BH600" i="3"/>
  <c r="BG600" i="3"/>
  <c r="BF600" i="3"/>
  <c r="BJ599" i="3"/>
  <c r="BI599" i="3"/>
  <c r="BH599" i="3"/>
  <c r="BG599" i="3"/>
  <c r="BF599" i="3"/>
  <c r="BJ598" i="3"/>
  <c r="BI598" i="3"/>
  <c r="BH598" i="3"/>
  <c r="BG598" i="3"/>
  <c r="BF598" i="3"/>
  <c r="BJ597" i="3"/>
  <c r="BI597" i="3"/>
  <c r="BH597" i="3"/>
  <c r="BG597" i="3"/>
  <c r="BF597" i="3"/>
  <c r="BJ596" i="3"/>
  <c r="BI596" i="3"/>
  <c r="BH596" i="3"/>
  <c r="BG596" i="3"/>
  <c r="BF596" i="3"/>
  <c r="BJ595" i="3"/>
  <c r="BI595" i="3"/>
  <c r="BH595" i="3"/>
  <c r="BG595" i="3"/>
  <c r="BF595" i="3"/>
  <c r="BJ594" i="3"/>
  <c r="BI594" i="3"/>
  <c r="BH594" i="3"/>
  <c r="BG594" i="3"/>
  <c r="BF594" i="3"/>
  <c r="BJ593" i="3"/>
  <c r="BI593" i="3"/>
  <c r="BH593" i="3"/>
  <c r="BG593" i="3"/>
  <c r="BF593" i="3"/>
  <c r="BJ592" i="3"/>
  <c r="BI592" i="3"/>
  <c r="BH592" i="3"/>
  <c r="BG592" i="3"/>
  <c r="BF592" i="3"/>
  <c r="BJ591" i="3"/>
  <c r="BI591" i="3"/>
  <c r="BH591" i="3"/>
  <c r="BG591" i="3"/>
  <c r="BF591" i="3"/>
  <c r="BJ590" i="3"/>
  <c r="BI590" i="3"/>
  <c r="BH590" i="3"/>
  <c r="BG590" i="3"/>
  <c r="BF590" i="3"/>
  <c r="BJ589" i="3"/>
  <c r="BI589" i="3"/>
  <c r="BH589" i="3"/>
  <c r="BG589" i="3"/>
  <c r="BF589" i="3"/>
  <c r="BJ588" i="3"/>
  <c r="BI588" i="3"/>
  <c r="BH588" i="3"/>
  <c r="BG588" i="3"/>
  <c r="BF588" i="3"/>
  <c r="BJ587" i="3"/>
  <c r="BI587" i="3"/>
  <c r="BH587" i="3"/>
  <c r="BG587" i="3"/>
  <c r="BF587" i="3"/>
  <c r="BJ586" i="3"/>
  <c r="BI586" i="3"/>
  <c r="BH586" i="3"/>
  <c r="BG586" i="3"/>
  <c r="BF586" i="3"/>
  <c r="BJ585" i="3"/>
  <c r="BI585" i="3"/>
  <c r="BH585" i="3"/>
  <c r="BG585" i="3"/>
  <c r="BF585" i="3"/>
  <c r="BJ584" i="3"/>
  <c r="BI584" i="3"/>
  <c r="BH584" i="3"/>
  <c r="BG584" i="3"/>
  <c r="BF584" i="3"/>
  <c r="BJ583" i="3"/>
  <c r="BI583" i="3"/>
  <c r="BH583" i="3"/>
  <c r="BG583" i="3"/>
  <c r="BF583" i="3"/>
  <c r="BJ582" i="3"/>
  <c r="BI582" i="3"/>
  <c r="BH582" i="3"/>
  <c r="BG582" i="3"/>
  <c r="BF582" i="3"/>
  <c r="BJ581" i="3"/>
  <c r="BI581" i="3"/>
  <c r="BH581" i="3"/>
  <c r="BG581" i="3"/>
  <c r="BF581" i="3"/>
  <c r="BJ580" i="3"/>
  <c r="BI580" i="3"/>
  <c r="BH580" i="3"/>
  <c r="BG580" i="3"/>
  <c r="BF580" i="3"/>
  <c r="BJ579" i="3"/>
  <c r="BI579" i="3"/>
  <c r="BH579" i="3"/>
  <c r="BG579" i="3"/>
  <c r="BF579" i="3"/>
  <c r="BJ578" i="3"/>
  <c r="BI578" i="3"/>
  <c r="BH578" i="3"/>
  <c r="BG578" i="3"/>
  <c r="BF578" i="3"/>
  <c r="BJ577" i="3"/>
  <c r="BI577" i="3"/>
  <c r="BH577" i="3"/>
  <c r="BG577" i="3"/>
  <c r="BF577" i="3"/>
  <c r="BJ576" i="3"/>
  <c r="BI576" i="3"/>
  <c r="BH576" i="3"/>
  <c r="BG576" i="3"/>
  <c r="BF576" i="3"/>
  <c r="BJ575" i="3"/>
  <c r="BI575" i="3"/>
  <c r="BH575" i="3"/>
  <c r="BG575" i="3"/>
  <c r="BF575" i="3"/>
  <c r="BJ574" i="3"/>
  <c r="BI574" i="3"/>
  <c r="BH574" i="3"/>
  <c r="BG574" i="3"/>
  <c r="BF574" i="3"/>
  <c r="BJ573" i="3"/>
  <c r="BI573" i="3"/>
  <c r="BH573" i="3"/>
  <c r="BG573" i="3"/>
  <c r="BF573" i="3"/>
  <c r="BJ572" i="3"/>
  <c r="BI572" i="3"/>
  <c r="BH572" i="3"/>
  <c r="BG572" i="3"/>
  <c r="BF572" i="3"/>
  <c r="BJ571" i="3"/>
  <c r="BI571" i="3"/>
  <c r="BH571" i="3"/>
  <c r="BG571" i="3"/>
  <c r="BF571" i="3"/>
  <c r="BJ570" i="3"/>
  <c r="BI570" i="3"/>
  <c r="BH570" i="3"/>
  <c r="BG570" i="3"/>
  <c r="BF570" i="3"/>
  <c r="BJ569" i="3"/>
  <c r="BI569" i="3"/>
  <c r="BH569" i="3"/>
  <c r="BG569" i="3"/>
  <c r="BF569" i="3"/>
  <c r="BJ568" i="3"/>
  <c r="BI568" i="3"/>
  <c r="BH568" i="3"/>
  <c r="BG568" i="3"/>
  <c r="BF568" i="3"/>
  <c r="BJ567" i="3"/>
  <c r="BI567" i="3"/>
  <c r="BH567" i="3"/>
  <c r="BG567" i="3"/>
  <c r="BF567" i="3"/>
  <c r="BJ566" i="3"/>
  <c r="BI566" i="3"/>
  <c r="BH566" i="3"/>
  <c r="BG566" i="3"/>
  <c r="BF566" i="3"/>
  <c r="BJ565" i="3"/>
  <c r="BI565" i="3"/>
  <c r="BH565" i="3"/>
  <c r="BG565" i="3"/>
  <c r="BF565" i="3"/>
  <c r="BJ564" i="3"/>
  <c r="BI564" i="3"/>
  <c r="BH564" i="3"/>
  <c r="BG564" i="3"/>
  <c r="BF564" i="3"/>
  <c r="BJ563" i="3"/>
  <c r="BI563" i="3"/>
  <c r="BH563" i="3"/>
  <c r="BG563" i="3"/>
  <c r="BF563" i="3"/>
  <c r="BJ562" i="3"/>
  <c r="BI562" i="3"/>
  <c r="BH562" i="3"/>
  <c r="BG562" i="3"/>
  <c r="BF562" i="3"/>
  <c r="BJ561" i="3"/>
  <c r="BI561" i="3"/>
  <c r="BH561" i="3"/>
  <c r="BG561" i="3"/>
  <c r="BF561" i="3"/>
  <c r="BJ560" i="3"/>
  <c r="BI560" i="3"/>
  <c r="BH560" i="3"/>
  <c r="BG560" i="3"/>
  <c r="BF560" i="3"/>
  <c r="BJ559" i="3"/>
  <c r="BI559" i="3"/>
  <c r="BH559" i="3"/>
  <c r="BG559" i="3"/>
  <c r="BF559" i="3"/>
  <c r="BJ558" i="3"/>
  <c r="BI558" i="3"/>
  <c r="BH558" i="3"/>
  <c r="BG558" i="3"/>
  <c r="BF558" i="3"/>
  <c r="BJ557" i="3"/>
  <c r="BI557" i="3"/>
  <c r="BH557" i="3"/>
  <c r="BG557" i="3"/>
  <c r="BF557" i="3"/>
  <c r="BJ556" i="3"/>
  <c r="BI556" i="3"/>
  <c r="BH556" i="3"/>
  <c r="BG556" i="3"/>
  <c r="BF556" i="3"/>
  <c r="BJ555" i="3"/>
  <c r="BI555" i="3"/>
  <c r="BH555" i="3"/>
  <c r="BG555" i="3"/>
  <c r="BF555" i="3"/>
  <c r="BJ554" i="3"/>
  <c r="BI554" i="3"/>
  <c r="BH554" i="3"/>
  <c r="BG554" i="3"/>
  <c r="BF554" i="3"/>
  <c r="BJ553" i="3"/>
  <c r="BI553" i="3"/>
  <c r="BH553" i="3"/>
  <c r="BG553" i="3"/>
  <c r="BF553" i="3"/>
  <c r="BJ552" i="3"/>
  <c r="BI552" i="3"/>
  <c r="BH552" i="3"/>
  <c r="BG552" i="3"/>
  <c r="BF552" i="3"/>
  <c r="BJ551" i="3"/>
  <c r="BI551" i="3"/>
  <c r="BH551" i="3"/>
  <c r="BG551" i="3"/>
  <c r="BF551" i="3"/>
  <c r="BJ550" i="3"/>
  <c r="BI550" i="3"/>
  <c r="BH550" i="3"/>
  <c r="BG550" i="3"/>
  <c r="BF550" i="3"/>
  <c r="BJ549" i="3"/>
  <c r="BI549" i="3"/>
  <c r="BH549" i="3"/>
  <c r="BG549" i="3"/>
  <c r="BF549" i="3"/>
  <c r="BJ548" i="3"/>
  <c r="BI548" i="3"/>
  <c r="BH548" i="3"/>
  <c r="BG548" i="3"/>
  <c r="BF548" i="3"/>
  <c r="BJ547" i="3"/>
  <c r="BI547" i="3"/>
  <c r="BH547" i="3"/>
  <c r="BG547" i="3"/>
  <c r="BF547" i="3"/>
  <c r="BJ546" i="3"/>
  <c r="BI546" i="3"/>
  <c r="BH546" i="3"/>
  <c r="BG546" i="3"/>
  <c r="BF546" i="3"/>
  <c r="BJ545" i="3"/>
  <c r="BI545" i="3"/>
  <c r="BH545" i="3"/>
  <c r="BG545" i="3"/>
  <c r="BF545" i="3"/>
  <c r="BJ544" i="3"/>
  <c r="BI544" i="3"/>
  <c r="BH544" i="3"/>
  <c r="BG544" i="3"/>
  <c r="BF544" i="3"/>
  <c r="BJ543" i="3"/>
  <c r="BI543" i="3"/>
  <c r="BH543" i="3"/>
  <c r="BG543" i="3"/>
  <c r="BF543" i="3"/>
  <c r="BJ542" i="3"/>
  <c r="BI542" i="3"/>
  <c r="BH542" i="3"/>
  <c r="BG542" i="3"/>
  <c r="BF542" i="3"/>
  <c r="BJ541" i="3"/>
  <c r="BI541" i="3"/>
  <c r="BH541" i="3"/>
  <c r="BG541" i="3"/>
  <c r="BF541" i="3"/>
  <c r="BJ540" i="3"/>
  <c r="BI540" i="3"/>
  <c r="BH540" i="3"/>
  <c r="BG540" i="3"/>
  <c r="BF540" i="3"/>
  <c r="BJ539" i="3"/>
  <c r="BI539" i="3"/>
  <c r="BH539" i="3"/>
  <c r="BG539" i="3"/>
  <c r="BF539" i="3"/>
  <c r="BJ538" i="3"/>
  <c r="BI538" i="3"/>
  <c r="BH538" i="3"/>
  <c r="BG538" i="3"/>
  <c r="BF538" i="3"/>
  <c r="BJ537" i="3"/>
  <c r="BI537" i="3"/>
  <c r="BH537" i="3"/>
  <c r="BG537" i="3"/>
  <c r="BF537" i="3"/>
  <c r="BJ536" i="3"/>
  <c r="BI536" i="3"/>
  <c r="BH536" i="3"/>
  <c r="BG536" i="3"/>
  <c r="BF536" i="3"/>
  <c r="BJ535" i="3"/>
  <c r="BI535" i="3"/>
  <c r="BH535" i="3"/>
  <c r="BG535" i="3"/>
  <c r="BF535" i="3"/>
  <c r="BJ534" i="3"/>
  <c r="BI534" i="3"/>
  <c r="BH534" i="3"/>
  <c r="BG534" i="3"/>
  <c r="BF534" i="3"/>
  <c r="BJ533" i="3"/>
  <c r="BI533" i="3"/>
  <c r="BH533" i="3"/>
  <c r="BG533" i="3"/>
  <c r="BF533" i="3"/>
  <c r="BJ532" i="3"/>
  <c r="BI532" i="3"/>
  <c r="BH532" i="3"/>
  <c r="BG532" i="3"/>
  <c r="BF532" i="3"/>
  <c r="BJ531" i="3"/>
  <c r="BI531" i="3"/>
  <c r="BH531" i="3"/>
  <c r="BG531" i="3"/>
  <c r="BF531" i="3"/>
  <c r="BJ530" i="3"/>
  <c r="BI530" i="3"/>
  <c r="BH530" i="3"/>
  <c r="BG530" i="3"/>
  <c r="BF530" i="3"/>
  <c r="BJ529" i="3"/>
  <c r="BI529" i="3"/>
  <c r="BH529" i="3"/>
  <c r="BG529" i="3"/>
  <c r="BF529" i="3"/>
  <c r="BJ528" i="3"/>
  <c r="BI528" i="3"/>
  <c r="BH528" i="3"/>
  <c r="BG528" i="3"/>
  <c r="BF528" i="3"/>
  <c r="BJ527" i="3"/>
  <c r="BI527" i="3"/>
  <c r="BH527" i="3"/>
  <c r="BG527" i="3"/>
  <c r="BF527" i="3"/>
  <c r="BJ526" i="3"/>
  <c r="BI526" i="3"/>
  <c r="BH526" i="3"/>
  <c r="BG526" i="3"/>
  <c r="BF526" i="3"/>
  <c r="BJ525" i="3"/>
  <c r="BI525" i="3"/>
  <c r="BH525" i="3"/>
  <c r="BG525" i="3"/>
  <c r="BF525" i="3"/>
  <c r="BJ524" i="3"/>
  <c r="BI524" i="3"/>
  <c r="BH524" i="3"/>
  <c r="BG524" i="3"/>
  <c r="BF524" i="3"/>
  <c r="BJ523" i="3"/>
  <c r="BI523" i="3"/>
  <c r="BH523" i="3"/>
  <c r="BG523" i="3"/>
  <c r="BF523" i="3"/>
  <c r="BJ522" i="3"/>
  <c r="BI522" i="3"/>
  <c r="BH522" i="3"/>
  <c r="BG522" i="3"/>
  <c r="BF522" i="3"/>
  <c r="BJ521" i="3"/>
  <c r="BI521" i="3"/>
  <c r="BH521" i="3"/>
  <c r="BG521" i="3"/>
  <c r="BF521" i="3"/>
  <c r="BJ520" i="3"/>
  <c r="BI520" i="3"/>
  <c r="BH520" i="3"/>
  <c r="BG520" i="3"/>
  <c r="BF520" i="3"/>
  <c r="BJ519" i="3"/>
  <c r="BI519" i="3"/>
  <c r="BH519" i="3"/>
  <c r="BG519" i="3"/>
  <c r="BF519" i="3"/>
  <c r="BJ518" i="3"/>
  <c r="BI518" i="3"/>
  <c r="BH518" i="3"/>
  <c r="BG518" i="3"/>
  <c r="BF518" i="3"/>
  <c r="BJ517" i="3"/>
  <c r="BI517" i="3"/>
  <c r="BH517" i="3"/>
  <c r="BG517" i="3"/>
  <c r="BF517" i="3"/>
  <c r="BJ516" i="3"/>
  <c r="BI516" i="3"/>
  <c r="BH516" i="3"/>
  <c r="BG516" i="3"/>
  <c r="BF516" i="3"/>
  <c r="BJ515" i="3"/>
  <c r="BI515" i="3"/>
  <c r="BH515" i="3"/>
  <c r="BG515" i="3"/>
  <c r="BF515" i="3"/>
  <c r="BJ514" i="3"/>
  <c r="BI514" i="3"/>
  <c r="BH514" i="3"/>
  <c r="BG514" i="3"/>
  <c r="BF514" i="3"/>
  <c r="BJ513" i="3"/>
  <c r="BI513" i="3"/>
  <c r="BH513" i="3"/>
  <c r="BG513" i="3"/>
  <c r="BF513" i="3"/>
  <c r="BJ512" i="3"/>
  <c r="BI512" i="3"/>
  <c r="BH512" i="3"/>
  <c r="BG512" i="3"/>
  <c r="BF512" i="3"/>
  <c r="BJ511" i="3"/>
  <c r="BI511" i="3"/>
  <c r="BH511" i="3"/>
  <c r="BG511" i="3"/>
  <c r="BF511" i="3"/>
  <c r="BJ510" i="3"/>
  <c r="BI510" i="3"/>
  <c r="BH510" i="3"/>
  <c r="BG510" i="3"/>
  <c r="BF510" i="3"/>
  <c r="BJ509" i="3"/>
  <c r="BI509" i="3"/>
  <c r="BH509" i="3"/>
  <c r="BG509" i="3"/>
  <c r="BF509" i="3"/>
  <c r="BJ508" i="3"/>
  <c r="BI508" i="3"/>
  <c r="BH508" i="3"/>
  <c r="BG508" i="3"/>
  <c r="BF508" i="3"/>
  <c r="BJ507" i="3"/>
  <c r="BI507" i="3"/>
  <c r="BH507" i="3"/>
  <c r="BG507" i="3"/>
  <c r="BF507" i="3"/>
  <c r="BJ506" i="3"/>
  <c r="BI506" i="3"/>
  <c r="BH506" i="3"/>
  <c r="BG506" i="3"/>
  <c r="BF506" i="3"/>
  <c r="BJ505" i="3"/>
  <c r="BI505" i="3"/>
  <c r="BH505" i="3"/>
  <c r="BG505" i="3"/>
  <c r="BF505" i="3"/>
  <c r="BJ504" i="3"/>
  <c r="BI504" i="3"/>
  <c r="BH504" i="3"/>
  <c r="BG504" i="3"/>
  <c r="BF504" i="3"/>
  <c r="BJ503" i="3"/>
  <c r="BI503" i="3"/>
  <c r="BH503" i="3"/>
  <c r="BG503" i="3"/>
  <c r="BF503" i="3"/>
  <c r="BJ502" i="3"/>
  <c r="BI502" i="3"/>
  <c r="BH502" i="3"/>
  <c r="BG502" i="3"/>
  <c r="BF502" i="3"/>
  <c r="BJ501" i="3"/>
  <c r="BI501" i="3"/>
  <c r="BH501" i="3"/>
  <c r="BG501" i="3"/>
  <c r="BF501" i="3"/>
  <c r="BJ500" i="3"/>
  <c r="BI500" i="3"/>
  <c r="BH500" i="3"/>
  <c r="BG500" i="3"/>
  <c r="BF500" i="3"/>
  <c r="BJ499" i="3"/>
  <c r="BI499" i="3"/>
  <c r="BH499" i="3"/>
  <c r="BG499" i="3"/>
  <c r="BF499" i="3"/>
  <c r="BJ498" i="3"/>
  <c r="BI498" i="3"/>
  <c r="BH498" i="3"/>
  <c r="BG498" i="3"/>
  <c r="BF498" i="3"/>
  <c r="BJ497" i="3"/>
  <c r="BI497" i="3"/>
  <c r="BH497" i="3"/>
  <c r="BG497" i="3"/>
  <c r="BF497" i="3"/>
  <c r="BJ496" i="3"/>
  <c r="BI496" i="3"/>
  <c r="BH496" i="3"/>
  <c r="BG496" i="3"/>
  <c r="BF496" i="3"/>
  <c r="BJ495" i="3"/>
  <c r="BI495" i="3"/>
  <c r="BH495" i="3"/>
  <c r="BG495" i="3"/>
  <c r="BF495" i="3"/>
  <c r="BJ494" i="3"/>
  <c r="BI494" i="3"/>
  <c r="BH494" i="3"/>
  <c r="BG494" i="3"/>
  <c r="BF494" i="3"/>
  <c r="BJ493" i="3"/>
  <c r="BI493" i="3"/>
  <c r="BH493" i="3"/>
  <c r="BG493" i="3"/>
  <c r="BF493" i="3"/>
  <c r="BJ492" i="3"/>
  <c r="BI492" i="3"/>
  <c r="BH492" i="3"/>
  <c r="BG492" i="3"/>
  <c r="BF492" i="3"/>
  <c r="BJ491" i="3"/>
  <c r="BI491" i="3"/>
  <c r="BH491" i="3"/>
  <c r="BG491" i="3"/>
  <c r="BF491" i="3"/>
  <c r="BJ490" i="3"/>
  <c r="BI490" i="3"/>
  <c r="BH490" i="3"/>
  <c r="BG490" i="3"/>
  <c r="BF490" i="3"/>
  <c r="BJ489" i="3"/>
  <c r="BI489" i="3"/>
  <c r="BH489" i="3"/>
  <c r="BG489" i="3"/>
  <c r="BF489" i="3"/>
  <c r="BJ488" i="3"/>
  <c r="BI488" i="3"/>
  <c r="BH488" i="3"/>
  <c r="BG488" i="3"/>
  <c r="BF488" i="3"/>
  <c r="BJ487" i="3"/>
  <c r="BI487" i="3"/>
  <c r="BH487" i="3"/>
  <c r="BG487" i="3"/>
  <c r="BF487" i="3"/>
  <c r="BJ486" i="3"/>
  <c r="BI486" i="3"/>
  <c r="BH486" i="3"/>
  <c r="BG486" i="3"/>
  <c r="BF486" i="3"/>
  <c r="BJ485" i="3"/>
  <c r="BI485" i="3"/>
  <c r="BH485" i="3"/>
  <c r="BG485" i="3"/>
  <c r="BF485" i="3"/>
  <c r="BJ484" i="3"/>
  <c r="BI484" i="3"/>
  <c r="BH484" i="3"/>
  <c r="BG484" i="3"/>
  <c r="BF484" i="3"/>
  <c r="BJ483" i="3"/>
  <c r="BI483" i="3"/>
  <c r="BH483" i="3"/>
  <c r="BG483" i="3"/>
  <c r="BF483" i="3"/>
  <c r="BJ482" i="3"/>
  <c r="BI482" i="3"/>
  <c r="BH482" i="3"/>
  <c r="BG482" i="3"/>
  <c r="BF482" i="3"/>
  <c r="BJ481" i="3"/>
  <c r="BI481" i="3"/>
  <c r="BH481" i="3"/>
  <c r="BG481" i="3"/>
  <c r="BF481" i="3"/>
  <c r="BJ480" i="3"/>
  <c r="BI480" i="3"/>
  <c r="BH480" i="3"/>
  <c r="BG480" i="3"/>
  <c r="BF480" i="3"/>
  <c r="BJ479" i="3"/>
  <c r="BI479" i="3"/>
  <c r="BH479" i="3"/>
  <c r="BG479" i="3"/>
  <c r="BF479" i="3"/>
  <c r="BJ478" i="3"/>
  <c r="BI478" i="3"/>
  <c r="BH478" i="3"/>
  <c r="BG478" i="3"/>
  <c r="BF478" i="3"/>
  <c r="BJ477" i="3"/>
  <c r="BI477" i="3"/>
  <c r="BH477" i="3"/>
  <c r="BG477" i="3"/>
  <c r="BF477" i="3"/>
  <c r="BJ476" i="3"/>
  <c r="BI476" i="3"/>
  <c r="BH476" i="3"/>
  <c r="BG476" i="3"/>
  <c r="BF476" i="3"/>
  <c r="BJ475" i="3"/>
  <c r="BI475" i="3"/>
  <c r="BH475" i="3"/>
  <c r="BG475" i="3"/>
  <c r="BF475" i="3"/>
  <c r="BJ474" i="3"/>
  <c r="BI474" i="3"/>
  <c r="BH474" i="3"/>
  <c r="BG474" i="3"/>
  <c r="BF474" i="3"/>
  <c r="BJ473" i="3"/>
  <c r="BI473" i="3"/>
  <c r="BH473" i="3"/>
  <c r="BG473" i="3"/>
  <c r="BF473" i="3"/>
  <c r="BJ472" i="3"/>
  <c r="BI472" i="3"/>
  <c r="BH472" i="3"/>
  <c r="BG472" i="3"/>
  <c r="BF472" i="3"/>
  <c r="BJ471" i="3"/>
  <c r="BI471" i="3"/>
  <c r="BH471" i="3"/>
  <c r="BG471" i="3"/>
  <c r="BF471" i="3"/>
  <c r="BJ470" i="3"/>
  <c r="BI470" i="3"/>
  <c r="BH470" i="3"/>
  <c r="BG470" i="3"/>
  <c r="BF470" i="3"/>
  <c r="BJ469" i="3"/>
  <c r="BI469" i="3"/>
  <c r="BH469" i="3"/>
  <c r="BG469" i="3"/>
  <c r="BF469" i="3"/>
  <c r="BJ468" i="3"/>
  <c r="BI468" i="3"/>
  <c r="BH468" i="3"/>
  <c r="BG468" i="3"/>
  <c r="BF468" i="3"/>
  <c r="BJ467" i="3"/>
  <c r="BI467" i="3"/>
  <c r="BH467" i="3"/>
  <c r="BG467" i="3"/>
  <c r="BF467" i="3"/>
  <c r="BJ466" i="3"/>
  <c r="BI466" i="3"/>
  <c r="BH466" i="3"/>
  <c r="BG466" i="3"/>
  <c r="BF466" i="3"/>
  <c r="BJ465" i="3"/>
  <c r="BI465" i="3"/>
  <c r="BH465" i="3"/>
  <c r="BG465" i="3"/>
  <c r="BF465" i="3"/>
  <c r="BJ464" i="3"/>
  <c r="BI464" i="3"/>
  <c r="BH464" i="3"/>
  <c r="BG464" i="3"/>
  <c r="BF464" i="3"/>
  <c r="BJ463" i="3"/>
  <c r="BI463" i="3"/>
  <c r="BH463" i="3"/>
  <c r="BG463" i="3"/>
  <c r="BF463" i="3"/>
  <c r="BJ462" i="3"/>
  <c r="BI462" i="3"/>
  <c r="BH462" i="3"/>
  <c r="BG462" i="3"/>
  <c r="BF462" i="3"/>
  <c r="BJ461" i="3"/>
  <c r="BI461" i="3"/>
  <c r="BH461" i="3"/>
  <c r="BG461" i="3"/>
  <c r="BF461" i="3"/>
  <c r="BJ460" i="3"/>
  <c r="BI460" i="3"/>
  <c r="BH460" i="3"/>
  <c r="BG460" i="3"/>
  <c r="BF460" i="3"/>
  <c r="BJ459" i="3"/>
  <c r="BI459" i="3"/>
  <c r="BH459" i="3"/>
  <c r="BG459" i="3"/>
  <c r="BF459" i="3"/>
  <c r="BJ458" i="3"/>
  <c r="BI458" i="3"/>
  <c r="BH458" i="3"/>
  <c r="BG458" i="3"/>
  <c r="BF458" i="3"/>
  <c r="BJ457" i="3"/>
  <c r="BI457" i="3"/>
  <c r="BH457" i="3"/>
  <c r="BG457" i="3"/>
  <c r="BF457" i="3"/>
  <c r="BJ456" i="3"/>
  <c r="BI456" i="3"/>
  <c r="BH456" i="3"/>
  <c r="BG456" i="3"/>
  <c r="BF456" i="3"/>
  <c r="BJ455" i="3"/>
  <c r="BI455" i="3"/>
  <c r="BH455" i="3"/>
  <c r="BG455" i="3"/>
  <c r="BF455" i="3"/>
  <c r="BJ454" i="3"/>
  <c r="BI454" i="3"/>
  <c r="BH454" i="3"/>
  <c r="BG454" i="3"/>
  <c r="BF454" i="3"/>
  <c r="BJ453" i="3"/>
  <c r="BI453" i="3"/>
  <c r="BH453" i="3"/>
  <c r="BG453" i="3"/>
  <c r="BF453" i="3"/>
  <c r="BJ452" i="3"/>
  <c r="BI452" i="3"/>
  <c r="BH452" i="3"/>
  <c r="BG452" i="3"/>
  <c r="BF452" i="3"/>
  <c r="BJ451" i="3"/>
  <c r="BI451" i="3"/>
  <c r="BH451" i="3"/>
  <c r="BG451" i="3"/>
  <c r="BF451" i="3"/>
  <c r="BJ450" i="3"/>
  <c r="BI450" i="3"/>
  <c r="BH450" i="3"/>
  <c r="BG450" i="3"/>
  <c r="BF450" i="3"/>
  <c r="BJ449" i="3"/>
  <c r="BI449" i="3"/>
  <c r="BH449" i="3"/>
  <c r="BG449" i="3"/>
  <c r="BF449" i="3"/>
  <c r="BJ448" i="3"/>
  <c r="BI448" i="3"/>
  <c r="BH448" i="3"/>
  <c r="BG448" i="3"/>
  <c r="BF448" i="3"/>
  <c r="BJ447" i="3"/>
  <c r="BI447" i="3"/>
  <c r="BH447" i="3"/>
  <c r="BG447" i="3"/>
  <c r="BF447" i="3"/>
  <c r="BJ446" i="3"/>
  <c r="BI446" i="3"/>
  <c r="BH446" i="3"/>
  <c r="BG446" i="3"/>
  <c r="BF446" i="3"/>
  <c r="BJ445" i="3"/>
  <c r="BI445" i="3"/>
  <c r="BH445" i="3"/>
  <c r="BG445" i="3"/>
  <c r="BF445" i="3"/>
  <c r="BJ444" i="3"/>
  <c r="BI444" i="3"/>
  <c r="BH444" i="3"/>
  <c r="BG444" i="3"/>
  <c r="BF444" i="3"/>
  <c r="BJ443" i="3"/>
  <c r="BI443" i="3"/>
  <c r="BH443" i="3"/>
  <c r="BG443" i="3"/>
  <c r="BF443" i="3"/>
  <c r="BJ442" i="3"/>
  <c r="BI442" i="3"/>
  <c r="BH442" i="3"/>
  <c r="BG442" i="3"/>
  <c r="BF442" i="3"/>
  <c r="BJ441" i="3"/>
  <c r="BI441" i="3"/>
  <c r="BH441" i="3"/>
  <c r="BG441" i="3"/>
  <c r="BF441" i="3"/>
  <c r="BJ440" i="3"/>
  <c r="BI440" i="3"/>
  <c r="BH440" i="3"/>
  <c r="BG440" i="3"/>
  <c r="BF440" i="3"/>
  <c r="BJ439" i="3"/>
  <c r="BI439" i="3"/>
  <c r="BH439" i="3"/>
  <c r="BG439" i="3"/>
  <c r="BF439" i="3"/>
  <c r="BJ438" i="3"/>
  <c r="BI438" i="3"/>
  <c r="BH438" i="3"/>
  <c r="BG438" i="3"/>
  <c r="BF438" i="3"/>
  <c r="BJ437" i="3"/>
  <c r="BI437" i="3"/>
  <c r="BH437" i="3"/>
  <c r="BG437" i="3"/>
  <c r="BF437" i="3"/>
  <c r="BJ436" i="3"/>
  <c r="BI436" i="3"/>
  <c r="BH436" i="3"/>
  <c r="BG436" i="3"/>
  <c r="BF436" i="3"/>
  <c r="BJ435" i="3"/>
  <c r="BI435" i="3"/>
  <c r="BH435" i="3"/>
  <c r="BG435" i="3"/>
  <c r="BF435" i="3"/>
  <c r="BJ434" i="3"/>
  <c r="BI434" i="3"/>
  <c r="BH434" i="3"/>
  <c r="BG434" i="3"/>
  <c r="BF434" i="3"/>
  <c r="BJ433" i="3"/>
  <c r="BI433" i="3"/>
  <c r="BH433" i="3"/>
  <c r="BG433" i="3"/>
  <c r="BF433" i="3"/>
  <c r="BJ432" i="3"/>
  <c r="BI432" i="3"/>
  <c r="BH432" i="3"/>
  <c r="BG432" i="3"/>
  <c r="BF432" i="3"/>
  <c r="BJ431" i="3"/>
  <c r="BI431" i="3"/>
  <c r="BH431" i="3"/>
  <c r="BG431" i="3"/>
  <c r="BF431" i="3"/>
  <c r="BJ430" i="3"/>
  <c r="BI430" i="3"/>
  <c r="BH430" i="3"/>
  <c r="BG430" i="3"/>
  <c r="BF430" i="3"/>
  <c r="BJ429" i="3"/>
  <c r="BI429" i="3"/>
  <c r="BH429" i="3"/>
  <c r="BG429" i="3"/>
  <c r="BF429" i="3"/>
  <c r="BJ428" i="3"/>
  <c r="BI428" i="3"/>
  <c r="BH428" i="3"/>
  <c r="BG428" i="3"/>
  <c r="BF428" i="3"/>
  <c r="BJ427" i="3"/>
  <c r="BI427" i="3"/>
  <c r="BH427" i="3"/>
  <c r="BG427" i="3"/>
  <c r="BF427" i="3"/>
  <c r="BJ426" i="3"/>
  <c r="BI426" i="3"/>
  <c r="BH426" i="3"/>
  <c r="BG426" i="3"/>
  <c r="BF426" i="3"/>
  <c r="BJ425" i="3"/>
  <c r="BI425" i="3"/>
  <c r="BH425" i="3"/>
  <c r="BG425" i="3"/>
  <c r="BF425" i="3"/>
  <c r="BJ424" i="3"/>
  <c r="BI424" i="3"/>
  <c r="BH424" i="3"/>
  <c r="BG424" i="3"/>
  <c r="BF424" i="3"/>
  <c r="BJ423" i="3"/>
  <c r="BI423" i="3"/>
  <c r="BH423" i="3"/>
  <c r="BG423" i="3"/>
  <c r="BF423" i="3"/>
  <c r="BJ422" i="3"/>
  <c r="BI422" i="3"/>
  <c r="BH422" i="3"/>
  <c r="BG422" i="3"/>
  <c r="BF422" i="3"/>
  <c r="BJ421" i="3"/>
  <c r="BI421" i="3"/>
  <c r="BH421" i="3"/>
  <c r="BG421" i="3"/>
  <c r="BF421" i="3"/>
  <c r="BJ420" i="3"/>
  <c r="BI420" i="3"/>
  <c r="BH420" i="3"/>
  <c r="BG420" i="3"/>
  <c r="BF420" i="3"/>
  <c r="BJ419" i="3"/>
  <c r="BI419" i="3"/>
  <c r="BH419" i="3"/>
  <c r="BG419" i="3"/>
  <c r="BF419" i="3"/>
  <c r="BJ418" i="3"/>
  <c r="BI418" i="3"/>
  <c r="BH418" i="3"/>
  <c r="BG418" i="3"/>
  <c r="BF418" i="3"/>
  <c r="BJ417" i="3"/>
  <c r="BI417" i="3"/>
  <c r="BH417" i="3"/>
  <c r="BG417" i="3"/>
  <c r="BF417" i="3"/>
  <c r="BJ416" i="3"/>
  <c r="BI416" i="3"/>
  <c r="BH416" i="3"/>
  <c r="BG416" i="3"/>
  <c r="BF416" i="3"/>
  <c r="BJ415" i="3"/>
  <c r="BI415" i="3"/>
  <c r="BH415" i="3"/>
  <c r="BG415" i="3"/>
  <c r="BF415" i="3"/>
  <c r="BJ414" i="3"/>
  <c r="BI414" i="3"/>
  <c r="BH414" i="3"/>
  <c r="BG414" i="3"/>
  <c r="BF414" i="3"/>
  <c r="BJ413" i="3"/>
  <c r="BI413" i="3"/>
  <c r="BH413" i="3"/>
  <c r="BG413" i="3"/>
  <c r="BF413" i="3"/>
  <c r="BJ412" i="3"/>
  <c r="BI412" i="3"/>
  <c r="BH412" i="3"/>
  <c r="BG412" i="3"/>
  <c r="BF412" i="3"/>
  <c r="BJ411" i="3"/>
  <c r="BI411" i="3"/>
  <c r="BH411" i="3"/>
  <c r="BG411" i="3"/>
  <c r="BF411" i="3"/>
  <c r="BJ410" i="3"/>
  <c r="BI410" i="3"/>
  <c r="BH410" i="3"/>
  <c r="BG410" i="3"/>
  <c r="BF410" i="3"/>
  <c r="BJ409" i="3"/>
  <c r="BI409" i="3"/>
  <c r="BH409" i="3"/>
  <c r="BG409" i="3"/>
  <c r="BF409" i="3"/>
  <c r="BJ408" i="3"/>
  <c r="BI408" i="3"/>
  <c r="BH408" i="3"/>
  <c r="BG408" i="3"/>
  <c r="BF408" i="3"/>
  <c r="BJ407" i="3"/>
  <c r="BI407" i="3"/>
  <c r="BH407" i="3"/>
  <c r="BG407" i="3"/>
  <c r="BF407" i="3"/>
  <c r="BJ406" i="3"/>
  <c r="BI406" i="3"/>
  <c r="BH406" i="3"/>
  <c r="BG406" i="3"/>
  <c r="BF406" i="3"/>
  <c r="BJ405" i="3"/>
  <c r="BI405" i="3"/>
  <c r="BH405" i="3"/>
  <c r="BG405" i="3"/>
  <c r="BF405" i="3"/>
  <c r="BJ404" i="3"/>
  <c r="BI404" i="3"/>
  <c r="BH404" i="3"/>
  <c r="BG404" i="3"/>
  <c r="BF404" i="3"/>
  <c r="BJ403" i="3"/>
  <c r="BI403" i="3"/>
  <c r="BH403" i="3"/>
  <c r="BG403" i="3"/>
  <c r="BF403" i="3"/>
  <c r="BJ402" i="3"/>
  <c r="BI402" i="3"/>
  <c r="BH402" i="3"/>
  <c r="BG402" i="3"/>
  <c r="BF402" i="3"/>
  <c r="BJ401" i="3"/>
  <c r="BI401" i="3"/>
  <c r="BH401" i="3"/>
  <c r="BG401" i="3"/>
  <c r="BF401" i="3"/>
  <c r="BJ400" i="3"/>
  <c r="BI400" i="3"/>
  <c r="BH400" i="3"/>
  <c r="BG400" i="3"/>
  <c r="BF400" i="3"/>
  <c r="BJ399" i="3"/>
  <c r="BI399" i="3"/>
  <c r="BH399" i="3"/>
  <c r="BG399" i="3"/>
  <c r="BF399" i="3"/>
  <c r="BJ398" i="3"/>
  <c r="BI398" i="3"/>
  <c r="BH398" i="3"/>
  <c r="BG398" i="3"/>
  <c r="BF398" i="3"/>
  <c r="BJ397" i="3"/>
  <c r="BI397" i="3"/>
  <c r="BH397" i="3"/>
  <c r="BG397" i="3"/>
  <c r="BF397" i="3"/>
  <c r="BJ396" i="3"/>
  <c r="BI396" i="3"/>
  <c r="BH396" i="3"/>
  <c r="BG396" i="3"/>
  <c r="BF396" i="3"/>
  <c r="BJ395" i="3"/>
  <c r="BI395" i="3"/>
  <c r="BH395" i="3"/>
  <c r="BG395" i="3"/>
  <c r="BF395" i="3"/>
  <c r="BJ394" i="3"/>
  <c r="BI394" i="3"/>
  <c r="BH394" i="3"/>
  <c r="BG394" i="3"/>
  <c r="BF394" i="3"/>
  <c r="BJ393" i="3"/>
  <c r="BI393" i="3"/>
  <c r="BH393" i="3"/>
  <c r="BG393" i="3"/>
  <c r="BF393" i="3"/>
  <c r="BJ392" i="3"/>
  <c r="BI392" i="3"/>
  <c r="BH392" i="3"/>
  <c r="BG392" i="3"/>
  <c r="BF392" i="3"/>
  <c r="BJ391" i="3"/>
  <c r="BI391" i="3"/>
  <c r="BH391" i="3"/>
  <c r="BG391" i="3"/>
  <c r="BF391" i="3"/>
  <c r="BJ390" i="3"/>
  <c r="BI390" i="3"/>
  <c r="BH390" i="3"/>
  <c r="BG390" i="3"/>
  <c r="BF390" i="3"/>
  <c r="BJ389" i="3"/>
  <c r="BI389" i="3"/>
  <c r="BH389" i="3"/>
  <c r="BG389" i="3"/>
  <c r="BF389" i="3"/>
  <c r="BJ388" i="3"/>
  <c r="BI388" i="3"/>
  <c r="BH388" i="3"/>
  <c r="BG388" i="3"/>
  <c r="BF388" i="3"/>
  <c r="BJ387" i="3"/>
  <c r="BI387" i="3"/>
  <c r="BH387" i="3"/>
  <c r="BG387" i="3"/>
  <c r="BF387" i="3"/>
  <c r="BJ386" i="3"/>
  <c r="BI386" i="3"/>
  <c r="BH386" i="3"/>
  <c r="BG386" i="3"/>
  <c r="BF386" i="3"/>
  <c r="BJ385" i="3"/>
  <c r="BI385" i="3"/>
  <c r="BH385" i="3"/>
  <c r="BG385" i="3"/>
  <c r="BF385" i="3"/>
  <c r="BJ384" i="3"/>
  <c r="BI384" i="3"/>
  <c r="BH384" i="3"/>
  <c r="BG384" i="3"/>
  <c r="BF384" i="3"/>
  <c r="BJ383" i="3"/>
  <c r="BI383" i="3"/>
  <c r="BH383" i="3"/>
  <c r="BG383" i="3"/>
  <c r="BF383" i="3"/>
  <c r="BJ382" i="3"/>
  <c r="BI382" i="3"/>
  <c r="BH382" i="3"/>
  <c r="BG382" i="3"/>
  <c r="BF382" i="3"/>
  <c r="BJ381" i="3"/>
  <c r="BI381" i="3"/>
  <c r="BH381" i="3"/>
  <c r="BG381" i="3"/>
  <c r="BF381" i="3"/>
  <c r="BJ380" i="3"/>
  <c r="BI380" i="3"/>
  <c r="BH380" i="3"/>
  <c r="BG380" i="3"/>
  <c r="BF380" i="3"/>
  <c r="BJ379" i="3"/>
  <c r="BI379" i="3"/>
  <c r="BH379" i="3"/>
  <c r="BG379" i="3"/>
  <c r="BF379" i="3"/>
  <c r="BJ378" i="3"/>
  <c r="BI378" i="3"/>
  <c r="BH378" i="3"/>
  <c r="BG378" i="3"/>
  <c r="BF378" i="3"/>
  <c r="BJ377" i="3"/>
  <c r="BI377" i="3"/>
  <c r="BH377" i="3"/>
  <c r="BG377" i="3"/>
  <c r="BF377" i="3"/>
  <c r="BJ376" i="3"/>
  <c r="BI376" i="3"/>
  <c r="BH376" i="3"/>
  <c r="BG376" i="3"/>
  <c r="BF376" i="3"/>
  <c r="BJ375" i="3"/>
  <c r="BI375" i="3"/>
  <c r="BH375" i="3"/>
  <c r="BG375" i="3"/>
  <c r="BF375" i="3"/>
  <c r="BJ374" i="3"/>
  <c r="BI374" i="3"/>
  <c r="BH374" i="3"/>
  <c r="BG374" i="3"/>
  <c r="BF374" i="3"/>
  <c r="BJ373" i="3"/>
  <c r="BI373" i="3"/>
  <c r="BH373" i="3"/>
  <c r="BG373" i="3"/>
  <c r="BF373" i="3"/>
  <c r="BJ372" i="3"/>
  <c r="BI372" i="3"/>
  <c r="BH372" i="3"/>
  <c r="BG372" i="3"/>
  <c r="BF372" i="3"/>
  <c r="BJ371" i="3"/>
  <c r="BI371" i="3"/>
  <c r="BH371" i="3"/>
  <c r="BG371" i="3"/>
  <c r="BF371" i="3"/>
  <c r="BJ370" i="3"/>
  <c r="BI370" i="3"/>
  <c r="BH370" i="3"/>
  <c r="BG370" i="3"/>
  <c r="BF370" i="3"/>
  <c r="BJ369" i="3"/>
  <c r="BI369" i="3"/>
  <c r="BH369" i="3"/>
  <c r="BG369" i="3"/>
  <c r="BF369" i="3"/>
  <c r="BJ368" i="3"/>
  <c r="BI368" i="3"/>
  <c r="BH368" i="3"/>
  <c r="BG368" i="3"/>
  <c r="BF368" i="3"/>
  <c r="BJ367" i="3"/>
  <c r="BI367" i="3"/>
  <c r="BH367" i="3"/>
  <c r="BG367" i="3"/>
  <c r="BF367" i="3"/>
  <c r="BJ366" i="3"/>
  <c r="BI366" i="3"/>
  <c r="BH366" i="3"/>
  <c r="BG366" i="3"/>
  <c r="BF366" i="3"/>
  <c r="BJ365" i="3"/>
  <c r="BI365" i="3"/>
  <c r="BH365" i="3"/>
  <c r="BG365" i="3"/>
  <c r="BF365" i="3"/>
  <c r="BJ364" i="3"/>
  <c r="BI364" i="3"/>
  <c r="BH364" i="3"/>
  <c r="BG364" i="3"/>
  <c r="BF364" i="3"/>
  <c r="BJ363" i="3"/>
  <c r="BI363" i="3"/>
  <c r="BH363" i="3"/>
  <c r="BG363" i="3"/>
  <c r="BF363" i="3"/>
  <c r="BJ362" i="3"/>
  <c r="BI362" i="3"/>
  <c r="BH362" i="3"/>
  <c r="BG362" i="3"/>
  <c r="BF362" i="3"/>
  <c r="BJ361" i="3"/>
  <c r="BI361" i="3"/>
  <c r="BH361" i="3"/>
  <c r="BG361" i="3"/>
  <c r="BF361" i="3"/>
  <c r="BJ360" i="3"/>
  <c r="BI360" i="3"/>
  <c r="BH360" i="3"/>
  <c r="BG360" i="3"/>
  <c r="BF360" i="3"/>
  <c r="BJ359" i="3"/>
  <c r="BI359" i="3"/>
  <c r="BH359" i="3"/>
  <c r="BG359" i="3"/>
  <c r="BF359" i="3"/>
  <c r="BJ358" i="3"/>
  <c r="BI358" i="3"/>
  <c r="BH358" i="3"/>
  <c r="BG358" i="3"/>
  <c r="BF358" i="3"/>
  <c r="BJ357" i="3"/>
  <c r="BI357" i="3"/>
  <c r="BH357" i="3"/>
  <c r="BG357" i="3"/>
  <c r="BF357" i="3"/>
  <c r="BJ356" i="3"/>
  <c r="BI356" i="3"/>
  <c r="BH356" i="3"/>
  <c r="BG356" i="3"/>
  <c r="BF356" i="3"/>
  <c r="BJ355" i="3"/>
  <c r="BI355" i="3"/>
  <c r="BH355" i="3"/>
  <c r="BG355" i="3"/>
  <c r="BF355" i="3"/>
  <c r="BJ354" i="3"/>
  <c r="BI354" i="3"/>
  <c r="BH354" i="3"/>
  <c r="BG354" i="3"/>
  <c r="BF354" i="3"/>
  <c r="BJ353" i="3"/>
  <c r="BI353" i="3"/>
  <c r="BH353" i="3"/>
  <c r="BG353" i="3"/>
  <c r="BF353" i="3"/>
  <c r="BJ352" i="3"/>
  <c r="BI352" i="3"/>
  <c r="BH352" i="3"/>
  <c r="BG352" i="3"/>
  <c r="BF352" i="3"/>
  <c r="BJ351" i="3"/>
  <c r="BI351" i="3"/>
  <c r="BH351" i="3"/>
  <c r="BG351" i="3"/>
  <c r="BF351" i="3"/>
  <c r="BJ350" i="3"/>
  <c r="BI350" i="3"/>
  <c r="BH350" i="3"/>
  <c r="BG350" i="3"/>
  <c r="BF350" i="3"/>
  <c r="BJ349" i="3"/>
  <c r="BI349" i="3"/>
  <c r="BH349" i="3"/>
  <c r="BG349" i="3"/>
  <c r="BF349" i="3"/>
  <c r="BJ348" i="3"/>
  <c r="BI348" i="3"/>
  <c r="BH348" i="3"/>
  <c r="BG348" i="3"/>
  <c r="BF348" i="3"/>
  <c r="BJ347" i="3"/>
  <c r="BI347" i="3"/>
  <c r="BH347" i="3"/>
  <c r="BG347" i="3"/>
  <c r="BF347" i="3"/>
  <c r="BJ346" i="3"/>
  <c r="BI346" i="3"/>
  <c r="BH346" i="3"/>
  <c r="BG346" i="3"/>
  <c r="BF346" i="3"/>
  <c r="BJ345" i="3"/>
  <c r="BI345" i="3"/>
  <c r="BH345" i="3"/>
  <c r="BG345" i="3"/>
  <c r="BF345" i="3"/>
  <c r="BJ344" i="3"/>
  <c r="BI344" i="3"/>
  <c r="BH344" i="3"/>
  <c r="BG344" i="3"/>
  <c r="BF344" i="3"/>
  <c r="BJ343" i="3"/>
  <c r="BI343" i="3"/>
  <c r="BH343" i="3"/>
  <c r="BG343" i="3"/>
  <c r="BF343" i="3"/>
  <c r="BJ342" i="3"/>
  <c r="BI342" i="3"/>
  <c r="BH342" i="3"/>
  <c r="BG342" i="3"/>
  <c r="BF342" i="3"/>
  <c r="BJ341" i="3"/>
  <c r="BI341" i="3"/>
  <c r="BH341" i="3"/>
  <c r="BG341" i="3"/>
  <c r="BF341" i="3"/>
  <c r="BJ340" i="3"/>
  <c r="BI340" i="3"/>
  <c r="BH340" i="3"/>
  <c r="BG340" i="3"/>
  <c r="BF340" i="3"/>
  <c r="BJ339" i="3"/>
  <c r="BI339" i="3"/>
  <c r="BH339" i="3"/>
  <c r="BG339" i="3"/>
  <c r="BF339" i="3"/>
  <c r="BJ338" i="3"/>
  <c r="BI338" i="3"/>
  <c r="BH338" i="3"/>
  <c r="BG338" i="3"/>
  <c r="BF338" i="3"/>
  <c r="BJ337" i="3"/>
  <c r="BI337" i="3"/>
  <c r="BH337" i="3"/>
  <c r="BG337" i="3"/>
  <c r="BF337" i="3"/>
  <c r="BJ336" i="3"/>
  <c r="BI336" i="3"/>
  <c r="BH336" i="3"/>
  <c r="BG336" i="3"/>
  <c r="BF336" i="3"/>
  <c r="BJ335" i="3"/>
  <c r="BI335" i="3"/>
  <c r="BH335" i="3"/>
  <c r="BG335" i="3"/>
  <c r="BF335" i="3"/>
  <c r="BJ334" i="3"/>
  <c r="BI334" i="3"/>
  <c r="BH334" i="3"/>
  <c r="BG334" i="3"/>
  <c r="BF334" i="3"/>
  <c r="BJ333" i="3"/>
  <c r="BI333" i="3"/>
  <c r="BH333" i="3"/>
  <c r="BG333" i="3"/>
  <c r="BF333" i="3"/>
  <c r="BJ332" i="3"/>
  <c r="BI332" i="3"/>
  <c r="BH332" i="3"/>
  <c r="BG332" i="3"/>
  <c r="BF332" i="3"/>
  <c r="BJ331" i="3"/>
  <c r="BI331" i="3"/>
  <c r="BH331" i="3"/>
  <c r="BG331" i="3"/>
  <c r="BF331" i="3"/>
  <c r="BJ330" i="3"/>
  <c r="BI330" i="3"/>
  <c r="BH330" i="3"/>
  <c r="BG330" i="3"/>
  <c r="BF330" i="3"/>
  <c r="BJ329" i="3"/>
  <c r="BI329" i="3"/>
  <c r="BH329" i="3"/>
  <c r="BG329" i="3"/>
  <c r="BF329" i="3"/>
  <c r="BJ328" i="3"/>
  <c r="BI328" i="3"/>
  <c r="BH328" i="3"/>
  <c r="BG328" i="3"/>
  <c r="BF328" i="3"/>
  <c r="BJ327" i="3"/>
  <c r="BI327" i="3"/>
  <c r="BH327" i="3"/>
  <c r="BG327" i="3"/>
  <c r="BF327" i="3"/>
  <c r="BJ326" i="3"/>
  <c r="BI326" i="3"/>
  <c r="BH326" i="3"/>
  <c r="BG326" i="3"/>
  <c r="BF326" i="3"/>
  <c r="BJ325" i="3"/>
  <c r="BI325" i="3"/>
  <c r="BH325" i="3"/>
  <c r="BG325" i="3"/>
  <c r="BF325" i="3"/>
  <c r="BJ324" i="3"/>
  <c r="BI324" i="3"/>
  <c r="BH324" i="3"/>
  <c r="BG324" i="3"/>
  <c r="BF324" i="3"/>
  <c r="BJ323" i="3"/>
  <c r="BI323" i="3"/>
  <c r="BH323" i="3"/>
  <c r="BG323" i="3"/>
  <c r="BF323" i="3"/>
  <c r="BJ322" i="3"/>
  <c r="BI322" i="3"/>
  <c r="BH322" i="3"/>
  <c r="BG322" i="3"/>
  <c r="BF322" i="3"/>
  <c r="BJ321" i="3"/>
  <c r="BI321" i="3"/>
  <c r="BH321" i="3"/>
  <c r="BG321" i="3"/>
  <c r="BF321" i="3"/>
  <c r="BJ320" i="3"/>
  <c r="BI320" i="3"/>
  <c r="BH320" i="3"/>
  <c r="BG320" i="3"/>
  <c r="BF320" i="3"/>
  <c r="BJ319" i="3"/>
  <c r="BI319" i="3"/>
  <c r="BH319" i="3"/>
  <c r="BG319" i="3"/>
  <c r="BF319" i="3"/>
  <c r="BJ318" i="3"/>
  <c r="BI318" i="3"/>
  <c r="BH318" i="3"/>
  <c r="BG318" i="3"/>
  <c r="BF318" i="3"/>
  <c r="BJ317" i="3"/>
  <c r="BI317" i="3"/>
  <c r="BH317" i="3"/>
  <c r="BG317" i="3"/>
  <c r="BF317" i="3"/>
  <c r="BJ316" i="3"/>
  <c r="BI316" i="3"/>
  <c r="BH316" i="3"/>
  <c r="BG316" i="3"/>
  <c r="BF316" i="3"/>
  <c r="BJ315" i="3"/>
  <c r="BI315" i="3"/>
  <c r="BH315" i="3"/>
  <c r="BG315" i="3"/>
  <c r="BF315" i="3"/>
  <c r="BJ314" i="3"/>
  <c r="BI314" i="3"/>
  <c r="BH314" i="3"/>
  <c r="BG314" i="3"/>
  <c r="BF314" i="3"/>
  <c r="BJ313" i="3"/>
  <c r="BI313" i="3"/>
  <c r="BH313" i="3"/>
  <c r="BG313" i="3"/>
  <c r="BF313" i="3"/>
  <c r="BJ312" i="3"/>
  <c r="BI312" i="3"/>
  <c r="BH312" i="3"/>
  <c r="BG312" i="3"/>
  <c r="BF312" i="3"/>
  <c r="BJ311" i="3"/>
  <c r="BI311" i="3"/>
  <c r="BH311" i="3"/>
  <c r="BG311" i="3"/>
  <c r="BF311" i="3"/>
  <c r="BJ310" i="3"/>
  <c r="BI310" i="3"/>
  <c r="BH310" i="3"/>
  <c r="BG310" i="3"/>
  <c r="BF310" i="3"/>
  <c r="BJ309" i="3"/>
  <c r="BI309" i="3"/>
  <c r="BH309" i="3"/>
  <c r="BG309" i="3"/>
  <c r="BF309" i="3"/>
  <c r="BJ308" i="3"/>
  <c r="BI308" i="3"/>
  <c r="BH308" i="3"/>
  <c r="BG308" i="3"/>
  <c r="BF308" i="3"/>
  <c r="BJ307" i="3"/>
  <c r="BI307" i="3"/>
  <c r="BH307" i="3"/>
  <c r="BG307" i="3"/>
  <c r="BF307" i="3"/>
  <c r="BJ306" i="3"/>
  <c r="BI306" i="3"/>
  <c r="BH306" i="3"/>
  <c r="BG306" i="3"/>
  <c r="BF306" i="3"/>
  <c r="BJ305" i="3"/>
  <c r="BI305" i="3"/>
  <c r="BH305" i="3"/>
  <c r="BG305" i="3"/>
  <c r="BF305" i="3"/>
  <c r="BJ304" i="3"/>
  <c r="BI304" i="3"/>
  <c r="BH304" i="3"/>
  <c r="BG304" i="3"/>
  <c r="BF304" i="3"/>
  <c r="BJ303" i="3"/>
  <c r="BI303" i="3"/>
  <c r="BH303" i="3"/>
  <c r="BG303" i="3"/>
  <c r="BF303" i="3"/>
  <c r="BJ302" i="3"/>
  <c r="BI302" i="3"/>
  <c r="BH302" i="3"/>
  <c r="BG302" i="3"/>
  <c r="BF302" i="3"/>
  <c r="BJ301" i="3"/>
  <c r="BI301" i="3"/>
  <c r="BH301" i="3"/>
  <c r="BG301" i="3"/>
  <c r="BF301" i="3"/>
  <c r="BJ300" i="3"/>
  <c r="BI300" i="3"/>
  <c r="BH300" i="3"/>
  <c r="BG300" i="3"/>
  <c r="BF300" i="3"/>
  <c r="BJ299" i="3"/>
  <c r="BI299" i="3"/>
  <c r="BH299" i="3"/>
  <c r="BG299" i="3"/>
  <c r="BF299" i="3"/>
  <c r="BJ298" i="3"/>
  <c r="BI298" i="3"/>
  <c r="BH298" i="3"/>
  <c r="BG298" i="3"/>
  <c r="BF298" i="3"/>
  <c r="BJ297" i="3"/>
  <c r="BI297" i="3"/>
  <c r="BH297" i="3"/>
  <c r="BG297" i="3"/>
  <c r="BF297" i="3"/>
  <c r="BJ296" i="3"/>
  <c r="BI296" i="3"/>
  <c r="BH296" i="3"/>
  <c r="BG296" i="3"/>
  <c r="BF296" i="3"/>
  <c r="BJ295" i="3"/>
  <c r="BI295" i="3"/>
  <c r="BH295" i="3"/>
  <c r="BG295" i="3"/>
  <c r="BF295" i="3"/>
  <c r="BJ294" i="3"/>
  <c r="BI294" i="3"/>
  <c r="BH294" i="3"/>
  <c r="BG294" i="3"/>
  <c r="BF294" i="3"/>
  <c r="BJ293" i="3"/>
  <c r="BI293" i="3"/>
  <c r="BH293" i="3"/>
  <c r="BG293" i="3"/>
  <c r="BF293" i="3"/>
  <c r="BJ292" i="3"/>
  <c r="BI292" i="3"/>
  <c r="BH292" i="3"/>
  <c r="BG292" i="3"/>
  <c r="BF292" i="3"/>
  <c r="BJ291" i="3"/>
  <c r="BI291" i="3"/>
  <c r="BH291" i="3"/>
  <c r="BG291" i="3"/>
  <c r="BF291" i="3"/>
  <c r="BJ290" i="3"/>
  <c r="BI290" i="3"/>
  <c r="BH290" i="3"/>
  <c r="BG290" i="3"/>
  <c r="BF290" i="3"/>
  <c r="BJ289" i="3"/>
  <c r="BI289" i="3"/>
  <c r="BH289" i="3"/>
  <c r="BG289" i="3"/>
  <c r="BF289" i="3"/>
  <c r="BJ288" i="3"/>
  <c r="BI288" i="3"/>
  <c r="BH288" i="3"/>
  <c r="BG288" i="3"/>
  <c r="BF288" i="3"/>
  <c r="BJ287" i="3"/>
  <c r="BI287" i="3"/>
  <c r="BH287" i="3"/>
  <c r="BG287" i="3"/>
  <c r="BF287" i="3"/>
  <c r="BJ286" i="3"/>
  <c r="BI286" i="3"/>
  <c r="BH286" i="3"/>
  <c r="BG286" i="3"/>
  <c r="BF286" i="3"/>
  <c r="BJ285" i="3"/>
  <c r="BI285" i="3"/>
  <c r="BH285" i="3"/>
  <c r="BG285" i="3"/>
  <c r="BF285" i="3"/>
  <c r="BJ284" i="3"/>
  <c r="BI284" i="3"/>
  <c r="BH284" i="3"/>
  <c r="BG284" i="3"/>
  <c r="BF284" i="3"/>
  <c r="BJ283" i="3"/>
  <c r="BI283" i="3"/>
  <c r="BH283" i="3"/>
  <c r="BG283" i="3"/>
  <c r="BF283" i="3"/>
  <c r="BJ282" i="3"/>
  <c r="BI282" i="3"/>
  <c r="BH282" i="3"/>
  <c r="BG282" i="3"/>
  <c r="BF282" i="3"/>
  <c r="BJ281" i="3"/>
  <c r="BI281" i="3"/>
  <c r="BH281" i="3"/>
  <c r="BG281" i="3"/>
  <c r="BF281" i="3"/>
  <c r="BJ280" i="3"/>
  <c r="BI280" i="3"/>
  <c r="BH280" i="3"/>
  <c r="BG280" i="3"/>
  <c r="BF280" i="3"/>
  <c r="BJ279" i="3"/>
  <c r="BI279" i="3"/>
  <c r="BH279" i="3"/>
  <c r="BG279" i="3"/>
  <c r="BF279" i="3"/>
  <c r="BJ278" i="3"/>
  <c r="BI278" i="3"/>
  <c r="BH278" i="3"/>
  <c r="BG278" i="3"/>
  <c r="BF278" i="3"/>
  <c r="BJ277" i="3"/>
  <c r="BI277" i="3"/>
  <c r="BH277" i="3"/>
  <c r="BG277" i="3"/>
  <c r="BF277" i="3"/>
  <c r="BJ276" i="3"/>
  <c r="BI276" i="3"/>
  <c r="BH276" i="3"/>
  <c r="BG276" i="3"/>
  <c r="BF276" i="3"/>
  <c r="BJ275" i="3"/>
  <c r="BI275" i="3"/>
  <c r="BH275" i="3"/>
  <c r="BG275" i="3"/>
  <c r="BF275" i="3"/>
  <c r="BJ274" i="3"/>
  <c r="BI274" i="3"/>
  <c r="BH274" i="3"/>
  <c r="BG274" i="3"/>
  <c r="BF274" i="3"/>
  <c r="BJ273" i="3"/>
  <c r="BI273" i="3"/>
  <c r="BH273" i="3"/>
  <c r="BG273" i="3"/>
  <c r="BF273" i="3"/>
  <c r="BJ272" i="3"/>
  <c r="BI272" i="3"/>
  <c r="BH272" i="3"/>
  <c r="BG272" i="3"/>
  <c r="BF272" i="3"/>
  <c r="BJ271" i="3"/>
  <c r="BI271" i="3"/>
  <c r="BH271" i="3"/>
  <c r="BG271" i="3"/>
  <c r="BF271" i="3"/>
  <c r="BJ270" i="3"/>
  <c r="BI270" i="3"/>
  <c r="BH270" i="3"/>
  <c r="BG270" i="3"/>
  <c r="BF270" i="3"/>
  <c r="BJ269" i="3"/>
  <c r="BI269" i="3"/>
  <c r="BH269" i="3"/>
  <c r="BG269" i="3"/>
  <c r="BF269" i="3"/>
  <c r="BJ268" i="3"/>
  <c r="BI268" i="3"/>
  <c r="BH268" i="3"/>
  <c r="BG268" i="3"/>
  <c r="BF268" i="3"/>
  <c r="BJ267" i="3"/>
  <c r="BI267" i="3"/>
  <c r="BH267" i="3"/>
  <c r="BG267" i="3"/>
  <c r="BF267" i="3"/>
  <c r="BJ266" i="3"/>
  <c r="BI266" i="3"/>
  <c r="BH266" i="3"/>
  <c r="BG266" i="3"/>
  <c r="BF266" i="3"/>
  <c r="BJ265" i="3"/>
  <c r="BI265" i="3"/>
  <c r="BH265" i="3"/>
  <c r="BG265" i="3"/>
  <c r="BF265" i="3"/>
  <c r="BJ264" i="3"/>
  <c r="BI264" i="3"/>
  <c r="BH264" i="3"/>
  <c r="BG264" i="3"/>
  <c r="BF264" i="3"/>
  <c r="BJ263" i="3"/>
  <c r="BI263" i="3"/>
  <c r="BH263" i="3"/>
  <c r="BG263" i="3"/>
  <c r="BF263" i="3"/>
  <c r="BJ262" i="3"/>
  <c r="BI262" i="3"/>
  <c r="BH262" i="3"/>
  <c r="BG262" i="3"/>
  <c r="BF262" i="3"/>
  <c r="BJ261" i="3"/>
  <c r="BI261" i="3"/>
  <c r="BH261" i="3"/>
  <c r="BG261" i="3"/>
  <c r="BF261" i="3"/>
  <c r="BJ260" i="3"/>
  <c r="BI260" i="3"/>
  <c r="BH260" i="3"/>
  <c r="BG260" i="3"/>
  <c r="BF260" i="3"/>
  <c r="BJ259" i="3"/>
  <c r="BI259" i="3"/>
  <c r="BH259" i="3"/>
  <c r="BG259" i="3"/>
  <c r="BF259" i="3"/>
  <c r="BJ258" i="3"/>
  <c r="BI258" i="3"/>
  <c r="BH258" i="3"/>
  <c r="BG258" i="3"/>
  <c r="BF258" i="3"/>
  <c r="BJ257" i="3"/>
  <c r="BI257" i="3"/>
  <c r="BH257" i="3"/>
  <c r="BG257" i="3"/>
  <c r="BF257" i="3"/>
  <c r="BJ256" i="3"/>
  <c r="BI256" i="3"/>
  <c r="BH256" i="3"/>
  <c r="BG256" i="3"/>
  <c r="BF256" i="3"/>
  <c r="BJ255" i="3"/>
  <c r="BI255" i="3"/>
  <c r="BH255" i="3"/>
  <c r="BG255" i="3"/>
  <c r="BF255" i="3"/>
  <c r="BJ254" i="3"/>
  <c r="BI254" i="3"/>
  <c r="BH254" i="3"/>
  <c r="BG254" i="3"/>
  <c r="BF254" i="3"/>
  <c r="BJ253" i="3"/>
  <c r="BI253" i="3"/>
  <c r="BH253" i="3"/>
  <c r="BG253" i="3"/>
  <c r="BF253" i="3"/>
  <c r="BJ252" i="3"/>
  <c r="BI252" i="3"/>
  <c r="BH252" i="3"/>
  <c r="BG252" i="3"/>
  <c r="BF252" i="3"/>
  <c r="BJ251" i="3"/>
  <c r="BI251" i="3"/>
  <c r="BH251" i="3"/>
  <c r="BG251" i="3"/>
  <c r="BF251" i="3"/>
  <c r="BJ250" i="3"/>
  <c r="BI250" i="3"/>
  <c r="BH250" i="3"/>
  <c r="BG250" i="3"/>
  <c r="BF250" i="3"/>
  <c r="BJ249" i="3"/>
  <c r="BI249" i="3"/>
  <c r="BH249" i="3"/>
  <c r="BG249" i="3"/>
  <c r="BF249" i="3"/>
  <c r="BJ248" i="3"/>
  <c r="BI248" i="3"/>
  <c r="BH248" i="3"/>
  <c r="BG248" i="3"/>
  <c r="BF248" i="3"/>
  <c r="BJ247" i="3"/>
  <c r="BI247" i="3"/>
  <c r="BH247" i="3"/>
  <c r="BG247" i="3"/>
  <c r="BF247" i="3"/>
  <c r="BJ246" i="3"/>
  <c r="BI246" i="3"/>
  <c r="BH246" i="3"/>
  <c r="BG246" i="3"/>
  <c r="BF246" i="3"/>
  <c r="BJ245" i="3"/>
  <c r="BI245" i="3"/>
  <c r="BH245" i="3"/>
  <c r="BG245" i="3"/>
  <c r="BF245" i="3"/>
  <c r="BJ244" i="3"/>
  <c r="BI244" i="3"/>
  <c r="BH244" i="3"/>
  <c r="BG244" i="3"/>
  <c r="BF244" i="3"/>
  <c r="BJ243" i="3"/>
  <c r="BI243" i="3"/>
  <c r="BH243" i="3"/>
  <c r="BG243" i="3"/>
  <c r="BF243" i="3"/>
  <c r="BJ242" i="3"/>
  <c r="BI242" i="3"/>
  <c r="BH242" i="3"/>
  <c r="BG242" i="3"/>
  <c r="BF242" i="3"/>
  <c r="BJ241" i="3"/>
  <c r="BI241" i="3"/>
  <c r="BH241" i="3"/>
  <c r="BG241" i="3"/>
  <c r="BF241" i="3"/>
  <c r="BJ240" i="3"/>
  <c r="BI240" i="3"/>
  <c r="BH240" i="3"/>
  <c r="BG240" i="3"/>
  <c r="BF240" i="3"/>
  <c r="BJ239" i="3"/>
  <c r="BI239" i="3"/>
  <c r="BH239" i="3"/>
  <c r="BG239" i="3"/>
  <c r="BF239" i="3"/>
  <c r="BJ238" i="3"/>
  <c r="BI238" i="3"/>
  <c r="BH238" i="3"/>
  <c r="BG238" i="3"/>
  <c r="BF238" i="3"/>
  <c r="BJ237" i="3"/>
  <c r="BI237" i="3"/>
  <c r="BH237" i="3"/>
  <c r="BG237" i="3"/>
  <c r="BF237" i="3"/>
  <c r="BJ236" i="3"/>
  <c r="BI236" i="3"/>
  <c r="BH236" i="3"/>
  <c r="BG236" i="3"/>
  <c r="BF236" i="3"/>
  <c r="BJ235" i="3"/>
  <c r="BI235" i="3"/>
  <c r="BH235" i="3"/>
  <c r="BG235" i="3"/>
  <c r="BF235" i="3"/>
  <c r="BJ234" i="3"/>
  <c r="BI234" i="3"/>
  <c r="BH234" i="3"/>
  <c r="BG234" i="3"/>
  <c r="BF234" i="3"/>
  <c r="BJ233" i="3"/>
  <c r="BI233" i="3"/>
  <c r="BH233" i="3"/>
  <c r="BG233" i="3"/>
  <c r="BF233" i="3"/>
  <c r="BJ232" i="3"/>
  <c r="BI232" i="3"/>
  <c r="BH232" i="3"/>
  <c r="BG232" i="3"/>
  <c r="BF232" i="3"/>
  <c r="BJ231" i="3"/>
  <c r="BI231" i="3"/>
  <c r="BH231" i="3"/>
  <c r="BG231" i="3"/>
  <c r="BF231" i="3"/>
  <c r="BJ230" i="3"/>
  <c r="BI230" i="3"/>
  <c r="BH230" i="3"/>
  <c r="BG230" i="3"/>
  <c r="BF230" i="3"/>
  <c r="BJ229" i="3"/>
  <c r="BI229" i="3"/>
  <c r="BH229" i="3"/>
  <c r="BG229" i="3"/>
  <c r="BF229" i="3"/>
  <c r="BJ228" i="3"/>
  <c r="BI228" i="3"/>
  <c r="BH228" i="3"/>
  <c r="BG228" i="3"/>
  <c r="BF228" i="3"/>
  <c r="BJ227" i="3"/>
  <c r="BI227" i="3"/>
  <c r="BH227" i="3"/>
  <c r="BG227" i="3"/>
  <c r="BF227" i="3"/>
  <c r="BJ226" i="3"/>
  <c r="BI226" i="3"/>
  <c r="BH226" i="3"/>
  <c r="BG226" i="3"/>
  <c r="BF226" i="3"/>
  <c r="BJ225" i="3"/>
  <c r="BI225" i="3"/>
  <c r="BH225" i="3"/>
  <c r="BG225" i="3"/>
  <c r="BF225" i="3"/>
  <c r="BJ224" i="3"/>
  <c r="BI224" i="3"/>
  <c r="BH224" i="3"/>
  <c r="BG224" i="3"/>
  <c r="BF224" i="3"/>
  <c r="BJ223" i="3"/>
  <c r="BI223" i="3"/>
  <c r="BH223" i="3"/>
  <c r="BG223" i="3"/>
  <c r="BF223" i="3"/>
  <c r="BJ222" i="3"/>
  <c r="BI222" i="3"/>
  <c r="BH222" i="3"/>
  <c r="BG222" i="3"/>
  <c r="BF222" i="3"/>
  <c r="BJ221" i="3"/>
  <c r="BI221" i="3"/>
  <c r="BH221" i="3"/>
  <c r="BG221" i="3"/>
  <c r="BF221" i="3"/>
  <c r="BJ220" i="3"/>
  <c r="BI220" i="3"/>
  <c r="BH220" i="3"/>
  <c r="BG220" i="3"/>
  <c r="BF220" i="3"/>
  <c r="BJ219" i="3"/>
  <c r="BI219" i="3"/>
  <c r="BH219" i="3"/>
  <c r="BG219" i="3"/>
  <c r="BF219" i="3"/>
  <c r="BJ218" i="3"/>
  <c r="BI218" i="3"/>
  <c r="BH218" i="3"/>
  <c r="BG218" i="3"/>
  <c r="BF218" i="3"/>
  <c r="BJ217" i="3"/>
  <c r="BI217" i="3"/>
  <c r="BH217" i="3"/>
  <c r="BG217" i="3"/>
  <c r="BF217" i="3"/>
  <c r="BJ216" i="3"/>
  <c r="BI216" i="3"/>
  <c r="BH216" i="3"/>
  <c r="BG216" i="3"/>
  <c r="BF216" i="3"/>
  <c r="BJ215" i="3"/>
  <c r="BI215" i="3"/>
  <c r="BH215" i="3"/>
  <c r="BG215" i="3"/>
  <c r="BF215" i="3"/>
  <c r="BJ214" i="3"/>
  <c r="BI214" i="3"/>
  <c r="BH214" i="3"/>
  <c r="BG214" i="3"/>
  <c r="BF214" i="3"/>
  <c r="BJ213" i="3"/>
  <c r="BI213" i="3"/>
  <c r="BH213" i="3"/>
  <c r="BG213" i="3"/>
  <c r="BF213" i="3"/>
  <c r="BJ212" i="3"/>
  <c r="BI212" i="3"/>
  <c r="BH212" i="3"/>
  <c r="BG212" i="3"/>
  <c r="BF212" i="3"/>
  <c r="BJ211" i="3"/>
  <c r="BI211" i="3"/>
  <c r="BH211" i="3"/>
  <c r="BG211" i="3"/>
  <c r="BF211" i="3"/>
  <c r="BJ210" i="3"/>
  <c r="BI210" i="3"/>
  <c r="BH210" i="3"/>
  <c r="BG210" i="3"/>
  <c r="BF210" i="3"/>
  <c r="BJ209" i="3"/>
  <c r="BI209" i="3"/>
  <c r="BH209" i="3"/>
  <c r="BG209" i="3"/>
  <c r="BF209" i="3"/>
  <c r="BJ208" i="3"/>
  <c r="BI208" i="3"/>
  <c r="BH208" i="3"/>
  <c r="BG208" i="3"/>
  <c r="BF208" i="3"/>
  <c r="BJ207" i="3"/>
  <c r="BI207" i="3"/>
  <c r="BH207" i="3"/>
  <c r="BG207" i="3"/>
  <c r="BF207" i="3"/>
  <c r="BJ206" i="3"/>
  <c r="BI206" i="3"/>
  <c r="BH206" i="3"/>
  <c r="BG206" i="3"/>
  <c r="BF206" i="3"/>
  <c r="BJ205" i="3"/>
  <c r="BI205" i="3"/>
  <c r="BH205" i="3"/>
  <c r="BG205" i="3"/>
  <c r="BF205" i="3"/>
  <c r="BJ204" i="3"/>
  <c r="BI204" i="3"/>
  <c r="BH204" i="3"/>
  <c r="BG204" i="3"/>
  <c r="BF204" i="3"/>
  <c r="BJ203" i="3"/>
  <c r="BI203" i="3"/>
  <c r="BH203" i="3"/>
  <c r="BG203" i="3"/>
  <c r="BF203" i="3"/>
  <c r="BJ202" i="3"/>
  <c r="BI202" i="3"/>
  <c r="BH202" i="3"/>
  <c r="BG202" i="3"/>
  <c r="BF202" i="3"/>
  <c r="BJ201" i="3"/>
  <c r="BI201" i="3"/>
  <c r="BH201" i="3"/>
  <c r="BG201" i="3"/>
  <c r="BF201" i="3"/>
  <c r="BJ200" i="3"/>
  <c r="BI200" i="3"/>
  <c r="BH200" i="3"/>
  <c r="BG200" i="3"/>
  <c r="BF200" i="3"/>
  <c r="BJ199" i="3"/>
  <c r="BI199" i="3"/>
  <c r="BH199" i="3"/>
  <c r="BG199" i="3"/>
  <c r="BF199" i="3"/>
  <c r="BJ198" i="3"/>
  <c r="BI198" i="3"/>
  <c r="BH198" i="3"/>
  <c r="BG198" i="3"/>
  <c r="BF198" i="3"/>
  <c r="BJ197" i="3"/>
  <c r="BI197" i="3"/>
  <c r="BH197" i="3"/>
  <c r="BG197" i="3"/>
  <c r="BF197" i="3"/>
  <c r="BJ196" i="3"/>
  <c r="BI196" i="3"/>
  <c r="BH196" i="3"/>
  <c r="BG196" i="3"/>
  <c r="BF196" i="3"/>
  <c r="BJ195" i="3"/>
  <c r="BI195" i="3"/>
  <c r="BH195" i="3"/>
  <c r="BG195" i="3"/>
  <c r="BF195" i="3"/>
  <c r="BJ194" i="3"/>
  <c r="BI194" i="3"/>
  <c r="BH194" i="3"/>
  <c r="BG194" i="3"/>
  <c r="BF194" i="3"/>
  <c r="BJ193" i="3"/>
  <c r="BI193" i="3"/>
  <c r="BH193" i="3"/>
  <c r="BG193" i="3"/>
  <c r="BF193" i="3"/>
  <c r="BJ192" i="3"/>
  <c r="BI192" i="3"/>
  <c r="BH192" i="3"/>
  <c r="BG192" i="3"/>
  <c r="BF192" i="3"/>
  <c r="BJ191" i="3"/>
  <c r="BI191" i="3"/>
  <c r="BH191" i="3"/>
  <c r="BG191" i="3"/>
  <c r="BF191" i="3"/>
  <c r="BJ190" i="3"/>
  <c r="BI190" i="3"/>
  <c r="BH190" i="3"/>
  <c r="BG190" i="3"/>
  <c r="BF190" i="3"/>
  <c r="BJ189" i="3"/>
  <c r="BI189" i="3"/>
  <c r="BH189" i="3"/>
  <c r="BG189" i="3"/>
  <c r="BF189" i="3"/>
  <c r="BJ188" i="3"/>
  <c r="BI188" i="3"/>
  <c r="BH188" i="3"/>
  <c r="BG188" i="3"/>
  <c r="BF188" i="3"/>
  <c r="BJ187" i="3"/>
  <c r="BI187" i="3"/>
  <c r="BH187" i="3"/>
  <c r="BG187" i="3"/>
  <c r="BF187" i="3"/>
  <c r="BJ186" i="3"/>
  <c r="BI186" i="3"/>
  <c r="BH186" i="3"/>
  <c r="BG186" i="3"/>
  <c r="BF186" i="3"/>
  <c r="BJ185" i="3"/>
  <c r="BI185" i="3"/>
  <c r="BH185" i="3"/>
  <c r="BG185" i="3"/>
  <c r="BF185" i="3"/>
  <c r="BJ184" i="3"/>
  <c r="BI184" i="3"/>
  <c r="BH184" i="3"/>
  <c r="BG184" i="3"/>
  <c r="BF184" i="3"/>
  <c r="BJ183" i="3"/>
  <c r="BI183" i="3"/>
  <c r="BH183" i="3"/>
  <c r="BG183" i="3"/>
  <c r="BF183" i="3"/>
  <c r="BJ182" i="3"/>
  <c r="BI182" i="3"/>
  <c r="BH182" i="3"/>
  <c r="BG182" i="3"/>
  <c r="BF182" i="3"/>
  <c r="BJ181" i="3"/>
  <c r="BI181" i="3"/>
  <c r="BH181" i="3"/>
  <c r="BG181" i="3"/>
  <c r="BF181" i="3"/>
  <c r="BJ180" i="3"/>
  <c r="BI180" i="3"/>
  <c r="BH180" i="3"/>
  <c r="BG180" i="3"/>
  <c r="BF180" i="3"/>
  <c r="BJ179" i="3"/>
  <c r="BI179" i="3"/>
  <c r="BH179" i="3"/>
  <c r="BG179" i="3"/>
  <c r="BF179" i="3"/>
  <c r="BJ178" i="3"/>
  <c r="BI178" i="3"/>
  <c r="BH178" i="3"/>
  <c r="BG178" i="3"/>
  <c r="BF178" i="3"/>
  <c r="BJ177" i="3"/>
  <c r="BI177" i="3"/>
  <c r="BH177" i="3"/>
  <c r="BG177" i="3"/>
  <c r="BF177" i="3"/>
  <c r="BJ176" i="3"/>
  <c r="BI176" i="3"/>
  <c r="BH176" i="3"/>
  <c r="BG176" i="3"/>
  <c r="BF176" i="3"/>
  <c r="BJ175" i="3"/>
  <c r="BI175" i="3"/>
  <c r="BH175" i="3"/>
  <c r="BG175" i="3"/>
  <c r="BF175" i="3"/>
  <c r="BJ174" i="3"/>
  <c r="BI174" i="3"/>
  <c r="BH174" i="3"/>
  <c r="BG174" i="3"/>
  <c r="BF174" i="3"/>
  <c r="BJ173" i="3"/>
  <c r="BI173" i="3"/>
  <c r="BH173" i="3"/>
  <c r="BG173" i="3"/>
  <c r="BF173" i="3"/>
  <c r="BJ172" i="3"/>
  <c r="BI172" i="3"/>
  <c r="BH172" i="3"/>
  <c r="BG172" i="3"/>
  <c r="BF172" i="3"/>
  <c r="BJ171" i="3"/>
  <c r="BI171" i="3"/>
  <c r="BH171" i="3"/>
  <c r="BG171" i="3"/>
  <c r="BF171" i="3"/>
  <c r="BJ170" i="3"/>
  <c r="BI170" i="3"/>
  <c r="BH170" i="3"/>
  <c r="BG170" i="3"/>
  <c r="BF170" i="3"/>
  <c r="BJ169" i="3"/>
  <c r="BI169" i="3"/>
  <c r="BH169" i="3"/>
  <c r="BG169" i="3"/>
  <c r="BF169" i="3"/>
  <c r="BJ168" i="3"/>
  <c r="BI168" i="3"/>
  <c r="BH168" i="3"/>
  <c r="BG168" i="3"/>
  <c r="BF168" i="3"/>
  <c r="BJ167" i="3"/>
  <c r="BI167" i="3"/>
  <c r="BH167" i="3"/>
  <c r="BG167" i="3"/>
  <c r="BF167" i="3"/>
  <c r="BJ166" i="3"/>
  <c r="BI166" i="3"/>
  <c r="BH166" i="3"/>
  <c r="BG166" i="3"/>
  <c r="BF166" i="3"/>
  <c r="BJ165" i="3"/>
  <c r="BI165" i="3"/>
  <c r="BH165" i="3"/>
  <c r="BG165" i="3"/>
  <c r="BF165" i="3"/>
  <c r="BJ164" i="3"/>
  <c r="BI164" i="3"/>
  <c r="BH164" i="3"/>
  <c r="BG164" i="3"/>
  <c r="BF164" i="3"/>
  <c r="BJ163" i="3"/>
  <c r="BI163" i="3"/>
  <c r="BH163" i="3"/>
  <c r="BG163" i="3"/>
  <c r="BF163" i="3"/>
  <c r="BJ162" i="3"/>
  <c r="BI162" i="3"/>
  <c r="BH162" i="3"/>
  <c r="BG162" i="3"/>
  <c r="BF162" i="3"/>
  <c r="BJ161" i="3"/>
  <c r="BI161" i="3"/>
  <c r="BH161" i="3"/>
  <c r="BG161" i="3"/>
  <c r="BF161" i="3"/>
  <c r="BJ160" i="3"/>
  <c r="BI160" i="3"/>
  <c r="BH160" i="3"/>
  <c r="BG160" i="3"/>
  <c r="BF160" i="3"/>
  <c r="BJ159" i="3"/>
  <c r="BI159" i="3"/>
  <c r="BH159" i="3"/>
  <c r="BG159" i="3"/>
  <c r="BF159" i="3"/>
  <c r="BJ158" i="3"/>
  <c r="BI158" i="3"/>
  <c r="BH158" i="3"/>
  <c r="BG158" i="3"/>
  <c r="BF158" i="3"/>
  <c r="BJ157" i="3"/>
  <c r="BI157" i="3"/>
  <c r="BH157" i="3"/>
  <c r="BG157" i="3"/>
  <c r="BF157" i="3"/>
  <c r="BJ156" i="3"/>
  <c r="BI156" i="3"/>
  <c r="BH156" i="3"/>
  <c r="BG156" i="3"/>
  <c r="BF156" i="3"/>
  <c r="BJ155" i="3"/>
  <c r="BI155" i="3"/>
  <c r="BH155" i="3"/>
  <c r="BG155" i="3"/>
  <c r="BF155" i="3"/>
  <c r="BJ154" i="3"/>
  <c r="BI154" i="3"/>
  <c r="BH154" i="3"/>
  <c r="BG154" i="3"/>
  <c r="BF154" i="3"/>
  <c r="BJ153" i="3"/>
  <c r="BI153" i="3"/>
  <c r="BH153" i="3"/>
  <c r="BG153" i="3"/>
  <c r="BF153" i="3"/>
  <c r="BJ152" i="3"/>
  <c r="BI152" i="3"/>
  <c r="BH152" i="3"/>
  <c r="BG152" i="3"/>
  <c r="BF152" i="3"/>
  <c r="BJ151" i="3"/>
  <c r="BI151" i="3"/>
  <c r="BH151" i="3"/>
  <c r="BG151" i="3"/>
  <c r="BF151" i="3"/>
  <c r="BJ150" i="3"/>
  <c r="BI150" i="3"/>
  <c r="BH150" i="3"/>
  <c r="BG150" i="3"/>
  <c r="BF150" i="3"/>
  <c r="BJ149" i="3"/>
  <c r="BI149" i="3"/>
  <c r="BH149" i="3"/>
  <c r="BG149" i="3"/>
  <c r="BF149" i="3"/>
  <c r="BJ148" i="3"/>
  <c r="BI148" i="3"/>
  <c r="BH148" i="3"/>
  <c r="BG148" i="3"/>
  <c r="BF148" i="3"/>
  <c r="BJ147" i="3"/>
  <c r="BI147" i="3"/>
  <c r="BH147" i="3"/>
  <c r="BG147" i="3"/>
  <c r="BF147" i="3"/>
  <c r="BJ146" i="3"/>
  <c r="BI146" i="3"/>
  <c r="BH146" i="3"/>
  <c r="BG146" i="3"/>
  <c r="BF146" i="3"/>
  <c r="BJ145" i="3"/>
  <c r="BI145" i="3"/>
  <c r="BH145" i="3"/>
  <c r="BG145" i="3"/>
  <c r="BF145" i="3"/>
  <c r="BJ144" i="3"/>
  <c r="BI144" i="3"/>
  <c r="BH144" i="3"/>
  <c r="BG144" i="3"/>
  <c r="BF144" i="3"/>
  <c r="BJ143" i="3"/>
  <c r="BI143" i="3"/>
  <c r="BH143" i="3"/>
  <c r="BG143" i="3"/>
  <c r="BF143" i="3"/>
  <c r="BJ142" i="3"/>
  <c r="BI142" i="3"/>
  <c r="BH142" i="3"/>
  <c r="BG142" i="3"/>
  <c r="BF142" i="3"/>
  <c r="BJ141" i="3"/>
  <c r="BI141" i="3"/>
  <c r="BH141" i="3"/>
  <c r="BG141" i="3"/>
  <c r="BF141" i="3"/>
  <c r="BJ140" i="3"/>
  <c r="BI140" i="3"/>
  <c r="BH140" i="3"/>
  <c r="BG140" i="3"/>
  <c r="BF140" i="3"/>
  <c r="BJ139" i="3"/>
  <c r="BI139" i="3"/>
  <c r="BH139" i="3"/>
  <c r="BG139" i="3"/>
  <c r="BF139" i="3"/>
  <c r="BJ138" i="3"/>
  <c r="BI138" i="3"/>
  <c r="BH138" i="3"/>
  <c r="BG138" i="3"/>
  <c r="BF138" i="3"/>
  <c r="BJ137" i="3"/>
  <c r="BI137" i="3"/>
  <c r="BH137" i="3"/>
  <c r="BG137" i="3"/>
  <c r="BF137" i="3"/>
  <c r="BJ136" i="3"/>
  <c r="BI136" i="3"/>
  <c r="BH136" i="3"/>
  <c r="BG136" i="3"/>
  <c r="BF136" i="3"/>
  <c r="BJ135" i="3"/>
  <c r="BI135" i="3"/>
  <c r="BH135" i="3"/>
  <c r="BG135" i="3"/>
  <c r="BF135" i="3"/>
  <c r="BJ134" i="3"/>
  <c r="BI134" i="3"/>
  <c r="BH134" i="3"/>
  <c r="BG134" i="3"/>
  <c r="BF134" i="3"/>
  <c r="BJ133" i="3"/>
  <c r="BI133" i="3"/>
  <c r="BH133" i="3"/>
  <c r="BG133" i="3"/>
  <c r="BF133" i="3"/>
  <c r="BJ132" i="3"/>
  <c r="BI132" i="3"/>
  <c r="BH132" i="3"/>
  <c r="BG132" i="3"/>
  <c r="BF132" i="3"/>
  <c r="BJ131" i="3"/>
  <c r="BI131" i="3"/>
  <c r="BH131" i="3"/>
  <c r="BG131" i="3"/>
  <c r="BF131" i="3"/>
  <c r="BJ130" i="3"/>
  <c r="BI130" i="3"/>
  <c r="BH130" i="3"/>
  <c r="BG130" i="3"/>
  <c r="BF130" i="3"/>
  <c r="BJ129" i="3"/>
  <c r="BI129" i="3"/>
  <c r="BH129" i="3"/>
  <c r="BG129" i="3"/>
  <c r="BF129" i="3"/>
  <c r="BJ128" i="3"/>
  <c r="BI128" i="3"/>
  <c r="BH128" i="3"/>
  <c r="BG128" i="3"/>
  <c r="BF128" i="3"/>
  <c r="BJ127" i="3"/>
  <c r="BI127" i="3"/>
  <c r="BH127" i="3"/>
  <c r="BG127" i="3"/>
  <c r="BF127" i="3"/>
  <c r="BJ126" i="3"/>
  <c r="BI126" i="3"/>
  <c r="BH126" i="3"/>
  <c r="BG126" i="3"/>
  <c r="BF126" i="3"/>
  <c r="BJ125" i="3"/>
  <c r="BI125" i="3"/>
  <c r="BH125" i="3"/>
  <c r="BG125" i="3"/>
  <c r="BF125" i="3"/>
  <c r="BJ124" i="3"/>
  <c r="BI124" i="3"/>
  <c r="BH124" i="3"/>
  <c r="BG124" i="3"/>
  <c r="BF124" i="3"/>
  <c r="BJ123" i="3"/>
  <c r="BI123" i="3"/>
  <c r="BH123" i="3"/>
  <c r="BG123" i="3"/>
  <c r="BF123" i="3"/>
  <c r="BJ122" i="3"/>
  <c r="BI122" i="3"/>
  <c r="BH122" i="3"/>
  <c r="BG122" i="3"/>
  <c r="BF122" i="3"/>
  <c r="BJ121" i="3"/>
  <c r="BI121" i="3"/>
  <c r="BH121" i="3"/>
  <c r="BG121" i="3"/>
  <c r="BF121" i="3"/>
  <c r="BJ120" i="3"/>
  <c r="BI120" i="3"/>
  <c r="BH120" i="3"/>
  <c r="BG120" i="3"/>
  <c r="BF120" i="3"/>
  <c r="BJ119" i="3"/>
  <c r="BI119" i="3"/>
  <c r="BH119" i="3"/>
  <c r="BG119" i="3"/>
  <c r="BF119" i="3"/>
  <c r="BJ118" i="3"/>
  <c r="BI118" i="3"/>
  <c r="BH118" i="3"/>
  <c r="BG118" i="3"/>
  <c r="BF118" i="3"/>
  <c r="BJ117" i="3"/>
  <c r="BI117" i="3"/>
  <c r="BH117" i="3"/>
  <c r="BG117" i="3"/>
  <c r="BF117" i="3"/>
  <c r="BJ116" i="3"/>
  <c r="BI116" i="3"/>
  <c r="BH116" i="3"/>
  <c r="BG116" i="3"/>
  <c r="BF116" i="3"/>
  <c r="BJ115" i="3"/>
  <c r="BI115" i="3"/>
  <c r="BH115" i="3"/>
  <c r="BG115" i="3"/>
  <c r="BF115" i="3"/>
  <c r="BJ114" i="3"/>
  <c r="BI114" i="3"/>
  <c r="BH114" i="3"/>
  <c r="BG114" i="3"/>
  <c r="BF114" i="3"/>
  <c r="BJ113" i="3"/>
  <c r="BI113" i="3"/>
  <c r="BH113" i="3"/>
  <c r="BG113" i="3"/>
  <c r="BF113" i="3"/>
  <c r="BJ112" i="3"/>
  <c r="BI112" i="3"/>
  <c r="BH112" i="3"/>
  <c r="BG112" i="3"/>
  <c r="BF112" i="3"/>
  <c r="BJ111" i="3"/>
  <c r="BI111" i="3"/>
  <c r="BH111" i="3"/>
  <c r="BG111" i="3"/>
  <c r="BF111" i="3"/>
  <c r="BJ110" i="3"/>
  <c r="BI110" i="3"/>
  <c r="BH110" i="3"/>
  <c r="BG110" i="3"/>
  <c r="BF110" i="3"/>
  <c r="BJ109" i="3"/>
  <c r="BI109" i="3"/>
  <c r="BH109" i="3"/>
  <c r="BG109" i="3"/>
  <c r="BF109" i="3"/>
  <c r="BJ108" i="3"/>
  <c r="BI108" i="3"/>
  <c r="BH108" i="3"/>
  <c r="BG108" i="3"/>
  <c r="BF108" i="3"/>
  <c r="BJ107" i="3"/>
  <c r="BI107" i="3"/>
  <c r="BH107" i="3"/>
  <c r="BG107" i="3"/>
  <c r="BF107" i="3"/>
  <c r="BJ106" i="3"/>
  <c r="BI106" i="3"/>
  <c r="BH106" i="3"/>
  <c r="BG106" i="3"/>
  <c r="BF106" i="3"/>
  <c r="BJ105" i="3"/>
  <c r="BI105" i="3"/>
  <c r="BH105" i="3"/>
  <c r="BG105" i="3"/>
  <c r="BF105" i="3"/>
  <c r="BJ104" i="3"/>
  <c r="BI104" i="3"/>
  <c r="BH104" i="3"/>
  <c r="BG104" i="3"/>
  <c r="BF104" i="3"/>
  <c r="BJ103" i="3"/>
  <c r="BI103" i="3"/>
  <c r="BH103" i="3"/>
  <c r="BG103" i="3"/>
  <c r="BF103" i="3"/>
  <c r="BJ102" i="3"/>
  <c r="BI102" i="3"/>
  <c r="BH102" i="3"/>
  <c r="BG102" i="3"/>
  <c r="BF102" i="3"/>
  <c r="BJ101" i="3"/>
  <c r="BI101" i="3"/>
  <c r="BH101" i="3"/>
  <c r="BG101" i="3"/>
  <c r="BF101" i="3"/>
  <c r="BJ100" i="3"/>
  <c r="BI100" i="3"/>
  <c r="BH100" i="3"/>
  <c r="BG100" i="3"/>
  <c r="BF100" i="3"/>
  <c r="BJ99" i="3"/>
  <c r="BI99" i="3"/>
  <c r="BH99" i="3"/>
  <c r="BG99" i="3"/>
  <c r="BF99" i="3"/>
  <c r="BJ98" i="3"/>
  <c r="BI98" i="3"/>
  <c r="BH98" i="3"/>
  <c r="BG98" i="3"/>
  <c r="BF98" i="3"/>
  <c r="BJ97" i="3"/>
  <c r="BI97" i="3"/>
  <c r="BH97" i="3"/>
  <c r="BG97" i="3"/>
  <c r="BF97" i="3"/>
  <c r="BJ96" i="3"/>
  <c r="BI96" i="3"/>
  <c r="BH96" i="3"/>
  <c r="BG96" i="3"/>
  <c r="BF96" i="3"/>
  <c r="BJ95" i="3"/>
  <c r="BI95" i="3"/>
  <c r="BH95" i="3"/>
  <c r="BG95" i="3"/>
  <c r="BF95" i="3"/>
  <c r="BJ94" i="3"/>
  <c r="BI94" i="3"/>
  <c r="BH94" i="3"/>
  <c r="BG94" i="3"/>
  <c r="BF94" i="3"/>
  <c r="BJ93" i="3"/>
  <c r="BI93" i="3"/>
  <c r="BH93" i="3"/>
  <c r="BG93" i="3"/>
  <c r="BF93" i="3"/>
  <c r="BJ92" i="3"/>
  <c r="BI92" i="3"/>
  <c r="BH92" i="3"/>
  <c r="BG92" i="3"/>
  <c r="BF92" i="3"/>
  <c r="BJ91" i="3"/>
  <c r="BI91" i="3"/>
  <c r="BH91" i="3"/>
  <c r="BG91" i="3"/>
  <c r="BF91" i="3"/>
  <c r="BJ90" i="3"/>
  <c r="BI90" i="3"/>
  <c r="BH90" i="3"/>
  <c r="BG90" i="3"/>
  <c r="BF90" i="3"/>
  <c r="BJ89" i="3"/>
  <c r="BI89" i="3"/>
  <c r="BH89" i="3"/>
  <c r="BG89" i="3"/>
  <c r="BF89" i="3"/>
  <c r="BJ88" i="3"/>
  <c r="BI88" i="3"/>
  <c r="BH88" i="3"/>
  <c r="BG88" i="3"/>
  <c r="BF88" i="3"/>
  <c r="BJ87" i="3"/>
  <c r="BI87" i="3"/>
  <c r="BH87" i="3"/>
  <c r="BG87" i="3"/>
  <c r="BF87" i="3"/>
  <c r="BJ86" i="3"/>
  <c r="BI86" i="3"/>
  <c r="BH86" i="3"/>
  <c r="BG86" i="3"/>
  <c r="BF86" i="3"/>
  <c r="BJ85" i="3"/>
  <c r="BI85" i="3"/>
  <c r="BH85" i="3"/>
  <c r="BG85" i="3"/>
  <c r="BF85" i="3"/>
  <c r="BJ84" i="3"/>
  <c r="BI84" i="3"/>
  <c r="BH84" i="3"/>
  <c r="BG84" i="3"/>
  <c r="BF84" i="3"/>
  <c r="BJ83" i="3"/>
  <c r="BI83" i="3"/>
  <c r="BH83" i="3"/>
  <c r="BG83" i="3"/>
  <c r="BF83" i="3"/>
  <c r="BJ82" i="3"/>
  <c r="BI82" i="3"/>
  <c r="BH82" i="3"/>
  <c r="BG82" i="3"/>
  <c r="BF82" i="3"/>
  <c r="BJ81" i="3"/>
  <c r="BI81" i="3"/>
  <c r="BH81" i="3"/>
  <c r="BG81" i="3"/>
  <c r="BF81" i="3"/>
  <c r="BJ80" i="3"/>
  <c r="BI80" i="3"/>
  <c r="BH80" i="3"/>
  <c r="BG80" i="3"/>
  <c r="BF80" i="3"/>
  <c r="BJ79" i="3"/>
  <c r="BI79" i="3"/>
  <c r="BH79" i="3"/>
  <c r="BG79" i="3"/>
  <c r="BF79" i="3"/>
  <c r="BJ78" i="3"/>
  <c r="BI78" i="3"/>
  <c r="BH78" i="3"/>
  <c r="BG78" i="3"/>
  <c r="BF78" i="3"/>
  <c r="BJ77" i="3"/>
  <c r="BI77" i="3"/>
  <c r="BH77" i="3"/>
  <c r="BG77" i="3"/>
  <c r="BF77" i="3"/>
  <c r="BJ76" i="3"/>
  <c r="BI76" i="3"/>
  <c r="BH76" i="3"/>
  <c r="BG76" i="3"/>
  <c r="BF76" i="3"/>
  <c r="BJ75" i="3"/>
  <c r="BI75" i="3"/>
  <c r="BH75" i="3"/>
  <c r="BG75" i="3"/>
  <c r="BF75" i="3"/>
  <c r="BJ74" i="3"/>
  <c r="BI74" i="3"/>
  <c r="BH74" i="3"/>
  <c r="BG74" i="3"/>
  <c r="BF74" i="3"/>
  <c r="BJ73" i="3"/>
  <c r="BI73" i="3"/>
  <c r="BH73" i="3"/>
  <c r="BG73" i="3"/>
  <c r="BF73" i="3"/>
  <c r="BJ72" i="3"/>
  <c r="BI72" i="3"/>
  <c r="BH72" i="3"/>
  <c r="BG72" i="3"/>
  <c r="BF72" i="3"/>
  <c r="BJ71" i="3"/>
  <c r="BI71" i="3"/>
  <c r="BH71" i="3"/>
  <c r="BG71" i="3"/>
  <c r="BF71" i="3"/>
  <c r="BJ70" i="3"/>
  <c r="BI70" i="3"/>
  <c r="BH70" i="3"/>
  <c r="BG70" i="3"/>
  <c r="BF70" i="3"/>
  <c r="BJ69" i="3"/>
  <c r="BI69" i="3"/>
  <c r="BH69" i="3"/>
  <c r="BG69" i="3"/>
  <c r="BF69" i="3"/>
  <c r="BJ68" i="3"/>
  <c r="BI68" i="3"/>
  <c r="BH68" i="3"/>
  <c r="BG68" i="3"/>
  <c r="BF68" i="3"/>
  <c r="BJ67" i="3"/>
  <c r="BI67" i="3"/>
  <c r="BH67" i="3"/>
  <c r="BG67" i="3"/>
  <c r="BF67" i="3"/>
  <c r="BJ66" i="3"/>
  <c r="BI66" i="3"/>
  <c r="BH66" i="3"/>
  <c r="BG66" i="3"/>
  <c r="BF66" i="3"/>
  <c r="BJ65" i="3"/>
  <c r="BI65" i="3"/>
  <c r="BH65" i="3"/>
  <c r="BG65" i="3"/>
  <c r="BF65" i="3"/>
  <c r="BJ64" i="3"/>
  <c r="BI64" i="3"/>
  <c r="BH64" i="3"/>
  <c r="BG64" i="3"/>
  <c r="BF64" i="3"/>
  <c r="BJ63" i="3"/>
  <c r="BI63" i="3"/>
  <c r="BH63" i="3"/>
  <c r="BG63" i="3"/>
  <c r="BF63" i="3"/>
  <c r="BJ62" i="3"/>
  <c r="BI62" i="3"/>
  <c r="BH62" i="3"/>
  <c r="BG62" i="3"/>
  <c r="BF62" i="3"/>
  <c r="BJ61" i="3"/>
  <c r="BI61" i="3"/>
  <c r="BH61" i="3"/>
  <c r="BG61" i="3"/>
  <c r="BF61" i="3"/>
  <c r="BJ60" i="3"/>
  <c r="BI60" i="3"/>
  <c r="BH60" i="3"/>
  <c r="BG60" i="3"/>
  <c r="BF60" i="3"/>
  <c r="BJ59" i="3"/>
  <c r="BI59" i="3"/>
  <c r="BH59" i="3"/>
  <c r="BG59" i="3"/>
  <c r="BF59" i="3"/>
  <c r="BJ58" i="3"/>
  <c r="BI58" i="3"/>
  <c r="BH58" i="3"/>
  <c r="BG58" i="3"/>
  <c r="BF58" i="3"/>
  <c r="BJ57" i="3"/>
  <c r="BI57" i="3"/>
  <c r="BH57" i="3"/>
  <c r="BG57" i="3"/>
  <c r="BF57" i="3"/>
  <c r="BJ56" i="3"/>
  <c r="BI56" i="3"/>
  <c r="BH56" i="3"/>
  <c r="BG56" i="3"/>
  <c r="BF56" i="3"/>
  <c r="BJ55" i="3"/>
  <c r="BI55" i="3"/>
  <c r="BH55" i="3"/>
  <c r="BG55" i="3"/>
  <c r="BF55" i="3"/>
  <c r="BJ54" i="3"/>
  <c r="BI54" i="3"/>
  <c r="BH54" i="3"/>
  <c r="BG54" i="3"/>
  <c r="BF54" i="3"/>
  <c r="BJ53" i="3"/>
  <c r="BI53" i="3"/>
  <c r="BH53" i="3"/>
  <c r="BG53" i="3"/>
  <c r="BF53" i="3"/>
  <c r="BJ52" i="3"/>
  <c r="BI52" i="3"/>
  <c r="BH52" i="3"/>
  <c r="BG52" i="3"/>
  <c r="BF52" i="3"/>
  <c r="BJ51" i="3"/>
  <c r="BI51" i="3"/>
  <c r="BH51" i="3"/>
  <c r="BG51" i="3"/>
  <c r="BF51" i="3"/>
  <c r="BJ50" i="3"/>
  <c r="BI50" i="3"/>
  <c r="BH50" i="3"/>
  <c r="BG50" i="3"/>
  <c r="BF50" i="3"/>
  <c r="BJ49" i="3"/>
  <c r="BI49" i="3"/>
  <c r="BH49" i="3"/>
  <c r="BG49" i="3"/>
  <c r="BF49" i="3"/>
  <c r="BJ48" i="3"/>
  <c r="BI48" i="3"/>
  <c r="BH48" i="3"/>
  <c r="BG48" i="3"/>
  <c r="BF48" i="3"/>
  <c r="BJ47" i="3"/>
  <c r="BI47" i="3"/>
  <c r="BH47" i="3"/>
  <c r="BG47" i="3"/>
  <c r="BF47" i="3"/>
  <c r="BJ46" i="3"/>
  <c r="BI46" i="3"/>
  <c r="BH46" i="3"/>
  <c r="BG46" i="3"/>
  <c r="BF46" i="3"/>
  <c r="BJ45" i="3"/>
  <c r="BI45" i="3"/>
  <c r="BH45" i="3"/>
  <c r="BG45" i="3"/>
  <c r="BF45" i="3"/>
  <c r="BJ44" i="3"/>
  <c r="BI44" i="3"/>
  <c r="BH44" i="3"/>
  <c r="BG44" i="3"/>
  <c r="BF44" i="3"/>
  <c r="BJ43" i="3"/>
  <c r="BI43" i="3"/>
  <c r="BH43" i="3"/>
  <c r="BG43" i="3"/>
  <c r="BF43" i="3"/>
  <c r="BJ42" i="3"/>
  <c r="BI42" i="3"/>
  <c r="BH42" i="3"/>
  <c r="BG42" i="3"/>
  <c r="BF42" i="3"/>
  <c r="BJ41" i="3"/>
  <c r="BI41" i="3"/>
  <c r="BH41" i="3"/>
  <c r="BG41" i="3"/>
  <c r="BF41" i="3"/>
  <c r="BJ40" i="3"/>
  <c r="BI40" i="3"/>
  <c r="BH40" i="3"/>
  <c r="BG40" i="3"/>
  <c r="BF40" i="3"/>
  <c r="BJ39" i="3"/>
  <c r="BI39" i="3"/>
  <c r="BH39" i="3"/>
  <c r="BG39" i="3"/>
  <c r="BF39" i="3"/>
  <c r="BJ38" i="3"/>
  <c r="BI38" i="3"/>
  <c r="BH38" i="3"/>
  <c r="BG38" i="3"/>
  <c r="BF38" i="3"/>
  <c r="BJ37" i="3"/>
  <c r="BI37" i="3"/>
  <c r="BH37" i="3"/>
  <c r="BG37" i="3"/>
  <c r="BF37" i="3"/>
  <c r="BJ36" i="3"/>
  <c r="BI36" i="3"/>
  <c r="BH36" i="3"/>
  <c r="BG36" i="3"/>
  <c r="BF36" i="3"/>
  <c r="BJ35" i="3"/>
  <c r="BI35" i="3"/>
  <c r="BH35" i="3"/>
  <c r="BG35" i="3"/>
  <c r="BF35" i="3"/>
  <c r="BJ34" i="3"/>
  <c r="BI34" i="3"/>
  <c r="BH34" i="3"/>
  <c r="BG34" i="3"/>
  <c r="BF34" i="3"/>
  <c r="BJ33" i="3"/>
  <c r="BI33" i="3"/>
  <c r="BH33" i="3"/>
  <c r="BG33" i="3"/>
  <c r="BF33" i="3"/>
  <c r="BJ32" i="3"/>
  <c r="BI32" i="3"/>
  <c r="BH32" i="3"/>
  <c r="BG32" i="3"/>
  <c r="BF32" i="3"/>
  <c r="BJ31" i="3"/>
  <c r="BI31" i="3"/>
  <c r="BH31" i="3"/>
  <c r="BG31" i="3"/>
  <c r="BF31" i="3"/>
  <c r="BJ30" i="3"/>
  <c r="BI30" i="3"/>
  <c r="BH30" i="3"/>
  <c r="BG30" i="3"/>
  <c r="BF30" i="3"/>
  <c r="BJ29" i="3"/>
  <c r="BI29" i="3"/>
  <c r="BH29" i="3"/>
  <c r="BG29" i="3"/>
  <c r="BF29" i="3"/>
  <c r="BJ28" i="3"/>
  <c r="BI28" i="3"/>
  <c r="BH28" i="3"/>
  <c r="BG28" i="3"/>
  <c r="BF28" i="3"/>
  <c r="BJ27" i="3"/>
  <c r="BI27" i="3"/>
  <c r="BH27" i="3"/>
  <c r="BG27" i="3"/>
  <c r="BF27" i="3"/>
  <c r="BJ26" i="3"/>
  <c r="BI26" i="3"/>
  <c r="BH26" i="3"/>
  <c r="BG26" i="3"/>
  <c r="BF26" i="3"/>
  <c r="BJ25" i="3"/>
  <c r="BI25" i="3"/>
  <c r="BH25" i="3"/>
  <c r="BG25" i="3"/>
  <c r="BF25" i="3"/>
  <c r="BJ24" i="3"/>
  <c r="BI24" i="3"/>
  <c r="BH24" i="3"/>
  <c r="BG24" i="3"/>
  <c r="BF24" i="3"/>
  <c r="BJ23" i="3"/>
  <c r="BI23" i="3"/>
  <c r="BH23" i="3"/>
  <c r="BG23" i="3"/>
  <c r="BF23" i="3"/>
  <c r="BJ22" i="3"/>
  <c r="BI22" i="3"/>
  <c r="BH22" i="3"/>
  <c r="BG22" i="3"/>
  <c r="BF22" i="3"/>
  <c r="BJ21" i="3"/>
  <c r="BI21" i="3"/>
  <c r="BH21" i="3"/>
  <c r="BG21" i="3"/>
  <c r="BF21" i="3"/>
  <c r="BJ20" i="3"/>
  <c r="BI20" i="3"/>
  <c r="BH20" i="3"/>
  <c r="BG20" i="3"/>
  <c r="BF20" i="3"/>
  <c r="BJ19" i="3"/>
  <c r="BI19" i="3"/>
  <c r="BH19" i="3"/>
  <c r="BG19" i="3"/>
  <c r="BF19" i="3"/>
  <c r="BJ18" i="3"/>
  <c r="BI18" i="3"/>
  <c r="BH18" i="3"/>
  <c r="BG18" i="3"/>
  <c r="BF18" i="3"/>
  <c r="BJ17" i="3"/>
  <c r="BI17" i="3"/>
  <c r="BH17" i="3"/>
  <c r="BG17" i="3"/>
  <c r="BF17" i="3"/>
  <c r="BJ16" i="3"/>
  <c r="BI16" i="3"/>
  <c r="BH16" i="3"/>
  <c r="BG16" i="3"/>
  <c r="BF16" i="3"/>
  <c r="BJ15" i="3"/>
  <c r="BI15" i="3"/>
  <c r="BH15" i="3"/>
  <c r="BG15" i="3"/>
  <c r="BF15" i="3"/>
  <c r="BJ14" i="3"/>
  <c r="BI14" i="3"/>
  <c r="BH14" i="3"/>
  <c r="BG14" i="3"/>
  <c r="BF14" i="3"/>
  <c r="BJ13" i="3"/>
  <c r="BI13" i="3"/>
  <c r="BH13" i="3"/>
  <c r="BG13" i="3"/>
  <c r="BF13" i="3"/>
  <c r="BJ12" i="3"/>
  <c r="BI12" i="3"/>
  <c r="BH12" i="3"/>
  <c r="BG12" i="3"/>
  <c r="BF12" i="3"/>
  <c r="BJ11" i="3"/>
  <c r="BI11" i="3"/>
  <c r="BH11" i="3"/>
  <c r="BG11" i="3"/>
  <c r="BF11" i="3"/>
  <c r="BJ10" i="3"/>
  <c r="BI10" i="3"/>
  <c r="BH10" i="3"/>
  <c r="BG10" i="3"/>
  <c r="BF10" i="3"/>
  <c r="BJ9" i="3"/>
  <c r="BI9" i="3"/>
  <c r="BH9" i="3"/>
  <c r="BG9" i="3"/>
  <c r="BF9" i="3"/>
  <c r="BJ8" i="3"/>
  <c r="BI8" i="3"/>
  <c r="BH8" i="3"/>
  <c r="BG8" i="3"/>
  <c r="BF8" i="3"/>
  <c r="BJ7" i="3"/>
  <c r="BI7" i="3"/>
  <c r="BH7" i="3"/>
  <c r="BG7" i="3"/>
  <c r="BF7" i="3"/>
  <c r="AZ1327" i="3"/>
  <c r="AZ1359" i="3"/>
  <c r="BD4" i="3"/>
  <c r="BC4" i="3"/>
  <c r="BB4" i="3"/>
  <c r="BA4" i="3"/>
  <c r="AZ4" i="3"/>
  <c r="AZ6" i="3"/>
  <c r="BA6" i="3"/>
  <c r="BB6" i="3"/>
  <c r="BC6" i="3"/>
  <c r="BD6" i="3"/>
  <c r="AZ7" i="3"/>
  <c r="BA7" i="3"/>
  <c r="BB7" i="3"/>
  <c r="BC7" i="3"/>
  <c r="BD7" i="3"/>
  <c r="AZ8" i="3"/>
  <c r="BA8" i="3"/>
  <c r="BB8" i="3"/>
  <c r="BC8" i="3"/>
  <c r="BD8" i="3"/>
  <c r="AZ9" i="3"/>
  <c r="BA9" i="3"/>
  <c r="BB9" i="3"/>
  <c r="BC9" i="3"/>
  <c r="BD9" i="3"/>
  <c r="AZ10" i="3"/>
  <c r="BA10" i="3"/>
  <c r="BB10" i="3"/>
  <c r="BC10" i="3"/>
  <c r="BD10" i="3"/>
  <c r="AZ11" i="3"/>
  <c r="BA11" i="3"/>
  <c r="BB11" i="3"/>
  <c r="BC11" i="3"/>
  <c r="BD11" i="3"/>
  <c r="AZ12" i="3"/>
  <c r="BA12" i="3"/>
  <c r="BB12" i="3"/>
  <c r="BC12" i="3"/>
  <c r="BD12" i="3"/>
  <c r="AZ13" i="3"/>
  <c r="BA13" i="3"/>
  <c r="BB13" i="3"/>
  <c r="BC13" i="3"/>
  <c r="BD13" i="3"/>
  <c r="AZ14" i="3"/>
  <c r="BA14" i="3"/>
  <c r="BB14" i="3"/>
  <c r="BC14" i="3"/>
  <c r="BD14" i="3"/>
  <c r="AZ15" i="3"/>
  <c r="BA15" i="3"/>
  <c r="BB15" i="3"/>
  <c r="BC15" i="3"/>
  <c r="BD15" i="3"/>
  <c r="AZ16" i="3"/>
  <c r="BA16" i="3"/>
  <c r="BB16" i="3"/>
  <c r="BC16" i="3"/>
  <c r="BD16" i="3"/>
  <c r="AZ17" i="3"/>
  <c r="BA17" i="3"/>
  <c r="BB17" i="3"/>
  <c r="BC17" i="3"/>
  <c r="BD17" i="3"/>
  <c r="AZ18" i="3"/>
  <c r="BA18" i="3"/>
  <c r="BB18" i="3"/>
  <c r="BC18" i="3"/>
  <c r="BD18" i="3"/>
  <c r="AZ19" i="3"/>
  <c r="BA19" i="3"/>
  <c r="BB19" i="3"/>
  <c r="BC19" i="3"/>
  <c r="BD19" i="3"/>
  <c r="AZ20" i="3"/>
  <c r="BA20" i="3"/>
  <c r="BB20" i="3"/>
  <c r="BC20" i="3"/>
  <c r="BD20" i="3"/>
  <c r="AZ21" i="3"/>
  <c r="BA21" i="3"/>
  <c r="BB21" i="3"/>
  <c r="BC21" i="3"/>
  <c r="BD21" i="3"/>
  <c r="AZ22" i="3"/>
  <c r="BA22" i="3"/>
  <c r="BB22" i="3"/>
  <c r="BC22" i="3"/>
  <c r="BD22" i="3"/>
  <c r="AZ23" i="3"/>
  <c r="BA23" i="3"/>
  <c r="BB23" i="3"/>
  <c r="BC23" i="3"/>
  <c r="BD23" i="3"/>
  <c r="AZ24" i="3"/>
  <c r="BA24" i="3"/>
  <c r="BB24" i="3"/>
  <c r="BC24" i="3"/>
  <c r="BD24" i="3"/>
  <c r="AZ25" i="3"/>
  <c r="BA25" i="3"/>
  <c r="BB25" i="3"/>
  <c r="BC25" i="3"/>
  <c r="BD25" i="3"/>
  <c r="AZ26" i="3"/>
  <c r="BA26" i="3"/>
  <c r="BB26" i="3"/>
  <c r="BC26" i="3"/>
  <c r="BD26" i="3"/>
  <c r="AZ27" i="3"/>
  <c r="BA27" i="3"/>
  <c r="BB27" i="3"/>
  <c r="BC27" i="3"/>
  <c r="BD27" i="3"/>
  <c r="AZ28" i="3"/>
  <c r="BA28" i="3"/>
  <c r="BB28" i="3"/>
  <c r="BC28" i="3"/>
  <c r="BD28" i="3"/>
  <c r="AZ29" i="3"/>
  <c r="BA29" i="3"/>
  <c r="BB29" i="3"/>
  <c r="BC29" i="3"/>
  <c r="BD29" i="3"/>
  <c r="AZ30" i="3"/>
  <c r="BA30" i="3"/>
  <c r="BB30" i="3"/>
  <c r="BC30" i="3"/>
  <c r="BD30" i="3"/>
  <c r="AZ31" i="3"/>
  <c r="BA31" i="3"/>
  <c r="BB31" i="3"/>
  <c r="BC31" i="3"/>
  <c r="BD31" i="3"/>
  <c r="AZ32" i="3"/>
  <c r="BA32" i="3"/>
  <c r="BB32" i="3"/>
  <c r="BC32" i="3"/>
  <c r="BD32" i="3"/>
  <c r="AZ33" i="3"/>
  <c r="BA33" i="3"/>
  <c r="BB33" i="3"/>
  <c r="BC33" i="3"/>
  <c r="BD33" i="3"/>
  <c r="AZ34" i="3"/>
  <c r="BA34" i="3"/>
  <c r="BB34" i="3"/>
  <c r="BC34" i="3"/>
  <c r="BD34" i="3"/>
  <c r="AZ35" i="3"/>
  <c r="BA35" i="3"/>
  <c r="BB35" i="3"/>
  <c r="BC35" i="3"/>
  <c r="BD35" i="3"/>
  <c r="AZ36" i="3"/>
  <c r="BA36" i="3"/>
  <c r="BB36" i="3"/>
  <c r="BC36" i="3"/>
  <c r="BD36" i="3"/>
  <c r="AZ37" i="3"/>
  <c r="BA37" i="3"/>
  <c r="BB37" i="3"/>
  <c r="BC37" i="3"/>
  <c r="BD37" i="3"/>
  <c r="AZ38" i="3"/>
  <c r="BA38" i="3"/>
  <c r="BB38" i="3"/>
  <c r="BC38" i="3"/>
  <c r="BD38" i="3"/>
  <c r="AZ39" i="3"/>
  <c r="BA39" i="3"/>
  <c r="BB39" i="3"/>
  <c r="BC39" i="3"/>
  <c r="BD39" i="3"/>
  <c r="AZ40" i="3"/>
  <c r="BA40" i="3"/>
  <c r="BB40" i="3"/>
  <c r="BC40" i="3"/>
  <c r="BD40" i="3"/>
  <c r="AZ41" i="3"/>
  <c r="BA41" i="3"/>
  <c r="BB41" i="3"/>
  <c r="BC41" i="3"/>
  <c r="BD41" i="3"/>
  <c r="AZ42" i="3"/>
  <c r="BA42" i="3"/>
  <c r="BB42" i="3"/>
  <c r="BC42" i="3"/>
  <c r="BD42" i="3"/>
  <c r="AZ43" i="3"/>
  <c r="BA43" i="3"/>
  <c r="BB43" i="3"/>
  <c r="BC43" i="3"/>
  <c r="BD43" i="3"/>
  <c r="AZ44" i="3"/>
  <c r="BA44" i="3"/>
  <c r="BB44" i="3"/>
  <c r="BC44" i="3"/>
  <c r="BD44" i="3"/>
  <c r="AZ45" i="3"/>
  <c r="BA45" i="3"/>
  <c r="BB45" i="3"/>
  <c r="BC45" i="3"/>
  <c r="BD45" i="3"/>
  <c r="AZ46" i="3"/>
  <c r="BA46" i="3"/>
  <c r="BB46" i="3"/>
  <c r="BC46" i="3"/>
  <c r="BD46" i="3"/>
  <c r="AZ47" i="3"/>
  <c r="BA47" i="3"/>
  <c r="BB47" i="3"/>
  <c r="BC47" i="3"/>
  <c r="BD47" i="3"/>
  <c r="AZ48" i="3"/>
  <c r="BA48" i="3"/>
  <c r="BB48" i="3"/>
  <c r="BC48" i="3"/>
  <c r="BD48" i="3"/>
  <c r="AZ49" i="3"/>
  <c r="BA49" i="3"/>
  <c r="BB49" i="3"/>
  <c r="BC49" i="3"/>
  <c r="BD49" i="3"/>
  <c r="AZ50" i="3"/>
  <c r="BA50" i="3"/>
  <c r="BB50" i="3"/>
  <c r="BC50" i="3"/>
  <c r="BD50" i="3"/>
  <c r="AZ51" i="3"/>
  <c r="BA51" i="3"/>
  <c r="BB51" i="3"/>
  <c r="BC51" i="3"/>
  <c r="BD51" i="3"/>
  <c r="AZ52" i="3"/>
  <c r="BA52" i="3"/>
  <c r="BB52" i="3"/>
  <c r="BC52" i="3"/>
  <c r="BD52" i="3"/>
  <c r="AZ53" i="3"/>
  <c r="BA53" i="3"/>
  <c r="BB53" i="3"/>
  <c r="BC53" i="3"/>
  <c r="BD53" i="3"/>
  <c r="AZ54" i="3"/>
  <c r="BA54" i="3"/>
  <c r="BB54" i="3"/>
  <c r="BC54" i="3"/>
  <c r="BD54" i="3"/>
  <c r="AZ55" i="3"/>
  <c r="BA55" i="3"/>
  <c r="BB55" i="3"/>
  <c r="BC55" i="3"/>
  <c r="BD55" i="3"/>
  <c r="AZ56" i="3"/>
  <c r="BA56" i="3"/>
  <c r="BB56" i="3"/>
  <c r="BC56" i="3"/>
  <c r="BD56" i="3"/>
  <c r="AZ57" i="3"/>
  <c r="BA57" i="3"/>
  <c r="BB57" i="3"/>
  <c r="BC57" i="3"/>
  <c r="BD57" i="3"/>
  <c r="AZ58" i="3"/>
  <c r="BA58" i="3"/>
  <c r="BB58" i="3"/>
  <c r="BC58" i="3"/>
  <c r="BD58" i="3"/>
  <c r="AZ59" i="3"/>
  <c r="BA59" i="3"/>
  <c r="BB59" i="3"/>
  <c r="BC59" i="3"/>
  <c r="BD59" i="3"/>
  <c r="AZ60" i="3"/>
  <c r="BA60" i="3"/>
  <c r="BB60" i="3"/>
  <c r="BC60" i="3"/>
  <c r="BD60" i="3"/>
  <c r="AZ61" i="3"/>
  <c r="BA61" i="3"/>
  <c r="BB61" i="3"/>
  <c r="BC61" i="3"/>
  <c r="BD61" i="3"/>
  <c r="AZ62" i="3"/>
  <c r="BA62" i="3"/>
  <c r="BB62" i="3"/>
  <c r="BC62" i="3"/>
  <c r="BD62" i="3"/>
  <c r="AZ63" i="3"/>
  <c r="BA63" i="3"/>
  <c r="BB63" i="3"/>
  <c r="BC63" i="3"/>
  <c r="BD63" i="3"/>
  <c r="AZ64" i="3"/>
  <c r="BA64" i="3"/>
  <c r="BB64" i="3"/>
  <c r="BC64" i="3"/>
  <c r="BD64" i="3"/>
  <c r="AZ65" i="3"/>
  <c r="BA65" i="3"/>
  <c r="BB65" i="3"/>
  <c r="BC65" i="3"/>
  <c r="BD65" i="3"/>
  <c r="AZ66" i="3"/>
  <c r="BA66" i="3"/>
  <c r="BB66" i="3"/>
  <c r="BC66" i="3"/>
  <c r="BD66" i="3"/>
  <c r="AZ67" i="3"/>
  <c r="BA67" i="3"/>
  <c r="BB67" i="3"/>
  <c r="BC67" i="3"/>
  <c r="BD67" i="3"/>
  <c r="AZ68" i="3"/>
  <c r="BA68" i="3"/>
  <c r="BB68" i="3"/>
  <c r="BC68" i="3"/>
  <c r="BD68" i="3"/>
  <c r="AZ69" i="3"/>
  <c r="BA69" i="3"/>
  <c r="BB69" i="3"/>
  <c r="BC69" i="3"/>
  <c r="BD69" i="3"/>
  <c r="AZ70" i="3"/>
  <c r="BA70" i="3"/>
  <c r="BB70" i="3"/>
  <c r="BC70" i="3"/>
  <c r="BD70" i="3"/>
  <c r="AZ71" i="3"/>
  <c r="BA71" i="3"/>
  <c r="BB71" i="3"/>
  <c r="BC71" i="3"/>
  <c r="BD71" i="3"/>
  <c r="AZ72" i="3"/>
  <c r="BA72" i="3"/>
  <c r="BB72" i="3"/>
  <c r="BC72" i="3"/>
  <c r="BD72" i="3"/>
  <c r="AZ73" i="3"/>
  <c r="BA73" i="3"/>
  <c r="BB73" i="3"/>
  <c r="BC73" i="3"/>
  <c r="BD73" i="3"/>
  <c r="AZ74" i="3"/>
  <c r="BA74" i="3"/>
  <c r="BB74" i="3"/>
  <c r="BC74" i="3"/>
  <c r="BD74" i="3"/>
  <c r="AZ75" i="3"/>
  <c r="BA75" i="3"/>
  <c r="BB75" i="3"/>
  <c r="BC75" i="3"/>
  <c r="BD75" i="3"/>
  <c r="AZ76" i="3"/>
  <c r="BA76" i="3"/>
  <c r="BB76" i="3"/>
  <c r="BC76" i="3"/>
  <c r="BD76" i="3"/>
  <c r="AZ77" i="3"/>
  <c r="BA77" i="3"/>
  <c r="BB77" i="3"/>
  <c r="BC77" i="3"/>
  <c r="BD77" i="3"/>
  <c r="AZ78" i="3"/>
  <c r="BA78" i="3"/>
  <c r="BB78" i="3"/>
  <c r="BC78" i="3"/>
  <c r="BD78" i="3"/>
  <c r="AZ79" i="3"/>
  <c r="BA79" i="3"/>
  <c r="BB79" i="3"/>
  <c r="BC79" i="3"/>
  <c r="BD79" i="3"/>
  <c r="AZ80" i="3"/>
  <c r="BA80" i="3"/>
  <c r="BB80" i="3"/>
  <c r="BC80" i="3"/>
  <c r="BD80" i="3"/>
  <c r="AZ81" i="3"/>
  <c r="BA81" i="3"/>
  <c r="BB81" i="3"/>
  <c r="BC81" i="3"/>
  <c r="BD81" i="3"/>
  <c r="AZ82" i="3"/>
  <c r="BA82" i="3"/>
  <c r="BB82" i="3"/>
  <c r="BC82" i="3"/>
  <c r="BD82" i="3"/>
  <c r="AZ83" i="3"/>
  <c r="BA83" i="3"/>
  <c r="BB83" i="3"/>
  <c r="BC83" i="3"/>
  <c r="BD83" i="3"/>
  <c r="AZ84" i="3"/>
  <c r="BA84" i="3"/>
  <c r="BB84" i="3"/>
  <c r="BC84" i="3"/>
  <c r="BD84" i="3"/>
  <c r="AZ85" i="3"/>
  <c r="BA85" i="3"/>
  <c r="BB85" i="3"/>
  <c r="BC85" i="3"/>
  <c r="BD85" i="3"/>
  <c r="AZ86" i="3"/>
  <c r="BA86" i="3"/>
  <c r="BB86" i="3"/>
  <c r="BC86" i="3"/>
  <c r="BD86" i="3"/>
  <c r="AZ87" i="3"/>
  <c r="BA87" i="3"/>
  <c r="BB87" i="3"/>
  <c r="BC87" i="3"/>
  <c r="BD87" i="3"/>
  <c r="AZ88" i="3"/>
  <c r="BA88" i="3"/>
  <c r="BB88" i="3"/>
  <c r="BC88" i="3"/>
  <c r="BD88" i="3"/>
  <c r="AZ89" i="3"/>
  <c r="BA89" i="3"/>
  <c r="BB89" i="3"/>
  <c r="BC89" i="3"/>
  <c r="BD89" i="3"/>
  <c r="AZ90" i="3"/>
  <c r="BA90" i="3"/>
  <c r="BB90" i="3"/>
  <c r="BC90" i="3"/>
  <c r="BD90" i="3"/>
  <c r="AZ91" i="3"/>
  <c r="BA91" i="3"/>
  <c r="BB91" i="3"/>
  <c r="BC91" i="3"/>
  <c r="BD91" i="3"/>
  <c r="AZ92" i="3"/>
  <c r="BA92" i="3"/>
  <c r="BB92" i="3"/>
  <c r="BC92" i="3"/>
  <c r="BD92" i="3"/>
  <c r="AZ93" i="3"/>
  <c r="BA93" i="3"/>
  <c r="BB93" i="3"/>
  <c r="BC93" i="3"/>
  <c r="BD93" i="3"/>
  <c r="AZ94" i="3"/>
  <c r="BA94" i="3"/>
  <c r="BB94" i="3"/>
  <c r="BC94" i="3"/>
  <c r="BD94" i="3"/>
  <c r="AZ95" i="3"/>
  <c r="BA95" i="3"/>
  <c r="BB95" i="3"/>
  <c r="BC95" i="3"/>
  <c r="BD95" i="3"/>
  <c r="AZ96" i="3"/>
  <c r="BA96" i="3"/>
  <c r="BB96" i="3"/>
  <c r="BC96" i="3"/>
  <c r="BD96" i="3"/>
  <c r="AZ97" i="3"/>
  <c r="BA97" i="3"/>
  <c r="BB97" i="3"/>
  <c r="BC97" i="3"/>
  <c r="BD97" i="3"/>
  <c r="AZ98" i="3"/>
  <c r="BA98" i="3"/>
  <c r="BB98" i="3"/>
  <c r="BC98" i="3"/>
  <c r="BD98" i="3"/>
  <c r="AZ99" i="3"/>
  <c r="BA99" i="3"/>
  <c r="BB99" i="3"/>
  <c r="BC99" i="3"/>
  <c r="BD99" i="3"/>
  <c r="AZ100" i="3"/>
  <c r="BA100" i="3"/>
  <c r="BB100" i="3"/>
  <c r="BC100" i="3"/>
  <c r="BD100" i="3"/>
  <c r="AZ101" i="3"/>
  <c r="BA101" i="3"/>
  <c r="BB101" i="3"/>
  <c r="BC101" i="3"/>
  <c r="BD101" i="3"/>
  <c r="AZ102" i="3"/>
  <c r="BA102" i="3"/>
  <c r="BB102" i="3"/>
  <c r="BC102" i="3"/>
  <c r="BD102" i="3"/>
  <c r="AZ103" i="3"/>
  <c r="BA103" i="3"/>
  <c r="BB103" i="3"/>
  <c r="BC103" i="3"/>
  <c r="BD103" i="3"/>
  <c r="AZ104" i="3"/>
  <c r="BA104" i="3"/>
  <c r="BB104" i="3"/>
  <c r="BC104" i="3"/>
  <c r="BD104" i="3"/>
  <c r="AZ105" i="3"/>
  <c r="BA105" i="3"/>
  <c r="BB105" i="3"/>
  <c r="BC105" i="3"/>
  <c r="BD105" i="3"/>
  <c r="AZ106" i="3"/>
  <c r="BA106" i="3"/>
  <c r="BB106" i="3"/>
  <c r="BC106" i="3"/>
  <c r="BD106" i="3"/>
  <c r="AZ107" i="3"/>
  <c r="BA107" i="3"/>
  <c r="BB107" i="3"/>
  <c r="BC107" i="3"/>
  <c r="BD107" i="3"/>
  <c r="AZ108" i="3"/>
  <c r="BA108" i="3"/>
  <c r="BB108" i="3"/>
  <c r="BC108" i="3"/>
  <c r="BD108" i="3"/>
  <c r="AZ109" i="3"/>
  <c r="BA109" i="3"/>
  <c r="BB109" i="3"/>
  <c r="BC109" i="3"/>
  <c r="BD109" i="3"/>
  <c r="AZ110" i="3"/>
  <c r="BA110" i="3"/>
  <c r="BB110" i="3"/>
  <c r="BC110" i="3"/>
  <c r="BD110" i="3"/>
  <c r="AZ111" i="3"/>
  <c r="BA111" i="3"/>
  <c r="BB111" i="3"/>
  <c r="BC111" i="3"/>
  <c r="BD111" i="3"/>
  <c r="AZ112" i="3"/>
  <c r="BA112" i="3"/>
  <c r="BB112" i="3"/>
  <c r="BC112" i="3"/>
  <c r="BD112" i="3"/>
  <c r="AZ113" i="3"/>
  <c r="BA113" i="3"/>
  <c r="BB113" i="3"/>
  <c r="BC113" i="3"/>
  <c r="BD113" i="3"/>
  <c r="AZ114" i="3"/>
  <c r="BA114" i="3"/>
  <c r="BB114" i="3"/>
  <c r="BC114" i="3"/>
  <c r="BD114" i="3"/>
  <c r="AZ115" i="3"/>
  <c r="BA115" i="3"/>
  <c r="BB115" i="3"/>
  <c r="BC115" i="3"/>
  <c r="BD115" i="3"/>
  <c r="AZ116" i="3"/>
  <c r="BA116" i="3"/>
  <c r="BB116" i="3"/>
  <c r="BC116" i="3"/>
  <c r="BD116" i="3"/>
  <c r="AZ117" i="3"/>
  <c r="BA117" i="3"/>
  <c r="BB117" i="3"/>
  <c r="BC117" i="3"/>
  <c r="BD117" i="3"/>
  <c r="AZ118" i="3"/>
  <c r="BA118" i="3"/>
  <c r="BB118" i="3"/>
  <c r="BC118" i="3"/>
  <c r="BD118" i="3"/>
  <c r="AZ119" i="3"/>
  <c r="BA119" i="3"/>
  <c r="BB119" i="3"/>
  <c r="BC119" i="3"/>
  <c r="BD119" i="3"/>
  <c r="AZ120" i="3"/>
  <c r="BA120" i="3"/>
  <c r="BB120" i="3"/>
  <c r="BC120" i="3"/>
  <c r="BD120" i="3"/>
  <c r="AZ121" i="3"/>
  <c r="BA121" i="3"/>
  <c r="BB121" i="3"/>
  <c r="BC121" i="3"/>
  <c r="BD121" i="3"/>
  <c r="AZ122" i="3"/>
  <c r="BA122" i="3"/>
  <c r="BB122" i="3"/>
  <c r="BC122" i="3"/>
  <c r="BD122" i="3"/>
  <c r="AZ123" i="3"/>
  <c r="BA123" i="3"/>
  <c r="BB123" i="3"/>
  <c r="BC123" i="3"/>
  <c r="BD123" i="3"/>
  <c r="AZ124" i="3"/>
  <c r="BA124" i="3"/>
  <c r="BB124" i="3"/>
  <c r="BC124" i="3"/>
  <c r="BD124" i="3"/>
  <c r="AZ125" i="3"/>
  <c r="BA125" i="3"/>
  <c r="BB125" i="3"/>
  <c r="BC125" i="3"/>
  <c r="BD125" i="3"/>
  <c r="AZ126" i="3"/>
  <c r="BA126" i="3"/>
  <c r="BB126" i="3"/>
  <c r="BC126" i="3"/>
  <c r="BD126" i="3"/>
  <c r="AZ127" i="3"/>
  <c r="BA127" i="3"/>
  <c r="BB127" i="3"/>
  <c r="BC127" i="3"/>
  <c r="BD127" i="3"/>
  <c r="AZ128" i="3"/>
  <c r="BA128" i="3"/>
  <c r="BB128" i="3"/>
  <c r="BC128" i="3"/>
  <c r="BD128" i="3"/>
  <c r="AZ129" i="3"/>
  <c r="BA129" i="3"/>
  <c r="BB129" i="3"/>
  <c r="BC129" i="3"/>
  <c r="BD129" i="3"/>
  <c r="AZ130" i="3"/>
  <c r="BA130" i="3"/>
  <c r="BB130" i="3"/>
  <c r="BC130" i="3"/>
  <c r="BD130" i="3"/>
  <c r="AZ131" i="3"/>
  <c r="BA131" i="3"/>
  <c r="BB131" i="3"/>
  <c r="BC131" i="3"/>
  <c r="BD131" i="3"/>
  <c r="AZ132" i="3"/>
  <c r="BA132" i="3"/>
  <c r="BB132" i="3"/>
  <c r="BC132" i="3"/>
  <c r="BD132" i="3"/>
  <c r="AZ133" i="3"/>
  <c r="BA133" i="3"/>
  <c r="BB133" i="3"/>
  <c r="BC133" i="3"/>
  <c r="BD133" i="3"/>
  <c r="AZ134" i="3"/>
  <c r="BA134" i="3"/>
  <c r="BB134" i="3"/>
  <c r="BC134" i="3"/>
  <c r="BD134" i="3"/>
  <c r="AZ135" i="3"/>
  <c r="BA135" i="3"/>
  <c r="BB135" i="3"/>
  <c r="BC135" i="3"/>
  <c r="BD135" i="3"/>
  <c r="AZ136" i="3"/>
  <c r="BA136" i="3"/>
  <c r="BB136" i="3"/>
  <c r="BC136" i="3"/>
  <c r="BD136" i="3"/>
  <c r="AZ137" i="3"/>
  <c r="BA137" i="3"/>
  <c r="BB137" i="3"/>
  <c r="BC137" i="3"/>
  <c r="BD137" i="3"/>
  <c r="AZ138" i="3"/>
  <c r="BA138" i="3"/>
  <c r="BB138" i="3"/>
  <c r="BC138" i="3"/>
  <c r="BD138" i="3"/>
  <c r="AZ139" i="3"/>
  <c r="BA139" i="3"/>
  <c r="BB139" i="3"/>
  <c r="BC139" i="3"/>
  <c r="BD139" i="3"/>
  <c r="AZ140" i="3"/>
  <c r="BA140" i="3"/>
  <c r="BB140" i="3"/>
  <c r="BC140" i="3"/>
  <c r="BD140" i="3"/>
  <c r="AZ141" i="3"/>
  <c r="BA141" i="3"/>
  <c r="BB141" i="3"/>
  <c r="BC141" i="3"/>
  <c r="BD141" i="3"/>
  <c r="AZ142" i="3"/>
  <c r="BA142" i="3"/>
  <c r="BB142" i="3"/>
  <c r="BC142" i="3"/>
  <c r="BD142" i="3"/>
  <c r="AZ143" i="3"/>
  <c r="BA143" i="3"/>
  <c r="BB143" i="3"/>
  <c r="BC143" i="3"/>
  <c r="BD143" i="3"/>
  <c r="AZ144" i="3"/>
  <c r="BA144" i="3"/>
  <c r="BB144" i="3"/>
  <c r="BC144" i="3"/>
  <c r="BD144" i="3"/>
  <c r="AZ145" i="3"/>
  <c r="BA145" i="3"/>
  <c r="BB145" i="3"/>
  <c r="BC145" i="3"/>
  <c r="BD145" i="3"/>
  <c r="AZ146" i="3"/>
  <c r="BA146" i="3"/>
  <c r="BB146" i="3"/>
  <c r="BC146" i="3"/>
  <c r="BD146" i="3"/>
  <c r="AZ147" i="3"/>
  <c r="BA147" i="3"/>
  <c r="BB147" i="3"/>
  <c r="BC147" i="3"/>
  <c r="BD147" i="3"/>
  <c r="AZ148" i="3"/>
  <c r="BA148" i="3"/>
  <c r="BB148" i="3"/>
  <c r="BC148" i="3"/>
  <c r="BD148" i="3"/>
  <c r="AZ149" i="3"/>
  <c r="BA149" i="3"/>
  <c r="BB149" i="3"/>
  <c r="BC149" i="3"/>
  <c r="BD149" i="3"/>
  <c r="AZ150" i="3"/>
  <c r="BA150" i="3"/>
  <c r="BB150" i="3"/>
  <c r="BC150" i="3"/>
  <c r="BD150" i="3"/>
  <c r="AZ151" i="3"/>
  <c r="BA151" i="3"/>
  <c r="BB151" i="3"/>
  <c r="BC151" i="3"/>
  <c r="BD151" i="3"/>
  <c r="AZ152" i="3"/>
  <c r="BA152" i="3"/>
  <c r="BB152" i="3"/>
  <c r="BC152" i="3"/>
  <c r="BD152" i="3"/>
  <c r="AZ153" i="3"/>
  <c r="BA153" i="3"/>
  <c r="BB153" i="3"/>
  <c r="BC153" i="3"/>
  <c r="BD153" i="3"/>
  <c r="AZ154" i="3"/>
  <c r="BA154" i="3"/>
  <c r="BB154" i="3"/>
  <c r="BC154" i="3"/>
  <c r="BD154" i="3"/>
  <c r="AZ155" i="3"/>
  <c r="BA155" i="3"/>
  <c r="BB155" i="3"/>
  <c r="BC155" i="3"/>
  <c r="BD155" i="3"/>
  <c r="AZ156" i="3"/>
  <c r="BA156" i="3"/>
  <c r="BB156" i="3"/>
  <c r="BC156" i="3"/>
  <c r="BD156" i="3"/>
  <c r="AZ157" i="3"/>
  <c r="BA157" i="3"/>
  <c r="BB157" i="3"/>
  <c r="BC157" i="3"/>
  <c r="BD157" i="3"/>
  <c r="AZ158" i="3"/>
  <c r="BA158" i="3"/>
  <c r="BB158" i="3"/>
  <c r="BC158" i="3"/>
  <c r="BD158" i="3"/>
  <c r="AZ159" i="3"/>
  <c r="BA159" i="3"/>
  <c r="BB159" i="3"/>
  <c r="BC159" i="3"/>
  <c r="BD159" i="3"/>
  <c r="AZ160" i="3"/>
  <c r="BA160" i="3"/>
  <c r="BB160" i="3"/>
  <c r="BC160" i="3"/>
  <c r="BD160" i="3"/>
  <c r="AZ161" i="3"/>
  <c r="BA161" i="3"/>
  <c r="BB161" i="3"/>
  <c r="BC161" i="3"/>
  <c r="BD161" i="3"/>
  <c r="AZ162" i="3"/>
  <c r="BA162" i="3"/>
  <c r="BB162" i="3"/>
  <c r="BC162" i="3"/>
  <c r="BD162" i="3"/>
  <c r="AZ163" i="3"/>
  <c r="BA163" i="3"/>
  <c r="BB163" i="3"/>
  <c r="BC163" i="3"/>
  <c r="BD163" i="3"/>
  <c r="AZ164" i="3"/>
  <c r="BA164" i="3"/>
  <c r="BB164" i="3"/>
  <c r="BC164" i="3"/>
  <c r="BD164" i="3"/>
  <c r="AZ165" i="3"/>
  <c r="BA165" i="3"/>
  <c r="BB165" i="3"/>
  <c r="BC165" i="3"/>
  <c r="BD165" i="3"/>
  <c r="AZ166" i="3"/>
  <c r="BA166" i="3"/>
  <c r="BB166" i="3"/>
  <c r="BC166" i="3"/>
  <c r="BD166" i="3"/>
  <c r="AZ167" i="3"/>
  <c r="BA167" i="3"/>
  <c r="BB167" i="3"/>
  <c r="BC167" i="3"/>
  <c r="BD167" i="3"/>
  <c r="AZ168" i="3"/>
  <c r="BA168" i="3"/>
  <c r="BB168" i="3"/>
  <c r="BC168" i="3"/>
  <c r="BD168" i="3"/>
  <c r="AZ169" i="3"/>
  <c r="BA169" i="3"/>
  <c r="BB169" i="3"/>
  <c r="BC169" i="3"/>
  <c r="BD169" i="3"/>
  <c r="AZ170" i="3"/>
  <c r="BA170" i="3"/>
  <c r="BB170" i="3"/>
  <c r="BC170" i="3"/>
  <c r="BD170" i="3"/>
  <c r="AZ171" i="3"/>
  <c r="BA171" i="3"/>
  <c r="BB171" i="3"/>
  <c r="BC171" i="3"/>
  <c r="BD171" i="3"/>
  <c r="AZ172" i="3"/>
  <c r="BA172" i="3"/>
  <c r="BB172" i="3"/>
  <c r="BC172" i="3"/>
  <c r="BD172" i="3"/>
  <c r="AZ173" i="3"/>
  <c r="BA173" i="3"/>
  <c r="BB173" i="3"/>
  <c r="BC173" i="3"/>
  <c r="BD173" i="3"/>
  <c r="AZ174" i="3"/>
  <c r="BA174" i="3"/>
  <c r="BB174" i="3"/>
  <c r="BC174" i="3"/>
  <c r="BD174" i="3"/>
  <c r="AZ175" i="3"/>
  <c r="BA175" i="3"/>
  <c r="BB175" i="3"/>
  <c r="BC175" i="3"/>
  <c r="BD175" i="3"/>
  <c r="AZ176" i="3"/>
  <c r="BA176" i="3"/>
  <c r="BB176" i="3"/>
  <c r="BC176" i="3"/>
  <c r="BD176" i="3"/>
  <c r="AZ177" i="3"/>
  <c r="BA177" i="3"/>
  <c r="BB177" i="3"/>
  <c r="BC177" i="3"/>
  <c r="BD177" i="3"/>
  <c r="AZ178" i="3"/>
  <c r="BA178" i="3"/>
  <c r="BB178" i="3"/>
  <c r="BC178" i="3"/>
  <c r="BD178" i="3"/>
  <c r="AZ179" i="3"/>
  <c r="BA179" i="3"/>
  <c r="BB179" i="3"/>
  <c r="BC179" i="3"/>
  <c r="BD179" i="3"/>
  <c r="AZ180" i="3"/>
  <c r="BA180" i="3"/>
  <c r="BB180" i="3"/>
  <c r="BC180" i="3"/>
  <c r="BD180" i="3"/>
  <c r="AZ181" i="3"/>
  <c r="BA181" i="3"/>
  <c r="BB181" i="3"/>
  <c r="BC181" i="3"/>
  <c r="BD181" i="3"/>
  <c r="AZ182" i="3"/>
  <c r="BA182" i="3"/>
  <c r="BB182" i="3"/>
  <c r="BC182" i="3"/>
  <c r="BD182" i="3"/>
  <c r="AZ183" i="3"/>
  <c r="BA183" i="3"/>
  <c r="BB183" i="3"/>
  <c r="BC183" i="3"/>
  <c r="BD183" i="3"/>
  <c r="AZ184" i="3"/>
  <c r="BA184" i="3"/>
  <c r="BB184" i="3"/>
  <c r="BC184" i="3"/>
  <c r="BD184" i="3"/>
  <c r="AZ185" i="3"/>
  <c r="BA185" i="3"/>
  <c r="BB185" i="3"/>
  <c r="BC185" i="3"/>
  <c r="BD185" i="3"/>
  <c r="AZ186" i="3"/>
  <c r="BA186" i="3"/>
  <c r="BB186" i="3"/>
  <c r="BC186" i="3"/>
  <c r="BD186" i="3"/>
  <c r="AZ187" i="3"/>
  <c r="BA187" i="3"/>
  <c r="BB187" i="3"/>
  <c r="BC187" i="3"/>
  <c r="BD187" i="3"/>
  <c r="AZ188" i="3"/>
  <c r="BA188" i="3"/>
  <c r="BB188" i="3"/>
  <c r="BC188" i="3"/>
  <c r="BD188" i="3"/>
  <c r="AZ189" i="3"/>
  <c r="BA189" i="3"/>
  <c r="BB189" i="3"/>
  <c r="BC189" i="3"/>
  <c r="BD189" i="3"/>
  <c r="AZ190" i="3"/>
  <c r="BA190" i="3"/>
  <c r="BB190" i="3"/>
  <c r="BC190" i="3"/>
  <c r="BD190" i="3"/>
  <c r="AZ191" i="3"/>
  <c r="BA191" i="3"/>
  <c r="BB191" i="3"/>
  <c r="BC191" i="3"/>
  <c r="BD191" i="3"/>
  <c r="AZ192" i="3"/>
  <c r="BA192" i="3"/>
  <c r="BB192" i="3"/>
  <c r="BC192" i="3"/>
  <c r="BD192" i="3"/>
  <c r="AZ193" i="3"/>
  <c r="BA193" i="3"/>
  <c r="BB193" i="3"/>
  <c r="BC193" i="3"/>
  <c r="BD193" i="3"/>
  <c r="AZ194" i="3"/>
  <c r="BA194" i="3"/>
  <c r="BB194" i="3"/>
  <c r="BC194" i="3"/>
  <c r="BD194" i="3"/>
  <c r="AZ195" i="3"/>
  <c r="BA195" i="3"/>
  <c r="BB195" i="3"/>
  <c r="BC195" i="3"/>
  <c r="BD195" i="3"/>
  <c r="AZ196" i="3"/>
  <c r="BA196" i="3"/>
  <c r="BB196" i="3"/>
  <c r="BC196" i="3"/>
  <c r="BD196" i="3"/>
  <c r="AZ197" i="3"/>
  <c r="BA197" i="3"/>
  <c r="BB197" i="3"/>
  <c r="BC197" i="3"/>
  <c r="BD197" i="3"/>
  <c r="AZ198" i="3"/>
  <c r="BA198" i="3"/>
  <c r="BB198" i="3"/>
  <c r="BC198" i="3"/>
  <c r="BD198" i="3"/>
  <c r="AZ199" i="3"/>
  <c r="BA199" i="3"/>
  <c r="BB199" i="3"/>
  <c r="BC199" i="3"/>
  <c r="BD199" i="3"/>
  <c r="AZ200" i="3"/>
  <c r="BA200" i="3"/>
  <c r="BB200" i="3"/>
  <c r="BC200" i="3"/>
  <c r="BD200" i="3"/>
  <c r="AZ201" i="3"/>
  <c r="BA201" i="3"/>
  <c r="BB201" i="3"/>
  <c r="BC201" i="3"/>
  <c r="BD201" i="3"/>
  <c r="AZ202" i="3"/>
  <c r="BA202" i="3"/>
  <c r="BB202" i="3"/>
  <c r="BC202" i="3"/>
  <c r="BD202" i="3"/>
  <c r="AZ203" i="3"/>
  <c r="BA203" i="3"/>
  <c r="BB203" i="3"/>
  <c r="BC203" i="3"/>
  <c r="BD203" i="3"/>
  <c r="AZ204" i="3"/>
  <c r="BA204" i="3"/>
  <c r="BB204" i="3"/>
  <c r="BC204" i="3"/>
  <c r="BD204" i="3"/>
  <c r="AZ205" i="3"/>
  <c r="BA205" i="3"/>
  <c r="BB205" i="3"/>
  <c r="BC205" i="3"/>
  <c r="BD205" i="3"/>
  <c r="AZ206" i="3"/>
  <c r="BA206" i="3"/>
  <c r="BB206" i="3"/>
  <c r="BC206" i="3"/>
  <c r="BD206" i="3"/>
  <c r="AZ207" i="3"/>
  <c r="BA207" i="3"/>
  <c r="BB207" i="3"/>
  <c r="BC207" i="3"/>
  <c r="BD207" i="3"/>
  <c r="AZ208" i="3"/>
  <c r="BA208" i="3"/>
  <c r="BB208" i="3"/>
  <c r="BC208" i="3"/>
  <c r="BD208" i="3"/>
  <c r="AZ209" i="3"/>
  <c r="BA209" i="3"/>
  <c r="BB209" i="3"/>
  <c r="BC209" i="3"/>
  <c r="BD209" i="3"/>
  <c r="AZ210" i="3"/>
  <c r="BA210" i="3"/>
  <c r="BB210" i="3"/>
  <c r="BC210" i="3"/>
  <c r="BD210" i="3"/>
  <c r="AZ211" i="3"/>
  <c r="BA211" i="3"/>
  <c r="BB211" i="3"/>
  <c r="BC211" i="3"/>
  <c r="BD211" i="3"/>
  <c r="AZ212" i="3"/>
  <c r="BA212" i="3"/>
  <c r="BB212" i="3"/>
  <c r="BC212" i="3"/>
  <c r="BD212" i="3"/>
  <c r="AZ213" i="3"/>
  <c r="BA213" i="3"/>
  <c r="BB213" i="3"/>
  <c r="BC213" i="3"/>
  <c r="BD213" i="3"/>
  <c r="AZ214" i="3"/>
  <c r="BA214" i="3"/>
  <c r="BB214" i="3"/>
  <c r="BC214" i="3"/>
  <c r="BD214" i="3"/>
  <c r="AZ215" i="3"/>
  <c r="BA215" i="3"/>
  <c r="BB215" i="3"/>
  <c r="BC215" i="3"/>
  <c r="BD215" i="3"/>
  <c r="AZ216" i="3"/>
  <c r="BA216" i="3"/>
  <c r="BB216" i="3"/>
  <c r="BC216" i="3"/>
  <c r="BD216" i="3"/>
  <c r="AZ217" i="3"/>
  <c r="BA217" i="3"/>
  <c r="BB217" i="3"/>
  <c r="BC217" i="3"/>
  <c r="BD217" i="3"/>
  <c r="AZ218" i="3"/>
  <c r="BA218" i="3"/>
  <c r="BB218" i="3"/>
  <c r="BC218" i="3"/>
  <c r="BD218" i="3"/>
  <c r="AZ219" i="3"/>
  <c r="BA219" i="3"/>
  <c r="BB219" i="3"/>
  <c r="BC219" i="3"/>
  <c r="BD219" i="3"/>
  <c r="AZ220" i="3"/>
  <c r="BA220" i="3"/>
  <c r="BB220" i="3"/>
  <c r="BC220" i="3"/>
  <c r="BD220" i="3"/>
  <c r="AZ221" i="3"/>
  <c r="BA221" i="3"/>
  <c r="BB221" i="3"/>
  <c r="BC221" i="3"/>
  <c r="BD221" i="3"/>
  <c r="AZ222" i="3"/>
  <c r="BA222" i="3"/>
  <c r="BB222" i="3"/>
  <c r="BC222" i="3"/>
  <c r="BD222" i="3"/>
  <c r="AZ223" i="3"/>
  <c r="BA223" i="3"/>
  <c r="BB223" i="3"/>
  <c r="BC223" i="3"/>
  <c r="BD223" i="3"/>
  <c r="AZ224" i="3"/>
  <c r="BA224" i="3"/>
  <c r="BB224" i="3"/>
  <c r="BC224" i="3"/>
  <c r="BD224" i="3"/>
  <c r="AZ225" i="3"/>
  <c r="BA225" i="3"/>
  <c r="BB225" i="3"/>
  <c r="BC225" i="3"/>
  <c r="BD225" i="3"/>
  <c r="AZ226" i="3"/>
  <c r="BA226" i="3"/>
  <c r="BB226" i="3"/>
  <c r="BC226" i="3"/>
  <c r="BD226" i="3"/>
  <c r="AZ227" i="3"/>
  <c r="BA227" i="3"/>
  <c r="BB227" i="3"/>
  <c r="BC227" i="3"/>
  <c r="BD227" i="3"/>
  <c r="AZ228" i="3"/>
  <c r="BA228" i="3"/>
  <c r="BB228" i="3"/>
  <c r="BC228" i="3"/>
  <c r="BD228" i="3"/>
  <c r="AZ229" i="3"/>
  <c r="BA229" i="3"/>
  <c r="BB229" i="3"/>
  <c r="BC229" i="3"/>
  <c r="BD229" i="3"/>
  <c r="AZ230" i="3"/>
  <c r="BA230" i="3"/>
  <c r="BB230" i="3"/>
  <c r="BC230" i="3"/>
  <c r="BD230" i="3"/>
  <c r="AZ231" i="3"/>
  <c r="BA231" i="3"/>
  <c r="BB231" i="3"/>
  <c r="BC231" i="3"/>
  <c r="BD231" i="3"/>
  <c r="AZ232" i="3"/>
  <c r="BA232" i="3"/>
  <c r="BB232" i="3"/>
  <c r="BC232" i="3"/>
  <c r="BD232" i="3"/>
  <c r="AZ233" i="3"/>
  <c r="BA233" i="3"/>
  <c r="BB233" i="3"/>
  <c r="BC233" i="3"/>
  <c r="BD233" i="3"/>
  <c r="AZ234" i="3"/>
  <c r="BA234" i="3"/>
  <c r="BB234" i="3"/>
  <c r="BC234" i="3"/>
  <c r="BD234" i="3"/>
  <c r="AZ235" i="3"/>
  <c r="BA235" i="3"/>
  <c r="BB235" i="3"/>
  <c r="BC235" i="3"/>
  <c r="BD235" i="3"/>
  <c r="AZ236" i="3"/>
  <c r="BA236" i="3"/>
  <c r="BB236" i="3"/>
  <c r="BC236" i="3"/>
  <c r="BD236" i="3"/>
  <c r="AZ237" i="3"/>
  <c r="BA237" i="3"/>
  <c r="BB237" i="3"/>
  <c r="BC237" i="3"/>
  <c r="BD237" i="3"/>
  <c r="AZ238" i="3"/>
  <c r="BA238" i="3"/>
  <c r="BB238" i="3"/>
  <c r="BC238" i="3"/>
  <c r="BD238" i="3"/>
  <c r="AZ239" i="3"/>
  <c r="BA239" i="3"/>
  <c r="BB239" i="3"/>
  <c r="BC239" i="3"/>
  <c r="BD239" i="3"/>
  <c r="AZ240" i="3"/>
  <c r="BA240" i="3"/>
  <c r="BB240" i="3"/>
  <c r="BC240" i="3"/>
  <c r="BD240" i="3"/>
  <c r="AZ241" i="3"/>
  <c r="BA241" i="3"/>
  <c r="BB241" i="3"/>
  <c r="BC241" i="3"/>
  <c r="BD241" i="3"/>
  <c r="AZ242" i="3"/>
  <c r="BA242" i="3"/>
  <c r="BB242" i="3"/>
  <c r="BC242" i="3"/>
  <c r="BD242" i="3"/>
  <c r="AZ243" i="3"/>
  <c r="BA243" i="3"/>
  <c r="BB243" i="3"/>
  <c r="BC243" i="3"/>
  <c r="BD243" i="3"/>
  <c r="AZ244" i="3"/>
  <c r="BA244" i="3"/>
  <c r="BB244" i="3"/>
  <c r="BC244" i="3"/>
  <c r="BD244" i="3"/>
  <c r="AZ245" i="3"/>
  <c r="BA245" i="3"/>
  <c r="BB245" i="3"/>
  <c r="BC245" i="3"/>
  <c r="BD245" i="3"/>
  <c r="AZ246" i="3"/>
  <c r="BA246" i="3"/>
  <c r="BB246" i="3"/>
  <c r="BC246" i="3"/>
  <c r="BD246" i="3"/>
  <c r="AZ247" i="3"/>
  <c r="BA247" i="3"/>
  <c r="BB247" i="3"/>
  <c r="BC247" i="3"/>
  <c r="BD247" i="3"/>
  <c r="AZ248" i="3"/>
  <c r="BA248" i="3"/>
  <c r="BB248" i="3"/>
  <c r="BC248" i="3"/>
  <c r="BD248" i="3"/>
  <c r="AZ249" i="3"/>
  <c r="BA249" i="3"/>
  <c r="BB249" i="3"/>
  <c r="BC249" i="3"/>
  <c r="BD249" i="3"/>
  <c r="AZ250" i="3"/>
  <c r="BA250" i="3"/>
  <c r="BB250" i="3"/>
  <c r="BC250" i="3"/>
  <c r="BD250" i="3"/>
  <c r="AZ251" i="3"/>
  <c r="BA251" i="3"/>
  <c r="BB251" i="3"/>
  <c r="BC251" i="3"/>
  <c r="BD251" i="3"/>
  <c r="AZ252" i="3"/>
  <c r="BA252" i="3"/>
  <c r="BB252" i="3"/>
  <c r="BC252" i="3"/>
  <c r="BD252" i="3"/>
  <c r="AZ253" i="3"/>
  <c r="BA253" i="3"/>
  <c r="BB253" i="3"/>
  <c r="BC253" i="3"/>
  <c r="BD253" i="3"/>
  <c r="AZ254" i="3"/>
  <c r="BA254" i="3"/>
  <c r="BB254" i="3"/>
  <c r="BC254" i="3"/>
  <c r="BD254" i="3"/>
  <c r="AZ255" i="3"/>
  <c r="BA255" i="3"/>
  <c r="BB255" i="3"/>
  <c r="BC255" i="3"/>
  <c r="BD255" i="3"/>
  <c r="AZ256" i="3"/>
  <c r="BA256" i="3"/>
  <c r="BB256" i="3"/>
  <c r="BC256" i="3"/>
  <c r="BD256" i="3"/>
  <c r="AZ257" i="3"/>
  <c r="BA257" i="3"/>
  <c r="BB257" i="3"/>
  <c r="BC257" i="3"/>
  <c r="BD257" i="3"/>
  <c r="AZ258" i="3"/>
  <c r="BA258" i="3"/>
  <c r="BB258" i="3"/>
  <c r="BC258" i="3"/>
  <c r="BD258" i="3"/>
  <c r="AZ259" i="3"/>
  <c r="BA259" i="3"/>
  <c r="BB259" i="3"/>
  <c r="BC259" i="3"/>
  <c r="BD259" i="3"/>
  <c r="AZ260" i="3"/>
  <c r="BA260" i="3"/>
  <c r="BB260" i="3"/>
  <c r="BC260" i="3"/>
  <c r="BD260" i="3"/>
  <c r="AZ261" i="3"/>
  <c r="BA261" i="3"/>
  <c r="BB261" i="3"/>
  <c r="BC261" i="3"/>
  <c r="BD261" i="3"/>
  <c r="AZ262" i="3"/>
  <c r="BA262" i="3"/>
  <c r="BB262" i="3"/>
  <c r="BC262" i="3"/>
  <c r="BD262" i="3"/>
  <c r="AZ263" i="3"/>
  <c r="BA263" i="3"/>
  <c r="BB263" i="3"/>
  <c r="BC263" i="3"/>
  <c r="BD263" i="3"/>
  <c r="AZ264" i="3"/>
  <c r="BA264" i="3"/>
  <c r="BB264" i="3"/>
  <c r="BC264" i="3"/>
  <c r="BD264" i="3"/>
  <c r="AZ265" i="3"/>
  <c r="BA265" i="3"/>
  <c r="BB265" i="3"/>
  <c r="BC265" i="3"/>
  <c r="BD265" i="3"/>
  <c r="AZ266" i="3"/>
  <c r="BA266" i="3"/>
  <c r="BB266" i="3"/>
  <c r="BC266" i="3"/>
  <c r="BD266" i="3"/>
  <c r="AZ267" i="3"/>
  <c r="BA267" i="3"/>
  <c r="BB267" i="3"/>
  <c r="BC267" i="3"/>
  <c r="BD267" i="3"/>
  <c r="AZ268" i="3"/>
  <c r="BA268" i="3"/>
  <c r="BB268" i="3"/>
  <c r="BC268" i="3"/>
  <c r="BD268" i="3"/>
  <c r="AZ269" i="3"/>
  <c r="BA269" i="3"/>
  <c r="BB269" i="3"/>
  <c r="BC269" i="3"/>
  <c r="BD269" i="3"/>
  <c r="AZ270" i="3"/>
  <c r="BA270" i="3"/>
  <c r="BB270" i="3"/>
  <c r="BC270" i="3"/>
  <c r="BD270" i="3"/>
  <c r="AZ271" i="3"/>
  <c r="BA271" i="3"/>
  <c r="BB271" i="3"/>
  <c r="BC271" i="3"/>
  <c r="BD271" i="3"/>
  <c r="AZ272" i="3"/>
  <c r="BA272" i="3"/>
  <c r="BB272" i="3"/>
  <c r="BC272" i="3"/>
  <c r="BD272" i="3"/>
  <c r="AZ273" i="3"/>
  <c r="BA273" i="3"/>
  <c r="BB273" i="3"/>
  <c r="BC273" i="3"/>
  <c r="BD273" i="3"/>
  <c r="AZ274" i="3"/>
  <c r="BA274" i="3"/>
  <c r="BB274" i="3"/>
  <c r="BC274" i="3"/>
  <c r="BD274" i="3"/>
  <c r="AZ275" i="3"/>
  <c r="BA275" i="3"/>
  <c r="BB275" i="3"/>
  <c r="BC275" i="3"/>
  <c r="BD275" i="3"/>
  <c r="AZ276" i="3"/>
  <c r="BA276" i="3"/>
  <c r="BB276" i="3"/>
  <c r="BC276" i="3"/>
  <c r="BD276" i="3"/>
  <c r="AZ277" i="3"/>
  <c r="BA277" i="3"/>
  <c r="BB277" i="3"/>
  <c r="BC277" i="3"/>
  <c r="BD277" i="3"/>
  <c r="AZ278" i="3"/>
  <c r="BA278" i="3"/>
  <c r="BB278" i="3"/>
  <c r="BC278" i="3"/>
  <c r="BD278" i="3"/>
  <c r="AZ279" i="3"/>
  <c r="BA279" i="3"/>
  <c r="BB279" i="3"/>
  <c r="BC279" i="3"/>
  <c r="BD279" i="3"/>
  <c r="AZ280" i="3"/>
  <c r="BA280" i="3"/>
  <c r="BB280" i="3"/>
  <c r="BC280" i="3"/>
  <c r="BD280" i="3"/>
  <c r="AZ281" i="3"/>
  <c r="BA281" i="3"/>
  <c r="BB281" i="3"/>
  <c r="BC281" i="3"/>
  <c r="BD281" i="3"/>
  <c r="AZ282" i="3"/>
  <c r="BA282" i="3"/>
  <c r="BB282" i="3"/>
  <c r="BC282" i="3"/>
  <c r="BD282" i="3"/>
  <c r="AZ283" i="3"/>
  <c r="BA283" i="3"/>
  <c r="BB283" i="3"/>
  <c r="BC283" i="3"/>
  <c r="BD283" i="3"/>
  <c r="AZ284" i="3"/>
  <c r="BA284" i="3"/>
  <c r="BB284" i="3"/>
  <c r="BC284" i="3"/>
  <c r="BD284" i="3"/>
  <c r="AZ285" i="3"/>
  <c r="BA285" i="3"/>
  <c r="BB285" i="3"/>
  <c r="BC285" i="3"/>
  <c r="BD285" i="3"/>
  <c r="AZ286" i="3"/>
  <c r="BA286" i="3"/>
  <c r="BB286" i="3"/>
  <c r="BC286" i="3"/>
  <c r="BD286" i="3"/>
  <c r="AZ287" i="3"/>
  <c r="BA287" i="3"/>
  <c r="BB287" i="3"/>
  <c r="BC287" i="3"/>
  <c r="BD287" i="3"/>
  <c r="AZ288" i="3"/>
  <c r="BA288" i="3"/>
  <c r="BB288" i="3"/>
  <c r="BC288" i="3"/>
  <c r="BD288" i="3"/>
  <c r="AZ289" i="3"/>
  <c r="BA289" i="3"/>
  <c r="BB289" i="3"/>
  <c r="BC289" i="3"/>
  <c r="BD289" i="3"/>
  <c r="AZ290" i="3"/>
  <c r="BA290" i="3"/>
  <c r="BB290" i="3"/>
  <c r="BC290" i="3"/>
  <c r="BD290" i="3"/>
  <c r="AZ291" i="3"/>
  <c r="BA291" i="3"/>
  <c r="BB291" i="3"/>
  <c r="BC291" i="3"/>
  <c r="BD291" i="3"/>
  <c r="AZ292" i="3"/>
  <c r="BA292" i="3"/>
  <c r="BB292" i="3"/>
  <c r="BC292" i="3"/>
  <c r="BD292" i="3"/>
  <c r="AZ293" i="3"/>
  <c r="BA293" i="3"/>
  <c r="BB293" i="3"/>
  <c r="BC293" i="3"/>
  <c r="BD293" i="3"/>
  <c r="AZ294" i="3"/>
  <c r="BA294" i="3"/>
  <c r="BB294" i="3"/>
  <c r="BC294" i="3"/>
  <c r="BD294" i="3"/>
  <c r="AZ295" i="3"/>
  <c r="BA295" i="3"/>
  <c r="BB295" i="3"/>
  <c r="BC295" i="3"/>
  <c r="BD295" i="3"/>
  <c r="AZ296" i="3"/>
  <c r="BA296" i="3"/>
  <c r="BB296" i="3"/>
  <c r="BC296" i="3"/>
  <c r="BD296" i="3"/>
  <c r="AZ297" i="3"/>
  <c r="BA297" i="3"/>
  <c r="BB297" i="3"/>
  <c r="BC297" i="3"/>
  <c r="BD297" i="3"/>
  <c r="AZ298" i="3"/>
  <c r="BA298" i="3"/>
  <c r="BB298" i="3"/>
  <c r="BC298" i="3"/>
  <c r="BD298" i="3"/>
  <c r="AZ299" i="3"/>
  <c r="BA299" i="3"/>
  <c r="BB299" i="3"/>
  <c r="BC299" i="3"/>
  <c r="BD299" i="3"/>
  <c r="AZ300" i="3"/>
  <c r="BA300" i="3"/>
  <c r="BB300" i="3"/>
  <c r="BC300" i="3"/>
  <c r="BD300" i="3"/>
  <c r="AZ301" i="3"/>
  <c r="BA301" i="3"/>
  <c r="BB301" i="3"/>
  <c r="BC301" i="3"/>
  <c r="BD301" i="3"/>
  <c r="AZ302" i="3"/>
  <c r="BA302" i="3"/>
  <c r="BB302" i="3"/>
  <c r="BC302" i="3"/>
  <c r="BD302" i="3"/>
  <c r="AZ303" i="3"/>
  <c r="BA303" i="3"/>
  <c r="BB303" i="3"/>
  <c r="BC303" i="3"/>
  <c r="BD303" i="3"/>
  <c r="AZ304" i="3"/>
  <c r="BA304" i="3"/>
  <c r="BB304" i="3"/>
  <c r="BC304" i="3"/>
  <c r="BD304" i="3"/>
  <c r="AZ305" i="3"/>
  <c r="BA305" i="3"/>
  <c r="BB305" i="3"/>
  <c r="BC305" i="3"/>
  <c r="BD305" i="3"/>
  <c r="AZ306" i="3"/>
  <c r="BA306" i="3"/>
  <c r="BB306" i="3"/>
  <c r="BC306" i="3"/>
  <c r="BD306" i="3"/>
  <c r="AZ307" i="3"/>
  <c r="BA307" i="3"/>
  <c r="BB307" i="3"/>
  <c r="BC307" i="3"/>
  <c r="BD307" i="3"/>
  <c r="AZ308" i="3"/>
  <c r="BA308" i="3"/>
  <c r="BB308" i="3"/>
  <c r="BC308" i="3"/>
  <c r="BD308" i="3"/>
  <c r="AZ309" i="3"/>
  <c r="BA309" i="3"/>
  <c r="BB309" i="3"/>
  <c r="BC309" i="3"/>
  <c r="BD309" i="3"/>
  <c r="AZ310" i="3"/>
  <c r="BA310" i="3"/>
  <c r="BB310" i="3"/>
  <c r="BC310" i="3"/>
  <c r="BD310" i="3"/>
  <c r="AZ311" i="3"/>
  <c r="BA311" i="3"/>
  <c r="BB311" i="3"/>
  <c r="BC311" i="3"/>
  <c r="BD311" i="3"/>
  <c r="AZ312" i="3"/>
  <c r="BA312" i="3"/>
  <c r="BB312" i="3"/>
  <c r="BC312" i="3"/>
  <c r="BD312" i="3"/>
  <c r="AZ313" i="3"/>
  <c r="BA313" i="3"/>
  <c r="BB313" i="3"/>
  <c r="BC313" i="3"/>
  <c r="BD313" i="3"/>
  <c r="AZ314" i="3"/>
  <c r="BA314" i="3"/>
  <c r="BB314" i="3"/>
  <c r="BC314" i="3"/>
  <c r="BD314" i="3"/>
  <c r="AZ315" i="3"/>
  <c r="BA315" i="3"/>
  <c r="BB315" i="3"/>
  <c r="BC315" i="3"/>
  <c r="BD315" i="3"/>
  <c r="AZ316" i="3"/>
  <c r="BA316" i="3"/>
  <c r="BB316" i="3"/>
  <c r="BC316" i="3"/>
  <c r="BD316" i="3"/>
  <c r="AZ317" i="3"/>
  <c r="BA317" i="3"/>
  <c r="BB317" i="3"/>
  <c r="BC317" i="3"/>
  <c r="BD317" i="3"/>
  <c r="AZ318" i="3"/>
  <c r="BA318" i="3"/>
  <c r="BB318" i="3"/>
  <c r="BC318" i="3"/>
  <c r="BD318" i="3"/>
  <c r="AZ319" i="3"/>
  <c r="BA319" i="3"/>
  <c r="BB319" i="3"/>
  <c r="BC319" i="3"/>
  <c r="BD319" i="3"/>
  <c r="AZ320" i="3"/>
  <c r="BA320" i="3"/>
  <c r="BB320" i="3"/>
  <c r="BC320" i="3"/>
  <c r="BD320" i="3"/>
  <c r="AZ321" i="3"/>
  <c r="BA321" i="3"/>
  <c r="BB321" i="3"/>
  <c r="BC321" i="3"/>
  <c r="BD321" i="3"/>
  <c r="AZ322" i="3"/>
  <c r="BA322" i="3"/>
  <c r="BB322" i="3"/>
  <c r="BC322" i="3"/>
  <c r="BD322" i="3"/>
  <c r="AZ323" i="3"/>
  <c r="BA323" i="3"/>
  <c r="BB323" i="3"/>
  <c r="BC323" i="3"/>
  <c r="BD323" i="3"/>
  <c r="AZ324" i="3"/>
  <c r="BA324" i="3"/>
  <c r="BB324" i="3"/>
  <c r="BC324" i="3"/>
  <c r="BD324" i="3"/>
  <c r="AZ325" i="3"/>
  <c r="BA325" i="3"/>
  <c r="BB325" i="3"/>
  <c r="BC325" i="3"/>
  <c r="BD325" i="3"/>
  <c r="AZ326" i="3"/>
  <c r="BA326" i="3"/>
  <c r="BB326" i="3"/>
  <c r="BC326" i="3"/>
  <c r="BD326" i="3"/>
  <c r="AZ327" i="3"/>
  <c r="BA327" i="3"/>
  <c r="BB327" i="3"/>
  <c r="BC327" i="3"/>
  <c r="BD327" i="3"/>
  <c r="AZ328" i="3"/>
  <c r="BA328" i="3"/>
  <c r="BB328" i="3"/>
  <c r="BC328" i="3"/>
  <c r="BD328" i="3"/>
  <c r="AZ329" i="3"/>
  <c r="BA329" i="3"/>
  <c r="BB329" i="3"/>
  <c r="BC329" i="3"/>
  <c r="BD329" i="3"/>
  <c r="AZ330" i="3"/>
  <c r="BA330" i="3"/>
  <c r="BB330" i="3"/>
  <c r="BC330" i="3"/>
  <c r="BD330" i="3"/>
  <c r="AZ331" i="3"/>
  <c r="BA331" i="3"/>
  <c r="BB331" i="3"/>
  <c r="BC331" i="3"/>
  <c r="BD331" i="3"/>
  <c r="AZ332" i="3"/>
  <c r="BA332" i="3"/>
  <c r="BB332" i="3"/>
  <c r="BC332" i="3"/>
  <c r="BD332" i="3"/>
  <c r="AZ333" i="3"/>
  <c r="BA333" i="3"/>
  <c r="BB333" i="3"/>
  <c r="BC333" i="3"/>
  <c r="BD333" i="3"/>
  <c r="AZ334" i="3"/>
  <c r="BA334" i="3"/>
  <c r="BB334" i="3"/>
  <c r="BC334" i="3"/>
  <c r="BD334" i="3"/>
  <c r="AZ335" i="3"/>
  <c r="BA335" i="3"/>
  <c r="BB335" i="3"/>
  <c r="BC335" i="3"/>
  <c r="BD335" i="3"/>
  <c r="AZ336" i="3"/>
  <c r="BA336" i="3"/>
  <c r="BB336" i="3"/>
  <c r="BC336" i="3"/>
  <c r="BD336" i="3"/>
  <c r="AZ337" i="3"/>
  <c r="BA337" i="3"/>
  <c r="BB337" i="3"/>
  <c r="BC337" i="3"/>
  <c r="BD337" i="3"/>
  <c r="AZ338" i="3"/>
  <c r="BA338" i="3"/>
  <c r="BB338" i="3"/>
  <c r="BC338" i="3"/>
  <c r="BD338" i="3"/>
  <c r="AZ339" i="3"/>
  <c r="BA339" i="3"/>
  <c r="BB339" i="3"/>
  <c r="BC339" i="3"/>
  <c r="BD339" i="3"/>
  <c r="AZ340" i="3"/>
  <c r="BA340" i="3"/>
  <c r="BB340" i="3"/>
  <c r="BC340" i="3"/>
  <c r="BD340" i="3"/>
  <c r="AZ341" i="3"/>
  <c r="BA341" i="3"/>
  <c r="BB341" i="3"/>
  <c r="BC341" i="3"/>
  <c r="BD341" i="3"/>
  <c r="AZ342" i="3"/>
  <c r="BA342" i="3"/>
  <c r="BB342" i="3"/>
  <c r="BC342" i="3"/>
  <c r="BD342" i="3"/>
  <c r="AZ343" i="3"/>
  <c r="BA343" i="3"/>
  <c r="BB343" i="3"/>
  <c r="BC343" i="3"/>
  <c r="BD343" i="3"/>
  <c r="AZ344" i="3"/>
  <c r="BA344" i="3"/>
  <c r="BB344" i="3"/>
  <c r="BC344" i="3"/>
  <c r="BD344" i="3"/>
  <c r="AZ345" i="3"/>
  <c r="BA345" i="3"/>
  <c r="BB345" i="3"/>
  <c r="BC345" i="3"/>
  <c r="BD345" i="3"/>
  <c r="AZ346" i="3"/>
  <c r="BA346" i="3"/>
  <c r="BB346" i="3"/>
  <c r="BC346" i="3"/>
  <c r="BD346" i="3"/>
  <c r="AZ347" i="3"/>
  <c r="BA347" i="3"/>
  <c r="BB347" i="3"/>
  <c r="BC347" i="3"/>
  <c r="BD347" i="3"/>
  <c r="AZ348" i="3"/>
  <c r="BA348" i="3"/>
  <c r="BB348" i="3"/>
  <c r="BC348" i="3"/>
  <c r="BD348" i="3"/>
  <c r="AZ349" i="3"/>
  <c r="BA349" i="3"/>
  <c r="BB349" i="3"/>
  <c r="BC349" i="3"/>
  <c r="BD349" i="3"/>
  <c r="AZ350" i="3"/>
  <c r="BA350" i="3"/>
  <c r="BB350" i="3"/>
  <c r="BC350" i="3"/>
  <c r="BD350" i="3"/>
  <c r="AZ351" i="3"/>
  <c r="BA351" i="3"/>
  <c r="BB351" i="3"/>
  <c r="BC351" i="3"/>
  <c r="BD351" i="3"/>
  <c r="AZ352" i="3"/>
  <c r="BA352" i="3"/>
  <c r="BB352" i="3"/>
  <c r="BC352" i="3"/>
  <c r="BD352" i="3"/>
  <c r="AZ353" i="3"/>
  <c r="BA353" i="3"/>
  <c r="BB353" i="3"/>
  <c r="BC353" i="3"/>
  <c r="BD353" i="3"/>
  <c r="AZ354" i="3"/>
  <c r="BA354" i="3"/>
  <c r="BB354" i="3"/>
  <c r="BC354" i="3"/>
  <c r="BD354" i="3"/>
  <c r="AZ355" i="3"/>
  <c r="BA355" i="3"/>
  <c r="BB355" i="3"/>
  <c r="BC355" i="3"/>
  <c r="BD355" i="3"/>
  <c r="AZ356" i="3"/>
  <c r="BA356" i="3"/>
  <c r="BB356" i="3"/>
  <c r="BC356" i="3"/>
  <c r="BD356" i="3"/>
  <c r="AZ357" i="3"/>
  <c r="BA357" i="3"/>
  <c r="BB357" i="3"/>
  <c r="BC357" i="3"/>
  <c r="BD357" i="3"/>
  <c r="AZ358" i="3"/>
  <c r="BA358" i="3"/>
  <c r="BB358" i="3"/>
  <c r="BC358" i="3"/>
  <c r="BD358" i="3"/>
  <c r="AZ359" i="3"/>
  <c r="BA359" i="3"/>
  <c r="BB359" i="3"/>
  <c r="BC359" i="3"/>
  <c r="BD359" i="3"/>
  <c r="AZ360" i="3"/>
  <c r="BA360" i="3"/>
  <c r="BB360" i="3"/>
  <c r="BC360" i="3"/>
  <c r="BD360" i="3"/>
  <c r="AZ361" i="3"/>
  <c r="BA361" i="3"/>
  <c r="BB361" i="3"/>
  <c r="BC361" i="3"/>
  <c r="BD361" i="3"/>
  <c r="AZ362" i="3"/>
  <c r="BA362" i="3"/>
  <c r="BB362" i="3"/>
  <c r="BC362" i="3"/>
  <c r="BD362" i="3"/>
  <c r="AZ363" i="3"/>
  <c r="BA363" i="3"/>
  <c r="BB363" i="3"/>
  <c r="BC363" i="3"/>
  <c r="BD363" i="3"/>
  <c r="AZ364" i="3"/>
  <c r="BA364" i="3"/>
  <c r="BB364" i="3"/>
  <c r="BC364" i="3"/>
  <c r="BD364" i="3"/>
  <c r="AZ365" i="3"/>
  <c r="BA365" i="3"/>
  <c r="BB365" i="3"/>
  <c r="BC365" i="3"/>
  <c r="BD365" i="3"/>
  <c r="AZ366" i="3"/>
  <c r="BA366" i="3"/>
  <c r="BB366" i="3"/>
  <c r="BC366" i="3"/>
  <c r="BD366" i="3"/>
  <c r="AZ367" i="3"/>
  <c r="BA367" i="3"/>
  <c r="BB367" i="3"/>
  <c r="BC367" i="3"/>
  <c r="BD367" i="3"/>
  <c r="AZ368" i="3"/>
  <c r="BA368" i="3"/>
  <c r="BB368" i="3"/>
  <c r="BC368" i="3"/>
  <c r="BD368" i="3"/>
  <c r="AZ369" i="3"/>
  <c r="BA369" i="3"/>
  <c r="BB369" i="3"/>
  <c r="BC369" i="3"/>
  <c r="BD369" i="3"/>
  <c r="AZ370" i="3"/>
  <c r="BA370" i="3"/>
  <c r="BB370" i="3"/>
  <c r="BC370" i="3"/>
  <c r="BD370" i="3"/>
  <c r="AZ371" i="3"/>
  <c r="BA371" i="3"/>
  <c r="BB371" i="3"/>
  <c r="BC371" i="3"/>
  <c r="BD371" i="3"/>
  <c r="AZ372" i="3"/>
  <c r="BA372" i="3"/>
  <c r="BB372" i="3"/>
  <c r="BC372" i="3"/>
  <c r="BD372" i="3"/>
  <c r="AZ373" i="3"/>
  <c r="BA373" i="3"/>
  <c r="BB373" i="3"/>
  <c r="BC373" i="3"/>
  <c r="BD373" i="3"/>
  <c r="AZ374" i="3"/>
  <c r="BA374" i="3"/>
  <c r="BB374" i="3"/>
  <c r="BC374" i="3"/>
  <c r="BD374" i="3"/>
  <c r="AZ375" i="3"/>
  <c r="BA375" i="3"/>
  <c r="BB375" i="3"/>
  <c r="BC375" i="3"/>
  <c r="BD375" i="3"/>
  <c r="AZ376" i="3"/>
  <c r="BA376" i="3"/>
  <c r="BB376" i="3"/>
  <c r="BC376" i="3"/>
  <c r="BD376" i="3"/>
  <c r="AZ377" i="3"/>
  <c r="BA377" i="3"/>
  <c r="BB377" i="3"/>
  <c r="BC377" i="3"/>
  <c r="BD377" i="3"/>
  <c r="AZ378" i="3"/>
  <c r="BA378" i="3"/>
  <c r="BB378" i="3"/>
  <c r="BC378" i="3"/>
  <c r="BD378" i="3"/>
  <c r="AZ379" i="3"/>
  <c r="BA379" i="3"/>
  <c r="BB379" i="3"/>
  <c r="BC379" i="3"/>
  <c r="BD379" i="3"/>
  <c r="AZ380" i="3"/>
  <c r="BA380" i="3"/>
  <c r="BB380" i="3"/>
  <c r="BC380" i="3"/>
  <c r="BD380" i="3"/>
  <c r="AZ381" i="3"/>
  <c r="BA381" i="3"/>
  <c r="BB381" i="3"/>
  <c r="BC381" i="3"/>
  <c r="BD381" i="3"/>
  <c r="AZ382" i="3"/>
  <c r="BA382" i="3"/>
  <c r="BB382" i="3"/>
  <c r="BC382" i="3"/>
  <c r="BD382" i="3"/>
  <c r="AZ383" i="3"/>
  <c r="BA383" i="3"/>
  <c r="BB383" i="3"/>
  <c r="BC383" i="3"/>
  <c r="BD383" i="3"/>
  <c r="AZ384" i="3"/>
  <c r="BA384" i="3"/>
  <c r="BB384" i="3"/>
  <c r="BC384" i="3"/>
  <c r="BD384" i="3"/>
  <c r="AZ385" i="3"/>
  <c r="BA385" i="3"/>
  <c r="BB385" i="3"/>
  <c r="BC385" i="3"/>
  <c r="BD385" i="3"/>
  <c r="AZ386" i="3"/>
  <c r="BA386" i="3"/>
  <c r="BB386" i="3"/>
  <c r="BC386" i="3"/>
  <c r="BD386" i="3"/>
  <c r="AZ387" i="3"/>
  <c r="BA387" i="3"/>
  <c r="BB387" i="3"/>
  <c r="BC387" i="3"/>
  <c r="BD387" i="3"/>
  <c r="AZ388" i="3"/>
  <c r="BA388" i="3"/>
  <c r="BB388" i="3"/>
  <c r="BC388" i="3"/>
  <c r="BD388" i="3"/>
  <c r="AZ389" i="3"/>
  <c r="BA389" i="3"/>
  <c r="BB389" i="3"/>
  <c r="BC389" i="3"/>
  <c r="BD389" i="3"/>
  <c r="AZ390" i="3"/>
  <c r="BA390" i="3"/>
  <c r="BB390" i="3"/>
  <c r="BC390" i="3"/>
  <c r="BD390" i="3"/>
  <c r="AZ391" i="3"/>
  <c r="BA391" i="3"/>
  <c r="BB391" i="3"/>
  <c r="BC391" i="3"/>
  <c r="BD391" i="3"/>
  <c r="AZ392" i="3"/>
  <c r="BA392" i="3"/>
  <c r="BB392" i="3"/>
  <c r="BC392" i="3"/>
  <c r="BD392" i="3"/>
  <c r="AZ393" i="3"/>
  <c r="BA393" i="3"/>
  <c r="BB393" i="3"/>
  <c r="BC393" i="3"/>
  <c r="BD393" i="3"/>
  <c r="AZ394" i="3"/>
  <c r="BA394" i="3"/>
  <c r="BB394" i="3"/>
  <c r="BC394" i="3"/>
  <c r="BD394" i="3"/>
  <c r="AZ395" i="3"/>
  <c r="BA395" i="3"/>
  <c r="BB395" i="3"/>
  <c r="BC395" i="3"/>
  <c r="BD395" i="3"/>
  <c r="AZ396" i="3"/>
  <c r="BA396" i="3"/>
  <c r="BB396" i="3"/>
  <c r="BC396" i="3"/>
  <c r="BD396" i="3"/>
  <c r="AZ397" i="3"/>
  <c r="BA397" i="3"/>
  <c r="BB397" i="3"/>
  <c r="BC397" i="3"/>
  <c r="BD397" i="3"/>
  <c r="AZ398" i="3"/>
  <c r="BA398" i="3"/>
  <c r="BB398" i="3"/>
  <c r="BC398" i="3"/>
  <c r="BD398" i="3"/>
  <c r="AZ399" i="3"/>
  <c r="BA399" i="3"/>
  <c r="BB399" i="3"/>
  <c r="BC399" i="3"/>
  <c r="BD399" i="3"/>
  <c r="AZ400" i="3"/>
  <c r="BA400" i="3"/>
  <c r="BB400" i="3"/>
  <c r="BC400" i="3"/>
  <c r="BD400" i="3"/>
  <c r="AZ401" i="3"/>
  <c r="BA401" i="3"/>
  <c r="BB401" i="3"/>
  <c r="BC401" i="3"/>
  <c r="BD401" i="3"/>
  <c r="AZ402" i="3"/>
  <c r="BA402" i="3"/>
  <c r="BB402" i="3"/>
  <c r="BC402" i="3"/>
  <c r="BD402" i="3"/>
  <c r="AZ403" i="3"/>
  <c r="BA403" i="3"/>
  <c r="BB403" i="3"/>
  <c r="BC403" i="3"/>
  <c r="BD403" i="3"/>
  <c r="AZ404" i="3"/>
  <c r="BA404" i="3"/>
  <c r="BB404" i="3"/>
  <c r="BC404" i="3"/>
  <c r="BD404" i="3"/>
  <c r="AZ405" i="3"/>
  <c r="BA405" i="3"/>
  <c r="BB405" i="3"/>
  <c r="BC405" i="3"/>
  <c r="BD405" i="3"/>
  <c r="AZ406" i="3"/>
  <c r="BA406" i="3"/>
  <c r="BB406" i="3"/>
  <c r="BC406" i="3"/>
  <c r="BD406" i="3"/>
  <c r="AZ407" i="3"/>
  <c r="BA407" i="3"/>
  <c r="BB407" i="3"/>
  <c r="BC407" i="3"/>
  <c r="BD407" i="3"/>
  <c r="AZ408" i="3"/>
  <c r="BA408" i="3"/>
  <c r="BB408" i="3"/>
  <c r="BC408" i="3"/>
  <c r="BD408" i="3"/>
  <c r="AZ409" i="3"/>
  <c r="BA409" i="3"/>
  <c r="BB409" i="3"/>
  <c r="BC409" i="3"/>
  <c r="BD409" i="3"/>
  <c r="AZ410" i="3"/>
  <c r="BA410" i="3"/>
  <c r="BB410" i="3"/>
  <c r="BC410" i="3"/>
  <c r="BD410" i="3"/>
  <c r="AZ411" i="3"/>
  <c r="BA411" i="3"/>
  <c r="BB411" i="3"/>
  <c r="BC411" i="3"/>
  <c r="BD411" i="3"/>
  <c r="AZ412" i="3"/>
  <c r="BA412" i="3"/>
  <c r="BB412" i="3"/>
  <c r="BC412" i="3"/>
  <c r="BD412" i="3"/>
  <c r="AZ413" i="3"/>
  <c r="BA413" i="3"/>
  <c r="BB413" i="3"/>
  <c r="BC413" i="3"/>
  <c r="BD413" i="3"/>
  <c r="AZ414" i="3"/>
  <c r="BA414" i="3"/>
  <c r="BB414" i="3"/>
  <c r="BC414" i="3"/>
  <c r="BD414" i="3"/>
  <c r="AZ415" i="3"/>
  <c r="BA415" i="3"/>
  <c r="BB415" i="3"/>
  <c r="BC415" i="3"/>
  <c r="BD415" i="3"/>
  <c r="AZ416" i="3"/>
  <c r="BA416" i="3"/>
  <c r="BB416" i="3"/>
  <c r="BC416" i="3"/>
  <c r="BD416" i="3"/>
  <c r="AZ417" i="3"/>
  <c r="BA417" i="3"/>
  <c r="BB417" i="3"/>
  <c r="BC417" i="3"/>
  <c r="BD417" i="3"/>
  <c r="AZ418" i="3"/>
  <c r="BA418" i="3"/>
  <c r="BB418" i="3"/>
  <c r="BC418" i="3"/>
  <c r="BD418" i="3"/>
  <c r="AZ419" i="3"/>
  <c r="BA419" i="3"/>
  <c r="BB419" i="3"/>
  <c r="BC419" i="3"/>
  <c r="BD419" i="3"/>
  <c r="AZ420" i="3"/>
  <c r="BA420" i="3"/>
  <c r="BB420" i="3"/>
  <c r="BC420" i="3"/>
  <c r="BD420" i="3"/>
  <c r="AZ421" i="3"/>
  <c r="BA421" i="3"/>
  <c r="BB421" i="3"/>
  <c r="BC421" i="3"/>
  <c r="BD421" i="3"/>
  <c r="AZ422" i="3"/>
  <c r="BA422" i="3"/>
  <c r="BB422" i="3"/>
  <c r="BC422" i="3"/>
  <c r="BD422" i="3"/>
  <c r="AZ423" i="3"/>
  <c r="BA423" i="3"/>
  <c r="BB423" i="3"/>
  <c r="BC423" i="3"/>
  <c r="BD423" i="3"/>
  <c r="AZ424" i="3"/>
  <c r="BA424" i="3"/>
  <c r="BB424" i="3"/>
  <c r="BC424" i="3"/>
  <c r="BD424" i="3"/>
  <c r="AZ425" i="3"/>
  <c r="BA425" i="3"/>
  <c r="BB425" i="3"/>
  <c r="BC425" i="3"/>
  <c r="BD425" i="3"/>
  <c r="AZ426" i="3"/>
  <c r="BA426" i="3"/>
  <c r="BB426" i="3"/>
  <c r="BC426" i="3"/>
  <c r="BD426" i="3"/>
  <c r="AZ427" i="3"/>
  <c r="BA427" i="3"/>
  <c r="BB427" i="3"/>
  <c r="BC427" i="3"/>
  <c r="BD427" i="3"/>
  <c r="AZ428" i="3"/>
  <c r="BA428" i="3"/>
  <c r="BB428" i="3"/>
  <c r="BC428" i="3"/>
  <c r="BD428" i="3"/>
  <c r="AZ429" i="3"/>
  <c r="BA429" i="3"/>
  <c r="BB429" i="3"/>
  <c r="BC429" i="3"/>
  <c r="BD429" i="3"/>
  <c r="AZ430" i="3"/>
  <c r="BA430" i="3"/>
  <c r="BB430" i="3"/>
  <c r="BC430" i="3"/>
  <c r="BD430" i="3"/>
  <c r="AZ431" i="3"/>
  <c r="BA431" i="3"/>
  <c r="BB431" i="3"/>
  <c r="BC431" i="3"/>
  <c r="BD431" i="3"/>
  <c r="AZ432" i="3"/>
  <c r="BA432" i="3"/>
  <c r="BB432" i="3"/>
  <c r="BC432" i="3"/>
  <c r="BD432" i="3"/>
  <c r="AZ433" i="3"/>
  <c r="BA433" i="3"/>
  <c r="BB433" i="3"/>
  <c r="BC433" i="3"/>
  <c r="BD433" i="3"/>
  <c r="AZ434" i="3"/>
  <c r="BA434" i="3"/>
  <c r="BB434" i="3"/>
  <c r="BC434" i="3"/>
  <c r="BD434" i="3"/>
  <c r="AZ435" i="3"/>
  <c r="BA435" i="3"/>
  <c r="BB435" i="3"/>
  <c r="BC435" i="3"/>
  <c r="BD435" i="3"/>
  <c r="AZ436" i="3"/>
  <c r="BA436" i="3"/>
  <c r="BB436" i="3"/>
  <c r="BC436" i="3"/>
  <c r="BD436" i="3"/>
  <c r="AZ437" i="3"/>
  <c r="BA437" i="3"/>
  <c r="BB437" i="3"/>
  <c r="BC437" i="3"/>
  <c r="BD437" i="3"/>
  <c r="AZ438" i="3"/>
  <c r="BA438" i="3"/>
  <c r="BB438" i="3"/>
  <c r="BC438" i="3"/>
  <c r="BD438" i="3"/>
  <c r="AZ439" i="3"/>
  <c r="BA439" i="3"/>
  <c r="BB439" i="3"/>
  <c r="BC439" i="3"/>
  <c r="BD439" i="3"/>
  <c r="AZ440" i="3"/>
  <c r="BA440" i="3"/>
  <c r="BB440" i="3"/>
  <c r="BC440" i="3"/>
  <c r="BD440" i="3"/>
  <c r="AZ441" i="3"/>
  <c r="BA441" i="3"/>
  <c r="BB441" i="3"/>
  <c r="BC441" i="3"/>
  <c r="BD441" i="3"/>
  <c r="AZ442" i="3"/>
  <c r="BA442" i="3"/>
  <c r="BB442" i="3"/>
  <c r="BC442" i="3"/>
  <c r="BD442" i="3"/>
  <c r="AZ443" i="3"/>
  <c r="BA443" i="3"/>
  <c r="BB443" i="3"/>
  <c r="BC443" i="3"/>
  <c r="BD443" i="3"/>
  <c r="AZ444" i="3"/>
  <c r="BA444" i="3"/>
  <c r="BB444" i="3"/>
  <c r="BC444" i="3"/>
  <c r="BD444" i="3"/>
  <c r="AZ445" i="3"/>
  <c r="BA445" i="3"/>
  <c r="BB445" i="3"/>
  <c r="BC445" i="3"/>
  <c r="BD445" i="3"/>
  <c r="AZ446" i="3"/>
  <c r="BA446" i="3"/>
  <c r="BB446" i="3"/>
  <c r="BC446" i="3"/>
  <c r="BD446" i="3"/>
  <c r="AZ447" i="3"/>
  <c r="BA447" i="3"/>
  <c r="BB447" i="3"/>
  <c r="BC447" i="3"/>
  <c r="BD447" i="3"/>
  <c r="AZ448" i="3"/>
  <c r="BA448" i="3"/>
  <c r="BB448" i="3"/>
  <c r="BC448" i="3"/>
  <c r="BD448" i="3"/>
  <c r="AZ449" i="3"/>
  <c r="BA449" i="3"/>
  <c r="BB449" i="3"/>
  <c r="BC449" i="3"/>
  <c r="BD449" i="3"/>
  <c r="AZ450" i="3"/>
  <c r="BA450" i="3"/>
  <c r="BB450" i="3"/>
  <c r="BC450" i="3"/>
  <c r="BD450" i="3"/>
  <c r="AZ451" i="3"/>
  <c r="BA451" i="3"/>
  <c r="BB451" i="3"/>
  <c r="BC451" i="3"/>
  <c r="BD451" i="3"/>
  <c r="AZ452" i="3"/>
  <c r="BA452" i="3"/>
  <c r="BB452" i="3"/>
  <c r="BC452" i="3"/>
  <c r="BD452" i="3"/>
  <c r="AZ453" i="3"/>
  <c r="BA453" i="3"/>
  <c r="BB453" i="3"/>
  <c r="BC453" i="3"/>
  <c r="BD453" i="3"/>
  <c r="AZ454" i="3"/>
  <c r="BA454" i="3"/>
  <c r="BB454" i="3"/>
  <c r="BC454" i="3"/>
  <c r="BD454" i="3"/>
  <c r="AZ455" i="3"/>
  <c r="BA455" i="3"/>
  <c r="BB455" i="3"/>
  <c r="BC455" i="3"/>
  <c r="BD455" i="3"/>
  <c r="AZ456" i="3"/>
  <c r="BA456" i="3"/>
  <c r="BB456" i="3"/>
  <c r="BC456" i="3"/>
  <c r="BD456" i="3"/>
  <c r="AZ457" i="3"/>
  <c r="BA457" i="3"/>
  <c r="BB457" i="3"/>
  <c r="BC457" i="3"/>
  <c r="BD457" i="3"/>
  <c r="AZ458" i="3"/>
  <c r="BA458" i="3"/>
  <c r="BB458" i="3"/>
  <c r="BC458" i="3"/>
  <c r="BD458" i="3"/>
  <c r="AZ459" i="3"/>
  <c r="BA459" i="3"/>
  <c r="BB459" i="3"/>
  <c r="BC459" i="3"/>
  <c r="BD459" i="3"/>
  <c r="AZ460" i="3"/>
  <c r="BA460" i="3"/>
  <c r="BB460" i="3"/>
  <c r="BC460" i="3"/>
  <c r="BD460" i="3"/>
  <c r="AZ461" i="3"/>
  <c r="BA461" i="3"/>
  <c r="BB461" i="3"/>
  <c r="BC461" i="3"/>
  <c r="BD461" i="3"/>
  <c r="AZ462" i="3"/>
  <c r="BA462" i="3"/>
  <c r="BB462" i="3"/>
  <c r="BC462" i="3"/>
  <c r="BD462" i="3"/>
  <c r="AZ463" i="3"/>
  <c r="BA463" i="3"/>
  <c r="BB463" i="3"/>
  <c r="BC463" i="3"/>
  <c r="BD463" i="3"/>
  <c r="AZ464" i="3"/>
  <c r="BA464" i="3"/>
  <c r="BB464" i="3"/>
  <c r="BC464" i="3"/>
  <c r="BD464" i="3"/>
  <c r="AZ465" i="3"/>
  <c r="BA465" i="3"/>
  <c r="BB465" i="3"/>
  <c r="BC465" i="3"/>
  <c r="BD465" i="3"/>
  <c r="AZ466" i="3"/>
  <c r="BA466" i="3"/>
  <c r="BB466" i="3"/>
  <c r="BC466" i="3"/>
  <c r="BD466" i="3"/>
  <c r="AZ467" i="3"/>
  <c r="BA467" i="3"/>
  <c r="BB467" i="3"/>
  <c r="BC467" i="3"/>
  <c r="BD467" i="3"/>
  <c r="AZ468" i="3"/>
  <c r="BA468" i="3"/>
  <c r="BB468" i="3"/>
  <c r="BC468" i="3"/>
  <c r="BD468" i="3"/>
  <c r="AZ469" i="3"/>
  <c r="BA469" i="3"/>
  <c r="BB469" i="3"/>
  <c r="BC469" i="3"/>
  <c r="BD469" i="3"/>
  <c r="AZ470" i="3"/>
  <c r="BA470" i="3"/>
  <c r="BB470" i="3"/>
  <c r="BC470" i="3"/>
  <c r="BD470" i="3"/>
  <c r="AZ471" i="3"/>
  <c r="BA471" i="3"/>
  <c r="BB471" i="3"/>
  <c r="BC471" i="3"/>
  <c r="BD471" i="3"/>
  <c r="AZ472" i="3"/>
  <c r="BA472" i="3"/>
  <c r="BB472" i="3"/>
  <c r="BC472" i="3"/>
  <c r="BD472" i="3"/>
  <c r="AZ473" i="3"/>
  <c r="BA473" i="3"/>
  <c r="BB473" i="3"/>
  <c r="BC473" i="3"/>
  <c r="BD473" i="3"/>
  <c r="AZ474" i="3"/>
  <c r="BA474" i="3"/>
  <c r="BB474" i="3"/>
  <c r="BC474" i="3"/>
  <c r="BD474" i="3"/>
  <c r="AZ475" i="3"/>
  <c r="BA475" i="3"/>
  <c r="BB475" i="3"/>
  <c r="BC475" i="3"/>
  <c r="BD475" i="3"/>
  <c r="AZ476" i="3"/>
  <c r="BA476" i="3"/>
  <c r="BB476" i="3"/>
  <c r="BC476" i="3"/>
  <c r="BD476" i="3"/>
  <c r="AZ477" i="3"/>
  <c r="BA477" i="3"/>
  <c r="BB477" i="3"/>
  <c r="BC477" i="3"/>
  <c r="BD477" i="3"/>
  <c r="AZ478" i="3"/>
  <c r="BA478" i="3"/>
  <c r="BB478" i="3"/>
  <c r="BC478" i="3"/>
  <c r="BD478" i="3"/>
  <c r="AZ479" i="3"/>
  <c r="BA479" i="3"/>
  <c r="BB479" i="3"/>
  <c r="BC479" i="3"/>
  <c r="BD479" i="3"/>
  <c r="AZ480" i="3"/>
  <c r="BA480" i="3"/>
  <c r="BB480" i="3"/>
  <c r="BC480" i="3"/>
  <c r="BD480" i="3"/>
  <c r="AZ481" i="3"/>
  <c r="BA481" i="3"/>
  <c r="BB481" i="3"/>
  <c r="BC481" i="3"/>
  <c r="BD481" i="3"/>
  <c r="AZ482" i="3"/>
  <c r="BA482" i="3"/>
  <c r="BB482" i="3"/>
  <c r="BC482" i="3"/>
  <c r="BD482" i="3"/>
  <c r="AZ483" i="3"/>
  <c r="BA483" i="3"/>
  <c r="BB483" i="3"/>
  <c r="BC483" i="3"/>
  <c r="BD483" i="3"/>
  <c r="AZ484" i="3"/>
  <c r="BA484" i="3"/>
  <c r="BB484" i="3"/>
  <c r="BC484" i="3"/>
  <c r="BD484" i="3"/>
  <c r="AZ485" i="3"/>
  <c r="BA485" i="3"/>
  <c r="BB485" i="3"/>
  <c r="BC485" i="3"/>
  <c r="BD485" i="3"/>
  <c r="AZ486" i="3"/>
  <c r="BA486" i="3"/>
  <c r="BB486" i="3"/>
  <c r="BC486" i="3"/>
  <c r="BD486" i="3"/>
  <c r="AZ487" i="3"/>
  <c r="BA487" i="3"/>
  <c r="BB487" i="3"/>
  <c r="BC487" i="3"/>
  <c r="BD487" i="3"/>
  <c r="AZ488" i="3"/>
  <c r="BA488" i="3"/>
  <c r="BB488" i="3"/>
  <c r="BC488" i="3"/>
  <c r="BD488" i="3"/>
  <c r="AZ489" i="3"/>
  <c r="BA489" i="3"/>
  <c r="BB489" i="3"/>
  <c r="BC489" i="3"/>
  <c r="BD489" i="3"/>
  <c r="AZ490" i="3"/>
  <c r="BA490" i="3"/>
  <c r="BB490" i="3"/>
  <c r="BC490" i="3"/>
  <c r="BD490" i="3"/>
  <c r="AZ491" i="3"/>
  <c r="BA491" i="3"/>
  <c r="BB491" i="3"/>
  <c r="BC491" i="3"/>
  <c r="BD491" i="3"/>
  <c r="AZ492" i="3"/>
  <c r="BA492" i="3"/>
  <c r="BB492" i="3"/>
  <c r="BC492" i="3"/>
  <c r="BD492" i="3"/>
  <c r="AZ493" i="3"/>
  <c r="BA493" i="3"/>
  <c r="BB493" i="3"/>
  <c r="BC493" i="3"/>
  <c r="BD493" i="3"/>
  <c r="AZ494" i="3"/>
  <c r="BA494" i="3"/>
  <c r="BB494" i="3"/>
  <c r="BC494" i="3"/>
  <c r="BD494" i="3"/>
  <c r="AZ495" i="3"/>
  <c r="BA495" i="3"/>
  <c r="BB495" i="3"/>
  <c r="BC495" i="3"/>
  <c r="BD495" i="3"/>
  <c r="AZ496" i="3"/>
  <c r="BA496" i="3"/>
  <c r="BB496" i="3"/>
  <c r="BC496" i="3"/>
  <c r="BD496" i="3"/>
  <c r="AZ497" i="3"/>
  <c r="BA497" i="3"/>
  <c r="BB497" i="3"/>
  <c r="BC497" i="3"/>
  <c r="BD497" i="3"/>
  <c r="AZ498" i="3"/>
  <c r="BA498" i="3"/>
  <c r="BB498" i="3"/>
  <c r="BC498" i="3"/>
  <c r="BD498" i="3"/>
  <c r="AZ499" i="3"/>
  <c r="BA499" i="3"/>
  <c r="BB499" i="3"/>
  <c r="BC499" i="3"/>
  <c r="BD499" i="3"/>
  <c r="AZ500" i="3"/>
  <c r="BA500" i="3"/>
  <c r="BB500" i="3"/>
  <c r="BC500" i="3"/>
  <c r="BD500" i="3"/>
  <c r="AZ501" i="3"/>
  <c r="BA501" i="3"/>
  <c r="BB501" i="3"/>
  <c r="BC501" i="3"/>
  <c r="BD501" i="3"/>
  <c r="AZ502" i="3"/>
  <c r="BA502" i="3"/>
  <c r="BB502" i="3"/>
  <c r="BC502" i="3"/>
  <c r="BD502" i="3"/>
  <c r="AZ503" i="3"/>
  <c r="BA503" i="3"/>
  <c r="BB503" i="3"/>
  <c r="BC503" i="3"/>
  <c r="BD503" i="3"/>
  <c r="AZ504" i="3"/>
  <c r="BA504" i="3"/>
  <c r="BB504" i="3"/>
  <c r="BC504" i="3"/>
  <c r="BD504" i="3"/>
  <c r="AZ505" i="3"/>
  <c r="BA505" i="3"/>
  <c r="BB505" i="3"/>
  <c r="BC505" i="3"/>
  <c r="BD505" i="3"/>
  <c r="AZ506" i="3"/>
  <c r="BA506" i="3"/>
  <c r="BB506" i="3"/>
  <c r="BC506" i="3"/>
  <c r="BD506" i="3"/>
  <c r="AZ507" i="3"/>
  <c r="BA507" i="3"/>
  <c r="BB507" i="3"/>
  <c r="BC507" i="3"/>
  <c r="BD507" i="3"/>
  <c r="AZ508" i="3"/>
  <c r="BA508" i="3"/>
  <c r="BB508" i="3"/>
  <c r="BC508" i="3"/>
  <c r="BD508" i="3"/>
  <c r="AZ509" i="3"/>
  <c r="BA509" i="3"/>
  <c r="BB509" i="3"/>
  <c r="BC509" i="3"/>
  <c r="BD509" i="3"/>
  <c r="AZ510" i="3"/>
  <c r="BA510" i="3"/>
  <c r="BB510" i="3"/>
  <c r="BC510" i="3"/>
  <c r="BD510" i="3"/>
  <c r="AZ511" i="3"/>
  <c r="BA511" i="3"/>
  <c r="BB511" i="3"/>
  <c r="BC511" i="3"/>
  <c r="BD511" i="3"/>
  <c r="AZ512" i="3"/>
  <c r="BA512" i="3"/>
  <c r="BB512" i="3"/>
  <c r="BC512" i="3"/>
  <c r="BD512" i="3"/>
  <c r="AZ513" i="3"/>
  <c r="BA513" i="3"/>
  <c r="BB513" i="3"/>
  <c r="BC513" i="3"/>
  <c r="BD513" i="3"/>
  <c r="AZ514" i="3"/>
  <c r="BA514" i="3"/>
  <c r="BB514" i="3"/>
  <c r="BC514" i="3"/>
  <c r="BD514" i="3"/>
  <c r="AZ515" i="3"/>
  <c r="BA515" i="3"/>
  <c r="BB515" i="3"/>
  <c r="BC515" i="3"/>
  <c r="BD515" i="3"/>
  <c r="AZ516" i="3"/>
  <c r="BA516" i="3"/>
  <c r="BB516" i="3"/>
  <c r="BC516" i="3"/>
  <c r="BD516" i="3"/>
  <c r="AZ517" i="3"/>
  <c r="BA517" i="3"/>
  <c r="BB517" i="3"/>
  <c r="BC517" i="3"/>
  <c r="BD517" i="3"/>
  <c r="AZ518" i="3"/>
  <c r="BA518" i="3"/>
  <c r="BB518" i="3"/>
  <c r="BC518" i="3"/>
  <c r="BD518" i="3"/>
  <c r="AZ519" i="3"/>
  <c r="BA519" i="3"/>
  <c r="BB519" i="3"/>
  <c r="BC519" i="3"/>
  <c r="BD519" i="3"/>
  <c r="AZ520" i="3"/>
  <c r="BA520" i="3"/>
  <c r="BB520" i="3"/>
  <c r="BC520" i="3"/>
  <c r="BD520" i="3"/>
  <c r="AZ521" i="3"/>
  <c r="BA521" i="3"/>
  <c r="BB521" i="3"/>
  <c r="BC521" i="3"/>
  <c r="BD521" i="3"/>
  <c r="AZ522" i="3"/>
  <c r="BA522" i="3"/>
  <c r="BB522" i="3"/>
  <c r="BC522" i="3"/>
  <c r="BD522" i="3"/>
  <c r="AZ523" i="3"/>
  <c r="BA523" i="3"/>
  <c r="BB523" i="3"/>
  <c r="BC523" i="3"/>
  <c r="BD523" i="3"/>
  <c r="AZ524" i="3"/>
  <c r="BA524" i="3"/>
  <c r="BB524" i="3"/>
  <c r="BC524" i="3"/>
  <c r="BD524" i="3"/>
  <c r="AZ525" i="3"/>
  <c r="BA525" i="3"/>
  <c r="BB525" i="3"/>
  <c r="BC525" i="3"/>
  <c r="BD525" i="3"/>
  <c r="AZ526" i="3"/>
  <c r="BA526" i="3"/>
  <c r="BB526" i="3"/>
  <c r="BC526" i="3"/>
  <c r="BD526" i="3"/>
  <c r="AZ527" i="3"/>
  <c r="BA527" i="3"/>
  <c r="BB527" i="3"/>
  <c r="BC527" i="3"/>
  <c r="BD527" i="3"/>
  <c r="AZ528" i="3"/>
  <c r="BA528" i="3"/>
  <c r="BB528" i="3"/>
  <c r="BC528" i="3"/>
  <c r="BD528" i="3"/>
  <c r="AZ529" i="3"/>
  <c r="BA529" i="3"/>
  <c r="BB529" i="3"/>
  <c r="BC529" i="3"/>
  <c r="BD529" i="3"/>
  <c r="AZ530" i="3"/>
  <c r="BA530" i="3"/>
  <c r="BB530" i="3"/>
  <c r="BC530" i="3"/>
  <c r="BD530" i="3"/>
  <c r="AZ531" i="3"/>
  <c r="BA531" i="3"/>
  <c r="BB531" i="3"/>
  <c r="BC531" i="3"/>
  <c r="BD531" i="3"/>
  <c r="AZ532" i="3"/>
  <c r="BA532" i="3"/>
  <c r="BB532" i="3"/>
  <c r="BC532" i="3"/>
  <c r="BD532" i="3"/>
  <c r="AZ533" i="3"/>
  <c r="BA533" i="3"/>
  <c r="BB533" i="3"/>
  <c r="BC533" i="3"/>
  <c r="BD533" i="3"/>
  <c r="AZ534" i="3"/>
  <c r="BA534" i="3"/>
  <c r="BB534" i="3"/>
  <c r="BC534" i="3"/>
  <c r="BD534" i="3"/>
  <c r="AZ535" i="3"/>
  <c r="BA535" i="3"/>
  <c r="BB535" i="3"/>
  <c r="BC535" i="3"/>
  <c r="BD535" i="3"/>
  <c r="AZ536" i="3"/>
  <c r="BA536" i="3"/>
  <c r="BB536" i="3"/>
  <c r="BC536" i="3"/>
  <c r="BD536" i="3"/>
  <c r="AZ537" i="3"/>
  <c r="BA537" i="3"/>
  <c r="BB537" i="3"/>
  <c r="BC537" i="3"/>
  <c r="BD537" i="3"/>
  <c r="AZ538" i="3"/>
  <c r="BA538" i="3"/>
  <c r="BB538" i="3"/>
  <c r="BC538" i="3"/>
  <c r="BD538" i="3"/>
  <c r="AZ539" i="3"/>
  <c r="BA539" i="3"/>
  <c r="BB539" i="3"/>
  <c r="BC539" i="3"/>
  <c r="BD539" i="3"/>
  <c r="AZ540" i="3"/>
  <c r="BA540" i="3"/>
  <c r="BB540" i="3"/>
  <c r="BC540" i="3"/>
  <c r="BD540" i="3"/>
  <c r="AZ541" i="3"/>
  <c r="BA541" i="3"/>
  <c r="BB541" i="3"/>
  <c r="BC541" i="3"/>
  <c r="BD541" i="3"/>
  <c r="AZ542" i="3"/>
  <c r="BA542" i="3"/>
  <c r="BB542" i="3"/>
  <c r="BC542" i="3"/>
  <c r="BD542" i="3"/>
  <c r="AZ543" i="3"/>
  <c r="BA543" i="3"/>
  <c r="BB543" i="3"/>
  <c r="BC543" i="3"/>
  <c r="BD543" i="3"/>
  <c r="AZ544" i="3"/>
  <c r="BA544" i="3"/>
  <c r="BB544" i="3"/>
  <c r="BC544" i="3"/>
  <c r="BD544" i="3"/>
  <c r="AZ545" i="3"/>
  <c r="BA545" i="3"/>
  <c r="BB545" i="3"/>
  <c r="BC545" i="3"/>
  <c r="BD545" i="3"/>
  <c r="AZ546" i="3"/>
  <c r="BA546" i="3"/>
  <c r="BB546" i="3"/>
  <c r="BC546" i="3"/>
  <c r="BD546" i="3"/>
  <c r="AZ547" i="3"/>
  <c r="BA547" i="3"/>
  <c r="BB547" i="3"/>
  <c r="BC547" i="3"/>
  <c r="BD547" i="3"/>
  <c r="AZ548" i="3"/>
  <c r="BA548" i="3"/>
  <c r="BB548" i="3"/>
  <c r="BC548" i="3"/>
  <c r="BD548" i="3"/>
  <c r="AZ549" i="3"/>
  <c r="BA549" i="3"/>
  <c r="BB549" i="3"/>
  <c r="BC549" i="3"/>
  <c r="BD549" i="3"/>
  <c r="AZ550" i="3"/>
  <c r="BA550" i="3"/>
  <c r="BB550" i="3"/>
  <c r="BC550" i="3"/>
  <c r="BD550" i="3"/>
  <c r="AZ551" i="3"/>
  <c r="BA551" i="3"/>
  <c r="BB551" i="3"/>
  <c r="BC551" i="3"/>
  <c r="BD551" i="3"/>
  <c r="AZ552" i="3"/>
  <c r="BA552" i="3"/>
  <c r="BB552" i="3"/>
  <c r="BC552" i="3"/>
  <c r="BD552" i="3"/>
  <c r="AZ553" i="3"/>
  <c r="BA553" i="3"/>
  <c r="BB553" i="3"/>
  <c r="BC553" i="3"/>
  <c r="BD553" i="3"/>
  <c r="AZ554" i="3"/>
  <c r="BA554" i="3"/>
  <c r="BB554" i="3"/>
  <c r="BC554" i="3"/>
  <c r="BD554" i="3"/>
  <c r="AZ555" i="3"/>
  <c r="BA555" i="3"/>
  <c r="BB555" i="3"/>
  <c r="BC555" i="3"/>
  <c r="BD555" i="3"/>
  <c r="AZ556" i="3"/>
  <c r="BA556" i="3"/>
  <c r="BB556" i="3"/>
  <c r="BC556" i="3"/>
  <c r="BD556" i="3"/>
  <c r="AZ557" i="3"/>
  <c r="BA557" i="3"/>
  <c r="BB557" i="3"/>
  <c r="BC557" i="3"/>
  <c r="BD557" i="3"/>
  <c r="AZ558" i="3"/>
  <c r="BA558" i="3"/>
  <c r="BB558" i="3"/>
  <c r="BC558" i="3"/>
  <c r="BD558" i="3"/>
  <c r="AZ559" i="3"/>
  <c r="BA559" i="3"/>
  <c r="BB559" i="3"/>
  <c r="BC559" i="3"/>
  <c r="BD559" i="3"/>
  <c r="AZ560" i="3"/>
  <c r="BA560" i="3"/>
  <c r="BB560" i="3"/>
  <c r="BC560" i="3"/>
  <c r="BD560" i="3"/>
  <c r="AZ561" i="3"/>
  <c r="BA561" i="3"/>
  <c r="BB561" i="3"/>
  <c r="BC561" i="3"/>
  <c r="BD561" i="3"/>
  <c r="AZ562" i="3"/>
  <c r="BA562" i="3"/>
  <c r="BB562" i="3"/>
  <c r="BC562" i="3"/>
  <c r="BD562" i="3"/>
  <c r="AZ563" i="3"/>
  <c r="BA563" i="3"/>
  <c r="BB563" i="3"/>
  <c r="BC563" i="3"/>
  <c r="BD563" i="3"/>
  <c r="AZ564" i="3"/>
  <c r="BA564" i="3"/>
  <c r="BB564" i="3"/>
  <c r="BC564" i="3"/>
  <c r="BD564" i="3"/>
  <c r="AZ565" i="3"/>
  <c r="BA565" i="3"/>
  <c r="BB565" i="3"/>
  <c r="BC565" i="3"/>
  <c r="BD565" i="3"/>
  <c r="AZ566" i="3"/>
  <c r="BA566" i="3"/>
  <c r="BB566" i="3"/>
  <c r="BC566" i="3"/>
  <c r="BD566" i="3"/>
  <c r="AZ567" i="3"/>
  <c r="BA567" i="3"/>
  <c r="BB567" i="3"/>
  <c r="BC567" i="3"/>
  <c r="BD567" i="3"/>
  <c r="AZ568" i="3"/>
  <c r="BA568" i="3"/>
  <c r="BB568" i="3"/>
  <c r="BC568" i="3"/>
  <c r="BD568" i="3"/>
  <c r="AZ569" i="3"/>
  <c r="BA569" i="3"/>
  <c r="BB569" i="3"/>
  <c r="BC569" i="3"/>
  <c r="BD569" i="3"/>
  <c r="AZ570" i="3"/>
  <c r="BA570" i="3"/>
  <c r="BB570" i="3"/>
  <c r="BC570" i="3"/>
  <c r="BD570" i="3"/>
  <c r="AZ571" i="3"/>
  <c r="BA571" i="3"/>
  <c r="BB571" i="3"/>
  <c r="BC571" i="3"/>
  <c r="BD571" i="3"/>
  <c r="AZ572" i="3"/>
  <c r="BA572" i="3"/>
  <c r="BB572" i="3"/>
  <c r="BC572" i="3"/>
  <c r="BD572" i="3"/>
  <c r="AZ573" i="3"/>
  <c r="BA573" i="3"/>
  <c r="BB573" i="3"/>
  <c r="BC573" i="3"/>
  <c r="BD573" i="3"/>
  <c r="AZ574" i="3"/>
  <c r="BA574" i="3"/>
  <c r="BB574" i="3"/>
  <c r="BC574" i="3"/>
  <c r="BD574" i="3"/>
  <c r="AZ575" i="3"/>
  <c r="BA575" i="3"/>
  <c r="BB575" i="3"/>
  <c r="BC575" i="3"/>
  <c r="BD575" i="3"/>
  <c r="AZ576" i="3"/>
  <c r="BA576" i="3"/>
  <c r="BB576" i="3"/>
  <c r="BC576" i="3"/>
  <c r="BD576" i="3"/>
  <c r="AZ577" i="3"/>
  <c r="BA577" i="3"/>
  <c r="BB577" i="3"/>
  <c r="BC577" i="3"/>
  <c r="BD577" i="3"/>
  <c r="AZ578" i="3"/>
  <c r="BA578" i="3"/>
  <c r="BB578" i="3"/>
  <c r="BC578" i="3"/>
  <c r="BD578" i="3"/>
  <c r="AZ579" i="3"/>
  <c r="BA579" i="3"/>
  <c r="BB579" i="3"/>
  <c r="BC579" i="3"/>
  <c r="BD579" i="3"/>
  <c r="AZ580" i="3"/>
  <c r="BA580" i="3"/>
  <c r="BB580" i="3"/>
  <c r="BC580" i="3"/>
  <c r="BD580" i="3"/>
  <c r="AZ581" i="3"/>
  <c r="BA581" i="3"/>
  <c r="BB581" i="3"/>
  <c r="BC581" i="3"/>
  <c r="BD581" i="3"/>
  <c r="AZ582" i="3"/>
  <c r="BA582" i="3"/>
  <c r="BB582" i="3"/>
  <c r="BC582" i="3"/>
  <c r="BD582" i="3"/>
  <c r="AZ583" i="3"/>
  <c r="BA583" i="3"/>
  <c r="BB583" i="3"/>
  <c r="BC583" i="3"/>
  <c r="BD583" i="3"/>
  <c r="AZ584" i="3"/>
  <c r="BA584" i="3"/>
  <c r="BB584" i="3"/>
  <c r="BC584" i="3"/>
  <c r="BD584" i="3"/>
  <c r="AZ585" i="3"/>
  <c r="BA585" i="3"/>
  <c r="BB585" i="3"/>
  <c r="BC585" i="3"/>
  <c r="BD585" i="3"/>
  <c r="AZ586" i="3"/>
  <c r="BA586" i="3"/>
  <c r="BB586" i="3"/>
  <c r="BC586" i="3"/>
  <c r="BD586" i="3"/>
  <c r="AZ587" i="3"/>
  <c r="BA587" i="3"/>
  <c r="BB587" i="3"/>
  <c r="BC587" i="3"/>
  <c r="BD587" i="3"/>
  <c r="AZ588" i="3"/>
  <c r="BA588" i="3"/>
  <c r="BB588" i="3"/>
  <c r="BC588" i="3"/>
  <c r="BD588" i="3"/>
  <c r="AZ589" i="3"/>
  <c r="BA589" i="3"/>
  <c r="BB589" i="3"/>
  <c r="BC589" i="3"/>
  <c r="BD589" i="3"/>
  <c r="AZ590" i="3"/>
  <c r="BA590" i="3"/>
  <c r="BB590" i="3"/>
  <c r="BC590" i="3"/>
  <c r="BD590" i="3"/>
  <c r="AZ591" i="3"/>
  <c r="BA591" i="3"/>
  <c r="BB591" i="3"/>
  <c r="BC591" i="3"/>
  <c r="BD591" i="3"/>
  <c r="AZ592" i="3"/>
  <c r="BA592" i="3"/>
  <c r="BB592" i="3"/>
  <c r="BC592" i="3"/>
  <c r="BD592" i="3"/>
  <c r="AZ593" i="3"/>
  <c r="BA593" i="3"/>
  <c r="BB593" i="3"/>
  <c r="BC593" i="3"/>
  <c r="BD593" i="3"/>
  <c r="AZ594" i="3"/>
  <c r="BA594" i="3"/>
  <c r="BB594" i="3"/>
  <c r="BC594" i="3"/>
  <c r="BD594" i="3"/>
  <c r="AZ595" i="3"/>
  <c r="BA595" i="3"/>
  <c r="BB595" i="3"/>
  <c r="BC595" i="3"/>
  <c r="BD595" i="3"/>
  <c r="AZ596" i="3"/>
  <c r="BA596" i="3"/>
  <c r="BB596" i="3"/>
  <c r="BC596" i="3"/>
  <c r="BD596" i="3"/>
  <c r="AZ597" i="3"/>
  <c r="BA597" i="3"/>
  <c r="BB597" i="3"/>
  <c r="BC597" i="3"/>
  <c r="BD597" i="3"/>
  <c r="AZ598" i="3"/>
  <c r="BA598" i="3"/>
  <c r="BB598" i="3"/>
  <c r="BC598" i="3"/>
  <c r="BD598" i="3"/>
  <c r="AZ599" i="3"/>
  <c r="BA599" i="3"/>
  <c r="BB599" i="3"/>
  <c r="BC599" i="3"/>
  <c r="BD599" i="3"/>
  <c r="AZ600" i="3"/>
  <c r="BA600" i="3"/>
  <c r="BB600" i="3"/>
  <c r="BC600" i="3"/>
  <c r="BD600" i="3"/>
  <c r="AZ601" i="3"/>
  <c r="BA601" i="3"/>
  <c r="BB601" i="3"/>
  <c r="BC601" i="3"/>
  <c r="BD601" i="3"/>
  <c r="AZ602" i="3"/>
  <c r="BA602" i="3"/>
  <c r="BB602" i="3"/>
  <c r="BC602" i="3"/>
  <c r="BD602" i="3"/>
  <c r="AZ603" i="3"/>
  <c r="BA603" i="3"/>
  <c r="BB603" i="3"/>
  <c r="BC603" i="3"/>
  <c r="BD603" i="3"/>
  <c r="AZ604" i="3"/>
  <c r="BA604" i="3"/>
  <c r="BB604" i="3"/>
  <c r="BC604" i="3"/>
  <c r="BD604" i="3"/>
  <c r="AZ605" i="3"/>
  <c r="BA605" i="3"/>
  <c r="BB605" i="3"/>
  <c r="BC605" i="3"/>
  <c r="BD605" i="3"/>
  <c r="AZ606" i="3"/>
  <c r="BA606" i="3"/>
  <c r="BB606" i="3"/>
  <c r="BC606" i="3"/>
  <c r="BD606" i="3"/>
  <c r="AZ607" i="3"/>
  <c r="BA607" i="3"/>
  <c r="BB607" i="3"/>
  <c r="BC607" i="3"/>
  <c r="BD607" i="3"/>
  <c r="AZ608" i="3"/>
  <c r="BA608" i="3"/>
  <c r="BB608" i="3"/>
  <c r="BC608" i="3"/>
  <c r="BD608" i="3"/>
  <c r="AZ609" i="3"/>
  <c r="BA609" i="3"/>
  <c r="BB609" i="3"/>
  <c r="BC609" i="3"/>
  <c r="BD609" i="3"/>
  <c r="AZ610" i="3"/>
  <c r="BA610" i="3"/>
  <c r="BB610" i="3"/>
  <c r="BC610" i="3"/>
  <c r="BD610" i="3"/>
  <c r="AZ611" i="3"/>
  <c r="BA611" i="3"/>
  <c r="BB611" i="3"/>
  <c r="BC611" i="3"/>
  <c r="BD611" i="3"/>
  <c r="AZ612" i="3"/>
  <c r="BA612" i="3"/>
  <c r="BB612" i="3"/>
  <c r="BC612" i="3"/>
  <c r="BD612" i="3"/>
  <c r="AZ613" i="3"/>
  <c r="BA613" i="3"/>
  <c r="BB613" i="3"/>
  <c r="BC613" i="3"/>
  <c r="BD613" i="3"/>
  <c r="AZ614" i="3"/>
  <c r="BA614" i="3"/>
  <c r="BB614" i="3"/>
  <c r="BC614" i="3"/>
  <c r="BD614" i="3"/>
  <c r="AZ615" i="3"/>
  <c r="BA615" i="3"/>
  <c r="BB615" i="3"/>
  <c r="BC615" i="3"/>
  <c r="BD615" i="3"/>
  <c r="AZ616" i="3"/>
  <c r="BA616" i="3"/>
  <c r="BB616" i="3"/>
  <c r="BC616" i="3"/>
  <c r="BD616" i="3"/>
  <c r="AZ617" i="3"/>
  <c r="BA617" i="3"/>
  <c r="BB617" i="3"/>
  <c r="BC617" i="3"/>
  <c r="BD617" i="3"/>
  <c r="AZ618" i="3"/>
  <c r="BA618" i="3"/>
  <c r="BB618" i="3"/>
  <c r="BC618" i="3"/>
  <c r="BD618" i="3"/>
  <c r="AZ619" i="3"/>
  <c r="BA619" i="3"/>
  <c r="BB619" i="3"/>
  <c r="BC619" i="3"/>
  <c r="BD619" i="3"/>
  <c r="AZ620" i="3"/>
  <c r="BA620" i="3"/>
  <c r="BB620" i="3"/>
  <c r="BC620" i="3"/>
  <c r="BD620" i="3"/>
  <c r="AZ621" i="3"/>
  <c r="BA621" i="3"/>
  <c r="BB621" i="3"/>
  <c r="BC621" i="3"/>
  <c r="BD621" i="3"/>
  <c r="AZ622" i="3"/>
  <c r="BA622" i="3"/>
  <c r="BB622" i="3"/>
  <c r="BC622" i="3"/>
  <c r="BD622" i="3"/>
  <c r="AZ623" i="3"/>
  <c r="BA623" i="3"/>
  <c r="BB623" i="3"/>
  <c r="BC623" i="3"/>
  <c r="BD623" i="3"/>
  <c r="AZ624" i="3"/>
  <c r="BA624" i="3"/>
  <c r="BB624" i="3"/>
  <c r="BC624" i="3"/>
  <c r="BD624" i="3"/>
  <c r="AZ625" i="3"/>
  <c r="BA625" i="3"/>
  <c r="BB625" i="3"/>
  <c r="BC625" i="3"/>
  <c r="BD625" i="3"/>
  <c r="AZ626" i="3"/>
  <c r="BA626" i="3"/>
  <c r="BB626" i="3"/>
  <c r="BC626" i="3"/>
  <c r="BD626" i="3"/>
  <c r="AZ627" i="3"/>
  <c r="BA627" i="3"/>
  <c r="BB627" i="3"/>
  <c r="BC627" i="3"/>
  <c r="BD627" i="3"/>
  <c r="AZ628" i="3"/>
  <c r="BA628" i="3"/>
  <c r="BB628" i="3"/>
  <c r="BC628" i="3"/>
  <c r="BD628" i="3"/>
  <c r="AZ629" i="3"/>
  <c r="BA629" i="3"/>
  <c r="BB629" i="3"/>
  <c r="BC629" i="3"/>
  <c r="BD629" i="3"/>
  <c r="AZ630" i="3"/>
  <c r="BA630" i="3"/>
  <c r="BB630" i="3"/>
  <c r="BC630" i="3"/>
  <c r="BD630" i="3"/>
  <c r="AZ631" i="3"/>
  <c r="BA631" i="3"/>
  <c r="BB631" i="3"/>
  <c r="BC631" i="3"/>
  <c r="BD631" i="3"/>
  <c r="AZ632" i="3"/>
  <c r="BA632" i="3"/>
  <c r="BB632" i="3"/>
  <c r="BC632" i="3"/>
  <c r="BD632" i="3"/>
  <c r="AZ633" i="3"/>
  <c r="BA633" i="3"/>
  <c r="BB633" i="3"/>
  <c r="BC633" i="3"/>
  <c r="BD633" i="3"/>
  <c r="AZ634" i="3"/>
  <c r="BA634" i="3"/>
  <c r="BB634" i="3"/>
  <c r="BC634" i="3"/>
  <c r="BD634" i="3"/>
  <c r="AZ635" i="3"/>
  <c r="BA635" i="3"/>
  <c r="BB635" i="3"/>
  <c r="BC635" i="3"/>
  <c r="BD635" i="3"/>
  <c r="AZ636" i="3"/>
  <c r="BA636" i="3"/>
  <c r="BB636" i="3"/>
  <c r="BC636" i="3"/>
  <c r="BD636" i="3"/>
  <c r="AZ637" i="3"/>
  <c r="BA637" i="3"/>
  <c r="BB637" i="3"/>
  <c r="BC637" i="3"/>
  <c r="BD637" i="3"/>
  <c r="AZ638" i="3"/>
  <c r="BA638" i="3"/>
  <c r="BB638" i="3"/>
  <c r="BC638" i="3"/>
  <c r="BD638" i="3"/>
  <c r="AZ639" i="3"/>
  <c r="BA639" i="3"/>
  <c r="BB639" i="3"/>
  <c r="BC639" i="3"/>
  <c r="BD639" i="3"/>
  <c r="AZ640" i="3"/>
  <c r="BA640" i="3"/>
  <c r="BB640" i="3"/>
  <c r="BC640" i="3"/>
  <c r="BD640" i="3"/>
  <c r="AZ641" i="3"/>
  <c r="BA641" i="3"/>
  <c r="BB641" i="3"/>
  <c r="BC641" i="3"/>
  <c r="BD641" i="3"/>
  <c r="AZ642" i="3"/>
  <c r="BA642" i="3"/>
  <c r="BB642" i="3"/>
  <c r="BC642" i="3"/>
  <c r="BD642" i="3"/>
  <c r="AZ643" i="3"/>
  <c r="BA643" i="3"/>
  <c r="BB643" i="3"/>
  <c r="BC643" i="3"/>
  <c r="BD643" i="3"/>
  <c r="AZ644" i="3"/>
  <c r="BA644" i="3"/>
  <c r="BB644" i="3"/>
  <c r="BC644" i="3"/>
  <c r="BD644" i="3"/>
  <c r="AZ645" i="3"/>
  <c r="BA645" i="3"/>
  <c r="BB645" i="3"/>
  <c r="BC645" i="3"/>
  <c r="BD645" i="3"/>
  <c r="AZ646" i="3"/>
  <c r="BA646" i="3"/>
  <c r="BB646" i="3"/>
  <c r="BC646" i="3"/>
  <c r="BD646" i="3"/>
  <c r="AZ647" i="3"/>
  <c r="BA647" i="3"/>
  <c r="BB647" i="3"/>
  <c r="BC647" i="3"/>
  <c r="BD647" i="3"/>
  <c r="AZ648" i="3"/>
  <c r="BA648" i="3"/>
  <c r="BB648" i="3"/>
  <c r="BC648" i="3"/>
  <c r="BD648" i="3"/>
  <c r="AZ649" i="3"/>
  <c r="BA649" i="3"/>
  <c r="BB649" i="3"/>
  <c r="BC649" i="3"/>
  <c r="BD649" i="3"/>
  <c r="AZ650" i="3"/>
  <c r="BA650" i="3"/>
  <c r="BB650" i="3"/>
  <c r="BC650" i="3"/>
  <c r="BD650" i="3"/>
  <c r="AZ651" i="3"/>
  <c r="BA651" i="3"/>
  <c r="BB651" i="3"/>
  <c r="BC651" i="3"/>
  <c r="BD651" i="3"/>
  <c r="AZ652" i="3"/>
  <c r="BA652" i="3"/>
  <c r="BB652" i="3"/>
  <c r="BC652" i="3"/>
  <c r="BD652" i="3"/>
  <c r="AZ653" i="3"/>
  <c r="BA653" i="3"/>
  <c r="BB653" i="3"/>
  <c r="BC653" i="3"/>
  <c r="BD653" i="3"/>
  <c r="AZ654" i="3"/>
  <c r="BA654" i="3"/>
  <c r="BB654" i="3"/>
  <c r="BC654" i="3"/>
  <c r="BD654" i="3"/>
  <c r="AZ655" i="3"/>
  <c r="BA655" i="3"/>
  <c r="BB655" i="3"/>
  <c r="BC655" i="3"/>
  <c r="BD655" i="3"/>
  <c r="AZ656" i="3"/>
  <c r="BA656" i="3"/>
  <c r="BB656" i="3"/>
  <c r="BC656" i="3"/>
  <c r="BD656" i="3"/>
  <c r="AZ657" i="3"/>
  <c r="BA657" i="3"/>
  <c r="BB657" i="3"/>
  <c r="BC657" i="3"/>
  <c r="BD657" i="3"/>
  <c r="AZ658" i="3"/>
  <c r="BA658" i="3"/>
  <c r="BB658" i="3"/>
  <c r="BC658" i="3"/>
  <c r="BD658" i="3"/>
  <c r="AZ659" i="3"/>
  <c r="BA659" i="3"/>
  <c r="BB659" i="3"/>
  <c r="BC659" i="3"/>
  <c r="BD659" i="3"/>
  <c r="AZ660" i="3"/>
  <c r="BA660" i="3"/>
  <c r="BB660" i="3"/>
  <c r="BC660" i="3"/>
  <c r="BD660" i="3"/>
  <c r="AZ661" i="3"/>
  <c r="BA661" i="3"/>
  <c r="BB661" i="3"/>
  <c r="BC661" i="3"/>
  <c r="BD661" i="3"/>
  <c r="AZ662" i="3"/>
  <c r="BA662" i="3"/>
  <c r="BB662" i="3"/>
  <c r="BC662" i="3"/>
  <c r="BD662" i="3"/>
  <c r="AZ663" i="3"/>
  <c r="BA663" i="3"/>
  <c r="BB663" i="3"/>
  <c r="BC663" i="3"/>
  <c r="BD663" i="3"/>
  <c r="AZ664" i="3"/>
  <c r="BA664" i="3"/>
  <c r="BB664" i="3"/>
  <c r="BC664" i="3"/>
  <c r="BD664" i="3"/>
  <c r="AZ665" i="3"/>
  <c r="BA665" i="3"/>
  <c r="BB665" i="3"/>
  <c r="BC665" i="3"/>
  <c r="BD665" i="3"/>
  <c r="AZ666" i="3"/>
  <c r="BA666" i="3"/>
  <c r="BB666" i="3"/>
  <c r="BC666" i="3"/>
  <c r="BD666" i="3"/>
  <c r="AZ667" i="3"/>
  <c r="BA667" i="3"/>
  <c r="BB667" i="3"/>
  <c r="BC667" i="3"/>
  <c r="BD667" i="3"/>
  <c r="AZ668" i="3"/>
  <c r="BA668" i="3"/>
  <c r="BB668" i="3"/>
  <c r="BC668" i="3"/>
  <c r="BD668" i="3"/>
  <c r="AZ669" i="3"/>
  <c r="BA669" i="3"/>
  <c r="BB669" i="3"/>
  <c r="BC669" i="3"/>
  <c r="BD669" i="3"/>
  <c r="AZ670" i="3"/>
  <c r="BA670" i="3"/>
  <c r="BB670" i="3"/>
  <c r="BC670" i="3"/>
  <c r="BD670" i="3"/>
  <c r="AZ671" i="3"/>
  <c r="BA671" i="3"/>
  <c r="BB671" i="3"/>
  <c r="BC671" i="3"/>
  <c r="BD671" i="3"/>
  <c r="AZ672" i="3"/>
  <c r="BA672" i="3"/>
  <c r="BB672" i="3"/>
  <c r="BC672" i="3"/>
  <c r="BD672" i="3"/>
  <c r="AZ673" i="3"/>
  <c r="BA673" i="3"/>
  <c r="BB673" i="3"/>
  <c r="BC673" i="3"/>
  <c r="BD673" i="3"/>
  <c r="AZ674" i="3"/>
  <c r="BA674" i="3"/>
  <c r="BB674" i="3"/>
  <c r="BC674" i="3"/>
  <c r="BD674" i="3"/>
  <c r="AZ675" i="3"/>
  <c r="BA675" i="3"/>
  <c r="BB675" i="3"/>
  <c r="BC675" i="3"/>
  <c r="BD675" i="3"/>
  <c r="AZ676" i="3"/>
  <c r="BA676" i="3"/>
  <c r="BB676" i="3"/>
  <c r="BC676" i="3"/>
  <c r="BD676" i="3"/>
  <c r="AZ677" i="3"/>
  <c r="BA677" i="3"/>
  <c r="BB677" i="3"/>
  <c r="BC677" i="3"/>
  <c r="BD677" i="3"/>
  <c r="AZ678" i="3"/>
  <c r="BA678" i="3"/>
  <c r="BB678" i="3"/>
  <c r="BC678" i="3"/>
  <c r="BD678" i="3"/>
  <c r="AZ679" i="3"/>
  <c r="BA679" i="3"/>
  <c r="BB679" i="3"/>
  <c r="BC679" i="3"/>
  <c r="BD679" i="3"/>
  <c r="AZ680" i="3"/>
  <c r="BA680" i="3"/>
  <c r="BB680" i="3"/>
  <c r="BC680" i="3"/>
  <c r="BD680" i="3"/>
  <c r="AZ681" i="3"/>
  <c r="BA681" i="3"/>
  <c r="BB681" i="3"/>
  <c r="BC681" i="3"/>
  <c r="BD681" i="3"/>
  <c r="AZ682" i="3"/>
  <c r="BA682" i="3"/>
  <c r="BB682" i="3"/>
  <c r="BC682" i="3"/>
  <c r="BD682" i="3"/>
  <c r="AZ683" i="3"/>
  <c r="BA683" i="3"/>
  <c r="BB683" i="3"/>
  <c r="BC683" i="3"/>
  <c r="BD683" i="3"/>
  <c r="AZ684" i="3"/>
  <c r="BA684" i="3"/>
  <c r="BB684" i="3"/>
  <c r="BC684" i="3"/>
  <c r="BD684" i="3"/>
  <c r="AZ685" i="3"/>
  <c r="BA685" i="3"/>
  <c r="BB685" i="3"/>
  <c r="BC685" i="3"/>
  <c r="BD685" i="3"/>
  <c r="AZ686" i="3"/>
  <c r="BA686" i="3"/>
  <c r="BB686" i="3"/>
  <c r="BC686" i="3"/>
  <c r="BD686" i="3"/>
  <c r="AZ687" i="3"/>
  <c r="BA687" i="3"/>
  <c r="BB687" i="3"/>
  <c r="BC687" i="3"/>
  <c r="BD687" i="3"/>
  <c r="AZ688" i="3"/>
  <c r="BA688" i="3"/>
  <c r="BB688" i="3"/>
  <c r="BC688" i="3"/>
  <c r="BD688" i="3"/>
  <c r="AZ689" i="3"/>
  <c r="BA689" i="3"/>
  <c r="BB689" i="3"/>
  <c r="BC689" i="3"/>
  <c r="BD689" i="3"/>
  <c r="AZ690" i="3"/>
  <c r="BA690" i="3"/>
  <c r="BB690" i="3"/>
  <c r="BC690" i="3"/>
  <c r="BD690" i="3"/>
  <c r="AZ691" i="3"/>
  <c r="BA691" i="3"/>
  <c r="BB691" i="3"/>
  <c r="BC691" i="3"/>
  <c r="BD691" i="3"/>
  <c r="AZ692" i="3"/>
  <c r="BA692" i="3"/>
  <c r="BB692" i="3"/>
  <c r="BC692" i="3"/>
  <c r="BD692" i="3"/>
  <c r="AZ693" i="3"/>
  <c r="BA693" i="3"/>
  <c r="BB693" i="3"/>
  <c r="BC693" i="3"/>
  <c r="BD693" i="3"/>
  <c r="AZ694" i="3"/>
  <c r="BA694" i="3"/>
  <c r="BB694" i="3"/>
  <c r="BC694" i="3"/>
  <c r="BD694" i="3"/>
  <c r="AZ695" i="3"/>
  <c r="BA695" i="3"/>
  <c r="BB695" i="3"/>
  <c r="BC695" i="3"/>
  <c r="BD695" i="3"/>
  <c r="AZ696" i="3"/>
  <c r="BA696" i="3"/>
  <c r="BB696" i="3"/>
  <c r="BC696" i="3"/>
  <c r="BD696" i="3"/>
  <c r="AZ697" i="3"/>
  <c r="BA697" i="3"/>
  <c r="BB697" i="3"/>
  <c r="BC697" i="3"/>
  <c r="BD697" i="3"/>
  <c r="AZ698" i="3"/>
  <c r="BA698" i="3"/>
  <c r="BB698" i="3"/>
  <c r="BC698" i="3"/>
  <c r="BD698" i="3"/>
  <c r="AZ699" i="3"/>
  <c r="BA699" i="3"/>
  <c r="BB699" i="3"/>
  <c r="BC699" i="3"/>
  <c r="BD699" i="3"/>
  <c r="AZ700" i="3"/>
  <c r="BA700" i="3"/>
  <c r="BB700" i="3"/>
  <c r="BC700" i="3"/>
  <c r="BD700" i="3"/>
  <c r="AZ701" i="3"/>
  <c r="BA701" i="3"/>
  <c r="BB701" i="3"/>
  <c r="BC701" i="3"/>
  <c r="BD701" i="3"/>
  <c r="AZ702" i="3"/>
  <c r="BA702" i="3"/>
  <c r="BB702" i="3"/>
  <c r="BC702" i="3"/>
  <c r="BD702" i="3"/>
  <c r="AZ703" i="3"/>
  <c r="BA703" i="3"/>
  <c r="BB703" i="3"/>
  <c r="BC703" i="3"/>
  <c r="BD703" i="3"/>
  <c r="AZ704" i="3"/>
  <c r="BA704" i="3"/>
  <c r="BB704" i="3"/>
  <c r="BC704" i="3"/>
  <c r="BD704" i="3"/>
  <c r="AZ705" i="3"/>
  <c r="BA705" i="3"/>
  <c r="BB705" i="3"/>
  <c r="BC705" i="3"/>
  <c r="BD705" i="3"/>
  <c r="AZ706" i="3"/>
  <c r="BA706" i="3"/>
  <c r="BB706" i="3"/>
  <c r="BC706" i="3"/>
  <c r="BD706" i="3"/>
  <c r="AZ707" i="3"/>
  <c r="BA707" i="3"/>
  <c r="BB707" i="3"/>
  <c r="BC707" i="3"/>
  <c r="BD707" i="3"/>
  <c r="AZ708" i="3"/>
  <c r="BA708" i="3"/>
  <c r="BB708" i="3"/>
  <c r="BC708" i="3"/>
  <c r="BD708" i="3"/>
  <c r="AZ709" i="3"/>
  <c r="BA709" i="3"/>
  <c r="BB709" i="3"/>
  <c r="BC709" i="3"/>
  <c r="BD709" i="3"/>
  <c r="AZ710" i="3"/>
  <c r="BA710" i="3"/>
  <c r="BB710" i="3"/>
  <c r="BC710" i="3"/>
  <c r="BD710" i="3"/>
  <c r="AZ711" i="3"/>
  <c r="BA711" i="3"/>
  <c r="BB711" i="3"/>
  <c r="BC711" i="3"/>
  <c r="BD711" i="3"/>
  <c r="AZ712" i="3"/>
  <c r="BA712" i="3"/>
  <c r="BB712" i="3"/>
  <c r="BC712" i="3"/>
  <c r="BD712" i="3"/>
  <c r="AZ713" i="3"/>
  <c r="BA713" i="3"/>
  <c r="BB713" i="3"/>
  <c r="BC713" i="3"/>
  <c r="BD713" i="3"/>
  <c r="AZ714" i="3"/>
  <c r="BA714" i="3"/>
  <c r="BB714" i="3"/>
  <c r="BC714" i="3"/>
  <c r="BD714" i="3"/>
  <c r="AZ715" i="3"/>
  <c r="BA715" i="3"/>
  <c r="BB715" i="3"/>
  <c r="BC715" i="3"/>
  <c r="BD715" i="3"/>
  <c r="AZ716" i="3"/>
  <c r="BA716" i="3"/>
  <c r="BB716" i="3"/>
  <c r="BC716" i="3"/>
  <c r="BD716" i="3"/>
  <c r="AZ717" i="3"/>
  <c r="BA717" i="3"/>
  <c r="BB717" i="3"/>
  <c r="BC717" i="3"/>
  <c r="BD717" i="3"/>
  <c r="AZ718" i="3"/>
  <c r="BA718" i="3"/>
  <c r="BB718" i="3"/>
  <c r="BC718" i="3"/>
  <c r="BD718" i="3"/>
  <c r="AZ719" i="3"/>
  <c r="BA719" i="3"/>
  <c r="BB719" i="3"/>
  <c r="BC719" i="3"/>
  <c r="BD719" i="3"/>
  <c r="AZ720" i="3"/>
  <c r="BA720" i="3"/>
  <c r="BB720" i="3"/>
  <c r="BC720" i="3"/>
  <c r="BD720" i="3"/>
  <c r="AZ721" i="3"/>
  <c r="BA721" i="3"/>
  <c r="BB721" i="3"/>
  <c r="BC721" i="3"/>
  <c r="BD721" i="3"/>
  <c r="AZ722" i="3"/>
  <c r="BA722" i="3"/>
  <c r="BB722" i="3"/>
  <c r="BC722" i="3"/>
  <c r="BD722" i="3"/>
  <c r="AZ723" i="3"/>
  <c r="BA723" i="3"/>
  <c r="BB723" i="3"/>
  <c r="BC723" i="3"/>
  <c r="BD723" i="3"/>
  <c r="AZ724" i="3"/>
  <c r="BA724" i="3"/>
  <c r="BB724" i="3"/>
  <c r="BC724" i="3"/>
  <c r="BD724" i="3"/>
  <c r="AZ725" i="3"/>
  <c r="BA725" i="3"/>
  <c r="BB725" i="3"/>
  <c r="BC725" i="3"/>
  <c r="BD725" i="3"/>
  <c r="AZ726" i="3"/>
  <c r="BA726" i="3"/>
  <c r="BB726" i="3"/>
  <c r="BC726" i="3"/>
  <c r="BD726" i="3"/>
  <c r="AZ727" i="3"/>
  <c r="BA727" i="3"/>
  <c r="BB727" i="3"/>
  <c r="BC727" i="3"/>
  <c r="BD727" i="3"/>
  <c r="AZ728" i="3"/>
  <c r="BA728" i="3"/>
  <c r="BB728" i="3"/>
  <c r="BC728" i="3"/>
  <c r="BD728" i="3"/>
  <c r="AZ729" i="3"/>
  <c r="BA729" i="3"/>
  <c r="BB729" i="3"/>
  <c r="BC729" i="3"/>
  <c r="BD729" i="3"/>
  <c r="AZ730" i="3"/>
  <c r="BA730" i="3"/>
  <c r="BB730" i="3"/>
  <c r="BC730" i="3"/>
  <c r="BD730" i="3"/>
  <c r="AZ731" i="3"/>
  <c r="BA731" i="3"/>
  <c r="BB731" i="3"/>
  <c r="BC731" i="3"/>
  <c r="BD731" i="3"/>
  <c r="AZ732" i="3"/>
  <c r="BA732" i="3"/>
  <c r="BB732" i="3"/>
  <c r="BC732" i="3"/>
  <c r="BD732" i="3"/>
  <c r="AZ733" i="3"/>
  <c r="BA733" i="3"/>
  <c r="BB733" i="3"/>
  <c r="BC733" i="3"/>
  <c r="BD733" i="3"/>
  <c r="AZ734" i="3"/>
  <c r="BA734" i="3"/>
  <c r="BB734" i="3"/>
  <c r="BC734" i="3"/>
  <c r="BD734" i="3"/>
  <c r="AZ735" i="3"/>
  <c r="BA735" i="3"/>
  <c r="BB735" i="3"/>
  <c r="BC735" i="3"/>
  <c r="BD735" i="3"/>
  <c r="AZ736" i="3"/>
  <c r="BA736" i="3"/>
  <c r="BB736" i="3"/>
  <c r="BC736" i="3"/>
  <c r="BD736" i="3"/>
  <c r="AZ737" i="3"/>
  <c r="BA737" i="3"/>
  <c r="BB737" i="3"/>
  <c r="BC737" i="3"/>
  <c r="BD737" i="3"/>
  <c r="AZ738" i="3"/>
  <c r="BA738" i="3"/>
  <c r="BB738" i="3"/>
  <c r="BC738" i="3"/>
  <c r="BD738" i="3"/>
  <c r="AZ739" i="3"/>
  <c r="BA739" i="3"/>
  <c r="BB739" i="3"/>
  <c r="BC739" i="3"/>
  <c r="BD739" i="3"/>
  <c r="AZ740" i="3"/>
  <c r="BA740" i="3"/>
  <c r="BB740" i="3"/>
  <c r="BC740" i="3"/>
  <c r="BD740" i="3"/>
  <c r="AZ741" i="3"/>
  <c r="BA741" i="3"/>
  <c r="BB741" i="3"/>
  <c r="BC741" i="3"/>
  <c r="BD741" i="3"/>
  <c r="AZ742" i="3"/>
  <c r="BA742" i="3"/>
  <c r="BB742" i="3"/>
  <c r="BC742" i="3"/>
  <c r="BD742" i="3"/>
  <c r="AZ743" i="3"/>
  <c r="BA743" i="3"/>
  <c r="BB743" i="3"/>
  <c r="BC743" i="3"/>
  <c r="BD743" i="3"/>
  <c r="AZ744" i="3"/>
  <c r="BA744" i="3"/>
  <c r="BB744" i="3"/>
  <c r="BC744" i="3"/>
  <c r="BD744" i="3"/>
  <c r="AZ745" i="3"/>
  <c r="BA745" i="3"/>
  <c r="BB745" i="3"/>
  <c r="BC745" i="3"/>
  <c r="BD745" i="3"/>
  <c r="AZ746" i="3"/>
  <c r="BA746" i="3"/>
  <c r="BB746" i="3"/>
  <c r="BC746" i="3"/>
  <c r="BD746" i="3"/>
  <c r="AZ747" i="3"/>
  <c r="BA747" i="3"/>
  <c r="BB747" i="3"/>
  <c r="BC747" i="3"/>
  <c r="BD747" i="3"/>
  <c r="AZ748" i="3"/>
  <c r="BA748" i="3"/>
  <c r="BB748" i="3"/>
  <c r="BC748" i="3"/>
  <c r="BD748" i="3"/>
  <c r="AZ749" i="3"/>
  <c r="BA749" i="3"/>
  <c r="BB749" i="3"/>
  <c r="BC749" i="3"/>
  <c r="BD749" i="3"/>
  <c r="AZ750" i="3"/>
  <c r="BA750" i="3"/>
  <c r="BB750" i="3"/>
  <c r="BC750" i="3"/>
  <c r="BD750" i="3"/>
  <c r="AZ751" i="3"/>
  <c r="BA751" i="3"/>
  <c r="BB751" i="3"/>
  <c r="BC751" i="3"/>
  <c r="BD751" i="3"/>
  <c r="AZ752" i="3"/>
  <c r="BA752" i="3"/>
  <c r="BB752" i="3"/>
  <c r="BC752" i="3"/>
  <c r="BD752" i="3"/>
  <c r="AZ753" i="3"/>
  <c r="BA753" i="3"/>
  <c r="BB753" i="3"/>
  <c r="BC753" i="3"/>
  <c r="BD753" i="3"/>
  <c r="AZ754" i="3"/>
  <c r="BA754" i="3"/>
  <c r="BB754" i="3"/>
  <c r="BC754" i="3"/>
  <c r="BD754" i="3"/>
  <c r="AZ755" i="3"/>
  <c r="BA755" i="3"/>
  <c r="BB755" i="3"/>
  <c r="BC755" i="3"/>
  <c r="BD755" i="3"/>
  <c r="AZ756" i="3"/>
  <c r="BA756" i="3"/>
  <c r="BB756" i="3"/>
  <c r="BC756" i="3"/>
  <c r="BD756" i="3"/>
  <c r="AZ757" i="3"/>
  <c r="BA757" i="3"/>
  <c r="BB757" i="3"/>
  <c r="BC757" i="3"/>
  <c r="BD757" i="3"/>
  <c r="AZ758" i="3"/>
  <c r="BA758" i="3"/>
  <c r="BB758" i="3"/>
  <c r="BC758" i="3"/>
  <c r="BD758" i="3"/>
  <c r="AZ759" i="3"/>
  <c r="BA759" i="3"/>
  <c r="BB759" i="3"/>
  <c r="BC759" i="3"/>
  <c r="BD759" i="3"/>
  <c r="AZ760" i="3"/>
  <c r="BA760" i="3"/>
  <c r="BB760" i="3"/>
  <c r="BC760" i="3"/>
  <c r="BD760" i="3"/>
  <c r="AZ761" i="3"/>
  <c r="BA761" i="3"/>
  <c r="BB761" i="3"/>
  <c r="BC761" i="3"/>
  <c r="BD761" i="3"/>
  <c r="AZ762" i="3"/>
  <c r="BA762" i="3"/>
  <c r="BB762" i="3"/>
  <c r="BC762" i="3"/>
  <c r="BD762" i="3"/>
  <c r="AZ763" i="3"/>
  <c r="BA763" i="3"/>
  <c r="BB763" i="3"/>
  <c r="BC763" i="3"/>
  <c r="BD763" i="3"/>
  <c r="AZ764" i="3"/>
  <c r="BA764" i="3"/>
  <c r="BB764" i="3"/>
  <c r="BC764" i="3"/>
  <c r="BD764" i="3"/>
  <c r="AZ765" i="3"/>
  <c r="BA765" i="3"/>
  <c r="BB765" i="3"/>
  <c r="BC765" i="3"/>
  <c r="BD765" i="3"/>
  <c r="AZ766" i="3"/>
  <c r="BA766" i="3"/>
  <c r="BB766" i="3"/>
  <c r="BC766" i="3"/>
  <c r="BD766" i="3"/>
  <c r="AZ767" i="3"/>
  <c r="BA767" i="3"/>
  <c r="BB767" i="3"/>
  <c r="BC767" i="3"/>
  <c r="BD767" i="3"/>
  <c r="AZ768" i="3"/>
  <c r="BA768" i="3"/>
  <c r="BB768" i="3"/>
  <c r="BC768" i="3"/>
  <c r="BD768" i="3"/>
  <c r="AZ769" i="3"/>
  <c r="BA769" i="3"/>
  <c r="BB769" i="3"/>
  <c r="BC769" i="3"/>
  <c r="BD769" i="3"/>
  <c r="AZ770" i="3"/>
  <c r="BA770" i="3"/>
  <c r="BB770" i="3"/>
  <c r="BC770" i="3"/>
  <c r="BD770" i="3"/>
  <c r="AZ771" i="3"/>
  <c r="BA771" i="3"/>
  <c r="BB771" i="3"/>
  <c r="BC771" i="3"/>
  <c r="BD771" i="3"/>
  <c r="AZ772" i="3"/>
  <c r="BA772" i="3"/>
  <c r="BB772" i="3"/>
  <c r="BC772" i="3"/>
  <c r="BD772" i="3"/>
  <c r="AZ773" i="3"/>
  <c r="BA773" i="3"/>
  <c r="BB773" i="3"/>
  <c r="BC773" i="3"/>
  <c r="BD773" i="3"/>
  <c r="AZ774" i="3"/>
  <c r="BA774" i="3"/>
  <c r="BB774" i="3"/>
  <c r="BC774" i="3"/>
  <c r="BD774" i="3"/>
  <c r="AZ775" i="3"/>
  <c r="BA775" i="3"/>
  <c r="BB775" i="3"/>
  <c r="BC775" i="3"/>
  <c r="BD775" i="3"/>
  <c r="AZ776" i="3"/>
  <c r="BA776" i="3"/>
  <c r="BB776" i="3"/>
  <c r="BC776" i="3"/>
  <c r="BD776" i="3"/>
  <c r="AZ777" i="3"/>
  <c r="BA777" i="3"/>
  <c r="BB777" i="3"/>
  <c r="BC777" i="3"/>
  <c r="BD777" i="3"/>
  <c r="AZ778" i="3"/>
  <c r="BA778" i="3"/>
  <c r="BB778" i="3"/>
  <c r="BC778" i="3"/>
  <c r="BD778" i="3"/>
  <c r="AZ779" i="3"/>
  <c r="BA779" i="3"/>
  <c r="BB779" i="3"/>
  <c r="BC779" i="3"/>
  <c r="BD779" i="3"/>
  <c r="AZ780" i="3"/>
  <c r="BA780" i="3"/>
  <c r="BB780" i="3"/>
  <c r="BC780" i="3"/>
  <c r="BD780" i="3"/>
  <c r="AZ781" i="3"/>
  <c r="BA781" i="3"/>
  <c r="BB781" i="3"/>
  <c r="BC781" i="3"/>
  <c r="BD781" i="3"/>
  <c r="AZ782" i="3"/>
  <c r="BA782" i="3"/>
  <c r="BB782" i="3"/>
  <c r="BC782" i="3"/>
  <c r="BD782" i="3"/>
  <c r="AZ783" i="3"/>
  <c r="BA783" i="3"/>
  <c r="BB783" i="3"/>
  <c r="BC783" i="3"/>
  <c r="BD783" i="3"/>
  <c r="AZ784" i="3"/>
  <c r="BA784" i="3"/>
  <c r="BB784" i="3"/>
  <c r="BC784" i="3"/>
  <c r="BD784" i="3"/>
  <c r="AZ785" i="3"/>
  <c r="BA785" i="3"/>
  <c r="BB785" i="3"/>
  <c r="BC785" i="3"/>
  <c r="BD785" i="3"/>
  <c r="AZ786" i="3"/>
  <c r="BA786" i="3"/>
  <c r="BB786" i="3"/>
  <c r="BC786" i="3"/>
  <c r="BD786" i="3"/>
  <c r="AZ787" i="3"/>
  <c r="BA787" i="3"/>
  <c r="BB787" i="3"/>
  <c r="BC787" i="3"/>
  <c r="BD787" i="3"/>
  <c r="AZ788" i="3"/>
  <c r="BA788" i="3"/>
  <c r="BB788" i="3"/>
  <c r="BC788" i="3"/>
  <c r="BD788" i="3"/>
  <c r="AZ789" i="3"/>
  <c r="BA789" i="3"/>
  <c r="BB789" i="3"/>
  <c r="BC789" i="3"/>
  <c r="BD789" i="3"/>
  <c r="AZ790" i="3"/>
  <c r="BA790" i="3"/>
  <c r="BB790" i="3"/>
  <c r="BC790" i="3"/>
  <c r="BD790" i="3"/>
  <c r="AZ791" i="3"/>
  <c r="BA791" i="3"/>
  <c r="BB791" i="3"/>
  <c r="BC791" i="3"/>
  <c r="BD791" i="3"/>
  <c r="AZ792" i="3"/>
  <c r="BA792" i="3"/>
  <c r="BB792" i="3"/>
  <c r="BC792" i="3"/>
  <c r="BD792" i="3"/>
  <c r="AZ793" i="3"/>
  <c r="BA793" i="3"/>
  <c r="BB793" i="3"/>
  <c r="BC793" i="3"/>
  <c r="BD793" i="3"/>
  <c r="AZ794" i="3"/>
  <c r="BA794" i="3"/>
  <c r="BB794" i="3"/>
  <c r="BC794" i="3"/>
  <c r="BD794" i="3"/>
  <c r="AZ795" i="3"/>
  <c r="BA795" i="3"/>
  <c r="BB795" i="3"/>
  <c r="BC795" i="3"/>
  <c r="BD795" i="3"/>
  <c r="AZ796" i="3"/>
  <c r="BA796" i="3"/>
  <c r="BB796" i="3"/>
  <c r="BC796" i="3"/>
  <c r="BD796" i="3"/>
  <c r="AZ797" i="3"/>
  <c r="BA797" i="3"/>
  <c r="BB797" i="3"/>
  <c r="BC797" i="3"/>
  <c r="BD797" i="3"/>
  <c r="AZ798" i="3"/>
  <c r="BA798" i="3"/>
  <c r="BB798" i="3"/>
  <c r="BC798" i="3"/>
  <c r="BD798" i="3"/>
  <c r="AZ799" i="3"/>
  <c r="BA799" i="3"/>
  <c r="BB799" i="3"/>
  <c r="BC799" i="3"/>
  <c r="BD799" i="3"/>
  <c r="AZ800" i="3"/>
  <c r="BA800" i="3"/>
  <c r="BB800" i="3"/>
  <c r="BC800" i="3"/>
  <c r="BD800" i="3"/>
  <c r="AZ801" i="3"/>
  <c r="BA801" i="3"/>
  <c r="BB801" i="3"/>
  <c r="BC801" i="3"/>
  <c r="BD801" i="3"/>
  <c r="AZ802" i="3"/>
  <c r="BA802" i="3"/>
  <c r="BB802" i="3"/>
  <c r="BC802" i="3"/>
  <c r="BD802" i="3"/>
  <c r="AZ803" i="3"/>
  <c r="BA803" i="3"/>
  <c r="BB803" i="3"/>
  <c r="BC803" i="3"/>
  <c r="BD803" i="3"/>
  <c r="AZ804" i="3"/>
  <c r="BA804" i="3"/>
  <c r="BB804" i="3"/>
  <c r="BC804" i="3"/>
  <c r="BD804" i="3"/>
  <c r="AZ805" i="3"/>
  <c r="BA805" i="3"/>
  <c r="BB805" i="3"/>
  <c r="BC805" i="3"/>
  <c r="BD805" i="3"/>
  <c r="AZ806" i="3"/>
  <c r="BA806" i="3"/>
  <c r="BB806" i="3"/>
  <c r="BC806" i="3"/>
  <c r="BD806" i="3"/>
  <c r="AZ807" i="3"/>
  <c r="BA807" i="3"/>
  <c r="BB807" i="3"/>
  <c r="BC807" i="3"/>
  <c r="BD807" i="3"/>
  <c r="AZ808" i="3"/>
  <c r="BA808" i="3"/>
  <c r="BB808" i="3"/>
  <c r="BC808" i="3"/>
  <c r="BD808" i="3"/>
  <c r="AZ809" i="3"/>
  <c r="BA809" i="3"/>
  <c r="BB809" i="3"/>
  <c r="BC809" i="3"/>
  <c r="BD809" i="3"/>
  <c r="AZ810" i="3"/>
  <c r="BA810" i="3"/>
  <c r="BB810" i="3"/>
  <c r="BC810" i="3"/>
  <c r="BD810" i="3"/>
  <c r="AZ811" i="3"/>
  <c r="BA811" i="3"/>
  <c r="BB811" i="3"/>
  <c r="BC811" i="3"/>
  <c r="BD811" i="3"/>
  <c r="AZ812" i="3"/>
  <c r="BA812" i="3"/>
  <c r="BB812" i="3"/>
  <c r="BC812" i="3"/>
  <c r="BD812" i="3"/>
  <c r="AZ813" i="3"/>
  <c r="BA813" i="3"/>
  <c r="BB813" i="3"/>
  <c r="BC813" i="3"/>
  <c r="BD813" i="3"/>
  <c r="AZ814" i="3"/>
  <c r="BA814" i="3"/>
  <c r="BB814" i="3"/>
  <c r="BC814" i="3"/>
  <c r="BD814" i="3"/>
  <c r="AZ815" i="3"/>
  <c r="BA815" i="3"/>
  <c r="BB815" i="3"/>
  <c r="BC815" i="3"/>
  <c r="BD815" i="3"/>
  <c r="AZ816" i="3"/>
  <c r="BA816" i="3"/>
  <c r="BB816" i="3"/>
  <c r="BC816" i="3"/>
  <c r="BD816" i="3"/>
  <c r="AZ817" i="3"/>
  <c r="BA817" i="3"/>
  <c r="BB817" i="3"/>
  <c r="BC817" i="3"/>
  <c r="BD817" i="3"/>
  <c r="AZ818" i="3"/>
  <c r="BA818" i="3"/>
  <c r="BB818" i="3"/>
  <c r="BC818" i="3"/>
  <c r="BD818" i="3"/>
  <c r="AZ819" i="3"/>
  <c r="BA819" i="3"/>
  <c r="BB819" i="3"/>
  <c r="BC819" i="3"/>
  <c r="BD819" i="3"/>
  <c r="AZ820" i="3"/>
  <c r="BA820" i="3"/>
  <c r="BB820" i="3"/>
  <c r="BC820" i="3"/>
  <c r="BD820" i="3"/>
  <c r="AZ821" i="3"/>
  <c r="BA821" i="3"/>
  <c r="BB821" i="3"/>
  <c r="BC821" i="3"/>
  <c r="BD821" i="3"/>
  <c r="AZ822" i="3"/>
  <c r="BA822" i="3"/>
  <c r="BB822" i="3"/>
  <c r="BC822" i="3"/>
  <c r="BD822" i="3"/>
  <c r="AZ823" i="3"/>
  <c r="BA823" i="3"/>
  <c r="BB823" i="3"/>
  <c r="BC823" i="3"/>
  <c r="BD823" i="3"/>
  <c r="AZ824" i="3"/>
  <c r="BA824" i="3"/>
  <c r="BB824" i="3"/>
  <c r="BC824" i="3"/>
  <c r="BD824" i="3"/>
  <c r="AZ825" i="3"/>
  <c r="BA825" i="3"/>
  <c r="BB825" i="3"/>
  <c r="BC825" i="3"/>
  <c r="BD825" i="3"/>
  <c r="AZ826" i="3"/>
  <c r="BA826" i="3"/>
  <c r="BB826" i="3"/>
  <c r="BC826" i="3"/>
  <c r="BD826" i="3"/>
  <c r="AZ827" i="3"/>
  <c r="BA827" i="3"/>
  <c r="BB827" i="3"/>
  <c r="BC827" i="3"/>
  <c r="BD827" i="3"/>
  <c r="AZ828" i="3"/>
  <c r="BA828" i="3"/>
  <c r="BB828" i="3"/>
  <c r="BC828" i="3"/>
  <c r="BD828" i="3"/>
  <c r="AZ829" i="3"/>
  <c r="BA829" i="3"/>
  <c r="BB829" i="3"/>
  <c r="BC829" i="3"/>
  <c r="BD829" i="3"/>
  <c r="AZ830" i="3"/>
  <c r="BA830" i="3"/>
  <c r="BB830" i="3"/>
  <c r="BC830" i="3"/>
  <c r="BD830" i="3"/>
  <c r="AZ831" i="3"/>
  <c r="BA831" i="3"/>
  <c r="BB831" i="3"/>
  <c r="BC831" i="3"/>
  <c r="BD831" i="3"/>
  <c r="AZ832" i="3"/>
  <c r="BA832" i="3"/>
  <c r="BB832" i="3"/>
  <c r="BC832" i="3"/>
  <c r="BD832" i="3"/>
  <c r="AZ833" i="3"/>
  <c r="BA833" i="3"/>
  <c r="BB833" i="3"/>
  <c r="BC833" i="3"/>
  <c r="BD833" i="3"/>
  <c r="AZ834" i="3"/>
  <c r="BA834" i="3"/>
  <c r="BB834" i="3"/>
  <c r="BC834" i="3"/>
  <c r="BD834" i="3"/>
  <c r="AZ835" i="3"/>
  <c r="BA835" i="3"/>
  <c r="BB835" i="3"/>
  <c r="BC835" i="3"/>
  <c r="BD835" i="3"/>
  <c r="AZ836" i="3"/>
  <c r="BA836" i="3"/>
  <c r="BB836" i="3"/>
  <c r="BC836" i="3"/>
  <c r="BD836" i="3"/>
  <c r="AZ837" i="3"/>
  <c r="BA837" i="3"/>
  <c r="BB837" i="3"/>
  <c r="BC837" i="3"/>
  <c r="BD837" i="3"/>
  <c r="AZ838" i="3"/>
  <c r="BA838" i="3"/>
  <c r="BB838" i="3"/>
  <c r="BC838" i="3"/>
  <c r="BD838" i="3"/>
  <c r="AZ839" i="3"/>
  <c r="BA839" i="3"/>
  <c r="BB839" i="3"/>
  <c r="BC839" i="3"/>
  <c r="BD839" i="3"/>
  <c r="AZ840" i="3"/>
  <c r="BA840" i="3"/>
  <c r="BB840" i="3"/>
  <c r="BC840" i="3"/>
  <c r="BD840" i="3"/>
  <c r="AZ841" i="3"/>
  <c r="BA841" i="3"/>
  <c r="BB841" i="3"/>
  <c r="BC841" i="3"/>
  <c r="BD841" i="3"/>
  <c r="AZ842" i="3"/>
  <c r="BA842" i="3"/>
  <c r="BB842" i="3"/>
  <c r="BC842" i="3"/>
  <c r="BD842" i="3"/>
  <c r="AZ843" i="3"/>
  <c r="BA843" i="3"/>
  <c r="BB843" i="3"/>
  <c r="BC843" i="3"/>
  <c r="BD843" i="3"/>
  <c r="AZ844" i="3"/>
  <c r="BA844" i="3"/>
  <c r="BB844" i="3"/>
  <c r="BC844" i="3"/>
  <c r="BD844" i="3"/>
  <c r="AZ845" i="3"/>
  <c r="BA845" i="3"/>
  <c r="BB845" i="3"/>
  <c r="BC845" i="3"/>
  <c r="BD845" i="3"/>
  <c r="AZ846" i="3"/>
  <c r="BA846" i="3"/>
  <c r="BB846" i="3"/>
  <c r="BC846" i="3"/>
  <c r="BD846" i="3"/>
  <c r="AZ847" i="3"/>
  <c r="BA847" i="3"/>
  <c r="BB847" i="3"/>
  <c r="BC847" i="3"/>
  <c r="BD847" i="3"/>
  <c r="AZ848" i="3"/>
  <c r="BA848" i="3"/>
  <c r="BB848" i="3"/>
  <c r="BC848" i="3"/>
  <c r="BD848" i="3"/>
  <c r="AZ849" i="3"/>
  <c r="BA849" i="3"/>
  <c r="BB849" i="3"/>
  <c r="BC849" i="3"/>
  <c r="BD849" i="3"/>
  <c r="AZ850" i="3"/>
  <c r="BA850" i="3"/>
  <c r="BB850" i="3"/>
  <c r="BC850" i="3"/>
  <c r="BD850" i="3"/>
  <c r="AZ851" i="3"/>
  <c r="BA851" i="3"/>
  <c r="BB851" i="3"/>
  <c r="BC851" i="3"/>
  <c r="BD851" i="3"/>
  <c r="AZ852" i="3"/>
  <c r="BA852" i="3"/>
  <c r="BB852" i="3"/>
  <c r="BC852" i="3"/>
  <c r="BD852" i="3"/>
  <c r="AZ853" i="3"/>
  <c r="BA853" i="3"/>
  <c r="BB853" i="3"/>
  <c r="BC853" i="3"/>
  <c r="BD853" i="3"/>
  <c r="AZ854" i="3"/>
  <c r="BA854" i="3"/>
  <c r="BB854" i="3"/>
  <c r="BC854" i="3"/>
  <c r="BD854" i="3"/>
  <c r="AZ855" i="3"/>
  <c r="BA855" i="3"/>
  <c r="BB855" i="3"/>
  <c r="BC855" i="3"/>
  <c r="BD855" i="3"/>
  <c r="AZ856" i="3"/>
  <c r="BA856" i="3"/>
  <c r="BB856" i="3"/>
  <c r="BC856" i="3"/>
  <c r="BD856" i="3"/>
  <c r="AZ857" i="3"/>
  <c r="BA857" i="3"/>
  <c r="BB857" i="3"/>
  <c r="BC857" i="3"/>
  <c r="BD857" i="3"/>
  <c r="AZ858" i="3"/>
  <c r="BA858" i="3"/>
  <c r="BB858" i="3"/>
  <c r="BC858" i="3"/>
  <c r="BD858" i="3"/>
  <c r="AZ859" i="3"/>
  <c r="BA859" i="3"/>
  <c r="BB859" i="3"/>
  <c r="BC859" i="3"/>
  <c r="BD859" i="3"/>
  <c r="AZ860" i="3"/>
  <c r="BA860" i="3"/>
  <c r="BB860" i="3"/>
  <c r="BC860" i="3"/>
  <c r="BD860" i="3"/>
  <c r="AZ861" i="3"/>
  <c r="BA861" i="3"/>
  <c r="BB861" i="3"/>
  <c r="BC861" i="3"/>
  <c r="BD861" i="3"/>
  <c r="AZ862" i="3"/>
  <c r="BA862" i="3"/>
  <c r="BB862" i="3"/>
  <c r="BC862" i="3"/>
  <c r="BD862" i="3"/>
  <c r="AZ863" i="3"/>
  <c r="BA863" i="3"/>
  <c r="BB863" i="3"/>
  <c r="BC863" i="3"/>
  <c r="BD863" i="3"/>
  <c r="AZ864" i="3"/>
  <c r="BA864" i="3"/>
  <c r="BB864" i="3"/>
  <c r="BC864" i="3"/>
  <c r="BD864" i="3"/>
  <c r="AZ865" i="3"/>
  <c r="BA865" i="3"/>
  <c r="BB865" i="3"/>
  <c r="BC865" i="3"/>
  <c r="BD865" i="3"/>
  <c r="AZ866" i="3"/>
  <c r="BA866" i="3"/>
  <c r="BB866" i="3"/>
  <c r="BC866" i="3"/>
  <c r="BD866" i="3"/>
  <c r="AZ867" i="3"/>
  <c r="BA867" i="3"/>
  <c r="BB867" i="3"/>
  <c r="BC867" i="3"/>
  <c r="BD867" i="3"/>
  <c r="AZ868" i="3"/>
  <c r="BA868" i="3"/>
  <c r="BB868" i="3"/>
  <c r="BC868" i="3"/>
  <c r="BD868" i="3"/>
  <c r="AZ869" i="3"/>
  <c r="BA869" i="3"/>
  <c r="BB869" i="3"/>
  <c r="BC869" i="3"/>
  <c r="BD869" i="3"/>
  <c r="AZ870" i="3"/>
  <c r="BA870" i="3"/>
  <c r="BB870" i="3"/>
  <c r="BC870" i="3"/>
  <c r="BD870" i="3"/>
  <c r="AZ871" i="3"/>
  <c r="BA871" i="3"/>
  <c r="BB871" i="3"/>
  <c r="BC871" i="3"/>
  <c r="BD871" i="3"/>
  <c r="AZ872" i="3"/>
  <c r="BA872" i="3"/>
  <c r="BB872" i="3"/>
  <c r="BC872" i="3"/>
  <c r="BD872" i="3"/>
  <c r="AZ873" i="3"/>
  <c r="BA873" i="3"/>
  <c r="BB873" i="3"/>
  <c r="BC873" i="3"/>
  <c r="BD873" i="3"/>
  <c r="AZ874" i="3"/>
  <c r="BA874" i="3"/>
  <c r="BB874" i="3"/>
  <c r="BC874" i="3"/>
  <c r="BD874" i="3"/>
  <c r="AZ875" i="3"/>
  <c r="BA875" i="3"/>
  <c r="BB875" i="3"/>
  <c r="BC875" i="3"/>
  <c r="BD875" i="3"/>
  <c r="AZ876" i="3"/>
  <c r="BA876" i="3"/>
  <c r="BB876" i="3"/>
  <c r="BC876" i="3"/>
  <c r="BD876" i="3"/>
  <c r="AZ877" i="3"/>
  <c r="BA877" i="3"/>
  <c r="BB877" i="3"/>
  <c r="BC877" i="3"/>
  <c r="BD877" i="3"/>
  <c r="AZ878" i="3"/>
  <c r="BA878" i="3"/>
  <c r="BB878" i="3"/>
  <c r="BC878" i="3"/>
  <c r="BD878" i="3"/>
  <c r="AZ879" i="3"/>
  <c r="BA879" i="3"/>
  <c r="BB879" i="3"/>
  <c r="BC879" i="3"/>
  <c r="BD879" i="3"/>
  <c r="AZ880" i="3"/>
  <c r="BA880" i="3"/>
  <c r="BB880" i="3"/>
  <c r="BC880" i="3"/>
  <c r="BD880" i="3"/>
  <c r="AZ881" i="3"/>
  <c r="BA881" i="3"/>
  <c r="BB881" i="3"/>
  <c r="BC881" i="3"/>
  <c r="BD881" i="3"/>
  <c r="AZ882" i="3"/>
  <c r="BA882" i="3"/>
  <c r="BB882" i="3"/>
  <c r="BC882" i="3"/>
  <c r="BD882" i="3"/>
  <c r="AZ883" i="3"/>
  <c r="BA883" i="3"/>
  <c r="BB883" i="3"/>
  <c r="BC883" i="3"/>
  <c r="BD883" i="3"/>
  <c r="AZ884" i="3"/>
  <c r="BA884" i="3"/>
  <c r="BB884" i="3"/>
  <c r="BC884" i="3"/>
  <c r="BD884" i="3"/>
  <c r="AZ885" i="3"/>
  <c r="BA885" i="3"/>
  <c r="BB885" i="3"/>
  <c r="BC885" i="3"/>
  <c r="BD885" i="3"/>
  <c r="AZ886" i="3"/>
  <c r="BA886" i="3"/>
  <c r="BB886" i="3"/>
  <c r="BC886" i="3"/>
  <c r="BD886" i="3"/>
  <c r="AZ887" i="3"/>
  <c r="BA887" i="3"/>
  <c r="BB887" i="3"/>
  <c r="BC887" i="3"/>
  <c r="BD887" i="3"/>
  <c r="AZ888" i="3"/>
  <c r="BA888" i="3"/>
  <c r="BB888" i="3"/>
  <c r="BC888" i="3"/>
  <c r="BD888" i="3"/>
  <c r="AZ889" i="3"/>
  <c r="BA889" i="3"/>
  <c r="BB889" i="3"/>
  <c r="BC889" i="3"/>
  <c r="BD889" i="3"/>
  <c r="AZ890" i="3"/>
  <c r="BA890" i="3"/>
  <c r="BB890" i="3"/>
  <c r="BC890" i="3"/>
  <c r="BD890" i="3"/>
  <c r="AZ891" i="3"/>
  <c r="BA891" i="3"/>
  <c r="BB891" i="3"/>
  <c r="BC891" i="3"/>
  <c r="BD891" i="3"/>
  <c r="AZ892" i="3"/>
  <c r="BA892" i="3"/>
  <c r="BB892" i="3"/>
  <c r="BC892" i="3"/>
  <c r="BD892" i="3"/>
  <c r="AZ893" i="3"/>
  <c r="BA893" i="3"/>
  <c r="BB893" i="3"/>
  <c r="BC893" i="3"/>
  <c r="BD893" i="3"/>
  <c r="AZ894" i="3"/>
  <c r="BA894" i="3"/>
  <c r="BB894" i="3"/>
  <c r="BC894" i="3"/>
  <c r="BD894" i="3"/>
  <c r="AZ895" i="3"/>
  <c r="BA895" i="3"/>
  <c r="BB895" i="3"/>
  <c r="BC895" i="3"/>
  <c r="BD895" i="3"/>
  <c r="AZ896" i="3"/>
  <c r="BA896" i="3"/>
  <c r="BB896" i="3"/>
  <c r="BC896" i="3"/>
  <c r="BD896" i="3"/>
  <c r="AZ897" i="3"/>
  <c r="BA897" i="3"/>
  <c r="BB897" i="3"/>
  <c r="BC897" i="3"/>
  <c r="BD897" i="3"/>
  <c r="AZ898" i="3"/>
  <c r="BA898" i="3"/>
  <c r="BB898" i="3"/>
  <c r="BC898" i="3"/>
  <c r="BD898" i="3"/>
  <c r="AZ899" i="3"/>
  <c r="BA899" i="3"/>
  <c r="BB899" i="3"/>
  <c r="BC899" i="3"/>
  <c r="BD899" i="3"/>
  <c r="AZ900" i="3"/>
  <c r="BA900" i="3"/>
  <c r="BB900" i="3"/>
  <c r="BC900" i="3"/>
  <c r="BD900" i="3"/>
  <c r="AZ901" i="3"/>
  <c r="BA901" i="3"/>
  <c r="BB901" i="3"/>
  <c r="BC901" i="3"/>
  <c r="BD901" i="3"/>
  <c r="AZ902" i="3"/>
  <c r="BA902" i="3"/>
  <c r="BB902" i="3"/>
  <c r="BC902" i="3"/>
  <c r="BD902" i="3"/>
  <c r="AZ903" i="3"/>
  <c r="BA903" i="3"/>
  <c r="BB903" i="3"/>
  <c r="BC903" i="3"/>
  <c r="BD903" i="3"/>
  <c r="AZ904" i="3"/>
  <c r="BA904" i="3"/>
  <c r="BB904" i="3"/>
  <c r="BC904" i="3"/>
  <c r="BD904" i="3"/>
  <c r="AZ905" i="3"/>
  <c r="BA905" i="3"/>
  <c r="BB905" i="3"/>
  <c r="BC905" i="3"/>
  <c r="BD905" i="3"/>
  <c r="AZ906" i="3"/>
  <c r="BA906" i="3"/>
  <c r="BB906" i="3"/>
  <c r="BC906" i="3"/>
  <c r="BD906" i="3"/>
  <c r="AZ907" i="3"/>
  <c r="BA907" i="3"/>
  <c r="BB907" i="3"/>
  <c r="BC907" i="3"/>
  <c r="BD907" i="3"/>
  <c r="AZ908" i="3"/>
  <c r="BA908" i="3"/>
  <c r="BB908" i="3"/>
  <c r="BC908" i="3"/>
  <c r="BD908" i="3"/>
  <c r="AZ909" i="3"/>
  <c r="BA909" i="3"/>
  <c r="BB909" i="3"/>
  <c r="BC909" i="3"/>
  <c r="BD909" i="3"/>
  <c r="AZ910" i="3"/>
  <c r="BA910" i="3"/>
  <c r="BB910" i="3"/>
  <c r="BC910" i="3"/>
  <c r="BD910" i="3"/>
  <c r="AZ911" i="3"/>
  <c r="BA911" i="3"/>
  <c r="BB911" i="3"/>
  <c r="BC911" i="3"/>
  <c r="BD911" i="3"/>
  <c r="AZ912" i="3"/>
  <c r="BA912" i="3"/>
  <c r="BB912" i="3"/>
  <c r="BC912" i="3"/>
  <c r="BD912" i="3"/>
  <c r="AZ913" i="3"/>
  <c r="BA913" i="3"/>
  <c r="BB913" i="3"/>
  <c r="BC913" i="3"/>
  <c r="BD913" i="3"/>
  <c r="AZ914" i="3"/>
  <c r="BA914" i="3"/>
  <c r="BB914" i="3"/>
  <c r="BC914" i="3"/>
  <c r="BD914" i="3"/>
  <c r="AZ915" i="3"/>
  <c r="BA915" i="3"/>
  <c r="BB915" i="3"/>
  <c r="BC915" i="3"/>
  <c r="BD915" i="3"/>
  <c r="AZ916" i="3"/>
  <c r="BA916" i="3"/>
  <c r="BB916" i="3"/>
  <c r="BC916" i="3"/>
  <c r="BD916" i="3"/>
  <c r="AZ917" i="3"/>
  <c r="BA917" i="3"/>
  <c r="BB917" i="3"/>
  <c r="BC917" i="3"/>
  <c r="BD917" i="3"/>
  <c r="AZ918" i="3"/>
  <c r="BA918" i="3"/>
  <c r="BB918" i="3"/>
  <c r="BC918" i="3"/>
  <c r="BD918" i="3"/>
  <c r="AZ919" i="3"/>
  <c r="BA919" i="3"/>
  <c r="BB919" i="3"/>
  <c r="BC919" i="3"/>
  <c r="BD919" i="3"/>
  <c r="AZ920" i="3"/>
  <c r="BA920" i="3"/>
  <c r="BB920" i="3"/>
  <c r="BC920" i="3"/>
  <c r="BD920" i="3"/>
  <c r="AZ921" i="3"/>
  <c r="BA921" i="3"/>
  <c r="BB921" i="3"/>
  <c r="BC921" i="3"/>
  <c r="BD921" i="3"/>
  <c r="AZ922" i="3"/>
  <c r="BA922" i="3"/>
  <c r="BB922" i="3"/>
  <c r="BC922" i="3"/>
  <c r="BD922" i="3"/>
  <c r="AZ923" i="3"/>
  <c r="BA923" i="3"/>
  <c r="BB923" i="3"/>
  <c r="BC923" i="3"/>
  <c r="BD923" i="3"/>
  <c r="AZ924" i="3"/>
  <c r="BA924" i="3"/>
  <c r="BB924" i="3"/>
  <c r="BC924" i="3"/>
  <c r="BD924" i="3"/>
  <c r="AZ925" i="3"/>
  <c r="BA925" i="3"/>
  <c r="BB925" i="3"/>
  <c r="BC925" i="3"/>
  <c r="BD925" i="3"/>
  <c r="AZ926" i="3"/>
  <c r="BA926" i="3"/>
  <c r="BB926" i="3"/>
  <c r="BC926" i="3"/>
  <c r="BD926" i="3"/>
  <c r="AZ927" i="3"/>
  <c r="BA927" i="3"/>
  <c r="BB927" i="3"/>
  <c r="BC927" i="3"/>
  <c r="BD927" i="3"/>
  <c r="AZ928" i="3"/>
  <c r="BA928" i="3"/>
  <c r="BB928" i="3"/>
  <c r="BC928" i="3"/>
  <c r="BD928" i="3"/>
  <c r="AZ929" i="3"/>
  <c r="BA929" i="3"/>
  <c r="BB929" i="3"/>
  <c r="BC929" i="3"/>
  <c r="BD929" i="3"/>
  <c r="AZ930" i="3"/>
  <c r="BA930" i="3"/>
  <c r="BB930" i="3"/>
  <c r="BC930" i="3"/>
  <c r="BD930" i="3"/>
  <c r="AZ931" i="3"/>
  <c r="BA931" i="3"/>
  <c r="BB931" i="3"/>
  <c r="BC931" i="3"/>
  <c r="BD931" i="3"/>
  <c r="AZ932" i="3"/>
  <c r="BA932" i="3"/>
  <c r="BB932" i="3"/>
  <c r="BC932" i="3"/>
  <c r="BD932" i="3"/>
  <c r="AZ933" i="3"/>
  <c r="BA933" i="3"/>
  <c r="BB933" i="3"/>
  <c r="BC933" i="3"/>
  <c r="BD933" i="3"/>
  <c r="AZ934" i="3"/>
  <c r="BA934" i="3"/>
  <c r="BB934" i="3"/>
  <c r="BC934" i="3"/>
  <c r="BD934" i="3"/>
  <c r="AZ935" i="3"/>
  <c r="BA935" i="3"/>
  <c r="BB935" i="3"/>
  <c r="BC935" i="3"/>
  <c r="BD935" i="3"/>
  <c r="AZ936" i="3"/>
  <c r="BA936" i="3"/>
  <c r="BB936" i="3"/>
  <c r="BC936" i="3"/>
  <c r="BD936" i="3"/>
  <c r="AZ937" i="3"/>
  <c r="BA937" i="3"/>
  <c r="BB937" i="3"/>
  <c r="BC937" i="3"/>
  <c r="BD937" i="3"/>
  <c r="AZ938" i="3"/>
  <c r="BA938" i="3"/>
  <c r="BB938" i="3"/>
  <c r="BC938" i="3"/>
  <c r="BD938" i="3"/>
  <c r="AZ939" i="3"/>
  <c r="BA939" i="3"/>
  <c r="BB939" i="3"/>
  <c r="BC939" i="3"/>
  <c r="BD939" i="3"/>
  <c r="AZ940" i="3"/>
  <c r="BA940" i="3"/>
  <c r="BB940" i="3"/>
  <c r="BC940" i="3"/>
  <c r="BD940" i="3"/>
  <c r="AZ941" i="3"/>
  <c r="BA941" i="3"/>
  <c r="BB941" i="3"/>
  <c r="BC941" i="3"/>
  <c r="BD941" i="3"/>
  <c r="AZ942" i="3"/>
  <c r="BA942" i="3"/>
  <c r="BB942" i="3"/>
  <c r="BC942" i="3"/>
  <c r="BD942" i="3"/>
  <c r="AZ943" i="3"/>
  <c r="BA943" i="3"/>
  <c r="BB943" i="3"/>
  <c r="BC943" i="3"/>
  <c r="BD943" i="3"/>
  <c r="AZ944" i="3"/>
  <c r="BA944" i="3"/>
  <c r="BB944" i="3"/>
  <c r="BC944" i="3"/>
  <c r="BD944" i="3"/>
  <c r="AZ945" i="3"/>
  <c r="BA945" i="3"/>
  <c r="BB945" i="3"/>
  <c r="BC945" i="3"/>
  <c r="BD945" i="3"/>
  <c r="AZ946" i="3"/>
  <c r="BA946" i="3"/>
  <c r="BB946" i="3"/>
  <c r="BC946" i="3"/>
  <c r="BD946" i="3"/>
  <c r="AZ947" i="3"/>
  <c r="BA947" i="3"/>
  <c r="BB947" i="3"/>
  <c r="BC947" i="3"/>
  <c r="BD947" i="3"/>
  <c r="AZ948" i="3"/>
  <c r="BA948" i="3"/>
  <c r="BB948" i="3"/>
  <c r="BC948" i="3"/>
  <c r="BD948" i="3"/>
  <c r="AZ949" i="3"/>
  <c r="BA949" i="3"/>
  <c r="BB949" i="3"/>
  <c r="BC949" i="3"/>
  <c r="BD949" i="3"/>
  <c r="AZ950" i="3"/>
  <c r="BA950" i="3"/>
  <c r="BB950" i="3"/>
  <c r="BC950" i="3"/>
  <c r="BD950" i="3"/>
  <c r="AZ951" i="3"/>
  <c r="BA951" i="3"/>
  <c r="BB951" i="3"/>
  <c r="BC951" i="3"/>
  <c r="BD951" i="3"/>
  <c r="AZ952" i="3"/>
  <c r="BA952" i="3"/>
  <c r="BB952" i="3"/>
  <c r="BC952" i="3"/>
  <c r="BD952" i="3"/>
  <c r="AZ953" i="3"/>
  <c r="BA953" i="3"/>
  <c r="BB953" i="3"/>
  <c r="BC953" i="3"/>
  <c r="BD953" i="3"/>
  <c r="AZ954" i="3"/>
  <c r="BA954" i="3"/>
  <c r="BB954" i="3"/>
  <c r="BC954" i="3"/>
  <c r="BD954" i="3"/>
  <c r="AZ955" i="3"/>
  <c r="BA955" i="3"/>
  <c r="BB955" i="3"/>
  <c r="BC955" i="3"/>
  <c r="BD955" i="3"/>
  <c r="AZ956" i="3"/>
  <c r="BA956" i="3"/>
  <c r="BB956" i="3"/>
  <c r="BC956" i="3"/>
  <c r="BD956" i="3"/>
  <c r="AZ957" i="3"/>
  <c r="BA957" i="3"/>
  <c r="BB957" i="3"/>
  <c r="BC957" i="3"/>
  <c r="BD957" i="3"/>
  <c r="AZ958" i="3"/>
  <c r="BA958" i="3"/>
  <c r="BB958" i="3"/>
  <c r="BC958" i="3"/>
  <c r="BD958" i="3"/>
  <c r="AZ959" i="3"/>
  <c r="BA959" i="3"/>
  <c r="BB959" i="3"/>
  <c r="BC959" i="3"/>
  <c r="BD959" i="3"/>
  <c r="AZ960" i="3"/>
  <c r="BA960" i="3"/>
  <c r="BB960" i="3"/>
  <c r="BC960" i="3"/>
  <c r="BD960" i="3"/>
  <c r="AZ961" i="3"/>
  <c r="BA961" i="3"/>
  <c r="BB961" i="3"/>
  <c r="BC961" i="3"/>
  <c r="BD961" i="3"/>
  <c r="AZ962" i="3"/>
  <c r="BA962" i="3"/>
  <c r="BB962" i="3"/>
  <c r="BC962" i="3"/>
  <c r="BD962" i="3"/>
  <c r="AZ963" i="3"/>
  <c r="BA963" i="3"/>
  <c r="BB963" i="3"/>
  <c r="BC963" i="3"/>
  <c r="BD963" i="3"/>
  <c r="AZ964" i="3"/>
  <c r="BA964" i="3"/>
  <c r="BB964" i="3"/>
  <c r="BC964" i="3"/>
  <c r="BD964" i="3"/>
  <c r="AZ965" i="3"/>
  <c r="BA965" i="3"/>
  <c r="BB965" i="3"/>
  <c r="BC965" i="3"/>
  <c r="BD965" i="3"/>
  <c r="AZ966" i="3"/>
  <c r="BA966" i="3"/>
  <c r="BB966" i="3"/>
  <c r="BC966" i="3"/>
  <c r="BD966" i="3"/>
  <c r="AZ967" i="3"/>
  <c r="BA967" i="3"/>
  <c r="BB967" i="3"/>
  <c r="BC967" i="3"/>
  <c r="BD967" i="3"/>
  <c r="AZ968" i="3"/>
  <c r="BA968" i="3"/>
  <c r="BB968" i="3"/>
  <c r="BC968" i="3"/>
  <c r="BD968" i="3"/>
  <c r="AZ969" i="3"/>
  <c r="BA969" i="3"/>
  <c r="BB969" i="3"/>
  <c r="BC969" i="3"/>
  <c r="BD969" i="3"/>
  <c r="AZ970" i="3"/>
  <c r="BA970" i="3"/>
  <c r="BB970" i="3"/>
  <c r="BC970" i="3"/>
  <c r="BD970" i="3"/>
  <c r="AZ971" i="3"/>
  <c r="BA971" i="3"/>
  <c r="BB971" i="3"/>
  <c r="BC971" i="3"/>
  <c r="BD971" i="3"/>
  <c r="AZ972" i="3"/>
  <c r="BA972" i="3"/>
  <c r="BB972" i="3"/>
  <c r="BC972" i="3"/>
  <c r="BD972" i="3"/>
  <c r="AZ973" i="3"/>
  <c r="BA973" i="3"/>
  <c r="BB973" i="3"/>
  <c r="BC973" i="3"/>
  <c r="BD973" i="3"/>
  <c r="AZ974" i="3"/>
  <c r="BA974" i="3"/>
  <c r="BB974" i="3"/>
  <c r="BC974" i="3"/>
  <c r="BD974" i="3"/>
  <c r="AZ975" i="3"/>
  <c r="BA975" i="3"/>
  <c r="BB975" i="3"/>
  <c r="BC975" i="3"/>
  <c r="BD975" i="3"/>
  <c r="AZ976" i="3"/>
  <c r="BA976" i="3"/>
  <c r="BB976" i="3"/>
  <c r="BC976" i="3"/>
  <c r="BD976" i="3"/>
  <c r="AZ977" i="3"/>
  <c r="BA977" i="3"/>
  <c r="BB977" i="3"/>
  <c r="BC977" i="3"/>
  <c r="BD977" i="3"/>
  <c r="AZ978" i="3"/>
  <c r="BA978" i="3"/>
  <c r="BB978" i="3"/>
  <c r="BC978" i="3"/>
  <c r="BD978" i="3"/>
  <c r="AZ979" i="3"/>
  <c r="BA979" i="3"/>
  <c r="BB979" i="3"/>
  <c r="BC979" i="3"/>
  <c r="BD979" i="3"/>
  <c r="AZ980" i="3"/>
  <c r="BA980" i="3"/>
  <c r="BB980" i="3"/>
  <c r="BC980" i="3"/>
  <c r="BD980" i="3"/>
  <c r="AZ981" i="3"/>
  <c r="BA981" i="3"/>
  <c r="BB981" i="3"/>
  <c r="BC981" i="3"/>
  <c r="BD981" i="3"/>
  <c r="AZ982" i="3"/>
  <c r="BA982" i="3"/>
  <c r="BB982" i="3"/>
  <c r="BC982" i="3"/>
  <c r="BD982" i="3"/>
  <c r="AZ983" i="3"/>
  <c r="BA983" i="3"/>
  <c r="BB983" i="3"/>
  <c r="BC983" i="3"/>
  <c r="BD983" i="3"/>
  <c r="AZ984" i="3"/>
  <c r="BA984" i="3"/>
  <c r="BB984" i="3"/>
  <c r="BC984" i="3"/>
  <c r="BD984" i="3"/>
  <c r="AZ985" i="3"/>
  <c r="BA985" i="3"/>
  <c r="BB985" i="3"/>
  <c r="BC985" i="3"/>
  <c r="BD985" i="3"/>
  <c r="AZ986" i="3"/>
  <c r="BA986" i="3"/>
  <c r="BB986" i="3"/>
  <c r="BC986" i="3"/>
  <c r="BD986" i="3"/>
  <c r="AZ987" i="3"/>
  <c r="BA987" i="3"/>
  <c r="BB987" i="3"/>
  <c r="BC987" i="3"/>
  <c r="BD987" i="3"/>
  <c r="AZ988" i="3"/>
  <c r="BA988" i="3"/>
  <c r="BB988" i="3"/>
  <c r="BC988" i="3"/>
  <c r="BD988" i="3"/>
  <c r="AZ989" i="3"/>
  <c r="BA989" i="3"/>
  <c r="BB989" i="3"/>
  <c r="BC989" i="3"/>
  <c r="BD989" i="3"/>
  <c r="AZ990" i="3"/>
  <c r="BA990" i="3"/>
  <c r="BB990" i="3"/>
  <c r="BC990" i="3"/>
  <c r="BD990" i="3"/>
  <c r="AZ991" i="3"/>
  <c r="BA991" i="3"/>
  <c r="BB991" i="3"/>
  <c r="BC991" i="3"/>
  <c r="BD991" i="3"/>
  <c r="AZ992" i="3"/>
  <c r="BA992" i="3"/>
  <c r="BB992" i="3"/>
  <c r="BC992" i="3"/>
  <c r="BD992" i="3"/>
  <c r="AZ993" i="3"/>
  <c r="BA993" i="3"/>
  <c r="BB993" i="3"/>
  <c r="BC993" i="3"/>
  <c r="BD993" i="3"/>
  <c r="AZ994" i="3"/>
  <c r="BA994" i="3"/>
  <c r="BB994" i="3"/>
  <c r="BC994" i="3"/>
  <c r="BD994" i="3"/>
  <c r="AZ995" i="3"/>
  <c r="BA995" i="3"/>
  <c r="BB995" i="3"/>
  <c r="BC995" i="3"/>
  <c r="BD995" i="3"/>
  <c r="AZ996" i="3"/>
  <c r="BA996" i="3"/>
  <c r="BB996" i="3"/>
  <c r="BC996" i="3"/>
  <c r="BD996" i="3"/>
  <c r="AZ997" i="3"/>
  <c r="BA997" i="3"/>
  <c r="BB997" i="3"/>
  <c r="BC997" i="3"/>
  <c r="BD997" i="3"/>
  <c r="AZ998" i="3"/>
  <c r="BA998" i="3"/>
  <c r="BB998" i="3"/>
  <c r="BC998" i="3"/>
  <c r="BD998" i="3"/>
  <c r="AZ999" i="3"/>
  <c r="BA999" i="3"/>
  <c r="BB999" i="3"/>
  <c r="BC999" i="3"/>
  <c r="BD999" i="3"/>
  <c r="AZ1000" i="3"/>
  <c r="BA1000" i="3"/>
  <c r="BB1000" i="3"/>
  <c r="BC1000" i="3"/>
  <c r="BD1000" i="3"/>
  <c r="AZ1001" i="3"/>
  <c r="BA1001" i="3"/>
  <c r="BB1001" i="3"/>
  <c r="BC1001" i="3"/>
  <c r="BD1001" i="3"/>
  <c r="AZ1002" i="3"/>
  <c r="BA1002" i="3"/>
  <c r="BB1002" i="3"/>
  <c r="BC1002" i="3"/>
  <c r="BD1002" i="3"/>
  <c r="AZ1003" i="3"/>
  <c r="BA1003" i="3"/>
  <c r="BB1003" i="3"/>
  <c r="BC1003" i="3"/>
  <c r="BD1003" i="3"/>
  <c r="AZ1004" i="3"/>
  <c r="BA1004" i="3"/>
  <c r="BB1004" i="3"/>
  <c r="BC1004" i="3"/>
  <c r="BD1004" i="3"/>
  <c r="AZ1005" i="3"/>
  <c r="BA1005" i="3"/>
  <c r="BB1005" i="3"/>
  <c r="BC1005" i="3"/>
  <c r="BD1005" i="3"/>
  <c r="AZ1006" i="3"/>
  <c r="BA1006" i="3"/>
  <c r="BB1006" i="3"/>
  <c r="BC1006" i="3"/>
  <c r="BD1006" i="3"/>
  <c r="AZ1007" i="3"/>
  <c r="BA1007" i="3"/>
  <c r="BB1007" i="3"/>
  <c r="BC1007" i="3"/>
  <c r="BD1007" i="3"/>
  <c r="AZ1008" i="3"/>
  <c r="BA1008" i="3"/>
  <c r="BB1008" i="3"/>
  <c r="BC1008" i="3"/>
  <c r="BD1008" i="3"/>
  <c r="AZ1009" i="3"/>
  <c r="BA1009" i="3"/>
  <c r="BB1009" i="3"/>
  <c r="BC1009" i="3"/>
  <c r="BD1009" i="3"/>
  <c r="AZ1010" i="3"/>
  <c r="BA1010" i="3"/>
  <c r="BB1010" i="3"/>
  <c r="BC1010" i="3"/>
  <c r="BD1010" i="3"/>
  <c r="AZ1011" i="3"/>
  <c r="BA1011" i="3"/>
  <c r="BB1011" i="3"/>
  <c r="BC1011" i="3"/>
  <c r="BD1011" i="3"/>
  <c r="AZ1012" i="3"/>
  <c r="BA1012" i="3"/>
  <c r="BB1012" i="3"/>
  <c r="BC1012" i="3"/>
  <c r="BD1012" i="3"/>
  <c r="AZ1013" i="3"/>
  <c r="BA1013" i="3"/>
  <c r="BB1013" i="3"/>
  <c r="BC1013" i="3"/>
  <c r="BD1013" i="3"/>
  <c r="AZ1014" i="3"/>
  <c r="BA1014" i="3"/>
  <c r="BB1014" i="3"/>
  <c r="BC1014" i="3"/>
  <c r="BD1014" i="3"/>
  <c r="AZ1015" i="3"/>
  <c r="BA1015" i="3"/>
  <c r="BB1015" i="3"/>
  <c r="BC1015" i="3"/>
  <c r="BD1015" i="3"/>
  <c r="AZ1016" i="3"/>
  <c r="BA1016" i="3"/>
  <c r="BB1016" i="3"/>
  <c r="BC1016" i="3"/>
  <c r="BD1016" i="3"/>
  <c r="AZ1017" i="3"/>
  <c r="BA1017" i="3"/>
  <c r="BB1017" i="3"/>
  <c r="BC1017" i="3"/>
  <c r="BD1017" i="3"/>
  <c r="AZ1018" i="3"/>
  <c r="BA1018" i="3"/>
  <c r="BB1018" i="3"/>
  <c r="BC1018" i="3"/>
  <c r="BD1018" i="3"/>
  <c r="AZ1019" i="3"/>
  <c r="BA1019" i="3"/>
  <c r="BB1019" i="3"/>
  <c r="BC1019" i="3"/>
  <c r="BD1019" i="3"/>
  <c r="AZ1020" i="3"/>
  <c r="BA1020" i="3"/>
  <c r="BB1020" i="3"/>
  <c r="BC1020" i="3"/>
  <c r="BD1020" i="3"/>
  <c r="AZ1021" i="3"/>
  <c r="BA1021" i="3"/>
  <c r="BB1021" i="3"/>
  <c r="BC1021" i="3"/>
  <c r="BD1021" i="3"/>
  <c r="AZ1022" i="3"/>
  <c r="BA1022" i="3"/>
  <c r="BB1022" i="3"/>
  <c r="BC1022" i="3"/>
  <c r="BD1022" i="3"/>
  <c r="AZ1023" i="3"/>
  <c r="BA1023" i="3"/>
  <c r="BB1023" i="3"/>
  <c r="BC1023" i="3"/>
  <c r="BD1023" i="3"/>
  <c r="AZ1024" i="3"/>
  <c r="BA1024" i="3"/>
  <c r="BB1024" i="3"/>
  <c r="BC1024" i="3"/>
  <c r="BD1024" i="3"/>
  <c r="AZ1025" i="3"/>
  <c r="BA1025" i="3"/>
  <c r="BB1025" i="3"/>
  <c r="BC1025" i="3"/>
  <c r="BD1025" i="3"/>
  <c r="AZ1026" i="3"/>
  <c r="BA1026" i="3"/>
  <c r="BB1026" i="3"/>
  <c r="BC1026" i="3"/>
  <c r="BD1026" i="3"/>
  <c r="AZ1027" i="3"/>
  <c r="BA1027" i="3"/>
  <c r="BB1027" i="3"/>
  <c r="BC1027" i="3"/>
  <c r="BD1027" i="3"/>
  <c r="AZ1028" i="3"/>
  <c r="BA1028" i="3"/>
  <c r="BB1028" i="3"/>
  <c r="BC1028" i="3"/>
  <c r="BD1028" i="3"/>
  <c r="AZ1029" i="3"/>
  <c r="BA1029" i="3"/>
  <c r="BB1029" i="3"/>
  <c r="BC1029" i="3"/>
  <c r="BD1029" i="3"/>
  <c r="AZ1030" i="3"/>
  <c r="BA1030" i="3"/>
  <c r="BB1030" i="3"/>
  <c r="BC1030" i="3"/>
  <c r="BD1030" i="3"/>
  <c r="AZ1031" i="3"/>
  <c r="BA1031" i="3"/>
  <c r="BB1031" i="3"/>
  <c r="BC1031" i="3"/>
  <c r="BD1031" i="3"/>
  <c r="AZ1032" i="3"/>
  <c r="BA1032" i="3"/>
  <c r="BB1032" i="3"/>
  <c r="BC1032" i="3"/>
  <c r="BD1032" i="3"/>
  <c r="AZ1033" i="3"/>
  <c r="BA1033" i="3"/>
  <c r="BB1033" i="3"/>
  <c r="BC1033" i="3"/>
  <c r="BD1033" i="3"/>
  <c r="AZ1034" i="3"/>
  <c r="BA1034" i="3"/>
  <c r="BB1034" i="3"/>
  <c r="BC1034" i="3"/>
  <c r="BD1034" i="3"/>
  <c r="AZ1035" i="3"/>
  <c r="BA1035" i="3"/>
  <c r="BB1035" i="3"/>
  <c r="BC1035" i="3"/>
  <c r="BD1035" i="3"/>
  <c r="AZ1036" i="3"/>
  <c r="BA1036" i="3"/>
  <c r="BB1036" i="3"/>
  <c r="BC1036" i="3"/>
  <c r="BD1036" i="3"/>
  <c r="AZ1037" i="3"/>
  <c r="BA1037" i="3"/>
  <c r="BB1037" i="3"/>
  <c r="BC1037" i="3"/>
  <c r="BD1037" i="3"/>
  <c r="AZ1038" i="3"/>
  <c r="BA1038" i="3"/>
  <c r="BB1038" i="3"/>
  <c r="BC1038" i="3"/>
  <c r="BD1038" i="3"/>
  <c r="AZ1039" i="3"/>
  <c r="BA1039" i="3"/>
  <c r="BB1039" i="3"/>
  <c r="BC1039" i="3"/>
  <c r="BD1039" i="3"/>
  <c r="AZ1040" i="3"/>
  <c r="BA1040" i="3"/>
  <c r="BB1040" i="3"/>
  <c r="BC1040" i="3"/>
  <c r="BD1040" i="3"/>
  <c r="AZ1041" i="3"/>
  <c r="BA1041" i="3"/>
  <c r="BB1041" i="3"/>
  <c r="BC1041" i="3"/>
  <c r="BD1041" i="3"/>
  <c r="AZ1042" i="3"/>
  <c r="BA1042" i="3"/>
  <c r="BB1042" i="3"/>
  <c r="BC1042" i="3"/>
  <c r="BD1042" i="3"/>
  <c r="AZ1043" i="3"/>
  <c r="BA1043" i="3"/>
  <c r="BB1043" i="3"/>
  <c r="BC1043" i="3"/>
  <c r="BD1043" i="3"/>
  <c r="AZ1044" i="3"/>
  <c r="BA1044" i="3"/>
  <c r="BB1044" i="3"/>
  <c r="BC1044" i="3"/>
  <c r="BD1044" i="3"/>
  <c r="AZ1045" i="3"/>
  <c r="BA1045" i="3"/>
  <c r="BB1045" i="3"/>
  <c r="BC1045" i="3"/>
  <c r="BD1045" i="3"/>
  <c r="AZ1046" i="3"/>
  <c r="BA1046" i="3"/>
  <c r="BB1046" i="3"/>
  <c r="BC1046" i="3"/>
  <c r="BD1046" i="3"/>
  <c r="AZ1047" i="3"/>
  <c r="BA1047" i="3"/>
  <c r="BB1047" i="3"/>
  <c r="BC1047" i="3"/>
  <c r="BD1047" i="3"/>
  <c r="AZ1048" i="3"/>
  <c r="BA1048" i="3"/>
  <c r="BB1048" i="3"/>
  <c r="BC1048" i="3"/>
  <c r="BD1048" i="3"/>
  <c r="AZ1049" i="3"/>
  <c r="BA1049" i="3"/>
  <c r="BB1049" i="3"/>
  <c r="BC1049" i="3"/>
  <c r="BD1049" i="3"/>
  <c r="AZ1050" i="3"/>
  <c r="BA1050" i="3"/>
  <c r="BB1050" i="3"/>
  <c r="BC1050" i="3"/>
  <c r="BD1050" i="3"/>
  <c r="AZ1051" i="3"/>
  <c r="BA1051" i="3"/>
  <c r="BB1051" i="3"/>
  <c r="BC1051" i="3"/>
  <c r="BD1051" i="3"/>
  <c r="AZ1052" i="3"/>
  <c r="BA1052" i="3"/>
  <c r="BB1052" i="3"/>
  <c r="BC1052" i="3"/>
  <c r="BD1052" i="3"/>
  <c r="AZ1053" i="3"/>
  <c r="BA1053" i="3"/>
  <c r="BB1053" i="3"/>
  <c r="BC1053" i="3"/>
  <c r="BD1053" i="3"/>
  <c r="AZ1054" i="3"/>
  <c r="BA1054" i="3"/>
  <c r="BB1054" i="3"/>
  <c r="BC1054" i="3"/>
  <c r="BD1054" i="3"/>
  <c r="AZ1055" i="3"/>
  <c r="BA1055" i="3"/>
  <c r="BB1055" i="3"/>
  <c r="BC1055" i="3"/>
  <c r="BD1055" i="3"/>
  <c r="AZ1056" i="3"/>
  <c r="BA1056" i="3"/>
  <c r="BB1056" i="3"/>
  <c r="BC1056" i="3"/>
  <c r="BD1056" i="3"/>
  <c r="AZ1057" i="3"/>
  <c r="BA1057" i="3"/>
  <c r="BB1057" i="3"/>
  <c r="BC1057" i="3"/>
  <c r="BD1057" i="3"/>
  <c r="AZ1058" i="3"/>
  <c r="BA1058" i="3"/>
  <c r="BB1058" i="3"/>
  <c r="BC1058" i="3"/>
  <c r="BD1058" i="3"/>
  <c r="AZ1059" i="3"/>
  <c r="BA1059" i="3"/>
  <c r="BB1059" i="3"/>
  <c r="BC1059" i="3"/>
  <c r="BD1059" i="3"/>
  <c r="AZ1060" i="3"/>
  <c r="BA1060" i="3"/>
  <c r="BB1060" i="3"/>
  <c r="BC1060" i="3"/>
  <c r="BD1060" i="3"/>
  <c r="AZ1061" i="3"/>
  <c r="BA1061" i="3"/>
  <c r="BB1061" i="3"/>
  <c r="BC1061" i="3"/>
  <c r="BD1061" i="3"/>
  <c r="AZ1062" i="3"/>
  <c r="BA1062" i="3"/>
  <c r="BB1062" i="3"/>
  <c r="BC1062" i="3"/>
  <c r="BD1062" i="3"/>
  <c r="AZ1063" i="3"/>
  <c r="BA1063" i="3"/>
  <c r="BB1063" i="3"/>
  <c r="BC1063" i="3"/>
  <c r="BD1063" i="3"/>
  <c r="AZ1064" i="3"/>
  <c r="BA1064" i="3"/>
  <c r="BB1064" i="3"/>
  <c r="BC1064" i="3"/>
  <c r="BD1064" i="3"/>
  <c r="AZ1065" i="3"/>
  <c r="BA1065" i="3"/>
  <c r="BB1065" i="3"/>
  <c r="BC1065" i="3"/>
  <c r="BD1065" i="3"/>
  <c r="AZ1066" i="3"/>
  <c r="BA1066" i="3"/>
  <c r="BB1066" i="3"/>
  <c r="BC1066" i="3"/>
  <c r="BD1066" i="3"/>
  <c r="AZ1067" i="3"/>
  <c r="BA1067" i="3"/>
  <c r="BB1067" i="3"/>
  <c r="BC1067" i="3"/>
  <c r="BD1067" i="3"/>
  <c r="AZ1068" i="3"/>
  <c r="BA1068" i="3"/>
  <c r="BB1068" i="3"/>
  <c r="BC1068" i="3"/>
  <c r="BD1068" i="3"/>
  <c r="AZ1069" i="3"/>
  <c r="BA1069" i="3"/>
  <c r="BB1069" i="3"/>
  <c r="BC1069" i="3"/>
  <c r="BD1069" i="3"/>
  <c r="AZ1070" i="3"/>
  <c r="BA1070" i="3"/>
  <c r="BB1070" i="3"/>
  <c r="BC1070" i="3"/>
  <c r="BD1070" i="3"/>
  <c r="AZ1071" i="3"/>
  <c r="BA1071" i="3"/>
  <c r="BB1071" i="3"/>
  <c r="BC1071" i="3"/>
  <c r="BD1071" i="3"/>
  <c r="AZ1072" i="3"/>
  <c r="BA1072" i="3"/>
  <c r="BB1072" i="3"/>
  <c r="BC1072" i="3"/>
  <c r="BD1072" i="3"/>
  <c r="AZ1073" i="3"/>
  <c r="BA1073" i="3"/>
  <c r="BB1073" i="3"/>
  <c r="BC1073" i="3"/>
  <c r="BD1073" i="3"/>
  <c r="AZ1074" i="3"/>
  <c r="BA1074" i="3"/>
  <c r="BB1074" i="3"/>
  <c r="BC1074" i="3"/>
  <c r="BD1074" i="3"/>
  <c r="AZ1075" i="3"/>
  <c r="BA1075" i="3"/>
  <c r="BB1075" i="3"/>
  <c r="BC1075" i="3"/>
  <c r="BD1075" i="3"/>
  <c r="AZ1076" i="3"/>
  <c r="BA1076" i="3"/>
  <c r="BB1076" i="3"/>
  <c r="BC1076" i="3"/>
  <c r="BD1076" i="3"/>
  <c r="AZ1077" i="3"/>
  <c r="BA1077" i="3"/>
  <c r="BB1077" i="3"/>
  <c r="BC1077" i="3"/>
  <c r="BD1077" i="3"/>
  <c r="AZ1078" i="3"/>
  <c r="BA1078" i="3"/>
  <c r="BB1078" i="3"/>
  <c r="BC1078" i="3"/>
  <c r="BD1078" i="3"/>
  <c r="AZ1079" i="3"/>
  <c r="BA1079" i="3"/>
  <c r="BB1079" i="3"/>
  <c r="BC1079" i="3"/>
  <c r="BD1079" i="3"/>
  <c r="AZ1080" i="3"/>
  <c r="BA1080" i="3"/>
  <c r="BB1080" i="3"/>
  <c r="BC1080" i="3"/>
  <c r="BD1080" i="3"/>
  <c r="AZ1081" i="3"/>
  <c r="BA1081" i="3"/>
  <c r="BB1081" i="3"/>
  <c r="BC1081" i="3"/>
  <c r="BD1081" i="3"/>
  <c r="AZ1082" i="3"/>
  <c r="BA1082" i="3"/>
  <c r="BB1082" i="3"/>
  <c r="BC1082" i="3"/>
  <c r="BD1082" i="3"/>
  <c r="AZ1083" i="3"/>
  <c r="BA1083" i="3"/>
  <c r="BB1083" i="3"/>
  <c r="BC1083" i="3"/>
  <c r="BD1083" i="3"/>
  <c r="AZ1084" i="3"/>
  <c r="BA1084" i="3"/>
  <c r="BB1084" i="3"/>
  <c r="BC1084" i="3"/>
  <c r="BD1084" i="3"/>
  <c r="AZ1085" i="3"/>
  <c r="BA1085" i="3"/>
  <c r="BB1085" i="3"/>
  <c r="BC1085" i="3"/>
  <c r="BD1085" i="3"/>
  <c r="AZ1086" i="3"/>
  <c r="BA1086" i="3"/>
  <c r="BB1086" i="3"/>
  <c r="BC1086" i="3"/>
  <c r="BD1086" i="3"/>
  <c r="AZ1087" i="3"/>
  <c r="BA1087" i="3"/>
  <c r="BB1087" i="3"/>
  <c r="BC1087" i="3"/>
  <c r="BD1087" i="3"/>
  <c r="AZ1088" i="3"/>
  <c r="BA1088" i="3"/>
  <c r="BB1088" i="3"/>
  <c r="BC1088" i="3"/>
  <c r="BD1088" i="3"/>
  <c r="AZ1089" i="3"/>
  <c r="BA1089" i="3"/>
  <c r="BB1089" i="3"/>
  <c r="BC1089" i="3"/>
  <c r="BD1089" i="3"/>
  <c r="AZ1090" i="3"/>
  <c r="BA1090" i="3"/>
  <c r="BB1090" i="3"/>
  <c r="BC1090" i="3"/>
  <c r="BD1090" i="3"/>
  <c r="AZ1091" i="3"/>
  <c r="BA1091" i="3"/>
  <c r="BB1091" i="3"/>
  <c r="BC1091" i="3"/>
  <c r="BD1091" i="3"/>
  <c r="AZ1092" i="3"/>
  <c r="BA1092" i="3"/>
  <c r="BB1092" i="3"/>
  <c r="BC1092" i="3"/>
  <c r="BD1092" i="3"/>
  <c r="AZ1093" i="3"/>
  <c r="BA1093" i="3"/>
  <c r="BB1093" i="3"/>
  <c r="BC1093" i="3"/>
  <c r="BD1093" i="3"/>
  <c r="AZ1094" i="3"/>
  <c r="BA1094" i="3"/>
  <c r="BB1094" i="3"/>
  <c r="BC1094" i="3"/>
  <c r="BD1094" i="3"/>
  <c r="AZ1095" i="3"/>
  <c r="BA1095" i="3"/>
  <c r="BB1095" i="3"/>
  <c r="BC1095" i="3"/>
  <c r="BD1095" i="3"/>
  <c r="AZ1096" i="3"/>
  <c r="BA1096" i="3"/>
  <c r="BB1096" i="3"/>
  <c r="BC1096" i="3"/>
  <c r="BD1096" i="3"/>
  <c r="AZ1097" i="3"/>
  <c r="BA1097" i="3"/>
  <c r="BB1097" i="3"/>
  <c r="BC1097" i="3"/>
  <c r="BD1097" i="3"/>
  <c r="AZ1098" i="3"/>
  <c r="BA1098" i="3"/>
  <c r="BB1098" i="3"/>
  <c r="BC1098" i="3"/>
  <c r="BD1098" i="3"/>
  <c r="AZ1099" i="3"/>
  <c r="BA1099" i="3"/>
  <c r="BB1099" i="3"/>
  <c r="BC1099" i="3"/>
  <c r="BD1099" i="3"/>
  <c r="AZ1100" i="3"/>
  <c r="BA1100" i="3"/>
  <c r="BB1100" i="3"/>
  <c r="BC1100" i="3"/>
  <c r="BD1100" i="3"/>
  <c r="AZ1101" i="3"/>
  <c r="BA1101" i="3"/>
  <c r="BB1101" i="3"/>
  <c r="BC1101" i="3"/>
  <c r="BD1101" i="3"/>
  <c r="AZ1102" i="3"/>
  <c r="BA1102" i="3"/>
  <c r="BB1102" i="3"/>
  <c r="BC1102" i="3"/>
  <c r="BD1102" i="3"/>
  <c r="AZ1103" i="3"/>
  <c r="BA1103" i="3"/>
  <c r="BB1103" i="3"/>
  <c r="BC1103" i="3"/>
  <c r="BD1103" i="3"/>
  <c r="AZ1104" i="3"/>
  <c r="BA1104" i="3"/>
  <c r="BB1104" i="3"/>
  <c r="BC1104" i="3"/>
  <c r="BD1104" i="3"/>
  <c r="AZ1105" i="3"/>
  <c r="BA1105" i="3"/>
  <c r="BB1105" i="3"/>
  <c r="BC1105" i="3"/>
  <c r="BD1105" i="3"/>
  <c r="AZ1106" i="3"/>
  <c r="BA1106" i="3"/>
  <c r="BB1106" i="3"/>
  <c r="BC1106" i="3"/>
  <c r="BD1106" i="3"/>
  <c r="AZ1107" i="3"/>
  <c r="BA1107" i="3"/>
  <c r="BB1107" i="3"/>
  <c r="BC1107" i="3"/>
  <c r="BD1107" i="3"/>
  <c r="AZ1108" i="3"/>
  <c r="BA1108" i="3"/>
  <c r="BB1108" i="3"/>
  <c r="BC1108" i="3"/>
  <c r="BD1108" i="3"/>
  <c r="AZ1109" i="3"/>
  <c r="BA1109" i="3"/>
  <c r="BB1109" i="3"/>
  <c r="BC1109" i="3"/>
  <c r="BD1109" i="3"/>
  <c r="AZ1110" i="3"/>
  <c r="BA1110" i="3"/>
  <c r="BB1110" i="3"/>
  <c r="BC1110" i="3"/>
  <c r="BD1110" i="3"/>
  <c r="AZ1111" i="3"/>
  <c r="BA1111" i="3"/>
  <c r="BB1111" i="3"/>
  <c r="BC1111" i="3"/>
  <c r="BD1111" i="3"/>
  <c r="AZ1112" i="3"/>
  <c r="BA1112" i="3"/>
  <c r="BB1112" i="3"/>
  <c r="BC1112" i="3"/>
  <c r="BD1112" i="3"/>
  <c r="AZ1113" i="3"/>
  <c r="BA1113" i="3"/>
  <c r="BB1113" i="3"/>
  <c r="BC1113" i="3"/>
  <c r="BD1113" i="3"/>
  <c r="AZ1114" i="3"/>
  <c r="BA1114" i="3"/>
  <c r="BB1114" i="3"/>
  <c r="BC1114" i="3"/>
  <c r="BD1114" i="3"/>
  <c r="AZ1115" i="3"/>
  <c r="BA1115" i="3"/>
  <c r="BB1115" i="3"/>
  <c r="BC1115" i="3"/>
  <c r="BD1115" i="3"/>
  <c r="AZ1116" i="3"/>
  <c r="BA1116" i="3"/>
  <c r="BB1116" i="3"/>
  <c r="BC1116" i="3"/>
  <c r="BD1116" i="3"/>
  <c r="AZ1117" i="3"/>
  <c r="BA1117" i="3"/>
  <c r="BB1117" i="3"/>
  <c r="BC1117" i="3"/>
  <c r="BD1117" i="3"/>
  <c r="AZ1118" i="3"/>
  <c r="BA1118" i="3"/>
  <c r="BB1118" i="3"/>
  <c r="BC1118" i="3"/>
  <c r="BD1118" i="3"/>
  <c r="AZ1119" i="3"/>
  <c r="BA1119" i="3"/>
  <c r="BB1119" i="3"/>
  <c r="BC1119" i="3"/>
  <c r="BD1119" i="3"/>
  <c r="AZ1120" i="3"/>
  <c r="BA1120" i="3"/>
  <c r="BB1120" i="3"/>
  <c r="BC1120" i="3"/>
  <c r="BD1120" i="3"/>
  <c r="AZ1121" i="3"/>
  <c r="BA1121" i="3"/>
  <c r="BB1121" i="3"/>
  <c r="BC1121" i="3"/>
  <c r="BD1121" i="3"/>
  <c r="AZ1122" i="3"/>
  <c r="BA1122" i="3"/>
  <c r="BB1122" i="3"/>
  <c r="BC1122" i="3"/>
  <c r="BD1122" i="3"/>
  <c r="AZ1123" i="3"/>
  <c r="BA1123" i="3"/>
  <c r="BB1123" i="3"/>
  <c r="BC1123" i="3"/>
  <c r="BD1123" i="3"/>
  <c r="AZ1124" i="3"/>
  <c r="BA1124" i="3"/>
  <c r="BB1124" i="3"/>
  <c r="BC1124" i="3"/>
  <c r="BD1124" i="3"/>
  <c r="AZ1125" i="3"/>
  <c r="BA1125" i="3"/>
  <c r="BB1125" i="3"/>
  <c r="BC1125" i="3"/>
  <c r="BD1125" i="3"/>
  <c r="AZ1126" i="3"/>
  <c r="BA1126" i="3"/>
  <c r="BB1126" i="3"/>
  <c r="BC1126" i="3"/>
  <c r="BD1126" i="3"/>
  <c r="AZ1127" i="3"/>
  <c r="BA1127" i="3"/>
  <c r="BB1127" i="3"/>
  <c r="BC1127" i="3"/>
  <c r="BD1127" i="3"/>
  <c r="AZ1128" i="3"/>
  <c r="BA1128" i="3"/>
  <c r="BB1128" i="3"/>
  <c r="BC1128" i="3"/>
  <c r="BD1128" i="3"/>
  <c r="AZ1129" i="3"/>
  <c r="BA1129" i="3"/>
  <c r="BB1129" i="3"/>
  <c r="BC1129" i="3"/>
  <c r="BD1129" i="3"/>
  <c r="AZ1130" i="3"/>
  <c r="BA1130" i="3"/>
  <c r="BB1130" i="3"/>
  <c r="BC1130" i="3"/>
  <c r="BD1130" i="3"/>
  <c r="AZ1131" i="3"/>
  <c r="BA1131" i="3"/>
  <c r="BB1131" i="3"/>
  <c r="BC1131" i="3"/>
  <c r="BD1131" i="3"/>
  <c r="AZ1132" i="3"/>
  <c r="BA1132" i="3"/>
  <c r="BB1132" i="3"/>
  <c r="BC1132" i="3"/>
  <c r="BD1132" i="3"/>
  <c r="AZ1133" i="3"/>
  <c r="BA1133" i="3"/>
  <c r="BB1133" i="3"/>
  <c r="BC1133" i="3"/>
  <c r="BD1133" i="3"/>
  <c r="AZ1134" i="3"/>
  <c r="BA1134" i="3"/>
  <c r="BB1134" i="3"/>
  <c r="BC1134" i="3"/>
  <c r="BD1134" i="3"/>
  <c r="AZ1135" i="3"/>
  <c r="BA1135" i="3"/>
  <c r="BB1135" i="3"/>
  <c r="BC1135" i="3"/>
  <c r="BD1135" i="3"/>
  <c r="AZ1136" i="3"/>
  <c r="BA1136" i="3"/>
  <c r="BB1136" i="3"/>
  <c r="BC1136" i="3"/>
  <c r="BD1136" i="3"/>
  <c r="AZ1137" i="3"/>
  <c r="BA1137" i="3"/>
  <c r="BB1137" i="3"/>
  <c r="BC1137" i="3"/>
  <c r="BD1137" i="3"/>
  <c r="AZ1138" i="3"/>
  <c r="BA1138" i="3"/>
  <c r="BB1138" i="3"/>
  <c r="BC1138" i="3"/>
  <c r="BD1138" i="3"/>
  <c r="AZ1139" i="3"/>
  <c r="BA1139" i="3"/>
  <c r="BB1139" i="3"/>
  <c r="BC1139" i="3"/>
  <c r="BD1139" i="3"/>
  <c r="AZ1140" i="3"/>
  <c r="BA1140" i="3"/>
  <c r="BB1140" i="3"/>
  <c r="BC1140" i="3"/>
  <c r="BD1140" i="3"/>
  <c r="AZ1141" i="3"/>
  <c r="BA1141" i="3"/>
  <c r="BB1141" i="3"/>
  <c r="BC1141" i="3"/>
  <c r="BD1141" i="3"/>
  <c r="AZ1142" i="3"/>
  <c r="BA1142" i="3"/>
  <c r="BB1142" i="3"/>
  <c r="BC1142" i="3"/>
  <c r="BD1142" i="3"/>
  <c r="AZ1143" i="3"/>
  <c r="BA1143" i="3"/>
  <c r="BB1143" i="3"/>
  <c r="BC1143" i="3"/>
  <c r="BD1143" i="3"/>
  <c r="AZ1144" i="3"/>
  <c r="BA1144" i="3"/>
  <c r="BB1144" i="3"/>
  <c r="BC1144" i="3"/>
  <c r="BD1144" i="3"/>
  <c r="AZ1145" i="3"/>
  <c r="BA1145" i="3"/>
  <c r="BB1145" i="3"/>
  <c r="BC1145" i="3"/>
  <c r="BD1145" i="3"/>
  <c r="AZ1146" i="3"/>
  <c r="BA1146" i="3"/>
  <c r="BB1146" i="3"/>
  <c r="BC1146" i="3"/>
  <c r="BD1146" i="3"/>
  <c r="AZ1147" i="3"/>
  <c r="BA1147" i="3"/>
  <c r="BB1147" i="3"/>
  <c r="BC1147" i="3"/>
  <c r="BD1147" i="3"/>
  <c r="AZ1148" i="3"/>
  <c r="BA1148" i="3"/>
  <c r="BB1148" i="3"/>
  <c r="BC1148" i="3"/>
  <c r="BD1148" i="3"/>
  <c r="AZ1149" i="3"/>
  <c r="BA1149" i="3"/>
  <c r="BB1149" i="3"/>
  <c r="BC1149" i="3"/>
  <c r="BD1149" i="3"/>
  <c r="AZ1150" i="3"/>
  <c r="BA1150" i="3"/>
  <c r="BB1150" i="3"/>
  <c r="BC1150" i="3"/>
  <c r="BD1150" i="3"/>
  <c r="AZ1151" i="3"/>
  <c r="BA1151" i="3"/>
  <c r="BB1151" i="3"/>
  <c r="BC1151" i="3"/>
  <c r="BD1151" i="3"/>
  <c r="AZ1152" i="3"/>
  <c r="BA1152" i="3"/>
  <c r="BB1152" i="3"/>
  <c r="BC1152" i="3"/>
  <c r="BD1152" i="3"/>
  <c r="AZ1153" i="3"/>
  <c r="BA1153" i="3"/>
  <c r="BB1153" i="3"/>
  <c r="BC1153" i="3"/>
  <c r="BD1153" i="3"/>
  <c r="AZ1154" i="3"/>
  <c r="BA1154" i="3"/>
  <c r="BB1154" i="3"/>
  <c r="BC1154" i="3"/>
  <c r="BD1154" i="3"/>
  <c r="AZ1155" i="3"/>
  <c r="BA1155" i="3"/>
  <c r="BB1155" i="3"/>
  <c r="BC1155" i="3"/>
  <c r="BD1155" i="3"/>
  <c r="AZ1156" i="3"/>
  <c r="BA1156" i="3"/>
  <c r="BB1156" i="3"/>
  <c r="BC1156" i="3"/>
  <c r="BD1156" i="3"/>
  <c r="AZ1157" i="3"/>
  <c r="BA1157" i="3"/>
  <c r="BB1157" i="3"/>
  <c r="BC1157" i="3"/>
  <c r="BD1157" i="3"/>
  <c r="AZ1158" i="3"/>
  <c r="BA1158" i="3"/>
  <c r="BB1158" i="3"/>
  <c r="BC1158" i="3"/>
  <c r="BD1158" i="3"/>
  <c r="AZ1159" i="3"/>
  <c r="BA1159" i="3"/>
  <c r="BB1159" i="3"/>
  <c r="BC1159" i="3"/>
  <c r="BD1159" i="3"/>
  <c r="AZ1160" i="3"/>
  <c r="BA1160" i="3"/>
  <c r="BB1160" i="3"/>
  <c r="BC1160" i="3"/>
  <c r="BD1160" i="3"/>
  <c r="AZ1161" i="3"/>
  <c r="BA1161" i="3"/>
  <c r="BB1161" i="3"/>
  <c r="BC1161" i="3"/>
  <c r="BD1161" i="3"/>
  <c r="AZ1162" i="3"/>
  <c r="BA1162" i="3"/>
  <c r="BB1162" i="3"/>
  <c r="BC1162" i="3"/>
  <c r="BD1162" i="3"/>
  <c r="AZ1163" i="3"/>
  <c r="BA1163" i="3"/>
  <c r="BB1163" i="3"/>
  <c r="BC1163" i="3"/>
  <c r="BD1163" i="3"/>
  <c r="AZ1164" i="3"/>
  <c r="BA1164" i="3"/>
  <c r="BB1164" i="3"/>
  <c r="BC1164" i="3"/>
  <c r="BD1164" i="3"/>
  <c r="AZ1165" i="3"/>
  <c r="BA1165" i="3"/>
  <c r="BB1165" i="3"/>
  <c r="BC1165" i="3"/>
  <c r="BD1165" i="3"/>
  <c r="AZ1166" i="3"/>
  <c r="BA1166" i="3"/>
  <c r="BB1166" i="3"/>
  <c r="BC1166" i="3"/>
  <c r="BD1166" i="3"/>
  <c r="AZ1167" i="3"/>
  <c r="BA1167" i="3"/>
  <c r="BB1167" i="3"/>
  <c r="BC1167" i="3"/>
  <c r="BD1167" i="3"/>
  <c r="AZ1168" i="3"/>
  <c r="BA1168" i="3"/>
  <c r="BB1168" i="3"/>
  <c r="BC1168" i="3"/>
  <c r="BD1168" i="3"/>
  <c r="AZ1169" i="3"/>
  <c r="BA1169" i="3"/>
  <c r="BB1169" i="3"/>
  <c r="BC1169" i="3"/>
  <c r="BD1169" i="3"/>
  <c r="AZ1170" i="3"/>
  <c r="BA1170" i="3"/>
  <c r="BB1170" i="3"/>
  <c r="BC1170" i="3"/>
  <c r="BD1170" i="3"/>
  <c r="AZ1171" i="3"/>
  <c r="BA1171" i="3"/>
  <c r="BB1171" i="3"/>
  <c r="BC1171" i="3"/>
  <c r="BD1171" i="3"/>
  <c r="AZ1172" i="3"/>
  <c r="BA1172" i="3"/>
  <c r="BB1172" i="3"/>
  <c r="BC1172" i="3"/>
  <c r="BD1172" i="3"/>
  <c r="AZ1173" i="3"/>
  <c r="BA1173" i="3"/>
  <c r="BB1173" i="3"/>
  <c r="BC1173" i="3"/>
  <c r="BD1173" i="3"/>
  <c r="AZ1174" i="3"/>
  <c r="BA1174" i="3"/>
  <c r="BB1174" i="3"/>
  <c r="BC1174" i="3"/>
  <c r="BD1174" i="3"/>
  <c r="AZ1175" i="3"/>
  <c r="BA1175" i="3"/>
  <c r="BB1175" i="3"/>
  <c r="BC1175" i="3"/>
  <c r="BD1175" i="3"/>
  <c r="AZ1176" i="3"/>
  <c r="BA1176" i="3"/>
  <c r="BB1176" i="3"/>
  <c r="BC1176" i="3"/>
  <c r="BD1176" i="3"/>
  <c r="AZ1177" i="3"/>
  <c r="BA1177" i="3"/>
  <c r="BB1177" i="3"/>
  <c r="BC1177" i="3"/>
  <c r="BD1177" i="3"/>
  <c r="AZ1178" i="3"/>
  <c r="BA1178" i="3"/>
  <c r="BB1178" i="3"/>
  <c r="BC1178" i="3"/>
  <c r="BD1178" i="3"/>
  <c r="AZ1179" i="3"/>
  <c r="BA1179" i="3"/>
  <c r="BB1179" i="3"/>
  <c r="BC1179" i="3"/>
  <c r="BD1179" i="3"/>
  <c r="AZ1180" i="3"/>
  <c r="BA1180" i="3"/>
  <c r="BB1180" i="3"/>
  <c r="BC1180" i="3"/>
  <c r="BD1180" i="3"/>
  <c r="AZ1181" i="3"/>
  <c r="BA1181" i="3"/>
  <c r="BB1181" i="3"/>
  <c r="BC1181" i="3"/>
  <c r="BD1181" i="3"/>
  <c r="AZ1182" i="3"/>
  <c r="BA1182" i="3"/>
  <c r="BB1182" i="3"/>
  <c r="BC1182" i="3"/>
  <c r="BD1182" i="3"/>
  <c r="AZ1183" i="3"/>
  <c r="BA1183" i="3"/>
  <c r="BB1183" i="3"/>
  <c r="BC1183" i="3"/>
  <c r="BD1183" i="3"/>
  <c r="AZ1184" i="3"/>
  <c r="BA1184" i="3"/>
  <c r="BB1184" i="3"/>
  <c r="BC1184" i="3"/>
  <c r="BD1184" i="3"/>
  <c r="AZ1185" i="3"/>
  <c r="BA1185" i="3"/>
  <c r="BB1185" i="3"/>
  <c r="BC1185" i="3"/>
  <c r="BD1185" i="3"/>
  <c r="AZ1186" i="3"/>
  <c r="BA1186" i="3"/>
  <c r="BB1186" i="3"/>
  <c r="BC1186" i="3"/>
  <c r="BD1186" i="3"/>
  <c r="AZ1187" i="3"/>
  <c r="BA1187" i="3"/>
  <c r="BB1187" i="3"/>
  <c r="BC1187" i="3"/>
  <c r="BD1187" i="3"/>
  <c r="AZ1188" i="3"/>
  <c r="BA1188" i="3"/>
  <c r="BB1188" i="3"/>
  <c r="BC1188" i="3"/>
  <c r="BD1188" i="3"/>
  <c r="AZ1189" i="3"/>
  <c r="BA1189" i="3"/>
  <c r="BB1189" i="3"/>
  <c r="BC1189" i="3"/>
  <c r="BD1189" i="3"/>
  <c r="AZ1190" i="3"/>
  <c r="BA1190" i="3"/>
  <c r="BB1190" i="3"/>
  <c r="BC1190" i="3"/>
  <c r="BD1190" i="3"/>
  <c r="AZ1191" i="3"/>
  <c r="BA1191" i="3"/>
  <c r="BB1191" i="3"/>
  <c r="BC1191" i="3"/>
  <c r="BD1191" i="3"/>
  <c r="AZ1192" i="3"/>
  <c r="BA1192" i="3"/>
  <c r="BB1192" i="3"/>
  <c r="BC1192" i="3"/>
  <c r="BD1192" i="3"/>
  <c r="AZ1193" i="3"/>
  <c r="BA1193" i="3"/>
  <c r="BB1193" i="3"/>
  <c r="BC1193" i="3"/>
  <c r="BD1193" i="3"/>
  <c r="AZ1194" i="3"/>
  <c r="BA1194" i="3"/>
  <c r="BB1194" i="3"/>
  <c r="BC1194" i="3"/>
  <c r="BD1194" i="3"/>
  <c r="AZ1195" i="3"/>
  <c r="BA1195" i="3"/>
  <c r="BB1195" i="3"/>
  <c r="BC1195" i="3"/>
  <c r="BD1195" i="3"/>
  <c r="AZ1196" i="3"/>
  <c r="BA1196" i="3"/>
  <c r="BB1196" i="3"/>
  <c r="BC1196" i="3"/>
  <c r="BD1196" i="3"/>
  <c r="AZ1197" i="3"/>
  <c r="BA1197" i="3"/>
  <c r="BB1197" i="3"/>
  <c r="BC1197" i="3"/>
  <c r="BD1197" i="3"/>
  <c r="AZ1198" i="3"/>
  <c r="BA1198" i="3"/>
  <c r="BB1198" i="3"/>
  <c r="BC1198" i="3"/>
  <c r="BD1198" i="3"/>
  <c r="AZ1199" i="3"/>
  <c r="BA1199" i="3"/>
  <c r="BB1199" i="3"/>
  <c r="BC1199" i="3"/>
  <c r="BD1199" i="3"/>
  <c r="AZ1200" i="3"/>
  <c r="BA1200" i="3"/>
  <c r="BB1200" i="3"/>
  <c r="BC1200" i="3"/>
  <c r="BD1200" i="3"/>
  <c r="AZ1201" i="3"/>
  <c r="BA1201" i="3"/>
  <c r="BB1201" i="3"/>
  <c r="BC1201" i="3"/>
  <c r="BD1201" i="3"/>
  <c r="AZ1202" i="3"/>
  <c r="BA1202" i="3"/>
  <c r="BB1202" i="3"/>
  <c r="BC1202" i="3"/>
  <c r="BD1202" i="3"/>
  <c r="AZ1203" i="3"/>
  <c r="BA1203" i="3"/>
  <c r="BB1203" i="3"/>
  <c r="BC1203" i="3"/>
  <c r="BD1203" i="3"/>
  <c r="AZ1204" i="3"/>
  <c r="BA1204" i="3"/>
  <c r="BB1204" i="3"/>
  <c r="BC1204" i="3"/>
  <c r="BD1204" i="3"/>
  <c r="AZ1205" i="3"/>
  <c r="BA1205" i="3"/>
  <c r="BB1205" i="3"/>
  <c r="BC1205" i="3"/>
  <c r="BD1205" i="3"/>
  <c r="AZ1206" i="3"/>
  <c r="BA1206" i="3"/>
  <c r="BB1206" i="3"/>
  <c r="BC1206" i="3"/>
  <c r="BD1206" i="3"/>
  <c r="AZ1207" i="3"/>
  <c r="BA1207" i="3"/>
  <c r="BB1207" i="3"/>
  <c r="BC1207" i="3"/>
  <c r="BD1207" i="3"/>
  <c r="AZ1208" i="3"/>
  <c r="BA1208" i="3"/>
  <c r="BB1208" i="3"/>
  <c r="BC1208" i="3"/>
  <c r="BD1208" i="3"/>
  <c r="AZ1209" i="3"/>
  <c r="BA1209" i="3"/>
  <c r="BB1209" i="3"/>
  <c r="BC1209" i="3"/>
  <c r="BD1209" i="3"/>
  <c r="AZ1210" i="3"/>
  <c r="BA1210" i="3"/>
  <c r="BB1210" i="3"/>
  <c r="BC1210" i="3"/>
  <c r="BD1210" i="3"/>
  <c r="AZ1211" i="3"/>
  <c r="BA1211" i="3"/>
  <c r="BB1211" i="3"/>
  <c r="BC1211" i="3"/>
  <c r="BD1211" i="3"/>
  <c r="AZ1212" i="3"/>
  <c r="BA1212" i="3"/>
  <c r="BB1212" i="3"/>
  <c r="BC1212" i="3"/>
  <c r="BD1212" i="3"/>
  <c r="AZ1213" i="3"/>
  <c r="BA1213" i="3"/>
  <c r="BB1213" i="3"/>
  <c r="BC1213" i="3"/>
  <c r="BD1213" i="3"/>
  <c r="AZ1214" i="3"/>
  <c r="BA1214" i="3"/>
  <c r="BB1214" i="3"/>
  <c r="BC1214" i="3"/>
  <c r="BD1214" i="3"/>
  <c r="AZ1215" i="3"/>
  <c r="BA1215" i="3"/>
  <c r="BB1215" i="3"/>
  <c r="BC1215" i="3"/>
  <c r="BD1215" i="3"/>
  <c r="AZ1216" i="3"/>
  <c r="BA1216" i="3"/>
  <c r="BB1216" i="3"/>
  <c r="BC1216" i="3"/>
  <c r="BD1216" i="3"/>
  <c r="AZ1217" i="3"/>
  <c r="BA1217" i="3"/>
  <c r="BB1217" i="3"/>
  <c r="BC1217" i="3"/>
  <c r="BD1217" i="3"/>
  <c r="AZ1218" i="3"/>
  <c r="BA1218" i="3"/>
  <c r="BB1218" i="3"/>
  <c r="BC1218" i="3"/>
  <c r="BD1218" i="3"/>
  <c r="AZ1219" i="3"/>
  <c r="BA1219" i="3"/>
  <c r="BB1219" i="3"/>
  <c r="BC1219" i="3"/>
  <c r="BD1219" i="3"/>
  <c r="AZ1220" i="3"/>
  <c r="BA1220" i="3"/>
  <c r="BB1220" i="3"/>
  <c r="BC1220" i="3"/>
  <c r="BD1220" i="3"/>
  <c r="AZ1221" i="3"/>
  <c r="BA1221" i="3"/>
  <c r="BB1221" i="3"/>
  <c r="BC1221" i="3"/>
  <c r="BD1221" i="3"/>
  <c r="AZ1222" i="3"/>
  <c r="BA1222" i="3"/>
  <c r="BB1222" i="3"/>
  <c r="BC1222" i="3"/>
  <c r="BD1222" i="3"/>
  <c r="AZ1223" i="3"/>
  <c r="BA1223" i="3"/>
  <c r="BB1223" i="3"/>
  <c r="BC1223" i="3"/>
  <c r="BD1223" i="3"/>
  <c r="AZ1224" i="3"/>
  <c r="BA1224" i="3"/>
  <c r="BB1224" i="3"/>
  <c r="BC1224" i="3"/>
  <c r="BD1224" i="3"/>
  <c r="AZ1225" i="3"/>
  <c r="BA1225" i="3"/>
  <c r="BB1225" i="3"/>
  <c r="BC1225" i="3"/>
  <c r="BD1225" i="3"/>
  <c r="AZ1226" i="3"/>
  <c r="BA1226" i="3"/>
  <c r="BB1226" i="3"/>
  <c r="BC1226" i="3"/>
  <c r="BD1226" i="3"/>
  <c r="AZ1227" i="3"/>
  <c r="BA1227" i="3"/>
  <c r="BB1227" i="3"/>
  <c r="BC1227" i="3"/>
  <c r="BD1227" i="3"/>
  <c r="AZ1228" i="3"/>
  <c r="BA1228" i="3"/>
  <c r="BB1228" i="3"/>
  <c r="BC1228" i="3"/>
  <c r="BD1228" i="3"/>
  <c r="AZ1229" i="3"/>
  <c r="BA1229" i="3"/>
  <c r="BB1229" i="3"/>
  <c r="BC1229" i="3"/>
  <c r="BD1229" i="3"/>
  <c r="AZ1230" i="3"/>
  <c r="BA1230" i="3"/>
  <c r="BB1230" i="3"/>
  <c r="BC1230" i="3"/>
  <c r="BD1230" i="3"/>
  <c r="AZ1231" i="3"/>
  <c r="BA1231" i="3"/>
  <c r="BB1231" i="3"/>
  <c r="BC1231" i="3"/>
  <c r="BD1231" i="3"/>
  <c r="AZ1232" i="3"/>
  <c r="BA1232" i="3"/>
  <c r="BB1232" i="3"/>
  <c r="BC1232" i="3"/>
  <c r="BD1232" i="3"/>
  <c r="AZ1233" i="3"/>
  <c r="BA1233" i="3"/>
  <c r="BB1233" i="3"/>
  <c r="BC1233" i="3"/>
  <c r="BD1233" i="3"/>
  <c r="AZ1234" i="3"/>
  <c r="BA1234" i="3"/>
  <c r="BB1234" i="3"/>
  <c r="BC1234" i="3"/>
  <c r="BD1234" i="3"/>
  <c r="AZ1235" i="3"/>
  <c r="BA1235" i="3"/>
  <c r="BB1235" i="3"/>
  <c r="BC1235" i="3"/>
  <c r="BD1235" i="3"/>
  <c r="AZ1236" i="3"/>
  <c r="BA1236" i="3"/>
  <c r="BB1236" i="3"/>
  <c r="BC1236" i="3"/>
  <c r="BD1236" i="3"/>
  <c r="AZ1237" i="3"/>
  <c r="BA1237" i="3"/>
  <c r="BB1237" i="3"/>
  <c r="BC1237" i="3"/>
  <c r="BD1237" i="3"/>
  <c r="AZ1238" i="3"/>
  <c r="BA1238" i="3"/>
  <c r="BB1238" i="3"/>
  <c r="BC1238" i="3"/>
  <c r="BD1238" i="3"/>
  <c r="AZ1239" i="3"/>
  <c r="BA1239" i="3"/>
  <c r="BB1239" i="3"/>
  <c r="BC1239" i="3"/>
  <c r="BD1239" i="3"/>
  <c r="AZ1240" i="3"/>
  <c r="BA1240" i="3"/>
  <c r="BB1240" i="3"/>
  <c r="BC1240" i="3"/>
  <c r="BD1240" i="3"/>
  <c r="AZ1241" i="3"/>
  <c r="BA1241" i="3"/>
  <c r="BB1241" i="3"/>
  <c r="BC1241" i="3"/>
  <c r="BD1241" i="3"/>
  <c r="AZ1242" i="3"/>
  <c r="BA1242" i="3"/>
  <c r="BB1242" i="3"/>
  <c r="BC1242" i="3"/>
  <c r="BD1242" i="3"/>
  <c r="AZ1243" i="3"/>
  <c r="BA1243" i="3"/>
  <c r="BB1243" i="3"/>
  <c r="BC1243" i="3"/>
  <c r="BD1243" i="3"/>
  <c r="AZ1244" i="3"/>
  <c r="BA1244" i="3"/>
  <c r="BB1244" i="3"/>
  <c r="BC1244" i="3"/>
  <c r="BD1244" i="3"/>
  <c r="AZ1245" i="3"/>
  <c r="BA1245" i="3"/>
  <c r="BB1245" i="3"/>
  <c r="BC1245" i="3"/>
  <c r="BD1245" i="3"/>
  <c r="AZ1246" i="3"/>
  <c r="BA1246" i="3"/>
  <c r="BB1246" i="3"/>
  <c r="BC1246" i="3"/>
  <c r="BD1246" i="3"/>
  <c r="AZ1247" i="3"/>
  <c r="BA1247" i="3"/>
  <c r="BB1247" i="3"/>
  <c r="BC1247" i="3"/>
  <c r="BD1247" i="3"/>
  <c r="AZ1248" i="3"/>
  <c r="BA1248" i="3"/>
  <c r="BB1248" i="3"/>
  <c r="BC1248" i="3"/>
  <c r="BD1248" i="3"/>
  <c r="AZ1249" i="3"/>
  <c r="BA1249" i="3"/>
  <c r="BB1249" i="3"/>
  <c r="BC1249" i="3"/>
  <c r="BD1249" i="3"/>
  <c r="AZ1250" i="3"/>
  <c r="BA1250" i="3"/>
  <c r="BB1250" i="3"/>
  <c r="BC1250" i="3"/>
  <c r="BD1250" i="3"/>
  <c r="AZ1251" i="3"/>
  <c r="BA1251" i="3"/>
  <c r="BB1251" i="3"/>
  <c r="BC1251" i="3"/>
  <c r="BD1251" i="3"/>
  <c r="AZ1252" i="3"/>
  <c r="BA1252" i="3"/>
  <c r="BB1252" i="3"/>
  <c r="BC1252" i="3"/>
  <c r="BD1252" i="3"/>
  <c r="AZ1253" i="3"/>
  <c r="BA1253" i="3"/>
  <c r="BB1253" i="3"/>
  <c r="BC1253" i="3"/>
  <c r="BD1253" i="3"/>
  <c r="AZ1254" i="3"/>
  <c r="BA1254" i="3"/>
  <c r="BB1254" i="3"/>
  <c r="BC1254" i="3"/>
  <c r="BD1254" i="3"/>
  <c r="AZ1255" i="3"/>
  <c r="BA1255" i="3"/>
  <c r="BB1255" i="3"/>
  <c r="BC1255" i="3"/>
  <c r="BD1255" i="3"/>
  <c r="AZ1256" i="3"/>
  <c r="BA1256" i="3"/>
  <c r="BB1256" i="3"/>
  <c r="BC1256" i="3"/>
  <c r="BD1256" i="3"/>
  <c r="AZ1257" i="3"/>
  <c r="BA1257" i="3"/>
  <c r="BB1257" i="3"/>
  <c r="BC1257" i="3"/>
  <c r="BD1257" i="3"/>
  <c r="AZ1258" i="3"/>
  <c r="BA1258" i="3"/>
  <c r="BB1258" i="3"/>
  <c r="BC1258" i="3"/>
  <c r="BD1258" i="3"/>
  <c r="AZ1259" i="3"/>
  <c r="BA1259" i="3"/>
  <c r="BB1259" i="3"/>
  <c r="BC1259" i="3"/>
  <c r="BD1259" i="3"/>
  <c r="AZ1260" i="3"/>
  <c r="BA1260" i="3"/>
  <c r="BB1260" i="3"/>
  <c r="BC1260" i="3"/>
  <c r="BD1260" i="3"/>
  <c r="AZ1261" i="3"/>
  <c r="BA1261" i="3"/>
  <c r="BB1261" i="3"/>
  <c r="BC1261" i="3"/>
  <c r="BD1261" i="3"/>
  <c r="AZ1262" i="3"/>
  <c r="BA1262" i="3"/>
  <c r="BB1262" i="3"/>
  <c r="BC1262" i="3"/>
  <c r="BD1262" i="3"/>
  <c r="AZ1263" i="3"/>
  <c r="BA1263" i="3"/>
  <c r="BB1263" i="3"/>
  <c r="BC1263" i="3"/>
  <c r="BD1263" i="3"/>
  <c r="AZ1264" i="3"/>
  <c r="BA1264" i="3"/>
  <c r="BB1264" i="3"/>
  <c r="BC1264" i="3"/>
  <c r="BD1264" i="3"/>
  <c r="AZ1265" i="3"/>
  <c r="BA1265" i="3"/>
  <c r="BB1265" i="3"/>
  <c r="BC1265" i="3"/>
  <c r="BD1265" i="3"/>
  <c r="AZ1266" i="3"/>
  <c r="BA1266" i="3"/>
  <c r="BB1266" i="3"/>
  <c r="BC1266" i="3"/>
  <c r="BD1266" i="3"/>
  <c r="AZ1267" i="3"/>
  <c r="BA1267" i="3"/>
  <c r="BB1267" i="3"/>
  <c r="BC1267" i="3"/>
  <c r="BD1267" i="3"/>
  <c r="AZ1268" i="3"/>
  <c r="BA1268" i="3"/>
  <c r="BB1268" i="3"/>
  <c r="BC1268" i="3"/>
  <c r="BD1268" i="3"/>
  <c r="AZ1269" i="3"/>
  <c r="BA1269" i="3"/>
  <c r="BB1269" i="3"/>
  <c r="BC1269" i="3"/>
  <c r="BD1269" i="3"/>
  <c r="AZ1270" i="3"/>
  <c r="BA1270" i="3"/>
  <c r="BB1270" i="3"/>
  <c r="BC1270" i="3"/>
  <c r="BD1270" i="3"/>
  <c r="AZ1271" i="3"/>
  <c r="BA1271" i="3"/>
  <c r="BB1271" i="3"/>
  <c r="BC1271" i="3"/>
  <c r="BD1271" i="3"/>
  <c r="AZ1272" i="3"/>
  <c r="BA1272" i="3"/>
  <c r="BB1272" i="3"/>
  <c r="BC1272" i="3"/>
  <c r="BD1272" i="3"/>
  <c r="AZ1273" i="3"/>
  <c r="BA1273" i="3"/>
  <c r="BB1273" i="3"/>
  <c r="BC1273" i="3"/>
  <c r="BD1273" i="3"/>
  <c r="AZ1274" i="3"/>
  <c r="BA1274" i="3"/>
  <c r="BB1274" i="3"/>
  <c r="BC1274" i="3"/>
  <c r="BD1274" i="3"/>
  <c r="AZ1275" i="3"/>
  <c r="BA1275" i="3"/>
  <c r="BB1275" i="3"/>
  <c r="BC1275" i="3"/>
  <c r="BD1275" i="3"/>
  <c r="AZ1276" i="3"/>
  <c r="BA1276" i="3"/>
  <c r="BB1276" i="3"/>
  <c r="BC1276" i="3"/>
  <c r="BD1276" i="3"/>
  <c r="AZ1277" i="3"/>
  <c r="BA1277" i="3"/>
  <c r="BB1277" i="3"/>
  <c r="BC1277" i="3"/>
  <c r="BD1277" i="3"/>
  <c r="AZ1278" i="3"/>
  <c r="BA1278" i="3"/>
  <c r="BB1278" i="3"/>
  <c r="BC1278" i="3"/>
  <c r="BD1278" i="3"/>
  <c r="AZ1279" i="3"/>
  <c r="BA1279" i="3"/>
  <c r="BB1279" i="3"/>
  <c r="BC1279" i="3"/>
  <c r="BD1279" i="3"/>
  <c r="AZ1280" i="3"/>
  <c r="BA1280" i="3"/>
  <c r="BB1280" i="3"/>
  <c r="BC1280" i="3"/>
  <c r="BD1280" i="3"/>
  <c r="AZ1281" i="3"/>
  <c r="BA1281" i="3"/>
  <c r="BB1281" i="3"/>
  <c r="BC1281" i="3"/>
  <c r="BD1281" i="3"/>
  <c r="AZ1282" i="3"/>
  <c r="BA1282" i="3"/>
  <c r="BB1282" i="3"/>
  <c r="BC1282" i="3"/>
  <c r="BD1282" i="3"/>
  <c r="AZ1283" i="3"/>
  <c r="BA1283" i="3"/>
  <c r="BB1283" i="3"/>
  <c r="BC1283" i="3"/>
  <c r="BD1283" i="3"/>
  <c r="AZ1284" i="3"/>
  <c r="BA1284" i="3"/>
  <c r="BB1284" i="3"/>
  <c r="BC1284" i="3"/>
  <c r="BD1284" i="3"/>
  <c r="AZ1285" i="3"/>
  <c r="BA1285" i="3"/>
  <c r="BB1285" i="3"/>
  <c r="BC1285" i="3"/>
  <c r="BD1285" i="3"/>
  <c r="AZ1286" i="3"/>
  <c r="BA1286" i="3"/>
  <c r="BB1286" i="3"/>
  <c r="BC1286" i="3"/>
  <c r="BD1286" i="3"/>
  <c r="AZ1287" i="3"/>
  <c r="BA1287" i="3"/>
  <c r="BB1287" i="3"/>
  <c r="BC1287" i="3"/>
  <c r="BD1287" i="3"/>
  <c r="AZ1288" i="3"/>
  <c r="BA1288" i="3"/>
  <c r="BB1288" i="3"/>
  <c r="BC1288" i="3"/>
  <c r="BD1288" i="3"/>
  <c r="AZ1289" i="3"/>
  <c r="BA1289" i="3"/>
  <c r="BB1289" i="3"/>
  <c r="BC1289" i="3"/>
  <c r="BD1289" i="3"/>
  <c r="AZ1290" i="3"/>
  <c r="BA1290" i="3"/>
  <c r="BB1290" i="3"/>
  <c r="BC1290" i="3"/>
  <c r="BD1290" i="3"/>
  <c r="AZ1291" i="3"/>
  <c r="BA1291" i="3"/>
  <c r="BB1291" i="3"/>
  <c r="BC1291" i="3"/>
  <c r="BD1291" i="3"/>
  <c r="AZ1292" i="3"/>
  <c r="BA1292" i="3"/>
  <c r="BB1292" i="3"/>
  <c r="BC1292" i="3"/>
  <c r="BD1292" i="3"/>
  <c r="AZ1293" i="3"/>
  <c r="BA1293" i="3"/>
  <c r="BB1293" i="3"/>
  <c r="BC1293" i="3"/>
  <c r="BD1293" i="3"/>
  <c r="AZ1294" i="3"/>
  <c r="BA1294" i="3"/>
  <c r="BB1294" i="3"/>
  <c r="BC1294" i="3"/>
  <c r="BD1294" i="3"/>
  <c r="AZ1295" i="3"/>
  <c r="BA1295" i="3"/>
  <c r="BB1295" i="3"/>
  <c r="BC1295" i="3"/>
  <c r="BD1295" i="3"/>
  <c r="AZ1296" i="3"/>
  <c r="BA1296" i="3"/>
  <c r="BB1296" i="3"/>
  <c r="BC1296" i="3"/>
  <c r="BD1296" i="3"/>
  <c r="AZ1297" i="3"/>
  <c r="BA1297" i="3"/>
  <c r="BB1297" i="3"/>
  <c r="BC1297" i="3"/>
  <c r="BD1297" i="3"/>
  <c r="AZ1298" i="3"/>
  <c r="BA1298" i="3"/>
  <c r="BB1298" i="3"/>
  <c r="BC1298" i="3"/>
  <c r="BD1298" i="3"/>
  <c r="AZ1299" i="3"/>
  <c r="BA1299" i="3"/>
  <c r="BB1299" i="3"/>
  <c r="BC1299" i="3"/>
  <c r="BD1299" i="3"/>
  <c r="AZ1300" i="3"/>
  <c r="BA1300" i="3"/>
  <c r="BB1300" i="3"/>
  <c r="BC1300" i="3"/>
  <c r="BD1300" i="3"/>
  <c r="AZ1301" i="3"/>
  <c r="BA1301" i="3"/>
  <c r="BB1301" i="3"/>
  <c r="BC1301" i="3"/>
  <c r="BD1301" i="3"/>
  <c r="AZ1302" i="3"/>
  <c r="BA1302" i="3"/>
  <c r="BB1302" i="3"/>
  <c r="BC1302" i="3"/>
  <c r="BD1302" i="3"/>
  <c r="AZ1303" i="3"/>
  <c r="BA1303" i="3"/>
  <c r="BB1303" i="3"/>
  <c r="BC1303" i="3"/>
  <c r="BD1303" i="3"/>
  <c r="AZ1304" i="3"/>
  <c r="BA1304" i="3"/>
  <c r="BB1304" i="3"/>
  <c r="BC1304" i="3"/>
  <c r="BD1304" i="3"/>
  <c r="AZ1305" i="3"/>
  <c r="BA1305" i="3"/>
  <c r="BB1305" i="3"/>
  <c r="BC1305" i="3"/>
  <c r="BD1305" i="3"/>
  <c r="AZ1306" i="3"/>
  <c r="BA1306" i="3"/>
  <c r="BB1306" i="3"/>
  <c r="BC1306" i="3"/>
  <c r="BD1306" i="3"/>
  <c r="AZ1307" i="3"/>
  <c r="BA1307" i="3"/>
  <c r="BB1307" i="3"/>
  <c r="BC1307" i="3"/>
  <c r="BD1307" i="3"/>
  <c r="AZ1308" i="3"/>
  <c r="BA1308" i="3"/>
  <c r="BB1308" i="3"/>
  <c r="BC1308" i="3"/>
  <c r="BD1308" i="3"/>
  <c r="AZ1309" i="3"/>
  <c r="BA1309" i="3"/>
  <c r="BB1309" i="3"/>
  <c r="BC1309" i="3"/>
  <c r="BD1309" i="3"/>
  <c r="AZ1310" i="3"/>
  <c r="BA1310" i="3"/>
  <c r="BB1310" i="3"/>
  <c r="BC1310" i="3"/>
  <c r="BD1310" i="3"/>
  <c r="AZ1311" i="3"/>
  <c r="BA1311" i="3"/>
  <c r="BB1311" i="3"/>
  <c r="BC1311" i="3"/>
  <c r="BD1311" i="3"/>
  <c r="AZ1312" i="3"/>
  <c r="BA1312" i="3"/>
  <c r="BB1312" i="3"/>
  <c r="BC1312" i="3"/>
  <c r="BD1312" i="3"/>
  <c r="AZ1313" i="3"/>
  <c r="BA1313" i="3"/>
  <c r="BB1313" i="3"/>
  <c r="BC1313" i="3"/>
  <c r="BD1313" i="3"/>
  <c r="AZ1314" i="3"/>
  <c r="BA1314" i="3"/>
  <c r="BB1314" i="3"/>
  <c r="BC1314" i="3"/>
  <c r="BD1314" i="3"/>
  <c r="AZ1315" i="3"/>
  <c r="BA1315" i="3"/>
  <c r="BB1315" i="3"/>
  <c r="BC1315" i="3"/>
  <c r="BD1315" i="3"/>
  <c r="AZ1316" i="3"/>
  <c r="BA1316" i="3"/>
  <c r="BB1316" i="3"/>
  <c r="BC1316" i="3"/>
  <c r="BD1316" i="3"/>
  <c r="AZ1317" i="3"/>
  <c r="BA1317" i="3"/>
  <c r="BB1317" i="3"/>
  <c r="BC1317" i="3"/>
  <c r="BD1317" i="3"/>
  <c r="AZ1318" i="3"/>
  <c r="BA1318" i="3"/>
  <c r="BB1318" i="3"/>
  <c r="BC1318" i="3"/>
  <c r="BD1318" i="3"/>
  <c r="AZ1319" i="3"/>
  <c r="BA1319" i="3"/>
  <c r="BB1319" i="3"/>
  <c r="BC1319" i="3"/>
  <c r="BD1319" i="3"/>
  <c r="AZ1320" i="3"/>
  <c r="BA1320" i="3"/>
  <c r="BB1320" i="3"/>
  <c r="BC1320" i="3"/>
  <c r="BD1320" i="3"/>
  <c r="AZ1321" i="3"/>
  <c r="BA1321" i="3"/>
  <c r="BB1321" i="3"/>
  <c r="BC1321" i="3"/>
  <c r="BD1321" i="3"/>
  <c r="AZ1322" i="3"/>
  <c r="BA1322" i="3"/>
  <c r="BB1322" i="3"/>
  <c r="BC1322" i="3"/>
  <c r="BD1322" i="3"/>
  <c r="AZ1323" i="3"/>
  <c r="BA1323" i="3"/>
  <c r="BB1323" i="3"/>
  <c r="BC1323" i="3"/>
  <c r="BD1323" i="3"/>
  <c r="AZ1324" i="3"/>
  <c r="BA1324" i="3"/>
  <c r="BB1324" i="3"/>
  <c r="BC1324" i="3"/>
  <c r="BD1324" i="3"/>
  <c r="AZ1325" i="3"/>
  <c r="BA1325" i="3"/>
  <c r="BB1325" i="3"/>
  <c r="BC1325" i="3"/>
  <c r="BD1325" i="3"/>
  <c r="AZ1326" i="3"/>
  <c r="BA1326" i="3"/>
  <c r="BB1326" i="3"/>
  <c r="BC1326" i="3"/>
  <c r="BD1326" i="3"/>
  <c r="BA1327" i="3"/>
  <c r="BB1327" i="3"/>
  <c r="BC1327" i="3"/>
  <c r="BD1327" i="3"/>
  <c r="AZ1328" i="3"/>
  <c r="BA1328" i="3"/>
  <c r="BB1328" i="3"/>
  <c r="BC1328" i="3"/>
  <c r="BD1328" i="3"/>
  <c r="AZ1329" i="3"/>
  <c r="BA1329" i="3"/>
  <c r="BB1329" i="3"/>
  <c r="BC1329" i="3"/>
  <c r="BD1329" i="3"/>
  <c r="AZ1330" i="3"/>
  <c r="BA1330" i="3"/>
  <c r="BB1330" i="3"/>
  <c r="BC1330" i="3"/>
  <c r="BD1330" i="3"/>
  <c r="AZ1331" i="3"/>
  <c r="BA1331" i="3"/>
  <c r="BB1331" i="3"/>
  <c r="BC1331" i="3"/>
  <c r="BD1331" i="3"/>
  <c r="AZ1332" i="3"/>
  <c r="BA1332" i="3"/>
  <c r="BB1332" i="3"/>
  <c r="BC1332" i="3"/>
  <c r="BD1332" i="3"/>
  <c r="AZ1333" i="3"/>
  <c r="BA1333" i="3"/>
  <c r="BB1333" i="3"/>
  <c r="BC1333" i="3"/>
  <c r="BD1333" i="3"/>
  <c r="AZ1334" i="3"/>
  <c r="BA1334" i="3"/>
  <c r="BB1334" i="3"/>
  <c r="BC1334" i="3"/>
  <c r="BD1334" i="3"/>
  <c r="AZ1335" i="3"/>
  <c r="BA1335" i="3"/>
  <c r="BB1335" i="3"/>
  <c r="BC1335" i="3"/>
  <c r="BD1335" i="3"/>
  <c r="AZ1336" i="3"/>
  <c r="BA1336" i="3"/>
  <c r="BB1336" i="3"/>
  <c r="BC1336" i="3"/>
  <c r="BD1336" i="3"/>
  <c r="AZ1337" i="3"/>
  <c r="BA1337" i="3"/>
  <c r="BB1337" i="3"/>
  <c r="BC1337" i="3"/>
  <c r="BD1337" i="3"/>
  <c r="AZ1338" i="3"/>
  <c r="BA1338" i="3"/>
  <c r="BB1338" i="3"/>
  <c r="BC1338" i="3"/>
  <c r="BD1338" i="3"/>
  <c r="AZ1339" i="3"/>
  <c r="BA1339" i="3"/>
  <c r="BB1339" i="3"/>
  <c r="BC1339" i="3"/>
  <c r="BD1339" i="3"/>
  <c r="AZ1340" i="3"/>
  <c r="BA1340" i="3"/>
  <c r="BB1340" i="3"/>
  <c r="BC1340" i="3"/>
  <c r="BD1340" i="3"/>
  <c r="AZ1341" i="3"/>
  <c r="BA1341" i="3"/>
  <c r="BB1341" i="3"/>
  <c r="BC1341" i="3"/>
  <c r="BD1341" i="3"/>
  <c r="AZ1342" i="3"/>
  <c r="BA1342" i="3"/>
  <c r="BB1342" i="3"/>
  <c r="BC1342" i="3"/>
  <c r="BD1342" i="3"/>
  <c r="AZ1343" i="3"/>
  <c r="BA1343" i="3"/>
  <c r="BB1343" i="3"/>
  <c r="BC1343" i="3"/>
  <c r="BD1343" i="3"/>
  <c r="AZ1344" i="3"/>
  <c r="BA1344" i="3"/>
  <c r="BB1344" i="3"/>
  <c r="BC1344" i="3"/>
  <c r="BD1344" i="3"/>
  <c r="AZ1345" i="3"/>
  <c r="BA1345" i="3"/>
  <c r="BB1345" i="3"/>
  <c r="BC1345" i="3"/>
  <c r="BD1345" i="3"/>
  <c r="AZ1346" i="3"/>
  <c r="BA1346" i="3"/>
  <c r="BB1346" i="3"/>
  <c r="BC1346" i="3"/>
  <c r="BD1346" i="3"/>
  <c r="AZ1347" i="3"/>
  <c r="BA1347" i="3"/>
  <c r="BB1347" i="3"/>
  <c r="BC1347" i="3"/>
  <c r="BD1347" i="3"/>
  <c r="AZ1348" i="3"/>
  <c r="BA1348" i="3"/>
  <c r="BB1348" i="3"/>
  <c r="BC1348" i="3"/>
  <c r="BD1348" i="3"/>
  <c r="AZ1349" i="3"/>
  <c r="BA1349" i="3"/>
  <c r="BB1349" i="3"/>
  <c r="BC1349" i="3"/>
  <c r="BD1349" i="3"/>
  <c r="AZ1350" i="3"/>
  <c r="BA1350" i="3"/>
  <c r="BB1350" i="3"/>
  <c r="BC1350" i="3"/>
  <c r="BD1350" i="3"/>
  <c r="AZ1351" i="3"/>
  <c r="BA1351" i="3"/>
  <c r="BB1351" i="3"/>
  <c r="BC1351" i="3"/>
  <c r="BD1351" i="3"/>
  <c r="AZ1352" i="3"/>
  <c r="BA1352" i="3"/>
  <c r="BB1352" i="3"/>
  <c r="BC1352" i="3"/>
  <c r="BD1352" i="3"/>
  <c r="AZ1353" i="3"/>
  <c r="BA1353" i="3"/>
  <c r="BB1353" i="3"/>
  <c r="BC1353" i="3"/>
  <c r="BD1353" i="3"/>
  <c r="AZ1354" i="3"/>
  <c r="BA1354" i="3"/>
  <c r="BB1354" i="3"/>
  <c r="BC1354" i="3"/>
  <c r="BD1354" i="3"/>
  <c r="AZ1355" i="3"/>
  <c r="BA1355" i="3"/>
  <c r="BB1355" i="3"/>
  <c r="BC1355" i="3"/>
  <c r="BD1355" i="3"/>
  <c r="AZ1356" i="3"/>
  <c r="BA1356" i="3"/>
  <c r="BB1356" i="3"/>
  <c r="BC1356" i="3"/>
  <c r="BD1356" i="3"/>
  <c r="AZ1357" i="3"/>
  <c r="BA1357" i="3"/>
  <c r="BB1357" i="3"/>
  <c r="BC1357" i="3"/>
  <c r="BD1357" i="3"/>
  <c r="AZ1358" i="3"/>
  <c r="BA1358" i="3"/>
  <c r="BB1358" i="3"/>
  <c r="BC1358" i="3"/>
  <c r="BD1358" i="3"/>
  <c r="BA1359" i="3"/>
  <c r="BB1359" i="3"/>
  <c r="BC1359" i="3"/>
  <c r="BD1359" i="3"/>
  <c r="AZ1360" i="3"/>
  <c r="BA1360" i="3"/>
  <c r="BB1360" i="3"/>
  <c r="BC1360" i="3"/>
  <c r="BD1360" i="3"/>
  <c r="AZ1361" i="3"/>
  <c r="BA1361" i="3"/>
  <c r="BB1361" i="3"/>
  <c r="BC1361" i="3"/>
  <c r="BD1361" i="3"/>
  <c r="AZ1362" i="3"/>
  <c r="BA1362" i="3"/>
  <c r="BB1362" i="3"/>
  <c r="BC1362" i="3"/>
  <c r="BD1362" i="3"/>
  <c r="AZ1363" i="3"/>
  <c r="BA1363" i="3"/>
  <c r="BB1363" i="3"/>
  <c r="BC1363" i="3"/>
  <c r="BD1363" i="3"/>
  <c r="AZ1364" i="3"/>
  <c r="BA1364" i="3"/>
  <c r="BB1364" i="3"/>
  <c r="BC1364" i="3"/>
  <c r="BD1364" i="3"/>
  <c r="AZ1365" i="3"/>
  <c r="BA1365" i="3"/>
  <c r="BB1365" i="3"/>
  <c r="BC1365" i="3"/>
  <c r="BD1365" i="3"/>
  <c r="AZ1366" i="3"/>
  <c r="BA1366" i="3"/>
  <c r="BB1366" i="3"/>
  <c r="BC1366" i="3"/>
  <c r="BD1366" i="3"/>
  <c r="AZ1367" i="3"/>
  <c r="BA1367" i="3"/>
  <c r="BB1367" i="3"/>
  <c r="BC1367" i="3"/>
  <c r="BD1367" i="3"/>
  <c r="AZ1368" i="3"/>
  <c r="BA1368" i="3"/>
  <c r="BB1368" i="3"/>
  <c r="BC1368" i="3"/>
  <c r="BD1368" i="3"/>
  <c r="AZ1369" i="3"/>
  <c r="BA1369" i="3"/>
  <c r="BB1369" i="3"/>
  <c r="BC1369" i="3"/>
  <c r="BD1369" i="3"/>
  <c r="AZ1370" i="3"/>
  <c r="BA1370" i="3"/>
  <c r="BB1370" i="3"/>
  <c r="BC1370" i="3"/>
  <c r="BD1370" i="3"/>
  <c r="AZ1371" i="3"/>
  <c r="BA1371" i="3"/>
  <c r="BB1371" i="3"/>
  <c r="BC1371" i="3"/>
  <c r="BD1371" i="3"/>
  <c r="AZ1372" i="3"/>
  <c r="BA1372" i="3"/>
  <c r="BB1372" i="3"/>
  <c r="BC1372" i="3"/>
  <c r="BD1372" i="3"/>
  <c r="AZ1373" i="3"/>
  <c r="BA1373" i="3"/>
  <c r="BB1373" i="3"/>
  <c r="BC1373" i="3"/>
  <c r="BD1373" i="3"/>
  <c r="AZ1374" i="3"/>
  <c r="BA1374" i="3"/>
  <c r="BB1374" i="3"/>
  <c r="BC1374" i="3"/>
  <c r="BD1374" i="3"/>
  <c r="AZ1375" i="3"/>
  <c r="BA1375" i="3"/>
  <c r="BB1375" i="3"/>
  <c r="BC1375" i="3"/>
  <c r="BD1375" i="3"/>
  <c r="AZ1376" i="3"/>
  <c r="BA1376" i="3"/>
  <c r="BB1376" i="3"/>
  <c r="BC1376" i="3"/>
  <c r="BD1376" i="3"/>
  <c r="AZ1377" i="3"/>
  <c r="BA1377" i="3"/>
  <c r="BB1377" i="3"/>
  <c r="BC1377" i="3"/>
  <c r="BD1377" i="3"/>
  <c r="AZ1378" i="3"/>
  <c r="BA1378" i="3"/>
  <c r="BB1378" i="3"/>
  <c r="BC1378" i="3"/>
  <c r="BD1378" i="3"/>
  <c r="AZ1379" i="3"/>
  <c r="BA1379" i="3"/>
  <c r="BB1379" i="3"/>
  <c r="BC1379" i="3"/>
  <c r="BD1379" i="3"/>
  <c r="AZ1380" i="3"/>
  <c r="BA1380" i="3"/>
  <c r="BB1380" i="3"/>
  <c r="BC1380" i="3"/>
  <c r="BD1380" i="3"/>
  <c r="AZ1381" i="3"/>
  <c r="BA1381" i="3"/>
  <c r="BB1381" i="3"/>
  <c r="BC1381" i="3"/>
  <c r="BD1381" i="3"/>
  <c r="AZ1382" i="3"/>
  <c r="BA1382" i="3"/>
  <c r="BB1382" i="3"/>
  <c r="BC1382" i="3"/>
  <c r="BD1382" i="3"/>
  <c r="AZ1383" i="3"/>
  <c r="BA1383" i="3"/>
  <c r="BB1383" i="3"/>
  <c r="BC1383" i="3"/>
  <c r="BD1383" i="3"/>
  <c r="AZ1384" i="3"/>
  <c r="BA1384" i="3"/>
  <c r="BB1384" i="3"/>
  <c r="BC1384" i="3"/>
  <c r="BD1384" i="3"/>
  <c r="AZ1385" i="3"/>
  <c r="BA1385" i="3"/>
  <c r="BB1385" i="3"/>
  <c r="BC1385" i="3"/>
  <c r="BD1385" i="3"/>
  <c r="AZ1386" i="3"/>
  <c r="BA1386" i="3"/>
  <c r="BB1386" i="3"/>
  <c r="BC1386" i="3"/>
  <c r="BD1386" i="3"/>
  <c r="AZ1387" i="3"/>
  <c r="BA1387" i="3"/>
  <c r="BB1387" i="3"/>
  <c r="BC1387" i="3"/>
  <c r="BD1387" i="3"/>
  <c r="AZ1388" i="3"/>
  <c r="BA1388" i="3"/>
  <c r="BB1388" i="3"/>
  <c r="BC1388" i="3"/>
  <c r="BD1388" i="3"/>
  <c r="AZ1389" i="3"/>
  <c r="BA1389" i="3"/>
  <c r="BB1389" i="3"/>
  <c r="BC1389" i="3"/>
  <c r="BD1389" i="3"/>
  <c r="AZ1390" i="3"/>
  <c r="BA1390" i="3"/>
  <c r="BB1390" i="3"/>
  <c r="BC1390" i="3"/>
  <c r="BD1390" i="3"/>
  <c r="AZ1391" i="3"/>
  <c r="BA1391" i="3"/>
  <c r="BB1391" i="3"/>
  <c r="BC1391" i="3"/>
  <c r="BD1391" i="3"/>
  <c r="BD5" i="3"/>
  <c r="BC5" i="3"/>
  <c r="BB5" i="3"/>
  <c r="BA5" i="3"/>
  <c r="AZ5" i="3"/>
  <c r="AF1374" i="3"/>
  <c r="AF1336" i="3"/>
  <c r="AF1330" i="3"/>
  <c r="AF1193" i="3"/>
  <c r="AF1186" i="3"/>
  <c r="AF1184" i="3"/>
  <c r="AF1127" i="3"/>
  <c r="AF1117" i="3"/>
  <c r="AF1116" i="3"/>
  <c r="AF1097" i="3"/>
  <c r="AF1054" i="3"/>
  <c r="AF1052" i="3"/>
  <c r="AF1051" i="3"/>
  <c r="AF996" i="3"/>
  <c r="AF995" i="3"/>
  <c r="AF973" i="3"/>
  <c r="AF905" i="3"/>
  <c r="AF851" i="3"/>
  <c r="AF850" i="3"/>
  <c r="AF841" i="3"/>
  <c r="AF835" i="3"/>
  <c r="AF796" i="3"/>
  <c r="AF791" i="3"/>
  <c r="AF790" i="3"/>
  <c r="AF789" i="3"/>
  <c r="AF783" i="3"/>
  <c r="AF757" i="3"/>
  <c r="AF738" i="3"/>
  <c r="AF733" i="3"/>
  <c r="AF732" i="3"/>
  <c r="AF712" i="3"/>
  <c r="AF706" i="3"/>
  <c r="AF702" i="3"/>
  <c r="AF682" i="3"/>
  <c r="AF646" i="3"/>
  <c r="AF633" i="3"/>
  <c r="AF574" i="3"/>
  <c r="AF513" i="3"/>
  <c r="AF420" i="3"/>
  <c r="AF386" i="3"/>
  <c r="AF385" i="3"/>
  <c r="AF384" i="3"/>
  <c r="AF373" i="3"/>
  <c r="AF332" i="3"/>
  <c r="AF329" i="3"/>
  <c r="AF328" i="3"/>
  <c r="AF301" i="3"/>
  <c r="AF299" i="3"/>
  <c r="AF298" i="3"/>
  <c r="AF264" i="3"/>
  <c r="AF199" i="3"/>
  <c r="AF198" i="3"/>
  <c r="AF196" i="3"/>
  <c r="AF189" i="3"/>
  <c r="AF184" i="3"/>
  <c r="AF169" i="3"/>
  <c r="AF168" i="3"/>
  <c r="AF131" i="3"/>
  <c r="AF130" i="3"/>
  <c r="AF119" i="3"/>
  <c r="AF118" i="3"/>
  <c r="AF116" i="3"/>
  <c r="AF88" i="3"/>
  <c r="AF66" i="3"/>
  <c r="AF63" i="3"/>
  <c r="AF54" i="3"/>
  <c r="AF44" i="3"/>
  <c r="AF33" i="3"/>
  <c r="AF22" i="3"/>
  <c r="AF21" i="3"/>
  <c r="AF13" i="3"/>
  <c r="AF7" i="3"/>
  <c r="AF5" i="3"/>
  <c r="AC1389" i="3"/>
  <c r="AC1382" i="3"/>
  <c r="AC1374" i="3"/>
  <c r="AC1372" i="3"/>
  <c r="AC1363" i="3"/>
  <c r="AC1358" i="3"/>
  <c r="AC1356" i="3"/>
  <c r="AC1350" i="3"/>
  <c r="AC1346" i="3"/>
  <c r="AC1343" i="3"/>
  <c r="AC1337" i="3"/>
  <c r="AC1333" i="3"/>
  <c r="AC1327" i="3"/>
  <c r="AC1325" i="3"/>
  <c r="AC1321" i="3"/>
  <c r="AC1314" i="3"/>
  <c r="AC1310" i="3"/>
  <c r="AC1300" i="3"/>
  <c r="AC1299" i="3"/>
  <c r="AC1288" i="3"/>
  <c r="AC1283" i="3"/>
  <c r="AC1282" i="3"/>
  <c r="AC1279" i="3"/>
  <c r="AC1277" i="3"/>
  <c r="AC1253" i="3"/>
  <c r="AC1250" i="3"/>
  <c r="AC1237" i="3"/>
  <c r="AC1236" i="3"/>
  <c r="AC1227" i="3"/>
  <c r="AC1224" i="3"/>
  <c r="AC1215" i="3"/>
  <c r="AC1214" i="3"/>
  <c r="AC1208" i="3"/>
  <c r="AC1207" i="3"/>
  <c r="AC1202" i="3"/>
  <c r="AC1201" i="3"/>
  <c r="AC1196" i="3"/>
  <c r="AC1194" i="3"/>
  <c r="AC1193" i="3"/>
  <c r="AC1192" i="3"/>
  <c r="AC1190" i="3"/>
  <c r="AC1186" i="3"/>
  <c r="AC1184" i="3"/>
  <c r="AC1183" i="3"/>
  <c r="AC1147" i="3"/>
  <c r="AC1129" i="3"/>
  <c r="AC1126" i="3"/>
  <c r="AC1122" i="3"/>
  <c r="AC1097" i="3"/>
  <c r="AC1077" i="3"/>
  <c r="AC1057" i="3"/>
  <c r="AC1054" i="3"/>
  <c r="AC1052" i="3"/>
  <c r="AC1050" i="3"/>
  <c r="AC1049" i="3"/>
  <c r="AC1017" i="3"/>
  <c r="AC1016" i="3"/>
  <c r="AC1007" i="3"/>
  <c r="AC996" i="3"/>
  <c r="AC995" i="3"/>
  <c r="AC988" i="3"/>
  <c r="AC986" i="3"/>
  <c r="AC979" i="3"/>
  <c r="AC973" i="3"/>
  <c r="AC941" i="3"/>
  <c r="AC924" i="3"/>
  <c r="AC923" i="3"/>
  <c r="AC918" i="3"/>
  <c r="AC912" i="3"/>
  <c r="AC910" i="3"/>
  <c r="AC905" i="3"/>
  <c r="AC874" i="3"/>
  <c r="AC865" i="3"/>
  <c r="AC864" i="3"/>
  <c r="AC855" i="3"/>
  <c r="AC851" i="3"/>
  <c r="AC850" i="3"/>
  <c r="AC846" i="3"/>
  <c r="AC841" i="3"/>
  <c r="AC839" i="3"/>
  <c r="AC835" i="3"/>
  <c r="AC813" i="3"/>
  <c r="AC799" i="3"/>
  <c r="AC791" i="3"/>
  <c r="AC790" i="3"/>
  <c r="AC784" i="3"/>
  <c r="AC783" i="3"/>
  <c r="AC774" i="3"/>
  <c r="AC759" i="3"/>
  <c r="AC757" i="3"/>
  <c r="AC739" i="3"/>
  <c r="AC738" i="3"/>
  <c r="AC736" i="3"/>
  <c r="AC733" i="3"/>
  <c r="AC732" i="3"/>
  <c r="AC726" i="3"/>
  <c r="AC724" i="3"/>
  <c r="AC712" i="3"/>
  <c r="AC710" i="3"/>
  <c r="AC709" i="3"/>
  <c r="AC699" i="3"/>
  <c r="AC698" i="3"/>
  <c r="AC694" i="3"/>
  <c r="AC684" i="3"/>
  <c r="AC681" i="3"/>
  <c r="AC680" i="3"/>
  <c r="AC674" i="3"/>
  <c r="AC664" i="3"/>
  <c r="AC658" i="3"/>
  <c r="AC651" i="3"/>
  <c r="AC646" i="3"/>
  <c r="AC644" i="3"/>
  <c r="AC638" i="3"/>
  <c r="AC637" i="3"/>
  <c r="AC634" i="3"/>
  <c r="AC633" i="3"/>
  <c r="AC598" i="3"/>
  <c r="AC592" i="3"/>
  <c r="AC585" i="3"/>
  <c r="AC583" i="3"/>
  <c r="AC580" i="3"/>
  <c r="AC574" i="3"/>
  <c r="AC567" i="3"/>
  <c r="AC565" i="3"/>
  <c r="AC564" i="3"/>
  <c r="AC561" i="3"/>
  <c r="AC553" i="3"/>
  <c r="AC549" i="3"/>
  <c r="AC535" i="3"/>
  <c r="AC529" i="3"/>
  <c r="AC527" i="3"/>
  <c r="AC526" i="3"/>
  <c r="AC524" i="3"/>
  <c r="AC522" i="3"/>
  <c r="AC521" i="3"/>
  <c r="AC519" i="3"/>
  <c r="AC514" i="3"/>
  <c r="AC485" i="3"/>
  <c r="AC471" i="3"/>
  <c r="AC470" i="3"/>
  <c r="AC463" i="3"/>
  <c r="AC461" i="3"/>
  <c r="AC459" i="3"/>
  <c r="AC458" i="3"/>
  <c r="AC455" i="3"/>
  <c r="AC454" i="3"/>
  <c r="AC453" i="3"/>
  <c r="AC452" i="3"/>
  <c r="AC450" i="3"/>
  <c r="AC442" i="3"/>
  <c r="AC441" i="3"/>
  <c r="AC437" i="3"/>
  <c r="AC436" i="3"/>
  <c r="AC435" i="3"/>
  <c r="AC422" i="3"/>
  <c r="AC420" i="3"/>
  <c r="AC415" i="3"/>
  <c r="AC412" i="3"/>
  <c r="AC411" i="3"/>
  <c r="AC397" i="3"/>
  <c r="AC394" i="3"/>
  <c r="AC387" i="3"/>
  <c r="AC386" i="3"/>
  <c r="AC385" i="3"/>
  <c r="AC384" i="3"/>
  <c r="AC382" i="3"/>
  <c r="AC380" i="3"/>
  <c r="AC379" i="3"/>
  <c r="AC373" i="3"/>
  <c r="AC372" i="3"/>
  <c r="AC370" i="3"/>
  <c r="AC369" i="3"/>
  <c r="AC341" i="3"/>
  <c r="AC339" i="3"/>
  <c r="AC333" i="3"/>
  <c r="AC332" i="3"/>
  <c r="AC328" i="3"/>
  <c r="AC319" i="3"/>
  <c r="AC301" i="3"/>
  <c r="AC299" i="3"/>
  <c r="AC298" i="3"/>
  <c r="AC297" i="3"/>
  <c r="AC295" i="3"/>
  <c r="AC287" i="3"/>
  <c r="AC279" i="3"/>
  <c r="AC274" i="3"/>
  <c r="AC268" i="3"/>
  <c r="AC266" i="3"/>
  <c r="AC264" i="3"/>
  <c r="AC262" i="3"/>
  <c r="AC261" i="3"/>
  <c r="AC260" i="3"/>
  <c r="AC254" i="3"/>
  <c r="AC253" i="3"/>
  <c r="AC251" i="3"/>
  <c r="AC231" i="3"/>
  <c r="AC230" i="3"/>
  <c r="AC229" i="3"/>
  <c r="AC224" i="3"/>
  <c r="AC218" i="3"/>
  <c r="AC217" i="3"/>
  <c r="AC215" i="3"/>
  <c r="AC208" i="3"/>
  <c r="AC206" i="3"/>
  <c r="AC205" i="3"/>
  <c r="AC199" i="3"/>
  <c r="AC198" i="3"/>
  <c r="AC196" i="3"/>
  <c r="AC194" i="3"/>
  <c r="AC190" i="3"/>
  <c r="AC187" i="3"/>
  <c r="AC185" i="3"/>
  <c r="AC184" i="3"/>
  <c r="AC169" i="3"/>
  <c r="AC168" i="3"/>
  <c r="AC131" i="3"/>
  <c r="AC130" i="3"/>
  <c r="AC127" i="3"/>
  <c r="AC126" i="3"/>
  <c r="AC120" i="3"/>
  <c r="AC119" i="3"/>
  <c r="AC118" i="3"/>
  <c r="AC117" i="3"/>
  <c r="AC116" i="3"/>
  <c r="AC110" i="3"/>
  <c r="AC106" i="3"/>
  <c r="AC88" i="3"/>
  <c r="AC82" i="3"/>
  <c r="AC72" i="3"/>
  <c r="AC71" i="3"/>
  <c r="AC66" i="3"/>
  <c r="AC63" i="3"/>
  <c r="AC58" i="3"/>
  <c r="AC50" i="3"/>
  <c r="AC48" i="3"/>
  <c r="AC47" i="3"/>
  <c r="AC46" i="3"/>
  <c r="AC45" i="3"/>
  <c r="AC44" i="3"/>
  <c r="AC33" i="3"/>
  <c r="AC24" i="3"/>
  <c r="AC17" i="3"/>
  <c r="AC13" i="3"/>
  <c r="AC5" i="3"/>
  <c r="AB1382" i="3"/>
  <c r="AB1372" i="3"/>
  <c r="AB1309" i="3"/>
  <c r="AB1298" i="3"/>
  <c r="AB1236" i="3"/>
  <c r="AB1194" i="3"/>
  <c r="AB1193" i="3"/>
  <c r="AB1192" i="3"/>
  <c r="AB1190" i="3"/>
  <c r="AB1187" i="3"/>
  <c r="AB1186" i="3"/>
  <c r="AB1185" i="3"/>
  <c r="AB1126" i="3"/>
  <c r="AB1121" i="3"/>
  <c r="AB1113" i="3"/>
  <c r="AB1105" i="3"/>
  <c r="AB1057" i="3"/>
  <c r="AB1052" i="3"/>
  <c r="AB996" i="3"/>
  <c r="AB995" i="3"/>
  <c r="AB985" i="3"/>
  <c r="AB979" i="3"/>
  <c r="AB973" i="3"/>
  <c r="AB912" i="3"/>
  <c r="AB910" i="3"/>
  <c r="AB906" i="3"/>
  <c r="AB905" i="3"/>
  <c r="AB865" i="3"/>
  <c r="AB855" i="3"/>
  <c r="AB851" i="3"/>
  <c r="AB850" i="3"/>
  <c r="AB842" i="3"/>
  <c r="AB835" i="3"/>
  <c r="AB791" i="3"/>
  <c r="AB790" i="3"/>
  <c r="AB783" i="3"/>
  <c r="AB778" i="3"/>
  <c r="AB759" i="3"/>
  <c r="AB757" i="3"/>
  <c r="AB716" i="3"/>
  <c r="AB707" i="3"/>
  <c r="AB699" i="3"/>
  <c r="AB694" i="3"/>
  <c r="AB684" i="3"/>
  <c r="AB681" i="3"/>
  <c r="AB646" i="3"/>
  <c r="AB637" i="3"/>
  <c r="AB633" i="3"/>
  <c r="AB621" i="3"/>
  <c r="AB593" i="3"/>
  <c r="AB585" i="3"/>
  <c r="AB580" i="3"/>
  <c r="AB574" i="3"/>
  <c r="AB535" i="3"/>
  <c r="AB524" i="3"/>
  <c r="AB521" i="3"/>
  <c r="AB514" i="3"/>
  <c r="AB463" i="3"/>
  <c r="AB458" i="3"/>
  <c r="AB455" i="3"/>
  <c r="AB454" i="3"/>
  <c r="AB452" i="3"/>
  <c r="AB450" i="3"/>
  <c r="AB436" i="3"/>
  <c r="AB435" i="3"/>
  <c r="AB416" i="3"/>
  <c r="AB386" i="3"/>
  <c r="AB385" i="3"/>
  <c r="AB384" i="3"/>
  <c r="AB382" i="3"/>
  <c r="AB380" i="3"/>
  <c r="AB379" i="3"/>
  <c r="AB373" i="3"/>
  <c r="AB372" i="3"/>
  <c r="AB370" i="3"/>
  <c r="AB369" i="3"/>
  <c r="AB333" i="3"/>
  <c r="AB332" i="3"/>
  <c r="AB328" i="3"/>
  <c r="AB319" i="3"/>
  <c r="AB261" i="3"/>
  <c r="AB260" i="3"/>
  <c r="AB254" i="3"/>
  <c r="AB253" i="3"/>
  <c r="AB251" i="3"/>
  <c r="AB249" i="3"/>
  <c r="AB245" i="3"/>
  <c r="AB230" i="3"/>
  <c r="AB199" i="3"/>
  <c r="AB198" i="3"/>
  <c r="AB196" i="3"/>
  <c r="AB194" i="3"/>
  <c r="AB184" i="3"/>
  <c r="AB131" i="3"/>
  <c r="AB130" i="3"/>
  <c r="AB120" i="3"/>
  <c r="AB119" i="3"/>
  <c r="AB118" i="3"/>
  <c r="AB117" i="3"/>
  <c r="AB116" i="3"/>
  <c r="AB106" i="3"/>
  <c r="AB82" i="3"/>
  <c r="AB72" i="3"/>
  <c r="AB71" i="3"/>
  <c r="AB66" i="3"/>
  <c r="AB63" i="3"/>
  <c r="AB58" i="3"/>
  <c r="AB47" i="3"/>
  <c r="AB45" i="3"/>
  <c r="AB44" i="3"/>
  <c r="AB33" i="3"/>
  <c r="AB24" i="3"/>
  <c r="AB13" i="3"/>
  <c r="AB5" i="3"/>
  <c r="Z131" i="3"/>
  <c r="Z184" i="3"/>
  <c r="Z995" i="3"/>
  <c r="Z63" i="3"/>
  <c r="Z130" i="3"/>
  <c r="Z198" i="3"/>
  <c r="Z1016" i="3"/>
  <c r="Z88" i="3"/>
  <c r="Z638" i="3"/>
  <c r="Z445" i="3"/>
  <c r="Z382" i="3"/>
  <c r="Z1253" i="3"/>
  <c r="Z759" i="3"/>
  <c r="Z1007" i="3"/>
  <c r="Z416" i="3"/>
  <c r="Z455" i="3"/>
  <c r="Z842" i="3"/>
  <c r="Z527" i="3"/>
  <c r="Z72" i="3"/>
  <c r="Z855" i="3"/>
  <c r="Z1298" i="3"/>
  <c r="Z694" i="3"/>
  <c r="Z58" i="3"/>
  <c r="Z1052" i="3"/>
  <c r="Z117" i="3"/>
  <c r="Z188" i="3"/>
  <c r="Z823" i="3"/>
  <c r="Z621" i="3"/>
  <c r="Z1227" i="3"/>
  <c r="Z82" i="3"/>
  <c r="Z380" i="3"/>
  <c r="Z526" i="3"/>
  <c r="Z1124" i="3"/>
  <c r="Z979" i="3"/>
  <c r="Z254" i="3"/>
  <c r="Z1121" i="3"/>
  <c r="Z372" i="3"/>
  <c r="Z1328" i="3"/>
  <c r="Z1207" i="3"/>
  <c r="Z435" i="3"/>
  <c r="Z699" i="3"/>
  <c r="Z1113" i="3"/>
  <c r="Z732" i="3"/>
  <c r="Z436" i="3"/>
  <c r="Z906" i="3"/>
  <c r="Z1185" i="3"/>
  <c r="Z1126" i="3"/>
  <c r="Z245" i="3"/>
  <c r="Z463" i="3"/>
  <c r="Z684" i="3"/>
  <c r="Z577" i="3"/>
  <c r="Z987" i="3"/>
  <c r="AA33" i="3"/>
  <c r="AA835" i="3"/>
  <c r="AA63" i="3"/>
  <c r="AA198" i="3"/>
  <c r="AA996" i="3"/>
  <c r="AA524" i="3"/>
  <c r="AA1374" i="3"/>
  <c r="AA88" i="3"/>
  <c r="AA1026" i="3"/>
  <c r="AA850" i="3"/>
  <c r="AA590" i="3"/>
  <c r="AA199" i="3"/>
  <c r="AA638" i="3"/>
  <c r="AA942" i="3"/>
  <c r="AA561" i="3"/>
  <c r="AA208" i="3"/>
  <c r="AA1309" i="3"/>
  <c r="AA224" i="3"/>
  <c r="AA382" i="3"/>
  <c r="AA973" i="3"/>
  <c r="AA905" i="3"/>
  <c r="AA1007" i="3"/>
  <c r="AA910" i="3"/>
  <c r="AA580" i="3"/>
  <c r="AA485" i="3"/>
  <c r="AA1382" i="3"/>
  <c r="AA639" i="3"/>
  <c r="AA844" i="3"/>
  <c r="AA646" i="3"/>
  <c r="AA1194" i="3"/>
  <c r="AA654" i="3"/>
  <c r="AA1283" i="3"/>
  <c r="AA72" i="3"/>
  <c r="AA1150" i="3"/>
  <c r="AA724" i="3"/>
  <c r="AA1298" i="3"/>
  <c r="AA694" i="3"/>
  <c r="AA1022" i="3"/>
  <c r="AA1368" i="3"/>
  <c r="AA1052" i="3"/>
  <c r="AA817" i="3"/>
  <c r="AA1250" i="3"/>
  <c r="AA823" i="3"/>
  <c r="AA912" i="3"/>
  <c r="AA415" i="3"/>
  <c r="AA452" i="3"/>
  <c r="AA871" i="3"/>
  <c r="AA82" i="3"/>
  <c r="AA1122" i="3"/>
  <c r="AA865" i="3"/>
  <c r="AA254" i="3"/>
  <c r="AA890" i="3"/>
  <c r="AA251" i="3"/>
  <c r="AA151" i="3"/>
  <c r="AA598" i="3"/>
  <c r="AA372" i="3"/>
  <c r="AA295" i="3"/>
  <c r="AA1373" i="3"/>
  <c r="AA489" i="3"/>
  <c r="AA435" i="3"/>
  <c r="AA453" i="3"/>
  <c r="AA1190" i="3"/>
  <c r="AA127" i="3"/>
  <c r="AA732" i="3"/>
  <c r="AA140" i="3"/>
  <c r="AA261" i="3"/>
  <c r="AA1321" i="3"/>
  <c r="AA319" i="3"/>
  <c r="AA17" i="3"/>
  <c r="AA521" i="3"/>
  <c r="AA1337" i="3"/>
  <c r="AA458" i="3"/>
  <c r="AA985" i="3"/>
  <c r="AA260" i="3"/>
  <c r="AA1126" i="3"/>
  <c r="AA306" i="3"/>
  <c r="AA463" i="3"/>
  <c r="AA253" i="3"/>
  <c r="AA1118" i="3"/>
  <c r="AA1187" i="3"/>
  <c r="AA681" i="3"/>
  <c r="AA1389" i="3"/>
  <c r="AA1388" i="3"/>
  <c r="AA1372" i="3"/>
  <c r="AA1363" i="3"/>
  <c r="AA1358" i="3"/>
  <c r="AA1355" i="3"/>
  <c r="AA1350" i="3"/>
  <c r="AA1349" i="3"/>
  <c r="AA1343" i="3"/>
  <c r="AA1341" i="3"/>
  <c r="AA1333" i="3"/>
  <c r="AA1328" i="3"/>
  <c r="AA1325" i="3"/>
  <c r="AA1323" i="3"/>
  <c r="AA1318" i="3"/>
  <c r="AA1310" i="3"/>
  <c r="AA1308" i="3"/>
  <c r="AA1302" i="3"/>
  <c r="AA1299" i="3"/>
  <c r="AA1279" i="3"/>
  <c r="AA1253" i="3"/>
  <c r="AA1236" i="3"/>
  <c r="AA1227" i="3"/>
  <c r="AA1225" i="3"/>
  <c r="AA1224" i="3"/>
  <c r="AA1207" i="3"/>
  <c r="AA1201" i="3"/>
  <c r="AA1196" i="3"/>
  <c r="AA1193" i="3"/>
  <c r="AA1192" i="3"/>
  <c r="AA1191" i="3"/>
  <c r="AA1186" i="3"/>
  <c r="AA1185" i="3"/>
  <c r="AA1184" i="3"/>
  <c r="AA1148" i="3"/>
  <c r="AA1147" i="3"/>
  <c r="AA1124" i="3"/>
  <c r="AA1121" i="3"/>
  <c r="AA1115" i="3"/>
  <c r="AA1113" i="3"/>
  <c r="AA1111" i="3"/>
  <c r="AA1105" i="3"/>
  <c r="AA1097" i="3"/>
  <c r="AA1096" i="3"/>
  <c r="AA1057" i="3"/>
  <c r="AA1050" i="3"/>
  <c r="AA1049" i="3"/>
  <c r="AA1048" i="3"/>
  <c r="AA1017" i="3"/>
  <c r="AA1016" i="3"/>
  <c r="AA995" i="3"/>
  <c r="AA987" i="3"/>
  <c r="AA986" i="3"/>
  <c r="AA981" i="3"/>
  <c r="AA979" i="3"/>
  <c r="AA964" i="3"/>
  <c r="AA954" i="3"/>
  <c r="AA950" i="3"/>
  <c r="AA941" i="3"/>
  <c r="AA938" i="3"/>
  <c r="AA918" i="3"/>
  <c r="AA908" i="3"/>
  <c r="AA906" i="3"/>
  <c r="AA879" i="3"/>
  <c r="AA874" i="3"/>
  <c r="AA861" i="3"/>
  <c r="AA855" i="3"/>
  <c r="AA851" i="3"/>
  <c r="AA842" i="3"/>
  <c r="AA841" i="3"/>
  <c r="AA838" i="3"/>
  <c r="AA824" i="3"/>
  <c r="AA813" i="3"/>
  <c r="AA809" i="3"/>
  <c r="AA794" i="3"/>
  <c r="AA791" i="3"/>
  <c r="AA790" i="3"/>
  <c r="AA784" i="3"/>
  <c r="AA783" i="3"/>
  <c r="AA780" i="3"/>
  <c r="AA778" i="3"/>
  <c r="AA774" i="3"/>
  <c r="AA759" i="3"/>
  <c r="AA757" i="3"/>
  <c r="AA739" i="3"/>
  <c r="AA738" i="3"/>
  <c r="AA733" i="3"/>
  <c r="AA716" i="3"/>
  <c r="AA712" i="3"/>
  <c r="AA710" i="3"/>
  <c r="AA709" i="3"/>
  <c r="AA707" i="3"/>
  <c r="AA699" i="3"/>
  <c r="AA698" i="3"/>
  <c r="AA684" i="3"/>
  <c r="AA674" i="3"/>
  <c r="AA660" i="3"/>
  <c r="AA658" i="3"/>
  <c r="AA644" i="3"/>
  <c r="AA640" i="3"/>
  <c r="AA637" i="3"/>
  <c r="AA633" i="3"/>
  <c r="AA621" i="3"/>
  <c r="AA597" i="3"/>
  <c r="AA594" i="3"/>
  <c r="AA593" i="3"/>
  <c r="AA585" i="3"/>
  <c r="AA583" i="3"/>
  <c r="AA577" i="3"/>
  <c r="AA574" i="3"/>
  <c r="AA567" i="3"/>
  <c r="AA565" i="3"/>
  <c r="AA553" i="3"/>
  <c r="AA549" i="3"/>
  <c r="AA545" i="3"/>
  <c r="AA543" i="3"/>
  <c r="AA541" i="3"/>
  <c r="AA535" i="3"/>
  <c r="AA529" i="3"/>
  <c r="AA528" i="3"/>
  <c r="AA527" i="3"/>
  <c r="AA526" i="3"/>
  <c r="AA517" i="3"/>
  <c r="AA514" i="3"/>
  <c r="AA480" i="3"/>
  <c r="AA471" i="3"/>
  <c r="AA455" i="3"/>
  <c r="AA454" i="3"/>
  <c r="AA450" i="3"/>
  <c r="AA445" i="3"/>
  <c r="AA437" i="3"/>
  <c r="AA436" i="3"/>
  <c r="AA420" i="3"/>
  <c r="AA416" i="3"/>
  <c r="AA412" i="3"/>
  <c r="AA411" i="3"/>
  <c r="AA408" i="3"/>
  <c r="AA386" i="3"/>
  <c r="AA385" i="3"/>
  <c r="AA384" i="3"/>
  <c r="AA380" i="3"/>
  <c r="AA379" i="3"/>
  <c r="AA373" i="3"/>
  <c r="AA370" i="3"/>
  <c r="AA369" i="3"/>
  <c r="AA353" i="3"/>
  <c r="AA335" i="3"/>
  <c r="AA333" i="3"/>
  <c r="AA332" i="3"/>
  <c r="AA328" i="3"/>
  <c r="AA327" i="3"/>
  <c r="AA299" i="3"/>
  <c r="AA297" i="3"/>
  <c r="AA291" i="3"/>
  <c r="AA285" i="3"/>
  <c r="AA279" i="3"/>
  <c r="AA255" i="3"/>
  <c r="AA249" i="3"/>
  <c r="AA245" i="3"/>
  <c r="AA231" i="3"/>
  <c r="AA230" i="3"/>
  <c r="AA229" i="3"/>
  <c r="AA223" i="3"/>
  <c r="AA205" i="3"/>
  <c r="AA196" i="3"/>
  <c r="AA194" i="3"/>
  <c r="AA188" i="3"/>
  <c r="AA187" i="3"/>
  <c r="AA185" i="3"/>
  <c r="AA184" i="3"/>
  <c r="AA131" i="3"/>
  <c r="AA130" i="3"/>
  <c r="AA126" i="3"/>
  <c r="AA120" i="3"/>
  <c r="AA119" i="3"/>
  <c r="AA118" i="3"/>
  <c r="AA117" i="3"/>
  <c r="AA116" i="3"/>
  <c r="AA106" i="3"/>
  <c r="AA71" i="3"/>
  <c r="AA66" i="3"/>
  <c r="AA58" i="3"/>
  <c r="AA51" i="3"/>
  <c r="AA50" i="3"/>
  <c r="AA48" i="3"/>
  <c r="AA47" i="3"/>
  <c r="AA46" i="3"/>
  <c r="AA45" i="3"/>
  <c r="AA44" i="3"/>
  <c r="AA24" i="3"/>
  <c r="AA14" i="3"/>
  <c r="AA13" i="3"/>
  <c r="AA5" i="3"/>
  <c r="Z1388" i="3"/>
  <c r="Z1382" i="3"/>
  <c r="Z1372" i="3"/>
  <c r="Z1349" i="3"/>
  <c r="Z1341" i="3"/>
  <c r="Z1325" i="3"/>
  <c r="Z1309" i="3"/>
  <c r="Z1299" i="3"/>
  <c r="Z1279" i="3"/>
  <c r="Z1236" i="3"/>
  <c r="Z1196" i="3"/>
  <c r="Z1194" i="3"/>
  <c r="Z1193" i="3"/>
  <c r="Z1192" i="3"/>
  <c r="Z1190" i="3"/>
  <c r="Z1187" i="3"/>
  <c r="Z1186" i="3"/>
  <c r="Z1184" i="3"/>
  <c r="Z1147" i="3"/>
  <c r="Z1118" i="3"/>
  <c r="Z1105" i="3"/>
  <c r="Z1097" i="3"/>
  <c r="Z1057" i="3"/>
  <c r="Z996" i="3"/>
  <c r="Z986" i="3"/>
  <c r="Z985" i="3"/>
  <c r="Z981" i="3"/>
  <c r="Z973" i="3"/>
  <c r="Z964" i="3"/>
  <c r="Z942" i="3"/>
  <c r="Z941" i="3"/>
  <c r="Z912" i="3"/>
  <c r="Z910" i="3"/>
  <c r="Z908" i="3"/>
  <c r="Z905" i="3"/>
  <c r="Z865" i="3"/>
  <c r="Z851" i="3"/>
  <c r="Z850" i="3"/>
  <c r="Z844" i="3"/>
  <c r="Z841" i="3"/>
  <c r="Z838" i="3"/>
  <c r="Z835" i="3"/>
  <c r="Z817" i="3"/>
  <c r="Z791" i="3"/>
  <c r="Z790" i="3"/>
  <c r="Z783" i="3"/>
  <c r="Z778" i="3"/>
  <c r="Z757" i="3"/>
  <c r="Z733" i="3"/>
  <c r="Z716" i="3"/>
  <c r="Z712" i="3"/>
  <c r="Z710" i="3"/>
  <c r="Z707" i="3"/>
  <c r="Z698" i="3"/>
  <c r="Z681" i="3"/>
  <c r="Z654" i="3"/>
  <c r="Z646" i="3"/>
  <c r="Z637" i="3"/>
  <c r="Z633" i="3"/>
  <c r="Z593" i="3"/>
  <c r="Z585" i="3"/>
  <c r="Z580" i="3"/>
  <c r="Z574" i="3"/>
  <c r="Z561" i="3"/>
  <c r="Z535" i="3"/>
  <c r="Z524" i="3"/>
  <c r="Z521" i="3"/>
  <c r="Z514" i="3"/>
  <c r="Z471" i="3"/>
  <c r="Z458" i="3"/>
  <c r="Z454" i="3"/>
  <c r="Z452" i="3"/>
  <c r="Z450" i="3"/>
  <c r="Z420" i="3"/>
  <c r="Z386" i="3"/>
  <c r="Z385" i="3"/>
  <c r="Z384" i="3"/>
  <c r="Z379" i="3"/>
  <c r="Z373" i="3"/>
  <c r="Z370" i="3"/>
  <c r="Z369" i="3"/>
  <c r="Z353" i="3"/>
  <c r="Z333" i="3"/>
  <c r="Z332" i="3"/>
  <c r="Z328" i="3"/>
  <c r="Z319" i="3"/>
  <c r="Z306" i="3"/>
  <c r="Z261" i="3"/>
  <c r="Z260" i="3"/>
  <c r="Z255" i="3"/>
  <c r="Z253" i="3"/>
  <c r="Z251" i="3"/>
  <c r="Z249" i="3"/>
  <c r="Z231" i="3"/>
  <c r="Z230" i="3"/>
  <c r="Z223" i="3"/>
  <c r="Z199" i="3"/>
  <c r="Z196" i="3"/>
  <c r="Z194" i="3"/>
  <c r="Z185" i="3"/>
  <c r="Z140" i="3"/>
  <c r="Z120" i="3"/>
  <c r="Z119" i="3"/>
  <c r="Z118" i="3"/>
  <c r="Z116" i="3"/>
  <c r="Z106" i="3"/>
  <c r="Z71" i="3"/>
  <c r="Z66" i="3"/>
  <c r="Z48" i="3"/>
  <c r="Z47" i="3"/>
  <c r="Z45" i="3"/>
  <c r="Z4" i="3" s="1"/>
  <c r="Z44" i="3"/>
  <c r="Z33" i="3"/>
  <c r="Z24" i="3"/>
  <c r="Z13" i="3"/>
  <c r="Z5" i="3"/>
  <c r="M3" i="4" l="1"/>
  <c r="L3" i="4" s="1"/>
  <c r="BF3" i="1" l="1"/>
  <c r="CY3" i="1" l="1"/>
  <c r="CZ1390" i="1"/>
  <c r="CZ1389" i="1"/>
  <c r="CZ1388" i="1"/>
  <c r="CZ1387" i="1"/>
  <c r="CZ1386" i="1"/>
  <c r="CZ1385" i="1"/>
  <c r="CZ1384" i="1"/>
  <c r="CZ1383" i="1"/>
  <c r="CZ1382" i="1"/>
  <c r="CZ1381" i="1"/>
  <c r="CZ1380" i="1"/>
  <c r="CZ1379" i="1"/>
  <c r="CZ1378" i="1"/>
  <c r="CZ1377" i="1"/>
  <c r="CZ1376" i="1"/>
  <c r="CZ1375" i="1"/>
  <c r="CZ1374" i="1"/>
  <c r="CZ1373" i="1"/>
  <c r="CZ1372" i="1"/>
  <c r="CZ1371" i="1"/>
  <c r="CZ1370" i="1"/>
  <c r="CZ1369" i="1"/>
  <c r="CZ1368" i="1"/>
  <c r="CZ1367" i="1"/>
  <c r="CZ1366" i="1"/>
  <c r="CZ1365" i="1"/>
  <c r="CZ1364" i="1"/>
  <c r="CZ1363" i="1"/>
  <c r="CZ1362" i="1"/>
  <c r="CZ1361" i="1"/>
  <c r="CZ1360" i="1"/>
  <c r="CZ1359" i="1"/>
  <c r="CZ1358" i="1"/>
  <c r="CZ1357" i="1"/>
  <c r="CZ1356" i="1"/>
  <c r="CZ1355" i="1"/>
  <c r="CZ1354" i="1"/>
  <c r="CZ1353" i="1"/>
  <c r="CZ1352" i="1"/>
  <c r="CZ1351" i="1"/>
  <c r="CZ1350" i="1"/>
  <c r="CZ1349" i="1"/>
  <c r="CZ1348" i="1"/>
  <c r="CZ1347" i="1"/>
  <c r="CZ1346" i="1"/>
  <c r="CZ1345" i="1"/>
  <c r="CZ1344" i="1"/>
  <c r="CZ1343" i="1"/>
  <c r="CZ1342" i="1"/>
  <c r="CZ1341" i="1"/>
  <c r="CZ1340" i="1"/>
  <c r="CZ1339" i="1"/>
  <c r="CZ1338" i="1"/>
  <c r="CZ1337" i="1"/>
  <c r="CZ1336" i="1"/>
  <c r="CZ1335" i="1"/>
  <c r="CZ1334" i="1"/>
  <c r="CZ1333" i="1"/>
  <c r="CZ1332" i="1"/>
  <c r="CZ1331" i="1"/>
  <c r="CZ1330" i="1"/>
  <c r="CZ1329" i="1"/>
  <c r="CZ1328" i="1"/>
  <c r="CZ1327" i="1"/>
  <c r="CZ1326" i="1"/>
  <c r="CZ1325" i="1"/>
  <c r="CZ1324" i="1"/>
  <c r="CZ1323" i="1"/>
  <c r="CZ1322" i="1"/>
  <c r="CZ1321" i="1"/>
  <c r="CZ1320" i="1"/>
  <c r="CZ1319" i="1"/>
  <c r="CZ1318" i="1"/>
  <c r="CZ1317" i="1"/>
  <c r="CZ1316" i="1"/>
  <c r="CZ1315" i="1"/>
  <c r="CZ1314" i="1"/>
  <c r="CZ1313" i="1"/>
  <c r="CZ1312" i="1"/>
  <c r="CZ1311" i="1"/>
  <c r="CZ1310" i="1"/>
  <c r="CZ1309" i="1"/>
  <c r="CZ1308" i="1"/>
  <c r="CZ1307" i="1"/>
  <c r="CZ1306" i="1"/>
  <c r="CZ1305" i="1"/>
  <c r="CZ1304" i="1"/>
  <c r="CZ1303" i="1"/>
  <c r="CZ1302" i="1"/>
  <c r="CZ1301" i="1"/>
  <c r="CZ1300" i="1"/>
  <c r="CZ1299" i="1"/>
  <c r="CZ1298" i="1"/>
  <c r="CZ1297" i="1"/>
  <c r="CZ1296" i="1"/>
  <c r="CZ1295" i="1"/>
  <c r="CZ1294" i="1"/>
  <c r="CZ1293" i="1"/>
  <c r="CZ1292" i="1"/>
  <c r="CZ1291" i="1"/>
  <c r="CZ1290" i="1"/>
  <c r="CZ1289" i="1"/>
  <c r="CZ1288" i="1"/>
  <c r="CZ1287" i="1"/>
  <c r="CZ1286" i="1"/>
  <c r="CZ1285" i="1"/>
  <c r="CZ1284" i="1"/>
  <c r="CZ1283" i="1"/>
  <c r="CZ1282" i="1"/>
  <c r="CZ1281" i="1"/>
  <c r="CZ1280" i="1"/>
  <c r="CZ1279" i="1"/>
  <c r="CZ1278" i="1"/>
  <c r="CZ1277" i="1"/>
  <c r="CZ1276" i="1"/>
  <c r="CZ1275" i="1"/>
  <c r="CZ1274" i="1"/>
  <c r="CZ1273" i="1"/>
  <c r="CZ1272" i="1"/>
  <c r="CZ1271" i="1"/>
  <c r="CZ1270" i="1"/>
  <c r="CZ1269" i="1"/>
  <c r="CZ1268" i="1"/>
  <c r="CZ1267" i="1"/>
  <c r="CZ1266" i="1"/>
  <c r="CZ1265" i="1"/>
  <c r="CZ1264" i="1"/>
  <c r="CZ1263" i="1"/>
  <c r="CZ1262" i="1"/>
  <c r="CZ1261" i="1"/>
  <c r="CZ1260" i="1"/>
  <c r="CZ1259" i="1"/>
  <c r="CZ1258" i="1"/>
  <c r="CZ1257" i="1"/>
  <c r="CZ1256" i="1"/>
  <c r="CZ1255" i="1"/>
  <c r="CZ1254" i="1"/>
  <c r="CZ1253" i="1"/>
  <c r="CZ1252" i="1"/>
  <c r="CZ1251" i="1"/>
  <c r="CZ1250" i="1"/>
  <c r="CZ1249" i="1"/>
  <c r="CZ1248" i="1"/>
  <c r="CZ1247" i="1"/>
  <c r="CZ1246" i="1"/>
  <c r="CZ1245" i="1"/>
  <c r="CZ1244" i="1"/>
  <c r="CZ1243" i="1"/>
  <c r="CZ1242" i="1"/>
  <c r="CZ1241" i="1"/>
  <c r="CZ1240" i="1"/>
  <c r="CZ1239" i="1"/>
  <c r="CZ1238" i="1"/>
  <c r="CZ1237" i="1"/>
  <c r="CZ1236" i="1"/>
  <c r="CZ1235" i="1"/>
  <c r="CZ1234" i="1"/>
  <c r="CZ1233" i="1"/>
  <c r="CZ1232" i="1"/>
  <c r="CZ1231" i="1"/>
  <c r="CZ1230" i="1"/>
  <c r="CZ1229" i="1"/>
  <c r="CZ1228" i="1"/>
  <c r="CZ1227" i="1"/>
  <c r="CZ1226" i="1"/>
  <c r="CZ1225" i="1"/>
  <c r="CZ1224" i="1"/>
  <c r="CZ1223" i="1"/>
  <c r="CZ1222" i="1"/>
  <c r="CZ1221" i="1"/>
  <c r="CZ1220" i="1"/>
  <c r="CZ1219" i="1"/>
  <c r="CZ1218" i="1"/>
  <c r="CZ1217" i="1"/>
  <c r="CZ1216" i="1"/>
  <c r="CZ1215" i="1"/>
  <c r="CZ1214" i="1"/>
  <c r="CZ1213" i="1"/>
  <c r="CZ1212" i="1"/>
  <c r="CZ1211" i="1"/>
  <c r="CZ1210" i="1"/>
  <c r="CZ1209" i="1"/>
  <c r="CZ1208" i="1"/>
  <c r="CZ1207" i="1"/>
  <c r="CZ1206" i="1"/>
  <c r="CZ1205" i="1"/>
  <c r="CZ1204" i="1"/>
  <c r="CZ1203" i="1"/>
  <c r="CZ1202" i="1"/>
  <c r="CZ1201" i="1"/>
  <c r="CZ1200" i="1"/>
  <c r="CZ1199" i="1"/>
  <c r="CZ1198" i="1"/>
  <c r="CZ1197" i="1"/>
  <c r="CZ1196" i="1"/>
  <c r="CZ1195" i="1"/>
  <c r="CZ1194" i="1"/>
  <c r="CZ1193" i="1"/>
  <c r="CZ1192" i="1"/>
  <c r="CZ1191" i="1"/>
  <c r="CZ1190" i="1"/>
  <c r="CZ1189" i="1"/>
  <c r="CZ1188" i="1"/>
  <c r="CZ1187" i="1"/>
  <c r="CZ1186" i="1"/>
  <c r="CZ1185" i="1"/>
  <c r="CZ1184" i="1"/>
  <c r="CZ1183" i="1"/>
  <c r="CZ1182" i="1"/>
  <c r="CZ1181" i="1"/>
  <c r="CZ1180" i="1"/>
  <c r="CZ1179" i="1"/>
  <c r="CZ1178" i="1"/>
  <c r="CZ1177" i="1"/>
  <c r="CZ1176" i="1"/>
  <c r="CZ1175" i="1"/>
  <c r="CZ1174" i="1"/>
  <c r="CZ1173" i="1"/>
  <c r="CZ1172" i="1"/>
  <c r="CZ1171" i="1"/>
  <c r="CZ1170" i="1"/>
  <c r="CZ1169" i="1"/>
  <c r="CZ1168" i="1"/>
  <c r="CZ1167" i="1"/>
  <c r="CZ1166" i="1"/>
  <c r="CZ1165" i="1"/>
  <c r="CZ1164" i="1"/>
  <c r="CZ1163" i="1"/>
  <c r="CZ1162" i="1"/>
  <c r="CZ1161" i="1"/>
  <c r="CZ1160" i="1"/>
  <c r="CZ1159" i="1"/>
  <c r="CZ1158" i="1"/>
  <c r="CZ1157" i="1"/>
  <c r="CZ1156" i="1"/>
  <c r="CZ1155" i="1"/>
  <c r="CZ1154" i="1"/>
  <c r="CZ1153" i="1"/>
  <c r="CZ1152" i="1"/>
  <c r="CZ1151" i="1"/>
  <c r="CZ1150" i="1"/>
  <c r="CZ1149" i="1"/>
  <c r="CZ1148" i="1"/>
  <c r="CZ1147" i="1"/>
  <c r="CZ1146" i="1"/>
  <c r="CZ1145" i="1"/>
  <c r="CZ1144" i="1"/>
  <c r="CZ1143" i="1"/>
  <c r="CZ1142" i="1"/>
  <c r="CZ1141" i="1"/>
  <c r="CZ1140" i="1"/>
  <c r="CZ1139" i="1"/>
  <c r="CZ1138" i="1"/>
  <c r="CZ1137" i="1"/>
  <c r="CZ1136" i="1"/>
  <c r="CZ1135" i="1"/>
  <c r="CZ1134" i="1"/>
  <c r="CZ1133" i="1"/>
  <c r="CZ1132" i="1"/>
  <c r="CZ1131" i="1"/>
  <c r="CZ1130" i="1"/>
  <c r="CZ1129" i="1"/>
  <c r="CZ1128" i="1"/>
  <c r="CZ1127" i="1"/>
  <c r="CZ1126" i="1"/>
  <c r="CZ1125" i="1"/>
  <c r="CZ1124" i="1"/>
  <c r="CZ1123" i="1"/>
  <c r="CZ1122" i="1"/>
  <c r="CZ1121" i="1"/>
  <c r="CZ1120" i="1"/>
  <c r="CZ1119" i="1"/>
  <c r="CZ1118" i="1"/>
  <c r="CZ1117" i="1"/>
  <c r="CZ1116" i="1"/>
  <c r="CZ1115" i="1"/>
  <c r="CZ1114" i="1"/>
  <c r="CZ1113" i="1"/>
  <c r="CZ1112" i="1"/>
  <c r="CZ1111" i="1"/>
  <c r="CZ1110" i="1"/>
  <c r="CZ1109" i="1"/>
  <c r="CZ1108" i="1"/>
  <c r="CZ1107" i="1"/>
  <c r="CZ1106" i="1"/>
  <c r="CZ1105" i="1"/>
  <c r="CZ1104" i="1"/>
  <c r="CZ1103" i="1"/>
  <c r="CZ1102" i="1"/>
  <c r="CZ1101" i="1"/>
  <c r="CZ1100" i="1"/>
  <c r="CZ1099" i="1"/>
  <c r="CZ1098" i="1"/>
  <c r="CZ1097" i="1"/>
  <c r="CZ1096" i="1"/>
  <c r="CZ1095" i="1"/>
  <c r="CZ1094" i="1"/>
  <c r="CZ1093" i="1"/>
  <c r="CZ1092" i="1"/>
  <c r="CZ1091" i="1"/>
  <c r="CZ1090" i="1"/>
  <c r="CZ1089" i="1"/>
  <c r="CZ1088" i="1"/>
  <c r="CZ1087" i="1"/>
  <c r="CZ1086" i="1"/>
  <c r="CZ1085" i="1"/>
  <c r="CZ1084" i="1"/>
  <c r="CZ1083" i="1"/>
  <c r="CZ1082" i="1"/>
  <c r="CZ1081" i="1"/>
  <c r="CZ1080" i="1"/>
  <c r="CZ1079" i="1"/>
  <c r="CZ1078" i="1"/>
  <c r="CZ1077" i="1"/>
  <c r="CZ1076" i="1"/>
  <c r="CZ1075" i="1"/>
  <c r="CZ1074" i="1"/>
  <c r="CZ1073" i="1"/>
  <c r="CZ1072" i="1"/>
  <c r="CZ1071" i="1"/>
  <c r="CZ1070" i="1"/>
  <c r="CZ1069" i="1"/>
  <c r="CZ1068" i="1"/>
  <c r="CZ1067" i="1"/>
  <c r="CZ1066" i="1"/>
  <c r="CZ1065" i="1"/>
  <c r="CZ1064" i="1"/>
  <c r="CZ1063" i="1"/>
  <c r="CZ1062" i="1"/>
  <c r="CZ1061" i="1"/>
  <c r="CZ1060" i="1"/>
  <c r="CZ1059" i="1"/>
  <c r="CZ1058" i="1"/>
  <c r="CZ1057" i="1"/>
  <c r="CZ1056" i="1"/>
  <c r="CZ1055" i="1"/>
  <c r="CZ1054" i="1"/>
  <c r="CZ1053" i="1"/>
  <c r="CZ1052" i="1"/>
  <c r="CZ1051" i="1"/>
  <c r="CZ1050" i="1"/>
  <c r="CZ1049" i="1"/>
  <c r="CZ1048" i="1"/>
  <c r="CZ1047" i="1"/>
  <c r="CZ1046" i="1"/>
  <c r="CZ1045" i="1"/>
  <c r="CZ1044" i="1"/>
  <c r="CZ1043" i="1"/>
  <c r="CZ1042" i="1"/>
  <c r="CZ1041" i="1"/>
  <c r="CZ1040" i="1"/>
  <c r="CZ1039" i="1"/>
  <c r="CZ1038" i="1"/>
  <c r="CZ1037" i="1"/>
  <c r="CZ1036" i="1"/>
  <c r="CZ1035" i="1"/>
  <c r="CZ1034" i="1"/>
  <c r="CZ1033" i="1"/>
  <c r="CZ1032" i="1"/>
  <c r="CZ1031" i="1"/>
  <c r="CZ1030" i="1"/>
  <c r="CZ1029" i="1"/>
  <c r="CZ1028" i="1"/>
  <c r="CZ1027" i="1"/>
  <c r="CZ1026" i="1"/>
  <c r="CZ1025" i="1"/>
  <c r="CZ1024" i="1"/>
  <c r="CZ1023" i="1"/>
  <c r="CZ1022" i="1"/>
  <c r="CZ1021" i="1"/>
  <c r="CZ1020" i="1"/>
  <c r="CZ1019" i="1"/>
  <c r="CZ1018" i="1"/>
  <c r="CZ1017" i="1"/>
  <c r="CZ1016" i="1"/>
  <c r="CZ1015" i="1"/>
  <c r="CZ1014" i="1"/>
  <c r="CZ1013" i="1"/>
  <c r="CZ1012" i="1"/>
  <c r="CZ1011" i="1"/>
  <c r="CZ1010" i="1"/>
  <c r="CZ1009" i="1"/>
  <c r="CZ1008" i="1"/>
  <c r="CZ1007" i="1"/>
  <c r="CZ1006" i="1"/>
  <c r="CZ1005" i="1"/>
  <c r="CZ1004" i="1"/>
  <c r="CZ1003" i="1"/>
  <c r="CZ1002" i="1"/>
  <c r="CZ1001" i="1"/>
  <c r="CZ1000" i="1"/>
  <c r="CZ999" i="1"/>
  <c r="CZ998" i="1"/>
  <c r="CZ997" i="1"/>
  <c r="CZ996" i="1"/>
  <c r="CZ995" i="1"/>
  <c r="CZ994" i="1"/>
  <c r="CZ993" i="1"/>
  <c r="CZ992" i="1"/>
  <c r="CZ991" i="1"/>
  <c r="CZ990" i="1"/>
  <c r="CZ989" i="1"/>
  <c r="CZ988" i="1"/>
  <c r="CZ987" i="1"/>
  <c r="CZ986" i="1"/>
  <c r="CZ985" i="1"/>
  <c r="CZ984" i="1"/>
  <c r="CZ983" i="1"/>
  <c r="CZ982" i="1"/>
  <c r="CZ981" i="1"/>
  <c r="CZ980" i="1"/>
  <c r="CZ979" i="1"/>
  <c r="CZ978" i="1"/>
  <c r="CZ977" i="1"/>
  <c r="CZ976" i="1"/>
  <c r="CZ975" i="1"/>
  <c r="CZ974" i="1"/>
  <c r="CZ973" i="1"/>
  <c r="CZ972" i="1"/>
  <c r="CZ971" i="1"/>
  <c r="CZ970" i="1"/>
  <c r="CZ969" i="1"/>
  <c r="CZ968" i="1"/>
  <c r="CZ967" i="1"/>
  <c r="CZ966" i="1"/>
  <c r="CZ965" i="1"/>
  <c r="CZ964" i="1"/>
  <c r="CZ963" i="1"/>
  <c r="CZ962" i="1"/>
  <c r="CZ961" i="1"/>
  <c r="CZ960" i="1"/>
  <c r="CZ959" i="1"/>
  <c r="CZ958" i="1"/>
  <c r="CZ957" i="1"/>
  <c r="CZ956" i="1"/>
  <c r="CZ955" i="1"/>
  <c r="CZ954" i="1"/>
  <c r="CZ953" i="1"/>
  <c r="CZ952" i="1"/>
  <c r="CZ951" i="1"/>
  <c r="CZ950" i="1"/>
  <c r="CZ949" i="1"/>
  <c r="CZ948" i="1"/>
  <c r="CZ947" i="1"/>
  <c r="CZ946" i="1"/>
  <c r="CZ945" i="1"/>
  <c r="CZ944" i="1"/>
  <c r="CZ943" i="1"/>
  <c r="CZ942" i="1"/>
  <c r="CZ941" i="1"/>
  <c r="CZ940" i="1"/>
  <c r="CZ939" i="1"/>
  <c r="CZ938" i="1"/>
  <c r="CZ937" i="1"/>
  <c r="CZ936" i="1"/>
  <c r="CZ935" i="1"/>
  <c r="CZ934" i="1"/>
  <c r="CZ933" i="1"/>
  <c r="CZ932" i="1"/>
  <c r="CZ931" i="1"/>
  <c r="CZ930" i="1"/>
  <c r="CZ929" i="1"/>
  <c r="CZ928" i="1"/>
  <c r="CZ927" i="1"/>
  <c r="CZ926" i="1"/>
  <c r="CZ925" i="1"/>
  <c r="CZ924" i="1"/>
  <c r="CZ923" i="1"/>
  <c r="CZ922" i="1"/>
  <c r="CZ921" i="1"/>
  <c r="CZ920" i="1"/>
  <c r="CZ919" i="1"/>
  <c r="CZ918" i="1"/>
  <c r="CZ917" i="1"/>
  <c r="CZ916" i="1"/>
  <c r="CZ915" i="1"/>
  <c r="CZ914" i="1"/>
  <c r="CZ913" i="1"/>
  <c r="CZ912" i="1"/>
  <c r="CZ911" i="1"/>
  <c r="CZ910" i="1"/>
  <c r="CZ909" i="1"/>
  <c r="CZ908" i="1"/>
  <c r="CZ907" i="1"/>
  <c r="CZ906" i="1"/>
  <c r="CZ905" i="1"/>
  <c r="CZ904" i="1"/>
  <c r="CZ903" i="1"/>
  <c r="CZ902" i="1"/>
  <c r="CZ901" i="1"/>
  <c r="CZ900" i="1"/>
  <c r="CZ899" i="1"/>
  <c r="CZ898" i="1"/>
  <c r="CZ897" i="1"/>
  <c r="CZ896" i="1"/>
  <c r="CZ895" i="1"/>
  <c r="CZ894" i="1"/>
  <c r="CZ893" i="1"/>
  <c r="CZ892" i="1"/>
  <c r="CZ891" i="1"/>
  <c r="CZ890" i="1"/>
  <c r="CZ889" i="1"/>
  <c r="CZ888" i="1"/>
  <c r="CZ887" i="1"/>
  <c r="CZ886" i="1"/>
  <c r="CZ885" i="1"/>
  <c r="CZ884" i="1"/>
  <c r="CZ883" i="1"/>
  <c r="CZ882" i="1"/>
  <c r="CZ881" i="1"/>
  <c r="CZ880" i="1"/>
  <c r="CZ879" i="1"/>
  <c r="CZ878" i="1"/>
  <c r="CZ877" i="1"/>
  <c r="CZ876" i="1"/>
  <c r="CZ875" i="1"/>
  <c r="CZ874" i="1"/>
  <c r="CZ873" i="1"/>
  <c r="CZ872" i="1"/>
  <c r="CZ871" i="1"/>
  <c r="CZ870" i="1"/>
  <c r="CZ869" i="1"/>
  <c r="CZ868" i="1"/>
  <c r="CZ867" i="1"/>
  <c r="CZ866" i="1"/>
  <c r="CZ865" i="1"/>
  <c r="CZ864" i="1"/>
  <c r="CZ863" i="1"/>
  <c r="CZ862" i="1"/>
  <c r="CZ861" i="1"/>
  <c r="CZ860" i="1"/>
  <c r="CZ859" i="1"/>
  <c r="CZ858" i="1"/>
  <c r="CZ857" i="1"/>
  <c r="CZ856" i="1"/>
  <c r="CZ855" i="1"/>
  <c r="CZ854" i="1"/>
  <c r="CZ853" i="1"/>
  <c r="CZ852" i="1"/>
  <c r="CZ851" i="1"/>
  <c r="CZ850" i="1"/>
  <c r="CZ849" i="1"/>
  <c r="CZ848" i="1"/>
  <c r="CZ847" i="1"/>
  <c r="CZ846" i="1"/>
  <c r="CZ845" i="1"/>
  <c r="CZ844" i="1"/>
  <c r="CZ843" i="1"/>
  <c r="CZ842" i="1"/>
  <c r="CZ841" i="1"/>
  <c r="CZ840" i="1"/>
  <c r="CZ839" i="1"/>
  <c r="CZ838" i="1"/>
  <c r="CZ837" i="1"/>
  <c r="CZ836" i="1"/>
  <c r="CZ835" i="1"/>
  <c r="CZ834" i="1"/>
  <c r="CZ833" i="1"/>
  <c r="CZ832" i="1"/>
  <c r="CZ831" i="1"/>
  <c r="CZ830" i="1"/>
  <c r="CZ829" i="1"/>
  <c r="CZ828" i="1"/>
  <c r="CZ827" i="1"/>
  <c r="CZ826" i="1"/>
  <c r="CZ825" i="1"/>
  <c r="CZ824" i="1"/>
  <c r="CZ823" i="1"/>
  <c r="CZ822" i="1"/>
  <c r="CZ821" i="1"/>
  <c r="CZ820" i="1"/>
  <c r="CZ819" i="1"/>
  <c r="CZ818" i="1"/>
  <c r="CZ817" i="1"/>
  <c r="CZ816" i="1"/>
  <c r="CZ815" i="1"/>
  <c r="CZ814" i="1"/>
  <c r="CZ813" i="1"/>
  <c r="CZ812" i="1"/>
  <c r="CZ811" i="1"/>
  <c r="CZ810" i="1"/>
  <c r="CZ809" i="1"/>
  <c r="CZ808" i="1"/>
  <c r="CZ807" i="1"/>
  <c r="CZ806" i="1"/>
  <c r="CZ805" i="1"/>
  <c r="CZ804" i="1"/>
  <c r="CZ803" i="1"/>
  <c r="CZ802" i="1"/>
  <c r="CZ801" i="1"/>
  <c r="CZ800" i="1"/>
  <c r="CZ799" i="1"/>
  <c r="CZ798" i="1"/>
  <c r="CZ797" i="1"/>
  <c r="CZ796" i="1"/>
  <c r="CZ795" i="1"/>
  <c r="CZ794" i="1"/>
  <c r="CZ793" i="1"/>
  <c r="CZ792" i="1"/>
  <c r="CZ791" i="1"/>
  <c r="CZ790" i="1"/>
  <c r="CZ789" i="1"/>
  <c r="CZ788" i="1"/>
  <c r="CZ787" i="1"/>
  <c r="CZ786" i="1"/>
  <c r="CZ785" i="1"/>
  <c r="CZ784" i="1"/>
  <c r="CZ783" i="1"/>
  <c r="CZ782" i="1"/>
  <c r="CZ781" i="1"/>
  <c r="CZ780" i="1"/>
  <c r="CZ779" i="1"/>
  <c r="CZ778" i="1"/>
  <c r="CZ777" i="1"/>
  <c r="CZ776" i="1"/>
  <c r="CZ775" i="1"/>
  <c r="CZ774" i="1"/>
  <c r="CZ773" i="1"/>
  <c r="CZ772" i="1"/>
  <c r="CZ771" i="1"/>
  <c r="CZ770" i="1"/>
  <c r="CZ769" i="1"/>
  <c r="CZ768" i="1"/>
  <c r="CZ767" i="1"/>
  <c r="CZ766" i="1"/>
  <c r="CZ765" i="1"/>
  <c r="CZ764" i="1"/>
  <c r="CZ763" i="1"/>
  <c r="CZ762" i="1"/>
  <c r="CZ761" i="1"/>
  <c r="CZ760" i="1"/>
  <c r="CZ759" i="1"/>
  <c r="CZ758" i="1"/>
  <c r="CZ757" i="1"/>
  <c r="CZ756" i="1"/>
  <c r="CZ755" i="1"/>
  <c r="CZ754" i="1"/>
  <c r="CZ753" i="1"/>
  <c r="CZ752" i="1"/>
  <c r="CZ751" i="1"/>
  <c r="CZ750" i="1"/>
  <c r="CZ749" i="1"/>
  <c r="CZ748" i="1"/>
  <c r="CZ747" i="1"/>
  <c r="CZ746" i="1"/>
  <c r="CZ745" i="1"/>
  <c r="CZ744" i="1"/>
  <c r="CZ743" i="1"/>
  <c r="CZ742" i="1"/>
  <c r="CZ741" i="1"/>
  <c r="CZ740" i="1"/>
  <c r="CZ739" i="1"/>
  <c r="CZ738" i="1"/>
  <c r="CZ737" i="1"/>
  <c r="CZ736" i="1"/>
  <c r="CZ735" i="1"/>
  <c r="CZ734" i="1"/>
  <c r="CZ733" i="1"/>
  <c r="CZ732" i="1"/>
  <c r="CZ731" i="1"/>
  <c r="CZ730" i="1"/>
  <c r="CZ729" i="1"/>
  <c r="CZ728" i="1"/>
  <c r="CZ727" i="1"/>
  <c r="CZ726" i="1"/>
  <c r="CZ725" i="1"/>
  <c r="CZ724" i="1"/>
  <c r="CZ723" i="1"/>
  <c r="CZ722" i="1"/>
  <c r="CZ721" i="1"/>
  <c r="CZ720" i="1"/>
  <c r="CZ719" i="1"/>
  <c r="CZ718" i="1"/>
  <c r="CZ717" i="1"/>
  <c r="CZ716" i="1"/>
  <c r="CZ715" i="1"/>
  <c r="CZ714" i="1"/>
  <c r="CZ713" i="1"/>
  <c r="CZ712" i="1"/>
  <c r="CZ711" i="1"/>
  <c r="CZ710" i="1"/>
  <c r="CZ709" i="1"/>
  <c r="CZ708" i="1"/>
  <c r="CZ707" i="1"/>
  <c r="CZ706" i="1"/>
  <c r="CZ705" i="1"/>
  <c r="CZ704" i="1"/>
  <c r="CZ703" i="1"/>
  <c r="CZ702" i="1"/>
  <c r="CZ701" i="1"/>
  <c r="CZ700" i="1"/>
  <c r="CZ699" i="1"/>
  <c r="CZ698" i="1"/>
  <c r="CZ697" i="1"/>
  <c r="CZ696" i="1"/>
  <c r="CZ695" i="1"/>
  <c r="CZ694" i="1"/>
  <c r="CZ693" i="1"/>
  <c r="CZ692" i="1"/>
  <c r="CZ691" i="1"/>
  <c r="CZ690" i="1"/>
  <c r="CZ689" i="1"/>
  <c r="CZ688" i="1"/>
  <c r="CZ687" i="1"/>
  <c r="CZ686" i="1"/>
  <c r="CZ685" i="1"/>
  <c r="CZ684" i="1"/>
  <c r="CZ683" i="1"/>
  <c r="CZ682" i="1"/>
  <c r="CZ681" i="1"/>
  <c r="CZ680" i="1"/>
  <c r="CZ679" i="1"/>
  <c r="CZ678" i="1"/>
  <c r="CZ677" i="1"/>
  <c r="CZ676" i="1"/>
  <c r="CZ675" i="1"/>
  <c r="CZ674" i="1"/>
  <c r="CZ673" i="1"/>
  <c r="CZ672" i="1"/>
  <c r="CZ671" i="1"/>
  <c r="CZ670" i="1"/>
  <c r="CZ669" i="1"/>
  <c r="CZ668" i="1"/>
  <c r="CZ667" i="1"/>
  <c r="CZ666" i="1"/>
  <c r="CZ665" i="1"/>
  <c r="CZ664" i="1"/>
  <c r="CZ663" i="1"/>
  <c r="CZ662" i="1"/>
  <c r="CZ661" i="1"/>
  <c r="CZ660" i="1"/>
  <c r="CZ659" i="1"/>
  <c r="CZ658" i="1"/>
  <c r="CZ657" i="1"/>
  <c r="CZ656" i="1"/>
  <c r="CZ655" i="1"/>
  <c r="CZ654" i="1"/>
  <c r="CZ653" i="1"/>
  <c r="CZ652" i="1"/>
  <c r="CZ651" i="1"/>
  <c r="CZ650" i="1"/>
  <c r="CZ649" i="1"/>
  <c r="CZ648" i="1"/>
  <c r="CZ647" i="1"/>
  <c r="CZ646" i="1"/>
  <c r="CZ645" i="1"/>
  <c r="CZ644" i="1"/>
  <c r="CZ643" i="1"/>
  <c r="CZ642" i="1"/>
  <c r="CZ641" i="1"/>
  <c r="CZ640" i="1"/>
  <c r="CZ639" i="1"/>
  <c r="CZ638" i="1"/>
  <c r="CZ637" i="1"/>
  <c r="CZ636" i="1"/>
  <c r="CZ635" i="1"/>
  <c r="CZ634" i="1"/>
  <c r="CZ633" i="1"/>
  <c r="CZ632" i="1"/>
  <c r="CZ631" i="1"/>
  <c r="CZ630" i="1"/>
  <c r="CZ629" i="1"/>
  <c r="CZ628" i="1"/>
  <c r="CZ627" i="1"/>
  <c r="CZ626" i="1"/>
  <c r="CZ625" i="1"/>
  <c r="CZ624" i="1"/>
  <c r="CZ623" i="1"/>
  <c r="CZ622" i="1"/>
  <c r="CZ621" i="1"/>
  <c r="CZ620" i="1"/>
  <c r="CZ619" i="1"/>
  <c r="CZ618" i="1"/>
  <c r="CZ617" i="1"/>
  <c r="CZ616" i="1"/>
  <c r="CZ615" i="1"/>
  <c r="CZ614" i="1"/>
  <c r="CZ613" i="1"/>
  <c r="CZ612" i="1"/>
  <c r="CZ611" i="1"/>
  <c r="CZ610" i="1"/>
  <c r="CZ609" i="1"/>
  <c r="CZ608" i="1"/>
  <c r="CZ607" i="1"/>
  <c r="CZ606" i="1"/>
  <c r="CZ605" i="1"/>
  <c r="CZ604" i="1"/>
  <c r="CZ603" i="1"/>
  <c r="CZ602" i="1"/>
  <c r="CZ601" i="1"/>
  <c r="CZ600" i="1"/>
  <c r="CZ599" i="1"/>
  <c r="CZ598" i="1"/>
  <c r="CZ597" i="1"/>
  <c r="CZ596" i="1"/>
  <c r="CZ595" i="1"/>
  <c r="CZ594" i="1"/>
  <c r="CZ593" i="1"/>
  <c r="CZ592" i="1"/>
  <c r="CZ591" i="1"/>
  <c r="CZ590" i="1"/>
  <c r="CZ589" i="1"/>
  <c r="CZ588" i="1"/>
  <c r="CZ587" i="1"/>
  <c r="CZ586" i="1"/>
  <c r="CZ585" i="1"/>
  <c r="CZ584" i="1"/>
  <c r="CZ583" i="1"/>
  <c r="CZ582" i="1"/>
  <c r="CZ581" i="1"/>
  <c r="CZ580" i="1"/>
  <c r="CZ579" i="1"/>
  <c r="CZ578" i="1"/>
  <c r="CZ577" i="1"/>
  <c r="CZ576" i="1"/>
  <c r="CZ575" i="1"/>
  <c r="CZ574" i="1"/>
  <c r="CZ573" i="1"/>
  <c r="CZ572" i="1"/>
  <c r="CZ571" i="1"/>
  <c r="CZ570" i="1"/>
  <c r="CZ569" i="1"/>
  <c r="CZ568" i="1"/>
  <c r="CZ567" i="1"/>
  <c r="CZ566" i="1"/>
  <c r="CZ565" i="1"/>
  <c r="CZ564" i="1"/>
  <c r="CZ563" i="1"/>
  <c r="CZ562" i="1"/>
  <c r="CZ561" i="1"/>
  <c r="CZ560" i="1"/>
  <c r="CZ559" i="1"/>
  <c r="CZ558" i="1"/>
  <c r="CZ557" i="1"/>
  <c r="CZ556" i="1"/>
  <c r="CZ555" i="1"/>
  <c r="CZ554" i="1"/>
  <c r="CZ553" i="1"/>
  <c r="CZ552" i="1"/>
  <c r="CZ551" i="1"/>
  <c r="CZ550" i="1"/>
  <c r="CZ549" i="1"/>
  <c r="CZ548" i="1"/>
  <c r="CZ547" i="1"/>
  <c r="CZ546" i="1"/>
  <c r="CZ545" i="1"/>
  <c r="CZ544" i="1"/>
  <c r="CZ543" i="1"/>
  <c r="CZ542" i="1"/>
  <c r="CZ541" i="1"/>
  <c r="CZ540" i="1"/>
  <c r="CZ539" i="1"/>
  <c r="CZ538" i="1"/>
  <c r="CZ537" i="1"/>
  <c r="CZ536" i="1"/>
  <c r="CZ535" i="1"/>
  <c r="CZ534" i="1"/>
  <c r="CZ533" i="1"/>
  <c r="CZ532" i="1"/>
  <c r="CZ531" i="1"/>
  <c r="CZ530" i="1"/>
  <c r="CZ529" i="1"/>
  <c r="CZ528" i="1"/>
  <c r="CZ527" i="1"/>
  <c r="CZ526" i="1"/>
  <c r="CZ525" i="1"/>
  <c r="CZ524" i="1"/>
  <c r="CZ523" i="1"/>
  <c r="CZ522" i="1"/>
  <c r="CZ521" i="1"/>
  <c r="CZ520" i="1"/>
  <c r="CZ519" i="1"/>
  <c r="CZ518" i="1"/>
  <c r="CZ517" i="1"/>
  <c r="CZ516" i="1"/>
  <c r="CZ515" i="1"/>
  <c r="CZ514" i="1"/>
  <c r="CZ513" i="1"/>
  <c r="CZ512" i="1"/>
  <c r="CZ511" i="1"/>
  <c r="CZ510" i="1"/>
  <c r="CZ509" i="1"/>
  <c r="CZ508" i="1"/>
  <c r="CZ507" i="1"/>
  <c r="CZ506" i="1"/>
  <c r="CZ505" i="1"/>
  <c r="CZ504" i="1"/>
  <c r="CZ503" i="1"/>
  <c r="CZ502" i="1"/>
  <c r="CZ501" i="1"/>
  <c r="CZ500" i="1"/>
  <c r="CZ499" i="1"/>
  <c r="CZ498" i="1"/>
  <c r="CZ497" i="1"/>
  <c r="CZ496" i="1"/>
  <c r="CZ495" i="1"/>
  <c r="CZ494" i="1"/>
  <c r="CZ493" i="1"/>
  <c r="CZ492" i="1"/>
  <c r="CZ491" i="1"/>
  <c r="CZ490" i="1"/>
  <c r="CZ489" i="1"/>
  <c r="CZ488" i="1"/>
  <c r="CZ487" i="1"/>
  <c r="CZ486" i="1"/>
  <c r="CZ485" i="1"/>
  <c r="CZ484" i="1"/>
  <c r="CZ483" i="1"/>
  <c r="CZ482" i="1"/>
  <c r="CZ481" i="1"/>
  <c r="CZ480" i="1"/>
  <c r="CZ479" i="1"/>
  <c r="CZ478" i="1"/>
  <c r="CZ477" i="1"/>
  <c r="CZ476" i="1"/>
  <c r="CZ475" i="1"/>
  <c r="CZ474" i="1"/>
  <c r="CZ473" i="1"/>
  <c r="CZ472" i="1"/>
  <c r="CZ471" i="1"/>
  <c r="CZ470" i="1"/>
  <c r="CZ469" i="1"/>
  <c r="CZ468" i="1"/>
  <c r="CZ467" i="1"/>
  <c r="CZ466" i="1"/>
  <c r="CZ465" i="1"/>
  <c r="CZ464" i="1"/>
  <c r="CZ463" i="1"/>
  <c r="CZ462" i="1"/>
  <c r="CZ461" i="1"/>
  <c r="CZ460" i="1"/>
  <c r="CZ459" i="1"/>
  <c r="CZ458" i="1"/>
  <c r="CZ457" i="1"/>
  <c r="CZ456" i="1"/>
  <c r="CZ455" i="1"/>
  <c r="CZ454" i="1"/>
  <c r="CZ453" i="1"/>
  <c r="CZ452" i="1"/>
  <c r="CZ451" i="1"/>
  <c r="CZ450" i="1"/>
  <c r="CZ449" i="1"/>
  <c r="CZ448" i="1"/>
  <c r="CZ447" i="1"/>
  <c r="CZ446" i="1"/>
  <c r="CZ445" i="1"/>
  <c r="CZ444" i="1"/>
  <c r="CZ443" i="1"/>
  <c r="CZ442" i="1"/>
  <c r="CZ441" i="1"/>
  <c r="CZ440" i="1"/>
  <c r="CZ439" i="1"/>
  <c r="CZ438" i="1"/>
  <c r="CZ437" i="1"/>
  <c r="CZ436" i="1"/>
  <c r="CZ435" i="1"/>
  <c r="CZ434" i="1"/>
  <c r="CZ433" i="1"/>
  <c r="CZ432" i="1"/>
  <c r="CZ431" i="1"/>
  <c r="CZ430" i="1"/>
  <c r="CZ429" i="1"/>
  <c r="CZ428" i="1"/>
  <c r="CZ427" i="1"/>
  <c r="CZ426" i="1"/>
  <c r="CZ425" i="1"/>
  <c r="CZ424" i="1"/>
  <c r="CZ423" i="1"/>
  <c r="CZ422" i="1"/>
  <c r="CZ421" i="1"/>
  <c r="CZ420" i="1"/>
  <c r="CZ419" i="1"/>
  <c r="CZ418" i="1"/>
  <c r="CZ417" i="1"/>
  <c r="CZ416" i="1"/>
  <c r="CZ415" i="1"/>
  <c r="CZ414" i="1"/>
  <c r="CZ413" i="1"/>
  <c r="CZ412" i="1"/>
  <c r="CZ411" i="1"/>
  <c r="CZ410" i="1"/>
  <c r="CZ409" i="1"/>
  <c r="CZ408" i="1"/>
  <c r="CZ407" i="1"/>
  <c r="CZ406" i="1"/>
  <c r="CZ405" i="1"/>
  <c r="CZ404" i="1"/>
  <c r="CZ403" i="1"/>
  <c r="CZ402" i="1"/>
  <c r="CZ401" i="1"/>
  <c r="CZ400" i="1"/>
  <c r="CZ399" i="1"/>
  <c r="CZ398" i="1"/>
  <c r="CZ397" i="1"/>
  <c r="CZ396" i="1"/>
  <c r="CZ395" i="1"/>
  <c r="CZ394" i="1"/>
  <c r="CZ393" i="1"/>
  <c r="CZ392" i="1"/>
  <c r="CZ391" i="1"/>
  <c r="CZ390" i="1"/>
  <c r="CZ389" i="1"/>
  <c r="CZ388" i="1"/>
  <c r="CZ387" i="1"/>
  <c r="CZ386" i="1"/>
  <c r="CZ385" i="1"/>
  <c r="CZ384" i="1"/>
  <c r="CZ383" i="1"/>
  <c r="CZ382" i="1"/>
  <c r="CZ381" i="1"/>
  <c r="CZ380" i="1"/>
  <c r="CZ379" i="1"/>
  <c r="CZ378" i="1"/>
  <c r="CZ377" i="1"/>
  <c r="CZ376" i="1"/>
  <c r="CZ375" i="1"/>
  <c r="CZ374" i="1"/>
  <c r="CZ373" i="1"/>
  <c r="CZ372" i="1"/>
  <c r="CZ371" i="1"/>
  <c r="CZ370" i="1"/>
  <c r="CZ369" i="1"/>
  <c r="CZ368" i="1"/>
  <c r="CZ367" i="1"/>
  <c r="CZ366" i="1"/>
  <c r="CZ365" i="1"/>
  <c r="CZ364" i="1"/>
  <c r="CZ363" i="1"/>
  <c r="CZ362" i="1"/>
  <c r="CZ361" i="1"/>
  <c r="CZ360" i="1"/>
  <c r="CZ359" i="1"/>
  <c r="CZ358" i="1"/>
  <c r="CZ357" i="1"/>
  <c r="CZ356" i="1"/>
  <c r="CZ355" i="1"/>
  <c r="CZ354" i="1"/>
  <c r="CZ353" i="1"/>
  <c r="CZ352" i="1"/>
  <c r="CZ351" i="1"/>
  <c r="CZ350" i="1"/>
  <c r="CZ349" i="1"/>
  <c r="CZ348" i="1"/>
  <c r="CZ347" i="1"/>
  <c r="CZ346" i="1"/>
  <c r="CZ345" i="1"/>
  <c r="CZ344" i="1"/>
  <c r="CZ343" i="1"/>
  <c r="CZ342" i="1"/>
  <c r="CZ341" i="1"/>
  <c r="CZ340" i="1"/>
  <c r="CZ339" i="1"/>
  <c r="CZ338" i="1"/>
  <c r="CZ337" i="1"/>
  <c r="CZ336" i="1"/>
  <c r="CZ335" i="1"/>
  <c r="CZ334" i="1"/>
  <c r="CZ333" i="1"/>
  <c r="CZ332" i="1"/>
  <c r="CZ331" i="1"/>
  <c r="CZ330" i="1"/>
  <c r="CZ329" i="1"/>
  <c r="CZ328" i="1"/>
  <c r="CZ327" i="1"/>
  <c r="CZ326" i="1"/>
  <c r="CZ325" i="1"/>
  <c r="CZ324" i="1"/>
  <c r="CZ323" i="1"/>
  <c r="CZ322" i="1"/>
  <c r="CZ321" i="1"/>
  <c r="CZ320" i="1"/>
  <c r="CZ319" i="1"/>
  <c r="CZ318" i="1"/>
  <c r="CZ317" i="1"/>
  <c r="CZ316" i="1"/>
  <c r="CZ315" i="1"/>
  <c r="CZ314" i="1"/>
  <c r="CZ313" i="1"/>
  <c r="CZ312" i="1"/>
  <c r="CZ311" i="1"/>
  <c r="CZ310" i="1"/>
  <c r="CZ309" i="1"/>
  <c r="CZ308" i="1"/>
  <c r="CZ307" i="1"/>
  <c r="CZ306" i="1"/>
  <c r="CZ305" i="1"/>
  <c r="CZ304" i="1"/>
  <c r="CZ303" i="1"/>
  <c r="CZ302" i="1"/>
  <c r="CZ301" i="1"/>
  <c r="CZ300" i="1"/>
  <c r="CZ299" i="1"/>
  <c r="CZ298" i="1"/>
  <c r="CZ297" i="1"/>
  <c r="CZ296" i="1"/>
  <c r="CZ295" i="1"/>
  <c r="CZ294" i="1"/>
  <c r="CZ293" i="1"/>
  <c r="CZ292" i="1"/>
  <c r="CZ291" i="1"/>
  <c r="CZ290" i="1"/>
  <c r="CZ289" i="1"/>
  <c r="CZ288" i="1"/>
  <c r="CZ287" i="1"/>
  <c r="CZ286" i="1"/>
  <c r="CZ285" i="1"/>
  <c r="CZ284" i="1"/>
  <c r="CZ283" i="1"/>
  <c r="CZ282" i="1"/>
  <c r="CZ281" i="1"/>
  <c r="CZ280" i="1"/>
  <c r="CZ279" i="1"/>
  <c r="CZ278" i="1"/>
  <c r="CZ277" i="1"/>
  <c r="CZ276" i="1"/>
  <c r="CZ275" i="1"/>
  <c r="CZ274" i="1"/>
  <c r="CZ273" i="1"/>
  <c r="CZ272" i="1"/>
  <c r="CZ271" i="1"/>
  <c r="CZ270" i="1"/>
  <c r="CZ269" i="1"/>
  <c r="CZ268" i="1"/>
  <c r="CZ267" i="1"/>
  <c r="CZ266" i="1"/>
  <c r="CZ265" i="1"/>
  <c r="CZ264" i="1"/>
  <c r="CZ263" i="1"/>
  <c r="CZ262" i="1"/>
  <c r="CZ261" i="1"/>
  <c r="CZ260" i="1"/>
  <c r="CZ259" i="1"/>
  <c r="CZ258" i="1"/>
  <c r="CZ257" i="1"/>
  <c r="CZ256" i="1"/>
  <c r="CZ255" i="1"/>
  <c r="CZ254" i="1"/>
  <c r="CZ253" i="1"/>
  <c r="CZ252" i="1"/>
  <c r="CZ251" i="1"/>
  <c r="CZ250" i="1"/>
  <c r="CZ249" i="1"/>
  <c r="CZ248" i="1"/>
  <c r="CZ247" i="1"/>
  <c r="CZ246" i="1"/>
  <c r="CZ245" i="1"/>
  <c r="CZ244" i="1"/>
  <c r="CZ243" i="1"/>
  <c r="CZ242" i="1"/>
  <c r="CZ241" i="1"/>
  <c r="CZ240" i="1"/>
  <c r="CZ239" i="1"/>
  <c r="CZ238" i="1"/>
  <c r="CZ237" i="1"/>
  <c r="CZ236" i="1"/>
  <c r="CZ235" i="1"/>
  <c r="CZ234" i="1"/>
  <c r="CZ233" i="1"/>
  <c r="CZ232" i="1"/>
  <c r="CZ231" i="1"/>
  <c r="CZ230" i="1"/>
  <c r="CZ229" i="1"/>
  <c r="CZ228" i="1"/>
  <c r="CZ227" i="1"/>
  <c r="CZ226" i="1"/>
  <c r="CZ225" i="1"/>
  <c r="CZ224" i="1"/>
  <c r="CZ223" i="1"/>
  <c r="CZ222" i="1"/>
  <c r="CZ221" i="1"/>
  <c r="CZ220" i="1"/>
  <c r="CZ219" i="1"/>
  <c r="CZ218" i="1"/>
  <c r="CZ217" i="1"/>
  <c r="CZ216" i="1"/>
  <c r="CZ215" i="1"/>
  <c r="CZ214" i="1"/>
  <c r="CZ213" i="1"/>
  <c r="CZ212" i="1"/>
  <c r="CZ211" i="1"/>
  <c r="CZ210" i="1"/>
  <c r="CZ209" i="1"/>
  <c r="CZ208" i="1"/>
  <c r="CZ207" i="1"/>
  <c r="CZ206" i="1"/>
  <c r="CZ205" i="1"/>
  <c r="CZ204" i="1"/>
  <c r="CZ203" i="1"/>
  <c r="CZ202" i="1"/>
  <c r="CZ201" i="1"/>
  <c r="CZ200" i="1"/>
  <c r="CZ199" i="1"/>
  <c r="CZ198" i="1"/>
  <c r="CZ197" i="1"/>
  <c r="CZ196" i="1"/>
  <c r="CZ195" i="1"/>
  <c r="CZ194" i="1"/>
  <c r="CZ193" i="1"/>
  <c r="CZ192" i="1"/>
  <c r="CZ191" i="1"/>
  <c r="CZ190" i="1"/>
  <c r="CZ189" i="1"/>
  <c r="CZ188" i="1"/>
  <c r="CZ187" i="1"/>
  <c r="CZ186" i="1"/>
  <c r="CZ185" i="1"/>
  <c r="CZ184" i="1"/>
  <c r="CZ183" i="1"/>
  <c r="CZ182" i="1"/>
  <c r="CZ181" i="1"/>
  <c r="CZ180" i="1"/>
  <c r="CZ179" i="1"/>
  <c r="CZ178" i="1"/>
  <c r="CZ177" i="1"/>
  <c r="CZ176" i="1"/>
  <c r="CZ175" i="1"/>
  <c r="CZ174" i="1"/>
  <c r="CZ173" i="1"/>
  <c r="CZ172" i="1"/>
  <c r="CZ171" i="1"/>
  <c r="CZ170" i="1"/>
  <c r="CZ169" i="1"/>
  <c r="CZ168" i="1"/>
  <c r="CZ167" i="1"/>
  <c r="CZ166" i="1"/>
  <c r="CZ165" i="1"/>
  <c r="CZ164" i="1"/>
  <c r="CZ163" i="1"/>
  <c r="CZ162" i="1"/>
  <c r="CZ161" i="1"/>
  <c r="CZ160" i="1"/>
  <c r="CZ159" i="1"/>
  <c r="CZ158" i="1"/>
  <c r="CZ157" i="1"/>
  <c r="CZ156" i="1"/>
  <c r="CZ155" i="1"/>
  <c r="CZ154" i="1"/>
  <c r="CZ153" i="1"/>
  <c r="CZ152" i="1"/>
  <c r="CZ151" i="1"/>
  <c r="CZ150" i="1"/>
  <c r="CZ149" i="1"/>
  <c r="CZ148" i="1"/>
  <c r="CZ147" i="1"/>
  <c r="CZ146" i="1"/>
  <c r="CZ145" i="1"/>
  <c r="CZ144" i="1"/>
  <c r="CZ143" i="1"/>
  <c r="CZ142" i="1"/>
  <c r="CZ141" i="1"/>
  <c r="CZ140" i="1"/>
  <c r="CZ139" i="1"/>
  <c r="CZ138" i="1"/>
  <c r="CZ137" i="1"/>
  <c r="CZ136" i="1"/>
  <c r="CZ135" i="1"/>
  <c r="CZ134" i="1"/>
  <c r="CZ133" i="1"/>
  <c r="CZ132" i="1"/>
  <c r="CZ131" i="1"/>
  <c r="CZ130" i="1"/>
  <c r="CZ129" i="1"/>
  <c r="CZ128" i="1"/>
  <c r="CZ127" i="1"/>
  <c r="CZ126" i="1"/>
  <c r="CZ125" i="1"/>
  <c r="CZ124" i="1"/>
  <c r="CZ123" i="1"/>
  <c r="CZ122" i="1"/>
  <c r="CZ121" i="1"/>
  <c r="CZ120" i="1"/>
  <c r="CZ119" i="1"/>
  <c r="CZ118" i="1"/>
  <c r="CZ117" i="1"/>
  <c r="CZ116" i="1"/>
  <c r="CZ115" i="1"/>
  <c r="CZ114" i="1"/>
  <c r="CZ113" i="1"/>
  <c r="CZ112" i="1"/>
  <c r="CZ111" i="1"/>
  <c r="CZ110" i="1"/>
  <c r="CZ109" i="1"/>
  <c r="CZ108" i="1"/>
  <c r="CZ107" i="1"/>
  <c r="CZ106" i="1"/>
  <c r="CZ105" i="1"/>
  <c r="CZ104" i="1"/>
  <c r="CZ103" i="1"/>
  <c r="CZ102" i="1"/>
  <c r="CZ101" i="1"/>
  <c r="CZ100" i="1"/>
  <c r="CZ99" i="1"/>
  <c r="CZ98" i="1"/>
  <c r="CZ97" i="1"/>
  <c r="CZ96" i="1"/>
  <c r="CZ95" i="1"/>
  <c r="CZ94" i="1"/>
  <c r="CZ93" i="1"/>
  <c r="CZ92" i="1"/>
  <c r="CZ91" i="1"/>
  <c r="CZ90" i="1"/>
  <c r="CZ89" i="1"/>
  <c r="CZ88" i="1"/>
  <c r="CZ87" i="1"/>
  <c r="CZ86" i="1"/>
  <c r="CZ85" i="1"/>
  <c r="CZ84" i="1"/>
  <c r="CZ83" i="1"/>
  <c r="CZ82" i="1"/>
  <c r="CZ81" i="1"/>
  <c r="CZ80" i="1"/>
  <c r="CZ79" i="1"/>
  <c r="CZ78" i="1"/>
  <c r="CZ77" i="1"/>
  <c r="CZ76" i="1"/>
  <c r="CZ75" i="1"/>
  <c r="CZ74" i="1"/>
  <c r="CZ73" i="1"/>
  <c r="CZ72" i="1"/>
  <c r="CZ71" i="1"/>
  <c r="CZ70" i="1"/>
  <c r="CZ69" i="1"/>
  <c r="CZ68" i="1"/>
  <c r="CZ67" i="1"/>
  <c r="CZ66" i="1"/>
  <c r="CZ65" i="1"/>
  <c r="CZ64" i="1"/>
  <c r="CZ63" i="1"/>
  <c r="CZ62" i="1"/>
  <c r="CZ61" i="1"/>
  <c r="CZ60" i="1"/>
  <c r="CZ59" i="1"/>
  <c r="CZ58" i="1"/>
  <c r="CZ57" i="1"/>
  <c r="CZ56" i="1"/>
  <c r="CZ55" i="1"/>
  <c r="CZ54" i="1"/>
  <c r="CZ53" i="1"/>
  <c r="CZ52" i="1"/>
  <c r="CZ51" i="1"/>
  <c r="CZ50" i="1"/>
  <c r="CZ49" i="1"/>
  <c r="CZ48" i="1"/>
  <c r="CZ47" i="1"/>
  <c r="CZ46" i="1"/>
  <c r="CZ45" i="1"/>
  <c r="CZ44" i="1"/>
  <c r="CZ43" i="1"/>
  <c r="CZ42" i="1"/>
  <c r="CZ41" i="1"/>
  <c r="CZ40" i="1"/>
  <c r="CZ39" i="1"/>
  <c r="CZ38" i="1"/>
  <c r="CZ37" i="1"/>
  <c r="CZ36" i="1"/>
  <c r="CZ35" i="1"/>
  <c r="CZ34" i="1"/>
  <c r="CZ33" i="1"/>
  <c r="CZ32" i="1"/>
  <c r="CZ31" i="1"/>
  <c r="CZ30" i="1"/>
  <c r="CZ29" i="1"/>
  <c r="CZ28" i="1"/>
  <c r="CZ27" i="1"/>
  <c r="CZ26" i="1"/>
  <c r="CZ25" i="1"/>
  <c r="CZ24" i="1"/>
  <c r="CZ23" i="1"/>
  <c r="CZ22" i="1"/>
  <c r="CZ21" i="1"/>
  <c r="CZ20" i="1"/>
  <c r="CZ19" i="1"/>
  <c r="CZ18" i="1"/>
  <c r="CZ17" i="1"/>
  <c r="CZ16" i="1"/>
  <c r="CZ15" i="1"/>
  <c r="CZ14" i="1"/>
  <c r="CZ13" i="1"/>
  <c r="CZ12" i="1"/>
  <c r="CZ11" i="1"/>
  <c r="CZ10" i="1"/>
  <c r="CZ9" i="1"/>
  <c r="CZ8" i="1"/>
  <c r="CZ7" i="1"/>
  <c r="CZ6" i="1"/>
  <c r="CZ5" i="1"/>
  <c r="CZ4" i="1"/>
  <c r="CZ3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CY270" i="1"/>
  <c r="CY269" i="1"/>
  <c r="CY268" i="1"/>
  <c r="CY267" i="1"/>
  <c r="CY266" i="1"/>
  <c r="CY265" i="1"/>
  <c r="CY264" i="1"/>
  <c r="CY263" i="1"/>
  <c r="CY262" i="1"/>
  <c r="CY261" i="1"/>
  <c r="CY260" i="1"/>
  <c r="CY259" i="1"/>
  <c r="CY258" i="1"/>
  <c r="CY257" i="1"/>
  <c r="CY256" i="1"/>
  <c r="CY255" i="1"/>
  <c r="CY254" i="1"/>
  <c r="CY253" i="1"/>
  <c r="CY252" i="1"/>
  <c r="CY251" i="1"/>
  <c r="CY250" i="1"/>
  <c r="CY249" i="1"/>
  <c r="CY248" i="1"/>
  <c r="CY247" i="1"/>
  <c r="CY246" i="1"/>
  <c r="CY245" i="1"/>
  <c r="CY244" i="1"/>
  <c r="CY243" i="1"/>
  <c r="CY242" i="1"/>
  <c r="CY241" i="1"/>
  <c r="CY240" i="1"/>
  <c r="CY239" i="1"/>
  <c r="CY238" i="1"/>
  <c r="CY237" i="1"/>
  <c r="CY236" i="1"/>
  <c r="CY235" i="1"/>
  <c r="CY234" i="1"/>
  <c r="CY233" i="1"/>
  <c r="CY232" i="1"/>
  <c r="CY231" i="1"/>
  <c r="CY230" i="1"/>
  <c r="CY229" i="1"/>
  <c r="CY228" i="1"/>
  <c r="CY227" i="1"/>
  <c r="CY226" i="1"/>
  <c r="CY225" i="1"/>
  <c r="CY224" i="1"/>
  <c r="CY223" i="1"/>
  <c r="CY222" i="1"/>
  <c r="CY221" i="1"/>
  <c r="CY220" i="1"/>
  <c r="CY219" i="1"/>
  <c r="CY218" i="1"/>
  <c r="CY217" i="1"/>
  <c r="CY216" i="1"/>
  <c r="CY215" i="1"/>
  <c r="CY214" i="1"/>
  <c r="CY213" i="1"/>
  <c r="CY212" i="1"/>
  <c r="CY211" i="1"/>
  <c r="CY210" i="1"/>
  <c r="CY209" i="1"/>
  <c r="CY208" i="1"/>
  <c r="CY207" i="1"/>
  <c r="CY206" i="1"/>
  <c r="CY205" i="1"/>
  <c r="CY204" i="1"/>
  <c r="CY203" i="1"/>
  <c r="CY202" i="1"/>
  <c r="CY201" i="1"/>
  <c r="CY200" i="1"/>
  <c r="CY199" i="1"/>
  <c r="CY198" i="1"/>
  <c r="CY197" i="1"/>
  <c r="CY196" i="1"/>
  <c r="CY195" i="1"/>
  <c r="CY194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81" i="1"/>
  <c r="CY180" i="1"/>
  <c r="CY179" i="1"/>
  <c r="CY178" i="1"/>
  <c r="CY177" i="1"/>
  <c r="CY176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103" i="1"/>
  <c r="CY102" i="1"/>
  <c r="CY101" i="1"/>
  <c r="CY100" i="1"/>
  <c r="CY99" i="1"/>
  <c r="CY98" i="1"/>
  <c r="CY97" i="1"/>
  <c r="CY96" i="1"/>
  <c r="CY95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CY35" i="1"/>
  <c r="CY34" i="1"/>
  <c r="CY33" i="1"/>
  <c r="CY32" i="1"/>
  <c r="CY31" i="1"/>
  <c r="CY30" i="1"/>
  <c r="CY29" i="1"/>
  <c r="CY28" i="1"/>
  <c r="CY27" i="1"/>
  <c r="CY26" i="1"/>
  <c r="CY25" i="1"/>
  <c r="CY24" i="1"/>
  <c r="CY23" i="1"/>
  <c r="CY22" i="1"/>
  <c r="CY21" i="1"/>
  <c r="CY20" i="1"/>
  <c r="CY19" i="1"/>
  <c r="CY18" i="1"/>
  <c r="CY17" i="1"/>
  <c r="CY16" i="1"/>
  <c r="CY15" i="1"/>
  <c r="CY14" i="1"/>
  <c r="CY13" i="1"/>
  <c r="CY12" i="1"/>
  <c r="CY11" i="1"/>
  <c r="CY10" i="1"/>
  <c r="CY9" i="1"/>
  <c r="CY8" i="1"/>
  <c r="CY7" i="1"/>
  <c r="CY6" i="1"/>
  <c r="CY5" i="1"/>
  <c r="CY4" i="1"/>
  <c r="CY1390" i="1"/>
  <c r="CY1389" i="1"/>
  <c r="CY1388" i="1"/>
  <c r="CY1387" i="1"/>
  <c r="CY1386" i="1"/>
  <c r="CY1385" i="1"/>
  <c r="CY1384" i="1"/>
  <c r="CY1383" i="1"/>
  <c r="CY1382" i="1"/>
  <c r="CY1381" i="1"/>
  <c r="CY1380" i="1"/>
  <c r="CY1379" i="1"/>
  <c r="CY1378" i="1"/>
  <c r="CY1377" i="1"/>
  <c r="CY1376" i="1"/>
  <c r="CY1375" i="1"/>
  <c r="CY1374" i="1"/>
  <c r="CY1373" i="1"/>
  <c r="CY1372" i="1"/>
  <c r="CY1371" i="1"/>
  <c r="CY1370" i="1"/>
  <c r="CY1369" i="1"/>
  <c r="CY1368" i="1"/>
  <c r="CY1367" i="1"/>
  <c r="CY1366" i="1"/>
  <c r="CY1365" i="1"/>
  <c r="CY1364" i="1"/>
  <c r="CY1363" i="1"/>
  <c r="CY1362" i="1"/>
  <c r="CY1361" i="1"/>
  <c r="CY1360" i="1"/>
  <c r="CY1359" i="1"/>
  <c r="CY1358" i="1"/>
  <c r="CY1357" i="1"/>
  <c r="CY1356" i="1"/>
  <c r="CY1355" i="1"/>
  <c r="CY1354" i="1"/>
  <c r="CY1353" i="1"/>
  <c r="CY1352" i="1"/>
  <c r="CY1351" i="1"/>
  <c r="CY1350" i="1"/>
  <c r="CY1349" i="1"/>
  <c r="CY1348" i="1"/>
  <c r="CY1347" i="1"/>
  <c r="CY1346" i="1"/>
  <c r="CY1345" i="1"/>
  <c r="CY1344" i="1"/>
  <c r="CY1343" i="1"/>
  <c r="CY1342" i="1"/>
  <c r="CY1341" i="1"/>
  <c r="CY1340" i="1"/>
  <c r="CY1339" i="1"/>
  <c r="CY1338" i="1"/>
  <c r="CY1337" i="1"/>
  <c r="CY1336" i="1"/>
  <c r="CY1335" i="1"/>
  <c r="CY1334" i="1"/>
  <c r="CY1333" i="1"/>
  <c r="CY1332" i="1"/>
  <c r="CY1331" i="1"/>
  <c r="CY1330" i="1"/>
  <c r="CY1329" i="1"/>
  <c r="CY1328" i="1"/>
  <c r="CY1327" i="1"/>
  <c r="CY1326" i="1"/>
  <c r="CY1325" i="1"/>
  <c r="CY1324" i="1"/>
  <c r="CY1323" i="1"/>
  <c r="CY1322" i="1"/>
  <c r="CY1321" i="1"/>
  <c r="CY1320" i="1"/>
  <c r="CY1319" i="1"/>
  <c r="CY1318" i="1"/>
  <c r="CY1317" i="1"/>
  <c r="CY1316" i="1"/>
  <c r="CY1315" i="1"/>
  <c r="CY1314" i="1"/>
  <c r="CY1313" i="1"/>
  <c r="CY1312" i="1"/>
  <c r="CY1311" i="1"/>
  <c r="CY1310" i="1"/>
  <c r="CY1309" i="1"/>
  <c r="CY1308" i="1"/>
  <c r="CY1307" i="1"/>
  <c r="CY1306" i="1"/>
  <c r="CY1305" i="1"/>
  <c r="CY1304" i="1"/>
  <c r="CY1303" i="1"/>
  <c r="CY1302" i="1"/>
  <c r="CY1301" i="1"/>
  <c r="CY1300" i="1"/>
  <c r="CY1299" i="1"/>
  <c r="CY1298" i="1"/>
  <c r="CY1297" i="1"/>
  <c r="CY1296" i="1"/>
  <c r="CY1295" i="1"/>
  <c r="CY1294" i="1"/>
  <c r="CY1293" i="1"/>
  <c r="CY1292" i="1"/>
  <c r="CY1291" i="1"/>
  <c r="CY1290" i="1"/>
  <c r="CY1289" i="1"/>
  <c r="CY1288" i="1"/>
  <c r="CY1287" i="1"/>
  <c r="CY1286" i="1"/>
  <c r="CY1285" i="1"/>
  <c r="CY1284" i="1"/>
  <c r="CY1283" i="1"/>
  <c r="CY1282" i="1"/>
  <c r="CY1281" i="1"/>
  <c r="CY1280" i="1"/>
  <c r="CY1279" i="1"/>
  <c r="CY1278" i="1"/>
  <c r="CY1277" i="1"/>
  <c r="CY1276" i="1"/>
  <c r="CY1275" i="1"/>
  <c r="CY1274" i="1"/>
  <c r="CY1273" i="1"/>
  <c r="CY1272" i="1"/>
  <c r="CY1271" i="1"/>
  <c r="CY1270" i="1"/>
  <c r="CY1269" i="1"/>
  <c r="CY1268" i="1"/>
  <c r="CY1267" i="1"/>
  <c r="CY1266" i="1"/>
  <c r="CY1265" i="1"/>
  <c r="CY1264" i="1"/>
  <c r="CY1263" i="1"/>
  <c r="CY1262" i="1"/>
  <c r="CY1261" i="1"/>
  <c r="CY1260" i="1"/>
  <c r="CY1259" i="1"/>
  <c r="CY1258" i="1"/>
  <c r="CY1257" i="1"/>
  <c r="CY1256" i="1"/>
  <c r="CY1255" i="1"/>
  <c r="CY1254" i="1"/>
  <c r="CY1253" i="1"/>
  <c r="CY1252" i="1"/>
  <c r="CY1251" i="1"/>
  <c r="CY1250" i="1"/>
  <c r="CY1249" i="1"/>
  <c r="CY1248" i="1"/>
  <c r="CY1247" i="1"/>
  <c r="CY1246" i="1"/>
  <c r="CY1245" i="1"/>
  <c r="CY1244" i="1"/>
  <c r="CY1243" i="1"/>
  <c r="CY1242" i="1"/>
  <c r="CY1241" i="1"/>
  <c r="CY1240" i="1"/>
  <c r="CY1239" i="1"/>
  <c r="CY1238" i="1"/>
  <c r="CY1237" i="1"/>
  <c r="CY1236" i="1"/>
  <c r="CY1235" i="1"/>
  <c r="CY1234" i="1"/>
  <c r="CY1233" i="1"/>
  <c r="CY1232" i="1"/>
  <c r="CY1231" i="1"/>
  <c r="CY1230" i="1"/>
  <c r="CY1229" i="1"/>
  <c r="CY1228" i="1"/>
  <c r="CY1227" i="1"/>
  <c r="CY1226" i="1"/>
  <c r="CY1225" i="1"/>
  <c r="CY1224" i="1"/>
  <c r="CY1223" i="1"/>
  <c r="CY1222" i="1"/>
  <c r="CY1221" i="1"/>
  <c r="CY1220" i="1"/>
  <c r="CY1219" i="1"/>
  <c r="CY1218" i="1"/>
  <c r="CY1217" i="1"/>
  <c r="CY1216" i="1"/>
  <c r="CY1215" i="1"/>
  <c r="CY1214" i="1"/>
  <c r="CY1213" i="1"/>
  <c r="CY1212" i="1"/>
  <c r="CY1211" i="1"/>
  <c r="CY1210" i="1"/>
  <c r="CY1209" i="1"/>
  <c r="CY1208" i="1"/>
  <c r="CY1207" i="1"/>
  <c r="CY1206" i="1"/>
  <c r="CY1205" i="1"/>
  <c r="CY1204" i="1"/>
  <c r="CY1203" i="1"/>
  <c r="CY1202" i="1"/>
  <c r="CY1201" i="1"/>
  <c r="CY1200" i="1"/>
  <c r="CY1199" i="1"/>
  <c r="CY1198" i="1"/>
  <c r="CY1197" i="1"/>
  <c r="CY1196" i="1"/>
  <c r="CY1195" i="1"/>
  <c r="CY1194" i="1"/>
  <c r="CY1193" i="1"/>
  <c r="CY1192" i="1"/>
  <c r="CY1191" i="1"/>
  <c r="CY1190" i="1"/>
  <c r="CY1189" i="1"/>
  <c r="CY1188" i="1"/>
  <c r="CY1187" i="1"/>
  <c r="CY1186" i="1"/>
  <c r="CY1185" i="1"/>
  <c r="CY1184" i="1"/>
  <c r="CY1183" i="1"/>
  <c r="CY1182" i="1"/>
  <c r="CY1181" i="1"/>
  <c r="CY1180" i="1"/>
  <c r="CY1179" i="1"/>
  <c r="CY1178" i="1"/>
  <c r="CY1177" i="1"/>
  <c r="CY1176" i="1"/>
  <c r="CY1175" i="1"/>
  <c r="CY1174" i="1"/>
  <c r="CY1173" i="1"/>
  <c r="CY1172" i="1"/>
  <c r="CY1171" i="1"/>
  <c r="CY1170" i="1"/>
  <c r="CY1169" i="1"/>
  <c r="CY1168" i="1"/>
  <c r="CY1167" i="1"/>
  <c r="CY1166" i="1"/>
  <c r="CY1165" i="1"/>
  <c r="CY1164" i="1"/>
  <c r="CY1163" i="1"/>
  <c r="CY1162" i="1"/>
  <c r="CY1161" i="1"/>
  <c r="CY1160" i="1"/>
  <c r="CY1159" i="1"/>
  <c r="CY1158" i="1"/>
  <c r="CY1157" i="1"/>
  <c r="CY1156" i="1"/>
  <c r="CY1155" i="1"/>
  <c r="CY1154" i="1"/>
  <c r="CY1153" i="1"/>
  <c r="CY1152" i="1"/>
  <c r="CY1151" i="1"/>
  <c r="CY1150" i="1"/>
  <c r="CY1149" i="1"/>
  <c r="CY1148" i="1"/>
  <c r="CY1147" i="1"/>
  <c r="CY1146" i="1"/>
  <c r="CY1145" i="1"/>
  <c r="CY1144" i="1"/>
  <c r="CY1143" i="1"/>
  <c r="CY1142" i="1"/>
  <c r="CY1141" i="1"/>
  <c r="CY1140" i="1"/>
  <c r="CY1139" i="1"/>
  <c r="CY1138" i="1"/>
  <c r="CY1137" i="1"/>
  <c r="CY1136" i="1"/>
  <c r="CY1135" i="1"/>
  <c r="CY1134" i="1"/>
  <c r="CY1133" i="1"/>
  <c r="CY1132" i="1"/>
  <c r="CY1131" i="1"/>
  <c r="CY1130" i="1"/>
  <c r="CY1129" i="1"/>
  <c r="CY1128" i="1"/>
  <c r="CY1127" i="1"/>
  <c r="CY1126" i="1"/>
  <c r="CY1125" i="1"/>
  <c r="CY1124" i="1"/>
  <c r="CY1123" i="1"/>
  <c r="CY1122" i="1"/>
  <c r="CY1121" i="1"/>
  <c r="CY1120" i="1"/>
  <c r="CY1119" i="1"/>
  <c r="CY1118" i="1"/>
  <c r="CY1117" i="1"/>
  <c r="CY1116" i="1"/>
  <c r="CY1115" i="1"/>
  <c r="CY1114" i="1"/>
  <c r="CY1113" i="1"/>
  <c r="CY1112" i="1"/>
  <c r="CY1111" i="1"/>
  <c r="CY1110" i="1"/>
  <c r="CY1109" i="1"/>
  <c r="CY1108" i="1"/>
  <c r="CY1107" i="1"/>
  <c r="CY1106" i="1"/>
  <c r="CY1105" i="1"/>
  <c r="CY1104" i="1"/>
  <c r="CY1103" i="1"/>
  <c r="CY1102" i="1"/>
  <c r="CY1101" i="1"/>
  <c r="CY1100" i="1"/>
  <c r="CY1099" i="1"/>
  <c r="CY1098" i="1"/>
  <c r="CY1097" i="1"/>
  <c r="CY1096" i="1"/>
  <c r="CY1095" i="1"/>
  <c r="CY1094" i="1"/>
  <c r="CY1093" i="1"/>
  <c r="CY1092" i="1"/>
  <c r="CY1091" i="1"/>
  <c r="CY1090" i="1"/>
  <c r="CY1089" i="1"/>
  <c r="CY1088" i="1"/>
  <c r="CY1087" i="1"/>
  <c r="CY1086" i="1"/>
  <c r="CY1085" i="1"/>
  <c r="CY1084" i="1"/>
  <c r="CY1083" i="1"/>
  <c r="CY1082" i="1"/>
  <c r="CY1081" i="1"/>
  <c r="CY1080" i="1"/>
  <c r="CY1079" i="1"/>
  <c r="CY1078" i="1"/>
  <c r="CY1077" i="1"/>
  <c r="CY1076" i="1"/>
  <c r="CY1075" i="1"/>
  <c r="CY1074" i="1"/>
  <c r="CY1073" i="1"/>
  <c r="CY1072" i="1"/>
  <c r="CY1071" i="1"/>
  <c r="CY1070" i="1"/>
  <c r="CY1069" i="1"/>
  <c r="CY1068" i="1"/>
  <c r="CY1067" i="1"/>
  <c r="CY1066" i="1"/>
  <c r="CY1065" i="1"/>
  <c r="CY1064" i="1"/>
  <c r="CY1063" i="1"/>
  <c r="CY1062" i="1"/>
  <c r="CY1061" i="1"/>
  <c r="CY1060" i="1"/>
  <c r="CY1059" i="1"/>
  <c r="CY1058" i="1"/>
  <c r="CY1057" i="1"/>
  <c r="CY1056" i="1"/>
  <c r="CY1055" i="1"/>
  <c r="CY1054" i="1"/>
  <c r="CY1053" i="1"/>
  <c r="CY1052" i="1"/>
  <c r="CY1051" i="1"/>
  <c r="CY1050" i="1"/>
  <c r="CY1049" i="1"/>
  <c r="CY1048" i="1"/>
  <c r="CY1047" i="1"/>
  <c r="CY1046" i="1"/>
  <c r="CY1045" i="1"/>
  <c r="CY1044" i="1"/>
  <c r="CY1043" i="1"/>
  <c r="CY1042" i="1"/>
  <c r="CY1041" i="1"/>
  <c r="CY1040" i="1"/>
  <c r="CY1039" i="1"/>
  <c r="CY1038" i="1"/>
  <c r="CY1037" i="1"/>
  <c r="CY1036" i="1"/>
  <c r="CY1035" i="1"/>
  <c r="CY1034" i="1"/>
  <c r="CY1033" i="1"/>
  <c r="CY1032" i="1"/>
  <c r="CY1031" i="1"/>
  <c r="CY1030" i="1"/>
  <c r="CY1029" i="1"/>
  <c r="CY1028" i="1"/>
  <c r="CY1027" i="1"/>
  <c r="CY1026" i="1"/>
  <c r="CY1025" i="1"/>
  <c r="CY1024" i="1"/>
  <c r="CY1023" i="1"/>
  <c r="CY1022" i="1"/>
  <c r="CY1021" i="1"/>
  <c r="CY1020" i="1"/>
  <c r="CY1019" i="1"/>
  <c r="CY1018" i="1"/>
  <c r="CY1017" i="1"/>
  <c r="CY1016" i="1"/>
  <c r="CY1015" i="1"/>
  <c r="CY1014" i="1"/>
  <c r="CY1013" i="1"/>
  <c r="CY1012" i="1"/>
  <c r="CY1011" i="1"/>
  <c r="CY1010" i="1"/>
  <c r="CY1009" i="1"/>
  <c r="CY1008" i="1"/>
  <c r="CY1007" i="1"/>
  <c r="CY1006" i="1"/>
  <c r="CY1005" i="1"/>
  <c r="CY1004" i="1"/>
  <c r="CY1003" i="1"/>
  <c r="CY1002" i="1"/>
  <c r="CY1001" i="1"/>
  <c r="CY1000" i="1"/>
  <c r="CY999" i="1"/>
  <c r="CY998" i="1"/>
  <c r="CY997" i="1"/>
  <c r="CY996" i="1"/>
  <c r="CY995" i="1"/>
  <c r="CY994" i="1"/>
  <c r="CY993" i="1"/>
  <c r="CY992" i="1"/>
  <c r="CY991" i="1"/>
  <c r="CY990" i="1"/>
  <c r="CY989" i="1"/>
  <c r="CY988" i="1"/>
  <c r="CY987" i="1"/>
  <c r="CY986" i="1"/>
  <c r="CY985" i="1"/>
  <c r="CY984" i="1"/>
  <c r="CY983" i="1"/>
  <c r="CY982" i="1"/>
  <c r="CY981" i="1"/>
  <c r="CY980" i="1"/>
  <c r="CY979" i="1"/>
  <c r="CY978" i="1"/>
  <c r="CY977" i="1"/>
  <c r="CY976" i="1"/>
  <c r="CY975" i="1"/>
  <c r="CY974" i="1"/>
  <c r="CY973" i="1"/>
  <c r="CY972" i="1"/>
  <c r="CY971" i="1"/>
  <c r="CY970" i="1"/>
  <c r="CY969" i="1"/>
  <c r="CY968" i="1"/>
  <c r="CY967" i="1"/>
  <c r="CY966" i="1"/>
  <c r="CY965" i="1"/>
  <c r="CY964" i="1"/>
  <c r="CY963" i="1"/>
  <c r="CY962" i="1"/>
  <c r="CY961" i="1"/>
  <c r="CY960" i="1"/>
  <c r="CY959" i="1"/>
  <c r="CY958" i="1"/>
  <c r="CY957" i="1"/>
  <c r="CY956" i="1"/>
  <c r="CY955" i="1"/>
  <c r="CY954" i="1"/>
  <c r="CY953" i="1"/>
  <c r="CY952" i="1"/>
  <c r="CY951" i="1"/>
  <c r="CY950" i="1"/>
  <c r="CY949" i="1"/>
  <c r="CY948" i="1"/>
  <c r="CY947" i="1"/>
  <c r="CY946" i="1"/>
  <c r="CY945" i="1"/>
  <c r="CY944" i="1"/>
  <c r="CY943" i="1"/>
  <c r="CY942" i="1"/>
  <c r="CY941" i="1"/>
  <c r="CY940" i="1"/>
  <c r="CY939" i="1"/>
  <c r="CY938" i="1"/>
  <c r="CY937" i="1"/>
  <c r="CY936" i="1"/>
  <c r="CY935" i="1"/>
  <c r="CY934" i="1"/>
  <c r="CY933" i="1"/>
  <c r="CY932" i="1"/>
  <c r="CY931" i="1"/>
  <c r="CY930" i="1"/>
  <c r="CY929" i="1"/>
  <c r="CY928" i="1"/>
  <c r="CY927" i="1"/>
  <c r="CY926" i="1"/>
  <c r="CY925" i="1"/>
  <c r="CY924" i="1"/>
  <c r="CY923" i="1"/>
  <c r="CY922" i="1"/>
  <c r="CY921" i="1"/>
  <c r="CY920" i="1"/>
  <c r="CY919" i="1"/>
  <c r="CY918" i="1"/>
  <c r="CY917" i="1"/>
  <c r="CY916" i="1"/>
  <c r="CY915" i="1"/>
  <c r="CY914" i="1"/>
  <c r="CY913" i="1"/>
  <c r="CY912" i="1"/>
  <c r="CY911" i="1"/>
  <c r="CY910" i="1"/>
  <c r="CY909" i="1"/>
  <c r="CY908" i="1"/>
  <c r="CY907" i="1"/>
  <c r="CY906" i="1"/>
  <c r="CY905" i="1"/>
  <c r="CY904" i="1"/>
  <c r="CY903" i="1"/>
  <c r="CY902" i="1"/>
  <c r="CY901" i="1"/>
  <c r="CY900" i="1"/>
  <c r="CY899" i="1"/>
  <c r="CY898" i="1"/>
  <c r="CY897" i="1"/>
  <c r="CY896" i="1"/>
  <c r="CY895" i="1"/>
  <c r="CY894" i="1"/>
  <c r="CY893" i="1"/>
  <c r="CY892" i="1"/>
  <c r="CY891" i="1"/>
  <c r="CY890" i="1"/>
  <c r="CY889" i="1"/>
  <c r="CY888" i="1"/>
  <c r="CY887" i="1"/>
  <c r="CY886" i="1"/>
  <c r="CY885" i="1"/>
  <c r="CY884" i="1"/>
  <c r="CY883" i="1"/>
  <c r="CY882" i="1"/>
  <c r="CY881" i="1"/>
  <c r="CY880" i="1"/>
  <c r="CY879" i="1"/>
  <c r="CY878" i="1"/>
  <c r="CY877" i="1"/>
  <c r="CY876" i="1"/>
  <c r="CY875" i="1"/>
  <c r="CY874" i="1"/>
  <c r="CY873" i="1"/>
  <c r="CY872" i="1"/>
  <c r="CY871" i="1"/>
  <c r="CY870" i="1"/>
  <c r="CY869" i="1"/>
  <c r="CY868" i="1"/>
  <c r="CY867" i="1"/>
  <c r="CY866" i="1"/>
  <c r="CY865" i="1"/>
  <c r="CY864" i="1"/>
  <c r="CY863" i="1"/>
  <c r="CY862" i="1"/>
  <c r="CY861" i="1"/>
  <c r="CY860" i="1"/>
  <c r="CY859" i="1"/>
  <c r="CY858" i="1"/>
  <c r="CY857" i="1"/>
  <c r="CY856" i="1"/>
  <c r="CY855" i="1"/>
  <c r="CY854" i="1"/>
  <c r="CY853" i="1"/>
  <c r="CY852" i="1"/>
  <c r="CY851" i="1"/>
  <c r="CY850" i="1"/>
  <c r="CY849" i="1"/>
  <c r="CY848" i="1"/>
  <c r="CY847" i="1"/>
  <c r="CY846" i="1"/>
  <c r="CY845" i="1"/>
  <c r="CY844" i="1"/>
  <c r="CY843" i="1"/>
  <c r="CY842" i="1"/>
  <c r="CY841" i="1"/>
  <c r="CY840" i="1"/>
  <c r="CY839" i="1"/>
  <c r="CY838" i="1"/>
  <c r="CY837" i="1"/>
  <c r="CY836" i="1"/>
  <c r="CY835" i="1"/>
  <c r="CY834" i="1"/>
  <c r="CY833" i="1"/>
  <c r="CY832" i="1"/>
  <c r="CY831" i="1"/>
  <c r="CY830" i="1"/>
  <c r="CY829" i="1"/>
  <c r="CY828" i="1"/>
  <c r="CY827" i="1"/>
  <c r="CY826" i="1"/>
  <c r="CY825" i="1"/>
  <c r="CY824" i="1"/>
  <c r="CY823" i="1"/>
  <c r="CY822" i="1"/>
  <c r="CY821" i="1"/>
  <c r="CY820" i="1"/>
  <c r="CY819" i="1"/>
  <c r="CY818" i="1"/>
  <c r="CY817" i="1"/>
  <c r="CY816" i="1"/>
  <c r="CY815" i="1"/>
  <c r="CY814" i="1"/>
  <c r="CY813" i="1"/>
  <c r="CY812" i="1"/>
  <c r="CY811" i="1"/>
  <c r="CY810" i="1"/>
  <c r="CY809" i="1"/>
  <c r="CY808" i="1"/>
  <c r="CY807" i="1"/>
  <c r="CY806" i="1"/>
  <c r="CY805" i="1"/>
  <c r="CY804" i="1"/>
  <c r="CY803" i="1"/>
  <c r="CY802" i="1"/>
  <c r="CY801" i="1"/>
  <c r="CY800" i="1"/>
  <c r="CY799" i="1"/>
  <c r="CY798" i="1"/>
  <c r="CY797" i="1"/>
  <c r="CY796" i="1"/>
  <c r="CY795" i="1"/>
  <c r="CY794" i="1"/>
  <c r="CY793" i="1"/>
  <c r="CY792" i="1"/>
  <c r="CY791" i="1"/>
  <c r="CY790" i="1"/>
  <c r="CY789" i="1"/>
  <c r="CY788" i="1"/>
  <c r="CY787" i="1"/>
  <c r="CY786" i="1"/>
  <c r="CY785" i="1"/>
  <c r="CY784" i="1"/>
  <c r="CY783" i="1"/>
  <c r="CY782" i="1"/>
  <c r="CY781" i="1"/>
  <c r="CY780" i="1"/>
  <c r="CY779" i="1"/>
  <c r="CY778" i="1"/>
  <c r="CY777" i="1"/>
  <c r="CY776" i="1"/>
  <c r="CY775" i="1"/>
  <c r="CY774" i="1"/>
  <c r="CY773" i="1"/>
  <c r="CY772" i="1"/>
  <c r="CY771" i="1"/>
  <c r="CY770" i="1"/>
  <c r="CY769" i="1"/>
  <c r="CY768" i="1"/>
  <c r="CY767" i="1"/>
  <c r="CY766" i="1"/>
  <c r="CY765" i="1"/>
  <c r="CY764" i="1"/>
  <c r="CY763" i="1"/>
  <c r="CY762" i="1"/>
  <c r="CY761" i="1"/>
  <c r="CY760" i="1"/>
  <c r="CY759" i="1"/>
  <c r="CY758" i="1"/>
  <c r="CY757" i="1"/>
  <c r="CY756" i="1"/>
  <c r="CY755" i="1"/>
  <c r="CY754" i="1"/>
  <c r="CY753" i="1"/>
  <c r="CY752" i="1"/>
  <c r="CY751" i="1"/>
  <c r="CY750" i="1"/>
  <c r="CY749" i="1"/>
  <c r="CY748" i="1"/>
  <c r="CY747" i="1"/>
  <c r="CY746" i="1"/>
  <c r="CY745" i="1"/>
  <c r="CY744" i="1"/>
  <c r="CY743" i="1"/>
  <c r="CY742" i="1"/>
  <c r="CY741" i="1"/>
  <c r="CY740" i="1"/>
  <c r="CY739" i="1"/>
  <c r="CY738" i="1"/>
  <c r="CY737" i="1"/>
  <c r="CY736" i="1"/>
  <c r="CY735" i="1"/>
  <c r="CY734" i="1"/>
  <c r="CY733" i="1"/>
  <c r="CY732" i="1"/>
  <c r="CY731" i="1"/>
  <c r="CY730" i="1"/>
  <c r="CY729" i="1"/>
  <c r="CY728" i="1"/>
  <c r="CY727" i="1"/>
  <c r="CY726" i="1"/>
  <c r="CY725" i="1"/>
  <c r="CY724" i="1"/>
  <c r="CY723" i="1"/>
  <c r="CY722" i="1"/>
  <c r="CY721" i="1"/>
  <c r="CY720" i="1"/>
  <c r="CY719" i="1"/>
  <c r="CY718" i="1"/>
  <c r="CY717" i="1"/>
  <c r="CY716" i="1"/>
  <c r="CY715" i="1"/>
  <c r="CY714" i="1"/>
  <c r="CY713" i="1"/>
  <c r="CY712" i="1"/>
  <c r="CY711" i="1"/>
  <c r="CY710" i="1"/>
  <c r="CY709" i="1"/>
  <c r="CY708" i="1"/>
  <c r="CY707" i="1"/>
  <c r="CY706" i="1"/>
  <c r="CY705" i="1"/>
  <c r="CY704" i="1"/>
  <c r="CY703" i="1"/>
  <c r="CY702" i="1"/>
  <c r="CY701" i="1"/>
  <c r="CY700" i="1"/>
  <c r="CY699" i="1"/>
  <c r="CY698" i="1"/>
  <c r="CY697" i="1"/>
  <c r="CY696" i="1"/>
  <c r="CY695" i="1"/>
  <c r="CY694" i="1"/>
  <c r="CY693" i="1"/>
  <c r="CY692" i="1"/>
  <c r="CY691" i="1"/>
  <c r="CY690" i="1"/>
  <c r="CY689" i="1"/>
  <c r="CY688" i="1"/>
  <c r="CY687" i="1"/>
  <c r="CY686" i="1"/>
  <c r="CY685" i="1"/>
  <c r="CY684" i="1"/>
  <c r="CY683" i="1"/>
  <c r="CY682" i="1"/>
  <c r="CY681" i="1"/>
  <c r="CY680" i="1"/>
  <c r="CY679" i="1"/>
  <c r="CY678" i="1"/>
  <c r="CY677" i="1"/>
  <c r="CY676" i="1"/>
  <c r="CY675" i="1"/>
  <c r="CY674" i="1"/>
  <c r="CY673" i="1"/>
  <c r="CY672" i="1"/>
  <c r="CY671" i="1"/>
  <c r="CY670" i="1"/>
  <c r="CY669" i="1"/>
  <c r="CY668" i="1"/>
  <c r="CY667" i="1"/>
  <c r="CY666" i="1"/>
  <c r="CY665" i="1"/>
  <c r="CY664" i="1"/>
  <c r="CY663" i="1"/>
  <c r="CY662" i="1"/>
  <c r="CY661" i="1"/>
  <c r="CY660" i="1"/>
  <c r="CY659" i="1"/>
  <c r="CY658" i="1"/>
  <c r="CY657" i="1"/>
  <c r="CY656" i="1"/>
  <c r="CY655" i="1"/>
  <c r="CY654" i="1"/>
  <c r="CY653" i="1"/>
  <c r="CY652" i="1"/>
  <c r="CY651" i="1"/>
  <c r="CY650" i="1"/>
  <c r="CY649" i="1"/>
  <c r="CY648" i="1"/>
  <c r="CY647" i="1"/>
  <c r="CY646" i="1"/>
  <c r="CY645" i="1"/>
  <c r="CY644" i="1"/>
  <c r="CY643" i="1"/>
  <c r="CY642" i="1"/>
  <c r="CY641" i="1"/>
  <c r="CY640" i="1"/>
  <c r="CY639" i="1"/>
  <c r="CY638" i="1"/>
  <c r="CY637" i="1"/>
  <c r="CY636" i="1"/>
  <c r="CY635" i="1"/>
  <c r="CY634" i="1"/>
  <c r="CY633" i="1"/>
  <c r="CY632" i="1"/>
  <c r="CY631" i="1"/>
  <c r="CY630" i="1"/>
  <c r="CY629" i="1"/>
  <c r="CY628" i="1"/>
  <c r="CY627" i="1"/>
  <c r="CY626" i="1"/>
  <c r="CY625" i="1"/>
  <c r="CY624" i="1"/>
  <c r="CY623" i="1"/>
  <c r="CY622" i="1"/>
  <c r="CY621" i="1"/>
  <c r="CY620" i="1"/>
  <c r="CY619" i="1"/>
  <c r="CY618" i="1"/>
  <c r="CY617" i="1"/>
  <c r="CY616" i="1"/>
  <c r="CY615" i="1"/>
  <c r="CY614" i="1"/>
  <c r="CY613" i="1"/>
  <c r="CY612" i="1"/>
  <c r="CY611" i="1"/>
  <c r="CY610" i="1"/>
  <c r="CY609" i="1"/>
  <c r="CY608" i="1"/>
  <c r="CY607" i="1"/>
  <c r="CY606" i="1"/>
  <c r="CY605" i="1"/>
  <c r="CY604" i="1"/>
  <c r="CY603" i="1"/>
  <c r="CY602" i="1"/>
  <c r="CY601" i="1"/>
  <c r="CY600" i="1"/>
  <c r="CY599" i="1"/>
  <c r="CY598" i="1"/>
  <c r="CY597" i="1"/>
  <c r="CY596" i="1"/>
  <c r="CY595" i="1"/>
  <c r="CY594" i="1"/>
  <c r="CY593" i="1"/>
  <c r="CY592" i="1"/>
  <c r="CY591" i="1"/>
  <c r="CY590" i="1"/>
  <c r="CY589" i="1"/>
  <c r="CY588" i="1"/>
  <c r="CY587" i="1"/>
  <c r="CY586" i="1"/>
  <c r="CY585" i="1"/>
  <c r="CY584" i="1"/>
  <c r="CY583" i="1"/>
  <c r="CY582" i="1"/>
  <c r="CY581" i="1"/>
  <c r="CY580" i="1"/>
  <c r="CY579" i="1"/>
  <c r="CY578" i="1"/>
  <c r="CY577" i="1"/>
  <c r="CY576" i="1"/>
  <c r="CY575" i="1"/>
  <c r="CY574" i="1"/>
  <c r="CY573" i="1"/>
  <c r="CY572" i="1"/>
  <c r="CY571" i="1"/>
  <c r="CY570" i="1"/>
  <c r="CY569" i="1"/>
  <c r="CY568" i="1"/>
  <c r="CY567" i="1"/>
  <c r="CY566" i="1"/>
  <c r="CY565" i="1"/>
  <c r="CY564" i="1"/>
  <c r="CY563" i="1"/>
  <c r="CY562" i="1"/>
  <c r="CY561" i="1"/>
  <c r="CY560" i="1"/>
  <c r="CY559" i="1"/>
  <c r="CY558" i="1"/>
  <c r="CY557" i="1"/>
  <c r="CY556" i="1"/>
  <c r="CY555" i="1"/>
  <c r="CY554" i="1"/>
  <c r="CY553" i="1"/>
  <c r="CY552" i="1"/>
  <c r="CY551" i="1"/>
  <c r="CY550" i="1"/>
  <c r="CY549" i="1"/>
  <c r="CY548" i="1"/>
  <c r="CY547" i="1"/>
  <c r="CY546" i="1"/>
  <c r="CY545" i="1"/>
  <c r="CY544" i="1"/>
  <c r="CY543" i="1"/>
  <c r="CY542" i="1"/>
  <c r="CY541" i="1"/>
  <c r="CY540" i="1"/>
  <c r="CY539" i="1"/>
  <c r="CY538" i="1"/>
  <c r="CY537" i="1"/>
  <c r="CY536" i="1"/>
  <c r="CY535" i="1"/>
  <c r="CY534" i="1"/>
  <c r="CY533" i="1"/>
  <c r="CY532" i="1"/>
  <c r="CY531" i="1"/>
  <c r="CY530" i="1"/>
  <c r="CY529" i="1"/>
  <c r="CY528" i="1"/>
  <c r="CY527" i="1"/>
  <c r="CY526" i="1"/>
  <c r="CY525" i="1"/>
  <c r="CY524" i="1"/>
  <c r="CY523" i="1"/>
  <c r="CY522" i="1"/>
  <c r="CY521" i="1"/>
  <c r="CY520" i="1"/>
  <c r="CY519" i="1"/>
  <c r="CY518" i="1"/>
  <c r="CY517" i="1"/>
  <c r="CY516" i="1"/>
  <c r="CY515" i="1"/>
  <c r="CY514" i="1"/>
  <c r="CY513" i="1"/>
  <c r="CY512" i="1"/>
  <c r="CY511" i="1"/>
  <c r="CY510" i="1"/>
  <c r="CY509" i="1"/>
  <c r="CY508" i="1"/>
  <c r="CY507" i="1"/>
  <c r="CY506" i="1"/>
  <c r="CY505" i="1"/>
  <c r="CY504" i="1"/>
  <c r="CY503" i="1"/>
  <c r="CY502" i="1"/>
  <c r="CY501" i="1"/>
  <c r="CY500" i="1"/>
  <c r="CY499" i="1"/>
  <c r="CY498" i="1"/>
  <c r="CY497" i="1"/>
  <c r="CY496" i="1"/>
  <c r="CY495" i="1"/>
  <c r="CY494" i="1"/>
  <c r="CY493" i="1"/>
  <c r="CY492" i="1"/>
  <c r="CY491" i="1"/>
  <c r="CY490" i="1"/>
  <c r="CY489" i="1"/>
  <c r="CY488" i="1"/>
  <c r="CY487" i="1"/>
  <c r="CY486" i="1"/>
  <c r="CY485" i="1"/>
  <c r="CY484" i="1"/>
  <c r="CY483" i="1"/>
  <c r="CY482" i="1"/>
  <c r="CY481" i="1"/>
  <c r="CY480" i="1"/>
  <c r="CY479" i="1"/>
  <c r="CY478" i="1"/>
  <c r="CY477" i="1"/>
  <c r="CY476" i="1"/>
  <c r="CY475" i="1"/>
  <c r="CY474" i="1"/>
  <c r="CY473" i="1"/>
  <c r="CY472" i="1"/>
  <c r="CY471" i="1"/>
  <c r="CY470" i="1"/>
  <c r="CY469" i="1"/>
  <c r="CY468" i="1"/>
  <c r="CY467" i="1"/>
  <c r="CY466" i="1"/>
  <c r="CY465" i="1"/>
  <c r="CY464" i="1"/>
  <c r="CY463" i="1"/>
  <c r="CY462" i="1"/>
  <c r="CY461" i="1"/>
  <c r="CY460" i="1"/>
  <c r="CY459" i="1"/>
  <c r="CY458" i="1"/>
  <c r="CY457" i="1"/>
  <c r="CY456" i="1"/>
  <c r="CY455" i="1"/>
  <c r="CY454" i="1"/>
  <c r="CY453" i="1"/>
  <c r="CY452" i="1"/>
  <c r="CY451" i="1"/>
  <c r="CY450" i="1"/>
  <c r="CY449" i="1"/>
  <c r="CY448" i="1"/>
  <c r="CY447" i="1"/>
  <c r="CY446" i="1"/>
  <c r="CY445" i="1"/>
  <c r="CY444" i="1"/>
  <c r="CY443" i="1"/>
  <c r="CY442" i="1"/>
  <c r="CY441" i="1"/>
  <c r="CY440" i="1"/>
  <c r="CY439" i="1"/>
  <c r="CY438" i="1"/>
  <c r="CY437" i="1"/>
  <c r="CY436" i="1"/>
  <c r="CY435" i="1"/>
  <c r="CY434" i="1"/>
  <c r="CY433" i="1"/>
  <c r="CY432" i="1"/>
  <c r="CY431" i="1"/>
  <c r="CY430" i="1"/>
  <c r="CY429" i="1"/>
  <c r="CY428" i="1"/>
  <c r="CY427" i="1"/>
  <c r="CY426" i="1"/>
  <c r="CY425" i="1"/>
  <c r="CY424" i="1"/>
  <c r="CY423" i="1"/>
  <c r="CY422" i="1"/>
  <c r="CY421" i="1"/>
  <c r="CY420" i="1"/>
  <c r="CY419" i="1"/>
  <c r="CY418" i="1"/>
  <c r="CY417" i="1"/>
  <c r="CY416" i="1"/>
  <c r="CY415" i="1"/>
  <c r="CY414" i="1"/>
  <c r="CY413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AE1391" i="4" l="1"/>
  <c r="AD1391" i="4" s="1"/>
  <c r="AE1392" i="4"/>
  <c r="AD1392" i="4" s="1"/>
  <c r="AE1393" i="4"/>
  <c r="AD1393" i="4" s="1"/>
  <c r="AE1394" i="4"/>
  <c r="AD1394" i="4" s="1"/>
  <c r="AE1395" i="4"/>
  <c r="AD1395" i="4" s="1"/>
  <c r="AE1396" i="4"/>
  <c r="AD1396" i="4" s="1"/>
  <c r="AE1397" i="4"/>
  <c r="AD1397" i="4" s="1"/>
  <c r="AE1398" i="4"/>
  <c r="AD1398" i="4" s="1"/>
  <c r="AE1399" i="4"/>
  <c r="AD1399" i="4" s="1"/>
  <c r="AE1400" i="4"/>
  <c r="AD1400" i="4" s="1"/>
  <c r="V1391" i="4"/>
  <c r="U1391" i="4" s="1"/>
  <c r="V1392" i="4"/>
  <c r="V1393" i="4"/>
  <c r="U1393" i="4" s="1"/>
  <c r="V1394" i="4"/>
  <c r="U1394" i="4" s="1"/>
  <c r="V1395" i="4"/>
  <c r="V1396" i="4"/>
  <c r="U1396" i="4" s="1"/>
  <c r="V1397" i="4"/>
  <c r="U1397" i="4" s="1"/>
  <c r="V1398" i="4"/>
  <c r="U1398" i="4" s="1"/>
  <c r="V1399" i="4"/>
  <c r="V1400" i="4"/>
  <c r="CX1392" i="1"/>
  <c r="CX1393" i="1"/>
  <c r="CX1394" i="1"/>
  <c r="CX1395" i="1"/>
  <c r="CO1395" i="1" s="1"/>
  <c r="CX1396" i="1"/>
  <c r="CX1397" i="1"/>
  <c r="CX1398" i="1"/>
  <c r="CX1399" i="1"/>
  <c r="CX1400" i="1"/>
  <c r="CX1391" i="1"/>
  <c r="BF1391" i="1"/>
  <c r="M1391" i="4"/>
  <c r="L1391" i="4" s="1"/>
  <c r="M1392" i="4"/>
  <c r="M1393" i="4"/>
  <c r="M1394" i="4"/>
  <c r="L1394" i="4" s="1"/>
  <c r="M1395" i="4"/>
  <c r="L1395" i="4" s="1"/>
  <c r="M1396" i="4"/>
  <c r="M1397" i="4"/>
  <c r="M1398" i="4"/>
  <c r="L1398" i="4" s="1"/>
  <c r="M1399" i="4"/>
  <c r="L1399" i="4" s="1"/>
  <c r="M1400" i="4"/>
  <c r="CT1393" i="1"/>
  <c r="CT1397" i="1"/>
  <c r="CO1391" i="1"/>
  <c r="CT1392" i="1"/>
  <c r="CT1394" i="1"/>
  <c r="CT1396" i="1"/>
  <c r="CT1398" i="1"/>
  <c r="CT1400" i="1"/>
  <c r="CO1392" i="1"/>
  <c r="CO1394" i="1"/>
  <c r="CO1396" i="1"/>
  <c r="CO1398" i="1"/>
  <c r="CO1400" i="1"/>
  <c r="CJ1391" i="1"/>
  <c r="CJ1392" i="1"/>
  <c r="CJ1394" i="1"/>
  <c r="CJ1396" i="1"/>
  <c r="CJ1398" i="1"/>
  <c r="CJ1400" i="1"/>
  <c r="CE1391" i="1"/>
  <c r="CE1392" i="1"/>
  <c r="CE1394" i="1"/>
  <c r="CE1396" i="1"/>
  <c r="CE1398" i="1"/>
  <c r="CE1400" i="1"/>
  <c r="BZ1391" i="1"/>
  <c r="BZ1392" i="1"/>
  <c r="BZ1394" i="1"/>
  <c r="BZ1396" i="1"/>
  <c r="BZ1398" i="1"/>
  <c r="BZ1400" i="1"/>
  <c r="BU1391" i="1"/>
  <c r="BU1392" i="1"/>
  <c r="BU1394" i="1"/>
  <c r="BU1396" i="1"/>
  <c r="BU1398" i="1"/>
  <c r="BU1400" i="1"/>
  <c r="BP1391" i="1"/>
  <c r="BP1392" i="1"/>
  <c r="BP1394" i="1"/>
  <c r="BP1396" i="1"/>
  <c r="BP1398" i="1"/>
  <c r="BP1400" i="1"/>
  <c r="BK1391" i="1"/>
  <c r="BK1392" i="1"/>
  <c r="BK1394" i="1"/>
  <c r="BK1396" i="1"/>
  <c r="BK1398" i="1"/>
  <c r="BK1400" i="1"/>
  <c r="BF1392" i="1"/>
  <c r="BF1394" i="1"/>
  <c r="BF1396" i="1"/>
  <c r="BF1398" i="1"/>
  <c r="BF1400" i="1"/>
  <c r="CY1398" i="1" l="1"/>
  <c r="CZ1398" i="1"/>
  <c r="CY1394" i="1"/>
  <c r="CZ1394" i="1"/>
  <c r="CO1399" i="1"/>
  <c r="CY1399" i="1"/>
  <c r="CZ1399" i="1"/>
  <c r="CY1391" i="1"/>
  <c r="CZ1391" i="1"/>
  <c r="CZ1397" i="1"/>
  <c r="CY1397" i="1"/>
  <c r="CZ1393" i="1"/>
  <c r="CY1393" i="1"/>
  <c r="CY1395" i="1"/>
  <c r="CZ1395" i="1"/>
  <c r="CZ1400" i="1"/>
  <c r="CY1400" i="1"/>
  <c r="CY1396" i="1"/>
  <c r="CZ1396" i="1"/>
  <c r="CZ1392" i="1"/>
  <c r="CY1392" i="1"/>
  <c r="L1393" i="4"/>
  <c r="L1397" i="4"/>
  <c r="U1395" i="4"/>
  <c r="U1392" i="4"/>
  <c r="L1396" i="4"/>
  <c r="U1400" i="4"/>
  <c r="L1400" i="4"/>
  <c r="L1392" i="4"/>
  <c r="U1399" i="4"/>
  <c r="CT1391" i="1"/>
  <c r="BF1399" i="1"/>
  <c r="BF1395" i="1"/>
  <c r="BK1397" i="1"/>
  <c r="BK1393" i="1"/>
  <c r="BP1399" i="1"/>
  <c r="BP1395" i="1"/>
  <c r="BU1397" i="1"/>
  <c r="BU1393" i="1"/>
  <c r="BZ1399" i="1"/>
  <c r="BZ1395" i="1"/>
  <c r="CE1397" i="1"/>
  <c r="CE1393" i="1"/>
  <c r="CJ1399" i="1"/>
  <c r="CJ1395" i="1"/>
  <c r="CO1397" i="1"/>
  <c r="CO1393" i="1"/>
  <c r="CT1399" i="1"/>
  <c r="CT1395" i="1"/>
  <c r="BF1397" i="1"/>
  <c r="BF1393" i="1"/>
  <c r="BK1399" i="1"/>
  <c r="BK1395" i="1"/>
  <c r="BP1397" i="1"/>
  <c r="BP1393" i="1"/>
  <c r="BU1399" i="1"/>
  <c r="BU1395" i="1"/>
  <c r="BZ1397" i="1"/>
  <c r="BZ1393" i="1"/>
  <c r="CE1399" i="1"/>
  <c r="CE1395" i="1"/>
  <c r="CJ1397" i="1"/>
  <c r="CJ1393" i="1"/>
  <c r="AE3" i="4" l="1"/>
  <c r="AD3" i="4" s="1"/>
  <c r="AE1390" i="4"/>
  <c r="AD1390" i="4" s="1"/>
  <c r="AE1389" i="4"/>
  <c r="AD1389" i="4" s="1"/>
  <c r="AE1388" i="4"/>
  <c r="AD1388" i="4" s="1"/>
  <c r="AE1387" i="4"/>
  <c r="AD1387" i="4" s="1"/>
  <c r="AE1386" i="4"/>
  <c r="AD1386" i="4" s="1"/>
  <c r="AE1385" i="4"/>
  <c r="AD1385" i="4" s="1"/>
  <c r="AE1384" i="4"/>
  <c r="AD1384" i="4" s="1"/>
  <c r="AE1383" i="4"/>
  <c r="AD1383" i="4" s="1"/>
  <c r="AE1382" i="4"/>
  <c r="AD1382" i="4" s="1"/>
  <c r="AE1381" i="4"/>
  <c r="AD1381" i="4" s="1"/>
  <c r="AE1380" i="4"/>
  <c r="AD1380" i="4" s="1"/>
  <c r="AE1379" i="4"/>
  <c r="AD1379" i="4" s="1"/>
  <c r="AE1378" i="4"/>
  <c r="AD1378" i="4" s="1"/>
  <c r="AE1377" i="4"/>
  <c r="AD1377" i="4" s="1"/>
  <c r="AE1376" i="4"/>
  <c r="AD1376" i="4" s="1"/>
  <c r="AE1375" i="4"/>
  <c r="AD1375" i="4" s="1"/>
  <c r="AE1374" i="4"/>
  <c r="AD1374" i="4" s="1"/>
  <c r="AE1373" i="4"/>
  <c r="AD1373" i="4" s="1"/>
  <c r="AE1372" i="4"/>
  <c r="AD1372" i="4" s="1"/>
  <c r="AE1371" i="4"/>
  <c r="AD1371" i="4" s="1"/>
  <c r="AE1370" i="4"/>
  <c r="AD1370" i="4" s="1"/>
  <c r="AE1369" i="4"/>
  <c r="AD1369" i="4" s="1"/>
  <c r="AE1368" i="4"/>
  <c r="AD1368" i="4" s="1"/>
  <c r="AE1367" i="4"/>
  <c r="AD1367" i="4" s="1"/>
  <c r="AE1366" i="4"/>
  <c r="AD1366" i="4" s="1"/>
  <c r="AE1365" i="4"/>
  <c r="AD1365" i="4" s="1"/>
  <c r="AE1364" i="4"/>
  <c r="AD1364" i="4" s="1"/>
  <c r="AE1363" i="4"/>
  <c r="AD1363" i="4" s="1"/>
  <c r="AE1362" i="4"/>
  <c r="AD1362" i="4" s="1"/>
  <c r="AE1361" i="4"/>
  <c r="AD1361" i="4" s="1"/>
  <c r="AE1360" i="4"/>
  <c r="AD1360" i="4" s="1"/>
  <c r="AE1359" i="4"/>
  <c r="AD1359" i="4" s="1"/>
  <c r="AE1358" i="4"/>
  <c r="AD1358" i="4" s="1"/>
  <c r="AE1357" i="4"/>
  <c r="AD1357" i="4" s="1"/>
  <c r="AE1356" i="4"/>
  <c r="AD1356" i="4" s="1"/>
  <c r="AE1355" i="4"/>
  <c r="AD1355" i="4" s="1"/>
  <c r="AE1354" i="4"/>
  <c r="AD1354" i="4" s="1"/>
  <c r="AE1353" i="4"/>
  <c r="AD1353" i="4" s="1"/>
  <c r="AE1352" i="4"/>
  <c r="AD1352" i="4" s="1"/>
  <c r="AE1351" i="4"/>
  <c r="AD1351" i="4" s="1"/>
  <c r="AE1350" i="4"/>
  <c r="AD1350" i="4" s="1"/>
  <c r="AE1349" i="4"/>
  <c r="AD1349" i="4" s="1"/>
  <c r="AE1348" i="4"/>
  <c r="AD1348" i="4" s="1"/>
  <c r="AE1347" i="4"/>
  <c r="AD1347" i="4" s="1"/>
  <c r="AE1346" i="4"/>
  <c r="AD1346" i="4" s="1"/>
  <c r="AE1345" i="4"/>
  <c r="AD1345" i="4" s="1"/>
  <c r="AE1344" i="4"/>
  <c r="AD1344" i="4" s="1"/>
  <c r="AE1343" i="4"/>
  <c r="AD1343" i="4" s="1"/>
  <c r="AE1342" i="4"/>
  <c r="AD1342" i="4" s="1"/>
  <c r="AE1341" i="4"/>
  <c r="AD1341" i="4" s="1"/>
  <c r="AE1340" i="4"/>
  <c r="AD1340" i="4" s="1"/>
  <c r="AE1339" i="4"/>
  <c r="AD1339" i="4" s="1"/>
  <c r="AE1338" i="4"/>
  <c r="AD1338" i="4" s="1"/>
  <c r="AE1337" i="4"/>
  <c r="AD1337" i="4" s="1"/>
  <c r="AE1336" i="4"/>
  <c r="AD1336" i="4" s="1"/>
  <c r="AE1335" i="4"/>
  <c r="AD1335" i="4" s="1"/>
  <c r="AE1334" i="4"/>
  <c r="AD1334" i="4" s="1"/>
  <c r="AE1333" i="4"/>
  <c r="AD1333" i="4" s="1"/>
  <c r="AE1332" i="4"/>
  <c r="AD1332" i="4" s="1"/>
  <c r="AE1331" i="4"/>
  <c r="AD1331" i="4" s="1"/>
  <c r="AE1330" i="4"/>
  <c r="AD1330" i="4" s="1"/>
  <c r="AE1329" i="4"/>
  <c r="AD1329" i="4" s="1"/>
  <c r="AE1328" i="4"/>
  <c r="AD1328" i="4" s="1"/>
  <c r="AE1327" i="4"/>
  <c r="AD1327" i="4" s="1"/>
  <c r="AE1326" i="4"/>
  <c r="AD1326" i="4" s="1"/>
  <c r="AE1325" i="4"/>
  <c r="AD1325" i="4" s="1"/>
  <c r="AE1324" i="4"/>
  <c r="AD1324" i="4" s="1"/>
  <c r="AE1323" i="4"/>
  <c r="AD1323" i="4" s="1"/>
  <c r="AE1322" i="4"/>
  <c r="AD1322" i="4" s="1"/>
  <c r="AE1321" i="4"/>
  <c r="AD1321" i="4" s="1"/>
  <c r="AE1320" i="4"/>
  <c r="AD1320" i="4" s="1"/>
  <c r="AE1319" i="4"/>
  <c r="AD1319" i="4" s="1"/>
  <c r="AE1318" i="4"/>
  <c r="AD1318" i="4" s="1"/>
  <c r="AE1317" i="4"/>
  <c r="AD1317" i="4" s="1"/>
  <c r="AE1316" i="4"/>
  <c r="AD1316" i="4" s="1"/>
  <c r="AE1315" i="4"/>
  <c r="AD1315" i="4" s="1"/>
  <c r="AE1314" i="4"/>
  <c r="AD1314" i="4" s="1"/>
  <c r="AE1313" i="4"/>
  <c r="AD1313" i="4" s="1"/>
  <c r="AE1312" i="4"/>
  <c r="AD1312" i="4" s="1"/>
  <c r="AE1311" i="4"/>
  <c r="AD1311" i="4" s="1"/>
  <c r="AE1310" i="4"/>
  <c r="AD1310" i="4" s="1"/>
  <c r="AE1309" i="4"/>
  <c r="AD1309" i="4" s="1"/>
  <c r="AE1308" i="4"/>
  <c r="AD1308" i="4" s="1"/>
  <c r="AE1307" i="4"/>
  <c r="AD1307" i="4" s="1"/>
  <c r="AE1306" i="4"/>
  <c r="AD1306" i="4" s="1"/>
  <c r="AE1305" i="4"/>
  <c r="AD1305" i="4" s="1"/>
  <c r="AE1304" i="4"/>
  <c r="AD1304" i="4" s="1"/>
  <c r="AE1303" i="4"/>
  <c r="AD1303" i="4" s="1"/>
  <c r="AE1302" i="4"/>
  <c r="AD1302" i="4" s="1"/>
  <c r="AE1301" i="4"/>
  <c r="AD1301" i="4" s="1"/>
  <c r="AE1300" i="4"/>
  <c r="AD1300" i="4" s="1"/>
  <c r="AE1299" i="4"/>
  <c r="AD1299" i="4" s="1"/>
  <c r="AE1298" i="4"/>
  <c r="AD1298" i="4" s="1"/>
  <c r="AE1297" i="4"/>
  <c r="AD1297" i="4" s="1"/>
  <c r="AE1296" i="4"/>
  <c r="AD1296" i="4" s="1"/>
  <c r="AE1295" i="4"/>
  <c r="AD1295" i="4" s="1"/>
  <c r="AE1294" i="4"/>
  <c r="AD1294" i="4" s="1"/>
  <c r="AE1293" i="4"/>
  <c r="AD1293" i="4" s="1"/>
  <c r="AE1292" i="4"/>
  <c r="AD1292" i="4" s="1"/>
  <c r="AE1291" i="4"/>
  <c r="AD1291" i="4" s="1"/>
  <c r="AE1290" i="4"/>
  <c r="AD1290" i="4" s="1"/>
  <c r="AE1289" i="4"/>
  <c r="AD1289" i="4" s="1"/>
  <c r="AE1288" i="4"/>
  <c r="AD1288" i="4" s="1"/>
  <c r="AE1287" i="4"/>
  <c r="AD1287" i="4" s="1"/>
  <c r="AE1286" i="4"/>
  <c r="AD1286" i="4" s="1"/>
  <c r="AE1285" i="4"/>
  <c r="AD1285" i="4" s="1"/>
  <c r="AE1284" i="4"/>
  <c r="AD1284" i="4" s="1"/>
  <c r="AE1283" i="4"/>
  <c r="AD1283" i="4" s="1"/>
  <c r="AE1282" i="4"/>
  <c r="AD1282" i="4" s="1"/>
  <c r="AE1281" i="4"/>
  <c r="AD1281" i="4" s="1"/>
  <c r="AE1280" i="4"/>
  <c r="AD1280" i="4" s="1"/>
  <c r="AE1279" i="4"/>
  <c r="AD1279" i="4" s="1"/>
  <c r="AE1278" i="4"/>
  <c r="AD1278" i="4" s="1"/>
  <c r="AE1277" i="4"/>
  <c r="AD1277" i="4" s="1"/>
  <c r="AE1276" i="4"/>
  <c r="AD1276" i="4" s="1"/>
  <c r="AE1275" i="4"/>
  <c r="AD1275" i="4" s="1"/>
  <c r="AE1274" i="4"/>
  <c r="AD1274" i="4" s="1"/>
  <c r="AE1273" i="4"/>
  <c r="AD1273" i="4" s="1"/>
  <c r="AE1272" i="4"/>
  <c r="AD1272" i="4" s="1"/>
  <c r="AE1271" i="4"/>
  <c r="AD1271" i="4" s="1"/>
  <c r="AE1270" i="4"/>
  <c r="AD1270" i="4" s="1"/>
  <c r="AE1269" i="4"/>
  <c r="AD1269" i="4" s="1"/>
  <c r="AE1268" i="4"/>
  <c r="AD1268" i="4" s="1"/>
  <c r="AE1267" i="4"/>
  <c r="AD1267" i="4" s="1"/>
  <c r="AE1266" i="4"/>
  <c r="AD1266" i="4" s="1"/>
  <c r="AE1265" i="4"/>
  <c r="AD1265" i="4" s="1"/>
  <c r="AE1264" i="4"/>
  <c r="AD1264" i="4" s="1"/>
  <c r="AE1263" i="4"/>
  <c r="AD1263" i="4" s="1"/>
  <c r="AE1262" i="4"/>
  <c r="AD1262" i="4" s="1"/>
  <c r="AE1261" i="4"/>
  <c r="AD1261" i="4" s="1"/>
  <c r="AE1260" i="4"/>
  <c r="AD1260" i="4" s="1"/>
  <c r="AE1259" i="4"/>
  <c r="AD1259" i="4" s="1"/>
  <c r="AE1258" i="4"/>
  <c r="AD1258" i="4" s="1"/>
  <c r="AE1257" i="4"/>
  <c r="AD1257" i="4" s="1"/>
  <c r="AE1256" i="4"/>
  <c r="AD1256" i="4" s="1"/>
  <c r="AE1255" i="4"/>
  <c r="AD1255" i="4" s="1"/>
  <c r="AE1254" i="4"/>
  <c r="AD1254" i="4" s="1"/>
  <c r="AE1253" i="4"/>
  <c r="AD1253" i="4" s="1"/>
  <c r="AE1252" i="4"/>
  <c r="AD1252" i="4" s="1"/>
  <c r="AE1251" i="4"/>
  <c r="AD1251" i="4" s="1"/>
  <c r="AE1250" i="4"/>
  <c r="AD1250" i="4" s="1"/>
  <c r="AE1249" i="4"/>
  <c r="AD1249" i="4" s="1"/>
  <c r="AE1248" i="4"/>
  <c r="AD1248" i="4" s="1"/>
  <c r="AE1247" i="4"/>
  <c r="AD1247" i="4" s="1"/>
  <c r="AE1246" i="4"/>
  <c r="AD1246" i="4" s="1"/>
  <c r="AE1245" i="4"/>
  <c r="AD1245" i="4" s="1"/>
  <c r="AE1244" i="4"/>
  <c r="AD1244" i="4" s="1"/>
  <c r="AE1243" i="4"/>
  <c r="AD1243" i="4" s="1"/>
  <c r="AE1242" i="4"/>
  <c r="AD1242" i="4" s="1"/>
  <c r="AE1241" i="4"/>
  <c r="AD1241" i="4" s="1"/>
  <c r="AE1240" i="4"/>
  <c r="AD1240" i="4" s="1"/>
  <c r="AE1239" i="4"/>
  <c r="AD1239" i="4" s="1"/>
  <c r="AE1238" i="4"/>
  <c r="AD1238" i="4" s="1"/>
  <c r="AE1237" i="4"/>
  <c r="AD1237" i="4" s="1"/>
  <c r="AE1236" i="4"/>
  <c r="AD1236" i="4" s="1"/>
  <c r="AE1235" i="4"/>
  <c r="AD1235" i="4" s="1"/>
  <c r="AE1234" i="4"/>
  <c r="AD1234" i="4" s="1"/>
  <c r="AE1233" i="4"/>
  <c r="AD1233" i="4" s="1"/>
  <c r="AE1232" i="4"/>
  <c r="AD1232" i="4" s="1"/>
  <c r="AE1231" i="4"/>
  <c r="AD1231" i="4" s="1"/>
  <c r="AE1230" i="4"/>
  <c r="AD1230" i="4" s="1"/>
  <c r="AE1229" i="4"/>
  <c r="AD1229" i="4" s="1"/>
  <c r="AE1228" i="4"/>
  <c r="AD1228" i="4" s="1"/>
  <c r="AE1227" i="4"/>
  <c r="AD1227" i="4" s="1"/>
  <c r="AE1226" i="4"/>
  <c r="AD1226" i="4" s="1"/>
  <c r="AE1225" i="4"/>
  <c r="AD1225" i="4" s="1"/>
  <c r="AE1224" i="4"/>
  <c r="AD1224" i="4" s="1"/>
  <c r="AE1223" i="4"/>
  <c r="AD1223" i="4" s="1"/>
  <c r="AE1222" i="4"/>
  <c r="AD1222" i="4" s="1"/>
  <c r="AE1221" i="4"/>
  <c r="AD1221" i="4" s="1"/>
  <c r="AE1220" i="4"/>
  <c r="AD1220" i="4" s="1"/>
  <c r="AE1219" i="4"/>
  <c r="AD1219" i="4" s="1"/>
  <c r="AE1218" i="4"/>
  <c r="AD1218" i="4" s="1"/>
  <c r="AE1217" i="4"/>
  <c r="AD1217" i="4" s="1"/>
  <c r="AE1216" i="4"/>
  <c r="AD1216" i="4" s="1"/>
  <c r="AE1215" i="4"/>
  <c r="AD1215" i="4" s="1"/>
  <c r="AE1214" i="4"/>
  <c r="AD1214" i="4" s="1"/>
  <c r="AE1213" i="4"/>
  <c r="AD1213" i="4" s="1"/>
  <c r="AE1212" i="4"/>
  <c r="AD1212" i="4" s="1"/>
  <c r="AE1211" i="4"/>
  <c r="AD1211" i="4" s="1"/>
  <c r="AE1210" i="4"/>
  <c r="AD1210" i="4" s="1"/>
  <c r="AE1209" i="4"/>
  <c r="AD1209" i="4" s="1"/>
  <c r="AE1208" i="4"/>
  <c r="AD1208" i="4" s="1"/>
  <c r="AE1207" i="4"/>
  <c r="AD1207" i="4" s="1"/>
  <c r="AE1206" i="4"/>
  <c r="AD1206" i="4" s="1"/>
  <c r="AE1205" i="4"/>
  <c r="AD1205" i="4" s="1"/>
  <c r="AE1204" i="4"/>
  <c r="AD1204" i="4" s="1"/>
  <c r="AE1203" i="4"/>
  <c r="AD1203" i="4" s="1"/>
  <c r="AE1202" i="4"/>
  <c r="AD1202" i="4" s="1"/>
  <c r="AE1201" i="4"/>
  <c r="AD1201" i="4" s="1"/>
  <c r="AE1200" i="4"/>
  <c r="AD1200" i="4" s="1"/>
  <c r="AE1199" i="4"/>
  <c r="AD1199" i="4" s="1"/>
  <c r="AE1198" i="4"/>
  <c r="AD1198" i="4" s="1"/>
  <c r="AE1197" i="4"/>
  <c r="AD1197" i="4" s="1"/>
  <c r="AE1196" i="4"/>
  <c r="AD1196" i="4" s="1"/>
  <c r="AE1195" i="4"/>
  <c r="AD1195" i="4" s="1"/>
  <c r="AE1194" i="4"/>
  <c r="AD1194" i="4" s="1"/>
  <c r="AE1193" i="4"/>
  <c r="AD1193" i="4" s="1"/>
  <c r="AE1192" i="4"/>
  <c r="AD1192" i="4" s="1"/>
  <c r="AE1191" i="4"/>
  <c r="AD1191" i="4" s="1"/>
  <c r="AE1190" i="4"/>
  <c r="AD1190" i="4" s="1"/>
  <c r="AE1189" i="4"/>
  <c r="AD1189" i="4" s="1"/>
  <c r="AE1188" i="4"/>
  <c r="AD1188" i="4" s="1"/>
  <c r="AE1187" i="4"/>
  <c r="AD1187" i="4" s="1"/>
  <c r="AE1186" i="4"/>
  <c r="AD1186" i="4" s="1"/>
  <c r="AE1185" i="4"/>
  <c r="AD1185" i="4" s="1"/>
  <c r="AE1184" i="4"/>
  <c r="AD1184" i="4" s="1"/>
  <c r="AE1183" i="4"/>
  <c r="AD1183" i="4" s="1"/>
  <c r="AE1182" i="4"/>
  <c r="AD1182" i="4" s="1"/>
  <c r="AE1181" i="4"/>
  <c r="AD1181" i="4" s="1"/>
  <c r="AE1180" i="4"/>
  <c r="AD1180" i="4" s="1"/>
  <c r="AE1179" i="4"/>
  <c r="AD1179" i="4" s="1"/>
  <c r="AE1178" i="4"/>
  <c r="AD1178" i="4" s="1"/>
  <c r="AE1177" i="4"/>
  <c r="AD1177" i="4" s="1"/>
  <c r="AE1176" i="4"/>
  <c r="AD1176" i="4" s="1"/>
  <c r="AE1175" i="4"/>
  <c r="AD1175" i="4" s="1"/>
  <c r="AE1174" i="4"/>
  <c r="AD1174" i="4" s="1"/>
  <c r="AE1173" i="4"/>
  <c r="AD1173" i="4" s="1"/>
  <c r="AE1172" i="4"/>
  <c r="AD1172" i="4" s="1"/>
  <c r="AE1171" i="4"/>
  <c r="AD1171" i="4" s="1"/>
  <c r="AE1170" i="4"/>
  <c r="AD1170" i="4" s="1"/>
  <c r="AE1169" i="4"/>
  <c r="AD1169" i="4" s="1"/>
  <c r="AE1168" i="4"/>
  <c r="AD1168" i="4" s="1"/>
  <c r="AE1167" i="4"/>
  <c r="AD1167" i="4" s="1"/>
  <c r="AE1166" i="4"/>
  <c r="AD1166" i="4" s="1"/>
  <c r="AE1165" i="4"/>
  <c r="AD1165" i="4" s="1"/>
  <c r="AE1164" i="4"/>
  <c r="AD1164" i="4" s="1"/>
  <c r="AE1163" i="4"/>
  <c r="AD1163" i="4" s="1"/>
  <c r="AE1162" i="4"/>
  <c r="AD1162" i="4" s="1"/>
  <c r="AE1161" i="4"/>
  <c r="AD1161" i="4" s="1"/>
  <c r="AE1160" i="4"/>
  <c r="AD1160" i="4" s="1"/>
  <c r="AE1159" i="4"/>
  <c r="AD1159" i="4" s="1"/>
  <c r="AE1158" i="4"/>
  <c r="AD1158" i="4" s="1"/>
  <c r="AE1157" i="4"/>
  <c r="AD1157" i="4" s="1"/>
  <c r="AE1156" i="4"/>
  <c r="AD1156" i="4" s="1"/>
  <c r="AE1155" i="4"/>
  <c r="AD1155" i="4" s="1"/>
  <c r="AE1154" i="4"/>
  <c r="AD1154" i="4" s="1"/>
  <c r="AE1153" i="4"/>
  <c r="AD1153" i="4" s="1"/>
  <c r="AE1152" i="4"/>
  <c r="AD1152" i="4" s="1"/>
  <c r="AE1151" i="4"/>
  <c r="AD1151" i="4" s="1"/>
  <c r="AE1150" i="4"/>
  <c r="AD1150" i="4" s="1"/>
  <c r="AE1149" i="4"/>
  <c r="AD1149" i="4" s="1"/>
  <c r="AE1148" i="4"/>
  <c r="AD1148" i="4" s="1"/>
  <c r="AE1147" i="4"/>
  <c r="AD1147" i="4" s="1"/>
  <c r="AE1146" i="4"/>
  <c r="AD1146" i="4" s="1"/>
  <c r="AE1145" i="4"/>
  <c r="AD1145" i="4" s="1"/>
  <c r="AE1144" i="4"/>
  <c r="AD1144" i="4" s="1"/>
  <c r="AE1143" i="4"/>
  <c r="AD1143" i="4" s="1"/>
  <c r="AE1142" i="4"/>
  <c r="AD1142" i="4" s="1"/>
  <c r="AE1141" i="4"/>
  <c r="AD1141" i="4" s="1"/>
  <c r="AE1140" i="4"/>
  <c r="AD1140" i="4" s="1"/>
  <c r="AE1139" i="4"/>
  <c r="AD1139" i="4" s="1"/>
  <c r="AE1138" i="4"/>
  <c r="AD1138" i="4" s="1"/>
  <c r="AE1137" i="4"/>
  <c r="AD1137" i="4" s="1"/>
  <c r="AE1136" i="4"/>
  <c r="AD1136" i="4" s="1"/>
  <c r="AE1135" i="4"/>
  <c r="AD1135" i="4" s="1"/>
  <c r="AE1134" i="4"/>
  <c r="AD1134" i="4" s="1"/>
  <c r="AE1133" i="4"/>
  <c r="AD1133" i="4" s="1"/>
  <c r="AE1132" i="4"/>
  <c r="AD1132" i="4" s="1"/>
  <c r="AE1131" i="4"/>
  <c r="AD1131" i="4" s="1"/>
  <c r="AE1130" i="4"/>
  <c r="AD1130" i="4" s="1"/>
  <c r="AE1129" i="4"/>
  <c r="AD1129" i="4" s="1"/>
  <c r="AE1128" i="4"/>
  <c r="AD1128" i="4" s="1"/>
  <c r="AE1127" i="4"/>
  <c r="AD1127" i="4" s="1"/>
  <c r="AE1126" i="4"/>
  <c r="AD1126" i="4" s="1"/>
  <c r="AE1125" i="4"/>
  <c r="AD1125" i="4" s="1"/>
  <c r="AE1124" i="4"/>
  <c r="AD1124" i="4" s="1"/>
  <c r="AE1123" i="4"/>
  <c r="AD1123" i="4" s="1"/>
  <c r="AE1122" i="4"/>
  <c r="AD1122" i="4" s="1"/>
  <c r="AE1121" i="4"/>
  <c r="AD1121" i="4" s="1"/>
  <c r="AE1120" i="4"/>
  <c r="AD1120" i="4" s="1"/>
  <c r="AE1119" i="4"/>
  <c r="AD1119" i="4" s="1"/>
  <c r="AE1118" i="4"/>
  <c r="AD1118" i="4" s="1"/>
  <c r="AE1117" i="4"/>
  <c r="AD1117" i="4" s="1"/>
  <c r="AE1116" i="4"/>
  <c r="AD1116" i="4" s="1"/>
  <c r="AE1115" i="4"/>
  <c r="AD1115" i="4" s="1"/>
  <c r="AE1114" i="4"/>
  <c r="AD1114" i="4" s="1"/>
  <c r="AE1113" i="4"/>
  <c r="AD1113" i="4" s="1"/>
  <c r="AE1112" i="4"/>
  <c r="AD1112" i="4" s="1"/>
  <c r="AE1111" i="4"/>
  <c r="AD1111" i="4" s="1"/>
  <c r="AE1110" i="4"/>
  <c r="AD1110" i="4" s="1"/>
  <c r="AE1109" i="4"/>
  <c r="AD1109" i="4" s="1"/>
  <c r="AE1108" i="4"/>
  <c r="AD1108" i="4" s="1"/>
  <c r="AE1107" i="4"/>
  <c r="AD1107" i="4" s="1"/>
  <c r="AE1106" i="4"/>
  <c r="AD1106" i="4" s="1"/>
  <c r="AE1105" i="4"/>
  <c r="AD1105" i="4" s="1"/>
  <c r="AE1104" i="4"/>
  <c r="AD1104" i="4" s="1"/>
  <c r="AE1103" i="4"/>
  <c r="AD1103" i="4" s="1"/>
  <c r="AE1102" i="4"/>
  <c r="AD1102" i="4" s="1"/>
  <c r="AE1101" i="4"/>
  <c r="AD1101" i="4" s="1"/>
  <c r="AE1100" i="4"/>
  <c r="AD1100" i="4" s="1"/>
  <c r="AE1099" i="4"/>
  <c r="AD1099" i="4" s="1"/>
  <c r="AE1098" i="4"/>
  <c r="AD1098" i="4" s="1"/>
  <c r="AE1097" i="4"/>
  <c r="AD1097" i="4" s="1"/>
  <c r="AE1096" i="4"/>
  <c r="AD1096" i="4" s="1"/>
  <c r="AE1095" i="4"/>
  <c r="AD1095" i="4" s="1"/>
  <c r="AE1094" i="4"/>
  <c r="AD1094" i="4" s="1"/>
  <c r="AE1093" i="4"/>
  <c r="AD1093" i="4" s="1"/>
  <c r="AE1092" i="4"/>
  <c r="AD1092" i="4" s="1"/>
  <c r="AE1091" i="4"/>
  <c r="AD1091" i="4" s="1"/>
  <c r="AE1090" i="4"/>
  <c r="AD1090" i="4" s="1"/>
  <c r="AE1089" i="4"/>
  <c r="AD1089" i="4" s="1"/>
  <c r="AE1088" i="4"/>
  <c r="AD1088" i="4" s="1"/>
  <c r="AE1087" i="4"/>
  <c r="AD1087" i="4" s="1"/>
  <c r="AE1086" i="4"/>
  <c r="AD1086" i="4" s="1"/>
  <c r="AE1085" i="4"/>
  <c r="AD1085" i="4" s="1"/>
  <c r="AE1084" i="4"/>
  <c r="AD1084" i="4" s="1"/>
  <c r="AE1083" i="4"/>
  <c r="AD1083" i="4" s="1"/>
  <c r="AE1082" i="4"/>
  <c r="AD1082" i="4" s="1"/>
  <c r="AE1081" i="4"/>
  <c r="AD1081" i="4" s="1"/>
  <c r="AE1080" i="4"/>
  <c r="AD1080" i="4" s="1"/>
  <c r="AE1079" i="4"/>
  <c r="AD1079" i="4" s="1"/>
  <c r="AE1078" i="4"/>
  <c r="AD1078" i="4" s="1"/>
  <c r="AE1077" i="4"/>
  <c r="AD1077" i="4" s="1"/>
  <c r="AE1076" i="4"/>
  <c r="AD1076" i="4" s="1"/>
  <c r="AE1075" i="4"/>
  <c r="AD1075" i="4" s="1"/>
  <c r="AE1074" i="4"/>
  <c r="AD1074" i="4" s="1"/>
  <c r="AE1073" i="4"/>
  <c r="AD1073" i="4" s="1"/>
  <c r="AE1072" i="4"/>
  <c r="AD1072" i="4" s="1"/>
  <c r="AE1071" i="4"/>
  <c r="AD1071" i="4" s="1"/>
  <c r="AE1070" i="4"/>
  <c r="AD1070" i="4" s="1"/>
  <c r="AE1069" i="4"/>
  <c r="AD1069" i="4" s="1"/>
  <c r="AE1068" i="4"/>
  <c r="AD1068" i="4" s="1"/>
  <c r="AE1067" i="4"/>
  <c r="AD1067" i="4" s="1"/>
  <c r="AE1066" i="4"/>
  <c r="AD1066" i="4" s="1"/>
  <c r="AE1065" i="4"/>
  <c r="AD1065" i="4" s="1"/>
  <c r="AE1064" i="4"/>
  <c r="AD1064" i="4" s="1"/>
  <c r="AE1063" i="4"/>
  <c r="AD1063" i="4" s="1"/>
  <c r="AE1062" i="4"/>
  <c r="AD1062" i="4" s="1"/>
  <c r="AE1061" i="4"/>
  <c r="AD1061" i="4" s="1"/>
  <c r="AE1060" i="4"/>
  <c r="AD1060" i="4" s="1"/>
  <c r="AE1059" i="4"/>
  <c r="AD1059" i="4" s="1"/>
  <c r="AE1058" i="4"/>
  <c r="AD1058" i="4" s="1"/>
  <c r="AE1057" i="4"/>
  <c r="AD1057" i="4" s="1"/>
  <c r="AE1056" i="4"/>
  <c r="AD1056" i="4" s="1"/>
  <c r="AE1055" i="4"/>
  <c r="AD1055" i="4" s="1"/>
  <c r="AE1054" i="4"/>
  <c r="AD1054" i="4" s="1"/>
  <c r="AE1053" i="4"/>
  <c r="AD1053" i="4" s="1"/>
  <c r="AE1052" i="4"/>
  <c r="AD1052" i="4" s="1"/>
  <c r="AE1051" i="4"/>
  <c r="AD1051" i="4" s="1"/>
  <c r="AE1050" i="4"/>
  <c r="AD1050" i="4" s="1"/>
  <c r="AE1049" i="4"/>
  <c r="AD1049" i="4" s="1"/>
  <c r="AE1048" i="4"/>
  <c r="AD1048" i="4" s="1"/>
  <c r="AE1047" i="4"/>
  <c r="AD1047" i="4" s="1"/>
  <c r="AE1046" i="4"/>
  <c r="AD1046" i="4" s="1"/>
  <c r="AE1045" i="4"/>
  <c r="AD1045" i="4" s="1"/>
  <c r="AE1044" i="4"/>
  <c r="AD1044" i="4" s="1"/>
  <c r="AE1043" i="4"/>
  <c r="AD1043" i="4" s="1"/>
  <c r="AE1042" i="4"/>
  <c r="AD1042" i="4" s="1"/>
  <c r="AE1041" i="4"/>
  <c r="AD1041" i="4" s="1"/>
  <c r="AE1040" i="4"/>
  <c r="AD1040" i="4" s="1"/>
  <c r="AE1039" i="4"/>
  <c r="AD1039" i="4" s="1"/>
  <c r="AE1038" i="4"/>
  <c r="AD1038" i="4" s="1"/>
  <c r="AE1037" i="4"/>
  <c r="AD1037" i="4" s="1"/>
  <c r="AE1036" i="4"/>
  <c r="AD1036" i="4" s="1"/>
  <c r="AE1035" i="4"/>
  <c r="AD1035" i="4" s="1"/>
  <c r="AE1034" i="4"/>
  <c r="AD1034" i="4" s="1"/>
  <c r="AE1033" i="4"/>
  <c r="AD1033" i="4" s="1"/>
  <c r="AE1032" i="4"/>
  <c r="AD1032" i="4" s="1"/>
  <c r="AE1031" i="4"/>
  <c r="AD1031" i="4" s="1"/>
  <c r="AE1030" i="4"/>
  <c r="AD1030" i="4" s="1"/>
  <c r="AE1029" i="4"/>
  <c r="AD1029" i="4" s="1"/>
  <c r="AE1028" i="4"/>
  <c r="AD1028" i="4" s="1"/>
  <c r="AE1027" i="4"/>
  <c r="AD1027" i="4" s="1"/>
  <c r="AE1026" i="4"/>
  <c r="AD1026" i="4" s="1"/>
  <c r="AE1025" i="4"/>
  <c r="AD1025" i="4" s="1"/>
  <c r="AE1024" i="4"/>
  <c r="AD1024" i="4" s="1"/>
  <c r="AE1023" i="4"/>
  <c r="AD1023" i="4" s="1"/>
  <c r="AE1022" i="4"/>
  <c r="AD1022" i="4" s="1"/>
  <c r="AE1021" i="4"/>
  <c r="AD1021" i="4" s="1"/>
  <c r="AE1020" i="4"/>
  <c r="AD1020" i="4" s="1"/>
  <c r="AE1019" i="4"/>
  <c r="AD1019" i="4" s="1"/>
  <c r="AE1018" i="4"/>
  <c r="AD1018" i="4" s="1"/>
  <c r="AE1017" i="4"/>
  <c r="AD1017" i="4" s="1"/>
  <c r="AE1016" i="4"/>
  <c r="AD1016" i="4" s="1"/>
  <c r="AE1015" i="4"/>
  <c r="AD1015" i="4" s="1"/>
  <c r="AE1014" i="4"/>
  <c r="AD1014" i="4" s="1"/>
  <c r="AE1013" i="4"/>
  <c r="AD1013" i="4" s="1"/>
  <c r="AE1012" i="4"/>
  <c r="AD1012" i="4" s="1"/>
  <c r="AE1011" i="4"/>
  <c r="AD1011" i="4" s="1"/>
  <c r="AE1010" i="4"/>
  <c r="AD1010" i="4" s="1"/>
  <c r="AE1009" i="4"/>
  <c r="AD1009" i="4" s="1"/>
  <c r="AE1008" i="4"/>
  <c r="AD1008" i="4" s="1"/>
  <c r="AE1007" i="4"/>
  <c r="AD1007" i="4" s="1"/>
  <c r="AE1006" i="4"/>
  <c r="AD1006" i="4" s="1"/>
  <c r="AE1005" i="4"/>
  <c r="AD1005" i="4" s="1"/>
  <c r="AE1004" i="4"/>
  <c r="AD1004" i="4" s="1"/>
  <c r="AE1003" i="4"/>
  <c r="AD1003" i="4" s="1"/>
  <c r="AE1002" i="4"/>
  <c r="AD1002" i="4" s="1"/>
  <c r="AE1001" i="4"/>
  <c r="AD1001" i="4" s="1"/>
  <c r="AE1000" i="4"/>
  <c r="AD1000" i="4" s="1"/>
  <c r="AE999" i="4"/>
  <c r="AD999" i="4" s="1"/>
  <c r="AE998" i="4"/>
  <c r="AD998" i="4" s="1"/>
  <c r="AE997" i="4"/>
  <c r="AD997" i="4" s="1"/>
  <c r="AE996" i="4"/>
  <c r="AD996" i="4" s="1"/>
  <c r="AE995" i="4"/>
  <c r="AD995" i="4" s="1"/>
  <c r="AE994" i="4"/>
  <c r="AD994" i="4" s="1"/>
  <c r="AE993" i="4"/>
  <c r="AD993" i="4" s="1"/>
  <c r="AE992" i="4"/>
  <c r="AD992" i="4" s="1"/>
  <c r="AE991" i="4"/>
  <c r="AD991" i="4" s="1"/>
  <c r="AE990" i="4"/>
  <c r="AD990" i="4" s="1"/>
  <c r="AE989" i="4"/>
  <c r="AD989" i="4" s="1"/>
  <c r="AE988" i="4"/>
  <c r="AD988" i="4" s="1"/>
  <c r="AE987" i="4"/>
  <c r="AD987" i="4" s="1"/>
  <c r="AE986" i="4"/>
  <c r="AD986" i="4" s="1"/>
  <c r="AE985" i="4"/>
  <c r="AD985" i="4" s="1"/>
  <c r="AE984" i="4"/>
  <c r="AD984" i="4" s="1"/>
  <c r="AE983" i="4"/>
  <c r="AD983" i="4" s="1"/>
  <c r="AE982" i="4"/>
  <c r="AD982" i="4" s="1"/>
  <c r="AE981" i="4"/>
  <c r="AD981" i="4" s="1"/>
  <c r="AE980" i="4"/>
  <c r="AD980" i="4" s="1"/>
  <c r="AE979" i="4"/>
  <c r="AD979" i="4" s="1"/>
  <c r="AE978" i="4"/>
  <c r="AD978" i="4" s="1"/>
  <c r="AE977" i="4"/>
  <c r="AD977" i="4" s="1"/>
  <c r="AE976" i="4"/>
  <c r="AD976" i="4" s="1"/>
  <c r="AE975" i="4"/>
  <c r="AD975" i="4" s="1"/>
  <c r="AE974" i="4"/>
  <c r="AD974" i="4" s="1"/>
  <c r="AE973" i="4"/>
  <c r="AD973" i="4" s="1"/>
  <c r="AE972" i="4"/>
  <c r="AD972" i="4" s="1"/>
  <c r="AE971" i="4"/>
  <c r="AD971" i="4" s="1"/>
  <c r="AE970" i="4"/>
  <c r="AD970" i="4" s="1"/>
  <c r="AE969" i="4"/>
  <c r="AD969" i="4" s="1"/>
  <c r="AE968" i="4"/>
  <c r="AD968" i="4" s="1"/>
  <c r="AE967" i="4"/>
  <c r="AD967" i="4" s="1"/>
  <c r="AE966" i="4"/>
  <c r="AD966" i="4" s="1"/>
  <c r="AE965" i="4"/>
  <c r="AD965" i="4" s="1"/>
  <c r="AE964" i="4"/>
  <c r="AD964" i="4" s="1"/>
  <c r="AE963" i="4"/>
  <c r="AD963" i="4" s="1"/>
  <c r="AE962" i="4"/>
  <c r="AD962" i="4" s="1"/>
  <c r="AE961" i="4"/>
  <c r="AD961" i="4" s="1"/>
  <c r="AE960" i="4"/>
  <c r="AD960" i="4" s="1"/>
  <c r="AE959" i="4"/>
  <c r="AD959" i="4" s="1"/>
  <c r="AE958" i="4"/>
  <c r="AD958" i="4" s="1"/>
  <c r="AE957" i="4"/>
  <c r="AD957" i="4" s="1"/>
  <c r="AE956" i="4"/>
  <c r="AD956" i="4" s="1"/>
  <c r="AE955" i="4"/>
  <c r="AD955" i="4" s="1"/>
  <c r="AE954" i="4"/>
  <c r="AD954" i="4" s="1"/>
  <c r="AE953" i="4"/>
  <c r="AD953" i="4" s="1"/>
  <c r="AE952" i="4"/>
  <c r="AD952" i="4" s="1"/>
  <c r="AE951" i="4"/>
  <c r="AD951" i="4" s="1"/>
  <c r="AE950" i="4"/>
  <c r="AD950" i="4" s="1"/>
  <c r="AE949" i="4"/>
  <c r="AD949" i="4" s="1"/>
  <c r="AE948" i="4"/>
  <c r="AD948" i="4" s="1"/>
  <c r="AE947" i="4"/>
  <c r="AD947" i="4" s="1"/>
  <c r="AE946" i="4"/>
  <c r="AD946" i="4" s="1"/>
  <c r="AE945" i="4"/>
  <c r="AD945" i="4" s="1"/>
  <c r="AE944" i="4"/>
  <c r="AD944" i="4" s="1"/>
  <c r="AE943" i="4"/>
  <c r="AD943" i="4" s="1"/>
  <c r="AE942" i="4"/>
  <c r="AD942" i="4" s="1"/>
  <c r="AE941" i="4"/>
  <c r="AD941" i="4" s="1"/>
  <c r="AE940" i="4"/>
  <c r="AD940" i="4" s="1"/>
  <c r="AE939" i="4"/>
  <c r="AD939" i="4" s="1"/>
  <c r="AE938" i="4"/>
  <c r="AD938" i="4" s="1"/>
  <c r="AE937" i="4"/>
  <c r="AD937" i="4" s="1"/>
  <c r="AE936" i="4"/>
  <c r="AD936" i="4" s="1"/>
  <c r="AE935" i="4"/>
  <c r="AD935" i="4" s="1"/>
  <c r="AE934" i="4"/>
  <c r="AD934" i="4" s="1"/>
  <c r="AE933" i="4"/>
  <c r="AD933" i="4" s="1"/>
  <c r="AE932" i="4"/>
  <c r="AD932" i="4" s="1"/>
  <c r="AE931" i="4"/>
  <c r="AD931" i="4" s="1"/>
  <c r="AE930" i="4"/>
  <c r="AD930" i="4" s="1"/>
  <c r="AE929" i="4"/>
  <c r="AD929" i="4" s="1"/>
  <c r="AE928" i="4"/>
  <c r="AD928" i="4" s="1"/>
  <c r="AE927" i="4"/>
  <c r="AD927" i="4" s="1"/>
  <c r="AE926" i="4"/>
  <c r="AD926" i="4" s="1"/>
  <c r="AE925" i="4"/>
  <c r="AD925" i="4" s="1"/>
  <c r="AE924" i="4"/>
  <c r="AD924" i="4" s="1"/>
  <c r="AE923" i="4"/>
  <c r="AD923" i="4" s="1"/>
  <c r="AE922" i="4"/>
  <c r="AD922" i="4" s="1"/>
  <c r="AE921" i="4"/>
  <c r="AD921" i="4" s="1"/>
  <c r="AE920" i="4"/>
  <c r="AD920" i="4" s="1"/>
  <c r="AE919" i="4"/>
  <c r="AD919" i="4" s="1"/>
  <c r="AE918" i="4"/>
  <c r="AD918" i="4" s="1"/>
  <c r="AE917" i="4"/>
  <c r="AD917" i="4" s="1"/>
  <c r="AE916" i="4"/>
  <c r="AD916" i="4" s="1"/>
  <c r="AE915" i="4"/>
  <c r="AD915" i="4" s="1"/>
  <c r="AE914" i="4"/>
  <c r="AD914" i="4" s="1"/>
  <c r="AE913" i="4"/>
  <c r="AD913" i="4" s="1"/>
  <c r="AE912" i="4"/>
  <c r="AD912" i="4" s="1"/>
  <c r="AE911" i="4"/>
  <c r="AD911" i="4" s="1"/>
  <c r="AE910" i="4"/>
  <c r="AD910" i="4" s="1"/>
  <c r="AE909" i="4"/>
  <c r="AD909" i="4" s="1"/>
  <c r="AE908" i="4"/>
  <c r="AD908" i="4" s="1"/>
  <c r="AE907" i="4"/>
  <c r="AD907" i="4" s="1"/>
  <c r="AE906" i="4"/>
  <c r="AD906" i="4" s="1"/>
  <c r="AE905" i="4"/>
  <c r="AD905" i="4" s="1"/>
  <c r="AE904" i="4"/>
  <c r="AD904" i="4" s="1"/>
  <c r="AE903" i="4"/>
  <c r="AD903" i="4" s="1"/>
  <c r="AE902" i="4"/>
  <c r="AD902" i="4" s="1"/>
  <c r="AE901" i="4"/>
  <c r="AD901" i="4" s="1"/>
  <c r="AE900" i="4"/>
  <c r="AD900" i="4" s="1"/>
  <c r="AE899" i="4"/>
  <c r="AD899" i="4" s="1"/>
  <c r="AE898" i="4"/>
  <c r="AD898" i="4" s="1"/>
  <c r="AE897" i="4"/>
  <c r="AD897" i="4" s="1"/>
  <c r="AE896" i="4"/>
  <c r="AD896" i="4" s="1"/>
  <c r="AE895" i="4"/>
  <c r="AD895" i="4" s="1"/>
  <c r="AE894" i="4"/>
  <c r="AD894" i="4" s="1"/>
  <c r="AE893" i="4"/>
  <c r="AD893" i="4" s="1"/>
  <c r="AE892" i="4"/>
  <c r="AD892" i="4" s="1"/>
  <c r="AE891" i="4"/>
  <c r="AD891" i="4" s="1"/>
  <c r="AE890" i="4"/>
  <c r="AD890" i="4" s="1"/>
  <c r="AE889" i="4"/>
  <c r="AD889" i="4" s="1"/>
  <c r="AE888" i="4"/>
  <c r="AD888" i="4" s="1"/>
  <c r="AE887" i="4"/>
  <c r="AD887" i="4" s="1"/>
  <c r="AE886" i="4"/>
  <c r="AD886" i="4" s="1"/>
  <c r="AE885" i="4"/>
  <c r="AD885" i="4" s="1"/>
  <c r="AE884" i="4"/>
  <c r="AD884" i="4" s="1"/>
  <c r="AE883" i="4"/>
  <c r="AD883" i="4" s="1"/>
  <c r="AE882" i="4"/>
  <c r="AD882" i="4" s="1"/>
  <c r="AE881" i="4"/>
  <c r="AD881" i="4" s="1"/>
  <c r="AE880" i="4"/>
  <c r="AD880" i="4" s="1"/>
  <c r="AE879" i="4"/>
  <c r="AD879" i="4" s="1"/>
  <c r="AE878" i="4"/>
  <c r="AD878" i="4" s="1"/>
  <c r="AE877" i="4"/>
  <c r="AD877" i="4" s="1"/>
  <c r="AE876" i="4"/>
  <c r="AD876" i="4" s="1"/>
  <c r="AE875" i="4"/>
  <c r="AD875" i="4" s="1"/>
  <c r="AE874" i="4"/>
  <c r="AD874" i="4" s="1"/>
  <c r="AE873" i="4"/>
  <c r="AD873" i="4" s="1"/>
  <c r="AE872" i="4"/>
  <c r="AD872" i="4" s="1"/>
  <c r="AE871" i="4"/>
  <c r="AD871" i="4" s="1"/>
  <c r="AE870" i="4"/>
  <c r="AD870" i="4" s="1"/>
  <c r="AE869" i="4"/>
  <c r="AD869" i="4" s="1"/>
  <c r="AE868" i="4"/>
  <c r="AD868" i="4" s="1"/>
  <c r="AE867" i="4"/>
  <c r="AD867" i="4" s="1"/>
  <c r="AE866" i="4"/>
  <c r="AD866" i="4" s="1"/>
  <c r="AE865" i="4"/>
  <c r="AD865" i="4" s="1"/>
  <c r="AE864" i="4"/>
  <c r="AD864" i="4" s="1"/>
  <c r="AE863" i="4"/>
  <c r="AD863" i="4" s="1"/>
  <c r="AE862" i="4"/>
  <c r="AD862" i="4" s="1"/>
  <c r="AE861" i="4"/>
  <c r="AD861" i="4" s="1"/>
  <c r="AE860" i="4"/>
  <c r="AD860" i="4" s="1"/>
  <c r="AE859" i="4"/>
  <c r="AD859" i="4" s="1"/>
  <c r="AE858" i="4"/>
  <c r="AD858" i="4" s="1"/>
  <c r="AE857" i="4"/>
  <c r="AD857" i="4" s="1"/>
  <c r="AE856" i="4"/>
  <c r="AD856" i="4" s="1"/>
  <c r="AE855" i="4"/>
  <c r="AD855" i="4" s="1"/>
  <c r="AE854" i="4"/>
  <c r="AD854" i="4" s="1"/>
  <c r="AE853" i="4"/>
  <c r="AD853" i="4" s="1"/>
  <c r="AE852" i="4"/>
  <c r="AD852" i="4" s="1"/>
  <c r="AE851" i="4"/>
  <c r="AD851" i="4" s="1"/>
  <c r="AE850" i="4"/>
  <c r="AD850" i="4" s="1"/>
  <c r="AE849" i="4"/>
  <c r="AD849" i="4" s="1"/>
  <c r="AE848" i="4"/>
  <c r="AD848" i="4" s="1"/>
  <c r="AE847" i="4"/>
  <c r="AD847" i="4" s="1"/>
  <c r="AE846" i="4"/>
  <c r="AD846" i="4" s="1"/>
  <c r="AE845" i="4"/>
  <c r="AD845" i="4" s="1"/>
  <c r="AE844" i="4"/>
  <c r="AD844" i="4" s="1"/>
  <c r="AE843" i="4"/>
  <c r="AD843" i="4" s="1"/>
  <c r="AE842" i="4"/>
  <c r="AD842" i="4" s="1"/>
  <c r="AE841" i="4"/>
  <c r="AD841" i="4" s="1"/>
  <c r="AE840" i="4"/>
  <c r="AD840" i="4" s="1"/>
  <c r="AE839" i="4"/>
  <c r="AD839" i="4" s="1"/>
  <c r="AE838" i="4"/>
  <c r="AD838" i="4" s="1"/>
  <c r="AE837" i="4"/>
  <c r="AD837" i="4" s="1"/>
  <c r="AE836" i="4"/>
  <c r="AD836" i="4" s="1"/>
  <c r="AE835" i="4"/>
  <c r="AD835" i="4" s="1"/>
  <c r="AE834" i="4"/>
  <c r="AD834" i="4" s="1"/>
  <c r="AE833" i="4"/>
  <c r="AD833" i="4" s="1"/>
  <c r="AE832" i="4"/>
  <c r="AD832" i="4" s="1"/>
  <c r="AE831" i="4"/>
  <c r="AD831" i="4" s="1"/>
  <c r="AE830" i="4"/>
  <c r="AD830" i="4" s="1"/>
  <c r="AE829" i="4"/>
  <c r="AD829" i="4" s="1"/>
  <c r="AE828" i="4"/>
  <c r="AD828" i="4" s="1"/>
  <c r="AE827" i="4"/>
  <c r="AD827" i="4" s="1"/>
  <c r="AE826" i="4"/>
  <c r="AD826" i="4" s="1"/>
  <c r="AE825" i="4"/>
  <c r="AD825" i="4" s="1"/>
  <c r="AE824" i="4"/>
  <c r="AD824" i="4" s="1"/>
  <c r="AE823" i="4"/>
  <c r="AD823" i="4" s="1"/>
  <c r="AE822" i="4"/>
  <c r="AD822" i="4" s="1"/>
  <c r="AE821" i="4"/>
  <c r="AD821" i="4" s="1"/>
  <c r="AE820" i="4"/>
  <c r="AD820" i="4" s="1"/>
  <c r="AE819" i="4"/>
  <c r="AD819" i="4" s="1"/>
  <c r="AE818" i="4"/>
  <c r="AD818" i="4" s="1"/>
  <c r="AE817" i="4"/>
  <c r="AD817" i="4" s="1"/>
  <c r="AE816" i="4"/>
  <c r="AD816" i="4" s="1"/>
  <c r="AE815" i="4"/>
  <c r="AD815" i="4" s="1"/>
  <c r="AE814" i="4"/>
  <c r="AD814" i="4" s="1"/>
  <c r="AE813" i="4"/>
  <c r="AD813" i="4" s="1"/>
  <c r="AE812" i="4"/>
  <c r="AD812" i="4" s="1"/>
  <c r="AE811" i="4"/>
  <c r="AD811" i="4" s="1"/>
  <c r="AE810" i="4"/>
  <c r="AD810" i="4" s="1"/>
  <c r="AE809" i="4"/>
  <c r="AD809" i="4" s="1"/>
  <c r="AE808" i="4"/>
  <c r="AD808" i="4" s="1"/>
  <c r="AE807" i="4"/>
  <c r="AD807" i="4" s="1"/>
  <c r="AE806" i="4"/>
  <c r="AD806" i="4" s="1"/>
  <c r="AE805" i="4"/>
  <c r="AD805" i="4" s="1"/>
  <c r="AE804" i="4"/>
  <c r="AD804" i="4" s="1"/>
  <c r="AE803" i="4"/>
  <c r="AD803" i="4" s="1"/>
  <c r="AE802" i="4"/>
  <c r="AD802" i="4" s="1"/>
  <c r="AE801" i="4"/>
  <c r="AD801" i="4" s="1"/>
  <c r="AE800" i="4"/>
  <c r="AD800" i="4" s="1"/>
  <c r="AE799" i="4"/>
  <c r="AD799" i="4" s="1"/>
  <c r="AE798" i="4"/>
  <c r="AD798" i="4" s="1"/>
  <c r="AE797" i="4"/>
  <c r="AD797" i="4" s="1"/>
  <c r="AE796" i="4"/>
  <c r="AD796" i="4" s="1"/>
  <c r="AE795" i="4"/>
  <c r="AD795" i="4" s="1"/>
  <c r="AE794" i="4"/>
  <c r="AD794" i="4" s="1"/>
  <c r="AE793" i="4"/>
  <c r="AD793" i="4" s="1"/>
  <c r="AE792" i="4"/>
  <c r="AD792" i="4" s="1"/>
  <c r="AE791" i="4"/>
  <c r="AD791" i="4" s="1"/>
  <c r="AE790" i="4"/>
  <c r="AD790" i="4" s="1"/>
  <c r="AE789" i="4"/>
  <c r="AD789" i="4" s="1"/>
  <c r="AE788" i="4"/>
  <c r="AD788" i="4" s="1"/>
  <c r="AE787" i="4"/>
  <c r="AD787" i="4" s="1"/>
  <c r="AE786" i="4"/>
  <c r="AD786" i="4" s="1"/>
  <c r="AE785" i="4"/>
  <c r="AD785" i="4" s="1"/>
  <c r="AE784" i="4"/>
  <c r="AD784" i="4" s="1"/>
  <c r="AE783" i="4"/>
  <c r="AD783" i="4" s="1"/>
  <c r="AE782" i="4"/>
  <c r="AD782" i="4" s="1"/>
  <c r="AE781" i="4"/>
  <c r="AD781" i="4" s="1"/>
  <c r="AE780" i="4"/>
  <c r="AD780" i="4" s="1"/>
  <c r="AE779" i="4"/>
  <c r="AD779" i="4" s="1"/>
  <c r="AE778" i="4"/>
  <c r="AD778" i="4" s="1"/>
  <c r="AE777" i="4"/>
  <c r="AD777" i="4" s="1"/>
  <c r="AE776" i="4"/>
  <c r="AD776" i="4" s="1"/>
  <c r="AE775" i="4"/>
  <c r="AD775" i="4" s="1"/>
  <c r="AE774" i="4"/>
  <c r="AD774" i="4" s="1"/>
  <c r="AE773" i="4"/>
  <c r="AD773" i="4" s="1"/>
  <c r="AE772" i="4"/>
  <c r="AD772" i="4" s="1"/>
  <c r="AE771" i="4"/>
  <c r="AD771" i="4" s="1"/>
  <c r="AE770" i="4"/>
  <c r="AD770" i="4" s="1"/>
  <c r="AE769" i="4"/>
  <c r="AD769" i="4" s="1"/>
  <c r="AE768" i="4"/>
  <c r="AD768" i="4" s="1"/>
  <c r="AE767" i="4"/>
  <c r="AD767" i="4" s="1"/>
  <c r="AE766" i="4"/>
  <c r="AD766" i="4" s="1"/>
  <c r="AE765" i="4"/>
  <c r="AD765" i="4" s="1"/>
  <c r="AE764" i="4"/>
  <c r="AD764" i="4" s="1"/>
  <c r="AE763" i="4"/>
  <c r="AD763" i="4" s="1"/>
  <c r="AE762" i="4"/>
  <c r="AD762" i="4" s="1"/>
  <c r="AE761" i="4"/>
  <c r="AD761" i="4" s="1"/>
  <c r="AE760" i="4"/>
  <c r="AD760" i="4" s="1"/>
  <c r="AE759" i="4"/>
  <c r="AD759" i="4" s="1"/>
  <c r="AE758" i="4"/>
  <c r="AD758" i="4" s="1"/>
  <c r="AE757" i="4"/>
  <c r="AD757" i="4" s="1"/>
  <c r="AE756" i="4"/>
  <c r="AD756" i="4" s="1"/>
  <c r="AE755" i="4"/>
  <c r="AD755" i="4" s="1"/>
  <c r="AE754" i="4"/>
  <c r="AD754" i="4" s="1"/>
  <c r="AE753" i="4"/>
  <c r="AD753" i="4" s="1"/>
  <c r="AE752" i="4"/>
  <c r="AD752" i="4" s="1"/>
  <c r="AE751" i="4"/>
  <c r="AD751" i="4" s="1"/>
  <c r="AE750" i="4"/>
  <c r="AD750" i="4" s="1"/>
  <c r="AE749" i="4"/>
  <c r="AD749" i="4" s="1"/>
  <c r="AE748" i="4"/>
  <c r="AD748" i="4" s="1"/>
  <c r="AE747" i="4"/>
  <c r="AD747" i="4" s="1"/>
  <c r="AE746" i="4"/>
  <c r="AD746" i="4" s="1"/>
  <c r="AE745" i="4"/>
  <c r="AD745" i="4" s="1"/>
  <c r="AE744" i="4"/>
  <c r="AD744" i="4" s="1"/>
  <c r="AE743" i="4"/>
  <c r="AD743" i="4" s="1"/>
  <c r="AE742" i="4"/>
  <c r="AD742" i="4" s="1"/>
  <c r="AE741" i="4"/>
  <c r="AD741" i="4" s="1"/>
  <c r="AE740" i="4"/>
  <c r="AD740" i="4" s="1"/>
  <c r="AE739" i="4"/>
  <c r="AD739" i="4" s="1"/>
  <c r="AE738" i="4"/>
  <c r="AD738" i="4" s="1"/>
  <c r="AE737" i="4"/>
  <c r="AD737" i="4" s="1"/>
  <c r="AE736" i="4"/>
  <c r="AD736" i="4" s="1"/>
  <c r="AE735" i="4"/>
  <c r="AD735" i="4" s="1"/>
  <c r="AE734" i="4"/>
  <c r="AD734" i="4" s="1"/>
  <c r="AE733" i="4"/>
  <c r="AD733" i="4" s="1"/>
  <c r="AE732" i="4"/>
  <c r="AD732" i="4" s="1"/>
  <c r="AE731" i="4"/>
  <c r="AD731" i="4" s="1"/>
  <c r="AE730" i="4"/>
  <c r="AD730" i="4" s="1"/>
  <c r="AE729" i="4"/>
  <c r="AD729" i="4" s="1"/>
  <c r="AE728" i="4"/>
  <c r="AD728" i="4" s="1"/>
  <c r="AE727" i="4"/>
  <c r="AD727" i="4" s="1"/>
  <c r="AE726" i="4"/>
  <c r="AD726" i="4" s="1"/>
  <c r="AE725" i="4"/>
  <c r="AD725" i="4" s="1"/>
  <c r="AE724" i="4"/>
  <c r="AD724" i="4" s="1"/>
  <c r="AE723" i="4"/>
  <c r="AD723" i="4" s="1"/>
  <c r="AE722" i="4"/>
  <c r="AD722" i="4" s="1"/>
  <c r="AE721" i="4"/>
  <c r="AD721" i="4" s="1"/>
  <c r="AE720" i="4"/>
  <c r="AD720" i="4" s="1"/>
  <c r="AE719" i="4"/>
  <c r="AD719" i="4" s="1"/>
  <c r="AE718" i="4"/>
  <c r="AD718" i="4" s="1"/>
  <c r="AE717" i="4"/>
  <c r="AD717" i="4" s="1"/>
  <c r="AE716" i="4"/>
  <c r="AD716" i="4" s="1"/>
  <c r="AE715" i="4"/>
  <c r="AD715" i="4" s="1"/>
  <c r="AE714" i="4"/>
  <c r="AD714" i="4" s="1"/>
  <c r="AE713" i="4"/>
  <c r="AD713" i="4" s="1"/>
  <c r="AE712" i="4"/>
  <c r="AD712" i="4" s="1"/>
  <c r="AE711" i="4"/>
  <c r="AD711" i="4" s="1"/>
  <c r="AE710" i="4"/>
  <c r="AD710" i="4" s="1"/>
  <c r="AE709" i="4"/>
  <c r="AD709" i="4" s="1"/>
  <c r="AE708" i="4"/>
  <c r="AD708" i="4" s="1"/>
  <c r="AE707" i="4"/>
  <c r="AD707" i="4" s="1"/>
  <c r="AE706" i="4"/>
  <c r="AD706" i="4" s="1"/>
  <c r="AE705" i="4"/>
  <c r="AD705" i="4" s="1"/>
  <c r="AE704" i="4"/>
  <c r="AD704" i="4" s="1"/>
  <c r="AE703" i="4"/>
  <c r="AD703" i="4" s="1"/>
  <c r="AE702" i="4"/>
  <c r="AD702" i="4" s="1"/>
  <c r="AE701" i="4"/>
  <c r="AD701" i="4" s="1"/>
  <c r="AE700" i="4"/>
  <c r="AD700" i="4" s="1"/>
  <c r="AE699" i="4"/>
  <c r="AD699" i="4" s="1"/>
  <c r="AE698" i="4"/>
  <c r="AD698" i="4" s="1"/>
  <c r="AE697" i="4"/>
  <c r="AD697" i="4" s="1"/>
  <c r="AE696" i="4"/>
  <c r="AD696" i="4" s="1"/>
  <c r="AE695" i="4"/>
  <c r="AD695" i="4" s="1"/>
  <c r="AE694" i="4"/>
  <c r="AD694" i="4" s="1"/>
  <c r="AE693" i="4"/>
  <c r="AD693" i="4" s="1"/>
  <c r="AE692" i="4"/>
  <c r="AD692" i="4" s="1"/>
  <c r="AE691" i="4"/>
  <c r="AD691" i="4" s="1"/>
  <c r="AE690" i="4"/>
  <c r="AD690" i="4" s="1"/>
  <c r="AE689" i="4"/>
  <c r="AD689" i="4" s="1"/>
  <c r="AE688" i="4"/>
  <c r="AD688" i="4" s="1"/>
  <c r="AE687" i="4"/>
  <c r="AD687" i="4" s="1"/>
  <c r="AE686" i="4"/>
  <c r="AD686" i="4" s="1"/>
  <c r="AE685" i="4"/>
  <c r="AD685" i="4" s="1"/>
  <c r="AE684" i="4"/>
  <c r="AD684" i="4" s="1"/>
  <c r="AE683" i="4"/>
  <c r="AD683" i="4" s="1"/>
  <c r="AE682" i="4"/>
  <c r="AD682" i="4" s="1"/>
  <c r="AE681" i="4"/>
  <c r="AD681" i="4" s="1"/>
  <c r="AE680" i="4"/>
  <c r="AD680" i="4" s="1"/>
  <c r="AE679" i="4"/>
  <c r="AD679" i="4" s="1"/>
  <c r="AE678" i="4"/>
  <c r="AD678" i="4" s="1"/>
  <c r="AE677" i="4"/>
  <c r="AD677" i="4" s="1"/>
  <c r="AE676" i="4"/>
  <c r="AD676" i="4" s="1"/>
  <c r="AE675" i="4"/>
  <c r="AD675" i="4" s="1"/>
  <c r="AE674" i="4"/>
  <c r="AD674" i="4" s="1"/>
  <c r="AE673" i="4"/>
  <c r="AD673" i="4" s="1"/>
  <c r="AE672" i="4"/>
  <c r="AD672" i="4" s="1"/>
  <c r="AE671" i="4"/>
  <c r="AD671" i="4" s="1"/>
  <c r="AE670" i="4"/>
  <c r="AD670" i="4" s="1"/>
  <c r="AE669" i="4"/>
  <c r="AD669" i="4" s="1"/>
  <c r="AE668" i="4"/>
  <c r="AD668" i="4" s="1"/>
  <c r="AE667" i="4"/>
  <c r="AD667" i="4" s="1"/>
  <c r="AE666" i="4"/>
  <c r="AD666" i="4" s="1"/>
  <c r="AE665" i="4"/>
  <c r="AD665" i="4" s="1"/>
  <c r="AE664" i="4"/>
  <c r="AD664" i="4" s="1"/>
  <c r="AE663" i="4"/>
  <c r="AD663" i="4" s="1"/>
  <c r="AE662" i="4"/>
  <c r="AD662" i="4" s="1"/>
  <c r="AE661" i="4"/>
  <c r="AD661" i="4" s="1"/>
  <c r="AE660" i="4"/>
  <c r="AD660" i="4" s="1"/>
  <c r="AE659" i="4"/>
  <c r="AD659" i="4" s="1"/>
  <c r="AE658" i="4"/>
  <c r="AD658" i="4" s="1"/>
  <c r="AE657" i="4"/>
  <c r="AD657" i="4" s="1"/>
  <c r="AE656" i="4"/>
  <c r="AD656" i="4" s="1"/>
  <c r="AE655" i="4"/>
  <c r="AD655" i="4" s="1"/>
  <c r="AE654" i="4"/>
  <c r="AD654" i="4" s="1"/>
  <c r="AE653" i="4"/>
  <c r="AD653" i="4" s="1"/>
  <c r="AE652" i="4"/>
  <c r="AD652" i="4" s="1"/>
  <c r="AE651" i="4"/>
  <c r="AD651" i="4" s="1"/>
  <c r="AE650" i="4"/>
  <c r="AD650" i="4" s="1"/>
  <c r="AE649" i="4"/>
  <c r="AD649" i="4" s="1"/>
  <c r="AE648" i="4"/>
  <c r="AD648" i="4" s="1"/>
  <c r="AE647" i="4"/>
  <c r="AD647" i="4" s="1"/>
  <c r="AE646" i="4"/>
  <c r="AD646" i="4" s="1"/>
  <c r="AE645" i="4"/>
  <c r="AD645" i="4" s="1"/>
  <c r="AE644" i="4"/>
  <c r="AD644" i="4" s="1"/>
  <c r="AE643" i="4"/>
  <c r="AD643" i="4" s="1"/>
  <c r="AE642" i="4"/>
  <c r="AD642" i="4" s="1"/>
  <c r="AE641" i="4"/>
  <c r="AD641" i="4" s="1"/>
  <c r="AE640" i="4"/>
  <c r="AD640" i="4" s="1"/>
  <c r="AE639" i="4"/>
  <c r="AD639" i="4" s="1"/>
  <c r="AE638" i="4"/>
  <c r="AD638" i="4" s="1"/>
  <c r="AE637" i="4"/>
  <c r="AD637" i="4" s="1"/>
  <c r="AE636" i="4"/>
  <c r="AD636" i="4" s="1"/>
  <c r="AE635" i="4"/>
  <c r="AD635" i="4" s="1"/>
  <c r="AE634" i="4"/>
  <c r="AD634" i="4" s="1"/>
  <c r="AE633" i="4"/>
  <c r="AD633" i="4" s="1"/>
  <c r="AE632" i="4"/>
  <c r="AD632" i="4" s="1"/>
  <c r="AE631" i="4"/>
  <c r="AD631" i="4" s="1"/>
  <c r="AE630" i="4"/>
  <c r="AD630" i="4" s="1"/>
  <c r="AE629" i="4"/>
  <c r="AD629" i="4" s="1"/>
  <c r="AE628" i="4"/>
  <c r="AD628" i="4" s="1"/>
  <c r="AE627" i="4"/>
  <c r="AD627" i="4" s="1"/>
  <c r="AE626" i="4"/>
  <c r="AD626" i="4" s="1"/>
  <c r="AE625" i="4"/>
  <c r="AD625" i="4" s="1"/>
  <c r="AE624" i="4"/>
  <c r="AD624" i="4" s="1"/>
  <c r="AE623" i="4"/>
  <c r="AD623" i="4" s="1"/>
  <c r="AE622" i="4"/>
  <c r="AD622" i="4" s="1"/>
  <c r="AE621" i="4"/>
  <c r="AD621" i="4" s="1"/>
  <c r="AE620" i="4"/>
  <c r="AD620" i="4" s="1"/>
  <c r="AE619" i="4"/>
  <c r="AD619" i="4" s="1"/>
  <c r="AE618" i="4"/>
  <c r="AD618" i="4" s="1"/>
  <c r="AE617" i="4"/>
  <c r="AD617" i="4" s="1"/>
  <c r="AE616" i="4"/>
  <c r="AD616" i="4" s="1"/>
  <c r="AE615" i="4"/>
  <c r="AD615" i="4" s="1"/>
  <c r="AE614" i="4"/>
  <c r="AD614" i="4" s="1"/>
  <c r="AE613" i="4"/>
  <c r="AD613" i="4" s="1"/>
  <c r="AE612" i="4"/>
  <c r="AD612" i="4" s="1"/>
  <c r="AE611" i="4"/>
  <c r="AD611" i="4" s="1"/>
  <c r="AE610" i="4"/>
  <c r="AD610" i="4" s="1"/>
  <c r="AE609" i="4"/>
  <c r="AD609" i="4" s="1"/>
  <c r="AE608" i="4"/>
  <c r="AD608" i="4" s="1"/>
  <c r="AE607" i="4"/>
  <c r="AD607" i="4" s="1"/>
  <c r="AE606" i="4"/>
  <c r="AD606" i="4" s="1"/>
  <c r="AE605" i="4"/>
  <c r="AD605" i="4" s="1"/>
  <c r="AE604" i="4"/>
  <c r="AD604" i="4" s="1"/>
  <c r="AE603" i="4"/>
  <c r="AD603" i="4" s="1"/>
  <c r="AE602" i="4"/>
  <c r="AD602" i="4" s="1"/>
  <c r="AE601" i="4"/>
  <c r="AD601" i="4" s="1"/>
  <c r="AE600" i="4"/>
  <c r="AD600" i="4" s="1"/>
  <c r="AE599" i="4"/>
  <c r="AD599" i="4" s="1"/>
  <c r="AE598" i="4"/>
  <c r="AD598" i="4" s="1"/>
  <c r="AE597" i="4"/>
  <c r="AD597" i="4" s="1"/>
  <c r="AE596" i="4"/>
  <c r="AD596" i="4" s="1"/>
  <c r="AE595" i="4"/>
  <c r="AD595" i="4" s="1"/>
  <c r="AE594" i="4"/>
  <c r="AD594" i="4" s="1"/>
  <c r="AE593" i="4"/>
  <c r="AD593" i="4" s="1"/>
  <c r="AE592" i="4"/>
  <c r="AD592" i="4" s="1"/>
  <c r="AE591" i="4"/>
  <c r="AD591" i="4" s="1"/>
  <c r="AE590" i="4"/>
  <c r="AD590" i="4" s="1"/>
  <c r="AE589" i="4"/>
  <c r="AD589" i="4" s="1"/>
  <c r="AE588" i="4"/>
  <c r="AD588" i="4" s="1"/>
  <c r="AE587" i="4"/>
  <c r="AD587" i="4" s="1"/>
  <c r="AE586" i="4"/>
  <c r="AD586" i="4" s="1"/>
  <c r="AE585" i="4"/>
  <c r="AD585" i="4" s="1"/>
  <c r="AE584" i="4"/>
  <c r="AD584" i="4" s="1"/>
  <c r="AE583" i="4"/>
  <c r="AD583" i="4" s="1"/>
  <c r="AE582" i="4"/>
  <c r="AD582" i="4" s="1"/>
  <c r="AE581" i="4"/>
  <c r="AD581" i="4" s="1"/>
  <c r="AE580" i="4"/>
  <c r="AD580" i="4" s="1"/>
  <c r="AE579" i="4"/>
  <c r="AD579" i="4" s="1"/>
  <c r="AE578" i="4"/>
  <c r="AD578" i="4" s="1"/>
  <c r="AE577" i="4"/>
  <c r="AD577" i="4" s="1"/>
  <c r="AE576" i="4"/>
  <c r="AD576" i="4" s="1"/>
  <c r="AE575" i="4"/>
  <c r="AD575" i="4" s="1"/>
  <c r="AE574" i="4"/>
  <c r="AD574" i="4" s="1"/>
  <c r="AE573" i="4"/>
  <c r="AD573" i="4" s="1"/>
  <c r="AE572" i="4"/>
  <c r="AD572" i="4" s="1"/>
  <c r="AE571" i="4"/>
  <c r="AD571" i="4" s="1"/>
  <c r="AE570" i="4"/>
  <c r="AD570" i="4" s="1"/>
  <c r="AE569" i="4"/>
  <c r="AD569" i="4" s="1"/>
  <c r="AE568" i="4"/>
  <c r="AD568" i="4" s="1"/>
  <c r="AE567" i="4"/>
  <c r="AD567" i="4" s="1"/>
  <c r="AE566" i="4"/>
  <c r="AD566" i="4" s="1"/>
  <c r="AE565" i="4"/>
  <c r="AD565" i="4" s="1"/>
  <c r="AE564" i="4"/>
  <c r="AD564" i="4" s="1"/>
  <c r="AE563" i="4"/>
  <c r="AD563" i="4" s="1"/>
  <c r="AE562" i="4"/>
  <c r="AD562" i="4" s="1"/>
  <c r="AE561" i="4"/>
  <c r="AD561" i="4" s="1"/>
  <c r="AE560" i="4"/>
  <c r="AD560" i="4" s="1"/>
  <c r="AE559" i="4"/>
  <c r="AD559" i="4" s="1"/>
  <c r="AE558" i="4"/>
  <c r="AD558" i="4" s="1"/>
  <c r="AE557" i="4"/>
  <c r="AD557" i="4" s="1"/>
  <c r="AE556" i="4"/>
  <c r="AD556" i="4" s="1"/>
  <c r="AE555" i="4"/>
  <c r="AD555" i="4" s="1"/>
  <c r="AE554" i="4"/>
  <c r="AD554" i="4" s="1"/>
  <c r="AE553" i="4"/>
  <c r="AD553" i="4" s="1"/>
  <c r="AE552" i="4"/>
  <c r="AD552" i="4" s="1"/>
  <c r="AE551" i="4"/>
  <c r="AD551" i="4" s="1"/>
  <c r="AE550" i="4"/>
  <c r="AD550" i="4" s="1"/>
  <c r="AE549" i="4"/>
  <c r="AD549" i="4" s="1"/>
  <c r="AE548" i="4"/>
  <c r="AD548" i="4" s="1"/>
  <c r="AE547" i="4"/>
  <c r="AD547" i="4" s="1"/>
  <c r="AE546" i="4"/>
  <c r="AD546" i="4" s="1"/>
  <c r="AE545" i="4"/>
  <c r="AD545" i="4" s="1"/>
  <c r="AE544" i="4"/>
  <c r="AD544" i="4" s="1"/>
  <c r="AE543" i="4"/>
  <c r="AD543" i="4" s="1"/>
  <c r="AE542" i="4"/>
  <c r="AD542" i="4" s="1"/>
  <c r="AE541" i="4"/>
  <c r="AD541" i="4" s="1"/>
  <c r="AE540" i="4"/>
  <c r="AD540" i="4" s="1"/>
  <c r="AE539" i="4"/>
  <c r="AD539" i="4" s="1"/>
  <c r="AE538" i="4"/>
  <c r="AD538" i="4" s="1"/>
  <c r="AE537" i="4"/>
  <c r="AD537" i="4" s="1"/>
  <c r="AE536" i="4"/>
  <c r="AD536" i="4" s="1"/>
  <c r="AE535" i="4"/>
  <c r="AD535" i="4" s="1"/>
  <c r="AE534" i="4"/>
  <c r="AD534" i="4" s="1"/>
  <c r="AE533" i="4"/>
  <c r="AD533" i="4" s="1"/>
  <c r="AE532" i="4"/>
  <c r="AD532" i="4" s="1"/>
  <c r="AE531" i="4"/>
  <c r="AD531" i="4" s="1"/>
  <c r="AE530" i="4"/>
  <c r="AD530" i="4" s="1"/>
  <c r="AE529" i="4"/>
  <c r="AD529" i="4" s="1"/>
  <c r="AE528" i="4"/>
  <c r="AD528" i="4" s="1"/>
  <c r="AE527" i="4"/>
  <c r="AD527" i="4" s="1"/>
  <c r="AE526" i="4"/>
  <c r="AD526" i="4" s="1"/>
  <c r="AE525" i="4"/>
  <c r="AD525" i="4" s="1"/>
  <c r="AE524" i="4"/>
  <c r="AD524" i="4" s="1"/>
  <c r="AE523" i="4"/>
  <c r="AD523" i="4" s="1"/>
  <c r="AE522" i="4"/>
  <c r="AD522" i="4" s="1"/>
  <c r="AE521" i="4"/>
  <c r="AD521" i="4" s="1"/>
  <c r="AE520" i="4"/>
  <c r="AD520" i="4" s="1"/>
  <c r="AE519" i="4"/>
  <c r="AD519" i="4" s="1"/>
  <c r="AE518" i="4"/>
  <c r="AD518" i="4" s="1"/>
  <c r="AE517" i="4"/>
  <c r="AD517" i="4" s="1"/>
  <c r="AE516" i="4"/>
  <c r="AD516" i="4" s="1"/>
  <c r="AE515" i="4"/>
  <c r="AD515" i="4" s="1"/>
  <c r="AE514" i="4"/>
  <c r="AD514" i="4" s="1"/>
  <c r="AE513" i="4"/>
  <c r="AD513" i="4" s="1"/>
  <c r="AE512" i="4"/>
  <c r="AD512" i="4" s="1"/>
  <c r="AE511" i="4"/>
  <c r="AD511" i="4" s="1"/>
  <c r="AE510" i="4"/>
  <c r="AD510" i="4" s="1"/>
  <c r="AE509" i="4"/>
  <c r="AD509" i="4" s="1"/>
  <c r="AE508" i="4"/>
  <c r="AD508" i="4" s="1"/>
  <c r="AE507" i="4"/>
  <c r="AD507" i="4" s="1"/>
  <c r="AE506" i="4"/>
  <c r="AD506" i="4" s="1"/>
  <c r="AE505" i="4"/>
  <c r="AD505" i="4" s="1"/>
  <c r="AE504" i="4"/>
  <c r="AD504" i="4" s="1"/>
  <c r="AE503" i="4"/>
  <c r="AD503" i="4" s="1"/>
  <c r="AE502" i="4"/>
  <c r="AD502" i="4" s="1"/>
  <c r="AE501" i="4"/>
  <c r="AD501" i="4" s="1"/>
  <c r="AE500" i="4"/>
  <c r="AD500" i="4" s="1"/>
  <c r="AE499" i="4"/>
  <c r="AD499" i="4" s="1"/>
  <c r="AE498" i="4"/>
  <c r="AD498" i="4" s="1"/>
  <c r="AE497" i="4"/>
  <c r="AD497" i="4" s="1"/>
  <c r="AE496" i="4"/>
  <c r="AD496" i="4" s="1"/>
  <c r="AE495" i="4"/>
  <c r="AD495" i="4" s="1"/>
  <c r="AE494" i="4"/>
  <c r="AD494" i="4" s="1"/>
  <c r="AE493" i="4"/>
  <c r="AD493" i="4" s="1"/>
  <c r="AE492" i="4"/>
  <c r="AD492" i="4" s="1"/>
  <c r="AE491" i="4"/>
  <c r="AD491" i="4" s="1"/>
  <c r="AE490" i="4"/>
  <c r="AD490" i="4" s="1"/>
  <c r="AE489" i="4"/>
  <c r="AD489" i="4" s="1"/>
  <c r="AE488" i="4"/>
  <c r="AD488" i="4" s="1"/>
  <c r="AE487" i="4"/>
  <c r="AD487" i="4" s="1"/>
  <c r="AE486" i="4"/>
  <c r="AD486" i="4" s="1"/>
  <c r="AE485" i="4"/>
  <c r="AD485" i="4" s="1"/>
  <c r="AE484" i="4"/>
  <c r="AD484" i="4" s="1"/>
  <c r="AE483" i="4"/>
  <c r="AD483" i="4" s="1"/>
  <c r="AE482" i="4"/>
  <c r="AD482" i="4" s="1"/>
  <c r="AE481" i="4"/>
  <c r="AD481" i="4" s="1"/>
  <c r="AE480" i="4"/>
  <c r="AD480" i="4" s="1"/>
  <c r="AE479" i="4"/>
  <c r="AD479" i="4" s="1"/>
  <c r="AE478" i="4"/>
  <c r="AD478" i="4" s="1"/>
  <c r="AE477" i="4"/>
  <c r="AD477" i="4" s="1"/>
  <c r="AE476" i="4"/>
  <c r="AD476" i="4" s="1"/>
  <c r="AE475" i="4"/>
  <c r="AD475" i="4" s="1"/>
  <c r="AE474" i="4"/>
  <c r="AD474" i="4" s="1"/>
  <c r="AE473" i="4"/>
  <c r="AD473" i="4" s="1"/>
  <c r="AE472" i="4"/>
  <c r="AD472" i="4" s="1"/>
  <c r="AE471" i="4"/>
  <c r="AD471" i="4" s="1"/>
  <c r="AE470" i="4"/>
  <c r="AD470" i="4" s="1"/>
  <c r="AE469" i="4"/>
  <c r="AD469" i="4" s="1"/>
  <c r="AE468" i="4"/>
  <c r="AD468" i="4" s="1"/>
  <c r="AE467" i="4"/>
  <c r="AD467" i="4" s="1"/>
  <c r="AE466" i="4"/>
  <c r="AD466" i="4" s="1"/>
  <c r="AE465" i="4"/>
  <c r="AD465" i="4" s="1"/>
  <c r="AE464" i="4"/>
  <c r="AD464" i="4" s="1"/>
  <c r="AE463" i="4"/>
  <c r="AD463" i="4" s="1"/>
  <c r="AE462" i="4"/>
  <c r="AD462" i="4" s="1"/>
  <c r="AE461" i="4"/>
  <c r="AD461" i="4" s="1"/>
  <c r="AE460" i="4"/>
  <c r="AD460" i="4" s="1"/>
  <c r="AE459" i="4"/>
  <c r="AD459" i="4" s="1"/>
  <c r="AE458" i="4"/>
  <c r="AD458" i="4" s="1"/>
  <c r="AE457" i="4"/>
  <c r="AD457" i="4" s="1"/>
  <c r="AE456" i="4"/>
  <c r="AD456" i="4" s="1"/>
  <c r="AE455" i="4"/>
  <c r="AD455" i="4" s="1"/>
  <c r="AE454" i="4"/>
  <c r="AD454" i="4" s="1"/>
  <c r="AE453" i="4"/>
  <c r="AD453" i="4" s="1"/>
  <c r="AE452" i="4"/>
  <c r="AD452" i="4" s="1"/>
  <c r="AE451" i="4"/>
  <c r="AD451" i="4" s="1"/>
  <c r="AE450" i="4"/>
  <c r="AD450" i="4" s="1"/>
  <c r="AE449" i="4"/>
  <c r="AD449" i="4" s="1"/>
  <c r="AE448" i="4"/>
  <c r="AD448" i="4" s="1"/>
  <c r="AE447" i="4"/>
  <c r="AD447" i="4" s="1"/>
  <c r="AE446" i="4"/>
  <c r="AD446" i="4" s="1"/>
  <c r="AE445" i="4"/>
  <c r="AD445" i="4" s="1"/>
  <c r="AE444" i="4"/>
  <c r="AD444" i="4" s="1"/>
  <c r="AE443" i="4"/>
  <c r="AD443" i="4" s="1"/>
  <c r="AE442" i="4"/>
  <c r="AD442" i="4" s="1"/>
  <c r="AE441" i="4"/>
  <c r="AD441" i="4" s="1"/>
  <c r="AE440" i="4"/>
  <c r="AD440" i="4" s="1"/>
  <c r="AE439" i="4"/>
  <c r="AD439" i="4" s="1"/>
  <c r="AE438" i="4"/>
  <c r="AD438" i="4" s="1"/>
  <c r="AE437" i="4"/>
  <c r="AD437" i="4" s="1"/>
  <c r="AE436" i="4"/>
  <c r="AD436" i="4" s="1"/>
  <c r="AE435" i="4"/>
  <c r="AD435" i="4" s="1"/>
  <c r="AE434" i="4"/>
  <c r="AD434" i="4" s="1"/>
  <c r="AE433" i="4"/>
  <c r="AD433" i="4" s="1"/>
  <c r="AE432" i="4"/>
  <c r="AD432" i="4" s="1"/>
  <c r="AE431" i="4"/>
  <c r="AD431" i="4" s="1"/>
  <c r="AE430" i="4"/>
  <c r="AD430" i="4" s="1"/>
  <c r="AE429" i="4"/>
  <c r="AD429" i="4" s="1"/>
  <c r="AE428" i="4"/>
  <c r="AD428" i="4" s="1"/>
  <c r="AE427" i="4"/>
  <c r="AD427" i="4" s="1"/>
  <c r="AE426" i="4"/>
  <c r="AD426" i="4" s="1"/>
  <c r="AE425" i="4"/>
  <c r="AD425" i="4" s="1"/>
  <c r="AE424" i="4"/>
  <c r="AD424" i="4" s="1"/>
  <c r="AE423" i="4"/>
  <c r="AD423" i="4" s="1"/>
  <c r="AE422" i="4"/>
  <c r="AD422" i="4" s="1"/>
  <c r="AE421" i="4"/>
  <c r="AD421" i="4" s="1"/>
  <c r="AE420" i="4"/>
  <c r="AD420" i="4" s="1"/>
  <c r="AE419" i="4"/>
  <c r="AD419" i="4" s="1"/>
  <c r="AE418" i="4"/>
  <c r="AD418" i="4" s="1"/>
  <c r="AE417" i="4"/>
  <c r="AD417" i="4" s="1"/>
  <c r="AE416" i="4"/>
  <c r="AD416" i="4" s="1"/>
  <c r="AE415" i="4"/>
  <c r="AD415" i="4" s="1"/>
  <c r="AE414" i="4"/>
  <c r="AD414" i="4" s="1"/>
  <c r="AE413" i="4"/>
  <c r="AD413" i="4" s="1"/>
  <c r="AE412" i="4"/>
  <c r="AD412" i="4" s="1"/>
  <c r="AE411" i="4"/>
  <c r="AD411" i="4" s="1"/>
  <c r="AE410" i="4"/>
  <c r="AD410" i="4" s="1"/>
  <c r="AE409" i="4"/>
  <c r="AD409" i="4" s="1"/>
  <c r="AE408" i="4"/>
  <c r="AD408" i="4" s="1"/>
  <c r="AE407" i="4"/>
  <c r="AD407" i="4" s="1"/>
  <c r="AE406" i="4"/>
  <c r="AD406" i="4" s="1"/>
  <c r="AE405" i="4"/>
  <c r="AD405" i="4" s="1"/>
  <c r="AE404" i="4"/>
  <c r="AD404" i="4" s="1"/>
  <c r="AE403" i="4"/>
  <c r="AD403" i="4" s="1"/>
  <c r="AE402" i="4"/>
  <c r="AD402" i="4" s="1"/>
  <c r="AE401" i="4"/>
  <c r="AD401" i="4" s="1"/>
  <c r="AE400" i="4"/>
  <c r="AD400" i="4" s="1"/>
  <c r="AE399" i="4"/>
  <c r="AD399" i="4" s="1"/>
  <c r="AE398" i="4"/>
  <c r="AD398" i="4" s="1"/>
  <c r="AE397" i="4"/>
  <c r="AD397" i="4" s="1"/>
  <c r="AE396" i="4"/>
  <c r="AD396" i="4" s="1"/>
  <c r="AE395" i="4"/>
  <c r="AD395" i="4" s="1"/>
  <c r="AE394" i="4"/>
  <c r="AD394" i="4" s="1"/>
  <c r="AE393" i="4"/>
  <c r="AD393" i="4" s="1"/>
  <c r="AE392" i="4"/>
  <c r="AD392" i="4" s="1"/>
  <c r="AE391" i="4"/>
  <c r="AD391" i="4" s="1"/>
  <c r="AE390" i="4"/>
  <c r="AD390" i="4" s="1"/>
  <c r="AE389" i="4"/>
  <c r="AD389" i="4" s="1"/>
  <c r="AE388" i="4"/>
  <c r="AD388" i="4" s="1"/>
  <c r="AE387" i="4"/>
  <c r="AD387" i="4" s="1"/>
  <c r="AE386" i="4"/>
  <c r="AD386" i="4" s="1"/>
  <c r="AE385" i="4"/>
  <c r="AD385" i="4" s="1"/>
  <c r="AE384" i="4"/>
  <c r="AD384" i="4" s="1"/>
  <c r="AE383" i="4"/>
  <c r="AD383" i="4" s="1"/>
  <c r="AE382" i="4"/>
  <c r="AD382" i="4" s="1"/>
  <c r="AE381" i="4"/>
  <c r="AD381" i="4" s="1"/>
  <c r="AE380" i="4"/>
  <c r="AD380" i="4" s="1"/>
  <c r="AE379" i="4"/>
  <c r="AD379" i="4" s="1"/>
  <c r="AE378" i="4"/>
  <c r="AD378" i="4" s="1"/>
  <c r="AE377" i="4"/>
  <c r="AD377" i="4" s="1"/>
  <c r="AE376" i="4"/>
  <c r="AD376" i="4" s="1"/>
  <c r="AE375" i="4"/>
  <c r="AD375" i="4" s="1"/>
  <c r="AE374" i="4"/>
  <c r="AD374" i="4" s="1"/>
  <c r="AE373" i="4"/>
  <c r="AD373" i="4" s="1"/>
  <c r="AE372" i="4"/>
  <c r="AD372" i="4" s="1"/>
  <c r="AE371" i="4"/>
  <c r="AD371" i="4" s="1"/>
  <c r="AE370" i="4"/>
  <c r="AD370" i="4" s="1"/>
  <c r="AE369" i="4"/>
  <c r="AD369" i="4" s="1"/>
  <c r="AE368" i="4"/>
  <c r="AD368" i="4" s="1"/>
  <c r="AE367" i="4"/>
  <c r="AD367" i="4" s="1"/>
  <c r="AE366" i="4"/>
  <c r="AD366" i="4" s="1"/>
  <c r="AE365" i="4"/>
  <c r="AD365" i="4" s="1"/>
  <c r="AE364" i="4"/>
  <c r="AD364" i="4" s="1"/>
  <c r="AE363" i="4"/>
  <c r="AD363" i="4" s="1"/>
  <c r="AE362" i="4"/>
  <c r="AD362" i="4" s="1"/>
  <c r="AE361" i="4"/>
  <c r="AD361" i="4" s="1"/>
  <c r="AE360" i="4"/>
  <c r="AD360" i="4" s="1"/>
  <c r="AE359" i="4"/>
  <c r="AD359" i="4" s="1"/>
  <c r="AE358" i="4"/>
  <c r="AD358" i="4" s="1"/>
  <c r="AE357" i="4"/>
  <c r="AD357" i="4" s="1"/>
  <c r="AE356" i="4"/>
  <c r="AD356" i="4" s="1"/>
  <c r="AE355" i="4"/>
  <c r="AD355" i="4" s="1"/>
  <c r="AE354" i="4"/>
  <c r="AD354" i="4" s="1"/>
  <c r="AE353" i="4"/>
  <c r="AD353" i="4" s="1"/>
  <c r="AE352" i="4"/>
  <c r="AD352" i="4" s="1"/>
  <c r="AE351" i="4"/>
  <c r="AD351" i="4" s="1"/>
  <c r="AE350" i="4"/>
  <c r="AD350" i="4" s="1"/>
  <c r="AE349" i="4"/>
  <c r="AD349" i="4" s="1"/>
  <c r="AE348" i="4"/>
  <c r="AD348" i="4" s="1"/>
  <c r="AE347" i="4"/>
  <c r="AD347" i="4" s="1"/>
  <c r="AE346" i="4"/>
  <c r="AD346" i="4" s="1"/>
  <c r="AE345" i="4"/>
  <c r="AD345" i="4" s="1"/>
  <c r="AE344" i="4"/>
  <c r="AD344" i="4" s="1"/>
  <c r="AE343" i="4"/>
  <c r="AD343" i="4" s="1"/>
  <c r="AE342" i="4"/>
  <c r="AD342" i="4" s="1"/>
  <c r="AE341" i="4"/>
  <c r="AD341" i="4" s="1"/>
  <c r="AE340" i="4"/>
  <c r="AD340" i="4" s="1"/>
  <c r="AE339" i="4"/>
  <c r="AD339" i="4" s="1"/>
  <c r="AE338" i="4"/>
  <c r="AD338" i="4" s="1"/>
  <c r="AE337" i="4"/>
  <c r="AD337" i="4" s="1"/>
  <c r="AE336" i="4"/>
  <c r="AD336" i="4" s="1"/>
  <c r="AE335" i="4"/>
  <c r="AD335" i="4" s="1"/>
  <c r="AE334" i="4"/>
  <c r="AD334" i="4" s="1"/>
  <c r="AE333" i="4"/>
  <c r="AD333" i="4" s="1"/>
  <c r="AE332" i="4"/>
  <c r="AD332" i="4" s="1"/>
  <c r="AE331" i="4"/>
  <c r="AD331" i="4" s="1"/>
  <c r="AE330" i="4"/>
  <c r="AD330" i="4" s="1"/>
  <c r="AE329" i="4"/>
  <c r="AD329" i="4" s="1"/>
  <c r="AE328" i="4"/>
  <c r="AD328" i="4" s="1"/>
  <c r="AE327" i="4"/>
  <c r="AD327" i="4" s="1"/>
  <c r="AE326" i="4"/>
  <c r="AD326" i="4" s="1"/>
  <c r="AE325" i="4"/>
  <c r="AD325" i="4" s="1"/>
  <c r="AE324" i="4"/>
  <c r="AD324" i="4" s="1"/>
  <c r="AE323" i="4"/>
  <c r="AD323" i="4" s="1"/>
  <c r="AE322" i="4"/>
  <c r="AD322" i="4" s="1"/>
  <c r="AE321" i="4"/>
  <c r="AD321" i="4" s="1"/>
  <c r="AE320" i="4"/>
  <c r="AD320" i="4" s="1"/>
  <c r="AE319" i="4"/>
  <c r="AD319" i="4" s="1"/>
  <c r="AE318" i="4"/>
  <c r="AD318" i="4" s="1"/>
  <c r="AE317" i="4"/>
  <c r="AD317" i="4" s="1"/>
  <c r="AE316" i="4"/>
  <c r="AD316" i="4" s="1"/>
  <c r="AE315" i="4"/>
  <c r="AD315" i="4" s="1"/>
  <c r="AE314" i="4"/>
  <c r="AD314" i="4" s="1"/>
  <c r="AE313" i="4"/>
  <c r="AD313" i="4" s="1"/>
  <c r="AE312" i="4"/>
  <c r="AD312" i="4" s="1"/>
  <c r="AE311" i="4"/>
  <c r="AD311" i="4" s="1"/>
  <c r="AE310" i="4"/>
  <c r="AD310" i="4" s="1"/>
  <c r="AE309" i="4"/>
  <c r="AD309" i="4" s="1"/>
  <c r="AE308" i="4"/>
  <c r="AD308" i="4" s="1"/>
  <c r="AE307" i="4"/>
  <c r="AD307" i="4" s="1"/>
  <c r="AE306" i="4"/>
  <c r="AD306" i="4" s="1"/>
  <c r="AE305" i="4"/>
  <c r="AD305" i="4" s="1"/>
  <c r="AE304" i="4"/>
  <c r="AD304" i="4" s="1"/>
  <c r="AE303" i="4"/>
  <c r="AD303" i="4" s="1"/>
  <c r="AE302" i="4"/>
  <c r="AD302" i="4" s="1"/>
  <c r="AE301" i="4"/>
  <c r="AD301" i="4" s="1"/>
  <c r="AE300" i="4"/>
  <c r="AD300" i="4" s="1"/>
  <c r="AE299" i="4"/>
  <c r="AD299" i="4" s="1"/>
  <c r="AE298" i="4"/>
  <c r="AD298" i="4" s="1"/>
  <c r="AE297" i="4"/>
  <c r="AD297" i="4" s="1"/>
  <c r="AE296" i="4"/>
  <c r="AD296" i="4" s="1"/>
  <c r="AE295" i="4"/>
  <c r="AD295" i="4" s="1"/>
  <c r="AE294" i="4"/>
  <c r="AD294" i="4" s="1"/>
  <c r="AE293" i="4"/>
  <c r="AD293" i="4" s="1"/>
  <c r="AE292" i="4"/>
  <c r="AD292" i="4" s="1"/>
  <c r="AE291" i="4"/>
  <c r="AD291" i="4" s="1"/>
  <c r="AE290" i="4"/>
  <c r="AD290" i="4" s="1"/>
  <c r="AE289" i="4"/>
  <c r="AD289" i="4" s="1"/>
  <c r="AE288" i="4"/>
  <c r="AD288" i="4" s="1"/>
  <c r="AE287" i="4"/>
  <c r="AD287" i="4" s="1"/>
  <c r="AE286" i="4"/>
  <c r="AD286" i="4" s="1"/>
  <c r="AE285" i="4"/>
  <c r="AD285" i="4" s="1"/>
  <c r="AE284" i="4"/>
  <c r="AD284" i="4" s="1"/>
  <c r="AE283" i="4"/>
  <c r="AD283" i="4" s="1"/>
  <c r="AE282" i="4"/>
  <c r="AD282" i="4" s="1"/>
  <c r="AE281" i="4"/>
  <c r="AD281" i="4" s="1"/>
  <c r="AE280" i="4"/>
  <c r="AD280" i="4" s="1"/>
  <c r="AE279" i="4"/>
  <c r="AD279" i="4" s="1"/>
  <c r="AE278" i="4"/>
  <c r="AD278" i="4" s="1"/>
  <c r="AE277" i="4"/>
  <c r="AD277" i="4" s="1"/>
  <c r="AE276" i="4"/>
  <c r="AD276" i="4" s="1"/>
  <c r="AE275" i="4"/>
  <c r="AD275" i="4" s="1"/>
  <c r="AE274" i="4"/>
  <c r="AD274" i="4" s="1"/>
  <c r="AE273" i="4"/>
  <c r="AD273" i="4" s="1"/>
  <c r="AE272" i="4"/>
  <c r="AD272" i="4" s="1"/>
  <c r="AE271" i="4"/>
  <c r="AD271" i="4" s="1"/>
  <c r="AE270" i="4"/>
  <c r="AD270" i="4" s="1"/>
  <c r="AE269" i="4"/>
  <c r="AD269" i="4" s="1"/>
  <c r="AE268" i="4"/>
  <c r="AD268" i="4" s="1"/>
  <c r="AE267" i="4"/>
  <c r="AD267" i="4" s="1"/>
  <c r="AE266" i="4"/>
  <c r="AD266" i="4" s="1"/>
  <c r="AE265" i="4"/>
  <c r="AD265" i="4" s="1"/>
  <c r="AE264" i="4"/>
  <c r="AD264" i="4" s="1"/>
  <c r="AE263" i="4"/>
  <c r="AD263" i="4" s="1"/>
  <c r="AE262" i="4"/>
  <c r="AD262" i="4" s="1"/>
  <c r="AE261" i="4"/>
  <c r="AD261" i="4" s="1"/>
  <c r="AE260" i="4"/>
  <c r="AD260" i="4" s="1"/>
  <c r="AE259" i="4"/>
  <c r="AD259" i="4" s="1"/>
  <c r="AE258" i="4"/>
  <c r="AD258" i="4" s="1"/>
  <c r="AE257" i="4"/>
  <c r="AD257" i="4" s="1"/>
  <c r="AE256" i="4"/>
  <c r="AD256" i="4" s="1"/>
  <c r="AE255" i="4"/>
  <c r="AD255" i="4" s="1"/>
  <c r="AE254" i="4"/>
  <c r="AD254" i="4" s="1"/>
  <c r="AE253" i="4"/>
  <c r="AD253" i="4" s="1"/>
  <c r="AE252" i="4"/>
  <c r="AD252" i="4" s="1"/>
  <c r="AE251" i="4"/>
  <c r="AD251" i="4" s="1"/>
  <c r="AE250" i="4"/>
  <c r="AD250" i="4" s="1"/>
  <c r="AE249" i="4"/>
  <c r="AD249" i="4" s="1"/>
  <c r="AE248" i="4"/>
  <c r="AD248" i="4" s="1"/>
  <c r="AE247" i="4"/>
  <c r="AD247" i="4" s="1"/>
  <c r="AE246" i="4"/>
  <c r="AD246" i="4" s="1"/>
  <c r="AE245" i="4"/>
  <c r="AD245" i="4" s="1"/>
  <c r="AE244" i="4"/>
  <c r="AD244" i="4" s="1"/>
  <c r="AE243" i="4"/>
  <c r="AD243" i="4" s="1"/>
  <c r="AE242" i="4"/>
  <c r="AD242" i="4" s="1"/>
  <c r="AE241" i="4"/>
  <c r="AD241" i="4" s="1"/>
  <c r="AE240" i="4"/>
  <c r="AD240" i="4" s="1"/>
  <c r="AE239" i="4"/>
  <c r="AD239" i="4" s="1"/>
  <c r="AE238" i="4"/>
  <c r="AD238" i="4" s="1"/>
  <c r="AE237" i="4"/>
  <c r="AD237" i="4" s="1"/>
  <c r="AE236" i="4"/>
  <c r="AD236" i="4" s="1"/>
  <c r="AE235" i="4"/>
  <c r="AD235" i="4" s="1"/>
  <c r="AE234" i="4"/>
  <c r="AD234" i="4" s="1"/>
  <c r="AE233" i="4"/>
  <c r="AD233" i="4" s="1"/>
  <c r="AE232" i="4"/>
  <c r="AD232" i="4" s="1"/>
  <c r="AE231" i="4"/>
  <c r="AD231" i="4" s="1"/>
  <c r="AE230" i="4"/>
  <c r="AD230" i="4" s="1"/>
  <c r="AE229" i="4"/>
  <c r="AD229" i="4" s="1"/>
  <c r="AE228" i="4"/>
  <c r="AD228" i="4" s="1"/>
  <c r="AE227" i="4"/>
  <c r="AD227" i="4" s="1"/>
  <c r="AE226" i="4"/>
  <c r="AD226" i="4" s="1"/>
  <c r="AE225" i="4"/>
  <c r="AD225" i="4" s="1"/>
  <c r="AE224" i="4"/>
  <c r="AD224" i="4" s="1"/>
  <c r="AE223" i="4"/>
  <c r="AD223" i="4" s="1"/>
  <c r="AE222" i="4"/>
  <c r="AD222" i="4" s="1"/>
  <c r="AE221" i="4"/>
  <c r="AD221" i="4" s="1"/>
  <c r="AE220" i="4"/>
  <c r="AD220" i="4" s="1"/>
  <c r="AE219" i="4"/>
  <c r="AD219" i="4" s="1"/>
  <c r="AE218" i="4"/>
  <c r="AD218" i="4" s="1"/>
  <c r="AE217" i="4"/>
  <c r="AD217" i="4" s="1"/>
  <c r="AE216" i="4"/>
  <c r="AD216" i="4" s="1"/>
  <c r="AE215" i="4"/>
  <c r="AD215" i="4" s="1"/>
  <c r="AE214" i="4"/>
  <c r="AD214" i="4" s="1"/>
  <c r="AE213" i="4"/>
  <c r="AD213" i="4" s="1"/>
  <c r="AE212" i="4"/>
  <c r="AD212" i="4" s="1"/>
  <c r="AE211" i="4"/>
  <c r="AD211" i="4" s="1"/>
  <c r="AE210" i="4"/>
  <c r="AD210" i="4" s="1"/>
  <c r="AE209" i="4"/>
  <c r="AD209" i="4" s="1"/>
  <c r="AE208" i="4"/>
  <c r="AD208" i="4" s="1"/>
  <c r="AE207" i="4"/>
  <c r="AD207" i="4" s="1"/>
  <c r="AE206" i="4"/>
  <c r="AD206" i="4" s="1"/>
  <c r="AE205" i="4"/>
  <c r="AD205" i="4" s="1"/>
  <c r="AE204" i="4"/>
  <c r="AD204" i="4" s="1"/>
  <c r="AE203" i="4"/>
  <c r="AD203" i="4" s="1"/>
  <c r="AE202" i="4"/>
  <c r="AD202" i="4" s="1"/>
  <c r="AE201" i="4"/>
  <c r="AD201" i="4" s="1"/>
  <c r="AE200" i="4"/>
  <c r="AD200" i="4" s="1"/>
  <c r="AE199" i="4"/>
  <c r="AD199" i="4" s="1"/>
  <c r="AE198" i="4"/>
  <c r="AD198" i="4" s="1"/>
  <c r="AE197" i="4"/>
  <c r="AD197" i="4" s="1"/>
  <c r="AE196" i="4"/>
  <c r="AD196" i="4" s="1"/>
  <c r="AE195" i="4"/>
  <c r="AD195" i="4" s="1"/>
  <c r="AE194" i="4"/>
  <c r="AD194" i="4" s="1"/>
  <c r="AE193" i="4"/>
  <c r="AD193" i="4" s="1"/>
  <c r="AE192" i="4"/>
  <c r="AD192" i="4" s="1"/>
  <c r="AE191" i="4"/>
  <c r="AD191" i="4" s="1"/>
  <c r="AE190" i="4"/>
  <c r="AD190" i="4" s="1"/>
  <c r="AE189" i="4"/>
  <c r="AD189" i="4" s="1"/>
  <c r="AE188" i="4"/>
  <c r="AD188" i="4" s="1"/>
  <c r="AE187" i="4"/>
  <c r="AD187" i="4" s="1"/>
  <c r="AE186" i="4"/>
  <c r="AD186" i="4" s="1"/>
  <c r="AE185" i="4"/>
  <c r="AD185" i="4" s="1"/>
  <c r="AE184" i="4"/>
  <c r="AD184" i="4" s="1"/>
  <c r="AE183" i="4"/>
  <c r="AD183" i="4" s="1"/>
  <c r="AE182" i="4"/>
  <c r="AD182" i="4" s="1"/>
  <c r="AE181" i="4"/>
  <c r="AD181" i="4" s="1"/>
  <c r="AE180" i="4"/>
  <c r="AD180" i="4" s="1"/>
  <c r="AE179" i="4"/>
  <c r="AD179" i="4" s="1"/>
  <c r="AE178" i="4"/>
  <c r="AD178" i="4" s="1"/>
  <c r="AE177" i="4"/>
  <c r="AD177" i="4" s="1"/>
  <c r="AE176" i="4"/>
  <c r="AD176" i="4" s="1"/>
  <c r="AE175" i="4"/>
  <c r="AD175" i="4" s="1"/>
  <c r="AE174" i="4"/>
  <c r="AD174" i="4" s="1"/>
  <c r="AE173" i="4"/>
  <c r="AD173" i="4" s="1"/>
  <c r="AE172" i="4"/>
  <c r="AD172" i="4" s="1"/>
  <c r="AE171" i="4"/>
  <c r="AD171" i="4" s="1"/>
  <c r="AE170" i="4"/>
  <c r="AD170" i="4" s="1"/>
  <c r="AE169" i="4"/>
  <c r="AD169" i="4" s="1"/>
  <c r="AE168" i="4"/>
  <c r="AD168" i="4" s="1"/>
  <c r="AE167" i="4"/>
  <c r="AD167" i="4" s="1"/>
  <c r="AE166" i="4"/>
  <c r="AD166" i="4" s="1"/>
  <c r="AE165" i="4"/>
  <c r="AD165" i="4" s="1"/>
  <c r="AE164" i="4"/>
  <c r="AD164" i="4" s="1"/>
  <c r="AE163" i="4"/>
  <c r="AD163" i="4" s="1"/>
  <c r="AE162" i="4"/>
  <c r="AD162" i="4" s="1"/>
  <c r="AE161" i="4"/>
  <c r="AD161" i="4" s="1"/>
  <c r="AE160" i="4"/>
  <c r="AD160" i="4" s="1"/>
  <c r="AE159" i="4"/>
  <c r="AD159" i="4" s="1"/>
  <c r="AE158" i="4"/>
  <c r="AD158" i="4" s="1"/>
  <c r="AE157" i="4"/>
  <c r="AD157" i="4" s="1"/>
  <c r="AE156" i="4"/>
  <c r="AD156" i="4" s="1"/>
  <c r="AE155" i="4"/>
  <c r="AD155" i="4" s="1"/>
  <c r="AE154" i="4"/>
  <c r="AD154" i="4" s="1"/>
  <c r="AE153" i="4"/>
  <c r="AD153" i="4" s="1"/>
  <c r="AE152" i="4"/>
  <c r="AD152" i="4" s="1"/>
  <c r="AE151" i="4"/>
  <c r="AD151" i="4" s="1"/>
  <c r="AE150" i="4"/>
  <c r="AD150" i="4" s="1"/>
  <c r="AE149" i="4"/>
  <c r="AD149" i="4" s="1"/>
  <c r="AE148" i="4"/>
  <c r="AD148" i="4" s="1"/>
  <c r="AE147" i="4"/>
  <c r="AD147" i="4" s="1"/>
  <c r="AE146" i="4"/>
  <c r="AD146" i="4" s="1"/>
  <c r="AE145" i="4"/>
  <c r="AD145" i="4" s="1"/>
  <c r="AE144" i="4"/>
  <c r="AD144" i="4" s="1"/>
  <c r="AE143" i="4"/>
  <c r="AD143" i="4" s="1"/>
  <c r="AE142" i="4"/>
  <c r="AD142" i="4" s="1"/>
  <c r="AE141" i="4"/>
  <c r="AD141" i="4" s="1"/>
  <c r="AE140" i="4"/>
  <c r="AD140" i="4" s="1"/>
  <c r="AE139" i="4"/>
  <c r="AD139" i="4" s="1"/>
  <c r="AE138" i="4"/>
  <c r="AD138" i="4" s="1"/>
  <c r="AE137" i="4"/>
  <c r="AD137" i="4" s="1"/>
  <c r="AE136" i="4"/>
  <c r="AD136" i="4" s="1"/>
  <c r="AE135" i="4"/>
  <c r="AD135" i="4" s="1"/>
  <c r="AE134" i="4"/>
  <c r="AD134" i="4" s="1"/>
  <c r="AE133" i="4"/>
  <c r="AD133" i="4" s="1"/>
  <c r="AE132" i="4"/>
  <c r="AD132" i="4" s="1"/>
  <c r="AE131" i="4"/>
  <c r="AD131" i="4" s="1"/>
  <c r="AE130" i="4"/>
  <c r="AD130" i="4" s="1"/>
  <c r="AE129" i="4"/>
  <c r="AD129" i="4" s="1"/>
  <c r="AE128" i="4"/>
  <c r="AD128" i="4" s="1"/>
  <c r="AE127" i="4"/>
  <c r="AD127" i="4" s="1"/>
  <c r="AE126" i="4"/>
  <c r="AD126" i="4" s="1"/>
  <c r="AE125" i="4"/>
  <c r="AD125" i="4" s="1"/>
  <c r="AE124" i="4"/>
  <c r="AD124" i="4" s="1"/>
  <c r="AE123" i="4"/>
  <c r="AD123" i="4" s="1"/>
  <c r="AE122" i="4"/>
  <c r="AD122" i="4" s="1"/>
  <c r="AE121" i="4"/>
  <c r="AD121" i="4" s="1"/>
  <c r="AE120" i="4"/>
  <c r="AD120" i="4" s="1"/>
  <c r="AE119" i="4"/>
  <c r="AD119" i="4" s="1"/>
  <c r="AE118" i="4"/>
  <c r="AD118" i="4" s="1"/>
  <c r="AE117" i="4"/>
  <c r="AD117" i="4" s="1"/>
  <c r="AE116" i="4"/>
  <c r="AD116" i="4" s="1"/>
  <c r="AE115" i="4"/>
  <c r="AD115" i="4" s="1"/>
  <c r="AE114" i="4"/>
  <c r="AD114" i="4" s="1"/>
  <c r="AE113" i="4"/>
  <c r="AD113" i="4" s="1"/>
  <c r="AE112" i="4"/>
  <c r="AD112" i="4" s="1"/>
  <c r="AE111" i="4"/>
  <c r="AD111" i="4" s="1"/>
  <c r="AE110" i="4"/>
  <c r="AD110" i="4" s="1"/>
  <c r="AE109" i="4"/>
  <c r="AD109" i="4" s="1"/>
  <c r="AE108" i="4"/>
  <c r="AD108" i="4" s="1"/>
  <c r="AE107" i="4"/>
  <c r="AD107" i="4" s="1"/>
  <c r="AE106" i="4"/>
  <c r="AD106" i="4" s="1"/>
  <c r="AE105" i="4"/>
  <c r="AD105" i="4" s="1"/>
  <c r="AE104" i="4"/>
  <c r="AD104" i="4" s="1"/>
  <c r="AE103" i="4"/>
  <c r="AD103" i="4" s="1"/>
  <c r="AE102" i="4"/>
  <c r="AD102" i="4" s="1"/>
  <c r="AE101" i="4"/>
  <c r="AD101" i="4" s="1"/>
  <c r="AE100" i="4"/>
  <c r="AD100" i="4" s="1"/>
  <c r="AE99" i="4"/>
  <c r="AD99" i="4" s="1"/>
  <c r="AE98" i="4"/>
  <c r="AD98" i="4" s="1"/>
  <c r="AE97" i="4"/>
  <c r="AD97" i="4" s="1"/>
  <c r="AE96" i="4"/>
  <c r="AD96" i="4" s="1"/>
  <c r="AE95" i="4"/>
  <c r="AD95" i="4" s="1"/>
  <c r="AE94" i="4"/>
  <c r="AD94" i="4" s="1"/>
  <c r="AE93" i="4"/>
  <c r="AD93" i="4" s="1"/>
  <c r="AE92" i="4"/>
  <c r="AD92" i="4" s="1"/>
  <c r="AE91" i="4"/>
  <c r="AD91" i="4" s="1"/>
  <c r="AE90" i="4"/>
  <c r="AD90" i="4" s="1"/>
  <c r="AE89" i="4"/>
  <c r="AD89" i="4" s="1"/>
  <c r="AE88" i="4"/>
  <c r="AD88" i="4" s="1"/>
  <c r="AE87" i="4"/>
  <c r="AD87" i="4" s="1"/>
  <c r="AE86" i="4"/>
  <c r="AD86" i="4" s="1"/>
  <c r="AE85" i="4"/>
  <c r="AD85" i="4" s="1"/>
  <c r="AE84" i="4"/>
  <c r="AD84" i="4" s="1"/>
  <c r="AE83" i="4"/>
  <c r="AD83" i="4" s="1"/>
  <c r="AE82" i="4"/>
  <c r="AD82" i="4" s="1"/>
  <c r="AE81" i="4"/>
  <c r="AD81" i="4" s="1"/>
  <c r="AE80" i="4"/>
  <c r="AD80" i="4" s="1"/>
  <c r="AE79" i="4"/>
  <c r="AD79" i="4" s="1"/>
  <c r="AE78" i="4"/>
  <c r="AD78" i="4" s="1"/>
  <c r="AE77" i="4"/>
  <c r="AD77" i="4" s="1"/>
  <c r="AE76" i="4"/>
  <c r="AD76" i="4" s="1"/>
  <c r="AE75" i="4"/>
  <c r="AD75" i="4" s="1"/>
  <c r="AE74" i="4"/>
  <c r="AD74" i="4" s="1"/>
  <c r="AE73" i="4"/>
  <c r="AD73" i="4" s="1"/>
  <c r="AE72" i="4"/>
  <c r="AD72" i="4" s="1"/>
  <c r="AE71" i="4"/>
  <c r="AD71" i="4" s="1"/>
  <c r="AE70" i="4"/>
  <c r="AD70" i="4" s="1"/>
  <c r="AE69" i="4"/>
  <c r="AD69" i="4" s="1"/>
  <c r="AE68" i="4"/>
  <c r="AD68" i="4" s="1"/>
  <c r="AE67" i="4"/>
  <c r="AD67" i="4" s="1"/>
  <c r="AE66" i="4"/>
  <c r="AD66" i="4" s="1"/>
  <c r="AE65" i="4"/>
  <c r="AD65" i="4" s="1"/>
  <c r="AE64" i="4"/>
  <c r="AD64" i="4" s="1"/>
  <c r="AE63" i="4"/>
  <c r="AD63" i="4" s="1"/>
  <c r="AE62" i="4"/>
  <c r="AD62" i="4" s="1"/>
  <c r="AE61" i="4"/>
  <c r="AD61" i="4" s="1"/>
  <c r="AE60" i="4"/>
  <c r="AD60" i="4" s="1"/>
  <c r="AE59" i="4"/>
  <c r="AD59" i="4" s="1"/>
  <c r="AE58" i="4"/>
  <c r="AD58" i="4" s="1"/>
  <c r="AE57" i="4"/>
  <c r="AD57" i="4" s="1"/>
  <c r="AE56" i="4"/>
  <c r="AD56" i="4" s="1"/>
  <c r="AE55" i="4"/>
  <c r="AD55" i="4" s="1"/>
  <c r="AE54" i="4"/>
  <c r="AD54" i="4" s="1"/>
  <c r="AE53" i="4"/>
  <c r="AD53" i="4" s="1"/>
  <c r="AE52" i="4"/>
  <c r="AD52" i="4" s="1"/>
  <c r="AE51" i="4"/>
  <c r="AD51" i="4" s="1"/>
  <c r="AE50" i="4"/>
  <c r="AD50" i="4" s="1"/>
  <c r="AE49" i="4"/>
  <c r="AD49" i="4" s="1"/>
  <c r="AE48" i="4"/>
  <c r="AD48" i="4" s="1"/>
  <c r="AE47" i="4"/>
  <c r="AD47" i="4" s="1"/>
  <c r="AE46" i="4"/>
  <c r="AD46" i="4" s="1"/>
  <c r="AE45" i="4"/>
  <c r="AD45" i="4" s="1"/>
  <c r="AE44" i="4"/>
  <c r="AD44" i="4" s="1"/>
  <c r="AE43" i="4"/>
  <c r="AD43" i="4" s="1"/>
  <c r="AE42" i="4"/>
  <c r="AD42" i="4" s="1"/>
  <c r="AE41" i="4"/>
  <c r="AD41" i="4" s="1"/>
  <c r="AE40" i="4"/>
  <c r="AD40" i="4" s="1"/>
  <c r="AE39" i="4"/>
  <c r="AD39" i="4" s="1"/>
  <c r="AE38" i="4"/>
  <c r="AD38" i="4" s="1"/>
  <c r="AE37" i="4"/>
  <c r="AD37" i="4" s="1"/>
  <c r="AE36" i="4"/>
  <c r="AD36" i="4" s="1"/>
  <c r="AE35" i="4"/>
  <c r="AD35" i="4" s="1"/>
  <c r="AE34" i="4"/>
  <c r="AD34" i="4" s="1"/>
  <c r="AE33" i="4"/>
  <c r="AD33" i="4" s="1"/>
  <c r="AE32" i="4"/>
  <c r="AD32" i="4" s="1"/>
  <c r="AE31" i="4"/>
  <c r="AD31" i="4" s="1"/>
  <c r="AE30" i="4"/>
  <c r="AD30" i="4" s="1"/>
  <c r="AE29" i="4"/>
  <c r="AD29" i="4" s="1"/>
  <c r="AE28" i="4"/>
  <c r="AD28" i="4" s="1"/>
  <c r="AE27" i="4"/>
  <c r="AD27" i="4" s="1"/>
  <c r="AE26" i="4"/>
  <c r="AD26" i="4" s="1"/>
  <c r="AE25" i="4"/>
  <c r="AD25" i="4" s="1"/>
  <c r="AE24" i="4"/>
  <c r="AD24" i="4" s="1"/>
  <c r="AE23" i="4"/>
  <c r="AD23" i="4" s="1"/>
  <c r="AE22" i="4"/>
  <c r="AD22" i="4" s="1"/>
  <c r="AE21" i="4"/>
  <c r="AD21" i="4" s="1"/>
  <c r="AE20" i="4"/>
  <c r="AD20" i="4" s="1"/>
  <c r="AE19" i="4"/>
  <c r="AD19" i="4" s="1"/>
  <c r="AE18" i="4"/>
  <c r="AD18" i="4" s="1"/>
  <c r="AE17" i="4"/>
  <c r="AD17" i="4" s="1"/>
  <c r="AE16" i="4"/>
  <c r="AD16" i="4" s="1"/>
  <c r="AE15" i="4"/>
  <c r="AD15" i="4" s="1"/>
  <c r="AE14" i="4"/>
  <c r="AD14" i="4" s="1"/>
  <c r="AE13" i="4"/>
  <c r="AD13" i="4" s="1"/>
  <c r="AE12" i="4"/>
  <c r="AD12" i="4" s="1"/>
  <c r="AE11" i="4"/>
  <c r="AD11" i="4" s="1"/>
  <c r="AE10" i="4"/>
  <c r="AD10" i="4" s="1"/>
  <c r="AE9" i="4"/>
  <c r="AD9" i="4" s="1"/>
  <c r="AE8" i="4"/>
  <c r="AD8" i="4" s="1"/>
  <c r="AE7" i="4"/>
  <c r="AD7" i="4" s="1"/>
  <c r="AE6" i="4"/>
  <c r="AD6" i="4" s="1"/>
  <c r="AE5" i="4"/>
  <c r="AD5" i="4" s="1"/>
  <c r="AE4" i="4"/>
  <c r="AD4" i="4" s="1"/>
  <c r="V1390" i="4"/>
  <c r="U1390" i="4" s="1"/>
  <c r="V1389" i="4"/>
  <c r="U1389" i="4" s="1"/>
  <c r="V1388" i="4"/>
  <c r="U1388" i="4" s="1"/>
  <c r="V1387" i="4"/>
  <c r="U1387" i="4" s="1"/>
  <c r="V1386" i="4"/>
  <c r="U1386" i="4" s="1"/>
  <c r="V1385" i="4"/>
  <c r="U1385" i="4" s="1"/>
  <c r="V1384" i="4"/>
  <c r="U1384" i="4" s="1"/>
  <c r="V1383" i="4"/>
  <c r="U1383" i="4" s="1"/>
  <c r="V1382" i="4"/>
  <c r="U1382" i="4" s="1"/>
  <c r="V1381" i="4"/>
  <c r="U1381" i="4" s="1"/>
  <c r="V1380" i="4"/>
  <c r="U1380" i="4" s="1"/>
  <c r="V1379" i="4"/>
  <c r="U1379" i="4" s="1"/>
  <c r="V1378" i="4"/>
  <c r="U1378" i="4" s="1"/>
  <c r="V1377" i="4"/>
  <c r="U1377" i="4" s="1"/>
  <c r="V1376" i="4"/>
  <c r="U1376" i="4" s="1"/>
  <c r="V1375" i="4"/>
  <c r="U1375" i="4" s="1"/>
  <c r="V1374" i="4"/>
  <c r="U1374" i="4" s="1"/>
  <c r="V1373" i="4"/>
  <c r="U1373" i="4" s="1"/>
  <c r="V1372" i="4"/>
  <c r="U1372" i="4" s="1"/>
  <c r="V1371" i="4"/>
  <c r="U1371" i="4" s="1"/>
  <c r="V1370" i="4"/>
  <c r="U1370" i="4" s="1"/>
  <c r="V1369" i="4"/>
  <c r="U1369" i="4" s="1"/>
  <c r="V1368" i="4"/>
  <c r="U1368" i="4" s="1"/>
  <c r="V1367" i="4"/>
  <c r="U1367" i="4" s="1"/>
  <c r="V1366" i="4"/>
  <c r="U1366" i="4" s="1"/>
  <c r="V1365" i="4"/>
  <c r="U1365" i="4" s="1"/>
  <c r="V1364" i="4"/>
  <c r="U1364" i="4" s="1"/>
  <c r="V1363" i="4"/>
  <c r="U1363" i="4" s="1"/>
  <c r="V1362" i="4"/>
  <c r="U1362" i="4" s="1"/>
  <c r="V1361" i="4"/>
  <c r="U1361" i="4" s="1"/>
  <c r="V1360" i="4"/>
  <c r="U1360" i="4" s="1"/>
  <c r="V1359" i="4"/>
  <c r="U1359" i="4" s="1"/>
  <c r="V1358" i="4"/>
  <c r="U1358" i="4" s="1"/>
  <c r="V1357" i="4"/>
  <c r="U1357" i="4" s="1"/>
  <c r="V1356" i="4"/>
  <c r="U1356" i="4" s="1"/>
  <c r="V1355" i="4"/>
  <c r="U1355" i="4" s="1"/>
  <c r="V1354" i="4"/>
  <c r="U1354" i="4" s="1"/>
  <c r="V1353" i="4"/>
  <c r="U1353" i="4" s="1"/>
  <c r="V1352" i="4"/>
  <c r="U1352" i="4" s="1"/>
  <c r="V1351" i="4"/>
  <c r="U1351" i="4" s="1"/>
  <c r="V1350" i="4"/>
  <c r="U1350" i="4" s="1"/>
  <c r="V1349" i="4"/>
  <c r="U1349" i="4" s="1"/>
  <c r="V1348" i="4"/>
  <c r="U1348" i="4" s="1"/>
  <c r="V1347" i="4"/>
  <c r="U1347" i="4" s="1"/>
  <c r="V1346" i="4"/>
  <c r="U1346" i="4" s="1"/>
  <c r="V1345" i="4"/>
  <c r="U1345" i="4" s="1"/>
  <c r="V1344" i="4"/>
  <c r="U1344" i="4" s="1"/>
  <c r="V1343" i="4"/>
  <c r="U1343" i="4" s="1"/>
  <c r="V1342" i="4"/>
  <c r="U1342" i="4" s="1"/>
  <c r="V1341" i="4"/>
  <c r="U1341" i="4" s="1"/>
  <c r="V1340" i="4"/>
  <c r="U1340" i="4" s="1"/>
  <c r="V1339" i="4"/>
  <c r="U1339" i="4" s="1"/>
  <c r="V1338" i="4"/>
  <c r="U1338" i="4" s="1"/>
  <c r="V1337" i="4"/>
  <c r="U1337" i="4" s="1"/>
  <c r="V1336" i="4"/>
  <c r="U1336" i="4" s="1"/>
  <c r="V1335" i="4"/>
  <c r="U1335" i="4" s="1"/>
  <c r="V1334" i="4"/>
  <c r="U1334" i="4" s="1"/>
  <c r="V1333" i="4"/>
  <c r="U1333" i="4" s="1"/>
  <c r="V1332" i="4"/>
  <c r="U1332" i="4" s="1"/>
  <c r="V1331" i="4"/>
  <c r="U1331" i="4" s="1"/>
  <c r="V1330" i="4"/>
  <c r="U1330" i="4" s="1"/>
  <c r="V1329" i="4"/>
  <c r="U1329" i="4" s="1"/>
  <c r="V1328" i="4"/>
  <c r="U1328" i="4" s="1"/>
  <c r="V1327" i="4"/>
  <c r="U1327" i="4" s="1"/>
  <c r="V1326" i="4"/>
  <c r="U1326" i="4" s="1"/>
  <c r="V1325" i="4"/>
  <c r="U1325" i="4" s="1"/>
  <c r="V1324" i="4"/>
  <c r="U1324" i="4" s="1"/>
  <c r="V1323" i="4"/>
  <c r="U1323" i="4" s="1"/>
  <c r="V1322" i="4"/>
  <c r="U1322" i="4" s="1"/>
  <c r="V1321" i="4"/>
  <c r="U1321" i="4" s="1"/>
  <c r="V1320" i="4"/>
  <c r="U1320" i="4" s="1"/>
  <c r="V1319" i="4"/>
  <c r="U1319" i="4" s="1"/>
  <c r="V1318" i="4"/>
  <c r="U1318" i="4" s="1"/>
  <c r="V1317" i="4"/>
  <c r="U1317" i="4" s="1"/>
  <c r="V1316" i="4"/>
  <c r="U1316" i="4" s="1"/>
  <c r="V1315" i="4"/>
  <c r="U1315" i="4" s="1"/>
  <c r="V1314" i="4"/>
  <c r="U1314" i="4" s="1"/>
  <c r="V1313" i="4"/>
  <c r="U1313" i="4" s="1"/>
  <c r="V1312" i="4"/>
  <c r="U1312" i="4" s="1"/>
  <c r="V1311" i="4"/>
  <c r="U1311" i="4" s="1"/>
  <c r="V1310" i="4"/>
  <c r="U1310" i="4" s="1"/>
  <c r="V1309" i="4"/>
  <c r="U1309" i="4" s="1"/>
  <c r="V1308" i="4"/>
  <c r="U1308" i="4" s="1"/>
  <c r="V1307" i="4"/>
  <c r="U1307" i="4" s="1"/>
  <c r="V1306" i="4"/>
  <c r="U1306" i="4" s="1"/>
  <c r="V1305" i="4"/>
  <c r="U1305" i="4" s="1"/>
  <c r="V1304" i="4"/>
  <c r="U1304" i="4" s="1"/>
  <c r="V1303" i="4"/>
  <c r="U1303" i="4" s="1"/>
  <c r="V1302" i="4"/>
  <c r="U1302" i="4" s="1"/>
  <c r="V1301" i="4"/>
  <c r="U1301" i="4" s="1"/>
  <c r="V1300" i="4"/>
  <c r="U1300" i="4" s="1"/>
  <c r="V1299" i="4"/>
  <c r="U1299" i="4" s="1"/>
  <c r="V1298" i="4"/>
  <c r="U1298" i="4" s="1"/>
  <c r="V1297" i="4"/>
  <c r="U1297" i="4" s="1"/>
  <c r="V1296" i="4"/>
  <c r="U1296" i="4" s="1"/>
  <c r="V1295" i="4"/>
  <c r="U1295" i="4" s="1"/>
  <c r="V1294" i="4"/>
  <c r="U1294" i="4" s="1"/>
  <c r="V1293" i="4"/>
  <c r="U1293" i="4" s="1"/>
  <c r="V1292" i="4"/>
  <c r="U1292" i="4" s="1"/>
  <c r="V1291" i="4"/>
  <c r="U1291" i="4" s="1"/>
  <c r="V1290" i="4"/>
  <c r="U1290" i="4" s="1"/>
  <c r="V1289" i="4"/>
  <c r="U1289" i="4" s="1"/>
  <c r="V1288" i="4"/>
  <c r="U1288" i="4" s="1"/>
  <c r="V1287" i="4"/>
  <c r="U1287" i="4" s="1"/>
  <c r="V1286" i="4"/>
  <c r="U1286" i="4" s="1"/>
  <c r="V1285" i="4"/>
  <c r="U1285" i="4" s="1"/>
  <c r="V1284" i="4"/>
  <c r="U1284" i="4" s="1"/>
  <c r="V1283" i="4"/>
  <c r="U1283" i="4" s="1"/>
  <c r="V1282" i="4"/>
  <c r="U1282" i="4" s="1"/>
  <c r="V1281" i="4"/>
  <c r="U1281" i="4" s="1"/>
  <c r="V1280" i="4"/>
  <c r="U1280" i="4" s="1"/>
  <c r="V1279" i="4"/>
  <c r="U1279" i="4" s="1"/>
  <c r="V1278" i="4"/>
  <c r="U1278" i="4" s="1"/>
  <c r="V1277" i="4"/>
  <c r="U1277" i="4" s="1"/>
  <c r="V1276" i="4"/>
  <c r="U1276" i="4" s="1"/>
  <c r="V1275" i="4"/>
  <c r="U1275" i="4" s="1"/>
  <c r="V1274" i="4"/>
  <c r="U1274" i="4" s="1"/>
  <c r="V1273" i="4"/>
  <c r="U1273" i="4" s="1"/>
  <c r="V1272" i="4"/>
  <c r="U1272" i="4" s="1"/>
  <c r="V1271" i="4"/>
  <c r="U1271" i="4" s="1"/>
  <c r="V1270" i="4"/>
  <c r="U1270" i="4" s="1"/>
  <c r="V1269" i="4"/>
  <c r="U1269" i="4" s="1"/>
  <c r="V1268" i="4"/>
  <c r="U1268" i="4" s="1"/>
  <c r="V1267" i="4"/>
  <c r="U1267" i="4" s="1"/>
  <c r="V1266" i="4"/>
  <c r="U1266" i="4" s="1"/>
  <c r="V1265" i="4"/>
  <c r="U1265" i="4" s="1"/>
  <c r="V1264" i="4"/>
  <c r="U1264" i="4" s="1"/>
  <c r="V1263" i="4"/>
  <c r="U1263" i="4" s="1"/>
  <c r="V1262" i="4"/>
  <c r="U1262" i="4" s="1"/>
  <c r="V1261" i="4"/>
  <c r="U1261" i="4" s="1"/>
  <c r="V1260" i="4"/>
  <c r="U1260" i="4" s="1"/>
  <c r="V1259" i="4"/>
  <c r="U1259" i="4" s="1"/>
  <c r="V1258" i="4"/>
  <c r="U1258" i="4" s="1"/>
  <c r="V1257" i="4"/>
  <c r="U1257" i="4" s="1"/>
  <c r="V1256" i="4"/>
  <c r="U1256" i="4" s="1"/>
  <c r="V1255" i="4"/>
  <c r="U1255" i="4" s="1"/>
  <c r="V1254" i="4"/>
  <c r="U1254" i="4" s="1"/>
  <c r="V1253" i="4"/>
  <c r="U1253" i="4" s="1"/>
  <c r="V1252" i="4"/>
  <c r="U1252" i="4" s="1"/>
  <c r="V1251" i="4"/>
  <c r="U1251" i="4" s="1"/>
  <c r="V1250" i="4"/>
  <c r="U1250" i="4" s="1"/>
  <c r="V1249" i="4"/>
  <c r="U1249" i="4" s="1"/>
  <c r="V1248" i="4"/>
  <c r="U1248" i="4" s="1"/>
  <c r="V1247" i="4"/>
  <c r="U1247" i="4" s="1"/>
  <c r="V1246" i="4"/>
  <c r="U1246" i="4" s="1"/>
  <c r="V1245" i="4"/>
  <c r="U1245" i="4" s="1"/>
  <c r="V1244" i="4"/>
  <c r="U1244" i="4" s="1"/>
  <c r="V1243" i="4"/>
  <c r="U1243" i="4" s="1"/>
  <c r="V1242" i="4"/>
  <c r="U1242" i="4" s="1"/>
  <c r="V1241" i="4"/>
  <c r="U1241" i="4" s="1"/>
  <c r="V1240" i="4"/>
  <c r="U1240" i="4" s="1"/>
  <c r="V1239" i="4"/>
  <c r="U1239" i="4" s="1"/>
  <c r="V1238" i="4"/>
  <c r="U1238" i="4" s="1"/>
  <c r="V1237" i="4"/>
  <c r="U1237" i="4" s="1"/>
  <c r="V1236" i="4"/>
  <c r="U1236" i="4" s="1"/>
  <c r="V1235" i="4"/>
  <c r="U1235" i="4" s="1"/>
  <c r="V1234" i="4"/>
  <c r="U1234" i="4" s="1"/>
  <c r="V1233" i="4"/>
  <c r="U1233" i="4" s="1"/>
  <c r="V1232" i="4"/>
  <c r="U1232" i="4" s="1"/>
  <c r="V1231" i="4"/>
  <c r="U1231" i="4" s="1"/>
  <c r="V1230" i="4"/>
  <c r="U1230" i="4" s="1"/>
  <c r="V1229" i="4"/>
  <c r="U1229" i="4" s="1"/>
  <c r="V1228" i="4"/>
  <c r="U1228" i="4" s="1"/>
  <c r="V1227" i="4"/>
  <c r="U1227" i="4" s="1"/>
  <c r="V1226" i="4"/>
  <c r="U1226" i="4" s="1"/>
  <c r="V1225" i="4"/>
  <c r="U1225" i="4" s="1"/>
  <c r="V1224" i="4"/>
  <c r="U1224" i="4" s="1"/>
  <c r="V1223" i="4"/>
  <c r="U1223" i="4" s="1"/>
  <c r="V1222" i="4"/>
  <c r="U1222" i="4" s="1"/>
  <c r="V1221" i="4"/>
  <c r="U1221" i="4" s="1"/>
  <c r="V1220" i="4"/>
  <c r="U1220" i="4" s="1"/>
  <c r="V1219" i="4"/>
  <c r="U1219" i="4" s="1"/>
  <c r="V1218" i="4"/>
  <c r="U1218" i="4" s="1"/>
  <c r="V1217" i="4"/>
  <c r="U1217" i="4" s="1"/>
  <c r="V1216" i="4"/>
  <c r="U1216" i="4" s="1"/>
  <c r="V1215" i="4"/>
  <c r="U1215" i="4" s="1"/>
  <c r="V1214" i="4"/>
  <c r="U1214" i="4" s="1"/>
  <c r="V1213" i="4"/>
  <c r="U1213" i="4" s="1"/>
  <c r="V1212" i="4"/>
  <c r="U1212" i="4" s="1"/>
  <c r="V1211" i="4"/>
  <c r="U1211" i="4" s="1"/>
  <c r="V1210" i="4"/>
  <c r="U1210" i="4" s="1"/>
  <c r="V1209" i="4"/>
  <c r="U1209" i="4" s="1"/>
  <c r="V1208" i="4"/>
  <c r="U1208" i="4" s="1"/>
  <c r="V1207" i="4"/>
  <c r="U1207" i="4" s="1"/>
  <c r="V1206" i="4"/>
  <c r="U1206" i="4" s="1"/>
  <c r="V1205" i="4"/>
  <c r="U1205" i="4" s="1"/>
  <c r="V1204" i="4"/>
  <c r="U1204" i="4" s="1"/>
  <c r="V1203" i="4"/>
  <c r="U1203" i="4" s="1"/>
  <c r="V1202" i="4"/>
  <c r="U1202" i="4" s="1"/>
  <c r="V1201" i="4"/>
  <c r="U1201" i="4" s="1"/>
  <c r="V1200" i="4"/>
  <c r="U1200" i="4" s="1"/>
  <c r="V1199" i="4"/>
  <c r="U1199" i="4" s="1"/>
  <c r="V1198" i="4"/>
  <c r="U1198" i="4" s="1"/>
  <c r="V1197" i="4"/>
  <c r="U1197" i="4" s="1"/>
  <c r="V1196" i="4"/>
  <c r="U1196" i="4" s="1"/>
  <c r="V1195" i="4"/>
  <c r="U1195" i="4" s="1"/>
  <c r="V1194" i="4"/>
  <c r="U1194" i="4" s="1"/>
  <c r="V1193" i="4"/>
  <c r="U1193" i="4" s="1"/>
  <c r="V1192" i="4"/>
  <c r="U1192" i="4" s="1"/>
  <c r="V1191" i="4"/>
  <c r="U1191" i="4" s="1"/>
  <c r="V1190" i="4"/>
  <c r="U1190" i="4" s="1"/>
  <c r="V1189" i="4"/>
  <c r="U1189" i="4" s="1"/>
  <c r="V1188" i="4"/>
  <c r="U1188" i="4" s="1"/>
  <c r="V1187" i="4"/>
  <c r="U1187" i="4" s="1"/>
  <c r="V1186" i="4"/>
  <c r="U1186" i="4" s="1"/>
  <c r="V1185" i="4"/>
  <c r="U1185" i="4" s="1"/>
  <c r="V1184" i="4"/>
  <c r="U1184" i="4" s="1"/>
  <c r="V1183" i="4"/>
  <c r="U1183" i="4" s="1"/>
  <c r="V1182" i="4"/>
  <c r="U1182" i="4" s="1"/>
  <c r="V1181" i="4"/>
  <c r="U1181" i="4" s="1"/>
  <c r="V1180" i="4"/>
  <c r="U1180" i="4" s="1"/>
  <c r="V1179" i="4"/>
  <c r="U1179" i="4" s="1"/>
  <c r="V1178" i="4"/>
  <c r="U1178" i="4" s="1"/>
  <c r="V1177" i="4"/>
  <c r="U1177" i="4" s="1"/>
  <c r="V1176" i="4"/>
  <c r="U1176" i="4" s="1"/>
  <c r="V1175" i="4"/>
  <c r="U1175" i="4" s="1"/>
  <c r="V1174" i="4"/>
  <c r="U1174" i="4" s="1"/>
  <c r="V1173" i="4"/>
  <c r="U1173" i="4" s="1"/>
  <c r="V1172" i="4"/>
  <c r="U1172" i="4" s="1"/>
  <c r="V1171" i="4"/>
  <c r="U1171" i="4" s="1"/>
  <c r="V1170" i="4"/>
  <c r="U1170" i="4" s="1"/>
  <c r="V1169" i="4"/>
  <c r="U1169" i="4" s="1"/>
  <c r="V1168" i="4"/>
  <c r="U1168" i="4" s="1"/>
  <c r="V1167" i="4"/>
  <c r="U1167" i="4" s="1"/>
  <c r="V1166" i="4"/>
  <c r="U1166" i="4" s="1"/>
  <c r="V1165" i="4"/>
  <c r="U1165" i="4" s="1"/>
  <c r="V1164" i="4"/>
  <c r="U1164" i="4" s="1"/>
  <c r="V1163" i="4"/>
  <c r="U1163" i="4" s="1"/>
  <c r="V1162" i="4"/>
  <c r="U1162" i="4" s="1"/>
  <c r="V1161" i="4"/>
  <c r="U1161" i="4" s="1"/>
  <c r="V1160" i="4"/>
  <c r="U1160" i="4" s="1"/>
  <c r="V1159" i="4"/>
  <c r="U1159" i="4" s="1"/>
  <c r="V1158" i="4"/>
  <c r="U1158" i="4" s="1"/>
  <c r="V1157" i="4"/>
  <c r="U1157" i="4" s="1"/>
  <c r="V1156" i="4"/>
  <c r="U1156" i="4" s="1"/>
  <c r="V1155" i="4"/>
  <c r="U1155" i="4" s="1"/>
  <c r="V1154" i="4"/>
  <c r="U1154" i="4" s="1"/>
  <c r="V1153" i="4"/>
  <c r="U1153" i="4" s="1"/>
  <c r="V1152" i="4"/>
  <c r="U1152" i="4" s="1"/>
  <c r="V1151" i="4"/>
  <c r="U1151" i="4" s="1"/>
  <c r="V1150" i="4"/>
  <c r="U1150" i="4" s="1"/>
  <c r="V1149" i="4"/>
  <c r="U1149" i="4" s="1"/>
  <c r="V1148" i="4"/>
  <c r="U1148" i="4" s="1"/>
  <c r="V1147" i="4"/>
  <c r="U1147" i="4" s="1"/>
  <c r="V1146" i="4"/>
  <c r="U1146" i="4" s="1"/>
  <c r="V1145" i="4"/>
  <c r="U1145" i="4" s="1"/>
  <c r="V1144" i="4"/>
  <c r="U1144" i="4" s="1"/>
  <c r="V1143" i="4"/>
  <c r="U1143" i="4" s="1"/>
  <c r="V1142" i="4"/>
  <c r="U1142" i="4" s="1"/>
  <c r="V1141" i="4"/>
  <c r="U1141" i="4" s="1"/>
  <c r="V1140" i="4"/>
  <c r="U1140" i="4" s="1"/>
  <c r="V1139" i="4"/>
  <c r="U1139" i="4" s="1"/>
  <c r="V1138" i="4"/>
  <c r="U1138" i="4" s="1"/>
  <c r="V1137" i="4"/>
  <c r="U1137" i="4" s="1"/>
  <c r="V1136" i="4"/>
  <c r="U1136" i="4" s="1"/>
  <c r="V1135" i="4"/>
  <c r="U1135" i="4" s="1"/>
  <c r="V1134" i="4"/>
  <c r="U1134" i="4" s="1"/>
  <c r="V1133" i="4"/>
  <c r="U1133" i="4" s="1"/>
  <c r="V1132" i="4"/>
  <c r="U1132" i="4" s="1"/>
  <c r="V1131" i="4"/>
  <c r="U1131" i="4" s="1"/>
  <c r="V1130" i="4"/>
  <c r="U1130" i="4" s="1"/>
  <c r="V1129" i="4"/>
  <c r="U1129" i="4" s="1"/>
  <c r="V1128" i="4"/>
  <c r="U1128" i="4" s="1"/>
  <c r="V1127" i="4"/>
  <c r="U1127" i="4" s="1"/>
  <c r="V1126" i="4"/>
  <c r="U1126" i="4" s="1"/>
  <c r="V1125" i="4"/>
  <c r="U1125" i="4" s="1"/>
  <c r="V1124" i="4"/>
  <c r="U1124" i="4" s="1"/>
  <c r="V1123" i="4"/>
  <c r="U1123" i="4" s="1"/>
  <c r="V1122" i="4"/>
  <c r="U1122" i="4" s="1"/>
  <c r="V1121" i="4"/>
  <c r="U1121" i="4" s="1"/>
  <c r="V1120" i="4"/>
  <c r="U1120" i="4" s="1"/>
  <c r="V1119" i="4"/>
  <c r="U1119" i="4" s="1"/>
  <c r="V1118" i="4"/>
  <c r="U1118" i="4" s="1"/>
  <c r="V1117" i="4"/>
  <c r="U1117" i="4" s="1"/>
  <c r="V1116" i="4"/>
  <c r="U1116" i="4" s="1"/>
  <c r="V1115" i="4"/>
  <c r="U1115" i="4" s="1"/>
  <c r="V1114" i="4"/>
  <c r="U1114" i="4" s="1"/>
  <c r="V1113" i="4"/>
  <c r="U1113" i="4" s="1"/>
  <c r="V1112" i="4"/>
  <c r="U1112" i="4" s="1"/>
  <c r="V1111" i="4"/>
  <c r="U1111" i="4" s="1"/>
  <c r="V1110" i="4"/>
  <c r="U1110" i="4" s="1"/>
  <c r="V1109" i="4"/>
  <c r="U1109" i="4" s="1"/>
  <c r="V1108" i="4"/>
  <c r="U1108" i="4" s="1"/>
  <c r="V1107" i="4"/>
  <c r="U1107" i="4" s="1"/>
  <c r="V1106" i="4"/>
  <c r="U1106" i="4" s="1"/>
  <c r="V1105" i="4"/>
  <c r="U1105" i="4" s="1"/>
  <c r="V1104" i="4"/>
  <c r="U1104" i="4" s="1"/>
  <c r="V1103" i="4"/>
  <c r="U1103" i="4" s="1"/>
  <c r="V1102" i="4"/>
  <c r="U1102" i="4" s="1"/>
  <c r="V1101" i="4"/>
  <c r="U1101" i="4" s="1"/>
  <c r="V1100" i="4"/>
  <c r="U1100" i="4" s="1"/>
  <c r="V1099" i="4"/>
  <c r="U1099" i="4" s="1"/>
  <c r="V1098" i="4"/>
  <c r="U1098" i="4" s="1"/>
  <c r="V1097" i="4"/>
  <c r="U1097" i="4" s="1"/>
  <c r="V1096" i="4"/>
  <c r="U1096" i="4" s="1"/>
  <c r="V1095" i="4"/>
  <c r="U1095" i="4" s="1"/>
  <c r="V1094" i="4"/>
  <c r="U1094" i="4" s="1"/>
  <c r="V1093" i="4"/>
  <c r="U1093" i="4" s="1"/>
  <c r="V1092" i="4"/>
  <c r="U1092" i="4" s="1"/>
  <c r="V1091" i="4"/>
  <c r="U1091" i="4" s="1"/>
  <c r="V1090" i="4"/>
  <c r="U1090" i="4" s="1"/>
  <c r="V1089" i="4"/>
  <c r="U1089" i="4" s="1"/>
  <c r="V1088" i="4"/>
  <c r="U1088" i="4" s="1"/>
  <c r="V1087" i="4"/>
  <c r="U1087" i="4" s="1"/>
  <c r="V1086" i="4"/>
  <c r="U1086" i="4" s="1"/>
  <c r="V1085" i="4"/>
  <c r="U1085" i="4" s="1"/>
  <c r="V1084" i="4"/>
  <c r="U1084" i="4" s="1"/>
  <c r="V1083" i="4"/>
  <c r="U1083" i="4" s="1"/>
  <c r="V1082" i="4"/>
  <c r="U1082" i="4" s="1"/>
  <c r="V1081" i="4"/>
  <c r="U1081" i="4" s="1"/>
  <c r="V1080" i="4"/>
  <c r="U1080" i="4" s="1"/>
  <c r="V1079" i="4"/>
  <c r="U1079" i="4" s="1"/>
  <c r="V1078" i="4"/>
  <c r="U1078" i="4" s="1"/>
  <c r="V1077" i="4"/>
  <c r="U1077" i="4" s="1"/>
  <c r="V1076" i="4"/>
  <c r="U1076" i="4" s="1"/>
  <c r="V1075" i="4"/>
  <c r="U1075" i="4" s="1"/>
  <c r="V1074" i="4"/>
  <c r="U1074" i="4" s="1"/>
  <c r="V1073" i="4"/>
  <c r="U1073" i="4" s="1"/>
  <c r="V1072" i="4"/>
  <c r="U1072" i="4" s="1"/>
  <c r="V1071" i="4"/>
  <c r="U1071" i="4" s="1"/>
  <c r="V1070" i="4"/>
  <c r="U1070" i="4" s="1"/>
  <c r="V1069" i="4"/>
  <c r="U1069" i="4" s="1"/>
  <c r="V1068" i="4"/>
  <c r="U1068" i="4" s="1"/>
  <c r="V1067" i="4"/>
  <c r="U1067" i="4" s="1"/>
  <c r="V1066" i="4"/>
  <c r="U1066" i="4" s="1"/>
  <c r="V1065" i="4"/>
  <c r="U1065" i="4" s="1"/>
  <c r="V1064" i="4"/>
  <c r="U1064" i="4" s="1"/>
  <c r="V1063" i="4"/>
  <c r="U1063" i="4" s="1"/>
  <c r="V1062" i="4"/>
  <c r="U1062" i="4" s="1"/>
  <c r="V1061" i="4"/>
  <c r="U1061" i="4" s="1"/>
  <c r="V1060" i="4"/>
  <c r="U1060" i="4" s="1"/>
  <c r="V1059" i="4"/>
  <c r="U1059" i="4" s="1"/>
  <c r="V1058" i="4"/>
  <c r="U1058" i="4" s="1"/>
  <c r="V1057" i="4"/>
  <c r="U1057" i="4" s="1"/>
  <c r="V1056" i="4"/>
  <c r="U1056" i="4" s="1"/>
  <c r="V1055" i="4"/>
  <c r="U1055" i="4" s="1"/>
  <c r="V1054" i="4"/>
  <c r="U1054" i="4" s="1"/>
  <c r="V1053" i="4"/>
  <c r="U1053" i="4" s="1"/>
  <c r="V1052" i="4"/>
  <c r="U1052" i="4" s="1"/>
  <c r="V1051" i="4"/>
  <c r="U1051" i="4" s="1"/>
  <c r="V1050" i="4"/>
  <c r="U1050" i="4" s="1"/>
  <c r="V1049" i="4"/>
  <c r="U1049" i="4" s="1"/>
  <c r="V1048" i="4"/>
  <c r="U1048" i="4" s="1"/>
  <c r="V1047" i="4"/>
  <c r="U1047" i="4" s="1"/>
  <c r="V1046" i="4"/>
  <c r="U1046" i="4" s="1"/>
  <c r="V1045" i="4"/>
  <c r="U1045" i="4" s="1"/>
  <c r="V1044" i="4"/>
  <c r="U1044" i="4" s="1"/>
  <c r="V1043" i="4"/>
  <c r="U1043" i="4" s="1"/>
  <c r="V1042" i="4"/>
  <c r="U1042" i="4" s="1"/>
  <c r="V1041" i="4"/>
  <c r="U1041" i="4" s="1"/>
  <c r="V1040" i="4"/>
  <c r="U1040" i="4" s="1"/>
  <c r="V1039" i="4"/>
  <c r="U1039" i="4" s="1"/>
  <c r="V1038" i="4"/>
  <c r="U1038" i="4" s="1"/>
  <c r="V1037" i="4"/>
  <c r="U1037" i="4" s="1"/>
  <c r="V1036" i="4"/>
  <c r="U1036" i="4" s="1"/>
  <c r="V1035" i="4"/>
  <c r="U1035" i="4" s="1"/>
  <c r="V1034" i="4"/>
  <c r="U1034" i="4" s="1"/>
  <c r="V1033" i="4"/>
  <c r="U1033" i="4" s="1"/>
  <c r="V1032" i="4"/>
  <c r="U1032" i="4" s="1"/>
  <c r="V1031" i="4"/>
  <c r="U1031" i="4" s="1"/>
  <c r="V1030" i="4"/>
  <c r="U1030" i="4" s="1"/>
  <c r="V1029" i="4"/>
  <c r="U1029" i="4" s="1"/>
  <c r="V1028" i="4"/>
  <c r="U1028" i="4" s="1"/>
  <c r="V1027" i="4"/>
  <c r="U1027" i="4" s="1"/>
  <c r="V1026" i="4"/>
  <c r="U1026" i="4" s="1"/>
  <c r="V1025" i="4"/>
  <c r="U1025" i="4" s="1"/>
  <c r="V1024" i="4"/>
  <c r="U1024" i="4" s="1"/>
  <c r="V1023" i="4"/>
  <c r="U1023" i="4" s="1"/>
  <c r="V1022" i="4"/>
  <c r="U1022" i="4" s="1"/>
  <c r="V1021" i="4"/>
  <c r="U1021" i="4" s="1"/>
  <c r="V1020" i="4"/>
  <c r="U1020" i="4" s="1"/>
  <c r="V1019" i="4"/>
  <c r="U1019" i="4" s="1"/>
  <c r="V1018" i="4"/>
  <c r="U1018" i="4" s="1"/>
  <c r="V1017" i="4"/>
  <c r="U1017" i="4" s="1"/>
  <c r="V1016" i="4"/>
  <c r="U1016" i="4" s="1"/>
  <c r="V1015" i="4"/>
  <c r="U1015" i="4" s="1"/>
  <c r="V1014" i="4"/>
  <c r="U1014" i="4" s="1"/>
  <c r="V1013" i="4"/>
  <c r="U1013" i="4" s="1"/>
  <c r="V1012" i="4"/>
  <c r="U1012" i="4" s="1"/>
  <c r="V1011" i="4"/>
  <c r="U1011" i="4" s="1"/>
  <c r="V1010" i="4"/>
  <c r="U1010" i="4" s="1"/>
  <c r="V1009" i="4"/>
  <c r="U1009" i="4" s="1"/>
  <c r="V1008" i="4"/>
  <c r="U1008" i="4" s="1"/>
  <c r="V1007" i="4"/>
  <c r="U1007" i="4" s="1"/>
  <c r="V1006" i="4"/>
  <c r="U1006" i="4" s="1"/>
  <c r="V1005" i="4"/>
  <c r="U1005" i="4" s="1"/>
  <c r="V1004" i="4"/>
  <c r="U1004" i="4" s="1"/>
  <c r="V1003" i="4"/>
  <c r="U1003" i="4" s="1"/>
  <c r="V1002" i="4"/>
  <c r="U1002" i="4" s="1"/>
  <c r="V1001" i="4"/>
  <c r="U1001" i="4" s="1"/>
  <c r="V1000" i="4"/>
  <c r="U1000" i="4" s="1"/>
  <c r="V999" i="4"/>
  <c r="U999" i="4" s="1"/>
  <c r="V998" i="4"/>
  <c r="U998" i="4" s="1"/>
  <c r="V997" i="4"/>
  <c r="U997" i="4" s="1"/>
  <c r="V996" i="4"/>
  <c r="U996" i="4" s="1"/>
  <c r="V995" i="4"/>
  <c r="U995" i="4" s="1"/>
  <c r="V994" i="4"/>
  <c r="U994" i="4" s="1"/>
  <c r="V993" i="4"/>
  <c r="U993" i="4" s="1"/>
  <c r="V992" i="4"/>
  <c r="U992" i="4" s="1"/>
  <c r="V991" i="4"/>
  <c r="U991" i="4" s="1"/>
  <c r="V990" i="4"/>
  <c r="U990" i="4" s="1"/>
  <c r="V989" i="4"/>
  <c r="U989" i="4" s="1"/>
  <c r="V988" i="4"/>
  <c r="U988" i="4" s="1"/>
  <c r="V987" i="4"/>
  <c r="U987" i="4" s="1"/>
  <c r="V986" i="4"/>
  <c r="U986" i="4" s="1"/>
  <c r="V985" i="4"/>
  <c r="U985" i="4" s="1"/>
  <c r="V984" i="4"/>
  <c r="U984" i="4" s="1"/>
  <c r="V983" i="4"/>
  <c r="U983" i="4" s="1"/>
  <c r="V982" i="4"/>
  <c r="U982" i="4" s="1"/>
  <c r="V981" i="4"/>
  <c r="U981" i="4" s="1"/>
  <c r="V980" i="4"/>
  <c r="U980" i="4" s="1"/>
  <c r="V979" i="4"/>
  <c r="U979" i="4" s="1"/>
  <c r="V978" i="4"/>
  <c r="U978" i="4" s="1"/>
  <c r="V977" i="4"/>
  <c r="U977" i="4" s="1"/>
  <c r="V976" i="4"/>
  <c r="U976" i="4" s="1"/>
  <c r="V975" i="4"/>
  <c r="U975" i="4" s="1"/>
  <c r="V974" i="4"/>
  <c r="U974" i="4" s="1"/>
  <c r="V973" i="4"/>
  <c r="U973" i="4" s="1"/>
  <c r="V972" i="4"/>
  <c r="U972" i="4" s="1"/>
  <c r="V971" i="4"/>
  <c r="U971" i="4" s="1"/>
  <c r="V970" i="4"/>
  <c r="U970" i="4" s="1"/>
  <c r="V969" i="4"/>
  <c r="U969" i="4" s="1"/>
  <c r="V968" i="4"/>
  <c r="U968" i="4" s="1"/>
  <c r="V967" i="4"/>
  <c r="U967" i="4" s="1"/>
  <c r="V966" i="4"/>
  <c r="U966" i="4" s="1"/>
  <c r="V965" i="4"/>
  <c r="U965" i="4" s="1"/>
  <c r="V964" i="4"/>
  <c r="U964" i="4" s="1"/>
  <c r="V963" i="4"/>
  <c r="U963" i="4" s="1"/>
  <c r="V962" i="4"/>
  <c r="U962" i="4" s="1"/>
  <c r="V961" i="4"/>
  <c r="U961" i="4" s="1"/>
  <c r="V960" i="4"/>
  <c r="U960" i="4" s="1"/>
  <c r="V959" i="4"/>
  <c r="U959" i="4" s="1"/>
  <c r="V958" i="4"/>
  <c r="U958" i="4" s="1"/>
  <c r="V957" i="4"/>
  <c r="U957" i="4" s="1"/>
  <c r="V956" i="4"/>
  <c r="U956" i="4" s="1"/>
  <c r="V955" i="4"/>
  <c r="U955" i="4" s="1"/>
  <c r="V954" i="4"/>
  <c r="U954" i="4" s="1"/>
  <c r="V953" i="4"/>
  <c r="U953" i="4" s="1"/>
  <c r="V952" i="4"/>
  <c r="U952" i="4" s="1"/>
  <c r="V951" i="4"/>
  <c r="U951" i="4" s="1"/>
  <c r="V950" i="4"/>
  <c r="U950" i="4" s="1"/>
  <c r="V949" i="4"/>
  <c r="U949" i="4" s="1"/>
  <c r="V948" i="4"/>
  <c r="U948" i="4" s="1"/>
  <c r="V947" i="4"/>
  <c r="U947" i="4" s="1"/>
  <c r="V946" i="4"/>
  <c r="U946" i="4" s="1"/>
  <c r="V945" i="4"/>
  <c r="U945" i="4" s="1"/>
  <c r="V944" i="4"/>
  <c r="U944" i="4" s="1"/>
  <c r="V943" i="4"/>
  <c r="U943" i="4" s="1"/>
  <c r="V942" i="4"/>
  <c r="U942" i="4" s="1"/>
  <c r="V941" i="4"/>
  <c r="U941" i="4" s="1"/>
  <c r="V940" i="4"/>
  <c r="U940" i="4" s="1"/>
  <c r="V939" i="4"/>
  <c r="U939" i="4" s="1"/>
  <c r="V938" i="4"/>
  <c r="U938" i="4" s="1"/>
  <c r="V937" i="4"/>
  <c r="U937" i="4" s="1"/>
  <c r="V936" i="4"/>
  <c r="U936" i="4" s="1"/>
  <c r="V935" i="4"/>
  <c r="U935" i="4" s="1"/>
  <c r="V934" i="4"/>
  <c r="U934" i="4" s="1"/>
  <c r="V933" i="4"/>
  <c r="U933" i="4" s="1"/>
  <c r="V932" i="4"/>
  <c r="U932" i="4" s="1"/>
  <c r="V931" i="4"/>
  <c r="U931" i="4" s="1"/>
  <c r="V930" i="4"/>
  <c r="U930" i="4" s="1"/>
  <c r="V929" i="4"/>
  <c r="U929" i="4" s="1"/>
  <c r="V928" i="4"/>
  <c r="U928" i="4" s="1"/>
  <c r="V927" i="4"/>
  <c r="U927" i="4" s="1"/>
  <c r="V926" i="4"/>
  <c r="U926" i="4" s="1"/>
  <c r="V925" i="4"/>
  <c r="U925" i="4" s="1"/>
  <c r="V924" i="4"/>
  <c r="U924" i="4" s="1"/>
  <c r="V923" i="4"/>
  <c r="U923" i="4" s="1"/>
  <c r="V922" i="4"/>
  <c r="U922" i="4" s="1"/>
  <c r="V921" i="4"/>
  <c r="U921" i="4" s="1"/>
  <c r="V920" i="4"/>
  <c r="U920" i="4" s="1"/>
  <c r="V919" i="4"/>
  <c r="U919" i="4" s="1"/>
  <c r="V918" i="4"/>
  <c r="U918" i="4" s="1"/>
  <c r="V917" i="4"/>
  <c r="U917" i="4" s="1"/>
  <c r="V916" i="4"/>
  <c r="U916" i="4" s="1"/>
  <c r="V915" i="4"/>
  <c r="U915" i="4" s="1"/>
  <c r="V914" i="4"/>
  <c r="U914" i="4" s="1"/>
  <c r="V913" i="4"/>
  <c r="U913" i="4" s="1"/>
  <c r="V912" i="4"/>
  <c r="U912" i="4" s="1"/>
  <c r="V911" i="4"/>
  <c r="U911" i="4" s="1"/>
  <c r="V910" i="4"/>
  <c r="U910" i="4" s="1"/>
  <c r="V909" i="4"/>
  <c r="U909" i="4" s="1"/>
  <c r="V908" i="4"/>
  <c r="U908" i="4" s="1"/>
  <c r="V907" i="4"/>
  <c r="U907" i="4" s="1"/>
  <c r="V906" i="4"/>
  <c r="U906" i="4" s="1"/>
  <c r="V905" i="4"/>
  <c r="U905" i="4" s="1"/>
  <c r="V904" i="4"/>
  <c r="U904" i="4" s="1"/>
  <c r="V903" i="4"/>
  <c r="U903" i="4" s="1"/>
  <c r="V902" i="4"/>
  <c r="U902" i="4" s="1"/>
  <c r="V901" i="4"/>
  <c r="U901" i="4" s="1"/>
  <c r="V900" i="4"/>
  <c r="U900" i="4" s="1"/>
  <c r="V899" i="4"/>
  <c r="U899" i="4" s="1"/>
  <c r="V898" i="4"/>
  <c r="U898" i="4" s="1"/>
  <c r="V897" i="4"/>
  <c r="U897" i="4" s="1"/>
  <c r="V896" i="4"/>
  <c r="U896" i="4" s="1"/>
  <c r="V895" i="4"/>
  <c r="U895" i="4" s="1"/>
  <c r="V894" i="4"/>
  <c r="U894" i="4" s="1"/>
  <c r="V893" i="4"/>
  <c r="U893" i="4" s="1"/>
  <c r="V892" i="4"/>
  <c r="U892" i="4" s="1"/>
  <c r="V891" i="4"/>
  <c r="U891" i="4" s="1"/>
  <c r="V890" i="4"/>
  <c r="U890" i="4" s="1"/>
  <c r="V889" i="4"/>
  <c r="U889" i="4" s="1"/>
  <c r="V888" i="4"/>
  <c r="U888" i="4" s="1"/>
  <c r="V887" i="4"/>
  <c r="U887" i="4" s="1"/>
  <c r="V886" i="4"/>
  <c r="U886" i="4" s="1"/>
  <c r="V885" i="4"/>
  <c r="U885" i="4" s="1"/>
  <c r="V884" i="4"/>
  <c r="U884" i="4" s="1"/>
  <c r="V883" i="4"/>
  <c r="U883" i="4" s="1"/>
  <c r="V882" i="4"/>
  <c r="U882" i="4" s="1"/>
  <c r="V881" i="4"/>
  <c r="U881" i="4" s="1"/>
  <c r="V880" i="4"/>
  <c r="U880" i="4" s="1"/>
  <c r="V879" i="4"/>
  <c r="U879" i="4" s="1"/>
  <c r="V878" i="4"/>
  <c r="U878" i="4" s="1"/>
  <c r="V877" i="4"/>
  <c r="U877" i="4" s="1"/>
  <c r="V876" i="4"/>
  <c r="U876" i="4" s="1"/>
  <c r="V875" i="4"/>
  <c r="U875" i="4" s="1"/>
  <c r="V874" i="4"/>
  <c r="U874" i="4" s="1"/>
  <c r="V873" i="4"/>
  <c r="U873" i="4" s="1"/>
  <c r="V872" i="4"/>
  <c r="U872" i="4" s="1"/>
  <c r="V871" i="4"/>
  <c r="U871" i="4" s="1"/>
  <c r="V870" i="4"/>
  <c r="U870" i="4" s="1"/>
  <c r="V869" i="4"/>
  <c r="U869" i="4" s="1"/>
  <c r="V868" i="4"/>
  <c r="U868" i="4" s="1"/>
  <c r="V867" i="4"/>
  <c r="U867" i="4" s="1"/>
  <c r="V866" i="4"/>
  <c r="U866" i="4" s="1"/>
  <c r="V865" i="4"/>
  <c r="U865" i="4" s="1"/>
  <c r="V864" i="4"/>
  <c r="U864" i="4" s="1"/>
  <c r="V863" i="4"/>
  <c r="U863" i="4" s="1"/>
  <c r="V862" i="4"/>
  <c r="U862" i="4" s="1"/>
  <c r="V861" i="4"/>
  <c r="U861" i="4" s="1"/>
  <c r="V860" i="4"/>
  <c r="U860" i="4" s="1"/>
  <c r="V859" i="4"/>
  <c r="U859" i="4" s="1"/>
  <c r="V858" i="4"/>
  <c r="U858" i="4" s="1"/>
  <c r="V857" i="4"/>
  <c r="U857" i="4" s="1"/>
  <c r="V856" i="4"/>
  <c r="U856" i="4" s="1"/>
  <c r="V855" i="4"/>
  <c r="U855" i="4" s="1"/>
  <c r="V854" i="4"/>
  <c r="U854" i="4" s="1"/>
  <c r="V853" i="4"/>
  <c r="U853" i="4" s="1"/>
  <c r="V852" i="4"/>
  <c r="U852" i="4" s="1"/>
  <c r="V851" i="4"/>
  <c r="U851" i="4" s="1"/>
  <c r="V850" i="4"/>
  <c r="U850" i="4" s="1"/>
  <c r="V849" i="4"/>
  <c r="U849" i="4" s="1"/>
  <c r="V848" i="4"/>
  <c r="U848" i="4" s="1"/>
  <c r="V847" i="4"/>
  <c r="U847" i="4" s="1"/>
  <c r="V846" i="4"/>
  <c r="U846" i="4" s="1"/>
  <c r="V845" i="4"/>
  <c r="U845" i="4" s="1"/>
  <c r="V844" i="4"/>
  <c r="U844" i="4" s="1"/>
  <c r="V843" i="4"/>
  <c r="U843" i="4" s="1"/>
  <c r="V842" i="4"/>
  <c r="U842" i="4" s="1"/>
  <c r="V841" i="4"/>
  <c r="U841" i="4" s="1"/>
  <c r="V840" i="4"/>
  <c r="U840" i="4" s="1"/>
  <c r="V839" i="4"/>
  <c r="U839" i="4" s="1"/>
  <c r="V838" i="4"/>
  <c r="U838" i="4" s="1"/>
  <c r="V837" i="4"/>
  <c r="U837" i="4" s="1"/>
  <c r="V836" i="4"/>
  <c r="U836" i="4" s="1"/>
  <c r="V835" i="4"/>
  <c r="U835" i="4" s="1"/>
  <c r="V834" i="4"/>
  <c r="U834" i="4" s="1"/>
  <c r="V833" i="4"/>
  <c r="U833" i="4" s="1"/>
  <c r="V832" i="4"/>
  <c r="U832" i="4" s="1"/>
  <c r="V831" i="4"/>
  <c r="U831" i="4" s="1"/>
  <c r="V830" i="4"/>
  <c r="U830" i="4" s="1"/>
  <c r="V829" i="4"/>
  <c r="U829" i="4" s="1"/>
  <c r="V828" i="4"/>
  <c r="U828" i="4" s="1"/>
  <c r="V827" i="4"/>
  <c r="U827" i="4" s="1"/>
  <c r="V826" i="4"/>
  <c r="U826" i="4" s="1"/>
  <c r="V825" i="4"/>
  <c r="U825" i="4" s="1"/>
  <c r="V824" i="4"/>
  <c r="U824" i="4" s="1"/>
  <c r="V823" i="4"/>
  <c r="U823" i="4" s="1"/>
  <c r="V822" i="4"/>
  <c r="U822" i="4" s="1"/>
  <c r="V821" i="4"/>
  <c r="U821" i="4" s="1"/>
  <c r="V820" i="4"/>
  <c r="U820" i="4" s="1"/>
  <c r="V819" i="4"/>
  <c r="U819" i="4" s="1"/>
  <c r="V818" i="4"/>
  <c r="U818" i="4" s="1"/>
  <c r="V817" i="4"/>
  <c r="U817" i="4" s="1"/>
  <c r="V816" i="4"/>
  <c r="U816" i="4" s="1"/>
  <c r="V815" i="4"/>
  <c r="U815" i="4" s="1"/>
  <c r="V814" i="4"/>
  <c r="U814" i="4" s="1"/>
  <c r="V813" i="4"/>
  <c r="U813" i="4" s="1"/>
  <c r="V812" i="4"/>
  <c r="U812" i="4" s="1"/>
  <c r="V811" i="4"/>
  <c r="U811" i="4" s="1"/>
  <c r="V810" i="4"/>
  <c r="U810" i="4" s="1"/>
  <c r="V809" i="4"/>
  <c r="U809" i="4" s="1"/>
  <c r="V808" i="4"/>
  <c r="U808" i="4" s="1"/>
  <c r="V807" i="4"/>
  <c r="U807" i="4" s="1"/>
  <c r="V806" i="4"/>
  <c r="U806" i="4" s="1"/>
  <c r="V805" i="4"/>
  <c r="U805" i="4" s="1"/>
  <c r="V804" i="4"/>
  <c r="U804" i="4" s="1"/>
  <c r="V803" i="4"/>
  <c r="U803" i="4" s="1"/>
  <c r="V802" i="4"/>
  <c r="U802" i="4" s="1"/>
  <c r="V801" i="4"/>
  <c r="U801" i="4" s="1"/>
  <c r="V800" i="4"/>
  <c r="U800" i="4" s="1"/>
  <c r="V799" i="4"/>
  <c r="U799" i="4" s="1"/>
  <c r="V798" i="4"/>
  <c r="U798" i="4" s="1"/>
  <c r="V797" i="4"/>
  <c r="U797" i="4" s="1"/>
  <c r="V796" i="4"/>
  <c r="U796" i="4" s="1"/>
  <c r="V795" i="4"/>
  <c r="U795" i="4" s="1"/>
  <c r="V794" i="4"/>
  <c r="U794" i="4" s="1"/>
  <c r="V793" i="4"/>
  <c r="U793" i="4" s="1"/>
  <c r="V792" i="4"/>
  <c r="U792" i="4" s="1"/>
  <c r="V791" i="4"/>
  <c r="U791" i="4" s="1"/>
  <c r="V790" i="4"/>
  <c r="U790" i="4" s="1"/>
  <c r="V789" i="4"/>
  <c r="U789" i="4" s="1"/>
  <c r="V788" i="4"/>
  <c r="U788" i="4" s="1"/>
  <c r="V787" i="4"/>
  <c r="U787" i="4" s="1"/>
  <c r="V786" i="4"/>
  <c r="U786" i="4" s="1"/>
  <c r="V785" i="4"/>
  <c r="U785" i="4" s="1"/>
  <c r="V784" i="4"/>
  <c r="U784" i="4" s="1"/>
  <c r="V783" i="4"/>
  <c r="U783" i="4" s="1"/>
  <c r="V782" i="4"/>
  <c r="U782" i="4" s="1"/>
  <c r="V781" i="4"/>
  <c r="U781" i="4" s="1"/>
  <c r="V780" i="4"/>
  <c r="U780" i="4" s="1"/>
  <c r="V779" i="4"/>
  <c r="U779" i="4" s="1"/>
  <c r="V778" i="4"/>
  <c r="U778" i="4" s="1"/>
  <c r="V777" i="4"/>
  <c r="U777" i="4" s="1"/>
  <c r="V776" i="4"/>
  <c r="U776" i="4" s="1"/>
  <c r="V775" i="4"/>
  <c r="U775" i="4" s="1"/>
  <c r="V774" i="4"/>
  <c r="U774" i="4" s="1"/>
  <c r="V773" i="4"/>
  <c r="U773" i="4" s="1"/>
  <c r="V772" i="4"/>
  <c r="U772" i="4" s="1"/>
  <c r="V771" i="4"/>
  <c r="U771" i="4" s="1"/>
  <c r="V770" i="4"/>
  <c r="U770" i="4" s="1"/>
  <c r="V769" i="4"/>
  <c r="U769" i="4" s="1"/>
  <c r="V768" i="4"/>
  <c r="U768" i="4" s="1"/>
  <c r="V767" i="4"/>
  <c r="U767" i="4" s="1"/>
  <c r="V766" i="4"/>
  <c r="U766" i="4" s="1"/>
  <c r="V765" i="4"/>
  <c r="U765" i="4" s="1"/>
  <c r="V764" i="4"/>
  <c r="U764" i="4" s="1"/>
  <c r="V763" i="4"/>
  <c r="U763" i="4" s="1"/>
  <c r="V762" i="4"/>
  <c r="U762" i="4" s="1"/>
  <c r="V761" i="4"/>
  <c r="U761" i="4" s="1"/>
  <c r="V760" i="4"/>
  <c r="U760" i="4" s="1"/>
  <c r="V759" i="4"/>
  <c r="U759" i="4" s="1"/>
  <c r="V758" i="4"/>
  <c r="U758" i="4" s="1"/>
  <c r="V757" i="4"/>
  <c r="U757" i="4" s="1"/>
  <c r="V756" i="4"/>
  <c r="U756" i="4" s="1"/>
  <c r="V755" i="4"/>
  <c r="U755" i="4" s="1"/>
  <c r="V754" i="4"/>
  <c r="U754" i="4" s="1"/>
  <c r="V753" i="4"/>
  <c r="U753" i="4" s="1"/>
  <c r="V752" i="4"/>
  <c r="U752" i="4" s="1"/>
  <c r="V751" i="4"/>
  <c r="U751" i="4" s="1"/>
  <c r="V750" i="4"/>
  <c r="U750" i="4" s="1"/>
  <c r="V749" i="4"/>
  <c r="U749" i="4" s="1"/>
  <c r="V748" i="4"/>
  <c r="U748" i="4" s="1"/>
  <c r="V747" i="4"/>
  <c r="U747" i="4" s="1"/>
  <c r="V746" i="4"/>
  <c r="U746" i="4" s="1"/>
  <c r="V745" i="4"/>
  <c r="U745" i="4" s="1"/>
  <c r="V744" i="4"/>
  <c r="U744" i="4" s="1"/>
  <c r="V743" i="4"/>
  <c r="U743" i="4" s="1"/>
  <c r="V742" i="4"/>
  <c r="U742" i="4" s="1"/>
  <c r="V741" i="4"/>
  <c r="U741" i="4" s="1"/>
  <c r="V740" i="4"/>
  <c r="U740" i="4" s="1"/>
  <c r="V739" i="4"/>
  <c r="U739" i="4" s="1"/>
  <c r="V738" i="4"/>
  <c r="U738" i="4" s="1"/>
  <c r="V737" i="4"/>
  <c r="U737" i="4" s="1"/>
  <c r="V736" i="4"/>
  <c r="U736" i="4" s="1"/>
  <c r="V735" i="4"/>
  <c r="U735" i="4" s="1"/>
  <c r="V734" i="4"/>
  <c r="U734" i="4" s="1"/>
  <c r="V733" i="4"/>
  <c r="U733" i="4" s="1"/>
  <c r="V732" i="4"/>
  <c r="U732" i="4" s="1"/>
  <c r="V731" i="4"/>
  <c r="U731" i="4" s="1"/>
  <c r="V730" i="4"/>
  <c r="U730" i="4" s="1"/>
  <c r="V729" i="4"/>
  <c r="U729" i="4" s="1"/>
  <c r="V728" i="4"/>
  <c r="U728" i="4" s="1"/>
  <c r="V727" i="4"/>
  <c r="U727" i="4" s="1"/>
  <c r="V726" i="4"/>
  <c r="U726" i="4" s="1"/>
  <c r="V725" i="4"/>
  <c r="U725" i="4" s="1"/>
  <c r="V724" i="4"/>
  <c r="U724" i="4" s="1"/>
  <c r="V723" i="4"/>
  <c r="U723" i="4" s="1"/>
  <c r="V722" i="4"/>
  <c r="U722" i="4" s="1"/>
  <c r="V721" i="4"/>
  <c r="U721" i="4" s="1"/>
  <c r="V720" i="4"/>
  <c r="U720" i="4" s="1"/>
  <c r="V719" i="4"/>
  <c r="U719" i="4" s="1"/>
  <c r="V718" i="4"/>
  <c r="U718" i="4" s="1"/>
  <c r="V717" i="4"/>
  <c r="U717" i="4" s="1"/>
  <c r="V716" i="4"/>
  <c r="U716" i="4" s="1"/>
  <c r="V715" i="4"/>
  <c r="U715" i="4" s="1"/>
  <c r="V714" i="4"/>
  <c r="U714" i="4" s="1"/>
  <c r="V713" i="4"/>
  <c r="U713" i="4" s="1"/>
  <c r="V712" i="4"/>
  <c r="U712" i="4" s="1"/>
  <c r="V711" i="4"/>
  <c r="U711" i="4" s="1"/>
  <c r="V710" i="4"/>
  <c r="U710" i="4" s="1"/>
  <c r="V709" i="4"/>
  <c r="U709" i="4" s="1"/>
  <c r="V708" i="4"/>
  <c r="U708" i="4" s="1"/>
  <c r="V707" i="4"/>
  <c r="U707" i="4" s="1"/>
  <c r="V706" i="4"/>
  <c r="U706" i="4" s="1"/>
  <c r="V705" i="4"/>
  <c r="U705" i="4" s="1"/>
  <c r="V704" i="4"/>
  <c r="U704" i="4" s="1"/>
  <c r="V703" i="4"/>
  <c r="U703" i="4" s="1"/>
  <c r="V702" i="4"/>
  <c r="U702" i="4" s="1"/>
  <c r="V701" i="4"/>
  <c r="U701" i="4" s="1"/>
  <c r="V700" i="4"/>
  <c r="U700" i="4" s="1"/>
  <c r="V699" i="4"/>
  <c r="U699" i="4" s="1"/>
  <c r="V698" i="4"/>
  <c r="U698" i="4" s="1"/>
  <c r="V697" i="4"/>
  <c r="U697" i="4" s="1"/>
  <c r="V696" i="4"/>
  <c r="U696" i="4" s="1"/>
  <c r="V695" i="4"/>
  <c r="U695" i="4" s="1"/>
  <c r="V694" i="4"/>
  <c r="U694" i="4" s="1"/>
  <c r="V693" i="4"/>
  <c r="U693" i="4" s="1"/>
  <c r="V692" i="4"/>
  <c r="U692" i="4" s="1"/>
  <c r="V691" i="4"/>
  <c r="U691" i="4" s="1"/>
  <c r="V690" i="4"/>
  <c r="U690" i="4" s="1"/>
  <c r="V689" i="4"/>
  <c r="U689" i="4" s="1"/>
  <c r="V688" i="4"/>
  <c r="U688" i="4" s="1"/>
  <c r="V687" i="4"/>
  <c r="U687" i="4" s="1"/>
  <c r="V686" i="4"/>
  <c r="U686" i="4" s="1"/>
  <c r="V685" i="4"/>
  <c r="U685" i="4" s="1"/>
  <c r="V684" i="4"/>
  <c r="U684" i="4" s="1"/>
  <c r="V683" i="4"/>
  <c r="U683" i="4" s="1"/>
  <c r="V682" i="4"/>
  <c r="U682" i="4" s="1"/>
  <c r="V681" i="4"/>
  <c r="U681" i="4" s="1"/>
  <c r="V680" i="4"/>
  <c r="U680" i="4" s="1"/>
  <c r="V679" i="4"/>
  <c r="U679" i="4" s="1"/>
  <c r="V678" i="4"/>
  <c r="U678" i="4" s="1"/>
  <c r="V677" i="4"/>
  <c r="U677" i="4" s="1"/>
  <c r="V676" i="4"/>
  <c r="U676" i="4" s="1"/>
  <c r="V675" i="4"/>
  <c r="U675" i="4" s="1"/>
  <c r="V674" i="4"/>
  <c r="U674" i="4" s="1"/>
  <c r="V673" i="4"/>
  <c r="U673" i="4" s="1"/>
  <c r="V672" i="4"/>
  <c r="U672" i="4" s="1"/>
  <c r="V671" i="4"/>
  <c r="U671" i="4" s="1"/>
  <c r="V670" i="4"/>
  <c r="U670" i="4" s="1"/>
  <c r="V669" i="4"/>
  <c r="U669" i="4" s="1"/>
  <c r="V668" i="4"/>
  <c r="U668" i="4" s="1"/>
  <c r="V667" i="4"/>
  <c r="U667" i="4" s="1"/>
  <c r="V666" i="4"/>
  <c r="U666" i="4" s="1"/>
  <c r="V665" i="4"/>
  <c r="U665" i="4" s="1"/>
  <c r="V664" i="4"/>
  <c r="U664" i="4" s="1"/>
  <c r="V663" i="4"/>
  <c r="U663" i="4" s="1"/>
  <c r="V662" i="4"/>
  <c r="U662" i="4" s="1"/>
  <c r="V661" i="4"/>
  <c r="U661" i="4" s="1"/>
  <c r="V660" i="4"/>
  <c r="U660" i="4" s="1"/>
  <c r="V659" i="4"/>
  <c r="U659" i="4" s="1"/>
  <c r="V658" i="4"/>
  <c r="U658" i="4" s="1"/>
  <c r="V657" i="4"/>
  <c r="U657" i="4" s="1"/>
  <c r="V656" i="4"/>
  <c r="U656" i="4" s="1"/>
  <c r="V655" i="4"/>
  <c r="U655" i="4" s="1"/>
  <c r="V654" i="4"/>
  <c r="U654" i="4" s="1"/>
  <c r="V653" i="4"/>
  <c r="U653" i="4" s="1"/>
  <c r="V652" i="4"/>
  <c r="U652" i="4" s="1"/>
  <c r="V651" i="4"/>
  <c r="U651" i="4" s="1"/>
  <c r="V650" i="4"/>
  <c r="U650" i="4" s="1"/>
  <c r="V649" i="4"/>
  <c r="U649" i="4" s="1"/>
  <c r="V648" i="4"/>
  <c r="U648" i="4" s="1"/>
  <c r="V647" i="4"/>
  <c r="U647" i="4" s="1"/>
  <c r="V646" i="4"/>
  <c r="U646" i="4" s="1"/>
  <c r="V645" i="4"/>
  <c r="U645" i="4" s="1"/>
  <c r="V644" i="4"/>
  <c r="U644" i="4" s="1"/>
  <c r="V643" i="4"/>
  <c r="U643" i="4" s="1"/>
  <c r="V642" i="4"/>
  <c r="U642" i="4" s="1"/>
  <c r="V641" i="4"/>
  <c r="U641" i="4" s="1"/>
  <c r="V640" i="4"/>
  <c r="U640" i="4" s="1"/>
  <c r="V639" i="4"/>
  <c r="U639" i="4" s="1"/>
  <c r="V638" i="4"/>
  <c r="U638" i="4" s="1"/>
  <c r="V637" i="4"/>
  <c r="U637" i="4" s="1"/>
  <c r="V636" i="4"/>
  <c r="U636" i="4" s="1"/>
  <c r="V635" i="4"/>
  <c r="U635" i="4" s="1"/>
  <c r="V634" i="4"/>
  <c r="U634" i="4" s="1"/>
  <c r="V633" i="4"/>
  <c r="U633" i="4" s="1"/>
  <c r="V632" i="4"/>
  <c r="U632" i="4" s="1"/>
  <c r="V631" i="4"/>
  <c r="U631" i="4" s="1"/>
  <c r="V630" i="4"/>
  <c r="U630" i="4" s="1"/>
  <c r="V629" i="4"/>
  <c r="U629" i="4" s="1"/>
  <c r="V628" i="4"/>
  <c r="U628" i="4" s="1"/>
  <c r="V627" i="4"/>
  <c r="U627" i="4" s="1"/>
  <c r="V626" i="4"/>
  <c r="U626" i="4" s="1"/>
  <c r="V625" i="4"/>
  <c r="U625" i="4" s="1"/>
  <c r="V624" i="4"/>
  <c r="U624" i="4" s="1"/>
  <c r="V623" i="4"/>
  <c r="U623" i="4" s="1"/>
  <c r="V622" i="4"/>
  <c r="U622" i="4" s="1"/>
  <c r="V621" i="4"/>
  <c r="U621" i="4" s="1"/>
  <c r="V620" i="4"/>
  <c r="U620" i="4" s="1"/>
  <c r="V619" i="4"/>
  <c r="U619" i="4" s="1"/>
  <c r="V618" i="4"/>
  <c r="U618" i="4" s="1"/>
  <c r="V617" i="4"/>
  <c r="U617" i="4" s="1"/>
  <c r="V616" i="4"/>
  <c r="U616" i="4" s="1"/>
  <c r="V615" i="4"/>
  <c r="U615" i="4" s="1"/>
  <c r="V614" i="4"/>
  <c r="U614" i="4" s="1"/>
  <c r="V613" i="4"/>
  <c r="U613" i="4" s="1"/>
  <c r="V612" i="4"/>
  <c r="U612" i="4" s="1"/>
  <c r="V611" i="4"/>
  <c r="U611" i="4" s="1"/>
  <c r="V610" i="4"/>
  <c r="U610" i="4" s="1"/>
  <c r="V609" i="4"/>
  <c r="U609" i="4" s="1"/>
  <c r="V608" i="4"/>
  <c r="U608" i="4" s="1"/>
  <c r="V607" i="4"/>
  <c r="U607" i="4" s="1"/>
  <c r="V606" i="4"/>
  <c r="U606" i="4" s="1"/>
  <c r="V605" i="4"/>
  <c r="U605" i="4" s="1"/>
  <c r="V604" i="4"/>
  <c r="U604" i="4" s="1"/>
  <c r="V603" i="4"/>
  <c r="U603" i="4" s="1"/>
  <c r="V602" i="4"/>
  <c r="U602" i="4" s="1"/>
  <c r="V601" i="4"/>
  <c r="U601" i="4" s="1"/>
  <c r="V600" i="4"/>
  <c r="U600" i="4" s="1"/>
  <c r="V599" i="4"/>
  <c r="U599" i="4" s="1"/>
  <c r="V598" i="4"/>
  <c r="U598" i="4" s="1"/>
  <c r="V597" i="4"/>
  <c r="U597" i="4" s="1"/>
  <c r="V596" i="4"/>
  <c r="U596" i="4" s="1"/>
  <c r="V595" i="4"/>
  <c r="U595" i="4" s="1"/>
  <c r="V594" i="4"/>
  <c r="U594" i="4" s="1"/>
  <c r="V593" i="4"/>
  <c r="U593" i="4" s="1"/>
  <c r="V592" i="4"/>
  <c r="U592" i="4" s="1"/>
  <c r="V591" i="4"/>
  <c r="U591" i="4" s="1"/>
  <c r="V590" i="4"/>
  <c r="U590" i="4" s="1"/>
  <c r="V589" i="4"/>
  <c r="U589" i="4" s="1"/>
  <c r="V588" i="4"/>
  <c r="U588" i="4" s="1"/>
  <c r="V587" i="4"/>
  <c r="U587" i="4" s="1"/>
  <c r="V586" i="4"/>
  <c r="U586" i="4" s="1"/>
  <c r="V585" i="4"/>
  <c r="U585" i="4" s="1"/>
  <c r="V584" i="4"/>
  <c r="U584" i="4" s="1"/>
  <c r="V583" i="4"/>
  <c r="U583" i="4" s="1"/>
  <c r="V582" i="4"/>
  <c r="U582" i="4" s="1"/>
  <c r="V581" i="4"/>
  <c r="U581" i="4" s="1"/>
  <c r="V580" i="4"/>
  <c r="U580" i="4" s="1"/>
  <c r="V579" i="4"/>
  <c r="U579" i="4" s="1"/>
  <c r="V578" i="4"/>
  <c r="U578" i="4" s="1"/>
  <c r="V577" i="4"/>
  <c r="U577" i="4" s="1"/>
  <c r="V576" i="4"/>
  <c r="U576" i="4" s="1"/>
  <c r="V575" i="4"/>
  <c r="U575" i="4" s="1"/>
  <c r="V574" i="4"/>
  <c r="U574" i="4" s="1"/>
  <c r="V573" i="4"/>
  <c r="U573" i="4" s="1"/>
  <c r="V572" i="4"/>
  <c r="U572" i="4" s="1"/>
  <c r="V571" i="4"/>
  <c r="U571" i="4" s="1"/>
  <c r="V570" i="4"/>
  <c r="U570" i="4" s="1"/>
  <c r="V569" i="4"/>
  <c r="U569" i="4" s="1"/>
  <c r="V568" i="4"/>
  <c r="U568" i="4" s="1"/>
  <c r="V567" i="4"/>
  <c r="U567" i="4" s="1"/>
  <c r="V566" i="4"/>
  <c r="U566" i="4" s="1"/>
  <c r="V565" i="4"/>
  <c r="U565" i="4" s="1"/>
  <c r="V564" i="4"/>
  <c r="U564" i="4" s="1"/>
  <c r="V563" i="4"/>
  <c r="U563" i="4" s="1"/>
  <c r="V562" i="4"/>
  <c r="U562" i="4" s="1"/>
  <c r="V561" i="4"/>
  <c r="U561" i="4" s="1"/>
  <c r="V560" i="4"/>
  <c r="U560" i="4" s="1"/>
  <c r="V559" i="4"/>
  <c r="U559" i="4" s="1"/>
  <c r="V558" i="4"/>
  <c r="U558" i="4" s="1"/>
  <c r="V557" i="4"/>
  <c r="U557" i="4" s="1"/>
  <c r="V556" i="4"/>
  <c r="U556" i="4" s="1"/>
  <c r="V555" i="4"/>
  <c r="U555" i="4" s="1"/>
  <c r="V554" i="4"/>
  <c r="U554" i="4" s="1"/>
  <c r="V553" i="4"/>
  <c r="U553" i="4" s="1"/>
  <c r="V552" i="4"/>
  <c r="U552" i="4" s="1"/>
  <c r="V551" i="4"/>
  <c r="U551" i="4" s="1"/>
  <c r="V550" i="4"/>
  <c r="U550" i="4" s="1"/>
  <c r="V549" i="4"/>
  <c r="U549" i="4" s="1"/>
  <c r="V548" i="4"/>
  <c r="U548" i="4" s="1"/>
  <c r="V547" i="4"/>
  <c r="U547" i="4" s="1"/>
  <c r="V546" i="4"/>
  <c r="U546" i="4" s="1"/>
  <c r="V545" i="4"/>
  <c r="U545" i="4" s="1"/>
  <c r="V544" i="4"/>
  <c r="U544" i="4" s="1"/>
  <c r="V543" i="4"/>
  <c r="U543" i="4" s="1"/>
  <c r="V542" i="4"/>
  <c r="U542" i="4" s="1"/>
  <c r="V541" i="4"/>
  <c r="U541" i="4" s="1"/>
  <c r="V540" i="4"/>
  <c r="U540" i="4" s="1"/>
  <c r="V539" i="4"/>
  <c r="U539" i="4" s="1"/>
  <c r="V538" i="4"/>
  <c r="U538" i="4" s="1"/>
  <c r="V537" i="4"/>
  <c r="U537" i="4" s="1"/>
  <c r="V536" i="4"/>
  <c r="U536" i="4" s="1"/>
  <c r="V535" i="4"/>
  <c r="U535" i="4" s="1"/>
  <c r="V534" i="4"/>
  <c r="U534" i="4" s="1"/>
  <c r="V533" i="4"/>
  <c r="U533" i="4" s="1"/>
  <c r="V532" i="4"/>
  <c r="U532" i="4" s="1"/>
  <c r="V531" i="4"/>
  <c r="U531" i="4" s="1"/>
  <c r="V530" i="4"/>
  <c r="U530" i="4" s="1"/>
  <c r="V529" i="4"/>
  <c r="U529" i="4" s="1"/>
  <c r="V528" i="4"/>
  <c r="U528" i="4" s="1"/>
  <c r="V527" i="4"/>
  <c r="U527" i="4" s="1"/>
  <c r="V526" i="4"/>
  <c r="U526" i="4" s="1"/>
  <c r="V525" i="4"/>
  <c r="U525" i="4" s="1"/>
  <c r="V524" i="4"/>
  <c r="U524" i="4" s="1"/>
  <c r="V523" i="4"/>
  <c r="U523" i="4" s="1"/>
  <c r="V522" i="4"/>
  <c r="U522" i="4" s="1"/>
  <c r="V521" i="4"/>
  <c r="U521" i="4" s="1"/>
  <c r="V520" i="4"/>
  <c r="U520" i="4" s="1"/>
  <c r="V519" i="4"/>
  <c r="U519" i="4" s="1"/>
  <c r="V518" i="4"/>
  <c r="U518" i="4" s="1"/>
  <c r="V517" i="4"/>
  <c r="U517" i="4" s="1"/>
  <c r="V516" i="4"/>
  <c r="U516" i="4" s="1"/>
  <c r="V515" i="4"/>
  <c r="U515" i="4" s="1"/>
  <c r="V514" i="4"/>
  <c r="U514" i="4" s="1"/>
  <c r="V513" i="4"/>
  <c r="U513" i="4" s="1"/>
  <c r="V512" i="4"/>
  <c r="U512" i="4" s="1"/>
  <c r="V511" i="4"/>
  <c r="U511" i="4" s="1"/>
  <c r="V510" i="4"/>
  <c r="U510" i="4" s="1"/>
  <c r="V509" i="4"/>
  <c r="U509" i="4" s="1"/>
  <c r="V508" i="4"/>
  <c r="U508" i="4" s="1"/>
  <c r="V507" i="4"/>
  <c r="U507" i="4" s="1"/>
  <c r="V506" i="4"/>
  <c r="U506" i="4" s="1"/>
  <c r="V505" i="4"/>
  <c r="U505" i="4" s="1"/>
  <c r="V504" i="4"/>
  <c r="U504" i="4" s="1"/>
  <c r="V503" i="4"/>
  <c r="U503" i="4" s="1"/>
  <c r="V502" i="4"/>
  <c r="U502" i="4" s="1"/>
  <c r="V501" i="4"/>
  <c r="U501" i="4" s="1"/>
  <c r="V500" i="4"/>
  <c r="U500" i="4" s="1"/>
  <c r="V499" i="4"/>
  <c r="U499" i="4" s="1"/>
  <c r="V498" i="4"/>
  <c r="U498" i="4" s="1"/>
  <c r="V497" i="4"/>
  <c r="U497" i="4" s="1"/>
  <c r="V496" i="4"/>
  <c r="U496" i="4" s="1"/>
  <c r="V495" i="4"/>
  <c r="U495" i="4" s="1"/>
  <c r="V494" i="4"/>
  <c r="U494" i="4" s="1"/>
  <c r="V493" i="4"/>
  <c r="U493" i="4" s="1"/>
  <c r="V492" i="4"/>
  <c r="U492" i="4" s="1"/>
  <c r="V491" i="4"/>
  <c r="U491" i="4" s="1"/>
  <c r="V490" i="4"/>
  <c r="U490" i="4" s="1"/>
  <c r="V489" i="4"/>
  <c r="U489" i="4" s="1"/>
  <c r="V488" i="4"/>
  <c r="U488" i="4" s="1"/>
  <c r="V487" i="4"/>
  <c r="U487" i="4" s="1"/>
  <c r="V486" i="4"/>
  <c r="U486" i="4" s="1"/>
  <c r="V485" i="4"/>
  <c r="U485" i="4" s="1"/>
  <c r="V484" i="4"/>
  <c r="U484" i="4" s="1"/>
  <c r="V483" i="4"/>
  <c r="U483" i="4" s="1"/>
  <c r="V482" i="4"/>
  <c r="U482" i="4" s="1"/>
  <c r="V481" i="4"/>
  <c r="U481" i="4" s="1"/>
  <c r="V480" i="4"/>
  <c r="U480" i="4" s="1"/>
  <c r="V479" i="4"/>
  <c r="U479" i="4" s="1"/>
  <c r="V478" i="4"/>
  <c r="U478" i="4" s="1"/>
  <c r="V477" i="4"/>
  <c r="U477" i="4" s="1"/>
  <c r="V476" i="4"/>
  <c r="U476" i="4" s="1"/>
  <c r="V475" i="4"/>
  <c r="U475" i="4" s="1"/>
  <c r="V474" i="4"/>
  <c r="U474" i="4" s="1"/>
  <c r="V473" i="4"/>
  <c r="U473" i="4" s="1"/>
  <c r="V472" i="4"/>
  <c r="U472" i="4" s="1"/>
  <c r="V471" i="4"/>
  <c r="U471" i="4" s="1"/>
  <c r="V470" i="4"/>
  <c r="U470" i="4" s="1"/>
  <c r="V469" i="4"/>
  <c r="U469" i="4" s="1"/>
  <c r="V468" i="4"/>
  <c r="U468" i="4" s="1"/>
  <c r="V467" i="4"/>
  <c r="U467" i="4" s="1"/>
  <c r="V466" i="4"/>
  <c r="U466" i="4" s="1"/>
  <c r="V465" i="4"/>
  <c r="U465" i="4" s="1"/>
  <c r="V464" i="4"/>
  <c r="U464" i="4" s="1"/>
  <c r="V463" i="4"/>
  <c r="U463" i="4" s="1"/>
  <c r="V462" i="4"/>
  <c r="U462" i="4" s="1"/>
  <c r="V461" i="4"/>
  <c r="U461" i="4" s="1"/>
  <c r="V460" i="4"/>
  <c r="U460" i="4" s="1"/>
  <c r="V459" i="4"/>
  <c r="U459" i="4" s="1"/>
  <c r="V458" i="4"/>
  <c r="U458" i="4" s="1"/>
  <c r="V457" i="4"/>
  <c r="U457" i="4" s="1"/>
  <c r="V456" i="4"/>
  <c r="U456" i="4" s="1"/>
  <c r="V455" i="4"/>
  <c r="U455" i="4" s="1"/>
  <c r="V454" i="4"/>
  <c r="U454" i="4" s="1"/>
  <c r="V453" i="4"/>
  <c r="U453" i="4" s="1"/>
  <c r="V452" i="4"/>
  <c r="U452" i="4" s="1"/>
  <c r="V451" i="4"/>
  <c r="U451" i="4" s="1"/>
  <c r="V450" i="4"/>
  <c r="U450" i="4" s="1"/>
  <c r="V449" i="4"/>
  <c r="U449" i="4" s="1"/>
  <c r="V448" i="4"/>
  <c r="U448" i="4" s="1"/>
  <c r="V447" i="4"/>
  <c r="U447" i="4" s="1"/>
  <c r="V446" i="4"/>
  <c r="U446" i="4" s="1"/>
  <c r="V445" i="4"/>
  <c r="U445" i="4" s="1"/>
  <c r="V444" i="4"/>
  <c r="U444" i="4" s="1"/>
  <c r="V443" i="4"/>
  <c r="U443" i="4" s="1"/>
  <c r="V442" i="4"/>
  <c r="U442" i="4" s="1"/>
  <c r="V441" i="4"/>
  <c r="U441" i="4" s="1"/>
  <c r="V440" i="4"/>
  <c r="U440" i="4" s="1"/>
  <c r="V439" i="4"/>
  <c r="U439" i="4" s="1"/>
  <c r="V438" i="4"/>
  <c r="U438" i="4" s="1"/>
  <c r="V437" i="4"/>
  <c r="U437" i="4" s="1"/>
  <c r="V436" i="4"/>
  <c r="U436" i="4" s="1"/>
  <c r="V435" i="4"/>
  <c r="U435" i="4" s="1"/>
  <c r="V434" i="4"/>
  <c r="U434" i="4" s="1"/>
  <c r="V433" i="4"/>
  <c r="U433" i="4" s="1"/>
  <c r="V432" i="4"/>
  <c r="U432" i="4" s="1"/>
  <c r="V431" i="4"/>
  <c r="U431" i="4" s="1"/>
  <c r="V430" i="4"/>
  <c r="U430" i="4" s="1"/>
  <c r="V429" i="4"/>
  <c r="U429" i="4" s="1"/>
  <c r="V428" i="4"/>
  <c r="U428" i="4" s="1"/>
  <c r="V427" i="4"/>
  <c r="U427" i="4" s="1"/>
  <c r="V426" i="4"/>
  <c r="U426" i="4" s="1"/>
  <c r="V425" i="4"/>
  <c r="U425" i="4" s="1"/>
  <c r="V424" i="4"/>
  <c r="U424" i="4" s="1"/>
  <c r="V423" i="4"/>
  <c r="U423" i="4" s="1"/>
  <c r="V422" i="4"/>
  <c r="U422" i="4" s="1"/>
  <c r="V421" i="4"/>
  <c r="U421" i="4" s="1"/>
  <c r="V420" i="4"/>
  <c r="U420" i="4" s="1"/>
  <c r="V419" i="4"/>
  <c r="U419" i="4" s="1"/>
  <c r="V418" i="4"/>
  <c r="U418" i="4" s="1"/>
  <c r="V417" i="4"/>
  <c r="U417" i="4" s="1"/>
  <c r="V416" i="4"/>
  <c r="U416" i="4" s="1"/>
  <c r="V415" i="4"/>
  <c r="U415" i="4" s="1"/>
  <c r="V414" i="4"/>
  <c r="U414" i="4" s="1"/>
  <c r="V413" i="4"/>
  <c r="U413" i="4" s="1"/>
  <c r="V412" i="4"/>
  <c r="U412" i="4" s="1"/>
  <c r="V411" i="4"/>
  <c r="U411" i="4" s="1"/>
  <c r="V410" i="4"/>
  <c r="U410" i="4" s="1"/>
  <c r="V409" i="4"/>
  <c r="U409" i="4" s="1"/>
  <c r="V408" i="4"/>
  <c r="U408" i="4" s="1"/>
  <c r="V407" i="4"/>
  <c r="U407" i="4" s="1"/>
  <c r="V406" i="4"/>
  <c r="U406" i="4" s="1"/>
  <c r="V405" i="4"/>
  <c r="U405" i="4" s="1"/>
  <c r="V404" i="4"/>
  <c r="U404" i="4" s="1"/>
  <c r="V403" i="4"/>
  <c r="U403" i="4" s="1"/>
  <c r="V402" i="4"/>
  <c r="U402" i="4" s="1"/>
  <c r="V401" i="4"/>
  <c r="U401" i="4" s="1"/>
  <c r="V400" i="4"/>
  <c r="U400" i="4" s="1"/>
  <c r="V399" i="4"/>
  <c r="U399" i="4" s="1"/>
  <c r="V398" i="4"/>
  <c r="U398" i="4" s="1"/>
  <c r="V397" i="4"/>
  <c r="U397" i="4" s="1"/>
  <c r="V396" i="4"/>
  <c r="U396" i="4" s="1"/>
  <c r="V395" i="4"/>
  <c r="U395" i="4" s="1"/>
  <c r="V394" i="4"/>
  <c r="U394" i="4" s="1"/>
  <c r="V393" i="4"/>
  <c r="U393" i="4" s="1"/>
  <c r="V392" i="4"/>
  <c r="U392" i="4" s="1"/>
  <c r="V391" i="4"/>
  <c r="U391" i="4" s="1"/>
  <c r="V390" i="4"/>
  <c r="U390" i="4" s="1"/>
  <c r="V389" i="4"/>
  <c r="U389" i="4" s="1"/>
  <c r="V388" i="4"/>
  <c r="U388" i="4" s="1"/>
  <c r="V387" i="4"/>
  <c r="U387" i="4" s="1"/>
  <c r="V386" i="4"/>
  <c r="U386" i="4" s="1"/>
  <c r="V385" i="4"/>
  <c r="U385" i="4" s="1"/>
  <c r="V384" i="4"/>
  <c r="U384" i="4" s="1"/>
  <c r="V383" i="4"/>
  <c r="U383" i="4" s="1"/>
  <c r="V382" i="4"/>
  <c r="U382" i="4" s="1"/>
  <c r="V381" i="4"/>
  <c r="U381" i="4" s="1"/>
  <c r="V380" i="4"/>
  <c r="U380" i="4" s="1"/>
  <c r="V379" i="4"/>
  <c r="U379" i="4" s="1"/>
  <c r="V378" i="4"/>
  <c r="U378" i="4" s="1"/>
  <c r="V377" i="4"/>
  <c r="U377" i="4" s="1"/>
  <c r="V376" i="4"/>
  <c r="U376" i="4" s="1"/>
  <c r="V375" i="4"/>
  <c r="U375" i="4" s="1"/>
  <c r="V374" i="4"/>
  <c r="U374" i="4" s="1"/>
  <c r="V373" i="4"/>
  <c r="U373" i="4" s="1"/>
  <c r="V372" i="4"/>
  <c r="U372" i="4" s="1"/>
  <c r="V371" i="4"/>
  <c r="U371" i="4" s="1"/>
  <c r="V370" i="4"/>
  <c r="U370" i="4" s="1"/>
  <c r="V369" i="4"/>
  <c r="U369" i="4" s="1"/>
  <c r="V368" i="4"/>
  <c r="U368" i="4" s="1"/>
  <c r="V367" i="4"/>
  <c r="U367" i="4" s="1"/>
  <c r="V366" i="4"/>
  <c r="U366" i="4" s="1"/>
  <c r="V365" i="4"/>
  <c r="U365" i="4" s="1"/>
  <c r="V364" i="4"/>
  <c r="U364" i="4" s="1"/>
  <c r="V363" i="4"/>
  <c r="U363" i="4" s="1"/>
  <c r="V362" i="4"/>
  <c r="U362" i="4" s="1"/>
  <c r="V361" i="4"/>
  <c r="U361" i="4" s="1"/>
  <c r="V360" i="4"/>
  <c r="U360" i="4" s="1"/>
  <c r="V359" i="4"/>
  <c r="U359" i="4" s="1"/>
  <c r="V358" i="4"/>
  <c r="U358" i="4" s="1"/>
  <c r="V357" i="4"/>
  <c r="U357" i="4" s="1"/>
  <c r="V356" i="4"/>
  <c r="U356" i="4" s="1"/>
  <c r="V355" i="4"/>
  <c r="U355" i="4" s="1"/>
  <c r="V354" i="4"/>
  <c r="U354" i="4" s="1"/>
  <c r="V353" i="4"/>
  <c r="U353" i="4" s="1"/>
  <c r="V352" i="4"/>
  <c r="U352" i="4" s="1"/>
  <c r="V351" i="4"/>
  <c r="U351" i="4" s="1"/>
  <c r="V350" i="4"/>
  <c r="U350" i="4" s="1"/>
  <c r="V349" i="4"/>
  <c r="U349" i="4" s="1"/>
  <c r="V348" i="4"/>
  <c r="U348" i="4" s="1"/>
  <c r="V347" i="4"/>
  <c r="U347" i="4" s="1"/>
  <c r="V346" i="4"/>
  <c r="U346" i="4" s="1"/>
  <c r="V345" i="4"/>
  <c r="U345" i="4" s="1"/>
  <c r="V344" i="4"/>
  <c r="U344" i="4" s="1"/>
  <c r="V343" i="4"/>
  <c r="U343" i="4" s="1"/>
  <c r="V342" i="4"/>
  <c r="U342" i="4" s="1"/>
  <c r="V341" i="4"/>
  <c r="U341" i="4" s="1"/>
  <c r="V340" i="4"/>
  <c r="U340" i="4" s="1"/>
  <c r="V339" i="4"/>
  <c r="U339" i="4" s="1"/>
  <c r="V338" i="4"/>
  <c r="U338" i="4" s="1"/>
  <c r="V337" i="4"/>
  <c r="U337" i="4" s="1"/>
  <c r="V336" i="4"/>
  <c r="U336" i="4" s="1"/>
  <c r="V335" i="4"/>
  <c r="U335" i="4" s="1"/>
  <c r="V334" i="4"/>
  <c r="U334" i="4" s="1"/>
  <c r="V333" i="4"/>
  <c r="U333" i="4" s="1"/>
  <c r="V332" i="4"/>
  <c r="U332" i="4" s="1"/>
  <c r="V331" i="4"/>
  <c r="U331" i="4" s="1"/>
  <c r="V330" i="4"/>
  <c r="U330" i="4" s="1"/>
  <c r="V329" i="4"/>
  <c r="U329" i="4" s="1"/>
  <c r="V328" i="4"/>
  <c r="U328" i="4" s="1"/>
  <c r="V327" i="4"/>
  <c r="U327" i="4" s="1"/>
  <c r="V326" i="4"/>
  <c r="U326" i="4" s="1"/>
  <c r="V325" i="4"/>
  <c r="U325" i="4" s="1"/>
  <c r="V324" i="4"/>
  <c r="U324" i="4" s="1"/>
  <c r="V323" i="4"/>
  <c r="U323" i="4" s="1"/>
  <c r="V322" i="4"/>
  <c r="U322" i="4" s="1"/>
  <c r="V321" i="4"/>
  <c r="U321" i="4" s="1"/>
  <c r="V320" i="4"/>
  <c r="U320" i="4" s="1"/>
  <c r="V319" i="4"/>
  <c r="U319" i="4" s="1"/>
  <c r="V318" i="4"/>
  <c r="U318" i="4" s="1"/>
  <c r="V317" i="4"/>
  <c r="U317" i="4" s="1"/>
  <c r="V316" i="4"/>
  <c r="U316" i="4" s="1"/>
  <c r="V315" i="4"/>
  <c r="U315" i="4" s="1"/>
  <c r="V314" i="4"/>
  <c r="U314" i="4" s="1"/>
  <c r="V313" i="4"/>
  <c r="U313" i="4" s="1"/>
  <c r="V312" i="4"/>
  <c r="U312" i="4" s="1"/>
  <c r="V311" i="4"/>
  <c r="U311" i="4" s="1"/>
  <c r="V310" i="4"/>
  <c r="U310" i="4" s="1"/>
  <c r="V309" i="4"/>
  <c r="U309" i="4" s="1"/>
  <c r="V308" i="4"/>
  <c r="U308" i="4" s="1"/>
  <c r="V307" i="4"/>
  <c r="U307" i="4" s="1"/>
  <c r="V306" i="4"/>
  <c r="U306" i="4" s="1"/>
  <c r="V305" i="4"/>
  <c r="U305" i="4" s="1"/>
  <c r="V304" i="4"/>
  <c r="U304" i="4" s="1"/>
  <c r="V303" i="4"/>
  <c r="U303" i="4" s="1"/>
  <c r="V302" i="4"/>
  <c r="U302" i="4" s="1"/>
  <c r="V301" i="4"/>
  <c r="U301" i="4" s="1"/>
  <c r="V300" i="4"/>
  <c r="U300" i="4" s="1"/>
  <c r="V299" i="4"/>
  <c r="U299" i="4" s="1"/>
  <c r="V298" i="4"/>
  <c r="U298" i="4" s="1"/>
  <c r="V297" i="4"/>
  <c r="U297" i="4" s="1"/>
  <c r="V296" i="4"/>
  <c r="U296" i="4" s="1"/>
  <c r="V295" i="4"/>
  <c r="U295" i="4" s="1"/>
  <c r="V294" i="4"/>
  <c r="U294" i="4" s="1"/>
  <c r="V293" i="4"/>
  <c r="U293" i="4" s="1"/>
  <c r="V292" i="4"/>
  <c r="U292" i="4" s="1"/>
  <c r="V291" i="4"/>
  <c r="U291" i="4" s="1"/>
  <c r="V290" i="4"/>
  <c r="U290" i="4" s="1"/>
  <c r="V289" i="4"/>
  <c r="U289" i="4" s="1"/>
  <c r="V288" i="4"/>
  <c r="U288" i="4" s="1"/>
  <c r="V287" i="4"/>
  <c r="U287" i="4" s="1"/>
  <c r="V286" i="4"/>
  <c r="U286" i="4" s="1"/>
  <c r="V285" i="4"/>
  <c r="U285" i="4" s="1"/>
  <c r="V284" i="4"/>
  <c r="U284" i="4" s="1"/>
  <c r="V283" i="4"/>
  <c r="U283" i="4" s="1"/>
  <c r="V282" i="4"/>
  <c r="U282" i="4" s="1"/>
  <c r="V281" i="4"/>
  <c r="U281" i="4" s="1"/>
  <c r="V280" i="4"/>
  <c r="U280" i="4" s="1"/>
  <c r="V279" i="4"/>
  <c r="U279" i="4" s="1"/>
  <c r="V278" i="4"/>
  <c r="U278" i="4" s="1"/>
  <c r="V277" i="4"/>
  <c r="U277" i="4" s="1"/>
  <c r="V276" i="4"/>
  <c r="U276" i="4" s="1"/>
  <c r="V275" i="4"/>
  <c r="U275" i="4" s="1"/>
  <c r="V274" i="4"/>
  <c r="U274" i="4" s="1"/>
  <c r="V273" i="4"/>
  <c r="U273" i="4" s="1"/>
  <c r="V272" i="4"/>
  <c r="U272" i="4" s="1"/>
  <c r="V271" i="4"/>
  <c r="U271" i="4" s="1"/>
  <c r="V270" i="4"/>
  <c r="U270" i="4" s="1"/>
  <c r="V269" i="4"/>
  <c r="U269" i="4" s="1"/>
  <c r="V268" i="4"/>
  <c r="U268" i="4" s="1"/>
  <c r="V267" i="4"/>
  <c r="U267" i="4" s="1"/>
  <c r="V266" i="4"/>
  <c r="U266" i="4" s="1"/>
  <c r="V265" i="4"/>
  <c r="U265" i="4" s="1"/>
  <c r="V264" i="4"/>
  <c r="U264" i="4" s="1"/>
  <c r="V263" i="4"/>
  <c r="U263" i="4" s="1"/>
  <c r="V262" i="4"/>
  <c r="U262" i="4" s="1"/>
  <c r="V261" i="4"/>
  <c r="U261" i="4" s="1"/>
  <c r="V260" i="4"/>
  <c r="U260" i="4" s="1"/>
  <c r="V259" i="4"/>
  <c r="U259" i="4" s="1"/>
  <c r="V258" i="4"/>
  <c r="U258" i="4" s="1"/>
  <c r="V257" i="4"/>
  <c r="U257" i="4" s="1"/>
  <c r="V256" i="4"/>
  <c r="U256" i="4" s="1"/>
  <c r="V255" i="4"/>
  <c r="U255" i="4" s="1"/>
  <c r="V254" i="4"/>
  <c r="U254" i="4" s="1"/>
  <c r="V253" i="4"/>
  <c r="U253" i="4" s="1"/>
  <c r="V252" i="4"/>
  <c r="U252" i="4" s="1"/>
  <c r="V251" i="4"/>
  <c r="U251" i="4" s="1"/>
  <c r="V250" i="4"/>
  <c r="U250" i="4" s="1"/>
  <c r="V249" i="4"/>
  <c r="U249" i="4" s="1"/>
  <c r="V248" i="4"/>
  <c r="U248" i="4" s="1"/>
  <c r="V247" i="4"/>
  <c r="U247" i="4" s="1"/>
  <c r="V246" i="4"/>
  <c r="U246" i="4" s="1"/>
  <c r="V245" i="4"/>
  <c r="U245" i="4" s="1"/>
  <c r="V244" i="4"/>
  <c r="U244" i="4" s="1"/>
  <c r="V243" i="4"/>
  <c r="U243" i="4" s="1"/>
  <c r="V242" i="4"/>
  <c r="U242" i="4" s="1"/>
  <c r="V241" i="4"/>
  <c r="U241" i="4" s="1"/>
  <c r="V240" i="4"/>
  <c r="U240" i="4" s="1"/>
  <c r="V239" i="4"/>
  <c r="U239" i="4" s="1"/>
  <c r="V238" i="4"/>
  <c r="U238" i="4" s="1"/>
  <c r="V237" i="4"/>
  <c r="U237" i="4" s="1"/>
  <c r="V236" i="4"/>
  <c r="U236" i="4" s="1"/>
  <c r="V235" i="4"/>
  <c r="U235" i="4" s="1"/>
  <c r="V234" i="4"/>
  <c r="U234" i="4" s="1"/>
  <c r="V233" i="4"/>
  <c r="U233" i="4" s="1"/>
  <c r="V232" i="4"/>
  <c r="U232" i="4" s="1"/>
  <c r="V231" i="4"/>
  <c r="U231" i="4" s="1"/>
  <c r="V230" i="4"/>
  <c r="U230" i="4" s="1"/>
  <c r="V229" i="4"/>
  <c r="U229" i="4" s="1"/>
  <c r="V228" i="4"/>
  <c r="U228" i="4" s="1"/>
  <c r="V227" i="4"/>
  <c r="U227" i="4" s="1"/>
  <c r="V226" i="4"/>
  <c r="U226" i="4" s="1"/>
  <c r="V225" i="4"/>
  <c r="U225" i="4" s="1"/>
  <c r="V224" i="4"/>
  <c r="U224" i="4" s="1"/>
  <c r="V223" i="4"/>
  <c r="U223" i="4" s="1"/>
  <c r="V222" i="4"/>
  <c r="U222" i="4" s="1"/>
  <c r="V221" i="4"/>
  <c r="U221" i="4" s="1"/>
  <c r="V220" i="4"/>
  <c r="U220" i="4" s="1"/>
  <c r="V219" i="4"/>
  <c r="U219" i="4" s="1"/>
  <c r="V218" i="4"/>
  <c r="U218" i="4" s="1"/>
  <c r="V217" i="4"/>
  <c r="U217" i="4" s="1"/>
  <c r="V216" i="4"/>
  <c r="U216" i="4" s="1"/>
  <c r="V215" i="4"/>
  <c r="U215" i="4" s="1"/>
  <c r="V214" i="4"/>
  <c r="U214" i="4" s="1"/>
  <c r="V213" i="4"/>
  <c r="U213" i="4" s="1"/>
  <c r="V212" i="4"/>
  <c r="U212" i="4" s="1"/>
  <c r="V211" i="4"/>
  <c r="U211" i="4" s="1"/>
  <c r="V210" i="4"/>
  <c r="U210" i="4" s="1"/>
  <c r="V209" i="4"/>
  <c r="U209" i="4" s="1"/>
  <c r="V208" i="4"/>
  <c r="U208" i="4" s="1"/>
  <c r="V207" i="4"/>
  <c r="U207" i="4" s="1"/>
  <c r="V206" i="4"/>
  <c r="U206" i="4" s="1"/>
  <c r="V205" i="4"/>
  <c r="U205" i="4" s="1"/>
  <c r="V204" i="4"/>
  <c r="U204" i="4" s="1"/>
  <c r="V203" i="4"/>
  <c r="U203" i="4" s="1"/>
  <c r="V202" i="4"/>
  <c r="U202" i="4" s="1"/>
  <c r="V201" i="4"/>
  <c r="U201" i="4" s="1"/>
  <c r="V200" i="4"/>
  <c r="U200" i="4" s="1"/>
  <c r="V199" i="4"/>
  <c r="U199" i="4" s="1"/>
  <c r="V198" i="4"/>
  <c r="U198" i="4" s="1"/>
  <c r="V197" i="4"/>
  <c r="U197" i="4" s="1"/>
  <c r="V196" i="4"/>
  <c r="U196" i="4" s="1"/>
  <c r="V195" i="4"/>
  <c r="U195" i="4" s="1"/>
  <c r="V194" i="4"/>
  <c r="U194" i="4" s="1"/>
  <c r="V193" i="4"/>
  <c r="U193" i="4" s="1"/>
  <c r="V192" i="4"/>
  <c r="U192" i="4" s="1"/>
  <c r="V191" i="4"/>
  <c r="U191" i="4" s="1"/>
  <c r="V190" i="4"/>
  <c r="U190" i="4" s="1"/>
  <c r="V189" i="4"/>
  <c r="U189" i="4" s="1"/>
  <c r="V188" i="4"/>
  <c r="U188" i="4" s="1"/>
  <c r="V187" i="4"/>
  <c r="U187" i="4" s="1"/>
  <c r="V186" i="4"/>
  <c r="U186" i="4" s="1"/>
  <c r="V185" i="4"/>
  <c r="U185" i="4" s="1"/>
  <c r="V184" i="4"/>
  <c r="U184" i="4" s="1"/>
  <c r="V183" i="4"/>
  <c r="U183" i="4" s="1"/>
  <c r="V182" i="4"/>
  <c r="U182" i="4" s="1"/>
  <c r="V181" i="4"/>
  <c r="U181" i="4" s="1"/>
  <c r="V180" i="4"/>
  <c r="U180" i="4" s="1"/>
  <c r="V179" i="4"/>
  <c r="U179" i="4" s="1"/>
  <c r="V178" i="4"/>
  <c r="U178" i="4" s="1"/>
  <c r="V177" i="4"/>
  <c r="U177" i="4" s="1"/>
  <c r="V176" i="4"/>
  <c r="U176" i="4" s="1"/>
  <c r="V175" i="4"/>
  <c r="U175" i="4" s="1"/>
  <c r="V174" i="4"/>
  <c r="U174" i="4" s="1"/>
  <c r="V173" i="4"/>
  <c r="U173" i="4" s="1"/>
  <c r="V172" i="4"/>
  <c r="U172" i="4" s="1"/>
  <c r="V171" i="4"/>
  <c r="U171" i="4" s="1"/>
  <c r="V170" i="4"/>
  <c r="U170" i="4" s="1"/>
  <c r="V169" i="4"/>
  <c r="U169" i="4" s="1"/>
  <c r="V168" i="4"/>
  <c r="U168" i="4" s="1"/>
  <c r="V167" i="4"/>
  <c r="U167" i="4" s="1"/>
  <c r="V166" i="4"/>
  <c r="U166" i="4" s="1"/>
  <c r="V165" i="4"/>
  <c r="U165" i="4" s="1"/>
  <c r="V164" i="4"/>
  <c r="U164" i="4" s="1"/>
  <c r="V163" i="4"/>
  <c r="U163" i="4" s="1"/>
  <c r="V162" i="4"/>
  <c r="U162" i="4" s="1"/>
  <c r="V161" i="4"/>
  <c r="U161" i="4" s="1"/>
  <c r="V160" i="4"/>
  <c r="U160" i="4" s="1"/>
  <c r="V159" i="4"/>
  <c r="U159" i="4" s="1"/>
  <c r="V158" i="4"/>
  <c r="U158" i="4" s="1"/>
  <c r="V157" i="4"/>
  <c r="U157" i="4" s="1"/>
  <c r="V156" i="4"/>
  <c r="U156" i="4" s="1"/>
  <c r="V155" i="4"/>
  <c r="U155" i="4" s="1"/>
  <c r="V154" i="4"/>
  <c r="U154" i="4" s="1"/>
  <c r="V153" i="4"/>
  <c r="U153" i="4" s="1"/>
  <c r="V152" i="4"/>
  <c r="U152" i="4" s="1"/>
  <c r="V151" i="4"/>
  <c r="U151" i="4" s="1"/>
  <c r="V150" i="4"/>
  <c r="U150" i="4" s="1"/>
  <c r="V149" i="4"/>
  <c r="U149" i="4" s="1"/>
  <c r="V148" i="4"/>
  <c r="U148" i="4" s="1"/>
  <c r="V147" i="4"/>
  <c r="U147" i="4" s="1"/>
  <c r="V146" i="4"/>
  <c r="U146" i="4" s="1"/>
  <c r="V145" i="4"/>
  <c r="U145" i="4" s="1"/>
  <c r="V144" i="4"/>
  <c r="U144" i="4" s="1"/>
  <c r="V143" i="4"/>
  <c r="U143" i="4" s="1"/>
  <c r="V142" i="4"/>
  <c r="U142" i="4" s="1"/>
  <c r="V141" i="4"/>
  <c r="U141" i="4" s="1"/>
  <c r="V140" i="4"/>
  <c r="U140" i="4" s="1"/>
  <c r="V139" i="4"/>
  <c r="U139" i="4" s="1"/>
  <c r="V138" i="4"/>
  <c r="U138" i="4" s="1"/>
  <c r="V137" i="4"/>
  <c r="U137" i="4" s="1"/>
  <c r="V136" i="4"/>
  <c r="U136" i="4" s="1"/>
  <c r="V135" i="4"/>
  <c r="U135" i="4" s="1"/>
  <c r="V134" i="4"/>
  <c r="U134" i="4" s="1"/>
  <c r="V133" i="4"/>
  <c r="U133" i="4" s="1"/>
  <c r="V132" i="4"/>
  <c r="U132" i="4" s="1"/>
  <c r="V131" i="4"/>
  <c r="U131" i="4" s="1"/>
  <c r="V130" i="4"/>
  <c r="U130" i="4" s="1"/>
  <c r="V129" i="4"/>
  <c r="U129" i="4" s="1"/>
  <c r="V128" i="4"/>
  <c r="U128" i="4" s="1"/>
  <c r="V127" i="4"/>
  <c r="U127" i="4" s="1"/>
  <c r="V126" i="4"/>
  <c r="U126" i="4" s="1"/>
  <c r="V125" i="4"/>
  <c r="U125" i="4" s="1"/>
  <c r="V124" i="4"/>
  <c r="U124" i="4" s="1"/>
  <c r="V123" i="4"/>
  <c r="U123" i="4" s="1"/>
  <c r="V122" i="4"/>
  <c r="U122" i="4" s="1"/>
  <c r="V121" i="4"/>
  <c r="U121" i="4" s="1"/>
  <c r="V120" i="4"/>
  <c r="U120" i="4" s="1"/>
  <c r="V119" i="4"/>
  <c r="U119" i="4" s="1"/>
  <c r="V118" i="4"/>
  <c r="U118" i="4" s="1"/>
  <c r="V117" i="4"/>
  <c r="U117" i="4" s="1"/>
  <c r="V116" i="4"/>
  <c r="U116" i="4" s="1"/>
  <c r="V115" i="4"/>
  <c r="U115" i="4" s="1"/>
  <c r="V114" i="4"/>
  <c r="U114" i="4" s="1"/>
  <c r="V113" i="4"/>
  <c r="U113" i="4" s="1"/>
  <c r="V112" i="4"/>
  <c r="U112" i="4" s="1"/>
  <c r="V111" i="4"/>
  <c r="U111" i="4" s="1"/>
  <c r="V110" i="4"/>
  <c r="U110" i="4" s="1"/>
  <c r="V109" i="4"/>
  <c r="U109" i="4" s="1"/>
  <c r="V108" i="4"/>
  <c r="U108" i="4" s="1"/>
  <c r="V107" i="4"/>
  <c r="U107" i="4" s="1"/>
  <c r="V106" i="4"/>
  <c r="U106" i="4" s="1"/>
  <c r="V105" i="4"/>
  <c r="U105" i="4" s="1"/>
  <c r="V104" i="4"/>
  <c r="U104" i="4" s="1"/>
  <c r="V103" i="4"/>
  <c r="U103" i="4" s="1"/>
  <c r="V102" i="4"/>
  <c r="U102" i="4" s="1"/>
  <c r="V101" i="4"/>
  <c r="U101" i="4" s="1"/>
  <c r="V100" i="4"/>
  <c r="U100" i="4" s="1"/>
  <c r="V99" i="4"/>
  <c r="U99" i="4" s="1"/>
  <c r="V98" i="4"/>
  <c r="U98" i="4" s="1"/>
  <c r="V97" i="4"/>
  <c r="U97" i="4" s="1"/>
  <c r="V96" i="4"/>
  <c r="U96" i="4" s="1"/>
  <c r="V95" i="4"/>
  <c r="U95" i="4" s="1"/>
  <c r="V94" i="4"/>
  <c r="U94" i="4" s="1"/>
  <c r="V93" i="4"/>
  <c r="U93" i="4" s="1"/>
  <c r="V92" i="4"/>
  <c r="U92" i="4" s="1"/>
  <c r="V91" i="4"/>
  <c r="U91" i="4" s="1"/>
  <c r="V90" i="4"/>
  <c r="U90" i="4" s="1"/>
  <c r="V89" i="4"/>
  <c r="U89" i="4" s="1"/>
  <c r="V88" i="4"/>
  <c r="U88" i="4" s="1"/>
  <c r="V87" i="4"/>
  <c r="U87" i="4" s="1"/>
  <c r="V86" i="4"/>
  <c r="U86" i="4" s="1"/>
  <c r="V85" i="4"/>
  <c r="U85" i="4" s="1"/>
  <c r="V84" i="4"/>
  <c r="U84" i="4" s="1"/>
  <c r="V83" i="4"/>
  <c r="U83" i="4" s="1"/>
  <c r="V82" i="4"/>
  <c r="U82" i="4" s="1"/>
  <c r="V81" i="4"/>
  <c r="U81" i="4" s="1"/>
  <c r="V80" i="4"/>
  <c r="U80" i="4" s="1"/>
  <c r="V79" i="4"/>
  <c r="U79" i="4" s="1"/>
  <c r="V78" i="4"/>
  <c r="U78" i="4" s="1"/>
  <c r="V77" i="4"/>
  <c r="U77" i="4" s="1"/>
  <c r="V76" i="4"/>
  <c r="U76" i="4" s="1"/>
  <c r="V75" i="4"/>
  <c r="U75" i="4" s="1"/>
  <c r="V74" i="4"/>
  <c r="U74" i="4" s="1"/>
  <c r="V73" i="4"/>
  <c r="U73" i="4" s="1"/>
  <c r="V72" i="4"/>
  <c r="U72" i="4" s="1"/>
  <c r="V71" i="4"/>
  <c r="U71" i="4" s="1"/>
  <c r="V70" i="4"/>
  <c r="U70" i="4" s="1"/>
  <c r="V69" i="4"/>
  <c r="U69" i="4" s="1"/>
  <c r="V68" i="4"/>
  <c r="U68" i="4" s="1"/>
  <c r="V67" i="4"/>
  <c r="U67" i="4" s="1"/>
  <c r="V66" i="4"/>
  <c r="U66" i="4" s="1"/>
  <c r="V65" i="4"/>
  <c r="U65" i="4" s="1"/>
  <c r="V64" i="4"/>
  <c r="U64" i="4" s="1"/>
  <c r="V63" i="4"/>
  <c r="U63" i="4" s="1"/>
  <c r="V62" i="4"/>
  <c r="U62" i="4" s="1"/>
  <c r="V61" i="4"/>
  <c r="U61" i="4" s="1"/>
  <c r="V60" i="4"/>
  <c r="U60" i="4" s="1"/>
  <c r="V59" i="4"/>
  <c r="U59" i="4" s="1"/>
  <c r="V58" i="4"/>
  <c r="U58" i="4" s="1"/>
  <c r="V57" i="4"/>
  <c r="U57" i="4" s="1"/>
  <c r="V56" i="4"/>
  <c r="U56" i="4" s="1"/>
  <c r="V55" i="4"/>
  <c r="U55" i="4" s="1"/>
  <c r="V54" i="4"/>
  <c r="U54" i="4" s="1"/>
  <c r="V53" i="4"/>
  <c r="U53" i="4" s="1"/>
  <c r="V52" i="4"/>
  <c r="U52" i="4" s="1"/>
  <c r="V51" i="4"/>
  <c r="U51" i="4" s="1"/>
  <c r="V50" i="4"/>
  <c r="U50" i="4" s="1"/>
  <c r="V49" i="4"/>
  <c r="U49" i="4" s="1"/>
  <c r="V48" i="4"/>
  <c r="U48" i="4" s="1"/>
  <c r="V47" i="4"/>
  <c r="U47" i="4" s="1"/>
  <c r="V46" i="4"/>
  <c r="U46" i="4" s="1"/>
  <c r="V45" i="4"/>
  <c r="U45" i="4" s="1"/>
  <c r="V44" i="4"/>
  <c r="U44" i="4" s="1"/>
  <c r="V43" i="4"/>
  <c r="U43" i="4" s="1"/>
  <c r="V42" i="4"/>
  <c r="U42" i="4" s="1"/>
  <c r="V41" i="4"/>
  <c r="U41" i="4" s="1"/>
  <c r="V40" i="4"/>
  <c r="U40" i="4" s="1"/>
  <c r="V39" i="4"/>
  <c r="U39" i="4" s="1"/>
  <c r="V38" i="4"/>
  <c r="U38" i="4" s="1"/>
  <c r="V37" i="4"/>
  <c r="U37" i="4" s="1"/>
  <c r="V36" i="4"/>
  <c r="U36" i="4" s="1"/>
  <c r="V35" i="4"/>
  <c r="U35" i="4" s="1"/>
  <c r="V34" i="4"/>
  <c r="U34" i="4" s="1"/>
  <c r="V33" i="4"/>
  <c r="U33" i="4" s="1"/>
  <c r="V32" i="4"/>
  <c r="U32" i="4" s="1"/>
  <c r="V31" i="4"/>
  <c r="U31" i="4" s="1"/>
  <c r="V30" i="4"/>
  <c r="U30" i="4" s="1"/>
  <c r="V29" i="4"/>
  <c r="U29" i="4" s="1"/>
  <c r="V28" i="4"/>
  <c r="U28" i="4" s="1"/>
  <c r="V27" i="4"/>
  <c r="U27" i="4" s="1"/>
  <c r="V26" i="4"/>
  <c r="U26" i="4" s="1"/>
  <c r="V25" i="4"/>
  <c r="U25" i="4" s="1"/>
  <c r="V24" i="4"/>
  <c r="U24" i="4" s="1"/>
  <c r="V23" i="4"/>
  <c r="U23" i="4" s="1"/>
  <c r="V22" i="4"/>
  <c r="U22" i="4" s="1"/>
  <c r="V21" i="4"/>
  <c r="U21" i="4" s="1"/>
  <c r="V20" i="4"/>
  <c r="U20" i="4" s="1"/>
  <c r="V19" i="4"/>
  <c r="U19" i="4" s="1"/>
  <c r="V18" i="4"/>
  <c r="U18" i="4" s="1"/>
  <c r="V17" i="4"/>
  <c r="U17" i="4" s="1"/>
  <c r="V16" i="4"/>
  <c r="U16" i="4" s="1"/>
  <c r="V15" i="4"/>
  <c r="U15" i="4" s="1"/>
  <c r="V14" i="4"/>
  <c r="U14" i="4" s="1"/>
  <c r="V13" i="4"/>
  <c r="U13" i="4" s="1"/>
  <c r="V12" i="4"/>
  <c r="U12" i="4" s="1"/>
  <c r="V11" i="4"/>
  <c r="U11" i="4" s="1"/>
  <c r="V10" i="4"/>
  <c r="U10" i="4" s="1"/>
  <c r="V9" i="4"/>
  <c r="U9" i="4" s="1"/>
  <c r="V8" i="4"/>
  <c r="U8" i="4" s="1"/>
  <c r="V7" i="4"/>
  <c r="U7" i="4" s="1"/>
  <c r="V6" i="4"/>
  <c r="U6" i="4" s="1"/>
  <c r="V5" i="4"/>
  <c r="U5" i="4" s="1"/>
  <c r="V4" i="4"/>
  <c r="U4" i="4" s="1"/>
  <c r="V3" i="4"/>
  <c r="U3" i="4" s="1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L602" i="4" s="1"/>
  <c r="M601" i="4"/>
  <c r="M600" i="4"/>
  <c r="M599" i="4"/>
  <c r="M598" i="4"/>
  <c r="M597" i="4"/>
  <c r="M596" i="4"/>
  <c r="M595" i="4"/>
  <c r="M594" i="4"/>
  <c r="L594" i="4" s="1"/>
  <c r="M593" i="4"/>
  <c r="M592" i="4"/>
  <c r="M591" i="4"/>
  <c r="M590" i="4"/>
  <c r="M589" i="4"/>
  <c r="M588" i="4"/>
  <c r="M587" i="4"/>
  <c r="M586" i="4"/>
  <c r="L586" i="4" s="1"/>
  <c r="M585" i="4"/>
  <c r="M584" i="4"/>
  <c r="M583" i="4"/>
  <c r="M582" i="4"/>
  <c r="M581" i="4"/>
  <c r="M580" i="4"/>
  <c r="M579" i="4"/>
  <c r="M578" i="4"/>
  <c r="L578" i="4" s="1"/>
  <c r="M577" i="4"/>
  <c r="M576" i="4"/>
  <c r="M575" i="4"/>
  <c r="M574" i="4"/>
  <c r="M573" i="4"/>
  <c r="M572" i="4"/>
  <c r="M571" i="4"/>
  <c r="M570" i="4"/>
  <c r="L570" i="4" s="1"/>
  <c r="M569" i="4"/>
  <c r="M568" i="4"/>
  <c r="M567" i="4"/>
  <c r="M566" i="4"/>
  <c r="M565" i="4"/>
  <c r="M564" i="4"/>
  <c r="M563" i="4"/>
  <c r="M562" i="4"/>
  <c r="L562" i="4" s="1"/>
  <c r="M561" i="4"/>
  <c r="M560" i="4"/>
  <c r="M559" i="4"/>
  <c r="M558" i="4"/>
  <c r="M557" i="4"/>
  <c r="M556" i="4"/>
  <c r="M555" i="4"/>
  <c r="M554" i="4"/>
  <c r="L554" i="4" s="1"/>
  <c r="M553" i="4"/>
  <c r="M552" i="4"/>
  <c r="M551" i="4"/>
  <c r="M550" i="4"/>
  <c r="M549" i="4"/>
  <c r="M548" i="4"/>
  <c r="M547" i="4"/>
  <c r="M546" i="4"/>
  <c r="L546" i="4" s="1"/>
  <c r="M545" i="4"/>
  <c r="M544" i="4"/>
  <c r="M543" i="4"/>
  <c r="M542" i="4"/>
  <c r="M541" i="4"/>
  <c r="M540" i="4"/>
  <c r="M539" i="4"/>
  <c r="M538" i="4"/>
  <c r="L538" i="4" s="1"/>
  <c r="M537" i="4"/>
  <c r="M536" i="4"/>
  <c r="M535" i="4"/>
  <c r="M534" i="4"/>
  <c r="M533" i="4"/>
  <c r="M532" i="4"/>
  <c r="M531" i="4"/>
  <c r="M530" i="4"/>
  <c r="L530" i="4" s="1"/>
  <c r="M529" i="4"/>
  <c r="M528" i="4"/>
  <c r="M527" i="4"/>
  <c r="M526" i="4"/>
  <c r="M525" i="4"/>
  <c r="M524" i="4"/>
  <c r="M523" i="4"/>
  <c r="M522" i="4"/>
  <c r="L522" i="4" s="1"/>
  <c r="M521" i="4"/>
  <c r="M520" i="4"/>
  <c r="M519" i="4"/>
  <c r="M518" i="4"/>
  <c r="M517" i="4"/>
  <c r="M516" i="4"/>
  <c r="M515" i="4"/>
  <c r="M514" i="4"/>
  <c r="L514" i="4" s="1"/>
  <c r="M513" i="4"/>
  <c r="M512" i="4"/>
  <c r="M511" i="4"/>
  <c r="M510" i="4"/>
  <c r="M509" i="4"/>
  <c r="M508" i="4"/>
  <c r="M507" i="4"/>
  <c r="M506" i="4"/>
  <c r="L506" i="4" s="1"/>
  <c r="M505" i="4"/>
  <c r="M504" i="4"/>
  <c r="M503" i="4"/>
  <c r="M502" i="4"/>
  <c r="M501" i="4"/>
  <c r="M500" i="4"/>
  <c r="M499" i="4"/>
  <c r="M498" i="4"/>
  <c r="L498" i="4" s="1"/>
  <c r="M497" i="4"/>
  <c r="M496" i="4"/>
  <c r="M495" i="4"/>
  <c r="M494" i="4"/>
  <c r="M493" i="4"/>
  <c r="M492" i="4"/>
  <c r="M491" i="4"/>
  <c r="M490" i="4"/>
  <c r="L490" i="4" s="1"/>
  <c r="M489" i="4"/>
  <c r="M488" i="4"/>
  <c r="M487" i="4"/>
  <c r="M486" i="4"/>
  <c r="M485" i="4"/>
  <c r="M484" i="4"/>
  <c r="M483" i="4"/>
  <c r="M482" i="4"/>
  <c r="L482" i="4" s="1"/>
  <c r="M481" i="4"/>
  <c r="M480" i="4"/>
  <c r="M479" i="4"/>
  <c r="M478" i="4"/>
  <c r="M477" i="4"/>
  <c r="M476" i="4"/>
  <c r="M475" i="4"/>
  <c r="M474" i="4"/>
  <c r="L474" i="4" s="1"/>
  <c r="M473" i="4"/>
  <c r="M472" i="4"/>
  <c r="M471" i="4"/>
  <c r="M470" i="4"/>
  <c r="M469" i="4"/>
  <c r="M468" i="4"/>
  <c r="M467" i="4"/>
  <c r="M466" i="4"/>
  <c r="L466" i="4" s="1"/>
  <c r="M465" i="4"/>
  <c r="M464" i="4"/>
  <c r="M463" i="4"/>
  <c r="M462" i="4"/>
  <c r="M461" i="4"/>
  <c r="M460" i="4"/>
  <c r="M459" i="4"/>
  <c r="M458" i="4"/>
  <c r="L458" i="4" s="1"/>
  <c r="M457" i="4"/>
  <c r="M456" i="4"/>
  <c r="M455" i="4"/>
  <c r="M454" i="4"/>
  <c r="M453" i="4"/>
  <c r="M452" i="4"/>
  <c r="M451" i="4"/>
  <c r="M450" i="4"/>
  <c r="L450" i="4" s="1"/>
  <c r="M449" i="4"/>
  <c r="M448" i="4"/>
  <c r="M447" i="4"/>
  <c r="M446" i="4"/>
  <c r="M445" i="4"/>
  <c r="M444" i="4"/>
  <c r="M443" i="4"/>
  <c r="M442" i="4"/>
  <c r="L442" i="4" s="1"/>
  <c r="M441" i="4"/>
  <c r="M440" i="4"/>
  <c r="M439" i="4"/>
  <c r="M438" i="4"/>
  <c r="M437" i="4"/>
  <c r="M436" i="4"/>
  <c r="M435" i="4"/>
  <c r="M434" i="4"/>
  <c r="L434" i="4" s="1"/>
  <c r="M433" i="4"/>
  <c r="M432" i="4"/>
  <c r="M431" i="4"/>
  <c r="M430" i="4"/>
  <c r="M429" i="4"/>
  <c r="M428" i="4"/>
  <c r="M427" i="4"/>
  <c r="M426" i="4"/>
  <c r="L426" i="4" s="1"/>
  <c r="M425" i="4"/>
  <c r="M424" i="4"/>
  <c r="M423" i="4"/>
  <c r="M422" i="4"/>
  <c r="M421" i="4"/>
  <c r="M420" i="4"/>
  <c r="M419" i="4"/>
  <c r="M418" i="4"/>
  <c r="L418" i="4" s="1"/>
  <c r="M417" i="4"/>
  <c r="M416" i="4"/>
  <c r="M415" i="4"/>
  <c r="M414" i="4"/>
  <c r="M413" i="4"/>
  <c r="M412" i="4"/>
  <c r="M411" i="4"/>
  <c r="M410" i="4"/>
  <c r="L410" i="4" s="1"/>
  <c r="M409" i="4"/>
  <c r="M408" i="4"/>
  <c r="M407" i="4"/>
  <c r="M406" i="4"/>
  <c r="M405" i="4"/>
  <c r="M404" i="4"/>
  <c r="M403" i="4"/>
  <c r="M402" i="4"/>
  <c r="L402" i="4" s="1"/>
  <c r="M401" i="4"/>
  <c r="M400" i="4"/>
  <c r="M399" i="4"/>
  <c r="M398" i="4"/>
  <c r="M397" i="4"/>
  <c r="M396" i="4"/>
  <c r="M395" i="4"/>
  <c r="M394" i="4"/>
  <c r="L394" i="4" s="1"/>
  <c r="M393" i="4"/>
  <c r="M392" i="4"/>
  <c r="M391" i="4"/>
  <c r="M390" i="4"/>
  <c r="M389" i="4"/>
  <c r="M388" i="4"/>
  <c r="M387" i="4"/>
  <c r="M386" i="4"/>
  <c r="L386" i="4" s="1"/>
  <c r="M385" i="4"/>
  <c r="M384" i="4"/>
  <c r="M383" i="4"/>
  <c r="M382" i="4"/>
  <c r="M381" i="4"/>
  <c r="M380" i="4"/>
  <c r="M379" i="4"/>
  <c r="M378" i="4"/>
  <c r="L378" i="4" s="1"/>
  <c r="M377" i="4"/>
  <c r="M376" i="4"/>
  <c r="M375" i="4"/>
  <c r="M374" i="4"/>
  <c r="M373" i="4"/>
  <c r="M372" i="4"/>
  <c r="M371" i="4"/>
  <c r="M370" i="4"/>
  <c r="L370" i="4" s="1"/>
  <c r="M369" i="4"/>
  <c r="M368" i="4"/>
  <c r="M367" i="4"/>
  <c r="M366" i="4"/>
  <c r="M365" i="4"/>
  <c r="M364" i="4"/>
  <c r="M363" i="4"/>
  <c r="M362" i="4"/>
  <c r="L362" i="4" s="1"/>
  <c r="M361" i="4"/>
  <c r="M360" i="4"/>
  <c r="M359" i="4"/>
  <c r="M358" i="4"/>
  <c r="M357" i="4"/>
  <c r="M356" i="4"/>
  <c r="M355" i="4"/>
  <c r="M354" i="4"/>
  <c r="L354" i="4" s="1"/>
  <c r="M353" i="4"/>
  <c r="M352" i="4"/>
  <c r="M351" i="4"/>
  <c r="M350" i="4"/>
  <c r="M349" i="4"/>
  <c r="M348" i="4"/>
  <c r="M347" i="4"/>
  <c r="M346" i="4"/>
  <c r="L346" i="4" s="1"/>
  <c r="M345" i="4"/>
  <c r="M344" i="4"/>
  <c r="M343" i="4"/>
  <c r="M342" i="4"/>
  <c r="M341" i="4"/>
  <c r="M340" i="4"/>
  <c r="M339" i="4"/>
  <c r="M338" i="4"/>
  <c r="L338" i="4" s="1"/>
  <c r="M337" i="4"/>
  <c r="M336" i="4"/>
  <c r="M335" i="4"/>
  <c r="M334" i="4"/>
  <c r="M333" i="4"/>
  <c r="M332" i="4"/>
  <c r="M331" i="4"/>
  <c r="M330" i="4"/>
  <c r="L330" i="4" s="1"/>
  <c r="M329" i="4"/>
  <c r="M328" i="4"/>
  <c r="M327" i="4"/>
  <c r="M326" i="4"/>
  <c r="M325" i="4"/>
  <c r="M324" i="4"/>
  <c r="M323" i="4"/>
  <c r="M322" i="4"/>
  <c r="L322" i="4" s="1"/>
  <c r="M321" i="4"/>
  <c r="M320" i="4"/>
  <c r="M319" i="4"/>
  <c r="M318" i="4"/>
  <c r="M317" i="4"/>
  <c r="M316" i="4"/>
  <c r="M315" i="4"/>
  <c r="M314" i="4"/>
  <c r="L314" i="4" s="1"/>
  <c r="M313" i="4"/>
  <c r="M312" i="4"/>
  <c r="M311" i="4"/>
  <c r="M310" i="4"/>
  <c r="M309" i="4"/>
  <c r="M308" i="4"/>
  <c r="M307" i="4"/>
  <c r="M306" i="4"/>
  <c r="L306" i="4" s="1"/>
  <c r="M305" i="4"/>
  <c r="M304" i="4"/>
  <c r="M303" i="4"/>
  <c r="M302" i="4"/>
  <c r="M301" i="4"/>
  <c r="M300" i="4"/>
  <c r="M299" i="4"/>
  <c r="M298" i="4"/>
  <c r="L298" i="4" s="1"/>
  <c r="M297" i="4"/>
  <c r="M296" i="4"/>
  <c r="M295" i="4"/>
  <c r="M294" i="4"/>
  <c r="M293" i="4"/>
  <c r="M292" i="4"/>
  <c r="M291" i="4"/>
  <c r="M290" i="4"/>
  <c r="L290" i="4" s="1"/>
  <c r="M289" i="4"/>
  <c r="M288" i="4"/>
  <c r="M287" i="4"/>
  <c r="M286" i="4"/>
  <c r="M285" i="4"/>
  <c r="M284" i="4"/>
  <c r="M283" i="4"/>
  <c r="M282" i="4"/>
  <c r="L282" i="4" s="1"/>
  <c r="M281" i="4"/>
  <c r="M280" i="4"/>
  <c r="M279" i="4"/>
  <c r="M278" i="4"/>
  <c r="M277" i="4"/>
  <c r="M276" i="4"/>
  <c r="M275" i="4"/>
  <c r="M274" i="4"/>
  <c r="L274" i="4" s="1"/>
  <c r="M273" i="4"/>
  <c r="M272" i="4"/>
  <c r="M271" i="4"/>
  <c r="M270" i="4"/>
  <c r="M269" i="4"/>
  <c r="M268" i="4"/>
  <c r="M267" i="4"/>
  <c r="M266" i="4"/>
  <c r="L266" i="4" s="1"/>
  <c r="M265" i="4"/>
  <c r="M264" i="4"/>
  <c r="M263" i="4"/>
  <c r="M262" i="4"/>
  <c r="M261" i="4"/>
  <c r="M260" i="4"/>
  <c r="M259" i="4"/>
  <c r="M258" i="4"/>
  <c r="L258" i="4" s="1"/>
  <c r="M257" i="4"/>
  <c r="M256" i="4"/>
  <c r="M255" i="4"/>
  <c r="M254" i="4"/>
  <c r="M253" i="4"/>
  <c r="M252" i="4"/>
  <c r="M251" i="4"/>
  <c r="L251" i="4" s="1"/>
  <c r="M250" i="4"/>
  <c r="M249" i="4"/>
  <c r="M248" i="4"/>
  <c r="M247" i="4"/>
  <c r="M246" i="4"/>
  <c r="L246" i="4" s="1"/>
  <c r="M245" i="4"/>
  <c r="M244" i="4"/>
  <c r="M243" i="4"/>
  <c r="M242" i="4"/>
  <c r="M241" i="4"/>
  <c r="M240" i="4"/>
  <c r="M239" i="4"/>
  <c r="M238" i="4"/>
  <c r="M237" i="4"/>
  <c r="M236" i="4"/>
  <c r="M235" i="4"/>
  <c r="L235" i="4" s="1"/>
  <c r="M234" i="4"/>
  <c r="M233" i="4"/>
  <c r="M232" i="4"/>
  <c r="M231" i="4"/>
  <c r="M230" i="4"/>
  <c r="L230" i="4" s="1"/>
  <c r="M229" i="4"/>
  <c r="M228" i="4"/>
  <c r="M227" i="4"/>
  <c r="M226" i="4"/>
  <c r="M225" i="4"/>
  <c r="M224" i="4"/>
  <c r="M223" i="4"/>
  <c r="M222" i="4"/>
  <c r="M221" i="4"/>
  <c r="M220" i="4"/>
  <c r="M219" i="4"/>
  <c r="L219" i="4" s="1"/>
  <c r="M218" i="4"/>
  <c r="M217" i="4"/>
  <c r="M216" i="4"/>
  <c r="M215" i="4"/>
  <c r="M214" i="4"/>
  <c r="L214" i="4" s="1"/>
  <c r="M213" i="4"/>
  <c r="M212" i="4"/>
  <c r="M211" i="4"/>
  <c r="M210" i="4"/>
  <c r="M209" i="4"/>
  <c r="M208" i="4"/>
  <c r="M207" i="4"/>
  <c r="M206" i="4"/>
  <c r="M205" i="4"/>
  <c r="M204" i="4"/>
  <c r="M203" i="4"/>
  <c r="L203" i="4" s="1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L182" i="4" s="1"/>
  <c r="M181" i="4"/>
  <c r="M180" i="4"/>
  <c r="M179" i="4"/>
  <c r="M178" i="4"/>
  <c r="M177" i="4"/>
  <c r="M176" i="4"/>
  <c r="M175" i="4"/>
  <c r="M174" i="4"/>
  <c r="M173" i="4"/>
  <c r="M172" i="4"/>
  <c r="M171" i="4"/>
  <c r="L171" i="4" s="1"/>
  <c r="M170" i="4"/>
  <c r="M169" i="4"/>
  <c r="M168" i="4"/>
  <c r="M167" i="4"/>
  <c r="M166" i="4"/>
  <c r="L166" i="4" s="1"/>
  <c r="M165" i="4"/>
  <c r="M164" i="4"/>
  <c r="M163" i="4"/>
  <c r="M162" i="4"/>
  <c r="M161" i="4"/>
  <c r="M160" i="4"/>
  <c r="M159" i="4"/>
  <c r="M158" i="4"/>
  <c r="M157" i="4"/>
  <c r="M156" i="4"/>
  <c r="M155" i="4"/>
  <c r="L155" i="4" s="1"/>
  <c r="M154" i="4"/>
  <c r="M153" i="4"/>
  <c r="M152" i="4"/>
  <c r="M151" i="4"/>
  <c r="M150" i="4"/>
  <c r="L150" i="4" s="1"/>
  <c r="M149" i="4"/>
  <c r="M148" i="4"/>
  <c r="M147" i="4"/>
  <c r="M146" i="4"/>
  <c r="M145" i="4"/>
  <c r="M144" i="4"/>
  <c r="M143" i="4"/>
  <c r="M142" i="4"/>
  <c r="M141" i="4"/>
  <c r="M140" i="4"/>
  <c r="M139" i="4"/>
  <c r="L139" i="4" s="1"/>
  <c r="M138" i="4"/>
  <c r="M137" i="4"/>
  <c r="M136" i="4"/>
  <c r="M135" i="4"/>
  <c r="M134" i="4"/>
  <c r="L134" i="4" s="1"/>
  <c r="M133" i="4"/>
  <c r="M132" i="4"/>
  <c r="M131" i="4"/>
  <c r="M130" i="4"/>
  <c r="M129" i="4"/>
  <c r="M128" i="4"/>
  <c r="M127" i="4"/>
  <c r="M126" i="4"/>
  <c r="M125" i="4"/>
  <c r="M124" i="4"/>
  <c r="M123" i="4"/>
  <c r="L123" i="4" s="1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L107" i="4" s="1"/>
  <c r="M106" i="4"/>
  <c r="M105" i="4"/>
  <c r="M104" i="4"/>
  <c r="M103" i="4"/>
  <c r="M102" i="4"/>
  <c r="L102" i="4" s="1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L187" i="4" l="1"/>
  <c r="L198" i="4"/>
  <c r="L118" i="4"/>
  <c r="L101" i="4"/>
  <c r="L105" i="4"/>
  <c r="L109" i="4"/>
  <c r="L117" i="4"/>
  <c r="L121" i="4"/>
  <c r="L125" i="4"/>
  <c r="L133" i="4"/>
  <c r="L137" i="4"/>
  <c r="L141" i="4"/>
  <c r="L149" i="4"/>
  <c r="L153" i="4"/>
  <c r="L157" i="4"/>
  <c r="L165" i="4"/>
  <c r="L169" i="4"/>
  <c r="L173" i="4"/>
  <c r="L181" i="4"/>
  <c r="L185" i="4"/>
  <c r="L189" i="4"/>
  <c r="L197" i="4"/>
  <c r="L201" i="4"/>
  <c r="L205" i="4"/>
  <c r="L213" i="4"/>
  <c r="L217" i="4"/>
  <c r="L221" i="4"/>
  <c r="L229" i="4"/>
  <c r="L233" i="4"/>
  <c r="L237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3" i="4"/>
  <c r="L337" i="4"/>
  <c r="L341" i="4"/>
  <c r="L345" i="4"/>
  <c r="L349" i="4"/>
  <c r="L353" i="4"/>
  <c r="L357" i="4"/>
  <c r="L361" i="4"/>
  <c r="L365" i="4"/>
  <c r="L369" i="4"/>
  <c r="L373" i="4"/>
  <c r="L377" i="4"/>
  <c r="L381" i="4"/>
  <c r="L385" i="4"/>
  <c r="L389" i="4"/>
  <c r="L393" i="4"/>
  <c r="L397" i="4"/>
  <c r="L401" i="4"/>
  <c r="L405" i="4"/>
  <c r="L409" i="4"/>
  <c r="L413" i="4"/>
  <c r="L417" i="4"/>
  <c r="L421" i="4"/>
  <c r="L425" i="4"/>
  <c r="L429" i="4"/>
  <c r="L433" i="4"/>
  <c r="L437" i="4"/>
  <c r="L441" i="4"/>
  <c r="L445" i="4"/>
  <c r="L449" i="4"/>
  <c r="L453" i="4"/>
  <c r="L457" i="4"/>
  <c r="L461" i="4"/>
  <c r="L465" i="4"/>
  <c r="L469" i="4"/>
  <c r="L473" i="4"/>
  <c r="L477" i="4"/>
  <c r="L481" i="4"/>
  <c r="L485" i="4"/>
  <c r="L489" i="4"/>
  <c r="L493" i="4"/>
  <c r="L497" i="4"/>
  <c r="L501" i="4"/>
  <c r="L505" i="4"/>
  <c r="L509" i="4"/>
  <c r="L513" i="4"/>
  <c r="L517" i="4"/>
  <c r="L521" i="4"/>
  <c r="L525" i="4"/>
  <c r="L529" i="4"/>
  <c r="L533" i="4"/>
  <c r="L537" i="4"/>
  <c r="L541" i="4"/>
  <c r="L545" i="4"/>
  <c r="L549" i="4"/>
  <c r="L553" i="4"/>
  <c r="L557" i="4"/>
  <c r="L561" i="4"/>
  <c r="L565" i="4"/>
  <c r="L569" i="4"/>
  <c r="L573" i="4"/>
  <c r="L577" i="4"/>
  <c r="L581" i="4"/>
  <c r="L585" i="4"/>
  <c r="L589" i="4"/>
  <c r="L593" i="4"/>
  <c r="L597" i="4"/>
  <c r="L601" i="4"/>
  <c r="L605" i="4"/>
  <c r="L609" i="4"/>
  <c r="L613" i="4"/>
  <c r="L621" i="4"/>
  <c r="L625" i="4"/>
  <c r="L629" i="4"/>
  <c r="L637" i="4"/>
  <c r="L641" i="4"/>
  <c r="L645" i="4"/>
  <c r="L653" i="4"/>
  <c r="L657" i="4"/>
  <c r="L661" i="4"/>
  <c r="L669" i="4"/>
  <c r="L673" i="4"/>
  <c r="L677" i="4"/>
  <c r="L685" i="4"/>
  <c r="L689" i="4"/>
  <c r="L693" i="4"/>
  <c r="L701" i="4"/>
  <c r="L705" i="4"/>
  <c r="L709" i="4"/>
  <c r="L717" i="4"/>
  <c r="L721" i="4"/>
  <c r="L725" i="4"/>
  <c r="L733" i="4"/>
  <c r="L737" i="4"/>
  <c r="L741" i="4"/>
  <c r="L749" i="4"/>
  <c r="L753" i="4"/>
  <c r="L757" i="4"/>
  <c r="L765" i="4"/>
  <c r="L769" i="4"/>
  <c r="L773" i="4"/>
  <c r="L781" i="4"/>
  <c r="L785" i="4"/>
  <c r="L789" i="4"/>
  <c r="L797" i="4"/>
  <c r="L801" i="4"/>
  <c r="L805" i="4"/>
  <c r="L813" i="4"/>
  <c r="L817" i="4"/>
  <c r="L821" i="4"/>
  <c r="L829" i="4"/>
  <c r="L833" i="4"/>
  <c r="L837" i="4"/>
  <c r="L845" i="4"/>
  <c r="L849" i="4"/>
  <c r="L853" i="4"/>
  <c r="L861" i="4"/>
  <c r="L865" i="4"/>
  <c r="L869" i="4"/>
  <c r="L877" i="4"/>
  <c r="L881" i="4"/>
  <c r="L885" i="4"/>
  <c r="L893" i="4"/>
  <c r="L897" i="4"/>
  <c r="L901" i="4"/>
  <c r="L909" i="4"/>
  <c r="L913" i="4"/>
  <c r="L917" i="4"/>
  <c r="L925" i="4"/>
  <c r="L929" i="4"/>
  <c r="L933" i="4"/>
  <c r="L941" i="4"/>
  <c r="L945" i="4"/>
  <c r="L949" i="4"/>
  <c r="L957" i="4"/>
  <c r="L961" i="4"/>
  <c r="L965" i="4"/>
  <c r="L973" i="4"/>
  <c r="L977" i="4"/>
  <c r="L981" i="4"/>
  <c r="L989" i="4"/>
  <c r="L993" i="4"/>
  <c r="L997" i="4"/>
  <c r="L1005" i="4"/>
  <c r="L1009" i="4"/>
  <c r="L1013" i="4"/>
  <c r="L1021" i="4"/>
  <c r="L1025" i="4"/>
  <c r="L1029" i="4"/>
  <c r="L1037" i="4"/>
  <c r="L1041" i="4"/>
  <c r="L1045" i="4"/>
  <c r="L1053" i="4"/>
  <c r="L1057" i="4"/>
  <c r="L1061" i="4"/>
  <c r="L1069" i="4"/>
  <c r="L1073" i="4"/>
  <c r="L1077" i="4"/>
  <c r="L1085" i="4"/>
  <c r="L1089" i="4"/>
  <c r="L1093" i="4"/>
  <c r="L1101" i="4"/>
  <c r="L1105" i="4"/>
  <c r="L1109" i="4"/>
  <c r="L1117" i="4"/>
  <c r="L1121" i="4"/>
  <c r="L1125" i="4"/>
  <c r="L1129" i="4"/>
  <c r="L1133" i="4"/>
  <c r="L1137" i="4"/>
  <c r="L1141" i="4"/>
  <c r="L1145" i="4"/>
  <c r="L1149" i="4"/>
  <c r="L1153" i="4"/>
  <c r="L1157" i="4"/>
  <c r="L1161" i="4"/>
  <c r="L1165" i="4"/>
  <c r="L1169" i="4"/>
  <c r="L1173" i="4"/>
  <c r="L1177" i="4"/>
  <c r="L1181" i="4"/>
  <c r="L1185" i="4"/>
  <c r="L1189" i="4"/>
  <c r="L1193" i="4"/>
  <c r="L1197" i="4"/>
  <c r="L1201" i="4"/>
  <c r="L1205" i="4"/>
  <c r="L1209" i="4"/>
  <c r="L1213" i="4"/>
  <c r="L1217" i="4"/>
  <c r="L1221" i="4"/>
  <c r="L1225" i="4"/>
  <c r="L1229" i="4"/>
  <c r="L1233" i="4"/>
  <c r="L1237" i="4"/>
  <c r="L1241" i="4"/>
  <c r="L1245" i="4"/>
  <c r="L1249" i="4"/>
  <c r="L1253" i="4"/>
  <c r="L1257" i="4"/>
  <c r="L1261" i="4"/>
  <c r="L1265" i="4"/>
  <c r="L1269" i="4"/>
  <c r="L1273" i="4"/>
  <c r="L1277" i="4"/>
  <c r="L1281" i="4"/>
  <c r="L1285" i="4"/>
  <c r="L1289" i="4"/>
  <c r="L1293" i="4"/>
  <c r="L1297" i="4"/>
  <c r="L1301" i="4"/>
  <c r="L1305" i="4"/>
  <c r="L1309" i="4"/>
  <c r="L1313" i="4"/>
  <c r="L1317" i="4"/>
  <c r="L1321" i="4"/>
  <c r="L1325" i="4"/>
  <c r="L1329" i="4"/>
  <c r="L1333" i="4"/>
  <c r="L1337" i="4"/>
  <c r="L1341" i="4"/>
  <c r="L1345" i="4"/>
  <c r="L1349" i="4"/>
  <c r="L1353" i="4"/>
  <c r="L1357" i="4"/>
  <c r="L1361" i="4"/>
  <c r="L1365" i="4"/>
  <c r="L1369" i="4"/>
  <c r="L1373" i="4"/>
  <c r="L1377" i="4"/>
  <c r="L1381" i="4"/>
  <c r="L1385" i="4"/>
  <c r="L1389" i="4"/>
  <c r="L13" i="4"/>
  <c r="L29" i="4"/>
  <c r="L45" i="4"/>
  <c r="L61" i="4"/>
  <c r="L77" i="4"/>
  <c r="L93" i="4"/>
  <c r="L113" i="4"/>
  <c r="L177" i="4"/>
  <c r="L241" i="4"/>
  <c r="L633" i="4"/>
  <c r="L697" i="4"/>
  <c r="L761" i="4"/>
  <c r="L825" i="4"/>
  <c r="L889" i="4"/>
  <c r="L953" i="4"/>
  <c r="L1017" i="4"/>
  <c r="L1081" i="4"/>
  <c r="L17" i="4"/>
  <c r="L33" i="4"/>
  <c r="L49" i="4"/>
  <c r="L65" i="4"/>
  <c r="L81" i="4"/>
  <c r="L97" i="4"/>
  <c r="L161" i="4"/>
  <c r="L225" i="4"/>
  <c r="L649" i="4"/>
  <c r="L713" i="4"/>
  <c r="L777" i="4"/>
  <c r="L841" i="4"/>
  <c r="L905" i="4"/>
  <c r="L969" i="4"/>
  <c r="L1033" i="4"/>
  <c r="L1097" i="4"/>
  <c r="L5" i="4"/>
  <c r="L21" i="4"/>
  <c r="L37" i="4"/>
  <c r="L53" i="4"/>
  <c r="L69" i="4"/>
  <c r="L85" i="4"/>
  <c r="L145" i="4"/>
  <c r="L209" i="4"/>
  <c r="L665" i="4"/>
  <c r="L729" i="4"/>
  <c r="L793" i="4"/>
  <c r="L857" i="4"/>
  <c r="L921" i="4"/>
  <c r="L985" i="4"/>
  <c r="L1049" i="4"/>
  <c r="L1113" i="4"/>
  <c r="L9" i="4"/>
  <c r="L25" i="4"/>
  <c r="L41" i="4"/>
  <c r="L57" i="4"/>
  <c r="L73" i="4"/>
  <c r="L89" i="4"/>
  <c r="L129" i="4"/>
  <c r="L193" i="4"/>
  <c r="L617" i="4"/>
  <c r="L681" i="4"/>
  <c r="L745" i="4"/>
  <c r="L809" i="4"/>
  <c r="L873" i="4"/>
  <c r="L937" i="4"/>
  <c r="L1001" i="4"/>
  <c r="L1065" i="4"/>
  <c r="L606" i="4"/>
  <c r="L610" i="4"/>
  <c r="L614" i="4"/>
  <c r="L618" i="4"/>
  <c r="L622" i="4"/>
  <c r="L626" i="4"/>
  <c r="L630" i="4"/>
  <c r="L634" i="4"/>
  <c r="L638" i="4"/>
  <c r="L642" i="4"/>
  <c r="L646" i="4"/>
  <c r="L650" i="4"/>
  <c r="L654" i="4"/>
  <c r="L658" i="4"/>
  <c r="L662" i="4"/>
  <c r="L666" i="4"/>
  <c r="L670" i="4"/>
  <c r="L674" i="4"/>
  <c r="L678" i="4"/>
  <c r="L682" i="4"/>
  <c r="L686" i="4"/>
  <c r="L690" i="4"/>
  <c r="L694" i="4"/>
  <c r="L698" i="4"/>
  <c r="L702" i="4"/>
  <c r="L706" i="4"/>
  <c r="L710" i="4"/>
  <c r="L714" i="4"/>
  <c r="L718" i="4"/>
  <c r="L722" i="4"/>
  <c r="L726" i="4"/>
  <c r="L730" i="4"/>
  <c r="L734" i="4"/>
  <c r="L738" i="4"/>
  <c r="L742" i="4"/>
  <c r="L746" i="4"/>
  <c r="L750" i="4"/>
  <c r="L754" i="4"/>
  <c r="L758" i="4"/>
  <c r="L762" i="4"/>
  <c r="L766" i="4"/>
  <c r="L770" i="4"/>
  <c r="L774" i="4"/>
  <c r="L778" i="4"/>
  <c r="L782" i="4"/>
  <c r="L786" i="4"/>
  <c r="L790" i="4"/>
  <c r="L794" i="4"/>
  <c r="L798" i="4"/>
  <c r="L802" i="4"/>
  <c r="L806" i="4"/>
  <c r="L810" i="4"/>
  <c r="L814" i="4"/>
  <c r="L818" i="4"/>
  <c r="L822" i="4"/>
  <c r="L826" i="4"/>
  <c r="L830" i="4"/>
  <c r="L834" i="4"/>
  <c r="L838" i="4"/>
  <c r="L842" i="4"/>
  <c r="L846" i="4"/>
  <c r="L850" i="4"/>
  <c r="L854" i="4"/>
  <c r="L858" i="4"/>
  <c r="L862" i="4"/>
  <c r="L866" i="4"/>
  <c r="L870" i="4"/>
  <c r="L874" i="4"/>
  <c r="L878" i="4"/>
  <c r="L882" i="4"/>
  <c r="L886" i="4"/>
  <c r="L890" i="4"/>
  <c r="L894" i="4"/>
  <c r="L898" i="4"/>
  <c r="L902" i="4"/>
  <c r="L906" i="4"/>
  <c r="L910" i="4"/>
  <c r="L914" i="4"/>
  <c r="L918" i="4"/>
  <c r="L922" i="4"/>
  <c r="L926" i="4"/>
  <c r="L930" i="4"/>
  <c r="L934" i="4"/>
  <c r="L938" i="4"/>
  <c r="L942" i="4"/>
  <c r="L946" i="4"/>
  <c r="L950" i="4"/>
  <c r="L954" i="4"/>
  <c r="L958" i="4"/>
  <c r="L962" i="4"/>
  <c r="L966" i="4"/>
  <c r="L970" i="4"/>
  <c r="L974" i="4"/>
  <c r="L978" i="4"/>
  <c r="L982" i="4"/>
  <c r="L986" i="4"/>
  <c r="L990" i="4"/>
  <c r="L994" i="4"/>
  <c r="L998" i="4"/>
  <c r="L1002" i="4"/>
  <c r="L1006" i="4"/>
  <c r="L1010" i="4"/>
  <c r="L1014" i="4"/>
  <c r="L1018" i="4"/>
  <c r="L1022" i="4"/>
  <c r="L1026" i="4"/>
  <c r="L1030" i="4"/>
  <c r="L1034" i="4"/>
  <c r="L1038" i="4"/>
  <c r="L1042" i="4"/>
  <c r="L1046" i="4"/>
  <c r="L1050" i="4"/>
  <c r="L1054" i="4"/>
  <c r="L1058" i="4"/>
  <c r="L1062" i="4"/>
  <c r="L1066" i="4"/>
  <c r="L1070" i="4"/>
  <c r="L1074" i="4"/>
  <c r="L1078" i="4"/>
  <c r="L1082" i="4"/>
  <c r="L1086" i="4"/>
  <c r="L1090" i="4"/>
  <c r="L1094" i="4"/>
  <c r="L1098" i="4"/>
  <c r="L1102" i="4"/>
  <c r="L1106" i="4"/>
  <c r="L1110" i="4"/>
  <c r="L111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L1210" i="4"/>
  <c r="L1214" i="4"/>
  <c r="L1218" i="4"/>
  <c r="L1222" i="4"/>
  <c r="L1226" i="4"/>
  <c r="L1230" i="4"/>
  <c r="L1234" i="4"/>
  <c r="L1238" i="4"/>
  <c r="L1242" i="4"/>
  <c r="L1246" i="4"/>
  <c r="L1250" i="4"/>
  <c r="L1254" i="4"/>
  <c r="L1258" i="4"/>
  <c r="L1262" i="4"/>
  <c r="L1266" i="4"/>
  <c r="L1270" i="4"/>
  <c r="L1274" i="4"/>
  <c r="L1278" i="4"/>
  <c r="L1282" i="4"/>
  <c r="L1286" i="4"/>
  <c r="L1290" i="4"/>
  <c r="L1294" i="4"/>
  <c r="L1298" i="4"/>
  <c r="L1302" i="4"/>
  <c r="L1306" i="4"/>
  <c r="L1310" i="4"/>
  <c r="L1314" i="4"/>
  <c r="L1318" i="4"/>
  <c r="L1322" i="4"/>
  <c r="L1326" i="4"/>
  <c r="L1330" i="4"/>
  <c r="L1334" i="4"/>
  <c r="L1338" i="4"/>
  <c r="L1342" i="4"/>
  <c r="L1346" i="4"/>
  <c r="L1350" i="4"/>
  <c r="L1354" i="4"/>
  <c r="L1358" i="4"/>
  <c r="L1362" i="4"/>
  <c r="L1366" i="4"/>
  <c r="L1370" i="4"/>
  <c r="L1374" i="4"/>
  <c r="L1378" i="4"/>
  <c r="L1382" i="4"/>
  <c r="L1386" i="4"/>
  <c r="L1390" i="4"/>
  <c r="L6" i="4"/>
  <c r="L10" i="4"/>
  <c r="L14" i="4"/>
  <c r="L18" i="4"/>
  <c r="L22" i="4"/>
  <c r="L26" i="4"/>
  <c r="L30" i="4"/>
  <c r="L34" i="4"/>
  <c r="L38" i="4"/>
  <c r="L42" i="4"/>
  <c r="L46" i="4"/>
  <c r="L50" i="4"/>
  <c r="L54" i="4"/>
  <c r="L58" i="4"/>
  <c r="L62" i="4"/>
  <c r="L66" i="4"/>
  <c r="L70" i="4"/>
  <c r="L74" i="4"/>
  <c r="L78" i="4"/>
  <c r="L82" i="4"/>
  <c r="L86" i="4"/>
  <c r="L90" i="4"/>
  <c r="L94" i="4"/>
  <c r="L98" i="4"/>
  <c r="L103" i="4"/>
  <c r="L114" i="4"/>
  <c r="L119" i="4"/>
  <c r="L130" i="4"/>
  <c r="L135" i="4"/>
  <c r="L146" i="4"/>
  <c r="L151" i="4"/>
  <c r="L162" i="4"/>
  <c r="L167" i="4"/>
  <c r="L178" i="4"/>
  <c r="L183" i="4"/>
  <c r="L194" i="4"/>
  <c r="L199" i="4"/>
  <c r="L210" i="4"/>
  <c r="L215" i="4"/>
  <c r="L226" i="4"/>
  <c r="L231" i="4"/>
  <c r="L242" i="4"/>
  <c r="L247" i="4"/>
  <c r="L255" i="4"/>
  <c r="L259" i="4"/>
  <c r="L263" i="4"/>
  <c r="L267" i="4"/>
  <c r="L271" i="4"/>
  <c r="L275" i="4"/>
  <c r="L279" i="4"/>
  <c r="L283" i="4"/>
  <c r="L287" i="4"/>
  <c r="L291" i="4"/>
  <c r="L295" i="4"/>
  <c r="L299" i="4"/>
  <c r="L303" i="4"/>
  <c r="L307" i="4"/>
  <c r="L311" i="4"/>
  <c r="L315" i="4"/>
  <c r="L319" i="4"/>
  <c r="L323" i="4"/>
  <c r="L327" i="4"/>
  <c r="L331" i="4"/>
  <c r="L335" i="4"/>
  <c r="L339" i="4"/>
  <c r="L343" i="4"/>
  <c r="L347" i="4"/>
  <c r="L351" i="4"/>
  <c r="L355" i="4"/>
  <c r="L359" i="4"/>
  <c r="L363" i="4"/>
  <c r="L367" i="4"/>
  <c r="L371" i="4"/>
  <c r="L375" i="4"/>
  <c r="L379" i="4"/>
  <c r="L383" i="4"/>
  <c r="L387" i="4"/>
  <c r="L391" i="4"/>
  <c r="L395" i="4"/>
  <c r="L399" i="4"/>
  <c r="L403" i="4"/>
  <c r="L407" i="4"/>
  <c r="L411" i="4"/>
  <c r="L415" i="4"/>
  <c r="L419" i="4"/>
  <c r="L423" i="4"/>
  <c r="L427" i="4"/>
  <c r="L431" i="4"/>
  <c r="L435" i="4"/>
  <c r="L439" i="4"/>
  <c r="L443" i="4"/>
  <c r="L447" i="4"/>
  <c r="L451" i="4"/>
  <c r="L455" i="4"/>
  <c r="L459" i="4"/>
  <c r="L463" i="4"/>
  <c r="L467" i="4"/>
  <c r="L471" i="4"/>
  <c r="L475" i="4"/>
  <c r="L479" i="4"/>
  <c r="L483" i="4"/>
  <c r="L487" i="4"/>
  <c r="L491" i="4"/>
  <c r="L495" i="4"/>
  <c r="L499" i="4"/>
  <c r="L503" i="4"/>
  <c r="L507" i="4"/>
  <c r="L511" i="4"/>
  <c r="L515" i="4"/>
  <c r="L519" i="4"/>
  <c r="L523" i="4"/>
  <c r="L527" i="4"/>
  <c r="L531" i="4"/>
  <c r="L535" i="4"/>
  <c r="L539" i="4"/>
  <c r="L543" i="4"/>
  <c r="L547" i="4"/>
  <c r="L551" i="4"/>
  <c r="L555" i="4"/>
  <c r="L559" i="4"/>
  <c r="L563" i="4"/>
  <c r="L567" i="4"/>
  <c r="L571" i="4"/>
  <c r="L575" i="4"/>
  <c r="L579" i="4"/>
  <c r="L583" i="4"/>
  <c r="L587" i="4"/>
  <c r="L591" i="4"/>
  <c r="L595" i="4"/>
  <c r="L599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19" i="4"/>
  <c r="L1023" i="4"/>
  <c r="L1027" i="4"/>
  <c r="L1031" i="4"/>
  <c r="L1035" i="4"/>
  <c r="L1039" i="4"/>
  <c r="L1043" i="4"/>
  <c r="L1047" i="4"/>
  <c r="L1051" i="4"/>
  <c r="L1055" i="4"/>
  <c r="L1059" i="4"/>
  <c r="L1063" i="4"/>
  <c r="L1067" i="4"/>
  <c r="L1071" i="4"/>
  <c r="L1075" i="4"/>
  <c r="L1079" i="4"/>
  <c r="L1083" i="4"/>
  <c r="L1087" i="4"/>
  <c r="L1091" i="4"/>
  <c r="L1095" i="4"/>
  <c r="L1099" i="4"/>
  <c r="L1103" i="4"/>
  <c r="L1107" i="4"/>
  <c r="L1111" i="4"/>
  <c r="L1115" i="4"/>
  <c r="L1119" i="4"/>
  <c r="L1123" i="4"/>
  <c r="L1127" i="4"/>
  <c r="L1131" i="4"/>
  <c r="L1135" i="4"/>
  <c r="L1139" i="4"/>
  <c r="L1143" i="4"/>
  <c r="L1147" i="4"/>
  <c r="L1151" i="4"/>
  <c r="L1155" i="4"/>
  <c r="L1159" i="4"/>
  <c r="L1163" i="4"/>
  <c r="L1167" i="4"/>
  <c r="L1171" i="4"/>
  <c r="L1175" i="4"/>
  <c r="L1179" i="4"/>
  <c r="L1183" i="4"/>
  <c r="L1187" i="4"/>
  <c r="L1191" i="4"/>
  <c r="L1195" i="4"/>
  <c r="L1199" i="4"/>
  <c r="L1203" i="4"/>
  <c r="L1207" i="4"/>
  <c r="L1211" i="4"/>
  <c r="L1215" i="4"/>
  <c r="L1219" i="4"/>
  <c r="L1223" i="4"/>
  <c r="L1227" i="4"/>
  <c r="L1231" i="4"/>
  <c r="L1235" i="4"/>
  <c r="L1239" i="4"/>
  <c r="L1243" i="4"/>
  <c r="L1247" i="4"/>
  <c r="L1251" i="4"/>
  <c r="L1255" i="4"/>
  <c r="L1259" i="4"/>
  <c r="L1263" i="4"/>
  <c r="L1267" i="4"/>
  <c r="L1271" i="4"/>
  <c r="L1275" i="4"/>
  <c r="L1279" i="4"/>
  <c r="L1283" i="4"/>
  <c r="L1287" i="4"/>
  <c r="L1291" i="4"/>
  <c r="L1295" i="4"/>
  <c r="L1299" i="4"/>
  <c r="L1303" i="4"/>
  <c r="L1307" i="4"/>
  <c r="L1311" i="4"/>
  <c r="L1315" i="4"/>
  <c r="L1319" i="4"/>
  <c r="L1323" i="4"/>
  <c r="L1327" i="4"/>
  <c r="L1331" i="4"/>
  <c r="L1335" i="4"/>
  <c r="L1339" i="4"/>
  <c r="L1343" i="4"/>
  <c r="L1347" i="4"/>
  <c r="L1351" i="4"/>
  <c r="L1355" i="4"/>
  <c r="L1359" i="4"/>
  <c r="L1363" i="4"/>
  <c r="L1367" i="4"/>
  <c r="L1371" i="4"/>
  <c r="L1375" i="4"/>
  <c r="L1379" i="4"/>
  <c r="L1383" i="4"/>
  <c r="L1387" i="4"/>
  <c r="L7" i="4"/>
  <c r="L11" i="4"/>
  <c r="L15" i="4"/>
  <c r="L19" i="4"/>
  <c r="L23" i="4"/>
  <c r="L27" i="4"/>
  <c r="L31" i="4"/>
  <c r="L35" i="4"/>
  <c r="L39" i="4"/>
  <c r="L43" i="4"/>
  <c r="L47" i="4"/>
  <c r="L51" i="4"/>
  <c r="L55" i="4"/>
  <c r="L59" i="4"/>
  <c r="L63" i="4"/>
  <c r="L67" i="4"/>
  <c r="L71" i="4"/>
  <c r="L75" i="4"/>
  <c r="L79" i="4"/>
  <c r="L83" i="4"/>
  <c r="L87" i="4"/>
  <c r="L91" i="4"/>
  <c r="L95" i="4"/>
  <c r="L99" i="4"/>
  <c r="L110" i="4"/>
  <c r="L115" i="4"/>
  <c r="L126" i="4"/>
  <c r="L131" i="4"/>
  <c r="L142" i="4"/>
  <c r="L147" i="4"/>
  <c r="L158" i="4"/>
  <c r="L163" i="4"/>
  <c r="L174" i="4"/>
  <c r="L179" i="4"/>
  <c r="L190" i="4"/>
  <c r="L195" i="4"/>
  <c r="L206" i="4"/>
  <c r="L211" i="4"/>
  <c r="L222" i="4"/>
  <c r="L227" i="4"/>
  <c r="L238" i="4"/>
  <c r="L243" i="4"/>
  <c r="L254" i="4"/>
  <c r="L262" i="4"/>
  <c r="L270" i="4"/>
  <c r="L278" i="4"/>
  <c r="L286" i="4"/>
  <c r="L294" i="4"/>
  <c r="L302" i="4"/>
  <c r="L310" i="4"/>
  <c r="L318" i="4"/>
  <c r="L326" i="4"/>
  <c r="L334" i="4"/>
  <c r="L342" i="4"/>
  <c r="L350" i="4"/>
  <c r="L358" i="4"/>
  <c r="L366" i="4"/>
  <c r="L374" i="4"/>
  <c r="L382" i="4"/>
  <c r="L390" i="4"/>
  <c r="L398" i="4"/>
  <c r="L406" i="4"/>
  <c r="L414" i="4"/>
  <c r="L422" i="4"/>
  <c r="L430" i="4"/>
  <c r="L438" i="4"/>
  <c r="L446" i="4"/>
  <c r="L454" i="4"/>
  <c r="L462" i="4"/>
  <c r="L470" i="4"/>
  <c r="L478" i="4"/>
  <c r="L486" i="4"/>
  <c r="L494" i="4"/>
  <c r="L502" i="4"/>
  <c r="L510" i="4"/>
  <c r="L518" i="4"/>
  <c r="L526" i="4"/>
  <c r="L534" i="4"/>
  <c r="L542" i="4"/>
  <c r="L550" i="4"/>
  <c r="L558" i="4"/>
  <c r="L566" i="4"/>
  <c r="L574" i="4"/>
  <c r="L582" i="4"/>
  <c r="L590" i="4"/>
  <c r="L598" i="4"/>
  <c r="L100" i="4"/>
  <c r="L104" i="4"/>
  <c r="L108" i="4"/>
  <c r="L112" i="4"/>
  <c r="L116" i="4"/>
  <c r="L120" i="4"/>
  <c r="L124" i="4"/>
  <c r="L128" i="4"/>
  <c r="L132" i="4"/>
  <c r="L136" i="4"/>
  <c r="L140" i="4"/>
  <c r="L144" i="4"/>
  <c r="L148" i="4"/>
  <c r="L152" i="4"/>
  <c r="L156" i="4"/>
  <c r="L160" i="4"/>
  <c r="L164" i="4"/>
  <c r="L168" i="4"/>
  <c r="L172" i="4"/>
  <c r="L176" i="4"/>
  <c r="L180" i="4"/>
  <c r="L184" i="4"/>
  <c r="L188" i="4"/>
  <c r="L192" i="4"/>
  <c r="L196" i="4"/>
  <c r="L200" i="4"/>
  <c r="L204" i="4"/>
  <c r="L208" i="4"/>
  <c r="L212" i="4"/>
  <c r="L216" i="4"/>
  <c r="L220" i="4"/>
  <c r="L224" i="4"/>
  <c r="L228" i="4"/>
  <c r="L232" i="4"/>
  <c r="L236" i="4"/>
  <c r="L240" i="4"/>
  <c r="L244" i="4"/>
  <c r="L248" i="4"/>
  <c r="L252" i="4"/>
  <c r="L256" i="4"/>
  <c r="L260" i="4"/>
  <c r="L264" i="4"/>
  <c r="L268" i="4"/>
  <c r="L272" i="4"/>
  <c r="L276" i="4"/>
  <c r="L280" i="4"/>
  <c r="L284" i="4"/>
  <c r="L288" i="4"/>
  <c r="L292" i="4"/>
  <c r="L296" i="4"/>
  <c r="L300" i="4"/>
  <c r="L304" i="4"/>
  <c r="L308" i="4"/>
  <c r="L312" i="4"/>
  <c r="L316" i="4"/>
  <c r="L320" i="4"/>
  <c r="L324" i="4"/>
  <c r="L328" i="4"/>
  <c r="L332" i="4"/>
  <c r="L336" i="4"/>
  <c r="L340" i="4"/>
  <c r="L344" i="4"/>
  <c r="L348" i="4"/>
  <c r="L352" i="4"/>
  <c r="L356" i="4"/>
  <c r="L360" i="4"/>
  <c r="L364" i="4"/>
  <c r="L368" i="4"/>
  <c r="L372" i="4"/>
  <c r="L376" i="4"/>
  <c r="L380" i="4"/>
  <c r="L384" i="4"/>
  <c r="L388" i="4"/>
  <c r="L392" i="4"/>
  <c r="L396" i="4"/>
  <c r="L400" i="4"/>
  <c r="L404" i="4"/>
  <c r="L408" i="4"/>
  <c r="L412" i="4"/>
  <c r="L416" i="4"/>
  <c r="L420" i="4"/>
  <c r="L424" i="4"/>
  <c r="L428" i="4"/>
  <c r="L432" i="4"/>
  <c r="L436" i="4"/>
  <c r="L440" i="4"/>
  <c r="L444" i="4"/>
  <c r="L448" i="4"/>
  <c r="L452" i="4"/>
  <c r="L456" i="4"/>
  <c r="L460" i="4"/>
  <c r="L464" i="4"/>
  <c r="L468" i="4"/>
  <c r="L472" i="4"/>
  <c r="L476" i="4"/>
  <c r="L480" i="4"/>
  <c r="L484" i="4"/>
  <c r="L488" i="4"/>
  <c r="L492" i="4"/>
  <c r="L496" i="4"/>
  <c r="L500" i="4"/>
  <c r="L504" i="4"/>
  <c r="L508" i="4"/>
  <c r="L512" i="4"/>
  <c r="L516" i="4"/>
  <c r="L520" i="4"/>
  <c r="L524" i="4"/>
  <c r="L52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604" i="4"/>
  <c r="L608" i="4"/>
  <c r="L612" i="4"/>
  <c r="L616" i="4"/>
  <c r="L620" i="4"/>
  <c r="L624" i="4"/>
  <c r="L628" i="4"/>
  <c r="L632" i="4"/>
  <c r="L636" i="4"/>
  <c r="L640" i="4"/>
  <c r="L644" i="4"/>
  <c r="L648" i="4"/>
  <c r="L652" i="4"/>
  <c r="L656" i="4"/>
  <c r="L660" i="4"/>
  <c r="L664" i="4"/>
  <c r="L668" i="4"/>
  <c r="L672" i="4"/>
  <c r="L676" i="4"/>
  <c r="L680" i="4"/>
  <c r="L684" i="4"/>
  <c r="L688" i="4"/>
  <c r="L692" i="4"/>
  <c r="L696" i="4"/>
  <c r="L700" i="4"/>
  <c r="L704" i="4"/>
  <c r="L708" i="4"/>
  <c r="L712" i="4"/>
  <c r="L716" i="4"/>
  <c r="L720" i="4"/>
  <c r="L724" i="4"/>
  <c r="L728" i="4"/>
  <c r="L732" i="4"/>
  <c r="L736" i="4"/>
  <c r="L740" i="4"/>
  <c r="L744" i="4"/>
  <c r="L748" i="4"/>
  <c r="L752" i="4"/>
  <c r="L756" i="4"/>
  <c r="L760" i="4"/>
  <c r="L764" i="4"/>
  <c r="L768" i="4"/>
  <c r="L772" i="4"/>
  <c r="L776" i="4"/>
  <c r="L780" i="4"/>
  <c r="L784" i="4"/>
  <c r="L788" i="4"/>
  <c r="L792" i="4"/>
  <c r="L796" i="4"/>
  <c r="L800" i="4"/>
  <c r="L804" i="4"/>
  <c r="L808" i="4"/>
  <c r="L812" i="4"/>
  <c r="L816" i="4"/>
  <c r="L820" i="4"/>
  <c r="L824" i="4"/>
  <c r="L828" i="4"/>
  <c r="L832" i="4"/>
  <c r="L836" i="4"/>
  <c r="L840" i="4"/>
  <c r="L844" i="4"/>
  <c r="L848" i="4"/>
  <c r="L852" i="4"/>
  <c r="L856" i="4"/>
  <c r="L860" i="4"/>
  <c r="L864" i="4"/>
  <c r="L868" i="4"/>
  <c r="L872" i="4"/>
  <c r="L876" i="4"/>
  <c r="L880" i="4"/>
  <c r="L884" i="4"/>
  <c r="L888" i="4"/>
  <c r="L892" i="4"/>
  <c r="L896" i="4"/>
  <c r="L900" i="4"/>
  <c r="L904" i="4"/>
  <c r="L908" i="4"/>
  <c r="L912" i="4"/>
  <c r="L916" i="4"/>
  <c r="L920" i="4"/>
  <c r="L924" i="4"/>
  <c r="L928" i="4"/>
  <c r="L932" i="4"/>
  <c r="L936" i="4"/>
  <c r="L940" i="4"/>
  <c r="L944" i="4"/>
  <c r="L948" i="4"/>
  <c r="L952" i="4"/>
  <c r="L956" i="4"/>
  <c r="L960" i="4"/>
  <c r="L964" i="4"/>
  <c r="L968" i="4"/>
  <c r="L972" i="4"/>
  <c r="L976" i="4"/>
  <c r="L980" i="4"/>
  <c r="L984" i="4"/>
  <c r="L988" i="4"/>
  <c r="L992" i="4"/>
  <c r="L996" i="4"/>
  <c r="L1000" i="4"/>
  <c r="L1004" i="4"/>
  <c r="L1008" i="4"/>
  <c r="L1012" i="4"/>
  <c r="L1016" i="4"/>
  <c r="L1020" i="4"/>
  <c r="L1024" i="4"/>
  <c r="L1028" i="4"/>
  <c r="L1032" i="4"/>
  <c r="L1036" i="4"/>
  <c r="L1040" i="4"/>
  <c r="L1044" i="4"/>
  <c r="L1048" i="4"/>
  <c r="L1052" i="4"/>
  <c r="L1056" i="4"/>
  <c r="L1060" i="4"/>
  <c r="L1064" i="4"/>
  <c r="L1068" i="4"/>
  <c r="L1072" i="4"/>
  <c r="L1076" i="4"/>
  <c r="L1080" i="4"/>
  <c r="L1084" i="4"/>
  <c r="L1088" i="4"/>
  <c r="L1092" i="4"/>
  <c r="L1096" i="4"/>
  <c r="L1100" i="4"/>
  <c r="L1104" i="4"/>
  <c r="L1108" i="4"/>
  <c r="L1112" i="4"/>
  <c r="L1116" i="4"/>
  <c r="L1120" i="4"/>
  <c r="L1124" i="4"/>
  <c r="L1128" i="4"/>
  <c r="L1132" i="4"/>
  <c r="L1136" i="4"/>
  <c r="L1140" i="4"/>
  <c r="L1144" i="4"/>
  <c r="L1148" i="4"/>
  <c r="L1152" i="4"/>
  <c r="L1156" i="4"/>
  <c r="L1160" i="4"/>
  <c r="L1164" i="4"/>
  <c r="L1168" i="4"/>
  <c r="L1172" i="4"/>
  <c r="L1176" i="4"/>
  <c r="L1180" i="4"/>
  <c r="L1184" i="4"/>
  <c r="L1188" i="4"/>
  <c r="L1192" i="4"/>
  <c r="L1196" i="4"/>
  <c r="L1200" i="4"/>
  <c r="L1204" i="4"/>
  <c r="L1208" i="4"/>
  <c r="L1212" i="4"/>
  <c r="L1216" i="4"/>
  <c r="L1220" i="4"/>
  <c r="L1224" i="4"/>
  <c r="L1228" i="4"/>
  <c r="L1232" i="4"/>
  <c r="L1236" i="4"/>
  <c r="L1240" i="4"/>
  <c r="L1244" i="4"/>
  <c r="L1248" i="4"/>
  <c r="L1252" i="4"/>
  <c r="L1256" i="4"/>
  <c r="L1260" i="4"/>
  <c r="L1264" i="4"/>
  <c r="L1268" i="4"/>
  <c r="L1272" i="4"/>
  <c r="L1276" i="4"/>
  <c r="L1280" i="4"/>
  <c r="L1284" i="4"/>
  <c r="L1288" i="4"/>
  <c r="L1292" i="4"/>
  <c r="L1296" i="4"/>
  <c r="L1300" i="4"/>
  <c r="L1304" i="4"/>
  <c r="L1308" i="4"/>
  <c r="L1312" i="4"/>
  <c r="L1316" i="4"/>
  <c r="L1320" i="4"/>
  <c r="L1324" i="4"/>
  <c r="L1328" i="4"/>
  <c r="L1332" i="4"/>
  <c r="L1336" i="4"/>
  <c r="L1340" i="4"/>
  <c r="L1344" i="4"/>
  <c r="L1348" i="4"/>
  <c r="L1352" i="4"/>
  <c r="L1356" i="4"/>
  <c r="L1360" i="4"/>
  <c r="L1364" i="4"/>
  <c r="L1368" i="4"/>
  <c r="L1372" i="4"/>
  <c r="L1376" i="4"/>
  <c r="L1380" i="4"/>
  <c r="L1384" i="4"/>
  <c r="L1388" i="4"/>
  <c r="L4" i="4"/>
  <c r="L8" i="4"/>
  <c r="L12" i="4"/>
  <c r="L16" i="4"/>
  <c r="L20" i="4"/>
  <c r="L24" i="4"/>
  <c r="L28" i="4"/>
  <c r="L32" i="4"/>
  <c r="L36" i="4"/>
  <c r="L40" i="4"/>
  <c r="L44" i="4"/>
  <c r="L48" i="4"/>
  <c r="L52" i="4"/>
  <c r="L56" i="4"/>
  <c r="L60" i="4"/>
  <c r="L64" i="4"/>
  <c r="L68" i="4"/>
  <c r="L72" i="4"/>
  <c r="L76" i="4"/>
  <c r="L80" i="4"/>
  <c r="L84" i="4"/>
  <c r="L88" i="4"/>
  <c r="L92" i="4"/>
  <c r="L96" i="4"/>
  <c r="L106" i="4"/>
  <c r="L111" i="4"/>
  <c r="L122" i="4"/>
  <c r="L127" i="4"/>
  <c r="L138" i="4"/>
  <c r="L143" i="4"/>
  <c r="L154" i="4"/>
  <c r="L159" i="4"/>
  <c r="L170" i="4"/>
  <c r="L175" i="4"/>
  <c r="L186" i="4"/>
  <c r="L191" i="4"/>
  <c r="L202" i="4"/>
  <c r="L207" i="4"/>
  <c r="L218" i="4"/>
  <c r="L223" i="4"/>
  <c r="L234" i="4"/>
  <c r="L239" i="4"/>
  <c r="L250" i="4"/>
  <c r="CT1390" i="1" l="1"/>
  <c r="CT1389" i="1"/>
  <c r="CT1388" i="1"/>
  <c r="CT1387" i="1"/>
  <c r="CT1386" i="1"/>
  <c r="CT1385" i="1"/>
  <c r="CT1384" i="1"/>
  <c r="CT1383" i="1"/>
  <c r="CT1382" i="1"/>
  <c r="CT1381" i="1"/>
  <c r="CT1380" i="1"/>
  <c r="CT1379" i="1"/>
  <c r="CT1378" i="1"/>
  <c r="CT1377" i="1"/>
  <c r="CT1376" i="1"/>
  <c r="CT1375" i="1"/>
  <c r="CT1374" i="1"/>
  <c r="CT1373" i="1"/>
  <c r="CT1372" i="1"/>
  <c r="CT1371" i="1"/>
  <c r="CT1370" i="1"/>
  <c r="CT1369" i="1"/>
  <c r="CT1368" i="1"/>
  <c r="CT1367" i="1"/>
  <c r="CT1366" i="1"/>
  <c r="CT1365" i="1"/>
  <c r="CT1364" i="1"/>
  <c r="CT1363" i="1"/>
  <c r="CT1362" i="1"/>
  <c r="CT1361" i="1"/>
  <c r="CT1360" i="1"/>
  <c r="CT1359" i="1"/>
  <c r="CT1358" i="1"/>
  <c r="CT1357" i="1"/>
  <c r="CT1356" i="1"/>
  <c r="CT1355" i="1"/>
  <c r="CT1354" i="1"/>
  <c r="CT1353" i="1"/>
  <c r="CT1352" i="1"/>
  <c r="CT1351" i="1"/>
  <c r="CT1350" i="1"/>
  <c r="CT1349" i="1"/>
  <c r="CT1348" i="1"/>
  <c r="CT1347" i="1"/>
  <c r="CT1346" i="1"/>
  <c r="CT1345" i="1"/>
  <c r="CT1344" i="1"/>
  <c r="CT1343" i="1"/>
  <c r="CT1342" i="1"/>
  <c r="CT1341" i="1"/>
  <c r="CT1340" i="1"/>
  <c r="CT1339" i="1"/>
  <c r="CT1338" i="1"/>
  <c r="CT1337" i="1"/>
  <c r="CT1336" i="1"/>
  <c r="CT1335" i="1"/>
  <c r="CT1334" i="1"/>
  <c r="CT1333" i="1"/>
  <c r="CT1332" i="1"/>
  <c r="CT1331" i="1"/>
  <c r="CT1330" i="1"/>
  <c r="CT1329" i="1"/>
  <c r="CT1328" i="1"/>
  <c r="CT1327" i="1"/>
  <c r="CT1326" i="1"/>
  <c r="CT1325" i="1"/>
  <c r="CT1324" i="1"/>
  <c r="CT1323" i="1"/>
  <c r="CT1322" i="1"/>
  <c r="CT1321" i="1"/>
  <c r="CT1320" i="1"/>
  <c r="CT1319" i="1"/>
  <c r="CT1318" i="1"/>
  <c r="CT1317" i="1"/>
  <c r="CT1316" i="1"/>
  <c r="CT1315" i="1"/>
  <c r="CT1314" i="1"/>
  <c r="CT1313" i="1"/>
  <c r="CT1312" i="1"/>
  <c r="CT1311" i="1"/>
  <c r="CT1310" i="1"/>
  <c r="CT1309" i="1"/>
  <c r="CT1308" i="1"/>
  <c r="CT1307" i="1"/>
  <c r="CT1306" i="1"/>
  <c r="CT1305" i="1"/>
  <c r="CT1304" i="1"/>
  <c r="CT1303" i="1"/>
  <c r="CT1302" i="1"/>
  <c r="CT1301" i="1"/>
  <c r="CT1300" i="1"/>
  <c r="CT1299" i="1"/>
  <c r="CT1298" i="1"/>
  <c r="CT1297" i="1"/>
  <c r="CT1296" i="1"/>
  <c r="CT1295" i="1"/>
  <c r="CT1294" i="1"/>
  <c r="CT1293" i="1"/>
  <c r="CT1292" i="1"/>
  <c r="CT1291" i="1"/>
  <c r="CT1290" i="1"/>
  <c r="CT1289" i="1"/>
  <c r="CT1288" i="1"/>
  <c r="CT1287" i="1"/>
  <c r="CT1286" i="1"/>
  <c r="CT1285" i="1"/>
  <c r="CT1284" i="1"/>
  <c r="CT1283" i="1"/>
  <c r="CT1282" i="1"/>
  <c r="CT1281" i="1"/>
  <c r="CT1280" i="1"/>
  <c r="CT1279" i="1"/>
  <c r="CT1278" i="1"/>
  <c r="CT1277" i="1"/>
  <c r="CT1276" i="1"/>
  <c r="CT1275" i="1"/>
  <c r="CT1274" i="1"/>
  <c r="CT1273" i="1"/>
  <c r="CT1272" i="1"/>
  <c r="CT1271" i="1"/>
  <c r="CT1270" i="1"/>
  <c r="CT1269" i="1"/>
  <c r="CT1268" i="1"/>
  <c r="CT1267" i="1"/>
  <c r="CT1266" i="1"/>
  <c r="CT1265" i="1"/>
  <c r="CT1264" i="1"/>
  <c r="CT1263" i="1"/>
  <c r="CT1262" i="1"/>
  <c r="CT1261" i="1"/>
  <c r="CT1260" i="1"/>
  <c r="CT1259" i="1"/>
  <c r="CT1258" i="1"/>
  <c r="CT1257" i="1"/>
  <c r="CT1256" i="1"/>
  <c r="CT1255" i="1"/>
  <c r="CT1254" i="1"/>
  <c r="CT1253" i="1"/>
  <c r="CT1252" i="1"/>
  <c r="CT1251" i="1"/>
  <c r="CT1250" i="1"/>
  <c r="CT1249" i="1"/>
  <c r="CT1248" i="1"/>
  <c r="CT1247" i="1"/>
  <c r="CT1246" i="1"/>
  <c r="CT1245" i="1"/>
  <c r="CT1244" i="1"/>
  <c r="CT1243" i="1"/>
  <c r="CT1242" i="1"/>
  <c r="CT1241" i="1"/>
  <c r="CT1240" i="1"/>
  <c r="CT1239" i="1"/>
  <c r="CT1238" i="1"/>
  <c r="CT1237" i="1"/>
  <c r="CT1236" i="1"/>
  <c r="CT1235" i="1"/>
  <c r="CT1234" i="1"/>
  <c r="CT1233" i="1"/>
  <c r="CT1232" i="1"/>
  <c r="CT1231" i="1"/>
  <c r="CT1230" i="1"/>
  <c r="CT1229" i="1"/>
  <c r="CT1228" i="1"/>
  <c r="CT1227" i="1"/>
  <c r="CT1226" i="1"/>
  <c r="CT1225" i="1"/>
  <c r="CT1224" i="1"/>
  <c r="CT1223" i="1"/>
  <c r="CT1222" i="1"/>
  <c r="CT1221" i="1"/>
  <c r="CT1220" i="1"/>
  <c r="CT1219" i="1"/>
  <c r="CT1218" i="1"/>
  <c r="CT1217" i="1"/>
  <c r="CT1216" i="1"/>
  <c r="CT1215" i="1"/>
  <c r="CT1214" i="1"/>
  <c r="CT1213" i="1"/>
  <c r="CT1212" i="1"/>
  <c r="CT1211" i="1"/>
  <c r="CT1210" i="1"/>
  <c r="CT1209" i="1"/>
  <c r="CT1208" i="1"/>
  <c r="CT1207" i="1"/>
  <c r="CT1206" i="1"/>
  <c r="CT1205" i="1"/>
  <c r="CT1204" i="1"/>
  <c r="CT1203" i="1"/>
  <c r="CT1202" i="1"/>
  <c r="CT1201" i="1"/>
  <c r="CT1200" i="1"/>
  <c r="CT1199" i="1"/>
  <c r="CT1198" i="1"/>
  <c r="CT1197" i="1"/>
  <c r="CT1196" i="1"/>
  <c r="CT1195" i="1"/>
  <c r="CT1194" i="1"/>
  <c r="CT1193" i="1"/>
  <c r="CT1192" i="1"/>
  <c r="CT1191" i="1"/>
  <c r="CT1190" i="1"/>
  <c r="CT1189" i="1"/>
  <c r="CT1188" i="1"/>
  <c r="CT1187" i="1"/>
  <c r="CT1186" i="1"/>
  <c r="CT1185" i="1"/>
  <c r="CT1184" i="1"/>
  <c r="CT1183" i="1"/>
  <c r="CT1182" i="1"/>
  <c r="CT1181" i="1"/>
  <c r="CT1180" i="1"/>
  <c r="CT1179" i="1"/>
  <c r="CT1178" i="1"/>
  <c r="CT1177" i="1"/>
  <c r="CT1176" i="1"/>
  <c r="CT1175" i="1"/>
  <c r="CT1174" i="1"/>
  <c r="CT1173" i="1"/>
  <c r="CT1172" i="1"/>
  <c r="CT1171" i="1"/>
  <c r="CT1170" i="1"/>
  <c r="CT1169" i="1"/>
  <c r="CT1168" i="1"/>
  <c r="CT1167" i="1"/>
  <c r="CT1166" i="1"/>
  <c r="CT1165" i="1"/>
  <c r="CT1164" i="1"/>
  <c r="CT1163" i="1"/>
  <c r="CT1162" i="1"/>
  <c r="CT1161" i="1"/>
  <c r="CT1160" i="1"/>
  <c r="CT1159" i="1"/>
  <c r="CT1158" i="1"/>
  <c r="CT1157" i="1"/>
  <c r="CT1156" i="1"/>
  <c r="CT1155" i="1"/>
  <c r="CT1154" i="1"/>
  <c r="CT1153" i="1"/>
  <c r="CT1152" i="1"/>
  <c r="CT1151" i="1"/>
  <c r="CT1150" i="1"/>
  <c r="CT1149" i="1"/>
  <c r="CT1148" i="1"/>
  <c r="CT1147" i="1"/>
  <c r="CT1146" i="1"/>
  <c r="CT1145" i="1"/>
  <c r="CT1144" i="1"/>
  <c r="CT1143" i="1"/>
  <c r="CT1142" i="1"/>
  <c r="CT1141" i="1"/>
  <c r="CT1140" i="1"/>
  <c r="CT1139" i="1"/>
  <c r="CT1138" i="1"/>
  <c r="CT1137" i="1"/>
  <c r="CT1136" i="1"/>
  <c r="CT1135" i="1"/>
  <c r="CT1134" i="1"/>
  <c r="CT1133" i="1"/>
  <c r="CT1132" i="1"/>
  <c r="CT1131" i="1"/>
  <c r="CT1130" i="1"/>
  <c r="CT1129" i="1"/>
  <c r="CT1128" i="1"/>
  <c r="CT1127" i="1"/>
  <c r="CT1126" i="1"/>
  <c r="CT1125" i="1"/>
  <c r="CT1124" i="1"/>
  <c r="CT1123" i="1"/>
  <c r="CT1122" i="1"/>
  <c r="CT1121" i="1"/>
  <c r="CT1120" i="1"/>
  <c r="CT1119" i="1"/>
  <c r="CT1118" i="1"/>
  <c r="CT1117" i="1"/>
  <c r="CT1116" i="1"/>
  <c r="CT1115" i="1"/>
  <c r="CT1114" i="1"/>
  <c r="CT1113" i="1"/>
  <c r="CT1112" i="1"/>
  <c r="CT1111" i="1"/>
  <c r="CT1110" i="1"/>
  <c r="CT1109" i="1"/>
  <c r="CT1108" i="1"/>
  <c r="CT1107" i="1"/>
  <c r="CT1106" i="1"/>
  <c r="CT1105" i="1"/>
  <c r="CT1104" i="1"/>
  <c r="CT1103" i="1"/>
  <c r="CT1102" i="1"/>
  <c r="CT1101" i="1"/>
  <c r="CT1100" i="1"/>
  <c r="CT1099" i="1"/>
  <c r="CT1098" i="1"/>
  <c r="CT1097" i="1"/>
  <c r="CT1096" i="1"/>
  <c r="CT1095" i="1"/>
  <c r="CT1094" i="1"/>
  <c r="CT1093" i="1"/>
  <c r="CT1092" i="1"/>
  <c r="CT1091" i="1"/>
  <c r="CT1090" i="1"/>
  <c r="CT1089" i="1"/>
  <c r="CT1088" i="1"/>
  <c r="CT1087" i="1"/>
  <c r="CT1086" i="1"/>
  <c r="CT1085" i="1"/>
  <c r="CT1084" i="1"/>
  <c r="CT1083" i="1"/>
  <c r="CT1082" i="1"/>
  <c r="CT1081" i="1"/>
  <c r="CT1080" i="1"/>
  <c r="CT1079" i="1"/>
  <c r="CT1078" i="1"/>
  <c r="CT1077" i="1"/>
  <c r="CT1076" i="1"/>
  <c r="CT1075" i="1"/>
  <c r="CT1074" i="1"/>
  <c r="CT1073" i="1"/>
  <c r="CT1072" i="1"/>
  <c r="CT1071" i="1"/>
  <c r="CT1070" i="1"/>
  <c r="CT1069" i="1"/>
  <c r="CT1068" i="1"/>
  <c r="CT1067" i="1"/>
  <c r="CT1066" i="1"/>
  <c r="CT1065" i="1"/>
  <c r="CT1064" i="1"/>
  <c r="CT1063" i="1"/>
  <c r="CT1062" i="1"/>
  <c r="CT1061" i="1"/>
  <c r="CT1060" i="1"/>
  <c r="CT1059" i="1"/>
  <c r="CT1058" i="1"/>
  <c r="CT1057" i="1"/>
  <c r="CT1056" i="1"/>
  <c r="CT1055" i="1"/>
  <c r="CT1054" i="1"/>
  <c r="CT1053" i="1"/>
  <c r="CT1052" i="1"/>
  <c r="CT1051" i="1"/>
  <c r="CT1050" i="1"/>
  <c r="CT1049" i="1"/>
  <c r="CT1048" i="1"/>
  <c r="CT1047" i="1"/>
  <c r="CT1046" i="1"/>
  <c r="CT1045" i="1"/>
  <c r="CT1044" i="1"/>
  <c r="CT1043" i="1"/>
  <c r="CT1042" i="1"/>
  <c r="CT1041" i="1"/>
  <c r="CT1040" i="1"/>
  <c r="CT1039" i="1"/>
  <c r="CT1038" i="1"/>
  <c r="CT1037" i="1"/>
  <c r="CT1036" i="1"/>
  <c r="CT1035" i="1"/>
  <c r="CT1034" i="1"/>
  <c r="CT1033" i="1"/>
  <c r="CT1032" i="1"/>
  <c r="CT1031" i="1"/>
  <c r="CT1030" i="1"/>
  <c r="CT1029" i="1"/>
  <c r="CT1028" i="1"/>
  <c r="CT1027" i="1"/>
  <c r="CT1026" i="1"/>
  <c r="CT1025" i="1"/>
  <c r="CT1024" i="1"/>
  <c r="CT1023" i="1"/>
  <c r="CT1022" i="1"/>
  <c r="CT1021" i="1"/>
  <c r="CT1020" i="1"/>
  <c r="CT1019" i="1"/>
  <c r="CT1018" i="1"/>
  <c r="CT1017" i="1"/>
  <c r="CT1016" i="1"/>
  <c r="CT1015" i="1"/>
  <c r="CT1014" i="1"/>
  <c r="CT1013" i="1"/>
  <c r="CT1012" i="1"/>
  <c r="CT1011" i="1"/>
  <c r="CT1010" i="1"/>
  <c r="CT1009" i="1"/>
  <c r="CT1008" i="1"/>
  <c r="CT1007" i="1"/>
  <c r="CT1006" i="1"/>
  <c r="CT1005" i="1"/>
  <c r="CT1004" i="1"/>
  <c r="CT1003" i="1"/>
  <c r="CT1002" i="1"/>
  <c r="CT1001" i="1"/>
  <c r="CT1000" i="1"/>
  <c r="CT999" i="1"/>
  <c r="CT998" i="1"/>
  <c r="CT997" i="1"/>
  <c r="CT996" i="1"/>
  <c r="CT995" i="1"/>
  <c r="CT994" i="1"/>
  <c r="CT993" i="1"/>
  <c r="CT992" i="1"/>
  <c r="CT991" i="1"/>
  <c r="CT990" i="1"/>
  <c r="CT989" i="1"/>
  <c r="CT988" i="1"/>
  <c r="CT987" i="1"/>
  <c r="CT986" i="1"/>
  <c r="CT985" i="1"/>
  <c r="CT984" i="1"/>
  <c r="CT983" i="1"/>
  <c r="CT982" i="1"/>
  <c r="CT981" i="1"/>
  <c r="CT980" i="1"/>
  <c r="CT979" i="1"/>
  <c r="CT978" i="1"/>
  <c r="CT977" i="1"/>
  <c r="CT976" i="1"/>
  <c r="CT975" i="1"/>
  <c r="CT974" i="1"/>
  <c r="CT973" i="1"/>
  <c r="CT972" i="1"/>
  <c r="CT971" i="1"/>
  <c r="CT970" i="1"/>
  <c r="CT969" i="1"/>
  <c r="CT968" i="1"/>
  <c r="CT967" i="1"/>
  <c r="CT966" i="1"/>
  <c r="CT965" i="1"/>
  <c r="CT964" i="1"/>
  <c r="CT963" i="1"/>
  <c r="CT962" i="1"/>
  <c r="CT961" i="1"/>
  <c r="CT960" i="1"/>
  <c r="CT959" i="1"/>
  <c r="CT958" i="1"/>
  <c r="CT957" i="1"/>
  <c r="CT956" i="1"/>
  <c r="CT955" i="1"/>
  <c r="CT954" i="1"/>
  <c r="CT953" i="1"/>
  <c r="CT952" i="1"/>
  <c r="CT951" i="1"/>
  <c r="CT950" i="1"/>
  <c r="CT949" i="1"/>
  <c r="CT948" i="1"/>
  <c r="CT947" i="1"/>
  <c r="CT946" i="1"/>
  <c r="CT945" i="1"/>
  <c r="CT944" i="1"/>
  <c r="CT943" i="1"/>
  <c r="CT942" i="1"/>
  <c r="CT941" i="1"/>
  <c r="CT940" i="1"/>
  <c r="CT939" i="1"/>
  <c r="CT938" i="1"/>
  <c r="CT937" i="1"/>
  <c r="CT936" i="1"/>
  <c r="CT935" i="1"/>
  <c r="CT934" i="1"/>
  <c r="CT933" i="1"/>
  <c r="CT932" i="1"/>
  <c r="CT931" i="1"/>
  <c r="CT930" i="1"/>
  <c r="CT929" i="1"/>
  <c r="CT928" i="1"/>
  <c r="CT927" i="1"/>
  <c r="CT926" i="1"/>
  <c r="CT925" i="1"/>
  <c r="CT924" i="1"/>
  <c r="CT923" i="1"/>
  <c r="CT922" i="1"/>
  <c r="CT921" i="1"/>
  <c r="CT920" i="1"/>
  <c r="CT919" i="1"/>
  <c r="CT918" i="1"/>
  <c r="CT917" i="1"/>
  <c r="CT916" i="1"/>
  <c r="CT915" i="1"/>
  <c r="CT914" i="1"/>
  <c r="CT913" i="1"/>
  <c r="CT912" i="1"/>
  <c r="CT911" i="1"/>
  <c r="CT910" i="1"/>
  <c r="CT909" i="1"/>
  <c r="CT908" i="1"/>
  <c r="CT907" i="1"/>
  <c r="CT906" i="1"/>
  <c r="CT905" i="1"/>
  <c r="CT904" i="1"/>
  <c r="CT903" i="1"/>
  <c r="CT902" i="1"/>
  <c r="CT901" i="1"/>
  <c r="CT900" i="1"/>
  <c r="CT899" i="1"/>
  <c r="CT898" i="1"/>
  <c r="CT897" i="1"/>
  <c r="CT896" i="1"/>
  <c r="CT895" i="1"/>
  <c r="CT894" i="1"/>
  <c r="CT893" i="1"/>
  <c r="CT892" i="1"/>
  <c r="CT891" i="1"/>
  <c r="CT890" i="1"/>
  <c r="CT889" i="1"/>
  <c r="CT888" i="1"/>
  <c r="CT887" i="1"/>
  <c r="CT886" i="1"/>
  <c r="CT885" i="1"/>
  <c r="CT884" i="1"/>
  <c r="CT883" i="1"/>
  <c r="CT882" i="1"/>
  <c r="CT881" i="1"/>
  <c r="CT880" i="1"/>
  <c r="CT879" i="1"/>
  <c r="CT878" i="1"/>
  <c r="CT877" i="1"/>
  <c r="CT876" i="1"/>
  <c r="CT875" i="1"/>
  <c r="CT874" i="1"/>
  <c r="CT873" i="1"/>
  <c r="CT872" i="1"/>
  <c r="CT871" i="1"/>
  <c r="CT870" i="1"/>
  <c r="CT869" i="1"/>
  <c r="CT868" i="1"/>
  <c r="CT867" i="1"/>
  <c r="CT866" i="1"/>
  <c r="CT865" i="1"/>
  <c r="CT864" i="1"/>
  <c r="CT863" i="1"/>
  <c r="CT862" i="1"/>
  <c r="CT861" i="1"/>
  <c r="CT860" i="1"/>
  <c r="CT859" i="1"/>
  <c r="CT858" i="1"/>
  <c r="CT857" i="1"/>
  <c r="CT856" i="1"/>
  <c r="CT855" i="1"/>
  <c r="CT854" i="1"/>
  <c r="CT853" i="1"/>
  <c r="CT852" i="1"/>
  <c r="CT851" i="1"/>
  <c r="CT850" i="1"/>
  <c r="CT849" i="1"/>
  <c r="CT848" i="1"/>
  <c r="CT847" i="1"/>
  <c r="CT846" i="1"/>
  <c r="CT845" i="1"/>
  <c r="CT844" i="1"/>
  <c r="CT843" i="1"/>
  <c r="CT842" i="1"/>
  <c r="CT841" i="1"/>
  <c r="CT840" i="1"/>
  <c r="CT839" i="1"/>
  <c r="CT838" i="1"/>
  <c r="CT837" i="1"/>
  <c r="CT836" i="1"/>
  <c r="CT835" i="1"/>
  <c r="CT834" i="1"/>
  <c r="CT833" i="1"/>
  <c r="CT832" i="1"/>
  <c r="CT831" i="1"/>
  <c r="CT830" i="1"/>
  <c r="CT829" i="1"/>
  <c r="CT828" i="1"/>
  <c r="CT827" i="1"/>
  <c r="CT826" i="1"/>
  <c r="CT825" i="1"/>
  <c r="CT824" i="1"/>
  <c r="CT823" i="1"/>
  <c r="CT822" i="1"/>
  <c r="CT821" i="1"/>
  <c r="CT820" i="1"/>
  <c r="CT819" i="1"/>
  <c r="CT818" i="1"/>
  <c r="CT817" i="1"/>
  <c r="CT816" i="1"/>
  <c r="CT815" i="1"/>
  <c r="CT814" i="1"/>
  <c r="CT813" i="1"/>
  <c r="CT812" i="1"/>
  <c r="CT811" i="1"/>
  <c r="CT810" i="1"/>
  <c r="CT809" i="1"/>
  <c r="CT808" i="1"/>
  <c r="CT807" i="1"/>
  <c r="CT806" i="1"/>
  <c r="CT805" i="1"/>
  <c r="CT804" i="1"/>
  <c r="CT803" i="1"/>
  <c r="CT802" i="1"/>
  <c r="CT801" i="1"/>
  <c r="CT800" i="1"/>
  <c r="CT799" i="1"/>
  <c r="CT798" i="1"/>
  <c r="CT797" i="1"/>
  <c r="CT796" i="1"/>
  <c r="CT795" i="1"/>
  <c r="CT794" i="1"/>
  <c r="CT793" i="1"/>
  <c r="CT792" i="1"/>
  <c r="CT791" i="1"/>
  <c r="CT790" i="1"/>
  <c r="CT789" i="1"/>
  <c r="CT788" i="1"/>
  <c r="CT787" i="1"/>
  <c r="CT786" i="1"/>
  <c r="CT785" i="1"/>
  <c r="CT784" i="1"/>
  <c r="CT783" i="1"/>
  <c r="CT782" i="1"/>
  <c r="CT781" i="1"/>
  <c r="CT780" i="1"/>
  <c r="CT779" i="1"/>
  <c r="CT778" i="1"/>
  <c r="CT777" i="1"/>
  <c r="CT776" i="1"/>
  <c r="CT775" i="1"/>
  <c r="CT774" i="1"/>
  <c r="CT773" i="1"/>
  <c r="CT772" i="1"/>
  <c r="CT771" i="1"/>
  <c r="CT770" i="1"/>
  <c r="CT769" i="1"/>
  <c r="CT768" i="1"/>
  <c r="CT767" i="1"/>
  <c r="CT766" i="1"/>
  <c r="CT765" i="1"/>
  <c r="CT764" i="1"/>
  <c r="CT763" i="1"/>
  <c r="CT762" i="1"/>
  <c r="CT761" i="1"/>
  <c r="CT760" i="1"/>
  <c r="CT759" i="1"/>
  <c r="CT758" i="1"/>
  <c r="CT757" i="1"/>
  <c r="CT756" i="1"/>
  <c r="CT755" i="1"/>
  <c r="CT754" i="1"/>
  <c r="CT753" i="1"/>
  <c r="CT752" i="1"/>
  <c r="CT751" i="1"/>
  <c r="CT750" i="1"/>
  <c r="CT749" i="1"/>
  <c r="CT748" i="1"/>
  <c r="CT747" i="1"/>
  <c r="CT746" i="1"/>
  <c r="CT745" i="1"/>
  <c r="CT744" i="1"/>
  <c r="CT743" i="1"/>
  <c r="CT742" i="1"/>
  <c r="CT741" i="1"/>
  <c r="CT740" i="1"/>
  <c r="CT739" i="1"/>
  <c r="CT738" i="1"/>
  <c r="CT737" i="1"/>
  <c r="CT736" i="1"/>
  <c r="CT735" i="1"/>
  <c r="CT734" i="1"/>
  <c r="CT733" i="1"/>
  <c r="CT732" i="1"/>
  <c r="CT731" i="1"/>
  <c r="CT730" i="1"/>
  <c r="CT729" i="1"/>
  <c r="CT728" i="1"/>
  <c r="CT727" i="1"/>
  <c r="CT726" i="1"/>
  <c r="CT725" i="1"/>
  <c r="CT724" i="1"/>
  <c r="CT723" i="1"/>
  <c r="CT722" i="1"/>
  <c r="CT721" i="1"/>
  <c r="CT720" i="1"/>
  <c r="CT719" i="1"/>
  <c r="CT718" i="1"/>
  <c r="CT717" i="1"/>
  <c r="CT716" i="1"/>
  <c r="CT715" i="1"/>
  <c r="CT714" i="1"/>
  <c r="CT713" i="1"/>
  <c r="CT712" i="1"/>
  <c r="CT711" i="1"/>
  <c r="CT710" i="1"/>
  <c r="CT709" i="1"/>
  <c r="CT708" i="1"/>
  <c r="CT707" i="1"/>
  <c r="CT706" i="1"/>
  <c r="CT705" i="1"/>
  <c r="CT704" i="1"/>
  <c r="CT703" i="1"/>
  <c r="CT702" i="1"/>
  <c r="CT701" i="1"/>
  <c r="CT700" i="1"/>
  <c r="CT699" i="1"/>
  <c r="CT698" i="1"/>
  <c r="CT697" i="1"/>
  <c r="CT696" i="1"/>
  <c r="CT695" i="1"/>
  <c r="CT694" i="1"/>
  <c r="CT693" i="1"/>
  <c r="CT692" i="1"/>
  <c r="CT691" i="1"/>
  <c r="CT690" i="1"/>
  <c r="CT689" i="1"/>
  <c r="CT688" i="1"/>
  <c r="CT687" i="1"/>
  <c r="CT686" i="1"/>
  <c r="CT685" i="1"/>
  <c r="CT684" i="1"/>
  <c r="CT683" i="1"/>
  <c r="CT682" i="1"/>
  <c r="CT681" i="1"/>
  <c r="CT680" i="1"/>
  <c r="CT679" i="1"/>
  <c r="CT678" i="1"/>
  <c r="CT677" i="1"/>
  <c r="CT676" i="1"/>
  <c r="CT675" i="1"/>
  <c r="CT674" i="1"/>
  <c r="CT673" i="1"/>
  <c r="CT672" i="1"/>
  <c r="CT671" i="1"/>
  <c r="CT670" i="1"/>
  <c r="CT669" i="1"/>
  <c r="CT668" i="1"/>
  <c r="CT667" i="1"/>
  <c r="CT666" i="1"/>
  <c r="CT665" i="1"/>
  <c r="CT664" i="1"/>
  <c r="CT663" i="1"/>
  <c r="CT662" i="1"/>
  <c r="CT661" i="1"/>
  <c r="CT660" i="1"/>
  <c r="CT659" i="1"/>
  <c r="CT658" i="1"/>
  <c r="CT657" i="1"/>
  <c r="CT656" i="1"/>
  <c r="CT655" i="1"/>
  <c r="CT654" i="1"/>
  <c r="CT653" i="1"/>
  <c r="CT652" i="1"/>
  <c r="CT651" i="1"/>
  <c r="CT650" i="1"/>
  <c r="CT649" i="1"/>
  <c r="CT648" i="1"/>
  <c r="CT647" i="1"/>
  <c r="CT646" i="1"/>
  <c r="CT645" i="1"/>
  <c r="CT644" i="1"/>
  <c r="CT643" i="1"/>
  <c r="CT642" i="1"/>
  <c r="CT641" i="1"/>
  <c r="CT640" i="1"/>
  <c r="CT639" i="1"/>
  <c r="CT638" i="1"/>
  <c r="CT637" i="1"/>
  <c r="CT636" i="1"/>
  <c r="CT635" i="1"/>
  <c r="CT634" i="1"/>
  <c r="CT633" i="1"/>
  <c r="CT632" i="1"/>
  <c r="CT631" i="1"/>
  <c r="CT630" i="1"/>
  <c r="CT629" i="1"/>
  <c r="CT628" i="1"/>
  <c r="CT627" i="1"/>
  <c r="CT626" i="1"/>
  <c r="CT625" i="1"/>
  <c r="CT624" i="1"/>
  <c r="CT623" i="1"/>
  <c r="CT622" i="1"/>
  <c r="CT621" i="1"/>
  <c r="CT620" i="1"/>
  <c r="CT619" i="1"/>
  <c r="CT618" i="1"/>
  <c r="CT617" i="1"/>
  <c r="CT616" i="1"/>
  <c r="CT615" i="1"/>
  <c r="CT614" i="1"/>
  <c r="CT613" i="1"/>
  <c r="CT612" i="1"/>
  <c r="CT611" i="1"/>
  <c r="CT610" i="1"/>
  <c r="CT609" i="1"/>
  <c r="CT608" i="1"/>
  <c r="CT607" i="1"/>
  <c r="CT606" i="1"/>
  <c r="CT605" i="1"/>
  <c r="CT604" i="1"/>
  <c r="CT603" i="1"/>
  <c r="CT602" i="1"/>
  <c r="CT601" i="1"/>
  <c r="CT600" i="1"/>
  <c r="CT599" i="1"/>
  <c r="CT598" i="1"/>
  <c r="CT597" i="1"/>
  <c r="CT596" i="1"/>
  <c r="CT595" i="1"/>
  <c r="CT594" i="1"/>
  <c r="CT593" i="1"/>
  <c r="CT592" i="1"/>
  <c r="CT591" i="1"/>
  <c r="CT590" i="1"/>
  <c r="CT589" i="1"/>
  <c r="CT588" i="1"/>
  <c r="CT587" i="1"/>
  <c r="CT586" i="1"/>
  <c r="CT585" i="1"/>
  <c r="CT584" i="1"/>
  <c r="CT583" i="1"/>
  <c r="CT582" i="1"/>
  <c r="CT581" i="1"/>
  <c r="CT580" i="1"/>
  <c r="CT579" i="1"/>
  <c r="CT578" i="1"/>
  <c r="CT577" i="1"/>
  <c r="CT576" i="1"/>
  <c r="CT575" i="1"/>
  <c r="CT574" i="1"/>
  <c r="CT573" i="1"/>
  <c r="CT572" i="1"/>
  <c r="CT571" i="1"/>
  <c r="CT570" i="1"/>
  <c r="CT569" i="1"/>
  <c r="CT568" i="1"/>
  <c r="CT567" i="1"/>
  <c r="CT566" i="1"/>
  <c r="CT565" i="1"/>
  <c r="CT564" i="1"/>
  <c r="CT563" i="1"/>
  <c r="CT562" i="1"/>
  <c r="CT561" i="1"/>
  <c r="CT560" i="1"/>
  <c r="CT559" i="1"/>
  <c r="CT558" i="1"/>
  <c r="CT557" i="1"/>
  <c r="CT556" i="1"/>
  <c r="CT555" i="1"/>
  <c r="CT554" i="1"/>
  <c r="CT553" i="1"/>
  <c r="CT552" i="1"/>
  <c r="CT551" i="1"/>
  <c r="CT550" i="1"/>
  <c r="CT549" i="1"/>
  <c r="CT548" i="1"/>
  <c r="CT547" i="1"/>
  <c r="CT546" i="1"/>
  <c r="CT545" i="1"/>
  <c r="CT544" i="1"/>
  <c r="CT543" i="1"/>
  <c r="CT542" i="1"/>
  <c r="CT541" i="1"/>
  <c r="CT540" i="1"/>
  <c r="CT539" i="1"/>
  <c r="CT538" i="1"/>
  <c r="CT537" i="1"/>
  <c r="CT536" i="1"/>
  <c r="CT535" i="1"/>
  <c r="CT534" i="1"/>
  <c r="CT533" i="1"/>
  <c r="CT532" i="1"/>
  <c r="CT531" i="1"/>
  <c r="CT530" i="1"/>
  <c r="CT529" i="1"/>
  <c r="CT528" i="1"/>
  <c r="CT527" i="1"/>
  <c r="CT526" i="1"/>
  <c r="CT525" i="1"/>
  <c r="CT524" i="1"/>
  <c r="CT523" i="1"/>
  <c r="CT522" i="1"/>
  <c r="CT521" i="1"/>
  <c r="CT520" i="1"/>
  <c r="CT519" i="1"/>
  <c r="CT518" i="1"/>
  <c r="CT517" i="1"/>
  <c r="CT516" i="1"/>
  <c r="CT515" i="1"/>
  <c r="CT514" i="1"/>
  <c r="CT513" i="1"/>
  <c r="CT512" i="1"/>
  <c r="CT511" i="1"/>
  <c r="CT510" i="1"/>
  <c r="CT509" i="1"/>
  <c r="CT508" i="1"/>
  <c r="CT507" i="1"/>
  <c r="CT506" i="1"/>
  <c r="CT505" i="1"/>
  <c r="CT504" i="1"/>
  <c r="CT503" i="1"/>
  <c r="CT502" i="1"/>
  <c r="CT501" i="1"/>
  <c r="CT500" i="1"/>
  <c r="CT499" i="1"/>
  <c r="CT498" i="1"/>
  <c r="CT497" i="1"/>
  <c r="CT496" i="1"/>
  <c r="CT495" i="1"/>
  <c r="CT494" i="1"/>
  <c r="CT493" i="1"/>
  <c r="CT492" i="1"/>
  <c r="CT491" i="1"/>
  <c r="CT490" i="1"/>
  <c r="CT489" i="1"/>
  <c r="CT488" i="1"/>
  <c r="CT487" i="1"/>
  <c r="CT486" i="1"/>
  <c r="CT485" i="1"/>
  <c r="CT484" i="1"/>
  <c r="CT483" i="1"/>
  <c r="CT482" i="1"/>
  <c r="CT481" i="1"/>
  <c r="CT480" i="1"/>
  <c r="CT479" i="1"/>
  <c r="CT478" i="1"/>
  <c r="CT477" i="1"/>
  <c r="CT476" i="1"/>
  <c r="CT475" i="1"/>
  <c r="CT474" i="1"/>
  <c r="CT473" i="1"/>
  <c r="CT472" i="1"/>
  <c r="CT471" i="1"/>
  <c r="CT470" i="1"/>
  <c r="CT469" i="1"/>
  <c r="CT468" i="1"/>
  <c r="CT467" i="1"/>
  <c r="CT466" i="1"/>
  <c r="CT465" i="1"/>
  <c r="CT464" i="1"/>
  <c r="CT463" i="1"/>
  <c r="CT462" i="1"/>
  <c r="CT461" i="1"/>
  <c r="CT460" i="1"/>
  <c r="CT459" i="1"/>
  <c r="CT458" i="1"/>
  <c r="CT457" i="1"/>
  <c r="CT456" i="1"/>
  <c r="CT455" i="1"/>
  <c r="CT454" i="1"/>
  <c r="CT453" i="1"/>
  <c r="CT452" i="1"/>
  <c r="CT451" i="1"/>
  <c r="CT450" i="1"/>
  <c r="CT449" i="1"/>
  <c r="CT448" i="1"/>
  <c r="CT447" i="1"/>
  <c r="CT446" i="1"/>
  <c r="CT445" i="1"/>
  <c r="CT444" i="1"/>
  <c r="CT443" i="1"/>
  <c r="CT442" i="1"/>
  <c r="CT441" i="1"/>
  <c r="CT440" i="1"/>
  <c r="CT439" i="1"/>
  <c r="CT438" i="1"/>
  <c r="CT437" i="1"/>
  <c r="CT436" i="1"/>
  <c r="CT435" i="1"/>
  <c r="CT434" i="1"/>
  <c r="CT433" i="1"/>
  <c r="CT432" i="1"/>
  <c r="CT431" i="1"/>
  <c r="CT430" i="1"/>
  <c r="CT429" i="1"/>
  <c r="CT428" i="1"/>
  <c r="CT427" i="1"/>
  <c r="CT426" i="1"/>
  <c r="CT425" i="1"/>
  <c r="CT424" i="1"/>
  <c r="CT423" i="1"/>
  <c r="CT422" i="1"/>
  <c r="CT421" i="1"/>
  <c r="CT420" i="1"/>
  <c r="CT419" i="1"/>
  <c r="CT418" i="1"/>
  <c r="CT417" i="1"/>
  <c r="CT416" i="1"/>
  <c r="CT415" i="1"/>
  <c r="CT414" i="1"/>
  <c r="CT413" i="1"/>
  <c r="CT412" i="1"/>
  <c r="CT411" i="1"/>
  <c r="CT410" i="1"/>
  <c r="CT409" i="1"/>
  <c r="CT408" i="1"/>
  <c r="CT407" i="1"/>
  <c r="CT406" i="1"/>
  <c r="CT405" i="1"/>
  <c r="CT404" i="1"/>
  <c r="CT403" i="1"/>
  <c r="CT402" i="1"/>
  <c r="CT401" i="1"/>
  <c r="CT400" i="1"/>
  <c r="CT399" i="1"/>
  <c r="CT398" i="1"/>
  <c r="CT397" i="1"/>
  <c r="CT396" i="1"/>
  <c r="CT395" i="1"/>
  <c r="CT394" i="1"/>
  <c r="CT393" i="1"/>
  <c r="CT392" i="1"/>
  <c r="CT391" i="1"/>
  <c r="CT390" i="1"/>
  <c r="CT389" i="1"/>
  <c r="CT388" i="1"/>
  <c r="CT387" i="1"/>
  <c r="CT386" i="1"/>
  <c r="CT385" i="1"/>
  <c r="CT384" i="1"/>
  <c r="CT383" i="1"/>
  <c r="CT382" i="1"/>
  <c r="CT381" i="1"/>
  <c r="CT380" i="1"/>
  <c r="CT379" i="1"/>
  <c r="CT378" i="1"/>
  <c r="CT377" i="1"/>
  <c r="CT376" i="1"/>
  <c r="CT375" i="1"/>
  <c r="CT374" i="1"/>
  <c r="CT373" i="1"/>
  <c r="CT372" i="1"/>
  <c r="CT371" i="1"/>
  <c r="CT370" i="1"/>
  <c r="CT369" i="1"/>
  <c r="CT368" i="1"/>
  <c r="CT367" i="1"/>
  <c r="CT366" i="1"/>
  <c r="CT365" i="1"/>
  <c r="CT364" i="1"/>
  <c r="CT363" i="1"/>
  <c r="CT362" i="1"/>
  <c r="CT361" i="1"/>
  <c r="CT360" i="1"/>
  <c r="CT359" i="1"/>
  <c r="CT358" i="1"/>
  <c r="CT357" i="1"/>
  <c r="CT356" i="1"/>
  <c r="CT355" i="1"/>
  <c r="CT354" i="1"/>
  <c r="CT353" i="1"/>
  <c r="CT352" i="1"/>
  <c r="CT351" i="1"/>
  <c r="CT350" i="1"/>
  <c r="CT349" i="1"/>
  <c r="CT348" i="1"/>
  <c r="CT347" i="1"/>
  <c r="CT346" i="1"/>
  <c r="CT345" i="1"/>
  <c r="CT344" i="1"/>
  <c r="CT343" i="1"/>
  <c r="CT342" i="1"/>
  <c r="CT341" i="1"/>
  <c r="CT340" i="1"/>
  <c r="CT339" i="1"/>
  <c r="CT338" i="1"/>
  <c r="CT337" i="1"/>
  <c r="CT336" i="1"/>
  <c r="CT335" i="1"/>
  <c r="CT334" i="1"/>
  <c r="CT333" i="1"/>
  <c r="CT332" i="1"/>
  <c r="CT331" i="1"/>
  <c r="CT330" i="1"/>
  <c r="CT329" i="1"/>
  <c r="CT328" i="1"/>
  <c r="CT327" i="1"/>
  <c r="CT326" i="1"/>
  <c r="CT325" i="1"/>
  <c r="CT324" i="1"/>
  <c r="CT323" i="1"/>
  <c r="CT322" i="1"/>
  <c r="CT321" i="1"/>
  <c r="CT320" i="1"/>
  <c r="CT319" i="1"/>
  <c r="CT318" i="1"/>
  <c r="CT317" i="1"/>
  <c r="CT316" i="1"/>
  <c r="CT315" i="1"/>
  <c r="CT314" i="1"/>
  <c r="CT313" i="1"/>
  <c r="CT312" i="1"/>
  <c r="CT311" i="1"/>
  <c r="CT310" i="1"/>
  <c r="CT309" i="1"/>
  <c r="CT308" i="1"/>
  <c r="CT307" i="1"/>
  <c r="CT306" i="1"/>
  <c r="CT305" i="1"/>
  <c r="CT304" i="1"/>
  <c r="CT303" i="1"/>
  <c r="CT302" i="1"/>
  <c r="CT301" i="1"/>
  <c r="CT300" i="1"/>
  <c r="CT299" i="1"/>
  <c r="CT298" i="1"/>
  <c r="CT297" i="1"/>
  <c r="CT296" i="1"/>
  <c r="CT295" i="1"/>
  <c r="CT294" i="1"/>
  <c r="CT293" i="1"/>
  <c r="CT292" i="1"/>
  <c r="CT291" i="1"/>
  <c r="CT290" i="1"/>
  <c r="CT289" i="1"/>
  <c r="CT288" i="1"/>
  <c r="CT287" i="1"/>
  <c r="CT286" i="1"/>
  <c r="CT285" i="1"/>
  <c r="CT284" i="1"/>
  <c r="CT283" i="1"/>
  <c r="CT282" i="1"/>
  <c r="CT281" i="1"/>
  <c r="CT280" i="1"/>
  <c r="CT279" i="1"/>
  <c r="CT278" i="1"/>
  <c r="CT277" i="1"/>
  <c r="CT276" i="1"/>
  <c r="CT275" i="1"/>
  <c r="CT274" i="1"/>
  <c r="CT273" i="1"/>
  <c r="CT272" i="1"/>
  <c r="CT271" i="1"/>
  <c r="CT270" i="1"/>
  <c r="CT269" i="1"/>
  <c r="CT268" i="1"/>
  <c r="CT267" i="1"/>
  <c r="CT266" i="1"/>
  <c r="CT265" i="1"/>
  <c r="CT264" i="1"/>
  <c r="CT263" i="1"/>
  <c r="CT262" i="1"/>
  <c r="CT261" i="1"/>
  <c r="CT260" i="1"/>
  <c r="CT259" i="1"/>
  <c r="CT258" i="1"/>
  <c r="CT257" i="1"/>
  <c r="CT256" i="1"/>
  <c r="CT255" i="1"/>
  <c r="CT254" i="1"/>
  <c r="CT253" i="1"/>
  <c r="CT252" i="1"/>
  <c r="CT251" i="1"/>
  <c r="CT250" i="1"/>
  <c r="CT249" i="1"/>
  <c r="CT248" i="1"/>
  <c r="CT247" i="1"/>
  <c r="CT246" i="1"/>
  <c r="CT245" i="1"/>
  <c r="CT244" i="1"/>
  <c r="CT243" i="1"/>
  <c r="CT242" i="1"/>
  <c r="CT241" i="1"/>
  <c r="CT240" i="1"/>
  <c r="CT239" i="1"/>
  <c r="CT238" i="1"/>
  <c r="CT237" i="1"/>
  <c r="CT236" i="1"/>
  <c r="CT235" i="1"/>
  <c r="CT234" i="1"/>
  <c r="CT233" i="1"/>
  <c r="CT232" i="1"/>
  <c r="CT231" i="1"/>
  <c r="CT230" i="1"/>
  <c r="CT229" i="1"/>
  <c r="CT228" i="1"/>
  <c r="CT227" i="1"/>
  <c r="CT226" i="1"/>
  <c r="CT225" i="1"/>
  <c r="CT224" i="1"/>
  <c r="CT223" i="1"/>
  <c r="CT222" i="1"/>
  <c r="CT221" i="1"/>
  <c r="CT220" i="1"/>
  <c r="CT219" i="1"/>
  <c r="CT218" i="1"/>
  <c r="CT217" i="1"/>
  <c r="CT216" i="1"/>
  <c r="CT215" i="1"/>
  <c r="CT214" i="1"/>
  <c r="CT213" i="1"/>
  <c r="CT212" i="1"/>
  <c r="CT211" i="1"/>
  <c r="CT210" i="1"/>
  <c r="CT209" i="1"/>
  <c r="CT208" i="1"/>
  <c r="CT207" i="1"/>
  <c r="CT206" i="1"/>
  <c r="CT205" i="1"/>
  <c r="CT204" i="1"/>
  <c r="CT203" i="1"/>
  <c r="CT202" i="1"/>
  <c r="CT201" i="1"/>
  <c r="CT200" i="1"/>
  <c r="CT199" i="1"/>
  <c r="CT198" i="1"/>
  <c r="CT197" i="1"/>
  <c r="CT196" i="1"/>
  <c r="CT195" i="1"/>
  <c r="CT194" i="1"/>
  <c r="CT193" i="1"/>
  <c r="CT192" i="1"/>
  <c r="CT191" i="1"/>
  <c r="CT190" i="1"/>
  <c r="CT189" i="1"/>
  <c r="CT188" i="1"/>
  <c r="CT187" i="1"/>
  <c r="CT186" i="1"/>
  <c r="CT185" i="1"/>
  <c r="CT184" i="1"/>
  <c r="CT183" i="1"/>
  <c r="CT182" i="1"/>
  <c r="CT181" i="1"/>
  <c r="CT180" i="1"/>
  <c r="CT179" i="1"/>
  <c r="CT178" i="1"/>
  <c r="CT177" i="1"/>
  <c r="CT176" i="1"/>
  <c r="CT175" i="1"/>
  <c r="CT174" i="1"/>
  <c r="CT173" i="1"/>
  <c r="CT172" i="1"/>
  <c r="CT171" i="1"/>
  <c r="CT170" i="1"/>
  <c r="CT169" i="1"/>
  <c r="CT168" i="1"/>
  <c r="CT167" i="1"/>
  <c r="CT166" i="1"/>
  <c r="CT165" i="1"/>
  <c r="CT164" i="1"/>
  <c r="CT163" i="1"/>
  <c r="CT162" i="1"/>
  <c r="CT161" i="1"/>
  <c r="CT160" i="1"/>
  <c r="CT159" i="1"/>
  <c r="CT158" i="1"/>
  <c r="CT157" i="1"/>
  <c r="CT156" i="1"/>
  <c r="CT155" i="1"/>
  <c r="CT154" i="1"/>
  <c r="CT153" i="1"/>
  <c r="CT152" i="1"/>
  <c r="CT151" i="1"/>
  <c r="CT150" i="1"/>
  <c r="CT149" i="1"/>
  <c r="CT148" i="1"/>
  <c r="CT147" i="1"/>
  <c r="CT146" i="1"/>
  <c r="CT145" i="1"/>
  <c r="CT144" i="1"/>
  <c r="CT143" i="1"/>
  <c r="CT142" i="1"/>
  <c r="CT141" i="1"/>
  <c r="CT140" i="1"/>
  <c r="CT139" i="1"/>
  <c r="CT138" i="1"/>
  <c r="CT137" i="1"/>
  <c r="CT136" i="1"/>
  <c r="CT135" i="1"/>
  <c r="CT134" i="1"/>
  <c r="CT133" i="1"/>
  <c r="CT132" i="1"/>
  <c r="CT131" i="1"/>
  <c r="CT130" i="1"/>
  <c r="CT129" i="1"/>
  <c r="CT128" i="1"/>
  <c r="CT127" i="1"/>
  <c r="CT126" i="1"/>
  <c r="CT125" i="1"/>
  <c r="CT124" i="1"/>
  <c r="CT123" i="1"/>
  <c r="CT122" i="1"/>
  <c r="CT121" i="1"/>
  <c r="CT120" i="1"/>
  <c r="CT119" i="1"/>
  <c r="CT118" i="1"/>
  <c r="CT117" i="1"/>
  <c r="CT116" i="1"/>
  <c r="CT115" i="1"/>
  <c r="CT114" i="1"/>
  <c r="CT113" i="1"/>
  <c r="CT112" i="1"/>
  <c r="CT111" i="1"/>
  <c r="CT110" i="1"/>
  <c r="CT109" i="1"/>
  <c r="CT108" i="1"/>
  <c r="CT107" i="1"/>
  <c r="CT106" i="1"/>
  <c r="CT105" i="1"/>
  <c r="CT104" i="1"/>
  <c r="CT103" i="1"/>
  <c r="CT102" i="1"/>
  <c r="CT101" i="1"/>
  <c r="CT100" i="1"/>
  <c r="CT99" i="1"/>
  <c r="CT98" i="1"/>
  <c r="CT97" i="1"/>
  <c r="CT96" i="1"/>
  <c r="CT95" i="1"/>
  <c r="CT94" i="1"/>
  <c r="CT93" i="1"/>
  <c r="CT92" i="1"/>
  <c r="CT91" i="1"/>
  <c r="CT90" i="1"/>
  <c r="CT89" i="1"/>
  <c r="CT88" i="1"/>
  <c r="CT87" i="1"/>
  <c r="CT86" i="1"/>
  <c r="CT85" i="1"/>
  <c r="CT84" i="1"/>
  <c r="CT83" i="1"/>
  <c r="CT82" i="1"/>
  <c r="CT81" i="1"/>
  <c r="CT80" i="1"/>
  <c r="CT79" i="1"/>
  <c r="CT78" i="1"/>
  <c r="CT77" i="1"/>
  <c r="CT76" i="1"/>
  <c r="CT75" i="1"/>
  <c r="CT74" i="1"/>
  <c r="CT73" i="1"/>
  <c r="CT72" i="1"/>
  <c r="CT71" i="1"/>
  <c r="CT70" i="1"/>
  <c r="CT69" i="1"/>
  <c r="CT68" i="1"/>
  <c r="CT67" i="1"/>
  <c r="CT66" i="1"/>
  <c r="CT65" i="1"/>
  <c r="CT64" i="1"/>
  <c r="CT63" i="1"/>
  <c r="CT62" i="1"/>
  <c r="CT61" i="1"/>
  <c r="CT60" i="1"/>
  <c r="CT59" i="1"/>
  <c r="CT58" i="1"/>
  <c r="CT57" i="1"/>
  <c r="CT56" i="1"/>
  <c r="CT55" i="1"/>
  <c r="CT54" i="1"/>
  <c r="CT53" i="1"/>
  <c r="CT52" i="1"/>
  <c r="CT51" i="1"/>
  <c r="CT50" i="1"/>
  <c r="CT49" i="1"/>
  <c r="CT48" i="1"/>
  <c r="CT47" i="1"/>
  <c r="CT46" i="1"/>
  <c r="CT45" i="1"/>
  <c r="CT44" i="1"/>
  <c r="CT43" i="1"/>
  <c r="CT42" i="1"/>
  <c r="CT41" i="1"/>
  <c r="CT40" i="1"/>
  <c r="CT39" i="1"/>
  <c r="CT38" i="1"/>
  <c r="CT37" i="1"/>
  <c r="CT36" i="1"/>
  <c r="CT35" i="1"/>
  <c r="CT34" i="1"/>
  <c r="CT33" i="1"/>
  <c r="CT32" i="1"/>
  <c r="CT31" i="1"/>
  <c r="CT30" i="1"/>
  <c r="CT29" i="1"/>
  <c r="CT28" i="1"/>
  <c r="CT27" i="1"/>
  <c r="CT26" i="1"/>
  <c r="CT25" i="1"/>
  <c r="CT24" i="1"/>
  <c r="CT23" i="1"/>
  <c r="CT22" i="1"/>
  <c r="CT21" i="1"/>
  <c r="CT20" i="1"/>
  <c r="CT19" i="1"/>
  <c r="CT18" i="1"/>
  <c r="CT17" i="1"/>
  <c r="CT16" i="1"/>
  <c r="CT15" i="1"/>
  <c r="CT14" i="1"/>
  <c r="CT13" i="1"/>
  <c r="CT12" i="1"/>
  <c r="CT11" i="1"/>
  <c r="CT10" i="1"/>
  <c r="CT9" i="1"/>
  <c r="CT8" i="1"/>
  <c r="CT7" i="1"/>
  <c r="CT6" i="1"/>
  <c r="CT5" i="1"/>
  <c r="CT4" i="1"/>
  <c r="CO1390" i="1"/>
  <c r="CO1389" i="1"/>
  <c r="CO1388" i="1"/>
  <c r="CO1387" i="1"/>
  <c r="CO1386" i="1"/>
  <c r="CO1385" i="1"/>
  <c r="CO1384" i="1"/>
  <c r="CO1383" i="1"/>
  <c r="CO1382" i="1"/>
  <c r="CO1381" i="1"/>
  <c r="CO1380" i="1"/>
  <c r="CO1379" i="1"/>
  <c r="CO1378" i="1"/>
  <c r="CO1377" i="1"/>
  <c r="CO1376" i="1"/>
  <c r="CO1375" i="1"/>
  <c r="CO1374" i="1"/>
  <c r="CO1373" i="1"/>
  <c r="CO1372" i="1"/>
  <c r="CO1371" i="1"/>
  <c r="CO1370" i="1"/>
  <c r="CO1369" i="1"/>
  <c r="CO1368" i="1"/>
  <c r="CO1367" i="1"/>
  <c r="CO1366" i="1"/>
  <c r="CO1365" i="1"/>
  <c r="CO1364" i="1"/>
  <c r="CO1363" i="1"/>
  <c r="CO1362" i="1"/>
  <c r="CO1361" i="1"/>
  <c r="CO1360" i="1"/>
  <c r="CO1359" i="1"/>
  <c r="CO1358" i="1"/>
  <c r="CO1357" i="1"/>
  <c r="CO1356" i="1"/>
  <c r="CO1355" i="1"/>
  <c r="CO1354" i="1"/>
  <c r="CO1353" i="1"/>
  <c r="CO1352" i="1"/>
  <c r="CO1351" i="1"/>
  <c r="CO1350" i="1"/>
  <c r="CO1349" i="1"/>
  <c r="CO1348" i="1"/>
  <c r="CO1347" i="1"/>
  <c r="CO1346" i="1"/>
  <c r="CO1345" i="1"/>
  <c r="CO1344" i="1"/>
  <c r="CO1343" i="1"/>
  <c r="CO1342" i="1"/>
  <c r="CO1341" i="1"/>
  <c r="CO1340" i="1"/>
  <c r="CO1339" i="1"/>
  <c r="CO1338" i="1"/>
  <c r="CO1337" i="1"/>
  <c r="CO1336" i="1"/>
  <c r="CO1335" i="1"/>
  <c r="CO1334" i="1"/>
  <c r="CO1333" i="1"/>
  <c r="CO1332" i="1"/>
  <c r="CO1331" i="1"/>
  <c r="CO1330" i="1"/>
  <c r="CO1329" i="1"/>
  <c r="CO1328" i="1"/>
  <c r="CO1327" i="1"/>
  <c r="CO1326" i="1"/>
  <c r="CO1325" i="1"/>
  <c r="CO1324" i="1"/>
  <c r="CO1323" i="1"/>
  <c r="CO1322" i="1"/>
  <c r="CO1321" i="1"/>
  <c r="CO1320" i="1"/>
  <c r="CO1319" i="1"/>
  <c r="CO1318" i="1"/>
  <c r="CO1317" i="1"/>
  <c r="CO1316" i="1"/>
  <c r="CO1315" i="1"/>
  <c r="CO1314" i="1"/>
  <c r="CO1313" i="1"/>
  <c r="CO1312" i="1"/>
  <c r="CO1311" i="1"/>
  <c r="CO1310" i="1"/>
  <c r="CO1309" i="1"/>
  <c r="CO1308" i="1"/>
  <c r="CO1307" i="1"/>
  <c r="CO1306" i="1"/>
  <c r="CO1305" i="1"/>
  <c r="CO1304" i="1"/>
  <c r="CO1303" i="1"/>
  <c r="CO1302" i="1"/>
  <c r="CO1301" i="1"/>
  <c r="CO1300" i="1"/>
  <c r="CO1299" i="1"/>
  <c r="CO1298" i="1"/>
  <c r="CO1297" i="1"/>
  <c r="CO1296" i="1"/>
  <c r="CO1295" i="1"/>
  <c r="CO1294" i="1"/>
  <c r="CO1293" i="1"/>
  <c r="CO1292" i="1"/>
  <c r="CO1291" i="1"/>
  <c r="CO1290" i="1"/>
  <c r="CO1289" i="1"/>
  <c r="CO1288" i="1"/>
  <c r="CO1287" i="1"/>
  <c r="CO1286" i="1"/>
  <c r="CO1285" i="1"/>
  <c r="CO1284" i="1"/>
  <c r="CO1283" i="1"/>
  <c r="CO1282" i="1"/>
  <c r="CO1281" i="1"/>
  <c r="CO1280" i="1"/>
  <c r="CO1279" i="1"/>
  <c r="CO1278" i="1"/>
  <c r="CO1277" i="1"/>
  <c r="CO1276" i="1"/>
  <c r="CO1275" i="1"/>
  <c r="CO1274" i="1"/>
  <c r="CO1273" i="1"/>
  <c r="CO1272" i="1"/>
  <c r="CO1271" i="1"/>
  <c r="CO1270" i="1"/>
  <c r="CO1269" i="1"/>
  <c r="CO1268" i="1"/>
  <c r="CO1267" i="1"/>
  <c r="CO1266" i="1"/>
  <c r="CO1265" i="1"/>
  <c r="CO1264" i="1"/>
  <c r="CO1263" i="1"/>
  <c r="CO1262" i="1"/>
  <c r="CO1261" i="1"/>
  <c r="CO1260" i="1"/>
  <c r="CO1259" i="1"/>
  <c r="CO1258" i="1"/>
  <c r="CO1257" i="1"/>
  <c r="CO1256" i="1"/>
  <c r="CO1255" i="1"/>
  <c r="CO1254" i="1"/>
  <c r="CO1253" i="1"/>
  <c r="CO1252" i="1"/>
  <c r="CO1251" i="1"/>
  <c r="CO1250" i="1"/>
  <c r="CO1249" i="1"/>
  <c r="CO1248" i="1"/>
  <c r="CO1247" i="1"/>
  <c r="CO1246" i="1"/>
  <c r="CO1245" i="1"/>
  <c r="CO1244" i="1"/>
  <c r="CO1243" i="1"/>
  <c r="CO1242" i="1"/>
  <c r="CO1241" i="1"/>
  <c r="CO1240" i="1"/>
  <c r="CO1239" i="1"/>
  <c r="CO1238" i="1"/>
  <c r="CO1237" i="1"/>
  <c r="CO1236" i="1"/>
  <c r="CO1235" i="1"/>
  <c r="CO1234" i="1"/>
  <c r="CO1233" i="1"/>
  <c r="CO1232" i="1"/>
  <c r="CO1231" i="1"/>
  <c r="CO1230" i="1"/>
  <c r="CO1229" i="1"/>
  <c r="CO1228" i="1"/>
  <c r="CO1227" i="1"/>
  <c r="CO1226" i="1"/>
  <c r="CO1225" i="1"/>
  <c r="CO1224" i="1"/>
  <c r="CO1223" i="1"/>
  <c r="CO1222" i="1"/>
  <c r="CO1221" i="1"/>
  <c r="CO1220" i="1"/>
  <c r="CO1219" i="1"/>
  <c r="CO1218" i="1"/>
  <c r="CO1217" i="1"/>
  <c r="CO1216" i="1"/>
  <c r="CO1215" i="1"/>
  <c r="CO1214" i="1"/>
  <c r="CO1213" i="1"/>
  <c r="CO1212" i="1"/>
  <c r="CO1211" i="1"/>
  <c r="CO1210" i="1"/>
  <c r="CO1209" i="1"/>
  <c r="CO1208" i="1"/>
  <c r="CO1207" i="1"/>
  <c r="CO1206" i="1"/>
  <c r="CO1205" i="1"/>
  <c r="CO1204" i="1"/>
  <c r="CO1203" i="1"/>
  <c r="CO1202" i="1"/>
  <c r="CO1201" i="1"/>
  <c r="CO1200" i="1"/>
  <c r="CO1199" i="1"/>
  <c r="CO1198" i="1"/>
  <c r="CO1197" i="1"/>
  <c r="CO1196" i="1"/>
  <c r="CO1195" i="1"/>
  <c r="CO1194" i="1"/>
  <c r="CO1193" i="1"/>
  <c r="CO1192" i="1"/>
  <c r="CO1191" i="1"/>
  <c r="CO1190" i="1"/>
  <c r="CO1189" i="1"/>
  <c r="CO1188" i="1"/>
  <c r="CO1187" i="1"/>
  <c r="CO1186" i="1"/>
  <c r="CO1185" i="1"/>
  <c r="CO1184" i="1"/>
  <c r="CO1183" i="1"/>
  <c r="CO1182" i="1"/>
  <c r="CO1181" i="1"/>
  <c r="CO1180" i="1"/>
  <c r="CO1179" i="1"/>
  <c r="CO1178" i="1"/>
  <c r="CO1177" i="1"/>
  <c r="CO1176" i="1"/>
  <c r="CO1175" i="1"/>
  <c r="CO1174" i="1"/>
  <c r="CO1173" i="1"/>
  <c r="CO1172" i="1"/>
  <c r="CO1171" i="1"/>
  <c r="CO1170" i="1"/>
  <c r="CO1169" i="1"/>
  <c r="CO1168" i="1"/>
  <c r="CO1167" i="1"/>
  <c r="CO1166" i="1"/>
  <c r="CO1165" i="1"/>
  <c r="CO1164" i="1"/>
  <c r="CO1163" i="1"/>
  <c r="CO1162" i="1"/>
  <c r="CO1161" i="1"/>
  <c r="CO1160" i="1"/>
  <c r="CO1159" i="1"/>
  <c r="CO1158" i="1"/>
  <c r="CO1157" i="1"/>
  <c r="CO1156" i="1"/>
  <c r="CO1155" i="1"/>
  <c r="CO1154" i="1"/>
  <c r="CO1153" i="1"/>
  <c r="CO1152" i="1"/>
  <c r="CO1151" i="1"/>
  <c r="CO1150" i="1"/>
  <c r="CO1149" i="1"/>
  <c r="CO1148" i="1"/>
  <c r="CO1147" i="1"/>
  <c r="CO1146" i="1"/>
  <c r="CO1145" i="1"/>
  <c r="CO1144" i="1"/>
  <c r="CO1143" i="1"/>
  <c r="CO1142" i="1"/>
  <c r="CO1141" i="1"/>
  <c r="CO1140" i="1"/>
  <c r="CO1139" i="1"/>
  <c r="CO1138" i="1"/>
  <c r="CO1137" i="1"/>
  <c r="CO1136" i="1"/>
  <c r="CO1135" i="1"/>
  <c r="CO1134" i="1"/>
  <c r="CO1133" i="1"/>
  <c r="CO1132" i="1"/>
  <c r="CO1131" i="1"/>
  <c r="CO1130" i="1"/>
  <c r="CO1129" i="1"/>
  <c r="CO1128" i="1"/>
  <c r="CO1127" i="1"/>
  <c r="CO1126" i="1"/>
  <c r="CO1125" i="1"/>
  <c r="CO1124" i="1"/>
  <c r="CO1123" i="1"/>
  <c r="CO1122" i="1"/>
  <c r="CO1121" i="1"/>
  <c r="CO1120" i="1"/>
  <c r="CO1119" i="1"/>
  <c r="CO1118" i="1"/>
  <c r="CO1117" i="1"/>
  <c r="CO1116" i="1"/>
  <c r="CO1115" i="1"/>
  <c r="CO1114" i="1"/>
  <c r="CO1113" i="1"/>
  <c r="CO1112" i="1"/>
  <c r="CO1111" i="1"/>
  <c r="CO1110" i="1"/>
  <c r="CO1109" i="1"/>
  <c r="CO1108" i="1"/>
  <c r="CO1107" i="1"/>
  <c r="CO1106" i="1"/>
  <c r="CO1105" i="1"/>
  <c r="CO1104" i="1"/>
  <c r="CO1103" i="1"/>
  <c r="CO1102" i="1"/>
  <c r="CO1101" i="1"/>
  <c r="CO1100" i="1"/>
  <c r="CO1099" i="1"/>
  <c r="CO1098" i="1"/>
  <c r="CO1097" i="1"/>
  <c r="CO1096" i="1"/>
  <c r="CO1095" i="1"/>
  <c r="CO1094" i="1"/>
  <c r="CO1093" i="1"/>
  <c r="CO1092" i="1"/>
  <c r="CO1091" i="1"/>
  <c r="CO1090" i="1"/>
  <c r="CO1089" i="1"/>
  <c r="CO1088" i="1"/>
  <c r="CO1087" i="1"/>
  <c r="CO1086" i="1"/>
  <c r="CO1085" i="1"/>
  <c r="CO1084" i="1"/>
  <c r="CO1083" i="1"/>
  <c r="CO1082" i="1"/>
  <c r="CO1081" i="1"/>
  <c r="CO1080" i="1"/>
  <c r="CO1079" i="1"/>
  <c r="CO1078" i="1"/>
  <c r="CO1077" i="1"/>
  <c r="CO1076" i="1"/>
  <c r="CO1075" i="1"/>
  <c r="CO1074" i="1"/>
  <c r="CO1073" i="1"/>
  <c r="CO1072" i="1"/>
  <c r="CO1071" i="1"/>
  <c r="CO1070" i="1"/>
  <c r="CO1069" i="1"/>
  <c r="CO1068" i="1"/>
  <c r="CO1067" i="1"/>
  <c r="CO1066" i="1"/>
  <c r="CO1065" i="1"/>
  <c r="CO1064" i="1"/>
  <c r="CO1063" i="1"/>
  <c r="CO1062" i="1"/>
  <c r="CO1061" i="1"/>
  <c r="CO1060" i="1"/>
  <c r="CO1059" i="1"/>
  <c r="CO1058" i="1"/>
  <c r="CO1057" i="1"/>
  <c r="CO1056" i="1"/>
  <c r="CO1055" i="1"/>
  <c r="CO1054" i="1"/>
  <c r="CO1053" i="1"/>
  <c r="CO1052" i="1"/>
  <c r="CO1051" i="1"/>
  <c r="CO1050" i="1"/>
  <c r="CO1049" i="1"/>
  <c r="CO1048" i="1"/>
  <c r="CO1047" i="1"/>
  <c r="CO1046" i="1"/>
  <c r="CO1045" i="1"/>
  <c r="CO1044" i="1"/>
  <c r="CO1043" i="1"/>
  <c r="CO1042" i="1"/>
  <c r="CO1041" i="1"/>
  <c r="CO1040" i="1"/>
  <c r="CO1039" i="1"/>
  <c r="CO1038" i="1"/>
  <c r="CO1037" i="1"/>
  <c r="CO1036" i="1"/>
  <c r="CO1035" i="1"/>
  <c r="CO1034" i="1"/>
  <c r="CO1033" i="1"/>
  <c r="CO1032" i="1"/>
  <c r="CO1031" i="1"/>
  <c r="CO1030" i="1"/>
  <c r="CO1029" i="1"/>
  <c r="CO1028" i="1"/>
  <c r="CO1027" i="1"/>
  <c r="CO1026" i="1"/>
  <c r="CO1025" i="1"/>
  <c r="CO1024" i="1"/>
  <c r="CO1023" i="1"/>
  <c r="CO1022" i="1"/>
  <c r="CO1021" i="1"/>
  <c r="CO1020" i="1"/>
  <c r="CO1019" i="1"/>
  <c r="CO1018" i="1"/>
  <c r="CO1017" i="1"/>
  <c r="CO1016" i="1"/>
  <c r="CO1015" i="1"/>
  <c r="CO1014" i="1"/>
  <c r="CO1013" i="1"/>
  <c r="CO1012" i="1"/>
  <c r="CO1011" i="1"/>
  <c r="CO1010" i="1"/>
  <c r="CO1009" i="1"/>
  <c r="CO1008" i="1"/>
  <c r="CO1007" i="1"/>
  <c r="CO1006" i="1"/>
  <c r="CO1005" i="1"/>
  <c r="CO1004" i="1"/>
  <c r="CO1003" i="1"/>
  <c r="CO1002" i="1"/>
  <c r="CO1001" i="1"/>
  <c r="CO1000" i="1"/>
  <c r="CO999" i="1"/>
  <c r="CO998" i="1"/>
  <c r="CO997" i="1"/>
  <c r="CO996" i="1"/>
  <c r="CO995" i="1"/>
  <c r="CO994" i="1"/>
  <c r="CO993" i="1"/>
  <c r="CO992" i="1"/>
  <c r="CO991" i="1"/>
  <c r="CO990" i="1"/>
  <c r="CO989" i="1"/>
  <c r="CO988" i="1"/>
  <c r="CO987" i="1"/>
  <c r="CO986" i="1"/>
  <c r="CO985" i="1"/>
  <c r="CO984" i="1"/>
  <c r="CO983" i="1"/>
  <c r="CO982" i="1"/>
  <c r="CO981" i="1"/>
  <c r="CO980" i="1"/>
  <c r="CO979" i="1"/>
  <c r="CO978" i="1"/>
  <c r="CO977" i="1"/>
  <c r="CO976" i="1"/>
  <c r="CO975" i="1"/>
  <c r="CO974" i="1"/>
  <c r="CO973" i="1"/>
  <c r="CO972" i="1"/>
  <c r="CO971" i="1"/>
  <c r="CO970" i="1"/>
  <c r="CO969" i="1"/>
  <c r="CO968" i="1"/>
  <c r="CO967" i="1"/>
  <c r="CO966" i="1"/>
  <c r="CO965" i="1"/>
  <c r="CO964" i="1"/>
  <c r="CO963" i="1"/>
  <c r="CO962" i="1"/>
  <c r="CO961" i="1"/>
  <c r="CO960" i="1"/>
  <c r="CO959" i="1"/>
  <c r="CO958" i="1"/>
  <c r="CO957" i="1"/>
  <c r="CO956" i="1"/>
  <c r="CO955" i="1"/>
  <c r="CO954" i="1"/>
  <c r="CO953" i="1"/>
  <c r="CO952" i="1"/>
  <c r="CO951" i="1"/>
  <c r="CO950" i="1"/>
  <c r="CO949" i="1"/>
  <c r="CO948" i="1"/>
  <c r="CO947" i="1"/>
  <c r="CO946" i="1"/>
  <c r="CO945" i="1"/>
  <c r="CO944" i="1"/>
  <c r="CO943" i="1"/>
  <c r="CO942" i="1"/>
  <c r="CO941" i="1"/>
  <c r="CO940" i="1"/>
  <c r="CO939" i="1"/>
  <c r="CO938" i="1"/>
  <c r="CO937" i="1"/>
  <c r="CO936" i="1"/>
  <c r="CO935" i="1"/>
  <c r="CO934" i="1"/>
  <c r="CO933" i="1"/>
  <c r="CO932" i="1"/>
  <c r="CO931" i="1"/>
  <c r="CO930" i="1"/>
  <c r="CO929" i="1"/>
  <c r="CO928" i="1"/>
  <c r="CO927" i="1"/>
  <c r="CO926" i="1"/>
  <c r="CO925" i="1"/>
  <c r="CO924" i="1"/>
  <c r="CO923" i="1"/>
  <c r="CO922" i="1"/>
  <c r="CO921" i="1"/>
  <c r="CO920" i="1"/>
  <c r="CO919" i="1"/>
  <c r="CO918" i="1"/>
  <c r="CO917" i="1"/>
  <c r="CO916" i="1"/>
  <c r="CO915" i="1"/>
  <c r="CO914" i="1"/>
  <c r="CO913" i="1"/>
  <c r="CO912" i="1"/>
  <c r="CO911" i="1"/>
  <c r="CO910" i="1"/>
  <c r="CO909" i="1"/>
  <c r="CO908" i="1"/>
  <c r="CO907" i="1"/>
  <c r="CO906" i="1"/>
  <c r="CO905" i="1"/>
  <c r="CO904" i="1"/>
  <c r="CO903" i="1"/>
  <c r="CO902" i="1"/>
  <c r="CO901" i="1"/>
  <c r="CO900" i="1"/>
  <c r="CO899" i="1"/>
  <c r="CO898" i="1"/>
  <c r="CO897" i="1"/>
  <c r="CO896" i="1"/>
  <c r="CO895" i="1"/>
  <c r="CO894" i="1"/>
  <c r="CO893" i="1"/>
  <c r="CO892" i="1"/>
  <c r="CO891" i="1"/>
  <c r="CO890" i="1"/>
  <c r="CO889" i="1"/>
  <c r="CO888" i="1"/>
  <c r="CO887" i="1"/>
  <c r="CO886" i="1"/>
  <c r="CO885" i="1"/>
  <c r="CO884" i="1"/>
  <c r="CO883" i="1"/>
  <c r="CO882" i="1"/>
  <c r="CO881" i="1"/>
  <c r="CO880" i="1"/>
  <c r="CO879" i="1"/>
  <c r="CO878" i="1"/>
  <c r="CO877" i="1"/>
  <c r="CO876" i="1"/>
  <c r="CO875" i="1"/>
  <c r="CO874" i="1"/>
  <c r="CO873" i="1"/>
  <c r="CO872" i="1"/>
  <c r="CO871" i="1"/>
  <c r="CO870" i="1"/>
  <c r="CO869" i="1"/>
  <c r="CO868" i="1"/>
  <c r="CO867" i="1"/>
  <c r="CO866" i="1"/>
  <c r="CO865" i="1"/>
  <c r="CO864" i="1"/>
  <c r="CO863" i="1"/>
  <c r="CO862" i="1"/>
  <c r="CO861" i="1"/>
  <c r="CO860" i="1"/>
  <c r="CO859" i="1"/>
  <c r="CO858" i="1"/>
  <c r="CO857" i="1"/>
  <c r="CO856" i="1"/>
  <c r="CO855" i="1"/>
  <c r="CO854" i="1"/>
  <c r="CO853" i="1"/>
  <c r="CO852" i="1"/>
  <c r="CO851" i="1"/>
  <c r="CO850" i="1"/>
  <c r="CO849" i="1"/>
  <c r="CO848" i="1"/>
  <c r="CO847" i="1"/>
  <c r="CO846" i="1"/>
  <c r="CO845" i="1"/>
  <c r="CO844" i="1"/>
  <c r="CO843" i="1"/>
  <c r="CO842" i="1"/>
  <c r="CO841" i="1"/>
  <c r="CO840" i="1"/>
  <c r="CO839" i="1"/>
  <c r="CO838" i="1"/>
  <c r="CO837" i="1"/>
  <c r="CO836" i="1"/>
  <c r="CO835" i="1"/>
  <c r="CO834" i="1"/>
  <c r="CO833" i="1"/>
  <c r="CO832" i="1"/>
  <c r="CO831" i="1"/>
  <c r="CO830" i="1"/>
  <c r="CO829" i="1"/>
  <c r="CO828" i="1"/>
  <c r="CO827" i="1"/>
  <c r="CO826" i="1"/>
  <c r="CO825" i="1"/>
  <c r="CO824" i="1"/>
  <c r="CO823" i="1"/>
  <c r="CO822" i="1"/>
  <c r="CO821" i="1"/>
  <c r="CO820" i="1"/>
  <c r="CO819" i="1"/>
  <c r="CO818" i="1"/>
  <c r="CO817" i="1"/>
  <c r="CO816" i="1"/>
  <c r="CO815" i="1"/>
  <c r="CO814" i="1"/>
  <c r="CO813" i="1"/>
  <c r="CO812" i="1"/>
  <c r="CO811" i="1"/>
  <c r="CO810" i="1"/>
  <c r="CO809" i="1"/>
  <c r="CO808" i="1"/>
  <c r="CO807" i="1"/>
  <c r="CO806" i="1"/>
  <c r="CO805" i="1"/>
  <c r="CO804" i="1"/>
  <c r="CO803" i="1"/>
  <c r="CO802" i="1"/>
  <c r="CO801" i="1"/>
  <c r="CO800" i="1"/>
  <c r="CO799" i="1"/>
  <c r="CO798" i="1"/>
  <c r="CO797" i="1"/>
  <c r="CO796" i="1"/>
  <c r="CO795" i="1"/>
  <c r="CO794" i="1"/>
  <c r="CO793" i="1"/>
  <c r="CO792" i="1"/>
  <c r="CO791" i="1"/>
  <c r="CO790" i="1"/>
  <c r="CO789" i="1"/>
  <c r="CO788" i="1"/>
  <c r="CO787" i="1"/>
  <c r="CO786" i="1"/>
  <c r="CO785" i="1"/>
  <c r="CO784" i="1"/>
  <c r="CO783" i="1"/>
  <c r="CO782" i="1"/>
  <c r="CO781" i="1"/>
  <c r="CO780" i="1"/>
  <c r="CO779" i="1"/>
  <c r="CO778" i="1"/>
  <c r="CO777" i="1"/>
  <c r="CO776" i="1"/>
  <c r="CO775" i="1"/>
  <c r="CO774" i="1"/>
  <c r="CO773" i="1"/>
  <c r="CO772" i="1"/>
  <c r="CO771" i="1"/>
  <c r="CO770" i="1"/>
  <c r="CO769" i="1"/>
  <c r="CO768" i="1"/>
  <c r="CO767" i="1"/>
  <c r="CO766" i="1"/>
  <c r="CO765" i="1"/>
  <c r="CO764" i="1"/>
  <c r="CO763" i="1"/>
  <c r="CO762" i="1"/>
  <c r="CO761" i="1"/>
  <c r="CO760" i="1"/>
  <c r="CO759" i="1"/>
  <c r="CO758" i="1"/>
  <c r="CO757" i="1"/>
  <c r="CO756" i="1"/>
  <c r="CO755" i="1"/>
  <c r="CO754" i="1"/>
  <c r="CO753" i="1"/>
  <c r="CO752" i="1"/>
  <c r="CO751" i="1"/>
  <c r="CO750" i="1"/>
  <c r="CO749" i="1"/>
  <c r="CO748" i="1"/>
  <c r="CO747" i="1"/>
  <c r="CO746" i="1"/>
  <c r="CO745" i="1"/>
  <c r="CO744" i="1"/>
  <c r="CO743" i="1"/>
  <c r="CO742" i="1"/>
  <c r="CO741" i="1"/>
  <c r="CO740" i="1"/>
  <c r="CO739" i="1"/>
  <c r="CO738" i="1"/>
  <c r="CO737" i="1"/>
  <c r="CO736" i="1"/>
  <c r="CO735" i="1"/>
  <c r="CO734" i="1"/>
  <c r="CO733" i="1"/>
  <c r="CO732" i="1"/>
  <c r="CO731" i="1"/>
  <c r="CO730" i="1"/>
  <c r="CO729" i="1"/>
  <c r="CO728" i="1"/>
  <c r="CO727" i="1"/>
  <c r="CO726" i="1"/>
  <c r="CO725" i="1"/>
  <c r="CO724" i="1"/>
  <c r="CO723" i="1"/>
  <c r="CO722" i="1"/>
  <c r="CO721" i="1"/>
  <c r="CO720" i="1"/>
  <c r="CO719" i="1"/>
  <c r="CO718" i="1"/>
  <c r="CO717" i="1"/>
  <c r="CO716" i="1"/>
  <c r="CO715" i="1"/>
  <c r="CO714" i="1"/>
  <c r="CO713" i="1"/>
  <c r="CO712" i="1"/>
  <c r="CO711" i="1"/>
  <c r="CO710" i="1"/>
  <c r="CO709" i="1"/>
  <c r="CO708" i="1"/>
  <c r="CO707" i="1"/>
  <c r="CO706" i="1"/>
  <c r="CO705" i="1"/>
  <c r="CO704" i="1"/>
  <c r="CO703" i="1"/>
  <c r="CO702" i="1"/>
  <c r="CO701" i="1"/>
  <c r="CO700" i="1"/>
  <c r="CO699" i="1"/>
  <c r="CO698" i="1"/>
  <c r="CO697" i="1"/>
  <c r="CO696" i="1"/>
  <c r="CO695" i="1"/>
  <c r="CO694" i="1"/>
  <c r="CO693" i="1"/>
  <c r="CO692" i="1"/>
  <c r="CO691" i="1"/>
  <c r="CO690" i="1"/>
  <c r="CO689" i="1"/>
  <c r="CO688" i="1"/>
  <c r="CO687" i="1"/>
  <c r="CO686" i="1"/>
  <c r="CO685" i="1"/>
  <c r="CO684" i="1"/>
  <c r="CO683" i="1"/>
  <c r="CO682" i="1"/>
  <c r="CO681" i="1"/>
  <c r="CO680" i="1"/>
  <c r="CO679" i="1"/>
  <c r="CO678" i="1"/>
  <c r="CO677" i="1"/>
  <c r="CO676" i="1"/>
  <c r="CO675" i="1"/>
  <c r="CO674" i="1"/>
  <c r="CO673" i="1"/>
  <c r="CO672" i="1"/>
  <c r="CO671" i="1"/>
  <c r="CO670" i="1"/>
  <c r="CO669" i="1"/>
  <c r="CO668" i="1"/>
  <c r="CO667" i="1"/>
  <c r="CO666" i="1"/>
  <c r="CO665" i="1"/>
  <c r="CO664" i="1"/>
  <c r="CO663" i="1"/>
  <c r="CO662" i="1"/>
  <c r="CO661" i="1"/>
  <c r="CO660" i="1"/>
  <c r="CO659" i="1"/>
  <c r="CO658" i="1"/>
  <c r="CO657" i="1"/>
  <c r="CO656" i="1"/>
  <c r="CO655" i="1"/>
  <c r="CO654" i="1"/>
  <c r="CO653" i="1"/>
  <c r="CO652" i="1"/>
  <c r="CO651" i="1"/>
  <c r="CO650" i="1"/>
  <c r="CO649" i="1"/>
  <c r="CO648" i="1"/>
  <c r="CO647" i="1"/>
  <c r="CO646" i="1"/>
  <c r="CO645" i="1"/>
  <c r="CO644" i="1"/>
  <c r="CO643" i="1"/>
  <c r="CO642" i="1"/>
  <c r="CO641" i="1"/>
  <c r="CO640" i="1"/>
  <c r="CO639" i="1"/>
  <c r="CO638" i="1"/>
  <c r="CO637" i="1"/>
  <c r="CO636" i="1"/>
  <c r="CO635" i="1"/>
  <c r="CO634" i="1"/>
  <c r="CO633" i="1"/>
  <c r="CO632" i="1"/>
  <c r="CO631" i="1"/>
  <c r="CO630" i="1"/>
  <c r="CO629" i="1"/>
  <c r="CO628" i="1"/>
  <c r="CO627" i="1"/>
  <c r="CO626" i="1"/>
  <c r="CO625" i="1"/>
  <c r="CO624" i="1"/>
  <c r="CO623" i="1"/>
  <c r="CO622" i="1"/>
  <c r="CO621" i="1"/>
  <c r="CO620" i="1"/>
  <c r="CO619" i="1"/>
  <c r="CO618" i="1"/>
  <c r="CO617" i="1"/>
  <c r="CO616" i="1"/>
  <c r="CO615" i="1"/>
  <c r="CO614" i="1"/>
  <c r="CO613" i="1"/>
  <c r="CO612" i="1"/>
  <c r="CO611" i="1"/>
  <c r="CO610" i="1"/>
  <c r="CO609" i="1"/>
  <c r="CO608" i="1"/>
  <c r="CO607" i="1"/>
  <c r="CO606" i="1"/>
  <c r="CO605" i="1"/>
  <c r="CO604" i="1"/>
  <c r="CO603" i="1"/>
  <c r="CO602" i="1"/>
  <c r="CO601" i="1"/>
  <c r="CO600" i="1"/>
  <c r="CO599" i="1"/>
  <c r="CO598" i="1"/>
  <c r="CO597" i="1"/>
  <c r="CO596" i="1"/>
  <c r="CO595" i="1"/>
  <c r="CO594" i="1"/>
  <c r="CO593" i="1"/>
  <c r="CO592" i="1"/>
  <c r="CO591" i="1"/>
  <c r="CO590" i="1"/>
  <c r="CO589" i="1"/>
  <c r="CO588" i="1"/>
  <c r="CO587" i="1"/>
  <c r="CO586" i="1"/>
  <c r="CO585" i="1"/>
  <c r="CO584" i="1"/>
  <c r="CO583" i="1"/>
  <c r="CO582" i="1"/>
  <c r="CO581" i="1"/>
  <c r="CO580" i="1"/>
  <c r="CO579" i="1"/>
  <c r="CO578" i="1"/>
  <c r="CO577" i="1"/>
  <c r="CO576" i="1"/>
  <c r="CO575" i="1"/>
  <c r="CO574" i="1"/>
  <c r="CO573" i="1"/>
  <c r="CO572" i="1"/>
  <c r="CO571" i="1"/>
  <c r="CO570" i="1"/>
  <c r="CO569" i="1"/>
  <c r="CO568" i="1"/>
  <c r="CO567" i="1"/>
  <c r="CO566" i="1"/>
  <c r="CO565" i="1"/>
  <c r="CO564" i="1"/>
  <c r="CO563" i="1"/>
  <c r="CO562" i="1"/>
  <c r="CO561" i="1"/>
  <c r="CO560" i="1"/>
  <c r="CO559" i="1"/>
  <c r="CO558" i="1"/>
  <c r="CO557" i="1"/>
  <c r="CO556" i="1"/>
  <c r="CO555" i="1"/>
  <c r="CO554" i="1"/>
  <c r="CO553" i="1"/>
  <c r="CO552" i="1"/>
  <c r="CO551" i="1"/>
  <c r="CO550" i="1"/>
  <c r="CO549" i="1"/>
  <c r="CO548" i="1"/>
  <c r="CO547" i="1"/>
  <c r="CO546" i="1"/>
  <c r="CO545" i="1"/>
  <c r="CO544" i="1"/>
  <c r="CO543" i="1"/>
  <c r="CO542" i="1"/>
  <c r="CO541" i="1"/>
  <c r="CO540" i="1"/>
  <c r="CO539" i="1"/>
  <c r="CO538" i="1"/>
  <c r="CO537" i="1"/>
  <c r="CO536" i="1"/>
  <c r="CO535" i="1"/>
  <c r="CO534" i="1"/>
  <c r="CO533" i="1"/>
  <c r="CO532" i="1"/>
  <c r="CO531" i="1"/>
  <c r="CO530" i="1"/>
  <c r="CO529" i="1"/>
  <c r="CO528" i="1"/>
  <c r="CO527" i="1"/>
  <c r="CO526" i="1"/>
  <c r="CO525" i="1"/>
  <c r="CO524" i="1"/>
  <c r="CO523" i="1"/>
  <c r="CO522" i="1"/>
  <c r="CO521" i="1"/>
  <c r="CO520" i="1"/>
  <c r="CO519" i="1"/>
  <c r="CO518" i="1"/>
  <c r="CO517" i="1"/>
  <c r="CO516" i="1"/>
  <c r="CO515" i="1"/>
  <c r="CO514" i="1"/>
  <c r="CO513" i="1"/>
  <c r="CO512" i="1"/>
  <c r="CO511" i="1"/>
  <c r="CO510" i="1"/>
  <c r="CO509" i="1"/>
  <c r="CO508" i="1"/>
  <c r="CO507" i="1"/>
  <c r="CO506" i="1"/>
  <c r="CO505" i="1"/>
  <c r="CO504" i="1"/>
  <c r="CO503" i="1"/>
  <c r="CO502" i="1"/>
  <c r="CO501" i="1"/>
  <c r="CO500" i="1"/>
  <c r="CO499" i="1"/>
  <c r="CO498" i="1"/>
  <c r="CO497" i="1"/>
  <c r="CO496" i="1"/>
  <c r="CO495" i="1"/>
  <c r="CO494" i="1"/>
  <c r="CO493" i="1"/>
  <c r="CO492" i="1"/>
  <c r="CO491" i="1"/>
  <c r="CO490" i="1"/>
  <c r="CO489" i="1"/>
  <c r="CO488" i="1"/>
  <c r="CO487" i="1"/>
  <c r="CO486" i="1"/>
  <c r="CO485" i="1"/>
  <c r="CO484" i="1"/>
  <c r="CO483" i="1"/>
  <c r="CO482" i="1"/>
  <c r="CO481" i="1"/>
  <c r="CO480" i="1"/>
  <c r="CO479" i="1"/>
  <c r="CO478" i="1"/>
  <c r="CO477" i="1"/>
  <c r="CO476" i="1"/>
  <c r="CO475" i="1"/>
  <c r="CO474" i="1"/>
  <c r="CO473" i="1"/>
  <c r="CO472" i="1"/>
  <c r="CO471" i="1"/>
  <c r="CO470" i="1"/>
  <c r="CO469" i="1"/>
  <c r="CO468" i="1"/>
  <c r="CO467" i="1"/>
  <c r="CO466" i="1"/>
  <c r="CO465" i="1"/>
  <c r="CO464" i="1"/>
  <c r="CO463" i="1"/>
  <c r="CO462" i="1"/>
  <c r="CO461" i="1"/>
  <c r="CO460" i="1"/>
  <c r="CO459" i="1"/>
  <c r="CO458" i="1"/>
  <c r="CO457" i="1"/>
  <c r="CO456" i="1"/>
  <c r="CO455" i="1"/>
  <c r="CO454" i="1"/>
  <c r="CO453" i="1"/>
  <c r="CO452" i="1"/>
  <c r="CO451" i="1"/>
  <c r="CO450" i="1"/>
  <c r="CO449" i="1"/>
  <c r="CO448" i="1"/>
  <c r="CO447" i="1"/>
  <c r="CO446" i="1"/>
  <c r="CO445" i="1"/>
  <c r="CO444" i="1"/>
  <c r="CO443" i="1"/>
  <c r="CO442" i="1"/>
  <c r="CO441" i="1"/>
  <c r="CO440" i="1"/>
  <c r="CO439" i="1"/>
  <c r="CO438" i="1"/>
  <c r="CO437" i="1"/>
  <c r="CO436" i="1"/>
  <c r="CO435" i="1"/>
  <c r="CO434" i="1"/>
  <c r="CO433" i="1"/>
  <c r="CO432" i="1"/>
  <c r="CO431" i="1"/>
  <c r="CO430" i="1"/>
  <c r="CO429" i="1"/>
  <c r="CO428" i="1"/>
  <c r="CO427" i="1"/>
  <c r="CO426" i="1"/>
  <c r="CO425" i="1"/>
  <c r="CO424" i="1"/>
  <c r="CO423" i="1"/>
  <c r="CO422" i="1"/>
  <c r="CO421" i="1"/>
  <c r="CO420" i="1"/>
  <c r="CO419" i="1"/>
  <c r="CO418" i="1"/>
  <c r="CO417" i="1"/>
  <c r="CO416" i="1"/>
  <c r="CO415" i="1"/>
  <c r="CO414" i="1"/>
  <c r="CO413" i="1"/>
  <c r="CO412" i="1"/>
  <c r="CO411" i="1"/>
  <c r="CO410" i="1"/>
  <c r="CO409" i="1"/>
  <c r="CO408" i="1"/>
  <c r="CO407" i="1"/>
  <c r="CO406" i="1"/>
  <c r="CO405" i="1"/>
  <c r="CO404" i="1"/>
  <c r="CO403" i="1"/>
  <c r="CO402" i="1"/>
  <c r="CO401" i="1"/>
  <c r="CO400" i="1"/>
  <c r="CO399" i="1"/>
  <c r="CO398" i="1"/>
  <c r="CO397" i="1"/>
  <c r="CO396" i="1"/>
  <c r="CO395" i="1"/>
  <c r="CO394" i="1"/>
  <c r="CO393" i="1"/>
  <c r="CO392" i="1"/>
  <c r="CO391" i="1"/>
  <c r="CO390" i="1"/>
  <c r="CO389" i="1"/>
  <c r="CO388" i="1"/>
  <c r="CO387" i="1"/>
  <c r="CO386" i="1"/>
  <c r="CO385" i="1"/>
  <c r="CO384" i="1"/>
  <c r="CO383" i="1"/>
  <c r="CO382" i="1"/>
  <c r="CO381" i="1"/>
  <c r="CO380" i="1"/>
  <c r="CO379" i="1"/>
  <c r="CO378" i="1"/>
  <c r="CO377" i="1"/>
  <c r="CO376" i="1"/>
  <c r="CO375" i="1"/>
  <c r="CO374" i="1"/>
  <c r="CO373" i="1"/>
  <c r="CO372" i="1"/>
  <c r="CO371" i="1"/>
  <c r="CO370" i="1"/>
  <c r="CO369" i="1"/>
  <c r="CO368" i="1"/>
  <c r="CO367" i="1"/>
  <c r="CO366" i="1"/>
  <c r="CO365" i="1"/>
  <c r="CO364" i="1"/>
  <c r="CO363" i="1"/>
  <c r="CO362" i="1"/>
  <c r="CO361" i="1"/>
  <c r="CO360" i="1"/>
  <c r="CO359" i="1"/>
  <c r="CO358" i="1"/>
  <c r="CO357" i="1"/>
  <c r="CO356" i="1"/>
  <c r="CO355" i="1"/>
  <c r="CO354" i="1"/>
  <c r="CO353" i="1"/>
  <c r="CO352" i="1"/>
  <c r="CO351" i="1"/>
  <c r="CO350" i="1"/>
  <c r="CO349" i="1"/>
  <c r="CO348" i="1"/>
  <c r="CO347" i="1"/>
  <c r="CO346" i="1"/>
  <c r="CO345" i="1"/>
  <c r="CO344" i="1"/>
  <c r="CO343" i="1"/>
  <c r="CO342" i="1"/>
  <c r="CO341" i="1"/>
  <c r="CO340" i="1"/>
  <c r="CO339" i="1"/>
  <c r="CO338" i="1"/>
  <c r="CO337" i="1"/>
  <c r="CO336" i="1"/>
  <c r="CO335" i="1"/>
  <c r="CO334" i="1"/>
  <c r="CO333" i="1"/>
  <c r="CO332" i="1"/>
  <c r="CO331" i="1"/>
  <c r="CO330" i="1"/>
  <c r="CO329" i="1"/>
  <c r="CO328" i="1"/>
  <c r="CO327" i="1"/>
  <c r="CO326" i="1"/>
  <c r="CO325" i="1"/>
  <c r="CO324" i="1"/>
  <c r="CO323" i="1"/>
  <c r="CO322" i="1"/>
  <c r="CO321" i="1"/>
  <c r="CO320" i="1"/>
  <c r="CO319" i="1"/>
  <c r="CO318" i="1"/>
  <c r="CO317" i="1"/>
  <c r="CO316" i="1"/>
  <c r="CO315" i="1"/>
  <c r="CO314" i="1"/>
  <c r="CO313" i="1"/>
  <c r="CO312" i="1"/>
  <c r="CO311" i="1"/>
  <c r="CO310" i="1"/>
  <c r="CO309" i="1"/>
  <c r="CO308" i="1"/>
  <c r="CO307" i="1"/>
  <c r="CO306" i="1"/>
  <c r="CO305" i="1"/>
  <c r="CO304" i="1"/>
  <c r="CO303" i="1"/>
  <c r="CO302" i="1"/>
  <c r="CO301" i="1"/>
  <c r="CO300" i="1"/>
  <c r="CO299" i="1"/>
  <c r="CO298" i="1"/>
  <c r="CO297" i="1"/>
  <c r="CO296" i="1"/>
  <c r="CO295" i="1"/>
  <c r="CO294" i="1"/>
  <c r="CO293" i="1"/>
  <c r="CO292" i="1"/>
  <c r="CO291" i="1"/>
  <c r="CO290" i="1"/>
  <c r="CO289" i="1"/>
  <c r="CO288" i="1"/>
  <c r="CO287" i="1"/>
  <c r="CO286" i="1"/>
  <c r="CO285" i="1"/>
  <c r="CO284" i="1"/>
  <c r="CO283" i="1"/>
  <c r="CO282" i="1"/>
  <c r="CO281" i="1"/>
  <c r="CO280" i="1"/>
  <c r="CO279" i="1"/>
  <c r="CO278" i="1"/>
  <c r="CO277" i="1"/>
  <c r="CO276" i="1"/>
  <c r="CO275" i="1"/>
  <c r="CO274" i="1"/>
  <c r="CO273" i="1"/>
  <c r="CO272" i="1"/>
  <c r="CO271" i="1"/>
  <c r="CO270" i="1"/>
  <c r="CO269" i="1"/>
  <c r="CO268" i="1"/>
  <c r="CO267" i="1"/>
  <c r="CO266" i="1"/>
  <c r="CO265" i="1"/>
  <c r="CO264" i="1"/>
  <c r="CO263" i="1"/>
  <c r="CO262" i="1"/>
  <c r="CO261" i="1"/>
  <c r="CO260" i="1"/>
  <c r="CO259" i="1"/>
  <c r="CO258" i="1"/>
  <c r="CO257" i="1"/>
  <c r="CO256" i="1"/>
  <c r="CO255" i="1"/>
  <c r="CO254" i="1"/>
  <c r="CO253" i="1"/>
  <c r="CO252" i="1"/>
  <c r="CO251" i="1"/>
  <c r="CO250" i="1"/>
  <c r="CO249" i="1"/>
  <c r="CO248" i="1"/>
  <c r="CO247" i="1"/>
  <c r="CO246" i="1"/>
  <c r="CO245" i="1"/>
  <c r="CO244" i="1"/>
  <c r="CO243" i="1"/>
  <c r="CO242" i="1"/>
  <c r="CO241" i="1"/>
  <c r="CO240" i="1"/>
  <c r="CO239" i="1"/>
  <c r="CO238" i="1"/>
  <c r="CO237" i="1"/>
  <c r="CO236" i="1"/>
  <c r="CO235" i="1"/>
  <c r="CO234" i="1"/>
  <c r="CO233" i="1"/>
  <c r="CO232" i="1"/>
  <c r="CO231" i="1"/>
  <c r="CO230" i="1"/>
  <c r="CO229" i="1"/>
  <c r="CO228" i="1"/>
  <c r="CO227" i="1"/>
  <c r="CO226" i="1"/>
  <c r="CO225" i="1"/>
  <c r="CO224" i="1"/>
  <c r="CO223" i="1"/>
  <c r="CO222" i="1"/>
  <c r="CO221" i="1"/>
  <c r="CO220" i="1"/>
  <c r="CO219" i="1"/>
  <c r="CO218" i="1"/>
  <c r="CO217" i="1"/>
  <c r="CO216" i="1"/>
  <c r="CO215" i="1"/>
  <c r="CO214" i="1"/>
  <c r="CO213" i="1"/>
  <c r="CO212" i="1"/>
  <c r="CO211" i="1"/>
  <c r="CO210" i="1"/>
  <c r="CO209" i="1"/>
  <c r="CO208" i="1"/>
  <c r="CO207" i="1"/>
  <c r="CO206" i="1"/>
  <c r="CO205" i="1"/>
  <c r="CO204" i="1"/>
  <c r="CO203" i="1"/>
  <c r="CO202" i="1"/>
  <c r="CO201" i="1"/>
  <c r="CO200" i="1"/>
  <c r="CO199" i="1"/>
  <c r="CO198" i="1"/>
  <c r="CO197" i="1"/>
  <c r="CO196" i="1"/>
  <c r="CO195" i="1"/>
  <c r="CO194" i="1"/>
  <c r="CO193" i="1"/>
  <c r="CO192" i="1"/>
  <c r="CO191" i="1"/>
  <c r="CO190" i="1"/>
  <c r="CO189" i="1"/>
  <c r="CO188" i="1"/>
  <c r="CO187" i="1"/>
  <c r="CO186" i="1"/>
  <c r="CO185" i="1"/>
  <c r="CO184" i="1"/>
  <c r="CO183" i="1"/>
  <c r="CO182" i="1"/>
  <c r="CO181" i="1"/>
  <c r="CO180" i="1"/>
  <c r="CO179" i="1"/>
  <c r="CO178" i="1"/>
  <c r="CO177" i="1"/>
  <c r="CO176" i="1"/>
  <c r="CO175" i="1"/>
  <c r="CO174" i="1"/>
  <c r="CO173" i="1"/>
  <c r="CO172" i="1"/>
  <c r="CO171" i="1"/>
  <c r="CO170" i="1"/>
  <c r="CO169" i="1"/>
  <c r="CO168" i="1"/>
  <c r="CO167" i="1"/>
  <c r="CO166" i="1"/>
  <c r="CO165" i="1"/>
  <c r="CO164" i="1"/>
  <c r="CO163" i="1"/>
  <c r="CO162" i="1"/>
  <c r="CO161" i="1"/>
  <c r="CO160" i="1"/>
  <c r="CO159" i="1"/>
  <c r="CO158" i="1"/>
  <c r="CO157" i="1"/>
  <c r="CO156" i="1"/>
  <c r="CO155" i="1"/>
  <c r="CO154" i="1"/>
  <c r="CO153" i="1"/>
  <c r="CO152" i="1"/>
  <c r="CO151" i="1"/>
  <c r="CO150" i="1"/>
  <c r="CO149" i="1"/>
  <c r="CO148" i="1"/>
  <c r="CO147" i="1"/>
  <c r="CO146" i="1"/>
  <c r="CO145" i="1"/>
  <c r="CO144" i="1"/>
  <c r="CO143" i="1"/>
  <c r="CO142" i="1"/>
  <c r="CO141" i="1"/>
  <c r="CO140" i="1"/>
  <c r="CO139" i="1"/>
  <c r="CO138" i="1"/>
  <c r="CO137" i="1"/>
  <c r="CO136" i="1"/>
  <c r="CO135" i="1"/>
  <c r="CO134" i="1"/>
  <c r="CO133" i="1"/>
  <c r="CO132" i="1"/>
  <c r="CO131" i="1"/>
  <c r="CO130" i="1"/>
  <c r="CO129" i="1"/>
  <c r="CO128" i="1"/>
  <c r="CO127" i="1"/>
  <c r="CO126" i="1"/>
  <c r="CO125" i="1"/>
  <c r="CO124" i="1"/>
  <c r="CO123" i="1"/>
  <c r="CO122" i="1"/>
  <c r="CO121" i="1"/>
  <c r="CO120" i="1"/>
  <c r="CO119" i="1"/>
  <c r="CO118" i="1"/>
  <c r="CO117" i="1"/>
  <c r="CO116" i="1"/>
  <c r="CO115" i="1"/>
  <c r="CO114" i="1"/>
  <c r="CO113" i="1"/>
  <c r="CO112" i="1"/>
  <c r="CO111" i="1"/>
  <c r="CO110" i="1"/>
  <c r="CO109" i="1"/>
  <c r="CO108" i="1"/>
  <c r="CO107" i="1"/>
  <c r="CO106" i="1"/>
  <c r="CO105" i="1"/>
  <c r="CO104" i="1"/>
  <c r="CO103" i="1"/>
  <c r="CO102" i="1"/>
  <c r="CO101" i="1"/>
  <c r="CO100" i="1"/>
  <c r="CO99" i="1"/>
  <c r="CO98" i="1"/>
  <c r="CO97" i="1"/>
  <c r="CO96" i="1"/>
  <c r="CO95" i="1"/>
  <c r="CO94" i="1"/>
  <c r="CO93" i="1"/>
  <c r="CO92" i="1"/>
  <c r="CO91" i="1"/>
  <c r="CO90" i="1"/>
  <c r="CO89" i="1"/>
  <c r="CO88" i="1"/>
  <c r="CO87" i="1"/>
  <c r="CO86" i="1"/>
  <c r="CO85" i="1"/>
  <c r="CO84" i="1"/>
  <c r="CO83" i="1"/>
  <c r="CO82" i="1"/>
  <c r="CO81" i="1"/>
  <c r="CO80" i="1"/>
  <c r="CO79" i="1"/>
  <c r="CO78" i="1"/>
  <c r="CO77" i="1"/>
  <c r="CO76" i="1"/>
  <c r="CO75" i="1"/>
  <c r="CO74" i="1"/>
  <c r="CO73" i="1"/>
  <c r="CO72" i="1"/>
  <c r="CO71" i="1"/>
  <c r="CO70" i="1"/>
  <c r="CO69" i="1"/>
  <c r="CO68" i="1"/>
  <c r="CO67" i="1"/>
  <c r="CO66" i="1"/>
  <c r="CO65" i="1"/>
  <c r="CO64" i="1"/>
  <c r="CO63" i="1"/>
  <c r="CO62" i="1"/>
  <c r="CO61" i="1"/>
  <c r="CO60" i="1"/>
  <c r="CO59" i="1"/>
  <c r="CO58" i="1"/>
  <c r="CO57" i="1"/>
  <c r="CO56" i="1"/>
  <c r="CO55" i="1"/>
  <c r="CO54" i="1"/>
  <c r="CO53" i="1"/>
  <c r="CO52" i="1"/>
  <c r="CO51" i="1"/>
  <c r="CO50" i="1"/>
  <c r="CO49" i="1"/>
  <c r="CO48" i="1"/>
  <c r="CO47" i="1"/>
  <c r="CO46" i="1"/>
  <c r="CO45" i="1"/>
  <c r="CO44" i="1"/>
  <c r="CO43" i="1"/>
  <c r="CO42" i="1"/>
  <c r="CO41" i="1"/>
  <c r="CO40" i="1"/>
  <c r="CO39" i="1"/>
  <c r="CO38" i="1"/>
  <c r="CO37" i="1"/>
  <c r="CO36" i="1"/>
  <c r="CO35" i="1"/>
  <c r="CO34" i="1"/>
  <c r="CO33" i="1"/>
  <c r="CO32" i="1"/>
  <c r="CO31" i="1"/>
  <c r="CO30" i="1"/>
  <c r="CO29" i="1"/>
  <c r="CO28" i="1"/>
  <c r="CO27" i="1"/>
  <c r="CO26" i="1"/>
  <c r="CO25" i="1"/>
  <c r="CO24" i="1"/>
  <c r="CO23" i="1"/>
  <c r="CO22" i="1"/>
  <c r="CO21" i="1"/>
  <c r="CO20" i="1"/>
  <c r="CO19" i="1"/>
  <c r="CO18" i="1"/>
  <c r="CO17" i="1"/>
  <c r="CO16" i="1"/>
  <c r="CO15" i="1"/>
  <c r="CO14" i="1"/>
  <c r="CO13" i="1"/>
  <c r="CO12" i="1"/>
  <c r="CO11" i="1"/>
  <c r="CO10" i="1"/>
  <c r="CO9" i="1"/>
  <c r="CO8" i="1"/>
  <c r="CO7" i="1"/>
  <c r="CO6" i="1"/>
  <c r="CO5" i="1"/>
  <c r="CO4" i="1"/>
  <c r="CJ1390" i="1"/>
  <c r="CJ1389" i="1"/>
  <c r="CJ1388" i="1"/>
  <c r="CJ1387" i="1"/>
  <c r="CJ1386" i="1"/>
  <c r="CJ1385" i="1"/>
  <c r="CJ1384" i="1"/>
  <c r="CJ1383" i="1"/>
  <c r="CJ1382" i="1"/>
  <c r="CJ1381" i="1"/>
  <c r="CJ1380" i="1"/>
  <c r="CJ1379" i="1"/>
  <c r="CJ1378" i="1"/>
  <c r="CJ1377" i="1"/>
  <c r="CJ1376" i="1"/>
  <c r="CJ1375" i="1"/>
  <c r="CJ1374" i="1"/>
  <c r="CJ1373" i="1"/>
  <c r="CJ1372" i="1"/>
  <c r="CJ1371" i="1"/>
  <c r="CJ1370" i="1"/>
  <c r="CJ1369" i="1"/>
  <c r="CJ1368" i="1"/>
  <c r="CJ1367" i="1"/>
  <c r="CJ1366" i="1"/>
  <c r="CJ1365" i="1"/>
  <c r="CJ1364" i="1"/>
  <c r="CJ1363" i="1"/>
  <c r="CJ1362" i="1"/>
  <c r="CJ1361" i="1"/>
  <c r="CJ1360" i="1"/>
  <c r="CJ1359" i="1"/>
  <c r="CJ1358" i="1"/>
  <c r="CJ1357" i="1"/>
  <c r="CJ1356" i="1"/>
  <c r="CJ1355" i="1"/>
  <c r="CJ1354" i="1"/>
  <c r="CJ1353" i="1"/>
  <c r="CJ1352" i="1"/>
  <c r="CJ1351" i="1"/>
  <c r="CJ1350" i="1"/>
  <c r="CJ1349" i="1"/>
  <c r="CJ1348" i="1"/>
  <c r="CJ1347" i="1"/>
  <c r="CJ1346" i="1"/>
  <c r="CJ1345" i="1"/>
  <c r="CJ1344" i="1"/>
  <c r="CJ1343" i="1"/>
  <c r="CJ1342" i="1"/>
  <c r="CJ1341" i="1"/>
  <c r="CJ1340" i="1"/>
  <c r="CJ1339" i="1"/>
  <c r="CJ1338" i="1"/>
  <c r="CJ1337" i="1"/>
  <c r="CJ1336" i="1"/>
  <c r="CJ1335" i="1"/>
  <c r="CJ1334" i="1"/>
  <c r="CJ1333" i="1"/>
  <c r="CJ1332" i="1"/>
  <c r="CJ1331" i="1"/>
  <c r="CJ1330" i="1"/>
  <c r="CJ1329" i="1"/>
  <c r="CJ1328" i="1"/>
  <c r="CJ1327" i="1"/>
  <c r="CJ1326" i="1"/>
  <c r="CJ1325" i="1"/>
  <c r="CJ1324" i="1"/>
  <c r="CJ1323" i="1"/>
  <c r="CJ1322" i="1"/>
  <c r="CJ1321" i="1"/>
  <c r="CJ1320" i="1"/>
  <c r="CJ1319" i="1"/>
  <c r="CJ1318" i="1"/>
  <c r="CJ1317" i="1"/>
  <c r="CJ1316" i="1"/>
  <c r="CJ1315" i="1"/>
  <c r="CJ1314" i="1"/>
  <c r="CJ1313" i="1"/>
  <c r="CJ1312" i="1"/>
  <c r="CJ1311" i="1"/>
  <c r="CJ1310" i="1"/>
  <c r="CJ1309" i="1"/>
  <c r="CJ1308" i="1"/>
  <c r="CJ1307" i="1"/>
  <c r="CJ1306" i="1"/>
  <c r="CJ1305" i="1"/>
  <c r="CJ1304" i="1"/>
  <c r="CJ1303" i="1"/>
  <c r="CJ1302" i="1"/>
  <c r="CJ1301" i="1"/>
  <c r="CJ1300" i="1"/>
  <c r="CJ1299" i="1"/>
  <c r="CJ1298" i="1"/>
  <c r="CJ1297" i="1"/>
  <c r="CJ1296" i="1"/>
  <c r="CJ1295" i="1"/>
  <c r="CJ1294" i="1"/>
  <c r="CJ1293" i="1"/>
  <c r="CJ1292" i="1"/>
  <c r="CJ1291" i="1"/>
  <c r="CJ1290" i="1"/>
  <c r="CJ1289" i="1"/>
  <c r="CJ1288" i="1"/>
  <c r="CJ1287" i="1"/>
  <c r="CJ1286" i="1"/>
  <c r="CJ1285" i="1"/>
  <c r="CJ1284" i="1"/>
  <c r="CJ1283" i="1"/>
  <c r="CJ1282" i="1"/>
  <c r="CJ1281" i="1"/>
  <c r="CJ1280" i="1"/>
  <c r="CJ1279" i="1"/>
  <c r="CJ1278" i="1"/>
  <c r="CJ1277" i="1"/>
  <c r="CJ1276" i="1"/>
  <c r="CJ1275" i="1"/>
  <c r="CJ1274" i="1"/>
  <c r="CJ1273" i="1"/>
  <c r="CJ1272" i="1"/>
  <c r="CJ1271" i="1"/>
  <c r="CJ1270" i="1"/>
  <c r="CJ1269" i="1"/>
  <c r="CJ1268" i="1"/>
  <c r="CJ1267" i="1"/>
  <c r="CJ1266" i="1"/>
  <c r="CJ1265" i="1"/>
  <c r="CJ1264" i="1"/>
  <c r="CJ1263" i="1"/>
  <c r="CJ1262" i="1"/>
  <c r="CJ1261" i="1"/>
  <c r="CJ1260" i="1"/>
  <c r="CJ1259" i="1"/>
  <c r="CJ1258" i="1"/>
  <c r="CJ1257" i="1"/>
  <c r="CJ1256" i="1"/>
  <c r="CJ1255" i="1"/>
  <c r="CJ1254" i="1"/>
  <c r="CJ1253" i="1"/>
  <c r="CJ1252" i="1"/>
  <c r="CJ1251" i="1"/>
  <c r="CJ1250" i="1"/>
  <c r="CJ1249" i="1"/>
  <c r="CJ1248" i="1"/>
  <c r="CJ1247" i="1"/>
  <c r="CJ1246" i="1"/>
  <c r="CJ1245" i="1"/>
  <c r="CJ1244" i="1"/>
  <c r="CJ1243" i="1"/>
  <c r="CJ1242" i="1"/>
  <c r="CJ1241" i="1"/>
  <c r="CJ1240" i="1"/>
  <c r="CJ1239" i="1"/>
  <c r="CJ1238" i="1"/>
  <c r="CJ1237" i="1"/>
  <c r="CJ1236" i="1"/>
  <c r="CJ1235" i="1"/>
  <c r="CJ1234" i="1"/>
  <c r="CJ1233" i="1"/>
  <c r="CJ1232" i="1"/>
  <c r="CJ1231" i="1"/>
  <c r="CJ1230" i="1"/>
  <c r="CJ1229" i="1"/>
  <c r="CJ1228" i="1"/>
  <c r="CJ1227" i="1"/>
  <c r="CJ1226" i="1"/>
  <c r="CJ1225" i="1"/>
  <c r="CJ1224" i="1"/>
  <c r="CJ1223" i="1"/>
  <c r="CJ1222" i="1"/>
  <c r="CJ1221" i="1"/>
  <c r="CJ1220" i="1"/>
  <c r="CJ1219" i="1"/>
  <c r="CJ1218" i="1"/>
  <c r="CJ1217" i="1"/>
  <c r="CJ1216" i="1"/>
  <c r="CJ1215" i="1"/>
  <c r="CJ1214" i="1"/>
  <c r="CJ1213" i="1"/>
  <c r="CJ1212" i="1"/>
  <c r="CJ1211" i="1"/>
  <c r="CJ1210" i="1"/>
  <c r="CJ1209" i="1"/>
  <c r="CJ1208" i="1"/>
  <c r="CJ1207" i="1"/>
  <c r="CJ1206" i="1"/>
  <c r="CJ1205" i="1"/>
  <c r="CJ1204" i="1"/>
  <c r="CJ1203" i="1"/>
  <c r="CJ1202" i="1"/>
  <c r="CJ1201" i="1"/>
  <c r="CJ1200" i="1"/>
  <c r="CJ1199" i="1"/>
  <c r="CJ1198" i="1"/>
  <c r="CJ1197" i="1"/>
  <c r="CJ1196" i="1"/>
  <c r="CJ1195" i="1"/>
  <c r="CJ1194" i="1"/>
  <c r="CJ1193" i="1"/>
  <c r="CJ1192" i="1"/>
  <c r="CJ1191" i="1"/>
  <c r="CJ1190" i="1"/>
  <c r="CJ1189" i="1"/>
  <c r="CJ1188" i="1"/>
  <c r="CJ1187" i="1"/>
  <c r="CJ1186" i="1"/>
  <c r="CJ1185" i="1"/>
  <c r="CJ1184" i="1"/>
  <c r="CJ1183" i="1"/>
  <c r="CJ1182" i="1"/>
  <c r="CJ1181" i="1"/>
  <c r="CJ1180" i="1"/>
  <c r="CJ1179" i="1"/>
  <c r="CJ1178" i="1"/>
  <c r="CJ1177" i="1"/>
  <c r="CJ1176" i="1"/>
  <c r="CJ1175" i="1"/>
  <c r="CJ1174" i="1"/>
  <c r="CJ1173" i="1"/>
  <c r="CJ1172" i="1"/>
  <c r="CJ1171" i="1"/>
  <c r="CJ1170" i="1"/>
  <c r="CJ1169" i="1"/>
  <c r="CJ1168" i="1"/>
  <c r="CJ1167" i="1"/>
  <c r="CJ1166" i="1"/>
  <c r="CJ1165" i="1"/>
  <c r="CJ1164" i="1"/>
  <c r="CJ1163" i="1"/>
  <c r="CJ1162" i="1"/>
  <c r="CJ1161" i="1"/>
  <c r="CJ1160" i="1"/>
  <c r="CJ1159" i="1"/>
  <c r="CJ1158" i="1"/>
  <c r="CJ1157" i="1"/>
  <c r="CJ1156" i="1"/>
  <c r="CJ1155" i="1"/>
  <c r="CJ1154" i="1"/>
  <c r="CJ1153" i="1"/>
  <c r="CJ1152" i="1"/>
  <c r="CJ1151" i="1"/>
  <c r="CJ1150" i="1"/>
  <c r="CJ1149" i="1"/>
  <c r="CJ1148" i="1"/>
  <c r="CJ1147" i="1"/>
  <c r="CJ1146" i="1"/>
  <c r="CJ1145" i="1"/>
  <c r="CJ1144" i="1"/>
  <c r="CJ1143" i="1"/>
  <c r="CJ1142" i="1"/>
  <c r="CJ1141" i="1"/>
  <c r="CJ1140" i="1"/>
  <c r="CJ1139" i="1"/>
  <c r="CJ1138" i="1"/>
  <c r="CJ1137" i="1"/>
  <c r="CJ1136" i="1"/>
  <c r="CJ1135" i="1"/>
  <c r="CJ1134" i="1"/>
  <c r="CJ1133" i="1"/>
  <c r="CJ1132" i="1"/>
  <c r="CJ1131" i="1"/>
  <c r="CJ1130" i="1"/>
  <c r="CJ1129" i="1"/>
  <c r="CJ1128" i="1"/>
  <c r="CJ1127" i="1"/>
  <c r="CJ1126" i="1"/>
  <c r="CJ1125" i="1"/>
  <c r="CJ1124" i="1"/>
  <c r="CJ1123" i="1"/>
  <c r="CJ1122" i="1"/>
  <c r="CJ1121" i="1"/>
  <c r="CJ1120" i="1"/>
  <c r="CJ1119" i="1"/>
  <c r="CJ1118" i="1"/>
  <c r="CJ1117" i="1"/>
  <c r="CJ1116" i="1"/>
  <c r="CJ1115" i="1"/>
  <c r="CJ1114" i="1"/>
  <c r="CJ1113" i="1"/>
  <c r="CJ1112" i="1"/>
  <c r="CJ1111" i="1"/>
  <c r="CJ1110" i="1"/>
  <c r="CJ1109" i="1"/>
  <c r="CJ1108" i="1"/>
  <c r="CJ1107" i="1"/>
  <c r="CJ1106" i="1"/>
  <c r="CJ1105" i="1"/>
  <c r="CJ1104" i="1"/>
  <c r="CJ1103" i="1"/>
  <c r="CJ1102" i="1"/>
  <c r="CJ1101" i="1"/>
  <c r="CJ1100" i="1"/>
  <c r="CJ1099" i="1"/>
  <c r="CJ1098" i="1"/>
  <c r="CJ1097" i="1"/>
  <c r="CJ1096" i="1"/>
  <c r="CJ1095" i="1"/>
  <c r="CJ1094" i="1"/>
  <c r="CJ1093" i="1"/>
  <c r="CJ1092" i="1"/>
  <c r="CJ1091" i="1"/>
  <c r="CJ1090" i="1"/>
  <c r="CJ1089" i="1"/>
  <c r="CJ1088" i="1"/>
  <c r="CJ1087" i="1"/>
  <c r="CJ1086" i="1"/>
  <c r="CJ1085" i="1"/>
  <c r="CJ1084" i="1"/>
  <c r="CJ1083" i="1"/>
  <c r="CJ1082" i="1"/>
  <c r="CJ1081" i="1"/>
  <c r="CJ1080" i="1"/>
  <c r="CJ1079" i="1"/>
  <c r="CJ1078" i="1"/>
  <c r="CJ1077" i="1"/>
  <c r="CJ1076" i="1"/>
  <c r="CJ1075" i="1"/>
  <c r="CJ1074" i="1"/>
  <c r="CJ1073" i="1"/>
  <c r="CJ1072" i="1"/>
  <c r="CJ1071" i="1"/>
  <c r="CJ1070" i="1"/>
  <c r="CJ1069" i="1"/>
  <c r="CJ1068" i="1"/>
  <c r="CJ1067" i="1"/>
  <c r="CJ1066" i="1"/>
  <c r="CJ1065" i="1"/>
  <c r="CJ1064" i="1"/>
  <c r="CJ1063" i="1"/>
  <c r="CJ1062" i="1"/>
  <c r="CJ1061" i="1"/>
  <c r="CJ1060" i="1"/>
  <c r="CJ1059" i="1"/>
  <c r="CJ1058" i="1"/>
  <c r="CJ1057" i="1"/>
  <c r="CJ1056" i="1"/>
  <c r="CJ1055" i="1"/>
  <c r="CJ1054" i="1"/>
  <c r="CJ1053" i="1"/>
  <c r="CJ1052" i="1"/>
  <c r="CJ1051" i="1"/>
  <c r="CJ1050" i="1"/>
  <c r="CJ1049" i="1"/>
  <c r="CJ1048" i="1"/>
  <c r="CJ1047" i="1"/>
  <c r="CJ1046" i="1"/>
  <c r="CJ1045" i="1"/>
  <c r="CJ1044" i="1"/>
  <c r="CJ1043" i="1"/>
  <c r="CJ1042" i="1"/>
  <c r="CJ1041" i="1"/>
  <c r="CJ1040" i="1"/>
  <c r="CJ1039" i="1"/>
  <c r="CJ1038" i="1"/>
  <c r="CJ1037" i="1"/>
  <c r="CJ1036" i="1"/>
  <c r="CJ1035" i="1"/>
  <c r="CJ1034" i="1"/>
  <c r="CJ1033" i="1"/>
  <c r="CJ1032" i="1"/>
  <c r="CJ1031" i="1"/>
  <c r="CJ1030" i="1"/>
  <c r="CJ1029" i="1"/>
  <c r="CJ1028" i="1"/>
  <c r="CJ1027" i="1"/>
  <c r="CJ1026" i="1"/>
  <c r="CJ1025" i="1"/>
  <c r="CJ1024" i="1"/>
  <c r="CJ1023" i="1"/>
  <c r="CJ1022" i="1"/>
  <c r="CJ1021" i="1"/>
  <c r="CJ1020" i="1"/>
  <c r="CJ1019" i="1"/>
  <c r="CJ1018" i="1"/>
  <c r="CJ1017" i="1"/>
  <c r="CJ1016" i="1"/>
  <c r="CJ1015" i="1"/>
  <c r="CJ1014" i="1"/>
  <c r="CJ1013" i="1"/>
  <c r="CJ1012" i="1"/>
  <c r="CJ1011" i="1"/>
  <c r="CJ1010" i="1"/>
  <c r="CJ1009" i="1"/>
  <c r="CJ1008" i="1"/>
  <c r="CJ1007" i="1"/>
  <c r="CJ1006" i="1"/>
  <c r="CJ1005" i="1"/>
  <c r="CJ1004" i="1"/>
  <c r="CJ1003" i="1"/>
  <c r="CJ1002" i="1"/>
  <c r="CJ1001" i="1"/>
  <c r="CJ1000" i="1"/>
  <c r="CJ999" i="1"/>
  <c r="CJ998" i="1"/>
  <c r="CJ997" i="1"/>
  <c r="CJ996" i="1"/>
  <c r="CJ995" i="1"/>
  <c r="CJ994" i="1"/>
  <c r="CJ993" i="1"/>
  <c r="CJ992" i="1"/>
  <c r="CJ991" i="1"/>
  <c r="CJ990" i="1"/>
  <c r="CJ989" i="1"/>
  <c r="CJ988" i="1"/>
  <c r="CJ987" i="1"/>
  <c r="CJ986" i="1"/>
  <c r="CJ985" i="1"/>
  <c r="CJ984" i="1"/>
  <c r="CJ983" i="1"/>
  <c r="CJ982" i="1"/>
  <c r="CJ981" i="1"/>
  <c r="CJ980" i="1"/>
  <c r="CJ979" i="1"/>
  <c r="CJ978" i="1"/>
  <c r="CJ977" i="1"/>
  <c r="CJ976" i="1"/>
  <c r="CJ975" i="1"/>
  <c r="CJ974" i="1"/>
  <c r="CJ973" i="1"/>
  <c r="CJ972" i="1"/>
  <c r="CJ971" i="1"/>
  <c r="CJ970" i="1"/>
  <c r="CJ969" i="1"/>
  <c r="CJ968" i="1"/>
  <c r="CJ967" i="1"/>
  <c r="CJ966" i="1"/>
  <c r="CJ965" i="1"/>
  <c r="CJ964" i="1"/>
  <c r="CJ963" i="1"/>
  <c r="CJ962" i="1"/>
  <c r="CJ961" i="1"/>
  <c r="CJ960" i="1"/>
  <c r="CJ959" i="1"/>
  <c r="CJ958" i="1"/>
  <c r="CJ957" i="1"/>
  <c r="CJ956" i="1"/>
  <c r="CJ955" i="1"/>
  <c r="CJ954" i="1"/>
  <c r="CJ953" i="1"/>
  <c r="CJ952" i="1"/>
  <c r="CJ951" i="1"/>
  <c r="CJ950" i="1"/>
  <c r="CJ949" i="1"/>
  <c r="CJ948" i="1"/>
  <c r="CJ947" i="1"/>
  <c r="CJ946" i="1"/>
  <c r="CJ945" i="1"/>
  <c r="CJ944" i="1"/>
  <c r="CJ943" i="1"/>
  <c r="CJ942" i="1"/>
  <c r="CJ941" i="1"/>
  <c r="CJ940" i="1"/>
  <c r="CJ939" i="1"/>
  <c r="CJ938" i="1"/>
  <c r="CJ937" i="1"/>
  <c r="CJ936" i="1"/>
  <c r="CJ935" i="1"/>
  <c r="CJ934" i="1"/>
  <c r="CJ933" i="1"/>
  <c r="CJ932" i="1"/>
  <c r="CJ931" i="1"/>
  <c r="CJ930" i="1"/>
  <c r="CJ929" i="1"/>
  <c r="CJ928" i="1"/>
  <c r="CJ927" i="1"/>
  <c r="CJ926" i="1"/>
  <c r="CJ925" i="1"/>
  <c r="CJ924" i="1"/>
  <c r="CJ923" i="1"/>
  <c r="CJ922" i="1"/>
  <c r="CJ921" i="1"/>
  <c r="CJ920" i="1"/>
  <c r="CJ919" i="1"/>
  <c r="CJ918" i="1"/>
  <c r="CJ917" i="1"/>
  <c r="CJ916" i="1"/>
  <c r="CJ915" i="1"/>
  <c r="CJ914" i="1"/>
  <c r="CJ913" i="1"/>
  <c r="CJ912" i="1"/>
  <c r="CJ911" i="1"/>
  <c r="CJ910" i="1"/>
  <c r="CJ909" i="1"/>
  <c r="CJ908" i="1"/>
  <c r="CJ907" i="1"/>
  <c r="CJ906" i="1"/>
  <c r="CJ905" i="1"/>
  <c r="CJ904" i="1"/>
  <c r="CJ903" i="1"/>
  <c r="CJ902" i="1"/>
  <c r="CJ901" i="1"/>
  <c r="CJ900" i="1"/>
  <c r="CJ899" i="1"/>
  <c r="CJ898" i="1"/>
  <c r="CJ897" i="1"/>
  <c r="CJ896" i="1"/>
  <c r="CJ895" i="1"/>
  <c r="CJ894" i="1"/>
  <c r="CJ893" i="1"/>
  <c r="CJ892" i="1"/>
  <c r="CJ891" i="1"/>
  <c r="CJ890" i="1"/>
  <c r="CJ889" i="1"/>
  <c r="CJ888" i="1"/>
  <c r="CJ887" i="1"/>
  <c r="CJ886" i="1"/>
  <c r="CJ885" i="1"/>
  <c r="CJ884" i="1"/>
  <c r="CJ883" i="1"/>
  <c r="CJ882" i="1"/>
  <c r="CJ881" i="1"/>
  <c r="CJ880" i="1"/>
  <c r="CJ879" i="1"/>
  <c r="CJ878" i="1"/>
  <c r="CJ877" i="1"/>
  <c r="CJ876" i="1"/>
  <c r="CJ875" i="1"/>
  <c r="CJ874" i="1"/>
  <c r="CJ873" i="1"/>
  <c r="CJ872" i="1"/>
  <c r="CJ871" i="1"/>
  <c r="CJ870" i="1"/>
  <c r="CJ869" i="1"/>
  <c r="CJ868" i="1"/>
  <c r="CJ867" i="1"/>
  <c r="CJ866" i="1"/>
  <c r="CJ865" i="1"/>
  <c r="CJ864" i="1"/>
  <c r="CJ863" i="1"/>
  <c r="CJ862" i="1"/>
  <c r="CJ861" i="1"/>
  <c r="CJ860" i="1"/>
  <c r="CJ859" i="1"/>
  <c r="CJ858" i="1"/>
  <c r="CJ857" i="1"/>
  <c r="CJ856" i="1"/>
  <c r="CJ855" i="1"/>
  <c r="CJ854" i="1"/>
  <c r="CJ853" i="1"/>
  <c r="CJ852" i="1"/>
  <c r="CJ851" i="1"/>
  <c r="CJ850" i="1"/>
  <c r="CJ849" i="1"/>
  <c r="CJ848" i="1"/>
  <c r="CJ847" i="1"/>
  <c r="CJ846" i="1"/>
  <c r="CJ845" i="1"/>
  <c r="CJ844" i="1"/>
  <c r="CJ843" i="1"/>
  <c r="CJ842" i="1"/>
  <c r="CJ841" i="1"/>
  <c r="CJ840" i="1"/>
  <c r="CJ839" i="1"/>
  <c r="CJ838" i="1"/>
  <c r="CJ837" i="1"/>
  <c r="CJ836" i="1"/>
  <c r="CJ835" i="1"/>
  <c r="CJ834" i="1"/>
  <c r="CJ833" i="1"/>
  <c r="CJ832" i="1"/>
  <c r="CJ831" i="1"/>
  <c r="CJ830" i="1"/>
  <c r="CJ829" i="1"/>
  <c r="CJ828" i="1"/>
  <c r="CJ827" i="1"/>
  <c r="CJ826" i="1"/>
  <c r="CJ825" i="1"/>
  <c r="CJ824" i="1"/>
  <c r="CJ823" i="1"/>
  <c r="CJ822" i="1"/>
  <c r="CJ821" i="1"/>
  <c r="CJ820" i="1"/>
  <c r="CJ819" i="1"/>
  <c r="CJ818" i="1"/>
  <c r="CJ817" i="1"/>
  <c r="CJ816" i="1"/>
  <c r="CJ815" i="1"/>
  <c r="CJ814" i="1"/>
  <c r="CJ813" i="1"/>
  <c r="CJ812" i="1"/>
  <c r="CJ811" i="1"/>
  <c r="CJ810" i="1"/>
  <c r="CJ809" i="1"/>
  <c r="CJ808" i="1"/>
  <c r="CJ807" i="1"/>
  <c r="CJ806" i="1"/>
  <c r="CJ805" i="1"/>
  <c r="CJ804" i="1"/>
  <c r="CJ803" i="1"/>
  <c r="CJ802" i="1"/>
  <c r="CJ801" i="1"/>
  <c r="CJ800" i="1"/>
  <c r="CJ799" i="1"/>
  <c r="CJ798" i="1"/>
  <c r="CJ797" i="1"/>
  <c r="CJ796" i="1"/>
  <c r="CJ795" i="1"/>
  <c r="CJ794" i="1"/>
  <c r="CJ793" i="1"/>
  <c r="CJ792" i="1"/>
  <c r="CJ791" i="1"/>
  <c r="CJ790" i="1"/>
  <c r="CJ789" i="1"/>
  <c r="CJ788" i="1"/>
  <c r="CJ787" i="1"/>
  <c r="CJ786" i="1"/>
  <c r="CJ785" i="1"/>
  <c r="CJ784" i="1"/>
  <c r="CJ783" i="1"/>
  <c r="CJ782" i="1"/>
  <c r="CJ781" i="1"/>
  <c r="CJ780" i="1"/>
  <c r="CJ779" i="1"/>
  <c r="CJ778" i="1"/>
  <c r="CJ777" i="1"/>
  <c r="CJ776" i="1"/>
  <c r="CJ775" i="1"/>
  <c r="CJ774" i="1"/>
  <c r="CJ773" i="1"/>
  <c r="CJ772" i="1"/>
  <c r="CJ771" i="1"/>
  <c r="CJ770" i="1"/>
  <c r="CJ769" i="1"/>
  <c r="CJ768" i="1"/>
  <c r="CJ767" i="1"/>
  <c r="CJ766" i="1"/>
  <c r="CJ765" i="1"/>
  <c r="CJ764" i="1"/>
  <c r="CJ763" i="1"/>
  <c r="CJ762" i="1"/>
  <c r="CJ761" i="1"/>
  <c r="CJ760" i="1"/>
  <c r="CJ759" i="1"/>
  <c r="CJ758" i="1"/>
  <c r="CJ757" i="1"/>
  <c r="CJ756" i="1"/>
  <c r="CJ755" i="1"/>
  <c r="CJ754" i="1"/>
  <c r="CJ753" i="1"/>
  <c r="CJ752" i="1"/>
  <c r="CJ751" i="1"/>
  <c r="CJ750" i="1"/>
  <c r="CJ749" i="1"/>
  <c r="CJ748" i="1"/>
  <c r="CJ747" i="1"/>
  <c r="CJ746" i="1"/>
  <c r="CJ745" i="1"/>
  <c r="CJ744" i="1"/>
  <c r="CJ743" i="1"/>
  <c r="CJ742" i="1"/>
  <c r="CJ741" i="1"/>
  <c r="CJ740" i="1"/>
  <c r="CJ739" i="1"/>
  <c r="CJ738" i="1"/>
  <c r="CJ737" i="1"/>
  <c r="CJ736" i="1"/>
  <c r="CJ735" i="1"/>
  <c r="CJ734" i="1"/>
  <c r="CJ733" i="1"/>
  <c r="CJ732" i="1"/>
  <c r="CJ731" i="1"/>
  <c r="CJ730" i="1"/>
  <c r="CJ729" i="1"/>
  <c r="CJ728" i="1"/>
  <c r="CJ727" i="1"/>
  <c r="CJ726" i="1"/>
  <c r="CJ725" i="1"/>
  <c r="CJ724" i="1"/>
  <c r="CJ723" i="1"/>
  <c r="CJ722" i="1"/>
  <c r="CJ721" i="1"/>
  <c r="CJ720" i="1"/>
  <c r="CJ719" i="1"/>
  <c r="CJ718" i="1"/>
  <c r="CJ717" i="1"/>
  <c r="CJ716" i="1"/>
  <c r="CJ715" i="1"/>
  <c r="CJ714" i="1"/>
  <c r="CJ713" i="1"/>
  <c r="CJ712" i="1"/>
  <c r="CJ711" i="1"/>
  <c r="CJ710" i="1"/>
  <c r="CJ709" i="1"/>
  <c r="CJ708" i="1"/>
  <c r="CJ707" i="1"/>
  <c r="CJ706" i="1"/>
  <c r="CJ705" i="1"/>
  <c r="CJ704" i="1"/>
  <c r="CJ703" i="1"/>
  <c r="CJ702" i="1"/>
  <c r="CJ701" i="1"/>
  <c r="CJ700" i="1"/>
  <c r="CJ699" i="1"/>
  <c r="CJ698" i="1"/>
  <c r="CJ697" i="1"/>
  <c r="CJ696" i="1"/>
  <c r="CJ695" i="1"/>
  <c r="CJ694" i="1"/>
  <c r="CJ693" i="1"/>
  <c r="CJ692" i="1"/>
  <c r="CJ691" i="1"/>
  <c r="CJ690" i="1"/>
  <c r="CJ689" i="1"/>
  <c r="CJ688" i="1"/>
  <c r="CJ687" i="1"/>
  <c r="CJ686" i="1"/>
  <c r="CJ685" i="1"/>
  <c r="CJ684" i="1"/>
  <c r="CJ683" i="1"/>
  <c r="CJ682" i="1"/>
  <c r="CJ681" i="1"/>
  <c r="CJ680" i="1"/>
  <c r="CJ679" i="1"/>
  <c r="CJ678" i="1"/>
  <c r="CJ677" i="1"/>
  <c r="CJ676" i="1"/>
  <c r="CJ675" i="1"/>
  <c r="CJ674" i="1"/>
  <c r="CJ673" i="1"/>
  <c r="CJ672" i="1"/>
  <c r="CJ671" i="1"/>
  <c r="CJ670" i="1"/>
  <c r="CJ669" i="1"/>
  <c r="CJ668" i="1"/>
  <c r="CJ667" i="1"/>
  <c r="CJ666" i="1"/>
  <c r="CJ665" i="1"/>
  <c r="CJ664" i="1"/>
  <c r="CJ663" i="1"/>
  <c r="CJ662" i="1"/>
  <c r="CJ661" i="1"/>
  <c r="CJ660" i="1"/>
  <c r="CJ659" i="1"/>
  <c r="CJ658" i="1"/>
  <c r="CJ657" i="1"/>
  <c r="CJ656" i="1"/>
  <c r="CJ655" i="1"/>
  <c r="CJ654" i="1"/>
  <c r="CJ653" i="1"/>
  <c r="CJ652" i="1"/>
  <c r="CJ651" i="1"/>
  <c r="CJ650" i="1"/>
  <c r="CJ649" i="1"/>
  <c r="CJ648" i="1"/>
  <c r="CJ647" i="1"/>
  <c r="CJ646" i="1"/>
  <c r="CJ645" i="1"/>
  <c r="CJ644" i="1"/>
  <c r="CJ643" i="1"/>
  <c r="CJ642" i="1"/>
  <c r="CJ641" i="1"/>
  <c r="CJ640" i="1"/>
  <c r="CJ639" i="1"/>
  <c r="CJ638" i="1"/>
  <c r="CJ637" i="1"/>
  <c r="CJ636" i="1"/>
  <c r="CJ635" i="1"/>
  <c r="CJ634" i="1"/>
  <c r="CJ633" i="1"/>
  <c r="CJ632" i="1"/>
  <c r="CJ631" i="1"/>
  <c r="CJ630" i="1"/>
  <c r="CJ629" i="1"/>
  <c r="CJ628" i="1"/>
  <c r="CJ627" i="1"/>
  <c r="CJ626" i="1"/>
  <c r="CJ625" i="1"/>
  <c r="CJ624" i="1"/>
  <c r="CJ623" i="1"/>
  <c r="CJ622" i="1"/>
  <c r="CJ621" i="1"/>
  <c r="CJ620" i="1"/>
  <c r="CJ619" i="1"/>
  <c r="CJ618" i="1"/>
  <c r="CJ617" i="1"/>
  <c r="CJ616" i="1"/>
  <c r="CJ615" i="1"/>
  <c r="CJ614" i="1"/>
  <c r="CJ613" i="1"/>
  <c r="CJ612" i="1"/>
  <c r="CJ611" i="1"/>
  <c r="CJ610" i="1"/>
  <c r="CJ609" i="1"/>
  <c r="CJ608" i="1"/>
  <c r="CJ607" i="1"/>
  <c r="CJ606" i="1"/>
  <c r="CJ605" i="1"/>
  <c r="CJ604" i="1"/>
  <c r="CJ603" i="1"/>
  <c r="CJ602" i="1"/>
  <c r="CJ601" i="1"/>
  <c r="CJ600" i="1"/>
  <c r="CJ599" i="1"/>
  <c r="CJ598" i="1"/>
  <c r="CJ597" i="1"/>
  <c r="CJ596" i="1"/>
  <c r="CJ595" i="1"/>
  <c r="CJ594" i="1"/>
  <c r="CJ593" i="1"/>
  <c r="CJ592" i="1"/>
  <c r="CJ591" i="1"/>
  <c r="CJ590" i="1"/>
  <c r="CJ589" i="1"/>
  <c r="CJ588" i="1"/>
  <c r="CJ587" i="1"/>
  <c r="CJ586" i="1"/>
  <c r="CJ585" i="1"/>
  <c r="CJ584" i="1"/>
  <c r="CJ583" i="1"/>
  <c r="CJ582" i="1"/>
  <c r="CJ581" i="1"/>
  <c r="CJ580" i="1"/>
  <c r="CJ579" i="1"/>
  <c r="CJ578" i="1"/>
  <c r="CJ577" i="1"/>
  <c r="CJ576" i="1"/>
  <c r="CJ575" i="1"/>
  <c r="CJ574" i="1"/>
  <c r="CJ573" i="1"/>
  <c r="CJ572" i="1"/>
  <c r="CJ571" i="1"/>
  <c r="CJ570" i="1"/>
  <c r="CJ569" i="1"/>
  <c r="CJ568" i="1"/>
  <c r="CJ567" i="1"/>
  <c r="CJ566" i="1"/>
  <c r="CJ565" i="1"/>
  <c r="CJ564" i="1"/>
  <c r="CJ563" i="1"/>
  <c r="CJ562" i="1"/>
  <c r="CJ561" i="1"/>
  <c r="CJ560" i="1"/>
  <c r="CJ559" i="1"/>
  <c r="CJ558" i="1"/>
  <c r="CJ557" i="1"/>
  <c r="CJ556" i="1"/>
  <c r="CJ555" i="1"/>
  <c r="CJ554" i="1"/>
  <c r="CJ553" i="1"/>
  <c r="CJ552" i="1"/>
  <c r="CJ551" i="1"/>
  <c r="CJ550" i="1"/>
  <c r="CJ549" i="1"/>
  <c r="CJ548" i="1"/>
  <c r="CJ547" i="1"/>
  <c r="CJ546" i="1"/>
  <c r="CJ545" i="1"/>
  <c r="CJ544" i="1"/>
  <c r="CJ543" i="1"/>
  <c r="CJ542" i="1"/>
  <c r="CJ541" i="1"/>
  <c r="CJ540" i="1"/>
  <c r="CJ539" i="1"/>
  <c r="CJ538" i="1"/>
  <c r="CJ537" i="1"/>
  <c r="CJ536" i="1"/>
  <c r="CJ535" i="1"/>
  <c r="CJ534" i="1"/>
  <c r="CJ533" i="1"/>
  <c r="CJ532" i="1"/>
  <c r="CJ531" i="1"/>
  <c r="CJ530" i="1"/>
  <c r="CJ529" i="1"/>
  <c r="CJ528" i="1"/>
  <c r="CJ527" i="1"/>
  <c r="CJ526" i="1"/>
  <c r="CJ525" i="1"/>
  <c r="CJ524" i="1"/>
  <c r="CJ523" i="1"/>
  <c r="CJ522" i="1"/>
  <c r="CJ521" i="1"/>
  <c r="CJ520" i="1"/>
  <c r="CJ519" i="1"/>
  <c r="CJ518" i="1"/>
  <c r="CJ517" i="1"/>
  <c r="CJ516" i="1"/>
  <c r="CJ515" i="1"/>
  <c r="CJ514" i="1"/>
  <c r="CJ513" i="1"/>
  <c r="CJ512" i="1"/>
  <c r="CJ511" i="1"/>
  <c r="CJ510" i="1"/>
  <c r="CJ509" i="1"/>
  <c r="CJ508" i="1"/>
  <c r="CJ507" i="1"/>
  <c r="CJ506" i="1"/>
  <c r="CJ505" i="1"/>
  <c r="CJ504" i="1"/>
  <c r="CJ503" i="1"/>
  <c r="CJ502" i="1"/>
  <c r="CJ501" i="1"/>
  <c r="CJ500" i="1"/>
  <c r="CJ499" i="1"/>
  <c r="CJ498" i="1"/>
  <c r="CJ497" i="1"/>
  <c r="CJ496" i="1"/>
  <c r="CJ495" i="1"/>
  <c r="CJ494" i="1"/>
  <c r="CJ493" i="1"/>
  <c r="CJ492" i="1"/>
  <c r="CJ491" i="1"/>
  <c r="CJ490" i="1"/>
  <c r="CJ489" i="1"/>
  <c r="CJ488" i="1"/>
  <c r="CJ487" i="1"/>
  <c r="CJ486" i="1"/>
  <c r="CJ485" i="1"/>
  <c r="CJ484" i="1"/>
  <c r="CJ483" i="1"/>
  <c r="CJ482" i="1"/>
  <c r="CJ481" i="1"/>
  <c r="CJ480" i="1"/>
  <c r="CJ479" i="1"/>
  <c r="CJ478" i="1"/>
  <c r="CJ477" i="1"/>
  <c r="CJ476" i="1"/>
  <c r="CJ475" i="1"/>
  <c r="CJ474" i="1"/>
  <c r="CJ473" i="1"/>
  <c r="CJ472" i="1"/>
  <c r="CJ471" i="1"/>
  <c r="CJ470" i="1"/>
  <c r="CJ469" i="1"/>
  <c r="CJ468" i="1"/>
  <c r="CJ467" i="1"/>
  <c r="CJ466" i="1"/>
  <c r="CJ465" i="1"/>
  <c r="CJ464" i="1"/>
  <c r="CJ463" i="1"/>
  <c r="CJ462" i="1"/>
  <c r="CJ461" i="1"/>
  <c r="CJ460" i="1"/>
  <c r="CJ459" i="1"/>
  <c r="CJ458" i="1"/>
  <c r="CJ457" i="1"/>
  <c r="CJ456" i="1"/>
  <c r="CJ455" i="1"/>
  <c r="CJ454" i="1"/>
  <c r="CJ453" i="1"/>
  <c r="CJ452" i="1"/>
  <c r="CJ451" i="1"/>
  <c r="CJ450" i="1"/>
  <c r="CJ449" i="1"/>
  <c r="CJ448" i="1"/>
  <c r="CJ447" i="1"/>
  <c r="CJ446" i="1"/>
  <c r="CJ445" i="1"/>
  <c r="CJ444" i="1"/>
  <c r="CJ443" i="1"/>
  <c r="CJ442" i="1"/>
  <c r="CJ441" i="1"/>
  <c r="CJ440" i="1"/>
  <c r="CJ439" i="1"/>
  <c r="CJ438" i="1"/>
  <c r="CJ437" i="1"/>
  <c r="CJ436" i="1"/>
  <c r="CJ435" i="1"/>
  <c r="CJ434" i="1"/>
  <c r="CJ433" i="1"/>
  <c r="CJ432" i="1"/>
  <c r="CJ431" i="1"/>
  <c r="CJ430" i="1"/>
  <c r="CJ429" i="1"/>
  <c r="CJ428" i="1"/>
  <c r="CJ427" i="1"/>
  <c r="CJ426" i="1"/>
  <c r="CJ425" i="1"/>
  <c r="CJ424" i="1"/>
  <c r="CJ423" i="1"/>
  <c r="CJ422" i="1"/>
  <c r="CJ421" i="1"/>
  <c r="CJ420" i="1"/>
  <c r="CJ419" i="1"/>
  <c r="CJ418" i="1"/>
  <c r="CJ417" i="1"/>
  <c r="CJ416" i="1"/>
  <c r="CJ415" i="1"/>
  <c r="CJ414" i="1"/>
  <c r="CJ413" i="1"/>
  <c r="CJ412" i="1"/>
  <c r="CJ411" i="1"/>
  <c r="CJ410" i="1"/>
  <c r="CJ409" i="1"/>
  <c r="CJ408" i="1"/>
  <c r="CJ407" i="1"/>
  <c r="CJ406" i="1"/>
  <c r="CJ405" i="1"/>
  <c r="CJ404" i="1"/>
  <c r="CJ403" i="1"/>
  <c r="CJ402" i="1"/>
  <c r="CJ401" i="1"/>
  <c r="CJ400" i="1"/>
  <c r="CJ399" i="1"/>
  <c r="CJ398" i="1"/>
  <c r="CJ397" i="1"/>
  <c r="CJ396" i="1"/>
  <c r="CJ395" i="1"/>
  <c r="CJ394" i="1"/>
  <c r="CJ393" i="1"/>
  <c r="CJ392" i="1"/>
  <c r="CJ391" i="1"/>
  <c r="CJ390" i="1"/>
  <c r="CJ389" i="1"/>
  <c r="CJ388" i="1"/>
  <c r="CJ387" i="1"/>
  <c r="CJ386" i="1"/>
  <c r="CJ385" i="1"/>
  <c r="CJ384" i="1"/>
  <c r="CJ383" i="1"/>
  <c r="CJ382" i="1"/>
  <c r="CJ381" i="1"/>
  <c r="CJ380" i="1"/>
  <c r="CJ379" i="1"/>
  <c r="CJ378" i="1"/>
  <c r="CJ377" i="1"/>
  <c r="CJ376" i="1"/>
  <c r="CJ375" i="1"/>
  <c r="CJ374" i="1"/>
  <c r="CJ373" i="1"/>
  <c r="CJ372" i="1"/>
  <c r="CJ371" i="1"/>
  <c r="CJ370" i="1"/>
  <c r="CJ369" i="1"/>
  <c r="CJ368" i="1"/>
  <c r="CJ367" i="1"/>
  <c r="CJ366" i="1"/>
  <c r="CJ365" i="1"/>
  <c r="CJ364" i="1"/>
  <c r="CJ363" i="1"/>
  <c r="CJ362" i="1"/>
  <c r="CJ361" i="1"/>
  <c r="CJ360" i="1"/>
  <c r="CJ359" i="1"/>
  <c r="CJ358" i="1"/>
  <c r="CJ357" i="1"/>
  <c r="CJ356" i="1"/>
  <c r="CJ355" i="1"/>
  <c r="CJ354" i="1"/>
  <c r="CJ353" i="1"/>
  <c r="CJ352" i="1"/>
  <c r="CJ351" i="1"/>
  <c r="CJ350" i="1"/>
  <c r="CJ349" i="1"/>
  <c r="CJ348" i="1"/>
  <c r="CJ347" i="1"/>
  <c r="CJ346" i="1"/>
  <c r="CJ345" i="1"/>
  <c r="CJ344" i="1"/>
  <c r="CJ343" i="1"/>
  <c r="CJ342" i="1"/>
  <c r="CJ341" i="1"/>
  <c r="CJ340" i="1"/>
  <c r="CJ339" i="1"/>
  <c r="CJ338" i="1"/>
  <c r="CJ337" i="1"/>
  <c r="CJ336" i="1"/>
  <c r="CJ335" i="1"/>
  <c r="CJ334" i="1"/>
  <c r="CJ333" i="1"/>
  <c r="CJ332" i="1"/>
  <c r="CJ331" i="1"/>
  <c r="CJ330" i="1"/>
  <c r="CJ329" i="1"/>
  <c r="CJ328" i="1"/>
  <c r="CJ327" i="1"/>
  <c r="CJ326" i="1"/>
  <c r="CJ325" i="1"/>
  <c r="CJ324" i="1"/>
  <c r="CJ323" i="1"/>
  <c r="CJ322" i="1"/>
  <c r="CJ321" i="1"/>
  <c r="CJ320" i="1"/>
  <c r="CJ319" i="1"/>
  <c r="CJ318" i="1"/>
  <c r="CJ317" i="1"/>
  <c r="CJ316" i="1"/>
  <c r="CJ315" i="1"/>
  <c r="CJ314" i="1"/>
  <c r="CJ313" i="1"/>
  <c r="CJ312" i="1"/>
  <c r="CJ311" i="1"/>
  <c r="CJ310" i="1"/>
  <c r="CJ309" i="1"/>
  <c r="CJ308" i="1"/>
  <c r="CJ307" i="1"/>
  <c r="CJ306" i="1"/>
  <c r="CJ305" i="1"/>
  <c r="CJ304" i="1"/>
  <c r="CJ303" i="1"/>
  <c r="CJ302" i="1"/>
  <c r="CJ301" i="1"/>
  <c r="CJ300" i="1"/>
  <c r="CJ299" i="1"/>
  <c r="CJ298" i="1"/>
  <c r="CJ297" i="1"/>
  <c r="CJ296" i="1"/>
  <c r="CJ295" i="1"/>
  <c r="CJ294" i="1"/>
  <c r="CJ293" i="1"/>
  <c r="CJ292" i="1"/>
  <c r="CJ291" i="1"/>
  <c r="CJ290" i="1"/>
  <c r="CJ289" i="1"/>
  <c r="CJ288" i="1"/>
  <c r="CJ287" i="1"/>
  <c r="CJ286" i="1"/>
  <c r="CJ285" i="1"/>
  <c r="CJ284" i="1"/>
  <c r="CJ283" i="1"/>
  <c r="CJ282" i="1"/>
  <c r="CJ281" i="1"/>
  <c r="CJ280" i="1"/>
  <c r="CJ279" i="1"/>
  <c r="CJ278" i="1"/>
  <c r="CJ277" i="1"/>
  <c r="CJ276" i="1"/>
  <c r="CJ275" i="1"/>
  <c r="CJ274" i="1"/>
  <c r="CJ273" i="1"/>
  <c r="CJ272" i="1"/>
  <c r="CJ271" i="1"/>
  <c r="CJ270" i="1"/>
  <c r="CJ269" i="1"/>
  <c r="CJ268" i="1"/>
  <c r="CJ267" i="1"/>
  <c r="CJ266" i="1"/>
  <c r="CJ265" i="1"/>
  <c r="CJ264" i="1"/>
  <c r="CJ263" i="1"/>
  <c r="CJ262" i="1"/>
  <c r="CJ261" i="1"/>
  <c r="CJ260" i="1"/>
  <c r="CJ259" i="1"/>
  <c r="CJ258" i="1"/>
  <c r="CJ257" i="1"/>
  <c r="CJ256" i="1"/>
  <c r="CJ255" i="1"/>
  <c r="CJ254" i="1"/>
  <c r="CJ253" i="1"/>
  <c r="CJ252" i="1"/>
  <c r="CJ251" i="1"/>
  <c r="CJ250" i="1"/>
  <c r="CJ249" i="1"/>
  <c r="CJ248" i="1"/>
  <c r="CJ247" i="1"/>
  <c r="CJ246" i="1"/>
  <c r="CJ245" i="1"/>
  <c r="CJ244" i="1"/>
  <c r="CJ243" i="1"/>
  <c r="CJ242" i="1"/>
  <c r="CJ241" i="1"/>
  <c r="CJ240" i="1"/>
  <c r="CJ239" i="1"/>
  <c r="CJ238" i="1"/>
  <c r="CJ237" i="1"/>
  <c r="CJ236" i="1"/>
  <c r="CJ235" i="1"/>
  <c r="CJ234" i="1"/>
  <c r="CJ233" i="1"/>
  <c r="CJ232" i="1"/>
  <c r="CJ231" i="1"/>
  <c r="CJ230" i="1"/>
  <c r="CJ229" i="1"/>
  <c r="CJ228" i="1"/>
  <c r="CJ227" i="1"/>
  <c r="CJ226" i="1"/>
  <c r="CJ225" i="1"/>
  <c r="CJ224" i="1"/>
  <c r="CJ223" i="1"/>
  <c r="CJ222" i="1"/>
  <c r="CJ221" i="1"/>
  <c r="CJ220" i="1"/>
  <c r="CJ219" i="1"/>
  <c r="CJ218" i="1"/>
  <c r="CJ217" i="1"/>
  <c r="CJ216" i="1"/>
  <c r="CJ215" i="1"/>
  <c r="CJ214" i="1"/>
  <c r="CJ213" i="1"/>
  <c r="CJ212" i="1"/>
  <c r="CJ211" i="1"/>
  <c r="CJ210" i="1"/>
  <c r="CJ209" i="1"/>
  <c r="CJ208" i="1"/>
  <c r="CJ207" i="1"/>
  <c r="CJ206" i="1"/>
  <c r="CJ205" i="1"/>
  <c r="CJ204" i="1"/>
  <c r="CJ203" i="1"/>
  <c r="CJ202" i="1"/>
  <c r="CJ201" i="1"/>
  <c r="CJ200" i="1"/>
  <c r="CJ199" i="1"/>
  <c r="CJ198" i="1"/>
  <c r="CJ197" i="1"/>
  <c r="CJ196" i="1"/>
  <c r="CJ195" i="1"/>
  <c r="CJ194" i="1"/>
  <c r="CJ193" i="1"/>
  <c r="CJ192" i="1"/>
  <c r="CJ191" i="1"/>
  <c r="CJ190" i="1"/>
  <c r="CJ189" i="1"/>
  <c r="CJ188" i="1"/>
  <c r="CJ187" i="1"/>
  <c r="CJ186" i="1"/>
  <c r="CJ185" i="1"/>
  <c r="CJ184" i="1"/>
  <c r="CJ183" i="1"/>
  <c r="CJ182" i="1"/>
  <c r="CJ181" i="1"/>
  <c r="CJ180" i="1"/>
  <c r="CJ179" i="1"/>
  <c r="CJ178" i="1"/>
  <c r="CJ177" i="1"/>
  <c r="CJ176" i="1"/>
  <c r="CJ175" i="1"/>
  <c r="CJ174" i="1"/>
  <c r="CJ173" i="1"/>
  <c r="CJ172" i="1"/>
  <c r="CJ171" i="1"/>
  <c r="CJ170" i="1"/>
  <c r="CJ169" i="1"/>
  <c r="CJ168" i="1"/>
  <c r="CJ167" i="1"/>
  <c r="CJ166" i="1"/>
  <c r="CJ165" i="1"/>
  <c r="CJ164" i="1"/>
  <c r="CJ163" i="1"/>
  <c r="CJ162" i="1"/>
  <c r="CJ161" i="1"/>
  <c r="CJ160" i="1"/>
  <c r="CJ159" i="1"/>
  <c r="CJ158" i="1"/>
  <c r="CJ157" i="1"/>
  <c r="CJ156" i="1"/>
  <c r="CJ155" i="1"/>
  <c r="CJ154" i="1"/>
  <c r="CJ153" i="1"/>
  <c r="CJ152" i="1"/>
  <c r="CJ151" i="1"/>
  <c r="CJ150" i="1"/>
  <c r="CJ149" i="1"/>
  <c r="CJ148" i="1"/>
  <c r="CJ147" i="1"/>
  <c r="CJ146" i="1"/>
  <c r="CJ145" i="1"/>
  <c r="CJ144" i="1"/>
  <c r="CJ143" i="1"/>
  <c r="CJ142" i="1"/>
  <c r="CJ141" i="1"/>
  <c r="CJ140" i="1"/>
  <c r="CJ139" i="1"/>
  <c r="CJ138" i="1"/>
  <c r="CJ137" i="1"/>
  <c r="CJ136" i="1"/>
  <c r="CJ135" i="1"/>
  <c r="CJ134" i="1"/>
  <c r="CJ133" i="1"/>
  <c r="CJ132" i="1"/>
  <c r="CJ131" i="1"/>
  <c r="CJ130" i="1"/>
  <c r="CJ129" i="1"/>
  <c r="CJ128" i="1"/>
  <c r="CJ127" i="1"/>
  <c r="CJ126" i="1"/>
  <c r="CJ125" i="1"/>
  <c r="CJ124" i="1"/>
  <c r="CJ123" i="1"/>
  <c r="CJ122" i="1"/>
  <c r="CJ121" i="1"/>
  <c r="CJ120" i="1"/>
  <c r="CJ119" i="1"/>
  <c r="CJ118" i="1"/>
  <c r="CJ117" i="1"/>
  <c r="CJ116" i="1"/>
  <c r="CJ115" i="1"/>
  <c r="CJ114" i="1"/>
  <c r="CJ113" i="1"/>
  <c r="CJ112" i="1"/>
  <c r="CJ111" i="1"/>
  <c r="CJ110" i="1"/>
  <c r="CJ109" i="1"/>
  <c r="CJ108" i="1"/>
  <c r="CJ107" i="1"/>
  <c r="CJ106" i="1"/>
  <c r="CJ105" i="1"/>
  <c r="CJ104" i="1"/>
  <c r="CJ103" i="1"/>
  <c r="CJ102" i="1"/>
  <c r="CJ101" i="1"/>
  <c r="CJ100" i="1"/>
  <c r="CJ99" i="1"/>
  <c r="CJ98" i="1"/>
  <c r="CJ97" i="1"/>
  <c r="CJ96" i="1"/>
  <c r="CJ95" i="1"/>
  <c r="CJ94" i="1"/>
  <c r="CJ93" i="1"/>
  <c r="CJ92" i="1"/>
  <c r="CJ91" i="1"/>
  <c r="CJ90" i="1"/>
  <c r="CJ89" i="1"/>
  <c r="CJ88" i="1"/>
  <c r="CJ87" i="1"/>
  <c r="CJ86" i="1"/>
  <c r="CJ85" i="1"/>
  <c r="CJ84" i="1"/>
  <c r="CJ83" i="1"/>
  <c r="CJ82" i="1"/>
  <c r="CJ81" i="1"/>
  <c r="CJ80" i="1"/>
  <c r="CJ79" i="1"/>
  <c r="CJ78" i="1"/>
  <c r="CJ77" i="1"/>
  <c r="CJ76" i="1"/>
  <c r="CJ75" i="1"/>
  <c r="CJ74" i="1"/>
  <c r="CJ73" i="1"/>
  <c r="CJ72" i="1"/>
  <c r="CJ71" i="1"/>
  <c r="CJ70" i="1"/>
  <c r="CJ69" i="1"/>
  <c r="CJ68" i="1"/>
  <c r="CJ67" i="1"/>
  <c r="CJ66" i="1"/>
  <c r="CJ65" i="1"/>
  <c r="CJ64" i="1"/>
  <c r="CJ63" i="1"/>
  <c r="CJ62" i="1"/>
  <c r="CJ61" i="1"/>
  <c r="CJ60" i="1"/>
  <c r="CJ59" i="1"/>
  <c r="CJ58" i="1"/>
  <c r="CJ57" i="1"/>
  <c r="CJ56" i="1"/>
  <c r="CJ55" i="1"/>
  <c r="CJ54" i="1"/>
  <c r="CJ53" i="1"/>
  <c r="CJ52" i="1"/>
  <c r="CJ51" i="1"/>
  <c r="CJ50" i="1"/>
  <c r="CJ49" i="1"/>
  <c r="CJ48" i="1"/>
  <c r="CJ47" i="1"/>
  <c r="CJ46" i="1"/>
  <c r="CJ45" i="1"/>
  <c r="CJ44" i="1"/>
  <c r="CJ43" i="1"/>
  <c r="CJ42" i="1"/>
  <c r="CJ41" i="1"/>
  <c r="CJ40" i="1"/>
  <c r="CJ39" i="1"/>
  <c r="CJ38" i="1"/>
  <c r="CJ37" i="1"/>
  <c r="CJ36" i="1"/>
  <c r="CJ35" i="1"/>
  <c r="CJ34" i="1"/>
  <c r="CJ33" i="1"/>
  <c r="CJ32" i="1"/>
  <c r="CJ31" i="1"/>
  <c r="CJ30" i="1"/>
  <c r="CJ29" i="1"/>
  <c r="CJ28" i="1"/>
  <c r="CJ27" i="1"/>
  <c r="CJ26" i="1"/>
  <c r="CJ25" i="1"/>
  <c r="CJ24" i="1"/>
  <c r="CJ23" i="1"/>
  <c r="CJ22" i="1"/>
  <c r="CJ21" i="1"/>
  <c r="CJ20" i="1"/>
  <c r="CJ19" i="1"/>
  <c r="CJ18" i="1"/>
  <c r="CJ17" i="1"/>
  <c r="CJ16" i="1"/>
  <c r="CJ15" i="1"/>
  <c r="CJ14" i="1"/>
  <c r="CJ13" i="1"/>
  <c r="CJ12" i="1"/>
  <c r="CJ11" i="1"/>
  <c r="CJ10" i="1"/>
  <c r="CJ9" i="1"/>
  <c r="CJ8" i="1"/>
  <c r="CJ7" i="1"/>
  <c r="CJ6" i="1"/>
  <c r="CJ5" i="1"/>
  <c r="CJ4" i="1"/>
  <c r="CE1390" i="1"/>
  <c r="CE1389" i="1"/>
  <c r="CE1388" i="1"/>
  <c r="CE1387" i="1"/>
  <c r="CE1386" i="1"/>
  <c r="CE1385" i="1"/>
  <c r="CE1384" i="1"/>
  <c r="CE1383" i="1"/>
  <c r="CE1382" i="1"/>
  <c r="CE1381" i="1"/>
  <c r="CE1380" i="1"/>
  <c r="CE1379" i="1"/>
  <c r="CE1378" i="1"/>
  <c r="CE1377" i="1"/>
  <c r="CE1376" i="1"/>
  <c r="CE1375" i="1"/>
  <c r="CE1374" i="1"/>
  <c r="CE1373" i="1"/>
  <c r="CE1372" i="1"/>
  <c r="CE1371" i="1"/>
  <c r="CE1370" i="1"/>
  <c r="CE1369" i="1"/>
  <c r="CE1368" i="1"/>
  <c r="CE1367" i="1"/>
  <c r="CE1366" i="1"/>
  <c r="CE1365" i="1"/>
  <c r="CE1364" i="1"/>
  <c r="CE1363" i="1"/>
  <c r="CE1362" i="1"/>
  <c r="CE1361" i="1"/>
  <c r="CE1360" i="1"/>
  <c r="CE1359" i="1"/>
  <c r="CE1358" i="1"/>
  <c r="CE1357" i="1"/>
  <c r="CE1356" i="1"/>
  <c r="CE1355" i="1"/>
  <c r="CE1354" i="1"/>
  <c r="CE1353" i="1"/>
  <c r="CE1352" i="1"/>
  <c r="CE1351" i="1"/>
  <c r="CE1350" i="1"/>
  <c r="CE1349" i="1"/>
  <c r="CE1348" i="1"/>
  <c r="CE1347" i="1"/>
  <c r="CE1346" i="1"/>
  <c r="CE1345" i="1"/>
  <c r="CE1344" i="1"/>
  <c r="CE1343" i="1"/>
  <c r="CE1342" i="1"/>
  <c r="CE1341" i="1"/>
  <c r="CE1340" i="1"/>
  <c r="CE1339" i="1"/>
  <c r="CE1338" i="1"/>
  <c r="CE1337" i="1"/>
  <c r="CE1336" i="1"/>
  <c r="CE1335" i="1"/>
  <c r="CE1334" i="1"/>
  <c r="CE1333" i="1"/>
  <c r="CE1332" i="1"/>
  <c r="CE1331" i="1"/>
  <c r="CE1330" i="1"/>
  <c r="CE1329" i="1"/>
  <c r="CE1328" i="1"/>
  <c r="CE1327" i="1"/>
  <c r="CE1326" i="1"/>
  <c r="CE1325" i="1"/>
  <c r="CE1324" i="1"/>
  <c r="CE1323" i="1"/>
  <c r="CE1322" i="1"/>
  <c r="CE1321" i="1"/>
  <c r="CE1320" i="1"/>
  <c r="CE1319" i="1"/>
  <c r="CE1318" i="1"/>
  <c r="CE1317" i="1"/>
  <c r="CE1316" i="1"/>
  <c r="CE1315" i="1"/>
  <c r="CE1314" i="1"/>
  <c r="CE1313" i="1"/>
  <c r="CE1312" i="1"/>
  <c r="CE1311" i="1"/>
  <c r="CE1310" i="1"/>
  <c r="CE1309" i="1"/>
  <c r="CE1308" i="1"/>
  <c r="CE1307" i="1"/>
  <c r="CE1306" i="1"/>
  <c r="CE1305" i="1"/>
  <c r="CE1304" i="1"/>
  <c r="CE1303" i="1"/>
  <c r="CE1302" i="1"/>
  <c r="CE1301" i="1"/>
  <c r="CE1300" i="1"/>
  <c r="CE1299" i="1"/>
  <c r="CE1298" i="1"/>
  <c r="CE1297" i="1"/>
  <c r="CE1296" i="1"/>
  <c r="CE1295" i="1"/>
  <c r="CE1294" i="1"/>
  <c r="CE1293" i="1"/>
  <c r="CE1292" i="1"/>
  <c r="CE1291" i="1"/>
  <c r="CE1290" i="1"/>
  <c r="CE1289" i="1"/>
  <c r="CE1288" i="1"/>
  <c r="CE1287" i="1"/>
  <c r="CE1286" i="1"/>
  <c r="CE1285" i="1"/>
  <c r="CE1284" i="1"/>
  <c r="CE1283" i="1"/>
  <c r="CE1282" i="1"/>
  <c r="CE1281" i="1"/>
  <c r="CE1280" i="1"/>
  <c r="CE1279" i="1"/>
  <c r="CE1278" i="1"/>
  <c r="CE1277" i="1"/>
  <c r="CE1276" i="1"/>
  <c r="CE1275" i="1"/>
  <c r="CE1274" i="1"/>
  <c r="CE1273" i="1"/>
  <c r="CE1272" i="1"/>
  <c r="CE1271" i="1"/>
  <c r="CE1270" i="1"/>
  <c r="CE1269" i="1"/>
  <c r="CE1268" i="1"/>
  <c r="CE1267" i="1"/>
  <c r="CE1266" i="1"/>
  <c r="CE1265" i="1"/>
  <c r="CE1264" i="1"/>
  <c r="CE1263" i="1"/>
  <c r="CE1262" i="1"/>
  <c r="CE1261" i="1"/>
  <c r="CE1260" i="1"/>
  <c r="CE1259" i="1"/>
  <c r="CE1258" i="1"/>
  <c r="CE1257" i="1"/>
  <c r="CE1256" i="1"/>
  <c r="CE1255" i="1"/>
  <c r="CE1254" i="1"/>
  <c r="CE1253" i="1"/>
  <c r="CE1252" i="1"/>
  <c r="CE1251" i="1"/>
  <c r="CE1250" i="1"/>
  <c r="CE1249" i="1"/>
  <c r="CE1248" i="1"/>
  <c r="CE1247" i="1"/>
  <c r="CE1246" i="1"/>
  <c r="CE1245" i="1"/>
  <c r="CE1244" i="1"/>
  <c r="CE1243" i="1"/>
  <c r="CE1242" i="1"/>
  <c r="CE1241" i="1"/>
  <c r="CE1240" i="1"/>
  <c r="CE1239" i="1"/>
  <c r="CE1238" i="1"/>
  <c r="CE1237" i="1"/>
  <c r="CE1236" i="1"/>
  <c r="CE1235" i="1"/>
  <c r="CE1234" i="1"/>
  <c r="CE1233" i="1"/>
  <c r="CE1232" i="1"/>
  <c r="CE1231" i="1"/>
  <c r="CE1230" i="1"/>
  <c r="CE1229" i="1"/>
  <c r="CE1228" i="1"/>
  <c r="CE1227" i="1"/>
  <c r="CE1226" i="1"/>
  <c r="CE1225" i="1"/>
  <c r="CE1224" i="1"/>
  <c r="CE1223" i="1"/>
  <c r="CE1222" i="1"/>
  <c r="CE1221" i="1"/>
  <c r="CE1220" i="1"/>
  <c r="CE1219" i="1"/>
  <c r="CE1218" i="1"/>
  <c r="CE1217" i="1"/>
  <c r="CE1216" i="1"/>
  <c r="CE1215" i="1"/>
  <c r="CE1214" i="1"/>
  <c r="CE1213" i="1"/>
  <c r="CE1212" i="1"/>
  <c r="CE1211" i="1"/>
  <c r="CE1210" i="1"/>
  <c r="CE1209" i="1"/>
  <c r="CE1208" i="1"/>
  <c r="CE1207" i="1"/>
  <c r="CE1206" i="1"/>
  <c r="CE1205" i="1"/>
  <c r="CE1204" i="1"/>
  <c r="CE1203" i="1"/>
  <c r="CE1202" i="1"/>
  <c r="CE1201" i="1"/>
  <c r="CE1200" i="1"/>
  <c r="CE1199" i="1"/>
  <c r="CE1198" i="1"/>
  <c r="CE1197" i="1"/>
  <c r="CE1196" i="1"/>
  <c r="CE1195" i="1"/>
  <c r="CE1194" i="1"/>
  <c r="CE1193" i="1"/>
  <c r="CE1192" i="1"/>
  <c r="CE1191" i="1"/>
  <c r="CE1190" i="1"/>
  <c r="CE1189" i="1"/>
  <c r="CE1188" i="1"/>
  <c r="CE1187" i="1"/>
  <c r="CE1186" i="1"/>
  <c r="CE1185" i="1"/>
  <c r="CE1184" i="1"/>
  <c r="CE1183" i="1"/>
  <c r="CE1182" i="1"/>
  <c r="CE1181" i="1"/>
  <c r="CE1180" i="1"/>
  <c r="CE1179" i="1"/>
  <c r="CE1178" i="1"/>
  <c r="CE1177" i="1"/>
  <c r="CE1176" i="1"/>
  <c r="CE1175" i="1"/>
  <c r="CE1174" i="1"/>
  <c r="CE1173" i="1"/>
  <c r="CE1172" i="1"/>
  <c r="CE1171" i="1"/>
  <c r="CE1170" i="1"/>
  <c r="CE1169" i="1"/>
  <c r="CE1168" i="1"/>
  <c r="CE1167" i="1"/>
  <c r="CE1166" i="1"/>
  <c r="CE1165" i="1"/>
  <c r="CE1164" i="1"/>
  <c r="CE1163" i="1"/>
  <c r="CE1162" i="1"/>
  <c r="CE1161" i="1"/>
  <c r="CE1160" i="1"/>
  <c r="CE1159" i="1"/>
  <c r="CE1158" i="1"/>
  <c r="CE1157" i="1"/>
  <c r="CE1156" i="1"/>
  <c r="CE1155" i="1"/>
  <c r="CE1154" i="1"/>
  <c r="CE1153" i="1"/>
  <c r="CE1152" i="1"/>
  <c r="CE1151" i="1"/>
  <c r="CE1150" i="1"/>
  <c r="CE1149" i="1"/>
  <c r="CE1148" i="1"/>
  <c r="CE1147" i="1"/>
  <c r="CE1146" i="1"/>
  <c r="CE1145" i="1"/>
  <c r="CE1144" i="1"/>
  <c r="CE1143" i="1"/>
  <c r="CE1142" i="1"/>
  <c r="CE1141" i="1"/>
  <c r="CE1140" i="1"/>
  <c r="CE1139" i="1"/>
  <c r="CE1138" i="1"/>
  <c r="CE1137" i="1"/>
  <c r="CE1136" i="1"/>
  <c r="CE1135" i="1"/>
  <c r="CE1134" i="1"/>
  <c r="CE1133" i="1"/>
  <c r="CE1132" i="1"/>
  <c r="CE1131" i="1"/>
  <c r="CE1130" i="1"/>
  <c r="CE1129" i="1"/>
  <c r="CE1128" i="1"/>
  <c r="CE1127" i="1"/>
  <c r="CE1126" i="1"/>
  <c r="CE1125" i="1"/>
  <c r="CE1124" i="1"/>
  <c r="CE1123" i="1"/>
  <c r="CE1122" i="1"/>
  <c r="CE1121" i="1"/>
  <c r="CE1120" i="1"/>
  <c r="CE1119" i="1"/>
  <c r="CE1118" i="1"/>
  <c r="CE1117" i="1"/>
  <c r="CE1116" i="1"/>
  <c r="CE1115" i="1"/>
  <c r="CE1114" i="1"/>
  <c r="CE1113" i="1"/>
  <c r="CE1112" i="1"/>
  <c r="CE1111" i="1"/>
  <c r="CE1110" i="1"/>
  <c r="CE1109" i="1"/>
  <c r="CE1108" i="1"/>
  <c r="CE1107" i="1"/>
  <c r="CE1106" i="1"/>
  <c r="CE1105" i="1"/>
  <c r="CE1104" i="1"/>
  <c r="CE1103" i="1"/>
  <c r="CE1102" i="1"/>
  <c r="CE1101" i="1"/>
  <c r="CE1100" i="1"/>
  <c r="CE1099" i="1"/>
  <c r="CE1098" i="1"/>
  <c r="CE1097" i="1"/>
  <c r="CE1096" i="1"/>
  <c r="CE1095" i="1"/>
  <c r="CE1094" i="1"/>
  <c r="CE1093" i="1"/>
  <c r="CE1092" i="1"/>
  <c r="CE1091" i="1"/>
  <c r="CE1090" i="1"/>
  <c r="CE1089" i="1"/>
  <c r="CE1088" i="1"/>
  <c r="CE1087" i="1"/>
  <c r="CE1086" i="1"/>
  <c r="CE1085" i="1"/>
  <c r="CE1084" i="1"/>
  <c r="CE1083" i="1"/>
  <c r="CE1082" i="1"/>
  <c r="CE1081" i="1"/>
  <c r="CE1080" i="1"/>
  <c r="CE1079" i="1"/>
  <c r="CE1078" i="1"/>
  <c r="CE1077" i="1"/>
  <c r="CE1076" i="1"/>
  <c r="CE1075" i="1"/>
  <c r="CE1074" i="1"/>
  <c r="CE1073" i="1"/>
  <c r="CE1072" i="1"/>
  <c r="CE1071" i="1"/>
  <c r="CE1070" i="1"/>
  <c r="CE1069" i="1"/>
  <c r="CE1068" i="1"/>
  <c r="CE1067" i="1"/>
  <c r="CE1066" i="1"/>
  <c r="CE1065" i="1"/>
  <c r="CE1064" i="1"/>
  <c r="CE1063" i="1"/>
  <c r="CE1062" i="1"/>
  <c r="CE1061" i="1"/>
  <c r="CE1060" i="1"/>
  <c r="CE1059" i="1"/>
  <c r="CE1058" i="1"/>
  <c r="CE1057" i="1"/>
  <c r="CE1056" i="1"/>
  <c r="CE1055" i="1"/>
  <c r="CE1054" i="1"/>
  <c r="CE1053" i="1"/>
  <c r="CE1052" i="1"/>
  <c r="CE1051" i="1"/>
  <c r="CE1050" i="1"/>
  <c r="CE1049" i="1"/>
  <c r="CE1048" i="1"/>
  <c r="CE1047" i="1"/>
  <c r="CE1046" i="1"/>
  <c r="CE1045" i="1"/>
  <c r="CE1044" i="1"/>
  <c r="CE1043" i="1"/>
  <c r="CE1042" i="1"/>
  <c r="CE1041" i="1"/>
  <c r="CE1040" i="1"/>
  <c r="CE1039" i="1"/>
  <c r="CE1038" i="1"/>
  <c r="CE1037" i="1"/>
  <c r="CE1036" i="1"/>
  <c r="CE1035" i="1"/>
  <c r="CE1034" i="1"/>
  <c r="CE1033" i="1"/>
  <c r="CE1032" i="1"/>
  <c r="CE1031" i="1"/>
  <c r="CE1030" i="1"/>
  <c r="CE1029" i="1"/>
  <c r="CE1028" i="1"/>
  <c r="CE1027" i="1"/>
  <c r="CE1026" i="1"/>
  <c r="CE1025" i="1"/>
  <c r="CE1024" i="1"/>
  <c r="CE1023" i="1"/>
  <c r="CE1022" i="1"/>
  <c r="CE1021" i="1"/>
  <c r="CE1020" i="1"/>
  <c r="CE1019" i="1"/>
  <c r="CE1018" i="1"/>
  <c r="CE1017" i="1"/>
  <c r="CE1016" i="1"/>
  <c r="CE1015" i="1"/>
  <c r="CE1014" i="1"/>
  <c r="CE1013" i="1"/>
  <c r="CE1012" i="1"/>
  <c r="CE1011" i="1"/>
  <c r="CE1010" i="1"/>
  <c r="CE1009" i="1"/>
  <c r="CE1008" i="1"/>
  <c r="CE1007" i="1"/>
  <c r="CE1006" i="1"/>
  <c r="CE1005" i="1"/>
  <c r="CE1004" i="1"/>
  <c r="CE1003" i="1"/>
  <c r="CE1002" i="1"/>
  <c r="CE1001" i="1"/>
  <c r="CE1000" i="1"/>
  <c r="CE999" i="1"/>
  <c r="CE998" i="1"/>
  <c r="CE997" i="1"/>
  <c r="CE996" i="1"/>
  <c r="CE995" i="1"/>
  <c r="CE994" i="1"/>
  <c r="CE993" i="1"/>
  <c r="CE992" i="1"/>
  <c r="CE991" i="1"/>
  <c r="CE990" i="1"/>
  <c r="CE989" i="1"/>
  <c r="CE988" i="1"/>
  <c r="CE987" i="1"/>
  <c r="CE986" i="1"/>
  <c r="CE985" i="1"/>
  <c r="CE984" i="1"/>
  <c r="CE983" i="1"/>
  <c r="CE982" i="1"/>
  <c r="CE981" i="1"/>
  <c r="CE980" i="1"/>
  <c r="CE979" i="1"/>
  <c r="CE978" i="1"/>
  <c r="CE977" i="1"/>
  <c r="CE976" i="1"/>
  <c r="CE975" i="1"/>
  <c r="CE974" i="1"/>
  <c r="CE973" i="1"/>
  <c r="CE972" i="1"/>
  <c r="CE971" i="1"/>
  <c r="CE970" i="1"/>
  <c r="CE969" i="1"/>
  <c r="CE968" i="1"/>
  <c r="CE967" i="1"/>
  <c r="CE966" i="1"/>
  <c r="CE965" i="1"/>
  <c r="CE964" i="1"/>
  <c r="CE963" i="1"/>
  <c r="CE962" i="1"/>
  <c r="CE961" i="1"/>
  <c r="CE960" i="1"/>
  <c r="CE959" i="1"/>
  <c r="CE958" i="1"/>
  <c r="CE957" i="1"/>
  <c r="CE956" i="1"/>
  <c r="CE955" i="1"/>
  <c r="CE954" i="1"/>
  <c r="CE953" i="1"/>
  <c r="CE952" i="1"/>
  <c r="CE951" i="1"/>
  <c r="CE950" i="1"/>
  <c r="CE949" i="1"/>
  <c r="CE948" i="1"/>
  <c r="CE947" i="1"/>
  <c r="CE946" i="1"/>
  <c r="CE945" i="1"/>
  <c r="CE944" i="1"/>
  <c r="CE943" i="1"/>
  <c r="CE942" i="1"/>
  <c r="CE941" i="1"/>
  <c r="CE940" i="1"/>
  <c r="CE939" i="1"/>
  <c r="CE938" i="1"/>
  <c r="CE937" i="1"/>
  <c r="CE936" i="1"/>
  <c r="CE935" i="1"/>
  <c r="CE934" i="1"/>
  <c r="CE933" i="1"/>
  <c r="CE932" i="1"/>
  <c r="CE931" i="1"/>
  <c r="CE930" i="1"/>
  <c r="CE929" i="1"/>
  <c r="CE928" i="1"/>
  <c r="CE927" i="1"/>
  <c r="CE926" i="1"/>
  <c r="CE925" i="1"/>
  <c r="CE924" i="1"/>
  <c r="CE923" i="1"/>
  <c r="CE922" i="1"/>
  <c r="CE921" i="1"/>
  <c r="CE920" i="1"/>
  <c r="CE919" i="1"/>
  <c r="CE918" i="1"/>
  <c r="CE917" i="1"/>
  <c r="CE916" i="1"/>
  <c r="CE915" i="1"/>
  <c r="CE914" i="1"/>
  <c r="CE913" i="1"/>
  <c r="CE912" i="1"/>
  <c r="CE911" i="1"/>
  <c r="CE910" i="1"/>
  <c r="CE909" i="1"/>
  <c r="CE908" i="1"/>
  <c r="CE907" i="1"/>
  <c r="CE906" i="1"/>
  <c r="CE905" i="1"/>
  <c r="CE904" i="1"/>
  <c r="CE903" i="1"/>
  <c r="CE902" i="1"/>
  <c r="CE901" i="1"/>
  <c r="CE900" i="1"/>
  <c r="CE899" i="1"/>
  <c r="CE898" i="1"/>
  <c r="CE897" i="1"/>
  <c r="CE896" i="1"/>
  <c r="CE895" i="1"/>
  <c r="CE894" i="1"/>
  <c r="CE893" i="1"/>
  <c r="CE892" i="1"/>
  <c r="CE891" i="1"/>
  <c r="CE890" i="1"/>
  <c r="CE889" i="1"/>
  <c r="CE888" i="1"/>
  <c r="CE887" i="1"/>
  <c r="CE886" i="1"/>
  <c r="CE885" i="1"/>
  <c r="CE884" i="1"/>
  <c r="CE883" i="1"/>
  <c r="CE882" i="1"/>
  <c r="CE881" i="1"/>
  <c r="CE880" i="1"/>
  <c r="CE879" i="1"/>
  <c r="CE878" i="1"/>
  <c r="CE877" i="1"/>
  <c r="CE876" i="1"/>
  <c r="CE875" i="1"/>
  <c r="CE874" i="1"/>
  <c r="CE873" i="1"/>
  <c r="CE872" i="1"/>
  <c r="CE871" i="1"/>
  <c r="CE870" i="1"/>
  <c r="CE869" i="1"/>
  <c r="CE868" i="1"/>
  <c r="CE867" i="1"/>
  <c r="CE866" i="1"/>
  <c r="CE865" i="1"/>
  <c r="CE864" i="1"/>
  <c r="CE863" i="1"/>
  <c r="CE862" i="1"/>
  <c r="CE861" i="1"/>
  <c r="CE860" i="1"/>
  <c r="CE859" i="1"/>
  <c r="CE858" i="1"/>
  <c r="CE857" i="1"/>
  <c r="CE856" i="1"/>
  <c r="CE855" i="1"/>
  <c r="CE854" i="1"/>
  <c r="CE853" i="1"/>
  <c r="CE852" i="1"/>
  <c r="CE851" i="1"/>
  <c r="CE850" i="1"/>
  <c r="CE849" i="1"/>
  <c r="CE848" i="1"/>
  <c r="CE847" i="1"/>
  <c r="CE846" i="1"/>
  <c r="CE845" i="1"/>
  <c r="CE844" i="1"/>
  <c r="CE843" i="1"/>
  <c r="CE842" i="1"/>
  <c r="CE841" i="1"/>
  <c r="CE840" i="1"/>
  <c r="CE839" i="1"/>
  <c r="CE838" i="1"/>
  <c r="CE837" i="1"/>
  <c r="CE836" i="1"/>
  <c r="CE835" i="1"/>
  <c r="CE834" i="1"/>
  <c r="CE833" i="1"/>
  <c r="CE832" i="1"/>
  <c r="CE831" i="1"/>
  <c r="CE830" i="1"/>
  <c r="CE829" i="1"/>
  <c r="CE828" i="1"/>
  <c r="CE827" i="1"/>
  <c r="CE826" i="1"/>
  <c r="CE825" i="1"/>
  <c r="CE824" i="1"/>
  <c r="CE823" i="1"/>
  <c r="CE822" i="1"/>
  <c r="CE821" i="1"/>
  <c r="CE820" i="1"/>
  <c r="CE819" i="1"/>
  <c r="CE818" i="1"/>
  <c r="CE817" i="1"/>
  <c r="CE816" i="1"/>
  <c r="CE815" i="1"/>
  <c r="CE814" i="1"/>
  <c r="CE813" i="1"/>
  <c r="CE812" i="1"/>
  <c r="CE811" i="1"/>
  <c r="CE810" i="1"/>
  <c r="CE809" i="1"/>
  <c r="CE808" i="1"/>
  <c r="CE807" i="1"/>
  <c r="CE806" i="1"/>
  <c r="CE805" i="1"/>
  <c r="CE804" i="1"/>
  <c r="CE803" i="1"/>
  <c r="CE802" i="1"/>
  <c r="CE801" i="1"/>
  <c r="CE800" i="1"/>
  <c r="CE799" i="1"/>
  <c r="CE798" i="1"/>
  <c r="CE797" i="1"/>
  <c r="CE796" i="1"/>
  <c r="CE795" i="1"/>
  <c r="CE794" i="1"/>
  <c r="CE793" i="1"/>
  <c r="CE792" i="1"/>
  <c r="CE791" i="1"/>
  <c r="CE790" i="1"/>
  <c r="CE789" i="1"/>
  <c r="CE788" i="1"/>
  <c r="CE787" i="1"/>
  <c r="CE786" i="1"/>
  <c r="CE785" i="1"/>
  <c r="CE784" i="1"/>
  <c r="CE783" i="1"/>
  <c r="CE782" i="1"/>
  <c r="CE781" i="1"/>
  <c r="CE780" i="1"/>
  <c r="CE779" i="1"/>
  <c r="CE778" i="1"/>
  <c r="CE777" i="1"/>
  <c r="CE776" i="1"/>
  <c r="CE775" i="1"/>
  <c r="CE774" i="1"/>
  <c r="CE773" i="1"/>
  <c r="CE772" i="1"/>
  <c r="CE771" i="1"/>
  <c r="CE770" i="1"/>
  <c r="CE769" i="1"/>
  <c r="CE768" i="1"/>
  <c r="CE767" i="1"/>
  <c r="CE766" i="1"/>
  <c r="CE765" i="1"/>
  <c r="CE764" i="1"/>
  <c r="CE763" i="1"/>
  <c r="CE762" i="1"/>
  <c r="CE761" i="1"/>
  <c r="CE760" i="1"/>
  <c r="CE759" i="1"/>
  <c r="CE758" i="1"/>
  <c r="CE757" i="1"/>
  <c r="CE756" i="1"/>
  <c r="CE755" i="1"/>
  <c r="CE754" i="1"/>
  <c r="CE753" i="1"/>
  <c r="CE752" i="1"/>
  <c r="CE751" i="1"/>
  <c r="CE750" i="1"/>
  <c r="CE749" i="1"/>
  <c r="CE748" i="1"/>
  <c r="CE747" i="1"/>
  <c r="CE746" i="1"/>
  <c r="CE745" i="1"/>
  <c r="CE744" i="1"/>
  <c r="CE743" i="1"/>
  <c r="CE742" i="1"/>
  <c r="CE741" i="1"/>
  <c r="CE740" i="1"/>
  <c r="CE739" i="1"/>
  <c r="CE738" i="1"/>
  <c r="CE737" i="1"/>
  <c r="CE736" i="1"/>
  <c r="CE735" i="1"/>
  <c r="CE734" i="1"/>
  <c r="CE733" i="1"/>
  <c r="CE732" i="1"/>
  <c r="CE731" i="1"/>
  <c r="CE730" i="1"/>
  <c r="CE729" i="1"/>
  <c r="CE728" i="1"/>
  <c r="CE727" i="1"/>
  <c r="CE726" i="1"/>
  <c r="CE725" i="1"/>
  <c r="CE724" i="1"/>
  <c r="CE723" i="1"/>
  <c r="CE722" i="1"/>
  <c r="CE721" i="1"/>
  <c r="CE720" i="1"/>
  <c r="CE719" i="1"/>
  <c r="CE718" i="1"/>
  <c r="CE717" i="1"/>
  <c r="CE716" i="1"/>
  <c r="CE715" i="1"/>
  <c r="CE714" i="1"/>
  <c r="CE713" i="1"/>
  <c r="CE712" i="1"/>
  <c r="CE711" i="1"/>
  <c r="CE710" i="1"/>
  <c r="CE709" i="1"/>
  <c r="CE708" i="1"/>
  <c r="CE707" i="1"/>
  <c r="CE706" i="1"/>
  <c r="CE705" i="1"/>
  <c r="CE704" i="1"/>
  <c r="CE703" i="1"/>
  <c r="CE702" i="1"/>
  <c r="CE701" i="1"/>
  <c r="CE700" i="1"/>
  <c r="CE699" i="1"/>
  <c r="CE698" i="1"/>
  <c r="CE697" i="1"/>
  <c r="CE696" i="1"/>
  <c r="CE695" i="1"/>
  <c r="CE694" i="1"/>
  <c r="CE693" i="1"/>
  <c r="CE692" i="1"/>
  <c r="CE691" i="1"/>
  <c r="CE690" i="1"/>
  <c r="CE689" i="1"/>
  <c r="CE688" i="1"/>
  <c r="CE687" i="1"/>
  <c r="CE686" i="1"/>
  <c r="CE685" i="1"/>
  <c r="CE684" i="1"/>
  <c r="CE683" i="1"/>
  <c r="CE682" i="1"/>
  <c r="CE681" i="1"/>
  <c r="CE680" i="1"/>
  <c r="CE679" i="1"/>
  <c r="CE678" i="1"/>
  <c r="CE677" i="1"/>
  <c r="CE676" i="1"/>
  <c r="CE675" i="1"/>
  <c r="CE674" i="1"/>
  <c r="CE673" i="1"/>
  <c r="CE672" i="1"/>
  <c r="CE671" i="1"/>
  <c r="CE670" i="1"/>
  <c r="CE669" i="1"/>
  <c r="CE668" i="1"/>
  <c r="CE667" i="1"/>
  <c r="CE666" i="1"/>
  <c r="CE665" i="1"/>
  <c r="CE664" i="1"/>
  <c r="CE663" i="1"/>
  <c r="CE662" i="1"/>
  <c r="CE661" i="1"/>
  <c r="CE660" i="1"/>
  <c r="CE659" i="1"/>
  <c r="CE658" i="1"/>
  <c r="CE657" i="1"/>
  <c r="CE656" i="1"/>
  <c r="CE655" i="1"/>
  <c r="CE654" i="1"/>
  <c r="CE653" i="1"/>
  <c r="CE652" i="1"/>
  <c r="CE651" i="1"/>
  <c r="CE650" i="1"/>
  <c r="CE649" i="1"/>
  <c r="CE648" i="1"/>
  <c r="CE647" i="1"/>
  <c r="CE646" i="1"/>
  <c r="CE645" i="1"/>
  <c r="CE644" i="1"/>
  <c r="CE643" i="1"/>
  <c r="CE642" i="1"/>
  <c r="CE641" i="1"/>
  <c r="CE640" i="1"/>
  <c r="CE639" i="1"/>
  <c r="CE638" i="1"/>
  <c r="CE637" i="1"/>
  <c r="CE636" i="1"/>
  <c r="CE635" i="1"/>
  <c r="CE634" i="1"/>
  <c r="CE633" i="1"/>
  <c r="CE632" i="1"/>
  <c r="CE631" i="1"/>
  <c r="CE630" i="1"/>
  <c r="CE629" i="1"/>
  <c r="CE628" i="1"/>
  <c r="CE627" i="1"/>
  <c r="CE626" i="1"/>
  <c r="CE625" i="1"/>
  <c r="CE624" i="1"/>
  <c r="CE623" i="1"/>
  <c r="CE622" i="1"/>
  <c r="CE621" i="1"/>
  <c r="CE620" i="1"/>
  <c r="CE619" i="1"/>
  <c r="CE618" i="1"/>
  <c r="CE617" i="1"/>
  <c r="CE616" i="1"/>
  <c r="CE615" i="1"/>
  <c r="CE614" i="1"/>
  <c r="CE613" i="1"/>
  <c r="CE612" i="1"/>
  <c r="CE611" i="1"/>
  <c r="CE610" i="1"/>
  <c r="CE609" i="1"/>
  <c r="CE608" i="1"/>
  <c r="CE607" i="1"/>
  <c r="CE606" i="1"/>
  <c r="CE605" i="1"/>
  <c r="CE604" i="1"/>
  <c r="CE603" i="1"/>
  <c r="CE602" i="1"/>
  <c r="CE601" i="1"/>
  <c r="CE600" i="1"/>
  <c r="CE599" i="1"/>
  <c r="CE598" i="1"/>
  <c r="CE597" i="1"/>
  <c r="CE596" i="1"/>
  <c r="CE595" i="1"/>
  <c r="CE594" i="1"/>
  <c r="CE593" i="1"/>
  <c r="CE592" i="1"/>
  <c r="CE591" i="1"/>
  <c r="CE590" i="1"/>
  <c r="CE589" i="1"/>
  <c r="CE588" i="1"/>
  <c r="CE587" i="1"/>
  <c r="CE586" i="1"/>
  <c r="CE585" i="1"/>
  <c r="CE584" i="1"/>
  <c r="CE583" i="1"/>
  <c r="CE582" i="1"/>
  <c r="CE581" i="1"/>
  <c r="CE580" i="1"/>
  <c r="CE579" i="1"/>
  <c r="CE578" i="1"/>
  <c r="CE577" i="1"/>
  <c r="CE576" i="1"/>
  <c r="CE575" i="1"/>
  <c r="CE574" i="1"/>
  <c r="CE573" i="1"/>
  <c r="CE572" i="1"/>
  <c r="CE571" i="1"/>
  <c r="CE570" i="1"/>
  <c r="CE569" i="1"/>
  <c r="CE568" i="1"/>
  <c r="CE567" i="1"/>
  <c r="CE566" i="1"/>
  <c r="CE565" i="1"/>
  <c r="CE564" i="1"/>
  <c r="CE563" i="1"/>
  <c r="CE562" i="1"/>
  <c r="CE561" i="1"/>
  <c r="CE560" i="1"/>
  <c r="CE559" i="1"/>
  <c r="CE558" i="1"/>
  <c r="CE557" i="1"/>
  <c r="CE556" i="1"/>
  <c r="CE555" i="1"/>
  <c r="CE554" i="1"/>
  <c r="CE553" i="1"/>
  <c r="CE552" i="1"/>
  <c r="CE551" i="1"/>
  <c r="CE550" i="1"/>
  <c r="CE549" i="1"/>
  <c r="CE548" i="1"/>
  <c r="CE547" i="1"/>
  <c r="CE546" i="1"/>
  <c r="CE545" i="1"/>
  <c r="CE544" i="1"/>
  <c r="CE543" i="1"/>
  <c r="CE542" i="1"/>
  <c r="CE541" i="1"/>
  <c r="CE540" i="1"/>
  <c r="CE539" i="1"/>
  <c r="CE538" i="1"/>
  <c r="CE537" i="1"/>
  <c r="CE536" i="1"/>
  <c r="CE535" i="1"/>
  <c r="CE534" i="1"/>
  <c r="CE533" i="1"/>
  <c r="CE532" i="1"/>
  <c r="CE531" i="1"/>
  <c r="CE530" i="1"/>
  <c r="CE529" i="1"/>
  <c r="CE528" i="1"/>
  <c r="CE527" i="1"/>
  <c r="CE526" i="1"/>
  <c r="CE525" i="1"/>
  <c r="CE524" i="1"/>
  <c r="CE523" i="1"/>
  <c r="CE522" i="1"/>
  <c r="CE521" i="1"/>
  <c r="CE520" i="1"/>
  <c r="CE519" i="1"/>
  <c r="CE518" i="1"/>
  <c r="CE517" i="1"/>
  <c r="CE516" i="1"/>
  <c r="CE515" i="1"/>
  <c r="CE514" i="1"/>
  <c r="CE513" i="1"/>
  <c r="CE512" i="1"/>
  <c r="CE511" i="1"/>
  <c r="CE510" i="1"/>
  <c r="CE509" i="1"/>
  <c r="CE508" i="1"/>
  <c r="CE507" i="1"/>
  <c r="CE506" i="1"/>
  <c r="CE505" i="1"/>
  <c r="CE504" i="1"/>
  <c r="CE503" i="1"/>
  <c r="CE502" i="1"/>
  <c r="CE501" i="1"/>
  <c r="CE500" i="1"/>
  <c r="CE499" i="1"/>
  <c r="CE498" i="1"/>
  <c r="CE497" i="1"/>
  <c r="CE496" i="1"/>
  <c r="CE495" i="1"/>
  <c r="CE494" i="1"/>
  <c r="CE493" i="1"/>
  <c r="CE492" i="1"/>
  <c r="CE491" i="1"/>
  <c r="CE490" i="1"/>
  <c r="CE489" i="1"/>
  <c r="CE488" i="1"/>
  <c r="CE487" i="1"/>
  <c r="CE486" i="1"/>
  <c r="CE485" i="1"/>
  <c r="CE484" i="1"/>
  <c r="CE483" i="1"/>
  <c r="CE482" i="1"/>
  <c r="CE481" i="1"/>
  <c r="CE480" i="1"/>
  <c r="CE479" i="1"/>
  <c r="CE478" i="1"/>
  <c r="CE477" i="1"/>
  <c r="CE476" i="1"/>
  <c r="CE475" i="1"/>
  <c r="CE474" i="1"/>
  <c r="CE473" i="1"/>
  <c r="CE472" i="1"/>
  <c r="CE471" i="1"/>
  <c r="CE470" i="1"/>
  <c r="CE469" i="1"/>
  <c r="CE468" i="1"/>
  <c r="CE467" i="1"/>
  <c r="CE466" i="1"/>
  <c r="CE465" i="1"/>
  <c r="CE464" i="1"/>
  <c r="CE463" i="1"/>
  <c r="CE462" i="1"/>
  <c r="CE461" i="1"/>
  <c r="CE460" i="1"/>
  <c r="CE459" i="1"/>
  <c r="CE458" i="1"/>
  <c r="CE457" i="1"/>
  <c r="CE456" i="1"/>
  <c r="CE455" i="1"/>
  <c r="CE454" i="1"/>
  <c r="CE453" i="1"/>
  <c r="CE452" i="1"/>
  <c r="CE451" i="1"/>
  <c r="CE450" i="1"/>
  <c r="CE449" i="1"/>
  <c r="CE448" i="1"/>
  <c r="CE447" i="1"/>
  <c r="CE446" i="1"/>
  <c r="CE445" i="1"/>
  <c r="CE444" i="1"/>
  <c r="CE443" i="1"/>
  <c r="CE442" i="1"/>
  <c r="CE441" i="1"/>
  <c r="CE440" i="1"/>
  <c r="CE439" i="1"/>
  <c r="CE438" i="1"/>
  <c r="CE437" i="1"/>
  <c r="CE436" i="1"/>
  <c r="CE435" i="1"/>
  <c r="CE434" i="1"/>
  <c r="CE433" i="1"/>
  <c r="CE432" i="1"/>
  <c r="CE431" i="1"/>
  <c r="CE430" i="1"/>
  <c r="CE429" i="1"/>
  <c r="CE428" i="1"/>
  <c r="CE427" i="1"/>
  <c r="CE426" i="1"/>
  <c r="CE425" i="1"/>
  <c r="CE424" i="1"/>
  <c r="CE423" i="1"/>
  <c r="CE422" i="1"/>
  <c r="CE421" i="1"/>
  <c r="CE420" i="1"/>
  <c r="CE419" i="1"/>
  <c r="CE418" i="1"/>
  <c r="CE417" i="1"/>
  <c r="CE416" i="1"/>
  <c r="CE415" i="1"/>
  <c r="CE414" i="1"/>
  <c r="CE413" i="1"/>
  <c r="CE412" i="1"/>
  <c r="CE411" i="1"/>
  <c r="CE410" i="1"/>
  <c r="CE409" i="1"/>
  <c r="CE408" i="1"/>
  <c r="CE407" i="1"/>
  <c r="CE406" i="1"/>
  <c r="CE405" i="1"/>
  <c r="CE404" i="1"/>
  <c r="CE403" i="1"/>
  <c r="CE402" i="1"/>
  <c r="CE401" i="1"/>
  <c r="CE400" i="1"/>
  <c r="CE399" i="1"/>
  <c r="CE398" i="1"/>
  <c r="CE397" i="1"/>
  <c r="CE396" i="1"/>
  <c r="CE395" i="1"/>
  <c r="CE394" i="1"/>
  <c r="CE393" i="1"/>
  <c r="CE392" i="1"/>
  <c r="CE391" i="1"/>
  <c r="CE390" i="1"/>
  <c r="CE389" i="1"/>
  <c r="CE388" i="1"/>
  <c r="CE387" i="1"/>
  <c r="CE386" i="1"/>
  <c r="CE385" i="1"/>
  <c r="CE384" i="1"/>
  <c r="CE383" i="1"/>
  <c r="CE382" i="1"/>
  <c r="CE381" i="1"/>
  <c r="CE380" i="1"/>
  <c r="CE379" i="1"/>
  <c r="CE378" i="1"/>
  <c r="CE377" i="1"/>
  <c r="CE376" i="1"/>
  <c r="CE375" i="1"/>
  <c r="CE374" i="1"/>
  <c r="CE373" i="1"/>
  <c r="CE372" i="1"/>
  <c r="CE371" i="1"/>
  <c r="CE370" i="1"/>
  <c r="CE369" i="1"/>
  <c r="CE368" i="1"/>
  <c r="CE367" i="1"/>
  <c r="CE366" i="1"/>
  <c r="CE365" i="1"/>
  <c r="CE364" i="1"/>
  <c r="CE363" i="1"/>
  <c r="CE362" i="1"/>
  <c r="CE361" i="1"/>
  <c r="CE360" i="1"/>
  <c r="CE359" i="1"/>
  <c r="CE358" i="1"/>
  <c r="CE357" i="1"/>
  <c r="CE356" i="1"/>
  <c r="CE355" i="1"/>
  <c r="CE354" i="1"/>
  <c r="CE353" i="1"/>
  <c r="CE352" i="1"/>
  <c r="CE351" i="1"/>
  <c r="CE350" i="1"/>
  <c r="CE349" i="1"/>
  <c r="CE348" i="1"/>
  <c r="CE347" i="1"/>
  <c r="CE346" i="1"/>
  <c r="CE345" i="1"/>
  <c r="CE344" i="1"/>
  <c r="CE343" i="1"/>
  <c r="CE342" i="1"/>
  <c r="CE341" i="1"/>
  <c r="CE340" i="1"/>
  <c r="CE339" i="1"/>
  <c r="CE338" i="1"/>
  <c r="CE337" i="1"/>
  <c r="CE336" i="1"/>
  <c r="CE335" i="1"/>
  <c r="CE334" i="1"/>
  <c r="CE333" i="1"/>
  <c r="CE332" i="1"/>
  <c r="CE331" i="1"/>
  <c r="CE330" i="1"/>
  <c r="CE329" i="1"/>
  <c r="CE328" i="1"/>
  <c r="CE327" i="1"/>
  <c r="CE326" i="1"/>
  <c r="CE325" i="1"/>
  <c r="CE324" i="1"/>
  <c r="CE323" i="1"/>
  <c r="CE322" i="1"/>
  <c r="CE321" i="1"/>
  <c r="CE320" i="1"/>
  <c r="CE319" i="1"/>
  <c r="CE318" i="1"/>
  <c r="CE317" i="1"/>
  <c r="CE316" i="1"/>
  <c r="CE315" i="1"/>
  <c r="CE314" i="1"/>
  <c r="CE313" i="1"/>
  <c r="CE312" i="1"/>
  <c r="CE311" i="1"/>
  <c r="CE310" i="1"/>
  <c r="CE309" i="1"/>
  <c r="CE308" i="1"/>
  <c r="CE307" i="1"/>
  <c r="CE306" i="1"/>
  <c r="CE305" i="1"/>
  <c r="CE304" i="1"/>
  <c r="CE303" i="1"/>
  <c r="CE302" i="1"/>
  <c r="CE301" i="1"/>
  <c r="CE300" i="1"/>
  <c r="CE299" i="1"/>
  <c r="CE298" i="1"/>
  <c r="CE297" i="1"/>
  <c r="CE296" i="1"/>
  <c r="CE295" i="1"/>
  <c r="CE294" i="1"/>
  <c r="CE293" i="1"/>
  <c r="CE292" i="1"/>
  <c r="CE291" i="1"/>
  <c r="CE290" i="1"/>
  <c r="CE289" i="1"/>
  <c r="CE288" i="1"/>
  <c r="CE287" i="1"/>
  <c r="CE286" i="1"/>
  <c r="CE285" i="1"/>
  <c r="CE284" i="1"/>
  <c r="CE283" i="1"/>
  <c r="CE282" i="1"/>
  <c r="CE281" i="1"/>
  <c r="CE280" i="1"/>
  <c r="CE279" i="1"/>
  <c r="CE278" i="1"/>
  <c r="CE277" i="1"/>
  <c r="CE276" i="1"/>
  <c r="CE275" i="1"/>
  <c r="CE274" i="1"/>
  <c r="CE273" i="1"/>
  <c r="CE272" i="1"/>
  <c r="CE271" i="1"/>
  <c r="CE270" i="1"/>
  <c r="CE269" i="1"/>
  <c r="CE268" i="1"/>
  <c r="CE267" i="1"/>
  <c r="CE266" i="1"/>
  <c r="CE265" i="1"/>
  <c r="CE264" i="1"/>
  <c r="CE263" i="1"/>
  <c r="CE262" i="1"/>
  <c r="CE261" i="1"/>
  <c r="CE260" i="1"/>
  <c r="CE259" i="1"/>
  <c r="CE258" i="1"/>
  <c r="CE257" i="1"/>
  <c r="CE256" i="1"/>
  <c r="CE255" i="1"/>
  <c r="CE254" i="1"/>
  <c r="CE253" i="1"/>
  <c r="CE252" i="1"/>
  <c r="CE251" i="1"/>
  <c r="CE250" i="1"/>
  <c r="CE249" i="1"/>
  <c r="CE248" i="1"/>
  <c r="CE247" i="1"/>
  <c r="CE246" i="1"/>
  <c r="CE245" i="1"/>
  <c r="CE244" i="1"/>
  <c r="CE243" i="1"/>
  <c r="CE242" i="1"/>
  <c r="CE241" i="1"/>
  <c r="CE240" i="1"/>
  <c r="CE239" i="1"/>
  <c r="CE238" i="1"/>
  <c r="CE237" i="1"/>
  <c r="CE236" i="1"/>
  <c r="CE235" i="1"/>
  <c r="CE234" i="1"/>
  <c r="CE233" i="1"/>
  <c r="CE232" i="1"/>
  <c r="CE231" i="1"/>
  <c r="CE230" i="1"/>
  <c r="CE229" i="1"/>
  <c r="CE228" i="1"/>
  <c r="CE227" i="1"/>
  <c r="CE226" i="1"/>
  <c r="CE225" i="1"/>
  <c r="CE224" i="1"/>
  <c r="CE223" i="1"/>
  <c r="CE222" i="1"/>
  <c r="CE221" i="1"/>
  <c r="CE220" i="1"/>
  <c r="CE219" i="1"/>
  <c r="CE218" i="1"/>
  <c r="CE217" i="1"/>
  <c r="CE216" i="1"/>
  <c r="CE215" i="1"/>
  <c r="CE214" i="1"/>
  <c r="CE213" i="1"/>
  <c r="CE212" i="1"/>
  <c r="CE211" i="1"/>
  <c r="CE210" i="1"/>
  <c r="CE209" i="1"/>
  <c r="CE208" i="1"/>
  <c r="CE207" i="1"/>
  <c r="CE206" i="1"/>
  <c r="CE205" i="1"/>
  <c r="CE204" i="1"/>
  <c r="CE203" i="1"/>
  <c r="CE202" i="1"/>
  <c r="CE201" i="1"/>
  <c r="CE200" i="1"/>
  <c r="CE199" i="1"/>
  <c r="CE198" i="1"/>
  <c r="CE197" i="1"/>
  <c r="CE196" i="1"/>
  <c r="CE195" i="1"/>
  <c r="CE194" i="1"/>
  <c r="CE193" i="1"/>
  <c r="CE192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79" i="1"/>
  <c r="CE178" i="1"/>
  <c r="CE177" i="1"/>
  <c r="CE176" i="1"/>
  <c r="CE175" i="1"/>
  <c r="CE174" i="1"/>
  <c r="CE173" i="1"/>
  <c r="CE172" i="1"/>
  <c r="CE171" i="1"/>
  <c r="CE170" i="1"/>
  <c r="CE169" i="1"/>
  <c r="CE168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71" i="1"/>
  <c r="CE70" i="1"/>
  <c r="CE69" i="1"/>
  <c r="CE68" i="1"/>
  <c r="CE67" i="1"/>
  <c r="CE66" i="1"/>
  <c r="CE65" i="1"/>
  <c r="CE64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BZ1390" i="1"/>
  <c r="BZ1389" i="1"/>
  <c r="BZ1388" i="1"/>
  <c r="BZ1387" i="1"/>
  <c r="BZ1386" i="1"/>
  <c r="BZ1385" i="1"/>
  <c r="BZ1384" i="1"/>
  <c r="BZ1383" i="1"/>
  <c r="BZ1382" i="1"/>
  <c r="BZ1381" i="1"/>
  <c r="BZ1380" i="1"/>
  <c r="BZ1379" i="1"/>
  <c r="BZ1378" i="1"/>
  <c r="BZ1377" i="1"/>
  <c r="BZ1376" i="1"/>
  <c r="BZ1375" i="1"/>
  <c r="BZ1374" i="1"/>
  <c r="BZ1373" i="1"/>
  <c r="BZ1372" i="1"/>
  <c r="BZ1371" i="1"/>
  <c r="BZ1370" i="1"/>
  <c r="BZ1369" i="1"/>
  <c r="BZ1368" i="1"/>
  <c r="BZ1367" i="1"/>
  <c r="BZ1366" i="1"/>
  <c r="BZ1365" i="1"/>
  <c r="BZ1364" i="1"/>
  <c r="BZ1363" i="1"/>
  <c r="BZ1362" i="1"/>
  <c r="BZ1361" i="1"/>
  <c r="BZ1360" i="1"/>
  <c r="BZ1359" i="1"/>
  <c r="BZ1358" i="1"/>
  <c r="BZ1357" i="1"/>
  <c r="BZ1356" i="1"/>
  <c r="BZ1355" i="1"/>
  <c r="BZ1354" i="1"/>
  <c r="BZ1353" i="1"/>
  <c r="BZ1352" i="1"/>
  <c r="BZ1351" i="1"/>
  <c r="BZ1350" i="1"/>
  <c r="BZ1349" i="1"/>
  <c r="BZ1348" i="1"/>
  <c r="BZ1347" i="1"/>
  <c r="BZ1346" i="1"/>
  <c r="BZ1345" i="1"/>
  <c r="BZ1344" i="1"/>
  <c r="BZ1343" i="1"/>
  <c r="BZ1342" i="1"/>
  <c r="BZ1341" i="1"/>
  <c r="BZ1340" i="1"/>
  <c r="BZ1339" i="1"/>
  <c r="BZ1338" i="1"/>
  <c r="BZ1337" i="1"/>
  <c r="BZ1336" i="1"/>
  <c r="BZ1335" i="1"/>
  <c r="BZ1334" i="1"/>
  <c r="BZ1333" i="1"/>
  <c r="BZ1332" i="1"/>
  <c r="BZ1331" i="1"/>
  <c r="BZ1330" i="1"/>
  <c r="BZ1329" i="1"/>
  <c r="BZ1328" i="1"/>
  <c r="BZ1327" i="1"/>
  <c r="BZ1326" i="1"/>
  <c r="BZ1325" i="1"/>
  <c r="BZ1324" i="1"/>
  <c r="BZ1323" i="1"/>
  <c r="BZ1322" i="1"/>
  <c r="BZ1321" i="1"/>
  <c r="BZ1320" i="1"/>
  <c r="BZ1319" i="1"/>
  <c r="BZ1318" i="1"/>
  <c r="BZ1317" i="1"/>
  <c r="BZ1316" i="1"/>
  <c r="BZ1315" i="1"/>
  <c r="BZ1314" i="1"/>
  <c r="BZ1313" i="1"/>
  <c r="BZ1312" i="1"/>
  <c r="BZ1311" i="1"/>
  <c r="BZ1310" i="1"/>
  <c r="BZ1309" i="1"/>
  <c r="BZ1308" i="1"/>
  <c r="BZ1307" i="1"/>
  <c r="BZ1306" i="1"/>
  <c r="BZ1305" i="1"/>
  <c r="BZ1304" i="1"/>
  <c r="BZ1303" i="1"/>
  <c r="BZ1302" i="1"/>
  <c r="BZ1301" i="1"/>
  <c r="BZ1300" i="1"/>
  <c r="BZ1299" i="1"/>
  <c r="BZ1298" i="1"/>
  <c r="BZ1297" i="1"/>
  <c r="BZ1296" i="1"/>
  <c r="BZ1295" i="1"/>
  <c r="BZ1294" i="1"/>
  <c r="BZ1293" i="1"/>
  <c r="BZ1292" i="1"/>
  <c r="BZ1291" i="1"/>
  <c r="BZ1290" i="1"/>
  <c r="BZ1289" i="1"/>
  <c r="BZ1288" i="1"/>
  <c r="BZ1287" i="1"/>
  <c r="BZ1286" i="1"/>
  <c r="BZ1285" i="1"/>
  <c r="BZ1284" i="1"/>
  <c r="BZ1283" i="1"/>
  <c r="BZ1282" i="1"/>
  <c r="BZ1281" i="1"/>
  <c r="BZ1280" i="1"/>
  <c r="BZ1279" i="1"/>
  <c r="BZ1278" i="1"/>
  <c r="BZ1277" i="1"/>
  <c r="BZ1276" i="1"/>
  <c r="BZ1275" i="1"/>
  <c r="BZ1274" i="1"/>
  <c r="BZ1273" i="1"/>
  <c r="BZ1272" i="1"/>
  <c r="BZ1271" i="1"/>
  <c r="BZ1270" i="1"/>
  <c r="BZ1269" i="1"/>
  <c r="BZ1268" i="1"/>
  <c r="BZ1267" i="1"/>
  <c r="BZ1266" i="1"/>
  <c r="BZ1265" i="1"/>
  <c r="BZ1264" i="1"/>
  <c r="BZ1263" i="1"/>
  <c r="BZ1262" i="1"/>
  <c r="BZ1261" i="1"/>
  <c r="BZ1260" i="1"/>
  <c r="BZ1259" i="1"/>
  <c r="BZ1258" i="1"/>
  <c r="BZ1257" i="1"/>
  <c r="BZ1256" i="1"/>
  <c r="BZ1255" i="1"/>
  <c r="BZ1254" i="1"/>
  <c r="BZ1253" i="1"/>
  <c r="BZ1252" i="1"/>
  <c r="BZ1251" i="1"/>
  <c r="BZ1250" i="1"/>
  <c r="BZ1249" i="1"/>
  <c r="BZ1248" i="1"/>
  <c r="BZ1247" i="1"/>
  <c r="BZ1246" i="1"/>
  <c r="BZ1245" i="1"/>
  <c r="BZ1244" i="1"/>
  <c r="BZ1243" i="1"/>
  <c r="BZ1242" i="1"/>
  <c r="BZ1241" i="1"/>
  <c r="BZ1240" i="1"/>
  <c r="BZ1239" i="1"/>
  <c r="BZ1238" i="1"/>
  <c r="BZ1237" i="1"/>
  <c r="BZ1236" i="1"/>
  <c r="BZ1235" i="1"/>
  <c r="BZ1234" i="1"/>
  <c r="BZ1233" i="1"/>
  <c r="BZ1232" i="1"/>
  <c r="BZ1231" i="1"/>
  <c r="BZ1230" i="1"/>
  <c r="BZ1229" i="1"/>
  <c r="BZ1228" i="1"/>
  <c r="BZ1227" i="1"/>
  <c r="BZ1226" i="1"/>
  <c r="BZ1225" i="1"/>
  <c r="BZ1224" i="1"/>
  <c r="BZ1223" i="1"/>
  <c r="BZ1222" i="1"/>
  <c r="BZ1221" i="1"/>
  <c r="BZ1220" i="1"/>
  <c r="BZ1219" i="1"/>
  <c r="BZ1218" i="1"/>
  <c r="BZ1217" i="1"/>
  <c r="BZ1216" i="1"/>
  <c r="BZ1215" i="1"/>
  <c r="BZ1214" i="1"/>
  <c r="BZ1213" i="1"/>
  <c r="BZ1212" i="1"/>
  <c r="BZ1211" i="1"/>
  <c r="BZ1210" i="1"/>
  <c r="BZ1209" i="1"/>
  <c r="BZ1208" i="1"/>
  <c r="BZ1207" i="1"/>
  <c r="BZ1206" i="1"/>
  <c r="BZ1205" i="1"/>
  <c r="BZ1204" i="1"/>
  <c r="BZ1203" i="1"/>
  <c r="BZ1202" i="1"/>
  <c r="BZ1201" i="1"/>
  <c r="BZ1200" i="1"/>
  <c r="BZ1199" i="1"/>
  <c r="BZ1198" i="1"/>
  <c r="BZ1197" i="1"/>
  <c r="BZ1196" i="1"/>
  <c r="BZ1195" i="1"/>
  <c r="BZ1194" i="1"/>
  <c r="BZ1193" i="1"/>
  <c r="BZ1192" i="1"/>
  <c r="BZ1191" i="1"/>
  <c r="BZ1190" i="1"/>
  <c r="BZ1189" i="1"/>
  <c r="BZ1188" i="1"/>
  <c r="BZ1187" i="1"/>
  <c r="BZ1186" i="1"/>
  <c r="BZ1185" i="1"/>
  <c r="BZ1184" i="1"/>
  <c r="BZ1183" i="1"/>
  <c r="BZ1182" i="1"/>
  <c r="BZ1181" i="1"/>
  <c r="BZ1180" i="1"/>
  <c r="BZ1179" i="1"/>
  <c r="BZ1178" i="1"/>
  <c r="BZ1177" i="1"/>
  <c r="BZ1176" i="1"/>
  <c r="BZ1175" i="1"/>
  <c r="BZ1174" i="1"/>
  <c r="BZ1173" i="1"/>
  <c r="BZ1172" i="1"/>
  <c r="BZ1171" i="1"/>
  <c r="BZ1170" i="1"/>
  <c r="BZ1169" i="1"/>
  <c r="BZ1168" i="1"/>
  <c r="BZ1167" i="1"/>
  <c r="BZ1166" i="1"/>
  <c r="BZ1165" i="1"/>
  <c r="BZ1164" i="1"/>
  <c r="BZ1163" i="1"/>
  <c r="BZ1162" i="1"/>
  <c r="BZ1161" i="1"/>
  <c r="BZ1160" i="1"/>
  <c r="BZ1159" i="1"/>
  <c r="BZ1158" i="1"/>
  <c r="BZ1157" i="1"/>
  <c r="BZ1156" i="1"/>
  <c r="BZ1155" i="1"/>
  <c r="BZ1154" i="1"/>
  <c r="BZ1153" i="1"/>
  <c r="BZ1152" i="1"/>
  <c r="BZ1151" i="1"/>
  <c r="BZ1150" i="1"/>
  <c r="BZ1149" i="1"/>
  <c r="BZ1148" i="1"/>
  <c r="BZ1147" i="1"/>
  <c r="BZ1146" i="1"/>
  <c r="BZ1145" i="1"/>
  <c r="BZ1144" i="1"/>
  <c r="BZ1143" i="1"/>
  <c r="BZ1142" i="1"/>
  <c r="BZ1141" i="1"/>
  <c r="BZ1140" i="1"/>
  <c r="BZ1139" i="1"/>
  <c r="BZ1138" i="1"/>
  <c r="BZ1137" i="1"/>
  <c r="BZ1136" i="1"/>
  <c r="BZ1135" i="1"/>
  <c r="BZ1134" i="1"/>
  <c r="BZ1133" i="1"/>
  <c r="BZ1132" i="1"/>
  <c r="BZ1131" i="1"/>
  <c r="BZ1130" i="1"/>
  <c r="BZ1129" i="1"/>
  <c r="BZ1128" i="1"/>
  <c r="BZ1127" i="1"/>
  <c r="BZ1126" i="1"/>
  <c r="BZ1125" i="1"/>
  <c r="BZ1124" i="1"/>
  <c r="BZ1123" i="1"/>
  <c r="BZ1122" i="1"/>
  <c r="BZ1121" i="1"/>
  <c r="BZ1120" i="1"/>
  <c r="BZ1119" i="1"/>
  <c r="BZ1118" i="1"/>
  <c r="BZ1117" i="1"/>
  <c r="BZ1116" i="1"/>
  <c r="BZ1115" i="1"/>
  <c r="BZ1114" i="1"/>
  <c r="BZ1113" i="1"/>
  <c r="BZ1112" i="1"/>
  <c r="BZ1111" i="1"/>
  <c r="BZ1110" i="1"/>
  <c r="BZ1109" i="1"/>
  <c r="BZ1108" i="1"/>
  <c r="BZ1107" i="1"/>
  <c r="BZ1106" i="1"/>
  <c r="BZ1105" i="1"/>
  <c r="BZ1104" i="1"/>
  <c r="BZ1103" i="1"/>
  <c r="BZ1102" i="1"/>
  <c r="BZ1101" i="1"/>
  <c r="BZ1100" i="1"/>
  <c r="BZ1099" i="1"/>
  <c r="BZ1098" i="1"/>
  <c r="BZ1097" i="1"/>
  <c r="BZ1096" i="1"/>
  <c r="BZ1095" i="1"/>
  <c r="BZ1094" i="1"/>
  <c r="BZ1093" i="1"/>
  <c r="BZ1092" i="1"/>
  <c r="BZ1091" i="1"/>
  <c r="BZ1090" i="1"/>
  <c r="BZ1089" i="1"/>
  <c r="BZ1088" i="1"/>
  <c r="BZ1087" i="1"/>
  <c r="BZ1086" i="1"/>
  <c r="BZ1085" i="1"/>
  <c r="BZ1084" i="1"/>
  <c r="BZ1083" i="1"/>
  <c r="BZ1082" i="1"/>
  <c r="BZ1081" i="1"/>
  <c r="BZ1080" i="1"/>
  <c r="BZ1079" i="1"/>
  <c r="BZ1078" i="1"/>
  <c r="BZ1077" i="1"/>
  <c r="BZ1076" i="1"/>
  <c r="BZ1075" i="1"/>
  <c r="BZ1074" i="1"/>
  <c r="BZ1073" i="1"/>
  <c r="BZ1072" i="1"/>
  <c r="BZ1071" i="1"/>
  <c r="BZ1070" i="1"/>
  <c r="BZ1069" i="1"/>
  <c r="BZ1068" i="1"/>
  <c r="BZ1067" i="1"/>
  <c r="BZ1066" i="1"/>
  <c r="BZ1065" i="1"/>
  <c r="BZ1064" i="1"/>
  <c r="BZ1063" i="1"/>
  <c r="BZ1062" i="1"/>
  <c r="BZ1061" i="1"/>
  <c r="BZ1060" i="1"/>
  <c r="BZ1059" i="1"/>
  <c r="BZ1058" i="1"/>
  <c r="BZ1057" i="1"/>
  <c r="BZ1056" i="1"/>
  <c r="BZ1055" i="1"/>
  <c r="BZ1054" i="1"/>
  <c r="BZ1053" i="1"/>
  <c r="BZ1052" i="1"/>
  <c r="BZ1051" i="1"/>
  <c r="BZ1050" i="1"/>
  <c r="BZ1049" i="1"/>
  <c r="BZ1048" i="1"/>
  <c r="BZ1047" i="1"/>
  <c r="BZ1046" i="1"/>
  <c r="BZ1045" i="1"/>
  <c r="BZ1044" i="1"/>
  <c r="BZ1043" i="1"/>
  <c r="BZ1042" i="1"/>
  <c r="BZ1041" i="1"/>
  <c r="BZ1040" i="1"/>
  <c r="BZ1039" i="1"/>
  <c r="BZ1038" i="1"/>
  <c r="BZ1037" i="1"/>
  <c r="BZ1036" i="1"/>
  <c r="BZ1035" i="1"/>
  <c r="BZ1034" i="1"/>
  <c r="BZ1033" i="1"/>
  <c r="BZ1032" i="1"/>
  <c r="BZ1031" i="1"/>
  <c r="BZ1030" i="1"/>
  <c r="BZ1029" i="1"/>
  <c r="BZ1028" i="1"/>
  <c r="BZ1027" i="1"/>
  <c r="BZ1026" i="1"/>
  <c r="BZ1025" i="1"/>
  <c r="BZ1024" i="1"/>
  <c r="BZ1023" i="1"/>
  <c r="BZ1022" i="1"/>
  <c r="BZ1021" i="1"/>
  <c r="BZ1020" i="1"/>
  <c r="BZ1019" i="1"/>
  <c r="BZ1018" i="1"/>
  <c r="BZ1017" i="1"/>
  <c r="BZ1016" i="1"/>
  <c r="BZ1015" i="1"/>
  <c r="BZ1014" i="1"/>
  <c r="BZ1013" i="1"/>
  <c r="BZ1012" i="1"/>
  <c r="BZ1011" i="1"/>
  <c r="BZ1010" i="1"/>
  <c r="BZ1009" i="1"/>
  <c r="BZ1008" i="1"/>
  <c r="BZ1007" i="1"/>
  <c r="BZ1006" i="1"/>
  <c r="BZ1005" i="1"/>
  <c r="BZ1004" i="1"/>
  <c r="BZ1003" i="1"/>
  <c r="BZ1002" i="1"/>
  <c r="BZ1001" i="1"/>
  <c r="BZ1000" i="1"/>
  <c r="BZ999" i="1"/>
  <c r="BZ998" i="1"/>
  <c r="BZ997" i="1"/>
  <c r="BZ996" i="1"/>
  <c r="BZ995" i="1"/>
  <c r="BZ994" i="1"/>
  <c r="BZ993" i="1"/>
  <c r="BZ992" i="1"/>
  <c r="BZ991" i="1"/>
  <c r="BZ990" i="1"/>
  <c r="BZ989" i="1"/>
  <c r="BZ988" i="1"/>
  <c r="BZ987" i="1"/>
  <c r="BZ986" i="1"/>
  <c r="BZ985" i="1"/>
  <c r="BZ984" i="1"/>
  <c r="BZ983" i="1"/>
  <c r="BZ982" i="1"/>
  <c r="BZ981" i="1"/>
  <c r="BZ980" i="1"/>
  <c r="BZ979" i="1"/>
  <c r="BZ978" i="1"/>
  <c r="BZ977" i="1"/>
  <c r="BZ976" i="1"/>
  <c r="BZ975" i="1"/>
  <c r="BZ974" i="1"/>
  <c r="BZ973" i="1"/>
  <c r="BZ972" i="1"/>
  <c r="BZ971" i="1"/>
  <c r="BZ970" i="1"/>
  <c r="BZ969" i="1"/>
  <c r="BZ968" i="1"/>
  <c r="BZ967" i="1"/>
  <c r="BZ966" i="1"/>
  <c r="BZ965" i="1"/>
  <c r="BZ964" i="1"/>
  <c r="BZ963" i="1"/>
  <c r="BZ962" i="1"/>
  <c r="BZ961" i="1"/>
  <c r="BZ960" i="1"/>
  <c r="BZ959" i="1"/>
  <c r="BZ958" i="1"/>
  <c r="BZ957" i="1"/>
  <c r="BZ956" i="1"/>
  <c r="BZ955" i="1"/>
  <c r="BZ954" i="1"/>
  <c r="BZ953" i="1"/>
  <c r="BZ952" i="1"/>
  <c r="BZ951" i="1"/>
  <c r="BZ950" i="1"/>
  <c r="BZ949" i="1"/>
  <c r="BZ948" i="1"/>
  <c r="BZ947" i="1"/>
  <c r="BZ946" i="1"/>
  <c r="BZ945" i="1"/>
  <c r="BZ944" i="1"/>
  <c r="BZ943" i="1"/>
  <c r="BZ942" i="1"/>
  <c r="BZ941" i="1"/>
  <c r="BZ940" i="1"/>
  <c r="BZ939" i="1"/>
  <c r="BZ938" i="1"/>
  <c r="BZ937" i="1"/>
  <c r="BZ936" i="1"/>
  <c r="BZ935" i="1"/>
  <c r="BZ934" i="1"/>
  <c r="BZ933" i="1"/>
  <c r="BZ932" i="1"/>
  <c r="BZ931" i="1"/>
  <c r="BZ930" i="1"/>
  <c r="BZ929" i="1"/>
  <c r="BZ928" i="1"/>
  <c r="BZ927" i="1"/>
  <c r="BZ926" i="1"/>
  <c r="BZ925" i="1"/>
  <c r="BZ924" i="1"/>
  <c r="BZ923" i="1"/>
  <c r="BZ922" i="1"/>
  <c r="BZ921" i="1"/>
  <c r="BZ920" i="1"/>
  <c r="BZ919" i="1"/>
  <c r="BZ918" i="1"/>
  <c r="BZ917" i="1"/>
  <c r="BZ916" i="1"/>
  <c r="BZ915" i="1"/>
  <c r="BZ914" i="1"/>
  <c r="BZ913" i="1"/>
  <c r="BZ912" i="1"/>
  <c r="BZ911" i="1"/>
  <c r="BZ910" i="1"/>
  <c r="BZ909" i="1"/>
  <c r="BZ908" i="1"/>
  <c r="BZ907" i="1"/>
  <c r="BZ906" i="1"/>
  <c r="BZ905" i="1"/>
  <c r="BZ904" i="1"/>
  <c r="BZ903" i="1"/>
  <c r="BZ902" i="1"/>
  <c r="BZ901" i="1"/>
  <c r="BZ900" i="1"/>
  <c r="BZ899" i="1"/>
  <c r="BZ898" i="1"/>
  <c r="BZ897" i="1"/>
  <c r="BZ896" i="1"/>
  <c r="BZ895" i="1"/>
  <c r="BZ894" i="1"/>
  <c r="BZ893" i="1"/>
  <c r="BZ892" i="1"/>
  <c r="BZ891" i="1"/>
  <c r="BZ890" i="1"/>
  <c r="BZ889" i="1"/>
  <c r="BZ888" i="1"/>
  <c r="BZ887" i="1"/>
  <c r="BZ886" i="1"/>
  <c r="BZ885" i="1"/>
  <c r="BZ884" i="1"/>
  <c r="BZ883" i="1"/>
  <c r="BZ882" i="1"/>
  <c r="BZ881" i="1"/>
  <c r="BZ880" i="1"/>
  <c r="BZ879" i="1"/>
  <c r="BZ878" i="1"/>
  <c r="BZ877" i="1"/>
  <c r="BZ876" i="1"/>
  <c r="BZ875" i="1"/>
  <c r="BZ874" i="1"/>
  <c r="BZ873" i="1"/>
  <c r="BZ872" i="1"/>
  <c r="BZ871" i="1"/>
  <c r="BZ870" i="1"/>
  <c r="BZ869" i="1"/>
  <c r="BZ868" i="1"/>
  <c r="BZ867" i="1"/>
  <c r="BZ866" i="1"/>
  <c r="BZ865" i="1"/>
  <c r="BZ864" i="1"/>
  <c r="BZ863" i="1"/>
  <c r="BZ862" i="1"/>
  <c r="BZ861" i="1"/>
  <c r="BZ860" i="1"/>
  <c r="BZ859" i="1"/>
  <c r="BZ858" i="1"/>
  <c r="BZ857" i="1"/>
  <c r="BZ856" i="1"/>
  <c r="BZ855" i="1"/>
  <c r="BZ854" i="1"/>
  <c r="BZ853" i="1"/>
  <c r="BZ852" i="1"/>
  <c r="BZ851" i="1"/>
  <c r="BZ850" i="1"/>
  <c r="BZ849" i="1"/>
  <c r="BZ848" i="1"/>
  <c r="BZ847" i="1"/>
  <c r="BZ846" i="1"/>
  <c r="BZ845" i="1"/>
  <c r="BZ844" i="1"/>
  <c r="BZ843" i="1"/>
  <c r="BZ842" i="1"/>
  <c r="BZ841" i="1"/>
  <c r="BZ840" i="1"/>
  <c r="BZ839" i="1"/>
  <c r="BZ838" i="1"/>
  <c r="BZ837" i="1"/>
  <c r="BZ836" i="1"/>
  <c r="BZ835" i="1"/>
  <c r="BZ834" i="1"/>
  <c r="BZ833" i="1"/>
  <c r="BZ832" i="1"/>
  <c r="BZ831" i="1"/>
  <c r="BZ830" i="1"/>
  <c r="BZ829" i="1"/>
  <c r="BZ828" i="1"/>
  <c r="BZ827" i="1"/>
  <c r="BZ826" i="1"/>
  <c r="BZ825" i="1"/>
  <c r="BZ824" i="1"/>
  <c r="BZ823" i="1"/>
  <c r="BZ822" i="1"/>
  <c r="BZ821" i="1"/>
  <c r="BZ820" i="1"/>
  <c r="BZ819" i="1"/>
  <c r="BZ818" i="1"/>
  <c r="BZ817" i="1"/>
  <c r="BZ816" i="1"/>
  <c r="BZ815" i="1"/>
  <c r="BZ814" i="1"/>
  <c r="BZ813" i="1"/>
  <c r="BZ812" i="1"/>
  <c r="BZ811" i="1"/>
  <c r="BZ810" i="1"/>
  <c r="BZ809" i="1"/>
  <c r="BZ808" i="1"/>
  <c r="BZ807" i="1"/>
  <c r="BZ806" i="1"/>
  <c r="BZ805" i="1"/>
  <c r="BZ804" i="1"/>
  <c r="BZ803" i="1"/>
  <c r="BZ802" i="1"/>
  <c r="BZ801" i="1"/>
  <c r="BZ800" i="1"/>
  <c r="BZ799" i="1"/>
  <c r="BZ798" i="1"/>
  <c r="BZ797" i="1"/>
  <c r="BZ796" i="1"/>
  <c r="BZ795" i="1"/>
  <c r="BZ794" i="1"/>
  <c r="BZ793" i="1"/>
  <c r="BZ792" i="1"/>
  <c r="BZ791" i="1"/>
  <c r="BZ790" i="1"/>
  <c r="BZ789" i="1"/>
  <c r="BZ788" i="1"/>
  <c r="BZ787" i="1"/>
  <c r="BZ786" i="1"/>
  <c r="BZ785" i="1"/>
  <c r="BZ784" i="1"/>
  <c r="BZ783" i="1"/>
  <c r="BZ782" i="1"/>
  <c r="BZ781" i="1"/>
  <c r="BZ780" i="1"/>
  <c r="BZ779" i="1"/>
  <c r="BZ778" i="1"/>
  <c r="BZ777" i="1"/>
  <c r="BZ776" i="1"/>
  <c r="BZ775" i="1"/>
  <c r="BZ774" i="1"/>
  <c r="BZ773" i="1"/>
  <c r="BZ772" i="1"/>
  <c r="BZ771" i="1"/>
  <c r="BZ770" i="1"/>
  <c r="BZ769" i="1"/>
  <c r="BZ768" i="1"/>
  <c r="BZ767" i="1"/>
  <c r="BZ766" i="1"/>
  <c r="BZ765" i="1"/>
  <c r="BZ764" i="1"/>
  <c r="BZ763" i="1"/>
  <c r="BZ762" i="1"/>
  <c r="BZ761" i="1"/>
  <c r="BZ760" i="1"/>
  <c r="BZ759" i="1"/>
  <c r="BZ758" i="1"/>
  <c r="BZ757" i="1"/>
  <c r="BZ756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3" i="1"/>
  <c r="BZ682" i="1"/>
  <c r="BZ681" i="1"/>
  <c r="BZ680" i="1"/>
  <c r="BZ679" i="1"/>
  <c r="BZ678" i="1"/>
  <c r="BZ677" i="1"/>
  <c r="BZ676" i="1"/>
  <c r="BZ675" i="1"/>
  <c r="BZ674" i="1"/>
  <c r="BZ673" i="1"/>
  <c r="BZ672" i="1"/>
  <c r="BZ671" i="1"/>
  <c r="BZ670" i="1"/>
  <c r="BZ669" i="1"/>
  <c r="BZ668" i="1"/>
  <c r="BZ667" i="1"/>
  <c r="BZ666" i="1"/>
  <c r="BZ665" i="1"/>
  <c r="BZ664" i="1"/>
  <c r="BZ663" i="1"/>
  <c r="BZ662" i="1"/>
  <c r="BZ661" i="1"/>
  <c r="BZ660" i="1"/>
  <c r="BZ659" i="1"/>
  <c r="BZ658" i="1"/>
  <c r="BZ657" i="1"/>
  <c r="BZ656" i="1"/>
  <c r="BZ655" i="1"/>
  <c r="BZ654" i="1"/>
  <c r="BZ653" i="1"/>
  <c r="BZ652" i="1"/>
  <c r="BZ651" i="1"/>
  <c r="BZ650" i="1"/>
  <c r="BZ649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3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81" i="1"/>
  <c r="BZ580" i="1"/>
  <c r="BZ579" i="1"/>
  <c r="BZ578" i="1"/>
  <c r="BZ577" i="1"/>
  <c r="BZ576" i="1"/>
  <c r="BZ575" i="1"/>
  <c r="BZ574" i="1"/>
  <c r="BZ573" i="1"/>
  <c r="BZ572" i="1"/>
  <c r="BZ571" i="1"/>
  <c r="BZ570" i="1"/>
  <c r="BZ569" i="1"/>
  <c r="BZ568" i="1"/>
  <c r="BZ567" i="1"/>
  <c r="BZ566" i="1"/>
  <c r="BZ565" i="1"/>
  <c r="BZ564" i="1"/>
  <c r="BZ563" i="1"/>
  <c r="BZ562" i="1"/>
  <c r="BZ561" i="1"/>
  <c r="BZ560" i="1"/>
  <c r="BZ559" i="1"/>
  <c r="BZ558" i="1"/>
  <c r="BZ557" i="1"/>
  <c r="BZ556" i="1"/>
  <c r="BZ555" i="1"/>
  <c r="BZ554" i="1"/>
  <c r="BZ553" i="1"/>
  <c r="BZ552" i="1"/>
  <c r="BZ551" i="1"/>
  <c r="BZ550" i="1"/>
  <c r="BZ549" i="1"/>
  <c r="BZ548" i="1"/>
  <c r="BZ547" i="1"/>
  <c r="BZ546" i="1"/>
  <c r="BZ545" i="1"/>
  <c r="BZ544" i="1"/>
  <c r="BZ543" i="1"/>
  <c r="BZ542" i="1"/>
  <c r="BZ541" i="1"/>
  <c r="BZ540" i="1"/>
  <c r="BZ539" i="1"/>
  <c r="BZ538" i="1"/>
  <c r="BZ537" i="1"/>
  <c r="BZ536" i="1"/>
  <c r="BZ535" i="1"/>
  <c r="BZ534" i="1"/>
  <c r="BZ533" i="1"/>
  <c r="BZ532" i="1"/>
  <c r="BZ531" i="1"/>
  <c r="BZ530" i="1"/>
  <c r="BZ529" i="1"/>
  <c r="BZ528" i="1"/>
  <c r="BZ527" i="1"/>
  <c r="BZ526" i="1"/>
  <c r="BZ525" i="1"/>
  <c r="BZ524" i="1"/>
  <c r="BZ523" i="1"/>
  <c r="BZ522" i="1"/>
  <c r="BZ521" i="1"/>
  <c r="BZ520" i="1"/>
  <c r="BZ519" i="1"/>
  <c r="BZ518" i="1"/>
  <c r="BZ517" i="1"/>
  <c r="BZ516" i="1"/>
  <c r="BZ515" i="1"/>
  <c r="BZ514" i="1"/>
  <c r="BZ513" i="1"/>
  <c r="BZ512" i="1"/>
  <c r="BZ511" i="1"/>
  <c r="BZ510" i="1"/>
  <c r="BZ509" i="1"/>
  <c r="BZ508" i="1"/>
  <c r="BZ507" i="1"/>
  <c r="BZ506" i="1"/>
  <c r="BZ505" i="1"/>
  <c r="BZ504" i="1"/>
  <c r="BZ503" i="1"/>
  <c r="BZ502" i="1"/>
  <c r="BZ501" i="1"/>
  <c r="BZ500" i="1"/>
  <c r="BZ499" i="1"/>
  <c r="BZ498" i="1"/>
  <c r="BZ497" i="1"/>
  <c r="BZ496" i="1"/>
  <c r="BZ495" i="1"/>
  <c r="BZ494" i="1"/>
  <c r="BZ493" i="1"/>
  <c r="BZ492" i="1"/>
  <c r="BZ491" i="1"/>
  <c r="BZ490" i="1"/>
  <c r="BZ489" i="1"/>
  <c r="BZ488" i="1"/>
  <c r="BZ487" i="1"/>
  <c r="BZ486" i="1"/>
  <c r="BZ485" i="1"/>
  <c r="BZ484" i="1"/>
  <c r="BZ483" i="1"/>
  <c r="BZ482" i="1"/>
  <c r="BZ481" i="1"/>
  <c r="BZ480" i="1"/>
  <c r="BZ479" i="1"/>
  <c r="BZ478" i="1"/>
  <c r="BZ477" i="1"/>
  <c r="BZ476" i="1"/>
  <c r="BZ475" i="1"/>
  <c r="BZ474" i="1"/>
  <c r="BZ473" i="1"/>
  <c r="BZ472" i="1"/>
  <c r="BZ471" i="1"/>
  <c r="BZ470" i="1"/>
  <c r="BZ469" i="1"/>
  <c r="BZ468" i="1"/>
  <c r="BZ467" i="1"/>
  <c r="BZ466" i="1"/>
  <c r="BZ465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7" i="1"/>
  <c r="BZ436" i="1"/>
  <c r="BZ435" i="1"/>
  <c r="BZ434" i="1"/>
  <c r="BZ433" i="1"/>
  <c r="BZ432" i="1"/>
  <c r="BZ431" i="1"/>
  <c r="BZ430" i="1"/>
  <c r="BZ429" i="1"/>
  <c r="BZ428" i="1"/>
  <c r="BZ427" i="1"/>
  <c r="BZ426" i="1"/>
  <c r="BZ425" i="1"/>
  <c r="BZ424" i="1"/>
  <c r="BZ423" i="1"/>
  <c r="BZ422" i="1"/>
  <c r="BZ421" i="1"/>
  <c r="BZ420" i="1"/>
  <c r="BZ419" i="1"/>
  <c r="BZ418" i="1"/>
  <c r="BZ417" i="1"/>
  <c r="BZ416" i="1"/>
  <c r="BZ415" i="1"/>
  <c r="BZ414" i="1"/>
  <c r="BZ413" i="1"/>
  <c r="BZ412" i="1"/>
  <c r="BZ411" i="1"/>
  <c r="BZ410" i="1"/>
  <c r="BZ409" i="1"/>
  <c r="BZ408" i="1"/>
  <c r="BZ407" i="1"/>
  <c r="BZ406" i="1"/>
  <c r="BZ405" i="1"/>
  <c r="BZ404" i="1"/>
  <c r="BZ403" i="1"/>
  <c r="BZ402" i="1"/>
  <c r="BZ401" i="1"/>
  <c r="BZ400" i="1"/>
  <c r="BZ399" i="1"/>
  <c r="BZ398" i="1"/>
  <c r="BZ397" i="1"/>
  <c r="BZ396" i="1"/>
  <c r="BZ395" i="1"/>
  <c r="BZ394" i="1"/>
  <c r="BZ393" i="1"/>
  <c r="BZ392" i="1"/>
  <c r="BZ391" i="1"/>
  <c r="BZ390" i="1"/>
  <c r="BZ389" i="1"/>
  <c r="BZ388" i="1"/>
  <c r="BZ387" i="1"/>
  <c r="BZ386" i="1"/>
  <c r="BZ385" i="1"/>
  <c r="BZ384" i="1"/>
  <c r="BZ383" i="1"/>
  <c r="BZ382" i="1"/>
  <c r="BZ381" i="1"/>
  <c r="BZ380" i="1"/>
  <c r="BZ379" i="1"/>
  <c r="BZ378" i="1"/>
  <c r="BZ377" i="1"/>
  <c r="BZ376" i="1"/>
  <c r="BZ375" i="1"/>
  <c r="BZ374" i="1"/>
  <c r="BZ373" i="1"/>
  <c r="BZ372" i="1"/>
  <c r="BZ371" i="1"/>
  <c r="BZ370" i="1"/>
  <c r="BZ369" i="1"/>
  <c r="BZ368" i="1"/>
  <c r="BZ367" i="1"/>
  <c r="BZ366" i="1"/>
  <c r="BZ365" i="1"/>
  <c r="BZ364" i="1"/>
  <c r="BZ363" i="1"/>
  <c r="BZ362" i="1"/>
  <c r="BZ361" i="1"/>
  <c r="BZ360" i="1"/>
  <c r="BZ359" i="1"/>
  <c r="BZ358" i="1"/>
  <c r="BZ357" i="1"/>
  <c r="BZ356" i="1"/>
  <c r="BZ355" i="1"/>
  <c r="BZ354" i="1"/>
  <c r="BZ353" i="1"/>
  <c r="BZ352" i="1"/>
  <c r="BZ351" i="1"/>
  <c r="BZ350" i="1"/>
  <c r="BZ349" i="1"/>
  <c r="BZ348" i="1"/>
  <c r="BZ347" i="1"/>
  <c r="BZ346" i="1"/>
  <c r="BZ345" i="1"/>
  <c r="BZ344" i="1"/>
  <c r="BZ343" i="1"/>
  <c r="BZ342" i="1"/>
  <c r="BZ341" i="1"/>
  <c r="BZ340" i="1"/>
  <c r="BZ339" i="1"/>
  <c r="BZ338" i="1"/>
  <c r="BZ337" i="1"/>
  <c r="BZ336" i="1"/>
  <c r="BZ335" i="1"/>
  <c r="BZ334" i="1"/>
  <c r="BZ333" i="1"/>
  <c r="BZ332" i="1"/>
  <c r="BZ331" i="1"/>
  <c r="BZ330" i="1"/>
  <c r="BZ329" i="1"/>
  <c r="BZ328" i="1"/>
  <c r="BZ327" i="1"/>
  <c r="BZ326" i="1"/>
  <c r="BZ325" i="1"/>
  <c r="BZ324" i="1"/>
  <c r="BZ323" i="1"/>
  <c r="BZ322" i="1"/>
  <c r="BZ321" i="1"/>
  <c r="BZ320" i="1"/>
  <c r="BZ319" i="1"/>
  <c r="BZ318" i="1"/>
  <c r="BZ317" i="1"/>
  <c r="BZ316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1" i="1"/>
  <c r="BZ300" i="1"/>
  <c r="BZ299" i="1"/>
  <c r="BZ298" i="1"/>
  <c r="BZ297" i="1"/>
  <c r="BZ296" i="1"/>
  <c r="BZ295" i="1"/>
  <c r="BZ294" i="1"/>
  <c r="BZ293" i="1"/>
  <c r="BZ292" i="1"/>
  <c r="BZ291" i="1"/>
  <c r="BZ290" i="1"/>
  <c r="BZ289" i="1"/>
  <c r="BZ288" i="1"/>
  <c r="BZ287" i="1"/>
  <c r="BZ286" i="1"/>
  <c r="BZ285" i="1"/>
  <c r="BZ284" i="1"/>
  <c r="BZ283" i="1"/>
  <c r="BZ282" i="1"/>
  <c r="BZ281" i="1"/>
  <c r="BZ280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8" i="1"/>
  <c r="BZ247" i="1"/>
  <c r="BZ246" i="1"/>
  <c r="BZ245" i="1"/>
  <c r="BZ244" i="1"/>
  <c r="BZ243" i="1"/>
  <c r="BZ242" i="1"/>
  <c r="BZ241" i="1"/>
  <c r="BZ240" i="1"/>
  <c r="BZ239" i="1"/>
  <c r="BZ238" i="1"/>
  <c r="BZ237" i="1"/>
  <c r="BZ236" i="1"/>
  <c r="BZ235" i="1"/>
  <c r="BZ234" i="1"/>
  <c r="BZ233" i="1"/>
  <c r="BZ232" i="1"/>
  <c r="BZ231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3" i="1"/>
  <c r="BZ212" i="1"/>
  <c r="BZ211" i="1"/>
  <c r="BZ210" i="1"/>
  <c r="BZ209" i="1"/>
  <c r="BZ208" i="1"/>
  <c r="BZ207" i="1"/>
  <c r="BZ206" i="1"/>
  <c r="BZ205" i="1"/>
  <c r="BZ204" i="1"/>
  <c r="BZ203" i="1"/>
  <c r="BZ202" i="1"/>
  <c r="BZ201" i="1"/>
  <c r="BZ200" i="1"/>
  <c r="BZ199" i="1"/>
  <c r="BZ198" i="1"/>
  <c r="BZ197" i="1"/>
  <c r="BZ196" i="1"/>
  <c r="BZ195" i="1"/>
  <c r="BZ194" i="1"/>
  <c r="BZ193" i="1"/>
  <c r="BZ192" i="1"/>
  <c r="BZ191" i="1"/>
  <c r="BZ190" i="1"/>
  <c r="BZ189" i="1"/>
  <c r="BZ188" i="1"/>
  <c r="BZ187" i="1"/>
  <c r="BZ186" i="1"/>
  <c r="BZ185" i="1"/>
  <c r="BZ184" i="1"/>
  <c r="BZ183" i="1"/>
  <c r="BZ182" i="1"/>
  <c r="BZ181" i="1"/>
  <c r="BZ180" i="1"/>
  <c r="BZ179" i="1"/>
  <c r="BZ178" i="1"/>
  <c r="BZ177" i="1"/>
  <c r="BZ176" i="1"/>
  <c r="BZ175" i="1"/>
  <c r="BZ174" i="1"/>
  <c r="BZ173" i="1"/>
  <c r="BZ172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6" i="1"/>
  <c r="BZ155" i="1"/>
  <c r="BZ154" i="1"/>
  <c r="BZ153" i="1"/>
  <c r="BZ152" i="1"/>
  <c r="BZ151" i="1"/>
  <c r="BZ150" i="1"/>
  <c r="BZ149" i="1"/>
  <c r="BZ148" i="1"/>
  <c r="BZ147" i="1"/>
  <c r="BZ146" i="1"/>
  <c r="BZ145" i="1"/>
  <c r="BZ144" i="1"/>
  <c r="BZ143" i="1"/>
  <c r="BZ142" i="1"/>
  <c r="BZ141" i="1"/>
  <c r="BZ140" i="1"/>
  <c r="BZ139" i="1"/>
  <c r="BZ138" i="1"/>
  <c r="BZ137" i="1"/>
  <c r="BZ136" i="1"/>
  <c r="BZ135" i="1"/>
  <c r="BZ134" i="1"/>
  <c r="BZ13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20" i="1"/>
  <c r="BZ119" i="1"/>
  <c r="BZ118" i="1"/>
  <c r="BZ117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3" i="1"/>
  <c r="BZ102" i="1"/>
  <c r="BZ101" i="1"/>
  <c r="BZ100" i="1"/>
  <c r="BZ99" i="1"/>
  <c r="BZ98" i="1"/>
  <c r="BZ97" i="1"/>
  <c r="BZ96" i="1"/>
  <c r="BZ95" i="1"/>
  <c r="BZ94" i="1"/>
  <c r="BZ93" i="1"/>
  <c r="BZ92" i="1"/>
  <c r="BZ91" i="1"/>
  <c r="BZ90" i="1"/>
  <c r="BZ89" i="1"/>
  <c r="BZ88" i="1"/>
  <c r="BZ87" i="1"/>
  <c r="BZ86" i="1"/>
  <c r="BZ85" i="1"/>
  <c r="BZ84" i="1"/>
  <c r="BZ83" i="1"/>
  <c r="BZ82" i="1"/>
  <c r="BZ81" i="1"/>
  <c r="BZ80" i="1"/>
  <c r="BZ79" i="1"/>
  <c r="BZ78" i="1"/>
  <c r="BZ77" i="1"/>
  <c r="BZ76" i="1"/>
  <c r="BZ75" i="1"/>
  <c r="BZ74" i="1"/>
  <c r="BZ73" i="1"/>
  <c r="BZ72" i="1"/>
  <c r="BZ71" i="1"/>
  <c r="BZ70" i="1"/>
  <c r="BZ69" i="1"/>
  <c r="BZ68" i="1"/>
  <c r="BZ67" i="1"/>
  <c r="BZ66" i="1"/>
  <c r="BZ65" i="1"/>
  <c r="BZ64" i="1"/>
  <c r="BZ63" i="1"/>
  <c r="BZ62" i="1"/>
  <c r="BZ61" i="1"/>
  <c r="BZ60" i="1"/>
  <c r="BZ59" i="1"/>
  <c r="BZ58" i="1"/>
  <c r="BZ57" i="1"/>
  <c r="BZ56" i="1"/>
  <c r="BZ55" i="1"/>
  <c r="BZ54" i="1"/>
  <c r="BZ53" i="1"/>
  <c r="BZ52" i="1"/>
  <c r="BZ51" i="1"/>
  <c r="BZ50" i="1"/>
  <c r="BZ49" i="1"/>
  <c r="BZ48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34" i="1"/>
  <c r="BZ33" i="1"/>
  <c r="BZ32" i="1"/>
  <c r="BZ31" i="1"/>
  <c r="BZ30" i="1"/>
  <c r="BZ29" i="1"/>
  <c r="BZ28" i="1"/>
  <c r="BZ27" i="1"/>
  <c r="BZ26" i="1"/>
  <c r="BZ25" i="1"/>
  <c r="BZ24" i="1"/>
  <c r="BZ23" i="1"/>
  <c r="BZ22" i="1"/>
  <c r="BZ21" i="1"/>
  <c r="BZ20" i="1"/>
  <c r="BZ19" i="1"/>
  <c r="BZ18" i="1"/>
  <c r="BZ17" i="1"/>
  <c r="BZ16" i="1"/>
  <c r="BZ15" i="1"/>
  <c r="BZ14" i="1"/>
  <c r="BZ13" i="1"/>
  <c r="BZ12" i="1"/>
  <c r="BZ11" i="1"/>
  <c r="BZ10" i="1"/>
  <c r="BZ9" i="1"/>
  <c r="BZ8" i="1"/>
  <c r="BZ7" i="1"/>
  <c r="BZ6" i="1"/>
  <c r="BZ5" i="1"/>
  <c r="BZ4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BU6" i="1"/>
  <c r="BU5" i="1"/>
  <c r="BU4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P4" i="1"/>
  <c r="CT3" i="1"/>
  <c r="CO3" i="1"/>
  <c r="CJ3" i="1"/>
  <c r="CE3" i="1"/>
  <c r="BZ3" i="1"/>
  <c r="BU3" i="1"/>
  <c r="BP3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389" i="1"/>
  <c r="BK388" i="1"/>
  <c r="BK387" i="1"/>
  <c r="BK386" i="1"/>
  <c r="BK385" i="1"/>
  <c r="BK384" i="1"/>
  <c r="BK383" i="1"/>
  <c r="BK382" i="1"/>
  <c r="BK381" i="1"/>
  <c r="BK380" i="1"/>
  <c r="BK379" i="1"/>
  <c r="BK378" i="1"/>
  <c r="BK377" i="1"/>
  <c r="BK376" i="1"/>
  <c r="BK375" i="1"/>
  <c r="BK374" i="1"/>
  <c r="BK373" i="1"/>
  <c r="BK372" i="1"/>
  <c r="BK371" i="1"/>
  <c r="BK370" i="1"/>
  <c r="BK369" i="1"/>
  <c r="BK368" i="1"/>
  <c r="BK367" i="1"/>
  <c r="BK366" i="1"/>
  <c r="BK365" i="1"/>
  <c r="BK364" i="1"/>
  <c r="BK363" i="1"/>
  <c r="BK362" i="1"/>
  <c r="BK361" i="1"/>
  <c r="BK360" i="1"/>
  <c r="BK359" i="1"/>
  <c r="BK358" i="1"/>
  <c r="BK357" i="1"/>
  <c r="BK356" i="1"/>
  <c r="BK355" i="1"/>
  <c r="BK354" i="1"/>
  <c r="BK353" i="1"/>
  <c r="BK352" i="1"/>
  <c r="BK351" i="1"/>
  <c r="BK350" i="1"/>
  <c r="BK349" i="1"/>
  <c r="BK348" i="1"/>
  <c r="BK347" i="1"/>
  <c r="BK346" i="1"/>
  <c r="BK345" i="1"/>
  <c r="BK344" i="1"/>
  <c r="BK343" i="1"/>
  <c r="BK342" i="1"/>
  <c r="BK341" i="1"/>
  <c r="BK340" i="1"/>
  <c r="BK339" i="1"/>
  <c r="BK338" i="1"/>
  <c r="BK337" i="1"/>
  <c r="BK336" i="1"/>
  <c r="BK335" i="1"/>
  <c r="BK334" i="1"/>
  <c r="BK333" i="1"/>
  <c r="BK332" i="1"/>
  <c r="BK331" i="1"/>
  <c r="BK330" i="1"/>
  <c r="BK329" i="1"/>
  <c r="BK328" i="1"/>
  <c r="BK327" i="1"/>
  <c r="BK326" i="1"/>
  <c r="BK325" i="1"/>
  <c r="BK324" i="1"/>
  <c r="BK323" i="1"/>
  <c r="BK322" i="1"/>
  <c r="BK321" i="1"/>
  <c r="BK320" i="1"/>
  <c r="BK319" i="1"/>
  <c r="BK318" i="1"/>
  <c r="BK317" i="1"/>
  <c r="BK316" i="1"/>
  <c r="BK315" i="1"/>
  <c r="BK314" i="1"/>
  <c r="BK313" i="1"/>
  <c r="BK312" i="1"/>
  <c r="BK311" i="1"/>
  <c r="BK310" i="1"/>
  <c r="BK309" i="1"/>
  <c r="BK308" i="1"/>
  <c r="BK307" i="1"/>
  <c r="BK306" i="1"/>
  <c r="BK305" i="1"/>
  <c r="BK304" i="1"/>
  <c r="BK303" i="1"/>
  <c r="BK302" i="1"/>
  <c r="BK301" i="1"/>
  <c r="BK300" i="1"/>
  <c r="BK299" i="1"/>
  <c r="BK298" i="1"/>
  <c r="BK297" i="1"/>
  <c r="BK296" i="1"/>
  <c r="BK295" i="1"/>
  <c r="BK294" i="1"/>
  <c r="BK293" i="1"/>
  <c r="BK292" i="1"/>
  <c r="BK291" i="1"/>
  <c r="BK290" i="1"/>
  <c r="BK289" i="1"/>
  <c r="BK288" i="1"/>
  <c r="BK287" i="1"/>
  <c r="BK286" i="1"/>
  <c r="BK285" i="1"/>
  <c r="BK284" i="1"/>
  <c r="BK283" i="1"/>
  <c r="BK282" i="1"/>
  <c r="BK281" i="1"/>
  <c r="BK280" i="1"/>
  <c r="BK279" i="1"/>
  <c r="BK278" i="1"/>
  <c r="BK277" i="1"/>
  <c r="BK276" i="1"/>
  <c r="BK275" i="1"/>
  <c r="BK274" i="1"/>
  <c r="BK273" i="1"/>
  <c r="BK272" i="1"/>
  <c r="BK271" i="1"/>
  <c r="BK270" i="1"/>
  <c r="BK269" i="1"/>
  <c r="BK268" i="1"/>
  <c r="BK267" i="1"/>
  <c r="BK266" i="1"/>
  <c r="BK265" i="1"/>
  <c r="BK264" i="1"/>
  <c r="BK263" i="1"/>
  <c r="BK262" i="1"/>
  <c r="BK261" i="1"/>
  <c r="BK260" i="1"/>
  <c r="BK259" i="1"/>
  <c r="BK258" i="1"/>
  <c r="BK257" i="1"/>
  <c r="BK256" i="1"/>
  <c r="BK255" i="1"/>
  <c r="BK254" i="1"/>
  <c r="BK253" i="1"/>
  <c r="BK252" i="1"/>
  <c r="BK251" i="1"/>
  <c r="BK250" i="1"/>
  <c r="BK249" i="1"/>
  <c r="BK248" i="1"/>
  <c r="BK247" i="1"/>
  <c r="BK246" i="1"/>
  <c r="BK245" i="1"/>
  <c r="BK244" i="1"/>
  <c r="BK243" i="1"/>
  <c r="BK242" i="1"/>
  <c r="BK241" i="1"/>
  <c r="BK240" i="1"/>
  <c r="BK239" i="1"/>
  <c r="BK238" i="1"/>
  <c r="BK237" i="1"/>
  <c r="BK236" i="1"/>
  <c r="BK235" i="1"/>
  <c r="BK234" i="1"/>
  <c r="BK233" i="1"/>
  <c r="BK232" i="1"/>
  <c r="BK231" i="1"/>
  <c r="BK230" i="1"/>
  <c r="BK229" i="1"/>
  <c r="BK228" i="1"/>
  <c r="BK227" i="1"/>
  <c r="BK226" i="1"/>
  <c r="BK225" i="1"/>
  <c r="BK224" i="1"/>
  <c r="BK223" i="1"/>
  <c r="BK222" i="1"/>
  <c r="BK221" i="1"/>
  <c r="BK220" i="1"/>
  <c r="BK219" i="1"/>
  <c r="BK218" i="1"/>
  <c r="BK217" i="1"/>
  <c r="BK216" i="1"/>
  <c r="BK215" i="1"/>
  <c r="BK214" i="1"/>
  <c r="BK213" i="1"/>
  <c r="BK212" i="1"/>
  <c r="BK211" i="1"/>
  <c r="BK210" i="1"/>
  <c r="BK209" i="1"/>
  <c r="BK208" i="1"/>
  <c r="BK207" i="1"/>
  <c r="BK206" i="1"/>
  <c r="BK205" i="1"/>
  <c r="BK204" i="1"/>
  <c r="BK203" i="1"/>
  <c r="BK202" i="1"/>
  <c r="BK201" i="1"/>
  <c r="BK200" i="1"/>
  <c r="BK199" i="1"/>
  <c r="BK198" i="1"/>
  <c r="BK197" i="1"/>
  <c r="BK196" i="1"/>
  <c r="BK195" i="1"/>
  <c r="BK194" i="1"/>
  <c r="BK193" i="1"/>
  <c r="BK192" i="1"/>
  <c r="BK191" i="1"/>
  <c r="BK190" i="1"/>
  <c r="BK189" i="1"/>
  <c r="BK188" i="1"/>
  <c r="BK187" i="1"/>
  <c r="BK186" i="1"/>
  <c r="BK185" i="1"/>
  <c r="BK184" i="1"/>
  <c r="BK183" i="1"/>
  <c r="BK182" i="1"/>
  <c r="BK181" i="1"/>
  <c r="BK180" i="1"/>
  <c r="BK179" i="1"/>
  <c r="BK178" i="1"/>
  <c r="BK177" i="1"/>
  <c r="BK176" i="1"/>
  <c r="BK175" i="1"/>
  <c r="BK174" i="1"/>
  <c r="BK173" i="1"/>
  <c r="BK172" i="1"/>
  <c r="BK171" i="1"/>
  <c r="BK170" i="1"/>
  <c r="BK169" i="1"/>
  <c r="BK168" i="1"/>
  <c r="BK167" i="1"/>
  <c r="BK166" i="1"/>
  <c r="BK165" i="1"/>
  <c r="BK164" i="1"/>
  <c r="BK163" i="1"/>
  <c r="BK162" i="1"/>
  <c r="BK161" i="1"/>
  <c r="BK160" i="1"/>
  <c r="BK159" i="1"/>
  <c r="BK158" i="1"/>
  <c r="BK157" i="1"/>
  <c r="BK156" i="1"/>
  <c r="BK155" i="1"/>
  <c r="BK154" i="1"/>
  <c r="BK153" i="1"/>
  <c r="BK152" i="1"/>
  <c r="BK151" i="1"/>
  <c r="BK150" i="1"/>
  <c r="BK149" i="1"/>
  <c r="BK148" i="1"/>
  <c r="BK147" i="1"/>
  <c r="BK146" i="1"/>
  <c r="BK145" i="1"/>
  <c r="BK144" i="1"/>
  <c r="BK143" i="1"/>
  <c r="BK142" i="1"/>
  <c r="BK141" i="1"/>
  <c r="BK140" i="1"/>
  <c r="BK139" i="1"/>
  <c r="BK138" i="1"/>
  <c r="BK137" i="1"/>
  <c r="BK136" i="1"/>
  <c r="BK135" i="1"/>
  <c r="BK134" i="1"/>
  <c r="BK133" i="1"/>
  <c r="BK132" i="1"/>
  <c r="BK131" i="1"/>
  <c r="BK130" i="1"/>
  <c r="BK129" i="1"/>
  <c r="BK128" i="1"/>
  <c r="BK127" i="1"/>
  <c r="BK126" i="1"/>
  <c r="BK125" i="1"/>
  <c r="BK124" i="1"/>
  <c r="BK123" i="1"/>
  <c r="BK122" i="1"/>
  <c r="BK121" i="1"/>
  <c r="BK120" i="1"/>
  <c r="BK119" i="1"/>
  <c r="BK118" i="1"/>
  <c r="BK117" i="1"/>
  <c r="BK116" i="1"/>
  <c r="BK115" i="1"/>
  <c r="BK114" i="1"/>
  <c r="BK113" i="1"/>
  <c r="BK112" i="1"/>
  <c r="BK111" i="1"/>
  <c r="BK110" i="1"/>
  <c r="BK109" i="1"/>
  <c r="BK108" i="1"/>
  <c r="BK107" i="1"/>
  <c r="BK106" i="1"/>
  <c r="BK105" i="1"/>
  <c r="BK104" i="1"/>
  <c r="BK103" i="1"/>
  <c r="BK102" i="1"/>
  <c r="BK101" i="1"/>
  <c r="BK100" i="1"/>
  <c r="BK99" i="1"/>
  <c r="BK98" i="1"/>
  <c r="BK97" i="1"/>
  <c r="BK96" i="1"/>
  <c r="BK95" i="1"/>
  <c r="BK94" i="1"/>
  <c r="BK93" i="1"/>
  <c r="BK92" i="1"/>
  <c r="BK91" i="1"/>
  <c r="BK90" i="1"/>
  <c r="BK89" i="1"/>
  <c r="BK88" i="1"/>
  <c r="BK87" i="1"/>
  <c r="BK86" i="1"/>
  <c r="BK85" i="1"/>
  <c r="BK84" i="1"/>
  <c r="BK83" i="1"/>
  <c r="BK82" i="1"/>
  <c r="BK81" i="1"/>
  <c r="BK80" i="1"/>
  <c r="BK79" i="1"/>
  <c r="BK78" i="1"/>
  <c r="BK77" i="1"/>
  <c r="BK76" i="1"/>
  <c r="BK75" i="1"/>
  <c r="BK74" i="1"/>
  <c r="BK73" i="1"/>
  <c r="BK72" i="1"/>
  <c r="BK71" i="1"/>
  <c r="BK70" i="1"/>
  <c r="BK69" i="1"/>
  <c r="BK68" i="1"/>
  <c r="BK67" i="1"/>
  <c r="BK66" i="1"/>
  <c r="BK65" i="1"/>
  <c r="BK64" i="1"/>
  <c r="BK63" i="1"/>
  <c r="BK62" i="1"/>
  <c r="BK61" i="1"/>
  <c r="BK60" i="1"/>
  <c r="BK59" i="1"/>
  <c r="BK58" i="1"/>
  <c r="BK57" i="1"/>
  <c r="BK56" i="1"/>
  <c r="BK55" i="1"/>
  <c r="BK54" i="1"/>
  <c r="BK53" i="1"/>
  <c r="BK52" i="1"/>
  <c r="BK51" i="1"/>
  <c r="BK50" i="1"/>
  <c r="BK49" i="1"/>
  <c r="BK48" i="1"/>
  <c r="BK47" i="1"/>
  <c r="BK46" i="1"/>
  <c r="BK45" i="1"/>
  <c r="BK44" i="1"/>
  <c r="BK43" i="1"/>
  <c r="BK42" i="1"/>
  <c r="BK41" i="1"/>
  <c r="BK40" i="1"/>
  <c r="BK39" i="1"/>
  <c r="BK38" i="1"/>
  <c r="BK37" i="1"/>
  <c r="BK36" i="1"/>
  <c r="BK35" i="1"/>
  <c r="BK34" i="1"/>
  <c r="BK33" i="1"/>
  <c r="BK32" i="1"/>
  <c r="BK31" i="1"/>
  <c r="BK30" i="1"/>
  <c r="BK29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K6" i="1"/>
  <c r="BK5" i="1"/>
  <c r="BK4" i="1"/>
  <c r="BK3" i="1"/>
  <c r="BF1390" i="1"/>
  <c r="Q1391" i="3" s="1"/>
  <c r="BF1389" i="1"/>
  <c r="BF1388" i="1"/>
  <c r="BF1387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1373" i="1"/>
  <c r="BF1372" i="1"/>
  <c r="BF1371" i="1"/>
  <c r="BF1370" i="1"/>
  <c r="BF1369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40" i="1"/>
  <c r="BF1339" i="1"/>
  <c r="BF1338" i="1"/>
  <c r="BF1337" i="1"/>
  <c r="BF1336" i="1"/>
  <c r="BF1335" i="1"/>
  <c r="BF1334" i="1"/>
  <c r="BF1333" i="1"/>
  <c r="BF1332" i="1"/>
  <c r="BF1331" i="1"/>
  <c r="BF1330" i="1"/>
  <c r="BF1329" i="1"/>
  <c r="BF1328" i="1"/>
  <c r="BF1327" i="1"/>
  <c r="BF1326" i="1"/>
  <c r="BF1325" i="1"/>
  <c r="BF1324" i="1"/>
  <c r="BF1323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1307" i="1"/>
  <c r="BF1306" i="1"/>
  <c r="BF1305" i="1"/>
  <c r="BF1304" i="1"/>
  <c r="BF1303" i="1"/>
  <c r="BF1302" i="1"/>
  <c r="BF1301" i="1"/>
  <c r="BF1300" i="1"/>
  <c r="BF1299" i="1"/>
  <c r="BF1298" i="1"/>
  <c r="BF1297" i="1"/>
  <c r="BF1296" i="1"/>
  <c r="BF1295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1283" i="1"/>
  <c r="BF1282" i="1"/>
  <c r="BF1281" i="1"/>
  <c r="BF1280" i="1"/>
  <c r="BF1279" i="1"/>
  <c r="BF1278" i="1"/>
  <c r="BF1277" i="1"/>
  <c r="BF1276" i="1"/>
  <c r="BF1275" i="1"/>
  <c r="BF1274" i="1"/>
  <c r="BF1273" i="1"/>
  <c r="BF1272" i="1"/>
  <c r="BF1271" i="1"/>
  <c r="BF1270" i="1"/>
  <c r="BF1269" i="1"/>
  <c r="BF1268" i="1"/>
  <c r="BF1267" i="1"/>
  <c r="BF1266" i="1"/>
  <c r="BF1265" i="1"/>
  <c r="BF1264" i="1"/>
  <c r="BF1263" i="1"/>
  <c r="BF1262" i="1"/>
  <c r="BF1261" i="1"/>
  <c r="BF1260" i="1"/>
  <c r="BF1259" i="1"/>
  <c r="BF1258" i="1"/>
  <c r="BF1257" i="1"/>
  <c r="BF1256" i="1"/>
  <c r="BF1255" i="1"/>
  <c r="BF1254" i="1"/>
  <c r="BF1253" i="1"/>
  <c r="BF1252" i="1"/>
  <c r="BF1251" i="1"/>
  <c r="BF1250" i="1"/>
  <c r="BF1249" i="1"/>
  <c r="BF1248" i="1"/>
  <c r="BF1247" i="1"/>
  <c r="BF1246" i="1"/>
  <c r="BF1245" i="1"/>
  <c r="BF1244" i="1"/>
  <c r="BF1243" i="1"/>
  <c r="BF1242" i="1"/>
  <c r="BF1241" i="1"/>
  <c r="BF1240" i="1"/>
  <c r="BF1239" i="1"/>
  <c r="BF1238" i="1"/>
  <c r="BF1237" i="1"/>
  <c r="BF1236" i="1"/>
  <c r="BF1235" i="1"/>
  <c r="BF1234" i="1"/>
  <c r="BF1233" i="1"/>
  <c r="BF1232" i="1"/>
  <c r="BF1231" i="1"/>
  <c r="BF1230" i="1"/>
  <c r="BF1229" i="1"/>
  <c r="BF1228" i="1"/>
  <c r="BF1227" i="1"/>
  <c r="BF1226" i="1"/>
  <c r="BF1225" i="1"/>
  <c r="BF1224" i="1"/>
  <c r="BF1223" i="1"/>
  <c r="BF1222" i="1"/>
  <c r="BF1221" i="1"/>
  <c r="BF1220" i="1"/>
  <c r="BF1219" i="1"/>
  <c r="BF1218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6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90" i="1"/>
  <c r="BF1189" i="1"/>
  <c r="BF1188" i="1"/>
  <c r="BF1187" i="1"/>
  <c r="BF1186" i="1"/>
  <c r="BF1185" i="1"/>
  <c r="BF1184" i="1"/>
  <c r="BF1183" i="1"/>
  <c r="BF1182" i="1"/>
  <c r="BF1181" i="1"/>
  <c r="BF1180" i="1"/>
  <c r="BF1179" i="1"/>
  <c r="BF1178" i="1"/>
  <c r="BF1177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1162" i="1"/>
  <c r="BF1161" i="1"/>
  <c r="BF1160" i="1"/>
  <c r="BF1159" i="1"/>
  <c r="BF1158" i="1"/>
  <c r="BF1157" i="1"/>
  <c r="BF1156" i="1"/>
  <c r="BF1155" i="1"/>
  <c r="BF1154" i="1"/>
  <c r="BF1153" i="1"/>
  <c r="BF1152" i="1"/>
  <c r="BF1151" i="1"/>
  <c r="BF1150" i="1"/>
  <c r="BF1149" i="1"/>
  <c r="BF1148" i="1"/>
  <c r="BF1147" i="1"/>
  <c r="BF1146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1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6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7" i="1"/>
  <c r="BF1056" i="1"/>
  <c r="BF1055" i="1"/>
  <c r="BF1054" i="1"/>
  <c r="BF1053" i="1"/>
  <c r="BF1052" i="1"/>
  <c r="BF1051" i="1"/>
  <c r="BF1050" i="1"/>
  <c r="BF1049" i="1"/>
  <c r="BF1048" i="1"/>
  <c r="BF1047" i="1"/>
  <c r="BF1046" i="1"/>
  <c r="BF1045" i="1"/>
  <c r="BF1044" i="1"/>
  <c r="BF1043" i="1"/>
  <c r="BF1042" i="1"/>
  <c r="BF1041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4" i="1"/>
  <c r="BF1023" i="1"/>
  <c r="BF1022" i="1"/>
  <c r="BF1021" i="1"/>
  <c r="BF1020" i="1"/>
  <c r="BF1019" i="1"/>
  <c r="BF1018" i="1"/>
  <c r="BF1017" i="1"/>
  <c r="BF1016" i="1"/>
  <c r="BF1015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7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970" i="1"/>
  <c r="BF969" i="1"/>
  <c r="BF968" i="1"/>
  <c r="BF967" i="1"/>
  <c r="BF966" i="1"/>
  <c r="BF965" i="1"/>
  <c r="BF964" i="1"/>
  <c r="BF963" i="1"/>
  <c r="BF962" i="1"/>
  <c r="BF961" i="1"/>
  <c r="BF960" i="1"/>
  <c r="BF959" i="1"/>
  <c r="BF958" i="1"/>
  <c r="BF957" i="1"/>
  <c r="BF956" i="1"/>
  <c r="BF955" i="1"/>
  <c r="BF954" i="1"/>
  <c r="BF953" i="1"/>
  <c r="BF952" i="1"/>
  <c r="BF951" i="1"/>
  <c r="BF950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5" i="1"/>
  <c r="BF924" i="1"/>
  <c r="BF923" i="1"/>
  <c r="BF922" i="1"/>
  <c r="BF921" i="1"/>
  <c r="BF920" i="1"/>
  <c r="BF919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900" i="1"/>
  <c r="BF899" i="1"/>
  <c r="BF898" i="1"/>
  <c r="BF897" i="1"/>
  <c r="BF896" i="1"/>
  <c r="BF895" i="1"/>
  <c r="BF894" i="1"/>
  <c r="BF893" i="1"/>
  <c r="BF892" i="1"/>
  <c r="BF891" i="1"/>
  <c r="BF890" i="1"/>
  <c r="BF889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8" i="1"/>
  <c r="BF737" i="1"/>
  <c r="BF736" i="1"/>
  <c r="BF735" i="1"/>
  <c r="BF734" i="1"/>
  <c r="BF733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7" i="1"/>
  <c r="BF686" i="1"/>
  <c r="BF685" i="1"/>
  <c r="BF684" i="1"/>
  <c r="BF683" i="1"/>
  <c r="BF682" i="1"/>
  <c r="BF681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35" i="1"/>
  <c r="BF434" i="1"/>
  <c r="BF433" i="1"/>
  <c r="BF432" i="1"/>
  <c r="BF431" i="1"/>
  <c r="BF430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95" i="1"/>
  <c r="BF394" i="1"/>
  <c r="BF393" i="1"/>
  <c r="BF392" i="1"/>
  <c r="BF391" i="1"/>
  <c r="BF390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Q11" i="3" l="1"/>
  <c r="H11" i="3"/>
  <c r="Q23" i="3"/>
  <c r="H23" i="3"/>
  <c r="Z23" i="3" s="1"/>
  <c r="Q31" i="3"/>
  <c r="H31" i="3"/>
  <c r="Z31" i="3" s="1"/>
  <c r="Q39" i="3"/>
  <c r="H39" i="3"/>
  <c r="Z39" i="3" s="1"/>
  <c r="Q47" i="3"/>
  <c r="H47" i="3"/>
  <c r="Q55" i="3"/>
  <c r="H55" i="3"/>
  <c r="Z55" i="3" s="1"/>
  <c r="H63" i="3"/>
  <c r="Q63" i="3"/>
  <c r="H71" i="3"/>
  <c r="Q71" i="3"/>
  <c r="H79" i="3"/>
  <c r="Z79" i="3" s="1"/>
  <c r="Q79" i="3"/>
  <c r="Q91" i="3"/>
  <c r="H91" i="3"/>
  <c r="Z91" i="3" s="1"/>
  <c r="Q99" i="3"/>
  <c r="H99" i="3"/>
  <c r="Z99" i="3" s="1"/>
  <c r="Q107" i="3"/>
  <c r="H107" i="3"/>
  <c r="Z107" i="3" s="1"/>
  <c r="Q115" i="3"/>
  <c r="H115" i="3"/>
  <c r="Z115" i="3" s="1"/>
  <c r="Q123" i="3"/>
  <c r="H123" i="3"/>
  <c r="Z123" i="3" s="1"/>
  <c r="H131" i="3"/>
  <c r="Q131" i="3"/>
  <c r="Q139" i="3"/>
  <c r="H139" i="3"/>
  <c r="Z139" i="3" s="1"/>
  <c r="Q147" i="3"/>
  <c r="H147" i="3"/>
  <c r="Z147" i="3" s="1"/>
  <c r="H151" i="3"/>
  <c r="Z151" i="3" s="1"/>
  <c r="Q151" i="3"/>
  <c r="Q159" i="3"/>
  <c r="H159" i="3"/>
  <c r="Z159" i="3" s="1"/>
  <c r="H167" i="3"/>
  <c r="Z167" i="3" s="1"/>
  <c r="Q167" i="3"/>
  <c r="Q175" i="3"/>
  <c r="H175" i="3"/>
  <c r="Z175" i="3" s="1"/>
  <c r="Q183" i="3"/>
  <c r="H183" i="3"/>
  <c r="Z183" i="3" s="1"/>
  <c r="Q195" i="3"/>
  <c r="H195" i="3"/>
  <c r="Z195" i="3" s="1"/>
  <c r="Q203" i="3"/>
  <c r="H203" i="3"/>
  <c r="Z203" i="3" s="1"/>
  <c r="Q211" i="3"/>
  <c r="H211" i="3"/>
  <c r="Z211" i="3" s="1"/>
  <c r="Q219" i="3"/>
  <c r="H219" i="3"/>
  <c r="Z219" i="3" s="1"/>
  <c r="Q227" i="3"/>
  <c r="H227" i="3"/>
  <c r="Z227" i="3" s="1"/>
  <c r="Q235" i="3"/>
  <c r="H235" i="3"/>
  <c r="Z235" i="3" s="1"/>
  <c r="Q243" i="3"/>
  <c r="H243" i="3"/>
  <c r="Z243" i="3" s="1"/>
  <c r="Q251" i="3"/>
  <c r="H251" i="3"/>
  <c r="Q259" i="3"/>
  <c r="H259" i="3"/>
  <c r="Z259" i="3" s="1"/>
  <c r="Q267" i="3"/>
  <c r="H267" i="3"/>
  <c r="Z267" i="3" s="1"/>
  <c r="Q275" i="3"/>
  <c r="H275" i="3"/>
  <c r="Z275" i="3" s="1"/>
  <c r="Q283" i="3"/>
  <c r="H283" i="3"/>
  <c r="Z283" i="3" s="1"/>
  <c r="Q291" i="3"/>
  <c r="H291" i="3"/>
  <c r="Z291" i="3" s="1"/>
  <c r="Q299" i="3"/>
  <c r="H299" i="3"/>
  <c r="Z299" i="3" s="1"/>
  <c r="Q307" i="3"/>
  <c r="H307" i="3"/>
  <c r="Z307" i="3" s="1"/>
  <c r="Q311" i="3"/>
  <c r="H311" i="3"/>
  <c r="Z311" i="3" s="1"/>
  <c r="H319" i="3"/>
  <c r="Q319" i="3"/>
  <c r="Q327" i="3"/>
  <c r="H327" i="3"/>
  <c r="Z327" i="3" s="1"/>
  <c r="Q335" i="3"/>
  <c r="H335" i="3"/>
  <c r="Z335" i="3" s="1"/>
  <c r="Q343" i="3"/>
  <c r="H343" i="3"/>
  <c r="Z343" i="3" s="1"/>
  <c r="Q347" i="3"/>
  <c r="H347" i="3"/>
  <c r="Z347" i="3" s="1"/>
  <c r="H355" i="3"/>
  <c r="Z355" i="3" s="1"/>
  <c r="Q355" i="3"/>
  <c r="H363" i="3"/>
  <c r="Z363" i="3" s="1"/>
  <c r="Q363" i="3"/>
  <c r="H371" i="3"/>
  <c r="Z371" i="3" s="1"/>
  <c r="Q371" i="3"/>
  <c r="H379" i="3"/>
  <c r="Q379" i="3"/>
  <c r="H387" i="3"/>
  <c r="Z387" i="3" s="1"/>
  <c r="Q387" i="3"/>
  <c r="H395" i="3"/>
  <c r="Z395" i="3" s="1"/>
  <c r="Q395" i="3"/>
  <c r="H403" i="3"/>
  <c r="Z403" i="3" s="1"/>
  <c r="Q403" i="3"/>
  <c r="H411" i="3"/>
  <c r="Z411" i="3" s="1"/>
  <c r="Q411" i="3"/>
  <c r="H419" i="3"/>
  <c r="Z419" i="3" s="1"/>
  <c r="Q419" i="3"/>
  <c r="Q427" i="3"/>
  <c r="H427" i="3"/>
  <c r="Z427" i="3" s="1"/>
  <c r="Q431" i="3"/>
  <c r="H431" i="3"/>
  <c r="Z431" i="3" s="1"/>
  <c r="Q439" i="3"/>
  <c r="H439" i="3"/>
  <c r="Z439" i="3" s="1"/>
  <c r="Q447" i="3"/>
  <c r="H447" i="3"/>
  <c r="Z447" i="3" s="1"/>
  <c r="H455" i="3"/>
  <c r="Q455" i="3"/>
  <c r="H463" i="3"/>
  <c r="Q463" i="3"/>
  <c r="Q471" i="3"/>
  <c r="H471" i="3"/>
  <c r="Q479" i="3"/>
  <c r="H479" i="3"/>
  <c r="Z479" i="3" s="1"/>
  <c r="H491" i="3"/>
  <c r="Z491" i="3" s="1"/>
  <c r="Q491" i="3"/>
  <c r="H499" i="3"/>
  <c r="Z499" i="3" s="1"/>
  <c r="Q499" i="3"/>
  <c r="H507" i="3"/>
  <c r="Z507" i="3" s="1"/>
  <c r="Q507" i="3"/>
  <c r="Q515" i="3"/>
  <c r="H515" i="3"/>
  <c r="Z515" i="3" s="1"/>
  <c r="H523" i="3"/>
  <c r="Z523" i="3" s="1"/>
  <c r="Q523" i="3"/>
  <c r="H531" i="3"/>
  <c r="Z531" i="3" s="1"/>
  <c r="Q531" i="3"/>
  <c r="Q539" i="3"/>
  <c r="H539" i="3"/>
  <c r="Z539" i="3" s="1"/>
  <c r="H547" i="3"/>
  <c r="Z547" i="3" s="1"/>
  <c r="Q547" i="3"/>
  <c r="Q551" i="3"/>
  <c r="H551" i="3"/>
  <c r="Z551" i="3" s="1"/>
  <c r="Q559" i="3"/>
  <c r="H559" i="3"/>
  <c r="Z559" i="3" s="1"/>
  <c r="Q567" i="3"/>
  <c r="H567" i="3"/>
  <c r="Z567" i="3" s="1"/>
  <c r="Q575" i="3"/>
  <c r="H575" i="3"/>
  <c r="Z575" i="3" s="1"/>
  <c r="Q583" i="3"/>
  <c r="H583" i="3"/>
  <c r="Z583" i="3" s="1"/>
  <c r="H591" i="3"/>
  <c r="Z591" i="3" s="1"/>
  <c r="Q591" i="3"/>
  <c r="Q599" i="3"/>
  <c r="H599" i="3"/>
  <c r="Z599" i="3" s="1"/>
  <c r="Q611" i="3"/>
  <c r="H611" i="3"/>
  <c r="Z611" i="3" s="1"/>
  <c r="Q619" i="3"/>
  <c r="H619" i="3"/>
  <c r="Z619" i="3" s="1"/>
  <c r="Q627" i="3"/>
  <c r="H627" i="3"/>
  <c r="Z627" i="3" s="1"/>
  <c r="Q635" i="3"/>
  <c r="H635" i="3"/>
  <c r="Z635" i="3" s="1"/>
  <c r="Q643" i="3"/>
  <c r="H643" i="3"/>
  <c r="Z643" i="3" s="1"/>
  <c r="Q651" i="3"/>
  <c r="H651" i="3"/>
  <c r="Z651" i="3" s="1"/>
  <c r="Q659" i="3"/>
  <c r="H659" i="3"/>
  <c r="Z659" i="3" s="1"/>
  <c r="Q667" i="3"/>
  <c r="H667" i="3"/>
  <c r="Z667" i="3" s="1"/>
  <c r="Q679" i="3"/>
  <c r="H679" i="3"/>
  <c r="Z679" i="3" s="1"/>
  <c r="Q687" i="3"/>
  <c r="H687" i="3"/>
  <c r="Z687" i="3" s="1"/>
  <c r="Q695" i="3"/>
  <c r="H695" i="3"/>
  <c r="Z695" i="3" s="1"/>
  <c r="Q703" i="3"/>
  <c r="H703" i="3"/>
  <c r="Z703" i="3" s="1"/>
  <c r="Q711" i="3"/>
  <c r="H711" i="3"/>
  <c r="Z711" i="3" s="1"/>
  <c r="Q719" i="3"/>
  <c r="H719" i="3"/>
  <c r="Z719" i="3" s="1"/>
  <c r="Q727" i="3"/>
  <c r="H727" i="3"/>
  <c r="Z727" i="3" s="1"/>
  <c r="Q735" i="3"/>
  <c r="H735" i="3"/>
  <c r="Z735" i="3" s="1"/>
  <c r="Q743" i="3"/>
  <c r="H743" i="3"/>
  <c r="Z743" i="3" s="1"/>
  <c r="Q751" i="3"/>
  <c r="H751" i="3"/>
  <c r="Z751" i="3" s="1"/>
  <c r="H759" i="3"/>
  <c r="Q759" i="3"/>
  <c r="Q767" i="3"/>
  <c r="H767" i="3"/>
  <c r="Z767" i="3" s="1"/>
  <c r="Q775" i="3"/>
  <c r="H775" i="3"/>
  <c r="Z775" i="3" s="1"/>
  <c r="H783" i="3"/>
  <c r="Q783" i="3"/>
  <c r="Q791" i="3"/>
  <c r="H791" i="3"/>
  <c r="Q799" i="3"/>
  <c r="H799" i="3"/>
  <c r="Z799" i="3" s="1"/>
  <c r="Q807" i="3"/>
  <c r="H807" i="3"/>
  <c r="Z807" i="3" s="1"/>
  <c r="Q815" i="3"/>
  <c r="H815" i="3"/>
  <c r="Z815" i="3" s="1"/>
  <c r="Q823" i="3"/>
  <c r="H823" i="3"/>
  <c r="Q827" i="3"/>
  <c r="H827" i="3"/>
  <c r="Z827" i="3" s="1"/>
  <c r="Q831" i="3"/>
  <c r="H831" i="3"/>
  <c r="Z831" i="3" s="1"/>
  <c r="Q839" i="3"/>
  <c r="H839" i="3"/>
  <c r="Z839" i="3" s="1"/>
  <c r="Q847" i="3"/>
  <c r="H847" i="3"/>
  <c r="Z847" i="3" s="1"/>
  <c r="H855" i="3"/>
  <c r="Q855" i="3"/>
  <c r="Q867" i="3"/>
  <c r="H867" i="3"/>
  <c r="Z867" i="3" s="1"/>
  <c r="Q875" i="3"/>
  <c r="H875" i="3"/>
  <c r="Z875" i="3" s="1"/>
  <c r="Q883" i="3"/>
  <c r="H883" i="3"/>
  <c r="Z883" i="3" s="1"/>
  <c r="Q891" i="3"/>
  <c r="H891" i="3"/>
  <c r="Z891" i="3" s="1"/>
  <c r="Q899" i="3"/>
  <c r="H899" i="3"/>
  <c r="Z899" i="3" s="1"/>
  <c r="Q907" i="3"/>
  <c r="H907" i="3"/>
  <c r="Z907" i="3" s="1"/>
  <c r="Q915" i="3"/>
  <c r="H915" i="3"/>
  <c r="Z915" i="3" s="1"/>
  <c r="Q919" i="3"/>
  <c r="H919" i="3"/>
  <c r="Z919" i="3" s="1"/>
  <c r="Q927" i="3"/>
  <c r="H927" i="3"/>
  <c r="Z927" i="3" s="1"/>
  <c r="Q931" i="3"/>
  <c r="H931" i="3"/>
  <c r="Z931" i="3" s="1"/>
  <c r="Q939" i="3"/>
  <c r="H939" i="3"/>
  <c r="Z939" i="3" s="1"/>
  <c r="Q947" i="3"/>
  <c r="H947" i="3"/>
  <c r="Z947" i="3" s="1"/>
  <c r="Q955" i="3"/>
  <c r="H955" i="3"/>
  <c r="Z955" i="3" s="1"/>
  <c r="Q963" i="3"/>
  <c r="H963" i="3"/>
  <c r="Z963" i="3" s="1"/>
  <c r="Q971" i="3"/>
  <c r="H971" i="3"/>
  <c r="Z971" i="3" s="1"/>
  <c r="H979" i="3"/>
  <c r="Q979" i="3"/>
  <c r="Q983" i="3"/>
  <c r="H983" i="3"/>
  <c r="Z983" i="3" s="1"/>
  <c r="H995" i="3"/>
  <c r="Q995" i="3"/>
  <c r="Q1003" i="3"/>
  <c r="H1003" i="3"/>
  <c r="Z1003" i="3" s="1"/>
  <c r="Q1011" i="3"/>
  <c r="H1011" i="3"/>
  <c r="Z1011" i="3" s="1"/>
  <c r="Q1019" i="3"/>
  <c r="H1019" i="3"/>
  <c r="Z1019" i="3" s="1"/>
  <c r="Q1027" i="3"/>
  <c r="H1027" i="3"/>
  <c r="Z1027" i="3" s="1"/>
  <c r="Q1035" i="3"/>
  <c r="H1035" i="3"/>
  <c r="Z1035" i="3" s="1"/>
  <c r="Q1043" i="3"/>
  <c r="H1043" i="3"/>
  <c r="Z1043" i="3" s="1"/>
  <c r="Q1051" i="3"/>
  <c r="H1051" i="3"/>
  <c r="Z1051" i="3" s="1"/>
  <c r="Q1059" i="3"/>
  <c r="H1059" i="3"/>
  <c r="Z1059" i="3" s="1"/>
  <c r="Q1067" i="3"/>
  <c r="H1067" i="3"/>
  <c r="Z1067" i="3" s="1"/>
  <c r="Q1075" i="3"/>
  <c r="H1075" i="3"/>
  <c r="Z1075" i="3" s="1"/>
  <c r="Q1083" i="3"/>
  <c r="H1083" i="3"/>
  <c r="Z1083" i="3" s="1"/>
  <c r="Q1091" i="3"/>
  <c r="H1091" i="3"/>
  <c r="Z1091" i="3" s="1"/>
  <c r="Q1099" i="3"/>
  <c r="H1099" i="3"/>
  <c r="Z1099" i="3" s="1"/>
  <c r="Q1107" i="3"/>
  <c r="H1107" i="3"/>
  <c r="Z1107" i="3" s="1"/>
  <c r="Q1111" i="3"/>
  <c r="H1111" i="3"/>
  <c r="Z1111" i="3" s="1"/>
  <c r="Q1119" i="3"/>
  <c r="H1119" i="3"/>
  <c r="Z1119" i="3" s="1"/>
  <c r="Q1127" i="3"/>
  <c r="H1127" i="3"/>
  <c r="Z1127" i="3" s="1"/>
  <c r="Q1135" i="3"/>
  <c r="H1135" i="3"/>
  <c r="Z1135" i="3" s="1"/>
  <c r="Q1143" i="3"/>
  <c r="H1143" i="3"/>
  <c r="Z1143" i="3" s="1"/>
  <c r="Q1151" i="3"/>
  <c r="H1151" i="3"/>
  <c r="Z1151" i="3" s="1"/>
  <c r="Q1163" i="3"/>
  <c r="H1163" i="3"/>
  <c r="Z1163" i="3" s="1"/>
  <c r="Q1171" i="3"/>
  <c r="H1171" i="3"/>
  <c r="Z1171" i="3" s="1"/>
  <c r="Q1179" i="3"/>
  <c r="H1179" i="3"/>
  <c r="Z1179" i="3" s="1"/>
  <c r="Q1187" i="3"/>
  <c r="H1187" i="3"/>
  <c r="Q1195" i="3"/>
  <c r="H1195" i="3"/>
  <c r="Z1195" i="3" s="1"/>
  <c r="Q1203" i="3"/>
  <c r="H1203" i="3"/>
  <c r="Z1203" i="3" s="1"/>
  <c r="Q1211" i="3"/>
  <c r="H1211" i="3"/>
  <c r="Z1211" i="3" s="1"/>
  <c r="Q1219" i="3"/>
  <c r="H1219" i="3"/>
  <c r="Z1219" i="3" s="1"/>
  <c r="Q1231" i="3"/>
  <c r="H1231" i="3"/>
  <c r="Z1231" i="3" s="1"/>
  <c r="Q1239" i="3"/>
  <c r="H1239" i="3"/>
  <c r="Z1239" i="3" s="1"/>
  <c r="Q1247" i="3"/>
  <c r="H1247" i="3"/>
  <c r="Z1247" i="3" s="1"/>
  <c r="Q1259" i="3"/>
  <c r="H1259" i="3"/>
  <c r="Z1259" i="3" s="1"/>
  <c r="Q1267" i="3"/>
  <c r="H1267" i="3"/>
  <c r="Z1267" i="3" s="1"/>
  <c r="Q1275" i="3"/>
  <c r="H1275" i="3"/>
  <c r="Z1275" i="3" s="1"/>
  <c r="Q1283" i="3"/>
  <c r="H1283" i="3"/>
  <c r="Z1283" i="3" s="1"/>
  <c r="Q1291" i="3"/>
  <c r="H1291" i="3"/>
  <c r="Z1291" i="3" s="1"/>
  <c r="Q1299" i="3"/>
  <c r="H1299" i="3"/>
  <c r="Q1303" i="3"/>
  <c r="H1303" i="3"/>
  <c r="Z1303" i="3" s="1"/>
  <c r="Q1311" i="3"/>
  <c r="H1311" i="3"/>
  <c r="Z1311" i="3" s="1"/>
  <c r="Q1319" i="3"/>
  <c r="H1319" i="3"/>
  <c r="Z1319" i="3" s="1"/>
  <c r="Q1323" i="3"/>
  <c r="H1323" i="3"/>
  <c r="Z1323" i="3" s="1"/>
  <c r="Q1327" i="3"/>
  <c r="H1327" i="3"/>
  <c r="Z1327" i="3" s="1"/>
  <c r="Q1331" i="3"/>
  <c r="H1331" i="3"/>
  <c r="Z1331" i="3" s="1"/>
  <c r="Q1339" i="3"/>
  <c r="H1339" i="3"/>
  <c r="Z1339" i="3" s="1"/>
  <c r="Q1343" i="3"/>
  <c r="H1343" i="3"/>
  <c r="Z1343" i="3" s="1"/>
  <c r="Q1347" i="3"/>
  <c r="H1347" i="3"/>
  <c r="Z1347" i="3" s="1"/>
  <c r="Q1351" i="3"/>
  <c r="H1351" i="3"/>
  <c r="Z1351" i="3" s="1"/>
  <c r="Q1355" i="3"/>
  <c r="H1355" i="3"/>
  <c r="Z1355" i="3" s="1"/>
  <c r="Q1359" i="3"/>
  <c r="H1359" i="3"/>
  <c r="Z1359" i="3" s="1"/>
  <c r="Q1363" i="3"/>
  <c r="H1363" i="3"/>
  <c r="Z1363" i="3" s="1"/>
  <c r="Q1367" i="3"/>
  <c r="H1367" i="3"/>
  <c r="Z1367" i="3" s="1"/>
  <c r="Q1371" i="3"/>
  <c r="H1371" i="3"/>
  <c r="Z1371" i="3" s="1"/>
  <c r="Q1375" i="3"/>
  <c r="H1375" i="3"/>
  <c r="Z1375" i="3" s="1"/>
  <c r="Q1379" i="3"/>
  <c r="H1379" i="3"/>
  <c r="Z1379" i="3" s="1"/>
  <c r="Q1383" i="3"/>
  <c r="H1383" i="3"/>
  <c r="Z1383" i="3" s="1"/>
  <c r="Q1387" i="3"/>
  <c r="H1387" i="3"/>
  <c r="Z1387" i="3" s="1"/>
  <c r="R7" i="3"/>
  <c r="I7" i="3"/>
  <c r="R15" i="3"/>
  <c r="I15" i="3"/>
  <c r="AA15" i="3" s="1"/>
  <c r="R23" i="3"/>
  <c r="I23" i="3"/>
  <c r="AA23" i="3" s="1"/>
  <c r="R31" i="3"/>
  <c r="I31" i="3"/>
  <c r="AA31" i="3" s="1"/>
  <c r="R35" i="3"/>
  <c r="I35" i="3"/>
  <c r="AA35" i="3" s="1"/>
  <c r="R43" i="3"/>
  <c r="I43" i="3"/>
  <c r="AA43" i="3" s="1"/>
  <c r="R51" i="3"/>
  <c r="I51" i="3"/>
  <c r="R59" i="3"/>
  <c r="I59" i="3"/>
  <c r="AA59" i="3" s="1"/>
  <c r="R67" i="3"/>
  <c r="I67" i="3"/>
  <c r="AA67" i="3" s="1"/>
  <c r="R75" i="3"/>
  <c r="I75" i="3"/>
  <c r="AA75" i="3" s="1"/>
  <c r="R83" i="3"/>
  <c r="I83" i="3"/>
  <c r="AA83" i="3" s="1"/>
  <c r="R91" i="3"/>
  <c r="I91" i="3"/>
  <c r="AA91" i="3" s="1"/>
  <c r="R99" i="3"/>
  <c r="I99" i="3"/>
  <c r="AA99" i="3" s="1"/>
  <c r="R111" i="3"/>
  <c r="I111" i="3"/>
  <c r="AA111" i="3" s="1"/>
  <c r="R119" i="3"/>
  <c r="I119" i="3"/>
  <c r="R127" i="3"/>
  <c r="I127" i="3"/>
  <c r="R139" i="3"/>
  <c r="I139" i="3"/>
  <c r="AA139" i="3" s="1"/>
  <c r="R147" i="3"/>
  <c r="I147" i="3"/>
  <c r="AA147" i="3" s="1"/>
  <c r="R155" i="3"/>
  <c r="I155" i="3"/>
  <c r="AA155" i="3" s="1"/>
  <c r="R163" i="3"/>
  <c r="I163" i="3"/>
  <c r="AA163" i="3" s="1"/>
  <c r="R171" i="3"/>
  <c r="I171" i="3"/>
  <c r="AA171" i="3" s="1"/>
  <c r="R179" i="3"/>
  <c r="I179" i="3"/>
  <c r="AA179" i="3" s="1"/>
  <c r="R187" i="3"/>
  <c r="I187" i="3"/>
  <c r="R195" i="3"/>
  <c r="I195" i="3"/>
  <c r="AA195" i="3" s="1"/>
  <c r="R199" i="3"/>
  <c r="I199" i="3"/>
  <c r="R207" i="3"/>
  <c r="I207" i="3"/>
  <c r="AA207" i="3" s="1"/>
  <c r="R215" i="3"/>
  <c r="I215" i="3"/>
  <c r="AA215" i="3" s="1"/>
  <c r="R223" i="3"/>
  <c r="I223" i="3"/>
  <c r="R231" i="3"/>
  <c r="I231" i="3"/>
  <c r="R239" i="3"/>
  <c r="I239" i="3"/>
  <c r="AA239" i="3" s="1"/>
  <c r="R243" i="3"/>
  <c r="I243" i="3"/>
  <c r="AA243" i="3" s="1"/>
  <c r="R251" i="3"/>
  <c r="I251" i="3"/>
  <c r="R259" i="3"/>
  <c r="I259" i="3"/>
  <c r="AA259" i="3" s="1"/>
  <c r="R267" i="3"/>
  <c r="I267" i="3"/>
  <c r="AA267" i="3" s="1"/>
  <c r="R275" i="3"/>
  <c r="I275" i="3"/>
  <c r="AA275" i="3" s="1"/>
  <c r="R283" i="3"/>
  <c r="I283" i="3"/>
  <c r="AA283" i="3" s="1"/>
  <c r="R291" i="3"/>
  <c r="I291" i="3"/>
  <c r="R299" i="3"/>
  <c r="I299" i="3"/>
  <c r="R307" i="3"/>
  <c r="I307" i="3"/>
  <c r="AA307" i="3" s="1"/>
  <c r="R315" i="3"/>
  <c r="I315" i="3"/>
  <c r="AA315" i="3" s="1"/>
  <c r="R323" i="3"/>
  <c r="I323" i="3"/>
  <c r="AA323" i="3" s="1"/>
  <c r="R327" i="3"/>
  <c r="I327" i="3"/>
  <c r="R339" i="3"/>
  <c r="I339" i="3"/>
  <c r="AA339" i="3" s="1"/>
  <c r="R343" i="3"/>
  <c r="I343" i="3"/>
  <c r="AA343" i="3" s="1"/>
  <c r="R359" i="3"/>
  <c r="I359" i="3"/>
  <c r="AA359" i="3" s="1"/>
  <c r="R487" i="3"/>
  <c r="I487" i="3"/>
  <c r="AA487" i="3" s="1"/>
  <c r="Q4" i="3"/>
  <c r="H4" i="3"/>
  <c r="Q8" i="3"/>
  <c r="H8" i="3"/>
  <c r="Q12" i="3"/>
  <c r="H12" i="3"/>
  <c r="Z12" i="3" s="1"/>
  <c r="Q16" i="3"/>
  <c r="H16" i="3"/>
  <c r="Z16" i="3" s="1"/>
  <c r="Q20" i="3"/>
  <c r="H20" i="3"/>
  <c r="Z20" i="3" s="1"/>
  <c r="Q24" i="3"/>
  <c r="H24" i="3"/>
  <c r="Q28" i="3"/>
  <c r="H28" i="3"/>
  <c r="Z28" i="3" s="1"/>
  <c r="Q32" i="3"/>
  <c r="H32" i="3"/>
  <c r="Z32" i="3" s="1"/>
  <c r="Q36" i="3"/>
  <c r="H36" i="3"/>
  <c r="Z36" i="3" s="1"/>
  <c r="Q40" i="3"/>
  <c r="H40" i="3"/>
  <c r="Z40" i="3" s="1"/>
  <c r="Q44" i="3"/>
  <c r="H44" i="3"/>
  <c r="Q48" i="3"/>
  <c r="H48" i="3"/>
  <c r="Q52" i="3"/>
  <c r="H52" i="3"/>
  <c r="Z52" i="3" s="1"/>
  <c r="Q56" i="3"/>
  <c r="H56" i="3"/>
  <c r="Z56" i="3" s="1"/>
  <c r="Q60" i="3"/>
  <c r="H60" i="3"/>
  <c r="Z60" i="3" s="1"/>
  <c r="Q64" i="3"/>
  <c r="H64" i="3"/>
  <c r="Z64" i="3" s="1"/>
  <c r="Q68" i="3"/>
  <c r="H68" i="3"/>
  <c r="Z68" i="3" s="1"/>
  <c r="H72" i="3"/>
  <c r="Q72" i="3"/>
  <c r="Q76" i="3"/>
  <c r="H76" i="3"/>
  <c r="Z76" i="3" s="1"/>
  <c r="Q80" i="3"/>
  <c r="H80" i="3"/>
  <c r="Z80" i="3" s="1"/>
  <c r="Q84" i="3"/>
  <c r="H84" i="3"/>
  <c r="Z84" i="3" s="1"/>
  <c r="Q88" i="3"/>
  <c r="H88" i="3"/>
  <c r="Q92" i="3"/>
  <c r="H92" i="3"/>
  <c r="Z92" i="3" s="1"/>
  <c r="Q96" i="3"/>
  <c r="H96" i="3"/>
  <c r="Z96" i="3" s="1"/>
  <c r="Q100" i="3"/>
  <c r="H100" i="3"/>
  <c r="Z100" i="3" s="1"/>
  <c r="Q104" i="3"/>
  <c r="H104" i="3"/>
  <c r="Z104" i="3" s="1"/>
  <c r="H108" i="3"/>
  <c r="Z108" i="3" s="1"/>
  <c r="Q108" i="3"/>
  <c r="Q112" i="3"/>
  <c r="H112" i="3"/>
  <c r="Z112" i="3" s="1"/>
  <c r="H116" i="3"/>
  <c r="Q116" i="3"/>
  <c r="Q120" i="3"/>
  <c r="H120" i="3"/>
  <c r="Q124" i="3"/>
  <c r="H124" i="3"/>
  <c r="Z124" i="3" s="1"/>
  <c r="Q128" i="3"/>
  <c r="H128" i="3"/>
  <c r="Z128" i="3" s="1"/>
  <c r="Q132" i="3"/>
  <c r="H132" i="3"/>
  <c r="Z132" i="3" s="1"/>
  <c r="Q136" i="3"/>
  <c r="H136" i="3"/>
  <c r="Z136" i="3" s="1"/>
  <c r="H140" i="3"/>
  <c r="Q140" i="3"/>
  <c r="Q144" i="3"/>
  <c r="H144" i="3"/>
  <c r="Z144" i="3" s="1"/>
  <c r="Q148" i="3"/>
  <c r="H148" i="3"/>
  <c r="Z148" i="3" s="1"/>
  <c r="Q152" i="3"/>
  <c r="H152" i="3"/>
  <c r="Z152" i="3" s="1"/>
  <c r="Q156" i="3"/>
  <c r="H156" i="3"/>
  <c r="Z156" i="3" s="1"/>
  <c r="Q160" i="3"/>
  <c r="H160" i="3"/>
  <c r="Z160" i="3" s="1"/>
  <c r="Q164" i="3"/>
  <c r="H164" i="3"/>
  <c r="Z164" i="3" s="1"/>
  <c r="Q168" i="3"/>
  <c r="H168" i="3"/>
  <c r="Z168" i="3" s="1"/>
  <c r="H172" i="3"/>
  <c r="Z172" i="3" s="1"/>
  <c r="Q172" i="3"/>
  <c r="Q176" i="3"/>
  <c r="H176" i="3"/>
  <c r="Z176" i="3" s="1"/>
  <c r="Q180" i="3"/>
  <c r="H180" i="3"/>
  <c r="Z180" i="3" s="1"/>
  <c r="Q184" i="3"/>
  <c r="H184" i="3"/>
  <c r="H188" i="3"/>
  <c r="Q188" i="3"/>
  <c r="Q192" i="3"/>
  <c r="H192" i="3"/>
  <c r="Z192" i="3" s="1"/>
  <c r="H196" i="3"/>
  <c r="Q196" i="3"/>
  <c r="Q200" i="3"/>
  <c r="H200" i="3"/>
  <c r="Z200" i="3" s="1"/>
  <c r="H204" i="3"/>
  <c r="Z204" i="3" s="1"/>
  <c r="Q204" i="3"/>
  <c r="Q208" i="3"/>
  <c r="H208" i="3"/>
  <c r="Z208" i="3" s="1"/>
  <c r="Q212" i="3"/>
  <c r="H212" i="3"/>
  <c r="Z212" i="3" s="1"/>
  <c r="Q216" i="3"/>
  <c r="H216" i="3"/>
  <c r="Z216" i="3" s="1"/>
  <c r="Q220" i="3"/>
  <c r="H220" i="3"/>
  <c r="Z220" i="3" s="1"/>
  <c r="Q224" i="3"/>
  <c r="H224" i="3"/>
  <c r="Z224" i="3" s="1"/>
  <c r="Q228" i="3"/>
  <c r="H228" i="3"/>
  <c r="Z228" i="3" s="1"/>
  <c r="Q232" i="3"/>
  <c r="H232" i="3"/>
  <c r="Z232" i="3" s="1"/>
  <c r="Q236" i="3"/>
  <c r="H236" i="3"/>
  <c r="Z236" i="3" s="1"/>
  <c r="Q240" i="3"/>
  <c r="H240" i="3"/>
  <c r="Z240" i="3" s="1"/>
  <c r="Q244" i="3"/>
  <c r="H244" i="3"/>
  <c r="Z244" i="3" s="1"/>
  <c r="Q248" i="3"/>
  <c r="H248" i="3"/>
  <c r="Z248" i="3" s="1"/>
  <c r="Q252" i="3"/>
  <c r="H252" i="3"/>
  <c r="Z252" i="3" s="1"/>
  <c r="Q256" i="3"/>
  <c r="H256" i="3"/>
  <c r="Z256" i="3" s="1"/>
  <c r="Q260" i="3"/>
  <c r="H260" i="3"/>
  <c r="Q264" i="3"/>
  <c r="H264" i="3"/>
  <c r="Z264" i="3" s="1"/>
  <c r="H268" i="3"/>
  <c r="Z268" i="3" s="1"/>
  <c r="Q268" i="3"/>
  <c r="Q272" i="3"/>
  <c r="H272" i="3"/>
  <c r="Z272" i="3" s="1"/>
  <c r="Q276" i="3"/>
  <c r="H276" i="3"/>
  <c r="Z276" i="3" s="1"/>
  <c r="Q280" i="3"/>
  <c r="H280" i="3"/>
  <c r="Z280" i="3" s="1"/>
  <c r="Q284" i="3"/>
  <c r="H284" i="3"/>
  <c r="Z284" i="3" s="1"/>
  <c r="Q288" i="3"/>
  <c r="H288" i="3"/>
  <c r="Z288" i="3" s="1"/>
  <c r="Q292" i="3"/>
  <c r="H292" i="3"/>
  <c r="Z292" i="3" s="1"/>
  <c r="Q296" i="3"/>
  <c r="H296" i="3"/>
  <c r="Z296" i="3" s="1"/>
  <c r="Q300" i="3"/>
  <c r="H300" i="3"/>
  <c r="Z300" i="3" s="1"/>
  <c r="Q304" i="3"/>
  <c r="H304" i="3"/>
  <c r="Z304" i="3" s="1"/>
  <c r="Q308" i="3"/>
  <c r="H308" i="3"/>
  <c r="Z308" i="3" s="1"/>
  <c r="Q312" i="3"/>
  <c r="H312" i="3"/>
  <c r="Z312" i="3" s="1"/>
  <c r="Q316" i="3"/>
  <c r="H316" i="3"/>
  <c r="Z316" i="3" s="1"/>
  <c r="Q320" i="3"/>
  <c r="H320" i="3"/>
  <c r="Z320" i="3" s="1"/>
  <c r="Q324" i="3"/>
  <c r="H324" i="3"/>
  <c r="Z324" i="3" s="1"/>
  <c r="Q328" i="3"/>
  <c r="H328" i="3"/>
  <c r="Q332" i="3"/>
  <c r="H332" i="3"/>
  <c r="Q336" i="3"/>
  <c r="H336" i="3"/>
  <c r="Z336" i="3" s="1"/>
  <c r="Q340" i="3"/>
  <c r="H340" i="3"/>
  <c r="Z340" i="3" s="1"/>
  <c r="Q344" i="3"/>
  <c r="H344" i="3"/>
  <c r="Z344" i="3" s="1"/>
  <c r="Q348" i="3"/>
  <c r="H348" i="3"/>
  <c r="Z348" i="3" s="1"/>
  <c r="Q352" i="3"/>
  <c r="H352" i="3"/>
  <c r="Z352" i="3" s="1"/>
  <c r="Q356" i="3"/>
  <c r="H356" i="3"/>
  <c r="Z356" i="3" s="1"/>
  <c r="Q360" i="3"/>
  <c r="H360" i="3"/>
  <c r="Z360" i="3" s="1"/>
  <c r="Q364" i="3"/>
  <c r="H364" i="3"/>
  <c r="Z364" i="3" s="1"/>
  <c r="Q368" i="3"/>
  <c r="H368" i="3"/>
  <c r="Z368" i="3" s="1"/>
  <c r="Q372" i="3"/>
  <c r="H372" i="3"/>
  <c r="Q376" i="3"/>
  <c r="H376" i="3"/>
  <c r="Z376" i="3" s="1"/>
  <c r="Q380" i="3"/>
  <c r="H380" i="3"/>
  <c r="Q384" i="3"/>
  <c r="H384" i="3"/>
  <c r="Q388" i="3"/>
  <c r="H388" i="3"/>
  <c r="Z388" i="3" s="1"/>
  <c r="Q392" i="3"/>
  <c r="H392" i="3"/>
  <c r="Z392" i="3" s="1"/>
  <c r="Q396" i="3"/>
  <c r="H396" i="3"/>
  <c r="Z396" i="3" s="1"/>
  <c r="Q400" i="3"/>
  <c r="H400" i="3"/>
  <c r="Z400" i="3" s="1"/>
  <c r="Q404" i="3"/>
  <c r="H404" i="3"/>
  <c r="Z404" i="3" s="1"/>
  <c r="Q408" i="3"/>
  <c r="H408" i="3"/>
  <c r="Z408" i="3" s="1"/>
  <c r="Q412" i="3"/>
  <c r="H412" i="3"/>
  <c r="Z412" i="3" s="1"/>
  <c r="Q416" i="3"/>
  <c r="H416" i="3"/>
  <c r="Q420" i="3"/>
  <c r="H420" i="3"/>
  <c r="Q424" i="3"/>
  <c r="H424" i="3"/>
  <c r="Z424" i="3" s="1"/>
  <c r="Q428" i="3"/>
  <c r="H428" i="3"/>
  <c r="Z428" i="3" s="1"/>
  <c r="Q432" i="3"/>
  <c r="H432" i="3"/>
  <c r="Z432" i="3" s="1"/>
  <c r="Q436" i="3"/>
  <c r="H436" i="3"/>
  <c r="Q440" i="3"/>
  <c r="H440" i="3"/>
  <c r="Z440" i="3" s="1"/>
  <c r="Q444" i="3"/>
  <c r="H444" i="3"/>
  <c r="Z444" i="3" s="1"/>
  <c r="Q448" i="3"/>
  <c r="H448" i="3"/>
  <c r="Z448" i="3" s="1"/>
  <c r="Q452" i="3"/>
  <c r="H452" i="3"/>
  <c r="Q456" i="3"/>
  <c r="H456" i="3"/>
  <c r="Z456" i="3" s="1"/>
  <c r="Q460" i="3"/>
  <c r="H460" i="3"/>
  <c r="Z460" i="3" s="1"/>
  <c r="Q464" i="3"/>
  <c r="H464" i="3"/>
  <c r="Z464" i="3" s="1"/>
  <c r="Q468" i="3"/>
  <c r="H468" i="3"/>
  <c r="Z468" i="3" s="1"/>
  <c r="Q472" i="3"/>
  <c r="H472" i="3"/>
  <c r="Z472" i="3" s="1"/>
  <c r="Q476" i="3"/>
  <c r="H476" i="3"/>
  <c r="Z476" i="3" s="1"/>
  <c r="Q480" i="3"/>
  <c r="H480" i="3"/>
  <c r="Z480" i="3" s="1"/>
  <c r="Q484" i="3"/>
  <c r="H484" i="3"/>
  <c r="Z484" i="3" s="1"/>
  <c r="Q488" i="3"/>
  <c r="H488" i="3"/>
  <c r="Z488" i="3" s="1"/>
  <c r="Q492" i="3"/>
  <c r="H492" i="3"/>
  <c r="Z492" i="3" s="1"/>
  <c r="Q496" i="3"/>
  <c r="H496" i="3"/>
  <c r="Z496" i="3" s="1"/>
  <c r="Q500" i="3"/>
  <c r="H500" i="3"/>
  <c r="Z500" i="3" s="1"/>
  <c r="Q504" i="3"/>
  <c r="H504" i="3"/>
  <c r="Z504" i="3" s="1"/>
  <c r="Q508" i="3"/>
  <c r="H508" i="3"/>
  <c r="Z508" i="3" s="1"/>
  <c r="Q512" i="3"/>
  <c r="H512" i="3"/>
  <c r="Z512" i="3" s="1"/>
  <c r="Q516" i="3"/>
  <c r="H516" i="3"/>
  <c r="Z516" i="3" s="1"/>
  <c r="Q520" i="3"/>
  <c r="H520" i="3"/>
  <c r="Z520" i="3" s="1"/>
  <c r="Q524" i="3"/>
  <c r="H524" i="3"/>
  <c r="Q528" i="3"/>
  <c r="H528" i="3"/>
  <c r="Z528" i="3" s="1"/>
  <c r="Q532" i="3"/>
  <c r="H532" i="3"/>
  <c r="Z532" i="3" s="1"/>
  <c r="Q536" i="3"/>
  <c r="H536" i="3"/>
  <c r="Z536" i="3" s="1"/>
  <c r="Q540" i="3"/>
  <c r="H540" i="3"/>
  <c r="Z540" i="3" s="1"/>
  <c r="Q544" i="3"/>
  <c r="H544" i="3"/>
  <c r="Z544" i="3" s="1"/>
  <c r="Q548" i="3"/>
  <c r="H548" i="3"/>
  <c r="Z548" i="3" s="1"/>
  <c r="Q552" i="3"/>
  <c r="H552" i="3"/>
  <c r="Z552" i="3" s="1"/>
  <c r="Q556" i="3"/>
  <c r="H556" i="3"/>
  <c r="Z556" i="3" s="1"/>
  <c r="Q560" i="3"/>
  <c r="H560" i="3"/>
  <c r="Z560" i="3" s="1"/>
  <c r="Q564" i="3"/>
  <c r="H564" i="3"/>
  <c r="Z564" i="3" s="1"/>
  <c r="Q568" i="3"/>
  <c r="H568" i="3"/>
  <c r="Z568" i="3" s="1"/>
  <c r="Q572" i="3"/>
  <c r="H572" i="3"/>
  <c r="Z572" i="3" s="1"/>
  <c r="Q576" i="3"/>
  <c r="H576" i="3"/>
  <c r="Z576" i="3" s="1"/>
  <c r="Q580" i="3"/>
  <c r="H580" i="3"/>
  <c r="Q584" i="3"/>
  <c r="H584" i="3"/>
  <c r="Z584" i="3" s="1"/>
  <c r="Q588" i="3"/>
  <c r="H588" i="3"/>
  <c r="Z588" i="3" s="1"/>
  <c r="Q592" i="3"/>
  <c r="H592" i="3"/>
  <c r="Z592" i="3" s="1"/>
  <c r="Q596" i="3"/>
  <c r="H596" i="3"/>
  <c r="Z596" i="3" s="1"/>
  <c r="Q600" i="3"/>
  <c r="H600" i="3"/>
  <c r="Z600" i="3" s="1"/>
  <c r="Q604" i="3"/>
  <c r="H604" i="3"/>
  <c r="Z604" i="3" s="1"/>
  <c r="Q608" i="3"/>
  <c r="H608" i="3"/>
  <c r="Z608" i="3" s="1"/>
  <c r="Q612" i="3"/>
  <c r="H612" i="3"/>
  <c r="Z612" i="3" s="1"/>
  <c r="Q616" i="3"/>
  <c r="H616" i="3"/>
  <c r="Z616" i="3" s="1"/>
  <c r="Q620" i="3"/>
  <c r="H620" i="3"/>
  <c r="Z620" i="3" s="1"/>
  <c r="Q624" i="3"/>
  <c r="H624" i="3"/>
  <c r="Z624" i="3" s="1"/>
  <c r="Q628" i="3"/>
  <c r="H628" i="3"/>
  <c r="Z628" i="3" s="1"/>
  <c r="Q632" i="3"/>
  <c r="H632" i="3"/>
  <c r="Z632" i="3" s="1"/>
  <c r="Q636" i="3"/>
  <c r="H636" i="3"/>
  <c r="Z636" i="3" s="1"/>
  <c r="Q640" i="3"/>
  <c r="H640" i="3"/>
  <c r="Z640" i="3" s="1"/>
  <c r="Q644" i="3"/>
  <c r="H644" i="3"/>
  <c r="Z644" i="3" s="1"/>
  <c r="Q648" i="3"/>
  <c r="H648" i="3"/>
  <c r="Z648" i="3" s="1"/>
  <c r="Q652" i="3"/>
  <c r="H652" i="3"/>
  <c r="Z652" i="3" s="1"/>
  <c r="Q656" i="3"/>
  <c r="H656" i="3"/>
  <c r="Z656" i="3" s="1"/>
  <c r="H660" i="3"/>
  <c r="Z660" i="3" s="1"/>
  <c r="Q660" i="3"/>
  <c r="Q664" i="3"/>
  <c r="H664" i="3"/>
  <c r="Z664" i="3" s="1"/>
  <c r="Q668" i="3"/>
  <c r="H668" i="3"/>
  <c r="Z668" i="3" s="1"/>
  <c r="Q672" i="3"/>
  <c r="H672" i="3"/>
  <c r="Z672" i="3" s="1"/>
  <c r="Q676" i="3"/>
  <c r="H676" i="3"/>
  <c r="Z676" i="3" s="1"/>
  <c r="H680" i="3"/>
  <c r="Z680" i="3" s="1"/>
  <c r="Q680" i="3"/>
  <c r="H684" i="3"/>
  <c r="Q684" i="3"/>
  <c r="Q688" i="3"/>
  <c r="H688" i="3"/>
  <c r="Z688" i="3" s="1"/>
  <c r="Q692" i="3"/>
  <c r="H692" i="3"/>
  <c r="Z692" i="3" s="1"/>
  <c r="Q696" i="3"/>
  <c r="H696" i="3"/>
  <c r="Z696" i="3" s="1"/>
  <c r="Q700" i="3"/>
  <c r="H700" i="3"/>
  <c r="Z700" i="3" s="1"/>
  <c r="Q704" i="3"/>
  <c r="H704" i="3"/>
  <c r="Z704" i="3" s="1"/>
  <c r="Q708" i="3"/>
  <c r="H708" i="3"/>
  <c r="Z708" i="3" s="1"/>
  <c r="Q712" i="3"/>
  <c r="H712" i="3"/>
  <c r="Q716" i="3"/>
  <c r="H716" i="3"/>
  <c r="Q720" i="3"/>
  <c r="H720" i="3"/>
  <c r="Z720" i="3" s="1"/>
  <c r="Q724" i="3"/>
  <c r="H724" i="3"/>
  <c r="Z724" i="3" s="1"/>
  <c r="Q728" i="3"/>
  <c r="H728" i="3"/>
  <c r="Z728" i="3" s="1"/>
  <c r="Q732" i="3"/>
  <c r="H732" i="3"/>
  <c r="Q736" i="3"/>
  <c r="H736" i="3"/>
  <c r="Z736" i="3" s="1"/>
  <c r="Q740" i="3"/>
  <c r="H740" i="3"/>
  <c r="Z740" i="3" s="1"/>
  <c r="Q744" i="3"/>
  <c r="H744" i="3"/>
  <c r="Z744" i="3" s="1"/>
  <c r="Q748" i="3"/>
  <c r="H748" i="3"/>
  <c r="Z748" i="3" s="1"/>
  <c r="Q752" i="3"/>
  <c r="H752" i="3"/>
  <c r="Z752" i="3" s="1"/>
  <c r="Q756" i="3"/>
  <c r="H756" i="3"/>
  <c r="Z756" i="3" s="1"/>
  <c r="Q760" i="3"/>
  <c r="H760" i="3"/>
  <c r="Z760" i="3" s="1"/>
  <c r="Q764" i="3"/>
  <c r="H764" i="3"/>
  <c r="Z764" i="3" s="1"/>
  <c r="Q768" i="3"/>
  <c r="H768" i="3"/>
  <c r="Z768" i="3" s="1"/>
  <c r="Q772" i="3"/>
  <c r="H772" i="3"/>
  <c r="Z772" i="3" s="1"/>
  <c r="Q776" i="3"/>
  <c r="H776" i="3"/>
  <c r="Z776" i="3" s="1"/>
  <c r="Q780" i="3"/>
  <c r="H780" i="3"/>
  <c r="Z780" i="3" s="1"/>
  <c r="Q784" i="3"/>
  <c r="H784" i="3"/>
  <c r="Z784" i="3" s="1"/>
  <c r="Q788" i="3"/>
  <c r="H788" i="3"/>
  <c r="Z788" i="3" s="1"/>
  <c r="Q792" i="3"/>
  <c r="H792" i="3"/>
  <c r="Z792" i="3" s="1"/>
  <c r="Q796" i="3"/>
  <c r="H796" i="3"/>
  <c r="Z796" i="3" s="1"/>
  <c r="Q800" i="3"/>
  <c r="H800" i="3"/>
  <c r="Z800" i="3" s="1"/>
  <c r="Q804" i="3"/>
  <c r="H804" i="3"/>
  <c r="Z804" i="3" s="1"/>
  <c r="Q808" i="3"/>
  <c r="H808" i="3"/>
  <c r="Z808" i="3" s="1"/>
  <c r="Q812" i="3"/>
  <c r="H812" i="3"/>
  <c r="Z812" i="3" s="1"/>
  <c r="Q816" i="3"/>
  <c r="H816" i="3"/>
  <c r="Z816" i="3" s="1"/>
  <c r="Q820" i="3"/>
  <c r="H820" i="3"/>
  <c r="Z820" i="3" s="1"/>
  <c r="Q824" i="3"/>
  <c r="H824" i="3"/>
  <c r="Z824" i="3" s="1"/>
  <c r="Q828" i="3"/>
  <c r="H828" i="3"/>
  <c r="Z828" i="3" s="1"/>
  <c r="Q832" i="3"/>
  <c r="H832" i="3"/>
  <c r="Z832" i="3" s="1"/>
  <c r="Q836" i="3"/>
  <c r="H836" i="3"/>
  <c r="Z836" i="3" s="1"/>
  <c r="Q840" i="3"/>
  <c r="H840" i="3"/>
  <c r="Z840" i="3" s="1"/>
  <c r="Q844" i="3"/>
  <c r="H844" i="3"/>
  <c r="Q848" i="3"/>
  <c r="H848" i="3"/>
  <c r="Z848" i="3" s="1"/>
  <c r="Q852" i="3"/>
  <c r="H852" i="3"/>
  <c r="Z852" i="3" s="1"/>
  <c r="Q856" i="3"/>
  <c r="H856" i="3"/>
  <c r="Z856" i="3" s="1"/>
  <c r="Q860" i="3"/>
  <c r="H860" i="3"/>
  <c r="Z860" i="3" s="1"/>
  <c r="Q864" i="3"/>
  <c r="H864" i="3"/>
  <c r="Z864" i="3" s="1"/>
  <c r="Q868" i="3"/>
  <c r="H868" i="3"/>
  <c r="Z868" i="3" s="1"/>
  <c r="Q872" i="3"/>
  <c r="H872" i="3"/>
  <c r="Z872" i="3" s="1"/>
  <c r="Q876" i="3"/>
  <c r="H876" i="3"/>
  <c r="Z876" i="3" s="1"/>
  <c r="Q880" i="3"/>
  <c r="H880" i="3"/>
  <c r="Z880" i="3" s="1"/>
  <c r="Q884" i="3"/>
  <c r="H884" i="3"/>
  <c r="Z884" i="3" s="1"/>
  <c r="Q888" i="3"/>
  <c r="H888" i="3"/>
  <c r="Z888" i="3" s="1"/>
  <c r="Q892" i="3"/>
  <c r="H892" i="3"/>
  <c r="Z892" i="3" s="1"/>
  <c r="Q896" i="3"/>
  <c r="H896" i="3"/>
  <c r="Z896" i="3" s="1"/>
  <c r="Q900" i="3"/>
  <c r="H900" i="3"/>
  <c r="Z900" i="3" s="1"/>
  <c r="Q904" i="3"/>
  <c r="H904" i="3"/>
  <c r="Z904" i="3" s="1"/>
  <c r="Q908" i="3"/>
  <c r="H908" i="3"/>
  <c r="Q912" i="3"/>
  <c r="H912" i="3"/>
  <c r="Q916" i="3"/>
  <c r="H916" i="3"/>
  <c r="Z916" i="3" s="1"/>
  <c r="Q920" i="3"/>
  <c r="H920" i="3"/>
  <c r="Z920" i="3" s="1"/>
  <c r="Q924" i="3"/>
  <c r="H924" i="3"/>
  <c r="Z924" i="3" s="1"/>
  <c r="Q928" i="3"/>
  <c r="H928" i="3"/>
  <c r="Z928" i="3" s="1"/>
  <c r="Q932" i="3"/>
  <c r="H932" i="3"/>
  <c r="Z932" i="3" s="1"/>
  <c r="H936" i="3"/>
  <c r="Z936" i="3" s="1"/>
  <c r="Q936" i="3"/>
  <c r="Q940" i="3"/>
  <c r="H940" i="3"/>
  <c r="Z940" i="3" s="1"/>
  <c r="Q944" i="3"/>
  <c r="H944" i="3"/>
  <c r="Z944" i="3" s="1"/>
  <c r="Q948" i="3"/>
  <c r="H948" i="3"/>
  <c r="Z948" i="3" s="1"/>
  <c r="Q952" i="3"/>
  <c r="H952" i="3"/>
  <c r="Z952" i="3" s="1"/>
  <c r="Q956" i="3"/>
  <c r="H956" i="3"/>
  <c r="Z956" i="3" s="1"/>
  <c r="Q960" i="3"/>
  <c r="H960" i="3"/>
  <c r="Z960" i="3" s="1"/>
  <c r="H964" i="3"/>
  <c r="Q964" i="3"/>
  <c r="Q968" i="3"/>
  <c r="H968" i="3"/>
  <c r="Z968" i="3" s="1"/>
  <c r="Q972" i="3"/>
  <c r="H972" i="3"/>
  <c r="Z972" i="3" s="1"/>
  <c r="Q976" i="3"/>
  <c r="H976" i="3"/>
  <c r="Z976" i="3" s="1"/>
  <c r="Q980" i="3"/>
  <c r="H980" i="3"/>
  <c r="Z980" i="3" s="1"/>
  <c r="Q984" i="3"/>
  <c r="H984" i="3"/>
  <c r="Z984" i="3" s="1"/>
  <c r="Q988" i="3"/>
  <c r="H988" i="3"/>
  <c r="Z988" i="3" s="1"/>
  <c r="Q992" i="3"/>
  <c r="H992" i="3"/>
  <c r="Z992" i="3" s="1"/>
  <c r="H996" i="3"/>
  <c r="Q996" i="3"/>
  <c r="Q1000" i="3"/>
  <c r="H1000" i="3"/>
  <c r="Z1000" i="3" s="1"/>
  <c r="Q1004" i="3"/>
  <c r="H1004" i="3"/>
  <c r="Z1004" i="3" s="1"/>
  <c r="Q1008" i="3"/>
  <c r="H1008" i="3"/>
  <c r="Z1008" i="3" s="1"/>
  <c r="Q1012" i="3"/>
  <c r="H1012" i="3"/>
  <c r="Z1012" i="3" s="1"/>
  <c r="H1016" i="3"/>
  <c r="Q1016" i="3"/>
  <c r="Q1020" i="3"/>
  <c r="H1020" i="3"/>
  <c r="Z1020" i="3" s="1"/>
  <c r="Q1024" i="3"/>
  <c r="H1024" i="3"/>
  <c r="Z1024" i="3" s="1"/>
  <c r="Q1028" i="3"/>
  <c r="H1028" i="3"/>
  <c r="Z1028" i="3" s="1"/>
  <c r="Q1032" i="3"/>
  <c r="H1032" i="3"/>
  <c r="Z1032" i="3" s="1"/>
  <c r="H1036" i="3"/>
  <c r="Z1036" i="3" s="1"/>
  <c r="Q1036" i="3"/>
  <c r="Q1040" i="3"/>
  <c r="H1040" i="3"/>
  <c r="Z1040" i="3" s="1"/>
  <c r="Q1044" i="3"/>
  <c r="H1044" i="3"/>
  <c r="Z1044" i="3" s="1"/>
  <c r="Q1048" i="3"/>
  <c r="H1048" i="3"/>
  <c r="Z1048" i="3" s="1"/>
  <c r="Q1052" i="3"/>
  <c r="H1052" i="3"/>
  <c r="Q1056" i="3"/>
  <c r="H1056" i="3"/>
  <c r="Z1056" i="3" s="1"/>
  <c r="Q1060" i="3"/>
  <c r="H1060" i="3"/>
  <c r="Z1060" i="3" s="1"/>
  <c r="Q1064" i="3"/>
  <c r="H1064" i="3"/>
  <c r="Z1064" i="3" s="1"/>
  <c r="Q1068" i="3"/>
  <c r="H1068" i="3"/>
  <c r="Z1068" i="3" s="1"/>
  <c r="Q1072" i="3"/>
  <c r="H1072" i="3"/>
  <c r="Z1072" i="3" s="1"/>
  <c r="Q1076" i="3"/>
  <c r="H1076" i="3"/>
  <c r="Z1076" i="3" s="1"/>
  <c r="Q1080" i="3"/>
  <c r="H1080" i="3"/>
  <c r="Z1080" i="3" s="1"/>
  <c r="Q1084" i="3"/>
  <c r="H1084" i="3"/>
  <c r="Z1084" i="3" s="1"/>
  <c r="Q1088" i="3"/>
  <c r="H1088" i="3"/>
  <c r="Z1088" i="3" s="1"/>
  <c r="Q1092" i="3"/>
  <c r="H1092" i="3"/>
  <c r="Z1092" i="3" s="1"/>
  <c r="Q1096" i="3"/>
  <c r="H1096" i="3"/>
  <c r="Z1096" i="3" s="1"/>
  <c r="Q1100" i="3"/>
  <c r="H1100" i="3"/>
  <c r="Z1100" i="3" s="1"/>
  <c r="Q1104" i="3"/>
  <c r="H1104" i="3"/>
  <c r="Z1104" i="3" s="1"/>
  <c r="Q1108" i="3"/>
  <c r="H1108" i="3"/>
  <c r="Z1108" i="3" s="1"/>
  <c r="Q1112" i="3"/>
  <c r="H1112" i="3"/>
  <c r="Z1112" i="3" s="1"/>
  <c r="Q1116" i="3"/>
  <c r="H1116" i="3"/>
  <c r="Z1116" i="3" s="1"/>
  <c r="Q1120" i="3"/>
  <c r="H1120" i="3"/>
  <c r="Z1120" i="3" s="1"/>
  <c r="Q1124" i="3"/>
  <c r="H1124" i="3"/>
  <c r="Q1128" i="3"/>
  <c r="H1128" i="3"/>
  <c r="Z1128" i="3" s="1"/>
  <c r="Q1132" i="3"/>
  <c r="H1132" i="3"/>
  <c r="Z1132" i="3" s="1"/>
  <c r="Q1136" i="3"/>
  <c r="H1136" i="3"/>
  <c r="Z1136" i="3" s="1"/>
  <c r="Q1140" i="3"/>
  <c r="H1140" i="3"/>
  <c r="Z1140" i="3" s="1"/>
  <c r="Q1144" i="3"/>
  <c r="H1144" i="3"/>
  <c r="Z1144" i="3" s="1"/>
  <c r="Q1148" i="3"/>
  <c r="H1148" i="3"/>
  <c r="Z1148" i="3" s="1"/>
  <c r="Q1152" i="3"/>
  <c r="H1152" i="3"/>
  <c r="Z1152" i="3" s="1"/>
  <c r="Q1156" i="3"/>
  <c r="H1156" i="3"/>
  <c r="Z1156" i="3" s="1"/>
  <c r="Q1160" i="3"/>
  <c r="H1160" i="3"/>
  <c r="Z1160" i="3" s="1"/>
  <c r="Q1164" i="3"/>
  <c r="H1164" i="3"/>
  <c r="Z1164" i="3" s="1"/>
  <c r="Q1168" i="3"/>
  <c r="H1168" i="3"/>
  <c r="Z1168" i="3" s="1"/>
  <c r="Q1172" i="3"/>
  <c r="H1172" i="3"/>
  <c r="Z1172" i="3" s="1"/>
  <c r="H1176" i="3"/>
  <c r="Z1176" i="3" s="1"/>
  <c r="Q1176" i="3"/>
  <c r="Q1180" i="3"/>
  <c r="H1180" i="3"/>
  <c r="Z1180" i="3" s="1"/>
  <c r="Q1184" i="3"/>
  <c r="H1184" i="3"/>
  <c r="Q1188" i="3"/>
  <c r="H1188" i="3"/>
  <c r="Z1188" i="3" s="1"/>
  <c r="Q1192" i="3"/>
  <c r="H1192" i="3"/>
  <c r="Q1196" i="3"/>
  <c r="H1196" i="3"/>
  <c r="Q1200" i="3"/>
  <c r="H1200" i="3"/>
  <c r="Z1200" i="3" s="1"/>
  <c r="Q1204" i="3"/>
  <c r="H1204" i="3"/>
  <c r="Z1204" i="3" s="1"/>
  <c r="Q1208" i="3"/>
  <c r="H1208" i="3"/>
  <c r="Z1208" i="3" s="1"/>
  <c r="Q1212" i="3"/>
  <c r="H1212" i="3"/>
  <c r="Z1212" i="3" s="1"/>
  <c r="Q1216" i="3"/>
  <c r="H1216" i="3"/>
  <c r="Z1216" i="3" s="1"/>
  <c r="Q1220" i="3"/>
  <c r="H1220" i="3"/>
  <c r="Z1220" i="3" s="1"/>
  <c r="Q1224" i="3"/>
  <c r="H1224" i="3"/>
  <c r="Z1224" i="3" s="1"/>
  <c r="Q1228" i="3"/>
  <c r="H1228" i="3"/>
  <c r="Z1228" i="3" s="1"/>
  <c r="Q1232" i="3"/>
  <c r="H1232" i="3"/>
  <c r="Z1232" i="3" s="1"/>
  <c r="Q1236" i="3"/>
  <c r="H1236" i="3"/>
  <c r="Q1240" i="3"/>
  <c r="H1240" i="3"/>
  <c r="Z1240" i="3" s="1"/>
  <c r="Q1244" i="3"/>
  <c r="H1244" i="3"/>
  <c r="Z1244" i="3" s="1"/>
  <c r="Q1248" i="3"/>
  <c r="H1248" i="3"/>
  <c r="Z1248" i="3" s="1"/>
  <c r="Q1252" i="3"/>
  <c r="H1252" i="3"/>
  <c r="Z1252" i="3" s="1"/>
  <c r="Q1256" i="3"/>
  <c r="H1256" i="3"/>
  <c r="Z1256" i="3" s="1"/>
  <c r="Q1260" i="3"/>
  <c r="H1260" i="3"/>
  <c r="Z1260" i="3" s="1"/>
  <c r="Q1264" i="3"/>
  <c r="H1264" i="3"/>
  <c r="Z1264" i="3" s="1"/>
  <c r="Q1268" i="3"/>
  <c r="H1268" i="3"/>
  <c r="Z1268" i="3" s="1"/>
  <c r="Q1272" i="3"/>
  <c r="H1272" i="3"/>
  <c r="Z1272" i="3" s="1"/>
  <c r="Q1276" i="3"/>
  <c r="H1276" i="3"/>
  <c r="Z1276" i="3" s="1"/>
  <c r="Q1280" i="3"/>
  <c r="H1280" i="3"/>
  <c r="Z1280" i="3" s="1"/>
  <c r="Q1284" i="3"/>
  <c r="H1284" i="3"/>
  <c r="Z1284" i="3" s="1"/>
  <c r="Q1288" i="3"/>
  <c r="H1288" i="3"/>
  <c r="Z1288" i="3" s="1"/>
  <c r="Q1292" i="3"/>
  <c r="H1292" i="3"/>
  <c r="Z1292" i="3" s="1"/>
  <c r="Q1296" i="3"/>
  <c r="H1296" i="3"/>
  <c r="Z1296" i="3" s="1"/>
  <c r="Q1300" i="3"/>
  <c r="H1300" i="3"/>
  <c r="Z1300" i="3" s="1"/>
  <c r="Q1304" i="3"/>
  <c r="H1304" i="3"/>
  <c r="Z1304" i="3" s="1"/>
  <c r="Q1308" i="3"/>
  <c r="H1308" i="3"/>
  <c r="Z1308" i="3" s="1"/>
  <c r="Q1312" i="3"/>
  <c r="H1312" i="3"/>
  <c r="Z1312" i="3" s="1"/>
  <c r="H1316" i="3"/>
  <c r="Z1316" i="3" s="1"/>
  <c r="Q1316" i="3"/>
  <c r="Q1320" i="3"/>
  <c r="H1320" i="3"/>
  <c r="Z1320" i="3" s="1"/>
  <c r="Q1324" i="3"/>
  <c r="H1324" i="3"/>
  <c r="Z1324" i="3" s="1"/>
  <c r="Q1328" i="3"/>
  <c r="H1328" i="3"/>
  <c r="Q1332" i="3"/>
  <c r="H1332" i="3"/>
  <c r="Z1332" i="3" s="1"/>
  <c r="Q1336" i="3"/>
  <c r="H1336" i="3"/>
  <c r="Z1336" i="3" s="1"/>
  <c r="Q1340" i="3"/>
  <c r="H1340" i="3"/>
  <c r="Z1340" i="3" s="1"/>
  <c r="Q1344" i="3"/>
  <c r="H1344" i="3"/>
  <c r="Z1344" i="3" s="1"/>
  <c r="Q1348" i="3"/>
  <c r="H1348" i="3"/>
  <c r="Z1348" i="3" s="1"/>
  <c r="Q1352" i="3"/>
  <c r="H1352" i="3"/>
  <c r="Z1352" i="3" s="1"/>
  <c r="Q1356" i="3"/>
  <c r="H1356" i="3"/>
  <c r="Z1356" i="3" s="1"/>
  <c r="Q1360" i="3"/>
  <c r="H1360" i="3"/>
  <c r="Z1360" i="3" s="1"/>
  <c r="Q1364" i="3"/>
  <c r="H1364" i="3"/>
  <c r="Z1364" i="3" s="1"/>
  <c r="Q1368" i="3"/>
  <c r="H1368" i="3"/>
  <c r="Z1368" i="3" s="1"/>
  <c r="Q1372" i="3"/>
  <c r="H1372" i="3"/>
  <c r="Q1376" i="3"/>
  <c r="H1376" i="3"/>
  <c r="Z1376" i="3" s="1"/>
  <c r="Q1380" i="3"/>
  <c r="H1380" i="3"/>
  <c r="Z1380" i="3" s="1"/>
  <c r="Q1384" i="3"/>
  <c r="H1384" i="3"/>
  <c r="Z1384" i="3" s="1"/>
  <c r="H1388" i="3"/>
  <c r="Q1388" i="3"/>
  <c r="R4" i="3"/>
  <c r="I4" i="3"/>
  <c r="R8" i="3"/>
  <c r="I8" i="3"/>
  <c r="R12" i="3"/>
  <c r="I12" i="3"/>
  <c r="AA12" i="3" s="1"/>
  <c r="R16" i="3"/>
  <c r="I16" i="3"/>
  <c r="AA16" i="3" s="1"/>
  <c r="R20" i="3"/>
  <c r="I20" i="3"/>
  <c r="AA20" i="3" s="1"/>
  <c r="R24" i="3"/>
  <c r="I24" i="3"/>
  <c r="R28" i="3"/>
  <c r="I28" i="3"/>
  <c r="AA28" i="3" s="1"/>
  <c r="R32" i="3"/>
  <c r="I32" i="3"/>
  <c r="AA32" i="3" s="1"/>
  <c r="R36" i="3"/>
  <c r="I36" i="3"/>
  <c r="AA36" i="3" s="1"/>
  <c r="R40" i="3"/>
  <c r="I40" i="3"/>
  <c r="AA40" i="3" s="1"/>
  <c r="R44" i="3"/>
  <c r="I44" i="3"/>
  <c r="R48" i="3"/>
  <c r="I48" i="3"/>
  <c r="R52" i="3"/>
  <c r="I52" i="3"/>
  <c r="AA52" i="3" s="1"/>
  <c r="R56" i="3"/>
  <c r="I56" i="3"/>
  <c r="AA56" i="3" s="1"/>
  <c r="R60" i="3"/>
  <c r="I60" i="3"/>
  <c r="AA60" i="3" s="1"/>
  <c r="R64" i="3"/>
  <c r="I64" i="3"/>
  <c r="AA64" i="3" s="1"/>
  <c r="R68" i="3"/>
  <c r="I68" i="3"/>
  <c r="AA68" i="3" s="1"/>
  <c r="R72" i="3"/>
  <c r="I72" i="3"/>
  <c r="R76" i="3"/>
  <c r="I76" i="3"/>
  <c r="AA76" i="3" s="1"/>
  <c r="R80" i="3"/>
  <c r="I80" i="3"/>
  <c r="AA80" i="3" s="1"/>
  <c r="R84" i="3"/>
  <c r="I84" i="3"/>
  <c r="AA84" i="3" s="1"/>
  <c r="R88" i="3"/>
  <c r="I88" i="3"/>
  <c r="R92" i="3"/>
  <c r="I92" i="3"/>
  <c r="AA92" i="3" s="1"/>
  <c r="R96" i="3"/>
  <c r="I96" i="3"/>
  <c r="AA96" i="3" s="1"/>
  <c r="R100" i="3"/>
  <c r="I100" i="3"/>
  <c r="AA100" i="3" s="1"/>
  <c r="R104" i="3"/>
  <c r="I104" i="3"/>
  <c r="AA104" i="3" s="1"/>
  <c r="R108" i="3"/>
  <c r="I108" i="3"/>
  <c r="AA108" i="3" s="1"/>
  <c r="R112" i="3"/>
  <c r="I112" i="3"/>
  <c r="AA112" i="3" s="1"/>
  <c r="R116" i="3"/>
  <c r="I116" i="3"/>
  <c r="R120" i="3"/>
  <c r="I120" i="3"/>
  <c r="R124" i="3"/>
  <c r="I124" i="3"/>
  <c r="AA124" i="3" s="1"/>
  <c r="R128" i="3"/>
  <c r="I128" i="3"/>
  <c r="AA128" i="3" s="1"/>
  <c r="R132" i="3"/>
  <c r="I132" i="3"/>
  <c r="AA132" i="3" s="1"/>
  <c r="R136" i="3"/>
  <c r="I136" i="3"/>
  <c r="AA136" i="3" s="1"/>
  <c r="R140" i="3"/>
  <c r="I140" i="3"/>
  <c r="R144" i="3"/>
  <c r="I144" i="3"/>
  <c r="AA144" i="3" s="1"/>
  <c r="R148" i="3"/>
  <c r="I148" i="3"/>
  <c r="AA148" i="3" s="1"/>
  <c r="R152" i="3"/>
  <c r="I152" i="3"/>
  <c r="AA152" i="3" s="1"/>
  <c r="R156" i="3"/>
  <c r="I156" i="3"/>
  <c r="AA156" i="3" s="1"/>
  <c r="R160" i="3"/>
  <c r="I160" i="3"/>
  <c r="AA160" i="3" s="1"/>
  <c r="R164" i="3"/>
  <c r="I164" i="3"/>
  <c r="AA164" i="3" s="1"/>
  <c r="R168" i="3"/>
  <c r="I168" i="3"/>
  <c r="AA168" i="3" s="1"/>
  <c r="R172" i="3"/>
  <c r="I172" i="3"/>
  <c r="AA172" i="3" s="1"/>
  <c r="R176" i="3"/>
  <c r="I176" i="3"/>
  <c r="AA176" i="3" s="1"/>
  <c r="R180" i="3"/>
  <c r="I180" i="3"/>
  <c r="AA180" i="3" s="1"/>
  <c r="R184" i="3"/>
  <c r="I184" i="3"/>
  <c r="R188" i="3"/>
  <c r="I188" i="3"/>
  <c r="R192" i="3"/>
  <c r="I192" i="3"/>
  <c r="AA192" i="3" s="1"/>
  <c r="R196" i="3"/>
  <c r="I196" i="3"/>
  <c r="R200" i="3"/>
  <c r="I200" i="3"/>
  <c r="AA200" i="3" s="1"/>
  <c r="R204" i="3"/>
  <c r="I204" i="3"/>
  <c r="AA204" i="3" s="1"/>
  <c r="R208" i="3"/>
  <c r="I208" i="3"/>
  <c r="R212" i="3"/>
  <c r="I212" i="3"/>
  <c r="AA212" i="3" s="1"/>
  <c r="R216" i="3"/>
  <c r="I216" i="3"/>
  <c r="AA216" i="3" s="1"/>
  <c r="R220" i="3"/>
  <c r="I220" i="3"/>
  <c r="AA220" i="3" s="1"/>
  <c r="R224" i="3"/>
  <c r="I224" i="3"/>
  <c r="R228" i="3"/>
  <c r="I228" i="3"/>
  <c r="AA228" i="3" s="1"/>
  <c r="R232" i="3"/>
  <c r="I232" i="3"/>
  <c r="AA232" i="3" s="1"/>
  <c r="R236" i="3"/>
  <c r="I236" i="3"/>
  <c r="AA236" i="3" s="1"/>
  <c r="R240" i="3"/>
  <c r="I240" i="3"/>
  <c r="AA240" i="3" s="1"/>
  <c r="R244" i="3"/>
  <c r="I244" i="3"/>
  <c r="AA244" i="3" s="1"/>
  <c r="R248" i="3"/>
  <c r="I248" i="3"/>
  <c r="AA248" i="3" s="1"/>
  <c r="R252" i="3"/>
  <c r="I252" i="3"/>
  <c r="AA252" i="3" s="1"/>
  <c r="R256" i="3"/>
  <c r="I256" i="3"/>
  <c r="AA256" i="3" s="1"/>
  <c r="R260" i="3"/>
  <c r="I260" i="3"/>
  <c r="R264" i="3"/>
  <c r="I264" i="3"/>
  <c r="AA264" i="3" s="1"/>
  <c r="R268" i="3"/>
  <c r="I268" i="3"/>
  <c r="AA268" i="3" s="1"/>
  <c r="R272" i="3"/>
  <c r="I272" i="3"/>
  <c r="AA272" i="3" s="1"/>
  <c r="R276" i="3"/>
  <c r="I276" i="3"/>
  <c r="AA276" i="3" s="1"/>
  <c r="R280" i="3"/>
  <c r="I280" i="3"/>
  <c r="AA280" i="3" s="1"/>
  <c r="R284" i="3"/>
  <c r="I284" i="3"/>
  <c r="AA284" i="3" s="1"/>
  <c r="R288" i="3"/>
  <c r="I288" i="3"/>
  <c r="AA288" i="3" s="1"/>
  <c r="R292" i="3"/>
  <c r="I292" i="3"/>
  <c r="AA292" i="3" s="1"/>
  <c r="R296" i="3"/>
  <c r="I296" i="3"/>
  <c r="AA296" i="3" s="1"/>
  <c r="R300" i="3"/>
  <c r="I300" i="3"/>
  <c r="AA300" i="3" s="1"/>
  <c r="R304" i="3"/>
  <c r="I304" i="3"/>
  <c r="AA304" i="3" s="1"/>
  <c r="R308" i="3"/>
  <c r="I308" i="3"/>
  <c r="AA308" i="3" s="1"/>
  <c r="R312" i="3"/>
  <c r="I312" i="3"/>
  <c r="AA312" i="3" s="1"/>
  <c r="R316" i="3"/>
  <c r="I316" i="3"/>
  <c r="AA316" i="3" s="1"/>
  <c r="R320" i="3"/>
  <c r="I320" i="3"/>
  <c r="AA320" i="3" s="1"/>
  <c r="R324" i="3"/>
  <c r="I324" i="3"/>
  <c r="AA324" i="3" s="1"/>
  <c r="R328" i="3"/>
  <c r="I328" i="3"/>
  <c r="R332" i="3"/>
  <c r="I332" i="3"/>
  <c r="R336" i="3"/>
  <c r="I336" i="3"/>
  <c r="AA336" i="3" s="1"/>
  <c r="R340" i="3"/>
  <c r="I340" i="3"/>
  <c r="AA340" i="3" s="1"/>
  <c r="R344" i="3"/>
  <c r="I344" i="3"/>
  <c r="AA344" i="3" s="1"/>
  <c r="R348" i="3"/>
  <c r="I348" i="3"/>
  <c r="AA348" i="3" s="1"/>
  <c r="R352" i="3"/>
  <c r="I352" i="3"/>
  <c r="AA352" i="3" s="1"/>
  <c r="R356" i="3"/>
  <c r="I356" i="3"/>
  <c r="AA356" i="3" s="1"/>
  <c r="R360" i="3"/>
  <c r="I360" i="3"/>
  <c r="AA360" i="3" s="1"/>
  <c r="R364" i="3"/>
  <c r="I364" i="3"/>
  <c r="AA364" i="3" s="1"/>
  <c r="R368" i="3"/>
  <c r="I368" i="3"/>
  <c r="AA368" i="3" s="1"/>
  <c r="R372" i="3"/>
  <c r="I372" i="3"/>
  <c r="R376" i="3"/>
  <c r="I376" i="3"/>
  <c r="AA376" i="3" s="1"/>
  <c r="R380" i="3"/>
  <c r="I380" i="3"/>
  <c r="R384" i="3"/>
  <c r="I384" i="3"/>
  <c r="R388" i="3"/>
  <c r="I388" i="3"/>
  <c r="AA388" i="3" s="1"/>
  <c r="R392" i="3"/>
  <c r="I392" i="3"/>
  <c r="AA392" i="3" s="1"/>
  <c r="R396" i="3"/>
  <c r="I396" i="3"/>
  <c r="AA396" i="3" s="1"/>
  <c r="R400" i="3"/>
  <c r="I400" i="3"/>
  <c r="AA400" i="3" s="1"/>
  <c r="R404" i="3"/>
  <c r="I404" i="3"/>
  <c r="AA404" i="3" s="1"/>
  <c r="R408" i="3"/>
  <c r="I408" i="3"/>
  <c r="R412" i="3"/>
  <c r="I412" i="3"/>
  <c r="R416" i="3"/>
  <c r="I416" i="3"/>
  <c r="R420" i="3"/>
  <c r="I420" i="3"/>
  <c r="R424" i="3"/>
  <c r="I424" i="3"/>
  <c r="AA424" i="3" s="1"/>
  <c r="R428" i="3"/>
  <c r="I428" i="3"/>
  <c r="AA428" i="3" s="1"/>
  <c r="R432" i="3"/>
  <c r="I432" i="3"/>
  <c r="AA432" i="3" s="1"/>
  <c r="R436" i="3"/>
  <c r="I436" i="3"/>
  <c r="R440" i="3"/>
  <c r="I440" i="3"/>
  <c r="AA440" i="3" s="1"/>
  <c r="R444" i="3"/>
  <c r="I444" i="3"/>
  <c r="AA444" i="3" s="1"/>
  <c r="R448" i="3"/>
  <c r="I448" i="3"/>
  <c r="AA448" i="3" s="1"/>
  <c r="R452" i="3"/>
  <c r="I452" i="3"/>
  <c r="R456" i="3"/>
  <c r="I456" i="3"/>
  <c r="AA456" i="3" s="1"/>
  <c r="R460" i="3"/>
  <c r="I460" i="3"/>
  <c r="AA460" i="3" s="1"/>
  <c r="R464" i="3"/>
  <c r="I464" i="3"/>
  <c r="AA464" i="3" s="1"/>
  <c r="R468" i="3"/>
  <c r="I468" i="3"/>
  <c r="AA468" i="3" s="1"/>
  <c r="R472" i="3"/>
  <c r="I472" i="3"/>
  <c r="AA472" i="3" s="1"/>
  <c r="R476" i="3"/>
  <c r="I476" i="3"/>
  <c r="AA476" i="3" s="1"/>
  <c r="R480" i="3"/>
  <c r="I480" i="3"/>
  <c r="R484" i="3"/>
  <c r="I484" i="3"/>
  <c r="AA484" i="3" s="1"/>
  <c r="R488" i="3"/>
  <c r="I488" i="3"/>
  <c r="AA488" i="3" s="1"/>
  <c r="R492" i="3"/>
  <c r="I492" i="3"/>
  <c r="AA492" i="3" s="1"/>
  <c r="R496" i="3"/>
  <c r="I496" i="3"/>
  <c r="AA496" i="3" s="1"/>
  <c r="R500" i="3"/>
  <c r="I500" i="3"/>
  <c r="AA500" i="3" s="1"/>
  <c r="R504" i="3"/>
  <c r="I504" i="3"/>
  <c r="AA504" i="3" s="1"/>
  <c r="R508" i="3"/>
  <c r="I508" i="3"/>
  <c r="AA508" i="3" s="1"/>
  <c r="R512" i="3"/>
  <c r="I512" i="3"/>
  <c r="AA512" i="3" s="1"/>
  <c r="R516" i="3"/>
  <c r="I516" i="3"/>
  <c r="AA516" i="3" s="1"/>
  <c r="R520" i="3"/>
  <c r="I520" i="3"/>
  <c r="AA520" i="3" s="1"/>
  <c r="R524" i="3"/>
  <c r="I524" i="3"/>
  <c r="R528" i="3"/>
  <c r="I528" i="3"/>
  <c r="R532" i="3"/>
  <c r="I532" i="3"/>
  <c r="AA532" i="3" s="1"/>
  <c r="R536" i="3"/>
  <c r="I536" i="3"/>
  <c r="AA536" i="3" s="1"/>
  <c r="R540" i="3"/>
  <c r="I540" i="3"/>
  <c r="AA540" i="3" s="1"/>
  <c r="R544" i="3"/>
  <c r="I544" i="3"/>
  <c r="AA544" i="3" s="1"/>
  <c r="R548" i="3"/>
  <c r="I548" i="3"/>
  <c r="AA548" i="3" s="1"/>
  <c r="R552" i="3"/>
  <c r="I552" i="3"/>
  <c r="AA552" i="3" s="1"/>
  <c r="R556" i="3"/>
  <c r="I556" i="3"/>
  <c r="AA556" i="3" s="1"/>
  <c r="R560" i="3"/>
  <c r="I560" i="3"/>
  <c r="AA560" i="3" s="1"/>
  <c r="R564" i="3"/>
  <c r="I564" i="3"/>
  <c r="AA564" i="3" s="1"/>
  <c r="R568" i="3"/>
  <c r="I568" i="3"/>
  <c r="AA568" i="3" s="1"/>
  <c r="R572" i="3"/>
  <c r="I572" i="3"/>
  <c r="AA572" i="3" s="1"/>
  <c r="R576" i="3"/>
  <c r="I576" i="3"/>
  <c r="AA576" i="3" s="1"/>
  <c r="R580" i="3"/>
  <c r="I580" i="3"/>
  <c r="R584" i="3"/>
  <c r="I584" i="3"/>
  <c r="AA584" i="3" s="1"/>
  <c r="R588" i="3"/>
  <c r="I588" i="3"/>
  <c r="AA588" i="3" s="1"/>
  <c r="R592" i="3"/>
  <c r="I592" i="3"/>
  <c r="AA592" i="3" s="1"/>
  <c r="R596" i="3"/>
  <c r="I596" i="3"/>
  <c r="AA596" i="3" s="1"/>
  <c r="R600" i="3"/>
  <c r="I600" i="3"/>
  <c r="AA600" i="3" s="1"/>
  <c r="R604" i="3"/>
  <c r="I604" i="3"/>
  <c r="AA604" i="3" s="1"/>
  <c r="R608" i="3"/>
  <c r="I608" i="3"/>
  <c r="AA608" i="3" s="1"/>
  <c r="R612" i="3"/>
  <c r="I612" i="3"/>
  <c r="AA612" i="3" s="1"/>
  <c r="R616" i="3"/>
  <c r="I616" i="3"/>
  <c r="AA616" i="3" s="1"/>
  <c r="R620" i="3"/>
  <c r="I620" i="3"/>
  <c r="AA620" i="3" s="1"/>
  <c r="R624" i="3"/>
  <c r="I624" i="3"/>
  <c r="AA624" i="3" s="1"/>
  <c r="R628" i="3"/>
  <c r="I628" i="3"/>
  <c r="AA628" i="3" s="1"/>
  <c r="R632" i="3"/>
  <c r="I632" i="3"/>
  <c r="AA632" i="3" s="1"/>
  <c r="R636" i="3"/>
  <c r="I636" i="3"/>
  <c r="AA636" i="3" s="1"/>
  <c r="R640" i="3"/>
  <c r="I640" i="3"/>
  <c r="R644" i="3"/>
  <c r="I644" i="3"/>
  <c r="R648" i="3"/>
  <c r="I648" i="3"/>
  <c r="AA648" i="3" s="1"/>
  <c r="R652" i="3"/>
  <c r="I652" i="3"/>
  <c r="AA652" i="3" s="1"/>
  <c r="R656" i="3"/>
  <c r="I656" i="3"/>
  <c r="AA656" i="3" s="1"/>
  <c r="R660" i="3"/>
  <c r="I660" i="3"/>
  <c r="R664" i="3"/>
  <c r="I664" i="3"/>
  <c r="AA664" i="3" s="1"/>
  <c r="R668" i="3"/>
  <c r="I668" i="3"/>
  <c r="AA668" i="3" s="1"/>
  <c r="R672" i="3"/>
  <c r="I672" i="3"/>
  <c r="AA672" i="3" s="1"/>
  <c r="R676" i="3"/>
  <c r="I676" i="3"/>
  <c r="AA676" i="3" s="1"/>
  <c r="R680" i="3"/>
  <c r="I680" i="3"/>
  <c r="AA680" i="3" s="1"/>
  <c r="R684" i="3"/>
  <c r="I684" i="3"/>
  <c r="R688" i="3"/>
  <c r="I688" i="3"/>
  <c r="AA688" i="3" s="1"/>
  <c r="R692" i="3"/>
  <c r="I692" i="3"/>
  <c r="AA692" i="3" s="1"/>
  <c r="R696" i="3"/>
  <c r="I696" i="3"/>
  <c r="AA696" i="3" s="1"/>
  <c r="R700" i="3"/>
  <c r="I700" i="3"/>
  <c r="AA700" i="3" s="1"/>
  <c r="R704" i="3"/>
  <c r="I704" i="3"/>
  <c r="AA704" i="3" s="1"/>
  <c r="R708" i="3"/>
  <c r="I708" i="3"/>
  <c r="AA708" i="3" s="1"/>
  <c r="R712" i="3"/>
  <c r="I712" i="3"/>
  <c r="R716" i="3"/>
  <c r="I716" i="3"/>
  <c r="R720" i="3"/>
  <c r="I720" i="3"/>
  <c r="AA720" i="3" s="1"/>
  <c r="R724" i="3"/>
  <c r="I724" i="3"/>
  <c r="R728" i="3"/>
  <c r="I728" i="3"/>
  <c r="AA728" i="3" s="1"/>
  <c r="R732" i="3"/>
  <c r="I732" i="3"/>
  <c r="R736" i="3"/>
  <c r="I736" i="3"/>
  <c r="AA736" i="3" s="1"/>
  <c r="R740" i="3"/>
  <c r="I740" i="3"/>
  <c r="AA740" i="3" s="1"/>
  <c r="R744" i="3"/>
  <c r="I744" i="3"/>
  <c r="AA744" i="3" s="1"/>
  <c r="R748" i="3"/>
  <c r="I748" i="3"/>
  <c r="AA748" i="3" s="1"/>
  <c r="R752" i="3"/>
  <c r="I752" i="3"/>
  <c r="AA752" i="3" s="1"/>
  <c r="R756" i="3"/>
  <c r="I756" i="3"/>
  <c r="AA756" i="3" s="1"/>
  <c r="R760" i="3"/>
  <c r="I760" i="3"/>
  <c r="AA760" i="3" s="1"/>
  <c r="R764" i="3"/>
  <c r="I764" i="3"/>
  <c r="AA764" i="3" s="1"/>
  <c r="R768" i="3"/>
  <c r="I768" i="3"/>
  <c r="AA768" i="3" s="1"/>
  <c r="R772" i="3"/>
  <c r="I772" i="3"/>
  <c r="AA772" i="3" s="1"/>
  <c r="R776" i="3"/>
  <c r="I776" i="3"/>
  <c r="AA776" i="3" s="1"/>
  <c r="R780" i="3"/>
  <c r="I780" i="3"/>
  <c r="R784" i="3"/>
  <c r="I784" i="3"/>
  <c r="R788" i="3"/>
  <c r="I788" i="3"/>
  <c r="AA788" i="3" s="1"/>
  <c r="R792" i="3"/>
  <c r="I792" i="3"/>
  <c r="AA792" i="3" s="1"/>
  <c r="R796" i="3"/>
  <c r="I796" i="3"/>
  <c r="AA796" i="3" s="1"/>
  <c r="R800" i="3"/>
  <c r="I800" i="3"/>
  <c r="AA800" i="3" s="1"/>
  <c r="R804" i="3"/>
  <c r="I804" i="3"/>
  <c r="AA804" i="3" s="1"/>
  <c r="R808" i="3"/>
  <c r="I808" i="3"/>
  <c r="AA808" i="3" s="1"/>
  <c r="R812" i="3"/>
  <c r="I812" i="3"/>
  <c r="AA812" i="3" s="1"/>
  <c r="R816" i="3"/>
  <c r="I816" i="3"/>
  <c r="AA816" i="3" s="1"/>
  <c r="R820" i="3"/>
  <c r="I820" i="3"/>
  <c r="AA820" i="3" s="1"/>
  <c r="R824" i="3"/>
  <c r="I824" i="3"/>
  <c r="R828" i="3"/>
  <c r="I828" i="3"/>
  <c r="AA828" i="3" s="1"/>
  <c r="R832" i="3"/>
  <c r="I832" i="3"/>
  <c r="AA832" i="3" s="1"/>
  <c r="R836" i="3"/>
  <c r="I836" i="3"/>
  <c r="AA836" i="3" s="1"/>
  <c r="R840" i="3"/>
  <c r="I840" i="3"/>
  <c r="AA840" i="3" s="1"/>
  <c r="R844" i="3"/>
  <c r="I844" i="3"/>
  <c r="R848" i="3"/>
  <c r="I848" i="3"/>
  <c r="AA848" i="3" s="1"/>
  <c r="R852" i="3"/>
  <c r="I852" i="3"/>
  <c r="AA852" i="3" s="1"/>
  <c r="R856" i="3"/>
  <c r="I856" i="3"/>
  <c r="AA856" i="3" s="1"/>
  <c r="R860" i="3"/>
  <c r="I860" i="3"/>
  <c r="AA860" i="3" s="1"/>
  <c r="R864" i="3"/>
  <c r="I864" i="3"/>
  <c r="AA864" i="3" s="1"/>
  <c r="R868" i="3"/>
  <c r="I868" i="3"/>
  <c r="AA868" i="3" s="1"/>
  <c r="R872" i="3"/>
  <c r="I872" i="3"/>
  <c r="AA872" i="3" s="1"/>
  <c r="R876" i="3"/>
  <c r="I876" i="3"/>
  <c r="AA876" i="3" s="1"/>
  <c r="R880" i="3"/>
  <c r="I880" i="3"/>
  <c r="AA880" i="3" s="1"/>
  <c r="R884" i="3"/>
  <c r="I884" i="3"/>
  <c r="AA884" i="3" s="1"/>
  <c r="R888" i="3"/>
  <c r="I888" i="3"/>
  <c r="AA888" i="3" s="1"/>
  <c r="R892" i="3"/>
  <c r="I892" i="3"/>
  <c r="AA892" i="3" s="1"/>
  <c r="R896" i="3"/>
  <c r="I896" i="3"/>
  <c r="AA896" i="3" s="1"/>
  <c r="R900" i="3"/>
  <c r="I900" i="3"/>
  <c r="AA900" i="3" s="1"/>
  <c r="R904" i="3"/>
  <c r="I904" i="3"/>
  <c r="AA904" i="3" s="1"/>
  <c r="R908" i="3"/>
  <c r="I908" i="3"/>
  <c r="R912" i="3"/>
  <c r="I912" i="3"/>
  <c r="R916" i="3"/>
  <c r="I916" i="3"/>
  <c r="AA916" i="3" s="1"/>
  <c r="R920" i="3"/>
  <c r="I920" i="3"/>
  <c r="AA920" i="3" s="1"/>
  <c r="R924" i="3"/>
  <c r="I924" i="3"/>
  <c r="AA924" i="3" s="1"/>
  <c r="R928" i="3"/>
  <c r="I928" i="3"/>
  <c r="AA928" i="3" s="1"/>
  <c r="R932" i="3"/>
  <c r="I932" i="3"/>
  <c r="AA932" i="3" s="1"/>
  <c r="R936" i="3"/>
  <c r="I936" i="3"/>
  <c r="AA936" i="3" s="1"/>
  <c r="R940" i="3"/>
  <c r="I940" i="3"/>
  <c r="AA940" i="3" s="1"/>
  <c r="R944" i="3"/>
  <c r="I944" i="3"/>
  <c r="AA944" i="3" s="1"/>
  <c r="R948" i="3"/>
  <c r="I948" i="3"/>
  <c r="AA948" i="3" s="1"/>
  <c r="R952" i="3"/>
  <c r="I952" i="3"/>
  <c r="AA952" i="3" s="1"/>
  <c r="R956" i="3"/>
  <c r="I956" i="3"/>
  <c r="AA956" i="3" s="1"/>
  <c r="R960" i="3"/>
  <c r="I960" i="3"/>
  <c r="AA960" i="3" s="1"/>
  <c r="R964" i="3"/>
  <c r="I964" i="3"/>
  <c r="R968" i="3"/>
  <c r="I968" i="3"/>
  <c r="AA968" i="3" s="1"/>
  <c r="R972" i="3"/>
  <c r="I972" i="3"/>
  <c r="AA972" i="3" s="1"/>
  <c r="R976" i="3"/>
  <c r="I976" i="3"/>
  <c r="AA976" i="3" s="1"/>
  <c r="R980" i="3"/>
  <c r="I980" i="3"/>
  <c r="AA980" i="3" s="1"/>
  <c r="R984" i="3"/>
  <c r="I984" i="3"/>
  <c r="AA984" i="3" s="1"/>
  <c r="R988" i="3"/>
  <c r="I988" i="3"/>
  <c r="AA988" i="3" s="1"/>
  <c r="R992" i="3"/>
  <c r="I992" i="3"/>
  <c r="AA992" i="3" s="1"/>
  <c r="R996" i="3"/>
  <c r="I996" i="3"/>
  <c r="R1000" i="3"/>
  <c r="I1000" i="3"/>
  <c r="AA1000" i="3" s="1"/>
  <c r="R1004" i="3"/>
  <c r="I1004" i="3"/>
  <c r="AA1004" i="3" s="1"/>
  <c r="R1008" i="3"/>
  <c r="I1008" i="3"/>
  <c r="AA1008" i="3" s="1"/>
  <c r="R1012" i="3"/>
  <c r="I1012" i="3"/>
  <c r="AA1012" i="3" s="1"/>
  <c r="R1016" i="3"/>
  <c r="I1016" i="3"/>
  <c r="R1020" i="3"/>
  <c r="I1020" i="3"/>
  <c r="AA1020" i="3" s="1"/>
  <c r="R1024" i="3"/>
  <c r="I1024" i="3"/>
  <c r="AA1024" i="3" s="1"/>
  <c r="R1028" i="3"/>
  <c r="I1028" i="3"/>
  <c r="AA1028" i="3" s="1"/>
  <c r="R1032" i="3"/>
  <c r="I1032" i="3"/>
  <c r="AA1032" i="3" s="1"/>
  <c r="R1036" i="3"/>
  <c r="I1036" i="3"/>
  <c r="AA1036" i="3" s="1"/>
  <c r="R1040" i="3"/>
  <c r="I1040" i="3"/>
  <c r="AA1040" i="3" s="1"/>
  <c r="R1044" i="3"/>
  <c r="I1044" i="3"/>
  <c r="AA1044" i="3" s="1"/>
  <c r="R1048" i="3"/>
  <c r="I1048" i="3"/>
  <c r="R1052" i="3"/>
  <c r="I1052" i="3"/>
  <c r="R1056" i="3"/>
  <c r="I1056" i="3"/>
  <c r="AA1056" i="3" s="1"/>
  <c r="R1060" i="3"/>
  <c r="I1060" i="3"/>
  <c r="AA1060" i="3" s="1"/>
  <c r="R1064" i="3"/>
  <c r="I1064" i="3"/>
  <c r="AA1064" i="3" s="1"/>
  <c r="R1068" i="3"/>
  <c r="I1068" i="3"/>
  <c r="AA1068" i="3" s="1"/>
  <c r="R1072" i="3"/>
  <c r="I1072" i="3"/>
  <c r="AA1072" i="3" s="1"/>
  <c r="R1076" i="3"/>
  <c r="I1076" i="3"/>
  <c r="AA1076" i="3" s="1"/>
  <c r="R1080" i="3"/>
  <c r="I1080" i="3"/>
  <c r="AA1080" i="3" s="1"/>
  <c r="R1084" i="3"/>
  <c r="I1084" i="3"/>
  <c r="AA1084" i="3" s="1"/>
  <c r="R1088" i="3"/>
  <c r="I1088" i="3"/>
  <c r="AA1088" i="3" s="1"/>
  <c r="R1092" i="3"/>
  <c r="I1092" i="3"/>
  <c r="AA1092" i="3" s="1"/>
  <c r="R1096" i="3"/>
  <c r="I1096" i="3"/>
  <c r="R1100" i="3"/>
  <c r="I1100" i="3"/>
  <c r="AA1100" i="3" s="1"/>
  <c r="R1104" i="3"/>
  <c r="I1104" i="3"/>
  <c r="AA1104" i="3" s="1"/>
  <c r="R1108" i="3"/>
  <c r="I1108" i="3"/>
  <c r="AA1108" i="3" s="1"/>
  <c r="R1112" i="3"/>
  <c r="I1112" i="3"/>
  <c r="AA1112" i="3" s="1"/>
  <c r="R1116" i="3"/>
  <c r="I1116" i="3"/>
  <c r="AA1116" i="3" s="1"/>
  <c r="R1120" i="3"/>
  <c r="I1120" i="3"/>
  <c r="AA1120" i="3" s="1"/>
  <c r="R1124" i="3"/>
  <c r="I1124" i="3"/>
  <c r="R1128" i="3"/>
  <c r="I1128" i="3"/>
  <c r="AA1128" i="3" s="1"/>
  <c r="R1132" i="3"/>
  <c r="I1132" i="3"/>
  <c r="AA1132" i="3" s="1"/>
  <c r="R1136" i="3"/>
  <c r="I1136" i="3"/>
  <c r="AA1136" i="3" s="1"/>
  <c r="R1140" i="3"/>
  <c r="I1140" i="3"/>
  <c r="AA1140" i="3" s="1"/>
  <c r="R1144" i="3"/>
  <c r="I1144" i="3"/>
  <c r="AA1144" i="3" s="1"/>
  <c r="R1148" i="3"/>
  <c r="I1148" i="3"/>
  <c r="R1152" i="3"/>
  <c r="I1152" i="3"/>
  <c r="AA1152" i="3" s="1"/>
  <c r="R1156" i="3"/>
  <c r="I1156" i="3"/>
  <c r="AA1156" i="3" s="1"/>
  <c r="R1160" i="3"/>
  <c r="I1160" i="3"/>
  <c r="AA1160" i="3" s="1"/>
  <c r="R1164" i="3"/>
  <c r="I1164" i="3"/>
  <c r="AA1164" i="3" s="1"/>
  <c r="R1168" i="3"/>
  <c r="I1168" i="3"/>
  <c r="AA1168" i="3" s="1"/>
  <c r="R1172" i="3"/>
  <c r="I1172" i="3"/>
  <c r="AA1172" i="3" s="1"/>
  <c r="R1176" i="3"/>
  <c r="I1176" i="3"/>
  <c r="AA1176" i="3" s="1"/>
  <c r="R1180" i="3"/>
  <c r="I1180" i="3"/>
  <c r="AA1180" i="3" s="1"/>
  <c r="R1184" i="3"/>
  <c r="I1184" i="3"/>
  <c r="R1188" i="3"/>
  <c r="I1188" i="3"/>
  <c r="AA1188" i="3" s="1"/>
  <c r="R1192" i="3"/>
  <c r="I1192" i="3"/>
  <c r="R1196" i="3"/>
  <c r="I1196" i="3"/>
  <c r="R1200" i="3"/>
  <c r="I1200" i="3"/>
  <c r="AA1200" i="3" s="1"/>
  <c r="R1204" i="3"/>
  <c r="I1204" i="3"/>
  <c r="AA1204" i="3" s="1"/>
  <c r="R1208" i="3"/>
  <c r="I1208" i="3"/>
  <c r="AA1208" i="3" s="1"/>
  <c r="R1212" i="3"/>
  <c r="I1212" i="3"/>
  <c r="AA1212" i="3" s="1"/>
  <c r="R1216" i="3"/>
  <c r="I1216" i="3"/>
  <c r="AA1216" i="3" s="1"/>
  <c r="R1220" i="3"/>
  <c r="I1220" i="3"/>
  <c r="AA1220" i="3" s="1"/>
  <c r="R1224" i="3"/>
  <c r="I1224" i="3"/>
  <c r="R1228" i="3"/>
  <c r="I1228" i="3"/>
  <c r="AA1228" i="3" s="1"/>
  <c r="R1232" i="3"/>
  <c r="I1232" i="3"/>
  <c r="AA1232" i="3" s="1"/>
  <c r="R1236" i="3"/>
  <c r="I1236" i="3"/>
  <c r="R1240" i="3"/>
  <c r="I1240" i="3"/>
  <c r="AA1240" i="3" s="1"/>
  <c r="R1244" i="3"/>
  <c r="I1244" i="3"/>
  <c r="AA1244" i="3" s="1"/>
  <c r="R1248" i="3"/>
  <c r="I1248" i="3"/>
  <c r="AA1248" i="3" s="1"/>
  <c r="R1252" i="3"/>
  <c r="I1252" i="3"/>
  <c r="AA1252" i="3" s="1"/>
  <c r="R1256" i="3"/>
  <c r="I1256" i="3"/>
  <c r="AA1256" i="3" s="1"/>
  <c r="R1260" i="3"/>
  <c r="I1260" i="3"/>
  <c r="AA1260" i="3" s="1"/>
  <c r="R1264" i="3"/>
  <c r="I1264" i="3"/>
  <c r="AA1264" i="3" s="1"/>
  <c r="R1268" i="3"/>
  <c r="I1268" i="3"/>
  <c r="AA1268" i="3" s="1"/>
  <c r="R1272" i="3"/>
  <c r="I1272" i="3"/>
  <c r="AA1272" i="3" s="1"/>
  <c r="R1276" i="3"/>
  <c r="I1276" i="3"/>
  <c r="AA1276" i="3" s="1"/>
  <c r="R1280" i="3"/>
  <c r="I1280" i="3"/>
  <c r="AA1280" i="3" s="1"/>
  <c r="R1284" i="3"/>
  <c r="I1284" i="3"/>
  <c r="AA1284" i="3" s="1"/>
  <c r="R1288" i="3"/>
  <c r="I1288" i="3"/>
  <c r="AA1288" i="3" s="1"/>
  <c r="R1292" i="3"/>
  <c r="I1292" i="3"/>
  <c r="AA1292" i="3" s="1"/>
  <c r="R1296" i="3"/>
  <c r="I1296" i="3"/>
  <c r="AA1296" i="3" s="1"/>
  <c r="R1300" i="3"/>
  <c r="I1300" i="3"/>
  <c r="AA1300" i="3" s="1"/>
  <c r="R1304" i="3"/>
  <c r="I1304" i="3"/>
  <c r="AA1304" i="3" s="1"/>
  <c r="R1308" i="3"/>
  <c r="I1308" i="3"/>
  <c r="R1312" i="3"/>
  <c r="I1312" i="3"/>
  <c r="AA1312" i="3" s="1"/>
  <c r="R1316" i="3"/>
  <c r="I1316" i="3"/>
  <c r="AA1316" i="3" s="1"/>
  <c r="R1320" i="3"/>
  <c r="I1320" i="3"/>
  <c r="AA1320" i="3" s="1"/>
  <c r="R1324" i="3"/>
  <c r="I1324" i="3"/>
  <c r="AA1324" i="3" s="1"/>
  <c r="R1328" i="3"/>
  <c r="I1328" i="3"/>
  <c r="R1332" i="3"/>
  <c r="I1332" i="3"/>
  <c r="AA1332" i="3" s="1"/>
  <c r="R1336" i="3"/>
  <c r="I1336" i="3"/>
  <c r="AA1336" i="3" s="1"/>
  <c r="R1340" i="3"/>
  <c r="I1340" i="3"/>
  <c r="AA1340" i="3" s="1"/>
  <c r="R1344" i="3"/>
  <c r="I1344" i="3"/>
  <c r="AA1344" i="3" s="1"/>
  <c r="R1348" i="3"/>
  <c r="I1348" i="3"/>
  <c r="AA1348" i="3" s="1"/>
  <c r="R1352" i="3"/>
  <c r="I1352" i="3"/>
  <c r="AA1352" i="3" s="1"/>
  <c r="R1356" i="3"/>
  <c r="I1356" i="3"/>
  <c r="AA1356" i="3" s="1"/>
  <c r="R1360" i="3"/>
  <c r="I1360" i="3"/>
  <c r="AA1360" i="3" s="1"/>
  <c r="R1364" i="3"/>
  <c r="I1364" i="3"/>
  <c r="AA1364" i="3" s="1"/>
  <c r="R1368" i="3"/>
  <c r="I1368" i="3"/>
  <c r="R1372" i="3"/>
  <c r="I1372" i="3"/>
  <c r="R1376" i="3"/>
  <c r="I1376" i="3"/>
  <c r="AA1376" i="3" s="1"/>
  <c r="R1380" i="3"/>
  <c r="I1380" i="3"/>
  <c r="AA1380" i="3" s="1"/>
  <c r="R1384" i="3"/>
  <c r="I1384" i="3"/>
  <c r="AA1384" i="3" s="1"/>
  <c r="R1388" i="3"/>
  <c r="I1388" i="3"/>
  <c r="S4" i="3"/>
  <c r="J4" i="3"/>
  <c r="N4" i="3"/>
  <c r="W4" i="3"/>
  <c r="S6" i="3"/>
  <c r="J6" i="3"/>
  <c r="S10" i="3"/>
  <c r="J10" i="3"/>
  <c r="S14" i="3"/>
  <c r="J14" i="3"/>
  <c r="AB14" i="3" s="1"/>
  <c r="S18" i="3"/>
  <c r="J18" i="3"/>
  <c r="AB18" i="3" s="1"/>
  <c r="S22" i="3"/>
  <c r="J22" i="3"/>
  <c r="AB22" i="3" s="1"/>
  <c r="S26" i="3"/>
  <c r="J26" i="3"/>
  <c r="AB26" i="3" s="1"/>
  <c r="S30" i="3"/>
  <c r="J30" i="3"/>
  <c r="AB30" i="3" s="1"/>
  <c r="S34" i="3"/>
  <c r="J34" i="3"/>
  <c r="AB34" i="3" s="1"/>
  <c r="S38" i="3"/>
  <c r="J38" i="3"/>
  <c r="AB38" i="3" s="1"/>
  <c r="S42" i="3"/>
  <c r="J42" i="3"/>
  <c r="AB42" i="3" s="1"/>
  <c r="S46" i="3"/>
  <c r="J46" i="3"/>
  <c r="AB46" i="3" s="1"/>
  <c r="S50" i="3"/>
  <c r="J50" i="3"/>
  <c r="AB50" i="3" s="1"/>
  <c r="S54" i="3"/>
  <c r="J54" i="3"/>
  <c r="AB54" i="3" s="1"/>
  <c r="S58" i="3"/>
  <c r="J58" i="3"/>
  <c r="S62" i="3"/>
  <c r="J62" i="3"/>
  <c r="AB62" i="3" s="1"/>
  <c r="S66" i="3"/>
  <c r="J66" i="3"/>
  <c r="S70" i="3"/>
  <c r="J70" i="3"/>
  <c r="AB70" i="3" s="1"/>
  <c r="S74" i="3"/>
  <c r="J74" i="3"/>
  <c r="AB74" i="3" s="1"/>
  <c r="S78" i="3"/>
  <c r="J78" i="3"/>
  <c r="AB78" i="3" s="1"/>
  <c r="S82" i="3"/>
  <c r="J82" i="3"/>
  <c r="S86" i="3"/>
  <c r="J86" i="3"/>
  <c r="AB86" i="3" s="1"/>
  <c r="S90" i="3"/>
  <c r="J90" i="3"/>
  <c r="AB90" i="3" s="1"/>
  <c r="S94" i="3"/>
  <c r="J94" i="3"/>
  <c r="AB94" i="3" s="1"/>
  <c r="S98" i="3"/>
  <c r="J98" i="3"/>
  <c r="AB98" i="3" s="1"/>
  <c r="S102" i="3"/>
  <c r="J102" i="3"/>
  <c r="AB102" i="3" s="1"/>
  <c r="S106" i="3"/>
  <c r="J106" i="3"/>
  <c r="S110" i="3"/>
  <c r="J110" i="3"/>
  <c r="AB110" i="3" s="1"/>
  <c r="S114" i="3"/>
  <c r="J114" i="3"/>
  <c r="AB114" i="3" s="1"/>
  <c r="S118" i="3"/>
  <c r="J118" i="3"/>
  <c r="S122" i="3"/>
  <c r="J122" i="3"/>
  <c r="AB122" i="3" s="1"/>
  <c r="S126" i="3"/>
  <c r="J126" i="3"/>
  <c r="AB126" i="3" s="1"/>
  <c r="S130" i="3"/>
  <c r="J130" i="3"/>
  <c r="S134" i="3"/>
  <c r="J134" i="3"/>
  <c r="AB134" i="3" s="1"/>
  <c r="S138" i="3"/>
  <c r="J138" i="3"/>
  <c r="AB138" i="3" s="1"/>
  <c r="S142" i="3"/>
  <c r="J142" i="3"/>
  <c r="AB142" i="3" s="1"/>
  <c r="S146" i="3"/>
  <c r="J146" i="3"/>
  <c r="AB146" i="3" s="1"/>
  <c r="S150" i="3"/>
  <c r="J150" i="3"/>
  <c r="AB150" i="3" s="1"/>
  <c r="S154" i="3"/>
  <c r="J154" i="3"/>
  <c r="AB154" i="3" s="1"/>
  <c r="S158" i="3"/>
  <c r="J158" i="3"/>
  <c r="AB158" i="3" s="1"/>
  <c r="S162" i="3"/>
  <c r="J162" i="3"/>
  <c r="AB162" i="3" s="1"/>
  <c r="S166" i="3"/>
  <c r="J166" i="3"/>
  <c r="AB166" i="3" s="1"/>
  <c r="S170" i="3"/>
  <c r="J170" i="3"/>
  <c r="AB170" i="3" s="1"/>
  <c r="S174" i="3"/>
  <c r="J174" i="3"/>
  <c r="AB174" i="3" s="1"/>
  <c r="S178" i="3"/>
  <c r="J178" i="3"/>
  <c r="AB178" i="3" s="1"/>
  <c r="S182" i="3"/>
  <c r="J182" i="3"/>
  <c r="AB182" i="3" s="1"/>
  <c r="S186" i="3"/>
  <c r="J186" i="3"/>
  <c r="AB186" i="3" s="1"/>
  <c r="S190" i="3"/>
  <c r="J190" i="3"/>
  <c r="AB190" i="3" s="1"/>
  <c r="S194" i="3"/>
  <c r="J194" i="3"/>
  <c r="S198" i="3"/>
  <c r="J198" i="3"/>
  <c r="S202" i="3"/>
  <c r="J202" i="3"/>
  <c r="AB202" i="3" s="1"/>
  <c r="S206" i="3"/>
  <c r="J206" i="3"/>
  <c r="AB206" i="3" s="1"/>
  <c r="S210" i="3"/>
  <c r="J210" i="3"/>
  <c r="AB210" i="3" s="1"/>
  <c r="S214" i="3"/>
  <c r="J214" i="3"/>
  <c r="AB214" i="3" s="1"/>
  <c r="S218" i="3"/>
  <c r="J218" i="3"/>
  <c r="AB218" i="3" s="1"/>
  <c r="S222" i="3"/>
  <c r="J222" i="3"/>
  <c r="AB222" i="3" s="1"/>
  <c r="S226" i="3"/>
  <c r="J226" i="3"/>
  <c r="AB226" i="3" s="1"/>
  <c r="S230" i="3"/>
  <c r="J230" i="3"/>
  <c r="S234" i="3"/>
  <c r="J234" i="3"/>
  <c r="AB234" i="3" s="1"/>
  <c r="S238" i="3"/>
  <c r="J238" i="3"/>
  <c r="AB238" i="3" s="1"/>
  <c r="S242" i="3"/>
  <c r="J242" i="3"/>
  <c r="AB242" i="3" s="1"/>
  <c r="S246" i="3"/>
  <c r="J246" i="3"/>
  <c r="AB246" i="3" s="1"/>
  <c r="S250" i="3"/>
  <c r="J250" i="3"/>
  <c r="AB250" i="3" s="1"/>
  <c r="S254" i="3"/>
  <c r="J254" i="3"/>
  <c r="S258" i="3"/>
  <c r="J258" i="3"/>
  <c r="AB258" i="3" s="1"/>
  <c r="S262" i="3"/>
  <c r="J262" i="3"/>
  <c r="AB262" i="3" s="1"/>
  <c r="S266" i="3"/>
  <c r="J266" i="3"/>
  <c r="AB266" i="3" s="1"/>
  <c r="S270" i="3"/>
  <c r="J270" i="3"/>
  <c r="AB270" i="3" s="1"/>
  <c r="S274" i="3"/>
  <c r="J274" i="3"/>
  <c r="AB274" i="3" s="1"/>
  <c r="S278" i="3"/>
  <c r="J278" i="3"/>
  <c r="AB278" i="3" s="1"/>
  <c r="S282" i="3"/>
  <c r="J282" i="3"/>
  <c r="AB282" i="3" s="1"/>
  <c r="S286" i="3"/>
  <c r="J286" i="3"/>
  <c r="AB286" i="3" s="1"/>
  <c r="S290" i="3"/>
  <c r="J290" i="3"/>
  <c r="AB290" i="3" s="1"/>
  <c r="S294" i="3"/>
  <c r="J294" i="3"/>
  <c r="AB294" i="3" s="1"/>
  <c r="S298" i="3"/>
  <c r="J298" i="3"/>
  <c r="AB298" i="3" s="1"/>
  <c r="S302" i="3"/>
  <c r="J302" i="3"/>
  <c r="AB302" i="3" s="1"/>
  <c r="S306" i="3"/>
  <c r="J306" i="3"/>
  <c r="AB306" i="3" s="1"/>
  <c r="S310" i="3"/>
  <c r="J310" i="3"/>
  <c r="AB310" i="3" s="1"/>
  <c r="S314" i="3"/>
  <c r="J314" i="3"/>
  <c r="AB314" i="3" s="1"/>
  <c r="S318" i="3"/>
  <c r="J318" i="3"/>
  <c r="AB318" i="3" s="1"/>
  <c r="S322" i="3"/>
  <c r="J322" i="3"/>
  <c r="AB322" i="3" s="1"/>
  <c r="S326" i="3"/>
  <c r="J326" i="3"/>
  <c r="AB326" i="3" s="1"/>
  <c r="S330" i="3"/>
  <c r="J330" i="3"/>
  <c r="AB330" i="3" s="1"/>
  <c r="S334" i="3"/>
  <c r="J334" i="3"/>
  <c r="AB334" i="3" s="1"/>
  <c r="S338" i="3"/>
  <c r="J338" i="3"/>
  <c r="AB338" i="3" s="1"/>
  <c r="S342" i="3"/>
  <c r="J342" i="3"/>
  <c r="AB342" i="3" s="1"/>
  <c r="S346" i="3"/>
  <c r="J346" i="3"/>
  <c r="AB346" i="3" s="1"/>
  <c r="S350" i="3"/>
  <c r="J350" i="3"/>
  <c r="AB350" i="3" s="1"/>
  <c r="S354" i="3"/>
  <c r="J354" i="3"/>
  <c r="AB354" i="3" s="1"/>
  <c r="S358" i="3"/>
  <c r="J358" i="3"/>
  <c r="AB358" i="3" s="1"/>
  <c r="S362" i="3"/>
  <c r="J362" i="3"/>
  <c r="AB362" i="3" s="1"/>
  <c r="S366" i="3"/>
  <c r="J366" i="3"/>
  <c r="AB366" i="3" s="1"/>
  <c r="S370" i="3"/>
  <c r="J370" i="3"/>
  <c r="S374" i="3"/>
  <c r="J374" i="3"/>
  <c r="AB374" i="3" s="1"/>
  <c r="S378" i="3"/>
  <c r="J378" i="3"/>
  <c r="AB378" i="3" s="1"/>
  <c r="S382" i="3"/>
  <c r="J382" i="3"/>
  <c r="S386" i="3"/>
  <c r="J386" i="3"/>
  <c r="S390" i="3"/>
  <c r="J390" i="3"/>
  <c r="AB390" i="3" s="1"/>
  <c r="S394" i="3"/>
  <c r="J394" i="3"/>
  <c r="AB394" i="3" s="1"/>
  <c r="S398" i="3"/>
  <c r="J398" i="3"/>
  <c r="AB398" i="3" s="1"/>
  <c r="S402" i="3"/>
  <c r="J402" i="3"/>
  <c r="AB402" i="3" s="1"/>
  <c r="S406" i="3"/>
  <c r="J406" i="3"/>
  <c r="AB406" i="3" s="1"/>
  <c r="S410" i="3"/>
  <c r="J410" i="3"/>
  <c r="AB410" i="3" s="1"/>
  <c r="S414" i="3"/>
  <c r="J414" i="3"/>
  <c r="AB414" i="3" s="1"/>
  <c r="S418" i="3"/>
  <c r="J418" i="3"/>
  <c r="AB418" i="3" s="1"/>
  <c r="S422" i="3"/>
  <c r="J422" i="3"/>
  <c r="AB422" i="3" s="1"/>
  <c r="S426" i="3"/>
  <c r="J426" i="3"/>
  <c r="AB426" i="3" s="1"/>
  <c r="S430" i="3"/>
  <c r="J430" i="3"/>
  <c r="AB430" i="3" s="1"/>
  <c r="S434" i="3"/>
  <c r="J434" i="3"/>
  <c r="AB434" i="3" s="1"/>
  <c r="S438" i="3"/>
  <c r="J438" i="3"/>
  <c r="AB438" i="3" s="1"/>
  <c r="S442" i="3"/>
  <c r="J442" i="3"/>
  <c r="AB442" i="3" s="1"/>
  <c r="S446" i="3"/>
  <c r="J446" i="3"/>
  <c r="AB446" i="3" s="1"/>
  <c r="S450" i="3"/>
  <c r="J450" i="3"/>
  <c r="S454" i="3"/>
  <c r="J454" i="3"/>
  <c r="S458" i="3"/>
  <c r="J458" i="3"/>
  <c r="S462" i="3"/>
  <c r="J462" i="3"/>
  <c r="AB462" i="3" s="1"/>
  <c r="S466" i="3"/>
  <c r="J466" i="3"/>
  <c r="AB466" i="3" s="1"/>
  <c r="S470" i="3"/>
  <c r="J470" i="3"/>
  <c r="AB470" i="3" s="1"/>
  <c r="S474" i="3"/>
  <c r="J474" i="3"/>
  <c r="AB474" i="3" s="1"/>
  <c r="S478" i="3"/>
  <c r="J478" i="3"/>
  <c r="AB478" i="3" s="1"/>
  <c r="S482" i="3"/>
  <c r="J482" i="3"/>
  <c r="AB482" i="3" s="1"/>
  <c r="S486" i="3"/>
  <c r="J486" i="3"/>
  <c r="AB486" i="3" s="1"/>
  <c r="S490" i="3"/>
  <c r="J490" i="3"/>
  <c r="AB490" i="3" s="1"/>
  <c r="S494" i="3"/>
  <c r="J494" i="3"/>
  <c r="AB494" i="3" s="1"/>
  <c r="S498" i="3"/>
  <c r="J498" i="3"/>
  <c r="AB498" i="3" s="1"/>
  <c r="S502" i="3"/>
  <c r="J502" i="3"/>
  <c r="AB502" i="3" s="1"/>
  <c r="S506" i="3"/>
  <c r="J506" i="3"/>
  <c r="AB506" i="3" s="1"/>
  <c r="S510" i="3"/>
  <c r="J510" i="3"/>
  <c r="AB510" i="3" s="1"/>
  <c r="S514" i="3"/>
  <c r="J514" i="3"/>
  <c r="S518" i="3"/>
  <c r="J518" i="3"/>
  <c r="AB518" i="3" s="1"/>
  <c r="S522" i="3"/>
  <c r="J522" i="3"/>
  <c r="AB522" i="3" s="1"/>
  <c r="S526" i="3"/>
  <c r="J526" i="3"/>
  <c r="AB526" i="3" s="1"/>
  <c r="S530" i="3"/>
  <c r="J530" i="3"/>
  <c r="AB530" i="3" s="1"/>
  <c r="S534" i="3"/>
  <c r="J534" i="3"/>
  <c r="AB534" i="3" s="1"/>
  <c r="S538" i="3"/>
  <c r="J538" i="3"/>
  <c r="AB538" i="3" s="1"/>
  <c r="S542" i="3"/>
  <c r="J542" i="3"/>
  <c r="AB542" i="3" s="1"/>
  <c r="S546" i="3"/>
  <c r="J546" i="3"/>
  <c r="AB546" i="3" s="1"/>
  <c r="S550" i="3"/>
  <c r="J550" i="3"/>
  <c r="AB550" i="3" s="1"/>
  <c r="S554" i="3"/>
  <c r="J554" i="3"/>
  <c r="AB554" i="3" s="1"/>
  <c r="S558" i="3"/>
  <c r="J558" i="3"/>
  <c r="AB558" i="3" s="1"/>
  <c r="S562" i="3"/>
  <c r="J562" i="3"/>
  <c r="AB562" i="3" s="1"/>
  <c r="S566" i="3"/>
  <c r="J566" i="3"/>
  <c r="AB566" i="3" s="1"/>
  <c r="S570" i="3"/>
  <c r="J570" i="3"/>
  <c r="AB570" i="3" s="1"/>
  <c r="S574" i="3"/>
  <c r="J574" i="3"/>
  <c r="S578" i="3"/>
  <c r="J578" i="3"/>
  <c r="AB578" i="3" s="1"/>
  <c r="S582" i="3"/>
  <c r="J582" i="3"/>
  <c r="AB582" i="3" s="1"/>
  <c r="S586" i="3"/>
  <c r="J586" i="3"/>
  <c r="AB586" i="3" s="1"/>
  <c r="S590" i="3"/>
  <c r="J590" i="3"/>
  <c r="AB590" i="3" s="1"/>
  <c r="S594" i="3"/>
  <c r="J594" i="3"/>
  <c r="AB594" i="3" s="1"/>
  <c r="S598" i="3"/>
  <c r="J598" i="3"/>
  <c r="AB598" i="3" s="1"/>
  <c r="S602" i="3"/>
  <c r="J602" i="3"/>
  <c r="AB602" i="3" s="1"/>
  <c r="S606" i="3"/>
  <c r="J606" i="3"/>
  <c r="AB606" i="3" s="1"/>
  <c r="S610" i="3"/>
  <c r="J610" i="3"/>
  <c r="AB610" i="3" s="1"/>
  <c r="S614" i="3"/>
  <c r="J614" i="3"/>
  <c r="AB614" i="3" s="1"/>
  <c r="S618" i="3"/>
  <c r="J618" i="3"/>
  <c r="AB618" i="3" s="1"/>
  <c r="S622" i="3"/>
  <c r="J622" i="3"/>
  <c r="AB622" i="3" s="1"/>
  <c r="S626" i="3"/>
  <c r="J626" i="3"/>
  <c r="AB626" i="3" s="1"/>
  <c r="S630" i="3"/>
  <c r="J630" i="3"/>
  <c r="AB630" i="3" s="1"/>
  <c r="S634" i="3"/>
  <c r="J634" i="3"/>
  <c r="AB634" i="3" s="1"/>
  <c r="S638" i="3"/>
  <c r="J638" i="3"/>
  <c r="AB638" i="3" s="1"/>
  <c r="S642" i="3"/>
  <c r="J642" i="3"/>
  <c r="AB642" i="3" s="1"/>
  <c r="S646" i="3"/>
  <c r="J646" i="3"/>
  <c r="S650" i="3"/>
  <c r="J650" i="3"/>
  <c r="AB650" i="3" s="1"/>
  <c r="S654" i="3"/>
  <c r="J654" i="3"/>
  <c r="AB654" i="3" s="1"/>
  <c r="S658" i="3"/>
  <c r="J658" i="3"/>
  <c r="AB658" i="3" s="1"/>
  <c r="S662" i="3"/>
  <c r="J662" i="3"/>
  <c r="AB662" i="3" s="1"/>
  <c r="S666" i="3"/>
  <c r="J666" i="3"/>
  <c r="AB666" i="3" s="1"/>
  <c r="S670" i="3"/>
  <c r="J670" i="3"/>
  <c r="AB670" i="3" s="1"/>
  <c r="S674" i="3"/>
  <c r="J674" i="3"/>
  <c r="AB674" i="3" s="1"/>
  <c r="S678" i="3"/>
  <c r="J678" i="3"/>
  <c r="AB678" i="3" s="1"/>
  <c r="S682" i="3"/>
  <c r="J682" i="3"/>
  <c r="AB682" i="3" s="1"/>
  <c r="S686" i="3"/>
  <c r="J686" i="3"/>
  <c r="AB686" i="3" s="1"/>
  <c r="S690" i="3"/>
  <c r="J690" i="3"/>
  <c r="AB690" i="3" s="1"/>
  <c r="S694" i="3"/>
  <c r="J694" i="3"/>
  <c r="S698" i="3"/>
  <c r="J698" i="3"/>
  <c r="AB698" i="3" s="1"/>
  <c r="S702" i="3"/>
  <c r="J702" i="3"/>
  <c r="AB702" i="3" s="1"/>
  <c r="S706" i="3"/>
  <c r="J706" i="3"/>
  <c r="AB706" i="3" s="1"/>
  <c r="S710" i="3"/>
  <c r="J710" i="3"/>
  <c r="AB710" i="3" s="1"/>
  <c r="S714" i="3"/>
  <c r="J714" i="3"/>
  <c r="AB714" i="3" s="1"/>
  <c r="S718" i="3"/>
  <c r="J718" i="3"/>
  <c r="AB718" i="3" s="1"/>
  <c r="S722" i="3"/>
  <c r="J722" i="3"/>
  <c r="AB722" i="3" s="1"/>
  <c r="S726" i="3"/>
  <c r="J726" i="3"/>
  <c r="AB726" i="3" s="1"/>
  <c r="S730" i="3"/>
  <c r="J730" i="3"/>
  <c r="AB730" i="3" s="1"/>
  <c r="S734" i="3"/>
  <c r="J734" i="3"/>
  <c r="AB734" i="3" s="1"/>
  <c r="S738" i="3"/>
  <c r="J738" i="3"/>
  <c r="AB738" i="3" s="1"/>
  <c r="S742" i="3"/>
  <c r="J742" i="3"/>
  <c r="AB742" i="3" s="1"/>
  <c r="S746" i="3"/>
  <c r="J746" i="3"/>
  <c r="AB746" i="3" s="1"/>
  <c r="S750" i="3"/>
  <c r="J750" i="3"/>
  <c r="AB750" i="3" s="1"/>
  <c r="S754" i="3"/>
  <c r="J754" i="3"/>
  <c r="AB754" i="3" s="1"/>
  <c r="S758" i="3"/>
  <c r="J758" i="3"/>
  <c r="AB758" i="3" s="1"/>
  <c r="S762" i="3"/>
  <c r="J762" i="3"/>
  <c r="AB762" i="3" s="1"/>
  <c r="S766" i="3"/>
  <c r="J766" i="3"/>
  <c r="AB766" i="3" s="1"/>
  <c r="S770" i="3"/>
  <c r="J770" i="3"/>
  <c r="AB770" i="3" s="1"/>
  <c r="S774" i="3"/>
  <c r="J774" i="3"/>
  <c r="AB774" i="3" s="1"/>
  <c r="S778" i="3"/>
  <c r="J778" i="3"/>
  <c r="S782" i="3"/>
  <c r="J782" i="3"/>
  <c r="AB782" i="3" s="1"/>
  <c r="S786" i="3"/>
  <c r="J786" i="3"/>
  <c r="AB786" i="3" s="1"/>
  <c r="S790" i="3"/>
  <c r="J790" i="3"/>
  <c r="S794" i="3"/>
  <c r="J794" i="3"/>
  <c r="AB794" i="3" s="1"/>
  <c r="S798" i="3"/>
  <c r="J798" i="3"/>
  <c r="AB798" i="3" s="1"/>
  <c r="S802" i="3"/>
  <c r="J802" i="3"/>
  <c r="AB802" i="3" s="1"/>
  <c r="S806" i="3"/>
  <c r="J806" i="3"/>
  <c r="AB806" i="3" s="1"/>
  <c r="S810" i="3"/>
  <c r="J810" i="3"/>
  <c r="AB810" i="3" s="1"/>
  <c r="S814" i="3"/>
  <c r="J814" i="3"/>
  <c r="AB814" i="3" s="1"/>
  <c r="S818" i="3"/>
  <c r="J818" i="3"/>
  <c r="AB818" i="3" s="1"/>
  <c r="S822" i="3"/>
  <c r="J822" i="3"/>
  <c r="AB822" i="3" s="1"/>
  <c r="S826" i="3"/>
  <c r="J826" i="3"/>
  <c r="AB826" i="3" s="1"/>
  <c r="S830" i="3"/>
  <c r="J830" i="3"/>
  <c r="AB830" i="3" s="1"/>
  <c r="S834" i="3"/>
  <c r="J834" i="3"/>
  <c r="AB834" i="3" s="1"/>
  <c r="S838" i="3"/>
  <c r="J838" i="3"/>
  <c r="AB838" i="3" s="1"/>
  <c r="S842" i="3"/>
  <c r="J842" i="3"/>
  <c r="S846" i="3"/>
  <c r="J846" i="3"/>
  <c r="AB846" i="3" s="1"/>
  <c r="S850" i="3"/>
  <c r="J850" i="3"/>
  <c r="S854" i="3"/>
  <c r="J854" i="3"/>
  <c r="AB854" i="3" s="1"/>
  <c r="S858" i="3"/>
  <c r="J858" i="3"/>
  <c r="AB858" i="3" s="1"/>
  <c r="S862" i="3"/>
  <c r="J862" i="3"/>
  <c r="AB862" i="3" s="1"/>
  <c r="S866" i="3"/>
  <c r="J866" i="3"/>
  <c r="AB866" i="3" s="1"/>
  <c r="S870" i="3"/>
  <c r="J870" i="3"/>
  <c r="AB870" i="3" s="1"/>
  <c r="S874" i="3"/>
  <c r="J874" i="3"/>
  <c r="AB874" i="3" s="1"/>
  <c r="S878" i="3"/>
  <c r="J878" i="3"/>
  <c r="AB878" i="3" s="1"/>
  <c r="S882" i="3"/>
  <c r="J882" i="3"/>
  <c r="AB882" i="3" s="1"/>
  <c r="S886" i="3"/>
  <c r="J886" i="3"/>
  <c r="AB886" i="3" s="1"/>
  <c r="S890" i="3"/>
  <c r="J890" i="3"/>
  <c r="AB890" i="3" s="1"/>
  <c r="S894" i="3"/>
  <c r="J894" i="3"/>
  <c r="AB894" i="3" s="1"/>
  <c r="S898" i="3"/>
  <c r="J898" i="3"/>
  <c r="AB898" i="3" s="1"/>
  <c r="S902" i="3"/>
  <c r="J902" i="3"/>
  <c r="AB902" i="3" s="1"/>
  <c r="S906" i="3"/>
  <c r="J906" i="3"/>
  <c r="S910" i="3"/>
  <c r="J910" i="3"/>
  <c r="S914" i="3"/>
  <c r="J914" i="3"/>
  <c r="AB914" i="3" s="1"/>
  <c r="S918" i="3"/>
  <c r="J918" i="3"/>
  <c r="AB918" i="3" s="1"/>
  <c r="S922" i="3"/>
  <c r="J922" i="3"/>
  <c r="AB922" i="3" s="1"/>
  <c r="S926" i="3"/>
  <c r="J926" i="3"/>
  <c r="AB926" i="3" s="1"/>
  <c r="S930" i="3"/>
  <c r="J930" i="3"/>
  <c r="AB930" i="3" s="1"/>
  <c r="S934" i="3"/>
  <c r="J934" i="3"/>
  <c r="AB934" i="3" s="1"/>
  <c r="S938" i="3"/>
  <c r="J938" i="3"/>
  <c r="AB938" i="3" s="1"/>
  <c r="S942" i="3"/>
  <c r="J942" i="3"/>
  <c r="AB942" i="3" s="1"/>
  <c r="S946" i="3"/>
  <c r="J946" i="3"/>
  <c r="AB946" i="3" s="1"/>
  <c r="S950" i="3"/>
  <c r="J950" i="3"/>
  <c r="AB950" i="3" s="1"/>
  <c r="S954" i="3"/>
  <c r="J954" i="3"/>
  <c r="AB954" i="3" s="1"/>
  <c r="S958" i="3"/>
  <c r="J958" i="3"/>
  <c r="AB958" i="3" s="1"/>
  <c r="S962" i="3"/>
  <c r="J962" i="3"/>
  <c r="AB962" i="3" s="1"/>
  <c r="S966" i="3"/>
  <c r="J966" i="3"/>
  <c r="AB966" i="3" s="1"/>
  <c r="S970" i="3"/>
  <c r="J970" i="3"/>
  <c r="AB970" i="3" s="1"/>
  <c r="S974" i="3"/>
  <c r="J974" i="3"/>
  <c r="AB974" i="3" s="1"/>
  <c r="S978" i="3"/>
  <c r="J978" i="3"/>
  <c r="AB978" i="3" s="1"/>
  <c r="S982" i="3"/>
  <c r="J982" i="3"/>
  <c r="AB982" i="3" s="1"/>
  <c r="S986" i="3"/>
  <c r="J986" i="3"/>
  <c r="AB986" i="3" s="1"/>
  <c r="S990" i="3"/>
  <c r="J990" i="3"/>
  <c r="AB990" i="3" s="1"/>
  <c r="S994" i="3"/>
  <c r="J994" i="3"/>
  <c r="AB994" i="3" s="1"/>
  <c r="S998" i="3"/>
  <c r="J998" i="3"/>
  <c r="AB998" i="3" s="1"/>
  <c r="S1002" i="3"/>
  <c r="J1002" i="3"/>
  <c r="AB1002" i="3" s="1"/>
  <c r="S1006" i="3"/>
  <c r="J1006" i="3"/>
  <c r="AB1006" i="3" s="1"/>
  <c r="S1010" i="3"/>
  <c r="J1010" i="3"/>
  <c r="AB1010" i="3" s="1"/>
  <c r="S1014" i="3"/>
  <c r="J1014" i="3"/>
  <c r="AB1014" i="3" s="1"/>
  <c r="S1018" i="3"/>
  <c r="J1018" i="3"/>
  <c r="AB1018" i="3" s="1"/>
  <c r="S1022" i="3"/>
  <c r="J1022" i="3"/>
  <c r="AB1022" i="3" s="1"/>
  <c r="S1026" i="3"/>
  <c r="J1026" i="3"/>
  <c r="AB1026" i="3" s="1"/>
  <c r="S1030" i="3"/>
  <c r="J1030" i="3"/>
  <c r="AB1030" i="3" s="1"/>
  <c r="S1034" i="3"/>
  <c r="J1034" i="3"/>
  <c r="AB1034" i="3" s="1"/>
  <c r="S1038" i="3"/>
  <c r="J1038" i="3"/>
  <c r="AB1038" i="3" s="1"/>
  <c r="S1042" i="3"/>
  <c r="J1042" i="3"/>
  <c r="AB1042" i="3" s="1"/>
  <c r="S1046" i="3"/>
  <c r="J1046" i="3"/>
  <c r="AB1046" i="3" s="1"/>
  <c r="S1050" i="3"/>
  <c r="J1050" i="3"/>
  <c r="AB1050" i="3" s="1"/>
  <c r="S1054" i="3"/>
  <c r="J1054" i="3"/>
  <c r="AB1054" i="3" s="1"/>
  <c r="S1058" i="3"/>
  <c r="J1058" i="3"/>
  <c r="AB1058" i="3" s="1"/>
  <c r="S1062" i="3"/>
  <c r="J1062" i="3"/>
  <c r="AB1062" i="3" s="1"/>
  <c r="S1066" i="3"/>
  <c r="J1066" i="3"/>
  <c r="AB1066" i="3" s="1"/>
  <c r="S1070" i="3"/>
  <c r="J1070" i="3"/>
  <c r="AB1070" i="3" s="1"/>
  <c r="S1074" i="3"/>
  <c r="J1074" i="3"/>
  <c r="AB1074" i="3" s="1"/>
  <c r="S1078" i="3"/>
  <c r="J1078" i="3"/>
  <c r="AB1078" i="3" s="1"/>
  <c r="S1082" i="3"/>
  <c r="J1082" i="3"/>
  <c r="AB1082" i="3" s="1"/>
  <c r="S1086" i="3"/>
  <c r="J1086" i="3"/>
  <c r="AB1086" i="3" s="1"/>
  <c r="S1090" i="3"/>
  <c r="J1090" i="3"/>
  <c r="AB1090" i="3" s="1"/>
  <c r="S1094" i="3"/>
  <c r="J1094" i="3"/>
  <c r="AB1094" i="3" s="1"/>
  <c r="S1098" i="3"/>
  <c r="J1098" i="3"/>
  <c r="AB1098" i="3" s="1"/>
  <c r="S1102" i="3"/>
  <c r="J1102" i="3"/>
  <c r="AB1102" i="3" s="1"/>
  <c r="S1106" i="3"/>
  <c r="J1106" i="3"/>
  <c r="AB1106" i="3" s="1"/>
  <c r="S1110" i="3"/>
  <c r="J1110" i="3"/>
  <c r="AB1110" i="3" s="1"/>
  <c r="S1114" i="3"/>
  <c r="J1114" i="3"/>
  <c r="AB1114" i="3" s="1"/>
  <c r="S1118" i="3"/>
  <c r="J1118" i="3"/>
  <c r="AB1118" i="3" s="1"/>
  <c r="S1122" i="3"/>
  <c r="J1122" i="3"/>
  <c r="AB1122" i="3" s="1"/>
  <c r="S1126" i="3"/>
  <c r="J1126" i="3"/>
  <c r="S1130" i="3"/>
  <c r="J1130" i="3"/>
  <c r="AB1130" i="3" s="1"/>
  <c r="S1134" i="3"/>
  <c r="J1134" i="3"/>
  <c r="AB1134" i="3" s="1"/>
  <c r="S1138" i="3"/>
  <c r="J1138" i="3"/>
  <c r="AB1138" i="3" s="1"/>
  <c r="S1142" i="3"/>
  <c r="J1142" i="3"/>
  <c r="AB1142" i="3" s="1"/>
  <c r="S1146" i="3"/>
  <c r="J1146" i="3"/>
  <c r="AB1146" i="3" s="1"/>
  <c r="S1150" i="3"/>
  <c r="J1150" i="3"/>
  <c r="AB1150" i="3" s="1"/>
  <c r="S1154" i="3"/>
  <c r="J1154" i="3"/>
  <c r="AB1154" i="3" s="1"/>
  <c r="S1158" i="3"/>
  <c r="J1158" i="3"/>
  <c r="AB1158" i="3" s="1"/>
  <c r="S1162" i="3"/>
  <c r="J1162" i="3"/>
  <c r="AB1162" i="3" s="1"/>
  <c r="S1166" i="3"/>
  <c r="J1166" i="3"/>
  <c r="AB1166" i="3" s="1"/>
  <c r="S1170" i="3"/>
  <c r="J1170" i="3"/>
  <c r="AB1170" i="3" s="1"/>
  <c r="S1174" i="3"/>
  <c r="J1174" i="3"/>
  <c r="AB1174" i="3" s="1"/>
  <c r="S1178" i="3"/>
  <c r="J1178" i="3"/>
  <c r="AB1178" i="3" s="1"/>
  <c r="S1182" i="3"/>
  <c r="J1182" i="3"/>
  <c r="AB1182" i="3" s="1"/>
  <c r="S1186" i="3"/>
  <c r="J1186" i="3"/>
  <c r="S1190" i="3"/>
  <c r="J1190" i="3"/>
  <c r="S1194" i="3"/>
  <c r="J1194" i="3"/>
  <c r="S1198" i="3"/>
  <c r="J1198" i="3"/>
  <c r="AB1198" i="3" s="1"/>
  <c r="S1202" i="3"/>
  <c r="J1202" i="3"/>
  <c r="AB1202" i="3" s="1"/>
  <c r="S1206" i="3"/>
  <c r="J1206" i="3"/>
  <c r="AB1206" i="3" s="1"/>
  <c r="S1210" i="3"/>
  <c r="J1210" i="3"/>
  <c r="AB1210" i="3" s="1"/>
  <c r="S1214" i="3"/>
  <c r="J1214" i="3"/>
  <c r="AB1214" i="3" s="1"/>
  <c r="S1218" i="3"/>
  <c r="J1218" i="3"/>
  <c r="AB1218" i="3" s="1"/>
  <c r="S1222" i="3"/>
  <c r="J1222" i="3"/>
  <c r="AB1222" i="3" s="1"/>
  <c r="S1226" i="3"/>
  <c r="J1226" i="3"/>
  <c r="AB1226" i="3" s="1"/>
  <c r="S1230" i="3"/>
  <c r="J1230" i="3"/>
  <c r="AB1230" i="3" s="1"/>
  <c r="S1234" i="3"/>
  <c r="J1234" i="3"/>
  <c r="AB1234" i="3" s="1"/>
  <c r="S1238" i="3"/>
  <c r="J1238" i="3"/>
  <c r="AB1238" i="3" s="1"/>
  <c r="S1242" i="3"/>
  <c r="J1242" i="3"/>
  <c r="AB1242" i="3" s="1"/>
  <c r="S1246" i="3"/>
  <c r="J1246" i="3"/>
  <c r="AB1246" i="3" s="1"/>
  <c r="S1250" i="3"/>
  <c r="J1250" i="3"/>
  <c r="AB1250" i="3" s="1"/>
  <c r="S1254" i="3"/>
  <c r="J1254" i="3"/>
  <c r="AB1254" i="3" s="1"/>
  <c r="S1258" i="3"/>
  <c r="J1258" i="3"/>
  <c r="AB1258" i="3" s="1"/>
  <c r="S1262" i="3"/>
  <c r="J1262" i="3"/>
  <c r="AB1262" i="3" s="1"/>
  <c r="S1266" i="3"/>
  <c r="J1266" i="3"/>
  <c r="AB1266" i="3" s="1"/>
  <c r="S1270" i="3"/>
  <c r="J1270" i="3"/>
  <c r="AB1270" i="3" s="1"/>
  <c r="S1274" i="3"/>
  <c r="J1274" i="3"/>
  <c r="AB1274" i="3" s="1"/>
  <c r="S1278" i="3"/>
  <c r="J1278" i="3"/>
  <c r="AB1278" i="3" s="1"/>
  <c r="S1282" i="3"/>
  <c r="J1282" i="3"/>
  <c r="AB1282" i="3" s="1"/>
  <c r="S1286" i="3"/>
  <c r="J1286" i="3"/>
  <c r="AB1286" i="3" s="1"/>
  <c r="S1290" i="3"/>
  <c r="J1290" i="3"/>
  <c r="AB1290" i="3" s="1"/>
  <c r="S1294" i="3"/>
  <c r="J1294" i="3"/>
  <c r="AB1294" i="3" s="1"/>
  <c r="S1298" i="3"/>
  <c r="J1298" i="3"/>
  <c r="S1302" i="3"/>
  <c r="J1302" i="3"/>
  <c r="AB1302" i="3" s="1"/>
  <c r="S1306" i="3"/>
  <c r="J1306" i="3"/>
  <c r="AB1306" i="3" s="1"/>
  <c r="S1310" i="3"/>
  <c r="J1310" i="3"/>
  <c r="AB1310" i="3" s="1"/>
  <c r="S1314" i="3"/>
  <c r="J1314" i="3"/>
  <c r="AB1314" i="3" s="1"/>
  <c r="S1318" i="3"/>
  <c r="J1318" i="3"/>
  <c r="AB1318" i="3" s="1"/>
  <c r="S1322" i="3"/>
  <c r="J1322" i="3"/>
  <c r="AB1322" i="3" s="1"/>
  <c r="S1326" i="3"/>
  <c r="J1326" i="3"/>
  <c r="AB1326" i="3" s="1"/>
  <c r="S1330" i="3"/>
  <c r="J1330" i="3"/>
  <c r="AB1330" i="3" s="1"/>
  <c r="S1334" i="3"/>
  <c r="J1334" i="3"/>
  <c r="AB1334" i="3" s="1"/>
  <c r="S1338" i="3"/>
  <c r="J1338" i="3"/>
  <c r="AB1338" i="3" s="1"/>
  <c r="S1342" i="3"/>
  <c r="J1342" i="3"/>
  <c r="AB1342" i="3" s="1"/>
  <c r="S1346" i="3"/>
  <c r="J1346" i="3"/>
  <c r="AB1346" i="3" s="1"/>
  <c r="S1350" i="3"/>
  <c r="J1350" i="3"/>
  <c r="AB1350" i="3" s="1"/>
  <c r="S1354" i="3"/>
  <c r="J1354" i="3"/>
  <c r="AB1354" i="3" s="1"/>
  <c r="S1358" i="3"/>
  <c r="J1358" i="3"/>
  <c r="AB1358" i="3" s="1"/>
  <c r="S1362" i="3"/>
  <c r="J1362" i="3"/>
  <c r="AB1362" i="3" s="1"/>
  <c r="S1366" i="3"/>
  <c r="J1366" i="3"/>
  <c r="AB1366" i="3" s="1"/>
  <c r="S1370" i="3"/>
  <c r="J1370" i="3"/>
  <c r="AB1370" i="3" s="1"/>
  <c r="S1374" i="3"/>
  <c r="J1374" i="3"/>
  <c r="AB1374" i="3" s="1"/>
  <c r="S1378" i="3"/>
  <c r="J1378" i="3"/>
  <c r="AB1378" i="3" s="1"/>
  <c r="S1382" i="3"/>
  <c r="J1382" i="3"/>
  <c r="S1386" i="3"/>
  <c r="J1386" i="3"/>
  <c r="AB1386" i="3" s="1"/>
  <c r="S1390" i="3"/>
  <c r="J1390" i="3"/>
  <c r="AB1390" i="3" s="1"/>
  <c r="K7" i="3"/>
  <c r="T7" i="3"/>
  <c r="K11" i="3"/>
  <c r="T11" i="3"/>
  <c r="K15" i="3"/>
  <c r="AC15" i="3" s="1"/>
  <c r="T15" i="3"/>
  <c r="K19" i="3"/>
  <c r="AC19" i="3" s="1"/>
  <c r="T19" i="3"/>
  <c r="K23" i="3"/>
  <c r="AC23" i="3" s="1"/>
  <c r="T23" i="3"/>
  <c r="K27" i="3"/>
  <c r="AC27" i="3" s="1"/>
  <c r="T27" i="3"/>
  <c r="K31" i="3"/>
  <c r="AC31" i="3" s="1"/>
  <c r="T31" i="3"/>
  <c r="K35" i="3"/>
  <c r="AC35" i="3" s="1"/>
  <c r="T35" i="3"/>
  <c r="K39" i="3"/>
  <c r="AC39" i="3" s="1"/>
  <c r="T39" i="3"/>
  <c r="K43" i="3"/>
  <c r="AC43" i="3" s="1"/>
  <c r="T43" i="3"/>
  <c r="K47" i="3"/>
  <c r="T47" i="3"/>
  <c r="K51" i="3"/>
  <c r="AC51" i="3" s="1"/>
  <c r="T51" i="3"/>
  <c r="K55" i="3"/>
  <c r="AC55" i="3" s="1"/>
  <c r="T55" i="3"/>
  <c r="K59" i="3"/>
  <c r="AC59" i="3" s="1"/>
  <c r="T59" i="3"/>
  <c r="K63" i="3"/>
  <c r="T63" i="3"/>
  <c r="K67" i="3"/>
  <c r="AC67" i="3" s="1"/>
  <c r="T67" i="3"/>
  <c r="K71" i="3"/>
  <c r="T71" i="3"/>
  <c r="K75" i="3"/>
  <c r="AC75" i="3" s="1"/>
  <c r="T75" i="3"/>
  <c r="K79" i="3"/>
  <c r="AC79" i="3" s="1"/>
  <c r="T79" i="3"/>
  <c r="K83" i="3"/>
  <c r="AC83" i="3" s="1"/>
  <c r="T83" i="3"/>
  <c r="K87" i="3"/>
  <c r="AC87" i="3" s="1"/>
  <c r="T87" i="3"/>
  <c r="K91" i="3"/>
  <c r="AC91" i="3" s="1"/>
  <c r="T91" i="3"/>
  <c r="K95" i="3"/>
  <c r="AC95" i="3" s="1"/>
  <c r="T95" i="3"/>
  <c r="K99" i="3"/>
  <c r="AC99" i="3" s="1"/>
  <c r="T99" i="3"/>
  <c r="K103" i="3"/>
  <c r="AC103" i="3" s="1"/>
  <c r="T103" i="3"/>
  <c r="K107" i="3"/>
  <c r="AC107" i="3" s="1"/>
  <c r="T107" i="3"/>
  <c r="K111" i="3"/>
  <c r="AC111" i="3" s="1"/>
  <c r="T111" i="3"/>
  <c r="K115" i="3"/>
  <c r="AC115" i="3" s="1"/>
  <c r="T115" i="3"/>
  <c r="K119" i="3"/>
  <c r="T119" i="3"/>
  <c r="K123" i="3"/>
  <c r="AC123" i="3" s="1"/>
  <c r="T123" i="3"/>
  <c r="K127" i="3"/>
  <c r="T127" i="3"/>
  <c r="K131" i="3"/>
  <c r="T131" i="3"/>
  <c r="K135" i="3"/>
  <c r="AC135" i="3" s="1"/>
  <c r="T135" i="3"/>
  <c r="K139" i="3"/>
  <c r="AC139" i="3" s="1"/>
  <c r="T139" i="3"/>
  <c r="K143" i="3"/>
  <c r="AC143" i="3" s="1"/>
  <c r="T143" i="3"/>
  <c r="K147" i="3"/>
  <c r="AC147" i="3" s="1"/>
  <c r="T147" i="3"/>
  <c r="K151" i="3"/>
  <c r="AC151" i="3" s="1"/>
  <c r="T151" i="3"/>
  <c r="K155" i="3"/>
  <c r="AC155" i="3" s="1"/>
  <c r="T155" i="3"/>
  <c r="K159" i="3"/>
  <c r="AC159" i="3" s="1"/>
  <c r="T159" i="3"/>
  <c r="K163" i="3"/>
  <c r="AC163" i="3" s="1"/>
  <c r="T163" i="3"/>
  <c r="K167" i="3"/>
  <c r="AC167" i="3" s="1"/>
  <c r="T167" i="3"/>
  <c r="K171" i="3"/>
  <c r="AC171" i="3" s="1"/>
  <c r="T171" i="3"/>
  <c r="K175" i="3"/>
  <c r="AC175" i="3" s="1"/>
  <c r="T175" i="3"/>
  <c r="K179" i="3"/>
  <c r="AC179" i="3" s="1"/>
  <c r="T179" i="3"/>
  <c r="K183" i="3"/>
  <c r="AC183" i="3" s="1"/>
  <c r="T183" i="3"/>
  <c r="K187" i="3"/>
  <c r="T187" i="3"/>
  <c r="K191" i="3"/>
  <c r="AC191" i="3" s="1"/>
  <c r="T191" i="3"/>
  <c r="K195" i="3"/>
  <c r="AC195" i="3" s="1"/>
  <c r="T195" i="3"/>
  <c r="K199" i="3"/>
  <c r="T199" i="3"/>
  <c r="K203" i="3"/>
  <c r="AC203" i="3" s="1"/>
  <c r="T203" i="3"/>
  <c r="K207" i="3"/>
  <c r="AC207" i="3" s="1"/>
  <c r="T207" i="3"/>
  <c r="K211" i="3"/>
  <c r="AC211" i="3" s="1"/>
  <c r="T211" i="3"/>
  <c r="K215" i="3"/>
  <c r="T215" i="3"/>
  <c r="K219" i="3"/>
  <c r="AC219" i="3" s="1"/>
  <c r="T219" i="3"/>
  <c r="K223" i="3"/>
  <c r="AC223" i="3" s="1"/>
  <c r="T223" i="3"/>
  <c r="K227" i="3"/>
  <c r="AC227" i="3" s="1"/>
  <c r="T227" i="3"/>
  <c r="K231" i="3"/>
  <c r="T231" i="3"/>
  <c r="K235" i="3"/>
  <c r="AC235" i="3" s="1"/>
  <c r="T235" i="3"/>
  <c r="K239" i="3"/>
  <c r="AC239" i="3" s="1"/>
  <c r="T239" i="3"/>
  <c r="K243" i="3"/>
  <c r="AC243" i="3" s="1"/>
  <c r="T243" i="3"/>
  <c r="K247" i="3"/>
  <c r="AC247" i="3" s="1"/>
  <c r="T247" i="3"/>
  <c r="K251" i="3"/>
  <c r="T251" i="3"/>
  <c r="K255" i="3"/>
  <c r="AC255" i="3" s="1"/>
  <c r="T255" i="3"/>
  <c r="K259" i="3"/>
  <c r="AC259" i="3" s="1"/>
  <c r="T259" i="3"/>
  <c r="K263" i="3"/>
  <c r="AC263" i="3" s="1"/>
  <c r="T263" i="3"/>
  <c r="K267" i="3"/>
  <c r="AC267" i="3" s="1"/>
  <c r="T267" i="3"/>
  <c r="K271" i="3"/>
  <c r="AC271" i="3" s="1"/>
  <c r="T271" i="3"/>
  <c r="K275" i="3"/>
  <c r="AC275" i="3" s="1"/>
  <c r="T275" i="3"/>
  <c r="K279" i="3"/>
  <c r="T279" i="3"/>
  <c r="K283" i="3"/>
  <c r="AC283" i="3" s="1"/>
  <c r="T283" i="3"/>
  <c r="K287" i="3"/>
  <c r="T287" i="3"/>
  <c r="K291" i="3"/>
  <c r="AC291" i="3" s="1"/>
  <c r="T291" i="3"/>
  <c r="K295" i="3"/>
  <c r="T295" i="3"/>
  <c r="K299" i="3"/>
  <c r="T299" i="3"/>
  <c r="K303" i="3"/>
  <c r="AC303" i="3" s="1"/>
  <c r="T303" i="3"/>
  <c r="K307" i="3"/>
  <c r="AC307" i="3" s="1"/>
  <c r="T307" i="3"/>
  <c r="K311" i="3"/>
  <c r="AC311" i="3" s="1"/>
  <c r="T311" i="3"/>
  <c r="K315" i="3"/>
  <c r="AC315" i="3" s="1"/>
  <c r="T315" i="3"/>
  <c r="K319" i="3"/>
  <c r="T319" i="3"/>
  <c r="K323" i="3"/>
  <c r="AC323" i="3" s="1"/>
  <c r="T323" i="3"/>
  <c r="K327" i="3"/>
  <c r="AC327" i="3" s="1"/>
  <c r="T327" i="3"/>
  <c r="K331" i="3"/>
  <c r="AC331" i="3" s="1"/>
  <c r="T331" i="3"/>
  <c r="K335" i="3"/>
  <c r="AC335" i="3" s="1"/>
  <c r="T335" i="3"/>
  <c r="K339" i="3"/>
  <c r="T339" i="3"/>
  <c r="K343" i="3"/>
  <c r="AC343" i="3" s="1"/>
  <c r="T343" i="3"/>
  <c r="K347" i="3"/>
  <c r="AC347" i="3" s="1"/>
  <c r="T347" i="3"/>
  <c r="K351" i="3"/>
  <c r="AC351" i="3" s="1"/>
  <c r="T351" i="3"/>
  <c r="K355" i="3"/>
  <c r="AC355" i="3" s="1"/>
  <c r="T355" i="3"/>
  <c r="K359" i="3"/>
  <c r="AC359" i="3" s="1"/>
  <c r="T359" i="3"/>
  <c r="K363" i="3"/>
  <c r="AC363" i="3" s="1"/>
  <c r="T363" i="3"/>
  <c r="K367" i="3"/>
  <c r="AC367" i="3" s="1"/>
  <c r="T367" i="3"/>
  <c r="K371" i="3"/>
  <c r="AC371" i="3" s="1"/>
  <c r="T371" i="3"/>
  <c r="K375" i="3"/>
  <c r="AC375" i="3" s="1"/>
  <c r="T375" i="3"/>
  <c r="K379" i="3"/>
  <c r="T379" i="3"/>
  <c r="K383" i="3"/>
  <c r="AC383" i="3" s="1"/>
  <c r="T383" i="3"/>
  <c r="K387" i="3"/>
  <c r="T387" i="3"/>
  <c r="K391" i="3"/>
  <c r="AC391" i="3" s="1"/>
  <c r="T391" i="3"/>
  <c r="K395" i="3"/>
  <c r="AC395" i="3" s="1"/>
  <c r="T395" i="3"/>
  <c r="K399" i="3"/>
  <c r="AC399" i="3" s="1"/>
  <c r="T399" i="3"/>
  <c r="K403" i="3"/>
  <c r="AC403" i="3" s="1"/>
  <c r="T403" i="3"/>
  <c r="K407" i="3"/>
  <c r="AC407" i="3" s="1"/>
  <c r="T407" i="3"/>
  <c r="K411" i="3"/>
  <c r="T411" i="3"/>
  <c r="K415" i="3"/>
  <c r="T415" i="3"/>
  <c r="K419" i="3"/>
  <c r="AC419" i="3" s="1"/>
  <c r="T419" i="3"/>
  <c r="K423" i="3"/>
  <c r="AC423" i="3" s="1"/>
  <c r="T423" i="3"/>
  <c r="K427" i="3"/>
  <c r="AC427" i="3" s="1"/>
  <c r="T427" i="3"/>
  <c r="K431" i="3"/>
  <c r="AC431" i="3" s="1"/>
  <c r="T431" i="3"/>
  <c r="K435" i="3"/>
  <c r="T435" i="3"/>
  <c r="K439" i="3"/>
  <c r="AC439" i="3" s="1"/>
  <c r="T439" i="3"/>
  <c r="K443" i="3"/>
  <c r="AC443" i="3" s="1"/>
  <c r="T443" i="3"/>
  <c r="K447" i="3"/>
  <c r="AC447" i="3" s="1"/>
  <c r="T447" i="3"/>
  <c r="K451" i="3"/>
  <c r="AC451" i="3" s="1"/>
  <c r="T451" i="3"/>
  <c r="K455" i="3"/>
  <c r="T455" i="3"/>
  <c r="K459" i="3"/>
  <c r="T459" i="3"/>
  <c r="K463" i="3"/>
  <c r="T463" i="3"/>
  <c r="K467" i="3"/>
  <c r="AC467" i="3" s="1"/>
  <c r="T467" i="3"/>
  <c r="K471" i="3"/>
  <c r="T471" i="3"/>
  <c r="K475" i="3"/>
  <c r="AC475" i="3" s="1"/>
  <c r="T475" i="3"/>
  <c r="K479" i="3"/>
  <c r="AC479" i="3" s="1"/>
  <c r="T479" i="3"/>
  <c r="K483" i="3"/>
  <c r="AC483" i="3" s="1"/>
  <c r="T483" i="3"/>
  <c r="K487" i="3"/>
  <c r="AC487" i="3" s="1"/>
  <c r="T487" i="3"/>
  <c r="K491" i="3"/>
  <c r="AC491" i="3" s="1"/>
  <c r="T491" i="3"/>
  <c r="K495" i="3"/>
  <c r="AC495" i="3" s="1"/>
  <c r="T495" i="3"/>
  <c r="K499" i="3"/>
  <c r="AC499" i="3" s="1"/>
  <c r="T499" i="3"/>
  <c r="K503" i="3"/>
  <c r="AC503" i="3" s="1"/>
  <c r="T503" i="3"/>
  <c r="K507" i="3"/>
  <c r="AC507" i="3" s="1"/>
  <c r="T507" i="3"/>
  <c r="K511" i="3"/>
  <c r="AC511" i="3" s="1"/>
  <c r="T511" i="3"/>
  <c r="K515" i="3"/>
  <c r="AC515" i="3" s="1"/>
  <c r="T515" i="3"/>
  <c r="K519" i="3"/>
  <c r="T519" i="3"/>
  <c r="K523" i="3"/>
  <c r="AC523" i="3" s="1"/>
  <c r="T523" i="3"/>
  <c r="K527" i="3"/>
  <c r="T527" i="3"/>
  <c r="K531" i="3"/>
  <c r="AC531" i="3" s="1"/>
  <c r="T531" i="3"/>
  <c r="K535" i="3"/>
  <c r="T535" i="3"/>
  <c r="K539" i="3"/>
  <c r="AC539" i="3" s="1"/>
  <c r="T539" i="3"/>
  <c r="K543" i="3"/>
  <c r="AC543" i="3" s="1"/>
  <c r="T543" i="3"/>
  <c r="K547" i="3"/>
  <c r="AC547" i="3" s="1"/>
  <c r="T547" i="3"/>
  <c r="K551" i="3"/>
  <c r="AC551" i="3" s="1"/>
  <c r="T551" i="3"/>
  <c r="K555" i="3"/>
  <c r="AC555" i="3" s="1"/>
  <c r="T555" i="3"/>
  <c r="K559" i="3"/>
  <c r="AC559" i="3" s="1"/>
  <c r="T559" i="3"/>
  <c r="K563" i="3"/>
  <c r="AC563" i="3" s="1"/>
  <c r="T563" i="3"/>
  <c r="K567" i="3"/>
  <c r="T567" i="3"/>
  <c r="K571" i="3"/>
  <c r="AC571" i="3" s="1"/>
  <c r="T571" i="3"/>
  <c r="K575" i="3"/>
  <c r="AC575" i="3" s="1"/>
  <c r="T575" i="3"/>
  <c r="K579" i="3"/>
  <c r="AC579" i="3" s="1"/>
  <c r="T579" i="3"/>
  <c r="K583" i="3"/>
  <c r="T583" i="3"/>
  <c r="K587" i="3"/>
  <c r="AC587" i="3" s="1"/>
  <c r="T587" i="3"/>
  <c r="K591" i="3"/>
  <c r="AC591" i="3" s="1"/>
  <c r="T591" i="3"/>
  <c r="K595" i="3"/>
  <c r="AC595" i="3" s="1"/>
  <c r="T595" i="3"/>
  <c r="K599" i="3"/>
  <c r="AC599" i="3" s="1"/>
  <c r="T599" i="3"/>
  <c r="K603" i="3"/>
  <c r="AC603" i="3" s="1"/>
  <c r="T603" i="3"/>
  <c r="K607" i="3"/>
  <c r="AC607" i="3" s="1"/>
  <c r="T607" i="3"/>
  <c r="K611" i="3"/>
  <c r="AC611" i="3" s="1"/>
  <c r="T611" i="3"/>
  <c r="K615" i="3"/>
  <c r="AC615" i="3" s="1"/>
  <c r="T615" i="3"/>
  <c r="K619" i="3"/>
  <c r="AC619" i="3" s="1"/>
  <c r="T619" i="3"/>
  <c r="K623" i="3"/>
  <c r="AC623" i="3" s="1"/>
  <c r="T623" i="3"/>
  <c r="K627" i="3"/>
  <c r="AC627" i="3" s="1"/>
  <c r="T627" i="3"/>
  <c r="K631" i="3"/>
  <c r="AC631" i="3" s="1"/>
  <c r="T631" i="3"/>
  <c r="K635" i="3"/>
  <c r="AC635" i="3" s="1"/>
  <c r="T635" i="3"/>
  <c r="K639" i="3"/>
  <c r="AC639" i="3" s="1"/>
  <c r="T639" i="3"/>
  <c r="K643" i="3"/>
  <c r="AC643" i="3" s="1"/>
  <c r="T643" i="3"/>
  <c r="K647" i="3"/>
  <c r="AC647" i="3" s="1"/>
  <c r="T647" i="3"/>
  <c r="K651" i="3"/>
  <c r="T651" i="3"/>
  <c r="K655" i="3"/>
  <c r="AC655" i="3" s="1"/>
  <c r="T655" i="3"/>
  <c r="K659" i="3"/>
  <c r="AC659" i="3" s="1"/>
  <c r="T659" i="3"/>
  <c r="K663" i="3"/>
  <c r="AC663" i="3" s="1"/>
  <c r="T663" i="3"/>
  <c r="K667" i="3"/>
  <c r="AC667" i="3" s="1"/>
  <c r="T667" i="3"/>
  <c r="K671" i="3"/>
  <c r="AC671" i="3" s="1"/>
  <c r="T671" i="3"/>
  <c r="K675" i="3"/>
  <c r="AC675" i="3" s="1"/>
  <c r="T675" i="3"/>
  <c r="K679" i="3"/>
  <c r="AC679" i="3" s="1"/>
  <c r="T679" i="3"/>
  <c r="K683" i="3"/>
  <c r="AC683" i="3" s="1"/>
  <c r="T683" i="3"/>
  <c r="K687" i="3"/>
  <c r="AC687" i="3" s="1"/>
  <c r="T687" i="3"/>
  <c r="K691" i="3"/>
  <c r="AC691" i="3" s="1"/>
  <c r="T691" i="3"/>
  <c r="K695" i="3"/>
  <c r="AC695" i="3" s="1"/>
  <c r="T695" i="3"/>
  <c r="K699" i="3"/>
  <c r="T699" i="3"/>
  <c r="K703" i="3"/>
  <c r="AC703" i="3" s="1"/>
  <c r="T703" i="3"/>
  <c r="K707" i="3"/>
  <c r="AC707" i="3" s="1"/>
  <c r="T707" i="3"/>
  <c r="K711" i="3"/>
  <c r="AC711" i="3" s="1"/>
  <c r="T711" i="3"/>
  <c r="K715" i="3"/>
  <c r="AC715" i="3" s="1"/>
  <c r="T715" i="3"/>
  <c r="K719" i="3"/>
  <c r="AC719" i="3" s="1"/>
  <c r="T719" i="3"/>
  <c r="K723" i="3"/>
  <c r="AC723" i="3" s="1"/>
  <c r="T723" i="3"/>
  <c r="K727" i="3"/>
  <c r="AC727" i="3" s="1"/>
  <c r="T727" i="3"/>
  <c r="K731" i="3"/>
  <c r="AC731" i="3" s="1"/>
  <c r="T731" i="3"/>
  <c r="K735" i="3"/>
  <c r="AC735" i="3" s="1"/>
  <c r="T735" i="3"/>
  <c r="K739" i="3"/>
  <c r="T739" i="3"/>
  <c r="K743" i="3"/>
  <c r="AC743" i="3" s="1"/>
  <c r="T743" i="3"/>
  <c r="K747" i="3"/>
  <c r="AC747" i="3" s="1"/>
  <c r="T747" i="3"/>
  <c r="K751" i="3"/>
  <c r="AC751" i="3" s="1"/>
  <c r="T751" i="3"/>
  <c r="K755" i="3"/>
  <c r="AC755" i="3" s="1"/>
  <c r="T755" i="3"/>
  <c r="K759" i="3"/>
  <c r="T759" i="3"/>
  <c r="K763" i="3"/>
  <c r="AC763" i="3" s="1"/>
  <c r="T763" i="3"/>
  <c r="K767" i="3"/>
  <c r="AC767" i="3" s="1"/>
  <c r="T767" i="3"/>
  <c r="K771" i="3"/>
  <c r="AC771" i="3" s="1"/>
  <c r="T771" i="3"/>
  <c r="K775" i="3"/>
  <c r="AC775" i="3" s="1"/>
  <c r="T775" i="3"/>
  <c r="K779" i="3"/>
  <c r="AC779" i="3" s="1"/>
  <c r="T779" i="3"/>
  <c r="K783" i="3"/>
  <c r="T783" i="3"/>
  <c r="K787" i="3"/>
  <c r="AC787" i="3" s="1"/>
  <c r="T787" i="3"/>
  <c r="K791" i="3"/>
  <c r="T791" i="3"/>
  <c r="K795" i="3"/>
  <c r="AC795" i="3" s="1"/>
  <c r="T795" i="3"/>
  <c r="K799" i="3"/>
  <c r="T799" i="3"/>
  <c r="K803" i="3"/>
  <c r="AC803" i="3" s="1"/>
  <c r="T803" i="3"/>
  <c r="K807" i="3"/>
  <c r="AC807" i="3" s="1"/>
  <c r="T807" i="3"/>
  <c r="K811" i="3"/>
  <c r="AC811" i="3" s="1"/>
  <c r="T811" i="3"/>
  <c r="K815" i="3"/>
  <c r="AC815" i="3" s="1"/>
  <c r="T815" i="3"/>
  <c r="K819" i="3"/>
  <c r="AC819" i="3" s="1"/>
  <c r="T819" i="3"/>
  <c r="K823" i="3"/>
  <c r="AC823" i="3" s="1"/>
  <c r="T823" i="3"/>
  <c r="K827" i="3"/>
  <c r="AC827" i="3" s="1"/>
  <c r="T827" i="3"/>
  <c r="K831" i="3"/>
  <c r="AC831" i="3" s="1"/>
  <c r="T831" i="3"/>
  <c r="K835" i="3"/>
  <c r="T835" i="3"/>
  <c r="K839" i="3"/>
  <c r="T839" i="3"/>
  <c r="K843" i="3"/>
  <c r="AC843" i="3" s="1"/>
  <c r="T843" i="3"/>
  <c r="K847" i="3"/>
  <c r="AC847" i="3" s="1"/>
  <c r="T847" i="3"/>
  <c r="K851" i="3"/>
  <c r="T851" i="3"/>
  <c r="K855" i="3"/>
  <c r="T855" i="3"/>
  <c r="K859" i="3"/>
  <c r="AC859" i="3" s="1"/>
  <c r="T859" i="3"/>
  <c r="K863" i="3"/>
  <c r="AC863" i="3" s="1"/>
  <c r="T863" i="3"/>
  <c r="K867" i="3"/>
  <c r="AC867" i="3" s="1"/>
  <c r="T867" i="3"/>
  <c r="K871" i="3"/>
  <c r="AC871" i="3" s="1"/>
  <c r="T871" i="3"/>
  <c r="K875" i="3"/>
  <c r="AC875" i="3" s="1"/>
  <c r="T875" i="3"/>
  <c r="K879" i="3"/>
  <c r="AC879" i="3" s="1"/>
  <c r="T879" i="3"/>
  <c r="K883" i="3"/>
  <c r="AC883" i="3" s="1"/>
  <c r="T883" i="3"/>
  <c r="K887" i="3"/>
  <c r="AC887" i="3" s="1"/>
  <c r="T887" i="3"/>
  <c r="K891" i="3"/>
  <c r="AC891" i="3" s="1"/>
  <c r="T891" i="3"/>
  <c r="K895" i="3"/>
  <c r="AC895" i="3" s="1"/>
  <c r="T895" i="3"/>
  <c r="K899" i="3"/>
  <c r="AC899" i="3" s="1"/>
  <c r="T899" i="3"/>
  <c r="K903" i="3"/>
  <c r="AC903" i="3" s="1"/>
  <c r="T903" i="3"/>
  <c r="K907" i="3"/>
  <c r="AC907" i="3" s="1"/>
  <c r="T907" i="3"/>
  <c r="K911" i="3"/>
  <c r="AC911" i="3" s="1"/>
  <c r="T911" i="3"/>
  <c r="K915" i="3"/>
  <c r="AC915" i="3" s="1"/>
  <c r="T915" i="3"/>
  <c r="K919" i="3"/>
  <c r="AC919" i="3" s="1"/>
  <c r="T919" i="3"/>
  <c r="K923" i="3"/>
  <c r="T923" i="3"/>
  <c r="K927" i="3"/>
  <c r="AC927" i="3" s="1"/>
  <c r="T927" i="3"/>
  <c r="K931" i="3"/>
  <c r="AC931" i="3" s="1"/>
  <c r="T931" i="3"/>
  <c r="K935" i="3"/>
  <c r="AC935" i="3" s="1"/>
  <c r="T935" i="3"/>
  <c r="K939" i="3"/>
  <c r="AC939" i="3" s="1"/>
  <c r="T939" i="3"/>
  <c r="K943" i="3"/>
  <c r="AC943" i="3" s="1"/>
  <c r="T943" i="3"/>
  <c r="K947" i="3"/>
  <c r="AC947" i="3" s="1"/>
  <c r="T947" i="3"/>
  <c r="K951" i="3"/>
  <c r="AC951" i="3" s="1"/>
  <c r="T951" i="3"/>
  <c r="K955" i="3"/>
  <c r="AC955" i="3" s="1"/>
  <c r="T955" i="3"/>
  <c r="K959" i="3"/>
  <c r="AC959" i="3" s="1"/>
  <c r="T959" i="3"/>
  <c r="K963" i="3"/>
  <c r="AC963" i="3" s="1"/>
  <c r="T963" i="3"/>
  <c r="K967" i="3"/>
  <c r="AC967" i="3" s="1"/>
  <c r="T967" i="3"/>
  <c r="K971" i="3"/>
  <c r="AC971" i="3" s="1"/>
  <c r="T971" i="3"/>
  <c r="K975" i="3"/>
  <c r="AC975" i="3" s="1"/>
  <c r="T975" i="3"/>
  <c r="K979" i="3"/>
  <c r="T979" i="3"/>
  <c r="K983" i="3"/>
  <c r="AC983" i="3" s="1"/>
  <c r="T983" i="3"/>
  <c r="K987" i="3"/>
  <c r="AC987" i="3" s="1"/>
  <c r="T987" i="3"/>
  <c r="K991" i="3"/>
  <c r="AC991" i="3" s="1"/>
  <c r="T991" i="3"/>
  <c r="K995" i="3"/>
  <c r="T995" i="3"/>
  <c r="K999" i="3"/>
  <c r="AC999" i="3" s="1"/>
  <c r="T999" i="3"/>
  <c r="K1003" i="3"/>
  <c r="AC1003" i="3" s="1"/>
  <c r="T1003" i="3"/>
  <c r="K1007" i="3"/>
  <c r="T1007" i="3"/>
  <c r="K1011" i="3"/>
  <c r="AC1011" i="3" s="1"/>
  <c r="T1011" i="3"/>
  <c r="K1015" i="3"/>
  <c r="AC1015" i="3" s="1"/>
  <c r="T1015" i="3"/>
  <c r="K1019" i="3"/>
  <c r="AC1019" i="3" s="1"/>
  <c r="T1019" i="3"/>
  <c r="K1023" i="3"/>
  <c r="AC1023" i="3" s="1"/>
  <c r="T1023" i="3"/>
  <c r="K1027" i="3"/>
  <c r="AC1027" i="3" s="1"/>
  <c r="T1027" i="3"/>
  <c r="K1031" i="3"/>
  <c r="AC1031" i="3" s="1"/>
  <c r="T1031" i="3"/>
  <c r="K1035" i="3"/>
  <c r="AC1035" i="3" s="1"/>
  <c r="T1035" i="3"/>
  <c r="K1039" i="3"/>
  <c r="AC1039" i="3" s="1"/>
  <c r="T1039" i="3"/>
  <c r="K1043" i="3"/>
  <c r="AC1043" i="3" s="1"/>
  <c r="T1043" i="3"/>
  <c r="K1047" i="3"/>
  <c r="AC1047" i="3" s="1"/>
  <c r="T1047" i="3"/>
  <c r="K1051" i="3"/>
  <c r="AC1051" i="3" s="1"/>
  <c r="T1051" i="3"/>
  <c r="K1055" i="3"/>
  <c r="AC1055" i="3" s="1"/>
  <c r="T1055" i="3"/>
  <c r="K1059" i="3"/>
  <c r="AC1059" i="3" s="1"/>
  <c r="T1059" i="3"/>
  <c r="K1063" i="3"/>
  <c r="AC1063" i="3" s="1"/>
  <c r="T1063" i="3"/>
  <c r="K1067" i="3"/>
  <c r="AC1067" i="3" s="1"/>
  <c r="T1067" i="3"/>
  <c r="K1071" i="3"/>
  <c r="AC1071" i="3" s="1"/>
  <c r="T1071" i="3"/>
  <c r="K1075" i="3"/>
  <c r="AC1075" i="3" s="1"/>
  <c r="T1075" i="3"/>
  <c r="K1079" i="3"/>
  <c r="AC1079" i="3" s="1"/>
  <c r="T1079" i="3"/>
  <c r="K1083" i="3"/>
  <c r="AC1083" i="3" s="1"/>
  <c r="T1083" i="3"/>
  <c r="K1087" i="3"/>
  <c r="AC1087" i="3" s="1"/>
  <c r="T1087" i="3"/>
  <c r="K1091" i="3"/>
  <c r="AC1091" i="3" s="1"/>
  <c r="T1091" i="3"/>
  <c r="K1095" i="3"/>
  <c r="AC1095" i="3" s="1"/>
  <c r="T1095" i="3"/>
  <c r="K1099" i="3"/>
  <c r="AC1099" i="3" s="1"/>
  <c r="T1099" i="3"/>
  <c r="K1103" i="3"/>
  <c r="AC1103" i="3" s="1"/>
  <c r="T1103" i="3"/>
  <c r="K1107" i="3"/>
  <c r="AC1107" i="3" s="1"/>
  <c r="T1107" i="3"/>
  <c r="K1111" i="3"/>
  <c r="AC1111" i="3" s="1"/>
  <c r="T1111" i="3"/>
  <c r="K1115" i="3"/>
  <c r="AC1115" i="3" s="1"/>
  <c r="T1115" i="3"/>
  <c r="K1119" i="3"/>
  <c r="AC1119" i="3" s="1"/>
  <c r="T1119" i="3"/>
  <c r="K1123" i="3"/>
  <c r="AC1123" i="3" s="1"/>
  <c r="T1123" i="3"/>
  <c r="K1127" i="3"/>
  <c r="AC1127" i="3" s="1"/>
  <c r="T1127" i="3"/>
  <c r="K1131" i="3"/>
  <c r="AC1131" i="3" s="1"/>
  <c r="T1131" i="3"/>
  <c r="K1135" i="3"/>
  <c r="AC1135" i="3" s="1"/>
  <c r="T1135" i="3"/>
  <c r="K1139" i="3"/>
  <c r="AC1139" i="3" s="1"/>
  <c r="T1139" i="3"/>
  <c r="K1143" i="3"/>
  <c r="AC1143" i="3" s="1"/>
  <c r="T1143" i="3"/>
  <c r="K1147" i="3"/>
  <c r="T1147" i="3"/>
  <c r="K1151" i="3"/>
  <c r="AC1151" i="3" s="1"/>
  <c r="T1151" i="3"/>
  <c r="K1155" i="3"/>
  <c r="AC1155" i="3" s="1"/>
  <c r="T1155" i="3"/>
  <c r="K1159" i="3"/>
  <c r="AC1159" i="3" s="1"/>
  <c r="T1159" i="3"/>
  <c r="K1163" i="3"/>
  <c r="AC1163" i="3" s="1"/>
  <c r="T1163" i="3"/>
  <c r="K1167" i="3"/>
  <c r="AC1167" i="3" s="1"/>
  <c r="T1167" i="3"/>
  <c r="K1171" i="3"/>
  <c r="AC1171" i="3" s="1"/>
  <c r="T1171" i="3"/>
  <c r="K1175" i="3"/>
  <c r="AC1175" i="3" s="1"/>
  <c r="T1175" i="3"/>
  <c r="K1179" i="3"/>
  <c r="AC1179" i="3" s="1"/>
  <c r="T1179" i="3"/>
  <c r="K1183" i="3"/>
  <c r="T1183" i="3"/>
  <c r="K1187" i="3"/>
  <c r="AC1187" i="3" s="1"/>
  <c r="T1187" i="3"/>
  <c r="K1191" i="3"/>
  <c r="AC1191" i="3" s="1"/>
  <c r="T1191" i="3"/>
  <c r="K1195" i="3"/>
  <c r="AC1195" i="3" s="1"/>
  <c r="T1195" i="3"/>
  <c r="K1199" i="3"/>
  <c r="AC1199" i="3" s="1"/>
  <c r="T1199" i="3"/>
  <c r="K1203" i="3"/>
  <c r="AC1203" i="3" s="1"/>
  <c r="T1203" i="3"/>
  <c r="K1207" i="3"/>
  <c r="T1207" i="3"/>
  <c r="K1211" i="3"/>
  <c r="AC1211" i="3" s="1"/>
  <c r="T1211" i="3"/>
  <c r="K1215" i="3"/>
  <c r="T1215" i="3"/>
  <c r="K1219" i="3"/>
  <c r="AC1219" i="3" s="1"/>
  <c r="T1219" i="3"/>
  <c r="K1223" i="3"/>
  <c r="AC1223" i="3" s="1"/>
  <c r="T1223" i="3"/>
  <c r="K1227" i="3"/>
  <c r="T1227" i="3"/>
  <c r="K1231" i="3"/>
  <c r="AC1231" i="3" s="1"/>
  <c r="T1231" i="3"/>
  <c r="K1235" i="3"/>
  <c r="AC1235" i="3" s="1"/>
  <c r="T1235" i="3"/>
  <c r="K1239" i="3"/>
  <c r="AC1239" i="3" s="1"/>
  <c r="T1239" i="3"/>
  <c r="K1243" i="3"/>
  <c r="AC1243" i="3" s="1"/>
  <c r="T1243" i="3"/>
  <c r="K1247" i="3"/>
  <c r="AC1247" i="3" s="1"/>
  <c r="T1247" i="3"/>
  <c r="K1251" i="3"/>
  <c r="AC1251" i="3" s="1"/>
  <c r="T1251" i="3"/>
  <c r="K1255" i="3"/>
  <c r="AC1255" i="3" s="1"/>
  <c r="T1255" i="3"/>
  <c r="K1259" i="3"/>
  <c r="AC1259" i="3" s="1"/>
  <c r="T1259" i="3"/>
  <c r="K1263" i="3"/>
  <c r="AC1263" i="3" s="1"/>
  <c r="T1263" i="3"/>
  <c r="K1267" i="3"/>
  <c r="AC1267" i="3" s="1"/>
  <c r="T1267" i="3"/>
  <c r="K1271" i="3"/>
  <c r="AC1271" i="3" s="1"/>
  <c r="T1271" i="3"/>
  <c r="K1275" i="3"/>
  <c r="AC1275" i="3" s="1"/>
  <c r="T1275" i="3"/>
  <c r="K1279" i="3"/>
  <c r="T1279" i="3"/>
  <c r="K1283" i="3"/>
  <c r="T1283" i="3"/>
  <c r="K1287" i="3"/>
  <c r="AC1287" i="3" s="1"/>
  <c r="T1287" i="3"/>
  <c r="K1291" i="3"/>
  <c r="AC1291" i="3" s="1"/>
  <c r="T1291" i="3"/>
  <c r="K1295" i="3"/>
  <c r="AC1295" i="3" s="1"/>
  <c r="T1295" i="3"/>
  <c r="K1299" i="3"/>
  <c r="T1299" i="3"/>
  <c r="K1303" i="3"/>
  <c r="AC1303" i="3" s="1"/>
  <c r="T1303" i="3"/>
  <c r="K1307" i="3"/>
  <c r="AC1307" i="3" s="1"/>
  <c r="T1307" i="3"/>
  <c r="K1311" i="3"/>
  <c r="AC1311" i="3" s="1"/>
  <c r="T1311" i="3"/>
  <c r="K1315" i="3"/>
  <c r="AC1315" i="3" s="1"/>
  <c r="T1315" i="3"/>
  <c r="K1319" i="3"/>
  <c r="AC1319" i="3" s="1"/>
  <c r="T1319" i="3"/>
  <c r="K1323" i="3"/>
  <c r="AC1323" i="3" s="1"/>
  <c r="T1323" i="3"/>
  <c r="K1327" i="3"/>
  <c r="T1327" i="3"/>
  <c r="K1331" i="3"/>
  <c r="AC1331" i="3" s="1"/>
  <c r="T1331" i="3"/>
  <c r="K1335" i="3"/>
  <c r="AC1335" i="3" s="1"/>
  <c r="T1335" i="3"/>
  <c r="K1339" i="3"/>
  <c r="AC1339" i="3" s="1"/>
  <c r="T1339" i="3"/>
  <c r="K1343" i="3"/>
  <c r="T1343" i="3"/>
  <c r="K1347" i="3"/>
  <c r="AC1347" i="3" s="1"/>
  <c r="T1347" i="3"/>
  <c r="K1351" i="3"/>
  <c r="AC1351" i="3" s="1"/>
  <c r="T1351" i="3"/>
  <c r="K1355" i="3"/>
  <c r="AC1355" i="3" s="1"/>
  <c r="T1355" i="3"/>
  <c r="K1359" i="3"/>
  <c r="AC1359" i="3" s="1"/>
  <c r="T1359" i="3"/>
  <c r="K1363" i="3"/>
  <c r="T1363" i="3"/>
  <c r="K1367" i="3"/>
  <c r="AC1367" i="3" s="1"/>
  <c r="T1367" i="3"/>
  <c r="K1371" i="3"/>
  <c r="AC1371" i="3" s="1"/>
  <c r="T1371" i="3"/>
  <c r="K1375" i="3"/>
  <c r="AC1375" i="3" s="1"/>
  <c r="T1375" i="3"/>
  <c r="K1379" i="3"/>
  <c r="AC1379" i="3" s="1"/>
  <c r="T1379" i="3"/>
  <c r="K1383" i="3"/>
  <c r="AC1383" i="3" s="1"/>
  <c r="T1383" i="3"/>
  <c r="K1387" i="3"/>
  <c r="AC1387" i="3" s="1"/>
  <c r="T1387" i="3"/>
  <c r="K1391" i="3"/>
  <c r="AC1391" i="3" s="1"/>
  <c r="T1391" i="3"/>
  <c r="L8" i="3"/>
  <c r="AD8" i="3" s="1"/>
  <c r="U8" i="3"/>
  <c r="L12" i="3"/>
  <c r="AD12" i="3" s="1"/>
  <c r="U12" i="3"/>
  <c r="L16" i="3"/>
  <c r="AD16" i="3" s="1"/>
  <c r="U16" i="3"/>
  <c r="L20" i="3"/>
  <c r="AD20" i="3" s="1"/>
  <c r="U20" i="3"/>
  <c r="L24" i="3"/>
  <c r="AD24" i="3" s="1"/>
  <c r="U24" i="3"/>
  <c r="L28" i="3"/>
  <c r="AD28" i="3" s="1"/>
  <c r="U28" i="3"/>
  <c r="L32" i="3"/>
  <c r="AD32" i="3" s="1"/>
  <c r="U32" i="3"/>
  <c r="L36" i="3"/>
  <c r="AD36" i="3" s="1"/>
  <c r="U36" i="3"/>
  <c r="L40" i="3"/>
  <c r="AD40" i="3" s="1"/>
  <c r="U40" i="3"/>
  <c r="L44" i="3"/>
  <c r="AD44" i="3" s="1"/>
  <c r="U44" i="3"/>
  <c r="L48" i="3"/>
  <c r="AD48" i="3" s="1"/>
  <c r="U48" i="3"/>
  <c r="L52" i="3"/>
  <c r="AD52" i="3" s="1"/>
  <c r="U52" i="3"/>
  <c r="L56" i="3"/>
  <c r="AD56" i="3" s="1"/>
  <c r="U56" i="3"/>
  <c r="L60" i="3"/>
  <c r="AD60" i="3" s="1"/>
  <c r="U60" i="3"/>
  <c r="L64" i="3"/>
  <c r="AD64" i="3" s="1"/>
  <c r="U64" i="3"/>
  <c r="L68" i="3"/>
  <c r="AD68" i="3" s="1"/>
  <c r="U68" i="3"/>
  <c r="L72" i="3"/>
  <c r="AD72" i="3" s="1"/>
  <c r="U72" i="3"/>
  <c r="L76" i="3"/>
  <c r="AD76" i="3" s="1"/>
  <c r="U76" i="3"/>
  <c r="L80" i="3"/>
  <c r="AD80" i="3" s="1"/>
  <c r="U80" i="3"/>
  <c r="L84" i="3"/>
  <c r="AD84" i="3" s="1"/>
  <c r="U84" i="3"/>
  <c r="L88" i="3"/>
  <c r="AD88" i="3" s="1"/>
  <c r="U88" i="3"/>
  <c r="L92" i="3"/>
  <c r="AD92" i="3" s="1"/>
  <c r="U92" i="3"/>
  <c r="L96" i="3"/>
  <c r="AD96" i="3" s="1"/>
  <c r="U96" i="3"/>
  <c r="L100" i="3"/>
  <c r="AD100" i="3" s="1"/>
  <c r="U100" i="3"/>
  <c r="L104" i="3"/>
  <c r="AD104" i="3" s="1"/>
  <c r="U104" i="3"/>
  <c r="L108" i="3"/>
  <c r="AD108" i="3" s="1"/>
  <c r="U108" i="3"/>
  <c r="L112" i="3"/>
  <c r="AD112" i="3" s="1"/>
  <c r="U112" i="3"/>
  <c r="L116" i="3"/>
  <c r="AD116" i="3" s="1"/>
  <c r="U116" i="3"/>
  <c r="L120" i="3"/>
  <c r="AD120" i="3" s="1"/>
  <c r="U120" i="3"/>
  <c r="L124" i="3"/>
  <c r="AD124" i="3" s="1"/>
  <c r="U124" i="3"/>
  <c r="L128" i="3"/>
  <c r="AD128" i="3" s="1"/>
  <c r="U128" i="3"/>
  <c r="L132" i="3"/>
  <c r="AD132" i="3" s="1"/>
  <c r="U132" i="3"/>
  <c r="L136" i="3"/>
  <c r="AD136" i="3" s="1"/>
  <c r="U136" i="3"/>
  <c r="L140" i="3"/>
  <c r="AD140" i="3" s="1"/>
  <c r="U140" i="3"/>
  <c r="L144" i="3"/>
  <c r="AD144" i="3" s="1"/>
  <c r="U144" i="3"/>
  <c r="L148" i="3"/>
  <c r="AD148" i="3" s="1"/>
  <c r="U148" i="3"/>
  <c r="L152" i="3"/>
  <c r="AD152" i="3" s="1"/>
  <c r="U152" i="3"/>
  <c r="L156" i="3"/>
  <c r="AD156" i="3" s="1"/>
  <c r="U156" i="3"/>
  <c r="L160" i="3"/>
  <c r="AD160" i="3" s="1"/>
  <c r="U160" i="3"/>
  <c r="L164" i="3"/>
  <c r="AD164" i="3" s="1"/>
  <c r="U164" i="3"/>
  <c r="L168" i="3"/>
  <c r="AD168" i="3" s="1"/>
  <c r="U168" i="3"/>
  <c r="L172" i="3"/>
  <c r="AD172" i="3" s="1"/>
  <c r="U172" i="3"/>
  <c r="L176" i="3"/>
  <c r="AD176" i="3" s="1"/>
  <c r="U176" i="3"/>
  <c r="L180" i="3"/>
  <c r="AD180" i="3" s="1"/>
  <c r="U180" i="3"/>
  <c r="L184" i="3"/>
  <c r="AD184" i="3" s="1"/>
  <c r="U184" i="3"/>
  <c r="L188" i="3"/>
  <c r="AD188" i="3" s="1"/>
  <c r="U188" i="3"/>
  <c r="L192" i="3"/>
  <c r="AD192" i="3" s="1"/>
  <c r="U192" i="3"/>
  <c r="L196" i="3"/>
  <c r="AD196" i="3" s="1"/>
  <c r="U196" i="3"/>
  <c r="L200" i="3"/>
  <c r="AD200" i="3" s="1"/>
  <c r="U200" i="3"/>
  <c r="L204" i="3"/>
  <c r="AD204" i="3" s="1"/>
  <c r="U204" i="3"/>
  <c r="L208" i="3"/>
  <c r="AD208" i="3" s="1"/>
  <c r="U208" i="3"/>
  <c r="L212" i="3"/>
  <c r="AD212" i="3" s="1"/>
  <c r="U212" i="3"/>
  <c r="L216" i="3"/>
  <c r="AD216" i="3" s="1"/>
  <c r="U216" i="3"/>
  <c r="L220" i="3"/>
  <c r="AD220" i="3" s="1"/>
  <c r="U220" i="3"/>
  <c r="L224" i="3"/>
  <c r="AD224" i="3" s="1"/>
  <c r="U224" i="3"/>
  <c r="L228" i="3"/>
  <c r="AD228" i="3" s="1"/>
  <c r="U228" i="3"/>
  <c r="L232" i="3"/>
  <c r="AD232" i="3" s="1"/>
  <c r="U232" i="3"/>
  <c r="L236" i="3"/>
  <c r="AD236" i="3" s="1"/>
  <c r="U236" i="3"/>
  <c r="L240" i="3"/>
  <c r="AD240" i="3" s="1"/>
  <c r="U240" i="3"/>
  <c r="L244" i="3"/>
  <c r="AD244" i="3" s="1"/>
  <c r="U244" i="3"/>
  <c r="L248" i="3"/>
  <c r="AD248" i="3" s="1"/>
  <c r="U248" i="3"/>
  <c r="L252" i="3"/>
  <c r="AD252" i="3" s="1"/>
  <c r="U252" i="3"/>
  <c r="L256" i="3"/>
  <c r="AD256" i="3" s="1"/>
  <c r="U256" i="3"/>
  <c r="L260" i="3"/>
  <c r="AD260" i="3" s="1"/>
  <c r="U260" i="3"/>
  <c r="L264" i="3"/>
  <c r="AD264" i="3" s="1"/>
  <c r="U264" i="3"/>
  <c r="L268" i="3"/>
  <c r="AD268" i="3" s="1"/>
  <c r="U268" i="3"/>
  <c r="L272" i="3"/>
  <c r="AD272" i="3" s="1"/>
  <c r="U272" i="3"/>
  <c r="L276" i="3"/>
  <c r="AD276" i="3" s="1"/>
  <c r="U276" i="3"/>
  <c r="L280" i="3"/>
  <c r="AD280" i="3" s="1"/>
  <c r="U280" i="3"/>
  <c r="L284" i="3"/>
  <c r="AD284" i="3" s="1"/>
  <c r="U284" i="3"/>
  <c r="L288" i="3"/>
  <c r="AD288" i="3" s="1"/>
  <c r="U288" i="3"/>
  <c r="L292" i="3"/>
  <c r="AD292" i="3" s="1"/>
  <c r="U292" i="3"/>
  <c r="L296" i="3"/>
  <c r="AD296" i="3" s="1"/>
  <c r="U296" i="3"/>
  <c r="L300" i="3"/>
  <c r="AD300" i="3" s="1"/>
  <c r="U300" i="3"/>
  <c r="L304" i="3"/>
  <c r="AD304" i="3" s="1"/>
  <c r="U304" i="3"/>
  <c r="L308" i="3"/>
  <c r="AD308" i="3" s="1"/>
  <c r="U308" i="3"/>
  <c r="L312" i="3"/>
  <c r="AD312" i="3" s="1"/>
  <c r="U312" i="3"/>
  <c r="L316" i="3"/>
  <c r="AD316" i="3" s="1"/>
  <c r="U316" i="3"/>
  <c r="L320" i="3"/>
  <c r="AD320" i="3" s="1"/>
  <c r="U320" i="3"/>
  <c r="L324" i="3"/>
  <c r="AD324" i="3" s="1"/>
  <c r="U324" i="3"/>
  <c r="L328" i="3"/>
  <c r="AD328" i="3" s="1"/>
  <c r="U328" i="3"/>
  <c r="L332" i="3"/>
  <c r="AD332" i="3" s="1"/>
  <c r="U332" i="3"/>
  <c r="L336" i="3"/>
  <c r="AD336" i="3" s="1"/>
  <c r="U336" i="3"/>
  <c r="L340" i="3"/>
  <c r="AD340" i="3" s="1"/>
  <c r="U340" i="3"/>
  <c r="L344" i="3"/>
  <c r="AD344" i="3" s="1"/>
  <c r="U344" i="3"/>
  <c r="L348" i="3"/>
  <c r="AD348" i="3" s="1"/>
  <c r="U348" i="3"/>
  <c r="L352" i="3"/>
  <c r="AD352" i="3" s="1"/>
  <c r="U352" i="3"/>
  <c r="L356" i="3"/>
  <c r="AD356" i="3" s="1"/>
  <c r="U356" i="3"/>
  <c r="L360" i="3"/>
  <c r="AD360" i="3" s="1"/>
  <c r="U360" i="3"/>
  <c r="L364" i="3"/>
  <c r="AD364" i="3" s="1"/>
  <c r="U364" i="3"/>
  <c r="L368" i="3"/>
  <c r="AD368" i="3" s="1"/>
  <c r="U368" i="3"/>
  <c r="L372" i="3"/>
  <c r="AD372" i="3" s="1"/>
  <c r="U372" i="3"/>
  <c r="L376" i="3"/>
  <c r="AD376" i="3" s="1"/>
  <c r="U376" i="3"/>
  <c r="L380" i="3"/>
  <c r="AD380" i="3" s="1"/>
  <c r="U380" i="3"/>
  <c r="L384" i="3"/>
  <c r="AD384" i="3" s="1"/>
  <c r="U384" i="3"/>
  <c r="L388" i="3"/>
  <c r="AD388" i="3" s="1"/>
  <c r="U388" i="3"/>
  <c r="L392" i="3"/>
  <c r="AD392" i="3" s="1"/>
  <c r="U392" i="3"/>
  <c r="L396" i="3"/>
  <c r="AD396" i="3" s="1"/>
  <c r="U396" i="3"/>
  <c r="L400" i="3"/>
  <c r="AD400" i="3" s="1"/>
  <c r="U400" i="3"/>
  <c r="L404" i="3"/>
  <c r="AD404" i="3" s="1"/>
  <c r="U404" i="3"/>
  <c r="L408" i="3"/>
  <c r="AD408" i="3" s="1"/>
  <c r="U408" i="3"/>
  <c r="L412" i="3"/>
  <c r="AD412" i="3" s="1"/>
  <c r="U412" i="3"/>
  <c r="L416" i="3"/>
  <c r="AD416" i="3" s="1"/>
  <c r="U416" i="3"/>
  <c r="L420" i="3"/>
  <c r="AD420" i="3" s="1"/>
  <c r="U420" i="3"/>
  <c r="L424" i="3"/>
  <c r="AD424" i="3" s="1"/>
  <c r="U424" i="3"/>
  <c r="L428" i="3"/>
  <c r="AD428" i="3" s="1"/>
  <c r="U428" i="3"/>
  <c r="L432" i="3"/>
  <c r="AD432" i="3" s="1"/>
  <c r="U432" i="3"/>
  <c r="L436" i="3"/>
  <c r="AD436" i="3" s="1"/>
  <c r="U436" i="3"/>
  <c r="L440" i="3"/>
  <c r="AD440" i="3" s="1"/>
  <c r="U440" i="3"/>
  <c r="L444" i="3"/>
  <c r="AD444" i="3" s="1"/>
  <c r="U444" i="3"/>
  <c r="L448" i="3"/>
  <c r="AD448" i="3" s="1"/>
  <c r="U448" i="3"/>
  <c r="L452" i="3"/>
  <c r="AD452" i="3" s="1"/>
  <c r="U452" i="3"/>
  <c r="L456" i="3"/>
  <c r="AD456" i="3" s="1"/>
  <c r="U456" i="3"/>
  <c r="L460" i="3"/>
  <c r="AD460" i="3" s="1"/>
  <c r="U460" i="3"/>
  <c r="L464" i="3"/>
  <c r="AD464" i="3" s="1"/>
  <c r="U464" i="3"/>
  <c r="L468" i="3"/>
  <c r="AD468" i="3" s="1"/>
  <c r="U468" i="3"/>
  <c r="L472" i="3"/>
  <c r="AD472" i="3" s="1"/>
  <c r="U472" i="3"/>
  <c r="L476" i="3"/>
  <c r="AD476" i="3" s="1"/>
  <c r="U476" i="3"/>
  <c r="L480" i="3"/>
  <c r="AD480" i="3" s="1"/>
  <c r="U480" i="3"/>
  <c r="L484" i="3"/>
  <c r="AD484" i="3" s="1"/>
  <c r="U484" i="3"/>
  <c r="L488" i="3"/>
  <c r="AD488" i="3" s="1"/>
  <c r="U488" i="3"/>
  <c r="L492" i="3"/>
  <c r="AD492" i="3" s="1"/>
  <c r="U492" i="3"/>
  <c r="L496" i="3"/>
  <c r="AD496" i="3" s="1"/>
  <c r="U496" i="3"/>
  <c r="L500" i="3"/>
  <c r="AD500" i="3" s="1"/>
  <c r="U500" i="3"/>
  <c r="L504" i="3"/>
  <c r="AD504" i="3" s="1"/>
  <c r="U504" i="3"/>
  <c r="L508" i="3"/>
  <c r="AD508" i="3" s="1"/>
  <c r="U508" i="3"/>
  <c r="L512" i="3"/>
  <c r="AD512" i="3" s="1"/>
  <c r="U512" i="3"/>
  <c r="L516" i="3"/>
  <c r="AD516" i="3" s="1"/>
  <c r="U516" i="3"/>
  <c r="L520" i="3"/>
  <c r="AD520" i="3" s="1"/>
  <c r="U520" i="3"/>
  <c r="L524" i="3"/>
  <c r="AD524" i="3" s="1"/>
  <c r="U524" i="3"/>
  <c r="L528" i="3"/>
  <c r="AD528" i="3" s="1"/>
  <c r="U528" i="3"/>
  <c r="L532" i="3"/>
  <c r="AD532" i="3" s="1"/>
  <c r="U532" i="3"/>
  <c r="L536" i="3"/>
  <c r="AD536" i="3" s="1"/>
  <c r="U536" i="3"/>
  <c r="L540" i="3"/>
  <c r="AD540" i="3" s="1"/>
  <c r="U540" i="3"/>
  <c r="L544" i="3"/>
  <c r="AD544" i="3" s="1"/>
  <c r="U544" i="3"/>
  <c r="L548" i="3"/>
  <c r="AD548" i="3" s="1"/>
  <c r="U548" i="3"/>
  <c r="L552" i="3"/>
  <c r="AD552" i="3" s="1"/>
  <c r="U552" i="3"/>
  <c r="L556" i="3"/>
  <c r="AD556" i="3" s="1"/>
  <c r="U556" i="3"/>
  <c r="L560" i="3"/>
  <c r="AD560" i="3" s="1"/>
  <c r="U560" i="3"/>
  <c r="L564" i="3"/>
  <c r="AD564" i="3" s="1"/>
  <c r="U564" i="3"/>
  <c r="L568" i="3"/>
  <c r="AD568" i="3" s="1"/>
  <c r="U568" i="3"/>
  <c r="L572" i="3"/>
  <c r="AD572" i="3" s="1"/>
  <c r="U572" i="3"/>
  <c r="L576" i="3"/>
  <c r="AD576" i="3" s="1"/>
  <c r="U576" i="3"/>
  <c r="L580" i="3"/>
  <c r="AD580" i="3" s="1"/>
  <c r="U580" i="3"/>
  <c r="L584" i="3"/>
  <c r="AD584" i="3" s="1"/>
  <c r="U584" i="3"/>
  <c r="L588" i="3"/>
  <c r="AD588" i="3" s="1"/>
  <c r="U588" i="3"/>
  <c r="L592" i="3"/>
  <c r="AD592" i="3" s="1"/>
  <c r="U592" i="3"/>
  <c r="L596" i="3"/>
  <c r="AD596" i="3" s="1"/>
  <c r="U596" i="3"/>
  <c r="L600" i="3"/>
  <c r="AD600" i="3" s="1"/>
  <c r="U600" i="3"/>
  <c r="L604" i="3"/>
  <c r="AD604" i="3" s="1"/>
  <c r="U604" i="3"/>
  <c r="L608" i="3"/>
  <c r="AD608" i="3" s="1"/>
  <c r="U608" i="3"/>
  <c r="L612" i="3"/>
  <c r="AD612" i="3" s="1"/>
  <c r="U612" i="3"/>
  <c r="L616" i="3"/>
  <c r="AD616" i="3" s="1"/>
  <c r="U616" i="3"/>
  <c r="L620" i="3"/>
  <c r="AD620" i="3" s="1"/>
  <c r="U620" i="3"/>
  <c r="L624" i="3"/>
  <c r="AD624" i="3" s="1"/>
  <c r="U624" i="3"/>
  <c r="L628" i="3"/>
  <c r="AD628" i="3" s="1"/>
  <c r="U628" i="3"/>
  <c r="L632" i="3"/>
  <c r="AD632" i="3" s="1"/>
  <c r="U632" i="3"/>
  <c r="L636" i="3"/>
  <c r="AD636" i="3" s="1"/>
  <c r="U636" i="3"/>
  <c r="L640" i="3"/>
  <c r="AD640" i="3" s="1"/>
  <c r="U640" i="3"/>
  <c r="L644" i="3"/>
  <c r="AD644" i="3" s="1"/>
  <c r="U644" i="3"/>
  <c r="L648" i="3"/>
  <c r="AD648" i="3" s="1"/>
  <c r="U648" i="3"/>
  <c r="L652" i="3"/>
  <c r="AD652" i="3" s="1"/>
  <c r="U652" i="3"/>
  <c r="L656" i="3"/>
  <c r="AD656" i="3" s="1"/>
  <c r="U656" i="3"/>
  <c r="L660" i="3"/>
  <c r="AD660" i="3" s="1"/>
  <c r="U660" i="3"/>
  <c r="L664" i="3"/>
  <c r="AD664" i="3" s="1"/>
  <c r="U664" i="3"/>
  <c r="L668" i="3"/>
  <c r="AD668" i="3" s="1"/>
  <c r="U668" i="3"/>
  <c r="L672" i="3"/>
  <c r="AD672" i="3" s="1"/>
  <c r="U672" i="3"/>
  <c r="L676" i="3"/>
  <c r="AD676" i="3" s="1"/>
  <c r="U676" i="3"/>
  <c r="L680" i="3"/>
  <c r="AD680" i="3" s="1"/>
  <c r="U680" i="3"/>
  <c r="L684" i="3"/>
  <c r="AD684" i="3" s="1"/>
  <c r="U684" i="3"/>
  <c r="L688" i="3"/>
  <c r="AD688" i="3" s="1"/>
  <c r="U688" i="3"/>
  <c r="L692" i="3"/>
  <c r="AD692" i="3" s="1"/>
  <c r="U692" i="3"/>
  <c r="L696" i="3"/>
  <c r="AD696" i="3" s="1"/>
  <c r="U696" i="3"/>
  <c r="L700" i="3"/>
  <c r="AD700" i="3" s="1"/>
  <c r="U700" i="3"/>
  <c r="L704" i="3"/>
  <c r="AD704" i="3" s="1"/>
  <c r="U704" i="3"/>
  <c r="L708" i="3"/>
  <c r="AD708" i="3" s="1"/>
  <c r="U708" i="3"/>
  <c r="L712" i="3"/>
  <c r="AD712" i="3" s="1"/>
  <c r="U712" i="3"/>
  <c r="L716" i="3"/>
  <c r="AD716" i="3" s="1"/>
  <c r="U716" i="3"/>
  <c r="L720" i="3"/>
  <c r="AD720" i="3" s="1"/>
  <c r="U720" i="3"/>
  <c r="L724" i="3"/>
  <c r="AD724" i="3" s="1"/>
  <c r="U724" i="3"/>
  <c r="L728" i="3"/>
  <c r="AD728" i="3" s="1"/>
  <c r="U728" i="3"/>
  <c r="L732" i="3"/>
  <c r="AD732" i="3" s="1"/>
  <c r="U732" i="3"/>
  <c r="L736" i="3"/>
  <c r="AD736" i="3" s="1"/>
  <c r="U736" i="3"/>
  <c r="L740" i="3"/>
  <c r="AD740" i="3" s="1"/>
  <c r="U740" i="3"/>
  <c r="L744" i="3"/>
  <c r="AD744" i="3" s="1"/>
  <c r="U744" i="3"/>
  <c r="L748" i="3"/>
  <c r="AD748" i="3" s="1"/>
  <c r="U748" i="3"/>
  <c r="L752" i="3"/>
  <c r="AD752" i="3" s="1"/>
  <c r="U752" i="3"/>
  <c r="L756" i="3"/>
  <c r="AD756" i="3" s="1"/>
  <c r="U756" i="3"/>
  <c r="L760" i="3"/>
  <c r="AD760" i="3" s="1"/>
  <c r="U760" i="3"/>
  <c r="L764" i="3"/>
  <c r="AD764" i="3" s="1"/>
  <c r="U764" i="3"/>
  <c r="L768" i="3"/>
  <c r="AD768" i="3" s="1"/>
  <c r="U768" i="3"/>
  <c r="L772" i="3"/>
  <c r="AD772" i="3" s="1"/>
  <c r="U772" i="3"/>
  <c r="L776" i="3"/>
  <c r="AD776" i="3" s="1"/>
  <c r="U776" i="3"/>
  <c r="L780" i="3"/>
  <c r="AD780" i="3" s="1"/>
  <c r="U780" i="3"/>
  <c r="L784" i="3"/>
  <c r="AD784" i="3" s="1"/>
  <c r="U784" i="3"/>
  <c r="L788" i="3"/>
  <c r="AD788" i="3" s="1"/>
  <c r="U788" i="3"/>
  <c r="L792" i="3"/>
  <c r="AD792" i="3" s="1"/>
  <c r="U792" i="3"/>
  <c r="L796" i="3"/>
  <c r="AD796" i="3" s="1"/>
  <c r="U796" i="3"/>
  <c r="L800" i="3"/>
  <c r="AD800" i="3" s="1"/>
  <c r="U800" i="3"/>
  <c r="L804" i="3"/>
  <c r="AD804" i="3" s="1"/>
  <c r="U804" i="3"/>
  <c r="L808" i="3"/>
  <c r="AD808" i="3" s="1"/>
  <c r="U808" i="3"/>
  <c r="L812" i="3"/>
  <c r="AD812" i="3" s="1"/>
  <c r="U812" i="3"/>
  <c r="L816" i="3"/>
  <c r="AD816" i="3" s="1"/>
  <c r="U816" i="3"/>
  <c r="L820" i="3"/>
  <c r="AD820" i="3" s="1"/>
  <c r="U820" i="3"/>
  <c r="L824" i="3"/>
  <c r="AD824" i="3" s="1"/>
  <c r="U824" i="3"/>
  <c r="L828" i="3"/>
  <c r="AD828" i="3" s="1"/>
  <c r="U828" i="3"/>
  <c r="L832" i="3"/>
  <c r="AD832" i="3" s="1"/>
  <c r="U832" i="3"/>
  <c r="L836" i="3"/>
  <c r="AD836" i="3" s="1"/>
  <c r="U836" i="3"/>
  <c r="L840" i="3"/>
  <c r="AD840" i="3" s="1"/>
  <c r="U840" i="3"/>
  <c r="L844" i="3"/>
  <c r="AD844" i="3" s="1"/>
  <c r="U844" i="3"/>
  <c r="L848" i="3"/>
  <c r="AD848" i="3" s="1"/>
  <c r="U848" i="3"/>
  <c r="L852" i="3"/>
  <c r="AD852" i="3" s="1"/>
  <c r="U852" i="3"/>
  <c r="L856" i="3"/>
  <c r="AD856" i="3" s="1"/>
  <c r="U856" i="3"/>
  <c r="L860" i="3"/>
  <c r="AD860" i="3" s="1"/>
  <c r="U860" i="3"/>
  <c r="L864" i="3"/>
  <c r="AD864" i="3" s="1"/>
  <c r="U864" i="3"/>
  <c r="L868" i="3"/>
  <c r="AD868" i="3" s="1"/>
  <c r="U868" i="3"/>
  <c r="L872" i="3"/>
  <c r="AD872" i="3" s="1"/>
  <c r="U872" i="3"/>
  <c r="L876" i="3"/>
  <c r="AD876" i="3" s="1"/>
  <c r="U876" i="3"/>
  <c r="L880" i="3"/>
  <c r="AD880" i="3" s="1"/>
  <c r="U880" i="3"/>
  <c r="L884" i="3"/>
  <c r="AD884" i="3" s="1"/>
  <c r="U884" i="3"/>
  <c r="L888" i="3"/>
  <c r="AD888" i="3" s="1"/>
  <c r="U888" i="3"/>
  <c r="L892" i="3"/>
  <c r="AD892" i="3" s="1"/>
  <c r="U892" i="3"/>
  <c r="L896" i="3"/>
  <c r="AD896" i="3" s="1"/>
  <c r="U896" i="3"/>
  <c r="L900" i="3"/>
  <c r="AD900" i="3" s="1"/>
  <c r="U900" i="3"/>
  <c r="L904" i="3"/>
  <c r="AD904" i="3" s="1"/>
  <c r="U904" i="3"/>
  <c r="L908" i="3"/>
  <c r="AD908" i="3" s="1"/>
  <c r="U908" i="3"/>
  <c r="L912" i="3"/>
  <c r="AD912" i="3" s="1"/>
  <c r="U912" i="3"/>
  <c r="L916" i="3"/>
  <c r="AD916" i="3" s="1"/>
  <c r="U916" i="3"/>
  <c r="L920" i="3"/>
  <c r="AD920" i="3" s="1"/>
  <c r="U920" i="3"/>
  <c r="L924" i="3"/>
  <c r="AD924" i="3" s="1"/>
  <c r="U924" i="3"/>
  <c r="L928" i="3"/>
  <c r="AD928" i="3" s="1"/>
  <c r="U928" i="3"/>
  <c r="L932" i="3"/>
  <c r="AD932" i="3" s="1"/>
  <c r="U932" i="3"/>
  <c r="L936" i="3"/>
  <c r="AD936" i="3" s="1"/>
  <c r="U936" i="3"/>
  <c r="L940" i="3"/>
  <c r="AD940" i="3" s="1"/>
  <c r="U940" i="3"/>
  <c r="L944" i="3"/>
  <c r="AD944" i="3" s="1"/>
  <c r="U944" i="3"/>
  <c r="L948" i="3"/>
  <c r="AD948" i="3" s="1"/>
  <c r="U948" i="3"/>
  <c r="L952" i="3"/>
  <c r="AD952" i="3" s="1"/>
  <c r="U952" i="3"/>
  <c r="L956" i="3"/>
  <c r="AD956" i="3" s="1"/>
  <c r="U956" i="3"/>
  <c r="L960" i="3"/>
  <c r="AD960" i="3" s="1"/>
  <c r="U960" i="3"/>
  <c r="L964" i="3"/>
  <c r="AD964" i="3" s="1"/>
  <c r="U964" i="3"/>
  <c r="L968" i="3"/>
  <c r="AD968" i="3" s="1"/>
  <c r="U968" i="3"/>
  <c r="L972" i="3"/>
  <c r="AD972" i="3" s="1"/>
  <c r="U972" i="3"/>
  <c r="L976" i="3"/>
  <c r="AD976" i="3" s="1"/>
  <c r="U976" i="3"/>
  <c r="L980" i="3"/>
  <c r="AD980" i="3" s="1"/>
  <c r="U980" i="3"/>
  <c r="L984" i="3"/>
  <c r="AD984" i="3" s="1"/>
  <c r="U984" i="3"/>
  <c r="L988" i="3"/>
  <c r="AD988" i="3" s="1"/>
  <c r="U988" i="3"/>
  <c r="L992" i="3"/>
  <c r="AD992" i="3" s="1"/>
  <c r="U992" i="3"/>
  <c r="L996" i="3"/>
  <c r="AD996" i="3" s="1"/>
  <c r="U996" i="3"/>
  <c r="L1000" i="3"/>
  <c r="AD1000" i="3" s="1"/>
  <c r="U1000" i="3"/>
  <c r="L1004" i="3"/>
  <c r="AD1004" i="3" s="1"/>
  <c r="U1004" i="3"/>
  <c r="L1008" i="3"/>
  <c r="AD1008" i="3" s="1"/>
  <c r="U1008" i="3"/>
  <c r="L1012" i="3"/>
  <c r="AD1012" i="3" s="1"/>
  <c r="U1012" i="3"/>
  <c r="L1016" i="3"/>
  <c r="AD1016" i="3" s="1"/>
  <c r="U1016" i="3"/>
  <c r="L1020" i="3"/>
  <c r="AD1020" i="3" s="1"/>
  <c r="U1020" i="3"/>
  <c r="L1024" i="3"/>
  <c r="AD1024" i="3" s="1"/>
  <c r="U1024" i="3"/>
  <c r="L1028" i="3"/>
  <c r="AD1028" i="3" s="1"/>
  <c r="U1028" i="3"/>
  <c r="L1032" i="3"/>
  <c r="AD1032" i="3" s="1"/>
  <c r="U1032" i="3"/>
  <c r="L1036" i="3"/>
  <c r="AD1036" i="3" s="1"/>
  <c r="U1036" i="3"/>
  <c r="L1040" i="3"/>
  <c r="AD1040" i="3" s="1"/>
  <c r="U1040" i="3"/>
  <c r="L1044" i="3"/>
  <c r="AD1044" i="3" s="1"/>
  <c r="U1044" i="3"/>
  <c r="L1048" i="3"/>
  <c r="AD1048" i="3" s="1"/>
  <c r="U1048" i="3"/>
  <c r="L1052" i="3"/>
  <c r="AD1052" i="3" s="1"/>
  <c r="U1052" i="3"/>
  <c r="L1056" i="3"/>
  <c r="AD1056" i="3" s="1"/>
  <c r="U1056" i="3"/>
  <c r="L1060" i="3"/>
  <c r="AD1060" i="3" s="1"/>
  <c r="U1060" i="3"/>
  <c r="L1064" i="3"/>
  <c r="AD1064" i="3" s="1"/>
  <c r="U1064" i="3"/>
  <c r="L1068" i="3"/>
  <c r="AD1068" i="3" s="1"/>
  <c r="U1068" i="3"/>
  <c r="L1072" i="3"/>
  <c r="AD1072" i="3" s="1"/>
  <c r="U1072" i="3"/>
  <c r="L1076" i="3"/>
  <c r="AD1076" i="3" s="1"/>
  <c r="U1076" i="3"/>
  <c r="L1080" i="3"/>
  <c r="AD1080" i="3" s="1"/>
  <c r="U1080" i="3"/>
  <c r="L1084" i="3"/>
  <c r="AD1084" i="3" s="1"/>
  <c r="U1084" i="3"/>
  <c r="L1088" i="3"/>
  <c r="AD1088" i="3" s="1"/>
  <c r="U1088" i="3"/>
  <c r="L1092" i="3"/>
  <c r="AD1092" i="3" s="1"/>
  <c r="U1092" i="3"/>
  <c r="L1096" i="3"/>
  <c r="AD1096" i="3" s="1"/>
  <c r="U1096" i="3"/>
  <c r="L1100" i="3"/>
  <c r="AD1100" i="3" s="1"/>
  <c r="U1100" i="3"/>
  <c r="L1104" i="3"/>
  <c r="AD1104" i="3" s="1"/>
  <c r="U1104" i="3"/>
  <c r="L1108" i="3"/>
  <c r="AD1108" i="3" s="1"/>
  <c r="U1108" i="3"/>
  <c r="L1112" i="3"/>
  <c r="AD1112" i="3" s="1"/>
  <c r="U1112" i="3"/>
  <c r="L1116" i="3"/>
  <c r="AD1116" i="3" s="1"/>
  <c r="U1116" i="3"/>
  <c r="L1120" i="3"/>
  <c r="AD1120" i="3" s="1"/>
  <c r="U1120" i="3"/>
  <c r="L1124" i="3"/>
  <c r="AD1124" i="3" s="1"/>
  <c r="U1124" i="3"/>
  <c r="L1128" i="3"/>
  <c r="AD1128" i="3" s="1"/>
  <c r="U1128" i="3"/>
  <c r="L1132" i="3"/>
  <c r="AD1132" i="3" s="1"/>
  <c r="U1132" i="3"/>
  <c r="L1136" i="3"/>
  <c r="AD1136" i="3" s="1"/>
  <c r="U1136" i="3"/>
  <c r="L1140" i="3"/>
  <c r="AD1140" i="3" s="1"/>
  <c r="U1140" i="3"/>
  <c r="L1144" i="3"/>
  <c r="AD1144" i="3" s="1"/>
  <c r="U1144" i="3"/>
  <c r="L1148" i="3"/>
  <c r="AD1148" i="3" s="1"/>
  <c r="U1148" i="3"/>
  <c r="L1152" i="3"/>
  <c r="AD1152" i="3" s="1"/>
  <c r="U1152" i="3"/>
  <c r="L1156" i="3"/>
  <c r="AD1156" i="3" s="1"/>
  <c r="U1156" i="3"/>
  <c r="L1160" i="3"/>
  <c r="AD1160" i="3" s="1"/>
  <c r="U1160" i="3"/>
  <c r="L1164" i="3"/>
  <c r="AD1164" i="3" s="1"/>
  <c r="U1164" i="3"/>
  <c r="L1168" i="3"/>
  <c r="AD1168" i="3" s="1"/>
  <c r="U1168" i="3"/>
  <c r="L1172" i="3"/>
  <c r="AD1172" i="3" s="1"/>
  <c r="U1172" i="3"/>
  <c r="L1176" i="3"/>
  <c r="AD1176" i="3" s="1"/>
  <c r="U1176" i="3"/>
  <c r="L1180" i="3"/>
  <c r="AD1180" i="3" s="1"/>
  <c r="U1180" i="3"/>
  <c r="L1184" i="3"/>
  <c r="AD1184" i="3" s="1"/>
  <c r="U1184" i="3"/>
  <c r="L1188" i="3"/>
  <c r="AD1188" i="3" s="1"/>
  <c r="U1188" i="3"/>
  <c r="L1192" i="3"/>
  <c r="AD1192" i="3" s="1"/>
  <c r="U1192" i="3"/>
  <c r="L1196" i="3"/>
  <c r="AD1196" i="3" s="1"/>
  <c r="U1196" i="3"/>
  <c r="L1200" i="3"/>
  <c r="AD1200" i="3" s="1"/>
  <c r="U1200" i="3"/>
  <c r="L1204" i="3"/>
  <c r="AD1204" i="3" s="1"/>
  <c r="U1204" i="3"/>
  <c r="L1208" i="3"/>
  <c r="AD1208" i="3" s="1"/>
  <c r="U1208" i="3"/>
  <c r="L1212" i="3"/>
  <c r="AD1212" i="3" s="1"/>
  <c r="U1212" i="3"/>
  <c r="L1216" i="3"/>
  <c r="AD1216" i="3" s="1"/>
  <c r="U1216" i="3"/>
  <c r="L1220" i="3"/>
  <c r="AD1220" i="3" s="1"/>
  <c r="U1220" i="3"/>
  <c r="Q9" i="3"/>
  <c r="H9" i="3"/>
  <c r="Q17" i="3"/>
  <c r="H17" i="3"/>
  <c r="Z17" i="3" s="1"/>
  <c r="Q25" i="3"/>
  <c r="H25" i="3"/>
  <c r="Z25" i="3" s="1"/>
  <c r="Q33" i="3"/>
  <c r="H33" i="3"/>
  <c r="Q41" i="3"/>
  <c r="H41" i="3"/>
  <c r="Z41" i="3" s="1"/>
  <c r="Q49" i="3"/>
  <c r="H49" i="3"/>
  <c r="Z49" i="3" s="1"/>
  <c r="Q57" i="3"/>
  <c r="H57" i="3"/>
  <c r="Z57" i="3" s="1"/>
  <c r="Q65" i="3"/>
  <c r="H65" i="3"/>
  <c r="Z65" i="3" s="1"/>
  <c r="Q69" i="3"/>
  <c r="H69" i="3"/>
  <c r="Z69" i="3" s="1"/>
  <c r="Q77" i="3"/>
  <c r="H77" i="3"/>
  <c r="Z77" i="3" s="1"/>
  <c r="Q85" i="3"/>
  <c r="H85" i="3"/>
  <c r="Z85" i="3" s="1"/>
  <c r="Q93" i="3"/>
  <c r="H93" i="3"/>
  <c r="Z93" i="3" s="1"/>
  <c r="Q101" i="3"/>
  <c r="H101" i="3"/>
  <c r="Z101" i="3" s="1"/>
  <c r="Q109" i="3"/>
  <c r="H109" i="3"/>
  <c r="Z109" i="3" s="1"/>
  <c r="H117" i="3"/>
  <c r="Q117" i="3"/>
  <c r="Q125" i="3"/>
  <c r="H125" i="3"/>
  <c r="Z125" i="3" s="1"/>
  <c r="Q133" i="3"/>
  <c r="H133" i="3"/>
  <c r="Z133" i="3" s="1"/>
  <c r="Q141" i="3"/>
  <c r="H141" i="3"/>
  <c r="Z141" i="3" s="1"/>
  <c r="Q149" i="3"/>
  <c r="H149" i="3"/>
  <c r="Z149" i="3" s="1"/>
  <c r="Q157" i="3"/>
  <c r="H157" i="3"/>
  <c r="Z157" i="3" s="1"/>
  <c r="Q165" i="3"/>
  <c r="H165" i="3"/>
  <c r="Z165" i="3" s="1"/>
  <c r="Q173" i="3"/>
  <c r="H173" i="3"/>
  <c r="Z173" i="3" s="1"/>
  <c r="Q181" i="3"/>
  <c r="H181" i="3"/>
  <c r="Z181" i="3" s="1"/>
  <c r="Q193" i="3"/>
  <c r="H193" i="3"/>
  <c r="Z193" i="3" s="1"/>
  <c r="Q201" i="3"/>
  <c r="H201" i="3"/>
  <c r="Z201" i="3" s="1"/>
  <c r="Q209" i="3"/>
  <c r="H209" i="3"/>
  <c r="Z209" i="3" s="1"/>
  <c r="Q217" i="3"/>
  <c r="H217" i="3"/>
  <c r="Z217" i="3" s="1"/>
  <c r="Q225" i="3"/>
  <c r="H225" i="3"/>
  <c r="Z225" i="3" s="1"/>
  <c r="Q229" i="3"/>
  <c r="H229" i="3"/>
  <c r="Z229" i="3" s="1"/>
  <c r="Q237" i="3"/>
  <c r="H237" i="3"/>
  <c r="Z237" i="3" s="1"/>
  <c r="H245" i="3"/>
  <c r="Q245" i="3"/>
  <c r="H253" i="3"/>
  <c r="Q253" i="3"/>
  <c r="Q265" i="3"/>
  <c r="H265" i="3"/>
  <c r="Z265" i="3" s="1"/>
  <c r="Q273" i="3"/>
  <c r="H273" i="3"/>
  <c r="Z273" i="3" s="1"/>
  <c r="Q281" i="3"/>
  <c r="H281" i="3"/>
  <c r="Z281" i="3" s="1"/>
  <c r="Q289" i="3"/>
  <c r="H289" i="3"/>
  <c r="Z289" i="3" s="1"/>
  <c r="Q297" i="3"/>
  <c r="H297" i="3"/>
  <c r="Z297" i="3" s="1"/>
  <c r="Q305" i="3"/>
  <c r="H305" i="3"/>
  <c r="Z305" i="3" s="1"/>
  <c r="Q313" i="3"/>
  <c r="H313" i="3"/>
  <c r="Z313" i="3" s="1"/>
  <c r="Q321" i="3"/>
  <c r="H321" i="3"/>
  <c r="Z321" i="3" s="1"/>
  <c r="Q329" i="3"/>
  <c r="H329" i="3"/>
  <c r="Z329" i="3" s="1"/>
  <c r="Q337" i="3"/>
  <c r="H337" i="3"/>
  <c r="Z337" i="3" s="1"/>
  <c r="Q345" i="3"/>
  <c r="H345" i="3"/>
  <c r="Z345" i="3" s="1"/>
  <c r="Q357" i="3"/>
  <c r="H357" i="3"/>
  <c r="Z357" i="3" s="1"/>
  <c r="Q365" i="3"/>
  <c r="H365" i="3"/>
  <c r="Z365" i="3" s="1"/>
  <c r="Q373" i="3"/>
  <c r="H373" i="3"/>
  <c r="Q381" i="3"/>
  <c r="H381" i="3"/>
  <c r="Z381" i="3" s="1"/>
  <c r="Q389" i="3"/>
  <c r="H389" i="3"/>
  <c r="Z389" i="3" s="1"/>
  <c r="Q397" i="3"/>
  <c r="H397" i="3"/>
  <c r="Z397" i="3" s="1"/>
  <c r="Q405" i="3"/>
  <c r="H405" i="3"/>
  <c r="Z405" i="3" s="1"/>
  <c r="Q413" i="3"/>
  <c r="H413" i="3"/>
  <c r="Z413" i="3" s="1"/>
  <c r="Q421" i="3"/>
  <c r="H421" i="3"/>
  <c r="Z421" i="3" s="1"/>
  <c r="Q429" i="3"/>
  <c r="H429" i="3"/>
  <c r="Z429" i="3" s="1"/>
  <c r="Q437" i="3"/>
  <c r="H437" i="3"/>
  <c r="Z437" i="3" s="1"/>
  <c r="Q445" i="3"/>
  <c r="H445" i="3"/>
  <c r="Q453" i="3"/>
  <c r="H453" i="3"/>
  <c r="Z453" i="3" s="1"/>
  <c r="Q461" i="3"/>
  <c r="H461" i="3"/>
  <c r="Z461" i="3" s="1"/>
  <c r="Q469" i="3"/>
  <c r="H469" i="3"/>
  <c r="Z469" i="3" s="1"/>
  <c r="Q477" i="3"/>
  <c r="H477" i="3"/>
  <c r="Z477" i="3" s="1"/>
  <c r="Q485" i="3"/>
  <c r="H485" i="3"/>
  <c r="Z485" i="3" s="1"/>
  <c r="Q493" i="3"/>
  <c r="H493" i="3"/>
  <c r="Z493" i="3" s="1"/>
  <c r="Q501" i="3"/>
  <c r="H501" i="3"/>
  <c r="Z501" i="3" s="1"/>
  <c r="Q509" i="3"/>
  <c r="H509" i="3"/>
  <c r="Z509" i="3" s="1"/>
  <c r="Q517" i="3"/>
  <c r="H517" i="3"/>
  <c r="Z517" i="3" s="1"/>
  <c r="Q525" i="3"/>
  <c r="H525" i="3"/>
  <c r="Z525" i="3" s="1"/>
  <c r="Q537" i="3"/>
  <c r="H537" i="3"/>
  <c r="Z537" i="3" s="1"/>
  <c r="Q545" i="3"/>
  <c r="H545" i="3"/>
  <c r="Z545" i="3" s="1"/>
  <c r="Q553" i="3"/>
  <c r="H553" i="3"/>
  <c r="Z553" i="3" s="1"/>
  <c r="Q557" i="3"/>
  <c r="H557" i="3"/>
  <c r="Z557" i="3" s="1"/>
  <c r="Q565" i="3"/>
  <c r="H565" i="3"/>
  <c r="Z565" i="3" s="1"/>
  <c r="Q573" i="3"/>
  <c r="H573" i="3"/>
  <c r="Z573" i="3" s="1"/>
  <c r="Q581" i="3"/>
  <c r="H581" i="3"/>
  <c r="Z581" i="3" s="1"/>
  <c r="Q589" i="3"/>
  <c r="H589" i="3"/>
  <c r="Z589" i="3" s="1"/>
  <c r="Q597" i="3"/>
  <c r="H597" i="3"/>
  <c r="Z597" i="3" s="1"/>
  <c r="Q605" i="3"/>
  <c r="H605" i="3"/>
  <c r="Z605" i="3" s="1"/>
  <c r="Q613" i="3"/>
  <c r="H613" i="3"/>
  <c r="Z613" i="3" s="1"/>
  <c r="Q621" i="3"/>
  <c r="H621" i="3"/>
  <c r="Q629" i="3"/>
  <c r="H629" i="3"/>
  <c r="Z629" i="3" s="1"/>
  <c r="Q641" i="3"/>
  <c r="H641" i="3"/>
  <c r="Z641" i="3" s="1"/>
  <c r="Q649" i="3"/>
  <c r="H649" i="3"/>
  <c r="Z649" i="3" s="1"/>
  <c r="Q657" i="3"/>
  <c r="H657" i="3"/>
  <c r="Z657" i="3" s="1"/>
  <c r="Q665" i="3"/>
  <c r="H665" i="3"/>
  <c r="Z665" i="3" s="1"/>
  <c r="Q673" i="3"/>
  <c r="H673" i="3"/>
  <c r="Z673" i="3" s="1"/>
  <c r="Q681" i="3"/>
  <c r="H681" i="3"/>
  <c r="Q689" i="3"/>
  <c r="H689" i="3"/>
  <c r="Z689" i="3" s="1"/>
  <c r="Q697" i="3"/>
  <c r="H697" i="3"/>
  <c r="Z697" i="3" s="1"/>
  <c r="Q705" i="3"/>
  <c r="H705" i="3"/>
  <c r="Z705" i="3" s="1"/>
  <c r="Q713" i="3"/>
  <c r="H713" i="3"/>
  <c r="Z713" i="3" s="1"/>
  <c r="Q721" i="3"/>
  <c r="H721" i="3"/>
  <c r="Z721" i="3" s="1"/>
  <c r="Q729" i="3"/>
  <c r="H729" i="3"/>
  <c r="Z729" i="3" s="1"/>
  <c r="Q737" i="3"/>
  <c r="H737" i="3"/>
  <c r="Z737" i="3" s="1"/>
  <c r="Q741" i="3"/>
  <c r="H741" i="3"/>
  <c r="Z741" i="3" s="1"/>
  <c r="Q749" i="3"/>
  <c r="H749" i="3"/>
  <c r="Z749" i="3" s="1"/>
  <c r="Q757" i="3"/>
  <c r="H757" i="3"/>
  <c r="Q765" i="3"/>
  <c r="H765" i="3"/>
  <c r="Z765" i="3" s="1"/>
  <c r="Q773" i="3"/>
  <c r="H773" i="3"/>
  <c r="Z773" i="3" s="1"/>
  <c r="Q785" i="3"/>
  <c r="H785" i="3"/>
  <c r="Z785" i="3" s="1"/>
  <c r="Q793" i="3"/>
  <c r="H793" i="3"/>
  <c r="Z793" i="3" s="1"/>
  <c r="Q797" i="3"/>
  <c r="H797" i="3"/>
  <c r="Z797" i="3" s="1"/>
  <c r="Q805" i="3"/>
  <c r="H805" i="3"/>
  <c r="Z805" i="3" s="1"/>
  <c r="Q813" i="3"/>
  <c r="H813" i="3"/>
  <c r="Z813" i="3" s="1"/>
  <c r="Q821" i="3"/>
  <c r="H821" i="3"/>
  <c r="Z821" i="3" s="1"/>
  <c r="Q829" i="3"/>
  <c r="H829" i="3"/>
  <c r="Z829" i="3" s="1"/>
  <c r="Q837" i="3"/>
  <c r="H837" i="3"/>
  <c r="Z837" i="3" s="1"/>
  <c r="Q845" i="3"/>
  <c r="H845" i="3"/>
  <c r="Z845" i="3" s="1"/>
  <c r="Q853" i="3"/>
  <c r="H853" i="3"/>
  <c r="Z853" i="3" s="1"/>
  <c r="H861" i="3"/>
  <c r="Z861" i="3" s="1"/>
  <c r="Q861" i="3"/>
  <c r="Q869" i="3"/>
  <c r="H869" i="3"/>
  <c r="Z869" i="3" s="1"/>
  <c r="Q877" i="3"/>
  <c r="H877" i="3"/>
  <c r="Z877" i="3" s="1"/>
  <c r="Q885" i="3"/>
  <c r="H885" i="3"/>
  <c r="Z885" i="3" s="1"/>
  <c r="Q893" i="3"/>
  <c r="H893" i="3"/>
  <c r="Z893" i="3" s="1"/>
  <c r="Q901" i="3"/>
  <c r="H901" i="3"/>
  <c r="Z901" i="3" s="1"/>
  <c r="Q909" i="3"/>
  <c r="H909" i="3"/>
  <c r="Z909" i="3" s="1"/>
  <c r="Q917" i="3"/>
  <c r="H917" i="3"/>
  <c r="Z917" i="3" s="1"/>
  <c r="Q921" i="3"/>
  <c r="H921" i="3"/>
  <c r="Z921" i="3" s="1"/>
  <c r="Q929" i="3"/>
  <c r="H929" i="3"/>
  <c r="Z929" i="3" s="1"/>
  <c r="Q937" i="3"/>
  <c r="H937" i="3"/>
  <c r="Z937" i="3" s="1"/>
  <c r="Q945" i="3"/>
  <c r="H945" i="3"/>
  <c r="Z945" i="3" s="1"/>
  <c r="Q953" i="3"/>
  <c r="H953" i="3"/>
  <c r="Z953" i="3" s="1"/>
  <c r="Q961" i="3"/>
  <c r="H961" i="3"/>
  <c r="Z961" i="3" s="1"/>
  <c r="Q973" i="3"/>
  <c r="H973" i="3"/>
  <c r="Q981" i="3"/>
  <c r="H981" i="3"/>
  <c r="Q989" i="3"/>
  <c r="H989" i="3"/>
  <c r="Z989" i="3" s="1"/>
  <c r="Q993" i="3"/>
  <c r="H993" i="3"/>
  <c r="Z993" i="3" s="1"/>
  <c r="Q1001" i="3"/>
  <c r="H1001" i="3"/>
  <c r="Z1001" i="3" s="1"/>
  <c r="Q1009" i="3"/>
  <c r="H1009" i="3"/>
  <c r="Z1009" i="3" s="1"/>
  <c r="Q1021" i="3"/>
  <c r="H1021" i="3"/>
  <c r="Z1021" i="3" s="1"/>
  <c r="Q1029" i="3"/>
  <c r="H1029" i="3"/>
  <c r="Z1029" i="3" s="1"/>
  <c r="Q1037" i="3"/>
  <c r="H1037" i="3"/>
  <c r="Z1037" i="3" s="1"/>
  <c r="Q1045" i="3"/>
  <c r="H1045" i="3"/>
  <c r="Z1045" i="3" s="1"/>
  <c r="Q1053" i="3"/>
  <c r="H1053" i="3"/>
  <c r="Z1053" i="3" s="1"/>
  <c r="Q1061" i="3"/>
  <c r="H1061" i="3"/>
  <c r="Z1061" i="3" s="1"/>
  <c r="Q1069" i="3"/>
  <c r="H1069" i="3"/>
  <c r="Z1069" i="3" s="1"/>
  <c r="Q1077" i="3"/>
  <c r="H1077" i="3"/>
  <c r="Z1077" i="3" s="1"/>
  <c r="Q1085" i="3"/>
  <c r="H1085" i="3"/>
  <c r="Z1085" i="3" s="1"/>
  <c r="Q1093" i="3"/>
  <c r="H1093" i="3"/>
  <c r="Z1093" i="3" s="1"/>
  <c r="Q1101" i="3"/>
  <c r="H1101" i="3"/>
  <c r="Z1101" i="3" s="1"/>
  <c r="Q1109" i="3"/>
  <c r="H1109" i="3"/>
  <c r="Z1109" i="3" s="1"/>
  <c r="Q1117" i="3"/>
  <c r="H1117" i="3"/>
  <c r="Z1117" i="3" s="1"/>
  <c r="Q1125" i="3"/>
  <c r="H1125" i="3"/>
  <c r="Z1125" i="3" s="1"/>
  <c r="Q1133" i="3"/>
  <c r="H1133" i="3"/>
  <c r="Z1133" i="3" s="1"/>
  <c r="Q1141" i="3"/>
  <c r="H1141" i="3"/>
  <c r="Z1141" i="3" s="1"/>
  <c r="Q1149" i="3"/>
  <c r="H1149" i="3"/>
  <c r="Z1149" i="3" s="1"/>
  <c r="Q1157" i="3"/>
  <c r="H1157" i="3"/>
  <c r="Z1157" i="3" s="1"/>
  <c r="Q1165" i="3"/>
  <c r="H1165" i="3"/>
  <c r="Z1165" i="3" s="1"/>
  <c r="Q1173" i="3"/>
  <c r="H1173" i="3"/>
  <c r="Z1173" i="3" s="1"/>
  <c r="Q1181" i="3"/>
  <c r="H1181" i="3"/>
  <c r="Z1181" i="3" s="1"/>
  <c r="Q1189" i="3"/>
  <c r="H1189" i="3"/>
  <c r="Z1189" i="3" s="1"/>
  <c r="Q1197" i="3"/>
  <c r="H1197" i="3"/>
  <c r="Z1197" i="3" s="1"/>
  <c r="Q1205" i="3"/>
  <c r="H1205" i="3"/>
  <c r="Z1205" i="3" s="1"/>
  <c r="Q1217" i="3"/>
  <c r="H1217" i="3"/>
  <c r="Z1217" i="3" s="1"/>
  <c r="Q1225" i="3"/>
  <c r="H1225" i="3"/>
  <c r="Z1225" i="3" s="1"/>
  <c r="Q1237" i="3"/>
  <c r="H1237" i="3"/>
  <c r="Z1237" i="3" s="1"/>
  <c r="Q1245" i="3"/>
  <c r="H1245" i="3"/>
  <c r="Z1245" i="3" s="1"/>
  <c r="Q1253" i="3"/>
  <c r="H1253" i="3"/>
  <c r="Q1261" i="3"/>
  <c r="H1261" i="3"/>
  <c r="Z1261" i="3" s="1"/>
  <c r="Q1269" i="3"/>
  <c r="H1269" i="3"/>
  <c r="Z1269" i="3" s="1"/>
  <c r="Q1273" i="3"/>
  <c r="H1273" i="3"/>
  <c r="Z1273" i="3" s="1"/>
  <c r="Q1281" i="3"/>
  <c r="H1281" i="3"/>
  <c r="Z1281" i="3" s="1"/>
  <c r="Q1293" i="3"/>
  <c r="H1293" i="3"/>
  <c r="Z1293" i="3" s="1"/>
  <c r="Q1301" i="3"/>
  <c r="H1301" i="3"/>
  <c r="Z1301" i="3" s="1"/>
  <c r="Q1309" i="3"/>
  <c r="H1309" i="3"/>
  <c r="Q1317" i="3"/>
  <c r="H1317" i="3"/>
  <c r="Z1317" i="3" s="1"/>
  <c r="Q1325" i="3"/>
  <c r="H1325" i="3"/>
  <c r="Q1337" i="3"/>
  <c r="H1337" i="3"/>
  <c r="Z1337" i="3" s="1"/>
  <c r="Q1345" i="3"/>
  <c r="H1345" i="3"/>
  <c r="Z1345" i="3" s="1"/>
  <c r="Q1349" i="3"/>
  <c r="H1349" i="3"/>
  <c r="Q1357" i="3"/>
  <c r="H1357" i="3"/>
  <c r="Z1357" i="3" s="1"/>
  <c r="Q1361" i="3"/>
  <c r="H1361" i="3"/>
  <c r="Z1361" i="3" s="1"/>
  <c r="Q1369" i="3"/>
  <c r="H1369" i="3"/>
  <c r="Z1369" i="3" s="1"/>
  <c r="Q1377" i="3"/>
  <c r="H1377" i="3"/>
  <c r="Z1377" i="3" s="1"/>
  <c r="Q1385" i="3"/>
  <c r="H1385" i="3"/>
  <c r="Z1385" i="3" s="1"/>
  <c r="R5" i="3"/>
  <c r="I5" i="3"/>
  <c r="R13" i="3"/>
  <c r="I13" i="3"/>
  <c r="R21" i="3"/>
  <c r="I21" i="3"/>
  <c r="AA21" i="3" s="1"/>
  <c r="R33" i="3"/>
  <c r="I33" i="3"/>
  <c r="R41" i="3"/>
  <c r="I41" i="3"/>
  <c r="AA41" i="3" s="1"/>
  <c r="R49" i="3"/>
  <c r="I49" i="3"/>
  <c r="AA49" i="3" s="1"/>
  <c r="R57" i="3"/>
  <c r="I57" i="3"/>
  <c r="AA57" i="3" s="1"/>
  <c r="R65" i="3"/>
  <c r="I65" i="3"/>
  <c r="AA65" i="3" s="1"/>
  <c r="R73" i="3"/>
  <c r="I73" i="3"/>
  <c r="AA73" i="3" s="1"/>
  <c r="R81" i="3"/>
  <c r="I81" i="3"/>
  <c r="AA81" i="3" s="1"/>
  <c r="R89" i="3"/>
  <c r="I89" i="3"/>
  <c r="AA89" i="3" s="1"/>
  <c r="R97" i="3"/>
  <c r="I97" i="3"/>
  <c r="AA97" i="3" s="1"/>
  <c r="R105" i="3"/>
  <c r="I105" i="3"/>
  <c r="AA105" i="3" s="1"/>
  <c r="R113" i="3"/>
  <c r="I113" i="3"/>
  <c r="AA113" i="3" s="1"/>
  <c r="R121" i="3"/>
  <c r="I121" i="3"/>
  <c r="AA121" i="3" s="1"/>
  <c r="R133" i="3"/>
  <c r="I133" i="3"/>
  <c r="AA133" i="3" s="1"/>
  <c r="R141" i="3"/>
  <c r="I141" i="3"/>
  <c r="AA141" i="3" s="1"/>
  <c r="R149" i="3"/>
  <c r="I149" i="3"/>
  <c r="AA149" i="3" s="1"/>
  <c r="R161" i="3"/>
  <c r="I161" i="3"/>
  <c r="AA161" i="3" s="1"/>
  <c r="R169" i="3"/>
  <c r="I169" i="3"/>
  <c r="AA169" i="3" s="1"/>
  <c r="R177" i="3"/>
  <c r="I177" i="3"/>
  <c r="AA177" i="3" s="1"/>
  <c r="R185" i="3"/>
  <c r="I185" i="3"/>
  <c r="R197" i="3"/>
  <c r="I197" i="3"/>
  <c r="AA197" i="3" s="1"/>
  <c r="R209" i="3"/>
  <c r="I209" i="3"/>
  <c r="AA209" i="3" s="1"/>
  <c r="R217" i="3"/>
  <c r="I217" i="3"/>
  <c r="AA217" i="3" s="1"/>
  <c r="R225" i="3"/>
  <c r="I225" i="3"/>
  <c r="AA225" i="3" s="1"/>
  <c r="R233" i="3"/>
  <c r="I233" i="3"/>
  <c r="AA233" i="3" s="1"/>
  <c r="R241" i="3"/>
  <c r="I241" i="3"/>
  <c r="AA241" i="3" s="1"/>
  <c r="R253" i="3"/>
  <c r="I253" i="3"/>
  <c r="R261" i="3"/>
  <c r="I261" i="3"/>
  <c r="R273" i="3"/>
  <c r="I273" i="3"/>
  <c r="AA273" i="3" s="1"/>
  <c r="R281" i="3"/>
  <c r="I281" i="3"/>
  <c r="AA281" i="3" s="1"/>
  <c r="R289" i="3"/>
  <c r="I289" i="3"/>
  <c r="AA289" i="3" s="1"/>
  <c r="R301" i="3"/>
  <c r="I301" i="3"/>
  <c r="AA301" i="3" s="1"/>
  <c r="R309" i="3"/>
  <c r="I309" i="3"/>
  <c r="AA309" i="3" s="1"/>
  <c r="R317" i="3"/>
  <c r="I317" i="3"/>
  <c r="AA317" i="3" s="1"/>
  <c r="R325" i="3"/>
  <c r="I325" i="3"/>
  <c r="AA325" i="3" s="1"/>
  <c r="R333" i="3"/>
  <c r="I333" i="3"/>
  <c r="R341" i="3"/>
  <c r="I341" i="3"/>
  <c r="AA341" i="3" s="1"/>
  <c r="R345" i="3"/>
  <c r="I345" i="3"/>
  <c r="AA345" i="3" s="1"/>
  <c r="R353" i="3"/>
  <c r="I353" i="3"/>
  <c r="R357" i="3"/>
  <c r="I357" i="3"/>
  <c r="AA357" i="3" s="1"/>
  <c r="R361" i="3"/>
  <c r="I361" i="3"/>
  <c r="AA361" i="3" s="1"/>
  <c r="R365" i="3"/>
  <c r="I365" i="3"/>
  <c r="AA365" i="3" s="1"/>
  <c r="R369" i="3"/>
  <c r="I369" i="3"/>
  <c r="R373" i="3"/>
  <c r="I373" i="3"/>
  <c r="R377" i="3"/>
  <c r="I377" i="3"/>
  <c r="AA377" i="3" s="1"/>
  <c r="R381" i="3"/>
  <c r="I381" i="3"/>
  <c r="AA381" i="3" s="1"/>
  <c r="R385" i="3"/>
  <c r="I385" i="3"/>
  <c r="R389" i="3"/>
  <c r="I389" i="3"/>
  <c r="AA389" i="3" s="1"/>
  <c r="R393" i="3"/>
  <c r="I393" i="3"/>
  <c r="AA393" i="3" s="1"/>
  <c r="R397" i="3"/>
  <c r="I397" i="3"/>
  <c r="AA397" i="3" s="1"/>
  <c r="R401" i="3"/>
  <c r="I401" i="3"/>
  <c r="AA401" i="3" s="1"/>
  <c r="R405" i="3"/>
  <c r="I405" i="3"/>
  <c r="AA405" i="3" s="1"/>
  <c r="R409" i="3"/>
  <c r="I409" i="3"/>
  <c r="AA409" i="3" s="1"/>
  <c r="R413" i="3"/>
  <c r="I413" i="3"/>
  <c r="AA413" i="3" s="1"/>
  <c r="R417" i="3"/>
  <c r="I417" i="3"/>
  <c r="AA417" i="3" s="1"/>
  <c r="R421" i="3"/>
  <c r="I421" i="3"/>
  <c r="AA421" i="3" s="1"/>
  <c r="R425" i="3"/>
  <c r="I425" i="3"/>
  <c r="AA425" i="3" s="1"/>
  <c r="R429" i="3"/>
  <c r="I429" i="3"/>
  <c r="AA429" i="3" s="1"/>
  <c r="R433" i="3"/>
  <c r="I433" i="3"/>
  <c r="AA433" i="3" s="1"/>
  <c r="R437" i="3"/>
  <c r="I437" i="3"/>
  <c r="R441" i="3"/>
  <c r="I441" i="3"/>
  <c r="AA441" i="3" s="1"/>
  <c r="R445" i="3"/>
  <c r="I445" i="3"/>
  <c r="R449" i="3"/>
  <c r="I449" i="3"/>
  <c r="AA449" i="3" s="1"/>
  <c r="R453" i="3"/>
  <c r="I453" i="3"/>
  <c r="R457" i="3"/>
  <c r="I457" i="3"/>
  <c r="AA457" i="3" s="1"/>
  <c r="R461" i="3"/>
  <c r="I461" i="3"/>
  <c r="AA461" i="3" s="1"/>
  <c r="R465" i="3"/>
  <c r="I465" i="3"/>
  <c r="AA465" i="3" s="1"/>
  <c r="R469" i="3"/>
  <c r="I469" i="3"/>
  <c r="AA469" i="3" s="1"/>
  <c r="R473" i="3"/>
  <c r="I473" i="3"/>
  <c r="AA473" i="3" s="1"/>
  <c r="R477" i="3"/>
  <c r="I477" i="3"/>
  <c r="AA477" i="3" s="1"/>
  <c r="R481" i="3"/>
  <c r="I481" i="3"/>
  <c r="AA481" i="3" s="1"/>
  <c r="R489" i="3"/>
  <c r="I489" i="3"/>
  <c r="R493" i="3"/>
  <c r="I493" i="3"/>
  <c r="AA493" i="3" s="1"/>
  <c r="R497" i="3"/>
  <c r="I497" i="3"/>
  <c r="AA497" i="3" s="1"/>
  <c r="R501" i="3"/>
  <c r="I501" i="3"/>
  <c r="AA501" i="3" s="1"/>
  <c r="R505" i="3"/>
  <c r="I505" i="3"/>
  <c r="AA505" i="3" s="1"/>
  <c r="R509" i="3"/>
  <c r="I509" i="3"/>
  <c r="AA509" i="3" s="1"/>
  <c r="R513" i="3"/>
  <c r="I513" i="3"/>
  <c r="AA513" i="3" s="1"/>
  <c r="R517" i="3"/>
  <c r="I517" i="3"/>
  <c r="R521" i="3"/>
  <c r="I521" i="3"/>
  <c r="R525" i="3"/>
  <c r="I525" i="3"/>
  <c r="AA525" i="3" s="1"/>
  <c r="R529" i="3"/>
  <c r="I529" i="3"/>
  <c r="R533" i="3"/>
  <c r="I533" i="3"/>
  <c r="AA533" i="3" s="1"/>
  <c r="R537" i="3"/>
  <c r="I537" i="3"/>
  <c r="AA537" i="3" s="1"/>
  <c r="R541" i="3"/>
  <c r="I541" i="3"/>
  <c r="R545" i="3"/>
  <c r="I545" i="3"/>
  <c r="R549" i="3"/>
  <c r="I549" i="3"/>
  <c r="R553" i="3"/>
  <c r="I553" i="3"/>
  <c r="R557" i="3"/>
  <c r="I557" i="3"/>
  <c r="AA557" i="3" s="1"/>
  <c r="R561" i="3"/>
  <c r="I561" i="3"/>
  <c r="R565" i="3"/>
  <c r="I565" i="3"/>
  <c r="R569" i="3"/>
  <c r="I569" i="3"/>
  <c r="AA569" i="3" s="1"/>
  <c r="R573" i="3"/>
  <c r="I573" i="3"/>
  <c r="AA573" i="3" s="1"/>
  <c r="R577" i="3"/>
  <c r="I577" i="3"/>
  <c r="R581" i="3"/>
  <c r="I581" i="3"/>
  <c r="AA581" i="3" s="1"/>
  <c r="R585" i="3"/>
  <c r="I585" i="3"/>
  <c r="R589" i="3"/>
  <c r="I589" i="3"/>
  <c r="AA589" i="3" s="1"/>
  <c r="R593" i="3"/>
  <c r="I593" i="3"/>
  <c r="R597" i="3"/>
  <c r="I597" i="3"/>
  <c r="R601" i="3"/>
  <c r="I601" i="3"/>
  <c r="AA601" i="3" s="1"/>
  <c r="R605" i="3"/>
  <c r="I605" i="3"/>
  <c r="AA605" i="3" s="1"/>
  <c r="R609" i="3"/>
  <c r="I609" i="3"/>
  <c r="AA609" i="3" s="1"/>
  <c r="R613" i="3"/>
  <c r="I613" i="3"/>
  <c r="AA613" i="3" s="1"/>
  <c r="R617" i="3"/>
  <c r="I617" i="3"/>
  <c r="AA617" i="3" s="1"/>
  <c r="R621" i="3"/>
  <c r="I621" i="3"/>
  <c r="R625" i="3"/>
  <c r="I625" i="3"/>
  <c r="AA625" i="3" s="1"/>
  <c r="R629" i="3"/>
  <c r="I629" i="3"/>
  <c r="AA629" i="3" s="1"/>
  <c r="R633" i="3"/>
  <c r="I633" i="3"/>
  <c r="R637" i="3"/>
  <c r="I637" i="3"/>
  <c r="R641" i="3"/>
  <c r="I641" i="3"/>
  <c r="AA641" i="3" s="1"/>
  <c r="R645" i="3"/>
  <c r="I645" i="3"/>
  <c r="AA645" i="3" s="1"/>
  <c r="R649" i="3"/>
  <c r="I649" i="3"/>
  <c r="AA649" i="3" s="1"/>
  <c r="R653" i="3"/>
  <c r="I653" i="3"/>
  <c r="AA653" i="3" s="1"/>
  <c r="R657" i="3"/>
  <c r="I657" i="3"/>
  <c r="AA657" i="3" s="1"/>
  <c r="R661" i="3"/>
  <c r="I661" i="3"/>
  <c r="AA661" i="3" s="1"/>
  <c r="R665" i="3"/>
  <c r="I665" i="3"/>
  <c r="AA665" i="3" s="1"/>
  <c r="R669" i="3"/>
  <c r="I669" i="3"/>
  <c r="AA669" i="3" s="1"/>
  <c r="R673" i="3"/>
  <c r="I673" i="3"/>
  <c r="AA673" i="3" s="1"/>
  <c r="R677" i="3"/>
  <c r="I677" i="3"/>
  <c r="AA677" i="3" s="1"/>
  <c r="R681" i="3"/>
  <c r="I681" i="3"/>
  <c r="R685" i="3"/>
  <c r="I685" i="3"/>
  <c r="AA685" i="3" s="1"/>
  <c r="R689" i="3"/>
  <c r="I689" i="3"/>
  <c r="AA689" i="3" s="1"/>
  <c r="R693" i="3"/>
  <c r="I693" i="3"/>
  <c r="AA693" i="3" s="1"/>
  <c r="R697" i="3"/>
  <c r="I697" i="3"/>
  <c r="AA697" i="3" s="1"/>
  <c r="R701" i="3"/>
  <c r="I701" i="3"/>
  <c r="AA701" i="3" s="1"/>
  <c r="R705" i="3"/>
  <c r="I705" i="3"/>
  <c r="AA705" i="3" s="1"/>
  <c r="R709" i="3"/>
  <c r="I709" i="3"/>
  <c r="R713" i="3"/>
  <c r="I713" i="3"/>
  <c r="AA713" i="3" s="1"/>
  <c r="R717" i="3"/>
  <c r="I717" i="3"/>
  <c r="AA717" i="3" s="1"/>
  <c r="R721" i="3"/>
  <c r="I721" i="3"/>
  <c r="AA721" i="3" s="1"/>
  <c r="R725" i="3"/>
  <c r="I725" i="3"/>
  <c r="AA725" i="3" s="1"/>
  <c r="R729" i="3"/>
  <c r="I729" i="3"/>
  <c r="AA729" i="3" s="1"/>
  <c r="R733" i="3"/>
  <c r="I733" i="3"/>
  <c r="R737" i="3"/>
  <c r="I737" i="3"/>
  <c r="AA737" i="3" s="1"/>
  <c r="R741" i="3"/>
  <c r="I741" i="3"/>
  <c r="AA741" i="3" s="1"/>
  <c r="R745" i="3"/>
  <c r="I745" i="3"/>
  <c r="AA745" i="3" s="1"/>
  <c r="R749" i="3"/>
  <c r="I749" i="3"/>
  <c r="AA749" i="3" s="1"/>
  <c r="R753" i="3"/>
  <c r="I753" i="3"/>
  <c r="AA753" i="3" s="1"/>
  <c r="R757" i="3"/>
  <c r="I757" i="3"/>
  <c r="R761" i="3"/>
  <c r="I761" i="3"/>
  <c r="AA761" i="3" s="1"/>
  <c r="R765" i="3"/>
  <c r="I765" i="3"/>
  <c r="AA765" i="3" s="1"/>
  <c r="R769" i="3"/>
  <c r="I769" i="3"/>
  <c r="AA769" i="3" s="1"/>
  <c r="R773" i="3"/>
  <c r="I773" i="3"/>
  <c r="AA773" i="3" s="1"/>
  <c r="R777" i="3"/>
  <c r="I777" i="3"/>
  <c r="AA777" i="3" s="1"/>
  <c r="R781" i="3"/>
  <c r="I781" i="3"/>
  <c r="AA781" i="3" s="1"/>
  <c r="R785" i="3"/>
  <c r="I785" i="3"/>
  <c r="AA785" i="3" s="1"/>
  <c r="R789" i="3"/>
  <c r="I789" i="3"/>
  <c r="AA789" i="3" s="1"/>
  <c r="R793" i="3"/>
  <c r="I793" i="3"/>
  <c r="AA793" i="3" s="1"/>
  <c r="R797" i="3"/>
  <c r="I797" i="3"/>
  <c r="AA797" i="3" s="1"/>
  <c r="R801" i="3"/>
  <c r="I801" i="3"/>
  <c r="AA801" i="3" s="1"/>
  <c r="R805" i="3"/>
  <c r="I805" i="3"/>
  <c r="AA805" i="3" s="1"/>
  <c r="R809" i="3"/>
  <c r="I809" i="3"/>
  <c r="R813" i="3"/>
  <c r="I813" i="3"/>
  <c r="R817" i="3"/>
  <c r="I817" i="3"/>
  <c r="R821" i="3"/>
  <c r="I821" i="3"/>
  <c r="AA821" i="3" s="1"/>
  <c r="R825" i="3"/>
  <c r="I825" i="3"/>
  <c r="AA825" i="3" s="1"/>
  <c r="R829" i="3"/>
  <c r="I829" i="3"/>
  <c r="AA829" i="3" s="1"/>
  <c r="R833" i="3"/>
  <c r="I833" i="3"/>
  <c r="AA833" i="3" s="1"/>
  <c r="R837" i="3"/>
  <c r="I837" i="3"/>
  <c r="AA837" i="3" s="1"/>
  <c r="R841" i="3"/>
  <c r="I841" i="3"/>
  <c r="R845" i="3"/>
  <c r="I845" i="3"/>
  <c r="AA845" i="3" s="1"/>
  <c r="R849" i="3"/>
  <c r="I849" i="3"/>
  <c r="AA849" i="3" s="1"/>
  <c r="R853" i="3"/>
  <c r="I853" i="3"/>
  <c r="AA853" i="3" s="1"/>
  <c r="R857" i="3"/>
  <c r="I857" i="3"/>
  <c r="AA857" i="3" s="1"/>
  <c r="R861" i="3"/>
  <c r="I861" i="3"/>
  <c r="R865" i="3"/>
  <c r="I865" i="3"/>
  <c r="R869" i="3"/>
  <c r="I869" i="3"/>
  <c r="AA869" i="3" s="1"/>
  <c r="R873" i="3"/>
  <c r="I873" i="3"/>
  <c r="AA873" i="3" s="1"/>
  <c r="R877" i="3"/>
  <c r="I877" i="3"/>
  <c r="AA877" i="3" s="1"/>
  <c r="R881" i="3"/>
  <c r="I881" i="3"/>
  <c r="AA881" i="3" s="1"/>
  <c r="R885" i="3"/>
  <c r="I885" i="3"/>
  <c r="AA885" i="3" s="1"/>
  <c r="R889" i="3"/>
  <c r="I889" i="3"/>
  <c r="AA889" i="3" s="1"/>
  <c r="R893" i="3"/>
  <c r="I893" i="3"/>
  <c r="AA893" i="3" s="1"/>
  <c r="R897" i="3"/>
  <c r="I897" i="3"/>
  <c r="AA897" i="3" s="1"/>
  <c r="R901" i="3"/>
  <c r="I901" i="3"/>
  <c r="AA901" i="3" s="1"/>
  <c r="R905" i="3"/>
  <c r="I905" i="3"/>
  <c r="R909" i="3"/>
  <c r="I909" i="3"/>
  <c r="AA909" i="3" s="1"/>
  <c r="R913" i="3"/>
  <c r="I913" i="3"/>
  <c r="AA913" i="3" s="1"/>
  <c r="R917" i="3"/>
  <c r="I917" i="3"/>
  <c r="AA917" i="3" s="1"/>
  <c r="R921" i="3"/>
  <c r="I921" i="3"/>
  <c r="AA921" i="3" s="1"/>
  <c r="R925" i="3"/>
  <c r="I925" i="3"/>
  <c r="AA925" i="3" s="1"/>
  <c r="R929" i="3"/>
  <c r="I929" i="3"/>
  <c r="AA929" i="3" s="1"/>
  <c r="R933" i="3"/>
  <c r="I933" i="3"/>
  <c r="AA933" i="3" s="1"/>
  <c r="R937" i="3"/>
  <c r="I937" i="3"/>
  <c r="AA937" i="3" s="1"/>
  <c r="R941" i="3"/>
  <c r="I941" i="3"/>
  <c r="R945" i="3"/>
  <c r="I945" i="3"/>
  <c r="AA945" i="3" s="1"/>
  <c r="R949" i="3"/>
  <c r="I949" i="3"/>
  <c r="AA949" i="3" s="1"/>
  <c r="R953" i="3"/>
  <c r="I953" i="3"/>
  <c r="AA953" i="3" s="1"/>
  <c r="R957" i="3"/>
  <c r="I957" i="3"/>
  <c r="AA957" i="3" s="1"/>
  <c r="R961" i="3"/>
  <c r="I961" i="3"/>
  <c r="AA961" i="3" s="1"/>
  <c r="R965" i="3"/>
  <c r="I965" i="3"/>
  <c r="AA965" i="3" s="1"/>
  <c r="R969" i="3"/>
  <c r="I969" i="3"/>
  <c r="AA969" i="3" s="1"/>
  <c r="R973" i="3"/>
  <c r="I973" i="3"/>
  <c r="R977" i="3"/>
  <c r="I977" i="3"/>
  <c r="AA977" i="3" s="1"/>
  <c r="R981" i="3"/>
  <c r="I981" i="3"/>
  <c r="R985" i="3"/>
  <c r="I985" i="3"/>
  <c r="R989" i="3"/>
  <c r="I989" i="3"/>
  <c r="AA989" i="3" s="1"/>
  <c r="R993" i="3"/>
  <c r="I993" i="3"/>
  <c r="AA993" i="3" s="1"/>
  <c r="R997" i="3"/>
  <c r="I997" i="3"/>
  <c r="AA997" i="3" s="1"/>
  <c r="R1001" i="3"/>
  <c r="I1001" i="3"/>
  <c r="AA1001" i="3" s="1"/>
  <c r="R1005" i="3"/>
  <c r="I1005" i="3"/>
  <c r="AA1005" i="3" s="1"/>
  <c r="R1009" i="3"/>
  <c r="I1009" i="3"/>
  <c r="AA1009" i="3" s="1"/>
  <c r="R1013" i="3"/>
  <c r="I1013" i="3"/>
  <c r="AA1013" i="3" s="1"/>
  <c r="R1017" i="3"/>
  <c r="I1017" i="3"/>
  <c r="R1021" i="3"/>
  <c r="I1021" i="3"/>
  <c r="AA1021" i="3" s="1"/>
  <c r="R1025" i="3"/>
  <c r="I1025" i="3"/>
  <c r="AA1025" i="3" s="1"/>
  <c r="R1029" i="3"/>
  <c r="I1029" i="3"/>
  <c r="AA1029" i="3" s="1"/>
  <c r="R1033" i="3"/>
  <c r="I1033" i="3"/>
  <c r="AA1033" i="3" s="1"/>
  <c r="R1037" i="3"/>
  <c r="I1037" i="3"/>
  <c r="AA1037" i="3" s="1"/>
  <c r="R1041" i="3"/>
  <c r="I1041" i="3"/>
  <c r="AA1041" i="3" s="1"/>
  <c r="R1045" i="3"/>
  <c r="I1045" i="3"/>
  <c r="AA1045" i="3" s="1"/>
  <c r="R1049" i="3"/>
  <c r="I1049" i="3"/>
  <c r="R1053" i="3"/>
  <c r="I1053" i="3"/>
  <c r="AA1053" i="3" s="1"/>
  <c r="R1057" i="3"/>
  <c r="I1057" i="3"/>
  <c r="R1061" i="3"/>
  <c r="I1061" i="3"/>
  <c r="AA1061" i="3" s="1"/>
  <c r="R1065" i="3"/>
  <c r="I1065" i="3"/>
  <c r="AA1065" i="3" s="1"/>
  <c r="R1069" i="3"/>
  <c r="I1069" i="3"/>
  <c r="AA1069" i="3" s="1"/>
  <c r="R1073" i="3"/>
  <c r="I1073" i="3"/>
  <c r="AA1073" i="3" s="1"/>
  <c r="R1077" i="3"/>
  <c r="I1077" i="3"/>
  <c r="AA1077" i="3" s="1"/>
  <c r="R1081" i="3"/>
  <c r="I1081" i="3"/>
  <c r="AA1081" i="3" s="1"/>
  <c r="R1085" i="3"/>
  <c r="I1085" i="3"/>
  <c r="AA1085" i="3" s="1"/>
  <c r="R1089" i="3"/>
  <c r="I1089" i="3"/>
  <c r="AA1089" i="3" s="1"/>
  <c r="R1093" i="3"/>
  <c r="I1093" i="3"/>
  <c r="AA1093" i="3" s="1"/>
  <c r="R1097" i="3"/>
  <c r="I1097" i="3"/>
  <c r="R1101" i="3"/>
  <c r="I1101" i="3"/>
  <c r="AA1101" i="3" s="1"/>
  <c r="R1105" i="3"/>
  <c r="I1105" i="3"/>
  <c r="R1109" i="3"/>
  <c r="I1109" i="3"/>
  <c r="AA1109" i="3" s="1"/>
  <c r="R1113" i="3"/>
  <c r="I1113" i="3"/>
  <c r="R1117" i="3"/>
  <c r="I1117" i="3"/>
  <c r="AA1117" i="3" s="1"/>
  <c r="R1121" i="3"/>
  <c r="I1121" i="3"/>
  <c r="R1125" i="3"/>
  <c r="I1125" i="3"/>
  <c r="AA1125" i="3" s="1"/>
  <c r="R1129" i="3"/>
  <c r="I1129" i="3"/>
  <c r="AA1129" i="3" s="1"/>
  <c r="R1133" i="3"/>
  <c r="I1133" i="3"/>
  <c r="AA1133" i="3" s="1"/>
  <c r="R1137" i="3"/>
  <c r="I1137" i="3"/>
  <c r="AA1137" i="3" s="1"/>
  <c r="R1141" i="3"/>
  <c r="I1141" i="3"/>
  <c r="AA1141" i="3" s="1"/>
  <c r="R1145" i="3"/>
  <c r="I1145" i="3"/>
  <c r="AA1145" i="3" s="1"/>
  <c r="R1149" i="3"/>
  <c r="I1149" i="3"/>
  <c r="AA1149" i="3" s="1"/>
  <c r="R1153" i="3"/>
  <c r="I1153" i="3"/>
  <c r="AA1153" i="3" s="1"/>
  <c r="R1157" i="3"/>
  <c r="I1157" i="3"/>
  <c r="AA1157" i="3" s="1"/>
  <c r="R1161" i="3"/>
  <c r="I1161" i="3"/>
  <c r="AA1161" i="3" s="1"/>
  <c r="R1165" i="3"/>
  <c r="I1165" i="3"/>
  <c r="AA1165" i="3" s="1"/>
  <c r="R1169" i="3"/>
  <c r="I1169" i="3"/>
  <c r="AA1169" i="3" s="1"/>
  <c r="R1173" i="3"/>
  <c r="I1173" i="3"/>
  <c r="AA1173" i="3" s="1"/>
  <c r="R1177" i="3"/>
  <c r="I1177" i="3"/>
  <c r="AA1177" i="3" s="1"/>
  <c r="R1181" i="3"/>
  <c r="I1181" i="3"/>
  <c r="AA1181" i="3" s="1"/>
  <c r="R1185" i="3"/>
  <c r="I1185" i="3"/>
  <c r="R1189" i="3"/>
  <c r="I1189" i="3"/>
  <c r="AA1189" i="3" s="1"/>
  <c r="R1193" i="3"/>
  <c r="I1193" i="3"/>
  <c r="R1197" i="3"/>
  <c r="I1197" i="3"/>
  <c r="AA1197" i="3" s="1"/>
  <c r="R1201" i="3"/>
  <c r="I1201" i="3"/>
  <c r="R1205" i="3"/>
  <c r="I1205" i="3"/>
  <c r="AA1205" i="3" s="1"/>
  <c r="R1209" i="3"/>
  <c r="I1209" i="3"/>
  <c r="AA1209" i="3" s="1"/>
  <c r="R1213" i="3"/>
  <c r="I1213" i="3"/>
  <c r="AA1213" i="3" s="1"/>
  <c r="R1217" i="3"/>
  <c r="I1217" i="3"/>
  <c r="AA1217" i="3" s="1"/>
  <c r="R1221" i="3"/>
  <c r="I1221" i="3"/>
  <c r="AA1221" i="3" s="1"/>
  <c r="R1225" i="3"/>
  <c r="I1225" i="3"/>
  <c r="R1229" i="3"/>
  <c r="I1229" i="3"/>
  <c r="AA1229" i="3" s="1"/>
  <c r="R1233" i="3"/>
  <c r="I1233" i="3"/>
  <c r="AA1233" i="3" s="1"/>
  <c r="R1237" i="3"/>
  <c r="I1237" i="3"/>
  <c r="AA1237" i="3" s="1"/>
  <c r="R1241" i="3"/>
  <c r="I1241" i="3"/>
  <c r="AA1241" i="3" s="1"/>
  <c r="R1245" i="3"/>
  <c r="I1245" i="3"/>
  <c r="AA1245" i="3" s="1"/>
  <c r="R1249" i="3"/>
  <c r="I1249" i="3"/>
  <c r="AA1249" i="3" s="1"/>
  <c r="R1253" i="3"/>
  <c r="I1253" i="3"/>
  <c r="R1257" i="3"/>
  <c r="I1257" i="3"/>
  <c r="AA1257" i="3" s="1"/>
  <c r="R1261" i="3"/>
  <c r="I1261" i="3"/>
  <c r="AA1261" i="3" s="1"/>
  <c r="R1265" i="3"/>
  <c r="I1265" i="3"/>
  <c r="AA1265" i="3" s="1"/>
  <c r="R1269" i="3"/>
  <c r="I1269" i="3"/>
  <c r="AA1269" i="3" s="1"/>
  <c r="R1273" i="3"/>
  <c r="I1273" i="3"/>
  <c r="AA1273" i="3" s="1"/>
  <c r="R1277" i="3"/>
  <c r="I1277" i="3"/>
  <c r="AA1277" i="3" s="1"/>
  <c r="R1281" i="3"/>
  <c r="I1281" i="3"/>
  <c r="AA1281" i="3" s="1"/>
  <c r="R1285" i="3"/>
  <c r="I1285" i="3"/>
  <c r="AA1285" i="3" s="1"/>
  <c r="R1289" i="3"/>
  <c r="I1289" i="3"/>
  <c r="AA1289" i="3" s="1"/>
  <c r="R1293" i="3"/>
  <c r="I1293" i="3"/>
  <c r="AA1293" i="3" s="1"/>
  <c r="R1297" i="3"/>
  <c r="I1297" i="3"/>
  <c r="AA1297" i="3" s="1"/>
  <c r="R1301" i="3"/>
  <c r="I1301" i="3"/>
  <c r="AA1301" i="3" s="1"/>
  <c r="R1305" i="3"/>
  <c r="I1305" i="3"/>
  <c r="AA1305" i="3" s="1"/>
  <c r="R1309" i="3"/>
  <c r="I1309" i="3"/>
  <c r="R1313" i="3"/>
  <c r="I1313" i="3"/>
  <c r="AA1313" i="3" s="1"/>
  <c r="R1317" i="3"/>
  <c r="I1317" i="3"/>
  <c r="AA1317" i="3" s="1"/>
  <c r="R1321" i="3"/>
  <c r="I1321" i="3"/>
  <c r="R1325" i="3"/>
  <c r="I1325" i="3"/>
  <c r="R1329" i="3"/>
  <c r="I1329" i="3"/>
  <c r="AA1329" i="3" s="1"/>
  <c r="R1333" i="3"/>
  <c r="I1333" i="3"/>
  <c r="R1337" i="3"/>
  <c r="I1337" i="3"/>
  <c r="R1341" i="3"/>
  <c r="I1341" i="3"/>
  <c r="R1345" i="3"/>
  <c r="I1345" i="3"/>
  <c r="AA1345" i="3" s="1"/>
  <c r="R1349" i="3"/>
  <c r="I1349" i="3"/>
  <c r="R1353" i="3"/>
  <c r="I1353" i="3"/>
  <c r="AA1353" i="3" s="1"/>
  <c r="R1357" i="3"/>
  <c r="I1357" i="3"/>
  <c r="AA1357" i="3" s="1"/>
  <c r="R1361" i="3"/>
  <c r="I1361" i="3"/>
  <c r="AA1361" i="3" s="1"/>
  <c r="R1365" i="3"/>
  <c r="I1365" i="3"/>
  <c r="AA1365" i="3" s="1"/>
  <c r="R1369" i="3"/>
  <c r="I1369" i="3"/>
  <c r="AA1369" i="3" s="1"/>
  <c r="R1373" i="3"/>
  <c r="I1373" i="3"/>
  <c r="R1377" i="3"/>
  <c r="I1377" i="3"/>
  <c r="AA1377" i="3" s="1"/>
  <c r="R1381" i="3"/>
  <c r="I1381" i="3"/>
  <c r="AA1381" i="3" s="1"/>
  <c r="R1385" i="3"/>
  <c r="I1385" i="3"/>
  <c r="AA1385" i="3" s="1"/>
  <c r="R1389" i="3"/>
  <c r="I1389" i="3"/>
  <c r="K4" i="3"/>
  <c r="T4" i="3"/>
  <c r="O4" i="3"/>
  <c r="AG4" i="3" s="1"/>
  <c r="X4" i="3"/>
  <c r="S7" i="3"/>
  <c r="J7" i="3"/>
  <c r="S11" i="3"/>
  <c r="J11" i="3"/>
  <c r="S15" i="3"/>
  <c r="J15" i="3"/>
  <c r="AB15" i="3" s="1"/>
  <c r="S19" i="3"/>
  <c r="J19" i="3"/>
  <c r="AB19" i="3" s="1"/>
  <c r="S23" i="3"/>
  <c r="J23" i="3"/>
  <c r="AB23" i="3" s="1"/>
  <c r="S27" i="3"/>
  <c r="J27" i="3"/>
  <c r="AB27" i="3" s="1"/>
  <c r="S31" i="3"/>
  <c r="J31" i="3"/>
  <c r="AB31" i="3" s="1"/>
  <c r="S35" i="3"/>
  <c r="J35" i="3"/>
  <c r="AB35" i="3" s="1"/>
  <c r="S39" i="3"/>
  <c r="J39" i="3"/>
  <c r="AB39" i="3" s="1"/>
  <c r="S43" i="3"/>
  <c r="J43" i="3"/>
  <c r="AB43" i="3" s="1"/>
  <c r="S47" i="3"/>
  <c r="J47" i="3"/>
  <c r="S51" i="3"/>
  <c r="J51" i="3"/>
  <c r="AB51" i="3" s="1"/>
  <c r="S55" i="3"/>
  <c r="J55" i="3"/>
  <c r="AB55" i="3" s="1"/>
  <c r="S59" i="3"/>
  <c r="J59" i="3"/>
  <c r="AB59" i="3" s="1"/>
  <c r="S63" i="3"/>
  <c r="J63" i="3"/>
  <c r="S67" i="3"/>
  <c r="J67" i="3"/>
  <c r="AB67" i="3" s="1"/>
  <c r="S71" i="3"/>
  <c r="J71" i="3"/>
  <c r="S75" i="3"/>
  <c r="J75" i="3"/>
  <c r="AB75" i="3" s="1"/>
  <c r="S79" i="3"/>
  <c r="J79" i="3"/>
  <c r="AB79" i="3" s="1"/>
  <c r="S83" i="3"/>
  <c r="J83" i="3"/>
  <c r="AB83" i="3" s="1"/>
  <c r="S87" i="3"/>
  <c r="J87" i="3"/>
  <c r="AB87" i="3" s="1"/>
  <c r="S91" i="3"/>
  <c r="J91" i="3"/>
  <c r="AB91" i="3" s="1"/>
  <c r="S95" i="3"/>
  <c r="J95" i="3"/>
  <c r="AB95" i="3" s="1"/>
  <c r="S99" i="3"/>
  <c r="J99" i="3"/>
  <c r="AB99" i="3" s="1"/>
  <c r="S103" i="3"/>
  <c r="J103" i="3"/>
  <c r="AB103" i="3" s="1"/>
  <c r="S107" i="3"/>
  <c r="J107" i="3"/>
  <c r="AB107" i="3" s="1"/>
  <c r="S111" i="3"/>
  <c r="J111" i="3"/>
  <c r="AB111" i="3" s="1"/>
  <c r="S115" i="3"/>
  <c r="J115" i="3"/>
  <c r="AB115" i="3" s="1"/>
  <c r="S119" i="3"/>
  <c r="J119" i="3"/>
  <c r="S123" i="3"/>
  <c r="J123" i="3"/>
  <c r="AB123" i="3" s="1"/>
  <c r="S127" i="3"/>
  <c r="J127" i="3"/>
  <c r="AB127" i="3" s="1"/>
  <c r="S131" i="3"/>
  <c r="J131" i="3"/>
  <c r="S135" i="3"/>
  <c r="J135" i="3"/>
  <c r="AB135" i="3" s="1"/>
  <c r="S139" i="3"/>
  <c r="J139" i="3"/>
  <c r="AB139" i="3" s="1"/>
  <c r="S143" i="3"/>
  <c r="J143" i="3"/>
  <c r="AB143" i="3" s="1"/>
  <c r="S147" i="3"/>
  <c r="J147" i="3"/>
  <c r="AB147" i="3" s="1"/>
  <c r="S151" i="3"/>
  <c r="J151" i="3"/>
  <c r="AB151" i="3" s="1"/>
  <c r="S155" i="3"/>
  <c r="J155" i="3"/>
  <c r="AB155" i="3" s="1"/>
  <c r="S159" i="3"/>
  <c r="J159" i="3"/>
  <c r="AB159" i="3" s="1"/>
  <c r="S163" i="3"/>
  <c r="J163" i="3"/>
  <c r="AB163" i="3" s="1"/>
  <c r="S167" i="3"/>
  <c r="J167" i="3"/>
  <c r="AB167" i="3" s="1"/>
  <c r="S171" i="3"/>
  <c r="J171" i="3"/>
  <c r="AB171" i="3" s="1"/>
  <c r="S175" i="3"/>
  <c r="J175" i="3"/>
  <c r="AB175" i="3" s="1"/>
  <c r="S179" i="3"/>
  <c r="J179" i="3"/>
  <c r="AB179" i="3" s="1"/>
  <c r="S183" i="3"/>
  <c r="J183" i="3"/>
  <c r="AB183" i="3" s="1"/>
  <c r="S187" i="3"/>
  <c r="J187" i="3"/>
  <c r="AB187" i="3" s="1"/>
  <c r="S191" i="3"/>
  <c r="J191" i="3"/>
  <c r="AB191" i="3" s="1"/>
  <c r="S195" i="3"/>
  <c r="J195" i="3"/>
  <c r="AB195" i="3" s="1"/>
  <c r="S199" i="3"/>
  <c r="J199" i="3"/>
  <c r="S203" i="3"/>
  <c r="J203" i="3"/>
  <c r="AB203" i="3" s="1"/>
  <c r="S207" i="3"/>
  <c r="J207" i="3"/>
  <c r="AB207" i="3" s="1"/>
  <c r="S211" i="3"/>
  <c r="J211" i="3"/>
  <c r="AB211" i="3" s="1"/>
  <c r="S215" i="3"/>
  <c r="J215" i="3"/>
  <c r="AB215" i="3" s="1"/>
  <c r="S219" i="3"/>
  <c r="J219" i="3"/>
  <c r="AB219" i="3" s="1"/>
  <c r="S223" i="3"/>
  <c r="J223" i="3"/>
  <c r="AB223" i="3" s="1"/>
  <c r="S227" i="3"/>
  <c r="J227" i="3"/>
  <c r="AB227" i="3" s="1"/>
  <c r="S231" i="3"/>
  <c r="J231" i="3"/>
  <c r="AB231" i="3" s="1"/>
  <c r="S235" i="3"/>
  <c r="J235" i="3"/>
  <c r="AB235" i="3" s="1"/>
  <c r="S239" i="3"/>
  <c r="J239" i="3"/>
  <c r="AB239" i="3" s="1"/>
  <c r="S243" i="3"/>
  <c r="J243" i="3"/>
  <c r="AB243" i="3" s="1"/>
  <c r="S247" i="3"/>
  <c r="J247" i="3"/>
  <c r="AB247" i="3" s="1"/>
  <c r="S251" i="3"/>
  <c r="J251" i="3"/>
  <c r="S255" i="3"/>
  <c r="J255" i="3"/>
  <c r="AB255" i="3" s="1"/>
  <c r="S259" i="3"/>
  <c r="J259" i="3"/>
  <c r="AB259" i="3" s="1"/>
  <c r="S263" i="3"/>
  <c r="J263" i="3"/>
  <c r="AB263" i="3" s="1"/>
  <c r="S267" i="3"/>
  <c r="J267" i="3"/>
  <c r="AB267" i="3" s="1"/>
  <c r="S271" i="3"/>
  <c r="J271" i="3"/>
  <c r="AB271" i="3" s="1"/>
  <c r="S275" i="3"/>
  <c r="J275" i="3"/>
  <c r="AB275" i="3" s="1"/>
  <c r="S279" i="3"/>
  <c r="J279" i="3"/>
  <c r="AB279" i="3" s="1"/>
  <c r="S283" i="3"/>
  <c r="J283" i="3"/>
  <c r="AB283" i="3" s="1"/>
  <c r="S287" i="3"/>
  <c r="J287" i="3"/>
  <c r="AB287" i="3" s="1"/>
  <c r="S291" i="3"/>
  <c r="J291" i="3"/>
  <c r="AB291" i="3" s="1"/>
  <c r="S295" i="3"/>
  <c r="J295" i="3"/>
  <c r="AB295" i="3" s="1"/>
  <c r="S299" i="3"/>
  <c r="J299" i="3"/>
  <c r="AB299" i="3" s="1"/>
  <c r="S303" i="3"/>
  <c r="J303" i="3"/>
  <c r="AB303" i="3" s="1"/>
  <c r="S307" i="3"/>
  <c r="J307" i="3"/>
  <c r="AB307" i="3" s="1"/>
  <c r="S311" i="3"/>
  <c r="J311" i="3"/>
  <c r="AB311" i="3" s="1"/>
  <c r="S315" i="3"/>
  <c r="J315" i="3"/>
  <c r="AB315" i="3" s="1"/>
  <c r="S319" i="3"/>
  <c r="J319" i="3"/>
  <c r="S323" i="3"/>
  <c r="J323" i="3"/>
  <c r="AB323" i="3" s="1"/>
  <c r="S327" i="3"/>
  <c r="J327" i="3"/>
  <c r="AB327" i="3" s="1"/>
  <c r="S331" i="3"/>
  <c r="J331" i="3"/>
  <c r="AB331" i="3" s="1"/>
  <c r="S335" i="3"/>
  <c r="J335" i="3"/>
  <c r="AB335" i="3" s="1"/>
  <c r="S339" i="3"/>
  <c r="J339" i="3"/>
  <c r="AB339" i="3" s="1"/>
  <c r="S343" i="3"/>
  <c r="J343" i="3"/>
  <c r="AB343" i="3" s="1"/>
  <c r="S347" i="3"/>
  <c r="J347" i="3"/>
  <c r="AB347" i="3" s="1"/>
  <c r="S351" i="3"/>
  <c r="J351" i="3"/>
  <c r="AB351" i="3" s="1"/>
  <c r="S355" i="3"/>
  <c r="J355" i="3"/>
  <c r="AB355" i="3" s="1"/>
  <c r="S359" i="3"/>
  <c r="J359" i="3"/>
  <c r="AB359" i="3" s="1"/>
  <c r="S363" i="3"/>
  <c r="J363" i="3"/>
  <c r="AB363" i="3" s="1"/>
  <c r="S367" i="3"/>
  <c r="J367" i="3"/>
  <c r="AB367" i="3" s="1"/>
  <c r="S371" i="3"/>
  <c r="J371" i="3"/>
  <c r="AB371" i="3" s="1"/>
  <c r="S375" i="3"/>
  <c r="J375" i="3"/>
  <c r="AB375" i="3" s="1"/>
  <c r="S379" i="3"/>
  <c r="J379" i="3"/>
  <c r="S383" i="3"/>
  <c r="J383" i="3"/>
  <c r="AB383" i="3" s="1"/>
  <c r="S387" i="3"/>
  <c r="J387" i="3"/>
  <c r="AB387" i="3" s="1"/>
  <c r="S391" i="3"/>
  <c r="J391" i="3"/>
  <c r="AB391" i="3" s="1"/>
  <c r="S395" i="3"/>
  <c r="J395" i="3"/>
  <c r="AB395" i="3" s="1"/>
  <c r="S399" i="3"/>
  <c r="J399" i="3"/>
  <c r="AB399" i="3" s="1"/>
  <c r="S403" i="3"/>
  <c r="J403" i="3"/>
  <c r="AB403" i="3" s="1"/>
  <c r="S407" i="3"/>
  <c r="J407" i="3"/>
  <c r="AB407" i="3" s="1"/>
  <c r="S411" i="3"/>
  <c r="J411" i="3"/>
  <c r="AB411" i="3" s="1"/>
  <c r="S415" i="3"/>
  <c r="J415" i="3"/>
  <c r="AB415" i="3" s="1"/>
  <c r="S419" i="3"/>
  <c r="J419" i="3"/>
  <c r="AB419" i="3" s="1"/>
  <c r="S423" i="3"/>
  <c r="J423" i="3"/>
  <c r="AB423" i="3" s="1"/>
  <c r="S427" i="3"/>
  <c r="J427" i="3"/>
  <c r="AB427" i="3" s="1"/>
  <c r="S431" i="3"/>
  <c r="J431" i="3"/>
  <c r="AB431" i="3" s="1"/>
  <c r="S435" i="3"/>
  <c r="J435" i="3"/>
  <c r="S439" i="3"/>
  <c r="J439" i="3"/>
  <c r="AB439" i="3" s="1"/>
  <c r="S443" i="3"/>
  <c r="J443" i="3"/>
  <c r="AB443" i="3" s="1"/>
  <c r="S447" i="3"/>
  <c r="J447" i="3"/>
  <c r="AB447" i="3" s="1"/>
  <c r="S451" i="3"/>
  <c r="J451" i="3"/>
  <c r="AB451" i="3" s="1"/>
  <c r="S455" i="3"/>
  <c r="J455" i="3"/>
  <c r="S459" i="3"/>
  <c r="J459" i="3"/>
  <c r="AB459" i="3" s="1"/>
  <c r="S463" i="3"/>
  <c r="J463" i="3"/>
  <c r="S467" i="3"/>
  <c r="J467" i="3"/>
  <c r="AB467" i="3" s="1"/>
  <c r="S471" i="3"/>
  <c r="J471" i="3"/>
  <c r="AB471" i="3" s="1"/>
  <c r="S475" i="3"/>
  <c r="J475" i="3"/>
  <c r="AB475" i="3" s="1"/>
  <c r="S479" i="3"/>
  <c r="J479" i="3"/>
  <c r="AB479" i="3" s="1"/>
  <c r="S483" i="3"/>
  <c r="J483" i="3"/>
  <c r="AB483" i="3" s="1"/>
  <c r="S487" i="3"/>
  <c r="J487" i="3"/>
  <c r="AB487" i="3" s="1"/>
  <c r="S491" i="3"/>
  <c r="J491" i="3"/>
  <c r="AB491" i="3" s="1"/>
  <c r="S495" i="3"/>
  <c r="J495" i="3"/>
  <c r="AB495" i="3" s="1"/>
  <c r="S499" i="3"/>
  <c r="J499" i="3"/>
  <c r="AB499" i="3" s="1"/>
  <c r="S503" i="3"/>
  <c r="J503" i="3"/>
  <c r="AB503" i="3" s="1"/>
  <c r="S507" i="3"/>
  <c r="J507" i="3"/>
  <c r="AB507" i="3" s="1"/>
  <c r="S511" i="3"/>
  <c r="J511" i="3"/>
  <c r="AB511" i="3" s="1"/>
  <c r="S515" i="3"/>
  <c r="J515" i="3"/>
  <c r="AB515" i="3" s="1"/>
  <c r="S519" i="3"/>
  <c r="J519" i="3"/>
  <c r="AB519" i="3" s="1"/>
  <c r="S523" i="3"/>
  <c r="J523" i="3"/>
  <c r="AB523" i="3" s="1"/>
  <c r="S527" i="3"/>
  <c r="J527" i="3"/>
  <c r="AB527" i="3" s="1"/>
  <c r="S531" i="3"/>
  <c r="J531" i="3"/>
  <c r="AB531" i="3" s="1"/>
  <c r="S535" i="3"/>
  <c r="J535" i="3"/>
  <c r="S539" i="3"/>
  <c r="J539" i="3"/>
  <c r="AB539" i="3" s="1"/>
  <c r="S543" i="3"/>
  <c r="J543" i="3"/>
  <c r="AB543" i="3" s="1"/>
  <c r="S547" i="3"/>
  <c r="J547" i="3"/>
  <c r="AB547" i="3" s="1"/>
  <c r="S551" i="3"/>
  <c r="J551" i="3"/>
  <c r="AB551" i="3" s="1"/>
  <c r="S555" i="3"/>
  <c r="J555" i="3"/>
  <c r="AB555" i="3" s="1"/>
  <c r="S559" i="3"/>
  <c r="J559" i="3"/>
  <c r="AB559" i="3" s="1"/>
  <c r="S563" i="3"/>
  <c r="J563" i="3"/>
  <c r="AB563" i="3" s="1"/>
  <c r="S567" i="3"/>
  <c r="J567" i="3"/>
  <c r="AB567" i="3" s="1"/>
  <c r="S571" i="3"/>
  <c r="J571" i="3"/>
  <c r="AB571" i="3" s="1"/>
  <c r="S575" i="3"/>
  <c r="J575" i="3"/>
  <c r="AB575" i="3" s="1"/>
  <c r="S579" i="3"/>
  <c r="J579" i="3"/>
  <c r="AB579" i="3" s="1"/>
  <c r="S583" i="3"/>
  <c r="J583" i="3"/>
  <c r="AB583" i="3" s="1"/>
  <c r="S587" i="3"/>
  <c r="J587" i="3"/>
  <c r="AB587" i="3" s="1"/>
  <c r="S591" i="3"/>
  <c r="J591" i="3"/>
  <c r="AB591" i="3" s="1"/>
  <c r="S595" i="3"/>
  <c r="J595" i="3"/>
  <c r="AB595" i="3" s="1"/>
  <c r="S599" i="3"/>
  <c r="J599" i="3"/>
  <c r="AB599" i="3" s="1"/>
  <c r="S603" i="3"/>
  <c r="J603" i="3"/>
  <c r="AB603" i="3" s="1"/>
  <c r="S607" i="3"/>
  <c r="J607" i="3"/>
  <c r="AB607" i="3" s="1"/>
  <c r="S611" i="3"/>
  <c r="J611" i="3"/>
  <c r="AB611" i="3" s="1"/>
  <c r="S615" i="3"/>
  <c r="J615" i="3"/>
  <c r="AB615" i="3" s="1"/>
  <c r="S619" i="3"/>
  <c r="J619" i="3"/>
  <c r="AB619" i="3" s="1"/>
  <c r="S623" i="3"/>
  <c r="J623" i="3"/>
  <c r="AB623" i="3" s="1"/>
  <c r="S627" i="3"/>
  <c r="J627" i="3"/>
  <c r="AB627" i="3" s="1"/>
  <c r="S631" i="3"/>
  <c r="J631" i="3"/>
  <c r="AB631" i="3" s="1"/>
  <c r="S635" i="3"/>
  <c r="J635" i="3"/>
  <c r="AB635" i="3" s="1"/>
  <c r="S639" i="3"/>
  <c r="J639" i="3"/>
  <c r="AB639" i="3" s="1"/>
  <c r="S643" i="3"/>
  <c r="J643" i="3"/>
  <c r="AB643" i="3" s="1"/>
  <c r="S647" i="3"/>
  <c r="J647" i="3"/>
  <c r="AB647" i="3" s="1"/>
  <c r="S651" i="3"/>
  <c r="J651" i="3"/>
  <c r="AB651" i="3" s="1"/>
  <c r="S655" i="3"/>
  <c r="J655" i="3"/>
  <c r="AB655" i="3" s="1"/>
  <c r="S659" i="3"/>
  <c r="J659" i="3"/>
  <c r="AB659" i="3" s="1"/>
  <c r="S663" i="3"/>
  <c r="J663" i="3"/>
  <c r="AB663" i="3" s="1"/>
  <c r="S667" i="3"/>
  <c r="J667" i="3"/>
  <c r="AB667" i="3" s="1"/>
  <c r="S671" i="3"/>
  <c r="J671" i="3"/>
  <c r="AB671" i="3" s="1"/>
  <c r="S675" i="3"/>
  <c r="J675" i="3"/>
  <c r="AB675" i="3" s="1"/>
  <c r="S679" i="3"/>
  <c r="J679" i="3"/>
  <c r="AB679" i="3" s="1"/>
  <c r="S683" i="3"/>
  <c r="J683" i="3"/>
  <c r="AB683" i="3" s="1"/>
  <c r="S687" i="3"/>
  <c r="J687" i="3"/>
  <c r="AB687" i="3" s="1"/>
  <c r="S691" i="3"/>
  <c r="J691" i="3"/>
  <c r="AB691" i="3" s="1"/>
  <c r="S695" i="3"/>
  <c r="J695" i="3"/>
  <c r="AB695" i="3" s="1"/>
  <c r="S699" i="3"/>
  <c r="J699" i="3"/>
  <c r="S703" i="3"/>
  <c r="J703" i="3"/>
  <c r="AB703" i="3" s="1"/>
  <c r="S707" i="3"/>
  <c r="J707" i="3"/>
  <c r="S711" i="3"/>
  <c r="J711" i="3"/>
  <c r="AB711" i="3" s="1"/>
  <c r="S715" i="3"/>
  <c r="J715" i="3"/>
  <c r="AB715" i="3" s="1"/>
  <c r="S719" i="3"/>
  <c r="J719" i="3"/>
  <c r="AB719" i="3" s="1"/>
  <c r="S723" i="3"/>
  <c r="J723" i="3"/>
  <c r="AB723" i="3" s="1"/>
  <c r="S727" i="3"/>
  <c r="J727" i="3"/>
  <c r="AB727" i="3" s="1"/>
  <c r="S731" i="3"/>
  <c r="J731" i="3"/>
  <c r="AB731" i="3" s="1"/>
  <c r="S735" i="3"/>
  <c r="J735" i="3"/>
  <c r="AB735" i="3" s="1"/>
  <c r="S739" i="3"/>
  <c r="J739" i="3"/>
  <c r="AB739" i="3" s="1"/>
  <c r="S743" i="3"/>
  <c r="J743" i="3"/>
  <c r="AB743" i="3" s="1"/>
  <c r="S747" i="3"/>
  <c r="J747" i="3"/>
  <c r="AB747" i="3" s="1"/>
  <c r="S751" i="3"/>
  <c r="J751" i="3"/>
  <c r="AB751" i="3" s="1"/>
  <c r="S755" i="3"/>
  <c r="J755" i="3"/>
  <c r="AB755" i="3" s="1"/>
  <c r="S759" i="3"/>
  <c r="J759" i="3"/>
  <c r="S763" i="3"/>
  <c r="J763" i="3"/>
  <c r="AB763" i="3" s="1"/>
  <c r="S767" i="3"/>
  <c r="J767" i="3"/>
  <c r="AB767" i="3" s="1"/>
  <c r="S771" i="3"/>
  <c r="J771" i="3"/>
  <c r="AB771" i="3" s="1"/>
  <c r="S775" i="3"/>
  <c r="J775" i="3"/>
  <c r="AB775" i="3" s="1"/>
  <c r="S779" i="3"/>
  <c r="J779" i="3"/>
  <c r="AB779" i="3" s="1"/>
  <c r="S783" i="3"/>
  <c r="J783" i="3"/>
  <c r="S787" i="3"/>
  <c r="J787" i="3"/>
  <c r="AB787" i="3" s="1"/>
  <c r="S791" i="3"/>
  <c r="J791" i="3"/>
  <c r="S795" i="3"/>
  <c r="J795" i="3"/>
  <c r="AB795" i="3" s="1"/>
  <c r="S799" i="3"/>
  <c r="J799" i="3"/>
  <c r="AB799" i="3" s="1"/>
  <c r="S803" i="3"/>
  <c r="J803" i="3"/>
  <c r="AB803" i="3" s="1"/>
  <c r="S807" i="3"/>
  <c r="J807" i="3"/>
  <c r="AB807" i="3" s="1"/>
  <c r="S811" i="3"/>
  <c r="J811" i="3"/>
  <c r="AB811" i="3" s="1"/>
  <c r="S815" i="3"/>
  <c r="J815" i="3"/>
  <c r="AB815" i="3" s="1"/>
  <c r="S819" i="3"/>
  <c r="J819" i="3"/>
  <c r="AB819" i="3" s="1"/>
  <c r="S823" i="3"/>
  <c r="J823" i="3"/>
  <c r="AB823" i="3" s="1"/>
  <c r="S827" i="3"/>
  <c r="J827" i="3"/>
  <c r="AB827" i="3" s="1"/>
  <c r="S831" i="3"/>
  <c r="J831" i="3"/>
  <c r="AB831" i="3" s="1"/>
  <c r="S835" i="3"/>
  <c r="J835" i="3"/>
  <c r="S839" i="3"/>
  <c r="J839" i="3"/>
  <c r="AB839" i="3" s="1"/>
  <c r="S843" i="3"/>
  <c r="J843" i="3"/>
  <c r="AB843" i="3" s="1"/>
  <c r="S847" i="3"/>
  <c r="J847" i="3"/>
  <c r="AB847" i="3" s="1"/>
  <c r="S851" i="3"/>
  <c r="J851" i="3"/>
  <c r="S855" i="3"/>
  <c r="J855" i="3"/>
  <c r="S859" i="3"/>
  <c r="J859" i="3"/>
  <c r="AB859" i="3" s="1"/>
  <c r="S863" i="3"/>
  <c r="J863" i="3"/>
  <c r="AB863" i="3" s="1"/>
  <c r="S867" i="3"/>
  <c r="J867" i="3"/>
  <c r="AB867" i="3" s="1"/>
  <c r="S871" i="3"/>
  <c r="J871" i="3"/>
  <c r="AB871" i="3" s="1"/>
  <c r="S875" i="3"/>
  <c r="J875" i="3"/>
  <c r="AB875" i="3" s="1"/>
  <c r="S879" i="3"/>
  <c r="J879" i="3"/>
  <c r="AB879" i="3" s="1"/>
  <c r="S883" i="3"/>
  <c r="J883" i="3"/>
  <c r="AB883" i="3" s="1"/>
  <c r="S887" i="3"/>
  <c r="J887" i="3"/>
  <c r="AB887" i="3" s="1"/>
  <c r="S891" i="3"/>
  <c r="J891" i="3"/>
  <c r="AB891" i="3" s="1"/>
  <c r="S895" i="3"/>
  <c r="J895" i="3"/>
  <c r="AB895" i="3" s="1"/>
  <c r="S899" i="3"/>
  <c r="J899" i="3"/>
  <c r="AB899" i="3" s="1"/>
  <c r="S903" i="3"/>
  <c r="J903" i="3"/>
  <c r="AB903" i="3" s="1"/>
  <c r="S907" i="3"/>
  <c r="J907" i="3"/>
  <c r="AB907" i="3" s="1"/>
  <c r="S911" i="3"/>
  <c r="J911" i="3"/>
  <c r="AB911" i="3" s="1"/>
  <c r="S915" i="3"/>
  <c r="J915" i="3"/>
  <c r="AB915" i="3" s="1"/>
  <c r="S919" i="3"/>
  <c r="J919" i="3"/>
  <c r="AB919" i="3" s="1"/>
  <c r="S923" i="3"/>
  <c r="J923" i="3"/>
  <c r="AB923" i="3" s="1"/>
  <c r="S927" i="3"/>
  <c r="J927" i="3"/>
  <c r="AB927" i="3" s="1"/>
  <c r="S931" i="3"/>
  <c r="J931" i="3"/>
  <c r="AB931" i="3" s="1"/>
  <c r="S935" i="3"/>
  <c r="J935" i="3"/>
  <c r="AB935" i="3" s="1"/>
  <c r="S939" i="3"/>
  <c r="J939" i="3"/>
  <c r="AB939" i="3" s="1"/>
  <c r="S943" i="3"/>
  <c r="J943" i="3"/>
  <c r="AB943" i="3" s="1"/>
  <c r="S947" i="3"/>
  <c r="J947" i="3"/>
  <c r="AB947" i="3" s="1"/>
  <c r="S951" i="3"/>
  <c r="J951" i="3"/>
  <c r="AB951" i="3" s="1"/>
  <c r="S955" i="3"/>
  <c r="J955" i="3"/>
  <c r="AB955" i="3" s="1"/>
  <c r="S959" i="3"/>
  <c r="J959" i="3"/>
  <c r="AB959" i="3" s="1"/>
  <c r="S963" i="3"/>
  <c r="J963" i="3"/>
  <c r="AB963" i="3" s="1"/>
  <c r="S967" i="3"/>
  <c r="J967" i="3"/>
  <c r="AB967" i="3" s="1"/>
  <c r="S971" i="3"/>
  <c r="J971" i="3"/>
  <c r="AB971" i="3" s="1"/>
  <c r="S975" i="3"/>
  <c r="J975" i="3"/>
  <c r="AB975" i="3" s="1"/>
  <c r="S979" i="3"/>
  <c r="J979" i="3"/>
  <c r="S983" i="3"/>
  <c r="J983" i="3"/>
  <c r="AB983" i="3" s="1"/>
  <c r="S987" i="3"/>
  <c r="J987" i="3"/>
  <c r="AB987" i="3" s="1"/>
  <c r="S991" i="3"/>
  <c r="J991" i="3"/>
  <c r="AB991" i="3" s="1"/>
  <c r="S995" i="3"/>
  <c r="J995" i="3"/>
  <c r="S999" i="3"/>
  <c r="J999" i="3"/>
  <c r="AB999" i="3" s="1"/>
  <c r="S1003" i="3"/>
  <c r="J1003" i="3"/>
  <c r="AB1003" i="3" s="1"/>
  <c r="S1007" i="3"/>
  <c r="J1007" i="3"/>
  <c r="AB1007" i="3" s="1"/>
  <c r="S1011" i="3"/>
  <c r="J1011" i="3"/>
  <c r="AB1011" i="3" s="1"/>
  <c r="S1015" i="3"/>
  <c r="J1015" i="3"/>
  <c r="AB1015" i="3" s="1"/>
  <c r="S1019" i="3"/>
  <c r="J1019" i="3"/>
  <c r="AB1019" i="3" s="1"/>
  <c r="S1023" i="3"/>
  <c r="J1023" i="3"/>
  <c r="AB1023" i="3" s="1"/>
  <c r="S1027" i="3"/>
  <c r="J1027" i="3"/>
  <c r="AB1027" i="3" s="1"/>
  <c r="S1031" i="3"/>
  <c r="J1031" i="3"/>
  <c r="AB1031" i="3" s="1"/>
  <c r="S1035" i="3"/>
  <c r="J1035" i="3"/>
  <c r="AB1035" i="3" s="1"/>
  <c r="S1039" i="3"/>
  <c r="J1039" i="3"/>
  <c r="AB1039" i="3" s="1"/>
  <c r="S1043" i="3"/>
  <c r="J1043" i="3"/>
  <c r="AB1043" i="3" s="1"/>
  <c r="S1047" i="3"/>
  <c r="J1047" i="3"/>
  <c r="AB1047" i="3" s="1"/>
  <c r="S1051" i="3"/>
  <c r="J1051" i="3"/>
  <c r="AB1051" i="3" s="1"/>
  <c r="S1055" i="3"/>
  <c r="J1055" i="3"/>
  <c r="AB1055" i="3" s="1"/>
  <c r="S1059" i="3"/>
  <c r="J1059" i="3"/>
  <c r="AB1059" i="3" s="1"/>
  <c r="S1063" i="3"/>
  <c r="J1063" i="3"/>
  <c r="AB1063" i="3" s="1"/>
  <c r="S1067" i="3"/>
  <c r="J1067" i="3"/>
  <c r="AB1067" i="3" s="1"/>
  <c r="S1071" i="3"/>
  <c r="J1071" i="3"/>
  <c r="AB1071" i="3" s="1"/>
  <c r="S1075" i="3"/>
  <c r="J1075" i="3"/>
  <c r="AB1075" i="3" s="1"/>
  <c r="S1079" i="3"/>
  <c r="J1079" i="3"/>
  <c r="AB1079" i="3" s="1"/>
  <c r="S1083" i="3"/>
  <c r="J1083" i="3"/>
  <c r="AB1083" i="3" s="1"/>
  <c r="S1087" i="3"/>
  <c r="J1087" i="3"/>
  <c r="AB1087" i="3" s="1"/>
  <c r="S1091" i="3"/>
  <c r="J1091" i="3"/>
  <c r="AB1091" i="3" s="1"/>
  <c r="S1095" i="3"/>
  <c r="J1095" i="3"/>
  <c r="AB1095" i="3" s="1"/>
  <c r="S1099" i="3"/>
  <c r="J1099" i="3"/>
  <c r="AB1099" i="3" s="1"/>
  <c r="S1103" i="3"/>
  <c r="J1103" i="3"/>
  <c r="AB1103" i="3" s="1"/>
  <c r="S1107" i="3"/>
  <c r="J1107" i="3"/>
  <c r="AB1107" i="3" s="1"/>
  <c r="S1111" i="3"/>
  <c r="J1111" i="3"/>
  <c r="AB1111" i="3" s="1"/>
  <c r="S1115" i="3"/>
  <c r="J1115" i="3"/>
  <c r="AB1115" i="3" s="1"/>
  <c r="S1119" i="3"/>
  <c r="J1119" i="3"/>
  <c r="AB1119" i="3" s="1"/>
  <c r="S1123" i="3"/>
  <c r="J1123" i="3"/>
  <c r="AB1123" i="3" s="1"/>
  <c r="S1127" i="3"/>
  <c r="J1127" i="3"/>
  <c r="AB1127" i="3" s="1"/>
  <c r="S1131" i="3"/>
  <c r="J1131" i="3"/>
  <c r="AB1131" i="3" s="1"/>
  <c r="S1135" i="3"/>
  <c r="J1135" i="3"/>
  <c r="AB1135" i="3" s="1"/>
  <c r="S1139" i="3"/>
  <c r="J1139" i="3"/>
  <c r="AB1139" i="3" s="1"/>
  <c r="S1143" i="3"/>
  <c r="J1143" i="3"/>
  <c r="AB1143" i="3" s="1"/>
  <c r="S1147" i="3"/>
  <c r="J1147" i="3"/>
  <c r="AB1147" i="3" s="1"/>
  <c r="S1151" i="3"/>
  <c r="J1151" i="3"/>
  <c r="AB1151" i="3" s="1"/>
  <c r="S1155" i="3"/>
  <c r="J1155" i="3"/>
  <c r="AB1155" i="3" s="1"/>
  <c r="S1159" i="3"/>
  <c r="J1159" i="3"/>
  <c r="AB1159" i="3" s="1"/>
  <c r="S1163" i="3"/>
  <c r="J1163" i="3"/>
  <c r="AB1163" i="3" s="1"/>
  <c r="S1167" i="3"/>
  <c r="J1167" i="3"/>
  <c r="AB1167" i="3" s="1"/>
  <c r="S1171" i="3"/>
  <c r="J1171" i="3"/>
  <c r="AB1171" i="3" s="1"/>
  <c r="S1175" i="3"/>
  <c r="J1175" i="3"/>
  <c r="AB1175" i="3" s="1"/>
  <c r="S1179" i="3"/>
  <c r="J1179" i="3"/>
  <c r="AB1179" i="3" s="1"/>
  <c r="S1183" i="3"/>
  <c r="J1183" i="3"/>
  <c r="AB1183" i="3" s="1"/>
  <c r="S1187" i="3"/>
  <c r="J1187" i="3"/>
  <c r="S1191" i="3"/>
  <c r="J1191" i="3"/>
  <c r="AB1191" i="3" s="1"/>
  <c r="S1195" i="3"/>
  <c r="J1195" i="3"/>
  <c r="AB1195" i="3" s="1"/>
  <c r="S1199" i="3"/>
  <c r="J1199" i="3"/>
  <c r="AB1199" i="3" s="1"/>
  <c r="S1203" i="3"/>
  <c r="J1203" i="3"/>
  <c r="AB1203" i="3" s="1"/>
  <c r="S1207" i="3"/>
  <c r="J1207" i="3"/>
  <c r="AB1207" i="3" s="1"/>
  <c r="S1211" i="3"/>
  <c r="J1211" i="3"/>
  <c r="AB1211" i="3" s="1"/>
  <c r="S1215" i="3"/>
  <c r="J1215" i="3"/>
  <c r="AB1215" i="3" s="1"/>
  <c r="S1219" i="3"/>
  <c r="J1219" i="3"/>
  <c r="AB1219" i="3" s="1"/>
  <c r="S1223" i="3"/>
  <c r="J1223" i="3"/>
  <c r="AB1223" i="3" s="1"/>
  <c r="S1227" i="3"/>
  <c r="J1227" i="3"/>
  <c r="AB1227" i="3" s="1"/>
  <c r="S1231" i="3"/>
  <c r="J1231" i="3"/>
  <c r="AB1231" i="3" s="1"/>
  <c r="S1235" i="3"/>
  <c r="J1235" i="3"/>
  <c r="AB1235" i="3" s="1"/>
  <c r="S1239" i="3"/>
  <c r="J1239" i="3"/>
  <c r="AB1239" i="3" s="1"/>
  <c r="S1243" i="3"/>
  <c r="J1243" i="3"/>
  <c r="AB1243" i="3" s="1"/>
  <c r="S1247" i="3"/>
  <c r="J1247" i="3"/>
  <c r="AB1247" i="3" s="1"/>
  <c r="S1251" i="3"/>
  <c r="J1251" i="3"/>
  <c r="AB1251" i="3" s="1"/>
  <c r="S1255" i="3"/>
  <c r="J1255" i="3"/>
  <c r="AB1255" i="3" s="1"/>
  <c r="S1259" i="3"/>
  <c r="J1259" i="3"/>
  <c r="AB1259" i="3" s="1"/>
  <c r="S1263" i="3"/>
  <c r="J1263" i="3"/>
  <c r="AB1263" i="3" s="1"/>
  <c r="S1267" i="3"/>
  <c r="J1267" i="3"/>
  <c r="AB1267" i="3" s="1"/>
  <c r="S1271" i="3"/>
  <c r="J1271" i="3"/>
  <c r="AB1271" i="3" s="1"/>
  <c r="S1275" i="3"/>
  <c r="J1275" i="3"/>
  <c r="AB1275" i="3" s="1"/>
  <c r="S1279" i="3"/>
  <c r="J1279" i="3"/>
  <c r="AB1279" i="3" s="1"/>
  <c r="S1283" i="3"/>
  <c r="J1283" i="3"/>
  <c r="AB1283" i="3" s="1"/>
  <c r="S1287" i="3"/>
  <c r="J1287" i="3"/>
  <c r="AB1287" i="3" s="1"/>
  <c r="S1291" i="3"/>
  <c r="J1291" i="3"/>
  <c r="AB1291" i="3" s="1"/>
  <c r="S1295" i="3"/>
  <c r="J1295" i="3"/>
  <c r="AB1295" i="3" s="1"/>
  <c r="S1299" i="3"/>
  <c r="J1299" i="3"/>
  <c r="AB1299" i="3" s="1"/>
  <c r="S1303" i="3"/>
  <c r="J1303" i="3"/>
  <c r="AB1303" i="3" s="1"/>
  <c r="S1307" i="3"/>
  <c r="J1307" i="3"/>
  <c r="AB1307" i="3" s="1"/>
  <c r="S1311" i="3"/>
  <c r="J1311" i="3"/>
  <c r="AB1311" i="3" s="1"/>
  <c r="S1315" i="3"/>
  <c r="J1315" i="3"/>
  <c r="AB1315" i="3" s="1"/>
  <c r="S1319" i="3"/>
  <c r="J1319" i="3"/>
  <c r="AB1319" i="3" s="1"/>
  <c r="S1323" i="3"/>
  <c r="J1323" i="3"/>
  <c r="AB1323" i="3" s="1"/>
  <c r="S1327" i="3"/>
  <c r="J1327" i="3"/>
  <c r="AB1327" i="3" s="1"/>
  <c r="S1331" i="3"/>
  <c r="J1331" i="3"/>
  <c r="AB1331" i="3" s="1"/>
  <c r="S1335" i="3"/>
  <c r="J1335" i="3"/>
  <c r="AB1335" i="3" s="1"/>
  <c r="S1339" i="3"/>
  <c r="J1339" i="3"/>
  <c r="AB1339" i="3" s="1"/>
  <c r="S1343" i="3"/>
  <c r="J1343" i="3"/>
  <c r="AB1343" i="3" s="1"/>
  <c r="S1347" i="3"/>
  <c r="J1347" i="3"/>
  <c r="AB1347" i="3" s="1"/>
  <c r="S1351" i="3"/>
  <c r="J1351" i="3"/>
  <c r="AB1351" i="3" s="1"/>
  <c r="S1355" i="3"/>
  <c r="J1355" i="3"/>
  <c r="AB1355" i="3" s="1"/>
  <c r="S1359" i="3"/>
  <c r="J1359" i="3"/>
  <c r="AB1359" i="3" s="1"/>
  <c r="S1363" i="3"/>
  <c r="J1363" i="3"/>
  <c r="AB1363" i="3" s="1"/>
  <c r="S1367" i="3"/>
  <c r="J1367" i="3"/>
  <c r="AB1367" i="3" s="1"/>
  <c r="S1371" i="3"/>
  <c r="J1371" i="3"/>
  <c r="AB1371" i="3" s="1"/>
  <c r="S1375" i="3"/>
  <c r="J1375" i="3"/>
  <c r="AB1375" i="3" s="1"/>
  <c r="S1379" i="3"/>
  <c r="J1379" i="3"/>
  <c r="AB1379" i="3" s="1"/>
  <c r="S1383" i="3"/>
  <c r="J1383" i="3"/>
  <c r="AB1383" i="3" s="1"/>
  <c r="S1387" i="3"/>
  <c r="J1387" i="3"/>
  <c r="AB1387" i="3" s="1"/>
  <c r="S1391" i="3"/>
  <c r="J1391" i="3"/>
  <c r="AB1391" i="3" s="1"/>
  <c r="K8" i="3"/>
  <c r="T8" i="3"/>
  <c r="K12" i="3"/>
  <c r="AC12" i="3" s="1"/>
  <c r="T12" i="3"/>
  <c r="K16" i="3"/>
  <c r="AC16" i="3" s="1"/>
  <c r="T16" i="3"/>
  <c r="K20" i="3"/>
  <c r="AC20" i="3" s="1"/>
  <c r="T20" i="3"/>
  <c r="K24" i="3"/>
  <c r="T24" i="3"/>
  <c r="K28" i="3"/>
  <c r="AC28" i="3" s="1"/>
  <c r="T28" i="3"/>
  <c r="K32" i="3"/>
  <c r="AC32" i="3" s="1"/>
  <c r="T32" i="3"/>
  <c r="K36" i="3"/>
  <c r="AC36" i="3" s="1"/>
  <c r="T36" i="3"/>
  <c r="K40" i="3"/>
  <c r="AC40" i="3" s="1"/>
  <c r="T40" i="3"/>
  <c r="K44" i="3"/>
  <c r="T44" i="3"/>
  <c r="K48" i="3"/>
  <c r="T48" i="3"/>
  <c r="K52" i="3"/>
  <c r="AC52" i="3" s="1"/>
  <c r="T52" i="3"/>
  <c r="K56" i="3"/>
  <c r="AC56" i="3" s="1"/>
  <c r="T56" i="3"/>
  <c r="K60" i="3"/>
  <c r="AC60" i="3" s="1"/>
  <c r="T60" i="3"/>
  <c r="K64" i="3"/>
  <c r="AC64" i="3" s="1"/>
  <c r="T64" i="3"/>
  <c r="K68" i="3"/>
  <c r="AC68" i="3" s="1"/>
  <c r="T68" i="3"/>
  <c r="K72" i="3"/>
  <c r="T72" i="3"/>
  <c r="K76" i="3"/>
  <c r="AC76" i="3" s="1"/>
  <c r="T76" i="3"/>
  <c r="K80" i="3"/>
  <c r="AC80" i="3" s="1"/>
  <c r="T80" i="3"/>
  <c r="K84" i="3"/>
  <c r="AC84" i="3" s="1"/>
  <c r="T84" i="3"/>
  <c r="K88" i="3"/>
  <c r="T88" i="3"/>
  <c r="K92" i="3"/>
  <c r="AC92" i="3" s="1"/>
  <c r="T92" i="3"/>
  <c r="K96" i="3"/>
  <c r="AC96" i="3" s="1"/>
  <c r="T96" i="3"/>
  <c r="K100" i="3"/>
  <c r="AC100" i="3" s="1"/>
  <c r="T100" i="3"/>
  <c r="K104" i="3"/>
  <c r="AC104" i="3" s="1"/>
  <c r="T104" i="3"/>
  <c r="K108" i="3"/>
  <c r="AC108" i="3" s="1"/>
  <c r="T108" i="3"/>
  <c r="K112" i="3"/>
  <c r="AC112" i="3" s="1"/>
  <c r="T112" i="3"/>
  <c r="K116" i="3"/>
  <c r="T116" i="3"/>
  <c r="K120" i="3"/>
  <c r="T120" i="3"/>
  <c r="K124" i="3"/>
  <c r="AC124" i="3" s="1"/>
  <c r="T124" i="3"/>
  <c r="K128" i="3"/>
  <c r="AC128" i="3" s="1"/>
  <c r="T128" i="3"/>
  <c r="K132" i="3"/>
  <c r="AC132" i="3" s="1"/>
  <c r="T132" i="3"/>
  <c r="K136" i="3"/>
  <c r="AC136" i="3" s="1"/>
  <c r="T136" i="3"/>
  <c r="K140" i="3"/>
  <c r="AC140" i="3" s="1"/>
  <c r="T140" i="3"/>
  <c r="K144" i="3"/>
  <c r="AC144" i="3" s="1"/>
  <c r="T144" i="3"/>
  <c r="K148" i="3"/>
  <c r="AC148" i="3" s="1"/>
  <c r="T148" i="3"/>
  <c r="K152" i="3"/>
  <c r="AC152" i="3" s="1"/>
  <c r="T152" i="3"/>
  <c r="K156" i="3"/>
  <c r="AC156" i="3" s="1"/>
  <c r="T156" i="3"/>
  <c r="K160" i="3"/>
  <c r="AC160" i="3" s="1"/>
  <c r="T160" i="3"/>
  <c r="K164" i="3"/>
  <c r="AC164" i="3" s="1"/>
  <c r="T164" i="3"/>
  <c r="K168" i="3"/>
  <c r="T168" i="3"/>
  <c r="K172" i="3"/>
  <c r="AC172" i="3" s="1"/>
  <c r="T172" i="3"/>
  <c r="K176" i="3"/>
  <c r="AC176" i="3" s="1"/>
  <c r="T176" i="3"/>
  <c r="K180" i="3"/>
  <c r="AC180" i="3" s="1"/>
  <c r="T180" i="3"/>
  <c r="K184" i="3"/>
  <c r="T184" i="3"/>
  <c r="K188" i="3"/>
  <c r="AC188" i="3" s="1"/>
  <c r="T188" i="3"/>
  <c r="K192" i="3"/>
  <c r="AC192" i="3" s="1"/>
  <c r="T192" i="3"/>
  <c r="K196" i="3"/>
  <c r="T196" i="3"/>
  <c r="K200" i="3"/>
  <c r="AC200" i="3" s="1"/>
  <c r="T200" i="3"/>
  <c r="K204" i="3"/>
  <c r="AC204" i="3" s="1"/>
  <c r="T204" i="3"/>
  <c r="K208" i="3"/>
  <c r="T208" i="3"/>
  <c r="K212" i="3"/>
  <c r="AC212" i="3" s="1"/>
  <c r="T212" i="3"/>
  <c r="K216" i="3"/>
  <c r="AC216" i="3" s="1"/>
  <c r="T216" i="3"/>
  <c r="K220" i="3"/>
  <c r="AC220" i="3" s="1"/>
  <c r="T220" i="3"/>
  <c r="K224" i="3"/>
  <c r="T224" i="3"/>
  <c r="K228" i="3"/>
  <c r="AC228" i="3" s="1"/>
  <c r="T228" i="3"/>
  <c r="K232" i="3"/>
  <c r="AC232" i="3" s="1"/>
  <c r="T232" i="3"/>
  <c r="K236" i="3"/>
  <c r="AC236" i="3" s="1"/>
  <c r="T236" i="3"/>
  <c r="K240" i="3"/>
  <c r="AC240" i="3" s="1"/>
  <c r="T240" i="3"/>
  <c r="K244" i="3"/>
  <c r="AC244" i="3" s="1"/>
  <c r="T244" i="3"/>
  <c r="K248" i="3"/>
  <c r="AC248" i="3" s="1"/>
  <c r="T248" i="3"/>
  <c r="K252" i="3"/>
  <c r="AC252" i="3" s="1"/>
  <c r="T252" i="3"/>
  <c r="K256" i="3"/>
  <c r="AC256" i="3" s="1"/>
  <c r="T256" i="3"/>
  <c r="K260" i="3"/>
  <c r="T260" i="3"/>
  <c r="K264" i="3"/>
  <c r="T264" i="3"/>
  <c r="K268" i="3"/>
  <c r="T268" i="3"/>
  <c r="K272" i="3"/>
  <c r="AC272" i="3" s="1"/>
  <c r="T272" i="3"/>
  <c r="K276" i="3"/>
  <c r="AC276" i="3" s="1"/>
  <c r="T276" i="3"/>
  <c r="K280" i="3"/>
  <c r="AC280" i="3" s="1"/>
  <c r="T280" i="3"/>
  <c r="K284" i="3"/>
  <c r="AC284" i="3" s="1"/>
  <c r="T284" i="3"/>
  <c r="K288" i="3"/>
  <c r="AC288" i="3" s="1"/>
  <c r="T288" i="3"/>
  <c r="K292" i="3"/>
  <c r="AC292" i="3" s="1"/>
  <c r="T292" i="3"/>
  <c r="K296" i="3"/>
  <c r="AC296" i="3" s="1"/>
  <c r="T296" i="3"/>
  <c r="K300" i="3"/>
  <c r="AC300" i="3" s="1"/>
  <c r="T300" i="3"/>
  <c r="K304" i="3"/>
  <c r="AC304" i="3" s="1"/>
  <c r="T304" i="3"/>
  <c r="K308" i="3"/>
  <c r="AC308" i="3" s="1"/>
  <c r="T308" i="3"/>
  <c r="K312" i="3"/>
  <c r="AC312" i="3" s="1"/>
  <c r="T312" i="3"/>
  <c r="K316" i="3"/>
  <c r="AC316" i="3" s="1"/>
  <c r="T316" i="3"/>
  <c r="K320" i="3"/>
  <c r="AC320" i="3" s="1"/>
  <c r="T320" i="3"/>
  <c r="K324" i="3"/>
  <c r="AC324" i="3" s="1"/>
  <c r="T324" i="3"/>
  <c r="K328" i="3"/>
  <c r="T328" i="3"/>
  <c r="K332" i="3"/>
  <c r="T332" i="3"/>
  <c r="K336" i="3"/>
  <c r="AC336" i="3" s="1"/>
  <c r="T336" i="3"/>
  <c r="K340" i="3"/>
  <c r="AC340" i="3" s="1"/>
  <c r="T340" i="3"/>
  <c r="K344" i="3"/>
  <c r="AC344" i="3" s="1"/>
  <c r="T344" i="3"/>
  <c r="K348" i="3"/>
  <c r="AC348" i="3" s="1"/>
  <c r="T348" i="3"/>
  <c r="K352" i="3"/>
  <c r="AC352" i="3" s="1"/>
  <c r="T352" i="3"/>
  <c r="K356" i="3"/>
  <c r="AC356" i="3" s="1"/>
  <c r="T356" i="3"/>
  <c r="K360" i="3"/>
  <c r="AC360" i="3" s="1"/>
  <c r="T360" i="3"/>
  <c r="K364" i="3"/>
  <c r="AC364" i="3" s="1"/>
  <c r="T364" i="3"/>
  <c r="K368" i="3"/>
  <c r="AC368" i="3" s="1"/>
  <c r="T368" i="3"/>
  <c r="K372" i="3"/>
  <c r="T372" i="3"/>
  <c r="K376" i="3"/>
  <c r="AC376" i="3" s="1"/>
  <c r="T376" i="3"/>
  <c r="K380" i="3"/>
  <c r="T380" i="3"/>
  <c r="K384" i="3"/>
  <c r="T384" i="3"/>
  <c r="K388" i="3"/>
  <c r="AC388" i="3" s="1"/>
  <c r="T388" i="3"/>
  <c r="K392" i="3"/>
  <c r="AC392" i="3" s="1"/>
  <c r="T392" i="3"/>
  <c r="K396" i="3"/>
  <c r="AC396" i="3" s="1"/>
  <c r="T396" i="3"/>
  <c r="K400" i="3"/>
  <c r="AC400" i="3" s="1"/>
  <c r="T400" i="3"/>
  <c r="K404" i="3"/>
  <c r="AC404" i="3" s="1"/>
  <c r="T404" i="3"/>
  <c r="K408" i="3"/>
  <c r="AC408" i="3" s="1"/>
  <c r="T408" i="3"/>
  <c r="K412" i="3"/>
  <c r="T412" i="3"/>
  <c r="K416" i="3"/>
  <c r="AC416" i="3" s="1"/>
  <c r="T416" i="3"/>
  <c r="K420" i="3"/>
  <c r="T420" i="3"/>
  <c r="K424" i="3"/>
  <c r="AC424" i="3" s="1"/>
  <c r="T424" i="3"/>
  <c r="K428" i="3"/>
  <c r="AC428" i="3" s="1"/>
  <c r="T428" i="3"/>
  <c r="K432" i="3"/>
  <c r="AC432" i="3" s="1"/>
  <c r="T432" i="3"/>
  <c r="K436" i="3"/>
  <c r="T436" i="3"/>
  <c r="K440" i="3"/>
  <c r="AC440" i="3" s="1"/>
  <c r="T440" i="3"/>
  <c r="K444" i="3"/>
  <c r="AC444" i="3" s="1"/>
  <c r="T444" i="3"/>
  <c r="K448" i="3"/>
  <c r="AC448" i="3" s="1"/>
  <c r="T448" i="3"/>
  <c r="K452" i="3"/>
  <c r="T452" i="3"/>
  <c r="K456" i="3"/>
  <c r="AC456" i="3" s="1"/>
  <c r="T456" i="3"/>
  <c r="K460" i="3"/>
  <c r="AC460" i="3" s="1"/>
  <c r="T460" i="3"/>
  <c r="K464" i="3"/>
  <c r="AC464" i="3" s="1"/>
  <c r="T464" i="3"/>
  <c r="K468" i="3"/>
  <c r="AC468" i="3" s="1"/>
  <c r="T468" i="3"/>
  <c r="K472" i="3"/>
  <c r="AC472" i="3" s="1"/>
  <c r="T472" i="3"/>
  <c r="K476" i="3"/>
  <c r="AC476" i="3" s="1"/>
  <c r="T476" i="3"/>
  <c r="K480" i="3"/>
  <c r="AC480" i="3" s="1"/>
  <c r="T480" i="3"/>
  <c r="K484" i="3"/>
  <c r="AC484" i="3" s="1"/>
  <c r="T484" i="3"/>
  <c r="K488" i="3"/>
  <c r="AC488" i="3" s="1"/>
  <c r="T488" i="3"/>
  <c r="K492" i="3"/>
  <c r="AC492" i="3" s="1"/>
  <c r="T492" i="3"/>
  <c r="K496" i="3"/>
  <c r="AC496" i="3" s="1"/>
  <c r="T496" i="3"/>
  <c r="K500" i="3"/>
  <c r="AC500" i="3" s="1"/>
  <c r="T500" i="3"/>
  <c r="K504" i="3"/>
  <c r="AC504" i="3" s="1"/>
  <c r="T504" i="3"/>
  <c r="K508" i="3"/>
  <c r="AC508" i="3" s="1"/>
  <c r="T508" i="3"/>
  <c r="K512" i="3"/>
  <c r="AC512" i="3" s="1"/>
  <c r="T512" i="3"/>
  <c r="K516" i="3"/>
  <c r="AC516" i="3" s="1"/>
  <c r="T516" i="3"/>
  <c r="K520" i="3"/>
  <c r="AC520" i="3" s="1"/>
  <c r="T520" i="3"/>
  <c r="K524" i="3"/>
  <c r="T524" i="3"/>
  <c r="K528" i="3"/>
  <c r="AC528" i="3" s="1"/>
  <c r="T528" i="3"/>
  <c r="K532" i="3"/>
  <c r="AC532" i="3" s="1"/>
  <c r="T532" i="3"/>
  <c r="K536" i="3"/>
  <c r="AC536" i="3" s="1"/>
  <c r="T536" i="3"/>
  <c r="K540" i="3"/>
  <c r="AC540" i="3" s="1"/>
  <c r="T540" i="3"/>
  <c r="K544" i="3"/>
  <c r="AC544" i="3" s="1"/>
  <c r="T544" i="3"/>
  <c r="K548" i="3"/>
  <c r="AC548" i="3" s="1"/>
  <c r="T548" i="3"/>
  <c r="K552" i="3"/>
  <c r="AC552" i="3" s="1"/>
  <c r="T552" i="3"/>
  <c r="K556" i="3"/>
  <c r="AC556" i="3" s="1"/>
  <c r="T556" i="3"/>
  <c r="K560" i="3"/>
  <c r="AC560" i="3" s="1"/>
  <c r="T560" i="3"/>
  <c r="K564" i="3"/>
  <c r="T564" i="3"/>
  <c r="K568" i="3"/>
  <c r="AC568" i="3" s="1"/>
  <c r="T568" i="3"/>
  <c r="K572" i="3"/>
  <c r="AC572" i="3" s="1"/>
  <c r="T572" i="3"/>
  <c r="K576" i="3"/>
  <c r="AC576" i="3" s="1"/>
  <c r="T576" i="3"/>
  <c r="K580" i="3"/>
  <c r="T580" i="3"/>
  <c r="K584" i="3"/>
  <c r="AC584" i="3" s="1"/>
  <c r="T584" i="3"/>
  <c r="K588" i="3"/>
  <c r="AC588" i="3" s="1"/>
  <c r="T588" i="3"/>
  <c r="K592" i="3"/>
  <c r="T592" i="3"/>
  <c r="K596" i="3"/>
  <c r="AC596" i="3" s="1"/>
  <c r="T596" i="3"/>
  <c r="K600" i="3"/>
  <c r="AC600" i="3" s="1"/>
  <c r="T600" i="3"/>
  <c r="K604" i="3"/>
  <c r="AC604" i="3" s="1"/>
  <c r="T604" i="3"/>
  <c r="K608" i="3"/>
  <c r="AC608" i="3" s="1"/>
  <c r="T608" i="3"/>
  <c r="K612" i="3"/>
  <c r="AC612" i="3" s="1"/>
  <c r="T612" i="3"/>
  <c r="K616" i="3"/>
  <c r="AC616" i="3" s="1"/>
  <c r="T616" i="3"/>
  <c r="K620" i="3"/>
  <c r="AC620" i="3" s="1"/>
  <c r="T620" i="3"/>
  <c r="K624" i="3"/>
  <c r="AC624" i="3" s="1"/>
  <c r="T624" i="3"/>
  <c r="K628" i="3"/>
  <c r="AC628" i="3" s="1"/>
  <c r="T628" i="3"/>
  <c r="K632" i="3"/>
  <c r="AC632" i="3" s="1"/>
  <c r="T632" i="3"/>
  <c r="K636" i="3"/>
  <c r="AC636" i="3" s="1"/>
  <c r="T636" i="3"/>
  <c r="K640" i="3"/>
  <c r="AC640" i="3" s="1"/>
  <c r="T640" i="3"/>
  <c r="K644" i="3"/>
  <c r="T644" i="3"/>
  <c r="K648" i="3"/>
  <c r="AC648" i="3" s="1"/>
  <c r="T648" i="3"/>
  <c r="K652" i="3"/>
  <c r="AC652" i="3" s="1"/>
  <c r="T652" i="3"/>
  <c r="K656" i="3"/>
  <c r="AC656" i="3" s="1"/>
  <c r="T656" i="3"/>
  <c r="K660" i="3"/>
  <c r="AC660" i="3" s="1"/>
  <c r="T660" i="3"/>
  <c r="K664" i="3"/>
  <c r="T664" i="3"/>
  <c r="K668" i="3"/>
  <c r="AC668" i="3" s="1"/>
  <c r="T668" i="3"/>
  <c r="K672" i="3"/>
  <c r="AC672" i="3" s="1"/>
  <c r="T672" i="3"/>
  <c r="K676" i="3"/>
  <c r="AC676" i="3" s="1"/>
  <c r="T676" i="3"/>
  <c r="K680" i="3"/>
  <c r="T680" i="3"/>
  <c r="K684" i="3"/>
  <c r="T684" i="3"/>
  <c r="K688" i="3"/>
  <c r="AC688" i="3" s="1"/>
  <c r="T688" i="3"/>
  <c r="K692" i="3"/>
  <c r="AC692" i="3" s="1"/>
  <c r="T692" i="3"/>
  <c r="K696" i="3"/>
  <c r="AC696" i="3" s="1"/>
  <c r="T696" i="3"/>
  <c r="K700" i="3"/>
  <c r="AC700" i="3" s="1"/>
  <c r="T700" i="3"/>
  <c r="K704" i="3"/>
  <c r="AC704" i="3" s="1"/>
  <c r="T704" i="3"/>
  <c r="K708" i="3"/>
  <c r="AC708" i="3" s="1"/>
  <c r="T708" i="3"/>
  <c r="K712" i="3"/>
  <c r="T712" i="3"/>
  <c r="K716" i="3"/>
  <c r="AC716" i="3" s="1"/>
  <c r="T716" i="3"/>
  <c r="K720" i="3"/>
  <c r="AC720" i="3" s="1"/>
  <c r="T720" i="3"/>
  <c r="K724" i="3"/>
  <c r="T724" i="3"/>
  <c r="K728" i="3"/>
  <c r="AC728" i="3" s="1"/>
  <c r="T728" i="3"/>
  <c r="K732" i="3"/>
  <c r="T732" i="3"/>
  <c r="K736" i="3"/>
  <c r="T736" i="3"/>
  <c r="K740" i="3"/>
  <c r="AC740" i="3" s="1"/>
  <c r="T740" i="3"/>
  <c r="K744" i="3"/>
  <c r="AC744" i="3" s="1"/>
  <c r="T744" i="3"/>
  <c r="K748" i="3"/>
  <c r="AC748" i="3" s="1"/>
  <c r="T748" i="3"/>
  <c r="K752" i="3"/>
  <c r="AC752" i="3" s="1"/>
  <c r="T752" i="3"/>
  <c r="K756" i="3"/>
  <c r="AC756" i="3" s="1"/>
  <c r="T756" i="3"/>
  <c r="K760" i="3"/>
  <c r="AC760" i="3" s="1"/>
  <c r="T760" i="3"/>
  <c r="K764" i="3"/>
  <c r="AC764" i="3" s="1"/>
  <c r="T764" i="3"/>
  <c r="K768" i="3"/>
  <c r="AC768" i="3" s="1"/>
  <c r="T768" i="3"/>
  <c r="K772" i="3"/>
  <c r="AC772" i="3" s="1"/>
  <c r="T772" i="3"/>
  <c r="K776" i="3"/>
  <c r="AC776" i="3" s="1"/>
  <c r="T776" i="3"/>
  <c r="K780" i="3"/>
  <c r="AC780" i="3" s="1"/>
  <c r="T780" i="3"/>
  <c r="K784" i="3"/>
  <c r="T784" i="3"/>
  <c r="K788" i="3"/>
  <c r="AC788" i="3" s="1"/>
  <c r="T788" i="3"/>
  <c r="K792" i="3"/>
  <c r="AC792" i="3" s="1"/>
  <c r="T792" i="3"/>
  <c r="K796" i="3"/>
  <c r="AC796" i="3" s="1"/>
  <c r="T796" i="3"/>
  <c r="K800" i="3"/>
  <c r="AC800" i="3" s="1"/>
  <c r="T800" i="3"/>
  <c r="K804" i="3"/>
  <c r="AC804" i="3" s="1"/>
  <c r="T804" i="3"/>
  <c r="K808" i="3"/>
  <c r="AC808" i="3" s="1"/>
  <c r="T808" i="3"/>
  <c r="K812" i="3"/>
  <c r="AC812" i="3" s="1"/>
  <c r="T812" i="3"/>
  <c r="K816" i="3"/>
  <c r="AC816" i="3" s="1"/>
  <c r="T816" i="3"/>
  <c r="K820" i="3"/>
  <c r="AC820" i="3" s="1"/>
  <c r="T820" i="3"/>
  <c r="K824" i="3"/>
  <c r="AC824" i="3" s="1"/>
  <c r="T824" i="3"/>
  <c r="K828" i="3"/>
  <c r="AC828" i="3" s="1"/>
  <c r="T828" i="3"/>
  <c r="K832" i="3"/>
  <c r="AC832" i="3" s="1"/>
  <c r="T832" i="3"/>
  <c r="K836" i="3"/>
  <c r="AC836" i="3" s="1"/>
  <c r="T836" i="3"/>
  <c r="K840" i="3"/>
  <c r="AC840" i="3" s="1"/>
  <c r="T840" i="3"/>
  <c r="K844" i="3"/>
  <c r="AC844" i="3" s="1"/>
  <c r="T844" i="3"/>
  <c r="K848" i="3"/>
  <c r="AC848" i="3" s="1"/>
  <c r="T848" i="3"/>
  <c r="K852" i="3"/>
  <c r="AC852" i="3" s="1"/>
  <c r="T852" i="3"/>
  <c r="K856" i="3"/>
  <c r="AC856" i="3" s="1"/>
  <c r="T856" i="3"/>
  <c r="K860" i="3"/>
  <c r="AC860" i="3" s="1"/>
  <c r="T860" i="3"/>
  <c r="K864" i="3"/>
  <c r="T864" i="3"/>
  <c r="K868" i="3"/>
  <c r="AC868" i="3" s="1"/>
  <c r="T868" i="3"/>
  <c r="K872" i="3"/>
  <c r="AC872" i="3" s="1"/>
  <c r="T872" i="3"/>
  <c r="K876" i="3"/>
  <c r="AC876" i="3" s="1"/>
  <c r="T876" i="3"/>
  <c r="K880" i="3"/>
  <c r="AC880" i="3" s="1"/>
  <c r="T880" i="3"/>
  <c r="K884" i="3"/>
  <c r="AC884" i="3" s="1"/>
  <c r="T884" i="3"/>
  <c r="K888" i="3"/>
  <c r="AC888" i="3" s="1"/>
  <c r="T888" i="3"/>
  <c r="K892" i="3"/>
  <c r="AC892" i="3" s="1"/>
  <c r="T892" i="3"/>
  <c r="K896" i="3"/>
  <c r="AC896" i="3" s="1"/>
  <c r="T896" i="3"/>
  <c r="K900" i="3"/>
  <c r="AC900" i="3" s="1"/>
  <c r="T900" i="3"/>
  <c r="K904" i="3"/>
  <c r="AC904" i="3" s="1"/>
  <c r="T904" i="3"/>
  <c r="K908" i="3"/>
  <c r="AC908" i="3" s="1"/>
  <c r="T908" i="3"/>
  <c r="K912" i="3"/>
  <c r="T912" i="3"/>
  <c r="K916" i="3"/>
  <c r="AC916" i="3" s="1"/>
  <c r="T916" i="3"/>
  <c r="K920" i="3"/>
  <c r="AC920" i="3" s="1"/>
  <c r="T920" i="3"/>
  <c r="K924" i="3"/>
  <c r="T924" i="3"/>
  <c r="K928" i="3"/>
  <c r="AC928" i="3" s="1"/>
  <c r="T928" i="3"/>
  <c r="K932" i="3"/>
  <c r="AC932" i="3" s="1"/>
  <c r="T932" i="3"/>
  <c r="K936" i="3"/>
  <c r="AC936" i="3" s="1"/>
  <c r="T936" i="3"/>
  <c r="K940" i="3"/>
  <c r="AC940" i="3" s="1"/>
  <c r="T940" i="3"/>
  <c r="K944" i="3"/>
  <c r="AC944" i="3" s="1"/>
  <c r="T944" i="3"/>
  <c r="K948" i="3"/>
  <c r="AC948" i="3" s="1"/>
  <c r="T948" i="3"/>
  <c r="K952" i="3"/>
  <c r="AC952" i="3" s="1"/>
  <c r="T952" i="3"/>
  <c r="K956" i="3"/>
  <c r="AC956" i="3" s="1"/>
  <c r="T956" i="3"/>
  <c r="K960" i="3"/>
  <c r="AC960" i="3" s="1"/>
  <c r="T960" i="3"/>
  <c r="K964" i="3"/>
  <c r="AC964" i="3" s="1"/>
  <c r="T964" i="3"/>
  <c r="K968" i="3"/>
  <c r="AC968" i="3" s="1"/>
  <c r="T968" i="3"/>
  <c r="K972" i="3"/>
  <c r="AC972" i="3" s="1"/>
  <c r="T972" i="3"/>
  <c r="K976" i="3"/>
  <c r="AC976" i="3" s="1"/>
  <c r="T976" i="3"/>
  <c r="K980" i="3"/>
  <c r="AC980" i="3" s="1"/>
  <c r="T980" i="3"/>
  <c r="K984" i="3"/>
  <c r="AC984" i="3" s="1"/>
  <c r="T984" i="3"/>
  <c r="K988" i="3"/>
  <c r="T988" i="3"/>
  <c r="K992" i="3"/>
  <c r="AC992" i="3" s="1"/>
  <c r="T992" i="3"/>
  <c r="K996" i="3"/>
  <c r="T996" i="3"/>
  <c r="K1000" i="3"/>
  <c r="AC1000" i="3" s="1"/>
  <c r="T1000" i="3"/>
  <c r="K1004" i="3"/>
  <c r="AC1004" i="3" s="1"/>
  <c r="T1004" i="3"/>
  <c r="K1008" i="3"/>
  <c r="AC1008" i="3" s="1"/>
  <c r="T1008" i="3"/>
  <c r="K1012" i="3"/>
  <c r="AC1012" i="3" s="1"/>
  <c r="T1012" i="3"/>
  <c r="K1016" i="3"/>
  <c r="T1016" i="3"/>
  <c r="K1020" i="3"/>
  <c r="AC1020" i="3" s="1"/>
  <c r="T1020" i="3"/>
  <c r="K1024" i="3"/>
  <c r="AC1024" i="3" s="1"/>
  <c r="T1024" i="3"/>
  <c r="K1028" i="3"/>
  <c r="AC1028" i="3" s="1"/>
  <c r="T1028" i="3"/>
  <c r="K1032" i="3"/>
  <c r="AC1032" i="3" s="1"/>
  <c r="T1032" i="3"/>
  <c r="K1036" i="3"/>
  <c r="AC1036" i="3" s="1"/>
  <c r="T1036" i="3"/>
  <c r="K1040" i="3"/>
  <c r="AC1040" i="3" s="1"/>
  <c r="T1040" i="3"/>
  <c r="K1044" i="3"/>
  <c r="AC1044" i="3" s="1"/>
  <c r="T1044" i="3"/>
  <c r="K1048" i="3"/>
  <c r="AC1048" i="3" s="1"/>
  <c r="T1048" i="3"/>
  <c r="K1052" i="3"/>
  <c r="T1052" i="3"/>
  <c r="K1056" i="3"/>
  <c r="AC1056" i="3" s="1"/>
  <c r="T1056" i="3"/>
  <c r="K1060" i="3"/>
  <c r="AC1060" i="3" s="1"/>
  <c r="T1060" i="3"/>
  <c r="K1064" i="3"/>
  <c r="AC1064" i="3" s="1"/>
  <c r="T1064" i="3"/>
  <c r="K1068" i="3"/>
  <c r="AC1068" i="3" s="1"/>
  <c r="T1068" i="3"/>
  <c r="K1072" i="3"/>
  <c r="AC1072" i="3" s="1"/>
  <c r="T1072" i="3"/>
  <c r="K1076" i="3"/>
  <c r="AC1076" i="3" s="1"/>
  <c r="T1076" i="3"/>
  <c r="K1080" i="3"/>
  <c r="AC1080" i="3" s="1"/>
  <c r="T1080" i="3"/>
  <c r="K1084" i="3"/>
  <c r="AC1084" i="3" s="1"/>
  <c r="T1084" i="3"/>
  <c r="K1088" i="3"/>
  <c r="AC1088" i="3" s="1"/>
  <c r="T1088" i="3"/>
  <c r="K1092" i="3"/>
  <c r="AC1092" i="3" s="1"/>
  <c r="T1092" i="3"/>
  <c r="K1096" i="3"/>
  <c r="AC1096" i="3" s="1"/>
  <c r="T1096" i="3"/>
  <c r="K1100" i="3"/>
  <c r="AC1100" i="3" s="1"/>
  <c r="T1100" i="3"/>
  <c r="K1104" i="3"/>
  <c r="AC1104" i="3" s="1"/>
  <c r="T1104" i="3"/>
  <c r="K1108" i="3"/>
  <c r="AC1108" i="3" s="1"/>
  <c r="T1108" i="3"/>
  <c r="K1112" i="3"/>
  <c r="AC1112" i="3" s="1"/>
  <c r="T1112" i="3"/>
  <c r="K1116" i="3"/>
  <c r="AC1116" i="3" s="1"/>
  <c r="T1116" i="3"/>
  <c r="K1120" i="3"/>
  <c r="AC1120" i="3" s="1"/>
  <c r="T1120" i="3"/>
  <c r="K1124" i="3"/>
  <c r="AC1124" i="3" s="1"/>
  <c r="T1124" i="3"/>
  <c r="K1128" i="3"/>
  <c r="AC1128" i="3" s="1"/>
  <c r="T1128" i="3"/>
  <c r="K1132" i="3"/>
  <c r="AC1132" i="3" s="1"/>
  <c r="T1132" i="3"/>
  <c r="K1136" i="3"/>
  <c r="AC1136" i="3" s="1"/>
  <c r="T1136" i="3"/>
  <c r="K1140" i="3"/>
  <c r="AC1140" i="3" s="1"/>
  <c r="T1140" i="3"/>
  <c r="K1144" i="3"/>
  <c r="AC1144" i="3" s="1"/>
  <c r="T1144" i="3"/>
  <c r="K1148" i="3"/>
  <c r="AC1148" i="3" s="1"/>
  <c r="T1148" i="3"/>
  <c r="K1152" i="3"/>
  <c r="AC1152" i="3" s="1"/>
  <c r="T1152" i="3"/>
  <c r="K1156" i="3"/>
  <c r="AC1156" i="3" s="1"/>
  <c r="T1156" i="3"/>
  <c r="K1160" i="3"/>
  <c r="AC1160" i="3" s="1"/>
  <c r="T1160" i="3"/>
  <c r="K1164" i="3"/>
  <c r="AC1164" i="3" s="1"/>
  <c r="T1164" i="3"/>
  <c r="K1168" i="3"/>
  <c r="AC1168" i="3" s="1"/>
  <c r="T1168" i="3"/>
  <c r="K1172" i="3"/>
  <c r="AC1172" i="3" s="1"/>
  <c r="T1172" i="3"/>
  <c r="K1176" i="3"/>
  <c r="AC1176" i="3" s="1"/>
  <c r="T1176" i="3"/>
  <c r="K1180" i="3"/>
  <c r="AC1180" i="3" s="1"/>
  <c r="T1180" i="3"/>
  <c r="K1184" i="3"/>
  <c r="T1184" i="3"/>
  <c r="K1188" i="3"/>
  <c r="AC1188" i="3" s="1"/>
  <c r="T1188" i="3"/>
  <c r="K1192" i="3"/>
  <c r="T1192" i="3"/>
  <c r="K1196" i="3"/>
  <c r="T1196" i="3"/>
  <c r="K1200" i="3"/>
  <c r="AC1200" i="3" s="1"/>
  <c r="T1200" i="3"/>
  <c r="K1204" i="3"/>
  <c r="AC1204" i="3" s="1"/>
  <c r="T1204" i="3"/>
  <c r="K1208" i="3"/>
  <c r="T1208" i="3"/>
  <c r="K1212" i="3"/>
  <c r="AC1212" i="3" s="1"/>
  <c r="T1212" i="3"/>
  <c r="K1216" i="3"/>
  <c r="AC1216" i="3" s="1"/>
  <c r="T1216" i="3"/>
  <c r="K1220" i="3"/>
  <c r="AC1220" i="3" s="1"/>
  <c r="T1220" i="3"/>
  <c r="K1224" i="3"/>
  <c r="T1224" i="3"/>
  <c r="K1228" i="3"/>
  <c r="AC1228" i="3" s="1"/>
  <c r="T1228" i="3"/>
  <c r="K1232" i="3"/>
  <c r="AC1232" i="3" s="1"/>
  <c r="T1232" i="3"/>
  <c r="K1236" i="3"/>
  <c r="T1236" i="3"/>
  <c r="K1240" i="3"/>
  <c r="AC1240" i="3" s="1"/>
  <c r="T1240" i="3"/>
  <c r="K1244" i="3"/>
  <c r="AC1244" i="3" s="1"/>
  <c r="T1244" i="3"/>
  <c r="K1248" i="3"/>
  <c r="AC1248" i="3" s="1"/>
  <c r="T1248" i="3"/>
  <c r="K1252" i="3"/>
  <c r="AC1252" i="3" s="1"/>
  <c r="T1252" i="3"/>
  <c r="K1256" i="3"/>
  <c r="AC1256" i="3" s="1"/>
  <c r="T1256" i="3"/>
  <c r="K1260" i="3"/>
  <c r="AC1260" i="3" s="1"/>
  <c r="T1260" i="3"/>
  <c r="K1264" i="3"/>
  <c r="AC1264" i="3" s="1"/>
  <c r="T1264" i="3"/>
  <c r="K1268" i="3"/>
  <c r="AC1268" i="3" s="1"/>
  <c r="T1268" i="3"/>
  <c r="K1272" i="3"/>
  <c r="AC1272" i="3" s="1"/>
  <c r="T1272" i="3"/>
  <c r="K1276" i="3"/>
  <c r="AC1276" i="3" s="1"/>
  <c r="T1276" i="3"/>
  <c r="K1280" i="3"/>
  <c r="AC1280" i="3" s="1"/>
  <c r="T1280" i="3"/>
  <c r="K1284" i="3"/>
  <c r="AC1284" i="3" s="1"/>
  <c r="T1284" i="3"/>
  <c r="K1288" i="3"/>
  <c r="T1288" i="3"/>
  <c r="K1292" i="3"/>
  <c r="AC1292" i="3" s="1"/>
  <c r="T1292" i="3"/>
  <c r="K1296" i="3"/>
  <c r="AC1296" i="3" s="1"/>
  <c r="T1296" i="3"/>
  <c r="K1300" i="3"/>
  <c r="T1300" i="3"/>
  <c r="K1304" i="3"/>
  <c r="AC1304" i="3" s="1"/>
  <c r="T1304" i="3"/>
  <c r="K1308" i="3"/>
  <c r="AC1308" i="3" s="1"/>
  <c r="T1308" i="3"/>
  <c r="K1312" i="3"/>
  <c r="AC1312" i="3" s="1"/>
  <c r="T1312" i="3"/>
  <c r="K1316" i="3"/>
  <c r="AC1316" i="3" s="1"/>
  <c r="T1316" i="3"/>
  <c r="K1320" i="3"/>
  <c r="AC1320" i="3" s="1"/>
  <c r="T1320" i="3"/>
  <c r="K1324" i="3"/>
  <c r="AC1324" i="3" s="1"/>
  <c r="T1324" i="3"/>
  <c r="K1328" i="3"/>
  <c r="AC1328" i="3" s="1"/>
  <c r="T1328" i="3"/>
  <c r="K1332" i="3"/>
  <c r="AC1332" i="3" s="1"/>
  <c r="T1332" i="3"/>
  <c r="K1336" i="3"/>
  <c r="AC1336" i="3" s="1"/>
  <c r="T1336" i="3"/>
  <c r="K1340" i="3"/>
  <c r="AC1340" i="3" s="1"/>
  <c r="T1340" i="3"/>
  <c r="K1344" i="3"/>
  <c r="AC1344" i="3" s="1"/>
  <c r="T1344" i="3"/>
  <c r="K1348" i="3"/>
  <c r="AC1348" i="3" s="1"/>
  <c r="T1348" i="3"/>
  <c r="K1352" i="3"/>
  <c r="AC1352" i="3" s="1"/>
  <c r="T1352" i="3"/>
  <c r="K1356" i="3"/>
  <c r="T1356" i="3"/>
  <c r="K1360" i="3"/>
  <c r="AC1360" i="3" s="1"/>
  <c r="T1360" i="3"/>
  <c r="K1364" i="3"/>
  <c r="AC1364" i="3" s="1"/>
  <c r="T1364" i="3"/>
  <c r="K1368" i="3"/>
  <c r="AC1368" i="3" s="1"/>
  <c r="T1368" i="3"/>
  <c r="K1372" i="3"/>
  <c r="T1372" i="3"/>
  <c r="K1376" i="3"/>
  <c r="AC1376" i="3" s="1"/>
  <c r="T1376" i="3"/>
  <c r="K1380" i="3"/>
  <c r="AC1380" i="3" s="1"/>
  <c r="T1380" i="3"/>
  <c r="K1384" i="3"/>
  <c r="AC1384" i="3" s="1"/>
  <c r="T1384" i="3"/>
  <c r="K1388" i="3"/>
  <c r="AC1388" i="3" s="1"/>
  <c r="T1388" i="3"/>
  <c r="L5" i="3"/>
  <c r="AD5" i="3" s="1"/>
  <c r="U5" i="3"/>
  <c r="L9" i="3"/>
  <c r="AD9" i="3" s="1"/>
  <c r="U9" i="3"/>
  <c r="L13" i="3"/>
  <c r="AD13" i="3" s="1"/>
  <c r="U13" i="3"/>
  <c r="L17" i="3"/>
  <c r="AD17" i="3" s="1"/>
  <c r="U17" i="3"/>
  <c r="L21" i="3"/>
  <c r="AD21" i="3" s="1"/>
  <c r="U21" i="3"/>
  <c r="L25" i="3"/>
  <c r="AD25" i="3" s="1"/>
  <c r="U25" i="3"/>
  <c r="L29" i="3"/>
  <c r="AD29" i="3" s="1"/>
  <c r="U29" i="3"/>
  <c r="L33" i="3"/>
  <c r="AD33" i="3" s="1"/>
  <c r="U33" i="3"/>
  <c r="L37" i="3"/>
  <c r="AD37" i="3" s="1"/>
  <c r="U37" i="3"/>
  <c r="L41" i="3"/>
  <c r="AD41" i="3" s="1"/>
  <c r="U41" i="3"/>
  <c r="L45" i="3"/>
  <c r="AD45" i="3" s="1"/>
  <c r="U45" i="3"/>
  <c r="L49" i="3"/>
  <c r="AD49" i="3" s="1"/>
  <c r="U49" i="3"/>
  <c r="L53" i="3"/>
  <c r="AD53" i="3" s="1"/>
  <c r="U53" i="3"/>
  <c r="L57" i="3"/>
  <c r="AD57" i="3" s="1"/>
  <c r="U57" i="3"/>
  <c r="L61" i="3"/>
  <c r="AD61" i="3" s="1"/>
  <c r="U61" i="3"/>
  <c r="L65" i="3"/>
  <c r="AD65" i="3" s="1"/>
  <c r="U65" i="3"/>
  <c r="L69" i="3"/>
  <c r="AD69" i="3" s="1"/>
  <c r="U69" i="3"/>
  <c r="L73" i="3"/>
  <c r="AD73" i="3" s="1"/>
  <c r="U73" i="3"/>
  <c r="L77" i="3"/>
  <c r="AD77" i="3" s="1"/>
  <c r="U77" i="3"/>
  <c r="L81" i="3"/>
  <c r="AD81" i="3" s="1"/>
  <c r="U81" i="3"/>
  <c r="L85" i="3"/>
  <c r="AD85" i="3" s="1"/>
  <c r="U85" i="3"/>
  <c r="L89" i="3"/>
  <c r="AD89" i="3" s="1"/>
  <c r="U89" i="3"/>
  <c r="L93" i="3"/>
  <c r="AD93" i="3" s="1"/>
  <c r="U93" i="3"/>
  <c r="L97" i="3"/>
  <c r="AD97" i="3" s="1"/>
  <c r="U97" i="3"/>
  <c r="L101" i="3"/>
  <c r="AD101" i="3" s="1"/>
  <c r="U101" i="3"/>
  <c r="L105" i="3"/>
  <c r="AD105" i="3" s="1"/>
  <c r="U105" i="3"/>
  <c r="L109" i="3"/>
  <c r="AD109" i="3" s="1"/>
  <c r="U109" i="3"/>
  <c r="L113" i="3"/>
  <c r="AD113" i="3" s="1"/>
  <c r="U113" i="3"/>
  <c r="L117" i="3"/>
  <c r="AD117" i="3" s="1"/>
  <c r="U117" i="3"/>
  <c r="L121" i="3"/>
  <c r="AD121" i="3" s="1"/>
  <c r="U121" i="3"/>
  <c r="L125" i="3"/>
  <c r="AD125" i="3" s="1"/>
  <c r="U125" i="3"/>
  <c r="L129" i="3"/>
  <c r="AD129" i="3" s="1"/>
  <c r="U129" i="3"/>
  <c r="L133" i="3"/>
  <c r="AD133" i="3" s="1"/>
  <c r="U133" i="3"/>
  <c r="L137" i="3"/>
  <c r="AD137" i="3" s="1"/>
  <c r="U137" i="3"/>
  <c r="L141" i="3"/>
  <c r="AD141" i="3" s="1"/>
  <c r="U141" i="3"/>
  <c r="L145" i="3"/>
  <c r="AD145" i="3" s="1"/>
  <c r="U145" i="3"/>
  <c r="L149" i="3"/>
  <c r="AD149" i="3" s="1"/>
  <c r="U149" i="3"/>
  <c r="L153" i="3"/>
  <c r="AD153" i="3" s="1"/>
  <c r="U153" i="3"/>
  <c r="L157" i="3"/>
  <c r="AD157" i="3" s="1"/>
  <c r="U157" i="3"/>
  <c r="L161" i="3"/>
  <c r="AD161" i="3" s="1"/>
  <c r="U161" i="3"/>
  <c r="L165" i="3"/>
  <c r="AD165" i="3" s="1"/>
  <c r="U165" i="3"/>
  <c r="L169" i="3"/>
  <c r="AD169" i="3" s="1"/>
  <c r="U169" i="3"/>
  <c r="L173" i="3"/>
  <c r="AD173" i="3" s="1"/>
  <c r="U173" i="3"/>
  <c r="L177" i="3"/>
  <c r="AD177" i="3" s="1"/>
  <c r="U177" i="3"/>
  <c r="L181" i="3"/>
  <c r="AD181" i="3" s="1"/>
  <c r="U181" i="3"/>
  <c r="L185" i="3"/>
  <c r="AD185" i="3" s="1"/>
  <c r="U185" i="3"/>
  <c r="L189" i="3"/>
  <c r="AD189" i="3" s="1"/>
  <c r="U189" i="3"/>
  <c r="L193" i="3"/>
  <c r="AD193" i="3" s="1"/>
  <c r="U193" i="3"/>
  <c r="L197" i="3"/>
  <c r="AD197" i="3" s="1"/>
  <c r="U197" i="3"/>
  <c r="L201" i="3"/>
  <c r="AD201" i="3" s="1"/>
  <c r="U201" i="3"/>
  <c r="L205" i="3"/>
  <c r="AD205" i="3" s="1"/>
  <c r="U205" i="3"/>
  <c r="L209" i="3"/>
  <c r="AD209" i="3" s="1"/>
  <c r="U209" i="3"/>
  <c r="L213" i="3"/>
  <c r="AD213" i="3" s="1"/>
  <c r="U213" i="3"/>
  <c r="L217" i="3"/>
  <c r="AD217" i="3" s="1"/>
  <c r="U217" i="3"/>
  <c r="L221" i="3"/>
  <c r="AD221" i="3" s="1"/>
  <c r="U221" i="3"/>
  <c r="L225" i="3"/>
  <c r="AD225" i="3" s="1"/>
  <c r="U225" i="3"/>
  <c r="L229" i="3"/>
  <c r="AD229" i="3" s="1"/>
  <c r="U229" i="3"/>
  <c r="L233" i="3"/>
  <c r="AD233" i="3" s="1"/>
  <c r="U233" i="3"/>
  <c r="L237" i="3"/>
  <c r="AD237" i="3" s="1"/>
  <c r="U237" i="3"/>
  <c r="L241" i="3"/>
  <c r="AD241" i="3" s="1"/>
  <c r="U241" i="3"/>
  <c r="L245" i="3"/>
  <c r="AD245" i="3" s="1"/>
  <c r="U245" i="3"/>
  <c r="L249" i="3"/>
  <c r="AD249" i="3" s="1"/>
  <c r="U249" i="3"/>
  <c r="L253" i="3"/>
  <c r="AD253" i="3" s="1"/>
  <c r="U253" i="3"/>
  <c r="L257" i="3"/>
  <c r="AD257" i="3" s="1"/>
  <c r="U257" i="3"/>
  <c r="L261" i="3"/>
  <c r="AD261" i="3" s="1"/>
  <c r="U261" i="3"/>
  <c r="L265" i="3"/>
  <c r="AD265" i="3" s="1"/>
  <c r="U265" i="3"/>
  <c r="L269" i="3"/>
  <c r="AD269" i="3" s="1"/>
  <c r="U269" i="3"/>
  <c r="L273" i="3"/>
  <c r="AD273" i="3" s="1"/>
  <c r="U273" i="3"/>
  <c r="L277" i="3"/>
  <c r="AD277" i="3" s="1"/>
  <c r="U277" i="3"/>
  <c r="L281" i="3"/>
  <c r="AD281" i="3" s="1"/>
  <c r="U281" i="3"/>
  <c r="L285" i="3"/>
  <c r="AD285" i="3" s="1"/>
  <c r="U285" i="3"/>
  <c r="L289" i="3"/>
  <c r="AD289" i="3" s="1"/>
  <c r="U289" i="3"/>
  <c r="L293" i="3"/>
  <c r="AD293" i="3" s="1"/>
  <c r="U293" i="3"/>
  <c r="L297" i="3"/>
  <c r="AD297" i="3" s="1"/>
  <c r="U297" i="3"/>
  <c r="L301" i="3"/>
  <c r="AD301" i="3" s="1"/>
  <c r="U301" i="3"/>
  <c r="L305" i="3"/>
  <c r="AD305" i="3" s="1"/>
  <c r="U305" i="3"/>
  <c r="L309" i="3"/>
  <c r="AD309" i="3" s="1"/>
  <c r="U309" i="3"/>
  <c r="L313" i="3"/>
  <c r="AD313" i="3" s="1"/>
  <c r="U313" i="3"/>
  <c r="L317" i="3"/>
  <c r="AD317" i="3" s="1"/>
  <c r="U317" i="3"/>
  <c r="L321" i="3"/>
  <c r="AD321" i="3" s="1"/>
  <c r="U321" i="3"/>
  <c r="L325" i="3"/>
  <c r="AD325" i="3" s="1"/>
  <c r="U325" i="3"/>
  <c r="L329" i="3"/>
  <c r="AD329" i="3" s="1"/>
  <c r="U329" i="3"/>
  <c r="L333" i="3"/>
  <c r="AD333" i="3" s="1"/>
  <c r="U333" i="3"/>
  <c r="L337" i="3"/>
  <c r="AD337" i="3" s="1"/>
  <c r="U337" i="3"/>
  <c r="L341" i="3"/>
  <c r="AD341" i="3" s="1"/>
  <c r="U341" i="3"/>
  <c r="L345" i="3"/>
  <c r="AD345" i="3" s="1"/>
  <c r="U345" i="3"/>
  <c r="L349" i="3"/>
  <c r="AD349" i="3" s="1"/>
  <c r="U349" i="3"/>
  <c r="L353" i="3"/>
  <c r="AD353" i="3" s="1"/>
  <c r="U353" i="3"/>
  <c r="L357" i="3"/>
  <c r="AD357" i="3" s="1"/>
  <c r="U357" i="3"/>
  <c r="L361" i="3"/>
  <c r="AD361" i="3" s="1"/>
  <c r="U361" i="3"/>
  <c r="L365" i="3"/>
  <c r="AD365" i="3" s="1"/>
  <c r="U365" i="3"/>
  <c r="L369" i="3"/>
  <c r="AD369" i="3" s="1"/>
  <c r="U369" i="3"/>
  <c r="L373" i="3"/>
  <c r="AD373" i="3" s="1"/>
  <c r="U373" i="3"/>
  <c r="L377" i="3"/>
  <c r="AD377" i="3" s="1"/>
  <c r="U377" i="3"/>
  <c r="L381" i="3"/>
  <c r="AD381" i="3" s="1"/>
  <c r="U381" i="3"/>
  <c r="L385" i="3"/>
  <c r="AD385" i="3" s="1"/>
  <c r="U385" i="3"/>
  <c r="L389" i="3"/>
  <c r="AD389" i="3" s="1"/>
  <c r="U389" i="3"/>
  <c r="L393" i="3"/>
  <c r="AD393" i="3" s="1"/>
  <c r="U393" i="3"/>
  <c r="L397" i="3"/>
  <c r="AD397" i="3" s="1"/>
  <c r="U397" i="3"/>
  <c r="L401" i="3"/>
  <c r="AD401" i="3" s="1"/>
  <c r="U401" i="3"/>
  <c r="L405" i="3"/>
  <c r="AD405" i="3" s="1"/>
  <c r="U405" i="3"/>
  <c r="L409" i="3"/>
  <c r="AD409" i="3" s="1"/>
  <c r="U409" i="3"/>
  <c r="L413" i="3"/>
  <c r="AD413" i="3" s="1"/>
  <c r="U413" i="3"/>
  <c r="L417" i="3"/>
  <c r="AD417" i="3" s="1"/>
  <c r="U417" i="3"/>
  <c r="L421" i="3"/>
  <c r="AD421" i="3" s="1"/>
  <c r="U421" i="3"/>
  <c r="L425" i="3"/>
  <c r="AD425" i="3" s="1"/>
  <c r="U425" i="3"/>
  <c r="L429" i="3"/>
  <c r="AD429" i="3" s="1"/>
  <c r="U429" i="3"/>
  <c r="L433" i="3"/>
  <c r="AD433" i="3" s="1"/>
  <c r="U433" i="3"/>
  <c r="L437" i="3"/>
  <c r="AD437" i="3" s="1"/>
  <c r="U437" i="3"/>
  <c r="L441" i="3"/>
  <c r="AD441" i="3" s="1"/>
  <c r="U441" i="3"/>
  <c r="L445" i="3"/>
  <c r="AD445" i="3" s="1"/>
  <c r="U445" i="3"/>
  <c r="L449" i="3"/>
  <c r="AD449" i="3" s="1"/>
  <c r="U449" i="3"/>
  <c r="L453" i="3"/>
  <c r="AD453" i="3" s="1"/>
  <c r="U453" i="3"/>
  <c r="L457" i="3"/>
  <c r="AD457" i="3" s="1"/>
  <c r="U457" i="3"/>
  <c r="L461" i="3"/>
  <c r="AD461" i="3" s="1"/>
  <c r="U461" i="3"/>
  <c r="L465" i="3"/>
  <c r="AD465" i="3" s="1"/>
  <c r="U465" i="3"/>
  <c r="L469" i="3"/>
  <c r="AD469" i="3" s="1"/>
  <c r="U469" i="3"/>
  <c r="L473" i="3"/>
  <c r="AD473" i="3" s="1"/>
  <c r="U473" i="3"/>
  <c r="L477" i="3"/>
  <c r="AD477" i="3" s="1"/>
  <c r="U477" i="3"/>
  <c r="L481" i="3"/>
  <c r="AD481" i="3" s="1"/>
  <c r="U481" i="3"/>
  <c r="L485" i="3"/>
  <c r="AD485" i="3" s="1"/>
  <c r="U485" i="3"/>
  <c r="L489" i="3"/>
  <c r="AD489" i="3" s="1"/>
  <c r="U489" i="3"/>
  <c r="L493" i="3"/>
  <c r="AD493" i="3" s="1"/>
  <c r="U493" i="3"/>
  <c r="L497" i="3"/>
  <c r="AD497" i="3" s="1"/>
  <c r="U497" i="3"/>
  <c r="L501" i="3"/>
  <c r="AD501" i="3" s="1"/>
  <c r="U501" i="3"/>
  <c r="L505" i="3"/>
  <c r="AD505" i="3" s="1"/>
  <c r="U505" i="3"/>
  <c r="L509" i="3"/>
  <c r="AD509" i="3" s="1"/>
  <c r="U509" i="3"/>
  <c r="L513" i="3"/>
  <c r="AD513" i="3" s="1"/>
  <c r="U513" i="3"/>
  <c r="L517" i="3"/>
  <c r="AD517" i="3" s="1"/>
  <c r="U517" i="3"/>
  <c r="L521" i="3"/>
  <c r="AD521" i="3" s="1"/>
  <c r="U521" i="3"/>
  <c r="L525" i="3"/>
  <c r="AD525" i="3" s="1"/>
  <c r="U525" i="3"/>
  <c r="L529" i="3"/>
  <c r="AD529" i="3" s="1"/>
  <c r="U529" i="3"/>
  <c r="L533" i="3"/>
  <c r="AD533" i="3" s="1"/>
  <c r="U533" i="3"/>
  <c r="L537" i="3"/>
  <c r="AD537" i="3" s="1"/>
  <c r="U537" i="3"/>
  <c r="L541" i="3"/>
  <c r="AD541" i="3" s="1"/>
  <c r="U541" i="3"/>
  <c r="L545" i="3"/>
  <c r="AD545" i="3" s="1"/>
  <c r="U545" i="3"/>
  <c r="L549" i="3"/>
  <c r="AD549" i="3" s="1"/>
  <c r="U549" i="3"/>
  <c r="L553" i="3"/>
  <c r="AD553" i="3" s="1"/>
  <c r="U553" i="3"/>
  <c r="L557" i="3"/>
  <c r="AD557" i="3" s="1"/>
  <c r="U557" i="3"/>
  <c r="L561" i="3"/>
  <c r="AD561" i="3" s="1"/>
  <c r="U561" i="3"/>
  <c r="L565" i="3"/>
  <c r="AD565" i="3" s="1"/>
  <c r="U565" i="3"/>
  <c r="L569" i="3"/>
  <c r="AD569" i="3" s="1"/>
  <c r="U569" i="3"/>
  <c r="L573" i="3"/>
  <c r="AD573" i="3" s="1"/>
  <c r="U573" i="3"/>
  <c r="L577" i="3"/>
  <c r="AD577" i="3" s="1"/>
  <c r="U577" i="3"/>
  <c r="L581" i="3"/>
  <c r="AD581" i="3" s="1"/>
  <c r="U581" i="3"/>
  <c r="L585" i="3"/>
  <c r="AD585" i="3" s="1"/>
  <c r="U585" i="3"/>
  <c r="L589" i="3"/>
  <c r="AD589" i="3" s="1"/>
  <c r="U589" i="3"/>
  <c r="L593" i="3"/>
  <c r="AD593" i="3" s="1"/>
  <c r="U593" i="3"/>
  <c r="L597" i="3"/>
  <c r="AD597" i="3" s="1"/>
  <c r="U597" i="3"/>
  <c r="L601" i="3"/>
  <c r="AD601" i="3" s="1"/>
  <c r="U601" i="3"/>
  <c r="L605" i="3"/>
  <c r="AD605" i="3" s="1"/>
  <c r="U605" i="3"/>
  <c r="L609" i="3"/>
  <c r="AD609" i="3" s="1"/>
  <c r="U609" i="3"/>
  <c r="L613" i="3"/>
  <c r="AD613" i="3" s="1"/>
  <c r="U613" i="3"/>
  <c r="L617" i="3"/>
  <c r="AD617" i="3" s="1"/>
  <c r="U617" i="3"/>
  <c r="L621" i="3"/>
  <c r="AD621" i="3" s="1"/>
  <c r="U621" i="3"/>
  <c r="L625" i="3"/>
  <c r="AD625" i="3" s="1"/>
  <c r="U625" i="3"/>
  <c r="L629" i="3"/>
  <c r="AD629" i="3" s="1"/>
  <c r="U629" i="3"/>
  <c r="L633" i="3"/>
  <c r="AD633" i="3" s="1"/>
  <c r="U633" i="3"/>
  <c r="L637" i="3"/>
  <c r="AD637" i="3" s="1"/>
  <c r="U637" i="3"/>
  <c r="L641" i="3"/>
  <c r="AD641" i="3" s="1"/>
  <c r="U641" i="3"/>
  <c r="L645" i="3"/>
  <c r="AD645" i="3" s="1"/>
  <c r="U645" i="3"/>
  <c r="L649" i="3"/>
  <c r="AD649" i="3" s="1"/>
  <c r="U649" i="3"/>
  <c r="L653" i="3"/>
  <c r="AD653" i="3" s="1"/>
  <c r="U653" i="3"/>
  <c r="L657" i="3"/>
  <c r="AD657" i="3" s="1"/>
  <c r="U657" i="3"/>
  <c r="L661" i="3"/>
  <c r="AD661" i="3" s="1"/>
  <c r="U661" i="3"/>
  <c r="L665" i="3"/>
  <c r="AD665" i="3" s="1"/>
  <c r="U665" i="3"/>
  <c r="L669" i="3"/>
  <c r="AD669" i="3" s="1"/>
  <c r="U669" i="3"/>
  <c r="L673" i="3"/>
  <c r="AD673" i="3" s="1"/>
  <c r="U673" i="3"/>
  <c r="L677" i="3"/>
  <c r="AD677" i="3" s="1"/>
  <c r="U677" i="3"/>
  <c r="L681" i="3"/>
  <c r="AD681" i="3" s="1"/>
  <c r="U681" i="3"/>
  <c r="L685" i="3"/>
  <c r="AD685" i="3" s="1"/>
  <c r="U685" i="3"/>
  <c r="L689" i="3"/>
  <c r="AD689" i="3" s="1"/>
  <c r="U689" i="3"/>
  <c r="L693" i="3"/>
  <c r="AD693" i="3" s="1"/>
  <c r="U693" i="3"/>
  <c r="L697" i="3"/>
  <c r="AD697" i="3" s="1"/>
  <c r="U697" i="3"/>
  <c r="L701" i="3"/>
  <c r="AD701" i="3" s="1"/>
  <c r="U701" i="3"/>
  <c r="L705" i="3"/>
  <c r="AD705" i="3" s="1"/>
  <c r="U705" i="3"/>
  <c r="L709" i="3"/>
  <c r="AD709" i="3" s="1"/>
  <c r="U709" i="3"/>
  <c r="L713" i="3"/>
  <c r="AD713" i="3" s="1"/>
  <c r="U713" i="3"/>
  <c r="L717" i="3"/>
  <c r="AD717" i="3" s="1"/>
  <c r="U717" i="3"/>
  <c r="L721" i="3"/>
  <c r="AD721" i="3" s="1"/>
  <c r="U721" i="3"/>
  <c r="L725" i="3"/>
  <c r="AD725" i="3" s="1"/>
  <c r="U725" i="3"/>
  <c r="L729" i="3"/>
  <c r="AD729" i="3" s="1"/>
  <c r="U729" i="3"/>
  <c r="L733" i="3"/>
  <c r="AD733" i="3" s="1"/>
  <c r="U733" i="3"/>
  <c r="L737" i="3"/>
  <c r="AD737" i="3" s="1"/>
  <c r="U737" i="3"/>
  <c r="L741" i="3"/>
  <c r="AD741" i="3" s="1"/>
  <c r="U741" i="3"/>
  <c r="L745" i="3"/>
  <c r="AD745" i="3" s="1"/>
  <c r="U745" i="3"/>
  <c r="L749" i="3"/>
  <c r="AD749" i="3" s="1"/>
  <c r="U749" i="3"/>
  <c r="L753" i="3"/>
  <c r="AD753" i="3" s="1"/>
  <c r="U753" i="3"/>
  <c r="L757" i="3"/>
  <c r="AD757" i="3" s="1"/>
  <c r="U757" i="3"/>
  <c r="L761" i="3"/>
  <c r="AD761" i="3" s="1"/>
  <c r="U761" i="3"/>
  <c r="L765" i="3"/>
  <c r="AD765" i="3" s="1"/>
  <c r="U765" i="3"/>
  <c r="L769" i="3"/>
  <c r="AD769" i="3" s="1"/>
  <c r="U769" i="3"/>
  <c r="L773" i="3"/>
  <c r="AD773" i="3" s="1"/>
  <c r="U773" i="3"/>
  <c r="L777" i="3"/>
  <c r="AD777" i="3" s="1"/>
  <c r="U777" i="3"/>
  <c r="L781" i="3"/>
  <c r="AD781" i="3" s="1"/>
  <c r="U781" i="3"/>
  <c r="L785" i="3"/>
  <c r="AD785" i="3" s="1"/>
  <c r="U785" i="3"/>
  <c r="L789" i="3"/>
  <c r="AD789" i="3" s="1"/>
  <c r="U789" i="3"/>
  <c r="L793" i="3"/>
  <c r="AD793" i="3" s="1"/>
  <c r="U793" i="3"/>
  <c r="L797" i="3"/>
  <c r="AD797" i="3" s="1"/>
  <c r="U797" i="3"/>
  <c r="L801" i="3"/>
  <c r="AD801" i="3" s="1"/>
  <c r="U801" i="3"/>
  <c r="L805" i="3"/>
  <c r="AD805" i="3" s="1"/>
  <c r="U805" i="3"/>
  <c r="L809" i="3"/>
  <c r="AD809" i="3" s="1"/>
  <c r="U809" i="3"/>
  <c r="L813" i="3"/>
  <c r="AD813" i="3" s="1"/>
  <c r="U813" i="3"/>
  <c r="L817" i="3"/>
  <c r="AD817" i="3" s="1"/>
  <c r="U817" i="3"/>
  <c r="L821" i="3"/>
  <c r="AD821" i="3" s="1"/>
  <c r="U821" i="3"/>
  <c r="L825" i="3"/>
  <c r="AD825" i="3" s="1"/>
  <c r="U825" i="3"/>
  <c r="L829" i="3"/>
  <c r="AD829" i="3" s="1"/>
  <c r="U829" i="3"/>
  <c r="L833" i="3"/>
  <c r="AD833" i="3" s="1"/>
  <c r="U833" i="3"/>
  <c r="L837" i="3"/>
  <c r="AD837" i="3" s="1"/>
  <c r="U837" i="3"/>
  <c r="L841" i="3"/>
  <c r="AD841" i="3" s="1"/>
  <c r="U841" i="3"/>
  <c r="L845" i="3"/>
  <c r="AD845" i="3" s="1"/>
  <c r="U845" i="3"/>
  <c r="L849" i="3"/>
  <c r="AD849" i="3" s="1"/>
  <c r="U849" i="3"/>
  <c r="L853" i="3"/>
  <c r="AD853" i="3" s="1"/>
  <c r="U853" i="3"/>
  <c r="L857" i="3"/>
  <c r="AD857" i="3" s="1"/>
  <c r="U857" i="3"/>
  <c r="L861" i="3"/>
  <c r="AD861" i="3" s="1"/>
  <c r="U861" i="3"/>
  <c r="L865" i="3"/>
  <c r="AD865" i="3" s="1"/>
  <c r="U865" i="3"/>
  <c r="L869" i="3"/>
  <c r="AD869" i="3" s="1"/>
  <c r="U869" i="3"/>
  <c r="L873" i="3"/>
  <c r="AD873" i="3" s="1"/>
  <c r="U873" i="3"/>
  <c r="L877" i="3"/>
  <c r="AD877" i="3" s="1"/>
  <c r="U877" i="3"/>
  <c r="L881" i="3"/>
  <c r="AD881" i="3" s="1"/>
  <c r="U881" i="3"/>
  <c r="L885" i="3"/>
  <c r="AD885" i="3" s="1"/>
  <c r="U885" i="3"/>
  <c r="L889" i="3"/>
  <c r="AD889" i="3" s="1"/>
  <c r="U889" i="3"/>
  <c r="L893" i="3"/>
  <c r="AD893" i="3" s="1"/>
  <c r="U893" i="3"/>
  <c r="L897" i="3"/>
  <c r="AD897" i="3" s="1"/>
  <c r="U897" i="3"/>
  <c r="L901" i="3"/>
  <c r="AD901" i="3" s="1"/>
  <c r="U901" i="3"/>
  <c r="L905" i="3"/>
  <c r="AD905" i="3" s="1"/>
  <c r="U905" i="3"/>
  <c r="L909" i="3"/>
  <c r="AD909" i="3" s="1"/>
  <c r="U909" i="3"/>
  <c r="L913" i="3"/>
  <c r="AD913" i="3" s="1"/>
  <c r="U913" i="3"/>
  <c r="L917" i="3"/>
  <c r="AD917" i="3" s="1"/>
  <c r="U917" i="3"/>
  <c r="L921" i="3"/>
  <c r="AD921" i="3" s="1"/>
  <c r="U921" i="3"/>
  <c r="L925" i="3"/>
  <c r="AD925" i="3" s="1"/>
  <c r="U925" i="3"/>
  <c r="L929" i="3"/>
  <c r="AD929" i="3" s="1"/>
  <c r="U929" i="3"/>
  <c r="L933" i="3"/>
  <c r="AD933" i="3" s="1"/>
  <c r="U933" i="3"/>
  <c r="L937" i="3"/>
  <c r="AD937" i="3" s="1"/>
  <c r="U937" i="3"/>
  <c r="L941" i="3"/>
  <c r="AD941" i="3" s="1"/>
  <c r="U941" i="3"/>
  <c r="L945" i="3"/>
  <c r="AD945" i="3" s="1"/>
  <c r="U945" i="3"/>
  <c r="L949" i="3"/>
  <c r="AD949" i="3" s="1"/>
  <c r="U949" i="3"/>
  <c r="L953" i="3"/>
  <c r="AD953" i="3" s="1"/>
  <c r="U953" i="3"/>
  <c r="L957" i="3"/>
  <c r="AD957" i="3" s="1"/>
  <c r="U957" i="3"/>
  <c r="L961" i="3"/>
  <c r="AD961" i="3" s="1"/>
  <c r="U961" i="3"/>
  <c r="L965" i="3"/>
  <c r="AD965" i="3" s="1"/>
  <c r="U965" i="3"/>
  <c r="L969" i="3"/>
  <c r="AD969" i="3" s="1"/>
  <c r="U969" i="3"/>
  <c r="L973" i="3"/>
  <c r="AD973" i="3" s="1"/>
  <c r="U973" i="3"/>
  <c r="L977" i="3"/>
  <c r="AD977" i="3" s="1"/>
  <c r="U977" i="3"/>
  <c r="L981" i="3"/>
  <c r="AD981" i="3" s="1"/>
  <c r="U981" i="3"/>
  <c r="L985" i="3"/>
  <c r="AD985" i="3" s="1"/>
  <c r="U985" i="3"/>
  <c r="L989" i="3"/>
  <c r="AD989" i="3" s="1"/>
  <c r="U989" i="3"/>
  <c r="L993" i="3"/>
  <c r="AD993" i="3" s="1"/>
  <c r="U993" i="3"/>
  <c r="L997" i="3"/>
  <c r="AD997" i="3" s="1"/>
  <c r="U997" i="3"/>
  <c r="L1001" i="3"/>
  <c r="AD1001" i="3" s="1"/>
  <c r="U1001" i="3"/>
  <c r="L1005" i="3"/>
  <c r="AD1005" i="3" s="1"/>
  <c r="U1005" i="3"/>
  <c r="L1009" i="3"/>
  <c r="AD1009" i="3" s="1"/>
  <c r="U1009" i="3"/>
  <c r="L1013" i="3"/>
  <c r="AD1013" i="3" s="1"/>
  <c r="U1013" i="3"/>
  <c r="L1017" i="3"/>
  <c r="AD1017" i="3" s="1"/>
  <c r="U1017" i="3"/>
  <c r="L1021" i="3"/>
  <c r="AD1021" i="3" s="1"/>
  <c r="U1021" i="3"/>
  <c r="L1025" i="3"/>
  <c r="AD1025" i="3" s="1"/>
  <c r="U1025" i="3"/>
  <c r="L1029" i="3"/>
  <c r="AD1029" i="3" s="1"/>
  <c r="U1029" i="3"/>
  <c r="L1033" i="3"/>
  <c r="AD1033" i="3" s="1"/>
  <c r="U1033" i="3"/>
  <c r="L1037" i="3"/>
  <c r="AD1037" i="3" s="1"/>
  <c r="U1037" i="3"/>
  <c r="L1041" i="3"/>
  <c r="AD1041" i="3" s="1"/>
  <c r="U1041" i="3"/>
  <c r="L1045" i="3"/>
  <c r="AD1045" i="3" s="1"/>
  <c r="U1045" i="3"/>
  <c r="L1049" i="3"/>
  <c r="AD1049" i="3" s="1"/>
  <c r="U1049" i="3"/>
  <c r="L1053" i="3"/>
  <c r="AD1053" i="3" s="1"/>
  <c r="U1053" i="3"/>
  <c r="L1057" i="3"/>
  <c r="AD1057" i="3" s="1"/>
  <c r="U1057" i="3"/>
  <c r="L1061" i="3"/>
  <c r="AD1061" i="3" s="1"/>
  <c r="U1061" i="3"/>
  <c r="L1065" i="3"/>
  <c r="AD1065" i="3" s="1"/>
  <c r="U1065" i="3"/>
  <c r="L1069" i="3"/>
  <c r="AD1069" i="3" s="1"/>
  <c r="U1069" i="3"/>
  <c r="L1073" i="3"/>
  <c r="AD1073" i="3" s="1"/>
  <c r="U1073" i="3"/>
  <c r="L1077" i="3"/>
  <c r="AD1077" i="3" s="1"/>
  <c r="U1077" i="3"/>
  <c r="L1081" i="3"/>
  <c r="AD1081" i="3" s="1"/>
  <c r="U1081" i="3"/>
  <c r="L1085" i="3"/>
  <c r="AD1085" i="3" s="1"/>
  <c r="U1085" i="3"/>
  <c r="L1089" i="3"/>
  <c r="AD1089" i="3" s="1"/>
  <c r="U1089" i="3"/>
  <c r="L1093" i="3"/>
  <c r="AD1093" i="3" s="1"/>
  <c r="U1093" i="3"/>
  <c r="L1097" i="3"/>
  <c r="AD1097" i="3" s="1"/>
  <c r="U1097" i="3"/>
  <c r="L1101" i="3"/>
  <c r="AD1101" i="3" s="1"/>
  <c r="U1101" i="3"/>
  <c r="L1105" i="3"/>
  <c r="AD1105" i="3" s="1"/>
  <c r="U1105" i="3"/>
  <c r="L1109" i="3"/>
  <c r="AD1109" i="3" s="1"/>
  <c r="U1109" i="3"/>
  <c r="L1113" i="3"/>
  <c r="AD1113" i="3" s="1"/>
  <c r="U1113" i="3"/>
  <c r="L1117" i="3"/>
  <c r="AD1117" i="3" s="1"/>
  <c r="U1117" i="3"/>
  <c r="L1121" i="3"/>
  <c r="AD1121" i="3" s="1"/>
  <c r="U1121" i="3"/>
  <c r="L1125" i="3"/>
  <c r="AD1125" i="3" s="1"/>
  <c r="U1125" i="3"/>
  <c r="L1129" i="3"/>
  <c r="AD1129" i="3" s="1"/>
  <c r="U1129" i="3"/>
  <c r="L1133" i="3"/>
  <c r="AD1133" i="3" s="1"/>
  <c r="U1133" i="3"/>
  <c r="L1137" i="3"/>
  <c r="AD1137" i="3" s="1"/>
  <c r="U1137" i="3"/>
  <c r="L1141" i="3"/>
  <c r="AD1141" i="3" s="1"/>
  <c r="U1141" i="3"/>
  <c r="L1145" i="3"/>
  <c r="AD1145" i="3" s="1"/>
  <c r="U1145" i="3"/>
  <c r="L1149" i="3"/>
  <c r="AD1149" i="3" s="1"/>
  <c r="U1149" i="3"/>
  <c r="L1153" i="3"/>
  <c r="AD1153" i="3" s="1"/>
  <c r="U1153" i="3"/>
  <c r="L1157" i="3"/>
  <c r="AD1157" i="3" s="1"/>
  <c r="U1157" i="3"/>
  <c r="L1161" i="3"/>
  <c r="AD1161" i="3" s="1"/>
  <c r="U1161" i="3"/>
  <c r="L1165" i="3"/>
  <c r="AD1165" i="3" s="1"/>
  <c r="U1165" i="3"/>
  <c r="L1169" i="3"/>
  <c r="AD1169" i="3" s="1"/>
  <c r="U1169" i="3"/>
  <c r="L1173" i="3"/>
  <c r="AD1173" i="3" s="1"/>
  <c r="U1173" i="3"/>
  <c r="L1177" i="3"/>
  <c r="AD1177" i="3" s="1"/>
  <c r="U1177" i="3"/>
  <c r="L1181" i="3"/>
  <c r="AD1181" i="3" s="1"/>
  <c r="U1181" i="3"/>
  <c r="L1185" i="3"/>
  <c r="AD1185" i="3" s="1"/>
  <c r="U1185" i="3"/>
  <c r="L1189" i="3"/>
  <c r="AD1189" i="3" s="1"/>
  <c r="U1189" i="3"/>
  <c r="L1193" i="3"/>
  <c r="AD1193" i="3" s="1"/>
  <c r="U1193" i="3"/>
  <c r="L1197" i="3"/>
  <c r="AD1197" i="3" s="1"/>
  <c r="U1197" i="3"/>
  <c r="L1201" i="3"/>
  <c r="AD1201" i="3" s="1"/>
  <c r="U1201" i="3"/>
  <c r="L1205" i="3"/>
  <c r="AD1205" i="3" s="1"/>
  <c r="U1205" i="3"/>
  <c r="L1209" i="3"/>
  <c r="AD1209" i="3" s="1"/>
  <c r="U1209" i="3"/>
  <c r="L1213" i="3"/>
  <c r="AD1213" i="3" s="1"/>
  <c r="U1213" i="3"/>
  <c r="L1217" i="3"/>
  <c r="AD1217" i="3" s="1"/>
  <c r="U1217" i="3"/>
  <c r="L1221" i="3"/>
  <c r="AD1221" i="3" s="1"/>
  <c r="U1221" i="3"/>
  <c r="L1225" i="3"/>
  <c r="AD1225" i="3" s="1"/>
  <c r="U1225" i="3"/>
  <c r="L1229" i="3"/>
  <c r="AD1229" i="3" s="1"/>
  <c r="U1229" i="3"/>
  <c r="L1233" i="3"/>
  <c r="AD1233" i="3" s="1"/>
  <c r="U1233" i="3"/>
  <c r="L1237" i="3"/>
  <c r="AD1237" i="3" s="1"/>
  <c r="U1237" i="3"/>
  <c r="L1241" i="3"/>
  <c r="AD1241" i="3" s="1"/>
  <c r="U1241" i="3"/>
  <c r="L1245" i="3"/>
  <c r="AD1245" i="3" s="1"/>
  <c r="U1245" i="3"/>
  <c r="L1249" i="3"/>
  <c r="AD1249" i="3" s="1"/>
  <c r="U1249" i="3"/>
  <c r="L1253" i="3"/>
  <c r="AD1253" i="3" s="1"/>
  <c r="U1253" i="3"/>
  <c r="L1257" i="3"/>
  <c r="AD1257" i="3" s="1"/>
  <c r="U1257" i="3"/>
  <c r="L1261" i="3"/>
  <c r="AD1261" i="3" s="1"/>
  <c r="U1261" i="3"/>
  <c r="L1265" i="3"/>
  <c r="AD1265" i="3" s="1"/>
  <c r="U1265" i="3"/>
  <c r="L1269" i="3"/>
  <c r="AD1269" i="3" s="1"/>
  <c r="U1269" i="3"/>
  <c r="L1273" i="3"/>
  <c r="AD1273" i="3" s="1"/>
  <c r="U1273" i="3"/>
  <c r="L1277" i="3"/>
  <c r="AD1277" i="3" s="1"/>
  <c r="U1277" i="3"/>
  <c r="L1281" i="3"/>
  <c r="AD1281" i="3" s="1"/>
  <c r="U1281" i="3"/>
  <c r="L1285" i="3"/>
  <c r="AD1285" i="3" s="1"/>
  <c r="U1285" i="3"/>
  <c r="L1289" i="3"/>
  <c r="AD1289" i="3" s="1"/>
  <c r="U1289" i="3"/>
  <c r="L1293" i="3"/>
  <c r="AD1293" i="3" s="1"/>
  <c r="U1293" i="3"/>
  <c r="L1297" i="3"/>
  <c r="AD1297" i="3" s="1"/>
  <c r="U1297" i="3"/>
  <c r="L1301" i="3"/>
  <c r="AD1301" i="3" s="1"/>
  <c r="U1301" i="3"/>
  <c r="L1305" i="3"/>
  <c r="AD1305" i="3" s="1"/>
  <c r="U1305" i="3"/>
  <c r="L1309" i="3"/>
  <c r="AD1309" i="3" s="1"/>
  <c r="U1309" i="3"/>
  <c r="L1313" i="3"/>
  <c r="AD1313" i="3" s="1"/>
  <c r="U1313" i="3"/>
  <c r="L1317" i="3"/>
  <c r="AD1317" i="3" s="1"/>
  <c r="U1317" i="3"/>
  <c r="L1321" i="3"/>
  <c r="AD1321" i="3" s="1"/>
  <c r="U1321" i="3"/>
  <c r="L1325" i="3"/>
  <c r="AD1325" i="3" s="1"/>
  <c r="U1325" i="3"/>
  <c r="L1329" i="3"/>
  <c r="AD1329" i="3" s="1"/>
  <c r="U1329" i="3"/>
  <c r="L1333" i="3"/>
  <c r="AD1333" i="3" s="1"/>
  <c r="U1333" i="3"/>
  <c r="L1337" i="3"/>
  <c r="AD1337" i="3" s="1"/>
  <c r="U1337" i="3"/>
  <c r="L1341" i="3"/>
  <c r="AD1341" i="3" s="1"/>
  <c r="U1341" i="3"/>
  <c r="L1345" i="3"/>
  <c r="AD1345" i="3" s="1"/>
  <c r="U1345" i="3"/>
  <c r="L1349" i="3"/>
  <c r="AD1349" i="3" s="1"/>
  <c r="U1349" i="3"/>
  <c r="L1353" i="3"/>
  <c r="AD1353" i="3" s="1"/>
  <c r="U1353" i="3"/>
  <c r="L1357" i="3"/>
  <c r="AD1357" i="3" s="1"/>
  <c r="U1357" i="3"/>
  <c r="L1361" i="3"/>
  <c r="AD1361" i="3" s="1"/>
  <c r="U1361" i="3"/>
  <c r="L1365" i="3"/>
  <c r="AD1365" i="3" s="1"/>
  <c r="U1365" i="3"/>
  <c r="L1369" i="3"/>
  <c r="AD1369" i="3" s="1"/>
  <c r="U1369" i="3"/>
  <c r="L1373" i="3"/>
  <c r="AD1373" i="3" s="1"/>
  <c r="U1373" i="3"/>
  <c r="L1377" i="3"/>
  <c r="AD1377" i="3" s="1"/>
  <c r="U1377" i="3"/>
  <c r="L1381" i="3"/>
  <c r="AD1381" i="3" s="1"/>
  <c r="U1381" i="3"/>
  <c r="L1385" i="3"/>
  <c r="AD1385" i="3" s="1"/>
  <c r="U1385" i="3"/>
  <c r="L1389" i="3"/>
  <c r="AD1389" i="3" s="1"/>
  <c r="U1389" i="3"/>
  <c r="M6" i="3"/>
  <c r="AE6" i="3" s="1"/>
  <c r="V6" i="3"/>
  <c r="M10" i="3"/>
  <c r="AE10" i="3" s="1"/>
  <c r="V10" i="3"/>
  <c r="M14" i="3"/>
  <c r="AE14" i="3" s="1"/>
  <c r="V14" i="3"/>
  <c r="M18" i="3"/>
  <c r="AE18" i="3" s="1"/>
  <c r="V18" i="3"/>
  <c r="M22" i="3"/>
  <c r="AE22" i="3" s="1"/>
  <c r="V22" i="3"/>
  <c r="M26" i="3"/>
  <c r="AE26" i="3" s="1"/>
  <c r="V26" i="3"/>
  <c r="M30" i="3"/>
  <c r="AE30" i="3" s="1"/>
  <c r="V30" i="3"/>
  <c r="M34" i="3"/>
  <c r="AE34" i="3" s="1"/>
  <c r="V34" i="3"/>
  <c r="M38" i="3"/>
  <c r="AE38" i="3" s="1"/>
  <c r="V38" i="3"/>
  <c r="M42" i="3"/>
  <c r="AE42" i="3" s="1"/>
  <c r="V42" i="3"/>
  <c r="M46" i="3"/>
  <c r="AE46" i="3" s="1"/>
  <c r="V46" i="3"/>
  <c r="M50" i="3"/>
  <c r="AE50" i="3" s="1"/>
  <c r="V50" i="3"/>
  <c r="M54" i="3"/>
  <c r="AE54" i="3" s="1"/>
  <c r="V54" i="3"/>
  <c r="M58" i="3"/>
  <c r="AE58" i="3" s="1"/>
  <c r="V58" i="3"/>
  <c r="M62" i="3"/>
  <c r="AE62" i="3" s="1"/>
  <c r="V62" i="3"/>
  <c r="M66" i="3"/>
  <c r="AE66" i="3" s="1"/>
  <c r="V66" i="3"/>
  <c r="M70" i="3"/>
  <c r="AE70" i="3" s="1"/>
  <c r="V70" i="3"/>
  <c r="M74" i="3"/>
  <c r="AE74" i="3" s="1"/>
  <c r="V74" i="3"/>
  <c r="M78" i="3"/>
  <c r="AE78" i="3" s="1"/>
  <c r="V78" i="3"/>
  <c r="M82" i="3"/>
  <c r="AE82" i="3" s="1"/>
  <c r="V82" i="3"/>
  <c r="M86" i="3"/>
  <c r="AE86" i="3" s="1"/>
  <c r="V86" i="3"/>
  <c r="M90" i="3"/>
  <c r="AE90" i="3" s="1"/>
  <c r="V90" i="3"/>
  <c r="M94" i="3"/>
  <c r="AE94" i="3" s="1"/>
  <c r="V94" i="3"/>
  <c r="M98" i="3"/>
  <c r="AE98" i="3" s="1"/>
  <c r="V98" i="3"/>
  <c r="M102" i="3"/>
  <c r="AE102" i="3" s="1"/>
  <c r="V102" i="3"/>
  <c r="M106" i="3"/>
  <c r="AE106" i="3" s="1"/>
  <c r="V106" i="3"/>
  <c r="M110" i="3"/>
  <c r="AE110" i="3" s="1"/>
  <c r="V110" i="3"/>
  <c r="M114" i="3"/>
  <c r="AE114" i="3" s="1"/>
  <c r="V114" i="3"/>
  <c r="M118" i="3"/>
  <c r="AE118" i="3" s="1"/>
  <c r="V118" i="3"/>
  <c r="M122" i="3"/>
  <c r="AE122" i="3" s="1"/>
  <c r="V122" i="3"/>
  <c r="M126" i="3"/>
  <c r="AE126" i="3" s="1"/>
  <c r="V126" i="3"/>
  <c r="M130" i="3"/>
  <c r="AE130" i="3" s="1"/>
  <c r="V130" i="3"/>
  <c r="M134" i="3"/>
  <c r="AE134" i="3" s="1"/>
  <c r="V134" i="3"/>
  <c r="M138" i="3"/>
  <c r="AE138" i="3" s="1"/>
  <c r="V138" i="3"/>
  <c r="M142" i="3"/>
  <c r="AE142" i="3" s="1"/>
  <c r="V142" i="3"/>
  <c r="M146" i="3"/>
  <c r="AE146" i="3" s="1"/>
  <c r="V146" i="3"/>
  <c r="M150" i="3"/>
  <c r="AE150" i="3" s="1"/>
  <c r="V150" i="3"/>
  <c r="M154" i="3"/>
  <c r="AE154" i="3" s="1"/>
  <c r="V154" i="3"/>
  <c r="M158" i="3"/>
  <c r="AE158" i="3" s="1"/>
  <c r="V158" i="3"/>
  <c r="M162" i="3"/>
  <c r="AE162" i="3" s="1"/>
  <c r="V162" i="3"/>
  <c r="M166" i="3"/>
  <c r="AE166" i="3" s="1"/>
  <c r="V166" i="3"/>
  <c r="M170" i="3"/>
  <c r="AE170" i="3" s="1"/>
  <c r="V170" i="3"/>
  <c r="M174" i="3"/>
  <c r="AE174" i="3" s="1"/>
  <c r="V174" i="3"/>
  <c r="M178" i="3"/>
  <c r="AE178" i="3" s="1"/>
  <c r="V178" i="3"/>
  <c r="M182" i="3"/>
  <c r="AE182" i="3" s="1"/>
  <c r="V182" i="3"/>
  <c r="M186" i="3"/>
  <c r="AE186" i="3" s="1"/>
  <c r="V186" i="3"/>
  <c r="M190" i="3"/>
  <c r="AE190" i="3" s="1"/>
  <c r="V190" i="3"/>
  <c r="M194" i="3"/>
  <c r="AE194" i="3" s="1"/>
  <c r="V194" i="3"/>
  <c r="M198" i="3"/>
  <c r="AE198" i="3" s="1"/>
  <c r="V198" i="3"/>
  <c r="M202" i="3"/>
  <c r="AE202" i="3" s="1"/>
  <c r="V202" i="3"/>
  <c r="M206" i="3"/>
  <c r="AE206" i="3" s="1"/>
  <c r="V206" i="3"/>
  <c r="M210" i="3"/>
  <c r="AE210" i="3" s="1"/>
  <c r="V210" i="3"/>
  <c r="M214" i="3"/>
  <c r="AE214" i="3" s="1"/>
  <c r="V214" i="3"/>
  <c r="M218" i="3"/>
  <c r="AE218" i="3" s="1"/>
  <c r="V218" i="3"/>
  <c r="M222" i="3"/>
  <c r="AE222" i="3" s="1"/>
  <c r="V222" i="3"/>
  <c r="M226" i="3"/>
  <c r="AE226" i="3" s="1"/>
  <c r="V226" i="3"/>
  <c r="M230" i="3"/>
  <c r="AE230" i="3" s="1"/>
  <c r="V230" i="3"/>
  <c r="M234" i="3"/>
  <c r="AE234" i="3" s="1"/>
  <c r="V234" i="3"/>
  <c r="M238" i="3"/>
  <c r="AE238" i="3" s="1"/>
  <c r="V238" i="3"/>
  <c r="M242" i="3"/>
  <c r="AE242" i="3" s="1"/>
  <c r="V242" i="3"/>
  <c r="M246" i="3"/>
  <c r="AE246" i="3" s="1"/>
  <c r="V246" i="3"/>
  <c r="M250" i="3"/>
  <c r="AE250" i="3" s="1"/>
  <c r="V250" i="3"/>
  <c r="M254" i="3"/>
  <c r="AE254" i="3" s="1"/>
  <c r="V254" i="3"/>
  <c r="M258" i="3"/>
  <c r="AE258" i="3" s="1"/>
  <c r="V258" i="3"/>
  <c r="M262" i="3"/>
  <c r="AE262" i="3" s="1"/>
  <c r="V262" i="3"/>
  <c r="M266" i="3"/>
  <c r="AE266" i="3" s="1"/>
  <c r="V266" i="3"/>
  <c r="M270" i="3"/>
  <c r="AE270" i="3" s="1"/>
  <c r="V270" i="3"/>
  <c r="M274" i="3"/>
  <c r="AE274" i="3" s="1"/>
  <c r="V274" i="3"/>
  <c r="M278" i="3"/>
  <c r="AE278" i="3" s="1"/>
  <c r="V278" i="3"/>
  <c r="M282" i="3"/>
  <c r="AE282" i="3" s="1"/>
  <c r="V282" i="3"/>
  <c r="M286" i="3"/>
  <c r="AE286" i="3" s="1"/>
  <c r="V286" i="3"/>
  <c r="M290" i="3"/>
  <c r="AE290" i="3" s="1"/>
  <c r="V290" i="3"/>
  <c r="M294" i="3"/>
  <c r="AE294" i="3" s="1"/>
  <c r="V294" i="3"/>
  <c r="M298" i="3"/>
  <c r="AE298" i="3" s="1"/>
  <c r="V298" i="3"/>
  <c r="M302" i="3"/>
  <c r="AE302" i="3" s="1"/>
  <c r="V302" i="3"/>
  <c r="M306" i="3"/>
  <c r="AE306" i="3" s="1"/>
  <c r="V306" i="3"/>
  <c r="M310" i="3"/>
  <c r="AE310" i="3" s="1"/>
  <c r="V310" i="3"/>
  <c r="M314" i="3"/>
  <c r="AE314" i="3" s="1"/>
  <c r="V314" i="3"/>
  <c r="M318" i="3"/>
  <c r="AE318" i="3" s="1"/>
  <c r="V318" i="3"/>
  <c r="M322" i="3"/>
  <c r="AE322" i="3" s="1"/>
  <c r="V322" i="3"/>
  <c r="M326" i="3"/>
  <c r="AE326" i="3" s="1"/>
  <c r="V326" i="3"/>
  <c r="M330" i="3"/>
  <c r="AE330" i="3" s="1"/>
  <c r="V330" i="3"/>
  <c r="M334" i="3"/>
  <c r="AE334" i="3" s="1"/>
  <c r="V334" i="3"/>
  <c r="M338" i="3"/>
  <c r="AE338" i="3" s="1"/>
  <c r="V338" i="3"/>
  <c r="M342" i="3"/>
  <c r="AE342" i="3" s="1"/>
  <c r="V342" i="3"/>
  <c r="M346" i="3"/>
  <c r="AE346" i="3" s="1"/>
  <c r="V346" i="3"/>
  <c r="M350" i="3"/>
  <c r="AE350" i="3" s="1"/>
  <c r="V350" i="3"/>
  <c r="M354" i="3"/>
  <c r="AE354" i="3" s="1"/>
  <c r="V354" i="3"/>
  <c r="M358" i="3"/>
  <c r="AE358" i="3" s="1"/>
  <c r="V358" i="3"/>
  <c r="M362" i="3"/>
  <c r="AE362" i="3" s="1"/>
  <c r="V362" i="3"/>
  <c r="M366" i="3"/>
  <c r="AE366" i="3" s="1"/>
  <c r="V366" i="3"/>
  <c r="M370" i="3"/>
  <c r="AE370" i="3" s="1"/>
  <c r="V370" i="3"/>
  <c r="M374" i="3"/>
  <c r="AE374" i="3" s="1"/>
  <c r="V374" i="3"/>
  <c r="M378" i="3"/>
  <c r="AE378" i="3" s="1"/>
  <c r="V378" i="3"/>
  <c r="M382" i="3"/>
  <c r="AE382" i="3" s="1"/>
  <c r="V382" i="3"/>
  <c r="M386" i="3"/>
  <c r="AE386" i="3" s="1"/>
  <c r="V386" i="3"/>
  <c r="M390" i="3"/>
  <c r="AE390" i="3" s="1"/>
  <c r="V390" i="3"/>
  <c r="M394" i="3"/>
  <c r="AE394" i="3" s="1"/>
  <c r="V394" i="3"/>
  <c r="M398" i="3"/>
  <c r="AE398" i="3" s="1"/>
  <c r="V398" i="3"/>
  <c r="M402" i="3"/>
  <c r="AE402" i="3" s="1"/>
  <c r="V402" i="3"/>
  <c r="M406" i="3"/>
  <c r="AE406" i="3" s="1"/>
  <c r="V406" i="3"/>
  <c r="M410" i="3"/>
  <c r="AE410" i="3" s="1"/>
  <c r="V410" i="3"/>
  <c r="M414" i="3"/>
  <c r="AE414" i="3" s="1"/>
  <c r="V414" i="3"/>
  <c r="M418" i="3"/>
  <c r="AE418" i="3" s="1"/>
  <c r="V418" i="3"/>
  <c r="M422" i="3"/>
  <c r="AE422" i="3" s="1"/>
  <c r="V422" i="3"/>
  <c r="M426" i="3"/>
  <c r="AE426" i="3" s="1"/>
  <c r="V426" i="3"/>
  <c r="M430" i="3"/>
  <c r="AE430" i="3" s="1"/>
  <c r="V430" i="3"/>
  <c r="M434" i="3"/>
  <c r="AE434" i="3" s="1"/>
  <c r="V434" i="3"/>
  <c r="M438" i="3"/>
  <c r="AE438" i="3" s="1"/>
  <c r="V438" i="3"/>
  <c r="M442" i="3"/>
  <c r="AE442" i="3" s="1"/>
  <c r="V442" i="3"/>
  <c r="M446" i="3"/>
  <c r="AE446" i="3" s="1"/>
  <c r="V446" i="3"/>
  <c r="M450" i="3"/>
  <c r="AE450" i="3" s="1"/>
  <c r="V450" i="3"/>
  <c r="M454" i="3"/>
  <c r="AE454" i="3" s="1"/>
  <c r="V454" i="3"/>
  <c r="M458" i="3"/>
  <c r="AE458" i="3" s="1"/>
  <c r="V458" i="3"/>
  <c r="M462" i="3"/>
  <c r="AE462" i="3" s="1"/>
  <c r="V462" i="3"/>
  <c r="M466" i="3"/>
  <c r="AE466" i="3" s="1"/>
  <c r="V466" i="3"/>
  <c r="H5" i="3"/>
  <c r="Q5" i="3"/>
  <c r="H13" i="3"/>
  <c r="Q13" i="3"/>
  <c r="Q21" i="3"/>
  <c r="H21" i="3"/>
  <c r="Z21" i="3" s="1"/>
  <c r="Q29" i="3"/>
  <c r="H29" i="3"/>
  <c r="Z29" i="3" s="1"/>
  <c r="Q37" i="3"/>
  <c r="H37" i="3"/>
  <c r="Z37" i="3" s="1"/>
  <c r="H45" i="3"/>
  <c r="Q45" i="3"/>
  <c r="Q53" i="3"/>
  <c r="H53" i="3"/>
  <c r="Z53" i="3" s="1"/>
  <c r="Q61" i="3"/>
  <c r="H61" i="3"/>
  <c r="Z61" i="3" s="1"/>
  <c r="Q73" i="3"/>
  <c r="H73" i="3"/>
  <c r="Z73" i="3" s="1"/>
  <c r="Q81" i="3"/>
  <c r="H81" i="3"/>
  <c r="Z81" i="3" s="1"/>
  <c r="Q89" i="3"/>
  <c r="H89" i="3"/>
  <c r="Z89" i="3" s="1"/>
  <c r="Q97" i="3"/>
  <c r="H97" i="3"/>
  <c r="Z97" i="3" s="1"/>
  <c r="Q105" i="3"/>
  <c r="H105" i="3"/>
  <c r="Z105" i="3" s="1"/>
  <c r="Q113" i="3"/>
  <c r="H113" i="3"/>
  <c r="Z113" i="3" s="1"/>
  <c r="Q121" i="3"/>
  <c r="H121" i="3"/>
  <c r="Z121" i="3" s="1"/>
  <c r="Q129" i="3"/>
  <c r="H129" i="3"/>
  <c r="Z129" i="3" s="1"/>
  <c r="Q137" i="3"/>
  <c r="H137" i="3"/>
  <c r="Z137" i="3" s="1"/>
  <c r="Q145" i="3"/>
  <c r="H145" i="3"/>
  <c r="Z145" i="3" s="1"/>
  <c r="Q153" i="3"/>
  <c r="H153" i="3"/>
  <c r="Z153" i="3" s="1"/>
  <c r="Q161" i="3"/>
  <c r="H161" i="3"/>
  <c r="Z161" i="3" s="1"/>
  <c r="Q169" i="3"/>
  <c r="H169" i="3"/>
  <c r="Z169" i="3" s="1"/>
  <c r="Q177" i="3"/>
  <c r="H177" i="3"/>
  <c r="Z177" i="3" s="1"/>
  <c r="Q185" i="3"/>
  <c r="H185" i="3"/>
  <c r="Q189" i="3"/>
  <c r="H189" i="3"/>
  <c r="Z189" i="3" s="1"/>
  <c r="Q197" i="3"/>
  <c r="H197" i="3"/>
  <c r="Z197" i="3" s="1"/>
  <c r="Q205" i="3"/>
  <c r="H205" i="3"/>
  <c r="Z205" i="3" s="1"/>
  <c r="Q213" i="3"/>
  <c r="H213" i="3"/>
  <c r="Z213" i="3" s="1"/>
  <c r="Q221" i="3"/>
  <c r="H221" i="3"/>
  <c r="Z221" i="3" s="1"/>
  <c r="Q233" i="3"/>
  <c r="H233" i="3"/>
  <c r="Z233" i="3" s="1"/>
  <c r="Q241" i="3"/>
  <c r="H241" i="3"/>
  <c r="Z241" i="3" s="1"/>
  <c r="H249" i="3"/>
  <c r="Q249" i="3"/>
  <c r="Q257" i="3"/>
  <c r="H257" i="3"/>
  <c r="Z257" i="3" s="1"/>
  <c r="H261" i="3"/>
  <c r="Q261" i="3"/>
  <c r="Q269" i="3"/>
  <c r="H269" i="3"/>
  <c r="Z269" i="3" s="1"/>
  <c r="Q277" i="3"/>
  <c r="H277" i="3"/>
  <c r="Z277" i="3" s="1"/>
  <c r="Q285" i="3"/>
  <c r="H285" i="3"/>
  <c r="Z285" i="3" s="1"/>
  <c r="Q293" i="3"/>
  <c r="H293" i="3"/>
  <c r="Z293" i="3" s="1"/>
  <c r="Q301" i="3"/>
  <c r="H301" i="3"/>
  <c r="Z301" i="3" s="1"/>
  <c r="Q309" i="3"/>
  <c r="H309" i="3"/>
  <c r="Z309" i="3" s="1"/>
  <c r="Q317" i="3"/>
  <c r="H317" i="3"/>
  <c r="Z317" i="3" s="1"/>
  <c r="Q325" i="3"/>
  <c r="H325" i="3"/>
  <c r="Z325" i="3" s="1"/>
  <c r="Q333" i="3"/>
  <c r="H333" i="3"/>
  <c r="Q341" i="3"/>
  <c r="H341" i="3"/>
  <c r="Z341" i="3" s="1"/>
  <c r="Q349" i="3"/>
  <c r="H349" i="3"/>
  <c r="Z349" i="3" s="1"/>
  <c r="Q353" i="3"/>
  <c r="H353" i="3"/>
  <c r="Q361" i="3"/>
  <c r="H361" i="3"/>
  <c r="Z361" i="3" s="1"/>
  <c r="Q369" i="3"/>
  <c r="H369" i="3"/>
  <c r="Q377" i="3"/>
  <c r="H377" i="3"/>
  <c r="Z377" i="3" s="1"/>
  <c r="H385" i="3"/>
  <c r="Q385" i="3"/>
  <c r="Q393" i="3"/>
  <c r="H393" i="3"/>
  <c r="Z393" i="3" s="1"/>
  <c r="Q401" i="3"/>
  <c r="H401" i="3"/>
  <c r="Z401" i="3" s="1"/>
  <c r="Q409" i="3"/>
  <c r="H409" i="3"/>
  <c r="Z409" i="3" s="1"/>
  <c r="Q417" i="3"/>
  <c r="H417" i="3"/>
  <c r="Z417" i="3" s="1"/>
  <c r="Q425" i="3"/>
  <c r="H425" i="3"/>
  <c r="Z425" i="3" s="1"/>
  <c r="Q433" i="3"/>
  <c r="H433" i="3"/>
  <c r="Z433" i="3" s="1"/>
  <c r="Q441" i="3"/>
  <c r="H441" i="3"/>
  <c r="Z441" i="3" s="1"/>
  <c r="Q449" i="3"/>
  <c r="H449" i="3"/>
  <c r="Z449" i="3" s="1"/>
  <c r="Q457" i="3"/>
  <c r="H457" i="3"/>
  <c r="Z457" i="3" s="1"/>
  <c r="Q465" i="3"/>
  <c r="H465" i="3"/>
  <c r="Z465" i="3" s="1"/>
  <c r="Q473" i="3"/>
  <c r="H473" i="3"/>
  <c r="Z473" i="3" s="1"/>
  <c r="Q481" i="3"/>
  <c r="H481" i="3"/>
  <c r="Z481" i="3" s="1"/>
  <c r="Q489" i="3"/>
  <c r="H489" i="3"/>
  <c r="Z489" i="3" s="1"/>
  <c r="Q497" i="3"/>
  <c r="H497" i="3"/>
  <c r="Z497" i="3" s="1"/>
  <c r="Q505" i="3"/>
  <c r="H505" i="3"/>
  <c r="Z505" i="3" s="1"/>
  <c r="Q513" i="3"/>
  <c r="H513" i="3"/>
  <c r="Z513" i="3" s="1"/>
  <c r="Q521" i="3"/>
  <c r="H521" i="3"/>
  <c r="H529" i="3"/>
  <c r="Z529" i="3" s="1"/>
  <c r="Q529" i="3"/>
  <c r="Q533" i="3"/>
  <c r="H533" i="3"/>
  <c r="Z533" i="3" s="1"/>
  <c r="Q541" i="3"/>
  <c r="H541" i="3"/>
  <c r="Z541" i="3" s="1"/>
  <c r="Q549" i="3"/>
  <c r="H549" i="3"/>
  <c r="Z549" i="3" s="1"/>
  <c r="Q561" i="3"/>
  <c r="H561" i="3"/>
  <c r="Q569" i="3"/>
  <c r="H569" i="3"/>
  <c r="Z569" i="3" s="1"/>
  <c r="Q577" i="3"/>
  <c r="H577" i="3"/>
  <c r="H585" i="3"/>
  <c r="Q585" i="3"/>
  <c r="Q593" i="3"/>
  <c r="H593" i="3"/>
  <c r="Q601" i="3"/>
  <c r="H601" i="3"/>
  <c r="Z601" i="3" s="1"/>
  <c r="Q609" i="3"/>
  <c r="H609" i="3"/>
  <c r="Z609" i="3" s="1"/>
  <c r="Q617" i="3"/>
  <c r="H617" i="3"/>
  <c r="Z617" i="3" s="1"/>
  <c r="Q625" i="3"/>
  <c r="H625" i="3"/>
  <c r="Z625" i="3" s="1"/>
  <c r="Q633" i="3"/>
  <c r="H633" i="3"/>
  <c r="Q637" i="3"/>
  <c r="H637" i="3"/>
  <c r="Q645" i="3"/>
  <c r="H645" i="3"/>
  <c r="Z645" i="3" s="1"/>
  <c r="Q653" i="3"/>
  <c r="H653" i="3"/>
  <c r="Z653" i="3" s="1"/>
  <c r="Q661" i="3"/>
  <c r="H661" i="3"/>
  <c r="Z661" i="3" s="1"/>
  <c r="Q669" i="3"/>
  <c r="H669" i="3"/>
  <c r="Z669" i="3" s="1"/>
  <c r="Q677" i="3"/>
  <c r="H677" i="3"/>
  <c r="Z677" i="3" s="1"/>
  <c r="Q685" i="3"/>
  <c r="H685" i="3"/>
  <c r="Z685" i="3" s="1"/>
  <c r="Q693" i="3"/>
  <c r="H693" i="3"/>
  <c r="Z693" i="3" s="1"/>
  <c r="Q701" i="3"/>
  <c r="H701" i="3"/>
  <c r="Z701" i="3" s="1"/>
  <c r="Q709" i="3"/>
  <c r="H709" i="3"/>
  <c r="Z709" i="3" s="1"/>
  <c r="Q717" i="3"/>
  <c r="H717" i="3"/>
  <c r="Z717" i="3" s="1"/>
  <c r="Q725" i="3"/>
  <c r="H725" i="3"/>
  <c r="Z725" i="3" s="1"/>
  <c r="Q733" i="3"/>
  <c r="H733" i="3"/>
  <c r="Q745" i="3"/>
  <c r="H745" i="3"/>
  <c r="Z745" i="3" s="1"/>
  <c r="Q753" i="3"/>
  <c r="H753" i="3"/>
  <c r="Z753" i="3" s="1"/>
  <c r="H761" i="3"/>
  <c r="Z761" i="3" s="1"/>
  <c r="Q761" i="3"/>
  <c r="Q769" i="3"/>
  <c r="H769" i="3"/>
  <c r="Z769" i="3" s="1"/>
  <c r="Q777" i="3"/>
  <c r="H777" i="3"/>
  <c r="Z777" i="3" s="1"/>
  <c r="Q781" i="3"/>
  <c r="H781" i="3"/>
  <c r="Z781" i="3" s="1"/>
  <c r="Q789" i="3"/>
  <c r="H789" i="3"/>
  <c r="Z789" i="3" s="1"/>
  <c r="Q801" i="3"/>
  <c r="H801" i="3"/>
  <c r="Z801" i="3" s="1"/>
  <c r="Q809" i="3"/>
  <c r="H809" i="3"/>
  <c r="Z809" i="3" s="1"/>
  <c r="Q817" i="3"/>
  <c r="H817" i="3"/>
  <c r="Q825" i="3"/>
  <c r="H825" i="3"/>
  <c r="Z825" i="3" s="1"/>
  <c r="Q833" i="3"/>
  <c r="H833" i="3"/>
  <c r="Z833" i="3" s="1"/>
  <c r="Q841" i="3"/>
  <c r="H841" i="3"/>
  <c r="H849" i="3"/>
  <c r="Z849" i="3" s="1"/>
  <c r="Q849" i="3"/>
  <c r="Q857" i="3"/>
  <c r="H857" i="3"/>
  <c r="Z857" i="3" s="1"/>
  <c r="Q865" i="3"/>
  <c r="H865" i="3"/>
  <c r="Q873" i="3"/>
  <c r="H873" i="3"/>
  <c r="Z873" i="3" s="1"/>
  <c r="Q881" i="3"/>
  <c r="H881" i="3"/>
  <c r="Z881" i="3" s="1"/>
  <c r="Q889" i="3"/>
  <c r="H889" i="3"/>
  <c r="Z889" i="3" s="1"/>
  <c r="Q897" i="3"/>
  <c r="H897" i="3"/>
  <c r="Z897" i="3" s="1"/>
  <c r="Q905" i="3"/>
  <c r="H905" i="3"/>
  <c r="Q913" i="3"/>
  <c r="H913" i="3"/>
  <c r="Z913" i="3" s="1"/>
  <c r="Q925" i="3"/>
  <c r="H925" i="3"/>
  <c r="Z925" i="3" s="1"/>
  <c r="Q933" i="3"/>
  <c r="H933" i="3"/>
  <c r="Z933" i="3" s="1"/>
  <c r="Q941" i="3"/>
  <c r="H941" i="3"/>
  <c r="Q949" i="3"/>
  <c r="H949" i="3"/>
  <c r="Z949" i="3" s="1"/>
  <c r="Q957" i="3"/>
  <c r="H957" i="3"/>
  <c r="Z957" i="3" s="1"/>
  <c r="Q965" i="3"/>
  <c r="H965" i="3"/>
  <c r="Z965" i="3" s="1"/>
  <c r="Q969" i="3"/>
  <c r="H969" i="3"/>
  <c r="Z969" i="3" s="1"/>
  <c r="Q977" i="3"/>
  <c r="H977" i="3"/>
  <c r="Z977" i="3" s="1"/>
  <c r="H985" i="3"/>
  <c r="Q985" i="3"/>
  <c r="Q997" i="3"/>
  <c r="H997" i="3"/>
  <c r="Z997" i="3" s="1"/>
  <c r="Q1005" i="3"/>
  <c r="H1005" i="3"/>
  <c r="Z1005" i="3" s="1"/>
  <c r="Q1013" i="3"/>
  <c r="H1013" i="3"/>
  <c r="Z1013" i="3" s="1"/>
  <c r="Q1017" i="3"/>
  <c r="H1017" i="3"/>
  <c r="Z1017" i="3" s="1"/>
  <c r="Q1025" i="3"/>
  <c r="H1025" i="3"/>
  <c r="Z1025" i="3" s="1"/>
  <c r="Q1033" i="3"/>
  <c r="H1033" i="3"/>
  <c r="Z1033" i="3" s="1"/>
  <c r="Q1041" i="3"/>
  <c r="H1041" i="3"/>
  <c r="Z1041" i="3" s="1"/>
  <c r="Q1049" i="3"/>
  <c r="H1049" i="3"/>
  <c r="Z1049" i="3" s="1"/>
  <c r="Q1057" i="3"/>
  <c r="H1057" i="3"/>
  <c r="Q1065" i="3"/>
  <c r="H1065" i="3"/>
  <c r="Z1065" i="3" s="1"/>
  <c r="Q1073" i="3"/>
  <c r="H1073" i="3"/>
  <c r="Z1073" i="3" s="1"/>
  <c r="Q1081" i="3"/>
  <c r="H1081" i="3"/>
  <c r="Z1081" i="3" s="1"/>
  <c r="Q1089" i="3"/>
  <c r="H1089" i="3"/>
  <c r="Z1089" i="3" s="1"/>
  <c r="Q1097" i="3"/>
  <c r="H1097" i="3"/>
  <c r="Q1105" i="3"/>
  <c r="H1105" i="3"/>
  <c r="Q1113" i="3"/>
  <c r="H1113" i="3"/>
  <c r="H1121" i="3"/>
  <c r="Q1121" i="3"/>
  <c r="Q1129" i="3"/>
  <c r="H1129" i="3"/>
  <c r="Z1129" i="3" s="1"/>
  <c r="Q1137" i="3"/>
  <c r="H1137" i="3"/>
  <c r="Z1137" i="3" s="1"/>
  <c r="Q1145" i="3"/>
  <c r="H1145" i="3"/>
  <c r="Z1145" i="3" s="1"/>
  <c r="Q1153" i="3"/>
  <c r="H1153" i="3"/>
  <c r="Z1153" i="3" s="1"/>
  <c r="Q1161" i="3"/>
  <c r="H1161" i="3"/>
  <c r="Z1161" i="3" s="1"/>
  <c r="Q1169" i="3"/>
  <c r="H1169" i="3"/>
  <c r="Z1169" i="3" s="1"/>
  <c r="Q1177" i="3"/>
  <c r="H1177" i="3"/>
  <c r="Z1177" i="3" s="1"/>
  <c r="H1185" i="3"/>
  <c r="Q1185" i="3"/>
  <c r="Q1193" i="3"/>
  <c r="H1193" i="3"/>
  <c r="Q1201" i="3"/>
  <c r="H1201" i="3"/>
  <c r="Z1201" i="3" s="1"/>
  <c r="Q1209" i="3"/>
  <c r="H1209" i="3"/>
  <c r="Z1209" i="3" s="1"/>
  <c r="Q1213" i="3"/>
  <c r="H1213" i="3"/>
  <c r="Z1213" i="3" s="1"/>
  <c r="Q1221" i="3"/>
  <c r="H1221" i="3"/>
  <c r="Z1221" i="3" s="1"/>
  <c r="Q1229" i="3"/>
  <c r="H1229" i="3"/>
  <c r="Z1229" i="3" s="1"/>
  <c r="Q1233" i="3"/>
  <c r="H1233" i="3"/>
  <c r="Z1233" i="3" s="1"/>
  <c r="Q1241" i="3"/>
  <c r="H1241" i="3"/>
  <c r="Z1241" i="3" s="1"/>
  <c r="Q1249" i="3"/>
  <c r="H1249" i="3"/>
  <c r="Z1249" i="3" s="1"/>
  <c r="Q1257" i="3"/>
  <c r="H1257" i="3"/>
  <c r="Z1257" i="3" s="1"/>
  <c r="Q1265" i="3"/>
  <c r="H1265" i="3"/>
  <c r="Z1265" i="3" s="1"/>
  <c r="Q1277" i="3"/>
  <c r="H1277" i="3"/>
  <c r="Z1277" i="3" s="1"/>
  <c r="Q1285" i="3"/>
  <c r="H1285" i="3"/>
  <c r="Z1285" i="3" s="1"/>
  <c r="Q1289" i="3"/>
  <c r="H1289" i="3"/>
  <c r="Z1289" i="3" s="1"/>
  <c r="Q1297" i="3"/>
  <c r="H1297" i="3"/>
  <c r="Z1297" i="3" s="1"/>
  <c r="Q1305" i="3"/>
  <c r="H1305" i="3"/>
  <c r="Z1305" i="3" s="1"/>
  <c r="Q1313" i="3"/>
  <c r="H1313" i="3"/>
  <c r="Z1313" i="3" s="1"/>
  <c r="Q1321" i="3"/>
  <c r="H1321" i="3"/>
  <c r="Z1321" i="3" s="1"/>
  <c r="Q1329" i="3"/>
  <c r="H1329" i="3"/>
  <c r="Z1329" i="3" s="1"/>
  <c r="Q1333" i="3"/>
  <c r="H1333" i="3"/>
  <c r="Z1333" i="3" s="1"/>
  <c r="Q1341" i="3"/>
  <c r="H1341" i="3"/>
  <c r="Q1353" i="3"/>
  <c r="H1353" i="3"/>
  <c r="Z1353" i="3" s="1"/>
  <c r="Q1365" i="3"/>
  <c r="H1365" i="3"/>
  <c r="Z1365" i="3" s="1"/>
  <c r="Q1373" i="3"/>
  <c r="H1373" i="3"/>
  <c r="Z1373" i="3" s="1"/>
  <c r="Q1381" i="3"/>
  <c r="H1381" i="3"/>
  <c r="Z1381" i="3" s="1"/>
  <c r="Q1389" i="3"/>
  <c r="H1389" i="3"/>
  <c r="Z1389" i="3" s="1"/>
  <c r="R9" i="3"/>
  <c r="I9" i="3"/>
  <c r="R17" i="3"/>
  <c r="I17" i="3"/>
  <c r="R25" i="3"/>
  <c r="I25" i="3"/>
  <c r="AA25" i="3" s="1"/>
  <c r="R29" i="3"/>
  <c r="I29" i="3"/>
  <c r="AA29" i="3" s="1"/>
  <c r="R37" i="3"/>
  <c r="I37" i="3"/>
  <c r="AA37" i="3" s="1"/>
  <c r="R45" i="3"/>
  <c r="I45" i="3"/>
  <c r="R53" i="3"/>
  <c r="I53" i="3"/>
  <c r="AA53" i="3" s="1"/>
  <c r="R61" i="3"/>
  <c r="I61" i="3"/>
  <c r="AA61" i="3" s="1"/>
  <c r="R69" i="3"/>
  <c r="I69" i="3"/>
  <c r="AA69" i="3" s="1"/>
  <c r="R77" i="3"/>
  <c r="I77" i="3"/>
  <c r="AA77" i="3" s="1"/>
  <c r="R85" i="3"/>
  <c r="I85" i="3"/>
  <c r="AA85" i="3" s="1"/>
  <c r="R93" i="3"/>
  <c r="I93" i="3"/>
  <c r="AA93" i="3" s="1"/>
  <c r="R101" i="3"/>
  <c r="I101" i="3"/>
  <c r="AA101" i="3" s="1"/>
  <c r="R109" i="3"/>
  <c r="I109" i="3"/>
  <c r="AA109" i="3" s="1"/>
  <c r="R117" i="3"/>
  <c r="I117" i="3"/>
  <c r="R125" i="3"/>
  <c r="I125" i="3"/>
  <c r="AA125" i="3" s="1"/>
  <c r="R129" i="3"/>
  <c r="I129" i="3"/>
  <c r="AA129" i="3" s="1"/>
  <c r="R137" i="3"/>
  <c r="I137" i="3"/>
  <c r="AA137" i="3" s="1"/>
  <c r="R145" i="3"/>
  <c r="I145" i="3"/>
  <c r="AA145" i="3" s="1"/>
  <c r="R153" i="3"/>
  <c r="I153" i="3"/>
  <c r="AA153" i="3" s="1"/>
  <c r="R157" i="3"/>
  <c r="I157" i="3"/>
  <c r="AA157" i="3" s="1"/>
  <c r="R165" i="3"/>
  <c r="I165" i="3"/>
  <c r="AA165" i="3" s="1"/>
  <c r="R173" i="3"/>
  <c r="I173" i="3"/>
  <c r="AA173" i="3" s="1"/>
  <c r="R181" i="3"/>
  <c r="I181" i="3"/>
  <c r="AA181" i="3" s="1"/>
  <c r="R189" i="3"/>
  <c r="I189" i="3"/>
  <c r="AA189" i="3" s="1"/>
  <c r="R193" i="3"/>
  <c r="I193" i="3"/>
  <c r="AA193" i="3" s="1"/>
  <c r="R201" i="3"/>
  <c r="I201" i="3"/>
  <c r="AA201" i="3" s="1"/>
  <c r="R205" i="3"/>
  <c r="I205" i="3"/>
  <c r="R213" i="3"/>
  <c r="I213" i="3"/>
  <c r="AA213" i="3" s="1"/>
  <c r="R221" i="3"/>
  <c r="I221" i="3"/>
  <c r="AA221" i="3" s="1"/>
  <c r="R229" i="3"/>
  <c r="I229" i="3"/>
  <c r="R237" i="3"/>
  <c r="I237" i="3"/>
  <c r="AA237" i="3" s="1"/>
  <c r="R245" i="3"/>
  <c r="I245" i="3"/>
  <c r="R249" i="3"/>
  <c r="I249" i="3"/>
  <c r="R257" i="3"/>
  <c r="I257" i="3"/>
  <c r="AA257" i="3" s="1"/>
  <c r="R265" i="3"/>
  <c r="I265" i="3"/>
  <c r="AA265" i="3" s="1"/>
  <c r="R269" i="3"/>
  <c r="I269" i="3"/>
  <c r="AA269" i="3" s="1"/>
  <c r="R277" i="3"/>
  <c r="I277" i="3"/>
  <c r="AA277" i="3" s="1"/>
  <c r="R285" i="3"/>
  <c r="I285" i="3"/>
  <c r="R293" i="3"/>
  <c r="I293" i="3"/>
  <c r="AA293" i="3" s="1"/>
  <c r="R297" i="3"/>
  <c r="I297" i="3"/>
  <c r="R305" i="3"/>
  <c r="I305" i="3"/>
  <c r="AA305" i="3" s="1"/>
  <c r="R313" i="3"/>
  <c r="I313" i="3"/>
  <c r="AA313" i="3" s="1"/>
  <c r="R321" i="3"/>
  <c r="I321" i="3"/>
  <c r="AA321" i="3" s="1"/>
  <c r="R329" i="3"/>
  <c r="I329" i="3"/>
  <c r="AA329" i="3" s="1"/>
  <c r="R337" i="3"/>
  <c r="I337" i="3"/>
  <c r="AA337" i="3" s="1"/>
  <c r="R349" i="3"/>
  <c r="I349" i="3"/>
  <c r="AA349" i="3" s="1"/>
  <c r="R485" i="3"/>
  <c r="I485" i="3"/>
  <c r="Q6" i="3"/>
  <c r="H6" i="3"/>
  <c r="Q10" i="3"/>
  <c r="H10" i="3"/>
  <c r="Q14" i="3"/>
  <c r="H14" i="3"/>
  <c r="Z14" i="3" s="1"/>
  <c r="Q18" i="3"/>
  <c r="H18" i="3"/>
  <c r="Z18" i="3" s="1"/>
  <c r="Q22" i="3"/>
  <c r="H22" i="3"/>
  <c r="Z22" i="3" s="1"/>
  <c r="Q26" i="3"/>
  <c r="H26" i="3"/>
  <c r="Z26" i="3" s="1"/>
  <c r="Q30" i="3"/>
  <c r="H30" i="3"/>
  <c r="Z30" i="3" s="1"/>
  <c r="Q34" i="3"/>
  <c r="H34" i="3"/>
  <c r="Z34" i="3" s="1"/>
  <c r="Q38" i="3"/>
  <c r="H38" i="3"/>
  <c r="Z38" i="3" s="1"/>
  <c r="Q42" i="3"/>
  <c r="H42" i="3"/>
  <c r="Z42" i="3" s="1"/>
  <c r="Q46" i="3"/>
  <c r="H46" i="3"/>
  <c r="Z46" i="3" s="1"/>
  <c r="Q50" i="3"/>
  <c r="H50" i="3"/>
  <c r="Z50" i="3" s="1"/>
  <c r="Q54" i="3"/>
  <c r="H54" i="3"/>
  <c r="Z54" i="3" s="1"/>
  <c r="Q58" i="3"/>
  <c r="H58" i="3"/>
  <c r="Q62" i="3"/>
  <c r="H62" i="3"/>
  <c r="Z62" i="3" s="1"/>
  <c r="H66" i="3"/>
  <c r="Q66" i="3"/>
  <c r="Q70" i="3"/>
  <c r="H70" i="3"/>
  <c r="Z70" i="3" s="1"/>
  <c r="Q74" i="3"/>
  <c r="H74" i="3"/>
  <c r="Z74" i="3" s="1"/>
  <c r="Q78" i="3"/>
  <c r="H78" i="3"/>
  <c r="Z78" i="3" s="1"/>
  <c r="Q82" i="3"/>
  <c r="H82" i="3"/>
  <c r="Q86" i="3"/>
  <c r="H86" i="3"/>
  <c r="Z86" i="3" s="1"/>
  <c r="Q90" i="3"/>
  <c r="H90" i="3"/>
  <c r="Z90" i="3" s="1"/>
  <c r="Q94" i="3"/>
  <c r="H94" i="3"/>
  <c r="Z94" i="3" s="1"/>
  <c r="Q98" i="3"/>
  <c r="H98" i="3"/>
  <c r="Z98" i="3" s="1"/>
  <c r="Q102" i="3"/>
  <c r="H102" i="3"/>
  <c r="Z102" i="3" s="1"/>
  <c r="H106" i="3"/>
  <c r="Q106" i="3"/>
  <c r="Q110" i="3"/>
  <c r="H110" i="3"/>
  <c r="Z110" i="3" s="1"/>
  <c r="Q114" i="3"/>
  <c r="H114" i="3"/>
  <c r="Z114" i="3" s="1"/>
  <c r="H118" i="3"/>
  <c r="Q118" i="3"/>
  <c r="Q122" i="3"/>
  <c r="H122" i="3"/>
  <c r="Z122" i="3" s="1"/>
  <c r="Q126" i="3"/>
  <c r="H126" i="3"/>
  <c r="Z126" i="3" s="1"/>
  <c r="H130" i="3"/>
  <c r="Q130" i="3"/>
  <c r="Q134" i="3"/>
  <c r="H134" i="3"/>
  <c r="Z134" i="3" s="1"/>
  <c r="Q138" i="3"/>
  <c r="H138" i="3"/>
  <c r="Z138" i="3" s="1"/>
  <c r="Q142" i="3"/>
  <c r="H142" i="3"/>
  <c r="Z142" i="3" s="1"/>
  <c r="Q146" i="3"/>
  <c r="H146" i="3"/>
  <c r="Z146" i="3" s="1"/>
  <c r="Q150" i="3"/>
  <c r="H150" i="3"/>
  <c r="Z150" i="3" s="1"/>
  <c r="Q154" i="3"/>
  <c r="H154" i="3"/>
  <c r="Z154" i="3" s="1"/>
  <c r="Q158" i="3"/>
  <c r="H158" i="3"/>
  <c r="Z158" i="3" s="1"/>
  <c r="Q162" i="3"/>
  <c r="H162" i="3"/>
  <c r="Z162" i="3" s="1"/>
  <c r="Q166" i="3"/>
  <c r="H166" i="3"/>
  <c r="Z166" i="3" s="1"/>
  <c r="Q170" i="3"/>
  <c r="H170" i="3"/>
  <c r="Z170" i="3" s="1"/>
  <c r="Q174" i="3"/>
  <c r="H174" i="3"/>
  <c r="Z174" i="3" s="1"/>
  <c r="Q178" i="3"/>
  <c r="H178" i="3"/>
  <c r="Z178" i="3" s="1"/>
  <c r="Q182" i="3"/>
  <c r="H182" i="3"/>
  <c r="Z182" i="3" s="1"/>
  <c r="Q186" i="3"/>
  <c r="H186" i="3"/>
  <c r="Z186" i="3" s="1"/>
  <c r="Q190" i="3"/>
  <c r="H190" i="3"/>
  <c r="Z190" i="3" s="1"/>
  <c r="H194" i="3"/>
  <c r="Q194" i="3"/>
  <c r="H198" i="3"/>
  <c r="Q198" i="3"/>
  <c r="Q202" i="3"/>
  <c r="H202" i="3"/>
  <c r="Z202" i="3" s="1"/>
  <c r="Q206" i="3"/>
  <c r="H206" i="3"/>
  <c r="Z206" i="3" s="1"/>
  <c r="Q210" i="3"/>
  <c r="H210" i="3"/>
  <c r="Z210" i="3" s="1"/>
  <c r="Q214" i="3"/>
  <c r="H214" i="3"/>
  <c r="Z214" i="3" s="1"/>
  <c r="Q218" i="3"/>
  <c r="H218" i="3"/>
  <c r="Z218" i="3" s="1"/>
  <c r="Q222" i="3"/>
  <c r="H222" i="3"/>
  <c r="Z222" i="3" s="1"/>
  <c r="Q226" i="3"/>
  <c r="H226" i="3"/>
  <c r="Z226" i="3" s="1"/>
  <c r="H230" i="3"/>
  <c r="Q230" i="3"/>
  <c r="Q234" i="3"/>
  <c r="H234" i="3"/>
  <c r="Z234" i="3" s="1"/>
  <c r="Q238" i="3"/>
  <c r="H238" i="3"/>
  <c r="Z238" i="3" s="1"/>
  <c r="Q242" i="3"/>
  <c r="H242" i="3"/>
  <c r="Z242" i="3" s="1"/>
  <c r="Q246" i="3"/>
  <c r="H246" i="3"/>
  <c r="Z246" i="3" s="1"/>
  <c r="Q250" i="3"/>
  <c r="H250" i="3"/>
  <c r="Z250" i="3" s="1"/>
  <c r="H254" i="3"/>
  <c r="Q254" i="3"/>
  <c r="Q258" i="3"/>
  <c r="H258" i="3"/>
  <c r="Z258" i="3" s="1"/>
  <c r="Q262" i="3"/>
  <c r="H262" i="3"/>
  <c r="Z262" i="3" s="1"/>
  <c r="Q266" i="3"/>
  <c r="H266" i="3"/>
  <c r="Z266" i="3" s="1"/>
  <c r="Q270" i="3"/>
  <c r="H270" i="3"/>
  <c r="Z270" i="3" s="1"/>
  <c r="Q274" i="3"/>
  <c r="H274" i="3"/>
  <c r="Z274" i="3" s="1"/>
  <c r="Q278" i="3"/>
  <c r="H278" i="3"/>
  <c r="Z278" i="3" s="1"/>
  <c r="Q282" i="3"/>
  <c r="H282" i="3"/>
  <c r="Z282" i="3" s="1"/>
  <c r="Q286" i="3"/>
  <c r="H286" i="3"/>
  <c r="Z286" i="3" s="1"/>
  <c r="Q290" i="3"/>
  <c r="H290" i="3"/>
  <c r="Z290" i="3" s="1"/>
  <c r="Q294" i="3"/>
  <c r="H294" i="3"/>
  <c r="Z294" i="3" s="1"/>
  <c r="Q298" i="3"/>
  <c r="H298" i="3"/>
  <c r="Z298" i="3" s="1"/>
  <c r="Q302" i="3"/>
  <c r="H302" i="3"/>
  <c r="Z302" i="3" s="1"/>
  <c r="Q306" i="3"/>
  <c r="H306" i="3"/>
  <c r="Q310" i="3"/>
  <c r="H310" i="3"/>
  <c r="Z310" i="3" s="1"/>
  <c r="Q314" i="3"/>
  <c r="H314" i="3"/>
  <c r="Z314" i="3" s="1"/>
  <c r="Q318" i="3"/>
  <c r="H318" i="3"/>
  <c r="Z318" i="3" s="1"/>
  <c r="Q322" i="3"/>
  <c r="H322" i="3"/>
  <c r="Z322" i="3" s="1"/>
  <c r="Q326" i="3"/>
  <c r="H326" i="3"/>
  <c r="Z326" i="3" s="1"/>
  <c r="Q330" i="3"/>
  <c r="H330" i="3"/>
  <c r="Z330" i="3" s="1"/>
  <c r="Q334" i="3"/>
  <c r="H334" i="3"/>
  <c r="Z334" i="3" s="1"/>
  <c r="Q338" i="3"/>
  <c r="H338" i="3"/>
  <c r="Z338" i="3" s="1"/>
  <c r="Q342" i="3"/>
  <c r="H342" i="3"/>
  <c r="Z342" i="3" s="1"/>
  <c r="Q346" i="3"/>
  <c r="H346" i="3"/>
  <c r="Z346" i="3" s="1"/>
  <c r="Q350" i="3"/>
  <c r="H350" i="3"/>
  <c r="Z350" i="3" s="1"/>
  <c r="Q354" i="3"/>
  <c r="H354" i="3"/>
  <c r="Z354" i="3" s="1"/>
  <c r="Q358" i="3"/>
  <c r="H358" i="3"/>
  <c r="Z358" i="3" s="1"/>
  <c r="Q362" i="3"/>
  <c r="H362" i="3"/>
  <c r="Z362" i="3" s="1"/>
  <c r="Q366" i="3"/>
  <c r="H366" i="3"/>
  <c r="Z366" i="3" s="1"/>
  <c r="H370" i="3"/>
  <c r="Q370" i="3"/>
  <c r="Q374" i="3"/>
  <c r="H374" i="3"/>
  <c r="Z374" i="3" s="1"/>
  <c r="Q378" i="3"/>
  <c r="H378" i="3"/>
  <c r="Z378" i="3" s="1"/>
  <c r="Q382" i="3"/>
  <c r="H382" i="3"/>
  <c r="H386" i="3"/>
  <c r="Q386" i="3"/>
  <c r="Q390" i="3"/>
  <c r="H390" i="3"/>
  <c r="Z390" i="3" s="1"/>
  <c r="Q394" i="3"/>
  <c r="H394" i="3"/>
  <c r="Z394" i="3" s="1"/>
  <c r="Q398" i="3"/>
  <c r="H398" i="3"/>
  <c r="Z398" i="3" s="1"/>
  <c r="Q402" i="3"/>
  <c r="H402" i="3"/>
  <c r="Z402" i="3" s="1"/>
  <c r="Q406" i="3"/>
  <c r="H406" i="3"/>
  <c r="Z406" i="3" s="1"/>
  <c r="Q410" i="3"/>
  <c r="H410" i="3"/>
  <c r="Z410" i="3" s="1"/>
  <c r="Q414" i="3"/>
  <c r="H414" i="3"/>
  <c r="Z414" i="3" s="1"/>
  <c r="Q418" i="3"/>
  <c r="H418" i="3"/>
  <c r="Z418" i="3" s="1"/>
  <c r="Q422" i="3"/>
  <c r="H422" i="3"/>
  <c r="Z422" i="3" s="1"/>
  <c r="Q426" i="3"/>
  <c r="H426" i="3"/>
  <c r="Z426" i="3" s="1"/>
  <c r="Q430" i="3"/>
  <c r="H430" i="3"/>
  <c r="Z430" i="3" s="1"/>
  <c r="Q434" i="3"/>
  <c r="H434" i="3"/>
  <c r="Z434" i="3" s="1"/>
  <c r="Q438" i="3"/>
  <c r="H438" i="3"/>
  <c r="Z438" i="3" s="1"/>
  <c r="Q442" i="3"/>
  <c r="H442" i="3"/>
  <c r="Z442" i="3" s="1"/>
  <c r="Q446" i="3"/>
  <c r="H446" i="3"/>
  <c r="Z446" i="3" s="1"/>
  <c r="H450" i="3"/>
  <c r="Q450" i="3"/>
  <c r="Q454" i="3"/>
  <c r="H454" i="3"/>
  <c r="H458" i="3"/>
  <c r="Q458" i="3"/>
  <c r="Q462" i="3"/>
  <c r="H462" i="3"/>
  <c r="Z462" i="3" s="1"/>
  <c r="Q466" i="3"/>
  <c r="H466" i="3"/>
  <c r="Z466" i="3" s="1"/>
  <c r="Q470" i="3"/>
  <c r="H470" i="3"/>
  <c r="Z470" i="3" s="1"/>
  <c r="Q474" i="3"/>
  <c r="H474" i="3"/>
  <c r="Z474" i="3" s="1"/>
  <c r="H478" i="3"/>
  <c r="Z478" i="3" s="1"/>
  <c r="Q478" i="3"/>
  <c r="Q482" i="3"/>
  <c r="H482" i="3"/>
  <c r="Z482" i="3" s="1"/>
  <c r="Q486" i="3"/>
  <c r="H486" i="3"/>
  <c r="Z486" i="3" s="1"/>
  <c r="Q490" i="3"/>
  <c r="H490" i="3"/>
  <c r="Z490" i="3" s="1"/>
  <c r="Q494" i="3"/>
  <c r="H494" i="3"/>
  <c r="Z494" i="3" s="1"/>
  <c r="Q498" i="3"/>
  <c r="H498" i="3"/>
  <c r="Z498" i="3" s="1"/>
  <c r="Q502" i="3"/>
  <c r="H502" i="3"/>
  <c r="Z502" i="3" s="1"/>
  <c r="Q506" i="3"/>
  <c r="H506" i="3"/>
  <c r="Z506" i="3" s="1"/>
  <c r="Q510" i="3"/>
  <c r="H510" i="3"/>
  <c r="Z510" i="3" s="1"/>
  <c r="Q514" i="3"/>
  <c r="H514" i="3"/>
  <c r="Q518" i="3"/>
  <c r="H518" i="3"/>
  <c r="Z518" i="3" s="1"/>
  <c r="Q522" i="3"/>
  <c r="H522" i="3"/>
  <c r="Z522" i="3" s="1"/>
  <c r="Q526" i="3"/>
  <c r="H526" i="3"/>
  <c r="Q530" i="3"/>
  <c r="H530" i="3"/>
  <c r="Z530" i="3" s="1"/>
  <c r="Q534" i="3"/>
  <c r="H534" i="3"/>
  <c r="Z534" i="3" s="1"/>
  <c r="Q538" i="3"/>
  <c r="H538" i="3"/>
  <c r="Z538" i="3" s="1"/>
  <c r="Q542" i="3"/>
  <c r="H542" i="3"/>
  <c r="Z542" i="3" s="1"/>
  <c r="Q546" i="3"/>
  <c r="H546" i="3"/>
  <c r="Z546" i="3" s="1"/>
  <c r="Q550" i="3"/>
  <c r="H550" i="3"/>
  <c r="Z550" i="3" s="1"/>
  <c r="Q554" i="3"/>
  <c r="H554" i="3"/>
  <c r="Z554" i="3" s="1"/>
  <c r="Q558" i="3"/>
  <c r="H558" i="3"/>
  <c r="Z558" i="3" s="1"/>
  <c r="Q562" i="3"/>
  <c r="H562" i="3"/>
  <c r="Z562" i="3" s="1"/>
  <c r="Q566" i="3"/>
  <c r="H566" i="3"/>
  <c r="Z566" i="3" s="1"/>
  <c r="Q570" i="3"/>
  <c r="H570" i="3"/>
  <c r="Z570" i="3" s="1"/>
  <c r="Q574" i="3"/>
  <c r="H574" i="3"/>
  <c r="Q578" i="3"/>
  <c r="H578" i="3"/>
  <c r="Z578" i="3" s="1"/>
  <c r="Q582" i="3"/>
  <c r="H582" i="3"/>
  <c r="Z582" i="3" s="1"/>
  <c r="Q586" i="3"/>
  <c r="H586" i="3"/>
  <c r="Z586" i="3" s="1"/>
  <c r="Q590" i="3"/>
  <c r="H590" i="3"/>
  <c r="Z590" i="3" s="1"/>
  <c r="Q594" i="3"/>
  <c r="H594" i="3"/>
  <c r="Z594" i="3" s="1"/>
  <c r="Q598" i="3"/>
  <c r="H598" i="3"/>
  <c r="Z598" i="3" s="1"/>
  <c r="Q602" i="3"/>
  <c r="H602" i="3"/>
  <c r="Z602" i="3" s="1"/>
  <c r="Q606" i="3"/>
  <c r="H606" i="3"/>
  <c r="Z606" i="3" s="1"/>
  <c r="Q610" i="3"/>
  <c r="H610" i="3"/>
  <c r="Z610" i="3" s="1"/>
  <c r="Q614" i="3"/>
  <c r="H614" i="3"/>
  <c r="Z614" i="3" s="1"/>
  <c r="Q618" i="3"/>
  <c r="H618" i="3"/>
  <c r="Z618" i="3" s="1"/>
  <c r="Q622" i="3"/>
  <c r="H622" i="3"/>
  <c r="Z622" i="3" s="1"/>
  <c r="Q626" i="3"/>
  <c r="H626" i="3"/>
  <c r="Z626" i="3" s="1"/>
  <c r="Q630" i="3"/>
  <c r="H630" i="3"/>
  <c r="Z630" i="3" s="1"/>
  <c r="Q634" i="3"/>
  <c r="H634" i="3"/>
  <c r="Z634" i="3" s="1"/>
  <c r="Q638" i="3"/>
  <c r="H638" i="3"/>
  <c r="Q642" i="3"/>
  <c r="H642" i="3"/>
  <c r="Z642" i="3" s="1"/>
  <c r="H646" i="3"/>
  <c r="Q646" i="3"/>
  <c r="Q650" i="3"/>
  <c r="H650" i="3"/>
  <c r="Z650" i="3" s="1"/>
  <c r="Q654" i="3"/>
  <c r="H654" i="3"/>
  <c r="Q658" i="3"/>
  <c r="H658" i="3"/>
  <c r="Z658" i="3" s="1"/>
  <c r="Q662" i="3"/>
  <c r="H662" i="3"/>
  <c r="Z662" i="3" s="1"/>
  <c r="Q666" i="3"/>
  <c r="H666" i="3"/>
  <c r="Z666" i="3" s="1"/>
  <c r="Q670" i="3"/>
  <c r="H670" i="3"/>
  <c r="Z670" i="3" s="1"/>
  <c r="Q674" i="3"/>
  <c r="H674" i="3"/>
  <c r="Z674" i="3" s="1"/>
  <c r="Q678" i="3"/>
  <c r="H678" i="3"/>
  <c r="Z678" i="3" s="1"/>
  <c r="Q682" i="3"/>
  <c r="H682" i="3"/>
  <c r="Z682" i="3" s="1"/>
  <c r="Q686" i="3"/>
  <c r="H686" i="3"/>
  <c r="Z686" i="3" s="1"/>
  <c r="Q690" i="3"/>
  <c r="H690" i="3"/>
  <c r="Z690" i="3" s="1"/>
  <c r="Q694" i="3"/>
  <c r="H694" i="3"/>
  <c r="H698" i="3"/>
  <c r="Q698" i="3"/>
  <c r="Q702" i="3"/>
  <c r="H702" i="3"/>
  <c r="Z702" i="3" s="1"/>
  <c r="Q706" i="3"/>
  <c r="H706" i="3"/>
  <c r="Z706" i="3" s="1"/>
  <c r="Q710" i="3"/>
  <c r="H710" i="3"/>
  <c r="Q714" i="3"/>
  <c r="H714" i="3"/>
  <c r="Z714" i="3" s="1"/>
  <c r="Q718" i="3"/>
  <c r="H718" i="3"/>
  <c r="Z718" i="3" s="1"/>
  <c r="Q722" i="3"/>
  <c r="H722" i="3"/>
  <c r="Z722" i="3" s="1"/>
  <c r="Q726" i="3"/>
  <c r="H726" i="3"/>
  <c r="Z726" i="3" s="1"/>
  <c r="Q730" i="3"/>
  <c r="H730" i="3"/>
  <c r="Z730" i="3" s="1"/>
  <c r="Q734" i="3"/>
  <c r="H734" i="3"/>
  <c r="Z734" i="3" s="1"/>
  <c r="Q738" i="3"/>
  <c r="H738" i="3"/>
  <c r="Z738" i="3" s="1"/>
  <c r="Q742" i="3"/>
  <c r="H742" i="3"/>
  <c r="Z742" i="3" s="1"/>
  <c r="Q746" i="3"/>
  <c r="H746" i="3"/>
  <c r="Z746" i="3" s="1"/>
  <c r="Q750" i="3"/>
  <c r="H750" i="3"/>
  <c r="Z750" i="3" s="1"/>
  <c r="Q754" i="3"/>
  <c r="H754" i="3"/>
  <c r="Z754" i="3" s="1"/>
  <c r="Q758" i="3"/>
  <c r="H758" i="3"/>
  <c r="Z758" i="3" s="1"/>
  <c r="Q762" i="3"/>
  <c r="H762" i="3"/>
  <c r="Z762" i="3" s="1"/>
  <c r="Q766" i="3"/>
  <c r="H766" i="3"/>
  <c r="Z766" i="3" s="1"/>
  <c r="Q770" i="3"/>
  <c r="H770" i="3"/>
  <c r="Z770" i="3" s="1"/>
  <c r="Q774" i="3"/>
  <c r="H774" i="3"/>
  <c r="Z774" i="3" s="1"/>
  <c r="Q778" i="3"/>
  <c r="H778" i="3"/>
  <c r="Q782" i="3"/>
  <c r="H782" i="3"/>
  <c r="Z782" i="3" s="1"/>
  <c r="Q786" i="3"/>
  <c r="H786" i="3"/>
  <c r="Z786" i="3" s="1"/>
  <c r="Q790" i="3"/>
  <c r="H790" i="3"/>
  <c r="Q794" i="3"/>
  <c r="H794" i="3"/>
  <c r="Z794" i="3" s="1"/>
  <c r="Q798" i="3"/>
  <c r="H798" i="3"/>
  <c r="Z798" i="3" s="1"/>
  <c r="Q802" i="3"/>
  <c r="H802" i="3"/>
  <c r="Z802" i="3" s="1"/>
  <c r="Q806" i="3"/>
  <c r="H806" i="3"/>
  <c r="Z806" i="3" s="1"/>
  <c r="Q810" i="3"/>
  <c r="H810" i="3"/>
  <c r="Z810" i="3" s="1"/>
  <c r="Q814" i="3"/>
  <c r="H814" i="3"/>
  <c r="Z814" i="3" s="1"/>
  <c r="Q818" i="3"/>
  <c r="H818" i="3"/>
  <c r="Z818" i="3" s="1"/>
  <c r="Q822" i="3"/>
  <c r="H822" i="3"/>
  <c r="Z822" i="3" s="1"/>
  <c r="Q826" i="3"/>
  <c r="H826" i="3"/>
  <c r="Z826" i="3" s="1"/>
  <c r="Q830" i="3"/>
  <c r="H830" i="3"/>
  <c r="Z830" i="3" s="1"/>
  <c r="Q834" i="3"/>
  <c r="H834" i="3"/>
  <c r="Z834" i="3" s="1"/>
  <c r="Q838" i="3"/>
  <c r="H838" i="3"/>
  <c r="H842" i="3"/>
  <c r="Q842" i="3"/>
  <c r="Q846" i="3"/>
  <c r="H846" i="3"/>
  <c r="Z846" i="3" s="1"/>
  <c r="H850" i="3"/>
  <c r="Q850" i="3"/>
  <c r="Q854" i="3"/>
  <c r="H854" i="3"/>
  <c r="Z854" i="3" s="1"/>
  <c r="Q858" i="3"/>
  <c r="H858" i="3"/>
  <c r="Z858" i="3" s="1"/>
  <c r="Q862" i="3"/>
  <c r="H862" i="3"/>
  <c r="Z862" i="3" s="1"/>
  <c r="Q866" i="3"/>
  <c r="H866" i="3"/>
  <c r="Z866" i="3" s="1"/>
  <c r="Q870" i="3"/>
  <c r="H870" i="3"/>
  <c r="Z870" i="3" s="1"/>
  <c r="Q874" i="3"/>
  <c r="H874" i="3"/>
  <c r="Z874" i="3" s="1"/>
  <c r="Q878" i="3"/>
  <c r="H878" i="3"/>
  <c r="Z878" i="3" s="1"/>
  <c r="Q882" i="3"/>
  <c r="H882" i="3"/>
  <c r="Z882" i="3" s="1"/>
  <c r="Q886" i="3"/>
  <c r="H886" i="3"/>
  <c r="Z886" i="3" s="1"/>
  <c r="Q890" i="3"/>
  <c r="H890" i="3"/>
  <c r="Z890" i="3" s="1"/>
  <c r="Q894" i="3"/>
  <c r="H894" i="3"/>
  <c r="Z894" i="3" s="1"/>
  <c r="Q898" i="3"/>
  <c r="H898" i="3"/>
  <c r="Z898" i="3" s="1"/>
  <c r="Q902" i="3"/>
  <c r="H902" i="3"/>
  <c r="Z902" i="3" s="1"/>
  <c r="Q906" i="3"/>
  <c r="H906" i="3"/>
  <c r="Q910" i="3"/>
  <c r="H910" i="3"/>
  <c r="Q914" i="3"/>
  <c r="H914" i="3"/>
  <c r="Z914" i="3" s="1"/>
  <c r="Q918" i="3"/>
  <c r="H918" i="3"/>
  <c r="Z918" i="3" s="1"/>
  <c r="Q922" i="3"/>
  <c r="H922" i="3"/>
  <c r="Z922" i="3" s="1"/>
  <c r="Q926" i="3"/>
  <c r="H926" i="3"/>
  <c r="Z926" i="3" s="1"/>
  <c r="Q930" i="3"/>
  <c r="H930" i="3"/>
  <c r="Z930" i="3" s="1"/>
  <c r="Q934" i="3"/>
  <c r="H934" i="3"/>
  <c r="Z934" i="3" s="1"/>
  <c r="Q938" i="3"/>
  <c r="H938" i="3"/>
  <c r="Z938" i="3" s="1"/>
  <c r="Q942" i="3"/>
  <c r="H942" i="3"/>
  <c r="Q946" i="3"/>
  <c r="H946" i="3"/>
  <c r="Z946" i="3" s="1"/>
  <c r="Q950" i="3"/>
  <c r="H950" i="3"/>
  <c r="Z950" i="3" s="1"/>
  <c r="Q954" i="3"/>
  <c r="H954" i="3"/>
  <c r="Z954" i="3" s="1"/>
  <c r="Q958" i="3"/>
  <c r="H958" i="3"/>
  <c r="Z958" i="3" s="1"/>
  <c r="Q962" i="3"/>
  <c r="H962" i="3"/>
  <c r="Z962" i="3" s="1"/>
  <c r="Q966" i="3"/>
  <c r="H966" i="3"/>
  <c r="Z966" i="3" s="1"/>
  <c r="Q970" i="3"/>
  <c r="H970" i="3"/>
  <c r="Z970" i="3" s="1"/>
  <c r="Q974" i="3"/>
  <c r="H974" i="3"/>
  <c r="Z974" i="3" s="1"/>
  <c r="Q978" i="3"/>
  <c r="H978" i="3"/>
  <c r="Z978" i="3" s="1"/>
  <c r="Q982" i="3"/>
  <c r="H982" i="3"/>
  <c r="Z982" i="3" s="1"/>
  <c r="H986" i="3"/>
  <c r="Q986" i="3"/>
  <c r="Q990" i="3"/>
  <c r="H990" i="3"/>
  <c r="Z990" i="3" s="1"/>
  <c r="Q994" i="3"/>
  <c r="H994" i="3"/>
  <c r="Z994" i="3" s="1"/>
  <c r="Q998" i="3"/>
  <c r="H998" i="3"/>
  <c r="Z998" i="3" s="1"/>
  <c r="Q1002" i="3"/>
  <c r="H1002" i="3"/>
  <c r="Z1002" i="3" s="1"/>
  <c r="Q1006" i="3"/>
  <c r="H1006" i="3"/>
  <c r="Z1006" i="3" s="1"/>
  <c r="Q1010" i="3"/>
  <c r="H1010" i="3"/>
  <c r="Z1010" i="3" s="1"/>
  <c r="Q1014" i="3"/>
  <c r="H1014" i="3"/>
  <c r="Z1014" i="3" s="1"/>
  <c r="Q1018" i="3"/>
  <c r="H1018" i="3"/>
  <c r="Z1018" i="3" s="1"/>
  <c r="Q1022" i="3"/>
  <c r="H1022" i="3"/>
  <c r="Z1022" i="3" s="1"/>
  <c r="Q1026" i="3"/>
  <c r="H1026" i="3"/>
  <c r="Z1026" i="3" s="1"/>
  <c r="Q1030" i="3"/>
  <c r="H1030" i="3"/>
  <c r="Z1030" i="3" s="1"/>
  <c r="Q1034" i="3"/>
  <c r="H1034" i="3"/>
  <c r="Z1034" i="3" s="1"/>
  <c r="Q1038" i="3"/>
  <c r="H1038" i="3"/>
  <c r="Z1038" i="3" s="1"/>
  <c r="Q1042" i="3"/>
  <c r="H1042" i="3"/>
  <c r="Z1042" i="3" s="1"/>
  <c r="Q1046" i="3"/>
  <c r="H1046" i="3"/>
  <c r="Z1046" i="3" s="1"/>
  <c r="Q1050" i="3"/>
  <c r="H1050" i="3"/>
  <c r="Z1050" i="3" s="1"/>
  <c r="Q1054" i="3"/>
  <c r="H1054" i="3"/>
  <c r="Z1054" i="3" s="1"/>
  <c r="Q1058" i="3"/>
  <c r="H1058" i="3"/>
  <c r="Z1058" i="3" s="1"/>
  <c r="Q1062" i="3"/>
  <c r="H1062" i="3"/>
  <c r="Z1062" i="3" s="1"/>
  <c r="Q1066" i="3"/>
  <c r="H1066" i="3"/>
  <c r="Z1066" i="3" s="1"/>
  <c r="Q1070" i="3"/>
  <c r="H1070" i="3"/>
  <c r="Z1070" i="3" s="1"/>
  <c r="H1074" i="3"/>
  <c r="Z1074" i="3" s="1"/>
  <c r="Q1074" i="3"/>
  <c r="Q1078" i="3"/>
  <c r="H1078" i="3"/>
  <c r="Z1078" i="3" s="1"/>
  <c r="Q1082" i="3"/>
  <c r="H1082" i="3"/>
  <c r="Z1082" i="3" s="1"/>
  <c r="Q1086" i="3"/>
  <c r="H1086" i="3"/>
  <c r="Z1086" i="3" s="1"/>
  <c r="Q1090" i="3"/>
  <c r="H1090" i="3"/>
  <c r="Z1090" i="3" s="1"/>
  <c r="Q1094" i="3"/>
  <c r="H1094" i="3"/>
  <c r="Z1094" i="3" s="1"/>
  <c r="Q1098" i="3"/>
  <c r="H1098" i="3"/>
  <c r="Z1098" i="3" s="1"/>
  <c r="Q1102" i="3"/>
  <c r="H1102" i="3"/>
  <c r="Z1102" i="3" s="1"/>
  <c r="Q1106" i="3"/>
  <c r="H1106" i="3"/>
  <c r="Z1106" i="3" s="1"/>
  <c r="Q1110" i="3"/>
  <c r="H1110" i="3"/>
  <c r="Z1110" i="3" s="1"/>
  <c r="Q1114" i="3"/>
  <c r="H1114" i="3"/>
  <c r="Z1114" i="3" s="1"/>
  <c r="H1118" i="3"/>
  <c r="Q1118" i="3"/>
  <c r="Q1122" i="3"/>
  <c r="H1122" i="3"/>
  <c r="Z1122" i="3" s="1"/>
  <c r="Q1126" i="3"/>
  <c r="H1126" i="3"/>
  <c r="Q1130" i="3"/>
  <c r="H1130" i="3"/>
  <c r="Z1130" i="3" s="1"/>
  <c r="Q1134" i="3"/>
  <c r="H1134" i="3"/>
  <c r="Z1134" i="3" s="1"/>
  <c r="Q1138" i="3"/>
  <c r="H1138" i="3"/>
  <c r="Z1138" i="3" s="1"/>
  <c r="Q1142" i="3"/>
  <c r="H1142" i="3"/>
  <c r="Z1142" i="3" s="1"/>
  <c r="Q1146" i="3"/>
  <c r="H1146" i="3"/>
  <c r="Z1146" i="3" s="1"/>
  <c r="Q1150" i="3"/>
  <c r="H1150" i="3"/>
  <c r="Z1150" i="3" s="1"/>
  <c r="Q1154" i="3"/>
  <c r="H1154" i="3"/>
  <c r="Z1154" i="3" s="1"/>
  <c r="Q1158" i="3"/>
  <c r="H1158" i="3"/>
  <c r="Z1158" i="3" s="1"/>
  <c r="Q1162" i="3"/>
  <c r="H1162" i="3"/>
  <c r="Z1162" i="3" s="1"/>
  <c r="Q1166" i="3"/>
  <c r="H1166" i="3"/>
  <c r="Z1166" i="3" s="1"/>
  <c r="Q1170" i="3"/>
  <c r="H1170" i="3"/>
  <c r="Z1170" i="3" s="1"/>
  <c r="Q1174" i="3"/>
  <c r="H1174" i="3"/>
  <c r="Z1174" i="3" s="1"/>
  <c r="Q1178" i="3"/>
  <c r="H1178" i="3"/>
  <c r="Z1178" i="3" s="1"/>
  <c r="Q1182" i="3"/>
  <c r="H1182" i="3"/>
  <c r="Z1182" i="3" s="1"/>
  <c r="Q1186" i="3"/>
  <c r="H1186" i="3"/>
  <c r="Q1190" i="3"/>
  <c r="H1190" i="3"/>
  <c r="Q1194" i="3"/>
  <c r="H1194" i="3"/>
  <c r="Q1198" i="3"/>
  <c r="H1198" i="3"/>
  <c r="Z1198" i="3" s="1"/>
  <c r="Q1202" i="3"/>
  <c r="H1202" i="3"/>
  <c r="Z1202" i="3" s="1"/>
  <c r="Q1206" i="3"/>
  <c r="H1206" i="3"/>
  <c r="Z1206" i="3" s="1"/>
  <c r="Q1210" i="3"/>
  <c r="H1210" i="3"/>
  <c r="Z1210" i="3" s="1"/>
  <c r="Q1214" i="3"/>
  <c r="H1214" i="3"/>
  <c r="Z1214" i="3" s="1"/>
  <c r="Q1218" i="3"/>
  <c r="H1218" i="3"/>
  <c r="Z1218" i="3" s="1"/>
  <c r="Q1222" i="3"/>
  <c r="H1222" i="3"/>
  <c r="Z1222" i="3" s="1"/>
  <c r="Q1226" i="3"/>
  <c r="H1226" i="3"/>
  <c r="Z1226" i="3" s="1"/>
  <c r="Q1230" i="3"/>
  <c r="H1230" i="3"/>
  <c r="Z1230" i="3" s="1"/>
  <c r="Q1234" i="3"/>
  <c r="H1234" i="3"/>
  <c r="Z1234" i="3" s="1"/>
  <c r="Q1238" i="3"/>
  <c r="H1238" i="3"/>
  <c r="Z1238" i="3" s="1"/>
  <c r="Q1242" i="3"/>
  <c r="H1242" i="3"/>
  <c r="Z1242" i="3" s="1"/>
  <c r="Q1246" i="3"/>
  <c r="H1246" i="3"/>
  <c r="Z1246" i="3" s="1"/>
  <c r="Q1250" i="3"/>
  <c r="H1250" i="3"/>
  <c r="Z1250" i="3" s="1"/>
  <c r="Q1254" i="3"/>
  <c r="H1254" i="3"/>
  <c r="Z1254" i="3" s="1"/>
  <c r="Q1258" i="3"/>
  <c r="H1258" i="3"/>
  <c r="Z1258" i="3" s="1"/>
  <c r="Q1262" i="3"/>
  <c r="H1262" i="3"/>
  <c r="Z1262" i="3" s="1"/>
  <c r="Q1266" i="3"/>
  <c r="H1266" i="3"/>
  <c r="Z1266" i="3" s="1"/>
  <c r="Q1270" i="3"/>
  <c r="H1270" i="3"/>
  <c r="Z1270" i="3" s="1"/>
  <c r="Q1274" i="3"/>
  <c r="H1274" i="3"/>
  <c r="Z1274" i="3" s="1"/>
  <c r="Q1278" i="3"/>
  <c r="H1278" i="3"/>
  <c r="Z1278" i="3" s="1"/>
  <c r="Q1282" i="3"/>
  <c r="H1282" i="3"/>
  <c r="Z1282" i="3" s="1"/>
  <c r="Q1286" i="3"/>
  <c r="H1286" i="3"/>
  <c r="Z1286" i="3" s="1"/>
  <c r="Q1290" i="3"/>
  <c r="H1290" i="3"/>
  <c r="Z1290" i="3" s="1"/>
  <c r="Q1294" i="3"/>
  <c r="H1294" i="3"/>
  <c r="Z1294" i="3" s="1"/>
  <c r="Q1298" i="3"/>
  <c r="H1298" i="3"/>
  <c r="Q1302" i="3"/>
  <c r="H1302" i="3"/>
  <c r="Z1302" i="3" s="1"/>
  <c r="Q1306" i="3"/>
  <c r="H1306" i="3"/>
  <c r="Z1306" i="3" s="1"/>
  <c r="Q1310" i="3"/>
  <c r="H1310" i="3"/>
  <c r="Z1310" i="3" s="1"/>
  <c r="Q1314" i="3"/>
  <c r="H1314" i="3"/>
  <c r="Z1314" i="3" s="1"/>
  <c r="Q1318" i="3"/>
  <c r="H1318" i="3"/>
  <c r="Z1318" i="3" s="1"/>
  <c r="Q1322" i="3"/>
  <c r="H1322" i="3"/>
  <c r="Z1322" i="3" s="1"/>
  <c r="Q1326" i="3"/>
  <c r="H1326" i="3"/>
  <c r="Z1326" i="3" s="1"/>
  <c r="Q1330" i="3"/>
  <c r="H1330" i="3"/>
  <c r="Z1330" i="3" s="1"/>
  <c r="Q1334" i="3"/>
  <c r="H1334" i="3"/>
  <c r="Z1334" i="3" s="1"/>
  <c r="Q1338" i="3"/>
  <c r="H1338" i="3"/>
  <c r="Z1338" i="3" s="1"/>
  <c r="Q1342" i="3"/>
  <c r="H1342" i="3"/>
  <c r="Z1342" i="3" s="1"/>
  <c r="Q1346" i="3"/>
  <c r="H1346" i="3"/>
  <c r="Z1346" i="3" s="1"/>
  <c r="Q1350" i="3"/>
  <c r="H1350" i="3"/>
  <c r="Z1350" i="3" s="1"/>
  <c r="Q1354" i="3"/>
  <c r="H1354" i="3"/>
  <c r="Z1354" i="3" s="1"/>
  <c r="Q1358" i="3"/>
  <c r="H1358" i="3"/>
  <c r="Z1358" i="3" s="1"/>
  <c r="Q1362" i="3"/>
  <c r="H1362" i="3"/>
  <c r="Z1362" i="3" s="1"/>
  <c r="Q1366" i="3"/>
  <c r="H1366" i="3"/>
  <c r="Z1366" i="3" s="1"/>
  <c r="Q1370" i="3"/>
  <c r="H1370" i="3"/>
  <c r="Z1370" i="3" s="1"/>
  <c r="Q1374" i="3"/>
  <c r="H1374" i="3"/>
  <c r="Z1374" i="3" s="1"/>
  <c r="Q1378" i="3"/>
  <c r="H1378" i="3"/>
  <c r="Z1378" i="3" s="1"/>
  <c r="Q1382" i="3"/>
  <c r="H1382" i="3"/>
  <c r="Q1386" i="3"/>
  <c r="H1386" i="3"/>
  <c r="Z1386" i="3" s="1"/>
  <c r="Q1390" i="3"/>
  <c r="H1390" i="3"/>
  <c r="Z1390" i="3" s="1"/>
  <c r="R6" i="3"/>
  <c r="I6" i="3"/>
  <c r="R10" i="3"/>
  <c r="I10" i="3"/>
  <c r="R14" i="3"/>
  <c r="I14" i="3"/>
  <c r="R18" i="3"/>
  <c r="I18" i="3"/>
  <c r="AA18" i="3" s="1"/>
  <c r="R22" i="3"/>
  <c r="I22" i="3"/>
  <c r="AA22" i="3" s="1"/>
  <c r="R26" i="3"/>
  <c r="I26" i="3"/>
  <c r="AA26" i="3" s="1"/>
  <c r="R30" i="3"/>
  <c r="I30" i="3"/>
  <c r="AA30" i="3" s="1"/>
  <c r="R34" i="3"/>
  <c r="I34" i="3"/>
  <c r="AA34" i="3" s="1"/>
  <c r="R38" i="3"/>
  <c r="I38" i="3"/>
  <c r="AA38" i="3" s="1"/>
  <c r="R42" i="3"/>
  <c r="I42" i="3"/>
  <c r="AA42" i="3" s="1"/>
  <c r="R46" i="3"/>
  <c r="I46" i="3"/>
  <c r="R50" i="3"/>
  <c r="I50" i="3"/>
  <c r="R54" i="3"/>
  <c r="I54" i="3"/>
  <c r="AA54" i="3" s="1"/>
  <c r="R58" i="3"/>
  <c r="I58" i="3"/>
  <c r="R62" i="3"/>
  <c r="I62" i="3"/>
  <c r="AA62" i="3" s="1"/>
  <c r="R66" i="3"/>
  <c r="I66" i="3"/>
  <c r="R70" i="3"/>
  <c r="I70" i="3"/>
  <c r="AA70" i="3" s="1"/>
  <c r="R74" i="3"/>
  <c r="I74" i="3"/>
  <c r="AA74" i="3" s="1"/>
  <c r="R78" i="3"/>
  <c r="I78" i="3"/>
  <c r="AA78" i="3" s="1"/>
  <c r="R82" i="3"/>
  <c r="I82" i="3"/>
  <c r="R86" i="3"/>
  <c r="I86" i="3"/>
  <c r="AA86" i="3" s="1"/>
  <c r="R90" i="3"/>
  <c r="I90" i="3"/>
  <c r="AA90" i="3" s="1"/>
  <c r="R94" i="3"/>
  <c r="I94" i="3"/>
  <c r="AA94" i="3" s="1"/>
  <c r="R98" i="3"/>
  <c r="I98" i="3"/>
  <c r="AA98" i="3" s="1"/>
  <c r="R102" i="3"/>
  <c r="I102" i="3"/>
  <c r="AA102" i="3" s="1"/>
  <c r="R106" i="3"/>
  <c r="I106" i="3"/>
  <c r="R110" i="3"/>
  <c r="I110" i="3"/>
  <c r="AA110" i="3" s="1"/>
  <c r="R114" i="3"/>
  <c r="I114" i="3"/>
  <c r="AA114" i="3" s="1"/>
  <c r="R118" i="3"/>
  <c r="I118" i="3"/>
  <c r="R122" i="3"/>
  <c r="I122" i="3"/>
  <c r="AA122" i="3" s="1"/>
  <c r="R126" i="3"/>
  <c r="I126" i="3"/>
  <c r="R130" i="3"/>
  <c r="I130" i="3"/>
  <c r="R134" i="3"/>
  <c r="I134" i="3"/>
  <c r="AA134" i="3" s="1"/>
  <c r="R138" i="3"/>
  <c r="I138" i="3"/>
  <c r="AA138" i="3" s="1"/>
  <c r="R142" i="3"/>
  <c r="I142" i="3"/>
  <c r="AA142" i="3" s="1"/>
  <c r="R146" i="3"/>
  <c r="I146" i="3"/>
  <c r="AA146" i="3" s="1"/>
  <c r="R150" i="3"/>
  <c r="I150" i="3"/>
  <c r="AA150" i="3" s="1"/>
  <c r="R154" i="3"/>
  <c r="I154" i="3"/>
  <c r="AA154" i="3" s="1"/>
  <c r="R158" i="3"/>
  <c r="I158" i="3"/>
  <c r="AA158" i="3" s="1"/>
  <c r="R162" i="3"/>
  <c r="I162" i="3"/>
  <c r="AA162" i="3" s="1"/>
  <c r="R166" i="3"/>
  <c r="I166" i="3"/>
  <c r="AA166" i="3" s="1"/>
  <c r="R170" i="3"/>
  <c r="I170" i="3"/>
  <c r="AA170" i="3" s="1"/>
  <c r="R174" i="3"/>
  <c r="I174" i="3"/>
  <c r="AA174" i="3" s="1"/>
  <c r="R178" i="3"/>
  <c r="I178" i="3"/>
  <c r="AA178" i="3" s="1"/>
  <c r="R182" i="3"/>
  <c r="I182" i="3"/>
  <c r="AA182" i="3" s="1"/>
  <c r="R186" i="3"/>
  <c r="I186" i="3"/>
  <c r="AA186" i="3" s="1"/>
  <c r="R190" i="3"/>
  <c r="I190" i="3"/>
  <c r="AA190" i="3" s="1"/>
  <c r="R194" i="3"/>
  <c r="I194" i="3"/>
  <c r="R198" i="3"/>
  <c r="I198" i="3"/>
  <c r="R202" i="3"/>
  <c r="I202" i="3"/>
  <c r="AA202" i="3" s="1"/>
  <c r="R206" i="3"/>
  <c r="I206" i="3"/>
  <c r="AA206" i="3" s="1"/>
  <c r="R210" i="3"/>
  <c r="I210" i="3"/>
  <c r="AA210" i="3" s="1"/>
  <c r="R214" i="3"/>
  <c r="I214" i="3"/>
  <c r="AA214" i="3" s="1"/>
  <c r="R218" i="3"/>
  <c r="I218" i="3"/>
  <c r="AA218" i="3" s="1"/>
  <c r="R222" i="3"/>
  <c r="I222" i="3"/>
  <c r="AA222" i="3" s="1"/>
  <c r="R226" i="3"/>
  <c r="I226" i="3"/>
  <c r="AA226" i="3" s="1"/>
  <c r="R230" i="3"/>
  <c r="I230" i="3"/>
  <c r="R234" i="3"/>
  <c r="I234" i="3"/>
  <c r="AA234" i="3" s="1"/>
  <c r="R238" i="3"/>
  <c r="I238" i="3"/>
  <c r="AA238" i="3" s="1"/>
  <c r="R242" i="3"/>
  <c r="I242" i="3"/>
  <c r="AA242" i="3" s="1"/>
  <c r="R246" i="3"/>
  <c r="I246" i="3"/>
  <c r="AA246" i="3" s="1"/>
  <c r="R250" i="3"/>
  <c r="I250" i="3"/>
  <c r="AA250" i="3" s="1"/>
  <c r="R254" i="3"/>
  <c r="I254" i="3"/>
  <c r="R258" i="3"/>
  <c r="I258" i="3"/>
  <c r="AA258" i="3" s="1"/>
  <c r="R262" i="3"/>
  <c r="I262" i="3"/>
  <c r="AA262" i="3" s="1"/>
  <c r="R266" i="3"/>
  <c r="I266" i="3"/>
  <c r="AA266" i="3" s="1"/>
  <c r="R270" i="3"/>
  <c r="I270" i="3"/>
  <c r="AA270" i="3" s="1"/>
  <c r="R274" i="3"/>
  <c r="I274" i="3"/>
  <c r="AA274" i="3" s="1"/>
  <c r="R278" i="3"/>
  <c r="I278" i="3"/>
  <c r="AA278" i="3" s="1"/>
  <c r="R282" i="3"/>
  <c r="I282" i="3"/>
  <c r="AA282" i="3" s="1"/>
  <c r="R286" i="3"/>
  <c r="I286" i="3"/>
  <c r="AA286" i="3" s="1"/>
  <c r="R290" i="3"/>
  <c r="I290" i="3"/>
  <c r="AA290" i="3" s="1"/>
  <c r="R294" i="3"/>
  <c r="I294" i="3"/>
  <c r="AA294" i="3" s="1"/>
  <c r="R298" i="3"/>
  <c r="I298" i="3"/>
  <c r="AA298" i="3" s="1"/>
  <c r="R302" i="3"/>
  <c r="I302" i="3"/>
  <c r="AA302" i="3" s="1"/>
  <c r="R306" i="3"/>
  <c r="I306" i="3"/>
  <c r="R310" i="3"/>
  <c r="I310" i="3"/>
  <c r="AA310" i="3" s="1"/>
  <c r="R314" i="3"/>
  <c r="I314" i="3"/>
  <c r="AA314" i="3" s="1"/>
  <c r="R318" i="3"/>
  <c r="I318" i="3"/>
  <c r="AA318" i="3" s="1"/>
  <c r="R322" i="3"/>
  <c r="I322" i="3"/>
  <c r="AA322" i="3" s="1"/>
  <c r="R326" i="3"/>
  <c r="I326" i="3"/>
  <c r="AA326" i="3" s="1"/>
  <c r="R330" i="3"/>
  <c r="I330" i="3"/>
  <c r="AA330" i="3" s="1"/>
  <c r="R334" i="3"/>
  <c r="I334" i="3"/>
  <c r="AA334" i="3" s="1"/>
  <c r="R338" i="3"/>
  <c r="I338" i="3"/>
  <c r="AA338" i="3" s="1"/>
  <c r="R342" i="3"/>
  <c r="I342" i="3"/>
  <c r="AA342" i="3" s="1"/>
  <c r="R346" i="3"/>
  <c r="I346" i="3"/>
  <c r="AA346" i="3" s="1"/>
  <c r="R350" i="3"/>
  <c r="I350" i="3"/>
  <c r="AA350" i="3" s="1"/>
  <c r="R354" i="3"/>
  <c r="I354" i="3"/>
  <c r="AA354" i="3" s="1"/>
  <c r="R358" i="3"/>
  <c r="I358" i="3"/>
  <c r="AA358" i="3" s="1"/>
  <c r="R362" i="3"/>
  <c r="I362" i="3"/>
  <c r="AA362" i="3" s="1"/>
  <c r="R366" i="3"/>
  <c r="I366" i="3"/>
  <c r="AA366" i="3" s="1"/>
  <c r="R370" i="3"/>
  <c r="I370" i="3"/>
  <c r="R374" i="3"/>
  <c r="I374" i="3"/>
  <c r="AA374" i="3" s="1"/>
  <c r="R378" i="3"/>
  <c r="I378" i="3"/>
  <c r="AA378" i="3" s="1"/>
  <c r="R382" i="3"/>
  <c r="I382" i="3"/>
  <c r="R386" i="3"/>
  <c r="I386" i="3"/>
  <c r="R390" i="3"/>
  <c r="I390" i="3"/>
  <c r="AA390" i="3" s="1"/>
  <c r="R394" i="3"/>
  <c r="I394" i="3"/>
  <c r="AA394" i="3" s="1"/>
  <c r="R398" i="3"/>
  <c r="I398" i="3"/>
  <c r="AA398" i="3" s="1"/>
  <c r="R402" i="3"/>
  <c r="I402" i="3"/>
  <c r="AA402" i="3" s="1"/>
  <c r="R406" i="3"/>
  <c r="I406" i="3"/>
  <c r="AA406" i="3" s="1"/>
  <c r="R410" i="3"/>
  <c r="I410" i="3"/>
  <c r="AA410" i="3" s="1"/>
  <c r="R414" i="3"/>
  <c r="I414" i="3"/>
  <c r="AA414" i="3" s="1"/>
  <c r="R418" i="3"/>
  <c r="I418" i="3"/>
  <c r="AA418" i="3" s="1"/>
  <c r="R422" i="3"/>
  <c r="I422" i="3"/>
  <c r="AA422" i="3" s="1"/>
  <c r="R426" i="3"/>
  <c r="I426" i="3"/>
  <c r="AA426" i="3" s="1"/>
  <c r="R430" i="3"/>
  <c r="I430" i="3"/>
  <c r="AA430" i="3" s="1"/>
  <c r="R434" i="3"/>
  <c r="I434" i="3"/>
  <c r="AA434" i="3" s="1"/>
  <c r="R438" i="3"/>
  <c r="I438" i="3"/>
  <c r="AA438" i="3" s="1"/>
  <c r="R442" i="3"/>
  <c r="I442" i="3"/>
  <c r="AA442" i="3" s="1"/>
  <c r="R446" i="3"/>
  <c r="I446" i="3"/>
  <c r="AA446" i="3" s="1"/>
  <c r="R450" i="3"/>
  <c r="I450" i="3"/>
  <c r="R454" i="3"/>
  <c r="I454" i="3"/>
  <c r="R458" i="3"/>
  <c r="I458" i="3"/>
  <c r="R462" i="3"/>
  <c r="I462" i="3"/>
  <c r="AA462" i="3" s="1"/>
  <c r="R466" i="3"/>
  <c r="I466" i="3"/>
  <c r="AA466" i="3" s="1"/>
  <c r="R470" i="3"/>
  <c r="I470" i="3"/>
  <c r="AA470" i="3" s="1"/>
  <c r="R474" i="3"/>
  <c r="I474" i="3"/>
  <c r="AA474" i="3" s="1"/>
  <c r="R478" i="3"/>
  <c r="I478" i="3"/>
  <c r="AA478" i="3" s="1"/>
  <c r="R482" i="3"/>
  <c r="I482" i="3"/>
  <c r="AA482" i="3" s="1"/>
  <c r="R486" i="3"/>
  <c r="I486" i="3"/>
  <c r="AA486" i="3" s="1"/>
  <c r="R490" i="3"/>
  <c r="I490" i="3"/>
  <c r="AA490" i="3" s="1"/>
  <c r="R494" i="3"/>
  <c r="I494" i="3"/>
  <c r="AA494" i="3" s="1"/>
  <c r="R498" i="3"/>
  <c r="I498" i="3"/>
  <c r="AA498" i="3" s="1"/>
  <c r="R502" i="3"/>
  <c r="I502" i="3"/>
  <c r="AA502" i="3" s="1"/>
  <c r="R506" i="3"/>
  <c r="I506" i="3"/>
  <c r="AA506" i="3" s="1"/>
  <c r="R510" i="3"/>
  <c r="I510" i="3"/>
  <c r="AA510" i="3" s="1"/>
  <c r="R514" i="3"/>
  <c r="I514" i="3"/>
  <c r="R518" i="3"/>
  <c r="I518" i="3"/>
  <c r="AA518" i="3" s="1"/>
  <c r="R522" i="3"/>
  <c r="I522" i="3"/>
  <c r="AA522" i="3" s="1"/>
  <c r="R526" i="3"/>
  <c r="I526" i="3"/>
  <c r="R530" i="3"/>
  <c r="I530" i="3"/>
  <c r="AA530" i="3" s="1"/>
  <c r="R534" i="3"/>
  <c r="I534" i="3"/>
  <c r="AA534" i="3" s="1"/>
  <c r="R538" i="3"/>
  <c r="I538" i="3"/>
  <c r="AA538" i="3" s="1"/>
  <c r="R542" i="3"/>
  <c r="I542" i="3"/>
  <c r="AA542" i="3" s="1"/>
  <c r="R546" i="3"/>
  <c r="I546" i="3"/>
  <c r="AA546" i="3" s="1"/>
  <c r="R550" i="3"/>
  <c r="I550" i="3"/>
  <c r="AA550" i="3" s="1"/>
  <c r="R554" i="3"/>
  <c r="I554" i="3"/>
  <c r="AA554" i="3" s="1"/>
  <c r="R558" i="3"/>
  <c r="I558" i="3"/>
  <c r="AA558" i="3" s="1"/>
  <c r="R562" i="3"/>
  <c r="I562" i="3"/>
  <c r="AA562" i="3" s="1"/>
  <c r="R566" i="3"/>
  <c r="I566" i="3"/>
  <c r="AA566" i="3" s="1"/>
  <c r="R570" i="3"/>
  <c r="I570" i="3"/>
  <c r="AA570" i="3" s="1"/>
  <c r="R574" i="3"/>
  <c r="I574" i="3"/>
  <c r="R578" i="3"/>
  <c r="I578" i="3"/>
  <c r="AA578" i="3" s="1"/>
  <c r="R582" i="3"/>
  <c r="I582" i="3"/>
  <c r="AA582" i="3" s="1"/>
  <c r="R586" i="3"/>
  <c r="I586" i="3"/>
  <c r="AA586" i="3" s="1"/>
  <c r="R590" i="3"/>
  <c r="I590" i="3"/>
  <c r="R594" i="3"/>
  <c r="I594" i="3"/>
  <c r="R598" i="3"/>
  <c r="I598" i="3"/>
  <c r="R602" i="3"/>
  <c r="I602" i="3"/>
  <c r="AA602" i="3" s="1"/>
  <c r="R606" i="3"/>
  <c r="I606" i="3"/>
  <c r="AA606" i="3" s="1"/>
  <c r="R610" i="3"/>
  <c r="I610" i="3"/>
  <c r="AA610" i="3" s="1"/>
  <c r="R614" i="3"/>
  <c r="I614" i="3"/>
  <c r="AA614" i="3" s="1"/>
  <c r="R618" i="3"/>
  <c r="I618" i="3"/>
  <c r="AA618" i="3" s="1"/>
  <c r="R622" i="3"/>
  <c r="I622" i="3"/>
  <c r="AA622" i="3" s="1"/>
  <c r="R626" i="3"/>
  <c r="I626" i="3"/>
  <c r="AA626" i="3" s="1"/>
  <c r="R630" i="3"/>
  <c r="I630" i="3"/>
  <c r="AA630" i="3" s="1"/>
  <c r="R634" i="3"/>
  <c r="I634" i="3"/>
  <c r="AA634" i="3" s="1"/>
  <c r="R638" i="3"/>
  <c r="I638" i="3"/>
  <c r="R642" i="3"/>
  <c r="I642" i="3"/>
  <c r="AA642" i="3" s="1"/>
  <c r="R646" i="3"/>
  <c r="I646" i="3"/>
  <c r="R650" i="3"/>
  <c r="I650" i="3"/>
  <c r="AA650" i="3" s="1"/>
  <c r="R654" i="3"/>
  <c r="I654" i="3"/>
  <c r="R658" i="3"/>
  <c r="I658" i="3"/>
  <c r="R662" i="3"/>
  <c r="I662" i="3"/>
  <c r="AA662" i="3" s="1"/>
  <c r="R666" i="3"/>
  <c r="I666" i="3"/>
  <c r="AA666" i="3" s="1"/>
  <c r="R670" i="3"/>
  <c r="I670" i="3"/>
  <c r="AA670" i="3" s="1"/>
  <c r="R674" i="3"/>
  <c r="I674" i="3"/>
  <c r="R678" i="3"/>
  <c r="I678" i="3"/>
  <c r="AA678" i="3" s="1"/>
  <c r="R682" i="3"/>
  <c r="I682" i="3"/>
  <c r="AA682" i="3" s="1"/>
  <c r="R686" i="3"/>
  <c r="I686" i="3"/>
  <c r="AA686" i="3" s="1"/>
  <c r="R690" i="3"/>
  <c r="I690" i="3"/>
  <c r="AA690" i="3" s="1"/>
  <c r="R694" i="3"/>
  <c r="I694" i="3"/>
  <c r="R698" i="3"/>
  <c r="I698" i="3"/>
  <c r="R702" i="3"/>
  <c r="I702" i="3"/>
  <c r="AA702" i="3" s="1"/>
  <c r="R706" i="3"/>
  <c r="I706" i="3"/>
  <c r="AA706" i="3" s="1"/>
  <c r="R710" i="3"/>
  <c r="I710" i="3"/>
  <c r="R714" i="3"/>
  <c r="I714" i="3"/>
  <c r="AA714" i="3" s="1"/>
  <c r="R718" i="3"/>
  <c r="I718" i="3"/>
  <c r="AA718" i="3" s="1"/>
  <c r="R722" i="3"/>
  <c r="I722" i="3"/>
  <c r="AA722" i="3" s="1"/>
  <c r="R726" i="3"/>
  <c r="I726" i="3"/>
  <c r="AA726" i="3" s="1"/>
  <c r="R730" i="3"/>
  <c r="I730" i="3"/>
  <c r="AA730" i="3" s="1"/>
  <c r="R734" i="3"/>
  <c r="I734" i="3"/>
  <c r="AA734" i="3" s="1"/>
  <c r="R738" i="3"/>
  <c r="I738" i="3"/>
  <c r="R742" i="3"/>
  <c r="I742" i="3"/>
  <c r="AA742" i="3" s="1"/>
  <c r="R746" i="3"/>
  <c r="I746" i="3"/>
  <c r="AA746" i="3" s="1"/>
  <c r="R750" i="3"/>
  <c r="I750" i="3"/>
  <c r="AA750" i="3" s="1"/>
  <c r="R754" i="3"/>
  <c r="I754" i="3"/>
  <c r="AA754" i="3" s="1"/>
  <c r="R758" i="3"/>
  <c r="I758" i="3"/>
  <c r="AA758" i="3" s="1"/>
  <c r="R762" i="3"/>
  <c r="I762" i="3"/>
  <c r="AA762" i="3" s="1"/>
  <c r="R766" i="3"/>
  <c r="I766" i="3"/>
  <c r="AA766" i="3" s="1"/>
  <c r="R770" i="3"/>
  <c r="I770" i="3"/>
  <c r="AA770" i="3" s="1"/>
  <c r="R774" i="3"/>
  <c r="I774" i="3"/>
  <c r="R778" i="3"/>
  <c r="I778" i="3"/>
  <c r="R782" i="3"/>
  <c r="I782" i="3"/>
  <c r="AA782" i="3" s="1"/>
  <c r="R786" i="3"/>
  <c r="I786" i="3"/>
  <c r="AA786" i="3" s="1"/>
  <c r="R790" i="3"/>
  <c r="I790" i="3"/>
  <c r="R794" i="3"/>
  <c r="I794" i="3"/>
  <c r="R798" i="3"/>
  <c r="I798" i="3"/>
  <c r="AA798" i="3" s="1"/>
  <c r="R802" i="3"/>
  <c r="I802" i="3"/>
  <c r="AA802" i="3" s="1"/>
  <c r="R806" i="3"/>
  <c r="I806" i="3"/>
  <c r="AA806" i="3" s="1"/>
  <c r="R810" i="3"/>
  <c r="I810" i="3"/>
  <c r="AA810" i="3" s="1"/>
  <c r="R814" i="3"/>
  <c r="I814" i="3"/>
  <c r="AA814" i="3" s="1"/>
  <c r="R818" i="3"/>
  <c r="I818" i="3"/>
  <c r="AA818" i="3" s="1"/>
  <c r="R822" i="3"/>
  <c r="I822" i="3"/>
  <c r="AA822" i="3" s="1"/>
  <c r="R826" i="3"/>
  <c r="I826" i="3"/>
  <c r="AA826" i="3" s="1"/>
  <c r="R830" i="3"/>
  <c r="I830" i="3"/>
  <c r="AA830" i="3" s="1"/>
  <c r="R834" i="3"/>
  <c r="I834" i="3"/>
  <c r="AA834" i="3" s="1"/>
  <c r="R838" i="3"/>
  <c r="I838" i="3"/>
  <c r="R842" i="3"/>
  <c r="I842" i="3"/>
  <c r="R846" i="3"/>
  <c r="I846" i="3"/>
  <c r="AA846" i="3" s="1"/>
  <c r="R850" i="3"/>
  <c r="I850" i="3"/>
  <c r="R854" i="3"/>
  <c r="I854" i="3"/>
  <c r="AA854" i="3" s="1"/>
  <c r="R858" i="3"/>
  <c r="I858" i="3"/>
  <c r="AA858" i="3" s="1"/>
  <c r="R862" i="3"/>
  <c r="I862" i="3"/>
  <c r="AA862" i="3" s="1"/>
  <c r="R866" i="3"/>
  <c r="I866" i="3"/>
  <c r="AA866" i="3" s="1"/>
  <c r="R870" i="3"/>
  <c r="I870" i="3"/>
  <c r="AA870" i="3" s="1"/>
  <c r="R874" i="3"/>
  <c r="I874" i="3"/>
  <c r="R878" i="3"/>
  <c r="I878" i="3"/>
  <c r="AA878" i="3" s="1"/>
  <c r="R882" i="3"/>
  <c r="I882" i="3"/>
  <c r="AA882" i="3" s="1"/>
  <c r="R886" i="3"/>
  <c r="I886" i="3"/>
  <c r="AA886" i="3" s="1"/>
  <c r="R890" i="3"/>
  <c r="I890" i="3"/>
  <c r="R894" i="3"/>
  <c r="I894" i="3"/>
  <c r="AA894" i="3" s="1"/>
  <c r="R898" i="3"/>
  <c r="I898" i="3"/>
  <c r="AA898" i="3" s="1"/>
  <c r="R902" i="3"/>
  <c r="I902" i="3"/>
  <c r="AA902" i="3" s="1"/>
  <c r="R906" i="3"/>
  <c r="I906" i="3"/>
  <c r="R910" i="3"/>
  <c r="I910" i="3"/>
  <c r="R914" i="3"/>
  <c r="I914" i="3"/>
  <c r="AA914" i="3" s="1"/>
  <c r="R918" i="3"/>
  <c r="I918" i="3"/>
  <c r="R922" i="3"/>
  <c r="I922" i="3"/>
  <c r="AA922" i="3" s="1"/>
  <c r="R926" i="3"/>
  <c r="I926" i="3"/>
  <c r="AA926" i="3" s="1"/>
  <c r="R930" i="3"/>
  <c r="I930" i="3"/>
  <c r="AA930" i="3" s="1"/>
  <c r="R934" i="3"/>
  <c r="I934" i="3"/>
  <c r="AA934" i="3" s="1"/>
  <c r="R938" i="3"/>
  <c r="I938" i="3"/>
  <c r="R942" i="3"/>
  <c r="I942" i="3"/>
  <c r="R946" i="3"/>
  <c r="I946" i="3"/>
  <c r="AA946" i="3" s="1"/>
  <c r="R950" i="3"/>
  <c r="I950" i="3"/>
  <c r="R954" i="3"/>
  <c r="I954" i="3"/>
  <c r="R958" i="3"/>
  <c r="I958" i="3"/>
  <c r="AA958" i="3" s="1"/>
  <c r="R962" i="3"/>
  <c r="I962" i="3"/>
  <c r="AA962" i="3" s="1"/>
  <c r="R966" i="3"/>
  <c r="I966" i="3"/>
  <c r="AA966" i="3" s="1"/>
  <c r="R970" i="3"/>
  <c r="I970" i="3"/>
  <c r="AA970" i="3" s="1"/>
  <c r="R974" i="3"/>
  <c r="I974" i="3"/>
  <c r="AA974" i="3" s="1"/>
  <c r="R978" i="3"/>
  <c r="I978" i="3"/>
  <c r="AA978" i="3" s="1"/>
  <c r="R982" i="3"/>
  <c r="I982" i="3"/>
  <c r="AA982" i="3" s="1"/>
  <c r="R986" i="3"/>
  <c r="I986" i="3"/>
  <c r="R990" i="3"/>
  <c r="I990" i="3"/>
  <c r="AA990" i="3" s="1"/>
  <c r="R994" i="3"/>
  <c r="I994" i="3"/>
  <c r="AA994" i="3" s="1"/>
  <c r="R998" i="3"/>
  <c r="I998" i="3"/>
  <c r="AA998" i="3" s="1"/>
  <c r="R1002" i="3"/>
  <c r="I1002" i="3"/>
  <c r="AA1002" i="3" s="1"/>
  <c r="R1006" i="3"/>
  <c r="I1006" i="3"/>
  <c r="AA1006" i="3" s="1"/>
  <c r="R1010" i="3"/>
  <c r="I1010" i="3"/>
  <c r="AA1010" i="3" s="1"/>
  <c r="R1014" i="3"/>
  <c r="I1014" i="3"/>
  <c r="AA1014" i="3" s="1"/>
  <c r="R1018" i="3"/>
  <c r="I1018" i="3"/>
  <c r="AA1018" i="3" s="1"/>
  <c r="R1022" i="3"/>
  <c r="I1022" i="3"/>
  <c r="R1026" i="3"/>
  <c r="I1026" i="3"/>
  <c r="R1030" i="3"/>
  <c r="I1030" i="3"/>
  <c r="AA1030" i="3" s="1"/>
  <c r="R1034" i="3"/>
  <c r="I1034" i="3"/>
  <c r="AA1034" i="3" s="1"/>
  <c r="R1038" i="3"/>
  <c r="I1038" i="3"/>
  <c r="AA1038" i="3" s="1"/>
  <c r="R1042" i="3"/>
  <c r="I1042" i="3"/>
  <c r="AA1042" i="3" s="1"/>
  <c r="R1046" i="3"/>
  <c r="I1046" i="3"/>
  <c r="AA1046" i="3" s="1"/>
  <c r="R1050" i="3"/>
  <c r="I1050" i="3"/>
  <c r="R1054" i="3"/>
  <c r="I1054" i="3"/>
  <c r="AA1054" i="3" s="1"/>
  <c r="R1058" i="3"/>
  <c r="I1058" i="3"/>
  <c r="AA1058" i="3" s="1"/>
  <c r="R1062" i="3"/>
  <c r="I1062" i="3"/>
  <c r="AA1062" i="3" s="1"/>
  <c r="R1066" i="3"/>
  <c r="I1066" i="3"/>
  <c r="AA1066" i="3" s="1"/>
  <c r="R1070" i="3"/>
  <c r="I1070" i="3"/>
  <c r="AA1070" i="3" s="1"/>
  <c r="R1074" i="3"/>
  <c r="I1074" i="3"/>
  <c r="AA1074" i="3" s="1"/>
  <c r="R1078" i="3"/>
  <c r="I1078" i="3"/>
  <c r="AA1078" i="3" s="1"/>
  <c r="R1082" i="3"/>
  <c r="I1082" i="3"/>
  <c r="AA1082" i="3" s="1"/>
  <c r="R1086" i="3"/>
  <c r="I1086" i="3"/>
  <c r="AA1086" i="3" s="1"/>
  <c r="R1090" i="3"/>
  <c r="I1090" i="3"/>
  <c r="AA1090" i="3" s="1"/>
  <c r="R1094" i="3"/>
  <c r="I1094" i="3"/>
  <c r="AA1094" i="3" s="1"/>
  <c r="R1098" i="3"/>
  <c r="I1098" i="3"/>
  <c r="AA1098" i="3" s="1"/>
  <c r="R1102" i="3"/>
  <c r="I1102" i="3"/>
  <c r="AA1102" i="3" s="1"/>
  <c r="R1106" i="3"/>
  <c r="I1106" i="3"/>
  <c r="AA1106" i="3" s="1"/>
  <c r="R1110" i="3"/>
  <c r="I1110" i="3"/>
  <c r="AA1110" i="3" s="1"/>
  <c r="R1114" i="3"/>
  <c r="I1114" i="3"/>
  <c r="AA1114" i="3" s="1"/>
  <c r="R1118" i="3"/>
  <c r="I1118" i="3"/>
  <c r="R1122" i="3"/>
  <c r="I1122" i="3"/>
  <c r="R1126" i="3"/>
  <c r="I1126" i="3"/>
  <c r="R1130" i="3"/>
  <c r="I1130" i="3"/>
  <c r="AA1130" i="3" s="1"/>
  <c r="R1134" i="3"/>
  <c r="I1134" i="3"/>
  <c r="AA1134" i="3" s="1"/>
  <c r="R1138" i="3"/>
  <c r="I1138" i="3"/>
  <c r="AA1138" i="3" s="1"/>
  <c r="R1142" i="3"/>
  <c r="I1142" i="3"/>
  <c r="AA1142" i="3" s="1"/>
  <c r="R1146" i="3"/>
  <c r="I1146" i="3"/>
  <c r="AA1146" i="3" s="1"/>
  <c r="R1150" i="3"/>
  <c r="I1150" i="3"/>
  <c r="R1154" i="3"/>
  <c r="I1154" i="3"/>
  <c r="AA1154" i="3" s="1"/>
  <c r="R1158" i="3"/>
  <c r="I1158" i="3"/>
  <c r="AA1158" i="3" s="1"/>
  <c r="R1162" i="3"/>
  <c r="I1162" i="3"/>
  <c r="AA1162" i="3" s="1"/>
  <c r="R1166" i="3"/>
  <c r="I1166" i="3"/>
  <c r="AA1166" i="3" s="1"/>
  <c r="R1170" i="3"/>
  <c r="I1170" i="3"/>
  <c r="AA1170" i="3" s="1"/>
  <c r="R1174" i="3"/>
  <c r="I1174" i="3"/>
  <c r="AA1174" i="3" s="1"/>
  <c r="R1178" i="3"/>
  <c r="I1178" i="3"/>
  <c r="AA1178" i="3" s="1"/>
  <c r="R1182" i="3"/>
  <c r="I1182" i="3"/>
  <c r="AA1182" i="3" s="1"/>
  <c r="R1186" i="3"/>
  <c r="I1186" i="3"/>
  <c r="R1190" i="3"/>
  <c r="I1190" i="3"/>
  <c r="R1194" i="3"/>
  <c r="I1194" i="3"/>
  <c r="R1198" i="3"/>
  <c r="I1198" i="3"/>
  <c r="AA1198" i="3" s="1"/>
  <c r="R1202" i="3"/>
  <c r="I1202" i="3"/>
  <c r="AA1202" i="3" s="1"/>
  <c r="R1206" i="3"/>
  <c r="I1206" i="3"/>
  <c r="AA1206" i="3" s="1"/>
  <c r="R1210" i="3"/>
  <c r="I1210" i="3"/>
  <c r="AA1210" i="3" s="1"/>
  <c r="R1214" i="3"/>
  <c r="I1214" i="3"/>
  <c r="AA1214" i="3" s="1"/>
  <c r="R1218" i="3"/>
  <c r="I1218" i="3"/>
  <c r="AA1218" i="3" s="1"/>
  <c r="R1222" i="3"/>
  <c r="I1222" i="3"/>
  <c r="AA1222" i="3" s="1"/>
  <c r="R1226" i="3"/>
  <c r="I1226" i="3"/>
  <c r="AA1226" i="3" s="1"/>
  <c r="R1230" i="3"/>
  <c r="I1230" i="3"/>
  <c r="AA1230" i="3" s="1"/>
  <c r="R1234" i="3"/>
  <c r="I1234" i="3"/>
  <c r="AA1234" i="3" s="1"/>
  <c r="R1238" i="3"/>
  <c r="I1238" i="3"/>
  <c r="AA1238" i="3" s="1"/>
  <c r="R1242" i="3"/>
  <c r="I1242" i="3"/>
  <c r="AA1242" i="3" s="1"/>
  <c r="R1246" i="3"/>
  <c r="I1246" i="3"/>
  <c r="AA1246" i="3" s="1"/>
  <c r="R1250" i="3"/>
  <c r="I1250" i="3"/>
  <c r="R1254" i="3"/>
  <c r="I1254" i="3"/>
  <c r="AA1254" i="3" s="1"/>
  <c r="R1258" i="3"/>
  <c r="I1258" i="3"/>
  <c r="AA1258" i="3" s="1"/>
  <c r="R1262" i="3"/>
  <c r="I1262" i="3"/>
  <c r="AA1262" i="3" s="1"/>
  <c r="R1266" i="3"/>
  <c r="I1266" i="3"/>
  <c r="AA1266" i="3" s="1"/>
  <c r="R1270" i="3"/>
  <c r="I1270" i="3"/>
  <c r="AA1270" i="3" s="1"/>
  <c r="R1274" i="3"/>
  <c r="I1274" i="3"/>
  <c r="AA1274" i="3" s="1"/>
  <c r="R1278" i="3"/>
  <c r="I1278" i="3"/>
  <c r="AA1278" i="3" s="1"/>
  <c r="R1282" i="3"/>
  <c r="I1282" i="3"/>
  <c r="AA1282" i="3" s="1"/>
  <c r="R1286" i="3"/>
  <c r="I1286" i="3"/>
  <c r="AA1286" i="3" s="1"/>
  <c r="R1290" i="3"/>
  <c r="I1290" i="3"/>
  <c r="AA1290" i="3" s="1"/>
  <c r="R1294" i="3"/>
  <c r="I1294" i="3"/>
  <c r="AA1294" i="3" s="1"/>
  <c r="R1298" i="3"/>
  <c r="I1298" i="3"/>
  <c r="R1302" i="3"/>
  <c r="I1302" i="3"/>
  <c r="R1306" i="3"/>
  <c r="I1306" i="3"/>
  <c r="AA1306" i="3" s="1"/>
  <c r="R1310" i="3"/>
  <c r="I1310" i="3"/>
  <c r="R1314" i="3"/>
  <c r="I1314" i="3"/>
  <c r="AA1314" i="3" s="1"/>
  <c r="R1318" i="3"/>
  <c r="I1318" i="3"/>
  <c r="R1322" i="3"/>
  <c r="I1322" i="3"/>
  <c r="AA1322" i="3" s="1"/>
  <c r="R1326" i="3"/>
  <c r="I1326" i="3"/>
  <c r="AA1326" i="3" s="1"/>
  <c r="R1330" i="3"/>
  <c r="I1330" i="3"/>
  <c r="AA1330" i="3" s="1"/>
  <c r="R1334" i="3"/>
  <c r="I1334" i="3"/>
  <c r="AA1334" i="3" s="1"/>
  <c r="R1338" i="3"/>
  <c r="I1338" i="3"/>
  <c r="AA1338" i="3" s="1"/>
  <c r="R1342" i="3"/>
  <c r="I1342" i="3"/>
  <c r="AA1342" i="3" s="1"/>
  <c r="R1346" i="3"/>
  <c r="I1346" i="3"/>
  <c r="AA1346" i="3" s="1"/>
  <c r="R1350" i="3"/>
  <c r="I1350" i="3"/>
  <c r="R1354" i="3"/>
  <c r="I1354" i="3"/>
  <c r="AA1354" i="3" s="1"/>
  <c r="R1358" i="3"/>
  <c r="I1358" i="3"/>
  <c r="R1362" i="3"/>
  <c r="I1362" i="3"/>
  <c r="AA1362" i="3" s="1"/>
  <c r="R1366" i="3"/>
  <c r="I1366" i="3"/>
  <c r="AA1366" i="3" s="1"/>
  <c r="R1370" i="3"/>
  <c r="I1370" i="3"/>
  <c r="AA1370" i="3" s="1"/>
  <c r="R1374" i="3"/>
  <c r="I1374" i="3"/>
  <c r="R1378" i="3"/>
  <c r="I1378" i="3"/>
  <c r="AA1378" i="3" s="1"/>
  <c r="R1382" i="3"/>
  <c r="I1382" i="3"/>
  <c r="R1386" i="3"/>
  <c r="I1386" i="3"/>
  <c r="AA1386" i="3" s="1"/>
  <c r="R1390" i="3"/>
  <c r="I1390" i="3"/>
  <c r="AA1390" i="3" s="1"/>
  <c r="L4" i="3"/>
  <c r="AD4" i="3" s="1"/>
  <c r="U4" i="3"/>
  <c r="P4" i="3"/>
  <c r="AH4" i="3" s="1"/>
  <c r="Y4" i="3"/>
  <c r="S8" i="3"/>
  <c r="J8" i="3"/>
  <c r="S12" i="3"/>
  <c r="J12" i="3"/>
  <c r="AB12" i="3" s="1"/>
  <c r="S16" i="3"/>
  <c r="J16" i="3"/>
  <c r="AB16" i="3" s="1"/>
  <c r="S20" i="3"/>
  <c r="J20" i="3"/>
  <c r="AB20" i="3" s="1"/>
  <c r="S24" i="3"/>
  <c r="J24" i="3"/>
  <c r="S28" i="3"/>
  <c r="J28" i="3"/>
  <c r="AB28" i="3" s="1"/>
  <c r="S32" i="3"/>
  <c r="J32" i="3"/>
  <c r="AB32" i="3" s="1"/>
  <c r="S36" i="3"/>
  <c r="J36" i="3"/>
  <c r="AB36" i="3" s="1"/>
  <c r="S40" i="3"/>
  <c r="J40" i="3"/>
  <c r="AB40" i="3" s="1"/>
  <c r="S44" i="3"/>
  <c r="J44" i="3"/>
  <c r="S48" i="3"/>
  <c r="J48" i="3"/>
  <c r="AB48" i="3" s="1"/>
  <c r="S52" i="3"/>
  <c r="J52" i="3"/>
  <c r="AB52" i="3" s="1"/>
  <c r="S56" i="3"/>
  <c r="J56" i="3"/>
  <c r="AB56" i="3" s="1"/>
  <c r="S60" i="3"/>
  <c r="J60" i="3"/>
  <c r="AB60" i="3" s="1"/>
  <c r="S64" i="3"/>
  <c r="J64" i="3"/>
  <c r="AB64" i="3" s="1"/>
  <c r="S68" i="3"/>
  <c r="J68" i="3"/>
  <c r="AB68" i="3" s="1"/>
  <c r="S72" i="3"/>
  <c r="J72" i="3"/>
  <c r="S76" i="3"/>
  <c r="J76" i="3"/>
  <c r="AB76" i="3" s="1"/>
  <c r="S80" i="3"/>
  <c r="J80" i="3"/>
  <c r="AB80" i="3" s="1"/>
  <c r="S84" i="3"/>
  <c r="J84" i="3"/>
  <c r="AB84" i="3" s="1"/>
  <c r="S88" i="3"/>
  <c r="J88" i="3"/>
  <c r="AB88" i="3" s="1"/>
  <c r="S92" i="3"/>
  <c r="J92" i="3"/>
  <c r="AB92" i="3" s="1"/>
  <c r="S96" i="3"/>
  <c r="J96" i="3"/>
  <c r="AB96" i="3" s="1"/>
  <c r="S100" i="3"/>
  <c r="J100" i="3"/>
  <c r="AB100" i="3" s="1"/>
  <c r="S104" i="3"/>
  <c r="J104" i="3"/>
  <c r="AB104" i="3" s="1"/>
  <c r="S108" i="3"/>
  <c r="J108" i="3"/>
  <c r="AB108" i="3" s="1"/>
  <c r="S112" i="3"/>
  <c r="J112" i="3"/>
  <c r="AB112" i="3" s="1"/>
  <c r="S116" i="3"/>
  <c r="J116" i="3"/>
  <c r="S120" i="3"/>
  <c r="J120" i="3"/>
  <c r="S124" i="3"/>
  <c r="J124" i="3"/>
  <c r="AB124" i="3" s="1"/>
  <c r="S128" i="3"/>
  <c r="J128" i="3"/>
  <c r="AB128" i="3" s="1"/>
  <c r="S132" i="3"/>
  <c r="J132" i="3"/>
  <c r="AB132" i="3" s="1"/>
  <c r="S136" i="3"/>
  <c r="J136" i="3"/>
  <c r="AB136" i="3" s="1"/>
  <c r="S140" i="3"/>
  <c r="J140" i="3"/>
  <c r="AB140" i="3" s="1"/>
  <c r="S144" i="3"/>
  <c r="J144" i="3"/>
  <c r="AB144" i="3" s="1"/>
  <c r="S148" i="3"/>
  <c r="J148" i="3"/>
  <c r="AB148" i="3" s="1"/>
  <c r="S152" i="3"/>
  <c r="J152" i="3"/>
  <c r="AB152" i="3" s="1"/>
  <c r="S156" i="3"/>
  <c r="J156" i="3"/>
  <c r="AB156" i="3" s="1"/>
  <c r="S160" i="3"/>
  <c r="J160" i="3"/>
  <c r="AB160" i="3" s="1"/>
  <c r="S164" i="3"/>
  <c r="J164" i="3"/>
  <c r="AB164" i="3" s="1"/>
  <c r="S168" i="3"/>
  <c r="J168" i="3"/>
  <c r="AB168" i="3" s="1"/>
  <c r="S172" i="3"/>
  <c r="J172" i="3"/>
  <c r="AB172" i="3" s="1"/>
  <c r="S176" i="3"/>
  <c r="J176" i="3"/>
  <c r="AB176" i="3" s="1"/>
  <c r="S180" i="3"/>
  <c r="J180" i="3"/>
  <c r="AB180" i="3" s="1"/>
  <c r="S184" i="3"/>
  <c r="J184" i="3"/>
  <c r="S188" i="3"/>
  <c r="J188" i="3"/>
  <c r="AB188" i="3" s="1"/>
  <c r="S192" i="3"/>
  <c r="J192" i="3"/>
  <c r="AB192" i="3" s="1"/>
  <c r="S196" i="3"/>
  <c r="J196" i="3"/>
  <c r="S200" i="3"/>
  <c r="J200" i="3"/>
  <c r="AB200" i="3" s="1"/>
  <c r="S204" i="3"/>
  <c r="J204" i="3"/>
  <c r="AB204" i="3" s="1"/>
  <c r="S208" i="3"/>
  <c r="J208" i="3"/>
  <c r="AB208" i="3" s="1"/>
  <c r="S212" i="3"/>
  <c r="J212" i="3"/>
  <c r="AB212" i="3" s="1"/>
  <c r="S216" i="3"/>
  <c r="J216" i="3"/>
  <c r="AB216" i="3" s="1"/>
  <c r="S220" i="3"/>
  <c r="J220" i="3"/>
  <c r="AB220" i="3" s="1"/>
  <c r="S224" i="3"/>
  <c r="J224" i="3"/>
  <c r="AB224" i="3" s="1"/>
  <c r="S228" i="3"/>
  <c r="J228" i="3"/>
  <c r="AB228" i="3" s="1"/>
  <c r="S232" i="3"/>
  <c r="J232" i="3"/>
  <c r="AB232" i="3" s="1"/>
  <c r="S236" i="3"/>
  <c r="J236" i="3"/>
  <c r="AB236" i="3" s="1"/>
  <c r="S240" i="3"/>
  <c r="J240" i="3"/>
  <c r="AB240" i="3" s="1"/>
  <c r="S244" i="3"/>
  <c r="J244" i="3"/>
  <c r="AB244" i="3" s="1"/>
  <c r="S248" i="3"/>
  <c r="J248" i="3"/>
  <c r="AB248" i="3" s="1"/>
  <c r="S252" i="3"/>
  <c r="J252" i="3"/>
  <c r="AB252" i="3" s="1"/>
  <c r="S256" i="3"/>
  <c r="J256" i="3"/>
  <c r="AB256" i="3" s="1"/>
  <c r="S260" i="3"/>
  <c r="J260" i="3"/>
  <c r="S264" i="3"/>
  <c r="J264" i="3"/>
  <c r="AB264" i="3" s="1"/>
  <c r="S268" i="3"/>
  <c r="J268" i="3"/>
  <c r="AB268" i="3" s="1"/>
  <c r="S272" i="3"/>
  <c r="J272" i="3"/>
  <c r="AB272" i="3" s="1"/>
  <c r="S276" i="3"/>
  <c r="J276" i="3"/>
  <c r="AB276" i="3" s="1"/>
  <c r="S280" i="3"/>
  <c r="J280" i="3"/>
  <c r="AB280" i="3" s="1"/>
  <c r="S284" i="3"/>
  <c r="J284" i="3"/>
  <c r="AB284" i="3" s="1"/>
  <c r="S288" i="3"/>
  <c r="J288" i="3"/>
  <c r="AB288" i="3" s="1"/>
  <c r="S292" i="3"/>
  <c r="J292" i="3"/>
  <c r="AB292" i="3" s="1"/>
  <c r="S296" i="3"/>
  <c r="J296" i="3"/>
  <c r="AB296" i="3" s="1"/>
  <c r="S300" i="3"/>
  <c r="J300" i="3"/>
  <c r="AB300" i="3" s="1"/>
  <c r="S304" i="3"/>
  <c r="J304" i="3"/>
  <c r="AB304" i="3" s="1"/>
  <c r="S308" i="3"/>
  <c r="J308" i="3"/>
  <c r="AB308" i="3" s="1"/>
  <c r="S312" i="3"/>
  <c r="J312" i="3"/>
  <c r="AB312" i="3" s="1"/>
  <c r="S316" i="3"/>
  <c r="J316" i="3"/>
  <c r="AB316" i="3" s="1"/>
  <c r="S320" i="3"/>
  <c r="J320" i="3"/>
  <c r="AB320" i="3" s="1"/>
  <c r="S324" i="3"/>
  <c r="J324" i="3"/>
  <c r="AB324" i="3" s="1"/>
  <c r="S328" i="3"/>
  <c r="J328" i="3"/>
  <c r="S332" i="3"/>
  <c r="J332" i="3"/>
  <c r="S336" i="3"/>
  <c r="J336" i="3"/>
  <c r="AB336" i="3" s="1"/>
  <c r="S340" i="3"/>
  <c r="J340" i="3"/>
  <c r="AB340" i="3" s="1"/>
  <c r="S344" i="3"/>
  <c r="J344" i="3"/>
  <c r="AB344" i="3" s="1"/>
  <c r="S348" i="3"/>
  <c r="J348" i="3"/>
  <c r="AB348" i="3" s="1"/>
  <c r="S352" i="3"/>
  <c r="J352" i="3"/>
  <c r="AB352" i="3" s="1"/>
  <c r="S356" i="3"/>
  <c r="J356" i="3"/>
  <c r="AB356" i="3" s="1"/>
  <c r="S360" i="3"/>
  <c r="J360" i="3"/>
  <c r="AB360" i="3" s="1"/>
  <c r="S364" i="3"/>
  <c r="J364" i="3"/>
  <c r="AB364" i="3" s="1"/>
  <c r="S368" i="3"/>
  <c r="J368" i="3"/>
  <c r="AB368" i="3" s="1"/>
  <c r="S372" i="3"/>
  <c r="J372" i="3"/>
  <c r="S376" i="3"/>
  <c r="J376" i="3"/>
  <c r="AB376" i="3" s="1"/>
  <c r="S380" i="3"/>
  <c r="J380" i="3"/>
  <c r="S384" i="3"/>
  <c r="J384" i="3"/>
  <c r="S388" i="3"/>
  <c r="J388" i="3"/>
  <c r="AB388" i="3" s="1"/>
  <c r="S392" i="3"/>
  <c r="J392" i="3"/>
  <c r="AB392" i="3" s="1"/>
  <c r="S396" i="3"/>
  <c r="J396" i="3"/>
  <c r="AB396" i="3" s="1"/>
  <c r="S400" i="3"/>
  <c r="J400" i="3"/>
  <c r="AB400" i="3" s="1"/>
  <c r="S404" i="3"/>
  <c r="J404" i="3"/>
  <c r="AB404" i="3" s="1"/>
  <c r="S408" i="3"/>
  <c r="J408" i="3"/>
  <c r="AB408" i="3" s="1"/>
  <c r="S412" i="3"/>
  <c r="J412" i="3"/>
  <c r="AB412" i="3" s="1"/>
  <c r="S416" i="3"/>
  <c r="J416" i="3"/>
  <c r="S420" i="3"/>
  <c r="J420" i="3"/>
  <c r="AB420" i="3" s="1"/>
  <c r="S424" i="3"/>
  <c r="J424" i="3"/>
  <c r="AB424" i="3" s="1"/>
  <c r="S428" i="3"/>
  <c r="J428" i="3"/>
  <c r="AB428" i="3" s="1"/>
  <c r="S432" i="3"/>
  <c r="J432" i="3"/>
  <c r="AB432" i="3" s="1"/>
  <c r="S436" i="3"/>
  <c r="J436" i="3"/>
  <c r="S440" i="3"/>
  <c r="J440" i="3"/>
  <c r="AB440" i="3" s="1"/>
  <c r="S444" i="3"/>
  <c r="J444" i="3"/>
  <c r="AB444" i="3" s="1"/>
  <c r="S448" i="3"/>
  <c r="J448" i="3"/>
  <c r="AB448" i="3" s="1"/>
  <c r="S452" i="3"/>
  <c r="J452" i="3"/>
  <c r="S456" i="3"/>
  <c r="J456" i="3"/>
  <c r="AB456" i="3" s="1"/>
  <c r="S460" i="3"/>
  <c r="J460" i="3"/>
  <c r="AB460" i="3" s="1"/>
  <c r="S464" i="3"/>
  <c r="J464" i="3"/>
  <c r="AB464" i="3" s="1"/>
  <c r="S468" i="3"/>
  <c r="J468" i="3"/>
  <c r="AB468" i="3" s="1"/>
  <c r="S472" i="3"/>
  <c r="J472" i="3"/>
  <c r="AB472" i="3" s="1"/>
  <c r="S476" i="3"/>
  <c r="J476" i="3"/>
  <c r="AB476" i="3" s="1"/>
  <c r="S480" i="3"/>
  <c r="J480" i="3"/>
  <c r="AB480" i="3" s="1"/>
  <c r="S484" i="3"/>
  <c r="J484" i="3"/>
  <c r="AB484" i="3" s="1"/>
  <c r="S488" i="3"/>
  <c r="J488" i="3"/>
  <c r="AB488" i="3" s="1"/>
  <c r="S492" i="3"/>
  <c r="J492" i="3"/>
  <c r="AB492" i="3" s="1"/>
  <c r="S496" i="3"/>
  <c r="J496" i="3"/>
  <c r="AB496" i="3" s="1"/>
  <c r="S500" i="3"/>
  <c r="J500" i="3"/>
  <c r="AB500" i="3" s="1"/>
  <c r="S504" i="3"/>
  <c r="J504" i="3"/>
  <c r="AB504" i="3" s="1"/>
  <c r="S508" i="3"/>
  <c r="J508" i="3"/>
  <c r="AB508" i="3" s="1"/>
  <c r="S512" i="3"/>
  <c r="J512" i="3"/>
  <c r="AB512" i="3" s="1"/>
  <c r="S516" i="3"/>
  <c r="J516" i="3"/>
  <c r="AB516" i="3" s="1"/>
  <c r="S520" i="3"/>
  <c r="J520" i="3"/>
  <c r="AB520" i="3" s="1"/>
  <c r="S524" i="3"/>
  <c r="J524" i="3"/>
  <c r="S528" i="3"/>
  <c r="J528" i="3"/>
  <c r="AB528" i="3" s="1"/>
  <c r="S532" i="3"/>
  <c r="J532" i="3"/>
  <c r="AB532" i="3" s="1"/>
  <c r="S536" i="3"/>
  <c r="J536" i="3"/>
  <c r="AB536" i="3" s="1"/>
  <c r="S540" i="3"/>
  <c r="J540" i="3"/>
  <c r="AB540" i="3" s="1"/>
  <c r="S544" i="3"/>
  <c r="J544" i="3"/>
  <c r="AB544" i="3" s="1"/>
  <c r="S548" i="3"/>
  <c r="J548" i="3"/>
  <c r="AB548" i="3" s="1"/>
  <c r="S552" i="3"/>
  <c r="J552" i="3"/>
  <c r="AB552" i="3" s="1"/>
  <c r="S556" i="3"/>
  <c r="J556" i="3"/>
  <c r="AB556" i="3" s="1"/>
  <c r="S560" i="3"/>
  <c r="J560" i="3"/>
  <c r="AB560" i="3" s="1"/>
  <c r="S564" i="3"/>
  <c r="J564" i="3"/>
  <c r="AB564" i="3" s="1"/>
  <c r="S568" i="3"/>
  <c r="J568" i="3"/>
  <c r="AB568" i="3" s="1"/>
  <c r="S572" i="3"/>
  <c r="J572" i="3"/>
  <c r="AB572" i="3" s="1"/>
  <c r="S576" i="3"/>
  <c r="J576" i="3"/>
  <c r="AB576" i="3" s="1"/>
  <c r="S580" i="3"/>
  <c r="J580" i="3"/>
  <c r="S584" i="3"/>
  <c r="J584" i="3"/>
  <c r="AB584" i="3" s="1"/>
  <c r="S588" i="3"/>
  <c r="J588" i="3"/>
  <c r="AB588" i="3" s="1"/>
  <c r="S592" i="3"/>
  <c r="J592" i="3"/>
  <c r="AB592" i="3" s="1"/>
  <c r="S596" i="3"/>
  <c r="J596" i="3"/>
  <c r="AB596" i="3" s="1"/>
  <c r="S600" i="3"/>
  <c r="J600" i="3"/>
  <c r="AB600" i="3" s="1"/>
  <c r="S604" i="3"/>
  <c r="J604" i="3"/>
  <c r="AB604" i="3" s="1"/>
  <c r="S608" i="3"/>
  <c r="J608" i="3"/>
  <c r="AB608" i="3" s="1"/>
  <c r="S612" i="3"/>
  <c r="J612" i="3"/>
  <c r="AB612" i="3" s="1"/>
  <c r="S616" i="3"/>
  <c r="J616" i="3"/>
  <c r="AB616" i="3" s="1"/>
  <c r="S620" i="3"/>
  <c r="J620" i="3"/>
  <c r="AB620" i="3" s="1"/>
  <c r="S624" i="3"/>
  <c r="J624" i="3"/>
  <c r="AB624" i="3" s="1"/>
  <c r="S628" i="3"/>
  <c r="J628" i="3"/>
  <c r="AB628" i="3" s="1"/>
  <c r="S632" i="3"/>
  <c r="J632" i="3"/>
  <c r="AB632" i="3" s="1"/>
  <c r="S636" i="3"/>
  <c r="J636" i="3"/>
  <c r="AB636" i="3" s="1"/>
  <c r="S640" i="3"/>
  <c r="J640" i="3"/>
  <c r="AB640" i="3" s="1"/>
  <c r="S644" i="3"/>
  <c r="J644" i="3"/>
  <c r="AB644" i="3" s="1"/>
  <c r="S648" i="3"/>
  <c r="J648" i="3"/>
  <c r="AB648" i="3" s="1"/>
  <c r="S652" i="3"/>
  <c r="J652" i="3"/>
  <c r="AB652" i="3" s="1"/>
  <c r="S656" i="3"/>
  <c r="J656" i="3"/>
  <c r="AB656" i="3" s="1"/>
  <c r="S660" i="3"/>
  <c r="J660" i="3"/>
  <c r="AB660" i="3" s="1"/>
  <c r="S664" i="3"/>
  <c r="J664" i="3"/>
  <c r="AB664" i="3" s="1"/>
  <c r="S668" i="3"/>
  <c r="J668" i="3"/>
  <c r="AB668" i="3" s="1"/>
  <c r="S672" i="3"/>
  <c r="J672" i="3"/>
  <c r="AB672" i="3" s="1"/>
  <c r="S676" i="3"/>
  <c r="J676" i="3"/>
  <c r="AB676" i="3" s="1"/>
  <c r="S680" i="3"/>
  <c r="J680" i="3"/>
  <c r="AB680" i="3" s="1"/>
  <c r="S684" i="3"/>
  <c r="J684" i="3"/>
  <c r="S688" i="3"/>
  <c r="J688" i="3"/>
  <c r="AB688" i="3" s="1"/>
  <c r="S692" i="3"/>
  <c r="J692" i="3"/>
  <c r="AB692" i="3" s="1"/>
  <c r="S696" i="3"/>
  <c r="J696" i="3"/>
  <c r="AB696" i="3" s="1"/>
  <c r="S700" i="3"/>
  <c r="J700" i="3"/>
  <c r="AB700" i="3" s="1"/>
  <c r="S704" i="3"/>
  <c r="J704" i="3"/>
  <c r="AB704" i="3" s="1"/>
  <c r="S708" i="3"/>
  <c r="J708" i="3"/>
  <c r="AB708" i="3" s="1"/>
  <c r="S712" i="3"/>
  <c r="J712" i="3"/>
  <c r="AB712" i="3" s="1"/>
  <c r="S716" i="3"/>
  <c r="J716" i="3"/>
  <c r="S720" i="3"/>
  <c r="J720" i="3"/>
  <c r="AB720" i="3" s="1"/>
  <c r="S724" i="3"/>
  <c r="J724" i="3"/>
  <c r="AB724" i="3" s="1"/>
  <c r="S728" i="3"/>
  <c r="J728" i="3"/>
  <c r="AB728" i="3" s="1"/>
  <c r="S732" i="3"/>
  <c r="J732" i="3"/>
  <c r="AB732" i="3" s="1"/>
  <c r="S736" i="3"/>
  <c r="J736" i="3"/>
  <c r="AB736" i="3" s="1"/>
  <c r="S740" i="3"/>
  <c r="J740" i="3"/>
  <c r="AB740" i="3" s="1"/>
  <c r="S744" i="3"/>
  <c r="J744" i="3"/>
  <c r="AB744" i="3" s="1"/>
  <c r="S748" i="3"/>
  <c r="J748" i="3"/>
  <c r="AB748" i="3" s="1"/>
  <c r="S752" i="3"/>
  <c r="J752" i="3"/>
  <c r="AB752" i="3" s="1"/>
  <c r="S756" i="3"/>
  <c r="J756" i="3"/>
  <c r="AB756" i="3" s="1"/>
  <c r="S760" i="3"/>
  <c r="J760" i="3"/>
  <c r="AB760" i="3" s="1"/>
  <c r="S764" i="3"/>
  <c r="J764" i="3"/>
  <c r="AB764" i="3" s="1"/>
  <c r="S768" i="3"/>
  <c r="J768" i="3"/>
  <c r="AB768" i="3" s="1"/>
  <c r="S772" i="3"/>
  <c r="J772" i="3"/>
  <c r="AB772" i="3" s="1"/>
  <c r="S776" i="3"/>
  <c r="J776" i="3"/>
  <c r="AB776" i="3" s="1"/>
  <c r="S780" i="3"/>
  <c r="J780" i="3"/>
  <c r="AB780" i="3" s="1"/>
  <c r="S784" i="3"/>
  <c r="J784" i="3"/>
  <c r="AB784" i="3" s="1"/>
  <c r="S788" i="3"/>
  <c r="J788" i="3"/>
  <c r="AB788" i="3" s="1"/>
  <c r="S792" i="3"/>
  <c r="J792" i="3"/>
  <c r="AB792" i="3" s="1"/>
  <c r="S796" i="3"/>
  <c r="J796" i="3"/>
  <c r="AB796" i="3" s="1"/>
  <c r="S800" i="3"/>
  <c r="J800" i="3"/>
  <c r="AB800" i="3" s="1"/>
  <c r="S804" i="3"/>
  <c r="J804" i="3"/>
  <c r="AB804" i="3" s="1"/>
  <c r="S808" i="3"/>
  <c r="J808" i="3"/>
  <c r="AB808" i="3" s="1"/>
  <c r="S812" i="3"/>
  <c r="J812" i="3"/>
  <c r="AB812" i="3" s="1"/>
  <c r="S816" i="3"/>
  <c r="J816" i="3"/>
  <c r="AB816" i="3" s="1"/>
  <c r="S820" i="3"/>
  <c r="J820" i="3"/>
  <c r="AB820" i="3" s="1"/>
  <c r="S824" i="3"/>
  <c r="J824" i="3"/>
  <c r="AB824" i="3" s="1"/>
  <c r="S828" i="3"/>
  <c r="J828" i="3"/>
  <c r="AB828" i="3" s="1"/>
  <c r="S832" i="3"/>
  <c r="J832" i="3"/>
  <c r="AB832" i="3" s="1"/>
  <c r="S836" i="3"/>
  <c r="J836" i="3"/>
  <c r="AB836" i="3" s="1"/>
  <c r="S840" i="3"/>
  <c r="J840" i="3"/>
  <c r="AB840" i="3" s="1"/>
  <c r="S844" i="3"/>
  <c r="J844" i="3"/>
  <c r="AB844" i="3" s="1"/>
  <c r="S848" i="3"/>
  <c r="J848" i="3"/>
  <c r="AB848" i="3" s="1"/>
  <c r="S852" i="3"/>
  <c r="J852" i="3"/>
  <c r="AB852" i="3" s="1"/>
  <c r="S856" i="3"/>
  <c r="J856" i="3"/>
  <c r="AB856" i="3" s="1"/>
  <c r="S860" i="3"/>
  <c r="J860" i="3"/>
  <c r="AB860" i="3" s="1"/>
  <c r="S864" i="3"/>
  <c r="J864" i="3"/>
  <c r="AB864" i="3" s="1"/>
  <c r="S868" i="3"/>
  <c r="J868" i="3"/>
  <c r="AB868" i="3" s="1"/>
  <c r="S872" i="3"/>
  <c r="J872" i="3"/>
  <c r="AB872" i="3" s="1"/>
  <c r="S876" i="3"/>
  <c r="J876" i="3"/>
  <c r="AB876" i="3" s="1"/>
  <c r="S880" i="3"/>
  <c r="J880" i="3"/>
  <c r="AB880" i="3" s="1"/>
  <c r="S884" i="3"/>
  <c r="J884" i="3"/>
  <c r="AB884" i="3" s="1"/>
  <c r="S888" i="3"/>
  <c r="J888" i="3"/>
  <c r="AB888" i="3" s="1"/>
  <c r="S892" i="3"/>
  <c r="J892" i="3"/>
  <c r="AB892" i="3" s="1"/>
  <c r="S896" i="3"/>
  <c r="J896" i="3"/>
  <c r="AB896" i="3" s="1"/>
  <c r="S900" i="3"/>
  <c r="J900" i="3"/>
  <c r="AB900" i="3" s="1"/>
  <c r="S904" i="3"/>
  <c r="J904" i="3"/>
  <c r="AB904" i="3" s="1"/>
  <c r="S908" i="3"/>
  <c r="J908" i="3"/>
  <c r="AB908" i="3" s="1"/>
  <c r="S912" i="3"/>
  <c r="J912" i="3"/>
  <c r="S916" i="3"/>
  <c r="J916" i="3"/>
  <c r="AB916" i="3" s="1"/>
  <c r="S920" i="3"/>
  <c r="J920" i="3"/>
  <c r="AB920" i="3" s="1"/>
  <c r="S924" i="3"/>
  <c r="J924" i="3"/>
  <c r="AB924" i="3" s="1"/>
  <c r="S928" i="3"/>
  <c r="J928" i="3"/>
  <c r="AB928" i="3" s="1"/>
  <c r="S932" i="3"/>
  <c r="J932" i="3"/>
  <c r="AB932" i="3" s="1"/>
  <c r="S936" i="3"/>
  <c r="J936" i="3"/>
  <c r="AB936" i="3" s="1"/>
  <c r="S940" i="3"/>
  <c r="J940" i="3"/>
  <c r="AB940" i="3" s="1"/>
  <c r="S944" i="3"/>
  <c r="J944" i="3"/>
  <c r="AB944" i="3" s="1"/>
  <c r="S948" i="3"/>
  <c r="J948" i="3"/>
  <c r="AB948" i="3" s="1"/>
  <c r="S952" i="3"/>
  <c r="J952" i="3"/>
  <c r="AB952" i="3" s="1"/>
  <c r="S956" i="3"/>
  <c r="J956" i="3"/>
  <c r="AB956" i="3" s="1"/>
  <c r="S960" i="3"/>
  <c r="J960" i="3"/>
  <c r="AB960" i="3" s="1"/>
  <c r="S964" i="3"/>
  <c r="J964" i="3"/>
  <c r="AB964" i="3" s="1"/>
  <c r="S968" i="3"/>
  <c r="J968" i="3"/>
  <c r="AB968" i="3" s="1"/>
  <c r="S972" i="3"/>
  <c r="J972" i="3"/>
  <c r="AB972" i="3" s="1"/>
  <c r="S976" i="3"/>
  <c r="J976" i="3"/>
  <c r="AB976" i="3" s="1"/>
  <c r="S980" i="3"/>
  <c r="J980" i="3"/>
  <c r="AB980" i="3" s="1"/>
  <c r="S984" i="3"/>
  <c r="J984" i="3"/>
  <c r="AB984" i="3" s="1"/>
  <c r="S988" i="3"/>
  <c r="J988" i="3"/>
  <c r="AB988" i="3" s="1"/>
  <c r="S992" i="3"/>
  <c r="J992" i="3"/>
  <c r="AB992" i="3" s="1"/>
  <c r="S996" i="3"/>
  <c r="J996" i="3"/>
  <c r="S1000" i="3"/>
  <c r="J1000" i="3"/>
  <c r="AB1000" i="3" s="1"/>
  <c r="S1004" i="3"/>
  <c r="J1004" i="3"/>
  <c r="AB1004" i="3" s="1"/>
  <c r="S1008" i="3"/>
  <c r="J1008" i="3"/>
  <c r="AB1008" i="3" s="1"/>
  <c r="S1012" i="3"/>
  <c r="J1012" i="3"/>
  <c r="AB1012" i="3" s="1"/>
  <c r="S1016" i="3"/>
  <c r="J1016" i="3"/>
  <c r="AB1016" i="3" s="1"/>
  <c r="S1020" i="3"/>
  <c r="J1020" i="3"/>
  <c r="AB1020" i="3" s="1"/>
  <c r="S1024" i="3"/>
  <c r="J1024" i="3"/>
  <c r="AB1024" i="3" s="1"/>
  <c r="S1028" i="3"/>
  <c r="J1028" i="3"/>
  <c r="AB1028" i="3" s="1"/>
  <c r="S1032" i="3"/>
  <c r="J1032" i="3"/>
  <c r="AB1032" i="3" s="1"/>
  <c r="S1036" i="3"/>
  <c r="J1036" i="3"/>
  <c r="AB1036" i="3" s="1"/>
  <c r="S1040" i="3"/>
  <c r="J1040" i="3"/>
  <c r="AB1040" i="3" s="1"/>
  <c r="S1044" i="3"/>
  <c r="J1044" i="3"/>
  <c r="AB1044" i="3" s="1"/>
  <c r="S1048" i="3"/>
  <c r="J1048" i="3"/>
  <c r="AB1048" i="3" s="1"/>
  <c r="S1052" i="3"/>
  <c r="J1052" i="3"/>
  <c r="S1056" i="3"/>
  <c r="J1056" i="3"/>
  <c r="AB1056" i="3" s="1"/>
  <c r="S1060" i="3"/>
  <c r="J1060" i="3"/>
  <c r="AB1060" i="3" s="1"/>
  <c r="S1064" i="3"/>
  <c r="J1064" i="3"/>
  <c r="AB1064" i="3" s="1"/>
  <c r="S1068" i="3"/>
  <c r="J1068" i="3"/>
  <c r="AB1068" i="3" s="1"/>
  <c r="S1072" i="3"/>
  <c r="J1072" i="3"/>
  <c r="AB1072" i="3" s="1"/>
  <c r="S1076" i="3"/>
  <c r="J1076" i="3"/>
  <c r="AB1076" i="3" s="1"/>
  <c r="S1080" i="3"/>
  <c r="J1080" i="3"/>
  <c r="AB1080" i="3" s="1"/>
  <c r="S1084" i="3"/>
  <c r="J1084" i="3"/>
  <c r="AB1084" i="3" s="1"/>
  <c r="S1088" i="3"/>
  <c r="J1088" i="3"/>
  <c r="AB1088" i="3" s="1"/>
  <c r="S1092" i="3"/>
  <c r="J1092" i="3"/>
  <c r="AB1092" i="3" s="1"/>
  <c r="S1096" i="3"/>
  <c r="J1096" i="3"/>
  <c r="AB1096" i="3" s="1"/>
  <c r="S1100" i="3"/>
  <c r="J1100" i="3"/>
  <c r="AB1100" i="3" s="1"/>
  <c r="S1104" i="3"/>
  <c r="J1104" i="3"/>
  <c r="AB1104" i="3" s="1"/>
  <c r="S1108" i="3"/>
  <c r="J1108" i="3"/>
  <c r="AB1108" i="3" s="1"/>
  <c r="S1112" i="3"/>
  <c r="J1112" i="3"/>
  <c r="AB1112" i="3" s="1"/>
  <c r="S1116" i="3"/>
  <c r="J1116" i="3"/>
  <c r="AB1116" i="3" s="1"/>
  <c r="S1120" i="3"/>
  <c r="J1120" i="3"/>
  <c r="AB1120" i="3" s="1"/>
  <c r="S1124" i="3"/>
  <c r="J1124" i="3"/>
  <c r="AB1124" i="3" s="1"/>
  <c r="S1128" i="3"/>
  <c r="J1128" i="3"/>
  <c r="AB1128" i="3" s="1"/>
  <c r="S1132" i="3"/>
  <c r="J1132" i="3"/>
  <c r="AB1132" i="3" s="1"/>
  <c r="S1136" i="3"/>
  <c r="J1136" i="3"/>
  <c r="AB1136" i="3" s="1"/>
  <c r="S1140" i="3"/>
  <c r="J1140" i="3"/>
  <c r="AB1140" i="3" s="1"/>
  <c r="S1144" i="3"/>
  <c r="J1144" i="3"/>
  <c r="AB1144" i="3" s="1"/>
  <c r="S1148" i="3"/>
  <c r="J1148" i="3"/>
  <c r="AB1148" i="3" s="1"/>
  <c r="S1152" i="3"/>
  <c r="J1152" i="3"/>
  <c r="AB1152" i="3" s="1"/>
  <c r="S1156" i="3"/>
  <c r="J1156" i="3"/>
  <c r="AB1156" i="3" s="1"/>
  <c r="S1160" i="3"/>
  <c r="J1160" i="3"/>
  <c r="AB1160" i="3" s="1"/>
  <c r="S1164" i="3"/>
  <c r="J1164" i="3"/>
  <c r="AB1164" i="3" s="1"/>
  <c r="S1168" i="3"/>
  <c r="J1168" i="3"/>
  <c r="AB1168" i="3" s="1"/>
  <c r="S1172" i="3"/>
  <c r="J1172" i="3"/>
  <c r="AB1172" i="3" s="1"/>
  <c r="S1176" i="3"/>
  <c r="J1176" i="3"/>
  <c r="AB1176" i="3" s="1"/>
  <c r="S1180" i="3"/>
  <c r="J1180" i="3"/>
  <c r="AB1180" i="3" s="1"/>
  <c r="S1184" i="3"/>
  <c r="J1184" i="3"/>
  <c r="AB1184" i="3" s="1"/>
  <c r="S1188" i="3"/>
  <c r="J1188" i="3"/>
  <c r="AB1188" i="3" s="1"/>
  <c r="S1192" i="3"/>
  <c r="J1192" i="3"/>
  <c r="S1196" i="3"/>
  <c r="J1196" i="3"/>
  <c r="AB1196" i="3" s="1"/>
  <c r="S1200" i="3"/>
  <c r="J1200" i="3"/>
  <c r="AB1200" i="3" s="1"/>
  <c r="S1204" i="3"/>
  <c r="J1204" i="3"/>
  <c r="AB1204" i="3" s="1"/>
  <c r="S1208" i="3"/>
  <c r="J1208" i="3"/>
  <c r="AB1208" i="3" s="1"/>
  <c r="S1212" i="3"/>
  <c r="J1212" i="3"/>
  <c r="AB1212" i="3" s="1"/>
  <c r="S1216" i="3"/>
  <c r="J1216" i="3"/>
  <c r="AB1216" i="3" s="1"/>
  <c r="S1220" i="3"/>
  <c r="J1220" i="3"/>
  <c r="AB1220" i="3" s="1"/>
  <c r="S1224" i="3"/>
  <c r="J1224" i="3"/>
  <c r="AB1224" i="3" s="1"/>
  <c r="S1228" i="3"/>
  <c r="J1228" i="3"/>
  <c r="AB1228" i="3" s="1"/>
  <c r="S1232" i="3"/>
  <c r="J1232" i="3"/>
  <c r="AB1232" i="3" s="1"/>
  <c r="S1236" i="3"/>
  <c r="J1236" i="3"/>
  <c r="S1240" i="3"/>
  <c r="J1240" i="3"/>
  <c r="AB1240" i="3" s="1"/>
  <c r="S1244" i="3"/>
  <c r="J1244" i="3"/>
  <c r="AB1244" i="3" s="1"/>
  <c r="S1248" i="3"/>
  <c r="J1248" i="3"/>
  <c r="AB1248" i="3" s="1"/>
  <c r="S1252" i="3"/>
  <c r="J1252" i="3"/>
  <c r="AB1252" i="3" s="1"/>
  <c r="S1256" i="3"/>
  <c r="J1256" i="3"/>
  <c r="AB1256" i="3" s="1"/>
  <c r="S1260" i="3"/>
  <c r="J1260" i="3"/>
  <c r="AB1260" i="3" s="1"/>
  <c r="S1264" i="3"/>
  <c r="J1264" i="3"/>
  <c r="AB1264" i="3" s="1"/>
  <c r="S1268" i="3"/>
  <c r="J1268" i="3"/>
  <c r="AB1268" i="3" s="1"/>
  <c r="S1272" i="3"/>
  <c r="J1272" i="3"/>
  <c r="AB1272" i="3" s="1"/>
  <c r="S1276" i="3"/>
  <c r="J1276" i="3"/>
  <c r="AB1276" i="3" s="1"/>
  <c r="S1280" i="3"/>
  <c r="J1280" i="3"/>
  <c r="AB1280" i="3" s="1"/>
  <c r="S1284" i="3"/>
  <c r="J1284" i="3"/>
  <c r="AB1284" i="3" s="1"/>
  <c r="S1288" i="3"/>
  <c r="J1288" i="3"/>
  <c r="AB1288" i="3" s="1"/>
  <c r="S1292" i="3"/>
  <c r="J1292" i="3"/>
  <c r="AB1292" i="3" s="1"/>
  <c r="S1296" i="3"/>
  <c r="J1296" i="3"/>
  <c r="AB1296" i="3" s="1"/>
  <c r="S1300" i="3"/>
  <c r="J1300" i="3"/>
  <c r="AB1300" i="3" s="1"/>
  <c r="S1304" i="3"/>
  <c r="J1304" i="3"/>
  <c r="AB1304" i="3" s="1"/>
  <c r="S1308" i="3"/>
  <c r="J1308" i="3"/>
  <c r="AB1308" i="3" s="1"/>
  <c r="S1312" i="3"/>
  <c r="J1312" i="3"/>
  <c r="AB1312" i="3" s="1"/>
  <c r="S1316" i="3"/>
  <c r="J1316" i="3"/>
  <c r="AB1316" i="3" s="1"/>
  <c r="S1320" i="3"/>
  <c r="J1320" i="3"/>
  <c r="AB1320" i="3" s="1"/>
  <c r="S1324" i="3"/>
  <c r="J1324" i="3"/>
  <c r="AB1324" i="3" s="1"/>
  <c r="S1328" i="3"/>
  <c r="J1328" i="3"/>
  <c r="AB1328" i="3" s="1"/>
  <c r="S1332" i="3"/>
  <c r="J1332" i="3"/>
  <c r="AB1332" i="3" s="1"/>
  <c r="S1336" i="3"/>
  <c r="J1336" i="3"/>
  <c r="AB1336" i="3" s="1"/>
  <c r="S1340" i="3"/>
  <c r="J1340" i="3"/>
  <c r="AB1340" i="3" s="1"/>
  <c r="S1344" i="3"/>
  <c r="J1344" i="3"/>
  <c r="AB1344" i="3" s="1"/>
  <c r="S1348" i="3"/>
  <c r="J1348" i="3"/>
  <c r="AB1348" i="3" s="1"/>
  <c r="S1352" i="3"/>
  <c r="J1352" i="3"/>
  <c r="AB1352" i="3" s="1"/>
  <c r="S1356" i="3"/>
  <c r="J1356" i="3"/>
  <c r="AB1356" i="3" s="1"/>
  <c r="S1360" i="3"/>
  <c r="J1360" i="3"/>
  <c r="AB1360" i="3" s="1"/>
  <c r="S1364" i="3"/>
  <c r="J1364" i="3"/>
  <c r="AB1364" i="3" s="1"/>
  <c r="S1368" i="3"/>
  <c r="J1368" i="3"/>
  <c r="AB1368" i="3" s="1"/>
  <c r="S1372" i="3"/>
  <c r="J1372" i="3"/>
  <c r="S1376" i="3"/>
  <c r="J1376" i="3"/>
  <c r="AB1376" i="3" s="1"/>
  <c r="S1380" i="3"/>
  <c r="J1380" i="3"/>
  <c r="AB1380" i="3" s="1"/>
  <c r="S1384" i="3"/>
  <c r="J1384" i="3"/>
  <c r="AB1384" i="3" s="1"/>
  <c r="S1388" i="3"/>
  <c r="J1388" i="3"/>
  <c r="AB1388" i="3" s="1"/>
  <c r="K5" i="3"/>
  <c r="T5" i="3"/>
  <c r="K9" i="3"/>
  <c r="T9" i="3"/>
  <c r="K13" i="3"/>
  <c r="T13" i="3"/>
  <c r="K17" i="3"/>
  <c r="T17" i="3"/>
  <c r="K21" i="3"/>
  <c r="AC21" i="3" s="1"/>
  <c r="T21" i="3"/>
  <c r="K25" i="3"/>
  <c r="AC25" i="3" s="1"/>
  <c r="T25" i="3"/>
  <c r="K29" i="3"/>
  <c r="AC29" i="3" s="1"/>
  <c r="T29" i="3"/>
  <c r="K33" i="3"/>
  <c r="T33" i="3"/>
  <c r="K37" i="3"/>
  <c r="AC37" i="3" s="1"/>
  <c r="T37" i="3"/>
  <c r="K41" i="3"/>
  <c r="AC41" i="3" s="1"/>
  <c r="T41" i="3"/>
  <c r="K45" i="3"/>
  <c r="T45" i="3"/>
  <c r="K49" i="3"/>
  <c r="AC49" i="3" s="1"/>
  <c r="T49" i="3"/>
  <c r="K53" i="3"/>
  <c r="AC53" i="3" s="1"/>
  <c r="T53" i="3"/>
  <c r="K57" i="3"/>
  <c r="AC57" i="3" s="1"/>
  <c r="T57" i="3"/>
  <c r="K61" i="3"/>
  <c r="AC61" i="3" s="1"/>
  <c r="T61" i="3"/>
  <c r="K65" i="3"/>
  <c r="AC65" i="3" s="1"/>
  <c r="T65" i="3"/>
  <c r="K69" i="3"/>
  <c r="AC69" i="3" s="1"/>
  <c r="T69" i="3"/>
  <c r="K73" i="3"/>
  <c r="AC73" i="3" s="1"/>
  <c r="T73" i="3"/>
  <c r="K77" i="3"/>
  <c r="AC77" i="3" s="1"/>
  <c r="T77" i="3"/>
  <c r="K81" i="3"/>
  <c r="AC81" i="3" s="1"/>
  <c r="T81" i="3"/>
  <c r="K85" i="3"/>
  <c r="AC85" i="3" s="1"/>
  <c r="T85" i="3"/>
  <c r="K89" i="3"/>
  <c r="AC89" i="3" s="1"/>
  <c r="T89" i="3"/>
  <c r="K93" i="3"/>
  <c r="AC93" i="3" s="1"/>
  <c r="T93" i="3"/>
  <c r="K97" i="3"/>
  <c r="AC97" i="3" s="1"/>
  <c r="T97" i="3"/>
  <c r="K101" i="3"/>
  <c r="AC101" i="3" s="1"/>
  <c r="T101" i="3"/>
  <c r="K105" i="3"/>
  <c r="AC105" i="3" s="1"/>
  <c r="T105" i="3"/>
  <c r="K109" i="3"/>
  <c r="AC109" i="3" s="1"/>
  <c r="T109" i="3"/>
  <c r="K113" i="3"/>
  <c r="AC113" i="3" s="1"/>
  <c r="T113" i="3"/>
  <c r="K117" i="3"/>
  <c r="T117" i="3"/>
  <c r="K121" i="3"/>
  <c r="AC121" i="3" s="1"/>
  <c r="T121" i="3"/>
  <c r="K125" i="3"/>
  <c r="AC125" i="3" s="1"/>
  <c r="T125" i="3"/>
  <c r="K129" i="3"/>
  <c r="AC129" i="3" s="1"/>
  <c r="T129" i="3"/>
  <c r="K133" i="3"/>
  <c r="AC133" i="3" s="1"/>
  <c r="T133" i="3"/>
  <c r="K137" i="3"/>
  <c r="AC137" i="3" s="1"/>
  <c r="T137" i="3"/>
  <c r="K141" i="3"/>
  <c r="AC141" i="3" s="1"/>
  <c r="T141" i="3"/>
  <c r="K145" i="3"/>
  <c r="AC145" i="3" s="1"/>
  <c r="T145" i="3"/>
  <c r="K149" i="3"/>
  <c r="AC149" i="3" s="1"/>
  <c r="T149" i="3"/>
  <c r="K153" i="3"/>
  <c r="AC153" i="3" s="1"/>
  <c r="T153" i="3"/>
  <c r="K157" i="3"/>
  <c r="AC157" i="3" s="1"/>
  <c r="T157" i="3"/>
  <c r="K161" i="3"/>
  <c r="AC161" i="3" s="1"/>
  <c r="T161" i="3"/>
  <c r="K165" i="3"/>
  <c r="AC165" i="3" s="1"/>
  <c r="T165" i="3"/>
  <c r="K169" i="3"/>
  <c r="T169" i="3"/>
  <c r="K173" i="3"/>
  <c r="AC173" i="3" s="1"/>
  <c r="T173" i="3"/>
  <c r="K177" i="3"/>
  <c r="AC177" i="3" s="1"/>
  <c r="T177" i="3"/>
  <c r="K181" i="3"/>
  <c r="AC181" i="3" s="1"/>
  <c r="T181" i="3"/>
  <c r="K185" i="3"/>
  <c r="T185" i="3"/>
  <c r="K189" i="3"/>
  <c r="AC189" i="3" s="1"/>
  <c r="T189" i="3"/>
  <c r="K193" i="3"/>
  <c r="AC193" i="3" s="1"/>
  <c r="T193" i="3"/>
  <c r="K197" i="3"/>
  <c r="AC197" i="3" s="1"/>
  <c r="T197" i="3"/>
  <c r="K201" i="3"/>
  <c r="AC201" i="3" s="1"/>
  <c r="T201" i="3"/>
  <c r="K205" i="3"/>
  <c r="T205" i="3"/>
  <c r="K209" i="3"/>
  <c r="AC209" i="3" s="1"/>
  <c r="T209" i="3"/>
  <c r="K213" i="3"/>
  <c r="AC213" i="3" s="1"/>
  <c r="T213" i="3"/>
  <c r="K217" i="3"/>
  <c r="T217" i="3"/>
  <c r="K221" i="3"/>
  <c r="AC221" i="3" s="1"/>
  <c r="T221" i="3"/>
  <c r="K225" i="3"/>
  <c r="AC225" i="3" s="1"/>
  <c r="T225" i="3"/>
  <c r="K229" i="3"/>
  <c r="T229" i="3"/>
  <c r="K233" i="3"/>
  <c r="AC233" i="3" s="1"/>
  <c r="T233" i="3"/>
  <c r="K237" i="3"/>
  <c r="AC237" i="3" s="1"/>
  <c r="T237" i="3"/>
  <c r="K241" i="3"/>
  <c r="AC241" i="3" s="1"/>
  <c r="T241" i="3"/>
  <c r="K245" i="3"/>
  <c r="AC245" i="3" s="1"/>
  <c r="T245" i="3"/>
  <c r="K249" i="3"/>
  <c r="AC249" i="3" s="1"/>
  <c r="T249" i="3"/>
  <c r="K253" i="3"/>
  <c r="T253" i="3"/>
  <c r="K257" i="3"/>
  <c r="AC257" i="3" s="1"/>
  <c r="T257" i="3"/>
  <c r="K261" i="3"/>
  <c r="T261" i="3"/>
  <c r="K265" i="3"/>
  <c r="AC265" i="3" s="1"/>
  <c r="T265" i="3"/>
  <c r="K269" i="3"/>
  <c r="AC269" i="3" s="1"/>
  <c r="T269" i="3"/>
  <c r="K273" i="3"/>
  <c r="AC273" i="3" s="1"/>
  <c r="T273" i="3"/>
  <c r="K277" i="3"/>
  <c r="AC277" i="3" s="1"/>
  <c r="T277" i="3"/>
  <c r="K281" i="3"/>
  <c r="AC281" i="3" s="1"/>
  <c r="T281" i="3"/>
  <c r="K285" i="3"/>
  <c r="AC285" i="3" s="1"/>
  <c r="T285" i="3"/>
  <c r="K289" i="3"/>
  <c r="AC289" i="3" s="1"/>
  <c r="T289" i="3"/>
  <c r="K293" i="3"/>
  <c r="AC293" i="3" s="1"/>
  <c r="T293" i="3"/>
  <c r="K297" i="3"/>
  <c r="T297" i="3"/>
  <c r="K301" i="3"/>
  <c r="T301" i="3"/>
  <c r="K305" i="3"/>
  <c r="AC305" i="3" s="1"/>
  <c r="T305" i="3"/>
  <c r="K309" i="3"/>
  <c r="AC309" i="3" s="1"/>
  <c r="T309" i="3"/>
  <c r="K313" i="3"/>
  <c r="AC313" i="3" s="1"/>
  <c r="T313" i="3"/>
  <c r="K317" i="3"/>
  <c r="AC317" i="3" s="1"/>
  <c r="T317" i="3"/>
  <c r="K321" i="3"/>
  <c r="AC321" i="3" s="1"/>
  <c r="T321" i="3"/>
  <c r="K325" i="3"/>
  <c r="AC325" i="3" s="1"/>
  <c r="T325" i="3"/>
  <c r="K329" i="3"/>
  <c r="AC329" i="3" s="1"/>
  <c r="T329" i="3"/>
  <c r="K333" i="3"/>
  <c r="T333" i="3"/>
  <c r="K337" i="3"/>
  <c r="AC337" i="3" s="1"/>
  <c r="T337" i="3"/>
  <c r="K341" i="3"/>
  <c r="T341" i="3"/>
  <c r="K345" i="3"/>
  <c r="AC345" i="3" s="1"/>
  <c r="T345" i="3"/>
  <c r="K349" i="3"/>
  <c r="AC349" i="3" s="1"/>
  <c r="T349" i="3"/>
  <c r="K353" i="3"/>
  <c r="AC353" i="3" s="1"/>
  <c r="T353" i="3"/>
  <c r="K357" i="3"/>
  <c r="AC357" i="3" s="1"/>
  <c r="T357" i="3"/>
  <c r="K361" i="3"/>
  <c r="AC361" i="3" s="1"/>
  <c r="T361" i="3"/>
  <c r="K365" i="3"/>
  <c r="AC365" i="3" s="1"/>
  <c r="T365" i="3"/>
  <c r="K369" i="3"/>
  <c r="T369" i="3"/>
  <c r="K373" i="3"/>
  <c r="T373" i="3"/>
  <c r="K377" i="3"/>
  <c r="AC377" i="3" s="1"/>
  <c r="T377" i="3"/>
  <c r="K381" i="3"/>
  <c r="AC381" i="3" s="1"/>
  <c r="T381" i="3"/>
  <c r="K385" i="3"/>
  <c r="T385" i="3"/>
  <c r="K389" i="3"/>
  <c r="AC389" i="3" s="1"/>
  <c r="T389" i="3"/>
  <c r="K393" i="3"/>
  <c r="AC393" i="3" s="1"/>
  <c r="T393" i="3"/>
  <c r="K397" i="3"/>
  <c r="T397" i="3"/>
  <c r="K401" i="3"/>
  <c r="AC401" i="3" s="1"/>
  <c r="T401" i="3"/>
  <c r="K405" i="3"/>
  <c r="AC405" i="3" s="1"/>
  <c r="T405" i="3"/>
  <c r="K409" i="3"/>
  <c r="AC409" i="3" s="1"/>
  <c r="T409" i="3"/>
  <c r="K413" i="3"/>
  <c r="AC413" i="3" s="1"/>
  <c r="T413" i="3"/>
  <c r="K417" i="3"/>
  <c r="AC417" i="3" s="1"/>
  <c r="T417" i="3"/>
  <c r="K421" i="3"/>
  <c r="AC421" i="3" s="1"/>
  <c r="T421" i="3"/>
  <c r="K425" i="3"/>
  <c r="AC425" i="3" s="1"/>
  <c r="T425" i="3"/>
  <c r="K429" i="3"/>
  <c r="AC429" i="3" s="1"/>
  <c r="T429" i="3"/>
  <c r="K433" i="3"/>
  <c r="AC433" i="3" s="1"/>
  <c r="T433" i="3"/>
  <c r="K437" i="3"/>
  <c r="T437" i="3"/>
  <c r="K441" i="3"/>
  <c r="T441" i="3"/>
  <c r="K445" i="3"/>
  <c r="AC445" i="3" s="1"/>
  <c r="T445" i="3"/>
  <c r="K449" i="3"/>
  <c r="AC449" i="3" s="1"/>
  <c r="T449" i="3"/>
  <c r="K453" i="3"/>
  <c r="T453" i="3"/>
  <c r="K457" i="3"/>
  <c r="AC457" i="3" s="1"/>
  <c r="T457" i="3"/>
  <c r="K461" i="3"/>
  <c r="T461" i="3"/>
  <c r="K465" i="3"/>
  <c r="AC465" i="3" s="1"/>
  <c r="T465" i="3"/>
  <c r="K469" i="3"/>
  <c r="AC469" i="3" s="1"/>
  <c r="T469" i="3"/>
  <c r="K473" i="3"/>
  <c r="AC473" i="3" s="1"/>
  <c r="T473" i="3"/>
  <c r="K477" i="3"/>
  <c r="AC477" i="3" s="1"/>
  <c r="T477" i="3"/>
  <c r="K481" i="3"/>
  <c r="AC481" i="3" s="1"/>
  <c r="T481" i="3"/>
  <c r="K485" i="3"/>
  <c r="T485" i="3"/>
  <c r="K489" i="3"/>
  <c r="AC489" i="3" s="1"/>
  <c r="T489" i="3"/>
  <c r="K493" i="3"/>
  <c r="AC493" i="3" s="1"/>
  <c r="T493" i="3"/>
  <c r="K497" i="3"/>
  <c r="AC497" i="3" s="1"/>
  <c r="T497" i="3"/>
  <c r="K501" i="3"/>
  <c r="AC501" i="3" s="1"/>
  <c r="T501" i="3"/>
  <c r="K505" i="3"/>
  <c r="AC505" i="3" s="1"/>
  <c r="T505" i="3"/>
  <c r="K509" i="3"/>
  <c r="AC509" i="3" s="1"/>
  <c r="T509" i="3"/>
  <c r="K513" i="3"/>
  <c r="AC513" i="3" s="1"/>
  <c r="T513" i="3"/>
  <c r="K517" i="3"/>
  <c r="AC517" i="3" s="1"/>
  <c r="T517" i="3"/>
  <c r="K521" i="3"/>
  <c r="T521" i="3"/>
  <c r="K525" i="3"/>
  <c r="AC525" i="3" s="1"/>
  <c r="T525" i="3"/>
  <c r="K529" i="3"/>
  <c r="T529" i="3"/>
  <c r="K533" i="3"/>
  <c r="AC533" i="3" s="1"/>
  <c r="T533" i="3"/>
  <c r="K537" i="3"/>
  <c r="AC537" i="3" s="1"/>
  <c r="T537" i="3"/>
  <c r="K541" i="3"/>
  <c r="AC541" i="3" s="1"/>
  <c r="T541" i="3"/>
  <c r="K545" i="3"/>
  <c r="AC545" i="3" s="1"/>
  <c r="T545" i="3"/>
  <c r="K549" i="3"/>
  <c r="T549" i="3"/>
  <c r="K553" i="3"/>
  <c r="T553" i="3"/>
  <c r="K557" i="3"/>
  <c r="AC557" i="3" s="1"/>
  <c r="T557" i="3"/>
  <c r="K561" i="3"/>
  <c r="T561" i="3"/>
  <c r="K565" i="3"/>
  <c r="T565" i="3"/>
  <c r="K569" i="3"/>
  <c r="AC569" i="3" s="1"/>
  <c r="T569" i="3"/>
  <c r="K573" i="3"/>
  <c r="AC573" i="3" s="1"/>
  <c r="T573" i="3"/>
  <c r="K577" i="3"/>
  <c r="AC577" i="3" s="1"/>
  <c r="T577" i="3"/>
  <c r="K581" i="3"/>
  <c r="AC581" i="3" s="1"/>
  <c r="T581" i="3"/>
  <c r="K585" i="3"/>
  <c r="T585" i="3"/>
  <c r="K589" i="3"/>
  <c r="AC589" i="3" s="1"/>
  <c r="T589" i="3"/>
  <c r="K593" i="3"/>
  <c r="AC593" i="3" s="1"/>
  <c r="T593" i="3"/>
  <c r="K597" i="3"/>
  <c r="AC597" i="3" s="1"/>
  <c r="T597" i="3"/>
  <c r="K601" i="3"/>
  <c r="AC601" i="3" s="1"/>
  <c r="T601" i="3"/>
  <c r="K605" i="3"/>
  <c r="AC605" i="3" s="1"/>
  <c r="T605" i="3"/>
  <c r="K609" i="3"/>
  <c r="AC609" i="3" s="1"/>
  <c r="T609" i="3"/>
  <c r="K613" i="3"/>
  <c r="AC613" i="3" s="1"/>
  <c r="T613" i="3"/>
  <c r="K617" i="3"/>
  <c r="AC617" i="3" s="1"/>
  <c r="T617" i="3"/>
  <c r="K621" i="3"/>
  <c r="AC621" i="3" s="1"/>
  <c r="T621" i="3"/>
  <c r="K625" i="3"/>
  <c r="AC625" i="3" s="1"/>
  <c r="T625" i="3"/>
  <c r="K629" i="3"/>
  <c r="AC629" i="3" s="1"/>
  <c r="T629" i="3"/>
  <c r="K633" i="3"/>
  <c r="T633" i="3"/>
  <c r="K637" i="3"/>
  <c r="T637" i="3"/>
  <c r="K641" i="3"/>
  <c r="AC641" i="3" s="1"/>
  <c r="T641" i="3"/>
  <c r="K645" i="3"/>
  <c r="AC645" i="3" s="1"/>
  <c r="T645" i="3"/>
  <c r="K649" i="3"/>
  <c r="AC649" i="3" s="1"/>
  <c r="T649" i="3"/>
  <c r="K653" i="3"/>
  <c r="AC653" i="3" s="1"/>
  <c r="T653" i="3"/>
  <c r="K657" i="3"/>
  <c r="AC657" i="3" s="1"/>
  <c r="T657" i="3"/>
  <c r="K661" i="3"/>
  <c r="AC661" i="3" s="1"/>
  <c r="T661" i="3"/>
  <c r="K665" i="3"/>
  <c r="AC665" i="3" s="1"/>
  <c r="T665" i="3"/>
  <c r="K669" i="3"/>
  <c r="AC669" i="3" s="1"/>
  <c r="T669" i="3"/>
  <c r="K673" i="3"/>
  <c r="AC673" i="3" s="1"/>
  <c r="T673" i="3"/>
  <c r="K677" i="3"/>
  <c r="AC677" i="3" s="1"/>
  <c r="T677" i="3"/>
  <c r="K681" i="3"/>
  <c r="T681" i="3"/>
  <c r="K685" i="3"/>
  <c r="AC685" i="3" s="1"/>
  <c r="T685" i="3"/>
  <c r="K689" i="3"/>
  <c r="AC689" i="3" s="1"/>
  <c r="T689" i="3"/>
  <c r="K693" i="3"/>
  <c r="AC693" i="3" s="1"/>
  <c r="T693" i="3"/>
  <c r="K697" i="3"/>
  <c r="AC697" i="3" s="1"/>
  <c r="T697" i="3"/>
  <c r="K701" i="3"/>
  <c r="AC701" i="3" s="1"/>
  <c r="T701" i="3"/>
  <c r="K705" i="3"/>
  <c r="AC705" i="3" s="1"/>
  <c r="T705" i="3"/>
  <c r="K709" i="3"/>
  <c r="T709" i="3"/>
  <c r="K713" i="3"/>
  <c r="AC713" i="3" s="1"/>
  <c r="T713" i="3"/>
  <c r="K717" i="3"/>
  <c r="AC717" i="3" s="1"/>
  <c r="T717" i="3"/>
  <c r="K721" i="3"/>
  <c r="AC721" i="3" s="1"/>
  <c r="T721" i="3"/>
  <c r="K725" i="3"/>
  <c r="AC725" i="3" s="1"/>
  <c r="T725" i="3"/>
  <c r="K729" i="3"/>
  <c r="AC729" i="3" s="1"/>
  <c r="T729" i="3"/>
  <c r="K733" i="3"/>
  <c r="T733" i="3"/>
  <c r="K737" i="3"/>
  <c r="AC737" i="3" s="1"/>
  <c r="T737" i="3"/>
  <c r="K741" i="3"/>
  <c r="AC741" i="3" s="1"/>
  <c r="T741" i="3"/>
  <c r="K745" i="3"/>
  <c r="AC745" i="3" s="1"/>
  <c r="T745" i="3"/>
  <c r="K749" i="3"/>
  <c r="AC749" i="3" s="1"/>
  <c r="T749" i="3"/>
  <c r="K753" i="3"/>
  <c r="AC753" i="3" s="1"/>
  <c r="T753" i="3"/>
  <c r="K757" i="3"/>
  <c r="T757" i="3"/>
  <c r="K761" i="3"/>
  <c r="AC761" i="3" s="1"/>
  <c r="T761" i="3"/>
  <c r="K765" i="3"/>
  <c r="AC765" i="3" s="1"/>
  <c r="T765" i="3"/>
  <c r="K769" i="3"/>
  <c r="AC769" i="3" s="1"/>
  <c r="T769" i="3"/>
  <c r="K773" i="3"/>
  <c r="AC773" i="3" s="1"/>
  <c r="T773" i="3"/>
  <c r="K777" i="3"/>
  <c r="AC777" i="3" s="1"/>
  <c r="T777" i="3"/>
  <c r="K781" i="3"/>
  <c r="AC781" i="3" s="1"/>
  <c r="T781" i="3"/>
  <c r="K785" i="3"/>
  <c r="AC785" i="3" s="1"/>
  <c r="T785" i="3"/>
  <c r="K789" i="3"/>
  <c r="AC789" i="3" s="1"/>
  <c r="T789" i="3"/>
  <c r="K793" i="3"/>
  <c r="AC793" i="3" s="1"/>
  <c r="T793" i="3"/>
  <c r="K797" i="3"/>
  <c r="AC797" i="3" s="1"/>
  <c r="T797" i="3"/>
  <c r="K801" i="3"/>
  <c r="AC801" i="3" s="1"/>
  <c r="T801" i="3"/>
  <c r="K805" i="3"/>
  <c r="AC805" i="3" s="1"/>
  <c r="T805" i="3"/>
  <c r="K809" i="3"/>
  <c r="AC809" i="3" s="1"/>
  <c r="T809" i="3"/>
  <c r="K813" i="3"/>
  <c r="T813" i="3"/>
  <c r="K817" i="3"/>
  <c r="AC817" i="3" s="1"/>
  <c r="T817" i="3"/>
  <c r="K821" i="3"/>
  <c r="AC821" i="3" s="1"/>
  <c r="T821" i="3"/>
  <c r="K825" i="3"/>
  <c r="AC825" i="3" s="1"/>
  <c r="T825" i="3"/>
  <c r="K829" i="3"/>
  <c r="AC829" i="3" s="1"/>
  <c r="T829" i="3"/>
  <c r="K833" i="3"/>
  <c r="AC833" i="3" s="1"/>
  <c r="T833" i="3"/>
  <c r="K837" i="3"/>
  <c r="AC837" i="3" s="1"/>
  <c r="T837" i="3"/>
  <c r="K841" i="3"/>
  <c r="T841" i="3"/>
  <c r="K845" i="3"/>
  <c r="AC845" i="3" s="1"/>
  <c r="T845" i="3"/>
  <c r="K849" i="3"/>
  <c r="AC849" i="3" s="1"/>
  <c r="T849" i="3"/>
  <c r="K853" i="3"/>
  <c r="AC853" i="3" s="1"/>
  <c r="T853" i="3"/>
  <c r="K857" i="3"/>
  <c r="AC857" i="3" s="1"/>
  <c r="T857" i="3"/>
  <c r="K861" i="3"/>
  <c r="AC861" i="3" s="1"/>
  <c r="T861" i="3"/>
  <c r="K865" i="3"/>
  <c r="T865" i="3"/>
  <c r="K869" i="3"/>
  <c r="AC869" i="3" s="1"/>
  <c r="T869" i="3"/>
  <c r="K873" i="3"/>
  <c r="AC873" i="3" s="1"/>
  <c r="T873" i="3"/>
  <c r="K877" i="3"/>
  <c r="AC877" i="3" s="1"/>
  <c r="T877" i="3"/>
  <c r="K881" i="3"/>
  <c r="AC881" i="3" s="1"/>
  <c r="T881" i="3"/>
  <c r="K885" i="3"/>
  <c r="AC885" i="3" s="1"/>
  <c r="T885" i="3"/>
  <c r="K889" i="3"/>
  <c r="AC889" i="3" s="1"/>
  <c r="T889" i="3"/>
  <c r="K893" i="3"/>
  <c r="AC893" i="3" s="1"/>
  <c r="T893" i="3"/>
  <c r="K897" i="3"/>
  <c r="AC897" i="3" s="1"/>
  <c r="T897" i="3"/>
  <c r="K901" i="3"/>
  <c r="AC901" i="3" s="1"/>
  <c r="T901" i="3"/>
  <c r="K905" i="3"/>
  <c r="T905" i="3"/>
  <c r="K909" i="3"/>
  <c r="AC909" i="3" s="1"/>
  <c r="T909" i="3"/>
  <c r="K913" i="3"/>
  <c r="AC913" i="3" s="1"/>
  <c r="T913" i="3"/>
  <c r="K917" i="3"/>
  <c r="AC917" i="3" s="1"/>
  <c r="T917" i="3"/>
  <c r="K921" i="3"/>
  <c r="AC921" i="3" s="1"/>
  <c r="T921" i="3"/>
  <c r="K925" i="3"/>
  <c r="AC925" i="3" s="1"/>
  <c r="T925" i="3"/>
  <c r="K929" i="3"/>
  <c r="AC929" i="3" s="1"/>
  <c r="T929" i="3"/>
  <c r="K933" i="3"/>
  <c r="AC933" i="3" s="1"/>
  <c r="T933" i="3"/>
  <c r="K937" i="3"/>
  <c r="AC937" i="3" s="1"/>
  <c r="T937" i="3"/>
  <c r="K941" i="3"/>
  <c r="T941" i="3"/>
  <c r="K945" i="3"/>
  <c r="AC945" i="3" s="1"/>
  <c r="T945" i="3"/>
  <c r="K949" i="3"/>
  <c r="AC949" i="3" s="1"/>
  <c r="T949" i="3"/>
  <c r="K953" i="3"/>
  <c r="AC953" i="3" s="1"/>
  <c r="T953" i="3"/>
  <c r="K957" i="3"/>
  <c r="AC957" i="3" s="1"/>
  <c r="T957" i="3"/>
  <c r="K961" i="3"/>
  <c r="AC961" i="3" s="1"/>
  <c r="T961" i="3"/>
  <c r="K965" i="3"/>
  <c r="AC965" i="3" s="1"/>
  <c r="T965" i="3"/>
  <c r="K969" i="3"/>
  <c r="AC969" i="3" s="1"/>
  <c r="T969" i="3"/>
  <c r="K973" i="3"/>
  <c r="T973" i="3"/>
  <c r="K977" i="3"/>
  <c r="AC977" i="3" s="1"/>
  <c r="T977" i="3"/>
  <c r="K981" i="3"/>
  <c r="AC981" i="3" s="1"/>
  <c r="T981" i="3"/>
  <c r="K985" i="3"/>
  <c r="AC985" i="3" s="1"/>
  <c r="T985" i="3"/>
  <c r="K989" i="3"/>
  <c r="AC989" i="3" s="1"/>
  <c r="T989" i="3"/>
  <c r="K993" i="3"/>
  <c r="AC993" i="3" s="1"/>
  <c r="T993" i="3"/>
  <c r="K997" i="3"/>
  <c r="AC997" i="3" s="1"/>
  <c r="T997" i="3"/>
  <c r="K1001" i="3"/>
  <c r="AC1001" i="3" s="1"/>
  <c r="T1001" i="3"/>
  <c r="K1005" i="3"/>
  <c r="AC1005" i="3" s="1"/>
  <c r="T1005" i="3"/>
  <c r="K1009" i="3"/>
  <c r="AC1009" i="3" s="1"/>
  <c r="T1009" i="3"/>
  <c r="K1013" i="3"/>
  <c r="AC1013" i="3" s="1"/>
  <c r="T1013" i="3"/>
  <c r="K1017" i="3"/>
  <c r="T1017" i="3"/>
  <c r="K1021" i="3"/>
  <c r="AC1021" i="3" s="1"/>
  <c r="T1021" i="3"/>
  <c r="K1025" i="3"/>
  <c r="AC1025" i="3" s="1"/>
  <c r="T1025" i="3"/>
  <c r="K1029" i="3"/>
  <c r="AC1029" i="3" s="1"/>
  <c r="T1029" i="3"/>
  <c r="K1033" i="3"/>
  <c r="AC1033" i="3" s="1"/>
  <c r="T1033" i="3"/>
  <c r="K1037" i="3"/>
  <c r="AC1037" i="3" s="1"/>
  <c r="T1037" i="3"/>
  <c r="K1041" i="3"/>
  <c r="AC1041" i="3" s="1"/>
  <c r="T1041" i="3"/>
  <c r="K1045" i="3"/>
  <c r="AC1045" i="3" s="1"/>
  <c r="T1045" i="3"/>
  <c r="K1049" i="3"/>
  <c r="T1049" i="3"/>
  <c r="K1053" i="3"/>
  <c r="AC1053" i="3" s="1"/>
  <c r="T1053" i="3"/>
  <c r="K1057" i="3"/>
  <c r="T1057" i="3"/>
  <c r="K1061" i="3"/>
  <c r="AC1061" i="3" s="1"/>
  <c r="T1061" i="3"/>
  <c r="K1065" i="3"/>
  <c r="AC1065" i="3" s="1"/>
  <c r="T1065" i="3"/>
  <c r="K1069" i="3"/>
  <c r="AC1069" i="3" s="1"/>
  <c r="T1069" i="3"/>
  <c r="K1073" i="3"/>
  <c r="AC1073" i="3" s="1"/>
  <c r="T1073" i="3"/>
  <c r="K1077" i="3"/>
  <c r="T1077" i="3"/>
  <c r="K1081" i="3"/>
  <c r="AC1081" i="3" s="1"/>
  <c r="T1081" i="3"/>
  <c r="K1085" i="3"/>
  <c r="AC1085" i="3" s="1"/>
  <c r="T1085" i="3"/>
  <c r="K1089" i="3"/>
  <c r="AC1089" i="3" s="1"/>
  <c r="T1089" i="3"/>
  <c r="K1093" i="3"/>
  <c r="AC1093" i="3" s="1"/>
  <c r="T1093" i="3"/>
  <c r="K1097" i="3"/>
  <c r="T1097" i="3"/>
  <c r="K1101" i="3"/>
  <c r="AC1101" i="3" s="1"/>
  <c r="T1101" i="3"/>
  <c r="K1105" i="3"/>
  <c r="AC1105" i="3" s="1"/>
  <c r="T1105" i="3"/>
  <c r="K1109" i="3"/>
  <c r="AC1109" i="3" s="1"/>
  <c r="T1109" i="3"/>
  <c r="K1113" i="3"/>
  <c r="AC1113" i="3" s="1"/>
  <c r="T1113" i="3"/>
  <c r="K1117" i="3"/>
  <c r="AC1117" i="3" s="1"/>
  <c r="T1117" i="3"/>
  <c r="K1121" i="3"/>
  <c r="AC1121" i="3" s="1"/>
  <c r="T1121" i="3"/>
  <c r="K1125" i="3"/>
  <c r="AC1125" i="3" s="1"/>
  <c r="T1125" i="3"/>
  <c r="K1129" i="3"/>
  <c r="T1129" i="3"/>
  <c r="K1133" i="3"/>
  <c r="AC1133" i="3" s="1"/>
  <c r="T1133" i="3"/>
  <c r="K1137" i="3"/>
  <c r="AC1137" i="3" s="1"/>
  <c r="T1137" i="3"/>
  <c r="K1141" i="3"/>
  <c r="AC1141" i="3" s="1"/>
  <c r="T1141" i="3"/>
  <c r="K1145" i="3"/>
  <c r="AC1145" i="3" s="1"/>
  <c r="T1145" i="3"/>
  <c r="K1149" i="3"/>
  <c r="AC1149" i="3" s="1"/>
  <c r="T1149" i="3"/>
  <c r="K1153" i="3"/>
  <c r="AC1153" i="3" s="1"/>
  <c r="T1153" i="3"/>
  <c r="K1157" i="3"/>
  <c r="AC1157" i="3" s="1"/>
  <c r="T1157" i="3"/>
  <c r="K1161" i="3"/>
  <c r="AC1161" i="3" s="1"/>
  <c r="T1161" i="3"/>
  <c r="K1165" i="3"/>
  <c r="AC1165" i="3" s="1"/>
  <c r="T1165" i="3"/>
  <c r="K1169" i="3"/>
  <c r="AC1169" i="3" s="1"/>
  <c r="T1169" i="3"/>
  <c r="K1173" i="3"/>
  <c r="AC1173" i="3" s="1"/>
  <c r="T1173" i="3"/>
  <c r="K1177" i="3"/>
  <c r="AC1177" i="3" s="1"/>
  <c r="T1177" i="3"/>
  <c r="K1181" i="3"/>
  <c r="AC1181" i="3" s="1"/>
  <c r="T1181" i="3"/>
  <c r="K1185" i="3"/>
  <c r="AC1185" i="3" s="1"/>
  <c r="T1185" i="3"/>
  <c r="K1189" i="3"/>
  <c r="AC1189" i="3" s="1"/>
  <c r="T1189" i="3"/>
  <c r="K1193" i="3"/>
  <c r="T1193" i="3"/>
  <c r="K1197" i="3"/>
  <c r="AC1197" i="3" s="1"/>
  <c r="T1197" i="3"/>
  <c r="K1201" i="3"/>
  <c r="T1201" i="3"/>
  <c r="K1205" i="3"/>
  <c r="AC1205" i="3" s="1"/>
  <c r="T1205" i="3"/>
  <c r="K1209" i="3"/>
  <c r="AC1209" i="3" s="1"/>
  <c r="T1209" i="3"/>
  <c r="K1213" i="3"/>
  <c r="AC1213" i="3" s="1"/>
  <c r="T1213" i="3"/>
  <c r="K1217" i="3"/>
  <c r="AC1217" i="3" s="1"/>
  <c r="T1217" i="3"/>
  <c r="K1221" i="3"/>
  <c r="AC1221" i="3" s="1"/>
  <c r="T1221" i="3"/>
  <c r="K1225" i="3"/>
  <c r="AC1225" i="3" s="1"/>
  <c r="T1225" i="3"/>
  <c r="K1229" i="3"/>
  <c r="AC1229" i="3" s="1"/>
  <c r="T1229" i="3"/>
  <c r="K1233" i="3"/>
  <c r="AC1233" i="3" s="1"/>
  <c r="T1233" i="3"/>
  <c r="K1237" i="3"/>
  <c r="T1237" i="3"/>
  <c r="K1241" i="3"/>
  <c r="AC1241" i="3" s="1"/>
  <c r="T1241" i="3"/>
  <c r="K1245" i="3"/>
  <c r="AC1245" i="3" s="1"/>
  <c r="T1245" i="3"/>
  <c r="K1249" i="3"/>
  <c r="AC1249" i="3" s="1"/>
  <c r="T1249" i="3"/>
  <c r="K1253" i="3"/>
  <c r="T1253" i="3"/>
  <c r="K1257" i="3"/>
  <c r="AC1257" i="3" s="1"/>
  <c r="T1257" i="3"/>
  <c r="K1261" i="3"/>
  <c r="AC1261" i="3" s="1"/>
  <c r="T1261" i="3"/>
  <c r="K1265" i="3"/>
  <c r="AC1265" i="3" s="1"/>
  <c r="T1265" i="3"/>
  <c r="K1269" i="3"/>
  <c r="AC1269" i="3" s="1"/>
  <c r="T1269" i="3"/>
  <c r="K1273" i="3"/>
  <c r="AC1273" i="3" s="1"/>
  <c r="T1273" i="3"/>
  <c r="K1277" i="3"/>
  <c r="T1277" i="3"/>
  <c r="K1281" i="3"/>
  <c r="AC1281" i="3" s="1"/>
  <c r="T1281" i="3"/>
  <c r="K1285" i="3"/>
  <c r="AC1285" i="3" s="1"/>
  <c r="T1285" i="3"/>
  <c r="K1289" i="3"/>
  <c r="AC1289" i="3" s="1"/>
  <c r="T1289" i="3"/>
  <c r="K1293" i="3"/>
  <c r="AC1293" i="3" s="1"/>
  <c r="T1293" i="3"/>
  <c r="K1297" i="3"/>
  <c r="AC1297" i="3" s="1"/>
  <c r="T1297" i="3"/>
  <c r="K1301" i="3"/>
  <c r="AC1301" i="3" s="1"/>
  <c r="T1301" i="3"/>
  <c r="K1305" i="3"/>
  <c r="AC1305" i="3" s="1"/>
  <c r="T1305" i="3"/>
  <c r="K1309" i="3"/>
  <c r="AC1309" i="3" s="1"/>
  <c r="T1309" i="3"/>
  <c r="K1313" i="3"/>
  <c r="AC1313" i="3" s="1"/>
  <c r="T1313" i="3"/>
  <c r="K1317" i="3"/>
  <c r="AC1317" i="3" s="1"/>
  <c r="T1317" i="3"/>
  <c r="K1321" i="3"/>
  <c r="T1321" i="3"/>
  <c r="K1325" i="3"/>
  <c r="T1325" i="3"/>
  <c r="K1329" i="3"/>
  <c r="AC1329" i="3" s="1"/>
  <c r="T1329" i="3"/>
  <c r="K1333" i="3"/>
  <c r="T1333" i="3"/>
  <c r="K1337" i="3"/>
  <c r="T1337" i="3"/>
  <c r="K1341" i="3"/>
  <c r="AC1341" i="3" s="1"/>
  <c r="T1341" i="3"/>
  <c r="K1345" i="3"/>
  <c r="AC1345" i="3" s="1"/>
  <c r="T1345" i="3"/>
  <c r="K1349" i="3"/>
  <c r="AC1349" i="3" s="1"/>
  <c r="T1349" i="3"/>
  <c r="K1353" i="3"/>
  <c r="AC1353" i="3" s="1"/>
  <c r="T1353" i="3"/>
  <c r="K1357" i="3"/>
  <c r="AC1357" i="3" s="1"/>
  <c r="T1357" i="3"/>
  <c r="K1361" i="3"/>
  <c r="AC1361" i="3" s="1"/>
  <c r="T1361" i="3"/>
  <c r="K1365" i="3"/>
  <c r="AC1365" i="3" s="1"/>
  <c r="T1365" i="3"/>
  <c r="K1369" i="3"/>
  <c r="AC1369" i="3" s="1"/>
  <c r="T1369" i="3"/>
  <c r="K1373" i="3"/>
  <c r="AC1373" i="3" s="1"/>
  <c r="T1373" i="3"/>
  <c r="K1377" i="3"/>
  <c r="AC1377" i="3" s="1"/>
  <c r="T1377" i="3"/>
  <c r="K1381" i="3"/>
  <c r="AC1381" i="3" s="1"/>
  <c r="T1381" i="3"/>
  <c r="K1385" i="3"/>
  <c r="AC1385" i="3" s="1"/>
  <c r="T1385" i="3"/>
  <c r="K1389" i="3"/>
  <c r="T1389" i="3"/>
  <c r="L6" i="3"/>
  <c r="AD6" i="3" s="1"/>
  <c r="U6" i="3"/>
  <c r="L10" i="3"/>
  <c r="AD10" i="3" s="1"/>
  <c r="U10" i="3"/>
  <c r="L14" i="3"/>
  <c r="AD14" i="3" s="1"/>
  <c r="U14" i="3"/>
  <c r="L18" i="3"/>
  <c r="AD18" i="3" s="1"/>
  <c r="U18" i="3"/>
  <c r="L22" i="3"/>
  <c r="AD22" i="3" s="1"/>
  <c r="U22" i="3"/>
  <c r="L26" i="3"/>
  <c r="AD26" i="3" s="1"/>
  <c r="U26" i="3"/>
  <c r="L30" i="3"/>
  <c r="AD30" i="3" s="1"/>
  <c r="U30" i="3"/>
  <c r="L34" i="3"/>
  <c r="AD34" i="3" s="1"/>
  <c r="U34" i="3"/>
  <c r="L38" i="3"/>
  <c r="AD38" i="3" s="1"/>
  <c r="U38" i="3"/>
  <c r="L42" i="3"/>
  <c r="AD42" i="3" s="1"/>
  <c r="U42" i="3"/>
  <c r="L46" i="3"/>
  <c r="AD46" i="3" s="1"/>
  <c r="U46" i="3"/>
  <c r="L50" i="3"/>
  <c r="AD50" i="3" s="1"/>
  <c r="U50" i="3"/>
  <c r="L54" i="3"/>
  <c r="AD54" i="3" s="1"/>
  <c r="U54" i="3"/>
  <c r="L58" i="3"/>
  <c r="AD58" i="3" s="1"/>
  <c r="U58" i="3"/>
  <c r="L62" i="3"/>
  <c r="AD62" i="3" s="1"/>
  <c r="U62" i="3"/>
  <c r="L66" i="3"/>
  <c r="AD66" i="3" s="1"/>
  <c r="U66" i="3"/>
  <c r="L70" i="3"/>
  <c r="AD70" i="3" s="1"/>
  <c r="U70" i="3"/>
  <c r="L74" i="3"/>
  <c r="AD74" i="3" s="1"/>
  <c r="U74" i="3"/>
  <c r="L78" i="3"/>
  <c r="AD78" i="3" s="1"/>
  <c r="U78" i="3"/>
  <c r="L82" i="3"/>
  <c r="AD82" i="3" s="1"/>
  <c r="U82" i="3"/>
  <c r="L86" i="3"/>
  <c r="AD86" i="3" s="1"/>
  <c r="U86" i="3"/>
  <c r="L90" i="3"/>
  <c r="AD90" i="3" s="1"/>
  <c r="U90" i="3"/>
  <c r="L94" i="3"/>
  <c r="AD94" i="3" s="1"/>
  <c r="U94" i="3"/>
  <c r="L98" i="3"/>
  <c r="AD98" i="3" s="1"/>
  <c r="U98" i="3"/>
  <c r="L102" i="3"/>
  <c r="AD102" i="3" s="1"/>
  <c r="U102" i="3"/>
  <c r="L106" i="3"/>
  <c r="AD106" i="3" s="1"/>
  <c r="U106" i="3"/>
  <c r="L110" i="3"/>
  <c r="AD110" i="3" s="1"/>
  <c r="U110" i="3"/>
  <c r="L114" i="3"/>
  <c r="AD114" i="3" s="1"/>
  <c r="U114" i="3"/>
  <c r="L118" i="3"/>
  <c r="AD118" i="3" s="1"/>
  <c r="U118" i="3"/>
  <c r="L122" i="3"/>
  <c r="AD122" i="3" s="1"/>
  <c r="U122" i="3"/>
  <c r="L126" i="3"/>
  <c r="AD126" i="3" s="1"/>
  <c r="U126" i="3"/>
  <c r="L130" i="3"/>
  <c r="AD130" i="3" s="1"/>
  <c r="U130" i="3"/>
  <c r="L134" i="3"/>
  <c r="AD134" i="3" s="1"/>
  <c r="U134" i="3"/>
  <c r="L138" i="3"/>
  <c r="AD138" i="3" s="1"/>
  <c r="U138" i="3"/>
  <c r="L142" i="3"/>
  <c r="AD142" i="3" s="1"/>
  <c r="U142" i="3"/>
  <c r="L146" i="3"/>
  <c r="AD146" i="3" s="1"/>
  <c r="U146" i="3"/>
  <c r="L150" i="3"/>
  <c r="AD150" i="3" s="1"/>
  <c r="U150" i="3"/>
  <c r="L154" i="3"/>
  <c r="AD154" i="3" s="1"/>
  <c r="U154" i="3"/>
  <c r="L158" i="3"/>
  <c r="AD158" i="3" s="1"/>
  <c r="U158" i="3"/>
  <c r="L162" i="3"/>
  <c r="AD162" i="3" s="1"/>
  <c r="U162" i="3"/>
  <c r="L166" i="3"/>
  <c r="AD166" i="3" s="1"/>
  <c r="U166" i="3"/>
  <c r="L170" i="3"/>
  <c r="AD170" i="3" s="1"/>
  <c r="U170" i="3"/>
  <c r="L174" i="3"/>
  <c r="AD174" i="3" s="1"/>
  <c r="U174" i="3"/>
  <c r="L178" i="3"/>
  <c r="AD178" i="3" s="1"/>
  <c r="U178" i="3"/>
  <c r="L182" i="3"/>
  <c r="AD182" i="3" s="1"/>
  <c r="U182" i="3"/>
  <c r="L186" i="3"/>
  <c r="AD186" i="3" s="1"/>
  <c r="U186" i="3"/>
  <c r="L190" i="3"/>
  <c r="AD190" i="3" s="1"/>
  <c r="U190" i="3"/>
  <c r="L194" i="3"/>
  <c r="AD194" i="3" s="1"/>
  <c r="U194" i="3"/>
  <c r="L198" i="3"/>
  <c r="AD198" i="3" s="1"/>
  <c r="U198" i="3"/>
  <c r="L202" i="3"/>
  <c r="AD202" i="3" s="1"/>
  <c r="U202" i="3"/>
  <c r="L206" i="3"/>
  <c r="AD206" i="3" s="1"/>
  <c r="U206" i="3"/>
  <c r="L210" i="3"/>
  <c r="AD210" i="3" s="1"/>
  <c r="U210" i="3"/>
  <c r="L214" i="3"/>
  <c r="AD214" i="3" s="1"/>
  <c r="U214" i="3"/>
  <c r="L218" i="3"/>
  <c r="AD218" i="3" s="1"/>
  <c r="U218" i="3"/>
  <c r="L222" i="3"/>
  <c r="AD222" i="3" s="1"/>
  <c r="U222" i="3"/>
  <c r="L226" i="3"/>
  <c r="AD226" i="3" s="1"/>
  <c r="U226" i="3"/>
  <c r="L230" i="3"/>
  <c r="AD230" i="3" s="1"/>
  <c r="U230" i="3"/>
  <c r="L234" i="3"/>
  <c r="AD234" i="3" s="1"/>
  <c r="U234" i="3"/>
  <c r="L238" i="3"/>
  <c r="AD238" i="3" s="1"/>
  <c r="U238" i="3"/>
  <c r="L242" i="3"/>
  <c r="AD242" i="3" s="1"/>
  <c r="U242" i="3"/>
  <c r="L246" i="3"/>
  <c r="AD246" i="3" s="1"/>
  <c r="U246" i="3"/>
  <c r="L250" i="3"/>
  <c r="AD250" i="3" s="1"/>
  <c r="U250" i="3"/>
  <c r="L254" i="3"/>
  <c r="AD254" i="3" s="1"/>
  <c r="U254" i="3"/>
  <c r="L258" i="3"/>
  <c r="AD258" i="3" s="1"/>
  <c r="U258" i="3"/>
  <c r="L262" i="3"/>
  <c r="AD262" i="3" s="1"/>
  <c r="U262" i="3"/>
  <c r="L266" i="3"/>
  <c r="AD266" i="3" s="1"/>
  <c r="U266" i="3"/>
  <c r="L270" i="3"/>
  <c r="AD270" i="3" s="1"/>
  <c r="U270" i="3"/>
  <c r="L274" i="3"/>
  <c r="AD274" i="3" s="1"/>
  <c r="U274" i="3"/>
  <c r="L278" i="3"/>
  <c r="AD278" i="3" s="1"/>
  <c r="U278" i="3"/>
  <c r="L282" i="3"/>
  <c r="AD282" i="3" s="1"/>
  <c r="U282" i="3"/>
  <c r="L286" i="3"/>
  <c r="AD286" i="3" s="1"/>
  <c r="U286" i="3"/>
  <c r="L290" i="3"/>
  <c r="AD290" i="3" s="1"/>
  <c r="U290" i="3"/>
  <c r="L294" i="3"/>
  <c r="AD294" i="3" s="1"/>
  <c r="U294" i="3"/>
  <c r="L298" i="3"/>
  <c r="AD298" i="3" s="1"/>
  <c r="U298" i="3"/>
  <c r="L302" i="3"/>
  <c r="AD302" i="3" s="1"/>
  <c r="U302" i="3"/>
  <c r="L306" i="3"/>
  <c r="AD306" i="3" s="1"/>
  <c r="U306" i="3"/>
  <c r="L310" i="3"/>
  <c r="AD310" i="3" s="1"/>
  <c r="U310" i="3"/>
  <c r="L314" i="3"/>
  <c r="AD314" i="3" s="1"/>
  <c r="U314" i="3"/>
  <c r="L318" i="3"/>
  <c r="AD318" i="3" s="1"/>
  <c r="U318" i="3"/>
  <c r="L322" i="3"/>
  <c r="AD322" i="3" s="1"/>
  <c r="U322" i="3"/>
  <c r="L326" i="3"/>
  <c r="AD326" i="3" s="1"/>
  <c r="U326" i="3"/>
  <c r="L330" i="3"/>
  <c r="AD330" i="3" s="1"/>
  <c r="U330" i="3"/>
  <c r="L334" i="3"/>
  <c r="AD334" i="3" s="1"/>
  <c r="U334" i="3"/>
  <c r="L338" i="3"/>
  <c r="AD338" i="3" s="1"/>
  <c r="U338" i="3"/>
  <c r="L342" i="3"/>
  <c r="AD342" i="3" s="1"/>
  <c r="U342" i="3"/>
  <c r="L346" i="3"/>
  <c r="AD346" i="3" s="1"/>
  <c r="U346" i="3"/>
  <c r="L350" i="3"/>
  <c r="AD350" i="3" s="1"/>
  <c r="U350" i="3"/>
  <c r="L354" i="3"/>
  <c r="AD354" i="3" s="1"/>
  <c r="U354" i="3"/>
  <c r="L358" i="3"/>
  <c r="AD358" i="3" s="1"/>
  <c r="U358" i="3"/>
  <c r="L362" i="3"/>
  <c r="AD362" i="3" s="1"/>
  <c r="U362" i="3"/>
  <c r="L366" i="3"/>
  <c r="AD366" i="3" s="1"/>
  <c r="U366" i="3"/>
  <c r="L370" i="3"/>
  <c r="AD370" i="3" s="1"/>
  <c r="U370" i="3"/>
  <c r="L374" i="3"/>
  <c r="AD374" i="3" s="1"/>
  <c r="U374" i="3"/>
  <c r="L378" i="3"/>
  <c r="AD378" i="3" s="1"/>
  <c r="U378" i="3"/>
  <c r="L382" i="3"/>
  <c r="AD382" i="3" s="1"/>
  <c r="U382" i="3"/>
  <c r="L386" i="3"/>
  <c r="AD386" i="3" s="1"/>
  <c r="U386" i="3"/>
  <c r="L390" i="3"/>
  <c r="AD390" i="3" s="1"/>
  <c r="U390" i="3"/>
  <c r="L394" i="3"/>
  <c r="AD394" i="3" s="1"/>
  <c r="U394" i="3"/>
  <c r="L398" i="3"/>
  <c r="AD398" i="3" s="1"/>
  <c r="U398" i="3"/>
  <c r="L402" i="3"/>
  <c r="AD402" i="3" s="1"/>
  <c r="U402" i="3"/>
  <c r="L406" i="3"/>
  <c r="AD406" i="3" s="1"/>
  <c r="U406" i="3"/>
  <c r="L410" i="3"/>
  <c r="AD410" i="3" s="1"/>
  <c r="U410" i="3"/>
  <c r="L414" i="3"/>
  <c r="AD414" i="3" s="1"/>
  <c r="U414" i="3"/>
  <c r="L418" i="3"/>
  <c r="AD418" i="3" s="1"/>
  <c r="U418" i="3"/>
  <c r="L422" i="3"/>
  <c r="AD422" i="3" s="1"/>
  <c r="U422" i="3"/>
  <c r="L426" i="3"/>
  <c r="AD426" i="3" s="1"/>
  <c r="U426" i="3"/>
  <c r="L430" i="3"/>
  <c r="AD430" i="3" s="1"/>
  <c r="U430" i="3"/>
  <c r="L434" i="3"/>
  <c r="AD434" i="3" s="1"/>
  <c r="U434" i="3"/>
  <c r="L438" i="3"/>
  <c r="AD438" i="3" s="1"/>
  <c r="U438" i="3"/>
  <c r="L442" i="3"/>
  <c r="AD442" i="3" s="1"/>
  <c r="U442" i="3"/>
  <c r="L446" i="3"/>
  <c r="AD446" i="3" s="1"/>
  <c r="U446" i="3"/>
  <c r="L450" i="3"/>
  <c r="AD450" i="3" s="1"/>
  <c r="U450" i="3"/>
  <c r="L454" i="3"/>
  <c r="AD454" i="3" s="1"/>
  <c r="U454" i="3"/>
  <c r="L458" i="3"/>
  <c r="AD458" i="3" s="1"/>
  <c r="U458" i="3"/>
  <c r="L462" i="3"/>
  <c r="AD462" i="3" s="1"/>
  <c r="U462" i="3"/>
  <c r="L466" i="3"/>
  <c r="AD466" i="3" s="1"/>
  <c r="U466" i="3"/>
  <c r="L470" i="3"/>
  <c r="AD470" i="3" s="1"/>
  <c r="U470" i="3"/>
  <c r="L474" i="3"/>
  <c r="AD474" i="3" s="1"/>
  <c r="U474" i="3"/>
  <c r="L478" i="3"/>
  <c r="AD478" i="3" s="1"/>
  <c r="U478" i="3"/>
  <c r="L482" i="3"/>
  <c r="AD482" i="3" s="1"/>
  <c r="U482" i="3"/>
  <c r="L486" i="3"/>
  <c r="AD486" i="3" s="1"/>
  <c r="U486" i="3"/>
  <c r="L490" i="3"/>
  <c r="AD490" i="3" s="1"/>
  <c r="U490" i="3"/>
  <c r="L494" i="3"/>
  <c r="AD494" i="3" s="1"/>
  <c r="U494" i="3"/>
  <c r="L498" i="3"/>
  <c r="AD498" i="3" s="1"/>
  <c r="U498" i="3"/>
  <c r="L502" i="3"/>
  <c r="AD502" i="3" s="1"/>
  <c r="U502" i="3"/>
  <c r="L506" i="3"/>
  <c r="AD506" i="3" s="1"/>
  <c r="U506" i="3"/>
  <c r="L510" i="3"/>
  <c r="AD510" i="3" s="1"/>
  <c r="U510" i="3"/>
  <c r="L514" i="3"/>
  <c r="AD514" i="3" s="1"/>
  <c r="U514" i="3"/>
  <c r="L518" i="3"/>
  <c r="AD518" i="3" s="1"/>
  <c r="U518" i="3"/>
  <c r="L522" i="3"/>
  <c r="AD522" i="3" s="1"/>
  <c r="U522" i="3"/>
  <c r="L526" i="3"/>
  <c r="AD526" i="3" s="1"/>
  <c r="U526" i="3"/>
  <c r="L530" i="3"/>
  <c r="AD530" i="3" s="1"/>
  <c r="U530" i="3"/>
  <c r="L534" i="3"/>
  <c r="AD534" i="3" s="1"/>
  <c r="U534" i="3"/>
  <c r="L538" i="3"/>
  <c r="AD538" i="3" s="1"/>
  <c r="U538" i="3"/>
  <c r="L542" i="3"/>
  <c r="AD542" i="3" s="1"/>
  <c r="U542" i="3"/>
  <c r="L546" i="3"/>
  <c r="AD546" i="3" s="1"/>
  <c r="U546" i="3"/>
  <c r="L550" i="3"/>
  <c r="AD550" i="3" s="1"/>
  <c r="U550" i="3"/>
  <c r="L554" i="3"/>
  <c r="AD554" i="3" s="1"/>
  <c r="U554" i="3"/>
  <c r="L558" i="3"/>
  <c r="AD558" i="3" s="1"/>
  <c r="U558" i="3"/>
  <c r="L562" i="3"/>
  <c r="AD562" i="3" s="1"/>
  <c r="U562" i="3"/>
  <c r="L566" i="3"/>
  <c r="AD566" i="3" s="1"/>
  <c r="U566" i="3"/>
  <c r="L570" i="3"/>
  <c r="AD570" i="3" s="1"/>
  <c r="U570" i="3"/>
  <c r="L574" i="3"/>
  <c r="AD574" i="3" s="1"/>
  <c r="U574" i="3"/>
  <c r="L578" i="3"/>
  <c r="AD578" i="3" s="1"/>
  <c r="U578" i="3"/>
  <c r="L582" i="3"/>
  <c r="AD582" i="3" s="1"/>
  <c r="U582" i="3"/>
  <c r="L586" i="3"/>
  <c r="AD586" i="3" s="1"/>
  <c r="U586" i="3"/>
  <c r="L590" i="3"/>
  <c r="AD590" i="3" s="1"/>
  <c r="U590" i="3"/>
  <c r="L594" i="3"/>
  <c r="AD594" i="3" s="1"/>
  <c r="U594" i="3"/>
  <c r="L598" i="3"/>
  <c r="AD598" i="3" s="1"/>
  <c r="U598" i="3"/>
  <c r="L602" i="3"/>
  <c r="AD602" i="3" s="1"/>
  <c r="U602" i="3"/>
  <c r="L606" i="3"/>
  <c r="AD606" i="3" s="1"/>
  <c r="U606" i="3"/>
  <c r="L610" i="3"/>
  <c r="AD610" i="3" s="1"/>
  <c r="U610" i="3"/>
  <c r="L614" i="3"/>
  <c r="AD614" i="3" s="1"/>
  <c r="U614" i="3"/>
  <c r="L618" i="3"/>
  <c r="AD618" i="3" s="1"/>
  <c r="U618" i="3"/>
  <c r="L622" i="3"/>
  <c r="AD622" i="3" s="1"/>
  <c r="U622" i="3"/>
  <c r="L626" i="3"/>
  <c r="AD626" i="3" s="1"/>
  <c r="U626" i="3"/>
  <c r="L630" i="3"/>
  <c r="AD630" i="3" s="1"/>
  <c r="U630" i="3"/>
  <c r="L634" i="3"/>
  <c r="AD634" i="3" s="1"/>
  <c r="U634" i="3"/>
  <c r="L638" i="3"/>
  <c r="AD638" i="3" s="1"/>
  <c r="U638" i="3"/>
  <c r="L642" i="3"/>
  <c r="AD642" i="3" s="1"/>
  <c r="U642" i="3"/>
  <c r="L646" i="3"/>
  <c r="AD646" i="3" s="1"/>
  <c r="U646" i="3"/>
  <c r="L650" i="3"/>
  <c r="AD650" i="3" s="1"/>
  <c r="U650" i="3"/>
  <c r="L654" i="3"/>
  <c r="AD654" i="3" s="1"/>
  <c r="U654" i="3"/>
  <c r="L658" i="3"/>
  <c r="AD658" i="3" s="1"/>
  <c r="U658" i="3"/>
  <c r="L662" i="3"/>
  <c r="AD662" i="3" s="1"/>
  <c r="U662" i="3"/>
  <c r="L666" i="3"/>
  <c r="AD666" i="3" s="1"/>
  <c r="U666" i="3"/>
  <c r="L670" i="3"/>
  <c r="AD670" i="3" s="1"/>
  <c r="U670" i="3"/>
  <c r="L674" i="3"/>
  <c r="AD674" i="3" s="1"/>
  <c r="U674" i="3"/>
  <c r="L678" i="3"/>
  <c r="AD678" i="3" s="1"/>
  <c r="U678" i="3"/>
  <c r="L682" i="3"/>
  <c r="AD682" i="3" s="1"/>
  <c r="U682" i="3"/>
  <c r="L686" i="3"/>
  <c r="AD686" i="3" s="1"/>
  <c r="U686" i="3"/>
  <c r="L690" i="3"/>
  <c r="AD690" i="3" s="1"/>
  <c r="U690" i="3"/>
  <c r="L694" i="3"/>
  <c r="AD694" i="3" s="1"/>
  <c r="U694" i="3"/>
  <c r="L698" i="3"/>
  <c r="AD698" i="3" s="1"/>
  <c r="U698" i="3"/>
  <c r="L702" i="3"/>
  <c r="AD702" i="3" s="1"/>
  <c r="U702" i="3"/>
  <c r="L706" i="3"/>
  <c r="AD706" i="3" s="1"/>
  <c r="U706" i="3"/>
  <c r="L710" i="3"/>
  <c r="AD710" i="3" s="1"/>
  <c r="U710" i="3"/>
  <c r="L714" i="3"/>
  <c r="AD714" i="3" s="1"/>
  <c r="U714" i="3"/>
  <c r="L718" i="3"/>
  <c r="AD718" i="3" s="1"/>
  <c r="U718" i="3"/>
  <c r="L722" i="3"/>
  <c r="AD722" i="3" s="1"/>
  <c r="U722" i="3"/>
  <c r="L726" i="3"/>
  <c r="AD726" i="3" s="1"/>
  <c r="U726" i="3"/>
  <c r="L730" i="3"/>
  <c r="AD730" i="3" s="1"/>
  <c r="U730" i="3"/>
  <c r="L734" i="3"/>
  <c r="AD734" i="3" s="1"/>
  <c r="U734" i="3"/>
  <c r="L738" i="3"/>
  <c r="AD738" i="3" s="1"/>
  <c r="U738" i="3"/>
  <c r="L742" i="3"/>
  <c r="AD742" i="3" s="1"/>
  <c r="U742" i="3"/>
  <c r="L746" i="3"/>
  <c r="AD746" i="3" s="1"/>
  <c r="U746" i="3"/>
  <c r="L750" i="3"/>
  <c r="AD750" i="3" s="1"/>
  <c r="U750" i="3"/>
  <c r="L754" i="3"/>
  <c r="AD754" i="3" s="1"/>
  <c r="U754" i="3"/>
  <c r="L758" i="3"/>
  <c r="AD758" i="3" s="1"/>
  <c r="U758" i="3"/>
  <c r="L762" i="3"/>
  <c r="AD762" i="3" s="1"/>
  <c r="U762" i="3"/>
  <c r="L766" i="3"/>
  <c r="AD766" i="3" s="1"/>
  <c r="U766" i="3"/>
  <c r="L770" i="3"/>
  <c r="AD770" i="3" s="1"/>
  <c r="U770" i="3"/>
  <c r="L774" i="3"/>
  <c r="AD774" i="3" s="1"/>
  <c r="U774" i="3"/>
  <c r="L778" i="3"/>
  <c r="AD778" i="3" s="1"/>
  <c r="U778" i="3"/>
  <c r="L782" i="3"/>
  <c r="AD782" i="3" s="1"/>
  <c r="U782" i="3"/>
  <c r="L786" i="3"/>
  <c r="AD786" i="3" s="1"/>
  <c r="U786" i="3"/>
  <c r="L790" i="3"/>
  <c r="AD790" i="3" s="1"/>
  <c r="U790" i="3"/>
  <c r="L794" i="3"/>
  <c r="AD794" i="3" s="1"/>
  <c r="U794" i="3"/>
  <c r="L798" i="3"/>
  <c r="AD798" i="3" s="1"/>
  <c r="U798" i="3"/>
  <c r="L802" i="3"/>
  <c r="AD802" i="3" s="1"/>
  <c r="U802" i="3"/>
  <c r="L806" i="3"/>
  <c r="AD806" i="3" s="1"/>
  <c r="U806" i="3"/>
  <c r="L810" i="3"/>
  <c r="AD810" i="3" s="1"/>
  <c r="U810" i="3"/>
  <c r="L814" i="3"/>
  <c r="AD814" i="3" s="1"/>
  <c r="U814" i="3"/>
  <c r="L818" i="3"/>
  <c r="AD818" i="3" s="1"/>
  <c r="U818" i="3"/>
  <c r="L822" i="3"/>
  <c r="AD822" i="3" s="1"/>
  <c r="U822" i="3"/>
  <c r="L826" i="3"/>
  <c r="AD826" i="3" s="1"/>
  <c r="U826" i="3"/>
  <c r="L830" i="3"/>
  <c r="AD830" i="3" s="1"/>
  <c r="U830" i="3"/>
  <c r="L834" i="3"/>
  <c r="AD834" i="3" s="1"/>
  <c r="U834" i="3"/>
  <c r="L838" i="3"/>
  <c r="AD838" i="3" s="1"/>
  <c r="U838" i="3"/>
  <c r="L842" i="3"/>
  <c r="AD842" i="3" s="1"/>
  <c r="U842" i="3"/>
  <c r="L846" i="3"/>
  <c r="AD846" i="3" s="1"/>
  <c r="U846" i="3"/>
  <c r="L850" i="3"/>
  <c r="AD850" i="3" s="1"/>
  <c r="U850" i="3"/>
  <c r="L854" i="3"/>
  <c r="AD854" i="3" s="1"/>
  <c r="U854" i="3"/>
  <c r="L858" i="3"/>
  <c r="AD858" i="3" s="1"/>
  <c r="U858" i="3"/>
  <c r="L862" i="3"/>
  <c r="AD862" i="3" s="1"/>
  <c r="U862" i="3"/>
  <c r="L866" i="3"/>
  <c r="AD866" i="3" s="1"/>
  <c r="U866" i="3"/>
  <c r="L870" i="3"/>
  <c r="AD870" i="3" s="1"/>
  <c r="U870" i="3"/>
  <c r="L874" i="3"/>
  <c r="AD874" i="3" s="1"/>
  <c r="U874" i="3"/>
  <c r="L878" i="3"/>
  <c r="AD878" i="3" s="1"/>
  <c r="U878" i="3"/>
  <c r="L882" i="3"/>
  <c r="AD882" i="3" s="1"/>
  <c r="U882" i="3"/>
  <c r="L886" i="3"/>
  <c r="AD886" i="3" s="1"/>
  <c r="U886" i="3"/>
  <c r="L890" i="3"/>
  <c r="AD890" i="3" s="1"/>
  <c r="U890" i="3"/>
  <c r="L894" i="3"/>
  <c r="AD894" i="3" s="1"/>
  <c r="U894" i="3"/>
  <c r="L898" i="3"/>
  <c r="AD898" i="3" s="1"/>
  <c r="U898" i="3"/>
  <c r="L902" i="3"/>
  <c r="AD902" i="3" s="1"/>
  <c r="U902" i="3"/>
  <c r="L906" i="3"/>
  <c r="AD906" i="3" s="1"/>
  <c r="U906" i="3"/>
  <c r="L910" i="3"/>
  <c r="AD910" i="3" s="1"/>
  <c r="U910" i="3"/>
  <c r="L914" i="3"/>
  <c r="AD914" i="3" s="1"/>
  <c r="U914" i="3"/>
  <c r="L918" i="3"/>
  <c r="AD918" i="3" s="1"/>
  <c r="U918" i="3"/>
  <c r="L922" i="3"/>
  <c r="AD922" i="3" s="1"/>
  <c r="U922" i="3"/>
  <c r="L926" i="3"/>
  <c r="AD926" i="3" s="1"/>
  <c r="U926" i="3"/>
  <c r="L930" i="3"/>
  <c r="AD930" i="3" s="1"/>
  <c r="U930" i="3"/>
  <c r="L934" i="3"/>
  <c r="AD934" i="3" s="1"/>
  <c r="U934" i="3"/>
  <c r="L938" i="3"/>
  <c r="AD938" i="3" s="1"/>
  <c r="U938" i="3"/>
  <c r="L942" i="3"/>
  <c r="AD942" i="3" s="1"/>
  <c r="U942" i="3"/>
  <c r="L946" i="3"/>
  <c r="AD946" i="3" s="1"/>
  <c r="U946" i="3"/>
  <c r="L950" i="3"/>
  <c r="AD950" i="3" s="1"/>
  <c r="U950" i="3"/>
  <c r="L954" i="3"/>
  <c r="AD954" i="3" s="1"/>
  <c r="U954" i="3"/>
  <c r="L958" i="3"/>
  <c r="AD958" i="3" s="1"/>
  <c r="U958" i="3"/>
  <c r="L962" i="3"/>
  <c r="AD962" i="3" s="1"/>
  <c r="U962" i="3"/>
  <c r="L966" i="3"/>
  <c r="AD966" i="3" s="1"/>
  <c r="U966" i="3"/>
  <c r="L970" i="3"/>
  <c r="AD970" i="3" s="1"/>
  <c r="U970" i="3"/>
  <c r="L974" i="3"/>
  <c r="AD974" i="3" s="1"/>
  <c r="U974" i="3"/>
  <c r="L978" i="3"/>
  <c r="AD978" i="3" s="1"/>
  <c r="U978" i="3"/>
  <c r="L982" i="3"/>
  <c r="AD982" i="3" s="1"/>
  <c r="U982" i="3"/>
  <c r="L986" i="3"/>
  <c r="AD986" i="3" s="1"/>
  <c r="U986" i="3"/>
  <c r="L990" i="3"/>
  <c r="AD990" i="3" s="1"/>
  <c r="U990" i="3"/>
  <c r="L994" i="3"/>
  <c r="AD994" i="3" s="1"/>
  <c r="U994" i="3"/>
  <c r="L998" i="3"/>
  <c r="AD998" i="3" s="1"/>
  <c r="U998" i="3"/>
  <c r="L1002" i="3"/>
  <c r="AD1002" i="3" s="1"/>
  <c r="U1002" i="3"/>
  <c r="L1006" i="3"/>
  <c r="AD1006" i="3" s="1"/>
  <c r="U1006" i="3"/>
  <c r="L1010" i="3"/>
  <c r="AD1010" i="3" s="1"/>
  <c r="U1010" i="3"/>
  <c r="L1014" i="3"/>
  <c r="AD1014" i="3" s="1"/>
  <c r="U1014" i="3"/>
  <c r="L1018" i="3"/>
  <c r="AD1018" i="3" s="1"/>
  <c r="U1018" i="3"/>
  <c r="L1022" i="3"/>
  <c r="AD1022" i="3" s="1"/>
  <c r="U1022" i="3"/>
  <c r="L1026" i="3"/>
  <c r="AD1026" i="3" s="1"/>
  <c r="U1026" i="3"/>
  <c r="L1030" i="3"/>
  <c r="AD1030" i="3" s="1"/>
  <c r="U1030" i="3"/>
  <c r="L1034" i="3"/>
  <c r="AD1034" i="3" s="1"/>
  <c r="U1034" i="3"/>
  <c r="L1038" i="3"/>
  <c r="AD1038" i="3" s="1"/>
  <c r="U1038" i="3"/>
  <c r="L1042" i="3"/>
  <c r="AD1042" i="3" s="1"/>
  <c r="U1042" i="3"/>
  <c r="L1046" i="3"/>
  <c r="AD1046" i="3" s="1"/>
  <c r="U1046" i="3"/>
  <c r="L1050" i="3"/>
  <c r="AD1050" i="3" s="1"/>
  <c r="U1050" i="3"/>
  <c r="L1054" i="3"/>
  <c r="AD1054" i="3" s="1"/>
  <c r="U1054" i="3"/>
  <c r="L1058" i="3"/>
  <c r="AD1058" i="3" s="1"/>
  <c r="U1058" i="3"/>
  <c r="L1062" i="3"/>
  <c r="AD1062" i="3" s="1"/>
  <c r="U1062" i="3"/>
  <c r="L1066" i="3"/>
  <c r="AD1066" i="3" s="1"/>
  <c r="U1066" i="3"/>
  <c r="L1070" i="3"/>
  <c r="AD1070" i="3" s="1"/>
  <c r="U1070" i="3"/>
  <c r="L1074" i="3"/>
  <c r="AD1074" i="3" s="1"/>
  <c r="U1074" i="3"/>
  <c r="L1078" i="3"/>
  <c r="AD1078" i="3" s="1"/>
  <c r="U1078" i="3"/>
  <c r="L1082" i="3"/>
  <c r="AD1082" i="3" s="1"/>
  <c r="U1082" i="3"/>
  <c r="L1086" i="3"/>
  <c r="AD1086" i="3" s="1"/>
  <c r="U1086" i="3"/>
  <c r="L1090" i="3"/>
  <c r="AD1090" i="3" s="1"/>
  <c r="U1090" i="3"/>
  <c r="L1094" i="3"/>
  <c r="AD1094" i="3" s="1"/>
  <c r="U1094" i="3"/>
  <c r="L1098" i="3"/>
  <c r="AD1098" i="3" s="1"/>
  <c r="U1098" i="3"/>
  <c r="L1102" i="3"/>
  <c r="AD1102" i="3" s="1"/>
  <c r="U1102" i="3"/>
  <c r="L1106" i="3"/>
  <c r="AD1106" i="3" s="1"/>
  <c r="U1106" i="3"/>
  <c r="L1110" i="3"/>
  <c r="AD1110" i="3" s="1"/>
  <c r="U1110" i="3"/>
  <c r="L1114" i="3"/>
  <c r="AD1114" i="3" s="1"/>
  <c r="U1114" i="3"/>
  <c r="L1118" i="3"/>
  <c r="AD1118" i="3" s="1"/>
  <c r="U1118" i="3"/>
  <c r="L1122" i="3"/>
  <c r="AD1122" i="3" s="1"/>
  <c r="U1122" i="3"/>
  <c r="L1126" i="3"/>
  <c r="AD1126" i="3" s="1"/>
  <c r="U1126" i="3"/>
  <c r="L1130" i="3"/>
  <c r="AD1130" i="3" s="1"/>
  <c r="U1130" i="3"/>
  <c r="L1134" i="3"/>
  <c r="AD1134" i="3" s="1"/>
  <c r="U1134" i="3"/>
  <c r="L1138" i="3"/>
  <c r="AD1138" i="3" s="1"/>
  <c r="U1138" i="3"/>
  <c r="L1142" i="3"/>
  <c r="AD1142" i="3" s="1"/>
  <c r="U1142" i="3"/>
  <c r="L1146" i="3"/>
  <c r="AD1146" i="3" s="1"/>
  <c r="U1146" i="3"/>
  <c r="L1150" i="3"/>
  <c r="AD1150" i="3" s="1"/>
  <c r="U1150" i="3"/>
  <c r="L1154" i="3"/>
  <c r="AD1154" i="3" s="1"/>
  <c r="U1154" i="3"/>
  <c r="L1158" i="3"/>
  <c r="AD1158" i="3" s="1"/>
  <c r="U1158" i="3"/>
  <c r="L1162" i="3"/>
  <c r="AD1162" i="3" s="1"/>
  <c r="U1162" i="3"/>
  <c r="L1166" i="3"/>
  <c r="AD1166" i="3" s="1"/>
  <c r="U1166" i="3"/>
  <c r="L1170" i="3"/>
  <c r="AD1170" i="3" s="1"/>
  <c r="U1170" i="3"/>
  <c r="L1174" i="3"/>
  <c r="AD1174" i="3" s="1"/>
  <c r="U1174" i="3"/>
  <c r="L1178" i="3"/>
  <c r="AD1178" i="3" s="1"/>
  <c r="U1178" i="3"/>
  <c r="L1182" i="3"/>
  <c r="AD1182" i="3" s="1"/>
  <c r="U1182" i="3"/>
  <c r="L1186" i="3"/>
  <c r="AD1186" i="3" s="1"/>
  <c r="U1186" i="3"/>
  <c r="L1190" i="3"/>
  <c r="AD1190" i="3" s="1"/>
  <c r="U1190" i="3"/>
  <c r="L1194" i="3"/>
  <c r="AD1194" i="3" s="1"/>
  <c r="U1194" i="3"/>
  <c r="L1198" i="3"/>
  <c r="AD1198" i="3" s="1"/>
  <c r="U1198" i="3"/>
  <c r="L1202" i="3"/>
  <c r="AD1202" i="3" s="1"/>
  <c r="U1202" i="3"/>
  <c r="L1206" i="3"/>
  <c r="AD1206" i="3" s="1"/>
  <c r="U1206" i="3"/>
  <c r="L1210" i="3"/>
  <c r="AD1210" i="3" s="1"/>
  <c r="U1210" i="3"/>
  <c r="L1214" i="3"/>
  <c r="AD1214" i="3" s="1"/>
  <c r="U1214" i="3"/>
  <c r="L1218" i="3"/>
  <c r="AD1218" i="3" s="1"/>
  <c r="U1218" i="3"/>
  <c r="Q7" i="3"/>
  <c r="H7" i="3"/>
  <c r="Q15" i="3"/>
  <c r="H15" i="3"/>
  <c r="Z15" i="3" s="1"/>
  <c r="Q19" i="3"/>
  <c r="H19" i="3"/>
  <c r="Z19" i="3" s="1"/>
  <c r="Q27" i="3"/>
  <c r="H27" i="3"/>
  <c r="Z27" i="3" s="1"/>
  <c r="Q35" i="3"/>
  <c r="H35" i="3"/>
  <c r="Z35" i="3" s="1"/>
  <c r="Q43" i="3"/>
  <c r="H43" i="3"/>
  <c r="Z43" i="3" s="1"/>
  <c r="Q51" i="3"/>
  <c r="H51" i="3"/>
  <c r="Z51" i="3" s="1"/>
  <c r="Q59" i="3"/>
  <c r="H59" i="3"/>
  <c r="Z59" i="3" s="1"/>
  <c r="Q67" i="3"/>
  <c r="H67" i="3"/>
  <c r="Z67" i="3" s="1"/>
  <c r="Q75" i="3"/>
  <c r="H75" i="3"/>
  <c r="Z75" i="3" s="1"/>
  <c r="Q83" i="3"/>
  <c r="H83" i="3"/>
  <c r="Z83" i="3" s="1"/>
  <c r="Q87" i="3"/>
  <c r="H87" i="3"/>
  <c r="Z87" i="3" s="1"/>
  <c r="Q95" i="3"/>
  <c r="H95" i="3"/>
  <c r="Z95" i="3" s="1"/>
  <c r="Q103" i="3"/>
  <c r="H103" i="3"/>
  <c r="Z103" i="3" s="1"/>
  <c r="Q111" i="3"/>
  <c r="H111" i="3"/>
  <c r="Z111" i="3" s="1"/>
  <c r="H119" i="3"/>
  <c r="Q119" i="3"/>
  <c r="Q127" i="3"/>
  <c r="H127" i="3"/>
  <c r="Z127" i="3" s="1"/>
  <c r="Q135" i="3"/>
  <c r="H135" i="3"/>
  <c r="Z135" i="3" s="1"/>
  <c r="Q143" i="3"/>
  <c r="H143" i="3"/>
  <c r="Z143" i="3" s="1"/>
  <c r="Q155" i="3"/>
  <c r="H155" i="3"/>
  <c r="Z155" i="3" s="1"/>
  <c r="Q163" i="3"/>
  <c r="H163" i="3"/>
  <c r="Z163" i="3" s="1"/>
  <c r="Q171" i="3"/>
  <c r="H171" i="3"/>
  <c r="Z171" i="3" s="1"/>
  <c r="Q179" i="3"/>
  <c r="H179" i="3"/>
  <c r="Z179" i="3" s="1"/>
  <c r="Q187" i="3"/>
  <c r="H187" i="3"/>
  <c r="Z187" i="3" s="1"/>
  <c r="Q191" i="3"/>
  <c r="H191" i="3"/>
  <c r="Z191" i="3" s="1"/>
  <c r="H199" i="3"/>
  <c r="Q199" i="3"/>
  <c r="Q207" i="3"/>
  <c r="H207" i="3"/>
  <c r="Z207" i="3" s="1"/>
  <c r="H215" i="3"/>
  <c r="Z215" i="3" s="1"/>
  <c r="Q215" i="3"/>
  <c r="Q223" i="3"/>
  <c r="H223" i="3"/>
  <c r="H231" i="3"/>
  <c r="Q231" i="3"/>
  <c r="Q239" i="3"/>
  <c r="H239" i="3"/>
  <c r="Z239" i="3" s="1"/>
  <c r="Q247" i="3"/>
  <c r="H247" i="3"/>
  <c r="Z247" i="3" s="1"/>
  <c r="Q255" i="3"/>
  <c r="H255" i="3"/>
  <c r="Q263" i="3"/>
  <c r="H263" i="3"/>
  <c r="Z263" i="3" s="1"/>
  <c r="Q271" i="3"/>
  <c r="H271" i="3"/>
  <c r="Z271" i="3" s="1"/>
  <c r="Q279" i="3"/>
  <c r="H279" i="3"/>
  <c r="Z279" i="3" s="1"/>
  <c r="Q287" i="3"/>
  <c r="H287" i="3"/>
  <c r="Z287" i="3" s="1"/>
  <c r="Q295" i="3"/>
  <c r="H295" i="3"/>
  <c r="Z295" i="3" s="1"/>
  <c r="Q303" i="3"/>
  <c r="H303" i="3"/>
  <c r="Z303" i="3" s="1"/>
  <c r="Q315" i="3"/>
  <c r="H315" i="3"/>
  <c r="Z315" i="3" s="1"/>
  <c r="H323" i="3"/>
  <c r="Z323" i="3" s="1"/>
  <c r="Q323" i="3"/>
  <c r="H331" i="3"/>
  <c r="Z331" i="3" s="1"/>
  <c r="Q331" i="3"/>
  <c r="Q339" i="3"/>
  <c r="H339" i="3"/>
  <c r="Z339" i="3" s="1"/>
  <c r="Q351" i="3"/>
  <c r="H351" i="3"/>
  <c r="Z351" i="3" s="1"/>
  <c r="Q359" i="3"/>
  <c r="H359" i="3"/>
  <c r="Z359" i="3" s="1"/>
  <c r="Q367" i="3"/>
  <c r="H367" i="3"/>
  <c r="Z367" i="3" s="1"/>
  <c r="Q375" i="3"/>
  <c r="H375" i="3"/>
  <c r="Z375" i="3" s="1"/>
  <c r="Q383" i="3"/>
  <c r="H383" i="3"/>
  <c r="Z383" i="3" s="1"/>
  <c r="Q391" i="3"/>
  <c r="H391" i="3"/>
  <c r="Z391" i="3" s="1"/>
  <c r="Q399" i="3"/>
  <c r="H399" i="3"/>
  <c r="Z399" i="3" s="1"/>
  <c r="Q407" i="3"/>
  <c r="H407" i="3"/>
  <c r="Z407" i="3" s="1"/>
  <c r="Q415" i="3"/>
  <c r="H415" i="3"/>
  <c r="Z415" i="3" s="1"/>
  <c r="Q423" i="3"/>
  <c r="H423" i="3"/>
  <c r="Z423" i="3" s="1"/>
  <c r="H435" i="3"/>
  <c r="Q435" i="3"/>
  <c r="H443" i="3"/>
  <c r="Z443" i="3" s="1"/>
  <c r="Q443" i="3"/>
  <c r="H451" i="3"/>
  <c r="Z451" i="3" s="1"/>
  <c r="Q451" i="3"/>
  <c r="H459" i="3"/>
  <c r="Z459" i="3" s="1"/>
  <c r="Q459" i="3"/>
  <c r="H467" i="3"/>
  <c r="Z467" i="3" s="1"/>
  <c r="Q467" i="3"/>
  <c r="H475" i="3"/>
  <c r="Z475" i="3" s="1"/>
  <c r="Q475" i="3"/>
  <c r="Q483" i="3"/>
  <c r="H483" i="3"/>
  <c r="Z483" i="3" s="1"/>
  <c r="Q487" i="3"/>
  <c r="H487" i="3"/>
  <c r="Z487" i="3" s="1"/>
  <c r="Q495" i="3"/>
  <c r="H495" i="3"/>
  <c r="Z495" i="3" s="1"/>
  <c r="Q503" i="3"/>
  <c r="H503" i="3"/>
  <c r="Z503" i="3" s="1"/>
  <c r="Q511" i="3"/>
  <c r="H511" i="3"/>
  <c r="Z511" i="3" s="1"/>
  <c r="Q519" i="3"/>
  <c r="H519" i="3"/>
  <c r="Z519" i="3" s="1"/>
  <c r="Q527" i="3"/>
  <c r="H527" i="3"/>
  <c r="Q535" i="3"/>
  <c r="H535" i="3"/>
  <c r="Q543" i="3"/>
  <c r="H543" i="3"/>
  <c r="Z543" i="3" s="1"/>
  <c r="H555" i="3"/>
  <c r="Z555" i="3" s="1"/>
  <c r="Q555" i="3"/>
  <c r="Q563" i="3"/>
  <c r="H563" i="3"/>
  <c r="Z563" i="3" s="1"/>
  <c r="H571" i="3"/>
  <c r="Z571" i="3" s="1"/>
  <c r="Q571" i="3"/>
  <c r="H579" i="3"/>
  <c r="Z579" i="3" s="1"/>
  <c r="Q579" i="3"/>
  <c r="H587" i="3"/>
  <c r="Z587" i="3" s="1"/>
  <c r="Q587" i="3"/>
  <c r="Q595" i="3"/>
  <c r="H595" i="3"/>
  <c r="Z595" i="3" s="1"/>
  <c r="H603" i="3"/>
  <c r="Z603" i="3" s="1"/>
  <c r="Q603" i="3"/>
  <c r="Q607" i="3"/>
  <c r="H607" i="3"/>
  <c r="Z607" i="3" s="1"/>
  <c r="Q615" i="3"/>
  <c r="H615" i="3"/>
  <c r="Z615" i="3" s="1"/>
  <c r="Q623" i="3"/>
  <c r="H623" i="3"/>
  <c r="Z623" i="3" s="1"/>
  <c r="Q631" i="3"/>
  <c r="H631" i="3"/>
  <c r="Z631" i="3" s="1"/>
  <c r="Q639" i="3"/>
  <c r="H639" i="3"/>
  <c r="Z639" i="3" s="1"/>
  <c r="Q647" i="3"/>
  <c r="H647" i="3"/>
  <c r="Z647" i="3" s="1"/>
  <c r="Q655" i="3"/>
  <c r="H655" i="3"/>
  <c r="Z655" i="3" s="1"/>
  <c r="Q663" i="3"/>
  <c r="H663" i="3"/>
  <c r="Z663" i="3" s="1"/>
  <c r="Q671" i="3"/>
  <c r="H671" i="3"/>
  <c r="Z671" i="3" s="1"/>
  <c r="Q675" i="3"/>
  <c r="H675" i="3"/>
  <c r="Z675" i="3" s="1"/>
  <c r="Q683" i="3"/>
  <c r="H683" i="3"/>
  <c r="Z683" i="3" s="1"/>
  <c r="Q691" i="3"/>
  <c r="H691" i="3"/>
  <c r="Z691" i="3" s="1"/>
  <c r="Q699" i="3"/>
  <c r="H699" i="3"/>
  <c r="Q707" i="3"/>
  <c r="H707" i="3"/>
  <c r="Q715" i="3"/>
  <c r="H715" i="3"/>
  <c r="Z715" i="3" s="1"/>
  <c r="Q723" i="3"/>
  <c r="H723" i="3"/>
  <c r="Z723" i="3" s="1"/>
  <c r="Q731" i="3"/>
  <c r="H731" i="3"/>
  <c r="Z731" i="3" s="1"/>
  <c r="Q739" i="3"/>
  <c r="H739" i="3"/>
  <c r="Z739" i="3" s="1"/>
  <c r="Q747" i="3"/>
  <c r="H747" i="3"/>
  <c r="Z747" i="3" s="1"/>
  <c r="Q755" i="3"/>
  <c r="H755" i="3"/>
  <c r="Z755" i="3" s="1"/>
  <c r="Q763" i="3"/>
  <c r="H763" i="3"/>
  <c r="Z763" i="3" s="1"/>
  <c r="Q771" i="3"/>
  <c r="H771" i="3"/>
  <c r="Z771" i="3" s="1"/>
  <c r="Q779" i="3"/>
  <c r="H779" i="3"/>
  <c r="Z779" i="3" s="1"/>
  <c r="Q787" i="3"/>
  <c r="H787" i="3"/>
  <c r="Z787" i="3" s="1"/>
  <c r="Q795" i="3"/>
  <c r="H795" i="3"/>
  <c r="Z795" i="3" s="1"/>
  <c r="Q803" i="3"/>
  <c r="H803" i="3"/>
  <c r="Z803" i="3" s="1"/>
  <c r="Q811" i="3"/>
  <c r="H811" i="3"/>
  <c r="Z811" i="3" s="1"/>
  <c r="Q819" i="3"/>
  <c r="H819" i="3"/>
  <c r="Z819" i="3" s="1"/>
  <c r="H835" i="3"/>
  <c r="Q835" i="3"/>
  <c r="Q843" i="3"/>
  <c r="H843" i="3"/>
  <c r="Z843" i="3" s="1"/>
  <c r="Q851" i="3"/>
  <c r="H851" i="3"/>
  <c r="Q859" i="3"/>
  <c r="H859" i="3"/>
  <c r="Z859" i="3" s="1"/>
  <c r="Q863" i="3"/>
  <c r="H863" i="3"/>
  <c r="Z863" i="3" s="1"/>
  <c r="Q871" i="3"/>
  <c r="H871" i="3"/>
  <c r="Z871" i="3" s="1"/>
  <c r="Q879" i="3"/>
  <c r="H879" i="3"/>
  <c r="Z879" i="3" s="1"/>
  <c r="Q887" i="3"/>
  <c r="H887" i="3"/>
  <c r="Z887" i="3" s="1"/>
  <c r="Q895" i="3"/>
  <c r="H895" i="3"/>
  <c r="Z895" i="3" s="1"/>
  <c r="Q903" i="3"/>
  <c r="H903" i="3"/>
  <c r="Z903" i="3" s="1"/>
  <c r="Q911" i="3"/>
  <c r="H911" i="3"/>
  <c r="Z911" i="3" s="1"/>
  <c r="Q923" i="3"/>
  <c r="H923" i="3"/>
  <c r="Z923" i="3" s="1"/>
  <c r="Q935" i="3"/>
  <c r="H935" i="3"/>
  <c r="Z935" i="3" s="1"/>
  <c r="Q943" i="3"/>
  <c r="H943" i="3"/>
  <c r="Z943" i="3" s="1"/>
  <c r="Q951" i="3"/>
  <c r="H951" i="3"/>
  <c r="Z951" i="3" s="1"/>
  <c r="Q959" i="3"/>
  <c r="H959" i="3"/>
  <c r="Z959" i="3" s="1"/>
  <c r="Q967" i="3"/>
  <c r="H967" i="3"/>
  <c r="Z967" i="3" s="1"/>
  <c r="Q975" i="3"/>
  <c r="H975" i="3"/>
  <c r="Z975" i="3" s="1"/>
  <c r="Q987" i="3"/>
  <c r="H987" i="3"/>
  <c r="Q991" i="3"/>
  <c r="H991" i="3"/>
  <c r="Z991" i="3" s="1"/>
  <c r="Q999" i="3"/>
  <c r="H999" i="3"/>
  <c r="Z999" i="3" s="1"/>
  <c r="Q1007" i="3"/>
  <c r="H1007" i="3"/>
  <c r="Q1015" i="3"/>
  <c r="H1015" i="3"/>
  <c r="Z1015" i="3" s="1"/>
  <c r="Q1023" i="3"/>
  <c r="H1023" i="3"/>
  <c r="Z1023" i="3" s="1"/>
  <c r="Q1031" i="3"/>
  <c r="H1031" i="3"/>
  <c r="Z1031" i="3" s="1"/>
  <c r="Q1039" i="3"/>
  <c r="H1039" i="3"/>
  <c r="Z1039" i="3" s="1"/>
  <c r="Q1047" i="3"/>
  <c r="H1047" i="3"/>
  <c r="Z1047" i="3" s="1"/>
  <c r="Q1055" i="3"/>
  <c r="H1055" i="3"/>
  <c r="Z1055" i="3" s="1"/>
  <c r="Q1063" i="3"/>
  <c r="H1063" i="3"/>
  <c r="Z1063" i="3" s="1"/>
  <c r="Q1071" i="3"/>
  <c r="H1071" i="3"/>
  <c r="Z1071" i="3" s="1"/>
  <c r="Q1079" i="3"/>
  <c r="H1079" i="3"/>
  <c r="Z1079" i="3" s="1"/>
  <c r="Q1087" i="3"/>
  <c r="H1087" i="3"/>
  <c r="Z1087" i="3" s="1"/>
  <c r="Q1095" i="3"/>
  <c r="H1095" i="3"/>
  <c r="Z1095" i="3" s="1"/>
  <c r="Q1103" i="3"/>
  <c r="H1103" i="3"/>
  <c r="Z1103" i="3" s="1"/>
  <c r="Q1115" i="3"/>
  <c r="H1115" i="3"/>
  <c r="Z1115" i="3" s="1"/>
  <c r="H1123" i="3"/>
  <c r="Z1123" i="3" s="1"/>
  <c r="Q1123" i="3"/>
  <c r="Q1131" i="3"/>
  <c r="H1131" i="3"/>
  <c r="Z1131" i="3" s="1"/>
  <c r="Q1139" i="3"/>
  <c r="H1139" i="3"/>
  <c r="Z1139" i="3" s="1"/>
  <c r="Q1147" i="3"/>
  <c r="H1147" i="3"/>
  <c r="Q1155" i="3"/>
  <c r="H1155" i="3"/>
  <c r="Z1155" i="3" s="1"/>
  <c r="Q1159" i="3"/>
  <c r="H1159" i="3"/>
  <c r="Z1159" i="3" s="1"/>
  <c r="Q1167" i="3"/>
  <c r="H1167" i="3"/>
  <c r="Z1167" i="3" s="1"/>
  <c r="Q1175" i="3"/>
  <c r="H1175" i="3"/>
  <c r="Z1175" i="3" s="1"/>
  <c r="Q1183" i="3"/>
  <c r="H1183" i="3"/>
  <c r="Z1183" i="3" s="1"/>
  <c r="Q1191" i="3"/>
  <c r="H1191" i="3"/>
  <c r="Z1191" i="3" s="1"/>
  <c r="Q1199" i="3"/>
  <c r="H1199" i="3"/>
  <c r="Z1199" i="3" s="1"/>
  <c r="Q1207" i="3"/>
  <c r="H1207" i="3"/>
  <c r="Q1215" i="3"/>
  <c r="H1215" i="3"/>
  <c r="Z1215" i="3" s="1"/>
  <c r="Q1223" i="3"/>
  <c r="H1223" i="3"/>
  <c r="Z1223" i="3" s="1"/>
  <c r="Q1227" i="3"/>
  <c r="H1227" i="3"/>
  <c r="Q1235" i="3"/>
  <c r="H1235" i="3"/>
  <c r="Z1235" i="3" s="1"/>
  <c r="Q1243" i="3"/>
  <c r="H1243" i="3"/>
  <c r="Z1243" i="3" s="1"/>
  <c r="Q1251" i="3"/>
  <c r="H1251" i="3"/>
  <c r="Z1251" i="3" s="1"/>
  <c r="Q1255" i="3"/>
  <c r="H1255" i="3"/>
  <c r="Z1255" i="3" s="1"/>
  <c r="Q1263" i="3"/>
  <c r="H1263" i="3"/>
  <c r="Z1263" i="3" s="1"/>
  <c r="Q1271" i="3"/>
  <c r="H1271" i="3"/>
  <c r="Z1271" i="3" s="1"/>
  <c r="Q1279" i="3"/>
  <c r="H1279" i="3"/>
  <c r="Q1287" i="3"/>
  <c r="H1287" i="3"/>
  <c r="Z1287" i="3" s="1"/>
  <c r="Q1295" i="3"/>
  <c r="H1295" i="3"/>
  <c r="Z1295" i="3" s="1"/>
  <c r="Q1307" i="3"/>
  <c r="H1307" i="3"/>
  <c r="Z1307" i="3" s="1"/>
  <c r="Q1315" i="3"/>
  <c r="H1315" i="3"/>
  <c r="Z1315" i="3" s="1"/>
  <c r="Q1335" i="3"/>
  <c r="H1335" i="3"/>
  <c r="Z1335" i="3" s="1"/>
  <c r="R11" i="3"/>
  <c r="I11" i="3"/>
  <c r="R19" i="3"/>
  <c r="I19" i="3"/>
  <c r="AA19" i="3" s="1"/>
  <c r="R27" i="3"/>
  <c r="I27" i="3"/>
  <c r="AA27" i="3" s="1"/>
  <c r="R39" i="3"/>
  <c r="I39" i="3"/>
  <c r="AA39" i="3" s="1"/>
  <c r="R47" i="3"/>
  <c r="I47" i="3"/>
  <c r="R55" i="3"/>
  <c r="I55" i="3"/>
  <c r="AA55" i="3" s="1"/>
  <c r="R63" i="3"/>
  <c r="I63" i="3"/>
  <c r="R71" i="3"/>
  <c r="I71" i="3"/>
  <c r="R79" i="3"/>
  <c r="I79" i="3"/>
  <c r="AA79" i="3" s="1"/>
  <c r="R87" i="3"/>
  <c r="I87" i="3"/>
  <c r="AA87" i="3" s="1"/>
  <c r="R95" i="3"/>
  <c r="I95" i="3"/>
  <c r="AA95" i="3" s="1"/>
  <c r="R103" i="3"/>
  <c r="I103" i="3"/>
  <c r="AA103" i="3" s="1"/>
  <c r="R107" i="3"/>
  <c r="I107" i="3"/>
  <c r="AA107" i="3" s="1"/>
  <c r="R115" i="3"/>
  <c r="I115" i="3"/>
  <c r="AA115" i="3" s="1"/>
  <c r="R123" i="3"/>
  <c r="I123" i="3"/>
  <c r="AA123" i="3" s="1"/>
  <c r="R131" i="3"/>
  <c r="I131" i="3"/>
  <c r="R135" i="3"/>
  <c r="I135" i="3"/>
  <c r="AA135" i="3" s="1"/>
  <c r="R143" i="3"/>
  <c r="I143" i="3"/>
  <c r="AA143" i="3" s="1"/>
  <c r="R151" i="3"/>
  <c r="I151" i="3"/>
  <c r="R159" i="3"/>
  <c r="I159" i="3"/>
  <c r="AA159" i="3" s="1"/>
  <c r="R167" i="3"/>
  <c r="I167" i="3"/>
  <c r="AA167" i="3" s="1"/>
  <c r="R175" i="3"/>
  <c r="I175" i="3"/>
  <c r="AA175" i="3" s="1"/>
  <c r="R183" i="3"/>
  <c r="I183" i="3"/>
  <c r="AA183" i="3" s="1"/>
  <c r="R191" i="3"/>
  <c r="I191" i="3"/>
  <c r="AA191" i="3" s="1"/>
  <c r="R203" i="3"/>
  <c r="I203" i="3"/>
  <c r="AA203" i="3" s="1"/>
  <c r="R211" i="3"/>
  <c r="I211" i="3"/>
  <c r="AA211" i="3" s="1"/>
  <c r="R219" i="3"/>
  <c r="I219" i="3"/>
  <c r="AA219" i="3" s="1"/>
  <c r="R227" i="3"/>
  <c r="I227" i="3"/>
  <c r="AA227" i="3" s="1"/>
  <c r="R235" i="3"/>
  <c r="I235" i="3"/>
  <c r="AA235" i="3" s="1"/>
  <c r="R247" i="3"/>
  <c r="I247" i="3"/>
  <c r="AA247" i="3" s="1"/>
  <c r="R255" i="3"/>
  <c r="I255" i="3"/>
  <c r="R263" i="3"/>
  <c r="I263" i="3"/>
  <c r="AA263" i="3" s="1"/>
  <c r="R271" i="3"/>
  <c r="I271" i="3"/>
  <c r="AA271" i="3" s="1"/>
  <c r="R279" i="3"/>
  <c r="I279" i="3"/>
  <c r="R287" i="3"/>
  <c r="I287" i="3"/>
  <c r="AA287" i="3" s="1"/>
  <c r="R295" i="3"/>
  <c r="I295" i="3"/>
  <c r="R303" i="3"/>
  <c r="I303" i="3"/>
  <c r="AA303" i="3" s="1"/>
  <c r="R311" i="3"/>
  <c r="I311" i="3"/>
  <c r="AA311" i="3" s="1"/>
  <c r="R319" i="3"/>
  <c r="I319" i="3"/>
  <c r="R331" i="3"/>
  <c r="I331" i="3"/>
  <c r="AA331" i="3" s="1"/>
  <c r="R335" i="3"/>
  <c r="I335" i="3"/>
  <c r="R347" i="3"/>
  <c r="I347" i="3"/>
  <c r="AA347" i="3" s="1"/>
  <c r="R351" i="3"/>
  <c r="I351" i="3"/>
  <c r="AA351" i="3" s="1"/>
  <c r="R355" i="3"/>
  <c r="I355" i="3"/>
  <c r="AA355" i="3" s="1"/>
  <c r="R363" i="3"/>
  <c r="I363" i="3"/>
  <c r="AA363" i="3" s="1"/>
  <c r="R367" i="3"/>
  <c r="I367" i="3"/>
  <c r="AA367" i="3" s="1"/>
  <c r="R371" i="3"/>
  <c r="I371" i="3"/>
  <c r="AA371" i="3" s="1"/>
  <c r="R375" i="3"/>
  <c r="I375" i="3"/>
  <c r="AA375" i="3" s="1"/>
  <c r="R379" i="3"/>
  <c r="I379" i="3"/>
  <c r="R383" i="3"/>
  <c r="I383" i="3"/>
  <c r="AA383" i="3" s="1"/>
  <c r="R387" i="3"/>
  <c r="I387" i="3"/>
  <c r="AA387" i="3" s="1"/>
  <c r="R391" i="3"/>
  <c r="I391" i="3"/>
  <c r="AA391" i="3" s="1"/>
  <c r="R395" i="3"/>
  <c r="I395" i="3"/>
  <c r="AA395" i="3" s="1"/>
  <c r="R399" i="3"/>
  <c r="I399" i="3"/>
  <c r="AA399" i="3" s="1"/>
  <c r="R403" i="3"/>
  <c r="I403" i="3"/>
  <c r="AA403" i="3" s="1"/>
  <c r="R407" i="3"/>
  <c r="I407" i="3"/>
  <c r="AA407" i="3" s="1"/>
  <c r="R411" i="3"/>
  <c r="I411" i="3"/>
  <c r="R415" i="3"/>
  <c r="I415" i="3"/>
  <c r="R419" i="3"/>
  <c r="I419" i="3"/>
  <c r="AA419" i="3" s="1"/>
  <c r="R423" i="3"/>
  <c r="I423" i="3"/>
  <c r="AA423" i="3" s="1"/>
  <c r="R427" i="3"/>
  <c r="I427" i="3"/>
  <c r="AA427" i="3" s="1"/>
  <c r="R431" i="3"/>
  <c r="I431" i="3"/>
  <c r="AA431" i="3" s="1"/>
  <c r="R435" i="3"/>
  <c r="I435" i="3"/>
  <c r="R439" i="3"/>
  <c r="I439" i="3"/>
  <c r="AA439" i="3" s="1"/>
  <c r="R443" i="3"/>
  <c r="I443" i="3"/>
  <c r="AA443" i="3" s="1"/>
  <c r="R447" i="3"/>
  <c r="I447" i="3"/>
  <c r="AA447" i="3" s="1"/>
  <c r="R451" i="3"/>
  <c r="I451" i="3"/>
  <c r="AA451" i="3" s="1"/>
  <c r="R455" i="3"/>
  <c r="I455" i="3"/>
  <c r="R459" i="3"/>
  <c r="I459" i="3"/>
  <c r="AA459" i="3" s="1"/>
  <c r="R463" i="3"/>
  <c r="I463" i="3"/>
  <c r="R467" i="3"/>
  <c r="I467" i="3"/>
  <c r="AA467" i="3" s="1"/>
  <c r="R471" i="3"/>
  <c r="I471" i="3"/>
  <c r="R475" i="3"/>
  <c r="I475" i="3"/>
  <c r="AA475" i="3" s="1"/>
  <c r="R479" i="3"/>
  <c r="I479" i="3"/>
  <c r="AA479" i="3" s="1"/>
  <c r="R483" i="3"/>
  <c r="I483" i="3"/>
  <c r="AA483" i="3" s="1"/>
  <c r="R491" i="3"/>
  <c r="I491" i="3"/>
  <c r="AA491" i="3" s="1"/>
  <c r="R495" i="3"/>
  <c r="I495" i="3"/>
  <c r="AA495" i="3" s="1"/>
  <c r="R499" i="3"/>
  <c r="I499" i="3"/>
  <c r="AA499" i="3" s="1"/>
  <c r="R503" i="3"/>
  <c r="I503" i="3"/>
  <c r="AA503" i="3" s="1"/>
  <c r="R507" i="3"/>
  <c r="I507" i="3"/>
  <c r="AA507" i="3" s="1"/>
  <c r="R511" i="3"/>
  <c r="I511" i="3"/>
  <c r="AA511" i="3" s="1"/>
  <c r="R515" i="3"/>
  <c r="I515" i="3"/>
  <c r="AA515" i="3" s="1"/>
  <c r="R519" i="3"/>
  <c r="I519" i="3"/>
  <c r="AA519" i="3" s="1"/>
  <c r="R523" i="3"/>
  <c r="I523" i="3"/>
  <c r="AA523" i="3" s="1"/>
  <c r="R527" i="3"/>
  <c r="I527" i="3"/>
  <c r="R531" i="3"/>
  <c r="I531" i="3"/>
  <c r="AA531" i="3" s="1"/>
  <c r="R535" i="3"/>
  <c r="I535" i="3"/>
  <c r="R539" i="3"/>
  <c r="I539" i="3"/>
  <c r="AA539" i="3" s="1"/>
  <c r="R543" i="3"/>
  <c r="I543" i="3"/>
  <c r="R547" i="3"/>
  <c r="I547" i="3"/>
  <c r="AA547" i="3" s="1"/>
  <c r="R551" i="3"/>
  <c r="I551" i="3"/>
  <c r="AA551" i="3" s="1"/>
  <c r="R555" i="3"/>
  <c r="I555" i="3"/>
  <c r="AA555" i="3" s="1"/>
  <c r="R559" i="3"/>
  <c r="I559" i="3"/>
  <c r="AA559" i="3" s="1"/>
  <c r="R563" i="3"/>
  <c r="I563" i="3"/>
  <c r="AA563" i="3" s="1"/>
  <c r="R567" i="3"/>
  <c r="I567" i="3"/>
  <c r="R571" i="3"/>
  <c r="I571" i="3"/>
  <c r="AA571" i="3" s="1"/>
  <c r="R575" i="3"/>
  <c r="I575" i="3"/>
  <c r="AA575" i="3" s="1"/>
  <c r="R579" i="3"/>
  <c r="I579" i="3"/>
  <c r="AA579" i="3" s="1"/>
  <c r="R583" i="3"/>
  <c r="I583" i="3"/>
  <c r="R587" i="3"/>
  <c r="I587" i="3"/>
  <c r="AA587" i="3" s="1"/>
  <c r="R591" i="3"/>
  <c r="I591" i="3"/>
  <c r="AA591" i="3" s="1"/>
  <c r="R595" i="3"/>
  <c r="I595" i="3"/>
  <c r="AA595" i="3" s="1"/>
  <c r="R599" i="3"/>
  <c r="I599" i="3"/>
  <c r="AA599" i="3" s="1"/>
  <c r="R603" i="3"/>
  <c r="I603" i="3"/>
  <c r="AA603" i="3" s="1"/>
  <c r="R607" i="3"/>
  <c r="I607" i="3"/>
  <c r="AA607" i="3" s="1"/>
  <c r="R611" i="3"/>
  <c r="I611" i="3"/>
  <c r="AA611" i="3" s="1"/>
  <c r="R615" i="3"/>
  <c r="I615" i="3"/>
  <c r="AA615" i="3" s="1"/>
  <c r="R619" i="3"/>
  <c r="I619" i="3"/>
  <c r="AA619" i="3" s="1"/>
  <c r="R623" i="3"/>
  <c r="I623" i="3"/>
  <c r="AA623" i="3" s="1"/>
  <c r="R627" i="3"/>
  <c r="I627" i="3"/>
  <c r="AA627" i="3" s="1"/>
  <c r="R631" i="3"/>
  <c r="I631" i="3"/>
  <c r="AA631" i="3" s="1"/>
  <c r="R635" i="3"/>
  <c r="I635" i="3"/>
  <c r="AA635" i="3" s="1"/>
  <c r="R639" i="3"/>
  <c r="I639" i="3"/>
  <c r="R643" i="3"/>
  <c r="I643" i="3"/>
  <c r="AA643" i="3" s="1"/>
  <c r="R647" i="3"/>
  <c r="I647" i="3"/>
  <c r="AA647" i="3" s="1"/>
  <c r="R651" i="3"/>
  <c r="I651" i="3"/>
  <c r="AA651" i="3" s="1"/>
  <c r="R655" i="3"/>
  <c r="I655" i="3"/>
  <c r="AA655" i="3" s="1"/>
  <c r="R659" i="3"/>
  <c r="I659" i="3"/>
  <c r="AA659" i="3" s="1"/>
  <c r="R663" i="3"/>
  <c r="I663" i="3"/>
  <c r="AA663" i="3" s="1"/>
  <c r="R667" i="3"/>
  <c r="I667" i="3"/>
  <c r="AA667" i="3" s="1"/>
  <c r="R671" i="3"/>
  <c r="I671" i="3"/>
  <c r="AA671" i="3" s="1"/>
  <c r="R675" i="3"/>
  <c r="I675" i="3"/>
  <c r="AA675" i="3" s="1"/>
  <c r="R679" i="3"/>
  <c r="I679" i="3"/>
  <c r="AA679" i="3" s="1"/>
  <c r="R683" i="3"/>
  <c r="I683" i="3"/>
  <c r="AA683" i="3" s="1"/>
  <c r="R687" i="3"/>
  <c r="I687" i="3"/>
  <c r="AA687" i="3" s="1"/>
  <c r="R691" i="3"/>
  <c r="I691" i="3"/>
  <c r="AA691" i="3" s="1"/>
  <c r="R695" i="3"/>
  <c r="I695" i="3"/>
  <c r="AA695" i="3" s="1"/>
  <c r="R699" i="3"/>
  <c r="I699" i="3"/>
  <c r="R703" i="3"/>
  <c r="I703" i="3"/>
  <c r="AA703" i="3" s="1"/>
  <c r="R707" i="3"/>
  <c r="I707" i="3"/>
  <c r="R711" i="3"/>
  <c r="I711" i="3"/>
  <c r="AA711" i="3" s="1"/>
  <c r="R715" i="3"/>
  <c r="I715" i="3"/>
  <c r="AA715" i="3" s="1"/>
  <c r="R719" i="3"/>
  <c r="I719" i="3"/>
  <c r="AA719" i="3" s="1"/>
  <c r="R723" i="3"/>
  <c r="I723" i="3"/>
  <c r="AA723" i="3" s="1"/>
  <c r="R727" i="3"/>
  <c r="I727" i="3"/>
  <c r="AA727" i="3" s="1"/>
  <c r="R731" i="3"/>
  <c r="I731" i="3"/>
  <c r="AA731" i="3" s="1"/>
  <c r="R735" i="3"/>
  <c r="I735" i="3"/>
  <c r="AA735" i="3" s="1"/>
  <c r="R739" i="3"/>
  <c r="I739" i="3"/>
  <c r="R743" i="3"/>
  <c r="I743" i="3"/>
  <c r="AA743" i="3" s="1"/>
  <c r="R747" i="3"/>
  <c r="I747" i="3"/>
  <c r="AA747" i="3" s="1"/>
  <c r="R751" i="3"/>
  <c r="I751" i="3"/>
  <c r="AA751" i="3" s="1"/>
  <c r="R755" i="3"/>
  <c r="I755" i="3"/>
  <c r="AA755" i="3" s="1"/>
  <c r="R759" i="3"/>
  <c r="I759" i="3"/>
  <c r="R763" i="3"/>
  <c r="I763" i="3"/>
  <c r="AA763" i="3" s="1"/>
  <c r="R767" i="3"/>
  <c r="I767" i="3"/>
  <c r="AA767" i="3" s="1"/>
  <c r="R771" i="3"/>
  <c r="I771" i="3"/>
  <c r="AA771" i="3" s="1"/>
  <c r="R775" i="3"/>
  <c r="I775" i="3"/>
  <c r="AA775" i="3" s="1"/>
  <c r="R779" i="3"/>
  <c r="I779" i="3"/>
  <c r="AA779" i="3" s="1"/>
  <c r="R783" i="3"/>
  <c r="I783" i="3"/>
  <c r="R787" i="3"/>
  <c r="I787" i="3"/>
  <c r="AA787" i="3" s="1"/>
  <c r="R791" i="3"/>
  <c r="I791" i="3"/>
  <c r="R795" i="3"/>
  <c r="I795" i="3"/>
  <c r="AA795" i="3" s="1"/>
  <c r="R799" i="3"/>
  <c r="I799" i="3"/>
  <c r="AA799" i="3" s="1"/>
  <c r="R803" i="3"/>
  <c r="I803" i="3"/>
  <c r="AA803" i="3" s="1"/>
  <c r="R807" i="3"/>
  <c r="I807" i="3"/>
  <c r="AA807" i="3" s="1"/>
  <c r="R811" i="3"/>
  <c r="I811" i="3"/>
  <c r="AA811" i="3" s="1"/>
  <c r="R815" i="3"/>
  <c r="I815" i="3"/>
  <c r="AA815" i="3" s="1"/>
  <c r="R819" i="3"/>
  <c r="I819" i="3"/>
  <c r="AA819" i="3" s="1"/>
  <c r="R823" i="3"/>
  <c r="I823" i="3"/>
  <c r="R827" i="3"/>
  <c r="I827" i="3"/>
  <c r="AA827" i="3" s="1"/>
  <c r="R831" i="3"/>
  <c r="I831" i="3"/>
  <c r="AA831" i="3" s="1"/>
  <c r="R835" i="3"/>
  <c r="I835" i="3"/>
  <c r="R839" i="3"/>
  <c r="I839" i="3"/>
  <c r="AA839" i="3" s="1"/>
  <c r="R843" i="3"/>
  <c r="I843" i="3"/>
  <c r="AA843" i="3" s="1"/>
  <c r="R847" i="3"/>
  <c r="I847" i="3"/>
  <c r="AA847" i="3" s="1"/>
  <c r="R851" i="3"/>
  <c r="I851" i="3"/>
  <c r="R855" i="3"/>
  <c r="I855" i="3"/>
  <c r="R859" i="3"/>
  <c r="I859" i="3"/>
  <c r="AA859" i="3" s="1"/>
  <c r="R863" i="3"/>
  <c r="I863" i="3"/>
  <c r="AA863" i="3" s="1"/>
  <c r="R867" i="3"/>
  <c r="I867" i="3"/>
  <c r="AA867" i="3" s="1"/>
  <c r="R871" i="3"/>
  <c r="I871" i="3"/>
  <c r="R875" i="3"/>
  <c r="I875" i="3"/>
  <c r="AA875" i="3" s="1"/>
  <c r="R879" i="3"/>
  <c r="I879" i="3"/>
  <c r="R883" i="3"/>
  <c r="I883" i="3"/>
  <c r="AA883" i="3" s="1"/>
  <c r="R887" i="3"/>
  <c r="I887" i="3"/>
  <c r="AA887" i="3" s="1"/>
  <c r="R891" i="3"/>
  <c r="I891" i="3"/>
  <c r="AA891" i="3" s="1"/>
  <c r="R895" i="3"/>
  <c r="I895" i="3"/>
  <c r="AA895" i="3" s="1"/>
  <c r="R899" i="3"/>
  <c r="I899" i="3"/>
  <c r="AA899" i="3" s="1"/>
  <c r="R903" i="3"/>
  <c r="I903" i="3"/>
  <c r="AA903" i="3" s="1"/>
  <c r="R907" i="3"/>
  <c r="I907" i="3"/>
  <c r="AA907" i="3" s="1"/>
  <c r="R911" i="3"/>
  <c r="I911" i="3"/>
  <c r="AA911" i="3" s="1"/>
  <c r="R915" i="3"/>
  <c r="I915" i="3"/>
  <c r="AA915" i="3" s="1"/>
  <c r="R919" i="3"/>
  <c r="I919" i="3"/>
  <c r="AA919" i="3" s="1"/>
  <c r="R923" i="3"/>
  <c r="I923" i="3"/>
  <c r="AA923" i="3" s="1"/>
  <c r="R927" i="3"/>
  <c r="I927" i="3"/>
  <c r="AA927" i="3" s="1"/>
  <c r="R931" i="3"/>
  <c r="I931" i="3"/>
  <c r="AA931" i="3" s="1"/>
  <c r="R935" i="3"/>
  <c r="I935" i="3"/>
  <c r="AA935" i="3" s="1"/>
  <c r="R939" i="3"/>
  <c r="I939" i="3"/>
  <c r="AA939" i="3" s="1"/>
  <c r="R943" i="3"/>
  <c r="I943" i="3"/>
  <c r="AA943" i="3" s="1"/>
  <c r="R947" i="3"/>
  <c r="I947" i="3"/>
  <c r="AA947" i="3" s="1"/>
  <c r="R951" i="3"/>
  <c r="I951" i="3"/>
  <c r="AA951" i="3" s="1"/>
  <c r="R955" i="3"/>
  <c r="I955" i="3"/>
  <c r="AA955" i="3" s="1"/>
  <c r="R959" i="3"/>
  <c r="I959" i="3"/>
  <c r="AA959" i="3" s="1"/>
  <c r="R963" i="3"/>
  <c r="I963" i="3"/>
  <c r="AA963" i="3" s="1"/>
  <c r="R967" i="3"/>
  <c r="I967" i="3"/>
  <c r="AA967" i="3" s="1"/>
  <c r="R971" i="3"/>
  <c r="I971" i="3"/>
  <c r="AA971" i="3" s="1"/>
  <c r="R975" i="3"/>
  <c r="I975" i="3"/>
  <c r="AA975" i="3" s="1"/>
  <c r="R979" i="3"/>
  <c r="I979" i="3"/>
  <c r="R983" i="3"/>
  <c r="I983" i="3"/>
  <c r="AA983" i="3" s="1"/>
  <c r="R987" i="3"/>
  <c r="I987" i="3"/>
  <c r="R991" i="3"/>
  <c r="I991" i="3"/>
  <c r="AA991" i="3" s="1"/>
  <c r="R995" i="3"/>
  <c r="I995" i="3"/>
  <c r="R999" i="3"/>
  <c r="I999" i="3"/>
  <c r="AA999" i="3" s="1"/>
  <c r="R1003" i="3"/>
  <c r="I1003" i="3"/>
  <c r="AA1003" i="3" s="1"/>
  <c r="R1007" i="3"/>
  <c r="I1007" i="3"/>
  <c r="R1011" i="3"/>
  <c r="I1011" i="3"/>
  <c r="AA1011" i="3" s="1"/>
  <c r="R1015" i="3"/>
  <c r="I1015" i="3"/>
  <c r="AA1015" i="3" s="1"/>
  <c r="R1019" i="3"/>
  <c r="I1019" i="3"/>
  <c r="AA1019" i="3" s="1"/>
  <c r="R1023" i="3"/>
  <c r="I1023" i="3"/>
  <c r="AA1023" i="3" s="1"/>
  <c r="R1027" i="3"/>
  <c r="I1027" i="3"/>
  <c r="AA1027" i="3" s="1"/>
  <c r="R1031" i="3"/>
  <c r="I1031" i="3"/>
  <c r="AA1031" i="3" s="1"/>
  <c r="R1035" i="3"/>
  <c r="I1035" i="3"/>
  <c r="AA1035" i="3" s="1"/>
  <c r="R1039" i="3"/>
  <c r="I1039" i="3"/>
  <c r="AA1039" i="3" s="1"/>
  <c r="R1043" i="3"/>
  <c r="I1043" i="3"/>
  <c r="AA1043" i="3" s="1"/>
  <c r="R1047" i="3"/>
  <c r="I1047" i="3"/>
  <c r="AA1047" i="3" s="1"/>
  <c r="R1051" i="3"/>
  <c r="I1051" i="3"/>
  <c r="AA1051" i="3" s="1"/>
  <c r="R1055" i="3"/>
  <c r="I1055" i="3"/>
  <c r="AA1055" i="3" s="1"/>
  <c r="R1059" i="3"/>
  <c r="I1059" i="3"/>
  <c r="AA1059" i="3" s="1"/>
  <c r="R1063" i="3"/>
  <c r="I1063" i="3"/>
  <c r="AA1063" i="3" s="1"/>
  <c r="R1067" i="3"/>
  <c r="I1067" i="3"/>
  <c r="AA1067" i="3" s="1"/>
  <c r="R1071" i="3"/>
  <c r="I1071" i="3"/>
  <c r="AA1071" i="3" s="1"/>
  <c r="R1075" i="3"/>
  <c r="I1075" i="3"/>
  <c r="AA1075" i="3" s="1"/>
  <c r="R1079" i="3"/>
  <c r="I1079" i="3"/>
  <c r="AA1079" i="3" s="1"/>
  <c r="R1083" i="3"/>
  <c r="I1083" i="3"/>
  <c r="AA1083" i="3" s="1"/>
  <c r="R1087" i="3"/>
  <c r="I1087" i="3"/>
  <c r="AA1087" i="3" s="1"/>
  <c r="R1091" i="3"/>
  <c r="I1091" i="3"/>
  <c r="AA1091" i="3" s="1"/>
  <c r="R1095" i="3"/>
  <c r="I1095" i="3"/>
  <c r="AA1095" i="3" s="1"/>
  <c r="R1099" i="3"/>
  <c r="I1099" i="3"/>
  <c r="AA1099" i="3" s="1"/>
  <c r="R1103" i="3"/>
  <c r="I1103" i="3"/>
  <c r="AA1103" i="3" s="1"/>
  <c r="R1107" i="3"/>
  <c r="I1107" i="3"/>
  <c r="AA1107" i="3" s="1"/>
  <c r="R1111" i="3"/>
  <c r="I1111" i="3"/>
  <c r="R1115" i="3"/>
  <c r="I1115" i="3"/>
  <c r="R1119" i="3"/>
  <c r="I1119" i="3"/>
  <c r="AA1119" i="3" s="1"/>
  <c r="R1123" i="3"/>
  <c r="I1123" i="3"/>
  <c r="AA1123" i="3" s="1"/>
  <c r="R1127" i="3"/>
  <c r="I1127" i="3"/>
  <c r="AA1127" i="3" s="1"/>
  <c r="R1131" i="3"/>
  <c r="I1131" i="3"/>
  <c r="AA1131" i="3" s="1"/>
  <c r="R1135" i="3"/>
  <c r="I1135" i="3"/>
  <c r="AA1135" i="3" s="1"/>
  <c r="R1139" i="3"/>
  <c r="I1139" i="3"/>
  <c r="AA1139" i="3" s="1"/>
  <c r="R1143" i="3"/>
  <c r="I1143" i="3"/>
  <c r="AA1143" i="3" s="1"/>
  <c r="R1147" i="3"/>
  <c r="I1147" i="3"/>
  <c r="R1151" i="3"/>
  <c r="I1151" i="3"/>
  <c r="AA1151" i="3" s="1"/>
  <c r="R1155" i="3"/>
  <c r="I1155" i="3"/>
  <c r="AA1155" i="3" s="1"/>
  <c r="R1159" i="3"/>
  <c r="I1159" i="3"/>
  <c r="AA1159" i="3" s="1"/>
  <c r="R1163" i="3"/>
  <c r="I1163" i="3"/>
  <c r="AA1163" i="3" s="1"/>
  <c r="R1167" i="3"/>
  <c r="I1167" i="3"/>
  <c r="AA1167" i="3" s="1"/>
  <c r="R1171" i="3"/>
  <c r="I1171" i="3"/>
  <c r="AA1171" i="3" s="1"/>
  <c r="R1175" i="3"/>
  <c r="I1175" i="3"/>
  <c r="AA1175" i="3" s="1"/>
  <c r="R1179" i="3"/>
  <c r="I1179" i="3"/>
  <c r="AA1179" i="3" s="1"/>
  <c r="R1183" i="3"/>
  <c r="I1183" i="3"/>
  <c r="AA1183" i="3" s="1"/>
  <c r="R1187" i="3"/>
  <c r="I1187" i="3"/>
  <c r="R1191" i="3"/>
  <c r="I1191" i="3"/>
  <c r="R1195" i="3"/>
  <c r="I1195" i="3"/>
  <c r="AA1195" i="3" s="1"/>
  <c r="R1199" i="3"/>
  <c r="I1199" i="3"/>
  <c r="AA1199" i="3" s="1"/>
  <c r="R1203" i="3"/>
  <c r="I1203" i="3"/>
  <c r="AA1203" i="3" s="1"/>
  <c r="R1207" i="3"/>
  <c r="I1207" i="3"/>
  <c r="R1211" i="3"/>
  <c r="I1211" i="3"/>
  <c r="AA1211" i="3" s="1"/>
  <c r="R1215" i="3"/>
  <c r="I1215" i="3"/>
  <c r="AA1215" i="3" s="1"/>
  <c r="R1219" i="3"/>
  <c r="I1219" i="3"/>
  <c r="AA1219" i="3" s="1"/>
  <c r="R1223" i="3"/>
  <c r="I1223" i="3"/>
  <c r="AA1223" i="3" s="1"/>
  <c r="R1227" i="3"/>
  <c r="I1227" i="3"/>
  <c r="R1231" i="3"/>
  <c r="I1231" i="3"/>
  <c r="AA1231" i="3" s="1"/>
  <c r="R1235" i="3"/>
  <c r="I1235" i="3"/>
  <c r="AA1235" i="3" s="1"/>
  <c r="R1239" i="3"/>
  <c r="I1239" i="3"/>
  <c r="AA1239" i="3" s="1"/>
  <c r="R1243" i="3"/>
  <c r="I1243" i="3"/>
  <c r="AA1243" i="3" s="1"/>
  <c r="R1247" i="3"/>
  <c r="I1247" i="3"/>
  <c r="AA1247" i="3" s="1"/>
  <c r="R1251" i="3"/>
  <c r="I1251" i="3"/>
  <c r="AA1251" i="3" s="1"/>
  <c r="R1255" i="3"/>
  <c r="I1255" i="3"/>
  <c r="AA1255" i="3" s="1"/>
  <c r="R1259" i="3"/>
  <c r="I1259" i="3"/>
  <c r="AA1259" i="3" s="1"/>
  <c r="R1263" i="3"/>
  <c r="I1263" i="3"/>
  <c r="AA1263" i="3" s="1"/>
  <c r="R1267" i="3"/>
  <c r="I1267" i="3"/>
  <c r="AA1267" i="3" s="1"/>
  <c r="R1271" i="3"/>
  <c r="I1271" i="3"/>
  <c r="AA1271" i="3" s="1"/>
  <c r="R1275" i="3"/>
  <c r="I1275" i="3"/>
  <c r="AA1275" i="3" s="1"/>
  <c r="R1279" i="3"/>
  <c r="I1279" i="3"/>
  <c r="R1283" i="3"/>
  <c r="I1283" i="3"/>
  <c r="R1287" i="3"/>
  <c r="I1287" i="3"/>
  <c r="AA1287" i="3" s="1"/>
  <c r="R1291" i="3"/>
  <c r="I1291" i="3"/>
  <c r="AA1291" i="3" s="1"/>
  <c r="R1295" i="3"/>
  <c r="I1295" i="3"/>
  <c r="AA1295" i="3" s="1"/>
  <c r="R1299" i="3"/>
  <c r="I1299" i="3"/>
  <c r="R1303" i="3"/>
  <c r="I1303" i="3"/>
  <c r="AA1303" i="3" s="1"/>
  <c r="R1307" i="3"/>
  <c r="I1307" i="3"/>
  <c r="AA1307" i="3" s="1"/>
  <c r="R1311" i="3"/>
  <c r="I1311" i="3"/>
  <c r="AA1311" i="3" s="1"/>
  <c r="R1315" i="3"/>
  <c r="I1315" i="3"/>
  <c r="AA1315" i="3" s="1"/>
  <c r="R1319" i="3"/>
  <c r="I1319" i="3"/>
  <c r="AA1319" i="3" s="1"/>
  <c r="R1323" i="3"/>
  <c r="I1323" i="3"/>
  <c r="R1327" i="3"/>
  <c r="I1327" i="3"/>
  <c r="AA1327" i="3" s="1"/>
  <c r="R1331" i="3"/>
  <c r="I1331" i="3"/>
  <c r="AA1331" i="3" s="1"/>
  <c r="R1335" i="3"/>
  <c r="I1335" i="3"/>
  <c r="AA1335" i="3" s="1"/>
  <c r="R1339" i="3"/>
  <c r="I1339" i="3"/>
  <c r="AA1339" i="3" s="1"/>
  <c r="R1343" i="3"/>
  <c r="I1343" i="3"/>
  <c r="R1347" i="3"/>
  <c r="I1347" i="3"/>
  <c r="AA1347" i="3" s="1"/>
  <c r="R1351" i="3"/>
  <c r="I1351" i="3"/>
  <c r="AA1351" i="3" s="1"/>
  <c r="R1355" i="3"/>
  <c r="I1355" i="3"/>
  <c r="R1359" i="3"/>
  <c r="I1359" i="3"/>
  <c r="AA1359" i="3" s="1"/>
  <c r="R1363" i="3"/>
  <c r="I1363" i="3"/>
  <c r="R1367" i="3"/>
  <c r="I1367" i="3"/>
  <c r="AA1367" i="3" s="1"/>
  <c r="R1371" i="3"/>
  <c r="I1371" i="3"/>
  <c r="AA1371" i="3" s="1"/>
  <c r="R1375" i="3"/>
  <c r="I1375" i="3"/>
  <c r="AA1375" i="3" s="1"/>
  <c r="R1379" i="3"/>
  <c r="I1379" i="3"/>
  <c r="AA1379" i="3" s="1"/>
  <c r="R1383" i="3"/>
  <c r="I1383" i="3"/>
  <c r="AA1383" i="3" s="1"/>
  <c r="R1387" i="3"/>
  <c r="I1387" i="3"/>
  <c r="AA1387" i="3" s="1"/>
  <c r="R1391" i="3"/>
  <c r="I1391" i="3"/>
  <c r="AA1391" i="3" s="1"/>
  <c r="M4" i="3"/>
  <c r="AE4" i="3" s="1"/>
  <c r="V4" i="3"/>
  <c r="S5" i="3"/>
  <c r="J5" i="3"/>
  <c r="S9" i="3"/>
  <c r="J9" i="3"/>
  <c r="S13" i="3"/>
  <c r="J13" i="3"/>
  <c r="S17" i="3"/>
  <c r="J17" i="3"/>
  <c r="AB17" i="3" s="1"/>
  <c r="S21" i="3"/>
  <c r="J21" i="3"/>
  <c r="AB21" i="3" s="1"/>
  <c r="S25" i="3"/>
  <c r="J25" i="3"/>
  <c r="AB25" i="3" s="1"/>
  <c r="S29" i="3"/>
  <c r="J29" i="3"/>
  <c r="AB29" i="3" s="1"/>
  <c r="S33" i="3"/>
  <c r="J33" i="3"/>
  <c r="S37" i="3"/>
  <c r="J37" i="3"/>
  <c r="AB37" i="3" s="1"/>
  <c r="S41" i="3"/>
  <c r="J41" i="3"/>
  <c r="AB41" i="3" s="1"/>
  <c r="S45" i="3"/>
  <c r="J45" i="3"/>
  <c r="S49" i="3"/>
  <c r="J49" i="3"/>
  <c r="AB49" i="3" s="1"/>
  <c r="S53" i="3"/>
  <c r="J53" i="3"/>
  <c r="AB53" i="3" s="1"/>
  <c r="S57" i="3"/>
  <c r="J57" i="3"/>
  <c r="AB57" i="3" s="1"/>
  <c r="S61" i="3"/>
  <c r="J61" i="3"/>
  <c r="AB61" i="3" s="1"/>
  <c r="S65" i="3"/>
  <c r="J65" i="3"/>
  <c r="AB65" i="3" s="1"/>
  <c r="S69" i="3"/>
  <c r="J69" i="3"/>
  <c r="AB69" i="3" s="1"/>
  <c r="S73" i="3"/>
  <c r="J73" i="3"/>
  <c r="AB73" i="3" s="1"/>
  <c r="S77" i="3"/>
  <c r="J77" i="3"/>
  <c r="AB77" i="3" s="1"/>
  <c r="S81" i="3"/>
  <c r="J81" i="3"/>
  <c r="AB81" i="3" s="1"/>
  <c r="S85" i="3"/>
  <c r="J85" i="3"/>
  <c r="AB85" i="3" s="1"/>
  <c r="S89" i="3"/>
  <c r="J89" i="3"/>
  <c r="AB89" i="3" s="1"/>
  <c r="S93" i="3"/>
  <c r="J93" i="3"/>
  <c r="AB93" i="3" s="1"/>
  <c r="S97" i="3"/>
  <c r="J97" i="3"/>
  <c r="AB97" i="3" s="1"/>
  <c r="S101" i="3"/>
  <c r="J101" i="3"/>
  <c r="AB101" i="3" s="1"/>
  <c r="S105" i="3"/>
  <c r="J105" i="3"/>
  <c r="AB105" i="3" s="1"/>
  <c r="S109" i="3"/>
  <c r="J109" i="3"/>
  <c r="AB109" i="3" s="1"/>
  <c r="S113" i="3"/>
  <c r="J113" i="3"/>
  <c r="AB113" i="3" s="1"/>
  <c r="S117" i="3"/>
  <c r="J117" i="3"/>
  <c r="S121" i="3"/>
  <c r="J121" i="3"/>
  <c r="AB121" i="3" s="1"/>
  <c r="S125" i="3"/>
  <c r="J125" i="3"/>
  <c r="AB125" i="3" s="1"/>
  <c r="S129" i="3"/>
  <c r="J129" i="3"/>
  <c r="AB129" i="3" s="1"/>
  <c r="S133" i="3"/>
  <c r="J133" i="3"/>
  <c r="AB133" i="3" s="1"/>
  <c r="S137" i="3"/>
  <c r="J137" i="3"/>
  <c r="AB137" i="3" s="1"/>
  <c r="S141" i="3"/>
  <c r="J141" i="3"/>
  <c r="AB141" i="3" s="1"/>
  <c r="S145" i="3"/>
  <c r="J145" i="3"/>
  <c r="AB145" i="3" s="1"/>
  <c r="S149" i="3"/>
  <c r="J149" i="3"/>
  <c r="AB149" i="3" s="1"/>
  <c r="S153" i="3"/>
  <c r="J153" i="3"/>
  <c r="AB153" i="3" s="1"/>
  <c r="S157" i="3"/>
  <c r="J157" i="3"/>
  <c r="AB157" i="3" s="1"/>
  <c r="S161" i="3"/>
  <c r="J161" i="3"/>
  <c r="AB161" i="3" s="1"/>
  <c r="S165" i="3"/>
  <c r="J165" i="3"/>
  <c r="AB165" i="3" s="1"/>
  <c r="S169" i="3"/>
  <c r="J169" i="3"/>
  <c r="AB169" i="3" s="1"/>
  <c r="S173" i="3"/>
  <c r="J173" i="3"/>
  <c r="AB173" i="3" s="1"/>
  <c r="S177" i="3"/>
  <c r="J177" i="3"/>
  <c r="AB177" i="3" s="1"/>
  <c r="S181" i="3"/>
  <c r="J181" i="3"/>
  <c r="AB181" i="3" s="1"/>
  <c r="S185" i="3"/>
  <c r="J185" i="3"/>
  <c r="AB185" i="3" s="1"/>
  <c r="S189" i="3"/>
  <c r="J189" i="3"/>
  <c r="AB189" i="3" s="1"/>
  <c r="S193" i="3"/>
  <c r="J193" i="3"/>
  <c r="AB193" i="3" s="1"/>
  <c r="S197" i="3"/>
  <c r="J197" i="3"/>
  <c r="AB197" i="3" s="1"/>
  <c r="S201" i="3"/>
  <c r="J201" i="3"/>
  <c r="AB201" i="3" s="1"/>
  <c r="S205" i="3"/>
  <c r="J205" i="3"/>
  <c r="AB205" i="3" s="1"/>
  <c r="S209" i="3"/>
  <c r="J209" i="3"/>
  <c r="AB209" i="3" s="1"/>
  <c r="S213" i="3"/>
  <c r="J213" i="3"/>
  <c r="AB213" i="3" s="1"/>
  <c r="S217" i="3"/>
  <c r="J217" i="3"/>
  <c r="AB217" i="3" s="1"/>
  <c r="S221" i="3"/>
  <c r="J221" i="3"/>
  <c r="AB221" i="3" s="1"/>
  <c r="S225" i="3"/>
  <c r="J225" i="3"/>
  <c r="AB225" i="3" s="1"/>
  <c r="S229" i="3"/>
  <c r="J229" i="3"/>
  <c r="AB229" i="3" s="1"/>
  <c r="S233" i="3"/>
  <c r="J233" i="3"/>
  <c r="AB233" i="3" s="1"/>
  <c r="S237" i="3"/>
  <c r="J237" i="3"/>
  <c r="AB237" i="3" s="1"/>
  <c r="S241" i="3"/>
  <c r="J241" i="3"/>
  <c r="AB241" i="3" s="1"/>
  <c r="S245" i="3"/>
  <c r="J245" i="3"/>
  <c r="S249" i="3"/>
  <c r="J249" i="3"/>
  <c r="S253" i="3"/>
  <c r="J253" i="3"/>
  <c r="S257" i="3"/>
  <c r="J257" i="3"/>
  <c r="AB257" i="3" s="1"/>
  <c r="S261" i="3"/>
  <c r="J261" i="3"/>
  <c r="S265" i="3"/>
  <c r="J265" i="3"/>
  <c r="AB265" i="3" s="1"/>
  <c r="S269" i="3"/>
  <c r="J269" i="3"/>
  <c r="AB269" i="3" s="1"/>
  <c r="S273" i="3"/>
  <c r="J273" i="3"/>
  <c r="AB273" i="3" s="1"/>
  <c r="S277" i="3"/>
  <c r="J277" i="3"/>
  <c r="AB277" i="3" s="1"/>
  <c r="S281" i="3"/>
  <c r="J281" i="3"/>
  <c r="AB281" i="3" s="1"/>
  <c r="S285" i="3"/>
  <c r="J285" i="3"/>
  <c r="AB285" i="3" s="1"/>
  <c r="S289" i="3"/>
  <c r="J289" i="3"/>
  <c r="AB289" i="3" s="1"/>
  <c r="S293" i="3"/>
  <c r="J293" i="3"/>
  <c r="AB293" i="3" s="1"/>
  <c r="S297" i="3"/>
  <c r="J297" i="3"/>
  <c r="AB297" i="3" s="1"/>
  <c r="S301" i="3"/>
  <c r="J301" i="3"/>
  <c r="AB301" i="3" s="1"/>
  <c r="S305" i="3"/>
  <c r="J305" i="3"/>
  <c r="AB305" i="3" s="1"/>
  <c r="S309" i="3"/>
  <c r="J309" i="3"/>
  <c r="AB309" i="3" s="1"/>
  <c r="S313" i="3"/>
  <c r="J313" i="3"/>
  <c r="AB313" i="3" s="1"/>
  <c r="S317" i="3"/>
  <c r="J317" i="3"/>
  <c r="AB317" i="3" s="1"/>
  <c r="S321" i="3"/>
  <c r="J321" i="3"/>
  <c r="AB321" i="3" s="1"/>
  <c r="S325" i="3"/>
  <c r="J325" i="3"/>
  <c r="AB325" i="3" s="1"/>
  <c r="S329" i="3"/>
  <c r="J329" i="3"/>
  <c r="AB329" i="3" s="1"/>
  <c r="S333" i="3"/>
  <c r="J333" i="3"/>
  <c r="S337" i="3"/>
  <c r="J337" i="3"/>
  <c r="AB337" i="3" s="1"/>
  <c r="S341" i="3"/>
  <c r="J341" i="3"/>
  <c r="AB341" i="3" s="1"/>
  <c r="S345" i="3"/>
  <c r="J345" i="3"/>
  <c r="AB345" i="3" s="1"/>
  <c r="S349" i="3"/>
  <c r="J349" i="3"/>
  <c r="AB349" i="3" s="1"/>
  <c r="S353" i="3"/>
  <c r="J353" i="3"/>
  <c r="AB353" i="3" s="1"/>
  <c r="S357" i="3"/>
  <c r="J357" i="3"/>
  <c r="AB357" i="3" s="1"/>
  <c r="S361" i="3"/>
  <c r="J361" i="3"/>
  <c r="AB361" i="3" s="1"/>
  <c r="S365" i="3"/>
  <c r="J365" i="3"/>
  <c r="AB365" i="3" s="1"/>
  <c r="S369" i="3"/>
  <c r="J369" i="3"/>
  <c r="S373" i="3"/>
  <c r="J373" i="3"/>
  <c r="S377" i="3"/>
  <c r="J377" i="3"/>
  <c r="AB377" i="3" s="1"/>
  <c r="S381" i="3"/>
  <c r="J381" i="3"/>
  <c r="AB381" i="3" s="1"/>
  <c r="S385" i="3"/>
  <c r="J385" i="3"/>
  <c r="S389" i="3"/>
  <c r="J389" i="3"/>
  <c r="AB389" i="3" s="1"/>
  <c r="S393" i="3"/>
  <c r="J393" i="3"/>
  <c r="AB393" i="3" s="1"/>
  <c r="S397" i="3"/>
  <c r="J397" i="3"/>
  <c r="AB397" i="3" s="1"/>
  <c r="S401" i="3"/>
  <c r="J401" i="3"/>
  <c r="AB401" i="3" s="1"/>
  <c r="S405" i="3"/>
  <c r="J405" i="3"/>
  <c r="AB405" i="3" s="1"/>
  <c r="S409" i="3"/>
  <c r="J409" i="3"/>
  <c r="AB409" i="3" s="1"/>
  <c r="S413" i="3"/>
  <c r="J413" i="3"/>
  <c r="AB413" i="3" s="1"/>
  <c r="S417" i="3"/>
  <c r="J417" i="3"/>
  <c r="AB417" i="3" s="1"/>
  <c r="S421" i="3"/>
  <c r="J421" i="3"/>
  <c r="AB421" i="3" s="1"/>
  <c r="S425" i="3"/>
  <c r="J425" i="3"/>
  <c r="AB425" i="3" s="1"/>
  <c r="S429" i="3"/>
  <c r="J429" i="3"/>
  <c r="AB429" i="3" s="1"/>
  <c r="S433" i="3"/>
  <c r="J433" i="3"/>
  <c r="AB433" i="3" s="1"/>
  <c r="S437" i="3"/>
  <c r="J437" i="3"/>
  <c r="AB437" i="3" s="1"/>
  <c r="S441" i="3"/>
  <c r="J441" i="3"/>
  <c r="AB441" i="3" s="1"/>
  <c r="S445" i="3"/>
  <c r="J445" i="3"/>
  <c r="AB445" i="3" s="1"/>
  <c r="S449" i="3"/>
  <c r="J449" i="3"/>
  <c r="AB449" i="3" s="1"/>
  <c r="S453" i="3"/>
  <c r="J453" i="3"/>
  <c r="AB453" i="3" s="1"/>
  <c r="S457" i="3"/>
  <c r="J457" i="3"/>
  <c r="AB457" i="3" s="1"/>
  <c r="S461" i="3"/>
  <c r="J461" i="3"/>
  <c r="AB461" i="3" s="1"/>
  <c r="S465" i="3"/>
  <c r="J465" i="3"/>
  <c r="AB465" i="3" s="1"/>
  <c r="S469" i="3"/>
  <c r="J469" i="3"/>
  <c r="AB469" i="3" s="1"/>
  <c r="S473" i="3"/>
  <c r="J473" i="3"/>
  <c r="AB473" i="3" s="1"/>
  <c r="S477" i="3"/>
  <c r="J477" i="3"/>
  <c r="AB477" i="3" s="1"/>
  <c r="S481" i="3"/>
  <c r="J481" i="3"/>
  <c r="AB481" i="3" s="1"/>
  <c r="S485" i="3"/>
  <c r="J485" i="3"/>
  <c r="AB485" i="3" s="1"/>
  <c r="S489" i="3"/>
  <c r="J489" i="3"/>
  <c r="AB489" i="3" s="1"/>
  <c r="S493" i="3"/>
  <c r="J493" i="3"/>
  <c r="AB493" i="3" s="1"/>
  <c r="S497" i="3"/>
  <c r="J497" i="3"/>
  <c r="AB497" i="3" s="1"/>
  <c r="S501" i="3"/>
  <c r="J501" i="3"/>
  <c r="AB501" i="3" s="1"/>
  <c r="S505" i="3"/>
  <c r="J505" i="3"/>
  <c r="AB505" i="3" s="1"/>
  <c r="S509" i="3"/>
  <c r="J509" i="3"/>
  <c r="AB509" i="3" s="1"/>
  <c r="S513" i="3"/>
  <c r="J513" i="3"/>
  <c r="AB513" i="3" s="1"/>
  <c r="S517" i="3"/>
  <c r="J517" i="3"/>
  <c r="AB517" i="3" s="1"/>
  <c r="S521" i="3"/>
  <c r="J521" i="3"/>
  <c r="S525" i="3"/>
  <c r="J525" i="3"/>
  <c r="AB525" i="3" s="1"/>
  <c r="S529" i="3"/>
  <c r="J529" i="3"/>
  <c r="AB529" i="3" s="1"/>
  <c r="S533" i="3"/>
  <c r="J533" i="3"/>
  <c r="AB533" i="3" s="1"/>
  <c r="S537" i="3"/>
  <c r="J537" i="3"/>
  <c r="AB537" i="3" s="1"/>
  <c r="S541" i="3"/>
  <c r="J541" i="3"/>
  <c r="AB541" i="3" s="1"/>
  <c r="S545" i="3"/>
  <c r="J545" i="3"/>
  <c r="AB545" i="3" s="1"/>
  <c r="S549" i="3"/>
  <c r="J549" i="3"/>
  <c r="AB549" i="3" s="1"/>
  <c r="S553" i="3"/>
  <c r="J553" i="3"/>
  <c r="AB553" i="3" s="1"/>
  <c r="S557" i="3"/>
  <c r="J557" i="3"/>
  <c r="AB557" i="3" s="1"/>
  <c r="S561" i="3"/>
  <c r="J561" i="3"/>
  <c r="AB561" i="3" s="1"/>
  <c r="S565" i="3"/>
  <c r="J565" i="3"/>
  <c r="AB565" i="3" s="1"/>
  <c r="S569" i="3"/>
  <c r="J569" i="3"/>
  <c r="AB569" i="3" s="1"/>
  <c r="S573" i="3"/>
  <c r="J573" i="3"/>
  <c r="AB573" i="3" s="1"/>
  <c r="S577" i="3"/>
  <c r="J577" i="3"/>
  <c r="AB577" i="3" s="1"/>
  <c r="S581" i="3"/>
  <c r="J581" i="3"/>
  <c r="AB581" i="3" s="1"/>
  <c r="S585" i="3"/>
  <c r="J585" i="3"/>
  <c r="S589" i="3"/>
  <c r="J589" i="3"/>
  <c r="AB589" i="3" s="1"/>
  <c r="S593" i="3"/>
  <c r="J593" i="3"/>
  <c r="S597" i="3"/>
  <c r="J597" i="3"/>
  <c r="AB597" i="3" s="1"/>
  <c r="S601" i="3"/>
  <c r="J601" i="3"/>
  <c r="AB601" i="3" s="1"/>
  <c r="S605" i="3"/>
  <c r="J605" i="3"/>
  <c r="AB605" i="3" s="1"/>
  <c r="S609" i="3"/>
  <c r="J609" i="3"/>
  <c r="AB609" i="3" s="1"/>
  <c r="S613" i="3"/>
  <c r="J613" i="3"/>
  <c r="AB613" i="3" s="1"/>
  <c r="S617" i="3"/>
  <c r="J617" i="3"/>
  <c r="AB617" i="3" s="1"/>
  <c r="S621" i="3"/>
  <c r="J621" i="3"/>
  <c r="S625" i="3"/>
  <c r="J625" i="3"/>
  <c r="AB625" i="3" s="1"/>
  <c r="S629" i="3"/>
  <c r="J629" i="3"/>
  <c r="AB629" i="3" s="1"/>
  <c r="S633" i="3"/>
  <c r="J633" i="3"/>
  <c r="S637" i="3"/>
  <c r="J637" i="3"/>
  <c r="S641" i="3"/>
  <c r="J641" i="3"/>
  <c r="AB641" i="3" s="1"/>
  <c r="S645" i="3"/>
  <c r="J645" i="3"/>
  <c r="AB645" i="3" s="1"/>
  <c r="S649" i="3"/>
  <c r="J649" i="3"/>
  <c r="AB649" i="3" s="1"/>
  <c r="S653" i="3"/>
  <c r="J653" i="3"/>
  <c r="AB653" i="3" s="1"/>
  <c r="S657" i="3"/>
  <c r="J657" i="3"/>
  <c r="AB657" i="3" s="1"/>
  <c r="S661" i="3"/>
  <c r="J661" i="3"/>
  <c r="AB661" i="3" s="1"/>
  <c r="S665" i="3"/>
  <c r="J665" i="3"/>
  <c r="AB665" i="3" s="1"/>
  <c r="S669" i="3"/>
  <c r="J669" i="3"/>
  <c r="AB669" i="3" s="1"/>
  <c r="S673" i="3"/>
  <c r="J673" i="3"/>
  <c r="AB673" i="3" s="1"/>
  <c r="S677" i="3"/>
  <c r="J677" i="3"/>
  <c r="AB677" i="3" s="1"/>
  <c r="S681" i="3"/>
  <c r="J681" i="3"/>
  <c r="S685" i="3"/>
  <c r="J685" i="3"/>
  <c r="AB685" i="3" s="1"/>
  <c r="S689" i="3"/>
  <c r="J689" i="3"/>
  <c r="AB689" i="3" s="1"/>
  <c r="S693" i="3"/>
  <c r="J693" i="3"/>
  <c r="AB693" i="3" s="1"/>
  <c r="S697" i="3"/>
  <c r="J697" i="3"/>
  <c r="AB697" i="3" s="1"/>
  <c r="S701" i="3"/>
  <c r="J701" i="3"/>
  <c r="AB701" i="3" s="1"/>
  <c r="S705" i="3"/>
  <c r="J705" i="3"/>
  <c r="AB705" i="3" s="1"/>
  <c r="S709" i="3"/>
  <c r="J709" i="3"/>
  <c r="AB709" i="3" s="1"/>
  <c r="S713" i="3"/>
  <c r="J713" i="3"/>
  <c r="AB713" i="3" s="1"/>
  <c r="S717" i="3"/>
  <c r="J717" i="3"/>
  <c r="AB717" i="3" s="1"/>
  <c r="S721" i="3"/>
  <c r="J721" i="3"/>
  <c r="AB721" i="3" s="1"/>
  <c r="S725" i="3"/>
  <c r="J725" i="3"/>
  <c r="AB725" i="3" s="1"/>
  <c r="S729" i="3"/>
  <c r="J729" i="3"/>
  <c r="AB729" i="3" s="1"/>
  <c r="S733" i="3"/>
  <c r="J733" i="3"/>
  <c r="AB733" i="3" s="1"/>
  <c r="S737" i="3"/>
  <c r="J737" i="3"/>
  <c r="AB737" i="3" s="1"/>
  <c r="S741" i="3"/>
  <c r="J741" i="3"/>
  <c r="AB741" i="3" s="1"/>
  <c r="S745" i="3"/>
  <c r="J745" i="3"/>
  <c r="AB745" i="3" s="1"/>
  <c r="S749" i="3"/>
  <c r="J749" i="3"/>
  <c r="AB749" i="3" s="1"/>
  <c r="S753" i="3"/>
  <c r="J753" i="3"/>
  <c r="AB753" i="3" s="1"/>
  <c r="S757" i="3"/>
  <c r="J757" i="3"/>
  <c r="S761" i="3"/>
  <c r="J761" i="3"/>
  <c r="AB761" i="3" s="1"/>
  <c r="S765" i="3"/>
  <c r="J765" i="3"/>
  <c r="AB765" i="3" s="1"/>
  <c r="S769" i="3"/>
  <c r="J769" i="3"/>
  <c r="AB769" i="3" s="1"/>
  <c r="S773" i="3"/>
  <c r="J773" i="3"/>
  <c r="AB773" i="3" s="1"/>
  <c r="S777" i="3"/>
  <c r="J777" i="3"/>
  <c r="AB777" i="3" s="1"/>
  <c r="S781" i="3"/>
  <c r="J781" i="3"/>
  <c r="AB781" i="3" s="1"/>
  <c r="S785" i="3"/>
  <c r="J785" i="3"/>
  <c r="AB785" i="3" s="1"/>
  <c r="S789" i="3"/>
  <c r="J789" i="3"/>
  <c r="AB789" i="3" s="1"/>
  <c r="S793" i="3"/>
  <c r="J793" i="3"/>
  <c r="AB793" i="3" s="1"/>
  <c r="S797" i="3"/>
  <c r="J797" i="3"/>
  <c r="AB797" i="3" s="1"/>
  <c r="S801" i="3"/>
  <c r="J801" i="3"/>
  <c r="AB801" i="3" s="1"/>
  <c r="S805" i="3"/>
  <c r="J805" i="3"/>
  <c r="AB805" i="3" s="1"/>
  <c r="S809" i="3"/>
  <c r="J809" i="3"/>
  <c r="AB809" i="3" s="1"/>
  <c r="S813" i="3"/>
  <c r="J813" i="3"/>
  <c r="AB813" i="3" s="1"/>
  <c r="S817" i="3"/>
  <c r="J817" i="3"/>
  <c r="AB817" i="3" s="1"/>
  <c r="S821" i="3"/>
  <c r="J821" i="3"/>
  <c r="AB821" i="3" s="1"/>
  <c r="S825" i="3"/>
  <c r="J825" i="3"/>
  <c r="AB825" i="3" s="1"/>
  <c r="S829" i="3"/>
  <c r="J829" i="3"/>
  <c r="AB829" i="3" s="1"/>
  <c r="S833" i="3"/>
  <c r="J833" i="3"/>
  <c r="AB833" i="3" s="1"/>
  <c r="S837" i="3"/>
  <c r="J837" i="3"/>
  <c r="AB837" i="3" s="1"/>
  <c r="S841" i="3"/>
  <c r="J841" i="3"/>
  <c r="AB841" i="3" s="1"/>
  <c r="S845" i="3"/>
  <c r="J845" i="3"/>
  <c r="AB845" i="3" s="1"/>
  <c r="S849" i="3"/>
  <c r="J849" i="3"/>
  <c r="AB849" i="3" s="1"/>
  <c r="S853" i="3"/>
  <c r="J853" i="3"/>
  <c r="AB853" i="3" s="1"/>
  <c r="S857" i="3"/>
  <c r="J857" i="3"/>
  <c r="AB857" i="3" s="1"/>
  <c r="S861" i="3"/>
  <c r="J861" i="3"/>
  <c r="AB861" i="3" s="1"/>
  <c r="S865" i="3"/>
  <c r="J865" i="3"/>
  <c r="S869" i="3"/>
  <c r="J869" i="3"/>
  <c r="AB869" i="3" s="1"/>
  <c r="S873" i="3"/>
  <c r="J873" i="3"/>
  <c r="AB873" i="3" s="1"/>
  <c r="S877" i="3"/>
  <c r="J877" i="3"/>
  <c r="AB877" i="3" s="1"/>
  <c r="S881" i="3"/>
  <c r="J881" i="3"/>
  <c r="AB881" i="3" s="1"/>
  <c r="S885" i="3"/>
  <c r="J885" i="3"/>
  <c r="AB885" i="3" s="1"/>
  <c r="S889" i="3"/>
  <c r="J889" i="3"/>
  <c r="AB889" i="3" s="1"/>
  <c r="S893" i="3"/>
  <c r="J893" i="3"/>
  <c r="AB893" i="3" s="1"/>
  <c r="S897" i="3"/>
  <c r="J897" i="3"/>
  <c r="AB897" i="3" s="1"/>
  <c r="S901" i="3"/>
  <c r="J901" i="3"/>
  <c r="AB901" i="3" s="1"/>
  <c r="S905" i="3"/>
  <c r="J905" i="3"/>
  <c r="S909" i="3"/>
  <c r="J909" i="3"/>
  <c r="AB909" i="3" s="1"/>
  <c r="S913" i="3"/>
  <c r="J913" i="3"/>
  <c r="AB913" i="3" s="1"/>
  <c r="S917" i="3"/>
  <c r="J917" i="3"/>
  <c r="AB917" i="3" s="1"/>
  <c r="S921" i="3"/>
  <c r="J921" i="3"/>
  <c r="AB921" i="3" s="1"/>
  <c r="S925" i="3"/>
  <c r="J925" i="3"/>
  <c r="AB925" i="3" s="1"/>
  <c r="S929" i="3"/>
  <c r="J929" i="3"/>
  <c r="AB929" i="3" s="1"/>
  <c r="S933" i="3"/>
  <c r="J933" i="3"/>
  <c r="AB933" i="3" s="1"/>
  <c r="S937" i="3"/>
  <c r="J937" i="3"/>
  <c r="AB937" i="3" s="1"/>
  <c r="S941" i="3"/>
  <c r="J941" i="3"/>
  <c r="AB941" i="3" s="1"/>
  <c r="S945" i="3"/>
  <c r="J945" i="3"/>
  <c r="AB945" i="3" s="1"/>
  <c r="S949" i="3"/>
  <c r="J949" i="3"/>
  <c r="AB949" i="3" s="1"/>
  <c r="S953" i="3"/>
  <c r="J953" i="3"/>
  <c r="AB953" i="3" s="1"/>
  <c r="S957" i="3"/>
  <c r="J957" i="3"/>
  <c r="AB957" i="3" s="1"/>
  <c r="S961" i="3"/>
  <c r="J961" i="3"/>
  <c r="AB961" i="3" s="1"/>
  <c r="S965" i="3"/>
  <c r="J965" i="3"/>
  <c r="AB965" i="3" s="1"/>
  <c r="S969" i="3"/>
  <c r="J969" i="3"/>
  <c r="AB969" i="3" s="1"/>
  <c r="S973" i="3"/>
  <c r="J973" i="3"/>
  <c r="S977" i="3"/>
  <c r="J977" i="3"/>
  <c r="AB977" i="3" s="1"/>
  <c r="S981" i="3"/>
  <c r="J981" i="3"/>
  <c r="AB981" i="3" s="1"/>
  <c r="S985" i="3"/>
  <c r="J985" i="3"/>
  <c r="S989" i="3"/>
  <c r="J989" i="3"/>
  <c r="AB989" i="3" s="1"/>
  <c r="S993" i="3"/>
  <c r="J993" i="3"/>
  <c r="AB993" i="3" s="1"/>
  <c r="S997" i="3"/>
  <c r="J997" i="3"/>
  <c r="AB997" i="3" s="1"/>
  <c r="S1001" i="3"/>
  <c r="J1001" i="3"/>
  <c r="AB1001" i="3" s="1"/>
  <c r="S1005" i="3"/>
  <c r="J1005" i="3"/>
  <c r="AB1005" i="3" s="1"/>
  <c r="S1009" i="3"/>
  <c r="J1009" i="3"/>
  <c r="AB1009" i="3" s="1"/>
  <c r="S1013" i="3"/>
  <c r="J1013" i="3"/>
  <c r="AB1013" i="3" s="1"/>
  <c r="S1017" i="3"/>
  <c r="J1017" i="3"/>
  <c r="AB1017" i="3" s="1"/>
  <c r="S1021" i="3"/>
  <c r="J1021" i="3"/>
  <c r="AB1021" i="3" s="1"/>
  <c r="S1025" i="3"/>
  <c r="J1025" i="3"/>
  <c r="AB1025" i="3" s="1"/>
  <c r="S1029" i="3"/>
  <c r="J1029" i="3"/>
  <c r="AB1029" i="3" s="1"/>
  <c r="S1033" i="3"/>
  <c r="J1033" i="3"/>
  <c r="AB1033" i="3" s="1"/>
  <c r="S1037" i="3"/>
  <c r="J1037" i="3"/>
  <c r="AB1037" i="3" s="1"/>
  <c r="S1041" i="3"/>
  <c r="J1041" i="3"/>
  <c r="AB1041" i="3" s="1"/>
  <c r="S1045" i="3"/>
  <c r="J1045" i="3"/>
  <c r="AB1045" i="3" s="1"/>
  <c r="S1049" i="3"/>
  <c r="J1049" i="3"/>
  <c r="AB1049" i="3" s="1"/>
  <c r="S1053" i="3"/>
  <c r="J1053" i="3"/>
  <c r="AB1053" i="3" s="1"/>
  <c r="S1057" i="3"/>
  <c r="J1057" i="3"/>
  <c r="S1061" i="3"/>
  <c r="J1061" i="3"/>
  <c r="AB1061" i="3" s="1"/>
  <c r="S1065" i="3"/>
  <c r="J1065" i="3"/>
  <c r="AB1065" i="3" s="1"/>
  <c r="S1069" i="3"/>
  <c r="J1069" i="3"/>
  <c r="AB1069" i="3" s="1"/>
  <c r="S1073" i="3"/>
  <c r="J1073" i="3"/>
  <c r="AB1073" i="3" s="1"/>
  <c r="S1077" i="3"/>
  <c r="J1077" i="3"/>
  <c r="AB1077" i="3" s="1"/>
  <c r="S1081" i="3"/>
  <c r="J1081" i="3"/>
  <c r="AB1081" i="3" s="1"/>
  <c r="S1085" i="3"/>
  <c r="J1085" i="3"/>
  <c r="AB1085" i="3" s="1"/>
  <c r="S1089" i="3"/>
  <c r="J1089" i="3"/>
  <c r="AB1089" i="3" s="1"/>
  <c r="S1093" i="3"/>
  <c r="J1093" i="3"/>
  <c r="AB1093" i="3" s="1"/>
  <c r="S1097" i="3"/>
  <c r="J1097" i="3"/>
  <c r="AB1097" i="3" s="1"/>
  <c r="S1101" i="3"/>
  <c r="J1101" i="3"/>
  <c r="AB1101" i="3" s="1"/>
  <c r="S1105" i="3"/>
  <c r="J1105" i="3"/>
  <c r="S1109" i="3"/>
  <c r="J1109" i="3"/>
  <c r="AB1109" i="3" s="1"/>
  <c r="S1113" i="3"/>
  <c r="J1113" i="3"/>
  <c r="S1117" i="3"/>
  <c r="J1117" i="3"/>
  <c r="AB1117" i="3" s="1"/>
  <c r="S1121" i="3"/>
  <c r="J1121" i="3"/>
  <c r="S1125" i="3"/>
  <c r="J1125" i="3"/>
  <c r="AB1125" i="3" s="1"/>
  <c r="S1129" i="3"/>
  <c r="J1129" i="3"/>
  <c r="AB1129" i="3" s="1"/>
  <c r="S1133" i="3"/>
  <c r="J1133" i="3"/>
  <c r="AB1133" i="3" s="1"/>
  <c r="S1137" i="3"/>
  <c r="J1137" i="3"/>
  <c r="AB1137" i="3" s="1"/>
  <c r="S1141" i="3"/>
  <c r="J1141" i="3"/>
  <c r="AB1141" i="3" s="1"/>
  <c r="S1145" i="3"/>
  <c r="J1145" i="3"/>
  <c r="AB1145" i="3" s="1"/>
  <c r="S1149" i="3"/>
  <c r="J1149" i="3"/>
  <c r="AB1149" i="3" s="1"/>
  <c r="S1153" i="3"/>
  <c r="J1153" i="3"/>
  <c r="AB1153" i="3" s="1"/>
  <c r="S1157" i="3"/>
  <c r="J1157" i="3"/>
  <c r="AB1157" i="3" s="1"/>
  <c r="S1161" i="3"/>
  <c r="J1161" i="3"/>
  <c r="AB1161" i="3" s="1"/>
  <c r="S1165" i="3"/>
  <c r="J1165" i="3"/>
  <c r="AB1165" i="3" s="1"/>
  <c r="S1169" i="3"/>
  <c r="J1169" i="3"/>
  <c r="AB1169" i="3" s="1"/>
  <c r="S1173" i="3"/>
  <c r="J1173" i="3"/>
  <c r="AB1173" i="3" s="1"/>
  <c r="S1177" i="3"/>
  <c r="J1177" i="3"/>
  <c r="AB1177" i="3" s="1"/>
  <c r="S1181" i="3"/>
  <c r="J1181" i="3"/>
  <c r="AB1181" i="3" s="1"/>
  <c r="S1185" i="3"/>
  <c r="J1185" i="3"/>
  <c r="S1189" i="3"/>
  <c r="J1189" i="3"/>
  <c r="AB1189" i="3" s="1"/>
  <c r="S1193" i="3"/>
  <c r="J1193" i="3"/>
  <c r="S1197" i="3"/>
  <c r="J1197" i="3"/>
  <c r="AB1197" i="3" s="1"/>
  <c r="S1201" i="3"/>
  <c r="J1201" i="3"/>
  <c r="AB1201" i="3" s="1"/>
  <c r="S1205" i="3"/>
  <c r="J1205" i="3"/>
  <c r="AB1205" i="3" s="1"/>
  <c r="S1209" i="3"/>
  <c r="J1209" i="3"/>
  <c r="AB1209" i="3" s="1"/>
  <c r="S1213" i="3"/>
  <c r="J1213" i="3"/>
  <c r="AB1213" i="3" s="1"/>
  <c r="S1217" i="3"/>
  <c r="J1217" i="3"/>
  <c r="AB1217" i="3" s="1"/>
  <c r="S1221" i="3"/>
  <c r="J1221" i="3"/>
  <c r="AB1221" i="3" s="1"/>
  <c r="S1225" i="3"/>
  <c r="J1225" i="3"/>
  <c r="AB1225" i="3" s="1"/>
  <c r="S1229" i="3"/>
  <c r="J1229" i="3"/>
  <c r="AB1229" i="3" s="1"/>
  <c r="S1233" i="3"/>
  <c r="J1233" i="3"/>
  <c r="AB1233" i="3" s="1"/>
  <c r="S1237" i="3"/>
  <c r="J1237" i="3"/>
  <c r="AB1237" i="3" s="1"/>
  <c r="S1241" i="3"/>
  <c r="J1241" i="3"/>
  <c r="AB1241" i="3" s="1"/>
  <c r="S1245" i="3"/>
  <c r="J1245" i="3"/>
  <c r="AB1245" i="3" s="1"/>
  <c r="S1249" i="3"/>
  <c r="J1249" i="3"/>
  <c r="AB1249" i="3" s="1"/>
  <c r="S1253" i="3"/>
  <c r="J1253" i="3"/>
  <c r="AB1253" i="3" s="1"/>
  <c r="S1257" i="3"/>
  <c r="J1257" i="3"/>
  <c r="AB1257" i="3" s="1"/>
  <c r="S1261" i="3"/>
  <c r="J1261" i="3"/>
  <c r="AB1261" i="3" s="1"/>
  <c r="S1265" i="3"/>
  <c r="J1265" i="3"/>
  <c r="AB1265" i="3" s="1"/>
  <c r="S1269" i="3"/>
  <c r="J1269" i="3"/>
  <c r="AB1269" i="3" s="1"/>
  <c r="S1273" i="3"/>
  <c r="J1273" i="3"/>
  <c r="AB1273" i="3" s="1"/>
  <c r="S1277" i="3"/>
  <c r="J1277" i="3"/>
  <c r="AB1277" i="3" s="1"/>
  <c r="S1281" i="3"/>
  <c r="J1281" i="3"/>
  <c r="AB1281" i="3" s="1"/>
  <c r="S1285" i="3"/>
  <c r="J1285" i="3"/>
  <c r="AB1285" i="3" s="1"/>
  <c r="S1289" i="3"/>
  <c r="J1289" i="3"/>
  <c r="AB1289" i="3" s="1"/>
  <c r="S1293" i="3"/>
  <c r="J1293" i="3"/>
  <c r="AB1293" i="3" s="1"/>
  <c r="S1297" i="3"/>
  <c r="J1297" i="3"/>
  <c r="AB1297" i="3" s="1"/>
  <c r="S1301" i="3"/>
  <c r="J1301" i="3"/>
  <c r="AB1301" i="3" s="1"/>
  <c r="S1305" i="3"/>
  <c r="J1305" i="3"/>
  <c r="AB1305" i="3" s="1"/>
  <c r="S1309" i="3"/>
  <c r="J1309" i="3"/>
  <c r="S1313" i="3"/>
  <c r="J1313" i="3"/>
  <c r="AB1313" i="3" s="1"/>
  <c r="S1317" i="3"/>
  <c r="J1317" i="3"/>
  <c r="AB1317" i="3" s="1"/>
  <c r="S1321" i="3"/>
  <c r="J1321" i="3"/>
  <c r="AB1321" i="3" s="1"/>
  <c r="S1325" i="3"/>
  <c r="J1325" i="3"/>
  <c r="AB1325" i="3" s="1"/>
  <c r="S1329" i="3"/>
  <c r="J1329" i="3"/>
  <c r="AB1329" i="3" s="1"/>
  <c r="S1333" i="3"/>
  <c r="J1333" i="3"/>
  <c r="AB1333" i="3" s="1"/>
  <c r="S1337" i="3"/>
  <c r="J1337" i="3"/>
  <c r="AB1337" i="3" s="1"/>
  <c r="S1341" i="3"/>
  <c r="J1341" i="3"/>
  <c r="AB1341" i="3" s="1"/>
  <c r="S1345" i="3"/>
  <c r="J1345" i="3"/>
  <c r="AB1345" i="3" s="1"/>
  <c r="S1349" i="3"/>
  <c r="J1349" i="3"/>
  <c r="AB1349" i="3" s="1"/>
  <c r="S1353" i="3"/>
  <c r="J1353" i="3"/>
  <c r="AB1353" i="3" s="1"/>
  <c r="S1357" i="3"/>
  <c r="J1357" i="3"/>
  <c r="AB1357" i="3" s="1"/>
  <c r="S1361" i="3"/>
  <c r="J1361" i="3"/>
  <c r="AB1361" i="3" s="1"/>
  <c r="S1365" i="3"/>
  <c r="J1365" i="3"/>
  <c r="AB1365" i="3" s="1"/>
  <c r="S1369" i="3"/>
  <c r="J1369" i="3"/>
  <c r="AB1369" i="3" s="1"/>
  <c r="S1373" i="3"/>
  <c r="J1373" i="3"/>
  <c r="AB1373" i="3" s="1"/>
  <c r="S1377" i="3"/>
  <c r="J1377" i="3"/>
  <c r="AB1377" i="3" s="1"/>
  <c r="S1381" i="3"/>
  <c r="J1381" i="3"/>
  <c r="AB1381" i="3" s="1"/>
  <c r="S1385" i="3"/>
  <c r="J1385" i="3"/>
  <c r="AB1385" i="3" s="1"/>
  <c r="S1389" i="3"/>
  <c r="J1389" i="3"/>
  <c r="AB1389" i="3" s="1"/>
  <c r="K6" i="3"/>
  <c r="T6" i="3"/>
  <c r="K10" i="3"/>
  <c r="T10" i="3"/>
  <c r="K14" i="3"/>
  <c r="AC14" i="3" s="1"/>
  <c r="T14" i="3"/>
  <c r="K18" i="3"/>
  <c r="AC18" i="3" s="1"/>
  <c r="T18" i="3"/>
  <c r="K22" i="3"/>
  <c r="AC22" i="3" s="1"/>
  <c r="T22" i="3"/>
  <c r="K26" i="3"/>
  <c r="AC26" i="3" s="1"/>
  <c r="T26" i="3"/>
  <c r="K30" i="3"/>
  <c r="AC30" i="3" s="1"/>
  <c r="T30" i="3"/>
  <c r="K34" i="3"/>
  <c r="AC34" i="3" s="1"/>
  <c r="T34" i="3"/>
  <c r="K38" i="3"/>
  <c r="AC38" i="3" s="1"/>
  <c r="T38" i="3"/>
  <c r="K42" i="3"/>
  <c r="AC42" i="3" s="1"/>
  <c r="T42" i="3"/>
  <c r="K46" i="3"/>
  <c r="T46" i="3"/>
  <c r="K50" i="3"/>
  <c r="T50" i="3"/>
  <c r="K54" i="3"/>
  <c r="AC54" i="3" s="1"/>
  <c r="T54" i="3"/>
  <c r="K58" i="3"/>
  <c r="T58" i="3"/>
  <c r="K62" i="3"/>
  <c r="AC62" i="3" s="1"/>
  <c r="T62" i="3"/>
  <c r="K66" i="3"/>
  <c r="T66" i="3"/>
  <c r="K70" i="3"/>
  <c r="AC70" i="3" s="1"/>
  <c r="T70" i="3"/>
  <c r="K74" i="3"/>
  <c r="AC74" i="3" s="1"/>
  <c r="T74" i="3"/>
  <c r="K78" i="3"/>
  <c r="AC78" i="3" s="1"/>
  <c r="T78" i="3"/>
  <c r="K82" i="3"/>
  <c r="T82" i="3"/>
  <c r="K86" i="3"/>
  <c r="AC86" i="3" s="1"/>
  <c r="T86" i="3"/>
  <c r="K90" i="3"/>
  <c r="AC90" i="3" s="1"/>
  <c r="T90" i="3"/>
  <c r="K94" i="3"/>
  <c r="AC94" i="3" s="1"/>
  <c r="T94" i="3"/>
  <c r="K98" i="3"/>
  <c r="AC98" i="3" s="1"/>
  <c r="T98" i="3"/>
  <c r="K102" i="3"/>
  <c r="AC102" i="3" s="1"/>
  <c r="T102" i="3"/>
  <c r="K106" i="3"/>
  <c r="T106" i="3"/>
  <c r="K110" i="3"/>
  <c r="T110" i="3"/>
  <c r="K114" i="3"/>
  <c r="AC114" i="3" s="1"/>
  <c r="T114" i="3"/>
  <c r="K118" i="3"/>
  <c r="T118" i="3"/>
  <c r="K122" i="3"/>
  <c r="AC122" i="3" s="1"/>
  <c r="T122" i="3"/>
  <c r="K126" i="3"/>
  <c r="T126" i="3"/>
  <c r="K130" i="3"/>
  <c r="T130" i="3"/>
  <c r="K134" i="3"/>
  <c r="AC134" i="3" s="1"/>
  <c r="T134" i="3"/>
  <c r="K138" i="3"/>
  <c r="AC138" i="3" s="1"/>
  <c r="T138" i="3"/>
  <c r="K142" i="3"/>
  <c r="AC142" i="3" s="1"/>
  <c r="T142" i="3"/>
  <c r="K146" i="3"/>
  <c r="AC146" i="3" s="1"/>
  <c r="T146" i="3"/>
  <c r="K150" i="3"/>
  <c r="AC150" i="3" s="1"/>
  <c r="T150" i="3"/>
  <c r="K154" i="3"/>
  <c r="AC154" i="3" s="1"/>
  <c r="T154" i="3"/>
  <c r="K158" i="3"/>
  <c r="AC158" i="3" s="1"/>
  <c r="T158" i="3"/>
  <c r="K162" i="3"/>
  <c r="AC162" i="3" s="1"/>
  <c r="T162" i="3"/>
  <c r="K166" i="3"/>
  <c r="AC166" i="3" s="1"/>
  <c r="T166" i="3"/>
  <c r="K170" i="3"/>
  <c r="AC170" i="3" s="1"/>
  <c r="T170" i="3"/>
  <c r="K174" i="3"/>
  <c r="AC174" i="3" s="1"/>
  <c r="T174" i="3"/>
  <c r="K178" i="3"/>
  <c r="AC178" i="3" s="1"/>
  <c r="T178" i="3"/>
  <c r="K182" i="3"/>
  <c r="AC182" i="3" s="1"/>
  <c r="T182" i="3"/>
  <c r="K186" i="3"/>
  <c r="AC186" i="3" s="1"/>
  <c r="T186" i="3"/>
  <c r="K190" i="3"/>
  <c r="T190" i="3"/>
  <c r="K194" i="3"/>
  <c r="T194" i="3"/>
  <c r="K198" i="3"/>
  <c r="T198" i="3"/>
  <c r="K202" i="3"/>
  <c r="AC202" i="3" s="1"/>
  <c r="T202" i="3"/>
  <c r="K206" i="3"/>
  <c r="T206" i="3"/>
  <c r="K210" i="3"/>
  <c r="AC210" i="3" s="1"/>
  <c r="T210" i="3"/>
  <c r="K214" i="3"/>
  <c r="AC214" i="3" s="1"/>
  <c r="T214" i="3"/>
  <c r="K218" i="3"/>
  <c r="T218" i="3"/>
  <c r="K222" i="3"/>
  <c r="AC222" i="3" s="1"/>
  <c r="T222" i="3"/>
  <c r="K226" i="3"/>
  <c r="AC226" i="3" s="1"/>
  <c r="T226" i="3"/>
  <c r="K230" i="3"/>
  <c r="T230" i="3"/>
  <c r="K234" i="3"/>
  <c r="AC234" i="3" s="1"/>
  <c r="T234" i="3"/>
  <c r="K238" i="3"/>
  <c r="AC238" i="3" s="1"/>
  <c r="T238" i="3"/>
  <c r="K242" i="3"/>
  <c r="AC242" i="3" s="1"/>
  <c r="T242" i="3"/>
  <c r="K246" i="3"/>
  <c r="AC246" i="3" s="1"/>
  <c r="T246" i="3"/>
  <c r="K250" i="3"/>
  <c r="AC250" i="3" s="1"/>
  <c r="T250" i="3"/>
  <c r="K254" i="3"/>
  <c r="T254" i="3"/>
  <c r="K258" i="3"/>
  <c r="AC258" i="3" s="1"/>
  <c r="T258" i="3"/>
  <c r="K262" i="3"/>
  <c r="T262" i="3"/>
  <c r="K266" i="3"/>
  <c r="T266" i="3"/>
  <c r="K270" i="3"/>
  <c r="AC270" i="3" s="1"/>
  <c r="T270" i="3"/>
  <c r="K274" i="3"/>
  <c r="T274" i="3"/>
  <c r="K278" i="3"/>
  <c r="AC278" i="3" s="1"/>
  <c r="T278" i="3"/>
  <c r="K282" i="3"/>
  <c r="AC282" i="3" s="1"/>
  <c r="T282" i="3"/>
  <c r="K286" i="3"/>
  <c r="AC286" i="3" s="1"/>
  <c r="T286" i="3"/>
  <c r="K290" i="3"/>
  <c r="AC290" i="3" s="1"/>
  <c r="T290" i="3"/>
  <c r="K294" i="3"/>
  <c r="AC294" i="3" s="1"/>
  <c r="T294" i="3"/>
  <c r="K298" i="3"/>
  <c r="T298" i="3"/>
  <c r="K302" i="3"/>
  <c r="AC302" i="3" s="1"/>
  <c r="T302" i="3"/>
  <c r="K306" i="3"/>
  <c r="AC306" i="3" s="1"/>
  <c r="T306" i="3"/>
  <c r="K310" i="3"/>
  <c r="AC310" i="3" s="1"/>
  <c r="T310" i="3"/>
  <c r="K314" i="3"/>
  <c r="AC314" i="3" s="1"/>
  <c r="T314" i="3"/>
  <c r="K318" i="3"/>
  <c r="AC318" i="3" s="1"/>
  <c r="T318" i="3"/>
  <c r="K322" i="3"/>
  <c r="AC322" i="3" s="1"/>
  <c r="T322" i="3"/>
  <c r="K326" i="3"/>
  <c r="AC326" i="3" s="1"/>
  <c r="T326" i="3"/>
  <c r="K330" i="3"/>
  <c r="AC330" i="3" s="1"/>
  <c r="T330" i="3"/>
  <c r="K334" i="3"/>
  <c r="AC334" i="3" s="1"/>
  <c r="T334" i="3"/>
  <c r="K338" i="3"/>
  <c r="AC338" i="3" s="1"/>
  <c r="T338" i="3"/>
  <c r="K342" i="3"/>
  <c r="AC342" i="3" s="1"/>
  <c r="T342" i="3"/>
  <c r="K346" i="3"/>
  <c r="AC346" i="3" s="1"/>
  <c r="T346" i="3"/>
  <c r="K350" i="3"/>
  <c r="AC350" i="3" s="1"/>
  <c r="T350" i="3"/>
  <c r="K354" i="3"/>
  <c r="AC354" i="3" s="1"/>
  <c r="T354" i="3"/>
  <c r="K358" i="3"/>
  <c r="AC358" i="3" s="1"/>
  <c r="T358" i="3"/>
  <c r="K362" i="3"/>
  <c r="AC362" i="3" s="1"/>
  <c r="T362" i="3"/>
  <c r="K366" i="3"/>
  <c r="AC366" i="3" s="1"/>
  <c r="T366" i="3"/>
  <c r="K370" i="3"/>
  <c r="T370" i="3"/>
  <c r="K374" i="3"/>
  <c r="AC374" i="3" s="1"/>
  <c r="T374" i="3"/>
  <c r="K378" i="3"/>
  <c r="AC378" i="3" s="1"/>
  <c r="T378" i="3"/>
  <c r="K382" i="3"/>
  <c r="T382" i="3"/>
  <c r="K386" i="3"/>
  <c r="T386" i="3"/>
  <c r="K390" i="3"/>
  <c r="AC390" i="3" s="1"/>
  <c r="T390" i="3"/>
  <c r="K394" i="3"/>
  <c r="T394" i="3"/>
  <c r="K398" i="3"/>
  <c r="AC398" i="3" s="1"/>
  <c r="T398" i="3"/>
  <c r="K402" i="3"/>
  <c r="AC402" i="3" s="1"/>
  <c r="T402" i="3"/>
  <c r="K406" i="3"/>
  <c r="AC406" i="3" s="1"/>
  <c r="T406" i="3"/>
  <c r="K410" i="3"/>
  <c r="AC410" i="3" s="1"/>
  <c r="T410" i="3"/>
  <c r="K414" i="3"/>
  <c r="AC414" i="3" s="1"/>
  <c r="T414" i="3"/>
  <c r="K418" i="3"/>
  <c r="AC418" i="3" s="1"/>
  <c r="T418" i="3"/>
  <c r="K422" i="3"/>
  <c r="T422" i="3"/>
  <c r="K426" i="3"/>
  <c r="AC426" i="3" s="1"/>
  <c r="T426" i="3"/>
  <c r="K430" i="3"/>
  <c r="AC430" i="3" s="1"/>
  <c r="T430" i="3"/>
  <c r="K434" i="3"/>
  <c r="AC434" i="3" s="1"/>
  <c r="T434" i="3"/>
  <c r="K438" i="3"/>
  <c r="AC438" i="3" s="1"/>
  <c r="T438" i="3"/>
  <c r="K442" i="3"/>
  <c r="T442" i="3"/>
  <c r="K446" i="3"/>
  <c r="AC446" i="3" s="1"/>
  <c r="T446" i="3"/>
  <c r="K450" i="3"/>
  <c r="T450" i="3"/>
  <c r="K454" i="3"/>
  <c r="T454" i="3"/>
  <c r="K458" i="3"/>
  <c r="T458" i="3"/>
  <c r="K462" i="3"/>
  <c r="AC462" i="3" s="1"/>
  <c r="T462" i="3"/>
  <c r="K466" i="3"/>
  <c r="AC466" i="3" s="1"/>
  <c r="T466" i="3"/>
  <c r="K470" i="3"/>
  <c r="T470" i="3"/>
  <c r="K474" i="3"/>
  <c r="AC474" i="3" s="1"/>
  <c r="T474" i="3"/>
  <c r="K478" i="3"/>
  <c r="AC478" i="3" s="1"/>
  <c r="T478" i="3"/>
  <c r="K482" i="3"/>
  <c r="AC482" i="3" s="1"/>
  <c r="T482" i="3"/>
  <c r="K486" i="3"/>
  <c r="AC486" i="3" s="1"/>
  <c r="T486" i="3"/>
  <c r="K490" i="3"/>
  <c r="AC490" i="3" s="1"/>
  <c r="T490" i="3"/>
  <c r="K494" i="3"/>
  <c r="AC494" i="3" s="1"/>
  <c r="T494" i="3"/>
  <c r="K498" i="3"/>
  <c r="AC498" i="3" s="1"/>
  <c r="T498" i="3"/>
  <c r="K502" i="3"/>
  <c r="AC502" i="3" s="1"/>
  <c r="T502" i="3"/>
  <c r="K506" i="3"/>
  <c r="AC506" i="3" s="1"/>
  <c r="T506" i="3"/>
  <c r="K510" i="3"/>
  <c r="AC510" i="3" s="1"/>
  <c r="T510" i="3"/>
  <c r="K514" i="3"/>
  <c r="T514" i="3"/>
  <c r="K518" i="3"/>
  <c r="AC518" i="3" s="1"/>
  <c r="T518" i="3"/>
  <c r="K522" i="3"/>
  <c r="T522" i="3"/>
  <c r="K526" i="3"/>
  <c r="T526" i="3"/>
  <c r="K530" i="3"/>
  <c r="AC530" i="3" s="1"/>
  <c r="T530" i="3"/>
  <c r="K534" i="3"/>
  <c r="AC534" i="3" s="1"/>
  <c r="T534" i="3"/>
  <c r="K538" i="3"/>
  <c r="AC538" i="3" s="1"/>
  <c r="T538" i="3"/>
  <c r="K542" i="3"/>
  <c r="AC542" i="3" s="1"/>
  <c r="T542" i="3"/>
  <c r="K546" i="3"/>
  <c r="AC546" i="3" s="1"/>
  <c r="T546" i="3"/>
  <c r="K550" i="3"/>
  <c r="AC550" i="3" s="1"/>
  <c r="T550" i="3"/>
  <c r="K554" i="3"/>
  <c r="AC554" i="3" s="1"/>
  <c r="T554" i="3"/>
  <c r="K558" i="3"/>
  <c r="AC558" i="3" s="1"/>
  <c r="T558" i="3"/>
  <c r="K562" i="3"/>
  <c r="AC562" i="3" s="1"/>
  <c r="T562" i="3"/>
  <c r="K566" i="3"/>
  <c r="AC566" i="3" s="1"/>
  <c r="T566" i="3"/>
  <c r="K570" i="3"/>
  <c r="AC570" i="3" s="1"/>
  <c r="T570" i="3"/>
  <c r="K574" i="3"/>
  <c r="T574" i="3"/>
  <c r="K578" i="3"/>
  <c r="AC578" i="3" s="1"/>
  <c r="T578" i="3"/>
  <c r="K582" i="3"/>
  <c r="AC582" i="3" s="1"/>
  <c r="T582" i="3"/>
  <c r="K586" i="3"/>
  <c r="AC586" i="3" s="1"/>
  <c r="T586" i="3"/>
  <c r="K590" i="3"/>
  <c r="AC590" i="3" s="1"/>
  <c r="T590" i="3"/>
  <c r="K594" i="3"/>
  <c r="AC594" i="3" s="1"/>
  <c r="T594" i="3"/>
  <c r="K598" i="3"/>
  <c r="T598" i="3"/>
  <c r="K602" i="3"/>
  <c r="AC602" i="3" s="1"/>
  <c r="T602" i="3"/>
  <c r="K606" i="3"/>
  <c r="AC606" i="3" s="1"/>
  <c r="T606" i="3"/>
  <c r="K610" i="3"/>
  <c r="AC610" i="3" s="1"/>
  <c r="T610" i="3"/>
  <c r="K614" i="3"/>
  <c r="AC614" i="3" s="1"/>
  <c r="T614" i="3"/>
  <c r="K618" i="3"/>
  <c r="AC618" i="3" s="1"/>
  <c r="T618" i="3"/>
  <c r="K622" i="3"/>
  <c r="AC622" i="3" s="1"/>
  <c r="T622" i="3"/>
  <c r="K626" i="3"/>
  <c r="AC626" i="3" s="1"/>
  <c r="T626" i="3"/>
  <c r="K630" i="3"/>
  <c r="AC630" i="3" s="1"/>
  <c r="T630" i="3"/>
  <c r="K634" i="3"/>
  <c r="T634" i="3"/>
  <c r="K638" i="3"/>
  <c r="T638" i="3"/>
  <c r="K642" i="3"/>
  <c r="AC642" i="3" s="1"/>
  <c r="T642" i="3"/>
  <c r="K646" i="3"/>
  <c r="T646" i="3"/>
  <c r="K650" i="3"/>
  <c r="AC650" i="3" s="1"/>
  <c r="T650" i="3"/>
  <c r="K654" i="3"/>
  <c r="AC654" i="3" s="1"/>
  <c r="T654" i="3"/>
  <c r="K658" i="3"/>
  <c r="T658" i="3"/>
  <c r="K662" i="3"/>
  <c r="AC662" i="3" s="1"/>
  <c r="T662" i="3"/>
  <c r="K666" i="3"/>
  <c r="AC666" i="3" s="1"/>
  <c r="T666" i="3"/>
  <c r="K670" i="3"/>
  <c r="AC670" i="3" s="1"/>
  <c r="T670" i="3"/>
  <c r="K674" i="3"/>
  <c r="T674" i="3"/>
  <c r="K678" i="3"/>
  <c r="AC678" i="3" s="1"/>
  <c r="T678" i="3"/>
  <c r="K682" i="3"/>
  <c r="AC682" i="3" s="1"/>
  <c r="T682" i="3"/>
  <c r="K686" i="3"/>
  <c r="AC686" i="3" s="1"/>
  <c r="T686" i="3"/>
  <c r="K690" i="3"/>
  <c r="AC690" i="3" s="1"/>
  <c r="T690" i="3"/>
  <c r="K694" i="3"/>
  <c r="T694" i="3"/>
  <c r="K698" i="3"/>
  <c r="T698" i="3"/>
  <c r="K702" i="3"/>
  <c r="AC702" i="3" s="1"/>
  <c r="T702" i="3"/>
  <c r="K706" i="3"/>
  <c r="AC706" i="3" s="1"/>
  <c r="T706" i="3"/>
  <c r="K710" i="3"/>
  <c r="T710" i="3"/>
  <c r="K714" i="3"/>
  <c r="AC714" i="3" s="1"/>
  <c r="T714" i="3"/>
  <c r="K718" i="3"/>
  <c r="AC718" i="3" s="1"/>
  <c r="T718" i="3"/>
  <c r="K722" i="3"/>
  <c r="AC722" i="3" s="1"/>
  <c r="T722" i="3"/>
  <c r="K726" i="3"/>
  <c r="T726" i="3"/>
  <c r="K730" i="3"/>
  <c r="AC730" i="3" s="1"/>
  <c r="T730" i="3"/>
  <c r="K734" i="3"/>
  <c r="AC734" i="3" s="1"/>
  <c r="T734" i="3"/>
  <c r="K738" i="3"/>
  <c r="T738" i="3"/>
  <c r="K742" i="3"/>
  <c r="AC742" i="3" s="1"/>
  <c r="T742" i="3"/>
  <c r="K746" i="3"/>
  <c r="AC746" i="3" s="1"/>
  <c r="T746" i="3"/>
  <c r="K750" i="3"/>
  <c r="AC750" i="3" s="1"/>
  <c r="T750" i="3"/>
  <c r="K754" i="3"/>
  <c r="AC754" i="3" s="1"/>
  <c r="T754" i="3"/>
  <c r="K758" i="3"/>
  <c r="AC758" i="3" s="1"/>
  <c r="T758" i="3"/>
  <c r="K762" i="3"/>
  <c r="AC762" i="3" s="1"/>
  <c r="T762" i="3"/>
  <c r="K766" i="3"/>
  <c r="AC766" i="3" s="1"/>
  <c r="T766" i="3"/>
  <c r="K770" i="3"/>
  <c r="AC770" i="3" s="1"/>
  <c r="T770" i="3"/>
  <c r="K774" i="3"/>
  <c r="T774" i="3"/>
  <c r="K778" i="3"/>
  <c r="AC778" i="3" s="1"/>
  <c r="T778" i="3"/>
  <c r="K782" i="3"/>
  <c r="AC782" i="3" s="1"/>
  <c r="T782" i="3"/>
  <c r="K786" i="3"/>
  <c r="AC786" i="3" s="1"/>
  <c r="T786" i="3"/>
  <c r="K790" i="3"/>
  <c r="T790" i="3"/>
  <c r="K794" i="3"/>
  <c r="AC794" i="3" s="1"/>
  <c r="T794" i="3"/>
  <c r="K798" i="3"/>
  <c r="AC798" i="3" s="1"/>
  <c r="T798" i="3"/>
  <c r="K802" i="3"/>
  <c r="AC802" i="3" s="1"/>
  <c r="T802" i="3"/>
  <c r="K806" i="3"/>
  <c r="AC806" i="3" s="1"/>
  <c r="T806" i="3"/>
  <c r="K810" i="3"/>
  <c r="AC810" i="3" s="1"/>
  <c r="T810" i="3"/>
  <c r="K814" i="3"/>
  <c r="AC814" i="3" s="1"/>
  <c r="T814" i="3"/>
  <c r="K818" i="3"/>
  <c r="AC818" i="3" s="1"/>
  <c r="T818" i="3"/>
  <c r="K822" i="3"/>
  <c r="AC822" i="3" s="1"/>
  <c r="T822" i="3"/>
  <c r="K826" i="3"/>
  <c r="AC826" i="3" s="1"/>
  <c r="T826" i="3"/>
  <c r="K830" i="3"/>
  <c r="AC830" i="3" s="1"/>
  <c r="T830" i="3"/>
  <c r="K834" i="3"/>
  <c r="AC834" i="3" s="1"/>
  <c r="T834" i="3"/>
  <c r="K838" i="3"/>
  <c r="AC838" i="3" s="1"/>
  <c r="T838" i="3"/>
  <c r="K842" i="3"/>
  <c r="AC842" i="3" s="1"/>
  <c r="T842" i="3"/>
  <c r="K846" i="3"/>
  <c r="T846" i="3"/>
  <c r="K850" i="3"/>
  <c r="T850" i="3"/>
  <c r="K854" i="3"/>
  <c r="AC854" i="3" s="1"/>
  <c r="T854" i="3"/>
  <c r="K858" i="3"/>
  <c r="AC858" i="3" s="1"/>
  <c r="T858" i="3"/>
  <c r="K862" i="3"/>
  <c r="AC862" i="3" s="1"/>
  <c r="T862" i="3"/>
  <c r="K866" i="3"/>
  <c r="AC866" i="3" s="1"/>
  <c r="T866" i="3"/>
  <c r="K870" i="3"/>
  <c r="AC870" i="3" s="1"/>
  <c r="T870" i="3"/>
  <c r="K874" i="3"/>
  <c r="T874" i="3"/>
  <c r="K878" i="3"/>
  <c r="AC878" i="3" s="1"/>
  <c r="T878" i="3"/>
  <c r="K882" i="3"/>
  <c r="AC882" i="3" s="1"/>
  <c r="T882" i="3"/>
  <c r="K886" i="3"/>
  <c r="AC886" i="3" s="1"/>
  <c r="T886" i="3"/>
  <c r="K890" i="3"/>
  <c r="AC890" i="3" s="1"/>
  <c r="T890" i="3"/>
  <c r="K894" i="3"/>
  <c r="AC894" i="3" s="1"/>
  <c r="T894" i="3"/>
  <c r="K898" i="3"/>
  <c r="AC898" i="3" s="1"/>
  <c r="T898" i="3"/>
  <c r="K902" i="3"/>
  <c r="AC902" i="3" s="1"/>
  <c r="T902" i="3"/>
  <c r="K906" i="3"/>
  <c r="AC906" i="3" s="1"/>
  <c r="T906" i="3"/>
  <c r="K910" i="3"/>
  <c r="T910" i="3"/>
  <c r="K914" i="3"/>
  <c r="AC914" i="3" s="1"/>
  <c r="T914" i="3"/>
  <c r="K918" i="3"/>
  <c r="T918" i="3"/>
  <c r="K922" i="3"/>
  <c r="AC922" i="3" s="1"/>
  <c r="T922" i="3"/>
  <c r="K926" i="3"/>
  <c r="AC926" i="3" s="1"/>
  <c r="T926" i="3"/>
  <c r="K930" i="3"/>
  <c r="AC930" i="3" s="1"/>
  <c r="T930" i="3"/>
  <c r="K934" i="3"/>
  <c r="AC934" i="3" s="1"/>
  <c r="T934" i="3"/>
  <c r="K938" i="3"/>
  <c r="AC938" i="3" s="1"/>
  <c r="T938" i="3"/>
  <c r="K942" i="3"/>
  <c r="AC942" i="3" s="1"/>
  <c r="T942" i="3"/>
  <c r="K946" i="3"/>
  <c r="AC946" i="3" s="1"/>
  <c r="T946" i="3"/>
  <c r="K950" i="3"/>
  <c r="AC950" i="3" s="1"/>
  <c r="T950" i="3"/>
  <c r="K954" i="3"/>
  <c r="AC954" i="3" s="1"/>
  <c r="T954" i="3"/>
  <c r="K958" i="3"/>
  <c r="AC958" i="3" s="1"/>
  <c r="T958" i="3"/>
  <c r="K962" i="3"/>
  <c r="AC962" i="3" s="1"/>
  <c r="T962" i="3"/>
  <c r="K966" i="3"/>
  <c r="AC966" i="3" s="1"/>
  <c r="T966" i="3"/>
  <c r="K970" i="3"/>
  <c r="AC970" i="3" s="1"/>
  <c r="T970" i="3"/>
  <c r="K974" i="3"/>
  <c r="AC974" i="3" s="1"/>
  <c r="T974" i="3"/>
  <c r="K978" i="3"/>
  <c r="AC978" i="3" s="1"/>
  <c r="T978" i="3"/>
  <c r="K982" i="3"/>
  <c r="AC982" i="3" s="1"/>
  <c r="T982" i="3"/>
  <c r="K986" i="3"/>
  <c r="T986" i="3"/>
  <c r="K990" i="3"/>
  <c r="AC990" i="3" s="1"/>
  <c r="T990" i="3"/>
  <c r="K994" i="3"/>
  <c r="AC994" i="3" s="1"/>
  <c r="T994" i="3"/>
  <c r="K998" i="3"/>
  <c r="AC998" i="3" s="1"/>
  <c r="T998" i="3"/>
  <c r="K1002" i="3"/>
  <c r="AC1002" i="3" s="1"/>
  <c r="T1002" i="3"/>
  <c r="K1006" i="3"/>
  <c r="AC1006" i="3" s="1"/>
  <c r="T1006" i="3"/>
  <c r="K1010" i="3"/>
  <c r="AC1010" i="3" s="1"/>
  <c r="T1010" i="3"/>
  <c r="K1014" i="3"/>
  <c r="AC1014" i="3" s="1"/>
  <c r="T1014" i="3"/>
  <c r="K1018" i="3"/>
  <c r="AC1018" i="3" s="1"/>
  <c r="T1018" i="3"/>
  <c r="K1022" i="3"/>
  <c r="AC1022" i="3" s="1"/>
  <c r="T1022" i="3"/>
  <c r="K1026" i="3"/>
  <c r="AC1026" i="3" s="1"/>
  <c r="T1026" i="3"/>
  <c r="K1030" i="3"/>
  <c r="AC1030" i="3" s="1"/>
  <c r="T1030" i="3"/>
  <c r="K1034" i="3"/>
  <c r="AC1034" i="3" s="1"/>
  <c r="T1034" i="3"/>
  <c r="K1038" i="3"/>
  <c r="AC1038" i="3" s="1"/>
  <c r="T1038" i="3"/>
  <c r="K1042" i="3"/>
  <c r="AC1042" i="3" s="1"/>
  <c r="T1042" i="3"/>
  <c r="K1046" i="3"/>
  <c r="AC1046" i="3" s="1"/>
  <c r="T1046" i="3"/>
  <c r="K1050" i="3"/>
  <c r="T1050" i="3"/>
  <c r="K1054" i="3"/>
  <c r="T1054" i="3"/>
  <c r="K1058" i="3"/>
  <c r="AC1058" i="3" s="1"/>
  <c r="T1058" i="3"/>
  <c r="K1062" i="3"/>
  <c r="AC1062" i="3" s="1"/>
  <c r="T1062" i="3"/>
  <c r="K1066" i="3"/>
  <c r="AC1066" i="3" s="1"/>
  <c r="T1066" i="3"/>
  <c r="K1070" i="3"/>
  <c r="AC1070" i="3" s="1"/>
  <c r="T1070" i="3"/>
  <c r="K1074" i="3"/>
  <c r="AC1074" i="3" s="1"/>
  <c r="T1074" i="3"/>
  <c r="K1078" i="3"/>
  <c r="AC1078" i="3" s="1"/>
  <c r="T1078" i="3"/>
  <c r="K1082" i="3"/>
  <c r="AC1082" i="3" s="1"/>
  <c r="T1082" i="3"/>
  <c r="K1086" i="3"/>
  <c r="AC1086" i="3" s="1"/>
  <c r="T1086" i="3"/>
  <c r="K1090" i="3"/>
  <c r="AC1090" i="3" s="1"/>
  <c r="T1090" i="3"/>
  <c r="K1094" i="3"/>
  <c r="AC1094" i="3" s="1"/>
  <c r="T1094" i="3"/>
  <c r="K1098" i="3"/>
  <c r="AC1098" i="3" s="1"/>
  <c r="T1098" i="3"/>
  <c r="K1102" i="3"/>
  <c r="AC1102" i="3" s="1"/>
  <c r="T1102" i="3"/>
  <c r="K1106" i="3"/>
  <c r="AC1106" i="3" s="1"/>
  <c r="T1106" i="3"/>
  <c r="K1110" i="3"/>
  <c r="AC1110" i="3" s="1"/>
  <c r="T1110" i="3"/>
  <c r="K1114" i="3"/>
  <c r="AC1114" i="3" s="1"/>
  <c r="T1114" i="3"/>
  <c r="K1118" i="3"/>
  <c r="AC1118" i="3" s="1"/>
  <c r="T1118" i="3"/>
  <c r="K1122" i="3"/>
  <c r="T1122" i="3"/>
  <c r="K1126" i="3"/>
  <c r="T1126" i="3"/>
  <c r="K1130" i="3"/>
  <c r="AC1130" i="3" s="1"/>
  <c r="T1130" i="3"/>
  <c r="K1134" i="3"/>
  <c r="AC1134" i="3" s="1"/>
  <c r="T1134" i="3"/>
  <c r="K1138" i="3"/>
  <c r="AC1138" i="3" s="1"/>
  <c r="T1138" i="3"/>
  <c r="K1142" i="3"/>
  <c r="AC1142" i="3" s="1"/>
  <c r="T1142" i="3"/>
  <c r="K1146" i="3"/>
  <c r="AC1146" i="3" s="1"/>
  <c r="T1146" i="3"/>
  <c r="K1150" i="3"/>
  <c r="AC1150" i="3" s="1"/>
  <c r="T1150" i="3"/>
  <c r="K1154" i="3"/>
  <c r="AC1154" i="3" s="1"/>
  <c r="T1154" i="3"/>
  <c r="K1158" i="3"/>
  <c r="AC1158" i="3" s="1"/>
  <c r="T1158" i="3"/>
  <c r="K1162" i="3"/>
  <c r="AC1162" i="3" s="1"/>
  <c r="T1162" i="3"/>
  <c r="K1166" i="3"/>
  <c r="AC1166" i="3" s="1"/>
  <c r="T1166" i="3"/>
  <c r="K1170" i="3"/>
  <c r="AC1170" i="3" s="1"/>
  <c r="T1170" i="3"/>
  <c r="K1174" i="3"/>
  <c r="AC1174" i="3" s="1"/>
  <c r="T1174" i="3"/>
  <c r="K1178" i="3"/>
  <c r="AC1178" i="3" s="1"/>
  <c r="T1178" i="3"/>
  <c r="K1182" i="3"/>
  <c r="AC1182" i="3" s="1"/>
  <c r="T1182" i="3"/>
  <c r="K1186" i="3"/>
  <c r="T1186" i="3"/>
  <c r="K1190" i="3"/>
  <c r="T1190" i="3"/>
  <c r="K1194" i="3"/>
  <c r="T1194" i="3"/>
  <c r="K1198" i="3"/>
  <c r="AC1198" i="3" s="1"/>
  <c r="T1198" i="3"/>
  <c r="K1202" i="3"/>
  <c r="T1202" i="3"/>
  <c r="K1206" i="3"/>
  <c r="AC1206" i="3" s="1"/>
  <c r="T1206" i="3"/>
  <c r="K1210" i="3"/>
  <c r="AC1210" i="3" s="1"/>
  <c r="T1210" i="3"/>
  <c r="K1214" i="3"/>
  <c r="T1214" i="3"/>
  <c r="K1218" i="3"/>
  <c r="AC1218" i="3" s="1"/>
  <c r="T1218" i="3"/>
  <c r="K1222" i="3"/>
  <c r="AC1222" i="3" s="1"/>
  <c r="T1222" i="3"/>
  <c r="K1226" i="3"/>
  <c r="AC1226" i="3" s="1"/>
  <c r="T1226" i="3"/>
  <c r="K1230" i="3"/>
  <c r="AC1230" i="3" s="1"/>
  <c r="T1230" i="3"/>
  <c r="K1234" i="3"/>
  <c r="AC1234" i="3" s="1"/>
  <c r="T1234" i="3"/>
  <c r="K1238" i="3"/>
  <c r="AC1238" i="3" s="1"/>
  <c r="T1238" i="3"/>
  <c r="K1242" i="3"/>
  <c r="AC1242" i="3" s="1"/>
  <c r="T1242" i="3"/>
  <c r="K1246" i="3"/>
  <c r="AC1246" i="3" s="1"/>
  <c r="T1246" i="3"/>
  <c r="K1250" i="3"/>
  <c r="T1250" i="3"/>
  <c r="K1254" i="3"/>
  <c r="AC1254" i="3" s="1"/>
  <c r="T1254" i="3"/>
  <c r="K1258" i="3"/>
  <c r="AC1258" i="3" s="1"/>
  <c r="T1258" i="3"/>
  <c r="K1262" i="3"/>
  <c r="AC1262" i="3" s="1"/>
  <c r="T1262" i="3"/>
  <c r="K1266" i="3"/>
  <c r="AC1266" i="3" s="1"/>
  <c r="T1266" i="3"/>
  <c r="K1270" i="3"/>
  <c r="AC1270" i="3" s="1"/>
  <c r="T1270" i="3"/>
  <c r="K1274" i="3"/>
  <c r="AC1274" i="3" s="1"/>
  <c r="T1274" i="3"/>
  <c r="K1278" i="3"/>
  <c r="AC1278" i="3" s="1"/>
  <c r="T1278" i="3"/>
  <c r="K1282" i="3"/>
  <c r="T1282" i="3"/>
  <c r="K1286" i="3"/>
  <c r="AC1286" i="3" s="1"/>
  <c r="T1286" i="3"/>
  <c r="K1290" i="3"/>
  <c r="AC1290" i="3" s="1"/>
  <c r="T1290" i="3"/>
  <c r="K1294" i="3"/>
  <c r="AC1294" i="3" s="1"/>
  <c r="T1294" i="3"/>
  <c r="K1298" i="3"/>
  <c r="AC1298" i="3" s="1"/>
  <c r="T1298" i="3"/>
  <c r="K1302" i="3"/>
  <c r="AC1302" i="3" s="1"/>
  <c r="T1302" i="3"/>
  <c r="K1306" i="3"/>
  <c r="AC1306" i="3" s="1"/>
  <c r="T1306" i="3"/>
  <c r="K1310" i="3"/>
  <c r="T1310" i="3"/>
  <c r="K1314" i="3"/>
  <c r="T1314" i="3"/>
  <c r="K1318" i="3"/>
  <c r="AC1318" i="3" s="1"/>
  <c r="T1318" i="3"/>
  <c r="K1322" i="3"/>
  <c r="AC1322" i="3" s="1"/>
  <c r="T1322" i="3"/>
  <c r="K1326" i="3"/>
  <c r="AC1326" i="3" s="1"/>
  <c r="T1326" i="3"/>
  <c r="K1330" i="3"/>
  <c r="AC1330" i="3" s="1"/>
  <c r="T1330" i="3"/>
  <c r="K1334" i="3"/>
  <c r="AC1334" i="3" s="1"/>
  <c r="T1334" i="3"/>
  <c r="K1338" i="3"/>
  <c r="AC1338" i="3" s="1"/>
  <c r="T1338" i="3"/>
  <c r="K1342" i="3"/>
  <c r="AC1342" i="3" s="1"/>
  <c r="T1342" i="3"/>
  <c r="K1346" i="3"/>
  <c r="T1346" i="3"/>
  <c r="K1350" i="3"/>
  <c r="T1350" i="3"/>
  <c r="K1354" i="3"/>
  <c r="AC1354" i="3" s="1"/>
  <c r="T1354" i="3"/>
  <c r="K1358" i="3"/>
  <c r="T1358" i="3"/>
  <c r="K1362" i="3"/>
  <c r="AC1362" i="3" s="1"/>
  <c r="T1362" i="3"/>
  <c r="K1366" i="3"/>
  <c r="AC1366" i="3" s="1"/>
  <c r="T1366" i="3"/>
  <c r="K1370" i="3"/>
  <c r="AC1370" i="3" s="1"/>
  <c r="T1370" i="3"/>
  <c r="K1374" i="3"/>
  <c r="T1374" i="3"/>
  <c r="K1378" i="3"/>
  <c r="AC1378" i="3" s="1"/>
  <c r="T1378" i="3"/>
  <c r="K1382" i="3"/>
  <c r="T1382" i="3"/>
  <c r="K1386" i="3"/>
  <c r="AC1386" i="3" s="1"/>
  <c r="T1386" i="3"/>
  <c r="K1390" i="3"/>
  <c r="AC1390" i="3" s="1"/>
  <c r="T1390" i="3"/>
  <c r="L7" i="3"/>
  <c r="AD7" i="3" s="1"/>
  <c r="U7" i="3"/>
  <c r="L11" i="3"/>
  <c r="AD11" i="3" s="1"/>
  <c r="U11" i="3"/>
  <c r="L15" i="3"/>
  <c r="AD15" i="3" s="1"/>
  <c r="U15" i="3"/>
  <c r="L19" i="3"/>
  <c r="AD19" i="3" s="1"/>
  <c r="U19" i="3"/>
  <c r="L23" i="3"/>
  <c r="AD23" i="3" s="1"/>
  <c r="U23" i="3"/>
  <c r="L27" i="3"/>
  <c r="AD27" i="3" s="1"/>
  <c r="U27" i="3"/>
  <c r="L31" i="3"/>
  <c r="AD31" i="3" s="1"/>
  <c r="U31" i="3"/>
  <c r="L35" i="3"/>
  <c r="AD35" i="3" s="1"/>
  <c r="U35" i="3"/>
  <c r="L39" i="3"/>
  <c r="AD39" i="3" s="1"/>
  <c r="U39" i="3"/>
  <c r="L43" i="3"/>
  <c r="AD43" i="3" s="1"/>
  <c r="U43" i="3"/>
  <c r="L47" i="3"/>
  <c r="AD47" i="3" s="1"/>
  <c r="U47" i="3"/>
  <c r="L51" i="3"/>
  <c r="AD51" i="3" s="1"/>
  <c r="U51" i="3"/>
  <c r="L55" i="3"/>
  <c r="AD55" i="3" s="1"/>
  <c r="U55" i="3"/>
  <c r="L59" i="3"/>
  <c r="AD59" i="3" s="1"/>
  <c r="U59" i="3"/>
  <c r="L63" i="3"/>
  <c r="AD63" i="3" s="1"/>
  <c r="U63" i="3"/>
  <c r="L67" i="3"/>
  <c r="AD67" i="3" s="1"/>
  <c r="U67" i="3"/>
  <c r="L71" i="3"/>
  <c r="AD71" i="3" s="1"/>
  <c r="U71" i="3"/>
  <c r="L75" i="3"/>
  <c r="AD75" i="3" s="1"/>
  <c r="U75" i="3"/>
  <c r="L79" i="3"/>
  <c r="AD79" i="3" s="1"/>
  <c r="U79" i="3"/>
  <c r="L83" i="3"/>
  <c r="AD83" i="3" s="1"/>
  <c r="U83" i="3"/>
  <c r="L87" i="3"/>
  <c r="AD87" i="3" s="1"/>
  <c r="U87" i="3"/>
  <c r="L91" i="3"/>
  <c r="AD91" i="3" s="1"/>
  <c r="U91" i="3"/>
  <c r="L95" i="3"/>
  <c r="AD95" i="3" s="1"/>
  <c r="U95" i="3"/>
  <c r="L99" i="3"/>
  <c r="AD99" i="3" s="1"/>
  <c r="U99" i="3"/>
  <c r="L103" i="3"/>
  <c r="AD103" i="3" s="1"/>
  <c r="U103" i="3"/>
  <c r="L107" i="3"/>
  <c r="AD107" i="3" s="1"/>
  <c r="U107" i="3"/>
  <c r="L111" i="3"/>
  <c r="AD111" i="3" s="1"/>
  <c r="U111" i="3"/>
  <c r="L115" i="3"/>
  <c r="AD115" i="3" s="1"/>
  <c r="U115" i="3"/>
  <c r="L119" i="3"/>
  <c r="AD119" i="3" s="1"/>
  <c r="U119" i="3"/>
  <c r="L123" i="3"/>
  <c r="AD123" i="3" s="1"/>
  <c r="U123" i="3"/>
  <c r="L127" i="3"/>
  <c r="AD127" i="3" s="1"/>
  <c r="U127" i="3"/>
  <c r="L131" i="3"/>
  <c r="AD131" i="3" s="1"/>
  <c r="U131" i="3"/>
  <c r="L135" i="3"/>
  <c r="AD135" i="3" s="1"/>
  <c r="U135" i="3"/>
  <c r="L139" i="3"/>
  <c r="AD139" i="3" s="1"/>
  <c r="U139" i="3"/>
  <c r="L143" i="3"/>
  <c r="AD143" i="3" s="1"/>
  <c r="U143" i="3"/>
  <c r="L147" i="3"/>
  <c r="AD147" i="3" s="1"/>
  <c r="U147" i="3"/>
  <c r="L151" i="3"/>
  <c r="AD151" i="3" s="1"/>
  <c r="U151" i="3"/>
  <c r="L155" i="3"/>
  <c r="AD155" i="3" s="1"/>
  <c r="U155" i="3"/>
  <c r="L159" i="3"/>
  <c r="AD159" i="3" s="1"/>
  <c r="U159" i="3"/>
  <c r="L163" i="3"/>
  <c r="AD163" i="3" s="1"/>
  <c r="U163" i="3"/>
  <c r="L167" i="3"/>
  <c r="AD167" i="3" s="1"/>
  <c r="U167" i="3"/>
  <c r="L171" i="3"/>
  <c r="AD171" i="3" s="1"/>
  <c r="U171" i="3"/>
  <c r="L175" i="3"/>
  <c r="AD175" i="3" s="1"/>
  <c r="U175" i="3"/>
  <c r="L179" i="3"/>
  <c r="AD179" i="3" s="1"/>
  <c r="U179" i="3"/>
  <c r="L183" i="3"/>
  <c r="AD183" i="3" s="1"/>
  <c r="U183" i="3"/>
  <c r="L187" i="3"/>
  <c r="AD187" i="3" s="1"/>
  <c r="U187" i="3"/>
  <c r="L191" i="3"/>
  <c r="AD191" i="3" s="1"/>
  <c r="U191" i="3"/>
  <c r="L195" i="3"/>
  <c r="AD195" i="3" s="1"/>
  <c r="U195" i="3"/>
  <c r="L199" i="3"/>
  <c r="AD199" i="3" s="1"/>
  <c r="U199" i="3"/>
  <c r="L203" i="3"/>
  <c r="AD203" i="3" s="1"/>
  <c r="U203" i="3"/>
  <c r="L207" i="3"/>
  <c r="AD207" i="3" s="1"/>
  <c r="U207" i="3"/>
  <c r="L211" i="3"/>
  <c r="AD211" i="3" s="1"/>
  <c r="U211" i="3"/>
  <c r="L215" i="3"/>
  <c r="AD215" i="3" s="1"/>
  <c r="U215" i="3"/>
  <c r="L219" i="3"/>
  <c r="AD219" i="3" s="1"/>
  <c r="U219" i="3"/>
  <c r="L223" i="3"/>
  <c r="AD223" i="3" s="1"/>
  <c r="U223" i="3"/>
  <c r="L227" i="3"/>
  <c r="AD227" i="3" s="1"/>
  <c r="U227" i="3"/>
  <c r="L231" i="3"/>
  <c r="AD231" i="3" s="1"/>
  <c r="U231" i="3"/>
  <c r="L235" i="3"/>
  <c r="AD235" i="3" s="1"/>
  <c r="U235" i="3"/>
  <c r="L239" i="3"/>
  <c r="AD239" i="3" s="1"/>
  <c r="U239" i="3"/>
  <c r="L243" i="3"/>
  <c r="AD243" i="3" s="1"/>
  <c r="U243" i="3"/>
  <c r="L247" i="3"/>
  <c r="AD247" i="3" s="1"/>
  <c r="U247" i="3"/>
  <c r="L251" i="3"/>
  <c r="AD251" i="3" s="1"/>
  <c r="U251" i="3"/>
  <c r="L255" i="3"/>
  <c r="AD255" i="3" s="1"/>
  <c r="U255" i="3"/>
  <c r="L259" i="3"/>
  <c r="AD259" i="3" s="1"/>
  <c r="U259" i="3"/>
  <c r="L263" i="3"/>
  <c r="AD263" i="3" s="1"/>
  <c r="U263" i="3"/>
  <c r="L267" i="3"/>
  <c r="AD267" i="3" s="1"/>
  <c r="U267" i="3"/>
  <c r="L271" i="3"/>
  <c r="AD271" i="3" s="1"/>
  <c r="U271" i="3"/>
  <c r="L275" i="3"/>
  <c r="AD275" i="3" s="1"/>
  <c r="U275" i="3"/>
  <c r="L279" i="3"/>
  <c r="AD279" i="3" s="1"/>
  <c r="U279" i="3"/>
  <c r="L283" i="3"/>
  <c r="AD283" i="3" s="1"/>
  <c r="U283" i="3"/>
  <c r="L287" i="3"/>
  <c r="AD287" i="3" s="1"/>
  <c r="U287" i="3"/>
  <c r="L291" i="3"/>
  <c r="AD291" i="3" s="1"/>
  <c r="U291" i="3"/>
  <c r="L295" i="3"/>
  <c r="AD295" i="3" s="1"/>
  <c r="U295" i="3"/>
  <c r="L299" i="3"/>
  <c r="AD299" i="3" s="1"/>
  <c r="U299" i="3"/>
  <c r="L303" i="3"/>
  <c r="AD303" i="3" s="1"/>
  <c r="U303" i="3"/>
  <c r="L307" i="3"/>
  <c r="AD307" i="3" s="1"/>
  <c r="U307" i="3"/>
  <c r="L311" i="3"/>
  <c r="AD311" i="3" s="1"/>
  <c r="U311" i="3"/>
  <c r="L315" i="3"/>
  <c r="AD315" i="3" s="1"/>
  <c r="U315" i="3"/>
  <c r="L319" i="3"/>
  <c r="AD319" i="3" s="1"/>
  <c r="U319" i="3"/>
  <c r="L323" i="3"/>
  <c r="AD323" i="3" s="1"/>
  <c r="U323" i="3"/>
  <c r="L327" i="3"/>
  <c r="AD327" i="3" s="1"/>
  <c r="U327" i="3"/>
  <c r="L331" i="3"/>
  <c r="AD331" i="3" s="1"/>
  <c r="U331" i="3"/>
  <c r="L335" i="3"/>
  <c r="AD335" i="3" s="1"/>
  <c r="U335" i="3"/>
  <c r="L339" i="3"/>
  <c r="AD339" i="3" s="1"/>
  <c r="U339" i="3"/>
  <c r="L343" i="3"/>
  <c r="AD343" i="3" s="1"/>
  <c r="U343" i="3"/>
  <c r="L347" i="3"/>
  <c r="AD347" i="3" s="1"/>
  <c r="U347" i="3"/>
  <c r="L351" i="3"/>
  <c r="AD351" i="3" s="1"/>
  <c r="U351" i="3"/>
  <c r="L355" i="3"/>
  <c r="AD355" i="3" s="1"/>
  <c r="U355" i="3"/>
  <c r="L359" i="3"/>
  <c r="AD359" i="3" s="1"/>
  <c r="U359" i="3"/>
  <c r="L363" i="3"/>
  <c r="AD363" i="3" s="1"/>
  <c r="U363" i="3"/>
  <c r="L367" i="3"/>
  <c r="AD367" i="3" s="1"/>
  <c r="U367" i="3"/>
  <c r="L371" i="3"/>
  <c r="AD371" i="3" s="1"/>
  <c r="U371" i="3"/>
  <c r="L375" i="3"/>
  <c r="AD375" i="3" s="1"/>
  <c r="U375" i="3"/>
  <c r="L379" i="3"/>
  <c r="AD379" i="3" s="1"/>
  <c r="U379" i="3"/>
  <c r="L383" i="3"/>
  <c r="AD383" i="3" s="1"/>
  <c r="U383" i="3"/>
  <c r="L387" i="3"/>
  <c r="AD387" i="3" s="1"/>
  <c r="U387" i="3"/>
  <c r="L391" i="3"/>
  <c r="AD391" i="3" s="1"/>
  <c r="U391" i="3"/>
  <c r="L395" i="3"/>
  <c r="AD395" i="3" s="1"/>
  <c r="U395" i="3"/>
  <c r="L399" i="3"/>
  <c r="AD399" i="3" s="1"/>
  <c r="U399" i="3"/>
  <c r="L403" i="3"/>
  <c r="AD403" i="3" s="1"/>
  <c r="U403" i="3"/>
  <c r="L407" i="3"/>
  <c r="AD407" i="3" s="1"/>
  <c r="U407" i="3"/>
  <c r="L411" i="3"/>
  <c r="AD411" i="3" s="1"/>
  <c r="U411" i="3"/>
  <c r="L415" i="3"/>
  <c r="AD415" i="3" s="1"/>
  <c r="U415" i="3"/>
  <c r="L419" i="3"/>
  <c r="AD419" i="3" s="1"/>
  <c r="U419" i="3"/>
  <c r="L423" i="3"/>
  <c r="AD423" i="3" s="1"/>
  <c r="U423" i="3"/>
  <c r="L427" i="3"/>
  <c r="AD427" i="3" s="1"/>
  <c r="U427" i="3"/>
  <c r="L431" i="3"/>
  <c r="AD431" i="3" s="1"/>
  <c r="U431" i="3"/>
  <c r="L435" i="3"/>
  <c r="AD435" i="3" s="1"/>
  <c r="U435" i="3"/>
  <c r="L439" i="3"/>
  <c r="AD439" i="3" s="1"/>
  <c r="U439" i="3"/>
  <c r="L443" i="3"/>
  <c r="AD443" i="3" s="1"/>
  <c r="U443" i="3"/>
  <c r="L447" i="3"/>
  <c r="AD447" i="3" s="1"/>
  <c r="U447" i="3"/>
  <c r="L451" i="3"/>
  <c r="AD451" i="3" s="1"/>
  <c r="U451" i="3"/>
  <c r="L455" i="3"/>
  <c r="AD455" i="3" s="1"/>
  <c r="U455" i="3"/>
  <c r="L459" i="3"/>
  <c r="AD459" i="3" s="1"/>
  <c r="U459" i="3"/>
  <c r="L463" i="3"/>
  <c r="AD463" i="3" s="1"/>
  <c r="U463" i="3"/>
  <c r="L467" i="3"/>
  <c r="AD467" i="3" s="1"/>
  <c r="U467" i="3"/>
  <c r="L471" i="3"/>
  <c r="AD471" i="3" s="1"/>
  <c r="U471" i="3"/>
  <c r="L475" i="3"/>
  <c r="AD475" i="3" s="1"/>
  <c r="U475" i="3"/>
  <c r="L479" i="3"/>
  <c r="AD479" i="3" s="1"/>
  <c r="U479" i="3"/>
  <c r="L483" i="3"/>
  <c r="AD483" i="3" s="1"/>
  <c r="U483" i="3"/>
  <c r="L487" i="3"/>
  <c r="AD487" i="3" s="1"/>
  <c r="U487" i="3"/>
  <c r="L491" i="3"/>
  <c r="AD491" i="3" s="1"/>
  <c r="U491" i="3"/>
  <c r="L495" i="3"/>
  <c r="AD495" i="3" s="1"/>
  <c r="U495" i="3"/>
  <c r="L499" i="3"/>
  <c r="AD499" i="3" s="1"/>
  <c r="U499" i="3"/>
  <c r="L503" i="3"/>
  <c r="AD503" i="3" s="1"/>
  <c r="U503" i="3"/>
  <c r="L507" i="3"/>
  <c r="AD507" i="3" s="1"/>
  <c r="U507" i="3"/>
  <c r="L511" i="3"/>
  <c r="AD511" i="3" s="1"/>
  <c r="U511" i="3"/>
  <c r="L515" i="3"/>
  <c r="AD515" i="3" s="1"/>
  <c r="U515" i="3"/>
  <c r="L519" i="3"/>
  <c r="AD519" i="3" s="1"/>
  <c r="U519" i="3"/>
  <c r="L523" i="3"/>
  <c r="AD523" i="3" s="1"/>
  <c r="U523" i="3"/>
  <c r="L527" i="3"/>
  <c r="AD527" i="3" s="1"/>
  <c r="U527" i="3"/>
  <c r="L531" i="3"/>
  <c r="AD531" i="3" s="1"/>
  <c r="U531" i="3"/>
  <c r="L535" i="3"/>
  <c r="AD535" i="3" s="1"/>
  <c r="U535" i="3"/>
  <c r="L539" i="3"/>
  <c r="AD539" i="3" s="1"/>
  <c r="U539" i="3"/>
  <c r="L543" i="3"/>
  <c r="AD543" i="3" s="1"/>
  <c r="U543" i="3"/>
  <c r="L547" i="3"/>
  <c r="AD547" i="3" s="1"/>
  <c r="U547" i="3"/>
  <c r="L551" i="3"/>
  <c r="AD551" i="3" s="1"/>
  <c r="U551" i="3"/>
  <c r="L555" i="3"/>
  <c r="AD555" i="3" s="1"/>
  <c r="U555" i="3"/>
  <c r="L559" i="3"/>
  <c r="AD559" i="3" s="1"/>
  <c r="U559" i="3"/>
  <c r="L563" i="3"/>
  <c r="AD563" i="3" s="1"/>
  <c r="U563" i="3"/>
  <c r="L567" i="3"/>
  <c r="AD567" i="3" s="1"/>
  <c r="U567" i="3"/>
  <c r="L571" i="3"/>
  <c r="AD571" i="3" s="1"/>
  <c r="U571" i="3"/>
  <c r="L575" i="3"/>
  <c r="AD575" i="3" s="1"/>
  <c r="U575" i="3"/>
  <c r="L579" i="3"/>
  <c r="AD579" i="3" s="1"/>
  <c r="U579" i="3"/>
  <c r="L583" i="3"/>
  <c r="AD583" i="3" s="1"/>
  <c r="U583" i="3"/>
  <c r="L587" i="3"/>
  <c r="AD587" i="3" s="1"/>
  <c r="U587" i="3"/>
  <c r="L591" i="3"/>
  <c r="AD591" i="3" s="1"/>
  <c r="U591" i="3"/>
  <c r="L595" i="3"/>
  <c r="AD595" i="3" s="1"/>
  <c r="U595" i="3"/>
  <c r="L599" i="3"/>
  <c r="AD599" i="3" s="1"/>
  <c r="U599" i="3"/>
  <c r="L603" i="3"/>
  <c r="AD603" i="3" s="1"/>
  <c r="U603" i="3"/>
  <c r="L607" i="3"/>
  <c r="AD607" i="3" s="1"/>
  <c r="U607" i="3"/>
  <c r="L611" i="3"/>
  <c r="AD611" i="3" s="1"/>
  <c r="U611" i="3"/>
  <c r="L615" i="3"/>
  <c r="AD615" i="3" s="1"/>
  <c r="U615" i="3"/>
  <c r="L619" i="3"/>
  <c r="AD619" i="3" s="1"/>
  <c r="U619" i="3"/>
  <c r="L623" i="3"/>
  <c r="AD623" i="3" s="1"/>
  <c r="U623" i="3"/>
  <c r="L627" i="3"/>
  <c r="AD627" i="3" s="1"/>
  <c r="U627" i="3"/>
  <c r="L631" i="3"/>
  <c r="AD631" i="3" s="1"/>
  <c r="U631" i="3"/>
  <c r="L635" i="3"/>
  <c r="AD635" i="3" s="1"/>
  <c r="U635" i="3"/>
  <c r="L639" i="3"/>
  <c r="AD639" i="3" s="1"/>
  <c r="U639" i="3"/>
  <c r="L643" i="3"/>
  <c r="AD643" i="3" s="1"/>
  <c r="U643" i="3"/>
  <c r="L647" i="3"/>
  <c r="AD647" i="3" s="1"/>
  <c r="U647" i="3"/>
  <c r="L651" i="3"/>
  <c r="AD651" i="3" s="1"/>
  <c r="U651" i="3"/>
  <c r="L655" i="3"/>
  <c r="AD655" i="3" s="1"/>
  <c r="U655" i="3"/>
  <c r="L659" i="3"/>
  <c r="AD659" i="3" s="1"/>
  <c r="U659" i="3"/>
  <c r="L663" i="3"/>
  <c r="AD663" i="3" s="1"/>
  <c r="U663" i="3"/>
  <c r="L667" i="3"/>
  <c r="AD667" i="3" s="1"/>
  <c r="U667" i="3"/>
  <c r="L671" i="3"/>
  <c r="AD671" i="3" s="1"/>
  <c r="U671" i="3"/>
  <c r="L675" i="3"/>
  <c r="AD675" i="3" s="1"/>
  <c r="U675" i="3"/>
  <c r="L679" i="3"/>
  <c r="AD679" i="3" s="1"/>
  <c r="U679" i="3"/>
  <c r="L683" i="3"/>
  <c r="AD683" i="3" s="1"/>
  <c r="U683" i="3"/>
  <c r="L687" i="3"/>
  <c r="AD687" i="3" s="1"/>
  <c r="U687" i="3"/>
  <c r="L691" i="3"/>
  <c r="AD691" i="3" s="1"/>
  <c r="U691" i="3"/>
  <c r="L695" i="3"/>
  <c r="AD695" i="3" s="1"/>
  <c r="U695" i="3"/>
  <c r="L699" i="3"/>
  <c r="AD699" i="3" s="1"/>
  <c r="U699" i="3"/>
  <c r="L703" i="3"/>
  <c r="AD703" i="3" s="1"/>
  <c r="U703" i="3"/>
  <c r="L707" i="3"/>
  <c r="AD707" i="3" s="1"/>
  <c r="U707" i="3"/>
  <c r="L711" i="3"/>
  <c r="AD711" i="3" s="1"/>
  <c r="U711" i="3"/>
  <c r="L715" i="3"/>
  <c r="AD715" i="3" s="1"/>
  <c r="U715" i="3"/>
  <c r="L719" i="3"/>
  <c r="AD719" i="3" s="1"/>
  <c r="U719" i="3"/>
  <c r="L723" i="3"/>
  <c r="AD723" i="3" s="1"/>
  <c r="U723" i="3"/>
  <c r="L727" i="3"/>
  <c r="AD727" i="3" s="1"/>
  <c r="U727" i="3"/>
  <c r="L731" i="3"/>
  <c r="AD731" i="3" s="1"/>
  <c r="U731" i="3"/>
  <c r="L735" i="3"/>
  <c r="AD735" i="3" s="1"/>
  <c r="U735" i="3"/>
  <c r="L739" i="3"/>
  <c r="AD739" i="3" s="1"/>
  <c r="U739" i="3"/>
  <c r="L743" i="3"/>
  <c r="AD743" i="3" s="1"/>
  <c r="U743" i="3"/>
  <c r="L747" i="3"/>
  <c r="AD747" i="3" s="1"/>
  <c r="U747" i="3"/>
  <c r="L751" i="3"/>
  <c r="AD751" i="3" s="1"/>
  <c r="U751" i="3"/>
  <c r="L755" i="3"/>
  <c r="AD755" i="3" s="1"/>
  <c r="U755" i="3"/>
  <c r="L759" i="3"/>
  <c r="AD759" i="3" s="1"/>
  <c r="U759" i="3"/>
  <c r="L763" i="3"/>
  <c r="AD763" i="3" s="1"/>
  <c r="U763" i="3"/>
  <c r="L767" i="3"/>
  <c r="AD767" i="3" s="1"/>
  <c r="U767" i="3"/>
  <c r="L771" i="3"/>
  <c r="AD771" i="3" s="1"/>
  <c r="U771" i="3"/>
  <c r="L775" i="3"/>
  <c r="AD775" i="3" s="1"/>
  <c r="U775" i="3"/>
  <c r="L779" i="3"/>
  <c r="AD779" i="3" s="1"/>
  <c r="U779" i="3"/>
  <c r="L783" i="3"/>
  <c r="AD783" i="3" s="1"/>
  <c r="U783" i="3"/>
  <c r="L787" i="3"/>
  <c r="AD787" i="3" s="1"/>
  <c r="U787" i="3"/>
  <c r="L791" i="3"/>
  <c r="AD791" i="3" s="1"/>
  <c r="U791" i="3"/>
  <c r="L795" i="3"/>
  <c r="AD795" i="3" s="1"/>
  <c r="U795" i="3"/>
  <c r="L799" i="3"/>
  <c r="AD799" i="3" s="1"/>
  <c r="U799" i="3"/>
  <c r="L803" i="3"/>
  <c r="AD803" i="3" s="1"/>
  <c r="U803" i="3"/>
  <c r="L807" i="3"/>
  <c r="AD807" i="3" s="1"/>
  <c r="U807" i="3"/>
  <c r="L811" i="3"/>
  <c r="AD811" i="3" s="1"/>
  <c r="U811" i="3"/>
  <c r="L815" i="3"/>
  <c r="AD815" i="3" s="1"/>
  <c r="U815" i="3"/>
  <c r="L819" i="3"/>
  <c r="AD819" i="3" s="1"/>
  <c r="U819" i="3"/>
  <c r="L823" i="3"/>
  <c r="AD823" i="3" s="1"/>
  <c r="U823" i="3"/>
  <c r="L827" i="3"/>
  <c r="AD827" i="3" s="1"/>
  <c r="U827" i="3"/>
  <c r="L831" i="3"/>
  <c r="AD831" i="3" s="1"/>
  <c r="U831" i="3"/>
  <c r="L835" i="3"/>
  <c r="AD835" i="3" s="1"/>
  <c r="U835" i="3"/>
  <c r="L839" i="3"/>
  <c r="AD839" i="3" s="1"/>
  <c r="U839" i="3"/>
  <c r="L843" i="3"/>
  <c r="AD843" i="3" s="1"/>
  <c r="U843" i="3"/>
  <c r="L847" i="3"/>
  <c r="AD847" i="3" s="1"/>
  <c r="U847" i="3"/>
  <c r="L851" i="3"/>
  <c r="AD851" i="3" s="1"/>
  <c r="U851" i="3"/>
  <c r="L855" i="3"/>
  <c r="AD855" i="3" s="1"/>
  <c r="U855" i="3"/>
  <c r="L859" i="3"/>
  <c r="AD859" i="3" s="1"/>
  <c r="U859" i="3"/>
  <c r="L863" i="3"/>
  <c r="AD863" i="3" s="1"/>
  <c r="U863" i="3"/>
  <c r="L867" i="3"/>
  <c r="AD867" i="3" s="1"/>
  <c r="U867" i="3"/>
  <c r="L871" i="3"/>
  <c r="AD871" i="3" s="1"/>
  <c r="U871" i="3"/>
  <c r="L875" i="3"/>
  <c r="AD875" i="3" s="1"/>
  <c r="U875" i="3"/>
  <c r="L879" i="3"/>
  <c r="AD879" i="3" s="1"/>
  <c r="U879" i="3"/>
  <c r="L883" i="3"/>
  <c r="AD883" i="3" s="1"/>
  <c r="U883" i="3"/>
  <c r="L887" i="3"/>
  <c r="AD887" i="3" s="1"/>
  <c r="U887" i="3"/>
  <c r="L891" i="3"/>
  <c r="AD891" i="3" s="1"/>
  <c r="U891" i="3"/>
  <c r="L895" i="3"/>
  <c r="AD895" i="3" s="1"/>
  <c r="U895" i="3"/>
  <c r="L899" i="3"/>
  <c r="AD899" i="3" s="1"/>
  <c r="U899" i="3"/>
  <c r="L903" i="3"/>
  <c r="AD903" i="3" s="1"/>
  <c r="U903" i="3"/>
  <c r="L907" i="3"/>
  <c r="AD907" i="3" s="1"/>
  <c r="U907" i="3"/>
  <c r="L911" i="3"/>
  <c r="AD911" i="3" s="1"/>
  <c r="U911" i="3"/>
  <c r="L915" i="3"/>
  <c r="AD915" i="3" s="1"/>
  <c r="U915" i="3"/>
  <c r="L919" i="3"/>
  <c r="AD919" i="3" s="1"/>
  <c r="U919" i="3"/>
  <c r="L923" i="3"/>
  <c r="AD923" i="3" s="1"/>
  <c r="U923" i="3"/>
  <c r="L927" i="3"/>
  <c r="AD927" i="3" s="1"/>
  <c r="U927" i="3"/>
  <c r="L931" i="3"/>
  <c r="AD931" i="3" s="1"/>
  <c r="U931" i="3"/>
  <c r="L935" i="3"/>
  <c r="AD935" i="3" s="1"/>
  <c r="U935" i="3"/>
  <c r="L939" i="3"/>
  <c r="AD939" i="3" s="1"/>
  <c r="U939" i="3"/>
  <c r="L943" i="3"/>
  <c r="AD943" i="3" s="1"/>
  <c r="U943" i="3"/>
  <c r="L947" i="3"/>
  <c r="AD947" i="3" s="1"/>
  <c r="U947" i="3"/>
  <c r="L951" i="3"/>
  <c r="AD951" i="3" s="1"/>
  <c r="U951" i="3"/>
  <c r="L955" i="3"/>
  <c r="AD955" i="3" s="1"/>
  <c r="U955" i="3"/>
  <c r="L959" i="3"/>
  <c r="AD959" i="3" s="1"/>
  <c r="U959" i="3"/>
  <c r="L963" i="3"/>
  <c r="AD963" i="3" s="1"/>
  <c r="U963" i="3"/>
  <c r="L967" i="3"/>
  <c r="AD967" i="3" s="1"/>
  <c r="U967" i="3"/>
  <c r="L971" i="3"/>
  <c r="AD971" i="3" s="1"/>
  <c r="U971" i="3"/>
  <c r="L975" i="3"/>
  <c r="AD975" i="3" s="1"/>
  <c r="U975" i="3"/>
  <c r="L979" i="3"/>
  <c r="AD979" i="3" s="1"/>
  <c r="U979" i="3"/>
  <c r="L983" i="3"/>
  <c r="AD983" i="3" s="1"/>
  <c r="U983" i="3"/>
  <c r="L987" i="3"/>
  <c r="AD987" i="3" s="1"/>
  <c r="U987" i="3"/>
  <c r="L991" i="3"/>
  <c r="AD991" i="3" s="1"/>
  <c r="U991" i="3"/>
  <c r="L995" i="3"/>
  <c r="AD995" i="3" s="1"/>
  <c r="U995" i="3"/>
  <c r="L999" i="3"/>
  <c r="AD999" i="3" s="1"/>
  <c r="U999" i="3"/>
  <c r="L1003" i="3"/>
  <c r="AD1003" i="3" s="1"/>
  <c r="U1003" i="3"/>
  <c r="L1007" i="3"/>
  <c r="AD1007" i="3" s="1"/>
  <c r="U1007" i="3"/>
  <c r="L1011" i="3"/>
  <c r="AD1011" i="3" s="1"/>
  <c r="U1011" i="3"/>
  <c r="L1015" i="3"/>
  <c r="AD1015" i="3" s="1"/>
  <c r="U1015" i="3"/>
  <c r="L1019" i="3"/>
  <c r="AD1019" i="3" s="1"/>
  <c r="U1019" i="3"/>
  <c r="L1023" i="3"/>
  <c r="AD1023" i="3" s="1"/>
  <c r="U1023" i="3"/>
  <c r="L1027" i="3"/>
  <c r="AD1027" i="3" s="1"/>
  <c r="U1027" i="3"/>
  <c r="L1031" i="3"/>
  <c r="AD1031" i="3" s="1"/>
  <c r="U1031" i="3"/>
  <c r="L1035" i="3"/>
  <c r="AD1035" i="3" s="1"/>
  <c r="U1035" i="3"/>
  <c r="L1039" i="3"/>
  <c r="AD1039" i="3" s="1"/>
  <c r="U1039" i="3"/>
  <c r="L1043" i="3"/>
  <c r="AD1043" i="3" s="1"/>
  <c r="U1043" i="3"/>
  <c r="L1047" i="3"/>
  <c r="AD1047" i="3" s="1"/>
  <c r="U1047" i="3"/>
  <c r="L1051" i="3"/>
  <c r="AD1051" i="3" s="1"/>
  <c r="U1051" i="3"/>
  <c r="L1055" i="3"/>
  <c r="AD1055" i="3" s="1"/>
  <c r="U1055" i="3"/>
  <c r="L1059" i="3"/>
  <c r="AD1059" i="3" s="1"/>
  <c r="U1059" i="3"/>
  <c r="L1063" i="3"/>
  <c r="AD1063" i="3" s="1"/>
  <c r="U1063" i="3"/>
  <c r="L1067" i="3"/>
  <c r="AD1067" i="3" s="1"/>
  <c r="U1067" i="3"/>
  <c r="L1071" i="3"/>
  <c r="AD1071" i="3" s="1"/>
  <c r="U1071" i="3"/>
  <c r="L1075" i="3"/>
  <c r="AD1075" i="3" s="1"/>
  <c r="U1075" i="3"/>
  <c r="L1079" i="3"/>
  <c r="AD1079" i="3" s="1"/>
  <c r="U1079" i="3"/>
  <c r="L1083" i="3"/>
  <c r="AD1083" i="3" s="1"/>
  <c r="U1083" i="3"/>
  <c r="L1087" i="3"/>
  <c r="AD1087" i="3" s="1"/>
  <c r="U1087" i="3"/>
  <c r="L1091" i="3"/>
  <c r="AD1091" i="3" s="1"/>
  <c r="U1091" i="3"/>
  <c r="L1095" i="3"/>
  <c r="AD1095" i="3" s="1"/>
  <c r="U1095" i="3"/>
  <c r="L1099" i="3"/>
  <c r="AD1099" i="3" s="1"/>
  <c r="U1099" i="3"/>
  <c r="L1103" i="3"/>
  <c r="AD1103" i="3" s="1"/>
  <c r="U1103" i="3"/>
  <c r="L1107" i="3"/>
  <c r="AD1107" i="3" s="1"/>
  <c r="U1107" i="3"/>
  <c r="L1111" i="3"/>
  <c r="AD1111" i="3" s="1"/>
  <c r="U1111" i="3"/>
  <c r="L1115" i="3"/>
  <c r="AD1115" i="3" s="1"/>
  <c r="U1115" i="3"/>
  <c r="L1119" i="3"/>
  <c r="AD1119" i="3" s="1"/>
  <c r="U1119" i="3"/>
  <c r="L1123" i="3"/>
  <c r="AD1123" i="3" s="1"/>
  <c r="U1123" i="3"/>
  <c r="L1127" i="3"/>
  <c r="AD1127" i="3" s="1"/>
  <c r="U1127" i="3"/>
  <c r="L1131" i="3"/>
  <c r="AD1131" i="3" s="1"/>
  <c r="U1131" i="3"/>
  <c r="L1135" i="3"/>
  <c r="AD1135" i="3" s="1"/>
  <c r="U1135" i="3"/>
  <c r="L1139" i="3"/>
  <c r="AD1139" i="3" s="1"/>
  <c r="U1139" i="3"/>
  <c r="L1143" i="3"/>
  <c r="AD1143" i="3" s="1"/>
  <c r="U1143" i="3"/>
  <c r="L1147" i="3"/>
  <c r="AD1147" i="3" s="1"/>
  <c r="U1147" i="3"/>
  <c r="L1151" i="3"/>
  <c r="AD1151" i="3" s="1"/>
  <c r="U1151" i="3"/>
  <c r="L1155" i="3"/>
  <c r="AD1155" i="3" s="1"/>
  <c r="U1155" i="3"/>
  <c r="L1159" i="3"/>
  <c r="AD1159" i="3" s="1"/>
  <c r="U1159" i="3"/>
  <c r="L1163" i="3"/>
  <c r="AD1163" i="3" s="1"/>
  <c r="U1163" i="3"/>
  <c r="L1167" i="3"/>
  <c r="AD1167" i="3" s="1"/>
  <c r="U1167" i="3"/>
  <c r="L1171" i="3"/>
  <c r="AD1171" i="3" s="1"/>
  <c r="U1171" i="3"/>
  <c r="L1175" i="3"/>
  <c r="AD1175" i="3" s="1"/>
  <c r="U1175" i="3"/>
  <c r="L1179" i="3"/>
  <c r="AD1179" i="3" s="1"/>
  <c r="U1179" i="3"/>
  <c r="L1183" i="3"/>
  <c r="AD1183" i="3" s="1"/>
  <c r="U1183" i="3"/>
  <c r="L1187" i="3"/>
  <c r="AD1187" i="3" s="1"/>
  <c r="U1187" i="3"/>
  <c r="L1191" i="3"/>
  <c r="AD1191" i="3" s="1"/>
  <c r="U1191" i="3"/>
  <c r="L1195" i="3"/>
  <c r="AD1195" i="3" s="1"/>
  <c r="U1195" i="3"/>
  <c r="L1199" i="3"/>
  <c r="AD1199" i="3" s="1"/>
  <c r="U1199" i="3"/>
  <c r="L1203" i="3"/>
  <c r="AD1203" i="3" s="1"/>
  <c r="U1203" i="3"/>
  <c r="L1207" i="3"/>
  <c r="AD1207" i="3" s="1"/>
  <c r="U1207" i="3"/>
  <c r="L1211" i="3"/>
  <c r="AD1211" i="3" s="1"/>
  <c r="U1211" i="3"/>
  <c r="L1215" i="3"/>
  <c r="AD1215" i="3" s="1"/>
  <c r="U1215" i="3"/>
  <c r="L1219" i="3"/>
  <c r="AD1219" i="3" s="1"/>
  <c r="U1219" i="3"/>
  <c r="L1223" i="3"/>
  <c r="AD1223" i="3" s="1"/>
  <c r="U1223" i="3"/>
  <c r="L1227" i="3"/>
  <c r="AD1227" i="3" s="1"/>
  <c r="U1227" i="3"/>
  <c r="L1231" i="3"/>
  <c r="AD1231" i="3" s="1"/>
  <c r="U1231" i="3"/>
  <c r="L1235" i="3"/>
  <c r="AD1235" i="3" s="1"/>
  <c r="U1235" i="3"/>
  <c r="L1239" i="3"/>
  <c r="AD1239" i="3" s="1"/>
  <c r="U1239" i="3"/>
  <c r="L1243" i="3"/>
  <c r="AD1243" i="3" s="1"/>
  <c r="U1243" i="3"/>
  <c r="L1247" i="3"/>
  <c r="AD1247" i="3" s="1"/>
  <c r="U1247" i="3"/>
  <c r="L1251" i="3"/>
  <c r="AD1251" i="3" s="1"/>
  <c r="U1251" i="3"/>
  <c r="L1255" i="3"/>
  <c r="AD1255" i="3" s="1"/>
  <c r="U1255" i="3"/>
  <c r="L1259" i="3"/>
  <c r="AD1259" i="3" s="1"/>
  <c r="U1259" i="3"/>
  <c r="L1263" i="3"/>
  <c r="AD1263" i="3" s="1"/>
  <c r="U1263" i="3"/>
  <c r="L1267" i="3"/>
  <c r="AD1267" i="3" s="1"/>
  <c r="U1267" i="3"/>
  <c r="L1271" i="3"/>
  <c r="AD1271" i="3" s="1"/>
  <c r="U1271" i="3"/>
  <c r="L1275" i="3"/>
  <c r="AD1275" i="3" s="1"/>
  <c r="U1275" i="3"/>
  <c r="L1279" i="3"/>
  <c r="AD1279" i="3" s="1"/>
  <c r="U1279" i="3"/>
  <c r="L1283" i="3"/>
  <c r="AD1283" i="3" s="1"/>
  <c r="U1283" i="3"/>
  <c r="L1287" i="3"/>
  <c r="AD1287" i="3" s="1"/>
  <c r="U1287" i="3"/>
  <c r="L1291" i="3"/>
  <c r="AD1291" i="3" s="1"/>
  <c r="U1291" i="3"/>
  <c r="L1295" i="3"/>
  <c r="AD1295" i="3" s="1"/>
  <c r="U1295" i="3"/>
  <c r="L1299" i="3"/>
  <c r="AD1299" i="3" s="1"/>
  <c r="U1299" i="3"/>
  <c r="L1303" i="3"/>
  <c r="AD1303" i="3" s="1"/>
  <c r="U1303" i="3"/>
  <c r="L1307" i="3"/>
  <c r="AD1307" i="3" s="1"/>
  <c r="U1307" i="3"/>
  <c r="L1311" i="3"/>
  <c r="AD1311" i="3" s="1"/>
  <c r="U1311" i="3"/>
  <c r="L1315" i="3"/>
  <c r="AD1315" i="3" s="1"/>
  <c r="U1315" i="3"/>
  <c r="L1319" i="3"/>
  <c r="AD1319" i="3" s="1"/>
  <c r="U1319" i="3"/>
  <c r="L1323" i="3"/>
  <c r="AD1323" i="3" s="1"/>
  <c r="U1323" i="3"/>
  <c r="L1327" i="3"/>
  <c r="AD1327" i="3" s="1"/>
  <c r="U1327" i="3"/>
  <c r="L1331" i="3"/>
  <c r="AD1331" i="3" s="1"/>
  <c r="U1331" i="3"/>
  <c r="L1335" i="3"/>
  <c r="AD1335" i="3" s="1"/>
  <c r="U1335" i="3"/>
  <c r="L1339" i="3"/>
  <c r="AD1339" i="3" s="1"/>
  <c r="U1339" i="3"/>
  <c r="L1343" i="3"/>
  <c r="AD1343" i="3" s="1"/>
  <c r="U1343" i="3"/>
  <c r="L1347" i="3"/>
  <c r="AD1347" i="3" s="1"/>
  <c r="U1347" i="3"/>
  <c r="L1351" i="3"/>
  <c r="AD1351" i="3" s="1"/>
  <c r="U1351" i="3"/>
  <c r="L1355" i="3"/>
  <c r="AD1355" i="3" s="1"/>
  <c r="U1355" i="3"/>
  <c r="L1359" i="3"/>
  <c r="AD1359" i="3" s="1"/>
  <c r="U1359" i="3"/>
  <c r="L1363" i="3"/>
  <c r="AD1363" i="3" s="1"/>
  <c r="U1363" i="3"/>
  <c r="L1367" i="3"/>
  <c r="AD1367" i="3" s="1"/>
  <c r="U1367" i="3"/>
  <c r="L1371" i="3"/>
  <c r="AD1371" i="3" s="1"/>
  <c r="U1371" i="3"/>
  <c r="L1375" i="3"/>
  <c r="AD1375" i="3" s="1"/>
  <c r="U1375" i="3"/>
  <c r="L1379" i="3"/>
  <c r="AD1379" i="3" s="1"/>
  <c r="U1379" i="3"/>
  <c r="L1383" i="3"/>
  <c r="AD1383" i="3" s="1"/>
  <c r="U1383" i="3"/>
  <c r="L1387" i="3"/>
  <c r="AD1387" i="3" s="1"/>
  <c r="U1387" i="3"/>
  <c r="L1391" i="3"/>
  <c r="AD1391" i="3" s="1"/>
  <c r="U1391" i="3"/>
  <c r="M8" i="3"/>
  <c r="AE8" i="3" s="1"/>
  <c r="V8" i="3"/>
  <c r="M12" i="3"/>
  <c r="AE12" i="3" s="1"/>
  <c r="V12" i="3"/>
  <c r="M16" i="3"/>
  <c r="AE16" i="3" s="1"/>
  <c r="V16" i="3"/>
  <c r="M20" i="3"/>
  <c r="AE20" i="3" s="1"/>
  <c r="V20" i="3"/>
  <c r="M24" i="3"/>
  <c r="AE24" i="3" s="1"/>
  <c r="V24" i="3"/>
  <c r="M28" i="3"/>
  <c r="AE28" i="3" s="1"/>
  <c r="V28" i="3"/>
  <c r="M32" i="3"/>
  <c r="AE32" i="3" s="1"/>
  <c r="V32" i="3"/>
  <c r="M36" i="3"/>
  <c r="AE36" i="3" s="1"/>
  <c r="V36" i="3"/>
  <c r="M40" i="3"/>
  <c r="AE40" i="3" s="1"/>
  <c r="V40" i="3"/>
  <c r="M44" i="3"/>
  <c r="AE44" i="3" s="1"/>
  <c r="V44" i="3"/>
  <c r="M48" i="3"/>
  <c r="AE48" i="3" s="1"/>
  <c r="V48" i="3"/>
  <c r="M52" i="3"/>
  <c r="AE52" i="3" s="1"/>
  <c r="V52" i="3"/>
  <c r="M56" i="3"/>
  <c r="AE56" i="3" s="1"/>
  <c r="V56" i="3"/>
  <c r="M60" i="3"/>
  <c r="AE60" i="3" s="1"/>
  <c r="V60" i="3"/>
  <c r="M64" i="3"/>
  <c r="AE64" i="3" s="1"/>
  <c r="V64" i="3"/>
  <c r="M68" i="3"/>
  <c r="AE68" i="3" s="1"/>
  <c r="V68" i="3"/>
  <c r="M72" i="3"/>
  <c r="AE72" i="3" s="1"/>
  <c r="V72" i="3"/>
  <c r="M76" i="3"/>
  <c r="AE76" i="3" s="1"/>
  <c r="V76" i="3"/>
  <c r="M80" i="3"/>
  <c r="AE80" i="3" s="1"/>
  <c r="V80" i="3"/>
  <c r="M84" i="3"/>
  <c r="AE84" i="3" s="1"/>
  <c r="V84" i="3"/>
  <c r="M88" i="3"/>
  <c r="AE88" i="3" s="1"/>
  <c r="V88" i="3"/>
  <c r="M92" i="3"/>
  <c r="AE92" i="3" s="1"/>
  <c r="V92" i="3"/>
  <c r="M96" i="3"/>
  <c r="AE96" i="3" s="1"/>
  <c r="V96" i="3"/>
  <c r="M100" i="3"/>
  <c r="AE100" i="3" s="1"/>
  <c r="V100" i="3"/>
  <c r="M104" i="3"/>
  <c r="AE104" i="3" s="1"/>
  <c r="V104" i="3"/>
  <c r="M108" i="3"/>
  <c r="AE108" i="3" s="1"/>
  <c r="V108" i="3"/>
  <c r="M112" i="3"/>
  <c r="AE112" i="3" s="1"/>
  <c r="V112" i="3"/>
  <c r="M116" i="3"/>
  <c r="AE116" i="3" s="1"/>
  <c r="V116" i="3"/>
  <c r="M120" i="3"/>
  <c r="AE120" i="3" s="1"/>
  <c r="V120" i="3"/>
  <c r="M124" i="3"/>
  <c r="AE124" i="3" s="1"/>
  <c r="V124" i="3"/>
  <c r="M128" i="3"/>
  <c r="AE128" i="3" s="1"/>
  <c r="V128" i="3"/>
  <c r="M132" i="3"/>
  <c r="AE132" i="3" s="1"/>
  <c r="V132" i="3"/>
  <c r="M136" i="3"/>
  <c r="AE136" i="3" s="1"/>
  <c r="V136" i="3"/>
  <c r="M140" i="3"/>
  <c r="AE140" i="3" s="1"/>
  <c r="V140" i="3"/>
  <c r="M144" i="3"/>
  <c r="AE144" i="3" s="1"/>
  <c r="V144" i="3"/>
  <c r="M148" i="3"/>
  <c r="AE148" i="3" s="1"/>
  <c r="V148" i="3"/>
  <c r="M152" i="3"/>
  <c r="AE152" i="3" s="1"/>
  <c r="V152" i="3"/>
  <c r="M156" i="3"/>
  <c r="AE156" i="3" s="1"/>
  <c r="V156" i="3"/>
  <c r="M160" i="3"/>
  <c r="AE160" i="3" s="1"/>
  <c r="V160" i="3"/>
  <c r="M164" i="3"/>
  <c r="AE164" i="3" s="1"/>
  <c r="V164" i="3"/>
  <c r="M168" i="3"/>
  <c r="AE168" i="3" s="1"/>
  <c r="V168" i="3"/>
  <c r="M172" i="3"/>
  <c r="AE172" i="3" s="1"/>
  <c r="V172" i="3"/>
  <c r="M176" i="3"/>
  <c r="AE176" i="3" s="1"/>
  <c r="V176" i="3"/>
  <c r="M180" i="3"/>
  <c r="AE180" i="3" s="1"/>
  <c r="V180" i="3"/>
  <c r="M184" i="3"/>
  <c r="AE184" i="3" s="1"/>
  <c r="V184" i="3"/>
  <c r="M188" i="3"/>
  <c r="AE188" i="3" s="1"/>
  <c r="V188" i="3"/>
  <c r="M192" i="3"/>
  <c r="AE192" i="3" s="1"/>
  <c r="V192" i="3"/>
  <c r="M196" i="3"/>
  <c r="AE196" i="3" s="1"/>
  <c r="V196" i="3"/>
  <c r="M200" i="3"/>
  <c r="AE200" i="3" s="1"/>
  <c r="V200" i="3"/>
  <c r="M204" i="3"/>
  <c r="AE204" i="3" s="1"/>
  <c r="V204" i="3"/>
  <c r="M208" i="3"/>
  <c r="AE208" i="3" s="1"/>
  <c r="V208" i="3"/>
  <c r="M212" i="3"/>
  <c r="AE212" i="3" s="1"/>
  <c r="V212" i="3"/>
  <c r="M216" i="3"/>
  <c r="AE216" i="3" s="1"/>
  <c r="V216" i="3"/>
  <c r="M220" i="3"/>
  <c r="AE220" i="3" s="1"/>
  <c r="V220" i="3"/>
  <c r="M224" i="3"/>
  <c r="AE224" i="3" s="1"/>
  <c r="V224" i="3"/>
  <c r="M228" i="3"/>
  <c r="AE228" i="3" s="1"/>
  <c r="V228" i="3"/>
  <c r="M232" i="3"/>
  <c r="AE232" i="3" s="1"/>
  <c r="V232" i="3"/>
  <c r="M236" i="3"/>
  <c r="AE236" i="3" s="1"/>
  <c r="V236" i="3"/>
  <c r="M240" i="3"/>
  <c r="AE240" i="3" s="1"/>
  <c r="V240" i="3"/>
  <c r="M244" i="3"/>
  <c r="AE244" i="3" s="1"/>
  <c r="V244" i="3"/>
  <c r="M248" i="3"/>
  <c r="AE248" i="3" s="1"/>
  <c r="V248" i="3"/>
  <c r="M252" i="3"/>
  <c r="AE252" i="3" s="1"/>
  <c r="V252" i="3"/>
  <c r="M256" i="3"/>
  <c r="AE256" i="3" s="1"/>
  <c r="V256" i="3"/>
  <c r="M260" i="3"/>
  <c r="AE260" i="3" s="1"/>
  <c r="V260" i="3"/>
  <c r="M264" i="3"/>
  <c r="AE264" i="3" s="1"/>
  <c r="V264" i="3"/>
  <c r="M268" i="3"/>
  <c r="AE268" i="3" s="1"/>
  <c r="V268" i="3"/>
  <c r="M272" i="3"/>
  <c r="AE272" i="3" s="1"/>
  <c r="V272" i="3"/>
  <c r="M276" i="3"/>
  <c r="AE276" i="3" s="1"/>
  <c r="V276" i="3"/>
  <c r="M280" i="3"/>
  <c r="AE280" i="3" s="1"/>
  <c r="V280" i="3"/>
  <c r="M284" i="3"/>
  <c r="AE284" i="3" s="1"/>
  <c r="V284" i="3"/>
  <c r="M288" i="3"/>
  <c r="AE288" i="3" s="1"/>
  <c r="V288" i="3"/>
  <c r="M292" i="3"/>
  <c r="AE292" i="3" s="1"/>
  <c r="V292" i="3"/>
  <c r="M296" i="3"/>
  <c r="AE296" i="3" s="1"/>
  <c r="V296" i="3"/>
  <c r="M300" i="3"/>
  <c r="AE300" i="3" s="1"/>
  <c r="V300" i="3"/>
  <c r="M304" i="3"/>
  <c r="AE304" i="3" s="1"/>
  <c r="V304" i="3"/>
  <c r="M308" i="3"/>
  <c r="AE308" i="3" s="1"/>
  <c r="V308" i="3"/>
  <c r="M312" i="3"/>
  <c r="AE312" i="3" s="1"/>
  <c r="V312" i="3"/>
  <c r="M316" i="3"/>
  <c r="AE316" i="3" s="1"/>
  <c r="V316" i="3"/>
  <c r="M320" i="3"/>
  <c r="AE320" i="3" s="1"/>
  <c r="V320" i="3"/>
  <c r="M324" i="3"/>
  <c r="AE324" i="3" s="1"/>
  <c r="V324" i="3"/>
  <c r="M328" i="3"/>
  <c r="AE328" i="3" s="1"/>
  <c r="V328" i="3"/>
  <c r="M332" i="3"/>
  <c r="AE332" i="3" s="1"/>
  <c r="V332" i="3"/>
  <c r="M336" i="3"/>
  <c r="AE336" i="3" s="1"/>
  <c r="V336" i="3"/>
  <c r="M340" i="3"/>
  <c r="AE340" i="3" s="1"/>
  <c r="V340" i="3"/>
  <c r="M344" i="3"/>
  <c r="AE344" i="3" s="1"/>
  <c r="V344" i="3"/>
  <c r="M348" i="3"/>
  <c r="AE348" i="3" s="1"/>
  <c r="V348" i="3"/>
  <c r="M352" i="3"/>
  <c r="AE352" i="3" s="1"/>
  <c r="V352" i="3"/>
  <c r="M356" i="3"/>
  <c r="AE356" i="3" s="1"/>
  <c r="V356" i="3"/>
  <c r="M360" i="3"/>
  <c r="AE360" i="3" s="1"/>
  <c r="V360" i="3"/>
  <c r="M364" i="3"/>
  <c r="AE364" i="3" s="1"/>
  <c r="V364" i="3"/>
  <c r="M368" i="3"/>
  <c r="AE368" i="3" s="1"/>
  <c r="V368" i="3"/>
  <c r="M372" i="3"/>
  <c r="AE372" i="3" s="1"/>
  <c r="V372" i="3"/>
  <c r="M376" i="3"/>
  <c r="AE376" i="3" s="1"/>
  <c r="V376" i="3"/>
  <c r="M380" i="3"/>
  <c r="AE380" i="3" s="1"/>
  <c r="V380" i="3"/>
  <c r="M384" i="3"/>
  <c r="AE384" i="3" s="1"/>
  <c r="V384" i="3"/>
  <c r="M388" i="3"/>
  <c r="AE388" i="3" s="1"/>
  <c r="V388" i="3"/>
  <c r="M392" i="3"/>
  <c r="AE392" i="3" s="1"/>
  <c r="V392" i="3"/>
  <c r="M396" i="3"/>
  <c r="AE396" i="3" s="1"/>
  <c r="V396" i="3"/>
  <c r="M400" i="3"/>
  <c r="AE400" i="3" s="1"/>
  <c r="V400" i="3"/>
  <c r="M404" i="3"/>
  <c r="AE404" i="3" s="1"/>
  <c r="V404" i="3"/>
  <c r="M408" i="3"/>
  <c r="AE408" i="3" s="1"/>
  <c r="V408" i="3"/>
  <c r="L1224" i="3"/>
  <c r="AD1224" i="3" s="1"/>
  <c r="U1224" i="3"/>
  <c r="L1228" i="3"/>
  <c r="AD1228" i="3" s="1"/>
  <c r="U1228" i="3"/>
  <c r="L1232" i="3"/>
  <c r="AD1232" i="3" s="1"/>
  <c r="U1232" i="3"/>
  <c r="L1236" i="3"/>
  <c r="AD1236" i="3" s="1"/>
  <c r="U1236" i="3"/>
  <c r="L1240" i="3"/>
  <c r="AD1240" i="3" s="1"/>
  <c r="U1240" i="3"/>
  <c r="L1244" i="3"/>
  <c r="AD1244" i="3" s="1"/>
  <c r="U1244" i="3"/>
  <c r="L1248" i="3"/>
  <c r="AD1248" i="3" s="1"/>
  <c r="U1248" i="3"/>
  <c r="L1252" i="3"/>
  <c r="AD1252" i="3" s="1"/>
  <c r="U1252" i="3"/>
  <c r="L1256" i="3"/>
  <c r="AD1256" i="3" s="1"/>
  <c r="U1256" i="3"/>
  <c r="L1260" i="3"/>
  <c r="AD1260" i="3" s="1"/>
  <c r="U1260" i="3"/>
  <c r="L1264" i="3"/>
  <c r="AD1264" i="3" s="1"/>
  <c r="U1264" i="3"/>
  <c r="L1268" i="3"/>
  <c r="AD1268" i="3" s="1"/>
  <c r="U1268" i="3"/>
  <c r="L1272" i="3"/>
  <c r="AD1272" i="3" s="1"/>
  <c r="U1272" i="3"/>
  <c r="L1276" i="3"/>
  <c r="AD1276" i="3" s="1"/>
  <c r="U1276" i="3"/>
  <c r="L1280" i="3"/>
  <c r="AD1280" i="3" s="1"/>
  <c r="U1280" i="3"/>
  <c r="L1284" i="3"/>
  <c r="AD1284" i="3" s="1"/>
  <c r="U1284" i="3"/>
  <c r="L1288" i="3"/>
  <c r="AD1288" i="3" s="1"/>
  <c r="U1288" i="3"/>
  <c r="L1292" i="3"/>
  <c r="AD1292" i="3" s="1"/>
  <c r="U1292" i="3"/>
  <c r="L1296" i="3"/>
  <c r="AD1296" i="3" s="1"/>
  <c r="U1296" i="3"/>
  <c r="L1300" i="3"/>
  <c r="AD1300" i="3" s="1"/>
  <c r="U1300" i="3"/>
  <c r="L1304" i="3"/>
  <c r="AD1304" i="3" s="1"/>
  <c r="U1304" i="3"/>
  <c r="L1308" i="3"/>
  <c r="AD1308" i="3" s="1"/>
  <c r="U1308" i="3"/>
  <c r="L1312" i="3"/>
  <c r="AD1312" i="3" s="1"/>
  <c r="U1312" i="3"/>
  <c r="L1316" i="3"/>
  <c r="AD1316" i="3" s="1"/>
  <c r="U1316" i="3"/>
  <c r="L1320" i="3"/>
  <c r="AD1320" i="3" s="1"/>
  <c r="U1320" i="3"/>
  <c r="L1324" i="3"/>
  <c r="AD1324" i="3" s="1"/>
  <c r="U1324" i="3"/>
  <c r="L1328" i="3"/>
  <c r="AD1328" i="3" s="1"/>
  <c r="U1328" i="3"/>
  <c r="L1332" i="3"/>
  <c r="AD1332" i="3" s="1"/>
  <c r="U1332" i="3"/>
  <c r="L1336" i="3"/>
  <c r="AD1336" i="3" s="1"/>
  <c r="U1336" i="3"/>
  <c r="L1340" i="3"/>
  <c r="AD1340" i="3" s="1"/>
  <c r="U1340" i="3"/>
  <c r="L1344" i="3"/>
  <c r="AD1344" i="3" s="1"/>
  <c r="U1344" i="3"/>
  <c r="L1348" i="3"/>
  <c r="AD1348" i="3" s="1"/>
  <c r="U1348" i="3"/>
  <c r="L1352" i="3"/>
  <c r="AD1352" i="3" s="1"/>
  <c r="U1352" i="3"/>
  <c r="L1356" i="3"/>
  <c r="AD1356" i="3" s="1"/>
  <c r="U1356" i="3"/>
  <c r="L1360" i="3"/>
  <c r="AD1360" i="3" s="1"/>
  <c r="U1360" i="3"/>
  <c r="L1364" i="3"/>
  <c r="AD1364" i="3" s="1"/>
  <c r="U1364" i="3"/>
  <c r="L1368" i="3"/>
  <c r="AD1368" i="3" s="1"/>
  <c r="U1368" i="3"/>
  <c r="L1372" i="3"/>
  <c r="AD1372" i="3" s="1"/>
  <c r="U1372" i="3"/>
  <c r="L1376" i="3"/>
  <c r="AD1376" i="3" s="1"/>
  <c r="U1376" i="3"/>
  <c r="L1380" i="3"/>
  <c r="AD1380" i="3" s="1"/>
  <c r="U1380" i="3"/>
  <c r="L1384" i="3"/>
  <c r="AD1384" i="3" s="1"/>
  <c r="U1384" i="3"/>
  <c r="L1388" i="3"/>
  <c r="AD1388" i="3" s="1"/>
  <c r="U1388" i="3"/>
  <c r="M5" i="3"/>
  <c r="AE5" i="3" s="1"/>
  <c r="V5" i="3"/>
  <c r="M9" i="3"/>
  <c r="AE9" i="3" s="1"/>
  <c r="V9" i="3"/>
  <c r="M13" i="3"/>
  <c r="AE13" i="3" s="1"/>
  <c r="V13" i="3"/>
  <c r="M17" i="3"/>
  <c r="AE17" i="3" s="1"/>
  <c r="V17" i="3"/>
  <c r="M21" i="3"/>
  <c r="AE21" i="3" s="1"/>
  <c r="V21" i="3"/>
  <c r="M25" i="3"/>
  <c r="AE25" i="3" s="1"/>
  <c r="V25" i="3"/>
  <c r="M29" i="3"/>
  <c r="AE29" i="3" s="1"/>
  <c r="V29" i="3"/>
  <c r="M33" i="3"/>
  <c r="AE33" i="3" s="1"/>
  <c r="V33" i="3"/>
  <c r="M37" i="3"/>
  <c r="AE37" i="3" s="1"/>
  <c r="V37" i="3"/>
  <c r="M41" i="3"/>
  <c r="AE41" i="3" s="1"/>
  <c r="V41" i="3"/>
  <c r="M45" i="3"/>
  <c r="AE45" i="3" s="1"/>
  <c r="V45" i="3"/>
  <c r="M49" i="3"/>
  <c r="AE49" i="3" s="1"/>
  <c r="V49" i="3"/>
  <c r="M53" i="3"/>
  <c r="AE53" i="3" s="1"/>
  <c r="V53" i="3"/>
  <c r="M57" i="3"/>
  <c r="AE57" i="3" s="1"/>
  <c r="V57" i="3"/>
  <c r="M61" i="3"/>
  <c r="AE61" i="3" s="1"/>
  <c r="V61" i="3"/>
  <c r="M65" i="3"/>
  <c r="AE65" i="3" s="1"/>
  <c r="V65" i="3"/>
  <c r="M69" i="3"/>
  <c r="AE69" i="3" s="1"/>
  <c r="V69" i="3"/>
  <c r="M73" i="3"/>
  <c r="AE73" i="3" s="1"/>
  <c r="V73" i="3"/>
  <c r="M77" i="3"/>
  <c r="AE77" i="3" s="1"/>
  <c r="V77" i="3"/>
  <c r="M81" i="3"/>
  <c r="AE81" i="3" s="1"/>
  <c r="V81" i="3"/>
  <c r="M85" i="3"/>
  <c r="AE85" i="3" s="1"/>
  <c r="V85" i="3"/>
  <c r="M89" i="3"/>
  <c r="AE89" i="3" s="1"/>
  <c r="V89" i="3"/>
  <c r="M93" i="3"/>
  <c r="AE93" i="3" s="1"/>
  <c r="V93" i="3"/>
  <c r="M97" i="3"/>
  <c r="AE97" i="3" s="1"/>
  <c r="V97" i="3"/>
  <c r="M101" i="3"/>
  <c r="AE101" i="3" s="1"/>
  <c r="V101" i="3"/>
  <c r="M105" i="3"/>
  <c r="AE105" i="3" s="1"/>
  <c r="V105" i="3"/>
  <c r="M109" i="3"/>
  <c r="AE109" i="3" s="1"/>
  <c r="V109" i="3"/>
  <c r="M113" i="3"/>
  <c r="AE113" i="3" s="1"/>
  <c r="V113" i="3"/>
  <c r="M117" i="3"/>
  <c r="AE117" i="3" s="1"/>
  <c r="V117" i="3"/>
  <c r="M121" i="3"/>
  <c r="AE121" i="3" s="1"/>
  <c r="V121" i="3"/>
  <c r="M125" i="3"/>
  <c r="AE125" i="3" s="1"/>
  <c r="V125" i="3"/>
  <c r="M129" i="3"/>
  <c r="AE129" i="3" s="1"/>
  <c r="V129" i="3"/>
  <c r="M133" i="3"/>
  <c r="AE133" i="3" s="1"/>
  <c r="V133" i="3"/>
  <c r="M137" i="3"/>
  <c r="AE137" i="3" s="1"/>
  <c r="V137" i="3"/>
  <c r="M141" i="3"/>
  <c r="AE141" i="3" s="1"/>
  <c r="V141" i="3"/>
  <c r="M145" i="3"/>
  <c r="AE145" i="3" s="1"/>
  <c r="V145" i="3"/>
  <c r="M149" i="3"/>
  <c r="AE149" i="3" s="1"/>
  <c r="V149" i="3"/>
  <c r="M153" i="3"/>
  <c r="AE153" i="3" s="1"/>
  <c r="V153" i="3"/>
  <c r="M157" i="3"/>
  <c r="AE157" i="3" s="1"/>
  <c r="V157" i="3"/>
  <c r="M161" i="3"/>
  <c r="AE161" i="3" s="1"/>
  <c r="V161" i="3"/>
  <c r="M165" i="3"/>
  <c r="AE165" i="3" s="1"/>
  <c r="V165" i="3"/>
  <c r="M169" i="3"/>
  <c r="AE169" i="3" s="1"/>
  <c r="V169" i="3"/>
  <c r="M173" i="3"/>
  <c r="AE173" i="3" s="1"/>
  <c r="V173" i="3"/>
  <c r="M177" i="3"/>
  <c r="AE177" i="3" s="1"/>
  <c r="V177" i="3"/>
  <c r="M181" i="3"/>
  <c r="AE181" i="3" s="1"/>
  <c r="V181" i="3"/>
  <c r="M185" i="3"/>
  <c r="AE185" i="3" s="1"/>
  <c r="V185" i="3"/>
  <c r="M189" i="3"/>
  <c r="AE189" i="3" s="1"/>
  <c r="V189" i="3"/>
  <c r="M193" i="3"/>
  <c r="AE193" i="3" s="1"/>
  <c r="V193" i="3"/>
  <c r="M197" i="3"/>
  <c r="AE197" i="3" s="1"/>
  <c r="V197" i="3"/>
  <c r="M201" i="3"/>
  <c r="AE201" i="3" s="1"/>
  <c r="V201" i="3"/>
  <c r="M205" i="3"/>
  <c r="AE205" i="3" s="1"/>
  <c r="V205" i="3"/>
  <c r="M209" i="3"/>
  <c r="AE209" i="3" s="1"/>
  <c r="V209" i="3"/>
  <c r="M213" i="3"/>
  <c r="AE213" i="3" s="1"/>
  <c r="V213" i="3"/>
  <c r="M217" i="3"/>
  <c r="AE217" i="3" s="1"/>
  <c r="V217" i="3"/>
  <c r="M221" i="3"/>
  <c r="AE221" i="3" s="1"/>
  <c r="V221" i="3"/>
  <c r="M225" i="3"/>
  <c r="AE225" i="3" s="1"/>
  <c r="V225" i="3"/>
  <c r="M229" i="3"/>
  <c r="AE229" i="3" s="1"/>
  <c r="V229" i="3"/>
  <c r="M233" i="3"/>
  <c r="AE233" i="3" s="1"/>
  <c r="V233" i="3"/>
  <c r="M237" i="3"/>
  <c r="AE237" i="3" s="1"/>
  <c r="V237" i="3"/>
  <c r="M241" i="3"/>
  <c r="AE241" i="3" s="1"/>
  <c r="V241" i="3"/>
  <c r="M245" i="3"/>
  <c r="AE245" i="3" s="1"/>
  <c r="V245" i="3"/>
  <c r="M249" i="3"/>
  <c r="AE249" i="3" s="1"/>
  <c r="V249" i="3"/>
  <c r="M253" i="3"/>
  <c r="AE253" i="3" s="1"/>
  <c r="V253" i="3"/>
  <c r="M257" i="3"/>
  <c r="AE257" i="3" s="1"/>
  <c r="V257" i="3"/>
  <c r="M261" i="3"/>
  <c r="AE261" i="3" s="1"/>
  <c r="V261" i="3"/>
  <c r="M265" i="3"/>
  <c r="AE265" i="3" s="1"/>
  <c r="V265" i="3"/>
  <c r="M269" i="3"/>
  <c r="AE269" i="3" s="1"/>
  <c r="V269" i="3"/>
  <c r="M273" i="3"/>
  <c r="AE273" i="3" s="1"/>
  <c r="V273" i="3"/>
  <c r="M277" i="3"/>
  <c r="AE277" i="3" s="1"/>
  <c r="V277" i="3"/>
  <c r="M281" i="3"/>
  <c r="AE281" i="3" s="1"/>
  <c r="V281" i="3"/>
  <c r="M285" i="3"/>
  <c r="AE285" i="3" s="1"/>
  <c r="V285" i="3"/>
  <c r="M289" i="3"/>
  <c r="AE289" i="3" s="1"/>
  <c r="V289" i="3"/>
  <c r="M293" i="3"/>
  <c r="AE293" i="3" s="1"/>
  <c r="V293" i="3"/>
  <c r="M297" i="3"/>
  <c r="AE297" i="3" s="1"/>
  <c r="V297" i="3"/>
  <c r="M301" i="3"/>
  <c r="AE301" i="3" s="1"/>
  <c r="V301" i="3"/>
  <c r="M305" i="3"/>
  <c r="AE305" i="3" s="1"/>
  <c r="V305" i="3"/>
  <c r="M309" i="3"/>
  <c r="AE309" i="3" s="1"/>
  <c r="V309" i="3"/>
  <c r="M313" i="3"/>
  <c r="AE313" i="3" s="1"/>
  <c r="V313" i="3"/>
  <c r="M317" i="3"/>
  <c r="AE317" i="3" s="1"/>
  <c r="V317" i="3"/>
  <c r="M321" i="3"/>
  <c r="AE321" i="3" s="1"/>
  <c r="V321" i="3"/>
  <c r="M325" i="3"/>
  <c r="AE325" i="3" s="1"/>
  <c r="V325" i="3"/>
  <c r="M329" i="3"/>
  <c r="AE329" i="3" s="1"/>
  <c r="V329" i="3"/>
  <c r="M333" i="3"/>
  <c r="AE333" i="3" s="1"/>
  <c r="V333" i="3"/>
  <c r="M337" i="3"/>
  <c r="AE337" i="3" s="1"/>
  <c r="V337" i="3"/>
  <c r="M341" i="3"/>
  <c r="AE341" i="3" s="1"/>
  <c r="V341" i="3"/>
  <c r="M345" i="3"/>
  <c r="AE345" i="3" s="1"/>
  <c r="V345" i="3"/>
  <c r="M349" i="3"/>
  <c r="AE349" i="3" s="1"/>
  <c r="V349" i="3"/>
  <c r="M353" i="3"/>
  <c r="AE353" i="3" s="1"/>
  <c r="V353" i="3"/>
  <c r="M357" i="3"/>
  <c r="AE357" i="3" s="1"/>
  <c r="V357" i="3"/>
  <c r="M361" i="3"/>
  <c r="AE361" i="3" s="1"/>
  <c r="V361" i="3"/>
  <c r="M365" i="3"/>
  <c r="AE365" i="3" s="1"/>
  <c r="V365" i="3"/>
  <c r="M369" i="3"/>
  <c r="AE369" i="3" s="1"/>
  <c r="V369" i="3"/>
  <c r="M373" i="3"/>
  <c r="AE373" i="3" s="1"/>
  <c r="V373" i="3"/>
  <c r="M377" i="3"/>
  <c r="AE377" i="3" s="1"/>
  <c r="V377" i="3"/>
  <c r="M381" i="3"/>
  <c r="AE381" i="3" s="1"/>
  <c r="V381" i="3"/>
  <c r="M385" i="3"/>
  <c r="AE385" i="3" s="1"/>
  <c r="V385" i="3"/>
  <c r="M389" i="3"/>
  <c r="AE389" i="3" s="1"/>
  <c r="V389" i="3"/>
  <c r="M393" i="3"/>
  <c r="AE393" i="3" s="1"/>
  <c r="V393" i="3"/>
  <c r="M397" i="3"/>
  <c r="AE397" i="3" s="1"/>
  <c r="V397" i="3"/>
  <c r="M401" i="3"/>
  <c r="AE401" i="3" s="1"/>
  <c r="V401" i="3"/>
  <c r="M405" i="3"/>
  <c r="AE405" i="3" s="1"/>
  <c r="V405" i="3"/>
  <c r="M409" i="3"/>
  <c r="AE409" i="3" s="1"/>
  <c r="V409" i="3"/>
  <c r="M413" i="3"/>
  <c r="AE413" i="3" s="1"/>
  <c r="V413" i="3"/>
  <c r="M417" i="3"/>
  <c r="AE417" i="3" s="1"/>
  <c r="V417" i="3"/>
  <c r="M421" i="3"/>
  <c r="AE421" i="3" s="1"/>
  <c r="V421" i="3"/>
  <c r="M425" i="3"/>
  <c r="AE425" i="3" s="1"/>
  <c r="V425" i="3"/>
  <c r="M429" i="3"/>
  <c r="AE429" i="3" s="1"/>
  <c r="V429" i="3"/>
  <c r="M433" i="3"/>
  <c r="AE433" i="3" s="1"/>
  <c r="V433" i="3"/>
  <c r="M437" i="3"/>
  <c r="AE437" i="3" s="1"/>
  <c r="V437" i="3"/>
  <c r="M441" i="3"/>
  <c r="AE441" i="3" s="1"/>
  <c r="V441" i="3"/>
  <c r="M445" i="3"/>
  <c r="AE445" i="3" s="1"/>
  <c r="V445" i="3"/>
  <c r="M449" i="3"/>
  <c r="AE449" i="3" s="1"/>
  <c r="V449" i="3"/>
  <c r="M453" i="3"/>
  <c r="AE453" i="3" s="1"/>
  <c r="V453" i="3"/>
  <c r="M457" i="3"/>
  <c r="AE457" i="3" s="1"/>
  <c r="V457" i="3"/>
  <c r="M461" i="3"/>
  <c r="AE461" i="3" s="1"/>
  <c r="V461" i="3"/>
  <c r="M465" i="3"/>
  <c r="AE465" i="3" s="1"/>
  <c r="V465" i="3"/>
  <c r="M469" i="3"/>
  <c r="AE469" i="3" s="1"/>
  <c r="V469" i="3"/>
  <c r="M473" i="3"/>
  <c r="AE473" i="3" s="1"/>
  <c r="V473" i="3"/>
  <c r="M477" i="3"/>
  <c r="AE477" i="3" s="1"/>
  <c r="V477" i="3"/>
  <c r="M481" i="3"/>
  <c r="AE481" i="3" s="1"/>
  <c r="V481" i="3"/>
  <c r="M485" i="3"/>
  <c r="AE485" i="3" s="1"/>
  <c r="V485" i="3"/>
  <c r="M489" i="3"/>
  <c r="AE489" i="3" s="1"/>
  <c r="V489" i="3"/>
  <c r="M493" i="3"/>
  <c r="AE493" i="3" s="1"/>
  <c r="V493" i="3"/>
  <c r="M497" i="3"/>
  <c r="AE497" i="3" s="1"/>
  <c r="V497" i="3"/>
  <c r="M501" i="3"/>
  <c r="AE501" i="3" s="1"/>
  <c r="V501" i="3"/>
  <c r="M505" i="3"/>
  <c r="AE505" i="3" s="1"/>
  <c r="V505" i="3"/>
  <c r="M509" i="3"/>
  <c r="AE509" i="3" s="1"/>
  <c r="V509" i="3"/>
  <c r="M513" i="3"/>
  <c r="AE513" i="3" s="1"/>
  <c r="V513" i="3"/>
  <c r="M517" i="3"/>
  <c r="AE517" i="3" s="1"/>
  <c r="V517" i="3"/>
  <c r="M521" i="3"/>
  <c r="AE521" i="3" s="1"/>
  <c r="V521" i="3"/>
  <c r="M525" i="3"/>
  <c r="AE525" i="3" s="1"/>
  <c r="V525" i="3"/>
  <c r="M529" i="3"/>
  <c r="AE529" i="3" s="1"/>
  <c r="V529" i="3"/>
  <c r="M533" i="3"/>
  <c r="AE533" i="3" s="1"/>
  <c r="V533" i="3"/>
  <c r="M537" i="3"/>
  <c r="AE537" i="3" s="1"/>
  <c r="V537" i="3"/>
  <c r="M541" i="3"/>
  <c r="AE541" i="3" s="1"/>
  <c r="V541" i="3"/>
  <c r="M545" i="3"/>
  <c r="AE545" i="3" s="1"/>
  <c r="V545" i="3"/>
  <c r="M549" i="3"/>
  <c r="AE549" i="3" s="1"/>
  <c r="V549" i="3"/>
  <c r="M553" i="3"/>
  <c r="AE553" i="3" s="1"/>
  <c r="V553" i="3"/>
  <c r="M557" i="3"/>
  <c r="AE557" i="3" s="1"/>
  <c r="V557" i="3"/>
  <c r="M561" i="3"/>
  <c r="AE561" i="3" s="1"/>
  <c r="V561" i="3"/>
  <c r="M565" i="3"/>
  <c r="AE565" i="3" s="1"/>
  <c r="V565" i="3"/>
  <c r="M569" i="3"/>
  <c r="AE569" i="3" s="1"/>
  <c r="V569" i="3"/>
  <c r="M573" i="3"/>
  <c r="AE573" i="3" s="1"/>
  <c r="V573" i="3"/>
  <c r="M577" i="3"/>
  <c r="AE577" i="3" s="1"/>
  <c r="V577" i="3"/>
  <c r="M581" i="3"/>
  <c r="AE581" i="3" s="1"/>
  <c r="V581" i="3"/>
  <c r="M585" i="3"/>
  <c r="AE585" i="3" s="1"/>
  <c r="V585" i="3"/>
  <c r="M589" i="3"/>
  <c r="AE589" i="3" s="1"/>
  <c r="V589" i="3"/>
  <c r="M593" i="3"/>
  <c r="AE593" i="3" s="1"/>
  <c r="V593" i="3"/>
  <c r="M597" i="3"/>
  <c r="AE597" i="3" s="1"/>
  <c r="V597" i="3"/>
  <c r="M601" i="3"/>
  <c r="AE601" i="3" s="1"/>
  <c r="V601" i="3"/>
  <c r="M605" i="3"/>
  <c r="AE605" i="3" s="1"/>
  <c r="V605" i="3"/>
  <c r="M609" i="3"/>
  <c r="AE609" i="3" s="1"/>
  <c r="V609" i="3"/>
  <c r="M613" i="3"/>
  <c r="AE613" i="3" s="1"/>
  <c r="V613" i="3"/>
  <c r="M617" i="3"/>
  <c r="AE617" i="3" s="1"/>
  <c r="V617" i="3"/>
  <c r="M621" i="3"/>
  <c r="AE621" i="3" s="1"/>
  <c r="V621" i="3"/>
  <c r="M625" i="3"/>
  <c r="AE625" i="3" s="1"/>
  <c r="V625" i="3"/>
  <c r="M629" i="3"/>
  <c r="AE629" i="3" s="1"/>
  <c r="V629" i="3"/>
  <c r="M633" i="3"/>
  <c r="AE633" i="3" s="1"/>
  <c r="V633" i="3"/>
  <c r="M637" i="3"/>
  <c r="AE637" i="3" s="1"/>
  <c r="V637" i="3"/>
  <c r="M641" i="3"/>
  <c r="AE641" i="3" s="1"/>
  <c r="V641" i="3"/>
  <c r="M645" i="3"/>
  <c r="AE645" i="3" s="1"/>
  <c r="V645" i="3"/>
  <c r="M649" i="3"/>
  <c r="AE649" i="3" s="1"/>
  <c r="V649" i="3"/>
  <c r="M653" i="3"/>
  <c r="AE653" i="3" s="1"/>
  <c r="V653" i="3"/>
  <c r="M657" i="3"/>
  <c r="AE657" i="3" s="1"/>
  <c r="V657" i="3"/>
  <c r="M661" i="3"/>
  <c r="AE661" i="3" s="1"/>
  <c r="V661" i="3"/>
  <c r="M665" i="3"/>
  <c r="AE665" i="3" s="1"/>
  <c r="V665" i="3"/>
  <c r="M669" i="3"/>
  <c r="AE669" i="3" s="1"/>
  <c r="V669" i="3"/>
  <c r="M673" i="3"/>
  <c r="AE673" i="3" s="1"/>
  <c r="V673" i="3"/>
  <c r="M677" i="3"/>
  <c r="AE677" i="3" s="1"/>
  <c r="V677" i="3"/>
  <c r="M681" i="3"/>
  <c r="AE681" i="3" s="1"/>
  <c r="V681" i="3"/>
  <c r="M685" i="3"/>
  <c r="AE685" i="3" s="1"/>
  <c r="V685" i="3"/>
  <c r="M689" i="3"/>
  <c r="AE689" i="3" s="1"/>
  <c r="V689" i="3"/>
  <c r="M693" i="3"/>
  <c r="AE693" i="3" s="1"/>
  <c r="V693" i="3"/>
  <c r="M697" i="3"/>
  <c r="AE697" i="3" s="1"/>
  <c r="V697" i="3"/>
  <c r="M701" i="3"/>
  <c r="AE701" i="3" s="1"/>
  <c r="V701" i="3"/>
  <c r="M705" i="3"/>
  <c r="AE705" i="3" s="1"/>
  <c r="V705" i="3"/>
  <c r="M709" i="3"/>
  <c r="AE709" i="3" s="1"/>
  <c r="V709" i="3"/>
  <c r="M713" i="3"/>
  <c r="AE713" i="3" s="1"/>
  <c r="V713" i="3"/>
  <c r="M717" i="3"/>
  <c r="AE717" i="3" s="1"/>
  <c r="V717" i="3"/>
  <c r="M721" i="3"/>
  <c r="AE721" i="3" s="1"/>
  <c r="V721" i="3"/>
  <c r="M725" i="3"/>
  <c r="AE725" i="3" s="1"/>
  <c r="V725" i="3"/>
  <c r="M729" i="3"/>
  <c r="AE729" i="3" s="1"/>
  <c r="V729" i="3"/>
  <c r="M733" i="3"/>
  <c r="AE733" i="3" s="1"/>
  <c r="V733" i="3"/>
  <c r="M737" i="3"/>
  <c r="AE737" i="3" s="1"/>
  <c r="V737" i="3"/>
  <c r="M741" i="3"/>
  <c r="AE741" i="3" s="1"/>
  <c r="V741" i="3"/>
  <c r="M745" i="3"/>
  <c r="AE745" i="3" s="1"/>
  <c r="V745" i="3"/>
  <c r="M749" i="3"/>
  <c r="AE749" i="3" s="1"/>
  <c r="V749" i="3"/>
  <c r="M753" i="3"/>
  <c r="AE753" i="3" s="1"/>
  <c r="V753" i="3"/>
  <c r="M757" i="3"/>
  <c r="AE757" i="3" s="1"/>
  <c r="V757" i="3"/>
  <c r="M761" i="3"/>
  <c r="AE761" i="3" s="1"/>
  <c r="V761" i="3"/>
  <c r="M765" i="3"/>
  <c r="AE765" i="3" s="1"/>
  <c r="V765" i="3"/>
  <c r="M769" i="3"/>
  <c r="AE769" i="3" s="1"/>
  <c r="V769" i="3"/>
  <c r="M773" i="3"/>
  <c r="AE773" i="3" s="1"/>
  <c r="V773" i="3"/>
  <c r="M777" i="3"/>
  <c r="AE777" i="3" s="1"/>
  <c r="V777" i="3"/>
  <c r="M781" i="3"/>
  <c r="AE781" i="3" s="1"/>
  <c r="V781" i="3"/>
  <c r="M785" i="3"/>
  <c r="AE785" i="3" s="1"/>
  <c r="V785" i="3"/>
  <c r="M789" i="3"/>
  <c r="AE789" i="3" s="1"/>
  <c r="V789" i="3"/>
  <c r="M793" i="3"/>
  <c r="AE793" i="3" s="1"/>
  <c r="V793" i="3"/>
  <c r="M797" i="3"/>
  <c r="AE797" i="3" s="1"/>
  <c r="V797" i="3"/>
  <c r="M801" i="3"/>
  <c r="AE801" i="3" s="1"/>
  <c r="V801" i="3"/>
  <c r="M805" i="3"/>
  <c r="AE805" i="3" s="1"/>
  <c r="V805" i="3"/>
  <c r="M809" i="3"/>
  <c r="AE809" i="3" s="1"/>
  <c r="V809" i="3"/>
  <c r="M813" i="3"/>
  <c r="AE813" i="3" s="1"/>
  <c r="V813" i="3"/>
  <c r="M817" i="3"/>
  <c r="AE817" i="3" s="1"/>
  <c r="V817" i="3"/>
  <c r="M821" i="3"/>
  <c r="AE821" i="3" s="1"/>
  <c r="V821" i="3"/>
  <c r="M825" i="3"/>
  <c r="AE825" i="3" s="1"/>
  <c r="V825" i="3"/>
  <c r="M829" i="3"/>
  <c r="AE829" i="3" s="1"/>
  <c r="V829" i="3"/>
  <c r="M833" i="3"/>
  <c r="AE833" i="3" s="1"/>
  <c r="V833" i="3"/>
  <c r="M837" i="3"/>
  <c r="AE837" i="3" s="1"/>
  <c r="V837" i="3"/>
  <c r="M841" i="3"/>
  <c r="AE841" i="3" s="1"/>
  <c r="V841" i="3"/>
  <c r="M845" i="3"/>
  <c r="AE845" i="3" s="1"/>
  <c r="V845" i="3"/>
  <c r="M849" i="3"/>
  <c r="AE849" i="3" s="1"/>
  <c r="V849" i="3"/>
  <c r="M853" i="3"/>
  <c r="AE853" i="3" s="1"/>
  <c r="V853" i="3"/>
  <c r="M857" i="3"/>
  <c r="AE857" i="3" s="1"/>
  <c r="V857" i="3"/>
  <c r="M861" i="3"/>
  <c r="AE861" i="3" s="1"/>
  <c r="V861" i="3"/>
  <c r="M865" i="3"/>
  <c r="AE865" i="3" s="1"/>
  <c r="V865" i="3"/>
  <c r="M869" i="3"/>
  <c r="AE869" i="3" s="1"/>
  <c r="V869" i="3"/>
  <c r="M873" i="3"/>
  <c r="AE873" i="3" s="1"/>
  <c r="V873" i="3"/>
  <c r="M877" i="3"/>
  <c r="AE877" i="3" s="1"/>
  <c r="V877" i="3"/>
  <c r="M881" i="3"/>
  <c r="AE881" i="3" s="1"/>
  <c r="V881" i="3"/>
  <c r="M885" i="3"/>
  <c r="AE885" i="3" s="1"/>
  <c r="V885" i="3"/>
  <c r="M889" i="3"/>
  <c r="AE889" i="3" s="1"/>
  <c r="V889" i="3"/>
  <c r="M893" i="3"/>
  <c r="AE893" i="3" s="1"/>
  <c r="V893" i="3"/>
  <c r="M897" i="3"/>
  <c r="AE897" i="3" s="1"/>
  <c r="V897" i="3"/>
  <c r="M901" i="3"/>
  <c r="AE901" i="3" s="1"/>
  <c r="V901" i="3"/>
  <c r="M905" i="3"/>
  <c r="AE905" i="3" s="1"/>
  <c r="V905" i="3"/>
  <c r="M909" i="3"/>
  <c r="AE909" i="3" s="1"/>
  <c r="V909" i="3"/>
  <c r="M913" i="3"/>
  <c r="AE913" i="3" s="1"/>
  <c r="V913" i="3"/>
  <c r="M917" i="3"/>
  <c r="AE917" i="3" s="1"/>
  <c r="V917" i="3"/>
  <c r="M921" i="3"/>
  <c r="AE921" i="3" s="1"/>
  <c r="V921" i="3"/>
  <c r="M925" i="3"/>
  <c r="AE925" i="3" s="1"/>
  <c r="V925" i="3"/>
  <c r="M929" i="3"/>
  <c r="AE929" i="3" s="1"/>
  <c r="V929" i="3"/>
  <c r="M933" i="3"/>
  <c r="AE933" i="3" s="1"/>
  <c r="V933" i="3"/>
  <c r="M937" i="3"/>
  <c r="AE937" i="3" s="1"/>
  <c r="V937" i="3"/>
  <c r="M941" i="3"/>
  <c r="AE941" i="3" s="1"/>
  <c r="V941" i="3"/>
  <c r="M945" i="3"/>
  <c r="AE945" i="3" s="1"/>
  <c r="V945" i="3"/>
  <c r="M949" i="3"/>
  <c r="AE949" i="3" s="1"/>
  <c r="V949" i="3"/>
  <c r="M953" i="3"/>
  <c r="AE953" i="3" s="1"/>
  <c r="V953" i="3"/>
  <c r="M957" i="3"/>
  <c r="AE957" i="3" s="1"/>
  <c r="V957" i="3"/>
  <c r="M961" i="3"/>
  <c r="AE961" i="3" s="1"/>
  <c r="V961" i="3"/>
  <c r="M965" i="3"/>
  <c r="AE965" i="3" s="1"/>
  <c r="V965" i="3"/>
  <c r="M969" i="3"/>
  <c r="AE969" i="3" s="1"/>
  <c r="V969" i="3"/>
  <c r="M973" i="3"/>
  <c r="AE973" i="3" s="1"/>
  <c r="V973" i="3"/>
  <c r="M977" i="3"/>
  <c r="AE977" i="3" s="1"/>
  <c r="V977" i="3"/>
  <c r="M981" i="3"/>
  <c r="AE981" i="3" s="1"/>
  <c r="V981" i="3"/>
  <c r="M985" i="3"/>
  <c r="AE985" i="3" s="1"/>
  <c r="V985" i="3"/>
  <c r="M989" i="3"/>
  <c r="AE989" i="3" s="1"/>
  <c r="V989" i="3"/>
  <c r="M993" i="3"/>
  <c r="AE993" i="3" s="1"/>
  <c r="V993" i="3"/>
  <c r="M997" i="3"/>
  <c r="AE997" i="3" s="1"/>
  <c r="V997" i="3"/>
  <c r="M1001" i="3"/>
  <c r="AE1001" i="3" s="1"/>
  <c r="V1001" i="3"/>
  <c r="M1005" i="3"/>
  <c r="AE1005" i="3" s="1"/>
  <c r="V1005" i="3"/>
  <c r="M1009" i="3"/>
  <c r="AE1009" i="3" s="1"/>
  <c r="V1009" i="3"/>
  <c r="M1013" i="3"/>
  <c r="AE1013" i="3" s="1"/>
  <c r="V1013" i="3"/>
  <c r="M1017" i="3"/>
  <c r="AE1017" i="3" s="1"/>
  <c r="V1017" i="3"/>
  <c r="M1021" i="3"/>
  <c r="AE1021" i="3" s="1"/>
  <c r="V1021" i="3"/>
  <c r="M1025" i="3"/>
  <c r="AE1025" i="3" s="1"/>
  <c r="V1025" i="3"/>
  <c r="M1029" i="3"/>
  <c r="AE1029" i="3" s="1"/>
  <c r="V1029" i="3"/>
  <c r="M1033" i="3"/>
  <c r="AE1033" i="3" s="1"/>
  <c r="V1033" i="3"/>
  <c r="M1037" i="3"/>
  <c r="AE1037" i="3" s="1"/>
  <c r="V1037" i="3"/>
  <c r="M1041" i="3"/>
  <c r="AE1041" i="3" s="1"/>
  <c r="V1041" i="3"/>
  <c r="M1045" i="3"/>
  <c r="AE1045" i="3" s="1"/>
  <c r="V1045" i="3"/>
  <c r="M1049" i="3"/>
  <c r="AE1049" i="3" s="1"/>
  <c r="V1049" i="3"/>
  <c r="M1053" i="3"/>
  <c r="AE1053" i="3" s="1"/>
  <c r="V1053" i="3"/>
  <c r="M1057" i="3"/>
  <c r="AE1057" i="3" s="1"/>
  <c r="V1057" i="3"/>
  <c r="M1061" i="3"/>
  <c r="AE1061" i="3" s="1"/>
  <c r="V1061" i="3"/>
  <c r="M1065" i="3"/>
  <c r="AE1065" i="3" s="1"/>
  <c r="V1065" i="3"/>
  <c r="M1069" i="3"/>
  <c r="AE1069" i="3" s="1"/>
  <c r="V1069" i="3"/>
  <c r="M1073" i="3"/>
  <c r="AE1073" i="3" s="1"/>
  <c r="V1073" i="3"/>
  <c r="M1077" i="3"/>
  <c r="AE1077" i="3" s="1"/>
  <c r="V1077" i="3"/>
  <c r="M1081" i="3"/>
  <c r="AE1081" i="3" s="1"/>
  <c r="V1081" i="3"/>
  <c r="M1085" i="3"/>
  <c r="AE1085" i="3" s="1"/>
  <c r="V1085" i="3"/>
  <c r="M1089" i="3"/>
  <c r="AE1089" i="3" s="1"/>
  <c r="V1089" i="3"/>
  <c r="M1093" i="3"/>
  <c r="AE1093" i="3" s="1"/>
  <c r="V1093" i="3"/>
  <c r="M1097" i="3"/>
  <c r="AE1097" i="3" s="1"/>
  <c r="V1097" i="3"/>
  <c r="M1101" i="3"/>
  <c r="AE1101" i="3" s="1"/>
  <c r="V1101" i="3"/>
  <c r="M1105" i="3"/>
  <c r="AE1105" i="3" s="1"/>
  <c r="V1105" i="3"/>
  <c r="M1109" i="3"/>
  <c r="AE1109" i="3" s="1"/>
  <c r="V1109" i="3"/>
  <c r="M1113" i="3"/>
  <c r="AE1113" i="3" s="1"/>
  <c r="V1113" i="3"/>
  <c r="M1117" i="3"/>
  <c r="AE1117" i="3" s="1"/>
  <c r="V1117" i="3"/>
  <c r="M1121" i="3"/>
  <c r="AE1121" i="3" s="1"/>
  <c r="V1121" i="3"/>
  <c r="M1125" i="3"/>
  <c r="AE1125" i="3" s="1"/>
  <c r="V1125" i="3"/>
  <c r="M1129" i="3"/>
  <c r="AE1129" i="3" s="1"/>
  <c r="V1129" i="3"/>
  <c r="M1133" i="3"/>
  <c r="AE1133" i="3" s="1"/>
  <c r="V1133" i="3"/>
  <c r="M1137" i="3"/>
  <c r="AE1137" i="3" s="1"/>
  <c r="V1137" i="3"/>
  <c r="M1141" i="3"/>
  <c r="AE1141" i="3" s="1"/>
  <c r="V1141" i="3"/>
  <c r="M1145" i="3"/>
  <c r="AE1145" i="3" s="1"/>
  <c r="V1145" i="3"/>
  <c r="M1149" i="3"/>
  <c r="AE1149" i="3" s="1"/>
  <c r="V1149" i="3"/>
  <c r="M1153" i="3"/>
  <c r="AE1153" i="3" s="1"/>
  <c r="V1153" i="3"/>
  <c r="M1157" i="3"/>
  <c r="AE1157" i="3" s="1"/>
  <c r="V1157" i="3"/>
  <c r="M1161" i="3"/>
  <c r="AE1161" i="3" s="1"/>
  <c r="V1161" i="3"/>
  <c r="M1165" i="3"/>
  <c r="AE1165" i="3" s="1"/>
  <c r="V1165" i="3"/>
  <c r="M1169" i="3"/>
  <c r="AE1169" i="3" s="1"/>
  <c r="V1169" i="3"/>
  <c r="M1173" i="3"/>
  <c r="AE1173" i="3" s="1"/>
  <c r="V1173" i="3"/>
  <c r="M1177" i="3"/>
  <c r="AE1177" i="3" s="1"/>
  <c r="V1177" i="3"/>
  <c r="M1181" i="3"/>
  <c r="AE1181" i="3" s="1"/>
  <c r="V1181" i="3"/>
  <c r="M1185" i="3"/>
  <c r="AE1185" i="3" s="1"/>
  <c r="V1185" i="3"/>
  <c r="M1189" i="3"/>
  <c r="AE1189" i="3" s="1"/>
  <c r="V1189" i="3"/>
  <c r="M1193" i="3"/>
  <c r="AE1193" i="3" s="1"/>
  <c r="V1193" i="3"/>
  <c r="M1197" i="3"/>
  <c r="AE1197" i="3" s="1"/>
  <c r="V1197" i="3"/>
  <c r="M1201" i="3"/>
  <c r="AE1201" i="3" s="1"/>
  <c r="V1201" i="3"/>
  <c r="M1205" i="3"/>
  <c r="AE1205" i="3" s="1"/>
  <c r="V1205" i="3"/>
  <c r="M1209" i="3"/>
  <c r="AE1209" i="3" s="1"/>
  <c r="V1209" i="3"/>
  <c r="M1213" i="3"/>
  <c r="AE1213" i="3" s="1"/>
  <c r="V1213" i="3"/>
  <c r="M1217" i="3"/>
  <c r="AE1217" i="3" s="1"/>
  <c r="V1217" i="3"/>
  <c r="M1221" i="3"/>
  <c r="AE1221" i="3" s="1"/>
  <c r="V1221" i="3"/>
  <c r="M1225" i="3"/>
  <c r="AE1225" i="3" s="1"/>
  <c r="V1225" i="3"/>
  <c r="M1229" i="3"/>
  <c r="AE1229" i="3" s="1"/>
  <c r="V1229" i="3"/>
  <c r="M1233" i="3"/>
  <c r="AE1233" i="3" s="1"/>
  <c r="V1233" i="3"/>
  <c r="M1237" i="3"/>
  <c r="AE1237" i="3" s="1"/>
  <c r="V1237" i="3"/>
  <c r="M1241" i="3"/>
  <c r="AE1241" i="3" s="1"/>
  <c r="V1241" i="3"/>
  <c r="M1245" i="3"/>
  <c r="AE1245" i="3" s="1"/>
  <c r="V1245" i="3"/>
  <c r="M1249" i="3"/>
  <c r="AE1249" i="3" s="1"/>
  <c r="V1249" i="3"/>
  <c r="M1253" i="3"/>
  <c r="AE1253" i="3" s="1"/>
  <c r="V1253" i="3"/>
  <c r="M1257" i="3"/>
  <c r="AE1257" i="3" s="1"/>
  <c r="V1257" i="3"/>
  <c r="M1261" i="3"/>
  <c r="AE1261" i="3" s="1"/>
  <c r="V1261" i="3"/>
  <c r="M1265" i="3"/>
  <c r="AE1265" i="3" s="1"/>
  <c r="V1265" i="3"/>
  <c r="M1269" i="3"/>
  <c r="AE1269" i="3" s="1"/>
  <c r="V1269" i="3"/>
  <c r="M1273" i="3"/>
  <c r="AE1273" i="3" s="1"/>
  <c r="V1273" i="3"/>
  <c r="M1277" i="3"/>
  <c r="AE1277" i="3" s="1"/>
  <c r="V1277" i="3"/>
  <c r="M1281" i="3"/>
  <c r="AE1281" i="3" s="1"/>
  <c r="V1281" i="3"/>
  <c r="M1285" i="3"/>
  <c r="AE1285" i="3" s="1"/>
  <c r="V1285" i="3"/>
  <c r="M1289" i="3"/>
  <c r="AE1289" i="3" s="1"/>
  <c r="V1289" i="3"/>
  <c r="M1293" i="3"/>
  <c r="AE1293" i="3" s="1"/>
  <c r="V1293" i="3"/>
  <c r="M1297" i="3"/>
  <c r="AE1297" i="3" s="1"/>
  <c r="V1297" i="3"/>
  <c r="M1301" i="3"/>
  <c r="AE1301" i="3" s="1"/>
  <c r="V1301" i="3"/>
  <c r="M1305" i="3"/>
  <c r="AE1305" i="3" s="1"/>
  <c r="V1305" i="3"/>
  <c r="M1309" i="3"/>
  <c r="AE1309" i="3" s="1"/>
  <c r="V1309" i="3"/>
  <c r="M1313" i="3"/>
  <c r="AE1313" i="3" s="1"/>
  <c r="V1313" i="3"/>
  <c r="M1317" i="3"/>
  <c r="AE1317" i="3" s="1"/>
  <c r="V1317" i="3"/>
  <c r="M1321" i="3"/>
  <c r="AE1321" i="3" s="1"/>
  <c r="V1321" i="3"/>
  <c r="M1325" i="3"/>
  <c r="AE1325" i="3" s="1"/>
  <c r="V1325" i="3"/>
  <c r="M1329" i="3"/>
  <c r="AE1329" i="3" s="1"/>
  <c r="V1329" i="3"/>
  <c r="M1333" i="3"/>
  <c r="AE1333" i="3" s="1"/>
  <c r="V1333" i="3"/>
  <c r="M1337" i="3"/>
  <c r="AE1337" i="3" s="1"/>
  <c r="V1337" i="3"/>
  <c r="M1341" i="3"/>
  <c r="AE1341" i="3" s="1"/>
  <c r="V1341" i="3"/>
  <c r="M1345" i="3"/>
  <c r="AE1345" i="3" s="1"/>
  <c r="V1345" i="3"/>
  <c r="M1349" i="3"/>
  <c r="AE1349" i="3" s="1"/>
  <c r="V1349" i="3"/>
  <c r="M1353" i="3"/>
  <c r="AE1353" i="3" s="1"/>
  <c r="V1353" i="3"/>
  <c r="M1357" i="3"/>
  <c r="AE1357" i="3" s="1"/>
  <c r="V1357" i="3"/>
  <c r="M1361" i="3"/>
  <c r="AE1361" i="3" s="1"/>
  <c r="V1361" i="3"/>
  <c r="M1365" i="3"/>
  <c r="AE1365" i="3" s="1"/>
  <c r="V1365" i="3"/>
  <c r="M1369" i="3"/>
  <c r="AE1369" i="3" s="1"/>
  <c r="V1369" i="3"/>
  <c r="M1373" i="3"/>
  <c r="AE1373" i="3" s="1"/>
  <c r="V1373" i="3"/>
  <c r="M1377" i="3"/>
  <c r="AE1377" i="3" s="1"/>
  <c r="V1377" i="3"/>
  <c r="M1381" i="3"/>
  <c r="AE1381" i="3" s="1"/>
  <c r="V1381" i="3"/>
  <c r="M1385" i="3"/>
  <c r="AE1385" i="3" s="1"/>
  <c r="V1385" i="3"/>
  <c r="M1389" i="3"/>
  <c r="AE1389" i="3" s="1"/>
  <c r="V1389" i="3"/>
  <c r="N6" i="3"/>
  <c r="W6" i="3"/>
  <c r="N10" i="3"/>
  <c r="W10" i="3"/>
  <c r="N14" i="3"/>
  <c r="AF14" i="3" s="1"/>
  <c r="W14" i="3"/>
  <c r="N18" i="3"/>
  <c r="AF18" i="3" s="1"/>
  <c r="W18" i="3"/>
  <c r="N22" i="3"/>
  <c r="W22" i="3"/>
  <c r="N26" i="3"/>
  <c r="AF26" i="3" s="1"/>
  <c r="W26" i="3"/>
  <c r="N30" i="3"/>
  <c r="AF30" i="3" s="1"/>
  <c r="W30" i="3"/>
  <c r="N34" i="3"/>
  <c r="AF34" i="3" s="1"/>
  <c r="W34" i="3"/>
  <c r="N38" i="3"/>
  <c r="AF38" i="3" s="1"/>
  <c r="W38" i="3"/>
  <c r="N42" i="3"/>
  <c r="AF42" i="3" s="1"/>
  <c r="W42" i="3"/>
  <c r="N46" i="3"/>
  <c r="AF46" i="3" s="1"/>
  <c r="W46" i="3"/>
  <c r="N50" i="3"/>
  <c r="AF50" i="3" s="1"/>
  <c r="W50" i="3"/>
  <c r="N54" i="3"/>
  <c r="W54" i="3"/>
  <c r="N58" i="3"/>
  <c r="AF58" i="3" s="1"/>
  <c r="W58" i="3"/>
  <c r="N62" i="3"/>
  <c r="AF62" i="3" s="1"/>
  <c r="W62" i="3"/>
  <c r="N66" i="3"/>
  <c r="W66" i="3"/>
  <c r="N70" i="3"/>
  <c r="AF70" i="3" s="1"/>
  <c r="W70" i="3"/>
  <c r="N74" i="3"/>
  <c r="AF74" i="3" s="1"/>
  <c r="W74" i="3"/>
  <c r="N78" i="3"/>
  <c r="AF78" i="3" s="1"/>
  <c r="W78" i="3"/>
  <c r="N82" i="3"/>
  <c r="AF82" i="3" s="1"/>
  <c r="W82" i="3"/>
  <c r="N86" i="3"/>
  <c r="AF86" i="3" s="1"/>
  <c r="W86" i="3"/>
  <c r="N90" i="3"/>
  <c r="AF90" i="3" s="1"/>
  <c r="W90" i="3"/>
  <c r="N94" i="3"/>
  <c r="AF94" i="3" s="1"/>
  <c r="W94" i="3"/>
  <c r="N98" i="3"/>
  <c r="AF98" i="3" s="1"/>
  <c r="W98" i="3"/>
  <c r="N102" i="3"/>
  <c r="AF102" i="3" s="1"/>
  <c r="W102" i="3"/>
  <c r="N106" i="3"/>
  <c r="AF106" i="3" s="1"/>
  <c r="W106" i="3"/>
  <c r="N110" i="3"/>
  <c r="AF110" i="3" s="1"/>
  <c r="W110" i="3"/>
  <c r="N114" i="3"/>
  <c r="AF114" i="3" s="1"/>
  <c r="W114" i="3"/>
  <c r="N118" i="3"/>
  <c r="W118" i="3"/>
  <c r="N122" i="3"/>
  <c r="AF122" i="3" s="1"/>
  <c r="W122" i="3"/>
  <c r="N126" i="3"/>
  <c r="AF126" i="3" s="1"/>
  <c r="W126" i="3"/>
  <c r="N130" i="3"/>
  <c r="W130" i="3"/>
  <c r="N134" i="3"/>
  <c r="AF134" i="3" s="1"/>
  <c r="W134" i="3"/>
  <c r="N138" i="3"/>
  <c r="AF138" i="3" s="1"/>
  <c r="W138" i="3"/>
  <c r="N142" i="3"/>
  <c r="AF142" i="3" s="1"/>
  <c r="W142" i="3"/>
  <c r="N146" i="3"/>
  <c r="AF146" i="3" s="1"/>
  <c r="W146" i="3"/>
  <c r="N150" i="3"/>
  <c r="AF150" i="3" s="1"/>
  <c r="W150" i="3"/>
  <c r="N154" i="3"/>
  <c r="AF154" i="3" s="1"/>
  <c r="W154" i="3"/>
  <c r="N158" i="3"/>
  <c r="AF158" i="3" s="1"/>
  <c r="W158" i="3"/>
  <c r="N162" i="3"/>
  <c r="AF162" i="3" s="1"/>
  <c r="W162" i="3"/>
  <c r="N166" i="3"/>
  <c r="AF166" i="3" s="1"/>
  <c r="W166" i="3"/>
  <c r="N170" i="3"/>
  <c r="AF170" i="3" s="1"/>
  <c r="W170" i="3"/>
  <c r="N174" i="3"/>
  <c r="AF174" i="3" s="1"/>
  <c r="W174" i="3"/>
  <c r="N178" i="3"/>
  <c r="AF178" i="3" s="1"/>
  <c r="W178" i="3"/>
  <c r="N182" i="3"/>
  <c r="AF182" i="3" s="1"/>
  <c r="W182" i="3"/>
  <c r="N186" i="3"/>
  <c r="AF186" i="3" s="1"/>
  <c r="W186" i="3"/>
  <c r="N190" i="3"/>
  <c r="AF190" i="3" s="1"/>
  <c r="W190" i="3"/>
  <c r="N194" i="3"/>
  <c r="AF194" i="3" s="1"/>
  <c r="W194" i="3"/>
  <c r="N198" i="3"/>
  <c r="W198" i="3"/>
  <c r="N202" i="3"/>
  <c r="AF202" i="3" s="1"/>
  <c r="W202" i="3"/>
  <c r="N206" i="3"/>
  <c r="AF206" i="3" s="1"/>
  <c r="W206" i="3"/>
  <c r="N210" i="3"/>
  <c r="AF210" i="3" s="1"/>
  <c r="W210" i="3"/>
  <c r="N214" i="3"/>
  <c r="AF214" i="3" s="1"/>
  <c r="W214" i="3"/>
  <c r="N218" i="3"/>
  <c r="AF218" i="3" s="1"/>
  <c r="W218" i="3"/>
  <c r="N222" i="3"/>
  <c r="AF222" i="3" s="1"/>
  <c r="W222" i="3"/>
  <c r="N226" i="3"/>
  <c r="AF226" i="3" s="1"/>
  <c r="W226" i="3"/>
  <c r="N230" i="3"/>
  <c r="AF230" i="3" s="1"/>
  <c r="W230" i="3"/>
  <c r="N234" i="3"/>
  <c r="AF234" i="3" s="1"/>
  <c r="W234" i="3"/>
  <c r="N238" i="3"/>
  <c r="AF238" i="3" s="1"/>
  <c r="W238" i="3"/>
  <c r="N242" i="3"/>
  <c r="AF242" i="3" s="1"/>
  <c r="W242" i="3"/>
  <c r="N246" i="3"/>
  <c r="AF246" i="3" s="1"/>
  <c r="W246" i="3"/>
  <c r="N250" i="3"/>
  <c r="AF250" i="3" s="1"/>
  <c r="W250" i="3"/>
  <c r="N254" i="3"/>
  <c r="AF254" i="3" s="1"/>
  <c r="W254" i="3"/>
  <c r="N258" i="3"/>
  <c r="AF258" i="3" s="1"/>
  <c r="W258" i="3"/>
  <c r="N262" i="3"/>
  <c r="AF262" i="3" s="1"/>
  <c r="W262" i="3"/>
  <c r="N266" i="3"/>
  <c r="AF266" i="3" s="1"/>
  <c r="W266" i="3"/>
  <c r="N270" i="3"/>
  <c r="AF270" i="3" s="1"/>
  <c r="W270" i="3"/>
  <c r="N274" i="3"/>
  <c r="AF274" i="3" s="1"/>
  <c r="W274" i="3"/>
  <c r="N278" i="3"/>
  <c r="AF278" i="3" s="1"/>
  <c r="W278" i="3"/>
  <c r="N282" i="3"/>
  <c r="AF282" i="3" s="1"/>
  <c r="W282" i="3"/>
  <c r="N286" i="3"/>
  <c r="AF286" i="3" s="1"/>
  <c r="W286" i="3"/>
  <c r="N290" i="3"/>
  <c r="AF290" i="3" s="1"/>
  <c r="W290" i="3"/>
  <c r="N294" i="3"/>
  <c r="AF294" i="3" s="1"/>
  <c r="W294" i="3"/>
  <c r="N298" i="3"/>
  <c r="W298" i="3"/>
  <c r="N302" i="3"/>
  <c r="AF302" i="3" s="1"/>
  <c r="W302" i="3"/>
  <c r="N306" i="3"/>
  <c r="AF306" i="3" s="1"/>
  <c r="W306" i="3"/>
  <c r="N310" i="3"/>
  <c r="AF310" i="3" s="1"/>
  <c r="W310" i="3"/>
  <c r="N314" i="3"/>
  <c r="AF314" i="3" s="1"/>
  <c r="W314" i="3"/>
  <c r="N318" i="3"/>
  <c r="AF318" i="3" s="1"/>
  <c r="W318" i="3"/>
  <c r="N322" i="3"/>
  <c r="AF322" i="3" s="1"/>
  <c r="W322" i="3"/>
  <c r="N326" i="3"/>
  <c r="AF326" i="3" s="1"/>
  <c r="W326" i="3"/>
  <c r="N330" i="3"/>
  <c r="AF330" i="3" s="1"/>
  <c r="W330" i="3"/>
  <c r="N334" i="3"/>
  <c r="AF334" i="3" s="1"/>
  <c r="W334" i="3"/>
  <c r="N338" i="3"/>
  <c r="AF338" i="3" s="1"/>
  <c r="W338" i="3"/>
  <c r="N342" i="3"/>
  <c r="AF342" i="3" s="1"/>
  <c r="W342" i="3"/>
  <c r="N346" i="3"/>
  <c r="AF346" i="3" s="1"/>
  <c r="W346" i="3"/>
  <c r="N350" i="3"/>
  <c r="AF350" i="3" s="1"/>
  <c r="W350" i="3"/>
  <c r="N354" i="3"/>
  <c r="AF354" i="3" s="1"/>
  <c r="W354" i="3"/>
  <c r="N358" i="3"/>
  <c r="AF358" i="3" s="1"/>
  <c r="W358" i="3"/>
  <c r="N362" i="3"/>
  <c r="AF362" i="3" s="1"/>
  <c r="W362" i="3"/>
  <c r="N366" i="3"/>
  <c r="AF366" i="3" s="1"/>
  <c r="W366" i="3"/>
  <c r="N370" i="3"/>
  <c r="AF370" i="3" s="1"/>
  <c r="W370" i="3"/>
  <c r="N374" i="3"/>
  <c r="AF374" i="3" s="1"/>
  <c r="W374" i="3"/>
  <c r="N378" i="3"/>
  <c r="AF378" i="3" s="1"/>
  <c r="W378" i="3"/>
  <c r="N382" i="3"/>
  <c r="AF382" i="3" s="1"/>
  <c r="W382" i="3"/>
  <c r="N386" i="3"/>
  <c r="W386" i="3"/>
  <c r="N390" i="3"/>
  <c r="AF390" i="3" s="1"/>
  <c r="W390" i="3"/>
  <c r="N394" i="3"/>
  <c r="AF394" i="3" s="1"/>
  <c r="W394" i="3"/>
  <c r="N398" i="3"/>
  <c r="AF398" i="3" s="1"/>
  <c r="W398" i="3"/>
  <c r="N402" i="3"/>
  <c r="AF402" i="3" s="1"/>
  <c r="W402" i="3"/>
  <c r="N406" i="3"/>
  <c r="AF406" i="3" s="1"/>
  <c r="W406" i="3"/>
  <c r="N410" i="3"/>
  <c r="AF410" i="3" s="1"/>
  <c r="W410" i="3"/>
  <c r="N414" i="3"/>
  <c r="AF414" i="3" s="1"/>
  <c r="W414" i="3"/>
  <c r="N418" i="3"/>
  <c r="AF418" i="3" s="1"/>
  <c r="W418" i="3"/>
  <c r="N422" i="3"/>
  <c r="AF422" i="3" s="1"/>
  <c r="W422" i="3"/>
  <c r="N426" i="3"/>
  <c r="AF426" i="3" s="1"/>
  <c r="W426" i="3"/>
  <c r="N430" i="3"/>
  <c r="AF430" i="3" s="1"/>
  <c r="W430" i="3"/>
  <c r="N434" i="3"/>
  <c r="AF434" i="3" s="1"/>
  <c r="W434" i="3"/>
  <c r="N438" i="3"/>
  <c r="AF438" i="3" s="1"/>
  <c r="W438" i="3"/>
  <c r="N442" i="3"/>
  <c r="AF442" i="3" s="1"/>
  <c r="W442" i="3"/>
  <c r="N446" i="3"/>
  <c r="AF446" i="3" s="1"/>
  <c r="W446" i="3"/>
  <c r="N450" i="3"/>
  <c r="AF450" i="3" s="1"/>
  <c r="W450" i="3"/>
  <c r="N454" i="3"/>
  <c r="AF454" i="3" s="1"/>
  <c r="W454" i="3"/>
  <c r="N458" i="3"/>
  <c r="AF458" i="3" s="1"/>
  <c r="W458" i="3"/>
  <c r="N462" i="3"/>
  <c r="AF462" i="3" s="1"/>
  <c r="W462" i="3"/>
  <c r="N466" i="3"/>
  <c r="AF466" i="3" s="1"/>
  <c r="W466" i="3"/>
  <c r="N470" i="3"/>
  <c r="AF470" i="3" s="1"/>
  <c r="W470" i="3"/>
  <c r="N474" i="3"/>
  <c r="AF474" i="3" s="1"/>
  <c r="W474" i="3"/>
  <c r="N478" i="3"/>
  <c r="AF478" i="3" s="1"/>
  <c r="W478" i="3"/>
  <c r="N482" i="3"/>
  <c r="AF482" i="3" s="1"/>
  <c r="W482" i="3"/>
  <c r="N486" i="3"/>
  <c r="AF486" i="3" s="1"/>
  <c r="W486" i="3"/>
  <c r="N490" i="3"/>
  <c r="AF490" i="3" s="1"/>
  <c r="W490" i="3"/>
  <c r="N494" i="3"/>
  <c r="AF494" i="3" s="1"/>
  <c r="W494" i="3"/>
  <c r="N498" i="3"/>
  <c r="AF498" i="3" s="1"/>
  <c r="W498" i="3"/>
  <c r="N502" i="3"/>
  <c r="AF502" i="3" s="1"/>
  <c r="W502" i="3"/>
  <c r="N506" i="3"/>
  <c r="AF506" i="3" s="1"/>
  <c r="W506" i="3"/>
  <c r="N510" i="3"/>
  <c r="AF510" i="3" s="1"/>
  <c r="W510" i="3"/>
  <c r="N514" i="3"/>
  <c r="AF514" i="3" s="1"/>
  <c r="W514" i="3"/>
  <c r="N518" i="3"/>
  <c r="AF518" i="3" s="1"/>
  <c r="W518" i="3"/>
  <c r="N522" i="3"/>
  <c r="AF522" i="3" s="1"/>
  <c r="W522" i="3"/>
  <c r="N526" i="3"/>
  <c r="AF526" i="3" s="1"/>
  <c r="W526" i="3"/>
  <c r="N530" i="3"/>
  <c r="AF530" i="3" s="1"/>
  <c r="W530" i="3"/>
  <c r="N534" i="3"/>
  <c r="AF534" i="3" s="1"/>
  <c r="W534" i="3"/>
  <c r="N538" i="3"/>
  <c r="AF538" i="3" s="1"/>
  <c r="W538" i="3"/>
  <c r="N542" i="3"/>
  <c r="AF542" i="3" s="1"/>
  <c r="W542" i="3"/>
  <c r="N546" i="3"/>
  <c r="AF546" i="3" s="1"/>
  <c r="W546" i="3"/>
  <c r="N550" i="3"/>
  <c r="AF550" i="3" s="1"/>
  <c r="W550" i="3"/>
  <c r="N554" i="3"/>
  <c r="AF554" i="3" s="1"/>
  <c r="W554" i="3"/>
  <c r="N558" i="3"/>
  <c r="AF558" i="3" s="1"/>
  <c r="W558" i="3"/>
  <c r="N562" i="3"/>
  <c r="AF562" i="3" s="1"/>
  <c r="W562" i="3"/>
  <c r="N566" i="3"/>
  <c r="AF566" i="3" s="1"/>
  <c r="W566" i="3"/>
  <c r="N570" i="3"/>
  <c r="AF570" i="3" s="1"/>
  <c r="W570" i="3"/>
  <c r="N574" i="3"/>
  <c r="W574" i="3"/>
  <c r="N578" i="3"/>
  <c r="AF578" i="3" s="1"/>
  <c r="W578" i="3"/>
  <c r="N582" i="3"/>
  <c r="AF582" i="3" s="1"/>
  <c r="W582" i="3"/>
  <c r="N586" i="3"/>
  <c r="AF586" i="3" s="1"/>
  <c r="W586" i="3"/>
  <c r="N590" i="3"/>
  <c r="AF590" i="3" s="1"/>
  <c r="W590" i="3"/>
  <c r="N594" i="3"/>
  <c r="AF594" i="3" s="1"/>
  <c r="W594" i="3"/>
  <c r="N598" i="3"/>
  <c r="AF598" i="3" s="1"/>
  <c r="W598" i="3"/>
  <c r="N602" i="3"/>
  <c r="AF602" i="3" s="1"/>
  <c r="W602" i="3"/>
  <c r="N606" i="3"/>
  <c r="AF606" i="3" s="1"/>
  <c r="W606" i="3"/>
  <c r="N610" i="3"/>
  <c r="AF610" i="3" s="1"/>
  <c r="W610" i="3"/>
  <c r="N614" i="3"/>
  <c r="AF614" i="3" s="1"/>
  <c r="W614" i="3"/>
  <c r="N618" i="3"/>
  <c r="AF618" i="3" s="1"/>
  <c r="W618" i="3"/>
  <c r="N622" i="3"/>
  <c r="AF622" i="3" s="1"/>
  <c r="W622" i="3"/>
  <c r="N626" i="3"/>
  <c r="AF626" i="3" s="1"/>
  <c r="W626" i="3"/>
  <c r="N630" i="3"/>
  <c r="AF630" i="3" s="1"/>
  <c r="W630" i="3"/>
  <c r="N634" i="3"/>
  <c r="AF634" i="3" s="1"/>
  <c r="W634" i="3"/>
  <c r="N638" i="3"/>
  <c r="AF638" i="3" s="1"/>
  <c r="W638" i="3"/>
  <c r="N642" i="3"/>
  <c r="AF642" i="3" s="1"/>
  <c r="W642" i="3"/>
  <c r="N646" i="3"/>
  <c r="W646" i="3"/>
  <c r="N650" i="3"/>
  <c r="AF650" i="3" s="1"/>
  <c r="W650" i="3"/>
  <c r="N654" i="3"/>
  <c r="AF654" i="3" s="1"/>
  <c r="W654" i="3"/>
  <c r="N658" i="3"/>
  <c r="AF658" i="3" s="1"/>
  <c r="W658" i="3"/>
  <c r="N662" i="3"/>
  <c r="AF662" i="3" s="1"/>
  <c r="W662" i="3"/>
  <c r="N666" i="3"/>
  <c r="AF666" i="3" s="1"/>
  <c r="W666" i="3"/>
  <c r="N670" i="3"/>
  <c r="AF670" i="3" s="1"/>
  <c r="W670" i="3"/>
  <c r="N674" i="3"/>
  <c r="AF674" i="3" s="1"/>
  <c r="W674" i="3"/>
  <c r="N678" i="3"/>
  <c r="AF678" i="3" s="1"/>
  <c r="W678" i="3"/>
  <c r="N682" i="3"/>
  <c r="W682" i="3"/>
  <c r="N686" i="3"/>
  <c r="AF686" i="3" s="1"/>
  <c r="W686" i="3"/>
  <c r="N690" i="3"/>
  <c r="AF690" i="3" s="1"/>
  <c r="W690" i="3"/>
  <c r="N694" i="3"/>
  <c r="AF694" i="3" s="1"/>
  <c r="W694" i="3"/>
  <c r="N698" i="3"/>
  <c r="AF698" i="3" s="1"/>
  <c r="W698" i="3"/>
  <c r="N702" i="3"/>
  <c r="W702" i="3"/>
  <c r="N706" i="3"/>
  <c r="W706" i="3"/>
  <c r="N710" i="3"/>
  <c r="AF710" i="3" s="1"/>
  <c r="W710" i="3"/>
  <c r="N714" i="3"/>
  <c r="AF714" i="3" s="1"/>
  <c r="W714" i="3"/>
  <c r="N718" i="3"/>
  <c r="AF718" i="3" s="1"/>
  <c r="W718" i="3"/>
  <c r="N722" i="3"/>
  <c r="AF722" i="3" s="1"/>
  <c r="W722" i="3"/>
  <c r="N726" i="3"/>
  <c r="AF726" i="3" s="1"/>
  <c r="W726" i="3"/>
  <c r="N730" i="3"/>
  <c r="AF730" i="3" s="1"/>
  <c r="W730" i="3"/>
  <c r="N734" i="3"/>
  <c r="AF734" i="3" s="1"/>
  <c r="W734" i="3"/>
  <c r="N738" i="3"/>
  <c r="W738" i="3"/>
  <c r="N742" i="3"/>
  <c r="AF742" i="3" s="1"/>
  <c r="W742" i="3"/>
  <c r="N746" i="3"/>
  <c r="AF746" i="3" s="1"/>
  <c r="W746" i="3"/>
  <c r="N750" i="3"/>
  <c r="AF750" i="3" s="1"/>
  <c r="W750" i="3"/>
  <c r="N754" i="3"/>
  <c r="AF754" i="3" s="1"/>
  <c r="W754" i="3"/>
  <c r="N758" i="3"/>
  <c r="AF758" i="3" s="1"/>
  <c r="W758" i="3"/>
  <c r="N762" i="3"/>
  <c r="AF762" i="3" s="1"/>
  <c r="W762" i="3"/>
  <c r="N766" i="3"/>
  <c r="AF766" i="3" s="1"/>
  <c r="W766" i="3"/>
  <c r="N770" i="3"/>
  <c r="AF770" i="3" s="1"/>
  <c r="W770" i="3"/>
  <c r="N774" i="3"/>
  <c r="AF774" i="3" s="1"/>
  <c r="W774" i="3"/>
  <c r="N778" i="3"/>
  <c r="AF778" i="3" s="1"/>
  <c r="W778" i="3"/>
  <c r="N782" i="3"/>
  <c r="AF782" i="3" s="1"/>
  <c r="W782" i="3"/>
  <c r="N786" i="3"/>
  <c r="AF786" i="3" s="1"/>
  <c r="W786" i="3"/>
  <c r="N790" i="3"/>
  <c r="W790" i="3"/>
  <c r="N794" i="3"/>
  <c r="AF794" i="3" s="1"/>
  <c r="W794" i="3"/>
  <c r="N798" i="3"/>
  <c r="AF798" i="3" s="1"/>
  <c r="W798" i="3"/>
  <c r="N802" i="3"/>
  <c r="AF802" i="3" s="1"/>
  <c r="W802" i="3"/>
  <c r="N806" i="3"/>
  <c r="AF806" i="3" s="1"/>
  <c r="W806" i="3"/>
  <c r="N810" i="3"/>
  <c r="AF810" i="3" s="1"/>
  <c r="W810" i="3"/>
  <c r="N814" i="3"/>
  <c r="AF814" i="3" s="1"/>
  <c r="W814" i="3"/>
  <c r="N818" i="3"/>
  <c r="AF818" i="3" s="1"/>
  <c r="W818" i="3"/>
  <c r="N822" i="3"/>
  <c r="AF822" i="3" s="1"/>
  <c r="W822" i="3"/>
  <c r="N826" i="3"/>
  <c r="AF826" i="3" s="1"/>
  <c r="W826" i="3"/>
  <c r="N830" i="3"/>
  <c r="AF830" i="3" s="1"/>
  <c r="W830" i="3"/>
  <c r="N834" i="3"/>
  <c r="AF834" i="3" s="1"/>
  <c r="W834" i="3"/>
  <c r="N838" i="3"/>
  <c r="AF838" i="3" s="1"/>
  <c r="W838" i="3"/>
  <c r="N842" i="3"/>
  <c r="AF842" i="3" s="1"/>
  <c r="W842" i="3"/>
  <c r="N846" i="3"/>
  <c r="AF846" i="3" s="1"/>
  <c r="W846" i="3"/>
  <c r="N850" i="3"/>
  <c r="W850" i="3"/>
  <c r="N854" i="3"/>
  <c r="AF854" i="3" s="1"/>
  <c r="W854" i="3"/>
  <c r="N858" i="3"/>
  <c r="AF858" i="3" s="1"/>
  <c r="W858" i="3"/>
  <c r="N862" i="3"/>
  <c r="AF862" i="3" s="1"/>
  <c r="W862" i="3"/>
  <c r="N866" i="3"/>
  <c r="AF866" i="3" s="1"/>
  <c r="W866" i="3"/>
  <c r="N870" i="3"/>
  <c r="AF870" i="3" s="1"/>
  <c r="W870" i="3"/>
  <c r="N874" i="3"/>
  <c r="AF874" i="3" s="1"/>
  <c r="W874" i="3"/>
  <c r="N878" i="3"/>
  <c r="AF878" i="3" s="1"/>
  <c r="W878" i="3"/>
  <c r="N882" i="3"/>
  <c r="AF882" i="3" s="1"/>
  <c r="W882" i="3"/>
  <c r="N886" i="3"/>
  <c r="AF886" i="3" s="1"/>
  <c r="W886" i="3"/>
  <c r="N890" i="3"/>
  <c r="AF890" i="3" s="1"/>
  <c r="W890" i="3"/>
  <c r="N894" i="3"/>
  <c r="AF894" i="3" s="1"/>
  <c r="W894" i="3"/>
  <c r="N898" i="3"/>
  <c r="AF898" i="3" s="1"/>
  <c r="W898" i="3"/>
  <c r="N902" i="3"/>
  <c r="AF902" i="3" s="1"/>
  <c r="W902" i="3"/>
  <c r="N906" i="3"/>
  <c r="AF906" i="3" s="1"/>
  <c r="W906" i="3"/>
  <c r="N910" i="3"/>
  <c r="AF910" i="3" s="1"/>
  <c r="W910" i="3"/>
  <c r="N914" i="3"/>
  <c r="AF914" i="3" s="1"/>
  <c r="W914" i="3"/>
  <c r="N918" i="3"/>
  <c r="AF918" i="3" s="1"/>
  <c r="W918" i="3"/>
  <c r="N922" i="3"/>
  <c r="AF922" i="3" s="1"/>
  <c r="W922" i="3"/>
  <c r="N926" i="3"/>
  <c r="AF926" i="3" s="1"/>
  <c r="W926" i="3"/>
  <c r="N930" i="3"/>
  <c r="AF930" i="3" s="1"/>
  <c r="W930" i="3"/>
  <c r="N934" i="3"/>
  <c r="AF934" i="3" s="1"/>
  <c r="W934" i="3"/>
  <c r="N938" i="3"/>
  <c r="AF938" i="3" s="1"/>
  <c r="W938" i="3"/>
  <c r="N942" i="3"/>
  <c r="AF942" i="3" s="1"/>
  <c r="W942" i="3"/>
  <c r="N946" i="3"/>
  <c r="AF946" i="3" s="1"/>
  <c r="W946" i="3"/>
  <c r="N950" i="3"/>
  <c r="AF950" i="3" s="1"/>
  <c r="W950" i="3"/>
  <c r="N954" i="3"/>
  <c r="AF954" i="3" s="1"/>
  <c r="W954" i="3"/>
  <c r="N958" i="3"/>
  <c r="AF958" i="3" s="1"/>
  <c r="W958" i="3"/>
  <c r="N962" i="3"/>
  <c r="AF962" i="3" s="1"/>
  <c r="W962" i="3"/>
  <c r="N966" i="3"/>
  <c r="AF966" i="3" s="1"/>
  <c r="W966" i="3"/>
  <c r="N970" i="3"/>
  <c r="AF970" i="3" s="1"/>
  <c r="W970" i="3"/>
  <c r="N974" i="3"/>
  <c r="AF974" i="3" s="1"/>
  <c r="W974" i="3"/>
  <c r="N978" i="3"/>
  <c r="AF978" i="3" s="1"/>
  <c r="W978" i="3"/>
  <c r="N982" i="3"/>
  <c r="AF982" i="3" s="1"/>
  <c r="W982" i="3"/>
  <c r="N986" i="3"/>
  <c r="AF986" i="3" s="1"/>
  <c r="W986" i="3"/>
  <c r="N990" i="3"/>
  <c r="AF990" i="3" s="1"/>
  <c r="W990" i="3"/>
  <c r="N994" i="3"/>
  <c r="AF994" i="3" s="1"/>
  <c r="W994" i="3"/>
  <c r="N998" i="3"/>
  <c r="AF998" i="3" s="1"/>
  <c r="W998" i="3"/>
  <c r="N1002" i="3"/>
  <c r="AF1002" i="3" s="1"/>
  <c r="W1002" i="3"/>
  <c r="N1006" i="3"/>
  <c r="AF1006" i="3" s="1"/>
  <c r="W1006" i="3"/>
  <c r="N1010" i="3"/>
  <c r="AF1010" i="3" s="1"/>
  <c r="W1010" i="3"/>
  <c r="N1014" i="3"/>
  <c r="AF1014" i="3" s="1"/>
  <c r="W1014" i="3"/>
  <c r="N1018" i="3"/>
  <c r="AF1018" i="3" s="1"/>
  <c r="W1018" i="3"/>
  <c r="N1022" i="3"/>
  <c r="AF1022" i="3" s="1"/>
  <c r="W1022" i="3"/>
  <c r="N1026" i="3"/>
  <c r="AF1026" i="3" s="1"/>
  <c r="W1026" i="3"/>
  <c r="N1030" i="3"/>
  <c r="AF1030" i="3" s="1"/>
  <c r="W1030" i="3"/>
  <c r="N1034" i="3"/>
  <c r="AF1034" i="3" s="1"/>
  <c r="W1034" i="3"/>
  <c r="N1038" i="3"/>
  <c r="AF1038" i="3" s="1"/>
  <c r="W1038" i="3"/>
  <c r="N1042" i="3"/>
  <c r="AF1042" i="3" s="1"/>
  <c r="W1042" i="3"/>
  <c r="N1046" i="3"/>
  <c r="AF1046" i="3" s="1"/>
  <c r="W1046" i="3"/>
  <c r="N1050" i="3"/>
  <c r="AF1050" i="3" s="1"/>
  <c r="W1050" i="3"/>
  <c r="N1054" i="3"/>
  <c r="W1054" i="3"/>
  <c r="N1058" i="3"/>
  <c r="AF1058" i="3" s="1"/>
  <c r="W1058" i="3"/>
  <c r="N1062" i="3"/>
  <c r="AF1062" i="3" s="1"/>
  <c r="W1062" i="3"/>
  <c r="N1066" i="3"/>
  <c r="AF1066" i="3" s="1"/>
  <c r="W1066" i="3"/>
  <c r="N1070" i="3"/>
  <c r="AF1070" i="3" s="1"/>
  <c r="W1070" i="3"/>
  <c r="N1074" i="3"/>
  <c r="AF1074" i="3" s="1"/>
  <c r="W1074" i="3"/>
  <c r="N1078" i="3"/>
  <c r="AF1078" i="3" s="1"/>
  <c r="W1078" i="3"/>
  <c r="N1082" i="3"/>
  <c r="AF1082" i="3" s="1"/>
  <c r="W1082" i="3"/>
  <c r="N1086" i="3"/>
  <c r="AF1086" i="3" s="1"/>
  <c r="W1086" i="3"/>
  <c r="N1090" i="3"/>
  <c r="AF1090" i="3" s="1"/>
  <c r="W1090" i="3"/>
  <c r="N1094" i="3"/>
  <c r="AF1094" i="3" s="1"/>
  <c r="W1094" i="3"/>
  <c r="N1098" i="3"/>
  <c r="AF1098" i="3" s="1"/>
  <c r="W1098" i="3"/>
  <c r="N1102" i="3"/>
  <c r="AF1102" i="3" s="1"/>
  <c r="W1102" i="3"/>
  <c r="N1106" i="3"/>
  <c r="AF1106" i="3" s="1"/>
  <c r="W1106" i="3"/>
  <c r="N1110" i="3"/>
  <c r="AF1110" i="3" s="1"/>
  <c r="W1110" i="3"/>
  <c r="N1114" i="3"/>
  <c r="AF1114" i="3" s="1"/>
  <c r="W1114" i="3"/>
  <c r="N1118" i="3"/>
  <c r="AF1118" i="3" s="1"/>
  <c r="W1118" i="3"/>
  <c r="N1122" i="3"/>
  <c r="AF1122" i="3" s="1"/>
  <c r="W1122" i="3"/>
  <c r="N1126" i="3"/>
  <c r="AF1126" i="3" s="1"/>
  <c r="W1126" i="3"/>
  <c r="N1130" i="3"/>
  <c r="AF1130" i="3" s="1"/>
  <c r="W1130" i="3"/>
  <c r="N1134" i="3"/>
  <c r="AF1134" i="3" s="1"/>
  <c r="W1134" i="3"/>
  <c r="N1138" i="3"/>
  <c r="AF1138" i="3" s="1"/>
  <c r="W1138" i="3"/>
  <c r="N1142" i="3"/>
  <c r="AF1142" i="3" s="1"/>
  <c r="W1142" i="3"/>
  <c r="N1146" i="3"/>
  <c r="AF1146" i="3" s="1"/>
  <c r="W1146" i="3"/>
  <c r="N1150" i="3"/>
  <c r="AF1150" i="3" s="1"/>
  <c r="W1150" i="3"/>
  <c r="N1154" i="3"/>
  <c r="AF1154" i="3" s="1"/>
  <c r="W1154" i="3"/>
  <c r="N1158" i="3"/>
  <c r="AF1158" i="3" s="1"/>
  <c r="W1158" i="3"/>
  <c r="N1162" i="3"/>
  <c r="AF1162" i="3" s="1"/>
  <c r="W1162" i="3"/>
  <c r="N1166" i="3"/>
  <c r="AF1166" i="3" s="1"/>
  <c r="W1166" i="3"/>
  <c r="N1170" i="3"/>
  <c r="AF1170" i="3" s="1"/>
  <c r="W1170" i="3"/>
  <c r="N1174" i="3"/>
  <c r="AF1174" i="3" s="1"/>
  <c r="W1174" i="3"/>
  <c r="N1178" i="3"/>
  <c r="AF1178" i="3" s="1"/>
  <c r="W1178" i="3"/>
  <c r="N1182" i="3"/>
  <c r="AF1182" i="3" s="1"/>
  <c r="W1182" i="3"/>
  <c r="N1186" i="3"/>
  <c r="W1186" i="3"/>
  <c r="N1190" i="3"/>
  <c r="AF1190" i="3" s="1"/>
  <c r="W1190" i="3"/>
  <c r="N1194" i="3"/>
  <c r="AF1194" i="3" s="1"/>
  <c r="W1194" i="3"/>
  <c r="N1198" i="3"/>
  <c r="AF1198" i="3" s="1"/>
  <c r="W1198" i="3"/>
  <c r="N1202" i="3"/>
  <c r="AF1202" i="3" s="1"/>
  <c r="W1202" i="3"/>
  <c r="N1206" i="3"/>
  <c r="AF1206" i="3" s="1"/>
  <c r="W1206" i="3"/>
  <c r="N1210" i="3"/>
  <c r="AF1210" i="3" s="1"/>
  <c r="W1210" i="3"/>
  <c r="N1214" i="3"/>
  <c r="AF1214" i="3" s="1"/>
  <c r="W1214" i="3"/>
  <c r="N1218" i="3"/>
  <c r="AF1218" i="3" s="1"/>
  <c r="W1218" i="3"/>
  <c r="N1222" i="3"/>
  <c r="AF1222" i="3" s="1"/>
  <c r="W1222" i="3"/>
  <c r="N1226" i="3"/>
  <c r="AF1226" i="3" s="1"/>
  <c r="W1226" i="3"/>
  <c r="N1230" i="3"/>
  <c r="AF1230" i="3" s="1"/>
  <c r="W1230" i="3"/>
  <c r="N1234" i="3"/>
  <c r="AF1234" i="3" s="1"/>
  <c r="W1234" i="3"/>
  <c r="N1238" i="3"/>
  <c r="AF1238" i="3" s="1"/>
  <c r="W1238" i="3"/>
  <c r="N1242" i="3"/>
  <c r="AF1242" i="3" s="1"/>
  <c r="W1242" i="3"/>
  <c r="N1246" i="3"/>
  <c r="AF1246" i="3" s="1"/>
  <c r="W1246" i="3"/>
  <c r="N1250" i="3"/>
  <c r="AF1250" i="3" s="1"/>
  <c r="W1250" i="3"/>
  <c r="N1254" i="3"/>
  <c r="AF1254" i="3" s="1"/>
  <c r="W1254" i="3"/>
  <c r="N1258" i="3"/>
  <c r="AF1258" i="3" s="1"/>
  <c r="W1258" i="3"/>
  <c r="N1262" i="3"/>
  <c r="AF1262" i="3" s="1"/>
  <c r="W1262" i="3"/>
  <c r="N1266" i="3"/>
  <c r="AF1266" i="3" s="1"/>
  <c r="W1266" i="3"/>
  <c r="N1270" i="3"/>
  <c r="AF1270" i="3" s="1"/>
  <c r="W1270" i="3"/>
  <c r="N1274" i="3"/>
  <c r="AF1274" i="3" s="1"/>
  <c r="W1274" i="3"/>
  <c r="N1278" i="3"/>
  <c r="AF1278" i="3" s="1"/>
  <c r="W1278" i="3"/>
  <c r="N1282" i="3"/>
  <c r="AF1282" i="3" s="1"/>
  <c r="W1282" i="3"/>
  <c r="N1286" i="3"/>
  <c r="AF1286" i="3" s="1"/>
  <c r="W1286" i="3"/>
  <c r="N1290" i="3"/>
  <c r="AF1290" i="3" s="1"/>
  <c r="W1290" i="3"/>
  <c r="N1294" i="3"/>
  <c r="AF1294" i="3" s="1"/>
  <c r="W1294" i="3"/>
  <c r="N1298" i="3"/>
  <c r="AF1298" i="3" s="1"/>
  <c r="W1298" i="3"/>
  <c r="N1302" i="3"/>
  <c r="AF1302" i="3" s="1"/>
  <c r="W1302" i="3"/>
  <c r="N1306" i="3"/>
  <c r="AF1306" i="3" s="1"/>
  <c r="W1306" i="3"/>
  <c r="N1310" i="3"/>
  <c r="AF1310" i="3" s="1"/>
  <c r="W1310" i="3"/>
  <c r="N1314" i="3"/>
  <c r="AF1314" i="3" s="1"/>
  <c r="W1314" i="3"/>
  <c r="N1318" i="3"/>
  <c r="AF1318" i="3" s="1"/>
  <c r="W1318" i="3"/>
  <c r="N1322" i="3"/>
  <c r="AF1322" i="3" s="1"/>
  <c r="W1322" i="3"/>
  <c r="N1326" i="3"/>
  <c r="AF1326" i="3" s="1"/>
  <c r="W1326" i="3"/>
  <c r="N1330" i="3"/>
  <c r="W1330" i="3"/>
  <c r="N1334" i="3"/>
  <c r="AF1334" i="3" s="1"/>
  <c r="W1334" i="3"/>
  <c r="N1338" i="3"/>
  <c r="AF1338" i="3" s="1"/>
  <c r="W1338" i="3"/>
  <c r="N1342" i="3"/>
  <c r="AF1342" i="3" s="1"/>
  <c r="W1342" i="3"/>
  <c r="N1346" i="3"/>
  <c r="AF1346" i="3" s="1"/>
  <c r="W1346" i="3"/>
  <c r="N1350" i="3"/>
  <c r="AF1350" i="3" s="1"/>
  <c r="W1350" i="3"/>
  <c r="N1354" i="3"/>
  <c r="AF1354" i="3" s="1"/>
  <c r="W1354" i="3"/>
  <c r="N1358" i="3"/>
  <c r="AF1358" i="3" s="1"/>
  <c r="W1358" i="3"/>
  <c r="N1362" i="3"/>
  <c r="AF1362" i="3" s="1"/>
  <c r="W1362" i="3"/>
  <c r="N1366" i="3"/>
  <c r="AF1366" i="3" s="1"/>
  <c r="W1366" i="3"/>
  <c r="N1370" i="3"/>
  <c r="AF1370" i="3" s="1"/>
  <c r="W1370" i="3"/>
  <c r="N1374" i="3"/>
  <c r="W1374" i="3"/>
  <c r="N1378" i="3"/>
  <c r="AF1378" i="3" s="1"/>
  <c r="W1378" i="3"/>
  <c r="N1382" i="3"/>
  <c r="AF1382" i="3" s="1"/>
  <c r="W1382" i="3"/>
  <c r="N1386" i="3"/>
  <c r="AF1386" i="3" s="1"/>
  <c r="W1386" i="3"/>
  <c r="N1390" i="3"/>
  <c r="AF1390" i="3" s="1"/>
  <c r="W1390" i="3"/>
  <c r="O7" i="3"/>
  <c r="AG7" i="3" s="1"/>
  <c r="X7" i="3"/>
  <c r="O11" i="3"/>
  <c r="AG11" i="3" s="1"/>
  <c r="X11" i="3"/>
  <c r="O15" i="3"/>
  <c r="AG15" i="3" s="1"/>
  <c r="X15" i="3"/>
  <c r="O19" i="3"/>
  <c r="AG19" i="3" s="1"/>
  <c r="X19" i="3"/>
  <c r="O23" i="3"/>
  <c r="AG23" i="3" s="1"/>
  <c r="X23" i="3"/>
  <c r="O27" i="3"/>
  <c r="AG27" i="3" s="1"/>
  <c r="X27" i="3"/>
  <c r="O31" i="3"/>
  <c r="AG31" i="3" s="1"/>
  <c r="X31" i="3"/>
  <c r="O35" i="3"/>
  <c r="AG35" i="3" s="1"/>
  <c r="X35" i="3"/>
  <c r="O39" i="3"/>
  <c r="AG39" i="3" s="1"/>
  <c r="X39" i="3"/>
  <c r="O43" i="3"/>
  <c r="AG43" i="3" s="1"/>
  <c r="X43" i="3"/>
  <c r="O47" i="3"/>
  <c r="AG47" i="3" s="1"/>
  <c r="X47" i="3"/>
  <c r="O51" i="3"/>
  <c r="AG51" i="3" s="1"/>
  <c r="X51" i="3"/>
  <c r="O55" i="3"/>
  <c r="AG55" i="3" s="1"/>
  <c r="X55" i="3"/>
  <c r="O59" i="3"/>
  <c r="AG59" i="3" s="1"/>
  <c r="X59" i="3"/>
  <c r="O63" i="3"/>
  <c r="AG63" i="3" s="1"/>
  <c r="X63" i="3"/>
  <c r="O67" i="3"/>
  <c r="AG67" i="3" s="1"/>
  <c r="X67" i="3"/>
  <c r="O71" i="3"/>
  <c r="AG71" i="3" s="1"/>
  <c r="X71" i="3"/>
  <c r="O75" i="3"/>
  <c r="AG75" i="3" s="1"/>
  <c r="X75" i="3"/>
  <c r="O79" i="3"/>
  <c r="AG79" i="3" s="1"/>
  <c r="X79" i="3"/>
  <c r="O83" i="3"/>
  <c r="AG83" i="3" s="1"/>
  <c r="X83" i="3"/>
  <c r="O87" i="3"/>
  <c r="AG87" i="3" s="1"/>
  <c r="X87" i="3"/>
  <c r="O91" i="3"/>
  <c r="AG91" i="3" s="1"/>
  <c r="X91" i="3"/>
  <c r="O95" i="3"/>
  <c r="AG95" i="3" s="1"/>
  <c r="X95" i="3"/>
  <c r="O99" i="3"/>
  <c r="AG99" i="3" s="1"/>
  <c r="X99" i="3"/>
  <c r="O103" i="3"/>
  <c r="AG103" i="3" s="1"/>
  <c r="X103" i="3"/>
  <c r="O107" i="3"/>
  <c r="AG107" i="3" s="1"/>
  <c r="X107" i="3"/>
  <c r="O111" i="3"/>
  <c r="AG111" i="3" s="1"/>
  <c r="X111" i="3"/>
  <c r="O115" i="3"/>
  <c r="AG115" i="3" s="1"/>
  <c r="X115" i="3"/>
  <c r="O119" i="3"/>
  <c r="AG119" i="3" s="1"/>
  <c r="X119" i="3"/>
  <c r="O123" i="3"/>
  <c r="AG123" i="3" s="1"/>
  <c r="X123" i="3"/>
  <c r="O127" i="3"/>
  <c r="AG127" i="3" s="1"/>
  <c r="X127" i="3"/>
  <c r="O131" i="3"/>
  <c r="AG131" i="3" s="1"/>
  <c r="X131" i="3"/>
  <c r="O135" i="3"/>
  <c r="AG135" i="3" s="1"/>
  <c r="X135" i="3"/>
  <c r="O139" i="3"/>
  <c r="AG139" i="3" s="1"/>
  <c r="X139" i="3"/>
  <c r="O143" i="3"/>
  <c r="AG143" i="3" s="1"/>
  <c r="X143" i="3"/>
  <c r="O147" i="3"/>
  <c r="AG147" i="3" s="1"/>
  <c r="X147" i="3"/>
  <c r="O151" i="3"/>
  <c r="AG151" i="3" s="1"/>
  <c r="X151" i="3"/>
  <c r="O155" i="3"/>
  <c r="AG155" i="3" s="1"/>
  <c r="X155" i="3"/>
  <c r="O159" i="3"/>
  <c r="AG159" i="3" s="1"/>
  <c r="X159" i="3"/>
  <c r="O163" i="3"/>
  <c r="AG163" i="3" s="1"/>
  <c r="X163" i="3"/>
  <c r="O167" i="3"/>
  <c r="AG167" i="3" s="1"/>
  <c r="X167" i="3"/>
  <c r="O171" i="3"/>
  <c r="AG171" i="3" s="1"/>
  <c r="X171" i="3"/>
  <c r="O175" i="3"/>
  <c r="AG175" i="3" s="1"/>
  <c r="X175" i="3"/>
  <c r="O179" i="3"/>
  <c r="AG179" i="3" s="1"/>
  <c r="X179" i="3"/>
  <c r="O183" i="3"/>
  <c r="AG183" i="3" s="1"/>
  <c r="X183" i="3"/>
  <c r="O187" i="3"/>
  <c r="AG187" i="3" s="1"/>
  <c r="X187" i="3"/>
  <c r="O191" i="3"/>
  <c r="AG191" i="3" s="1"/>
  <c r="X191" i="3"/>
  <c r="O195" i="3"/>
  <c r="AG195" i="3" s="1"/>
  <c r="X195" i="3"/>
  <c r="O199" i="3"/>
  <c r="AG199" i="3" s="1"/>
  <c r="X199" i="3"/>
  <c r="O203" i="3"/>
  <c r="AG203" i="3" s="1"/>
  <c r="X203" i="3"/>
  <c r="O207" i="3"/>
  <c r="AG207" i="3" s="1"/>
  <c r="X207" i="3"/>
  <c r="O211" i="3"/>
  <c r="AG211" i="3" s="1"/>
  <c r="X211" i="3"/>
  <c r="O215" i="3"/>
  <c r="AG215" i="3" s="1"/>
  <c r="X215" i="3"/>
  <c r="O219" i="3"/>
  <c r="AG219" i="3" s="1"/>
  <c r="X219" i="3"/>
  <c r="O223" i="3"/>
  <c r="AG223" i="3" s="1"/>
  <c r="X223" i="3"/>
  <c r="O227" i="3"/>
  <c r="AG227" i="3" s="1"/>
  <c r="X227" i="3"/>
  <c r="O231" i="3"/>
  <c r="AG231" i="3" s="1"/>
  <c r="X231" i="3"/>
  <c r="O235" i="3"/>
  <c r="AG235" i="3" s="1"/>
  <c r="X235" i="3"/>
  <c r="O239" i="3"/>
  <c r="AG239" i="3" s="1"/>
  <c r="X239" i="3"/>
  <c r="O243" i="3"/>
  <c r="AG243" i="3" s="1"/>
  <c r="X243" i="3"/>
  <c r="O247" i="3"/>
  <c r="AG247" i="3" s="1"/>
  <c r="X247" i="3"/>
  <c r="O251" i="3"/>
  <c r="AG251" i="3" s="1"/>
  <c r="X251" i="3"/>
  <c r="O255" i="3"/>
  <c r="AG255" i="3" s="1"/>
  <c r="X255" i="3"/>
  <c r="O259" i="3"/>
  <c r="AG259" i="3" s="1"/>
  <c r="X259" i="3"/>
  <c r="O263" i="3"/>
  <c r="AG263" i="3" s="1"/>
  <c r="X263" i="3"/>
  <c r="O267" i="3"/>
  <c r="AG267" i="3" s="1"/>
  <c r="X267" i="3"/>
  <c r="O271" i="3"/>
  <c r="AG271" i="3" s="1"/>
  <c r="X271" i="3"/>
  <c r="O275" i="3"/>
  <c r="AG275" i="3" s="1"/>
  <c r="X275" i="3"/>
  <c r="O279" i="3"/>
  <c r="AG279" i="3" s="1"/>
  <c r="X279" i="3"/>
  <c r="O283" i="3"/>
  <c r="AG283" i="3" s="1"/>
  <c r="X283" i="3"/>
  <c r="O287" i="3"/>
  <c r="AG287" i="3" s="1"/>
  <c r="X287" i="3"/>
  <c r="O291" i="3"/>
  <c r="AG291" i="3" s="1"/>
  <c r="X291" i="3"/>
  <c r="O295" i="3"/>
  <c r="AG295" i="3" s="1"/>
  <c r="X295" i="3"/>
  <c r="O299" i="3"/>
  <c r="AG299" i="3" s="1"/>
  <c r="X299" i="3"/>
  <c r="O303" i="3"/>
  <c r="AG303" i="3" s="1"/>
  <c r="X303" i="3"/>
  <c r="O307" i="3"/>
  <c r="AG307" i="3" s="1"/>
  <c r="X307" i="3"/>
  <c r="O311" i="3"/>
  <c r="AG311" i="3" s="1"/>
  <c r="X311" i="3"/>
  <c r="O315" i="3"/>
  <c r="AG315" i="3" s="1"/>
  <c r="X315" i="3"/>
  <c r="O319" i="3"/>
  <c r="AG319" i="3" s="1"/>
  <c r="X319" i="3"/>
  <c r="O323" i="3"/>
  <c r="AG323" i="3" s="1"/>
  <c r="X323" i="3"/>
  <c r="O327" i="3"/>
  <c r="AG327" i="3" s="1"/>
  <c r="X327" i="3"/>
  <c r="O331" i="3"/>
  <c r="AG331" i="3" s="1"/>
  <c r="X331" i="3"/>
  <c r="O335" i="3"/>
  <c r="AG335" i="3" s="1"/>
  <c r="X335" i="3"/>
  <c r="O339" i="3"/>
  <c r="AG339" i="3" s="1"/>
  <c r="X339" i="3"/>
  <c r="O343" i="3"/>
  <c r="AG343" i="3" s="1"/>
  <c r="X343" i="3"/>
  <c r="O347" i="3"/>
  <c r="AG347" i="3" s="1"/>
  <c r="X347" i="3"/>
  <c r="O351" i="3"/>
  <c r="AG351" i="3" s="1"/>
  <c r="X351" i="3"/>
  <c r="O355" i="3"/>
  <c r="AG355" i="3" s="1"/>
  <c r="X355" i="3"/>
  <c r="O359" i="3"/>
  <c r="AG359" i="3" s="1"/>
  <c r="X359" i="3"/>
  <c r="O363" i="3"/>
  <c r="AG363" i="3" s="1"/>
  <c r="X363" i="3"/>
  <c r="O367" i="3"/>
  <c r="AG367" i="3" s="1"/>
  <c r="X367" i="3"/>
  <c r="O371" i="3"/>
  <c r="AG371" i="3" s="1"/>
  <c r="X371" i="3"/>
  <c r="O375" i="3"/>
  <c r="AG375" i="3" s="1"/>
  <c r="X375" i="3"/>
  <c r="O379" i="3"/>
  <c r="AG379" i="3" s="1"/>
  <c r="X379" i="3"/>
  <c r="O383" i="3"/>
  <c r="AG383" i="3" s="1"/>
  <c r="X383" i="3"/>
  <c r="O387" i="3"/>
  <c r="AG387" i="3" s="1"/>
  <c r="X387" i="3"/>
  <c r="O391" i="3"/>
  <c r="AG391" i="3" s="1"/>
  <c r="X391" i="3"/>
  <c r="O395" i="3"/>
  <c r="AG395" i="3" s="1"/>
  <c r="X395" i="3"/>
  <c r="O399" i="3"/>
  <c r="AG399" i="3" s="1"/>
  <c r="X399" i="3"/>
  <c r="O403" i="3"/>
  <c r="AG403" i="3" s="1"/>
  <c r="X403" i="3"/>
  <c r="O407" i="3"/>
  <c r="AG407" i="3" s="1"/>
  <c r="X407" i="3"/>
  <c r="O411" i="3"/>
  <c r="AG411" i="3" s="1"/>
  <c r="X411" i="3"/>
  <c r="O415" i="3"/>
  <c r="AG415" i="3" s="1"/>
  <c r="X415" i="3"/>
  <c r="O419" i="3"/>
  <c r="AG419" i="3" s="1"/>
  <c r="X419" i="3"/>
  <c r="O423" i="3"/>
  <c r="AG423" i="3" s="1"/>
  <c r="X423" i="3"/>
  <c r="O427" i="3"/>
  <c r="AG427" i="3" s="1"/>
  <c r="X427" i="3"/>
  <c r="O431" i="3"/>
  <c r="AG431" i="3" s="1"/>
  <c r="X431" i="3"/>
  <c r="O435" i="3"/>
  <c r="AG435" i="3" s="1"/>
  <c r="X435" i="3"/>
  <c r="O439" i="3"/>
  <c r="AG439" i="3" s="1"/>
  <c r="X439" i="3"/>
  <c r="O443" i="3"/>
  <c r="AG443" i="3" s="1"/>
  <c r="X443" i="3"/>
  <c r="O447" i="3"/>
  <c r="AG447" i="3" s="1"/>
  <c r="X447" i="3"/>
  <c r="O451" i="3"/>
  <c r="AG451" i="3" s="1"/>
  <c r="X451" i="3"/>
  <c r="O455" i="3"/>
  <c r="AG455" i="3" s="1"/>
  <c r="X455" i="3"/>
  <c r="O459" i="3"/>
  <c r="AG459" i="3" s="1"/>
  <c r="X459" i="3"/>
  <c r="O463" i="3"/>
  <c r="AG463" i="3" s="1"/>
  <c r="X463" i="3"/>
  <c r="O467" i="3"/>
  <c r="AG467" i="3" s="1"/>
  <c r="X467" i="3"/>
  <c r="O471" i="3"/>
  <c r="AG471" i="3" s="1"/>
  <c r="X471" i="3"/>
  <c r="O475" i="3"/>
  <c r="AG475" i="3" s="1"/>
  <c r="X475" i="3"/>
  <c r="O479" i="3"/>
  <c r="AG479" i="3" s="1"/>
  <c r="X479" i="3"/>
  <c r="O483" i="3"/>
  <c r="AG483" i="3" s="1"/>
  <c r="X483" i="3"/>
  <c r="O487" i="3"/>
  <c r="AG487" i="3" s="1"/>
  <c r="X487" i="3"/>
  <c r="O491" i="3"/>
  <c r="AG491" i="3" s="1"/>
  <c r="X491" i="3"/>
  <c r="O495" i="3"/>
  <c r="AG495" i="3" s="1"/>
  <c r="X495" i="3"/>
  <c r="O499" i="3"/>
  <c r="AG499" i="3" s="1"/>
  <c r="X499" i="3"/>
  <c r="O503" i="3"/>
  <c r="AG503" i="3" s="1"/>
  <c r="X503" i="3"/>
  <c r="O507" i="3"/>
  <c r="AG507" i="3" s="1"/>
  <c r="X507" i="3"/>
  <c r="O511" i="3"/>
  <c r="AG511" i="3" s="1"/>
  <c r="X511" i="3"/>
  <c r="O515" i="3"/>
  <c r="AG515" i="3" s="1"/>
  <c r="X515" i="3"/>
  <c r="O519" i="3"/>
  <c r="AG519" i="3" s="1"/>
  <c r="X519" i="3"/>
  <c r="O523" i="3"/>
  <c r="AG523" i="3" s="1"/>
  <c r="X523" i="3"/>
  <c r="O527" i="3"/>
  <c r="AG527" i="3" s="1"/>
  <c r="X527" i="3"/>
  <c r="O531" i="3"/>
  <c r="AG531" i="3" s="1"/>
  <c r="X531" i="3"/>
  <c r="O535" i="3"/>
  <c r="AG535" i="3" s="1"/>
  <c r="X535" i="3"/>
  <c r="O539" i="3"/>
  <c r="AG539" i="3" s="1"/>
  <c r="X539" i="3"/>
  <c r="O543" i="3"/>
  <c r="AG543" i="3" s="1"/>
  <c r="X543" i="3"/>
  <c r="O547" i="3"/>
  <c r="AG547" i="3" s="1"/>
  <c r="X547" i="3"/>
  <c r="O551" i="3"/>
  <c r="AG551" i="3" s="1"/>
  <c r="X551" i="3"/>
  <c r="O555" i="3"/>
  <c r="AG555" i="3" s="1"/>
  <c r="X555" i="3"/>
  <c r="O559" i="3"/>
  <c r="AG559" i="3" s="1"/>
  <c r="X559" i="3"/>
  <c r="O563" i="3"/>
  <c r="AG563" i="3" s="1"/>
  <c r="X563" i="3"/>
  <c r="O567" i="3"/>
  <c r="AG567" i="3" s="1"/>
  <c r="X567" i="3"/>
  <c r="O571" i="3"/>
  <c r="AG571" i="3" s="1"/>
  <c r="X571" i="3"/>
  <c r="O575" i="3"/>
  <c r="AG575" i="3" s="1"/>
  <c r="X575" i="3"/>
  <c r="O579" i="3"/>
  <c r="AG579" i="3" s="1"/>
  <c r="X579" i="3"/>
  <c r="O583" i="3"/>
  <c r="AG583" i="3" s="1"/>
  <c r="X583" i="3"/>
  <c r="O587" i="3"/>
  <c r="AG587" i="3" s="1"/>
  <c r="X587" i="3"/>
  <c r="O591" i="3"/>
  <c r="AG591" i="3" s="1"/>
  <c r="X591" i="3"/>
  <c r="O595" i="3"/>
  <c r="AG595" i="3" s="1"/>
  <c r="X595" i="3"/>
  <c r="O599" i="3"/>
  <c r="AG599" i="3" s="1"/>
  <c r="X599" i="3"/>
  <c r="O603" i="3"/>
  <c r="AG603" i="3" s="1"/>
  <c r="X603" i="3"/>
  <c r="O607" i="3"/>
  <c r="AG607" i="3" s="1"/>
  <c r="X607" i="3"/>
  <c r="O611" i="3"/>
  <c r="AG611" i="3" s="1"/>
  <c r="X611" i="3"/>
  <c r="O615" i="3"/>
  <c r="AG615" i="3" s="1"/>
  <c r="X615" i="3"/>
  <c r="O619" i="3"/>
  <c r="AG619" i="3" s="1"/>
  <c r="X619" i="3"/>
  <c r="O623" i="3"/>
  <c r="AG623" i="3" s="1"/>
  <c r="X623" i="3"/>
  <c r="O627" i="3"/>
  <c r="AG627" i="3" s="1"/>
  <c r="X627" i="3"/>
  <c r="O631" i="3"/>
  <c r="AG631" i="3" s="1"/>
  <c r="X631" i="3"/>
  <c r="O635" i="3"/>
  <c r="AG635" i="3" s="1"/>
  <c r="X635" i="3"/>
  <c r="O639" i="3"/>
  <c r="AG639" i="3" s="1"/>
  <c r="X639" i="3"/>
  <c r="O643" i="3"/>
  <c r="AG643" i="3" s="1"/>
  <c r="X643" i="3"/>
  <c r="O647" i="3"/>
  <c r="AG647" i="3" s="1"/>
  <c r="X647" i="3"/>
  <c r="O651" i="3"/>
  <c r="AG651" i="3" s="1"/>
  <c r="X651" i="3"/>
  <c r="O655" i="3"/>
  <c r="AG655" i="3" s="1"/>
  <c r="X655" i="3"/>
  <c r="O659" i="3"/>
  <c r="AG659" i="3" s="1"/>
  <c r="X659" i="3"/>
  <c r="O663" i="3"/>
  <c r="AG663" i="3" s="1"/>
  <c r="X663" i="3"/>
  <c r="O667" i="3"/>
  <c r="AG667" i="3" s="1"/>
  <c r="X667" i="3"/>
  <c r="O671" i="3"/>
  <c r="AG671" i="3" s="1"/>
  <c r="X671" i="3"/>
  <c r="O675" i="3"/>
  <c r="AG675" i="3" s="1"/>
  <c r="X675" i="3"/>
  <c r="O679" i="3"/>
  <c r="AG679" i="3" s="1"/>
  <c r="X679" i="3"/>
  <c r="O683" i="3"/>
  <c r="AG683" i="3" s="1"/>
  <c r="X683" i="3"/>
  <c r="O687" i="3"/>
  <c r="AG687" i="3" s="1"/>
  <c r="X687" i="3"/>
  <c r="O691" i="3"/>
  <c r="AG691" i="3" s="1"/>
  <c r="X691" i="3"/>
  <c r="O695" i="3"/>
  <c r="AG695" i="3" s="1"/>
  <c r="X695" i="3"/>
  <c r="O699" i="3"/>
  <c r="AG699" i="3" s="1"/>
  <c r="X699" i="3"/>
  <c r="O703" i="3"/>
  <c r="AG703" i="3" s="1"/>
  <c r="X703" i="3"/>
  <c r="O707" i="3"/>
  <c r="AG707" i="3" s="1"/>
  <c r="X707" i="3"/>
  <c r="O711" i="3"/>
  <c r="AG711" i="3" s="1"/>
  <c r="X711" i="3"/>
  <c r="O715" i="3"/>
  <c r="AG715" i="3" s="1"/>
  <c r="X715" i="3"/>
  <c r="O719" i="3"/>
  <c r="AG719" i="3" s="1"/>
  <c r="X719" i="3"/>
  <c r="O723" i="3"/>
  <c r="AG723" i="3" s="1"/>
  <c r="X723" i="3"/>
  <c r="O727" i="3"/>
  <c r="AG727" i="3" s="1"/>
  <c r="X727" i="3"/>
  <c r="O731" i="3"/>
  <c r="AG731" i="3" s="1"/>
  <c r="X731" i="3"/>
  <c r="O735" i="3"/>
  <c r="AG735" i="3" s="1"/>
  <c r="X735" i="3"/>
  <c r="O739" i="3"/>
  <c r="AG739" i="3" s="1"/>
  <c r="X739" i="3"/>
  <c r="O743" i="3"/>
  <c r="AG743" i="3" s="1"/>
  <c r="X743" i="3"/>
  <c r="O747" i="3"/>
  <c r="AG747" i="3" s="1"/>
  <c r="X747" i="3"/>
  <c r="O751" i="3"/>
  <c r="AG751" i="3" s="1"/>
  <c r="X751" i="3"/>
  <c r="O755" i="3"/>
  <c r="AG755" i="3" s="1"/>
  <c r="X755" i="3"/>
  <c r="O759" i="3"/>
  <c r="AG759" i="3" s="1"/>
  <c r="X759" i="3"/>
  <c r="O763" i="3"/>
  <c r="AG763" i="3" s="1"/>
  <c r="X763" i="3"/>
  <c r="O767" i="3"/>
  <c r="AG767" i="3" s="1"/>
  <c r="X767" i="3"/>
  <c r="O771" i="3"/>
  <c r="AG771" i="3" s="1"/>
  <c r="X771" i="3"/>
  <c r="O775" i="3"/>
  <c r="AG775" i="3" s="1"/>
  <c r="X775" i="3"/>
  <c r="O779" i="3"/>
  <c r="AG779" i="3" s="1"/>
  <c r="X779" i="3"/>
  <c r="O783" i="3"/>
  <c r="AG783" i="3" s="1"/>
  <c r="X783" i="3"/>
  <c r="O787" i="3"/>
  <c r="AG787" i="3" s="1"/>
  <c r="X787" i="3"/>
  <c r="O791" i="3"/>
  <c r="AG791" i="3" s="1"/>
  <c r="X791" i="3"/>
  <c r="O795" i="3"/>
  <c r="AG795" i="3" s="1"/>
  <c r="X795" i="3"/>
  <c r="O799" i="3"/>
  <c r="AG799" i="3" s="1"/>
  <c r="X799" i="3"/>
  <c r="O803" i="3"/>
  <c r="AG803" i="3" s="1"/>
  <c r="X803" i="3"/>
  <c r="O807" i="3"/>
  <c r="AG807" i="3" s="1"/>
  <c r="X807" i="3"/>
  <c r="O811" i="3"/>
  <c r="AG811" i="3" s="1"/>
  <c r="X811" i="3"/>
  <c r="O815" i="3"/>
  <c r="AG815" i="3" s="1"/>
  <c r="X815" i="3"/>
  <c r="O819" i="3"/>
  <c r="AG819" i="3" s="1"/>
  <c r="X819" i="3"/>
  <c r="O823" i="3"/>
  <c r="AG823" i="3" s="1"/>
  <c r="X823" i="3"/>
  <c r="O827" i="3"/>
  <c r="AG827" i="3" s="1"/>
  <c r="X827" i="3"/>
  <c r="O831" i="3"/>
  <c r="AG831" i="3" s="1"/>
  <c r="X831" i="3"/>
  <c r="O835" i="3"/>
  <c r="AG835" i="3" s="1"/>
  <c r="X835" i="3"/>
  <c r="O839" i="3"/>
  <c r="AG839" i="3" s="1"/>
  <c r="X839" i="3"/>
  <c r="O843" i="3"/>
  <c r="AG843" i="3" s="1"/>
  <c r="X843" i="3"/>
  <c r="O847" i="3"/>
  <c r="AG847" i="3" s="1"/>
  <c r="X847" i="3"/>
  <c r="O851" i="3"/>
  <c r="AG851" i="3" s="1"/>
  <c r="X851" i="3"/>
  <c r="O855" i="3"/>
  <c r="AG855" i="3" s="1"/>
  <c r="X855" i="3"/>
  <c r="O859" i="3"/>
  <c r="AG859" i="3" s="1"/>
  <c r="X859" i="3"/>
  <c r="O863" i="3"/>
  <c r="AG863" i="3" s="1"/>
  <c r="X863" i="3"/>
  <c r="O867" i="3"/>
  <c r="AG867" i="3" s="1"/>
  <c r="X867" i="3"/>
  <c r="O871" i="3"/>
  <c r="AG871" i="3" s="1"/>
  <c r="X871" i="3"/>
  <c r="O875" i="3"/>
  <c r="AG875" i="3" s="1"/>
  <c r="X875" i="3"/>
  <c r="O879" i="3"/>
  <c r="AG879" i="3" s="1"/>
  <c r="X879" i="3"/>
  <c r="O883" i="3"/>
  <c r="AG883" i="3" s="1"/>
  <c r="X883" i="3"/>
  <c r="O887" i="3"/>
  <c r="AG887" i="3" s="1"/>
  <c r="X887" i="3"/>
  <c r="O891" i="3"/>
  <c r="AG891" i="3" s="1"/>
  <c r="X891" i="3"/>
  <c r="O895" i="3"/>
  <c r="AG895" i="3" s="1"/>
  <c r="X895" i="3"/>
  <c r="O899" i="3"/>
  <c r="AG899" i="3" s="1"/>
  <c r="X899" i="3"/>
  <c r="O903" i="3"/>
  <c r="AG903" i="3" s="1"/>
  <c r="X903" i="3"/>
  <c r="O907" i="3"/>
  <c r="AG907" i="3" s="1"/>
  <c r="X907" i="3"/>
  <c r="O911" i="3"/>
  <c r="AG911" i="3" s="1"/>
  <c r="X911" i="3"/>
  <c r="O915" i="3"/>
  <c r="AG915" i="3" s="1"/>
  <c r="X915" i="3"/>
  <c r="O919" i="3"/>
  <c r="AG919" i="3" s="1"/>
  <c r="X919" i="3"/>
  <c r="O923" i="3"/>
  <c r="AG923" i="3" s="1"/>
  <c r="X923" i="3"/>
  <c r="O927" i="3"/>
  <c r="AG927" i="3" s="1"/>
  <c r="X927" i="3"/>
  <c r="O931" i="3"/>
  <c r="AG931" i="3" s="1"/>
  <c r="X931" i="3"/>
  <c r="O935" i="3"/>
  <c r="AG935" i="3" s="1"/>
  <c r="X935" i="3"/>
  <c r="O939" i="3"/>
  <c r="AG939" i="3" s="1"/>
  <c r="X939" i="3"/>
  <c r="O943" i="3"/>
  <c r="AG943" i="3" s="1"/>
  <c r="X943" i="3"/>
  <c r="O947" i="3"/>
  <c r="AG947" i="3" s="1"/>
  <c r="X947" i="3"/>
  <c r="O951" i="3"/>
  <c r="AG951" i="3" s="1"/>
  <c r="X951" i="3"/>
  <c r="O955" i="3"/>
  <c r="AG955" i="3" s="1"/>
  <c r="X955" i="3"/>
  <c r="O959" i="3"/>
  <c r="AG959" i="3" s="1"/>
  <c r="X959" i="3"/>
  <c r="O963" i="3"/>
  <c r="AG963" i="3" s="1"/>
  <c r="X963" i="3"/>
  <c r="O967" i="3"/>
  <c r="AG967" i="3" s="1"/>
  <c r="X967" i="3"/>
  <c r="O971" i="3"/>
  <c r="AG971" i="3" s="1"/>
  <c r="X971" i="3"/>
  <c r="O975" i="3"/>
  <c r="AG975" i="3" s="1"/>
  <c r="X975" i="3"/>
  <c r="O979" i="3"/>
  <c r="AG979" i="3" s="1"/>
  <c r="X979" i="3"/>
  <c r="O983" i="3"/>
  <c r="AG983" i="3" s="1"/>
  <c r="X983" i="3"/>
  <c r="O987" i="3"/>
  <c r="AG987" i="3" s="1"/>
  <c r="X987" i="3"/>
  <c r="O991" i="3"/>
  <c r="AG991" i="3" s="1"/>
  <c r="X991" i="3"/>
  <c r="O995" i="3"/>
  <c r="AG995" i="3" s="1"/>
  <c r="X995" i="3"/>
  <c r="O999" i="3"/>
  <c r="AG999" i="3" s="1"/>
  <c r="X999" i="3"/>
  <c r="O1003" i="3"/>
  <c r="AG1003" i="3" s="1"/>
  <c r="X1003" i="3"/>
  <c r="O1007" i="3"/>
  <c r="AG1007" i="3" s="1"/>
  <c r="X1007" i="3"/>
  <c r="O1011" i="3"/>
  <c r="AG1011" i="3" s="1"/>
  <c r="X1011" i="3"/>
  <c r="O1015" i="3"/>
  <c r="AG1015" i="3" s="1"/>
  <c r="X1015" i="3"/>
  <c r="O1019" i="3"/>
  <c r="AG1019" i="3" s="1"/>
  <c r="X1019" i="3"/>
  <c r="O1023" i="3"/>
  <c r="AG1023" i="3" s="1"/>
  <c r="X1023" i="3"/>
  <c r="O1027" i="3"/>
  <c r="AG1027" i="3" s="1"/>
  <c r="X1027" i="3"/>
  <c r="O1031" i="3"/>
  <c r="AG1031" i="3" s="1"/>
  <c r="X1031" i="3"/>
  <c r="O1035" i="3"/>
  <c r="AG1035" i="3" s="1"/>
  <c r="X1035" i="3"/>
  <c r="O1039" i="3"/>
  <c r="AG1039" i="3" s="1"/>
  <c r="X1039" i="3"/>
  <c r="O1043" i="3"/>
  <c r="AG1043" i="3" s="1"/>
  <c r="X1043" i="3"/>
  <c r="O1047" i="3"/>
  <c r="AG1047" i="3" s="1"/>
  <c r="X1047" i="3"/>
  <c r="O1051" i="3"/>
  <c r="AG1051" i="3" s="1"/>
  <c r="X1051" i="3"/>
  <c r="O1055" i="3"/>
  <c r="AG1055" i="3" s="1"/>
  <c r="X1055" i="3"/>
  <c r="O1059" i="3"/>
  <c r="AG1059" i="3" s="1"/>
  <c r="X1059" i="3"/>
  <c r="O1063" i="3"/>
  <c r="AG1063" i="3" s="1"/>
  <c r="X1063" i="3"/>
  <c r="O1067" i="3"/>
  <c r="AG1067" i="3" s="1"/>
  <c r="X1067" i="3"/>
  <c r="O1071" i="3"/>
  <c r="AG1071" i="3" s="1"/>
  <c r="X1071" i="3"/>
  <c r="O1075" i="3"/>
  <c r="AG1075" i="3" s="1"/>
  <c r="X1075" i="3"/>
  <c r="O1079" i="3"/>
  <c r="AG1079" i="3" s="1"/>
  <c r="X1079" i="3"/>
  <c r="O1083" i="3"/>
  <c r="AG1083" i="3" s="1"/>
  <c r="X1083" i="3"/>
  <c r="O1087" i="3"/>
  <c r="AG1087" i="3" s="1"/>
  <c r="X1087" i="3"/>
  <c r="O1091" i="3"/>
  <c r="AG1091" i="3" s="1"/>
  <c r="X1091" i="3"/>
  <c r="O1095" i="3"/>
  <c r="AG1095" i="3" s="1"/>
  <c r="X1095" i="3"/>
  <c r="O1099" i="3"/>
  <c r="AG1099" i="3" s="1"/>
  <c r="X1099" i="3"/>
  <c r="O1103" i="3"/>
  <c r="AG1103" i="3" s="1"/>
  <c r="X1103" i="3"/>
  <c r="O1107" i="3"/>
  <c r="AG1107" i="3" s="1"/>
  <c r="X1107" i="3"/>
  <c r="O1111" i="3"/>
  <c r="AG1111" i="3" s="1"/>
  <c r="X1111" i="3"/>
  <c r="O1115" i="3"/>
  <c r="AG1115" i="3" s="1"/>
  <c r="X1115" i="3"/>
  <c r="O1119" i="3"/>
  <c r="AG1119" i="3" s="1"/>
  <c r="X1119" i="3"/>
  <c r="O1123" i="3"/>
  <c r="AG1123" i="3" s="1"/>
  <c r="X1123" i="3"/>
  <c r="O1127" i="3"/>
  <c r="AG1127" i="3" s="1"/>
  <c r="X1127" i="3"/>
  <c r="O1131" i="3"/>
  <c r="AG1131" i="3" s="1"/>
  <c r="X1131" i="3"/>
  <c r="O1135" i="3"/>
  <c r="AG1135" i="3" s="1"/>
  <c r="X1135" i="3"/>
  <c r="O1139" i="3"/>
  <c r="AG1139" i="3" s="1"/>
  <c r="X1139" i="3"/>
  <c r="O1143" i="3"/>
  <c r="AG1143" i="3" s="1"/>
  <c r="X1143" i="3"/>
  <c r="O1147" i="3"/>
  <c r="AG1147" i="3" s="1"/>
  <c r="X1147" i="3"/>
  <c r="O1151" i="3"/>
  <c r="AG1151" i="3" s="1"/>
  <c r="X1151" i="3"/>
  <c r="O1155" i="3"/>
  <c r="AG1155" i="3" s="1"/>
  <c r="X1155" i="3"/>
  <c r="O1159" i="3"/>
  <c r="AG1159" i="3" s="1"/>
  <c r="X1159" i="3"/>
  <c r="O1163" i="3"/>
  <c r="AG1163" i="3" s="1"/>
  <c r="X1163" i="3"/>
  <c r="O1167" i="3"/>
  <c r="AG1167" i="3" s="1"/>
  <c r="X1167" i="3"/>
  <c r="O1171" i="3"/>
  <c r="AG1171" i="3" s="1"/>
  <c r="X1171" i="3"/>
  <c r="O1175" i="3"/>
  <c r="AG1175" i="3" s="1"/>
  <c r="X1175" i="3"/>
  <c r="O1179" i="3"/>
  <c r="AG1179" i="3" s="1"/>
  <c r="X1179" i="3"/>
  <c r="O1183" i="3"/>
  <c r="AG1183" i="3" s="1"/>
  <c r="X1183" i="3"/>
  <c r="O1187" i="3"/>
  <c r="AG1187" i="3" s="1"/>
  <c r="X1187" i="3"/>
  <c r="O1191" i="3"/>
  <c r="AG1191" i="3" s="1"/>
  <c r="X1191" i="3"/>
  <c r="O1195" i="3"/>
  <c r="AG1195" i="3" s="1"/>
  <c r="X1195" i="3"/>
  <c r="O1199" i="3"/>
  <c r="AG1199" i="3" s="1"/>
  <c r="X1199" i="3"/>
  <c r="O1203" i="3"/>
  <c r="AG1203" i="3" s="1"/>
  <c r="X1203" i="3"/>
  <c r="O1207" i="3"/>
  <c r="AG1207" i="3" s="1"/>
  <c r="X1207" i="3"/>
  <c r="O1211" i="3"/>
  <c r="AG1211" i="3" s="1"/>
  <c r="X1211" i="3"/>
  <c r="O1215" i="3"/>
  <c r="AG1215" i="3" s="1"/>
  <c r="X1215" i="3"/>
  <c r="O1219" i="3"/>
  <c r="AG1219" i="3" s="1"/>
  <c r="X1219" i="3"/>
  <c r="O1223" i="3"/>
  <c r="AG1223" i="3" s="1"/>
  <c r="X1223" i="3"/>
  <c r="O1227" i="3"/>
  <c r="AG1227" i="3" s="1"/>
  <c r="X1227" i="3"/>
  <c r="O1231" i="3"/>
  <c r="AG1231" i="3" s="1"/>
  <c r="X1231" i="3"/>
  <c r="O1235" i="3"/>
  <c r="AG1235" i="3" s="1"/>
  <c r="X1235" i="3"/>
  <c r="O1239" i="3"/>
  <c r="AG1239" i="3" s="1"/>
  <c r="X1239" i="3"/>
  <c r="O1243" i="3"/>
  <c r="AG1243" i="3" s="1"/>
  <c r="X1243" i="3"/>
  <c r="O1247" i="3"/>
  <c r="AG1247" i="3" s="1"/>
  <c r="X1247" i="3"/>
  <c r="O1251" i="3"/>
  <c r="AG1251" i="3" s="1"/>
  <c r="X1251" i="3"/>
  <c r="O1255" i="3"/>
  <c r="AG1255" i="3" s="1"/>
  <c r="X1255" i="3"/>
  <c r="O1259" i="3"/>
  <c r="AG1259" i="3" s="1"/>
  <c r="X1259" i="3"/>
  <c r="O1263" i="3"/>
  <c r="AG1263" i="3" s="1"/>
  <c r="X1263" i="3"/>
  <c r="O1267" i="3"/>
  <c r="AG1267" i="3" s="1"/>
  <c r="X1267" i="3"/>
  <c r="O1271" i="3"/>
  <c r="AG1271" i="3" s="1"/>
  <c r="X1271" i="3"/>
  <c r="O1275" i="3"/>
  <c r="AG1275" i="3" s="1"/>
  <c r="X1275" i="3"/>
  <c r="O1279" i="3"/>
  <c r="AG1279" i="3" s="1"/>
  <c r="X1279" i="3"/>
  <c r="O1283" i="3"/>
  <c r="AG1283" i="3" s="1"/>
  <c r="X1283" i="3"/>
  <c r="O1287" i="3"/>
  <c r="AG1287" i="3" s="1"/>
  <c r="X1287" i="3"/>
  <c r="O1291" i="3"/>
  <c r="AG1291" i="3" s="1"/>
  <c r="X1291" i="3"/>
  <c r="O1295" i="3"/>
  <c r="AG1295" i="3" s="1"/>
  <c r="X1295" i="3"/>
  <c r="O1299" i="3"/>
  <c r="AG1299" i="3" s="1"/>
  <c r="X1299" i="3"/>
  <c r="O1303" i="3"/>
  <c r="AG1303" i="3" s="1"/>
  <c r="X1303" i="3"/>
  <c r="O1307" i="3"/>
  <c r="AG1307" i="3" s="1"/>
  <c r="X1307" i="3"/>
  <c r="O1311" i="3"/>
  <c r="AG1311" i="3" s="1"/>
  <c r="X1311" i="3"/>
  <c r="O1315" i="3"/>
  <c r="AG1315" i="3" s="1"/>
  <c r="X1315" i="3"/>
  <c r="O1319" i="3"/>
  <c r="AG1319" i="3" s="1"/>
  <c r="X1319" i="3"/>
  <c r="O1323" i="3"/>
  <c r="AG1323" i="3" s="1"/>
  <c r="X1323" i="3"/>
  <c r="O1327" i="3"/>
  <c r="AG1327" i="3" s="1"/>
  <c r="X1327" i="3"/>
  <c r="O1331" i="3"/>
  <c r="AG1331" i="3" s="1"/>
  <c r="X1331" i="3"/>
  <c r="O1335" i="3"/>
  <c r="AG1335" i="3" s="1"/>
  <c r="X1335" i="3"/>
  <c r="O1339" i="3"/>
  <c r="AG1339" i="3" s="1"/>
  <c r="X1339" i="3"/>
  <c r="O1343" i="3"/>
  <c r="AG1343" i="3" s="1"/>
  <c r="X1343" i="3"/>
  <c r="O1347" i="3"/>
  <c r="AG1347" i="3" s="1"/>
  <c r="X1347" i="3"/>
  <c r="O1351" i="3"/>
  <c r="AG1351" i="3" s="1"/>
  <c r="X1351" i="3"/>
  <c r="O1355" i="3"/>
  <c r="AG1355" i="3" s="1"/>
  <c r="X1355" i="3"/>
  <c r="O1359" i="3"/>
  <c r="AG1359" i="3" s="1"/>
  <c r="X1359" i="3"/>
  <c r="O1363" i="3"/>
  <c r="AG1363" i="3" s="1"/>
  <c r="X1363" i="3"/>
  <c r="O1367" i="3"/>
  <c r="AG1367" i="3" s="1"/>
  <c r="X1367" i="3"/>
  <c r="O1371" i="3"/>
  <c r="AG1371" i="3" s="1"/>
  <c r="X1371" i="3"/>
  <c r="O1375" i="3"/>
  <c r="AG1375" i="3" s="1"/>
  <c r="X1375" i="3"/>
  <c r="O1379" i="3"/>
  <c r="AG1379" i="3" s="1"/>
  <c r="X1379" i="3"/>
  <c r="O1383" i="3"/>
  <c r="AG1383" i="3" s="1"/>
  <c r="X1383" i="3"/>
  <c r="O1387" i="3"/>
  <c r="AG1387" i="3" s="1"/>
  <c r="X1387" i="3"/>
  <c r="O1391" i="3"/>
  <c r="AG1391" i="3" s="1"/>
  <c r="X1391" i="3"/>
  <c r="P8" i="3"/>
  <c r="AH8" i="3" s="1"/>
  <c r="Y8" i="3"/>
  <c r="P12" i="3"/>
  <c r="AH12" i="3" s="1"/>
  <c r="Y12" i="3"/>
  <c r="P16" i="3"/>
  <c r="AH16" i="3" s="1"/>
  <c r="Y16" i="3"/>
  <c r="P20" i="3"/>
  <c r="AH20" i="3" s="1"/>
  <c r="Y20" i="3"/>
  <c r="P24" i="3"/>
  <c r="AH24" i="3" s="1"/>
  <c r="Y24" i="3"/>
  <c r="P28" i="3"/>
  <c r="AH28" i="3" s="1"/>
  <c r="Y28" i="3"/>
  <c r="P32" i="3"/>
  <c r="AH32" i="3" s="1"/>
  <c r="Y32" i="3"/>
  <c r="P36" i="3"/>
  <c r="AH36" i="3" s="1"/>
  <c r="Y36" i="3"/>
  <c r="P40" i="3"/>
  <c r="AH40" i="3" s="1"/>
  <c r="Y40" i="3"/>
  <c r="P44" i="3"/>
  <c r="AH44" i="3" s="1"/>
  <c r="Y44" i="3"/>
  <c r="P48" i="3"/>
  <c r="AH48" i="3" s="1"/>
  <c r="Y48" i="3"/>
  <c r="P52" i="3"/>
  <c r="AH52" i="3" s="1"/>
  <c r="Y52" i="3"/>
  <c r="P56" i="3"/>
  <c r="AH56" i="3" s="1"/>
  <c r="Y56" i="3"/>
  <c r="P60" i="3"/>
  <c r="AH60" i="3" s="1"/>
  <c r="Y60" i="3"/>
  <c r="P64" i="3"/>
  <c r="AH64" i="3" s="1"/>
  <c r="Y64" i="3"/>
  <c r="P68" i="3"/>
  <c r="AH68" i="3" s="1"/>
  <c r="Y68" i="3"/>
  <c r="P72" i="3"/>
  <c r="AH72" i="3" s="1"/>
  <c r="Y72" i="3"/>
  <c r="P76" i="3"/>
  <c r="AH76" i="3" s="1"/>
  <c r="Y76" i="3"/>
  <c r="P80" i="3"/>
  <c r="AH80" i="3" s="1"/>
  <c r="Y80" i="3"/>
  <c r="P84" i="3"/>
  <c r="AH84" i="3" s="1"/>
  <c r="Y84" i="3"/>
  <c r="P88" i="3"/>
  <c r="AH88" i="3" s="1"/>
  <c r="Y88" i="3"/>
  <c r="P92" i="3"/>
  <c r="AH92" i="3" s="1"/>
  <c r="Y92" i="3"/>
  <c r="P96" i="3"/>
  <c r="AH96" i="3" s="1"/>
  <c r="Y96" i="3"/>
  <c r="P100" i="3"/>
  <c r="AH100" i="3" s="1"/>
  <c r="Y100" i="3"/>
  <c r="P104" i="3"/>
  <c r="AH104" i="3" s="1"/>
  <c r="Y104" i="3"/>
  <c r="P108" i="3"/>
  <c r="AH108" i="3" s="1"/>
  <c r="Y108" i="3"/>
  <c r="P112" i="3"/>
  <c r="AH112" i="3" s="1"/>
  <c r="Y112" i="3"/>
  <c r="P116" i="3"/>
  <c r="AH116" i="3" s="1"/>
  <c r="Y116" i="3"/>
  <c r="P120" i="3"/>
  <c r="AH120" i="3" s="1"/>
  <c r="Y120" i="3"/>
  <c r="P124" i="3"/>
  <c r="AH124" i="3" s="1"/>
  <c r="Y124" i="3"/>
  <c r="P128" i="3"/>
  <c r="AH128" i="3" s="1"/>
  <c r="Y128" i="3"/>
  <c r="P132" i="3"/>
  <c r="AH132" i="3" s="1"/>
  <c r="Y132" i="3"/>
  <c r="P136" i="3"/>
  <c r="AH136" i="3" s="1"/>
  <c r="Y136" i="3"/>
  <c r="P140" i="3"/>
  <c r="AH140" i="3" s="1"/>
  <c r="Y140" i="3"/>
  <c r="P144" i="3"/>
  <c r="AH144" i="3" s="1"/>
  <c r="Y144" i="3"/>
  <c r="P148" i="3"/>
  <c r="AH148" i="3" s="1"/>
  <c r="Y148" i="3"/>
  <c r="P152" i="3"/>
  <c r="AH152" i="3" s="1"/>
  <c r="Y152" i="3"/>
  <c r="P156" i="3"/>
  <c r="AH156" i="3" s="1"/>
  <c r="Y156" i="3"/>
  <c r="P160" i="3"/>
  <c r="AH160" i="3" s="1"/>
  <c r="Y160" i="3"/>
  <c r="P164" i="3"/>
  <c r="AH164" i="3" s="1"/>
  <c r="Y164" i="3"/>
  <c r="P168" i="3"/>
  <c r="AH168" i="3" s="1"/>
  <c r="Y168" i="3"/>
  <c r="P172" i="3"/>
  <c r="AH172" i="3" s="1"/>
  <c r="Y172" i="3"/>
  <c r="P176" i="3"/>
  <c r="AH176" i="3" s="1"/>
  <c r="Y176" i="3"/>
  <c r="P180" i="3"/>
  <c r="AH180" i="3" s="1"/>
  <c r="Y180" i="3"/>
  <c r="P184" i="3"/>
  <c r="AH184" i="3" s="1"/>
  <c r="Y184" i="3"/>
  <c r="P188" i="3"/>
  <c r="AH188" i="3" s="1"/>
  <c r="Y188" i="3"/>
  <c r="P192" i="3"/>
  <c r="AH192" i="3" s="1"/>
  <c r="Y192" i="3"/>
  <c r="P196" i="3"/>
  <c r="AH196" i="3" s="1"/>
  <c r="Y196" i="3"/>
  <c r="P200" i="3"/>
  <c r="AH200" i="3" s="1"/>
  <c r="Y200" i="3"/>
  <c r="P204" i="3"/>
  <c r="AH204" i="3" s="1"/>
  <c r="Y204" i="3"/>
  <c r="P208" i="3"/>
  <c r="AH208" i="3" s="1"/>
  <c r="Y208" i="3"/>
  <c r="P212" i="3"/>
  <c r="AH212" i="3" s="1"/>
  <c r="Y212" i="3"/>
  <c r="P216" i="3"/>
  <c r="AH216" i="3" s="1"/>
  <c r="Y216" i="3"/>
  <c r="P220" i="3"/>
  <c r="AH220" i="3" s="1"/>
  <c r="Y220" i="3"/>
  <c r="P224" i="3"/>
  <c r="AH224" i="3" s="1"/>
  <c r="Y224" i="3"/>
  <c r="P228" i="3"/>
  <c r="AH228" i="3" s="1"/>
  <c r="Y228" i="3"/>
  <c r="P232" i="3"/>
  <c r="AH232" i="3" s="1"/>
  <c r="Y232" i="3"/>
  <c r="P236" i="3"/>
  <c r="AH236" i="3" s="1"/>
  <c r="Y236" i="3"/>
  <c r="P240" i="3"/>
  <c r="AH240" i="3" s="1"/>
  <c r="Y240" i="3"/>
  <c r="P244" i="3"/>
  <c r="AH244" i="3" s="1"/>
  <c r="Y244" i="3"/>
  <c r="P248" i="3"/>
  <c r="AH248" i="3" s="1"/>
  <c r="Y248" i="3"/>
  <c r="P252" i="3"/>
  <c r="AH252" i="3" s="1"/>
  <c r="Y252" i="3"/>
  <c r="P256" i="3"/>
  <c r="AH256" i="3" s="1"/>
  <c r="Y256" i="3"/>
  <c r="P260" i="3"/>
  <c r="AH260" i="3" s="1"/>
  <c r="Y260" i="3"/>
  <c r="P264" i="3"/>
  <c r="AH264" i="3" s="1"/>
  <c r="Y264" i="3"/>
  <c r="P268" i="3"/>
  <c r="AH268" i="3" s="1"/>
  <c r="Y268" i="3"/>
  <c r="P272" i="3"/>
  <c r="AH272" i="3" s="1"/>
  <c r="Y272" i="3"/>
  <c r="P276" i="3"/>
  <c r="AH276" i="3" s="1"/>
  <c r="Y276" i="3"/>
  <c r="P280" i="3"/>
  <c r="AH280" i="3" s="1"/>
  <c r="Y280" i="3"/>
  <c r="P284" i="3"/>
  <c r="AH284" i="3" s="1"/>
  <c r="Y284" i="3"/>
  <c r="P288" i="3"/>
  <c r="AH288" i="3" s="1"/>
  <c r="Y288" i="3"/>
  <c r="P292" i="3"/>
  <c r="AH292" i="3" s="1"/>
  <c r="Y292" i="3"/>
  <c r="P296" i="3"/>
  <c r="AH296" i="3" s="1"/>
  <c r="Y296" i="3"/>
  <c r="P300" i="3"/>
  <c r="AH300" i="3" s="1"/>
  <c r="Y300" i="3"/>
  <c r="P304" i="3"/>
  <c r="AH304" i="3" s="1"/>
  <c r="Y304" i="3"/>
  <c r="P308" i="3"/>
  <c r="AH308" i="3" s="1"/>
  <c r="Y308" i="3"/>
  <c r="P312" i="3"/>
  <c r="AH312" i="3" s="1"/>
  <c r="Y312" i="3"/>
  <c r="P316" i="3"/>
  <c r="AH316" i="3" s="1"/>
  <c r="Y316" i="3"/>
  <c r="P320" i="3"/>
  <c r="AH320" i="3" s="1"/>
  <c r="Y320" i="3"/>
  <c r="P324" i="3"/>
  <c r="AH324" i="3" s="1"/>
  <c r="Y324" i="3"/>
  <c r="P328" i="3"/>
  <c r="AH328" i="3" s="1"/>
  <c r="Y328" i="3"/>
  <c r="P332" i="3"/>
  <c r="AH332" i="3" s="1"/>
  <c r="Y332" i="3"/>
  <c r="P336" i="3"/>
  <c r="AH336" i="3" s="1"/>
  <c r="Y336" i="3"/>
  <c r="P340" i="3"/>
  <c r="AH340" i="3" s="1"/>
  <c r="Y340" i="3"/>
  <c r="P344" i="3"/>
  <c r="AH344" i="3" s="1"/>
  <c r="Y344" i="3"/>
  <c r="P348" i="3"/>
  <c r="AH348" i="3" s="1"/>
  <c r="Y348" i="3"/>
  <c r="P352" i="3"/>
  <c r="AH352" i="3" s="1"/>
  <c r="Y352" i="3"/>
  <c r="P356" i="3"/>
  <c r="AH356" i="3" s="1"/>
  <c r="Y356" i="3"/>
  <c r="P360" i="3"/>
  <c r="AH360" i="3" s="1"/>
  <c r="Y360" i="3"/>
  <c r="P364" i="3"/>
  <c r="AH364" i="3" s="1"/>
  <c r="Y364" i="3"/>
  <c r="P368" i="3"/>
  <c r="AH368" i="3" s="1"/>
  <c r="Y368" i="3"/>
  <c r="P372" i="3"/>
  <c r="AH372" i="3" s="1"/>
  <c r="Y372" i="3"/>
  <c r="P376" i="3"/>
  <c r="AH376" i="3" s="1"/>
  <c r="Y376" i="3"/>
  <c r="P380" i="3"/>
  <c r="AH380" i="3" s="1"/>
  <c r="Y380" i="3"/>
  <c r="P384" i="3"/>
  <c r="AH384" i="3" s="1"/>
  <c r="Y384" i="3"/>
  <c r="P388" i="3"/>
  <c r="AH388" i="3" s="1"/>
  <c r="Y388" i="3"/>
  <c r="P392" i="3"/>
  <c r="AH392" i="3" s="1"/>
  <c r="Y392" i="3"/>
  <c r="P396" i="3"/>
  <c r="AH396" i="3" s="1"/>
  <c r="Y396" i="3"/>
  <c r="P400" i="3"/>
  <c r="AH400" i="3" s="1"/>
  <c r="Y400" i="3"/>
  <c r="P404" i="3"/>
  <c r="AH404" i="3" s="1"/>
  <c r="Y404" i="3"/>
  <c r="P408" i="3"/>
  <c r="AH408" i="3" s="1"/>
  <c r="Y408" i="3"/>
  <c r="P412" i="3"/>
  <c r="AH412" i="3" s="1"/>
  <c r="Y412" i="3"/>
  <c r="P416" i="3"/>
  <c r="AH416" i="3" s="1"/>
  <c r="Y416" i="3"/>
  <c r="P420" i="3"/>
  <c r="AH420" i="3" s="1"/>
  <c r="Y420" i="3"/>
  <c r="P424" i="3"/>
  <c r="AH424" i="3" s="1"/>
  <c r="Y424" i="3"/>
  <c r="P428" i="3"/>
  <c r="AH428" i="3" s="1"/>
  <c r="Y428" i="3"/>
  <c r="P432" i="3"/>
  <c r="AH432" i="3" s="1"/>
  <c r="Y432" i="3"/>
  <c r="P436" i="3"/>
  <c r="AH436" i="3" s="1"/>
  <c r="Y436" i="3"/>
  <c r="P440" i="3"/>
  <c r="AH440" i="3" s="1"/>
  <c r="Y440" i="3"/>
  <c r="P444" i="3"/>
  <c r="AH444" i="3" s="1"/>
  <c r="Y444" i="3"/>
  <c r="P448" i="3"/>
  <c r="AH448" i="3" s="1"/>
  <c r="Y448" i="3"/>
  <c r="P452" i="3"/>
  <c r="AH452" i="3" s="1"/>
  <c r="Y452" i="3"/>
  <c r="P456" i="3"/>
  <c r="AH456" i="3" s="1"/>
  <c r="Y456" i="3"/>
  <c r="P460" i="3"/>
  <c r="AH460" i="3" s="1"/>
  <c r="Y460" i="3"/>
  <c r="P464" i="3"/>
  <c r="AH464" i="3" s="1"/>
  <c r="Y464" i="3"/>
  <c r="P468" i="3"/>
  <c r="AH468" i="3" s="1"/>
  <c r="Y468" i="3"/>
  <c r="P472" i="3"/>
  <c r="AH472" i="3" s="1"/>
  <c r="Y472" i="3"/>
  <c r="P476" i="3"/>
  <c r="AH476" i="3" s="1"/>
  <c r="Y476" i="3"/>
  <c r="P480" i="3"/>
  <c r="AH480" i="3" s="1"/>
  <c r="Y480" i="3"/>
  <c r="P484" i="3"/>
  <c r="AH484" i="3" s="1"/>
  <c r="Y484" i="3"/>
  <c r="P488" i="3"/>
  <c r="AH488" i="3" s="1"/>
  <c r="Y488" i="3"/>
  <c r="P492" i="3"/>
  <c r="AH492" i="3" s="1"/>
  <c r="Y492" i="3"/>
  <c r="P496" i="3"/>
  <c r="AH496" i="3" s="1"/>
  <c r="Y496" i="3"/>
  <c r="P500" i="3"/>
  <c r="AH500" i="3" s="1"/>
  <c r="Y500" i="3"/>
  <c r="P504" i="3"/>
  <c r="AH504" i="3" s="1"/>
  <c r="Y504" i="3"/>
  <c r="P508" i="3"/>
  <c r="AH508" i="3" s="1"/>
  <c r="Y508" i="3"/>
  <c r="P512" i="3"/>
  <c r="AH512" i="3" s="1"/>
  <c r="Y512" i="3"/>
  <c r="P516" i="3"/>
  <c r="AH516" i="3" s="1"/>
  <c r="Y516" i="3"/>
  <c r="P520" i="3"/>
  <c r="AH520" i="3" s="1"/>
  <c r="Y520" i="3"/>
  <c r="P524" i="3"/>
  <c r="AH524" i="3" s="1"/>
  <c r="Y524" i="3"/>
  <c r="P528" i="3"/>
  <c r="AH528" i="3" s="1"/>
  <c r="Y528" i="3"/>
  <c r="P532" i="3"/>
  <c r="AH532" i="3" s="1"/>
  <c r="Y532" i="3"/>
  <c r="P536" i="3"/>
  <c r="AH536" i="3" s="1"/>
  <c r="Y536" i="3"/>
  <c r="P540" i="3"/>
  <c r="AH540" i="3" s="1"/>
  <c r="Y540" i="3"/>
  <c r="P544" i="3"/>
  <c r="AH544" i="3" s="1"/>
  <c r="Y544" i="3"/>
  <c r="P548" i="3"/>
  <c r="AH548" i="3" s="1"/>
  <c r="Y548" i="3"/>
  <c r="P552" i="3"/>
  <c r="AH552" i="3" s="1"/>
  <c r="Y552" i="3"/>
  <c r="P556" i="3"/>
  <c r="AH556" i="3" s="1"/>
  <c r="Y556" i="3"/>
  <c r="P560" i="3"/>
  <c r="AH560" i="3" s="1"/>
  <c r="Y560" i="3"/>
  <c r="P564" i="3"/>
  <c r="AH564" i="3" s="1"/>
  <c r="Y564" i="3"/>
  <c r="P568" i="3"/>
  <c r="AH568" i="3" s="1"/>
  <c r="Y568" i="3"/>
  <c r="P572" i="3"/>
  <c r="AH572" i="3" s="1"/>
  <c r="Y572" i="3"/>
  <c r="P576" i="3"/>
  <c r="AH576" i="3" s="1"/>
  <c r="Y576" i="3"/>
  <c r="P580" i="3"/>
  <c r="AH580" i="3" s="1"/>
  <c r="Y580" i="3"/>
  <c r="P584" i="3"/>
  <c r="AH584" i="3" s="1"/>
  <c r="Y584" i="3"/>
  <c r="P588" i="3"/>
  <c r="AH588" i="3" s="1"/>
  <c r="Y588" i="3"/>
  <c r="P592" i="3"/>
  <c r="AH592" i="3" s="1"/>
  <c r="Y592" i="3"/>
  <c r="P596" i="3"/>
  <c r="AH596" i="3" s="1"/>
  <c r="Y596" i="3"/>
  <c r="P600" i="3"/>
  <c r="AH600" i="3" s="1"/>
  <c r="Y600" i="3"/>
  <c r="P604" i="3"/>
  <c r="AH604" i="3" s="1"/>
  <c r="Y604" i="3"/>
  <c r="P608" i="3"/>
  <c r="AH608" i="3" s="1"/>
  <c r="Y608" i="3"/>
  <c r="P612" i="3"/>
  <c r="AH612" i="3" s="1"/>
  <c r="Y612" i="3"/>
  <c r="P616" i="3"/>
  <c r="AH616" i="3" s="1"/>
  <c r="Y616" i="3"/>
  <c r="P620" i="3"/>
  <c r="AH620" i="3" s="1"/>
  <c r="Y620" i="3"/>
  <c r="P624" i="3"/>
  <c r="AH624" i="3" s="1"/>
  <c r="Y624" i="3"/>
  <c r="P628" i="3"/>
  <c r="AH628" i="3" s="1"/>
  <c r="Y628" i="3"/>
  <c r="P632" i="3"/>
  <c r="AH632" i="3" s="1"/>
  <c r="Y632" i="3"/>
  <c r="P636" i="3"/>
  <c r="AH636" i="3" s="1"/>
  <c r="Y636" i="3"/>
  <c r="P640" i="3"/>
  <c r="AH640" i="3" s="1"/>
  <c r="Y640" i="3"/>
  <c r="P644" i="3"/>
  <c r="AH644" i="3" s="1"/>
  <c r="Y644" i="3"/>
  <c r="P648" i="3"/>
  <c r="AH648" i="3" s="1"/>
  <c r="Y648" i="3"/>
  <c r="P652" i="3"/>
  <c r="AH652" i="3" s="1"/>
  <c r="Y652" i="3"/>
  <c r="P656" i="3"/>
  <c r="AH656" i="3" s="1"/>
  <c r="Y656" i="3"/>
  <c r="P660" i="3"/>
  <c r="AH660" i="3" s="1"/>
  <c r="Y660" i="3"/>
  <c r="P664" i="3"/>
  <c r="AH664" i="3" s="1"/>
  <c r="Y664" i="3"/>
  <c r="P668" i="3"/>
  <c r="AH668" i="3" s="1"/>
  <c r="Y668" i="3"/>
  <c r="P672" i="3"/>
  <c r="AH672" i="3" s="1"/>
  <c r="Y672" i="3"/>
  <c r="P676" i="3"/>
  <c r="AH676" i="3" s="1"/>
  <c r="Y676" i="3"/>
  <c r="P680" i="3"/>
  <c r="AH680" i="3" s="1"/>
  <c r="Y680" i="3"/>
  <c r="P684" i="3"/>
  <c r="AH684" i="3" s="1"/>
  <c r="Y684" i="3"/>
  <c r="P688" i="3"/>
  <c r="AH688" i="3" s="1"/>
  <c r="Y688" i="3"/>
  <c r="P692" i="3"/>
  <c r="AH692" i="3" s="1"/>
  <c r="Y692" i="3"/>
  <c r="P696" i="3"/>
  <c r="AH696" i="3" s="1"/>
  <c r="Y696" i="3"/>
  <c r="P700" i="3"/>
  <c r="AH700" i="3" s="1"/>
  <c r="Y700" i="3"/>
  <c r="P704" i="3"/>
  <c r="AH704" i="3" s="1"/>
  <c r="Y704" i="3"/>
  <c r="P708" i="3"/>
  <c r="AH708" i="3" s="1"/>
  <c r="Y708" i="3"/>
  <c r="P712" i="3"/>
  <c r="AH712" i="3" s="1"/>
  <c r="Y712" i="3"/>
  <c r="P716" i="3"/>
  <c r="AH716" i="3" s="1"/>
  <c r="Y716" i="3"/>
  <c r="P720" i="3"/>
  <c r="AH720" i="3" s="1"/>
  <c r="Y720" i="3"/>
  <c r="P724" i="3"/>
  <c r="AH724" i="3" s="1"/>
  <c r="Y724" i="3"/>
  <c r="P728" i="3"/>
  <c r="AH728" i="3" s="1"/>
  <c r="Y728" i="3"/>
  <c r="P732" i="3"/>
  <c r="AH732" i="3" s="1"/>
  <c r="Y732" i="3"/>
  <c r="P736" i="3"/>
  <c r="AH736" i="3" s="1"/>
  <c r="Y736" i="3"/>
  <c r="P740" i="3"/>
  <c r="AH740" i="3" s="1"/>
  <c r="Y740" i="3"/>
  <c r="P744" i="3"/>
  <c r="AH744" i="3" s="1"/>
  <c r="Y744" i="3"/>
  <c r="P748" i="3"/>
  <c r="AH748" i="3" s="1"/>
  <c r="Y748" i="3"/>
  <c r="P752" i="3"/>
  <c r="AH752" i="3" s="1"/>
  <c r="Y752" i="3"/>
  <c r="P756" i="3"/>
  <c r="AH756" i="3" s="1"/>
  <c r="Y756" i="3"/>
  <c r="P760" i="3"/>
  <c r="AH760" i="3" s="1"/>
  <c r="Y760" i="3"/>
  <c r="P764" i="3"/>
  <c r="AH764" i="3" s="1"/>
  <c r="Y764" i="3"/>
  <c r="P768" i="3"/>
  <c r="AH768" i="3" s="1"/>
  <c r="Y768" i="3"/>
  <c r="P772" i="3"/>
  <c r="AH772" i="3" s="1"/>
  <c r="Y772" i="3"/>
  <c r="P776" i="3"/>
  <c r="AH776" i="3" s="1"/>
  <c r="Y776" i="3"/>
  <c r="P780" i="3"/>
  <c r="AH780" i="3" s="1"/>
  <c r="Y780" i="3"/>
  <c r="P784" i="3"/>
  <c r="AH784" i="3" s="1"/>
  <c r="Y784" i="3"/>
  <c r="P788" i="3"/>
  <c r="AH788" i="3" s="1"/>
  <c r="Y788" i="3"/>
  <c r="P792" i="3"/>
  <c r="AH792" i="3" s="1"/>
  <c r="Y792" i="3"/>
  <c r="P796" i="3"/>
  <c r="AH796" i="3" s="1"/>
  <c r="Y796" i="3"/>
  <c r="P800" i="3"/>
  <c r="AH800" i="3" s="1"/>
  <c r="Y800" i="3"/>
  <c r="P804" i="3"/>
  <c r="AH804" i="3" s="1"/>
  <c r="Y804" i="3"/>
  <c r="P808" i="3"/>
  <c r="AH808" i="3" s="1"/>
  <c r="Y808" i="3"/>
  <c r="P812" i="3"/>
  <c r="AH812" i="3" s="1"/>
  <c r="Y812" i="3"/>
  <c r="P816" i="3"/>
  <c r="AH816" i="3" s="1"/>
  <c r="Y816" i="3"/>
  <c r="P820" i="3"/>
  <c r="AH820" i="3" s="1"/>
  <c r="Y820" i="3"/>
  <c r="P824" i="3"/>
  <c r="AH824" i="3" s="1"/>
  <c r="Y824" i="3"/>
  <c r="P828" i="3"/>
  <c r="AH828" i="3" s="1"/>
  <c r="Y828" i="3"/>
  <c r="P832" i="3"/>
  <c r="AH832" i="3" s="1"/>
  <c r="Y832" i="3"/>
  <c r="P836" i="3"/>
  <c r="AH836" i="3" s="1"/>
  <c r="Y836" i="3"/>
  <c r="P840" i="3"/>
  <c r="AH840" i="3" s="1"/>
  <c r="Y840" i="3"/>
  <c r="P844" i="3"/>
  <c r="AH844" i="3" s="1"/>
  <c r="Y844" i="3"/>
  <c r="P848" i="3"/>
  <c r="AH848" i="3" s="1"/>
  <c r="Y848" i="3"/>
  <c r="P852" i="3"/>
  <c r="AH852" i="3" s="1"/>
  <c r="Y852" i="3"/>
  <c r="P856" i="3"/>
  <c r="AH856" i="3" s="1"/>
  <c r="Y856" i="3"/>
  <c r="P860" i="3"/>
  <c r="AH860" i="3" s="1"/>
  <c r="Y860" i="3"/>
  <c r="P864" i="3"/>
  <c r="AH864" i="3" s="1"/>
  <c r="Y864" i="3"/>
  <c r="P868" i="3"/>
  <c r="AH868" i="3" s="1"/>
  <c r="Y868" i="3"/>
  <c r="P872" i="3"/>
  <c r="AH872" i="3" s="1"/>
  <c r="Y872" i="3"/>
  <c r="P876" i="3"/>
  <c r="AH876" i="3" s="1"/>
  <c r="Y876" i="3"/>
  <c r="P880" i="3"/>
  <c r="AH880" i="3" s="1"/>
  <c r="Y880" i="3"/>
  <c r="P884" i="3"/>
  <c r="AH884" i="3" s="1"/>
  <c r="Y884" i="3"/>
  <c r="P888" i="3"/>
  <c r="AH888" i="3" s="1"/>
  <c r="Y888" i="3"/>
  <c r="P892" i="3"/>
  <c r="AH892" i="3" s="1"/>
  <c r="Y892" i="3"/>
  <c r="P896" i="3"/>
  <c r="AH896" i="3" s="1"/>
  <c r="Y896" i="3"/>
  <c r="P900" i="3"/>
  <c r="AH900" i="3" s="1"/>
  <c r="Y900" i="3"/>
  <c r="P904" i="3"/>
  <c r="AH904" i="3" s="1"/>
  <c r="Y904" i="3"/>
  <c r="P908" i="3"/>
  <c r="AH908" i="3" s="1"/>
  <c r="Y908" i="3"/>
  <c r="P912" i="3"/>
  <c r="AH912" i="3" s="1"/>
  <c r="Y912" i="3"/>
  <c r="P916" i="3"/>
  <c r="AH916" i="3" s="1"/>
  <c r="Y916" i="3"/>
  <c r="P920" i="3"/>
  <c r="AH920" i="3" s="1"/>
  <c r="Y920" i="3"/>
  <c r="P924" i="3"/>
  <c r="AH924" i="3" s="1"/>
  <c r="Y924" i="3"/>
  <c r="P928" i="3"/>
  <c r="AH928" i="3" s="1"/>
  <c r="Y928" i="3"/>
  <c r="P932" i="3"/>
  <c r="AH932" i="3" s="1"/>
  <c r="Y932" i="3"/>
  <c r="P936" i="3"/>
  <c r="AH936" i="3" s="1"/>
  <c r="Y936" i="3"/>
  <c r="P940" i="3"/>
  <c r="AH940" i="3" s="1"/>
  <c r="Y940" i="3"/>
  <c r="P944" i="3"/>
  <c r="AH944" i="3" s="1"/>
  <c r="Y944" i="3"/>
  <c r="P948" i="3"/>
  <c r="AH948" i="3" s="1"/>
  <c r="Y948" i="3"/>
  <c r="P952" i="3"/>
  <c r="AH952" i="3" s="1"/>
  <c r="Y952" i="3"/>
  <c r="P956" i="3"/>
  <c r="AH956" i="3" s="1"/>
  <c r="Y956" i="3"/>
  <c r="P960" i="3"/>
  <c r="AH960" i="3" s="1"/>
  <c r="Y960" i="3"/>
  <c r="P964" i="3"/>
  <c r="AH964" i="3" s="1"/>
  <c r="Y964" i="3"/>
  <c r="P968" i="3"/>
  <c r="AH968" i="3" s="1"/>
  <c r="Y968" i="3"/>
  <c r="P972" i="3"/>
  <c r="AH972" i="3" s="1"/>
  <c r="Y972" i="3"/>
  <c r="P976" i="3"/>
  <c r="AH976" i="3" s="1"/>
  <c r="Y976" i="3"/>
  <c r="P980" i="3"/>
  <c r="AH980" i="3" s="1"/>
  <c r="Y980" i="3"/>
  <c r="P984" i="3"/>
  <c r="AH984" i="3" s="1"/>
  <c r="Y984" i="3"/>
  <c r="P988" i="3"/>
  <c r="AH988" i="3" s="1"/>
  <c r="Y988" i="3"/>
  <c r="P992" i="3"/>
  <c r="AH992" i="3" s="1"/>
  <c r="Y992" i="3"/>
  <c r="P996" i="3"/>
  <c r="AH996" i="3" s="1"/>
  <c r="Y996" i="3"/>
  <c r="P1000" i="3"/>
  <c r="AH1000" i="3" s="1"/>
  <c r="Y1000" i="3"/>
  <c r="P1004" i="3"/>
  <c r="AH1004" i="3" s="1"/>
  <c r="Y1004" i="3"/>
  <c r="P1008" i="3"/>
  <c r="AH1008" i="3" s="1"/>
  <c r="Y1008" i="3"/>
  <c r="P1012" i="3"/>
  <c r="AH1012" i="3" s="1"/>
  <c r="Y1012" i="3"/>
  <c r="P1016" i="3"/>
  <c r="AH1016" i="3" s="1"/>
  <c r="Y1016" i="3"/>
  <c r="P1020" i="3"/>
  <c r="AH1020" i="3" s="1"/>
  <c r="Y1020" i="3"/>
  <c r="P1024" i="3"/>
  <c r="AH1024" i="3" s="1"/>
  <c r="Y1024" i="3"/>
  <c r="P1028" i="3"/>
  <c r="AH1028" i="3" s="1"/>
  <c r="Y1028" i="3"/>
  <c r="P1032" i="3"/>
  <c r="AH1032" i="3" s="1"/>
  <c r="Y1032" i="3"/>
  <c r="P1036" i="3"/>
  <c r="AH1036" i="3" s="1"/>
  <c r="Y1036" i="3"/>
  <c r="P1040" i="3"/>
  <c r="AH1040" i="3" s="1"/>
  <c r="Y1040" i="3"/>
  <c r="P1044" i="3"/>
  <c r="AH1044" i="3" s="1"/>
  <c r="Y1044" i="3"/>
  <c r="P1048" i="3"/>
  <c r="AH1048" i="3" s="1"/>
  <c r="Y1048" i="3"/>
  <c r="P1052" i="3"/>
  <c r="AH1052" i="3" s="1"/>
  <c r="Y1052" i="3"/>
  <c r="P1056" i="3"/>
  <c r="AH1056" i="3" s="1"/>
  <c r="Y1056" i="3"/>
  <c r="P1060" i="3"/>
  <c r="AH1060" i="3" s="1"/>
  <c r="Y1060" i="3"/>
  <c r="P1064" i="3"/>
  <c r="AH1064" i="3" s="1"/>
  <c r="Y1064" i="3"/>
  <c r="P1068" i="3"/>
  <c r="AH1068" i="3" s="1"/>
  <c r="Y1068" i="3"/>
  <c r="P1072" i="3"/>
  <c r="AH1072" i="3" s="1"/>
  <c r="Y1072" i="3"/>
  <c r="P1076" i="3"/>
  <c r="AH1076" i="3" s="1"/>
  <c r="Y1076" i="3"/>
  <c r="P1080" i="3"/>
  <c r="AH1080" i="3" s="1"/>
  <c r="Y1080" i="3"/>
  <c r="P1084" i="3"/>
  <c r="AH1084" i="3" s="1"/>
  <c r="Y1084" i="3"/>
  <c r="P1088" i="3"/>
  <c r="AH1088" i="3" s="1"/>
  <c r="Y1088" i="3"/>
  <c r="P1092" i="3"/>
  <c r="AH1092" i="3" s="1"/>
  <c r="Y1092" i="3"/>
  <c r="P1096" i="3"/>
  <c r="AH1096" i="3" s="1"/>
  <c r="Y1096" i="3"/>
  <c r="P1100" i="3"/>
  <c r="AH1100" i="3" s="1"/>
  <c r="Y1100" i="3"/>
  <c r="P1104" i="3"/>
  <c r="AH1104" i="3" s="1"/>
  <c r="Y1104" i="3"/>
  <c r="P1108" i="3"/>
  <c r="AH1108" i="3" s="1"/>
  <c r="Y1108" i="3"/>
  <c r="P1112" i="3"/>
  <c r="AH1112" i="3" s="1"/>
  <c r="Y1112" i="3"/>
  <c r="P1116" i="3"/>
  <c r="AH1116" i="3" s="1"/>
  <c r="Y1116" i="3"/>
  <c r="P1120" i="3"/>
  <c r="AH1120" i="3" s="1"/>
  <c r="Y1120" i="3"/>
  <c r="P1124" i="3"/>
  <c r="AH1124" i="3" s="1"/>
  <c r="Y1124" i="3"/>
  <c r="P1128" i="3"/>
  <c r="AH1128" i="3" s="1"/>
  <c r="Y1128" i="3"/>
  <c r="P1132" i="3"/>
  <c r="AH1132" i="3" s="1"/>
  <c r="Y1132" i="3"/>
  <c r="P1136" i="3"/>
  <c r="AH1136" i="3" s="1"/>
  <c r="Y1136" i="3"/>
  <c r="P1140" i="3"/>
  <c r="AH1140" i="3" s="1"/>
  <c r="Y1140" i="3"/>
  <c r="P1144" i="3"/>
  <c r="AH1144" i="3" s="1"/>
  <c r="Y1144" i="3"/>
  <c r="P1148" i="3"/>
  <c r="AH1148" i="3" s="1"/>
  <c r="Y1148" i="3"/>
  <c r="P1152" i="3"/>
  <c r="AH1152" i="3" s="1"/>
  <c r="Y1152" i="3"/>
  <c r="P1156" i="3"/>
  <c r="AH1156" i="3" s="1"/>
  <c r="Y1156" i="3"/>
  <c r="P1160" i="3"/>
  <c r="AH1160" i="3" s="1"/>
  <c r="Y1160" i="3"/>
  <c r="P1164" i="3"/>
  <c r="AH1164" i="3" s="1"/>
  <c r="Y1164" i="3"/>
  <c r="P1168" i="3"/>
  <c r="AH1168" i="3" s="1"/>
  <c r="Y1168" i="3"/>
  <c r="P1172" i="3"/>
  <c r="AH1172" i="3" s="1"/>
  <c r="Y1172" i="3"/>
  <c r="P1176" i="3"/>
  <c r="AH1176" i="3" s="1"/>
  <c r="Y1176" i="3"/>
  <c r="P1180" i="3"/>
  <c r="AH1180" i="3" s="1"/>
  <c r="Y1180" i="3"/>
  <c r="P1184" i="3"/>
  <c r="AH1184" i="3" s="1"/>
  <c r="Y1184" i="3"/>
  <c r="P1188" i="3"/>
  <c r="AH1188" i="3" s="1"/>
  <c r="Y1188" i="3"/>
  <c r="P1192" i="3"/>
  <c r="AH1192" i="3" s="1"/>
  <c r="Y1192" i="3"/>
  <c r="P1196" i="3"/>
  <c r="AH1196" i="3" s="1"/>
  <c r="Y1196" i="3"/>
  <c r="P1200" i="3"/>
  <c r="AH1200" i="3" s="1"/>
  <c r="Y1200" i="3"/>
  <c r="P1204" i="3"/>
  <c r="AH1204" i="3" s="1"/>
  <c r="Y1204" i="3"/>
  <c r="P1208" i="3"/>
  <c r="AH1208" i="3" s="1"/>
  <c r="Y1208" i="3"/>
  <c r="P1212" i="3"/>
  <c r="AH1212" i="3" s="1"/>
  <c r="Y1212" i="3"/>
  <c r="P1216" i="3"/>
  <c r="AH1216" i="3" s="1"/>
  <c r="Y1216" i="3"/>
  <c r="P1220" i="3"/>
  <c r="AH1220" i="3" s="1"/>
  <c r="Y1220" i="3"/>
  <c r="P1224" i="3"/>
  <c r="AH1224" i="3" s="1"/>
  <c r="Y1224" i="3"/>
  <c r="P1228" i="3"/>
  <c r="AH1228" i="3" s="1"/>
  <c r="Y1228" i="3"/>
  <c r="P1232" i="3"/>
  <c r="AH1232" i="3" s="1"/>
  <c r="Y1232" i="3"/>
  <c r="P1236" i="3"/>
  <c r="AH1236" i="3" s="1"/>
  <c r="Y1236" i="3"/>
  <c r="P1240" i="3"/>
  <c r="AH1240" i="3" s="1"/>
  <c r="Y1240" i="3"/>
  <c r="P1244" i="3"/>
  <c r="AH1244" i="3" s="1"/>
  <c r="Y1244" i="3"/>
  <c r="P1248" i="3"/>
  <c r="AH1248" i="3" s="1"/>
  <c r="Y1248" i="3"/>
  <c r="P1252" i="3"/>
  <c r="AH1252" i="3" s="1"/>
  <c r="Y1252" i="3"/>
  <c r="P1256" i="3"/>
  <c r="AH1256" i="3" s="1"/>
  <c r="Y1256" i="3"/>
  <c r="P1260" i="3"/>
  <c r="AH1260" i="3" s="1"/>
  <c r="Y1260" i="3"/>
  <c r="P1264" i="3"/>
  <c r="AH1264" i="3" s="1"/>
  <c r="Y1264" i="3"/>
  <c r="P1268" i="3"/>
  <c r="AH1268" i="3" s="1"/>
  <c r="Y1268" i="3"/>
  <c r="P1272" i="3"/>
  <c r="AH1272" i="3" s="1"/>
  <c r="Y1272" i="3"/>
  <c r="P1276" i="3"/>
  <c r="AH1276" i="3" s="1"/>
  <c r="Y1276" i="3"/>
  <c r="P1280" i="3"/>
  <c r="AH1280" i="3" s="1"/>
  <c r="Y1280" i="3"/>
  <c r="P1284" i="3"/>
  <c r="AH1284" i="3" s="1"/>
  <c r="Y1284" i="3"/>
  <c r="P1288" i="3"/>
  <c r="AH1288" i="3" s="1"/>
  <c r="Y1288" i="3"/>
  <c r="P1292" i="3"/>
  <c r="AH1292" i="3" s="1"/>
  <c r="Y1292" i="3"/>
  <c r="P1296" i="3"/>
  <c r="AH1296" i="3" s="1"/>
  <c r="Y1296" i="3"/>
  <c r="P1300" i="3"/>
  <c r="AH1300" i="3" s="1"/>
  <c r="Y1300" i="3"/>
  <c r="P1304" i="3"/>
  <c r="AH1304" i="3" s="1"/>
  <c r="Y1304" i="3"/>
  <c r="P1308" i="3"/>
  <c r="AH1308" i="3" s="1"/>
  <c r="Y1308" i="3"/>
  <c r="P1312" i="3"/>
  <c r="AH1312" i="3" s="1"/>
  <c r="Y1312" i="3"/>
  <c r="P1316" i="3"/>
  <c r="AH1316" i="3" s="1"/>
  <c r="Y1316" i="3"/>
  <c r="P1320" i="3"/>
  <c r="AH1320" i="3" s="1"/>
  <c r="Y1320" i="3"/>
  <c r="P1324" i="3"/>
  <c r="AH1324" i="3" s="1"/>
  <c r="Y1324" i="3"/>
  <c r="P1328" i="3"/>
  <c r="AH1328" i="3" s="1"/>
  <c r="Y1328" i="3"/>
  <c r="P1332" i="3"/>
  <c r="AH1332" i="3" s="1"/>
  <c r="Y1332" i="3"/>
  <c r="P1336" i="3"/>
  <c r="AH1336" i="3" s="1"/>
  <c r="Y1336" i="3"/>
  <c r="P1340" i="3"/>
  <c r="AH1340" i="3" s="1"/>
  <c r="Y1340" i="3"/>
  <c r="P1344" i="3"/>
  <c r="AH1344" i="3" s="1"/>
  <c r="Y1344" i="3"/>
  <c r="P1348" i="3"/>
  <c r="AH1348" i="3" s="1"/>
  <c r="Y1348" i="3"/>
  <c r="P1352" i="3"/>
  <c r="AH1352" i="3" s="1"/>
  <c r="Y1352" i="3"/>
  <c r="P1356" i="3"/>
  <c r="AH1356" i="3" s="1"/>
  <c r="Y1356" i="3"/>
  <c r="P1360" i="3"/>
  <c r="AH1360" i="3" s="1"/>
  <c r="Y1360" i="3"/>
  <c r="P1364" i="3"/>
  <c r="AH1364" i="3" s="1"/>
  <c r="Y1364" i="3"/>
  <c r="P1368" i="3"/>
  <c r="AH1368" i="3" s="1"/>
  <c r="Y1368" i="3"/>
  <c r="P1372" i="3"/>
  <c r="AH1372" i="3" s="1"/>
  <c r="Y1372" i="3"/>
  <c r="P1376" i="3"/>
  <c r="AH1376" i="3" s="1"/>
  <c r="Y1376" i="3"/>
  <c r="P1380" i="3"/>
  <c r="AH1380" i="3" s="1"/>
  <c r="Y1380" i="3"/>
  <c r="P1384" i="3"/>
  <c r="AH1384" i="3" s="1"/>
  <c r="Y1384" i="3"/>
  <c r="P1388" i="3"/>
  <c r="AH1388" i="3" s="1"/>
  <c r="Y1388" i="3"/>
  <c r="M470" i="3"/>
  <c r="AE470" i="3" s="1"/>
  <c r="V470" i="3"/>
  <c r="M474" i="3"/>
  <c r="AE474" i="3" s="1"/>
  <c r="V474" i="3"/>
  <c r="M478" i="3"/>
  <c r="AE478" i="3" s="1"/>
  <c r="V478" i="3"/>
  <c r="M482" i="3"/>
  <c r="AE482" i="3" s="1"/>
  <c r="V482" i="3"/>
  <c r="M486" i="3"/>
  <c r="AE486" i="3" s="1"/>
  <c r="V486" i="3"/>
  <c r="M490" i="3"/>
  <c r="AE490" i="3" s="1"/>
  <c r="V490" i="3"/>
  <c r="M494" i="3"/>
  <c r="AE494" i="3" s="1"/>
  <c r="V494" i="3"/>
  <c r="M498" i="3"/>
  <c r="AE498" i="3" s="1"/>
  <c r="V498" i="3"/>
  <c r="M502" i="3"/>
  <c r="AE502" i="3" s="1"/>
  <c r="V502" i="3"/>
  <c r="M506" i="3"/>
  <c r="AE506" i="3" s="1"/>
  <c r="V506" i="3"/>
  <c r="M510" i="3"/>
  <c r="AE510" i="3" s="1"/>
  <c r="V510" i="3"/>
  <c r="M514" i="3"/>
  <c r="AE514" i="3" s="1"/>
  <c r="V514" i="3"/>
  <c r="M518" i="3"/>
  <c r="AE518" i="3" s="1"/>
  <c r="V518" i="3"/>
  <c r="M522" i="3"/>
  <c r="AE522" i="3" s="1"/>
  <c r="V522" i="3"/>
  <c r="M526" i="3"/>
  <c r="AE526" i="3" s="1"/>
  <c r="V526" i="3"/>
  <c r="M530" i="3"/>
  <c r="AE530" i="3" s="1"/>
  <c r="V530" i="3"/>
  <c r="M534" i="3"/>
  <c r="AE534" i="3" s="1"/>
  <c r="V534" i="3"/>
  <c r="M538" i="3"/>
  <c r="AE538" i="3" s="1"/>
  <c r="V538" i="3"/>
  <c r="M542" i="3"/>
  <c r="AE542" i="3" s="1"/>
  <c r="V542" i="3"/>
  <c r="M546" i="3"/>
  <c r="AE546" i="3" s="1"/>
  <c r="V546" i="3"/>
  <c r="M550" i="3"/>
  <c r="AE550" i="3" s="1"/>
  <c r="V550" i="3"/>
  <c r="M554" i="3"/>
  <c r="AE554" i="3" s="1"/>
  <c r="V554" i="3"/>
  <c r="M558" i="3"/>
  <c r="AE558" i="3" s="1"/>
  <c r="V558" i="3"/>
  <c r="M562" i="3"/>
  <c r="AE562" i="3" s="1"/>
  <c r="V562" i="3"/>
  <c r="M566" i="3"/>
  <c r="AE566" i="3" s="1"/>
  <c r="V566" i="3"/>
  <c r="M570" i="3"/>
  <c r="AE570" i="3" s="1"/>
  <c r="V570" i="3"/>
  <c r="M574" i="3"/>
  <c r="AE574" i="3" s="1"/>
  <c r="V574" i="3"/>
  <c r="M578" i="3"/>
  <c r="AE578" i="3" s="1"/>
  <c r="V578" i="3"/>
  <c r="M582" i="3"/>
  <c r="AE582" i="3" s="1"/>
  <c r="V582" i="3"/>
  <c r="M586" i="3"/>
  <c r="AE586" i="3" s="1"/>
  <c r="V586" i="3"/>
  <c r="M590" i="3"/>
  <c r="AE590" i="3" s="1"/>
  <c r="V590" i="3"/>
  <c r="M594" i="3"/>
  <c r="AE594" i="3" s="1"/>
  <c r="V594" i="3"/>
  <c r="M598" i="3"/>
  <c r="AE598" i="3" s="1"/>
  <c r="V598" i="3"/>
  <c r="M602" i="3"/>
  <c r="AE602" i="3" s="1"/>
  <c r="V602" i="3"/>
  <c r="M606" i="3"/>
  <c r="AE606" i="3" s="1"/>
  <c r="V606" i="3"/>
  <c r="M610" i="3"/>
  <c r="AE610" i="3" s="1"/>
  <c r="V610" i="3"/>
  <c r="M614" i="3"/>
  <c r="AE614" i="3" s="1"/>
  <c r="V614" i="3"/>
  <c r="M618" i="3"/>
  <c r="AE618" i="3" s="1"/>
  <c r="V618" i="3"/>
  <c r="M622" i="3"/>
  <c r="AE622" i="3" s="1"/>
  <c r="V622" i="3"/>
  <c r="M626" i="3"/>
  <c r="AE626" i="3" s="1"/>
  <c r="V626" i="3"/>
  <c r="M630" i="3"/>
  <c r="AE630" i="3" s="1"/>
  <c r="V630" i="3"/>
  <c r="M634" i="3"/>
  <c r="AE634" i="3" s="1"/>
  <c r="V634" i="3"/>
  <c r="M638" i="3"/>
  <c r="AE638" i="3" s="1"/>
  <c r="V638" i="3"/>
  <c r="M642" i="3"/>
  <c r="AE642" i="3" s="1"/>
  <c r="V642" i="3"/>
  <c r="M646" i="3"/>
  <c r="AE646" i="3" s="1"/>
  <c r="V646" i="3"/>
  <c r="M650" i="3"/>
  <c r="AE650" i="3" s="1"/>
  <c r="V650" i="3"/>
  <c r="M654" i="3"/>
  <c r="AE654" i="3" s="1"/>
  <c r="V654" i="3"/>
  <c r="M658" i="3"/>
  <c r="AE658" i="3" s="1"/>
  <c r="V658" i="3"/>
  <c r="M662" i="3"/>
  <c r="AE662" i="3" s="1"/>
  <c r="V662" i="3"/>
  <c r="M666" i="3"/>
  <c r="AE666" i="3" s="1"/>
  <c r="V666" i="3"/>
  <c r="M670" i="3"/>
  <c r="AE670" i="3" s="1"/>
  <c r="V670" i="3"/>
  <c r="M674" i="3"/>
  <c r="AE674" i="3" s="1"/>
  <c r="V674" i="3"/>
  <c r="M678" i="3"/>
  <c r="AE678" i="3" s="1"/>
  <c r="V678" i="3"/>
  <c r="M682" i="3"/>
  <c r="AE682" i="3" s="1"/>
  <c r="V682" i="3"/>
  <c r="M686" i="3"/>
  <c r="AE686" i="3" s="1"/>
  <c r="V686" i="3"/>
  <c r="M690" i="3"/>
  <c r="AE690" i="3" s="1"/>
  <c r="V690" i="3"/>
  <c r="M694" i="3"/>
  <c r="AE694" i="3" s="1"/>
  <c r="V694" i="3"/>
  <c r="M698" i="3"/>
  <c r="AE698" i="3" s="1"/>
  <c r="V698" i="3"/>
  <c r="M702" i="3"/>
  <c r="AE702" i="3" s="1"/>
  <c r="V702" i="3"/>
  <c r="M706" i="3"/>
  <c r="AE706" i="3" s="1"/>
  <c r="V706" i="3"/>
  <c r="M710" i="3"/>
  <c r="AE710" i="3" s="1"/>
  <c r="V710" i="3"/>
  <c r="M714" i="3"/>
  <c r="AE714" i="3" s="1"/>
  <c r="V714" i="3"/>
  <c r="M718" i="3"/>
  <c r="AE718" i="3" s="1"/>
  <c r="V718" i="3"/>
  <c r="M722" i="3"/>
  <c r="AE722" i="3" s="1"/>
  <c r="V722" i="3"/>
  <c r="M726" i="3"/>
  <c r="AE726" i="3" s="1"/>
  <c r="V726" i="3"/>
  <c r="M730" i="3"/>
  <c r="AE730" i="3" s="1"/>
  <c r="V730" i="3"/>
  <c r="M734" i="3"/>
  <c r="AE734" i="3" s="1"/>
  <c r="V734" i="3"/>
  <c r="M738" i="3"/>
  <c r="AE738" i="3" s="1"/>
  <c r="V738" i="3"/>
  <c r="M742" i="3"/>
  <c r="AE742" i="3" s="1"/>
  <c r="V742" i="3"/>
  <c r="M746" i="3"/>
  <c r="AE746" i="3" s="1"/>
  <c r="V746" i="3"/>
  <c r="M750" i="3"/>
  <c r="AE750" i="3" s="1"/>
  <c r="V750" i="3"/>
  <c r="M754" i="3"/>
  <c r="AE754" i="3" s="1"/>
  <c r="V754" i="3"/>
  <c r="M758" i="3"/>
  <c r="AE758" i="3" s="1"/>
  <c r="V758" i="3"/>
  <c r="M762" i="3"/>
  <c r="AE762" i="3" s="1"/>
  <c r="V762" i="3"/>
  <c r="M766" i="3"/>
  <c r="AE766" i="3" s="1"/>
  <c r="V766" i="3"/>
  <c r="M770" i="3"/>
  <c r="AE770" i="3" s="1"/>
  <c r="V770" i="3"/>
  <c r="M774" i="3"/>
  <c r="AE774" i="3" s="1"/>
  <c r="V774" i="3"/>
  <c r="M778" i="3"/>
  <c r="AE778" i="3" s="1"/>
  <c r="V778" i="3"/>
  <c r="M782" i="3"/>
  <c r="AE782" i="3" s="1"/>
  <c r="V782" i="3"/>
  <c r="M786" i="3"/>
  <c r="AE786" i="3" s="1"/>
  <c r="V786" i="3"/>
  <c r="M790" i="3"/>
  <c r="AE790" i="3" s="1"/>
  <c r="V790" i="3"/>
  <c r="M794" i="3"/>
  <c r="AE794" i="3" s="1"/>
  <c r="V794" i="3"/>
  <c r="M798" i="3"/>
  <c r="AE798" i="3" s="1"/>
  <c r="V798" i="3"/>
  <c r="M802" i="3"/>
  <c r="AE802" i="3" s="1"/>
  <c r="V802" i="3"/>
  <c r="M806" i="3"/>
  <c r="AE806" i="3" s="1"/>
  <c r="V806" i="3"/>
  <c r="M810" i="3"/>
  <c r="AE810" i="3" s="1"/>
  <c r="V810" i="3"/>
  <c r="M814" i="3"/>
  <c r="AE814" i="3" s="1"/>
  <c r="V814" i="3"/>
  <c r="M818" i="3"/>
  <c r="AE818" i="3" s="1"/>
  <c r="V818" i="3"/>
  <c r="M822" i="3"/>
  <c r="AE822" i="3" s="1"/>
  <c r="V822" i="3"/>
  <c r="M826" i="3"/>
  <c r="AE826" i="3" s="1"/>
  <c r="V826" i="3"/>
  <c r="M830" i="3"/>
  <c r="AE830" i="3" s="1"/>
  <c r="V830" i="3"/>
  <c r="M834" i="3"/>
  <c r="AE834" i="3" s="1"/>
  <c r="V834" i="3"/>
  <c r="M838" i="3"/>
  <c r="AE838" i="3" s="1"/>
  <c r="V838" i="3"/>
  <c r="M842" i="3"/>
  <c r="AE842" i="3" s="1"/>
  <c r="V842" i="3"/>
  <c r="M846" i="3"/>
  <c r="AE846" i="3" s="1"/>
  <c r="V846" i="3"/>
  <c r="M850" i="3"/>
  <c r="AE850" i="3" s="1"/>
  <c r="V850" i="3"/>
  <c r="M854" i="3"/>
  <c r="AE854" i="3" s="1"/>
  <c r="V854" i="3"/>
  <c r="M858" i="3"/>
  <c r="AE858" i="3" s="1"/>
  <c r="V858" i="3"/>
  <c r="M862" i="3"/>
  <c r="AE862" i="3" s="1"/>
  <c r="V862" i="3"/>
  <c r="M866" i="3"/>
  <c r="AE866" i="3" s="1"/>
  <c r="V866" i="3"/>
  <c r="M870" i="3"/>
  <c r="AE870" i="3" s="1"/>
  <c r="V870" i="3"/>
  <c r="M874" i="3"/>
  <c r="AE874" i="3" s="1"/>
  <c r="V874" i="3"/>
  <c r="M878" i="3"/>
  <c r="AE878" i="3" s="1"/>
  <c r="V878" i="3"/>
  <c r="M882" i="3"/>
  <c r="AE882" i="3" s="1"/>
  <c r="V882" i="3"/>
  <c r="M886" i="3"/>
  <c r="AE886" i="3" s="1"/>
  <c r="V886" i="3"/>
  <c r="M890" i="3"/>
  <c r="AE890" i="3" s="1"/>
  <c r="V890" i="3"/>
  <c r="M894" i="3"/>
  <c r="AE894" i="3" s="1"/>
  <c r="V894" i="3"/>
  <c r="M898" i="3"/>
  <c r="AE898" i="3" s="1"/>
  <c r="V898" i="3"/>
  <c r="M902" i="3"/>
  <c r="AE902" i="3" s="1"/>
  <c r="V902" i="3"/>
  <c r="M906" i="3"/>
  <c r="AE906" i="3" s="1"/>
  <c r="V906" i="3"/>
  <c r="M910" i="3"/>
  <c r="AE910" i="3" s="1"/>
  <c r="V910" i="3"/>
  <c r="M914" i="3"/>
  <c r="AE914" i="3" s="1"/>
  <c r="V914" i="3"/>
  <c r="M918" i="3"/>
  <c r="AE918" i="3" s="1"/>
  <c r="V918" i="3"/>
  <c r="M922" i="3"/>
  <c r="AE922" i="3" s="1"/>
  <c r="V922" i="3"/>
  <c r="M926" i="3"/>
  <c r="AE926" i="3" s="1"/>
  <c r="V926" i="3"/>
  <c r="M930" i="3"/>
  <c r="AE930" i="3" s="1"/>
  <c r="V930" i="3"/>
  <c r="M934" i="3"/>
  <c r="AE934" i="3" s="1"/>
  <c r="V934" i="3"/>
  <c r="M938" i="3"/>
  <c r="AE938" i="3" s="1"/>
  <c r="V938" i="3"/>
  <c r="M942" i="3"/>
  <c r="AE942" i="3" s="1"/>
  <c r="V942" i="3"/>
  <c r="M946" i="3"/>
  <c r="AE946" i="3" s="1"/>
  <c r="V946" i="3"/>
  <c r="M950" i="3"/>
  <c r="AE950" i="3" s="1"/>
  <c r="V950" i="3"/>
  <c r="M954" i="3"/>
  <c r="AE954" i="3" s="1"/>
  <c r="V954" i="3"/>
  <c r="M958" i="3"/>
  <c r="AE958" i="3" s="1"/>
  <c r="V958" i="3"/>
  <c r="M962" i="3"/>
  <c r="AE962" i="3" s="1"/>
  <c r="V962" i="3"/>
  <c r="M966" i="3"/>
  <c r="AE966" i="3" s="1"/>
  <c r="V966" i="3"/>
  <c r="M970" i="3"/>
  <c r="AE970" i="3" s="1"/>
  <c r="V970" i="3"/>
  <c r="M974" i="3"/>
  <c r="AE974" i="3" s="1"/>
  <c r="V974" i="3"/>
  <c r="M978" i="3"/>
  <c r="AE978" i="3" s="1"/>
  <c r="V978" i="3"/>
  <c r="M982" i="3"/>
  <c r="AE982" i="3" s="1"/>
  <c r="V982" i="3"/>
  <c r="M986" i="3"/>
  <c r="AE986" i="3" s="1"/>
  <c r="V986" i="3"/>
  <c r="M990" i="3"/>
  <c r="AE990" i="3" s="1"/>
  <c r="V990" i="3"/>
  <c r="M994" i="3"/>
  <c r="AE994" i="3" s="1"/>
  <c r="V994" i="3"/>
  <c r="M998" i="3"/>
  <c r="AE998" i="3" s="1"/>
  <c r="V998" i="3"/>
  <c r="M1002" i="3"/>
  <c r="AE1002" i="3" s="1"/>
  <c r="V1002" i="3"/>
  <c r="M1006" i="3"/>
  <c r="AE1006" i="3" s="1"/>
  <c r="V1006" i="3"/>
  <c r="M1010" i="3"/>
  <c r="AE1010" i="3" s="1"/>
  <c r="V1010" i="3"/>
  <c r="M1014" i="3"/>
  <c r="AE1014" i="3" s="1"/>
  <c r="V1014" i="3"/>
  <c r="M1018" i="3"/>
  <c r="AE1018" i="3" s="1"/>
  <c r="V1018" i="3"/>
  <c r="M1022" i="3"/>
  <c r="AE1022" i="3" s="1"/>
  <c r="V1022" i="3"/>
  <c r="M1026" i="3"/>
  <c r="AE1026" i="3" s="1"/>
  <c r="V1026" i="3"/>
  <c r="M1030" i="3"/>
  <c r="AE1030" i="3" s="1"/>
  <c r="V1030" i="3"/>
  <c r="M1034" i="3"/>
  <c r="AE1034" i="3" s="1"/>
  <c r="V1034" i="3"/>
  <c r="M1038" i="3"/>
  <c r="AE1038" i="3" s="1"/>
  <c r="V1038" i="3"/>
  <c r="M1042" i="3"/>
  <c r="AE1042" i="3" s="1"/>
  <c r="V1042" i="3"/>
  <c r="M1046" i="3"/>
  <c r="AE1046" i="3" s="1"/>
  <c r="V1046" i="3"/>
  <c r="M1050" i="3"/>
  <c r="AE1050" i="3" s="1"/>
  <c r="V1050" i="3"/>
  <c r="M1054" i="3"/>
  <c r="AE1054" i="3" s="1"/>
  <c r="V1054" i="3"/>
  <c r="M1058" i="3"/>
  <c r="AE1058" i="3" s="1"/>
  <c r="V1058" i="3"/>
  <c r="M1062" i="3"/>
  <c r="AE1062" i="3" s="1"/>
  <c r="V1062" i="3"/>
  <c r="M1066" i="3"/>
  <c r="AE1066" i="3" s="1"/>
  <c r="V1066" i="3"/>
  <c r="M1070" i="3"/>
  <c r="AE1070" i="3" s="1"/>
  <c r="V1070" i="3"/>
  <c r="M1074" i="3"/>
  <c r="AE1074" i="3" s="1"/>
  <c r="V1074" i="3"/>
  <c r="M1078" i="3"/>
  <c r="AE1078" i="3" s="1"/>
  <c r="V1078" i="3"/>
  <c r="M1082" i="3"/>
  <c r="AE1082" i="3" s="1"/>
  <c r="V1082" i="3"/>
  <c r="M1086" i="3"/>
  <c r="AE1086" i="3" s="1"/>
  <c r="V1086" i="3"/>
  <c r="M1090" i="3"/>
  <c r="AE1090" i="3" s="1"/>
  <c r="V1090" i="3"/>
  <c r="M1094" i="3"/>
  <c r="AE1094" i="3" s="1"/>
  <c r="V1094" i="3"/>
  <c r="M1098" i="3"/>
  <c r="AE1098" i="3" s="1"/>
  <c r="V1098" i="3"/>
  <c r="M1102" i="3"/>
  <c r="AE1102" i="3" s="1"/>
  <c r="V1102" i="3"/>
  <c r="M1106" i="3"/>
  <c r="AE1106" i="3" s="1"/>
  <c r="V1106" i="3"/>
  <c r="M1110" i="3"/>
  <c r="AE1110" i="3" s="1"/>
  <c r="V1110" i="3"/>
  <c r="M1114" i="3"/>
  <c r="AE1114" i="3" s="1"/>
  <c r="V1114" i="3"/>
  <c r="M1118" i="3"/>
  <c r="AE1118" i="3" s="1"/>
  <c r="V1118" i="3"/>
  <c r="M1122" i="3"/>
  <c r="AE1122" i="3" s="1"/>
  <c r="V1122" i="3"/>
  <c r="M1126" i="3"/>
  <c r="AE1126" i="3" s="1"/>
  <c r="V1126" i="3"/>
  <c r="M1130" i="3"/>
  <c r="AE1130" i="3" s="1"/>
  <c r="V1130" i="3"/>
  <c r="M1134" i="3"/>
  <c r="AE1134" i="3" s="1"/>
  <c r="V1134" i="3"/>
  <c r="M1138" i="3"/>
  <c r="AE1138" i="3" s="1"/>
  <c r="V1138" i="3"/>
  <c r="M1142" i="3"/>
  <c r="AE1142" i="3" s="1"/>
  <c r="V1142" i="3"/>
  <c r="M1146" i="3"/>
  <c r="AE1146" i="3" s="1"/>
  <c r="V1146" i="3"/>
  <c r="M1150" i="3"/>
  <c r="AE1150" i="3" s="1"/>
  <c r="V1150" i="3"/>
  <c r="M1154" i="3"/>
  <c r="AE1154" i="3" s="1"/>
  <c r="V1154" i="3"/>
  <c r="M1158" i="3"/>
  <c r="AE1158" i="3" s="1"/>
  <c r="V1158" i="3"/>
  <c r="M1162" i="3"/>
  <c r="AE1162" i="3" s="1"/>
  <c r="V1162" i="3"/>
  <c r="M1166" i="3"/>
  <c r="AE1166" i="3" s="1"/>
  <c r="V1166" i="3"/>
  <c r="M1170" i="3"/>
  <c r="AE1170" i="3" s="1"/>
  <c r="V1170" i="3"/>
  <c r="M1174" i="3"/>
  <c r="AE1174" i="3" s="1"/>
  <c r="V1174" i="3"/>
  <c r="M1178" i="3"/>
  <c r="AE1178" i="3" s="1"/>
  <c r="V1178" i="3"/>
  <c r="M1182" i="3"/>
  <c r="AE1182" i="3" s="1"/>
  <c r="V1182" i="3"/>
  <c r="M1186" i="3"/>
  <c r="AE1186" i="3" s="1"/>
  <c r="V1186" i="3"/>
  <c r="M1190" i="3"/>
  <c r="AE1190" i="3" s="1"/>
  <c r="V1190" i="3"/>
  <c r="M1194" i="3"/>
  <c r="AE1194" i="3" s="1"/>
  <c r="V1194" i="3"/>
  <c r="M1198" i="3"/>
  <c r="AE1198" i="3" s="1"/>
  <c r="V1198" i="3"/>
  <c r="M1202" i="3"/>
  <c r="AE1202" i="3" s="1"/>
  <c r="V1202" i="3"/>
  <c r="M1206" i="3"/>
  <c r="AE1206" i="3" s="1"/>
  <c r="V1206" i="3"/>
  <c r="M1210" i="3"/>
  <c r="AE1210" i="3" s="1"/>
  <c r="V1210" i="3"/>
  <c r="M1214" i="3"/>
  <c r="AE1214" i="3" s="1"/>
  <c r="V1214" i="3"/>
  <c r="M1218" i="3"/>
  <c r="AE1218" i="3" s="1"/>
  <c r="V1218" i="3"/>
  <c r="M1222" i="3"/>
  <c r="AE1222" i="3" s="1"/>
  <c r="V1222" i="3"/>
  <c r="M1226" i="3"/>
  <c r="AE1226" i="3" s="1"/>
  <c r="V1226" i="3"/>
  <c r="M1230" i="3"/>
  <c r="AE1230" i="3" s="1"/>
  <c r="V1230" i="3"/>
  <c r="M1234" i="3"/>
  <c r="AE1234" i="3" s="1"/>
  <c r="V1234" i="3"/>
  <c r="M1238" i="3"/>
  <c r="AE1238" i="3" s="1"/>
  <c r="V1238" i="3"/>
  <c r="M1242" i="3"/>
  <c r="AE1242" i="3" s="1"/>
  <c r="V1242" i="3"/>
  <c r="M1246" i="3"/>
  <c r="AE1246" i="3" s="1"/>
  <c r="V1246" i="3"/>
  <c r="M1250" i="3"/>
  <c r="AE1250" i="3" s="1"/>
  <c r="V1250" i="3"/>
  <c r="M1254" i="3"/>
  <c r="AE1254" i="3" s="1"/>
  <c r="V1254" i="3"/>
  <c r="M1258" i="3"/>
  <c r="AE1258" i="3" s="1"/>
  <c r="V1258" i="3"/>
  <c r="M1262" i="3"/>
  <c r="AE1262" i="3" s="1"/>
  <c r="V1262" i="3"/>
  <c r="M1266" i="3"/>
  <c r="AE1266" i="3" s="1"/>
  <c r="V1266" i="3"/>
  <c r="M1270" i="3"/>
  <c r="AE1270" i="3" s="1"/>
  <c r="V1270" i="3"/>
  <c r="M1274" i="3"/>
  <c r="AE1274" i="3" s="1"/>
  <c r="V1274" i="3"/>
  <c r="M1278" i="3"/>
  <c r="AE1278" i="3" s="1"/>
  <c r="V1278" i="3"/>
  <c r="M1282" i="3"/>
  <c r="AE1282" i="3" s="1"/>
  <c r="V1282" i="3"/>
  <c r="M1286" i="3"/>
  <c r="AE1286" i="3" s="1"/>
  <c r="V1286" i="3"/>
  <c r="M1290" i="3"/>
  <c r="AE1290" i="3" s="1"/>
  <c r="V1290" i="3"/>
  <c r="M1294" i="3"/>
  <c r="AE1294" i="3" s="1"/>
  <c r="V1294" i="3"/>
  <c r="M1298" i="3"/>
  <c r="AE1298" i="3" s="1"/>
  <c r="V1298" i="3"/>
  <c r="M1302" i="3"/>
  <c r="AE1302" i="3" s="1"/>
  <c r="V1302" i="3"/>
  <c r="M1306" i="3"/>
  <c r="AE1306" i="3" s="1"/>
  <c r="V1306" i="3"/>
  <c r="M1310" i="3"/>
  <c r="AE1310" i="3" s="1"/>
  <c r="V1310" i="3"/>
  <c r="M1314" i="3"/>
  <c r="AE1314" i="3" s="1"/>
  <c r="V1314" i="3"/>
  <c r="M1318" i="3"/>
  <c r="AE1318" i="3" s="1"/>
  <c r="V1318" i="3"/>
  <c r="M1322" i="3"/>
  <c r="AE1322" i="3" s="1"/>
  <c r="V1322" i="3"/>
  <c r="M1326" i="3"/>
  <c r="AE1326" i="3" s="1"/>
  <c r="V1326" i="3"/>
  <c r="M1330" i="3"/>
  <c r="AE1330" i="3" s="1"/>
  <c r="V1330" i="3"/>
  <c r="M1334" i="3"/>
  <c r="AE1334" i="3" s="1"/>
  <c r="V1334" i="3"/>
  <c r="M1338" i="3"/>
  <c r="AE1338" i="3" s="1"/>
  <c r="V1338" i="3"/>
  <c r="M1342" i="3"/>
  <c r="AE1342" i="3" s="1"/>
  <c r="V1342" i="3"/>
  <c r="M1346" i="3"/>
  <c r="AE1346" i="3" s="1"/>
  <c r="V1346" i="3"/>
  <c r="M1350" i="3"/>
  <c r="AE1350" i="3" s="1"/>
  <c r="V1350" i="3"/>
  <c r="M1354" i="3"/>
  <c r="AE1354" i="3" s="1"/>
  <c r="V1354" i="3"/>
  <c r="M1358" i="3"/>
  <c r="AE1358" i="3" s="1"/>
  <c r="V1358" i="3"/>
  <c r="M1362" i="3"/>
  <c r="AE1362" i="3" s="1"/>
  <c r="V1362" i="3"/>
  <c r="M1366" i="3"/>
  <c r="AE1366" i="3" s="1"/>
  <c r="V1366" i="3"/>
  <c r="M1370" i="3"/>
  <c r="AE1370" i="3" s="1"/>
  <c r="V1370" i="3"/>
  <c r="M1374" i="3"/>
  <c r="AE1374" i="3" s="1"/>
  <c r="V1374" i="3"/>
  <c r="M1378" i="3"/>
  <c r="AE1378" i="3" s="1"/>
  <c r="V1378" i="3"/>
  <c r="M1382" i="3"/>
  <c r="AE1382" i="3" s="1"/>
  <c r="V1382" i="3"/>
  <c r="M1386" i="3"/>
  <c r="AE1386" i="3" s="1"/>
  <c r="V1386" i="3"/>
  <c r="M1390" i="3"/>
  <c r="AE1390" i="3" s="1"/>
  <c r="V1390" i="3"/>
  <c r="N7" i="3"/>
  <c r="W7" i="3"/>
  <c r="N11" i="3"/>
  <c r="W11" i="3"/>
  <c r="N15" i="3"/>
  <c r="AF15" i="3" s="1"/>
  <c r="W15" i="3"/>
  <c r="N19" i="3"/>
  <c r="AF19" i="3" s="1"/>
  <c r="W19" i="3"/>
  <c r="N23" i="3"/>
  <c r="AF23" i="3" s="1"/>
  <c r="W23" i="3"/>
  <c r="N27" i="3"/>
  <c r="AF27" i="3" s="1"/>
  <c r="W27" i="3"/>
  <c r="N31" i="3"/>
  <c r="AF31" i="3" s="1"/>
  <c r="W31" i="3"/>
  <c r="N35" i="3"/>
  <c r="AF35" i="3" s="1"/>
  <c r="W35" i="3"/>
  <c r="N39" i="3"/>
  <c r="AF39" i="3" s="1"/>
  <c r="W39" i="3"/>
  <c r="N43" i="3"/>
  <c r="AF43" i="3" s="1"/>
  <c r="W43" i="3"/>
  <c r="N47" i="3"/>
  <c r="AF47" i="3" s="1"/>
  <c r="W47" i="3"/>
  <c r="N51" i="3"/>
  <c r="AF51" i="3" s="1"/>
  <c r="W51" i="3"/>
  <c r="N55" i="3"/>
  <c r="AF55" i="3" s="1"/>
  <c r="W55" i="3"/>
  <c r="N59" i="3"/>
  <c r="AF59" i="3" s="1"/>
  <c r="W59" i="3"/>
  <c r="N63" i="3"/>
  <c r="W63" i="3"/>
  <c r="N67" i="3"/>
  <c r="AF67" i="3" s="1"/>
  <c r="W67" i="3"/>
  <c r="N71" i="3"/>
  <c r="AF71" i="3" s="1"/>
  <c r="W71" i="3"/>
  <c r="N75" i="3"/>
  <c r="AF75" i="3" s="1"/>
  <c r="W75" i="3"/>
  <c r="N79" i="3"/>
  <c r="AF79" i="3" s="1"/>
  <c r="W79" i="3"/>
  <c r="N83" i="3"/>
  <c r="AF83" i="3" s="1"/>
  <c r="W83" i="3"/>
  <c r="N87" i="3"/>
  <c r="AF87" i="3" s="1"/>
  <c r="W87" i="3"/>
  <c r="N91" i="3"/>
  <c r="AF91" i="3" s="1"/>
  <c r="W91" i="3"/>
  <c r="N95" i="3"/>
  <c r="AF95" i="3" s="1"/>
  <c r="W95" i="3"/>
  <c r="N99" i="3"/>
  <c r="AF99" i="3" s="1"/>
  <c r="W99" i="3"/>
  <c r="N103" i="3"/>
  <c r="AF103" i="3" s="1"/>
  <c r="W103" i="3"/>
  <c r="N107" i="3"/>
  <c r="AF107" i="3" s="1"/>
  <c r="W107" i="3"/>
  <c r="N111" i="3"/>
  <c r="AF111" i="3" s="1"/>
  <c r="W111" i="3"/>
  <c r="N115" i="3"/>
  <c r="AF115" i="3" s="1"/>
  <c r="W115" i="3"/>
  <c r="N119" i="3"/>
  <c r="W119" i="3"/>
  <c r="N123" i="3"/>
  <c r="AF123" i="3" s="1"/>
  <c r="W123" i="3"/>
  <c r="N127" i="3"/>
  <c r="AF127" i="3" s="1"/>
  <c r="W127" i="3"/>
  <c r="N131" i="3"/>
  <c r="W131" i="3"/>
  <c r="N135" i="3"/>
  <c r="AF135" i="3" s="1"/>
  <c r="W135" i="3"/>
  <c r="N139" i="3"/>
  <c r="AF139" i="3" s="1"/>
  <c r="W139" i="3"/>
  <c r="N143" i="3"/>
  <c r="AF143" i="3" s="1"/>
  <c r="W143" i="3"/>
  <c r="N147" i="3"/>
  <c r="AF147" i="3" s="1"/>
  <c r="W147" i="3"/>
  <c r="N151" i="3"/>
  <c r="AF151" i="3" s="1"/>
  <c r="W151" i="3"/>
  <c r="N155" i="3"/>
  <c r="AF155" i="3" s="1"/>
  <c r="W155" i="3"/>
  <c r="N159" i="3"/>
  <c r="AF159" i="3" s="1"/>
  <c r="W159" i="3"/>
  <c r="N163" i="3"/>
  <c r="AF163" i="3" s="1"/>
  <c r="W163" i="3"/>
  <c r="N167" i="3"/>
  <c r="AF167" i="3" s="1"/>
  <c r="W167" i="3"/>
  <c r="N171" i="3"/>
  <c r="AF171" i="3" s="1"/>
  <c r="W171" i="3"/>
  <c r="N175" i="3"/>
  <c r="AF175" i="3" s="1"/>
  <c r="W175" i="3"/>
  <c r="N179" i="3"/>
  <c r="AF179" i="3" s="1"/>
  <c r="W179" i="3"/>
  <c r="N183" i="3"/>
  <c r="AF183" i="3" s="1"/>
  <c r="W183" i="3"/>
  <c r="N187" i="3"/>
  <c r="AF187" i="3" s="1"/>
  <c r="W187" i="3"/>
  <c r="N191" i="3"/>
  <c r="AF191" i="3" s="1"/>
  <c r="W191" i="3"/>
  <c r="N195" i="3"/>
  <c r="AF195" i="3" s="1"/>
  <c r="W195" i="3"/>
  <c r="N199" i="3"/>
  <c r="W199" i="3"/>
  <c r="N203" i="3"/>
  <c r="AF203" i="3" s="1"/>
  <c r="W203" i="3"/>
  <c r="N207" i="3"/>
  <c r="AF207" i="3" s="1"/>
  <c r="W207" i="3"/>
  <c r="N211" i="3"/>
  <c r="AF211" i="3" s="1"/>
  <c r="W211" i="3"/>
  <c r="N215" i="3"/>
  <c r="AF215" i="3" s="1"/>
  <c r="W215" i="3"/>
  <c r="N219" i="3"/>
  <c r="AF219" i="3" s="1"/>
  <c r="W219" i="3"/>
  <c r="N223" i="3"/>
  <c r="AF223" i="3" s="1"/>
  <c r="W223" i="3"/>
  <c r="N227" i="3"/>
  <c r="AF227" i="3" s="1"/>
  <c r="W227" i="3"/>
  <c r="N231" i="3"/>
  <c r="AF231" i="3" s="1"/>
  <c r="W231" i="3"/>
  <c r="N235" i="3"/>
  <c r="AF235" i="3" s="1"/>
  <c r="W235" i="3"/>
  <c r="N239" i="3"/>
  <c r="AF239" i="3" s="1"/>
  <c r="W239" i="3"/>
  <c r="N243" i="3"/>
  <c r="AF243" i="3" s="1"/>
  <c r="W243" i="3"/>
  <c r="N247" i="3"/>
  <c r="AF247" i="3" s="1"/>
  <c r="W247" i="3"/>
  <c r="N251" i="3"/>
  <c r="AF251" i="3" s="1"/>
  <c r="W251" i="3"/>
  <c r="N255" i="3"/>
  <c r="AF255" i="3" s="1"/>
  <c r="W255" i="3"/>
  <c r="N259" i="3"/>
  <c r="AF259" i="3" s="1"/>
  <c r="W259" i="3"/>
  <c r="N263" i="3"/>
  <c r="AF263" i="3" s="1"/>
  <c r="W263" i="3"/>
  <c r="N267" i="3"/>
  <c r="AF267" i="3" s="1"/>
  <c r="W267" i="3"/>
  <c r="N271" i="3"/>
  <c r="AF271" i="3" s="1"/>
  <c r="W271" i="3"/>
  <c r="N275" i="3"/>
  <c r="AF275" i="3" s="1"/>
  <c r="W275" i="3"/>
  <c r="N279" i="3"/>
  <c r="AF279" i="3" s="1"/>
  <c r="W279" i="3"/>
  <c r="N283" i="3"/>
  <c r="AF283" i="3" s="1"/>
  <c r="W283" i="3"/>
  <c r="N287" i="3"/>
  <c r="AF287" i="3" s="1"/>
  <c r="W287" i="3"/>
  <c r="N291" i="3"/>
  <c r="AF291" i="3" s="1"/>
  <c r="W291" i="3"/>
  <c r="N295" i="3"/>
  <c r="AF295" i="3" s="1"/>
  <c r="W295" i="3"/>
  <c r="N299" i="3"/>
  <c r="W299" i="3"/>
  <c r="N303" i="3"/>
  <c r="AF303" i="3" s="1"/>
  <c r="W303" i="3"/>
  <c r="N307" i="3"/>
  <c r="AF307" i="3" s="1"/>
  <c r="W307" i="3"/>
  <c r="N311" i="3"/>
  <c r="AF311" i="3" s="1"/>
  <c r="W311" i="3"/>
  <c r="N315" i="3"/>
  <c r="AF315" i="3" s="1"/>
  <c r="W315" i="3"/>
  <c r="N319" i="3"/>
  <c r="AF319" i="3" s="1"/>
  <c r="W319" i="3"/>
  <c r="N323" i="3"/>
  <c r="AF323" i="3" s="1"/>
  <c r="W323" i="3"/>
  <c r="N327" i="3"/>
  <c r="AF327" i="3" s="1"/>
  <c r="W327" i="3"/>
  <c r="N331" i="3"/>
  <c r="AF331" i="3" s="1"/>
  <c r="W331" i="3"/>
  <c r="N335" i="3"/>
  <c r="AF335" i="3" s="1"/>
  <c r="W335" i="3"/>
  <c r="N339" i="3"/>
  <c r="AF339" i="3" s="1"/>
  <c r="W339" i="3"/>
  <c r="N343" i="3"/>
  <c r="AF343" i="3" s="1"/>
  <c r="W343" i="3"/>
  <c r="N347" i="3"/>
  <c r="AF347" i="3" s="1"/>
  <c r="W347" i="3"/>
  <c r="N351" i="3"/>
  <c r="AF351" i="3" s="1"/>
  <c r="W351" i="3"/>
  <c r="N355" i="3"/>
  <c r="AF355" i="3" s="1"/>
  <c r="W355" i="3"/>
  <c r="N359" i="3"/>
  <c r="AF359" i="3" s="1"/>
  <c r="W359" i="3"/>
  <c r="N363" i="3"/>
  <c r="AF363" i="3" s="1"/>
  <c r="W363" i="3"/>
  <c r="N367" i="3"/>
  <c r="AF367" i="3" s="1"/>
  <c r="W367" i="3"/>
  <c r="N371" i="3"/>
  <c r="AF371" i="3" s="1"/>
  <c r="W371" i="3"/>
  <c r="N375" i="3"/>
  <c r="AF375" i="3" s="1"/>
  <c r="W375" i="3"/>
  <c r="N379" i="3"/>
  <c r="AF379" i="3" s="1"/>
  <c r="W379" i="3"/>
  <c r="N383" i="3"/>
  <c r="AF383" i="3" s="1"/>
  <c r="W383" i="3"/>
  <c r="N387" i="3"/>
  <c r="AF387" i="3" s="1"/>
  <c r="W387" i="3"/>
  <c r="N391" i="3"/>
  <c r="AF391" i="3" s="1"/>
  <c r="W391" i="3"/>
  <c r="N395" i="3"/>
  <c r="AF395" i="3" s="1"/>
  <c r="W395" i="3"/>
  <c r="N399" i="3"/>
  <c r="AF399" i="3" s="1"/>
  <c r="W399" i="3"/>
  <c r="N403" i="3"/>
  <c r="AF403" i="3" s="1"/>
  <c r="W403" i="3"/>
  <c r="N407" i="3"/>
  <c r="AF407" i="3" s="1"/>
  <c r="W407" i="3"/>
  <c r="N411" i="3"/>
  <c r="AF411" i="3" s="1"/>
  <c r="W411" i="3"/>
  <c r="N415" i="3"/>
  <c r="AF415" i="3" s="1"/>
  <c r="W415" i="3"/>
  <c r="N419" i="3"/>
  <c r="AF419" i="3" s="1"/>
  <c r="W419" i="3"/>
  <c r="N423" i="3"/>
  <c r="AF423" i="3" s="1"/>
  <c r="W423" i="3"/>
  <c r="N427" i="3"/>
  <c r="AF427" i="3" s="1"/>
  <c r="W427" i="3"/>
  <c r="N431" i="3"/>
  <c r="AF431" i="3" s="1"/>
  <c r="W431" i="3"/>
  <c r="N435" i="3"/>
  <c r="AF435" i="3" s="1"/>
  <c r="W435" i="3"/>
  <c r="N439" i="3"/>
  <c r="AF439" i="3" s="1"/>
  <c r="W439" i="3"/>
  <c r="N443" i="3"/>
  <c r="AF443" i="3" s="1"/>
  <c r="W443" i="3"/>
  <c r="N447" i="3"/>
  <c r="AF447" i="3" s="1"/>
  <c r="W447" i="3"/>
  <c r="N451" i="3"/>
  <c r="AF451" i="3" s="1"/>
  <c r="W451" i="3"/>
  <c r="N455" i="3"/>
  <c r="AF455" i="3" s="1"/>
  <c r="W455" i="3"/>
  <c r="N459" i="3"/>
  <c r="AF459" i="3" s="1"/>
  <c r="W459" i="3"/>
  <c r="N463" i="3"/>
  <c r="AF463" i="3" s="1"/>
  <c r="W463" i="3"/>
  <c r="N467" i="3"/>
  <c r="AF467" i="3" s="1"/>
  <c r="W467" i="3"/>
  <c r="N471" i="3"/>
  <c r="AF471" i="3" s="1"/>
  <c r="W471" i="3"/>
  <c r="N475" i="3"/>
  <c r="AF475" i="3" s="1"/>
  <c r="W475" i="3"/>
  <c r="N479" i="3"/>
  <c r="AF479" i="3" s="1"/>
  <c r="W479" i="3"/>
  <c r="N483" i="3"/>
  <c r="AF483" i="3" s="1"/>
  <c r="W483" i="3"/>
  <c r="N487" i="3"/>
  <c r="AF487" i="3" s="1"/>
  <c r="W487" i="3"/>
  <c r="N491" i="3"/>
  <c r="AF491" i="3" s="1"/>
  <c r="W491" i="3"/>
  <c r="N495" i="3"/>
  <c r="AF495" i="3" s="1"/>
  <c r="W495" i="3"/>
  <c r="N499" i="3"/>
  <c r="AF499" i="3" s="1"/>
  <c r="W499" i="3"/>
  <c r="N503" i="3"/>
  <c r="AF503" i="3" s="1"/>
  <c r="W503" i="3"/>
  <c r="N507" i="3"/>
  <c r="AF507" i="3" s="1"/>
  <c r="W507" i="3"/>
  <c r="N511" i="3"/>
  <c r="AF511" i="3" s="1"/>
  <c r="W511" i="3"/>
  <c r="N515" i="3"/>
  <c r="AF515" i="3" s="1"/>
  <c r="W515" i="3"/>
  <c r="N519" i="3"/>
  <c r="AF519" i="3" s="1"/>
  <c r="W519" i="3"/>
  <c r="N523" i="3"/>
  <c r="AF523" i="3" s="1"/>
  <c r="W523" i="3"/>
  <c r="N527" i="3"/>
  <c r="AF527" i="3" s="1"/>
  <c r="W527" i="3"/>
  <c r="N531" i="3"/>
  <c r="AF531" i="3" s="1"/>
  <c r="W531" i="3"/>
  <c r="N535" i="3"/>
  <c r="AF535" i="3" s="1"/>
  <c r="W535" i="3"/>
  <c r="N539" i="3"/>
  <c r="AF539" i="3" s="1"/>
  <c r="W539" i="3"/>
  <c r="N543" i="3"/>
  <c r="AF543" i="3" s="1"/>
  <c r="W543" i="3"/>
  <c r="N547" i="3"/>
  <c r="AF547" i="3" s="1"/>
  <c r="W547" i="3"/>
  <c r="N551" i="3"/>
  <c r="AF551" i="3" s="1"/>
  <c r="W551" i="3"/>
  <c r="N555" i="3"/>
  <c r="AF555" i="3" s="1"/>
  <c r="W555" i="3"/>
  <c r="N559" i="3"/>
  <c r="AF559" i="3" s="1"/>
  <c r="W559" i="3"/>
  <c r="N563" i="3"/>
  <c r="AF563" i="3" s="1"/>
  <c r="W563" i="3"/>
  <c r="N567" i="3"/>
  <c r="AF567" i="3" s="1"/>
  <c r="W567" i="3"/>
  <c r="N571" i="3"/>
  <c r="AF571" i="3" s="1"/>
  <c r="W571" i="3"/>
  <c r="N575" i="3"/>
  <c r="AF575" i="3" s="1"/>
  <c r="W575" i="3"/>
  <c r="N579" i="3"/>
  <c r="AF579" i="3" s="1"/>
  <c r="W579" i="3"/>
  <c r="N583" i="3"/>
  <c r="AF583" i="3" s="1"/>
  <c r="W583" i="3"/>
  <c r="N587" i="3"/>
  <c r="AF587" i="3" s="1"/>
  <c r="W587" i="3"/>
  <c r="N591" i="3"/>
  <c r="AF591" i="3" s="1"/>
  <c r="W591" i="3"/>
  <c r="N595" i="3"/>
  <c r="AF595" i="3" s="1"/>
  <c r="W595" i="3"/>
  <c r="N599" i="3"/>
  <c r="AF599" i="3" s="1"/>
  <c r="W599" i="3"/>
  <c r="N603" i="3"/>
  <c r="AF603" i="3" s="1"/>
  <c r="W603" i="3"/>
  <c r="N607" i="3"/>
  <c r="AF607" i="3" s="1"/>
  <c r="W607" i="3"/>
  <c r="N611" i="3"/>
  <c r="AF611" i="3" s="1"/>
  <c r="W611" i="3"/>
  <c r="N615" i="3"/>
  <c r="AF615" i="3" s="1"/>
  <c r="W615" i="3"/>
  <c r="N619" i="3"/>
  <c r="AF619" i="3" s="1"/>
  <c r="W619" i="3"/>
  <c r="N623" i="3"/>
  <c r="AF623" i="3" s="1"/>
  <c r="W623" i="3"/>
  <c r="N627" i="3"/>
  <c r="AF627" i="3" s="1"/>
  <c r="W627" i="3"/>
  <c r="N631" i="3"/>
  <c r="AF631" i="3" s="1"/>
  <c r="W631" i="3"/>
  <c r="N635" i="3"/>
  <c r="AF635" i="3" s="1"/>
  <c r="W635" i="3"/>
  <c r="N639" i="3"/>
  <c r="AF639" i="3" s="1"/>
  <c r="W639" i="3"/>
  <c r="N643" i="3"/>
  <c r="AF643" i="3" s="1"/>
  <c r="W643" i="3"/>
  <c r="N647" i="3"/>
  <c r="AF647" i="3" s="1"/>
  <c r="W647" i="3"/>
  <c r="N651" i="3"/>
  <c r="AF651" i="3" s="1"/>
  <c r="W651" i="3"/>
  <c r="N655" i="3"/>
  <c r="AF655" i="3" s="1"/>
  <c r="W655" i="3"/>
  <c r="N659" i="3"/>
  <c r="AF659" i="3" s="1"/>
  <c r="W659" i="3"/>
  <c r="N663" i="3"/>
  <c r="AF663" i="3" s="1"/>
  <c r="W663" i="3"/>
  <c r="N667" i="3"/>
  <c r="AF667" i="3" s="1"/>
  <c r="W667" i="3"/>
  <c r="N671" i="3"/>
  <c r="AF671" i="3" s="1"/>
  <c r="W671" i="3"/>
  <c r="N675" i="3"/>
  <c r="AF675" i="3" s="1"/>
  <c r="W675" i="3"/>
  <c r="N679" i="3"/>
  <c r="AF679" i="3" s="1"/>
  <c r="W679" i="3"/>
  <c r="N683" i="3"/>
  <c r="AF683" i="3" s="1"/>
  <c r="W683" i="3"/>
  <c r="N687" i="3"/>
  <c r="AF687" i="3" s="1"/>
  <c r="W687" i="3"/>
  <c r="N691" i="3"/>
  <c r="AF691" i="3" s="1"/>
  <c r="W691" i="3"/>
  <c r="N695" i="3"/>
  <c r="AF695" i="3" s="1"/>
  <c r="W695" i="3"/>
  <c r="N699" i="3"/>
  <c r="AF699" i="3" s="1"/>
  <c r="W699" i="3"/>
  <c r="N703" i="3"/>
  <c r="AF703" i="3" s="1"/>
  <c r="W703" i="3"/>
  <c r="N707" i="3"/>
  <c r="AF707" i="3" s="1"/>
  <c r="W707" i="3"/>
  <c r="N711" i="3"/>
  <c r="AF711" i="3" s="1"/>
  <c r="W711" i="3"/>
  <c r="N715" i="3"/>
  <c r="AF715" i="3" s="1"/>
  <c r="W715" i="3"/>
  <c r="N719" i="3"/>
  <c r="AF719" i="3" s="1"/>
  <c r="W719" i="3"/>
  <c r="N723" i="3"/>
  <c r="AF723" i="3" s="1"/>
  <c r="W723" i="3"/>
  <c r="N727" i="3"/>
  <c r="AF727" i="3" s="1"/>
  <c r="W727" i="3"/>
  <c r="N731" i="3"/>
  <c r="AF731" i="3" s="1"/>
  <c r="W731" i="3"/>
  <c r="N735" i="3"/>
  <c r="AF735" i="3" s="1"/>
  <c r="W735" i="3"/>
  <c r="N739" i="3"/>
  <c r="AF739" i="3" s="1"/>
  <c r="W739" i="3"/>
  <c r="N743" i="3"/>
  <c r="AF743" i="3" s="1"/>
  <c r="W743" i="3"/>
  <c r="N747" i="3"/>
  <c r="AF747" i="3" s="1"/>
  <c r="W747" i="3"/>
  <c r="N751" i="3"/>
  <c r="AF751" i="3" s="1"/>
  <c r="W751" i="3"/>
  <c r="N755" i="3"/>
  <c r="AF755" i="3" s="1"/>
  <c r="W755" i="3"/>
  <c r="N759" i="3"/>
  <c r="AF759" i="3" s="1"/>
  <c r="W759" i="3"/>
  <c r="N763" i="3"/>
  <c r="AF763" i="3" s="1"/>
  <c r="W763" i="3"/>
  <c r="N767" i="3"/>
  <c r="AF767" i="3" s="1"/>
  <c r="W767" i="3"/>
  <c r="N771" i="3"/>
  <c r="AF771" i="3" s="1"/>
  <c r="W771" i="3"/>
  <c r="N775" i="3"/>
  <c r="AF775" i="3" s="1"/>
  <c r="W775" i="3"/>
  <c r="N779" i="3"/>
  <c r="AF779" i="3" s="1"/>
  <c r="W779" i="3"/>
  <c r="N783" i="3"/>
  <c r="W783" i="3"/>
  <c r="N787" i="3"/>
  <c r="AF787" i="3" s="1"/>
  <c r="W787" i="3"/>
  <c r="N791" i="3"/>
  <c r="W791" i="3"/>
  <c r="N795" i="3"/>
  <c r="AF795" i="3" s="1"/>
  <c r="W795" i="3"/>
  <c r="N799" i="3"/>
  <c r="AF799" i="3" s="1"/>
  <c r="W799" i="3"/>
  <c r="N803" i="3"/>
  <c r="AF803" i="3" s="1"/>
  <c r="W803" i="3"/>
  <c r="N807" i="3"/>
  <c r="AF807" i="3" s="1"/>
  <c r="W807" i="3"/>
  <c r="N811" i="3"/>
  <c r="AF811" i="3" s="1"/>
  <c r="W811" i="3"/>
  <c r="N815" i="3"/>
  <c r="AF815" i="3" s="1"/>
  <c r="W815" i="3"/>
  <c r="N819" i="3"/>
  <c r="AF819" i="3" s="1"/>
  <c r="W819" i="3"/>
  <c r="N823" i="3"/>
  <c r="AF823" i="3" s="1"/>
  <c r="W823" i="3"/>
  <c r="N827" i="3"/>
  <c r="AF827" i="3" s="1"/>
  <c r="W827" i="3"/>
  <c r="N831" i="3"/>
  <c r="AF831" i="3" s="1"/>
  <c r="W831" i="3"/>
  <c r="N835" i="3"/>
  <c r="W835" i="3"/>
  <c r="N839" i="3"/>
  <c r="AF839" i="3" s="1"/>
  <c r="W839" i="3"/>
  <c r="N843" i="3"/>
  <c r="AF843" i="3" s="1"/>
  <c r="W843" i="3"/>
  <c r="N847" i="3"/>
  <c r="AF847" i="3" s="1"/>
  <c r="W847" i="3"/>
  <c r="N851" i="3"/>
  <c r="W851" i="3"/>
  <c r="N855" i="3"/>
  <c r="AF855" i="3" s="1"/>
  <c r="W855" i="3"/>
  <c r="N859" i="3"/>
  <c r="AF859" i="3" s="1"/>
  <c r="W859" i="3"/>
  <c r="N863" i="3"/>
  <c r="AF863" i="3" s="1"/>
  <c r="W863" i="3"/>
  <c r="N867" i="3"/>
  <c r="AF867" i="3" s="1"/>
  <c r="W867" i="3"/>
  <c r="N871" i="3"/>
  <c r="AF871" i="3" s="1"/>
  <c r="W871" i="3"/>
  <c r="N875" i="3"/>
  <c r="AF875" i="3" s="1"/>
  <c r="W875" i="3"/>
  <c r="N879" i="3"/>
  <c r="AF879" i="3" s="1"/>
  <c r="W879" i="3"/>
  <c r="N883" i="3"/>
  <c r="AF883" i="3" s="1"/>
  <c r="W883" i="3"/>
  <c r="N887" i="3"/>
  <c r="AF887" i="3" s="1"/>
  <c r="W887" i="3"/>
  <c r="N891" i="3"/>
  <c r="AF891" i="3" s="1"/>
  <c r="W891" i="3"/>
  <c r="N895" i="3"/>
  <c r="AF895" i="3" s="1"/>
  <c r="W895" i="3"/>
  <c r="N899" i="3"/>
  <c r="AF899" i="3" s="1"/>
  <c r="W899" i="3"/>
  <c r="N903" i="3"/>
  <c r="AF903" i="3" s="1"/>
  <c r="W903" i="3"/>
  <c r="N907" i="3"/>
  <c r="AF907" i="3" s="1"/>
  <c r="W907" i="3"/>
  <c r="N911" i="3"/>
  <c r="AF911" i="3" s="1"/>
  <c r="W911" i="3"/>
  <c r="N915" i="3"/>
  <c r="AF915" i="3" s="1"/>
  <c r="W915" i="3"/>
  <c r="N919" i="3"/>
  <c r="AF919" i="3" s="1"/>
  <c r="W919" i="3"/>
  <c r="N923" i="3"/>
  <c r="AF923" i="3" s="1"/>
  <c r="W923" i="3"/>
  <c r="N927" i="3"/>
  <c r="AF927" i="3" s="1"/>
  <c r="W927" i="3"/>
  <c r="N931" i="3"/>
  <c r="AF931" i="3" s="1"/>
  <c r="W931" i="3"/>
  <c r="N935" i="3"/>
  <c r="AF935" i="3" s="1"/>
  <c r="W935" i="3"/>
  <c r="N939" i="3"/>
  <c r="AF939" i="3" s="1"/>
  <c r="W939" i="3"/>
  <c r="N943" i="3"/>
  <c r="AF943" i="3" s="1"/>
  <c r="W943" i="3"/>
  <c r="N947" i="3"/>
  <c r="AF947" i="3" s="1"/>
  <c r="W947" i="3"/>
  <c r="N951" i="3"/>
  <c r="AF951" i="3" s="1"/>
  <c r="W951" i="3"/>
  <c r="N955" i="3"/>
  <c r="AF955" i="3" s="1"/>
  <c r="W955" i="3"/>
  <c r="N959" i="3"/>
  <c r="AF959" i="3" s="1"/>
  <c r="W959" i="3"/>
  <c r="N963" i="3"/>
  <c r="AF963" i="3" s="1"/>
  <c r="W963" i="3"/>
  <c r="N967" i="3"/>
  <c r="AF967" i="3" s="1"/>
  <c r="W967" i="3"/>
  <c r="N971" i="3"/>
  <c r="AF971" i="3" s="1"/>
  <c r="W971" i="3"/>
  <c r="N975" i="3"/>
  <c r="AF975" i="3" s="1"/>
  <c r="W975" i="3"/>
  <c r="N979" i="3"/>
  <c r="AF979" i="3" s="1"/>
  <c r="W979" i="3"/>
  <c r="N983" i="3"/>
  <c r="AF983" i="3" s="1"/>
  <c r="W983" i="3"/>
  <c r="N987" i="3"/>
  <c r="AF987" i="3" s="1"/>
  <c r="W987" i="3"/>
  <c r="N991" i="3"/>
  <c r="AF991" i="3" s="1"/>
  <c r="W991" i="3"/>
  <c r="N995" i="3"/>
  <c r="W995" i="3"/>
  <c r="N999" i="3"/>
  <c r="AF999" i="3" s="1"/>
  <c r="W999" i="3"/>
  <c r="N1003" i="3"/>
  <c r="AF1003" i="3" s="1"/>
  <c r="W1003" i="3"/>
  <c r="N1007" i="3"/>
  <c r="AF1007" i="3" s="1"/>
  <c r="W1007" i="3"/>
  <c r="N1011" i="3"/>
  <c r="AF1011" i="3" s="1"/>
  <c r="W1011" i="3"/>
  <c r="N1015" i="3"/>
  <c r="AF1015" i="3" s="1"/>
  <c r="W1015" i="3"/>
  <c r="N1019" i="3"/>
  <c r="AF1019" i="3" s="1"/>
  <c r="W1019" i="3"/>
  <c r="N1023" i="3"/>
  <c r="AF1023" i="3" s="1"/>
  <c r="W1023" i="3"/>
  <c r="N1027" i="3"/>
  <c r="AF1027" i="3" s="1"/>
  <c r="W1027" i="3"/>
  <c r="N1031" i="3"/>
  <c r="AF1031" i="3" s="1"/>
  <c r="W1031" i="3"/>
  <c r="N1035" i="3"/>
  <c r="AF1035" i="3" s="1"/>
  <c r="W1035" i="3"/>
  <c r="N1039" i="3"/>
  <c r="AF1039" i="3" s="1"/>
  <c r="W1039" i="3"/>
  <c r="N1043" i="3"/>
  <c r="AF1043" i="3" s="1"/>
  <c r="W1043" i="3"/>
  <c r="N1047" i="3"/>
  <c r="AF1047" i="3" s="1"/>
  <c r="W1047" i="3"/>
  <c r="N1051" i="3"/>
  <c r="W1051" i="3"/>
  <c r="N1055" i="3"/>
  <c r="AF1055" i="3" s="1"/>
  <c r="W1055" i="3"/>
  <c r="N1059" i="3"/>
  <c r="AF1059" i="3" s="1"/>
  <c r="W1059" i="3"/>
  <c r="N1063" i="3"/>
  <c r="AF1063" i="3" s="1"/>
  <c r="W1063" i="3"/>
  <c r="N1067" i="3"/>
  <c r="AF1067" i="3" s="1"/>
  <c r="W1067" i="3"/>
  <c r="N1071" i="3"/>
  <c r="AF1071" i="3" s="1"/>
  <c r="W1071" i="3"/>
  <c r="N1075" i="3"/>
  <c r="AF1075" i="3" s="1"/>
  <c r="W1075" i="3"/>
  <c r="N1079" i="3"/>
  <c r="AF1079" i="3" s="1"/>
  <c r="W1079" i="3"/>
  <c r="N1083" i="3"/>
  <c r="AF1083" i="3" s="1"/>
  <c r="W1083" i="3"/>
  <c r="N1087" i="3"/>
  <c r="AF1087" i="3" s="1"/>
  <c r="W1087" i="3"/>
  <c r="N1091" i="3"/>
  <c r="AF1091" i="3" s="1"/>
  <c r="W1091" i="3"/>
  <c r="N1095" i="3"/>
  <c r="AF1095" i="3" s="1"/>
  <c r="W1095" i="3"/>
  <c r="N1099" i="3"/>
  <c r="AF1099" i="3" s="1"/>
  <c r="W1099" i="3"/>
  <c r="N1103" i="3"/>
  <c r="AF1103" i="3" s="1"/>
  <c r="W1103" i="3"/>
  <c r="N1107" i="3"/>
  <c r="AF1107" i="3" s="1"/>
  <c r="W1107" i="3"/>
  <c r="N1111" i="3"/>
  <c r="AF1111" i="3" s="1"/>
  <c r="W1111" i="3"/>
  <c r="N1115" i="3"/>
  <c r="AF1115" i="3" s="1"/>
  <c r="W1115" i="3"/>
  <c r="N1119" i="3"/>
  <c r="AF1119" i="3" s="1"/>
  <c r="W1119" i="3"/>
  <c r="N1123" i="3"/>
  <c r="AF1123" i="3" s="1"/>
  <c r="W1123" i="3"/>
  <c r="N1127" i="3"/>
  <c r="W1127" i="3"/>
  <c r="N1131" i="3"/>
  <c r="AF1131" i="3" s="1"/>
  <c r="W1131" i="3"/>
  <c r="N1135" i="3"/>
  <c r="AF1135" i="3" s="1"/>
  <c r="W1135" i="3"/>
  <c r="N1139" i="3"/>
  <c r="AF1139" i="3" s="1"/>
  <c r="W1139" i="3"/>
  <c r="N1143" i="3"/>
  <c r="AF1143" i="3" s="1"/>
  <c r="W1143" i="3"/>
  <c r="N1147" i="3"/>
  <c r="AF1147" i="3" s="1"/>
  <c r="W1147" i="3"/>
  <c r="N1151" i="3"/>
  <c r="AF1151" i="3" s="1"/>
  <c r="W1151" i="3"/>
  <c r="N1155" i="3"/>
  <c r="AF1155" i="3" s="1"/>
  <c r="W1155" i="3"/>
  <c r="N1159" i="3"/>
  <c r="AF1159" i="3" s="1"/>
  <c r="W1159" i="3"/>
  <c r="N1163" i="3"/>
  <c r="AF1163" i="3" s="1"/>
  <c r="W1163" i="3"/>
  <c r="N1167" i="3"/>
  <c r="AF1167" i="3" s="1"/>
  <c r="W1167" i="3"/>
  <c r="N1171" i="3"/>
  <c r="AF1171" i="3" s="1"/>
  <c r="W1171" i="3"/>
  <c r="N1175" i="3"/>
  <c r="AF1175" i="3" s="1"/>
  <c r="W1175" i="3"/>
  <c r="N1179" i="3"/>
  <c r="AF1179" i="3" s="1"/>
  <c r="W1179" i="3"/>
  <c r="N1183" i="3"/>
  <c r="AF1183" i="3" s="1"/>
  <c r="W1183" i="3"/>
  <c r="N1187" i="3"/>
  <c r="AF1187" i="3" s="1"/>
  <c r="W1187" i="3"/>
  <c r="N1191" i="3"/>
  <c r="AF1191" i="3" s="1"/>
  <c r="W1191" i="3"/>
  <c r="N1195" i="3"/>
  <c r="AF1195" i="3" s="1"/>
  <c r="W1195" i="3"/>
  <c r="N1199" i="3"/>
  <c r="AF1199" i="3" s="1"/>
  <c r="W1199" i="3"/>
  <c r="N1203" i="3"/>
  <c r="AF1203" i="3" s="1"/>
  <c r="W1203" i="3"/>
  <c r="N1207" i="3"/>
  <c r="AF1207" i="3" s="1"/>
  <c r="W1207" i="3"/>
  <c r="N1211" i="3"/>
  <c r="AF1211" i="3" s="1"/>
  <c r="W1211" i="3"/>
  <c r="N1215" i="3"/>
  <c r="AF1215" i="3" s="1"/>
  <c r="W1215" i="3"/>
  <c r="N1219" i="3"/>
  <c r="AF1219" i="3" s="1"/>
  <c r="W1219" i="3"/>
  <c r="N1223" i="3"/>
  <c r="AF1223" i="3" s="1"/>
  <c r="W1223" i="3"/>
  <c r="N1227" i="3"/>
  <c r="AF1227" i="3" s="1"/>
  <c r="W1227" i="3"/>
  <c r="N1231" i="3"/>
  <c r="AF1231" i="3" s="1"/>
  <c r="W1231" i="3"/>
  <c r="N1235" i="3"/>
  <c r="AF1235" i="3" s="1"/>
  <c r="W1235" i="3"/>
  <c r="N1239" i="3"/>
  <c r="AF1239" i="3" s="1"/>
  <c r="W1239" i="3"/>
  <c r="N1243" i="3"/>
  <c r="AF1243" i="3" s="1"/>
  <c r="W1243" i="3"/>
  <c r="N1247" i="3"/>
  <c r="AF1247" i="3" s="1"/>
  <c r="W1247" i="3"/>
  <c r="N1251" i="3"/>
  <c r="AF1251" i="3" s="1"/>
  <c r="W1251" i="3"/>
  <c r="N1255" i="3"/>
  <c r="AF1255" i="3" s="1"/>
  <c r="W1255" i="3"/>
  <c r="N1259" i="3"/>
  <c r="AF1259" i="3" s="1"/>
  <c r="W1259" i="3"/>
  <c r="N1263" i="3"/>
  <c r="AF1263" i="3" s="1"/>
  <c r="W1263" i="3"/>
  <c r="N1267" i="3"/>
  <c r="AF1267" i="3" s="1"/>
  <c r="W1267" i="3"/>
  <c r="N1271" i="3"/>
  <c r="AF1271" i="3" s="1"/>
  <c r="W1271" i="3"/>
  <c r="N1275" i="3"/>
  <c r="AF1275" i="3" s="1"/>
  <c r="W1275" i="3"/>
  <c r="N1279" i="3"/>
  <c r="AF1279" i="3" s="1"/>
  <c r="W1279" i="3"/>
  <c r="N1283" i="3"/>
  <c r="AF1283" i="3" s="1"/>
  <c r="W1283" i="3"/>
  <c r="N1287" i="3"/>
  <c r="AF1287" i="3" s="1"/>
  <c r="W1287" i="3"/>
  <c r="N1291" i="3"/>
  <c r="AF1291" i="3" s="1"/>
  <c r="W1291" i="3"/>
  <c r="N1295" i="3"/>
  <c r="AF1295" i="3" s="1"/>
  <c r="W1295" i="3"/>
  <c r="N1299" i="3"/>
  <c r="AF1299" i="3" s="1"/>
  <c r="W1299" i="3"/>
  <c r="N1303" i="3"/>
  <c r="AF1303" i="3" s="1"/>
  <c r="W1303" i="3"/>
  <c r="N1307" i="3"/>
  <c r="AF1307" i="3" s="1"/>
  <c r="W1307" i="3"/>
  <c r="N1311" i="3"/>
  <c r="AF1311" i="3" s="1"/>
  <c r="W1311" i="3"/>
  <c r="N1315" i="3"/>
  <c r="AF1315" i="3" s="1"/>
  <c r="W1315" i="3"/>
  <c r="N1319" i="3"/>
  <c r="AF1319" i="3" s="1"/>
  <c r="W1319" i="3"/>
  <c r="N1323" i="3"/>
  <c r="AF1323" i="3" s="1"/>
  <c r="W1323" i="3"/>
  <c r="N1327" i="3"/>
  <c r="AF1327" i="3" s="1"/>
  <c r="W1327" i="3"/>
  <c r="N1331" i="3"/>
  <c r="AF1331" i="3" s="1"/>
  <c r="W1331" i="3"/>
  <c r="N1335" i="3"/>
  <c r="AF1335" i="3" s="1"/>
  <c r="W1335" i="3"/>
  <c r="N1339" i="3"/>
  <c r="AF1339" i="3" s="1"/>
  <c r="W1339" i="3"/>
  <c r="N1343" i="3"/>
  <c r="AF1343" i="3" s="1"/>
  <c r="W1343" i="3"/>
  <c r="N1347" i="3"/>
  <c r="AF1347" i="3" s="1"/>
  <c r="W1347" i="3"/>
  <c r="N1351" i="3"/>
  <c r="AF1351" i="3" s="1"/>
  <c r="W1351" i="3"/>
  <c r="N1355" i="3"/>
  <c r="AF1355" i="3" s="1"/>
  <c r="W1355" i="3"/>
  <c r="N1359" i="3"/>
  <c r="AF1359" i="3" s="1"/>
  <c r="W1359" i="3"/>
  <c r="N1363" i="3"/>
  <c r="AF1363" i="3" s="1"/>
  <c r="W1363" i="3"/>
  <c r="N1367" i="3"/>
  <c r="AF1367" i="3" s="1"/>
  <c r="W1367" i="3"/>
  <c r="N1371" i="3"/>
  <c r="AF1371" i="3" s="1"/>
  <c r="W1371" i="3"/>
  <c r="N1375" i="3"/>
  <c r="AF1375" i="3" s="1"/>
  <c r="W1375" i="3"/>
  <c r="N1379" i="3"/>
  <c r="AF1379" i="3" s="1"/>
  <c r="W1379" i="3"/>
  <c r="N1383" i="3"/>
  <c r="AF1383" i="3" s="1"/>
  <c r="W1383" i="3"/>
  <c r="N1387" i="3"/>
  <c r="AF1387" i="3" s="1"/>
  <c r="W1387" i="3"/>
  <c r="N1391" i="3"/>
  <c r="AF1391" i="3" s="1"/>
  <c r="W1391" i="3"/>
  <c r="O8" i="3"/>
  <c r="AG8" i="3" s="1"/>
  <c r="X8" i="3"/>
  <c r="O12" i="3"/>
  <c r="AG12" i="3" s="1"/>
  <c r="X12" i="3"/>
  <c r="O16" i="3"/>
  <c r="AG16" i="3" s="1"/>
  <c r="X16" i="3"/>
  <c r="O20" i="3"/>
  <c r="AG20" i="3" s="1"/>
  <c r="X20" i="3"/>
  <c r="O24" i="3"/>
  <c r="AG24" i="3" s="1"/>
  <c r="X24" i="3"/>
  <c r="O28" i="3"/>
  <c r="AG28" i="3" s="1"/>
  <c r="X28" i="3"/>
  <c r="O32" i="3"/>
  <c r="AG32" i="3" s="1"/>
  <c r="X32" i="3"/>
  <c r="O36" i="3"/>
  <c r="AG36" i="3" s="1"/>
  <c r="X36" i="3"/>
  <c r="O40" i="3"/>
  <c r="AG40" i="3" s="1"/>
  <c r="X40" i="3"/>
  <c r="O44" i="3"/>
  <c r="AG44" i="3" s="1"/>
  <c r="X44" i="3"/>
  <c r="O48" i="3"/>
  <c r="AG48" i="3" s="1"/>
  <c r="X48" i="3"/>
  <c r="O52" i="3"/>
  <c r="AG52" i="3" s="1"/>
  <c r="X52" i="3"/>
  <c r="O56" i="3"/>
  <c r="AG56" i="3" s="1"/>
  <c r="X56" i="3"/>
  <c r="O60" i="3"/>
  <c r="AG60" i="3" s="1"/>
  <c r="X60" i="3"/>
  <c r="O64" i="3"/>
  <c r="AG64" i="3" s="1"/>
  <c r="X64" i="3"/>
  <c r="O68" i="3"/>
  <c r="AG68" i="3" s="1"/>
  <c r="X68" i="3"/>
  <c r="O72" i="3"/>
  <c r="AG72" i="3" s="1"/>
  <c r="X72" i="3"/>
  <c r="O76" i="3"/>
  <c r="AG76" i="3" s="1"/>
  <c r="X76" i="3"/>
  <c r="O80" i="3"/>
  <c r="AG80" i="3" s="1"/>
  <c r="X80" i="3"/>
  <c r="O84" i="3"/>
  <c r="AG84" i="3" s="1"/>
  <c r="X84" i="3"/>
  <c r="O88" i="3"/>
  <c r="AG88" i="3" s="1"/>
  <c r="X88" i="3"/>
  <c r="O92" i="3"/>
  <c r="AG92" i="3" s="1"/>
  <c r="X92" i="3"/>
  <c r="O96" i="3"/>
  <c r="AG96" i="3" s="1"/>
  <c r="X96" i="3"/>
  <c r="O100" i="3"/>
  <c r="AG100" i="3" s="1"/>
  <c r="X100" i="3"/>
  <c r="O104" i="3"/>
  <c r="AG104" i="3" s="1"/>
  <c r="X104" i="3"/>
  <c r="O108" i="3"/>
  <c r="AG108" i="3" s="1"/>
  <c r="X108" i="3"/>
  <c r="O112" i="3"/>
  <c r="AG112" i="3" s="1"/>
  <c r="X112" i="3"/>
  <c r="O116" i="3"/>
  <c r="AG116" i="3" s="1"/>
  <c r="X116" i="3"/>
  <c r="O120" i="3"/>
  <c r="AG120" i="3" s="1"/>
  <c r="X120" i="3"/>
  <c r="O124" i="3"/>
  <c r="AG124" i="3" s="1"/>
  <c r="X124" i="3"/>
  <c r="O128" i="3"/>
  <c r="AG128" i="3" s="1"/>
  <c r="X128" i="3"/>
  <c r="O132" i="3"/>
  <c r="AG132" i="3" s="1"/>
  <c r="X132" i="3"/>
  <c r="O136" i="3"/>
  <c r="AG136" i="3" s="1"/>
  <c r="X136" i="3"/>
  <c r="O140" i="3"/>
  <c r="AG140" i="3" s="1"/>
  <c r="X140" i="3"/>
  <c r="O144" i="3"/>
  <c r="AG144" i="3" s="1"/>
  <c r="X144" i="3"/>
  <c r="O148" i="3"/>
  <c r="AG148" i="3" s="1"/>
  <c r="X148" i="3"/>
  <c r="O152" i="3"/>
  <c r="AG152" i="3" s="1"/>
  <c r="X152" i="3"/>
  <c r="O156" i="3"/>
  <c r="AG156" i="3" s="1"/>
  <c r="X156" i="3"/>
  <c r="O160" i="3"/>
  <c r="AG160" i="3" s="1"/>
  <c r="X160" i="3"/>
  <c r="O164" i="3"/>
  <c r="AG164" i="3" s="1"/>
  <c r="X164" i="3"/>
  <c r="O168" i="3"/>
  <c r="AG168" i="3" s="1"/>
  <c r="X168" i="3"/>
  <c r="O172" i="3"/>
  <c r="AG172" i="3" s="1"/>
  <c r="X172" i="3"/>
  <c r="O176" i="3"/>
  <c r="AG176" i="3" s="1"/>
  <c r="X176" i="3"/>
  <c r="O180" i="3"/>
  <c r="AG180" i="3" s="1"/>
  <c r="X180" i="3"/>
  <c r="O184" i="3"/>
  <c r="AG184" i="3" s="1"/>
  <c r="X184" i="3"/>
  <c r="O188" i="3"/>
  <c r="AG188" i="3" s="1"/>
  <c r="X188" i="3"/>
  <c r="O192" i="3"/>
  <c r="AG192" i="3" s="1"/>
  <c r="X192" i="3"/>
  <c r="O196" i="3"/>
  <c r="AG196" i="3" s="1"/>
  <c r="X196" i="3"/>
  <c r="O200" i="3"/>
  <c r="AG200" i="3" s="1"/>
  <c r="X200" i="3"/>
  <c r="O204" i="3"/>
  <c r="AG204" i="3" s="1"/>
  <c r="X204" i="3"/>
  <c r="O208" i="3"/>
  <c r="AG208" i="3" s="1"/>
  <c r="X208" i="3"/>
  <c r="O212" i="3"/>
  <c r="AG212" i="3" s="1"/>
  <c r="X212" i="3"/>
  <c r="O216" i="3"/>
  <c r="AG216" i="3" s="1"/>
  <c r="X216" i="3"/>
  <c r="O220" i="3"/>
  <c r="AG220" i="3" s="1"/>
  <c r="X220" i="3"/>
  <c r="O224" i="3"/>
  <c r="AG224" i="3" s="1"/>
  <c r="X224" i="3"/>
  <c r="O228" i="3"/>
  <c r="AG228" i="3" s="1"/>
  <c r="X228" i="3"/>
  <c r="O232" i="3"/>
  <c r="AG232" i="3" s="1"/>
  <c r="X232" i="3"/>
  <c r="O236" i="3"/>
  <c r="AG236" i="3" s="1"/>
  <c r="X236" i="3"/>
  <c r="O240" i="3"/>
  <c r="AG240" i="3" s="1"/>
  <c r="X240" i="3"/>
  <c r="O244" i="3"/>
  <c r="AG244" i="3" s="1"/>
  <c r="X244" i="3"/>
  <c r="O248" i="3"/>
  <c r="AG248" i="3" s="1"/>
  <c r="X248" i="3"/>
  <c r="O252" i="3"/>
  <c r="AG252" i="3" s="1"/>
  <c r="X252" i="3"/>
  <c r="O256" i="3"/>
  <c r="AG256" i="3" s="1"/>
  <c r="X256" i="3"/>
  <c r="O260" i="3"/>
  <c r="AG260" i="3" s="1"/>
  <c r="X260" i="3"/>
  <c r="O264" i="3"/>
  <c r="AG264" i="3" s="1"/>
  <c r="X264" i="3"/>
  <c r="O268" i="3"/>
  <c r="AG268" i="3" s="1"/>
  <c r="X268" i="3"/>
  <c r="O272" i="3"/>
  <c r="AG272" i="3" s="1"/>
  <c r="X272" i="3"/>
  <c r="O276" i="3"/>
  <c r="AG276" i="3" s="1"/>
  <c r="X276" i="3"/>
  <c r="O280" i="3"/>
  <c r="AG280" i="3" s="1"/>
  <c r="X280" i="3"/>
  <c r="O284" i="3"/>
  <c r="AG284" i="3" s="1"/>
  <c r="X284" i="3"/>
  <c r="O288" i="3"/>
  <c r="AG288" i="3" s="1"/>
  <c r="X288" i="3"/>
  <c r="O292" i="3"/>
  <c r="AG292" i="3" s="1"/>
  <c r="X292" i="3"/>
  <c r="O296" i="3"/>
  <c r="AG296" i="3" s="1"/>
  <c r="X296" i="3"/>
  <c r="O300" i="3"/>
  <c r="AG300" i="3" s="1"/>
  <c r="X300" i="3"/>
  <c r="O304" i="3"/>
  <c r="AG304" i="3" s="1"/>
  <c r="X304" i="3"/>
  <c r="O308" i="3"/>
  <c r="AG308" i="3" s="1"/>
  <c r="X308" i="3"/>
  <c r="O312" i="3"/>
  <c r="AG312" i="3" s="1"/>
  <c r="X312" i="3"/>
  <c r="O316" i="3"/>
  <c r="AG316" i="3" s="1"/>
  <c r="X316" i="3"/>
  <c r="O320" i="3"/>
  <c r="AG320" i="3" s="1"/>
  <c r="X320" i="3"/>
  <c r="O324" i="3"/>
  <c r="AG324" i="3" s="1"/>
  <c r="X324" i="3"/>
  <c r="O328" i="3"/>
  <c r="AG328" i="3" s="1"/>
  <c r="X328" i="3"/>
  <c r="O332" i="3"/>
  <c r="AG332" i="3" s="1"/>
  <c r="X332" i="3"/>
  <c r="O336" i="3"/>
  <c r="AG336" i="3" s="1"/>
  <c r="X336" i="3"/>
  <c r="O340" i="3"/>
  <c r="AG340" i="3" s="1"/>
  <c r="X340" i="3"/>
  <c r="O344" i="3"/>
  <c r="AG344" i="3" s="1"/>
  <c r="X344" i="3"/>
  <c r="O348" i="3"/>
  <c r="AG348" i="3" s="1"/>
  <c r="X348" i="3"/>
  <c r="O352" i="3"/>
  <c r="AG352" i="3" s="1"/>
  <c r="X352" i="3"/>
  <c r="O356" i="3"/>
  <c r="AG356" i="3" s="1"/>
  <c r="X356" i="3"/>
  <c r="O360" i="3"/>
  <c r="AG360" i="3" s="1"/>
  <c r="X360" i="3"/>
  <c r="O364" i="3"/>
  <c r="AG364" i="3" s="1"/>
  <c r="X364" i="3"/>
  <c r="O368" i="3"/>
  <c r="AG368" i="3" s="1"/>
  <c r="X368" i="3"/>
  <c r="O372" i="3"/>
  <c r="AG372" i="3" s="1"/>
  <c r="X372" i="3"/>
  <c r="O376" i="3"/>
  <c r="AG376" i="3" s="1"/>
  <c r="X376" i="3"/>
  <c r="O380" i="3"/>
  <c r="AG380" i="3" s="1"/>
  <c r="X380" i="3"/>
  <c r="O384" i="3"/>
  <c r="AG384" i="3" s="1"/>
  <c r="X384" i="3"/>
  <c r="O388" i="3"/>
  <c r="AG388" i="3" s="1"/>
  <c r="X388" i="3"/>
  <c r="O392" i="3"/>
  <c r="AG392" i="3" s="1"/>
  <c r="X392" i="3"/>
  <c r="O396" i="3"/>
  <c r="AG396" i="3" s="1"/>
  <c r="X396" i="3"/>
  <c r="O400" i="3"/>
  <c r="AG400" i="3" s="1"/>
  <c r="X400" i="3"/>
  <c r="O404" i="3"/>
  <c r="AG404" i="3" s="1"/>
  <c r="X404" i="3"/>
  <c r="O408" i="3"/>
  <c r="AG408" i="3" s="1"/>
  <c r="X408" i="3"/>
  <c r="O412" i="3"/>
  <c r="AG412" i="3" s="1"/>
  <c r="X412" i="3"/>
  <c r="O416" i="3"/>
  <c r="AG416" i="3" s="1"/>
  <c r="X416" i="3"/>
  <c r="O420" i="3"/>
  <c r="AG420" i="3" s="1"/>
  <c r="X420" i="3"/>
  <c r="O424" i="3"/>
  <c r="AG424" i="3" s="1"/>
  <c r="X424" i="3"/>
  <c r="O428" i="3"/>
  <c r="AG428" i="3" s="1"/>
  <c r="X428" i="3"/>
  <c r="O432" i="3"/>
  <c r="AG432" i="3" s="1"/>
  <c r="X432" i="3"/>
  <c r="O436" i="3"/>
  <c r="AG436" i="3" s="1"/>
  <c r="X436" i="3"/>
  <c r="O440" i="3"/>
  <c r="AG440" i="3" s="1"/>
  <c r="X440" i="3"/>
  <c r="O444" i="3"/>
  <c r="AG444" i="3" s="1"/>
  <c r="X444" i="3"/>
  <c r="O448" i="3"/>
  <c r="AG448" i="3" s="1"/>
  <c r="X448" i="3"/>
  <c r="O452" i="3"/>
  <c r="AG452" i="3" s="1"/>
  <c r="X452" i="3"/>
  <c r="O456" i="3"/>
  <c r="AG456" i="3" s="1"/>
  <c r="X456" i="3"/>
  <c r="O460" i="3"/>
  <c r="AG460" i="3" s="1"/>
  <c r="X460" i="3"/>
  <c r="O464" i="3"/>
  <c r="AG464" i="3" s="1"/>
  <c r="X464" i="3"/>
  <c r="O468" i="3"/>
  <c r="AG468" i="3" s="1"/>
  <c r="X468" i="3"/>
  <c r="O472" i="3"/>
  <c r="AG472" i="3" s="1"/>
  <c r="X472" i="3"/>
  <c r="O476" i="3"/>
  <c r="AG476" i="3" s="1"/>
  <c r="X476" i="3"/>
  <c r="O480" i="3"/>
  <c r="AG480" i="3" s="1"/>
  <c r="X480" i="3"/>
  <c r="O484" i="3"/>
  <c r="AG484" i="3" s="1"/>
  <c r="X484" i="3"/>
  <c r="O488" i="3"/>
  <c r="AG488" i="3" s="1"/>
  <c r="X488" i="3"/>
  <c r="O492" i="3"/>
  <c r="AG492" i="3" s="1"/>
  <c r="X492" i="3"/>
  <c r="O496" i="3"/>
  <c r="AG496" i="3" s="1"/>
  <c r="X496" i="3"/>
  <c r="O500" i="3"/>
  <c r="AG500" i="3" s="1"/>
  <c r="X500" i="3"/>
  <c r="O504" i="3"/>
  <c r="AG504" i="3" s="1"/>
  <c r="X504" i="3"/>
  <c r="O508" i="3"/>
  <c r="AG508" i="3" s="1"/>
  <c r="X508" i="3"/>
  <c r="O512" i="3"/>
  <c r="AG512" i="3" s="1"/>
  <c r="X512" i="3"/>
  <c r="O516" i="3"/>
  <c r="AG516" i="3" s="1"/>
  <c r="X516" i="3"/>
  <c r="O520" i="3"/>
  <c r="AG520" i="3" s="1"/>
  <c r="X520" i="3"/>
  <c r="O524" i="3"/>
  <c r="AG524" i="3" s="1"/>
  <c r="X524" i="3"/>
  <c r="O528" i="3"/>
  <c r="AG528" i="3" s="1"/>
  <c r="X528" i="3"/>
  <c r="O532" i="3"/>
  <c r="AG532" i="3" s="1"/>
  <c r="X532" i="3"/>
  <c r="O536" i="3"/>
  <c r="AG536" i="3" s="1"/>
  <c r="X536" i="3"/>
  <c r="O540" i="3"/>
  <c r="AG540" i="3" s="1"/>
  <c r="X540" i="3"/>
  <c r="O544" i="3"/>
  <c r="AG544" i="3" s="1"/>
  <c r="X544" i="3"/>
  <c r="O548" i="3"/>
  <c r="AG548" i="3" s="1"/>
  <c r="X548" i="3"/>
  <c r="O552" i="3"/>
  <c r="AG552" i="3" s="1"/>
  <c r="X552" i="3"/>
  <c r="O556" i="3"/>
  <c r="AG556" i="3" s="1"/>
  <c r="X556" i="3"/>
  <c r="O560" i="3"/>
  <c r="AG560" i="3" s="1"/>
  <c r="X560" i="3"/>
  <c r="O564" i="3"/>
  <c r="AG564" i="3" s="1"/>
  <c r="X564" i="3"/>
  <c r="O568" i="3"/>
  <c r="AG568" i="3" s="1"/>
  <c r="X568" i="3"/>
  <c r="O572" i="3"/>
  <c r="AG572" i="3" s="1"/>
  <c r="X572" i="3"/>
  <c r="O576" i="3"/>
  <c r="AG576" i="3" s="1"/>
  <c r="X576" i="3"/>
  <c r="O580" i="3"/>
  <c r="AG580" i="3" s="1"/>
  <c r="X580" i="3"/>
  <c r="O584" i="3"/>
  <c r="AG584" i="3" s="1"/>
  <c r="X584" i="3"/>
  <c r="O588" i="3"/>
  <c r="AG588" i="3" s="1"/>
  <c r="X588" i="3"/>
  <c r="O592" i="3"/>
  <c r="AG592" i="3" s="1"/>
  <c r="X592" i="3"/>
  <c r="O596" i="3"/>
  <c r="AG596" i="3" s="1"/>
  <c r="X596" i="3"/>
  <c r="O600" i="3"/>
  <c r="AG600" i="3" s="1"/>
  <c r="X600" i="3"/>
  <c r="O604" i="3"/>
  <c r="AG604" i="3" s="1"/>
  <c r="X604" i="3"/>
  <c r="O608" i="3"/>
  <c r="AG608" i="3" s="1"/>
  <c r="X608" i="3"/>
  <c r="O612" i="3"/>
  <c r="AG612" i="3" s="1"/>
  <c r="X612" i="3"/>
  <c r="O616" i="3"/>
  <c r="AG616" i="3" s="1"/>
  <c r="X616" i="3"/>
  <c r="O620" i="3"/>
  <c r="AG620" i="3" s="1"/>
  <c r="X620" i="3"/>
  <c r="O624" i="3"/>
  <c r="AG624" i="3" s="1"/>
  <c r="X624" i="3"/>
  <c r="O628" i="3"/>
  <c r="AG628" i="3" s="1"/>
  <c r="X628" i="3"/>
  <c r="O632" i="3"/>
  <c r="AG632" i="3" s="1"/>
  <c r="X632" i="3"/>
  <c r="O636" i="3"/>
  <c r="AG636" i="3" s="1"/>
  <c r="X636" i="3"/>
  <c r="O640" i="3"/>
  <c r="AG640" i="3" s="1"/>
  <c r="X640" i="3"/>
  <c r="O644" i="3"/>
  <c r="AG644" i="3" s="1"/>
  <c r="X644" i="3"/>
  <c r="O648" i="3"/>
  <c r="AG648" i="3" s="1"/>
  <c r="X648" i="3"/>
  <c r="O652" i="3"/>
  <c r="AG652" i="3" s="1"/>
  <c r="X652" i="3"/>
  <c r="O656" i="3"/>
  <c r="AG656" i="3" s="1"/>
  <c r="X656" i="3"/>
  <c r="O660" i="3"/>
  <c r="AG660" i="3" s="1"/>
  <c r="X660" i="3"/>
  <c r="O664" i="3"/>
  <c r="AG664" i="3" s="1"/>
  <c r="X664" i="3"/>
  <c r="O668" i="3"/>
  <c r="AG668" i="3" s="1"/>
  <c r="X668" i="3"/>
  <c r="O672" i="3"/>
  <c r="AG672" i="3" s="1"/>
  <c r="X672" i="3"/>
  <c r="O676" i="3"/>
  <c r="AG676" i="3" s="1"/>
  <c r="X676" i="3"/>
  <c r="O680" i="3"/>
  <c r="AG680" i="3" s="1"/>
  <c r="X680" i="3"/>
  <c r="O684" i="3"/>
  <c r="AG684" i="3" s="1"/>
  <c r="X684" i="3"/>
  <c r="O688" i="3"/>
  <c r="AG688" i="3" s="1"/>
  <c r="X688" i="3"/>
  <c r="O692" i="3"/>
  <c r="AG692" i="3" s="1"/>
  <c r="X692" i="3"/>
  <c r="O696" i="3"/>
  <c r="AG696" i="3" s="1"/>
  <c r="X696" i="3"/>
  <c r="O700" i="3"/>
  <c r="AG700" i="3" s="1"/>
  <c r="X700" i="3"/>
  <c r="O704" i="3"/>
  <c r="AG704" i="3" s="1"/>
  <c r="X704" i="3"/>
  <c r="O708" i="3"/>
  <c r="AG708" i="3" s="1"/>
  <c r="X708" i="3"/>
  <c r="O712" i="3"/>
  <c r="AG712" i="3" s="1"/>
  <c r="X712" i="3"/>
  <c r="O716" i="3"/>
  <c r="AG716" i="3" s="1"/>
  <c r="X716" i="3"/>
  <c r="O720" i="3"/>
  <c r="AG720" i="3" s="1"/>
  <c r="X720" i="3"/>
  <c r="O724" i="3"/>
  <c r="AG724" i="3" s="1"/>
  <c r="X724" i="3"/>
  <c r="O728" i="3"/>
  <c r="AG728" i="3" s="1"/>
  <c r="X728" i="3"/>
  <c r="O732" i="3"/>
  <c r="AG732" i="3" s="1"/>
  <c r="X732" i="3"/>
  <c r="O736" i="3"/>
  <c r="AG736" i="3" s="1"/>
  <c r="X736" i="3"/>
  <c r="O740" i="3"/>
  <c r="AG740" i="3" s="1"/>
  <c r="X740" i="3"/>
  <c r="O744" i="3"/>
  <c r="AG744" i="3" s="1"/>
  <c r="X744" i="3"/>
  <c r="O748" i="3"/>
  <c r="AG748" i="3" s="1"/>
  <c r="X748" i="3"/>
  <c r="O752" i="3"/>
  <c r="AG752" i="3" s="1"/>
  <c r="X752" i="3"/>
  <c r="O756" i="3"/>
  <c r="AG756" i="3" s="1"/>
  <c r="X756" i="3"/>
  <c r="O760" i="3"/>
  <c r="AG760" i="3" s="1"/>
  <c r="X760" i="3"/>
  <c r="O764" i="3"/>
  <c r="AG764" i="3" s="1"/>
  <c r="X764" i="3"/>
  <c r="O768" i="3"/>
  <c r="AG768" i="3" s="1"/>
  <c r="X768" i="3"/>
  <c r="O772" i="3"/>
  <c r="AG772" i="3" s="1"/>
  <c r="X772" i="3"/>
  <c r="O776" i="3"/>
  <c r="AG776" i="3" s="1"/>
  <c r="X776" i="3"/>
  <c r="O780" i="3"/>
  <c r="AG780" i="3" s="1"/>
  <c r="X780" i="3"/>
  <c r="O784" i="3"/>
  <c r="AG784" i="3" s="1"/>
  <c r="X784" i="3"/>
  <c r="O788" i="3"/>
  <c r="AG788" i="3" s="1"/>
  <c r="X788" i="3"/>
  <c r="O792" i="3"/>
  <c r="AG792" i="3" s="1"/>
  <c r="X792" i="3"/>
  <c r="O796" i="3"/>
  <c r="AG796" i="3" s="1"/>
  <c r="X796" i="3"/>
  <c r="O800" i="3"/>
  <c r="AG800" i="3" s="1"/>
  <c r="X800" i="3"/>
  <c r="O804" i="3"/>
  <c r="AG804" i="3" s="1"/>
  <c r="X804" i="3"/>
  <c r="O808" i="3"/>
  <c r="AG808" i="3" s="1"/>
  <c r="X808" i="3"/>
  <c r="O812" i="3"/>
  <c r="AG812" i="3" s="1"/>
  <c r="X812" i="3"/>
  <c r="O816" i="3"/>
  <c r="AG816" i="3" s="1"/>
  <c r="X816" i="3"/>
  <c r="O820" i="3"/>
  <c r="AG820" i="3" s="1"/>
  <c r="X820" i="3"/>
  <c r="O824" i="3"/>
  <c r="AG824" i="3" s="1"/>
  <c r="X824" i="3"/>
  <c r="O828" i="3"/>
  <c r="AG828" i="3" s="1"/>
  <c r="X828" i="3"/>
  <c r="O832" i="3"/>
  <c r="AG832" i="3" s="1"/>
  <c r="X832" i="3"/>
  <c r="O836" i="3"/>
  <c r="AG836" i="3" s="1"/>
  <c r="X836" i="3"/>
  <c r="O840" i="3"/>
  <c r="AG840" i="3" s="1"/>
  <c r="X840" i="3"/>
  <c r="O844" i="3"/>
  <c r="AG844" i="3" s="1"/>
  <c r="X844" i="3"/>
  <c r="O848" i="3"/>
  <c r="AG848" i="3" s="1"/>
  <c r="X848" i="3"/>
  <c r="O852" i="3"/>
  <c r="AG852" i="3" s="1"/>
  <c r="X852" i="3"/>
  <c r="O856" i="3"/>
  <c r="AG856" i="3" s="1"/>
  <c r="X856" i="3"/>
  <c r="O860" i="3"/>
  <c r="AG860" i="3" s="1"/>
  <c r="X860" i="3"/>
  <c r="O864" i="3"/>
  <c r="AG864" i="3" s="1"/>
  <c r="X864" i="3"/>
  <c r="O868" i="3"/>
  <c r="AG868" i="3" s="1"/>
  <c r="X868" i="3"/>
  <c r="O872" i="3"/>
  <c r="AG872" i="3" s="1"/>
  <c r="X872" i="3"/>
  <c r="O876" i="3"/>
  <c r="AG876" i="3" s="1"/>
  <c r="X876" i="3"/>
  <c r="O880" i="3"/>
  <c r="AG880" i="3" s="1"/>
  <c r="X880" i="3"/>
  <c r="O884" i="3"/>
  <c r="AG884" i="3" s="1"/>
  <c r="X884" i="3"/>
  <c r="O888" i="3"/>
  <c r="AG888" i="3" s="1"/>
  <c r="X888" i="3"/>
  <c r="O892" i="3"/>
  <c r="AG892" i="3" s="1"/>
  <c r="X892" i="3"/>
  <c r="O896" i="3"/>
  <c r="AG896" i="3" s="1"/>
  <c r="X896" i="3"/>
  <c r="O900" i="3"/>
  <c r="AG900" i="3" s="1"/>
  <c r="X900" i="3"/>
  <c r="O904" i="3"/>
  <c r="AG904" i="3" s="1"/>
  <c r="X904" i="3"/>
  <c r="O908" i="3"/>
  <c r="AG908" i="3" s="1"/>
  <c r="X908" i="3"/>
  <c r="O912" i="3"/>
  <c r="AG912" i="3" s="1"/>
  <c r="X912" i="3"/>
  <c r="O916" i="3"/>
  <c r="AG916" i="3" s="1"/>
  <c r="X916" i="3"/>
  <c r="O920" i="3"/>
  <c r="AG920" i="3" s="1"/>
  <c r="X920" i="3"/>
  <c r="O924" i="3"/>
  <c r="AG924" i="3" s="1"/>
  <c r="X924" i="3"/>
  <c r="O928" i="3"/>
  <c r="AG928" i="3" s="1"/>
  <c r="X928" i="3"/>
  <c r="O932" i="3"/>
  <c r="AG932" i="3" s="1"/>
  <c r="X932" i="3"/>
  <c r="O936" i="3"/>
  <c r="AG936" i="3" s="1"/>
  <c r="X936" i="3"/>
  <c r="O940" i="3"/>
  <c r="AG940" i="3" s="1"/>
  <c r="X940" i="3"/>
  <c r="O944" i="3"/>
  <c r="AG944" i="3" s="1"/>
  <c r="X944" i="3"/>
  <c r="O948" i="3"/>
  <c r="AG948" i="3" s="1"/>
  <c r="X948" i="3"/>
  <c r="O952" i="3"/>
  <c r="AG952" i="3" s="1"/>
  <c r="X952" i="3"/>
  <c r="O956" i="3"/>
  <c r="AG956" i="3" s="1"/>
  <c r="X956" i="3"/>
  <c r="O960" i="3"/>
  <c r="AG960" i="3" s="1"/>
  <c r="X960" i="3"/>
  <c r="O964" i="3"/>
  <c r="AG964" i="3" s="1"/>
  <c r="X964" i="3"/>
  <c r="O968" i="3"/>
  <c r="AG968" i="3" s="1"/>
  <c r="X968" i="3"/>
  <c r="O972" i="3"/>
  <c r="AG972" i="3" s="1"/>
  <c r="X972" i="3"/>
  <c r="O976" i="3"/>
  <c r="AG976" i="3" s="1"/>
  <c r="X976" i="3"/>
  <c r="O980" i="3"/>
  <c r="AG980" i="3" s="1"/>
  <c r="X980" i="3"/>
  <c r="O984" i="3"/>
  <c r="AG984" i="3" s="1"/>
  <c r="X984" i="3"/>
  <c r="O988" i="3"/>
  <c r="AG988" i="3" s="1"/>
  <c r="X988" i="3"/>
  <c r="O992" i="3"/>
  <c r="AG992" i="3" s="1"/>
  <c r="X992" i="3"/>
  <c r="O996" i="3"/>
  <c r="AG996" i="3" s="1"/>
  <c r="X996" i="3"/>
  <c r="O1000" i="3"/>
  <c r="AG1000" i="3" s="1"/>
  <c r="X1000" i="3"/>
  <c r="O1004" i="3"/>
  <c r="AG1004" i="3" s="1"/>
  <c r="X1004" i="3"/>
  <c r="O1008" i="3"/>
  <c r="AG1008" i="3" s="1"/>
  <c r="X1008" i="3"/>
  <c r="O1012" i="3"/>
  <c r="AG1012" i="3" s="1"/>
  <c r="X1012" i="3"/>
  <c r="O1016" i="3"/>
  <c r="AG1016" i="3" s="1"/>
  <c r="X1016" i="3"/>
  <c r="O1020" i="3"/>
  <c r="AG1020" i="3" s="1"/>
  <c r="X1020" i="3"/>
  <c r="O1024" i="3"/>
  <c r="AG1024" i="3" s="1"/>
  <c r="X1024" i="3"/>
  <c r="O1028" i="3"/>
  <c r="AG1028" i="3" s="1"/>
  <c r="X1028" i="3"/>
  <c r="O1032" i="3"/>
  <c r="AG1032" i="3" s="1"/>
  <c r="X1032" i="3"/>
  <c r="O1036" i="3"/>
  <c r="AG1036" i="3" s="1"/>
  <c r="X1036" i="3"/>
  <c r="O1040" i="3"/>
  <c r="AG1040" i="3" s="1"/>
  <c r="X1040" i="3"/>
  <c r="O1044" i="3"/>
  <c r="AG1044" i="3" s="1"/>
  <c r="X1044" i="3"/>
  <c r="O1048" i="3"/>
  <c r="AG1048" i="3" s="1"/>
  <c r="X1048" i="3"/>
  <c r="O1052" i="3"/>
  <c r="AG1052" i="3" s="1"/>
  <c r="X1052" i="3"/>
  <c r="O1056" i="3"/>
  <c r="AG1056" i="3" s="1"/>
  <c r="X1056" i="3"/>
  <c r="O1060" i="3"/>
  <c r="AG1060" i="3" s="1"/>
  <c r="X1060" i="3"/>
  <c r="O1064" i="3"/>
  <c r="AG1064" i="3" s="1"/>
  <c r="X1064" i="3"/>
  <c r="O1068" i="3"/>
  <c r="AG1068" i="3" s="1"/>
  <c r="X1068" i="3"/>
  <c r="O1072" i="3"/>
  <c r="AG1072" i="3" s="1"/>
  <c r="X1072" i="3"/>
  <c r="O1076" i="3"/>
  <c r="AG1076" i="3" s="1"/>
  <c r="X1076" i="3"/>
  <c r="O1080" i="3"/>
  <c r="AG1080" i="3" s="1"/>
  <c r="X1080" i="3"/>
  <c r="O1084" i="3"/>
  <c r="AG1084" i="3" s="1"/>
  <c r="X1084" i="3"/>
  <c r="O1088" i="3"/>
  <c r="AG1088" i="3" s="1"/>
  <c r="X1088" i="3"/>
  <c r="O1092" i="3"/>
  <c r="AG1092" i="3" s="1"/>
  <c r="X1092" i="3"/>
  <c r="O1096" i="3"/>
  <c r="AG1096" i="3" s="1"/>
  <c r="X1096" i="3"/>
  <c r="O1100" i="3"/>
  <c r="AG1100" i="3" s="1"/>
  <c r="X1100" i="3"/>
  <c r="O1104" i="3"/>
  <c r="AG1104" i="3" s="1"/>
  <c r="X1104" i="3"/>
  <c r="O1108" i="3"/>
  <c r="AG1108" i="3" s="1"/>
  <c r="X1108" i="3"/>
  <c r="O1112" i="3"/>
  <c r="AG1112" i="3" s="1"/>
  <c r="X1112" i="3"/>
  <c r="O1116" i="3"/>
  <c r="AG1116" i="3" s="1"/>
  <c r="X1116" i="3"/>
  <c r="O1120" i="3"/>
  <c r="AG1120" i="3" s="1"/>
  <c r="X1120" i="3"/>
  <c r="O1124" i="3"/>
  <c r="AG1124" i="3" s="1"/>
  <c r="X1124" i="3"/>
  <c r="O1128" i="3"/>
  <c r="AG1128" i="3" s="1"/>
  <c r="X1128" i="3"/>
  <c r="O1132" i="3"/>
  <c r="AG1132" i="3" s="1"/>
  <c r="X1132" i="3"/>
  <c r="O1136" i="3"/>
  <c r="AG1136" i="3" s="1"/>
  <c r="X1136" i="3"/>
  <c r="O1140" i="3"/>
  <c r="AG1140" i="3" s="1"/>
  <c r="X1140" i="3"/>
  <c r="O1144" i="3"/>
  <c r="AG1144" i="3" s="1"/>
  <c r="X1144" i="3"/>
  <c r="O1148" i="3"/>
  <c r="AG1148" i="3" s="1"/>
  <c r="X1148" i="3"/>
  <c r="O1152" i="3"/>
  <c r="AG1152" i="3" s="1"/>
  <c r="X1152" i="3"/>
  <c r="O1156" i="3"/>
  <c r="AG1156" i="3" s="1"/>
  <c r="X1156" i="3"/>
  <c r="O1160" i="3"/>
  <c r="AG1160" i="3" s="1"/>
  <c r="X1160" i="3"/>
  <c r="O1164" i="3"/>
  <c r="AG1164" i="3" s="1"/>
  <c r="X1164" i="3"/>
  <c r="O1168" i="3"/>
  <c r="AG1168" i="3" s="1"/>
  <c r="X1168" i="3"/>
  <c r="O1172" i="3"/>
  <c r="AG1172" i="3" s="1"/>
  <c r="X1172" i="3"/>
  <c r="O1176" i="3"/>
  <c r="AG1176" i="3" s="1"/>
  <c r="X1176" i="3"/>
  <c r="O1180" i="3"/>
  <c r="AG1180" i="3" s="1"/>
  <c r="X1180" i="3"/>
  <c r="O1184" i="3"/>
  <c r="AG1184" i="3" s="1"/>
  <c r="X1184" i="3"/>
  <c r="O1188" i="3"/>
  <c r="AG1188" i="3" s="1"/>
  <c r="X1188" i="3"/>
  <c r="O1192" i="3"/>
  <c r="AG1192" i="3" s="1"/>
  <c r="X1192" i="3"/>
  <c r="O1196" i="3"/>
  <c r="AG1196" i="3" s="1"/>
  <c r="X1196" i="3"/>
  <c r="O1200" i="3"/>
  <c r="AG1200" i="3" s="1"/>
  <c r="X1200" i="3"/>
  <c r="O1204" i="3"/>
  <c r="AG1204" i="3" s="1"/>
  <c r="X1204" i="3"/>
  <c r="O1208" i="3"/>
  <c r="AG1208" i="3" s="1"/>
  <c r="X1208" i="3"/>
  <c r="O1212" i="3"/>
  <c r="AG1212" i="3" s="1"/>
  <c r="X1212" i="3"/>
  <c r="O1216" i="3"/>
  <c r="AG1216" i="3" s="1"/>
  <c r="X1216" i="3"/>
  <c r="O1220" i="3"/>
  <c r="AG1220" i="3" s="1"/>
  <c r="X1220" i="3"/>
  <c r="O1224" i="3"/>
  <c r="AG1224" i="3" s="1"/>
  <c r="X1224" i="3"/>
  <c r="O1228" i="3"/>
  <c r="AG1228" i="3" s="1"/>
  <c r="X1228" i="3"/>
  <c r="O1232" i="3"/>
  <c r="AG1232" i="3" s="1"/>
  <c r="X1232" i="3"/>
  <c r="O1236" i="3"/>
  <c r="AG1236" i="3" s="1"/>
  <c r="X1236" i="3"/>
  <c r="O1240" i="3"/>
  <c r="AG1240" i="3" s="1"/>
  <c r="X1240" i="3"/>
  <c r="O1244" i="3"/>
  <c r="AG1244" i="3" s="1"/>
  <c r="X1244" i="3"/>
  <c r="O1248" i="3"/>
  <c r="AG1248" i="3" s="1"/>
  <c r="X1248" i="3"/>
  <c r="O1252" i="3"/>
  <c r="AG1252" i="3" s="1"/>
  <c r="X1252" i="3"/>
  <c r="O1256" i="3"/>
  <c r="AG1256" i="3" s="1"/>
  <c r="X1256" i="3"/>
  <c r="O1260" i="3"/>
  <c r="AG1260" i="3" s="1"/>
  <c r="X1260" i="3"/>
  <c r="O1264" i="3"/>
  <c r="AG1264" i="3" s="1"/>
  <c r="X1264" i="3"/>
  <c r="O1268" i="3"/>
  <c r="AG1268" i="3" s="1"/>
  <c r="X1268" i="3"/>
  <c r="O1272" i="3"/>
  <c r="AG1272" i="3" s="1"/>
  <c r="X1272" i="3"/>
  <c r="O1276" i="3"/>
  <c r="AG1276" i="3" s="1"/>
  <c r="X1276" i="3"/>
  <c r="O1280" i="3"/>
  <c r="AG1280" i="3" s="1"/>
  <c r="X1280" i="3"/>
  <c r="O1284" i="3"/>
  <c r="AG1284" i="3" s="1"/>
  <c r="X1284" i="3"/>
  <c r="O1288" i="3"/>
  <c r="AG1288" i="3" s="1"/>
  <c r="X1288" i="3"/>
  <c r="O1292" i="3"/>
  <c r="AG1292" i="3" s="1"/>
  <c r="X1292" i="3"/>
  <c r="O1296" i="3"/>
  <c r="AG1296" i="3" s="1"/>
  <c r="X1296" i="3"/>
  <c r="O1300" i="3"/>
  <c r="AG1300" i="3" s="1"/>
  <c r="X1300" i="3"/>
  <c r="O1304" i="3"/>
  <c r="AG1304" i="3" s="1"/>
  <c r="X1304" i="3"/>
  <c r="O1308" i="3"/>
  <c r="AG1308" i="3" s="1"/>
  <c r="X1308" i="3"/>
  <c r="O1312" i="3"/>
  <c r="AG1312" i="3" s="1"/>
  <c r="X1312" i="3"/>
  <c r="O1316" i="3"/>
  <c r="AG1316" i="3" s="1"/>
  <c r="X1316" i="3"/>
  <c r="O1320" i="3"/>
  <c r="AG1320" i="3" s="1"/>
  <c r="X1320" i="3"/>
  <c r="O1324" i="3"/>
  <c r="AG1324" i="3" s="1"/>
  <c r="X1324" i="3"/>
  <c r="O1328" i="3"/>
  <c r="AG1328" i="3" s="1"/>
  <c r="X1328" i="3"/>
  <c r="O1332" i="3"/>
  <c r="AG1332" i="3" s="1"/>
  <c r="X1332" i="3"/>
  <c r="O1336" i="3"/>
  <c r="AG1336" i="3" s="1"/>
  <c r="X1336" i="3"/>
  <c r="O1340" i="3"/>
  <c r="AG1340" i="3" s="1"/>
  <c r="X1340" i="3"/>
  <c r="O1344" i="3"/>
  <c r="AG1344" i="3" s="1"/>
  <c r="X1344" i="3"/>
  <c r="O1348" i="3"/>
  <c r="AG1348" i="3" s="1"/>
  <c r="X1348" i="3"/>
  <c r="O1352" i="3"/>
  <c r="AG1352" i="3" s="1"/>
  <c r="X1352" i="3"/>
  <c r="O1356" i="3"/>
  <c r="AG1356" i="3" s="1"/>
  <c r="X1356" i="3"/>
  <c r="O1360" i="3"/>
  <c r="AG1360" i="3" s="1"/>
  <c r="X1360" i="3"/>
  <c r="O1364" i="3"/>
  <c r="AG1364" i="3" s="1"/>
  <c r="X1364" i="3"/>
  <c r="O1368" i="3"/>
  <c r="AG1368" i="3" s="1"/>
  <c r="X1368" i="3"/>
  <c r="O1372" i="3"/>
  <c r="AG1372" i="3" s="1"/>
  <c r="X1372" i="3"/>
  <c r="O1376" i="3"/>
  <c r="AG1376" i="3" s="1"/>
  <c r="X1376" i="3"/>
  <c r="O1380" i="3"/>
  <c r="AG1380" i="3" s="1"/>
  <c r="X1380" i="3"/>
  <c r="O1384" i="3"/>
  <c r="AG1384" i="3" s="1"/>
  <c r="X1384" i="3"/>
  <c r="O1388" i="3"/>
  <c r="AG1388" i="3" s="1"/>
  <c r="X1388" i="3"/>
  <c r="P5" i="3"/>
  <c r="AH5" i="3" s="1"/>
  <c r="Y5" i="3"/>
  <c r="P9" i="3"/>
  <c r="AH9" i="3" s="1"/>
  <c r="Y9" i="3"/>
  <c r="P13" i="3"/>
  <c r="AH13" i="3" s="1"/>
  <c r="Y13" i="3"/>
  <c r="P17" i="3"/>
  <c r="AH17" i="3" s="1"/>
  <c r="Y17" i="3"/>
  <c r="P21" i="3"/>
  <c r="AH21" i="3" s="1"/>
  <c r="Y21" i="3"/>
  <c r="P25" i="3"/>
  <c r="AH25" i="3" s="1"/>
  <c r="Y25" i="3"/>
  <c r="P29" i="3"/>
  <c r="AH29" i="3" s="1"/>
  <c r="Y29" i="3"/>
  <c r="P33" i="3"/>
  <c r="AH33" i="3" s="1"/>
  <c r="Y33" i="3"/>
  <c r="P37" i="3"/>
  <c r="AH37" i="3" s="1"/>
  <c r="Y37" i="3"/>
  <c r="P41" i="3"/>
  <c r="AH41" i="3" s="1"/>
  <c r="Y41" i="3"/>
  <c r="P45" i="3"/>
  <c r="AH45" i="3" s="1"/>
  <c r="Y45" i="3"/>
  <c r="P49" i="3"/>
  <c r="AH49" i="3" s="1"/>
  <c r="Y49" i="3"/>
  <c r="P53" i="3"/>
  <c r="AH53" i="3" s="1"/>
  <c r="Y53" i="3"/>
  <c r="P57" i="3"/>
  <c r="AH57" i="3" s="1"/>
  <c r="Y57" i="3"/>
  <c r="P61" i="3"/>
  <c r="AH61" i="3" s="1"/>
  <c r="Y61" i="3"/>
  <c r="P65" i="3"/>
  <c r="AH65" i="3" s="1"/>
  <c r="Y65" i="3"/>
  <c r="P69" i="3"/>
  <c r="AH69" i="3" s="1"/>
  <c r="Y69" i="3"/>
  <c r="P73" i="3"/>
  <c r="AH73" i="3" s="1"/>
  <c r="Y73" i="3"/>
  <c r="P77" i="3"/>
  <c r="AH77" i="3" s="1"/>
  <c r="Y77" i="3"/>
  <c r="P81" i="3"/>
  <c r="AH81" i="3" s="1"/>
  <c r="Y81" i="3"/>
  <c r="P85" i="3"/>
  <c r="AH85" i="3" s="1"/>
  <c r="Y85" i="3"/>
  <c r="P89" i="3"/>
  <c r="AH89" i="3" s="1"/>
  <c r="Y89" i="3"/>
  <c r="P93" i="3"/>
  <c r="AH93" i="3" s="1"/>
  <c r="Y93" i="3"/>
  <c r="P97" i="3"/>
  <c r="AH97" i="3" s="1"/>
  <c r="Y97" i="3"/>
  <c r="P101" i="3"/>
  <c r="AH101" i="3" s="1"/>
  <c r="Y101" i="3"/>
  <c r="P105" i="3"/>
  <c r="AH105" i="3" s="1"/>
  <c r="Y105" i="3"/>
  <c r="P109" i="3"/>
  <c r="AH109" i="3" s="1"/>
  <c r="Y109" i="3"/>
  <c r="P113" i="3"/>
  <c r="AH113" i="3" s="1"/>
  <c r="Y113" i="3"/>
  <c r="P117" i="3"/>
  <c r="AH117" i="3" s="1"/>
  <c r="Y117" i="3"/>
  <c r="P121" i="3"/>
  <c r="AH121" i="3" s="1"/>
  <c r="Y121" i="3"/>
  <c r="P125" i="3"/>
  <c r="AH125" i="3" s="1"/>
  <c r="Y125" i="3"/>
  <c r="P129" i="3"/>
  <c r="AH129" i="3" s="1"/>
  <c r="Y129" i="3"/>
  <c r="P133" i="3"/>
  <c r="AH133" i="3" s="1"/>
  <c r="Y133" i="3"/>
  <c r="P137" i="3"/>
  <c r="AH137" i="3" s="1"/>
  <c r="Y137" i="3"/>
  <c r="P141" i="3"/>
  <c r="AH141" i="3" s="1"/>
  <c r="Y141" i="3"/>
  <c r="P145" i="3"/>
  <c r="AH145" i="3" s="1"/>
  <c r="Y145" i="3"/>
  <c r="P149" i="3"/>
  <c r="AH149" i="3" s="1"/>
  <c r="Y149" i="3"/>
  <c r="P153" i="3"/>
  <c r="AH153" i="3" s="1"/>
  <c r="Y153" i="3"/>
  <c r="P157" i="3"/>
  <c r="AH157" i="3" s="1"/>
  <c r="Y157" i="3"/>
  <c r="P161" i="3"/>
  <c r="AH161" i="3" s="1"/>
  <c r="Y161" i="3"/>
  <c r="P165" i="3"/>
  <c r="AH165" i="3" s="1"/>
  <c r="Y165" i="3"/>
  <c r="P169" i="3"/>
  <c r="AH169" i="3" s="1"/>
  <c r="Y169" i="3"/>
  <c r="P173" i="3"/>
  <c r="AH173" i="3" s="1"/>
  <c r="Y173" i="3"/>
  <c r="P177" i="3"/>
  <c r="AH177" i="3" s="1"/>
  <c r="Y177" i="3"/>
  <c r="P181" i="3"/>
  <c r="AH181" i="3" s="1"/>
  <c r="Y181" i="3"/>
  <c r="P185" i="3"/>
  <c r="AH185" i="3" s="1"/>
  <c r="Y185" i="3"/>
  <c r="P189" i="3"/>
  <c r="AH189" i="3" s="1"/>
  <c r="Y189" i="3"/>
  <c r="P193" i="3"/>
  <c r="AH193" i="3" s="1"/>
  <c r="Y193" i="3"/>
  <c r="P197" i="3"/>
  <c r="AH197" i="3" s="1"/>
  <c r="Y197" i="3"/>
  <c r="P201" i="3"/>
  <c r="AH201" i="3" s="1"/>
  <c r="Y201" i="3"/>
  <c r="P205" i="3"/>
  <c r="AH205" i="3" s="1"/>
  <c r="Y205" i="3"/>
  <c r="P209" i="3"/>
  <c r="AH209" i="3" s="1"/>
  <c r="Y209" i="3"/>
  <c r="P213" i="3"/>
  <c r="AH213" i="3" s="1"/>
  <c r="Y213" i="3"/>
  <c r="P217" i="3"/>
  <c r="AH217" i="3" s="1"/>
  <c r="Y217" i="3"/>
  <c r="P221" i="3"/>
  <c r="AH221" i="3" s="1"/>
  <c r="Y221" i="3"/>
  <c r="P225" i="3"/>
  <c r="AH225" i="3" s="1"/>
  <c r="Y225" i="3"/>
  <c r="P229" i="3"/>
  <c r="AH229" i="3" s="1"/>
  <c r="Y229" i="3"/>
  <c r="P233" i="3"/>
  <c r="AH233" i="3" s="1"/>
  <c r="Y233" i="3"/>
  <c r="P237" i="3"/>
  <c r="AH237" i="3" s="1"/>
  <c r="Y237" i="3"/>
  <c r="P241" i="3"/>
  <c r="AH241" i="3" s="1"/>
  <c r="Y241" i="3"/>
  <c r="P245" i="3"/>
  <c r="AH245" i="3" s="1"/>
  <c r="Y245" i="3"/>
  <c r="P249" i="3"/>
  <c r="AH249" i="3" s="1"/>
  <c r="Y249" i="3"/>
  <c r="P253" i="3"/>
  <c r="AH253" i="3" s="1"/>
  <c r="Y253" i="3"/>
  <c r="P257" i="3"/>
  <c r="AH257" i="3" s="1"/>
  <c r="Y257" i="3"/>
  <c r="P261" i="3"/>
  <c r="AH261" i="3" s="1"/>
  <c r="Y261" i="3"/>
  <c r="P265" i="3"/>
  <c r="AH265" i="3" s="1"/>
  <c r="Y265" i="3"/>
  <c r="P269" i="3"/>
  <c r="AH269" i="3" s="1"/>
  <c r="Y269" i="3"/>
  <c r="P273" i="3"/>
  <c r="AH273" i="3" s="1"/>
  <c r="Y273" i="3"/>
  <c r="P277" i="3"/>
  <c r="AH277" i="3" s="1"/>
  <c r="Y277" i="3"/>
  <c r="P281" i="3"/>
  <c r="AH281" i="3" s="1"/>
  <c r="Y281" i="3"/>
  <c r="P285" i="3"/>
  <c r="AH285" i="3" s="1"/>
  <c r="Y285" i="3"/>
  <c r="P289" i="3"/>
  <c r="AH289" i="3" s="1"/>
  <c r="Y289" i="3"/>
  <c r="P293" i="3"/>
  <c r="AH293" i="3" s="1"/>
  <c r="Y293" i="3"/>
  <c r="P297" i="3"/>
  <c r="AH297" i="3" s="1"/>
  <c r="Y297" i="3"/>
  <c r="P301" i="3"/>
  <c r="AH301" i="3" s="1"/>
  <c r="Y301" i="3"/>
  <c r="P305" i="3"/>
  <c r="AH305" i="3" s="1"/>
  <c r="Y305" i="3"/>
  <c r="P309" i="3"/>
  <c r="AH309" i="3" s="1"/>
  <c r="Y309" i="3"/>
  <c r="P313" i="3"/>
  <c r="AH313" i="3" s="1"/>
  <c r="Y313" i="3"/>
  <c r="P317" i="3"/>
  <c r="AH317" i="3" s="1"/>
  <c r="Y317" i="3"/>
  <c r="P321" i="3"/>
  <c r="AH321" i="3" s="1"/>
  <c r="Y321" i="3"/>
  <c r="P325" i="3"/>
  <c r="AH325" i="3" s="1"/>
  <c r="Y325" i="3"/>
  <c r="P329" i="3"/>
  <c r="AH329" i="3" s="1"/>
  <c r="Y329" i="3"/>
  <c r="P333" i="3"/>
  <c r="AH333" i="3" s="1"/>
  <c r="Y333" i="3"/>
  <c r="P337" i="3"/>
  <c r="AH337" i="3" s="1"/>
  <c r="Y337" i="3"/>
  <c r="P341" i="3"/>
  <c r="AH341" i="3" s="1"/>
  <c r="Y341" i="3"/>
  <c r="P345" i="3"/>
  <c r="AH345" i="3" s="1"/>
  <c r="Y345" i="3"/>
  <c r="P349" i="3"/>
  <c r="AH349" i="3" s="1"/>
  <c r="Y349" i="3"/>
  <c r="P353" i="3"/>
  <c r="AH353" i="3" s="1"/>
  <c r="Y353" i="3"/>
  <c r="P357" i="3"/>
  <c r="AH357" i="3" s="1"/>
  <c r="Y357" i="3"/>
  <c r="P361" i="3"/>
  <c r="AH361" i="3" s="1"/>
  <c r="Y361" i="3"/>
  <c r="P365" i="3"/>
  <c r="AH365" i="3" s="1"/>
  <c r="Y365" i="3"/>
  <c r="P369" i="3"/>
  <c r="AH369" i="3" s="1"/>
  <c r="Y369" i="3"/>
  <c r="P373" i="3"/>
  <c r="AH373" i="3" s="1"/>
  <c r="Y373" i="3"/>
  <c r="P377" i="3"/>
  <c r="AH377" i="3" s="1"/>
  <c r="Y377" i="3"/>
  <c r="P381" i="3"/>
  <c r="AH381" i="3" s="1"/>
  <c r="Y381" i="3"/>
  <c r="P385" i="3"/>
  <c r="AH385" i="3" s="1"/>
  <c r="Y385" i="3"/>
  <c r="P389" i="3"/>
  <c r="AH389" i="3" s="1"/>
  <c r="Y389" i="3"/>
  <c r="P393" i="3"/>
  <c r="AH393" i="3" s="1"/>
  <c r="Y393" i="3"/>
  <c r="P397" i="3"/>
  <c r="AH397" i="3" s="1"/>
  <c r="Y397" i="3"/>
  <c r="P401" i="3"/>
  <c r="AH401" i="3" s="1"/>
  <c r="Y401" i="3"/>
  <c r="P405" i="3"/>
  <c r="AH405" i="3" s="1"/>
  <c r="Y405" i="3"/>
  <c r="P409" i="3"/>
  <c r="AH409" i="3" s="1"/>
  <c r="Y409" i="3"/>
  <c r="P413" i="3"/>
  <c r="AH413" i="3" s="1"/>
  <c r="Y413" i="3"/>
  <c r="P417" i="3"/>
  <c r="AH417" i="3" s="1"/>
  <c r="Y417" i="3"/>
  <c r="P421" i="3"/>
  <c r="AH421" i="3" s="1"/>
  <c r="Y421" i="3"/>
  <c r="P425" i="3"/>
  <c r="AH425" i="3" s="1"/>
  <c r="Y425" i="3"/>
  <c r="P429" i="3"/>
  <c r="AH429" i="3" s="1"/>
  <c r="Y429" i="3"/>
  <c r="P433" i="3"/>
  <c r="AH433" i="3" s="1"/>
  <c r="Y433" i="3"/>
  <c r="P437" i="3"/>
  <c r="AH437" i="3" s="1"/>
  <c r="Y437" i="3"/>
  <c r="P441" i="3"/>
  <c r="AH441" i="3" s="1"/>
  <c r="Y441" i="3"/>
  <c r="P445" i="3"/>
  <c r="AH445" i="3" s="1"/>
  <c r="Y445" i="3"/>
  <c r="P449" i="3"/>
  <c r="AH449" i="3" s="1"/>
  <c r="Y449" i="3"/>
  <c r="P453" i="3"/>
  <c r="AH453" i="3" s="1"/>
  <c r="Y453" i="3"/>
  <c r="P457" i="3"/>
  <c r="AH457" i="3" s="1"/>
  <c r="Y457" i="3"/>
  <c r="P461" i="3"/>
  <c r="AH461" i="3" s="1"/>
  <c r="Y461" i="3"/>
  <c r="P465" i="3"/>
  <c r="AH465" i="3" s="1"/>
  <c r="Y465" i="3"/>
  <c r="P469" i="3"/>
  <c r="AH469" i="3" s="1"/>
  <c r="Y469" i="3"/>
  <c r="P473" i="3"/>
  <c r="AH473" i="3" s="1"/>
  <c r="Y473" i="3"/>
  <c r="P477" i="3"/>
  <c r="AH477" i="3" s="1"/>
  <c r="Y477" i="3"/>
  <c r="P481" i="3"/>
  <c r="AH481" i="3" s="1"/>
  <c r="Y481" i="3"/>
  <c r="P485" i="3"/>
  <c r="AH485" i="3" s="1"/>
  <c r="Y485" i="3"/>
  <c r="P489" i="3"/>
  <c r="AH489" i="3" s="1"/>
  <c r="Y489" i="3"/>
  <c r="P493" i="3"/>
  <c r="AH493" i="3" s="1"/>
  <c r="Y493" i="3"/>
  <c r="P497" i="3"/>
  <c r="AH497" i="3" s="1"/>
  <c r="Y497" i="3"/>
  <c r="P501" i="3"/>
  <c r="AH501" i="3" s="1"/>
  <c r="Y501" i="3"/>
  <c r="P505" i="3"/>
  <c r="AH505" i="3" s="1"/>
  <c r="Y505" i="3"/>
  <c r="P509" i="3"/>
  <c r="AH509" i="3" s="1"/>
  <c r="Y509" i="3"/>
  <c r="P513" i="3"/>
  <c r="AH513" i="3" s="1"/>
  <c r="Y513" i="3"/>
  <c r="P517" i="3"/>
  <c r="AH517" i="3" s="1"/>
  <c r="Y517" i="3"/>
  <c r="P521" i="3"/>
  <c r="AH521" i="3" s="1"/>
  <c r="Y521" i="3"/>
  <c r="P525" i="3"/>
  <c r="AH525" i="3" s="1"/>
  <c r="Y525" i="3"/>
  <c r="P529" i="3"/>
  <c r="AH529" i="3" s="1"/>
  <c r="Y529" i="3"/>
  <c r="P533" i="3"/>
  <c r="AH533" i="3" s="1"/>
  <c r="Y533" i="3"/>
  <c r="P537" i="3"/>
  <c r="AH537" i="3" s="1"/>
  <c r="Y537" i="3"/>
  <c r="P541" i="3"/>
  <c r="AH541" i="3" s="1"/>
  <c r="Y541" i="3"/>
  <c r="P545" i="3"/>
  <c r="AH545" i="3" s="1"/>
  <c r="Y545" i="3"/>
  <c r="P549" i="3"/>
  <c r="AH549" i="3" s="1"/>
  <c r="Y549" i="3"/>
  <c r="P553" i="3"/>
  <c r="AH553" i="3" s="1"/>
  <c r="Y553" i="3"/>
  <c r="P557" i="3"/>
  <c r="AH557" i="3" s="1"/>
  <c r="Y557" i="3"/>
  <c r="P561" i="3"/>
  <c r="AH561" i="3" s="1"/>
  <c r="Y561" i="3"/>
  <c r="P565" i="3"/>
  <c r="AH565" i="3" s="1"/>
  <c r="Y565" i="3"/>
  <c r="P569" i="3"/>
  <c r="AH569" i="3" s="1"/>
  <c r="Y569" i="3"/>
  <c r="P573" i="3"/>
  <c r="AH573" i="3" s="1"/>
  <c r="Y573" i="3"/>
  <c r="P577" i="3"/>
  <c r="AH577" i="3" s="1"/>
  <c r="Y577" i="3"/>
  <c r="P581" i="3"/>
  <c r="AH581" i="3" s="1"/>
  <c r="Y581" i="3"/>
  <c r="P585" i="3"/>
  <c r="AH585" i="3" s="1"/>
  <c r="Y585" i="3"/>
  <c r="P589" i="3"/>
  <c r="AH589" i="3" s="1"/>
  <c r="Y589" i="3"/>
  <c r="P593" i="3"/>
  <c r="AH593" i="3" s="1"/>
  <c r="Y593" i="3"/>
  <c r="P597" i="3"/>
  <c r="AH597" i="3" s="1"/>
  <c r="Y597" i="3"/>
  <c r="P601" i="3"/>
  <c r="AH601" i="3" s="1"/>
  <c r="Y601" i="3"/>
  <c r="P605" i="3"/>
  <c r="AH605" i="3" s="1"/>
  <c r="Y605" i="3"/>
  <c r="P609" i="3"/>
  <c r="AH609" i="3" s="1"/>
  <c r="Y609" i="3"/>
  <c r="P613" i="3"/>
  <c r="AH613" i="3" s="1"/>
  <c r="Y613" i="3"/>
  <c r="P617" i="3"/>
  <c r="AH617" i="3" s="1"/>
  <c r="Y617" i="3"/>
  <c r="P621" i="3"/>
  <c r="AH621" i="3" s="1"/>
  <c r="Y621" i="3"/>
  <c r="P625" i="3"/>
  <c r="AH625" i="3" s="1"/>
  <c r="Y625" i="3"/>
  <c r="P629" i="3"/>
  <c r="AH629" i="3" s="1"/>
  <c r="Y629" i="3"/>
  <c r="P633" i="3"/>
  <c r="AH633" i="3" s="1"/>
  <c r="Y633" i="3"/>
  <c r="P637" i="3"/>
  <c r="AH637" i="3" s="1"/>
  <c r="Y637" i="3"/>
  <c r="P641" i="3"/>
  <c r="AH641" i="3" s="1"/>
  <c r="Y641" i="3"/>
  <c r="P645" i="3"/>
  <c r="AH645" i="3" s="1"/>
  <c r="Y645" i="3"/>
  <c r="P649" i="3"/>
  <c r="AH649" i="3" s="1"/>
  <c r="Y649" i="3"/>
  <c r="P653" i="3"/>
  <c r="AH653" i="3" s="1"/>
  <c r="Y653" i="3"/>
  <c r="P657" i="3"/>
  <c r="AH657" i="3" s="1"/>
  <c r="Y657" i="3"/>
  <c r="P661" i="3"/>
  <c r="AH661" i="3" s="1"/>
  <c r="Y661" i="3"/>
  <c r="P665" i="3"/>
  <c r="AH665" i="3" s="1"/>
  <c r="Y665" i="3"/>
  <c r="P669" i="3"/>
  <c r="AH669" i="3" s="1"/>
  <c r="Y669" i="3"/>
  <c r="P673" i="3"/>
  <c r="AH673" i="3" s="1"/>
  <c r="Y673" i="3"/>
  <c r="P677" i="3"/>
  <c r="AH677" i="3" s="1"/>
  <c r="Y677" i="3"/>
  <c r="P681" i="3"/>
  <c r="AH681" i="3" s="1"/>
  <c r="Y681" i="3"/>
  <c r="P685" i="3"/>
  <c r="AH685" i="3" s="1"/>
  <c r="Y685" i="3"/>
  <c r="P689" i="3"/>
  <c r="AH689" i="3" s="1"/>
  <c r="Y689" i="3"/>
  <c r="P693" i="3"/>
  <c r="AH693" i="3" s="1"/>
  <c r="Y693" i="3"/>
  <c r="P697" i="3"/>
  <c r="AH697" i="3" s="1"/>
  <c r="Y697" i="3"/>
  <c r="P701" i="3"/>
  <c r="AH701" i="3" s="1"/>
  <c r="Y701" i="3"/>
  <c r="P705" i="3"/>
  <c r="AH705" i="3" s="1"/>
  <c r="Y705" i="3"/>
  <c r="P709" i="3"/>
  <c r="AH709" i="3" s="1"/>
  <c r="Y709" i="3"/>
  <c r="P713" i="3"/>
  <c r="AH713" i="3" s="1"/>
  <c r="Y713" i="3"/>
  <c r="P717" i="3"/>
  <c r="AH717" i="3" s="1"/>
  <c r="Y717" i="3"/>
  <c r="P721" i="3"/>
  <c r="AH721" i="3" s="1"/>
  <c r="Y721" i="3"/>
  <c r="P725" i="3"/>
  <c r="AH725" i="3" s="1"/>
  <c r="Y725" i="3"/>
  <c r="P729" i="3"/>
  <c r="AH729" i="3" s="1"/>
  <c r="Y729" i="3"/>
  <c r="P733" i="3"/>
  <c r="AH733" i="3" s="1"/>
  <c r="Y733" i="3"/>
  <c r="P737" i="3"/>
  <c r="AH737" i="3" s="1"/>
  <c r="Y737" i="3"/>
  <c r="P741" i="3"/>
  <c r="AH741" i="3" s="1"/>
  <c r="Y741" i="3"/>
  <c r="P745" i="3"/>
  <c r="AH745" i="3" s="1"/>
  <c r="Y745" i="3"/>
  <c r="P749" i="3"/>
  <c r="AH749" i="3" s="1"/>
  <c r="Y749" i="3"/>
  <c r="P753" i="3"/>
  <c r="AH753" i="3" s="1"/>
  <c r="Y753" i="3"/>
  <c r="P757" i="3"/>
  <c r="AH757" i="3" s="1"/>
  <c r="Y757" i="3"/>
  <c r="P761" i="3"/>
  <c r="AH761" i="3" s="1"/>
  <c r="Y761" i="3"/>
  <c r="P765" i="3"/>
  <c r="AH765" i="3" s="1"/>
  <c r="Y765" i="3"/>
  <c r="P769" i="3"/>
  <c r="AH769" i="3" s="1"/>
  <c r="Y769" i="3"/>
  <c r="P773" i="3"/>
  <c r="AH773" i="3" s="1"/>
  <c r="Y773" i="3"/>
  <c r="P777" i="3"/>
  <c r="AH777" i="3" s="1"/>
  <c r="Y777" i="3"/>
  <c r="P781" i="3"/>
  <c r="AH781" i="3" s="1"/>
  <c r="Y781" i="3"/>
  <c r="P785" i="3"/>
  <c r="AH785" i="3" s="1"/>
  <c r="Y785" i="3"/>
  <c r="P789" i="3"/>
  <c r="AH789" i="3" s="1"/>
  <c r="Y789" i="3"/>
  <c r="P793" i="3"/>
  <c r="AH793" i="3" s="1"/>
  <c r="Y793" i="3"/>
  <c r="P797" i="3"/>
  <c r="AH797" i="3" s="1"/>
  <c r="Y797" i="3"/>
  <c r="P801" i="3"/>
  <c r="AH801" i="3" s="1"/>
  <c r="Y801" i="3"/>
  <c r="P805" i="3"/>
  <c r="AH805" i="3" s="1"/>
  <c r="Y805" i="3"/>
  <c r="P809" i="3"/>
  <c r="AH809" i="3" s="1"/>
  <c r="Y809" i="3"/>
  <c r="P813" i="3"/>
  <c r="AH813" i="3" s="1"/>
  <c r="Y813" i="3"/>
  <c r="P817" i="3"/>
  <c r="AH817" i="3" s="1"/>
  <c r="Y817" i="3"/>
  <c r="P821" i="3"/>
  <c r="AH821" i="3" s="1"/>
  <c r="Y821" i="3"/>
  <c r="P825" i="3"/>
  <c r="AH825" i="3" s="1"/>
  <c r="Y825" i="3"/>
  <c r="P829" i="3"/>
  <c r="AH829" i="3" s="1"/>
  <c r="Y829" i="3"/>
  <c r="P833" i="3"/>
  <c r="AH833" i="3" s="1"/>
  <c r="Y833" i="3"/>
  <c r="P837" i="3"/>
  <c r="AH837" i="3" s="1"/>
  <c r="Y837" i="3"/>
  <c r="P841" i="3"/>
  <c r="AH841" i="3" s="1"/>
  <c r="Y841" i="3"/>
  <c r="P845" i="3"/>
  <c r="AH845" i="3" s="1"/>
  <c r="Y845" i="3"/>
  <c r="P849" i="3"/>
  <c r="AH849" i="3" s="1"/>
  <c r="Y849" i="3"/>
  <c r="P853" i="3"/>
  <c r="AH853" i="3" s="1"/>
  <c r="Y853" i="3"/>
  <c r="P857" i="3"/>
  <c r="AH857" i="3" s="1"/>
  <c r="Y857" i="3"/>
  <c r="P861" i="3"/>
  <c r="AH861" i="3" s="1"/>
  <c r="Y861" i="3"/>
  <c r="P865" i="3"/>
  <c r="AH865" i="3" s="1"/>
  <c r="Y865" i="3"/>
  <c r="P869" i="3"/>
  <c r="AH869" i="3" s="1"/>
  <c r="Y869" i="3"/>
  <c r="P873" i="3"/>
  <c r="AH873" i="3" s="1"/>
  <c r="Y873" i="3"/>
  <c r="P877" i="3"/>
  <c r="AH877" i="3" s="1"/>
  <c r="Y877" i="3"/>
  <c r="P881" i="3"/>
  <c r="AH881" i="3" s="1"/>
  <c r="Y881" i="3"/>
  <c r="P885" i="3"/>
  <c r="AH885" i="3" s="1"/>
  <c r="Y885" i="3"/>
  <c r="P889" i="3"/>
  <c r="AH889" i="3" s="1"/>
  <c r="Y889" i="3"/>
  <c r="P893" i="3"/>
  <c r="AH893" i="3" s="1"/>
  <c r="Y893" i="3"/>
  <c r="P897" i="3"/>
  <c r="AH897" i="3" s="1"/>
  <c r="Y897" i="3"/>
  <c r="P901" i="3"/>
  <c r="AH901" i="3" s="1"/>
  <c r="Y901" i="3"/>
  <c r="P905" i="3"/>
  <c r="AH905" i="3" s="1"/>
  <c r="Y905" i="3"/>
  <c r="P909" i="3"/>
  <c r="AH909" i="3" s="1"/>
  <c r="Y909" i="3"/>
  <c r="P913" i="3"/>
  <c r="AH913" i="3" s="1"/>
  <c r="Y913" i="3"/>
  <c r="P917" i="3"/>
  <c r="AH917" i="3" s="1"/>
  <c r="Y917" i="3"/>
  <c r="P921" i="3"/>
  <c r="AH921" i="3" s="1"/>
  <c r="Y921" i="3"/>
  <c r="P925" i="3"/>
  <c r="AH925" i="3" s="1"/>
  <c r="Y925" i="3"/>
  <c r="P929" i="3"/>
  <c r="AH929" i="3" s="1"/>
  <c r="Y929" i="3"/>
  <c r="P933" i="3"/>
  <c r="AH933" i="3" s="1"/>
  <c r="Y933" i="3"/>
  <c r="P937" i="3"/>
  <c r="AH937" i="3" s="1"/>
  <c r="Y937" i="3"/>
  <c r="P941" i="3"/>
  <c r="AH941" i="3" s="1"/>
  <c r="Y941" i="3"/>
  <c r="P945" i="3"/>
  <c r="AH945" i="3" s="1"/>
  <c r="Y945" i="3"/>
  <c r="P949" i="3"/>
  <c r="AH949" i="3" s="1"/>
  <c r="Y949" i="3"/>
  <c r="P953" i="3"/>
  <c r="AH953" i="3" s="1"/>
  <c r="Y953" i="3"/>
  <c r="P957" i="3"/>
  <c r="AH957" i="3" s="1"/>
  <c r="Y957" i="3"/>
  <c r="P961" i="3"/>
  <c r="AH961" i="3" s="1"/>
  <c r="Y961" i="3"/>
  <c r="P965" i="3"/>
  <c r="AH965" i="3" s="1"/>
  <c r="Y965" i="3"/>
  <c r="P969" i="3"/>
  <c r="AH969" i="3" s="1"/>
  <c r="Y969" i="3"/>
  <c r="P973" i="3"/>
  <c r="AH973" i="3" s="1"/>
  <c r="Y973" i="3"/>
  <c r="P977" i="3"/>
  <c r="AH977" i="3" s="1"/>
  <c r="Y977" i="3"/>
  <c r="P981" i="3"/>
  <c r="AH981" i="3" s="1"/>
  <c r="Y981" i="3"/>
  <c r="P985" i="3"/>
  <c r="AH985" i="3" s="1"/>
  <c r="Y985" i="3"/>
  <c r="P989" i="3"/>
  <c r="AH989" i="3" s="1"/>
  <c r="Y989" i="3"/>
  <c r="P993" i="3"/>
  <c r="AH993" i="3" s="1"/>
  <c r="Y993" i="3"/>
  <c r="P997" i="3"/>
  <c r="AH997" i="3" s="1"/>
  <c r="Y997" i="3"/>
  <c r="P1001" i="3"/>
  <c r="AH1001" i="3" s="1"/>
  <c r="Y1001" i="3"/>
  <c r="P1005" i="3"/>
  <c r="AH1005" i="3" s="1"/>
  <c r="Y1005" i="3"/>
  <c r="P1009" i="3"/>
  <c r="AH1009" i="3" s="1"/>
  <c r="Y1009" i="3"/>
  <c r="P1013" i="3"/>
  <c r="AH1013" i="3" s="1"/>
  <c r="Y1013" i="3"/>
  <c r="P1017" i="3"/>
  <c r="AH1017" i="3" s="1"/>
  <c r="Y1017" i="3"/>
  <c r="P1021" i="3"/>
  <c r="AH1021" i="3" s="1"/>
  <c r="Y1021" i="3"/>
  <c r="P1025" i="3"/>
  <c r="AH1025" i="3" s="1"/>
  <c r="Y1025" i="3"/>
  <c r="P1029" i="3"/>
  <c r="AH1029" i="3" s="1"/>
  <c r="Y1029" i="3"/>
  <c r="P1033" i="3"/>
  <c r="AH1033" i="3" s="1"/>
  <c r="Y1033" i="3"/>
  <c r="P1037" i="3"/>
  <c r="AH1037" i="3" s="1"/>
  <c r="Y1037" i="3"/>
  <c r="P1041" i="3"/>
  <c r="AH1041" i="3" s="1"/>
  <c r="Y1041" i="3"/>
  <c r="P1045" i="3"/>
  <c r="AH1045" i="3" s="1"/>
  <c r="Y1045" i="3"/>
  <c r="P1049" i="3"/>
  <c r="AH1049" i="3" s="1"/>
  <c r="Y1049" i="3"/>
  <c r="P1053" i="3"/>
  <c r="AH1053" i="3" s="1"/>
  <c r="Y1053" i="3"/>
  <c r="P1057" i="3"/>
  <c r="AH1057" i="3" s="1"/>
  <c r="Y1057" i="3"/>
  <c r="P1061" i="3"/>
  <c r="AH1061" i="3" s="1"/>
  <c r="Y1061" i="3"/>
  <c r="P1065" i="3"/>
  <c r="AH1065" i="3" s="1"/>
  <c r="Y1065" i="3"/>
  <c r="P1069" i="3"/>
  <c r="AH1069" i="3" s="1"/>
  <c r="Y1069" i="3"/>
  <c r="P1073" i="3"/>
  <c r="AH1073" i="3" s="1"/>
  <c r="Y1073" i="3"/>
  <c r="P1077" i="3"/>
  <c r="AH1077" i="3" s="1"/>
  <c r="Y1077" i="3"/>
  <c r="P1081" i="3"/>
  <c r="AH1081" i="3" s="1"/>
  <c r="Y1081" i="3"/>
  <c r="P1085" i="3"/>
  <c r="AH1085" i="3" s="1"/>
  <c r="Y1085" i="3"/>
  <c r="P1089" i="3"/>
  <c r="AH1089" i="3" s="1"/>
  <c r="Y1089" i="3"/>
  <c r="P1093" i="3"/>
  <c r="AH1093" i="3" s="1"/>
  <c r="Y1093" i="3"/>
  <c r="P1097" i="3"/>
  <c r="AH1097" i="3" s="1"/>
  <c r="Y1097" i="3"/>
  <c r="P1101" i="3"/>
  <c r="AH1101" i="3" s="1"/>
  <c r="Y1101" i="3"/>
  <c r="P1105" i="3"/>
  <c r="AH1105" i="3" s="1"/>
  <c r="Y1105" i="3"/>
  <c r="P1109" i="3"/>
  <c r="AH1109" i="3" s="1"/>
  <c r="Y1109" i="3"/>
  <c r="P1113" i="3"/>
  <c r="AH1113" i="3" s="1"/>
  <c r="Y1113" i="3"/>
  <c r="P1117" i="3"/>
  <c r="AH1117" i="3" s="1"/>
  <c r="Y1117" i="3"/>
  <c r="P1121" i="3"/>
  <c r="AH1121" i="3" s="1"/>
  <c r="Y1121" i="3"/>
  <c r="P1125" i="3"/>
  <c r="AH1125" i="3" s="1"/>
  <c r="Y1125" i="3"/>
  <c r="P1129" i="3"/>
  <c r="AH1129" i="3" s="1"/>
  <c r="Y1129" i="3"/>
  <c r="P1133" i="3"/>
  <c r="AH1133" i="3" s="1"/>
  <c r="Y1133" i="3"/>
  <c r="P1137" i="3"/>
  <c r="AH1137" i="3" s="1"/>
  <c r="Y1137" i="3"/>
  <c r="P1141" i="3"/>
  <c r="AH1141" i="3" s="1"/>
  <c r="Y1141" i="3"/>
  <c r="P1145" i="3"/>
  <c r="AH1145" i="3" s="1"/>
  <c r="Y1145" i="3"/>
  <c r="P1149" i="3"/>
  <c r="AH1149" i="3" s="1"/>
  <c r="Y1149" i="3"/>
  <c r="P1153" i="3"/>
  <c r="AH1153" i="3" s="1"/>
  <c r="Y1153" i="3"/>
  <c r="P1157" i="3"/>
  <c r="AH1157" i="3" s="1"/>
  <c r="Y1157" i="3"/>
  <c r="P1161" i="3"/>
  <c r="AH1161" i="3" s="1"/>
  <c r="Y1161" i="3"/>
  <c r="P1165" i="3"/>
  <c r="AH1165" i="3" s="1"/>
  <c r="Y1165" i="3"/>
  <c r="P1169" i="3"/>
  <c r="AH1169" i="3" s="1"/>
  <c r="Y1169" i="3"/>
  <c r="P1173" i="3"/>
  <c r="AH1173" i="3" s="1"/>
  <c r="Y1173" i="3"/>
  <c r="P1177" i="3"/>
  <c r="AH1177" i="3" s="1"/>
  <c r="Y1177" i="3"/>
  <c r="P1181" i="3"/>
  <c r="AH1181" i="3" s="1"/>
  <c r="Y1181" i="3"/>
  <c r="P1185" i="3"/>
  <c r="AH1185" i="3" s="1"/>
  <c r="Y1185" i="3"/>
  <c r="P1189" i="3"/>
  <c r="AH1189" i="3" s="1"/>
  <c r="Y1189" i="3"/>
  <c r="P1193" i="3"/>
  <c r="AH1193" i="3" s="1"/>
  <c r="Y1193" i="3"/>
  <c r="P1197" i="3"/>
  <c r="AH1197" i="3" s="1"/>
  <c r="Y1197" i="3"/>
  <c r="P1201" i="3"/>
  <c r="AH1201" i="3" s="1"/>
  <c r="Y1201" i="3"/>
  <c r="P1205" i="3"/>
  <c r="AH1205" i="3" s="1"/>
  <c r="Y1205" i="3"/>
  <c r="P1209" i="3"/>
  <c r="AH1209" i="3" s="1"/>
  <c r="Y1209" i="3"/>
  <c r="P1213" i="3"/>
  <c r="AH1213" i="3" s="1"/>
  <c r="Y1213" i="3"/>
  <c r="P1217" i="3"/>
  <c r="AH1217" i="3" s="1"/>
  <c r="Y1217" i="3"/>
  <c r="P1221" i="3"/>
  <c r="AH1221" i="3" s="1"/>
  <c r="Y1221" i="3"/>
  <c r="P1225" i="3"/>
  <c r="AH1225" i="3" s="1"/>
  <c r="Y1225" i="3"/>
  <c r="P1229" i="3"/>
  <c r="AH1229" i="3" s="1"/>
  <c r="Y1229" i="3"/>
  <c r="P1233" i="3"/>
  <c r="AH1233" i="3" s="1"/>
  <c r="Y1233" i="3"/>
  <c r="P1237" i="3"/>
  <c r="AH1237" i="3" s="1"/>
  <c r="Y1237" i="3"/>
  <c r="P1241" i="3"/>
  <c r="AH1241" i="3" s="1"/>
  <c r="Y1241" i="3"/>
  <c r="P1245" i="3"/>
  <c r="AH1245" i="3" s="1"/>
  <c r="Y1245" i="3"/>
  <c r="P1249" i="3"/>
  <c r="AH1249" i="3" s="1"/>
  <c r="Y1249" i="3"/>
  <c r="P1253" i="3"/>
  <c r="AH1253" i="3" s="1"/>
  <c r="Y1253" i="3"/>
  <c r="P1257" i="3"/>
  <c r="AH1257" i="3" s="1"/>
  <c r="Y1257" i="3"/>
  <c r="P1261" i="3"/>
  <c r="AH1261" i="3" s="1"/>
  <c r="Y1261" i="3"/>
  <c r="P1265" i="3"/>
  <c r="AH1265" i="3" s="1"/>
  <c r="Y1265" i="3"/>
  <c r="P1269" i="3"/>
  <c r="AH1269" i="3" s="1"/>
  <c r="Y1269" i="3"/>
  <c r="P1273" i="3"/>
  <c r="AH1273" i="3" s="1"/>
  <c r="Y1273" i="3"/>
  <c r="P1277" i="3"/>
  <c r="AH1277" i="3" s="1"/>
  <c r="Y1277" i="3"/>
  <c r="P1281" i="3"/>
  <c r="AH1281" i="3" s="1"/>
  <c r="Y1281" i="3"/>
  <c r="P1285" i="3"/>
  <c r="AH1285" i="3" s="1"/>
  <c r="Y1285" i="3"/>
  <c r="P1289" i="3"/>
  <c r="AH1289" i="3" s="1"/>
  <c r="Y1289" i="3"/>
  <c r="P1293" i="3"/>
  <c r="AH1293" i="3" s="1"/>
  <c r="Y1293" i="3"/>
  <c r="P1297" i="3"/>
  <c r="AH1297" i="3" s="1"/>
  <c r="Y1297" i="3"/>
  <c r="P1301" i="3"/>
  <c r="AH1301" i="3" s="1"/>
  <c r="Y1301" i="3"/>
  <c r="P1305" i="3"/>
  <c r="AH1305" i="3" s="1"/>
  <c r="Y1305" i="3"/>
  <c r="P1309" i="3"/>
  <c r="AH1309" i="3" s="1"/>
  <c r="Y1309" i="3"/>
  <c r="P1313" i="3"/>
  <c r="AH1313" i="3" s="1"/>
  <c r="Y1313" i="3"/>
  <c r="P1317" i="3"/>
  <c r="AH1317" i="3" s="1"/>
  <c r="Y1317" i="3"/>
  <c r="P1321" i="3"/>
  <c r="AH1321" i="3" s="1"/>
  <c r="Y1321" i="3"/>
  <c r="P1325" i="3"/>
  <c r="AH1325" i="3" s="1"/>
  <c r="Y1325" i="3"/>
  <c r="P1329" i="3"/>
  <c r="AH1329" i="3" s="1"/>
  <c r="Y1329" i="3"/>
  <c r="P1333" i="3"/>
  <c r="AH1333" i="3" s="1"/>
  <c r="Y1333" i="3"/>
  <c r="P1337" i="3"/>
  <c r="AH1337" i="3" s="1"/>
  <c r="Y1337" i="3"/>
  <c r="P1341" i="3"/>
  <c r="AH1341" i="3" s="1"/>
  <c r="Y1341" i="3"/>
  <c r="P1345" i="3"/>
  <c r="AH1345" i="3" s="1"/>
  <c r="Y1345" i="3"/>
  <c r="P1349" i="3"/>
  <c r="AH1349" i="3" s="1"/>
  <c r="Y1349" i="3"/>
  <c r="P1353" i="3"/>
  <c r="AH1353" i="3" s="1"/>
  <c r="Y1353" i="3"/>
  <c r="P1357" i="3"/>
  <c r="AH1357" i="3" s="1"/>
  <c r="Y1357" i="3"/>
  <c r="P1361" i="3"/>
  <c r="AH1361" i="3" s="1"/>
  <c r="Y1361" i="3"/>
  <c r="P1365" i="3"/>
  <c r="AH1365" i="3" s="1"/>
  <c r="Y1365" i="3"/>
  <c r="P1369" i="3"/>
  <c r="AH1369" i="3" s="1"/>
  <c r="Y1369" i="3"/>
  <c r="P1373" i="3"/>
  <c r="AH1373" i="3" s="1"/>
  <c r="Y1373" i="3"/>
  <c r="P1377" i="3"/>
  <c r="AH1377" i="3" s="1"/>
  <c r="Y1377" i="3"/>
  <c r="P1381" i="3"/>
  <c r="AH1381" i="3" s="1"/>
  <c r="Y1381" i="3"/>
  <c r="P1385" i="3"/>
  <c r="AH1385" i="3" s="1"/>
  <c r="Y1385" i="3"/>
  <c r="P1389" i="3"/>
  <c r="AH1389" i="3" s="1"/>
  <c r="Y1389" i="3"/>
  <c r="L1222" i="3"/>
  <c r="AD1222" i="3" s="1"/>
  <c r="U1222" i="3"/>
  <c r="L1226" i="3"/>
  <c r="AD1226" i="3" s="1"/>
  <c r="U1226" i="3"/>
  <c r="L1230" i="3"/>
  <c r="AD1230" i="3" s="1"/>
  <c r="U1230" i="3"/>
  <c r="L1234" i="3"/>
  <c r="AD1234" i="3" s="1"/>
  <c r="U1234" i="3"/>
  <c r="L1238" i="3"/>
  <c r="AD1238" i="3" s="1"/>
  <c r="U1238" i="3"/>
  <c r="L1242" i="3"/>
  <c r="AD1242" i="3" s="1"/>
  <c r="U1242" i="3"/>
  <c r="L1246" i="3"/>
  <c r="AD1246" i="3" s="1"/>
  <c r="U1246" i="3"/>
  <c r="L1250" i="3"/>
  <c r="AD1250" i="3" s="1"/>
  <c r="U1250" i="3"/>
  <c r="L1254" i="3"/>
  <c r="AD1254" i="3" s="1"/>
  <c r="U1254" i="3"/>
  <c r="L1258" i="3"/>
  <c r="AD1258" i="3" s="1"/>
  <c r="U1258" i="3"/>
  <c r="L1262" i="3"/>
  <c r="AD1262" i="3" s="1"/>
  <c r="U1262" i="3"/>
  <c r="L1266" i="3"/>
  <c r="AD1266" i="3" s="1"/>
  <c r="U1266" i="3"/>
  <c r="L1270" i="3"/>
  <c r="AD1270" i="3" s="1"/>
  <c r="U1270" i="3"/>
  <c r="L1274" i="3"/>
  <c r="AD1274" i="3" s="1"/>
  <c r="U1274" i="3"/>
  <c r="L1278" i="3"/>
  <c r="AD1278" i="3" s="1"/>
  <c r="U1278" i="3"/>
  <c r="L1282" i="3"/>
  <c r="AD1282" i="3" s="1"/>
  <c r="U1282" i="3"/>
  <c r="L1286" i="3"/>
  <c r="AD1286" i="3" s="1"/>
  <c r="U1286" i="3"/>
  <c r="L1290" i="3"/>
  <c r="AD1290" i="3" s="1"/>
  <c r="U1290" i="3"/>
  <c r="L1294" i="3"/>
  <c r="AD1294" i="3" s="1"/>
  <c r="U1294" i="3"/>
  <c r="L1298" i="3"/>
  <c r="AD1298" i="3" s="1"/>
  <c r="U1298" i="3"/>
  <c r="L1302" i="3"/>
  <c r="AD1302" i="3" s="1"/>
  <c r="U1302" i="3"/>
  <c r="L1306" i="3"/>
  <c r="AD1306" i="3" s="1"/>
  <c r="U1306" i="3"/>
  <c r="L1310" i="3"/>
  <c r="AD1310" i="3" s="1"/>
  <c r="U1310" i="3"/>
  <c r="L1314" i="3"/>
  <c r="AD1314" i="3" s="1"/>
  <c r="U1314" i="3"/>
  <c r="L1318" i="3"/>
  <c r="AD1318" i="3" s="1"/>
  <c r="U1318" i="3"/>
  <c r="L1322" i="3"/>
  <c r="AD1322" i="3" s="1"/>
  <c r="U1322" i="3"/>
  <c r="L1326" i="3"/>
  <c r="AD1326" i="3" s="1"/>
  <c r="U1326" i="3"/>
  <c r="L1330" i="3"/>
  <c r="AD1330" i="3" s="1"/>
  <c r="U1330" i="3"/>
  <c r="L1334" i="3"/>
  <c r="AD1334" i="3" s="1"/>
  <c r="U1334" i="3"/>
  <c r="L1338" i="3"/>
  <c r="AD1338" i="3" s="1"/>
  <c r="U1338" i="3"/>
  <c r="L1342" i="3"/>
  <c r="AD1342" i="3" s="1"/>
  <c r="U1342" i="3"/>
  <c r="L1346" i="3"/>
  <c r="AD1346" i="3" s="1"/>
  <c r="U1346" i="3"/>
  <c r="L1350" i="3"/>
  <c r="AD1350" i="3" s="1"/>
  <c r="U1350" i="3"/>
  <c r="L1354" i="3"/>
  <c r="AD1354" i="3" s="1"/>
  <c r="U1354" i="3"/>
  <c r="L1358" i="3"/>
  <c r="AD1358" i="3" s="1"/>
  <c r="U1358" i="3"/>
  <c r="L1362" i="3"/>
  <c r="AD1362" i="3" s="1"/>
  <c r="U1362" i="3"/>
  <c r="L1366" i="3"/>
  <c r="AD1366" i="3" s="1"/>
  <c r="U1366" i="3"/>
  <c r="L1370" i="3"/>
  <c r="AD1370" i="3" s="1"/>
  <c r="U1370" i="3"/>
  <c r="L1374" i="3"/>
  <c r="AD1374" i="3" s="1"/>
  <c r="U1374" i="3"/>
  <c r="L1378" i="3"/>
  <c r="AD1378" i="3" s="1"/>
  <c r="U1378" i="3"/>
  <c r="L1382" i="3"/>
  <c r="AD1382" i="3" s="1"/>
  <c r="U1382" i="3"/>
  <c r="L1386" i="3"/>
  <c r="AD1386" i="3" s="1"/>
  <c r="U1386" i="3"/>
  <c r="L1390" i="3"/>
  <c r="AD1390" i="3" s="1"/>
  <c r="U1390" i="3"/>
  <c r="M7" i="3"/>
  <c r="AE7" i="3" s="1"/>
  <c r="V7" i="3"/>
  <c r="M11" i="3"/>
  <c r="AE11" i="3" s="1"/>
  <c r="V11" i="3"/>
  <c r="M15" i="3"/>
  <c r="AE15" i="3" s="1"/>
  <c r="V15" i="3"/>
  <c r="M19" i="3"/>
  <c r="AE19" i="3" s="1"/>
  <c r="V19" i="3"/>
  <c r="M23" i="3"/>
  <c r="AE23" i="3" s="1"/>
  <c r="V23" i="3"/>
  <c r="M27" i="3"/>
  <c r="AE27" i="3" s="1"/>
  <c r="V27" i="3"/>
  <c r="M31" i="3"/>
  <c r="AE31" i="3" s="1"/>
  <c r="V31" i="3"/>
  <c r="M35" i="3"/>
  <c r="AE35" i="3" s="1"/>
  <c r="V35" i="3"/>
  <c r="M39" i="3"/>
  <c r="AE39" i="3" s="1"/>
  <c r="V39" i="3"/>
  <c r="M43" i="3"/>
  <c r="AE43" i="3" s="1"/>
  <c r="V43" i="3"/>
  <c r="M47" i="3"/>
  <c r="AE47" i="3" s="1"/>
  <c r="V47" i="3"/>
  <c r="M51" i="3"/>
  <c r="AE51" i="3" s="1"/>
  <c r="V51" i="3"/>
  <c r="M55" i="3"/>
  <c r="AE55" i="3" s="1"/>
  <c r="V55" i="3"/>
  <c r="M59" i="3"/>
  <c r="AE59" i="3" s="1"/>
  <c r="V59" i="3"/>
  <c r="M63" i="3"/>
  <c r="AE63" i="3" s="1"/>
  <c r="V63" i="3"/>
  <c r="M67" i="3"/>
  <c r="AE67" i="3" s="1"/>
  <c r="V67" i="3"/>
  <c r="M71" i="3"/>
  <c r="AE71" i="3" s="1"/>
  <c r="V71" i="3"/>
  <c r="M75" i="3"/>
  <c r="AE75" i="3" s="1"/>
  <c r="V75" i="3"/>
  <c r="M79" i="3"/>
  <c r="AE79" i="3" s="1"/>
  <c r="V79" i="3"/>
  <c r="M83" i="3"/>
  <c r="AE83" i="3" s="1"/>
  <c r="V83" i="3"/>
  <c r="M87" i="3"/>
  <c r="AE87" i="3" s="1"/>
  <c r="V87" i="3"/>
  <c r="M91" i="3"/>
  <c r="AE91" i="3" s="1"/>
  <c r="V91" i="3"/>
  <c r="M95" i="3"/>
  <c r="AE95" i="3" s="1"/>
  <c r="V95" i="3"/>
  <c r="M99" i="3"/>
  <c r="AE99" i="3" s="1"/>
  <c r="V99" i="3"/>
  <c r="M103" i="3"/>
  <c r="AE103" i="3" s="1"/>
  <c r="V103" i="3"/>
  <c r="M107" i="3"/>
  <c r="AE107" i="3" s="1"/>
  <c r="V107" i="3"/>
  <c r="M111" i="3"/>
  <c r="AE111" i="3" s="1"/>
  <c r="V111" i="3"/>
  <c r="M115" i="3"/>
  <c r="AE115" i="3" s="1"/>
  <c r="V115" i="3"/>
  <c r="M119" i="3"/>
  <c r="AE119" i="3" s="1"/>
  <c r="V119" i="3"/>
  <c r="M123" i="3"/>
  <c r="AE123" i="3" s="1"/>
  <c r="V123" i="3"/>
  <c r="M127" i="3"/>
  <c r="AE127" i="3" s="1"/>
  <c r="V127" i="3"/>
  <c r="M131" i="3"/>
  <c r="AE131" i="3" s="1"/>
  <c r="V131" i="3"/>
  <c r="M135" i="3"/>
  <c r="AE135" i="3" s="1"/>
  <c r="V135" i="3"/>
  <c r="M139" i="3"/>
  <c r="AE139" i="3" s="1"/>
  <c r="V139" i="3"/>
  <c r="M143" i="3"/>
  <c r="AE143" i="3" s="1"/>
  <c r="V143" i="3"/>
  <c r="M147" i="3"/>
  <c r="AE147" i="3" s="1"/>
  <c r="V147" i="3"/>
  <c r="M151" i="3"/>
  <c r="AE151" i="3" s="1"/>
  <c r="V151" i="3"/>
  <c r="M155" i="3"/>
  <c r="AE155" i="3" s="1"/>
  <c r="V155" i="3"/>
  <c r="M159" i="3"/>
  <c r="AE159" i="3" s="1"/>
  <c r="V159" i="3"/>
  <c r="M163" i="3"/>
  <c r="AE163" i="3" s="1"/>
  <c r="V163" i="3"/>
  <c r="M167" i="3"/>
  <c r="AE167" i="3" s="1"/>
  <c r="V167" i="3"/>
  <c r="M171" i="3"/>
  <c r="AE171" i="3" s="1"/>
  <c r="V171" i="3"/>
  <c r="M175" i="3"/>
  <c r="AE175" i="3" s="1"/>
  <c r="V175" i="3"/>
  <c r="M179" i="3"/>
  <c r="AE179" i="3" s="1"/>
  <c r="V179" i="3"/>
  <c r="M183" i="3"/>
  <c r="AE183" i="3" s="1"/>
  <c r="V183" i="3"/>
  <c r="M187" i="3"/>
  <c r="AE187" i="3" s="1"/>
  <c r="V187" i="3"/>
  <c r="M191" i="3"/>
  <c r="AE191" i="3" s="1"/>
  <c r="V191" i="3"/>
  <c r="M195" i="3"/>
  <c r="AE195" i="3" s="1"/>
  <c r="V195" i="3"/>
  <c r="M199" i="3"/>
  <c r="AE199" i="3" s="1"/>
  <c r="V199" i="3"/>
  <c r="M203" i="3"/>
  <c r="AE203" i="3" s="1"/>
  <c r="V203" i="3"/>
  <c r="M207" i="3"/>
  <c r="AE207" i="3" s="1"/>
  <c r="V207" i="3"/>
  <c r="M211" i="3"/>
  <c r="AE211" i="3" s="1"/>
  <c r="V211" i="3"/>
  <c r="M215" i="3"/>
  <c r="AE215" i="3" s="1"/>
  <c r="V215" i="3"/>
  <c r="M219" i="3"/>
  <c r="AE219" i="3" s="1"/>
  <c r="V219" i="3"/>
  <c r="M223" i="3"/>
  <c r="AE223" i="3" s="1"/>
  <c r="V223" i="3"/>
  <c r="M227" i="3"/>
  <c r="AE227" i="3" s="1"/>
  <c r="V227" i="3"/>
  <c r="M231" i="3"/>
  <c r="AE231" i="3" s="1"/>
  <c r="V231" i="3"/>
  <c r="M235" i="3"/>
  <c r="AE235" i="3" s="1"/>
  <c r="V235" i="3"/>
  <c r="M239" i="3"/>
  <c r="AE239" i="3" s="1"/>
  <c r="V239" i="3"/>
  <c r="M243" i="3"/>
  <c r="AE243" i="3" s="1"/>
  <c r="V243" i="3"/>
  <c r="M247" i="3"/>
  <c r="AE247" i="3" s="1"/>
  <c r="V247" i="3"/>
  <c r="M251" i="3"/>
  <c r="AE251" i="3" s="1"/>
  <c r="V251" i="3"/>
  <c r="M255" i="3"/>
  <c r="AE255" i="3" s="1"/>
  <c r="V255" i="3"/>
  <c r="M259" i="3"/>
  <c r="AE259" i="3" s="1"/>
  <c r="V259" i="3"/>
  <c r="M263" i="3"/>
  <c r="AE263" i="3" s="1"/>
  <c r="V263" i="3"/>
  <c r="M267" i="3"/>
  <c r="AE267" i="3" s="1"/>
  <c r="V267" i="3"/>
  <c r="M271" i="3"/>
  <c r="AE271" i="3" s="1"/>
  <c r="V271" i="3"/>
  <c r="M275" i="3"/>
  <c r="AE275" i="3" s="1"/>
  <c r="V275" i="3"/>
  <c r="M279" i="3"/>
  <c r="AE279" i="3" s="1"/>
  <c r="V279" i="3"/>
  <c r="M283" i="3"/>
  <c r="AE283" i="3" s="1"/>
  <c r="V283" i="3"/>
  <c r="M287" i="3"/>
  <c r="AE287" i="3" s="1"/>
  <c r="V287" i="3"/>
  <c r="M291" i="3"/>
  <c r="AE291" i="3" s="1"/>
  <c r="V291" i="3"/>
  <c r="M295" i="3"/>
  <c r="AE295" i="3" s="1"/>
  <c r="V295" i="3"/>
  <c r="M299" i="3"/>
  <c r="AE299" i="3" s="1"/>
  <c r="V299" i="3"/>
  <c r="M303" i="3"/>
  <c r="AE303" i="3" s="1"/>
  <c r="V303" i="3"/>
  <c r="M307" i="3"/>
  <c r="AE307" i="3" s="1"/>
  <c r="V307" i="3"/>
  <c r="M311" i="3"/>
  <c r="AE311" i="3" s="1"/>
  <c r="V311" i="3"/>
  <c r="M315" i="3"/>
  <c r="AE315" i="3" s="1"/>
  <c r="V315" i="3"/>
  <c r="M319" i="3"/>
  <c r="AE319" i="3" s="1"/>
  <c r="V319" i="3"/>
  <c r="M323" i="3"/>
  <c r="AE323" i="3" s="1"/>
  <c r="V323" i="3"/>
  <c r="M327" i="3"/>
  <c r="AE327" i="3" s="1"/>
  <c r="V327" i="3"/>
  <c r="M331" i="3"/>
  <c r="AE331" i="3" s="1"/>
  <c r="V331" i="3"/>
  <c r="M335" i="3"/>
  <c r="AE335" i="3" s="1"/>
  <c r="V335" i="3"/>
  <c r="M339" i="3"/>
  <c r="AE339" i="3" s="1"/>
  <c r="V339" i="3"/>
  <c r="M343" i="3"/>
  <c r="AE343" i="3" s="1"/>
  <c r="V343" i="3"/>
  <c r="M347" i="3"/>
  <c r="AE347" i="3" s="1"/>
  <c r="V347" i="3"/>
  <c r="M351" i="3"/>
  <c r="AE351" i="3" s="1"/>
  <c r="V351" i="3"/>
  <c r="M355" i="3"/>
  <c r="AE355" i="3" s="1"/>
  <c r="V355" i="3"/>
  <c r="M359" i="3"/>
  <c r="AE359" i="3" s="1"/>
  <c r="V359" i="3"/>
  <c r="M363" i="3"/>
  <c r="AE363" i="3" s="1"/>
  <c r="V363" i="3"/>
  <c r="M367" i="3"/>
  <c r="AE367" i="3" s="1"/>
  <c r="V367" i="3"/>
  <c r="M371" i="3"/>
  <c r="AE371" i="3" s="1"/>
  <c r="V371" i="3"/>
  <c r="M375" i="3"/>
  <c r="AE375" i="3" s="1"/>
  <c r="V375" i="3"/>
  <c r="M379" i="3"/>
  <c r="AE379" i="3" s="1"/>
  <c r="V379" i="3"/>
  <c r="M383" i="3"/>
  <c r="AE383" i="3" s="1"/>
  <c r="V383" i="3"/>
  <c r="M387" i="3"/>
  <c r="AE387" i="3" s="1"/>
  <c r="V387" i="3"/>
  <c r="M391" i="3"/>
  <c r="AE391" i="3" s="1"/>
  <c r="V391" i="3"/>
  <c r="M395" i="3"/>
  <c r="AE395" i="3" s="1"/>
  <c r="V395" i="3"/>
  <c r="M399" i="3"/>
  <c r="AE399" i="3" s="1"/>
  <c r="V399" i="3"/>
  <c r="M403" i="3"/>
  <c r="AE403" i="3" s="1"/>
  <c r="V403" i="3"/>
  <c r="M407" i="3"/>
  <c r="AE407" i="3" s="1"/>
  <c r="V407" i="3"/>
  <c r="M411" i="3"/>
  <c r="AE411" i="3" s="1"/>
  <c r="V411" i="3"/>
  <c r="M415" i="3"/>
  <c r="AE415" i="3" s="1"/>
  <c r="V415" i="3"/>
  <c r="M419" i="3"/>
  <c r="AE419" i="3" s="1"/>
  <c r="V419" i="3"/>
  <c r="M423" i="3"/>
  <c r="AE423" i="3" s="1"/>
  <c r="V423" i="3"/>
  <c r="M427" i="3"/>
  <c r="AE427" i="3" s="1"/>
  <c r="V427" i="3"/>
  <c r="M431" i="3"/>
  <c r="AE431" i="3" s="1"/>
  <c r="V431" i="3"/>
  <c r="M435" i="3"/>
  <c r="AE435" i="3" s="1"/>
  <c r="V435" i="3"/>
  <c r="M439" i="3"/>
  <c r="AE439" i="3" s="1"/>
  <c r="V439" i="3"/>
  <c r="M443" i="3"/>
  <c r="AE443" i="3" s="1"/>
  <c r="V443" i="3"/>
  <c r="M447" i="3"/>
  <c r="AE447" i="3" s="1"/>
  <c r="V447" i="3"/>
  <c r="M451" i="3"/>
  <c r="AE451" i="3" s="1"/>
  <c r="V451" i="3"/>
  <c r="M455" i="3"/>
  <c r="AE455" i="3" s="1"/>
  <c r="V455" i="3"/>
  <c r="M459" i="3"/>
  <c r="AE459" i="3" s="1"/>
  <c r="V459" i="3"/>
  <c r="M463" i="3"/>
  <c r="AE463" i="3" s="1"/>
  <c r="V463" i="3"/>
  <c r="M467" i="3"/>
  <c r="AE467" i="3" s="1"/>
  <c r="V467" i="3"/>
  <c r="M471" i="3"/>
  <c r="AE471" i="3" s="1"/>
  <c r="V471" i="3"/>
  <c r="M475" i="3"/>
  <c r="AE475" i="3" s="1"/>
  <c r="V475" i="3"/>
  <c r="M479" i="3"/>
  <c r="AE479" i="3" s="1"/>
  <c r="V479" i="3"/>
  <c r="M483" i="3"/>
  <c r="AE483" i="3" s="1"/>
  <c r="V483" i="3"/>
  <c r="M487" i="3"/>
  <c r="AE487" i="3" s="1"/>
  <c r="V487" i="3"/>
  <c r="M491" i="3"/>
  <c r="AE491" i="3" s="1"/>
  <c r="V491" i="3"/>
  <c r="M495" i="3"/>
  <c r="AE495" i="3" s="1"/>
  <c r="V495" i="3"/>
  <c r="M499" i="3"/>
  <c r="AE499" i="3" s="1"/>
  <c r="V499" i="3"/>
  <c r="M503" i="3"/>
  <c r="AE503" i="3" s="1"/>
  <c r="V503" i="3"/>
  <c r="M507" i="3"/>
  <c r="AE507" i="3" s="1"/>
  <c r="V507" i="3"/>
  <c r="M511" i="3"/>
  <c r="AE511" i="3" s="1"/>
  <c r="V511" i="3"/>
  <c r="M515" i="3"/>
  <c r="AE515" i="3" s="1"/>
  <c r="V515" i="3"/>
  <c r="M519" i="3"/>
  <c r="AE519" i="3" s="1"/>
  <c r="V519" i="3"/>
  <c r="M523" i="3"/>
  <c r="AE523" i="3" s="1"/>
  <c r="V523" i="3"/>
  <c r="M527" i="3"/>
  <c r="AE527" i="3" s="1"/>
  <c r="V527" i="3"/>
  <c r="M531" i="3"/>
  <c r="AE531" i="3" s="1"/>
  <c r="V531" i="3"/>
  <c r="M535" i="3"/>
  <c r="AE535" i="3" s="1"/>
  <c r="V535" i="3"/>
  <c r="M539" i="3"/>
  <c r="AE539" i="3" s="1"/>
  <c r="V539" i="3"/>
  <c r="M543" i="3"/>
  <c r="AE543" i="3" s="1"/>
  <c r="V543" i="3"/>
  <c r="M547" i="3"/>
  <c r="AE547" i="3" s="1"/>
  <c r="V547" i="3"/>
  <c r="M551" i="3"/>
  <c r="AE551" i="3" s="1"/>
  <c r="V551" i="3"/>
  <c r="M555" i="3"/>
  <c r="AE555" i="3" s="1"/>
  <c r="V555" i="3"/>
  <c r="M559" i="3"/>
  <c r="AE559" i="3" s="1"/>
  <c r="V559" i="3"/>
  <c r="M563" i="3"/>
  <c r="AE563" i="3" s="1"/>
  <c r="V563" i="3"/>
  <c r="M567" i="3"/>
  <c r="AE567" i="3" s="1"/>
  <c r="V567" i="3"/>
  <c r="M571" i="3"/>
  <c r="AE571" i="3" s="1"/>
  <c r="V571" i="3"/>
  <c r="M575" i="3"/>
  <c r="AE575" i="3" s="1"/>
  <c r="V575" i="3"/>
  <c r="M579" i="3"/>
  <c r="AE579" i="3" s="1"/>
  <c r="V579" i="3"/>
  <c r="M583" i="3"/>
  <c r="AE583" i="3" s="1"/>
  <c r="V583" i="3"/>
  <c r="M587" i="3"/>
  <c r="AE587" i="3" s="1"/>
  <c r="V587" i="3"/>
  <c r="M591" i="3"/>
  <c r="AE591" i="3" s="1"/>
  <c r="V591" i="3"/>
  <c r="M595" i="3"/>
  <c r="AE595" i="3" s="1"/>
  <c r="V595" i="3"/>
  <c r="M599" i="3"/>
  <c r="AE599" i="3" s="1"/>
  <c r="V599" i="3"/>
  <c r="M603" i="3"/>
  <c r="AE603" i="3" s="1"/>
  <c r="V603" i="3"/>
  <c r="M607" i="3"/>
  <c r="AE607" i="3" s="1"/>
  <c r="V607" i="3"/>
  <c r="M611" i="3"/>
  <c r="AE611" i="3" s="1"/>
  <c r="V611" i="3"/>
  <c r="M615" i="3"/>
  <c r="AE615" i="3" s="1"/>
  <c r="V615" i="3"/>
  <c r="M619" i="3"/>
  <c r="AE619" i="3" s="1"/>
  <c r="V619" i="3"/>
  <c r="M623" i="3"/>
  <c r="AE623" i="3" s="1"/>
  <c r="V623" i="3"/>
  <c r="M627" i="3"/>
  <c r="AE627" i="3" s="1"/>
  <c r="V627" i="3"/>
  <c r="M631" i="3"/>
  <c r="AE631" i="3" s="1"/>
  <c r="V631" i="3"/>
  <c r="M635" i="3"/>
  <c r="AE635" i="3" s="1"/>
  <c r="V635" i="3"/>
  <c r="M639" i="3"/>
  <c r="AE639" i="3" s="1"/>
  <c r="V639" i="3"/>
  <c r="M643" i="3"/>
  <c r="AE643" i="3" s="1"/>
  <c r="V643" i="3"/>
  <c r="M647" i="3"/>
  <c r="AE647" i="3" s="1"/>
  <c r="V647" i="3"/>
  <c r="M651" i="3"/>
  <c r="AE651" i="3" s="1"/>
  <c r="V651" i="3"/>
  <c r="M655" i="3"/>
  <c r="AE655" i="3" s="1"/>
  <c r="V655" i="3"/>
  <c r="M659" i="3"/>
  <c r="AE659" i="3" s="1"/>
  <c r="V659" i="3"/>
  <c r="M663" i="3"/>
  <c r="AE663" i="3" s="1"/>
  <c r="V663" i="3"/>
  <c r="M667" i="3"/>
  <c r="AE667" i="3" s="1"/>
  <c r="V667" i="3"/>
  <c r="M671" i="3"/>
  <c r="AE671" i="3" s="1"/>
  <c r="V671" i="3"/>
  <c r="M675" i="3"/>
  <c r="AE675" i="3" s="1"/>
  <c r="V675" i="3"/>
  <c r="M679" i="3"/>
  <c r="AE679" i="3" s="1"/>
  <c r="V679" i="3"/>
  <c r="M683" i="3"/>
  <c r="AE683" i="3" s="1"/>
  <c r="V683" i="3"/>
  <c r="M687" i="3"/>
  <c r="AE687" i="3" s="1"/>
  <c r="V687" i="3"/>
  <c r="M691" i="3"/>
  <c r="AE691" i="3" s="1"/>
  <c r="V691" i="3"/>
  <c r="M695" i="3"/>
  <c r="AE695" i="3" s="1"/>
  <c r="V695" i="3"/>
  <c r="M699" i="3"/>
  <c r="AE699" i="3" s="1"/>
  <c r="V699" i="3"/>
  <c r="M703" i="3"/>
  <c r="AE703" i="3" s="1"/>
  <c r="V703" i="3"/>
  <c r="M707" i="3"/>
  <c r="AE707" i="3" s="1"/>
  <c r="V707" i="3"/>
  <c r="M711" i="3"/>
  <c r="AE711" i="3" s="1"/>
  <c r="V711" i="3"/>
  <c r="M715" i="3"/>
  <c r="AE715" i="3" s="1"/>
  <c r="V715" i="3"/>
  <c r="M719" i="3"/>
  <c r="AE719" i="3" s="1"/>
  <c r="V719" i="3"/>
  <c r="M723" i="3"/>
  <c r="AE723" i="3" s="1"/>
  <c r="V723" i="3"/>
  <c r="M727" i="3"/>
  <c r="AE727" i="3" s="1"/>
  <c r="V727" i="3"/>
  <c r="M731" i="3"/>
  <c r="AE731" i="3" s="1"/>
  <c r="V731" i="3"/>
  <c r="M735" i="3"/>
  <c r="AE735" i="3" s="1"/>
  <c r="V735" i="3"/>
  <c r="M739" i="3"/>
  <c r="AE739" i="3" s="1"/>
  <c r="V739" i="3"/>
  <c r="M743" i="3"/>
  <c r="AE743" i="3" s="1"/>
  <c r="V743" i="3"/>
  <c r="M747" i="3"/>
  <c r="AE747" i="3" s="1"/>
  <c r="V747" i="3"/>
  <c r="M751" i="3"/>
  <c r="AE751" i="3" s="1"/>
  <c r="V751" i="3"/>
  <c r="M755" i="3"/>
  <c r="AE755" i="3" s="1"/>
  <c r="V755" i="3"/>
  <c r="M759" i="3"/>
  <c r="AE759" i="3" s="1"/>
  <c r="V759" i="3"/>
  <c r="M763" i="3"/>
  <c r="AE763" i="3" s="1"/>
  <c r="V763" i="3"/>
  <c r="M767" i="3"/>
  <c r="AE767" i="3" s="1"/>
  <c r="V767" i="3"/>
  <c r="M771" i="3"/>
  <c r="AE771" i="3" s="1"/>
  <c r="V771" i="3"/>
  <c r="M775" i="3"/>
  <c r="AE775" i="3" s="1"/>
  <c r="V775" i="3"/>
  <c r="M779" i="3"/>
  <c r="AE779" i="3" s="1"/>
  <c r="V779" i="3"/>
  <c r="M783" i="3"/>
  <c r="AE783" i="3" s="1"/>
  <c r="V783" i="3"/>
  <c r="M787" i="3"/>
  <c r="AE787" i="3" s="1"/>
  <c r="V787" i="3"/>
  <c r="M791" i="3"/>
  <c r="AE791" i="3" s="1"/>
  <c r="V791" i="3"/>
  <c r="M795" i="3"/>
  <c r="AE795" i="3" s="1"/>
  <c r="V795" i="3"/>
  <c r="M799" i="3"/>
  <c r="AE799" i="3" s="1"/>
  <c r="V799" i="3"/>
  <c r="M803" i="3"/>
  <c r="AE803" i="3" s="1"/>
  <c r="V803" i="3"/>
  <c r="M807" i="3"/>
  <c r="AE807" i="3" s="1"/>
  <c r="V807" i="3"/>
  <c r="M811" i="3"/>
  <c r="AE811" i="3" s="1"/>
  <c r="V811" i="3"/>
  <c r="M815" i="3"/>
  <c r="AE815" i="3" s="1"/>
  <c r="V815" i="3"/>
  <c r="M819" i="3"/>
  <c r="AE819" i="3" s="1"/>
  <c r="V819" i="3"/>
  <c r="M823" i="3"/>
  <c r="AE823" i="3" s="1"/>
  <c r="V823" i="3"/>
  <c r="M827" i="3"/>
  <c r="AE827" i="3" s="1"/>
  <c r="V827" i="3"/>
  <c r="M831" i="3"/>
  <c r="AE831" i="3" s="1"/>
  <c r="V831" i="3"/>
  <c r="M835" i="3"/>
  <c r="AE835" i="3" s="1"/>
  <c r="V835" i="3"/>
  <c r="M839" i="3"/>
  <c r="AE839" i="3" s="1"/>
  <c r="V839" i="3"/>
  <c r="M843" i="3"/>
  <c r="AE843" i="3" s="1"/>
  <c r="V843" i="3"/>
  <c r="M847" i="3"/>
  <c r="AE847" i="3" s="1"/>
  <c r="V847" i="3"/>
  <c r="M851" i="3"/>
  <c r="AE851" i="3" s="1"/>
  <c r="V851" i="3"/>
  <c r="M855" i="3"/>
  <c r="AE855" i="3" s="1"/>
  <c r="V855" i="3"/>
  <c r="M859" i="3"/>
  <c r="AE859" i="3" s="1"/>
  <c r="V859" i="3"/>
  <c r="M863" i="3"/>
  <c r="AE863" i="3" s="1"/>
  <c r="V863" i="3"/>
  <c r="M867" i="3"/>
  <c r="AE867" i="3" s="1"/>
  <c r="V867" i="3"/>
  <c r="M871" i="3"/>
  <c r="AE871" i="3" s="1"/>
  <c r="V871" i="3"/>
  <c r="M875" i="3"/>
  <c r="AE875" i="3" s="1"/>
  <c r="V875" i="3"/>
  <c r="M879" i="3"/>
  <c r="AE879" i="3" s="1"/>
  <c r="V879" i="3"/>
  <c r="M883" i="3"/>
  <c r="AE883" i="3" s="1"/>
  <c r="V883" i="3"/>
  <c r="M887" i="3"/>
  <c r="AE887" i="3" s="1"/>
  <c r="V887" i="3"/>
  <c r="M891" i="3"/>
  <c r="AE891" i="3" s="1"/>
  <c r="V891" i="3"/>
  <c r="M895" i="3"/>
  <c r="AE895" i="3" s="1"/>
  <c r="V895" i="3"/>
  <c r="M899" i="3"/>
  <c r="AE899" i="3" s="1"/>
  <c r="V899" i="3"/>
  <c r="M903" i="3"/>
  <c r="AE903" i="3" s="1"/>
  <c r="V903" i="3"/>
  <c r="M907" i="3"/>
  <c r="AE907" i="3" s="1"/>
  <c r="V907" i="3"/>
  <c r="M911" i="3"/>
  <c r="AE911" i="3" s="1"/>
  <c r="V911" i="3"/>
  <c r="M915" i="3"/>
  <c r="AE915" i="3" s="1"/>
  <c r="V915" i="3"/>
  <c r="M919" i="3"/>
  <c r="AE919" i="3" s="1"/>
  <c r="V919" i="3"/>
  <c r="M923" i="3"/>
  <c r="AE923" i="3" s="1"/>
  <c r="V923" i="3"/>
  <c r="M927" i="3"/>
  <c r="AE927" i="3" s="1"/>
  <c r="V927" i="3"/>
  <c r="M931" i="3"/>
  <c r="AE931" i="3" s="1"/>
  <c r="V931" i="3"/>
  <c r="M935" i="3"/>
  <c r="AE935" i="3" s="1"/>
  <c r="V935" i="3"/>
  <c r="M939" i="3"/>
  <c r="AE939" i="3" s="1"/>
  <c r="V939" i="3"/>
  <c r="M943" i="3"/>
  <c r="AE943" i="3" s="1"/>
  <c r="V943" i="3"/>
  <c r="M947" i="3"/>
  <c r="AE947" i="3" s="1"/>
  <c r="V947" i="3"/>
  <c r="M951" i="3"/>
  <c r="AE951" i="3" s="1"/>
  <c r="V951" i="3"/>
  <c r="M955" i="3"/>
  <c r="AE955" i="3" s="1"/>
  <c r="V955" i="3"/>
  <c r="M959" i="3"/>
  <c r="AE959" i="3" s="1"/>
  <c r="V959" i="3"/>
  <c r="M963" i="3"/>
  <c r="AE963" i="3" s="1"/>
  <c r="V963" i="3"/>
  <c r="M967" i="3"/>
  <c r="AE967" i="3" s="1"/>
  <c r="V967" i="3"/>
  <c r="M971" i="3"/>
  <c r="AE971" i="3" s="1"/>
  <c r="V971" i="3"/>
  <c r="M975" i="3"/>
  <c r="AE975" i="3" s="1"/>
  <c r="V975" i="3"/>
  <c r="M979" i="3"/>
  <c r="AE979" i="3" s="1"/>
  <c r="V979" i="3"/>
  <c r="M983" i="3"/>
  <c r="AE983" i="3" s="1"/>
  <c r="V983" i="3"/>
  <c r="M987" i="3"/>
  <c r="AE987" i="3" s="1"/>
  <c r="V987" i="3"/>
  <c r="M991" i="3"/>
  <c r="AE991" i="3" s="1"/>
  <c r="V991" i="3"/>
  <c r="M995" i="3"/>
  <c r="AE995" i="3" s="1"/>
  <c r="V995" i="3"/>
  <c r="M999" i="3"/>
  <c r="AE999" i="3" s="1"/>
  <c r="V999" i="3"/>
  <c r="M1003" i="3"/>
  <c r="AE1003" i="3" s="1"/>
  <c r="V1003" i="3"/>
  <c r="M1007" i="3"/>
  <c r="AE1007" i="3" s="1"/>
  <c r="V1007" i="3"/>
  <c r="M1011" i="3"/>
  <c r="AE1011" i="3" s="1"/>
  <c r="V1011" i="3"/>
  <c r="M1015" i="3"/>
  <c r="AE1015" i="3" s="1"/>
  <c r="V1015" i="3"/>
  <c r="M1019" i="3"/>
  <c r="AE1019" i="3" s="1"/>
  <c r="V1019" i="3"/>
  <c r="M1023" i="3"/>
  <c r="AE1023" i="3" s="1"/>
  <c r="V1023" i="3"/>
  <c r="M1027" i="3"/>
  <c r="AE1027" i="3" s="1"/>
  <c r="V1027" i="3"/>
  <c r="M1031" i="3"/>
  <c r="AE1031" i="3" s="1"/>
  <c r="V1031" i="3"/>
  <c r="M1035" i="3"/>
  <c r="AE1035" i="3" s="1"/>
  <c r="V1035" i="3"/>
  <c r="M1039" i="3"/>
  <c r="AE1039" i="3" s="1"/>
  <c r="V1039" i="3"/>
  <c r="M1043" i="3"/>
  <c r="AE1043" i="3" s="1"/>
  <c r="V1043" i="3"/>
  <c r="M1047" i="3"/>
  <c r="AE1047" i="3" s="1"/>
  <c r="V1047" i="3"/>
  <c r="M1051" i="3"/>
  <c r="AE1051" i="3" s="1"/>
  <c r="V1051" i="3"/>
  <c r="M1055" i="3"/>
  <c r="AE1055" i="3" s="1"/>
  <c r="V1055" i="3"/>
  <c r="M1059" i="3"/>
  <c r="AE1059" i="3" s="1"/>
  <c r="V1059" i="3"/>
  <c r="M1063" i="3"/>
  <c r="AE1063" i="3" s="1"/>
  <c r="V1063" i="3"/>
  <c r="M1067" i="3"/>
  <c r="AE1067" i="3" s="1"/>
  <c r="V1067" i="3"/>
  <c r="M1071" i="3"/>
  <c r="AE1071" i="3" s="1"/>
  <c r="V1071" i="3"/>
  <c r="M1075" i="3"/>
  <c r="AE1075" i="3" s="1"/>
  <c r="V1075" i="3"/>
  <c r="M1079" i="3"/>
  <c r="AE1079" i="3" s="1"/>
  <c r="V1079" i="3"/>
  <c r="M1083" i="3"/>
  <c r="AE1083" i="3" s="1"/>
  <c r="V1083" i="3"/>
  <c r="M1087" i="3"/>
  <c r="AE1087" i="3" s="1"/>
  <c r="V1087" i="3"/>
  <c r="M1091" i="3"/>
  <c r="AE1091" i="3" s="1"/>
  <c r="V1091" i="3"/>
  <c r="M1095" i="3"/>
  <c r="AE1095" i="3" s="1"/>
  <c r="V1095" i="3"/>
  <c r="M1099" i="3"/>
  <c r="AE1099" i="3" s="1"/>
  <c r="V1099" i="3"/>
  <c r="M1103" i="3"/>
  <c r="AE1103" i="3" s="1"/>
  <c r="V1103" i="3"/>
  <c r="M1107" i="3"/>
  <c r="AE1107" i="3" s="1"/>
  <c r="V1107" i="3"/>
  <c r="M1111" i="3"/>
  <c r="AE1111" i="3" s="1"/>
  <c r="V1111" i="3"/>
  <c r="M1115" i="3"/>
  <c r="AE1115" i="3" s="1"/>
  <c r="V1115" i="3"/>
  <c r="M1119" i="3"/>
  <c r="AE1119" i="3" s="1"/>
  <c r="V1119" i="3"/>
  <c r="M1123" i="3"/>
  <c r="AE1123" i="3" s="1"/>
  <c r="V1123" i="3"/>
  <c r="M1127" i="3"/>
  <c r="AE1127" i="3" s="1"/>
  <c r="V1127" i="3"/>
  <c r="M1131" i="3"/>
  <c r="AE1131" i="3" s="1"/>
  <c r="V1131" i="3"/>
  <c r="M1135" i="3"/>
  <c r="AE1135" i="3" s="1"/>
  <c r="V1135" i="3"/>
  <c r="M1139" i="3"/>
  <c r="AE1139" i="3" s="1"/>
  <c r="V1139" i="3"/>
  <c r="M1143" i="3"/>
  <c r="AE1143" i="3" s="1"/>
  <c r="V1143" i="3"/>
  <c r="M1147" i="3"/>
  <c r="AE1147" i="3" s="1"/>
  <c r="V1147" i="3"/>
  <c r="M1151" i="3"/>
  <c r="AE1151" i="3" s="1"/>
  <c r="V1151" i="3"/>
  <c r="M1155" i="3"/>
  <c r="AE1155" i="3" s="1"/>
  <c r="V1155" i="3"/>
  <c r="M1159" i="3"/>
  <c r="AE1159" i="3" s="1"/>
  <c r="V1159" i="3"/>
  <c r="M1163" i="3"/>
  <c r="AE1163" i="3" s="1"/>
  <c r="V1163" i="3"/>
  <c r="M1167" i="3"/>
  <c r="AE1167" i="3" s="1"/>
  <c r="V1167" i="3"/>
  <c r="M1171" i="3"/>
  <c r="AE1171" i="3" s="1"/>
  <c r="V1171" i="3"/>
  <c r="M1175" i="3"/>
  <c r="AE1175" i="3" s="1"/>
  <c r="V1175" i="3"/>
  <c r="M1179" i="3"/>
  <c r="AE1179" i="3" s="1"/>
  <c r="V1179" i="3"/>
  <c r="M1183" i="3"/>
  <c r="AE1183" i="3" s="1"/>
  <c r="V1183" i="3"/>
  <c r="M1187" i="3"/>
  <c r="AE1187" i="3" s="1"/>
  <c r="V1187" i="3"/>
  <c r="M1191" i="3"/>
  <c r="AE1191" i="3" s="1"/>
  <c r="V1191" i="3"/>
  <c r="M1195" i="3"/>
  <c r="AE1195" i="3" s="1"/>
  <c r="V1195" i="3"/>
  <c r="M1199" i="3"/>
  <c r="AE1199" i="3" s="1"/>
  <c r="V1199" i="3"/>
  <c r="M1203" i="3"/>
  <c r="AE1203" i="3" s="1"/>
  <c r="V1203" i="3"/>
  <c r="M1207" i="3"/>
  <c r="AE1207" i="3" s="1"/>
  <c r="V1207" i="3"/>
  <c r="M1211" i="3"/>
  <c r="AE1211" i="3" s="1"/>
  <c r="V1211" i="3"/>
  <c r="M1215" i="3"/>
  <c r="AE1215" i="3" s="1"/>
  <c r="V1215" i="3"/>
  <c r="M1219" i="3"/>
  <c r="AE1219" i="3" s="1"/>
  <c r="V1219" i="3"/>
  <c r="M1223" i="3"/>
  <c r="AE1223" i="3" s="1"/>
  <c r="V1223" i="3"/>
  <c r="M1227" i="3"/>
  <c r="AE1227" i="3" s="1"/>
  <c r="V1227" i="3"/>
  <c r="M1231" i="3"/>
  <c r="AE1231" i="3" s="1"/>
  <c r="V1231" i="3"/>
  <c r="M1235" i="3"/>
  <c r="AE1235" i="3" s="1"/>
  <c r="V1235" i="3"/>
  <c r="M1239" i="3"/>
  <c r="AE1239" i="3" s="1"/>
  <c r="V1239" i="3"/>
  <c r="M1243" i="3"/>
  <c r="AE1243" i="3" s="1"/>
  <c r="V1243" i="3"/>
  <c r="M1247" i="3"/>
  <c r="AE1247" i="3" s="1"/>
  <c r="V1247" i="3"/>
  <c r="M1251" i="3"/>
  <c r="AE1251" i="3" s="1"/>
  <c r="V1251" i="3"/>
  <c r="M1255" i="3"/>
  <c r="AE1255" i="3" s="1"/>
  <c r="V1255" i="3"/>
  <c r="M1259" i="3"/>
  <c r="AE1259" i="3" s="1"/>
  <c r="V1259" i="3"/>
  <c r="M1263" i="3"/>
  <c r="AE1263" i="3" s="1"/>
  <c r="V1263" i="3"/>
  <c r="M1267" i="3"/>
  <c r="AE1267" i="3" s="1"/>
  <c r="V1267" i="3"/>
  <c r="M1271" i="3"/>
  <c r="AE1271" i="3" s="1"/>
  <c r="V1271" i="3"/>
  <c r="M1275" i="3"/>
  <c r="AE1275" i="3" s="1"/>
  <c r="V1275" i="3"/>
  <c r="M1279" i="3"/>
  <c r="AE1279" i="3" s="1"/>
  <c r="V1279" i="3"/>
  <c r="M1283" i="3"/>
  <c r="AE1283" i="3" s="1"/>
  <c r="V1283" i="3"/>
  <c r="M1287" i="3"/>
  <c r="AE1287" i="3" s="1"/>
  <c r="V1287" i="3"/>
  <c r="M1291" i="3"/>
  <c r="AE1291" i="3" s="1"/>
  <c r="V1291" i="3"/>
  <c r="M1295" i="3"/>
  <c r="AE1295" i="3" s="1"/>
  <c r="V1295" i="3"/>
  <c r="M1299" i="3"/>
  <c r="AE1299" i="3" s="1"/>
  <c r="V1299" i="3"/>
  <c r="M1303" i="3"/>
  <c r="AE1303" i="3" s="1"/>
  <c r="V1303" i="3"/>
  <c r="M1307" i="3"/>
  <c r="AE1307" i="3" s="1"/>
  <c r="V1307" i="3"/>
  <c r="M1311" i="3"/>
  <c r="AE1311" i="3" s="1"/>
  <c r="V1311" i="3"/>
  <c r="M1315" i="3"/>
  <c r="AE1315" i="3" s="1"/>
  <c r="V1315" i="3"/>
  <c r="M1319" i="3"/>
  <c r="AE1319" i="3" s="1"/>
  <c r="V1319" i="3"/>
  <c r="M1323" i="3"/>
  <c r="AE1323" i="3" s="1"/>
  <c r="V1323" i="3"/>
  <c r="M1327" i="3"/>
  <c r="AE1327" i="3" s="1"/>
  <c r="V1327" i="3"/>
  <c r="M1331" i="3"/>
  <c r="AE1331" i="3" s="1"/>
  <c r="V1331" i="3"/>
  <c r="M1335" i="3"/>
  <c r="AE1335" i="3" s="1"/>
  <c r="V1335" i="3"/>
  <c r="M1339" i="3"/>
  <c r="AE1339" i="3" s="1"/>
  <c r="V1339" i="3"/>
  <c r="M1343" i="3"/>
  <c r="AE1343" i="3" s="1"/>
  <c r="V1343" i="3"/>
  <c r="M1347" i="3"/>
  <c r="AE1347" i="3" s="1"/>
  <c r="V1347" i="3"/>
  <c r="M1351" i="3"/>
  <c r="AE1351" i="3" s="1"/>
  <c r="V1351" i="3"/>
  <c r="M1355" i="3"/>
  <c r="AE1355" i="3" s="1"/>
  <c r="V1355" i="3"/>
  <c r="M1359" i="3"/>
  <c r="AE1359" i="3" s="1"/>
  <c r="V1359" i="3"/>
  <c r="M1363" i="3"/>
  <c r="AE1363" i="3" s="1"/>
  <c r="V1363" i="3"/>
  <c r="M1367" i="3"/>
  <c r="AE1367" i="3" s="1"/>
  <c r="V1367" i="3"/>
  <c r="M1371" i="3"/>
  <c r="AE1371" i="3" s="1"/>
  <c r="V1371" i="3"/>
  <c r="M1375" i="3"/>
  <c r="AE1375" i="3" s="1"/>
  <c r="V1375" i="3"/>
  <c r="M1379" i="3"/>
  <c r="AE1379" i="3" s="1"/>
  <c r="V1379" i="3"/>
  <c r="M1383" i="3"/>
  <c r="AE1383" i="3" s="1"/>
  <c r="V1383" i="3"/>
  <c r="M1387" i="3"/>
  <c r="AE1387" i="3" s="1"/>
  <c r="V1387" i="3"/>
  <c r="M1391" i="3"/>
  <c r="AE1391" i="3" s="1"/>
  <c r="V1391" i="3"/>
  <c r="N8" i="3"/>
  <c r="W8" i="3"/>
  <c r="N12" i="3"/>
  <c r="AF12" i="3" s="1"/>
  <c r="W12" i="3"/>
  <c r="N16" i="3"/>
  <c r="AF16" i="3" s="1"/>
  <c r="W16" i="3"/>
  <c r="N20" i="3"/>
  <c r="AF20" i="3" s="1"/>
  <c r="W20" i="3"/>
  <c r="N24" i="3"/>
  <c r="AF24" i="3" s="1"/>
  <c r="W24" i="3"/>
  <c r="N28" i="3"/>
  <c r="AF28" i="3" s="1"/>
  <c r="W28" i="3"/>
  <c r="N32" i="3"/>
  <c r="AF32" i="3" s="1"/>
  <c r="W32" i="3"/>
  <c r="N36" i="3"/>
  <c r="AF36" i="3" s="1"/>
  <c r="W36" i="3"/>
  <c r="N40" i="3"/>
  <c r="AF40" i="3" s="1"/>
  <c r="W40" i="3"/>
  <c r="N44" i="3"/>
  <c r="W44" i="3"/>
  <c r="N48" i="3"/>
  <c r="AF48" i="3" s="1"/>
  <c r="W48" i="3"/>
  <c r="N52" i="3"/>
  <c r="AF52" i="3" s="1"/>
  <c r="W52" i="3"/>
  <c r="N56" i="3"/>
  <c r="AF56" i="3" s="1"/>
  <c r="W56" i="3"/>
  <c r="N60" i="3"/>
  <c r="AF60" i="3" s="1"/>
  <c r="W60" i="3"/>
  <c r="N64" i="3"/>
  <c r="AF64" i="3" s="1"/>
  <c r="W64" i="3"/>
  <c r="N68" i="3"/>
  <c r="AF68" i="3" s="1"/>
  <c r="W68" i="3"/>
  <c r="N72" i="3"/>
  <c r="AF72" i="3" s="1"/>
  <c r="W72" i="3"/>
  <c r="N76" i="3"/>
  <c r="AF76" i="3" s="1"/>
  <c r="W76" i="3"/>
  <c r="N80" i="3"/>
  <c r="AF80" i="3" s="1"/>
  <c r="W80" i="3"/>
  <c r="N84" i="3"/>
  <c r="AF84" i="3" s="1"/>
  <c r="W84" i="3"/>
  <c r="N88" i="3"/>
  <c r="W88" i="3"/>
  <c r="N92" i="3"/>
  <c r="AF92" i="3" s="1"/>
  <c r="W92" i="3"/>
  <c r="N96" i="3"/>
  <c r="AF96" i="3" s="1"/>
  <c r="W96" i="3"/>
  <c r="N100" i="3"/>
  <c r="AF100" i="3" s="1"/>
  <c r="W100" i="3"/>
  <c r="N104" i="3"/>
  <c r="AF104" i="3" s="1"/>
  <c r="W104" i="3"/>
  <c r="N108" i="3"/>
  <c r="AF108" i="3" s="1"/>
  <c r="W108" i="3"/>
  <c r="N112" i="3"/>
  <c r="AF112" i="3" s="1"/>
  <c r="W112" i="3"/>
  <c r="N116" i="3"/>
  <c r="W116" i="3"/>
  <c r="N120" i="3"/>
  <c r="AF120" i="3" s="1"/>
  <c r="W120" i="3"/>
  <c r="N124" i="3"/>
  <c r="AF124" i="3" s="1"/>
  <c r="W124" i="3"/>
  <c r="N128" i="3"/>
  <c r="AF128" i="3" s="1"/>
  <c r="W128" i="3"/>
  <c r="N132" i="3"/>
  <c r="AF132" i="3" s="1"/>
  <c r="W132" i="3"/>
  <c r="N136" i="3"/>
  <c r="AF136" i="3" s="1"/>
  <c r="W136" i="3"/>
  <c r="N140" i="3"/>
  <c r="AF140" i="3" s="1"/>
  <c r="W140" i="3"/>
  <c r="N144" i="3"/>
  <c r="AF144" i="3" s="1"/>
  <c r="W144" i="3"/>
  <c r="N148" i="3"/>
  <c r="AF148" i="3" s="1"/>
  <c r="W148" i="3"/>
  <c r="N152" i="3"/>
  <c r="AF152" i="3" s="1"/>
  <c r="W152" i="3"/>
  <c r="N156" i="3"/>
  <c r="AF156" i="3" s="1"/>
  <c r="W156" i="3"/>
  <c r="N160" i="3"/>
  <c r="AF160" i="3" s="1"/>
  <c r="W160" i="3"/>
  <c r="N164" i="3"/>
  <c r="AF164" i="3" s="1"/>
  <c r="W164" i="3"/>
  <c r="N168" i="3"/>
  <c r="W168" i="3"/>
  <c r="N172" i="3"/>
  <c r="AF172" i="3" s="1"/>
  <c r="W172" i="3"/>
  <c r="N176" i="3"/>
  <c r="AF176" i="3" s="1"/>
  <c r="W176" i="3"/>
  <c r="N180" i="3"/>
  <c r="AF180" i="3" s="1"/>
  <c r="W180" i="3"/>
  <c r="N184" i="3"/>
  <c r="W184" i="3"/>
  <c r="N188" i="3"/>
  <c r="AF188" i="3" s="1"/>
  <c r="W188" i="3"/>
  <c r="N192" i="3"/>
  <c r="AF192" i="3" s="1"/>
  <c r="W192" i="3"/>
  <c r="N196" i="3"/>
  <c r="W196" i="3"/>
  <c r="N200" i="3"/>
  <c r="AF200" i="3" s="1"/>
  <c r="W200" i="3"/>
  <c r="N204" i="3"/>
  <c r="AF204" i="3" s="1"/>
  <c r="W204" i="3"/>
  <c r="N208" i="3"/>
  <c r="AF208" i="3" s="1"/>
  <c r="W208" i="3"/>
  <c r="N212" i="3"/>
  <c r="AF212" i="3" s="1"/>
  <c r="W212" i="3"/>
  <c r="N216" i="3"/>
  <c r="AF216" i="3" s="1"/>
  <c r="W216" i="3"/>
  <c r="N220" i="3"/>
  <c r="AF220" i="3" s="1"/>
  <c r="W220" i="3"/>
  <c r="N224" i="3"/>
  <c r="AF224" i="3" s="1"/>
  <c r="W224" i="3"/>
  <c r="N228" i="3"/>
  <c r="AF228" i="3" s="1"/>
  <c r="W228" i="3"/>
  <c r="N232" i="3"/>
  <c r="AF232" i="3" s="1"/>
  <c r="W232" i="3"/>
  <c r="N236" i="3"/>
  <c r="AF236" i="3" s="1"/>
  <c r="W236" i="3"/>
  <c r="N240" i="3"/>
  <c r="AF240" i="3" s="1"/>
  <c r="W240" i="3"/>
  <c r="N244" i="3"/>
  <c r="AF244" i="3" s="1"/>
  <c r="W244" i="3"/>
  <c r="N248" i="3"/>
  <c r="AF248" i="3" s="1"/>
  <c r="W248" i="3"/>
  <c r="N252" i="3"/>
  <c r="AF252" i="3" s="1"/>
  <c r="W252" i="3"/>
  <c r="N256" i="3"/>
  <c r="AF256" i="3" s="1"/>
  <c r="W256" i="3"/>
  <c r="N260" i="3"/>
  <c r="AF260" i="3" s="1"/>
  <c r="W260" i="3"/>
  <c r="N264" i="3"/>
  <c r="W264" i="3"/>
  <c r="N268" i="3"/>
  <c r="AF268" i="3" s="1"/>
  <c r="W268" i="3"/>
  <c r="N272" i="3"/>
  <c r="AF272" i="3" s="1"/>
  <c r="W272" i="3"/>
  <c r="N276" i="3"/>
  <c r="AF276" i="3" s="1"/>
  <c r="W276" i="3"/>
  <c r="N280" i="3"/>
  <c r="AF280" i="3" s="1"/>
  <c r="W280" i="3"/>
  <c r="N284" i="3"/>
  <c r="AF284" i="3" s="1"/>
  <c r="W284" i="3"/>
  <c r="N288" i="3"/>
  <c r="AF288" i="3" s="1"/>
  <c r="W288" i="3"/>
  <c r="N292" i="3"/>
  <c r="AF292" i="3" s="1"/>
  <c r="W292" i="3"/>
  <c r="N296" i="3"/>
  <c r="AF296" i="3" s="1"/>
  <c r="W296" i="3"/>
  <c r="N300" i="3"/>
  <c r="AF300" i="3" s="1"/>
  <c r="W300" i="3"/>
  <c r="N304" i="3"/>
  <c r="AF304" i="3" s="1"/>
  <c r="W304" i="3"/>
  <c r="N308" i="3"/>
  <c r="AF308" i="3" s="1"/>
  <c r="W308" i="3"/>
  <c r="N312" i="3"/>
  <c r="AF312" i="3" s="1"/>
  <c r="W312" i="3"/>
  <c r="N316" i="3"/>
  <c r="AF316" i="3" s="1"/>
  <c r="W316" i="3"/>
  <c r="N320" i="3"/>
  <c r="AF320" i="3" s="1"/>
  <c r="W320" i="3"/>
  <c r="N324" i="3"/>
  <c r="AF324" i="3" s="1"/>
  <c r="W324" i="3"/>
  <c r="N328" i="3"/>
  <c r="W328" i="3"/>
  <c r="N332" i="3"/>
  <c r="W332" i="3"/>
  <c r="N336" i="3"/>
  <c r="AF336" i="3" s="1"/>
  <c r="W336" i="3"/>
  <c r="N340" i="3"/>
  <c r="AF340" i="3" s="1"/>
  <c r="W340" i="3"/>
  <c r="N344" i="3"/>
  <c r="AF344" i="3" s="1"/>
  <c r="W344" i="3"/>
  <c r="N348" i="3"/>
  <c r="AF348" i="3" s="1"/>
  <c r="W348" i="3"/>
  <c r="N352" i="3"/>
  <c r="AF352" i="3" s="1"/>
  <c r="W352" i="3"/>
  <c r="N356" i="3"/>
  <c r="AF356" i="3" s="1"/>
  <c r="W356" i="3"/>
  <c r="N360" i="3"/>
  <c r="AF360" i="3" s="1"/>
  <c r="W360" i="3"/>
  <c r="N364" i="3"/>
  <c r="AF364" i="3" s="1"/>
  <c r="W364" i="3"/>
  <c r="N368" i="3"/>
  <c r="AF368" i="3" s="1"/>
  <c r="W368" i="3"/>
  <c r="N372" i="3"/>
  <c r="AF372" i="3" s="1"/>
  <c r="W372" i="3"/>
  <c r="N376" i="3"/>
  <c r="AF376" i="3" s="1"/>
  <c r="W376" i="3"/>
  <c r="N380" i="3"/>
  <c r="AF380" i="3" s="1"/>
  <c r="W380" i="3"/>
  <c r="N384" i="3"/>
  <c r="W384" i="3"/>
  <c r="N388" i="3"/>
  <c r="AF388" i="3" s="1"/>
  <c r="W388" i="3"/>
  <c r="N392" i="3"/>
  <c r="AF392" i="3" s="1"/>
  <c r="W392" i="3"/>
  <c r="N396" i="3"/>
  <c r="AF396" i="3" s="1"/>
  <c r="W396" i="3"/>
  <c r="N400" i="3"/>
  <c r="AF400" i="3" s="1"/>
  <c r="W400" i="3"/>
  <c r="N404" i="3"/>
  <c r="AF404" i="3" s="1"/>
  <c r="W404" i="3"/>
  <c r="N408" i="3"/>
  <c r="AF408" i="3" s="1"/>
  <c r="W408" i="3"/>
  <c r="N412" i="3"/>
  <c r="AF412" i="3" s="1"/>
  <c r="W412" i="3"/>
  <c r="N416" i="3"/>
  <c r="AF416" i="3" s="1"/>
  <c r="W416" i="3"/>
  <c r="N420" i="3"/>
  <c r="W420" i="3"/>
  <c r="N424" i="3"/>
  <c r="AF424" i="3" s="1"/>
  <c r="W424" i="3"/>
  <c r="N428" i="3"/>
  <c r="AF428" i="3" s="1"/>
  <c r="W428" i="3"/>
  <c r="N432" i="3"/>
  <c r="AF432" i="3" s="1"/>
  <c r="W432" i="3"/>
  <c r="N436" i="3"/>
  <c r="AF436" i="3" s="1"/>
  <c r="W436" i="3"/>
  <c r="N440" i="3"/>
  <c r="AF440" i="3" s="1"/>
  <c r="W440" i="3"/>
  <c r="N444" i="3"/>
  <c r="AF444" i="3" s="1"/>
  <c r="W444" i="3"/>
  <c r="N448" i="3"/>
  <c r="AF448" i="3" s="1"/>
  <c r="W448" i="3"/>
  <c r="N452" i="3"/>
  <c r="AF452" i="3" s="1"/>
  <c r="W452" i="3"/>
  <c r="N456" i="3"/>
  <c r="AF456" i="3" s="1"/>
  <c r="W456" i="3"/>
  <c r="N460" i="3"/>
  <c r="AF460" i="3" s="1"/>
  <c r="W460" i="3"/>
  <c r="N464" i="3"/>
  <c r="AF464" i="3" s="1"/>
  <c r="W464" i="3"/>
  <c r="N468" i="3"/>
  <c r="AF468" i="3" s="1"/>
  <c r="W468" i="3"/>
  <c r="N472" i="3"/>
  <c r="AF472" i="3" s="1"/>
  <c r="W472" i="3"/>
  <c r="N476" i="3"/>
  <c r="AF476" i="3" s="1"/>
  <c r="W476" i="3"/>
  <c r="N480" i="3"/>
  <c r="AF480" i="3" s="1"/>
  <c r="W480" i="3"/>
  <c r="N484" i="3"/>
  <c r="AF484" i="3" s="1"/>
  <c r="W484" i="3"/>
  <c r="N488" i="3"/>
  <c r="AF488" i="3" s="1"/>
  <c r="W488" i="3"/>
  <c r="N492" i="3"/>
  <c r="AF492" i="3" s="1"/>
  <c r="W492" i="3"/>
  <c r="N496" i="3"/>
  <c r="AF496" i="3" s="1"/>
  <c r="W496" i="3"/>
  <c r="N500" i="3"/>
  <c r="AF500" i="3" s="1"/>
  <c r="W500" i="3"/>
  <c r="N504" i="3"/>
  <c r="AF504" i="3" s="1"/>
  <c r="W504" i="3"/>
  <c r="N508" i="3"/>
  <c r="AF508" i="3" s="1"/>
  <c r="W508" i="3"/>
  <c r="N512" i="3"/>
  <c r="AF512" i="3" s="1"/>
  <c r="W512" i="3"/>
  <c r="N516" i="3"/>
  <c r="AF516" i="3" s="1"/>
  <c r="W516" i="3"/>
  <c r="N520" i="3"/>
  <c r="AF520" i="3" s="1"/>
  <c r="W520" i="3"/>
  <c r="N524" i="3"/>
  <c r="AF524" i="3" s="1"/>
  <c r="W524" i="3"/>
  <c r="N528" i="3"/>
  <c r="AF528" i="3" s="1"/>
  <c r="W528" i="3"/>
  <c r="N532" i="3"/>
  <c r="AF532" i="3" s="1"/>
  <c r="W532" i="3"/>
  <c r="N536" i="3"/>
  <c r="AF536" i="3" s="1"/>
  <c r="W536" i="3"/>
  <c r="N540" i="3"/>
  <c r="AF540" i="3" s="1"/>
  <c r="W540" i="3"/>
  <c r="N544" i="3"/>
  <c r="AF544" i="3" s="1"/>
  <c r="W544" i="3"/>
  <c r="N548" i="3"/>
  <c r="AF548" i="3" s="1"/>
  <c r="W548" i="3"/>
  <c r="N552" i="3"/>
  <c r="AF552" i="3" s="1"/>
  <c r="W552" i="3"/>
  <c r="N556" i="3"/>
  <c r="AF556" i="3" s="1"/>
  <c r="W556" i="3"/>
  <c r="N560" i="3"/>
  <c r="AF560" i="3" s="1"/>
  <c r="W560" i="3"/>
  <c r="N564" i="3"/>
  <c r="AF564" i="3" s="1"/>
  <c r="W564" i="3"/>
  <c r="N568" i="3"/>
  <c r="AF568" i="3" s="1"/>
  <c r="W568" i="3"/>
  <c r="N572" i="3"/>
  <c r="AF572" i="3" s="1"/>
  <c r="W572" i="3"/>
  <c r="N576" i="3"/>
  <c r="AF576" i="3" s="1"/>
  <c r="W576" i="3"/>
  <c r="N580" i="3"/>
  <c r="AF580" i="3" s="1"/>
  <c r="W580" i="3"/>
  <c r="N584" i="3"/>
  <c r="AF584" i="3" s="1"/>
  <c r="W584" i="3"/>
  <c r="N588" i="3"/>
  <c r="AF588" i="3" s="1"/>
  <c r="W588" i="3"/>
  <c r="N592" i="3"/>
  <c r="AF592" i="3" s="1"/>
  <c r="W592" i="3"/>
  <c r="N596" i="3"/>
  <c r="AF596" i="3" s="1"/>
  <c r="W596" i="3"/>
  <c r="N600" i="3"/>
  <c r="AF600" i="3" s="1"/>
  <c r="W600" i="3"/>
  <c r="N604" i="3"/>
  <c r="AF604" i="3" s="1"/>
  <c r="W604" i="3"/>
  <c r="N608" i="3"/>
  <c r="AF608" i="3" s="1"/>
  <c r="W608" i="3"/>
  <c r="N612" i="3"/>
  <c r="AF612" i="3" s="1"/>
  <c r="W612" i="3"/>
  <c r="N616" i="3"/>
  <c r="AF616" i="3" s="1"/>
  <c r="W616" i="3"/>
  <c r="N620" i="3"/>
  <c r="AF620" i="3" s="1"/>
  <c r="W620" i="3"/>
  <c r="N624" i="3"/>
  <c r="AF624" i="3" s="1"/>
  <c r="W624" i="3"/>
  <c r="N628" i="3"/>
  <c r="AF628" i="3" s="1"/>
  <c r="W628" i="3"/>
  <c r="N632" i="3"/>
  <c r="AF632" i="3" s="1"/>
  <c r="W632" i="3"/>
  <c r="N636" i="3"/>
  <c r="AF636" i="3" s="1"/>
  <c r="W636" i="3"/>
  <c r="N640" i="3"/>
  <c r="AF640" i="3" s="1"/>
  <c r="W640" i="3"/>
  <c r="N644" i="3"/>
  <c r="AF644" i="3" s="1"/>
  <c r="W644" i="3"/>
  <c r="N648" i="3"/>
  <c r="AF648" i="3" s="1"/>
  <c r="W648" i="3"/>
  <c r="N652" i="3"/>
  <c r="AF652" i="3" s="1"/>
  <c r="W652" i="3"/>
  <c r="N656" i="3"/>
  <c r="AF656" i="3" s="1"/>
  <c r="W656" i="3"/>
  <c r="N660" i="3"/>
  <c r="AF660" i="3" s="1"/>
  <c r="W660" i="3"/>
  <c r="N664" i="3"/>
  <c r="AF664" i="3" s="1"/>
  <c r="W664" i="3"/>
  <c r="N668" i="3"/>
  <c r="AF668" i="3" s="1"/>
  <c r="W668" i="3"/>
  <c r="N672" i="3"/>
  <c r="AF672" i="3" s="1"/>
  <c r="W672" i="3"/>
  <c r="N676" i="3"/>
  <c r="AF676" i="3" s="1"/>
  <c r="W676" i="3"/>
  <c r="N680" i="3"/>
  <c r="AF680" i="3" s="1"/>
  <c r="W680" i="3"/>
  <c r="N684" i="3"/>
  <c r="AF684" i="3" s="1"/>
  <c r="W684" i="3"/>
  <c r="N688" i="3"/>
  <c r="AF688" i="3" s="1"/>
  <c r="W688" i="3"/>
  <c r="N692" i="3"/>
  <c r="AF692" i="3" s="1"/>
  <c r="W692" i="3"/>
  <c r="N696" i="3"/>
  <c r="AF696" i="3" s="1"/>
  <c r="W696" i="3"/>
  <c r="N700" i="3"/>
  <c r="AF700" i="3" s="1"/>
  <c r="W700" i="3"/>
  <c r="N704" i="3"/>
  <c r="AF704" i="3" s="1"/>
  <c r="W704" i="3"/>
  <c r="N708" i="3"/>
  <c r="AF708" i="3" s="1"/>
  <c r="W708" i="3"/>
  <c r="N712" i="3"/>
  <c r="W712" i="3"/>
  <c r="N716" i="3"/>
  <c r="AF716" i="3" s="1"/>
  <c r="W716" i="3"/>
  <c r="N720" i="3"/>
  <c r="AF720" i="3" s="1"/>
  <c r="W720" i="3"/>
  <c r="N724" i="3"/>
  <c r="AF724" i="3" s="1"/>
  <c r="W724" i="3"/>
  <c r="N728" i="3"/>
  <c r="AF728" i="3" s="1"/>
  <c r="W728" i="3"/>
  <c r="N732" i="3"/>
  <c r="W732" i="3"/>
  <c r="N736" i="3"/>
  <c r="AF736" i="3" s="1"/>
  <c r="W736" i="3"/>
  <c r="N740" i="3"/>
  <c r="AF740" i="3" s="1"/>
  <c r="W740" i="3"/>
  <c r="N744" i="3"/>
  <c r="AF744" i="3" s="1"/>
  <c r="W744" i="3"/>
  <c r="N748" i="3"/>
  <c r="AF748" i="3" s="1"/>
  <c r="W748" i="3"/>
  <c r="N752" i="3"/>
  <c r="AF752" i="3" s="1"/>
  <c r="W752" i="3"/>
  <c r="N756" i="3"/>
  <c r="AF756" i="3" s="1"/>
  <c r="W756" i="3"/>
  <c r="N760" i="3"/>
  <c r="AF760" i="3" s="1"/>
  <c r="W760" i="3"/>
  <c r="N764" i="3"/>
  <c r="AF764" i="3" s="1"/>
  <c r="W764" i="3"/>
  <c r="N768" i="3"/>
  <c r="AF768" i="3" s="1"/>
  <c r="W768" i="3"/>
  <c r="N772" i="3"/>
  <c r="AF772" i="3" s="1"/>
  <c r="W772" i="3"/>
  <c r="N776" i="3"/>
  <c r="AF776" i="3" s="1"/>
  <c r="W776" i="3"/>
  <c r="N780" i="3"/>
  <c r="AF780" i="3" s="1"/>
  <c r="W780" i="3"/>
  <c r="N784" i="3"/>
  <c r="AF784" i="3" s="1"/>
  <c r="W784" i="3"/>
  <c r="N788" i="3"/>
  <c r="AF788" i="3" s="1"/>
  <c r="W788" i="3"/>
  <c r="N792" i="3"/>
  <c r="AF792" i="3" s="1"/>
  <c r="W792" i="3"/>
  <c r="N796" i="3"/>
  <c r="W796" i="3"/>
  <c r="N800" i="3"/>
  <c r="AF800" i="3" s="1"/>
  <c r="W800" i="3"/>
  <c r="N804" i="3"/>
  <c r="AF804" i="3" s="1"/>
  <c r="W804" i="3"/>
  <c r="N808" i="3"/>
  <c r="AF808" i="3" s="1"/>
  <c r="W808" i="3"/>
  <c r="N812" i="3"/>
  <c r="AF812" i="3" s="1"/>
  <c r="W812" i="3"/>
  <c r="N816" i="3"/>
  <c r="AF816" i="3" s="1"/>
  <c r="W816" i="3"/>
  <c r="N820" i="3"/>
  <c r="AF820" i="3" s="1"/>
  <c r="W820" i="3"/>
  <c r="N824" i="3"/>
  <c r="AF824" i="3" s="1"/>
  <c r="W824" i="3"/>
  <c r="N828" i="3"/>
  <c r="AF828" i="3" s="1"/>
  <c r="W828" i="3"/>
  <c r="N832" i="3"/>
  <c r="AF832" i="3" s="1"/>
  <c r="W832" i="3"/>
  <c r="N836" i="3"/>
  <c r="AF836" i="3" s="1"/>
  <c r="W836" i="3"/>
  <c r="N840" i="3"/>
  <c r="AF840" i="3" s="1"/>
  <c r="W840" i="3"/>
  <c r="N844" i="3"/>
  <c r="AF844" i="3" s="1"/>
  <c r="W844" i="3"/>
  <c r="N848" i="3"/>
  <c r="AF848" i="3" s="1"/>
  <c r="W848" i="3"/>
  <c r="N852" i="3"/>
  <c r="AF852" i="3" s="1"/>
  <c r="W852" i="3"/>
  <c r="N856" i="3"/>
  <c r="AF856" i="3" s="1"/>
  <c r="W856" i="3"/>
  <c r="N860" i="3"/>
  <c r="AF860" i="3" s="1"/>
  <c r="W860" i="3"/>
  <c r="N864" i="3"/>
  <c r="AF864" i="3" s="1"/>
  <c r="W864" i="3"/>
  <c r="N868" i="3"/>
  <c r="AF868" i="3" s="1"/>
  <c r="W868" i="3"/>
  <c r="N872" i="3"/>
  <c r="AF872" i="3" s="1"/>
  <c r="W872" i="3"/>
  <c r="N876" i="3"/>
  <c r="AF876" i="3" s="1"/>
  <c r="W876" i="3"/>
  <c r="N880" i="3"/>
  <c r="AF880" i="3" s="1"/>
  <c r="W880" i="3"/>
  <c r="N884" i="3"/>
  <c r="AF884" i="3" s="1"/>
  <c r="W884" i="3"/>
  <c r="N888" i="3"/>
  <c r="AF888" i="3" s="1"/>
  <c r="W888" i="3"/>
  <c r="N892" i="3"/>
  <c r="AF892" i="3" s="1"/>
  <c r="W892" i="3"/>
  <c r="N896" i="3"/>
  <c r="AF896" i="3" s="1"/>
  <c r="W896" i="3"/>
  <c r="N900" i="3"/>
  <c r="AF900" i="3" s="1"/>
  <c r="W900" i="3"/>
  <c r="N904" i="3"/>
  <c r="AF904" i="3" s="1"/>
  <c r="W904" i="3"/>
  <c r="N908" i="3"/>
  <c r="AF908" i="3" s="1"/>
  <c r="W908" i="3"/>
  <c r="N912" i="3"/>
  <c r="AF912" i="3" s="1"/>
  <c r="W912" i="3"/>
  <c r="N916" i="3"/>
  <c r="AF916" i="3" s="1"/>
  <c r="W916" i="3"/>
  <c r="N920" i="3"/>
  <c r="AF920" i="3" s="1"/>
  <c r="W920" i="3"/>
  <c r="N924" i="3"/>
  <c r="AF924" i="3" s="1"/>
  <c r="W924" i="3"/>
  <c r="N928" i="3"/>
  <c r="AF928" i="3" s="1"/>
  <c r="W928" i="3"/>
  <c r="N932" i="3"/>
  <c r="AF932" i="3" s="1"/>
  <c r="W932" i="3"/>
  <c r="N936" i="3"/>
  <c r="AF936" i="3" s="1"/>
  <c r="W936" i="3"/>
  <c r="N940" i="3"/>
  <c r="AF940" i="3" s="1"/>
  <c r="W940" i="3"/>
  <c r="N944" i="3"/>
  <c r="AF944" i="3" s="1"/>
  <c r="W944" i="3"/>
  <c r="N948" i="3"/>
  <c r="AF948" i="3" s="1"/>
  <c r="W948" i="3"/>
  <c r="N952" i="3"/>
  <c r="AF952" i="3" s="1"/>
  <c r="W952" i="3"/>
  <c r="N956" i="3"/>
  <c r="AF956" i="3" s="1"/>
  <c r="W956" i="3"/>
  <c r="N960" i="3"/>
  <c r="AF960" i="3" s="1"/>
  <c r="W960" i="3"/>
  <c r="N964" i="3"/>
  <c r="AF964" i="3" s="1"/>
  <c r="W964" i="3"/>
  <c r="N968" i="3"/>
  <c r="AF968" i="3" s="1"/>
  <c r="W968" i="3"/>
  <c r="N972" i="3"/>
  <c r="AF972" i="3" s="1"/>
  <c r="W972" i="3"/>
  <c r="N976" i="3"/>
  <c r="AF976" i="3" s="1"/>
  <c r="W976" i="3"/>
  <c r="N980" i="3"/>
  <c r="AF980" i="3" s="1"/>
  <c r="W980" i="3"/>
  <c r="N984" i="3"/>
  <c r="AF984" i="3" s="1"/>
  <c r="W984" i="3"/>
  <c r="N988" i="3"/>
  <c r="AF988" i="3" s="1"/>
  <c r="W988" i="3"/>
  <c r="N992" i="3"/>
  <c r="AF992" i="3" s="1"/>
  <c r="W992" i="3"/>
  <c r="N996" i="3"/>
  <c r="W996" i="3"/>
  <c r="N1000" i="3"/>
  <c r="AF1000" i="3" s="1"/>
  <c r="W1000" i="3"/>
  <c r="N1004" i="3"/>
  <c r="AF1004" i="3" s="1"/>
  <c r="W1004" i="3"/>
  <c r="N1008" i="3"/>
  <c r="AF1008" i="3" s="1"/>
  <c r="W1008" i="3"/>
  <c r="N1012" i="3"/>
  <c r="AF1012" i="3" s="1"/>
  <c r="W1012" i="3"/>
  <c r="N1016" i="3"/>
  <c r="AF1016" i="3" s="1"/>
  <c r="W1016" i="3"/>
  <c r="N1020" i="3"/>
  <c r="AF1020" i="3" s="1"/>
  <c r="W1020" i="3"/>
  <c r="N1024" i="3"/>
  <c r="AF1024" i="3" s="1"/>
  <c r="W1024" i="3"/>
  <c r="N1028" i="3"/>
  <c r="AF1028" i="3" s="1"/>
  <c r="W1028" i="3"/>
  <c r="N1032" i="3"/>
  <c r="AF1032" i="3" s="1"/>
  <c r="W1032" i="3"/>
  <c r="N1036" i="3"/>
  <c r="AF1036" i="3" s="1"/>
  <c r="W1036" i="3"/>
  <c r="N1040" i="3"/>
  <c r="AF1040" i="3" s="1"/>
  <c r="W1040" i="3"/>
  <c r="N1044" i="3"/>
  <c r="AF1044" i="3" s="1"/>
  <c r="W1044" i="3"/>
  <c r="N1048" i="3"/>
  <c r="AF1048" i="3" s="1"/>
  <c r="W1048" i="3"/>
  <c r="N1052" i="3"/>
  <c r="W1052" i="3"/>
  <c r="N1056" i="3"/>
  <c r="AF1056" i="3" s="1"/>
  <c r="W1056" i="3"/>
  <c r="N1060" i="3"/>
  <c r="AF1060" i="3" s="1"/>
  <c r="W1060" i="3"/>
  <c r="N1064" i="3"/>
  <c r="AF1064" i="3" s="1"/>
  <c r="W1064" i="3"/>
  <c r="N1068" i="3"/>
  <c r="AF1068" i="3" s="1"/>
  <c r="W1068" i="3"/>
  <c r="N1072" i="3"/>
  <c r="AF1072" i="3" s="1"/>
  <c r="W1072" i="3"/>
  <c r="N1076" i="3"/>
  <c r="AF1076" i="3" s="1"/>
  <c r="W1076" i="3"/>
  <c r="N1080" i="3"/>
  <c r="AF1080" i="3" s="1"/>
  <c r="W1080" i="3"/>
  <c r="N1084" i="3"/>
  <c r="AF1084" i="3" s="1"/>
  <c r="W1084" i="3"/>
  <c r="N1088" i="3"/>
  <c r="AF1088" i="3" s="1"/>
  <c r="W1088" i="3"/>
  <c r="N1092" i="3"/>
  <c r="AF1092" i="3" s="1"/>
  <c r="W1092" i="3"/>
  <c r="N1096" i="3"/>
  <c r="AF1096" i="3" s="1"/>
  <c r="W1096" i="3"/>
  <c r="N1100" i="3"/>
  <c r="AF1100" i="3" s="1"/>
  <c r="W1100" i="3"/>
  <c r="N1104" i="3"/>
  <c r="AF1104" i="3" s="1"/>
  <c r="W1104" i="3"/>
  <c r="N1108" i="3"/>
  <c r="AF1108" i="3" s="1"/>
  <c r="W1108" i="3"/>
  <c r="N1112" i="3"/>
  <c r="AF1112" i="3" s="1"/>
  <c r="W1112" i="3"/>
  <c r="N1116" i="3"/>
  <c r="W1116" i="3"/>
  <c r="N1120" i="3"/>
  <c r="AF1120" i="3" s="1"/>
  <c r="W1120" i="3"/>
  <c r="N1124" i="3"/>
  <c r="AF1124" i="3" s="1"/>
  <c r="W1124" i="3"/>
  <c r="N1128" i="3"/>
  <c r="AF1128" i="3" s="1"/>
  <c r="W1128" i="3"/>
  <c r="N1132" i="3"/>
  <c r="AF1132" i="3" s="1"/>
  <c r="W1132" i="3"/>
  <c r="N1136" i="3"/>
  <c r="AF1136" i="3" s="1"/>
  <c r="W1136" i="3"/>
  <c r="N1140" i="3"/>
  <c r="AF1140" i="3" s="1"/>
  <c r="W1140" i="3"/>
  <c r="N1144" i="3"/>
  <c r="AF1144" i="3" s="1"/>
  <c r="W1144" i="3"/>
  <c r="N1148" i="3"/>
  <c r="AF1148" i="3" s="1"/>
  <c r="W1148" i="3"/>
  <c r="N1152" i="3"/>
  <c r="AF1152" i="3" s="1"/>
  <c r="W1152" i="3"/>
  <c r="N1156" i="3"/>
  <c r="AF1156" i="3" s="1"/>
  <c r="W1156" i="3"/>
  <c r="N1160" i="3"/>
  <c r="AF1160" i="3" s="1"/>
  <c r="W1160" i="3"/>
  <c r="N1164" i="3"/>
  <c r="AF1164" i="3" s="1"/>
  <c r="W1164" i="3"/>
  <c r="N1168" i="3"/>
  <c r="AF1168" i="3" s="1"/>
  <c r="W1168" i="3"/>
  <c r="N1172" i="3"/>
  <c r="AF1172" i="3" s="1"/>
  <c r="W1172" i="3"/>
  <c r="N1176" i="3"/>
  <c r="AF1176" i="3" s="1"/>
  <c r="W1176" i="3"/>
  <c r="N1180" i="3"/>
  <c r="AF1180" i="3" s="1"/>
  <c r="W1180" i="3"/>
  <c r="N1184" i="3"/>
  <c r="W1184" i="3"/>
  <c r="N1188" i="3"/>
  <c r="AF1188" i="3" s="1"/>
  <c r="W1188" i="3"/>
  <c r="N1192" i="3"/>
  <c r="AF1192" i="3" s="1"/>
  <c r="W1192" i="3"/>
  <c r="N1196" i="3"/>
  <c r="AF1196" i="3" s="1"/>
  <c r="W1196" i="3"/>
  <c r="N1200" i="3"/>
  <c r="AF1200" i="3" s="1"/>
  <c r="W1200" i="3"/>
  <c r="N1204" i="3"/>
  <c r="AF1204" i="3" s="1"/>
  <c r="W1204" i="3"/>
  <c r="N1208" i="3"/>
  <c r="AF1208" i="3" s="1"/>
  <c r="W1208" i="3"/>
  <c r="N1212" i="3"/>
  <c r="AF1212" i="3" s="1"/>
  <c r="W1212" i="3"/>
  <c r="N1216" i="3"/>
  <c r="AF1216" i="3" s="1"/>
  <c r="W1216" i="3"/>
  <c r="N1220" i="3"/>
  <c r="AF1220" i="3" s="1"/>
  <c r="W1220" i="3"/>
  <c r="N1224" i="3"/>
  <c r="AF1224" i="3" s="1"/>
  <c r="W1224" i="3"/>
  <c r="N1228" i="3"/>
  <c r="AF1228" i="3" s="1"/>
  <c r="W1228" i="3"/>
  <c r="N1232" i="3"/>
  <c r="AF1232" i="3" s="1"/>
  <c r="W1232" i="3"/>
  <c r="N1236" i="3"/>
  <c r="AF1236" i="3" s="1"/>
  <c r="W1236" i="3"/>
  <c r="N1240" i="3"/>
  <c r="AF1240" i="3" s="1"/>
  <c r="W1240" i="3"/>
  <c r="N1244" i="3"/>
  <c r="AF1244" i="3" s="1"/>
  <c r="W1244" i="3"/>
  <c r="N1248" i="3"/>
  <c r="AF1248" i="3" s="1"/>
  <c r="W1248" i="3"/>
  <c r="N1252" i="3"/>
  <c r="AF1252" i="3" s="1"/>
  <c r="W1252" i="3"/>
  <c r="N1256" i="3"/>
  <c r="AF1256" i="3" s="1"/>
  <c r="W1256" i="3"/>
  <c r="N1260" i="3"/>
  <c r="AF1260" i="3" s="1"/>
  <c r="W1260" i="3"/>
  <c r="N1264" i="3"/>
  <c r="AF1264" i="3" s="1"/>
  <c r="W1264" i="3"/>
  <c r="N1268" i="3"/>
  <c r="AF1268" i="3" s="1"/>
  <c r="W1268" i="3"/>
  <c r="N1272" i="3"/>
  <c r="AF1272" i="3" s="1"/>
  <c r="W1272" i="3"/>
  <c r="N1276" i="3"/>
  <c r="AF1276" i="3" s="1"/>
  <c r="W1276" i="3"/>
  <c r="N1280" i="3"/>
  <c r="AF1280" i="3" s="1"/>
  <c r="W1280" i="3"/>
  <c r="N1284" i="3"/>
  <c r="AF1284" i="3" s="1"/>
  <c r="W1284" i="3"/>
  <c r="N1288" i="3"/>
  <c r="AF1288" i="3" s="1"/>
  <c r="W1288" i="3"/>
  <c r="N1292" i="3"/>
  <c r="AF1292" i="3" s="1"/>
  <c r="W1292" i="3"/>
  <c r="N1296" i="3"/>
  <c r="AF1296" i="3" s="1"/>
  <c r="W1296" i="3"/>
  <c r="N1300" i="3"/>
  <c r="AF1300" i="3" s="1"/>
  <c r="W1300" i="3"/>
  <c r="N1304" i="3"/>
  <c r="AF1304" i="3" s="1"/>
  <c r="W1304" i="3"/>
  <c r="N1308" i="3"/>
  <c r="AF1308" i="3" s="1"/>
  <c r="W1308" i="3"/>
  <c r="N1312" i="3"/>
  <c r="AF1312" i="3" s="1"/>
  <c r="W1312" i="3"/>
  <c r="N1316" i="3"/>
  <c r="AF1316" i="3" s="1"/>
  <c r="W1316" i="3"/>
  <c r="N1320" i="3"/>
  <c r="AF1320" i="3" s="1"/>
  <c r="W1320" i="3"/>
  <c r="N1324" i="3"/>
  <c r="AF1324" i="3" s="1"/>
  <c r="W1324" i="3"/>
  <c r="N1328" i="3"/>
  <c r="AF1328" i="3" s="1"/>
  <c r="W1328" i="3"/>
  <c r="N1332" i="3"/>
  <c r="AF1332" i="3" s="1"/>
  <c r="W1332" i="3"/>
  <c r="N1336" i="3"/>
  <c r="W1336" i="3"/>
  <c r="N1340" i="3"/>
  <c r="AF1340" i="3" s="1"/>
  <c r="W1340" i="3"/>
  <c r="N1344" i="3"/>
  <c r="AF1344" i="3" s="1"/>
  <c r="W1344" i="3"/>
  <c r="N1348" i="3"/>
  <c r="AF1348" i="3" s="1"/>
  <c r="W1348" i="3"/>
  <c r="N1352" i="3"/>
  <c r="AF1352" i="3" s="1"/>
  <c r="W1352" i="3"/>
  <c r="N1356" i="3"/>
  <c r="AF1356" i="3" s="1"/>
  <c r="W1356" i="3"/>
  <c r="N1360" i="3"/>
  <c r="AF1360" i="3" s="1"/>
  <c r="W1360" i="3"/>
  <c r="N1364" i="3"/>
  <c r="AF1364" i="3" s="1"/>
  <c r="W1364" i="3"/>
  <c r="N1368" i="3"/>
  <c r="AF1368" i="3" s="1"/>
  <c r="W1368" i="3"/>
  <c r="N1372" i="3"/>
  <c r="AF1372" i="3" s="1"/>
  <c r="W1372" i="3"/>
  <c r="N1376" i="3"/>
  <c r="AF1376" i="3" s="1"/>
  <c r="W1376" i="3"/>
  <c r="N1380" i="3"/>
  <c r="AF1380" i="3" s="1"/>
  <c r="W1380" i="3"/>
  <c r="N1384" i="3"/>
  <c r="AF1384" i="3" s="1"/>
  <c r="W1384" i="3"/>
  <c r="N1388" i="3"/>
  <c r="AF1388" i="3" s="1"/>
  <c r="W1388" i="3"/>
  <c r="O5" i="3"/>
  <c r="AG5" i="3" s="1"/>
  <c r="X5" i="3"/>
  <c r="O9" i="3"/>
  <c r="AG9" i="3" s="1"/>
  <c r="X9" i="3"/>
  <c r="O13" i="3"/>
  <c r="AG13" i="3" s="1"/>
  <c r="X13" i="3"/>
  <c r="O17" i="3"/>
  <c r="AG17" i="3" s="1"/>
  <c r="X17" i="3"/>
  <c r="O21" i="3"/>
  <c r="AG21" i="3" s="1"/>
  <c r="X21" i="3"/>
  <c r="O25" i="3"/>
  <c r="AG25" i="3" s="1"/>
  <c r="X25" i="3"/>
  <c r="O29" i="3"/>
  <c r="AG29" i="3" s="1"/>
  <c r="X29" i="3"/>
  <c r="O33" i="3"/>
  <c r="AG33" i="3" s="1"/>
  <c r="X33" i="3"/>
  <c r="O37" i="3"/>
  <c r="AG37" i="3" s="1"/>
  <c r="X37" i="3"/>
  <c r="O41" i="3"/>
  <c r="AG41" i="3" s="1"/>
  <c r="X41" i="3"/>
  <c r="O45" i="3"/>
  <c r="AG45" i="3" s="1"/>
  <c r="X45" i="3"/>
  <c r="O49" i="3"/>
  <c r="AG49" i="3" s="1"/>
  <c r="X49" i="3"/>
  <c r="O53" i="3"/>
  <c r="AG53" i="3" s="1"/>
  <c r="X53" i="3"/>
  <c r="O57" i="3"/>
  <c r="AG57" i="3" s="1"/>
  <c r="X57" i="3"/>
  <c r="O61" i="3"/>
  <c r="AG61" i="3" s="1"/>
  <c r="X61" i="3"/>
  <c r="O65" i="3"/>
  <c r="AG65" i="3" s="1"/>
  <c r="X65" i="3"/>
  <c r="O69" i="3"/>
  <c r="AG69" i="3" s="1"/>
  <c r="X69" i="3"/>
  <c r="O73" i="3"/>
  <c r="AG73" i="3" s="1"/>
  <c r="X73" i="3"/>
  <c r="O77" i="3"/>
  <c r="AG77" i="3" s="1"/>
  <c r="X77" i="3"/>
  <c r="O81" i="3"/>
  <c r="AG81" i="3" s="1"/>
  <c r="X81" i="3"/>
  <c r="O85" i="3"/>
  <c r="AG85" i="3" s="1"/>
  <c r="X85" i="3"/>
  <c r="O89" i="3"/>
  <c r="AG89" i="3" s="1"/>
  <c r="X89" i="3"/>
  <c r="O93" i="3"/>
  <c r="AG93" i="3" s="1"/>
  <c r="X93" i="3"/>
  <c r="O97" i="3"/>
  <c r="AG97" i="3" s="1"/>
  <c r="X97" i="3"/>
  <c r="O101" i="3"/>
  <c r="AG101" i="3" s="1"/>
  <c r="X101" i="3"/>
  <c r="O105" i="3"/>
  <c r="AG105" i="3" s="1"/>
  <c r="X105" i="3"/>
  <c r="O109" i="3"/>
  <c r="AG109" i="3" s="1"/>
  <c r="X109" i="3"/>
  <c r="O113" i="3"/>
  <c r="AG113" i="3" s="1"/>
  <c r="X113" i="3"/>
  <c r="O117" i="3"/>
  <c r="AG117" i="3" s="1"/>
  <c r="X117" i="3"/>
  <c r="O121" i="3"/>
  <c r="AG121" i="3" s="1"/>
  <c r="X121" i="3"/>
  <c r="O125" i="3"/>
  <c r="AG125" i="3" s="1"/>
  <c r="X125" i="3"/>
  <c r="O129" i="3"/>
  <c r="AG129" i="3" s="1"/>
  <c r="X129" i="3"/>
  <c r="O133" i="3"/>
  <c r="AG133" i="3" s="1"/>
  <c r="X133" i="3"/>
  <c r="O137" i="3"/>
  <c r="AG137" i="3" s="1"/>
  <c r="X137" i="3"/>
  <c r="O141" i="3"/>
  <c r="AG141" i="3" s="1"/>
  <c r="X141" i="3"/>
  <c r="O145" i="3"/>
  <c r="AG145" i="3" s="1"/>
  <c r="X145" i="3"/>
  <c r="O149" i="3"/>
  <c r="AG149" i="3" s="1"/>
  <c r="X149" i="3"/>
  <c r="O153" i="3"/>
  <c r="AG153" i="3" s="1"/>
  <c r="X153" i="3"/>
  <c r="O157" i="3"/>
  <c r="AG157" i="3" s="1"/>
  <c r="X157" i="3"/>
  <c r="O161" i="3"/>
  <c r="AG161" i="3" s="1"/>
  <c r="X161" i="3"/>
  <c r="O165" i="3"/>
  <c r="AG165" i="3" s="1"/>
  <c r="X165" i="3"/>
  <c r="O169" i="3"/>
  <c r="AG169" i="3" s="1"/>
  <c r="X169" i="3"/>
  <c r="O173" i="3"/>
  <c r="AG173" i="3" s="1"/>
  <c r="X173" i="3"/>
  <c r="O177" i="3"/>
  <c r="AG177" i="3" s="1"/>
  <c r="X177" i="3"/>
  <c r="O181" i="3"/>
  <c r="AG181" i="3" s="1"/>
  <c r="X181" i="3"/>
  <c r="O185" i="3"/>
  <c r="AG185" i="3" s="1"/>
  <c r="X185" i="3"/>
  <c r="O189" i="3"/>
  <c r="AG189" i="3" s="1"/>
  <c r="X189" i="3"/>
  <c r="O193" i="3"/>
  <c r="AG193" i="3" s="1"/>
  <c r="X193" i="3"/>
  <c r="O197" i="3"/>
  <c r="AG197" i="3" s="1"/>
  <c r="X197" i="3"/>
  <c r="O201" i="3"/>
  <c r="AG201" i="3" s="1"/>
  <c r="X201" i="3"/>
  <c r="O205" i="3"/>
  <c r="AG205" i="3" s="1"/>
  <c r="X205" i="3"/>
  <c r="O209" i="3"/>
  <c r="AG209" i="3" s="1"/>
  <c r="X209" i="3"/>
  <c r="O213" i="3"/>
  <c r="AG213" i="3" s="1"/>
  <c r="X213" i="3"/>
  <c r="O217" i="3"/>
  <c r="AG217" i="3" s="1"/>
  <c r="X217" i="3"/>
  <c r="O221" i="3"/>
  <c r="AG221" i="3" s="1"/>
  <c r="X221" i="3"/>
  <c r="O225" i="3"/>
  <c r="AG225" i="3" s="1"/>
  <c r="X225" i="3"/>
  <c r="O229" i="3"/>
  <c r="AG229" i="3" s="1"/>
  <c r="X229" i="3"/>
  <c r="O233" i="3"/>
  <c r="AG233" i="3" s="1"/>
  <c r="X233" i="3"/>
  <c r="O237" i="3"/>
  <c r="AG237" i="3" s="1"/>
  <c r="X237" i="3"/>
  <c r="O241" i="3"/>
  <c r="AG241" i="3" s="1"/>
  <c r="X241" i="3"/>
  <c r="O245" i="3"/>
  <c r="AG245" i="3" s="1"/>
  <c r="X245" i="3"/>
  <c r="O249" i="3"/>
  <c r="AG249" i="3" s="1"/>
  <c r="X249" i="3"/>
  <c r="O253" i="3"/>
  <c r="AG253" i="3" s="1"/>
  <c r="X253" i="3"/>
  <c r="O257" i="3"/>
  <c r="AG257" i="3" s="1"/>
  <c r="X257" i="3"/>
  <c r="O261" i="3"/>
  <c r="AG261" i="3" s="1"/>
  <c r="X261" i="3"/>
  <c r="O265" i="3"/>
  <c r="AG265" i="3" s="1"/>
  <c r="X265" i="3"/>
  <c r="O269" i="3"/>
  <c r="AG269" i="3" s="1"/>
  <c r="X269" i="3"/>
  <c r="O273" i="3"/>
  <c r="AG273" i="3" s="1"/>
  <c r="X273" i="3"/>
  <c r="O277" i="3"/>
  <c r="AG277" i="3" s="1"/>
  <c r="X277" i="3"/>
  <c r="O281" i="3"/>
  <c r="AG281" i="3" s="1"/>
  <c r="X281" i="3"/>
  <c r="O285" i="3"/>
  <c r="AG285" i="3" s="1"/>
  <c r="X285" i="3"/>
  <c r="O289" i="3"/>
  <c r="AG289" i="3" s="1"/>
  <c r="X289" i="3"/>
  <c r="O293" i="3"/>
  <c r="AG293" i="3" s="1"/>
  <c r="X293" i="3"/>
  <c r="O297" i="3"/>
  <c r="AG297" i="3" s="1"/>
  <c r="X297" i="3"/>
  <c r="O301" i="3"/>
  <c r="AG301" i="3" s="1"/>
  <c r="X301" i="3"/>
  <c r="O305" i="3"/>
  <c r="AG305" i="3" s="1"/>
  <c r="X305" i="3"/>
  <c r="O309" i="3"/>
  <c r="AG309" i="3" s="1"/>
  <c r="X309" i="3"/>
  <c r="O313" i="3"/>
  <c r="AG313" i="3" s="1"/>
  <c r="X313" i="3"/>
  <c r="O317" i="3"/>
  <c r="AG317" i="3" s="1"/>
  <c r="X317" i="3"/>
  <c r="O321" i="3"/>
  <c r="AG321" i="3" s="1"/>
  <c r="X321" i="3"/>
  <c r="O325" i="3"/>
  <c r="AG325" i="3" s="1"/>
  <c r="X325" i="3"/>
  <c r="O329" i="3"/>
  <c r="AG329" i="3" s="1"/>
  <c r="X329" i="3"/>
  <c r="O333" i="3"/>
  <c r="AG333" i="3" s="1"/>
  <c r="X333" i="3"/>
  <c r="O337" i="3"/>
  <c r="AG337" i="3" s="1"/>
  <c r="X337" i="3"/>
  <c r="O341" i="3"/>
  <c r="AG341" i="3" s="1"/>
  <c r="X341" i="3"/>
  <c r="O345" i="3"/>
  <c r="AG345" i="3" s="1"/>
  <c r="X345" i="3"/>
  <c r="O349" i="3"/>
  <c r="AG349" i="3" s="1"/>
  <c r="X349" i="3"/>
  <c r="O353" i="3"/>
  <c r="AG353" i="3" s="1"/>
  <c r="X353" i="3"/>
  <c r="O357" i="3"/>
  <c r="AG357" i="3" s="1"/>
  <c r="X357" i="3"/>
  <c r="O361" i="3"/>
  <c r="AG361" i="3" s="1"/>
  <c r="X361" i="3"/>
  <c r="O365" i="3"/>
  <c r="AG365" i="3" s="1"/>
  <c r="X365" i="3"/>
  <c r="O369" i="3"/>
  <c r="AG369" i="3" s="1"/>
  <c r="X369" i="3"/>
  <c r="O373" i="3"/>
  <c r="AG373" i="3" s="1"/>
  <c r="X373" i="3"/>
  <c r="O377" i="3"/>
  <c r="AG377" i="3" s="1"/>
  <c r="X377" i="3"/>
  <c r="O381" i="3"/>
  <c r="AG381" i="3" s="1"/>
  <c r="X381" i="3"/>
  <c r="O385" i="3"/>
  <c r="AG385" i="3" s="1"/>
  <c r="X385" i="3"/>
  <c r="O389" i="3"/>
  <c r="AG389" i="3" s="1"/>
  <c r="X389" i="3"/>
  <c r="O393" i="3"/>
  <c r="AG393" i="3" s="1"/>
  <c r="X393" i="3"/>
  <c r="O397" i="3"/>
  <c r="AG397" i="3" s="1"/>
  <c r="X397" i="3"/>
  <c r="O401" i="3"/>
  <c r="AG401" i="3" s="1"/>
  <c r="X401" i="3"/>
  <c r="O405" i="3"/>
  <c r="AG405" i="3" s="1"/>
  <c r="X405" i="3"/>
  <c r="O409" i="3"/>
  <c r="AG409" i="3" s="1"/>
  <c r="X409" i="3"/>
  <c r="O413" i="3"/>
  <c r="AG413" i="3" s="1"/>
  <c r="X413" i="3"/>
  <c r="O417" i="3"/>
  <c r="AG417" i="3" s="1"/>
  <c r="X417" i="3"/>
  <c r="O421" i="3"/>
  <c r="AG421" i="3" s="1"/>
  <c r="X421" i="3"/>
  <c r="O425" i="3"/>
  <c r="AG425" i="3" s="1"/>
  <c r="X425" i="3"/>
  <c r="O429" i="3"/>
  <c r="AG429" i="3" s="1"/>
  <c r="X429" i="3"/>
  <c r="O433" i="3"/>
  <c r="AG433" i="3" s="1"/>
  <c r="X433" i="3"/>
  <c r="O437" i="3"/>
  <c r="AG437" i="3" s="1"/>
  <c r="X437" i="3"/>
  <c r="O441" i="3"/>
  <c r="AG441" i="3" s="1"/>
  <c r="X441" i="3"/>
  <c r="O445" i="3"/>
  <c r="AG445" i="3" s="1"/>
  <c r="X445" i="3"/>
  <c r="O449" i="3"/>
  <c r="AG449" i="3" s="1"/>
  <c r="X449" i="3"/>
  <c r="O453" i="3"/>
  <c r="AG453" i="3" s="1"/>
  <c r="X453" i="3"/>
  <c r="O457" i="3"/>
  <c r="AG457" i="3" s="1"/>
  <c r="X457" i="3"/>
  <c r="O461" i="3"/>
  <c r="AG461" i="3" s="1"/>
  <c r="X461" i="3"/>
  <c r="O465" i="3"/>
  <c r="AG465" i="3" s="1"/>
  <c r="X465" i="3"/>
  <c r="O469" i="3"/>
  <c r="AG469" i="3" s="1"/>
  <c r="X469" i="3"/>
  <c r="O473" i="3"/>
  <c r="AG473" i="3" s="1"/>
  <c r="X473" i="3"/>
  <c r="O477" i="3"/>
  <c r="AG477" i="3" s="1"/>
  <c r="X477" i="3"/>
  <c r="O481" i="3"/>
  <c r="AG481" i="3" s="1"/>
  <c r="X481" i="3"/>
  <c r="O485" i="3"/>
  <c r="AG485" i="3" s="1"/>
  <c r="X485" i="3"/>
  <c r="O489" i="3"/>
  <c r="AG489" i="3" s="1"/>
  <c r="X489" i="3"/>
  <c r="O493" i="3"/>
  <c r="AG493" i="3" s="1"/>
  <c r="X493" i="3"/>
  <c r="O497" i="3"/>
  <c r="AG497" i="3" s="1"/>
  <c r="X497" i="3"/>
  <c r="O501" i="3"/>
  <c r="AG501" i="3" s="1"/>
  <c r="X501" i="3"/>
  <c r="O505" i="3"/>
  <c r="AG505" i="3" s="1"/>
  <c r="X505" i="3"/>
  <c r="O509" i="3"/>
  <c r="AG509" i="3" s="1"/>
  <c r="X509" i="3"/>
  <c r="O513" i="3"/>
  <c r="AG513" i="3" s="1"/>
  <c r="X513" i="3"/>
  <c r="O517" i="3"/>
  <c r="AG517" i="3" s="1"/>
  <c r="X517" i="3"/>
  <c r="O521" i="3"/>
  <c r="AG521" i="3" s="1"/>
  <c r="X521" i="3"/>
  <c r="O525" i="3"/>
  <c r="AG525" i="3" s="1"/>
  <c r="X525" i="3"/>
  <c r="O529" i="3"/>
  <c r="AG529" i="3" s="1"/>
  <c r="X529" i="3"/>
  <c r="O533" i="3"/>
  <c r="AG533" i="3" s="1"/>
  <c r="X533" i="3"/>
  <c r="O537" i="3"/>
  <c r="AG537" i="3" s="1"/>
  <c r="X537" i="3"/>
  <c r="O541" i="3"/>
  <c r="AG541" i="3" s="1"/>
  <c r="X541" i="3"/>
  <c r="O545" i="3"/>
  <c r="AG545" i="3" s="1"/>
  <c r="X545" i="3"/>
  <c r="O549" i="3"/>
  <c r="AG549" i="3" s="1"/>
  <c r="X549" i="3"/>
  <c r="O553" i="3"/>
  <c r="AG553" i="3" s="1"/>
  <c r="X553" i="3"/>
  <c r="O557" i="3"/>
  <c r="AG557" i="3" s="1"/>
  <c r="X557" i="3"/>
  <c r="O561" i="3"/>
  <c r="AG561" i="3" s="1"/>
  <c r="X561" i="3"/>
  <c r="O565" i="3"/>
  <c r="AG565" i="3" s="1"/>
  <c r="X565" i="3"/>
  <c r="O569" i="3"/>
  <c r="AG569" i="3" s="1"/>
  <c r="X569" i="3"/>
  <c r="O573" i="3"/>
  <c r="AG573" i="3" s="1"/>
  <c r="X573" i="3"/>
  <c r="O577" i="3"/>
  <c r="AG577" i="3" s="1"/>
  <c r="X577" i="3"/>
  <c r="O581" i="3"/>
  <c r="AG581" i="3" s="1"/>
  <c r="X581" i="3"/>
  <c r="O585" i="3"/>
  <c r="AG585" i="3" s="1"/>
  <c r="X585" i="3"/>
  <c r="O589" i="3"/>
  <c r="AG589" i="3" s="1"/>
  <c r="X589" i="3"/>
  <c r="O593" i="3"/>
  <c r="AG593" i="3" s="1"/>
  <c r="X593" i="3"/>
  <c r="O597" i="3"/>
  <c r="AG597" i="3" s="1"/>
  <c r="X597" i="3"/>
  <c r="O601" i="3"/>
  <c r="AG601" i="3" s="1"/>
  <c r="X601" i="3"/>
  <c r="O605" i="3"/>
  <c r="AG605" i="3" s="1"/>
  <c r="X605" i="3"/>
  <c r="O609" i="3"/>
  <c r="AG609" i="3" s="1"/>
  <c r="X609" i="3"/>
  <c r="O613" i="3"/>
  <c r="AG613" i="3" s="1"/>
  <c r="X613" i="3"/>
  <c r="O617" i="3"/>
  <c r="AG617" i="3" s="1"/>
  <c r="X617" i="3"/>
  <c r="O621" i="3"/>
  <c r="AG621" i="3" s="1"/>
  <c r="X621" i="3"/>
  <c r="O625" i="3"/>
  <c r="AG625" i="3" s="1"/>
  <c r="X625" i="3"/>
  <c r="O629" i="3"/>
  <c r="AG629" i="3" s="1"/>
  <c r="X629" i="3"/>
  <c r="O633" i="3"/>
  <c r="AG633" i="3" s="1"/>
  <c r="X633" i="3"/>
  <c r="O637" i="3"/>
  <c r="AG637" i="3" s="1"/>
  <c r="X637" i="3"/>
  <c r="O641" i="3"/>
  <c r="AG641" i="3" s="1"/>
  <c r="X641" i="3"/>
  <c r="O645" i="3"/>
  <c r="AG645" i="3" s="1"/>
  <c r="X645" i="3"/>
  <c r="O649" i="3"/>
  <c r="AG649" i="3" s="1"/>
  <c r="X649" i="3"/>
  <c r="O653" i="3"/>
  <c r="AG653" i="3" s="1"/>
  <c r="X653" i="3"/>
  <c r="O657" i="3"/>
  <c r="AG657" i="3" s="1"/>
  <c r="X657" i="3"/>
  <c r="O661" i="3"/>
  <c r="AG661" i="3" s="1"/>
  <c r="X661" i="3"/>
  <c r="O665" i="3"/>
  <c r="AG665" i="3" s="1"/>
  <c r="X665" i="3"/>
  <c r="O669" i="3"/>
  <c r="AG669" i="3" s="1"/>
  <c r="X669" i="3"/>
  <c r="O673" i="3"/>
  <c r="AG673" i="3" s="1"/>
  <c r="X673" i="3"/>
  <c r="O677" i="3"/>
  <c r="AG677" i="3" s="1"/>
  <c r="X677" i="3"/>
  <c r="O681" i="3"/>
  <c r="AG681" i="3" s="1"/>
  <c r="X681" i="3"/>
  <c r="O685" i="3"/>
  <c r="AG685" i="3" s="1"/>
  <c r="X685" i="3"/>
  <c r="O689" i="3"/>
  <c r="AG689" i="3" s="1"/>
  <c r="X689" i="3"/>
  <c r="O693" i="3"/>
  <c r="AG693" i="3" s="1"/>
  <c r="X693" i="3"/>
  <c r="O697" i="3"/>
  <c r="AG697" i="3" s="1"/>
  <c r="X697" i="3"/>
  <c r="O701" i="3"/>
  <c r="AG701" i="3" s="1"/>
  <c r="X701" i="3"/>
  <c r="O705" i="3"/>
  <c r="AG705" i="3" s="1"/>
  <c r="X705" i="3"/>
  <c r="O709" i="3"/>
  <c r="AG709" i="3" s="1"/>
  <c r="X709" i="3"/>
  <c r="O713" i="3"/>
  <c r="AG713" i="3" s="1"/>
  <c r="X713" i="3"/>
  <c r="O717" i="3"/>
  <c r="AG717" i="3" s="1"/>
  <c r="X717" i="3"/>
  <c r="O721" i="3"/>
  <c r="AG721" i="3" s="1"/>
  <c r="X721" i="3"/>
  <c r="O725" i="3"/>
  <c r="AG725" i="3" s="1"/>
  <c r="X725" i="3"/>
  <c r="O729" i="3"/>
  <c r="AG729" i="3" s="1"/>
  <c r="X729" i="3"/>
  <c r="O733" i="3"/>
  <c r="AG733" i="3" s="1"/>
  <c r="X733" i="3"/>
  <c r="O737" i="3"/>
  <c r="AG737" i="3" s="1"/>
  <c r="X737" i="3"/>
  <c r="O741" i="3"/>
  <c r="AG741" i="3" s="1"/>
  <c r="X741" i="3"/>
  <c r="O745" i="3"/>
  <c r="AG745" i="3" s="1"/>
  <c r="X745" i="3"/>
  <c r="O749" i="3"/>
  <c r="AG749" i="3" s="1"/>
  <c r="X749" i="3"/>
  <c r="O753" i="3"/>
  <c r="AG753" i="3" s="1"/>
  <c r="X753" i="3"/>
  <c r="O757" i="3"/>
  <c r="AG757" i="3" s="1"/>
  <c r="X757" i="3"/>
  <c r="O761" i="3"/>
  <c r="AG761" i="3" s="1"/>
  <c r="X761" i="3"/>
  <c r="O765" i="3"/>
  <c r="AG765" i="3" s="1"/>
  <c r="X765" i="3"/>
  <c r="O769" i="3"/>
  <c r="AG769" i="3" s="1"/>
  <c r="X769" i="3"/>
  <c r="O773" i="3"/>
  <c r="AG773" i="3" s="1"/>
  <c r="X773" i="3"/>
  <c r="O777" i="3"/>
  <c r="AG777" i="3" s="1"/>
  <c r="X777" i="3"/>
  <c r="O781" i="3"/>
  <c r="AG781" i="3" s="1"/>
  <c r="X781" i="3"/>
  <c r="O785" i="3"/>
  <c r="AG785" i="3" s="1"/>
  <c r="X785" i="3"/>
  <c r="O789" i="3"/>
  <c r="AG789" i="3" s="1"/>
  <c r="X789" i="3"/>
  <c r="O793" i="3"/>
  <c r="AG793" i="3" s="1"/>
  <c r="X793" i="3"/>
  <c r="O797" i="3"/>
  <c r="AG797" i="3" s="1"/>
  <c r="X797" i="3"/>
  <c r="O801" i="3"/>
  <c r="AG801" i="3" s="1"/>
  <c r="X801" i="3"/>
  <c r="O805" i="3"/>
  <c r="AG805" i="3" s="1"/>
  <c r="X805" i="3"/>
  <c r="O809" i="3"/>
  <c r="AG809" i="3" s="1"/>
  <c r="X809" i="3"/>
  <c r="O813" i="3"/>
  <c r="AG813" i="3" s="1"/>
  <c r="X813" i="3"/>
  <c r="O817" i="3"/>
  <c r="AG817" i="3" s="1"/>
  <c r="X817" i="3"/>
  <c r="O821" i="3"/>
  <c r="AG821" i="3" s="1"/>
  <c r="X821" i="3"/>
  <c r="O825" i="3"/>
  <c r="AG825" i="3" s="1"/>
  <c r="X825" i="3"/>
  <c r="O829" i="3"/>
  <c r="AG829" i="3" s="1"/>
  <c r="X829" i="3"/>
  <c r="O833" i="3"/>
  <c r="AG833" i="3" s="1"/>
  <c r="X833" i="3"/>
  <c r="O837" i="3"/>
  <c r="AG837" i="3" s="1"/>
  <c r="X837" i="3"/>
  <c r="O841" i="3"/>
  <c r="AG841" i="3" s="1"/>
  <c r="X841" i="3"/>
  <c r="O845" i="3"/>
  <c r="AG845" i="3" s="1"/>
  <c r="X845" i="3"/>
  <c r="O849" i="3"/>
  <c r="AG849" i="3" s="1"/>
  <c r="X849" i="3"/>
  <c r="O853" i="3"/>
  <c r="AG853" i="3" s="1"/>
  <c r="X853" i="3"/>
  <c r="O857" i="3"/>
  <c r="AG857" i="3" s="1"/>
  <c r="X857" i="3"/>
  <c r="O861" i="3"/>
  <c r="AG861" i="3" s="1"/>
  <c r="X861" i="3"/>
  <c r="O865" i="3"/>
  <c r="AG865" i="3" s="1"/>
  <c r="X865" i="3"/>
  <c r="O869" i="3"/>
  <c r="AG869" i="3" s="1"/>
  <c r="X869" i="3"/>
  <c r="O873" i="3"/>
  <c r="AG873" i="3" s="1"/>
  <c r="X873" i="3"/>
  <c r="O877" i="3"/>
  <c r="AG877" i="3" s="1"/>
  <c r="X877" i="3"/>
  <c r="O881" i="3"/>
  <c r="AG881" i="3" s="1"/>
  <c r="X881" i="3"/>
  <c r="O885" i="3"/>
  <c r="AG885" i="3" s="1"/>
  <c r="X885" i="3"/>
  <c r="O889" i="3"/>
  <c r="AG889" i="3" s="1"/>
  <c r="X889" i="3"/>
  <c r="O893" i="3"/>
  <c r="AG893" i="3" s="1"/>
  <c r="X893" i="3"/>
  <c r="O897" i="3"/>
  <c r="AG897" i="3" s="1"/>
  <c r="X897" i="3"/>
  <c r="O901" i="3"/>
  <c r="AG901" i="3" s="1"/>
  <c r="X901" i="3"/>
  <c r="O905" i="3"/>
  <c r="AG905" i="3" s="1"/>
  <c r="X905" i="3"/>
  <c r="O909" i="3"/>
  <c r="AG909" i="3" s="1"/>
  <c r="X909" i="3"/>
  <c r="O913" i="3"/>
  <c r="AG913" i="3" s="1"/>
  <c r="X913" i="3"/>
  <c r="O917" i="3"/>
  <c r="AG917" i="3" s="1"/>
  <c r="X917" i="3"/>
  <c r="O921" i="3"/>
  <c r="AG921" i="3" s="1"/>
  <c r="X921" i="3"/>
  <c r="O925" i="3"/>
  <c r="AG925" i="3" s="1"/>
  <c r="X925" i="3"/>
  <c r="O929" i="3"/>
  <c r="AG929" i="3" s="1"/>
  <c r="X929" i="3"/>
  <c r="O933" i="3"/>
  <c r="AG933" i="3" s="1"/>
  <c r="X933" i="3"/>
  <c r="O937" i="3"/>
  <c r="AG937" i="3" s="1"/>
  <c r="X937" i="3"/>
  <c r="O941" i="3"/>
  <c r="AG941" i="3" s="1"/>
  <c r="X941" i="3"/>
  <c r="O945" i="3"/>
  <c r="AG945" i="3" s="1"/>
  <c r="X945" i="3"/>
  <c r="O949" i="3"/>
  <c r="AG949" i="3" s="1"/>
  <c r="X949" i="3"/>
  <c r="O953" i="3"/>
  <c r="AG953" i="3" s="1"/>
  <c r="X953" i="3"/>
  <c r="O957" i="3"/>
  <c r="AG957" i="3" s="1"/>
  <c r="X957" i="3"/>
  <c r="O961" i="3"/>
  <c r="AG961" i="3" s="1"/>
  <c r="X961" i="3"/>
  <c r="O965" i="3"/>
  <c r="AG965" i="3" s="1"/>
  <c r="X965" i="3"/>
  <c r="O969" i="3"/>
  <c r="AG969" i="3" s="1"/>
  <c r="X969" i="3"/>
  <c r="O973" i="3"/>
  <c r="AG973" i="3" s="1"/>
  <c r="X973" i="3"/>
  <c r="O977" i="3"/>
  <c r="AG977" i="3" s="1"/>
  <c r="X977" i="3"/>
  <c r="O981" i="3"/>
  <c r="AG981" i="3" s="1"/>
  <c r="X981" i="3"/>
  <c r="O985" i="3"/>
  <c r="AG985" i="3" s="1"/>
  <c r="X985" i="3"/>
  <c r="O989" i="3"/>
  <c r="AG989" i="3" s="1"/>
  <c r="X989" i="3"/>
  <c r="O993" i="3"/>
  <c r="AG993" i="3" s="1"/>
  <c r="X993" i="3"/>
  <c r="O997" i="3"/>
  <c r="AG997" i="3" s="1"/>
  <c r="X997" i="3"/>
  <c r="O1001" i="3"/>
  <c r="AG1001" i="3" s="1"/>
  <c r="X1001" i="3"/>
  <c r="O1005" i="3"/>
  <c r="AG1005" i="3" s="1"/>
  <c r="X1005" i="3"/>
  <c r="O1009" i="3"/>
  <c r="AG1009" i="3" s="1"/>
  <c r="X1009" i="3"/>
  <c r="O1013" i="3"/>
  <c r="AG1013" i="3" s="1"/>
  <c r="X1013" i="3"/>
  <c r="O1017" i="3"/>
  <c r="AG1017" i="3" s="1"/>
  <c r="X1017" i="3"/>
  <c r="O1021" i="3"/>
  <c r="AG1021" i="3" s="1"/>
  <c r="X1021" i="3"/>
  <c r="O1025" i="3"/>
  <c r="AG1025" i="3" s="1"/>
  <c r="X1025" i="3"/>
  <c r="O1029" i="3"/>
  <c r="AG1029" i="3" s="1"/>
  <c r="X1029" i="3"/>
  <c r="O1033" i="3"/>
  <c r="AG1033" i="3" s="1"/>
  <c r="X1033" i="3"/>
  <c r="O1037" i="3"/>
  <c r="AG1037" i="3" s="1"/>
  <c r="X1037" i="3"/>
  <c r="O1041" i="3"/>
  <c r="AG1041" i="3" s="1"/>
  <c r="X1041" i="3"/>
  <c r="O1045" i="3"/>
  <c r="AG1045" i="3" s="1"/>
  <c r="X1045" i="3"/>
  <c r="O1049" i="3"/>
  <c r="AG1049" i="3" s="1"/>
  <c r="X1049" i="3"/>
  <c r="O1053" i="3"/>
  <c r="AG1053" i="3" s="1"/>
  <c r="X1053" i="3"/>
  <c r="O1057" i="3"/>
  <c r="AG1057" i="3" s="1"/>
  <c r="X1057" i="3"/>
  <c r="O1061" i="3"/>
  <c r="AG1061" i="3" s="1"/>
  <c r="X1061" i="3"/>
  <c r="O1065" i="3"/>
  <c r="AG1065" i="3" s="1"/>
  <c r="X1065" i="3"/>
  <c r="O1069" i="3"/>
  <c r="AG1069" i="3" s="1"/>
  <c r="X1069" i="3"/>
  <c r="O1073" i="3"/>
  <c r="AG1073" i="3" s="1"/>
  <c r="X1073" i="3"/>
  <c r="O1077" i="3"/>
  <c r="AG1077" i="3" s="1"/>
  <c r="X1077" i="3"/>
  <c r="O1081" i="3"/>
  <c r="AG1081" i="3" s="1"/>
  <c r="X1081" i="3"/>
  <c r="O1085" i="3"/>
  <c r="AG1085" i="3" s="1"/>
  <c r="X1085" i="3"/>
  <c r="O1089" i="3"/>
  <c r="AG1089" i="3" s="1"/>
  <c r="X1089" i="3"/>
  <c r="O1093" i="3"/>
  <c r="AG1093" i="3" s="1"/>
  <c r="X1093" i="3"/>
  <c r="O1097" i="3"/>
  <c r="AG1097" i="3" s="1"/>
  <c r="X1097" i="3"/>
  <c r="O1101" i="3"/>
  <c r="AG1101" i="3" s="1"/>
  <c r="X1101" i="3"/>
  <c r="O1105" i="3"/>
  <c r="AG1105" i="3" s="1"/>
  <c r="X1105" i="3"/>
  <c r="O1109" i="3"/>
  <c r="AG1109" i="3" s="1"/>
  <c r="X1109" i="3"/>
  <c r="O1113" i="3"/>
  <c r="AG1113" i="3" s="1"/>
  <c r="X1113" i="3"/>
  <c r="O1117" i="3"/>
  <c r="AG1117" i="3" s="1"/>
  <c r="X1117" i="3"/>
  <c r="O1121" i="3"/>
  <c r="AG1121" i="3" s="1"/>
  <c r="X1121" i="3"/>
  <c r="O1125" i="3"/>
  <c r="AG1125" i="3" s="1"/>
  <c r="X1125" i="3"/>
  <c r="O1129" i="3"/>
  <c r="AG1129" i="3" s="1"/>
  <c r="X1129" i="3"/>
  <c r="O1133" i="3"/>
  <c r="AG1133" i="3" s="1"/>
  <c r="X1133" i="3"/>
  <c r="O1137" i="3"/>
  <c r="AG1137" i="3" s="1"/>
  <c r="X1137" i="3"/>
  <c r="O1141" i="3"/>
  <c r="AG1141" i="3" s="1"/>
  <c r="X1141" i="3"/>
  <c r="O1145" i="3"/>
  <c r="AG1145" i="3" s="1"/>
  <c r="X1145" i="3"/>
  <c r="O1149" i="3"/>
  <c r="AG1149" i="3" s="1"/>
  <c r="X1149" i="3"/>
  <c r="O1153" i="3"/>
  <c r="AG1153" i="3" s="1"/>
  <c r="X1153" i="3"/>
  <c r="O1157" i="3"/>
  <c r="AG1157" i="3" s="1"/>
  <c r="X1157" i="3"/>
  <c r="O1161" i="3"/>
  <c r="AG1161" i="3" s="1"/>
  <c r="X1161" i="3"/>
  <c r="O1165" i="3"/>
  <c r="AG1165" i="3" s="1"/>
  <c r="X1165" i="3"/>
  <c r="O1169" i="3"/>
  <c r="AG1169" i="3" s="1"/>
  <c r="X1169" i="3"/>
  <c r="O1173" i="3"/>
  <c r="AG1173" i="3" s="1"/>
  <c r="X1173" i="3"/>
  <c r="O1177" i="3"/>
  <c r="AG1177" i="3" s="1"/>
  <c r="X1177" i="3"/>
  <c r="O1181" i="3"/>
  <c r="AG1181" i="3" s="1"/>
  <c r="X1181" i="3"/>
  <c r="O1185" i="3"/>
  <c r="AG1185" i="3" s="1"/>
  <c r="X1185" i="3"/>
  <c r="O1189" i="3"/>
  <c r="AG1189" i="3" s="1"/>
  <c r="X1189" i="3"/>
  <c r="O1193" i="3"/>
  <c r="AG1193" i="3" s="1"/>
  <c r="X1193" i="3"/>
  <c r="O1197" i="3"/>
  <c r="AG1197" i="3" s="1"/>
  <c r="X1197" i="3"/>
  <c r="O1201" i="3"/>
  <c r="AG1201" i="3" s="1"/>
  <c r="X1201" i="3"/>
  <c r="O1205" i="3"/>
  <c r="AG1205" i="3" s="1"/>
  <c r="X1205" i="3"/>
  <c r="O1209" i="3"/>
  <c r="AG1209" i="3" s="1"/>
  <c r="X1209" i="3"/>
  <c r="O1213" i="3"/>
  <c r="AG1213" i="3" s="1"/>
  <c r="X1213" i="3"/>
  <c r="O1217" i="3"/>
  <c r="AG1217" i="3" s="1"/>
  <c r="X1217" i="3"/>
  <c r="O1221" i="3"/>
  <c r="AG1221" i="3" s="1"/>
  <c r="X1221" i="3"/>
  <c r="O1225" i="3"/>
  <c r="AG1225" i="3" s="1"/>
  <c r="X1225" i="3"/>
  <c r="O1229" i="3"/>
  <c r="AG1229" i="3" s="1"/>
  <c r="X1229" i="3"/>
  <c r="O1233" i="3"/>
  <c r="AG1233" i="3" s="1"/>
  <c r="X1233" i="3"/>
  <c r="O1237" i="3"/>
  <c r="AG1237" i="3" s="1"/>
  <c r="X1237" i="3"/>
  <c r="O1241" i="3"/>
  <c r="AG1241" i="3" s="1"/>
  <c r="X1241" i="3"/>
  <c r="O1245" i="3"/>
  <c r="AG1245" i="3" s="1"/>
  <c r="X1245" i="3"/>
  <c r="O1249" i="3"/>
  <c r="AG1249" i="3" s="1"/>
  <c r="X1249" i="3"/>
  <c r="O1253" i="3"/>
  <c r="AG1253" i="3" s="1"/>
  <c r="X1253" i="3"/>
  <c r="O1257" i="3"/>
  <c r="AG1257" i="3" s="1"/>
  <c r="X1257" i="3"/>
  <c r="O1261" i="3"/>
  <c r="AG1261" i="3" s="1"/>
  <c r="X1261" i="3"/>
  <c r="O1265" i="3"/>
  <c r="AG1265" i="3" s="1"/>
  <c r="X1265" i="3"/>
  <c r="O1269" i="3"/>
  <c r="AG1269" i="3" s="1"/>
  <c r="X1269" i="3"/>
  <c r="O1273" i="3"/>
  <c r="AG1273" i="3" s="1"/>
  <c r="X1273" i="3"/>
  <c r="O1277" i="3"/>
  <c r="AG1277" i="3" s="1"/>
  <c r="X1277" i="3"/>
  <c r="O1281" i="3"/>
  <c r="AG1281" i="3" s="1"/>
  <c r="X1281" i="3"/>
  <c r="O1285" i="3"/>
  <c r="AG1285" i="3" s="1"/>
  <c r="X1285" i="3"/>
  <c r="O1289" i="3"/>
  <c r="AG1289" i="3" s="1"/>
  <c r="X1289" i="3"/>
  <c r="O1293" i="3"/>
  <c r="AG1293" i="3" s="1"/>
  <c r="X1293" i="3"/>
  <c r="O1297" i="3"/>
  <c r="AG1297" i="3" s="1"/>
  <c r="X1297" i="3"/>
  <c r="O1301" i="3"/>
  <c r="AG1301" i="3" s="1"/>
  <c r="X1301" i="3"/>
  <c r="O1305" i="3"/>
  <c r="AG1305" i="3" s="1"/>
  <c r="X1305" i="3"/>
  <c r="O1309" i="3"/>
  <c r="AG1309" i="3" s="1"/>
  <c r="X1309" i="3"/>
  <c r="O1313" i="3"/>
  <c r="AG1313" i="3" s="1"/>
  <c r="X1313" i="3"/>
  <c r="O1317" i="3"/>
  <c r="AG1317" i="3" s="1"/>
  <c r="X1317" i="3"/>
  <c r="O1321" i="3"/>
  <c r="AG1321" i="3" s="1"/>
  <c r="X1321" i="3"/>
  <c r="O1325" i="3"/>
  <c r="AG1325" i="3" s="1"/>
  <c r="X1325" i="3"/>
  <c r="O1329" i="3"/>
  <c r="AG1329" i="3" s="1"/>
  <c r="X1329" i="3"/>
  <c r="O1333" i="3"/>
  <c r="AG1333" i="3" s="1"/>
  <c r="X1333" i="3"/>
  <c r="O1337" i="3"/>
  <c r="AG1337" i="3" s="1"/>
  <c r="X1337" i="3"/>
  <c r="O1341" i="3"/>
  <c r="AG1341" i="3" s="1"/>
  <c r="X1341" i="3"/>
  <c r="O1345" i="3"/>
  <c r="AG1345" i="3" s="1"/>
  <c r="X1345" i="3"/>
  <c r="O1349" i="3"/>
  <c r="AG1349" i="3" s="1"/>
  <c r="X1349" i="3"/>
  <c r="O1353" i="3"/>
  <c r="AG1353" i="3" s="1"/>
  <c r="X1353" i="3"/>
  <c r="O1357" i="3"/>
  <c r="AG1357" i="3" s="1"/>
  <c r="X1357" i="3"/>
  <c r="O1361" i="3"/>
  <c r="AG1361" i="3" s="1"/>
  <c r="X1361" i="3"/>
  <c r="O1365" i="3"/>
  <c r="AG1365" i="3" s="1"/>
  <c r="X1365" i="3"/>
  <c r="O1369" i="3"/>
  <c r="AG1369" i="3" s="1"/>
  <c r="X1369" i="3"/>
  <c r="O1373" i="3"/>
  <c r="AG1373" i="3" s="1"/>
  <c r="X1373" i="3"/>
  <c r="O1377" i="3"/>
  <c r="AG1377" i="3" s="1"/>
  <c r="X1377" i="3"/>
  <c r="O1381" i="3"/>
  <c r="AG1381" i="3" s="1"/>
  <c r="X1381" i="3"/>
  <c r="O1385" i="3"/>
  <c r="AG1385" i="3" s="1"/>
  <c r="X1385" i="3"/>
  <c r="O1389" i="3"/>
  <c r="AG1389" i="3" s="1"/>
  <c r="X1389" i="3"/>
  <c r="P6" i="3"/>
  <c r="AH6" i="3" s="1"/>
  <c r="Y6" i="3"/>
  <c r="P10" i="3"/>
  <c r="AH10" i="3" s="1"/>
  <c r="Y10" i="3"/>
  <c r="P14" i="3"/>
  <c r="AH14" i="3" s="1"/>
  <c r="Y14" i="3"/>
  <c r="P18" i="3"/>
  <c r="AH18" i="3" s="1"/>
  <c r="Y18" i="3"/>
  <c r="P22" i="3"/>
  <c r="AH22" i="3" s="1"/>
  <c r="Y22" i="3"/>
  <c r="P26" i="3"/>
  <c r="AH26" i="3" s="1"/>
  <c r="Y26" i="3"/>
  <c r="P30" i="3"/>
  <c r="AH30" i="3" s="1"/>
  <c r="Y30" i="3"/>
  <c r="P34" i="3"/>
  <c r="AH34" i="3" s="1"/>
  <c r="Y34" i="3"/>
  <c r="P38" i="3"/>
  <c r="AH38" i="3" s="1"/>
  <c r="Y38" i="3"/>
  <c r="P42" i="3"/>
  <c r="AH42" i="3" s="1"/>
  <c r="Y42" i="3"/>
  <c r="P46" i="3"/>
  <c r="AH46" i="3" s="1"/>
  <c r="Y46" i="3"/>
  <c r="P50" i="3"/>
  <c r="AH50" i="3" s="1"/>
  <c r="Y50" i="3"/>
  <c r="P54" i="3"/>
  <c r="AH54" i="3" s="1"/>
  <c r="Y54" i="3"/>
  <c r="P58" i="3"/>
  <c r="AH58" i="3" s="1"/>
  <c r="Y58" i="3"/>
  <c r="P62" i="3"/>
  <c r="AH62" i="3" s="1"/>
  <c r="Y62" i="3"/>
  <c r="P66" i="3"/>
  <c r="AH66" i="3" s="1"/>
  <c r="Y66" i="3"/>
  <c r="P70" i="3"/>
  <c r="AH70" i="3" s="1"/>
  <c r="Y70" i="3"/>
  <c r="P74" i="3"/>
  <c r="AH74" i="3" s="1"/>
  <c r="Y74" i="3"/>
  <c r="P78" i="3"/>
  <c r="AH78" i="3" s="1"/>
  <c r="Y78" i="3"/>
  <c r="P82" i="3"/>
  <c r="AH82" i="3" s="1"/>
  <c r="Y82" i="3"/>
  <c r="P86" i="3"/>
  <c r="AH86" i="3" s="1"/>
  <c r="Y86" i="3"/>
  <c r="P90" i="3"/>
  <c r="AH90" i="3" s="1"/>
  <c r="Y90" i="3"/>
  <c r="P94" i="3"/>
  <c r="AH94" i="3" s="1"/>
  <c r="Y94" i="3"/>
  <c r="P98" i="3"/>
  <c r="AH98" i="3" s="1"/>
  <c r="Y98" i="3"/>
  <c r="P102" i="3"/>
  <c r="AH102" i="3" s="1"/>
  <c r="Y102" i="3"/>
  <c r="P106" i="3"/>
  <c r="AH106" i="3" s="1"/>
  <c r="Y106" i="3"/>
  <c r="P110" i="3"/>
  <c r="AH110" i="3" s="1"/>
  <c r="Y110" i="3"/>
  <c r="P114" i="3"/>
  <c r="AH114" i="3" s="1"/>
  <c r="Y114" i="3"/>
  <c r="P118" i="3"/>
  <c r="AH118" i="3" s="1"/>
  <c r="Y118" i="3"/>
  <c r="P122" i="3"/>
  <c r="AH122" i="3" s="1"/>
  <c r="Y122" i="3"/>
  <c r="P126" i="3"/>
  <c r="AH126" i="3" s="1"/>
  <c r="Y126" i="3"/>
  <c r="P130" i="3"/>
  <c r="AH130" i="3" s="1"/>
  <c r="Y130" i="3"/>
  <c r="P134" i="3"/>
  <c r="AH134" i="3" s="1"/>
  <c r="Y134" i="3"/>
  <c r="P138" i="3"/>
  <c r="AH138" i="3" s="1"/>
  <c r="Y138" i="3"/>
  <c r="P142" i="3"/>
  <c r="AH142" i="3" s="1"/>
  <c r="Y142" i="3"/>
  <c r="P146" i="3"/>
  <c r="AH146" i="3" s="1"/>
  <c r="Y146" i="3"/>
  <c r="P150" i="3"/>
  <c r="AH150" i="3" s="1"/>
  <c r="Y150" i="3"/>
  <c r="P154" i="3"/>
  <c r="AH154" i="3" s="1"/>
  <c r="Y154" i="3"/>
  <c r="P158" i="3"/>
  <c r="AH158" i="3" s="1"/>
  <c r="Y158" i="3"/>
  <c r="P162" i="3"/>
  <c r="AH162" i="3" s="1"/>
  <c r="Y162" i="3"/>
  <c r="P166" i="3"/>
  <c r="AH166" i="3" s="1"/>
  <c r="Y166" i="3"/>
  <c r="P170" i="3"/>
  <c r="AH170" i="3" s="1"/>
  <c r="Y170" i="3"/>
  <c r="P174" i="3"/>
  <c r="AH174" i="3" s="1"/>
  <c r="Y174" i="3"/>
  <c r="P178" i="3"/>
  <c r="AH178" i="3" s="1"/>
  <c r="Y178" i="3"/>
  <c r="P182" i="3"/>
  <c r="AH182" i="3" s="1"/>
  <c r="Y182" i="3"/>
  <c r="P186" i="3"/>
  <c r="AH186" i="3" s="1"/>
  <c r="Y186" i="3"/>
  <c r="P190" i="3"/>
  <c r="AH190" i="3" s="1"/>
  <c r="Y190" i="3"/>
  <c r="P194" i="3"/>
  <c r="AH194" i="3" s="1"/>
  <c r="Y194" i="3"/>
  <c r="P198" i="3"/>
  <c r="AH198" i="3" s="1"/>
  <c r="Y198" i="3"/>
  <c r="P202" i="3"/>
  <c r="AH202" i="3" s="1"/>
  <c r="Y202" i="3"/>
  <c r="P206" i="3"/>
  <c r="AH206" i="3" s="1"/>
  <c r="Y206" i="3"/>
  <c r="P210" i="3"/>
  <c r="AH210" i="3" s="1"/>
  <c r="Y210" i="3"/>
  <c r="P214" i="3"/>
  <c r="AH214" i="3" s="1"/>
  <c r="Y214" i="3"/>
  <c r="P218" i="3"/>
  <c r="AH218" i="3" s="1"/>
  <c r="Y218" i="3"/>
  <c r="P222" i="3"/>
  <c r="AH222" i="3" s="1"/>
  <c r="Y222" i="3"/>
  <c r="P226" i="3"/>
  <c r="AH226" i="3" s="1"/>
  <c r="Y226" i="3"/>
  <c r="P230" i="3"/>
  <c r="AH230" i="3" s="1"/>
  <c r="Y230" i="3"/>
  <c r="P234" i="3"/>
  <c r="AH234" i="3" s="1"/>
  <c r="Y234" i="3"/>
  <c r="P238" i="3"/>
  <c r="AH238" i="3" s="1"/>
  <c r="Y238" i="3"/>
  <c r="P242" i="3"/>
  <c r="AH242" i="3" s="1"/>
  <c r="Y242" i="3"/>
  <c r="P246" i="3"/>
  <c r="AH246" i="3" s="1"/>
  <c r="Y246" i="3"/>
  <c r="P250" i="3"/>
  <c r="AH250" i="3" s="1"/>
  <c r="Y250" i="3"/>
  <c r="P254" i="3"/>
  <c r="AH254" i="3" s="1"/>
  <c r="Y254" i="3"/>
  <c r="P258" i="3"/>
  <c r="AH258" i="3" s="1"/>
  <c r="Y258" i="3"/>
  <c r="P262" i="3"/>
  <c r="AH262" i="3" s="1"/>
  <c r="Y262" i="3"/>
  <c r="P266" i="3"/>
  <c r="AH266" i="3" s="1"/>
  <c r="Y266" i="3"/>
  <c r="P270" i="3"/>
  <c r="AH270" i="3" s="1"/>
  <c r="Y270" i="3"/>
  <c r="P274" i="3"/>
  <c r="AH274" i="3" s="1"/>
  <c r="Y274" i="3"/>
  <c r="P278" i="3"/>
  <c r="AH278" i="3" s="1"/>
  <c r="Y278" i="3"/>
  <c r="P282" i="3"/>
  <c r="AH282" i="3" s="1"/>
  <c r="Y282" i="3"/>
  <c r="P286" i="3"/>
  <c r="AH286" i="3" s="1"/>
  <c r="Y286" i="3"/>
  <c r="P290" i="3"/>
  <c r="AH290" i="3" s="1"/>
  <c r="Y290" i="3"/>
  <c r="P294" i="3"/>
  <c r="AH294" i="3" s="1"/>
  <c r="Y294" i="3"/>
  <c r="P298" i="3"/>
  <c r="AH298" i="3" s="1"/>
  <c r="Y298" i="3"/>
  <c r="P302" i="3"/>
  <c r="AH302" i="3" s="1"/>
  <c r="Y302" i="3"/>
  <c r="P306" i="3"/>
  <c r="AH306" i="3" s="1"/>
  <c r="Y306" i="3"/>
  <c r="P310" i="3"/>
  <c r="AH310" i="3" s="1"/>
  <c r="Y310" i="3"/>
  <c r="P314" i="3"/>
  <c r="AH314" i="3" s="1"/>
  <c r="Y314" i="3"/>
  <c r="P318" i="3"/>
  <c r="AH318" i="3" s="1"/>
  <c r="Y318" i="3"/>
  <c r="P322" i="3"/>
  <c r="AH322" i="3" s="1"/>
  <c r="Y322" i="3"/>
  <c r="P326" i="3"/>
  <c r="AH326" i="3" s="1"/>
  <c r="Y326" i="3"/>
  <c r="P330" i="3"/>
  <c r="AH330" i="3" s="1"/>
  <c r="Y330" i="3"/>
  <c r="P334" i="3"/>
  <c r="AH334" i="3" s="1"/>
  <c r="Y334" i="3"/>
  <c r="P338" i="3"/>
  <c r="AH338" i="3" s="1"/>
  <c r="Y338" i="3"/>
  <c r="P342" i="3"/>
  <c r="AH342" i="3" s="1"/>
  <c r="Y342" i="3"/>
  <c r="P346" i="3"/>
  <c r="AH346" i="3" s="1"/>
  <c r="Y346" i="3"/>
  <c r="P350" i="3"/>
  <c r="AH350" i="3" s="1"/>
  <c r="Y350" i="3"/>
  <c r="P354" i="3"/>
  <c r="AH354" i="3" s="1"/>
  <c r="Y354" i="3"/>
  <c r="P358" i="3"/>
  <c r="AH358" i="3" s="1"/>
  <c r="Y358" i="3"/>
  <c r="P362" i="3"/>
  <c r="AH362" i="3" s="1"/>
  <c r="Y362" i="3"/>
  <c r="P366" i="3"/>
  <c r="AH366" i="3" s="1"/>
  <c r="Y366" i="3"/>
  <c r="P370" i="3"/>
  <c r="AH370" i="3" s="1"/>
  <c r="Y370" i="3"/>
  <c r="P374" i="3"/>
  <c r="AH374" i="3" s="1"/>
  <c r="Y374" i="3"/>
  <c r="P378" i="3"/>
  <c r="AH378" i="3" s="1"/>
  <c r="Y378" i="3"/>
  <c r="P382" i="3"/>
  <c r="AH382" i="3" s="1"/>
  <c r="Y382" i="3"/>
  <c r="P386" i="3"/>
  <c r="AH386" i="3" s="1"/>
  <c r="Y386" i="3"/>
  <c r="P390" i="3"/>
  <c r="AH390" i="3" s="1"/>
  <c r="Y390" i="3"/>
  <c r="P394" i="3"/>
  <c r="AH394" i="3" s="1"/>
  <c r="Y394" i="3"/>
  <c r="P398" i="3"/>
  <c r="AH398" i="3" s="1"/>
  <c r="Y398" i="3"/>
  <c r="P402" i="3"/>
  <c r="AH402" i="3" s="1"/>
  <c r="Y402" i="3"/>
  <c r="P406" i="3"/>
  <c r="AH406" i="3" s="1"/>
  <c r="Y406" i="3"/>
  <c r="P410" i="3"/>
  <c r="AH410" i="3" s="1"/>
  <c r="Y410" i="3"/>
  <c r="P414" i="3"/>
  <c r="AH414" i="3" s="1"/>
  <c r="Y414" i="3"/>
  <c r="P418" i="3"/>
  <c r="AH418" i="3" s="1"/>
  <c r="Y418" i="3"/>
  <c r="P422" i="3"/>
  <c r="AH422" i="3" s="1"/>
  <c r="Y422" i="3"/>
  <c r="P426" i="3"/>
  <c r="AH426" i="3" s="1"/>
  <c r="Y426" i="3"/>
  <c r="P430" i="3"/>
  <c r="AH430" i="3" s="1"/>
  <c r="Y430" i="3"/>
  <c r="P434" i="3"/>
  <c r="AH434" i="3" s="1"/>
  <c r="Y434" i="3"/>
  <c r="P438" i="3"/>
  <c r="AH438" i="3" s="1"/>
  <c r="Y438" i="3"/>
  <c r="P442" i="3"/>
  <c r="AH442" i="3" s="1"/>
  <c r="Y442" i="3"/>
  <c r="P446" i="3"/>
  <c r="AH446" i="3" s="1"/>
  <c r="Y446" i="3"/>
  <c r="P450" i="3"/>
  <c r="AH450" i="3" s="1"/>
  <c r="Y450" i="3"/>
  <c r="P454" i="3"/>
  <c r="AH454" i="3" s="1"/>
  <c r="Y454" i="3"/>
  <c r="P458" i="3"/>
  <c r="AH458" i="3" s="1"/>
  <c r="Y458" i="3"/>
  <c r="P462" i="3"/>
  <c r="AH462" i="3" s="1"/>
  <c r="Y462" i="3"/>
  <c r="P466" i="3"/>
  <c r="AH466" i="3" s="1"/>
  <c r="Y466" i="3"/>
  <c r="P470" i="3"/>
  <c r="AH470" i="3" s="1"/>
  <c r="Y470" i="3"/>
  <c r="P474" i="3"/>
  <c r="AH474" i="3" s="1"/>
  <c r="Y474" i="3"/>
  <c r="P478" i="3"/>
  <c r="AH478" i="3" s="1"/>
  <c r="Y478" i="3"/>
  <c r="P482" i="3"/>
  <c r="AH482" i="3" s="1"/>
  <c r="Y482" i="3"/>
  <c r="P486" i="3"/>
  <c r="AH486" i="3" s="1"/>
  <c r="Y486" i="3"/>
  <c r="P490" i="3"/>
  <c r="AH490" i="3" s="1"/>
  <c r="Y490" i="3"/>
  <c r="P494" i="3"/>
  <c r="AH494" i="3" s="1"/>
  <c r="Y494" i="3"/>
  <c r="P498" i="3"/>
  <c r="AH498" i="3" s="1"/>
  <c r="Y498" i="3"/>
  <c r="P502" i="3"/>
  <c r="AH502" i="3" s="1"/>
  <c r="Y502" i="3"/>
  <c r="P506" i="3"/>
  <c r="AH506" i="3" s="1"/>
  <c r="Y506" i="3"/>
  <c r="P510" i="3"/>
  <c r="AH510" i="3" s="1"/>
  <c r="Y510" i="3"/>
  <c r="P514" i="3"/>
  <c r="AH514" i="3" s="1"/>
  <c r="Y514" i="3"/>
  <c r="P518" i="3"/>
  <c r="AH518" i="3" s="1"/>
  <c r="Y518" i="3"/>
  <c r="P522" i="3"/>
  <c r="AH522" i="3" s="1"/>
  <c r="Y522" i="3"/>
  <c r="P526" i="3"/>
  <c r="AH526" i="3" s="1"/>
  <c r="Y526" i="3"/>
  <c r="P530" i="3"/>
  <c r="AH530" i="3" s="1"/>
  <c r="Y530" i="3"/>
  <c r="P534" i="3"/>
  <c r="AH534" i="3" s="1"/>
  <c r="Y534" i="3"/>
  <c r="P538" i="3"/>
  <c r="AH538" i="3" s="1"/>
  <c r="Y538" i="3"/>
  <c r="P542" i="3"/>
  <c r="AH542" i="3" s="1"/>
  <c r="Y542" i="3"/>
  <c r="P546" i="3"/>
  <c r="AH546" i="3" s="1"/>
  <c r="Y546" i="3"/>
  <c r="P550" i="3"/>
  <c r="AH550" i="3" s="1"/>
  <c r="Y550" i="3"/>
  <c r="P554" i="3"/>
  <c r="AH554" i="3" s="1"/>
  <c r="Y554" i="3"/>
  <c r="P558" i="3"/>
  <c r="AH558" i="3" s="1"/>
  <c r="Y558" i="3"/>
  <c r="P562" i="3"/>
  <c r="AH562" i="3" s="1"/>
  <c r="Y562" i="3"/>
  <c r="P566" i="3"/>
  <c r="AH566" i="3" s="1"/>
  <c r="Y566" i="3"/>
  <c r="P570" i="3"/>
  <c r="AH570" i="3" s="1"/>
  <c r="Y570" i="3"/>
  <c r="P574" i="3"/>
  <c r="AH574" i="3" s="1"/>
  <c r="Y574" i="3"/>
  <c r="P578" i="3"/>
  <c r="AH578" i="3" s="1"/>
  <c r="Y578" i="3"/>
  <c r="P582" i="3"/>
  <c r="AH582" i="3" s="1"/>
  <c r="Y582" i="3"/>
  <c r="P586" i="3"/>
  <c r="AH586" i="3" s="1"/>
  <c r="Y586" i="3"/>
  <c r="P590" i="3"/>
  <c r="AH590" i="3" s="1"/>
  <c r="Y590" i="3"/>
  <c r="P594" i="3"/>
  <c r="AH594" i="3" s="1"/>
  <c r="Y594" i="3"/>
  <c r="P598" i="3"/>
  <c r="AH598" i="3" s="1"/>
  <c r="Y598" i="3"/>
  <c r="P602" i="3"/>
  <c r="AH602" i="3" s="1"/>
  <c r="Y602" i="3"/>
  <c r="P606" i="3"/>
  <c r="AH606" i="3" s="1"/>
  <c r="Y606" i="3"/>
  <c r="P610" i="3"/>
  <c r="AH610" i="3" s="1"/>
  <c r="Y610" i="3"/>
  <c r="P614" i="3"/>
  <c r="AH614" i="3" s="1"/>
  <c r="Y614" i="3"/>
  <c r="P618" i="3"/>
  <c r="AH618" i="3" s="1"/>
  <c r="Y618" i="3"/>
  <c r="P622" i="3"/>
  <c r="AH622" i="3" s="1"/>
  <c r="Y622" i="3"/>
  <c r="P626" i="3"/>
  <c r="AH626" i="3" s="1"/>
  <c r="Y626" i="3"/>
  <c r="P630" i="3"/>
  <c r="AH630" i="3" s="1"/>
  <c r="Y630" i="3"/>
  <c r="P634" i="3"/>
  <c r="AH634" i="3" s="1"/>
  <c r="Y634" i="3"/>
  <c r="P638" i="3"/>
  <c r="AH638" i="3" s="1"/>
  <c r="Y638" i="3"/>
  <c r="P642" i="3"/>
  <c r="AH642" i="3" s="1"/>
  <c r="Y642" i="3"/>
  <c r="P646" i="3"/>
  <c r="AH646" i="3" s="1"/>
  <c r="Y646" i="3"/>
  <c r="P650" i="3"/>
  <c r="AH650" i="3" s="1"/>
  <c r="Y650" i="3"/>
  <c r="P654" i="3"/>
  <c r="AH654" i="3" s="1"/>
  <c r="Y654" i="3"/>
  <c r="P658" i="3"/>
  <c r="AH658" i="3" s="1"/>
  <c r="Y658" i="3"/>
  <c r="P662" i="3"/>
  <c r="AH662" i="3" s="1"/>
  <c r="Y662" i="3"/>
  <c r="P666" i="3"/>
  <c r="AH666" i="3" s="1"/>
  <c r="Y666" i="3"/>
  <c r="P670" i="3"/>
  <c r="AH670" i="3" s="1"/>
  <c r="Y670" i="3"/>
  <c r="P674" i="3"/>
  <c r="AH674" i="3" s="1"/>
  <c r="Y674" i="3"/>
  <c r="P678" i="3"/>
  <c r="AH678" i="3" s="1"/>
  <c r="Y678" i="3"/>
  <c r="P682" i="3"/>
  <c r="AH682" i="3" s="1"/>
  <c r="Y682" i="3"/>
  <c r="P686" i="3"/>
  <c r="AH686" i="3" s="1"/>
  <c r="Y686" i="3"/>
  <c r="P690" i="3"/>
  <c r="AH690" i="3" s="1"/>
  <c r="Y690" i="3"/>
  <c r="P694" i="3"/>
  <c r="AH694" i="3" s="1"/>
  <c r="Y694" i="3"/>
  <c r="P698" i="3"/>
  <c r="AH698" i="3" s="1"/>
  <c r="Y698" i="3"/>
  <c r="P702" i="3"/>
  <c r="AH702" i="3" s="1"/>
  <c r="Y702" i="3"/>
  <c r="P706" i="3"/>
  <c r="AH706" i="3" s="1"/>
  <c r="Y706" i="3"/>
  <c r="P710" i="3"/>
  <c r="AH710" i="3" s="1"/>
  <c r="Y710" i="3"/>
  <c r="P714" i="3"/>
  <c r="AH714" i="3" s="1"/>
  <c r="Y714" i="3"/>
  <c r="P718" i="3"/>
  <c r="AH718" i="3" s="1"/>
  <c r="Y718" i="3"/>
  <c r="P722" i="3"/>
  <c r="AH722" i="3" s="1"/>
  <c r="Y722" i="3"/>
  <c r="P726" i="3"/>
  <c r="AH726" i="3" s="1"/>
  <c r="Y726" i="3"/>
  <c r="P730" i="3"/>
  <c r="AH730" i="3" s="1"/>
  <c r="Y730" i="3"/>
  <c r="P734" i="3"/>
  <c r="AH734" i="3" s="1"/>
  <c r="Y734" i="3"/>
  <c r="P738" i="3"/>
  <c r="AH738" i="3" s="1"/>
  <c r="Y738" i="3"/>
  <c r="P742" i="3"/>
  <c r="AH742" i="3" s="1"/>
  <c r="Y742" i="3"/>
  <c r="P746" i="3"/>
  <c r="AH746" i="3" s="1"/>
  <c r="Y746" i="3"/>
  <c r="P750" i="3"/>
  <c r="AH750" i="3" s="1"/>
  <c r="Y750" i="3"/>
  <c r="P754" i="3"/>
  <c r="AH754" i="3" s="1"/>
  <c r="Y754" i="3"/>
  <c r="P758" i="3"/>
  <c r="AH758" i="3" s="1"/>
  <c r="Y758" i="3"/>
  <c r="P762" i="3"/>
  <c r="AH762" i="3" s="1"/>
  <c r="Y762" i="3"/>
  <c r="P766" i="3"/>
  <c r="AH766" i="3" s="1"/>
  <c r="Y766" i="3"/>
  <c r="P770" i="3"/>
  <c r="AH770" i="3" s="1"/>
  <c r="Y770" i="3"/>
  <c r="P774" i="3"/>
  <c r="AH774" i="3" s="1"/>
  <c r="Y774" i="3"/>
  <c r="P778" i="3"/>
  <c r="AH778" i="3" s="1"/>
  <c r="Y778" i="3"/>
  <c r="P782" i="3"/>
  <c r="AH782" i="3" s="1"/>
  <c r="Y782" i="3"/>
  <c r="P786" i="3"/>
  <c r="AH786" i="3" s="1"/>
  <c r="Y786" i="3"/>
  <c r="P790" i="3"/>
  <c r="AH790" i="3" s="1"/>
  <c r="Y790" i="3"/>
  <c r="P794" i="3"/>
  <c r="AH794" i="3" s="1"/>
  <c r="Y794" i="3"/>
  <c r="P798" i="3"/>
  <c r="AH798" i="3" s="1"/>
  <c r="Y798" i="3"/>
  <c r="P802" i="3"/>
  <c r="AH802" i="3" s="1"/>
  <c r="Y802" i="3"/>
  <c r="P806" i="3"/>
  <c r="AH806" i="3" s="1"/>
  <c r="Y806" i="3"/>
  <c r="P810" i="3"/>
  <c r="AH810" i="3" s="1"/>
  <c r="Y810" i="3"/>
  <c r="P814" i="3"/>
  <c r="AH814" i="3" s="1"/>
  <c r="Y814" i="3"/>
  <c r="P818" i="3"/>
  <c r="AH818" i="3" s="1"/>
  <c r="Y818" i="3"/>
  <c r="P822" i="3"/>
  <c r="AH822" i="3" s="1"/>
  <c r="Y822" i="3"/>
  <c r="P826" i="3"/>
  <c r="AH826" i="3" s="1"/>
  <c r="Y826" i="3"/>
  <c r="P830" i="3"/>
  <c r="AH830" i="3" s="1"/>
  <c r="Y830" i="3"/>
  <c r="P834" i="3"/>
  <c r="AH834" i="3" s="1"/>
  <c r="Y834" i="3"/>
  <c r="P838" i="3"/>
  <c r="AH838" i="3" s="1"/>
  <c r="Y838" i="3"/>
  <c r="P842" i="3"/>
  <c r="AH842" i="3" s="1"/>
  <c r="Y842" i="3"/>
  <c r="P846" i="3"/>
  <c r="AH846" i="3" s="1"/>
  <c r="Y846" i="3"/>
  <c r="P850" i="3"/>
  <c r="AH850" i="3" s="1"/>
  <c r="Y850" i="3"/>
  <c r="P854" i="3"/>
  <c r="AH854" i="3" s="1"/>
  <c r="Y854" i="3"/>
  <c r="P858" i="3"/>
  <c r="AH858" i="3" s="1"/>
  <c r="Y858" i="3"/>
  <c r="P862" i="3"/>
  <c r="AH862" i="3" s="1"/>
  <c r="Y862" i="3"/>
  <c r="P866" i="3"/>
  <c r="AH866" i="3" s="1"/>
  <c r="Y866" i="3"/>
  <c r="P870" i="3"/>
  <c r="AH870" i="3" s="1"/>
  <c r="Y870" i="3"/>
  <c r="P874" i="3"/>
  <c r="AH874" i="3" s="1"/>
  <c r="Y874" i="3"/>
  <c r="P878" i="3"/>
  <c r="AH878" i="3" s="1"/>
  <c r="Y878" i="3"/>
  <c r="P882" i="3"/>
  <c r="AH882" i="3" s="1"/>
  <c r="Y882" i="3"/>
  <c r="P886" i="3"/>
  <c r="AH886" i="3" s="1"/>
  <c r="Y886" i="3"/>
  <c r="P890" i="3"/>
  <c r="AH890" i="3" s="1"/>
  <c r="Y890" i="3"/>
  <c r="P894" i="3"/>
  <c r="AH894" i="3" s="1"/>
  <c r="Y894" i="3"/>
  <c r="P898" i="3"/>
  <c r="AH898" i="3" s="1"/>
  <c r="Y898" i="3"/>
  <c r="P902" i="3"/>
  <c r="AH902" i="3" s="1"/>
  <c r="Y902" i="3"/>
  <c r="P906" i="3"/>
  <c r="AH906" i="3" s="1"/>
  <c r="Y906" i="3"/>
  <c r="P910" i="3"/>
  <c r="AH910" i="3" s="1"/>
  <c r="Y910" i="3"/>
  <c r="P914" i="3"/>
  <c r="AH914" i="3" s="1"/>
  <c r="Y914" i="3"/>
  <c r="P918" i="3"/>
  <c r="AH918" i="3" s="1"/>
  <c r="Y918" i="3"/>
  <c r="P922" i="3"/>
  <c r="AH922" i="3" s="1"/>
  <c r="Y922" i="3"/>
  <c r="P926" i="3"/>
  <c r="AH926" i="3" s="1"/>
  <c r="Y926" i="3"/>
  <c r="P930" i="3"/>
  <c r="AH930" i="3" s="1"/>
  <c r="Y930" i="3"/>
  <c r="P934" i="3"/>
  <c r="AH934" i="3" s="1"/>
  <c r="Y934" i="3"/>
  <c r="P938" i="3"/>
  <c r="AH938" i="3" s="1"/>
  <c r="Y938" i="3"/>
  <c r="P942" i="3"/>
  <c r="AH942" i="3" s="1"/>
  <c r="Y942" i="3"/>
  <c r="P946" i="3"/>
  <c r="AH946" i="3" s="1"/>
  <c r="Y946" i="3"/>
  <c r="P950" i="3"/>
  <c r="AH950" i="3" s="1"/>
  <c r="Y950" i="3"/>
  <c r="P954" i="3"/>
  <c r="AH954" i="3" s="1"/>
  <c r="Y954" i="3"/>
  <c r="P958" i="3"/>
  <c r="AH958" i="3" s="1"/>
  <c r="Y958" i="3"/>
  <c r="P962" i="3"/>
  <c r="AH962" i="3" s="1"/>
  <c r="Y962" i="3"/>
  <c r="P966" i="3"/>
  <c r="AH966" i="3" s="1"/>
  <c r="Y966" i="3"/>
  <c r="P970" i="3"/>
  <c r="AH970" i="3" s="1"/>
  <c r="Y970" i="3"/>
  <c r="P974" i="3"/>
  <c r="AH974" i="3" s="1"/>
  <c r="Y974" i="3"/>
  <c r="P978" i="3"/>
  <c r="AH978" i="3" s="1"/>
  <c r="Y978" i="3"/>
  <c r="P982" i="3"/>
  <c r="AH982" i="3" s="1"/>
  <c r="Y982" i="3"/>
  <c r="P986" i="3"/>
  <c r="AH986" i="3" s="1"/>
  <c r="Y986" i="3"/>
  <c r="P990" i="3"/>
  <c r="AH990" i="3" s="1"/>
  <c r="Y990" i="3"/>
  <c r="P994" i="3"/>
  <c r="AH994" i="3" s="1"/>
  <c r="Y994" i="3"/>
  <c r="P998" i="3"/>
  <c r="AH998" i="3" s="1"/>
  <c r="Y998" i="3"/>
  <c r="P1002" i="3"/>
  <c r="AH1002" i="3" s="1"/>
  <c r="Y1002" i="3"/>
  <c r="P1006" i="3"/>
  <c r="AH1006" i="3" s="1"/>
  <c r="Y1006" i="3"/>
  <c r="P1010" i="3"/>
  <c r="AH1010" i="3" s="1"/>
  <c r="Y1010" i="3"/>
  <c r="P1014" i="3"/>
  <c r="AH1014" i="3" s="1"/>
  <c r="Y1014" i="3"/>
  <c r="P1018" i="3"/>
  <c r="AH1018" i="3" s="1"/>
  <c r="Y1018" i="3"/>
  <c r="P1022" i="3"/>
  <c r="AH1022" i="3" s="1"/>
  <c r="Y1022" i="3"/>
  <c r="P1026" i="3"/>
  <c r="AH1026" i="3" s="1"/>
  <c r="Y1026" i="3"/>
  <c r="P1030" i="3"/>
  <c r="AH1030" i="3" s="1"/>
  <c r="Y1030" i="3"/>
  <c r="P1034" i="3"/>
  <c r="AH1034" i="3" s="1"/>
  <c r="Y1034" i="3"/>
  <c r="P1038" i="3"/>
  <c r="AH1038" i="3" s="1"/>
  <c r="Y1038" i="3"/>
  <c r="P1042" i="3"/>
  <c r="AH1042" i="3" s="1"/>
  <c r="Y1042" i="3"/>
  <c r="P1046" i="3"/>
  <c r="AH1046" i="3" s="1"/>
  <c r="Y1046" i="3"/>
  <c r="P1050" i="3"/>
  <c r="AH1050" i="3" s="1"/>
  <c r="Y1050" i="3"/>
  <c r="P1054" i="3"/>
  <c r="AH1054" i="3" s="1"/>
  <c r="Y1054" i="3"/>
  <c r="P1058" i="3"/>
  <c r="AH1058" i="3" s="1"/>
  <c r="Y1058" i="3"/>
  <c r="P1062" i="3"/>
  <c r="AH1062" i="3" s="1"/>
  <c r="Y1062" i="3"/>
  <c r="P1066" i="3"/>
  <c r="AH1066" i="3" s="1"/>
  <c r="Y1066" i="3"/>
  <c r="P1070" i="3"/>
  <c r="AH1070" i="3" s="1"/>
  <c r="Y1070" i="3"/>
  <c r="P1074" i="3"/>
  <c r="AH1074" i="3" s="1"/>
  <c r="Y1074" i="3"/>
  <c r="P1078" i="3"/>
  <c r="AH1078" i="3" s="1"/>
  <c r="Y1078" i="3"/>
  <c r="P1082" i="3"/>
  <c r="AH1082" i="3" s="1"/>
  <c r="Y1082" i="3"/>
  <c r="P1086" i="3"/>
  <c r="AH1086" i="3" s="1"/>
  <c r="Y1086" i="3"/>
  <c r="P1090" i="3"/>
  <c r="AH1090" i="3" s="1"/>
  <c r="Y1090" i="3"/>
  <c r="P1094" i="3"/>
  <c r="AH1094" i="3" s="1"/>
  <c r="Y1094" i="3"/>
  <c r="P1098" i="3"/>
  <c r="AH1098" i="3" s="1"/>
  <c r="Y1098" i="3"/>
  <c r="P1102" i="3"/>
  <c r="AH1102" i="3" s="1"/>
  <c r="Y1102" i="3"/>
  <c r="P1106" i="3"/>
  <c r="AH1106" i="3" s="1"/>
  <c r="Y1106" i="3"/>
  <c r="P1110" i="3"/>
  <c r="AH1110" i="3" s="1"/>
  <c r="Y1110" i="3"/>
  <c r="P1114" i="3"/>
  <c r="AH1114" i="3" s="1"/>
  <c r="Y1114" i="3"/>
  <c r="P1118" i="3"/>
  <c r="AH1118" i="3" s="1"/>
  <c r="Y1118" i="3"/>
  <c r="P1122" i="3"/>
  <c r="AH1122" i="3" s="1"/>
  <c r="Y1122" i="3"/>
  <c r="P1126" i="3"/>
  <c r="AH1126" i="3" s="1"/>
  <c r="Y1126" i="3"/>
  <c r="P1130" i="3"/>
  <c r="AH1130" i="3" s="1"/>
  <c r="Y1130" i="3"/>
  <c r="P1134" i="3"/>
  <c r="AH1134" i="3" s="1"/>
  <c r="Y1134" i="3"/>
  <c r="P1138" i="3"/>
  <c r="AH1138" i="3" s="1"/>
  <c r="Y1138" i="3"/>
  <c r="P1142" i="3"/>
  <c r="AH1142" i="3" s="1"/>
  <c r="Y1142" i="3"/>
  <c r="P1146" i="3"/>
  <c r="AH1146" i="3" s="1"/>
  <c r="Y1146" i="3"/>
  <c r="P1150" i="3"/>
  <c r="AH1150" i="3" s="1"/>
  <c r="Y1150" i="3"/>
  <c r="P1154" i="3"/>
  <c r="AH1154" i="3" s="1"/>
  <c r="Y1154" i="3"/>
  <c r="P1158" i="3"/>
  <c r="AH1158" i="3" s="1"/>
  <c r="Y1158" i="3"/>
  <c r="P1162" i="3"/>
  <c r="AH1162" i="3" s="1"/>
  <c r="Y1162" i="3"/>
  <c r="P1166" i="3"/>
  <c r="AH1166" i="3" s="1"/>
  <c r="Y1166" i="3"/>
  <c r="P1170" i="3"/>
  <c r="AH1170" i="3" s="1"/>
  <c r="Y1170" i="3"/>
  <c r="P1174" i="3"/>
  <c r="AH1174" i="3" s="1"/>
  <c r="Y1174" i="3"/>
  <c r="P1178" i="3"/>
  <c r="AH1178" i="3" s="1"/>
  <c r="Y1178" i="3"/>
  <c r="P1182" i="3"/>
  <c r="AH1182" i="3" s="1"/>
  <c r="Y1182" i="3"/>
  <c r="P1186" i="3"/>
  <c r="AH1186" i="3" s="1"/>
  <c r="Y1186" i="3"/>
  <c r="P1190" i="3"/>
  <c r="AH1190" i="3" s="1"/>
  <c r="Y1190" i="3"/>
  <c r="P1194" i="3"/>
  <c r="AH1194" i="3" s="1"/>
  <c r="Y1194" i="3"/>
  <c r="P1198" i="3"/>
  <c r="AH1198" i="3" s="1"/>
  <c r="Y1198" i="3"/>
  <c r="P1202" i="3"/>
  <c r="AH1202" i="3" s="1"/>
  <c r="Y1202" i="3"/>
  <c r="P1206" i="3"/>
  <c r="AH1206" i="3" s="1"/>
  <c r="Y1206" i="3"/>
  <c r="P1210" i="3"/>
  <c r="AH1210" i="3" s="1"/>
  <c r="Y1210" i="3"/>
  <c r="P1214" i="3"/>
  <c r="AH1214" i="3" s="1"/>
  <c r="Y1214" i="3"/>
  <c r="P1218" i="3"/>
  <c r="AH1218" i="3" s="1"/>
  <c r="Y1218" i="3"/>
  <c r="P1222" i="3"/>
  <c r="AH1222" i="3" s="1"/>
  <c r="Y1222" i="3"/>
  <c r="P1226" i="3"/>
  <c r="AH1226" i="3" s="1"/>
  <c r="Y1226" i="3"/>
  <c r="P1230" i="3"/>
  <c r="AH1230" i="3" s="1"/>
  <c r="Y1230" i="3"/>
  <c r="P1234" i="3"/>
  <c r="AH1234" i="3" s="1"/>
  <c r="Y1234" i="3"/>
  <c r="P1238" i="3"/>
  <c r="AH1238" i="3" s="1"/>
  <c r="Y1238" i="3"/>
  <c r="P1242" i="3"/>
  <c r="AH1242" i="3" s="1"/>
  <c r="Y1242" i="3"/>
  <c r="P1246" i="3"/>
  <c r="AH1246" i="3" s="1"/>
  <c r="Y1246" i="3"/>
  <c r="P1250" i="3"/>
  <c r="AH1250" i="3" s="1"/>
  <c r="Y1250" i="3"/>
  <c r="P1254" i="3"/>
  <c r="AH1254" i="3" s="1"/>
  <c r="Y1254" i="3"/>
  <c r="P1258" i="3"/>
  <c r="AH1258" i="3" s="1"/>
  <c r="Y1258" i="3"/>
  <c r="P1262" i="3"/>
  <c r="AH1262" i="3" s="1"/>
  <c r="Y1262" i="3"/>
  <c r="P1266" i="3"/>
  <c r="AH1266" i="3" s="1"/>
  <c r="Y1266" i="3"/>
  <c r="P1270" i="3"/>
  <c r="AH1270" i="3" s="1"/>
  <c r="Y1270" i="3"/>
  <c r="P1274" i="3"/>
  <c r="AH1274" i="3" s="1"/>
  <c r="Y1274" i="3"/>
  <c r="P1278" i="3"/>
  <c r="AH1278" i="3" s="1"/>
  <c r="Y1278" i="3"/>
  <c r="P1282" i="3"/>
  <c r="AH1282" i="3" s="1"/>
  <c r="Y1282" i="3"/>
  <c r="P1286" i="3"/>
  <c r="AH1286" i="3" s="1"/>
  <c r="Y1286" i="3"/>
  <c r="P1290" i="3"/>
  <c r="AH1290" i="3" s="1"/>
  <c r="Y1290" i="3"/>
  <c r="P1294" i="3"/>
  <c r="AH1294" i="3" s="1"/>
  <c r="Y1294" i="3"/>
  <c r="P1298" i="3"/>
  <c r="AH1298" i="3" s="1"/>
  <c r="Y1298" i="3"/>
  <c r="P1302" i="3"/>
  <c r="AH1302" i="3" s="1"/>
  <c r="Y1302" i="3"/>
  <c r="P1306" i="3"/>
  <c r="AH1306" i="3" s="1"/>
  <c r="Y1306" i="3"/>
  <c r="P1310" i="3"/>
  <c r="AH1310" i="3" s="1"/>
  <c r="Y1310" i="3"/>
  <c r="P1314" i="3"/>
  <c r="AH1314" i="3" s="1"/>
  <c r="Y1314" i="3"/>
  <c r="P1318" i="3"/>
  <c r="AH1318" i="3" s="1"/>
  <c r="Y1318" i="3"/>
  <c r="P1322" i="3"/>
  <c r="AH1322" i="3" s="1"/>
  <c r="Y1322" i="3"/>
  <c r="P1326" i="3"/>
  <c r="AH1326" i="3" s="1"/>
  <c r="Y1326" i="3"/>
  <c r="P1330" i="3"/>
  <c r="AH1330" i="3" s="1"/>
  <c r="Y1330" i="3"/>
  <c r="P1334" i="3"/>
  <c r="AH1334" i="3" s="1"/>
  <c r="Y1334" i="3"/>
  <c r="P1338" i="3"/>
  <c r="AH1338" i="3" s="1"/>
  <c r="Y1338" i="3"/>
  <c r="P1342" i="3"/>
  <c r="AH1342" i="3" s="1"/>
  <c r="Y1342" i="3"/>
  <c r="P1346" i="3"/>
  <c r="AH1346" i="3" s="1"/>
  <c r="Y1346" i="3"/>
  <c r="P1350" i="3"/>
  <c r="AH1350" i="3" s="1"/>
  <c r="Y1350" i="3"/>
  <c r="P1354" i="3"/>
  <c r="AH1354" i="3" s="1"/>
  <c r="Y1354" i="3"/>
  <c r="P1358" i="3"/>
  <c r="AH1358" i="3" s="1"/>
  <c r="Y1358" i="3"/>
  <c r="P1362" i="3"/>
  <c r="AH1362" i="3" s="1"/>
  <c r="Y1362" i="3"/>
  <c r="P1366" i="3"/>
  <c r="AH1366" i="3" s="1"/>
  <c r="Y1366" i="3"/>
  <c r="P1370" i="3"/>
  <c r="AH1370" i="3" s="1"/>
  <c r="Y1370" i="3"/>
  <c r="P1374" i="3"/>
  <c r="AH1374" i="3" s="1"/>
  <c r="Y1374" i="3"/>
  <c r="P1378" i="3"/>
  <c r="AH1378" i="3" s="1"/>
  <c r="Y1378" i="3"/>
  <c r="P1382" i="3"/>
  <c r="AH1382" i="3" s="1"/>
  <c r="Y1382" i="3"/>
  <c r="P1386" i="3"/>
  <c r="AH1386" i="3" s="1"/>
  <c r="Y1386" i="3"/>
  <c r="P1390" i="3"/>
  <c r="AH1390" i="3" s="1"/>
  <c r="Y1390" i="3"/>
  <c r="M412" i="3"/>
  <c r="AE412" i="3" s="1"/>
  <c r="V412" i="3"/>
  <c r="M416" i="3"/>
  <c r="AE416" i="3" s="1"/>
  <c r="V416" i="3"/>
  <c r="M420" i="3"/>
  <c r="AE420" i="3" s="1"/>
  <c r="V420" i="3"/>
  <c r="M424" i="3"/>
  <c r="AE424" i="3" s="1"/>
  <c r="V424" i="3"/>
  <c r="M428" i="3"/>
  <c r="AE428" i="3" s="1"/>
  <c r="V428" i="3"/>
  <c r="M432" i="3"/>
  <c r="AE432" i="3" s="1"/>
  <c r="V432" i="3"/>
  <c r="M436" i="3"/>
  <c r="AE436" i="3" s="1"/>
  <c r="V436" i="3"/>
  <c r="M440" i="3"/>
  <c r="AE440" i="3" s="1"/>
  <c r="V440" i="3"/>
  <c r="M444" i="3"/>
  <c r="AE444" i="3" s="1"/>
  <c r="V444" i="3"/>
  <c r="M448" i="3"/>
  <c r="AE448" i="3" s="1"/>
  <c r="V448" i="3"/>
  <c r="M452" i="3"/>
  <c r="AE452" i="3" s="1"/>
  <c r="V452" i="3"/>
  <c r="M456" i="3"/>
  <c r="AE456" i="3" s="1"/>
  <c r="V456" i="3"/>
  <c r="M460" i="3"/>
  <c r="AE460" i="3" s="1"/>
  <c r="V460" i="3"/>
  <c r="M464" i="3"/>
  <c r="AE464" i="3" s="1"/>
  <c r="V464" i="3"/>
  <c r="M468" i="3"/>
  <c r="AE468" i="3" s="1"/>
  <c r="V468" i="3"/>
  <c r="M472" i="3"/>
  <c r="AE472" i="3" s="1"/>
  <c r="V472" i="3"/>
  <c r="M476" i="3"/>
  <c r="AE476" i="3" s="1"/>
  <c r="V476" i="3"/>
  <c r="M480" i="3"/>
  <c r="AE480" i="3" s="1"/>
  <c r="V480" i="3"/>
  <c r="M484" i="3"/>
  <c r="AE484" i="3" s="1"/>
  <c r="V484" i="3"/>
  <c r="M488" i="3"/>
  <c r="AE488" i="3" s="1"/>
  <c r="V488" i="3"/>
  <c r="M492" i="3"/>
  <c r="AE492" i="3" s="1"/>
  <c r="V492" i="3"/>
  <c r="M496" i="3"/>
  <c r="AE496" i="3" s="1"/>
  <c r="V496" i="3"/>
  <c r="M500" i="3"/>
  <c r="AE500" i="3" s="1"/>
  <c r="V500" i="3"/>
  <c r="M504" i="3"/>
  <c r="AE504" i="3" s="1"/>
  <c r="V504" i="3"/>
  <c r="M508" i="3"/>
  <c r="AE508" i="3" s="1"/>
  <c r="V508" i="3"/>
  <c r="M512" i="3"/>
  <c r="AE512" i="3" s="1"/>
  <c r="V512" i="3"/>
  <c r="M516" i="3"/>
  <c r="AE516" i="3" s="1"/>
  <c r="V516" i="3"/>
  <c r="M520" i="3"/>
  <c r="AE520" i="3" s="1"/>
  <c r="V520" i="3"/>
  <c r="M524" i="3"/>
  <c r="AE524" i="3" s="1"/>
  <c r="V524" i="3"/>
  <c r="M528" i="3"/>
  <c r="AE528" i="3" s="1"/>
  <c r="V528" i="3"/>
  <c r="M532" i="3"/>
  <c r="AE532" i="3" s="1"/>
  <c r="V532" i="3"/>
  <c r="M536" i="3"/>
  <c r="AE536" i="3" s="1"/>
  <c r="V536" i="3"/>
  <c r="M540" i="3"/>
  <c r="AE540" i="3" s="1"/>
  <c r="V540" i="3"/>
  <c r="M544" i="3"/>
  <c r="AE544" i="3" s="1"/>
  <c r="V544" i="3"/>
  <c r="M548" i="3"/>
  <c r="AE548" i="3" s="1"/>
  <c r="V548" i="3"/>
  <c r="M552" i="3"/>
  <c r="AE552" i="3" s="1"/>
  <c r="V552" i="3"/>
  <c r="M556" i="3"/>
  <c r="AE556" i="3" s="1"/>
  <c r="V556" i="3"/>
  <c r="M560" i="3"/>
  <c r="AE560" i="3" s="1"/>
  <c r="V560" i="3"/>
  <c r="M564" i="3"/>
  <c r="AE564" i="3" s="1"/>
  <c r="V564" i="3"/>
  <c r="M568" i="3"/>
  <c r="AE568" i="3" s="1"/>
  <c r="V568" i="3"/>
  <c r="M572" i="3"/>
  <c r="AE572" i="3" s="1"/>
  <c r="V572" i="3"/>
  <c r="M576" i="3"/>
  <c r="AE576" i="3" s="1"/>
  <c r="V576" i="3"/>
  <c r="M580" i="3"/>
  <c r="AE580" i="3" s="1"/>
  <c r="V580" i="3"/>
  <c r="M584" i="3"/>
  <c r="AE584" i="3" s="1"/>
  <c r="V584" i="3"/>
  <c r="M588" i="3"/>
  <c r="AE588" i="3" s="1"/>
  <c r="V588" i="3"/>
  <c r="M592" i="3"/>
  <c r="AE592" i="3" s="1"/>
  <c r="V592" i="3"/>
  <c r="M596" i="3"/>
  <c r="AE596" i="3" s="1"/>
  <c r="V596" i="3"/>
  <c r="M600" i="3"/>
  <c r="AE600" i="3" s="1"/>
  <c r="V600" i="3"/>
  <c r="M604" i="3"/>
  <c r="AE604" i="3" s="1"/>
  <c r="V604" i="3"/>
  <c r="M608" i="3"/>
  <c r="AE608" i="3" s="1"/>
  <c r="V608" i="3"/>
  <c r="M612" i="3"/>
  <c r="AE612" i="3" s="1"/>
  <c r="V612" i="3"/>
  <c r="M616" i="3"/>
  <c r="AE616" i="3" s="1"/>
  <c r="V616" i="3"/>
  <c r="M620" i="3"/>
  <c r="AE620" i="3" s="1"/>
  <c r="V620" i="3"/>
  <c r="M624" i="3"/>
  <c r="AE624" i="3" s="1"/>
  <c r="V624" i="3"/>
  <c r="M628" i="3"/>
  <c r="AE628" i="3" s="1"/>
  <c r="V628" i="3"/>
  <c r="M632" i="3"/>
  <c r="AE632" i="3" s="1"/>
  <c r="V632" i="3"/>
  <c r="M636" i="3"/>
  <c r="AE636" i="3" s="1"/>
  <c r="V636" i="3"/>
  <c r="M640" i="3"/>
  <c r="AE640" i="3" s="1"/>
  <c r="V640" i="3"/>
  <c r="M644" i="3"/>
  <c r="AE644" i="3" s="1"/>
  <c r="V644" i="3"/>
  <c r="M648" i="3"/>
  <c r="AE648" i="3" s="1"/>
  <c r="V648" i="3"/>
  <c r="M652" i="3"/>
  <c r="AE652" i="3" s="1"/>
  <c r="V652" i="3"/>
  <c r="M656" i="3"/>
  <c r="AE656" i="3" s="1"/>
  <c r="V656" i="3"/>
  <c r="M660" i="3"/>
  <c r="AE660" i="3" s="1"/>
  <c r="V660" i="3"/>
  <c r="M664" i="3"/>
  <c r="AE664" i="3" s="1"/>
  <c r="V664" i="3"/>
  <c r="M668" i="3"/>
  <c r="AE668" i="3" s="1"/>
  <c r="V668" i="3"/>
  <c r="M672" i="3"/>
  <c r="AE672" i="3" s="1"/>
  <c r="V672" i="3"/>
  <c r="M676" i="3"/>
  <c r="AE676" i="3" s="1"/>
  <c r="V676" i="3"/>
  <c r="M680" i="3"/>
  <c r="AE680" i="3" s="1"/>
  <c r="V680" i="3"/>
  <c r="M684" i="3"/>
  <c r="AE684" i="3" s="1"/>
  <c r="V684" i="3"/>
  <c r="M688" i="3"/>
  <c r="AE688" i="3" s="1"/>
  <c r="V688" i="3"/>
  <c r="M692" i="3"/>
  <c r="AE692" i="3" s="1"/>
  <c r="V692" i="3"/>
  <c r="M696" i="3"/>
  <c r="AE696" i="3" s="1"/>
  <c r="V696" i="3"/>
  <c r="M700" i="3"/>
  <c r="AE700" i="3" s="1"/>
  <c r="V700" i="3"/>
  <c r="M704" i="3"/>
  <c r="AE704" i="3" s="1"/>
  <c r="V704" i="3"/>
  <c r="M708" i="3"/>
  <c r="AE708" i="3" s="1"/>
  <c r="V708" i="3"/>
  <c r="M712" i="3"/>
  <c r="AE712" i="3" s="1"/>
  <c r="V712" i="3"/>
  <c r="M716" i="3"/>
  <c r="AE716" i="3" s="1"/>
  <c r="V716" i="3"/>
  <c r="M720" i="3"/>
  <c r="AE720" i="3" s="1"/>
  <c r="V720" i="3"/>
  <c r="M724" i="3"/>
  <c r="AE724" i="3" s="1"/>
  <c r="V724" i="3"/>
  <c r="M728" i="3"/>
  <c r="AE728" i="3" s="1"/>
  <c r="V728" i="3"/>
  <c r="M732" i="3"/>
  <c r="AE732" i="3" s="1"/>
  <c r="V732" i="3"/>
  <c r="M736" i="3"/>
  <c r="AE736" i="3" s="1"/>
  <c r="V736" i="3"/>
  <c r="M740" i="3"/>
  <c r="AE740" i="3" s="1"/>
  <c r="V740" i="3"/>
  <c r="M744" i="3"/>
  <c r="AE744" i="3" s="1"/>
  <c r="V744" i="3"/>
  <c r="M748" i="3"/>
  <c r="AE748" i="3" s="1"/>
  <c r="V748" i="3"/>
  <c r="M752" i="3"/>
  <c r="AE752" i="3" s="1"/>
  <c r="V752" i="3"/>
  <c r="M756" i="3"/>
  <c r="AE756" i="3" s="1"/>
  <c r="V756" i="3"/>
  <c r="M760" i="3"/>
  <c r="AE760" i="3" s="1"/>
  <c r="V760" i="3"/>
  <c r="M764" i="3"/>
  <c r="AE764" i="3" s="1"/>
  <c r="V764" i="3"/>
  <c r="M768" i="3"/>
  <c r="AE768" i="3" s="1"/>
  <c r="V768" i="3"/>
  <c r="M772" i="3"/>
  <c r="AE772" i="3" s="1"/>
  <c r="V772" i="3"/>
  <c r="M776" i="3"/>
  <c r="AE776" i="3" s="1"/>
  <c r="V776" i="3"/>
  <c r="M780" i="3"/>
  <c r="AE780" i="3" s="1"/>
  <c r="V780" i="3"/>
  <c r="M784" i="3"/>
  <c r="AE784" i="3" s="1"/>
  <c r="V784" i="3"/>
  <c r="M788" i="3"/>
  <c r="AE788" i="3" s="1"/>
  <c r="V788" i="3"/>
  <c r="M792" i="3"/>
  <c r="AE792" i="3" s="1"/>
  <c r="V792" i="3"/>
  <c r="M796" i="3"/>
  <c r="AE796" i="3" s="1"/>
  <c r="V796" i="3"/>
  <c r="M800" i="3"/>
  <c r="AE800" i="3" s="1"/>
  <c r="V800" i="3"/>
  <c r="M804" i="3"/>
  <c r="AE804" i="3" s="1"/>
  <c r="V804" i="3"/>
  <c r="M808" i="3"/>
  <c r="AE808" i="3" s="1"/>
  <c r="V808" i="3"/>
  <c r="M812" i="3"/>
  <c r="AE812" i="3" s="1"/>
  <c r="V812" i="3"/>
  <c r="M816" i="3"/>
  <c r="AE816" i="3" s="1"/>
  <c r="V816" i="3"/>
  <c r="M820" i="3"/>
  <c r="AE820" i="3" s="1"/>
  <c r="V820" i="3"/>
  <c r="M824" i="3"/>
  <c r="AE824" i="3" s="1"/>
  <c r="V824" i="3"/>
  <c r="M828" i="3"/>
  <c r="AE828" i="3" s="1"/>
  <c r="V828" i="3"/>
  <c r="M832" i="3"/>
  <c r="AE832" i="3" s="1"/>
  <c r="V832" i="3"/>
  <c r="M836" i="3"/>
  <c r="AE836" i="3" s="1"/>
  <c r="V836" i="3"/>
  <c r="M840" i="3"/>
  <c r="AE840" i="3" s="1"/>
  <c r="V840" i="3"/>
  <c r="M844" i="3"/>
  <c r="AE844" i="3" s="1"/>
  <c r="V844" i="3"/>
  <c r="M848" i="3"/>
  <c r="AE848" i="3" s="1"/>
  <c r="V848" i="3"/>
  <c r="M852" i="3"/>
  <c r="AE852" i="3" s="1"/>
  <c r="V852" i="3"/>
  <c r="M856" i="3"/>
  <c r="AE856" i="3" s="1"/>
  <c r="V856" i="3"/>
  <c r="M860" i="3"/>
  <c r="AE860" i="3" s="1"/>
  <c r="V860" i="3"/>
  <c r="M864" i="3"/>
  <c r="AE864" i="3" s="1"/>
  <c r="V864" i="3"/>
  <c r="M868" i="3"/>
  <c r="AE868" i="3" s="1"/>
  <c r="V868" i="3"/>
  <c r="M872" i="3"/>
  <c r="AE872" i="3" s="1"/>
  <c r="V872" i="3"/>
  <c r="M876" i="3"/>
  <c r="AE876" i="3" s="1"/>
  <c r="V876" i="3"/>
  <c r="M880" i="3"/>
  <c r="AE880" i="3" s="1"/>
  <c r="V880" i="3"/>
  <c r="M884" i="3"/>
  <c r="AE884" i="3" s="1"/>
  <c r="V884" i="3"/>
  <c r="M888" i="3"/>
  <c r="AE888" i="3" s="1"/>
  <c r="V888" i="3"/>
  <c r="M892" i="3"/>
  <c r="AE892" i="3" s="1"/>
  <c r="V892" i="3"/>
  <c r="M896" i="3"/>
  <c r="AE896" i="3" s="1"/>
  <c r="V896" i="3"/>
  <c r="M900" i="3"/>
  <c r="AE900" i="3" s="1"/>
  <c r="V900" i="3"/>
  <c r="M904" i="3"/>
  <c r="AE904" i="3" s="1"/>
  <c r="V904" i="3"/>
  <c r="M908" i="3"/>
  <c r="AE908" i="3" s="1"/>
  <c r="V908" i="3"/>
  <c r="M912" i="3"/>
  <c r="AE912" i="3" s="1"/>
  <c r="V912" i="3"/>
  <c r="M916" i="3"/>
  <c r="AE916" i="3" s="1"/>
  <c r="V916" i="3"/>
  <c r="M920" i="3"/>
  <c r="AE920" i="3" s="1"/>
  <c r="V920" i="3"/>
  <c r="M924" i="3"/>
  <c r="AE924" i="3" s="1"/>
  <c r="V924" i="3"/>
  <c r="M928" i="3"/>
  <c r="AE928" i="3" s="1"/>
  <c r="V928" i="3"/>
  <c r="M932" i="3"/>
  <c r="AE932" i="3" s="1"/>
  <c r="V932" i="3"/>
  <c r="M936" i="3"/>
  <c r="AE936" i="3" s="1"/>
  <c r="V936" i="3"/>
  <c r="M940" i="3"/>
  <c r="AE940" i="3" s="1"/>
  <c r="V940" i="3"/>
  <c r="M944" i="3"/>
  <c r="AE944" i="3" s="1"/>
  <c r="V944" i="3"/>
  <c r="M948" i="3"/>
  <c r="AE948" i="3" s="1"/>
  <c r="V948" i="3"/>
  <c r="M952" i="3"/>
  <c r="AE952" i="3" s="1"/>
  <c r="V952" i="3"/>
  <c r="M956" i="3"/>
  <c r="AE956" i="3" s="1"/>
  <c r="V956" i="3"/>
  <c r="M960" i="3"/>
  <c r="AE960" i="3" s="1"/>
  <c r="V960" i="3"/>
  <c r="M964" i="3"/>
  <c r="AE964" i="3" s="1"/>
  <c r="V964" i="3"/>
  <c r="M968" i="3"/>
  <c r="AE968" i="3" s="1"/>
  <c r="V968" i="3"/>
  <c r="M972" i="3"/>
  <c r="AE972" i="3" s="1"/>
  <c r="V972" i="3"/>
  <c r="M976" i="3"/>
  <c r="AE976" i="3" s="1"/>
  <c r="V976" i="3"/>
  <c r="M980" i="3"/>
  <c r="AE980" i="3" s="1"/>
  <c r="V980" i="3"/>
  <c r="M984" i="3"/>
  <c r="AE984" i="3" s="1"/>
  <c r="V984" i="3"/>
  <c r="M988" i="3"/>
  <c r="AE988" i="3" s="1"/>
  <c r="V988" i="3"/>
  <c r="M992" i="3"/>
  <c r="AE992" i="3" s="1"/>
  <c r="V992" i="3"/>
  <c r="M996" i="3"/>
  <c r="AE996" i="3" s="1"/>
  <c r="V996" i="3"/>
  <c r="M1000" i="3"/>
  <c r="AE1000" i="3" s="1"/>
  <c r="V1000" i="3"/>
  <c r="M1004" i="3"/>
  <c r="AE1004" i="3" s="1"/>
  <c r="V1004" i="3"/>
  <c r="M1008" i="3"/>
  <c r="AE1008" i="3" s="1"/>
  <c r="V1008" i="3"/>
  <c r="M1012" i="3"/>
  <c r="AE1012" i="3" s="1"/>
  <c r="V1012" i="3"/>
  <c r="M1016" i="3"/>
  <c r="AE1016" i="3" s="1"/>
  <c r="V1016" i="3"/>
  <c r="M1020" i="3"/>
  <c r="AE1020" i="3" s="1"/>
  <c r="V1020" i="3"/>
  <c r="M1024" i="3"/>
  <c r="AE1024" i="3" s="1"/>
  <c r="V1024" i="3"/>
  <c r="M1028" i="3"/>
  <c r="AE1028" i="3" s="1"/>
  <c r="V1028" i="3"/>
  <c r="M1032" i="3"/>
  <c r="AE1032" i="3" s="1"/>
  <c r="V1032" i="3"/>
  <c r="M1036" i="3"/>
  <c r="AE1036" i="3" s="1"/>
  <c r="V1036" i="3"/>
  <c r="M1040" i="3"/>
  <c r="AE1040" i="3" s="1"/>
  <c r="V1040" i="3"/>
  <c r="M1044" i="3"/>
  <c r="AE1044" i="3" s="1"/>
  <c r="V1044" i="3"/>
  <c r="M1048" i="3"/>
  <c r="AE1048" i="3" s="1"/>
  <c r="V1048" i="3"/>
  <c r="M1052" i="3"/>
  <c r="AE1052" i="3" s="1"/>
  <c r="V1052" i="3"/>
  <c r="M1056" i="3"/>
  <c r="AE1056" i="3" s="1"/>
  <c r="V1056" i="3"/>
  <c r="M1060" i="3"/>
  <c r="AE1060" i="3" s="1"/>
  <c r="V1060" i="3"/>
  <c r="M1064" i="3"/>
  <c r="AE1064" i="3" s="1"/>
  <c r="V1064" i="3"/>
  <c r="M1068" i="3"/>
  <c r="AE1068" i="3" s="1"/>
  <c r="V1068" i="3"/>
  <c r="M1072" i="3"/>
  <c r="AE1072" i="3" s="1"/>
  <c r="V1072" i="3"/>
  <c r="M1076" i="3"/>
  <c r="AE1076" i="3" s="1"/>
  <c r="V1076" i="3"/>
  <c r="M1080" i="3"/>
  <c r="AE1080" i="3" s="1"/>
  <c r="V1080" i="3"/>
  <c r="M1084" i="3"/>
  <c r="AE1084" i="3" s="1"/>
  <c r="V1084" i="3"/>
  <c r="M1088" i="3"/>
  <c r="AE1088" i="3" s="1"/>
  <c r="V1088" i="3"/>
  <c r="M1092" i="3"/>
  <c r="AE1092" i="3" s="1"/>
  <c r="V1092" i="3"/>
  <c r="M1096" i="3"/>
  <c r="AE1096" i="3" s="1"/>
  <c r="V1096" i="3"/>
  <c r="M1100" i="3"/>
  <c r="AE1100" i="3" s="1"/>
  <c r="V1100" i="3"/>
  <c r="M1104" i="3"/>
  <c r="AE1104" i="3" s="1"/>
  <c r="V1104" i="3"/>
  <c r="M1108" i="3"/>
  <c r="AE1108" i="3" s="1"/>
  <c r="V1108" i="3"/>
  <c r="M1112" i="3"/>
  <c r="AE1112" i="3" s="1"/>
  <c r="V1112" i="3"/>
  <c r="M1116" i="3"/>
  <c r="AE1116" i="3" s="1"/>
  <c r="V1116" i="3"/>
  <c r="M1120" i="3"/>
  <c r="AE1120" i="3" s="1"/>
  <c r="V1120" i="3"/>
  <c r="M1124" i="3"/>
  <c r="AE1124" i="3" s="1"/>
  <c r="V1124" i="3"/>
  <c r="M1128" i="3"/>
  <c r="AE1128" i="3" s="1"/>
  <c r="V1128" i="3"/>
  <c r="M1132" i="3"/>
  <c r="AE1132" i="3" s="1"/>
  <c r="V1132" i="3"/>
  <c r="M1136" i="3"/>
  <c r="AE1136" i="3" s="1"/>
  <c r="V1136" i="3"/>
  <c r="M1140" i="3"/>
  <c r="AE1140" i="3" s="1"/>
  <c r="V1140" i="3"/>
  <c r="M1144" i="3"/>
  <c r="AE1144" i="3" s="1"/>
  <c r="V1144" i="3"/>
  <c r="M1148" i="3"/>
  <c r="AE1148" i="3" s="1"/>
  <c r="V1148" i="3"/>
  <c r="M1152" i="3"/>
  <c r="AE1152" i="3" s="1"/>
  <c r="V1152" i="3"/>
  <c r="M1156" i="3"/>
  <c r="AE1156" i="3" s="1"/>
  <c r="V1156" i="3"/>
  <c r="M1160" i="3"/>
  <c r="AE1160" i="3" s="1"/>
  <c r="V1160" i="3"/>
  <c r="M1164" i="3"/>
  <c r="AE1164" i="3" s="1"/>
  <c r="V1164" i="3"/>
  <c r="M1168" i="3"/>
  <c r="AE1168" i="3" s="1"/>
  <c r="V1168" i="3"/>
  <c r="M1172" i="3"/>
  <c r="AE1172" i="3" s="1"/>
  <c r="V1172" i="3"/>
  <c r="M1176" i="3"/>
  <c r="AE1176" i="3" s="1"/>
  <c r="V1176" i="3"/>
  <c r="M1180" i="3"/>
  <c r="AE1180" i="3" s="1"/>
  <c r="V1180" i="3"/>
  <c r="M1184" i="3"/>
  <c r="AE1184" i="3" s="1"/>
  <c r="V1184" i="3"/>
  <c r="M1188" i="3"/>
  <c r="AE1188" i="3" s="1"/>
  <c r="V1188" i="3"/>
  <c r="M1192" i="3"/>
  <c r="AE1192" i="3" s="1"/>
  <c r="V1192" i="3"/>
  <c r="M1196" i="3"/>
  <c r="AE1196" i="3" s="1"/>
  <c r="V1196" i="3"/>
  <c r="M1200" i="3"/>
  <c r="AE1200" i="3" s="1"/>
  <c r="V1200" i="3"/>
  <c r="M1204" i="3"/>
  <c r="AE1204" i="3" s="1"/>
  <c r="V1204" i="3"/>
  <c r="M1208" i="3"/>
  <c r="AE1208" i="3" s="1"/>
  <c r="V1208" i="3"/>
  <c r="M1212" i="3"/>
  <c r="AE1212" i="3" s="1"/>
  <c r="V1212" i="3"/>
  <c r="M1216" i="3"/>
  <c r="AE1216" i="3" s="1"/>
  <c r="V1216" i="3"/>
  <c r="M1220" i="3"/>
  <c r="AE1220" i="3" s="1"/>
  <c r="V1220" i="3"/>
  <c r="M1224" i="3"/>
  <c r="AE1224" i="3" s="1"/>
  <c r="V1224" i="3"/>
  <c r="M1228" i="3"/>
  <c r="AE1228" i="3" s="1"/>
  <c r="V1228" i="3"/>
  <c r="M1232" i="3"/>
  <c r="AE1232" i="3" s="1"/>
  <c r="V1232" i="3"/>
  <c r="M1236" i="3"/>
  <c r="AE1236" i="3" s="1"/>
  <c r="V1236" i="3"/>
  <c r="M1240" i="3"/>
  <c r="AE1240" i="3" s="1"/>
  <c r="V1240" i="3"/>
  <c r="M1244" i="3"/>
  <c r="AE1244" i="3" s="1"/>
  <c r="V1244" i="3"/>
  <c r="M1248" i="3"/>
  <c r="AE1248" i="3" s="1"/>
  <c r="V1248" i="3"/>
  <c r="M1252" i="3"/>
  <c r="AE1252" i="3" s="1"/>
  <c r="V1252" i="3"/>
  <c r="M1256" i="3"/>
  <c r="AE1256" i="3" s="1"/>
  <c r="V1256" i="3"/>
  <c r="M1260" i="3"/>
  <c r="AE1260" i="3" s="1"/>
  <c r="V1260" i="3"/>
  <c r="M1264" i="3"/>
  <c r="AE1264" i="3" s="1"/>
  <c r="V1264" i="3"/>
  <c r="M1268" i="3"/>
  <c r="AE1268" i="3" s="1"/>
  <c r="V1268" i="3"/>
  <c r="M1272" i="3"/>
  <c r="AE1272" i="3" s="1"/>
  <c r="V1272" i="3"/>
  <c r="M1276" i="3"/>
  <c r="AE1276" i="3" s="1"/>
  <c r="V1276" i="3"/>
  <c r="M1280" i="3"/>
  <c r="AE1280" i="3" s="1"/>
  <c r="V1280" i="3"/>
  <c r="M1284" i="3"/>
  <c r="AE1284" i="3" s="1"/>
  <c r="V1284" i="3"/>
  <c r="M1288" i="3"/>
  <c r="AE1288" i="3" s="1"/>
  <c r="V1288" i="3"/>
  <c r="M1292" i="3"/>
  <c r="AE1292" i="3" s="1"/>
  <c r="V1292" i="3"/>
  <c r="M1296" i="3"/>
  <c r="AE1296" i="3" s="1"/>
  <c r="V1296" i="3"/>
  <c r="M1300" i="3"/>
  <c r="AE1300" i="3" s="1"/>
  <c r="V1300" i="3"/>
  <c r="M1304" i="3"/>
  <c r="AE1304" i="3" s="1"/>
  <c r="V1304" i="3"/>
  <c r="M1308" i="3"/>
  <c r="AE1308" i="3" s="1"/>
  <c r="V1308" i="3"/>
  <c r="M1312" i="3"/>
  <c r="AE1312" i="3" s="1"/>
  <c r="V1312" i="3"/>
  <c r="M1316" i="3"/>
  <c r="AE1316" i="3" s="1"/>
  <c r="V1316" i="3"/>
  <c r="M1320" i="3"/>
  <c r="AE1320" i="3" s="1"/>
  <c r="V1320" i="3"/>
  <c r="M1324" i="3"/>
  <c r="AE1324" i="3" s="1"/>
  <c r="V1324" i="3"/>
  <c r="M1328" i="3"/>
  <c r="AE1328" i="3" s="1"/>
  <c r="V1328" i="3"/>
  <c r="M1332" i="3"/>
  <c r="AE1332" i="3" s="1"/>
  <c r="V1332" i="3"/>
  <c r="M1336" i="3"/>
  <c r="AE1336" i="3" s="1"/>
  <c r="V1336" i="3"/>
  <c r="M1340" i="3"/>
  <c r="AE1340" i="3" s="1"/>
  <c r="V1340" i="3"/>
  <c r="M1344" i="3"/>
  <c r="AE1344" i="3" s="1"/>
  <c r="V1344" i="3"/>
  <c r="M1348" i="3"/>
  <c r="AE1348" i="3" s="1"/>
  <c r="V1348" i="3"/>
  <c r="M1352" i="3"/>
  <c r="AE1352" i="3" s="1"/>
  <c r="V1352" i="3"/>
  <c r="M1356" i="3"/>
  <c r="AE1356" i="3" s="1"/>
  <c r="V1356" i="3"/>
  <c r="M1360" i="3"/>
  <c r="AE1360" i="3" s="1"/>
  <c r="V1360" i="3"/>
  <c r="M1364" i="3"/>
  <c r="AE1364" i="3" s="1"/>
  <c r="V1364" i="3"/>
  <c r="M1368" i="3"/>
  <c r="AE1368" i="3" s="1"/>
  <c r="V1368" i="3"/>
  <c r="M1372" i="3"/>
  <c r="AE1372" i="3" s="1"/>
  <c r="V1372" i="3"/>
  <c r="M1376" i="3"/>
  <c r="AE1376" i="3" s="1"/>
  <c r="V1376" i="3"/>
  <c r="M1380" i="3"/>
  <c r="AE1380" i="3" s="1"/>
  <c r="V1380" i="3"/>
  <c r="M1384" i="3"/>
  <c r="AE1384" i="3" s="1"/>
  <c r="V1384" i="3"/>
  <c r="M1388" i="3"/>
  <c r="AE1388" i="3" s="1"/>
  <c r="V1388" i="3"/>
  <c r="N5" i="3"/>
  <c r="W5" i="3"/>
  <c r="N9" i="3"/>
  <c r="W9" i="3"/>
  <c r="N13" i="3"/>
  <c r="W13" i="3"/>
  <c r="N17" i="3"/>
  <c r="AF17" i="3" s="1"/>
  <c r="W17" i="3"/>
  <c r="N21" i="3"/>
  <c r="W21" i="3"/>
  <c r="N25" i="3"/>
  <c r="AF25" i="3" s="1"/>
  <c r="W25" i="3"/>
  <c r="N29" i="3"/>
  <c r="AF29" i="3" s="1"/>
  <c r="W29" i="3"/>
  <c r="N33" i="3"/>
  <c r="W33" i="3"/>
  <c r="N37" i="3"/>
  <c r="AF37" i="3" s="1"/>
  <c r="W37" i="3"/>
  <c r="N41" i="3"/>
  <c r="AF41" i="3" s="1"/>
  <c r="W41" i="3"/>
  <c r="N45" i="3"/>
  <c r="AF45" i="3" s="1"/>
  <c r="W45" i="3"/>
  <c r="N49" i="3"/>
  <c r="AF49" i="3" s="1"/>
  <c r="W49" i="3"/>
  <c r="N53" i="3"/>
  <c r="AF53" i="3" s="1"/>
  <c r="W53" i="3"/>
  <c r="N57" i="3"/>
  <c r="AF57" i="3" s="1"/>
  <c r="W57" i="3"/>
  <c r="N61" i="3"/>
  <c r="AF61" i="3" s="1"/>
  <c r="W61" i="3"/>
  <c r="N65" i="3"/>
  <c r="AF65" i="3" s="1"/>
  <c r="W65" i="3"/>
  <c r="N69" i="3"/>
  <c r="AF69" i="3" s="1"/>
  <c r="W69" i="3"/>
  <c r="N73" i="3"/>
  <c r="AF73" i="3" s="1"/>
  <c r="W73" i="3"/>
  <c r="N77" i="3"/>
  <c r="AF77" i="3" s="1"/>
  <c r="W77" i="3"/>
  <c r="N81" i="3"/>
  <c r="AF81" i="3" s="1"/>
  <c r="W81" i="3"/>
  <c r="N85" i="3"/>
  <c r="AF85" i="3" s="1"/>
  <c r="W85" i="3"/>
  <c r="N89" i="3"/>
  <c r="AF89" i="3" s="1"/>
  <c r="W89" i="3"/>
  <c r="N93" i="3"/>
  <c r="AF93" i="3" s="1"/>
  <c r="W93" i="3"/>
  <c r="N97" i="3"/>
  <c r="AF97" i="3" s="1"/>
  <c r="W97" i="3"/>
  <c r="N101" i="3"/>
  <c r="AF101" i="3" s="1"/>
  <c r="W101" i="3"/>
  <c r="N105" i="3"/>
  <c r="AF105" i="3" s="1"/>
  <c r="W105" i="3"/>
  <c r="N109" i="3"/>
  <c r="AF109" i="3" s="1"/>
  <c r="W109" i="3"/>
  <c r="N113" i="3"/>
  <c r="AF113" i="3" s="1"/>
  <c r="W113" i="3"/>
  <c r="N117" i="3"/>
  <c r="AF117" i="3" s="1"/>
  <c r="W117" i="3"/>
  <c r="N121" i="3"/>
  <c r="AF121" i="3" s="1"/>
  <c r="W121" i="3"/>
  <c r="N125" i="3"/>
  <c r="AF125" i="3" s="1"/>
  <c r="W125" i="3"/>
  <c r="N129" i="3"/>
  <c r="AF129" i="3" s="1"/>
  <c r="W129" i="3"/>
  <c r="N133" i="3"/>
  <c r="AF133" i="3" s="1"/>
  <c r="W133" i="3"/>
  <c r="N137" i="3"/>
  <c r="AF137" i="3" s="1"/>
  <c r="W137" i="3"/>
  <c r="N141" i="3"/>
  <c r="AF141" i="3" s="1"/>
  <c r="W141" i="3"/>
  <c r="N145" i="3"/>
  <c r="AF145" i="3" s="1"/>
  <c r="W145" i="3"/>
  <c r="N149" i="3"/>
  <c r="AF149" i="3" s="1"/>
  <c r="W149" i="3"/>
  <c r="N153" i="3"/>
  <c r="AF153" i="3" s="1"/>
  <c r="W153" i="3"/>
  <c r="N157" i="3"/>
  <c r="AF157" i="3" s="1"/>
  <c r="W157" i="3"/>
  <c r="N161" i="3"/>
  <c r="AF161" i="3" s="1"/>
  <c r="W161" i="3"/>
  <c r="N165" i="3"/>
  <c r="AF165" i="3" s="1"/>
  <c r="W165" i="3"/>
  <c r="N169" i="3"/>
  <c r="W169" i="3"/>
  <c r="N173" i="3"/>
  <c r="AF173" i="3" s="1"/>
  <c r="W173" i="3"/>
  <c r="N177" i="3"/>
  <c r="AF177" i="3" s="1"/>
  <c r="W177" i="3"/>
  <c r="N181" i="3"/>
  <c r="AF181" i="3" s="1"/>
  <c r="W181" i="3"/>
  <c r="N185" i="3"/>
  <c r="AF185" i="3" s="1"/>
  <c r="W185" i="3"/>
  <c r="N189" i="3"/>
  <c r="W189" i="3"/>
  <c r="N193" i="3"/>
  <c r="AF193" i="3" s="1"/>
  <c r="W193" i="3"/>
  <c r="N197" i="3"/>
  <c r="AF197" i="3" s="1"/>
  <c r="W197" i="3"/>
  <c r="N201" i="3"/>
  <c r="AF201" i="3" s="1"/>
  <c r="W201" i="3"/>
  <c r="N205" i="3"/>
  <c r="AF205" i="3" s="1"/>
  <c r="W205" i="3"/>
  <c r="N209" i="3"/>
  <c r="AF209" i="3" s="1"/>
  <c r="W209" i="3"/>
  <c r="N213" i="3"/>
  <c r="AF213" i="3" s="1"/>
  <c r="W213" i="3"/>
  <c r="N217" i="3"/>
  <c r="AF217" i="3" s="1"/>
  <c r="W217" i="3"/>
  <c r="N221" i="3"/>
  <c r="AF221" i="3" s="1"/>
  <c r="W221" i="3"/>
  <c r="N225" i="3"/>
  <c r="AF225" i="3" s="1"/>
  <c r="W225" i="3"/>
  <c r="N229" i="3"/>
  <c r="AF229" i="3" s="1"/>
  <c r="W229" i="3"/>
  <c r="N233" i="3"/>
  <c r="AF233" i="3" s="1"/>
  <c r="W233" i="3"/>
  <c r="N237" i="3"/>
  <c r="AF237" i="3" s="1"/>
  <c r="W237" i="3"/>
  <c r="N241" i="3"/>
  <c r="AF241" i="3" s="1"/>
  <c r="W241" i="3"/>
  <c r="N245" i="3"/>
  <c r="AF245" i="3" s="1"/>
  <c r="W245" i="3"/>
  <c r="N249" i="3"/>
  <c r="AF249" i="3" s="1"/>
  <c r="W249" i="3"/>
  <c r="N253" i="3"/>
  <c r="AF253" i="3" s="1"/>
  <c r="W253" i="3"/>
  <c r="N257" i="3"/>
  <c r="AF257" i="3" s="1"/>
  <c r="W257" i="3"/>
  <c r="N261" i="3"/>
  <c r="AF261" i="3" s="1"/>
  <c r="W261" i="3"/>
  <c r="N265" i="3"/>
  <c r="AF265" i="3" s="1"/>
  <c r="W265" i="3"/>
  <c r="N269" i="3"/>
  <c r="AF269" i="3" s="1"/>
  <c r="W269" i="3"/>
  <c r="N273" i="3"/>
  <c r="AF273" i="3" s="1"/>
  <c r="W273" i="3"/>
  <c r="N277" i="3"/>
  <c r="AF277" i="3" s="1"/>
  <c r="W277" i="3"/>
  <c r="N281" i="3"/>
  <c r="AF281" i="3" s="1"/>
  <c r="W281" i="3"/>
  <c r="N285" i="3"/>
  <c r="AF285" i="3" s="1"/>
  <c r="W285" i="3"/>
  <c r="N289" i="3"/>
  <c r="AF289" i="3" s="1"/>
  <c r="W289" i="3"/>
  <c r="N293" i="3"/>
  <c r="AF293" i="3" s="1"/>
  <c r="W293" i="3"/>
  <c r="N297" i="3"/>
  <c r="AF297" i="3" s="1"/>
  <c r="W297" i="3"/>
  <c r="N301" i="3"/>
  <c r="W301" i="3"/>
  <c r="N305" i="3"/>
  <c r="AF305" i="3" s="1"/>
  <c r="W305" i="3"/>
  <c r="N309" i="3"/>
  <c r="AF309" i="3" s="1"/>
  <c r="W309" i="3"/>
  <c r="N313" i="3"/>
  <c r="AF313" i="3" s="1"/>
  <c r="W313" i="3"/>
  <c r="N317" i="3"/>
  <c r="AF317" i="3" s="1"/>
  <c r="W317" i="3"/>
  <c r="N321" i="3"/>
  <c r="AF321" i="3" s="1"/>
  <c r="W321" i="3"/>
  <c r="N325" i="3"/>
  <c r="AF325" i="3" s="1"/>
  <c r="W325" i="3"/>
  <c r="N329" i="3"/>
  <c r="W329" i="3"/>
  <c r="N333" i="3"/>
  <c r="AF333" i="3" s="1"/>
  <c r="W333" i="3"/>
  <c r="N337" i="3"/>
  <c r="AF337" i="3" s="1"/>
  <c r="W337" i="3"/>
  <c r="N341" i="3"/>
  <c r="AF341" i="3" s="1"/>
  <c r="W341" i="3"/>
  <c r="N345" i="3"/>
  <c r="AF345" i="3" s="1"/>
  <c r="W345" i="3"/>
  <c r="N349" i="3"/>
  <c r="AF349" i="3" s="1"/>
  <c r="W349" i="3"/>
  <c r="N353" i="3"/>
  <c r="AF353" i="3" s="1"/>
  <c r="W353" i="3"/>
  <c r="N357" i="3"/>
  <c r="AF357" i="3" s="1"/>
  <c r="W357" i="3"/>
  <c r="N361" i="3"/>
  <c r="AF361" i="3" s="1"/>
  <c r="W361" i="3"/>
  <c r="N365" i="3"/>
  <c r="AF365" i="3" s="1"/>
  <c r="W365" i="3"/>
  <c r="N369" i="3"/>
  <c r="AF369" i="3" s="1"/>
  <c r="W369" i="3"/>
  <c r="N373" i="3"/>
  <c r="W373" i="3"/>
  <c r="N377" i="3"/>
  <c r="AF377" i="3" s="1"/>
  <c r="W377" i="3"/>
  <c r="N381" i="3"/>
  <c r="AF381" i="3" s="1"/>
  <c r="W381" i="3"/>
  <c r="N385" i="3"/>
  <c r="W385" i="3"/>
  <c r="N389" i="3"/>
  <c r="AF389" i="3" s="1"/>
  <c r="W389" i="3"/>
  <c r="N393" i="3"/>
  <c r="AF393" i="3" s="1"/>
  <c r="W393" i="3"/>
  <c r="N397" i="3"/>
  <c r="AF397" i="3" s="1"/>
  <c r="W397" i="3"/>
  <c r="N401" i="3"/>
  <c r="AF401" i="3" s="1"/>
  <c r="W401" i="3"/>
  <c r="N405" i="3"/>
  <c r="AF405" i="3" s="1"/>
  <c r="W405" i="3"/>
  <c r="N409" i="3"/>
  <c r="AF409" i="3" s="1"/>
  <c r="W409" i="3"/>
  <c r="N413" i="3"/>
  <c r="AF413" i="3" s="1"/>
  <c r="W413" i="3"/>
  <c r="N417" i="3"/>
  <c r="AF417" i="3" s="1"/>
  <c r="W417" i="3"/>
  <c r="N421" i="3"/>
  <c r="AF421" i="3" s="1"/>
  <c r="W421" i="3"/>
  <c r="N425" i="3"/>
  <c r="AF425" i="3" s="1"/>
  <c r="W425" i="3"/>
  <c r="N429" i="3"/>
  <c r="AF429" i="3" s="1"/>
  <c r="W429" i="3"/>
  <c r="N433" i="3"/>
  <c r="AF433" i="3" s="1"/>
  <c r="W433" i="3"/>
  <c r="N437" i="3"/>
  <c r="AF437" i="3" s="1"/>
  <c r="W437" i="3"/>
  <c r="N441" i="3"/>
  <c r="AF441" i="3" s="1"/>
  <c r="W441" i="3"/>
  <c r="N445" i="3"/>
  <c r="AF445" i="3" s="1"/>
  <c r="W445" i="3"/>
  <c r="N449" i="3"/>
  <c r="AF449" i="3" s="1"/>
  <c r="W449" i="3"/>
  <c r="N453" i="3"/>
  <c r="AF453" i="3" s="1"/>
  <c r="W453" i="3"/>
  <c r="N457" i="3"/>
  <c r="AF457" i="3" s="1"/>
  <c r="W457" i="3"/>
  <c r="N461" i="3"/>
  <c r="AF461" i="3" s="1"/>
  <c r="W461" i="3"/>
  <c r="N465" i="3"/>
  <c r="AF465" i="3" s="1"/>
  <c r="W465" i="3"/>
  <c r="N469" i="3"/>
  <c r="AF469" i="3" s="1"/>
  <c r="W469" i="3"/>
  <c r="N473" i="3"/>
  <c r="AF473" i="3" s="1"/>
  <c r="W473" i="3"/>
  <c r="N477" i="3"/>
  <c r="AF477" i="3" s="1"/>
  <c r="W477" i="3"/>
  <c r="N481" i="3"/>
  <c r="AF481" i="3" s="1"/>
  <c r="W481" i="3"/>
  <c r="N485" i="3"/>
  <c r="AF485" i="3" s="1"/>
  <c r="W485" i="3"/>
  <c r="N489" i="3"/>
  <c r="AF489" i="3" s="1"/>
  <c r="W489" i="3"/>
  <c r="N493" i="3"/>
  <c r="AF493" i="3" s="1"/>
  <c r="W493" i="3"/>
  <c r="N497" i="3"/>
  <c r="AF497" i="3" s="1"/>
  <c r="W497" i="3"/>
  <c r="N501" i="3"/>
  <c r="AF501" i="3" s="1"/>
  <c r="W501" i="3"/>
  <c r="N505" i="3"/>
  <c r="AF505" i="3" s="1"/>
  <c r="W505" i="3"/>
  <c r="N509" i="3"/>
  <c r="AF509" i="3" s="1"/>
  <c r="W509" i="3"/>
  <c r="N513" i="3"/>
  <c r="W513" i="3"/>
  <c r="N517" i="3"/>
  <c r="AF517" i="3" s="1"/>
  <c r="W517" i="3"/>
  <c r="N521" i="3"/>
  <c r="AF521" i="3" s="1"/>
  <c r="W521" i="3"/>
  <c r="N525" i="3"/>
  <c r="AF525" i="3" s="1"/>
  <c r="W525" i="3"/>
  <c r="N529" i="3"/>
  <c r="AF529" i="3" s="1"/>
  <c r="W529" i="3"/>
  <c r="N533" i="3"/>
  <c r="AF533" i="3" s="1"/>
  <c r="W533" i="3"/>
  <c r="N537" i="3"/>
  <c r="AF537" i="3" s="1"/>
  <c r="W537" i="3"/>
  <c r="N541" i="3"/>
  <c r="AF541" i="3" s="1"/>
  <c r="W541" i="3"/>
  <c r="N545" i="3"/>
  <c r="AF545" i="3" s="1"/>
  <c r="W545" i="3"/>
  <c r="N549" i="3"/>
  <c r="AF549" i="3" s="1"/>
  <c r="W549" i="3"/>
  <c r="N553" i="3"/>
  <c r="AF553" i="3" s="1"/>
  <c r="W553" i="3"/>
  <c r="N557" i="3"/>
  <c r="AF557" i="3" s="1"/>
  <c r="W557" i="3"/>
  <c r="N561" i="3"/>
  <c r="AF561" i="3" s="1"/>
  <c r="W561" i="3"/>
  <c r="N565" i="3"/>
  <c r="AF565" i="3" s="1"/>
  <c r="W565" i="3"/>
  <c r="N569" i="3"/>
  <c r="AF569" i="3" s="1"/>
  <c r="W569" i="3"/>
  <c r="N573" i="3"/>
  <c r="AF573" i="3" s="1"/>
  <c r="W573" i="3"/>
  <c r="N577" i="3"/>
  <c r="AF577" i="3" s="1"/>
  <c r="W577" i="3"/>
  <c r="N581" i="3"/>
  <c r="AF581" i="3" s="1"/>
  <c r="W581" i="3"/>
  <c r="N585" i="3"/>
  <c r="AF585" i="3" s="1"/>
  <c r="W585" i="3"/>
  <c r="N589" i="3"/>
  <c r="AF589" i="3" s="1"/>
  <c r="W589" i="3"/>
  <c r="N593" i="3"/>
  <c r="AF593" i="3" s="1"/>
  <c r="W593" i="3"/>
  <c r="N597" i="3"/>
  <c r="AF597" i="3" s="1"/>
  <c r="W597" i="3"/>
  <c r="N601" i="3"/>
  <c r="AF601" i="3" s="1"/>
  <c r="W601" i="3"/>
  <c r="N605" i="3"/>
  <c r="AF605" i="3" s="1"/>
  <c r="W605" i="3"/>
  <c r="N609" i="3"/>
  <c r="AF609" i="3" s="1"/>
  <c r="W609" i="3"/>
  <c r="N613" i="3"/>
  <c r="AF613" i="3" s="1"/>
  <c r="W613" i="3"/>
  <c r="N617" i="3"/>
  <c r="AF617" i="3" s="1"/>
  <c r="W617" i="3"/>
  <c r="N621" i="3"/>
  <c r="AF621" i="3" s="1"/>
  <c r="W621" i="3"/>
  <c r="N625" i="3"/>
  <c r="AF625" i="3" s="1"/>
  <c r="W625" i="3"/>
  <c r="N629" i="3"/>
  <c r="AF629" i="3" s="1"/>
  <c r="W629" i="3"/>
  <c r="N633" i="3"/>
  <c r="W633" i="3"/>
  <c r="N637" i="3"/>
  <c r="AF637" i="3" s="1"/>
  <c r="W637" i="3"/>
  <c r="N641" i="3"/>
  <c r="AF641" i="3" s="1"/>
  <c r="W641" i="3"/>
  <c r="N645" i="3"/>
  <c r="AF645" i="3" s="1"/>
  <c r="W645" i="3"/>
  <c r="N649" i="3"/>
  <c r="AF649" i="3" s="1"/>
  <c r="W649" i="3"/>
  <c r="N653" i="3"/>
  <c r="AF653" i="3" s="1"/>
  <c r="W653" i="3"/>
  <c r="N657" i="3"/>
  <c r="AF657" i="3" s="1"/>
  <c r="W657" i="3"/>
  <c r="N661" i="3"/>
  <c r="AF661" i="3" s="1"/>
  <c r="W661" i="3"/>
  <c r="N665" i="3"/>
  <c r="AF665" i="3" s="1"/>
  <c r="W665" i="3"/>
  <c r="N669" i="3"/>
  <c r="AF669" i="3" s="1"/>
  <c r="W669" i="3"/>
  <c r="N673" i="3"/>
  <c r="AF673" i="3" s="1"/>
  <c r="W673" i="3"/>
  <c r="N677" i="3"/>
  <c r="AF677" i="3" s="1"/>
  <c r="W677" i="3"/>
  <c r="N681" i="3"/>
  <c r="AF681" i="3" s="1"/>
  <c r="W681" i="3"/>
  <c r="N685" i="3"/>
  <c r="AF685" i="3" s="1"/>
  <c r="W685" i="3"/>
  <c r="N689" i="3"/>
  <c r="AF689" i="3" s="1"/>
  <c r="W689" i="3"/>
  <c r="N693" i="3"/>
  <c r="AF693" i="3" s="1"/>
  <c r="W693" i="3"/>
  <c r="N697" i="3"/>
  <c r="AF697" i="3" s="1"/>
  <c r="W697" i="3"/>
  <c r="N701" i="3"/>
  <c r="AF701" i="3" s="1"/>
  <c r="W701" i="3"/>
  <c r="N705" i="3"/>
  <c r="AF705" i="3" s="1"/>
  <c r="W705" i="3"/>
  <c r="N709" i="3"/>
  <c r="AF709" i="3" s="1"/>
  <c r="W709" i="3"/>
  <c r="N713" i="3"/>
  <c r="AF713" i="3" s="1"/>
  <c r="W713" i="3"/>
  <c r="N717" i="3"/>
  <c r="AF717" i="3" s="1"/>
  <c r="W717" i="3"/>
  <c r="N721" i="3"/>
  <c r="AF721" i="3" s="1"/>
  <c r="W721" i="3"/>
  <c r="N725" i="3"/>
  <c r="AF725" i="3" s="1"/>
  <c r="W725" i="3"/>
  <c r="N729" i="3"/>
  <c r="AF729" i="3" s="1"/>
  <c r="W729" i="3"/>
  <c r="N733" i="3"/>
  <c r="W733" i="3"/>
  <c r="N737" i="3"/>
  <c r="AF737" i="3" s="1"/>
  <c r="W737" i="3"/>
  <c r="N741" i="3"/>
  <c r="AF741" i="3" s="1"/>
  <c r="W741" i="3"/>
  <c r="N745" i="3"/>
  <c r="AF745" i="3" s="1"/>
  <c r="W745" i="3"/>
  <c r="N749" i="3"/>
  <c r="AF749" i="3" s="1"/>
  <c r="W749" i="3"/>
  <c r="N753" i="3"/>
  <c r="AF753" i="3" s="1"/>
  <c r="W753" i="3"/>
  <c r="N757" i="3"/>
  <c r="W757" i="3"/>
  <c r="N761" i="3"/>
  <c r="AF761" i="3" s="1"/>
  <c r="W761" i="3"/>
  <c r="N765" i="3"/>
  <c r="AF765" i="3" s="1"/>
  <c r="W765" i="3"/>
  <c r="N769" i="3"/>
  <c r="AF769" i="3" s="1"/>
  <c r="W769" i="3"/>
  <c r="N773" i="3"/>
  <c r="AF773" i="3" s="1"/>
  <c r="W773" i="3"/>
  <c r="N777" i="3"/>
  <c r="AF777" i="3" s="1"/>
  <c r="W777" i="3"/>
  <c r="N781" i="3"/>
  <c r="AF781" i="3" s="1"/>
  <c r="W781" i="3"/>
  <c r="N785" i="3"/>
  <c r="AF785" i="3" s="1"/>
  <c r="W785" i="3"/>
  <c r="N789" i="3"/>
  <c r="W789" i="3"/>
  <c r="N793" i="3"/>
  <c r="AF793" i="3" s="1"/>
  <c r="W793" i="3"/>
  <c r="N797" i="3"/>
  <c r="AF797" i="3" s="1"/>
  <c r="W797" i="3"/>
  <c r="N801" i="3"/>
  <c r="AF801" i="3" s="1"/>
  <c r="W801" i="3"/>
  <c r="N805" i="3"/>
  <c r="AF805" i="3" s="1"/>
  <c r="W805" i="3"/>
  <c r="N809" i="3"/>
  <c r="AF809" i="3" s="1"/>
  <c r="W809" i="3"/>
  <c r="N813" i="3"/>
  <c r="AF813" i="3" s="1"/>
  <c r="W813" i="3"/>
  <c r="N817" i="3"/>
  <c r="AF817" i="3" s="1"/>
  <c r="W817" i="3"/>
  <c r="N821" i="3"/>
  <c r="AF821" i="3" s="1"/>
  <c r="W821" i="3"/>
  <c r="N825" i="3"/>
  <c r="AF825" i="3" s="1"/>
  <c r="W825" i="3"/>
  <c r="N829" i="3"/>
  <c r="AF829" i="3" s="1"/>
  <c r="W829" i="3"/>
  <c r="N833" i="3"/>
  <c r="AF833" i="3" s="1"/>
  <c r="W833" i="3"/>
  <c r="N837" i="3"/>
  <c r="AF837" i="3" s="1"/>
  <c r="W837" i="3"/>
  <c r="N841" i="3"/>
  <c r="W841" i="3"/>
  <c r="N845" i="3"/>
  <c r="AF845" i="3" s="1"/>
  <c r="W845" i="3"/>
  <c r="N849" i="3"/>
  <c r="AF849" i="3" s="1"/>
  <c r="W849" i="3"/>
  <c r="N853" i="3"/>
  <c r="AF853" i="3" s="1"/>
  <c r="W853" i="3"/>
  <c r="N857" i="3"/>
  <c r="AF857" i="3" s="1"/>
  <c r="W857" i="3"/>
  <c r="N861" i="3"/>
  <c r="AF861" i="3" s="1"/>
  <c r="W861" i="3"/>
  <c r="N865" i="3"/>
  <c r="AF865" i="3" s="1"/>
  <c r="W865" i="3"/>
  <c r="N869" i="3"/>
  <c r="AF869" i="3" s="1"/>
  <c r="W869" i="3"/>
  <c r="N873" i="3"/>
  <c r="AF873" i="3" s="1"/>
  <c r="W873" i="3"/>
  <c r="N877" i="3"/>
  <c r="AF877" i="3" s="1"/>
  <c r="W877" i="3"/>
  <c r="N881" i="3"/>
  <c r="AF881" i="3" s="1"/>
  <c r="W881" i="3"/>
  <c r="N885" i="3"/>
  <c r="AF885" i="3" s="1"/>
  <c r="W885" i="3"/>
  <c r="N889" i="3"/>
  <c r="AF889" i="3" s="1"/>
  <c r="W889" i="3"/>
  <c r="N893" i="3"/>
  <c r="AF893" i="3" s="1"/>
  <c r="W893" i="3"/>
  <c r="N897" i="3"/>
  <c r="AF897" i="3" s="1"/>
  <c r="W897" i="3"/>
  <c r="N901" i="3"/>
  <c r="AF901" i="3" s="1"/>
  <c r="W901" i="3"/>
  <c r="N905" i="3"/>
  <c r="W905" i="3"/>
  <c r="N909" i="3"/>
  <c r="AF909" i="3" s="1"/>
  <c r="W909" i="3"/>
  <c r="N913" i="3"/>
  <c r="AF913" i="3" s="1"/>
  <c r="W913" i="3"/>
  <c r="N917" i="3"/>
  <c r="AF917" i="3" s="1"/>
  <c r="W917" i="3"/>
  <c r="N921" i="3"/>
  <c r="AF921" i="3" s="1"/>
  <c r="W921" i="3"/>
  <c r="N925" i="3"/>
  <c r="AF925" i="3" s="1"/>
  <c r="W925" i="3"/>
  <c r="N929" i="3"/>
  <c r="AF929" i="3" s="1"/>
  <c r="W929" i="3"/>
  <c r="N933" i="3"/>
  <c r="AF933" i="3" s="1"/>
  <c r="W933" i="3"/>
  <c r="N937" i="3"/>
  <c r="AF937" i="3" s="1"/>
  <c r="W937" i="3"/>
  <c r="N941" i="3"/>
  <c r="AF941" i="3" s="1"/>
  <c r="W941" i="3"/>
  <c r="N945" i="3"/>
  <c r="AF945" i="3" s="1"/>
  <c r="W945" i="3"/>
  <c r="N949" i="3"/>
  <c r="AF949" i="3" s="1"/>
  <c r="W949" i="3"/>
  <c r="N953" i="3"/>
  <c r="AF953" i="3" s="1"/>
  <c r="W953" i="3"/>
  <c r="N957" i="3"/>
  <c r="AF957" i="3" s="1"/>
  <c r="W957" i="3"/>
  <c r="N961" i="3"/>
  <c r="AF961" i="3" s="1"/>
  <c r="W961" i="3"/>
  <c r="N965" i="3"/>
  <c r="AF965" i="3" s="1"/>
  <c r="W965" i="3"/>
  <c r="N969" i="3"/>
  <c r="AF969" i="3" s="1"/>
  <c r="W969" i="3"/>
  <c r="N973" i="3"/>
  <c r="W973" i="3"/>
  <c r="N977" i="3"/>
  <c r="AF977" i="3" s="1"/>
  <c r="W977" i="3"/>
  <c r="N981" i="3"/>
  <c r="AF981" i="3" s="1"/>
  <c r="W981" i="3"/>
  <c r="N985" i="3"/>
  <c r="AF985" i="3" s="1"/>
  <c r="W985" i="3"/>
  <c r="N989" i="3"/>
  <c r="AF989" i="3" s="1"/>
  <c r="W989" i="3"/>
  <c r="N993" i="3"/>
  <c r="AF993" i="3" s="1"/>
  <c r="W993" i="3"/>
  <c r="N997" i="3"/>
  <c r="AF997" i="3" s="1"/>
  <c r="W997" i="3"/>
  <c r="N1001" i="3"/>
  <c r="AF1001" i="3" s="1"/>
  <c r="W1001" i="3"/>
  <c r="N1005" i="3"/>
  <c r="AF1005" i="3" s="1"/>
  <c r="W1005" i="3"/>
  <c r="N1009" i="3"/>
  <c r="AF1009" i="3" s="1"/>
  <c r="W1009" i="3"/>
  <c r="N1013" i="3"/>
  <c r="AF1013" i="3" s="1"/>
  <c r="W1013" i="3"/>
  <c r="N1017" i="3"/>
  <c r="AF1017" i="3" s="1"/>
  <c r="W1017" i="3"/>
  <c r="N1021" i="3"/>
  <c r="AF1021" i="3" s="1"/>
  <c r="W1021" i="3"/>
  <c r="N1025" i="3"/>
  <c r="AF1025" i="3" s="1"/>
  <c r="W1025" i="3"/>
  <c r="N1029" i="3"/>
  <c r="AF1029" i="3" s="1"/>
  <c r="W1029" i="3"/>
  <c r="N1033" i="3"/>
  <c r="AF1033" i="3" s="1"/>
  <c r="W1033" i="3"/>
  <c r="N1037" i="3"/>
  <c r="AF1037" i="3" s="1"/>
  <c r="W1037" i="3"/>
  <c r="N1041" i="3"/>
  <c r="AF1041" i="3" s="1"/>
  <c r="W1041" i="3"/>
  <c r="N1045" i="3"/>
  <c r="AF1045" i="3" s="1"/>
  <c r="W1045" i="3"/>
  <c r="N1049" i="3"/>
  <c r="AF1049" i="3" s="1"/>
  <c r="W1049" i="3"/>
  <c r="N1053" i="3"/>
  <c r="AF1053" i="3" s="1"/>
  <c r="W1053" i="3"/>
  <c r="N1057" i="3"/>
  <c r="AF1057" i="3" s="1"/>
  <c r="W1057" i="3"/>
  <c r="N1061" i="3"/>
  <c r="AF1061" i="3" s="1"/>
  <c r="W1061" i="3"/>
  <c r="N1065" i="3"/>
  <c r="AF1065" i="3" s="1"/>
  <c r="W1065" i="3"/>
  <c r="N1069" i="3"/>
  <c r="AF1069" i="3" s="1"/>
  <c r="W1069" i="3"/>
  <c r="N1073" i="3"/>
  <c r="AF1073" i="3" s="1"/>
  <c r="W1073" i="3"/>
  <c r="N1077" i="3"/>
  <c r="AF1077" i="3" s="1"/>
  <c r="W1077" i="3"/>
  <c r="N1081" i="3"/>
  <c r="AF1081" i="3" s="1"/>
  <c r="W1081" i="3"/>
  <c r="N1085" i="3"/>
  <c r="AF1085" i="3" s="1"/>
  <c r="W1085" i="3"/>
  <c r="N1089" i="3"/>
  <c r="AF1089" i="3" s="1"/>
  <c r="W1089" i="3"/>
  <c r="N1093" i="3"/>
  <c r="AF1093" i="3" s="1"/>
  <c r="W1093" i="3"/>
  <c r="N1097" i="3"/>
  <c r="W1097" i="3"/>
  <c r="N1101" i="3"/>
  <c r="AF1101" i="3" s="1"/>
  <c r="W1101" i="3"/>
  <c r="N1105" i="3"/>
  <c r="AF1105" i="3" s="1"/>
  <c r="W1105" i="3"/>
  <c r="N1109" i="3"/>
  <c r="AF1109" i="3" s="1"/>
  <c r="W1109" i="3"/>
  <c r="N1113" i="3"/>
  <c r="AF1113" i="3" s="1"/>
  <c r="W1113" i="3"/>
  <c r="N1117" i="3"/>
  <c r="W1117" i="3"/>
  <c r="N1121" i="3"/>
  <c r="AF1121" i="3" s="1"/>
  <c r="W1121" i="3"/>
  <c r="N1125" i="3"/>
  <c r="AF1125" i="3" s="1"/>
  <c r="W1125" i="3"/>
  <c r="N1129" i="3"/>
  <c r="AF1129" i="3" s="1"/>
  <c r="W1129" i="3"/>
  <c r="N1133" i="3"/>
  <c r="AF1133" i="3" s="1"/>
  <c r="W1133" i="3"/>
  <c r="N1137" i="3"/>
  <c r="AF1137" i="3" s="1"/>
  <c r="W1137" i="3"/>
  <c r="N1141" i="3"/>
  <c r="AF1141" i="3" s="1"/>
  <c r="W1141" i="3"/>
  <c r="N1145" i="3"/>
  <c r="AF1145" i="3" s="1"/>
  <c r="W1145" i="3"/>
  <c r="N1149" i="3"/>
  <c r="AF1149" i="3" s="1"/>
  <c r="W1149" i="3"/>
  <c r="N1153" i="3"/>
  <c r="AF1153" i="3" s="1"/>
  <c r="W1153" i="3"/>
  <c r="N1157" i="3"/>
  <c r="AF1157" i="3" s="1"/>
  <c r="W1157" i="3"/>
  <c r="N1161" i="3"/>
  <c r="AF1161" i="3" s="1"/>
  <c r="W1161" i="3"/>
  <c r="N1165" i="3"/>
  <c r="AF1165" i="3" s="1"/>
  <c r="W1165" i="3"/>
  <c r="N1169" i="3"/>
  <c r="AF1169" i="3" s="1"/>
  <c r="W1169" i="3"/>
  <c r="N1173" i="3"/>
  <c r="AF1173" i="3" s="1"/>
  <c r="W1173" i="3"/>
  <c r="N1177" i="3"/>
  <c r="AF1177" i="3" s="1"/>
  <c r="W1177" i="3"/>
  <c r="N1181" i="3"/>
  <c r="AF1181" i="3" s="1"/>
  <c r="W1181" i="3"/>
  <c r="N1185" i="3"/>
  <c r="AF1185" i="3" s="1"/>
  <c r="W1185" i="3"/>
  <c r="N1189" i="3"/>
  <c r="AF1189" i="3" s="1"/>
  <c r="W1189" i="3"/>
  <c r="N1193" i="3"/>
  <c r="W1193" i="3"/>
  <c r="N1197" i="3"/>
  <c r="AF1197" i="3" s="1"/>
  <c r="W1197" i="3"/>
  <c r="N1201" i="3"/>
  <c r="AF1201" i="3" s="1"/>
  <c r="W1201" i="3"/>
  <c r="N1205" i="3"/>
  <c r="AF1205" i="3" s="1"/>
  <c r="W1205" i="3"/>
  <c r="N1209" i="3"/>
  <c r="AF1209" i="3" s="1"/>
  <c r="W1209" i="3"/>
  <c r="N1213" i="3"/>
  <c r="AF1213" i="3" s="1"/>
  <c r="W1213" i="3"/>
  <c r="N1217" i="3"/>
  <c r="AF1217" i="3" s="1"/>
  <c r="W1217" i="3"/>
  <c r="N1221" i="3"/>
  <c r="AF1221" i="3" s="1"/>
  <c r="W1221" i="3"/>
  <c r="N1225" i="3"/>
  <c r="AF1225" i="3" s="1"/>
  <c r="W1225" i="3"/>
  <c r="N1229" i="3"/>
  <c r="AF1229" i="3" s="1"/>
  <c r="W1229" i="3"/>
  <c r="N1233" i="3"/>
  <c r="AF1233" i="3" s="1"/>
  <c r="W1233" i="3"/>
  <c r="N1237" i="3"/>
  <c r="AF1237" i="3" s="1"/>
  <c r="W1237" i="3"/>
  <c r="N1241" i="3"/>
  <c r="AF1241" i="3" s="1"/>
  <c r="W1241" i="3"/>
  <c r="N1245" i="3"/>
  <c r="AF1245" i="3" s="1"/>
  <c r="W1245" i="3"/>
  <c r="N1249" i="3"/>
  <c r="AF1249" i="3" s="1"/>
  <c r="W1249" i="3"/>
  <c r="N1253" i="3"/>
  <c r="AF1253" i="3" s="1"/>
  <c r="W1253" i="3"/>
  <c r="N1257" i="3"/>
  <c r="AF1257" i="3" s="1"/>
  <c r="W1257" i="3"/>
  <c r="N1261" i="3"/>
  <c r="AF1261" i="3" s="1"/>
  <c r="W1261" i="3"/>
  <c r="N1265" i="3"/>
  <c r="AF1265" i="3" s="1"/>
  <c r="W1265" i="3"/>
  <c r="N1269" i="3"/>
  <c r="AF1269" i="3" s="1"/>
  <c r="W1269" i="3"/>
  <c r="N1273" i="3"/>
  <c r="AF1273" i="3" s="1"/>
  <c r="W1273" i="3"/>
  <c r="N1277" i="3"/>
  <c r="AF1277" i="3" s="1"/>
  <c r="W1277" i="3"/>
  <c r="N1281" i="3"/>
  <c r="AF1281" i="3" s="1"/>
  <c r="W1281" i="3"/>
  <c r="N1285" i="3"/>
  <c r="AF1285" i="3" s="1"/>
  <c r="W1285" i="3"/>
  <c r="N1289" i="3"/>
  <c r="AF1289" i="3" s="1"/>
  <c r="W1289" i="3"/>
  <c r="N1293" i="3"/>
  <c r="AF1293" i="3" s="1"/>
  <c r="W1293" i="3"/>
  <c r="N1297" i="3"/>
  <c r="AF1297" i="3" s="1"/>
  <c r="W1297" i="3"/>
  <c r="N1301" i="3"/>
  <c r="AF1301" i="3" s="1"/>
  <c r="W1301" i="3"/>
  <c r="N1305" i="3"/>
  <c r="AF1305" i="3" s="1"/>
  <c r="W1305" i="3"/>
  <c r="N1309" i="3"/>
  <c r="AF1309" i="3" s="1"/>
  <c r="W1309" i="3"/>
  <c r="N1313" i="3"/>
  <c r="AF1313" i="3" s="1"/>
  <c r="W1313" i="3"/>
  <c r="N1317" i="3"/>
  <c r="AF1317" i="3" s="1"/>
  <c r="W1317" i="3"/>
  <c r="N1321" i="3"/>
  <c r="AF1321" i="3" s="1"/>
  <c r="W1321" i="3"/>
  <c r="N1325" i="3"/>
  <c r="AF1325" i="3" s="1"/>
  <c r="W1325" i="3"/>
  <c r="N1329" i="3"/>
  <c r="AF1329" i="3" s="1"/>
  <c r="W1329" i="3"/>
  <c r="N1333" i="3"/>
  <c r="AF1333" i="3" s="1"/>
  <c r="W1333" i="3"/>
  <c r="N1337" i="3"/>
  <c r="AF1337" i="3" s="1"/>
  <c r="W1337" i="3"/>
  <c r="N1341" i="3"/>
  <c r="AF1341" i="3" s="1"/>
  <c r="W1341" i="3"/>
  <c r="N1345" i="3"/>
  <c r="AF1345" i="3" s="1"/>
  <c r="W1345" i="3"/>
  <c r="N1349" i="3"/>
  <c r="AF1349" i="3" s="1"/>
  <c r="W1349" i="3"/>
  <c r="N1353" i="3"/>
  <c r="AF1353" i="3" s="1"/>
  <c r="W1353" i="3"/>
  <c r="N1357" i="3"/>
  <c r="AF1357" i="3" s="1"/>
  <c r="W1357" i="3"/>
  <c r="N1361" i="3"/>
  <c r="AF1361" i="3" s="1"/>
  <c r="W1361" i="3"/>
  <c r="N1365" i="3"/>
  <c r="AF1365" i="3" s="1"/>
  <c r="W1365" i="3"/>
  <c r="N1369" i="3"/>
  <c r="AF1369" i="3" s="1"/>
  <c r="W1369" i="3"/>
  <c r="N1373" i="3"/>
  <c r="AF1373" i="3" s="1"/>
  <c r="W1373" i="3"/>
  <c r="N1377" i="3"/>
  <c r="AF1377" i="3" s="1"/>
  <c r="W1377" i="3"/>
  <c r="N1381" i="3"/>
  <c r="AF1381" i="3" s="1"/>
  <c r="W1381" i="3"/>
  <c r="N1385" i="3"/>
  <c r="AF1385" i="3" s="1"/>
  <c r="W1385" i="3"/>
  <c r="N1389" i="3"/>
  <c r="AF1389" i="3" s="1"/>
  <c r="W1389" i="3"/>
  <c r="O6" i="3"/>
  <c r="AG6" i="3" s="1"/>
  <c r="X6" i="3"/>
  <c r="O10" i="3"/>
  <c r="AG10" i="3" s="1"/>
  <c r="X10" i="3"/>
  <c r="O14" i="3"/>
  <c r="AG14" i="3" s="1"/>
  <c r="X14" i="3"/>
  <c r="O18" i="3"/>
  <c r="AG18" i="3" s="1"/>
  <c r="X18" i="3"/>
  <c r="O22" i="3"/>
  <c r="AG22" i="3" s="1"/>
  <c r="X22" i="3"/>
  <c r="O26" i="3"/>
  <c r="AG26" i="3" s="1"/>
  <c r="X26" i="3"/>
  <c r="O30" i="3"/>
  <c r="AG30" i="3" s="1"/>
  <c r="X30" i="3"/>
  <c r="O34" i="3"/>
  <c r="AG34" i="3" s="1"/>
  <c r="X34" i="3"/>
  <c r="O38" i="3"/>
  <c r="AG38" i="3" s="1"/>
  <c r="X38" i="3"/>
  <c r="O42" i="3"/>
  <c r="AG42" i="3" s="1"/>
  <c r="X42" i="3"/>
  <c r="O46" i="3"/>
  <c r="AG46" i="3" s="1"/>
  <c r="X46" i="3"/>
  <c r="O50" i="3"/>
  <c r="AG50" i="3" s="1"/>
  <c r="X50" i="3"/>
  <c r="O54" i="3"/>
  <c r="AG54" i="3" s="1"/>
  <c r="X54" i="3"/>
  <c r="O58" i="3"/>
  <c r="AG58" i="3" s="1"/>
  <c r="X58" i="3"/>
  <c r="O62" i="3"/>
  <c r="AG62" i="3" s="1"/>
  <c r="X62" i="3"/>
  <c r="O66" i="3"/>
  <c r="AG66" i="3" s="1"/>
  <c r="X66" i="3"/>
  <c r="O70" i="3"/>
  <c r="AG70" i="3" s="1"/>
  <c r="X70" i="3"/>
  <c r="O74" i="3"/>
  <c r="AG74" i="3" s="1"/>
  <c r="X74" i="3"/>
  <c r="O78" i="3"/>
  <c r="AG78" i="3" s="1"/>
  <c r="X78" i="3"/>
  <c r="O82" i="3"/>
  <c r="AG82" i="3" s="1"/>
  <c r="X82" i="3"/>
  <c r="O86" i="3"/>
  <c r="AG86" i="3" s="1"/>
  <c r="X86" i="3"/>
  <c r="O90" i="3"/>
  <c r="AG90" i="3" s="1"/>
  <c r="X90" i="3"/>
  <c r="O94" i="3"/>
  <c r="AG94" i="3" s="1"/>
  <c r="X94" i="3"/>
  <c r="O98" i="3"/>
  <c r="AG98" i="3" s="1"/>
  <c r="X98" i="3"/>
  <c r="O102" i="3"/>
  <c r="AG102" i="3" s="1"/>
  <c r="X102" i="3"/>
  <c r="O106" i="3"/>
  <c r="AG106" i="3" s="1"/>
  <c r="X106" i="3"/>
  <c r="O110" i="3"/>
  <c r="AG110" i="3" s="1"/>
  <c r="X110" i="3"/>
  <c r="O114" i="3"/>
  <c r="AG114" i="3" s="1"/>
  <c r="X114" i="3"/>
  <c r="O118" i="3"/>
  <c r="AG118" i="3" s="1"/>
  <c r="X118" i="3"/>
  <c r="O122" i="3"/>
  <c r="AG122" i="3" s="1"/>
  <c r="X122" i="3"/>
  <c r="O126" i="3"/>
  <c r="AG126" i="3" s="1"/>
  <c r="X126" i="3"/>
  <c r="O130" i="3"/>
  <c r="AG130" i="3" s="1"/>
  <c r="X130" i="3"/>
  <c r="O134" i="3"/>
  <c r="AG134" i="3" s="1"/>
  <c r="X134" i="3"/>
  <c r="O138" i="3"/>
  <c r="AG138" i="3" s="1"/>
  <c r="X138" i="3"/>
  <c r="O142" i="3"/>
  <c r="AG142" i="3" s="1"/>
  <c r="X142" i="3"/>
  <c r="O146" i="3"/>
  <c r="AG146" i="3" s="1"/>
  <c r="X146" i="3"/>
  <c r="O150" i="3"/>
  <c r="AG150" i="3" s="1"/>
  <c r="X150" i="3"/>
  <c r="O154" i="3"/>
  <c r="AG154" i="3" s="1"/>
  <c r="X154" i="3"/>
  <c r="O158" i="3"/>
  <c r="AG158" i="3" s="1"/>
  <c r="X158" i="3"/>
  <c r="O162" i="3"/>
  <c r="AG162" i="3" s="1"/>
  <c r="X162" i="3"/>
  <c r="O166" i="3"/>
  <c r="AG166" i="3" s="1"/>
  <c r="X166" i="3"/>
  <c r="O170" i="3"/>
  <c r="AG170" i="3" s="1"/>
  <c r="X170" i="3"/>
  <c r="O174" i="3"/>
  <c r="AG174" i="3" s="1"/>
  <c r="X174" i="3"/>
  <c r="O178" i="3"/>
  <c r="AG178" i="3" s="1"/>
  <c r="X178" i="3"/>
  <c r="O182" i="3"/>
  <c r="AG182" i="3" s="1"/>
  <c r="X182" i="3"/>
  <c r="O186" i="3"/>
  <c r="AG186" i="3" s="1"/>
  <c r="X186" i="3"/>
  <c r="O190" i="3"/>
  <c r="AG190" i="3" s="1"/>
  <c r="X190" i="3"/>
  <c r="O194" i="3"/>
  <c r="AG194" i="3" s="1"/>
  <c r="X194" i="3"/>
  <c r="O198" i="3"/>
  <c r="AG198" i="3" s="1"/>
  <c r="X198" i="3"/>
  <c r="O202" i="3"/>
  <c r="AG202" i="3" s="1"/>
  <c r="X202" i="3"/>
  <c r="O206" i="3"/>
  <c r="AG206" i="3" s="1"/>
  <c r="X206" i="3"/>
  <c r="O210" i="3"/>
  <c r="AG210" i="3" s="1"/>
  <c r="X210" i="3"/>
  <c r="O214" i="3"/>
  <c r="AG214" i="3" s="1"/>
  <c r="X214" i="3"/>
  <c r="O218" i="3"/>
  <c r="AG218" i="3" s="1"/>
  <c r="X218" i="3"/>
  <c r="O222" i="3"/>
  <c r="AG222" i="3" s="1"/>
  <c r="X222" i="3"/>
  <c r="O226" i="3"/>
  <c r="AG226" i="3" s="1"/>
  <c r="X226" i="3"/>
  <c r="O230" i="3"/>
  <c r="AG230" i="3" s="1"/>
  <c r="X230" i="3"/>
  <c r="O234" i="3"/>
  <c r="AG234" i="3" s="1"/>
  <c r="X234" i="3"/>
  <c r="O238" i="3"/>
  <c r="AG238" i="3" s="1"/>
  <c r="X238" i="3"/>
  <c r="O242" i="3"/>
  <c r="AG242" i="3" s="1"/>
  <c r="X242" i="3"/>
  <c r="O246" i="3"/>
  <c r="AG246" i="3" s="1"/>
  <c r="X246" i="3"/>
  <c r="O250" i="3"/>
  <c r="AG250" i="3" s="1"/>
  <c r="X250" i="3"/>
  <c r="O254" i="3"/>
  <c r="AG254" i="3" s="1"/>
  <c r="X254" i="3"/>
  <c r="O258" i="3"/>
  <c r="AG258" i="3" s="1"/>
  <c r="X258" i="3"/>
  <c r="O262" i="3"/>
  <c r="AG262" i="3" s="1"/>
  <c r="X262" i="3"/>
  <c r="O266" i="3"/>
  <c r="AG266" i="3" s="1"/>
  <c r="X266" i="3"/>
  <c r="O270" i="3"/>
  <c r="AG270" i="3" s="1"/>
  <c r="X270" i="3"/>
  <c r="O274" i="3"/>
  <c r="AG274" i="3" s="1"/>
  <c r="X274" i="3"/>
  <c r="O278" i="3"/>
  <c r="AG278" i="3" s="1"/>
  <c r="X278" i="3"/>
  <c r="O282" i="3"/>
  <c r="AG282" i="3" s="1"/>
  <c r="X282" i="3"/>
  <c r="O286" i="3"/>
  <c r="AG286" i="3" s="1"/>
  <c r="X286" i="3"/>
  <c r="O290" i="3"/>
  <c r="AG290" i="3" s="1"/>
  <c r="X290" i="3"/>
  <c r="O294" i="3"/>
  <c r="AG294" i="3" s="1"/>
  <c r="X294" i="3"/>
  <c r="O298" i="3"/>
  <c r="AG298" i="3" s="1"/>
  <c r="X298" i="3"/>
  <c r="O302" i="3"/>
  <c r="AG302" i="3" s="1"/>
  <c r="X302" i="3"/>
  <c r="O306" i="3"/>
  <c r="AG306" i="3" s="1"/>
  <c r="X306" i="3"/>
  <c r="O310" i="3"/>
  <c r="AG310" i="3" s="1"/>
  <c r="X310" i="3"/>
  <c r="O314" i="3"/>
  <c r="AG314" i="3" s="1"/>
  <c r="X314" i="3"/>
  <c r="O318" i="3"/>
  <c r="AG318" i="3" s="1"/>
  <c r="X318" i="3"/>
  <c r="O322" i="3"/>
  <c r="AG322" i="3" s="1"/>
  <c r="X322" i="3"/>
  <c r="O326" i="3"/>
  <c r="AG326" i="3" s="1"/>
  <c r="X326" i="3"/>
  <c r="O330" i="3"/>
  <c r="AG330" i="3" s="1"/>
  <c r="X330" i="3"/>
  <c r="O334" i="3"/>
  <c r="AG334" i="3" s="1"/>
  <c r="X334" i="3"/>
  <c r="O338" i="3"/>
  <c r="AG338" i="3" s="1"/>
  <c r="X338" i="3"/>
  <c r="O342" i="3"/>
  <c r="AG342" i="3" s="1"/>
  <c r="X342" i="3"/>
  <c r="O346" i="3"/>
  <c r="AG346" i="3" s="1"/>
  <c r="X346" i="3"/>
  <c r="O350" i="3"/>
  <c r="AG350" i="3" s="1"/>
  <c r="X350" i="3"/>
  <c r="O354" i="3"/>
  <c r="AG354" i="3" s="1"/>
  <c r="X354" i="3"/>
  <c r="O358" i="3"/>
  <c r="AG358" i="3" s="1"/>
  <c r="X358" i="3"/>
  <c r="O362" i="3"/>
  <c r="AG362" i="3" s="1"/>
  <c r="X362" i="3"/>
  <c r="O366" i="3"/>
  <c r="AG366" i="3" s="1"/>
  <c r="X366" i="3"/>
  <c r="O370" i="3"/>
  <c r="AG370" i="3" s="1"/>
  <c r="X370" i="3"/>
  <c r="O374" i="3"/>
  <c r="AG374" i="3" s="1"/>
  <c r="X374" i="3"/>
  <c r="O378" i="3"/>
  <c r="AG378" i="3" s="1"/>
  <c r="X378" i="3"/>
  <c r="O382" i="3"/>
  <c r="AG382" i="3" s="1"/>
  <c r="X382" i="3"/>
  <c r="O386" i="3"/>
  <c r="AG386" i="3" s="1"/>
  <c r="X386" i="3"/>
  <c r="O390" i="3"/>
  <c r="AG390" i="3" s="1"/>
  <c r="X390" i="3"/>
  <c r="O394" i="3"/>
  <c r="AG394" i="3" s="1"/>
  <c r="X394" i="3"/>
  <c r="O398" i="3"/>
  <c r="AG398" i="3" s="1"/>
  <c r="X398" i="3"/>
  <c r="O402" i="3"/>
  <c r="AG402" i="3" s="1"/>
  <c r="X402" i="3"/>
  <c r="O406" i="3"/>
  <c r="AG406" i="3" s="1"/>
  <c r="X406" i="3"/>
  <c r="O410" i="3"/>
  <c r="AG410" i="3" s="1"/>
  <c r="X410" i="3"/>
  <c r="O414" i="3"/>
  <c r="AG414" i="3" s="1"/>
  <c r="X414" i="3"/>
  <c r="O418" i="3"/>
  <c r="AG418" i="3" s="1"/>
  <c r="X418" i="3"/>
  <c r="O422" i="3"/>
  <c r="AG422" i="3" s="1"/>
  <c r="X422" i="3"/>
  <c r="O426" i="3"/>
  <c r="AG426" i="3" s="1"/>
  <c r="X426" i="3"/>
  <c r="O430" i="3"/>
  <c r="AG430" i="3" s="1"/>
  <c r="X430" i="3"/>
  <c r="O434" i="3"/>
  <c r="AG434" i="3" s="1"/>
  <c r="X434" i="3"/>
  <c r="O438" i="3"/>
  <c r="AG438" i="3" s="1"/>
  <c r="X438" i="3"/>
  <c r="O442" i="3"/>
  <c r="AG442" i="3" s="1"/>
  <c r="X442" i="3"/>
  <c r="O446" i="3"/>
  <c r="AG446" i="3" s="1"/>
  <c r="X446" i="3"/>
  <c r="O450" i="3"/>
  <c r="AG450" i="3" s="1"/>
  <c r="X450" i="3"/>
  <c r="O454" i="3"/>
  <c r="AG454" i="3" s="1"/>
  <c r="X454" i="3"/>
  <c r="O458" i="3"/>
  <c r="AG458" i="3" s="1"/>
  <c r="X458" i="3"/>
  <c r="O462" i="3"/>
  <c r="AG462" i="3" s="1"/>
  <c r="X462" i="3"/>
  <c r="O466" i="3"/>
  <c r="AG466" i="3" s="1"/>
  <c r="X466" i="3"/>
  <c r="O470" i="3"/>
  <c r="AG470" i="3" s="1"/>
  <c r="X470" i="3"/>
  <c r="O474" i="3"/>
  <c r="AG474" i="3" s="1"/>
  <c r="X474" i="3"/>
  <c r="O478" i="3"/>
  <c r="AG478" i="3" s="1"/>
  <c r="X478" i="3"/>
  <c r="O482" i="3"/>
  <c r="AG482" i="3" s="1"/>
  <c r="X482" i="3"/>
  <c r="O486" i="3"/>
  <c r="AG486" i="3" s="1"/>
  <c r="X486" i="3"/>
  <c r="O490" i="3"/>
  <c r="AG490" i="3" s="1"/>
  <c r="X490" i="3"/>
  <c r="O494" i="3"/>
  <c r="AG494" i="3" s="1"/>
  <c r="X494" i="3"/>
  <c r="O498" i="3"/>
  <c r="AG498" i="3" s="1"/>
  <c r="X498" i="3"/>
  <c r="O502" i="3"/>
  <c r="AG502" i="3" s="1"/>
  <c r="X502" i="3"/>
  <c r="O506" i="3"/>
  <c r="AG506" i="3" s="1"/>
  <c r="X506" i="3"/>
  <c r="O510" i="3"/>
  <c r="AG510" i="3" s="1"/>
  <c r="X510" i="3"/>
  <c r="O514" i="3"/>
  <c r="AG514" i="3" s="1"/>
  <c r="X514" i="3"/>
  <c r="O518" i="3"/>
  <c r="AG518" i="3" s="1"/>
  <c r="X518" i="3"/>
  <c r="O522" i="3"/>
  <c r="AG522" i="3" s="1"/>
  <c r="X522" i="3"/>
  <c r="O526" i="3"/>
  <c r="AG526" i="3" s="1"/>
  <c r="X526" i="3"/>
  <c r="O530" i="3"/>
  <c r="AG530" i="3" s="1"/>
  <c r="X530" i="3"/>
  <c r="O534" i="3"/>
  <c r="AG534" i="3" s="1"/>
  <c r="X534" i="3"/>
  <c r="O538" i="3"/>
  <c r="AG538" i="3" s="1"/>
  <c r="X538" i="3"/>
  <c r="O542" i="3"/>
  <c r="AG542" i="3" s="1"/>
  <c r="X542" i="3"/>
  <c r="O546" i="3"/>
  <c r="AG546" i="3" s="1"/>
  <c r="X546" i="3"/>
  <c r="O550" i="3"/>
  <c r="AG550" i="3" s="1"/>
  <c r="X550" i="3"/>
  <c r="O554" i="3"/>
  <c r="AG554" i="3" s="1"/>
  <c r="X554" i="3"/>
  <c r="O558" i="3"/>
  <c r="AG558" i="3" s="1"/>
  <c r="X558" i="3"/>
  <c r="O562" i="3"/>
  <c r="AG562" i="3" s="1"/>
  <c r="X562" i="3"/>
  <c r="O566" i="3"/>
  <c r="AG566" i="3" s="1"/>
  <c r="X566" i="3"/>
  <c r="O570" i="3"/>
  <c r="AG570" i="3" s="1"/>
  <c r="X570" i="3"/>
  <c r="O574" i="3"/>
  <c r="AG574" i="3" s="1"/>
  <c r="X574" i="3"/>
  <c r="O578" i="3"/>
  <c r="AG578" i="3" s="1"/>
  <c r="X578" i="3"/>
  <c r="O582" i="3"/>
  <c r="AG582" i="3" s="1"/>
  <c r="X582" i="3"/>
  <c r="O586" i="3"/>
  <c r="AG586" i="3" s="1"/>
  <c r="X586" i="3"/>
  <c r="O590" i="3"/>
  <c r="AG590" i="3" s="1"/>
  <c r="X590" i="3"/>
  <c r="O594" i="3"/>
  <c r="AG594" i="3" s="1"/>
  <c r="X594" i="3"/>
  <c r="O598" i="3"/>
  <c r="AG598" i="3" s="1"/>
  <c r="X598" i="3"/>
  <c r="O602" i="3"/>
  <c r="AG602" i="3" s="1"/>
  <c r="X602" i="3"/>
  <c r="O606" i="3"/>
  <c r="AG606" i="3" s="1"/>
  <c r="X606" i="3"/>
  <c r="O610" i="3"/>
  <c r="AG610" i="3" s="1"/>
  <c r="X610" i="3"/>
  <c r="O614" i="3"/>
  <c r="AG614" i="3" s="1"/>
  <c r="X614" i="3"/>
  <c r="O618" i="3"/>
  <c r="AG618" i="3" s="1"/>
  <c r="X618" i="3"/>
  <c r="O622" i="3"/>
  <c r="AG622" i="3" s="1"/>
  <c r="X622" i="3"/>
  <c r="O626" i="3"/>
  <c r="AG626" i="3" s="1"/>
  <c r="X626" i="3"/>
  <c r="O630" i="3"/>
  <c r="AG630" i="3" s="1"/>
  <c r="X630" i="3"/>
  <c r="O634" i="3"/>
  <c r="AG634" i="3" s="1"/>
  <c r="X634" i="3"/>
  <c r="O638" i="3"/>
  <c r="AG638" i="3" s="1"/>
  <c r="X638" i="3"/>
  <c r="O642" i="3"/>
  <c r="AG642" i="3" s="1"/>
  <c r="X642" i="3"/>
  <c r="O646" i="3"/>
  <c r="AG646" i="3" s="1"/>
  <c r="X646" i="3"/>
  <c r="O650" i="3"/>
  <c r="AG650" i="3" s="1"/>
  <c r="X650" i="3"/>
  <c r="O654" i="3"/>
  <c r="AG654" i="3" s="1"/>
  <c r="X654" i="3"/>
  <c r="O658" i="3"/>
  <c r="AG658" i="3" s="1"/>
  <c r="X658" i="3"/>
  <c r="O662" i="3"/>
  <c r="AG662" i="3" s="1"/>
  <c r="X662" i="3"/>
  <c r="O666" i="3"/>
  <c r="AG666" i="3" s="1"/>
  <c r="X666" i="3"/>
  <c r="O670" i="3"/>
  <c r="AG670" i="3" s="1"/>
  <c r="X670" i="3"/>
  <c r="O674" i="3"/>
  <c r="AG674" i="3" s="1"/>
  <c r="X674" i="3"/>
  <c r="O678" i="3"/>
  <c r="AG678" i="3" s="1"/>
  <c r="X678" i="3"/>
  <c r="O682" i="3"/>
  <c r="AG682" i="3" s="1"/>
  <c r="X682" i="3"/>
  <c r="O686" i="3"/>
  <c r="AG686" i="3" s="1"/>
  <c r="X686" i="3"/>
  <c r="O690" i="3"/>
  <c r="AG690" i="3" s="1"/>
  <c r="X690" i="3"/>
  <c r="O694" i="3"/>
  <c r="AG694" i="3" s="1"/>
  <c r="X694" i="3"/>
  <c r="O698" i="3"/>
  <c r="AG698" i="3" s="1"/>
  <c r="X698" i="3"/>
  <c r="O702" i="3"/>
  <c r="AG702" i="3" s="1"/>
  <c r="X702" i="3"/>
  <c r="O706" i="3"/>
  <c r="AG706" i="3" s="1"/>
  <c r="X706" i="3"/>
  <c r="O710" i="3"/>
  <c r="AG710" i="3" s="1"/>
  <c r="X710" i="3"/>
  <c r="O714" i="3"/>
  <c r="AG714" i="3" s="1"/>
  <c r="X714" i="3"/>
  <c r="O718" i="3"/>
  <c r="AG718" i="3" s="1"/>
  <c r="X718" i="3"/>
  <c r="O722" i="3"/>
  <c r="AG722" i="3" s="1"/>
  <c r="X722" i="3"/>
  <c r="O726" i="3"/>
  <c r="AG726" i="3" s="1"/>
  <c r="X726" i="3"/>
  <c r="O730" i="3"/>
  <c r="AG730" i="3" s="1"/>
  <c r="X730" i="3"/>
  <c r="O734" i="3"/>
  <c r="AG734" i="3" s="1"/>
  <c r="X734" i="3"/>
  <c r="O738" i="3"/>
  <c r="AG738" i="3" s="1"/>
  <c r="X738" i="3"/>
  <c r="O742" i="3"/>
  <c r="AG742" i="3" s="1"/>
  <c r="X742" i="3"/>
  <c r="O746" i="3"/>
  <c r="AG746" i="3" s="1"/>
  <c r="X746" i="3"/>
  <c r="O750" i="3"/>
  <c r="AG750" i="3" s="1"/>
  <c r="X750" i="3"/>
  <c r="O754" i="3"/>
  <c r="AG754" i="3" s="1"/>
  <c r="X754" i="3"/>
  <c r="O758" i="3"/>
  <c r="AG758" i="3" s="1"/>
  <c r="X758" i="3"/>
  <c r="O762" i="3"/>
  <c r="AG762" i="3" s="1"/>
  <c r="X762" i="3"/>
  <c r="O766" i="3"/>
  <c r="AG766" i="3" s="1"/>
  <c r="X766" i="3"/>
  <c r="O770" i="3"/>
  <c r="AG770" i="3" s="1"/>
  <c r="X770" i="3"/>
  <c r="O774" i="3"/>
  <c r="AG774" i="3" s="1"/>
  <c r="X774" i="3"/>
  <c r="O778" i="3"/>
  <c r="AG778" i="3" s="1"/>
  <c r="X778" i="3"/>
  <c r="O782" i="3"/>
  <c r="AG782" i="3" s="1"/>
  <c r="X782" i="3"/>
  <c r="O786" i="3"/>
  <c r="AG786" i="3" s="1"/>
  <c r="X786" i="3"/>
  <c r="O790" i="3"/>
  <c r="AG790" i="3" s="1"/>
  <c r="X790" i="3"/>
  <c r="O794" i="3"/>
  <c r="AG794" i="3" s="1"/>
  <c r="X794" i="3"/>
  <c r="O798" i="3"/>
  <c r="AG798" i="3" s="1"/>
  <c r="X798" i="3"/>
  <c r="O802" i="3"/>
  <c r="AG802" i="3" s="1"/>
  <c r="X802" i="3"/>
  <c r="O806" i="3"/>
  <c r="AG806" i="3" s="1"/>
  <c r="X806" i="3"/>
  <c r="O810" i="3"/>
  <c r="AG810" i="3" s="1"/>
  <c r="X810" i="3"/>
  <c r="O814" i="3"/>
  <c r="AG814" i="3" s="1"/>
  <c r="X814" i="3"/>
  <c r="O818" i="3"/>
  <c r="AG818" i="3" s="1"/>
  <c r="X818" i="3"/>
  <c r="O822" i="3"/>
  <c r="AG822" i="3" s="1"/>
  <c r="X822" i="3"/>
  <c r="O826" i="3"/>
  <c r="AG826" i="3" s="1"/>
  <c r="X826" i="3"/>
  <c r="O830" i="3"/>
  <c r="AG830" i="3" s="1"/>
  <c r="X830" i="3"/>
  <c r="O834" i="3"/>
  <c r="AG834" i="3" s="1"/>
  <c r="X834" i="3"/>
  <c r="O838" i="3"/>
  <c r="AG838" i="3" s="1"/>
  <c r="X838" i="3"/>
  <c r="O842" i="3"/>
  <c r="AG842" i="3" s="1"/>
  <c r="X842" i="3"/>
  <c r="O846" i="3"/>
  <c r="AG846" i="3" s="1"/>
  <c r="X846" i="3"/>
  <c r="O850" i="3"/>
  <c r="AG850" i="3" s="1"/>
  <c r="X850" i="3"/>
  <c r="O854" i="3"/>
  <c r="AG854" i="3" s="1"/>
  <c r="X854" i="3"/>
  <c r="O858" i="3"/>
  <c r="AG858" i="3" s="1"/>
  <c r="X858" i="3"/>
  <c r="O862" i="3"/>
  <c r="AG862" i="3" s="1"/>
  <c r="X862" i="3"/>
  <c r="O866" i="3"/>
  <c r="AG866" i="3" s="1"/>
  <c r="X866" i="3"/>
  <c r="O870" i="3"/>
  <c r="AG870" i="3" s="1"/>
  <c r="X870" i="3"/>
  <c r="O874" i="3"/>
  <c r="AG874" i="3" s="1"/>
  <c r="X874" i="3"/>
  <c r="O878" i="3"/>
  <c r="AG878" i="3" s="1"/>
  <c r="X878" i="3"/>
  <c r="O882" i="3"/>
  <c r="AG882" i="3" s="1"/>
  <c r="X882" i="3"/>
  <c r="O886" i="3"/>
  <c r="AG886" i="3" s="1"/>
  <c r="X886" i="3"/>
  <c r="O890" i="3"/>
  <c r="AG890" i="3" s="1"/>
  <c r="X890" i="3"/>
  <c r="O894" i="3"/>
  <c r="AG894" i="3" s="1"/>
  <c r="X894" i="3"/>
  <c r="O898" i="3"/>
  <c r="AG898" i="3" s="1"/>
  <c r="X898" i="3"/>
  <c r="O902" i="3"/>
  <c r="AG902" i="3" s="1"/>
  <c r="X902" i="3"/>
  <c r="O906" i="3"/>
  <c r="AG906" i="3" s="1"/>
  <c r="X906" i="3"/>
  <c r="O910" i="3"/>
  <c r="AG910" i="3" s="1"/>
  <c r="X910" i="3"/>
  <c r="O914" i="3"/>
  <c r="AG914" i="3" s="1"/>
  <c r="X914" i="3"/>
  <c r="O918" i="3"/>
  <c r="AG918" i="3" s="1"/>
  <c r="X918" i="3"/>
  <c r="O922" i="3"/>
  <c r="AG922" i="3" s="1"/>
  <c r="X922" i="3"/>
  <c r="O926" i="3"/>
  <c r="AG926" i="3" s="1"/>
  <c r="X926" i="3"/>
  <c r="O930" i="3"/>
  <c r="AG930" i="3" s="1"/>
  <c r="X930" i="3"/>
  <c r="O934" i="3"/>
  <c r="AG934" i="3" s="1"/>
  <c r="X934" i="3"/>
  <c r="O938" i="3"/>
  <c r="AG938" i="3" s="1"/>
  <c r="X938" i="3"/>
  <c r="O942" i="3"/>
  <c r="AG942" i="3" s="1"/>
  <c r="X942" i="3"/>
  <c r="O946" i="3"/>
  <c r="AG946" i="3" s="1"/>
  <c r="X946" i="3"/>
  <c r="O950" i="3"/>
  <c r="AG950" i="3" s="1"/>
  <c r="X950" i="3"/>
  <c r="O954" i="3"/>
  <c r="AG954" i="3" s="1"/>
  <c r="X954" i="3"/>
  <c r="O958" i="3"/>
  <c r="AG958" i="3" s="1"/>
  <c r="X958" i="3"/>
  <c r="O962" i="3"/>
  <c r="AG962" i="3" s="1"/>
  <c r="X962" i="3"/>
  <c r="O966" i="3"/>
  <c r="AG966" i="3" s="1"/>
  <c r="X966" i="3"/>
  <c r="O970" i="3"/>
  <c r="AG970" i="3" s="1"/>
  <c r="X970" i="3"/>
  <c r="O974" i="3"/>
  <c r="AG974" i="3" s="1"/>
  <c r="X974" i="3"/>
  <c r="O978" i="3"/>
  <c r="AG978" i="3" s="1"/>
  <c r="X978" i="3"/>
  <c r="O982" i="3"/>
  <c r="AG982" i="3" s="1"/>
  <c r="X982" i="3"/>
  <c r="O986" i="3"/>
  <c r="AG986" i="3" s="1"/>
  <c r="X986" i="3"/>
  <c r="O990" i="3"/>
  <c r="AG990" i="3" s="1"/>
  <c r="X990" i="3"/>
  <c r="O994" i="3"/>
  <c r="AG994" i="3" s="1"/>
  <c r="X994" i="3"/>
  <c r="O998" i="3"/>
  <c r="AG998" i="3" s="1"/>
  <c r="X998" i="3"/>
  <c r="O1002" i="3"/>
  <c r="AG1002" i="3" s="1"/>
  <c r="X1002" i="3"/>
  <c r="O1006" i="3"/>
  <c r="AG1006" i="3" s="1"/>
  <c r="X1006" i="3"/>
  <c r="O1010" i="3"/>
  <c r="AG1010" i="3" s="1"/>
  <c r="X1010" i="3"/>
  <c r="O1014" i="3"/>
  <c r="AG1014" i="3" s="1"/>
  <c r="X1014" i="3"/>
  <c r="O1018" i="3"/>
  <c r="AG1018" i="3" s="1"/>
  <c r="X1018" i="3"/>
  <c r="O1022" i="3"/>
  <c r="AG1022" i="3" s="1"/>
  <c r="X1022" i="3"/>
  <c r="O1026" i="3"/>
  <c r="AG1026" i="3" s="1"/>
  <c r="X1026" i="3"/>
  <c r="O1030" i="3"/>
  <c r="AG1030" i="3" s="1"/>
  <c r="X1030" i="3"/>
  <c r="O1034" i="3"/>
  <c r="AG1034" i="3" s="1"/>
  <c r="X1034" i="3"/>
  <c r="O1038" i="3"/>
  <c r="AG1038" i="3" s="1"/>
  <c r="X1038" i="3"/>
  <c r="O1042" i="3"/>
  <c r="AG1042" i="3" s="1"/>
  <c r="X1042" i="3"/>
  <c r="O1046" i="3"/>
  <c r="AG1046" i="3" s="1"/>
  <c r="X1046" i="3"/>
  <c r="O1050" i="3"/>
  <c r="AG1050" i="3" s="1"/>
  <c r="X1050" i="3"/>
  <c r="O1054" i="3"/>
  <c r="AG1054" i="3" s="1"/>
  <c r="X1054" i="3"/>
  <c r="O1058" i="3"/>
  <c r="AG1058" i="3" s="1"/>
  <c r="X1058" i="3"/>
  <c r="O1062" i="3"/>
  <c r="AG1062" i="3" s="1"/>
  <c r="X1062" i="3"/>
  <c r="O1066" i="3"/>
  <c r="AG1066" i="3" s="1"/>
  <c r="X1066" i="3"/>
  <c r="O1070" i="3"/>
  <c r="AG1070" i="3" s="1"/>
  <c r="X1070" i="3"/>
  <c r="O1074" i="3"/>
  <c r="AG1074" i="3" s="1"/>
  <c r="X1074" i="3"/>
  <c r="O1078" i="3"/>
  <c r="AG1078" i="3" s="1"/>
  <c r="X1078" i="3"/>
  <c r="O1082" i="3"/>
  <c r="AG1082" i="3" s="1"/>
  <c r="X1082" i="3"/>
  <c r="O1086" i="3"/>
  <c r="AG1086" i="3" s="1"/>
  <c r="X1086" i="3"/>
  <c r="O1090" i="3"/>
  <c r="AG1090" i="3" s="1"/>
  <c r="X1090" i="3"/>
  <c r="O1094" i="3"/>
  <c r="AG1094" i="3" s="1"/>
  <c r="X1094" i="3"/>
  <c r="O1098" i="3"/>
  <c r="AG1098" i="3" s="1"/>
  <c r="X1098" i="3"/>
  <c r="O1102" i="3"/>
  <c r="AG1102" i="3" s="1"/>
  <c r="X1102" i="3"/>
  <c r="O1106" i="3"/>
  <c r="AG1106" i="3" s="1"/>
  <c r="X1106" i="3"/>
  <c r="O1110" i="3"/>
  <c r="AG1110" i="3" s="1"/>
  <c r="X1110" i="3"/>
  <c r="O1114" i="3"/>
  <c r="AG1114" i="3" s="1"/>
  <c r="X1114" i="3"/>
  <c r="O1118" i="3"/>
  <c r="AG1118" i="3" s="1"/>
  <c r="X1118" i="3"/>
  <c r="O1122" i="3"/>
  <c r="AG1122" i="3" s="1"/>
  <c r="X1122" i="3"/>
  <c r="O1126" i="3"/>
  <c r="AG1126" i="3" s="1"/>
  <c r="X1126" i="3"/>
  <c r="O1130" i="3"/>
  <c r="AG1130" i="3" s="1"/>
  <c r="X1130" i="3"/>
  <c r="O1134" i="3"/>
  <c r="AG1134" i="3" s="1"/>
  <c r="X1134" i="3"/>
  <c r="O1138" i="3"/>
  <c r="AG1138" i="3" s="1"/>
  <c r="X1138" i="3"/>
  <c r="O1142" i="3"/>
  <c r="AG1142" i="3" s="1"/>
  <c r="X1142" i="3"/>
  <c r="O1146" i="3"/>
  <c r="AG1146" i="3" s="1"/>
  <c r="X1146" i="3"/>
  <c r="O1150" i="3"/>
  <c r="AG1150" i="3" s="1"/>
  <c r="X1150" i="3"/>
  <c r="O1154" i="3"/>
  <c r="AG1154" i="3" s="1"/>
  <c r="X1154" i="3"/>
  <c r="O1158" i="3"/>
  <c r="AG1158" i="3" s="1"/>
  <c r="X1158" i="3"/>
  <c r="O1162" i="3"/>
  <c r="AG1162" i="3" s="1"/>
  <c r="X1162" i="3"/>
  <c r="O1166" i="3"/>
  <c r="AG1166" i="3" s="1"/>
  <c r="X1166" i="3"/>
  <c r="O1170" i="3"/>
  <c r="AG1170" i="3" s="1"/>
  <c r="X1170" i="3"/>
  <c r="O1174" i="3"/>
  <c r="AG1174" i="3" s="1"/>
  <c r="X1174" i="3"/>
  <c r="O1178" i="3"/>
  <c r="AG1178" i="3" s="1"/>
  <c r="X1178" i="3"/>
  <c r="O1182" i="3"/>
  <c r="AG1182" i="3" s="1"/>
  <c r="X1182" i="3"/>
  <c r="O1186" i="3"/>
  <c r="AG1186" i="3" s="1"/>
  <c r="X1186" i="3"/>
  <c r="O1190" i="3"/>
  <c r="AG1190" i="3" s="1"/>
  <c r="X1190" i="3"/>
  <c r="O1194" i="3"/>
  <c r="AG1194" i="3" s="1"/>
  <c r="X1194" i="3"/>
  <c r="O1198" i="3"/>
  <c r="AG1198" i="3" s="1"/>
  <c r="X1198" i="3"/>
  <c r="O1202" i="3"/>
  <c r="AG1202" i="3" s="1"/>
  <c r="X1202" i="3"/>
  <c r="O1206" i="3"/>
  <c r="AG1206" i="3" s="1"/>
  <c r="X1206" i="3"/>
  <c r="O1210" i="3"/>
  <c r="AG1210" i="3" s="1"/>
  <c r="X1210" i="3"/>
  <c r="O1214" i="3"/>
  <c r="AG1214" i="3" s="1"/>
  <c r="X1214" i="3"/>
  <c r="O1218" i="3"/>
  <c r="AG1218" i="3" s="1"/>
  <c r="X1218" i="3"/>
  <c r="O1222" i="3"/>
  <c r="AG1222" i="3" s="1"/>
  <c r="X1222" i="3"/>
  <c r="O1226" i="3"/>
  <c r="AG1226" i="3" s="1"/>
  <c r="X1226" i="3"/>
  <c r="O1230" i="3"/>
  <c r="AG1230" i="3" s="1"/>
  <c r="X1230" i="3"/>
  <c r="O1234" i="3"/>
  <c r="AG1234" i="3" s="1"/>
  <c r="X1234" i="3"/>
  <c r="O1238" i="3"/>
  <c r="AG1238" i="3" s="1"/>
  <c r="X1238" i="3"/>
  <c r="O1242" i="3"/>
  <c r="AG1242" i="3" s="1"/>
  <c r="X1242" i="3"/>
  <c r="O1246" i="3"/>
  <c r="AG1246" i="3" s="1"/>
  <c r="X1246" i="3"/>
  <c r="O1250" i="3"/>
  <c r="AG1250" i="3" s="1"/>
  <c r="X1250" i="3"/>
  <c r="O1254" i="3"/>
  <c r="AG1254" i="3" s="1"/>
  <c r="X1254" i="3"/>
  <c r="O1258" i="3"/>
  <c r="AG1258" i="3" s="1"/>
  <c r="X1258" i="3"/>
  <c r="O1262" i="3"/>
  <c r="AG1262" i="3" s="1"/>
  <c r="X1262" i="3"/>
  <c r="O1266" i="3"/>
  <c r="AG1266" i="3" s="1"/>
  <c r="X1266" i="3"/>
  <c r="O1270" i="3"/>
  <c r="AG1270" i="3" s="1"/>
  <c r="X1270" i="3"/>
  <c r="O1274" i="3"/>
  <c r="AG1274" i="3" s="1"/>
  <c r="X1274" i="3"/>
  <c r="O1278" i="3"/>
  <c r="AG1278" i="3" s="1"/>
  <c r="X1278" i="3"/>
  <c r="O1282" i="3"/>
  <c r="AG1282" i="3" s="1"/>
  <c r="X1282" i="3"/>
  <c r="O1286" i="3"/>
  <c r="AG1286" i="3" s="1"/>
  <c r="X1286" i="3"/>
  <c r="O1290" i="3"/>
  <c r="AG1290" i="3" s="1"/>
  <c r="X1290" i="3"/>
  <c r="O1294" i="3"/>
  <c r="AG1294" i="3" s="1"/>
  <c r="X1294" i="3"/>
  <c r="O1298" i="3"/>
  <c r="AG1298" i="3" s="1"/>
  <c r="X1298" i="3"/>
  <c r="O1302" i="3"/>
  <c r="AG1302" i="3" s="1"/>
  <c r="X1302" i="3"/>
  <c r="O1306" i="3"/>
  <c r="AG1306" i="3" s="1"/>
  <c r="X1306" i="3"/>
  <c r="O1310" i="3"/>
  <c r="AG1310" i="3" s="1"/>
  <c r="X1310" i="3"/>
  <c r="O1314" i="3"/>
  <c r="AG1314" i="3" s="1"/>
  <c r="X1314" i="3"/>
  <c r="O1318" i="3"/>
  <c r="AG1318" i="3" s="1"/>
  <c r="X1318" i="3"/>
  <c r="O1322" i="3"/>
  <c r="AG1322" i="3" s="1"/>
  <c r="X1322" i="3"/>
  <c r="O1326" i="3"/>
  <c r="AG1326" i="3" s="1"/>
  <c r="X1326" i="3"/>
  <c r="O1330" i="3"/>
  <c r="AG1330" i="3" s="1"/>
  <c r="X1330" i="3"/>
  <c r="O1334" i="3"/>
  <c r="AG1334" i="3" s="1"/>
  <c r="X1334" i="3"/>
  <c r="O1338" i="3"/>
  <c r="AG1338" i="3" s="1"/>
  <c r="X1338" i="3"/>
  <c r="O1342" i="3"/>
  <c r="AG1342" i="3" s="1"/>
  <c r="X1342" i="3"/>
  <c r="O1346" i="3"/>
  <c r="AG1346" i="3" s="1"/>
  <c r="X1346" i="3"/>
  <c r="O1350" i="3"/>
  <c r="AG1350" i="3" s="1"/>
  <c r="X1350" i="3"/>
  <c r="O1354" i="3"/>
  <c r="AG1354" i="3" s="1"/>
  <c r="X1354" i="3"/>
  <c r="O1358" i="3"/>
  <c r="AG1358" i="3" s="1"/>
  <c r="X1358" i="3"/>
  <c r="O1362" i="3"/>
  <c r="AG1362" i="3" s="1"/>
  <c r="X1362" i="3"/>
  <c r="O1366" i="3"/>
  <c r="AG1366" i="3" s="1"/>
  <c r="X1366" i="3"/>
  <c r="O1370" i="3"/>
  <c r="AG1370" i="3" s="1"/>
  <c r="X1370" i="3"/>
  <c r="O1374" i="3"/>
  <c r="AG1374" i="3" s="1"/>
  <c r="X1374" i="3"/>
  <c r="O1378" i="3"/>
  <c r="AG1378" i="3" s="1"/>
  <c r="X1378" i="3"/>
  <c r="O1382" i="3"/>
  <c r="AG1382" i="3" s="1"/>
  <c r="X1382" i="3"/>
  <c r="O1386" i="3"/>
  <c r="AG1386" i="3" s="1"/>
  <c r="X1386" i="3"/>
  <c r="O1390" i="3"/>
  <c r="AG1390" i="3" s="1"/>
  <c r="X1390" i="3"/>
  <c r="P7" i="3"/>
  <c r="AH7" i="3" s="1"/>
  <c r="Y7" i="3"/>
  <c r="P11" i="3"/>
  <c r="AH11" i="3" s="1"/>
  <c r="Y11" i="3"/>
  <c r="P15" i="3"/>
  <c r="AH15" i="3" s="1"/>
  <c r="Y15" i="3"/>
  <c r="P19" i="3"/>
  <c r="AH19" i="3" s="1"/>
  <c r="Y19" i="3"/>
  <c r="P23" i="3"/>
  <c r="AH23" i="3" s="1"/>
  <c r="Y23" i="3"/>
  <c r="P27" i="3"/>
  <c r="AH27" i="3" s="1"/>
  <c r="Y27" i="3"/>
  <c r="P31" i="3"/>
  <c r="AH31" i="3" s="1"/>
  <c r="Y31" i="3"/>
  <c r="P35" i="3"/>
  <c r="AH35" i="3" s="1"/>
  <c r="Y35" i="3"/>
  <c r="P39" i="3"/>
  <c r="AH39" i="3" s="1"/>
  <c r="Y39" i="3"/>
  <c r="P43" i="3"/>
  <c r="AH43" i="3" s="1"/>
  <c r="Y43" i="3"/>
  <c r="P47" i="3"/>
  <c r="AH47" i="3" s="1"/>
  <c r="Y47" i="3"/>
  <c r="P51" i="3"/>
  <c r="AH51" i="3" s="1"/>
  <c r="Y51" i="3"/>
  <c r="P55" i="3"/>
  <c r="AH55" i="3" s="1"/>
  <c r="Y55" i="3"/>
  <c r="P59" i="3"/>
  <c r="AH59" i="3" s="1"/>
  <c r="Y59" i="3"/>
  <c r="P63" i="3"/>
  <c r="AH63" i="3" s="1"/>
  <c r="Y63" i="3"/>
  <c r="P67" i="3"/>
  <c r="AH67" i="3" s="1"/>
  <c r="Y67" i="3"/>
  <c r="P71" i="3"/>
  <c r="AH71" i="3" s="1"/>
  <c r="Y71" i="3"/>
  <c r="P75" i="3"/>
  <c r="AH75" i="3" s="1"/>
  <c r="Y75" i="3"/>
  <c r="P79" i="3"/>
  <c r="AH79" i="3" s="1"/>
  <c r="Y79" i="3"/>
  <c r="P83" i="3"/>
  <c r="AH83" i="3" s="1"/>
  <c r="Y83" i="3"/>
  <c r="P87" i="3"/>
  <c r="AH87" i="3" s="1"/>
  <c r="Y87" i="3"/>
  <c r="P91" i="3"/>
  <c r="AH91" i="3" s="1"/>
  <c r="Y91" i="3"/>
  <c r="P95" i="3"/>
  <c r="AH95" i="3" s="1"/>
  <c r="Y95" i="3"/>
  <c r="P99" i="3"/>
  <c r="AH99" i="3" s="1"/>
  <c r="Y99" i="3"/>
  <c r="P103" i="3"/>
  <c r="AH103" i="3" s="1"/>
  <c r="Y103" i="3"/>
  <c r="P107" i="3"/>
  <c r="AH107" i="3" s="1"/>
  <c r="Y107" i="3"/>
  <c r="P111" i="3"/>
  <c r="AH111" i="3" s="1"/>
  <c r="Y111" i="3"/>
  <c r="P115" i="3"/>
  <c r="AH115" i="3" s="1"/>
  <c r="Y115" i="3"/>
  <c r="P119" i="3"/>
  <c r="AH119" i="3" s="1"/>
  <c r="Y119" i="3"/>
  <c r="P123" i="3"/>
  <c r="AH123" i="3" s="1"/>
  <c r="Y123" i="3"/>
  <c r="P127" i="3"/>
  <c r="AH127" i="3" s="1"/>
  <c r="Y127" i="3"/>
  <c r="P131" i="3"/>
  <c r="AH131" i="3" s="1"/>
  <c r="Y131" i="3"/>
  <c r="P135" i="3"/>
  <c r="AH135" i="3" s="1"/>
  <c r="Y135" i="3"/>
  <c r="P139" i="3"/>
  <c r="AH139" i="3" s="1"/>
  <c r="Y139" i="3"/>
  <c r="P143" i="3"/>
  <c r="AH143" i="3" s="1"/>
  <c r="Y143" i="3"/>
  <c r="P147" i="3"/>
  <c r="AH147" i="3" s="1"/>
  <c r="Y147" i="3"/>
  <c r="P151" i="3"/>
  <c r="AH151" i="3" s="1"/>
  <c r="Y151" i="3"/>
  <c r="P155" i="3"/>
  <c r="AH155" i="3" s="1"/>
  <c r="Y155" i="3"/>
  <c r="P159" i="3"/>
  <c r="AH159" i="3" s="1"/>
  <c r="Y159" i="3"/>
  <c r="P163" i="3"/>
  <c r="AH163" i="3" s="1"/>
  <c r="Y163" i="3"/>
  <c r="P167" i="3"/>
  <c r="AH167" i="3" s="1"/>
  <c r="Y167" i="3"/>
  <c r="P171" i="3"/>
  <c r="AH171" i="3" s="1"/>
  <c r="Y171" i="3"/>
  <c r="P175" i="3"/>
  <c r="AH175" i="3" s="1"/>
  <c r="Y175" i="3"/>
  <c r="P179" i="3"/>
  <c r="AH179" i="3" s="1"/>
  <c r="Y179" i="3"/>
  <c r="P183" i="3"/>
  <c r="AH183" i="3" s="1"/>
  <c r="Y183" i="3"/>
  <c r="P187" i="3"/>
  <c r="AH187" i="3" s="1"/>
  <c r="Y187" i="3"/>
  <c r="P191" i="3"/>
  <c r="AH191" i="3" s="1"/>
  <c r="Y191" i="3"/>
  <c r="P195" i="3"/>
  <c r="AH195" i="3" s="1"/>
  <c r="Y195" i="3"/>
  <c r="P199" i="3"/>
  <c r="AH199" i="3" s="1"/>
  <c r="Y199" i="3"/>
  <c r="P203" i="3"/>
  <c r="AH203" i="3" s="1"/>
  <c r="Y203" i="3"/>
  <c r="P207" i="3"/>
  <c r="AH207" i="3" s="1"/>
  <c r="Y207" i="3"/>
  <c r="P211" i="3"/>
  <c r="AH211" i="3" s="1"/>
  <c r="Y211" i="3"/>
  <c r="P215" i="3"/>
  <c r="AH215" i="3" s="1"/>
  <c r="Y215" i="3"/>
  <c r="P219" i="3"/>
  <c r="AH219" i="3" s="1"/>
  <c r="Y219" i="3"/>
  <c r="P223" i="3"/>
  <c r="AH223" i="3" s="1"/>
  <c r="Y223" i="3"/>
  <c r="P227" i="3"/>
  <c r="AH227" i="3" s="1"/>
  <c r="Y227" i="3"/>
  <c r="P231" i="3"/>
  <c r="AH231" i="3" s="1"/>
  <c r="Y231" i="3"/>
  <c r="P235" i="3"/>
  <c r="AH235" i="3" s="1"/>
  <c r="Y235" i="3"/>
  <c r="P239" i="3"/>
  <c r="AH239" i="3" s="1"/>
  <c r="Y239" i="3"/>
  <c r="P243" i="3"/>
  <c r="AH243" i="3" s="1"/>
  <c r="Y243" i="3"/>
  <c r="P247" i="3"/>
  <c r="AH247" i="3" s="1"/>
  <c r="Y247" i="3"/>
  <c r="P251" i="3"/>
  <c r="AH251" i="3" s="1"/>
  <c r="Y251" i="3"/>
  <c r="P255" i="3"/>
  <c r="AH255" i="3" s="1"/>
  <c r="Y255" i="3"/>
  <c r="P259" i="3"/>
  <c r="AH259" i="3" s="1"/>
  <c r="Y259" i="3"/>
  <c r="P263" i="3"/>
  <c r="AH263" i="3" s="1"/>
  <c r="Y263" i="3"/>
  <c r="P267" i="3"/>
  <c r="AH267" i="3" s="1"/>
  <c r="Y267" i="3"/>
  <c r="P271" i="3"/>
  <c r="AH271" i="3" s="1"/>
  <c r="Y271" i="3"/>
  <c r="P275" i="3"/>
  <c r="AH275" i="3" s="1"/>
  <c r="Y275" i="3"/>
  <c r="P279" i="3"/>
  <c r="AH279" i="3" s="1"/>
  <c r="Y279" i="3"/>
  <c r="P283" i="3"/>
  <c r="AH283" i="3" s="1"/>
  <c r="Y283" i="3"/>
  <c r="P287" i="3"/>
  <c r="AH287" i="3" s="1"/>
  <c r="Y287" i="3"/>
  <c r="P291" i="3"/>
  <c r="AH291" i="3" s="1"/>
  <c r="Y291" i="3"/>
  <c r="P295" i="3"/>
  <c r="AH295" i="3" s="1"/>
  <c r="Y295" i="3"/>
  <c r="P299" i="3"/>
  <c r="AH299" i="3" s="1"/>
  <c r="Y299" i="3"/>
  <c r="P303" i="3"/>
  <c r="AH303" i="3" s="1"/>
  <c r="Y303" i="3"/>
  <c r="P307" i="3"/>
  <c r="AH307" i="3" s="1"/>
  <c r="Y307" i="3"/>
  <c r="P311" i="3"/>
  <c r="AH311" i="3" s="1"/>
  <c r="Y311" i="3"/>
  <c r="P315" i="3"/>
  <c r="AH315" i="3" s="1"/>
  <c r="Y315" i="3"/>
  <c r="P319" i="3"/>
  <c r="AH319" i="3" s="1"/>
  <c r="Y319" i="3"/>
  <c r="P323" i="3"/>
  <c r="AH323" i="3" s="1"/>
  <c r="Y323" i="3"/>
  <c r="P327" i="3"/>
  <c r="AH327" i="3" s="1"/>
  <c r="Y327" i="3"/>
  <c r="P331" i="3"/>
  <c r="AH331" i="3" s="1"/>
  <c r="Y331" i="3"/>
  <c r="P335" i="3"/>
  <c r="AH335" i="3" s="1"/>
  <c r="Y335" i="3"/>
  <c r="P339" i="3"/>
  <c r="AH339" i="3" s="1"/>
  <c r="Y339" i="3"/>
  <c r="P343" i="3"/>
  <c r="AH343" i="3" s="1"/>
  <c r="Y343" i="3"/>
  <c r="P347" i="3"/>
  <c r="AH347" i="3" s="1"/>
  <c r="Y347" i="3"/>
  <c r="P351" i="3"/>
  <c r="AH351" i="3" s="1"/>
  <c r="Y351" i="3"/>
  <c r="P355" i="3"/>
  <c r="AH355" i="3" s="1"/>
  <c r="Y355" i="3"/>
  <c r="P359" i="3"/>
  <c r="AH359" i="3" s="1"/>
  <c r="Y359" i="3"/>
  <c r="P363" i="3"/>
  <c r="AH363" i="3" s="1"/>
  <c r="Y363" i="3"/>
  <c r="P367" i="3"/>
  <c r="AH367" i="3" s="1"/>
  <c r="Y367" i="3"/>
  <c r="P371" i="3"/>
  <c r="AH371" i="3" s="1"/>
  <c r="Y371" i="3"/>
  <c r="P375" i="3"/>
  <c r="AH375" i="3" s="1"/>
  <c r="Y375" i="3"/>
  <c r="P379" i="3"/>
  <c r="AH379" i="3" s="1"/>
  <c r="Y379" i="3"/>
  <c r="P383" i="3"/>
  <c r="AH383" i="3" s="1"/>
  <c r="Y383" i="3"/>
  <c r="P387" i="3"/>
  <c r="AH387" i="3" s="1"/>
  <c r="Y387" i="3"/>
  <c r="P391" i="3"/>
  <c r="AH391" i="3" s="1"/>
  <c r="Y391" i="3"/>
  <c r="P395" i="3"/>
  <c r="AH395" i="3" s="1"/>
  <c r="Y395" i="3"/>
  <c r="P399" i="3"/>
  <c r="AH399" i="3" s="1"/>
  <c r="Y399" i="3"/>
  <c r="P403" i="3"/>
  <c r="AH403" i="3" s="1"/>
  <c r="Y403" i="3"/>
  <c r="P407" i="3"/>
  <c r="AH407" i="3" s="1"/>
  <c r="Y407" i="3"/>
  <c r="P411" i="3"/>
  <c r="AH411" i="3" s="1"/>
  <c r="Y411" i="3"/>
  <c r="P415" i="3"/>
  <c r="AH415" i="3" s="1"/>
  <c r="Y415" i="3"/>
  <c r="P419" i="3"/>
  <c r="AH419" i="3" s="1"/>
  <c r="Y419" i="3"/>
  <c r="P423" i="3"/>
  <c r="AH423" i="3" s="1"/>
  <c r="Y423" i="3"/>
  <c r="P427" i="3"/>
  <c r="AH427" i="3" s="1"/>
  <c r="Y427" i="3"/>
  <c r="P431" i="3"/>
  <c r="AH431" i="3" s="1"/>
  <c r="Y431" i="3"/>
  <c r="P435" i="3"/>
  <c r="AH435" i="3" s="1"/>
  <c r="Y435" i="3"/>
  <c r="P439" i="3"/>
  <c r="AH439" i="3" s="1"/>
  <c r="Y439" i="3"/>
  <c r="P443" i="3"/>
  <c r="AH443" i="3" s="1"/>
  <c r="Y443" i="3"/>
  <c r="P447" i="3"/>
  <c r="AH447" i="3" s="1"/>
  <c r="Y447" i="3"/>
  <c r="P451" i="3"/>
  <c r="AH451" i="3" s="1"/>
  <c r="Y451" i="3"/>
  <c r="P455" i="3"/>
  <c r="AH455" i="3" s="1"/>
  <c r="Y455" i="3"/>
  <c r="P459" i="3"/>
  <c r="AH459" i="3" s="1"/>
  <c r="Y459" i="3"/>
  <c r="P463" i="3"/>
  <c r="AH463" i="3" s="1"/>
  <c r="Y463" i="3"/>
  <c r="P467" i="3"/>
  <c r="AH467" i="3" s="1"/>
  <c r="Y467" i="3"/>
  <c r="P471" i="3"/>
  <c r="AH471" i="3" s="1"/>
  <c r="Y471" i="3"/>
  <c r="P475" i="3"/>
  <c r="AH475" i="3" s="1"/>
  <c r="Y475" i="3"/>
  <c r="P479" i="3"/>
  <c r="AH479" i="3" s="1"/>
  <c r="Y479" i="3"/>
  <c r="P483" i="3"/>
  <c r="AH483" i="3" s="1"/>
  <c r="Y483" i="3"/>
  <c r="P487" i="3"/>
  <c r="AH487" i="3" s="1"/>
  <c r="Y487" i="3"/>
  <c r="P491" i="3"/>
  <c r="AH491" i="3" s="1"/>
  <c r="Y491" i="3"/>
  <c r="P495" i="3"/>
  <c r="AH495" i="3" s="1"/>
  <c r="Y495" i="3"/>
  <c r="P499" i="3"/>
  <c r="AH499" i="3" s="1"/>
  <c r="Y499" i="3"/>
  <c r="P503" i="3"/>
  <c r="AH503" i="3" s="1"/>
  <c r="Y503" i="3"/>
  <c r="P507" i="3"/>
  <c r="AH507" i="3" s="1"/>
  <c r="Y507" i="3"/>
  <c r="P511" i="3"/>
  <c r="AH511" i="3" s="1"/>
  <c r="Y511" i="3"/>
  <c r="P515" i="3"/>
  <c r="AH515" i="3" s="1"/>
  <c r="Y515" i="3"/>
  <c r="P519" i="3"/>
  <c r="AH519" i="3" s="1"/>
  <c r="Y519" i="3"/>
  <c r="P523" i="3"/>
  <c r="AH523" i="3" s="1"/>
  <c r="Y523" i="3"/>
  <c r="P527" i="3"/>
  <c r="AH527" i="3" s="1"/>
  <c r="Y527" i="3"/>
  <c r="P531" i="3"/>
  <c r="AH531" i="3" s="1"/>
  <c r="Y531" i="3"/>
  <c r="P535" i="3"/>
  <c r="AH535" i="3" s="1"/>
  <c r="Y535" i="3"/>
  <c r="P539" i="3"/>
  <c r="AH539" i="3" s="1"/>
  <c r="Y539" i="3"/>
  <c r="P543" i="3"/>
  <c r="AH543" i="3" s="1"/>
  <c r="Y543" i="3"/>
  <c r="P547" i="3"/>
  <c r="AH547" i="3" s="1"/>
  <c r="Y547" i="3"/>
  <c r="P551" i="3"/>
  <c r="AH551" i="3" s="1"/>
  <c r="Y551" i="3"/>
  <c r="P555" i="3"/>
  <c r="AH555" i="3" s="1"/>
  <c r="Y555" i="3"/>
  <c r="P559" i="3"/>
  <c r="AH559" i="3" s="1"/>
  <c r="Y559" i="3"/>
  <c r="P563" i="3"/>
  <c r="AH563" i="3" s="1"/>
  <c r="Y563" i="3"/>
  <c r="P567" i="3"/>
  <c r="AH567" i="3" s="1"/>
  <c r="Y567" i="3"/>
  <c r="P571" i="3"/>
  <c r="AH571" i="3" s="1"/>
  <c r="Y571" i="3"/>
  <c r="P575" i="3"/>
  <c r="AH575" i="3" s="1"/>
  <c r="Y575" i="3"/>
  <c r="P579" i="3"/>
  <c r="AH579" i="3" s="1"/>
  <c r="Y579" i="3"/>
  <c r="P583" i="3"/>
  <c r="AH583" i="3" s="1"/>
  <c r="Y583" i="3"/>
  <c r="P587" i="3"/>
  <c r="AH587" i="3" s="1"/>
  <c r="Y587" i="3"/>
  <c r="P591" i="3"/>
  <c r="AH591" i="3" s="1"/>
  <c r="Y591" i="3"/>
  <c r="P595" i="3"/>
  <c r="AH595" i="3" s="1"/>
  <c r="Y595" i="3"/>
  <c r="P599" i="3"/>
  <c r="AH599" i="3" s="1"/>
  <c r="Y599" i="3"/>
  <c r="P603" i="3"/>
  <c r="AH603" i="3" s="1"/>
  <c r="Y603" i="3"/>
  <c r="P607" i="3"/>
  <c r="AH607" i="3" s="1"/>
  <c r="Y607" i="3"/>
  <c r="P611" i="3"/>
  <c r="AH611" i="3" s="1"/>
  <c r="Y611" i="3"/>
  <c r="P615" i="3"/>
  <c r="AH615" i="3" s="1"/>
  <c r="Y615" i="3"/>
  <c r="P619" i="3"/>
  <c r="AH619" i="3" s="1"/>
  <c r="Y619" i="3"/>
  <c r="P623" i="3"/>
  <c r="AH623" i="3" s="1"/>
  <c r="Y623" i="3"/>
  <c r="P627" i="3"/>
  <c r="AH627" i="3" s="1"/>
  <c r="Y627" i="3"/>
  <c r="P631" i="3"/>
  <c r="AH631" i="3" s="1"/>
  <c r="Y631" i="3"/>
  <c r="P635" i="3"/>
  <c r="AH635" i="3" s="1"/>
  <c r="Y635" i="3"/>
  <c r="P639" i="3"/>
  <c r="AH639" i="3" s="1"/>
  <c r="Y639" i="3"/>
  <c r="P643" i="3"/>
  <c r="AH643" i="3" s="1"/>
  <c r="Y643" i="3"/>
  <c r="P647" i="3"/>
  <c r="AH647" i="3" s="1"/>
  <c r="Y647" i="3"/>
  <c r="P651" i="3"/>
  <c r="AH651" i="3" s="1"/>
  <c r="Y651" i="3"/>
  <c r="P655" i="3"/>
  <c r="AH655" i="3" s="1"/>
  <c r="Y655" i="3"/>
  <c r="P659" i="3"/>
  <c r="AH659" i="3" s="1"/>
  <c r="Y659" i="3"/>
  <c r="P663" i="3"/>
  <c r="AH663" i="3" s="1"/>
  <c r="Y663" i="3"/>
  <c r="P667" i="3"/>
  <c r="AH667" i="3" s="1"/>
  <c r="Y667" i="3"/>
  <c r="P671" i="3"/>
  <c r="AH671" i="3" s="1"/>
  <c r="Y671" i="3"/>
  <c r="P675" i="3"/>
  <c r="AH675" i="3" s="1"/>
  <c r="Y675" i="3"/>
  <c r="P679" i="3"/>
  <c r="AH679" i="3" s="1"/>
  <c r="Y679" i="3"/>
  <c r="P683" i="3"/>
  <c r="AH683" i="3" s="1"/>
  <c r="Y683" i="3"/>
  <c r="P687" i="3"/>
  <c r="AH687" i="3" s="1"/>
  <c r="Y687" i="3"/>
  <c r="P691" i="3"/>
  <c r="AH691" i="3" s="1"/>
  <c r="Y691" i="3"/>
  <c r="P695" i="3"/>
  <c r="AH695" i="3" s="1"/>
  <c r="Y695" i="3"/>
  <c r="P699" i="3"/>
  <c r="AH699" i="3" s="1"/>
  <c r="Y699" i="3"/>
  <c r="P703" i="3"/>
  <c r="AH703" i="3" s="1"/>
  <c r="Y703" i="3"/>
  <c r="P707" i="3"/>
  <c r="AH707" i="3" s="1"/>
  <c r="Y707" i="3"/>
  <c r="P711" i="3"/>
  <c r="AH711" i="3" s="1"/>
  <c r="Y711" i="3"/>
  <c r="P715" i="3"/>
  <c r="AH715" i="3" s="1"/>
  <c r="Y715" i="3"/>
  <c r="P719" i="3"/>
  <c r="AH719" i="3" s="1"/>
  <c r="Y719" i="3"/>
  <c r="P723" i="3"/>
  <c r="AH723" i="3" s="1"/>
  <c r="Y723" i="3"/>
  <c r="P727" i="3"/>
  <c r="AH727" i="3" s="1"/>
  <c r="Y727" i="3"/>
  <c r="P731" i="3"/>
  <c r="AH731" i="3" s="1"/>
  <c r="Y731" i="3"/>
  <c r="P735" i="3"/>
  <c r="AH735" i="3" s="1"/>
  <c r="Y735" i="3"/>
  <c r="P739" i="3"/>
  <c r="AH739" i="3" s="1"/>
  <c r="Y739" i="3"/>
  <c r="P743" i="3"/>
  <c r="AH743" i="3" s="1"/>
  <c r="Y743" i="3"/>
  <c r="P747" i="3"/>
  <c r="AH747" i="3" s="1"/>
  <c r="Y747" i="3"/>
  <c r="P751" i="3"/>
  <c r="AH751" i="3" s="1"/>
  <c r="Y751" i="3"/>
  <c r="P755" i="3"/>
  <c r="AH755" i="3" s="1"/>
  <c r="Y755" i="3"/>
  <c r="P759" i="3"/>
  <c r="AH759" i="3" s="1"/>
  <c r="Y759" i="3"/>
  <c r="P763" i="3"/>
  <c r="AH763" i="3" s="1"/>
  <c r="Y763" i="3"/>
  <c r="P767" i="3"/>
  <c r="AH767" i="3" s="1"/>
  <c r="Y767" i="3"/>
  <c r="P771" i="3"/>
  <c r="AH771" i="3" s="1"/>
  <c r="Y771" i="3"/>
  <c r="P775" i="3"/>
  <c r="AH775" i="3" s="1"/>
  <c r="Y775" i="3"/>
  <c r="P779" i="3"/>
  <c r="AH779" i="3" s="1"/>
  <c r="Y779" i="3"/>
  <c r="P783" i="3"/>
  <c r="AH783" i="3" s="1"/>
  <c r="Y783" i="3"/>
  <c r="P787" i="3"/>
  <c r="AH787" i="3" s="1"/>
  <c r="Y787" i="3"/>
  <c r="P791" i="3"/>
  <c r="AH791" i="3" s="1"/>
  <c r="Y791" i="3"/>
  <c r="P795" i="3"/>
  <c r="AH795" i="3" s="1"/>
  <c r="Y795" i="3"/>
  <c r="P799" i="3"/>
  <c r="AH799" i="3" s="1"/>
  <c r="Y799" i="3"/>
  <c r="P803" i="3"/>
  <c r="AH803" i="3" s="1"/>
  <c r="Y803" i="3"/>
  <c r="P807" i="3"/>
  <c r="AH807" i="3" s="1"/>
  <c r="Y807" i="3"/>
  <c r="P811" i="3"/>
  <c r="AH811" i="3" s="1"/>
  <c r="Y811" i="3"/>
  <c r="P815" i="3"/>
  <c r="AH815" i="3" s="1"/>
  <c r="Y815" i="3"/>
  <c r="P819" i="3"/>
  <c r="AH819" i="3" s="1"/>
  <c r="Y819" i="3"/>
  <c r="P823" i="3"/>
  <c r="AH823" i="3" s="1"/>
  <c r="Y823" i="3"/>
  <c r="P827" i="3"/>
  <c r="AH827" i="3" s="1"/>
  <c r="Y827" i="3"/>
  <c r="P831" i="3"/>
  <c r="AH831" i="3" s="1"/>
  <c r="Y831" i="3"/>
  <c r="P835" i="3"/>
  <c r="AH835" i="3" s="1"/>
  <c r="Y835" i="3"/>
  <c r="P839" i="3"/>
  <c r="AH839" i="3" s="1"/>
  <c r="Y839" i="3"/>
  <c r="P843" i="3"/>
  <c r="AH843" i="3" s="1"/>
  <c r="Y843" i="3"/>
  <c r="P847" i="3"/>
  <c r="AH847" i="3" s="1"/>
  <c r="Y847" i="3"/>
  <c r="P851" i="3"/>
  <c r="AH851" i="3" s="1"/>
  <c r="Y851" i="3"/>
  <c r="P855" i="3"/>
  <c r="AH855" i="3" s="1"/>
  <c r="Y855" i="3"/>
  <c r="P859" i="3"/>
  <c r="AH859" i="3" s="1"/>
  <c r="Y859" i="3"/>
  <c r="P863" i="3"/>
  <c r="AH863" i="3" s="1"/>
  <c r="Y863" i="3"/>
  <c r="P867" i="3"/>
  <c r="AH867" i="3" s="1"/>
  <c r="Y867" i="3"/>
  <c r="P871" i="3"/>
  <c r="AH871" i="3" s="1"/>
  <c r="Y871" i="3"/>
  <c r="P875" i="3"/>
  <c r="AH875" i="3" s="1"/>
  <c r="Y875" i="3"/>
  <c r="P879" i="3"/>
  <c r="AH879" i="3" s="1"/>
  <c r="Y879" i="3"/>
  <c r="P883" i="3"/>
  <c r="AH883" i="3" s="1"/>
  <c r="Y883" i="3"/>
  <c r="P887" i="3"/>
  <c r="AH887" i="3" s="1"/>
  <c r="Y887" i="3"/>
  <c r="P891" i="3"/>
  <c r="AH891" i="3" s="1"/>
  <c r="Y891" i="3"/>
  <c r="P895" i="3"/>
  <c r="AH895" i="3" s="1"/>
  <c r="Y895" i="3"/>
  <c r="P899" i="3"/>
  <c r="AH899" i="3" s="1"/>
  <c r="Y899" i="3"/>
  <c r="P903" i="3"/>
  <c r="AH903" i="3" s="1"/>
  <c r="Y903" i="3"/>
  <c r="P907" i="3"/>
  <c r="AH907" i="3" s="1"/>
  <c r="Y907" i="3"/>
  <c r="P911" i="3"/>
  <c r="AH911" i="3" s="1"/>
  <c r="Y911" i="3"/>
  <c r="P915" i="3"/>
  <c r="AH915" i="3" s="1"/>
  <c r="Y915" i="3"/>
  <c r="P919" i="3"/>
  <c r="AH919" i="3" s="1"/>
  <c r="Y919" i="3"/>
  <c r="P923" i="3"/>
  <c r="AH923" i="3" s="1"/>
  <c r="Y923" i="3"/>
  <c r="P927" i="3"/>
  <c r="AH927" i="3" s="1"/>
  <c r="Y927" i="3"/>
  <c r="P931" i="3"/>
  <c r="AH931" i="3" s="1"/>
  <c r="Y931" i="3"/>
  <c r="P935" i="3"/>
  <c r="AH935" i="3" s="1"/>
  <c r="Y935" i="3"/>
  <c r="P939" i="3"/>
  <c r="AH939" i="3" s="1"/>
  <c r="Y939" i="3"/>
  <c r="P943" i="3"/>
  <c r="AH943" i="3" s="1"/>
  <c r="Y943" i="3"/>
  <c r="P947" i="3"/>
  <c r="AH947" i="3" s="1"/>
  <c r="Y947" i="3"/>
  <c r="P951" i="3"/>
  <c r="AH951" i="3" s="1"/>
  <c r="Y951" i="3"/>
  <c r="P955" i="3"/>
  <c r="AH955" i="3" s="1"/>
  <c r="Y955" i="3"/>
  <c r="P959" i="3"/>
  <c r="AH959" i="3" s="1"/>
  <c r="Y959" i="3"/>
  <c r="P963" i="3"/>
  <c r="AH963" i="3" s="1"/>
  <c r="Y963" i="3"/>
  <c r="P967" i="3"/>
  <c r="AH967" i="3" s="1"/>
  <c r="Y967" i="3"/>
  <c r="P971" i="3"/>
  <c r="AH971" i="3" s="1"/>
  <c r="Y971" i="3"/>
  <c r="P975" i="3"/>
  <c r="AH975" i="3" s="1"/>
  <c r="Y975" i="3"/>
  <c r="P979" i="3"/>
  <c r="AH979" i="3" s="1"/>
  <c r="Y979" i="3"/>
  <c r="P983" i="3"/>
  <c r="AH983" i="3" s="1"/>
  <c r="Y983" i="3"/>
  <c r="P987" i="3"/>
  <c r="AH987" i="3" s="1"/>
  <c r="Y987" i="3"/>
  <c r="P991" i="3"/>
  <c r="AH991" i="3" s="1"/>
  <c r="Y991" i="3"/>
  <c r="P995" i="3"/>
  <c r="AH995" i="3" s="1"/>
  <c r="Y995" i="3"/>
  <c r="P999" i="3"/>
  <c r="AH999" i="3" s="1"/>
  <c r="Y999" i="3"/>
  <c r="P1003" i="3"/>
  <c r="AH1003" i="3" s="1"/>
  <c r="Y1003" i="3"/>
  <c r="P1007" i="3"/>
  <c r="AH1007" i="3" s="1"/>
  <c r="Y1007" i="3"/>
  <c r="P1011" i="3"/>
  <c r="AH1011" i="3" s="1"/>
  <c r="Y1011" i="3"/>
  <c r="P1015" i="3"/>
  <c r="AH1015" i="3" s="1"/>
  <c r="Y1015" i="3"/>
  <c r="P1019" i="3"/>
  <c r="AH1019" i="3" s="1"/>
  <c r="Y1019" i="3"/>
  <c r="P1023" i="3"/>
  <c r="AH1023" i="3" s="1"/>
  <c r="Y1023" i="3"/>
  <c r="P1027" i="3"/>
  <c r="AH1027" i="3" s="1"/>
  <c r="Y1027" i="3"/>
  <c r="P1031" i="3"/>
  <c r="AH1031" i="3" s="1"/>
  <c r="Y1031" i="3"/>
  <c r="P1035" i="3"/>
  <c r="AH1035" i="3" s="1"/>
  <c r="Y1035" i="3"/>
  <c r="P1039" i="3"/>
  <c r="AH1039" i="3" s="1"/>
  <c r="Y1039" i="3"/>
  <c r="P1043" i="3"/>
  <c r="AH1043" i="3" s="1"/>
  <c r="Y1043" i="3"/>
  <c r="P1047" i="3"/>
  <c r="AH1047" i="3" s="1"/>
  <c r="Y1047" i="3"/>
  <c r="P1051" i="3"/>
  <c r="AH1051" i="3" s="1"/>
  <c r="Y1051" i="3"/>
  <c r="P1055" i="3"/>
  <c r="AH1055" i="3" s="1"/>
  <c r="Y1055" i="3"/>
  <c r="P1059" i="3"/>
  <c r="AH1059" i="3" s="1"/>
  <c r="Y1059" i="3"/>
  <c r="P1063" i="3"/>
  <c r="AH1063" i="3" s="1"/>
  <c r="Y1063" i="3"/>
  <c r="P1067" i="3"/>
  <c r="AH1067" i="3" s="1"/>
  <c r="Y1067" i="3"/>
  <c r="P1071" i="3"/>
  <c r="AH1071" i="3" s="1"/>
  <c r="Y1071" i="3"/>
  <c r="P1075" i="3"/>
  <c r="AH1075" i="3" s="1"/>
  <c r="Y1075" i="3"/>
  <c r="P1079" i="3"/>
  <c r="AH1079" i="3" s="1"/>
  <c r="Y1079" i="3"/>
  <c r="P1083" i="3"/>
  <c r="AH1083" i="3" s="1"/>
  <c r="Y1083" i="3"/>
  <c r="P1087" i="3"/>
  <c r="AH1087" i="3" s="1"/>
  <c r="Y1087" i="3"/>
  <c r="P1091" i="3"/>
  <c r="AH1091" i="3" s="1"/>
  <c r="Y1091" i="3"/>
  <c r="P1095" i="3"/>
  <c r="AH1095" i="3" s="1"/>
  <c r="Y1095" i="3"/>
  <c r="P1099" i="3"/>
  <c r="AH1099" i="3" s="1"/>
  <c r="Y1099" i="3"/>
  <c r="P1103" i="3"/>
  <c r="AH1103" i="3" s="1"/>
  <c r="Y1103" i="3"/>
  <c r="P1107" i="3"/>
  <c r="AH1107" i="3" s="1"/>
  <c r="Y1107" i="3"/>
  <c r="P1111" i="3"/>
  <c r="AH1111" i="3" s="1"/>
  <c r="Y1111" i="3"/>
  <c r="P1115" i="3"/>
  <c r="AH1115" i="3" s="1"/>
  <c r="Y1115" i="3"/>
  <c r="P1119" i="3"/>
  <c r="AH1119" i="3" s="1"/>
  <c r="Y1119" i="3"/>
  <c r="P1123" i="3"/>
  <c r="AH1123" i="3" s="1"/>
  <c r="Y1123" i="3"/>
  <c r="P1127" i="3"/>
  <c r="AH1127" i="3" s="1"/>
  <c r="Y1127" i="3"/>
  <c r="P1131" i="3"/>
  <c r="AH1131" i="3" s="1"/>
  <c r="Y1131" i="3"/>
  <c r="P1135" i="3"/>
  <c r="AH1135" i="3" s="1"/>
  <c r="Y1135" i="3"/>
  <c r="P1139" i="3"/>
  <c r="AH1139" i="3" s="1"/>
  <c r="Y1139" i="3"/>
  <c r="P1143" i="3"/>
  <c r="AH1143" i="3" s="1"/>
  <c r="Y1143" i="3"/>
  <c r="P1147" i="3"/>
  <c r="AH1147" i="3" s="1"/>
  <c r="Y1147" i="3"/>
  <c r="P1151" i="3"/>
  <c r="AH1151" i="3" s="1"/>
  <c r="Y1151" i="3"/>
  <c r="P1155" i="3"/>
  <c r="AH1155" i="3" s="1"/>
  <c r="Y1155" i="3"/>
  <c r="P1159" i="3"/>
  <c r="AH1159" i="3" s="1"/>
  <c r="Y1159" i="3"/>
  <c r="P1163" i="3"/>
  <c r="AH1163" i="3" s="1"/>
  <c r="Y1163" i="3"/>
  <c r="P1167" i="3"/>
  <c r="AH1167" i="3" s="1"/>
  <c r="Y1167" i="3"/>
  <c r="P1171" i="3"/>
  <c r="AH1171" i="3" s="1"/>
  <c r="Y1171" i="3"/>
  <c r="P1175" i="3"/>
  <c r="AH1175" i="3" s="1"/>
  <c r="Y1175" i="3"/>
  <c r="P1179" i="3"/>
  <c r="AH1179" i="3" s="1"/>
  <c r="Y1179" i="3"/>
  <c r="P1183" i="3"/>
  <c r="AH1183" i="3" s="1"/>
  <c r="Y1183" i="3"/>
  <c r="P1187" i="3"/>
  <c r="AH1187" i="3" s="1"/>
  <c r="Y1187" i="3"/>
  <c r="P1191" i="3"/>
  <c r="AH1191" i="3" s="1"/>
  <c r="Y1191" i="3"/>
  <c r="P1195" i="3"/>
  <c r="AH1195" i="3" s="1"/>
  <c r="Y1195" i="3"/>
  <c r="P1199" i="3"/>
  <c r="AH1199" i="3" s="1"/>
  <c r="Y1199" i="3"/>
  <c r="P1203" i="3"/>
  <c r="AH1203" i="3" s="1"/>
  <c r="Y1203" i="3"/>
  <c r="P1207" i="3"/>
  <c r="AH1207" i="3" s="1"/>
  <c r="Y1207" i="3"/>
  <c r="P1211" i="3"/>
  <c r="AH1211" i="3" s="1"/>
  <c r="Y1211" i="3"/>
  <c r="P1215" i="3"/>
  <c r="AH1215" i="3" s="1"/>
  <c r="Y1215" i="3"/>
  <c r="P1219" i="3"/>
  <c r="AH1219" i="3" s="1"/>
  <c r="Y1219" i="3"/>
  <c r="P1223" i="3"/>
  <c r="AH1223" i="3" s="1"/>
  <c r="Y1223" i="3"/>
  <c r="P1227" i="3"/>
  <c r="AH1227" i="3" s="1"/>
  <c r="Y1227" i="3"/>
  <c r="P1231" i="3"/>
  <c r="AH1231" i="3" s="1"/>
  <c r="Y1231" i="3"/>
  <c r="P1235" i="3"/>
  <c r="AH1235" i="3" s="1"/>
  <c r="Y1235" i="3"/>
  <c r="P1239" i="3"/>
  <c r="AH1239" i="3" s="1"/>
  <c r="Y1239" i="3"/>
  <c r="P1243" i="3"/>
  <c r="AH1243" i="3" s="1"/>
  <c r="Y1243" i="3"/>
  <c r="P1247" i="3"/>
  <c r="AH1247" i="3" s="1"/>
  <c r="Y1247" i="3"/>
  <c r="P1251" i="3"/>
  <c r="AH1251" i="3" s="1"/>
  <c r="Y1251" i="3"/>
  <c r="P1255" i="3"/>
  <c r="AH1255" i="3" s="1"/>
  <c r="Y1255" i="3"/>
  <c r="P1259" i="3"/>
  <c r="AH1259" i="3" s="1"/>
  <c r="Y1259" i="3"/>
  <c r="P1263" i="3"/>
  <c r="AH1263" i="3" s="1"/>
  <c r="Y1263" i="3"/>
  <c r="P1267" i="3"/>
  <c r="AH1267" i="3" s="1"/>
  <c r="Y1267" i="3"/>
  <c r="P1271" i="3"/>
  <c r="AH1271" i="3" s="1"/>
  <c r="Y1271" i="3"/>
  <c r="P1275" i="3"/>
  <c r="AH1275" i="3" s="1"/>
  <c r="Y1275" i="3"/>
  <c r="P1279" i="3"/>
  <c r="AH1279" i="3" s="1"/>
  <c r="Y1279" i="3"/>
  <c r="P1283" i="3"/>
  <c r="AH1283" i="3" s="1"/>
  <c r="Y1283" i="3"/>
  <c r="P1287" i="3"/>
  <c r="AH1287" i="3" s="1"/>
  <c r="Y1287" i="3"/>
  <c r="P1291" i="3"/>
  <c r="AH1291" i="3" s="1"/>
  <c r="Y1291" i="3"/>
  <c r="P1295" i="3"/>
  <c r="AH1295" i="3" s="1"/>
  <c r="Y1295" i="3"/>
  <c r="P1299" i="3"/>
  <c r="AH1299" i="3" s="1"/>
  <c r="Y1299" i="3"/>
  <c r="P1303" i="3"/>
  <c r="AH1303" i="3" s="1"/>
  <c r="Y1303" i="3"/>
  <c r="P1307" i="3"/>
  <c r="AH1307" i="3" s="1"/>
  <c r="Y1307" i="3"/>
  <c r="P1311" i="3"/>
  <c r="AH1311" i="3" s="1"/>
  <c r="Y1311" i="3"/>
  <c r="P1315" i="3"/>
  <c r="AH1315" i="3" s="1"/>
  <c r="Y1315" i="3"/>
  <c r="P1319" i="3"/>
  <c r="AH1319" i="3" s="1"/>
  <c r="Y1319" i="3"/>
  <c r="P1323" i="3"/>
  <c r="AH1323" i="3" s="1"/>
  <c r="Y1323" i="3"/>
  <c r="P1327" i="3"/>
  <c r="AH1327" i="3" s="1"/>
  <c r="Y1327" i="3"/>
  <c r="P1331" i="3"/>
  <c r="AH1331" i="3" s="1"/>
  <c r="Y1331" i="3"/>
  <c r="P1335" i="3"/>
  <c r="AH1335" i="3" s="1"/>
  <c r="Y1335" i="3"/>
  <c r="P1339" i="3"/>
  <c r="AH1339" i="3" s="1"/>
  <c r="Y1339" i="3"/>
  <c r="P1343" i="3"/>
  <c r="AH1343" i="3" s="1"/>
  <c r="Y1343" i="3"/>
  <c r="P1347" i="3"/>
  <c r="AH1347" i="3" s="1"/>
  <c r="Y1347" i="3"/>
  <c r="P1351" i="3"/>
  <c r="AH1351" i="3" s="1"/>
  <c r="Y1351" i="3"/>
  <c r="P1355" i="3"/>
  <c r="AH1355" i="3" s="1"/>
  <c r="Y1355" i="3"/>
  <c r="P1359" i="3"/>
  <c r="AH1359" i="3" s="1"/>
  <c r="Y1359" i="3"/>
  <c r="P1363" i="3"/>
  <c r="AH1363" i="3" s="1"/>
  <c r="Y1363" i="3"/>
  <c r="P1367" i="3"/>
  <c r="AH1367" i="3" s="1"/>
  <c r="Y1367" i="3"/>
  <c r="P1371" i="3"/>
  <c r="AH1371" i="3" s="1"/>
  <c r="Y1371" i="3"/>
  <c r="P1375" i="3"/>
  <c r="AH1375" i="3" s="1"/>
  <c r="Y1375" i="3"/>
  <c r="P1379" i="3"/>
  <c r="AH1379" i="3" s="1"/>
  <c r="Y1379" i="3"/>
  <c r="P1383" i="3"/>
  <c r="AH1383" i="3" s="1"/>
  <c r="Y1383" i="3"/>
  <c r="P1387" i="3"/>
  <c r="AH1387" i="3" s="1"/>
  <c r="Y1387" i="3"/>
  <c r="P1391" i="3"/>
  <c r="AH1391" i="3" s="1"/>
  <c r="Y1391" i="3"/>
  <c r="H1391" i="3"/>
  <c r="Z1391" i="3" s="1"/>
  <c r="C29" i="6" l="1"/>
  <c r="C40" i="6" s="1"/>
  <c r="D40" i="6"/>
  <c r="G38" i="6"/>
  <c r="G40" i="6"/>
  <c r="E26" i="6"/>
  <c r="E37" i="6" s="1"/>
  <c r="AA11" i="3"/>
  <c r="D32" i="6"/>
  <c r="D43" i="6" s="1"/>
  <c r="AB8" i="3"/>
  <c r="AA10" i="3"/>
  <c r="D31" i="6"/>
  <c r="D42" i="6" s="1"/>
  <c r="Z6" i="3"/>
  <c r="C27" i="6"/>
  <c r="C38" i="6" s="1"/>
  <c r="AA9" i="3"/>
  <c r="D30" i="6"/>
  <c r="D41" i="6" s="1"/>
  <c r="C19" i="6"/>
  <c r="AB11" i="3"/>
  <c r="E32" i="6"/>
  <c r="E43" i="6" s="1"/>
  <c r="D26" i="6"/>
  <c r="D37" i="6" s="1"/>
  <c r="Z9" i="3"/>
  <c r="C30" i="6"/>
  <c r="C41" i="6" s="1"/>
  <c r="AB6" i="3"/>
  <c r="E27" i="6"/>
  <c r="E38" i="6" s="1"/>
  <c r="AB4" i="3"/>
  <c r="E5" i="6"/>
  <c r="E9" i="6"/>
  <c r="E16" i="6"/>
  <c r="E17" i="6"/>
  <c r="E15" i="6"/>
  <c r="E6" i="6"/>
  <c r="E10" i="6"/>
  <c r="E25" i="6"/>
  <c r="E36" i="6" s="1"/>
  <c r="E7" i="6"/>
  <c r="E3" i="6"/>
  <c r="E4" i="6"/>
  <c r="E8" i="6"/>
  <c r="E18" i="6"/>
  <c r="AA8" i="3"/>
  <c r="C25" i="6"/>
  <c r="C36" i="6" s="1"/>
  <c r="C7" i="6"/>
  <c r="C3" i="6"/>
  <c r="C4" i="6"/>
  <c r="C8" i="6"/>
  <c r="C15" i="6"/>
  <c r="C10" i="6"/>
  <c r="C5" i="6"/>
  <c r="C9" i="6"/>
  <c r="C16" i="6"/>
  <c r="C17" i="6"/>
  <c r="C6" i="6"/>
  <c r="C18" i="6"/>
  <c r="AA7" i="3"/>
  <c r="D28" i="6"/>
  <c r="D39" i="6" s="1"/>
  <c r="AF9" i="3"/>
  <c r="G41" i="6"/>
  <c r="AF8" i="3"/>
  <c r="G39" i="6"/>
  <c r="AF10" i="3"/>
  <c r="G42" i="6"/>
  <c r="AC10" i="3"/>
  <c r="F42" i="6"/>
  <c r="F37" i="6"/>
  <c r="AC8" i="3"/>
  <c r="AC11" i="3"/>
  <c r="F43" i="6"/>
  <c r="AB9" i="3"/>
  <c r="E21" i="6" s="1"/>
  <c r="E30" i="6"/>
  <c r="E41" i="6" s="1"/>
  <c r="Z7" i="3"/>
  <c r="C28" i="6"/>
  <c r="C39" i="6" s="1"/>
  <c r="AA6" i="3"/>
  <c r="D27" i="6"/>
  <c r="D38" i="6" s="1"/>
  <c r="Z10" i="3"/>
  <c r="C31" i="6"/>
  <c r="C42" i="6" s="1"/>
  <c r="AB7" i="3"/>
  <c r="E28" i="6"/>
  <c r="E39" i="6" s="1"/>
  <c r="AB10" i="3"/>
  <c r="E31" i="6"/>
  <c r="E42" i="6" s="1"/>
  <c r="D6" i="6"/>
  <c r="D10" i="6"/>
  <c r="D7" i="6"/>
  <c r="D4" i="6"/>
  <c r="D8" i="6"/>
  <c r="D15" i="6"/>
  <c r="D25" i="6"/>
  <c r="D36" i="6" s="1"/>
  <c r="D5" i="6"/>
  <c r="D9" i="6"/>
  <c r="D3" i="6"/>
  <c r="D16" i="6"/>
  <c r="D17" i="6"/>
  <c r="D18" i="6"/>
  <c r="Z8" i="3"/>
  <c r="Z11" i="3"/>
  <c r="C32" i="6"/>
  <c r="C43" i="6" s="1"/>
  <c r="G37" i="6"/>
  <c r="AF11" i="3"/>
  <c r="G43" i="6"/>
  <c r="AF6" i="3"/>
  <c r="AC6" i="3"/>
  <c r="F38" i="6"/>
  <c r="AC9" i="3"/>
  <c r="F41" i="6"/>
  <c r="C26" i="6"/>
  <c r="C37" i="6" s="1"/>
  <c r="F4" i="6"/>
  <c r="F8" i="6"/>
  <c r="F7" i="6"/>
  <c r="F36" i="6"/>
  <c r="F5" i="6"/>
  <c r="F9" i="6"/>
  <c r="F3" i="6"/>
  <c r="F6" i="6"/>
  <c r="F10" i="6"/>
  <c r="F18" i="6"/>
  <c r="AC7" i="3"/>
  <c r="F39" i="6"/>
  <c r="G36" i="6"/>
  <c r="G7" i="6"/>
  <c r="G3" i="6"/>
  <c r="G18" i="6"/>
  <c r="G4" i="6"/>
  <c r="G8" i="6"/>
  <c r="G5" i="6"/>
  <c r="G9" i="6"/>
  <c r="G6" i="6"/>
  <c r="G10" i="6"/>
  <c r="E20" i="6"/>
  <c r="D14" i="6"/>
  <c r="E19" i="6"/>
  <c r="C20" i="6"/>
  <c r="D21" i="6"/>
  <c r="C14" i="6"/>
  <c r="D19" i="6"/>
  <c r="AA4" i="3"/>
  <c r="AC4" i="3"/>
  <c r="AF4" i="3"/>
  <c r="D20" i="6" l="1"/>
  <c r="E14" i="6"/>
  <c r="C21" i="6"/>
  <c r="C11" i="6"/>
  <c r="G11" i="6"/>
  <c r="E11" i="6"/>
  <c r="D11" i="6"/>
  <c r="F11" i="6"/>
  <c r="E29" i="6" l="1"/>
  <c r="E40" i="6" s="1"/>
  <c r="F40" i="6"/>
</calcChain>
</file>

<file path=xl/sharedStrings.xml><?xml version="1.0" encoding="utf-8"?>
<sst xmlns="http://schemas.openxmlformats.org/spreadsheetml/2006/main" count="17134" uniqueCount="189">
  <si>
    <t>pointid</t>
  </si>
  <si>
    <t>X_deg</t>
  </si>
  <si>
    <t>Y_deg</t>
  </si>
  <si>
    <t>Elevation</t>
  </si>
  <si>
    <t>Elevation class, H(1), L(0)</t>
  </si>
  <si>
    <t>Capital</t>
  </si>
  <si>
    <t>ElecTechStart2012</t>
  </si>
  <si>
    <t>Hospital 2012</t>
  </si>
  <si>
    <t>Hospital Type 2012</t>
  </si>
  <si>
    <t>School 2012</t>
  </si>
  <si>
    <t>IsUrban 2012</t>
  </si>
  <si>
    <t>Hospital expansion factor 2025</t>
  </si>
  <si>
    <t>School expansion factor 2025</t>
  </si>
  <si>
    <t>Pop 2012</t>
  </si>
  <si>
    <t>ppl/hh</t>
  </si>
  <si>
    <t>Households 2012, hh</t>
  </si>
  <si>
    <t>ElecHH 2012</t>
  </si>
  <si>
    <t>%No Poor 2012</t>
  </si>
  <si>
    <t>%Poor 2012</t>
  </si>
  <si>
    <t>Pop class 2012, &lt;550(0), &gt;550(1)</t>
  </si>
  <si>
    <t># HI hh 2012</t>
  </si>
  <si>
    <t>#LI hh 2012</t>
  </si>
  <si>
    <t>Residential elec demand 2012</t>
  </si>
  <si>
    <t>Services elec demand 2012</t>
  </si>
  <si>
    <t>Tot elec demand 2012</t>
  </si>
  <si>
    <t>Households 2025</t>
  </si>
  <si>
    <t>ElecHH 2025</t>
  </si>
  <si>
    <t>%No Poor 2025</t>
  </si>
  <si>
    <t>%Poor 2025</t>
  </si>
  <si>
    <t>Pop class 2025, &lt;550(0), &gt;550(1)</t>
  </si>
  <si>
    <t># HI hh 2025</t>
  </si>
  <si>
    <t>#LI hh 2025</t>
  </si>
  <si>
    <t>Residential elec demand 2025</t>
  </si>
  <si>
    <t>Services elec demand 2025</t>
  </si>
  <si>
    <t>Tot elec demand 2025</t>
  </si>
  <si>
    <t>Unelectrified Demand 2025</t>
  </si>
  <si>
    <t>2012 un- electrified hh</t>
  </si>
  <si>
    <t>2025 un- electrified hh</t>
  </si>
  <si>
    <t>Diesel price ref international, USD/liter</t>
  </si>
  <si>
    <t>Diesel price ref grid, USD/liter</t>
  </si>
  <si>
    <t>Diesel price ref minigrid, USD/liter</t>
  </si>
  <si>
    <t>LLP, Ref</t>
  </si>
  <si>
    <t>LLP, Min</t>
  </si>
  <si>
    <t>LLP, Max</t>
  </si>
  <si>
    <t>Generator Investment Ref</t>
  </si>
  <si>
    <t>Generator Investment Min</t>
  </si>
  <si>
    <t>Generator Investment Max</t>
  </si>
  <si>
    <t>Renewable Investment, Ref</t>
  </si>
  <si>
    <t>Renewable Investment, Min</t>
  </si>
  <si>
    <t>Renewable Investment, Max</t>
  </si>
  <si>
    <t>Battery Investment, Ref</t>
  </si>
  <si>
    <t>Battery Investment, Min</t>
  </si>
  <si>
    <t>Battery Investment, Max</t>
  </si>
  <si>
    <t>LCOE diesel, Ref.Inv. Costs</t>
  </si>
  <si>
    <t>LCOE solar, Ref.Inv. Costs</t>
  </si>
  <si>
    <t>LCOE hybrid, Ref.Inv. Costs</t>
  </si>
  <si>
    <t>Tech min</t>
  </si>
  <si>
    <t>LCOE diesel, Min.Inv. Costs</t>
  </si>
  <si>
    <t>LCOE solar, Min.Inv. Costs</t>
  </si>
  <si>
    <t>LCOE hybrid, Min.Inv. Costs</t>
  </si>
  <si>
    <t>LCOE diesel, Max.Inv. Costs</t>
  </si>
  <si>
    <t>LCOE solar, Max.Inv. Costs</t>
  </si>
  <si>
    <t>LCOE hybrid, Max.Inv. Costs</t>
  </si>
  <si>
    <t>LCOE diesel, Ref.Inv.Costs</t>
  </si>
  <si>
    <t>LCOE solar, Ref.Inv.Costs</t>
  </si>
  <si>
    <t>LCOE hybrid, Ref.Inv.Costs</t>
  </si>
  <si>
    <t>LCOE diesel, Min.Inv.Costs</t>
  </si>
  <si>
    <t>LCOE solar, Min.Inv.Costs</t>
  </si>
  <si>
    <t>LCOE hybrid, Min.Inv.Costs</t>
  </si>
  <si>
    <t>LCOE diesel, Max.Inv.Costs</t>
  </si>
  <si>
    <t>LCOE solar, Max.Inv.Costs</t>
  </si>
  <si>
    <t>LCOE hybrid, Max.Inv.Costs</t>
  </si>
  <si>
    <t>Investment Cost LV 2025</t>
  </si>
  <si>
    <t>Investment Cost Connection 2025</t>
  </si>
  <si>
    <t xml:space="preserve">LCOE LV +connection cost </t>
  </si>
  <si>
    <t>Hybrid</t>
  </si>
  <si>
    <t>area</t>
  </si>
  <si>
    <t>International Diesel Price</t>
  </si>
  <si>
    <t>Grid Diesel Price</t>
  </si>
  <si>
    <t>Off-grid Subsidized Diesel Price</t>
  </si>
  <si>
    <t>ONSSET grid analysis</t>
  </si>
  <si>
    <t>LCOE min + LV+connection</t>
  </si>
  <si>
    <t xml:space="preserve">coefficients </t>
  </si>
  <si>
    <t>LLP*100</t>
  </si>
  <si>
    <t>Diesel cost</t>
  </si>
  <si>
    <t>1/households</t>
  </si>
  <si>
    <t>HorizontalRadiation</t>
  </si>
  <si>
    <t>Generator Investment</t>
  </si>
  <si>
    <t>Renewable Investment</t>
  </si>
  <si>
    <t>Battery Investmant</t>
  </si>
  <si>
    <t>Intercept</t>
  </si>
  <si>
    <t>R2,%</t>
  </si>
  <si>
    <t>MAE, %</t>
  </si>
  <si>
    <t>RMSE, %</t>
  </si>
  <si>
    <t>Diesel Only</t>
  </si>
  <si>
    <t>Lowlands</t>
  </si>
  <si>
    <t>Highlands</t>
  </si>
  <si>
    <t>Solar Only</t>
  </si>
  <si>
    <t>Ref. Inv. costs</t>
  </si>
  <si>
    <t>Min. Inv. costs</t>
  </si>
  <si>
    <t>Max. Inv. costs</t>
  </si>
  <si>
    <t>International Diesel price</t>
  </si>
  <si>
    <t>Diesel grid subsidized price</t>
  </si>
  <si>
    <t>Diesel off-grid subsidized price</t>
  </si>
  <si>
    <t>Grid subsidized diesel price</t>
  </si>
  <si>
    <t>Off-grid subsidized diesel price</t>
  </si>
  <si>
    <t>MG_Hybrid</t>
  </si>
  <si>
    <t>MG_Diesel</t>
  </si>
  <si>
    <t>NewHHConnected</t>
  </si>
  <si>
    <t>TECHNOLOGY SPLIT</t>
  </si>
  <si>
    <t>LCOE</t>
  </si>
  <si>
    <t>MG_Hydro</t>
  </si>
  <si>
    <t>MG_Wind</t>
  </si>
  <si>
    <t>SA_Diesel</t>
  </si>
  <si>
    <t>SA_PV</t>
  </si>
  <si>
    <t>Grid_extension</t>
  </si>
  <si>
    <t>MinimumOverall</t>
  </si>
  <si>
    <t>MinimumOverallLCOE</t>
  </si>
  <si>
    <t>InvestmentCost</t>
  </si>
  <si>
    <t>NewCapacity</t>
  </si>
  <si>
    <t>EnergyPerSettlement2025</t>
  </si>
  <si>
    <t>New Capacity</t>
  </si>
  <si>
    <t>NPV</t>
  </si>
  <si>
    <t>Highlands (1) or Lowlands (0)</t>
  </si>
  <si>
    <t>PlannedHVLineDist</t>
  </si>
  <si>
    <t>CurrentMVLineDist</t>
  </si>
  <si>
    <t>PlannedMVLineDist</t>
  </si>
  <si>
    <t>CurrentHVLineDist</t>
  </si>
  <si>
    <t>MG_Solar</t>
  </si>
  <si>
    <t>REF</t>
  </si>
  <si>
    <t>SC1</t>
  </si>
  <si>
    <t>SC2</t>
  </si>
  <si>
    <t>SC3</t>
  </si>
  <si>
    <t>SC4</t>
  </si>
  <si>
    <t>Grid extension</t>
  </si>
  <si>
    <t>MG_PV+distrib, REF</t>
  </si>
  <si>
    <t>MG_diesel+distrib, REF</t>
  </si>
  <si>
    <t>c1</t>
  </si>
  <si>
    <t>c2</t>
  </si>
  <si>
    <t>c3</t>
  </si>
  <si>
    <t>c4</t>
  </si>
  <si>
    <t>c5</t>
  </si>
  <si>
    <t>c6</t>
  </si>
  <si>
    <t>c7</t>
  </si>
  <si>
    <t>c0</t>
  </si>
  <si>
    <t>LCOE regression</t>
  </si>
  <si>
    <t>c9</t>
  </si>
  <si>
    <t>c10</t>
  </si>
  <si>
    <t>c11</t>
  </si>
  <si>
    <t>c12</t>
  </si>
  <si>
    <t>c13</t>
  </si>
  <si>
    <t>c14</t>
  </si>
  <si>
    <t>c15</t>
  </si>
  <si>
    <t>c16</t>
  </si>
  <si>
    <t>NPV regression, units million USD</t>
  </si>
  <si>
    <t>households</t>
  </si>
  <si>
    <t>All settlements between 50-550 hh + large minigrids on the north</t>
  </si>
  <si>
    <t>MiniG-Diesel</t>
  </si>
  <si>
    <t>Mini-grid diesel</t>
  </si>
  <si>
    <t>Micro-grid Solar</t>
  </si>
  <si>
    <t>Micro-grid Hybrid</t>
  </si>
  <si>
    <t>Micro-grid Hydro</t>
  </si>
  <si>
    <t>Standalone Diesel</t>
  </si>
  <si>
    <t>Standalone PV</t>
  </si>
  <si>
    <t>Investment costs</t>
  </si>
  <si>
    <t>Total size, MW</t>
  </si>
  <si>
    <t>Number of Connections, thousand hh</t>
  </si>
  <si>
    <t>MinimumOverall2025</t>
  </si>
  <si>
    <t>MicroG_Diesel</t>
  </si>
  <si>
    <t>MicroG_Hydro</t>
  </si>
  <si>
    <t>MicroG_PV</t>
  </si>
  <si>
    <t>InvestmentCost2025</t>
  </si>
  <si>
    <t>NewCapacity2025</t>
  </si>
  <si>
    <t>ONSSET original solution</t>
  </si>
  <si>
    <t>BASE</t>
  </si>
  <si>
    <t>Investment costs MICRO-GRIDS ONLY (Battery+PV+Genset)</t>
  </si>
  <si>
    <t>Total Investment costs MICRO-GRIDS ONLY (+LV+MV+Connection)</t>
  </si>
  <si>
    <t>LV Investment</t>
  </si>
  <si>
    <t>MV Investment</t>
  </si>
  <si>
    <t>Connection Investment</t>
  </si>
  <si>
    <t>Investment costs, million</t>
  </si>
  <si>
    <t>Micro-grid Diesel</t>
  </si>
  <si>
    <t>BASE, SC1, SC2</t>
  </si>
  <si>
    <t>SA_Diesel2025</t>
  </si>
  <si>
    <t>MG_Diesel2025</t>
  </si>
  <si>
    <t>Grid_extension2025</t>
  </si>
  <si>
    <t>SA_PV2025</t>
  </si>
  <si>
    <t>MG_Hydro2025</t>
  </si>
  <si>
    <t>Differences in costs: SA do not require MV, LV and connection costs.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</si>
</sst>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0.0000"/>
    <numFmt numFmtId="174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ourier New"/>
      <family val="3"/>
    </font>
    <font>
      <b/>
      <sz val="11"/>
      <color rgb="FFFF0000"/>
      <name val="Calibri"/>
      <family val="2"/>
      <scheme val="minor"/>
    </font>
    <font>
      <sz val="9"/>
      <color rgb="FF000000"/>
      <name val="Palatino Linotype"/>
      <family val="1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43D9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8">
    <xf numFmtId="0" fontId="0" fillId="0" borderId="0" xfId="0"/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2" fillId="10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3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15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0" applyNumberFormat="1" applyAlignment="1">
      <alignment horizontal="center"/>
    </xf>
    <xf numFmtId="1" fontId="0" fillId="0" borderId="0" xfId="0" applyNumberFormat="1"/>
    <xf numFmtId="0" fontId="3" fillId="12" borderId="2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 wrapText="1"/>
    </xf>
    <xf numFmtId="0" fontId="3" fillId="1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1" xfId="0" applyBorder="1"/>
    <xf numFmtId="0" fontId="3" fillId="12" borderId="0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165" fontId="0" fillId="0" borderId="0" xfId="0" applyNumberFormat="1"/>
    <xf numFmtId="0" fontId="3" fillId="17" borderId="7" xfId="0" applyFont="1" applyFill="1" applyBorder="1" applyAlignment="1">
      <alignment horizontal="left" vertical="center"/>
    </xf>
    <xf numFmtId="0" fontId="3" fillId="17" borderId="1" xfId="0" applyFont="1" applyFill="1" applyBorder="1" applyAlignment="1">
      <alignment horizontal="left" vertical="center"/>
    </xf>
    <xf numFmtId="0" fontId="3" fillId="0" borderId="0" xfId="0" applyFont="1"/>
    <xf numFmtId="0" fontId="0" fillId="15" borderId="0" xfId="0" applyFill="1"/>
    <xf numFmtId="0" fontId="0" fillId="15" borderId="0" xfId="0" applyFill="1" applyBorder="1"/>
    <xf numFmtId="0" fontId="0" fillId="15" borderId="6" xfId="0" applyFill="1" applyBorder="1"/>
    <xf numFmtId="0" fontId="0" fillId="15" borderId="0" xfId="0" applyNumberFormat="1" applyFill="1" applyBorder="1"/>
    <xf numFmtId="0" fontId="3" fillId="13" borderId="0" xfId="0" applyFont="1" applyFill="1" applyBorder="1" applyAlignment="1">
      <alignment horizontal="center" vertical="center" wrapText="1"/>
    </xf>
    <xf numFmtId="9" fontId="0" fillId="0" borderId="0" xfId="1" applyFont="1"/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6" fillId="0" borderId="0" xfId="0" applyFont="1" applyAlignment="1">
      <alignment horizontal="left" vertical="center"/>
    </xf>
    <xf numFmtId="11" fontId="0" fillId="0" borderId="0" xfId="0" applyNumberFormat="1"/>
    <xf numFmtId="0" fontId="7" fillId="0" borderId="0" xfId="0" applyFont="1"/>
    <xf numFmtId="0" fontId="0" fillId="0" borderId="0" xfId="0" applyAlignment="1">
      <alignment horizontal="center"/>
    </xf>
    <xf numFmtId="0" fontId="2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2" fillId="5" borderId="9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9" borderId="9" xfId="0" applyFont="1" applyFill="1" applyBorder="1" applyAlignment="1">
      <alignment horizontal="center"/>
    </xf>
    <xf numFmtId="0" fontId="2" fillId="9" borderId="10" xfId="0" applyFont="1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/>
    </xf>
    <xf numFmtId="0" fontId="2" fillId="7" borderId="10" xfId="0" applyFont="1" applyFill="1" applyBorder="1" applyAlignment="1">
      <alignment horizontal="center"/>
    </xf>
    <xf numFmtId="0" fontId="2" fillId="7" borderId="1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18" borderId="7" xfId="0" applyFont="1" applyFill="1" applyBorder="1" applyAlignment="1">
      <alignment horizontal="left" vertical="center"/>
    </xf>
    <xf numFmtId="0" fontId="3" fillId="18" borderId="1" xfId="0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 wrapText="1"/>
    </xf>
    <xf numFmtId="0" fontId="3" fillId="19" borderId="0" xfId="0" applyFont="1" applyFill="1" applyAlignment="1">
      <alignment wrapText="1"/>
    </xf>
    <xf numFmtId="0" fontId="3" fillId="0" borderId="0" xfId="0" applyFont="1" applyAlignment="1">
      <alignment horizontal="center" wrapText="1"/>
    </xf>
    <xf numFmtId="0" fontId="0" fillId="0" borderId="0" xfId="0" applyFill="1"/>
    <xf numFmtId="1" fontId="0" fillId="0" borderId="0" xfId="0" applyNumberFormat="1" applyFill="1"/>
    <xf numFmtId="164" fontId="0" fillId="0" borderId="0" xfId="0" applyNumberFormat="1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17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3D960"/>
      <color rgb="FF5DA7AF"/>
      <color rgb="FF95D3DB"/>
      <color rgb="FFB42B00"/>
      <color rgb="FF00CC99"/>
      <color rgb="FFC4E4E8"/>
      <color rgb="FFEA7A64"/>
      <color rgb="FF47B6B9"/>
      <color rgb="FFD9BFBF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ReportingCharts!$B$7</c:f>
              <c:strCache>
                <c:ptCount val="1"/>
                <c:pt idx="0">
                  <c:v>Micro-grid Hybrid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ReportingCharts!$C$7:$G$7</c:f>
              <c:numCache>
                <c:formatCode>0</c:formatCode>
                <c:ptCount val="5"/>
                <c:pt idx="0">
                  <c:v>20.115669525449572</c:v>
                </c:pt>
                <c:pt idx="1">
                  <c:v>30.444208735393939</c:v>
                </c:pt>
                <c:pt idx="2">
                  <c:v>14.509574626447277</c:v>
                </c:pt>
                <c:pt idx="3">
                  <c:v>27.441571197143986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02-42B0-B37F-B2B78275A3D8}"/>
            </c:ext>
          </c:extLst>
        </c:ser>
        <c:ser>
          <c:idx val="1"/>
          <c:order val="1"/>
          <c:tx>
            <c:strRef>
              <c:f>ReportingCharts!$B$5</c:f>
              <c:strCache>
                <c:ptCount val="1"/>
                <c:pt idx="0">
                  <c:v>Micro-grid Diesel</c:v>
                </c:pt>
              </c:strCache>
            </c:strRef>
          </c:tx>
          <c:spPr>
            <a:solidFill>
              <a:srgbClr val="B42B00"/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ReportingCharts!$C$5:$G$5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12.71340717551861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02-42B0-B37F-B2B78275A3D8}"/>
            </c:ext>
          </c:extLst>
        </c:ser>
        <c:ser>
          <c:idx val="4"/>
          <c:order val="3"/>
          <c:tx>
            <c:strRef>
              <c:f>ReportingCharts!$B$8</c:f>
              <c:strCache>
                <c:ptCount val="1"/>
                <c:pt idx="0">
                  <c:v>Micro-grid Hydro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ReportingCharts!$C$8:$G$8</c:f>
              <c:numCache>
                <c:formatCode>0</c:formatCode>
                <c:ptCount val="5"/>
                <c:pt idx="0">
                  <c:v>1.5013169151562149</c:v>
                </c:pt>
                <c:pt idx="1">
                  <c:v>1.5013169151562149</c:v>
                </c:pt>
                <c:pt idx="2">
                  <c:v>1.7264112102530129</c:v>
                </c:pt>
                <c:pt idx="3">
                  <c:v>0.80184776117019518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02-42B0-B37F-B2B78275A3D8}"/>
            </c:ext>
          </c:extLst>
        </c:ser>
        <c:ser>
          <c:idx val="6"/>
          <c:order val="4"/>
          <c:tx>
            <c:strRef>
              <c:f>ReportingCharts!$B$9</c:f>
              <c:strCache>
                <c:ptCount val="1"/>
                <c:pt idx="0">
                  <c:v>Standalone 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ReportingCharts!$C$9:$G$9</c:f>
              <c:numCache>
                <c:formatCode>0</c:formatCode>
                <c:ptCount val="5"/>
                <c:pt idx="0">
                  <c:v>15.06393276849624</c:v>
                </c:pt>
                <c:pt idx="1">
                  <c:v>13.845949788726156</c:v>
                </c:pt>
                <c:pt idx="2">
                  <c:v>15.692573316783406</c:v>
                </c:pt>
                <c:pt idx="3">
                  <c:v>58.572097086348251</c:v>
                </c:pt>
                <c:pt idx="4">
                  <c:v>102.65139545960685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02-42B0-B37F-B2B78275A3D8}"/>
            </c:ext>
          </c:extLst>
        </c:ser>
        <c:ser>
          <c:idx val="7"/>
          <c:order val="5"/>
          <c:tx>
            <c:strRef>
              <c:f>ReportingCharts!$B$10</c:f>
              <c:strCache>
                <c:ptCount val="1"/>
                <c:pt idx="0">
                  <c:v>Standalone PV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ReportingCharts!$C$10:$G$10</c:f>
              <c:numCache>
                <c:formatCode>0</c:formatCode>
                <c:ptCount val="5"/>
                <c:pt idx="0">
                  <c:v>69.462776055647254</c:v>
                </c:pt>
                <c:pt idx="1">
                  <c:v>62.505754874100766</c:v>
                </c:pt>
                <c:pt idx="2">
                  <c:v>72.996566899564911</c:v>
                </c:pt>
                <c:pt idx="3">
                  <c:v>24.419806612043693</c:v>
                </c:pt>
                <c:pt idx="4">
                  <c:v>5.0337697532275273E-2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02-42B0-B37F-B2B78275A3D8}"/>
            </c:ext>
          </c:extLst>
        </c:ser>
        <c:ser>
          <c:idx val="0"/>
          <c:order val="6"/>
          <c:tx>
            <c:strRef>
              <c:f>ReportingCharts!$B$3</c:f>
              <c:strCache>
                <c:ptCount val="1"/>
                <c:pt idx="0">
                  <c:v>Grid extension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ReportingCharts!$C$3:$G$3</c:f>
              <c:numCache>
                <c:formatCode>0</c:formatCode>
                <c:ptCount val="5"/>
                <c:pt idx="0">
                  <c:v>9.2714450679084806</c:v>
                </c:pt>
                <c:pt idx="1">
                  <c:v>7.1179100192806688</c:v>
                </c:pt>
                <c:pt idx="2">
                  <c:v>10.490014279609136</c:v>
                </c:pt>
                <c:pt idx="3">
                  <c:v>4.1798176759515817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2-42B0-B37F-B2B78275A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531752"/>
        <c:axId val="851528472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ReportingCharts!$B$6</c15:sqref>
                        </c15:formulaRef>
                      </c:ext>
                    </c:extLst>
                    <c:strCache>
                      <c:ptCount val="1"/>
                      <c:pt idx="0">
                        <c:v>Micro-grid Solar</c:v>
                      </c:pt>
                    </c:strCache>
                  </c:strRef>
                </c:tx>
                <c:spPr>
                  <a:solidFill>
                    <a:srgbClr val="00CC99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ReportingCharts!$C$2:$G$2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ReportingCharts!$C$6:$G$6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802-42B0-B37F-B2B78275A3D8}"/>
                  </c:ext>
                </c:extLst>
              </c15:ser>
            </c15:filteredBarSeries>
          </c:ext>
        </c:extLst>
      </c:barChart>
      <c:catAx>
        <c:axId val="85153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51528472"/>
        <c:crosses val="autoZero"/>
        <c:auto val="1"/>
        <c:lblAlgn val="ctr"/>
        <c:lblOffset val="100"/>
        <c:noMultiLvlLbl val="0"/>
      </c:catAx>
      <c:valAx>
        <c:axId val="851528472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/>
                  <a:t>New</a:t>
                </a:r>
                <a:r>
                  <a:rPr lang="sv-SE" b="1" baseline="0"/>
                  <a:t> connections, thousand hh</a:t>
                </a:r>
                <a:endParaRPr lang="sv-SE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5153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2"/>
          <c:order val="1"/>
          <c:tx>
            <c:strRef>
              <c:f>ReportingCharts!$B$16</c:f>
              <c:strCache>
                <c:ptCount val="1"/>
                <c:pt idx="0">
                  <c:v>Micro-grid Diesel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ReportingCharts!$C$16:$G$16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4.8595500182000002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B3-42A6-9355-6D900765FC9E}"/>
            </c:ext>
          </c:extLst>
        </c:ser>
        <c:ser>
          <c:idx val="4"/>
          <c:order val="3"/>
          <c:tx>
            <c:strRef>
              <c:f>ReportingCharts!$B$18</c:f>
              <c:strCache>
                <c:ptCount val="1"/>
                <c:pt idx="0">
                  <c:v>Micro-grid Hybrid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ReportingCharts!$C$18:$G$18</c:f>
              <c:numCache>
                <c:formatCode>General</c:formatCode>
                <c:ptCount val="5"/>
                <c:pt idx="0">
                  <c:v>4.6278379999999917</c:v>
                </c:pt>
                <c:pt idx="1">
                  <c:v>7.0604790000000035</c:v>
                </c:pt>
                <c:pt idx="2">
                  <c:v>4.2257120000000015</c:v>
                </c:pt>
                <c:pt idx="3">
                  <c:v>5.7456520000000051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B3-42A6-9355-6D900765FC9E}"/>
            </c:ext>
          </c:extLst>
        </c:ser>
        <c:ser>
          <c:idx val="5"/>
          <c:order val="4"/>
          <c:tx>
            <c:strRef>
              <c:f>ReportingCharts!$B$19</c:f>
              <c:strCache>
                <c:ptCount val="1"/>
                <c:pt idx="0">
                  <c:v>Micro-grid Hydro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ReportingCharts!$C$19:$G$19</c:f>
              <c:numCache>
                <c:formatCode>General</c:formatCode>
                <c:ptCount val="5"/>
                <c:pt idx="0">
                  <c:v>0.26089837638311153</c:v>
                </c:pt>
                <c:pt idx="1">
                  <c:v>0.26089837638311153</c:v>
                </c:pt>
                <c:pt idx="2">
                  <c:v>0.34354055926475885</c:v>
                </c:pt>
                <c:pt idx="3">
                  <c:v>0.13292645423299998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B3-42A6-9355-6D900765FC9E}"/>
            </c:ext>
          </c:extLst>
        </c:ser>
        <c:ser>
          <c:idx val="6"/>
          <c:order val="5"/>
          <c:tx>
            <c:strRef>
              <c:f>ReportingCharts!$B$20</c:f>
              <c:strCache>
                <c:ptCount val="1"/>
                <c:pt idx="0">
                  <c:v>Standalone 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ReportingCharts!$C$20:$G$20</c:f>
              <c:numCache>
                <c:formatCode>General</c:formatCode>
                <c:ptCount val="5"/>
                <c:pt idx="0">
                  <c:v>3.1388329423917081</c:v>
                </c:pt>
                <c:pt idx="1">
                  <c:v>2.9445390416037878</c:v>
                </c:pt>
                <c:pt idx="2">
                  <c:v>3.2605671744226448</c:v>
                </c:pt>
                <c:pt idx="3">
                  <c:v>10.365680956584992</c:v>
                </c:pt>
                <c:pt idx="4">
                  <c:v>19.490894859507986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B3-42A6-9355-6D900765FC9E}"/>
            </c:ext>
          </c:extLst>
        </c:ser>
        <c:ser>
          <c:idx val="7"/>
          <c:order val="6"/>
          <c:tx>
            <c:strRef>
              <c:f>ReportingCharts!$B$21</c:f>
              <c:strCache>
                <c:ptCount val="1"/>
                <c:pt idx="0">
                  <c:v>Standalone PV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ReportingCharts!$C$21:$G$21</c:f>
              <c:numCache>
                <c:formatCode>General</c:formatCode>
                <c:ptCount val="5"/>
                <c:pt idx="0">
                  <c:v>17.646608969237079</c:v>
                </c:pt>
                <c:pt idx="1">
                  <c:v>16.222626668139345</c:v>
                </c:pt>
                <c:pt idx="2">
                  <c:v>18.319688276270977</c:v>
                </c:pt>
                <c:pt idx="3">
                  <c:v>5.1769404680300015</c:v>
                </c:pt>
                <c:pt idx="4">
                  <c:v>7.7082365450000002E-3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B3-42A6-9355-6D900765FC9E}"/>
            </c:ext>
          </c:extLst>
        </c:ser>
        <c:ser>
          <c:idx val="0"/>
          <c:order val="7"/>
          <c:tx>
            <c:strRef>
              <c:f>ReportingCharts!$B$14</c:f>
              <c:strCache>
                <c:ptCount val="1"/>
                <c:pt idx="0">
                  <c:v>Grid extension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ReportingCharts!$C$14:$G$14</c:f>
              <c:numCache>
                <c:formatCode>General</c:formatCode>
                <c:ptCount val="5"/>
                <c:pt idx="0">
                  <c:v>1.6478006407261292</c:v>
                </c:pt>
                <c:pt idx="1">
                  <c:v>1.2624904925641123</c:v>
                </c:pt>
                <c:pt idx="2">
                  <c:v>1.7791841241508424</c:v>
                </c:pt>
                <c:pt idx="3">
                  <c:v>1.0807731173170001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3-42A6-9355-6D900765F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564792"/>
        <c:axId val="732560528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ReportingCharts!$B$15</c15:sqref>
                        </c15:formulaRef>
                      </c:ext>
                    </c:extLst>
                    <c:strCache>
                      <c:ptCount val="1"/>
                      <c:pt idx="0">
                        <c:v>Mini-grid 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ReportingCharts!$C$13:$G$13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ReportingCharts!$C$15:$G$15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AB3-42A6-9355-6D900765FC9E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ReportingCharts!$B$17</c15:sqref>
                        </c15:formulaRef>
                      </c:ext>
                    </c:extLst>
                    <c:strCache>
                      <c:ptCount val="1"/>
                      <c:pt idx="0">
                        <c:v>Micro-grid Solar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ReportingCharts!$C$13:$G$13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ReportingCharts!$C$17:$G$17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5AB3-42A6-9355-6D900765FC9E}"/>
                  </c:ext>
                </c:extLst>
              </c15:ser>
            </c15:filteredBarSeries>
          </c:ext>
        </c:extLst>
      </c:barChart>
      <c:catAx>
        <c:axId val="73256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32560528"/>
        <c:crosses val="autoZero"/>
        <c:auto val="1"/>
        <c:lblAlgn val="ctr"/>
        <c:lblOffset val="100"/>
        <c:noMultiLvlLbl val="0"/>
      </c:catAx>
      <c:valAx>
        <c:axId val="7325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/>
                  <a:t>New</a:t>
                </a:r>
                <a:r>
                  <a:rPr lang="sv-SE" b="1" baseline="0"/>
                  <a:t> Capacity, MW</a:t>
                </a:r>
                <a:endParaRPr lang="sv-SE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3256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ReportingCharts!$B$40</c:f>
              <c:strCache>
                <c:ptCount val="1"/>
                <c:pt idx="0">
                  <c:v>Micro-grid Hybrid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ReportingCharts!$C$40:$G$40</c:f>
              <c:numCache>
                <c:formatCode>0.0</c:formatCode>
                <c:ptCount val="5"/>
                <c:pt idx="0">
                  <c:v>22.814190402667005</c:v>
                </c:pt>
                <c:pt idx="1">
                  <c:v>36.646680321663005</c:v>
                </c:pt>
                <c:pt idx="2">
                  <c:v>16.422250898410997</c:v>
                </c:pt>
                <c:pt idx="3">
                  <c:v>28.845884781682003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A-4E19-9A30-1CC2510D6F60}"/>
            </c:ext>
          </c:extLst>
        </c:ser>
        <c:ser>
          <c:idx val="2"/>
          <c:order val="2"/>
          <c:tx>
            <c:strRef>
              <c:f>ReportingCharts!$B$38</c:f>
              <c:strCache>
                <c:ptCount val="1"/>
                <c:pt idx="0">
                  <c:v>Micro-grid Diesel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ReportingCharts!$C$38:$G$38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2.4857456040530006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A-4E19-9A30-1CC2510D6F60}"/>
            </c:ext>
          </c:extLst>
        </c:ser>
        <c:ser>
          <c:idx val="5"/>
          <c:order val="4"/>
          <c:tx>
            <c:strRef>
              <c:f>ReportingCharts!$B$41</c:f>
              <c:strCache>
                <c:ptCount val="1"/>
                <c:pt idx="0">
                  <c:v>Micro-grid Hydro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ReportingCharts!$C$41:$G$41</c:f>
              <c:numCache>
                <c:formatCode>0.0</c:formatCode>
                <c:ptCount val="5"/>
                <c:pt idx="0">
                  <c:v>1.40444822943</c:v>
                </c:pt>
                <c:pt idx="1">
                  <c:v>1.40444822943</c:v>
                </c:pt>
                <c:pt idx="2">
                  <c:v>1.5603617611</c:v>
                </c:pt>
                <c:pt idx="3">
                  <c:v>0.41715309208600004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A-4E19-9A30-1CC2510D6F60}"/>
            </c:ext>
          </c:extLst>
        </c:ser>
        <c:ser>
          <c:idx val="6"/>
          <c:order val="5"/>
          <c:tx>
            <c:strRef>
              <c:f>ReportingCharts!$B$42</c:f>
              <c:strCache>
                <c:ptCount val="1"/>
                <c:pt idx="0">
                  <c:v>Standalone 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ReportingCharts!$C$42:$G$42</c:f>
              <c:numCache>
                <c:formatCode>0.0</c:formatCode>
                <c:ptCount val="5"/>
                <c:pt idx="0">
                  <c:v>15.317521338154997</c:v>
                </c:pt>
                <c:pt idx="1">
                  <c:v>14.390444674514992</c:v>
                </c:pt>
                <c:pt idx="2">
                  <c:v>15.943927533864994</c:v>
                </c:pt>
                <c:pt idx="3">
                  <c:v>37.917418492350009</c:v>
                </c:pt>
                <c:pt idx="4">
                  <c:v>30.393232950159032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A-4E19-9A30-1CC2510D6F60}"/>
            </c:ext>
          </c:extLst>
        </c:ser>
        <c:ser>
          <c:idx val="7"/>
          <c:order val="6"/>
          <c:tx>
            <c:strRef>
              <c:f>ReportingCharts!$B$43</c:f>
              <c:strCache>
                <c:ptCount val="1"/>
                <c:pt idx="0">
                  <c:v>Standalone PV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ReportingCharts!$C$43:$G$43</c:f>
              <c:numCache>
                <c:formatCode>0.0</c:formatCode>
                <c:ptCount val="5"/>
                <c:pt idx="0">
                  <c:v>81.575586785681054</c:v>
                </c:pt>
                <c:pt idx="1">
                  <c:v>75.068289425991026</c:v>
                </c:pt>
                <c:pt idx="2">
                  <c:v>84.233378084945045</c:v>
                </c:pt>
                <c:pt idx="3">
                  <c:v>15.771401580345982</c:v>
                </c:pt>
                <c:pt idx="4">
                  <c:v>1.9001644769999999E-2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A-4E19-9A30-1CC2510D6F60}"/>
            </c:ext>
          </c:extLst>
        </c:ser>
        <c:ser>
          <c:idx val="0"/>
          <c:order val="7"/>
          <c:tx>
            <c:strRef>
              <c:f>ReportingCharts!$B$36</c:f>
              <c:strCache>
                <c:ptCount val="1"/>
                <c:pt idx="0">
                  <c:v>Grid extension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ReportingCharts!$C$36:$G$36</c:f>
              <c:numCache>
                <c:formatCode>0.0</c:formatCode>
                <c:ptCount val="5"/>
                <c:pt idx="0">
                  <c:v>12.630847129000001</c:v>
                </c:pt>
                <c:pt idx="1">
                  <c:v>9.3972344678200006</c:v>
                </c:pt>
                <c:pt idx="2">
                  <c:v>14.136814103770002</c:v>
                </c:pt>
                <c:pt idx="3">
                  <c:v>5.302820295770001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A-4E19-9A30-1CC2510D6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558656"/>
        <c:axId val="7595596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ReportingCharts!$B$37</c15:sqref>
                        </c15:formulaRef>
                      </c:ext>
                    </c:extLst>
                    <c:strCache>
                      <c:ptCount val="1"/>
                      <c:pt idx="0">
                        <c:v>Mini-grid 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ReportingCharts!$C$35:$G$35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ReportingCharts!$C$37:$G$37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E9A-4E19-9A30-1CC2510D6F6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ReportingCharts!$B$39</c15:sqref>
                        </c15:formulaRef>
                      </c:ext>
                    </c:extLst>
                    <c:strCache>
                      <c:ptCount val="1"/>
                      <c:pt idx="0">
                        <c:v>Micro-grid Solar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ReportingCharts!$C$35:$G$35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ReportingCharts!$C$39:$G$39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E9A-4E19-9A30-1CC2510D6F60}"/>
                  </c:ext>
                </c:extLst>
              </c15:ser>
            </c15:filteredBarSeries>
          </c:ext>
        </c:extLst>
      </c:barChart>
      <c:catAx>
        <c:axId val="75955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9559640"/>
        <c:crosses val="autoZero"/>
        <c:auto val="1"/>
        <c:lblAlgn val="ctr"/>
        <c:lblOffset val="100"/>
        <c:noMultiLvlLbl val="0"/>
      </c:catAx>
      <c:valAx>
        <c:axId val="75955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b="1"/>
                  <a:t>Investment</a:t>
                </a:r>
                <a:r>
                  <a:rPr lang="sv-SE" b="1" baseline="0"/>
                  <a:t> costs, $million </a:t>
                </a:r>
                <a:endParaRPr lang="sv-SE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955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sz="800" b="1"/>
              <a:t>a)</a:t>
            </a:r>
            <a:r>
              <a:rPr lang="sv-SE" sz="800" b="1" baseline="0"/>
              <a:t> New connections</a:t>
            </a:r>
            <a:endParaRPr lang="sv-SE" sz="800" b="1"/>
          </a:p>
        </c:rich>
      </c:tx>
      <c:layout>
        <c:manualLayout>
          <c:xMode val="edge"/>
          <c:yMode val="edge"/>
          <c:x val="0.3845363245331504"/>
          <c:y val="0.114379084967320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3264528345777945"/>
          <c:y val="0.2431784262261335"/>
          <c:w val="0.63903415755106552"/>
          <c:h val="0.56729324275642012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ReportingCharts!$B$7</c:f>
              <c:strCache>
                <c:ptCount val="1"/>
                <c:pt idx="0">
                  <c:v>Micro-grid Hybrid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ReportingCharts!$C$7:$G$7</c:f>
              <c:numCache>
                <c:formatCode>0</c:formatCode>
                <c:ptCount val="5"/>
                <c:pt idx="0">
                  <c:v>20.115669525449572</c:v>
                </c:pt>
                <c:pt idx="1">
                  <c:v>30.444208735393939</c:v>
                </c:pt>
                <c:pt idx="2">
                  <c:v>14.509574626447277</c:v>
                </c:pt>
                <c:pt idx="3">
                  <c:v>27.441571197143986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7-4159-AB68-514CBA55D643}"/>
            </c:ext>
          </c:extLst>
        </c:ser>
        <c:ser>
          <c:idx val="1"/>
          <c:order val="1"/>
          <c:tx>
            <c:strRef>
              <c:f>ReportingCharts!$B$5</c:f>
              <c:strCache>
                <c:ptCount val="1"/>
                <c:pt idx="0">
                  <c:v>Micro-grid Diesel</c:v>
                </c:pt>
              </c:strCache>
            </c:strRef>
          </c:tx>
          <c:spPr>
            <a:solidFill>
              <a:srgbClr val="B42B00"/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ReportingCharts!$C$5:$G$5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12.71340717551861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7-4159-AB68-514CBA55D643}"/>
            </c:ext>
          </c:extLst>
        </c:ser>
        <c:ser>
          <c:idx val="4"/>
          <c:order val="3"/>
          <c:tx>
            <c:strRef>
              <c:f>ReportingCharts!$B$8</c:f>
              <c:strCache>
                <c:ptCount val="1"/>
                <c:pt idx="0">
                  <c:v>Micro-grid Hydro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ReportingCharts!$C$8:$G$8</c:f>
              <c:numCache>
                <c:formatCode>0</c:formatCode>
                <c:ptCount val="5"/>
                <c:pt idx="0">
                  <c:v>1.5013169151562149</c:v>
                </c:pt>
                <c:pt idx="1">
                  <c:v>1.5013169151562149</c:v>
                </c:pt>
                <c:pt idx="2">
                  <c:v>1.7264112102530129</c:v>
                </c:pt>
                <c:pt idx="3">
                  <c:v>0.80184776117019518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7-4159-AB68-514CBA55D643}"/>
            </c:ext>
          </c:extLst>
        </c:ser>
        <c:ser>
          <c:idx val="6"/>
          <c:order val="4"/>
          <c:tx>
            <c:strRef>
              <c:f>ReportingCharts!$B$9</c:f>
              <c:strCache>
                <c:ptCount val="1"/>
                <c:pt idx="0">
                  <c:v>Standalone 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ReportingCharts!$C$9:$G$9</c:f>
              <c:numCache>
                <c:formatCode>0</c:formatCode>
                <c:ptCount val="5"/>
                <c:pt idx="0">
                  <c:v>15.06393276849624</c:v>
                </c:pt>
                <c:pt idx="1">
                  <c:v>13.845949788726156</c:v>
                </c:pt>
                <c:pt idx="2">
                  <c:v>15.692573316783406</c:v>
                </c:pt>
                <c:pt idx="3">
                  <c:v>58.572097086348251</c:v>
                </c:pt>
                <c:pt idx="4">
                  <c:v>102.65139545960685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7-4159-AB68-514CBA55D643}"/>
            </c:ext>
          </c:extLst>
        </c:ser>
        <c:ser>
          <c:idx val="7"/>
          <c:order val="5"/>
          <c:tx>
            <c:strRef>
              <c:f>ReportingCharts!$B$10</c:f>
              <c:strCache>
                <c:ptCount val="1"/>
                <c:pt idx="0">
                  <c:v>Standalone PV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ReportingCharts!$C$10:$G$10</c:f>
              <c:numCache>
                <c:formatCode>0</c:formatCode>
                <c:ptCount val="5"/>
                <c:pt idx="0">
                  <c:v>69.462776055647254</c:v>
                </c:pt>
                <c:pt idx="1">
                  <c:v>62.505754874100766</c:v>
                </c:pt>
                <c:pt idx="2">
                  <c:v>72.996566899564911</c:v>
                </c:pt>
                <c:pt idx="3">
                  <c:v>24.419806612043693</c:v>
                </c:pt>
                <c:pt idx="4">
                  <c:v>5.0337697532275273E-2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7-4159-AB68-514CBA55D643}"/>
            </c:ext>
          </c:extLst>
        </c:ser>
        <c:ser>
          <c:idx val="0"/>
          <c:order val="6"/>
          <c:tx>
            <c:strRef>
              <c:f>ReportingCharts!$B$3</c:f>
              <c:strCache>
                <c:ptCount val="1"/>
                <c:pt idx="0">
                  <c:v>Grid extension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ReportingCharts!$C$2:$G$2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ReportingCharts!$C$3:$G$3</c:f>
              <c:numCache>
                <c:formatCode>0</c:formatCode>
                <c:ptCount val="5"/>
                <c:pt idx="0">
                  <c:v>9.2714450679084806</c:v>
                </c:pt>
                <c:pt idx="1">
                  <c:v>7.1179100192806688</c:v>
                </c:pt>
                <c:pt idx="2">
                  <c:v>10.490014279609136</c:v>
                </c:pt>
                <c:pt idx="3">
                  <c:v>4.1798176759515817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7-4159-AB68-514CBA55D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531752"/>
        <c:axId val="851528472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ReportingCharts!$B$6</c15:sqref>
                        </c15:formulaRef>
                      </c:ext>
                    </c:extLst>
                    <c:strCache>
                      <c:ptCount val="1"/>
                      <c:pt idx="0">
                        <c:v>Micro-grid Solar</c:v>
                      </c:pt>
                    </c:strCache>
                  </c:strRef>
                </c:tx>
                <c:spPr>
                  <a:solidFill>
                    <a:srgbClr val="00CC99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ReportingCharts!$C$2:$G$2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ReportingCharts!$C$6:$G$6</c15:sqref>
                        </c15:formulaRef>
                      </c:ext>
                    </c:extLst>
                    <c:numCache>
                      <c:formatCode>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D2A7-4159-AB68-514CBA55D643}"/>
                  </c:ext>
                </c:extLst>
              </c15:ser>
            </c15:filteredBarSeries>
          </c:ext>
        </c:extLst>
      </c:barChart>
      <c:catAx>
        <c:axId val="85153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51528472"/>
        <c:crosses val="autoZero"/>
        <c:auto val="1"/>
        <c:lblAlgn val="ctr"/>
        <c:lblOffset val="100"/>
        <c:noMultiLvlLbl val="0"/>
      </c:catAx>
      <c:valAx>
        <c:axId val="851528472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800" b="1" baseline="0"/>
                  <a:t>Thousand hh</a:t>
                </a:r>
                <a:endParaRPr lang="sv-SE" sz="800" b="1"/>
              </a:p>
            </c:rich>
          </c:tx>
          <c:layout>
            <c:manualLayout>
              <c:xMode val="edge"/>
              <c:yMode val="edge"/>
              <c:x val="6.1921584412446509E-2"/>
              <c:y val="0.227281746031746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51531752"/>
        <c:crosses val="autoZero"/>
        <c:crossBetween val="between"/>
      </c:valAx>
      <c:spPr>
        <a:noFill/>
        <a:ln w="3175"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sz="800" b="1"/>
              <a:t>b) New capacity</a:t>
            </a:r>
          </a:p>
        </c:rich>
      </c:tx>
      <c:layout>
        <c:manualLayout>
          <c:xMode val="edge"/>
          <c:yMode val="edge"/>
          <c:x val="0.39271639260062452"/>
          <c:y val="8.98692810457516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27426931574527752"/>
          <c:y val="0.21049868766404201"/>
          <c:w val="0.62909420969245355"/>
          <c:h val="0.56729324275642012"/>
        </c:manualLayout>
      </c:layout>
      <c:barChart>
        <c:barDir val="col"/>
        <c:grouping val="stacked"/>
        <c:varyColors val="0"/>
        <c:ser>
          <c:idx val="2"/>
          <c:order val="1"/>
          <c:tx>
            <c:strRef>
              <c:f>ReportingCharts!$B$16</c:f>
              <c:strCache>
                <c:ptCount val="1"/>
                <c:pt idx="0">
                  <c:v>Micro-grid Diesel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ReportingCharts!$C$16:$G$16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4.8595500182000002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8DF-947E-9DA3FB6FBC98}"/>
            </c:ext>
          </c:extLst>
        </c:ser>
        <c:ser>
          <c:idx val="4"/>
          <c:order val="3"/>
          <c:tx>
            <c:strRef>
              <c:f>ReportingCharts!$B$18</c:f>
              <c:strCache>
                <c:ptCount val="1"/>
                <c:pt idx="0">
                  <c:v>Micro-grid Hybrid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ReportingCharts!$C$18:$G$18</c:f>
              <c:numCache>
                <c:formatCode>General</c:formatCode>
                <c:ptCount val="5"/>
                <c:pt idx="0">
                  <c:v>4.6278379999999917</c:v>
                </c:pt>
                <c:pt idx="1">
                  <c:v>7.0604790000000035</c:v>
                </c:pt>
                <c:pt idx="2">
                  <c:v>4.2257120000000015</c:v>
                </c:pt>
                <c:pt idx="3">
                  <c:v>5.7456520000000051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8DF-947E-9DA3FB6FBC98}"/>
            </c:ext>
          </c:extLst>
        </c:ser>
        <c:ser>
          <c:idx val="5"/>
          <c:order val="4"/>
          <c:tx>
            <c:strRef>
              <c:f>ReportingCharts!$B$19</c:f>
              <c:strCache>
                <c:ptCount val="1"/>
                <c:pt idx="0">
                  <c:v>Micro-grid Hydro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ReportingCharts!$C$19:$G$19</c:f>
              <c:numCache>
                <c:formatCode>General</c:formatCode>
                <c:ptCount val="5"/>
                <c:pt idx="0">
                  <c:v>0.26089837638311153</c:v>
                </c:pt>
                <c:pt idx="1">
                  <c:v>0.26089837638311153</c:v>
                </c:pt>
                <c:pt idx="2">
                  <c:v>0.34354055926475885</c:v>
                </c:pt>
                <c:pt idx="3">
                  <c:v>0.13292645423299998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8DF-947E-9DA3FB6FBC98}"/>
            </c:ext>
          </c:extLst>
        </c:ser>
        <c:ser>
          <c:idx val="6"/>
          <c:order val="5"/>
          <c:tx>
            <c:strRef>
              <c:f>ReportingCharts!$B$20</c:f>
              <c:strCache>
                <c:ptCount val="1"/>
                <c:pt idx="0">
                  <c:v>Standalone 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ReportingCharts!$C$20:$G$20</c:f>
              <c:numCache>
                <c:formatCode>General</c:formatCode>
                <c:ptCount val="5"/>
                <c:pt idx="0">
                  <c:v>3.1388329423917081</c:v>
                </c:pt>
                <c:pt idx="1">
                  <c:v>2.9445390416037878</c:v>
                </c:pt>
                <c:pt idx="2">
                  <c:v>3.2605671744226448</c:v>
                </c:pt>
                <c:pt idx="3">
                  <c:v>10.365680956584992</c:v>
                </c:pt>
                <c:pt idx="4">
                  <c:v>19.490894859507986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8DF-947E-9DA3FB6FBC98}"/>
            </c:ext>
          </c:extLst>
        </c:ser>
        <c:ser>
          <c:idx val="7"/>
          <c:order val="6"/>
          <c:tx>
            <c:strRef>
              <c:f>ReportingCharts!$B$21</c:f>
              <c:strCache>
                <c:ptCount val="1"/>
                <c:pt idx="0">
                  <c:v>Standalone PV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ReportingCharts!$C$21:$G$21</c:f>
              <c:numCache>
                <c:formatCode>General</c:formatCode>
                <c:ptCount val="5"/>
                <c:pt idx="0">
                  <c:v>17.646608969237079</c:v>
                </c:pt>
                <c:pt idx="1">
                  <c:v>16.222626668139345</c:v>
                </c:pt>
                <c:pt idx="2">
                  <c:v>18.319688276270977</c:v>
                </c:pt>
                <c:pt idx="3">
                  <c:v>5.1769404680300015</c:v>
                </c:pt>
                <c:pt idx="4">
                  <c:v>7.7082365450000002E-3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8DF-947E-9DA3FB6FBC98}"/>
            </c:ext>
          </c:extLst>
        </c:ser>
        <c:ser>
          <c:idx val="0"/>
          <c:order val="7"/>
          <c:tx>
            <c:strRef>
              <c:f>ReportingCharts!$B$14</c:f>
              <c:strCache>
                <c:ptCount val="1"/>
                <c:pt idx="0">
                  <c:v>Grid extension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ReportingCharts!$C$13:$G$13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ReportingCharts!$C$14:$G$14</c:f>
              <c:numCache>
                <c:formatCode>General</c:formatCode>
                <c:ptCount val="5"/>
                <c:pt idx="0">
                  <c:v>1.6478006407261292</c:v>
                </c:pt>
                <c:pt idx="1">
                  <c:v>1.2624904925641123</c:v>
                </c:pt>
                <c:pt idx="2">
                  <c:v>1.7791841241508424</c:v>
                </c:pt>
                <c:pt idx="3">
                  <c:v>1.0807731173170001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F1-48DF-947E-9DA3FB6F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564792"/>
        <c:axId val="732560528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ReportingCharts!$B$15</c15:sqref>
                        </c15:formulaRef>
                      </c:ext>
                    </c:extLst>
                    <c:strCache>
                      <c:ptCount val="1"/>
                      <c:pt idx="0">
                        <c:v>Mini-grid 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ReportingCharts!$C$13:$G$13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ReportingCharts!$C$15:$G$15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CF1-48DF-947E-9DA3FB6FBC98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ReportingCharts!$B$17</c15:sqref>
                        </c15:formulaRef>
                      </c:ext>
                    </c:extLst>
                    <c:strCache>
                      <c:ptCount val="1"/>
                      <c:pt idx="0">
                        <c:v>Micro-grid Solar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ReportingCharts!$C$13:$G$13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ReportingCharts!$C$17:$G$17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CF1-48DF-947E-9DA3FB6FBC98}"/>
                  </c:ext>
                </c:extLst>
              </c15:ser>
            </c15:filteredBarSeries>
          </c:ext>
        </c:extLst>
      </c:barChart>
      <c:catAx>
        <c:axId val="73256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32560528"/>
        <c:crosses val="autoZero"/>
        <c:auto val="1"/>
        <c:lblAlgn val="ctr"/>
        <c:lblOffset val="100"/>
        <c:noMultiLvlLbl val="0"/>
      </c:catAx>
      <c:valAx>
        <c:axId val="7325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800" b="1" baseline="0"/>
                  <a:t>MW</a:t>
                </a:r>
                <a:endParaRPr lang="sv-SE" sz="800" b="1"/>
              </a:p>
            </c:rich>
          </c:tx>
          <c:layout>
            <c:manualLayout>
              <c:xMode val="edge"/>
              <c:yMode val="edge"/>
              <c:x val="4.1281056274964339E-2"/>
              <c:y val="0.33909589426321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32564792"/>
        <c:crosses val="autoZero"/>
        <c:crossBetween val="between"/>
      </c:valAx>
      <c:spPr>
        <a:noFill/>
        <a:ln w="3175"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 sz="800" b="1"/>
              <a:t>c) Investments</a:t>
            </a:r>
          </a:p>
        </c:rich>
      </c:tx>
      <c:layout>
        <c:manualLayout>
          <c:xMode val="edge"/>
          <c:yMode val="edge"/>
          <c:x val="0.27153878696158934"/>
          <c:y val="0.127800936647624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8449065944015997"/>
          <c:y val="0.2544349235757295"/>
          <c:w val="0.43767610545931179"/>
          <c:h val="0.57086228192064237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ReportingCharts!$B$40</c:f>
              <c:strCache>
                <c:ptCount val="1"/>
                <c:pt idx="0">
                  <c:v>Micro-grid Hybrid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ReportingCharts!$C$40:$G$40</c:f>
              <c:numCache>
                <c:formatCode>0.0</c:formatCode>
                <c:ptCount val="5"/>
                <c:pt idx="0">
                  <c:v>22.814190402667005</c:v>
                </c:pt>
                <c:pt idx="1">
                  <c:v>36.646680321663005</c:v>
                </c:pt>
                <c:pt idx="2">
                  <c:v>16.422250898410997</c:v>
                </c:pt>
                <c:pt idx="3">
                  <c:v>28.845884781682003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F-4108-8A18-24E8E4D65E3C}"/>
            </c:ext>
          </c:extLst>
        </c:ser>
        <c:ser>
          <c:idx val="2"/>
          <c:order val="2"/>
          <c:tx>
            <c:strRef>
              <c:f>ReportingCharts!$B$38</c:f>
              <c:strCache>
                <c:ptCount val="1"/>
                <c:pt idx="0">
                  <c:v>Micro-grid Diesel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ReportingCharts!$C$38:$G$38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2.4857456040530006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DF-4108-8A18-24E8E4D65E3C}"/>
            </c:ext>
          </c:extLst>
        </c:ser>
        <c:ser>
          <c:idx val="5"/>
          <c:order val="4"/>
          <c:tx>
            <c:strRef>
              <c:f>ReportingCharts!$B$41</c:f>
              <c:strCache>
                <c:ptCount val="1"/>
                <c:pt idx="0">
                  <c:v>Micro-grid Hydro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ReportingCharts!$C$41:$G$41</c:f>
              <c:numCache>
                <c:formatCode>0.0</c:formatCode>
                <c:ptCount val="5"/>
                <c:pt idx="0">
                  <c:v>1.40444822943</c:v>
                </c:pt>
                <c:pt idx="1">
                  <c:v>1.40444822943</c:v>
                </c:pt>
                <c:pt idx="2">
                  <c:v>1.5603617611</c:v>
                </c:pt>
                <c:pt idx="3">
                  <c:v>0.41715309208600004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DF-4108-8A18-24E8E4D65E3C}"/>
            </c:ext>
          </c:extLst>
        </c:ser>
        <c:ser>
          <c:idx val="6"/>
          <c:order val="5"/>
          <c:tx>
            <c:strRef>
              <c:f>ReportingCharts!$B$42</c:f>
              <c:strCache>
                <c:ptCount val="1"/>
                <c:pt idx="0">
                  <c:v>Standalone 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ReportingCharts!$C$42:$G$42</c:f>
              <c:numCache>
                <c:formatCode>0.0</c:formatCode>
                <c:ptCount val="5"/>
                <c:pt idx="0">
                  <c:v>15.317521338154997</c:v>
                </c:pt>
                <c:pt idx="1">
                  <c:v>14.390444674514992</c:v>
                </c:pt>
                <c:pt idx="2">
                  <c:v>15.943927533864994</c:v>
                </c:pt>
                <c:pt idx="3">
                  <c:v>37.917418492350009</c:v>
                </c:pt>
                <c:pt idx="4">
                  <c:v>30.393232950159032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DF-4108-8A18-24E8E4D65E3C}"/>
            </c:ext>
          </c:extLst>
        </c:ser>
        <c:ser>
          <c:idx val="7"/>
          <c:order val="6"/>
          <c:tx>
            <c:strRef>
              <c:f>ReportingCharts!$B$43</c:f>
              <c:strCache>
                <c:ptCount val="1"/>
                <c:pt idx="0">
                  <c:v>Standalone PV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ReportingCharts!$C$43:$G$43</c:f>
              <c:numCache>
                <c:formatCode>0.0</c:formatCode>
                <c:ptCount val="5"/>
                <c:pt idx="0">
                  <c:v>81.575586785681054</c:v>
                </c:pt>
                <c:pt idx="1">
                  <c:v>75.068289425991026</c:v>
                </c:pt>
                <c:pt idx="2">
                  <c:v>84.233378084945045</c:v>
                </c:pt>
                <c:pt idx="3">
                  <c:v>15.771401580345982</c:v>
                </c:pt>
                <c:pt idx="4">
                  <c:v>1.9001644769999999E-2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DF-4108-8A18-24E8E4D65E3C}"/>
            </c:ext>
          </c:extLst>
        </c:ser>
        <c:ser>
          <c:idx val="0"/>
          <c:order val="7"/>
          <c:tx>
            <c:strRef>
              <c:f>ReportingCharts!$B$36</c:f>
              <c:strCache>
                <c:ptCount val="1"/>
                <c:pt idx="0">
                  <c:v>Grid extension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ReportingCharts!$C$35:$G$35</c:f>
              <c:strCache>
                <c:ptCount val="5"/>
                <c:pt idx="0">
                  <c:v>REF</c:v>
                </c:pt>
                <c:pt idx="1">
                  <c:v>SC1</c:v>
                </c:pt>
                <c:pt idx="2">
                  <c:v>SC2</c:v>
                </c:pt>
                <c:pt idx="3">
                  <c:v>SC3</c:v>
                </c:pt>
                <c:pt idx="4">
                  <c:v>SC4</c:v>
                </c:pt>
              </c:strCache>
            </c:strRef>
          </c:cat>
          <c:val>
            <c:numRef>
              <c:f>ReportingCharts!$C$36:$G$36</c:f>
              <c:numCache>
                <c:formatCode>0.0</c:formatCode>
                <c:ptCount val="5"/>
                <c:pt idx="0">
                  <c:v>12.630847129000001</c:v>
                </c:pt>
                <c:pt idx="1">
                  <c:v>9.3972344678200006</c:v>
                </c:pt>
                <c:pt idx="2">
                  <c:v>14.136814103770002</c:v>
                </c:pt>
                <c:pt idx="3">
                  <c:v>5.302820295770001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DF-4108-8A18-24E8E4D65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9558656"/>
        <c:axId val="7595596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ReportingCharts!$B$37</c15:sqref>
                        </c15:formulaRef>
                      </c:ext>
                    </c:extLst>
                    <c:strCache>
                      <c:ptCount val="1"/>
                      <c:pt idx="0">
                        <c:v>Mini-grid 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ReportingCharts!$C$35:$G$35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ReportingCharts!$C$37:$G$37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E6DF-4108-8A18-24E8E4D65E3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ReportingCharts!$B$39</c15:sqref>
                        </c15:formulaRef>
                      </c:ext>
                    </c:extLst>
                    <c:strCache>
                      <c:ptCount val="1"/>
                      <c:pt idx="0">
                        <c:v>Micro-grid Solar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ReportingCharts!$C$35:$G$35</c15:sqref>
                        </c15:formulaRef>
                      </c:ext>
                    </c:extLst>
                    <c:strCache>
                      <c:ptCount val="5"/>
                      <c:pt idx="0">
                        <c:v>REF</c:v>
                      </c:pt>
                      <c:pt idx="1">
                        <c:v>SC1</c:v>
                      </c:pt>
                      <c:pt idx="2">
                        <c:v>SC2</c:v>
                      </c:pt>
                      <c:pt idx="3">
                        <c:v>SC3</c:v>
                      </c:pt>
                      <c:pt idx="4">
                        <c:v>SC4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ReportingCharts!$C$39:$G$39</c15:sqref>
                        </c15:formulaRef>
                      </c:ext>
                    </c:extLst>
                    <c:numCache>
                      <c:formatCode>0.0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E6DF-4108-8A18-24E8E4D65E3C}"/>
                  </c:ext>
                </c:extLst>
              </c15:ser>
            </c15:filteredBarSeries>
          </c:ext>
        </c:extLst>
      </c:barChart>
      <c:catAx>
        <c:axId val="75955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9559640"/>
        <c:crosses val="autoZero"/>
        <c:auto val="1"/>
        <c:lblAlgn val="ctr"/>
        <c:lblOffset val="100"/>
        <c:noMultiLvlLbl val="0"/>
      </c:catAx>
      <c:valAx>
        <c:axId val="759559640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 sz="800" b="1" baseline="0"/>
                  <a:t>$million </a:t>
                </a:r>
                <a:endParaRPr lang="sv-SE" sz="800" b="1"/>
              </a:p>
            </c:rich>
          </c:tx>
          <c:layout>
            <c:manualLayout>
              <c:xMode val="edge"/>
              <c:yMode val="edge"/>
              <c:x val="8.6133598379177622E-3"/>
              <c:y val="0.363821342185168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9558656"/>
        <c:crosses val="autoZero"/>
        <c:crossBetween val="between"/>
      </c:valAx>
      <c:spPr>
        <a:noFill/>
        <a:ln w="3175">
          <a:solidFill>
            <a:schemeClr val="bg1">
              <a:lumMod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64224103872968541"/>
          <c:y val="0.18508954763007565"/>
          <c:w val="0.32998132001450242"/>
          <c:h val="0.687594565385209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602457</xdr:colOff>
      <xdr:row>0</xdr:row>
      <xdr:rowOff>0</xdr:rowOff>
    </xdr:from>
    <xdr:to>
      <xdr:col>15</xdr:col>
      <xdr:colOff>300038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11906</xdr:colOff>
      <xdr:row>17</xdr:row>
      <xdr:rowOff>164305</xdr:rowOff>
    </xdr:from>
    <xdr:to>
      <xdr:col>15</xdr:col>
      <xdr:colOff>333375</xdr:colOff>
      <xdr:row>35</xdr:row>
      <xdr:rowOff>119061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607218</xdr:colOff>
      <xdr:row>35</xdr:row>
      <xdr:rowOff>164307</xdr:rowOff>
    </xdr:from>
    <xdr:to>
      <xdr:col>15</xdr:col>
      <xdr:colOff>321468</xdr:colOff>
      <xdr:row>53</xdr:row>
      <xdr:rowOff>142875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156425</xdr:colOff>
      <xdr:row>8</xdr:row>
      <xdr:rowOff>170383</xdr:rowOff>
    </xdr:from>
    <xdr:to>
      <xdr:col>20</xdr:col>
      <xdr:colOff>163569</xdr:colOff>
      <xdr:row>17</xdr:row>
      <xdr:rowOff>10363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109548</xdr:colOff>
      <xdr:row>9</xdr:row>
      <xdr:rowOff>22462</xdr:rowOff>
    </xdr:from>
    <xdr:to>
      <xdr:col>23</xdr:col>
      <xdr:colOff>116692</xdr:colOff>
      <xdr:row>17</xdr:row>
      <xdr:rowOff>52942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7283</xdr:colOff>
      <xdr:row>8</xdr:row>
      <xdr:rowOff>89633</xdr:rowOff>
    </xdr:from>
    <xdr:to>
      <xdr:col>27</xdr:col>
      <xdr:colOff>208705</xdr:colOff>
      <xdr:row>16</xdr:row>
      <xdr:rowOff>120113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obackup/OnSSET_Vlookup/Merged/ba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obackup/OnSSET_Vlookup/Merged/s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Nobackup/OnSSET_Vlookup/Merged/s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Nobackup/OnSSET_Vlookup/Merged/s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Nobackup/OnSSET_Vlookup/Merged/s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>
        <row r="2">
          <cell r="A2">
            <v>15987</v>
          </cell>
          <cell r="B2">
            <v>0</v>
          </cell>
          <cell r="C2">
            <v>12116</v>
          </cell>
          <cell r="D2">
            <v>75</v>
          </cell>
          <cell r="E2">
            <v>31</v>
          </cell>
          <cell r="F2">
            <v>50</v>
          </cell>
          <cell r="G2">
            <v>1</v>
          </cell>
          <cell r="H2">
            <v>2334</v>
          </cell>
          <cell r="I2">
            <v>0</v>
          </cell>
          <cell r="J2">
            <v>0</v>
          </cell>
          <cell r="K2">
            <v>1</v>
          </cell>
          <cell r="L2">
            <v>1</v>
          </cell>
          <cell r="M2">
            <v>0</v>
          </cell>
          <cell r="N2">
            <v>0</v>
          </cell>
          <cell r="O2">
            <v>81701</v>
          </cell>
          <cell r="P2">
            <v>3</v>
          </cell>
          <cell r="Q2">
            <v>0</v>
          </cell>
          <cell r="R2">
            <v>9337</v>
          </cell>
          <cell r="S2">
            <v>4310</v>
          </cell>
          <cell r="T2">
            <v>21846</v>
          </cell>
          <cell r="U2">
            <v>13.647</v>
          </cell>
          <cell r="V2">
            <v>33491.9</v>
          </cell>
        </row>
        <row r="3">
          <cell r="A3">
            <v>14432</v>
          </cell>
          <cell r="B3">
            <v>0</v>
          </cell>
          <cell r="C3">
            <v>16605</v>
          </cell>
          <cell r="D3">
            <v>60</v>
          </cell>
          <cell r="E3">
            <v>31</v>
          </cell>
          <cell r="F3">
            <v>50</v>
          </cell>
          <cell r="G3">
            <v>1</v>
          </cell>
          <cell r="H3">
            <v>2334</v>
          </cell>
          <cell r="I3">
            <v>0</v>
          </cell>
          <cell r="J3">
            <v>0</v>
          </cell>
          <cell r="K3">
            <v>1</v>
          </cell>
          <cell r="L3">
            <v>1</v>
          </cell>
          <cell r="M3">
            <v>0</v>
          </cell>
          <cell r="N3">
            <v>0</v>
          </cell>
          <cell r="O3">
            <v>81701</v>
          </cell>
          <cell r="P3">
            <v>3</v>
          </cell>
          <cell r="Q3">
            <v>0</v>
          </cell>
          <cell r="R3">
            <v>9337</v>
          </cell>
          <cell r="S3">
            <v>4310</v>
          </cell>
          <cell r="T3">
            <v>21846</v>
          </cell>
          <cell r="U3">
            <v>13.647</v>
          </cell>
          <cell r="V3">
            <v>33491.9</v>
          </cell>
        </row>
        <row r="4">
          <cell r="A4">
            <v>10560</v>
          </cell>
          <cell r="B4">
            <v>0</v>
          </cell>
          <cell r="C4">
            <v>17074</v>
          </cell>
          <cell r="D4">
            <v>63</v>
          </cell>
          <cell r="E4">
            <v>31</v>
          </cell>
          <cell r="F4">
            <v>50</v>
          </cell>
          <cell r="G4">
            <v>1</v>
          </cell>
          <cell r="H4">
            <v>2334</v>
          </cell>
          <cell r="I4">
            <v>0</v>
          </cell>
          <cell r="J4">
            <v>0</v>
          </cell>
          <cell r="K4">
            <v>1</v>
          </cell>
          <cell r="L4">
            <v>1</v>
          </cell>
          <cell r="M4">
            <v>0</v>
          </cell>
          <cell r="N4">
            <v>0</v>
          </cell>
          <cell r="O4">
            <v>81701</v>
          </cell>
          <cell r="P4">
            <v>3</v>
          </cell>
          <cell r="Q4">
            <v>0</v>
          </cell>
          <cell r="R4">
            <v>9337</v>
          </cell>
          <cell r="S4">
            <v>4310</v>
          </cell>
          <cell r="T4">
            <v>21846</v>
          </cell>
          <cell r="U4">
            <v>13.647</v>
          </cell>
          <cell r="V4">
            <v>33491.9</v>
          </cell>
        </row>
        <row r="5">
          <cell r="A5">
            <v>17121</v>
          </cell>
          <cell r="B5">
            <v>0</v>
          </cell>
          <cell r="C5">
            <v>17882</v>
          </cell>
          <cell r="D5">
            <v>64</v>
          </cell>
          <cell r="E5">
            <v>31</v>
          </cell>
          <cell r="F5">
            <v>50</v>
          </cell>
          <cell r="G5">
            <v>1</v>
          </cell>
          <cell r="H5">
            <v>2334</v>
          </cell>
          <cell r="I5">
            <v>0</v>
          </cell>
          <cell r="J5">
            <v>0</v>
          </cell>
          <cell r="K5">
            <v>1</v>
          </cell>
          <cell r="L5">
            <v>1</v>
          </cell>
          <cell r="M5">
            <v>0</v>
          </cell>
          <cell r="N5">
            <v>0</v>
          </cell>
          <cell r="O5">
            <v>81701</v>
          </cell>
          <cell r="P5">
            <v>3</v>
          </cell>
          <cell r="Q5">
            <v>0</v>
          </cell>
          <cell r="R5">
            <v>9337</v>
          </cell>
          <cell r="S5">
            <v>4310</v>
          </cell>
          <cell r="T5">
            <v>21846</v>
          </cell>
          <cell r="U5">
            <v>13.647</v>
          </cell>
          <cell r="V5">
            <v>33491.9</v>
          </cell>
        </row>
        <row r="6">
          <cell r="A6">
            <v>8962</v>
          </cell>
          <cell r="B6">
            <v>1</v>
          </cell>
          <cell r="C6">
            <v>18684</v>
          </cell>
          <cell r="D6">
            <v>55</v>
          </cell>
          <cell r="E6">
            <v>31</v>
          </cell>
          <cell r="F6">
            <v>50</v>
          </cell>
          <cell r="G6">
            <v>1</v>
          </cell>
          <cell r="H6">
            <v>2334</v>
          </cell>
          <cell r="I6">
            <v>0</v>
          </cell>
          <cell r="J6">
            <v>0</v>
          </cell>
          <cell r="K6">
            <v>1</v>
          </cell>
          <cell r="L6">
            <v>1</v>
          </cell>
          <cell r="M6">
            <v>0</v>
          </cell>
          <cell r="N6">
            <v>0</v>
          </cell>
          <cell r="O6">
            <v>81701</v>
          </cell>
          <cell r="P6">
            <v>3</v>
          </cell>
          <cell r="Q6">
            <v>0</v>
          </cell>
          <cell r="R6">
            <v>9337</v>
          </cell>
          <cell r="S6">
            <v>4310</v>
          </cell>
          <cell r="T6">
            <v>21846</v>
          </cell>
          <cell r="U6">
            <v>13.647</v>
          </cell>
          <cell r="V6">
            <v>33491.9</v>
          </cell>
        </row>
        <row r="7">
          <cell r="A7">
            <v>10571</v>
          </cell>
          <cell r="B7">
            <v>0</v>
          </cell>
          <cell r="C7">
            <v>19030</v>
          </cell>
          <cell r="D7">
            <v>52</v>
          </cell>
          <cell r="E7">
            <v>31</v>
          </cell>
          <cell r="F7">
            <v>50</v>
          </cell>
          <cell r="G7">
            <v>1</v>
          </cell>
          <cell r="H7">
            <v>2334</v>
          </cell>
          <cell r="I7">
            <v>0</v>
          </cell>
          <cell r="J7">
            <v>0</v>
          </cell>
          <cell r="K7">
            <v>1</v>
          </cell>
          <cell r="L7">
            <v>1</v>
          </cell>
          <cell r="M7">
            <v>0</v>
          </cell>
          <cell r="N7">
            <v>0</v>
          </cell>
          <cell r="O7">
            <v>81701</v>
          </cell>
          <cell r="P7">
            <v>3</v>
          </cell>
          <cell r="Q7">
            <v>0</v>
          </cell>
          <cell r="R7">
            <v>9337</v>
          </cell>
          <cell r="S7">
            <v>4310</v>
          </cell>
          <cell r="T7">
            <v>21846</v>
          </cell>
          <cell r="U7">
            <v>13.647</v>
          </cell>
          <cell r="V7">
            <v>33491.9</v>
          </cell>
        </row>
        <row r="8">
          <cell r="A8">
            <v>16240</v>
          </cell>
          <cell r="B8">
            <v>0</v>
          </cell>
          <cell r="C8">
            <v>19521</v>
          </cell>
          <cell r="D8">
            <v>71</v>
          </cell>
          <cell r="E8">
            <v>31</v>
          </cell>
          <cell r="F8">
            <v>50</v>
          </cell>
          <cell r="G8">
            <v>1</v>
          </cell>
          <cell r="H8">
            <v>2334</v>
          </cell>
          <cell r="I8">
            <v>0</v>
          </cell>
          <cell r="J8">
            <v>0</v>
          </cell>
          <cell r="K8">
            <v>1</v>
          </cell>
          <cell r="L8">
            <v>1</v>
          </cell>
          <cell r="M8">
            <v>0</v>
          </cell>
          <cell r="N8">
            <v>0</v>
          </cell>
          <cell r="O8">
            <v>81701</v>
          </cell>
          <cell r="P8">
            <v>3</v>
          </cell>
          <cell r="Q8">
            <v>0</v>
          </cell>
          <cell r="R8">
            <v>9337</v>
          </cell>
          <cell r="S8">
            <v>4310</v>
          </cell>
          <cell r="T8">
            <v>21846</v>
          </cell>
          <cell r="U8">
            <v>13.647</v>
          </cell>
          <cell r="V8">
            <v>33491.9</v>
          </cell>
        </row>
        <row r="9">
          <cell r="A9">
            <v>4534</v>
          </cell>
          <cell r="B9">
            <v>0</v>
          </cell>
          <cell r="C9">
            <v>20308</v>
          </cell>
          <cell r="D9">
            <v>51</v>
          </cell>
          <cell r="E9">
            <v>31</v>
          </cell>
          <cell r="F9">
            <v>50</v>
          </cell>
          <cell r="G9">
            <v>1</v>
          </cell>
          <cell r="H9">
            <v>2334</v>
          </cell>
          <cell r="I9">
            <v>0</v>
          </cell>
          <cell r="J9">
            <v>0</v>
          </cell>
          <cell r="K9">
            <v>1</v>
          </cell>
          <cell r="L9">
            <v>1</v>
          </cell>
          <cell r="M9">
            <v>0</v>
          </cell>
          <cell r="N9">
            <v>0</v>
          </cell>
          <cell r="O9">
            <v>81701</v>
          </cell>
          <cell r="P9">
            <v>3</v>
          </cell>
          <cell r="Q9">
            <v>0</v>
          </cell>
          <cell r="R9">
            <v>9337</v>
          </cell>
          <cell r="S9">
            <v>4310</v>
          </cell>
          <cell r="T9">
            <v>21846</v>
          </cell>
          <cell r="U9">
            <v>13.647</v>
          </cell>
          <cell r="V9">
            <v>33491.9</v>
          </cell>
        </row>
        <row r="10">
          <cell r="A10">
            <v>7368</v>
          </cell>
          <cell r="B10">
            <v>0</v>
          </cell>
          <cell r="C10">
            <v>20354</v>
          </cell>
          <cell r="D10">
            <v>62</v>
          </cell>
          <cell r="E10">
            <v>31</v>
          </cell>
          <cell r="F10">
            <v>50</v>
          </cell>
          <cell r="G10">
            <v>1</v>
          </cell>
          <cell r="H10">
            <v>2334</v>
          </cell>
          <cell r="I10">
            <v>0</v>
          </cell>
          <cell r="J10">
            <v>0</v>
          </cell>
          <cell r="K10">
            <v>1</v>
          </cell>
          <cell r="L10">
            <v>1</v>
          </cell>
          <cell r="M10">
            <v>0</v>
          </cell>
          <cell r="N10">
            <v>0</v>
          </cell>
          <cell r="O10">
            <v>81701</v>
          </cell>
          <cell r="P10">
            <v>3</v>
          </cell>
          <cell r="Q10">
            <v>0</v>
          </cell>
          <cell r="R10">
            <v>9337</v>
          </cell>
          <cell r="S10">
            <v>4310</v>
          </cell>
          <cell r="T10">
            <v>21846</v>
          </cell>
          <cell r="U10">
            <v>13.647</v>
          </cell>
          <cell r="V10">
            <v>33491.9</v>
          </cell>
        </row>
        <row r="11">
          <cell r="A11">
            <v>4481</v>
          </cell>
          <cell r="B11">
            <v>0</v>
          </cell>
          <cell r="C11">
            <v>20407</v>
          </cell>
          <cell r="D11">
            <v>51</v>
          </cell>
          <cell r="E11">
            <v>31</v>
          </cell>
          <cell r="F11">
            <v>50</v>
          </cell>
          <cell r="G11">
            <v>1</v>
          </cell>
          <cell r="H11">
            <v>2334</v>
          </cell>
          <cell r="I11">
            <v>0</v>
          </cell>
          <cell r="J11">
            <v>0</v>
          </cell>
          <cell r="K11">
            <v>1</v>
          </cell>
          <cell r="L11">
            <v>1</v>
          </cell>
          <cell r="M11">
            <v>0</v>
          </cell>
          <cell r="N11">
            <v>0</v>
          </cell>
          <cell r="O11">
            <v>81701</v>
          </cell>
          <cell r="P11">
            <v>3</v>
          </cell>
          <cell r="Q11">
            <v>0</v>
          </cell>
          <cell r="R11">
            <v>9337</v>
          </cell>
          <cell r="S11">
            <v>4310</v>
          </cell>
          <cell r="T11">
            <v>21846</v>
          </cell>
          <cell r="U11">
            <v>13.647</v>
          </cell>
          <cell r="V11">
            <v>33491.9</v>
          </cell>
        </row>
        <row r="12">
          <cell r="A12">
            <v>9142</v>
          </cell>
          <cell r="B12">
            <v>0</v>
          </cell>
          <cell r="C12">
            <v>20524</v>
          </cell>
          <cell r="D12">
            <v>54</v>
          </cell>
          <cell r="E12">
            <v>31</v>
          </cell>
          <cell r="F12">
            <v>50</v>
          </cell>
          <cell r="G12">
            <v>1</v>
          </cell>
          <cell r="H12">
            <v>2334</v>
          </cell>
          <cell r="I12">
            <v>0</v>
          </cell>
          <cell r="J12">
            <v>0</v>
          </cell>
          <cell r="K12">
            <v>1</v>
          </cell>
          <cell r="L12">
            <v>1</v>
          </cell>
          <cell r="M12">
            <v>0</v>
          </cell>
          <cell r="N12">
            <v>0</v>
          </cell>
          <cell r="O12">
            <v>81701</v>
          </cell>
          <cell r="P12">
            <v>3</v>
          </cell>
          <cell r="Q12">
            <v>0</v>
          </cell>
          <cell r="R12">
            <v>9337</v>
          </cell>
          <cell r="S12">
            <v>4310</v>
          </cell>
          <cell r="T12">
            <v>21846</v>
          </cell>
          <cell r="U12">
            <v>13.647</v>
          </cell>
          <cell r="V12">
            <v>33491.9</v>
          </cell>
        </row>
        <row r="13">
          <cell r="A13">
            <v>5168</v>
          </cell>
          <cell r="B13">
            <v>0</v>
          </cell>
          <cell r="C13">
            <v>20815</v>
          </cell>
          <cell r="D13">
            <v>80</v>
          </cell>
          <cell r="E13">
            <v>31</v>
          </cell>
          <cell r="F13">
            <v>50</v>
          </cell>
          <cell r="G13">
            <v>1</v>
          </cell>
          <cell r="H13">
            <v>2334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81701</v>
          </cell>
          <cell r="P13">
            <v>3</v>
          </cell>
          <cell r="Q13">
            <v>0</v>
          </cell>
          <cell r="R13">
            <v>9337</v>
          </cell>
          <cell r="S13">
            <v>4310</v>
          </cell>
          <cell r="T13">
            <v>21846</v>
          </cell>
          <cell r="U13">
            <v>13.647</v>
          </cell>
          <cell r="V13">
            <v>33491.9</v>
          </cell>
        </row>
        <row r="14">
          <cell r="A14">
            <v>16361</v>
          </cell>
          <cell r="B14">
            <v>0</v>
          </cell>
          <cell r="C14">
            <v>22045</v>
          </cell>
          <cell r="D14">
            <v>71</v>
          </cell>
          <cell r="E14">
            <v>31</v>
          </cell>
          <cell r="F14">
            <v>50</v>
          </cell>
          <cell r="G14">
            <v>1</v>
          </cell>
          <cell r="H14">
            <v>2334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0</v>
          </cell>
          <cell r="O14">
            <v>81701</v>
          </cell>
          <cell r="P14">
            <v>3</v>
          </cell>
          <cell r="Q14">
            <v>0</v>
          </cell>
          <cell r="R14">
            <v>9337</v>
          </cell>
          <cell r="S14">
            <v>4310</v>
          </cell>
          <cell r="T14">
            <v>21846</v>
          </cell>
          <cell r="U14">
            <v>13.647</v>
          </cell>
          <cell r="V14">
            <v>33491.9</v>
          </cell>
        </row>
        <row r="15">
          <cell r="A15">
            <v>14114</v>
          </cell>
          <cell r="B15">
            <v>0</v>
          </cell>
          <cell r="C15">
            <v>22559</v>
          </cell>
          <cell r="D15">
            <v>55</v>
          </cell>
          <cell r="E15">
            <v>31</v>
          </cell>
          <cell r="F15">
            <v>50</v>
          </cell>
          <cell r="G15">
            <v>1</v>
          </cell>
          <cell r="H15">
            <v>2334</v>
          </cell>
          <cell r="I15">
            <v>0</v>
          </cell>
          <cell r="J15">
            <v>0</v>
          </cell>
          <cell r="K15">
            <v>1</v>
          </cell>
          <cell r="L15">
            <v>1</v>
          </cell>
          <cell r="M15">
            <v>0</v>
          </cell>
          <cell r="N15">
            <v>0</v>
          </cell>
          <cell r="O15">
            <v>81701</v>
          </cell>
          <cell r="P15">
            <v>3</v>
          </cell>
          <cell r="Q15">
            <v>0</v>
          </cell>
          <cell r="R15">
            <v>9337</v>
          </cell>
          <cell r="S15">
            <v>4310</v>
          </cell>
          <cell r="T15">
            <v>21846</v>
          </cell>
          <cell r="U15">
            <v>13.647</v>
          </cell>
          <cell r="V15">
            <v>33491.9</v>
          </cell>
        </row>
        <row r="16">
          <cell r="A16">
            <v>4646</v>
          </cell>
          <cell r="B16">
            <v>0</v>
          </cell>
          <cell r="C16">
            <v>23180</v>
          </cell>
          <cell r="D16">
            <v>51</v>
          </cell>
          <cell r="E16">
            <v>31</v>
          </cell>
          <cell r="F16">
            <v>50</v>
          </cell>
          <cell r="G16">
            <v>1</v>
          </cell>
          <cell r="H16">
            <v>2334</v>
          </cell>
          <cell r="I16">
            <v>0</v>
          </cell>
          <cell r="J16">
            <v>0</v>
          </cell>
          <cell r="K16">
            <v>1</v>
          </cell>
          <cell r="L16">
            <v>1</v>
          </cell>
          <cell r="M16">
            <v>0</v>
          </cell>
          <cell r="N16">
            <v>0</v>
          </cell>
          <cell r="O16">
            <v>81701</v>
          </cell>
          <cell r="P16">
            <v>3</v>
          </cell>
          <cell r="Q16">
            <v>0</v>
          </cell>
          <cell r="R16">
            <v>9337</v>
          </cell>
          <cell r="S16">
            <v>4310</v>
          </cell>
          <cell r="T16">
            <v>21846</v>
          </cell>
          <cell r="U16">
            <v>13.647</v>
          </cell>
          <cell r="V16">
            <v>33491.9</v>
          </cell>
        </row>
        <row r="17">
          <cell r="A17">
            <v>14428</v>
          </cell>
          <cell r="B17">
            <v>0</v>
          </cell>
          <cell r="C17">
            <v>23781</v>
          </cell>
          <cell r="D17">
            <v>52</v>
          </cell>
          <cell r="E17">
            <v>31</v>
          </cell>
          <cell r="F17">
            <v>50</v>
          </cell>
          <cell r="G17">
            <v>1</v>
          </cell>
          <cell r="H17">
            <v>2334</v>
          </cell>
          <cell r="I17">
            <v>0</v>
          </cell>
          <cell r="J17">
            <v>0</v>
          </cell>
          <cell r="K17">
            <v>1</v>
          </cell>
          <cell r="L17">
            <v>1</v>
          </cell>
          <cell r="M17">
            <v>0</v>
          </cell>
          <cell r="N17">
            <v>0</v>
          </cell>
          <cell r="O17">
            <v>81701</v>
          </cell>
          <cell r="P17">
            <v>3</v>
          </cell>
          <cell r="Q17">
            <v>0</v>
          </cell>
          <cell r="R17">
            <v>9337</v>
          </cell>
          <cell r="S17">
            <v>4310</v>
          </cell>
          <cell r="T17">
            <v>21846</v>
          </cell>
          <cell r="U17">
            <v>13.647</v>
          </cell>
          <cell r="V17">
            <v>33491.9</v>
          </cell>
        </row>
        <row r="18">
          <cell r="A18">
            <v>17117</v>
          </cell>
          <cell r="B18">
            <v>0</v>
          </cell>
          <cell r="C18">
            <v>23881</v>
          </cell>
          <cell r="D18">
            <v>64</v>
          </cell>
          <cell r="E18">
            <v>31</v>
          </cell>
          <cell r="F18">
            <v>50</v>
          </cell>
          <cell r="G18">
            <v>1</v>
          </cell>
          <cell r="H18">
            <v>2334</v>
          </cell>
          <cell r="I18">
            <v>0</v>
          </cell>
          <cell r="J18">
            <v>0</v>
          </cell>
          <cell r="K18">
            <v>1</v>
          </cell>
          <cell r="L18">
            <v>1</v>
          </cell>
          <cell r="M18">
            <v>0</v>
          </cell>
          <cell r="N18">
            <v>0</v>
          </cell>
          <cell r="O18">
            <v>81701</v>
          </cell>
          <cell r="P18">
            <v>3</v>
          </cell>
          <cell r="Q18">
            <v>0</v>
          </cell>
          <cell r="R18">
            <v>9337</v>
          </cell>
          <cell r="S18">
            <v>4310</v>
          </cell>
          <cell r="T18">
            <v>21846</v>
          </cell>
          <cell r="U18">
            <v>13.647</v>
          </cell>
          <cell r="V18">
            <v>33491.9</v>
          </cell>
        </row>
        <row r="19">
          <cell r="A19">
            <v>13386</v>
          </cell>
          <cell r="B19">
            <v>0</v>
          </cell>
          <cell r="C19">
            <v>24020</v>
          </cell>
          <cell r="D19">
            <v>54</v>
          </cell>
          <cell r="E19">
            <v>31</v>
          </cell>
          <cell r="F19">
            <v>50</v>
          </cell>
          <cell r="G19">
            <v>1</v>
          </cell>
          <cell r="H19">
            <v>2334</v>
          </cell>
          <cell r="I19">
            <v>0</v>
          </cell>
          <cell r="J19">
            <v>0</v>
          </cell>
          <cell r="K19">
            <v>1</v>
          </cell>
          <cell r="L19">
            <v>1</v>
          </cell>
          <cell r="M19">
            <v>0</v>
          </cell>
          <cell r="N19">
            <v>0</v>
          </cell>
          <cell r="O19">
            <v>81701</v>
          </cell>
          <cell r="P19">
            <v>3</v>
          </cell>
          <cell r="Q19">
            <v>0</v>
          </cell>
          <cell r="R19">
            <v>9337</v>
          </cell>
          <cell r="S19">
            <v>4310</v>
          </cell>
          <cell r="T19">
            <v>21846</v>
          </cell>
          <cell r="U19">
            <v>13.647</v>
          </cell>
          <cell r="V19">
            <v>33491.9</v>
          </cell>
        </row>
        <row r="20">
          <cell r="A20">
            <v>7339</v>
          </cell>
          <cell r="B20">
            <v>1</v>
          </cell>
          <cell r="C20">
            <v>24158</v>
          </cell>
          <cell r="D20">
            <v>69</v>
          </cell>
          <cell r="E20">
            <v>31</v>
          </cell>
          <cell r="F20">
            <v>50</v>
          </cell>
          <cell r="G20">
            <v>1</v>
          </cell>
          <cell r="H20">
            <v>2334</v>
          </cell>
          <cell r="I20">
            <v>0</v>
          </cell>
          <cell r="J20">
            <v>0</v>
          </cell>
          <cell r="K20">
            <v>1</v>
          </cell>
          <cell r="L20">
            <v>1</v>
          </cell>
          <cell r="M20">
            <v>0</v>
          </cell>
          <cell r="N20">
            <v>0</v>
          </cell>
          <cell r="O20">
            <v>81701</v>
          </cell>
          <cell r="P20">
            <v>3</v>
          </cell>
          <cell r="Q20">
            <v>0</v>
          </cell>
          <cell r="R20">
            <v>9337</v>
          </cell>
          <cell r="S20">
            <v>4310</v>
          </cell>
          <cell r="T20">
            <v>21846</v>
          </cell>
          <cell r="U20">
            <v>13.647</v>
          </cell>
          <cell r="V20">
            <v>33491.9</v>
          </cell>
        </row>
        <row r="21">
          <cell r="A21">
            <v>10921</v>
          </cell>
          <cell r="B21">
            <v>1</v>
          </cell>
          <cell r="C21">
            <v>26045</v>
          </cell>
          <cell r="D21">
            <v>71</v>
          </cell>
          <cell r="E21">
            <v>31</v>
          </cell>
          <cell r="F21">
            <v>50</v>
          </cell>
          <cell r="G21">
            <v>1</v>
          </cell>
          <cell r="H21">
            <v>2334</v>
          </cell>
          <cell r="I21">
            <v>0</v>
          </cell>
          <cell r="J21">
            <v>0</v>
          </cell>
          <cell r="K21">
            <v>1</v>
          </cell>
          <cell r="L21">
            <v>1</v>
          </cell>
          <cell r="M21">
            <v>0</v>
          </cell>
          <cell r="N21">
            <v>0</v>
          </cell>
          <cell r="O21">
            <v>81701</v>
          </cell>
          <cell r="P21">
            <v>3</v>
          </cell>
          <cell r="Q21">
            <v>0</v>
          </cell>
          <cell r="R21">
            <v>9337</v>
          </cell>
          <cell r="S21">
            <v>4310</v>
          </cell>
          <cell r="T21">
            <v>21846</v>
          </cell>
          <cell r="U21">
            <v>13.647</v>
          </cell>
          <cell r="V21">
            <v>33491.9</v>
          </cell>
        </row>
        <row r="22">
          <cell r="A22">
            <v>8147</v>
          </cell>
          <cell r="B22">
            <v>0</v>
          </cell>
          <cell r="C22">
            <v>26522</v>
          </cell>
          <cell r="D22">
            <v>61</v>
          </cell>
          <cell r="E22">
            <v>31</v>
          </cell>
          <cell r="F22">
            <v>50</v>
          </cell>
          <cell r="G22">
            <v>1</v>
          </cell>
          <cell r="H22">
            <v>2334</v>
          </cell>
          <cell r="I22">
            <v>0</v>
          </cell>
          <cell r="J22">
            <v>0</v>
          </cell>
          <cell r="K22">
            <v>1</v>
          </cell>
          <cell r="L22">
            <v>1</v>
          </cell>
          <cell r="M22">
            <v>0</v>
          </cell>
          <cell r="N22">
            <v>0</v>
          </cell>
          <cell r="O22">
            <v>81701</v>
          </cell>
          <cell r="P22">
            <v>3</v>
          </cell>
          <cell r="Q22">
            <v>0</v>
          </cell>
          <cell r="R22">
            <v>9337</v>
          </cell>
          <cell r="S22">
            <v>4310</v>
          </cell>
          <cell r="T22">
            <v>21846</v>
          </cell>
          <cell r="U22">
            <v>13.647</v>
          </cell>
          <cell r="V22">
            <v>33491.9</v>
          </cell>
        </row>
        <row r="23">
          <cell r="A23">
            <v>5372</v>
          </cell>
          <cell r="B23">
            <v>0</v>
          </cell>
          <cell r="C23">
            <v>27274</v>
          </cell>
          <cell r="D23">
            <v>57</v>
          </cell>
          <cell r="E23">
            <v>31</v>
          </cell>
          <cell r="F23">
            <v>50</v>
          </cell>
          <cell r="G23">
            <v>1</v>
          </cell>
          <cell r="H23">
            <v>2334</v>
          </cell>
          <cell r="I23">
            <v>0</v>
          </cell>
          <cell r="J23">
            <v>0</v>
          </cell>
          <cell r="K23">
            <v>1</v>
          </cell>
          <cell r="L23">
            <v>1</v>
          </cell>
          <cell r="M23">
            <v>0</v>
          </cell>
          <cell r="N23">
            <v>0</v>
          </cell>
          <cell r="O23">
            <v>81701</v>
          </cell>
          <cell r="P23">
            <v>3</v>
          </cell>
          <cell r="Q23">
            <v>0</v>
          </cell>
          <cell r="R23">
            <v>9337</v>
          </cell>
          <cell r="S23">
            <v>4310</v>
          </cell>
          <cell r="T23">
            <v>21846</v>
          </cell>
          <cell r="U23">
            <v>13.647</v>
          </cell>
          <cell r="V23">
            <v>33491.9</v>
          </cell>
        </row>
        <row r="24">
          <cell r="A24">
            <v>11053</v>
          </cell>
          <cell r="B24">
            <v>1</v>
          </cell>
          <cell r="C24">
            <v>27995</v>
          </cell>
          <cell r="D24">
            <v>83</v>
          </cell>
          <cell r="E24">
            <v>31</v>
          </cell>
          <cell r="F24">
            <v>50</v>
          </cell>
          <cell r="G24">
            <v>1</v>
          </cell>
          <cell r="H24">
            <v>2334</v>
          </cell>
          <cell r="I24">
            <v>0</v>
          </cell>
          <cell r="J24">
            <v>0</v>
          </cell>
          <cell r="K24">
            <v>1</v>
          </cell>
          <cell r="L24">
            <v>1</v>
          </cell>
          <cell r="M24">
            <v>0</v>
          </cell>
          <cell r="N24">
            <v>0</v>
          </cell>
          <cell r="O24">
            <v>81701</v>
          </cell>
          <cell r="P24">
            <v>3</v>
          </cell>
          <cell r="Q24">
            <v>0</v>
          </cell>
          <cell r="R24">
            <v>9337</v>
          </cell>
          <cell r="S24">
            <v>4310</v>
          </cell>
          <cell r="T24">
            <v>21846</v>
          </cell>
          <cell r="U24">
            <v>13.647</v>
          </cell>
          <cell r="V24">
            <v>33491.9</v>
          </cell>
        </row>
        <row r="25">
          <cell r="A25">
            <v>4649</v>
          </cell>
          <cell r="B25">
            <v>0</v>
          </cell>
          <cell r="C25">
            <v>28883</v>
          </cell>
          <cell r="D25">
            <v>78</v>
          </cell>
          <cell r="E25">
            <v>31</v>
          </cell>
          <cell r="F25">
            <v>50</v>
          </cell>
          <cell r="G25">
            <v>1</v>
          </cell>
          <cell r="H25">
            <v>2334</v>
          </cell>
          <cell r="I25">
            <v>0</v>
          </cell>
          <cell r="J25">
            <v>0</v>
          </cell>
          <cell r="K25">
            <v>1</v>
          </cell>
          <cell r="L25">
            <v>1</v>
          </cell>
          <cell r="M25">
            <v>0</v>
          </cell>
          <cell r="N25">
            <v>0</v>
          </cell>
          <cell r="O25">
            <v>81701</v>
          </cell>
          <cell r="P25">
            <v>3</v>
          </cell>
          <cell r="Q25">
            <v>0</v>
          </cell>
          <cell r="R25">
            <v>9337</v>
          </cell>
          <cell r="S25">
            <v>4310</v>
          </cell>
          <cell r="T25">
            <v>21846</v>
          </cell>
          <cell r="U25">
            <v>13.647</v>
          </cell>
          <cell r="V25">
            <v>33491.9</v>
          </cell>
        </row>
        <row r="26">
          <cell r="A26">
            <v>7136</v>
          </cell>
          <cell r="B26">
            <v>0</v>
          </cell>
          <cell r="C26">
            <v>29284</v>
          </cell>
          <cell r="D26">
            <v>79</v>
          </cell>
          <cell r="E26">
            <v>31</v>
          </cell>
          <cell r="F26">
            <v>50</v>
          </cell>
          <cell r="G26">
            <v>1</v>
          </cell>
          <cell r="H26">
            <v>2334</v>
          </cell>
          <cell r="I26">
            <v>0</v>
          </cell>
          <cell r="J26">
            <v>0</v>
          </cell>
          <cell r="K26">
            <v>1</v>
          </cell>
          <cell r="L26">
            <v>1</v>
          </cell>
          <cell r="M26">
            <v>0</v>
          </cell>
          <cell r="N26">
            <v>0</v>
          </cell>
          <cell r="O26">
            <v>81701</v>
          </cell>
          <cell r="P26">
            <v>3</v>
          </cell>
          <cell r="Q26">
            <v>0</v>
          </cell>
          <cell r="R26">
            <v>9337</v>
          </cell>
          <cell r="S26">
            <v>4310</v>
          </cell>
          <cell r="T26">
            <v>21846</v>
          </cell>
          <cell r="U26">
            <v>13.647</v>
          </cell>
          <cell r="V26">
            <v>33491.9</v>
          </cell>
        </row>
        <row r="27">
          <cell r="A27">
            <v>2868</v>
          </cell>
          <cell r="B27">
            <v>0</v>
          </cell>
          <cell r="C27">
            <v>29314</v>
          </cell>
          <cell r="D27">
            <v>52</v>
          </cell>
          <cell r="E27">
            <v>31</v>
          </cell>
          <cell r="F27">
            <v>50</v>
          </cell>
          <cell r="G27">
            <v>1</v>
          </cell>
          <cell r="H27">
            <v>2334</v>
          </cell>
          <cell r="I27">
            <v>0</v>
          </cell>
          <cell r="J27">
            <v>0</v>
          </cell>
          <cell r="K27">
            <v>1</v>
          </cell>
          <cell r="L27">
            <v>1</v>
          </cell>
          <cell r="M27">
            <v>0</v>
          </cell>
          <cell r="N27">
            <v>0</v>
          </cell>
          <cell r="O27">
            <v>81701</v>
          </cell>
          <cell r="P27">
            <v>3</v>
          </cell>
          <cell r="Q27">
            <v>0</v>
          </cell>
          <cell r="R27">
            <v>9337</v>
          </cell>
          <cell r="S27">
            <v>4310</v>
          </cell>
          <cell r="T27">
            <v>21846</v>
          </cell>
          <cell r="U27">
            <v>13.647</v>
          </cell>
          <cell r="V27">
            <v>33491.9</v>
          </cell>
        </row>
        <row r="28">
          <cell r="A28">
            <v>7261</v>
          </cell>
          <cell r="B28">
            <v>0</v>
          </cell>
          <cell r="C28">
            <v>29485</v>
          </cell>
          <cell r="D28">
            <v>62</v>
          </cell>
          <cell r="E28">
            <v>31</v>
          </cell>
          <cell r="F28">
            <v>50</v>
          </cell>
          <cell r="G28">
            <v>1</v>
          </cell>
          <cell r="H28">
            <v>2334</v>
          </cell>
          <cell r="I28">
            <v>0</v>
          </cell>
          <cell r="J28">
            <v>0</v>
          </cell>
          <cell r="K28">
            <v>1</v>
          </cell>
          <cell r="L28">
            <v>1</v>
          </cell>
          <cell r="M28">
            <v>0</v>
          </cell>
          <cell r="N28">
            <v>0</v>
          </cell>
          <cell r="O28">
            <v>81701</v>
          </cell>
          <cell r="P28">
            <v>3</v>
          </cell>
          <cell r="Q28">
            <v>0</v>
          </cell>
          <cell r="R28">
            <v>9337</v>
          </cell>
          <cell r="S28">
            <v>4310</v>
          </cell>
          <cell r="T28">
            <v>21846</v>
          </cell>
          <cell r="U28">
            <v>13.647</v>
          </cell>
          <cell r="V28">
            <v>33491.9</v>
          </cell>
        </row>
        <row r="29">
          <cell r="A29">
            <v>6230</v>
          </cell>
          <cell r="B29">
            <v>1</v>
          </cell>
          <cell r="C29">
            <v>29548</v>
          </cell>
          <cell r="D29">
            <v>51</v>
          </cell>
          <cell r="E29">
            <v>31</v>
          </cell>
          <cell r="F29">
            <v>50</v>
          </cell>
          <cell r="G29">
            <v>1</v>
          </cell>
          <cell r="H29">
            <v>2334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0</v>
          </cell>
          <cell r="N29">
            <v>0</v>
          </cell>
          <cell r="O29">
            <v>81701</v>
          </cell>
          <cell r="P29">
            <v>3</v>
          </cell>
          <cell r="Q29">
            <v>0</v>
          </cell>
          <cell r="R29">
            <v>9337</v>
          </cell>
          <cell r="S29">
            <v>4310</v>
          </cell>
          <cell r="T29">
            <v>21846</v>
          </cell>
          <cell r="U29">
            <v>13.647</v>
          </cell>
          <cell r="V29">
            <v>33491.9</v>
          </cell>
        </row>
        <row r="30">
          <cell r="A30">
            <v>11045</v>
          </cell>
          <cell r="B30">
            <v>1</v>
          </cell>
          <cell r="C30">
            <v>29642</v>
          </cell>
          <cell r="D30">
            <v>88</v>
          </cell>
          <cell r="E30">
            <v>31</v>
          </cell>
          <cell r="F30">
            <v>50</v>
          </cell>
          <cell r="G30">
            <v>1</v>
          </cell>
          <cell r="H30">
            <v>2334</v>
          </cell>
          <cell r="I30">
            <v>0</v>
          </cell>
          <cell r="J30">
            <v>0</v>
          </cell>
          <cell r="K30">
            <v>1</v>
          </cell>
          <cell r="L30">
            <v>1</v>
          </cell>
          <cell r="M30">
            <v>0</v>
          </cell>
          <cell r="N30">
            <v>0</v>
          </cell>
          <cell r="O30">
            <v>81701</v>
          </cell>
          <cell r="P30">
            <v>3</v>
          </cell>
          <cell r="Q30">
            <v>0</v>
          </cell>
          <cell r="R30">
            <v>9337</v>
          </cell>
          <cell r="S30">
            <v>4310</v>
          </cell>
          <cell r="T30">
            <v>21846</v>
          </cell>
          <cell r="U30">
            <v>13.647</v>
          </cell>
          <cell r="V30">
            <v>33491.9</v>
          </cell>
        </row>
        <row r="31">
          <cell r="A31">
            <v>16169</v>
          </cell>
          <cell r="B31">
            <v>1</v>
          </cell>
          <cell r="C31">
            <v>30168</v>
          </cell>
          <cell r="D31">
            <v>50</v>
          </cell>
          <cell r="E31">
            <v>31</v>
          </cell>
          <cell r="F31">
            <v>50</v>
          </cell>
          <cell r="G31">
            <v>1</v>
          </cell>
          <cell r="H31">
            <v>2334</v>
          </cell>
          <cell r="I31">
            <v>0</v>
          </cell>
          <cell r="J31">
            <v>0</v>
          </cell>
          <cell r="K31">
            <v>1</v>
          </cell>
          <cell r="L31">
            <v>1</v>
          </cell>
          <cell r="M31">
            <v>0</v>
          </cell>
          <cell r="N31">
            <v>0</v>
          </cell>
          <cell r="O31">
            <v>81701</v>
          </cell>
          <cell r="P31">
            <v>3</v>
          </cell>
          <cell r="Q31">
            <v>0</v>
          </cell>
          <cell r="R31">
            <v>9337</v>
          </cell>
          <cell r="S31">
            <v>4310</v>
          </cell>
          <cell r="T31">
            <v>21846</v>
          </cell>
          <cell r="U31">
            <v>13.647</v>
          </cell>
          <cell r="V31">
            <v>33491.9</v>
          </cell>
        </row>
        <row r="32">
          <cell r="A32">
            <v>18862</v>
          </cell>
          <cell r="B32">
            <v>1</v>
          </cell>
          <cell r="C32">
            <v>30335</v>
          </cell>
          <cell r="D32">
            <v>90</v>
          </cell>
          <cell r="E32">
            <v>31</v>
          </cell>
          <cell r="F32">
            <v>50</v>
          </cell>
          <cell r="G32">
            <v>1</v>
          </cell>
          <cell r="H32">
            <v>2334</v>
          </cell>
          <cell r="I32">
            <v>0</v>
          </cell>
          <cell r="J32">
            <v>0</v>
          </cell>
          <cell r="K32">
            <v>1</v>
          </cell>
          <cell r="L32">
            <v>1</v>
          </cell>
          <cell r="M32">
            <v>0</v>
          </cell>
          <cell r="N32">
            <v>0</v>
          </cell>
          <cell r="O32">
            <v>81701</v>
          </cell>
          <cell r="P32">
            <v>3</v>
          </cell>
          <cell r="Q32">
            <v>0</v>
          </cell>
          <cell r="R32">
            <v>9337</v>
          </cell>
          <cell r="S32">
            <v>4310</v>
          </cell>
          <cell r="T32">
            <v>21846</v>
          </cell>
          <cell r="U32">
            <v>13.647</v>
          </cell>
          <cell r="V32">
            <v>33491.9</v>
          </cell>
        </row>
        <row r="33">
          <cell r="A33">
            <v>8306</v>
          </cell>
          <cell r="B33">
            <v>0</v>
          </cell>
          <cell r="C33">
            <v>30934</v>
          </cell>
          <cell r="D33">
            <v>53</v>
          </cell>
          <cell r="E33">
            <v>31</v>
          </cell>
          <cell r="F33">
            <v>50</v>
          </cell>
          <cell r="G33">
            <v>1</v>
          </cell>
          <cell r="H33">
            <v>2334</v>
          </cell>
          <cell r="I33">
            <v>0</v>
          </cell>
          <cell r="J33">
            <v>0</v>
          </cell>
          <cell r="K33">
            <v>1</v>
          </cell>
          <cell r="L33">
            <v>1</v>
          </cell>
          <cell r="M33">
            <v>0</v>
          </cell>
          <cell r="N33">
            <v>0</v>
          </cell>
          <cell r="O33">
            <v>81701</v>
          </cell>
          <cell r="P33">
            <v>3</v>
          </cell>
          <cell r="Q33">
            <v>0</v>
          </cell>
          <cell r="R33">
            <v>9337</v>
          </cell>
          <cell r="S33">
            <v>4310</v>
          </cell>
          <cell r="T33">
            <v>21846</v>
          </cell>
          <cell r="U33">
            <v>13.647</v>
          </cell>
          <cell r="V33">
            <v>33491.9</v>
          </cell>
        </row>
        <row r="34">
          <cell r="A34">
            <v>10791</v>
          </cell>
          <cell r="B34">
            <v>0</v>
          </cell>
          <cell r="C34">
            <v>31000</v>
          </cell>
          <cell r="D34">
            <v>67</v>
          </cell>
          <cell r="E34">
            <v>31</v>
          </cell>
          <cell r="F34">
            <v>50</v>
          </cell>
          <cell r="G34">
            <v>1</v>
          </cell>
          <cell r="H34">
            <v>2334</v>
          </cell>
          <cell r="I34">
            <v>0</v>
          </cell>
          <cell r="J34">
            <v>0</v>
          </cell>
          <cell r="K34">
            <v>1</v>
          </cell>
          <cell r="L34">
            <v>1</v>
          </cell>
          <cell r="M34">
            <v>0</v>
          </cell>
          <cell r="N34">
            <v>0</v>
          </cell>
          <cell r="O34">
            <v>81701</v>
          </cell>
          <cell r="P34">
            <v>3</v>
          </cell>
          <cell r="Q34">
            <v>0</v>
          </cell>
          <cell r="R34">
            <v>9337</v>
          </cell>
          <cell r="S34">
            <v>4310</v>
          </cell>
          <cell r="T34">
            <v>21846</v>
          </cell>
          <cell r="U34">
            <v>13.647</v>
          </cell>
          <cell r="V34">
            <v>33491.9</v>
          </cell>
        </row>
        <row r="35">
          <cell r="A35">
            <v>17160</v>
          </cell>
          <cell r="B35">
            <v>0</v>
          </cell>
          <cell r="C35">
            <v>31162</v>
          </cell>
          <cell r="D35">
            <v>83</v>
          </cell>
          <cell r="E35">
            <v>31</v>
          </cell>
          <cell r="F35">
            <v>50</v>
          </cell>
          <cell r="G35">
            <v>1</v>
          </cell>
          <cell r="H35">
            <v>2334</v>
          </cell>
          <cell r="I35">
            <v>0</v>
          </cell>
          <cell r="J35">
            <v>0</v>
          </cell>
          <cell r="K35">
            <v>1</v>
          </cell>
          <cell r="L35">
            <v>1</v>
          </cell>
          <cell r="M35">
            <v>0</v>
          </cell>
          <cell r="N35">
            <v>0</v>
          </cell>
          <cell r="O35">
            <v>81701</v>
          </cell>
          <cell r="P35">
            <v>3</v>
          </cell>
          <cell r="Q35">
            <v>0</v>
          </cell>
          <cell r="R35">
            <v>9337</v>
          </cell>
          <cell r="S35">
            <v>4310</v>
          </cell>
          <cell r="T35">
            <v>21846</v>
          </cell>
          <cell r="U35">
            <v>13.647</v>
          </cell>
          <cell r="V35">
            <v>33491.9</v>
          </cell>
        </row>
        <row r="36">
          <cell r="A36">
            <v>11680</v>
          </cell>
          <cell r="B36">
            <v>0</v>
          </cell>
          <cell r="C36">
            <v>31972</v>
          </cell>
          <cell r="D36">
            <v>92</v>
          </cell>
          <cell r="E36">
            <v>31</v>
          </cell>
          <cell r="F36">
            <v>50</v>
          </cell>
          <cell r="G36">
            <v>1</v>
          </cell>
          <cell r="H36">
            <v>2334</v>
          </cell>
          <cell r="I36">
            <v>0</v>
          </cell>
          <cell r="J36">
            <v>0</v>
          </cell>
          <cell r="K36">
            <v>1</v>
          </cell>
          <cell r="L36">
            <v>1</v>
          </cell>
          <cell r="M36">
            <v>0</v>
          </cell>
          <cell r="N36">
            <v>0</v>
          </cell>
          <cell r="O36">
            <v>81701</v>
          </cell>
          <cell r="P36">
            <v>3</v>
          </cell>
          <cell r="Q36">
            <v>0</v>
          </cell>
          <cell r="R36">
            <v>9337</v>
          </cell>
          <cell r="S36">
            <v>4310</v>
          </cell>
          <cell r="T36">
            <v>21846</v>
          </cell>
          <cell r="U36">
            <v>13.647</v>
          </cell>
          <cell r="V36">
            <v>33491.9</v>
          </cell>
        </row>
        <row r="37">
          <cell r="A37">
            <v>5538</v>
          </cell>
          <cell r="B37">
            <v>0</v>
          </cell>
          <cell r="C37">
            <v>32290</v>
          </cell>
          <cell r="D37">
            <v>113</v>
          </cell>
          <cell r="E37">
            <v>31</v>
          </cell>
          <cell r="F37">
            <v>50</v>
          </cell>
          <cell r="G37">
            <v>1</v>
          </cell>
          <cell r="H37">
            <v>2334</v>
          </cell>
          <cell r="I37">
            <v>0</v>
          </cell>
          <cell r="J37">
            <v>0</v>
          </cell>
          <cell r="K37">
            <v>1</v>
          </cell>
          <cell r="L37">
            <v>1</v>
          </cell>
          <cell r="M37">
            <v>0</v>
          </cell>
          <cell r="N37">
            <v>0</v>
          </cell>
          <cell r="O37">
            <v>81701</v>
          </cell>
          <cell r="P37">
            <v>3</v>
          </cell>
          <cell r="Q37">
            <v>0</v>
          </cell>
          <cell r="R37">
            <v>9337</v>
          </cell>
          <cell r="S37">
            <v>4310</v>
          </cell>
          <cell r="T37">
            <v>21846</v>
          </cell>
          <cell r="U37">
            <v>13.647</v>
          </cell>
          <cell r="V37">
            <v>33491.9</v>
          </cell>
        </row>
        <row r="38">
          <cell r="A38">
            <v>7132</v>
          </cell>
          <cell r="B38">
            <v>0</v>
          </cell>
          <cell r="C38">
            <v>32756</v>
          </cell>
          <cell r="D38">
            <v>75</v>
          </cell>
          <cell r="E38">
            <v>31</v>
          </cell>
          <cell r="F38">
            <v>50</v>
          </cell>
          <cell r="G38">
            <v>1</v>
          </cell>
          <cell r="H38">
            <v>2334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81701</v>
          </cell>
          <cell r="P38">
            <v>3</v>
          </cell>
          <cell r="Q38">
            <v>0</v>
          </cell>
          <cell r="R38">
            <v>9337</v>
          </cell>
          <cell r="S38">
            <v>4310</v>
          </cell>
          <cell r="T38">
            <v>21846</v>
          </cell>
          <cell r="U38">
            <v>13.647</v>
          </cell>
          <cell r="V38">
            <v>33491.9</v>
          </cell>
        </row>
        <row r="39">
          <cell r="A39">
            <v>17401</v>
          </cell>
          <cell r="B39">
            <v>0</v>
          </cell>
          <cell r="C39">
            <v>33046</v>
          </cell>
          <cell r="D39">
            <v>102</v>
          </cell>
          <cell r="E39">
            <v>31</v>
          </cell>
          <cell r="F39">
            <v>50</v>
          </cell>
          <cell r="G39">
            <v>1</v>
          </cell>
          <cell r="H39">
            <v>2334</v>
          </cell>
          <cell r="I39">
            <v>0</v>
          </cell>
          <cell r="J39">
            <v>0</v>
          </cell>
          <cell r="K39">
            <v>1</v>
          </cell>
          <cell r="L39">
            <v>1</v>
          </cell>
          <cell r="M39">
            <v>0</v>
          </cell>
          <cell r="N39">
            <v>0</v>
          </cell>
          <cell r="O39">
            <v>81701</v>
          </cell>
          <cell r="P39">
            <v>3</v>
          </cell>
          <cell r="Q39">
            <v>0</v>
          </cell>
          <cell r="R39">
            <v>9337</v>
          </cell>
          <cell r="S39">
            <v>4310</v>
          </cell>
          <cell r="T39">
            <v>21846</v>
          </cell>
          <cell r="U39">
            <v>13.647</v>
          </cell>
          <cell r="V39">
            <v>33491.9</v>
          </cell>
        </row>
        <row r="40">
          <cell r="A40">
            <v>1936</v>
          </cell>
          <cell r="B40">
            <v>0</v>
          </cell>
          <cell r="C40">
            <v>33328</v>
          </cell>
          <cell r="D40">
            <v>70</v>
          </cell>
          <cell r="E40">
            <v>31</v>
          </cell>
          <cell r="F40">
            <v>50</v>
          </cell>
          <cell r="G40">
            <v>1</v>
          </cell>
          <cell r="H40">
            <v>2334</v>
          </cell>
          <cell r="I40">
            <v>0</v>
          </cell>
          <cell r="J40">
            <v>0</v>
          </cell>
          <cell r="K40">
            <v>1</v>
          </cell>
          <cell r="L40">
            <v>1</v>
          </cell>
          <cell r="M40">
            <v>0</v>
          </cell>
          <cell r="N40">
            <v>0</v>
          </cell>
          <cell r="O40">
            <v>81701</v>
          </cell>
          <cell r="P40">
            <v>3</v>
          </cell>
          <cell r="Q40">
            <v>0</v>
          </cell>
          <cell r="R40">
            <v>9337</v>
          </cell>
          <cell r="S40">
            <v>4310</v>
          </cell>
          <cell r="T40">
            <v>21846</v>
          </cell>
          <cell r="U40">
            <v>13.647</v>
          </cell>
          <cell r="V40">
            <v>33491.9</v>
          </cell>
        </row>
        <row r="41">
          <cell r="A41">
            <v>748</v>
          </cell>
          <cell r="B41">
            <v>0</v>
          </cell>
          <cell r="C41">
            <v>33992</v>
          </cell>
          <cell r="D41">
            <v>102</v>
          </cell>
          <cell r="E41">
            <v>31</v>
          </cell>
          <cell r="F41">
            <v>50</v>
          </cell>
          <cell r="G41">
            <v>1</v>
          </cell>
          <cell r="H41">
            <v>2334</v>
          </cell>
          <cell r="I41">
            <v>0</v>
          </cell>
          <cell r="J41">
            <v>0</v>
          </cell>
          <cell r="K41">
            <v>1</v>
          </cell>
          <cell r="L41">
            <v>1</v>
          </cell>
          <cell r="M41">
            <v>0</v>
          </cell>
          <cell r="N41">
            <v>0</v>
          </cell>
          <cell r="O41">
            <v>81701</v>
          </cell>
          <cell r="P41">
            <v>3</v>
          </cell>
          <cell r="Q41">
            <v>0</v>
          </cell>
          <cell r="R41">
            <v>9337</v>
          </cell>
          <cell r="S41">
            <v>4310</v>
          </cell>
          <cell r="T41">
            <v>21846</v>
          </cell>
          <cell r="U41">
            <v>13.647</v>
          </cell>
          <cell r="V41">
            <v>33491.9</v>
          </cell>
        </row>
        <row r="42">
          <cell r="A42">
            <v>18870</v>
          </cell>
          <cell r="B42">
            <v>1</v>
          </cell>
          <cell r="C42">
            <v>34062</v>
          </cell>
          <cell r="D42">
            <v>52</v>
          </cell>
          <cell r="E42">
            <v>31</v>
          </cell>
          <cell r="F42">
            <v>50</v>
          </cell>
          <cell r="G42">
            <v>1</v>
          </cell>
          <cell r="H42">
            <v>2334</v>
          </cell>
          <cell r="I42">
            <v>0</v>
          </cell>
          <cell r="J42">
            <v>0</v>
          </cell>
          <cell r="K42">
            <v>1</v>
          </cell>
          <cell r="L42">
            <v>1</v>
          </cell>
          <cell r="M42">
            <v>0</v>
          </cell>
          <cell r="N42">
            <v>0</v>
          </cell>
          <cell r="O42">
            <v>81701</v>
          </cell>
          <cell r="P42">
            <v>3</v>
          </cell>
          <cell r="Q42">
            <v>0</v>
          </cell>
          <cell r="R42">
            <v>9337</v>
          </cell>
          <cell r="S42">
            <v>4310</v>
          </cell>
          <cell r="T42">
            <v>21846</v>
          </cell>
          <cell r="U42">
            <v>13.647</v>
          </cell>
          <cell r="V42">
            <v>33491.9</v>
          </cell>
        </row>
        <row r="43">
          <cell r="A43">
            <v>17341</v>
          </cell>
          <cell r="B43">
            <v>1</v>
          </cell>
          <cell r="C43">
            <v>34160</v>
          </cell>
          <cell r="D43">
            <v>79</v>
          </cell>
          <cell r="E43">
            <v>31</v>
          </cell>
          <cell r="F43">
            <v>50</v>
          </cell>
          <cell r="G43">
            <v>1</v>
          </cell>
          <cell r="H43">
            <v>2334</v>
          </cell>
          <cell r="I43">
            <v>0</v>
          </cell>
          <cell r="J43">
            <v>0</v>
          </cell>
          <cell r="K43">
            <v>1</v>
          </cell>
          <cell r="L43">
            <v>1</v>
          </cell>
          <cell r="M43">
            <v>0</v>
          </cell>
          <cell r="N43">
            <v>0</v>
          </cell>
          <cell r="O43">
            <v>81701</v>
          </cell>
          <cell r="P43">
            <v>3</v>
          </cell>
          <cell r="Q43">
            <v>0</v>
          </cell>
          <cell r="R43">
            <v>9337</v>
          </cell>
          <cell r="S43">
            <v>4310</v>
          </cell>
          <cell r="T43">
            <v>21846</v>
          </cell>
          <cell r="U43">
            <v>13.647</v>
          </cell>
          <cell r="V43">
            <v>33491.9</v>
          </cell>
        </row>
        <row r="44">
          <cell r="A44">
            <v>9862</v>
          </cell>
          <cell r="B44">
            <v>1</v>
          </cell>
          <cell r="C44">
            <v>34424</v>
          </cell>
          <cell r="D44">
            <v>66</v>
          </cell>
          <cell r="E44">
            <v>31</v>
          </cell>
          <cell r="F44">
            <v>50</v>
          </cell>
          <cell r="G44">
            <v>1</v>
          </cell>
          <cell r="H44">
            <v>2334</v>
          </cell>
          <cell r="I44">
            <v>0</v>
          </cell>
          <cell r="J44">
            <v>0</v>
          </cell>
          <cell r="K44">
            <v>1</v>
          </cell>
          <cell r="L44">
            <v>1</v>
          </cell>
          <cell r="M44">
            <v>0</v>
          </cell>
          <cell r="N44">
            <v>0</v>
          </cell>
          <cell r="O44">
            <v>81701</v>
          </cell>
          <cell r="P44">
            <v>3</v>
          </cell>
          <cell r="Q44">
            <v>0</v>
          </cell>
          <cell r="R44">
            <v>9337</v>
          </cell>
          <cell r="S44">
            <v>4310</v>
          </cell>
          <cell r="T44">
            <v>21846</v>
          </cell>
          <cell r="U44">
            <v>13.647</v>
          </cell>
          <cell r="V44">
            <v>33491.9</v>
          </cell>
        </row>
        <row r="45">
          <cell r="A45">
            <v>10872</v>
          </cell>
          <cell r="B45">
            <v>1</v>
          </cell>
          <cell r="C45">
            <v>34839</v>
          </cell>
          <cell r="D45">
            <v>53</v>
          </cell>
          <cell r="E45">
            <v>31</v>
          </cell>
          <cell r="F45">
            <v>50</v>
          </cell>
          <cell r="G45">
            <v>1</v>
          </cell>
          <cell r="H45">
            <v>2334</v>
          </cell>
          <cell r="I45">
            <v>0</v>
          </cell>
          <cell r="J45">
            <v>0</v>
          </cell>
          <cell r="K45">
            <v>1</v>
          </cell>
          <cell r="L45">
            <v>1</v>
          </cell>
          <cell r="M45">
            <v>0</v>
          </cell>
          <cell r="N45">
            <v>0</v>
          </cell>
          <cell r="O45">
            <v>81701</v>
          </cell>
          <cell r="P45">
            <v>3</v>
          </cell>
          <cell r="Q45">
            <v>0</v>
          </cell>
          <cell r="R45">
            <v>9337</v>
          </cell>
          <cell r="S45">
            <v>4310</v>
          </cell>
          <cell r="T45">
            <v>21846</v>
          </cell>
          <cell r="U45">
            <v>13.647</v>
          </cell>
          <cell r="V45">
            <v>33491.9</v>
          </cell>
        </row>
        <row r="46">
          <cell r="A46">
            <v>6248</v>
          </cell>
          <cell r="B46">
            <v>0</v>
          </cell>
          <cell r="C46">
            <v>34862</v>
          </cell>
          <cell r="D46">
            <v>76</v>
          </cell>
          <cell r="E46">
            <v>31</v>
          </cell>
          <cell r="F46">
            <v>50</v>
          </cell>
          <cell r="G46">
            <v>1</v>
          </cell>
          <cell r="H46">
            <v>2334</v>
          </cell>
          <cell r="I46">
            <v>0</v>
          </cell>
          <cell r="J46">
            <v>0</v>
          </cell>
          <cell r="K46">
            <v>1</v>
          </cell>
          <cell r="L46">
            <v>1</v>
          </cell>
          <cell r="M46">
            <v>0</v>
          </cell>
          <cell r="N46">
            <v>0</v>
          </cell>
          <cell r="O46">
            <v>81701</v>
          </cell>
          <cell r="P46">
            <v>3</v>
          </cell>
          <cell r="Q46">
            <v>0</v>
          </cell>
          <cell r="R46">
            <v>9337</v>
          </cell>
          <cell r="S46">
            <v>4310</v>
          </cell>
          <cell r="T46">
            <v>21846</v>
          </cell>
          <cell r="U46">
            <v>13.647</v>
          </cell>
          <cell r="V46">
            <v>33491.9</v>
          </cell>
        </row>
        <row r="47">
          <cell r="A47">
            <v>15881</v>
          </cell>
          <cell r="B47">
            <v>1</v>
          </cell>
          <cell r="C47">
            <v>35106</v>
          </cell>
          <cell r="D47">
            <v>63</v>
          </cell>
          <cell r="E47">
            <v>31</v>
          </cell>
          <cell r="F47">
            <v>50</v>
          </cell>
          <cell r="G47">
            <v>1</v>
          </cell>
          <cell r="H47">
            <v>2334</v>
          </cell>
          <cell r="I47">
            <v>0</v>
          </cell>
          <cell r="J47">
            <v>0</v>
          </cell>
          <cell r="K47">
            <v>1</v>
          </cell>
          <cell r="L47">
            <v>1</v>
          </cell>
          <cell r="M47">
            <v>0</v>
          </cell>
          <cell r="N47">
            <v>0</v>
          </cell>
          <cell r="O47">
            <v>81701</v>
          </cell>
          <cell r="P47">
            <v>3</v>
          </cell>
          <cell r="Q47">
            <v>0</v>
          </cell>
          <cell r="R47">
            <v>9337</v>
          </cell>
          <cell r="S47">
            <v>4310</v>
          </cell>
          <cell r="T47">
            <v>21846</v>
          </cell>
          <cell r="U47">
            <v>13.647</v>
          </cell>
          <cell r="V47">
            <v>33491.9</v>
          </cell>
        </row>
        <row r="48">
          <cell r="A48">
            <v>4528</v>
          </cell>
          <cell r="B48">
            <v>1</v>
          </cell>
          <cell r="C48">
            <v>35694</v>
          </cell>
          <cell r="D48">
            <v>53</v>
          </cell>
          <cell r="E48">
            <v>31</v>
          </cell>
          <cell r="F48">
            <v>50</v>
          </cell>
          <cell r="G48">
            <v>1</v>
          </cell>
          <cell r="H48">
            <v>2334</v>
          </cell>
          <cell r="I48">
            <v>0</v>
          </cell>
          <cell r="J48">
            <v>0</v>
          </cell>
          <cell r="K48">
            <v>1</v>
          </cell>
          <cell r="L48">
            <v>1</v>
          </cell>
          <cell r="M48">
            <v>0</v>
          </cell>
          <cell r="N48">
            <v>0</v>
          </cell>
          <cell r="O48">
            <v>81701</v>
          </cell>
          <cell r="P48">
            <v>3</v>
          </cell>
          <cell r="Q48">
            <v>0</v>
          </cell>
          <cell r="R48">
            <v>9337</v>
          </cell>
          <cell r="S48">
            <v>4310</v>
          </cell>
          <cell r="T48">
            <v>21846</v>
          </cell>
          <cell r="U48">
            <v>13.647</v>
          </cell>
          <cell r="V48">
            <v>33491.9</v>
          </cell>
        </row>
        <row r="49">
          <cell r="A49">
            <v>5855</v>
          </cell>
          <cell r="B49">
            <v>1</v>
          </cell>
          <cell r="C49">
            <v>36841</v>
          </cell>
          <cell r="D49">
            <v>91</v>
          </cell>
          <cell r="E49">
            <v>31</v>
          </cell>
          <cell r="F49">
            <v>50</v>
          </cell>
          <cell r="G49">
            <v>1</v>
          </cell>
          <cell r="H49">
            <v>2334</v>
          </cell>
          <cell r="I49">
            <v>0</v>
          </cell>
          <cell r="J49">
            <v>0</v>
          </cell>
          <cell r="K49">
            <v>1</v>
          </cell>
          <cell r="L49">
            <v>1</v>
          </cell>
          <cell r="M49">
            <v>0</v>
          </cell>
          <cell r="N49">
            <v>0</v>
          </cell>
          <cell r="O49">
            <v>81701</v>
          </cell>
          <cell r="P49">
            <v>3</v>
          </cell>
          <cell r="Q49">
            <v>0</v>
          </cell>
          <cell r="R49">
            <v>9337</v>
          </cell>
          <cell r="S49">
            <v>4310</v>
          </cell>
          <cell r="T49">
            <v>21846</v>
          </cell>
          <cell r="U49">
            <v>13.647</v>
          </cell>
          <cell r="V49">
            <v>33491.9</v>
          </cell>
        </row>
        <row r="50">
          <cell r="A50">
            <v>16300</v>
          </cell>
          <cell r="B50">
            <v>0</v>
          </cell>
          <cell r="C50">
            <v>37110</v>
          </cell>
          <cell r="D50">
            <v>70</v>
          </cell>
          <cell r="E50">
            <v>31</v>
          </cell>
          <cell r="F50">
            <v>50</v>
          </cell>
          <cell r="G50">
            <v>1</v>
          </cell>
          <cell r="H50">
            <v>2334</v>
          </cell>
          <cell r="I50">
            <v>0</v>
          </cell>
          <cell r="J50">
            <v>0</v>
          </cell>
          <cell r="K50">
            <v>1</v>
          </cell>
          <cell r="L50">
            <v>1</v>
          </cell>
          <cell r="M50">
            <v>0</v>
          </cell>
          <cell r="N50">
            <v>0</v>
          </cell>
          <cell r="O50">
            <v>81701</v>
          </cell>
          <cell r="P50">
            <v>3</v>
          </cell>
          <cell r="Q50">
            <v>0</v>
          </cell>
          <cell r="R50">
            <v>9337</v>
          </cell>
          <cell r="S50">
            <v>4310</v>
          </cell>
          <cell r="T50">
            <v>21846</v>
          </cell>
          <cell r="U50">
            <v>13.647</v>
          </cell>
          <cell r="V50">
            <v>33491.9</v>
          </cell>
        </row>
        <row r="51">
          <cell r="A51">
            <v>2333</v>
          </cell>
          <cell r="B51">
            <v>0</v>
          </cell>
          <cell r="C51">
            <v>37648</v>
          </cell>
          <cell r="D51">
            <v>89</v>
          </cell>
          <cell r="E51">
            <v>31</v>
          </cell>
          <cell r="F51">
            <v>50</v>
          </cell>
          <cell r="G51">
            <v>1</v>
          </cell>
          <cell r="H51">
            <v>2334</v>
          </cell>
          <cell r="I51">
            <v>0</v>
          </cell>
          <cell r="J51">
            <v>0</v>
          </cell>
          <cell r="K51">
            <v>1</v>
          </cell>
          <cell r="L51">
            <v>1</v>
          </cell>
          <cell r="M51">
            <v>0</v>
          </cell>
          <cell r="N51">
            <v>0</v>
          </cell>
          <cell r="O51">
            <v>81701</v>
          </cell>
          <cell r="P51">
            <v>3</v>
          </cell>
          <cell r="Q51">
            <v>0</v>
          </cell>
          <cell r="R51">
            <v>9337</v>
          </cell>
          <cell r="S51">
            <v>4310</v>
          </cell>
          <cell r="T51">
            <v>21846</v>
          </cell>
          <cell r="U51">
            <v>13.647</v>
          </cell>
          <cell r="V51">
            <v>33491.9</v>
          </cell>
        </row>
        <row r="52">
          <cell r="A52">
            <v>5448</v>
          </cell>
          <cell r="B52">
            <v>0</v>
          </cell>
          <cell r="C52">
            <v>37911</v>
          </cell>
          <cell r="D52">
            <v>86</v>
          </cell>
          <cell r="E52">
            <v>31</v>
          </cell>
          <cell r="F52">
            <v>50</v>
          </cell>
          <cell r="G52">
            <v>1</v>
          </cell>
          <cell r="H52">
            <v>2334</v>
          </cell>
          <cell r="I52">
            <v>0</v>
          </cell>
          <cell r="J52">
            <v>0</v>
          </cell>
          <cell r="K52">
            <v>1</v>
          </cell>
          <cell r="L52">
            <v>1</v>
          </cell>
          <cell r="M52">
            <v>0</v>
          </cell>
          <cell r="N52">
            <v>0</v>
          </cell>
          <cell r="O52">
            <v>81701</v>
          </cell>
          <cell r="P52">
            <v>3</v>
          </cell>
          <cell r="Q52">
            <v>0</v>
          </cell>
          <cell r="R52">
            <v>9337</v>
          </cell>
          <cell r="S52">
            <v>4310</v>
          </cell>
          <cell r="T52">
            <v>21846</v>
          </cell>
          <cell r="U52">
            <v>13.647</v>
          </cell>
          <cell r="V52">
            <v>33491.9</v>
          </cell>
        </row>
        <row r="53">
          <cell r="A53">
            <v>10773</v>
          </cell>
          <cell r="B53">
            <v>1</v>
          </cell>
          <cell r="C53">
            <v>38065</v>
          </cell>
          <cell r="D53">
            <v>112</v>
          </cell>
          <cell r="E53">
            <v>31</v>
          </cell>
          <cell r="F53">
            <v>50</v>
          </cell>
          <cell r="G53">
            <v>1</v>
          </cell>
          <cell r="H53">
            <v>2334</v>
          </cell>
          <cell r="I53">
            <v>0</v>
          </cell>
          <cell r="J53">
            <v>0</v>
          </cell>
          <cell r="K53">
            <v>1</v>
          </cell>
          <cell r="L53">
            <v>1</v>
          </cell>
          <cell r="M53">
            <v>0</v>
          </cell>
          <cell r="N53">
            <v>0</v>
          </cell>
          <cell r="O53">
            <v>81701</v>
          </cell>
          <cell r="P53">
            <v>3</v>
          </cell>
          <cell r="Q53">
            <v>0</v>
          </cell>
          <cell r="R53">
            <v>9337</v>
          </cell>
          <cell r="S53">
            <v>4310</v>
          </cell>
          <cell r="T53">
            <v>21846</v>
          </cell>
          <cell r="U53">
            <v>13.647</v>
          </cell>
          <cell r="V53">
            <v>33491.9</v>
          </cell>
        </row>
        <row r="54">
          <cell r="A54">
            <v>4546</v>
          </cell>
          <cell r="B54">
            <v>1</v>
          </cell>
          <cell r="C54">
            <v>38248</v>
          </cell>
          <cell r="D54">
            <v>60</v>
          </cell>
          <cell r="E54">
            <v>31</v>
          </cell>
          <cell r="F54">
            <v>50</v>
          </cell>
          <cell r="G54">
            <v>1</v>
          </cell>
          <cell r="H54">
            <v>2334</v>
          </cell>
          <cell r="I54">
            <v>0</v>
          </cell>
          <cell r="J54">
            <v>0</v>
          </cell>
          <cell r="K54">
            <v>1</v>
          </cell>
          <cell r="L54">
            <v>1</v>
          </cell>
          <cell r="M54">
            <v>0</v>
          </cell>
          <cell r="N54">
            <v>0</v>
          </cell>
          <cell r="O54">
            <v>81701</v>
          </cell>
          <cell r="P54">
            <v>3</v>
          </cell>
          <cell r="Q54">
            <v>0</v>
          </cell>
          <cell r="R54">
            <v>9337</v>
          </cell>
          <cell r="S54">
            <v>4310</v>
          </cell>
          <cell r="T54">
            <v>21846</v>
          </cell>
          <cell r="U54">
            <v>13.647</v>
          </cell>
          <cell r="V54">
            <v>33491.9</v>
          </cell>
        </row>
        <row r="55">
          <cell r="A55">
            <v>14337</v>
          </cell>
          <cell r="B55">
            <v>1</v>
          </cell>
          <cell r="C55">
            <v>38540</v>
          </cell>
          <cell r="D55">
            <v>50</v>
          </cell>
          <cell r="E55">
            <v>31</v>
          </cell>
          <cell r="F55">
            <v>50</v>
          </cell>
          <cell r="G55">
            <v>1</v>
          </cell>
          <cell r="H55">
            <v>2334</v>
          </cell>
          <cell r="I55">
            <v>0</v>
          </cell>
          <cell r="J55">
            <v>0</v>
          </cell>
          <cell r="K55">
            <v>1</v>
          </cell>
          <cell r="L55">
            <v>1</v>
          </cell>
          <cell r="M55">
            <v>0</v>
          </cell>
          <cell r="N55">
            <v>0</v>
          </cell>
          <cell r="O55">
            <v>81701</v>
          </cell>
          <cell r="P55">
            <v>3</v>
          </cell>
          <cell r="Q55">
            <v>0</v>
          </cell>
          <cell r="R55">
            <v>9337</v>
          </cell>
          <cell r="S55">
            <v>4310</v>
          </cell>
          <cell r="T55">
            <v>21846</v>
          </cell>
          <cell r="U55">
            <v>13.647</v>
          </cell>
          <cell r="V55">
            <v>33491.9</v>
          </cell>
        </row>
        <row r="56">
          <cell r="A56">
            <v>12532</v>
          </cell>
          <cell r="B56">
            <v>1</v>
          </cell>
          <cell r="C56">
            <v>38552</v>
          </cell>
          <cell r="D56">
            <v>59</v>
          </cell>
          <cell r="E56">
            <v>31</v>
          </cell>
          <cell r="F56">
            <v>50</v>
          </cell>
          <cell r="G56">
            <v>1</v>
          </cell>
          <cell r="H56">
            <v>2334</v>
          </cell>
          <cell r="I56">
            <v>0</v>
          </cell>
          <cell r="J56">
            <v>0</v>
          </cell>
          <cell r="K56">
            <v>1</v>
          </cell>
          <cell r="L56">
            <v>1</v>
          </cell>
          <cell r="M56">
            <v>0</v>
          </cell>
          <cell r="N56">
            <v>0</v>
          </cell>
          <cell r="O56">
            <v>81701</v>
          </cell>
          <cell r="P56">
            <v>3</v>
          </cell>
          <cell r="Q56">
            <v>0</v>
          </cell>
          <cell r="R56">
            <v>9337</v>
          </cell>
          <cell r="S56">
            <v>4310</v>
          </cell>
          <cell r="T56">
            <v>21846</v>
          </cell>
          <cell r="U56">
            <v>13.647</v>
          </cell>
          <cell r="V56">
            <v>33491.9</v>
          </cell>
        </row>
        <row r="57">
          <cell r="A57">
            <v>12815</v>
          </cell>
          <cell r="B57">
            <v>1</v>
          </cell>
          <cell r="C57">
            <v>38739</v>
          </cell>
          <cell r="D57">
            <v>71</v>
          </cell>
          <cell r="E57">
            <v>31</v>
          </cell>
          <cell r="F57">
            <v>50</v>
          </cell>
          <cell r="G57">
            <v>1</v>
          </cell>
          <cell r="H57">
            <v>2334</v>
          </cell>
          <cell r="I57">
            <v>0</v>
          </cell>
          <cell r="J57">
            <v>0</v>
          </cell>
          <cell r="K57">
            <v>1</v>
          </cell>
          <cell r="L57">
            <v>1</v>
          </cell>
          <cell r="M57">
            <v>0</v>
          </cell>
          <cell r="N57">
            <v>0</v>
          </cell>
          <cell r="O57">
            <v>81701</v>
          </cell>
          <cell r="P57">
            <v>3</v>
          </cell>
          <cell r="Q57">
            <v>0</v>
          </cell>
          <cell r="R57">
            <v>9337</v>
          </cell>
          <cell r="S57">
            <v>4310</v>
          </cell>
          <cell r="T57">
            <v>21846</v>
          </cell>
          <cell r="U57">
            <v>13.647</v>
          </cell>
          <cell r="V57">
            <v>33491.9</v>
          </cell>
        </row>
        <row r="58">
          <cell r="A58">
            <v>15342</v>
          </cell>
          <cell r="B58">
            <v>1</v>
          </cell>
          <cell r="C58">
            <v>38745</v>
          </cell>
          <cell r="D58">
            <v>63</v>
          </cell>
          <cell r="E58">
            <v>31</v>
          </cell>
          <cell r="F58">
            <v>50</v>
          </cell>
          <cell r="G58">
            <v>1</v>
          </cell>
          <cell r="H58">
            <v>2334</v>
          </cell>
          <cell r="I58">
            <v>0</v>
          </cell>
          <cell r="J58">
            <v>0</v>
          </cell>
          <cell r="K58">
            <v>1</v>
          </cell>
          <cell r="L58">
            <v>1</v>
          </cell>
          <cell r="M58">
            <v>0</v>
          </cell>
          <cell r="N58">
            <v>0</v>
          </cell>
          <cell r="O58">
            <v>81701</v>
          </cell>
          <cell r="P58">
            <v>3</v>
          </cell>
          <cell r="Q58">
            <v>0</v>
          </cell>
          <cell r="R58">
            <v>9337</v>
          </cell>
          <cell r="S58">
            <v>4310</v>
          </cell>
          <cell r="T58">
            <v>21846</v>
          </cell>
          <cell r="U58">
            <v>13.647</v>
          </cell>
          <cell r="V58">
            <v>33491.9</v>
          </cell>
        </row>
        <row r="59">
          <cell r="A59">
            <v>834</v>
          </cell>
          <cell r="B59">
            <v>0</v>
          </cell>
          <cell r="C59">
            <v>38812</v>
          </cell>
          <cell r="D59">
            <v>88</v>
          </cell>
          <cell r="E59">
            <v>31</v>
          </cell>
          <cell r="F59">
            <v>50</v>
          </cell>
          <cell r="G59">
            <v>1</v>
          </cell>
          <cell r="H59">
            <v>2334</v>
          </cell>
          <cell r="I59">
            <v>0</v>
          </cell>
          <cell r="J59">
            <v>0</v>
          </cell>
          <cell r="K59">
            <v>1</v>
          </cell>
          <cell r="L59">
            <v>1</v>
          </cell>
          <cell r="M59">
            <v>0</v>
          </cell>
          <cell r="N59">
            <v>0</v>
          </cell>
          <cell r="O59">
            <v>81701</v>
          </cell>
          <cell r="P59">
            <v>3</v>
          </cell>
          <cell r="Q59">
            <v>0</v>
          </cell>
          <cell r="R59">
            <v>9337</v>
          </cell>
          <cell r="S59">
            <v>4310</v>
          </cell>
          <cell r="T59">
            <v>21846</v>
          </cell>
          <cell r="U59">
            <v>13.647</v>
          </cell>
          <cell r="V59">
            <v>33491.9</v>
          </cell>
        </row>
        <row r="60">
          <cell r="A60">
            <v>395</v>
          </cell>
          <cell r="B60">
            <v>0</v>
          </cell>
          <cell r="C60">
            <v>39148</v>
          </cell>
          <cell r="D60">
            <v>72</v>
          </cell>
          <cell r="E60">
            <v>31</v>
          </cell>
          <cell r="F60">
            <v>50</v>
          </cell>
          <cell r="G60">
            <v>1</v>
          </cell>
          <cell r="H60">
            <v>2334</v>
          </cell>
          <cell r="I60">
            <v>0</v>
          </cell>
          <cell r="J60">
            <v>0</v>
          </cell>
          <cell r="K60">
            <v>1</v>
          </cell>
          <cell r="L60">
            <v>1</v>
          </cell>
          <cell r="M60">
            <v>0</v>
          </cell>
          <cell r="N60">
            <v>0</v>
          </cell>
          <cell r="O60">
            <v>81701</v>
          </cell>
          <cell r="P60">
            <v>3</v>
          </cell>
          <cell r="Q60">
            <v>0</v>
          </cell>
          <cell r="R60">
            <v>9337</v>
          </cell>
          <cell r="S60">
            <v>4310</v>
          </cell>
          <cell r="T60">
            <v>21846</v>
          </cell>
          <cell r="U60">
            <v>13.647</v>
          </cell>
          <cell r="V60">
            <v>33491.9</v>
          </cell>
        </row>
        <row r="61">
          <cell r="A61">
            <v>4140</v>
          </cell>
          <cell r="B61">
            <v>1</v>
          </cell>
          <cell r="C61">
            <v>40166</v>
          </cell>
          <cell r="D61">
            <v>85</v>
          </cell>
          <cell r="E61">
            <v>31</v>
          </cell>
          <cell r="F61">
            <v>50</v>
          </cell>
          <cell r="G61">
            <v>1</v>
          </cell>
          <cell r="H61">
            <v>2334</v>
          </cell>
          <cell r="I61">
            <v>0</v>
          </cell>
          <cell r="J61">
            <v>0</v>
          </cell>
          <cell r="K61">
            <v>1</v>
          </cell>
          <cell r="L61">
            <v>1</v>
          </cell>
          <cell r="M61">
            <v>0</v>
          </cell>
          <cell r="N61">
            <v>0</v>
          </cell>
          <cell r="O61">
            <v>81701</v>
          </cell>
          <cell r="P61">
            <v>3</v>
          </cell>
          <cell r="Q61">
            <v>0</v>
          </cell>
          <cell r="R61">
            <v>9337</v>
          </cell>
          <cell r="S61">
            <v>4310</v>
          </cell>
          <cell r="T61">
            <v>21846</v>
          </cell>
          <cell r="U61">
            <v>13.647</v>
          </cell>
          <cell r="V61">
            <v>33491.9</v>
          </cell>
        </row>
        <row r="62">
          <cell r="A62">
            <v>16322</v>
          </cell>
          <cell r="B62">
            <v>1</v>
          </cell>
          <cell r="C62">
            <v>40270</v>
          </cell>
          <cell r="D62">
            <v>63</v>
          </cell>
          <cell r="E62">
            <v>31</v>
          </cell>
          <cell r="F62">
            <v>50</v>
          </cell>
          <cell r="G62">
            <v>1</v>
          </cell>
          <cell r="H62">
            <v>2334</v>
          </cell>
          <cell r="I62">
            <v>0</v>
          </cell>
          <cell r="J62">
            <v>0</v>
          </cell>
          <cell r="K62">
            <v>1</v>
          </cell>
          <cell r="L62">
            <v>1</v>
          </cell>
          <cell r="M62">
            <v>0</v>
          </cell>
          <cell r="N62">
            <v>0</v>
          </cell>
          <cell r="O62">
            <v>81701</v>
          </cell>
          <cell r="P62">
            <v>3</v>
          </cell>
          <cell r="Q62">
            <v>0</v>
          </cell>
          <cell r="R62">
            <v>9337</v>
          </cell>
          <cell r="S62">
            <v>4310</v>
          </cell>
          <cell r="T62">
            <v>21846</v>
          </cell>
          <cell r="U62">
            <v>13.647</v>
          </cell>
          <cell r="V62">
            <v>33491.9</v>
          </cell>
        </row>
        <row r="63">
          <cell r="A63">
            <v>8173</v>
          </cell>
          <cell r="B63">
            <v>0</v>
          </cell>
          <cell r="C63">
            <v>40603</v>
          </cell>
          <cell r="D63">
            <v>82</v>
          </cell>
          <cell r="E63">
            <v>31</v>
          </cell>
          <cell r="F63">
            <v>50</v>
          </cell>
          <cell r="G63">
            <v>1</v>
          </cell>
          <cell r="H63">
            <v>2334</v>
          </cell>
          <cell r="I63">
            <v>0</v>
          </cell>
          <cell r="J63">
            <v>0</v>
          </cell>
          <cell r="K63">
            <v>1</v>
          </cell>
          <cell r="L63">
            <v>1</v>
          </cell>
          <cell r="M63">
            <v>0</v>
          </cell>
          <cell r="N63">
            <v>0</v>
          </cell>
          <cell r="O63">
            <v>81701</v>
          </cell>
          <cell r="P63">
            <v>3</v>
          </cell>
          <cell r="Q63">
            <v>0</v>
          </cell>
          <cell r="R63">
            <v>9337</v>
          </cell>
          <cell r="S63">
            <v>4310</v>
          </cell>
          <cell r="T63">
            <v>21846</v>
          </cell>
          <cell r="U63">
            <v>13.647</v>
          </cell>
          <cell r="V63">
            <v>33491.9</v>
          </cell>
        </row>
        <row r="64">
          <cell r="A64">
            <v>3658</v>
          </cell>
          <cell r="B64">
            <v>0</v>
          </cell>
          <cell r="C64">
            <v>41030</v>
          </cell>
          <cell r="D64">
            <v>98</v>
          </cell>
          <cell r="E64">
            <v>31</v>
          </cell>
          <cell r="F64">
            <v>50</v>
          </cell>
          <cell r="G64">
            <v>1</v>
          </cell>
          <cell r="H64">
            <v>2334</v>
          </cell>
          <cell r="I64">
            <v>0</v>
          </cell>
          <cell r="J64">
            <v>0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81701</v>
          </cell>
          <cell r="P64">
            <v>3</v>
          </cell>
          <cell r="Q64">
            <v>0</v>
          </cell>
          <cell r="R64">
            <v>9337</v>
          </cell>
          <cell r="S64">
            <v>4310</v>
          </cell>
          <cell r="T64">
            <v>21846</v>
          </cell>
          <cell r="U64">
            <v>13.647</v>
          </cell>
          <cell r="V64">
            <v>33491.9</v>
          </cell>
        </row>
        <row r="65">
          <cell r="A65">
            <v>18308</v>
          </cell>
          <cell r="B65">
            <v>1</v>
          </cell>
          <cell r="C65">
            <v>41225</v>
          </cell>
          <cell r="D65">
            <v>63</v>
          </cell>
          <cell r="E65">
            <v>31</v>
          </cell>
          <cell r="F65">
            <v>50</v>
          </cell>
          <cell r="G65">
            <v>1</v>
          </cell>
          <cell r="H65">
            <v>2334</v>
          </cell>
          <cell r="I65">
            <v>0</v>
          </cell>
          <cell r="J65">
            <v>0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81701</v>
          </cell>
          <cell r="P65">
            <v>3</v>
          </cell>
          <cell r="Q65">
            <v>0</v>
          </cell>
          <cell r="R65">
            <v>9337</v>
          </cell>
          <cell r="S65">
            <v>4310</v>
          </cell>
          <cell r="T65">
            <v>21846</v>
          </cell>
          <cell r="U65">
            <v>13.647</v>
          </cell>
          <cell r="V65">
            <v>33491.9</v>
          </cell>
        </row>
        <row r="66">
          <cell r="A66">
            <v>6305</v>
          </cell>
          <cell r="B66">
            <v>1</v>
          </cell>
          <cell r="C66">
            <v>41249</v>
          </cell>
          <cell r="D66">
            <v>64</v>
          </cell>
          <cell r="E66">
            <v>31</v>
          </cell>
          <cell r="F66">
            <v>50</v>
          </cell>
          <cell r="G66">
            <v>1</v>
          </cell>
          <cell r="H66">
            <v>2334</v>
          </cell>
          <cell r="I66">
            <v>0</v>
          </cell>
          <cell r="J66">
            <v>0</v>
          </cell>
          <cell r="K66">
            <v>1</v>
          </cell>
          <cell r="L66">
            <v>1</v>
          </cell>
          <cell r="M66">
            <v>0</v>
          </cell>
          <cell r="N66">
            <v>0</v>
          </cell>
          <cell r="O66">
            <v>81701</v>
          </cell>
          <cell r="P66">
            <v>3</v>
          </cell>
          <cell r="Q66">
            <v>0</v>
          </cell>
          <cell r="R66">
            <v>9337</v>
          </cell>
          <cell r="S66">
            <v>4310</v>
          </cell>
          <cell r="T66">
            <v>21846</v>
          </cell>
          <cell r="U66">
            <v>13.647</v>
          </cell>
          <cell r="V66">
            <v>33491.9</v>
          </cell>
        </row>
        <row r="67">
          <cell r="A67">
            <v>1449</v>
          </cell>
          <cell r="B67">
            <v>0</v>
          </cell>
          <cell r="C67">
            <v>41252</v>
          </cell>
          <cell r="D67">
            <v>81</v>
          </cell>
          <cell r="E67">
            <v>31</v>
          </cell>
          <cell r="F67">
            <v>50</v>
          </cell>
          <cell r="G67">
            <v>1</v>
          </cell>
          <cell r="H67">
            <v>2334</v>
          </cell>
          <cell r="I67">
            <v>0</v>
          </cell>
          <cell r="J67">
            <v>0</v>
          </cell>
          <cell r="K67">
            <v>1</v>
          </cell>
          <cell r="L67">
            <v>1</v>
          </cell>
          <cell r="M67">
            <v>0</v>
          </cell>
          <cell r="N67">
            <v>0</v>
          </cell>
          <cell r="O67">
            <v>81701</v>
          </cell>
          <cell r="P67">
            <v>3</v>
          </cell>
          <cell r="Q67">
            <v>0</v>
          </cell>
          <cell r="R67">
            <v>9337</v>
          </cell>
          <cell r="S67">
            <v>4310</v>
          </cell>
          <cell r="T67">
            <v>21846</v>
          </cell>
          <cell r="U67">
            <v>13.647</v>
          </cell>
          <cell r="V67">
            <v>33491.9</v>
          </cell>
        </row>
        <row r="68">
          <cell r="A68">
            <v>7255</v>
          </cell>
          <cell r="B68">
            <v>1</v>
          </cell>
          <cell r="C68">
            <v>42055</v>
          </cell>
          <cell r="D68">
            <v>64</v>
          </cell>
          <cell r="E68">
            <v>31</v>
          </cell>
          <cell r="F68">
            <v>50</v>
          </cell>
          <cell r="G68">
            <v>1</v>
          </cell>
          <cell r="H68">
            <v>2334</v>
          </cell>
          <cell r="I68">
            <v>0</v>
          </cell>
          <cell r="J68">
            <v>0</v>
          </cell>
          <cell r="K68">
            <v>1</v>
          </cell>
          <cell r="L68">
            <v>1</v>
          </cell>
          <cell r="M68">
            <v>0</v>
          </cell>
          <cell r="N68">
            <v>0</v>
          </cell>
          <cell r="O68">
            <v>81701</v>
          </cell>
          <cell r="P68">
            <v>3</v>
          </cell>
          <cell r="Q68">
            <v>0</v>
          </cell>
          <cell r="R68">
            <v>9337</v>
          </cell>
          <cell r="S68">
            <v>4310</v>
          </cell>
          <cell r="T68">
            <v>21846</v>
          </cell>
          <cell r="U68">
            <v>13.647</v>
          </cell>
          <cell r="V68">
            <v>33491.9</v>
          </cell>
        </row>
        <row r="69">
          <cell r="A69">
            <v>7250</v>
          </cell>
          <cell r="B69">
            <v>1</v>
          </cell>
          <cell r="C69">
            <v>42067</v>
          </cell>
          <cell r="D69">
            <v>68</v>
          </cell>
          <cell r="E69">
            <v>31</v>
          </cell>
          <cell r="F69">
            <v>50</v>
          </cell>
          <cell r="G69">
            <v>1</v>
          </cell>
          <cell r="H69">
            <v>2334</v>
          </cell>
          <cell r="I69">
            <v>0</v>
          </cell>
          <cell r="J69">
            <v>0</v>
          </cell>
          <cell r="K69">
            <v>1</v>
          </cell>
          <cell r="L69">
            <v>1</v>
          </cell>
          <cell r="M69">
            <v>0</v>
          </cell>
          <cell r="N69">
            <v>0</v>
          </cell>
          <cell r="O69">
            <v>81701</v>
          </cell>
          <cell r="P69">
            <v>3</v>
          </cell>
          <cell r="Q69">
            <v>0</v>
          </cell>
          <cell r="R69">
            <v>9337</v>
          </cell>
          <cell r="S69">
            <v>4310</v>
          </cell>
          <cell r="T69">
            <v>21846</v>
          </cell>
          <cell r="U69">
            <v>13.647</v>
          </cell>
          <cell r="V69">
            <v>33491.9</v>
          </cell>
        </row>
        <row r="70">
          <cell r="A70">
            <v>17589</v>
          </cell>
          <cell r="B70">
            <v>0</v>
          </cell>
          <cell r="C70">
            <v>42190</v>
          </cell>
          <cell r="D70">
            <v>125</v>
          </cell>
          <cell r="E70">
            <v>31</v>
          </cell>
          <cell r="F70">
            <v>50</v>
          </cell>
          <cell r="G70">
            <v>1</v>
          </cell>
          <cell r="H70">
            <v>2334</v>
          </cell>
          <cell r="I70">
            <v>0</v>
          </cell>
          <cell r="J70">
            <v>0</v>
          </cell>
          <cell r="K70">
            <v>1</v>
          </cell>
          <cell r="L70">
            <v>1</v>
          </cell>
          <cell r="M70">
            <v>0</v>
          </cell>
          <cell r="N70">
            <v>0</v>
          </cell>
          <cell r="O70">
            <v>81701</v>
          </cell>
          <cell r="P70">
            <v>3</v>
          </cell>
          <cell r="Q70">
            <v>0</v>
          </cell>
          <cell r="R70">
            <v>9337</v>
          </cell>
          <cell r="S70">
            <v>4310</v>
          </cell>
          <cell r="T70">
            <v>21846</v>
          </cell>
          <cell r="U70">
            <v>13.647</v>
          </cell>
          <cell r="V70">
            <v>33491.9</v>
          </cell>
        </row>
        <row r="71">
          <cell r="A71">
            <v>6223</v>
          </cell>
          <cell r="B71">
            <v>1</v>
          </cell>
          <cell r="C71">
            <v>42589</v>
          </cell>
          <cell r="D71">
            <v>69</v>
          </cell>
          <cell r="E71">
            <v>31</v>
          </cell>
          <cell r="F71">
            <v>50</v>
          </cell>
          <cell r="G71">
            <v>1</v>
          </cell>
          <cell r="H71">
            <v>2334</v>
          </cell>
          <cell r="I71">
            <v>0</v>
          </cell>
          <cell r="J71">
            <v>0</v>
          </cell>
          <cell r="K71">
            <v>1</v>
          </cell>
          <cell r="L71">
            <v>1</v>
          </cell>
          <cell r="M71">
            <v>0</v>
          </cell>
          <cell r="N71">
            <v>0</v>
          </cell>
          <cell r="O71">
            <v>81701</v>
          </cell>
          <cell r="P71">
            <v>3</v>
          </cell>
          <cell r="Q71">
            <v>0</v>
          </cell>
          <cell r="R71">
            <v>9337</v>
          </cell>
          <cell r="S71">
            <v>4310</v>
          </cell>
          <cell r="T71">
            <v>21846</v>
          </cell>
          <cell r="U71">
            <v>13.647</v>
          </cell>
          <cell r="V71">
            <v>33491.9</v>
          </cell>
        </row>
        <row r="72">
          <cell r="A72">
            <v>3595</v>
          </cell>
          <cell r="B72">
            <v>1</v>
          </cell>
          <cell r="C72">
            <v>43010</v>
          </cell>
          <cell r="D72">
            <v>56</v>
          </cell>
          <cell r="E72">
            <v>31</v>
          </cell>
          <cell r="F72">
            <v>50</v>
          </cell>
          <cell r="G72">
            <v>1</v>
          </cell>
          <cell r="H72">
            <v>2334</v>
          </cell>
          <cell r="I72">
            <v>0</v>
          </cell>
          <cell r="J72">
            <v>0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81701</v>
          </cell>
          <cell r="P72">
            <v>3</v>
          </cell>
          <cell r="Q72">
            <v>0</v>
          </cell>
          <cell r="R72">
            <v>9337</v>
          </cell>
          <cell r="S72">
            <v>4310</v>
          </cell>
          <cell r="T72">
            <v>21846</v>
          </cell>
          <cell r="U72">
            <v>13.647</v>
          </cell>
          <cell r="V72">
            <v>33491.9</v>
          </cell>
        </row>
        <row r="73">
          <cell r="A73">
            <v>6304</v>
          </cell>
          <cell r="B73">
            <v>1</v>
          </cell>
          <cell r="C73">
            <v>43341</v>
          </cell>
          <cell r="D73">
            <v>53</v>
          </cell>
          <cell r="E73">
            <v>31</v>
          </cell>
          <cell r="F73">
            <v>50</v>
          </cell>
          <cell r="G73">
            <v>1</v>
          </cell>
          <cell r="H73">
            <v>2334</v>
          </cell>
          <cell r="I73">
            <v>0</v>
          </cell>
          <cell r="J73">
            <v>0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81701</v>
          </cell>
          <cell r="P73">
            <v>3</v>
          </cell>
          <cell r="Q73">
            <v>0</v>
          </cell>
          <cell r="R73">
            <v>9337</v>
          </cell>
          <cell r="S73">
            <v>4310</v>
          </cell>
          <cell r="T73">
            <v>21846</v>
          </cell>
          <cell r="U73">
            <v>13.647</v>
          </cell>
          <cell r="V73">
            <v>33491.9</v>
          </cell>
        </row>
        <row r="74">
          <cell r="A74">
            <v>18929</v>
          </cell>
          <cell r="B74">
            <v>1</v>
          </cell>
          <cell r="C74">
            <v>43387</v>
          </cell>
          <cell r="D74">
            <v>125</v>
          </cell>
          <cell r="E74">
            <v>31</v>
          </cell>
          <cell r="F74">
            <v>50</v>
          </cell>
          <cell r="G74">
            <v>1</v>
          </cell>
          <cell r="H74">
            <v>2334</v>
          </cell>
          <cell r="I74">
            <v>0</v>
          </cell>
          <cell r="J74">
            <v>0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81701</v>
          </cell>
          <cell r="P74">
            <v>3</v>
          </cell>
          <cell r="Q74">
            <v>0</v>
          </cell>
          <cell r="R74">
            <v>9337</v>
          </cell>
          <cell r="S74">
            <v>4310</v>
          </cell>
          <cell r="T74">
            <v>21846</v>
          </cell>
          <cell r="U74">
            <v>13.647</v>
          </cell>
          <cell r="V74">
            <v>33491.9</v>
          </cell>
        </row>
        <row r="75">
          <cell r="A75">
            <v>9507</v>
          </cell>
          <cell r="B75">
            <v>1</v>
          </cell>
          <cell r="C75">
            <v>43745</v>
          </cell>
          <cell r="D75">
            <v>103</v>
          </cell>
          <cell r="E75">
            <v>31</v>
          </cell>
          <cell r="F75">
            <v>50</v>
          </cell>
          <cell r="G75">
            <v>1</v>
          </cell>
          <cell r="H75">
            <v>2334</v>
          </cell>
          <cell r="I75">
            <v>0</v>
          </cell>
          <cell r="J75">
            <v>0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81701</v>
          </cell>
          <cell r="P75">
            <v>3</v>
          </cell>
          <cell r="Q75">
            <v>0</v>
          </cell>
          <cell r="R75">
            <v>9337</v>
          </cell>
          <cell r="S75">
            <v>4310</v>
          </cell>
          <cell r="T75">
            <v>21846</v>
          </cell>
          <cell r="U75">
            <v>13.647</v>
          </cell>
          <cell r="V75">
            <v>33491.9</v>
          </cell>
        </row>
        <row r="76">
          <cell r="A76">
            <v>13443</v>
          </cell>
          <cell r="B76">
            <v>1</v>
          </cell>
          <cell r="C76">
            <v>43865</v>
          </cell>
          <cell r="D76">
            <v>61</v>
          </cell>
          <cell r="E76">
            <v>31</v>
          </cell>
          <cell r="F76">
            <v>50</v>
          </cell>
          <cell r="G76">
            <v>1</v>
          </cell>
          <cell r="H76">
            <v>2334</v>
          </cell>
          <cell r="I76">
            <v>0</v>
          </cell>
          <cell r="J76">
            <v>0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81701</v>
          </cell>
          <cell r="P76">
            <v>3</v>
          </cell>
          <cell r="Q76">
            <v>0</v>
          </cell>
          <cell r="R76">
            <v>9337</v>
          </cell>
          <cell r="S76">
            <v>4310</v>
          </cell>
          <cell r="T76">
            <v>21846</v>
          </cell>
          <cell r="U76">
            <v>13.647</v>
          </cell>
          <cell r="V76">
            <v>33491.9</v>
          </cell>
        </row>
        <row r="77">
          <cell r="A77">
            <v>8087</v>
          </cell>
          <cell r="B77">
            <v>1</v>
          </cell>
          <cell r="C77">
            <v>43945</v>
          </cell>
          <cell r="D77">
            <v>71</v>
          </cell>
          <cell r="E77">
            <v>31</v>
          </cell>
          <cell r="F77">
            <v>50</v>
          </cell>
          <cell r="G77">
            <v>1</v>
          </cell>
          <cell r="H77">
            <v>2334</v>
          </cell>
          <cell r="I77">
            <v>0</v>
          </cell>
          <cell r="J77">
            <v>0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81701</v>
          </cell>
          <cell r="P77">
            <v>3</v>
          </cell>
          <cell r="Q77">
            <v>0</v>
          </cell>
          <cell r="R77">
            <v>9337</v>
          </cell>
          <cell r="S77">
            <v>4310</v>
          </cell>
          <cell r="T77">
            <v>21846</v>
          </cell>
          <cell r="U77">
            <v>13.647</v>
          </cell>
          <cell r="V77">
            <v>33491.9</v>
          </cell>
        </row>
        <row r="78">
          <cell r="A78">
            <v>1269</v>
          </cell>
          <cell r="B78">
            <v>1</v>
          </cell>
          <cell r="C78">
            <v>44136</v>
          </cell>
          <cell r="D78">
            <v>69</v>
          </cell>
          <cell r="E78">
            <v>31</v>
          </cell>
          <cell r="F78">
            <v>50</v>
          </cell>
          <cell r="G78">
            <v>1</v>
          </cell>
          <cell r="H78">
            <v>2334</v>
          </cell>
          <cell r="I78">
            <v>0</v>
          </cell>
          <cell r="J78">
            <v>0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81701</v>
          </cell>
          <cell r="P78">
            <v>3</v>
          </cell>
          <cell r="Q78">
            <v>0</v>
          </cell>
          <cell r="R78">
            <v>9337</v>
          </cell>
          <cell r="S78">
            <v>4310</v>
          </cell>
          <cell r="T78">
            <v>21846</v>
          </cell>
          <cell r="U78">
            <v>13.647</v>
          </cell>
          <cell r="V78">
            <v>33491.9</v>
          </cell>
        </row>
        <row r="79">
          <cell r="A79">
            <v>12150</v>
          </cell>
          <cell r="B79">
            <v>1</v>
          </cell>
          <cell r="C79">
            <v>44468</v>
          </cell>
          <cell r="D79">
            <v>79</v>
          </cell>
          <cell r="E79">
            <v>31</v>
          </cell>
          <cell r="F79">
            <v>50</v>
          </cell>
          <cell r="G79">
            <v>1</v>
          </cell>
          <cell r="H79">
            <v>2334</v>
          </cell>
          <cell r="I79">
            <v>0</v>
          </cell>
          <cell r="J79">
            <v>0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81701</v>
          </cell>
          <cell r="P79">
            <v>3</v>
          </cell>
          <cell r="Q79">
            <v>0</v>
          </cell>
          <cell r="R79">
            <v>9337</v>
          </cell>
          <cell r="S79">
            <v>4310</v>
          </cell>
          <cell r="T79">
            <v>21846</v>
          </cell>
          <cell r="U79">
            <v>13.647</v>
          </cell>
          <cell r="V79">
            <v>33491.9</v>
          </cell>
        </row>
        <row r="80">
          <cell r="A80">
            <v>2341</v>
          </cell>
          <cell r="B80">
            <v>0</v>
          </cell>
          <cell r="C80">
            <v>44508</v>
          </cell>
          <cell r="D80">
            <v>103</v>
          </cell>
          <cell r="E80">
            <v>31</v>
          </cell>
          <cell r="F80">
            <v>50</v>
          </cell>
          <cell r="G80">
            <v>1</v>
          </cell>
          <cell r="H80">
            <v>2334</v>
          </cell>
          <cell r="I80">
            <v>0</v>
          </cell>
          <cell r="J80">
            <v>0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81701</v>
          </cell>
          <cell r="P80">
            <v>3</v>
          </cell>
          <cell r="Q80">
            <v>0</v>
          </cell>
          <cell r="R80">
            <v>9337</v>
          </cell>
          <cell r="S80">
            <v>4310</v>
          </cell>
          <cell r="T80">
            <v>21846</v>
          </cell>
          <cell r="U80">
            <v>13.647</v>
          </cell>
          <cell r="V80">
            <v>33491.9</v>
          </cell>
        </row>
        <row r="81">
          <cell r="A81">
            <v>10844</v>
          </cell>
          <cell r="B81">
            <v>0</v>
          </cell>
          <cell r="C81">
            <v>44858</v>
          </cell>
          <cell r="D81">
            <v>55</v>
          </cell>
          <cell r="E81">
            <v>31</v>
          </cell>
          <cell r="F81">
            <v>50</v>
          </cell>
          <cell r="G81">
            <v>1</v>
          </cell>
          <cell r="H81">
            <v>2334</v>
          </cell>
          <cell r="I81">
            <v>0</v>
          </cell>
          <cell r="J81">
            <v>0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81701</v>
          </cell>
          <cell r="P81">
            <v>3</v>
          </cell>
          <cell r="Q81">
            <v>0</v>
          </cell>
          <cell r="R81">
            <v>9337</v>
          </cell>
          <cell r="S81">
            <v>4310</v>
          </cell>
          <cell r="T81">
            <v>21846</v>
          </cell>
          <cell r="U81">
            <v>13.647</v>
          </cell>
          <cell r="V81">
            <v>33491.9</v>
          </cell>
        </row>
        <row r="82">
          <cell r="A82">
            <v>3621</v>
          </cell>
          <cell r="B82">
            <v>0</v>
          </cell>
          <cell r="C82">
            <v>45246</v>
          </cell>
          <cell r="D82">
            <v>156</v>
          </cell>
          <cell r="E82">
            <v>31</v>
          </cell>
          <cell r="F82">
            <v>50</v>
          </cell>
          <cell r="G82">
            <v>1</v>
          </cell>
          <cell r="H82">
            <v>2334</v>
          </cell>
          <cell r="I82">
            <v>0</v>
          </cell>
          <cell r="J82">
            <v>0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81701</v>
          </cell>
          <cell r="P82">
            <v>3</v>
          </cell>
          <cell r="Q82">
            <v>0</v>
          </cell>
          <cell r="R82">
            <v>9337</v>
          </cell>
          <cell r="S82">
            <v>4310</v>
          </cell>
          <cell r="T82">
            <v>21846</v>
          </cell>
          <cell r="U82">
            <v>13.647</v>
          </cell>
          <cell r="V82">
            <v>33491.9</v>
          </cell>
        </row>
        <row r="83">
          <cell r="A83">
            <v>18682</v>
          </cell>
          <cell r="B83">
            <v>1</v>
          </cell>
          <cell r="C83">
            <v>45514</v>
          </cell>
          <cell r="D83">
            <v>98</v>
          </cell>
          <cell r="E83">
            <v>31</v>
          </cell>
          <cell r="F83">
            <v>50</v>
          </cell>
          <cell r="G83">
            <v>1</v>
          </cell>
          <cell r="H83">
            <v>2334</v>
          </cell>
          <cell r="I83">
            <v>0</v>
          </cell>
          <cell r="J83">
            <v>0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81701</v>
          </cell>
          <cell r="P83">
            <v>3</v>
          </cell>
          <cell r="Q83">
            <v>0</v>
          </cell>
          <cell r="R83">
            <v>9337</v>
          </cell>
          <cell r="S83">
            <v>4310</v>
          </cell>
          <cell r="T83">
            <v>21846</v>
          </cell>
          <cell r="U83">
            <v>13.647</v>
          </cell>
          <cell r="V83">
            <v>33491.9</v>
          </cell>
        </row>
        <row r="84">
          <cell r="A84">
            <v>7521</v>
          </cell>
          <cell r="B84">
            <v>0</v>
          </cell>
          <cell r="C84">
            <v>45630</v>
          </cell>
          <cell r="D84">
            <v>100</v>
          </cell>
          <cell r="E84">
            <v>31</v>
          </cell>
          <cell r="F84">
            <v>50</v>
          </cell>
          <cell r="G84">
            <v>1</v>
          </cell>
          <cell r="H84">
            <v>2334</v>
          </cell>
          <cell r="I84">
            <v>0</v>
          </cell>
          <cell r="J84">
            <v>0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81701</v>
          </cell>
          <cell r="P84">
            <v>3</v>
          </cell>
          <cell r="Q84">
            <v>0</v>
          </cell>
          <cell r="R84">
            <v>9337</v>
          </cell>
          <cell r="S84">
            <v>4310</v>
          </cell>
          <cell r="T84">
            <v>21846</v>
          </cell>
          <cell r="U84">
            <v>13.647</v>
          </cell>
          <cell r="V84">
            <v>33491.9</v>
          </cell>
        </row>
        <row r="85">
          <cell r="A85">
            <v>12055</v>
          </cell>
          <cell r="B85">
            <v>1</v>
          </cell>
          <cell r="C85">
            <v>45725</v>
          </cell>
          <cell r="D85">
            <v>66</v>
          </cell>
          <cell r="E85">
            <v>31</v>
          </cell>
          <cell r="F85">
            <v>50</v>
          </cell>
          <cell r="G85">
            <v>1</v>
          </cell>
          <cell r="H85">
            <v>2334</v>
          </cell>
          <cell r="I85">
            <v>0</v>
          </cell>
          <cell r="J85">
            <v>0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81701</v>
          </cell>
          <cell r="P85">
            <v>3</v>
          </cell>
          <cell r="Q85">
            <v>0</v>
          </cell>
          <cell r="R85">
            <v>9337</v>
          </cell>
          <cell r="S85">
            <v>4310</v>
          </cell>
          <cell r="T85">
            <v>21846</v>
          </cell>
          <cell r="U85">
            <v>13.647</v>
          </cell>
          <cell r="V85">
            <v>33491.9</v>
          </cell>
        </row>
        <row r="86">
          <cell r="A86">
            <v>2313</v>
          </cell>
          <cell r="B86">
            <v>0</v>
          </cell>
          <cell r="C86">
            <v>45761</v>
          </cell>
          <cell r="D86">
            <v>112</v>
          </cell>
          <cell r="E86">
            <v>31</v>
          </cell>
          <cell r="F86">
            <v>50</v>
          </cell>
          <cell r="G86">
            <v>1</v>
          </cell>
          <cell r="H86">
            <v>2334</v>
          </cell>
          <cell r="I86">
            <v>0</v>
          </cell>
          <cell r="J86">
            <v>0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81701</v>
          </cell>
          <cell r="P86">
            <v>3</v>
          </cell>
          <cell r="Q86">
            <v>0</v>
          </cell>
          <cell r="R86">
            <v>9337</v>
          </cell>
          <cell r="S86">
            <v>4310</v>
          </cell>
          <cell r="T86">
            <v>21846</v>
          </cell>
          <cell r="U86">
            <v>13.647</v>
          </cell>
          <cell r="V86">
            <v>33491.9</v>
          </cell>
        </row>
        <row r="87">
          <cell r="A87">
            <v>15311</v>
          </cell>
          <cell r="B87">
            <v>0</v>
          </cell>
          <cell r="C87">
            <v>45934</v>
          </cell>
          <cell r="D87">
            <v>61</v>
          </cell>
          <cell r="E87">
            <v>31</v>
          </cell>
          <cell r="F87">
            <v>50</v>
          </cell>
          <cell r="G87">
            <v>1</v>
          </cell>
          <cell r="H87">
            <v>2334</v>
          </cell>
          <cell r="I87">
            <v>0</v>
          </cell>
          <cell r="J87">
            <v>0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81701</v>
          </cell>
          <cell r="P87">
            <v>3</v>
          </cell>
          <cell r="Q87">
            <v>0</v>
          </cell>
          <cell r="R87">
            <v>9337</v>
          </cell>
          <cell r="S87">
            <v>4310</v>
          </cell>
          <cell r="T87">
            <v>21846</v>
          </cell>
          <cell r="U87">
            <v>13.647</v>
          </cell>
          <cell r="V87">
            <v>33491.9</v>
          </cell>
        </row>
        <row r="88">
          <cell r="A88">
            <v>14402</v>
          </cell>
          <cell r="B88">
            <v>0</v>
          </cell>
          <cell r="C88">
            <v>46506</v>
          </cell>
          <cell r="D88">
            <v>76</v>
          </cell>
          <cell r="E88">
            <v>31</v>
          </cell>
          <cell r="F88">
            <v>50</v>
          </cell>
          <cell r="G88">
            <v>1</v>
          </cell>
          <cell r="H88">
            <v>2334</v>
          </cell>
          <cell r="I88">
            <v>0</v>
          </cell>
          <cell r="J88">
            <v>0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81701</v>
          </cell>
          <cell r="P88">
            <v>3</v>
          </cell>
          <cell r="Q88">
            <v>0</v>
          </cell>
          <cell r="R88">
            <v>9337</v>
          </cell>
          <cell r="S88">
            <v>4310</v>
          </cell>
          <cell r="T88">
            <v>21846</v>
          </cell>
          <cell r="U88">
            <v>13.647</v>
          </cell>
          <cell r="V88">
            <v>33491.9</v>
          </cell>
        </row>
        <row r="89">
          <cell r="A89">
            <v>804</v>
          </cell>
          <cell r="B89">
            <v>1</v>
          </cell>
          <cell r="C89">
            <v>46524</v>
          </cell>
          <cell r="D89">
            <v>83</v>
          </cell>
          <cell r="E89">
            <v>31</v>
          </cell>
          <cell r="F89">
            <v>50</v>
          </cell>
          <cell r="G89">
            <v>1</v>
          </cell>
          <cell r="H89">
            <v>2334</v>
          </cell>
          <cell r="I89">
            <v>0</v>
          </cell>
          <cell r="J89">
            <v>0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81701</v>
          </cell>
          <cell r="P89">
            <v>3</v>
          </cell>
          <cell r="Q89">
            <v>0</v>
          </cell>
          <cell r="R89">
            <v>9337</v>
          </cell>
          <cell r="S89">
            <v>4310</v>
          </cell>
          <cell r="T89">
            <v>21846</v>
          </cell>
          <cell r="U89">
            <v>13.647</v>
          </cell>
          <cell r="V89">
            <v>33491.9</v>
          </cell>
        </row>
        <row r="90">
          <cell r="A90">
            <v>1045</v>
          </cell>
          <cell r="B90">
            <v>0</v>
          </cell>
          <cell r="C90">
            <v>46907</v>
          </cell>
          <cell r="D90">
            <v>181</v>
          </cell>
          <cell r="E90">
            <v>31</v>
          </cell>
          <cell r="F90">
            <v>50</v>
          </cell>
          <cell r="G90">
            <v>1</v>
          </cell>
          <cell r="H90">
            <v>2334</v>
          </cell>
          <cell r="I90">
            <v>0</v>
          </cell>
          <cell r="J90">
            <v>0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81701</v>
          </cell>
          <cell r="P90">
            <v>3</v>
          </cell>
          <cell r="Q90">
            <v>0</v>
          </cell>
          <cell r="R90">
            <v>9337</v>
          </cell>
          <cell r="S90">
            <v>4310</v>
          </cell>
          <cell r="T90">
            <v>21846</v>
          </cell>
          <cell r="U90">
            <v>13.647</v>
          </cell>
          <cell r="V90">
            <v>33491.9</v>
          </cell>
        </row>
        <row r="91">
          <cell r="A91">
            <v>10748</v>
          </cell>
          <cell r="B91">
            <v>0</v>
          </cell>
          <cell r="C91">
            <v>47425</v>
          </cell>
          <cell r="D91">
            <v>105</v>
          </cell>
          <cell r="E91">
            <v>31</v>
          </cell>
          <cell r="F91">
            <v>50</v>
          </cell>
          <cell r="G91">
            <v>1</v>
          </cell>
          <cell r="H91">
            <v>2334</v>
          </cell>
          <cell r="I91">
            <v>0</v>
          </cell>
          <cell r="J91">
            <v>0</v>
          </cell>
          <cell r="K91">
            <v>1</v>
          </cell>
          <cell r="L91">
            <v>1</v>
          </cell>
          <cell r="M91">
            <v>0</v>
          </cell>
          <cell r="N91">
            <v>0</v>
          </cell>
          <cell r="O91">
            <v>81701</v>
          </cell>
          <cell r="P91">
            <v>3</v>
          </cell>
          <cell r="Q91">
            <v>0</v>
          </cell>
          <cell r="R91">
            <v>9337</v>
          </cell>
          <cell r="S91">
            <v>4310</v>
          </cell>
          <cell r="T91">
            <v>21846</v>
          </cell>
          <cell r="U91">
            <v>13.647</v>
          </cell>
          <cell r="V91">
            <v>33491.9</v>
          </cell>
        </row>
        <row r="92">
          <cell r="A92">
            <v>10903</v>
          </cell>
          <cell r="B92">
            <v>1</v>
          </cell>
          <cell r="C92">
            <v>47770</v>
          </cell>
          <cell r="D92">
            <v>75</v>
          </cell>
          <cell r="E92">
            <v>31</v>
          </cell>
          <cell r="F92">
            <v>50</v>
          </cell>
          <cell r="G92">
            <v>1</v>
          </cell>
          <cell r="H92">
            <v>2334</v>
          </cell>
          <cell r="I92">
            <v>0</v>
          </cell>
          <cell r="J92">
            <v>0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81701</v>
          </cell>
          <cell r="P92">
            <v>3</v>
          </cell>
          <cell r="Q92">
            <v>0</v>
          </cell>
          <cell r="R92">
            <v>9337</v>
          </cell>
          <cell r="S92">
            <v>4310</v>
          </cell>
          <cell r="T92">
            <v>21846</v>
          </cell>
          <cell r="U92">
            <v>13.647</v>
          </cell>
          <cell r="V92">
            <v>33491.9</v>
          </cell>
        </row>
        <row r="93">
          <cell r="A93">
            <v>16594</v>
          </cell>
          <cell r="B93">
            <v>1</v>
          </cell>
          <cell r="C93">
            <v>48110</v>
          </cell>
          <cell r="D93">
            <v>67</v>
          </cell>
          <cell r="E93">
            <v>31</v>
          </cell>
          <cell r="F93">
            <v>50</v>
          </cell>
          <cell r="G93">
            <v>1</v>
          </cell>
          <cell r="H93">
            <v>2334</v>
          </cell>
          <cell r="I93">
            <v>0</v>
          </cell>
          <cell r="J93">
            <v>0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81701</v>
          </cell>
          <cell r="P93">
            <v>3</v>
          </cell>
          <cell r="Q93">
            <v>0</v>
          </cell>
          <cell r="R93">
            <v>9337</v>
          </cell>
          <cell r="S93">
            <v>4310</v>
          </cell>
          <cell r="T93">
            <v>21846</v>
          </cell>
          <cell r="U93">
            <v>13.647</v>
          </cell>
          <cell r="V93">
            <v>33491.9</v>
          </cell>
        </row>
        <row r="94">
          <cell r="A94">
            <v>18669</v>
          </cell>
          <cell r="B94">
            <v>1</v>
          </cell>
          <cell r="C94">
            <v>48129</v>
          </cell>
          <cell r="D94">
            <v>138</v>
          </cell>
          <cell r="E94">
            <v>31</v>
          </cell>
          <cell r="F94">
            <v>50</v>
          </cell>
          <cell r="G94">
            <v>1</v>
          </cell>
          <cell r="H94">
            <v>2334</v>
          </cell>
          <cell r="I94">
            <v>0</v>
          </cell>
          <cell r="J94">
            <v>0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81701</v>
          </cell>
          <cell r="P94">
            <v>3</v>
          </cell>
          <cell r="Q94">
            <v>0</v>
          </cell>
          <cell r="R94">
            <v>9337</v>
          </cell>
          <cell r="S94">
            <v>4310</v>
          </cell>
          <cell r="T94">
            <v>21846</v>
          </cell>
          <cell r="U94">
            <v>13.647</v>
          </cell>
          <cell r="V94">
            <v>33491.9</v>
          </cell>
        </row>
        <row r="95">
          <cell r="A95">
            <v>12698</v>
          </cell>
          <cell r="B95">
            <v>0</v>
          </cell>
          <cell r="C95">
            <v>48581</v>
          </cell>
          <cell r="D95">
            <v>67</v>
          </cell>
          <cell r="E95">
            <v>31</v>
          </cell>
          <cell r="F95">
            <v>50</v>
          </cell>
          <cell r="G95">
            <v>1</v>
          </cell>
          <cell r="H95">
            <v>2334</v>
          </cell>
          <cell r="I95">
            <v>0</v>
          </cell>
          <cell r="J95">
            <v>0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81701</v>
          </cell>
          <cell r="P95">
            <v>3</v>
          </cell>
          <cell r="Q95">
            <v>0</v>
          </cell>
          <cell r="R95">
            <v>9337</v>
          </cell>
          <cell r="S95">
            <v>4310</v>
          </cell>
          <cell r="T95">
            <v>21846</v>
          </cell>
          <cell r="U95">
            <v>13.647</v>
          </cell>
          <cell r="V95">
            <v>33491.9</v>
          </cell>
        </row>
        <row r="96">
          <cell r="A96">
            <v>4568</v>
          </cell>
          <cell r="B96">
            <v>1</v>
          </cell>
          <cell r="C96">
            <v>48611</v>
          </cell>
          <cell r="D96">
            <v>71</v>
          </cell>
          <cell r="E96">
            <v>31</v>
          </cell>
          <cell r="F96">
            <v>50</v>
          </cell>
          <cell r="G96">
            <v>1</v>
          </cell>
          <cell r="H96">
            <v>2334</v>
          </cell>
          <cell r="I96">
            <v>0</v>
          </cell>
          <cell r="J96">
            <v>0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81701</v>
          </cell>
          <cell r="P96">
            <v>3</v>
          </cell>
          <cell r="Q96">
            <v>0</v>
          </cell>
          <cell r="R96">
            <v>9337</v>
          </cell>
          <cell r="S96">
            <v>4310</v>
          </cell>
          <cell r="T96">
            <v>21846</v>
          </cell>
          <cell r="U96">
            <v>13.647</v>
          </cell>
          <cell r="V96">
            <v>33491.9</v>
          </cell>
        </row>
        <row r="97">
          <cell r="A97">
            <v>13422</v>
          </cell>
          <cell r="B97">
            <v>1</v>
          </cell>
          <cell r="C97">
            <v>48707</v>
          </cell>
          <cell r="D97">
            <v>58</v>
          </cell>
          <cell r="E97">
            <v>31</v>
          </cell>
          <cell r="F97">
            <v>50</v>
          </cell>
          <cell r="G97">
            <v>1</v>
          </cell>
          <cell r="H97">
            <v>2334</v>
          </cell>
          <cell r="I97">
            <v>0</v>
          </cell>
          <cell r="J97">
            <v>0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81701</v>
          </cell>
          <cell r="P97">
            <v>3</v>
          </cell>
          <cell r="Q97">
            <v>0</v>
          </cell>
          <cell r="R97">
            <v>9337</v>
          </cell>
          <cell r="S97">
            <v>4310</v>
          </cell>
          <cell r="T97">
            <v>21846</v>
          </cell>
          <cell r="U97">
            <v>13.647</v>
          </cell>
          <cell r="V97">
            <v>33491.9</v>
          </cell>
        </row>
        <row r="98">
          <cell r="A98">
            <v>19248</v>
          </cell>
          <cell r="B98">
            <v>1</v>
          </cell>
          <cell r="C98">
            <v>48942</v>
          </cell>
          <cell r="D98">
            <v>142</v>
          </cell>
          <cell r="E98">
            <v>31</v>
          </cell>
          <cell r="F98">
            <v>50</v>
          </cell>
          <cell r="G98">
            <v>1</v>
          </cell>
          <cell r="H98">
            <v>2334</v>
          </cell>
          <cell r="I98">
            <v>0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81701</v>
          </cell>
          <cell r="P98">
            <v>3</v>
          </cell>
          <cell r="Q98">
            <v>0</v>
          </cell>
          <cell r="R98">
            <v>9337</v>
          </cell>
          <cell r="S98">
            <v>4310</v>
          </cell>
          <cell r="T98">
            <v>21846</v>
          </cell>
          <cell r="U98">
            <v>13.647</v>
          </cell>
          <cell r="V98">
            <v>33491.9</v>
          </cell>
        </row>
        <row r="99">
          <cell r="A99">
            <v>19007</v>
          </cell>
          <cell r="B99">
            <v>1</v>
          </cell>
          <cell r="C99">
            <v>48972</v>
          </cell>
          <cell r="D99">
            <v>141</v>
          </cell>
          <cell r="E99">
            <v>31</v>
          </cell>
          <cell r="F99">
            <v>50</v>
          </cell>
          <cell r="G99">
            <v>1</v>
          </cell>
          <cell r="H99">
            <v>2334</v>
          </cell>
          <cell r="I99">
            <v>0</v>
          </cell>
          <cell r="J99">
            <v>0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81701</v>
          </cell>
          <cell r="P99">
            <v>3</v>
          </cell>
          <cell r="Q99">
            <v>0</v>
          </cell>
          <cell r="R99">
            <v>9337</v>
          </cell>
          <cell r="S99">
            <v>4310</v>
          </cell>
          <cell r="T99">
            <v>21846</v>
          </cell>
          <cell r="U99">
            <v>13.647</v>
          </cell>
          <cell r="V99">
            <v>33491.9</v>
          </cell>
        </row>
        <row r="100">
          <cell r="A100">
            <v>19182</v>
          </cell>
          <cell r="B100">
            <v>1</v>
          </cell>
          <cell r="C100">
            <v>49802</v>
          </cell>
          <cell r="D100">
            <v>143</v>
          </cell>
          <cell r="E100">
            <v>31</v>
          </cell>
          <cell r="F100">
            <v>50</v>
          </cell>
          <cell r="G100">
            <v>1</v>
          </cell>
          <cell r="H100">
            <v>2334</v>
          </cell>
          <cell r="I100">
            <v>0</v>
          </cell>
          <cell r="J100">
            <v>0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81701</v>
          </cell>
          <cell r="P100">
            <v>3</v>
          </cell>
          <cell r="Q100">
            <v>0</v>
          </cell>
          <cell r="R100">
            <v>9337</v>
          </cell>
          <cell r="S100">
            <v>4310</v>
          </cell>
          <cell r="T100">
            <v>21846</v>
          </cell>
          <cell r="U100">
            <v>13.647</v>
          </cell>
          <cell r="V100">
            <v>33491.9</v>
          </cell>
        </row>
        <row r="101">
          <cell r="A101">
            <v>17662</v>
          </cell>
          <cell r="B101">
            <v>1</v>
          </cell>
          <cell r="C101">
            <v>50217</v>
          </cell>
          <cell r="D101">
            <v>117</v>
          </cell>
          <cell r="E101">
            <v>31</v>
          </cell>
          <cell r="F101">
            <v>50</v>
          </cell>
          <cell r="G101">
            <v>1</v>
          </cell>
          <cell r="H101">
            <v>2334</v>
          </cell>
          <cell r="I101">
            <v>0</v>
          </cell>
          <cell r="J101">
            <v>0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81701</v>
          </cell>
          <cell r="P101">
            <v>3</v>
          </cell>
          <cell r="Q101">
            <v>0</v>
          </cell>
          <cell r="R101">
            <v>9337</v>
          </cell>
          <cell r="S101">
            <v>4310</v>
          </cell>
          <cell r="T101">
            <v>21846</v>
          </cell>
          <cell r="U101">
            <v>13.647</v>
          </cell>
          <cell r="V101">
            <v>33491.9</v>
          </cell>
        </row>
        <row r="102">
          <cell r="A102">
            <v>1279</v>
          </cell>
          <cell r="B102">
            <v>0</v>
          </cell>
          <cell r="C102">
            <v>50613</v>
          </cell>
          <cell r="D102">
            <v>66</v>
          </cell>
          <cell r="E102">
            <v>31</v>
          </cell>
          <cell r="F102">
            <v>50</v>
          </cell>
          <cell r="G102">
            <v>1</v>
          </cell>
          <cell r="H102">
            <v>2334</v>
          </cell>
          <cell r="I102">
            <v>0</v>
          </cell>
          <cell r="J102">
            <v>0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81701</v>
          </cell>
          <cell r="P102">
            <v>3</v>
          </cell>
          <cell r="Q102">
            <v>0</v>
          </cell>
          <cell r="R102">
            <v>9337</v>
          </cell>
          <cell r="S102">
            <v>4310</v>
          </cell>
          <cell r="T102">
            <v>21846</v>
          </cell>
          <cell r="U102">
            <v>13.647</v>
          </cell>
          <cell r="V102">
            <v>33491.9</v>
          </cell>
        </row>
        <row r="103">
          <cell r="A103">
            <v>8176</v>
          </cell>
          <cell r="B103">
            <v>1</v>
          </cell>
          <cell r="C103">
            <v>51156</v>
          </cell>
          <cell r="D103">
            <v>143</v>
          </cell>
          <cell r="E103">
            <v>31</v>
          </cell>
          <cell r="F103">
            <v>50</v>
          </cell>
          <cell r="G103">
            <v>1</v>
          </cell>
          <cell r="H103">
            <v>2334</v>
          </cell>
          <cell r="I103">
            <v>0</v>
          </cell>
          <cell r="J103">
            <v>0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81701</v>
          </cell>
          <cell r="P103">
            <v>3</v>
          </cell>
          <cell r="Q103">
            <v>0</v>
          </cell>
          <cell r="R103">
            <v>9337</v>
          </cell>
          <cell r="S103">
            <v>4310</v>
          </cell>
          <cell r="T103">
            <v>21846</v>
          </cell>
          <cell r="U103">
            <v>13.647</v>
          </cell>
          <cell r="V103">
            <v>33491.9</v>
          </cell>
        </row>
        <row r="104">
          <cell r="A104">
            <v>10236</v>
          </cell>
          <cell r="B104">
            <v>0</v>
          </cell>
          <cell r="C104">
            <v>52210</v>
          </cell>
          <cell r="D104">
            <v>120</v>
          </cell>
          <cell r="E104">
            <v>31</v>
          </cell>
          <cell r="F104">
            <v>50</v>
          </cell>
          <cell r="G104">
            <v>1</v>
          </cell>
          <cell r="H104">
            <v>2334</v>
          </cell>
          <cell r="I104">
            <v>0</v>
          </cell>
          <cell r="J104">
            <v>0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81701</v>
          </cell>
          <cell r="P104">
            <v>3</v>
          </cell>
          <cell r="Q104">
            <v>0</v>
          </cell>
          <cell r="R104">
            <v>9337</v>
          </cell>
          <cell r="S104">
            <v>4310</v>
          </cell>
          <cell r="T104">
            <v>21846</v>
          </cell>
          <cell r="U104">
            <v>13.647</v>
          </cell>
          <cell r="V104">
            <v>33491.9</v>
          </cell>
        </row>
        <row r="105">
          <cell r="A105">
            <v>17282</v>
          </cell>
          <cell r="B105">
            <v>0</v>
          </cell>
          <cell r="C105">
            <v>52369</v>
          </cell>
          <cell r="D105">
            <v>112</v>
          </cell>
          <cell r="E105">
            <v>31</v>
          </cell>
          <cell r="F105">
            <v>50</v>
          </cell>
          <cell r="G105">
            <v>1</v>
          </cell>
          <cell r="H105">
            <v>2334</v>
          </cell>
          <cell r="I105">
            <v>0</v>
          </cell>
          <cell r="J105">
            <v>0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81701</v>
          </cell>
          <cell r="P105">
            <v>3</v>
          </cell>
          <cell r="Q105">
            <v>0</v>
          </cell>
          <cell r="R105">
            <v>9337</v>
          </cell>
          <cell r="S105">
            <v>4310</v>
          </cell>
          <cell r="T105">
            <v>21846</v>
          </cell>
          <cell r="U105">
            <v>13.647</v>
          </cell>
          <cell r="V105">
            <v>33491.9</v>
          </cell>
        </row>
        <row r="106">
          <cell r="A106">
            <v>12566</v>
          </cell>
          <cell r="B106">
            <v>1</v>
          </cell>
          <cell r="C106">
            <v>53174</v>
          </cell>
          <cell r="D106">
            <v>61</v>
          </cell>
          <cell r="E106">
            <v>31</v>
          </cell>
          <cell r="F106">
            <v>50</v>
          </cell>
          <cell r="G106">
            <v>1</v>
          </cell>
          <cell r="H106">
            <v>2334</v>
          </cell>
          <cell r="I106">
            <v>0</v>
          </cell>
          <cell r="J106">
            <v>0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81701</v>
          </cell>
          <cell r="P106">
            <v>3</v>
          </cell>
          <cell r="Q106">
            <v>0</v>
          </cell>
          <cell r="R106">
            <v>9337</v>
          </cell>
          <cell r="S106">
            <v>4310</v>
          </cell>
          <cell r="T106">
            <v>21846</v>
          </cell>
          <cell r="U106">
            <v>13.647</v>
          </cell>
          <cell r="V106">
            <v>33491.9</v>
          </cell>
        </row>
        <row r="107">
          <cell r="A107">
            <v>14429</v>
          </cell>
          <cell r="B107">
            <v>0</v>
          </cell>
          <cell r="C107">
            <v>53756</v>
          </cell>
          <cell r="D107">
            <v>116</v>
          </cell>
          <cell r="E107">
            <v>31</v>
          </cell>
          <cell r="F107">
            <v>50</v>
          </cell>
          <cell r="G107">
            <v>1</v>
          </cell>
          <cell r="H107">
            <v>2334</v>
          </cell>
          <cell r="I107">
            <v>0</v>
          </cell>
          <cell r="J107">
            <v>0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81701</v>
          </cell>
          <cell r="P107">
            <v>3</v>
          </cell>
          <cell r="Q107">
            <v>0</v>
          </cell>
          <cell r="R107">
            <v>9337</v>
          </cell>
          <cell r="S107">
            <v>4310</v>
          </cell>
          <cell r="T107">
            <v>21846</v>
          </cell>
          <cell r="U107">
            <v>13.647</v>
          </cell>
          <cell r="V107">
            <v>33491.9</v>
          </cell>
        </row>
        <row r="108">
          <cell r="A108">
            <v>10026</v>
          </cell>
          <cell r="B108">
            <v>0</v>
          </cell>
          <cell r="C108">
            <v>53906</v>
          </cell>
          <cell r="D108">
            <v>137</v>
          </cell>
          <cell r="E108">
            <v>31</v>
          </cell>
          <cell r="F108">
            <v>50</v>
          </cell>
          <cell r="G108">
            <v>1</v>
          </cell>
          <cell r="H108">
            <v>2334</v>
          </cell>
          <cell r="I108">
            <v>0</v>
          </cell>
          <cell r="J108">
            <v>0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81701</v>
          </cell>
          <cell r="P108">
            <v>3</v>
          </cell>
          <cell r="Q108">
            <v>0</v>
          </cell>
          <cell r="R108">
            <v>9337</v>
          </cell>
          <cell r="S108">
            <v>4310</v>
          </cell>
          <cell r="T108">
            <v>21846</v>
          </cell>
          <cell r="U108">
            <v>13.647</v>
          </cell>
          <cell r="V108">
            <v>33491.9</v>
          </cell>
        </row>
        <row r="109">
          <cell r="A109">
            <v>4098</v>
          </cell>
          <cell r="B109">
            <v>1</v>
          </cell>
          <cell r="C109">
            <v>54246</v>
          </cell>
          <cell r="D109">
            <v>97</v>
          </cell>
          <cell r="E109">
            <v>31</v>
          </cell>
          <cell r="F109">
            <v>50</v>
          </cell>
          <cell r="G109">
            <v>1</v>
          </cell>
          <cell r="H109">
            <v>2334</v>
          </cell>
          <cell r="I109">
            <v>0</v>
          </cell>
          <cell r="J109">
            <v>0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81701</v>
          </cell>
          <cell r="P109">
            <v>3</v>
          </cell>
          <cell r="Q109">
            <v>0</v>
          </cell>
          <cell r="R109">
            <v>9337</v>
          </cell>
          <cell r="S109">
            <v>4310</v>
          </cell>
          <cell r="T109">
            <v>21846</v>
          </cell>
          <cell r="U109">
            <v>13.647</v>
          </cell>
          <cell r="V109">
            <v>33491.9</v>
          </cell>
        </row>
        <row r="110">
          <cell r="A110">
            <v>7274</v>
          </cell>
          <cell r="B110">
            <v>1</v>
          </cell>
          <cell r="C110">
            <v>54256</v>
          </cell>
          <cell r="D110">
            <v>83</v>
          </cell>
          <cell r="E110">
            <v>31</v>
          </cell>
          <cell r="F110">
            <v>50</v>
          </cell>
          <cell r="G110">
            <v>1</v>
          </cell>
          <cell r="H110">
            <v>2334</v>
          </cell>
          <cell r="I110">
            <v>0</v>
          </cell>
          <cell r="J110">
            <v>0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81701</v>
          </cell>
          <cell r="P110">
            <v>3</v>
          </cell>
          <cell r="Q110">
            <v>0</v>
          </cell>
          <cell r="R110">
            <v>9337</v>
          </cell>
          <cell r="S110">
            <v>4310</v>
          </cell>
          <cell r="T110">
            <v>21846</v>
          </cell>
          <cell r="U110">
            <v>13.647</v>
          </cell>
          <cell r="V110">
            <v>33491.9</v>
          </cell>
        </row>
        <row r="111">
          <cell r="A111">
            <v>12574</v>
          </cell>
          <cell r="B111">
            <v>0</v>
          </cell>
          <cell r="C111">
            <v>56699</v>
          </cell>
          <cell r="D111">
            <v>90</v>
          </cell>
          <cell r="E111">
            <v>31</v>
          </cell>
          <cell r="F111">
            <v>50</v>
          </cell>
          <cell r="G111">
            <v>1</v>
          </cell>
          <cell r="H111">
            <v>2334</v>
          </cell>
          <cell r="I111">
            <v>0</v>
          </cell>
          <cell r="J111">
            <v>0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81701</v>
          </cell>
          <cell r="P111">
            <v>3</v>
          </cell>
          <cell r="Q111">
            <v>0</v>
          </cell>
          <cell r="R111">
            <v>9337</v>
          </cell>
          <cell r="S111">
            <v>4310</v>
          </cell>
          <cell r="T111">
            <v>21846</v>
          </cell>
          <cell r="U111">
            <v>13.647</v>
          </cell>
          <cell r="V111">
            <v>33491.9</v>
          </cell>
        </row>
        <row r="112">
          <cell r="A112">
            <v>17192</v>
          </cell>
          <cell r="B112">
            <v>0</v>
          </cell>
          <cell r="C112">
            <v>56900</v>
          </cell>
          <cell r="D112">
            <v>65</v>
          </cell>
          <cell r="E112">
            <v>31</v>
          </cell>
          <cell r="F112">
            <v>50</v>
          </cell>
          <cell r="G112">
            <v>1</v>
          </cell>
          <cell r="H112">
            <v>2334</v>
          </cell>
          <cell r="I112">
            <v>0</v>
          </cell>
          <cell r="J112">
            <v>0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81701</v>
          </cell>
          <cell r="P112">
            <v>3</v>
          </cell>
          <cell r="Q112">
            <v>0</v>
          </cell>
          <cell r="R112">
            <v>9337</v>
          </cell>
          <cell r="S112">
            <v>4310</v>
          </cell>
          <cell r="T112">
            <v>21846</v>
          </cell>
          <cell r="U112">
            <v>13.647</v>
          </cell>
          <cell r="V112">
            <v>33491.9</v>
          </cell>
        </row>
        <row r="113">
          <cell r="A113">
            <v>19224</v>
          </cell>
          <cell r="B113">
            <v>1</v>
          </cell>
          <cell r="C113">
            <v>58053</v>
          </cell>
          <cell r="D113">
            <v>168</v>
          </cell>
          <cell r="E113">
            <v>31</v>
          </cell>
          <cell r="F113">
            <v>50</v>
          </cell>
          <cell r="G113">
            <v>1</v>
          </cell>
          <cell r="H113">
            <v>2334</v>
          </cell>
          <cell r="I113">
            <v>0</v>
          </cell>
          <cell r="J113">
            <v>0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81701</v>
          </cell>
          <cell r="P113">
            <v>3</v>
          </cell>
          <cell r="Q113">
            <v>0</v>
          </cell>
          <cell r="R113">
            <v>9337</v>
          </cell>
          <cell r="S113">
            <v>4310</v>
          </cell>
          <cell r="T113">
            <v>21846</v>
          </cell>
          <cell r="U113">
            <v>13.647</v>
          </cell>
          <cell r="V113">
            <v>33491.9</v>
          </cell>
        </row>
        <row r="114">
          <cell r="A114">
            <v>6696</v>
          </cell>
          <cell r="B114">
            <v>1</v>
          </cell>
          <cell r="C114">
            <v>58680</v>
          </cell>
          <cell r="D114">
            <v>95</v>
          </cell>
          <cell r="E114">
            <v>31</v>
          </cell>
          <cell r="F114">
            <v>50</v>
          </cell>
          <cell r="G114">
            <v>1</v>
          </cell>
          <cell r="H114">
            <v>2334</v>
          </cell>
          <cell r="I114">
            <v>0</v>
          </cell>
          <cell r="J114">
            <v>0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81701</v>
          </cell>
          <cell r="P114">
            <v>3</v>
          </cell>
          <cell r="Q114">
            <v>0</v>
          </cell>
          <cell r="R114">
            <v>9337</v>
          </cell>
          <cell r="S114">
            <v>4310</v>
          </cell>
          <cell r="T114">
            <v>21846</v>
          </cell>
          <cell r="U114">
            <v>13.647</v>
          </cell>
          <cell r="V114">
            <v>33491.9</v>
          </cell>
        </row>
        <row r="115">
          <cell r="A115">
            <v>8975</v>
          </cell>
          <cell r="B115">
            <v>1</v>
          </cell>
          <cell r="C115">
            <v>59186</v>
          </cell>
          <cell r="D115">
            <v>92</v>
          </cell>
          <cell r="E115">
            <v>31</v>
          </cell>
          <cell r="F115">
            <v>50</v>
          </cell>
          <cell r="G115">
            <v>1</v>
          </cell>
          <cell r="H115">
            <v>2334</v>
          </cell>
          <cell r="I115">
            <v>0</v>
          </cell>
          <cell r="J115">
            <v>0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81701</v>
          </cell>
          <cell r="P115">
            <v>3</v>
          </cell>
          <cell r="Q115">
            <v>0</v>
          </cell>
          <cell r="R115">
            <v>9337</v>
          </cell>
          <cell r="S115">
            <v>4310</v>
          </cell>
          <cell r="T115">
            <v>21846</v>
          </cell>
          <cell r="U115">
            <v>13.647</v>
          </cell>
          <cell r="V115">
            <v>33491.9</v>
          </cell>
        </row>
        <row r="116">
          <cell r="A116">
            <v>4010</v>
          </cell>
          <cell r="B116">
            <v>1</v>
          </cell>
          <cell r="C116">
            <v>59473</v>
          </cell>
          <cell r="D116">
            <v>160</v>
          </cell>
          <cell r="E116">
            <v>31</v>
          </cell>
          <cell r="F116">
            <v>50</v>
          </cell>
          <cell r="G116">
            <v>1</v>
          </cell>
          <cell r="H116">
            <v>2334</v>
          </cell>
          <cell r="I116">
            <v>0</v>
          </cell>
          <cell r="J116">
            <v>0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81701</v>
          </cell>
          <cell r="P116">
            <v>3</v>
          </cell>
          <cell r="Q116">
            <v>0</v>
          </cell>
          <cell r="R116">
            <v>9337</v>
          </cell>
          <cell r="S116">
            <v>4310</v>
          </cell>
          <cell r="T116">
            <v>21846</v>
          </cell>
          <cell r="U116">
            <v>13.647</v>
          </cell>
          <cell r="V116">
            <v>33491.9</v>
          </cell>
        </row>
        <row r="117">
          <cell r="A117">
            <v>13434</v>
          </cell>
          <cell r="B117">
            <v>1</v>
          </cell>
          <cell r="C117">
            <v>60043</v>
          </cell>
          <cell r="D117">
            <v>94</v>
          </cell>
          <cell r="E117">
            <v>31</v>
          </cell>
          <cell r="F117">
            <v>50</v>
          </cell>
          <cell r="G117">
            <v>1</v>
          </cell>
          <cell r="H117">
            <v>2334</v>
          </cell>
          <cell r="I117">
            <v>0</v>
          </cell>
          <cell r="J117">
            <v>0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81701</v>
          </cell>
          <cell r="P117">
            <v>3</v>
          </cell>
          <cell r="Q117">
            <v>0</v>
          </cell>
          <cell r="R117">
            <v>9337</v>
          </cell>
          <cell r="S117">
            <v>4310</v>
          </cell>
          <cell r="T117">
            <v>21846</v>
          </cell>
          <cell r="U117">
            <v>13.647</v>
          </cell>
          <cell r="V117">
            <v>33491.9</v>
          </cell>
        </row>
        <row r="118">
          <cell r="A118">
            <v>14676</v>
          </cell>
          <cell r="B118">
            <v>0</v>
          </cell>
          <cell r="C118">
            <v>60420</v>
          </cell>
          <cell r="D118">
            <v>146</v>
          </cell>
          <cell r="E118">
            <v>31</v>
          </cell>
          <cell r="F118">
            <v>50</v>
          </cell>
          <cell r="G118">
            <v>1</v>
          </cell>
          <cell r="H118">
            <v>2334</v>
          </cell>
          <cell r="I118">
            <v>0</v>
          </cell>
          <cell r="J118">
            <v>0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81701</v>
          </cell>
          <cell r="P118">
            <v>3</v>
          </cell>
          <cell r="Q118">
            <v>0</v>
          </cell>
          <cell r="R118">
            <v>9337</v>
          </cell>
          <cell r="S118">
            <v>4310</v>
          </cell>
          <cell r="T118">
            <v>21846</v>
          </cell>
          <cell r="U118">
            <v>13.647</v>
          </cell>
          <cell r="V118">
            <v>33491.9</v>
          </cell>
        </row>
        <row r="119">
          <cell r="A119">
            <v>13384</v>
          </cell>
          <cell r="B119">
            <v>1</v>
          </cell>
          <cell r="C119">
            <v>60977</v>
          </cell>
          <cell r="D119">
            <v>62</v>
          </cell>
          <cell r="E119">
            <v>31</v>
          </cell>
          <cell r="F119">
            <v>50</v>
          </cell>
          <cell r="G119">
            <v>1</v>
          </cell>
          <cell r="H119">
            <v>2334</v>
          </cell>
          <cell r="I119">
            <v>0</v>
          </cell>
          <cell r="J119">
            <v>0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81701</v>
          </cell>
          <cell r="P119">
            <v>3</v>
          </cell>
          <cell r="Q119">
            <v>0</v>
          </cell>
          <cell r="R119">
            <v>9337</v>
          </cell>
          <cell r="S119">
            <v>4310</v>
          </cell>
          <cell r="T119">
            <v>21846</v>
          </cell>
          <cell r="U119">
            <v>13.647</v>
          </cell>
          <cell r="V119">
            <v>33491.9</v>
          </cell>
        </row>
        <row r="120">
          <cell r="A120">
            <v>6786</v>
          </cell>
          <cell r="B120">
            <v>1</v>
          </cell>
          <cell r="C120">
            <v>61442</v>
          </cell>
          <cell r="D120">
            <v>53</v>
          </cell>
          <cell r="E120">
            <v>31</v>
          </cell>
          <cell r="F120">
            <v>50</v>
          </cell>
          <cell r="G120">
            <v>1</v>
          </cell>
          <cell r="H120">
            <v>2334</v>
          </cell>
          <cell r="I120">
            <v>0</v>
          </cell>
          <cell r="J120">
            <v>0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81701</v>
          </cell>
          <cell r="P120">
            <v>3</v>
          </cell>
          <cell r="Q120">
            <v>0</v>
          </cell>
          <cell r="R120">
            <v>9337</v>
          </cell>
          <cell r="S120">
            <v>4310</v>
          </cell>
          <cell r="T120">
            <v>21846</v>
          </cell>
          <cell r="U120">
            <v>13.647</v>
          </cell>
          <cell r="V120">
            <v>33491.9</v>
          </cell>
        </row>
        <row r="121">
          <cell r="A121">
            <v>12650</v>
          </cell>
          <cell r="B121">
            <v>0</v>
          </cell>
          <cell r="C121">
            <v>61714</v>
          </cell>
          <cell r="D121">
            <v>73</v>
          </cell>
          <cell r="E121">
            <v>31</v>
          </cell>
          <cell r="F121">
            <v>50</v>
          </cell>
          <cell r="G121">
            <v>1</v>
          </cell>
          <cell r="H121">
            <v>2334</v>
          </cell>
          <cell r="I121">
            <v>0</v>
          </cell>
          <cell r="J121">
            <v>0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81701</v>
          </cell>
          <cell r="P121">
            <v>3</v>
          </cell>
          <cell r="Q121">
            <v>0</v>
          </cell>
          <cell r="R121">
            <v>9337</v>
          </cell>
          <cell r="S121">
            <v>4310</v>
          </cell>
          <cell r="T121">
            <v>21846</v>
          </cell>
          <cell r="U121">
            <v>13.647</v>
          </cell>
          <cell r="V121">
            <v>33491.9</v>
          </cell>
        </row>
        <row r="122">
          <cell r="A122">
            <v>11284</v>
          </cell>
          <cell r="B122">
            <v>1</v>
          </cell>
          <cell r="C122">
            <v>61808</v>
          </cell>
          <cell r="D122">
            <v>110</v>
          </cell>
          <cell r="E122">
            <v>31</v>
          </cell>
          <cell r="F122">
            <v>50</v>
          </cell>
          <cell r="G122">
            <v>1</v>
          </cell>
          <cell r="H122">
            <v>2334</v>
          </cell>
          <cell r="I122">
            <v>0</v>
          </cell>
          <cell r="J122">
            <v>0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81701</v>
          </cell>
          <cell r="P122">
            <v>3</v>
          </cell>
          <cell r="Q122">
            <v>0</v>
          </cell>
          <cell r="R122">
            <v>9337</v>
          </cell>
          <cell r="S122">
            <v>4310</v>
          </cell>
          <cell r="T122">
            <v>21846</v>
          </cell>
          <cell r="U122">
            <v>13.647</v>
          </cell>
          <cell r="V122">
            <v>33491.9</v>
          </cell>
        </row>
        <row r="123">
          <cell r="A123">
            <v>9001</v>
          </cell>
          <cell r="B123">
            <v>1</v>
          </cell>
          <cell r="C123">
            <v>62807</v>
          </cell>
          <cell r="D123">
            <v>85</v>
          </cell>
          <cell r="E123">
            <v>31</v>
          </cell>
          <cell r="F123">
            <v>50</v>
          </cell>
          <cell r="G123">
            <v>1</v>
          </cell>
          <cell r="H123">
            <v>2334</v>
          </cell>
          <cell r="I123">
            <v>0</v>
          </cell>
          <cell r="J123">
            <v>0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81701</v>
          </cell>
          <cell r="P123">
            <v>3</v>
          </cell>
          <cell r="Q123">
            <v>0</v>
          </cell>
          <cell r="R123">
            <v>9337</v>
          </cell>
          <cell r="S123">
            <v>4310</v>
          </cell>
          <cell r="T123">
            <v>21846</v>
          </cell>
          <cell r="U123">
            <v>13.647</v>
          </cell>
          <cell r="V123">
            <v>33491.9</v>
          </cell>
        </row>
        <row r="124">
          <cell r="A124">
            <v>14310</v>
          </cell>
          <cell r="B124">
            <v>1</v>
          </cell>
          <cell r="C124">
            <v>64850</v>
          </cell>
          <cell r="D124">
            <v>66</v>
          </cell>
          <cell r="E124">
            <v>31</v>
          </cell>
          <cell r="F124">
            <v>50</v>
          </cell>
          <cell r="G124">
            <v>1</v>
          </cell>
          <cell r="H124">
            <v>2334</v>
          </cell>
          <cell r="I124">
            <v>0</v>
          </cell>
          <cell r="J124">
            <v>0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81701</v>
          </cell>
          <cell r="P124">
            <v>3</v>
          </cell>
          <cell r="Q124">
            <v>0</v>
          </cell>
          <cell r="R124">
            <v>9337</v>
          </cell>
          <cell r="S124">
            <v>4310</v>
          </cell>
          <cell r="T124">
            <v>21846</v>
          </cell>
          <cell r="U124">
            <v>13.647</v>
          </cell>
          <cell r="V124">
            <v>33491.9</v>
          </cell>
        </row>
        <row r="125">
          <cell r="A125">
            <v>17120</v>
          </cell>
          <cell r="B125">
            <v>1</v>
          </cell>
          <cell r="C125">
            <v>65017</v>
          </cell>
          <cell r="D125">
            <v>104</v>
          </cell>
          <cell r="E125">
            <v>31</v>
          </cell>
          <cell r="F125">
            <v>50</v>
          </cell>
          <cell r="G125">
            <v>1</v>
          </cell>
          <cell r="H125">
            <v>2334</v>
          </cell>
          <cell r="I125">
            <v>0</v>
          </cell>
          <cell r="J125">
            <v>0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81701</v>
          </cell>
          <cell r="P125">
            <v>3</v>
          </cell>
          <cell r="Q125">
            <v>0</v>
          </cell>
          <cell r="R125">
            <v>9337</v>
          </cell>
          <cell r="S125">
            <v>4310</v>
          </cell>
          <cell r="T125">
            <v>21846</v>
          </cell>
          <cell r="U125">
            <v>13.647</v>
          </cell>
          <cell r="V125">
            <v>33491.9</v>
          </cell>
        </row>
        <row r="126">
          <cell r="A126">
            <v>17782</v>
          </cell>
          <cell r="B126">
            <v>0</v>
          </cell>
          <cell r="C126">
            <v>65336</v>
          </cell>
          <cell r="D126">
            <v>197</v>
          </cell>
          <cell r="E126">
            <v>31</v>
          </cell>
          <cell r="F126">
            <v>50</v>
          </cell>
          <cell r="G126">
            <v>1</v>
          </cell>
          <cell r="H126">
            <v>2334</v>
          </cell>
          <cell r="I126">
            <v>0</v>
          </cell>
          <cell r="J126">
            <v>0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81701</v>
          </cell>
          <cell r="P126">
            <v>3</v>
          </cell>
          <cell r="Q126">
            <v>0</v>
          </cell>
          <cell r="R126">
            <v>9337</v>
          </cell>
          <cell r="S126">
            <v>4310</v>
          </cell>
          <cell r="T126">
            <v>21846</v>
          </cell>
          <cell r="U126">
            <v>13.647</v>
          </cell>
          <cell r="V126">
            <v>33491.9</v>
          </cell>
        </row>
        <row r="127">
          <cell r="A127">
            <v>6349</v>
          </cell>
          <cell r="B127">
            <v>1</v>
          </cell>
          <cell r="C127">
            <v>65523</v>
          </cell>
          <cell r="D127">
            <v>97</v>
          </cell>
          <cell r="E127">
            <v>31</v>
          </cell>
          <cell r="F127">
            <v>50</v>
          </cell>
          <cell r="G127">
            <v>1</v>
          </cell>
          <cell r="H127">
            <v>2334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81701</v>
          </cell>
          <cell r="P127">
            <v>3</v>
          </cell>
          <cell r="Q127">
            <v>0</v>
          </cell>
          <cell r="R127">
            <v>9337</v>
          </cell>
          <cell r="S127">
            <v>4310</v>
          </cell>
          <cell r="T127">
            <v>21846</v>
          </cell>
          <cell r="U127">
            <v>13.647</v>
          </cell>
          <cell r="V127">
            <v>33491.9</v>
          </cell>
        </row>
        <row r="128">
          <cell r="A128">
            <v>18745</v>
          </cell>
          <cell r="B128">
            <v>1</v>
          </cell>
          <cell r="C128">
            <v>66784</v>
          </cell>
          <cell r="D128">
            <v>184</v>
          </cell>
          <cell r="E128">
            <v>31</v>
          </cell>
          <cell r="F128">
            <v>50</v>
          </cell>
          <cell r="G128">
            <v>1</v>
          </cell>
          <cell r="H128">
            <v>2334</v>
          </cell>
          <cell r="I128">
            <v>0</v>
          </cell>
          <cell r="J128">
            <v>0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81701</v>
          </cell>
          <cell r="P128">
            <v>3</v>
          </cell>
          <cell r="Q128">
            <v>0</v>
          </cell>
          <cell r="R128">
            <v>9337</v>
          </cell>
          <cell r="S128">
            <v>4310</v>
          </cell>
          <cell r="T128">
            <v>21846</v>
          </cell>
          <cell r="U128">
            <v>13.647</v>
          </cell>
          <cell r="V128">
            <v>33491.9</v>
          </cell>
        </row>
        <row r="129">
          <cell r="A129">
            <v>8545</v>
          </cell>
          <cell r="B129">
            <v>1</v>
          </cell>
          <cell r="C129">
            <v>67129</v>
          </cell>
          <cell r="D129">
            <v>176</v>
          </cell>
          <cell r="E129">
            <v>31</v>
          </cell>
          <cell r="F129">
            <v>50</v>
          </cell>
          <cell r="G129">
            <v>1</v>
          </cell>
          <cell r="H129">
            <v>2334</v>
          </cell>
          <cell r="I129">
            <v>0</v>
          </cell>
          <cell r="J129">
            <v>0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81701</v>
          </cell>
          <cell r="P129">
            <v>3</v>
          </cell>
          <cell r="Q129">
            <v>0</v>
          </cell>
          <cell r="R129">
            <v>9337</v>
          </cell>
          <cell r="S129">
            <v>4310</v>
          </cell>
          <cell r="T129">
            <v>21846</v>
          </cell>
          <cell r="U129">
            <v>13.647</v>
          </cell>
          <cell r="V129">
            <v>33491.9</v>
          </cell>
        </row>
        <row r="130">
          <cell r="A130">
            <v>7217</v>
          </cell>
          <cell r="B130">
            <v>0</v>
          </cell>
          <cell r="C130">
            <v>67261</v>
          </cell>
          <cell r="D130">
            <v>170</v>
          </cell>
          <cell r="E130">
            <v>31</v>
          </cell>
          <cell r="F130">
            <v>50</v>
          </cell>
          <cell r="G130">
            <v>1</v>
          </cell>
          <cell r="H130">
            <v>2334</v>
          </cell>
          <cell r="I130">
            <v>0</v>
          </cell>
          <cell r="J130">
            <v>0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81701</v>
          </cell>
          <cell r="P130">
            <v>3</v>
          </cell>
          <cell r="Q130">
            <v>0</v>
          </cell>
          <cell r="R130">
            <v>9337</v>
          </cell>
          <cell r="S130">
            <v>4310</v>
          </cell>
          <cell r="T130">
            <v>21846</v>
          </cell>
          <cell r="U130">
            <v>13.647</v>
          </cell>
          <cell r="V130">
            <v>33491.9</v>
          </cell>
        </row>
        <row r="131">
          <cell r="A131">
            <v>17113</v>
          </cell>
          <cell r="B131">
            <v>0</v>
          </cell>
          <cell r="C131">
            <v>67443</v>
          </cell>
          <cell r="D131">
            <v>115</v>
          </cell>
          <cell r="E131">
            <v>31</v>
          </cell>
          <cell r="F131">
            <v>50</v>
          </cell>
          <cell r="G131">
            <v>1</v>
          </cell>
          <cell r="H131">
            <v>2334</v>
          </cell>
          <cell r="I131">
            <v>0</v>
          </cell>
          <cell r="J131">
            <v>0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81701</v>
          </cell>
          <cell r="P131">
            <v>3</v>
          </cell>
          <cell r="Q131">
            <v>0</v>
          </cell>
          <cell r="R131">
            <v>9337</v>
          </cell>
          <cell r="S131">
            <v>4310</v>
          </cell>
          <cell r="T131">
            <v>21846</v>
          </cell>
          <cell r="U131">
            <v>13.647</v>
          </cell>
          <cell r="V131">
            <v>33491.9</v>
          </cell>
        </row>
        <row r="132">
          <cell r="A132">
            <v>13813</v>
          </cell>
          <cell r="B132">
            <v>1</v>
          </cell>
          <cell r="C132">
            <v>67793</v>
          </cell>
          <cell r="D132">
            <v>187</v>
          </cell>
          <cell r="E132">
            <v>31</v>
          </cell>
          <cell r="F132">
            <v>50</v>
          </cell>
          <cell r="G132">
            <v>1</v>
          </cell>
          <cell r="H132">
            <v>2334</v>
          </cell>
          <cell r="I132">
            <v>0</v>
          </cell>
          <cell r="J132">
            <v>0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81701</v>
          </cell>
          <cell r="P132">
            <v>3</v>
          </cell>
          <cell r="Q132">
            <v>0</v>
          </cell>
          <cell r="R132">
            <v>9337</v>
          </cell>
          <cell r="S132">
            <v>4310</v>
          </cell>
          <cell r="T132">
            <v>21846</v>
          </cell>
          <cell r="U132">
            <v>13.647</v>
          </cell>
          <cell r="V132">
            <v>33491.9</v>
          </cell>
        </row>
        <row r="133">
          <cell r="A133">
            <v>8789</v>
          </cell>
          <cell r="B133">
            <v>0</v>
          </cell>
          <cell r="C133">
            <v>69069</v>
          </cell>
          <cell r="D133">
            <v>101</v>
          </cell>
          <cell r="E133">
            <v>138</v>
          </cell>
          <cell r="F133">
            <v>100</v>
          </cell>
          <cell r="G133">
            <v>1</v>
          </cell>
          <cell r="H133">
            <v>2357</v>
          </cell>
          <cell r="I133">
            <v>0</v>
          </cell>
          <cell r="J133">
            <v>0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133253</v>
          </cell>
          <cell r="P133">
            <v>8</v>
          </cell>
          <cell r="Q133">
            <v>0</v>
          </cell>
          <cell r="R133">
            <v>17514</v>
          </cell>
          <cell r="S133">
            <v>6945</v>
          </cell>
          <cell r="T133">
            <v>43599</v>
          </cell>
          <cell r="U133">
            <v>24.459</v>
          </cell>
          <cell r="V133">
            <v>62709</v>
          </cell>
        </row>
        <row r="134">
          <cell r="A134">
            <v>11264</v>
          </cell>
          <cell r="B134">
            <v>1</v>
          </cell>
          <cell r="C134">
            <v>70302</v>
          </cell>
          <cell r="D134">
            <v>125</v>
          </cell>
          <cell r="E134">
            <v>138</v>
          </cell>
          <cell r="F134">
            <v>100</v>
          </cell>
          <cell r="G134">
            <v>1</v>
          </cell>
          <cell r="H134">
            <v>2357</v>
          </cell>
          <cell r="I134">
            <v>0</v>
          </cell>
          <cell r="J134">
            <v>0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133253</v>
          </cell>
          <cell r="P134">
            <v>8</v>
          </cell>
          <cell r="Q134">
            <v>0</v>
          </cell>
          <cell r="R134">
            <v>17514</v>
          </cell>
          <cell r="S134">
            <v>6945</v>
          </cell>
          <cell r="T134">
            <v>43599</v>
          </cell>
          <cell r="U134">
            <v>24.459</v>
          </cell>
          <cell r="V134">
            <v>62709</v>
          </cell>
        </row>
        <row r="135">
          <cell r="A135">
            <v>9868</v>
          </cell>
          <cell r="B135">
            <v>0</v>
          </cell>
          <cell r="C135">
            <v>70390</v>
          </cell>
          <cell r="D135">
            <v>91</v>
          </cell>
          <cell r="E135">
            <v>138</v>
          </cell>
          <cell r="F135">
            <v>100</v>
          </cell>
          <cell r="G135">
            <v>1</v>
          </cell>
          <cell r="H135">
            <v>2357</v>
          </cell>
          <cell r="I135">
            <v>0</v>
          </cell>
          <cell r="J135">
            <v>0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133253</v>
          </cell>
          <cell r="P135">
            <v>8</v>
          </cell>
          <cell r="Q135">
            <v>0</v>
          </cell>
          <cell r="R135">
            <v>17514</v>
          </cell>
          <cell r="S135">
            <v>6945</v>
          </cell>
          <cell r="T135">
            <v>43599</v>
          </cell>
          <cell r="U135">
            <v>24.459</v>
          </cell>
          <cell r="V135">
            <v>62709</v>
          </cell>
        </row>
        <row r="136">
          <cell r="A136">
            <v>3761</v>
          </cell>
          <cell r="B136">
            <v>0</v>
          </cell>
          <cell r="C136">
            <v>71421</v>
          </cell>
          <cell r="D136">
            <v>169</v>
          </cell>
          <cell r="E136">
            <v>138</v>
          </cell>
          <cell r="F136">
            <v>100</v>
          </cell>
          <cell r="G136">
            <v>1</v>
          </cell>
          <cell r="H136">
            <v>2357</v>
          </cell>
          <cell r="I136">
            <v>0</v>
          </cell>
          <cell r="J136">
            <v>0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133253</v>
          </cell>
          <cell r="P136">
            <v>8</v>
          </cell>
          <cell r="Q136">
            <v>0</v>
          </cell>
          <cell r="R136">
            <v>17514</v>
          </cell>
          <cell r="S136">
            <v>6945</v>
          </cell>
          <cell r="T136">
            <v>43599</v>
          </cell>
          <cell r="U136">
            <v>24.459</v>
          </cell>
          <cell r="V136">
            <v>62709</v>
          </cell>
        </row>
        <row r="137">
          <cell r="A137">
            <v>12632</v>
          </cell>
          <cell r="B137">
            <v>0</v>
          </cell>
          <cell r="C137">
            <v>77922</v>
          </cell>
          <cell r="D137">
            <v>93</v>
          </cell>
          <cell r="E137">
            <v>138</v>
          </cell>
          <cell r="F137">
            <v>100</v>
          </cell>
          <cell r="G137">
            <v>1</v>
          </cell>
          <cell r="H137">
            <v>2357</v>
          </cell>
          <cell r="I137">
            <v>0</v>
          </cell>
          <cell r="J137">
            <v>0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133253</v>
          </cell>
          <cell r="P137">
            <v>8</v>
          </cell>
          <cell r="Q137">
            <v>0</v>
          </cell>
          <cell r="R137">
            <v>17514</v>
          </cell>
          <cell r="S137">
            <v>6945</v>
          </cell>
          <cell r="T137">
            <v>43599</v>
          </cell>
          <cell r="U137">
            <v>24.459</v>
          </cell>
          <cell r="V137">
            <v>62709</v>
          </cell>
        </row>
        <row r="138">
          <cell r="A138">
            <v>4526</v>
          </cell>
          <cell r="B138">
            <v>0</v>
          </cell>
          <cell r="C138">
            <v>80051</v>
          </cell>
          <cell r="D138">
            <v>190</v>
          </cell>
          <cell r="E138">
            <v>138</v>
          </cell>
          <cell r="F138">
            <v>100</v>
          </cell>
          <cell r="G138">
            <v>1</v>
          </cell>
          <cell r="H138">
            <v>2357</v>
          </cell>
          <cell r="I138">
            <v>0</v>
          </cell>
          <cell r="J138">
            <v>0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133253</v>
          </cell>
          <cell r="P138">
            <v>8</v>
          </cell>
          <cell r="Q138">
            <v>0</v>
          </cell>
          <cell r="R138">
            <v>17514</v>
          </cell>
          <cell r="S138">
            <v>6945</v>
          </cell>
          <cell r="T138">
            <v>43599</v>
          </cell>
          <cell r="U138">
            <v>24.459</v>
          </cell>
          <cell r="V138">
            <v>62709</v>
          </cell>
        </row>
        <row r="139">
          <cell r="A139">
            <v>2305</v>
          </cell>
          <cell r="B139">
            <v>0</v>
          </cell>
          <cell r="C139">
            <v>82221</v>
          </cell>
          <cell r="D139">
            <v>107</v>
          </cell>
          <cell r="E139">
            <v>138</v>
          </cell>
          <cell r="F139">
            <v>100</v>
          </cell>
          <cell r="G139">
            <v>1</v>
          </cell>
          <cell r="H139">
            <v>2357</v>
          </cell>
          <cell r="I139">
            <v>0</v>
          </cell>
          <cell r="J139">
            <v>0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133253</v>
          </cell>
          <cell r="P139">
            <v>8</v>
          </cell>
          <cell r="Q139">
            <v>0</v>
          </cell>
          <cell r="R139">
            <v>17514</v>
          </cell>
          <cell r="S139">
            <v>6945</v>
          </cell>
          <cell r="T139">
            <v>43599</v>
          </cell>
          <cell r="U139">
            <v>24.459</v>
          </cell>
          <cell r="V139">
            <v>62709</v>
          </cell>
        </row>
        <row r="140">
          <cell r="A140">
            <v>13811</v>
          </cell>
          <cell r="B140">
            <v>1</v>
          </cell>
          <cell r="C140">
            <v>82548</v>
          </cell>
          <cell r="D140">
            <v>185</v>
          </cell>
          <cell r="E140">
            <v>138</v>
          </cell>
          <cell r="F140">
            <v>100</v>
          </cell>
          <cell r="G140">
            <v>1</v>
          </cell>
          <cell r="H140">
            <v>2357</v>
          </cell>
          <cell r="I140">
            <v>0</v>
          </cell>
          <cell r="J140">
            <v>0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133253</v>
          </cell>
          <cell r="P140">
            <v>8</v>
          </cell>
          <cell r="Q140">
            <v>0</v>
          </cell>
          <cell r="R140">
            <v>17514</v>
          </cell>
          <cell r="S140">
            <v>6945</v>
          </cell>
          <cell r="T140">
            <v>43599</v>
          </cell>
          <cell r="U140">
            <v>24.459</v>
          </cell>
          <cell r="V140">
            <v>62709</v>
          </cell>
        </row>
        <row r="141">
          <cell r="A141">
            <v>12564</v>
          </cell>
          <cell r="B141">
            <v>0</v>
          </cell>
          <cell r="C141">
            <v>84779</v>
          </cell>
          <cell r="D141">
            <v>190</v>
          </cell>
          <cell r="E141">
            <v>138</v>
          </cell>
          <cell r="F141">
            <v>100</v>
          </cell>
          <cell r="G141">
            <v>1</v>
          </cell>
          <cell r="H141">
            <v>2357</v>
          </cell>
          <cell r="I141">
            <v>0</v>
          </cell>
          <cell r="J141">
            <v>0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133253</v>
          </cell>
          <cell r="P141">
            <v>8</v>
          </cell>
          <cell r="Q141">
            <v>0</v>
          </cell>
          <cell r="R141">
            <v>17514</v>
          </cell>
          <cell r="S141">
            <v>6945</v>
          </cell>
          <cell r="T141">
            <v>43599</v>
          </cell>
          <cell r="U141">
            <v>24.459</v>
          </cell>
          <cell r="V141">
            <v>62709</v>
          </cell>
        </row>
        <row r="142">
          <cell r="A142">
            <v>1592</v>
          </cell>
          <cell r="B142">
            <v>0</v>
          </cell>
          <cell r="C142">
            <v>87955</v>
          </cell>
          <cell r="D142">
            <v>143</v>
          </cell>
          <cell r="E142">
            <v>138</v>
          </cell>
          <cell r="F142">
            <v>100</v>
          </cell>
          <cell r="G142">
            <v>1</v>
          </cell>
          <cell r="H142">
            <v>2357</v>
          </cell>
          <cell r="I142">
            <v>0</v>
          </cell>
          <cell r="J142">
            <v>0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133253</v>
          </cell>
          <cell r="P142">
            <v>8</v>
          </cell>
          <cell r="Q142">
            <v>0</v>
          </cell>
          <cell r="R142">
            <v>17514</v>
          </cell>
          <cell r="S142">
            <v>6945</v>
          </cell>
          <cell r="T142">
            <v>43599</v>
          </cell>
          <cell r="U142">
            <v>24.459</v>
          </cell>
          <cell r="V142">
            <v>62709</v>
          </cell>
        </row>
        <row r="143">
          <cell r="A143">
            <v>14770</v>
          </cell>
          <cell r="B143">
            <v>1</v>
          </cell>
          <cell r="C143">
            <v>97196</v>
          </cell>
          <cell r="D143">
            <v>262</v>
          </cell>
          <cell r="E143">
            <v>138</v>
          </cell>
          <cell r="F143">
            <v>100</v>
          </cell>
          <cell r="G143">
            <v>1</v>
          </cell>
          <cell r="H143">
            <v>2357</v>
          </cell>
          <cell r="I143">
            <v>0</v>
          </cell>
          <cell r="J143">
            <v>0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133253</v>
          </cell>
          <cell r="P143">
            <v>8</v>
          </cell>
          <cell r="Q143">
            <v>0</v>
          </cell>
          <cell r="R143">
            <v>17514</v>
          </cell>
          <cell r="S143">
            <v>6945</v>
          </cell>
          <cell r="T143">
            <v>43599</v>
          </cell>
          <cell r="U143">
            <v>24.459</v>
          </cell>
          <cell r="V143">
            <v>62709</v>
          </cell>
        </row>
        <row r="144">
          <cell r="A144">
            <v>6257</v>
          </cell>
          <cell r="B144">
            <v>0</v>
          </cell>
          <cell r="C144">
            <v>100384</v>
          </cell>
          <cell r="D144">
            <v>163</v>
          </cell>
          <cell r="E144">
            <v>138</v>
          </cell>
          <cell r="F144">
            <v>100</v>
          </cell>
          <cell r="G144">
            <v>1</v>
          </cell>
          <cell r="H144">
            <v>2357</v>
          </cell>
          <cell r="I144">
            <v>0</v>
          </cell>
          <cell r="J144">
            <v>0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133253</v>
          </cell>
          <cell r="P144">
            <v>8</v>
          </cell>
          <cell r="Q144">
            <v>0</v>
          </cell>
          <cell r="R144">
            <v>17514</v>
          </cell>
          <cell r="S144">
            <v>6945</v>
          </cell>
          <cell r="T144">
            <v>43599</v>
          </cell>
          <cell r="U144">
            <v>24.459</v>
          </cell>
          <cell r="V144">
            <v>62709</v>
          </cell>
        </row>
        <row r="145">
          <cell r="A145">
            <v>11790</v>
          </cell>
          <cell r="B145">
            <v>0</v>
          </cell>
          <cell r="C145">
            <v>101947</v>
          </cell>
          <cell r="D145">
            <v>141</v>
          </cell>
          <cell r="E145">
            <v>195</v>
          </cell>
          <cell r="F145">
            <v>150</v>
          </cell>
          <cell r="G145">
            <v>1</v>
          </cell>
          <cell r="H145">
            <v>2326</v>
          </cell>
          <cell r="I145">
            <v>0</v>
          </cell>
          <cell r="J145">
            <v>0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182639</v>
          </cell>
          <cell r="P145">
            <v>6</v>
          </cell>
          <cell r="Q145">
            <v>0</v>
          </cell>
          <cell r="R145">
            <v>22559</v>
          </cell>
          <cell r="S145">
            <v>12550</v>
          </cell>
          <cell r="T145">
            <v>37757</v>
          </cell>
          <cell r="U145">
            <v>35.109000000000002</v>
          </cell>
          <cell r="V145">
            <v>75066.7</v>
          </cell>
        </row>
        <row r="146">
          <cell r="A146">
            <v>9841</v>
          </cell>
          <cell r="B146">
            <v>0</v>
          </cell>
          <cell r="C146">
            <v>127126</v>
          </cell>
          <cell r="D146">
            <v>207</v>
          </cell>
          <cell r="E146">
            <v>195</v>
          </cell>
          <cell r="F146">
            <v>150</v>
          </cell>
          <cell r="G146">
            <v>1</v>
          </cell>
          <cell r="H146">
            <v>2326</v>
          </cell>
          <cell r="I146">
            <v>0</v>
          </cell>
          <cell r="J146">
            <v>0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182639</v>
          </cell>
          <cell r="P146">
            <v>6</v>
          </cell>
          <cell r="Q146">
            <v>0</v>
          </cell>
          <cell r="R146">
            <v>22559</v>
          </cell>
          <cell r="S146">
            <v>12550</v>
          </cell>
          <cell r="T146">
            <v>37757</v>
          </cell>
          <cell r="U146">
            <v>35.109000000000002</v>
          </cell>
          <cell r="V146">
            <v>75066.7</v>
          </cell>
        </row>
        <row r="147">
          <cell r="A147">
            <v>8160</v>
          </cell>
          <cell r="B147">
            <v>0</v>
          </cell>
          <cell r="C147">
            <v>133539</v>
          </cell>
          <cell r="D147">
            <v>214</v>
          </cell>
          <cell r="E147">
            <v>267</v>
          </cell>
          <cell r="F147">
            <v>200</v>
          </cell>
          <cell r="G147">
            <v>1</v>
          </cell>
          <cell r="H147">
            <v>2326</v>
          </cell>
          <cell r="I147">
            <v>0</v>
          </cell>
          <cell r="J147">
            <v>0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280863</v>
          </cell>
          <cell r="P147">
            <v>6</v>
          </cell>
          <cell r="Q147">
            <v>0</v>
          </cell>
          <cell r="R147">
            <v>21715</v>
          </cell>
          <cell r="S147">
            <v>25983</v>
          </cell>
          <cell r="T147">
            <v>0</v>
          </cell>
          <cell r="U147">
            <v>47.698</v>
          </cell>
          <cell r="V147">
            <v>71027.34</v>
          </cell>
        </row>
        <row r="148">
          <cell r="A148">
            <v>712</v>
          </cell>
          <cell r="B148">
            <v>1</v>
          </cell>
          <cell r="C148">
            <v>180296</v>
          </cell>
          <cell r="D148">
            <v>148</v>
          </cell>
          <cell r="E148">
            <v>303</v>
          </cell>
          <cell r="F148">
            <v>250</v>
          </cell>
          <cell r="G148">
            <v>1</v>
          </cell>
          <cell r="H148">
            <v>2324</v>
          </cell>
          <cell r="I148">
            <v>0</v>
          </cell>
          <cell r="J148">
            <v>0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330343</v>
          </cell>
          <cell r="P148">
            <v>1</v>
          </cell>
          <cell r="Q148">
            <v>0</v>
          </cell>
          <cell r="R148">
            <v>31342</v>
          </cell>
          <cell r="S148">
            <v>30650</v>
          </cell>
          <cell r="T148">
            <v>0</v>
          </cell>
          <cell r="U148">
            <v>61.991999999999997</v>
          </cell>
          <cell r="V148">
            <v>92375</v>
          </cell>
        </row>
        <row r="149">
          <cell r="A149">
            <v>6394</v>
          </cell>
          <cell r="B149">
            <v>0</v>
          </cell>
          <cell r="C149">
            <v>183046</v>
          </cell>
          <cell r="D149">
            <v>201</v>
          </cell>
          <cell r="E149">
            <v>303</v>
          </cell>
          <cell r="F149">
            <v>250</v>
          </cell>
          <cell r="G149">
            <v>1</v>
          </cell>
          <cell r="H149">
            <v>2324</v>
          </cell>
          <cell r="I149">
            <v>0</v>
          </cell>
          <cell r="J149">
            <v>0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330343</v>
          </cell>
          <cell r="P149">
            <v>1</v>
          </cell>
          <cell r="Q149">
            <v>0</v>
          </cell>
          <cell r="R149">
            <v>31342</v>
          </cell>
          <cell r="S149">
            <v>30650</v>
          </cell>
          <cell r="T149">
            <v>0</v>
          </cell>
          <cell r="U149">
            <v>61.991999999999997</v>
          </cell>
          <cell r="V149">
            <v>92375</v>
          </cell>
        </row>
        <row r="150">
          <cell r="A150">
            <v>14518</v>
          </cell>
          <cell r="B150">
            <v>0</v>
          </cell>
          <cell r="C150">
            <v>207856</v>
          </cell>
          <cell r="D150">
            <v>173</v>
          </cell>
          <cell r="E150">
            <v>366</v>
          </cell>
          <cell r="F150">
            <v>300</v>
          </cell>
          <cell r="G150">
            <v>1</v>
          </cell>
          <cell r="H150">
            <v>2305</v>
          </cell>
          <cell r="I150">
            <v>0</v>
          </cell>
          <cell r="J150">
            <v>0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376740</v>
          </cell>
          <cell r="P150">
            <v>0</v>
          </cell>
          <cell r="Q150">
            <v>0</v>
          </cell>
          <cell r="R150">
            <v>84898</v>
          </cell>
          <cell r="S150">
            <v>12432</v>
          </cell>
          <cell r="T150">
            <v>300033</v>
          </cell>
          <cell r="U150">
            <v>97.33</v>
          </cell>
          <cell r="V150">
            <v>325766.15999999997</v>
          </cell>
        </row>
        <row r="151">
          <cell r="A151">
            <v>3760</v>
          </cell>
          <cell r="B151">
            <v>0</v>
          </cell>
          <cell r="C151">
            <v>221328</v>
          </cell>
          <cell r="D151">
            <v>240</v>
          </cell>
          <cell r="E151">
            <v>366</v>
          </cell>
          <cell r="F151">
            <v>300</v>
          </cell>
          <cell r="G151">
            <v>1</v>
          </cell>
          <cell r="H151">
            <v>2305</v>
          </cell>
          <cell r="I151">
            <v>0</v>
          </cell>
          <cell r="J151">
            <v>0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376740</v>
          </cell>
          <cell r="P151">
            <v>0</v>
          </cell>
          <cell r="Q151">
            <v>0</v>
          </cell>
          <cell r="R151">
            <v>84898</v>
          </cell>
          <cell r="S151">
            <v>12432</v>
          </cell>
          <cell r="T151">
            <v>300033</v>
          </cell>
          <cell r="U151">
            <v>97.33</v>
          </cell>
          <cell r="V151">
            <v>325766.15999999997</v>
          </cell>
        </row>
        <row r="152">
          <cell r="A152">
            <v>11744</v>
          </cell>
          <cell r="B152">
            <v>0</v>
          </cell>
          <cell r="C152">
            <v>234823</v>
          </cell>
          <cell r="D152">
            <v>176</v>
          </cell>
          <cell r="E152">
            <v>465</v>
          </cell>
          <cell r="F152">
            <v>350</v>
          </cell>
          <cell r="G152">
            <v>1</v>
          </cell>
          <cell r="H152">
            <v>2358</v>
          </cell>
          <cell r="I152">
            <v>0</v>
          </cell>
          <cell r="J152">
            <v>0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439939</v>
          </cell>
          <cell r="P152">
            <v>4</v>
          </cell>
          <cell r="Q152">
            <v>0</v>
          </cell>
          <cell r="R152">
            <v>41102</v>
          </cell>
          <cell r="S152">
            <v>42548</v>
          </cell>
          <cell r="T152">
            <v>13029</v>
          </cell>
          <cell r="U152">
            <v>83.65</v>
          </cell>
          <cell r="V152">
            <v>132441.44</v>
          </cell>
        </row>
        <row r="153">
          <cell r="A153">
            <v>11791</v>
          </cell>
          <cell r="B153">
            <v>0</v>
          </cell>
          <cell r="C153">
            <v>248577</v>
          </cell>
          <cell r="D153">
            <v>263</v>
          </cell>
          <cell r="E153">
            <v>465</v>
          </cell>
          <cell r="F153">
            <v>350</v>
          </cell>
          <cell r="G153">
            <v>1</v>
          </cell>
          <cell r="H153">
            <v>2358</v>
          </cell>
          <cell r="I153">
            <v>0</v>
          </cell>
          <cell r="J153">
            <v>0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439939</v>
          </cell>
          <cell r="P153">
            <v>4</v>
          </cell>
          <cell r="Q153">
            <v>0</v>
          </cell>
          <cell r="R153">
            <v>41102</v>
          </cell>
          <cell r="S153">
            <v>42548</v>
          </cell>
          <cell r="T153">
            <v>13029</v>
          </cell>
          <cell r="U153">
            <v>83.65</v>
          </cell>
          <cell r="V153">
            <v>132441.44</v>
          </cell>
        </row>
        <row r="154">
          <cell r="A154">
            <v>2611</v>
          </cell>
          <cell r="B154">
            <v>0</v>
          </cell>
          <cell r="C154">
            <v>253820</v>
          </cell>
          <cell r="D154">
            <v>183</v>
          </cell>
          <cell r="E154">
            <v>465</v>
          </cell>
          <cell r="F154">
            <v>350</v>
          </cell>
          <cell r="G154">
            <v>1</v>
          </cell>
          <cell r="H154">
            <v>2358</v>
          </cell>
          <cell r="I154">
            <v>0</v>
          </cell>
          <cell r="J154">
            <v>0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439939</v>
          </cell>
          <cell r="P154">
            <v>4</v>
          </cell>
          <cell r="Q154">
            <v>0</v>
          </cell>
          <cell r="R154">
            <v>41102</v>
          </cell>
          <cell r="S154">
            <v>42548</v>
          </cell>
          <cell r="T154">
            <v>13029</v>
          </cell>
          <cell r="U154">
            <v>83.65</v>
          </cell>
          <cell r="V154">
            <v>132441.44</v>
          </cell>
        </row>
        <row r="155">
          <cell r="A155">
            <v>1092</v>
          </cell>
          <cell r="B155">
            <v>0</v>
          </cell>
          <cell r="C155">
            <v>255217</v>
          </cell>
          <cell r="D155">
            <v>174</v>
          </cell>
          <cell r="E155">
            <v>465</v>
          </cell>
          <cell r="F155">
            <v>350</v>
          </cell>
          <cell r="G155">
            <v>1</v>
          </cell>
          <cell r="H155">
            <v>2358</v>
          </cell>
          <cell r="I155">
            <v>0</v>
          </cell>
          <cell r="J155">
            <v>0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439939</v>
          </cell>
          <cell r="P155">
            <v>4</v>
          </cell>
          <cell r="Q155">
            <v>0</v>
          </cell>
          <cell r="R155">
            <v>41102</v>
          </cell>
          <cell r="S155">
            <v>42548</v>
          </cell>
          <cell r="T155">
            <v>13029</v>
          </cell>
          <cell r="U155">
            <v>83.65</v>
          </cell>
          <cell r="V155">
            <v>132441.44</v>
          </cell>
        </row>
        <row r="156">
          <cell r="A156">
            <v>1176</v>
          </cell>
          <cell r="B156">
            <v>0</v>
          </cell>
          <cell r="C156">
            <v>279041</v>
          </cell>
          <cell r="D156">
            <v>205</v>
          </cell>
          <cell r="E156">
            <v>531</v>
          </cell>
          <cell r="F156">
            <v>400</v>
          </cell>
          <cell r="G156">
            <v>1</v>
          </cell>
          <cell r="H156">
            <v>2334</v>
          </cell>
          <cell r="I156">
            <v>0</v>
          </cell>
          <cell r="J156">
            <v>0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574555</v>
          </cell>
          <cell r="P156">
            <v>3</v>
          </cell>
          <cell r="Q156">
            <v>0</v>
          </cell>
          <cell r="R156">
            <v>49515</v>
          </cell>
          <cell r="S156">
            <v>40589</v>
          </cell>
          <cell r="T156">
            <v>38598</v>
          </cell>
          <cell r="U156">
            <v>90.103999999999999</v>
          </cell>
          <cell r="V156">
            <v>157503.01999999999</v>
          </cell>
        </row>
        <row r="157">
          <cell r="A157">
            <v>6392</v>
          </cell>
          <cell r="B157">
            <v>0</v>
          </cell>
          <cell r="C157">
            <v>296701</v>
          </cell>
          <cell r="D157">
            <v>218</v>
          </cell>
          <cell r="E157">
            <v>645</v>
          </cell>
          <cell r="F157">
            <v>450</v>
          </cell>
          <cell r="G157">
            <v>1</v>
          </cell>
          <cell r="H157">
            <v>2357</v>
          </cell>
          <cell r="I157">
            <v>0</v>
          </cell>
          <cell r="J157">
            <v>0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629455</v>
          </cell>
          <cell r="P157">
            <v>8</v>
          </cell>
          <cell r="Q157">
            <v>0</v>
          </cell>
          <cell r="R157">
            <v>51714</v>
          </cell>
          <cell r="S157">
            <v>54309</v>
          </cell>
          <cell r="T157">
            <v>0</v>
          </cell>
          <cell r="U157">
            <v>106.023</v>
          </cell>
          <cell r="V157">
            <v>157948.32</v>
          </cell>
        </row>
        <row r="158">
          <cell r="A158">
            <v>12511</v>
          </cell>
          <cell r="B158">
            <v>0</v>
          </cell>
          <cell r="C158">
            <v>321411</v>
          </cell>
          <cell r="D158">
            <v>283</v>
          </cell>
          <cell r="E158">
            <v>645</v>
          </cell>
          <cell r="F158">
            <v>450</v>
          </cell>
          <cell r="G158">
            <v>1</v>
          </cell>
          <cell r="H158">
            <v>2357</v>
          </cell>
          <cell r="I158">
            <v>0</v>
          </cell>
          <cell r="J158">
            <v>0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629455</v>
          </cell>
          <cell r="P158">
            <v>8</v>
          </cell>
          <cell r="Q158">
            <v>0</v>
          </cell>
          <cell r="R158">
            <v>51714</v>
          </cell>
          <cell r="S158">
            <v>54309</v>
          </cell>
          <cell r="T158">
            <v>0</v>
          </cell>
          <cell r="U158">
            <v>106.023</v>
          </cell>
          <cell r="V158">
            <v>157948.32</v>
          </cell>
        </row>
        <row r="159">
          <cell r="A159">
            <v>14514</v>
          </cell>
          <cell r="B159">
            <v>1</v>
          </cell>
          <cell r="C159">
            <v>367049</v>
          </cell>
          <cell r="D159">
            <v>275</v>
          </cell>
          <cell r="E159">
            <v>743</v>
          </cell>
          <cell r="F159">
            <v>550</v>
          </cell>
          <cell r="G159">
            <v>1</v>
          </cell>
          <cell r="H159">
            <v>2387</v>
          </cell>
          <cell r="I159">
            <v>0</v>
          </cell>
          <cell r="J159">
            <v>0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727202</v>
          </cell>
          <cell r="P159">
            <v>2</v>
          </cell>
          <cell r="Q159">
            <v>0</v>
          </cell>
          <cell r="R159">
            <v>67776</v>
          </cell>
          <cell r="S159">
            <v>66157</v>
          </cell>
          <cell r="T159">
            <v>0</v>
          </cell>
          <cell r="U159">
            <v>133.93299999999999</v>
          </cell>
          <cell r="V159">
            <v>199576.36</v>
          </cell>
        </row>
        <row r="160">
          <cell r="A160">
            <v>5537</v>
          </cell>
          <cell r="B160">
            <v>0</v>
          </cell>
          <cell r="C160">
            <v>371421</v>
          </cell>
          <cell r="D160">
            <v>306</v>
          </cell>
          <cell r="E160">
            <v>743</v>
          </cell>
          <cell r="F160">
            <v>550</v>
          </cell>
          <cell r="G160">
            <v>1</v>
          </cell>
          <cell r="H160">
            <v>2387</v>
          </cell>
          <cell r="I160">
            <v>0</v>
          </cell>
          <cell r="J160">
            <v>0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727202</v>
          </cell>
          <cell r="P160">
            <v>2</v>
          </cell>
          <cell r="Q160">
            <v>0</v>
          </cell>
          <cell r="R160">
            <v>67776</v>
          </cell>
          <cell r="S160">
            <v>66157</v>
          </cell>
          <cell r="T160">
            <v>0</v>
          </cell>
          <cell r="U160">
            <v>133.93299999999999</v>
          </cell>
          <cell r="V160">
            <v>199576.36</v>
          </cell>
        </row>
        <row r="161">
          <cell r="A161">
            <v>205</v>
          </cell>
          <cell r="B161">
            <v>1</v>
          </cell>
          <cell r="C161">
            <v>375770</v>
          </cell>
          <cell r="D161">
            <v>282</v>
          </cell>
          <cell r="E161">
            <v>743</v>
          </cell>
          <cell r="F161">
            <v>550</v>
          </cell>
          <cell r="G161">
            <v>1</v>
          </cell>
          <cell r="H161">
            <v>2387</v>
          </cell>
          <cell r="I161">
            <v>0</v>
          </cell>
          <cell r="J161">
            <v>0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727202</v>
          </cell>
          <cell r="P161">
            <v>2</v>
          </cell>
          <cell r="Q161">
            <v>0</v>
          </cell>
          <cell r="R161">
            <v>67776</v>
          </cell>
          <cell r="S161">
            <v>66157</v>
          </cell>
          <cell r="T161">
            <v>0</v>
          </cell>
          <cell r="U161">
            <v>133.93299999999999</v>
          </cell>
          <cell r="V161">
            <v>199576.36</v>
          </cell>
        </row>
        <row r="162">
          <cell r="A162">
            <v>3592</v>
          </cell>
          <cell r="B162">
            <v>0</v>
          </cell>
          <cell r="C162">
            <v>375918</v>
          </cell>
          <cell r="D162">
            <v>331</v>
          </cell>
          <cell r="E162">
            <v>743</v>
          </cell>
          <cell r="F162">
            <v>550</v>
          </cell>
          <cell r="G162">
            <v>1</v>
          </cell>
          <cell r="H162">
            <v>2387</v>
          </cell>
          <cell r="I162">
            <v>0</v>
          </cell>
          <cell r="J162">
            <v>0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727202</v>
          </cell>
          <cell r="P162">
            <v>2</v>
          </cell>
          <cell r="Q162">
            <v>0</v>
          </cell>
          <cell r="R162">
            <v>67776</v>
          </cell>
          <cell r="S162">
            <v>66157</v>
          </cell>
          <cell r="T162">
            <v>0</v>
          </cell>
          <cell r="U162">
            <v>133.93299999999999</v>
          </cell>
          <cell r="V162">
            <v>199576.36</v>
          </cell>
        </row>
        <row r="163">
          <cell r="A163">
            <v>2655</v>
          </cell>
          <cell r="B163">
            <v>0</v>
          </cell>
          <cell r="C163">
            <v>392977</v>
          </cell>
          <cell r="D163">
            <v>282</v>
          </cell>
          <cell r="E163">
            <v>743</v>
          </cell>
          <cell r="F163">
            <v>550</v>
          </cell>
          <cell r="G163">
            <v>1</v>
          </cell>
          <cell r="H163">
            <v>2387</v>
          </cell>
          <cell r="I163">
            <v>0</v>
          </cell>
          <cell r="J163">
            <v>0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727202</v>
          </cell>
          <cell r="P163">
            <v>2</v>
          </cell>
          <cell r="Q163">
            <v>0</v>
          </cell>
          <cell r="R163">
            <v>67776</v>
          </cell>
          <cell r="S163">
            <v>66157</v>
          </cell>
          <cell r="T163">
            <v>0</v>
          </cell>
          <cell r="U163">
            <v>133.93299999999999</v>
          </cell>
          <cell r="V163">
            <v>199576.36</v>
          </cell>
        </row>
        <row r="164">
          <cell r="A164">
            <v>30</v>
          </cell>
          <cell r="B164">
            <v>0</v>
          </cell>
          <cell r="C164">
            <v>498854</v>
          </cell>
          <cell r="D164">
            <v>374</v>
          </cell>
          <cell r="E164">
            <v>743</v>
          </cell>
          <cell r="F164">
            <v>550</v>
          </cell>
          <cell r="G164">
            <v>1</v>
          </cell>
          <cell r="H164">
            <v>2387</v>
          </cell>
          <cell r="I164">
            <v>0</v>
          </cell>
          <cell r="J164">
            <v>0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727202</v>
          </cell>
          <cell r="P164">
            <v>2</v>
          </cell>
          <cell r="Q164">
            <v>0</v>
          </cell>
          <cell r="R164">
            <v>67776</v>
          </cell>
          <cell r="S164">
            <v>66157</v>
          </cell>
          <cell r="T164">
            <v>0</v>
          </cell>
          <cell r="U164">
            <v>133.93299999999999</v>
          </cell>
          <cell r="V164">
            <v>199576.36</v>
          </cell>
        </row>
        <row r="165">
          <cell r="A165">
            <v>6398</v>
          </cell>
          <cell r="B165">
            <v>0</v>
          </cell>
          <cell r="C165">
            <v>548094</v>
          </cell>
          <cell r="D165">
            <v>491</v>
          </cell>
          <cell r="E165">
            <v>743</v>
          </cell>
          <cell r="F165">
            <v>550</v>
          </cell>
          <cell r="G165">
            <v>1</v>
          </cell>
          <cell r="H165">
            <v>2387</v>
          </cell>
          <cell r="I165">
            <v>0</v>
          </cell>
          <cell r="J165">
            <v>0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727202</v>
          </cell>
          <cell r="P165">
            <v>2</v>
          </cell>
          <cell r="Q165">
            <v>0</v>
          </cell>
          <cell r="R165">
            <v>67776</v>
          </cell>
          <cell r="S165">
            <v>66157</v>
          </cell>
          <cell r="T165">
            <v>0</v>
          </cell>
          <cell r="U165">
            <v>133.93299999999999</v>
          </cell>
          <cell r="V165">
            <v>199576.36</v>
          </cell>
        </row>
        <row r="166">
          <cell r="A166">
            <v>541</v>
          </cell>
          <cell r="B166">
            <v>0</v>
          </cell>
          <cell r="C166">
            <v>557370</v>
          </cell>
          <cell r="D166">
            <v>317</v>
          </cell>
          <cell r="E166">
            <v>743</v>
          </cell>
          <cell r="F166">
            <v>550</v>
          </cell>
          <cell r="G166">
            <v>1</v>
          </cell>
          <cell r="H166">
            <v>2387</v>
          </cell>
          <cell r="I166">
            <v>0</v>
          </cell>
          <cell r="J166">
            <v>0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727202</v>
          </cell>
          <cell r="P166">
            <v>2</v>
          </cell>
          <cell r="Q166">
            <v>0</v>
          </cell>
          <cell r="R166">
            <v>67776</v>
          </cell>
          <cell r="S166">
            <v>66157</v>
          </cell>
          <cell r="T166">
            <v>0</v>
          </cell>
          <cell r="U166">
            <v>133.93299999999999</v>
          </cell>
          <cell r="V166">
            <v>199576.36</v>
          </cell>
        </row>
        <row r="167">
          <cell r="A167">
            <v>3750</v>
          </cell>
          <cell r="B167">
            <v>0</v>
          </cell>
          <cell r="C167">
            <v>586020</v>
          </cell>
          <cell r="D167">
            <v>517</v>
          </cell>
          <cell r="E167">
            <v>743</v>
          </cell>
          <cell r="F167">
            <v>550</v>
          </cell>
          <cell r="G167">
            <v>1</v>
          </cell>
          <cell r="H167">
            <v>2387</v>
          </cell>
          <cell r="I167">
            <v>0</v>
          </cell>
          <cell r="J167">
            <v>0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727202</v>
          </cell>
          <cell r="P167">
            <v>2</v>
          </cell>
          <cell r="Q167">
            <v>0</v>
          </cell>
          <cell r="R167">
            <v>67776</v>
          </cell>
          <cell r="S167">
            <v>66157</v>
          </cell>
          <cell r="T167">
            <v>0</v>
          </cell>
          <cell r="U167">
            <v>133.93299999999999</v>
          </cell>
          <cell r="V167">
            <v>199576.36</v>
          </cell>
        </row>
        <row r="168">
          <cell r="A168">
            <v>2326</v>
          </cell>
          <cell r="B168">
            <v>1</v>
          </cell>
          <cell r="C168">
            <v>715781</v>
          </cell>
          <cell r="D168">
            <v>451</v>
          </cell>
          <cell r="E168">
            <v>743</v>
          </cell>
          <cell r="F168">
            <v>550</v>
          </cell>
          <cell r="G168">
            <v>1</v>
          </cell>
          <cell r="H168">
            <v>2387</v>
          </cell>
          <cell r="I168">
            <v>0</v>
          </cell>
          <cell r="J168">
            <v>0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727202</v>
          </cell>
          <cell r="P168">
            <v>2</v>
          </cell>
          <cell r="Q168">
            <v>0</v>
          </cell>
          <cell r="R168">
            <v>67776</v>
          </cell>
          <cell r="S168">
            <v>66157</v>
          </cell>
          <cell r="T168">
            <v>0</v>
          </cell>
          <cell r="U168">
            <v>133.93299999999999</v>
          </cell>
          <cell r="V168">
            <v>199576.36</v>
          </cell>
        </row>
        <row r="169">
          <cell r="A169">
            <v>17268</v>
          </cell>
          <cell r="B169">
            <v>0</v>
          </cell>
          <cell r="C169">
            <v>923741</v>
          </cell>
          <cell r="D169">
            <v>546</v>
          </cell>
          <cell r="E169">
            <v>743</v>
          </cell>
          <cell r="F169">
            <v>550</v>
          </cell>
          <cell r="G169">
            <v>1</v>
          </cell>
          <cell r="H169">
            <v>2387</v>
          </cell>
          <cell r="I169">
            <v>0</v>
          </cell>
          <cell r="J169">
            <v>0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727202</v>
          </cell>
          <cell r="P169">
            <v>2</v>
          </cell>
          <cell r="Q169">
            <v>0</v>
          </cell>
          <cell r="R169">
            <v>67776</v>
          </cell>
          <cell r="S169">
            <v>66157</v>
          </cell>
          <cell r="T169">
            <v>0</v>
          </cell>
          <cell r="U169">
            <v>133.93299999999999</v>
          </cell>
          <cell r="V169">
            <v>199576.36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1"/>
    </sheetNames>
    <sheetDataSet>
      <sheetData sheetId="0">
        <row r="2">
          <cell r="A2">
            <v>15987</v>
          </cell>
          <cell r="B2">
            <v>0</v>
          </cell>
          <cell r="C2">
            <v>12115</v>
          </cell>
          <cell r="D2">
            <v>19</v>
          </cell>
          <cell r="E2">
            <v>50</v>
          </cell>
          <cell r="F2">
            <v>1</v>
          </cell>
          <cell r="G2">
            <v>2387</v>
          </cell>
          <cell r="H2">
            <v>0</v>
          </cell>
          <cell r="I2">
            <v>0</v>
          </cell>
          <cell r="J2">
            <v>1</v>
          </cell>
          <cell r="K2">
            <v>1</v>
          </cell>
          <cell r="L2">
            <v>0</v>
          </cell>
          <cell r="M2">
            <v>0</v>
          </cell>
          <cell r="N2">
            <v>65203</v>
          </cell>
          <cell r="O2">
            <v>2</v>
          </cell>
          <cell r="P2">
            <v>0</v>
          </cell>
          <cell r="Q2">
            <v>10880</v>
          </cell>
          <cell r="R2">
            <v>3505</v>
          </cell>
          <cell r="S2">
            <v>30173</v>
          </cell>
          <cell r="T2">
            <v>14.385</v>
          </cell>
          <cell r="U2">
            <v>39611.199999999997</v>
          </cell>
        </row>
        <row r="3">
          <cell r="A3">
            <v>14432</v>
          </cell>
          <cell r="B3">
            <v>0</v>
          </cell>
          <cell r="C3">
            <v>16605</v>
          </cell>
          <cell r="D3">
            <v>19</v>
          </cell>
          <cell r="E3">
            <v>50</v>
          </cell>
          <cell r="F3">
            <v>1</v>
          </cell>
          <cell r="G3">
            <v>2387</v>
          </cell>
          <cell r="H3">
            <v>0</v>
          </cell>
          <cell r="I3">
            <v>0</v>
          </cell>
          <cell r="J3">
            <v>1</v>
          </cell>
          <cell r="K3">
            <v>1</v>
          </cell>
          <cell r="L3">
            <v>0</v>
          </cell>
          <cell r="M3">
            <v>0</v>
          </cell>
          <cell r="N3">
            <v>65203</v>
          </cell>
          <cell r="O3">
            <v>2</v>
          </cell>
          <cell r="P3">
            <v>0</v>
          </cell>
          <cell r="Q3">
            <v>10880</v>
          </cell>
          <cell r="R3">
            <v>3505</v>
          </cell>
          <cell r="S3">
            <v>30173</v>
          </cell>
          <cell r="T3">
            <v>14.385</v>
          </cell>
          <cell r="U3">
            <v>39611.199999999997</v>
          </cell>
        </row>
        <row r="4">
          <cell r="A4">
            <v>10560</v>
          </cell>
          <cell r="B4">
            <v>0</v>
          </cell>
          <cell r="C4">
            <v>17073</v>
          </cell>
          <cell r="D4">
            <v>19</v>
          </cell>
          <cell r="E4">
            <v>50</v>
          </cell>
          <cell r="F4">
            <v>1</v>
          </cell>
          <cell r="G4">
            <v>2387</v>
          </cell>
          <cell r="H4">
            <v>0</v>
          </cell>
          <cell r="I4">
            <v>0</v>
          </cell>
          <cell r="J4">
            <v>1</v>
          </cell>
          <cell r="K4">
            <v>1</v>
          </cell>
          <cell r="L4">
            <v>0</v>
          </cell>
          <cell r="M4">
            <v>0</v>
          </cell>
          <cell r="N4">
            <v>65203</v>
          </cell>
          <cell r="O4">
            <v>2</v>
          </cell>
          <cell r="P4">
            <v>0</v>
          </cell>
          <cell r="Q4">
            <v>10880</v>
          </cell>
          <cell r="R4">
            <v>3505</v>
          </cell>
          <cell r="S4">
            <v>30173</v>
          </cell>
          <cell r="T4">
            <v>14.385</v>
          </cell>
          <cell r="U4">
            <v>39611.199999999997</v>
          </cell>
        </row>
        <row r="5">
          <cell r="A5">
            <v>17121</v>
          </cell>
          <cell r="B5">
            <v>0</v>
          </cell>
          <cell r="C5">
            <v>17882</v>
          </cell>
          <cell r="D5">
            <v>19</v>
          </cell>
          <cell r="E5">
            <v>50</v>
          </cell>
          <cell r="F5">
            <v>1</v>
          </cell>
          <cell r="G5">
            <v>2387</v>
          </cell>
          <cell r="H5">
            <v>0</v>
          </cell>
          <cell r="I5">
            <v>0</v>
          </cell>
          <cell r="J5">
            <v>1</v>
          </cell>
          <cell r="K5">
            <v>1</v>
          </cell>
          <cell r="L5">
            <v>0</v>
          </cell>
          <cell r="M5">
            <v>0</v>
          </cell>
          <cell r="N5">
            <v>65203</v>
          </cell>
          <cell r="O5">
            <v>2</v>
          </cell>
          <cell r="P5">
            <v>0</v>
          </cell>
          <cell r="Q5">
            <v>10880</v>
          </cell>
          <cell r="R5">
            <v>3505</v>
          </cell>
          <cell r="S5">
            <v>30173</v>
          </cell>
          <cell r="T5">
            <v>14.385</v>
          </cell>
          <cell r="U5">
            <v>39611.199999999997</v>
          </cell>
        </row>
        <row r="6">
          <cell r="A6">
            <v>8116</v>
          </cell>
          <cell r="B6">
            <v>0</v>
          </cell>
          <cell r="C6">
            <v>17946</v>
          </cell>
          <cell r="D6">
            <v>19</v>
          </cell>
          <cell r="E6">
            <v>50</v>
          </cell>
          <cell r="F6">
            <v>1</v>
          </cell>
          <cell r="G6">
            <v>2387</v>
          </cell>
          <cell r="H6">
            <v>0</v>
          </cell>
          <cell r="I6">
            <v>0</v>
          </cell>
          <cell r="J6">
            <v>1</v>
          </cell>
          <cell r="K6">
            <v>1</v>
          </cell>
          <cell r="L6">
            <v>0</v>
          </cell>
          <cell r="M6">
            <v>0</v>
          </cell>
          <cell r="N6">
            <v>65203</v>
          </cell>
          <cell r="O6">
            <v>2</v>
          </cell>
          <cell r="P6">
            <v>0</v>
          </cell>
          <cell r="Q6">
            <v>10880</v>
          </cell>
          <cell r="R6">
            <v>3505</v>
          </cell>
          <cell r="S6">
            <v>30173</v>
          </cell>
          <cell r="T6">
            <v>14.385</v>
          </cell>
          <cell r="U6">
            <v>39611.199999999997</v>
          </cell>
        </row>
        <row r="7">
          <cell r="A7">
            <v>8962</v>
          </cell>
          <cell r="B7">
            <v>1</v>
          </cell>
          <cell r="C7">
            <v>18684</v>
          </cell>
          <cell r="D7">
            <v>19</v>
          </cell>
          <cell r="E7">
            <v>50</v>
          </cell>
          <cell r="F7">
            <v>1</v>
          </cell>
          <cell r="G7">
            <v>2387</v>
          </cell>
          <cell r="H7">
            <v>0</v>
          </cell>
          <cell r="I7">
            <v>0</v>
          </cell>
          <cell r="J7">
            <v>1</v>
          </cell>
          <cell r="K7">
            <v>1</v>
          </cell>
          <cell r="L7">
            <v>0</v>
          </cell>
          <cell r="M7">
            <v>0</v>
          </cell>
          <cell r="N7">
            <v>65203</v>
          </cell>
          <cell r="O7">
            <v>2</v>
          </cell>
          <cell r="P7">
            <v>0</v>
          </cell>
          <cell r="Q7">
            <v>10880</v>
          </cell>
          <cell r="R7">
            <v>3505</v>
          </cell>
          <cell r="S7">
            <v>30173</v>
          </cell>
          <cell r="T7">
            <v>14.385</v>
          </cell>
          <cell r="U7">
            <v>39611.199999999997</v>
          </cell>
        </row>
        <row r="8">
          <cell r="A8">
            <v>10571</v>
          </cell>
          <cell r="B8">
            <v>0</v>
          </cell>
          <cell r="C8">
            <v>19030</v>
          </cell>
          <cell r="D8">
            <v>19</v>
          </cell>
          <cell r="E8">
            <v>50</v>
          </cell>
          <cell r="F8">
            <v>1</v>
          </cell>
          <cell r="G8">
            <v>2387</v>
          </cell>
          <cell r="H8">
            <v>0</v>
          </cell>
          <cell r="I8">
            <v>0</v>
          </cell>
          <cell r="J8">
            <v>1</v>
          </cell>
          <cell r="K8">
            <v>1</v>
          </cell>
          <cell r="L8">
            <v>0</v>
          </cell>
          <cell r="M8">
            <v>0</v>
          </cell>
          <cell r="N8">
            <v>65203</v>
          </cell>
          <cell r="O8">
            <v>2</v>
          </cell>
          <cell r="P8">
            <v>0</v>
          </cell>
          <cell r="Q8">
            <v>10880</v>
          </cell>
          <cell r="R8">
            <v>3505</v>
          </cell>
          <cell r="S8">
            <v>30173</v>
          </cell>
          <cell r="T8">
            <v>14.385</v>
          </cell>
          <cell r="U8">
            <v>39611.199999999997</v>
          </cell>
        </row>
        <row r="9">
          <cell r="A9">
            <v>16240</v>
          </cell>
          <cell r="B9">
            <v>0</v>
          </cell>
          <cell r="C9">
            <v>19520</v>
          </cell>
          <cell r="D9">
            <v>19</v>
          </cell>
          <cell r="E9">
            <v>50</v>
          </cell>
          <cell r="F9">
            <v>1</v>
          </cell>
          <cell r="G9">
            <v>2387</v>
          </cell>
          <cell r="H9">
            <v>0</v>
          </cell>
          <cell r="I9">
            <v>0</v>
          </cell>
          <cell r="J9">
            <v>1</v>
          </cell>
          <cell r="K9">
            <v>1</v>
          </cell>
          <cell r="L9">
            <v>0</v>
          </cell>
          <cell r="M9">
            <v>0</v>
          </cell>
          <cell r="N9">
            <v>65203</v>
          </cell>
          <cell r="O9">
            <v>2</v>
          </cell>
          <cell r="P9">
            <v>0</v>
          </cell>
          <cell r="Q9">
            <v>10880</v>
          </cell>
          <cell r="R9">
            <v>3505</v>
          </cell>
          <cell r="S9">
            <v>30173</v>
          </cell>
          <cell r="T9">
            <v>14.385</v>
          </cell>
          <cell r="U9">
            <v>39611.199999999997</v>
          </cell>
        </row>
        <row r="10">
          <cell r="A10">
            <v>17162</v>
          </cell>
          <cell r="B10">
            <v>0</v>
          </cell>
          <cell r="C10">
            <v>19983</v>
          </cell>
          <cell r="D10">
            <v>19</v>
          </cell>
          <cell r="E10">
            <v>50</v>
          </cell>
          <cell r="F10">
            <v>1</v>
          </cell>
          <cell r="G10">
            <v>2387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0</v>
          </cell>
          <cell r="N10">
            <v>65203</v>
          </cell>
          <cell r="O10">
            <v>2</v>
          </cell>
          <cell r="P10">
            <v>0</v>
          </cell>
          <cell r="Q10">
            <v>10880</v>
          </cell>
          <cell r="R10">
            <v>3505</v>
          </cell>
          <cell r="S10">
            <v>30173</v>
          </cell>
          <cell r="T10">
            <v>14.385</v>
          </cell>
          <cell r="U10">
            <v>39611.199999999997</v>
          </cell>
        </row>
        <row r="11">
          <cell r="A11">
            <v>3614</v>
          </cell>
          <cell r="B11">
            <v>0</v>
          </cell>
          <cell r="C11">
            <v>20242</v>
          </cell>
          <cell r="D11">
            <v>19</v>
          </cell>
          <cell r="E11">
            <v>50</v>
          </cell>
          <cell r="F11">
            <v>1</v>
          </cell>
          <cell r="G11">
            <v>2387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0</v>
          </cell>
          <cell r="N11">
            <v>65203</v>
          </cell>
          <cell r="O11">
            <v>2</v>
          </cell>
          <cell r="P11">
            <v>0</v>
          </cell>
          <cell r="Q11">
            <v>10880</v>
          </cell>
          <cell r="R11">
            <v>3505</v>
          </cell>
          <cell r="S11">
            <v>30173</v>
          </cell>
          <cell r="T11">
            <v>14.385</v>
          </cell>
          <cell r="U11">
            <v>39611.199999999997</v>
          </cell>
        </row>
        <row r="12">
          <cell r="A12">
            <v>4534</v>
          </cell>
          <cell r="B12">
            <v>0</v>
          </cell>
          <cell r="C12">
            <v>20308</v>
          </cell>
          <cell r="D12">
            <v>19</v>
          </cell>
          <cell r="E12">
            <v>50</v>
          </cell>
          <cell r="F12">
            <v>1</v>
          </cell>
          <cell r="G12">
            <v>2387</v>
          </cell>
          <cell r="H12">
            <v>0</v>
          </cell>
          <cell r="I12">
            <v>0</v>
          </cell>
          <cell r="J12">
            <v>1</v>
          </cell>
          <cell r="K12">
            <v>1</v>
          </cell>
          <cell r="L12">
            <v>0</v>
          </cell>
          <cell r="M12">
            <v>0</v>
          </cell>
          <cell r="N12">
            <v>65203</v>
          </cell>
          <cell r="O12">
            <v>2</v>
          </cell>
          <cell r="P12">
            <v>0</v>
          </cell>
          <cell r="Q12">
            <v>10880</v>
          </cell>
          <cell r="R12">
            <v>3505</v>
          </cell>
          <cell r="S12">
            <v>30173</v>
          </cell>
          <cell r="T12">
            <v>14.385</v>
          </cell>
          <cell r="U12">
            <v>39611.199999999997</v>
          </cell>
        </row>
        <row r="13">
          <cell r="A13">
            <v>7368</v>
          </cell>
          <cell r="B13">
            <v>0</v>
          </cell>
          <cell r="C13">
            <v>20354</v>
          </cell>
          <cell r="D13">
            <v>19</v>
          </cell>
          <cell r="E13">
            <v>50</v>
          </cell>
          <cell r="F13">
            <v>1</v>
          </cell>
          <cell r="G13">
            <v>2387</v>
          </cell>
          <cell r="H13">
            <v>0</v>
          </cell>
          <cell r="I13">
            <v>0</v>
          </cell>
          <cell r="J13">
            <v>1</v>
          </cell>
          <cell r="K13">
            <v>1</v>
          </cell>
          <cell r="L13">
            <v>0</v>
          </cell>
          <cell r="M13">
            <v>0</v>
          </cell>
          <cell r="N13">
            <v>65203</v>
          </cell>
          <cell r="O13">
            <v>2</v>
          </cell>
          <cell r="P13">
            <v>0</v>
          </cell>
          <cell r="Q13">
            <v>10880</v>
          </cell>
          <cell r="R13">
            <v>3505</v>
          </cell>
          <cell r="S13">
            <v>30173</v>
          </cell>
          <cell r="T13">
            <v>14.385</v>
          </cell>
          <cell r="U13">
            <v>39611.199999999997</v>
          </cell>
        </row>
        <row r="14">
          <cell r="A14">
            <v>4481</v>
          </cell>
          <cell r="B14">
            <v>0</v>
          </cell>
          <cell r="C14">
            <v>20407</v>
          </cell>
          <cell r="D14">
            <v>19</v>
          </cell>
          <cell r="E14">
            <v>50</v>
          </cell>
          <cell r="F14">
            <v>1</v>
          </cell>
          <cell r="G14">
            <v>2387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0</v>
          </cell>
          <cell r="M14">
            <v>0</v>
          </cell>
          <cell r="N14">
            <v>65203</v>
          </cell>
          <cell r="O14">
            <v>2</v>
          </cell>
          <cell r="P14">
            <v>0</v>
          </cell>
          <cell r="Q14">
            <v>10880</v>
          </cell>
          <cell r="R14">
            <v>3505</v>
          </cell>
          <cell r="S14">
            <v>30173</v>
          </cell>
          <cell r="T14">
            <v>14.385</v>
          </cell>
          <cell r="U14">
            <v>39611.199999999997</v>
          </cell>
        </row>
        <row r="15">
          <cell r="A15">
            <v>9142</v>
          </cell>
          <cell r="B15">
            <v>0</v>
          </cell>
          <cell r="C15">
            <v>20524</v>
          </cell>
          <cell r="D15">
            <v>19</v>
          </cell>
          <cell r="E15">
            <v>50</v>
          </cell>
          <cell r="F15">
            <v>1</v>
          </cell>
          <cell r="G15">
            <v>2387</v>
          </cell>
          <cell r="H15">
            <v>0</v>
          </cell>
          <cell r="I15">
            <v>0</v>
          </cell>
          <cell r="J15">
            <v>1</v>
          </cell>
          <cell r="K15">
            <v>1</v>
          </cell>
          <cell r="L15">
            <v>0</v>
          </cell>
          <cell r="M15">
            <v>0</v>
          </cell>
          <cell r="N15">
            <v>65203</v>
          </cell>
          <cell r="O15">
            <v>2</v>
          </cell>
          <cell r="P15">
            <v>0</v>
          </cell>
          <cell r="Q15">
            <v>10880</v>
          </cell>
          <cell r="R15">
            <v>3505</v>
          </cell>
          <cell r="S15">
            <v>30173</v>
          </cell>
          <cell r="T15">
            <v>14.385</v>
          </cell>
          <cell r="U15">
            <v>39611.199999999997</v>
          </cell>
        </row>
        <row r="16">
          <cell r="A16">
            <v>5168</v>
          </cell>
          <cell r="B16">
            <v>0</v>
          </cell>
          <cell r="C16">
            <v>20815</v>
          </cell>
          <cell r="D16">
            <v>19</v>
          </cell>
          <cell r="E16">
            <v>50</v>
          </cell>
          <cell r="F16">
            <v>1</v>
          </cell>
          <cell r="G16">
            <v>2387</v>
          </cell>
          <cell r="H16">
            <v>0</v>
          </cell>
          <cell r="I16">
            <v>0</v>
          </cell>
          <cell r="J16">
            <v>1</v>
          </cell>
          <cell r="K16">
            <v>1</v>
          </cell>
          <cell r="L16">
            <v>0</v>
          </cell>
          <cell r="M16">
            <v>0</v>
          </cell>
          <cell r="N16">
            <v>65203</v>
          </cell>
          <cell r="O16">
            <v>2</v>
          </cell>
          <cell r="P16">
            <v>0</v>
          </cell>
          <cell r="Q16">
            <v>10880</v>
          </cell>
          <cell r="R16">
            <v>3505</v>
          </cell>
          <cell r="S16">
            <v>30173</v>
          </cell>
          <cell r="T16">
            <v>14.385</v>
          </cell>
          <cell r="U16">
            <v>39611.199999999997</v>
          </cell>
        </row>
        <row r="17">
          <cell r="A17">
            <v>16361</v>
          </cell>
          <cell r="B17">
            <v>0</v>
          </cell>
          <cell r="C17">
            <v>22044</v>
          </cell>
          <cell r="D17">
            <v>19</v>
          </cell>
          <cell r="E17">
            <v>50</v>
          </cell>
          <cell r="F17">
            <v>1</v>
          </cell>
          <cell r="G17">
            <v>2387</v>
          </cell>
          <cell r="H17">
            <v>0</v>
          </cell>
          <cell r="I17">
            <v>0</v>
          </cell>
          <cell r="J17">
            <v>1</v>
          </cell>
          <cell r="K17">
            <v>1</v>
          </cell>
          <cell r="L17">
            <v>0</v>
          </cell>
          <cell r="M17">
            <v>0</v>
          </cell>
          <cell r="N17">
            <v>65203</v>
          </cell>
          <cell r="O17">
            <v>2</v>
          </cell>
          <cell r="P17">
            <v>0</v>
          </cell>
          <cell r="Q17">
            <v>10880</v>
          </cell>
          <cell r="R17">
            <v>3505</v>
          </cell>
          <cell r="S17">
            <v>30173</v>
          </cell>
          <cell r="T17">
            <v>14.385</v>
          </cell>
          <cell r="U17">
            <v>39611.199999999997</v>
          </cell>
        </row>
        <row r="18">
          <cell r="A18">
            <v>14114</v>
          </cell>
          <cell r="B18">
            <v>0</v>
          </cell>
          <cell r="C18">
            <v>22558</v>
          </cell>
          <cell r="D18">
            <v>19</v>
          </cell>
          <cell r="E18">
            <v>50</v>
          </cell>
          <cell r="F18">
            <v>1</v>
          </cell>
          <cell r="G18">
            <v>2387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0</v>
          </cell>
          <cell r="M18">
            <v>0</v>
          </cell>
          <cell r="N18">
            <v>65203</v>
          </cell>
          <cell r="O18">
            <v>2</v>
          </cell>
          <cell r="P18">
            <v>0</v>
          </cell>
          <cell r="Q18">
            <v>10880</v>
          </cell>
          <cell r="R18">
            <v>3505</v>
          </cell>
          <cell r="S18">
            <v>30173</v>
          </cell>
          <cell r="T18">
            <v>14.385</v>
          </cell>
          <cell r="U18">
            <v>39611.199999999997</v>
          </cell>
        </row>
        <row r="19">
          <cell r="A19">
            <v>17540</v>
          </cell>
          <cell r="B19">
            <v>1</v>
          </cell>
          <cell r="C19">
            <v>22598</v>
          </cell>
          <cell r="D19">
            <v>19</v>
          </cell>
          <cell r="E19">
            <v>50</v>
          </cell>
          <cell r="F19">
            <v>1</v>
          </cell>
          <cell r="G19">
            <v>2387</v>
          </cell>
          <cell r="H19">
            <v>0</v>
          </cell>
          <cell r="I19">
            <v>0</v>
          </cell>
          <cell r="J19">
            <v>1</v>
          </cell>
          <cell r="K19">
            <v>1</v>
          </cell>
          <cell r="L19">
            <v>0</v>
          </cell>
          <cell r="M19">
            <v>0</v>
          </cell>
          <cell r="N19">
            <v>65203</v>
          </cell>
          <cell r="O19">
            <v>2</v>
          </cell>
          <cell r="P19">
            <v>0</v>
          </cell>
          <cell r="Q19">
            <v>10880</v>
          </cell>
          <cell r="R19">
            <v>3505</v>
          </cell>
          <cell r="S19">
            <v>30173</v>
          </cell>
          <cell r="T19">
            <v>14.385</v>
          </cell>
          <cell r="U19">
            <v>39611.199999999997</v>
          </cell>
        </row>
        <row r="20">
          <cell r="A20">
            <v>4646</v>
          </cell>
          <cell r="B20">
            <v>0</v>
          </cell>
          <cell r="C20">
            <v>23180</v>
          </cell>
          <cell r="D20">
            <v>19</v>
          </cell>
          <cell r="E20">
            <v>50</v>
          </cell>
          <cell r="F20">
            <v>1</v>
          </cell>
          <cell r="G20">
            <v>2387</v>
          </cell>
          <cell r="H20">
            <v>0</v>
          </cell>
          <cell r="I20">
            <v>0</v>
          </cell>
          <cell r="J20">
            <v>1</v>
          </cell>
          <cell r="K20">
            <v>1</v>
          </cell>
          <cell r="L20">
            <v>0</v>
          </cell>
          <cell r="M20">
            <v>0</v>
          </cell>
          <cell r="N20">
            <v>65203</v>
          </cell>
          <cell r="O20">
            <v>2</v>
          </cell>
          <cell r="P20">
            <v>0</v>
          </cell>
          <cell r="Q20">
            <v>10880</v>
          </cell>
          <cell r="R20">
            <v>3505</v>
          </cell>
          <cell r="S20">
            <v>30173</v>
          </cell>
          <cell r="T20">
            <v>14.385</v>
          </cell>
          <cell r="U20">
            <v>39611.199999999997</v>
          </cell>
        </row>
        <row r="21">
          <cell r="A21">
            <v>14428</v>
          </cell>
          <cell r="B21">
            <v>0</v>
          </cell>
          <cell r="C21">
            <v>23781</v>
          </cell>
          <cell r="D21">
            <v>19</v>
          </cell>
          <cell r="E21">
            <v>50</v>
          </cell>
          <cell r="F21">
            <v>1</v>
          </cell>
          <cell r="G21">
            <v>2387</v>
          </cell>
          <cell r="H21">
            <v>0</v>
          </cell>
          <cell r="I21">
            <v>0</v>
          </cell>
          <cell r="J21">
            <v>1</v>
          </cell>
          <cell r="K21">
            <v>1</v>
          </cell>
          <cell r="L21">
            <v>0</v>
          </cell>
          <cell r="M21">
            <v>0</v>
          </cell>
          <cell r="N21">
            <v>65203</v>
          </cell>
          <cell r="O21">
            <v>2</v>
          </cell>
          <cell r="P21">
            <v>0</v>
          </cell>
          <cell r="Q21">
            <v>10880</v>
          </cell>
          <cell r="R21">
            <v>3505</v>
          </cell>
          <cell r="S21">
            <v>30173</v>
          </cell>
          <cell r="T21">
            <v>14.385</v>
          </cell>
          <cell r="U21">
            <v>39611.199999999997</v>
          </cell>
        </row>
        <row r="22">
          <cell r="A22">
            <v>17117</v>
          </cell>
          <cell r="B22">
            <v>0</v>
          </cell>
          <cell r="C22">
            <v>23880</v>
          </cell>
          <cell r="D22">
            <v>19</v>
          </cell>
          <cell r="E22">
            <v>50</v>
          </cell>
          <cell r="F22">
            <v>1</v>
          </cell>
          <cell r="G22">
            <v>2387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>
            <v>0</v>
          </cell>
          <cell r="M22">
            <v>0</v>
          </cell>
          <cell r="N22">
            <v>65203</v>
          </cell>
          <cell r="O22">
            <v>2</v>
          </cell>
          <cell r="P22">
            <v>0</v>
          </cell>
          <cell r="Q22">
            <v>10880</v>
          </cell>
          <cell r="R22">
            <v>3505</v>
          </cell>
          <cell r="S22">
            <v>30173</v>
          </cell>
          <cell r="T22">
            <v>14.385</v>
          </cell>
          <cell r="U22">
            <v>39611.199999999997</v>
          </cell>
        </row>
        <row r="23">
          <cell r="A23">
            <v>13942</v>
          </cell>
          <cell r="B23">
            <v>1</v>
          </cell>
          <cell r="C23">
            <v>23918</v>
          </cell>
          <cell r="D23">
            <v>19</v>
          </cell>
          <cell r="E23">
            <v>50</v>
          </cell>
          <cell r="F23">
            <v>1</v>
          </cell>
          <cell r="G23">
            <v>2387</v>
          </cell>
          <cell r="H23">
            <v>0</v>
          </cell>
          <cell r="I23">
            <v>0</v>
          </cell>
          <cell r="J23">
            <v>1</v>
          </cell>
          <cell r="K23">
            <v>1</v>
          </cell>
          <cell r="L23">
            <v>0</v>
          </cell>
          <cell r="M23">
            <v>0</v>
          </cell>
          <cell r="N23">
            <v>65203</v>
          </cell>
          <cell r="O23">
            <v>2</v>
          </cell>
          <cell r="P23">
            <v>0</v>
          </cell>
          <cell r="Q23">
            <v>10880</v>
          </cell>
          <cell r="R23">
            <v>3505</v>
          </cell>
          <cell r="S23">
            <v>30173</v>
          </cell>
          <cell r="T23">
            <v>14.385</v>
          </cell>
          <cell r="U23">
            <v>39611.199999999997</v>
          </cell>
        </row>
        <row r="24">
          <cell r="A24">
            <v>13386</v>
          </cell>
          <cell r="B24">
            <v>0</v>
          </cell>
          <cell r="C24">
            <v>24020</v>
          </cell>
          <cell r="D24">
            <v>19</v>
          </cell>
          <cell r="E24">
            <v>50</v>
          </cell>
          <cell r="F24">
            <v>1</v>
          </cell>
          <cell r="G24">
            <v>2387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65203</v>
          </cell>
          <cell r="O24">
            <v>2</v>
          </cell>
          <cell r="P24">
            <v>0</v>
          </cell>
          <cell r="Q24">
            <v>10880</v>
          </cell>
          <cell r="R24">
            <v>3505</v>
          </cell>
          <cell r="S24">
            <v>30173</v>
          </cell>
          <cell r="T24">
            <v>14.385</v>
          </cell>
          <cell r="U24">
            <v>39611.199999999997</v>
          </cell>
        </row>
        <row r="25">
          <cell r="A25">
            <v>7339</v>
          </cell>
          <cell r="B25">
            <v>1</v>
          </cell>
          <cell r="C25">
            <v>24158</v>
          </cell>
          <cell r="D25">
            <v>19</v>
          </cell>
          <cell r="E25">
            <v>50</v>
          </cell>
          <cell r="F25">
            <v>1</v>
          </cell>
          <cell r="G25">
            <v>2387</v>
          </cell>
          <cell r="H25">
            <v>0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65203</v>
          </cell>
          <cell r="O25">
            <v>2</v>
          </cell>
          <cell r="P25">
            <v>0</v>
          </cell>
          <cell r="Q25">
            <v>10880</v>
          </cell>
          <cell r="R25">
            <v>3505</v>
          </cell>
          <cell r="S25">
            <v>30173</v>
          </cell>
          <cell r="T25">
            <v>14.385</v>
          </cell>
          <cell r="U25">
            <v>39611.199999999997</v>
          </cell>
        </row>
        <row r="26">
          <cell r="A26">
            <v>18912</v>
          </cell>
          <cell r="B26">
            <v>1</v>
          </cell>
          <cell r="C26">
            <v>24449</v>
          </cell>
          <cell r="D26">
            <v>19</v>
          </cell>
          <cell r="E26">
            <v>50</v>
          </cell>
          <cell r="F26">
            <v>1</v>
          </cell>
          <cell r="G26">
            <v>2387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0</v>
          </cell>
          <cell r="M26">
            <v>0</v>
          </cell>
          <cell r="N26">
            <v>65203</v>
          </cell>
          <cell r="O26">
            <v>2</v>
          </cell>
          <cell r="P26">
            <v>0</v>
          </cell>
          <cell r="Q26">
            <v>10880</v>
          </cell>
          <cell r="R26">
            <v>3505</v>
          </cell>
          <cell r="S26">
            <v>30173</v>
          </cell>
          <cell r="T26">
            <v>14.385</v>
          </cell>
          <cell r="U26">
            <v>39611.199999999997</v>
          </cell>
        </row>
        <row r="27">
          <cell r="A27">
            <v>11703</v>
          </cell>
          <cell r="B27">
            <v>0</v>
          </cell>
          <cell r="C27">
            <v>24701</v>
          </cell>
          <cell r="D27">
            <v>19</v>
          </cell>
          <cell r="E27">
            <v>50</v>
          </cell>
          <cell r="F27">
            <v>1</v>
          </cell>
          <cell r="G27">
            <v>2387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0</v>
          </cell>
          <cell r="N27">
            <v>65203</v>
          </cell>
          <cell r="O27">
            <v>2</v>
          </cell>
          <cell r="P27">
            <v>0</v>
          </cell>
          <cell r="Q27">
            <v>10880</v>
          </cell>
          <cell r="R27">
            <v>3505</v>
          </cell>
          <cell r="S27">
            <v>30173</v>
          </cell>
          <cell r="T27">
            <v>14.385</v>
          </cell>
          <cell r="U27">
            <v>39611.199999999997</v>
          </cell>
        </row>
        <row r="28">
          <cell r="A28">
            <v>10921</v>
          </cell>
          <cell r="B28">
            <v>1</v>
          </cell>
          <cell r="C28">
            <v>26044</v>
          </cell>
          <cell r="D28">
            <v>19</v>
          </cell>
          <cell r="E28">
            <v>50</v>
          </cell>
          <cell r="F28">
            <v>1</v>
          </cell>
          <cell r="G28">
            <v>2387</v>
          </cell>
          <cell r="H28">
            <v>0</v>
          </cell>
          <cell r="I28">
            <v>0</v>
          </cell>
          <cell r="J28">
            <v>1</v>
          </cell>
          <cell r="K28">
            <v>1</v>
          </cell>
          <cell r="L28">
            <v>0</v>
          </cell>
          <cell r="M28">
            <v>0</v>
          </cell>
          <cell r="N28">
            <v>65203</v>
          </cell>
          <cell r="O28">
            <v>2</v>
          </cell>
          <cell r="P28">
            <v>0</v>
          </cell>
          <cell r="Q28">
            <v>10880</v>
          </cell>
          <cell r="R28">
            <v>3505</v>
          </cell>
          <cell r="S28">
            <v>30173</v>
          </cell>
          <cell r="T28">
            <v>14.385</v>
          </cell>
          <cell r="U28">
            <v>39611.199999999997</v>
          </cell>
        </row>
        <row r="29">
          <cell r="A29">
            <v>8147</v>
          </cell>
          <cell r="B29">
            <v>0</v>
          </cell>
          <cell r="C29">
            <v>26521</v>
          </cell>
          <cell r="D29">
            <v>19</v>
          </cell>
          <cell r="E29">
            <v>50</v>
          </cell>
          <cell r="F29">
            <v>1</v>
          </cell>
          <cell r="G29">
            <v>2387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>
            <v>0</v>
          </cell>
          <cell r="M29">
            <v>0</v>
          </cell>
          <cell r="N29">
            <v>65203</v>
          </cell>
          <cell r="O29">
            <v>2</v>
          </cell>
          <cell r="P29">
            <v>0</v>
          </cell>
          <cell r="Q29">
            <v>10880</v>
          </cell>
          <cell r="R29">
            <v>3505</v>
          </cell>
          <cell r="S29">
            <v>30173</v>
          </cell>
          <cell r="T29">
            <v>14.385</v>
          </cell>
          <cell r="U29">
            <v>39611.199999999997</v>
          </cell>
        </row>
        <row r="30">
          <cell r="A30">
            <v>10423</v>
          </cell>
          <cell r="B30">
            <v>1</v>
          </cell>
          <cell r="C30">
            <v>26712</v>
          </cell>
          <cell r="D30">
            <v>19</v>
          </cell>
          <cell r="E30">
            <v>50</v>
          </cell>
          <cell r="F30">
            <v>1</v>
          </cell>
          <cell r="G30">
            <v>2387</v>
          </cell>
          <cell r="H30">
            <v>0</v>
          </cell>
          <cell r="I30">
            <v>0</v>
          </cell>
          <cell r="J30">
            <v>1</v>
          </cell>
          <cell r="K30">
            <v>1</v>
          </cell>
          <cell r="L30">
            <v>0</v>
          </cell>
          <cell r="M30">
            <v>0</v>
          </cell>
          <cell r="N30">
            <v>65203</v>
          </cell>
          <cell r="O30">
            <v>2</v>
          </cell>
          <cell r="P30">
            <v>0</v>
          </cell>
          <cell r="Q30">
            <v>10880</v>
          </cell>
          <cell r="R30">
            <v>3505</v>
          </cell>
          <cell r="S30">
            <v>30173</v>
          </cell>
          <cell r="T30">
            <v>14.385</v>
          </cell>
          <cell r="U30">
            <v>39611.199999999997</v>
          </cell>
        </row>
        <row r="31">
          <cell r="A31">
            <v>5596</v>
          </cell>
          <cell r="B31">
            <v>0</v>
          </cell>
          <cell r="C31">
            <v>26954</v>
          </cell>
          <cell r="D31">
            <v>19</v>
          </cell>
          <cell r="E31">
            <v>50</v>
          </cell>
          <cell r="F31">
            <v>1</v>
          </cell>
          <cell r="G31">
            <v>2387</v>
          </cell>
          <cell r="H31">
            <v>0</v>
          </cell>
          <cell r="I31">
            <v>0</v>
          </cell>
          <cell r="J31">
            <v>1</v>
          </cell>
          <cell r="K31">
            <v>1</v>
          </cell>
          <cell r="L31">
            <v>0</v>
          </cell>
          <cell r="M31">
            <v>0</v>
          </cell>
          <cell r="N31">
            <v>65203</v>
          </cell>
          <cell r="O31">
            <v>2</v>
          </cell>
          <cell r="P31">
            <v>0</v>
          </cell>
          <cell r="Q31">
            <v>10880</v>
          </cell>
          <cell r="R31">
            <v>3505</v>
          </cell>
          <cell r="S31">
            <v>30173</v>
          </cell>
          <cell r="T31">
            <v>14.385</v>
          </cell>
          <cell r="U31">
            <v>39611.199999999997</v>
          </cell>
        </row>
        <row r="32">
          <cell r="A32">
            <v>272</v>
          </cell>
          <cell r="B32">
            <v>1</v>
          </cell>
          <cell r="C32">
            <v>27112</v>
          </cell>
          <cell r="D32">
            <v>19</v>
          </cell>
          <cell r="E32">
            <v>50</v>
          </cell>
          <cell r="F32">
            <v>1</v>
          </cell>
          <cell r="G32">
            <v>2387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0</v>
          </cell>
          <cell r="M32">
            <v>0</v>
          </cell>
          <cell r="N32">
            <v>65203</v>
          </cell>
          <cell r="O32">
            <v>2</v>
          </cell>
          <cell r="P32">
            <v>0</v>
          </cell>
          <cell r="Q32">
            <v>10880</v>
          </cell>
          <cell r="R32">
            <v>3505</v>
          </cell>
          <cell r="S32">
            <v>30173</v>
          </cell>
          <cell r="T32">
            <v>14.385</v>
          </cell>
          <cell r="U32">
            <v>39611.199999999997</v>
          </cell>
        </row>
        <row r="33">
          <cell r="A33">
            <v>5372</v>
          </cell>
          <cell r="B33">
            <v>0</v>
          </cell>
          <cell r="C33">
            <v>27274</v>
          </cell>
          <cell r="D33">
            <v>19</v>
          </cell>
          <cell r="E33">
            <v>50</v>
          </cell>
          <cell r="F33">
            <v>1</v>
          </cell>
          <cell r="G33">
            <v>2387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0</v>
          </cell>
          <cell r="N33">
            <v>65203</v>
          </cell>
          <cell r="O33">
            <v>2</v>
          </cell>
          <cell r="P33">
            <v>0</v>
          </cell>
          <cell r="Q33">
            <v>10880</v>
          </cell>
          <cell r="R33">
            <v>3505</v>
          </cell>
          <cell r="S33">
            <v>30173</v>
          </cell>
          <cell r="T33">
            <v>14.385</v>
          </cell>
          <cell r="U33">
            <v>39611.199999999997</v>
          </cell>
        </row>
        <row r="34">
          <cell r="A34">
            <v>18807</v>
          </cell>
          <cell r="B34">
            <v>1</v>
          </cell>
          <cell r="C34">
            <v>27452</v>
          </cell>
          <cell r="D34">
            <v>19</v>
          </cell>
          <cell r="E34">
            <v>50</v>
          </cell>
          <cell r="F34">
            <v>1</v>
          </cell>
          <cell r="G34">
            <v>2387</v>
          </cell>
          <cell r="H34">
            <v>0</v>
          </cell>
          <cell r="I34">
            <v>0</v>
          </cell>
          <cell r="J34">
            <v>1</v>
          </cell>
          <cell r="K34">
            <v>1</v>
          </cell>
          <cell r="L34">
            <v>0</v>
          </cell>
          <cell r="M34">
            <v>0</v>
          </cell>
          <cell r="N34">
            <v>65203</v>
          </cell>
          <cell r="O34">
            <v>2</v>
          </cell>
          <cell r="P34">
            <v>0</v>
          </cell>
          <cell r="Q34">
            <v>10880</v>
          </cell>
          <cell r="R34">
            <v>3505</v>
          </cell>
          <cell r="S34">
            <v>30173</v>
          </cell>
          <cell r="T34">
            <v>14.385</v>
          </cell>
          <cell r="U34">
            <v>39611.199999999997</v>
          </cell>
        </row>
        <row r="35">
          <cell r="A35">
            <v>879</v>
          </cell>
          <cell r="B35">
            <v>0</v>
          </cell>
          <cell r="C35">
            <v>27491</v>
          </cell>
          <cell r="D35">
            <v>19</v>
          </cell>
          <cell r="E35">
            <v>50</v>
          </cell>
          <cell r="F35">
            <v>1</v>
          </cell>
          <cell r="G35">
            <v>2387</v>
          </cell>
          <cell r="H35">
            <v>0</v>
          </cell>
          <cell r="I35">
            <v>0</v>
          </cell>
          <cell r="J35">
            <v>1</v>
          </cell>
          <cell r="K35">
            <v>1</v>
          </cell>
          <cell r="L35">
            <v>0</v>
          </cell>
          <cell r="M35">
            <v>0</v>
          </cell>
          <cell r="N35">
            <v>65203</v>
          </cell>
          <cell r="O35">
            <v>2</v>
          </cell>
          <cell r="P35">
            <v>0</v>
          </cell>
          <cell r="Q35">
            <v>10880</v>
          </cell>
          <cell r="R35">
            <v>3505</v>
          </cell>
          <cell r="S35">
            <v>30173</v>
          </cell>
          <cell r="T35">
            <v>14.385</v>
          </cell>
          <cell r="U35">
            <v>39611.199999999997</v>
          </cell>
        </row>
        <row r="36">
          <cell r="A36">
            <v>18834</v>
          </cell>
          <cell r="B36">
            <v>1</v>
          </cell>
          <cell r="C36">
            <v>27881</v>
          </cell>
          <cell r="D36">
            <v>19</v>
          </cell>
          <cell r="E36">
            <v>50</v>
          </cell>
          <cell r="F36">
            <v>1</v>
          </cell>
          <cell r="G36">
            <v>2387</v>
          </cell>
          <cell r="H36">
            <v>0</v>
          </cell>
          <cell r="I36">
            <v>0</v>
          </cell>
          <cell r="J36">
            <v>1</v>
          </cell>
          <cell r="K36">
            <v>1</v>
          </cell>
          <cell r="L36">
            <v>0</v>
          </cell>
          <cell r="M36">
            <v>0</v>
          </cell>
          <cell r="N36">
            <v>65203</v>
          </cell>
          <cell r="O36">
            <v>2</v>
          </cell>
          <cell r="P36">
            <v>0</v>
          </cell>
          <cell r="Q36">
            <v>10880</v>
          </cell>
          <cell r="R36">
            <v>3505</v>
          </cell>
          <cell r="S36">
            <v>30173</v>
          </cell>
          <cell r="T36">
            <v>14.385</v>
          </cell>
          <cell r="U36">
            <v>39611.199999999997</v>
          </cell>
        </row>
        <row r="37">
          <cell r="A37">
            <v>18707</v>
          </cell>
          <cell r="B37">
            <v>1</v>
          </cell>
          <cell r="C37">
            <v>27941</v>
          </cell>
          <cell r="D37">
            <v>19</v>
          </cell>
          <cell r="E37">
            <v>50</v>
          </cell>
          <cell r="F37">
            <v>1</v>
          </cell>
          <cell r="G37">
            <v>2387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0</v>
          </cell>
          <cell r="M37">
            <v>0</v>
          </cell>
          <cell r="N37">
            <v>65203</v>
          </cell>
          <cell r="O37">
            <v>2</v>
          </cell>
          <cell r="P37">
            <v>0</v>
          </cell>
          <cell r="Q37">
            <v>10880</v>
          </cell>
          <cell r="R37">
            <v>3505</v>
          </cell>
          <cell r="S37">
            <v>30173</v>
          </cell>
          <cell r="T37">
            <v>14.385</v>
          </cell>
          <cell r="U37">
            <v>39611.199999999997</v>
          </cell>
        </row>
        <row r="38">
          <cell r="A38">
            <v>11053</v>
          </cell>
          <cell r="B38">
            <v>1</v>
          </cell>
          <cell r="C38">
            <v>27994</v>
          </cell>
          <cell r="D38">
            <v>19</v>
          </cell>
          <cell r="E38">
            <v>50</v>
          </cell>
          <cell r="F38">
            <v>1</v>
          </cell>
          <cell r="G38">
            <v>2387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65203</v>
          </cell>
          <cell r="O38">
            <v>2</v>
          </cell>
          <cell r="P38">
            <v>0</v>
          </cell>
          <cell r="Q38">
            <v>10880</v>
          </cell>
          <cell r="R38">
            <v>3505</v>
          </cell>
          <cell r="S38">
            <v>30173</v>
          </cell>
          <cell r="T38">
            <v>14.385</v>
          </cell>
          <cell r="U38">
            <v>39611.199999999997</v>
          </cell>
        </row>
        <row r="39">
          <cell r="A39">
            <v>18848</v>
          </cell>
          <cell r="B39">
            <v>1</v>
          </cell>
          <cell r="C39">
            <v>28144</v>
          </cell>
          <cell r="D39">
            <v>19</v>
          </cell>
          <cell r="E39">
            <v>50</v>
          </cell>
          <cell r="F39">
            <v>1</v>
          </cell>
          <cell r="G39">
            <v>2387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65203</v>
          </cell>
          <cell r="O39">
            <v>2</v>
          </cell>
          <cell r="P39">
            <v>0</v>
          </cell>
          <cell r="Q39">
            <v>10880</v>
          </cell>
          <cell r="R39">
            <v>3505</v>
          </cell>
          <cell r="S39">
            <v>30173</v>
          </cell>
          <cell r="T39">
            <v>14.385</v>
          </cell>
          <cell r="U39">
            <v>39611.199999999997</v>
          </cell>
        </row>
        <row r="40">
          <cell r="A40">
            <v>4649</v>
          </cell>
          <cell r="B40">
            <v>0</v>
          </cell>
          <cell r="C40">
            <v>28883</v>
          </cell>
          <cell r="D40">
            <v>19</v>
          </cell>
          <cell r="E40">
            <v>50</v>
          </cell>
          <cell r="F40">
            <v>1</v>
          </cell>
          <cell r="G40">
            <v>2387</v>
          </cell>
          <cell r="H40">
            <v>0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65203</v>
          </cell>
          <cell r="O40">
            <v>2</v>
          </cell>
          <cell r="P40">
            <v>0</v>
          </cell>
          <cell r="Q40">
            <v>10880</v>
          </cell>
          <cell r="R40">
            <v>3505</v>
          </cell>
          <cell r="S40">
            <v>30173</v>
          </cell>
          <cell r="T40">
            <v>14.385</v>
          </cell>
          <cell r="U40">
            <v>39611.199999999997</v>
          </cell>
        </row>
        <row r="41">
          <cell r="A41">
            <v>12779</v>
          </cell>
          <cell r="B41">
            <v>0</v>
          </cell>
          <cell r="C41">
            <v>28985</v>
          </cell>
          <cell r="D41">
            <v>19</v>
          </cell>
          <cell r="E41">
            <v>50</v>
          </cell>
          <cell r="F41">
            <v>1</v>
          </cell>
          <cell r="G41">
            <v>2387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>
            <v>0</v>
          </cell>
          <cell r="M41">
            <v>0</v>
          </cell>
          <cell r="N41">
            <v>65203</v>
          </cell>
          <cell r="O41">
            <v>2</v>
          </cell>
          <cell r="P41">
            <v>0</v>
          </cell>
          <cell r="Q41">
            <v>10880</v>
          </cell>
          <cell r="R41">
            <v>3505</v>
          </cell>
          <cell r="S41">
            <v>30173</v>
          </cell>
          <cell r="T41">
            <v>14.385</v>
          </cell>
          <cell r="U41">
            <v>39611.199999999997</v>
          </cell>
        </row>
        <row r="42">
          <cell r="A42">
            <v>8181</v>
          </cell>
          <cell r="B42">
            <v>0</v>
          </cell>
          <cell r="C42">
            <v>29196</v>
          </cell>
          <cell r="D42">
            <v>19</v>
          </cell>
          <cell r="E42">
            <v>50</v>
          </cell>
          <cell r="F42">
            <v>1</v>
          </cell>
          <cell r="G42">
            <v>2387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>
            <v>0</v>
          </cell>
          <cell r="M42">
            <v>0</v>
          </cell>
          <cell r="N42">
            <v>65203</v>
          </cell>
          <cell r="O42">
            <v>2</v>
          </cell>
          <cell r="P42">
            <v>0</v>
          </cell>
          <cell r="Q42">
            <v>10880</v>
          </cell>
          <cell r="R42">
            <v>3505</v>
          </cell>
          <cell r="S42">
            <v>30173</v>
          </cell>
          <cell r="T42">
            <v>14.385</v>
          </cell>
          <cell r="U42">
            <v>39611.199999999997</v>
          </cell>
        </row>
        <row r="43">
          <cell r="A43">
            <v>7136</v>
          </cell>
          <cell r="B43">
            <v>0</v>
          </cell>
          <cell r="C43">
            <v>29284</v>
          </cell>
          <cell r="D43">
            <v>19</v>
          </cell>
          <cell r="E43">
            <v>50</v>
          </cell>
          <cell r="F43">
            <v>1</v>
          </cell>
          <cell r="G43">
            <v>2387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65203</v>
          </cell>
          <cell r="O43">
            <v>2</v>
          </cell>
          <cell r="P43">
            <v>0</v>
          </cell>
          <cell r="Q43">
            <v>10880</v>
          </cell>
          <cell r="R43">
            <v>3505</v>
          </cell>
          <cell r="S43">
            <v>30173</v>
          </cell>
          <cell r="T43">
            <v>14.385</v>
          </cell>
          <cell r="U43">
            <v>39611.199999999997</v>
          </cell>
        </row>
        <row r="44">
          <cell r="A44">
            <v>2868</v>
          </cell>
          <cell r="B44">
            <v>0</v>
          </cell>
          <cell r="C44">
            <v>29314</v>
          </cell>
          <cell r="D44">
            <v>19</v>
          </cell>
          <cell r="E44">
            <v>50</v>
          </cell>
          <cell r="F44">
            <v>1</v>
          </cell>
          <cell r="G44">
            <v>2387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65203</v>
          </cell>
          <cell r="O44">
            <v>2</v>
          </cell>
          <cell r="P44">
            <v>0</v>
          </cell>
          <cell r="Q44">
            <v>10880</v>
          </cell>
          <cell r="R44">
            <v>3505</v>
          </cell>
          <cell r="S44">
            <v>30173</v>
          </cell>
          <cell r="T44">
            <v>14.385</v>
          </cell>
          <cell r="U44">
            <v>39611.199999999997</v>
          </cell>
        </row>
        <row r="45">
          <cell r="A45">
            <v>7261</v>
          </cell>
          <cell r="B45">
            <v>0</v>
          </cell>
          <cell r="C45">
            <v>29485</v>
          </cell>
          <cell r="D45">
            <v>19</v>
          </cell>
          <cell r="E45">
            <v>50</v>
          </cell>
          <cell r="F45">
            <v>1</v>
          </cell>
          <cell r="G45">
            <v>2387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0</v>
          </cell>
          <cell r="N45">
            <v>65203</v>
          </cell>
          <cell r="O45">
            <v>2</v>
          </cell>
          <cell r="P45">
            <v>0</v>
          </cell>
          <cell r="Q45">
            <v>10880</v>
          </cell>
          <cell r="R45">
            <v>3505</v>
          </cell>
          <cell r="S45">
            <v>30173</v>
          </cell>
          <cell r="T45">
            <v>14.385</v>
          </cell>
          <cell r="U45">
            <v>39611.199999999997</v>
          </cell>
        </row>
        <row r="46">
          <cell r="A46">
            <v>15872</v>
          </cell>
          <cell r="B46">
            <v>1</v>
          </cell>
          <cell r="C46">
            <v>29523</v>
          </cell>
          <cell r="D46">
            <v>19</v>
          </cell>
          <cell r="E46">
            <v>50</v>
          </cell>
          <cell r="F46">
            <v>1</v>
          </cell>
          <cell r="G46">
            <v>2387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>
            <v>0</v>
          </cell>
          <cell r="M46">
            <v>0</v>
          </cell>
          <cell r="N46">
            <v>65203</v>
          </cell>
          <cell r="O46">
            <v>2</v>
          </cell>
          <cell r="P46">
            <v>0</v>
          </cell>
          <cell r="Q46">
            <v>10880</v>
          </cell>
          <cell r="R46">
            <v>3505</v>
          </cell>
          <cell r="S46">
            <v>30173</v>
          </cell>
          <cell r="T46">
            <v>14.385</v>
          </cell>
          <cell r="U46">
            <v>39611.199999999997</v>
          </cell>
        </row>
        <row r="47">
          <cell r="A47">
            <v>6230</v>
          </cell>
          <cell r="B47">
            <v>1</v>
          </cell>
          <cell r="C47">
            <v>29547</v>
          </cell>
          <cell r="D47">
            <v>19</v>
          </cell>
          <cell r="E47">
            <v>50</v>
          </cell>
          <cell r="F47">
            <v>1</v>
          </cell>
          <cell r="G47">
            <v>2387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65203</v>
          </cell>
          <cell r="O47">
            <v>2</v>
          </cell>
          <cell r="P47">
            <v>0</v>
          </cell>
          <cell r="Q47">
            <v>10880</v>
          </cell>
          <cell r="R47">
            <v>3505</v>
          </cell>
          <cell r="S47">
            <v>30173</v>
          </cell>
          <cell r="T47">
            <v>14.385</v>
          </cell>
          <cell r="U47">
            <v>39611.199999999997</v>
          </cell>
        </row>
        <row r="48">
          <cell r="A48">
            <v>11045</v>
          </cell>
          <cell r="B48">
            <v>1</v>
          </cell>
          <cell r="C48">
            <v>29641</v>
          </cell>
          <cell r="D48">
            <v>19</v>
          </cell>
          <cell r="E48">
            <v>50</v>
          </cell>
          <cell r="F48">
            <v>1</v>
          </cell>
          <cell r="G48">
            <v>2387</v>
          </cell>
          <cell r="H48">
            <v>0</v>
          </cell>
          <cell r="I48">
            <v>0</v>
          </cell>
          <cell r="J48">
            <v>1</v>
          </cell>
          <cell r="K48">
            <v>1</v>
          </cell>
          <cell r="L48">
            <v>0</v>
          </cell>
          <cell r="M48">
            <v>0</v>
          </cell>
          <cell r="N48">
            <v>65203</v>
          </cell>
          <cell r="O48">
            <v>2</v>
          </cell>
          <cell r="P48">
            <v>0</v>
          </cell>
          <cell r="Q48">
            <v>10880</v>
          </cell>
          <cell r="R48">
            <v>3505</v>
          </cell>
          <cell r="S48">
            <v>30173</v>
          </cell>
          <cell r="T48">
            <v>14.385</v>
          </cell>
          <cell r="U48">
            <v>39611.199999999997</v>
          </cell>
        </row>
        <row r="49">
          <cell r="A49">
            <v>2489</v>
          </cell>
          <cell r="B49">
            <v>1</v>
          </cell>
          <cell r="C49">
            <v>29824</v>
          </cell>
          <cell r="D49">
            <v>19</v>
          </cell>
          <cell r="E49">
            <v>50</v>
          </cell>
          <cell r="F49">
            <v>1</v>
          </cell>
          <cell r="G49">
            <v>2387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0</v>
          </cell>
          <cell r="N49">
            <v>65203</v>
          </cell>
          <cell r="O49">
            <v>2</v>
          </cell>
          <cell r="P49">
            <v>0</v>
          </cell>
          <cell r="Q49">
            <v>10880</v>
          </cell>
          <cell r="R49">
            <v>3505</v>
          </cell>
          <cell r="S49">
            <v>30173</v>
          </cell>
          <cell r="T49">
            <v>14.385</v>
          </cell>
          <cell r="U49">
            <v>39611.199999999997</v>
          </cell>
        </row>
        <row r="50">
          <cell r="A50">
            <v>13888</v>
          </cell>
          <cell r="B50">
            <v>1</v>
          </cell>
          <cell r="C50">
            <v>30120</v>
          </cell>
          <cell r="D50">
            <v>19</v>
          </cell>
          <cell r="E50">
            <v>50</v>
          </cell>
          <cell r="F50">
            <v>1</v>
          </cell>
          <cell r="G50">
            <v>2387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0</v>
          </cell>
          <cell r="M50">
            <v>0</v>
          </cell>
          <cell r="N50">
            <v>65203</v>
          </cell>
          <cell r="O50">
            <v>2</v>
          </cell>
          <cell r="P50">
            <v>0</v>
          </cell>
          <cell r="Q50">
            <v>10880</v>
          </cell>
          <cell r="R50">
            <v>3505</v>
          </cell>
          <cell r="S50">
            <v>30173</v>
          </cell>
          <cell r="T50">
            <v>14.385</v>
          </cell>
          <cell r="U50">
            <v>39611.199999999997</v>
          </cell>
        </row>
        <row r="51">
          <cell r="A51">
            <v>16169</v>
          </cell>
          <cell r="B51">
            <v>1</v>
          </cell>
          <cell r="C51">
            <v>30168</v>
          </cell>
          <cell r="D51">
            <v>19</v>
          </cell>
          <cell r="E51">
            <v>50</v>
          </cell>
          <cell r="F51">
            <v>1</v>
          </cell>
          <cell r="G51">
            <v>2387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0</v>
          </cell>
          <cell r="M51">
            <v>0</v>
          </cell>
          <cell r="N51">
            <v>65203</v>
          </cell>
          <cell r="O51">
            <v>2</v>
          </cell>
          <cell r="P51">
            <v>0</v>
          </cell>
          <cell r="Q51">
            <v>10880</v>
          </cell>
          <cell r="R51">
            <v>3505</v>
          </cell>
          <cell r="S51">
            <v>30173</v>
          </cell>
          <cell r="T51">
            <v>14.385</v>
          </cell>
          <cell r="U51">
            <v>39611.199999999997</v>
          </cell>
        </row>
        <row r="52">
          <cell r="A52">
            <v>18862</v>
          </cell>
          <cell r="B52">
            <v>1</v>
          </cell>
          <cell r="C52">
            <v>30335</v>
          </cell>
          <cell r="D52">
            <v>19</v>
          </cell>
          <cell r="E52">
            <v>50</v>
          </cell>
          <cell r="F52">
            <v>1</v>
          </cell>
          <cell r="G52">
            <v>2387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65203</v>
          </cell>
          <cell r="O52">
            <v>2</v>
          </cell>
          <cell r="P52">
            <v>0</v>
          </cell>
          <cell r="Q52">
            <v>10880</v>
          </cell>
          <cell r="R52">
            <v>3505</v>
          </cell>
          <cell r="S52">
            <v>30173</v>
          </cell>
          <cell r="T52">
            <v>14.385</v>
          </cell>
          <cell r="U52">
            <v>39611.199999999997</v>
          </cell>
        </row>
        <row r="53">
          <cell r="A53">
            <v>11755</v>
          </cell>
          <cell r="B53">
            <v>1</v>
          </cell>
          <cell r="C53">
            <v>30667</v>
          </cell>
          <cell r="D53">
            <v>19</v>
          </cell>
          <cell r="E53">
            <v>50</v>
          </cell>
          <cell r="F53">
            <v>1</v>
          </cell>
          <cell r="G53">
            <v>2387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  <cell r="L53">
            <v>0</v>
          </cell>
          <cell r="M53">
            <v>0</v>
          </cell>
          <cell r="N53">
            <v>65203</v>
          </cell>
          <cell r="O53">
            <v>2</v>
          </cell>
          <cell r="P53">
            <v>0</v>
          </cell>
          <cell r="Q53">
            <v>10880</v>
          </cell>
          <cell r="R53">
            <v>3505</v>
          </cell>
          <cell r="S53">
            <v>30173</v>
          </cell>
          <cell r="T53">
            <v>14.385</v>
          </cell>
          <cell r="U53">
            <v>39611.199999999997</v>
          </cell>
        </row>
        <row r="54">
          <cell r="A54">
            <v>8306</v>
          </cell>
          <cell r="B54">
            <v>0</v>
          </cell>
          <cell r="C54">
            <v>30934</v>
          </cell>
          <cell r="D54">
            <v>19</v>
          </cell>
          <cell r="E54">
            <v>50</v>
          </cell>
          <cell r="F54">
            <v>1</v>
          </cell>
          <cell r="G54">
            <v>2387</v>
          </cell>
          <cell r="H54">
            <v>0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0</v>
          </cell>
          <cell r="N54">
            <v>65203</v>
          </cell>
          <cell r="O54">
            <v>2</v>
          </cell>
          <cell r="P54">
            <v>0</v>
          </cell>
          <cell r="Q54">
            <v>10880</v>
          </cell>
          <cell r="R54">
            <v>3505</v>
          </cell>
          <cell r="S54">
            <v>30173</v>
          </cell>
          <cell r="T54">
            <v>14.385</v>
          </cell>
          <cell r="U54">
            <v>39611.199999999997</v>
          </cell>
        </row>
        <row r="55">
          <cell r="A55">
            <v>10791</v>
          </cell>
          <cell r="B55">
            <v>0</v>
          </cell>
          <cell r="C55">
            <v>30999</v>
          </cell>
          <cell r="D55">
            <v>19</v>
          </cell>
          <cell r="E55">
            <v>50</v>
          </cell>
          <cell r="F55">
            <v>1</v>
          </cell>
          <cell r="G55">
            <v>2387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65203</v>
          </cell>
          <cell r="O55">
            <v>2</v>
          </cell>
          <cell r="P55">
            <v>0</v>
          </cell>
          <cell r="Q55">
            <v>10880</v>
          </cell>
          <cell r="R55">
            <v>3505</v>
          </cell>
          <cell r="S55">
            <v>30173</v>
          </cell>
          <cell r="T55">
            <v>14.385</v>
          </cell>
          <cell r="U55">
            <v>39611.199999999997</v>
          </cell>
        </row>
        <row r="56">
          <cell r="A56">
            <v>17160</v>
          </cell>
          <cell r="B56">
            <v>0</v>
          </cell>
          <cell r="C56">
            <v>31161</v>
          </cell>
          <cell r="D56">
            <v>19</v>
          </cell>
          <cell r="E56">
            <v>50</v>
          </cell>
          <cell r="F56">
            <v>1</v>
          </cell>
          <cell r="G56">
            <v>2387</v>
          </cell>
          <cell r="H56">
            <v>0</v>
          </cell>
          <cell r="I56">
            <v>0</v>
          </cell>
          <cell r="J56">
            <v>1</v>
          </cell>
          <cell r="K56">
            <v>1</v>
          </cell>
          <cell r="L56">
            <v>0</v>
          </cell>
          <cell r="M56">
            <v>0</v>
          </cell>
          <cell r="N56">
            <v>65203</v>
          </cell>
          <cell r="O56">
            <v>2</v>
          </cell>
          <cell r="P56">
            <v>0</v>
          </cell>
          <cell r="Q56">
            <v>10880</v>
          </cell>
          <cell r="R56">
            <v>3505</v>
          </cell>
          <cell r="S56">
            <v>30173</v>
          </cell>
          <cell r="T56">
            <v>14.385</v>
          </cell>
          <cell r="U56">
            <v>39611.199999999997</v>
          </cell>
        </row>
        <row r="57">
          <cell r="A57">
            <v>7258</v>
          </cell>
          <cell r="B57">
            <v>1</v>
          </cell>
          <cell r="C57">
            <v>31271</v>
          </cell>
          <cell r="D57">
            <v>19</v>
          </cell>
          <cell r="E57">
            <v>50</v>
          </cell>
          <cell r="F57">
            <v>1</v>
          </cell>
          <cell r="G57">
            <v>2387</v>
          </cell>
          <cell r="H57">
            <v>0</v>
          </cell>
          <cell r="I57">
            <v>0</v>
          </cell>
          <cell r="J57">
            <v>1</v>
          </cell>
          <cell r="K57">
            <v>1</v>
          </cell>
          <cell r="L57">
            <v>0</v>
          </cell>
          <cell r="M57">
            <v>0</v>
          </cell>
          <cell r="N57">
            <v>65203</v>
          </cell>
          <cell r="O57">
            <v>2</v>
          </cell>
          <cell r="P57">
            <v>0</v>
          </cell>
          <cell r="Q57">
            <v>10880</v>
          </cell>
          <cell r="R57">
            <v>3505</v>
          </cell>
          <cell r="S57">
            <v>30173</v>
          </cell>
          <cell r="T57">
            <v>14.385</v>
          </cell>
          <cell r="U57">
            <v>39611.199999999997</v>
          </cell>
        </row>
        <row r="58">
          <cell r="A58">
            <v>11680</v>
          </cell>
          <cell r="B58">
            <v>0</v>
          </cell>
          <cell r="C58">
            <v>31972</v>
          </cell>
          <cell r="D58">
            <v>19</v>
          </cell>
          <cell r="E58">
            <v>50</v>
          </cell>
          <cell r="F58">
            <v>1</v>
          </cell>
          <cell r="G58">
            <v>2387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  <cell r="L58">
            <v>0</v>
          </cell>
          <cell r="M58">
            <v>0</v>
          </cell>
          <cell r="N58">
            <v>65203</v>
          </cell>
          <cell r="O58">
            <v>2</v>
          </cell>
          <cell r="P58">
            <v>0</v>
          </cell>
          <cell r="Q58">
            <v>10880</v>
          </cell>
          <cell r="R58">
            <v>3505</v>
          </cell>
          <cell r="S58">
            <v>30173</v>
          </cell>
          <cell r="T58">
            <v>14.385</v>
          </cell>
          <cell r="U58">
            <v>39611.199999999997</v>
          </cell>
        </row>
        <row r="59">
          <cell r="A59">
            <v>5538</v>
          </cell>
          <cell r="B59">
            <v>0</v>
          </cell>
          <cell r="C59">
            <v>32289</v>
          </cell>
          <cell r="D59">
            <v>19</v>
          </cell>
          <cell r="E59">
            <v>50</v>
          </cell>
          <cell r="F59">
            <v>1</v>
          </cell>
          <cell r="G59">
            <v>2387</v>
          </cell>
          <cell r="H59">
            <v>0</v>
          </cell>
          <cell r="I59">
            <v>0</v>
          </cell>
          <cell r="J59">
            <v>1</v>
          </cell>
          <cell r="K59">
            <v>1</v>
          </cell>
          <cell r="L59">
            <v>0</v>
          </cell>
          <cell r="M59">
            <v>0</v>
          </cell>
          <cell r="N59">
            <v>65203</v>
          </cell>
          <cell r="O59">
            <v>2</v>
          </cell>
          <cell r="P59">
            <v>0</v>
          </cell>
          <cell r="Q59">
            <v>10880</v>
          </cell>
          <cell r="R59">
            <v>3505</v>
          </cell>
          <cell r="S59">
            <v>30173</v>
          </cell>
          <cell r="T59">
            <v>14.385</v>
          </cell>
          <cell r="U59">
            <v>39611.199999999997</v>
          </cell>
        </row>
        <row r="60">
          <cell r="A60">
            <v>7132</v>
          </cell>
          <cell r="B60">
            <v>0</v>
          </cell>
          <cell r="C60">
            <v>32755</v>
          </cell>
          <cell r="D60">
            <v>19</v>
          </cell>
          <cell r="E60">
            <v>50</v>
          </cell>
          <cell r="F60">
            <v>1</v>
          </cell>
          <cell r="G60">
            <v>2387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  <cell r="L60">
            <v>0</v>
          </cell>
          <cell r="M60">
            <v>0</v>
          </cell>
          <cell r="N60">
            <v>65203</v>
          </cell>
          <cell r="O60">
            <v>2</v>
          </cell>
          <cell r="P60">
            <v>0</v>
          </cell>
          <cell r="Q60">
            <v>10880</v>
          </cell>
          <cell r="R60">
            <v>3505</v>
          </cell>
          <cell r="S60">
            <v>30173</v>
          </cell>
          <cell r="T60">
            <v>14.385</v>
          </cell>
          <cell r="U60">
            <v>39611.199999999997</v>
          </cell>
        </row>
        <row r="61">
          <cell r="A61">
            <v>7758</v>
          </cell>
          <cell r="B61">
            <v>1</v>
          </cell>
          <cell r="C61">
            <v>32953</v>
          </cell>
          <cell r="D61">
            <v>19</v>
          </cell>
          <cell r="E61">
            <v>50</v>
          </cell>
          <cell r="F61">
            <v>1</v>
          </cell>
          <cell r="G61">
            <v>2387</v>
          </cell>
          <cell r="H61">
            <v>0</v>
          </cell>
          <cell r="I61">
            <v>0</v>
          </cell>
          <cell r="J61">
            <v>1</v>
          </cell>
          <cell r="K61">
            <v>1</v>
          </cell>
          <cell r="L61">
            <v>0</v>
          </cell>
          <cell r="M61">
            <v>0</v>
          </cell>
          <cell r="N61">
            <v>65203</v>
          </cell>
          <cell r="O61">
            <v>2</v>
          </cell>
          <cell r="P61">
            <v>0</v>
          </cell>
          <cell r="Q61">
            <v>10880</v>
          </cell>
          <cell r="R61">
            <v>3505</v>
          </cell>
          <cell r="S61">
            <v>30173</v>
          </cell>
          <cell r="T61">
            <v>14.385</v>
          </cell>
          <cell r="U61">
            <v>39611.199999999997</v>
          </cell>
        </row>
        <row r="62">
          <cell r="A62">
            <v>13553</v>
          </cell>
          <cell r="B62">
            <v>1</v>
          </cell>
          <cell r="C62">
            <v>32958</v>
          </cell>
          <cell r="D62">
            <v>19</v>
          </cell>
          <cell r="E62">
            <v>50</v>
          </cell>
          <cell r="F62">
            <v>1</v>
          </cell>
          <cell r="G62">
            <v>2387</v>
          </cell>
          <cell r="H62">
            <v>0</v>
          </cell>
          <cell r="I62">
            <v>0</v>
          </cell>
          <cell r="J62">
            <v>1</v>
          </cell>
          <cell r="K62">
            <v>1</v>
          </cell>
          <cell r="L62">
            <v>0</v>
          </cell>
          <cell r="M62">
            <v>0</v>
          </cell>
          <cell r="N62">
            <v>65203</v>
          </cell>
          <cell r="O62">
            <v>2</v>
          </cell>
          <cell r="P62">
            <v>0</v>
          </cell>
          <cell r="Q62">
            <v>10880</v>
          </cell>
          <cell r="R62">
            <v>3505</v>
          </cell>
          <cell r="S62">
            <v>30173</v>
          </cell>
          <cell r="T62">
            <v>14.385</v>
          </cell>
          <cell r="U62">
            <v>39611.199999999997</v>
          </cell>
        </row>
        <row r="63">
          <cell r="A63">
            <v>17401</v>
          </cell>
          <cell r="B63">
            <v>0</v>
          </cell>
          <cell r="C63">
            <v>33045</v>
          </cell>
          <cell r="D63">
            <v>19</v>
          </cell>
          <cell r="E63">
            <v>50</v>
          </cell>
          <cell r="F63">
            <v>1</v>
          </cell>
          <cell r="G63">
            <v>2387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>
            <v>0</v>
          </cell>
          <cell r="M63">
            <v>0</v>
          </cell>
          <cell r="N63">
            <v>65203</v>
          </cell>
          <cell r="O63">
            <v>2</v>
          </cell>
          <cell r="P63">
            <v>0</v>
          </cell>
          <cell r="Q63">
            <v>10880</v>
          </cell>
          <cell r="R63">
            <v>3505</v>
          </cell>
          <cell r="S63">
            <v>30173</v>
          </cell>
          <cell r="T63">
            <v>14.385</v>
          </cell>
          <cell r="U63">
            <v>39611.199999999997</v>
          </cell>
        </row>
        <row r="64">
          <cell r="A64">
            <v>19192</v>
          </cell>
          <cell r="B64">
            <v>1</v>
          </cell>
          <cell r="C64">
            <v>33202</v>
          </cell>
          <cell r="D64">
            <v>19</v>
          </cell>
          <cell r="E64">
            <v>50</v>
          </cell>
          <cell r="F64">
            <v>1</v>
          </cell>
          <cell r="G64">
            <v>2387</v>
          </cell>
          <cell r="H64">
            <v>0</v>
          </cell>
          <cell r="I64">
            <v>0</v>
          </cell>
          <cell r="J64">
            <v>1</v>
          </cell>
          <cell r="K64">
            <v>1</v>
          </cell>
          <cell r="L64">
            <v>0</v>
          </cell>
          <cell r="M64">
            <v>0</v>
          </cell>
          <cell r="N64">
            <v>65203</v>
          </cell>
          <cell r="O64">
            <v>2</v>
          </cell>
          <cell r="P64">
            <v>0</v>
          </cell>
          <cell r="Q64">
            <v>10880</v>
          </cell>
          <cell r="R64">
            <v>3505</v>
          </cell>
          <cell r="S64">
            <v>30173</v>
          </cell>
          <cell r="T64">
            <v>14.385</v>
          </cell>
          <cell r="U64">
            <v>39611.199999999997</v>
          </cell>
        </row>
        <row r="65">
          <cell r="A65">
            <v>1936</v>
          </cell>
          <cell r="B65">
            <v>0</v>
          </cell>
          <cell r="C65">
            <v>33328</v>
          </cell>
          <cell r="D65">
            <v>19</v>
          </cell>
          <cell r="E65">
            <v>50</v>
          </cell>
          <cell r="F65">
            <v>1</v>
          </cell>
          <cell r="G65">
            <v>2387</v>
          </cell>
          <cell r="H65">
            <v>0</v>
          </cell>
          <cell r="I65">
            <v>0</v>
          </cell>
          <cell r="J65">
            <v>1</v>
          </cell>
          <cell r="K65">
            <v>1</v>
          </cell>
          <cell r="L65">
            <v>0</v>
          </cell>
          <cell r="M65">
            <v>0</v>
          </cell>
          <cell r="N65">
            <v>65203</v>
          </cell>
          <cell r="O65">
            <v>2</v>
          </cell>
          <cell r="P65">
            <v>0</v>
          </cell>
          <cell r="Q65">
            <v>10880</v>
          </cell>
          <cell r="R65">
            <v>3505</v>
          </cell>
          <cell r="S65">
            <v>30173</v>
          </cell>
          <cell r="T65">
            <v>14.385</v>
          </cell>
          <cell r="U65">
            <v>39611.199999999997</v>
          </cell>
        </row>
        <row r="66">
          <cell r="A66">
            <v>748</v>
          </cell>
          <cell r="B66">
            <v>0</v>
          </cell>
          <cell r="C66">
            <v>33991</v>
          </cell>
          <cell r="D66">
            <v>19</v>
          </cell>
          <cell r="E66">
            <v>50</v>
          </cell>
          <cell r="F66">
            <v>1</v>
          </cell>
          <cell r="G66">
            <v>2387</v>
          </cell>
          <cell r="H66">
            <v>0</v>
          </cell>
          <cell r="I66">
            <v>0</v>
          </cell>
          <cell r="J66">
            <v>1</v>
          </cell>
          <cell r="K66">
            <v>1</v>
          </cell>
          <cell r="L66">
            <v>0</v>
          </cell>
          <cell r="M66">
            <v>0</v>
          </cell>
          <cell r="N66">
            <v>65203</v>
          </cell>
          <cell r="O66">
            <v>2</v>
          </cell>
          <cell r="P66">
            <v>0</v>
          </cell>
          <cell r="Q66">
            <v>10880</v>
          </cell>
          <cell r="R66">
            <v>3505</v>
          </cell>
          <cell r="S66">
            <v>30173</v>
          </cell>
          <cell r="T66">
            <v>14.385</v>
          </cell>
          <cell r="U66">
            <v>39611.199999999997</v>
          </cell>
        </row>
        <row r="67">
          <cell r="A67">
            <v>18870</v>
          </cell>
          <cell r="B67">
            <v>1</v>
          </cell>
          <cell r="C67">
            <v>34061</v>
          </cell>
          <cell r="D67">
            <v>19</v>
          </cell>
          <cell r="E67">
            <v>50</v>
          </cell>
          <cell r="F67">
            <v>1</v>
          </cell>
          <cell r="G67">
            <v>2387</v>
          </cell>
          <cell r="H67">
            <v>0</v>
          </cell>
          <cell r="I67">
            <v>0</v>
          </cell>
          <cell r="J67">
            <v>1</v>
          </cell>
          <cell r="K67">
            <v>1</v>
          </cell>
          <cell r="L67">
            <v>0</v>
          </cell>
          <cell r="M67">
            <v>0</v>
          </cell>
          <cell r="N67">
            <v>65203</v>
          </cell>
          <cell r="O67">
            <v>2</v>
          </cell>
          <cell r="P67">
            <v>0</v>
          </cell>
          <cell r="Q67">
            <v>10880</v>
          </cell>
          <cell r="R67">
            <v>3505</v>
          </cell>
          <cell r="S67">
            <v>30173</v>
          </cell>
          <cell r="T67">
            <v>14.385</v>
          </cell>
          <cell r="U67">
            <v>39611.199999999997</v>
          </cell>
        </row>
        <row r="68">
          <cell r="A68">
            <v>17341</v>
          </cell>
          <cell r="B68">
            <v>1</v>
          </cell>
          <cell r="C68">
            <v>34160</v>
          </cell>
          <cell r="D68">
            <v>19</v>
          </cell>
          <cell r="E68">
            <v>50</v>
          </cell>
          <cell r="F68">
            <v>1</v>
          </cell>
          <cell r="G68">
            <v>2387</v>
          </cell>
          <cell r="H68">
            <v>0</v>
          </cell>
          <cell r="I68">
            <v>0</v>
          </cell>
          <cell r="J68">
            <v>1</v>
          </cell>
          <cell r="K68">
            <v>1</v>
          </cell>
          <cell r="L68">
            <v>0</v>
          </cell>
          <cell r="M68">
            <v>0</v>
          </cell>
          <cell r="N68">
            <v>65203</v>
          </cell>
          <cell r="O68">
            <v>2</v>
          </cell>
          <cell r="P68">
            <v>0</v>
          </cell>
          <cell r="Q68">
            <v>10880</v>
          </cell>
          <cell r="R68">
            <v>3505</v>
          </cell>
          <cell r="S68">
            <v>30173</v>
          </cell>
          <cell r="T68">
            <v>14.385</v>
          </cell>
          <cell r="U68">
            <v>39611.199999999997</v>
          </cell>
        </row>
        <row r="69">
          <cell r="A69">
            <v>4971</v>
          </cell>
          <cell r="B69">
            <v>1</v>
          </cell>
          <cell r="C69">
            <v>34393</v>
          </cell>
          <cell r="D69">
            <v>19</v>
          </cell>
          <cell r="E69">
            <v>50</v>
          </cell>
          <cell r="F69">
            <v>1</v>
          </cell>
          <cell r="G69">
            <v>2387</v>
          </cell>
          <cell r="H69">
            <v>0</v>
          </cell>
          <cell r="I69">
            <v>0</v>
          </cell>
          <cell r="J69">
            <v>1</v>
          </cell>
          <cell r="K69">
            <v>1</v>
          </cell>
          <cell r="L69">
            <v>0</v>
          </cell>
          <cell r="M69">
            <v>0</v>
          </cell>
          <cell r="N69">
            <v>65203</v>
          </cell>
          <cell r="O69">
            <v>2</v>
          </cell>
          <cell r="P69">
            <v>0</v>
          </cell>
          <cell r="Q69">
            <v>10880</v>
          </cell>
          <cell r="R69">
            <v>3505</v>
          </cell>
          <cell r="S69">
            <v>30173</v>
          </cell>
          <cell r="T69">
            <v>14.385</v>
          </cell>
          <cell r="U69">
            <v>39611.199999999997</v>
          </cell>
        </row>
        <row r="70">
          <cell r="A70">
            <v>9862</v>
          </cell>
          <cell r="B70">
            <v>1</v>
          </cell>
          <cell r="C70">
            <v>34423</v>
          </cell>
          <cell r="D70">
            <v>19</v>
          </cell>
          <cell r="E70">
            <v>50</v>
          </cell>
          <cell r="F70">
            <v>1</v>
          </cell>
          <cell r="G70">
            <v>2387</v>
          </cell>
          <cell r="H70">
            <v>0</v>
          </cell>
          <cell r="I70">
            <v>0</v>
          </cell>
          <cell r="J70">
            <v>1</v>
          </cell>
          <cell r="K70">
            <v>1</v>
          </cell>
          <cell r="L70">
            <v>0</v>
          </cell>
          <cell r="M70">
            <v>0</v>
          </cell>
          <cell r="N70">
            <v>65203</v>
          </cell>
          <cell r="O70">
            <v>2</v>
          </cell>
          <cell r="P70">
            <v>0</v>
          </cell>
          <cell r="Q70">
            <v>10880</v>
          </cell>
          <cell r="R70">
            <v>3505</v>
          </cell>
          <cell r="S70">
            <v>30173</v>
          </cell>
          <cell r="T70">
            <v>14.385</v>
          </cell>
          <cell r="U70">
            <v>39611.199999999997</v>
          </cell>
        </row>
        <row r="71">
          <cell r="A71">
            <v>10872</v>
          </cell>
          <cell r="B71">
            <v>1</v>
          </cell>
          <cell r="C71">
            <v>34839</v>
          </cell>
          <cell r="D71">
            <v>19</v>
          </cell>
          <cell r="E71">
            <v>50</v>
          </cell>
          <cell r="F71">
            <v>1</v>
          </cell>
          <cell r="G71">
            <v>2387</v>
          </cell>
          <cell r="H71">
            <v>0</v>
          </cell>
          <cell r="I71">
            <v>0</v>
          </cell>
          <cell r="J71">
            <v>1</v>
          </cell>
          <cell r="K71">
            <v>1</v>
          </cell>
          <cell r="L71">
            <v>0</v>
          </cell>
          <cell r="M71">
            <v>0</v>
          </cell>
          <cell r="N71">
            <v>65203</v>
          </cell>
          <cell r="O71">
            <v>2</v>
          </cell>
          <cell r="P71">
            <v>0</v>
          </cell>
          <cell r="Q71">
            <v>10880</v>
          </cell>
          <cell r="R71">
            <v>3505</v>
          </cell>
          <cell r="S71">
            <v>30173</v>
          </cell>
          <cell r="T71">
            <v>14.385</v>
          </cell>
          <cell r="U71">
            <v>39611.199999999997</v>
          </cell>
        </row>
        <row r="72">
          <cell r="A72">
            <v>6248</v>
          </cell>
          <cell r="B72">
            <v>0</v>
          </cell>
          <cell r="C72">
            <v>34861</v>
          </cell>
          <cell r="D72">
            <v>19</v>
          </cell>
          <cell r="E72">
            <v>50</v>
          </cell>
          <cell r="F72">
            <v>1</v>
          </cell>
          <cell r="G72">
            <v>2387</v>
          </cell>
          <cell r="H72">
            <v>0</v>
          </cell>
          <cell r="I72">
            <v>0</v>
          </cell>
          <cell r="J72">
            <v>1</v>
          </cell>
          <cell r="K72">
            <v>1</v>
          </cell>
          <cell r="L72">
            <v>0</v>
          </cell>
          <cell r="M72">
            <v>0</v>
          </cell>
          <cell r="N72">
            <v>65203</v>
          </cell>
          <cell r="O72">
            <v>2</v>
          </cell>
          <cell r="P72">
            <v>0</v>
          </cell>
          <cell r="Q72">
            <v>10880</v>
          </cell>
          <cell r="R72">
            <v>3505</v>
          </cell>
          <cell r="S72">
            <v>30173</v>
          </cell>
          <cell r="T72">
            <v>14.385</v>
          </cell>
          <cell r="U72">
            <v>39611.199999999997</v>
          </cell>
        </row>
        <row r="73">
          <cell r="A73">
            <v>9206</v>
          </cell>
          <cell r="B73">
            <v>0</v>
          </cell>
          <cell r="C73">
            <v>34921</v>
          </cell>
          <cell r="D73">
            <v>19</v>
          </cell>
          <cell r="E73">
            <v>50</v>
          </cell>
          <cell r="F73">
            <v>1</v>
          </cell>
          <cell r="G73">
            <v>2387</v>
          </cell>
          <cell r="H73">
            <v>0</v>
          </cell>
          <cell r="I73">
            <v>0</v>
          </cell>
          <cell r="J73">
            <v>1</v>
          </cell>
          <cell r="K73">
            <v>1</v>
          </cell>
          <cell r="L73">
            <v>0</v>
          </cell>
          <cell r="M73">
            <v>0</v>
          </cell>
          <cell r="N73">
            <v>65203</v>
          </cell>
          <cell r="O73">
            <v>2</v>
          </cell>
          <cell r="P73">
            <v>0</v>
          </cell>
          <cell r="Q73">
            <v>10880</v>
          </cell>
          <cell r="R73">
            <v>3505</v>
          </cell>
          <cell r="S73">
            <v>30173</v>
          </cell>
          <cell r="T73">
            <v>14.385</v>
          </cell>
          <cell r="U73">
            <v>39611.199999999997</v>
          </cell>
        </row>
        <row r="74">
          <cell r="A74">
            <v>18898</v>
          </cell>
          <cell r="B74">
            <v>1</v>
          </cell>
          <cell r="C74">
            <v>34968</v>
          </cell>
          <cell r="D74">
            <v>19</v>
          </cell>
          <cell r="E74">
            <v>50</v>
          </cell>
          <cell r="F74">
            <v>1</v>
          </cell>
          <cell r="G74">
            <v>2387</v>
          </cell>
          <cell r="H74">
            <v>0</v>
          </cell>
          <cell r="I74">
            <v>0</v>
          </cell>
          <cell r="J74">
            <v>1</v>
          </cell>
          <cell r="K74">
            <v>1</v>
          </cell>
          <cell r="L74">
            <v>0</v>
          </cell>
          <cell r="M74">
            <v>0</v>
          </cell>
          <cell r="N74">
            <v>65203</v>
          </cell>
          <cell r="O74">
            <v>2</v>
          </cell>
          <cell r="P74">
            <v>0</v>
          </cell>
          <cell r="Q74">
            <v>10880</v>
          </cell>
          <cell r="R74">
            <v>3505</v>
          </cell>
          <cell r="S74">
            <v>30173</v>
          </cell>
          <cell r="T74">
            <v>14.385</v>
          </cell>
          <cell r="U74">
            <v>39611.199999999997</v>
          </cell>
        </row>
        <row r="75">
          <cell r="A75">
            <v>15881</v>
          </cell>
          <cell r="B75">
            <v>1</v>
          </cell>
          <cell r="C75">
            <v>35106</v>
          </cell>
          <cell r="D75">
            <v>19</v>
          </cell>
          <cell r="E75">
            <v>50</v>
          </cell>
          <cell r="F75">
            <v>1</v>
          </cell>
          <cell r="G75">
            <v>2387</v>
          </cell>
          <cell r="H75">
            <v>0</v>
          </cell>
          <cell r="I75">
            <v>0</v>
          </cell>
          <cell r="J75">
            <v>1</v>
          </cell>
          <cell r="K75">
            <v>1</v>
          </cell>
          <cell r="L75">
            <v>0</v>
          </cell>
          <cell r="M75">
            <v>0</v>
          </cell>
          <cell r="N75">
            <v>65203</v>
          </cell>
          <cell r="O75">
            <v>2</v>
          </cell>
          <cell r="P75">
            <v>0</v>
          </cell>
          <cell r="Q75">
            <v>10880</v>
          </cell>
          <cell r="R75">
            <v>3505</v>
          </cell>
          <cell r="S75">
            <v>30173</v>
          </cell>
          <cell r="T75">
            <v>14.385</v>
          </cell>
          <cell r="U75">
            <v>39611.199999999997</v>
          </cell>
        </row>
        <row r="76">
          <cell r="A76">
            <v>12269</v>
          </cell>
          <cell r="B76">
            <v>1</v>
          </cell>
          <cell r="C76">
            <v>35218</v>
          </cell>
          <cell r="D76">
            <v>19</v>
          </cell>
          <cell r="E76">
            <v>50</v>
          </cell>
          <cell r="F76">
            <v>1</v>
          </cell>
          <cell r="G76">
            <v>2387</v>
          </cell>
          <cell r="H76">
            <v>0</v>
          </cell>
          <cell r="I76">
            <v>0</v>
          </cell>
          <cell r="J76">
            <v>1</v>
          </cell>
          <cell r="K76">
            <v>1</v>
          </cell>
          <cell r="L76">
            <v>0</v>
          </cell>
          <cell r="M76">
            <v>0</v>
          </cell>
          <cell r="N76">
            <v>65203</v>
          </cell>
          <cell r="O76">
            <v>2</v>
          </cell>
          <cell r="P76">
            <v>0</v>
          </cell>
          <cell r="Q76">
            <v>10880</v>
          </cell>
          <cell r="R76">
            <v>3505</v>
          </cell>
          <cell r="S76">
            <v>30173</v>
          </cell>
          <cell r="T76">
            <v>14.385</v>
          </cell>
          <cell r="U76">
            <v>39611.199999999997</v>
          </cell>
        </row>
        <row r="77">
          <cell r="A77">
            <v>3056</v>
          </cell>
          <cell r="B77">
            <v>1</v>
          </cell>
          <cell r="C77">
            <v>35418</v>
          </cell>
          <cell r="D77">
            <v>19</v>
          </cell>
          <cell r="E77">
            <v>50</v>
          </cell>
          <cell r="F77">
            <v>1</v>
          </cell>
          <cell r="G77">
            <v>2387</v>
          </cell>
          <cell r="H77">
            <v>0</v>
          </cell>
          <cell r="I77">
            <v>0</v>
          </cell>
          <cell r="J77">
            <v>1</v>
          </cell>
          <cell r="K77">
            <v>1</v>
          </cell>
          <cell r="L77">
            <v>0</v>
          </cell>
          <cell r="M77">
            <v>0</v>
          </cell>
          <cell r="N77">
            <v>65203</v>
          </cell>
          <cell r="O77">
            <v>2</v>
          </cell>
          <cell r="P77">
            <v>0</v>
          </cell>
          <cell r="Q77">
            <v>10880</v>
          </cell>
          <cell r="R77">
            <v>3505</v>
          </cell>
          <cell r="S77">
            <v>30173</v>
          </cell>
          <cell r="T77">
            <v>14.385</v>
          </cell>
          <cell r="U77">
            <v>39611.199999999997</v>
          </cell>
        </row>
        <row r="78">
          <cell r="A78">
            <v>8408</v>
          </cell>
          <cell r="B78">
            <v>0</v>
          </cell>
          <cell r="C78">
            <v>35572</v>
          </cell>
          <cell r="D78">
            <v>19</v>
          </cell>
          <cell r="E78">
            <v>50</v>
          </cell>
          <cell r="F78">
            <v>1</v>
          </cell>
          <cell r="G78">
            <v>2387</v>
          </cell>
          <cell r="H78">
            <v>0</v>
          </cell>
          <cell r="I78">
            <v>0</v>
          </cell>
          <cell r="J78">
            <v>1</v>
          </cell>
          <cell r="K78">
            <v>1</v>
          </cell>
          <cell r="L78">
            <v>0</v>
          </cell>
          <cell r="M78">
            <v>0</v>
          </cell>
          <cell r="N78">
            <v>65203</v>
          </cell>
          <cell r="O78">
            <v>2</v>
          </cell>
          <cell r="P78">
            <v>0</v>
          </cell>
          <cell r="Q78">
            <v>10880</v>
          </cell>
          <cell r="R78">
            <v>3505</v>
          </cell>
          <cell r="S78">
            <v>30173</v>
          </cell>
          <cell r="T78">
            <v>14.385</v>
          </cell>
          <cell r="U78">
            <v>39611.199999999997</v>
          </cell>
        </row>
        <row r="79">
          <cell r="A79">
            <v>8983</v>
          </cell>
          <cell r="B79">
            <v>1</v>
          </cell>
          <cell r="C79">
            <v>35645</v>
          </cell>
          <cell r="D79">
            <v>19</v>
          </cell>
          <cell r="E79">
            <v>50</v>
          </cell>
          <cell r="F79">
            <v>1</v>
          </cell>
          <cell r="G79">
            <v>2387</v>
          </cell>
          <cell r="H79">
            <v>0</v>
          </cell>
          <cell r="I79">
            <v>0</v>
          </cell>
          <cell r="J79">
            <v>1</v>
          </cell>
          <cell r="K79">
            <v>1</v>
          </cell>
          <cell r="L79">
            <v>0</v>
          </cell>
          <cell r="M79">
            <v>0</v>
          </cell>
          <cell r="N79">
            <v>65203</v>
          </cell>
          <cell r="O79">
            <v>2</v>
          </cell>
          <cell r="P79">
            <v>0</v>
          </cell>
          <cell r="Q79">
            <v>10880</v>
          </cell>
          <cell r="R79">
            <v>3505</v>
          </cell>
          <cell r="S79">
            <v>30173</v>
          </cell>
          <cell r="T79">
            <v>14.385</v>
          </cell>
          <cell r="U79">
            <v>39611.199999999997</v>
          </cell>
        </row>
        <row r="80">
          <cell r="A80">
            <v>4528</v>
          </cell>
          <cell r="B80">
            <v>1</v>
          </cell>
          <cell r="C80">
            <v>35693</v>
          </cell>
          <cell r="D80">
            <v>19</v>
          </cell>
          <cell r="E80">
            <v>50</v>
          </cell>
          <cell r="F80">
            <v>1</v>
          </cell>
          <cell r="G80">
            <v>2387</v>
          </cell>
          <cell r="H80">
            <v>0</v>
          </cell>
          <cell r="I80">
            <v>0</v>
          </cell>
          <cell r="J80">
            <v>1</v>
          </cell>
          <cell r="K80">
            <v>1</v>
          </cell>
          <cell r="L80">
            <v>0</v>
          </cell>
          <cell r="M80">
            <v>0</v>
          </cell>
          <cell r="N80">
            <v>65203</v>
          </cell>
          <cell r="O80">
            <v>2</v>
          </cell>
          <cell r="P80">
            <v>0</v>
          </cell>
          <cell r="Q80">
            <v>10880</v>
          </cell>
          <cell r="R80">
            <v>3505</v>
          </cell>
          <cell r="S80">
            <v>30173</v>
          </cell>
          <cell r="T80">
            <v>14.385</v>
          </cell>
          <cell r="U80">
            <v>39611.199999999997</v>
          </cell>
        </row>
        <row r="81">
          <cell r="A81">
            <v>19069</v>
          </cell>
          <cell r="B81">
            <v>1</v>
          </cell>
          <cell r="C81">
            <v>36051</v>
          </cell>
          <cell r="D81">
            <v>19</v>
          </cell>
          <cell r="E81">
            <v>50</v>
          </cell>
          <cell r="F81">
            <v>1</v>
          </cell>
          <cell r="G81">
            <v>2387</v>
          </cell>
          <cell r="H81">
            <v>0</v>
          </cell>
          <cell r="I81">
            <v>0</v>
          </cell>
          <cell r="J81">
            <v>1</v>
          </cell>
          <cell r="K81">
            <v>1</v>
          </cell>
          <cell r="L81">
            <v>0</v>
          </cell>
          <cell r="M81">
            <v>0</v>
          </cell>
          <cell r="N81">
            <v>65203</v>
          </cell>
          <cell r="O81">
            <v>2</v>
          </cell>
          <cell r="P81">
            <v>0</v>
          </cell>
          <cell r="Q81">
            <v>10880</v>
          </cell>
          <cell r="R81">
            <v>3505</v>
          </cell>
          <cell r="S81">
            <v>30173</v>
          </cell>
          <cell r="T81">
            <v>14.385</v>
          </cell>
          <cell r="U81">
            <v>39611.199999999997</v>
          </cell>
        </row>
        <row r="82">
          <cell r="A82">
            <v>8662</v>
          </cell>
          <cell r="B82">
            <v>1</v>
          </cell>
          <cell r="C82">
            <v>36253</v>
          </cell>
          <cell r="D82">
            <v>19</v>
          </cell>
          <cell r="E82">
            <v>50</v>
          </cell>
          <cell r="F82">
            <v>1</v>
          </cell>
          <cell r="G82">
            <v>2387</v>
          </cell>
          <cell r="H82">
            <v>0</v>
          </cell>
          <cell r="I82">
            <v>0</v>
          </cell>
          <cell r="J82">
            <v>1</v>
          </cell>
          <cell r="K82">
            <v>1</v>
          </cell>
          <cell r="L82">
            <v>0</v>
          </cell>
          <cell r="M82">
            <v>0</v>
          </cell>
          <cell r="N82">
            <v>65203</v>
          </cell>
          <cell r="O82">
            <v>2</v>
          </cell>
          <cell r="P82">
            <v>0</v>
          </cell>
          <cell r="Q82">
            <v>10880</v>
          </cell>
          <cell r="R82">
            <v>3505</v>
          </cell>
          <cell r="S82">
            <v>30173</v>
          </cell>
          <cell r="T82">
            <v>14.385</v>
          </cell>
          <cell r="U82">
            <v>39611.199999999997</v>
          </cell>
        </row>
        <row r="83">
          <cell r="A83">
            <v>7627</v>
          </cell>
          <cell r="B83">
            <v>1</v>
          </cell>
          <cell r="C83">
            <v>36419</v>
          </cell>
          <cell r="D83">
            <v>19</v>
          </cell>
          <cell r="E83">
            <v>50</v>
          </cell>
          <cell r="F83">
            <v>1</v>
          </cell>
          <cell r="G83">
            <v>2387</v>
          </cell>
          <cell r="H83">
            <v>0</v>
          </cell>
          <cell r="I83">
            <v>0</v>
          </cell>
          <cell r="J83">
            <v>1</v>
          </cell>
          <cell r="K83">
            <v>1</v>
          </cell>
          <cell r="L83">
            <v>0</v>
          </cell>
          <cell r="M83">
            <v>0</v>
          </cell>
          <cell r="N83">
            <v>65203</v>
          </cell>
          <cell r="O83">
            <v>2</v>
          </cell>
          <cell r="P83">
            <v>0</v>
          </cell>
          <cell r="Q83">
            <v>10880</v>
          </cell>
          <cell r="R83">
            <v>3505</v>
          </cell>
          <cell r="S83">
            <v>30173</v>
          </cell>
          <cell r="T83">
            <v>14.385</v>
          </cell>
          <cell r="U83">
            <v>39611.199999999997</v>
          </cell>
        </row>
        <row r="84">
          <cell r="A84">
            <v>5855</v>
          </cell>
          <cell r="B84">
            <v>1</v>
          </cell>
          <cell r="C84">
            <v>36840</v>
          </cell>
          <cell r="D84">
            <v>31</v>
          </cell>
          <cell r="E84">
            <v>50</v>
          </cell>
          <cell r="F84">
            <v>1</v>
          </cell>
          <cell r="G84">
            <v>2334</v>
          </cell>
          <cell r="H84">
            <v>0</v>
          </cell>
          <cell r="I84">
            <v>0</v>
          </cell>
          <cell r="J84">
            <v>1</v>
          </cell>
          <cell r="K84">
            <v>1</v>
          </cell>
          <cell r="L84">
            <v>0</v>
          </cell>
          <cell r="M84">
            <v>0</v>
          </cell>
          <cell r="N84">
            <v>81701</v>
          </cell>
          <cell r="O84">
            <v>3</v>
          </cell>
          <cell r="P84">
            <v>0</v>
          </cell>
          <cell r="Q84">
            <v>9337</v>
          </cell>
          <cell r="R84">
            <v>4310</v>
          </cell>
          <cell r="S84">
            <v>21846</v>
          </cell>
          <cell r="T84">
            <v>13.647</v>
          </cell>
          <cell r="U84">
            <v>33491.9</v>
          </cell>
        </row>
        <row r="85">
          <cell r="A85">
            <v>18749</v>
          </cell>
          <cell r="B85">
            <v>1</v>
          </cell>
          <cell r="C85">
            <v>36877</v>
          </cell>
          <cell r="D85">
            <v>31</v>
          </cell>
          <cell r="E85">
            <v>50</v>
          </cell>
          <cell r="F85">
            <v>1</v>
          </cell>
          <cell r="G85">
            <v>2334</v>
          </cell>
          <cell r="H85">
            <v>0</v>
          </cell>
          <cell r="I85">
            <v>0</v>
          </cell>
          <cell r="J85">
            <v>1</v>
          </cell>
          <cell r="K85">
            <v>1</v>
          </cell>
          <cell r="L85">
            <v>0</v>
          </cell>
          <cell r="M85">
            <v>0</v>
          </cell>
          <cell r="N85">
            <v>81701</v>
          </cell>
          <cell r="O85">
            <v>3</v>
          </cell>
          <cell r="P85">
            <v>0</v>
          </cell>
          <cell r="Q85">
            <v>9337</v>
          </cell>
          <cell r="R85">
            <v>4310</v>
          </cell>
          <cell r="S85">
            <v>21846</v>
          </cell>
          <cell r="T85">
            <v>13.647</v>
          </cell>
          <cell r="U85">
            <v>33491.9</v>
          </cell>
        </row>
        <row r="86">
          <cell r="A86">
            <v>4900</v>
          </cell>
          <cell r="B86">
            <v>1</v>
          </cell>
          <cell r="C86">
            <v>37085</v>
          </cell>
          <cell r="D86">
            <v>31</v>
          </cell>
          <cell r="E86">
            <v>50</v>
          </cell>
          <cell r="F86">
            <v>1</v>
          </cell>
          <cell r="G86">
            <v>2334</v>
          </cell>
          <cell r="H86">
            <v>0</v>
          </cell>
          <cell r="I86">
            <v>0</v>
          </cell>
          <cell r="J86">
            <v>1</v>
          </cell>
          <cell r="K86">
            <v>1</v>
          </cell>
          <cell r="L86">
            <v>0</v>
          </cell>
          <cell r="M86">
            <v>0</v>
          </cell>
          <cell r="N86">
            <v>81701</v>
          </cell>
          <cell r="O86">
            <v>3</v>
          </cell>
          <cell r="P86">
            <v>0</v>
          </cell>
          <cell r="Q86">
            <v>9337</v>
          </cell>
          <cell r="R86">
            <v>4310</v>
          </cell>
          <cell r="S86">
            <v>21846</v>
          </cell>
          <cell r="T86">
            <v>13.647</v>
          </cell>
          <cell r="U86">
            <v>33491.9</v>
          </cell>
        </row>
        <row r="87">
          <cell r="A87">
            <v>16300</v>
          </cell>
          <cell r="B87">
            <v>0</v>
          </cell>
          <cell r="C87">
            <v>37110</v>
          </cell>
          <cell r="D87">
            <v>31</v>
          </cell>
          <cell r="E87">
            <v>50</v>
          </cell>
          <cell r="F87">
            <v>1</v>
          </cell>
          <cell r="G87">
            <v>2334</v>
          </cell>
          <cell r="H87">
            <v>0</v>
          </cell>
          <cell r="I87">
            <v>0</v>
          </cell>
          <cell r="J87">
            <v>1</v>
          </cell>
          <cell r="K87">
            <v>1</v>
          </cell>
          <cell r="L87">
            <v>0</v>
          </cell>
          <cell r="M87">
            <v>0</v>
          </cell>
          <cell r="N87">
            <v>81701</v>
          </cell>
          <cell r="O87">
            <v>3</v>
          </cell>
          <cell r="P87">
            <v>0</v>
          </cell>
          <cell r="Q87">
            <v>9337</v>
          </cell>
          <cell r="R87">
            <v>4310</v>
          </cell>
          <cell r="S87">
            <v>21846</v>
          </cell>
          <cell r="T87">
            <v>13.647</v>
          </cell>
          <cell r="U87">
            <v>33491.9</v>
          </cell>
        </row>
        <row r="88">
          <cell r="A88">
            <v>13211</v>
          </cell>
          <cell r="B88">
            <v>0</v>
          </cell>
          <cell r="C88">
            <v>37111</v>
          </cell>
          <cell r="D88">
            <v>31</v>
          </cell>
          <cell r="E88">
            <v>50</v>
          </cell>
          <cell r="F88">
            <v>1</v>
          </cell>
          <cell r="G88">
            <v>2334</v>
          </cell>
          <cell r="H88">
            <v>0</v>
          </cell>
          <cell r="I88">
            <v>0</v>
          </cell>
          <cell r="J88">
            <v>1</v>
          </cell>
          <cell r="K88">
            <v>1</v>
          </cell>
          <cell r="L88">
            <v>0</v>
          </cell>
          <cell r="M88">
            <v>0</v>
          </cell>
          <cell r="N88">
            <v>81701</v>
          </cell>
          <cell r="O88">
            <v>3</v>
          </cell>
          <cell r="P88">
            <v>0</v>
          </cell>
          <cell r="Q88">
            <v>9337</v>
          </cell>
          <cell r="R88">
            <v>4310</v>
          </cell>
          <cell r="S88">
            <v>21846</v>
          </cell>
          <cell r="T88">
            <v>13.647</v>
          </cell>
          <cell r="U88">
            <v>33491.9</v>
          </cell>
        </row>
        <row r="89">
          <cell r="A89">
            <v>8489</v>
          </cell>
          <cell r="B89">
            <v>1</v>
          </cell>
          <cell r="C89">
            <v>37136</v>
          </cell>
          <cell r="D89">
            <v>31</v>
          </cell>
          <cell r="E89">
            <v>50</v>
          </cell>
          <cell r="F89">
            <v>1</v>
          </cell>
          <cell r="G89">
            <v>2334</v>
          </cell>
          <cell r="H89">
            <v>0</v>
          </cell>
          <cell r="I89">
            <v>0</v>
          </cell>
          <cell r="J89">
            <v>1</v>
          </cell>
          <cell r="K89">
            <v>1</v>
          </cell>
          <cell r="L89">
            <v>0</v>
          </cell>
          <cell r="M89">
            <v>0</v>
          </cell>
          <cell r="N89">
            <v>81701</v>
          </cell>
          <cell r="O89">
            <v>3</v>
          </cell>
          <cell r="P89">
            <v>0</v>
          </cell>
          <cell r="Q89">
            <v>9337</v>
          </cell>
          <cell r="R89">
            <v>4310</v>
          </cell>
          <cell r="S89">
            <v>21846</v>
          </cell>
          <cell r="T89">
            <v>13.647</v>
          </cell>
          <cell r="U89">
            <v>33491.9</v>
          </cell>
        </row>
        <row r="90">
          <cell r="A90">
            <v>12963</v>
          </cell>
          <cell r="B90">
            <v>1</v>
          </cell>
          <cell r="C90">
            <v>37426</v>
          </cell>
          <cell r="D90">
            <v>31</v>
          </cell>
          <cell r="E90">
            <v>50</v>
          </cell>
          <cell r="F90">
            <v>1</v>
          </cell>
          <cell r="G90">
            <v>2334</v>
          </cell>
          <cell r="H90">
            <v>0</v>
          </cell>
          <cell r="I90">
            <v>0</v>
          </cell>
          <cell r="J90">
            <v>1</v>
          </cell>
          <cell r="K90">
            <v>1</v>
          </cell>
          <cell r="L90">
            <v>0</v>
          </cell>
          <cell r="M90">
            <v>0</v>
          </cell>
          <cell r="N90">
            <v>81701</v>
          </cell>
          <cell r="O90">
            <v>3</v>
          </cell>
          <cell r="P90">
            <v>0</v>
          </cell>
          <cell r="Q90">
            <v>9337</v>
          </cell>
          <cell r="R90">
            <v>4310</v>
          </cell>
          <cell r="S90">
            <v>21846</v>
          </cell>
          <cell r="T90">
            <v>13.647</v>
          </cell>
          <cell r="U90">
            <v>33491.9</v>
          </cell>
        </row>
        <row r="91">
          <cell r="A91">
            <v>11658</v>
          </cell>
          <cell r="B91">
            <v>1</v>
          </cell>
          <cell r="C91">
            <v>37445</v>
          </cell>
          <cell r="D91">
            <v>31</v>
          </cell>
          <cell r="E91">
            <v>50</v>
          </cell>
          <cell r="F91">
            <v>1</v>
          </cell>
          <cell r="G91">
            <v>2334</v>
          </cell>
          <cell r="H91">
            <v>0</v>
          </cell>
          <cell r="I91">
            <v>0</v>
          </cell>
          <cell r="J91">
            <v>1</v>
          </cell>
          <cell r="K91">
            <v>1</v>
          </cell>
          <cell r="L91">
            <v>0</v>
          </cell>
          <cell r="M91">
            <v>0</v>
          </cell>
          <cell r="N91">
            <v>81701</v>
          </cell>
          <cell r="O91">
            <v>3</v>
          </cell>
          <cell r="P91">
            <v>0</v>
          </cell>
          <cell r="Q91">
            <v>9337</v>
          </cell>
          <cell r="R91">
            <v>4310</v>
          </cell>
          <cell r="S91">
            <v>21846</v>
          </cell>
          <cell r="T91">
            <v>13.647</v>
          </cell>
          <cell r="U91">
            <v>33491.9</v>
          </cell>
        </row>
        <row r="92">
          <cell r="A92">
            <v>2333</v>
          </cell>
          <cell r="B92">
            <v>0</v>
          </cell>
          <cell r="C92">
            <v>37647</v>
          </cell>
          <cell r="D92">
            <v>31</v>
          </cell>
          <cell r="E92">
            <v>50</v>
          </cell>
          <cell r="F92">
            <v>1</v>
          </cell>
          <cell r="G92">
            <v>2334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>
            <v>0</v>
          </cell>
          <cell r="M92">
            <v>0</v>
          </cell>
          <cell r="N92">
            <v>81701</v>
          </cell>
          <cell r="O92">
            <v>3</v>
          </cell>
          <cell r="P92">
            <v>0</v>
          </cell>
          <cell r="Q92">
            <v>9337</v>
          </cell>
          <cell r="R92">
            <v>4310</v>
          </cell>
          <cell r="S92">
            <v>21846</v>
          </cell>
          <cell r="T92">
            <v>13.647</v>
          </cell>
          <cell r="U92">
            <v>33491.9</v>
          </cell>
        </row>
        <row r="93">
          <cell r="A93">
            <v>10867</v>
          </cell>
          <cell r="B93">
            <v>1</v>
          </cell>
          <cell r="C93">
            <v>37666</v>
          </cell>
          <cell r="D93">
            <v>31</v>
          </cell>
          <cell r="E93">
            <v>50</v>
          </cell>
          <cell r="F93">
            <v>1</v>
          </cell>
          <cell r="G93">
            <v>2334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>
            <v>0</v>
          </cell>
          <cell r="M93">
            <v>0</v>
          </cell>
          <cell r="N93">
            <v>81701</v>
          </cell>
          <cell r="O93">
            <v>3</v>
          </cell>
          <cell r="P93">
            <v>0</v>
          </cell>
          <cell r="Q93">
            <v>9337</v>
          </cell>
          <cell r="R93">
            <v>4310</v>
          </cell>
          <cell r="S93">
            <v>21846</v>
          </cell>
          <cell r="T93">
            <v>13.647</v>
          </cell>
          <cell r="U93">
            <v>33491.9</v>
          </cell>
        </row>
        <row r="94">
          <cell r="A94">
            <v>870</v>
          </cell>
          <cell r="B94">
            <v>1</v>
          </cell>
          <cell r="C94">
            <v>37710</v>
          </cell>
          <cell r="D94">
            <v>31</v>
          </cell>
          <cell r="E94">
            <v>50</v>
          </cell>
          <cell r="F94">
            <v>1</v>
          </cell>
          <cell r="G94">
            <v>2334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0</v>
          </cell>
          <cell r="M94">
            <v>0</v>
          </cell>
          <cell r="N94">
            <v>81701</v>
          </cell>
          <cell r="O94">
            <v>3</v>
          </cell>
          <cell r="P94">
            <v>0</v>
          </cell>
          <cell r="Q94">
            <v>9337</v>
          </cell>
          <cell r="R94">
            <v>4310</v>
          </cell>
          <cell r="S94">
            <v>21846</v>
          </cell>
          <cell r="T94">
            <v>13.647</v>
          </cell>
          <cell r="U94">
            <v>33491.9</v>
          </cell>
        </row>
        <row r="95">
          <cell r="A95">
            <v>19114</v>
          </cell>
          <cell r="B95">
            <v>1</v>
          </cell>
          <cell r="C95">
            <v>37733</v>
          </cell>
          <cell r="D95">
            <v>31</v>
          </cell>
          <cell r="E95">
            <v>50</v>
          </cell>
          <cell r="F95">
            <v>1</v>
          </cell>
          <cell r="G95">
            <v>2334</v>
          </cell>
          <cell r="H95">
            <v>0</v>
          </cell>
          <cell r="I95">
            <v>0</v>
          </cell>
          <cell r="J95">
            <v>1</v>
          </cell>
          <cell r="K95">
            <v>1</v>
          </cell>
          <cell r="L95">
            <v>0</v>
          </cell>
          <cell r="M95">
            <v>0</v>
          </cell>
          <cell r="N95">
            <v>81701</v>
          </cell>
          <cell r="O95">
            <v>3</v>
          </cell>
          <cell r="P95">
            <v>0</v>
          </cell>
          <cell r="Q95">
            <v>9337</v>
          </cell>
          <cell r="R95">
            <v>4310</v>
          </cell>
          <cell r="S95">
            <v>21846</v>
          </cell>
          <cell r="T95">
            <v>13.647</v>
          </cell>
          <cell r="U95">
            <v>33491.9</v>
          </cell>
        </row>
        <row r="96">
          <cell r="A96">
            <v>5448</v>
          </cell>
          <cell r="B96">
            <v>0</v>
          </cell>
          <cell r="C96">
            <v>37910</v>
          </cell>
          <cell r="D96">
            <v>31</v>
          </cell>
          <cell r="E96">
            <v>50</v>
          </cell>
          <cell r="F96">
            <v>1</v>
          </cell>
          <cell r="G96">
            <v>2334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>
            <v>0</v>
          </cell>
          <cell r="M96">
            <v>0</v>
          </cell>
          <cell r="N96">
            <v>81701</v>
          </cell>
          <cell r="O96">
            <v>3</v>
          </cell>
          <cell r="P96">
            <v>0</v>
          </cell>
          <cell r="Q96">
            <v>9337</v>
          </cell>
          <cell r="R96">
            <v>4310</v>
          </cell>
          <cell r="S96">
            <v>21846</v>
          </cell>
          <cell r="T96">
            <v>13.647</v>
          </cell>
          <cell r="U96">
            <v>33491.9</v>
          </cell>
        </row>
        <row r="97">
          <cell r="A97">
            <v>19250</v>
          </cell>
          <cell r="B97">
            <v>1</v>
          </cell>
          <cell r="C97">
            <v>38005</v>
          </cell>
          <cell r="D97">
            <v>31</v>
          </cell>
          <cell r="E97">
            <v>50</v>
          </cell>
          <cell r="F97">
            <v>1</v>
          </cell>
          <cell r="G97">
            <v>2334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>
            <v>0</v>
          </cell>
          <cell r="M97">
            <v>0</v>
          </cell>
          <cell r="N97">
            <v>81701</v>
          </cell>
          <cell r="O97">
            <v>3</v>
          </cell>
          <cell r="P97">
            <v>0</v>
          </cell>
          <cell r="Q97">
            <v>9337</v>
          </cell>
          <cell r="R97">
            <v>4310</v>
          </cell>
          <cell r="S97">
            <v>21846</v>
          </cell>
          <cell r="T97">
            <v>13.647</v>
          </cell>
          <cell r="U97">
            <v>33491.9</v>
          </cell>
        </row>
        <row r="98">
          <cell r="A98">
            <v>8710</v>
          </cell>
          <cell r="B98">
            <v>1</v>
          </cell>
          <cell r="C98">
            <v>38027</v>
          </cell>
          <cell r="D98">
            <v>31</v>
          </cell>
          <cell r="E98">
            <v>50</v>
          </cell>
          <cell r="F98">
            <v>1</v>
          </cell>
          <cell r="G98">
            <v>2334</v>
          </cell>
          <cell r="H98">
            <v>0</v>
          </cell>
          <cell r="I98">
            <v>0</v>
          </cell>
          <cell r="J98">
            <v>1</v>
          </cell>
          <cell r="K98">
            <v>1</v>
          </cell>
          <cell r="L98">
            <v>0</v>
          </cell>
          <cell r="M98">
            <v>0</v>
          </cell>
          <cell r="N98">
            <v>81701</v>
          </cell>
          <cell r="O98">
            <v>3</v>
          </cell>
          <cell r="P98">
            <v>0</v>
          </cell>
          <cell r="Q98">
            <v>9337</v>
          </cell>
          <cell r="R98">
            <v>4310</v>
          </cell>
          <cell r="S98">
            <v>21846</v>
          </cell>
          <cell r="T98">
            <v>13.647</v>
          </cell>
          <cell r="U98">
            <v>33491.9</v>
          </cell>
        </row>
        <row r="99">
          <cell r="A99">
            <v>10773</v>
          </cell>
          <cell r="B99">
            <v>1</v>
          </cell>
          <cell r="C99">
            <v>38065</v>
          </cell>
          <cell r="D99">
            <v>31</v>
          </cell>
          <cell r="E99">
            <v>50</v>
          </cell>
          <cell r="F99">
            <v>1</v>
          </cell>
          <cell r="G99">
            <v>2334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>
            <v>0</v>
          </cell>
          <cell r="M99">
            <v>0</v>
          </cell>
          <cell r="N99">
            <v>81701</v>
          </cell>
          <cell r="O99">
            <v>3</v>
          </cell>
          <cell r="P99">
            <v>0</v>
          </cell>
          <cell r="Q99">
            <v>9337</v>
          </cell>
          <cell r="R99">
            <v>4310</v>
          </cell>
          <cell r="S99">
            <v>21846</v>
          </cell>
          <cell r="T99">
            <v>13.647</v>
          </cell>
          <cell r="U99">
            <v>33491.9</v>
          </cell>
        </row>
        <row r="100">
          <cell r="A100">
            <v>4546</v>
          </cell>
          <cell r="B100">
            <v>1</v>
          </cell>
          <cell r="C100">
            <v>38248</v>
          </cell>
          <cell r="D100">
            <v>31</v>
          </cell>
          <cell r="E100">
            <v>50</v>
          </cell>
          <cell r="F100">
            <v>1</v>
          </cell>
          <cell r="G100">
            <v>2334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0</v>
          </cell>
          <cell r="M100">
            <v>0</v>
          </cell>
          <cell r="N100">
            <v>81701</v>
          </cell>
          <cell r="O100">
            <v>3</v>
          </cell>
          <cell r="P100">
            <v>0</v>
          </cell>
          <cell r="Q100">
            <v>9337</v>
          </cell>
          <cell r="R100">
            <v>4310</v>
          </cell>
          <cell r="S100">
            <v>21846</v>
          </cell>
          <cell r="T100">
            <v>13.647</v>
          </cell>
          <cell r="U100">
            <v>33491.9</v>
          </cell>
        </row>
        <row r="101">
          <cell r="A101">
            <v>14337</v>
          </cell>
          <cell r="B101">
            <v>1</v>
          </cell>
          <cell r="C101">
            <v>38539</v>
          </cell>
          <cell r="D101">
            <v>31</v>
          </cell>
          <cell r="E101">
            <v>50</v>
          </cell>
          <cell r="F101">
            <v>1</v>
          </cell>
          <cell r="G101">
            <v>2334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>
            <v>0</v>
          </cell>
          <cell r="M101">
            <v>0</v>
          </cell>
          <cell r="N101">
            <v>81701</v>
          </cell>
          <cell r="O101">
            <v>3</v>
          </cell>
          <cell r="P101">
            <v>0</v>
          </cell>
          <cell r="Q101">
            <v>9337</v>
          </cell>
          <cell r="R101">
            <v>4310</v>
          </cell>
          <cell r="S101">
            <v>21846</v>
          </cell>
          <cell r="T101">
            <v>13.647</v>
          </cell>
          <cell r="U101">
            <v>33491.9</v>
          </cell>
        </row>
        <row r="102">
          <cell r="A102">
            <v>18936</v>
          </cell>
          <cell r="B102">
            <v>1</v>
          </cell>
          <cell r="C102">
            <v>38543</v>
          </cell>
          <cell r="D102">
            <v>31</v>
          </cell>
          <cell r="E102">
            <v>50</v>
          </cell>
          <cell r="F102">
            <v>1</v>
          </cell>
          <cell r="G102">
            <v>2334</v>
          </cell>
          <cell r="H102">
            <v>0</v>
          </cell>
          <cell r="I102">
            <v>0</v>
          </cell>
          <cell r="J102">
            <v>1</v>
          </cell>
          <cell r="K102">
            <v>1</v>
          </cell>
          <cell r="L102">
            <v>0</v>
          </cell>
          <cell r="M102">
            <v>0</v>
          </cell>
          <cell r="N102">
            <v>81701</v>
          </cell>
          <cell r="O102">
            <v>3</v>
          </cell>
          <cell r="P102">
            <v>0</v>
          </cell>
          <cell r="Q102">
            <v>9337</v>
          </cell>
          <cell r="R102">
            <v>4310</v>
          </cell>
          <cell r="S102">
            <v>21846</v>
          </cell>
          <cell r="T102">
            <v>13.647</v>
          </cell>
          <cell r="U102">
            <v>33491.9</v>
          </cell>
        </row>
        <row r="103">
          <cell r="A103">
            <v>12532</v>
          </cell>
          <cell r="B103">
            <v>1</v>
          </cell>
          <cell r="C103">
            <v>38552</v>
          </cell>
          <cell r="D103">
            <v>31</v>
          </cell>
          <cell r="E103">
            <v>50</v>
          </cell>
          <cell r="F103">
            <v>1</v>
          </cell>
          <cell r="G103">
            <v>2334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0</v>
          </cell>
          <cell r="M103">
            <v>0</v>
          </cell>
          <cell r="N103">
            <v>81701</v>
          </cell>
          <cell r="O103">
            <v>3</v>
          </cell>
          <cell r="P103">
            <v>0</v>
          </cell>
          <cell r="Q103">
            <v>9337</v>
          </cell>
          <cell r="R103">
            <v>4310</v>
          </cell>
          <cell r="S103">
            <v>21846</v>
          </cell>
          <cell r="T103">
            <v>13.647</v>
          </cell>
          <cell r="U103">
            <v>33491.9</v>
          </cell>
        </row>
        <row r="104">
          <cell r="A104">
            <v>12815</v>
          </cell>
          <cell r="B104">
            <v>1</v>
          </cell>
          <cell r="C104">
            <v>38738</v>
          </cell>
          <cell r="D104">
            <v>31</v>
          </cell>
          <cell r="E104">
            <v>50</v>
          </cell>
          <cell r="F104">
            <v>1</v>
          </cell>
          <cell r="G104">
            <v>2334</v>
          </cell>
          <cell r="H104">
            <v>0</v>
          </cell>
          <cell r="I104">
            <v>0</v>
          </cell>
          <cell r="J104">
            <v>1</v>
          </cell>
          <cell r="K104">
            <v>1</v>
          </cell>
          <cell r="L104">
            <v>0</v>
          </cell>
          <cell r="M104">
            <v>0</v>
          </cell>
          <cell r="N104">
            <v>81701</v>
          </cell>
          <cell r="O104">
            <v>3</v>
          </cell>
          <cell r="P104">
            <v>0</v>
          </cell>
          <cell r="Q104">
            <v>9337</v>
          </cell>
          <cell r="R104">
            <v>4310</v>
          </cell>
          <cell r="S104">
            <v>21846</v>
          </cell>
          <cell r="T104">
            <v>13.647</v>
          </cell>
          <cell r="U104">
            <v>33491.9</v>
          </cell>
        </row>
        <row r="105">
          <cell r="A105">
            <v>15342</v>
          </cell>
          <cell r="B105">
            <v>1</v>
          </cell>
          <cell r="C105">
            <v>38744</v>
          </cell>
          <cell r="D105">
            <v>31</v>
          </cell>
          <cell r="E105">
            <v>50</v>
          </cell>
          <cell r="F105">
            <v>1</v>
          </cell>
          <cell r="G105">
            <v>2334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>
            <v>0</v>
          </cell>
          <cell r="M105">
            <v>0</v>
          </cell>
          <cell r="N105">
            <v>81701</v>
          </cell>
          <cell r="O105">
            <v>3</v>
          </cell>
          <cell r="P105">
            <v>0</v>
          </cell>
          <cell r="Q105">
            <v>9337</v>
          </cell>
          <cell r="R105">
            <v>4310</v>
          </cell>
          <cell r="S105">
            <v>21846</v>
          </cell>
          <cell r="T105">
            <v>13.647</v>
          </cell>
          <cell r="U105">
            <v>33491.9</v>
          </cell>
        </row>
        <row r="106">
          <cell r="A106">
            <v>834</v>
          </cell>
          <cell r="B106">
            <v>0</v>
          </cell>
          <cell r="C106">
            <v>38811</v>
          </cell>
          <cell r="D106">
            <v>31</v>
          </cell>
          <cell r="E106">
            <v>50</v>
          </cell>
          <cell r="F106">
            <v>1</v>
          </cell>
          <cell r="G106">
            <v>2334</v>
          </cell>
          <cell r="H106">
            <v>0</v>
          </cell>
          <cell r="I106">
            <v>0</v>
          </cell>
          <cell r="J106">
            <v>1</v>
          </cell>
          <cell r="K106">
            <v>1</v>
          </cell>
          <cell r="L106">
            <v>0</v>
          </cell>
          <cell r="M106">
            <v>0</v>
          </cell>
          <cell r="N106">
            <v>81701</v>
          </cell>
          <cell r="O106">
            <v>3</v>
          </cell>
          <cell r="P106">
            <v>0</v>
          </cell>
          <cell r="Q106">
            <v>9337</v>
          </cell>
          <cell r="R106">
            <v>4310</v>
          </cell>
          <cell r="S106">
            <v>21846</v>
          </cell>
          <cell r="T106">
            <v>13.647</v>
          </cell>
          <cell r="U106">
            <v>33491.9</v>
          </cell>
        </row>
        <row r="107">
          <cell r="A107">
            <v>4870</v>
          </cell>
          <cell r="B107">
            <v>1</v>
          </cell>
          <cell r="C107">
            <v>38878</v>
          </cell>
          <cell r="D107">
            <v>31</v>
          </cell>
          <cell r="E107">
            <v>50</v>
          </cell>
          <cell r="F107">
            <v>1</v>
          </cell>
          <cell r="G107">
            <v>2334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>
            <v>0</v>
          </cell>
          <cell r="M107">
            <v>0</v>
          </cell>
          <cell r="N107">
            <v>81701</v>
          </cell>
          <cell r="O107">
            <v>3</v>
          </cell>
          <cell r="P107">
            <v>0</v>
          </cell>
          <cell r="Q107">
            <v>9337</v>
          </cell>
          <cell r="R107">
            <v>4310</v>
          </cell>
          <cell r="S107">
            <v>21846</v>
          </cell>
          <cell r="T107">
            <v>13.647</v>
          </cell>
          <cell r="U107">
            <v>33491.9</v>
          </cell>
        </row>
        <row r="108">
          <cell r="A108">
            <v>395</v>
          </cell>
          <cell r="B108">
            <v>0</v>
          </cell>
          <cell r="C108">
            <v>39147</v>
          </cell>
          <cell r="D108">
            <v>31</v>
          </cell>
          <cell r="E108">
            <v>50</v>
          </cell>
          <cell r="F108">
            <v>1</v>
          </cell>
          <cell r="G108">
            <v>2334</v>
          </cell>
          <cell r="H108">
            <v>0</v>
          </cell>
          <cell r="I108">
            <v>0</v>
          </cell>
          <cell r="J108">
            <v>1</v>
          </cell>
          <cell r="K108">
            <v>1</v>
          </cell>
          <cell r="L108">
            <v>0</v>
          </cell>
          <cell r="M108">
            <v>0</v>
          </cell>
          <cell r="N108">
            <v>81701</v>
          </cell>
          <cell r="O108">
            <v>3</v>
          </cell>
          <cell r="P108">
            <v>0</v>
          </cell>
          <cell r="Q108">
            <v>9337</v>
          </cell>
          <cell r="R108">
            <v>4310</v>
          </cell>
          <cell r="S108">
            <v>21846</v>
          </cell>
          <cell r="T108">
            <v>13.647</v>
          </cell>
          <cell r="U108">
            <v>33491.9</v>
          </cell>
        </row>
        <row r="109">
          <cell r="A109">
            <v>11125</v>
          </cell>
          <cell r="B109">
            <v>1</v>
          </cell>
          <cell r="C109">
            <v>39467</v>
          </cell>
          <cell r="D109">
            <v>31</v>
          </cell>
          <cell r="E109">
            <v>50</v>
          </cell>
          <cell r="F109">
            <v>1</v>
          </cell>
          <cell r="G109">
            <v>2334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>
            <v>0</v>
          </cell>
          <cell r="M109">
            <v>0</v>
          </cell>
          <cell r="N109">
            <v>81701</v>
          </cell>
          <cell r="O109">
            <v>3</v>
          </cell>
          <cell r="P109">
            <v>0</v>
          </cell>
          <cell r="Q109">
            <v>9337</v>
          </cell>
          <cell r="R109">
            <v>4310</v>
          </cell>
          <cell r="S109">
            <v>21846</v>
          </cell>
          <cell r="T109">
            <v>13.647</v>
          </cell>
          <cell r="U109">
            <v>33491.9</v>
          </cell>
        </row>
        <row r="110">
          <cell r="A110">
            <v>220</v>
          </cell>
          <cell r="B110">
            <v>0</v>
          </cell>
          <cell r="C110">
            <v>39801</v>
          </cell>
          <cell r="D110">
            <v>31</v>
          </cell>
          <cell r="E110">
            <v>50</v>
          </cell>
          <cell r="F110">
            <v>1</v>
          </cell>
          <cell r="G110">
            <v>2334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0</v>
          </cell>
          <cell r="M110">
            <v>0</v>
          </cell>
          <cell r="N110">
            <v>81701</v>
          </cell>
          <cell r="O110">
            <v>3</v>
          </cell>
          <cell r="P110">
            <v>0</v>
          </cell>
          <cell r="Q110">
            <v>9337</v>
          </cell>
          <cell r="R110">
            <v>4310</v>
          </cell>
          <cell r="S110">
            <v>21846</v>
          </cell>
          <cell r="T110">
            <v>13.647</v>
          </cell>
          <cell r="U110">
            <v>33491.9</v>
          </cell>
        </row>
        <row r="111">
          <cell r="A111">
            <v>7141</v>
          </cell>
          <cell r="B111">
            <v>1</v>
          </cell>
          <cell r="C111">
            <v>39952</v>
          </cell>
          <cell r="D111">
            <v>31</v>
          </cell>
          <cell r="E111">
            <v>50</v>
          </cell>
          <cell r="F111">
            <v>1</v>
          </cell>
          <cell r="G111">
            <v>2334</v>
          </cell>
          <cell r="H111">
            <v>0</v>
          </cell>
          <cell r="I111">
            <v>0</v>
          </cell>
          <cell r="J111">
            <v>1</v>
          </cell>
          <cell r="K111">
            <v>1</v>
          </cell>
          <cell r="L111">
            <v>0</v>
          </cell>
          <cell r="M111">
            <v>0</v>
          </cell>
          <cell r="N111">
            <v>81701</v>
          </cell>
          <cell r="O111">
            <v>3</v>
          </cell>
          <cell r="P111">
            <v>0</v>
          </cell>
          <cell r="Q111">
            <v>9337</v>
          </cell>
          <cell r="R111">
            <v>4310</v>
          </cell>
          <cell r="S111">
            <v>21846</v>
          </cell>
          <cell r="T111">
            <v>13.647</v>
          </cell>
          <cell r="U111">
            <v>33491.9</v>
          </cell>
        </row>
        <row r="112">
          <cell r="A112">
            <v>16312</v>
          </cell>
          <cell r="B112">
            <v>1</v>
          </cell>
          <cell r="C112">
            <v>39978</v>
          </cell>
          <cell r="D112">
            <v>31</v>
          </cell>
          <cell r="E112">
            <v>50</v>
          </cell>
          <cell r="F112">
            <v>1</v>
          </cell>
          <cell r="G112">
            <v>2334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>
            <v>0</v>
          </cell>
          <cell r="M112">
            <v>0</v>
          </cell>
          <cell r="N112">
            <v>81701</v>
          </cell>
          <cell r="O112">
            <v>3</v>
          </cell>
          <cell r="P112">
            <v>0</v>
          </cell>
          <cell r="Q112">
            <v>9337</v>
          </cell>
          <cell r="R112">
            <v>4310</v>
          </cell>
          <cell r="S112">
            <v>21846</v>
          </cell>
          <cell r="T112">
            <v>13.647</v>
          </cell>
          <cell r="U112">
            <v>33491.9</v>
          </cell>
        </row>
        <row r="113">
          <cell r="A113">
            <v>14771</v>
          </cell>
          <cell r="B113">
            <v>1</v>
          </cell>
          <cell r="C113">
            <v>40071</v>
          </cell>
          <cell r="D113">
            <v>31</v>
          </cell>
          <cell r="E113">
            <v>50</v>
          </cell>
          <cell r="F113">
            <v>1</v>
          </cell>
          <cell r="G113">
            <v>2334</v>
          </cell>
          <cell r="H113">
            <v>0</v>
          </cell>
          <cell r="I113">
            <v>0</v>
          </cell>
          <cell r="J113">
            <v>1</v>
          </cell>
          <cell r="K113">
            <v>1</v>
          </cell>
          <cell r="L113">
            <v>0</v>
          </cell>
          <cell r="M113">
            <v>0</v>
          </cell>
          <cell r="N113">
            <v>81701</v>
          </cell>
          <cell r="O113">
            <v>3</v>
          </cell>
          <cell r="P113">
            <v>0</v>
          </cell>
          <cell r="Q113">
            <v>9337</v>
          </cell>
          <cell r="R113">
            <v>4310</v>
          </cell>
          <cell r="S113">
            <v>21846</v>
          </cell>
          <cell r="T113">
            <v>13.647</v>
          </cell>
          <cell r="U113">
            <v>33491.9</v>
          </cell>
        </row>
        <row r="114">
          <cell r="A114">
            <v>4140</v>
          </cell>
          <cell r="B114">
            <v>1</v>
          </cell>
          <cell r="C114">
            <v>40166</v>
          </cell>
          <cell r="D114">
            <v>31</v>
          </cell>
          <cell r="E114">
            <v>50</v>
          </cell>
          <cell r="F114">
            <v>1</v>
          </cell>
          <cell r="G114">
            <v>2334</v>
          </cell>
          <cell r="H114">
            <v>0</v>
          </cell>
          <cell r="I114">
            <v>0</v>
          </cell>
          <cell r="J114">
            <v>1</v>
          </cell>
          <cell r="K114">
            <v>1</v>
          </cell>
          <cell r="L114">
            <v>0</v>
          </cell>
          <cell r="M114">
            <v>0</v>
          </cell>
          <cell r="N114">
            <v>81701</v>
          </cell>
          <cell r="O114">
            <v>3</v>
          </cell>
          <cell r="P114">
            <v>0</v>
          </cell>
          <cell r="Q114">
            <v>9337</v>
          </cell>
          <cell r="R114">
            <v>4310</v>
          </cell>
          <cell r="S114">
            <v>21846</v>
          </cell>
          <cell r="T114">
            <v>13.647</v>
          </cell>
          <cell r="U114">
            <v>33491.9</v>
          </cell>
        </row>
        <row r="115">
          <cell r="A115">
            <v>16322</v>
          </cell>
          <cell r="B115">
            <v>1</v>
          </cell>
          <cell r="C115">
            <v>40270</v>
          </cell>
          <cell r="D115">
            <v>31</v>
          </cell>
          <cell r="E115">
            <v>50</v>
          </cell>
          <cell r="F115">
            <v>1</v>
          </cell>
          <cell r="G115">
            <v>2334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>
            <v>0</v>
          </cell>
          <cell r="M115">
            <v>0</v>
          </cell>
          <cell r="N115">
            <v>81701</v>
          </cell>
          <cell r="O115">
            <v>3</v>
          </cell>
          <cell r="P115">
            <v>0</v>
          </cell>
          <cell r="Q115">
            <v>9337</v>
          </cell>
          <cell r="R115">
            <v>4310</v>
          </cell>
          <cell r="S115">
            <v>21846</v>
          </cell>
          <cell r="T115">
            <v>13.647</v>
          </cell>
          <cell r="U115">
            <v>33491.9</v>
          </cell>
        </row>
        <row r="116">
          <cell r="A116">
            <v>8173</v>
          </cell>
          <cell r="B116">
            <v>0</v>
          </cell>
          <cell r="C116">
            <v>40603</v>
          </cell>
          <cell r="D116">
            <v>31</v>
          </cell>
          <cell r="E116">
            <v>50</v>
          </cell>
          <cell r="F116">
            <v>1</v>
          </cell>
          <cell r="G116">
            <v>2334</v>
          </cell>
          <cell r="H116">
            <v>0</v>
          </cell>
          <cell r="I116">
            <v>0</v>
          </cell>
          <cell r="J116">
            <v>1</v>
          </cell>
          <cell r="K116">
            <v>1</v>
          </cell>
          <cell r="L116">
            <v>0</v>
          </cell>
          <cell r="M116">
            <v>0</v>
          </cell>
          <cell r="N116">
            <v>81701</v>
          </cell>
          <cell r="O116">
            <v>3</v>
          </cell>
          <cell r="P116">
            <v>0</v>
          </cell>
          <cell r="Q116">
            <v>9337</v>
          </cell>
          <cell r="R116">
            <v>4310</v>
          </cell>
          <cell r="S116">
            <v>21846</v>
          </cell>
          <cell r="T116">
            <v>13.647</v>
          </cell>
          <cell r="U116">
            <v>33491.9</v>
          </cell>
        </row>
        <row r="117">
          <cell r="A117">
            <v>3658</v>
          </cell>
          <cell r="B117">
            <v>0</v>
          </cell>
          <cell r="C117">
            <v>41029</v>
          </cell>
          <cell r="D117">
            <v>31</v>
          </cell>
          <cell r="E117">
            <v>50</v>
          </cell>
          <cell r="F117">
            <v>1</v>
          </cell>
          <cell r="G117">
            <v>2334</v>
          </cell>
          <cell r="H117">
            <v>0</v>
          </cell>
          <cell r="I117">
            <v>0</v>
          </cell>
          <cell r="J117">
            <v>1</v>
          </cell>
          <cell r="K117">
            <v>1</v>
          </cell>
          <cell r="L117">
            <v>0</v>
          </cell>
          <cell r="M117">
            <v>0</v>
          </cell>
          <cell r="N117">
            <v>81701</v>
          </cell>
          <cell r="O117">
            <v>3</v>
          </cell>
          <cell r="P117">
            <v>0</v>
          </cell>
          <cell r="Q117">
            <v>9337</v>
          </cell>
          <cell r="R117">
            <v>4310</v>
          </cell>
          <cell r="S117">
            <v>21846</v>
          </cell>
          <cell r="T117">
            <v>13.647</v>
          </cell>
          <cell r="U117">
            <v>33491.9</v>
          </cell>
        </row>
        <row r="118">
          <cell r="A118">
            <v>18308</v>
          </cell>
          <cell r="B118">
            <v>1</v>
          </cell>
          <cell r="C118">
            <v>41224</v>
          </cell>
          <cell r="D118">
            <v>31</v>
          </cell>
          <cell r="E118">
            <v>50</v>
          </cell>
          <cell r="F118">
            <v>1</v>
          </cell>
          <cell r="G118">
            <v>2334</v>
          </cell>
          <cell r="H118">
            <v>0</v>
          </cell>
          <cell r="I118">
            <v>0</v>
          </cell>
          <cell r="J118">
            <v>1</v>
          </cell>
          <cell r="K118">
            <v>1</v>
          </cell>
          <cell r="L118">
            <v>0</v>
          </cell>
          <cell r="M118">
            <v>0</v>
          </cell>
          <cell r="N118">
            <v>81701</v>
          </cell>
          <cell r="O118">
            <v>3</v>
          </cell>
          <cell r="P118">
            <v>0</v>
          </cell>
          <cell r="Q118">
            <v>9337</v>
          </cell>
          <cell r="R118">
            <v>4310</v>
          </cell>
          <cell r="S118">
            <v>21846</v>
          </cell>
          <cell r="T118">
            <v>13.647</v>
          </cell>
          <cell r="U118">
            <v>33491.9</v>
          </cell>
        </row>
        <row r="119">
          <cell r="A119">
            <v>6305</v>
          </cell>
          <cell r="B119">
            <v>1</v>
          </cell>
          <cell r="C119">
            <v>41249</v>
          </cell>
          <cell r="D119">
            <v>31</v>
          </cell>
          <cell r="E119">
            <v>50</v>
          </cell>
          <cell r="F119">
            <v>1</v>
          </cell>
          <cell r="G119">
            <v>2334</v>
          </cell>
          <cell r="H119">
            <v>0</v>
          </cell>
          <cell r="I119">
            <v>0</v>
          </cell>
          <cell r="J119">
            <v>1</v>
          </cell>
          <cell r="K119">
            <v>1</v>
          </cell>
          <cell r="L119">
            <v>0</v>
          </cell>
          <cell r="M119">
            <v>0</v>
          </cell>
          <cell r="N119">
            <v>81701</v>
          </cell>
          <cell r="O119">
            <v>3</v>
          </cell>
          <cell r="P119">
            <v>0</v>
          </cell>
          <cell r="Q119">
            <v>9337</v>
          </cell>
          <cell r="R119">
            <v>4310</v>
          </cell>
          <cell r="S119">
            <v>21846</v>
          </cell>
          <cell r="T119">
            <v>13.647</v>
          </cell>
          <cell r="U119">
            <v>33491.9</v>
          </cell>
        </row>
        <row r="120">
          <cell r="A120">
            <v>1449</v>
          </cell>
          <cell r="B120">
            <v>0</v>
          </cell>
          <cell r="C120">
            <v>41252</v>
          </cell>
          <cell r="D120">
            <v>31</v>
          </cell>
          <cell r="E120">
            <v>50</v>
          </cell>
          <cell r="F120">
            <v>1</v>
          </cell>
          <cell r="G120">
            <v>2334</v>
          </cell>
          <cell r="H120">
            <v>0</v>
          </cell>
          <cell r="I120">
            <v>0</v>
          </cell>
          <cell r="J120">
            <v>1</v>
          </cell>
          <cell r="K120">
            <v>1</v>
          </cell>
          <cell r="L120">
            <v>0</v>
          </cell>
          <cell r="M120">
            <v>0</v>
          </cell>
          <cell r="N120">
            <v>81701</v>
          </cell>
          <cell r="O120">
            <v>3</v>
          </cell>
          <cell r="P120">
            <v>0</v>
          </cell>
          <cell r="Q120">
            <v>9337</v>
          </cell>
          <cell r="R120">
            <v>4310</v>
          </cell>
          <cell r="S120">
            <v>21846</v>
          </cell>
          <cell r="T120">
            <v>13.647</v>
          </cell>
          <cell r="U120">
            <v>33491.9</v>
          </cell>
        </row>
        <row r="121">
          <cell r="A121">
            <v>12907</v>
          </cell>
          <cell r="B121">
            <v>1</v>
          </cell>
          <cell r="C121">
            <v>41408</v>
          </cell>
          <cell r="D121">
            <v>31</v>
          </cell>
          <cell r="E121">
            <v>50</v>
          </cell>
          <cell r="F121">
            <v>1</v>
          </cell>
          <cell r="G121">
            <v>2334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>
            <v>0</v>
          </cell>
          <cell r="M121">
            <v>0</v>
          </cell>
          <cell r="N121">
            <v>81701</v>
          </cell>
          <cell r="O121">
            <v>3</v>
          </cell>
          <cell r="P121">
            <v>0</v>
          </cell>
          <cell r="Q121">
            <v>9337</v>
          </cell>
          <cell r="R121">
            <v>4310</v>
          </cell>
          <cell r="S121">
            <v>21846</v>
          </cell>
          <cell r="T121">
            <v>13.647</v>
          </cell>
          <cell r="U121">
            <v>33491.9</v>
          </cell>
        </row>
        <row r="122">
          <cell r="A122">
            <v>2488</v>
          </cell>
          <cell r="B122">
            <v>1</v>
          </cell>
          <cell r="C122">
            <v>41526</v>
          </cell>
          <cell r="D122">
            <v>31</v>
          </cell>
          <cell r="E122">
            <v>50</v>
          </cell>
          <cell r="F122">
            <v>1</v>
          </cell>
          <cell r="G122">
            <v>2334</v>
          </cell>
          <cell r="H122">
            <v>0</v>
          </cell>
          <cell r="I122">
            <v>0</v>
          </cell>
          <cell r="J122">
            <v>1</v>
          </cell>
          <cell r="K122">
            <v>1</v>
          </cell>
          <cell r="L122">
            <v>0</v>
          </cell>
          <cell r="M122">
            <v>0</v>
          </cell>
          <cell r="N122">
            <v>81701</v>
          </cell>
          <cell r="O122">
            <v>3</v>
          </cell>
          <cell r="P122">
            <v>0</v>
          </cell>
          <cell r="Q122">
            <v>9337</v>
          </cell>
          <cell r="R122">
            <v>4310</v>
          </cell>
          <cell r="S122">
            <v>21846</v>
          </cell>
          <cell r="T122">
            <v>13.647</v>
          </cell>
          <cell r="U122">
            <v>33491.9</v>
          </cell>
        </row>
        <row r="123">
          <cell r="A123">
            <v>9993</v>
          </cell>
          <cell r="B123">
            <v>0</v>
          </cell>
          <cell r="C123">
            <v>41976</v>
          </cell>
          <cell r="D123">
            <v>31</v>
          </cell>
          <cell r="E123">
            <v>50</v>
          </cell>
          <cell r="F123">
            <v>1</v>
          </cell>
          <cell r="G123">
            <v>2334</v>
          </cell>
          <cell r="H123">
            <v>0</v>
          </cell>
          <cell r="I123">
            <v>0</v>
          </cell>
          <cell r="J123">
            <v>1</v>
          </cell>
          <cell r="K123">
            <v>1</v>
          </cell>
          <cell r="L123">
            <v>0</v>
          </cell>
          <cell r="M123">
            <v>0</v>
          </cell>
          <cell r="N123">
            <v>81701</v>
          </cell>
          <cell r="O123">
            <v>3</v>
          </cell>
          <cell r="P123">
            <v>0</v>
          </cell>
          <cell r="Q123">
            <v>9337</v>
          </cell>
          <cell r="R123">
            <v>4310</v>
          </cell>
          <cell r="S123">
            <v>21846</v>
          </cell>
          <cell r="T123">
            <v>13.647</v>
          </cell>
          <cell r="U123">
            <v>33491.9</v>
          </cell>
        </row>
        <row r="124">
          <cell r="A124">
            <v>7255</v>
          </cell>
          <cell r="B124">
            <v>1</v>
          </cell>
          <cell r="C124">
            <v>42054</v>
          </cell>
          <cell r="D124">
            <v>31</v>
          </cell>
          <cell r="E124">
            <v>50</v>
          </cell>
          <cell r="F124">
            <v>1</v>
          </cell>
          <cell r="G124">
            <v>2334</v>
          </cell>
          <cell r="H124">
            <v>0</v>
          </cell>
          <cell r="I124">
            <v>0</v>
          </cell>
          <cell r="J124">
            <v>1</v>
          </cell>
          <cell r="K124">
            <v>1</v>
          </cell>
          <cell r="L124">
            <v>0</v>
          </cell>
          <cell r="M124">
            <v>0</v>
          </cell>
          <cell r="N124">
            <v>81701</v>
          </cell>
          <cell r="O124">
            <v>3</v>
          </cell>
          <cell r="P124">
            <v>0</v>
          </cell>
          <cell r="Q124">
            <v>9337</v>
          </cell>
          <cell r="R124">
            <v>4310</v>
          </cell>
          <cell r="S124">
            <v>21846</v>
          </cell>
          <cell r="T124">
            <v>13.647</v>
          </cell>
          <cell r="U124">
            <v>33491.9</v>
          </cell>
        </row>
        <row r="125">
          <cell r="A125">
            <v>7250</v>
          </cell>
          <cell r="B125">
            <v>1</v>
          </cell>
          <cell r="C125">
            <v>42066</v>
          </cell>
          <cell r="D125">
            <v>31</v>
          </cell>
          <cell r="E125">
            <v>50</v>
          </cell>
          <cell r="F125">
            <v>1</v>
          </cell>
          <cell r="G125">
            <v>2334</v>
          </cell>
          <cell r="H125">
            <v>0</v>
          </cell>
          <cell r="I125">
            <v>0</v>
          </cell>
          <cell r="J125">
            <v>1</v>
          </cell>
          <cell r="K125">
            <v>1</v>
          </cell>
          <cell r="L125">
            <v>0</v>
          </cell>
          <cell r="M125">
            <v>0</v>
          </cell>
          <cell r="N125">
            <v>81701</v>
          </cell>
          <cell r="O125">
            <v>3</v>
          </cell>
          <cell r="P125">
            <v>0</v>
          </cell>
          <cell r="Q125">
            <v>9337</v>
          </cell>
          <cell r="R125">
            <v>4310</v>
          </cell>
          <cell r="S125">
            <v>21846</v>
          </cell>
          <cell r="T125">
            <v>13.647</v>
          </cell>
          <cell r="U125">
            <v>33491.9</v>
          </cell>
        </row>
        <row r="126">
          <cell r="A126">
            <v>17589</v>
          </cell>
          <cell r="B126">
            <v>0</v>
          </cell>
          <cell r="C126">
            <v>42189</v>
          </cell>
          <cell r="D126">
            <v>31</v>
          </cell>
          <cell r="E126">
            <v>50</v>
          </cell>
          <cell r="F126">
            <v>1</v>
          </cell>
          <cell r="G126">
            <v>2334</v>
          </cell>
          <cell r="H126">
            <v>0</v>
          </cell>
          <cell r="I126">
            <v>0</v>
          </cell>
          <cell r="J126">
            <v>1</v>
          </cell>
          <cell r="K126">
            <v>1</v>
          </cell>
          <cell r="L126">
            <v>0</v>
          </cell>
          <cell r="M126">
            <v>0</v>
          </cell>
          <cell r="N126">
            <v>81701</v>
          </cell>
          <cell r="O126">
            <v>3</v>
          </cell>
          <cell r="P126">
            <v>0</v>
          </cell>
          <cell r="Q126">
            <v>9337</v>
          </cell>
          <cell r="R126">
            <v>4310</v>
          </cell>
          <cell r="S126">
            <v>21846</v>
          </cell>
          <cell r="T126">
            <v>13.647</v>
          </cell>
          <cell r="U126">
            <v>33491.9</v>
          </cell>
        </row>
        <row r="127">
          <cell r="A127">
            <v>6223</v>
          </cell>
          <cell r="B127">
            <v>1</v>
          </cell>
          <cell r="C127">
            <v>42588</v>
          </cell>
          <cell r="D127">
            <v>31</v>
          </cell>
          <cell r="E127">
            <v>50</v>
          </cell>
          <cell r="F127">
            <v>1</v>
          </cell>
          <cell r="G127">
            <v>2334</v>
          </cell>
          <cell r="H127">
            <v>0</v>
          </cell>
          <cell r="I127">
            <v>0</v>
          </cell>
          <cell r="J127">
            <v>1</v>
          </cell>
          <cell r="K127">
            <v>1</v>
          </cell>
          <cell r="L127">
            <v>0</v>
          </cell>
          <cell r="M127">
            <v>0</v>
          </cell>
          <cell r="N127">
            <v>81701</v>
          </cell>
          <cell r="O127">
            <v>3</v>
          </cell>
          <cell r="P127">
            <v>0</v>
          </cell>
          <cell r="Q127">
            <v>9337</v>
          </cell>
          <cell r="R127">
            <v>4310</v>
          </cell>
          <cell r="S127">
            <v>21846</v>
          </cell>
          <cell r="T127">
            <v>13.647</v>
          </cell>
          <cell r="U127">
            <v>33491.9</v>
          </cell>
        </row>
        <row r="128">
          <cell r="A128">
            <v>6669</v>
          </cell>
          <cell r="B128">
            <v>1</v>
          </cell>
          <cell r="C128">
            <v>42751</v>
          </cell>
          <cell r="D128">
            <v>31</v>
          </cell>
          <cell r="E128">
            <v>50</v>
          </cell>
          <cell r="F128">
            <v>1</v>
          </cell>
          <cell r="G128">
            <v>2334</v>
          </cell>
          <cell r="H128">
            <v>0</v>
          </cell>
          <cell r="I128">
            <v>0</v>
          </cell>
          <cell r="J128">
            <v>1</v>
          </cell>
          <cell r="K128">
            <v>1</v>
          </cell>
          <cell r="L128">
            <v>0</v>
          </cell>
          <cell r="M128">
            <v>0</v>
          </cell>
          <cell r="N128">
            <v>81701</v>
          </cell>
          <cell r="O128">
            <v>3</v>
          </cell>
          <cell r="P128">
            <v>0</v>
          </cell>
          <cell r="Q128">
            <v>9337</v>
          </cell>
          <cell r="R128">
            <v>4310</v>
          </cell>
          <cell r="S128">
            <v>21846</v>
          </cell>
          <cell r="T128">
            <v>13.647</v>
          </cell>
          <cell r="U128">
            <v>33491.9</v>
          </cell>
        </row>
        <row r="129">
          <cell r="A129">
            <v>17369</v>
          </cell>
          <cell r="B129">
            <v>0</v>
          </cell>
          <cell r="C129">
            <v>42897</v>
          </cell>
          <cell r="D129">
            <v>31</v>
          </cell>
          <cell r="E129">
            <v>50</v>
          </cell>
          <cell r="F129">
            <v>1</v>
          </cell>
          <cell r="G129">
            <v>2334</v>
          </cell>
          <cell r="H129">
            <v>0</v>
          </cell>
          <cell r="I129">
            <v>0</v>
          </cell>
          <cell r="J129">
            <v>1</v>
          </cell>
          <cell r="K129">
            <v>1</v>
          </cell>
          <cell r="L129">
            <v>0</v>
          </cell>
          <cell r="M129">
            <v>0</v>
          </cell>
          <cell r="N129">
            <v>81701</v>
          </cell>
          <cell r="O129">
            <v>3</v>
          </cell>
          <cell r="P129">
            <v>0</v>
          </cell>
          <cell r="Q129">
            <v>9337</v>
          </cell>
          <cell r="R129">
            <v>4310</v>
          </cell>
          <cell r="S129">
            <v>21846</v>
          </cell>
          <cell r="T129">
            <v>13.647</v>
          </cell>
          <cell r="U129">
            <v>33491.9</v>
          </cell>
        </row>
        <row r="130">
          <cell r="A130">
            <v>8478</v>
          </cell>
          <cell r="B130">
            <v>1</v>
          </cell>
          <cell r="C130">
            <v>42954</v>
          </cell>
          <cell r="D130">
            <v>31</v>
          </cell>
          <cell r="E130">
            <v>50</v>
          </cell>
          <cell r="F130">
            <v>1</v>
          </cell>
          <cell r="G130">
            <v>2334</v>
          </cell>
          <cell r="H130">
            <v>0</v>
          </cell>
          <cell r="I130">
            <v>0</v>
          </cell>
          <cell r="J130">
            <v>1</v>
          </cell>
          <cell r="K130">
            <v>1</v>
          </cell>
          <cell r="L130">
            <v>0</v>
          </cell>
          <cell r="M130">
            <v>0</v>
          </cell>
          <cell r="N130">
            <v>81701</v>
          </cell>
          <cell r="O130">
            <v>3</v>
          </cell>
          <cell r="P130">
            <v>0</v>
          </cell>
          <cell r="Q130">
            <v>9337</v>
          </cell>
          <cell r="R130">
            <v>4310</v>
          </cell>
          <cell r="S130">
            <v>21846</v>
          </cell>
          <cell r="T130">
            <v>13.647</v>
          </cell>
          <cell r="U130">
            <v>33491.9</v>
          </cell>
        </row>
        <row r="131">
          <cell r="A131">
            <v>3595</v>
          </cell>
          <cell r="B131">
            <v>1</v>
          </cell>
          <cell r="C131">
            <v>43010</v>
          </cell>
          <cell r="D131">
            <v>31</v>
          </cell>
          <cell r="E131">
            <v>50</v>
          </cell>
          <cell r="F131">
            <v>1</v>
          </cell>
          <cell r="G131">
            <v>2334</v>
          </cell>
          <cell r="H131">
            <v>0</v>
          </cell>
          <cell r="I131">
            <v>0</v>
          </cell>
          <cell r="J131">
            <v>1</v>
          </cell>
          <cell r="K131">
            <v>1</v>
          </cell>
          <cell r="L131">
            <v>0</v>
          </cell>
          <cell r="M131">
            <v>0</v>
          </cell>
          <cell r="N131">
            <v>81701</v>
          </cell>
          <cell r="O131">
            <v>3</v>
          </cell>
          <cell r="P131">
            <v>0</v>
          </cell>
          <cell r="Q131">
            <v>9337</v>
          </cell>
          <cell r="R131">
            <v>4310</v>
          </cell>
          <cell r="S131">
            <v>21846</v>
          </cell>
          <cell r="T131">
            <v>13.647</v>
          </cell>
          <cell r="U131">
            <v>33491.9</v>
          </cell>
        </row>
        <row r="132">
          <cell r="A132">
            <v>6658</v>
          </cell>
          <cell r="B132">
            <v>1</v>
          </cell>
          <cell r="C132">
            <v>43041</v>
          </cell>
          <cell r="D132">
            <v>31</v>
          </cell>
          <cell r="E132">
            <v>50</v>
          </cell>
          <cell r="F132">
            <v>1</v>
          </cell>
          <cell r="G132">
            <v>2334</v>
          </cell>
          <cell r="H132">
            <v>0</v>
          </cell>
          <cell r="I132">
            <v>0</v>
          </cell>
          <cell r="J132">
            <v>1</v>
          </cell>
          <cell r="K132">
            <v>1</v>
          </cell>
          <cell r="L132">
            <v>0</v>
          </cell>
          <cell r="M132">
            <v>0</v>
          </cell>
          <cell r="N132">
            <v>81701</v>
          </cell>
          <cell r="O132">
            <v>3</v>
          </cell>
          <cell r="P132">
            <v>0</v>
          </cell>
          <cell r="Q132">
            <v>9337</v>
          </cell>
          <cell r="R132">
            <v>4310</v>
          </cell>
          <cell r="S132">
            <v>21846</v>
          </cell>
          <cell r="T132">
            <v>13.647</v>
          </cell>
          <cell r="U132">
            <v>33491.9</v>
          </cell>
        </row>
        <row r="133">
          <cell r="A133">
            <v>6304</v>
          </cell>
          <cell r="B133">
            <v>1</v>
          </cell>
          <cell r="C133">
            <v>43341</v>
          </cell>
          <cell r="D133">
            <v>31</v>
          </cell>
          <cell r="E133">
            <v>50</v>
          </cell>
          <cell r="F133">
            <v>1</v>
          </cell>
          <cell r="G133">
            <v>2334</v>
          </cell>
          <cell r="H133">
            <v>0</v>
          </cell>
          <cell r="I133">
            <v>0</v>
          </cell>
          <cell r="J133">
            <v>1</v>
          </cell>
          <cell r="K133">
            <v>1</v>
          </cell>
          <cell r="L133">
            <v>0</v>
          </cell>
          <cell r="M133">
            <v>0</v>
          </cell>
          <cell r="N133">
            <v>81701</v>
          </cell>
          <cell r="O133">
            <v>3</v>
          </cell>
          <cell r="P133">
            <v>0</v>
          </cell>
          <cell r="Q133">
            <v>9337</v>
          </cell>
          <cell r="R133">
            <v>4310</v>
          </cell>
          <cell r="S133">
            <v>21846</v>
          </cell>
          <cell r="T133">
            <v>13.647</v>
          </cell>
          <cell r="U133">
            <v>33491.9</v>
          </cell>
        </row>
        <row r="134">
          <cell r="A134">
            <v>18929</v>
          </cell>
          <cell r="B134">
            <v>1</v>
          </cell>
          <cell r="C134">
            <v>43386</v>
          </cell>
          <cell r="D134">
            <v>31</v>
          </cell>
          <cell r="E134">
            <v>50</v>
          </cell>
          <cell r="F134">
            <v>1</v>
          </cell>
          <cell r="G134">
            <v>2334</v>
          </cell>
          <cell r="H134">
            <v>0</v>
          </cell>
          <cell r="I134">
            <v>0</v>
          </cell>
          <cell r="J134">
            <v>1</v>
          </cell>
          <cell r="K134">
            <v>1</v>
          </cell>
          <cell r="L134">
            <v>0</v>
          </cell>
          <cell r="M134">
            <v>0</v>
          </cell>
          <cell r="N134">
            <v>81701</v>
          </cell>
          <cell r="O134">
            <v>3</v>
          </cell>
          <cell r="P134">
            <v>0</v>
          </cell>
          <cell r="Q134">
            <v>9337</v>
          </cell>
          <cell r="R134">
            <v>4310</v>
          </cell>
          <cell r="S134">
            <v>21846</v>
          </cell>
          <cell r="T134">
            <v>13.647</v>
          </cell>
          <cell r="U134">
            <v>33491.9</v>
          </cell>
        </row>
        <row r="135">
          <cell r="A135">
            <v>9507</v>
          </cell>
          <cell r="B135">
            <v>1</v>
          </cell>
          <cell r="C135">
            <v>43745</v>
          </cell>
          <cell r="D135">
            <v>31</v>
          </cell>
          <cell r="E135">
            <v>50</v>
          </cell>
          <cell r="F135">
            <v>1</v>
          </cell>
          <cell r="G135">
            <v>2334</v>
          </cell>
          <cell r="H135">
            <v>0</v>
          </cell>
          <cell r="I135">
            <v>0</v>
          </cell>
          <cell r="J135">
            <v>1</v>
          </cell>
          <cell r="K135">
            <v>1</v>
          </cell>
          <cell r="L135">
            <v>0</v>
          </cell>
          <cell r="M135">
            <v>0</v>
          </cell>
          <cell r="N135">
            <v>81701</v>
          </cell>
          <cell r="O135">
            <v>3</v>
          </cell>
          <cell r="P135">
            <v>0</v>
          </cell>
          <cell r="Q135">
            <v>9337</v>
          </cell>
          <cell r="R135">
            <v>4310</v>
          </cell>
          <cell r="S135">
            <v>21846</v>
          </cell>
          <cell r="T135">
            <v>13.647</v>
          </cell>
          <cell r="U135">
            <v>33491.9</v>
          </cell>
        </row>
        <row r="136">
          <cell r="A136">
            <v>13443</v>
          </cell>
          <cell r="B136">
            <v>1</v>
          </cell>
          <cell r="C136">
            <v>43865</v>
          </cell>
          <cell r="D136">
            <v>31</v>
          </cell>
          <cell r="E136">
            <v>50</v>
          </cell>
          <cell r="F136">
            <v>1</v>
          </cell>
          <cell r="G136">
            <v>2334</v>
          </cell>
          <cell r="H136">
            <v>0</v>
          </cell>
          <cell r="I136">
            <v>0</v>
          </cell>
          <cell r="J136">
            <v>1</v>
          </cell>
          <cell r="K136">
            <v>1</v>
          </cell>
          <cell r="L136">
            <v>0</v>
          </cell>
          <cell r="M136">
            <v>0</v>
          </cell>
          <cell r="N136">
            <v>81701</v>
          </cell>
          <cell r="O136">
            <v>3</v>
          </cell>
          <cell r="P136">
            <v>0</v>
          </cell>
          <cell r="Q136">
            <v>9337</v>
          </cell>
          <cell r="R136">
            <v>4310</v>
          </cell>
          <cell r="S136">
            <v>21846</v>
          </cell>
          <cell r="T136">
            <v>13.647</v>
          </cell>
          <cell r="U136">
            <v>33491.9</v>
          </cell>
        </row>
        <row r="137">
          <cell r="A137">
            <v>8087</v>
          </cell>
          <cell r="B137">
            <v>1</v>
          </cell>
          <cell r="C137">
            <v>43945</v>
          </cell>
          <cell r="D137">
            <v>31</v>
          </cell>
          <cell r="E137">
            <v>50</v>
          </cell>
          <cell r="F137">
            <v>1</v>
          </cell>
          <cell r="G137">
            <v>2334</v>
          </cell>
          <cell r="H137">
            <v>0</v>
          </cell>
          <cell r="I137">
            <v>0</v>
          </cell>
          <cell r="J137">
            <v>1</v>
          </cell>
          <cell r="K137">
            <v>1</v>
          </cell>
          <cell r="L137">
            <v>0</v>
          </cell>
          <cell r="M137">
            <v>0</v>
          </cell>
          <cell r="N137">
            <v>81701</v>
          </cell>
          <cell r="O137">
            <v>3</v>
          </cell>
          <cell r="P137">
            <v>0</v>
          </cell>
          <cell r="Q137">
            <v>9337</v>
          </cell>
          <cell r="R137">
            <v>4310</v>
          </cell>
          <cell r="S137">
            <v>21846</v>
          </cell>
          <cell r="T137">
            <v>13.647</v>
          </cell>
          <cell r="U137">
            <v>33491.9</v>
          </cell>
        </row>
        <row r="138">
          <cell r="A138">
            <v>9159</v>
          </cell>
          <cell r="B138">
            <v>0</v>
          </cell>
          <cell r="C138">
            <v>43992</v>
          </cell>
          <cell r="D138">
            <v>31</v>
          </cell>
          <cell r="E138">
            <v>50</v>
          </cell>
          <cell r="F138">
            <v>1</v>
          </cell>
          <cell r="G138">
            <v>2334</v>
          </cell>
          <cell r="H138">
            <v>0</v>
          </cell>
          <cell r="I138">
            <v>0</v>
          </cell>
          <cell r="J138">
            <v>1</v>
          </cell>
          <cell r="K138">
            <v>1</v>
          </cell>
          <cell r="L138">
            <v>0</v>
          </cell>
          <cell r="M138">
            <v>0</v>
          </cell>
          <cell r="N138">
            <v>81701</v>
          </cell>
          <cell r="O138">
            <v>3</v>
          </cell>
          <cell r="P138">
            <v>0</v>
          </cell>
          <cell r="Q138">
            <v>9337</v>
          </cell>
          <cell r="R138">
            <v>4310</v>
          </cell>
          <cell r="S138">
            <v>21846</v>
          </cell>
          <cell r="T138">
            <v>13.647</v>
          </cell>
          <cell r="U138">
            <v>33491.9</v>
          </cell>
        </row>
        <row r="139">
          <cell r="A139">
            <v>16604</v>
          </cell>
          <cell r="B139">
            <v>1</v>
          </cell>
          <cell r="C139">
            <v>44089</v>
          </cell>
          <cell r="D139">
            <v>31</v>
          </cell>
          <cell r="E139">
            <v>50</v>
          </cell>
          <cell r="F139">
            <v>1</v>
          </cell>
          <cell r="G139">
            <v>2334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  <cell r="L139">
            <v>0</v>
          </cell>
          <cell r="M139">
            <v>0</v>
          </cell>
          <cell r="N139">
            <v>81701</v>
          </cell>
          <cell r="O139">
            <v>3</v>
          </cell>
          <cell r="P139">
            <v>0</v>
          </cell>
          <cell r="Q139">
            <v>9337</v>
          </cell>
          <cell r="R139">
            <v>4310</v>
          </cell>
          <cell r="S139">
            <v>21846</v>
          </cell>
          <cell r="T139">
            <v>13.647</v>
          </cell>
          <cell r="U139">
            <v>33491.9</v>
          </cell>
        </row>
        <row r="140">
          <cell r="A140">
            <v>1269</v>
          </cell>
          <cell r="B140">
            <v>1</v>
          </cell>
          <cell r="C140">
            <v>44135</v>
          </cell>
          <cell r="D140">
            <v>31</v>
          </cell>
          <cell r="E140">
            <v>50</v>
          </cell>
          <cell r="F140">
            <v>1</v>
          </cell>
          <cell r="G140">
            <v>2334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  <cell r="L140">
            <v>0</v>
          </cell>
          <cell r="M140">
            <v>0</v>
          </cell>
          <cell r="N140">
            <v>81701</v>
          </cell>
          <cell r="O140">
            <v>3</v>
          </cell>
          <cell r="P140">
            <v>0</v>
          </cell>
          <cell r="Q140">
            <v>9337</v>
          </cell>
          <cell r="R140">
            <v>4310</v>
          </cell>
          <cell r="S140">
            <v>21846</v>
          </cell>
          <cell r="T140">
            <v>13.647</v>
          </cell>
          <cell r="U140">
            <v>33491.9</v>
          </cell>
        </row>
        <row r="141">
          <cell r="A141">
            <v>12150</v>
          </cell>
          <cell r="B141">
            <v>1</v>
          </cell>
          <cell r="C141">
            <v>44467</v>
          </cell>
          <cell r="D141">
            <v>31</v>
          </cell>
          <cell r="E141">
            <v>50</v>
          </cell>
          <cell r="F141">
            <v>1</v>
          </cell>
          <cell r="G141">
            <v>2334</v>
          </cell>
          <cell r="H141">
            <v>0</v>
          </cell>
          <cell r="I141">
            <v>0</v>
          </cell>
          <cell r="J141">
            <v>1</v>
          </cell>
          <cell r="K141">
            <v>1</v>
          </cell>
          <cell r="L141">
            <v>0</v>
          </cell>
          <cell r="M141">
            <v>0</v>
          </cell>
          <cell r="N141">
            <v>81701</v>
          </cell>
          <cell r="O141">
            <v>3</v>
          </cell>
          <cell r="P141">
            <v>0</v>
          </cell>
          <cell r="Q141">
            <v>9337</v>
          </cell>
          <cell r="R141">
            <v>4310</v>
          </cell>
          <cell r="S141">
            <v>21846</v>
          </cell>
          <cell r="T141">
            <v>13.647</v>
          </cell>
          <cell r="U141">
            <v>33491.9</v>
          </cell>
        </row>
        <row r="142">
          <cell r="A142">
            <v>2341</v>
          </cell>
          <cell r="B142">
            <v>0</v>
          </cell>
          <cell r="C142">
            <v>44507</v>
          </cell>
          <cell r="D142">
            <v>31</v>
          </cell>
          <cell r="E142">
            <v>50</v>
          </cell>
          <cell r="F142">
            <v>1</v>
          </cell>
          <cell r="G142">
            <v>2334</v>
          </cell>
          <cell r="H142">
            <v>0</v>
          </cell>
          <cell r="I142">
            <v>0</v>
          </cell>
          <cell r="J142">
            <v>1</v>
          </cell>
          <cell r="K142">
            <v>1</v>
          </cell>
          <cell r="L142">
            <v>0</v>
          </cell>
          <cell r="M142">
            <v>0</v>
          </cell>
          <cell r="N142">
            <v>81701</v>
          </cell>
          <cell r="O142">
            <v>3</v>
          </cell>
          <cell r="P142">
            <v>0</v>
          </cell>
          <cell r="Q142">
            <v>9337</v>
          </cell>
          <cell r="R142">
            <v>4310</v>
          </cell>
          <cell r="S142">
            <v>21846</v>
          </cell>
          <cell r="T142">
            <v>13.647</v>
          </cell>
          <cell r="U142">
            <v>33491.9</v>
          </cell>
        </row>
        <row r="143">
          <cell r="A143">
            <v>10844</v>
          </cell>
          <cell r="B143">
            <v>0</v>
          </cell>
          <cell r="C143">
            <v>44857</v>
          </cell>
          <cell r="D143">
            <v>31</v>
          </cell>
          <cell r="E143">
            <v>50</v>
          </cell>
          <cell r="F143">
            <v>1</v>
          </cell>
          <cell r="G143">
            <v>2334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  <cell r="L143">
            <v>0</v>
          </cell>
          <cell r="M143">
            <v>0</v>
          </cell>
          <cell r="N143">
            <v>81701</v>
          </cell>
          <cell r="O143">
            <v>3</v>
          </cell>
          <cell r="P143">
            <v>0</v>
          </cell>
          <cell r="Q143">
            <v>9337</v>
          </cell>
          <cell r="R143">
            <v>4310</v>
          </cell>
          <cell r="S143">
            <v>21846</v>
          </cell>
          <cell r="T143">
            <v>13.647</v>
          </cell>
          <cell r="U143">
            <v>33491.9</v>
          </cell>
        </row>
        <row r="144">
          <cell r="A144">
            <v>17776</v>
          </cell>
          <cell r="B144">
            <v>0</v>
          </cell>
          <cell r="C144">
            <v>45071</v>
          </cell>
          <cell r="D144">
            <v>31</v>
          </cell>
          <cell r="E144">
            <v>50</v>
          </cell>
          <cell r="F144">
            <v>1</v>
          </cell>
          <cell r="G144">
            <v>2334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  <cell r="L144">
            <v>0</v>
          </cell>
          <cell r="M144">
            <v>0</v>
          </cell>
          <cell r="N144">
            <v>81701</v>
          </cell>
          <cell r="O144">
            <v>3</v>
          </cell>
          <cell r="P144">
            <v>0</v>
          </cell>
          <cell r="Q144">
            <v>9337</v>
          </cell>
          <cell r="R144">
            <v>4310</v>
          </cell>
          <cell r="S144">
            <v>21846</v>
          </cell>
          <cell r="T144">
            <v>13.647</v>
          </cell>
          <cell r="U144">
            <v>33491.9</v>
          </cell>
        </row>
        <row r="145">
          <cell r="A145">
            <v>9896</v>
          </cell>
          <cell r="B145">
            <v>0</v>
          </cell>
          <cell r="C145">
            <v>45218</v>
          </cell>
          <cell r="D145">
            <v>31</v>
          </cell>
          <cell r="E145">
            <v>50</v>
          </cell>
          <cell r="F145">
            <v>1</v>
          </cell>
          <cell r="G145">
            <v>2334</v>
          </cell>
          <cell r="H145">
            <v>0</v>
          </cell>
          <cell r="I145">
            <v>0</v>
          </cell>
          <cell r="J145">
            <v>1</v>
          </cell>
          <cell r="K145">
            <v>1</v>
          </cell>
          <cell r="L145">
            <v>0</v>
          </cell>
          <cell r="M145">
            <v>0</v>
          </cell>
          <cell r="N145">
            <v>81701</v>
          </cell>
          <cell r="O145">
            <v>3</v>
          </cell>
          <cell r="P145">
            <v>0</v>
          </cell>
          <cell r="Q145">
            <v>9337</v>
          </cell>
          <cell r="R145">
            <v>4310</v>
          </cell>
          <cell r="S145">
            <v>21846</v>
          </cell>
          <cell r="T145">
            <v>13.647</v>
          </cell>
          <cell r="U145">
            <v>33491.9</v>
          </cell>
        </row>
        <row r="146">
          <cell r="A146">
            <v>3621</v>
          </cell>
          <cell r="B146">
            <v>0</v>
          </cell>
          <cell r="C146">
            <v>45245</v>
          </cell>
          <cell r="D146">
            <v>31</v>
          </cell>
          <cell r="E146">
            <v>50</v>
          </cell>
          <cell r="F146">
            <v>1</v>
          </cell>
          <cell r="G146">
            <v>2334</v>
          </cell>
          <cell r="H146">
            <v>0</v>
          </cell>
          <cell r="I146">
            <v>0</v>
          </cell>
          <cell r="J146">
            <v>1</v>
          </cell>
          <cell r="K146">
            <v>1</v>
          </cell>
          <cell r="L146">
            <v>0</v>
          </cell>
          <cell r="M146">
            <v>0</v>
          </cell>
          <cell r="N146">
            <v>81701</v>
          </cell>
          <cell r="O146">
            <v>3</v>
          </cell>
          <cell r="P146">
            <v>0</v>
          </cell>
          <cell r="Q146">
            <v>9337</v>
          </cell>
          <cell r="R146">
            <v>4310</v>
          </cell>
          <cell r="S146">
            <v>21846</v>
          </cell>
          <cell r="T146">
            <v>13.647</v>
          </cell>
          <cell r="U146">
            <v>33491.9</v>
          </cell>
        </row>
        <row r="147">
          <cell r="A147">
            <v>18682</v>
          </cell>
          <cell r="B147">
            <v>1</v>
          </cell>
          <cell r="C147">
            <v>45514</v>
          </cell>
          <cell r="D147">
            <v>31</v>
          </cell>
          <cell r="E147">
            <v>50</v>
          </cell>
          <cell r="F147">
            <v>1</v>
          </cell>
          <cell r="G147">
            <v>2334</v>
          </cell>
          <cell r="H147">
            <v>0</v>
          </cell>
          <cell r="I147">
            <v>0</v>
          </cell>
          <cell r="J147">
            <v>1</v>
          </cell>
          <cell r="K147">
            <v>1</v>
          </cell>
          <cell r="L147">
            <v>0</v>
          </cell>
          <cell r="M147">
            <v>0</v>
          </cell>
          <cell r="N147">
            <v>81701</v>
          </cell>
          <cell r="O147">
            <v>3</v>
          </cell>
          <cell r="P147">
            <v>0</v>
          </cell>
          <cell r="Q147">
            <v>9337</v>
          </cell>
          <cell r="R147">
            <v>4310</v>
          </cell>
          <cell r="S147">
            <v>21846</v>
          </cell>
          <cell r="T147">
            <v>13.647</v>
          </cell>
          <cell r="U147">
            <v>33491.9</v>
          </cell>
        </row>
        <row r="148">
          <cell r="A148">
            <v>7521</v>
          </cell>
          <cell r="B148">
            <v>0</v>
          </cell>
          <cell r="C148">
            <v>45629</v>
          </cell>
          <cell r="D148">
            <v>31</v>
          </cell>
          <cell r="E148">
            <v>50</v>
          </cell>
          <cell r="F148">
            <v>1</v>
          </cell>
          <cell r="G148">
            <v>2334</v>
          </cell>
          <cell r="H148">
            <v>0</v>
          </cell>
          <cell r="I148">
            <v>0</v>
          </cell>
          <cell r="J148">
            <v>1</v>
          </cell>
          <cell r="K148">
            <v>1</v>
          </cell>
          <cell r="L148">
            <v>0</v>
          </cell>
          <cell r="M148">
            <v>0</v>
          </cell>
          <cell r="N148">
            <v>81701</v>
          </cell>
          <cell r="O148">
            <v>3</v>
          </cell>
          <cell r="P148">
            <v>0</v>
          </cell>
          <cell r="Q148">
            <v>9337</v>
          </cell>
          <cell r="R148">
            <v>4310</v>
          </cell>
          <cell r="S148">
            <v>21846</v>
          </cell>
          <cell r="T148">
            <v>13.647</v>
          </cell>
          <cell r="U148">
            <v>33491.9</v>
          </cell>
        </row>
        <row r="149">
          <cell r="A149">
            <v>12055</v>
          </cell>
          <cell r="B149">
            <v>1</v>
          </cell>
          <cell r="C149">
            <v>45724</v>
          </cell>
          <cell r="D149">
            <v>31</v>
          </cell>
          <cell r="E149">
            <v>50</v>
          </cell>
          <cell r="F149">
            <v>1</v>
          </cell>
          <cell r="G149">
            <v>2334</v>
          </cell>
          <cell r="H149">
            <v>0</v>
          </cell>
          <cell r="I149">
            <v>0</v>
          </cell>
          <cell r="J149">
            <v>1</v>
          </cell>
          <cell r="K149">
            <v>1</v>
          </cell>
          <cell r="L149">
            <v>0</v>
          </cell>
          <cell r="M149">
            <v>0</v>
          </cell>
          <cell r="N149">
            <v>81701</v>
          </cell>
          <cell r="O149">
            <v>3</v>
          </cell>
          <cell r="P149">
            <v>0</v>
          </cell>
          <cell r="Q149">
            <v>9337</v>
          </cell>
          <cell r="R149">
            <v>4310</v>
          </cell>
          <cell r="S149">
            <v>21846</v>
          </cell>
          <cell r="T149">
            <v>13.647</v>
          </cell>
          <cell r="U149">
            <v>33491.9</v>
          </cell>
        </row>
        <row r="150">
          <cell r="A150">
            <v>2313</v>
          </cell>
          <cell r="B150">
            <v>0</v>
          </cell>
          <cell r="C150">
            <v>45761</v>
          </cell>
          <cell r="D150">
            <v>31</v>
          </cell>
          <cell r="E150">
            <v>50</v>
          </cell>
          <cell r="F150">
            <v>1</v>
          </cell>
          <cell r="G150">
            <v>2334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0</v>
          </cell>
          <cell r="M150">
            <v>0</v>
          </cell>
          <cell r="N150">
            <v>81701</v>
          </cell>
          <cell r="O150">
            <v>3</v>
          </cell>
          <cell r="P150">
            <v>0</v>
          </cell>
          <cell r="Q150">
            <v>9337</v>
          </cell>
          <cell r="R150">
            <v>4310</v>
          </cell>
          <cell r="S150">
            <v>21846</v>
          </cell>
          <cell r="T150">
            <v>13.647</v>
          </cell>
          <cell r="U150">
            <v>33491.9</v>
          </cell>
        </row>
        <row r="151">
          <cell r="A151">
            <v>8403</v>
          </cell>
          <cell r="B151">
            <v>0</v>
          </cell>
          <cell r="C151">
            <v>45885</v>
          </cell>
          <cell r="D151">
            <v>31</v>
          </cell>
          <cell r="E151">
            <v>50</v>
          </cell>
          <cell r="F151">
            <v>1</v>
          </cell>
          <cell r="G151">
            <v>2334</v>
          </cell>
          <cell r="H151">
            <v>0</v>
          </cell>
          <cell r="I151">
            <v>0</v>
          </cell>
          <cell r="J151">
            <v>1</v>
          </cell>
          <cell r="K151">
            <v>1</v>
          </cell>
          <cell r="L151">
            <v>0</v>
          </cell>
          <cell r="M151">
            <v>0</v>
          </cell>
          <cell r="N151">
            <v>81701</v>
          </cell>
          <cell r="O151">
            <v>3</v>
          </cell>
          <cell r="P151">
            <v>0</v>
          </cell>
          <cell r="Q151">
            <v>9337</v>
          </cell>
          <cell r="R151">
            <v>4310</v>
          </cell>
          <cell r="S151">
            <v>21846</v>
          </cell>
          <cell r="T151">
            <v>13.647</v>
          </cell>
          <cell r="U151">
            <v>33491.9</v>
          </cell>
        </row>
        <row r="152">
          <cell r="A152">
            <v>15311</v>
          </cell>
          <cell r="B152">
            <v>0</v>
          </cell>
          <cell r="C152">
            <v>45934</v>
          </cell>
          <cell r="D152">
            <v>31</v>
          </cell>
          <cell r="E152">
            <v>50</v>
          </cell>
          <cell r="F152">
            <v>1</v>
          </cell>
          <cell r="G152">
            <v>2334</v>
          </cell>
          <cell r="H152">
            <v>0</v>
          </cell>
          <cell r="I152">
            <v>0</v>
          </cell>
          <cell r="J152">
            <v>1</v>
          </cell>
          <cell r="K152">
            <v>1</v>
          </cell>
          <cell r="L152">
            <v>0</v>
          </cell>
          <cell r="M152">
            <v>0</v>
          </cell>
          <cell r="N152">
            <v>81701</v>
          </cell>
          <cell r="O152">
            <v>3</v>
          </cell>
          <cell r="P152">
            <v>0</v>
          </cell>
          <cell r="Q152">
            <v>9337</v>
          </cell>
          <cell r="R152">
            <v>4310</v>
          </cell>
          <cell r="S152">
            <v>21846</v>
          </cell>
          <cell r="T152">
            <v>13.647</v>
          </cell>
          <cell r="U152">
            <v>33491.9</v>
          </cell>
        </row>
        <row r="153">
          <cell r="A153">
            <v>19154</v>
          </cell>
          <cell r="B153">
            <v>1</v>
          </cell>
          <cell r="C153">
            <v>46446</v>
          </cell>
          <cell r="D153">
            <v>31</v>
          </cell>
          <cell r="E153">
            <v>50</v>
          </cell>
          <cell r="F153">
            <v>1</v>
          </cell>
          <cell r="G153">
            <v>2334</v>
          </cell>
          <cell r="H153">
            <v>0</v>
          </cell>
          <cell r="I153">
            <v>0</v>
          </cell>
          <cell r="J153">
            <v>1</v>
          </cell>
          <cell r="K153">
            <v>1</v>
          </cell>
          <cell r="L153">
            <v>0</v>
          </cell>
          <cell r="M153">
            <v>0</v>
          </cell>
          <cell r="N153">
            <v>81701</v>
          </cell>
          <cell r="O153">
            <v>3</v>
          </cell>
          <cell r="P153">
            <v>0</v>
          </cell>
          <cell r="Q153">
            <v>9337</v>
          </cell>
          <cell r="R153">
            <v>4310</v>
          </cell>
          <cell r="S153">
            <v>21846</v>
          </cell>
          <cell r="T153">
            <v>13.647</v>
          </cell>
          <cell r="U153">
            <v>33491.9</v>
          </cell>
        </row>
        <row r="154">
          <cell r="A154">
            <v>14402</v>
          </cell>
          <cell r="B154">
            <v>0</v>
          </cell>
          <cell r="C154">
            <v>46505</v>
          </cell>
          <cell r="D154">
            <v>31</v>
          </cell>
          <cell r="E154">
            <v>50</v>
          </cell>
          <cell r="F154">
            <v>1</v>
          </cell>
          <cell r="G154">
            <v>2334</v>
          </cell>
          <cell r="H154">
            <v>0</v>
          </cell>
          <cell r="I154">
            <v>0</v>
          </cell>
          <cell r="J154">
            <v>1</v>
          </cell>
          <cell r="K154">
            <v>1</v>
          </cell>
          <cell r="L154">
            <v>0</v>
          </cell>
          <cell r="M154">
            <v>0</v>
          </cell>
          <cell r="N154">
            <v>81701</v>
          </cell>
          <cell r="O154">
            <v>3</v>
          </cell>
          <cell r="P154">
            <v>0</v>
          </cell>
          <cell r="Q154">
            <v>9337</v>
          </cell>
          <cell r="R154">
            <v>4310</v>
          </cell>
          <cell r="S154">
            <v>21846</v>
          </cell>
          <cell r="T154">
            <v>13.647</v>
          </cell>
          <cell r="U154">
            <v>33491.9</v>
          </cell>
        </row>
        <row r="155">
          <cell r="A155">
            <v>804</v>
          </cell>
          <cell r="B155">
            <v>1</v>
          </cell>
          <cell r="C155">
            <v>46523</v>
          </cell>
          <cell r="D155">
            <v>31</v>
          </cell>
          <cell r="E155">
            <v>50</v>
          </cell>
          <cell r="F155">
            <v>1</v>
          </cell>
          <cell r="G155">
            <v>2334</v>
          </cell>
          <cell r="H155">
            <v>0</v>
          </cell>
          <cell r="I155">
            <v>0</v>
          </cell>
          <cell r="J155">
            <v>1</v>
          </cell>
          <cell r="K155">
            <v>1</v>
          </cell>
          <cell r="L155">
            <v>0</v>
          </cell>
          <cell r="M155">
            <v>0</v>
          </cell>
          <cell r="N155">
            <v>81701</v>
          </cell>
          <cell r="O155">
            <v>3</v>
          </cell>
          <cell r="P155">
            <v>0</v>
          </cell>
          <cell r="Q155">
            <v>9337</v>
          </cell>
          <cell r="R155">
            <v>4310</v>
          </cell>
          <cell r="S155">
            <v>21846</v>
          </cell>
          <cell r="T155">
            <v>13.647</v>
          </cell>
          <cell r="U155">
            <v>33491.9</v>
          </cell>
        </row>
        <row r="156">
          <cell r="A156">
            <v>14785</v>
          </cell>
          <cell r="B156">
            <v>1</v>
          </cell>
          <cell r="C156">
            <v>46560</v>
          </cell>
          <cell r="D156">
            <v>31</v>
          </cell>
          <cell r="E156">
            <v>50</v>
          </cell>
          <cell r="F156">
            <v>1</v>
          </cell>
          <cell r="G156">
            <v>2334</v>
          </cell>
          <cell r="H156">
            <v>0</v>
          </cell>
          <cell r="I156">
            <v>0</v>
          </cell>
          <cell r="J156">
            <v>1</v>
          </cell>
          <cell r="K156">
            <v>1</v>
          </cell>
          <cell r="L156">
            <v>0</v>
          </cell>
          <cell r="M156">
            <v>0</v>
          </cell>
          <cell r="N156">
            <v>81701</v>
          </cell>
          <cell r="O156">
            <v>3</v>
          </cell>
          <cell r="P156">
            <v>0</v>
          </cell>
          <cell r="Q156">
            <v>9337</v>
          </cell>
          <cell r="R156">
            <v>4310</v>
          </cell>
          <cell r="S156">
            <v>21846</v>
          </cell>
          <cell r="T156">
            <v>13.647</v>
          </cell>
          <cell r="U156">
            <v>33491.9</v>
          </cell>
        </row>
        <row r="157">
          <cell r="A157">
            <v>1045</v>
          </cell>
          <cell r="B157">
            <v>0</v>
          </cell>
          <cell r="C157">
            <v>46907</v>
          </cell>
          <cell r="D157">
            <v>31</v>
          </cell>
          <cell r="E157">
            <v>50</v>
          </cell>
          <cell r="F157">
            <v>1</v>
          </cell>
          <cell r="G157">
            <v>2334</v>
          </cell>
          <cell r="H157">
            <v>0</v>
          </cell>
          <cell r="I157">
            <v>0</v>
          </cell>
          <cell r="J157">
            <v>1</v>
          </cell>
          <cell r="K157">
            <v>1</v>
          </cell>
          <cell r="L157">
            <v>0</v>
          </cell>
          <cell r="M157">
            <v>0</v>
          </cell>
          <cell r="N157">
            <v>81701</v>
          </cell>
          <cell r="O157">
            <v>3</v>
          </cell>
          <cell r="P157">
            <v>0</v>
          </cell>
          <cell r="Q157">
            <v>9337</v>
          </cell>
          <cell r="R157">
            <v>4310</v>
          </cell>
          <cell r="S157">
            <v>21846</v>
          </cell>
          <cell r="T157">
            <v>13.647</v>
          </cell>
          <cell r="U157">
            <v>33491.9</v>
          </cell>
        </row>
        <row r="158">
          <cell r="A158">
            <v>16161</v>
          </cell>
          <cell r="B158">
            <v>0</v>
          </cell>
          <cell r="C158">
            <v>46990</v>
          </cell>
          <cell r="D158">
            <v>31</v>
          </cell>
          <cell r="E158">
            <v>50</v>
          </cell>
          <cell r="F158">
            <v>1</v>
          </cell>
          <cell r="G158">
            <v>2334</v>
          </cell>
          <cell r="H158">
            <v>0</v>
          </cell>
          <cell r="I158">
            <v>0</v>
          </cell>
          <cell r="J158">
            <v>1</v>
          </cell>
          <cell r="K158">
            <v>1</v>
          </cell>
          <cell r="L158">
            <v>0</v>
          </cell>
          <cell r="M158">
            <v>0</v>
          </cell>
          <cell r="N158">
            <v>81701</v>
          </cell>
          <cell r="O158">
            <v>3</v>
          </cell>
          <cell r="P158">
            <v>0</v>
          </cell>
          <cell r="Q158">
            <v>9337</v>
          </cell>
          <cell r="R158">
            <v>4310</v>
          </cell>
          <cell r="S158">
            <v>21846</v>
          </cell>
          <cell r="T158">
            <v>13.647</v>
          </cell>
          <cell r="U158">
            <v>33491.9</v>
          </cell>
        </row>
        <row r="159">
          <cell r="A159">
            <v>12030</v>
          </cell>
          <cell r="B159">
            <v>1</v>
          </cell>
          <cell r="C159">
            <v>47065</v>
          </cell>
          <cell r="D159">
            <v>31</v>
          </cell>
          <cell r="E159">
            <v>50</v>
          </cell>
          <cell r="F159">
            <v>1</v>
          </cell>
          <cell r="G159">
            <v>2334</v>
          </cell>
          <cell r="H159">
            <v>0</v>
          </cell>
          <cell r="I159">
            <v>0</v>
          </cell>
          <cell r="J159">
            <v>1</v>
          </cell>
          <cell r="K159">
            <v>1</v>
          </cell>
          <cell r="L159">
            <v>0</v>
          </cell>
          <cell r="M159">
            <v>0</v>
          </cell>
          <cell r="N159">
            <v>81701</v>
          </cell>
          <cell r="O159">
            <v>3</v>
          </cell>
          <cell r="P159">
            <v>0</v>
          </cell>
          <cell r="Q159">
            <v>9337</v>
          </cell>
          <cell r="R159">
            <v>4310</v>
          </cell>
          <cell r="S159">
            <v>21846</v>
          </cell>
          <cell r="T159">
            <v>13.647</v>
          </cell>
          <cell r="U159">
            <v>33491.9</v>
          </cell>
        </row>
        <row r="160">
          <cell r="A160">
            <v>10748</v>
          </cell>
          <cell r="B160">
            <v>0</v>
          </cell>
          <cell r="C160">
            <v>47425</v>
          </cell>
          <cell r="D160">
            <v>31</v>
          </cell>
          <cell r="E160">
            <v>50</v>
          </cell>
          <cell r="F160">
            <v>1</v>
          </cell>
          <cell r="G160">
            <v>2334</v>
          </cell>
          <cell r="H160">
            <v>0</v>
          </cell>
          <cell r="I160">
            <v>0</v>
          </cell>
          <cell r="J160">
            <v>1</v>
          </cell>
          <cell r="K160">
            <v>1</v>
          </cell>
          <cell r="L160">
            <v>0</v>
          </cell>
          <cell r="M160">
            <v>0</v>
          </cell>
          <cell r="N160">
            <v>81701</v>
          </cell>
          <cell r="O160">
            <v>3</v>
          </cell>
          <cell r="P160">
            <v>0</v>
          </cell>
          <cell r="Q160">
            <v>9337</v>
          </cell>
          <cell r="R160">
            <v>4310</v>
          </cell>
          <cell r="S160">
            <v>21846</v>
          </cell>
          <cell r="T160">
            <v>13.647</v>
          </cell>
          <cell r="U160">
            <v>33491.9</v>
          </cell>
        </row>
        <row r="161">
          <cell r="A161">
            <v>11108</v>
          </cell>
          <cell r="B161">
            <v>1</v>
          </cell>
          <cell r="C161">
            <v>47599</v>
          </cell>
          <cell r="D161">
            <v>31</v>
          </cell>
          <cell r="E161">
            <v>50</v>
          </cell>
          <cell r="F161">
            <v>1</v>
          </cell>
          <cell r="G161">
            <v>2334</v>
          </cell>
          <cell r="H161">
            <v>0</v>
          </cell>
          <cell r="I161">
            <v>0</v>
          </cell>
          <cell r="J161">
            <v>1</v>
          </cell>
          <cell r="K161">
            <v>1</v>
          </cell>
          <cell r="L161">
            <v>0</v>
          </cell>
          <cell r="M161">
            <v>0</v>
          </cell>
          <cell r="N161">
            <v>81701</v>
          </cell>
          <cell r="O161">
            <v>3</v>
          </cell>
          <cell r="P161">
            <v>0</v>
          </cell>
          <cell r="Q161">
            <v>9337</v>
          </cell>
          <cell r="R161">
            <v>4310</v>
          </cell>
          <cell r="S161">
            <v>21846</v>
          </cell>
          <cell r="T161">
            <v>13.647</v>
          </cell>
          <cell r="U161">
            <v>33491.9</v>
          </cell>
        </row>
        <row r="162">
          <cell r="A162">
            <v>10903</v>
          </cell>
          <cell r="B162">
            <v>1</v>
          </cell>
          <cell r="C162">
            <v>47770</v>
          </cell>
          <cell r="D162">
            <v>31</v>
          </cell>
          <cell r="E162">
            <v>50</v>
          </cell>
          <cell r="F162">
            <v>1</v>
          </cell>
          <cell r="G162">
            <v>2334</v>
          </cell>
          <cell r="H162">
            <v>0</v>
          </cell>
          <cell r="I162">
            <v>0</v>
          </cell>
          <cell r="J162">
            <v>1</v>
          </cell>
          <cell r="K162">
            <v>1</v>
          </cell>
          <cell r="L162">
            <v>0</v>
          </cell>
          <cell r="M162">
            <v>0</v>
          </cell>
          <cell r="N162">
            <v>81701</v>
          </cell>
          <cell r="O162">
            <v>3</v>
          </cell>
          <cell r="P162">
            <v>0</v>
          </cell>
          <cell r="Q162">
            <v>9337</v>
          </cell>
          <cell r="R162">
            <v>4310</v>
          </cell>
          <cell r="S162">
            <v>21846</v>
          </cell>
          <cell r="T162">
            <v>13.647</v>
          </cell>
          <cell r="U162">
            <v>33491.9</v>
          </cell>
        </row>
        <row r="163">
          <cell r="A163">
            <v>10277</v>
          </cell>
          <cell r="B163">
            <v>1</v>
          </cell>
          <cell r="C163">
            <v>48037</v>
          </cell>
          <cell r="D163">
            <v>31</v>
          </cell>
          <cell r="E163">
            <v>50</v>
          </cell>
          <cell r="F163">
            <v>1</v>
          </cell>
          <cell r="G163">
            <v>2334</v>
          </cell>
          <cell r="H163">
            <v>0</v>
          </cell>
          <cell r="I163">
            <v>0</v>
          </cell>
          <cell r="J163">
            <v>1</v>
          </cell>
          <cell r="K163">
            <v>1</v>
          </cell>
          <cell r="L163">
            <v>0</v>
          </cell>
          <cell r="M163">
            <v>0</v>
          </cell>
          <cell r="N163">
            <v>81701</v>
          </cell>
          <cell r="O163">
            <v>3</v>
          </cell>
          <cell r="P163">
            <v>0</v>
          </cell>
          <cell r="Q163">
            <v>9337</v>
          </cell>
          <cell r="R163">
            <v>4310</v>
          </cell>
          <cell r="S163">
            <v>21846</v>
          </cell>
          <cell r="T163">
            <v>13.647</v>
          </cell>
          <cell r="U163">
            <v>33491.9</v>
          </cell>
        </row>
        <row r="164">
          <cell r="A164">
            <v>16594</v>
          </cell>
          <cell r="B164">
            <v>1</v>
          </cell>
          <cell r="C164">
            <v>48109</v>
          </cell>
          <cell r="D164">
            <v>31</v>
          </cell>
          <cell r="E164">
            <v>50</v>
          </cell>
          <cell r="F164">
            <v>1</v>
          </cell>
          <cell r="G164">
            <v>2334</v>
          </cell>
          <cell r="H164">
            <v>0</v>
          </cell>
          <cell r="I164">
            <v>0</v>
          </cell>
          <cell r="J164">
            <v>1</v>
          </cell>
          <cell r="K164">
            <v>1</v>
          </cell>
          <cell r="L164">
            <v>0</v>
          </cell>
          <cell r="M164">
            <v>0</v>
          </cell>
          <cell r="N164">
            <v>81701</v>
          </cell>
          <cell r="O164">
            <v>3</v>
          </cell>
          <cell r="P164">
            <v>0</v>
          </cell>
          <cell r="Q164">
            <v>9337</v>
          </cell>
          <cell r="R164">
            <v>4310</v>
          </cell>
          <cell r="S164">
            <v>21846</v>
          </cell>
          <cell r="T164">
            <v>13.647</v>
          </cell>
          <cell r="U164">
            <v>33491.9</v>
          </cell>
        </row>
        <row r="165">
          <cell r="A165">
            <v>18669</v>
          </cell>
          <cell r="B165">
            <v>1</v>
          </cell>
          <cell r="C165">
            <v>48129</v>
          </cell>
          <cell r="D165">
            <v>31</v>
          </cell>
          <cell r="E165">
            <v>50</v>
          </cell>
          <cell r="F165">
            <v>1</v>
          </cell>
          <cell r="G165">
            <v>2334</v>
          </cell>
          <cell r="H165">
            <v>0</v>
          </cell>
          <cell r="I165">
            <v>0</v>
          </cell>
          <cell r="J165">
            <v>1</v>
          </cell>
          <cell r="K165">
            <v>1</v>
          </cell>
          <cell r="L165">
            <v>0</v>
          </cell>
          <cell r="M165">
            <v>0</v>
          </cell>
          <cell r="N165">
            <v>81701</v>
          </cell>
          <cell r="O165">
            <v>3</v>
          </cell>
          <cell r="P165">
            <v>0</v>
          </cell>
          <cell r="Q165">
            <v>9337</v>
          </cell>
          <cell r="R165">
            <v>4310</v>
          </cell>
          <cell r="S165">
            <v>21846</v>
          </cell>
          <cell r="T165">
            <v>13.647</v>
          </cell>
          <cell r="U165">
            <v>33491.9</v>
          </cell>
        </row>
        <row r="166">
          <cell r="A166">
            <v>15259</v>
          </cell>
          <cell r="B166">
            <v>0</v>
          </cell>
          <cell r="C166">
            <v>48354</v>
          </cell>
          <cell r="D166">
            <v>31</v>
          </cell>
          <cell r="E166">
            <v>50</v>
          </cell>
          <cell r="F166">
            <v>1</v>
          </cell>
          <cell r="G166">
            <v>2334</v>
          </cell>
          <cell r="H166">
            <v>0</v>
          </cell>
          <cell r="I166">
            <v>0</v>
          </cell>
          <cell r="J166">
            <v>1</v>
          </cell>
          <cell r="K166">
            <v>1</v>
          </cell>
          <cell r="L166">
            <v>0</v>
          </cell>
          <cell r="M166">
            <v>0</v>
          </cell>
          <cell r="N166">
            <v>81701</v>
          </cell>
          <cell r="O166">
            <v>3</v>
          </cell>
          <cell r="P166">
            <v>0</v>
          </cell>
          <cell r="Q166">
            <v>9337</v>
          </cell>
          <cell r="R166">
            <v>4310</v>
          </cell>
          <cell r="S166">
            <v>21846</v>
          </cell>
          <cell r="T166">
            <v>13.647</v>
          </cell>
          <cell r="U166">
            <v>33491.9</v>
          </cell>
        </row>
        <row r="167">
          <cell r="A167">
            <v>11833</v>
          </cell>
          <cell r="B167">
            <v>0</v>
          </cell>
          <cell r="C167">
            <v>48571</v>
          </cell>
          <cell r="D167">
            <v>31</v>
          </cell>
          <cell r="E167">
            <v>50</v>
          </cell>
          <cell r="F167">
            <v>1</v>
          </cell>
          <cell r="G167">
            <v>2334</v>
          </cell>
          <cell r="H167">
            <v>0</v>
          </cell>
          <cell r="I167">
            <v>0</v>
          </cell>
          <cell r="J167">
            <v>1</v>
          </cell>
          <cell r="K167">
            <v>1</v>
          </cell>
          <cell r="L167">
            <v>0</v>
          </cell>
          <cell r="M167">
            <v>0</v>
          </cell>
          <cell r="N167">
            <v>81701</v>
          </cell>
          <cell r="O167">
            <v>3</v>
          </cell>
          <cell r="P167">
            <v>0</v>
          </cell>
          <cell r="Q167">
            <v>9337</v>
          </cell>
          <cell r="R167">
            <v>4310</v>
          </cell>
          <cell r="S167">
            <v>21846</v>
          </cell>
          <cell r="T167">
            <v>13.647</v>
          </cell>
          <cell r="U167">
            <v>33491.9</v>
          </cell>
        </row>
        <row r="168">
          <cell r="A168">
            <v>12698</v>
          </cell>
          <cell r="B168">
            <v>0</v>
          </cell>
          <cell r="C168">
            <v>48581</v>
          </cell>
          <cell r="D168">
            <v>31</v>
          </cell>
          <cell r="E168">
            <v>50</v>
          </cell>
          <cell r="F168">
            <v>1</v>
          </cell>
          <cell r="G168">
            <v>2334</v>
          </cell>
          <cell r="H168">
            <v>0</v>
          </cell>
          <cell r="I168">
            <v>0</v>
          </cell>
          <cell r="J168">
            <v>1</v>
          </cell>
          <cell r="K168">
            <v>1</v>
          </cell>
          <cell r="L168">
            <v>0</v>
          </cell>
          <cell r="M168">
            <v>0</v>
          </cell>
          <cell r="N168">
            <v>81701</v>
          </cell>
          <cell r="O168">
            <v>3</v>
          </cell>
          <cell r="P168">
            <v>0</v>
          </cell>
          <cell r="Q168">
            <v>9337</v>
          </cell>
          <cell r="R168">
            <v>4310</v>
          </cell>
          <cell r="S168">
            <v>21846</v>
          </cell>
          <cell r="T168">
            <v>13.647</v>
          </cell>
          <cell r="U168">
            <v>33491.9</v>
          </cell>
        </row>
        <row r="169">
          <cell r="A169">
            <v>4568</v>
          </cell>
          <cell r="B169">
            <v>1</v>
          </cell>
          <cell r="C169">
            <v>48611</v>
          </cell>
          <cell r="D169">
            <v>31</v>
          </cell>
          <cell r="E169">
            <v>50</v>
          </cell>
          <cell r="F169">
            <v>1</v>
          </cell>
          <cell r="G169">
            <v>2334</v>
          </cell>
          <cell r="H169">
            <v>0</v>
          </cell>
          <cell r="I169">
            <v>0</v>
          </cell>
          <cell r="J169">
            <v>1</v>
          </cell>
          <cell r="K169">
            <v>1</v>
          </cell>
          <cell r="L169">
            <v>0</v>
          </cell>
          <cell r="M169">
            <v>0</v>
          </cell>
          <cell r="N169">
            <v>81701</v>
          </cell>
          <cell r="O169">
            <v>3</v>
          </cell>
          <cell r="P169">
            <v>0</v>
          </cell>
          <cell r="Q169">
            <v>9337</v>
          </cell>
          <cell r="R169">
            <v>4310</v>
          </cell>
          <cell r="S169">
            <v>21846</v>
          </cell>
          <cell r="T169">
            <v>13.647</v>
          </cell>
          <cell r="U169">
            <v>33491.9</v>
          </cell>
        </row>
        <row r="170">
          <cell r="A170">
            <v>9184</v>
          </cell>
          <cell r="B170">
            <v>0</v>
          </cell>
          <cell r="C170">
            <v>48681</v>
          </cell>
          <cell r="D170">
            <v>31</v>
          </cell>
          <cell r="E170">
            <v>50</v>
          </cell>
          <cell r="F170">
            <v>1</v>
          </cell>
          <cell r="G170">
            <v>2334</v>
          </cell>
          <cell r="H170">
            <v>0</v>
          </cell>
          <cell r="I170">
            <v>0</v>
          </cell>
          <cell r="J170">
            <v>1</v>
          </cell>
          <cell r="K170">
            <v>1</v>
          </cell>
          <cell r="L170">
            <v>0</v>
          </cell>
          <cell r="M170">
            <v>0</v>
          </cell>
          <cell r="N170">
            <v>81701</v>
          </cell>
          <cell r="O170">
            <v>3</v>
          </cell>
          <cell r="P170">
            <v>0</v>
          </cell>
          <cell r="Q170">
            <v>9337</v>
          </cell>
          <cell r="R170">
            <v>4310</v>
          </cell>
          <cell r="S170">
            <v>21846</v>
          </cell>
          <cell r="T170">
            <v>13.647</v>
          </cell>
          <cell r="U170">
            <v>33491.9</v>
          </cell>
        </row>
        <row r="171">
          <cell r="A171">
            <v>13422</v>
          </cell>
          <cell r="B171">
            <v>1</v>
          </cell>
          <cell r="C171">
            <v>48707</v>
          </cell>
          <cell r="D171">
            <v>31</v>
          </cell>
          <cell r="E171">
            <v>50</v>
          </cell>
          <cell r="F171">
            <v>1</v>
          </cell>
          <cell r="G171">
            <v>2334</v>
          </cell>
          <cell r="H171">
            <v>0</v>
          </cell>
          <cell r="I171">
            <v>0</v>
          </cell>
          <cell r="J171">
            <v>1</v>
          </cell>
          <cell r="K171">
            <v>1</v>
          </cell>
          <cell r="L171">
            <v>0</v>
          </cell>
          <cell r="M171">
            <v>0</v>
          </cell>
          <cell r="N171">
            <v>81701</v>
          </cell>
          <cell r="O171">
            <v>3</v>
          </cell>
          <cell r="P171">
            <v>0</v>
          </cell>
          <cell r="Q171">
            <v>9337</v>
          </cell>
          <cell r="R171">
            <v>4310</v>
          </cell>
          <cell r="S171">
            <v>21846</v>
          </cell>
          <cell r="T171">
            <v>13.647</v>
          </cell>
          <cell r="U171">
            <v>33491.9</v>
          </cell>
        </row>
        <row r="172">
          <cell r="A172">
            <v>10999</v>
          </cell>
          <cell r="B172">
            <v>0</v>
          </cell>
          <cell r="C172">
            <v>48739</v>
          </cell>
          <cell r="D172">
            <v>31</v>
          </cell>
          <cell r="E172">
            <v>50</v>
          </cell>
          <cell r="F172">
            <v>1</v>
          </cell>
          <cell r="G172">
            <v>2334</v>
          </cell>
          <cell r="H172">
            <v>0</v>
          </cell>
          <cell r="I172">
            <v>0</v>
          </cell>
          <cell r="J172">
            <v>1</v>
          </cell>
          <cell r="K172">
            <v>1</v>
          </cell>
          <cell r="L172">
            <v>0</v>
          </cell>
          <cell r="M172">
            <v>0</v>
          </cell>
          <cell r="N172">
            <v>81701</v>
          </cell>
          <cell r="O172">
            <v>3</v>
          </cell>
          <cell r="P172">
            <v>0</v>
          </cell>
          <cell r="Q172">
            <v>9337</v>
          </cell>
          <cell r="R172">
            <v>4310</v>
          </cell>
          <cell r="S172">
            <v>21846</v>
          </cell>
          <cell r="T172">
            <v>13.647</v>
          </cell>
          <cell r="U172">
            <v>33491.9</v>
          </cell>
        </row>
        <row r="173">
          <cell r="A173">
            <v>19248</v>
          </cell>
          <cell r="B173">
            <v>1</v>
          </cell>
          <cell r="C173">
            <v>48942</v>
          </cell>
          <cell r="D173">
            <v>31</v>
          </cell>
          <cell r="E173">
            <v>50</v>
          </cell>
          <cell r="F173">
            <v>1</v>
          </cell>
          <cell r="G173">
            <v>2334</v>
          </cell>
          <cell r="H173">
            <v>0</v>
          </cell>
          <cell r="I173">
            <v>0</v>
          </cell>
          <cell r="J173">
            <v>1</v>
          </cell>
          <cell r="K173">
            <v>1</v>
          </cell>
          <cell r="L173">
            <v>0</v>
          </cell>
          <cell r="M173">
            <v>0</v>
          </cell>
          <cell r="N173">
            <v>81701</v>
          </cell>
          <cell r="O173">
            <v>3</v>
          </cell>
          <cell r="P173">
            <v>0</v>
          </cell>
          <cell r="Q173">
            <v>9337</v>
          </cell>
          <cell r="R173">
            <v>4310</v>
          </cell>
          <cell r="S173">
            <v>21846</v>
          </cell>
          <cell r="T173">
            <v>13.647</v>
          </cell>
          <cell r="U173">
            <v>33491.9</v>
          </cell>
        </row>
        <row r="174">
          <cell r="A174">
            <v>19007</v>
          </cell>
          <cell r="B174">
            <v>1</v>
          </cell>
          <cell r="C174">
            <v>48971</v>
          </cell>
          <cell r="D174">
            <v>31</v>
          </cell>
          <cell r="E174">
            <v>50</v>
          </cell>
          <cell r="F174">
            <v>1</v>
          </cell>
          <cell r="G174">
            <v>2334</v>
          </cell>
          <cell r="H174">
            <v>0</v>
          </cell>
          <cell r="I174">
            <v>0</v>
          </cell>
          <cell r="J174">
            <v>1</v>
          </cell>
          <cell r="K174">
            <v>1</v>
          </cell>
          <cell r="L174">
            <v>0</v>
          </cell>
          <cell r="M174">
            <v>0</v>
          </cell>
          <cell r="N174">
            <v>81701</v>
          </cell>
          <cell r="O174">
            <v>3</v>
          </cell>
          <cell r="P174">
            <v>0</v>
          </cell>
          <cell r="Q174">
            <v>9337</v>
          </cell>
          <cell r="R174">
            <v>4310</v>
          </cell>
          <cell r="S174">
            <v>21846</v>
          </cell>
          <cell r="T174">
            <v>13.647</v>
          </cell>
          <cell r="U174">
            <v>33491.9</v>
          </cell>
        </row>
        <row r="175">
          <cell r="A175">
            <v>18741</v>
          </cell>
          <cell r="B175">
            <v>1</v>
          </cell>
          <cell r="C175">
            <v>49712</v>
          </cell>
          <cell r="D175">
            <v>31</v>
          </cell>
          <cell r="E175">
            <v>50</v>
          </cell>
          <cell r="F175">
            <v>1</v>
          </cell>
          <cell r="G175">
            <v>2334</v>
          </cell>
          <cell r="H175">
            <v>0</v>
          </cell>
          <cell r="I175">
            <v>0</v>
          </cell>
          <cell r="J175">
            <v>1</v>
          </cell>
          <cell r="K175">
            <v>1</v>
          </cell>
          <cell r="L175">
            <v>0</v>
          </cell>
          <cell r="M175">
            <v>0</v>
          </cell>
          <cell r="N175">
            <v>81701</v>
          </cell>
          <cell r="O175">
            <v>3</v>
          </cell>
          <cell r="P175">
            <v>0</v>
          </cell>
          <cell r="Q175">
            <v>9337</v>
          </cell>
          <cell r="R175">
            <v>4310</v>
          </cell>
          <cell r="S175">
            <v>21846</v>
          </cell>
          <cell r="T175">
            <v>13.647</v>
          </cell>
          <cell r="U175">
            <v>33491.9</v>
          </cell>
        </row>
        <row r="176">
          <cell r="A176">
            <v>19182</v>
          </cell>
          <cell r="B176">
            <v>1</v>
          </cell>
          <cell r="C176">
            <v>49801</v>
          </cell>
          <cell r="D176">
            <v>31</v>
          </cell>
          <cell r="E176">
            <v>50</v>
          </cell>
          <cell r="F176">
            <v>1</v>
          </cell>
          <cell r="G176">
            <v>2334</v>
          </cell>
          <cell r="H176">
            <v>0</v>
          </cell>
          <cell r="I176">
            <v>0</v>
          </cell>
          <cell r="J176">
            <v>1</v>
          </cell>
          <cell r="K176">
            <v>1</v>
          </cell>
          <cell r="L176">
            <v>0</v>
          </cell>
          <cell r="M176">
            <v>0</v>
          </cell>
          <cell r="N176">
            <v>81701</v>
          </cell>
          <cell r="O176">
            <v>3</v>
          </cell>
          <cell r="P176">
            <v>0</v>
          </cell>
          <cell r="Q176">
            <v>9337</v>
          </cell>
          <cell r="R176">
            <v>4310</v>
          </cell>
          <cell r="S176">
            <v>21846</v>
          </cell>
          <cell r="T176">
            <v>13.647</v>
          </cell>
          <cell r="U176">
            <v>33491.9</v>
          </cell>
        </row>
        <row r="177">
          <cell r="A177">
            <v>16616</v>
          </cell>
          <cell r="B177">
            <v>1</v>
          </cell>
          <cell r="C177">
            <v>50091</v>
          </cell>
          <cell r="D177">
            <v>31</v>
          </cell>
          <cell r="E177">
            <v>50</v>
          </cell>
          <cell r="F177">
            <v>1</v>
          </cell>
          <cell r="G177">
            <v>2334</v>
          </cell>
          <cell r="H177">
            <v>0</v>
          </cell>
          <cell r="I177">
            <v>0</v>
          </cell>
          <cell r="J177">
            <v>1</v>
          </cell>
          <cell r="K177">
            <v>1</v>
          </cell>
          <cell r="L177">
            <v>0</v>
          </cell>
          <cell r="M177">
            <v>0</v>
          </cell>
          <cell r="N177">
            <v>81701</v>
          </cell>
          <cell r="O177">
            <v>3</v>
          </cell>
          <cell r="P177">
            <v>0</v>
          </cell>
          <cell r="Q177">
            <v>9337</v>
          </cell>
          <cell r="R177">
            <v>4310</v>
          </cell>
          <cell r="S177">
            <v>21846</v>
          </cell>
          <cell r="T177">
            <v>13.647</v>
          </cell>
          <cell r="U177">
            <v>33491.9</v>
          </cell>
        </row>
        <row r="178">
          <cell r="A178">
            <v>17662</v>
          </cell>
          <cell r="B178">
            <v>1</v>
          </cell>
          <cell r="C178">
            <v>50216</v>
          </cell>
          <cell r="D178">
            <v>31</v>
          </cell>
          <cell r="E178">
            <v>50</v>
          </cell>
          <cell r="F178">
            <v>1</v>
          </cell>
          <cell r="G178">
            <v>2334</v>
          </cell>
          <cell r="H178">
            <v>0</v>
          </cell>
          <cell r="I178">
            <v>0</v>
          </cell>
          <cell r="J178">
            <v>1</v>
          </cell>
          <cell r="K178">
            <v>1</v>
          </cell>
          <cell r="L178">
            <v>0</v>
          </cell>
          <cell r="M178">
            <v>0</v>
          </cell>
          <cell r="N178">
            <v>81701</v>
          </cell>
          <cell r="O178">
            <v>3</v>
          </cell>
          <cell r="P178">
            <v>0</v>
          </cell>
          <cell r="Q178">
            <v>9337</v>
          </cell>
          <cell r="R178">
            <v>4310</v>
          </cell>
          <cell r="S178">
            <v>21846</v>
          </cell>
          <cell r="T178">
            <v>13.647</v>
          </cell>
          <cell r="U178">
            <v>33491.9</v>
          </cell>
        </row>
        <row r="179">
          <cell r="A179">
            <v>8452</v>
          </cell>
          <cell r="B179">
            <v>0</v>
          </cell>
          <cell r="C179">
            <v>50252</v>
          </cell>
          <cell r="D179">
            <v>31</v>
          </cell>
          <cell r="E179">
            <v>50</v>
          </cell>
          <cell r="F179">
            <v>1</v>
          </cell>
          <cell r="G179">
            <v>2334</v>
          </cell>
          <cell r="H179">
            <v>0</v>
          </cell>
          <cell r="I179">
            <v>0</v>
          </cell>
          <cell r="J179">
            <v>1</v>
          </cell>
          <cell r="K179">
            <v>1</v>
          </cell>
          <cell r="L179">
            <v>0</v>
          </cell>
          <cell r="M179">
            <v>0</v>
          </cell>
          <cell r="N179">
            <v>81701</v>
          </cell>
          <cell r="O179">
            <v>3</v>
          </cell>
          <cell r="P179">
            <v>0</v>
          </cell>
          <cell r="Q179">
            <v>9337</v>
          </cell>
          <cell r="R179">
            <v>4310</v>
          </cell>
          <cell r="S179">
            <v>21846</v>
          </cell>
          <cell r="T179">
            <v>13.647</v>
          </cell>
          <cell r="U179">
            <v>33491.9</v>
          </cell>
        </row>
        <row r="180">
          <cell r="A180">
            <v>1279</v>
          </cell>
          <cell r="B180">
            <v>0</v>
          </cell>
          <cell r="C180">
            <v>50613</v>
          </cell>
          <cell r="D180">
            <v>31</v>
          </cell>
          <cell r="E180">
            <v>50</v>
          </cell>
          <cell r="F180">
            <v>1</v>
          </cell>
          <cell r="G180">
            <v>2334</v>
          </cell>
          <cell r="H180">
            <v>0</v>
          </cell>
          <cell r="I180">
            <v>0</v>
          </cell>
          <cell r="J180">
            <v>1</v>
          </cell>
          <cell r="K180">
            <v>1</v>
          </cell>
          <cell r="L180">
            <v>0</v>
          </cell>
          <cell r="M180">
            <v>0</v>
          </cell>
          <cell r="N180">
            <v>81701</v>
          </cell>
          <cell r="O180">
            <v>3</v>
          </cell>
          <cell r="P180">
            <v>0</v>
          </cell>
          <cell r="Q180">
            <v>9337</v>
          </cell>
          <cell r="R180">
            <v>4310</v>
          </cell>
          <cell r="S180">
            <v>21846</v>
          </cell>
          <cell r="T180">
            <v>13.647</v>
          </cell>
          <cell r="U180">
            <v>33491.9</v>
          </cell>
        </row>
        <row r="181">
          <cell r="A181">
            <v>18496</v>
          </cell>
          <cell r="B181">
            <v>1</v>
          </cell>
          <cell r="C181">
            <v>50797</v>
          </cell>
          <cell r="D181">
            <v>31</v>
          </cell>
          <cell r="E181">
            <v>50</v>
          </cell>
          <cell r="F181">
            <v>1</v>
          </cell>
          <cell r="G181">
            <v>2334</v>
          </cell>
          <cell r="H181">
            <v>0</v>
          </cell>
          <cell r="I181">
            <v>0</v>
          </cell>
          <cell r="J181">
            <v>1</v>
          </cell>
          <cell r="K181">
            <v>1</v>
          </cell>
          <cell r="L181">
            <v>0</v>
          </cell>
          <cell r="M181">
            <v>0</v>
          </cell>
          <cell r="N181">
            <v>81701</v>
          </cell>
          <cell r="O181">
            <v>3</v>
          </cell>
          <cell r="P181">
            <v>0</v>
          </cell>
          <cell r="Q181">
            <v>9337</v>
          </cell>
          <cell r="R181">
            <v>4310</v>
          </cell>
          <cell r="S181">
            <v>21846</v>
          </cell>
          <cell r="T181">
            <v>13.647</v>
          </cell>
          <cell r="U181">
            <v>33491.9</v>
          </cell>
        </row>
        <row r="182">
          <cell r="A182">
            <v>8176</v>
          </cell>
          <cell r="B182">
            <v>1</v>
          </cell>
          <cell r="C182">
            <v>51155</v>
          </cell>
          <cell r="D182">
            <v>31</v>
          </cell>
          <cell r="E182">
            <v>50</v>
          </cell>
          <cell r="F182">
            <v>1</v>
          </cell>
          <cell r="G182">
            <v>2334</v>
          </cell>
          <cell r="H182">
            <v>0</v>
          </cell>
          <cell r="I182">
            <v>0</v>
          </cell>
          <cell r="J182">
            <v>1</v>
          </cell>
          <cell r="K182">
            <v>1</v>
          </cell>
          <cell r="L182">
            <v>0</v>
          </cell>
          <cell r="M182">
            <v>0</v>
          </cell>
          <cell r="N182">
            <v>81701</v>
          </cell>
          <cell r="O182">
            <v>3</v>
          </cell>
          <cell r="P182">
            <v>0</v>
          </cell>
          <cell r="Q182">
            <v>9337</v>
          </cell>
          <cell r="R182">
            <v>4310</v>
          </cell>
          <cell r="S182">
            <v>21846</v>
          </cell>
          <cell r="T182">
            <v>13.647</v>
          </cell>
          <cell r="U182">
            <v>33491.9</v>
          </cell>
        </row>
        <row r="183">
          <cell r="A183">
            <v>19086</v>
          </cell>
          <cell r="B183">
            <v>1</v>
          </cell>
          <cell r="C183">
            <v>52140</v>
          </cell>
          <cell r="D183">
            <v>31</v>
          </cell>
          <cell r="E183">
            <v>50</v>
          </cell>
          <cell r="F183">
            <v>1</v>
          </cell>
          <cell r="G183">
            <v>2334</v>
          </cell>
          <cell r="H183">
            <v>0</v>
          </cell>
          <cell r="I183">
            <v>0</v>
          </cell>
          <cell r="J183">
            <v>1</v>
          </cell>
          <cell r="K183">
            <v>1</v>
          </cell>
          <cell r="L183">
            <v>0</v>
          </cell>
          <cell r="M183">
            <v>0</v>
          </cell>
          <cell r="N183">
            <v>81701</v>
          </cell>
          <cell r="O183">
            <v>3</v>
          </cell>
          <cell r="P183">
            <v>0</v>
          </cell>
          <cell r="Q183">
            <v>9337</v>
          </cell>
          <cell r="R183">
            <v>4310</v>
          </cell>
          <cell r="S183">
            <v>21846</v>
          </cell>
          <cell r="T183">
            <v>13.647</v>
          </cell>
          <cell r="U183">
            <v>33491.9</v>
          </cell>
        </row>
        <row r="184">
          <cell r="A184">
            <v>10236</v>
          </cell>
          <cell r="B184">
            <v>0</v>
          </cell>
          <cell r="C184">
            <v>52210</v>
          </cell>
          <cell r="D184">
            <v>31</v>
          </cell>
          <cell r="E184">
            <v>50</v>
          </cell>
          <cell r="F184">
            <v>1</v>
          </cell>
          <cell r="G184">
            <v>2334</v>
          </cell>
          <cell r="H184">
            <v>0</v>
          </cell>
          <cell r="I184">
            <v>0</v>
          </cell>
          <cell r="J184">
            <v>1</v>
          </cell>
          <cell r="K184">
            <v>1</v>
          </cell>
          <cell r="L184">
            <v>0</v>
          </cell>
          <cell r="M184">
            <v>0</v>
          </cell>
          <cell r="N184">
            <v>81701</v>
          </cell>
          <cell r="O184">
            <v>3</v>
          </cell>
          <cell r="P184">
            <v>0</v>
          </cell>
          <cell r="Q184">
            <v>9337</v>
          </cell>
          <cell r="R184">
            <v>4310</v>
          </cell>
          <cell r="S184">
            <v>21846</v>
          </cell>
          <cell r="T184">
            <v>13.647</v>
          </cell>
          <cell r="U184">
            <v>33491.9</v>
          </cell>
        </row>
        <row r="185">
          <cell r="A185">
            <v>17282</v>
          </cell>
          <cell r="B185">
            <v>0</v>
          </cell>
          <cell r="C185">
            <v>52368</v>
          </cell>
          <cell r="D185">
            <v>31</v>
          </cell>
          <cell r="E185">
            <v>50</v>
          </cell>
          <cell r="F185">
            <v>1</v>
          </cell>
          <cell r="G185">
            <v>2334</v>
          </cell>
          <cell r="H185">
            <v>0</v>
          </cell>
          <cell r="I185">
            <v>0</v>
          </cell>
          <cell r="J185">
            <v>1</v>
          </cell>
          <cell r="K185">
            <v>1</v>
          </cell>
          <cell r="L185">
            <v>0</v>
          </cell>
          <cell r="M185">
            <v>0</v>
          </cell>
          <cell r="N185">
            <v>81701</v>
          </cell>
          <cell r="O185">
            <v>3</v>
          </cell>
          <cell r="P185">
            <v>0</v>
          </cell>
          <cell r="Q185">
            <v>9337</v>
          </cell>
          <cell r="R185">
            <v>4310</v>
          </cell>
          <cell r="S185">
            <v>21846</v>
          </cell>
          <cell r="T185">
            <v>13.647</v>
          </cell>
          <cell r="U185">
            <v>33491.9</v>
          </cell>
        </row>
        <row r="186">
          <cell r="A186">
            <v>12566</v>
          </cell>
          <cell r="B186">
            <v>1</v>
          </cell>
          <cell r="C186">
            <v>53173</v>
          </cell>
          <cell r="D186">
            <v>116</v>
          </cell>
          <cell r="E186">
            <v>100</v>
          </cell>
          <cell r="F186">
            <v>1</v>
          </cell>
          <cell r="G186">
            <v>2435</v>
          </cell>
          <cell r="H186">
            <v>0</v>
          </cell>
          <cell r="I186">
            <v>0</v>
          </cell>
          <cell r="J186">
            <v>1</v>
          </cell>
          <cell r="K186">
            <v>1</v>
          </cell>
          <cell r="L186">
            <v>0</v>
          </cell>
          <cell r="M186">
            <v>0</v>
          </cell>
          <cell r="N186">
            <v>137025</v>
          </cell>
          <cell r="O186">
            <v>5</v>
          </cell>
          <cell r="P186">
            <v>0</v>
          </cell>
          <cell r="Q186">
            <v>14503</v>
          </cell>
          <cell r="R186">
            <v>12648</v>
          </cell>
          <cell r="S186">
            <v>7771</v>
          </cell>
          <cell r="T186">
            <v>27.151</v>
          </cell>
          <cell r="U186">
            <v>45136.14</v>
          </cell>
        </row>
        <row r="187">
          <cell r="A187">
            <v>14429</v>
          </cell>
          <cell r="B187">
            <v>0</v>
          </cell>
          <cell r="C187">
            <v>53756</v>
          </cell>
          <cell r="D187">
            <v>116</v>
          </cell>
          <cell r="E187">
            <v>100</v>
          </cell>
          <cell r="F187">
            <v>1</v>
          </cell>
          <cell r="G187">
            <v>2435</v>
          </cell>
          <cell r="H187">
            <v>0</v>
          </cell>
          <cell r="I187">
            <v>0</v>
          </cell>
          <cell r="J187">
            <v>1</v>
          </cell>
          <cell r="K187">
            <v>1</v>
          </cell>
          <cell r="L187">
            <v>0</v>
          </cell>
          <cell r="M187">
            <v>0</v>
          </cell>
          <cell r="N187">
            <v>137025</v>
          </cell>
          <cell r="O187">
            <v>5</v>
          </cell>
          <cell r="P187">
            <v>0</v>
          </cell>
          <cell r="Q187">
            <v>14503</v>
          </cell>
          <cell r="R187">
            <v>12648</v>
          </cell>
          <cell r="S187">
            <v>7771</v>
          </cell>
          <cell r="T187">
            <v>27.151</v>
          </cell>
          <cell r="U187">
            <v>45136.14</v>
          </cell>
        </row>
        <row r="188">
          <cell r="A188">
            <v>10026</v>
          </cell>
          <cell r="B188">
            <v>0</v>
          </cell>
          <cell r="C188">
            <v>53905</v>
          </cell>
          <cell r="D188">
            <v>116</v>
          </cell>
          <cell r="E188">
            <v>100</v>
          </cell>
          <cell r="F188">
            <v>1</v>
          </cell>
          <cell r="G188">
            <v>2435</v>
          </cell>
          <cell r="H188">
            <v>0</v>
          </cell>
          <cell r="I188">
            <v>0</v>
          </cell>
          <cell r="J188">
            <v>1</v>
          </cell>
          <cell r="K188">
            <v>1</v>
          </cell>
          <cell r="L188">
            <v>0</v>
          </cell>
          <cell r="M188">
            <v>0</v>
          </cell>
          <cell r="N188">
            <v>137025</v>
          </cell>
          <cell r="O188">
            <v>5</v>
          </cell>
          <cell r="P188">
            <v>0</v>
          </cell>
          <cell r="Q188">
            <v>14503</v>
          </cell>
          <cell r="R188">
            <v>12648</v>
          </cell>
          <cell r="S188">
            <v>7771</v>
          </cell>
          <cell r="T188">
            <v>27.151</v>
          </cell>
          <cell r="U188">
            <v>45136.14</v>
          </cell>
        </row>
        <row r="189">
          <cell r="A189">
            <v>15250</v>
          </cell>
          <cell r="B189">
            <v>0</v>
          </cell>
          <cell r="C189">
            <v>54089</v>
          </cell>
          <cell r="D189">
            <v>116</v>
          </cell>
          <cell r="E189">
            <v>100</v>
          </cell>
          <cell r="F189">
            <v>1</v>
          </cell>
          <cell r="G189">
            <v>2435</v>
          </cell>
          <cell r="H189">
            <v>0</v>
          </cell>
          <cell r="I189">
            <v>0</v>
          </cell>
          <cell r="J189">
            <v>1</v>
          </cell>
          <cell r="K189">
            <v>1</v>
          </cell>
          <cell r="L189">
            <v>0</v>
          </cell>
          <cell r="M189">
            <v>0</v>
          </cell>
          <cell r="N189">
            <v>137025</v>
          </cell>
          <cell r="O189">
            <v>5</v>
          </cell>
          <cell r="P189">
            <v>0</v>
          </cell>
          <cell r="Q189">
            <v>14503</v>
          </cell>
          <cell r="R189">
            <v>12648</v>
          </cell>
          <cell r="S189">
            <v>7771</v>
          </cell>
          <cell r="T189">
            <v>27.151</v>
          </cell>
          <cell r="U189">
            <v>45136.14</v>
          </cell>
        </row>
        <row r="190">
          <cell r="A190">
            <v>4098</v>
          </cell>
          <cell r="B190">
            <v>1</v>
          </cell>
          <cell r="C190">
            <v>54245</v>
          </cell>
          <cell r="D190">
            <v>116</v>
          </cell>
          <cell r="E190">
            <v>100</v>
          </cell>
          <cell r="F190">
            <v>1</v>
          </cell>
          <cell r="G190">
            <v>2435</v>
          </cell>
          <cell r="H190">
            <v>0</v>
          </cell>
          <cell r="I190">
            <v>0</v>
          </cell>
          <cell r="J190">
            <v>1</v>
          </cell>
          <cell r="K190">
            <v>1</v>
          </cell>
          <cell r="L190">
            <v>0</v>
          </cell>
          <cell r="M190">
            <v>0</v>
          </cell>
          <cell r="N190">
            <v>137025</v>
          </cell>
          <cell r="O190">
            <v>5</v>
          </cell>
          <cell r="P190">
            <v>0</v>
          </cell>
          <cell r="Q190">
            <v>14503</v>
          </cell>
          <cell r="R190">
            <v>12648</v>
          </cell>
          <cell r="S190">
            <v>7771</v>
          </cell>
          <cell r="T190">
            <v>27.151</v>
          </cell>
          <cell r="U190">
            <v>45136.14</v>
          </cell>
        </row>
        <row r="191">
          <cell r="A191">
            <v>7274</v>
          </cell>
          <cell r="B191">
            <v>1</v>
          </cell>
          <cell r="C191">
            <v>54255</v>
          </cell>
          <cell r="D191">
            <v>116</v>
          </cell>
          <cell r="E191">
            <v>100</v>
          </cell>
          <cell r="F191">
            <v>1</v>
          </cell>
          <cell r="G191">
            <v>2435</v>
          </cell>
          <cell r="H191">
            <v>0</v>
          </cell>
          <cell r="I191">
            <v>0</v>
          </cell>
          <cell r="J191">
            <v>1</v>
          </cell>
          <cell r="K191">
            <v>1</v>
          </cell>
          <cell r="L191">
            <v>0</v>
          </cell>
          <cell r="M191">
            <v>0</v>
          </cell>
          <cell r="N191">
            <v>137025</v>
          </cell>
          <cell r="O191">
            <v>5</v>
          </cell>
          <cell r="P191">
            <v>0</v>
          </cell>
          <cell r="Q191">
            <v>14503</v>
          </cell>
          <cell r="R191">
            <v>12648</v>
          </cell>
          <cell r="S191">
            <v>7771</v>
          </cell>
          <cell r="T191">
            <v>27.151</v>
          </cell>
          <cell r="U191">
            <v>45136.14</v>
          </cell>
        </row>
        <row r="192">
          <cell r="A192">
            <v>12574</v>
          </cell>
          <cell r="B192">
            <v>0</v>
          </cell>
          <cell r="C192">
            <v>56698</v>
          </cell>
          <cell r="D192">
            <v>116</v>
          </cell>
          <cell r="E192">
            <v>100</v>
          </cell>
          <cell r="F192">
            <v>1</v>
          </cell>
          <cell r="G192">
            <v>2435</v>
          </cell>
          <cell r="H192">
            <v>0</v>
          </cell>
          <cell r="I192">
            <v>0</v>
          </cell>
          <cell r="J192">
            <v>1</v>
          </cell>
          <cell r="K192">
            <v>1</v>
          </cell>
          <cell r="L192">
            <v>0</v>
          </cell>
          <cell r="M192">
            <v>0</v>
          </cell>
          <cell r="N192">
            <v>137025</v>
          </cell>
          <cell r="O192">
            <v>5</v>
          </cell>
          <cell r="P192">
            <v>0</v>
          </cell>
          <cell r="Q192">
            <v>14503</v>
          </cell>
          <cell r="R192">
            <v>12648</v>
          </cell>
          <cell r="S192">
            <v>7771</v>
          </cell>
          <cell r="T192">
            <v>27.151</v>
          </cell>
          <cell r="U192">
            <v>45136.14</v>
          </cell>
        </row>
        <row r="193">
          <cell r="A193">
            <v>17192</v>
          </cell>
          <cell r="B193">
            <v>0</v>
          </cell>
          <cell r="C193">
            <v>56900</v>
          </cell>
          <cell r="D193">
            <v>116</v>
          </cell>
          <cell r="E193">
            <v>100</v>
          </cell>
          <cell r="F193">
            <v>1</v>
          </cell>
          <cell r="G193">
            <v>2435</v>
          </cell>
          <cell r="H193">
            <v>0</v>
          </cell>
          <cell r="I193">
            <v>0</v>
          </cell>
          <cell r="J193">
            <v>1</v>
          </cell>
          <cell r="K193">
            <v>1</v>
          </cell>
          <cell r="L193">
            <v>0</v>
          </cell>
          <cell r="M193">
            <v>0</v>
          </cell>
          <cell r="N193">
            <v>137025</v>
          </cell>
          <cell r="O193">
            <v>5</v>
          </cell>
          <cell r="P193">
            <v>0</v>
          </cell>
          <cell r="Q193">
            <v>14503</v>
          </cell>
          <cell r="R193">
            <v>12648</v>
          </cell>
          <cell r="S193">
            <v>7771</v>
          </cell>
          <cell r="T193">
            <v>27.151</v>
          </cell>
          <cell r="U193">
            <v>45136.14</v>
          </cell>
        </row>
        <row r="194">
          <cell r="A194">
            <v>5445</v>
          </cell>
          <cell r="B194">
            <v>0</v>
          </cell>
          <cell r="C194">
            <v>57045</v>
          </cell>
          <cell r="D194">
            <v>116</v>
          </cell>
          <cell r="E194">
            <v>100</v>
          </cell>
          <cell r="F194">
            <v>1</v>
          </cell>
          <cell r="G194">
            <v>2435</v>
          </cell>
          <cell r="H194">
            <v>0</v>
          </cell>
          <cell r="I194">
            <v>0</v>
          </cell>
          <cell r="J194">
            <v>1</v>
          </cell>
          <cell r="K194">
            <v>1</v>
          </cell>
          <cell r="L194">
            <v>0</v>
          </cell>
          <cell r="M194">
            <v>0</v>
          </cell>
          <cell r="N194">
            <v>137025</v>
          </cell>
          <cell r="O194">
            <v>5</v>
          </cell>
          <cell r="P194">
            <v>0</v>
          </cell>
          <cell r="Q194">
            <v>14503</v>
          </cell>
          <cell r="R194">
            <v>12648</v>
          </cell>
          <cell r="S194">
            <v>7771</v>
          </cell>
          <cell r="T194">
            <v>27.151</v>
          </cell>
          <cell r="U194">
            <v>45136.14</v>
          </cell>
        </row>
        <row r="195">
          <cell r="A195">
            <v>6633</v>
          </cell>
          <cell r="B195">
            <v>1</v>
          </cell>
          <cell r="C195">
            <v>57183</v>
          </cell>
          <cell r="D195">
            <v>116</v>
          </cell>
          <cell r="E195">
            <v>100</v>
          </cell>
          <cell r="F195">
            <v>1</v>
          </cell>
          <cell r="G195">
            <v>2435</v>
          </cell>
          <cell r="H195">
            <v>0</v>
          </cell>
          <cell r="I195">
            <v>0</v>
          </cell>
          <cell r="J195">
            <v>1</v>
          </cell>
          <cell r="K195">
            <v>1</v>
          </cell>
          <cell r="L195">
            <v>0</v>
          </cell>
          <cell r="M195">
            <v>0</v>
          </cell>
          <cell r="N195">
            <v>137025</v>
          </cell>
          <cell r="O195">
            <v>5</v>
          </cell>
          <cell r="P195">
            <v>0</v>
          </cell>
          <cell r="Q195">
            <v>14503</v>
          </cell>
          <cell r="R195">
            <v>12648</v>
          </cell>
          <cell r="S195">
            <v>7771</v>
          </cell>
          <cell r="T195">
            <v>27.151</v>
          </cell>
          <cell r="U195">
            <v>45136.14</v>
          </cell>
        </row>
        <row r="196">
          <cell r="A196">
            <v>9874</v>
          </cell>
          <cell r="B196">
            <v>1</v>
          </cell>
          <cell r="C196">
            <v>58009</v>
          </cell>
          <cell r="D196">
            <v>116</v>
          </cell>
          <cell r="E196">
            <v>100</v>
          </cell>
          <cell r="F196">
            <v>1</v>
          </cell>
          <cell r="G196">
            <v>2435</v>
          </cell>
          <cell r="H196">
            <v>0</v>
          </cell>
          <cell r="I196">
            <v>0</v>
          </cell>
          <cell r="J196">
            <v>1</v>
          </cell>
          <cell r="K196">
            <v>1</v>
          </cell>
          <cell r="L196">
            <v>0</v>
          </cell>
          <cell r="M196">
            <v>0</v>
          </cell>
          <cell r="N196">
            <v>137025</v>
          </cell>
          <cell r="O196">
            <v>5</v>
          </cell>
          <cell r="P196">
            <v>0</v>
          </cell>
          <cell r="Q196">
            <v>14503</v>
          </cell>
          <cell r="R196">
            <v>12648</v>
          </cell>
          <cell r="S196">
            <v>7771</v>
          </cell>
          <cell r="T196">
            <v>27.151</v>
          </cell>
          <cell r="U196">
            <v>45136.14</v>
          </cell>
        </row>
        <row r="197">
          <cell r="A197">
            <v>19224</v>
          </cell>
          <cell r="B197">
            <v>1</v>
          </cell>
          <cell r="C197">
            <v>58053</v>
          </cell>
          <cell r="D197">
            <v>116</v>
          </cell>
          <cell r="E197">
            <v>100</v>
          </cell>
          <cell r="F197">
            <v>1</v>
          </cell>
          <cell r="G197">
            <v>2435</v>
          </cell>
          <cell r="H197">
            <v>0</v>
          </cell>
          <cell r="I197">
            <v>0</v>
          </cell>
          <cell r="J197">
            <v>1</v>
          </cell>
          <cell r="K197">
            <v>1</v>
          </cell>
          <cell r="L197">
            <v>0</v>
          </cell>
          <cell r="M197">
            <v>0</v>
          </cell>
          <cell r="N197">
            <v>137025</v>
          </cell>
          <cell r="O197">
            <v>5</v>
          </cell>
          <cell r="P197">
            <v>0</v>
          </cell>
          <cell r="Q197">
            <v>14503</v>
          </cell>
          <cell r="R197">
            <v>12648</v>
          </cell>
          <cell r="S197">
            <v>7771</v>
          </cell>
          <cell r="T197">
            <v>27.151</v>
          </cell>
          <cell r="U197">
            <v>45136.14</v>
          </cell>
        </row>
        <row r="198">
          <cell r="A198">
            <v>6696</v>
          </cell>
          <cell r="B198">
            <v>1</v>
          </cell>
          <cell r="C198">
            <v>58679</v>
          </cell>
          <cell r="D198">
            <v>116</v>
          </cell>
          <cell r="E198">
            <v>100</v>
          </cell>
          <cell r="F198">
            <v>1</v>
          </cell>
          <cell r="G198">
            <v>2435</v>
          </cell>
          <cell r="H198">
            <v>0</v>
          </cell>
          <cell r="I198">
            <v>0</v>
          </cell>
          <cell r="J198">
            <v>1</v>
          </cell>
          <cell r="K198">
            <v>1</v>
          </cell>
          <cell r="L198">
            <v>0</v>
          </cell>
          <cell r="M198">
            <v>0</v>
          </cell>
          <cell r="N198">
            <v>137025</v>
          </cell>
          <cell r="O198">
            <v>5</v>
          </cell>
          <cell r="P198">
            <v>0</v>
          </cell>
          <cell r="Q198">
            <v>14503</v>
          </cell>
          <cell r="R198">
            <v>12648</v>
          </cell>
          <cell r="S198">
            <v>7771</v>
          </cell>
          <cell r="T198">
            <v>27.151</v>
          </cell>
          <cell r="U198">
            <v>45136.14</v>
          </cell>
        </row>
        <row r="199">
          <cell r="A199">
            <v>12007</v>
          </cell>
          <cell r="B199">
            <v>1</v>
          </cell>
          <cell r="C199">
            <v>58728</v>
          </cell>
          <cell r="D199">
            <v>116</v>
          </cell>
          <cell r="E199">
            <v>100</v>
          </cell>
          <cell r="F199">
            <v>1</v>
          </cell>
          <cell r="G199">
            <v>2435</v>
          </cell>
          <cell r="H199">
            <v>0</v>
          </cell>
          <cell r="I199">
            <v>0</v>
          </cell>
          <cell r="J199">
            <v>1</v>
          </cell>
          <cell r="K199">
            <v>1</v>
          </cell>
          <cell r="L199">
            <v>0</v>
          </cell>
          <cell r="M199">
            <v>0</v>
          </cell>
          <cell r="N199">
            <v>137025</v>
          </cell>
          <cell r="O199">
            <v>5</v>
          </cell>
          <cell r="P199">
            <v>0</v>
          </cell>
          <cell r="Q199">
            <v>14503</v>
          </cell>
          <cell r="R199">
            <v>12648</v>
          </cell>
          <cell r="S199">
            <v>7771</v>
          </cell>
          <cell r="T199">
            <v>27.151</v>
          </cell>
          <cell r="U199">
            <v>45136.14</v>
          </cell>
        </row>
        <row r="200">
          <cell r="A200">
            <v>7703</v>
          </cell>
          <cell r="B200">
            <v>1</v>
          </cell>
          <cell r="C200">
            <v>59025</v>
          </cell>
          <cell r="D200">
            <v>116</v>
          </cell>
          <cell r="E200">
            <v>100</v>
          </cell>
          <cell r="F200">
            <v>1</v>
          </cell>
          <cell r="G200">
            <v>2435</v>
          </cell>
          <cell r="H200">
            <v>0</v>
          </cell>
          <cell r="I200">
            <v>0</v>
          </cell>
          <cell r="J200">
            <v>1</v>
          </cell>
          <cell r="K200">
            <v>1</v>
          </cell>
          <cell r="L200">
            <v>0</v>
          </cell>
          <cell r="M200">
            <v>0</v>
          </cell>
          <cell r="N200">
            <v>137025</v>
          </cell>
          <cell r="O200">
            <v>5</v>
          </cell>
          <cell r="P200">
            <v>0</v>
          </cell>
          <cell r="Q200">
            <v>14503</v>
          </cell>
          <cell r="R200">
            <v>12648</v>
          </cell>
          <cell r="S200">
            <v>7771</v>
          </cell>
          <cell r="T200">
            <v>27.151</v>
          </cell>
          <cell r="U200">
            <v>45136.14</v>
          </cell>
        </row>
        <row r="201">
          <cell r="A201">
            <v>8975</v>
          </cell>
          <cell r="B201">
            <v>1</v>
          </cell>
          <cell r="C201">
            <v>59185</v>
          </cell>
          <cell r="D201">
            <v>116</v>
          </cell>
          <cell r="E201">
            <v>100</v>
          </cell>
          <cell r="F201">
            <v>1</v>
          </cell>
          <cell r="G201">
            <v>2435</v>
          </cell>
          <cell r="H201">
            <v>0</v>
          </cell>
          <cell r="I201">
            <v>0</v>
          </cell>
          <cell r="J201">
            <v>1</v>
          </cell>
          <cell r="K201">
            <v>1</v>
          </cell>
          <cell r="L201">
            <v>0</v>
          </cell>
          <cell r="M201">
            <v>0</v>
          </cell>
          <cell r="N201">
            <v>137025</v>
          </cell>
          <cell r="O201">
            <v>5</v>
          </cell>
          <cell r="P201">
            <v>0</v>
          </cell>
          <cell r="Q201">
            <v>14503</v>
          </cell>
          <cell r="R201">
            <v>12648</v>
          </cell>
          <cell r="S201">
            <v>7771</v>
          </cell>
          <cell r="T201">
            <v>27.151</v>
          </cell>
          <cell r="U201">
            <v>45136.14</v>
          </cell>
        </row>
        <row r="202">
          <cell r="A202">
            <v>4010</v>
          </cell>
          <cell r="B202">
            <v>1</v>
          </cell>
          <cell r="C202">
            <v>59473</v>
          </cell>
          <cell r="D202">
            <v>116</v>
          </cell>
          <cell r="E202">
            <v>100</v>
          </cell>
          <cell r="F202">
            <v>1</v>
          </cell>
          <cell r="G202">
            <v>2435</v>
          </cell>
          <cell r="H202">
            <v>0</v>
          </cell>
          <cell r="I202">
            <v>0</v>
          </cell>
          <cell r="J202">
            <v>1</v>
          </cell>
          <cell r="K202">
            <v>1</v>
          </cell>
          <cell r="L202">
            <v>0</v>
          </cell>
          <cell r="M202">
            <v>0</v>
          </cell>
          <cell r="N202">
            <v>137025</v>
          </cell>
          <cell r="O202">
            <v>5</v>
          </cell>
          <cell r="P202">
            <v>0</v>
          </cell>
          <cell r="Q202">
            <v>14503</v>
          </cell>
          <cell r="R202">
            <v>12648</v>
          </cell>
          <cell r="S202">
            <v>7771</v>
          </cell>
          <cell r="T202">
            <v>27.151</v>
          </cell>
          <cell r="U202">
            <v>45136.14</v>
          </cell>
        </row>
        <row r="203">
          <cell r="A203">
            <v>10271</v>
          </cell>
          <cell r="B203">
            <v>1</v>
          </cell>
          <cell r="C203">
            <v>59483</v>
          </cell>
          <cell r="D203">
            <v>116</v>
          </cell>
          <cell r="E203">
            <v>100</v>
          </cell>
          <cell r="F203">
            <v>1</v>
          </cell>
          <cell r="G203">
            <v>2435</v>
          </cell>
          <cell r="H203">
            <v>0</v>
          </cell>
          <cell r="I203">
            <v>0</v>
          </cell>
          <cell r="J203">
            <v>1</v>
          </cell>
          <cell r="K203">
            <v>1</v>
          </cell>
          <cell r="L203">
            <v>0</v>
          </cell>
          <cell r="M203">
            <v>0</v>
          </cell>
          <cell r="N203">
            <v>137025</v>
          </cell>
          <cell r="O203">
            <v>5</v>
          </cell>
          <cell r="P203">
            <v>0</v>
          </cell>
          <cell r="Q203">
            <v>14503</v>
          </cell>
          <cell r="R203">
            <v>12648</v>
          </cell>
          <cell r="S203">
            <v>7771</v>
          </cell>
          <cell r="T203">
            <v>27.151</v>
          </cell>
          <cell r="U203">
            <v>45136.14</v>
          </cell>
        </row>
        <row r="204">
          <cell r="A204">
            <v>17544</v>
          </cell>
          <cell r="B204">
            <v>1</v>
          </cell>
          <cell r="C204">
            <v>59937</v>
          </cell>
          <cell r="D204">
            <v>116</v>
          </cell>
          <cell r="E204">
            <v>100</v>
          </cell>
          <cell r="F204">
            <v>1</v>
          </cell>
          <cell r="G204">
            <v>2435</v>
          </cell>
          <cell r="H204">
            <v>0</v>
          </cell>
          <cell r="I204">
            <v>0</v>
          </cell>
          <cell r="J204">
            <v>1</v>
          </cell>
          <cell r="K204">
            <v>1</v>
          </cell>
          <cell r="L204">
            <v>0</v>
          </cell>
          <cell r="M204">
            <v>0</v>
          </cell>
          <cell r="N204">
            <v>137025</v>
          </cell>
          <cell r="O204">
            <v>5</v>
          </cell>
          <cell r="P204">
            <v>0</v>
          </cell>
          <cell r="Q204">
            <v>14503</v>
          </cell>
          <cell r="R204">
            <v>12648</v>
          </cell>
          <cell r="S204">
            <v>7771</v>
          </cell>
          <cell r="T204">
            <v>27.151</v>
          </cell>
          <cell r="U204">
            <v>45136.14</v>
          </cell>
        </row>
        <row r="205">
          <cell r="A205">
            <v>13434</v>
          </cell>
          <cell r="B205">
            <v>1</v>
          </cell>
          <cell r="C205">
            <v>60042</v>
          </cell>
          <cell r="D205">
            <v>116</v>
          </cell>
          <cell r="E205">
            <v>100</v>
          </cell>
          <cell r="F205">
            <v>1</v>
          </cell>
          <cell r="G205">
            <v>2435</v>
          </cell>
          <cell r="H205">
            <v>0</v>
          </cell>
          <cell r="I205">
            <v>0</v>
          </cell>
          <cell r="J205">
            <v>1</v>
          </cell>
          <cell r="K205">
            <v>1</v>
          </cell>
          <cell r="L205">
            <v>0</v>
          </cell>
          <cell r="M205">
            <v>0</v>
          </cell>
          <cell r="N205">
            <v>137025</v>
          </cell>
          <cell r="O205">
            <v>5</v>
          </cell>
          <cell r="P205">
            <v>0</v>
          </cell>
          <cell r="Q205">
            <v>14503</v>
          </cell>
          <cell r="R205">
            <v>12648</v>
          </cell>
          <cell r="S205">
            <v>7771</v>
          </cell>
          <cell r="T205">
            <v>27.151</v>
          </cell>
          <cell r="U205">
            <v>45136.14</v>
          </cell>
        </row>
        <row r="206">
          <cell r="A206">
            <v>14676</v>
          </cell>
          <cell r="B206">
            <v>0</v>
          </cell>
          <cell r="C206">
            <v>60420</v>
          </cell>
          <cell r="D206">
            <v>116</v>
          </cell>
          <cell r="E206">
            <v>100</v>
          </cell>
          <cell r="F206">
            <v>1</v>
          </cell>
          <cell r="G206">
            <v>2435</v>
          </cell>
          <cell r="H206">
            <v>0</v>
          </cell>
          <cell r="I206">
            <v>0</v>
          </cell>
          <cell r="J206">
            <v>1</v>
          </cell>
          <cell r="K206">
            <v>1</v>
          </cell>
          <cell r="L206">
            <v>0</v>
          </cell>
          <cell r="M206">
            <v>0</v>
          </cell>
          <cell r="N206">
            <v>137025</v>
          </cell>
          <cell r="O206">
            <v>5</v>
          </cell>
          <cell r="P206">
            <v>0</v>
          </cell>
          <cell r="Q206">
            <v>14503</v>
          </cell>
          <cell r="R206">
            <v>12648</v>
          </cell>
          <cell r="S206">
            <v>7771</v>
          </cell>
          <cell r="T206">
            <v>27.151</v>
          </cell>
          <cell r="U206">
            <v>45136.14</v>
          </cell>
        </row>
        <row r="207">
          <cell r="A207">
            <v>4050</v>
          </cell>
          <cell r="B207">
            <v>1</v>
          </cell>
          <cell r="C207">
            <v>60421</v>
          </cell>
          <cell r="D207">
            <v>116</v>
          </cell>
          <cell r="E207">
            <v>100</v>
          </cell>
          <cell r="F207">
            <v>1</v>
          </cell>
          <cell r="G207">
            <v>2435</v>
          </cell>
          <cell r="H207">
            <v>0</v>
          </cell>
          <cell r="I207">
            <v>0</v>
          </cell>
          <cell r="J207">
            <v>1</v>
          </cell>
          <cell r="K207">
            <v>1</v>
          </cell>
          <cell r="L207">
            <v>0</v>
          </cell>
          <cell r="M207">
            <v>0</v>
          </cell>
          <cell r="N207">
            <v>137025</v>
          </cell>
          <cell r="O207">
            <v>5</v>
          </cell>
          <cell r="P207">
            <v>0</v>
          </cell>
          <cell r="Q207">
            <v>14503</v>
          </cell>
          <cell r="R207">
            <v>12648</v>
          </cell>
          <cell r="S207">
            <v>7771</v>
          </cell>
          <cell r="T207">
            <v>27.151</v>
          </cell>
          <cell r="U207">
            <v>45136.14</v>
          </cell>
        </row>
        <row r="208">
          <cell r="A208">
            <v>13384</v>
          </cell>
          <cell r="B208">
            <v>1</v>
          </cell>
          <cell r="C208">
            <v>60976</v>
          </cell>
          <cell r="D208">
            <v>116</v>
          </cell>
          <cell r="E208">
            <v>100</v>
          </cell>
          <cell r="F208">
            <v>1</v>
          </cell>
          <cell r="G208">
            <v>2435</v>
          </cell>
          <cell r="H208">
            <v>0</v>
          </cell>
          <cell r="I208">
            <v>0</v>
          </cell>
          <cell r="J208">
            <v>1</v>
          </cell>
          <cell r="K208">
            <v>1</v>
          </cell>
          <cell r="L208">
            <v>0</v>
          </cell>
          <cell r="M208">
            <v>0</v>
          </cell>
          <cell r="N208">
            <v>137025</v>
          </cell>
          <cell r="O208">
            <v>5</v>
          </cell>
          <cell r="P208">
            <v>0</v>
          </cell>
          <cell r="Q208">
            <v>14503</v>
          </cell>
          <cell r="R208">
            <v>12648</v>
          </cell>
          <cell r="S208">
            <v>7771</v>
          </cell>
          <cell r="T208">
            <v>27.151</v>
          </cell>
          <cell r="U208">
            <v>45136.14</v>
          </cell>
        </row>
        <row r="209">
          <cell r="A209">
            <v>6786</v>
          </cell>
          <cell r="B209">
            <v>1</v>
          </cell>
          <cell r="C209">
            <v>61441</v>
          </cell>
          <cell r="D209">
            <v>116</v>
          </cell>
          <cell r="E209">
            <v>100</v>
          </cell>
          <cell r="F209">
            <v>1</v>
          </cell>
          <cell r="G209">
            <v>2435</v>
          </cell>
          <cell r="H209">
            <v>0</v>
          </cell>
          <cell r="I209">
            <v>0</v>
          </cell>
          <cell r="J209">
            <v>1</v>
          </cell>
          <cell r="K209">
            <v>1</v>
          </cell>
          <cell r="L209">
            <v>0</v>
          </cell>
          <cell r="M209">
            <v>0</v>
          </cell>
          <cell r="N209">
            <v>137025</v>
          </cell>
          <cell r="O209">
            <v>5</v>
          </cell>
          <cell r="P209">
            <v>0</v>
          </cell>
          <cell r="Q209">
            <v>14503</v>
          </cell>
          <cell r="R209">
            <v>12648</v>
          </cell>
          <cell r="S209">
            <v>7771</v>
          </cell>
          <cell r="T209">
            <v>27.151</v>
          </cell>
          <cell r="U209">
            <v>45136.14</v>
          </cell>
        </row>
        <row r="210">
          <cell r="A210">
            <v>12650</v>
          </cell>
          <cell r="B210">
            <v>0</v>
          </cell>
          <cell r="C210">
            <v>61714</v>
          </cell>
          <cell r="D210">
            <v>116</v>
          </cell>
          <cell r="E210">
            <v>100</v>
          </cell>
          <cell r="F210">
            <v>1</v>
          </cell>
          <cell r="G210">
            <v>2435</v>
          </cell>
          <cell r="H210">
            <v>0</v>
          </cell>
          <cell r="I210">
            <v>0</v>
          </cell>
          <cell r="J210">
            <v>1</v>
          </cell>
          <cell r="K210">
            <v>1</v>
          </cell>
          <cell r="L210">
            <v>0</v>
          </cell>
          <cell r="M210">
            <v>0</v>
          </cell>
          <cell r="N210">
            <v>137025</v>
          </cell>
          <cell r="O210">
            <v>5</v>
          </cell>
          <cell r="P210">
            <v>0</v>
          </cell>
          <cell r="Q210">
            <v>14503</v>
          </cell>
          <cell r="R210">
            <v>12648</v>
          </cell>
          <cell r="S210">
            <v>7771</v>
          </cell>
          <cell r="T210">
            <v>27.151</v>
          </cell>
          <cell r="U210">
            <v>45136.14</v>
          </cell>
        </row>
        <row r="211">
          <cell r="A211">
            <v>11284</v>
          </cell>
          <cell r="B211">
            <v>1</v>
          </cell>
          <cell r="C211">
            <v>61808</v>
          </cell>
          <cell r="D211">
            <v>116</v>
          </cell>
          <cell r="E211">
            <v>100</v>
          </cell>
          <cell r="F211">
            <v>1</v>
          </cell>
          <cell r="G211">
            <v>2435</v>
          </cell>
          <cell r="H211">
            <v>0</v>
          </cell>
          <cell r="I211">
            <v>0</v>
          </cell>
          <cell r="J211">
            <v>1</v>
          </cell>
          <cell r="K211">
            <v>1</v>
          </cell>
          <cell r="L211">
            <v>0</v>
          </cell>
          <cell r="M211">
            <v>0</v>
          </cell>
          <cell r="N211">
            <v>137025</v>
          </cell>
          <cell r="O211">
            <v>5</v>
          </cell>
          <cell r="P211">
            <v>0</v>
          </cell>
          <cell r="Q211">
            <v>14503</v>
          </cell>
          <cell r="R211">
            <v>12648</v>
          </cell>
          <cell r="S211">
            <v>7771</v>
          </cell>
          <cell r="T211">
            <v>27.151</v>
          </cell>
          <cell r="U211">
            <v>45136.14</v>
          </cell>
        </row>
        <row r="212">
          <cell r="A212">
            <v>5055</v>
          </cell>
          <cell r="B212">
            <v>1</v>
          </cell>
          <cell r="C212">
            <v>62013</v>
          </cell>
          <cell r="D212">
            <v>116</v>
          </cell>
          <cell r="E212">
            <v>100</v>
          </cell>
          <cell r="F212">
            <v>1</v>
          </cell>
          <cell r="G212">
            <v>2435</v>
          </cell>
          <cell r="H212">
            <v>0</v>
          </cell>
          <cell r="I212">
            <v>0</v>
          </cell>
          <cell r="J212">
            <v>1</v>
          </cell>
          <cell r="K212">
            <v>1</v>
          </cell>
          <cell r="L212">
            <v>0</v>
          </cell>
          <cell r="M212">
            <v>0</v>
          </cell>
          <cell r="N212">
            <v>137025</v>
          </cell>
          <cell r="O212">
            <v>5</v>
          </cell>
          <cell r="P212">
            <v>0</v>
          </cell>
          <cell r="Q212">
            <v>14503</v>
          </cell>
          <cell r="R212">
            <v>12648</v>
          </cell>
          <cell r="S212">
            <v>7771</v>
          </cell>
          <cell r="T212">
            <v>27.151</v>
          </cell>
          <cell r="U212">
            <v>45136.14</v>
          </cell>
        </row>
        <row r="213">
          <cell r="A213">
            <v>6659</v>
          </cell>
          <cell r="B213">
            <v>1</v>
          </cell>
          <cell r="C213">
            <v>62702</v>
          </cell>
          <cell r="D213">
            <v>116</v>
          </cell>
          <cell r="E213">
            <v>100</v>
          </cell>
          <cell r="F213">
            <v>1</v>
          </cell>
          <cell r="G213">
            <v>2435</v>
          </cell>
          <cell r="H213">
            <v>0</v>
          </cell>
          <cell r="I213">
            <v>0</v>
          </cell>
          <cell r="J213">
            <v>1</v>
          </cell>
          <cell r="K213">
            <v>1</v>
          </cell>
          <cell r="L213">
            <v>0</v>
          </cell>
          <cell r="M213">
            <v>0</v>
          </cell>
          <cell r="N213">
            <v>137025</v>
          </cell>
          <cell r="O213">
            <v>5</v>
          </cell>
          <cell r="P213">
            <v>0</v>
          </cell>
          <cell r="Q213">
            <v>14503</v>
          </cell>
          <cell r="R213">
            <v>12648</v>
          </cell>
          <cell r="S213">
            <v>7771</v>
          </cell>
          <cell r="T213">
            <v>27.151</v>
          </cell>
          <cell r="U213">
            <v>45136.14</v>
          </cell>
        </row>
        <row r="214">
          <cell r="A214">
            <v>9001</v>
          </cell>
          <cell r="B214">
            <v>1</v>
          </cell>
          <cell r="C214">
            <v>62806</v>
          </cell>
          <cell r="D214">
            <v>116</v>
          </cell>
          <cell r="E214">
            <v>100</v>
          </cell>
          <cell r="F214">
            <v>1</v>
          </cell>
          <cell r="G214">
            <v>2435</v>
          </cell>
          <cell r="H214">
            <v>0</v>
          </cell>
          <cell r="I214">
            <v>0</v>
          </cell>
          <cell r="J214">
            <v>1</v>
          </cell>
          <cell r="K214">
            <v>1</v>
          </cell>
          <cell r="L214">
            <v>0</v>
          </cell>
          <cell r="M214">
            <v>0</v>
          </cell>
          <cell r="N214">
            <v>137025</v>
          </cell>
          <cell r="O214">
            <v>5</v>
          </cell>
          <cell r="P214">
            <v>0</v>
          </cell>
          <cell r="Q214">
            <v>14503</v>
          </cell>
          <cell r="R214">
            <v>12648</v>
          </cell>
          <cell r="S214">
            <v>7771</v>
          </cell>
          <cell r="T214">
            <v>27.151</v>
          </cell>
          <cell r="U214">
            <v>45136.14</v>
          </cell>
        </row>
        <row r="215">
          <cell r="A215">
            <v>12949</v>
          </cell>
          <cell r="B215">
            <v>1</v>
          </cell>
          <cell r="C215">
            <v>63363</v>
          </cell>
          <cell r="D215">
            <v>116</v>
          </cell>
          <cell r="E215">
            <v>100</v>
          </cell>
          <cell r="F215">
            <v>1</v>
          </cell>
          <cell r="G215">
            <v>2435</v>
          </cell>
          <cell r="H215">
            <v>0</v>
          </cell>
          <cell r="I215">
            <v>0</v>
          </cell>
          <cell r="J215">
            <v>1</v>
          </cell>
          <cell r="K215">
            <v>1</v>
          </cell>
          <cell r="L215">
            <v>0</v>
          </cell>
          <cell r="M215">
            <v>0</v>
          </cell>
          <cell r="N215">
            <v>137025</v>
          </cell>
          <cell r="O215">
            <v>5</v>
          </cell>
          <cell r="P215">
            <v>0</v>
          </cell>
          <cell r="Q215">
            <v>14503</v>
          </cell>
          <cell r="R215">
            <v>12648</v>
          </cell>
          <cell r="S215">
            <v>7771</v>
          </cell>
          <cell r="T215">
            <v>27.151</v>
          </cell>
          <cell r="U215">
            <v>45136.14</v>
          </cell>
        </row>
        <row r="216">
          <cell r="A216">
            <v>14310</v>
          </cell>
          <cell r="B216">
            <v>1</v>
          </cell>
          <cell r="C216">
            <v>64849</v>
          </cell>
          <cell r="D216">
            <v>116</v>
          </cell>
          <cell r="E216">
            <v>100</v>
          </cell>
          <cell r="F216">
            <v>1</v>
          </cell>
          <cell r="G216">
            <v>2435</v>
          </cell>
          <cell r="H216">
            <v>0</v>
          </cell>
          <cell r="I216">
            <v>0</v>
          </cell>
          <cell r="J216">
            <v>1</v>
          </cell>
          <cell r="K216">
            <v>1</v>
          </cell>
          <cell r="L216">
            <v>0</v>
          </cell>
          <cell r="M216">
            <v>0</v>
          </cell>
          <cell r="N216">
            <v>137025</v>
          </cell>
          <cell r="O216">
            <v>5</v>
          </cell>
          <cell r="P216">
            <v>0</v>
          </cell>
          <cell r="Q216">
            <v>14503</v>
          </cell>
          <cell r="R216">
            <v>12648</v>
          </cell>
          <cell r="S216">
            <v>7771</v>
          </cell>
          <cell r="T216">
            <v>27.151</v>
          </cell>
          <cell r="U216">
            <v>45136.14</v>
          </cell>
        </row>
        <row r="217">
          <cell r="A217">
            <v>17120</v>
          </cell>
          <cell r="B217">
            <v>1</v>
          </cell>
          <cell r="C217">
            <v>65017</v>
          </cell>
          <cell r="D217">
            <v>116</v>
          </cell>
          <cell r="E217">
            <v>100</v>
          </cell>
          <cell r="F217">
            <v>1</v>
          </cell>
          <cell r="G217">
            <v>2435</v>
          </cell>
          <cell r="H217">
            <v>0</v>
          </cell>
          <cell r="I217">
            <v>0</v>
          </cell>
          <cell r="J217">
            <v>1</v>
          </cell>
          <cell r="K217">
            <v>1</v>
          </cell>
          <cell r="L217">
            <v>0</v>
          </cell>
          <cell r="M217">
            <v>0</v>
          </cell>
          <cell r="N217">
            <v>137025</v>
          </cell>
          <cell r="O217">
            <v>5</v>
          </cell>
          <cell r="P217">
            <v>0</v>
          </cell>
          <cell r="Q217">
            <v>14503</v>
          </cell>
          <cell r="R217">
            <v>12648</v>
          </cell>
          <cell r="S217">
            <v>7771</v>
          </cell>
          <cell r="T217">
            <v>27.151</v>
          </cell>
          <cell r="U217">
            <v>45136.14</v>
          </cell>
        </row>
        <row r="218">
          <cell r="A218">
            <v>15287</v>
          </cell>
          <cell r="B218">
            <v>0</v>
          </cell>
          <cell r="C218">
            <v>65177</v>
          </cell>
          <cell r="D218">
            <v>116</v>
          </cell>
          <cell r="E218">
            <v>100</v>
          </cell>
          <cell r="F218">
            <v>1</v>
          </cell>
          <cell r="G218">
            <v>2435</v>
          </cell>
          <cell r="H218">
            <v>0</v>
          </cell>
          <cell r="I218">
            <v>0</v>
          </cell>
          <cell r="J218">
            <v>1</v>
          </cell>
          <cell r="K218">
            <v>1</v>
          </cell>
          <cell r="L218">
            <v>0</v>
          </cell>
          <cell r="M218">
            <v>0</v>
          </cell>
          <cell r="N218">
            <v>137025</v>
          </cell>
          <cell r="O218">
            <v>5</v>
          </cell>
          <cell r="P218">
            <v>0</v>
          </cell>
          <cell r="Q218">
            <v>14503</v>
          </cell>
          <cell r="R218">
            <v>12648</v>
          </cell>
          <cell r="S218">
            <v>7771</v>
          </cell>
          <cell r="T218">
            <v>27.151</v>
          </cell>
          <cell r="U218">
            <v>45136.14</v>
          </cell>
        </row>
        <row r="219">
          <cell r="A219">
            <v>17782</v>
          </cell>
          <cell r="B219">
            <v>0</v>
          </cell>
          <cell r="C219">
            <v>65336</v>
          </cell>
          <cell r="D219">
            <v>116</v>
          </cell>
          <cell r="E219">
            <v>100</v>
          </cell>
          <cell r="F219">
            <v>1</v>
          </cell>
          <cell r="G219">
            <v>2435</v>
          </cell>
          <cell r="H219">
            <v>0</v>
          </cell>
          <cell r="I219">
            <v>0</v>
          </cell>
          <cell r="J219">
            <v>1</v>
          </cell>
          <cell r="K219">
            <v>1</v>
          </cell>
          <cell r="L219">
            <v>0</v>
          </cell>
          <cell r="M219">
            <v>0</v>
          </cell>
          <cell r="N219">
            <v>137025</v>
          </cell>
          <cell r="O219">
            <v>5</v>
          </cell>
          <cell r="P219">
            <v>0</v>
          </cell>
          <cell r="Q219">
            <v>14503</v>
          </cell>
          <cell r="R219">
            <v>12648</v>
          </cell>
          <cell r="S219">
            <v>7771</v>
          </cell>
          <cell r="T219">
            <v>27.151</v>
          </cell>
          <cell r="U219">
            <v>45136.14</v>
          </cell>
        </row>
        <row r="220">
          <cell r="A220">
            <v>6349</v>
          </cell>
          <cell r="B220">
            <v>1</v>
          </cell>
          <cell r="C220">
            <v>65522</v>
          </cell>
          <cell r="D220">
            <v>116</v>
          </cell>
          <cell r="E220">
            <v>100</v>
          </cell>
          <cell r="F220">
            <v>1</v>
          </cell>
          <cell r="G220">
            <v>2435</v>
          </cell>
          <cell r="H220">
            <v>0</v>
          </cell>
          <cell r="I220">
            <v>0</v>
          </cell>
          <cell r="J220">
            <v>1</v>
          </cell>
          <cell r="K220">
            <v>1</v>
          </cell>
          <cell r="L220">
            <v>0</v>
          </cell>
          <cell r="M220">
            <v>0</v>
          </cell>
          <cell r="N220">
            <v>137025</v>
          </cell>
          <cell r="O220">
            <v>5</v>
          </cell>
          <cell r="P220">
            <v>0</v>
          </cell>
          <cell r="Q220">
            <v>14503</v>
          </cell>
          <cell r="R220">
            <v>12648</v>
          </cell>
          <cell r="S220">
            <v>7771</v>
          </cell>
          <cell r="T220">
            <v>27.151</v>
          </cell>
          <cell r="U220">
            <v>45136.14</v>
          </cell>
        </row>
        <row r="221">
          <cell r="A221">
            <v>4012</v>
          </cell>
          <cell r="B221">
            <v>1</v>
          </cell>
          <cell r="C221">
            <v>65769</v>
          </cell>
          <cell r="D221">
            <v>116</v>
          </cell>
          <cell r="E221">
            <v>100</v>
          </cell>
          <cell r="F221">
            <v>1</v>
          </cell>
          <cell r="G221">
            <v>2435</v>
          </cell>
          <cell r="H221">
            <v>0</v>
          </cell>
          <cell r="I221">
            <v>0</v>
          </cell>
          <cell r="J221">
            <v>1</v>
          </cell>
          <cell r="K221">
            <v>1</v>
          </cell>
          <cell r="L221">
            <v>0</v>
          </cell>
          <cell r="M221">
            <v>0</v>
          </cell>
          <cell r="N221">
            <v>137025</v>
          </cell>
          <cell r="O221">
            <v>5</v>
          </cell>
          <cell r="P221">
            <v>0</v>
          </cell>
          <cell r="Q221">
            <v>14503</v>
          </cell>
          <cell r="R221">
            <v>12648</v>
          </cell>
          <cell r="S221">
            <v>7771</v>
          </cell>
          <cell r="T221">
            <v>27.151</v>
          </cell>
          <cell r="U221">
            <v>45136.14</v>
          </cell>
        </row>
        <row r="222">
          <cell r="A222">
            <v>18745</v>
          </cell>
          <cell r="B222">
            <v>1</v>
          </cell>
          <cell r="C222">
            <v>66783</v>
          </cell>
          <cell r="D222">
            <v>116</v>
          </cell>
          <cell r="E222">
            <v>100</v>
          </cell>
          <cell r="F222">
            <v>1</v>
          </cell>
          <cell r="G222">
            <v>2435</v>
          </cell>
          <cell r="H222">
            <v>0</v>
          </cell>
          <cell r="I222">
            <v>0</v>
          </cell>
          <cell r="J222">
            <v>1</v>
          </cell>
          <cell r="K222">
            <v>1</v>
          </cell>
          <cell r="L222">
            <v>0</v>
          </cell>
          <cell r="M222">
            <v>0</v>
          </cell>
          <cell r="N222">
            <v>137025</v>
          </cell>
          <cell r="O222">
            <v>5</v>
          </cell>
          <cell r="P222">
            <v>0</v>
          </cell>
          <cell r="Q222">
            <v>14503</v>
          </cell>
          <cell r="R222">
            <v>12648</v>
          </cell>
          <cell r="S222">
            <v>7771</v>
          </cell>
          <cell r="T222">
            <v>27.151</v>
          </cell>
          <cell r="U222">
            <v>45136.14</v>
          </cell>
        </row>
        <row r="223">
          <cell r="A223">
            <v>13778</v>
          </cell>
          <cell r="B223">
            <v>1</v>
          </cell>
          <cell r="C223">
            <v>66961</v>
          </cell>
          <cell r="D223">
            <v>116</v>
          </cell>
          <cell r="E223">
            <v>100</v>
          </cell>
          <cell r="F223">
            <v>1</v>
          </cell>
          <cell r="G223">
            <v>2435</v>
          </cell>
          <cell r="H223">
            <v>0</v>
          </cell>
          <cell r="I223">
            <v>0</v>
          </cell>
          <cell r="J223">
            <v>1</v>
          </cell>
          <cell r="K223">
            <v>1</v>
          </cell>
          <cell r="L223">
            <v>0</v>
          </cell>
          <cell r="M223">
            <v>0</v>
          </cell>
          <cell r="N223">
            <v>137025</v>
          </cell>
          <cell r="O223">
            <v>5</v>
          </cell>
          <cell r="P223">
            <v>0</v>
          </cell>
          <cell r="Q223">
            <v>14503</v>
          </cell>
          <cell r="R223">
            <v>12648</v>
          </cell>
          <cell r="S223">
            <v>7771</v>
          </cell>
          <cell r="T223">
            <v>27.151</v>
          </cell>
          <cell r="U223">
            <v>45136.14</v>
          </cell>
        </row>
        <row r="224">
          <cell r="A224">
            <v>3840</v>
          </cell>
          <cell r="B224">
            <v>0</v>
          </cell>
          <cell r="C224">
            <v>67060</v>
          </cell>
          <cell r="D224">
            <v>116</v>
          </cell>
          <cell r="E224">
            <v>100</v>
          </cell>
          <cell r="F224">
            <v>1</v>
          </cell>
          <cell r="G224">
            <v>2435</v>
          </cell>
          <cell r="H224">
            <v>0</v>
          </cell>
          <cell r="I224">
            <v>0</v>
          </cell>
          <cell r="J224">
            <v>1</v>
          </cell>
          <cell r="K224">
            <v>1</v>
          </cell>
          <cell r="L224">
            <v>0</v>
          </cell>
          <cell r="M224">
            <v>0</v>
          </cell>
          <cell r="N224">
            <v>137025</v>
          </cell>
          <cell r="O224">
            <v>5</v>
          </cell>
          <cell r="P224">
            <v>0</v>
          </cell>
          <cell r="Q224">
            <v>14503</v>
          </cell>
          <cell r="R224">
            <v>12648</v>
          </cell>
          <cell r="S224">
            <v>7771</v>
          </cell>
          <cell r="T224">
            <v>27.151</v>
          </cell>
          <cell r="U224">
            <v>45136.14</v>
          </cell>
        </row>
        <row r="225">
          <cell r="A225">
            <v>8545</v>
          </cell>
          <cell r="B225">
            <v>1</v>
          </cell>
          <cell r="C225">
            <v>67129</v>
          </cell>
          <cell r="D225">
            <v>116</v>
          </cell>
          <cell r="E225">
            <v>100</v>
          </cell>
          <cell r="F225">
            <v>1</v>
          </cell>
          <cell r="G225">
            <v>2435</v>
          </cell>
          <cell r="H225">
            <v>0</v>
          </cell>
          <cell r="I225">
            <v>0</v>
          </cell>
          <cell r="J225">
            <v>1</v>
          </cell>
          <cell r="K225">
            <v>1</v>
          </cell>
          <cell r="L225">
            <v>0</v>
          </cell>
          <cell r="M225">
            <v>0</v>
          </cell>
          <cell r="N225">
            <v>137025</v>
          </cell>
          <cell r="O225">
            <v>5</v>
          </cell>
          <cell r="P225">
            <v>0</v>
          </cell>
          <cell r="Q225">
            <v>14503</v>
          </cell>
          <cell r="R225">
            <v>12648</v>
          </cell>
          <cell r="S225">
            <v>7771</v>
          </cell>
          <cell r="T225">
            <v>27.151</v>
          </cell>
          <cell r="U225">
            <v>45136.14</v>
          </cell>
        </row>
        <row r="226">
          <cell r="A226">
            <v>7217</v>
          </cell>
          <cell r="B226">
            <v>0</v>
          </cell>
          <cell r="C226">
            <v>67261</v>
          </cell>
          <cell r="D226">
            <v>116</v>
          </cell>
          <cell r="E226">
            <v>100</v>
          </cell>
          <cell r="F226">
            <v>1</v>
          </cell>
          <cell r="G226">
            <v>2435</v>
          </cell>
          <cell r="H226">
            <v>0</v>
          </cell>
          <cell r="I226">
            <v>0</v>
          </cell>
          <cell r="J226">
            <v>1</v>
          </cell>
          <cell r="K226">
            <v>1</v>
          </cell>
          <cell r="L226">
            <v>0</v>
          </cell>
          <cell r="M226">
            <v>0</v>
          </cell>
          <cell r="N226">
            <v>137025</v>
          </cell>
          <cell r="O226">
            <v>5</v>
          </cell>
          <cell r="P226">
            <v>0</v>
          </cell>
          <cell r="Q226">
            <v>14503</v>
          </cell>
          <cell r="R226">
            <v>12648</v>
          </cell>
          <cell r="S226">
            <v>7771</v>
          </cell>
          <cell r="T226">
            <v>27.151</v>
          </cell>
          <cell r="U226">
            <v>45136.14</v>
          </cell>
        </row>
        <row r="227">
          <cell r="A227">
            <v>17113</v>
          </cell>
          <cell r="B227">
            <v>0</v>
          </cell>
          <cell r="C227">
            <v>67443</v>
          </cell>
          <cell r="D227">
            <v>116</v>
          </cell>
          <cell r="E227">
            <v>100</v>
          </cell>
          <cell r="F227">
            <v>1</v>
          </cell>
          <cell r="G227">
            <v>2435</v>
          </cell>
          <cell r="H227">
            <v>0</v>
          </cell>
          <cell r="I227">
            <v>0</v>
          </cell>
          <cell r="J227">
            <v>1</v>
          </cell>
          <cell r="K227">
            <v>1</v>
          </cell>
          <cell r="L227">
            <v>0</v>
          </cell>
          <cell r="M227">
            <v>0</v>
          </cell>
          <cell r="N227">
            <v>137025</v>
          </cell>
          <cell r="O227">
            <v>5</v>
          </cell>
          <cell r="P227">
            <v>0</v>
          </cell>
          <cell r="Q227">
            <v>14503</v>
          </cell>
          <cell r="R227">
            <v>12648</v>
          </cell>
          <cell r="S227">
            <v>7771</v>
          </cell>
          <cell r="T227">
            <v>27.151</v>
          </cell>
          <cell r="U227">
            <v>45136.14</v>
          </cell>
        </row>
        <row r="228">
          <cell r="A228">
            <v>13813</v>
          </cell>
          <cell r="B228">
            <v>1</v>
          </cell>
          <cell r="C228">
            <v>67793</v>
          </cell>
          <cell r="D228">
            <v>116</v>
          </cell>
          <cell r="E228">
            <v>100</v>
          </cell>
          <cell r="F228">
            <v>1</v>
          </cell>
          <cell r="G228">
            <v>2435</v>
          </cell>
          <cell r="H228">
            <v>0</v>
          </cell>
          <cell r="I228">
            <v>0</v>
          </cell>
          <cell r="J228">
            <v>1</v>
          </cell>
          <cell r="K228">
            <v>1</v>
          </cell>
          <cell r="L228">
            <v>0</v>
          </cell>
          <cell r="M228">
            <v>0</v>
          </cell>
          <cell r="N228">
            <v>137025</v>
          </cell>
          <cell r="O228">
            <v>5</v>
          </cell>
          <cell r="P228">
            <v>0</v>
          </cell>
          <cell r="Q228">
            <v>14503</v>
          </cell>
          <cell r="R228">
            <v>12648</v>
          </cell>
          <cell r="S228">
            <v>7771</v>
          </cell>
          <cell r="T228">
            <v>27.151</v>
          </cell>
          <cell r="U228">
            <v>45136.14</v>
          </cell>
        </row>
        <row r="229">
          <cell r="A229">
            <v>8789</v>
          </cell>
          <cell r="B229">
            <v>0</v>
          </cell>
          <cell r="C229">
            <v>69068</v>
          </cell>
          <cell r="D229">
            <v>138</v>
          </cell>
          <cell r="E229">
            <v>100</v>
          </cell>
          <cell r="F229">
            <v>1</v>
          </cell>
          <cell r="G229">
            <v>2357</v>
          </cell>
          <cell r="H229">
            <v>0</v>
          </cell>
          <cell r="I229">
            <v>0</v>
          </cell>
          <cell r="J229">
            <v>1</v>
          </cell>
          <cell r="K229">
            <v>1</v>
          </cell>
          <cell r="L229">
            <v>0</v>
          </cell>
          <cell r="M229">
            <v>0</v>
          </cell>
          <cell r="N229">
            <v>133253</v>
          </cell>
          <cell r="O229">
            <v>8</v>
          </cell>
          <cell r="P229">
            <v>0</v>
          </cell>
          <cell r="Q229">
            <v>17514</v>
          </cell>
          <cell r="R229">
            <v>6945</v>
          </cell>
          <cell r="S229">
            <v>43599</v>
          </cell>
          <cell r="T229">
            <v>24.459</v>
          </cell>
          <cell r="U229">
            <v>62709</v>
          </cell>
        </row>
        <row r="230">
          <cell r="A230">
            <v>3825</v>
          </cell>
          <cell r="B230">
            <v>0</v>
          </cell>
          <cell r="C230">
            <v>70024</v>
          </cell>
          <cell r="D230">
            <v>138</v>
          </cell>
          <cell r="E230">
            <v>100</v>
          </cell>
          <cell r="F230">
            <v>1</v>
          </cell>
          <cell r="G230">
            <v>2357</v>
          </cell>
          <cell r="H230">
            <v>0</v>
          </cell>
          <cell r="I230">
            <v>0</v>
          </cell>
          <cell r="J230">
            <v>1</v>
          </cell>
          <cell r="K230">
            <v>1</v>
          </cell>
          <cell r="L230">
            <v>0</v>
          </cell>
          <cell r="M230">
            <v>0</v>
          </cell>
          <cell r="N230">
            <v>133253</v>
          </cell>
          <cell r="O230">
            <v>8</v>
          </cell>
          <cell r="P230">
            <v>0</v>
          </cell>
          <cell r="Q230">
            <v>17514</v>
          </cell>
          <cell r="R230">
            <v>6945</v>
          </cell>
          <cell r="S230">
            <v>43599</v>
          </cell>
          <cell r="T230">
            <v>24.459</v>
          </cell>
          <cell r="U230">
            <v>62709</v>
          </cell>
        </row>
        <row r="231">
          <cell r="A231">
            <v>11264</v>
          </cell>
          <cell r="B231">
            <v>1</v>
          </cell>
          <cell r="C231">
            <v>70302</v>
          </cell>
          <cell r="D231">
            <v>138</v>
          </cell>
          <cell r="E231">
            <v>100</v>
          </cell>
          <cell r="F231">
            <v>1</v>
          </cell>
          <cell r="G231">
            <v>2357</v>
          </cell>
          <cell r="H231">
            <v>0</v>
          </cell>
          <cell r="I231">
            <v>0</v>
          </cell>
          <cell r="J231">
            <v>1</v>
          </cell>
          <cell r="K231">
            <v>1</v>
          </cell>
          <cell r="L231">
            <v>0</v>
          </cell>
          <cell r="M231">
            <v>0</v>
          </cell>
          <cell r="N231">
            <v>133253</v>
          </cell>
          <cell r="O231">
            <v>8</v>
          </cell>
          <cell r="P231">
            <v>0</v>
          </cell>
          <cell r="Q231">
            <v>17514</v>
          </cell>
          <cell r="R231">
            <v>6945</v>
          </cell>
          <cell r="S231">
            <v>43599</v>
          </cell>
          <cell r="T231">
            <v>24.459</v>
          </cell>
          <cell r="U231">
            <v>62709</v>
          </cell>
        </row>
        <row r="232">
          <cell r="A232">
            <v>9868</v>
          </cell>
          <cell r="B232">
            <v>0</v>
          </cell>
          <cell r="C232">
            <v>70390</v>
          </cell>
          <cell r="D232">
            <v>138</v>
          </cell>
          <cell r="E232">
            <v>100</v>
          </cell>
          <cell r="F232">
            <v>1</v>
          </cell>
          <cell r="G232">
            <v>2357</v>
          </cell>
          <cell r="H232">
            <v>0</v>
          </cell>
          <cell r="I232">
            <v>0</v>
          </cell>
          <cell r="J232">
            <v>1</v>
          </cell>
          <cell r="K232">
            <v>1</v>
          </cell>
          <cell r="L232">
            <v>0</v>
          </cell>
          <cell r="M232">
            <v>0</v>
          </cell>
          <cell r="N232">
            <v>133253</v>
          </cell>
          <cell r="O232">
            <v>8</v>
          </cell>
          <cell r="P232">
            <v>0</v>
          </cell>
          <cell r="Q232">
            <v>17514</v>
          </cell>
          <cell r="R232">
            <v>6945</v>
          </cell>
          <cell r="S232">
            <v>43599</v>
          </cell>
          <cell r="T232">
            <v>24.459</v>
          </cell>
          <cell r="U232">
            <v>62709</v>
          </cell>
        </row>
        <row r="233">
          <cell r="A233">
            <v>3761</v>
          </cell>
          <cell r="B233">
            <v>0</v>
          </cell>
          <cell r="C233">
            <v>71420</v>
          </cell>
          <cell r="D233">
            <v>138</v>
          </cell>
          <cell r="E233">
            <v>100</v>
          </cell>
          <cell r="F233">
            <v>1</v>
          </cell>
          <cell r="G233">
            <v>2357</v>
          </cell>
          <cell r="H233">
            <v>0</v>
          </cell>
          <cell r="I233">
            <v>0</v>
          </cell>
          <cell r="J233">
            <v>1</v>
          </cell>
          <cell r="K233">
            <v>1</v>
          </cell>
          <cell r="L233">
            <v>0</v>
          </cell>
          <cell r="M233">
            <v>0</v>
          </cell>
          <cell r="N233">
            <v>133253</v>
          </cell>
          <cell r="O233">
            <v>8</v>
          </cell>
          <cell r="P233">
            <v>0</v>
          </cell>
          <cell r="Q233">
            <v>17514</v>
          </cell>
          <cell r="R233">
            <v>6945</v>
          </cell>
          <cell r="S233">
            <v>43599</v>
          </cell>
          <cell r="T233">
            <v>24.459</v>
          </cell>
          <cell r="U233">
            <v>62709</v>
          </cell>
        </row>
        <row r="234">
          <cell r="A234">
            <v>16211</v>
          </cell>
          <cell r="B234">
            <v>0</v>
          </cell>
          <cell r="C234">
            <v>72653</v>
          </cell>
          <cell r="D234">
            <v>138</v>
          </cell>
          <cell r="E234">
            <v>100</v>
          </cell>
          <cell r="F234">
            <v>1</v>
          </cell>
          <cell r="G234">
            <v>2357</v>
          </cell>
          <cell r="H234">
            <v>0</v>
          </cell>
          <cell r="I234">
            <v>0</v>
          </cell>
          <cell r="J234">
            <v>1</v>
          </cell>
          <cell r="K234">
            <v>1</v>
          </cell>
          <cell r="L234">
            <v>0</v>
          </cell>
          <cell r="M234">
            <v>0</v>
          </cell>
          <cell r="N234">
            <v>133253</v>
          </cell>
          <cell r="O234">
            <v>8</v>
          </cell>
          <cell r="P234">
            <v>0</v>
          </cell>
          <cell r="Q234">
            <v>17514</v>
          </cell>
          <cell r="R234">
            <v>6945</v>
          </cell>
          <cell r="S234">
            <v>43599</v>
          </cell>
          <cell r="T234">
            <v>24.459</v>
          </cell>
          <cell r="U234">
            <v>62709</v>
          </cell>
        </row>
        <row r="235">
          <cell r="A235">
            <v>4805</v>
          </cell>
          <cell r="B235">
            <v>1</v>
          </cell>
          <cell r="C235">
            <v>76889</v>
          </cell>
          <cell r="D235">
            <v>138</v>
          </cell>
          <cell r="E235">
            <v>100</v>
          </cell>
          <cell r="F235">
            <v>1</v>
          </cell>
          <cell r="G235">
            <v>2357</v>
          </cell>
          <cell r="H235">
            <v>0</v>
          </cell>
          <cell r="I235">
            <v>0</v>
          </cell>
          <cell r="J235">
            <v>1</v>
          </cell>
          <cell r="K235">
            <v>1</v>
          </cell>
          <cell r="L235">
            <v>0</v>
          </cell>
          <cell r="M235">
            <v>0</v>
          </cell>
          <cell r="N235">
            <v>133253</v>
          </cell>
          <cell r="O235">
            <v>8</v>
          </cell>
          <cell r="P235">
            <v>0</v>
          </cell>
          <cell r="Q235">
            <v>17514</v>
          </cell>
          <cell r="R235">
            <v>6945</v>
          </cell>
          <cell r="S235">
            <v>43599</v>
          </cell>
          <cell r="T235">
            <v>24.459</v>
          </cell>
          <cell r="U235">
            <v>62709</v>
          </cell>
        </row>
        <row r="236">
          <cell r="A236">
            <v>9115</v>
          </cell>
          <cell r="B236">
            <v>1</v>
          </cell>
          <cell r="C236">
            <v>76905</v>
          </cell>
          <cell r="D236">
            <v>138</v>
          </cell>
          <cell r="E236">
            <v>100</v>
          </cell>
          <cell r="F236">
            <v>1</v>
          </cell>
          <cell r="G236">
            <v>2357</v>
          </cell>
          <cell r="H236">
            <v>0</v>
          </cell>
          <cell r="I236">
            <v>0</v>
          </cell>
          <cell r="J236">
            <v>1</v>
          </cell>
          <cell r="K236">
            <v>1</v>
          </cell>
          <cell r="L236">
            <v>0</v>
          </cell>
          <cell r="M236">
            <v>0</v>
          </cell>
          <cell r="N236">
            <v>133253</v>
          </cell>
          <cell r="O236">
            <v>8</v>
          </cell>
          <cell r="P236">
            <v>0</v>
          </cell>
          <cell r="Q236">
            <v>17514</v>
          </cell>
          <cell r="R236">
            <v>6945</v>
          </cell>
          <cell r="S236">
            <v>43599</v>
          </cell>
          <cell r="T236">
            <v>24.459</v>
          </cell>
          <cell r="U236">
            <v>62709</v>
          </cell>
        </row>
        <row r="237">
          <cell r="A237">
            <v>12632</v>
          </cell>
          <cell r="B237">
            <v>0</v>
          </cell>
          <cell r="C237">
            <v>77922</v>
          </cell>
          <cell r="D237">
            <v>138</v>
          </cell>
          <cell r="E237">
            <v>100</v>
          </cell>
          <cell r="F237">
            <v>1</v>
          </cell>
          <cell r="G237">
            <v>2357</v>
          </cell>
          <cell r="H237">
            <v>0</v>
          </cell>
          <cell r="I237">
            <v>0</v>
          </cell>
          <cell r="J237">
            <v>1</v>
          </cell>
          <cell r="K237">
            <v>1</v>
          </cell>
          <cell r="L237">
            <v>0</v>
          </cell>
          <cell r="M237">
            <v>0</v>
          </cell>
          <cell r="N237">
            <v>133253</v>
          </cell>
          <cell r="O237">
            <v>8</v>
          </cell>
          <cell r="P237">
            <v>0</v>
          </cell>
          <cell r="Q237">
            <v>17514</v>
          </cell>
          <cell r="R237">
            <v>6945</v>
          </cell>
          <cell r="S237">
            <v>43599</v>
          </cell>
          <cell r="T237">
            <v>24.459</v>
          </cell>
          <cell r="U237">
            <v>62709</v>
          </cell>
        </row>
        <row r="238">
          <cell r="A238">
            <v>790</v>
          </cell>
          <cell r="B238">
            <v>1</v>
          </cell>
          <cell r="C238">
            <v>78356</v>
          </cell>
          <cell r="D238">
            <v>138</v>
          </cell>
          <cell r="E238">
            <v>100</v>
          </cell>
          <cell r="F238">
            <v>1</v>
          </cell>
          <cell r="G238">
            <v>2357</v>
          </cell>
          <cell r="H238">
            <v>0</v>
          </cell>
          <cell r="I238">
            <v>0</v>
          </cell>
          <cell r="J238">
            <v>1</v>
          </cell>
          <cell r="K238">
            <v>1</v>
          </cell>
          <cell r="L238">
            <v>0</v>
          </cell>
          <cell r="M238">
            <v>0</v>
          </cell>
          <cell r="N238">
            <v>133253</v>
          </cell>
          <cell r="O238">
            <v>8</v>
          </cell>
          <cell r="P238">
            <v>0</v>
          </cell>
          <cell r="Q238">
            <v>17514</v>
          </cell>
          <cell r="R238">
            <v>6945</v>
          </cell>
          <cell r="S238">
            <v>43599</v>
          </cell>
          <cell r="T238">
            <v>24.459</v>
          </cell>
          <cell r="U238">
            <v>62709</v>
          </cell>
        </row>
        <row r="239">
          <cell r="A239">
            <v>19020</v>
          </cell>
          <cell r="B239">
            <v>1</v>
          </cell>
          <cell r="C239">
            <v>78797</v>
          </cell>
          <cell r="D239">
            <v>138</v>
          </cell>
          <cell r="E239">
            <v>100</v>
          </cell>
          <cell r="F239">
            <v>1</v>
          </cell>
          <cell r="G239">
            <v>2357</v>
          </cell>
          <cell r="H239">
            <v>0</v>
          </cell>
          <cell r="I239">
            <v>0</v>
          </cell>
          <cell r="J239">
            <v>1</v>
          </cell>
          <cell r="K239">
            <v>1</v>
          </cell>
          <cell r="L239">
            <v>0</v>
          </cell>
          <cell r="M239">
            <v>0</v>
          </cell>
          <cell r="N239">
            <v>133253</v>
          </cell>
          <cell r="O239">
            <v>8</v>
          </cell>
          <cell r="P239">
            <v>0</v>
          </cell>
          <cell r="Q239">
            <v>17514</v>
          </cell>
          <cell r="R239">
            <v>6945</v>
          </cell>
          <cell r="S239">
            <v>43599</v>
          </cell>
          <cell r="T239">
            <v>24.459</v>
          </cell>
          <cell r="U239">
            <v>62709</v>
          </cell>
        </row>
        <row r="240">
          <cell r="A240">
            <v>4526</v>
          </cell>
          <cell r="B240">
            <v>0</v>
          </cell>
          <cell r="C240">
            <v>80050</v>
          </cell>
          <cell r="D240">
            <v>138</v>
          </cell>
          <cell r="E240">
            <v>100</v>
          </cell>
          <cell r="F240">
            <v>1</v>
          </cell>
          <cell r="G240">
            <v>2357</v>
          </cell>
          <cell r="H240">
            <v>0</v>
          </cell>
          <cell r="I240">
            <v>0</v>
          </cell>
          <cell r="J240">
            <v>1</v>
          </cell>
          <cell r="K240">
            <v>1</v>
          </cell>
          <cell r="L240">
            <v>0</v>
          </cell>
          <cell r="M240">
            <v>0</v>
          </cell>
          <cell r="N240">
            <v>133253</v>
          </cell>
          <cell r="O240">
            <v>8</v>
          </cell>
          <cell r="P240">
            <v>0</v>
          </cell>
          <cell r="Q240">
            <v>17514</v>
          </cell>
          <cell r="R240">
            <v>6945</v>
          </cell>
          <cell r="S240">
            <v>43599</v>
          </cell>
          <cell r="T240">
            <v>24.459</v>
          </cell>
          <cell r="U240">
            <v>62709</v>
          </cell>
        </row>
        <row r="241">
          <cell r="A241">
            <v>2305</v>
          </cell>
          <cell r="B241">
            <v>0</v>
          </cell>
          <cell r="C241">
            <v>82221</v>
          </cell>
          <cell r="D241">
            <v>138</v>
          </cell>
          <cell r="E241">
            <v>100</v>
          </cell>
          <cell r="F241">
            <v>1</v>
          </cell>
          <cell r="G241">
            <v>2357</v>
          </cell>
          <cell r="H241">
            <v>0</v>
          </cell>
          <cell r="I241">
            <v>0</v>
          </cell>
          <cell r="J241">
            <v>1</v>
          </cell>
          <cell r="K241">
            <v>1</v>
          </cell>
          <cell r="L241">
            <v>0</v>
          </cell>
          <cell r="M241">
            <v>0</v>
          </cell>
          <cell r="N241">
            <v>133253</v>
          </cell>
          <cell r="O241">
            <v>8</v>
          </cell>
          <cell r="P241">
            <v>0</v>
          </cell>
          <cell r="Q241">
            <v>17514</v>
          </cell>
          <cell r="R241">
            <v>6945</v>
          </cell>
          <cell r="S241">
            <v>43599</v>
          </cell>
          <cell r="T241">
            <v>24.459</v>
          </cell>
          <cell r="U241">
            <v>62709</v>
          </cell>
        </row>
        <row r="242">
          <cell r="A242">
            <v>13811</v>
          </cell>
          <cell r="B242">
            <v>1</v>
          </cell>
          <cell r="C242">
            <v>82547</v>
          </cell>
          <cell r="D242">
            <v>138</v>
          </cell>
          <cell r="E242">
            <v>100</v>
          </cell>
          <cell r="F242">
            <v>1</v>
          </cell>
          <cell r="G242">
            <v>2357</v>
          </cell>
          <cell r="H242">
            <v>0</v>
          </cell>
          <cell r="I242">
            <v>0</v>
          </cell>
          <cell r="J242">
            <v>1</v>
          </cell>
          <cell r="K242">
            <v>1</v>
          </cell>
          <cell r="L242">
            <v>0</v>
          </cell>
          <cell r="M242">
            <v>0</v>
          </cell>
          <cell r="N242">
            <v>133253</v>
          </cell>
          <cell r="O242">
            <v>8</v>
          </cell>
          <cell r="P242">
            <v>0</v>
          </cell>
          <cell r="Q242">
            <v>17514</v>
          </cell>
          <cell r="R242">
            <v>6945</v>
          </cell>
          <cell r="S242">
            <v>43599</v>
          </cell>
          <cell r="T242">
            <v>24.459</v>
          </cell>
          <cell r="U242">
            <v>62709</v>
          </cell>
        </row>
        <row r="243">
          <cell r="A243">
            <v>12564</v>
          </cell>
          <cell r="B243">
            <v>0</v>
          </cell>
          <cell r="C243">
            <v>84779</v>
          </cell>
          <cell r="D243">
            <v>149</v>
          </cell>
          <cell r="E243">
            <v>150</v>
          </cell>
          <cell r="F243">
            <v>1</v>
          </cell>
          <cell r="G243">
            <v>2305</v>
          </cell>
          <cell r="H243">
            <v>0</v>
          </cell>
          <cell r="I243">
            <v>0</v>
          </cell>
          <cell r="J243">
            <v>1</v>
          </cell>
          <cell r="K243">
            <v>1</v>
          </cell>
          <cell r="L243">
            <v>0</v>
          </cell>
          <cell r="M243">
            <v>0</v>
          </cell>
          <cell r="N243">
            <v>226659</v>
          </cell>
          <cell r="O243">
            <v>0</v>
          </cell>
          <cell r="P243">
            <v>0</v>
          </cell>
          <cell r="Q243">
            <v>19223</v>
          </cell>
          <cell r="R243">
            <v>19779</v>
          </cell>
          <cell r="S243">
            <v>9323</v>
          </cell>
          <cell r="T243">
            <v>39.002000000000002</v>
          </cell>
          <cell r="U243">
            <v>63701.22</v>
          </cell>
        </row>
        <row r="244">
          <cell r="A244">
            <v>14866</v>
          </cell>
          <cell r="B244">
            <v>0</v>
          </cell>
          <cell r="C244">
            <v>86414</v>
          </cell>
          <cell r="D244">
            <v>149</v>
          </cell>
          <cell r="E244">
            <v>150</v>
          </cell>
          <cell r="F244">
            <v>1</v>
          </cell>
          <cell r="G244">
            <v>2305</v>
          </cell>
          <cell r="H244">
            <v>0</v>
          </cell>
          <cell r="I244">
            <v>0</v>
          </cell>
          <cell r="J244">
            <v>1</v>
          </cell>
          <cell r="K244">
            <v>1</v>
          </cell>
          <cell r="L244">
            <v>0</v>
          </cell>
          <cell r="M244">
            <v>0</v>
          </cell>
          <cell r="N244">
            <v>226659</v>
          </cell>
          <cell r="O244">
            <v>0</v>
          </cell>
          <cell r="P244">
            <v>0</v>
          </cell>
          <cell r="Q244">
            <v>19223</v>
          </cell>
          <cell r="R244">
            <v>19779</v>
          </cell>
          <cell r="S244">
            <v>9323</v>
          </cell>
          <cell r="T244">
            <v>39.002000000000002</v>
          </cell>
          <cell r="U244">
            <v>63701.22</v>
          </cell>
        </row>
        <row r="245">
          <cell r="A245">
            <v>1592</v>
          </cell>
          <cell r="B245">
            <v>0</v>
          </cell>
          <cell r="C245">
            <v>87955</v>
          </cell>
          <cell r="D245">
            <v>149</v>
          </cell>
          <cell r="E245">
            <v>150</v>
          </cell>
          <cell r="F245">
            <v>1</v>
          </cell>
          <cell r="G245">
            <v>2305</v>
          </cell>
          <cell r="H245">
            <v>0</v>
          </cell>
          <cell r="I245">
            <v>0</v>
          </cell>
          <cell r="J245">
            <v>1</v>
          </cell>
          <cell r="K245">
            <v>1</v>
          </cell>
          <cell r="L245">
            <v>0</v>
          </cell>
          <cell r="M245">
            <v>0</v>
          </cell>
          <cell r="N245">
            <v>226659</v>
          </cell>
          <cell r="O245">
            <v>0</v>
          </cell>
          <cell r="P245">
            <v>0</v>
          </cell>
          <cell r="Q245">
            <v>19223</v>
          </cell>
          <cell r="R245">
            <v>19779</v>
          </cell>
          <cell r="S245">
            <v>9323</v>
          </cell>
          <cell r="T245">
            <v>39.002000000000002</v>
          </cell>
          <cell r="U245">
            <v>63701.22</v>
          </cell>
        </row>
        <row r="246">
          <cell r="A246">
            <v>5023</v>
          </cell>
          <cell r="B246">
            <v>1</v>
          </cell>
          <cell r="C246">
            <v>93631</v>
          </cell>
          <cell r="D246">
            <v>149</v>
          </cell>
          <cell r="E246">
            <v>150</v>
          </cell>
          <cell r="F246">
            <v>1</v>
          </cell>
          <cell r="G246">
            <v>2305</v>
          </cell>
          <cell r="H246">
            <v>0</v>
          </cell>
          <cell r="I246">
            <v>0</v>
          </cell>
          <cell r="J246">
            <v>1</v>
          </cell>
          <cell r="K246">
            <v>1</v>
          </cell>
          <cell r="L246">
            <v>0</v>
          </cell>
          <cell r="M246">
            <v>0</v>
          </cell>
          <cell r="N246">
            <v>226659</v>
          </cell>
          <cell r="O246">
            <v>0</v>
          </cell>
          <cell r="P246">
            <v>0</v>
          </cell>
          <cell r="Q246">
            <v>19223</v>
          </cell>
          <cell r="R246">
            <v>19779</v>
          </cell>
          <cell r="S246">
            <v>9323</v>
          </cell>
          <cell r="T246">
            <v>39.002000000000002</v>
          </cell>
          <cell r="U246">
            <v>63701.22</v>
          </cell>
        </row>
        <row r="247">
          <cell r="A247">
            <v>8205</v>
          </cell>
          <cell r="B247">
            <v>1</v>
          </cell>
          <cell r="C247">
            <v>94224</v>
          </cell>
          <cell r="D247">
            <v>149</v>
          </cell>
          <cell r="E247">
            <v>150</v>
          </cell>
          <cell r="F247">
            <v>1</v>
          </cell>
          <cell r="G247">
            <v>2305</v>
          </cell>
          <cell r="H247">
            <v>0</v>
          </cell>
          <cell r="I247">
            <v>0</v>
          </cell>
          <cell r="J247">
            <v>1</v>
          </cell>
          <cell r="K247">
            <v>1</v>
          </cell>
          <cell r="L247">
            <v>0</v>
          </cell>
          <cell r="M247">
            <v>0</v>
          </cell>
          <cell r="N247">
            <v>226659</v>
          </cell>
          <cell r="O247">
            <v>0</v>
          </cell>
          <cell r="P247">
            <v>0</v>
          </cell>
          <cell r="Q247">
            <v>19223</v>
          </cell>
          <cell r="R247">
            <v>19779</v>
          </cell>
          <cell r="S247">
            <v>9323</v>
          </cell>
          <cell r="T247">
            <v>39.002000000000002</v>
          </cell>
          <cell r="U247">
            <v>63701.22</v>
          </cell>
        </row>
        <row r="248">
          <cell r="A248">
            <v>19193</v>
          </cell>
          <cell r="B248">
            <v>1</v>
          </cell>
          <cell r="C248">
            <v>96093</v>
          </cell>
          <cell r="D248">
            <v>149</v>
          </cell>
          <cell r="E248">
            <v>150</v>
          </cell>
          <cell r="F248">
            <v>1</v>
          </cell>
          <cell r="G248">
            <v>2305</v>
          </cell>
          <cell r="H248">
            <v>0</v>
          </cell>
          <cell r="I248">
            <v>0</v>
          </cell>
          <cell r="J248">
            <v>1</v>
          </cell>
          <cell r="K248">
            <v>1</v>
          </cell>
          <cell r="L248">
            <v>0</v>
          </cell>
          <cell r="M248">
            <v>0</v>
          </cell>
          <cell r="N248">
            <v>226659</v>
          </cell>
          <cell r="O248">
            <v>0</v>
          </cell>
          <cell r="P248">
            <v>0</v>
          </cell>
          <cell r="Q248">
            <v>19223</v>
          </cell>
          <cell r="R248">
            <v>19779</v>
          </cell>
          <cell r="S248">
            <v>9323</v>
          </cell>
          <cell r="T248">
            <v>39.002000000000002</v>
          </cell>
          <cell r="U248">
            <v>63701.22</v>
          </cell>
        </row>
        <row r="249">
          <cell r="A249">
            <v>14770</v>
          </cell>
          <cell r="B249">
            <v>1</v>
          </cell>
          <cell r="C249">
            <v>97196</v>
          </cell>
          <cell r="D249">
            <v>149</v>
          </cell>
          <cell r="E249">
            <v>150</v>
          </cell>
          <cell r="F249">
            <v>1</v>
          </cell>
          <cell r="G249">
            <v>2305</v>
          </cell>
          <cell r="H249">
            <v>0</v>
          </cell>
          <cell r="I249">
            <v>0</v>
          </cell>
          <cell r="J249">
            <v>1</v>
          </cell>
          <cell r="K249">
            <v>1</v>
          </cell>
          <cell r="L249">
            <v>0</v>
          </cell>
          <cell r="M249">
            <v>0</v>
          </cell>
          <cell r="N249">
            <v>226659</v>
          </cell>
          <cell r="O249">
            <v>0</v>
          </cell>
          <cell r="P249">
            <v>0</v>
          </cell>
          <cell r="Q249">
            <v>19223</v>
          </cell>
          <cell r="R249">
            <v>19779</v>
          </cell>
          <cell r="S249">
            <v>9323</v>
          </cell>
          <cell r="T249">
            <v>39.002000000000002</v>
          </cell>
          <cell r="U249">
            <v>63701.22</v>
          </cell>
        </row>
        <row r="250">
          <cell r="A250">
            <v>6257</v>
          </cell>
          <cell r="B250">
            <v>0</v>
          </cell>
          <cell r="C250">
            <v>100384</v>
          </cell>
          <cell r="D250">
            <v>149</v>
          </cell>
          <cell r="E250">
            <v>150</v>
          </cell>
          <cell r="F250">
            <v>1</v>
          </cell>
          <cell r="G250">
            <v>2305</v>
          </cell>
          <cell r="H250">
            <v>0</v>
          </cell>
          <cell r="I250">
            <v>0</v>
          </cell>
          <cell r="J250">
            <v>1</v>
          </cell>
          <cell r="K250">
            <v>1</v>
          </cell>
          <cell r="L250">
            <v>0</v>
          </cell>
          <cell r="M250">
            <v>0</v>
          </cell>
          <cell r="N250">
            <v>226659</v>
          </cell>
          <cell r="O250">
            <v>0</v>
          </cell>
          <cell r="P250">
            <v>0</v>
          </cell>
          <cell r="Q250">
            <v>19223</v>
          </cell>
          <cell r="R250">
            <v>19779</v>
          </cell>
          <cell r="S250">
            <v>9323</v>
          </cell>
          <cell r="T250">
            <v>39.002000000000002</v>
          </cell>
          <cell r="U250">
            <v>63701.22</v>
          </cell>
        </row>
        <row r="251">
          <cell r="A251">
            <v>11790</v>
          </cell>
          <cell r="B251">
            <v>0</v>
          </cell>
          <cell r="C251">
            <v>101947</v>
          </cell>
          <cell r="D251">
            <v>195</v>
          </cell>
          <cell r="E251">
            <v>150</v>
          </cell>
          <cell r="F251">
            <v>1</v>
          </cell>
          <cell r="G251">
            <v>2326</v>
          </cell>
          <cell r="H251">
            <v>0</v>
          </cell>
          <cell r="I251">
            <v>0</v>
          </cell>
          <cell r="J251">
            <v>1</v>
          </cell>
          <cell r="K251">
            <v>1</v>
          </cell>
          <cell r="L251">
            <v>0</v>
          </cell>
          <cell r="M251">
            <v>0</v>
          </cell>
          <cell r="N251">
            <v>182639</v>
          </cell>
          <cell r="O251">
            <v>6</v>
          </cell>
          <cell r="P251">
            <v>0</v>
          </cell>
          <cell r="Q251">
            <v>22559</v>
          </cell>
          <cell r="R251">
            <v>12550</v>
          </cell>
          <cell r="S251">
            <v>37757</v>
          </cell>
          <cell r="T251">
            <v>35.109000000000002</v>
          </cell>
          <cell r="U251">
            <v>75066.7</v>
          </cell>
        </row>
        <row r="252">
          <cell r="A252">
            <v>9841</v>
          </cell>
          <cell r="B252">
            <v>0</v>
          </cell>
          <cell r="C252">
            <v>127126</v>
          </cell>
          <cell r="D252">
            <v>256</v>
          </cell>
          <cell r="E252">
            <v>200</v>
          </cell>
          <cell r="F252">
            <v>1</v>
          </cell>
          <cell r="G252">
            <v>2435</v>
          </cell>
          <cell r="H252">
            <v>0</v>
          </cell>
          <cell r="I252">
            <v>0</v>
          </cell>
          <cell r="J252">
            <v>1</v>
          </cell>
          <cell r="K252">
            <v>1</v>
          </cell>
          <cell r="L252">
            <v>0</v>
          </cell>
          <cell r="M252">
            <v>0</v>
          </cell>
          <cell r="N252">
            <v>288037</v>
          </cell>
          <cell r="O252">
            <v>5</v>
          </cell>
          <cell r="P252">
            <v>0</v>
          </cell>
          <cell r="Q252">
            <v>30436</v>
          </cell>
          <cell r="R252">
            <v>19786</v>
          </cell>
          <cell r="S252">
            <v>60638</v>
          </cell>
          <cell r="T252">
            <v>50.222000000000001</v>
          </cell>
          <cell r="U252">
            <v>111320.08</v>
          </cell>
        </row>
        <row r="253">
          <cell r="A253">
            <v>8160</v>
          </cell>
          <cell r="B253">
            <v>0</v>
          </cell>
          <cell r="C253">
            <v>133539</v>
          </cell>
          <cell r="D253">
            <v>267</v>
          </cell>
          <cell r="E253">
            <v>200</v>
          </cell>
          <cell r="F253">
            <v>1</v>
          </cell>
          <cell r="G253">
            <v>2326</v>
          </cell>
          <cell r="H253">
            <v>0</v>
          </cell>
          <cell r="I253">
            <v>0</v>
          </cell>
          <cell r="J253">
            <v>1</v>
          </cell>
          <cell r="K253">
            <v>1</v>
          </cell>
          <cell r="L253">
            <v>0</v>
          </cell>
          <cell r="M253">
            <v>0</v>
          </cell>
          <cell r="N253">
            <v>280863</v>
          </cell>
          <cell r="O253">
            <v>6</v>
          </cell>
          <cell r="P253">
            <v>0</v>
          </cell>
          <cell r="Q253">
            <v>21715</v>
          </cell>
          <cell r="R253">
            <v>25983</v>
          </cell>
          <cell r="S253">
            <v>0</v>
          </cell>
          <cell r="T253">
            <v>47.698</v>
          </cell>
          <cell r="U253">
            <v>71027.34</v>
          </cell>
        </row>
        <row r="254">
          <cell r="A254">
            <v>712</v>
          </cell>
          <cell r="B254">
            <v>1</v>
          </cell>
          <cell r="C254">
            <v>180295</v>
          </cell>
          <cell r="D254">
            <v>303</v>
          </cell>
          <cell r="E254">
            <v>250</v>
          </cell>
          <cell r="F254">
            <v>1</v>
          </cell>
          <cell r="G254">
            <v>2324</v>
          </cell>
          <cell r="H254">
            <v>0</v>
          </cell>
          <cell r="I254">
            <v>0</v>
          </cell>
          <cell r="J254">
            <v>1</v>
          </cell>
          <cell r="K254">
            <v>1</v>
          </cell>
          <cell r="L254">
            <v>0</v>
          </cell>
          <cell r="M254">
            <v>0</v>
          </cell>
          <cell r="N254">
            <v>330343</v>
          </cell>
          <cell r="O254">
            <v>1</v>
          </cell>
          <cell r="P254">
            <v>0</v>
          </cell>
          <cell r="Q254">
            <v>31342</v>
          </cell>
          <cell r="R254">
            <v>30650</v>
          </cell>
          <cell r="S254">
            <v>0</v>
          </cell>
          <cell r="T254">
            <v>61.991999999999997</v>
          </cell>
          <cell r="U254">
            <v>92375</v>
          </cell>
        </row>
        <row r="255">
          <cell r="A255">
            <v>6394</v>
          </cell>
          <cell r="B255">
            <v>0</v>
          </cell>
          <cell r="C255">
            <v>183046</v>
          </cell>
          <cell r="D255">
            <v>429</v>
          </cell>
          <cell r="E255">
            <v>300</v>
          </cell>
          <cell r="F255">
            <v>1</v>
          </cell>
          <cell r="G255">
            <v>2357</v>
          </cell>
          <cell r="H255">
            <v>0</v>
          </cell>
          <cell r="I255">
            <v>0</v>
          </cell>
          <cell r="J255">
            <v>1</v>
          </cell>
          <cell r="K255">
            <v>1</v>
          </cell>
          <cell r="L255">
            <v>0</v>
          </cell>
          <cell r="M255">
            <v>0</v>
          </cell>
          <cell r="N255">
            <v>425771</v>
          </cell>
          <cell r="O255">
            <v>8</v>
          </cell>
          <cell r="P255">
            <v>0</v>
          </cell>
          <cell r="Q255">
            <v>40097</v>
          </cell>
          <cell r="R255">
            <v>34657</v>
          </cell>
          <cell r="S255">
            <v>13285</v>
          </cell>
          <cell r="T255">
            <v>74.754000000000005</v>
          </cell>
          <cell r="U255">
            <v>119408.86</v>
          </cell>
        </row>
        <row r="256">
          <cell r="A256">
            <v>14518</v>
          </cell>
          <cell r="B256">
            <v>0</v>
          </cell>
          <cell r="C256">
            <v>207856</v>
          </cell>
          <cell r="D256">
            <v>366</v>
          </cell>
          <cell r="E256">
            <v>300</v>
          </cell>
          <cell r="F256">
            <v>1</v>
          </cell>
          <cell r="G256">
            <v>2305</v>
          </cell>
          <cell r="H256">
            <v>0</v>
          </cell>
          <cell r="I256">
            <v>0</v>
          </cell>
          <cell r="J256">
            <v>1</v>
          </cell>
          <cell r="K256">
            <v>1</v>
          </cell>
          <cell r="L256">
            <v>0</v>
          </cell>
          <cell r="M256">
            <v>0</v>
          </cell>
          <cell r="N256">
            <v>376740</v>
          </cell>
          <cell r="O256">
            <v>0</v>
          </cell>
          <cell r="P256">
            <v>0</v>
          </cell>
          <cell r="Q256">
            <v>84898</v>
          </cell>
          <cell r="R256">
            <v>12432</v>
          </cell>
          <cell r="S256">
            <v>300033</v>
          </cell>
          <cell r="T256">
            <v>97.33</v>
          </cell>
          <cell r="U256">
            <v>325766.15999999997</v>
          </cell>
        </row>
        <row r="257">
          <cell r="A257">
            <v>3760</v>
          </cell>
          <cell r="B257">
            <v>0</v>
          </cell>
          <cell r="C257">
            <v>221328</v>
          </cell>
          <cell r="D257">
            <v>451</v>
          </cell>
          <cell r="E257">
            <v>350</v>
          </cell>
          <cell r="F257">
            <v>1</v>
          </cell>
          <cell r="G257">
            <v>2387</v>
          </cell>
          <cell r="H257">
            <v>0</v>
          </cell>
          <cell r="I257">
            <v>0</v>
          </cell>
          <cell r="J257">
            <v>1</v>
          </cell>
          <cell r="K257">
            <v>1</v>
          </cell>
          <cell r="L257">
            <v>0</v>
          </cell>
          <cell r="M257">
            <v>0</v>
          </cell>
          <cell r="N257">
            <v>515028</v>
          </cell>
          <cell r="O257">
            <v>2</v>
          </cell>
          <cell r="P257">
            <v>0</v>
          </cell>
          <cell r="Q257">
            <v>45103</v>
          </cell>
          <cell r="R257">
            <v>37479</v>
          </cell>
          <cell r="S257">
            <v>22795</v>
          </cell>
          <cell r="T257">
            <v>82.581999999999994</v>
          </cell>
          <cell r="U257">
            <v>136800.42000000001</v>
          </cell>
        </row>
        <row r="258">
          <cell r="A258">
            <v>11744</v>
          </cell>
          <cell r="B258">
            <v>0</v>
          </cell>
          <cell r="C258">
            <v>234823</v>
          </cell>
          <cell r="D258">
            <v>465</v>
          </cell>
          <cell r="E258">
            <v>350</v>
          </cell>
          <cell r="F258">
            <v>1</v>
          </cell>
          <cell r="G258">
            <v>2358</v>
          </cell>
          <cell r="H258">
            <v>0</v>
          </cell>
          <cell r="I258">
            <v>0</v>
          </cell>
          <cell r="J258">
            <v>1</v>
          </cell>
          <cell r="K258">
            <v>1</v>
          </cell>
          <cell r="L258">
            <v>0</v>
          </cell>
          <cell r="M258">
            <v>0</v>
          </cell>
          <cell r="N258">
            <v>439939</v>
          </cell>
          <cell r="O258">
            <v>4</v>
          </cell>
          <cell r="P258">
            <v>0</v>
          </cell>
          <cell r="Q258">
            <v>41102</v>
          </cell>
          <cell r="R258">
            <v>42548</v>
          </cell>
          <cell r="S258">
            <v>13029</v>
          </cell>
          <cell r="T258">
            <v>83.65</v>
          </cell>
          <cell r="U258">
            <v>132441.44</v>
          </cell>
        </row>
        <row r="259">
          <cell r="A259">
            <v>11791</v>
          </cell>
          <cell r="B259">
            <v>0</v>
          </cell>
          <cell r="C259">
            <v>248577</v>
          </cell>
          <cell r="D259">
            <v>544</v>
          </cell>
          <cell r="E259">
            <v>400</v>
          </cell>
          <cell r="F259">
            <v>1</v>
          </cell>
          <cell r="G259">
            <v>2435</v>
          </cell>
          <cell r="H259">
            <v>0</v>
          </cell>
          <cell r="I259">
            <v>0</v>
          </cell>
          <cell r="J259">
            <v>1</v>
          </cell>
          <cell r="K259">
            <v>1</v>
          </cell>
          <cell r="L259">
            <v>0</v>
          </cell>
          <cell r="M259">
            <v>0</v>
          </cell>
          <cell r="N259">
            <v>624140</v>
          </cell>
          <cell r="O259">
            <v>5</v>
          </cell>
          <cell r="P259">
            <v>0</v>
          </cell>
          <cell r="Q259">
            <v>46415</v>
          </cell>
          <cell r="R259">
            <v>58771</v>
          </cell>
          <cell r="S259">
            <v>0</v>
          </cell>
          <cell r="T259">
            <v>105.18600000000001</v>
          </cell>
          <cell r="U259">
            <v>156603.57999999999</v>
          </cell>
        </row>
        <row r="260">
          <cell r="A260">
            <v>2611</v>
          </cell>
          <cell r="B260">
            <v>0</v>
          </cell>
          <cell r="C260">
            <v>253820</v>
          </cell>
          <cell r="D260">
            <v>544</v>
          </cell>
          <cell r="E260">
            <v>400</v>
          </cell>
          <cell r="F260">
            <v>1</v>
          </cell>
          <cell r="G260">
            <v>2435</v>
          </cell>
          <cell r="H260">
            <v>0</v>
          </cell>
          <cell r="I260">
            <v>0</v>
          </cell>
          <cell r="J260">
            <v>1</v>
          </cell>
          <cell r="K260">
            <v>1</v>
          </cell>
          <cell r="L260">
            <v>0</v>
          </cell>
          <cell r="M260">
            <v>0</v>
          </cell>
          <cell r="N260">
            <v>624140</v>
          </cell>
          <cell r="O260">
            <v>5</v>
          </cell>
          <cell r="P260">
            <v>0</v>
          </cell>
          <cell r="Q260">
            <v>46415</v>
          </cell>
          <cell r="R260">
            <v>58771</v>
          </cell>
          <cell r="S260">
            <v>0</v>
          </cell>
          <cell r="T260">
            <v>105.18600000000001</v>
          </cell>
          <cell r="U260">
            <v>156603.57999999999</v>
          </cell>
        </row>
        <row r="261">
          <cell r="A261">
            <v>1092</v>
          </cell>
          <cell r="B261">
            <v>0</v>
          </cell>
          <cell r="C261">
            <v>255217</v>
          </cell>
          <cell r="D261">
            <v>544</v>
          </cell>
          <cell r="E261">
            <v>400</v>
          </cell>
          <cell r="F261">
            <v>1</v>
          </cell>
          <cell r="G261">
            <v>2435</v>
          </cell>
          <cell r="H261">
            <v>0</v>
          </cell>
          <cell r="I261">
            <v>0</v>
          </cell>
          <cell r="J261">
            <v>1</v>
          </cell>
          <cell r="K261">
            <v>1</v>
          </cell>
          <cell r="L261">
            <v>0</v>
          </cell>
          <cell r="M261">
            <v>0</v>
          </cell>
          <cell r="N261">
            <v>624140</v>
          </cell>
          <cell r="O261">
            <v>5</v>
          </cell>
          <cell r="P261">
            <v>0</v>
          </cell>
          <cell r="Q261">
            <v>46415</v>
          </cell>
          <cell r="R261">
            <v>58771</v>
          </cell>
          <cell r="S261">
            <v>0</v>
          </cell>
          <cell r="T261">
            <v>105.18600000000001</v>
          </cell>
          <cell r="U261">
            <v>156603.57999999999</v>
          </cell>
        </row>
        <row r="262">
          <cell r="A262">
            <v>1176</v>
          </cell>
          <cell r="B262">
            <v>0</v>
          </cell>
          <cell r="C262">
            <v>279040</v>
          </cell>
          <cell r="D262">
            <v>578</v>
          </cell>
          <cell r="E262">
            <v>450</v>
          </cell>
          <cell r="F262">
            <v>1</v>
          </cell>
          <cell r="G262">
            <v>2305</v>
          </cell>
          <cell r="H262">
            <v>0</v>
          </cell>
          <cell r="I262">
            <v>0</v>
          </cell>
          <cell r="J262">
            <v>1</v>
          </cell>
          <cell r="K262">
            <v>1</v>
          </cell>
          <cell r="L262">
            <v>0</v>
          </cell>
          <cell r="M262">
            <v>0</v>
          </cell>
          <cell r="N262">
            <v>595553</v>
          </cell>
          <cell r="O262">
            <v>0</v>
          </cell>
          <cell r="P262">
            <v>0</v>
          </cell>
          <cell r="Q262">
            <v>58567</v>
          </cell>
          <cell r="R262">
            <v>55957</v>
          </cell>
          <cell r="S262">
            <v>0</v>
          </cell>
          <cell r="T262">
            <v>114.524</v>
          </cell>
          <cell r="U262">
            <v>170666.86</v>
          </cell>
        </row>
        <row r="263">
          <cell r="A263">
            <v>6392</v>
          </cell>
          <cell r="B263">
            <v>0</v>
          </cell>
          <cell r="C263">
            <v>296700</v>
          </cell>
          <cell r="D263">
            <v>645</v>
          </cell>
          <cell r="E263">
            <v>450</v>
          </cell>
          <cell r="F263">
            <v>1</v>
          </cell>
          <cell r="G263">
            <v>2357</v>
          </cell>
          <cell r="H263">
            <v>0</v>
          </cell>
          <cell r="I263">
            <v>0</v>
          </cell>
          <cell r="J263">
            <v>1</v>
          </cell>
          <cell r="K263">
            <v>1</v>
          </cell>
          <cell r="L263">
            <v>0</v>
          </cell>
          <cell r="M263">
            <v>0</v>
          </cell>
          <cell r="N263">
            <v>629455</v>
          </cell>
          <cell r="O263">
            <v>8</v>
          </cell>
          <cell r="P263">
            <v>0</v>
          </cell>
          <cell r="Q263">
            <v>51714</v>
          </cell>
          <cell r="R263">
            <v>54309</v>
          </cell>
          <cell r="S263">
            <v>0</v>
          </cell>
          <cell r="T263">
            <v>106.023</v>
          </cell>
          <cell r="U263">
            <v>157948.32</v>
          </cell>
        </row>
        <row r="264">
          <cell r="A264">
            <v>12511</v>
          </cell>
          <cell r="B264">
            <v>0</v>
          </cell>
          <cell r="C264">
            <v>321410</v>
          </cell>
          <cell r="D264">
            <v>679</v>
          </cell>
          <cell r="E264">
            <v>500</v>
          </cell>
          <cell r="F264">
            <v>1</v>
          </cell>
          <cell r="G264">
            <v>2334</v>
          </cell>
          <cell r="H264">
            <v>0</v>
          </cell>
          <cell r="I264">
            <v>0</v>
          </cell>
          <cell r="J264">
            <v>1</v>
          </cell>
          <cell r="K264">
            <v>1</v>
          </cell>
          <cell r="L264">
            <v>0</v>
          </cell>
          <cell r="M264">
            <v>0</v>
          </cell>
          <cell r="N264">
            <v>768575</v>
          </cell>
          <cell r="O264">
            <v>3</v>
          </cell>
          <cell r="P264">
            <v>0</v>
          </cell>
          <cell r="Q264">
            <v>57633</v>
          </cell>
          <cell r="R264">
            <v>66642</v>
          </cell>
          <cell r="S264">
            <v>0</v>
          </cell>
          <cell r="T264">
            <v>124.27500000000001</v>
          </cell>
          <cell r="U264">
            <v>185079.66</v>
          </cell>
        </row>
        <row r="265">
          <cell r="A265">
            <v>14514</v>
          </cell>
          <cell r="B265">
            <v>1</v>
          </cell>
          <cell r="C265">
            <v>367048</v>
          </cell>
          <cell r="D265">
            <v>743</v>
          </cell>
          <cell r="E265">
            <v>550</v>
          </cell>
          <cell r="F265">
            <v>1</v>
          </cell>
          <cell r="G265">
            <v>2387</v>
          </cell>
          <cell r="H265">
            <v>0</v>
          </cell>
          <cell r="I265">
            <v>0</v>
          </cell>
          <cell r="J265">
            <v>1</v>
          </cell>
          <cell r="K265">
            <v>1</v>
          </cell>
          <cell r="L265">
            <v>0</v>
          </cell>
          <cell r="M265">
            <v>0</v>
          </cell>
          <cell r="N265">
            <v>727202</v>
          </cell>
          <cell r="O265">
            <v>2</v>
          </cell>
          <cell r="P265">
            <v>0</v>
          </cell>
          <cell r="Q265">
            <v>67776</v>
          </cell>
          <cell r="R265">
            <v>66157</v>
          </cell>
          <cell r="S265">
            <v>0</v>
          </cell>
          <cell r="T265">
            <v>133.93299999999999</v>
          </cell>
          <cell r="U265">
            <v>199576.36</v>
          </cell>
        </row>
        <row r="266">
          <cell r="A266">
            <v>5537</v>
          </cell>
          <cell r="B266">
            <v>0</v>
          </cell>
          <cell r="C266">
            <v>371421</v>
          </cell>
          <cell r="D266">
            <v>743</v>
          </cell>
          <cell r="E266">
            <v>550</v>
          </cell>
          <cell r="F266">
            <v>1</v>
          </cell>
          <cell r="G266">
            <v>2387</v>
          </cell>
          <cell r="H266">
            <v>0</v>
          </cell>
          <cell r="I266">
            <v>0</v>
          </cell>
          <cell r="J266">
            <v>1</v>
          </cell>
          <cell r="K266">
            <v>1</v>
          </cell>
          <cell r="L266">
            <v>0</v>
          </cell>
          <cell r="M266">
            <v>0</v>
          </cell>
          <cell r="N266">
            <v>727202</v>
          </cell>
          <cell r="O266">
            <v>2</v>
          </cell>
          <cell r="P266">
            <v>0</v>
          </cell>
          <cell r="Q266">
            <v>67776</v>
          </cell>
          <cell r="R266">
            <v>66157</v>
          </cell>
          <cell r="S266">
            <v>0</v>
          </cell>
          <cell r="T266">
            <v>133.93299999999999</v>
          </cell>
          <cell r="U266">
            <v>199576.36</v>
          </cell>
        </row>
        <row r="267">
          <cell r="A267">
            <v>205</v>
          </cell>
          <cell r="B267">
            <v>1</v>
          </cell>
          <cell r="C267">
            <v>375770</v>
          </cell>
          <cell r="D267">
            <v>743</v>
          </cell>
          <cell r="E267">
            <v>550</v>
          </cell>
          <cell r="F267">
            <v>1</v>
          </cell>
          <cell r="G267">
            <v>2387</v>
          </cell>
          <cell r="H267">
            <v>0</v>
          </cell>
          <cell r="I267">
            <v>0</v>
          </cell>
          <cell r="J267">
            <v>1</v>
          </cell>
          <cell r="K267">
            <v>1</v>
          </cell>
          <cell r="L267">
            <v>0</v>
          </cell>
          <cell r="M267">
            <v>0</v>
          </cell>
          <cell r="N267">
            <v>727202</v>
          </cell>
          <cell r="O267">
            <v>2</v>
          </cell>
          <cell r="P267">
            <v>0</v>
          </cell>
          <cell r="Q267">
            <v>67776</v>
          </cell>
          <cell r="R267">
            <v>66157</v>
          </cell>
          <cell r="S267">
            <v>0</v>
          </cell>
          <cell r="T267">
            <v>133.93299999999999</v>
          </cell>
          <cell r="U267">
            <v>199576.36</v>
          </cell>
        </row>
        <row r="268">
          <cell r="A268">
            <v>3592</v>
          </cell>
          <cell r="B268">
            <v>0</v>
          </cell>
          <cell r="C268">
            <v>375918</v>
          </cell>
          <cell r="D268">
            <v>743</v>
          </cell>
          <cell r="E268">
            <v>550</v>
          </cell>
          <cell r="F268">
            <v>1</v>
          </cell>
          <cell r="G268">
            <v>2387</v>
          </cell>
          <cell r="H268">
            <v>0</v>
          </cell>
          <cell r="I268">
            <v>0</v>
          </cell>
          <cell r="J268">
            <v>1</v>
          </cell>
          <cell r="K268">
            <v>1</v>
          </cell>
          <cell r="L268">
            <v>0</v>
          </cell>
          <cell r="M268">
            <v>0</v>
          </cell>
          <cell r="N268">
            <v>727202</v>
          </cell>
          <cell r="O268">
            <v>2</v>
          </cell>
          <cell r="P268">
            <v>0</v>
          </cell>
          <cell r="Q268">
            <v>67776</v>
          </cell>
          <cell r="R268">
            <v>66157</v>
          </cell>
          <cell r="S268">
            <v>0</v>
          </cell>
          <cell r="T268">
            <v>133.93299999999999</v>
          </cell>
          <cell r="U268">
            <v>199576.36</v>
          </cell>
        </row>
        <row r="269">
          <cell r="A269">
            <v>2655</v>
          </cell>
          <cell r="B269">
            <v>0</v>
          </cell>
          <cell r="C269">
            <v>392977</v>
          </cell>
          <cell r="D269">
            <v>743</v>
          </cell>
          <cell r="E269">
            <v>550</v>
          </cell>
          <cell r="F269">
            <v>1</v>
          </cell>
          <cell r="G269">
            <v>2387</v>
          </cell>
          <cell r="H269">
            <v>0</v>
          </cell>
          <cell r="I269">
            <v>0</v>
          </cell>
          <cell r="J269">
            <v>1</v>
          </cell>
          <cell r="K269">
            <v>1</v>
          </cell>
          <cell r="L269">
            <v>0</v>
          </cell>
          <cell r="M269">
            <v>0</v>
          </cell>
          <cell r="N269">
            <v>727202</v>
          </cell>
          <cell r="O269">
            <v>2</v>
          </cell>
          <cell r="P269">
            <v>0</v>
          </cell>
          <cell r="Q269">
            <v>67776</v>
          </cell>
          <cell r="R269">
            <v>66157</v>
          </cell>
          <cell r="S269">
            <v>0</v>
          </cell>
          <cell r="T269">
            <v>133.93299999999999</v>
          </cell>
          <cell r="U269">
            <v>199576.36</v>
          </cell>
        </row>
        <row r="270">
          <cell r="A270">
            <v>30</v>
          </cell>
          <cell r="B270">
            <v>0</v>
          </cell>
          <cell r="C270">
            <v>498854</v>
          </cell>
          <cell r="D270">
            <v>743</v>
          </cell>
          <cell r="E270">
            <v>550</v>
          </cell>
          <cell r="F270">
            <v>1</v>
          </cell>
          <cell r="G270">
            <v>2387</v>
          </cell>
          <cell r="H270">
            <v>0</v>
          </cell>
          <cell r="I270">
            <v>0</v>
          </cell>
          <cell r="J270">
            <v>1</v>
          </cell>
          <cell r="K270">
            <v>1</v>
          </cell>
          <cell r="L270">
            <v>0</v>
          </cell>
          <cell r="M270">
            <v>0</v>
          </cell>
          <cell r="N270">
            <v>727202</v>
          </cell>
          <cell r="O270">
            <v>2</v>
          </cell>
          <cell r="P270">
            <v>0</v>
          </cell>
          <cell r="Q270">
            <v>67776</v>
          </cell>
          <cell r="R270">
            <v>66157</v>
          </cell>
          <cell r="S270">
            <v>0</v>
          </cell>
          <cell r="T270">
            <v>133.93299999999999</v>
          </cell>
          <cell r="U270">
            <v>199576.36</v>
          </cell>
        </row>
        <row r="271">
          <cell r="A271">
            <v>6398</v>
          </cell>
          <cell r="B271">
            <v>0</v>
          </cell>
          <cell r="C271">
            <v>548093</v>
          </cell>
          <cell r="D271">
            <v>743</v>
          </cell>
          <cell r="E271">
            <v>550</v>
          </cell>
          <cell r="F271">
            <v>1</v>
          </cell>
          <cell r="G271">
            <v>2387</v>
          </cell>
          <cell r="H271">
            <v>0</v>
          </cell>
          <cell r="I271">
            <v>0</v>
          </cell>
          <cell r="J271">
            <v>1</v>
          </cell>
          <cell r="K271">
            <v>1</v>
          </cell>
          <cell r="L271">
            <v>0</v>
          </cell>
          <cell r="M271">
            <v>0</v>
          </cell>
          <cell r="N271">
            <v>727202</v>
          </cell>
          <cell r="O271">
            <v>2</v>
          </cell>
          <cell r="P271">
            <v>0</v>
          </cell>
          <cell r="Q271">
            <v>67776</v>
          </cell>
          <cell r="R271">
            <v>66157</v>
          </cell>
          <cell r="S271">
            <v>0</v>
          </cell>
          <cell r="T271">
            <v>133.93299999999999</v>
          </cell>
          <cell r="U271">
            <v>199576.36</v>
          </cell>
        </row>
        <row r="272">
          <cell r="A272">
            <v>541</v>
          </cell>
          <cell r="B272">
            <v>0</v>
          </cell>
          <cell r="C272">
            <v>557370</v>
          </cell>
          <cell r="D272">
            <v>743</v>
          </cell>
          <cell r="E272">
            <v>550</v>
          </cell>
          <cell r="F272">
            <v>1</v>
          </cell>
          <cell r="G272">
            <v>2387</v>
          </cell>
          <cell r="H272">
            <v>0</v>
          </cell>
          <cell r="I272">
            <v>0</v>
          </cell>
          <cell r="J272">
            <v>1</v>
          </cell>
          <cell r="K272">
            <v>1</v>
          </cell>
          <cell r="L272">
            <v>0</v>
          </cell>
          <cell r="M272">
            <v>0</v>
          </cell>
          <cell r="N272">
            <v>727202</v>
          </cell>
          <cell r="O272">
            <v>2</v>
          </cell>
          <cell r="P272">
            <v>0</v>
          </cell>
          <cell r="Q272">
            <v>67776</v>
          </cell>
          <cell r="R272">
            <v>66157</v>
          </cell>
          <cell r="S272">
            <v>0</v>
          </cell>
          <cell r="T272">
            <v>133.93299999999999</v>
          </cell>
          <cell r="U272">
            <v>199576.36</v>
          </cell>
        </row>
        <row r="273">
          <cell r="A273">
            <v>3750</v>
          </cell>
          <cell r="B273">
            <v>0</v>
          </cell>
          <cell r="C273">
            <v>586020</v>
          </cell>
          <cell r="D273">
            <v>743</v>
          </cell>
          <cell r="E273">
            <v>550</v>
          </cell>
          <cell r="F273">
            <v>1</v>
          </cell>
          <cell r="G273">
            <v>2387</v>
          </cell>
          <cell r="H273">
            <v>0</v>
          </cell>
          <cell r="I273">
            <v>0</v>
          </cell>
          <cell r="J273">
            <v>1</v>
          </cell>
          <cell r="K273">
            <v>1</v>
          </cell>
          <cell r="L273">
            <v>0</v>
          </cell>
          <cell r="M273">
            <v>0</v>
          </cell>
          <cell r="N273">
            <v>727202</v>
          </cell>
          <cell r="O273">
            <v>2</v>
          </cell>
          <cell r="P273">
            <v>0</v>
          </cell>
          <cell r="Q273">
            <v>67776</v>
          </cell>
          <cell r="R273">
            <v>66157</v>
          </cell>
          <cell r="S273">
            <v>0</v>
          </cell>
          <cell r="T273">
            <v>133.93299999999999</v>
          </cell>
          <cell r="U273">
            <v>199576.36</v>
          </cell>
        </row>
        <row r="274">
          <cell r="A274">
            <v>2326</v>
          </cell>
          <cell r="B274">
            <v>1</v>
          </cell>
          <cell r="C274">
            <v>715781</v>
          </cell>
          <cell r="D274">
            <v>743</v>
          </cell>
          <cell r="E274">
            <v>550</v>
          </cell>
          <cell r="F274">
            <v>1</v>
          </cell>
          <cell r="G274">
            <v>2387</v>
          </cell>
          <cell r="H274">
            <v>0</v>
          </cell>
          <cell r="I274">
            <v>0</v>
          </cell>
          <cell r="J274">
            <v>1</v>
          </cell>
          <cell r="K274">
            <v>1</v>
          </cell>
          <cell r="L274">
            <v>0</v>
          </cell>
          <cell r="M274">
            <v>0</v>
          </cell>
          <cell r="N274">
            <v>727202</v>
          </cell>
          <cell r="O274">
            <v>2</v>
          </cell>
          <cell r="P274">
            <v>0</v>
          </cell>
          <cell r="Q274">
            <v>67776</v>
          </cell>
          <cell r="R274">
            <v>66157</v>
          </cell>
          <cell r="S274">
            <v>0</v>
          </cell>
          <cell r="T274">
            <v>133.93299999999999</v>
          </cell>
          <cell r="U274">
            <v>199576.36</v>
          </cell>
        </row>
        <row r="275">
          <cell r="A275">
            <v>17268</v>
          </cell>
          <cell r="B275">
            <v>0</v>
          </cell>
          <cell r="C275">
            <v>923740</v>
          </cell>
          <cell r="D275">
            <v>743</v>
          </cell>
          <cell r="E275">
            <v>550</v>
          </cell>
          <cell r="F275">
            <v>1</v>
          </cell>
          <cell r="G275">
            <v>2387</v>
          </cell>
          <cell r="H275">
            <v>0</v>
          </cell>
          <cell r="I275">
            <v>0</v>
          </cell>
          <cell r="J275">
            <v>1</v>
          </cell>
          <cell r="K275">
            <v>1</v>
          </cell>
          <cell r="L275">
            <v>0</v>
          </cell>
          <cell r="M275">
            <v>0</v>
          </cell>
          <cell r="N275">
            <v>727202</v>
          </cell>
          <cell r="O275">
            <v>2</v>
          </cell>
          <cell r="P275">
            <v>0</v>
          </cell>
          <cell r="Q275">
            <v>67776</v>
          </cell>
          <cell r="R275">
            <v>66157</v>
          </cell>
          <cell r="S275">
            <v>0</v>
          </cell>
          <cell r="T275">
            <v>133.93299999999999</v>
          </cell>
          <cell r="U275">
            <v>199576.36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2"/>
    </sheetNames>
    <sheetDataSet>
      <sheetData sheetId="0">
        <row r="2">
          <cell r="A2">
            <v>15987</v>
          </cell>
          <cell r="B2">
            <v>0</v>
          </cell>
          <cell r="C2">
            <v>12115</v>
          </cell>
          <cell r="D2">
            <v>19</v>
          </cell>
          <cell r="E2">
            <v>50</v>
          </cell>
          <cell r="F2">
            <v>1</v>
          </cell>
          <cell r="G2">
            <v>2387</v>
          </cell>
          <cell r="H2">
            <v>0</v>
          </cell>
          <cell r="I2">
            <v>0</v>
          </cell>
          <cell r="J2">
            <v>1</v>
          </cell>
          <cell r="K2">
            <v>1</v>
          </cell>
          <cell r="L2">
            <v>0</v>
          </cell>
          <cell r="M2">
            <v>0</v>
          </cell>
          <cell r="N2">
            <v>65203</v>
          </cell>
          <cell r="O2">
            <v>2</v>
          </cell>
          <cell r="P2">
            <v>0</v>
          </cell>
          <cell r="Q2">
            <v>10880</v>
          </cell>
          <cell r="R2">
            <v>3505</v>
          </cell>
          <cell r="S2">
            <v>30.172999999999998</v>
          </cell>
          <cell r="T2">
            <v>14.385</v>
          </cell>
          <cell r="U2">
            <v>21525.503799999999</v>
          </cell>
        </row>
        <row r="3">
          <cell r="A3">
            <v>10560</v>
          </cell>
          <cell r="B3">
            <v>0</v>
          </cell>
          <cell r="C3">
            <v>17073</v>
          </cell>
          <cell r="D3">
            <v>19</v>
          </cell>
          <cell r="E3">
            <v>50</v>
          </cell>
          <cell r="F3">
            <v>1</v>
          </cell>
          <cell r="G3">
            <v>2387</v>
          </cell>
          <cell r="H3">
            <v>0</v>
          </cell>
          <cell r="I3">
            <v>0</v>
          </cell>
          <cell r="J3">
            <v>1</v>
          </cell>
          <cell r="K3">
            <v>1</v>
          </cell>
          <cell r="L3">
            <v>0</v>
          </cell>
          <cell r="M3">
            <v>0</v>
          </cell>
          <cell r="N3">
            <v>65203</v>
          </cell>
          <cell r="O3">
            <v>2</v>
          </cell>
          <cell r="P3">
            <v>0</v>
          </cell>
          <cell r="Q3">
            <v>10880</v>
          </cell>
          <cell r="R3">
            <v>3505</v>
          </cell>
          <cell r="S3">
            <v>30173</v>
          </cell>
          <cell r="T3">
            <v>14.385</v>
          </cell>
          <cell r="U3">
            <v>39611.199999999997</v>
          </cell>
        </row>
        <row r="4">
          <cell r="A4">
            <v>17121</v>
          </cell>
          <cell r="B4">
            <v>0</v>
          </cell>
          <cell r="C4">
            <v>17882</v>
          </cell>
          <cell r="D4">
            <v>19</v>
          </cell>
          <cell r="E4">
            <v>50</v>
          </cell>
          <cell r="F4">
            <v>1</v>
          </cell>
          <cell r="G4">
            <v>2387</v>
          </cell>
          <cell r="H4">
            <v>0</v>
          </cell>
          <cell r="I4">
            <v>0</v>
          </cell>
          <cell r="J4">
            <v>1</v>
          </cell>
          <cell r="K4">
            <v>1</v>
          </cell>
          <cell r="L4">
            <v>0</v>
          </cell>
          <cell r="M4">
            <v>0</v>
          </cell>
          <cell r="N4">
            <v>65203</v>
          </cell>
          <cell r="O4">
            <v>2</v>
          </cell>
          <cell r="P4">
            <v>0</v>
          </cell>
          <cell r="Q4">
            <v>10880</v>
          </cell>
          <cell r="R4">
            <v>3505</v>
          </cell>
          <cell r="S4">
            <v>30173</v>
          </cell>
          <cell r="T4">
            <v>14.385</v>
          </cell>
          <cell r="U4">
            <v>39611.199999999997</v>
          </cell>
        </row>
        <row r="5">
          <cell r="A5">
            <v>10571</v>
          </cell>
          <cell r="B5">
            <v>0</v>
          </cell>
          <cell r="C5">
            <v>19030</v>
          </cell>
          <cell r="D5">
            <v>19</v>
          </cell>
          <cell r="E5">
            <v>50</v>
          </cell>
          <cell r="F5">
            <v>1</v>
          </cell>
          <cell r="G5">
            <v>2387</v>
          </cell>
          <cell r="H5">
            <v>0</v>
          </cell>
          <cell r="I5">
            <v>0</v>
          </cell>
          <cell r="J5">
            <v>1</v>
          </cell>
          <cell r="K5">
            <v>1</v>
          </cell>
          <cell r="L5">
            <v>0</v>
          </cell>
          <cell r="M5">
            <v>0</v>
          </cell>
          <cell r="N5">
            <v>65203</v>
          </cell>
          <cell r="O5">
            <v>2</v>
          </cell>
          <cell r="P5">
            <v>0</v>
          </cell>
          <cell r="Q5">
            <v>10880</v>
          </cell>
          <cell r="R5">
            <v>3505</v>
          </cell>
          <cell r="S5">
            <v>30173</v>
          </cell>
          <cell r="T5">
            <v>14.385</v>
          </cell>
          <cell r="U5">
            <v>39611.199999999997</v>
          </cell>
        </row>
        <row r="6">
          <cell r="A6">
            <v>4534</v>
          </cell>
          <cell r="B6">
            <v>0</v>
          </cell>
          <cell r="C6">
            <v>20308</v>
          </cell>
          <cell r="D6">
            <v>19</v>
          </cell>
          <cell r="E6">
            <v>50</v>
          </cell>
          <cell r="F6">
            <v>1</v>
          </cell>
          <cell r="G6">
            <v>2387</v>
          </cell>
          <cell r="H6">
            <v>0</v>
          </cell>
          <cell r="I6">
            <v>0</v>
          </cell>
          <cell r="J6">
            <v>1</v>
          </cell>
          <cell r="K6">
            <v>1</v>
          </cell>
          <cell r="L6">
            <v>0</v>
          </cell>
          <cell r="M6">
            <v>0</v>
          </cell>
          <cell r="N6">
            <v>65203</v>
          </cell>
          <cell r="O6">
            <v>2</v>
          </cell>
          <cell r="P6">
            <v>0</v>
          </cell>
          <cell r="Q6">
            <v>10880</v>
          </cell>
          <cell r="R6">
            <v>3505</v>
          </cell>
          <cell r="S6">
            <v>30173</v>
          </cell>
          <cell r="T6">
            <v>14.385</v>
          </cell>
          <cell r="U6">
            <v>39611.199999999997</v>
          </cell>
        </row>
        <row r="7">
          <cell r="A7">
            <v>7368</v>
          </cell>
          <cell r="B7">
            <v>0</v>
          </cell>
          <cell r="C7">
            <v>20354</v>
          </cell>
          <cell r="D7">
            <v>19</v>
          </cell>
          <cell r="E7">
            <v>50</v>
          </cell>
          <cell r="F7">
            <v>1</v>
          </cell>
          <cell r="G7">
            <v>2387</v>
          </cell>
          <cell r="H7">
            <v>0</v>
          </cell>
          <cell r="I7">
            <v>0</v>
          </cell>
          <cell r="J7">
            <v>1</v>
          </cell>
          <cell r="K7">
            <v>1</v>
          </cell>
          <cell r="L7">
            <v>0</v>
          </cell>
          <cell r="M7">
            <v>0</v>
          </cell>
          <cell r="N7">
            <v>65203</v>
          </cell>
          <cell r="O7">
            <v>2</v>
          </cell>
          <cell r="P7">
            <v>0</v>
          </cell>
          <cell r="Q7">
            <v>10880</v>
          </cell>
          <cell r="R7">
            <v>3505</v>
          </cell>
          <cell r="S7">
            <v>30173</v>
          </cell>
          <cell r="T7">
            <v>14.385</v>
          </cell>
          <cell r="U7">
            <v>39611.199999999997</v>
          </cell>
        </row>
        <row r="8">
          <cell r="A8">
            <v>4481</v>
          </cell>
          <cell r="B8">
            <v>0</v>
          </cell>
          <cell r="C8">
            <v>20407</v>
          </cell>
          <cell r="D8">
            <v>19</v>
          </cell>
          <cell r="E8">
            <v>50</v>
          </cell>
          <cell r="F8">
            <v>1</v>
          </cell>
          <cell r="G8">
            <v>2387</v>
          </cell>
          <cell r="H8">
            <v>0</v>
          </cell>
          <cell r="I8">
            <v>0</v>
          </cell>
          <cell r="J8">
            <v>1</v>
          </cell>
          <cell r="K8">
            <v>1</v>
          </cell>
          <cell r="L8">
            <v>0</v>
          </cell>
          <cell r="M8">
            <v>0</v>
          </cell>
          <cell r="N8">
            <v>65203</v>
          </cell>
          <cell r="O8">
            <v>2</v>
          </cell>
          <cell r="P8">
            <v>0</v>
          </cell>
          <cell r="Q8">
            <v>10880</v>
          </cell>
          <cell r="R8">
            <v>3505</v>
          </cell>
          <cell r="S8">
            <v>30173</v>
          </cell>
          <cell r="T8">
            <v>14.385</v>
          </cell>
          <cell r="U8">
            <v>39611.199999999997</v>
          </cell>
        </row>
        <row r="9">
          <cell r="A9">
            <v>9142</v>
          </cell>
          <cell r="B9">
            <v>0</v>
          </cell>
          <cell r="C9">
            <v>20524</v>
          </cell>
          <cell r="D9">
            <v>19</v>
          </cell>
          <cell r="E9">
            <v>50</v>
          </cell>
          <cell r="F9">
            <v>1</v>
          </cell>
          <cell r="G9">
            <v>2387</v>
          </cell>
          <cell r="H9">
            <v>0</v>
          </cell>
          <cell r="I9">
            <v>0</v>
          </cell>
          <cell r="J9">
            <v>1</v>
          </cell>
          <cell r="K9">
            <v>1</v>
          </cell>
          <cell r="L9">
            <v>0</v>
          </cell>
          <cell r="M9">
            <v>0</v>
          </cell>
          <cell r="N9">
            <v>65203</v>
          </cell>
          <cell r="O9">
            <v>2</v>
          </cell>
          <cell r="P9">
            <v>0</v>
          </cell>
          <cell r="Q9">
            <v>10880</v>
          </cell>
          <cell r="R9">
            <v>3505</v>
          </cell>
          <cell r="S9">
            <v>30173</v>
          </cell>
          <cell r="T9">
            <v>14.385</v>
          </cell>
          <cell r="U9">
            <v>39611.199999999997</v>
          </cell>
        </row>
        <row r="10">
          <cell r="A10">
            <v>16361</v>
          </cell>
          <cell r="B10">
            <v>0</v>
          </cell>
          <cell r="C10">
            <v>22044</v>
          </cell>
          <cell r="D10">
            <v>19</v>
          </cell>
          <cell r="E10">
            <v>50</v>
          </cell>
          <cell r="F10">
            <v>1</v>
          </cell>
          <cell r="G10">
            <v>2387</v>
          </cell>
          <cell r="H10">
            <v>0</v>
          </cell>
          <cell r="I10">
            <v>0</v>
          </cell>
          <cell r="J10">
            <v>1</v>
          </cell>
          <cell r="K10">
            <v>1</v>
          </cell>
          <cell r="L10">
            <v>0</v>
          </cell>
          <cell r="M10">
            <v>0</v>
          </cell>
          <cell r="N10">
            <v>65203</v>
          </cell>
          <cell r="O10">
            <v>2</v>
          </cell>
          <cell r="P10">
            <v>0</v>
          </cell>
          <cell r="Q10">
            <v>10880</v>
          </cell>
          <cell r="R10">
            <v>3505</v>
          </cell>
          <cell r="S10">
            <v>30173</v>
          </cell>
          <cell r="T10">
            <v>14.385</v>
          </cell>
          <cell r="U10">
            <v>39611.199999999997</v>
          </cell>
        </row>
        <row r="11">
          <cell r="A11">
            <v>4646</v>
          </cell>
          <cell r="B11">
            <v>0</v>
          </cell>
          <cell r="C11">
            <v>23180</v>
          </cell>
          <cell r="D11">
            <v>19</v>
          </cell>
          <cell r="E11">
            <v>50</v>
          </cell>
          <cell r="F11">
            <v>1</v>
          </cell>
          <cell r="G11">
            <v>2387</v>
          </cell>
          <cell r="H11">
            <v>0</v>
          </cell>
          <cell r="I11">
            <v>0</v>
          </cell>
          <cell r="J11">
            <v>1</v>
          </cell>
          <cell r="K11">
            <v>1</v>
          </cell>
          <cell r="L11">
            <v>0</v>
          </cell>
          <cell r="M11">
            <v>0</v>
          </cell>
          <cell r="N11">
            <v>65203</v>
          </cell>
          <cell r="O11">
            <v>2</v>
          </cell>
          <cell r="P11">
            <v>0</v>
          </cell>
          <cell r="Q11">
            <v>10880</v>
          </cell>
          <cell r="R11">
            <v>3505</v>
          </cell>
          <cell r="S11">
            <v>30173</v>
          </cell>
          <cell r="T11">
            <v>14.385</v>
          </cell>
          <cell r="U11">
            <v>39611.199999999997</v>
          </cell>
        </row>
        <row r="12">
          <cell r="A12">
            <v>14428</v>
          </cell>
          <cell r="B12">
            <v>0</v>
          </cell>
          <cell r="C12">
            <v>23781</v>
          </cell>
          <cell r="D12">
            <v>19</v>
          </cell>
          <cell r="E12">
            <v>50</v>
          </cell>
          <cell r="F12">
            <v>1</v>
          </cell>
          <cell r="G12">
            <v>2387</v>
          </cell>
          <cell r="H12">
            <v>0</v>
          </cell>
          <cell r="I12">
            <v>0</v>
          </cell>
          <cell r="J12">
            <v>1</v>
          </cell>
          <cell r="K12">
            <v>1</v>
          </cell>
          <cell r="L12">
            <v>0</v>
          </cell>
          <cell r="M12">
            <v>0</v>
          </cell>
          <cell r="N12">
            <v>65203</v>
          </cell>
          <cell r="O12">
            <v>2</v>
          </cell>
          <cell r="P12">
            <v>0</v>
          </cell>
          <cell r="Q12">
            <v>10880</v>
          </cell>
          <cell r="R12">
            <v>3505</v>
          </cell>
          <cell r="S12">
            <v>30173</v>
          </cell>
          <cell r="T12">
            <v>14.385</v>
          </cell>
          <cell r="U12">
            <v>39611.199999999997</v>
          </cell>
        </row>
        <row r="13">
          <cell r="A13">
            <v>17117</v>
          </cell>
          <cell r="B13">
            <v>0</v>
          </cell>
          <cell r="C13">
            <v>23880</v>
          </cell>
          <cell r="D13">
            <v>19</v>
          </cell>
          <cell r="E13">
            <v>50</v>
          </cell>
          <cell r="F13">
            <v>1</v>
          </cell>
          <cell r="G13">
            <v>2387</v>
          </cell>
          <cell r="H13">
            <v>0</v>
          </cell>
          <cell r="I13">
            <v>0</v>
          </cell>
          <cell r="J13">
            <v>1</v>
          </cell>
          <cell r="K13">
            <v>1</v>
          </cell>
          <cell r="L13">
            <v>0</v>
          </cell>
          <cell r="M13">
            <v>0</v>
          </cell>
          <cell r="N13">
            <v>65203</v>
          </cell>
          <cell r="O13">
            <v>2</v>
          </cell>
          <cell r="P13">
            <v>0</v>
          </cell>
          <cell r="Q13">
            <v>10880</v>
          </cell>
          <cell r="R13">
            <v>3505</v>
          </cell>
          <cell r="S13">
            <v>30173</v>
          </cell>
          <cell r="T13">
            <v>14.385</v>
          </cell>
          <cell r="U13">
            <v>39611.199999999997</v>
          </cell>
        </row>
        <row r="14">
          <cell r="A14">
            <v>13386</v>
          </cell>
          <cell r="B14">
            <v>0</v>
          </cell>
          <cell r="C14">
            <v>24020</v>
          </cell>
          <cell r="D14">
            <v>19</v>
          </cell>
          <cell r="E14">
            <v>50</v>
          </cell>
          <cell r="F14">
            <v>1</v>
          </cell>
          <cell r="G14">
            <v>2387</v>
          </cell>
          <cell r="H14">
            <v>0</v>
          </cell>
          <cell r="I14">
            <v>0</v>
          </cell>
          <cell r="J14">
            <v>1</v>
          </cell>
          <cell r="K14">
            <v>1</v>
          </cell>
          <cell r="L14">
            <v>0</v>
          </cell>
          <cell r="M14">
            <v>0</v>
          </cell>
          <cell r="N14">
            <v>65203</v>
          </cell>
          <cell r="O14">
            <v>2</v>
          </cell>
          <cell r="P14">
            <v>0</v>
          </cell>
          <cell r="Q14">
            <v>10880</v>
          </cell>
          <cell r="R14">
            <v>3505</v>
          </cell>
          <cell r="S14">
            <v>30173</v>
          </cell>
          <cell r="T14">
            <v>14.385</v>
          </cell>
          <cell r="U14">
            <v>39611.199999999997</v>
          </cell>
        </row>
        <row r="15">
          <cell r="A15">
            <v>7339</v>
          </cell>
          <cell r="B15">
            <v>1</v>
          </cell>
          <cell r="C15">
            <v>24158</v>
          </cell>
          <cell r="D15">
            <v>19</v>
          </cell>
          <cell r="E15">
            <v>50</v>
          </cell>
          <cell r="F15">
            <v>1</v>
          </cell>
          <cell r="G15">
            <v>2387</v>
          </cell>
          <cell r="H15">
            <v>0</v>
          </cell>
          <cell r="I15">
            <v>0</v>
          </cell>
          <cell r="J15">
            <v>1</v>
          </cell>
          <cell r="K15">
            <v>1</v>
          </cell>
          <cell r="L15">
            <v>0</v>
          </cell>
          <cell r="M15">
            <v>0</v>
          </cell>
          <cell r="N15">
            <v>65203</v>
          </cell>
          <cell r="O15">
            <v>2</v>
          </cell>
          <cell r="P15">
            <v>0</v>
          </cell>
          <cell r="Q15">
            <v>10880</v>
          </cell>
          <cell r="R15">
            <v>3505</v>
          </cell>
          <cell r="S15">
            <v>30173</v>
          </cell>
          <cell r="T15">
            <v>14.385</v>
          </cell>
          <cell r="U15">
            <v>39611.199999999997</v>
          </cell>
        </row>
        <row r="16">
          <cell r="A16">
            <v>10921</v>
          </cell>
          <cell r="B16">
            <v>1</v>
          </cell>
          <cell r="C16">
            <v>26044</v>
          </cell>
          <cell r="D16">
            <v>19</v>
          </cell>
          <cell r="E16">
            <v>50</v>
          </cell>
          <cell r="F16">
            <v>1</v>
          </cell>
          <cell r="G16">
            <v>2387</v>
          </cell>
          <cell r="H16">
            <v>0</v>
          </cell>
          <cell r="I16">
            <v>0</v>
          </cell>
          <cell r="J16">
            <v>1</v>
          </cell>
          <cell r="K16">
            <v>1</v>
          </cell>
          <cell r="L16">
            <v>0</v>
          </cell>
          <cell r="M16">
            <v>0</v>
          </cell>
          <cell r="N16">
            <v>65203</v>
          </cell>
          <cell r="O16">
            <v>2</v>
          </cell>
          <cell r="P16">
            <v>0</v>
          </cell>
          <cell r="Q16">
            <v>10880</v>
          </cell>
          <cell r="R16">
            <v>3505</v>
          </cell>
          <cell r="S16">
            <v>30173</v>
          </cell>
          <cell r="T16">
            <v>14.385</v>
          </cell>
          <cell r="U16">
            <v>39611.199999999997</v>
          </cell>
        </row>
        <row r="17">
          <cell r="A17">
            <v>8147</v>
          </cell>
          <cell r="B17">
            <v>0</v>
          </cell>
          <cell r="C17">
            <v>26521</v>
          </cell>
          <cell r="D17">
            <v>19</v>
          </cell>
          <cell r="E17">
            <v>50</v>
          </cell>
          <cell r="F17">
            <v>1</v>
          </cell>
          <cell r="G17">
            <v>2387</v>
          </cell>
          <cell r="H17">
            <v>0</v>
          </cell>
          <cell r="I17">
            <v>0</v>
          </cell>
          <cell r="J17">
            <v>1</v>
          </cell>
          <cell r="K17">
            <v>1</v>
          </cell>
          <cell r="L17">
            <v>0</v>
          </cell>
          <cell r="M17">
            <v>0</v>
          </cell>
          <cell r="N17">
            <v>65203</v>
          </cell>
          <cell r="O17">
            <v>2</v>
          </cell>
          <cell r="P17">
            <v>0</v>
          </cell>
          <cell r="Q17">
            <v>10880</v>
          </cell>
          <cell r="R17">
            <v>3505</v>
          </cell>
          <cell r="S17">
            <v>30173</v>
          </cell>
          <cell r="T17">
            <v>14.385</v>
          </cell>
          <cell r="U17">
            <v>39611.199999999997</v>
          </cell>
        </row>
        <row r="18">
          <cell r="A18">
            <v>5372</v>
          </cell>
          <cell r="B18">
            <v>0</v>
          </cell>
          <cell r="C18">
            <v>27274</v>
          </cell>
          <cell r="D18">
            <v>19</v>
          </cell>
          <cell r="E18">
            <v>50</v>
          </cell>
          <cell r="F18">
            <v>1</v>
          </cell>
          <cell r="G18">
            <v>2387</v>
          </cell>
          <cell r="H18">
            <v>0</v>
          </cell>
          <cell r="I18">
            <v>0</v>
          </cell>
          <cell r="J18">
            <v>1</v>
          </cell>
          <cell r="K18">
            <v>1</v>
          </cell>
          <cell r="L18">
            <v>0</v>
          </cell>
          <cell r="M18">
            <v>0</v>
          </cell>
          <cell r="N18">
            <v>65203</v>
          </cell>
          <cell r="O18">
            <v>2</v>
          </cell>
          <cell r="P18">
            <v>0</v>
          </cell>
          <cell r="Q18">
            <v>10880</v>
          </cell>
          <cell r="R18">
            <v>3505</v>
          </cell>
          <cell r="S18">
            <v>30173</v>
          </cell>
          <cell r="T18">
            <v>14.385</v>
          </cell>
          <cell r="U18">
            <v>39611.199999999997</v>
          </cell>
        </row>
        <row r="19">
          <cell r="A19">
            <v>4649</v>
          </cell>
          <cell r="B19">
            <v>0</v>
          </cell>
          <cell r="C19">
            <v>28883</v>
          </cell>
          <cell r="D19">
            <v>19</v>
          </cell>
          <cell r="E19">
            <v>50</v>
          </cell>
          <cell r="F19">
            <v>1</v>
          </cell>
          <cell r="G19">
            <v>2387</v>
          </cell>
          <cell r="H19">
            <v>0</v>
          </cell>
          <cell r="I19">
            <v>0</v>
          </cell>
          <cell r="J19">
            <v>1</v>
          </cell>
          <cell r="K19">
            <v>1</v>
          </cell>
          <cell r="L19">
            <v>0</v>
          </cell>
          <cell r="M19">
            <v>0</v>
          </cell>
          <cell r="N19">
            <v>65203</v>
          </cell>
          <cell r="O19">
            <v>2</v>
          </cell>
          <cell r="P19">
            <v>0</v>
          </cell>
          <cell r="Q19">
            <v>10880</v>
          </cell>
          <cell r="R19">
            <v>3505</v>
          </cell>
          <cell r="S19">
            <v>30173</v>
          </cell>
          <cell r="T19">
            <v>14.385</v>
          </cell>
          <cell r="U19">
            <v>39611.199999999997</v>
          </cell>
        </row>
        <row r="20">
          <cell r="A20">
            <v>7136</v>
          </cell>
          <cell r="B20">
            <v>0</v>
          </cell>
          <cell r="C20">
            <v>29284</v>
          </cell>
          <cell r="D20">
            <v>19</v>
          </cell>
          <cell r="E20">
            <v>50</v>
          </cell>
          <cell r="F20">
            <v>1</v>
          </cell>
          <cell r="G20">
            <v>2387</v>
          </cell>
          <cell r="H20">
            <v>0</v>
          </cell>
          <cell r="I20">
            <v>0</v>
          </cell>
          <cell r="J20">
            <v>1</v>
          </cell>
          <cell r="K20">
            <v>1</v>
          </cell>
          <cell r="L20">
            <v>0</v>
          </cell>
          <cell r="M20">
            <v>0</v>
          </cell>
          <cell r="N20">
            <v>65203</v>
          </cell>
          <cell r="O20">
            <v>2</v>
          </cell>
          <cell r="P20">
            <v>0</v>
          </cell>
          <cell r="Q20">
            <v>10880</v>
          </cell>
          <cell r="R20">
            <v>3505</v>
          </cell>
          <cell r="S20">
            <v>30173</v>
          </cell>
          <cell r="T20">
            <v>14.385</v>
          </cell>
          <cell r="U20">
            <v>39611.199999999997</v>
          </cell>
        </row>
        <row r="21">
          <cell r="A21">
            <v>7261</v>
          </cell>
          <cell r="B21">
            <v>0</v>
          </cell>
          <cell r="C21">
            <v>29485</v>
          </cell>
          <cell r="D21">
            <v>19</v>
          </cell>
          <cell r="E21">
            <v>50</v>
          </cell>
          <cell r="F21">
            <v>1</v>
          </cell>
          <cell r="G21">
            <v>2387</v>
          </cell>
          <cell r="H21">
            <v>0</v>
          </cell>
          <cell r="I21">
            <v>0</v>
          </cell>
          <cell r="J21">
            <v>1</v>
          </cell>
          <cell r="K21">
            <v>1</v>
          </cell>
          <cell r="L21">
            <v>0</v>
          </cell>
          <cell r="M21">
            <v>0</v>
          </cell>
          <cell r="N21">
            <v>65203</v>
          </cell>
          <cell r="O21">
            <v>2</v>
          </cell>
          <cell r="P21">
            <v>0</v>
          </cell>
          <cell r="Q21">
            <v>10880</v>
          </cell>
          <cell r="R21">
            <v>3505</v>
          </cell>
          <cell r="S21">
            <v>30173</v>
          </cell>
          <cell r="T21">
            <v>14.385</v>
          </cell>
          <cell r="U21">
            <v>39611.199999999997</v>
          </cell>
        </row>
        <row r="22">
          <cell r="A22">
            <v>6230</v>
          </cell>
          <cell r="B22">
            <v>1</v>
          </cell>
          <cell r="C22">
            <v>29547</v>
          </cell>
          <cell r="D22">
            <v>19</v>
          </cell>
          <cell r="E22">
            <v>50</v>
          </cell>
          <cell r="F22">
            <v>1</v>
          </cell>
          <cell r="G22">
            <v>2387</v>
          </cell>
          <cell r="H22">
            <v>0</v>
          </cell>
          <cell r="I22">
            <v>0</v>
          </cell>
          <cell r="J22">
            <v>1</v>
          </cell>
          <cell r="K22">
            <v>1</v>
          </cell>
          <cell r="L22">
            <v>0</v>
          </cell>
          <cell r="M22">
            <v>0</v>
          </cell>
          <cell r="N22">
            <v>65203</v>
          </cell>
          <cell r="O22">
            <v>2</v>
          </cell>
          <cell r="P22">
            <v>0</v>
          </cell>
          <cell r="Q22">
            <v>10880</v>
          </cell>
          <cell r="R22">
            <v>3505</v>
          </cell>
          <cell r="S22">
            <v>30173</v>
          </cell>
          <cell r="T22">
            <v>14.385</v>
          </cell>
          <cell r="U22">
            <v>39611.199999999997</v>
          </cell>
        </row>
        <row r="23">
          <cell r="A23">
            <v>16169</v>
          </cell>
          <cell r="B23">
            <v>1</v>
          </cell>
          <cell r="C23">
            <v>30168</v>
          </cell>
          <cell r="D23">
            <v>19</v>
          </cell>
          <cell r="E23">
            <v>50</v>
          </cell>
          <cell r="F23">
            <v>1</v>
          </cell>
          <cell r="G23">
            <v>2387</v>
          </cell>
          <cell r="H23">
            <v>0</v>
          </cell>
          <cell r="I23">
            <v>0</v>
          </cell>
          <cell r="J23">
            <v>1</v>
          </cell>
          <cell r="K23">
            <v>1</v>
          </cell>
          <cell r="L23">
            <v>0</v>
          </cell>
          <cell r="M23">
            <v>0</v>
          </cell>
          <cell r="N23">
            <v>65203</v>
          </cell>
          <cell r="O23">
            <v>2</v>
          </cell>
          <cell r="P23">
            <v>0</v>
          </cell>
          <cell r="Q23">
            <v>10880</v>
          </cell>
          <cell r="R23">
            <v>3505</v>
          </cell>
          <cell r="S23">
            <v>30173</v>
          </cell>
          <cell r="T23">
            <v>14.385</v>
          </cell>
          <cell r="U23">
            <v>39611.199999999997</v>
          </cell>
        </row>
        <row r="24">
          <cell r="A24">
            <v>8306</v>
          </cell>
          <cell r="B24">
            <v>0</v>
          </cell>
          <cell r="C24">
            <v>30934</v>
          </cell>
          <cell r="D24">
            <v>19</v>
          </cell>
          <cell r="E24">
            <v>50</v>
          </cell>
          <cell r="F24">
            <v>1</v>
          </cell>
          <cell r="G24">
            <v>2387</v>
          </cell>
          <cell r="H24">
            <v>0</v>
          </cell>
          <cell r="I24">
            <v>0</v>
          </cell>
          <cell r="J24">
            <v>1</v>
          </cell>
          <cell r="K24">
            <v>1</v>
          </cell>
          <cell r="L24">
            <v>0</v>
          </cell>
          <cell r="M24">
            <v>0</v>
          </cell>
          <cell r="N24">
            <v>65203</v>
          </cell>
          <cell r="O24">
            <v>2</v>
          </cell>
          <cell r="P24">
            <v>0</v>
          </cell>
          <cell r="Q24">
            <v>10880</v>
          </cell>
          <cell r="R24">
            <v>3505</v>
          </cell>
          <cell r="S24">
            <v>30173</v>
          </cell>
          <cell r="T24">
            <v>14.385</v>
          </cell>
          <cell r="U24">
            <v>39611.199999999997</v>
          </cell>
        </row>
        <row r="25">
          <cell r="A25">
            <v>10791</v>
          </cell>
          <cell r="B25">
            <v>0</v>
          </cell>
          <cell r="C25">
            <v>30999</v>
          </cell>
          <cell r="D25">
            <v>19</v>
          </cell>
          <cell r="E25">
            <v>50</v>
          </cell>
          <cell r="F25">
            <v>1</v>
          </cell>
          <cell r="G25">
            <v>2387</v>
          </cell>
          <cell r="H25">
            <v>0</v>
          </cell>
          <cell r="I25">
            <v>0</v>
          </cell>
          <cell r="J25">
            <v>1</v>
          </cell>
          <cell r="K25">
            <v>1</v>
          </cell>
          <cell r="L25">
            <v>0</v>
          </cell>
          <cell r="M25">
            <v>0</v>
          </cell>
          <cell r="N25">
            <v>65203</v>
          </cell>
          <cell r="O25">
            <v>2</v>
          </cell>
          <cell r="P25">
            <v>0</v>
          </cell>
          <cell r="Q25">
            <v>10880</v>
          </cell>
          <cell r="R25">
            <v>3505</v>
          </cell>
          <cell r="S25">
            <v>30173</v>
          </cell>
          <cell r="T25">
            <v>14.385</v>
          </cell>
          <cell r="U25">
            <v>39611.199999999997</v>
          </cell>
        </row>
        <row r="26">
          <cell r="A26">
            <v>17160</v>
          </cell>
          <cell r="B26">
            <v>0</v>
          </cell>
          <cell r="C26">
            <v>31161</v>
          </cell>
          <cell r="D26">
            <v>19</v>
          </cell>
          <cell r="E26">
            <v>50</v>
          </cell>
          <cell r="F26">
            <v>1</v>
          </cell>
          <cell r="G26">
            <v>2387</v>
          </cell>
          <cell r="H26">
            <v>0</v>
          </cell>
          <cell r="I26">
            <v>0</v>
          </cell>
          <cell r="J26">
            <v>1</v>
          </cell>
          <cell r="K26">
            <v>1</v>
          </cell>
          <cell r="L26">
            <v>0</v>
          </cell>
          <cell r="M26">
            <v>0</v>
          </cell>
          <cell r="N26">
            <v>65203</v>
          </cell>
          <cell r="O26">
            <v>2</v>
          </cell>
          <cell r="P26">
            <v>0</v>
          </cell>
          <cell r="Q26">
            <v>10880</v>
          </cell>
          <cell r="R26">
            <v>3505</v>
          </cell>
          <cell r="S26">
            <v>30173</v>
          </cell>
          <cell r="T26">
            <v>14.385</v>
          </cell>
          <cell r="U26">
            <v>39611.199999999997</v>
          </cell>
        </row>
        <row r="27">
          <cell r="A27">
            <v>11680</v>
          </cell>
          <cell r="B27">
            <v>0</v>
          </cell>
          <cell r="C27">
            <v>31972</v>
          </cell>
          <cell r="D27">
            <v>19</v>
          </cell>
          <cell r="E27">
            <v>50</v>
          </cell>
          <cell r="F27">
            <v>1</v>
          </cell>
          <cell r="G27">
            <v>2387</v>
          </cell>
          <cell r="H27">
            <v>0</v>
          </cell>
          <cell r="I27">
            <v>0</v>
          </cell>
          <cell r="J27">
            <v>1</v>
          </cell>
          <cell r="K27">
            <v>1</v>
          </cell>
          <cell r="L27">
            <v>0</v>
          </cell>
          <cell r="M27">
            <v>0</v>
          </cell>
          <cell r="N27">
            <v>65203</v>
          </cell>
          <cell r="O27">
            <v>2</v>
          </cell>
          <cell r="P27">
            <v>0</v>
          </cell>
          <cell r="Q27">
            <v>10880</v>
          </cell>
          <cell r="R27">
            <v>3505</v>
          </cell>
          <cell r="S27">
            <v>30173</v>
          </cell>
          <cell r="T27">
            <v>14.385</v>
          </cell>
          <cell r="U27">
            <v>39611.199999999997</v>
          </cell>
        </row>
        <row r="28">
          <cell r="A28">
            <v>5538</v>
          </cell>
          <cell r="B28">
            <v>0</v>
          </cell>
          <cell r="C28">
            <v>32289</v>
          </cell>
          <cell r="D28">
            <v>19</v>
          </cell>
          <cell r="E28">
            <v>50</v>
          </cell>
          <cell r="F28">
            <v>1</v>
          </cell>
          <cell r="G28">
            <v>2387</v>
          </cell>
          <cell r="H28">
            <v>0</v>
          </cell>
          <cell r="I28">
            <v>0</v>
          </cell>
          <cell r="J28">
            <v>1</v>
          </cell>
          <cell r="K28">
            <v>1</v>
          </cell>
          <cell r="L28">
            <v>0</v>
          </cell>
          <cell r="M28">
            <v>0</v>
          </cell>
          <cell r="N28">
            <v>65203</v>
          </cell>
          <cell r="O28">
            <v>2</v>
          </cell>
          <cell r="P28">
            <v>0</v>
          </cell>
          <cell r="Q28">
            <v>10880</v>
          </cell>
          <cell r="R28">
            <v>3505</v>
          </cell>
          <cell r="S28">
            <v>30173</v>
          </cell>
          <cell r="T28">
            <v>14.385</v>
          </cell>
          <cell r="U28">
            <v>39611.199999999997</v>
          </cell>
        </row>
        <row r="29">
          <cell r="A29">
            <v>7132</v>
          </cell>
          <cell r="B29">
            <v>0</v>
          </cell>
          <cell r="C29">
            <v>32755</v>
          </cell>
          <cell r="D29">
            <v>19</v>
          </cell>
          <cell r="E29">
            <v>50</v>
          </cell>
          <cell r="F29">
            <v>1</v>
          </cell>
          <cell r="G29">
            <v>2387</v>
          </cell>
          <cell r="H29">
            <v>0</v>
          </cell>
          <cell r="I29">
            <v>0</v>
          </cell>
          <cell r="J29">
            <v>1</v>
          </cell>
          <cell r="K29">
            <v>1</v>
          </cell>
          <cell r="L29">
            <v>0</v>
          </cell>
          <cell r="M29">
            <v>0</v>
          </cell>
          <cell r="N29">
            <v>65203</v>
          </cell>
          <cell r="O29">
            <v>2</v>
          </cell>
          <cell r="P29">
            <v>0</v>
          </cell>
          <cell r="Q29">
            <v>10880</v>
          </cell>
          <cell r="R29">
            <v>3505</v>
          </cell>
          <cell r="S29">
            <v>30173</v>
          </cell>
          <cell r="T29">
            <v>14.385</v>
          </cell>
          <cell r="U29">
            <v>39611.199999999997</v>
          </cell>
        </row>
        <row r="30">
          <cell r="A30">
            <v>1936</v>
          </cell>
          <cell r="B30">
            <v>0</v>
          </cell>
          <cell r="C30">
            <v>33328</v>
          </cell>
          <cell r="D30">
            <v>19</v>
          </cell>
          <cell r="E30">
            <v>50</v>
          </cell>
          <cell r="F30">
            <v>1</v>
          </cell>
          <cell r="G30">
            <v>2387</v>
          </cell>
          <cell r="H30">
            <v>0</v>
          </cell>
          <cell r="I30">
            <v>0</v>
          </cell>
          <cell r="J30">
            <v>1</v>
          </cell>
          <cell r="K30">
            <v>1</v>
          </cell>
          <cell r="L30">
            <v>0</v>
          </cell>
          <cell r="M30">
            <v>0</v>
          </cell>
          <cell r="N30">
            <v>65203</v>
          </cell>
          <cell r="O30">
            <v>2</v>
          </cell>
          <cell r="P30">
            <v>0</v>
          </cell>
          <cell r="Q30">
            <v>10880</v>
          </cell>
          <cell r="R30">
            <v>3505</v>
          </cell>
          <cell r="S30">
            <v>30173</v>
          </cell>
          <cell r="T30">
            <v>14.385</v>
          </cell>
          <cell r="U30">
            <v>39611.199999999997</v>
          </cell>
        </row>
        <row r="31">
          <cell r="A31">
            <v>748</v>
          </cell>
          <cell r="B31">
            <v>0</v>
          </cell>
          <cell r="C31">
            <v>33991</v>
          </cell>
          <cell r="D31">
            <v>19</v>
          </cell>
          <cell r="E31">
            <v>50</v>
          </cell>
          <cell r="F31">
            <v>1</v>
          </cell>
          <cell r="G31">
            <v>2387</v>
          </cell>
          <cell r="H31">
            <v>0</v>
          </cell>
          <cell r="I31">
            <v>0</v>
          </cell>
          <cell r="J31">
            <v>1</v>
          </cell>
          <cell r="K31">
            <v>1</v>
          </cell>
          <cell r="L31">
            <v>0</v>
          </cell>
          <cell r="M31">
            <v>0</v>
          </cell>
          <cell r="N31">
            <v>65203</v>
          </cell>
          <cell r="O31">
            <v>2</v>
          </cell>
          <cell r="P31">
            <v>0</v>
          </cell>
          <cell r="Q31">
            <v>10880</v>
          </cell>
          <cell r="R31">
            <v>3505</v>
          </cell>
          <cell r="S31">
            <v>30173</v>
          </cell>
          <cell r="T31">
            <v>14.385</v>
          </cell>
          <cell r="U31">
            <v>39611.199999999997</v>
          </cell>
        </row>
        <row r="32">
          <cell r="A32">
            <v>9862</v>
          </cell>
          <cell r="B32">
            <v>1</v>
          </cell>
          <cell r="C32">
            <v>34423</v>
          </cell>
          <cell r="D32">
            <v>19</v>
          </cell>
          <cell r="E32">
            <v>50</v>
          </cell>
          <cell r="F32">
            <v>1</v>
          </cell>
          <cell r="G32">
            <v>2387</v>
          </cell>
          <cell r="H32">
            <v>0</v>
          </cell>
          <cell r="I32">
            <v>0</v>
          </cell>
          <cell r="J32">
            <v>1</v>
          </cell>
          <cell r="K32">
            <v>1</v>
          </cell>
          <cell r="L32">
            <v>0</v>
          </cell>
          <cell r="M32">
            <v>0</v>
          </cell>
          <cell r="N32">
            <v>65203</v>
          </cell>
          <cell r="O32">
            <v>2</v>
          </cell>
          <cell r="P32">
            <v>0</v>
          </cell>
          <cell r="Q32">
            <v>10880</v>
          </cell>
          <cell r="R32">
            <v>3505</v>
          </cell>
          <cell r="S32">
            <v>30173</v>
          </cell>
          <cell r="T32">
            <v>14.385</v>
          </cell>
          <cell r="U32">
            <v>39611.199999999997</v>
          </cell>
        </row>
        <row r="33">
          <cell r="A33">
            <v>6248</v>
          </cell>
          <cell r="B33">
            <v>0</v>
          </cell>
          <cell r="C33">
            <v>34861</v>
          </cell>
          <cell r="D33">
            <v>19</v>
          </cell>
          <cell r="E33">
            <v>50</v>
          </cell>
          <cell r="F33">
            <v>1</v>
          </cell>
          <cell r="G33">
            <v>2387</v>
          </cell>
          <cell r="H33">
            <v>0</v>
          </cell>
          <cell r="I33">
            <v>0</v>
          </cell>
          <cell r="J33">
            <v>1</v>
          </cell>
          <cell r="K33">
            <v>1</v>
          </cell>
          <cell r="L33">
            <v>0</v>
          </cell>
          <cell r="M33">
            <v>0</v>
          </cell>
          <cell r="N33">
            <v>65203</v>
          </cell>
          <cell r="O33">
            <v>2</v>
          </cell>
          <cell r="P33">
            <v>0</v>
          </cell>
          <cell r="Q33">
            <v>10880</v>
          </cell>
          <cell r="R33">
            <v>3505</v>
          </cell>
          <cell r="S33">
            <v>30173</v>
          </cell>
          <cell r="T33">
            <v>14.385</v>
          </cell>
          <cell r="U33">
            <v>39611.199999999997</v>
          </cell>
        </row>
        <row r="34">
          <cell r="A34">
            <v>4528</v>
          </cell>
          <cell r="B34">
            <v>1</v>
          </cell>
          <cell r="C34">
            <v>35693</v>
          </cell>
          <cell r="D34">
            <v>19</v>
          </cell>
          <cell r="E34">
            <v>50</v>
          </cell>
          <cell r="F34">
            <v>1</v>
          </cell>
          <cell r="G34">
            <v>2387</v>
          </cell>
          <cell r="H34">
            <v>0</v>
          </cell>
          <cell r="I34">
            <v>0</v>
          </cell>
          <cell r="J34">
            <v>1</v>
          </cell>
          <cell r="K34">
            <v>1</v>
          </cell>
          <cell r="L34">
            <v>0</v>
          </cell>
          <cell r="M34">
            <v>0</v>
          </cell>
          <cell r="N34">
            <v>65203</v>
          </cell>
          <cell r="O34">
            <v>2</v>
          </cell>
          <cell r="P34">
            <v>0</v>
          </cell>
          <cell r="Q34">
            <v>10880</v>
          </cell>
          <cell r="R34">
            <v>3505</v>
          </cell>
          <cell r="S34">
            <v>30173</v>
          </cell>
          <cell r="T34">
            <v>14.385</v>
          </cell>
          <cell r="U34">
            <v>39611.199999999997</v>
          </cell>
        </row>
        <row r="35">
          <cell r="A35">
            <v>16300</v>
          </cell>
          <cell r="B35">
            <v>0</v>
          </cell>
          <cell r="C35">
            <v>37110</v>
          </cell>
          <cell r="D35">
            <v>31</v>
          </cell>
          <cell r="E35">
            <v>50</v>
          </cell>
          <cell r="F35">
            <v>1</v>
          </cell>
          <cell r="G35">
            <v>2334</v>
          </cell>
          <cell r="H35">
            <v>0</v>
          </cell>
          <cell r="I35">
            <v>0</v>
          </cell>
          <cell r="J35">
            <v>1</v>
          </cell>
          <cell r="K35">
            <v>1</v>
          </cell>
          <cell r="L35">
            <v>0</v>
          </cell>
          <cell r="M35">
            <v>0</v>
          </cell>
          <cell r="N35">
            <v>81701</v>
          </cell>
          <cell r="O35">
            <v>3</v>
          </cell>
          <cell r="P35">
            <v>0</v>
          </cell>
          <cell r="Q35">
            <v>9337</v>
          </cell>
          <cell r="R35">
            <v>4310</v>
          </cell>
          <cell r="S35">
            <v>21846</v>
          </cell>
          <cell r="T35">
            <v>13.647</v>
          </cell>
          <cell r="U35">
            <v>33491.9</v>
          </cell>
        </row>
        <row r="36">
          <cell r="A36">
            <v>2333</v>
          </cell>
          <cell r="B36">
            <v>0</v>
          </cell>
          <cell r="C36">
            <v>37647</v>
          </cell>
          <cell r="D36">
            <v>31</v>
          </cell>
          <cell r="E36">
            <v>50</v>
          </cell>
          <cell r="F36">
            <v>1</v>
          </cell>
          <cell r="G36">
            <v>2334</v>
          </cell>
          <cell r="H36">
            <v>0</v>
          </cell>
          <cell r="I36">
            <v>0</v>
          </cell>
          <cell r="J36">
            <v>1</v>
          </cell>
          <cell r="K36">
            <v>1</v>
          </cell>
          <cell r="L36">
            <v>0</v>
          </cell>
          <cell r="M36">
            <v>0</v>
          </cell>
          <cell r="N36">
            <v>81701</v>
          </cell>
          <cell r="O36">
            <v>3</v>
          </cell>
          <cell r="P36">
            <v>0</v>
          </cell>
          <cell r="Q36">
            <v>9337</v>
          </cell>
          <cell r="R36">
            <v>4310</v>
          </cell>
          <cell r="S36">
            <v>21846</v>
          </cell>
          <cell r="T36">
            <v>13.647</v>
          </cell>
          <cell r="U36">
            <v>33491.9</v>
          </cell>
        </row>
        <row r="37">
          <cell r="A37">
            <v>5448</v>
          </cell>
          <cell r="B37">
            <v>0</v>
          </cell>
          <cell r="C37">
            <v>37910</v>
          </cell>
          <cell r="D37">
            <v>31</v>
          </cell>
          <cell r="E37">
            <v>50</v>
          </cell>
          <cell r="F37">
            <v>1</v>
          </cell>
          <cell r="G37">
            <v>2334</v>
          </cell>
          <cell r="H37">
            <v>0</v>
          </cell>
          <cell r="I37">
            <v>0</v>
          </cell>
          <cell r="J37">
            <v>1</v>
          </cell>
          <cell r="K37">
            <v>1</v>
          </cell>
          <cell r="L37">
            <v>0</v>
          </cell>
          <cell r="M37">
            <v>0</v>
          </cell>
          <cell r="N37">
            <v>81701</v>
          </cell>
          <cell r="O37">
            <v>3</v>
          </cell>
          <cell r="P37">
            <v>0</v>
          </cell>
          <cell r="Q37">
            <v>9337</v>
          </cell>
          <cell r="R37">
            <v>4310</v>
          </cell>
          <cell r="S37">
            <v>21846</v>
          </cell>
          <cell r="T37">
            <v>13.647</v>
          </cell>
          <cell r="U37">
            <v>33491.9</v>
          </cell>
        </row>
        <row r="38">
          <cell r="A38">
            <v>4546</v>
          </cell>
          <cell r="B38">
            <v>1</v>
          </cell>
          <cell r="C38">
            <v>38248</v>
          </cell>
          <cell r="D38">
            <v>31</v>
          </cell>
          <cell r="E38">
            <v>50</v>
          </cell>
          <cell r="F38">
            <v>1</v>
          </cell>
          <cell r="G38">
            <v>2334</v>
          </cell>
          <cell r="H38">
            <v>0</v>
          </cell>
          <cell r="I38">
            <v>0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81701</v>
          </cell>
          <cell r="O38">
            <v>3</v>
          </cell>
          <cell r="P38">
            <v>0</v>
          </cell>
          <cell r="Q38">
            <v>9337</v>
          </cell>
          <cell r="R38">
            <v>4310</v>
          </cell>
          <cell r="S38">
            <v>21846</v>
          </cell>
          <cell r="T38">
            <v>13.647</v>
          </cell>
          <cell r="U38">
            <v>33491.9</v>
          </cell>
        </row>
        <row r="39">
          <cell r="A39">
            <v>14337</v>
          </cell>
          <cell r="B39">
            <v>1</v>
          </cell>
          <cell r="C39">
            <v>38539</v>
          </cell>
          <cell r="D39">
            <v>31</v>
          </cell>
          <cell r="E39">
            <v>50</v>
          </cell>
          <cell r="F39">
            <v>1</v>
          </cell>
          <cell r="G39">
            <v>2334</v>
          </cell>
          <cell r="H39">
            <v>0</v>
          </cell>
          <cell r="I39">
            <v>0</v>
          </cell>
          <cell r="J39">
            <v>1</v>
          </cell>
          <cell r="K39">
            <v>1</v>
          </cell>
          <cell r="L39">
            <v>0</v>
          </cell>
          <cell r="M39">
            <v>0</v>
          </cell>
          <cell r="N39">
            <v>81701</v>
          </cell>
          <cell r="O39">
            <v>3</v>
          </cell>
          <cell r="P39">
            <v>0</v>
          </cell>
          <cell r="Q39">
            <v>9337</v>
          </cell>
          <cell r="R39">
            <v>4310</v>
          </cell>
          <cell r="S39">
            <v>21846</v>
          </cell>
          <cell r="T39">
            <v>13.647</v>
          </cell>
          <cell r="U39">
            <v>33491.9</v>
          </cell>
        </row>
        <row r="40">
          <cell r="A40">
            <v>12815</v>
          </cell>
          <cell r="B40">
            <v>1</v>
          </cell>
          <cell r="C40">
            <v>38738</v>
          </cell>
          <cell r="D40">
            <v>31</v>
          </cell>
          <cell r="E40">
            <v>50</v>
          </cell>
          <cell r="F40">
            <v>1</v>
          </cell>
          <cell r="G40">
            <v>2334</v>
          </cell>
          <cell r="H40">
            <v>0</v>
          </cell>
          <cell r="I40">
            <v>0</v>
          </cell>
          <cell r="J40">
            <v>1</v>
          </cell>
          <cell r="K40">
            <v>1</v>
          </cell>
          <cell r="L40">
            <v>0</v>
          </cell>
          <cell r="M40">
            <v>0</v>
          </cell>
          <cell r="N40">
            <v>81701</v>
          </cell>
          <cell r="O40">
            <v>3</v>
          </cell>
          <cell r="P40">
            <v>0</v>
          </cell>
          <cell r="Q40">
            <v>9337</v>
          </cell>
          <cell r="R40">
            <v>4310</v>
          </cell>
          <cell r="S40">
            <v>21846</v>
          </cell>
          <cell r="T40">
            <v>13.647</v>
          </cell>
          <cell r="U40">
            <v>33491.9</v>
          </cell>
        </row>
        <row r="41">
          <cell r="A41">
            <v>15342</v>
          </cell>
          <cell r="B41">
            <v>1</v>
          </cell>
          <cell r="C41">
            <v>38744</v>
          </cell>
          <cell r="D41">
            <v>31</v>
          </cell>
          <cell r="E41">
            <v>50</v>
          </cell>
          <cell r="F41">
            <v>1</v>
          </cell>
          <cell r="G41">
            <v>2334</v>
          </cell>
          <cell r="H41">
            <v>0</v>
          </cell>
          <cell r="I41">
            <v>0</v>
          </cell>
          <cell r="J41">
            <v>1</v>
          </cell>
          <cell r="K41">
            <v>1</v>
          </cell>
          <cell r="L41">
            <v>0</v>
          </cell>
          <cell r="M41">
            <v>0</v>
          </cell>
          <cell r="N41">
            <v>81701</v>
          </cell>
          <cell r="O41">
            <v>3</v>
          </cell>
          <cell r="P41">
            <v>0</v>
          </cell>
          <cell r="Q41">
            <v>9337</v>
          </cell>
          <cell r="R41">
            <v>4310</v>
          </cell>
          <cell r="S41">
            <v>21846</v>
          </cell>
          <cell r="T41">
            <v>13.647</v>
          </cell>
          <cell r="U41">
            <v>33491.9</v>
          </cell>
        </row>
        <row r="42">
          <cell r="A42">
            <v>395</v>
          </cell>
          <cell r="B42">
            <v>0</v>
          </cell>
          <cell r="C42">
            <v>39147</v>
          </cell>
          <cell r="D42">
            <v>31</v>
          </cell>
          <cell r="E42">
            <v>50</v>
          </cell>
          <cell r="F42">
            <v>1</v>
          </cell>
          <cell r="G42">
            <v>2334</v>
          </cell>
          <cell r="H42">
            <v>0</v>
          </cell>
          <cell r="I42">
            <v>0</v>
          </cell>
          <cell r="J42">
            <v>1</v>
          </cell>
          <cell r="K42">
            <v>1</v>
          </cell>
          <cell r="L42">
            <v>0</v>
          </cell>
          <cell r="M42">
            <v>0</v>
          </cell>
          <cell r="N42">
            <v>81701</v>
          </cell>
          <cell r="O42">
            <v>3</v>
          </cell>
          <cell r="P42">
            <v>0</v>
          </cell>
          <cell r="Q42">
            <v>9337</v>
          </cell>
          <cell r="R42">
            <v>4310</v>
          </cell>
          <cell r="S42">
            <v>21846</v>
          </cell>
          <cell r="T42">
            <v>13.647</v>
          </cell>
          <cell r="U42">
            <v>33491.9</v>
          </cell>
        </row>
        <row r="43">
          <cell r="A43">
            <v>3658</v>
          </cell>
          <cell r="B43">
            <v>0</v>
          </cell>
          <cell r="C43">
            <v>41029</v>
          </cell>
          <cell r="D43">
            <v>31</v>
          </cell>
          <cell r="E43">
            <v>50</v>
          </cell>
          <cell r="F43">
            <v>1</v>
          </cell>
          <cell r="G43">
            <v>2334</v>
          </cell>
          <cell r="H43">
            <v>0</v>
          </cell>
          <cell r="I43">
            <v>0</v>
          </cell>
          <cell r="J43">
            <v>1</v>
          </cell>
          <cell r="K43">
            <v>1</v>
          </cell>
          <cell r="L43">
            <v>0</v>
          </cell>
          <cell r="M43">
            <v>0</v>
          </cell>
          <cell r="N43">
            <v>81701</v>
          </cell>
          <cell r="O43">
            <v>3</v>
          </cell>
          <cell r="P43">
            <v>0</v>
          </cell>
          <cell r="Q43">
            <v>9337</v>
          </cell>
          <cell r="R43">
            <v>4310</v>
          </cell>
          <cell r="S43">
            <v>21846</v>
          </cell>
          <cell r="T43">
            <v>13.647</v>
          </cell>
          <cell r="U43">
            <v>33491.9</v>
          </cell>
        </row>
        <row r="44">
          <cell r="A44">
            <v>6305</v>
          </cell>
          <cell r="B44">
            <v>1</v>
          </cell>
          <cell r="C44">
            <v>41249</v>
          </cell>
          <cell r="D44">
            <v>31</v>
          </cell>
          <cell r="E44">
            <v>50</v>
          </cell>
          <cell r="F44">
            <v>1</v>
          </cell>
          <cell r="G44">
            <v>2334</v>
          </cell>
          <cell r="H44">
            <v>0</v>
          </cell>
          <cell r="I44">
            <v>0</v>
          </cell>
          <cell r="J44">
            <v>1</v>
          </cell>
          <cell r="K44">
            <v>1</v>
          </cell>
          <cell r="L44">
            <v>0</v>
          </cell>
          <cell r="M44">
            <v>0</v>
          </cell>
          <cell r="N44">
            <v>81701</v>
          </cell>
          <cell r="O44">
            <v>3</v>
          </cell>
          <cell r="P44">
            <v>0</v>
          </cell>
          <cell r="Q44">
            <v>9337</v>
          </cell>
          <cell r="R44">
            <v>4310</v>
          </cell>
          <cell r="S44">
            <v>21846</v>
          </cell>
          <cell r="T44">
            <v>13.647</v>
          </cell>
          <cell r="U44">
            <v>33491.9</v>
          </cell>
        </row>
        <row r="45">
          <cell r="A45">
            <v>1449</v>
          </cell>
          <cell r="B45">
            <v>0</v>
          </cell>
          <cell r="C45">
            <v>41252</v>
          </cell>
          <cell r="D45">
            <v>31</v>
          </cell>
          <cell r="E45">
            <v>50</v>
          </cell>
          <cell r="F45">
            <v>1</v>
          </cell>
          <cell r="G45">
            <v>2334</v>
          </cell>
          <cell r="H45">
            <v>0</v>
          </cell>
          <cell r="I45">
            <v>0</v>
          </cell>
          <cell r="J45">
            <v>1</v>
          </cell>
          <cell r="K45">
            <v>1</v>
          </cell>
          <cell r="L45">
            <v>0</v>
          </cell>
          <cell r="M45">
            <v>0</v>
          </cell>
          <cell r="N45">
            <v>81701</v>
          </cell>
          <cell r="O45">
            <v>3</v>
          </cell>
          <cell r="P45">
            <v>0</v>
          </cell>
          <cell r="Q45">
            <v>9337</v>
          </cell>
          <cell r="R45">
            <v>4310</v>
          </cell>
          <cell r="S45">
            <v>21846</v>
          </cell>
          <cell r="T45">
            <v>13.647</v>
          </cell>
          <cell r="U45">
            <v>33491.9</v>
          </cell>
        </row>
        <row r="46">
          <cell r="A46">
            <v>7255</v>
          </cell>
          <cell r="B46">
            <v>1</v>
          </cell>
          <cell r="C46">
            <v>42054</v>
          </cell>
          <cell r="D46">
            <v>31</v>
          </cell>
          <cell r="E46">
            <v>50</v>
          </cell>
          <cell r="F46">
            <v>1</v>
          </cell>
          <cell r="G46">
            <v>2334</v>
          </cell>
          <cell r="H46">
            <v>0</v>
          </cell>
          <cell r="I46">
            <v>0</v>
          </cell>
          <cell r="J46">
            <v>1</v>
          </cell>
          <cell r="K46">
            <v>1</v>
          </cell>
          <cell r="L46">
            <v>0</v>
          </cell>
          <cell r="M46">
            <v>0</v>
          </cell>
          <cell r="N46">
            <v>81701</v>
          </cell>
          <cell r="O46">
            <v>3</v>
          </cell>
          <cell r="P46">
            <v>0</v>
          </cell>
          <cell r="Q46">
            <v>9337</v>
          </cell>
          <cell r="R46">
            <v>4310</v>
          </cell>
          <cell r="S46">
            <v>21846</v>
          </cell>
          <cell r="T46">
            <v>13.647</v>
          </cell>
          <cell r="U46">
            <v>33491.9</v>
          </cell>
        </row>
        <row r="47">
          <cell r="A47">
            <v>7250</v>
          </cell>
          <cell r="B47">
            <v>1</v>
          </cell>
          <cell r="C47">
            <v>42066</v>
          </cell>
          <cell r="D47">
            <v>31</v>
          </cell>
          <cell r="E47">
            <v>50</v>
          </cell>
          <cell r="F47">
            <v>1</v>
          </cell>
          <cell r="G47">
            <v>2334</v>
          </cell>
          <cell r="H47">
            <v>0</v>
          </cell>
          <cell r="I47">
            <v>0</v>
          </cell>
          <cell r="J47">
            <v>1</v>
          </cell>
          <cell r="K47">
            <v>1</v>
          </cell>
          <cell r="L47">
            <v>0</v>
          </cell>
          <cell r="M47">
            <v>0</v>
          </cell>
          <cell r="N47">
            <v>81701</v>
          </cell>
          <cell r="O47">
            <v>3</v>
          </cell>
          <cell r="P47">
            <v>0</v>
          </cell>
          <cell r="Q47">
            <v>9337</v>
          </cell>
          <cell r="R47">
            <v>4310</v>
          </cell>
          <cell r="S47">
            <v>21846</v>
          </cell>
          <cell r="T47">
            <v>13.647</v>
          </cell>
          <cell r="U47">
            <v>33491.9</v>
          </cell>
        </row>
        <row r="48">
          <cell r="A48">
            <v>6223</v>
          </cell>
          <cell r="B48">
            <v>1</v>
          </cell>
          <cell r="C48">
            <v>42588</v>
          </cell>
          <cell r="D48">
            <v>31</v>
          </cell>
          <cell r="E48">
            <v>50</v>
          </cell>
          <cell r="F48">
            <v>1</v>
          </cell>
          <cell r="G48">
            <v>2334</v>
          </cell>
          <cell r="H48">
            <v>0</v>
          </cell>
          <cell r="I48">
            <v>0</v>
          </cell>
          <cell r="J48">
            <v>1</v>
          </cell>
          <cell r="K48">
            <v>1</v>
          </cell>
          <cell r="L48">
            <v>0</v>
          </cell>
          <cell r="M48">
            <v>0</v>
          </cell>
          <cell r="N48">
            <v>81701</v>
          </cell>
          <cell r="O48">
            <v>3</v>
          </cell>
          <cell r="P48">
            <v>0</v>
          </cell>
          <cell r="Q48">
            <v>9337</v>
          </cell>
          <cell r="R48">
            <v>4310</v>
          </cell>
          <cell r="S48">
            <v>21846</v>
          </cell>
          <cell r="T48">
            <v>13.647</v>
          </cell>
          <cell r="U48">
            <v>33491.9</v>
          </cell>
        </row>
        <row r="49">
          <cell r="A49">
            <v>6304</v>
          </cell>
          <cell r="B49">
            <v>1</v>
          </cell>
          <cell r="C49">
            <v>43341</v>
          </cell>
          <cell r="D49">
            <v>31</v>
          </cell>
          <cell r="E49">
            <v>50</v>
          </cell>
          <cell r="F49">
            <v>1</v>
          </cell>
          <cell r="G49">
            <v>2334</v>
          </cell>
          <cell r="H49">
            <v>0</v>
          </cell>
          <cell r="I49">
            <v>0</v>
          </cell>
          <cell r="J49">
            <v>1</v>
          </cell>
          <cell r="K49">
            <v>1</v>
          </cell>
          <cell r="L49">
            <v>0</v>
          </cell>
          <cell r="M49">
            <v>0</v>
          </cell>
          <cell r="N49">
            <v>81701</v>
          </cell>
          <cell r="O49">
            <v>3</v>
          </cell>
          <cell r="P49">
            <v>0</v>
          </cell>
          <cell r="Q49">
            <v>9337</v>
          </cell>
          <cell r="R49">
            <v>4310</v>
          </cell>
          <cell r="S49">
            <v>21846</v>
          </cell>
          <cell r="T49">
            <v>13.647</v>
          </cell>
          <cell r="U49">
            <v>33491.9</v>
          </cell>
        </row>
        <row r="50">
          <cell r="A50">
            <v>9507</v>
          </cell>
          <cell r="B50">
            <v>1</v>
          </cell>
          <cell r="C50">
            <v>43745</v>
          </cell>
          <cell r="D50">
            <v>31</v>
          </cell>
          <cell r="E50">
            <v>50</v>
          </cell>
          <cell r="F50">
            <v>1</v>
          </cell>
          <cell r="G50">
            <v>2334</v>
          </cell>
          <cell r="H50">
            <v>0</v>
          </cell>
          <cell r="I50">
            <v>0</v>
          </cell>
          <cell r="J50">
            <v>1</v>
          </cell>
          <cell r="K50">
            <v>1</v>
          </cell>
          <cell r="L50">
            <v>0</v>
          </cell>
          <cell r="M50">
            <v>0</v>
          </cell>
          <cell r="N50">
            <v>81701</v>
          </cell>
          <cell r="O50">
            <v>3</v>
          </cell>
          <cell r="P50">
            <v>0</v>
          </cell>
          <cell r="Q50">
            <v>9337</v>
          </cell>
          <cell r="R50">
            <v>4310</v>
          </cell>
          <cell r="S50">
            <v>21846</v>
          </cell>
          <cell r="T50">
            <v>13.647</v>
          </cell>
          <cell r="U50">
            <v>33491.9</v>
          </cell>
        </row>
        <row r="51">
          <cell r="A51">
            <v>13443</v>
          </cell>
          <cell r="B51">
            <v>1</v>
          </cell>
          <cell r="C51">
            <v>43865</v>
          </cell>
          <cell r="D51">
            <v>31</v>
          </cell>
          <cell r="E51">
            <v>50</v>
          </cell>
          <cell r="F51">
            <v>1</v>
          </cell>
          <cell r="G51">
            <v>2334</v>
          </cell>
          <cell r="H51">
            <v>0</v>
          </cell>
          <cell r="I51">
            <v>0</v>
          </cell>
          <cell r="J51">
            <v>1</v>
          </cell>
          <cell r="K51">
            <v>1</v>
          </cell>
          <cell r="L51">
            <v>0</v>
          </cell>
          <cell r="M51">
            <v>0</v>
          </cell>
          <cell r="N51">
            <v>81701</v>
          </cell>
          <cell r="O51">
            <v>3</v>
          </cell>
          <cell r="P51">
            <v>0</v>
          </cell>
          <cell r="Q51">
            <v>9337</v>
          </cell>
          <cell r="R51">
            <v>4310</v>
          </cell>
          <cell r="S51">
            <v>21846</v>
          </cell>
          <cell r="T51">
            <v>13.647</v>
          </cell>
          <cell r="U51">
            <v>33491.9</v>
          </cell>
        </row>
        <row r="52">
          <cell r="A52">
            <v>8087</v>
          </cell>
          <cell r="B52">
            <v>1</v>
          </cell>
          <cell r="C52">
            <v>43945</v>
          </cell>
          <cell r="D52">
            <v>31</v>
          </cell>
          <cell r="E52">
            <v>50</v>
          </cell>
          <cell r="F52">
            <v>1</v>
          </cell>
          <cell r="G52">
            <v>2334</v>
          </cell>
          <cell r="H52">
            <v>0</v>
          </cell>
          <cell r="I52">
            <v>0</v>
          </cell>
          <cell r="J52">
            <v>1</v>
          </cell>
          <cell r="K52">
            <v>1</v>
          </cell>
          <cell r="L52">
            <v>0</v>
          </cell>
          <cell r="M52">
            <v>0</v>
          </cell>
          <cell r="N52">
            <v>81701</v>
          </cell>
          <cell r="O52">
            <v>3</v>
          </cell>
          <cell r="P52">
            <v>0</v>
          </cell>
          <cell r="Q52">
            <v>9337</v>
          </cell>
          <cell r="R52">
            <v>4310</v>
          </cell>
          <cell r="S52">
            <v>21846</v>
          </cell>
          <cell r="T52">
            <v>13.647</v>
          </cell>
          <cell r="U52">
            <v>33491.9</v>
          </cell>
        </row>
        <row r="53">
          <cell r="A53">
            <v>1269</v>
          </cell>
          <cell r="B53">
            <v>1</v>
          </cell>
          <cell r="C53">
            <v>44135</v>
          </cell>
          <cell r="D53">
            <v>31</v>
          </cell>
          <cell r="E53">
            <v>50</v>
          </cell>
          <cell r="F53">
            <v>1</v>
          </cell>
          <cell r="G53">
            <v>2334</v>
          </cell>
          <cell r="H53">
            <v>0</v>
          </cell>
          <cell r="I53">
            <v>0</v>
          </cell>
          <cell r="J53">
            <v>1</v>
          </cell>
          <cell r="K53">
            <v>1</v>
          </cell>
          <cell r="L53">
            <v>0</v>
          </cell>
          <cell r="M53">
            <v>0</v>
          </cell>
          <cell r="N53">
            <v>81701</v>
          </cell>
          <cell r="O53">
            <v>3</v>
          </cell>
          <cell r="P53">
            <v>0</v>
          </cell>
          <cell r="Q53">
            <v>9337</v>
          </cell>
          <cell r="R53">
            <v>4310</v>
          </cell>
          <cell r="S53">
            <v>21846</v>
          </cell>
          <cell r="T53">
            <v>13.647</v>
          </cell>
          <cell r="U53">
            <v>33491.9</v>
          </cell>
        </row>
        <row r="54">
          <cell r="A54">
            <v>2341</v>
          </cell>
          <cell r="B54">
            <v>0</v>
          </cell>
          <cell r="C54">
            <v>44507</v>
          </cell>
          <cell r="D54">
            <v>31</v>
          </cell>
          <cell r="E54">
            <v>50</v>
          </cell>
          <cell r="F54">
            <v>1</v>
          </cell>
          <cell r="G54">
            <v>2334</v>
          </cell>
          <cell r="H54">
            <v>0</v>
          </cell>
          <cell r="I54">
            <v>0</v>
          </cell>
          <cell r="J54">
            <v>1</v>
          </cell>
          <cell r="K54">
            <v>1</v>
          </cell>
          <cell r="L54">
            <v>0</v>
          </cell>
          <cell r="M54">
            <v>0</v>
          </cell>
          <cell r="N54">
            <v>81701</v>
          </cell>
          <cell r="O54">
            <v>3</v>
          </cell>
          <cell r="P54">
            <v>0</v>
          </cell>
          <cell r="Q54">
            <v>9337</v>
          </cell>
          <cell r="R54">
            <v>4310</v>
          </cell>
          <cell r="S54">
            <v>21846</v>
          </cell>
          <cell r="T54">
            <v>13.647</v>
          </cell>
          <cell r="U54">
            <v>33491.9</v>
          </cell>
        </row>
        <row r="55">
          <cell r="A55">
            <v>10844</v>
          </cell>
          <cell r="B55">
            <v>0</v>
          </cell>
          <cell r="C55">
            <v>44857</v>
          </cell>
          <cell r="D55">
            <v>31</v>
          </cell>
          <cell r="E55">
            <v>50</v>
          </cell>
          <cell r="F55">
            <v>1</v>
          </cell>
          <cell r="G55">
            <v>2334</v>
          </cell>
          <cell r="H55">
            <v>0</v>
          </cell>
          <cell r="I55">
            <v>0</v>
          </cell>
          <cell r="J55">
            <v>1</v>
          </cell>
          <cell r="K55">
            <v>1</v>
          </cell>
          <cell r="L55">
            <v>0</v>
          </cell>
          <cell r="M55">
            <v>0</v>
          </cell>
          <cell r="N55">
            <v>81701</v>
          </cell>
          <cell r="O55">
            <v>3</v>
          </cell>
          <cell r="P55">
            <v>0</v>
          </cell>
          <cell r="Q55">
            <v>9337</v>
          </cell>
          <cell r="R55">
            <v>4310</v>
          </cell>
          <cell r="S55">
            <v>21846</v>
          </cell>
          <cell r="T55">
            <v>13.647</v>
          </cell>
          <cell r="U55">
            <v>33491.9</v>
          </cell>
        </row>
        <row r="56">
          <cell r="A56">
            <v>2313</v>
          </cell>
          <cell r="B56">
            <v>0</v>
          </cell>
          <cell r="C56">
            <v>45761</v>
          </cell>
          <cell r="D56">
            <v>31</v>
          </cell>
          <cell r="E56">
            <v>50</v>
          </cell>
          <cell r="F56">
            <v>1</v>
          </cell>
          <cell r="G56">
            <v>2334</v>
          </cell>
          <cell r="H56">
            <v>0</v>
          </cell>
          <cell r="I56">
            <v>0</v>
          </cell>
          <cell r="J56">
            <v>1</v>
          </cell>
          <cell r="K56">
            <v>1</v>
          </cell>
          <cell r="L56">
            <v>0</v>
          </cell>
          <cell r="M56">
            <v>0</v>
          </cell>
          <cell r="N56">
            <v>81701</v>
          </cell>
          <cell r="O56">
            <v>3</v>
          </cell>
          <cell r="P56">
            <v>0</v>
          </cell>
          <cell r="Q56">
            <v>9337</v>
          </cell>
          <cell r="R56">
            <v>4310</v>
          </cell>
          <cell r="S56">
            <v>21846</v>
          </cell>
          <cell r="T56">
            <v>13.647</v>
          </cell>
          <cell r="U56">
            <v>33491.9</v>
          </cell>
        </row>
        <row r="57">
          <cell r="A57">
            <v>15311</v>
          </cell>
          <cell r="B57">
            <v>0</v>
          </cell>
          <cell r="C57">
            <v>45934</v>
          </cell>
          <cell r="D57">
            <v>31</v>
          </cell>
          <cell r="E57">
            <v>50</v>
          </cell>
          <cell r="F57">
            <v>1</v>
          </cell>
          <cell r="G57">
            <v>2334</v>
          </cell>
          <cell r="H57">
            <v>0</v>
          </cell>
          <cell r="I57">
            <v>0</v>
          </cell>
          <cell r="J57">
            <v>1</v>
          </cell>
          <cell r="K57">
            <v>1</v>
          </cell>
          <cell r="L57">
            <v>0</v>
          </cell>
          <cell r="M57">
            <v>0</v>
          </cell>
          <cell r="N57">
            <v>81701</v>
          </cell>
          <cell r="O57">
            <v>3</v>
          </cell>
          <cell r="P57">
            <v>0</v>
          </cell>
          <cell r="Q57">
            <v>9337</v>
          </cell>
          <cell r="R57">
            <v>4310</v>
          </cell>
          <cell r="S57">
            <v>21846</v>
          </cell>
          <cell r="T57">
            <v>13.647</v>
          </cell>
          <cell r="U57">
            <v>33491.9</v>
          </cell>
        </row>
        <row r="58">
          <cell r="A58">
            <v>804</v>
          </cell>
          <cell r="B58">
            <v>1</v>
          </cell>
          <cell r="C58">
            <v>46523</v>
          </cell>
          <cell r="D58">
            <v>31</v>
          </cell>
          <cell r="E58">
            <v>50</v>
          </cell>
          <cell r="F58">
            <v>1</v>
          </cell>
          <cell r="G58">
            <v>2334</v>
          </cell>
          <cell r="H58">
            <v>0</v>
          </cell>
          <cell r="I58">
            <v>0</v>
          </cell>
          <cell r="J58">
            <v>1</v>
          </cell>
          <cell r="K58">
            <v>1</v>
          </cell>
          <cell r="L58">
            <v>0</v>
          </cell>
          <cell r="M58">
            <v>0</v>
          </cell>
          <cell r="N58">
            <v>81701</v>
          </cell>
          <cell r="O58">
            <v>3</v>
          </cell>
          <cell r="P58">
            <v>0</v>
          </cell>
          <cell r="Q58">
            <v>9337</v>
          </cell>
          <cell r="R58">
            <v>4310</v>
          </cell>
          <cell r="S58">
            <v>21846</v>
          </cell>
          <cell r="T58">
            <v>13.647</v>
          </cell>
          <cell r="U58">
            <v>33491.9</v>
          </cell>
        </row>
        <row r="59">
          <cell r="A59">
            <v>1045</v>
          </cell>
          <cell r="B59">
            <v>0</v>
          </cell>
          <cell r="C59">
            <v>46907</v>
          </cell>
          <cell r="D59">
            <v>31</v>
          </cell>
          <cell r="E59">
            <v>50</v>
          </cell>
          <cell r="F59">
            <v>1</v>
          </cell>
          <cell r="G59">
            <v>2334</v>
          </cell>
          <cell r="H59">
            <v>0</v>
          </cell>
          <cell r="I59">
            <v>0</v>
          </cell>
          <cell r="J59">
            <v>1</v>
          </cell>
          <cell r="K59">
            <v>1</v>
          </cell>
          <cell r="L59">
            <v>0</v>
          </cell>
          <cell r="M59">
            <v>0</v>
          </cell>
          <cell r="N59">
            <v>81701</v>
          </cell>
          <cell r="O59">
            <v>3</v>
          </cell>
          <cell r="P59">
            <v>0</v>
          </cell>
          <cell r="Q59">
            <v>9337</v>
          </cell>
          <cell r="R59">
            <v>4310</v>
          </cell>
          <cell r="S59">
            <v>21846</v>
          </cell>
          <cell r="T59">
            <v>13.647</v>
          </cell>
          <cell r="U59">
            <v>33491.9</v>
          </cell>
        </row>
        <row r="60">
          <cell r="A60">
            <v>10748</v>
          </cell>
          <cell r="B60">
            <v>0</v>
          </cell>
          <cell r="C60">
            <v>47425</v>
          </cell>
          <cell r="D60">
            <v>31</v>
          </cell>
          <cell r="E60">
            <v>50</v>
          </cell>
          <cell r="F60">
            <v>1</v>
          </cell>
          <cell r="G60">
            <v>2334</v>
          </cell>
          <cell r="H60">
            <v>0</v>
          </cell>
          <cell r="I60">
            <v>0</v>
          </cell>
          <cell r="J60">
            <v>1</v>
          </cell>
          <cell r="K60">
            <v>1</v>
          </cell>
          <cell r="L60">
            <v>0</v>
          </cell>
          <cell r="M60">
            <v>0</v>
          </cell>
          <cell r="N60">
            <v>81701</v>
          </cell>
          <cell r="O60">
            <v>3</v>
          </cell>
          <cell r="P60">
            <v>0</v>
          </cell>
          <cell r="Q60">
            <v>9337</v>
          </cell>
          <cell r="R60">
            <v>4310</v>
          </cell>
          <cell r="S60">
            <v>21846</v>
          </cell>
          <cell r="T60">
            <v>13.647</v>
          </cell>
          <cell r="U60">
            <v>33491.9</v>
          </cell>
        </row>
        <row r="61">
          <cell r="A61">
            <v>18669</v>
          </cell>
          <cell r="B61">
            <v>1</v>
          </cell>
          <cell r="C61">
            <v>48129</v>
          </cell>
          <cell r="D61">
            <v>31</v>
          </cell>
          <cell r="E61">
            <v>50</v>
          </cell>
          <cell r="F61">
            <v>1</v>
          </cell>
          <cell r="G61">
            <v>2334</v>
          </cell>
          <cell r="H61">
            <v>0</v>
          </cell>
          <cell r="I61">
            <v>0</v>
          </cell>
          <cell r="J61">
            <v>1</v>
          </cell>
          <cell r="K61">
            <v>1</v>
          </cell>
          <cell r="L61">
            <v>0</v>
          </cell>
          <cell r="M61">
            <v>0</v>
          </cell>
          <cell r="N61">
            <v>81701</v>
          </cell>
          <cell r="O61">
            <v>3</v>
          </cell>
          <cell r="P61">
            <v>0</v>
          </cell>
          <cell r="Q61">
            <v>9337</v>
          </cell>
          <cell r="R61">
            <v>4310</v>
          </cell>
          <cell r="S61">
            <v>21846</v>
          </cell>
          <cell r="T61">
            <v>13.647</v>
          </cell>
          <cell r="U61">
            <v>33491.9</v>
          </cell>
        </row>
        <row r="62">
          <cell r="A62">
            <v>12698</v>
          </cell>
          <cell r="B62">
            <v>0</v>
          </cell>
          <cell r="C62">
            <v>48581</v>
          </cell>
          <cell r="D62">
            <v>31</v>
          </cell>
          <cell r="E62">
            <v>50</v>
          </cell>
          <cell r="F62">
            <v>1</v>
          </cell>
          <cell r="G62">
            <v>2334</v>
          </cell>
          <cell r="H62">
            <v>0</v>
          </cell>
          <cell r="I62">
            <v>0</v>
          </cell>
          <cell r="J62">
            <v>1</v>
          </cell>
          <cell r="K62">
            <v>1</v>
          </cell>
          <cell r="L62">
            <v>0</v>
          </cell>
          <cell r="M62">
            <v>0</v>
          </cell>
          <cell r="N62">
            <v>81701</v>
          </cell>
          <cell r="O62">
            <v>3</v>
          </cell>
          <cell r="P62">
            <v>0</v>
          </cell>
          <cell r="Q62">
            <v>9337</v>
          </cell>
          <cell r="R62">
            <v>4310</v>
          </cell>
          <cell r="S62">
            <v>21846</v>
          </cell>
          <cell r="T62">
            <v>13.647</v>
          </cell>
          <cell r="U62">
            <v>33491.9</v>
          </cell>
        </row>
        <row r="63">
          <cell r="A63">
            <v>19182</v>
          </cell>
          <cell r="B63">
            <v>1</v>
          </cell>
          <cell r="C63">
            <v>49801</v>
          </cell>
          <cell r="D63">
            <v>31</v>
          </cell>
          <cell r="E63">
            <v>50</v>
          </cell>
          <cell r="F63">
            <v>1</v>
          </cell>
          <cell r="G63">
            <v>2334</v>
          </cell>
          <cell r="H63">
            <v>0</v>
          </cell>
          <cell r="I63">
            <v>0</v>
          </cell>
          <cell r="J63">
            <v>1</v>
          </cell>
          <cell r="K63">
            <v>1</v>
          </cell>
          <cell r="L63">
            <v>0</v>
          </cell>
          <cell r="M63">
            <v>0</v>
          </cell>
          <cell r="N63">
            <v>81701</v>
          </cell>
          <cell r="O63">
            <v>3</v>
          </cell>
          <cell r="P63">
            <v>0</v>
          </cell>
          <cell r="Q63">
            <v>9337</v>
          </cell>
          <cell r="R63">
            <v>4310</v>
          </cell>
          <cell r="S63">
            <v>21846</v>
          </cell>
          <cell r="T63">
            <v>13.647</v>
          </cell>
          <cell r="U63">
            <v>33491.9</v>
          </cell>
        </row>
        <row r="64">
          <cell r="A64">
            <v>17662</v>
          </cell>
          <cell r="B64">
            <v>1</v>
          </cell>
          <cell r="C64">
            <v>50216</v>
          </cell>
          <cell r="D64">
            <v>31</v>
          </cell>
          <cell r="E64">
            <v>50</v>
          </cell>
          <cell r="F64">
            <v>1</v>
          </cell>
          <cell r="G64">
            <v>2334</v>
          </cell>
          <cell r="H64">
            <v>0</v>
          </cell>
          <cell r="I64">
            <v>0</v>
          </cell>
          <cell r="J64">
            <v>1</v>
          </cell>
          <cell r="K64">
            <v>1</v>
          </cell>
          <cell r="L64">
            <v>0</v>
          </cell>
          <cell r="M64">
            <v>0</v>
          </cell>
          <cell r="N64">
            <v>81701</v>
          </cell>
          <cell r="O64">
            <v>3</v>
          </cell>
          <cell r="P64">
            <v>0</v>
          </cell>
          <cell r="Q64">
            <v>9337</v>
          </cell>
          <cell r="R64">
            <v>4310</v>
          </cell>
          <cell r="S64">
            <v>21846</v>
          </cell>
          <cell r="T64">
            <v>13.647</v>
          </cell>
          <cell r="U64">
            <v>33491.9</v>
          </cell>
        </row>
        <row r="65">
          <cell r="A65">
            <v>1279</v>
          </cell>
          <cell r="B65">
            <v>0</v>
          </cell>
          <cell r="C65">
            <v>50613</v>
          </cell>
          <cell r="D65">
            <v>31</v>
          </cell>
          <cell r="E65">
            <v>50</v>
          </cell>
          <cell r="F65">
            <v>1</v>
          </cell>
          <cell r="G65">
            <v>2334</v>
          </cell>
          <cell r="H65">
            <v>0</v>
          </cell>
          <cell r="I65">
            <v>0</v>
          </cell>
          <cell r="J65">
            <v>1</v>
          </cell>
          <cell r="K65">
            <v>1</v>
          </cell>
          <cell r="L65">
            <v>0</v>
          </cell>
          <cell r="M65">
            <v>0</v>
          </cell>
          <cell r="N65">
            <v>81701</v>
          </cell>
          <cell r="O65">
            <v>3</v>
          </cell>
          <cell r="P65">
            <v>0</v>
          </cell>
          <cell r="Q65">
            <v>9337</v>
          </cell>
          <cell r="R65">
            <v>4310</v>
          </cell>
          <cell r="S65">
            <v>21846</v>
          </cell>
          <cell r="T65">
            <v>13.647</v>
          </cell>
          <cell r="U65">
            <v>33491.9</v>
          </cell>
        </row>
        <row r="66">
          <cell r="A66">
            <v>17282</v>
          </cell>
          <cell r="B66">
            <v>0</v>
          </cell>
          <cell r="C66">
            <v>52368</v>
          </cell>
          <cell r="D66">
            <v>31</v>
          </cell>
          <cell r="E66">
            <v>50</v>
          </cell>
          <cell r="F66">
            <v>1</v>
          </cell>
          <cell r="G66">
            <v>2334</v>
          </cell>
          <cell r="H66">
            <v>0</v>
          </cell>
          <cell r="I66">
            <v>0</v>
          </cell>
          <cell r="J66">
            <v>1</v>
          </cell>
          <cell r="K66">
            <v>1</v>
          </cell>
          <cell r="L66">
            <v>0</v>
          </cell>
          <cell r="M66">
            <v>0</v>
          </cell>
          <cell r="N66">
            <v>81701</v>
          </cell>
          <cell r="O66">
            <v>3</v>
          </cell>
          <cell r="P66">
            <v>0</v>
          </cell>
          <cell r="Q66">
            <v>9337</v>
          </cell>
          <cell r="R66">
            <v>4310</v>
          </cell>
          <cell r="S66">
            <v>21846</v>
          </cell>
          <cell r="T66">
            <v>13.647</v>
          </cell>
          <cell r="U66">
            <v>33491.9</v>
          </cell>
        </row>
        <row r="67">
          <cell r="A67">
            <v>12566</v>
          </cell>
          <cell r="B67">
            <v>1</v>
          </cell>
          <cell r="C67">
            <v>53173</v>
          </cell>
          <cell r="D67">
            <v>116</v>
          </cell>
          <cell r="E67">
            <v>100</v>
          </cell>
          <cell r="F67">
            <v>1</v>
          </cell>
          <cell r="G67">
            <v>2435</v>
          </cell>
          <cell r="H67">
            <v>0</v>
          </cell>
          <cell r="I67">
            <v>0</v>
          </cell>
          <cell r="J67">
            <v>1</v>
          </cell>
          <cell r="K67">
            <v>1</v>
          </cell>
          <cell r="L67">
            <v>0</v>
          </cell>
          <cell r="M67">
            <v>0</v>
          </cell>
          <cell r="N67">
            <v>137025</v>
          </cell>
          <cell r="O67">
            <v>5</v>
          </cell>
          <cell r="P67">
            <v>0</v>
          </cell>
          <cell r="Q67">
            <v>14503</v>
          </cell>
          <cell r="R67">
            <v>12648</v>
          </cell>
          <cell r="S67">
            <v>7771</v>
          </cell>
          <cell r="T67">
            <v>27.151</v>
          </cell>
          <cell r="U67">
            <v>45136.14</v>
          </cell>
        </row>
        <row r="68">
          <cell r="A68">
            <v>10026</v>
          </cell>
          <cell r="B68">
            <v>0</v>
          </cell>
          <cell r="C68">
            <v>53905</v>
          </cell>
          <cell r="D68">
            <v>116</v>
          </cell>
          <cell r="E68">
            <v>100</v>
          </cell>
          <cell r="F68">
            <v>1</v>
          </cell>
          <cell r="G68">
            <v>2435</v>
          </cell>
          <cell r="H68">
            <v>0</v>
          </cell>
          <cell r="I68">
            <v>0</v>
          </cell>
          <cell r="J68">
            <v>1</v>
          </cell>
          <cell r="K68">
            <v>1</v>
          </cell>
          <cell r="L68">
            <v>0</v>
          </cell>
          <cell r="M68">
            <v>0</v>
          </cell>
          <cell r="N68">
            <v>137025</v>
          </cell>
          <cell r="O68">
            <v>5</v>
          </cell>
          <cell r="P68">
            <v>0</v>
          </cell>
          <cell r="Q68">
            <v>14503</v>
          </cell>
          <cell r="R68">
            <v>12648</v>
          </cell>
          <cell r="S68">
            <v>7771</v>
          </cell>
          <cell r="T68">
            <v>27.151</v>
          </cell>
          <cell r="U68">
            <v>45136.14</v>
          </cell>
        </row>
        <row r="69">
          <cell r="A69">
            <v>4098</v>
          </cell>
          <cell r="B69">
            <v>1</v>
          </cell>
          <cell r="C69">
            <v>54245</v>
          </cell>
          <cell r="D69">
            <v>116</v>
          </cell>
          <cell r="E69">
            <v>100</v>
          </cell>
          <cell r="F69">
            <v>1</v>
          </cell>
          <cell r="G69">
            <v>2435</v>
          </cell>
          <cell r="H69">
            <v>0</v>
          </cell>
          <cell r="I69">
            <v>0</v>
          </cell>
          <cell r="J69">
            <v>1</v>
          </cell>
          <cell r="K69">
            <v>1</v>
          </cell>
          <cell r="L69">
            <v>0</v>
          </cell>
          <cell r="M69">
            <v>0</v>
          </cell>
          <cell r="N69">
            <v>137025</v>
          </cell>
          <cell r="O69">
            <v>5</v>
          </cell>
          <cell r="P69">
            <v>0</v>
          </cell>
          <cell r="Q69">
            <v>14503</v>
          </cell>
          <cell r="R69">
            <v>12648</v>
          </cell>
          <cell r="S69">
            <v>7771</v>
          </cell>
          <cell r="T69">
            <v>27.151</v>
          </cell>
          <cell r="U69">
            <v>45136.14</v>
          </cell>
        </row>
        <row r="70">
          <cell r="A70">
            <v>7274</v>
          </cell>
          <cell r="B70">
            <v>1</v>
          </cell>
          <cell r="C70">
            <v>54255</v>
          </cell>
          <cell r="D70">
            <v>116</v>
          </cell>
          <cell r="E70">
            <v>100</v>
          </cell>
          <cell r="F70">
            <v>1</v>
          </cell>
          <cell r="G70">
            <v>2435</v>
          </cell>
          <cell r="H70">
            <v>0</v>
          </cell>
          <cell r="I70">
            <v>0</v>
          </cell>
          <cell r="J70">
            <v>1</v>
          </cell>
          <cell r="K70">
            <v>1</v>
          </cell>
          <cell r="L70">
            <v>0</v>
          </cell>
          <cell r="M70">
            <v>0</v>
          </cell>
          <cell r="N70">
            <v>137025</v>
          </cell>
          <cell r="O70">
            <v>5</v>
          </cell>
          <cell r="P70">
            <v>0</v>
          </cell>
          <cell r="Q70">
            <v>14503</v>
          </cell>
          <cell r="R70">
            <v>12648</v>
          </cell>
          <cell r="S70">
            <v>7771</v>
          </cell>
          <cell r="T70">
            <v>27.151</v>
          </cell>
          <cell r="U70">
            <v>45136.14</v>
          </cell>
        </row>
        <row r="71">
          <cell r="A71">
            <v>17192</v>
          </cell>
          <cell r="B71">
            <v>0</v>
          </cell>
          <cell r="C71">
            <v>56900</v>
          </cell>
          <cell r="D71">
            <v>116</v>
          </cell>
          <cell r="E71">
            <v>100</v>
          </cell>
          <cell r="F71">
            <v>1</v>
          </cell>
          <cell r="G71">
            <v>2435</v>
          </cell>
          <cell r="H71">
            <v>0</v>
          </cell>
          <cell r="I71">
            <v>0</v>
          </cell>
          <cell r="J71">
            <v>1</v>
          </cell>
          <cell r="K71">
            <v>1</v>
          </cell>
          <cell r="L71">
            <v>0</v>
          </cell>
          <cell r="M71">
            <v>0</v>
          </cell>
          <cell r="N71">
            <v>137025</v>
          </cell>
          <cell r="O71">
            <v>5</v>
          </cell>
          <cell r="P71">
            <v>0</v>
          </cell>
          <cell r="Q71">
            <v>14503</v>
          </cell>
          <cell r="R71">
            <v>12648</v>
          </cell>
          <cell r="S71">
            <v>7771</v>
          </cell>
          <cell r="T71">
            <v>27.151</v>
          </cell>
          <cell r="U71">
            <v>45136.14</v>
          </cell>
        </row>
        <row r="72">
          <cell r="A72">
            <v>19224</v>
          </cell>
          <cell r="B72">
            <v>1</v>
          </cell>
          <cell r="C72">
            <v>58053</v>
          </cell>
          <cell r="D72">
            <v>116</v>
          </cell>
          <cell r="E72">
            <v>100</v>
          </cell>
          <cell r="F72">
            <v>1</v>
          </cell>
          <cell r="G72">
            <v>2435</v>
          </cell>
          <cell r="H72">
            <v>0</v>
          </cell>
          <cell r="I72">
            <v>0</v>
          </cell>
          <cell r="J72">
            <v>1</v>
          </cell>
          <cell r="K72">
            <v>1</v>
          </cell>
          <cell r="L72">
            <v>0</v>
          </cell>
          <cell r="M72">
            <v>0</v>
          </cell>
          <cell r="N72">
            <v>137025</v>
          </cell>
          <cell r="O72">
            <v>5</v>
          </cell>
          <cell r="P72">
            <v>0</v>
          </cell>
          <cell r="Q72">
            <v>14503</v>
          </cell>
          <cell r="R72">
            <v>12648</v>
          </cell>
          <cell r="S72">
            <v>7771</v>
          </cell>
          <cell r="T72">
            <v>27.151</v>
          </cell>
          <cell r="U72">
            <v>45136.14</v>
          </cell>
        </row>
        <row r="73">
          <cell r="A73">
            <v>6696</v>
          </cell>
          <cell r="B73">
            <v>1</v>
          </cell>
          <cell r="C73">
            <v>58679</v>
          </cell>
          <cell r="D73">
            <v>116</v>
          </cell>
          <cell r="E73">
            <v>100</v>
          </cell>
          <cell r="F73">
            <v>1</v>
          </cell>
          <cell r="G73">
            <v>2435</v>
          </cell>
          <cell r="H73">
            <v>0</v>
          </cell>
          <cell r="I73">
            <v>0</v>
          </cell>
          <cell r="J73">
            <v>1</v>
          </cell>
          <cell r="K73">
            <v>1</v>
          </cell>
          <cell r="L73">
            <v>0</v>
          </cell>
          <cell r="M73">
            <v>0</v>
          </cell>
          <cell r="N73">
            <v>137025</v>
          </cell>
          <cell r="O73">
            <v>5</v>
          </cell>
          <cell r="P73">
            <v>0</v>
          </cell>
          <cell r="Q73">
            <v>14503</v>
          </cell>
          <cell r="R73">
            <v>12648</v>
          </cell>
          <cell r="S73">
            <v>7771</v>
          </cell>
          <cell r="T73">
            <v>27.151</v>
          </cell>
          <cell r="U73">
            <v>45136.14</v>
          </cell>
        </row>
        <row r="74">
          <cell r="A74">
            <v>8975</v>
          </cell>
          <cell r="B74">
            <v>1</v>
          </cell>
          <cell r="C74">
            <v>59185</v>
          </cell>
          <cell r="D74">
            <v>116</v>
          </cell>
          <cell r="E74">
            <v>100</v>
          </cell>
          <cell r="F74">
            <v>1</v>
          </cell>
          <cell r="G74">
            <v>2435</v>
          </cell>
          <cell r="H74">
            <v>0</v>
          </cell>
          <cell r="I74">
            <v>0</v>
          </cell>
          <cell r="J74">
            <v>1</v>
          </cell>
          <cell r="K74">
            <v>1</v>
          </cell>
          <cell r="L74">
            <v>0</v>
          </cell>
          <cell r="M74">
            <v>0</v>
          </cell>
          <cell r="N74">
            <v>137025</v>
          </cell>
          <cell r="O74">
            <v>5</v>
          </cell>
          <cell r="P74">
            <v>0</v>
          </cell>
          <cell r="Q74">
            <v>14503</v>
          </cell>
          <cell r="R74">
            <v>12648</v>
          </cell>
          <cell r="S74">
            <v>7771</v>
          </cell>
          <cell r="T74">
            <v>27.151</v>
          </cell>
          <cell r="U74">
            <v>45136.14</v>
          </cell>
        </row>
        <row r="75">
          <cell r="A75">
            <v>13434</v>
          </cell>
          <cell r="B75">
            <v>1</v>
          </cell>
          <cell r="C75">
            <v>60042</v>
          </cell>
          <cell r="D75">
            <v>116</v>
          </cell>
          <cell r="E75">
            <v>100</v>
          </cell>
          <cell r="F75">
            <v>1</v>
          </cell>
          <cell r="G75">
            <v>2435</v>
          </cell>
          <cell r="H75">
            <v>0</v>
          </cell>
          <cell r="I75">
            <v>0</v>
          </cell>
          <cell r="J75">
            <v>1</v>
          </cell>
          <cell r="K75">
            <v>1</v>
          </cell>
          <cell r="L75">
            <v>0</v>
          </cell>
          <cell r="M75">
            <v>0</v>
          </cell>
          <cell r="N75">
            <v>137025</v>
          </cell>
          <cell r="O75">
            <v>5</v>
          </cell>
          <cell r="P75">
            <v>0</v>
          </cell>
          <cell r="Q75">
            <v>14503</v>
          </cell>
          <cell r="R75">
            <v>12648</v>
          </cell>
          <cell r="S75">
            <v>7771</v>
          </cell>
          <cell r="T75">
            <v>27.151</v>
          </cell>
          <cell r="U75">
            <v>45136.14</v>
          </cell>
        </row>
        <row r="76">
          <cell r="A76">
            <v>13384</v>
          </cell>
          <cell r="B76">
            <v>1</v>
          </cell>
          <cell r="C76">
            <v>60976</v>
          </cell>
          <cell r="D76">
            <v>116</v>
          </cell>
          <cell r="E76">
            <v>100</v>
          </cell>
          <cell r="F76">
            <v>1</v>
          </cell>
          <cell r="G76">
            <v>2435</v>
          </cell>
          <cell r="H76">
            <v>0</v>
          </cell>
          <cell r="I76">
            <v>0</v>
          </cell>
          <cell r="J76">
            <v>1</v>
          </cell>
          <cell r="K76">
            <v>1</v>
          </cell>
          <cell r="L76">
            <v>0</v>
          </cell>
          <cell r="M76">
            <v>0</v>
          </cell>
          <cell r="N76">
            <v>137025</v>
          </cell>
          <cell r="O76">
            <v>5</v>
          </cell>
          <cell r="P76">
            <v>0</v>
          </cell>
          <cell r="Q76">
            <v>14503</v>
          </cell>
          <cell r="R76">
            <v>12648</v>
          </cell>
          <cell r="S76">
            <v>7771</v>
          </cell>
          <cell r="T76">
            <v>27.151</v>
          </cell>
          <cell r="U76">
            <v>45136.14</v>
          </cell>
        </row>
        <row r="77">
          <cell r="A77">
            <v>12650</v>
          </cell>
          <cell r="B77">
            <v>0</v>
          </cell>
          <cell r="C77">
            <v>61714</v>
          </cell>
          <cell r="D77">
            <v>116</v>
          </cell>
          <cell r="E77">
            <v>100</v>
          </cell>
          <cell r="F77">
            <v>1</v>
          </cell>
          <cell r="G77">
            <v>2435</v>
          </cell>
          <cell r="H77">
            <v>0</v>
          </cell>
          <cell r="I77">
            <v>0</v>
          </cell>
          <cell r="J77">
            <v>1</v>
          </cell>
          <cell r="K77">
            <v>1</v>
          </cell>
          <cell r="L77">
            <v>0</v>
          </cell>
          <cell r="M77">
            <v>0</v>
          </cell>
          <cell r="N77">
            <v>137025</v>
          </cell>
          <cell r="O77">
            <v>5</v>
          </cell>
          <cell r="P77">
            <v>0</v>
          </cell>
          <cell r="Q77">
            <v>14503</v>
          </cell>
          <cell r="R77">
            <v>12648</v>
          </cell>
          <cell r="S77">
            <v>7771</v>
          </cell>
          <cell r="T77">
            <v>27.151</v>
          </cell>
          <cell r="U77">
            <v>45136.14</v>
          </cell>
        </row>
        <row r="78">
          <cell r="A78">
            <v>11284</v>
          </cell>
          <cell r="B78">
            <v>1</v>
          </cell>
          <cell r="C78">
            <v>61808</v>
          </cell>
          <cell r="D78">
            <v>116</v>
          </cell>
          <cell r="E78">
            <v>100</v>
          </cell>
          <cell r="F78">
            <v>1</v>
          </cell>
          <cell r="G78">
            <v>2435</v>
          </cell>
          <cell r="H78">
            <v>0</v>
          </cell>
          <cell r="I78">
            <v>0</v>
          </cell>
          <cell r="J78">
            <v>1</v>
          </cell>
          <cell r="K78">
            <v>1</v>
          </cell>
          <cell r="L78">
            <v>0</v>
          </cell>
          <cell r="M78">
            <v>0</v>
          </cell>
          <cell r="N78">
            <v>137025</v>
          </cell>
          <cell r="O78">
            <v>5</v>
          </cell>
          <cell r="P78">
            <v>0</v>
          </cell>
          <cell r="Q78">
            <v>14503</v>
          </cell>
          <cell r="R78">
            <v>12648</v>
          </cell>
          <cell r="S78">
            <v>7771</v>
          </cell>
          <cell r="T78">
            <v>27.151</v>
          </cell>
          <cell r="U78">
            <v>45136.14</v>
          </cell>
        </row>
        <row r="79">
          <cell r="A79">
            <v>9001</v>
          </cell>
          <cell r="B79">
            <v>1</v>
          </cell>
          <cell r="C79">
            <v>62806</v>
          </cell>
          <cell r="D79">
            <v>116</v>
          </cell>
          <cell r="E79">
            <v>100</v>
          </cell>
          <cell r="F79">
            <v>1</v>
          </cell>
          <cell r="G79">
            <v>2435</v>
          </cell>
          <cell r="H79">
            <v>0</v>
          </cell>
          <cell r="I79">
            <v>0</v>
          </cell>
          <cell r="J79">
            <v>1</v>
          </cell>
          <cell r="K79">
            <v>1</v>
          </cell>
          <cell r="L79">
            <v>0</v>
          </cell>
          <cell r="M79">
            <v>0</v>
          </cell>
          <cell r="N79">
            <v>137025</v>
          </cell>
          <cell r="O79">
            <v>5</v>
          </cell>
          <cell r="P79">
            <v>0</v>
          </cell>
          <cell r="Q79">
            <v>14503</v>
          </cell>
          <cell r="R79">
            <v>12648</v>
          </cell>
          <cell r="S79">
            <v>7771</v>
          </cell>
          <cell r="T79">
            <v>27.151</v>
          </cell>
          <cell r="U79">
            <v>45136.14</v>
          </cell>
        </row>
        <row r="80">
          <cell r="A80">
            <v>14310</v>
          </cell>
          <cell r="B80">
            <v>1</v>
          </cell>
          <cell r="C80">
            <v>64849</v>
          </cell>
          <cell r="D80">
            <v>116</v>
          </cell>
          <cell r="E80">
            <v>100</v>
          </cell>
          <cell r="F80">
            <v>1</v>
          </cell>
          <cell r="G80">
            <v>2435</v>
          </cell>
          <cell r="H80">
            <v>0</v>
          </cell>
          <cell r="I80">
            <v>0</v>
          </cell>
          <cell r="J80">
            <v>1</v>
          </cell>
          <cell r="K80">
            <v>1</v>
          </cell>
          <cell r="L80">
            <v>0</v>
          </cell>
          <cell r="M80">
            <v>0</v>
          </cell>
          <cell r="N80">
            <v>137025</v>
          </cell>
          <cell r="O80">
            <v>5</v>
          </cell>
          <cell r="P80">
            <v>0</v>
          </cell>
          <cell r="Q80">
            <v>14503</v>
          </cell>
          <cell r="R80">
            <v>12648</v>
          </cell>
          <cell r="S80">
            <v>7771</v>
          </cell>
          <cell r="T80">
            <v>27.151</v>
          </cell>
          <cell r="U80">
            <v>45136.14</v>
          </cell>
        </row>
        <row r="81">
          <cell r="A81">
            <v>17120</v>
          </cell>
          <cell r="B81">
            <v>1</v>
          </cell>
          <cell r="C81">
            <v>65017</v>
          </cell>
          <cell r="D81">
            <v>116</v>
          </cell>
          <cell r="E81">
            <v>100</v>
          </cell>
          <cell r="F81">
            <v>1</v>
          </cell>
          <cell r="G81">
            <v>2435</v>
          </cell>
          <cell r="H81">
            <v>0</v>
          </cell>
          <cell r="I81">
            <v>0</v>
          </cell>
          <cell r="J81">
            <v>1</v>
          </cell>
          <cell r="K81">
            <v>1</v>
          </cell>
          <cell r="L81">
            <v>0</v>
          </cell>
          <cell r="M81">
            <v>0</v>
          </cell>
          <cell r="N81">
            <v>137025</v>
          </cell>
          <cell r="O81">
            <v>5</v>
          </cell>
          <cell r="P81">
            <v>0</v>
          </cell>
          <cell r="Q81">
            <v>14503</v>
          </cell>
          <cell r="R81">
            <v>12648</v>
          </cell>
          <cell r="S81">
            <v>7771</v>
          </cell>
          <cell r="T81">
            <v>27.151</v>
          </cell>
          <cell r="U81">
            <v>45136.14</v>
          </cell>
        </row>
        <row r="82">
          <cell r="A82">
            <v>6349</v>
          </cell>
          <cell r="B82">
            <v>1</v>
          </cell>
          <cell r="C82">
            <v>65522</v>
          </cell>
          <cell r="D82">
            <v>116</v>
          </cell>
          <cell r="E82">
            <v>100</v>
          </cell>
          <cell r="F82">
            <v>1</v>
          </cell>
          <cell r="G82">
            <v>2435</v>
          </cell>
          <cell r="H82">
            <v>0</v>
          </cell>
          <cell r="I82">
            <v>0</v>
          </cell>
          <cell r="J82">
            <v>1</v>
          </cell>
          <cell r="K82">
            <v>1</v>
          </cell>
          <cell r="L82">
            <v>0</v>
          </cell>
          <cell r="M82">
            <v>0</v>
          </cell>
          <cell r="N82">
            <v>137025</v>
          </cell>
          <cell r="O82">
            <v>5</v>
          </cell>
          <cell r="P82">
            <v>0</v>
          </cell>
          <cell r="Q82">
            <v>14503</v>
          </cell>
          <cell r="R82">
            <v>12648</v>
          </cell>
          <cell r="S82">
            <v>7771</v>
          </cell>
          <cell r="T82">
            <v>27.151</v>
          </cell>
          <cell r="U82">
            <v>45136.14</v>
          </cell>
        </row>
        <row r="83">
          <cell r="A83">
            <v>18745</v>
          </cell>
          <cell r="B83">
            <v>1</v>
          </cell>
          <cell r="C83">
            <v>66783</v>
          </cell>
          <cell r="D83">
            <v>116</v>
          </cell>
          <cell r="E83">
            <v>100</v>
          </cell>
          <cell r="F83">
            <v>1</v>
          </cell>
          <cell r="G83">
            <v>2435</v>
          </cell>
          <cell r="H83">
            <v>0</v>
          </cell>
          <cell r="I83">
            <v>0</v>
          </cell>
          <cell r="J83">
            <v>1</v>
          </cell>
          <cell r="K83">
            <v>1</v>
          </cell>
          <cell r="L83">
            <v>0</v>
          </cell>
          <cell r="M83">
            <v>0</v>
          </cell>
          <cell r="N83">
            <v>137025</v>
          </cell>
          <cell r="O83">
            <v>5</v>
          </cell>
          <cell r="P83">
            <v>0</v>
          </cell>
          <cell r="Q83">
            <v>14503</v>
          </cell>
          <cell r="R83">
            <v>12648</v>
          </cell>
          <cell r="S83">
            <v>7771</v>
          </cell>
          <cell r="T83">
            <v>27.151</v>
          </cell>
          <cell r="U83">
            <v>45136.14</v>
          </cell>
        </row>
        <row r="84">
          <cell r="A84">
            <v>8789</v>
          </cell>
          <cell r="B84">
            <v>0</v>
          </cell>
          <cell r="C84">
            <v>69068</v>
          </cell>
          <cell r="D84">
            <v>138</v>
          </cell>
          <cell r="E84">
            <v>100</v>
          </cell>
          <cell r="F84">
            <v>1</v>
          </cell>
          <cell r="G84">
            <v>2357</v>
          </cell>
          <cell r="H84">
            <v>0</v>
          </cell>
          <cell r="I84">
            <v>0</v>
          </cell>
          <cell r="J84">
            <v>1</v>
          </cell>
          <cell r="K84">
            <v>1</v>
          </cell>
          <cell r="L84">
            <v>0</v>
          </cell>
          <cell r="M84">
            <v>0</v>
          </cell>
          <cell r="N84">
            <v>133253</v>
          </cell>
          <cell r="O84">
            <v>8</v>
          </cell>
          <cell r="P84">
            <v>0</v>
          </cell>
          <cell r="Q84">
            <v>17514</v>
          </cell>
          <cell r="R84">
            <v>6945</v>
          </cell>
          <cell r="S84">
            <v>43599</v>
          </cell>
          <cell r="T84">
            <v>24.459</v>
          </cell>
          <cell r="U84">
            <v>62709</v>
          </cell>
        </row>
        <row r="85">
          <cell r="A85">
            <v>11264</v>
          </cell>
          <cell r="B85">
            <v>1</v>
          </cell>
          <cell r="C85">
            <v>70302</v>
          </cell>
          <cell r="D85">
            <v>138</v>
          </cell>
          <cell r="E85">
            <v>100</v>
          </cell>
          <cell r="F85">
            <v>1</v>
          </cell>
          <cell r="G85">
            <v>2357</v>
          </cell>
          <cell r="H85">
            <v>0</v>
          </cell>
          <cell r="I85">
            <v>0</v>
          </cell>
          <cell r="J85">
            <v>1</v>
          </cell>
          <cell r="K85">
            <v>1</v>
          </cell>
          <cell r="L85">
            <v>0</v>
          </cell>
          <cell r="M85">
            <v>0</v>
          </cell>
          <cell r="N85">
            <v>133253</v>
          </cell>
          <cell r="O85">
            <v>8</v>
          </cell>
          <cell r="P85">
            <v>0</v>
          </cell>
          <cell r="Q85">
            <v>17514</v>
          </cell>
          <cell r="R85">
            <v>6945</v>
          </cell>
          <cell r="S85">
            <v>43599</v>
          </cell>
          <cell r="T85">
            <v>24.459</v>
          </cell>
          <cell r="U85">
            <v>62709</v>
          </cell>
        </row>
        <row r="86">
          <cell r="A86">
            <v>3761</v>
          </cell>
          <cell r="B86">
            <v>0</v>
          </cell>
          <cell r="C86">
            <v>71420</v>
          </cell>
          <cell r="D86">
            <v>138</v>
          </cell>
          <cell r="E86">
            <v>100</v>
          </cell>
          <cell r="F86">
            <v>1</v>
          </cell>
          <cell r="G86">
            <v>2357</v>
          </cell>
          <cell r="H86">
            <v>0</v>
          </cell>
          <cell r="I86">
            <v>0</v>
          </cell>
          <cell r="J86">
            <v>1</v>
          </cell>
          <cell r="K86">
            <v>1</v>
          </cell>
          <cell r="L86">
            <v>0</v>
          </cell>
          <cell r="M86">
            <v>0</v>
          </cell>
          <cell r="N86">
            <v>133253</v>
          </cell>
          <cell r="O86">
            <v>8</v>
          </cell>
          <cell r="P86">
            <v>0</v>
          </cell>
          <cell r="Q86">
            <v>17514</v>
          </cell>
          <cell r="R86">
            <v>6945</v>
          </cell>
          <cell r="S86">
            <v>43599</v>
          </cell>
          <cell r="T86">
            <v>24.459</v>
          </cell>
          <cell r="U86">
            <v>62709</v>
          </cell>
        </row>
        <row r="87">
          <cell r="A87">
            <v>12632</v>
          </cell>
          <cell r="B87">
            <v>0</v>
          </cell>
          <cell r="C87">
            <v>77922</v>
          </cell>
          <cell r="D87">
            <v>138</v>
          </cell>
          <cell r="E87">
            <v>100</v>
          </cell>
          <cell r="F87">
            <v>1</v>
          </cell>
          <cell r="G87">
            <v>2357</v>
          </cell>
          <cell r="H87">
            <v>0</v>
          </cell>
          <cell r="I87">
            <v>0</v>
          </cell>
          <cell r="J87">
            <v>1</v>
          </cell>
          <cell r="K87">
            <v>1</v>
          </cell>
          <cell r="L87">
            <v>0</v>
          </cell>
          <cell r="M87">
            <v>0</v>
          </cell>
          <cell r="N87">
            <v>133253</v>
          </cell>
          <cell r="O87">
            <v>8</v>
          </cell>
          <cell r="P87">
            <v>0</v>
          </cell>
          <cell r="Q87">
            <v>17514</v>
          </cell>
          <cell r="R87">
            <v>6945</v>
          </cell>
          <cell r="S87">
            <v>43599</v>
          </cell>
          <cell r="T87">
            <v>24.459</v>
          </cell>
          <cell r="U87">
            <v>62709</v>
          </cell>
        </row>
        <row r="88">
          <cell r="A88">
            <v>4526</v>
          </cell>
          <cell r="B88">
            <v>0</v>
          </cell>
          <cell r="C88">
            <v>80050</v>
          </cell>
          <cell r="D88">
            <v>138</v>
          </cell>
          <cell r="E88">
            <v>100</v>
          </cell>
          <cell r="F88">
            <v>1</v>
          </cell>
          <cell r="G88">
            <v>2357</v>
          </cell>
          <cell r="H88">
            <v>0</v>
          </cell>
          <cell r="I88">
            <v>0</v>
          </cell>
          <cell r="J88">
            <v>1</v>
          </cell>
          <cell r="K88">
            <v>1</v>
          </cell>
          <cell r="L88">
            <v>0</v>
          </cell>
          <cell r="M88">
            <v>0</v>
          </cell>
          <cell r="N88">
            <v>133253</v>
          </cell>
          <cell r="O88">
            <v>8</v>
          </cell>
          <cell r="P88">
            <v>0</v>
          </cell>
          <cell r="Q88">
            <v>17514</v>
          </cell>
          <cell r="R88">
            <v>6945</v>
          </cell>
          <cell r="S88">
            <v>43599</v>
          </cell>
          <cell r="T88">
            <v>24.459</v>
          </cell>
          <cell r="U88">
            <v>62709</v>
          </cell>
        </row>
        <row r="89">
          <cell r="A89">
            <v>2305</v>
          </cell>
          <cell r="B89">
            <v>0</v>
          </cell>
          <cell r="C89">
            <v>82221</v>
          </cell>
          <cell r="D89">
            <v>138</v>
          </cell>
          <cell r="E89">
            <v>100</v>
          </cell>
          <cell r="F89">
            <v>1</v>
          </cell>
          <cell r="G89">
            <v>2357</v>
          </cell>
          <cell r="H89">
            <v>0</v>
          </cell>
          <cell r="I89">
            <v>0</v>
          </cell>
          <cell r="J89">
            <v>1</v>
          </cell>
          <cell r="K89">
            <v>1</v>
          </cell>
          <cell r="L89">
            <v>0</v>
          </cell>
          <cell r="M89">
            <v>0</v>
          </cell>
          <cell r="N89">
            <v>133253</v>
          </cell>
          <cell r="O89">
            <v>8</v>
          </cell>
          <cell r="P89">
            <v>0</v>
          </cell>
          <cell r="Q89">
            <v>17514</v>
          </cell>
          <cell r="R89">
            <v>6945</v>
          </cell>
          <cell r="S89">
            <v>43599</v>
          </cell>
          <cell r="T89">
            <v>24.459</v>
          </cell>
          <cell r="U89">
            <v>62709</v>
          </cell>
        </row>
        <row r="90">
          <cell r="A90">
            <v>6257</v>
          </cell>
          <cell r="B90">
            <v>0</v>
          </cell>
          <cell r="C90">
            <v>100384</v>
          </cell>
          <cell r="D90">
            <v>149</v>
          </cell>
          <cell r="E90">
            <v>150</v>
          </cell>
          <cell r="F90">
            <v>1</v>
          </cell>
          <cell r="G90">
            <v>2305</v>
          </cell>
          <cell r="H90">
            <v>0</v>
          </cell>
          <cell r="I90">
            <v>0</v>
          </cell>
          <cell r="J90">
            <v>1</v>
          </cell>
          <cell r="K90">
            <v>1</v>
          </cell>
          <cell r="L90">
            <v>0</v>
          </cell>
          <cell r="M90">
            <v>0</v>
          </cell>
          <cell r="N90">
            <v>226659</v>
          </cell>
          <cell r="O90">
            <v>0</v>
          </cell>
          <cell r="P90">
            <v>0</v>
          </cell>
          <cell r="Q90">
            <v>19223</v>
          </cell>
          <cell r="R90">
            <v>19779</v>
          </cell>
          <cell r="S90">
            <v>9323</v>
          </cell>
          <cell r="T90">
            <v>39.002000000000002</v>
          </cell>
          <cell r="U90">
            <v>63701.22</v>
          </cell>
        </row>
        <row r="91">
          <cell r="A91">
            <v>11790</v>
          </cell>
          <cell r="B91">
            <v>0</v>
          </cell>
          <cell r="C91">
            <v>101947</v>
          </cell>
          <cell r="D91">
            <v>195</v>
          </cell>
          <cell r="E91">
            <v>150</v>
          </cell>
          <cell r="F91">
            <v>1</v>
          </cell>
          <cell r="G91">
            <v>2326</v>
          </cell>
          <cell r="H91">
            <v>0</v>
          </cell>
          <cell r="I91">
            <v>0</v>
          </cell>
          <cell r="J91">
            <v>1</v>
          </cell>
          <cell r="K91">
            <v>1</v>
          </cell>
          <cell r="L91">
            <v>0</v>
          </cell>
          <cell r="M91">
            <v>0</v>
          </cell>
          <cell r="N91">
            <v>182639</v>
          </cell>
          <cell r="O91">
            <v>6</v>
          </cell>
          <cell r="P91">
            <v>0</v>
          </cell>
          <cell r="Q91">
            <v>22559</v>
          </cell>
          <cell r="R91">
            <v>12550</v>
          </cell>
          <cell r="S91">
            <v>37757</v>
          </cell>
          <cell r="T91">
            <v>35.109000000000002</v>
          </cell>
          <cell r="U91">
            <v>75066.7</v>
          </cell>
        </row>
        <row r="92">
          <cell r="A92">
            <v>9841</v>
          </cell>
          <cell r="B92">
            <v>0</v>
          </cell>
          <cell r="C92">
            <v>127126</v>
          </cell>
          <cell r="D92">
            <v>256</v>
          </cell>
          <cell r="E92">
            <v>200</v>
          </cell>
          <cell r="F92">
            <v>1</v>
          </cell>
          <cell r="G92">
            <v>2435</v>
          </cell>
          <cell r="H92">
            <v>0</v>
          </cell>
          <cell r="I92">
            <v>0</v>
          </cell>
          <cell r="J92">
            <v>1</v>
          </cell>
          <cell r="K92">
            <v>1</v>
          </cell>
          <cell r="L92">
            <v>0</v>
          </cell>
          <cell r="M92">
            <v>0</v>
          </cell>
          <cell r="N92">
            <v>288037</v>
          </cell>
          <cell r="O92">
            <v>5</v>
          </cell>
          <cell r="P92">
            <v>0</v>
          </cell>
          <cell r="Q92">
            <v>30436</v>
          </cell>
          <cell r="R92">
            <v>19786</v>
          </cell>
          <cell r="S92">
            <v>60638</v>
          </cell>
          <cell r="T92">
            <v>50.222000000000001</v>
          </cell>
          <cell r="U92">
            <v>111320.08</v>
          </cell>
        </row>
        <row r="93">
          <cell r="A93">
            <v>8160</v>
          </cell>
          <cell r="B93">
            <v>0</v>
          </cell>
          <cell r="C93">
            <v>133539</v>
          </cell>
          <cell r="D93">
            <v>267</v>
          </cell>
          <cell r="E93">
            <v>200</v>
          </cell>
          <cell r="F93">
            <v>1</v>
          </cell>
          <cell r="G93">
            <v>2326</v>
          </cell>
          <cell r="H93">
            <v>0</v>
          </cell>
          <cell r="I93">
            <v>0</v>
          </cell>
          <cell r="J93">
            <v>1</v>
          </cell>
          <cell r="K93">
            <v>1</v>
          </cell>
          <cell r="L93">
            <v>0</v>
          </cell>
          <cell r="M93">
            <v>0</v>
          </cell>
          <cell r="N93">
            <v>280863</v>
          </cell>
          <cell r="O93">
            <v>6</v>
          </cell>
          <cell r="P93">
            <v>0</v>
          </cell>
          <cell r="Q93">
            <v>21715</v>
          </cell>
          <cell r="R93">
            <v>25983</v>
          </cell>
          <cell r="S93">
            <v>0</v>
          </cell>
          <cell r="T93">
            <v>47.698</v>
          </cell>
          <cell r="U93">
            <v>71027.34</v>
          </cell>
        </row>
        <row r="94">
          <cell r="A94">
            <v>712</v>
          </cell>
          <cell r="B94">
            <v>1</v>
          </cell>
          <cell r="C94">
            <v>180295</v>
          </cell>
          <cell r="D94">
            <v>303</v>
          </cell>
          <cell r="E94">
            <v>250</v>
          </cell>
          <cell r="F94">
            <v>1</v>
          </cell>
          <cell r="G94">
            <v>2324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0</v>
          </cell>
          <cell r="M94">
            <v>0</v>
          </cell>
          <cell r="N94">
            <v>330343</v>
          </cell>
          <cell r="O94">
            <v>1</v>
          </cell>
          <cell r="P94">
            <v>0</v>
          </cell>
          <cell r="Q94">
            <v>31342</v>
          </cell>
          <cell r="R94">
            <v>30650</v>
          </cell>
          <cell r="S94">
            <v>0</v>
          </cell>
          <cell r="T94">
            <v>61.991999999999997</v>
          </cell>
          <cell r="U94">
            <v>92375</v>
          </cell>
        </row>
        <row r="95">
          <cell r="A95">
            <v>6394</v>
          </cell>
          <cell r="B95">
            <v>0</v>
          </cell>
          <cell r="C95">
            <v>183046</v>
          </cell>
          <cell r="D95">
            <v>429</v>
          </cell>
          <cell r="E95">
            <v>300</v>
          </cell>
          <cell r="F95">
            <v>1</v>
          </cell>
          <cell r="G95">
            <v>2357</v>
          </cell>
          <cell r="H95">
            <v>0</v>
          </cell>
          <cell r="I95">
            <v>0</v>
          </cell>
          <cell r="J95">
            <v>1</v>
          </cell>
          <cell r="K95">
            <v>1</v>
          </cell>
          <cell r="L95">
            <v>0</v>
          </cell>
          <cell r="M95">
            <v>0</v>
          </cell>
          <cell r="N95">
            <v>425771</v>
          </cell>
          <cell r="O95">
            <v>8</v>
          </cell>
          <cell r="P95">
            <v>0</v>
          </cell>
          <cell r="Q95">
            <v>40097</v>
          </cell>
          <cell r="R95">
            <v>34657</v>
          </cell>
          <cell r="S95">
            <v>13285</v>
          </cell>
          <cell r="T95">
            <v>74.754000000000005</v>
          </cell>
          <cell r="U95">
            <v>119408.86</v>
          </cell>
        </row>
        <row r="96">
          <cell r="A96">
            <v>14518</v>
          </cell>
          <cell r="B96">
            <v>0</v>
          </cell>
          <cell r="C96">
            <v>207856</v>
          </cell>
          <cell r="D96">
            <v>366</v>
          </cell>
          <cell r="E96">
            <v>300</v>
          </cell>
          <cell r="F96">
            <v>1</v>
          </cell>
          <cell r="G96">
            <v>2305</v>
          </cell>
          <cell r="H96">
            <v>0</v>
          </cell>
          <cell r="I96">
            <v>0</v>
          </cell>
          <cell r="J96">
            <v>1</v>
          </cell>
          <cell r="K96">
            <v>1</v>
          </cell>
          <cell r="L96">
            <v>0</v>
          </cell>
          <cell r="M96">
            <v>0</v>
          </cell>
          <cell r="N96">
            <v>376740</v>
          </cell>
          <cell r="O96">
            <v>0</v>
          </cell>
          <cell r="P96">
            <v>0</v>
          </cell>
          <cell r="Q96">
            <v>84898</v>
          </cell>
          <cell r="R96">
            <v>12432</v>
          </cell>
          <cell r="S96">
            <v>300033</v>
          </cell>
          <cell r="T96">
            <v>97.33</v>
          </cell>
          <cell r="U96">
            <v>325766.15999999997</v>
          </cell>
        </row>
        <row r="97">
          <cell r="A97">
            <v>3760</v>
          </cell>
          <cell r="B97">
            <v>0</v>
          </cell>
          <cell r="C97">
            <v>221328</v>
          </cell>
          <cell r="D97">
            <v>451</v>
          </cell>
          <cell r="E97">
            <v>350</v>
          </cell>
          <cell r="F97">
            <v>1</v>
          </cell>
          <cell r="G97">
            <v>2387</v>
          </cell>
          <cell r="H97">
            <v>0</v>
          </cell>
          <cell r="I97">
            <v>0</v>
          </cell>
          <cell r="J97">
            <v>1</v>
          </cell>
          <cell r="K97">
            <v>1</v>
          </cell>
          <cell r="L97">
            <v>0</v>
          </cell>
          <cell r="M97">
            <v>0</v>
          </cell>
          <cell r="N97">
            <v>515028</v>
          </cell>
          <cell r="O97">
            <v>2</v>
          </cell>
          <cell r="P97">
            <v>0</v>
          </cell>
          <cell r="Q97">
            <v>45103</v>
          </cell>
          <cell r="R97">
            <v>37479</v>
          </cell>
          <cell r="S97">
            <v>22795</v>
          </cell>
          <cell r="T97">
            <v>82.581999999999994</v>
          </cell>
          <cell r="U97">
            <v>136800.42000000001</v>
          </cell>
        </row>
        <row r="98">
          <cell r="A98">
            <v>11744</v>
          </cell>
          <cell r="B98">
            <v>0</v>
          </cell>
          <cell r="C98">
            <v>234823</v>
          </cell>
          <cell r="D98">
            <v>465</v>
          </cell>
          <cell r="E98">
            <v>350</v>
          </cell>
          <cell r="F98">
            <v>1</v>
          </cell>
          <cell r="G98">
            <v>2358</v>
          </cell>
          <cell r="H98">
            <v>0</v>
          </cell>
          <cell r="I98">
            <v>0</v>
          </cell>
          <cell r="J98">
            <v>1</v>
          </cell>
          <cell r="K98">
            <v>1</v>
          </cell>
          <cell r="L98">
            <v>0</v>
          </cell>
          <cell r="M98">
            <v>0</v>
          </cell>
          <cell r="N98">
            <v>439939</v>
          </cell>
          <cell r="O98">
            <v>4</v>
          </cell>
          <cell r="P98">
            <v>0</v>
          </cell>
          <cell r="Q98">
            <v>41102</v>
          </cell>
          <cell r="R98">
            <v>42548</v>
          </cell>
          <cell r="S98">
            <v>13029</v>
          </cell>
          <cell r="T98">
            <v>83.65</v>
          </cell>
          <cell r="U98">
            <v>132441.44</v>
          </cell>
        </row>
        <row r="99">
          <cell r="A99">
            <v>11791</v>
          </cell>
          <cell r="B99">
            <v>0</v>
          </cell>
          <cell r="C99">
            <v>248577</v>
          </cell>
          <cell r="D99">
            <v>544</v>
          </cell>
          <cell r="E99">
            <v>400</v>
          </cell>
          <cell r="F99">
            <v>1</v>
          </cell>
          <cell r="G99">
            <v>2435</v>
          </cell>
          <cell r="H99">
            <v>0</v>
          </cell>
          <cell r="I99">
            <v>0</v>
          </cell>
          <cell r="J99">
            <v>1</v>
          </cell>
          <cell r="K99">
            <v>1</v>
          </cell>
          <cell r="L99">
            <v>0</v>
          </cell>
          <cell r="M99">
            <v>0</v>
          </cell>
          <cell r="N99">
            <v>624140</v>
          </cell>
          <cell r="O99">
            <v>5</v>
          </cell>
          <cell r="P99">
            <v>0</v>
          </cell>
          <cell r="Q99">
            <v>46415</v>
          </cell>
          <cell r="R99">
            <v>58771</v>
          </cell>
          <cell r="S99">
            <v>0</v>
          </cell>
          <cell r="T99">
            <v>105.18600000000001</v>
          </cell>
          <cell r="U99">
            <v>156603.57999999999</v>
          </cell>
        </row>
        <row r="100">
          <cell r="A100">
            <v>2611</v>
          </cell>
          <cell r="B100">
            <v>0</v>
          </cell>
          <cell r="C100">
            <v>253820</v>
          </cell>
          <cell r="D100">
            <v>544</v>
          </cell>
          <cell r="E100">
            <v>400</v>
          </cell>
          <cell r="F100">
            <v>1</v>
          </cell>
          <cell r="G100">
            <v>2435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0</v>
          </cell>
          <cell r="M100">
            <v>0</v>
          </cell>
          <cell r="N100">
            <v>624140</v>
          </cell>
          <cell r="O100">
            <v>5</v>
          </cell>
          <cell r="P100">
            <v>0</v>
          </cell>
          <cell r="Q100">
            <v>46415</v>
          </cell>
          <cell r="R100">
            <v>58771</v>
          </cell>
          <cell r="S100">
            <v>0</v>
          </cell>
          <cell r="T100">
            <v>105.18600000000001</v>
          </cell>
          <cell r="U100">
            <v>156603.57999999999</v>
          </cell>
        </row>
        <row r="101">
          <cell r="A101">
            <v>1092</v>
          </cell>
          <cell r="B101">
            <v>0</v>
          </cell>
          <cell r="C101">
            <v>255217</v>
          </cell>
          <cell r="D101">
            <v>544</v>
          </cell>
          <cell r="E101">
            <v>400</v>
          </cell>
          <cell r="F101">
            <v>1</v>
          </cell>
          <cell r="G101">
            <v>2435</v>
          </cell>
          <cell r="H101">
            <v>0</v>
          </cell>
          <cell r="I101">
            <v>0</v>
          </cell>
          <cell r="J101">
            <v>1</v>
          </cell>
          <cell r="K101">
            <v>1</v>
          </cell>
          <cell r="L101">
            <v>0</v>
          </cell>
          <cell r="M101">
            <v>0</v>
          </cell>
          <cell r="N101">
            <v>624140</v>
          </cell>
          <cell r="O101">
            <v>5</v>
          </cell>
          <cell r="P101">
            <v>0</v>
          </cell>
          <cell r="Q101">
            <v>46415</v>
          </cell>
          <cell r="R101">
            <v>58771</v>
          </cell>
          <cell r="S101">
            <v>0</v>
          </cell>
          <cell r="T101">
            <v>105.18600000000001</v>
          </cell>
          <cell r="U101">
            <v>156603.57999999999</v>
          </cell>
        </row>
        <row r="102">
          <cell r="A102">
            <v>1176</v>
          </cell>
          <cell r="B102">
            <v>0</v>
          </cell>
          <cell r="C102">
            <v>279040</v>
          </cell>
          <cell r="D102">
            <v>578</v>
          </cell>
          <cell r="E102">
            <v>450</v>
          </cell>
          <cell r="F102">
            <v>1</v>
          </cell>
          <cell r="G102">
            <v>2305</v>
          </cell>
          <cell r="H102">
            <v>0</v>
          </cell>
          <cell r="I102">
            <v>0</v>
          </cell>
          <cell r="J102">
            <v>1</v>
          </cell>
          <cell r="K102">
            <v>1</v>
          </cell>
          <cell r="L102">
            <v>0</v>
          </cell>
          <cell r="M102">
            <v>0</v>
          </cell>
          <cell r="N102">
            <v>595553</v>
          </cell>
          <cell r="O102">
            <v>0</v>
          </cell>
          <cell r="P102">
            <v>0</v>
          </cell>
          <cell r="Q102">
            <v>58567</v>
          </cell>
          <cell r="R102">
            <v>55957</v>
          </cell>
          <cell r="S102">
            <v>0</v>
          </cell>
          <cell r="T102">
            <v>114.524</v>
          </cell>
          <cell r="U102">
            <v>170666.86</v>
          </cell>
        </row>
        <row r="103">
          <cell r="A103">
            <v>6392</v>
          </cell>
          <cell r="B103">
            <v>0</v>
          </cell>
          <cell r="C103">
            <v>296700</v>
          </cell>
          <cell r="D103">
            <v>645</v>
          </cell>
          <cell r="E103">
            <v>450</v>
          </cell>
          <cell r="F103">
            <v>1</v>
          </cell>
          <cell r="G103">
            <v>2357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0</v>
          </cell>
          <cell r="M103">
            <v>0</v>
          </cell>
          <cell r="N103">
            <v>629455</v>
          </cell>
          <cell r="O103">
            <v>8</v>
          </cell>
          <cell r="P103">
            <v>0</v>
          </cell>
          <cell r="Q103">
            <v>51714</v>
          </cell>
          <cell r="R103">
            <v>54309</v>
          </cell>
          <cell r="S103">
            <v>0</v>
          </cell>
          <cell r="T103">
            <v>106.023</v>
          </cell>
          <cell r="U103">
            <v>157948.32</v>
          </cell>
        </row>
        <row r="104">
          <cell r="A104">
            <v>12511</v>
          </cell>
          <cell r="B104">
            <v>0</v>
          </cell>
          <cell r="C104">
            <v>321410</v>
          </cell>
          <cell r="D104">
            <v>679</v>
          </cell>
          <cell r="E104">
            <v>500</v>
          </cell>
          <cell r="F104">
            <v>1</v>
          </cell>
          <cell r="G104">
            <v>2334</v>
          </cell>
          <cell r="H104">
            <v>0</v>
          </cell>
          <cell r="I104">
            <v>0</v>
          </cell>
          <cell r="J104">
            <v>1</v>
          </cell>
          <cell r="K104">
            <v>1</v>
          </cell>
          <cell r="L104">
            <v>0</v>
          </cell>
          <cell r="M104">
            <v>0</v>
          </cell>
          <cell r="N104">
            <v>768575</v>
          </cell>
          <cell r="O104">
            <v>3</v>
          </cell>
          <cell r="P104">
            <v>0</v>
          </cell>
          <cell r="Q104">
            <v>57633</v>
          </cell>
          <cell r="R104">
            <v>66642</v>
          </cell>
          <cell r="S104">
            <v>0</v>
          </cell>
          <cell r="T104">
            <v>124.27500000000001</v>
          </cell>
          <cell r="U104">
            <v>185079.66</v>
          </cell>
        </row>
        <row r="105">
          <cell r="A105">
            <v>14514</v>
          </cell>
          <cell r="B105">
            <v>1</v>
          </cell>
          <cell r="C105">
            <v>367048</v>
          </cell>
          <cell r="D105">
            <v>743</v>
          </cell>
          <cell r="E105">
            <v>550</v>
          </cell>
          <cell r="F105">
            <v>1</v>
          </cell>
          <cell r="G105">
            <v>2387</v>
          </cell>
          <cell r="H105">
            <v>0</v>
          </cell>
          <cell r="I105">
            <v>0</v>
          </cell>
          <cell r="J105">
            <v>1</v>
          </cell>
          <cell r="K105">
            <v>1</v>
          </cell>
          <cell r="L105">
            <v>0</v>
          </cell>
          <cell r="M105">
            <v>0</v>
          </cell>
          <cell r="N105">
            <v>727202</v>
          </cell>
          <cell r="O105">
            <v>2</v>
          </cell>
          <cell r="P105">
            <v>0</v>
          </cell>
          <cell r="Q105">
            <v>67776</v>
          </cell>
          <cell r="R105">
            <v>66157</v>
          </cell>
          <cell r="S105">
            <v>0</v>
          </cell>
          <cell r="T105">
            <v>133.93299999999999</v>
          </cell>
          <cell r="U105">
            <v>199576.36</v>
          </cell>
        </row>
        <row r="106">
          <cell r="A106">
            <v>5537</v>
          </cell>
          <cell r="B106">
            <v>0</v>
          </cell>
          <cell r="C106">
            <v>371421</v>
          </cell>
          <cell r="D106">
            <v>743</v>
          </cell>
          <cell r="E106">
            <v>550</v>
          </cell>
          <cell r="F106">
            <v>1</v>
          </cell>
          <cell r="G106">
            <v>2387</v>
          </cell>
          <cell r="H106">
            <v>0</v>
          </cell>
          <cell r="I106">
            <v>0</v>
          </cell>
          <cell r="J106">
            <v>1</v>
          </cell>
          <cell r="K106">
            <v>1</v>
          </cell>
          <cell r="L106">
            <v>0</v>
          </cell>
          <cell r="M106">
            <v>0</v>
          </cell>
          <cell r="N106">
            <v>727202</v>
          </cell>
          <cell r="O106">
            <v>2</v>
          </cell>
          <cell r="P106">
            <v>0</v>
          </cell>
          <cell r="Q106">
            <v>67776</v>
          </cell>
          <cell r="R106">
            <v>66157</v>
          </cell>
          <cell r="S106">
            <v>0</v>
          </cell>
          <cell r="T106">
            <v>133.93299999999999</v>
          </cell>
          <cell r="U106">
            <v>199576.36</v>
          </cell>
        </row>
        <row r="107">
          <cell r="A107">
            <v>205</v>
          </cell>
          <cell r="B107">
            <v>1</v>
          </cell>
          <cell r="C107">
            <v>375770</v>
          </cell>
          <cell r="D107">
            <v>743</v>
          </cell>
          <cell r="E107">
            <v>550</v>
          </cell>
          <cell r="F107">
            <v>1</v>
          </cell>
          <cell r="G107">
            <v>2387</v>
          </cell>
          <cell r="H107">
            <v>0</v>
          </cell>
          <cell r="I107">
            <v>0</v>
          </cell>
          <cell r="J107">
            <v>1</v>
          </cell>
          <cell r="K107">
            <v>1</v>
          </cell>
          <cell r="L107">
            <v>0</v>
          </cell>
          <cell r="M107">
            <v>0</v>
          </cell>
          <cell r="N107">
            <v>727202</v>
          </cell>
          <cell r="O107">
            <v>2</v>
          </cell>
          <cell r="P107">
            <v>0</v>
          </cell>
          <cell r="Q107">
            <v>67776</v>
          </cell>
          <cell r="R107">
            <v>66157</v>
          </cell>
          <cell r="S107">
            <v>0</v>
          </cell>
          <cell r="T107">
            <v>133.93299999999999</v>
          </cell>
          <cell r="U107">
            <v>199576.36</v>
          </cell>
        </row>
        <row r="108">
          <cell r="A108">
            <v>3592</v>
          </cell>
          <cell r="B108">
            <v>0</v>
          </cell>
          <cell r="C108">
            <v>375918</v>
          </cell>
          <cell r="D108">
            <v>743</v>
          </cell>
          <cell r="E108">
            <v>550</v>
          </cell>
          <cell r="F108">
            <v>1</v>
          </cell>
          <cell r="G108">
            <v>2387</v>
          </cell>
          <cell r="H108">
            <v>0</v>
          </cell>
          <cell r="I108">
            <v>0</v>
          </cell>
          <cell r="J108">
            <v>1</v>
          </cell>
          <cell r="K108">
            <v>1</v>
          </cell>
          <cell r="L108">
            <v>0</v>
          </cell>
          <cell r="M108">
            <v>0</v>
          </cell>
          <cell r="N108">
            <v>727202</v>
          </cell>
          <cell r="O108">
            <v>2</v>
          </cell>
          <cell r="P108">
            <v>0</v>
          </cell>
          <cell r="Q108">
            <v>67776</v>
          </cell>
          <cell r="R108">
            <v>66157</v>
          </cell>
          <cell r="S108">
            <v>0</v>
          </cell>
          <cell r="T108">
            <v>133.93299999999999</v>
          </cell>
          <cell r="U108">
            <v>199576.36</v>
          </cell>
        </row>
        <row r="109">
          <cell r="A109">
            <v>2655</v>
          </cell>
          <cell r="B109">
            <v>0</v>
          </cell>
          <cell r="C109">
            <v>392977</v>
          </cell>
          <cell r="D109">
            <v>743</v>
          </cell>
          <cell r="E109">
            <v>550</v>
          </cell>
          <cell r="F109">
            <v>1</v>
          </cell>
          <cell r="G109">
            <v>2387</v>
          </cell>
          <cell r="H109">
            <v>0</v>
          </cell>
          <cell r="I109">
            <v>0</v>
          </cell>
          <cell r="J109">
            <v>1</v>
          </cell>
          <cell r="K109">
            <v>1</v>
          </cell>
          <cell r="L109">
            <v>0</v>
          </cell>
          <cell r="M109">
            <v>0</v>
          </cell>
          <cell r="N109">
            <v>727202</v>
          </cell>
          <cell r="O109">
            <v>2</v>
          </cell>
          <cell r="P109">
            <v>0</v>
          </cell>
          <cell r="Q109">
            <v>67776</v>
          </cell>
          <cell r="R109">
            <v>66157</v>
          </cell>
          <cell r="S109">
            <v>0</v>
          </cell>
          <cell r="T109">
            <v>133.93299999999999</v>
          </cell>
          <cell r="U109">
            <v>199576.36</v>
          </cell>
        </row>
        <row r="110">
          <cell r="A110">
            <v>30</v>
          </cell>
          <cell r="B110">
            <v>0</v>
          </cell>
          <cell r="C110">
            <v>498854</v>
          </cell>
          <cell r="D110">
            <v>743</v>
          </cell>
          <cell r="E110">
            <v>550</v>
          </cell>
          <cell r="F110">
            <v>1</v>
          </cell>
          <cell r="G110">
            <v>2387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0</v>
          </cell>
          <cell r="M110">
            <v>0</v>
          </cell>
          <cell r="N110">
            <v>727202</v>
          </cell>
          <cell r="O110">
            <v>2</v>
          </cell>
          <cell r="P110">
            <v>0</v>
          </cell>
          <cell r="Q110">
            <v>67776</v>
          </cell>
          <cell r="R110">
            <v>66157</v>
          </cell>
          <cell r="S110">
            <v>0</v>
          </cell>
          <cell r="T110">
            <v>133.93299999999999</v>
          </cell>
          <cell r="U110">
            <v>199576.36</v>
          </cell>
        </row>
        <row r="111">
          <cell r="A111">
            <v>6398</v>
          </cell>
          <cell r="B111">
            <v>0</v>
          </cell>
          <cell r="C111">
            <v>548093</v>
          </cell>
          <cell r="D111">
            <v>743</v>
          </cell>
          <cell r="E111">
            <v>550</v>
          </cell>
          <cell r="F111">
            <v>1</v>
          </cell>
          <cell r="G111">
            <v>2387</v>
          </cell>
          <cell r="H111">
            <v>0</v>
          </cell>
          <cell r="I111">
            <v>0</v>
          </cell>
          <cell r="J111">
            <v>1</v>
          </cell>
          <cell r="K111">
            <v>1</v>
          </cell>
          <cell r="L111">
            <v>0</v>
          </cell>
          <cell r="M111">
            <v>0</v>
          </cell>
          <cell r="N111">
            <v>727202</v>
          </cell>
          <cell r="O111">
            <v>2</v>
          </cell>
          <cell r="P111">
            <v>0</v>
          </cell>
          <cell r="Q111">
            <v>67776</v>
          </cell>
          <cell r="R111">
            <v>66157</v>
          </cell>
          <cell r="S111">
            <v>0</v>
          </cell>
          <cell r="T111">
            <v>133.93299999999999</v>
          </cell>
          <cell r="U111">
            <v>199576.36</v>
          </cell>
        </row>
        <row r="112">
          <cell r="A112">
            <v>541</v>
          </cell>
          <cell r="B112">
            <v>0</v>
          </cell>
          <cell r="C112">
            <v>557370</v>
          </cell>
          <cell r="D112">
            <v>743</v>
          </cell>
          <cell r="E112">
            <v>550</v>
          </cell>
          <cell r="F112">
            <v>1</v>
          </cell>
          <cell r="G112">
            <v>2387</v>
          </cell>
          <cell r="H112">
            <v>0</v>
          </cell>
          <cell r="I112">
            <v>0</v>
          </cell>
          <cell r="J112">
            <v>1</v>
          </cell>
          <cell r="K112">
            <v>1</v>
          </cell>
          <cell r="L112">
            <v>0</v>
          </cell>
          <cell r="M112">
            <v>0</v>
          </cell>
          <cell r="N112">
            <v>727202</v>
          </cell>
          <cell r="O112">
            <v>2</v>
          </cell>
          <cell r="P112">
            <v>0</v>
          </cell>
          <cell r="Q112">
            <v>67776</v>
          </cell>
          <cell r="R112">
            <v>66157</v>
          </cell>
          <cell r="S112">
            <v>0</v>
          </cell>
          <cell r="T112">
            <v>133.93299999999999</v>
          </cell>
          <cell r="U112">
            <v>199576.36</v>
          </cell>
        </row>
        <row r="113">
          <cell r="A113">
            <v>3750</v>
          </cell>
          <cell r="B113">
            <v>0</v>
          </cell>
          <cell r="C113">
            <v>586020</v>
          </cell>
          <cell r="D113">
            <v>743</v>
          </cell>
          <cell r="E113">
            <v>550</v>
          </cell>
          <cell r="F113">
            <v>1</v>
          </cell>
          <cell r="G113">
            <v>2387</v>
          </cell>
          <cell r="H113">
            <v>0</v>
          </cell>
          <cell r="I113">
            <v>0</v>
          </cell>
          <cell r="J113">
            <v>1</v>
          </cell>
          <cell r="K113">
            <v>1</v>
          </cell>
          <cell r="L113">
            <v>0</v>
          </cell>
          <cell r="M113">
            <v>0</v>
          </cell>
          <cell r="N113">
            <v>727202</v>
          </cell>
          <cell r="O113">
            <v>2</v>
          </cell>
          <cell r="P113">
            <v>0</v>
          </cell>
          <cell r="Q113">
            <v>67776</v>
          </cell>
          <cell r="R113">
            <v>66157</v>
          </cell>
          <cell r="S113">
            <v>0</v>
          </cell>
          <cell r="T113">
            <v>133.93299999999999</v>
          </cell>
          <cell r="U113">
            <v>199576.36</v>
          </cell>
        </row>
        <row r="114">
          <cell r="A114">
            <v>2326</v>
          </cell>
          <cell r="B114">
            <v>1</v>
          </cell>
          <cell r="C114">
            <v>715781</v>
          </cell>
          <cell r="D114">
            <v>743</v>
          </cell>
          <cell r="E114">
            <v>550</v>
          </cell>
          <cell r="F114">
            <v>1</v>
          </cell>
          <cell r="G114">
            <v>2387</v>
          </cell>
          <cell r="H114">
            <v>0</v>
          </cell>
          <cell r="I114">
            <v>0</v>
          </cell>
          <cell r="J114">
            <v>1</v>
          </cell>
          <cell r="K114">
            <v>1</v>
          </cell>
          <cell r="L114">
            <v>0</v>
          </cell>
          <cell r="M114">
            <v>0</v>
          </cell>
          <cell r="N114">
            <v>727202</v>
          </cell>
          <cell r="O114">
            <v>2</v>
          </cell>
          <cell r="P114">
            <v>0</v>
          </cell>
          <cell r="Q114">
            <v>67776</v>
          </cell>
          <cell r="R114">
            <v>66157</v>
          </cell>
          <cell r="S114">
            <v>0</v>
          </cell>
          <cell r="T114">
            <v>133.93299999999999</v>
          </cell>
          <cell r="U114">
            <v>199576.36</v>
          </cell>
        </row>
        <row r="115">
          <cell r="A115">
            <v>17268</v>
          </cell>
          <cell r="B115">
            <v>0</v>
          </cell>
          <cell r="C115">
            <v>923740</v>
          </cell>
          <cell r="D115">
            <v>743</v>
          </cell>
          <cell r="E115">
            <v>550</v>
          </cell>
          <cell r="F115">
            <v>1</v>
          </cell>
          <cell r="G115">
            <v>2387</v>
          </cell>
          <cell r="H115">
            <v>0</v>
          </cell>
          <cell r="I115">
            <v>0</v>
          </cell>
          <cell r="J115">
            <v>1</v>
          </cell>
          <cell r="K115">
            <v>1</v>
          </cell>
          <cell r="L115">
            <v>0</v>
          </cell>
          <cell r="M115">
            <v>0</v>
          </cell>
          <cell r="N115">
            <v>727202</v>
          </cell>
          <cell r="O115">
            <v>2</v>
          </cell>
          <cell r="P115">
            <v>0</v>
          </cell>
          <cell r="Q115">
            <v>67776</v>
          </cell>
          <cell r="R115">
            <v>66157</v>
          </cell>
          <cell r="S115">
            <v>0</v>
          </cell>
          <cell r="T115">
            <v>133.93299999999999</v>
          </cell>
          <cell r="U115">
            <v>199576.36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3"/>
    </sheetNames>
    <sheetDataSet>
      <sheetData sheetId="0">
        <row r="2">
          <cell r="A2">
            <v>10560</v>
          </cell>
          <cell r="B2">
            <v>0</v>
          </cell>
          <cell r="C2">
            <v>17073</v>
          </cell>
          <cell r="D2">
            <v>826</v>
          </cell>
          <cell r="E2">
            <v>50</v>
          </cell>
          <cell r="F2">
            <v>0</v>
          </cell>
          <cell r="G2">
            <v>1934</v>
          </cell>
          <cell r="H2">
            <v>1</v>
          </cell>
          <cell r="I2">
            <v>0</v>
          </cell>
          <cell r="J2">
            <v>2</v>
          </cell>
          <cell r="K2">
            <v>1</v>
          </cell>
          <cell r="L2">
            <v>0</v>
          </cell>
          <cell r="M2">
            <v>0</v>
          </cell>
          <cell r="N2">
            <v>51921</v>
          </cell>
          <cell r="O2">
            <v>4</v>
          </cell>
          <cell r="P2">
            <v>0</v>
          </cell>
          <cell r="Q2">
            <v>4473</v>
          </cell>
          <cell r="R2">
            <v>5433</v>
          </cell>
          <cell r="S2">
            <v>4246</v>
          </cell>
          <cell r="T2">
            <v>9.9060000000000006</v>
          </cell>
          <cell r="U2">
            <v>17297.939999999999</v>
          </cell>
        </row>
        <row r="3">
          <cell r="A3">
            <v>12585</v>
          </cell>
          <cell r="B3">
            <v>0</v>
          </cell>
          <cell r="C3">
            <v>17745</v>
          </cell>
          <cell r="D3">
            <v>826</v>
          </cell>
          <cell r="E3">
            <v>50</v>
          </cell>
          <cell r="F3">
            <v>0</v>
          </cell>
          <cell r="G3">
            <v>1934</v>
          </cell>
          <cell r="H3">
            <v>1</v>
          </cell>
          <cell r="I3">
            <v>0</v>
          </cell>
          <cell r="J3">
            <v>2</v>
          </cell>
          <cell r="K3">
            <v>1</v>
          </cell>
          <cell r="L3">
            <v>0</v>
          </cell>
          <cell r="M3">
            <v>0</v>
          </cell>
          <cell r="N3">
            <v>51921</v>
          </cell>
          <cell r="O3">
            <v>4</v>
          </cell>
          <cell r="P3">
            <v>0</v>
          </cell>
          <cell r="Q3">
            <v>4473</v>
          </cell>
          <cell r="R3">
            <v>5433</v>
          </cell>
          <cell r="S3">
            <v>4246</v>
          </cell>
          <cell r="T3">
            <v>9.9060000000000006</v>
          </cell>
          <cell r="U3">
            <v>17297.939999999999</v>
          </cell>
        </row>
        <row r="4">
          <cell r="A4">
            <v>6460</v>
          </cell>
          <cell r="B4">
            <v>1</v>
          </cell>
          <cell r="C4">
            <v>19011</v>
          </cell>
          <cell r="D4">
            <v>826</v>
          </cell>
          <cell r="E4">
            <v>50</v>
          </cell>
          <cell r="F4">
            <v>0</v>
          </cell>
          <cell r="G4">
            <v>1934</v>
          </cell>
          <cell r="H4">
            <v>1</v>
          </cell>
          <cell r="I4">
            <v>0</v>
          </cell>
          <cell r="J4">
            <v>2</v>
          </cell>
          <cell r="K4">
            <v>1</v>
          </cell>
          <cell r="L4">
            <v>0</v>
          </cell>
          <cell r="M4">
            <v>0</v>
          </cell>
          <cell r="N4">
            <v>51921</v>
          </cell>
          <cell r="O4">
            <v>4</v>
          </cell>
          <cell r="P4">
            <v>0</v>
          </cell>
          <cell r="Q4">
            <v>4473</v>
          </cell>
          <cell r="R4">
            <v>5433</v>
          </cell>
          <cell r="S4">
            <v>4246</v>
          </cell>
          <cell r="T4">
            <v>9.9060000000000006</v>
          </cell>
          <cell r="U4">
            <v>17297.939999999999</v>
          </cell>
        </row>
        <row r="5">
          <cell r="A5">
            <v>10571</v>
          </cell>
          <cell r="B5">
            <v>0</v>
          </cell>
          <cell r="C5">
            <v>19030</v>
          </cell>
          <cell r="D5">
            <v>826</v>
          </cell>
          <cell r="E5">
            <v>50</v>
          </cell>
          <cell r="F5">
            <v>0</v>
          </cell>
          <cell r="G5">
            <v>1934</v>
          </cell>
          <cell r="H5">
            <v>1</v>
          </cell>
          <cell r="I5">
            <v>0</v>
          </cell>
          <cell r="J5">
            <v>2</v>
          </cell>
          <cell r="K5">
            <v>1</v>
          </cell>
          <cell r="L5">
            <v>0</v>
          </cell>
          <cell r="M5">
            <v>0</v>
          </cell>
          <cell r="N5">
            <v>51921</v>
          </cell>
          <cell r="O5">
            <v>4</v>
          </cell>
          <cell r="P5">
            <v>0</v>
          </cell>
          <cell r="Q5">
            <v>4473</v>
          </cell>
          <cell r="R5">
            <v>5433</v>
          </cell>
          <cell r="S5">
            <v>4246</v>
          </cell>
          <cell r="T5">
            <v>9.9060000000000006</v>
          </cell>
          <cell r="U5">
            <v>17297.939999999999</v>
          </cell>
        </row>
        <row r="6">
          <cell r="A6">
            <v>3614</v>
          </cell>
          <cell r="B6">
            <v>0</v>
          </cell>
          <cell r="C6">
            <v>20242</v>
          </cell>
          <cell r="D6">
            <v>826</v>
          </cell>
          <cell r="E6">
            <v>50</v>
          </cell>
          <cell r="F6">
            <v>0</v>
          </cell>
          <cell r="G6">
            <v>1934</v>
          </cell>
          <cell r="H6">
            <v>1</v>
          </cell>
          <cell r="I6">
            <v>0</v>
          </cell>
          <cell r="J6">
            <v>2</v>
          </cell>
          <cell r="K6">
            <v>1</v>
          </cell>
          <cell r="L6">
            <v>0</v>
          </cell>
          <cell r="M6">
            <v>0</v>
          </cell>
          <cell r="N6">
            <v>51921</v>
          </cell>
          <cell r="O6">
            <v>4</v>
          </cell>
          <cell r="P6">
            <v>0</v>
          </cell>
          <cell r="Q6">
            <v>4473</v>
          </cell>
          <cell r="R6">
            <v>5433</v>
          </cell>
          <cell r="S6">
            <v>4246</v>
          </cell>
          <cell r="T6">
            <v>9.9060000000000006</v>
          </cell>
          <cell r="U6">
            <v>17297.939999999999</v>
          </cell>
        </row>
        <row r="7">
          <cell r="A7">
            <v>4534</v>
          </cell>
          <cell r="B7">
            <v>0</v>
          </cell>
          <cell r="C7">
            <v>20308</v>
          </cell>
          <cell r="D7">
            <v>826</v>
          </cell>
          <cell r="E7">
            <v>50</v>
          </cell>
          <cell r="F7">
            <v>0</v>
          </cell>
          <cell r="G7">
            <v>1934</v>
          </cell>
          <cell r="H7">
            <v>1</v>
          </cell>
          <cell r="I7">
            <v>0</v>
          </cell>
          <cell r="J7">
            <v>2</v>
          </cell>
          <cell r="K7">
            <v>1</v>
          </cell>
          <cell r="L7">
            <v>0</v>
          </cell>
          <cell r="M7">
            <v>0</v>
          </cell>
          <cell r="N7">
            <v>51921</v>
          </cell>
          <cell r="O7">
            <v>4</v>
          </cell>
          <cell r="P7">
            <v>0</v>
          </cell>
          <cell r="Q7">
            <v>4473</v>
          </cell>
          <cell r="R7">
            <v>5433</v>
          </cell>
          <cell r="S7">
            <v>4246</v>
          </cell>
          <cell r="T7">
            <v>9.9060000000000006</v>
          </cell>
          <cell r="U7">
            <v>17297.939999999999</v>
          </cell>
        </row>
        <row r="8">
          <cell r="A8">
            <v>7368</v>
          </cell>
          <cell r="B8">
            <v>0</v>
          </cell>
          <cell r="C8">
            <v>20354</v>
          </cell>
          <cell r="D8">
            <v>826</v>
          </cell>
          <cell r="E8">
            <v>50</v>
          </cell>
          <cell r="F8">
            <v>0</v>
          </cell>
          <cell r="G8">
            <v>1934</v>
          </cell>
          <cell r="H8">
            <v>1</v>
          </cell>
          <cell r="I8">
            <v>0</v>
          </cell>
          <cell r="J8">
            <v>2</v>
          </cell>
          <cell r="K8">
            <v>1</v>
          </cell>
          <cell r="L8">
            <v>0</v>
          </cell>
          <cell r="M8">
            <v>0</v>
          </cell>
          <cell r="N8">
            <v>51921</v>
          </cell>
          <cell r="O8">
            <v>4</v>
          </cell>
          <cell r="P8">
            <v>0</v>
          </cell>
          <cell r="Q8">
            <v>4473</v>
          </cell>
          <cell r="R8">
            <v>5433</v>
          </cell>
          <cell r="S8">
            <v>4246</v>
          </cell>
          <cell r="T8">
            <v>9.9060000000000006</v>
          </cell>
          <cell r="U8">
            <v>17297.939999999999</v>
          </cell>
        </row>
        <row r="9">
          <cell r="A9">
            <v>3912</v>
          </cell>
          <cell r="B9">
            <v>1</v>
          </cell>
          <cell r="C9">
            <v>21845</v>
          </cell>
          <cell r="D9">
            <v>826</v>
          </cell>
          <cell r="E9">
            <v>50</v>
          </cell>
          <cell r="F9">
            <v>0</v>
          </cell>
          <cell r="G9">
            <v>1934</v>
          </cell>
          <cell r="H9">
            <v>1</v>
          </cell>
          <cell r="I9">
            <v>0</v>
          </cell>
          <cell r="J9">
            <v>2</v>
          </cell>
          <cell r="K9">
            <v>1</v>
          </cell>
          <cell r="L9">
            <v>0</v>
          </cell>
          <cell r="M9">
            <v>0</v>
          </cell>
          <cell r="N9">
            <v>51921</v>
          </cell>
          <cell r="O9">
            <v>4</v>
          </cell>
          <cell r="P9">
            <v>0</v>
          </cell>
          <cell r="Q9">
            <v>4473</v>
          </cell>
          <cell r="R9">
            <v>5433</v>
          </cell>
          <cell r="S9">
            <v>4246</v>
          </cell>
          <cell r="T9">
            <v>9.9060000000000006</v>
          </cell>
          <cell r="U9">
            <v>17297.939999999999</v>
          </cell>
        </row>
        <row r="10">
          <cell r="A10">
            <v>16361</v>
          </cell>
          <cell r="B10">
            <v>0</v>
          </cell>
          <cell r="C10">
            <v>22044</v>
          </cell>
          <cell r="D10">
            <v>826</v>
          </cell>
          <cell r="E10">
            <v>50</v>
          </cell>
          <cell r="F10">
            <v>0</v>
          </cell>
          <cell r="G10">
            <v>1934</v>
          </cell>
          <cell r="H10">
            <v>1</v>
          </cell>
          <cell r="I10">
            <v>0</v>
          </cell>
          <cell r="J10">
            <v>2</v>
          </cell>
          <cell r="K10">
            <v>1</v>
          </cell>
          <cell r="L10">
            <v>0</v>
          </cell>
          <cell r="M10">
            <v>0</v>
          </cell>
          <cell r="N10">
            <v>51921</v>
          </cell>
          <cell r="O10">
            <v>4</v>
          </cell>
          <cell r="P10">
            <v>0</v>
          </cell>
          <cell r="Q10">
            <v>4473</v>
          </cell>
          <cell r="R10">
            <v>5433</v>
          </cell>
          <cell r="S10">
            <v>4246</v>
          </cell>
          <cell r="T10">
            <v>9.9060000000000006</v>
          </cell>
          <cell r="U10">
            <v>17297.939999999999</v>
          </cell>
        </row>
        <row r="11">
          <cell r="A11">
            <v>17540</v>
          </cell>
          <cell r="B11">
            <v>1</v>
          </cell>
          <cell r="C11">
            <v>22598</v>
          </cell>
          <cell r="D11">
            <v>826</v>
          </cell>
          <cell r="E11">
            <v>50</v>
          </cell>
          <cell r="F11">
            <v>0</v>
          </cell>
          <cell r="G11">
            <v>1934</v>
          </cell>
          <cell r="H11">
            <v>1</v>
          </cell>
          <cell r="I11">
            <v>0</v>
          </cell>
          <cell r="J11">
            <v>2</v>
          </cell>
          <cell r="K11">
            <v>1</v>
          </cell>
          <cell r="L11">
            <v>0</v>
          </cell>
          <cell r="M11">
            <v>0</v>
          </cell>
          <cell r="N11">
            <v>51921</v>
          </cell>
          <cell r="O11">
            <v>4</v>
          </cell>
          <cell r="P11">
            <v>0</v>
          </cell>
          <cell r="Q11">
            <v>4473</v>
          </cell>
          <cell r="R11">
            <v>5433</v>
          </cell>
          <cell r="S11">
            <v>4246</v>
          </cell>
          <cell r="T11">
            <v>9.9060000000000006</v>
          </cell>
          <cell r="U11">
            <v>17297.939999999999</v>
          </cell>
        </row>
        <row r="12">
          <cell r="A12">
            <v>7512</v>
          </cell>
          <cell r="B12">
            <v>0</v>
          </cell>
          <cell r="C12">
            <v>23076</v>
          </cell>
          <cell r="D12">
            <v>826</v>
          </cell>
          <cell r="E12">
            <v>50</v>
          </cell>
          <cell r="F12">
            <v>0</v>
          </cell>
          <cell r="G12">
            <v>1934</v>
          </cell>
          <cell r="H12">
            <v>1</v>
          </cell>
          <cell r="I12">
            <v>0</v>
          </cell>
          <cell r="J12">
            <v>2</v>
          </cell>
          <cell r="K12">
            <v>1</v>
          </cell>
          <cell r="L12">
            <v>0</v>
          </cell>
          <cell r="M12">
            <v>0</v>
          </cell>
          <cell r="N12">
            <v>51921</v>
          </cell>
          <cell r="O12">
            <v>4</v>
          </cell>
          <cell r="P12">
            <v>0</v>
          </cell>
          <cell r="Q12">
            <v>4473</v>
          </cell>
          <cell r="R12">
            <v>5433</v>
          </cell>
          <cell r="S12">
            <v>4246</v>
          </cell>
          <cell r="T12">
            <v>9.9060000000000006</v>
          </cell>
          <cell r="U12">
            <v>17297.939999999999</v>
          </cell>
        </row>
        <row r="13">
          <cell r="A13">
            <v>4646</v>
          </cell>
          <cell r="B13">
            <v>0</v>
          </cell>
          <cell r="C13">
            <v>23180</v>
          </cell>
          <cell r="D13">
            <v>826</v>
          </cell>
          <cell r="E13">
            <v>50</v>
          </cell>
          <cell r="F13">
            <v>0</v>
          </cell>
          <cell r="G13">
            <v>1934</v>
          </cell>
          <cell r="H13">
            <v>1</v>
          </cell>
          <cell r="I13">
            <v>0</v>
          </cell>
          <cell r="J13">
            <v>2</v>
          </cell>
          <cell r="K13">
            <v>1</v>
          </cell>
          <cell r="L13">
            <v>0</v>
          </cell>
          <cell r="M13">
            <v>0</v>
          </cell>
          <cell r="N13">
            <v>51921</v>
          </cell>
          <cell r="O13">
            <v>4</v>
          </cell>
          <cell r="P13">
            <v>0</v>
          </cell>
          <cell r="Q13">
            <v>4473</v>
          </cell>
          <cell r="R13">
            <v>5433</v>
          </cell>
          <cell r="S13">
            <v>4246</v>
          </cell>
          <cell r="T13">
            <v>9.9060000000000006</v>
          </cell>
          <cell r="U13">
            <v>17297.939999999999</v>
          </cell>
        </row>
        <row r="14">
          <cell r="A14">
            <v>7339</v>
          </cell>
          <cell r="B14">
            <v>1</v>
          </cell>
          <cell r="C14">
            <v>24158</v>
          </cell>
          <cell r="D14">
            <v>826</v>
          </cell>
          <cell r="E14">
            <v>50</v>
          </cell>
          <cell r="F14">
            <v>0</v>
          </cell>
          <cell r="G14">
            <v>1934</v>
          </cell>
          <cell r="H14">
            <v>1</v>
          </cell>
          <cell r="I14">
            <v>0</v>
          </cell>
          <cell r="J14">
            <v>2</v>
          </cell>
          <cell r="K14">
            <v>1</v>
          </cell>
          <cell r="L14">
            <v>0</v>
          </cell>
          <cell r="M14">
            <v>0</v>
          </cell>
          <cell r="N14">
            <v>51921</v>
          </cell>
          <cell r="O14">
            <v>4</v>
          </cell>
          <cell r="P14">
            <v>0</v>
          </cell>
          <cell r="Q14">
            <v>4473</v>
          </cell>
          <cell r="R14">
            <v>5433</v>
          </cell>
          <cell r="S14">
            <v>4246</v>
          </cell>
          <cell r="T14">
            <v>9.9060000000000006</v>
          </cell>
          <cell r="U14">
            <v>17297.939999999999</v>
          </cell>
        </row>
        <row r="15">
          <cell r="A15">
            <v>18912</v>
          </cell>
          <cell r="B15">
            <v>1</v>
          </cell>
          <cell r="C15">
            <v>24449</v>
          </cell>
          <cell r="D15">
            <v>826</v>
          </cell>
          <cell r="E15">
            <v>50</v>
          </cell>
          <cell r="F15">
            <v>0</v>
          </cell>
          <cell r="G15">
            <v>1934</v>
          </cell>
          <cell r="H15">
            <v>1</v>
          </cell>
          <cell r="I15">
            <v>0</v>
          </cell>
          <cell r="J15">
            <v>2</v>
          </cell>
          <cell r="K15">
            <v>1</v>
          </cell>
          <cell r="L15">
            <v>0</v>
          </cell>
          <cell r="M15">
            <v>0</v>
          </cell>
          <cell r="N15">
            <v>51921</v>
          </cell>
          <cell r="O15">
            <v>4</v>
          </cell>
          <cell r="P15">
            <v>0</v>
          </cell>
          <cell r="Q15">
            <v>4473</v>
          </cell>
          <cell r="R15">
            <v>5433</v>
          </cell>
          <cell r="S15">
            <v>4246</v>
          </cell>
          <cell r="T15">
            <v>9.9060000000000006</v>
          </cell>
          <cell r="U15">
            <v>17297.939999999999</v>
          </cell>
        </row>
        <row r="16">
          <cell r="A16">
            <v>6864</v>
          </cell>
          <cell r="B16">
            <v>1</v>
          </cell>
          <cell r="C16">
            <v>24853</v>
          </cell>
          <cell r="D16">
            <v>826</v>
          </cell>
          <cell r="E16">
            <v>50</v>
          </cell>
          <cell r="F16">
            <v>0</v>
          </cell>
          <cell r="G16">
            <v>1934</v>
          </cell>
          <cell r="H16">
            <v>1</v>
          </cell>
          <cell r="I16">
            <v>0</v>
          </cell>
          <cell r="J16">
            <v>2</v>
          </cell>
          <cell r="K16">
            <v>1</v>
          </cell>
          <cell r="L16">
            <v>0</v>
          </cell>
          <cell r="M16">
            <v>0</v>
          </cell>
          <cell r="N16">
            <v>51921</v>
          </cell>
          <cell r="O16">
            <v>4</v>
          </cell>
          <cell r="P16">
            <v>0</v>
          </cell>
          <cell r="Q16">
            <v>4473</v>
          </cell>
          <cell r="R16">
            <v>5433</v>
          </cell>
          <cell r="S16">
            <v>4246</v>
          </cell>
          <cell r="T16">
            <v>9.9060000000000006</v>
          </cell>
          <cell r="U16">
            <v>17297.939999999999</v>
          </cell>
        </row>
        <row r="17">
          <cell r="A17">
            <v>6524</v>
          </cell>
          <cell r="B17">
            <v>0</v>
          </cell>
          <cell r="C17">
            <v>25153</v>
          </cell>
          <cell r="D17">
            <v>826</v>
          </cell>
          <cell r="E17">
            <v>50</v>
          </cell>
          <cell r="F17">
            <v>0</v>
          </cell>
          <cell r="G17">
            <v>1934</v>
          </cell>
          <cell r="H17">
            <v>1</v>
          </cell>
          <cell r="I17">
            <v>0</v>
          </cell>
          <cell r="J17">
            <v>2</v>
          </cell>
          <cell r="K17">
            <v>1</v>
          </cell>
          <cell r="L17">
            <v>0</v>
          </cell>
          <cell r="M17">
            <v>0</v>
          </cell>
          <cell r="N17">
            <v>51921</v>
          </cell>
          <cell r="O17">
            <v>4</v>
          </cell>
          <cell r="P17">
            <v>0</v>
          </cell>
          <cell r="Q17">
            <v>4473</v>
          </cell>
          <cell r="R17">
            <v>5433</v>
          </cell>
          <cell r="S17">
            <v>4246</v>
          </cell>
          <cell r="T17">
            <v>9.9060000000000006</v>
          </cell>
          <cell r="U17">
            <v>17297.939999999999</v>
          </cell>
        </row>
        <row r="18">
          <cell r="A18">
            <v>8147</v>
          </cell>
          <cell r="B18">
            <v>0</v>
          </cell>
          <cell r="C18">
            <v>26521</v>
          </cell>
          <cell r="D18">
            <v>826</v>
          </cell>
          <cell r="E18">
            <v>50</v>
          </cell>
          <cell r="F18">
            <v>0</v>
          </cell>
          <cell r="G18">
            <v>1934</v>
          </cell>
          <cell r="H18">
            <v>1</v>
          </cell>
          <cell r="I18">
            <v>0</v>
          </cell>
          <cell r="J18">
            <v>2</v>
          </cell>
          <cell r="K18">
            <v>1</v>
          </cell>
          <cell r="L18">
            <v>0</v>
          </cell>
          <cell r="M18">
            <v>0</v>
          </cell>
          <cell r="N18">
            <v>51921</v>
          </cell>
          <cell r="O18">
            <v>4</v>
          </cell>
          <cell r="P18">
            <v>0</v>
          </cell>
          <cell r="Q18">
            <v>4473</v>
          </cell>
          <cell r="R18">
            <v>5433</v>
          </cell>
          <cell r="S18">
            <v>4246</v>
          </cell>
          <cell r="T18">
            <v>9.9060000000000006</v>
          </cell>
          <cell r="U18">
            <v>17297.939999999999</v>
          </cell>
        </row>
        <row r="19">
          <cell r="A19">
            <v>10423</v>
          </cell>
          <cell r="B19">
            <v>1</v>
          </cell>
          <cell r="C19">
            <v>26712</v>
          </cell>
          <cell r="D19">
            <v>826</v>
          </cell>
          <cell r="E19">
            <v>50</v>
          </cell>
          <cell r="F19">
            <v>0</v>
          </cell>
          <cell r="G19">
            <v>1934</v>
          </cell>
          <cell r="H19">
            <v>1</v>
          </cell>
          <cell r="I19">
            <v>0</v>
          </cell>
          <cell r="J19">
            <v>2</v>
          </cell>
          <cell r="K19">
            <v>1</v>
          </cell>
          <cell r="L19">
            <v>0</v>
          </cell>
          <cell r="M19">
            <v>0</v>
          </cell>
          <cell r="N19">
            <v>51921</v>
          </cell>
          <cell r="O19">
            <v>4</v>
          </cell>
          <cell r="P19">
            <v>0</v>
          </cell>
          <cell r="Q19">
            <v>4473</v>
          </cell>
          <cell r="R19">
            <v>5433</v>
          </cell>
          <cell r="S19">
            <v>4246</v>
          </cell>
          <cell r="T19">
            <v>9.9060000000000006</v>
          </cell>
          <cell r="U19">
            <v>17297.939999999999</v>
          </cell>
        </row>
        <row r="20">
          <cell r="A20">
            <v>17378</v>
          </cell>
          <cell r="B20">
            <v>0</v>
          </cell>
          <cell r="C20">
            <v>26713</v>
          </cell>
          <cell r="D20">
            <v>826</v>
          </cell>
          <cell r="E20">
            <v>50</v>
          </cell>
          <cell r="F20">
            <v>0</v>
          </cell>
          <cell r="G20">
            <v>1934</v>
          </cell>
          <cell r="H20">
            <v>1</v>
          </cell>
          <cell r="I20">
            <v>0</v>
          </cell>
          <cell r="J20">
            <v>2</v>
          </cell>
          <cell r="K20">
            <v>1</v>
          </cell>
          <cell r="L20">
            <v>0</v>
          </cell>
          <cell r="M20">
            <v>0</v>
          </cell>
          <cell r="N20">
            <v>51921</v>
          </cell>
          <cell r="O20">
            <v>4</v>
          </cell>
          <cell r="P20">
            <v>0</v>
          </cell>
          <cell r="Q20">
            <v>4473</v>
          </cell>
          <cell r="R20">
            <v>5433</v>
          </cell>
          <cell r="S20">
            <v>4246</v>
          </cell>
          <cell r="T20">
            <v>9.9060000000000006</v>
          </cell>
          <cell r="U20">
            <v>17297.939999999999</v>
          </cell>
        </row>
        <row r="21">
          <cell r="A21">
            <v>8661</v>
          </cell>
          <cell r="B21">
            <v>1</v>
          </cell>
          <cell r="C21">
            <v>26912</v>
          </cell>
          <cell r="D21">
            <v>826</v>
          </cell>
          <cell r="E21">
            <v>50</v>
          </cell>
          <cell r="F21">
            <v>0</v>
          </cell>
          <cell r="G21">
            <v>1934</v>
          </cell>
          <cell r="H21">
            <v>1</v>
          </cell>
          <cell r="I21">
            <v>0</v>
          </cell>
          <cell r="J21">
            <v>2</v>
          </cell>
          <cell r="K21">
            <v>1</v>
          </cell>
          <cell r="L21">
            <v>0</v>
          </cell>
          <cell r="M21">
            <v>0</v>
          </cell>
          <cell r="N21">
            <v>51921</v>
          </cell>
          <cell r="O21">
            <v>4</v>
          </cell>
          <cell r="P21">
            <v>0</v>
          </cell>
          <cell r="Q21">
            <v>4473</v>
          </cell>
          <cell r="R21">
            <v>5433</v>
          </cell>
          <cell r="S21">
            <v>4246</v>
          </cell>
          <cell r="T21">
            <v>9.9060000000000006</v>
          </cell>
          <cell r="U21">
            <v>17297.939999999999</v>
          </cell>
        </row>
        <row r="22">
          <cell r="A22">
            <v>272</v>
          </cell>
          <cell r="B22">
            <v>1</v>
          </cell>
          <cell r="C22">
            <v>27112</v>
          </cell>
          <cell r="D22">
            <v>826</v>
          </cell>
          <cell r="E22">
            <v>50</v>
          </cell>
          <cell r="F22">
            <v>0</v>
          </cell>
          <cell r="G22">
            <v>1934</v>
          </cell>
          <cell r="H22">
            <v>1</v>
          </cell>
          <cell r="I22">
            <v>0</v>
          </cell>
          <cell r="J22">
            <v>2</v>
          </cell>
          <cell r="K22">
            <v>1</v>
          </cell>
          <cell r="L22">
            <v>0</v>
          </cell>
          <cell r="M22">
            <v>0</v>
          </cell>
          <cell r="N22">
            <v>51921</v>
          </cell>
          <cell r="O22">
            <v>4</v>
          </cell>
          <cell r="P22">
            <v>0</v>
          </cell>
          <cell r="Q22">
            <v>4473</v>
          </cell>
          <cell r="R22">
            <v>5433</v>
          </cell>
          <cell r="S22">
            <v>4246</v>
          </cell>
          <cell r="T22">
            <v>9.9060000000000006</v>
          </cell>
          <cell r="U22">
            <v>17297.939999999999</v>
          </cell>
        </row>
        <row r="23">
          <cell r="A23">
            <v>15564</v>
          </cell>
          <cell r="B23">
            <v>0</v>
          </cell>
          <cell r="C23">
            <v>27256</v>
          </cell>
          <cell r="D23">
            <v>826</v>
          </cell>
          <cell r="E23">
            <v>50</v>
          </cell>
          <cell r="F23">
            <v>0</v>
          </cell>
          <cell r="G23">
            <v>1934</v>
          </cell>
          <cell r="H23">
            <v>1</v>
          </cell>
          <cell r="I23">
            <v>0</v>
          </cell>
          <cell r="J23">
            <v>2</v>
          </cell>
          <cell r="K23">
            <v>1</v>
          </cell>
          <cell r="L23">
            <v>0</v>
          </cell>
          <cell r="M23">
            <v>0</v>
          </cell>
          <cell r="N23">
            <v>51921</v>
          </cell>
          <cell r="O23">
            <v>4</v>
          </cell>
          <cell r="P23">
            <v>0</v>
          </cell>
          <cell r="Q23">
            <v>4473</v>
          </cell>
          <cell r="R23">
            <v>5433</v>
          </cell>
          <cell r="S23">
            <v>4246</v>
          </cell>
          <cell r="T23">
            <v>9.9060000000000006</v>
          </cell>
          <cell r="U23">
            <v>17297.939999999999</v>
          </cell>
        </row>
        <row r="24">
          <cell r="A24">
            <v>5372</v>
          </cell>
          <cell r="B24">
            <v>0</v>
          </cell>
          <cell r="C24">
            <v>27274</v>
          </cell>
          <cell r="D24">
            <v>826</v>
          </cell>
          <cell r="E24">
            <v>50</v>
          </cell>
          <cell r="F24">
            <v>0</v>
          </cell>
          <cell r="G24">
            <v>1934</v>
          </cell>
          <cell r="H24">
            <v>1</v>
          </cell>
          <cell r="I24">
            <v>0</v>
          </cell>
          <cell r="J24">
            <v>2</v>
          </cell>
          <cell r="K24">
            <v>1</v>
          </cell>
          <cell r="L24">
            <v>0</v>
          </cell>
          <cell r="M24">
            <v>0</v>
          </cell>
          <cell r="N24">
            <v>51921</v>
          </cell>
          <cell r="O24">
            <v>4</v>
          </cell>
          <cell r="P24">
            <v>0</v>
          </cell>
          <cell r="Q24">
            <v>4473</v>
          </cell>
          <cell r="R24">
            <v>5433</v>
          </cell>
          <cell r="S24">
            <v>4246</v>
          </cell>
          <cell r="T24">
            <v>9.9060000000000006</v>
          </cell>
          <cell r="U24">
            <v>17297.939999999999</v>
          </cell>
        </row>
        <row r="25">
          <cell r="A25">
            <v>18694</v>
          </cell>
          <cell r="B25">
            <v>1</v>
          </cell>
          <cell r="C25">
            <v>27328</v>
          </cell>
          <cell r="D25">
            <v>826</v>
          </cell>
          <cell r="E25">
            <v>50</v>
          </cell>
          <cell r="F25">
            <v>0</v>
          </cell>
          <cell r="G25">
            <v>1934</v>
          </cell>
          <cell r="H25">
            <v>1</v>
          </cell>
          <cell r="I25">
            <v>0</v>
          </cell>
          <cell r="J25">
            <v>2</v>
          </cell>
          <cell r="K25">
            <v>1</v>
          </cell>
          <cell r="L25">
            <v>0</v>
          </cell>
          <cell r="M25">
            <v>0</v>
          </cell>
          <cell r="N25">
            <v>51921</v>
          </cell>
          <cell r="O25">
            <v>4</v>
          </cell>
          <cell r="P25">
            <v>0</v>
          </cell>
          <cell r="Q25">
            <v>4473</v>
          </cell>
          <cell r="R25">
            <v>5433</v>
          </cell>
          <cell r="S25">
            <v>4246</v>
          </cell>
          <cell r="T25">
            <v>9.9060000000000006</v>
          </cell>
          <cell r="U25">
            <v>17297.939999999999</v>
          </cell>
        </row>
        <row r="26">
          <cell r="A26">
            <v>17403</v>
          </cell>
          <cell r="B26">
            <v>0</v>
          </cell>
          <cell r="C26">
            <v>27672</v>
          </cell>
          <cell r="D26">
            <v>826</v>
          </cell>
          <cell r="E26">
            <v>50</v>
          </cell>
          <cell r="F26">
            <v>0</v>
          </cell>
          <cell r="G26">
            <v>1934</v>
          </cell>
          <cell r="H26">
            <v>1</v>
          </cell>
          <cell r="I26">
            <v>0</v>
          </cell>
          <cell r="J26">
            <v>2</v>
          </cell>
          <cell r="K26">
            <v>1</v>
          </cell>
          <cell r="L26">
            <v>0</v>
          </cell>
          <cell r="M26">
            <v>0</v>
          </cell>
          <cell r="N26">
            <v>51921</v>
          </cell>
          <cell r="O26">
            <v>4</v>
          </cell>
          <cell r="P26">
            <v>0</v>
          </cell>
          <cell r="Q26">
            <v>4473</v>
          </cell>
          <cell r="R26">
            <v>5433</v>
          </cell>
          <cell r="S26">
            <v>4246</v>
          </cell>
          <cell r="T26">
            <v>9.9060000000000006</v>
          </cell>
          <cell r="U26">
            <v>17297.939999999999</v>
          </cell>
        </row>
        <row r="27">
          <cell r="A27">
            <v>18834</v>
          </cell>
          <cell r="B27">
            <v>1</v>
          </cell>
          <cell r="C27">
            <v>27881</v>
          </cell>
          <cell r="D27">
            <v>826</v>
          </cell>
          <cell r="E27">
            <v>50</v>
          </cell>
          <cell r="F27">
            <v>0</v>
          </cell>
          <cell r="G27">
            <v>1934</v>
          </cell>
          <cell r="H27">
            <v>1</v>
          </cell>
          <cell r="I27">
            <v>0</v>
          </cell>
          <cell r="J27">
            <v>2</v>
          </cell>
          <cell r="K27">
            <v>1</v>
          </cell>
          <cell r="L27">
            <v>0</v>
          </cell>
          <cell r="M27">
            <v>0</v>
          </cell>
          <cell r="N27">
            <v>51921</v>
          </cell>
          <cell r="O27">
            <v>4</v>
          </cell>
          <cell r="P27">
            <v>0</v>
          </cell>
          <cell r="Q27">
            <v>4473</v>
          </cell>
          <cell r="R27">
            <v>5433</v>
          </cell>
          <cell r="S27">
            <v>4246</v>
          </cell>
          <cell r="T27">
            <v>9.9060000000000006</v>
          </cell>
          <cell r="U27">
            <v>17297.939999999999</v>
          </cell>
        </row>
        <row r="28">
          <cell r="A28">
            <v>11053</v>
          </cell>
          <cell r="B28">
            <v>1</v>
          </cell>
          <cell r="C28">
            <v>27994</v>
          </cell>
          <cell r="D28">
            <v>826</v>
          </cell>
          <cell r="E28">
            <v>50</v>
          </cell>
          <cell r="F28">
            <v>0</v>
          </cell>
          <cell r="G28">
            <v>1934</v>
          </cell>
          <cell r="H28">
            <v>1</v>
          </cell>
          <cell r="I28">
            <v>0</v>
          </cell>
          <cell r="J28">
            <v>2</v>
          </cell>
          <cell r="K28">
            <v>1</v>
          </cell>
          <cell r="L28">
            <v>0</v>
          </cell>
          <cell r="M28">
            <v>0</v>
          </cell>
          <cell r="N28">
            <v>51921</v>
          </cell>
          <cell r="O28">
            <v>4</v>
          </cell>
          <cell r="P28">
            <v>0</v>
          </cell>
          <cell r="Q28">
            <v>4473</v>
          </cell>
          <cell r="R28">
            <v>5433</v>
          </cell>
          <cell r="S28">
            <v>4246</v>
          </cell>
          <cell r="T28">
            <v>9.9060000000000006</v>
          </cell>
          <cell r="U28">
            <v>17297.939999999999</v>
          </cell>
        </row>
        <row r="29">
          <cell r="A29">
            <v>11094</v>
          </cell>
          <cell r="B29">
            <v>0</v>
          </cell>
          <cell r="C29">
            <v>28311</v>
          </cell>
          <cell r="D29">
            <v>826</v>
          </cell>
          <cell r="E29">
            <v>50</v>
          </cell>
          <cell r="F29">
            <v>0</v>
          </cell>
          <cell r="G29">
            <v>1934</v>
          </cell>
          <cell r="H29">
            <v>1</v>
          </cell>
          <cell r="I29">
            <v>0</v>
          </cell>
          <cell r="J29">
            <v>2</v>
          </cell>
          <cell r="K29">
            <v>1</v>
          </cell>
          <cell r="L29">
            <v>0</v>
          </cell>
          <cell r="M29">
            <v>0</v>
          </cell>
          <cell r="N29">
            <v>51921</v>
          </cell>
          <cell r="O29">
            <v>4</v>
          </cell>
          <cell r="P29">
            <v>0</v>
          </cell>
          <cell r="Q29">
            <v>4473</v>
          </cell>
          <cell r="R29">
            <v>5433</v>
          </cell>
          <cell r="S29">
            <v>4246</v>
          </cell>
          <cell r="T29">
            <v>9.9060000000000006</v>
          </cell>
          <cell r="U29">
            <v>17297.939999999999</v>
          </cell>
        </row>
        <row r="30">
          <cell r="A30">
            <v>3956</v>
          </cell>
          <cell r="B30">
            <v>0</v>
          </cell>
          <cell r="C30">
            <v>28518</v>
          </cell>
          <cell r="D30">
            <v>826</v>
          </cell>
          <cell r="E30">
            <v>50</v>
          </cell>
          <cell r="F30">
            <v>0</v>
          </cell>
          <cell r="G30">
            <v>1934</v>
          </cell>
          <cell r="H30">
            <v>1</v>
          </cell>
          <cell r="I30">
            <v>0</v>
          </cell>
          <cell r="J30">
            <v>2</v>
          </cell>
          <cell r="K30">
            <v>1</v>
          </cell>
          <cell r="L30">
            <v>0</v>
          </cell>
          <cell r="M30">
            <v>0</v>
          </cell>
          <cell r="N30">
            <v>51921</v>
          </cell>
          <cell r="O30">
            <v>4</v>
          </cell>
          <cell r="P30">
            <v>0</v>
          </cell>
          <cell r="Q30">
            <v>4473</v>
          </cell>
          <cell r="R30">
            <v>5433</v>
          </cell>
          <cell r="S30">
            <v>4246</v>
          </cell>
          <cell r="T30">
            <v>9.9060000000000006</v>
          </cell>
          <cell r="U30">
            <v>17297.939999999999</v>
          </cell>
        </row>
        <row r="31">
          <cell r="A31">
            <v>4649</v>
          </cell>
          <cell r="B31">
            <v>0</v>
          </cell>
          <cell r="C31">
            <v>28883</v>
          </cell>
          <cell r="D31">
            <v>826</v>
          </cell>
          <cell r="E31">
            <v>50</v>
          </cell>
          <cell r="F31">
            <v>0</v>
          </cell>
          <cell r="G31">
            <v>1934</v>
          </cell>
          <cell r="H31">
            <v>1</v>
          </cell>
          <cell r="I31">
            <v>0</v>
          </cell>
          <cell r="J31">
            <v>2</v>
          </cell>
          <cell r="K31">
            <v>1</v>
          </cell>
          <cell r="L31">
            <v>0</v>
          </cell>
          <cell r="M31">
            <v>0</v>
          </cell>
          <cell r="N31">
            <v>51921</v>
          </cell>
          <cell r="O31">
            <v>4</v>
          </cell>
          <cell r="P31">
            <v>0</v>
          </cell>
          <cell r="Q31">
            <v>4473</v>
          </cell>
          <cell r="R31">
            <v>5433</v>
          </cell>
          <cell r="S31">
            <v>4246</v>
          </cell>
          <cell r="T31">
            <v>9.9060000000000006</v>
          </cell>
          <cell r="U31">
            <v>17297.939999999999</v>
          </cell>
        </row>
        <row r="32">
          <cell r="A32">
            <v>7136</v>
          </cell>
          <cell r="B32">
            <v>0</v>
          </cell>
          <cell r="C32">
            <v>29284</v>
          </cell>
          <cell r="D32">
            <v>826</v>
          </cell>
          <cell r="E32">
            <v>50</v>
          </cell>
          <cell r="F32">
            <v>0</v>
          </cell>
          <cell r="G32">
            <v>1934</v>
          </cell>
          <cell r="H32">
            <v>1</v>
          </cell>
          <cell r="I32">
            <v>0</v>
          </cell>
          <cell r="J32">
            <v>2</v>
          </cell>
          <cell r="K32">
            <v>1</v>
          </cell>
          <cell r="L32">
            <v>0</v>
          </cell>
          <cell r="M32">
            <v>0</v>
          </cell>
          <cell r="N32">
            <v>51921</v>
          </cell>
          <cell r="O32">
            <v>4</v>
          </cell>
          <cell r="P32">
            <v>0</v>
          </cell>
          <cell r="Q32">
            <v>4473</v>
          </cell>
          <cell r="R32">
            <v>5433</v>
          </cell>
          <cell r="S32">
            <v>4246</v>
          </cell>
          <cell r="T32">
            <v>9.9060000000000006</v>
          </cell>
          <cell r="U32">
            <v>17297.939999999999</v>
          </cell>
        </row>
        <row r="33">
          <cell r="A33">
            <v>9139</v>
          </cell>
          <cell r="B33">
            <v>1</v>
          </cell>
          <cell r="C33">
            <v>29334</v>
          </cell>
          <cell r="D33">
            <v>826</v>
          </cell>
          <cell r="E33">
            <v>50</v>
          </cell>
          <cell r="F33">
            <v>0</v>
          </cell>
          <cell r="G33">
            <v>1934</v>
          </cell>
          <cell r="H33">
            <v>1</v>
          </cell>
          <cell r="I33">
            <v>0</v>
          </cell>
          <cell r="J33">
            <v>2</v>
          </cell>
          <cell r="K33">
            <v>1</v>
          </cell>
          <cell r="L33">
            <v>0</v>
          </cell>
          <cell r="M33">
            <v>0</v>
          </cell>
          <cell r="N33">
            <v>51921</v>
          </cell>
          <cell r="O33">
            <v>4</v>
          </cell>
          <cell r="P33">
            <v>0</v>
          </cell>
          <cell r="Q33">
            <v>4473</v>
          </cell>
          <cell r="R33">
            <v>5433</v>
          </cell>
          <cell r="S33">
            <v>4246</v>
          </cell>
          <cell r="T33">
            <v>9.9060000000000006</v>
          </cell>
          <cell r="U33">
            <v>17297.939999999999</v>
          </cell>
        </row>
        <row r="34">
          <cell r="A34">
            <v>7261</v>
          </cell>
          <cell r="B34">
            <v>0</v>
          </cell>
          <cell r="C34">
            <v>29485</v>
          </cell>
          <cell r="D34">
            <v>826</v>
          </cell>
          <cell r="E34">
            <v>50</v>
          </cell>
          <cell r="F34">
            <v>0</v>
          </cell>
          <cell r="G34">
            <v>1934</v>
          </cell>
          <cell r="H34">
            <v>1</v>
          </cell>
          <cell r="I34">
            <v>0</v>
          </cell>
          <cell r="J34">
            <v>2</v>
          </cell>
          <cell r="K34">
            <v>1</v>
          </cell>
          <cell r="L34">
            <v>0</v>
          </cell>
          <cell r="M34">
            <v>0</v>
          </cell>
          <cell r="N34">
            <v>51921</v>
          </cell>
          <cell r="O34">
            <v>4</v>
          </cell>
          <cell r="P34">
            <v>0</v>
          </cell>
          <cell r="Q34">
            <v>4473</v>
          </cell>
          <cell r="R34">
            <v>5433</v>
          </cell>
          <cell r="S34">
            <v>4246</v>
          </cell>
          <cell r="T34">
            <v>9.9060000000000006</v>
          </cell>
          <cell r="U34">
            <v>17297.939999999999</v>
          </cell>
        </row>
        <row r="35">
          <cell r="A35">
            <v>6230</v>
          </cell>
          <cell r="B35">
            <v>1</v>
          </cell>
          <cell r="C35">
            <v>29547</v>
          </cell>
          <cell r="D35">
            <v>826</v>
          </cell>
          <cell r="E35">
            <v>50</v>
          </cell>
          <cell r="F35">
            <v>0</v>
          </cell>
          <cell r="G35">
            <v>1934</v>
          </cell>
          <cell r="H35">
            <v>1</v>
          </cell>
          <cell r="I35">
            <v>0</v>
          </cell>
          <cell r="J35">
            <v>2</v>
          </cell>
          <cell r="K35">
            <v>1</v>
          </cell>
          <cell r="L35">
            <v>0</v>
          </cell>
          <cell r="M35">
            <v>0</v>
          </cell>
          <cell r="N35">
            <v>51921</v>
          </cell>
          <cell r="O35">
            <v>4</v>
          </cell>
          <cell r="P35">
            <v>0</v>
          </cell>
          <cell r="Q35">
            <v>4473</v>
          </cell>
          <cell r="R35">
            <v>5433</v>
          </cell>
          <cell r="S35">
            <v>4246</v>
          </cell>
          <cell r="T35">
            <v>9.9060000000000006</v>
          </cell>
          <cell r="U35">
            <v>17297.939999999999</v>
          </cell>
        </row>
        <row r="36">
          <cell r="A36">
            <v>5704</v>
          </cell>
          <cell r="B36">
            <v>0</v>
          </cell>
          <cell r="C36">
            <v>29585</v>
          </cell>
          <cell r="D36">
            <v>826</v>
          </cell>
          <cell r="E36">
            <v>50</v>
          </cell>
          <cell r="F36">
            <v>0</v>
          </cell>
          <cell r="G36">
            <v>1934</v>
          </cell>
          <cell r="H36">
            <v>1</v>
          </cell>
          <cell r="I36">
            <v>0</v>
          </cell>
          <cell r="J36">
            <v>2</v>
          </cell>
          <cell r="K36">
            <v>1</v>
          </cell>
          <cell r="L36">
            <v>0</v>
          </cell>
          <cell r="M36">
            <v>0</v>
          </cell>
          <cell r="N36">
            <v>51921</v>
          </cell>
          <cell r="O36">
            <v>4</v>
          </cell>
          <cell r="P36">
            <v>0</v>
          </cell>
          <cell r="Q36">
            <v>4473</v>
          </cell>
          <cell r="R36">
            <v>5433</v>
          </cell>
          <cell r="S36">
            <v>4246</v>
          </cell>
          <cell r="T36">
            <v>9.9060000000000006</v>
          </cell>
          <cell r="U36">
            <v>17297.939999999999</v>
          </cell>
        </row>
        <row r="37">
          <cell r="A37">
            <v>11045</v>
          </cell>
          <cell r="B37">
            <v>1</v>
          </cell>
          <cell r="C37">
            <v>29641</v>
          </cell>
          <cell r="D37">
            <v>826</v>
          </cell>
          <cell r="E37">
            <v>50</v>
          </cell>
          <cell r="F37">
            <v>0</v>
          </cell>
          <cell r="G37">
            <v>1934</v>
          </cell>
          <cell r="H37">
            <v>1</v>
          </cell>
          <cell r="I37">
            <v>0</v>
          </cell>
          <cell r="J37">
            <v>2</v>
          </cell>
          <cell r="K37">
            <v>1</v>
          </cell>
          <cell r="L37">
            <v>0</v>
          </cell>
          <cell r="M37">
            <v>0</v>
          </cell>
          <cell r="N37">
            <v>51921</v>
          </cell>
          <cell r="O37">
            <v>4</v>
          </cell>
          <cell r="P37">
            <v>0</v>
          </cell>
          <cell r="Q37">
            <v>4473</v>
          </cell>
          <cell r="R37">
            <v>5433</v>
          </cell>
          <cell r="S37">
            <v>4246</v>
          </cell>
          <cell r="T37">
            <v>9.9060000000000006</v>
          </cell>
          <cell r="U37">
            <v>17297.939999999999</v>
          </cell>
        </row>
        <row r="38">
          <cell r="A38">
            <v>4876</v>
          </cell>
          <cell r="B38">
            <v>1</v>
          </cell>
          <cell r="C38">
            <v>29807</v>
          </cell>
          <cell r="D38">
            <v>826</v>
          </cell>
          <cell r="E38">
            <v>50</v>
          </cell>
          <cell r="F38">
            <v>0</v>
          </cell>
          <cell r="G38">
            <v>1934</v>
          </cell>
          <cell r="H38">
            <v>1</v>
          </cell>
          <cell r="I38">
            <v>0</v>
          </cell>
          <cell r="J38">
            <v>2</v>
          </cell>
          <cell r="K38">
            <v>1</v>
          </cell>
          <cell r="L38">
            <v>0</v>
          </cell>
          <cell r="M38">
            <v>0</v>
          </cell>
          <cell r="N38">
            <v>51921</v>
          </cell>
          <cell r="O38">
            <v>4</v>
          </cell>
          <cell r="P38">
            <v>0</v>
          </cell>
          <cell r="Q38">
            <v>4473</v>
          </cell>
          <cell r="R38">
            <v>5433</v>
          </cell>
          <cell r="S38">
            <v>4246</v>
          </cell>
          <cell r="T38">
            <v>9.9060000000000006</v>
          </cell>
          <cell r="U38">
            <v>17297.939999999999</v>
          </cell>
        </row>
        <row r="39">
          <cell r="A39">
            <v>2489</v>
          </cell>
          <cell r="B39">
            <v>1</v>
          </cell>
          <cell r="C39">
            <v>29824</v>
          </cell>
          <cell r="D39">
            <v>826</v>
          </cell>
          <cell r="E39">
            <v>50</v>
          </cell>
          <cell r="F39">
            <v>0</v>
          </cell>
          <cell r="G39">
            <v>1934</v>
          </cell>
          <cell r="H39">
            <v>1</v>
          </cell>
          <cell r="I39">
            <v>0</v>
          </cell>
          <cell r="J39">
            <v>2</v>
          </cell>
          <cell r="K39">
            <v>1</v>
          </cell>
          <cell r="L39">
            <v>0</v>
          </cell>
          <cell r="M39">
            <v>0</v>
          </cell>
          <cell r="N39">
            <v>51921</v>
          </cell>
          <cell r="O39">
            <v>4</v>
          </cell>
          <cell r="P39">
            <v>0</v>
          </cell>
          <cell r="Q39">
            <v>4473</v>
          </cell>
          <cell r="R39">
            <v>5433</v>
          </cell>
          <cell r="S39">
            <v>4246</v>
          </cell>
          <cell r="T39">
            <v>9.9060000000000006</v>
          </cell>
          <cell r="U39">
            <v>17297.939999999999</v>
          </cell>
        </row>
        <row r="40">
          <cell r="A40">
            <v>18862</v>
          </cell>
          <cell r="B40">
            <v>1</v>
          </cell>
          <cell r="C40">
            <v>30335</v>
          </cell>
          <cell r="D40">
            <v>826</v>
          </cell>
          <cell r="E40">
            <v>50</v>
          </cell>
          <cell r="F40">
            <v>0</v>
          </cell>
          <cell r="G40">
            <v>1934</v>
          </cell>
          <cell r="H40">
            <v>1</v>
          </cell>
          <cell r="I40">
            <v>0</v>
          </cell>
          <cell r="J40">
            <v>2</v>
          </cell>
          <cell r="K40">
            <v>1</v>
          </cell>
          <cell r="L40">
            <v>0</v>
          </cell>
          <cell r="M40">
            <v>0</v>
          </cell>
          <cell r="N40">
            <v>51921</v>
          </cell>
          <cell r="O40">
            <v>4</v>
          </cell>
          <cell r="P40">
            <v>0</v>
          </cell>
          <cell r="Q40">
            <v>4473</v>
          </cell>
          <cell r="R40">
            <v>5433</v>
          </cell>
          <cell r="S40">
            <v>4246</v>
          </cell>
          <cell r="T40">
            <v>9.9060000000000006</v>
          </cell>
          <cell r="U40">
            <v>17297.939999999999</v>
          </cell>
        </row>
        <row r="41">
          <cell r="A41">
            <v>11755</v>
          </cell>
          <cell r="B41">
            <v>1</v>
          </cell>
          <cell r="C41">
            <v>30667</v>
          </cell>
          <cell r="D41">
            <v>826</v>
          </cell>
          <cell r="E41">
            <v>50</v>
          </cell>
          <cell r="F41">
            <v>0</v>
          </cell>
          <cell r="G41">
            <v>1934</v>
          </cell>
          <cell r="H41">
            <v>1</v>
          </cell>
          <cell r="I41">
            <v>0</v>
          </cell>
          <cell r="J41">
            <v>2</v>
          </cell>
          <cell r="K41">
            <v>1</v>
          </cell>
          <cell r="L41">
            <v>0</v>
          </cell>
          <cell r="M41">
            <v>0</v>
          </cell>
          <cell r="N41">
            <v>51921</v>
          </cell>
          <cell r="O41">
            <v>4</v>
          </cell>
          <cell r="P41">
            <v>0</v>
          </cell>
          <cell r="Q41">
            <v>4473</v>
          </cell>
          <cell r="R41">
            <v>5433</v>
          </cell>
          <cell r="S41">
            <v>4246</v>
          </cell>
          <cell r="T41">
            <v>9.9060000000000006</v>
          </cell>
          <cell r="U41">
            <v>17297.939999999999</v>
          </cell>
        </row>
        <row r="42">
          <cell r="A42">
            <v>8306</v>
          </cell>
          <cell r="B42">
            <v>0</v>
          </cell>
          <cell r="C42">
            <v>30934</v>
          </cell>
          <cell r="D42">
            <v>826</v>
          </cell>
          <cell r="E42">
            <v>50</v>
          </cell>
          <cell r="F42">
            <v>0</v>
          </cell>
          <cell r="G42">
            <v>1934</v>
          </cell>
          <cell r="H42">
            <v>1</v>
          </cell>
          <cell r="I42">
            <v>0</v>
          </cell>
          <cell r="J42">
            <v>2</v>
          </cell>
          <cell r="K42">
            <v>1</v>
          </cell>
          <cell r="L42">
            <v>0</v>
          </cell>
          <cell r="M42">
            <v>0</v>
          </cell>
          <cell r="N42">
            <v>51921</v>
          </cell>
          <cell r="O42">
            <v>4</v>
          </cell>
          <cell r="P42">
            <v>0</v>
          </cell>
          <cell r="Q42">
            <v>4473</v>
          </cell>
          <cell r="R42">
            <v>5433</v>
          </cell>
          <cell r="S42">
            <v>4246</v>
          </cell>
          <cell r="T42">
            <v>9.9060000000000006</v>
          </cell>
          <cell r="U42">
            <v>17297.939999999999</v>
          </cell>
        </row>
        <row r="43">
          <cell r="A43">
            <v>10791</v>
          </cell>
          <cell r="B43">
            <v>0</v>
          </cell>
          <cell r="C43">
            <v>30999</v>
          </cell>
          <cell r="D43">
            <v>826</v>
          </cell>
          <cell r="E43">
            <v>50</v>
          </cell>
          <cell r="F43">
            <v>0</v>
          </cell>
          <cell r="G43">
            <v>1934</v>
          </cell>
          <cell r="H43">
            <v>1</v>
          </cell>
          <cell r="I43">
            <v>0</v>
          </cell>
          <cell r="J43">
            <v>2</v>
          </cell>
          <cell r="K43">
            <v>1</v>
          </cell>
          <cell r="L43">
            <v>0</v>
          </cell>
          <cell r="M43">
            <v>0</v>
          </cell>
          <cell r="N43">
            <v>51921</v>
          </cell>
          <cell r="O43">
            <v>4</v>
          </cell>
          <cell r="P43">
            <v>0</v>
          </cell>
          <cell r="Q43">
            <v>4473</v>
          </cell>
          <cell r="R43">
            <v>5433</v>
          </cell>
          <cell r="S43">
            <v>4246</v>
          </cell>
          <cell r="T43">
            <v>9.9060000000000006</v>
          </cell>
          <cell r="U43">
            <v>17297.939999999999</v>
          </cell>
        </row>
        <row r="44">
          <cell r="A44">
            <v>17160</v>
          </cell>
          <cell r="B44">
            <v>0</v>
          </cell>
          <cell r="C44">
            <v>31161</v>
          </cell>
          <cell r="D44">
            <v>806</v>
          </cell>
          <cell r="E44">
            <v>50</v>
          </cell>
          <cell r="F44">
            <v>0</v>
          </cell>
          <cell r="G44">
            <v>1791</v>
          </cell>
          <cell r="H44">
            <v>1</v>
          </cell>
          <cell r="I44">
            <v>0</v>
          </cell>
          <cell r="J44">
            <v>2</v>
          </cell>
          <cell r="K44">
            <v>1</v>
          </cell>
          <cell r="L44">
            <v>0</v>
          </cell>
          <cell r="M44">
            <v>0</v>
          </cell>
          <cell r="N44">
            <v>46944</v>
          </cell>
          <cell r="O44">
            <v>1</v>
          </cell>
          <cell r="P44">
            <v>0</v>
          </cell>
          <cell r="Q44">
            <v>3412</v>
          </cell>
          <cell r="R44">
            <v>5865</v>
          </cell>
          <cell r="S44">
            <v>0</v>
          </cell>
          <cell r="T44">
            <v>9.2769999999999992</v>
          </cell>
          <cell r="U44">
            <v>13798.2</v>
          </cell>
        </row>
        <row r="45">
          <cell r="A45">
            <v>11008</v>
          </cell>
          <cell r="B45">
            <v>0</v>
          </cell>
          <cell r="C45">
            <v>31188</v>
          </cell>
          <cell r="D45">
            <v>806</v>
          </cell>
          <cell r="E45">
            <v>50</v>
          </cell>
          <cell r="F45">
            <v>0</v>
          </cell>
          <cell r="G45">
            <v>1791</v>
          </cell>
          <cell r="H45">
            <v>1</v>
          </cell>
          <cell r="I45">
            <v>0</v>
          </cell>
          <cell r="J45">
            <v>2</v>
          </cell>
          <cell r="K45">
            <v>1</v>
          </cell>
          <cell r="L45">
            <v>0</v>
          </cell>
          <cell r="M45">
            <v>0</v>
          </cell>
          <cell r="N45">
            <v>46944</v>
          </cell>
          <cell r="O45">
            <v>1</v>
          </cell>
          <cell r="P45">
            <v>0</v>
          </cell>
          <cell r="Q45">
            <v>3412</v>
          </cell>
          <cell r="R45">
            <v>5865</v>
          </cell>
          <cell r="S45">
            <v>0</v>
          </cell>
          <cell r="T45">
            <v>9.2769999999999992</v>
          </cell>
          <cell r="U45">
            <v>13798.2</v>
          </cell>
        </row>
        <row r="46">
          <cell r="A46">
            <v>18868</v>
          </cell>
          <cell r="B46">
            <v>1</v>
          </cell>
          <cell r="C46">
            <v>31213</v>
          </cell>
          <cell r="D46">
            <v>806</v>
          </cell>
          <cell r="E46">
            <v>50</v>
          </cell>
          <cell r="F46">
            <v>0</v>
          </cell>
          <cell r="G46">
            <v>1791</v>
          </cell>
          <cell r="H46">
            <v>1</v>
          </cell>
          <cell r="I46">
            <v>0</v>
          </cell>
          <cell r="J46">
            <v>2</v>
          </cell>
          <cell r="K46">
            <v>1</v>
          </cell>
          <cell r="L46">
            <v>0</v>
          </cell>
          <cell r="M46">
            <v>0</v>
          </cell>
          <cell r="N46">
            <v>46944</v>
          </cell>
          <cell r="O46">
            <v>1</v>
          </cell>
          <cell r="P46">
            <v>0</v>
          </cell>
          <cell r="Q46">
            <v>3412</v>
          </cell>
          <cell r="R46">
            <v>5865</v>
          </cell>
          <cell r="S46">
            <v>0</v>
          </cell>
          <cell r="T46">
            <v>9.2769999999999992</v>
          </cell>
          <cell r="U46">
            <v>13798.2</v>
          </cell>
        </row>
        <row r="47">
          <cell r="A47">
            <v>7258</v>
          </cell>
          <cell r="B47">
            <v>1</v>
          </cell>
          <cell r="C47">
            <v>31271</v>
          </cell>
          <cell r="D47">
            <v>806</v>
          </cell>
          <cell r="E47">
            <v>50</v>
          </cell>
          <cell r="F47">
            <v>0</v>
          </cell>
          <cell r="G47">
            <v>1791</v>
          </cell>
          <cell r="H47">
            <v>1</v>
          </cell>
          <cell r="I47">
            <v>0</v>
          </cell>
          <cell r="J47">
            <v>2</v>
          </cell>
          <cell r="K47">
            <v>1</v>
          </cell>
          <cell r="L47">
            <v>0</v>
          </cell>
          <cell r="M47">
            <v>0</v>
          </cell>
          <cell r="N47">
            <v>46944</v>
          </cell>
          <cell r="O47">
            <v>1</v>
          </cell>
          <cell r="P47">
            <v>0</v>
          </cell>
          <cell r="Q47">
            <v>3412</v>
          </cell>
          <cell r="R47">
            <v>5865</v>
          </cell>
          <cell r="S47">
            <v>0</v>
          </cell>
          <cell r="T47">
            <v>9.2769999999999992</v>
          </cell>
          <cell r="U47">
            <v>13798.2</v>
          </cell>
        </row>
        <row r="48">
          <cell r="A48">
            <v>4686</v>
          </cell>
          <cell r="B48">
            <v>0</v>
          </cell>
          <cell r="C48">
            <v>31799</v>
          </cell>
          <cell r="D48">
            <v>806</v>
          </cell>
          <cell r="E48">
            <v>50</v>
          </cell>
          <cell r="F48">
            <v>0</v>
          </cell>
          <cell r="G48">
            <v>1791</v>
          </cell>
          <cell r="H48">
            <v>1</v>
          </cell>
          <cell r="I48">
            <v>0</v>
          </cell>
          <cell r="J48">
            <v>2</v>
          </cell>
          <cell r="K48">
            <v>1</v>
          </cell>
          <cell r="L48">
            <v>0</v>
          </cell>
          <cell r="M48">
            <v>0</v>
          </cell>
          <cell r="N48">
            <v>46944</v>
          </cell>
          <cell r="O48">
            <v>1</v>
          </cell>
          <cell r="P48">
            <v>0</v>
          </cell>
          <cell r="Q48">
            <v>3412</v>
          </cell>
          <cell r="R48">
            <v>5865</v>
          </cell>
          <cell r="S48">
            <v>0</v>
          </cell>
          <cell r="T48">
            <v>9.2769999999999992</v>
          </cell>
          <cell r="U48">
            <v>13798.2</v>
          </cell>
        </row>
        <row r="49">
          <cell r="A49">
            <v>5538</v>
          </cell>
          <cell r="B49">
            <v>0</v>
          </cell>
          <cell r="C49">
            <v>32289</v>
          </cell>
          <cell r="D49">
            <v>806</v>
          </cell>
          <cell r="E49">
            <v>50</v>
          </cell>
          <cell r="F49">
            <v>0</v>
          </cell>
          <cell r="G49">
            <v>1791</v>
          </cell>
          <cell r="H49">
            <v>1</v>
          </cell>
          <cell r="I49">
            <v>0</v>
          </cell>
          <cell r="J49">
            <v>2</v>
          </cell>
          <cell r="K49">
            <v>1</v>
          </cell>
          <cell r="L49">
            <v>0</v>
          </cell>
          <cell r="M49">
            <v>0</v>
          </cell>
          <cell r="N49">
            <v>46944</v>
          </cell>
          <cell r="O49">
            <v>1</v>
          </cell>
          <cell r="P49">
            <v>0</v>
          </cell>
          <cell r="Q49">
            <v>3412</v>
          </cell>
          <cell r="R49">
            <v>5865</v>
          </cell>
          <cell r="S49">
            <v>0</v>
          </cell>
          <cell r="T49">
            <v>9.2769999999999992</v>
          </cell>
          <cell r="U49">
            <v>13798.2</v>
          </cell>
        </row>
        <row r="50">
          <cell r="A50">
            <v>4658</v>
          </cell>
          <cell r="B50">
            <v>0</v>
          </cell>
          <cell r="C50">
            <v>32295</v>
          </cell>
          <cell r="D50">
            <v>806</v>
          </cell>
          <cell r="E50">
            <v>50</v>
          </cell>
          <cell r="F50">
            <v>0</v>
          </cell>
          <cell r="G50">
            <v>1791</v>
          </cell>
          <cell r="H50">
            <v>1</v>
          </cell>
          <cell r="I50">
            <v>0</v>
          </cell>
          <cell r="J50">
            <v>2</v>
          </cell>
          <cell r="K50">
            <v>1</v>
          </cell>
          <cell r="L50">
            <v>0</v>
          </cell>
          <cell r="M50">
            <v>0</v>
          </cell>
          <cell r="N50">
            <v>46944</v>
          </cell>
          <cell r="O50">
            <v>1</v>
          </cell>
          <cell r="P50">
            <v>0</v>
          </cell>
          <cell r="Q50">
            <v>3412</v>
          </cell>
          <cell r="R50">
            <v>5865</v>
          </cell>
          <cell r="S50">
            <v>0</v>
          </cell>
          <cell r="T50">
            <v>9.2769999999999992</v>
          </cell>
          <cell r="U50">
            <v>13798.2</v>
          </cell>
        </row>
        <row r="51">
          <cell r="A51">
            <v>7132</v>
          </cell>
          <cell r="B51">
            <v>0</v>
          </cell>
          <cell r="C51">
            <v>32755</v>
          </cell>
          <cell r="D51">
            <v>806</v>
          </cell>
          <cell r="E51">
            <v>50</v>
          </cell>
          <cell r="F51">
            <v>0</v>
          </cell>
          <cell r="G51">
            <v>1791</v>
          </cell>
          <cell r="H51">
            <v>1</v>
          </cell>
          <cell r="I51">
            <v>0</v>
          </cell>
          <cell r="J51">
            <v>2</v>
          </cell>
          <cell r="K51">
            <v>1</v>
          </cell>
          <cell r="L51">
            <v>0</v>
          </cell>
          <cell r="M51">
            <v>0</v>
          </cell>
          <cell r="N51">
            <v>46944</v>
          </cell>
          <cell r="O51">
            <v>1</v>
          </cell>
          <cell r="P51">
            <v>0</v>
          </cell>
          <cell r="Q51">
            <v>3412</v>
          </cell>
          <cell r="R51">
            <v>5865</v>
          </cell>
          <cell r="S51">
            <v>0</v>
          </cell>
          <cell r="T51">
            <v>9.2769999999999992</v>
          </cell>
          <cell r="U51">
            <v>13798.2</v>
          </cell>
        </row>
        <row r="52">
          <cell r="A52">
            <v>4759</v>
          </cell>
          <cell r="B52">
            <v>0</v>
          </cell>
          <cell r="C52">
            <v>32809</v>
          </cell>
          <cell r="D52">
            <v>806</v>
          </cell>
          <cell r="E52">
            <v>50</v>
          </cell>
          <cell r="F52">
            <v>0</v>
          </cell>
          <cell r="G52">
            <v>1791</v>
          </cell>
          <cell r="H52">
            <v>1</v>
          </cell>
          <cell r="I52">
            <v>0</v>
          </cell>
          <cell r="J52">
            <v>2</v>
          </cell>
          <cell r="K52">
            <v>1</v>
          </cell>
          <cell r="L52">
            <v>0</v>
          </cell>
          <cell r="M52">
            <v>0</v>
          </cell>
          <cell r="N52">
            <v>46944</v>
          </cell>
          <cell r="O52">
            <v>1</v>
          </cell>
          <cell r="P52">
            <v>0</v>
          </cell>
          <cell r="Q52">
            <v>3412</v>
          </cell>
          <cell r="R52">
            <v>5865</v>
          </cell>
          <cell r="S52">
            <v>0</v>
          </cell>
          <cell r="T52">
            <v>9.2769999999999992</v>
          </cell>
          <cell r="U52">
            <v>13798.2</v>
          </cell>
        </row>
        <row r="53">
          <cell r="A53">
            <v>13553</v>
          </cell>
          <cell r="B53">
            <v>1</v>
          </cell>
          <cell r="C53">
            <v>32958</v>
          </cell>
          <cell r="D53">
            <v>806</v>
          </cell>
          <cell r="E53">
            <v>50</v>
          </cell>
          <cell r="F53">
            <v>0</v>
          </cell>
          <cell r="G53">
            <v>1791</v>
          </cell>
          <cell r="H53">
            <v>1</v>
          </cell>
          <cell r="I53">
            <v>0</v>
          </cell>
          <cell r="J53">
            <v>2</v>
          </cell>
          <cell r="K53">
            <v>1</v>
          </cell>
          <cell r="L53">
            <v>0</v>
          </cell>
          <cell r="M53">
            <v>0</v>
          </cell>
          <cell r="N53">
            <v>46944</v>
          </cell>
          <cell r="O53">
            <v>1</v>
          </cell>
          <cell r="P53">
            <v>0</v>
          </cell>
          <cell r="Q53">
            <v>3412</v>
          </cell>
          <cell r="R53">
            <v>5865</v>
          </cell>
          <cell r="S53">
            <v>0</v>
          </cell>
          <cell r="T53">
            <v>9.2769999999999992</v>
          </cell>
          <cell r="U53">
            <v>13798.2</v>
          </cell>
        </row>
        <row r="54">
          <cell r="A54">
            <v>17401</v>
          </cell>
          <cell r="B54">
            <v>0</v>
          </cell>
          <cell r="C54">
            <v>33045</v>
          </cell>
          <cell r="D54">
            <v>806</v>
          </cell>
          <cell r="E54">
            <v>50</v>
          </cell>
          <cell r="F54">
            <v>0</v>
          </cell>
          <cell r="G54">
            <v>1791</v>
          </cell>
          <cell r="H54">
            <v>1</v>
          </cell>
          <cell r="I54">
            <v>0</v>
          </cell>
          <cell r="J54">
            <v>2</v>
          </cell>
          <cell r="K54">
            <v>1</v>
          </cell>
          <cell r="L54">
            <v>0</v>
          </cell>
          <cell r="M54">
            <v>0</v>
          </cell>
          <cell r="N54">
            <v>46944</v>
          </cell>
          <cell r="O54">
            <v>1</v>
          </cell>
          <cell r="P54">
            <v>0</v>
          </cell>
          <cell r="Q54">
            <v>3412</v>
          </cell>
          <cell r="R54">
            <v>5865</v>
          </cell>
          <cell r="S54">
            <v>0</v>
          </cell>
          <cell r="T54">
            <v>9.2769999999999992</v>
          </cell>
          <cell r="U54">
            <v>13798.2</v>
          </cell>
        </row>
        <row r="55">
          <cell r="A55">
            <v>17674</v>
          </cell>
          <cell r="B55">
            <v>0</v>
          </cell>
          <cell r="C55">
            <v>33177</v>
          </cell>
          <cell r="D55">
            <v>806</v>
          </cell>
          <cell r="E55">
            <v>50</v>
          </cell>
          <cell r="F55">
            <v>0</v>
          </cell>
          <cell r="G55">
            <v>1791</v>
          </cell>
          <cell r="H55">
            <v>1</v>
          </cell>
          <cell r="I55">
            <v>0</v>
          </cell>
          <cell r="J55">
            <v>2</v>
          </cell>
          <cell r="K55">
            <v>1</v>
          </cell>
          <cell r="L55">
            <v>0</v>
          </cell>
          <cell r="M55">
            <v>0</v>
          </cell>
          <cell r="N55">
            <v>46944</v>
          </cell>
          <cell r="O55">
            <v>1</v>
          </cell>
          <cell r="P55">
            <v>0</v>
          </cell>
          <cell r="Q55">
            <v>3412</v>
          </cell>
          <cell r="R55">
            <v>5865</v>
          </cell>
          <cell r="S55">
            <v>0</v>
          </cell>
          <cell r="T55">
            <v>9.2769999999999992</v>
          </cell>
          <cell r="U55">
            <v>13798.2</v>
          </cell>
        </row>
        <row r="56">
          <cell r="A56">
            <v>1936</v>
          </cell>
          <cell r="B56">
            <v>0</v>
          </cell>
          <cell r="C56">
            <v>33328</v>
          </cell>
          <cell r="D56">
            <v>806</v>
          </cell>
          <cell r="E56">
            <v>50</v>
          </cell>
          <cell r="F56">
            <v>0</v>
          </cell>
          <cell r="G56">
            <v>1791</v>
          </cell>
          <cell r="H56">
            <v>1</v>
          </cell>
          <cell r="I56">
            <v>0</v>
          </cell>
          <cell r="J56">
            <v>2</v>
          </cell>
          <cell r="K56">
            <v>1</v>
          </cell>
          <cell r="L56">
            <v>0</v>
          </cell>
          <cell r="M56">
            <v>0</v>
          </cell>
          <cell r="N56">
            <v>46944</v>
          </cell>
          <cell r="O56">
            <v>1</v>
          </cell>
          <cell r="P56">
            <v>0</v>
          </cell>
          <cell r="Q56">
            <v>3412</v>
          </cell>
          <cell r="R56">
            <v>5865</v>
          </cell>
          <cell r="S56">
            <v>0</v>
          </cell>
          <cell r="T56">
            <v>9.2769999999999992</v>
          </cell>
          <cell r="U56">
            <v>13798.2</v>
          </cell>
        </row>
        <row r="57">
          <cell r="A57">
            <v>748</v>
          </cell>
          <cell r="B57">
            <v>0</v>
          </cell>
          <cell r="C57">
            <v>33991</v>
          </cell>
          <cell r="D57">
            <v>47</v>
          </cell>
          <cell r="E57">
            <v>50</v>
          </cell>
          <cell r="F57">
            <v>1</v>
          </cell>
          <cell r="G57">
            <v>2435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  <cell r="L57">
            <v>0</v>
          </cell>
          <cell r="M57">
            <v>0</v>
          </cell>
          <cell r="N57">
            <v>54578</v>
          </cell>
          <cell r="O57">
            <v>5</v>
          </cell>
          <cell r="P57">
            <v>0</v>
          </cell>
          <cell r="Q57">
            <v>6085</v>
          </cell>
          <cell r="R57">
            <v>7759</v>
          </cell>
          <cell r="S57">
            <v>0</v>
          </cell>
          <cell r="T57">
            <v>13.843999999999999</v>
          </cell>
          <cell r="U57">
            <v>20610.82</v>
          </cell>
        </row>
        <row r="58">
          <cell r="A58">
            <v>17341</v>
          </cell>
          <cell r="B58">
            <v>1</v>
          </cell>
          <cell r="C58">
            <v>34160</v>
          </cell>
          <cell r="D58">
            <v>47</v>
          </cell>
          <cell r="E58">
            <v>50</v>
          </cell>
          <cell r="F58">
            <v>1</v>
          </cell>
          <cell r="G58">
            <v>2435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0</v>
          </cell>
          <cell r="M58">
            <v>0</v>
          </cell>
          <cell r="N58">
            <v>54578</v>
          </cell>
          <cell r="O58">
            <v>5</v>
          </cell>
          <cell r="P58">
            <v>0</v>
          </cell>
          <cell r="Q58">
            <v>6085</v>
          </cell>
          <cell r="R58">
            <v>7759</v>
          </cell>
          <cell r="S58">
            <v>0</v>
          </cell>
          <cell r="T58">
            <v>13.843999999999999</v>
          </cell>
          <cell r="U58">
            <v>20610.82</v>
          </cell>
        </row>
        <row r="59">
          <cell r="A59">
            <v>12813</v>
          </cell>
          <cell r="B59">
            <v>0</v>
          </cell>
          <cell r="C59">
            <v>34337</v>
          </cell>
          <cell r="D59">
            <v>47</v>
          </cell>
          <cell r="E59">
            <v>50</v>
          </cell>
          <cell r="F59">
            <v>1</v>
          </cell>
          <cell r="G59">
            <v>2435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0</v>
          </cell>
          <cell r="M59">
            <v>0</v>
          </cell>
          <cell r="N59">
            <v>54578</v>
          </cell>
          <cell r="O59">
            <v>5</v>
          </cell>
          <cell r="P59">
            <v>0</v>
          </cell>
          <cell r="Q59">
            <v>6085</v>
          </cell>
          <cell r="R59">
            <v>7759</v>
          </cell>
          <cell r="S59">
            <v>0</v>
          </cell>
          <cell r="T59">
            <v>13.843999999999999</v>
          </cell>
          <cell r="U59">
            <v>20610.82</v>
          </cell>
        </row>
        <row r="60">
          <cell r="A60">
            <v>4971</v>
          </cell>
          <cell r="B60">
            <v>1</v>
          </cell>
          <cell r="C60">
            <v>34393</v>
          </cell>
          <cell r="D60">
            <v>47</v>
          </cell>
          <cell r="E60">
            <v>50</v>
          </cell>
          <cell r="F60">
            <v>1</v>
          </cell>
          <cell r="G60">
            <v>2435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0</v>
          </cell>
          <cell r="M60">
            <v>0</v>
          </cell>
          <cell r="N60">
            <v>54578</v>
          </cell>
          <cell r="O60">
            <v>5</v>
          </cell>
          <cell r="P60">
            <v>0</v>
          </cell>
          <cell r="Q60">
            <v>6085</v>
          </cell>
          <cell r="R60">
            <v>7759</v>
          </cell>
          <cell r="S60">
            <v>0</v>
          </cell>
          <cell r="T60">
            <v>13.843999999999999</v>
          </cell>
          <cell r="U60">
            <v>20610.82</v>
          </cell>
        </row>
        <row r="61">
          <cell r="A61">
            <v>18181</v>
          </cell>
          <cell r="B61">
            <v>1</v>
          </cell>
          <cell r="C61">
            <v>34400</v>
          </cell>
          <cell r="D61">
            <v>47</v>
          </cell>
          <cell r="E61">
            <v>50</v>
          </cell>
          <cell r="F61">
            <v>1</v>
          </cell>
          <cell r="G61">
            <v>2435</v>
          </cell>
          <cell r="H61">
            <v>1</v>
          </cell>
          <cell r="I61">
            <v>1</v>
          </cell>
          <cell r="J61">
            <v>1</v>
          </cell>
          <cell r="K61">
            <v>1</v>
          </cell>
          <cell r="L61">
            <v>0</v>
          </cell>
          <cell r="M61">
            <v>0</v>
          </cell>
          <cell r="N61">
            <v>54578</v>
          </cell>
          <cell r="O61">
            <v>5</v>
          </cell>
          <cell r="P61">
            <v>0</v>
          </cell>
          <cell r="Q61">
            <v>6085</v>
          </cell>
          <cell r="R61">
            <v>7759</v>
          </cell>
          <cell r="S61">
            <v>0</v>
          </cell>
          <cell r="T61">
            <v>13.843999999999999</v>
          </cell>
          <cell r="U61">
            <v>20610.82</v>
          </cell>
        </row>
        <row r="62">
          <cell r="A62">
            <v>9862</v>
          </cell>
          <cell r="B62">
            <v>1</v>
          </cell>
          <cell r="C62">
            <v>34423</v>
          </cell>
          <cell r="D62">
            <v>47</v>
          </cell>
          <cell r="E62">
            <v>50</v>
          </cell>
          <cell r="F62">
            <v>1</v>
          </cell>
          <cell r="G62">
            <v>2435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0</v>
          </cell>
          <cell r="M62">
            <v>0</v>
          </cell>
          <cell r="N62">
            <v>54578</v>
          </cell>
          <cell r="O62">
            <v>5</v>
          </cell>
          <cell r="P62">
            <v>0</v>
          </cell>
          <cell r="Q62">
            <v>6085</v>
          </cell>
          <cell r="R62">
            <v>7759</v>
          </cell>
          <cell r="S62">
            <v>0</v>
          </cell>
          <cell r="T62">
            <v>13.843999999999999</v>
          </cell>
          <cell r="U62">
            <v>20610.82</v>
          </cell>
        </row>
        <row r="63">
          <cell r="A63">
            <v>3970</v>
          </cell>
          <cell r="B63">
            <v>1</v>
          </cell>
          <cell r="C63">
            <v>34713</v>
          </cell>
          <cell r="D63">
            <v>47</v>
          </cell>
          <cell r="E63">
            <v>50</v>
          </cell>
          <cell r="F63">
            <v>1</v>
          </cell>
          <cell r="G63">
            <v>2435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  <cell r="L63">
            <v>0</v>
          </cell>
          <cell r="M63">
            <v>0</v>
          </cell>
          <cell r="N63">
            <v>54578</v>
          </cell>
          <cell r="O63">
            <v>5</v>
          </cell>
          <cell r="P63">
            <v>0</v>
          </cell>
          <cell r="Q63">
            <v>6085</v>
          </cell>
          <cell r="R63">
            <v>7759</v>
          </cell>
          <cell r="S63">
            <v>0</v>
          </cell>
          <cell r="T63">
            <v>13.843999999999999</v>
          </cell>
          <cell r="U63">
            <v>20610.82</v>
          </cell>
        </row>
        <row r="64">
          <cell r="A64">
            <v>10872</v>
          </cell>
          <cell r="B64">
            <v>1</v>
          </cell>
          <cell r="C64">
            <v>34839</v>
          </cell>
          <cell r="D64">
            <v>47</v>
          </cell>
          <cell r="E64">
            <v>50</v>
          </cell>
          <cell r="F64">
            <v>1</v>
          </cell>
          <cell r="G64">
            <v>2435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0</v>
          </cell>
          <cell r="M64">
            <v>0</v>
          </cell>
          <cell r="N64">
            <v>54578</v>
          </cell>
          <cell r="O64">
            <v>5</v>
          </cell>
          <cell r="P64">
            <v>0</v>
          </cell>
          <cell r="Q64">
            <v>6085</v>
          </cell>
          <cell r="R64">
            <v>7759</v>
          </cell>
          <cell r="S64">
            <v>0</v>
          </cell>
          <cell r="T64">
            <v>13.843999999999999</v>
          </cell>
          <cell r="U64">
            <v>20610.82</v>
          </cell>
        </row>
        <row r="65">
          <cell r="A65">
            <v>6248</v>
          </cell>
          <cell r="B65">
            <v>0</v>
          </cell>
          <cell r="C65">
            <v>34861</v>
          </cell>
          <cell r="D65">
            <v>47</v>
          </cell>
          <cell r="E65">
            <v>50</v>
          </cell>
          <cell r="F65">
            <v>1</v>
          </cell>
          <cell r="G65">
            <v>2435</v>
          </cell>
          <cell r="H65">
            <v>1</v>
          </cell>
          <cell r="I65">
            <v>1</v>
          </cell>
          <cell r="J65">
            <v>1</v>
          </cell>
          <cell r="K65">
            <v>1</v>
          </cell>
          <cell r="L65">
            <v>0</v>
          </cell>
          <cell r="M65">
            <v>0</v>
          </cell>
          <cell r="N65">
            <v>54578</v>
          </cell>
          <cell r="O65">
            <v>5</v>
          </cell>
          <cell r="P65">
            <v>0</v>
          </cell>
          <cell r="Q65">
            <v>6085</v>
          </cell>
          <cell r="R65">
            <v>7759</v>
          </cell>
          <cell r="S65">
            <v>0</v>
          </cell>
          <cell r="T65">
            <v>13.843999999999999</v>
          </cell>
          <cell r="U65">
            <v>20610.82</v>
          </cell>
        </row>
        <row r="66">
          <cell r="A66">
            <v>9206</v>
          </cell>
          <cell r="B66">
            <v>0</v>
          </cell>
          <cell r="C66">
            <v>34921</v>
          </cell>
          <cell r="D66">
            <v>47</v>
          </cell>
          <cell r="E66">
            <v>50</v>
          </cell>
          <cell r="F66">
            <v>1</v>
          </cell>
          <cell r="G66">
            <v>2435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0</v>
          </cell>
          <cell r="M66">
            <v>0</v>
          </cell>
          <cell r="N66">
            <v>54578</v>
          </cell>
          <cell r="O66">
            <v>5</v>
          </cell>
          <cell r="P66">
            <v>0</v>
          </cell>
          <cell r="Q66">
            <v>6085</v>
          </cell>
          <cell r="R66">
            <v>7759</v>
          </cell>
          <cell r="S66">
            <v>0</v>
          </cell>
          <cell r="T66">
            <v>13.843999999999999</v>
          </cell>
          <cell r="U66">
            <v>20610.82</v>
          </cell>
        </row>
        <row r="67">
          <cell r="A67">
            <v>18898</v>
          </cell>
          <cell r="B67">
            <v>1</v>
          </cell>
          <cell r="C67">
            <v>34968</v>
          </cell>
          <cell r="D67">
            <v>47</v>
          </cell>
          <cell r="E67">
            <v>50</v>
          </cell>
          <cell r="F67">
            <v>1</v>
          </cell>
          <cell r="G67">
            <v>2435</v>
          </cell>
          <cell r="H67">
            <v>1</v>
          </cell>
          <cell r="I67">
            <v>1</v>
          </cell>
          <cell r="J67">
            <v>1</v>
          </cell>
          <cell r="K67">
            <v>1</v>
          </cell>
          <cell r="L67">
            <v>0</v>
          </cell>
          <cell r="M67">
            <v>0</v>
          </cell>
          <cell r="N67">
            <v>54578</v>
          </cell>
          <cell r="O67">
            <v>5</v>
          </cell>
          <cell r="P67">
            <v>0</v>
          </cell>
          <cell r="Q67">
            <v>6085</v>
          </cell>
          <cell r="R67">
            <v>7759</v>
          </cell>
          <cell r="S67">
            <v>0</v>
          </cell>
          <cell r="T67">
            <v>13.843999999999999</v>
          </cell>
          <cell r="U67">
            <v>20610.82</v>
          </cell>
        </row>
        <row r="68">
          <cell r="A68">
            <v>18459</v>
          </cell>
          <cell r="B68">
            <v>1</v>
          </cell>
          <cell r="C68">
            <v>35087</v>
          </cell>
          <cell r="D68">
            <v>47</v>
          </cell>
          <cell r="E68">
            <v>50</v>
          </cell>
          <cell r="F68">
            <v>1</v>
          </cell>
          <cell r="G68">
            <v>2435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0</v>
          </cell>
          <cell r="M68">
            <v>0</v>
          </cell>
          <cell r="N68">
            <v>54578</v>
          </cell>
          <cell r="O68">
            <v>5</v>
          </cell>
          <cell r="P68">
            <v>0</v>
          </cell>
          <cell r="Q68">
            <v>6085</v>
          </cell>
          <cell r="R68">
            <v>7759</v>
          </cell>
          <cell r="S68">
            <v>0</v>
          </cell>
          <cell r="T68">
            <v>13.843999999999999</v>
          </cell>
          <cell r="U68">
            <v>20610.82</v>
          </cell>
        </row>
        <row r="69">
          <cell r="A69">
            <v>15881</v>
          </cell>
          <cell r="B69">
            <v>1</v>
          </cell>
          <cell r="C69">
            <v>35106</v>
          </cell>
          <cell r="D69">
            <v>47</v>
          </cell>
          <cell r="E69">
            <v>50</v>
          </cell>
          <cell r="F69">
            <v>1</v>
          </cell>
          <cell r="G69">
            <v>2435</v>
          </cell>
          <cell r="H69">
            <v>1</v>
          </cell>
          <cell r="I69">
            <v>1</v>
          </cell>
          <cell r="J69">
            <v>1</v>
          </cell>
          <cell r="K69">
            <v>1</v>
          </cell>
          <cell r="L69">
            <v>0</v>
          </cell>
          <cell r="M69">
            <v>0</v>
          </cell>
          <cell r="N69">
            <v>54578</v>
          </cell>
          <cell r="O69">
            <v>5</v>
          </cell>
          <cell r="P69">
            <v>0</v>
          </cell>
          <cell r="Q69">
            <v>6085</v>
          </cell>
          <cell r="R69">
            <v>7759</v>
          </cell>
          <cell r="S69">
            <v>0</v>
          </cell>
          <cell r="T69">
            <v>13.843999999999999</v>
          </cell>
          <cell r="U69">
            <v>20610.82</v>
          </cell>
        </row>
        <row r="70">
          <cell r="A70">
            <v>8983</v>
          </cell>
          <cell r="B70">
            <v>1</v>
          </cell>
          <cell r="C70">
            <v>35645</v>
          </cell>
          <cell r="D70">
            <v>47</v>
          </cell>
          <cell r="E70">
            <v>50</v>
          </cell>
          <cell r="F70">
            <v>1</v>
          </cell>
          <cell r="G70">
            <v>2435</v>
          </cell>
          <cell r="H70">
            <v>1</v>
          </cell>
          <cell r="I70">
            <v>1</v>
          </cell>
          <cell r="J70">
            <v>1</v>
          </cell>
          <cell r="K70">
            <v>1</v>
          </cell>
          <cell r="L70">
            <v>0</v>
          </cell>
          <cell r="M70">
            <v>0</v>
          </cell>
          <cell r="N70">
            <v>54578</v>
          </cell>
          <cell r="O70">
            <v>5</v>
          </cell>
          <cell r="P70">
            <v>0</v>
          </cell>
          <cell r="Q70">
            <v>6085</v>
          </cell>
          <cell r="R70">
            <v>7759</v>
          </cell>
          <cell r="S70">
            <v>0</v>
          </cell>
          <cell r="T70">
            <v>13.843999999999999</v>
          </cell>
          <cell r="U70">
            <v>20610.82</v>
          </cell>
        </row>
        <row r="71">
          <cell r="A71">
            <v>4528</v>
          </cell>
          <cell r="B71">
            <v>1</v>
          </cell>
          <cell r="C71">
            <v>35693</v>
          </cell>
          <cell r="D71">
            <v>47</v>
          </cell>
          <cell r="E71">
            <v>50</v>
          </cell>
          <cell r="F71">
            <v>1</v>
          </cell>
          <cell r="G71">
            <v>2435</v>
          </cell>
          <cell r="H71">
            <v>1</v>
          </cell>
          <cell r="I71">
            <v>1</v>
          </cell>
          <cell r="J71">
            <v>1</v>
          </cell>
          <cell r="K71">
            <v>1</v>
          </cell>
          <cell r="L71">
            <v>0</v>
          </cell>
          <cell r="M71">
            <v>0</v>
          </cell>
          <cell r="N71">
            <v>54578</v>
          </cell>
          <cell r="O71">
            <v>5</v>
          </cell>
          <cell r="P71">
            <v>0</v>
          </cell>
          <cell r="Q71">
            <v>6085</v>
          </cell>
          <cell r="R71">
            <v>7759</v>
          </cell>
          <cell r="S71">
            <v>0</v>
          </cell>
          <cell r="T71">
            <v>13.843999999999999</v>
          </cell>
          <cell r="U71">
            <v>20610.82</v>
          </cell>
        </row>
        <row r="72">
          <cell r="A72">
            <v>8149</v>
          </cell>
          <cell r="B72">
            <v>0</v>
          </cell>
          <cell r="C72">
            <v>36155</v>
          </cell>
          <cell r="D72">
            <v>47</v>
          </cell>
          <cell r="E72">
            <v>50</v>
          </cell>
          <cell r="F72">
            <v>1</v>
          </cell>
          <cell r="G72">
            <v>2435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0</v>
          </cell>
          <cell r="M72">
            <v>0</v>
          </cell>
          <cell r="N72">
            <v>54578</v>
          </cell>
          <cell r="O72">
            <v>5</v>
          </cell>
          <cell r="P72">
            <v>0</v>
          </cell>
          <cell r="Q72">
            <v>6085</v>
          </cell>
          <cell r="R72">
            <v>7759</v>
          </cell>
          <cell r="S72">
            <v>0</v>
          </cell>
          <cell r="T72">
            <v>13.843999999999999</v>
          </cell>
          <cell r="U72">
            <v>20610.82</v>
          </cell>
        </row>
        <row r="73">
          <cell r="A73">
            <v>8662</v>
          </cell>
          <cell r="B73">
            <v>1</v>
          </cell>
          <cell r="C73">
            <v>36253</v>
          </cell>
          <cell r="D73">
            <v>47</v>
          </cell>
          <cell r="E73">
            <v>50</v>
          </cell>
          <cell r="F73">
            <v>1</v>
          </cell>
          <cell r="G73">
            <v>2435</v>
          </cell>
          <cell r="H73">
            <v>1</v>
          </cell>
          <cell r="I73">
            <v>1</v>
          </cell>
          <cell r="J73">
            <v>1</v>
          </cell>
          <cell r="K73">
            <v>1</v>
          </cell>
          <cell r="L73">
            <v>0</v>
          </cell>
          <cell r="M73">
            <v>0</v>
          </cell>
          <cell r="N73">
            <v>54578</v>
          </cell>
          <cell r="O73">
            <v>5</v>
          </cell>
          <cell r="P73">
            <v>0</v>
          </cell>
          <cell r="Q73">
            <v>6085</v>
          </cell>
          <cell r="R73">
            <v>7759</v>
          </cell>
          <cell r="S73">
            <v>0</v>
          </cell>
          <cell r="T73">
            <v>13.843999999999999</v>
          </cell>
          <cell r="U73">
            <v>20610.82</v>
          </cell>
        </row>
        <row r="74">
          <cell r="A74">
            <v>19071</v>
          </cell>
          <cell r="B74">
            <v>1</v>
          </cell>
          <cell r="C74">
            <v>36379</v>
          </cell>
          <cell r="D74">
            <v>47</v>
          </cell>
          <cell r="E74">
            <v>50</v>
          </cell>
          <cell r="F74">
            <v>1</v>
          </cell>
          <cell r="G74">
            <v>2435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>
            <v>0</v>
          </cell>
          <cell r="M74">
            <v>0</v>
          </cell>
          <cell r="N74">
            <v>54578</v>
          </cell>
          <cell r="O74">
            <v>5</v>
          </cell>
          <cell r="P74">
            <v>0</v>
          </cell>
          <cell r="Q74">
            <v>6085</v>
          </cell>
          <cell r="R74">
            <v>7759</v>
          </cell>
          <cell r="S74">
            <v>0</v>
          </cell>
          <cell r="T74">
            <v>13.843999999999999</v>
          </cell>
          <cell r="U74">
            <v>20610.82</v>
          </cell>
        </row>
        <row r="75">
          <cell r="A75">
            <v>18946</v>
          </cell>
          <cell r="B75">
            <v>1</v>
          </cell>
          <cell r="C75">
            <v>36379</v>
          </cell>
          <cell r="D75">
            <v>47</v>
          </cell>
          <cell r="E75">
            <v>50</v>
          </cell>
          <cell r="F75">
            <v>1</v>
          </cell>
          <cell r="G75">
            <v>2435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>
            <v>0</v>
          </cell>
          <cell r="M75">
            <v>0</v>
          </cell>
          <cell r="N75">
            <v>54578</v>
          </cell>
          <cell r="O75">
            <v>5</v>
          </cell>
          <cell r="P75">
            <v>0</v>
          </cell>
          <cell r="Q75">
            <v>6085</v>
          </cell>
          <cell r="R75">
            <v>7759</v>
          </cell>
          <cell r="S75">
            <v>0</v>
          </cell>
          <cell r="T75">
            <v>13.843999999999999</v>
          </cell>
          <cell r="U75">
            <v>20610.82</v>
          </cell>
        </row>
        <row r="76">
          <cell r="A76">
            <v>5673</v>
          </cell>
          <cell r="B76">
            <v>0</v>
          </cell>
          <cell r="C76">
            <v>36598</v>
          </cell>
          <cell r="D76">
            <v>47</v>
          </cell>
          <cell r="E76">
            <v>50</v>
          </cell>
          <cell r="F76">
            <v>1</v>
          </cell>
          <cell r="G76">
            <v>2435</v>
          </cell>
          <cell r="H76">
            <v>1</v>
          </cell>
          <cell r="I76">
            <v>1</v>
          </cell>
          <cell r="J76">
            <v>1</v>
          </cell>
          <cell r="K76">
            <v>1</v>
          </cell>
          <cell r="L76">
            <v>0</v>
          </cell>
          <cell r="M76">
            <v>0</v>
          </cell>
          <cell r="N76">
            <v>54578</v>
          </cell>
          <cell r="O76">
            <v>5</v>
          </cell>
          <cell r="P76">
            <v>0</v>
          </cell>
          <cell r="Q76">
            <v>6085</v>
          </cell>
          <cell r="R76">
            <v>7759</v>
          </cell>
          <cell r="S76">
            <v>0</v>
          </cell>
          <cell r="T76">
            <v>13.843999999999999</v>
          </cell>
          <cell r="U76">
            <v>20610.82</v>
          </cell>
        </row>
        <row r="77">
          <cell r="A77">
            <v>18749</v>
          </cell>
          <cell r="B77">
            <v>1</v>
          </cell>
          <cell r="C77">
            <v>36877</v>
          </cell>
          <cell r="D77">
            <v>69</v>
          </cell>
          <cell r="E77">
            <v>50</v>
          </cell>
          <cell r="F77">
            <v>1</v>
          </cell>
          <cell r="G77">
            <v>2358</v>
          </cell>
          <cell r="H77">
            <v>1</v>
          </cell>
          <cell r="I77">
            <v>0</v>
          </cell>
          <cell r="J77">
            <v>2</v>
          </cell>
          <cell r="K77">
            <v>1</v>
          </cell>
          <cell r="L77">
            <v>0</v>
          </cell>
          <cell r="M77">
            <v>0</v>
          </cell>
          <cell r="N77">
            <v>58339</v>
          </cell>
          <cell r="O77">
            <v>8</v>
          </cell>
          <cell r="P77">
            <v>0</v>
          </cell>
          <cell r="Q77">
            <v>5338</v>
          </cell>
          <cell r="R77">
            <v>7029</v>
          </cell>
          <cell r="S77">
            <v>816</v>
          </cell>
          <cell r="T77">
            <v>12.367000000000001</v>
          </cell>
          <cell r="U77">
            <v>18899.52</v>
          </cell>
        </row>
        <row r="78">
          <cell r="A78">
            <v>8489</v>
          </cell>
          <cell r="B78">
            <v>1</v>
          </cell>
          <cell r="C78">
            <v>37136</v>
          </cell>
          <cell r="D78">
            <v>69</v>
          </cell>
          <cell r="E78">
            <v>50</v>
          </cell>
          <cell r="F78">
            <v>1</v>
          </cell>
          <cell r="G78">
            <v>2358</v>
          </cell>
          <cell r="H78">
            <v>1</v>
          </cell>
          <cell r="I78">
            <v>0</v>
          </cell>
          <cell r="J78">
            <v>2</v>
          </cell>
          <cell r="K78">
            <v>1</v>
          </cell>
          <cell r="L78">
            <v>0</v>
          </cell>
          <cell r="M78">
            <v>0</v>
          </cell>
          <cell r="N78">
            <v>58339</v>
          </cell>
          <cell r="O78">
            <v>8</v>
          </cell>
          <cell r="P78">
            <v>0</v>
          </cell>
          <cell r="Q78">
            <v>5338</v>
          </cell>
          <cell r="R78">
            <v>7029</v>
          </cell>
          <cell r="S78">
            <v>816</v>
          </cell>
          <cell r="T78">
            <v>12.367000000000001</v>
          </cell>
          <cell r="U78">
            <v>18899.52</v>
          </cell>
        </row>
        <row r="79">
          <cell r="A79">
            <v>11658</v>
          </cell>
          <cell r="B79">
            <v>1</v>
          </cell>
          <cell r="C79">
            <v>37445</v>
          </cell>
          <cell r="D79">
            <v>69</v>
          </cell>
          <cell r="E79">
            <v>50</v>
          </cell>
          <cell r="F79">
            <v>1</v>
          </cell>
          <cell r="G79">
            <v>2358</v>
          </cell>
          <cell r="H79">
            <v>1</v>
          </cell>
          <cell r="I79">
            <v>0</v>
          </cell>
          <cell r="J79">
            <v>2</v>
          </cell>
          <cell r="K79">
            <v>1</v>
          </cell>
          <cell r="L79">
            <v>0</v>
          </cell>
          <cell r="M79">
            <v>0</v>
          </cell>
          <cell r="N79">
            <v>58339</v>
          </cell>
          <cell r="O79">
            <v>8</v>
          </cell>
          <cell r="P79">
            <v>0</v>
          </cell>
          <cell r="Q79">
            <v>5338</v>
          </cell>
          <cell r="R79">
            <v>7029</v>
          </cell>
          <cell r="S79">
            <v>816</v>
          </cell>
          <cell r="T79">
            <v>12.367000000000001</v>
          </cell>
          <cell r="U79">
            <v>18899.52</v>
          </cell>
        </row>
        <row r="80">
          <cell r="A80">
            <v>2333</v>
          </cell>
          <cell r="B80">
            <v>0</v>
          </cell>
          <cell r="C80">
            <v>37647</v>
          </cell>
          <cell r="D80">
            <v>69</v>
          </cell>
          <cell r="E80">
            <v>50</v>
          </cell>
          <cell r="F80">
            <v>1</v>
          </cell>
          <cell r="G80">
            <v>2358</v>
          </cell>
          <cell r="H80">
            <v>1</v>
          </cell>
          <cell r="I80">
            <v>0</v>
          </cell>
          <cell r="J80">
            <v>2</v>
          </cell>
          <cell r="K80">
            <v>1</v>
          </cell>
          <cell r="L80">
            <v>0</v>
          </cell>
          <cell r="M80">
            <v>0</v>
          </cell>
          <cell r="N80">
            <v>58339</v>
          </cell>
          <cell r="O80">
            <v>8</v>
          </cell>
          <cell r="P80">
            <v>0</v>
          </cell>
          <cell r="Q80">
            <v>5338</v>
          </cell>
          <cell r="R80">
            <v>7029</v>
          </cell>
          <cell r="S80">
            <v>816</v>
          </cell>
          <cell r="T80">
            <v>12.367000000000001</v>
          </cell>
          <cell r="U80">
            <v>18899.52</v>
          </cell>
        </row>
        <row r="81">
          <cell r="A81">
            <v>10867</v>
          </cell>
          <cell r="B81">
            <v>1</v>
          </cell>
          <cell r="C81">
            <v>37666</v>
          </cell>
          <cell r="D81">
            <v>69</v>
          </cell>
          <cell r="E81">
            <v>50</v>
          </cell>
          <cell r="F81">
            <v>1</v>
          </cell>
          <cell r="G81">
            <v>2358</v>
          </cell>
          <cell r="H81">
            <v>1</v>
          </cell>
          <cell r="I81">
            <v>0</v>
          </cell>
          <cell r="J81">
            <v>2</v>
          </cell>
          <cell r="K81">
            <v>1</v>
          </cell>
          <cell r="L81">
            <v>0</v>
          </cell>
          <cell r="M81">
            <v>0</v>
          </cell>
          <cell r="N81">
            <v>58339</v>
          </cell>
          <cell r="O81">
            <v>8</v>
          </cell>
          <cell r="P81">
            <v>0</v>
          </cell>
          <cell r="Q81">
            <v>5338</v>
          </cell>
          <cell r="R81">
            <v>7029</v>
          </cell>
          <cell r="S81">
            <v>816</v>
          </cell>
          <cell r="T81">
            <v>12.367000000000001</v>
          </cell>
          <cell r="U81">
            <v>18899.52</v>
          </cell>
        </row>
        <row r="82">
          <cell r="A82">
            <v>870</v>
          </cell>
          <cell r="B82">
            <v>1</v>
          </cell>
          <cell r="C82">
            <v>37710</v>
          </cell>
          <cell r="D82">
            <v>69</v>
          </cell>
          <cell r="E82">
            <v>50</v>
          </cell>
          <cell r="F82">
            <v>1</v>
          </cell>
          <cell r="G82">
            <v>2358</v>
          </cell>
          <cell r="H82">
            <v>1</v>
          </cell>
          <cell r="I82">
            <v>0</v>
          </cell>
          <cell r="J82">
            <v>2</v>
          </cell>
          <cell r="K82">
            <v>1</v>
          </cell>
          <cell r="L82">
            <v>0</v>
          </cell>
          <cell r="M82">
            <v>0</v>
          </cell>
          <cell r="N82">
            <v>58339</v>
          </cell>
          <cell r="O82">
            <v>8</v>
          </cell>
          <cell r="P82">
            <v>0</v>
          </cell>
          <cell r="Q82">
            <v>5338</v>
          </cell>
          <cell r="R82">
            <v>7029</v>
          </cell>
          <cell r="S82">
            <v>816</v>
          </cell>
          <cell r="T82">
            <v>12.367000000000001</v>
          </cell>
          <cell r="U82">
            <v>18899.52</v>
          </cell>
        </row>
        <row r="83">
          <cell r="A83">
            <v>19114</v>
          </cell>
          <cell r="B83">
            <v>1</v>
          </cell>
          <cell r="C83">
            <v>37733</v>
          </cell>
          <cell r="D83">
            <v>69</v>
          </cell>
          <cell r="E83">
            <v>50</v>
          </cell>
          <cell r="F83">
            <v>1</v>
          </cell>
          <cell r="G83">
            <v>2358</v>
          </cell>
          <cell r="H83">
            <v>1</v>
          </cell>
          <cell r="I83">
            <v>0</v>
          </cell>
          <cell r="J83">
            <v>2</v>
          </cell>
          <cell r="K83">
            <v>1</v>
          </cell>
          <cell r="L83">
            <v>0</v>
          </cell>
          <cell r="M83">
            <v>0</v>
          </cell>
          <cell r="N83">
            <v>58339</v>
          </cell>
          <cell r="O83">
            <v>8</v>
          </cell>
          <cell r="P83">
            <v>0</v>
          </cell>
          <cell r="Q83">
            <v>5338</v>
          </cell>
          <cell r="R83">
            <v>7029</v>
          </cell>
          <cell r="S83">
            <v>816</v>
          </cell>
          <cell r="T83">
            <v>12.367000000000001</v>
          </cell>
          <cell r="U83">
            <v>18899.52</v>
          </cell>
        </row>
        <row r="84">
          <cell r="A84">
            <v>5448</v>
          </cell>
          <cell r="B84">
            <v>0</v>
          </cell>
          <cell r="C84">
            <v>37910</v>
          </cell>
          <cell r="D84">
            <v>69</v>
          </cell>
          <cell r="E84">
            <v>50</v>
          </cell>
          <cell r="F84">
            <v>1</v>
          </cell>
          <cell r="G84">
            <v>2358</v>
          </cell>
          <cell r="H84">
            <v>1</v>
          </cell>
          <cell r="I84">
            <v>0</v>
          </cell>
          <cell r="J84">
            <v>2</v>
          </cell>
          <cell r="K84">
            <v>1</v>
          </cell>
          <cell r="L84">
            <v>0</v>
          </cell>
          <cell r="M84">
            <v>0</v>
          </cell>
          <cell r="N84">
            <v>58339</v>
          </cell>
          <cell r="O84">
            <v>8</v>
          </cell>
          <cell r="P84">
            <v>0</v>
          </cell>
          <cell r="Q84">
            <v>5338</v>
          </cell>
          <cell r="R84">
            <v>7029</v>
          </cell>
          <cell r="S84">
            <v>816</v>
          </cell>
          <cell r="T84">
            <v>12.367000000000001</v>
          </cell>
          <cell r="U84">
            <v>18899.52</v>
          </cell>
        </row>
        <row r="85">
          <cell r="A85">
            <v>19250</v>
          </cell>
          <cell r="B85">
            <v>1</v>
          </cell>
          <cell r="C85">
            <v>38005</v>
          </cell>
          <cell r="D85">
            <v>69</v>
          </cell>
          <cell r="E85">
            <v>50</v>
          </cell>
          <cell r="F85">
            <v>1</v>
          </cell>
          <cell r="G85">
            <v>2358</v>
          </cell>
          <cell r="H85">
            <v>1</v>
          </cell>
          <cell r="I85">
            <v>0</v>
          </cell>
          <cell r="J85">
            <v>2</v>
          </cell>
          <cell r="K85">
            <v>1</v>
          </cell>
          <cell r="L85">
            <v>0</v>
          </cell>
          <cell r="M85">
            <v>0</v>
          </cell>
          <cell r="N85">
            <v>58339</v>
          </cell>
          <cell r="O85">
            <v>8</v>
          </cell>
          <cell r="P85">
            <v>0</v>
          </cell>
          <cell r="Q85">
            <v>5338</v>
          </cell>
          <cell r="R85">
            <v>7029</v>
          </cell>
          <cell r="S85">
            <v>816</v>
          </cell>
          <cell r="T85">
            <v>12.367000000000001</v>
          </cell>
          <cell r="U85">
            <v>18899.52</v>
          </cell>
        </row>
        <row r="86">
          <cell r="A86">
            <v>8710</v>
          </cell>
          <cell r="B86">
            <v>1</v>
          </cell>
          <cell r="C86">
            <v>38027</v>
          </cell>
          <cell r="D86">
            <v>69</v>
          </cell>
          <cell r="E86">
            <v>50</v>
          </cell>
          <cell r="F86">
            <v>1</v>
          </cell>
          <cell r="G86">
            <v>2358</v>
          </cell>
          <cell r="H86">
            <v>1</v>
          </cell>
          <cell r="I86">
            <v>0</v>
          </cell>
          <cell r="J86">
            <v>2</v>
          </cell>
          <cell r="K86">
            <v>1</v>
          </cell>
          <cell r="L86">
            <v>0</v>
          </cell>
          <cell r="M86">
            <v>0</v>
          </cell>
          <cell r="N86">
            <v>58339</v>
          </cell>
          <cell r="O86">
            <v>8</v>
          </cell>
          <cell r="P86">
            <v>0</v>
          </cell>
          <cell r="Q86">
            <v>5338</v>
          </cell>
          <cell r="R86">
            <v>7029</v>
          </cell>
          <cell r="S86">
            <v>816</v>
          </cell>
          <cell r="T86">
            <v>12.367000000000001</v>
          </cell>
          <cell r="U86">
            <v>18899.52</v>
          </cell>
        </row>
        <row r="87">
          <cell r="A87">
            <v>10773</v>
          </cell>
          <cell r="B87">
            <v>1</v>
          </cell>
          <cell r="C87">
            <v>38065</v>
          </cell>
          <cell r="D87">
            <v>69</v>
          </cell>
          <cell r="E87">
            <v>50</v>
          </cell>
          <cell r="F87">
            <v>1</v>
          </cell>
          <cell r="G87">
            <v>2358</v>
          </cell>
          <cell r="H87">
            <v>1</v>
          </cell>
          <cell r="I87">
            <v>0</v>
          </cell>
          <cell r="J87">
            <v>2</v>
          </cell>
          <cell r="K87">
            <v>1</v>
          </cell>
          <cell r="L87">
            <v>0</v>
          </cell>
          <cell r="M87">
            <v>0</v>
          </cell>
          <cell r="N87">
            <v>58339</v>
          </cell>
          <cell r="O87">
            <v>8</v>
          </cell>
          <cell r="P87">
            <v>0</v>
          </cell>
          <cell r="Q87">
            <v>5338</v>
          </cell>
          <cell r="R87">
            <v>7029</v>
          </cell>
          <cell r="S87">
            <v>816</v>
          </cell>
          <cell r="T87">
            <v>12.367000000000001</v>
          </cell>
          <cell r="U87">
            <v>18899.52</v>
          </cell>
        </row>
        <row r="88">
          <cell r="A88">
            <v>4546</v>
          </cell>
          <cell r="B88">
            <v>1</v>
          </cell>
          <cell r="C88">
            <v>38248</v>
          </cell>
          <cell r="D88">
            <v>69</v>
          </cell>
          <cell r="E88">
            <v>50</v>
          </cell>
          <cell r="F88">
            <v>1</v>
          </cell>
          <cell r="G88">
            <v>2358</v>
          </cell>
          <cell r="H88">
            <v>1</v>
          </cell>
          <cell r="I88">
            <v>0</v>
          </cell>
          <cell r="J88">
            <v>2</v>
          </cell>
          <cell r="K88">
            <v>1</v>
          </cell>
          <cell r="L88">
            <v>0</v>
          </cell>
          <cell r="M88">
            <v>0</v>
          </cell>
          <cell r="N88">
            <v>58339</v>
          </cell>
          <cell r="O88">
            <v>8</v>
          </cell>
          <cell r="P88">
            <v>0</v>
          </cell>
          <cell r="Q88">
            <v>5338</v>
          </cell>
          <cell r="R88">
            <v>7029</v>
          </cell>
          <cell r="S88">
            <v>816</v>
          </cell>
          <cell r="T88">
            <v>12.367000000000001</v>
          </cell>
          <cell r="U88">
            <v>18899.52</v>
          </cell>
        </row>
        <row r="89">
          <cell r="A89">
            <v>10289</v>
          </cell>
          <cell r="B89">
            <v>1</v>
          </cell>
          <cell r="C89">
            <v>38250</v>
          </cell>
          <cell r="D89">
            <v>69</v>
          </cell>
          <cell r="E89">
            <v>50</v>
          </cell>
          <cell r="F89">
            <v>1</v>
          </cell>
          <cell r="G89">
            <v>2358</v>
          </cell>
          <cell r="H89">
            <v>1</v>
          </cell>
          <cell r="I89">
            <v>0</v>
          </cell>
          <cell r="J89">
            <v>2</v>
          </cell>
          <cell r="K89">
            <v>1</v>
          </cell>
          <cell r="L89">
            <v>0</v>
          </cell>
          <cell r="M89">
            <v>0</v>
          </cell>
          <cell r="N89">
            <v>58339</v>
          </cell>
          <cell r="O89">
            <v>8</v>
          </cell>
          <cell r="P89">
            <v>0</v>
          </cell>
          <cell r="Q89">
            <v>5338</v>
          </cell>
          <cell r="R89">
            <v>7029</v>
          </cell>
          <cell r="S89">
            <v>816</v>
          </cell>
          <cell r="T89">
            <v>12.367000000000001</v>
          </cell>
          <cell r="U89">
            <v>18899.52</v>
          </cell>
        </row>
        <row r="90">
          <cell r="A90">
            <v>14337</v>
          </cell>
          <cell r="B90">
            <v>1</v>
          </cell>
          <cell r="C90">
            <v>38539</v>
          </cell>
          <cell r="D90">
            <v>69</v>
          </cell>
          <cell r="E90">
            <v>50</v>
          </cell>
          <cell r="F90">
            <v>1</v>
          </cell>
          <cell r="G90">
            <v>2358</v>
          </cell>
          <cell r="H90">
            <v>1</v>
          </cell>
          <cell r="I90">
            <v>0</v>
          </cell>
          <cell r="J90">
            <v>2</v>
          </cell>
          <cell r="K90">
            <v>1</v>
          </cell>
          <cell r="L90">
            <v>0</v>
          </cell>
          <cell r="M90">
            <v>0</v>
          </cell>
          <cell r="N90">
            <v>58339</v>
          </cell>
          <cell r="O90">
            <v>8</v>
          </cell>
          <cell r="P90">
            <v>0</v>
          </cell>
          <cell r="Q90">
            <v>5338</v>
          </cell>
          <cell r="R90">
            <v>7029</v>
          </cell>
          <cell r="S90">
            <v>816</v>
          </cell>
          <cell r="T90">
            <v>12.367000000000001</v>
          </cell>
          <cell r="U90">
            <v>18899.52</v>
          </cell>
        </row>
        <row r="91">
          <cell r="A91">
            <v>18936</v>
          </cell>
          <cell r="B91">
            <v>1</v>
          </cell>
          <cell r="C91">
            <v>38543</v>
          </cell>
          <cell r="D91">
            <v>69</v>
          </cell>
          <cell r="E91">
            <v>50</v>
          </cell>
          <cell r="F91">
            <v>1</v>
          </cell>
          <cell r="G91">
            <v>2358</v>
          </cell>
          <cell r="H91">
            <v>1</v>
          </cell>
          <cell r="I91">
            <v>0</v>
          </cell>
          <cell r="J91">
            <v>2</v>
          </cell>
          <cell r="K91">
            <v>1</v>
          </cell>
          <cell r="L91">
            <v>0</v>
          </cell>
          <cell r="M91">
            <v>0</v>
          </cell>
          <cell r="N91">
            <v>58339</v>
          </cell>
          <cell r="O91">
            <v>8</v>
          </cell>
          <cell r="P91">
            <v>0</v>
          </cell>
          <cell r="Q91">
            <v>5338</v>
          </cell>
          <cell r="R91">
            <v>7029</v>
          </cell>
          <cell r="S91">
            <v>816</v>
          </cell>
          <cell r="T91">
            <v>12.367000000000001</v>
          </cell>
          <cell r="U91">
            <v>18899.52</v>
          </cell>
        </row>
        <row r="92">
          <cell r="A92">
            <v>12815</v>
          </cell>
          <cell r="B92">
            <v>1</v>
          </cell>
          <cell r="C92">
            <v>38738</v>
          </cell>
          <cell r="D92">
            <v>69</v>
          </cell>
          <cell r="E92">
            <v>50</v>
          </cell>
          <cell r="F92">
            <v>1</v>
          </cell>
          <cell r="G92">
            <v>2358</v>
          </cell>
          <cell r="H92">
            <v>1</v>
          </cell>
          <cell r="I92">
            <v>0</v>
          </cell>
          <cell r="J92">
            <v>2</v>
          </cell>
          <cell r="K92">
            <v>1</v>
          </cell>
          <cell r="L92">
            <v>0</v>
          </cell>
          <cell r="M92">
            <v>0</v>
          </cell>
          <cell r="N92">
            <v>58339</v>
          </cell>
          <cell r="O92">
            <v>8</v>
          </cell>
          <cell r="P92">
            <v>0</v>
          </cell>
          <cell r="Q92">
            <v>5338</v>
          </cell>
          <cell r="R92">
            <v>7029</v>
          </cell>
          <cell r="S92">
            <v>816</v>
          </cell>
          <cell r="T92">
            <v>12.367000000000001</v>
          </cell>
          <cell r="U92">
            <v>18899.52</v>
          </cell>
        </row>
        <row r="93">
          <cell r="A93">
            <v>15342</v>
          </cell>
          <cell r="B93">
            <v>1</v>
          </cell>
          <cell r="C93">
            <v>38744</v>
          </cell>
          <cell r="D93">
            <v>69</v>
          </cell>
          <cell r="E93">
            <v>50</v>
          </cell>
          <cell r="F93">
            <v>1</v>
          </cell>
          <cell r="G93">
            <v>2358</v>
          </cell>
          <cell r="H93">
            <v>1</v>
          </cell>
          <cell r="I93">
            <v>0</v>
          </cell>
          <cell r="J93">
            <v>2</v>
          </cell>
          <cell r="K93">
            <v>1</v>
          </cell>
          <cell r="L93">
            <v>0</v>
          </cell>
          <cell r="M93">
            <v>0</v>
          </cell>
          <cell r="N93">
            <v>58339</v>
          </cell>
          <cell r="O93">
            <v>8</v>
          </cell>
          <cell r="P93">
            <v>0</v>
          </cell>
          <cell r="Q93">
            <v>5338</v>
          </cell>
          <cell r="R93">
            <v>7029</v>
          </cell>
          <cell r="S93">
            <v>816</v>
          </cell>
          <cell r="T93">
            <v>12.367000000000001</v>
          </cell>
          <cell r="U93">
            <v>18899.52</v>
          </cell>
        </row>
        <row r="94">
          <cell r="A94">
            <v>834</v>
          </cell>
          <cell r="B94">
            <v>0</v>
          </cell>
          <cell r="C94">
            <v>38811</v>
          </cell>
          <cell r="D94">
            <v>69</v>
          </cell>
          <cell r="E94">
            <v>50</v>
          </cell>
          <cell r="F94">
            <v>1</v>
          </cell>
          <cell r="G94">
            <v>2358</v>
          </cell>
          <cell r="H94">
            <v>1</v>
          </cell>
          <cell r="I94">
            <v>0</v>
          </cell>
          <cell r="J94">
            <v>2</v>
          </cell>
          <cell r="K94">
            <v>1</v>
          </cell>
          <cell r="L94">
            <v>0</v>
          </cell>
          <cell r="M94">
            <v>0</v>
          </cell>
          <cell r="N94">
            <v>58339</v>
          </cell>
          <cell r="O94">
            <v>8</v>
          </cell>
          <cell r="P94">
            <v>0</v>
          </cell>
          <cell r="Q94">
            <v>5338</v>
          </cell>
          <cell r="R94">
            <v>7029</v>
          </cell>
          <cell r="S94">
            <v>816</v>
          </cell>
          <cell r="T94">
            <v>12.367000000000001</v>
          </cell>
          <cell r="U94">
            <v>18899.52</v>
          </cell>
        </row>
        <row r="95">
          <cell r="A95">
            <v>395</v>
          </cell>
          <cell r="B95">
            <v>0</v>
          </cell>
          <cell r="C95">
            <v>39147</v>
          </cell>
          <cell r="D95">
            <v>69</v>
          </cell>
          <cell r="E95">
            <v>50</v>
          </cell>
          <cell r="F95">
            <v>1</v>
          </cell>
          <cell r="G95">
            <v>2358</v>
          </cell>
          <cell r="H95">
            <v>1</v>
          </cell>
          <cell r="I95">
            <v>0</v>
          </cell>
          <cell r="J95">
            <v>2</v>
          </cell>
          <cell r="K95">
            <v>1</v>
          </cell>
          <cell r="L95">
            <v>0</v>
          </cell>
          <cell r="M95">
            <v>0</v>
          </cell>
          <cell r="N95">
            <v>58339</v>
          </cell>
          <cell r="O95">
            <v>8</v>
          </cell>
          <cell r="P95">
            <v>0</v>
          </cell>
          <cell r="Q95">
            <v>5338</v>
          </cell>
          <cell r="R95">
            <v>7029</v>
          </cell>
          <cell r="S95">
            <v>816</v>
          </cell>
          <cell r="T95">
            <v>12.367000000000001</v>
          </cell>
          <cell r="U95">
            <v>18899.52</v>
          </cell>
        </row>
        <row r="96">
          <cell r="A96">
            <v>11125</v>
          </cell>
          <cell r="B96">
            <v>1</v>
          </cell>
          <cell r="C96">
            <v>39467</v>
          </cell>
          <cell r="D96">
            <v>69</v>
          </cell>
          <cell r="E96">
            <v>50</v>
          </cell>
          <cell r="F96">
            <v>1</v>
          </cell>
          <cell r="G96">
            <v>2358</v>
          </cell>
          <cell r="H96">
            <v>1</v>
          </cell>
          <cell r="I96">
            <v>0</v>
          </cell>
          <cell r="J96">
            <v>2</v>
          </cell>
          <cell r="K96">
            <v>1</v>
          </cell>
          <cell r="L96">
            <v>0</v>
          </cell>
          <cell r="M96">
            <v>0</v>
          </cell>
          <cell r="N96">
            <v>58339</v>
          </cell>
          <cell r="O96">
            <v>8</v>
          </cell>
          <cell r="P96">
            <v>0</v>
          </cell>
          <cell r="Q96">
            <v>5338</v>
          </cell>
          <cell r="R96">
            <v>7029</v>
          </cell>
          <cell r="S96">
            <v>816</v>
          </cell>
          <cell r="T96">
            <v>12.367000000000001</v>
          </cell>
          <cell r="U96">
            <v>18899.52</v>
          </cell>
        </row>
        <row r="97">
          <cell r="A97">
            <v>3628</v>
          </cell>
          <cell r="B97">
            <v>1</v>
          </cell>
          <cell r="C97">
            <v>39802</v>
          </cell>
          <cell r="D97">
            <v>69</v>
          </cell>
          <cell r="E97">
            <v>50</v>
          </cell>
          <cell r="F97">
            <v>1</v>
          </cell>
          <cell r="G97">
            <v>2358</v>
          </cell>
          <cell r="H97">
            <v>1</v>
          </cell>
          <cell r="I97">
            <v>0</v>
          </cell>
          <cell r="J97">
            <v>2</v>
          </cell>
          <cell r="K97">
            <v>1</v>
          </cell>
          <cell r="L97">
            <v>0</v>
          </cell>
          <cell r="M97">
            <v>0</v>
          </cell>
          <cell r="N97">
            <v>58339</v>
          </cell>
          <cell r="O97">
            <v>8</v>
          </cell>
          <cell r="P97">
            <v>0</v>
          </cell>
          <cell r="Q97">
            <v>5338</v>
          </cell>
          <cell r="R97">
            <v>7029</v>
          </cell>
          <cell r="S97">
            <v>816</v>
          </cell>
          <cell r="T97">
            <v>12.367000000000001</v>
          </cell>
          <cell r="U97">
            <v>18899.52</v>
          </cell>
        </row>
        <row r="98">
          <cell r="A98">
            <v>7141</v>
          </cell>
          <cell r="B98">
            <v>1</v>
          </cell>
          <cell r="C98">
            <v>39952</v>
          </cell>
          <cell r="D98">
            <v>69</v>
          </cell>
          <cell r="E98">
            <v>50</v>
          </cell>
          <cell r="F98">
            <v>1</v>
          </cell>
          <cell r="G98">
            <v>2358</v>
          </cell>
          <cell r="H98">
            <v>1</v>
          </cell>
          <cell r="I98">
            <v>0</v>
          </cell>
          <cell r="J98">
            <v>2</v>
          </cell>
          <cell r="K98">
            <v>1</v>
          </cell>
          <cell r="L98">
            <v>0</v>
          </cell>
          <cell r="M98">
            <v>0</v>
          </cell>
          <cell r="N98">
            <v>58339</v>
          </cell>
          <cell r="O98">
            <v>8</v>
          </cell>
          <cell r="P98">
            <v>0</v>
          </cell>
          <cell r="Q98">
            <v>5338</v>
          </cell>
          <cell r="R98">
            <v>7029</v>
          </cell>
          <cell r="S98">
            <v>816</v>
          </cell>
          <cell r="T98">
            <v>12.367000000000001</v>
          </cell>
          <cell r="U98">
            <v>18899.52</v>
          </cell>
        </row>
        <row r="99">
          <cell r="A99">
            <v>16312</v>
          </cell>
          <cell r="B99">
            <v>1</v>
          </cell>
          <cell r="C99">
            <v>39978</v>
          </cell>
          <cell r="D99">
            <v>69</v>
          </cell>
          <cell r="E99">
            <v>50</v>
          </cell>
          <cell r="F99">
            <v>1</v>
          </cell>
          <cell r="G99">
            <v>2358</v>
          </cell>
          <cell r="H99">
            <v>1</v>
          </cell>
          <cell r="I99">
            <v>0</v>
          </cell>
          <cell r="J99">
            <v>2</v>
          </cell>
          <cell r="K99">
            <v>1</v>
          </cell>
          <cell r="L99">
            <v>0</v>
          </cell>
          <cell r="M99">
            <v>0</v>
          </cell>
          <cell r="N99">
            <v>58339</v>
          </cell>
          <cell r="O99">
            <v>8</v>
          </cell>
          <cell r="P99">
            <v>0</v>
          </cell>
          <cell r="Q99">
            <v>5338</v>
          </cell>
          <cell r="R99">
            <v>7029</v>
          </cell>
          <cell r="S99">
            <v>816</v>
          </cell>
          <cell r="T99">
            <v>12.367000000000001</v>
          </cell>
          <cell r="U99">
            <v>18899.52</v>
          </cell>
        </row>
        <row r="100">
          <cell r="A100">
            <v>14771</v>
          </cell>
          <cell r="B100">
            <v>1</v>
          </cell>
          <cell r="C100">
            <v>40071</v>
          </cell>
          <cell r="D100">
            <v>69</v>
          </cell>
          <cell r="E100">
            <v>50</v>
          </cell>
          <cell r="F100">
            <v>1</v>
          </cell>
          <cell r="G100">
            <v>2358</v>
          </cell>
          <cell r="H100">
            <v>1</v>
          </cell>
          <cell r="I100">
            <v>0</v>
          </cell>
          <cell r="J100">
            <v>2</v>
          </cell>
          <cell r="K100">
            <v>1</v>
          </cell>
          <cell r="L100">
            <v>0</v>
          </cell>
          <cell r="M100">
            <v>0</v>
          </cell>
          <cell r="N100">
            <v>58339</v>
          </cell>
          <cell r="O100">
            <v>8</v>
          </cell>
          <cell r="P100">
            <v>0</v>
          </cell>
          <cell r="Q100">
            <v>5338</v>
          </cell>
          <cell r="R100">
            <v>7029</v>
          </cell>
          <cell r="S100">
            <v>816</v>
          </cell>
          <cell r="T100">
            <v>12.367000000000001</v>
          </cell>
          <cell r="U100">
            <v>18899.52</v>
          </cell>
        </row>
        <row r="101">
          <cell r="A101">
            <v>4140</v>
          </cell>
          <cell r="B101">
            <v>1</v>
          </cell>
          <cell r="C101">
            <v>40166</v>
          </cell>
          <cell r="D101">
            <v>69</v>
          </cell>
          <cell r="E101">
            <v>50</v>
          </cell>
          <cell r="F101">
            <v>1</v>
          </cell>
          <cell r="G101">
            <v>2358</v>
          </cell>
          <cell r="H101">
            <v>1</v>
          </cell>
          <cell r="I101">
            <v>0</v>
          </cell>
          <cell r="J101">
            <v>2</v>
          </cell>
          <cell r="K101">
            <v>1</v>
          </cell>
          <cell r="L101">
            <v>0</v>
          </cell>
          <cell r="M101">
            <v>0</v>
          </cell>
          <cell r="N101">
            <v>58339</v>
          </cell>
          <cell r="O101">
            <v>8</v>
          </cell>
          <cell r="P101">
            <v>0</v>
          </cell>
          <cell r="Q101">
            <v>5338</v>
          </cell>
          <cell r="R101">
            <v>7029</v>
          </cell>
          <cell r="S101">
            <v>816</v>
          </cell>
          <cell r="T101">
            <v>12.367000000000001</v>
          </cell>
          <cell r="U101">
            <v>18899.52</v>
          </cell>
        </row>
        <row r="102">
          <cell r="A102">
            <v>8173</v>
          </cell>
          <cell r="B102">
            <v>0</v>
          </cell>
          <cell r="C102">
            <v>40603</v>
          </cell>
          <cell r="D102">
            <v>69</v>
          </cell>
          <cell r="E102">
            <v>50</v>
          </cell>
          <cell r="F102">
            <v>1</v>
          </cell>
          <cell r="G102">
            <v>2358</v>
          </cell>
          <cell r="H102">
            <v>1</v>
          </cell>
          <cell r="I102">
            <v>0</v>
          </cell>
          <cell r="J102">
            <v>2</v>
          </cell>
          <cell r="K102">
            <v>1</v>
          </cell>
          <cell r="L102">
            <v>0</v>
          </cell>
          <cell r="M102">
            <v>0</v>
          </cell>
          <cell r="N102">
            <v>58339</v>
          </cell>
          <cell r="O102">
            <v>8</v>
          </cell>
          <cell r="P102">
            <v>0</v>
          </cell>
          <cell r="Q102">
            <v>5338</v>
          </cell>
          <cell r="R102">
            <v>7029</v>
          </cell>
          <cell r="S102">
            <v>816</v>
          </cell>
          <cell r="T102">
            <v>12.367000000000001</v>
          </cell>
          <cell r="U102">
            <v>18899.52</v>
          </cell>
        </row>
        <row r="103">
          <cell r="A103">
            <v>3658</v>
          </cell>
          <cell r="B103">
            <v>0</v>
          </cell>
          <cell r="C103">
            <v>41029</v>
          </cell>
          <cell r="D103">
            <v>69</v>
          </cell>
          <cell r="E103">
            <v>50</v>
          </cell>
          <cell r="F103">
            <v>1</v>
          </cell>
          <cell r="G103">
            <v>2358</v>
          </cell>
          <cell r="H103">
            <v>1</v>
          </cell>
          <cell r="I103">
            <v>0</v>
          </cell>
          <cell r="J103">
            <v>2</v>
          </cell>
          <cell r="K103">
            <v>1</v>
          </cell>
          <cell r="L103">
            <v>0</v>
          </cell>
          <cell r="M103">
            <v>0</v>
          </cell>
          <cell r="N103">
            <v>58339</v>
          </cell>
          <cell r="O103">
            <v>8</v>
          </cell>
          <cell r="P103">
            <v>0</v>
          </cell>
          <cell r="Q103">
            <v>5338</v>
          </cell>
          <cell r="R103">
            <v>7029</v>
          </cell>
          <cell r="S103">
            <v>816</v>
          </cell>
          <cell r="T103">
            <v>12.367000000000001</v>
          </cell>
          <cell r="U103">
            <v>18899.52</v>
          </cell>
        </row>
        <row r="104">
          <cell r="A104">
            <v>18308</v>
          </cell>
          <cell r="B104">
            <v>1</v>
          </cell>
          <cell r="C104">
            <v>41224</v>
          </cell>
          <cell r="D104">
            <v>69</v>
          </cell>
          <cell r="E104">
            <v>50</v>
          </cell>
          <cell r="F104">
            <v>1</v>
          </cell>
          <cell r="G104">
            <v>2358</v>
          </cell>
          <cell r="H104">
            <v>1</v>
          </cell>
          <cell r="I104">
            <v>0</v>
          </cell>
          <cell r="J104">
            <v>2</v>
          </cell>
          <cell r="K104">
            <v>1</v>
          </cell>
          <cell r="L104">
            <v>0</v>
          </cell>
          <cell r="M104">
            <v>0</v>
          </cell>
          <cell r="N104">
            <v>58339</v>
          </cell>
          <cell r="O104">
            <v>8</v>
          </cell>
          <cell r="P104">
            <v>0</v>
          </cell>
          <cell r="Q104">
            <v>5338</v>
          </cell>
          <cell r="R104">
            <v>7029</v>
          </cell>
          <cell r="S104">
            <v>816</v>
          </cell>
          <cell r="T104">
            <v>12.367000000000001</v>
          </cell>
          <cell r="U104">
            <v>18899.52</v>
          </cell>
        </row>
        <row r="105">
          <cell r="A105">
            <v>6305</v>
          </cell>
          <cell r="B105">
            <v>1</v>
          </cell>
          <cell r="C105">
            <v>41249</v>
          </cell>
          <cell r="D105">
            <v>69</v>
          </cell>
          <cell r="E105">
            <v>50</v>
          </cell>
          <cell r="F105">
            <v>1</v>
          </cell>
          <cell r="G105">
            <v>2358</v>
          </cell>
          <cell r="H105">
            <v>1</v>
          </cell>
          <cell r="I105">
            <v>0</v>
          </cell>
          <cell r="J105">
            <v>2</v>
          </cell>
          <cell r="K105">
            <v>1</v>
          </cell>
          <cell r="L105">
            <v>0</v>
          </cell>
          <cell r="M105">
            <v>0</v>
          </cell>
          <cell r="N105">
            <v>58339</v>
          </cell>
          <cell r="O105">
            <v>8</v>
          </cell>
          <cell r="P105">
            <v>0</v>
          </cell>
          <cell r="Q105">
            <v>5338</v>
          </cell>
          <cell r="R105">
            <v>7029</v>
          </cell>
          <cell r="S105">
            <v>816</v>
          </cell>
          <cell r="T105">
            <v>12.367000000000001</v>
          </cell>
          <cell r="U105">
            <v>18899.52</v>
          </cell>
        </row>
        <row r="106">
          <cell r="A106">
            <v>1449</v>
          </cell>
          <cell r="B106">
            <v>0</v>
          </cell>
          <cell r="C106">
            <v>41252</v>
          </cell>
          <cell r="D106">
            <v>69</v>
          </cell>
          <cell r="E106">
            <v>50</v>
          </cell>
          <cell r="F106">
            <v>1</v>
          </cell>
          <cell r="G106">
            <v>2358</v>
          </cell>
          <cell r="H106">
            <v>1</v>
          </cell>
          <cell r="I106">
            <v>0</v>
          </cell>
          <cell r="J106">
            <v>2</v>
          </cell>
          <cell r="K106">
            <v>1</v>
          </cell>
          <cell r="L106">
            <v>0</v>
          </cell>
          <cell r="M106">
            <v>0</v>
          </cell>
          <cell r="N106">
            <v>58339</v>
          </cell>
          <cell r="O106">
            <v>8</v>
          </cell>
          <cell r="P106">
            <v>0</v>
          </cell>
          <cell r="Q106">
            <v>5338</v>
          </cell>
          <cell r="R106">
            <v>7029</v>
          </cell>
          <cell r="S106">
            <v>816</v>
          </cell>
          <cell r="T106">
            <v>12.367000000000001</v>
          </cell>
          <cell r="U106">
            <v>18899.52</v>
          </cell>
        </row>
        <row r="107">
          <cell r="A107">
            <v>11921</v>
          </cell>
          <cell r="B107">
            <v>0</v>
          </cell>
          <cell r="C107">
            <v>41485</v>
          </cell>
          <cell r="D107">
            <v>69</v>
          </cell>
          <cell r="E107">
            <v>50</v>
          </cell>
          <cell r="F107">
            <v>1</v>
          </cell>
          <cell r="G107">
            <v>2358</v>
          </cell>
          <cell r="H107">
            <v>1</v>
          </cell>
          <cell r="I107">
            <v>0</v>
          </cell>
          <cell r="J107">
            <v>2</v>
          </cell>
          <cell r="K107">
            <v>1</v>
          </cell>
          <cell r="L107">
            <v>0</v>
          </cell>
          <cell r="M107">
            <v>0</v>
          </cell>
          <cell r="N107">
            <v>58339</v>
          </cell>
          <cell r="O107">
            <v>8</v>
          </cell>
          <cell r="P107">
            <v>0</v>
          </cell>
          <cell r="Q107">
            <v>5338</v>
          </cell>
          <cell r="R107">
            <v>7029</v>
          </cell>
          <cell r="S107">
            <v>816</v>
          </cell>
          <cell r="T107">
            <v>12.367000000000001</v>
          </cell>
          <cell r="U107">
            <v>18899.52</v>
          </cell>
        </row>
        <row r="108">
          <cell r="A108">
            <v>2488</v>
          </cell>
          <cell r="B108">
            <v>1</v>
          </cell>
          <cell r="C108">
            <v>41526</v>
          </cell>
          <cell r="D108">
            <v>69</v>
          </cell>
          <cell r="E108">
            <v>50</v>
          </cell>
          <cell r="F108">
            <v>1</v>
          </cell>
          <cell r="G108">
            <v>2358</v>
          </cell>
          <cell r="H108">
            <v>1</v>
          </cell>
          <cell r="I108">
            <v>0</v>
          </cell>
          <cell r="J108">
            <v>2</v>
          </cell>
          <cell r="K108">
            <v>1</v>
          </cell>
          <cell r="L108">
            <v>0</v>
          </cell>
          <cell r="M108">
            <v>0</v>
          </cell>
          <cell r="N108">
            <v>58339</v>
          </cell>
          <cell r="O108">
            <v>8</v>
          </cell>
          <cell r="P108">
            <v>0</v>
          </cell>
          <cell r="Q108">
            <v>5338</v>
          </cell>
          <cell r="R108">
            <v>7029</v>
          </cell>
          <cell r="S108">
            <v>816</v>
          </cell>
          <cell r="T108">
            <v>12.367000000000001</v>
          </cell>
          <cell r="U108">
            <v>18899.52</v>
          </cell>
        </row>
        <row r="109">
          <cell r="A109">
            <v>15327</v>
          </cell>
          <cell r="B109">
            <v>0</v>
          </cell>
          <cell r="C109">
            <v>41595</v>
          </cell>
          <cell r="D109">
            <v>69</v>
          </cell>
          <cell r="E109">
            <v>50</v>
          </cell>
          <cell r="F109">
            <v>1</v>
          </cell>
          <cell r="G109">
            <v>2358</v>
          </cell>
          <cell r="H109">
            <v>1</v>
          </cell>
          <cell r="I109">
            <v>0</v>
          </cell>
          <cell r="J109">
            <v>2</v>
          </cell>
          <cell r="K109">
            <v>1</v>
          </cell>
          <cell r="L109">
            <v>0</v>
          </cell>
          <cell r="M109">
            <v>0</v>
          </cell>
          <cell r="N109">
            <v>58339</v>
          </cell>
          <cell r="O109">
            <v>8</v>
          </cell>
          <cell r="P109">
            <v>0</v>
          </cell>
          <cell r="Q109">
            <v>5338</v>
          </cell>
          <cell r="R109">
            <v>7029</v>
          </cell>
          <cell r="S109">
            <v>816</v>
          </cell>
          <cell r="T109">
            <v>12.367000000000001</v>
          </cell>
          <cell r="U109">
            <v>18899.52</v>
          </cell>
        </row>
        <row r="110">
          <cell r="A110">
            <v>9993</v>
          </cell>
          <cell r="B110">
            <v>0</v>
          </cell>
          <cell r="C110">
            <v>41976</v>
          </cell>
          <cell r="D110">
            <v>69</v>
          </cell>
          <cell r="E110">
            <v>50</v>
          </cell>
          <cell r="F110">
            <v>1</v>
          </cell>
          <cell r="G110">
            <v>2358</v>
          </cell>
          <cell r="H110">
            <v>1</v>
          </cell>
          <cell r="I110">
            <v>0</v>
          </cell>
          <cell r="J110">
            <v>2</v>
          </cell>
          <cell r="K110">
            <v>1</v>
          </cell>
          <cell r="L110">
            <v>0</v>
          </cell>
          <cell r="M110">
            <v>0</v>
          </cell>
          <cell r="N110">
            <v>58339</v>
          </cell>
          <cell r="O110">
            <v>8</v>
          </cell>
          <cell r="P110">
            <v>0</v>
          </cell>
          <cell r="Q110">
            <v>5338</v>
          </cell>
          <cell r="R110">
            <v>7029</v>
          </cell>
          <cell r="S110">
            <v>816</v>
          </cell>
          <cell r="T110">
            <v>12.367000000000001</v>
          </cell>
          <cell r="U110">
            <v>18899.52</v>
          </cell>
        </row>
        <row r="111">
          <cell r="A111">
            <v>7255</v>
          </cell>
          <cell r="B111">
            <v>1</v>
          </cell>
          <cell r="C111">
            <v>42054</v>
          </cell>
          <cell r="D111">
            <v>69</v>
          </cell>
          <cell r="E111">
            <v>50</v>
          </cell>
          <cell r="F111">
            <v>1</v>
          </cell>
          <cell r="G111">
            <v>2358</v>
          </cell>
          <cell r="H111">
            <v>1</v>
          </cell>
          <cell r="I111">
            <v>0</v>
          </cell>
          <cell r="J111">
            <v>2</v>
          </cell>
          <cell r="K111">
            <v>1</v>
          </cell>
          <cell r="L111">
            <v>0</v>
          </cell>
          <cell r="M111">
            <v>0</v>
          </cell>
          <cell r="N111">
            <v>58339</v>
          </cell>
          <cell r="O111">
            <v>8</v>
          </cell>
          <cell r="P111">
            <v>0</v>
          </cell>
          <cell r="Q111">
            <v>5338</v>
          </cell>
          <cell r="R111">
            <v>7029</v>
          </cell>
          <cell r="S111">
            <v>816</v>
          </cell>
          <cell r="T111">
            <v>12.367000000000001</v>
          </cell>
          <cell r="U111">
            <v>18899.52</v>
          </cell>
        </row>
        <row r="112">
          <cell r="A112">
            <v>7250</v>
          </cell>
          <cell r="B112">
            <v>1</v>
          </cell>
          <cell r="C112">
            <v>42066</v>
          </cell>
          <cell r="D112">
            <v>69</v>
          </cell>
          <cell r="E112">
            <v>50</v>
          </cell>
          <cell r="F112">
            <v>1</v>
          </cell>
          <cell r="G112">
            <v>2358</v>
          </cell>
          <cell r="H112">
            <v>1</v>
          </cell>
          <cell r="I112">
            <v>0</v>
          </cell>
          <cell r="J112">
            <v>2</v>
          </cell>
          <cell r="K112">
            <v>1</v>
          </cell>
          <cell r="L112">
            <v>0</v>
          </cell>
          <cell r="M112">
            <v>0</v>
          </cell>
          <cell r="N112">
            <v>58339</v>
          </cell>
          <cell r="O112">
            <v>8</v>
          </cell>
          <cell r="P112">
            <v>0</v>
          </cell>
          <cell r="Q112">
            <v>5338</v>
          </cell>
          <cell r="R112">
            <v>7029</v>
          </cell>
          <cell r="S112">
            <v>816</v>
          </cell>
          <cell r="T112">
            <v>12.367000000000001</v>
          </cell>
          <cell r="U112">
            <v>18899.52</v>
          </cell>
        </row>
        <row r="113">
          <cell r="A113">
            <v>17589</v>
          </cell>
          <cell r="B113">
            <v>0</v>
          </cell>
          <cell r="C113">
            <v>42189</v>
          </cell>
          <cell r="D113">
            <v>69</v>
          </cell>
          <cell r="E113">
            <v>50</v>
          </cell>
          <cell r="F113">
            <v>1</v>
          </cell>
          <cell r="G113">
            <v>2358</v>
          </cell>
          <cell r="H113">
            <v>1</v>
          </cell>
          <cell r="I113">
            <v>0</v>
          </cell>
          <cell r="J113">
            <v>2</v>
          </cell>
          <cell r="K113">
            <v>1</v>
          </cell>
          <cell r="L113">
            <v>0</v>
          </cell>
          <cell r="M113">
            <v>0</v>
          </cell>
          <cell r="N113">
            <v>58339</v>
          </cell>
          <cell r="O113">
            <v>8</v>
          </cell>
          <cell r="P113">
            <v>0</v>
          </cell>
          <cell r="Q113">
            <v>5338</v>
          </cell>
          <cell r="R113">
            <v>7029</v>
          </cell>
          <cell r="S113">
            <v>816</v>
          </cell>
          <cell r="T113">
            <v>12.367000000000001</v>
          </cell>
          <cell r="U113">
            <v>18899.52</v>
          </cell>
        </row>
        <row r="114">
          <cell r="A114">
            <v>6223</v>
          </cell>
          <cell r="B114">
            <v>1</v>
          </cell>
          <cell r="C114">
            <v>42588</v>
          </cell>
          <cell r="D114">
            <v>69</v>
          </cell>
          <cell r="E114">
            <v>50</v>
          </cell>
          <cell r="F114">
            <v>1</v>
          </cell>
          <cell r="G114">
            <v>2358</v>
          </cell>
          <cell r="H114">
            <v>1</v>
          </cell>
          <cell r="I114">
            <v>0</v>
          </cell>
          <cell r="J114">
            <v>2</v>
          </cell>
          <cell r="K114">
            <v>1</v>
          </cell>
          <cell r="L114">
            <v>0</v>
          </cell>
          <cell r="M114">
            <v>0</v>
          </cell>
          <cell r="N114">
            <v>58339</v>
          </cell>
          <cell r="O114">
            <v>8</v>
          </cell>
          <cell r="P114">
            <v>0</v>
          </cell>
          <cell r="Q114">
            <v>5338</v>
          </cell>
          <cell r="R114">
            <v>7029</v>
          </cell>
          <cell r="S114">
            <v>816</v>
          </cell>
          <cell r="T114">
            <v>12.367000000000001</v>
          </cell>
          <cell r="U114">
            <v>18899.52</v>
          </cell>
        </row>
        <row r="115">
          <cell r="A115">
            <v>6669</v>
          </cell>
          <cell r="B115">
            <v>1</v>
          </cell>
          <cell r="C115">
            <v>42751</v>
          </cell>
          <cell r="D115">
            <v>69</v>
          </cell>
          <cell r="E115">
            <v>50</v>
          </cell>
          <cell r="F115">
            <v>1</v>
          </cell>
          <cell r="G115">
            <v>2358</v>
          </cell>
          <cell r="H115">
            <v>1</v>
          </cell>
          <cell r="I115">
            <v>0</v>
          </cell>
          <cell r="J115">
            <v>2</v>
          </cell>
          <cell r="K115">
            <v>1</v>
          </cell>
          <cell r="L115">
            <v>0</v>
          </cell>
          <cell r="M115">
            <v>0</v>
          </cell>
          <cell r="N115">
            <v>58339</v>
          </cell>
          <cell r="O115">
            <v>8</v>
          </cell>
          <cell r="P115">
            <v>0</v>
          </cell>
          <cell r="Q115">
            <v>5338</v>
          </cell>
          <cell r="R115">
            <v>7029</v>
          </cell>
          <cell r="S115">
            <v>816</v>
          </cell>
          <cell r="T115">
            <v>12.367000000000001</v>
          </cell>
          <cell r="U115">
            <v>18899.52</v>
          </cell>
        </row>
        <row r="116">
          <cell r="A116">
            <v>17369</v>
          </cell>
          <cell r="B116">
            <v>0</v>
          </cell>
          <cell r="C116">
            <v>42897</v>
          </cell>
          <cell r="D116">
            <v>69</v>
          </cell>
          <cell r="E116">
            <v>50</v>
          </cell>
          <cell r="F116">
            <v>1</v>
          </cell>
          <cell r="G116">
            <v>2358</v>
          </cell>
          <cell r="H116">
            <v>1</v>
          </cell>
          <cell r="I116">
            <v>0</v>
          </cell>
          <cell r="J116">
            <v>2</v>
          </cell>
          <cell r="K116">
            <v>1</v>
          </cell>
          <cell r="L116">
            <v>0</v>
          </cell>
          <cell r="M116">
            <v>0</v>
          </cell>
          <cell r="N116">
            <v>58339</v>
          </cell>
          <cell r="O116">
            <v>8</v>
          </cell>
          <cell r="P116">
            <v>0</v>
          </cell>
          <cell r="Q116">
            <v>5338</v>
          </cell>
          <cell r="R116">
            <v>7029</v>
          </cell>
          <cell r="S116">
            <v>816</v>
          </cell>
          <cell r="T116">
            <v>12.367000000000001</v>
          </cell>
          <cell r="U116">
            <v>18899.52</v>
          </cell>
        </row>
        <row r="117">
          <cell r="A117">
            <v>8478</v>
          </cell>
          <cell r="B117">
            <v>1</v>
          </cell>
          <cell r="C117">
            <v>42954</v>
          </cell>
          <cell r="D117">
            <v>69</v>
          </cell>
          <cell r="E117">
            <v>50</v>
          </cell>
          <cell r="F117">
            <v>1</v>
          </cell>
          <cell r="G117">
            <v>2358</v>
          </cell>
          <cell r="H117">
            <v>1</v>
          </cell>
          <cell r="I117">
            <v>0</v>
          </cell>
          <cell r="J117">
            <v>2</v>
          </cell>
          <cell r="K117">
            <v>1</v>
          </cell>
          <cell r="L117">
            <v>0</v>
          </cell>
          <cell r="M117">
            <v>0</v>
          </cell>
          <cell r="N117">
            <v>58339</v>
          </cell>
          <cell r="O117">
            <v>8</v>
          </cell>
          <cell r="P117">
            <v>0</v>
          </cell>
          <cell r="Q117">
            <v>5338</v>
          </cell>
          <cell r="R117">
            <v>7029</v>
          </cell>
          <cell r="S117">
            <v>816</v>
          </cell>
          <cell r="T117">
            <v>12.367000000000001</v>
          </cell>
          <cell r="U117">
            <v>18899.52</v>
          </cell>
        </row>
        <row r="118">
          <cell r="A118">
            <v>7355</v>
          </cell>
          <cell r="B118">
            <v>0</v>
          </cell>
          <cell r="C118">
            <v>43007</v>
          </cell>
          <cell r="D118">
            <v>69</v>
          </cell>
          <cell r="E118">
            <v>50</v>
          </cell>
          <cell r="F118">
            <v>1</v>
          </cell>
          <cell r="G118">
            <v>2358</v>
          </cell>
          <cell r="H118">
            <v>1</v>
          </cell>
          <cell r="I118">
            <v>0</v>
          </cell>
          <cell r="J118">
            <v>2</v>
          </cell>
          <cell r="K118">
            <v>1</v>
          </cell>
          <cell r="L118">
            <v>0</v>
          </cell>
          <cell r="M118">
            <v>0</v>
          </cell>
          <cell r="N118">
            <v>58339</v>
          </cell>
          <cell r="O118">
            <v>8</v>
          </cell>
          <cell r="P118">
            <v>0</v>
          </cell>
          <cell r="Q118">
            <v>5338</v>
          </cell>
          <cell r="R118">
            <v>7029</v>
          </cell>
          <cell r="S118">
            <v>816</v>
          </cell>
          <cell r="T118">
            <v>12.367000000000001</v>
          </cell>
          <cell r="U118">
            <v>18899.52</v>
          </cell>
        </row>
        <row r="119">
          <cell r="A119">
            <v>3595</v>
          </cell>
          <cell r="B119">
            <v>1</v>
          </cell>
          <cell r="C119">
            <v>43010</v>
          </cell>
          <cell r="D119">
            <v>69</v>
          </cell>
          <cell r="E119">
            <v>50</v>
          </cell>
          <cell r="F119">
            <v>1</v>
          </cell>
          <cell r="G119">
            <v>2358</v>
          </cell>
          <cell r="H119">
            <v>1</v>
          </cell>
          <cell r="I119">
            <v>0</v>
          </cell>
          <cell r="J119">
            <v>2</v>
          </cell>
          <cell r="K119">
            <v>1</v>
          </cell>
          <cell r="L119">
            <v>0</v>
          </cell>
          <cell r="M119">
            <v>0</v>
          </cell>
          <cell r="N119">
            <v>58339</v>
          </cell>
          <cell r="O119">
            <v>8</v>
          </cell>
          <cell r="P119">
            <v>0</v>
          </cell>
          <cell r="Q119">
            <v>5338</v>
          </cell>
          <cell r="R119">
            <v>7029</v>
          </cell>
          <cell r="S119">
            <v>816</v>
          </cell>
          <cell r="T119">
            <v>12.367000000000001</v>
          </cell>
          <cell r="U119">
            <v>18899.52</v>
          </cell>
        </row>
        <row r="120">
          <cell r="A120">
            <v>6658</v>
          </cell>
          <cell r="B120">
            <v>1</v>
          </cell>
          <cell r="C120">
            <v>43041</v>
          </cell>
          <cell r="D120">
            <v>69</v>
          </cell>
          <cell r="E120">
            <v>50</v>
          </cell>
          <cell r="F120">
            <v>1</v>
          </cell>
          <cell r="G120">
            <v>2358</v>
          </cell>
          <cell r="H120">
            <v>1</v>
          </cell>
          <cell r="I120">
            <v>0</v>
          </cell>
          <cell r="J120">
            <v>2</v>
          </cell>
          <cell r="K120">
            <v>1</v>
          </cell>
          <cell r="L120">
            <v>0</v>
          </cell>
          <cell r="M120">
            <v>0</v>
          </cell>
          <cell r="N120">
            <v>58339</v>
          </cell>
          <cell r="O120">
            <v>8</v>
          </cell>
          <cell r="P120">
            <v>0</v>
          </cell>
          <cell r="Q120">
            <v>5338</v>
          </cell>
          <cell r="R120">
            <v>7029</v>
          </cell>
          <cell r="S120">
            <v>816</v>
          </cell>
          <cell r="T120">
            <v>12.367000000000001</v>
          </cell>
          <cell r="U120">
            <v>18899.52</v>
          </cell>
        </row>
        <row r="121">
          <cell r="A121">
            <v>6304</v>
          </cell>
          <cell r="B121">
            <v>1</v>
          </cell>
          <cell r="C121">
            <v>43341</v>
          </cell>
          <cell r="D121">
            <v>69</v>
          </cell>
          <cell r="E121">
            <v>50</v>
          </cell>
          <cell r="F121">
            <v>1</v>
          </cell>
          <cell r="G121">
            <v>2358</v>
          </cell>
          <cell r="H121">
            <v>1</v>
          </cell>
          <cell r="I121">
            <v>0</v>
          </cell>
          <cell r="J121">
            <v>2</v>
          </cell>
          <cell r="K121">
            <v>1</v>
          </cell>
          <cell r="L121">
            <v>0</v>
          </cell>
          <cell r="M121">
            <v>0</v>
          </cell>
          <cell r="N121">
            <v>58339</v>
          </cell>
          <cell r="O121">
            <v>8</v>
          </cell>
          <cell r="P121">
            <v>0</v>
          </cell>
          <cell r="Q121">
            <v>5338</v>
          </cell>
          <cell r="R121">
            <v>7029</v>
          </cell>
          <cell r="S121">
            <v>816</v>
          </cell>
          <cell r="T121">
            <v>12.367000000000001</v>
          </cell>
          <cell r="U121">
            <v>18899.52</v>
          </cell>
        </row>
        <row r="122">
          <cell r="A122">
            <v>13443</v>
          </cell>
          <cell r="B122">
            <v>1</v>
          </cell>
          <cell r="C122">
            <v>43865</v>
          </cell>
          <cell r="D122">
            <v>69</v>
          </cell>
          <cell r="E122">
            <v>50</v>
          </cell>
          <cell r="F122">
            <v>1</v>
          </cell>
          <cell r="G122">
            <v>2358</v>
          </cell>
          <cell r="H122">
            <v>1</v>
          </cell>
          <cell r="I122">
            <v>0</v>
          </cell>
          <cell r="J122">
            <v>2</v>
          </cell>
          <cell r="K122">
            <v>1</v>
          </cell>
          <cell r="L122">
            <v>0</v>
          </cell>
          <cell r="M122">
            <v>0</v>
          </cell>
          <cell r="N122">
            <v>58339</v>
          </cell>
          <cell r="O122">
            <v>8</v>
          </cell>
          <cell r="P122">
            <v>0</v>
          </cell>
          <cell r="Q122">
            <v>5338</v>
          </cell>
          <cell r="R122">
            <v>7029</v>
          </cell>
          <cell r="S122">
            <v>816</v>
          </cell>
          <cell r="T122">
            <v>12.367000000000001</v>
          </cell>
          <cell r="U122">
            <v>18899.52</v>
          </cell>
        </row>
        <row r="123">
          <cell r="A123">
            <v>3836</v>
          </cell>
          <cell r="B123">
            <v>0</v>
          </cell>
          <cell r="C123">
            <v>43944</v>
          </cell>
          <cell r="D123">
            <v>69</v>
          </cell>
          <cell r="E123">
            <v>50</v>
          </cell>
          <cell r="F123">
            <v>1</v>
          </cell>
          <cell r="G123">
            <v>2358</v>
          </cell>
          <cell r="H123">
            <v>1</v>
          </cell>
          <cell r="I123">
            <v>0</v>
          </cell>
          <cell r="J123">
            <v>2</v>
          </cell>
          <cell r="K123">
            <v>1</v>
          </cell>
          <cell r="L123">
            <v>0</v>
          </cell>
          <cell r="M123">
            <v>0</v>
          </cell>
          <cell r="N123">
            <v>58339</v>
          </cell>
          <cell r="O123">
            <v>8</v>
          </cell>
          <cell r="P123">
            <v>0</v>
          </cell>
          <cell r="Q123">
            <v>5338</v>
          </cell>
          <cell r="R123">
            <v>7029</v>
          </cell>
          <cell r="S123">
            <v>816</v>
          </cell>
          <cell r="T123">
            <v>12.367000000000001</v>
          </cell>
          <cell r="U123">
            <v>18899.52</v>
          </cell>
        </row>
        <row r="124">
          <cell r="A124">
            <v>8087</v>
          </cell>
          <cell r="B124">
            <v>1</v>
          </cell>
          <cell r="C124">
            <v>43945</v>
          </cell>
          <cell r="D124">
            <v>69</v>
          </cell>
          <cell r="E124">
            <v>50</v>
          </cell>
          <cell r="F124">
            <v>1</v>
          </cell>
          <cell r="G124">
            <v>2358</v>
          </cell>
          <cell r="H124">
            <v>1</v>
          </cell>
          <cell r="I124">
            <v>0</v>
          </cell>
          <cell r="J124">
            <v>2</v>
          </cell>
          <cell r="K124">
            <v>1</v>
          </cell>
          <cell r="L124">
            <v>0</v>
          </cell>
          <cell r="M124">
            <v>0</v>
          </cell>
          <cell r="N124">
            <v>58339</v>
          </cell>
          <cell r="O124">
            <v>8</v>
          </cell>
          <cell r="P124">
            <v>0</v>
          </cell>
          <cell r="Q124">
            <v>5338</v>
          </cell>
          <cell r="R124">
            <v>7029</v>
          </cell>
          <cell r="S124">
            <v>816</v>
          </cell>
          <cell r="T124">
            <v>12.367000000000001</v>
          </cell>
          <cell r="U124">
            <v>18899.52</v>
          </cell>
        </row>
        <row r="125">
          <cell r="A125">
            <v>1269</v>
          </cell>
          <cell r="B125">
            <v>1</v>
          </cell>
          <cell r="C125">
            <v>44135</v>
          </cell>
          <cell r="D125">
            <v>69</v>
          </cell>
          <cell r="E125">
            <v>50</v>
          </cell>
          <cell r="F125">
            <v>1</v>
          </cell>
          <cell r="G125">
            <v>2358</v>
          </cell>
          <cell r="H125">
            <v>1</v>
          </cell>
          <cell r="I125">
            <v>0</v>
          </cell>
          <cell r="J125">
            <v>2</v>
          </cell>
          <cell r="K125">
            <v>1</v>
          </cell>
          <cell r="L125">
            <v>0</v>
          </cell>
          <cell r="M125">
            <v>0</v>
          </cell>
          <cell r="N125">
            <v>58339</v>
          </cell>
          <cell r="O125">
            <v>8</v>
          </cell>
          <cell r="P125">
            <v>0</v>
          </cell>
          <cell r="Q125">
            <v>5338</v>
          </cell>
          <cell r="R125">
            <v>7029</v>
          </cell>
          <cell r="S125">
            <v>816</v>
          </cell>
          <cell r="T125">
            <v>12.367000000000001</v>
          </cell>
          <cell r="U125">
            <v>18899.52</v>
          </cell>
        </row>
        <row r="126">
          <cell r="A126">
            <v>7191</v>
          </cell>
          <cell r="B126">
            <v>0</v>
          </cell>
          <cell r="C126">
            <v>44354</v>
          </cell>
          <cell r="D126">
            <v>69</v>
          </cell>
          <cell r="E126">
            <v>50</v>
          </cell>
          <cell r="F126">
            <v>1</v>
          </cell>
          <cell r="G126">
            <v>2358</v>
          </cell>
          <cell r="H126">
            <v>1</v>
          </cell>
          <cell r="I126">
            <v>0</v>
          </cell>
          <cell r="J126">
            <v>2</v>
          </cell>
          <cell r="K126">
            <v>1</v>
          </cell>
          <cell r="L126">
            <v>0</v>
          </cell>
          <cell r="M126">
            <v>0</v>
          </cell>
          <cell r="N126">
            <v>58339</v>
          </cell>
          <cell r="O126">
            <v>8</v>
          </cell>
          <cell r="P126">
            <v>0</v>
          </cell>
          <cell r="Q126">
            <v>5338</v>
          </cell>
          <cell r="R126">
            <v>7029</v>
          </cell>
          <cell r="S126">
            <v>816</v>
          </cell>
          <cell r="T126">
            <v>12.367000000000001</v>
          </cell>
          <cell r="U126">
            <v>18899.52</v>
          </cell>
        </row>
        <row r="127">
          <cell r="A127">
            <v>14435</v>
          </cell>
          <cell r="B127">
            <v>1</v>
          </cell>
          <cell r="C127">
            <v>44450</v>
          </cell>
          <cell r="D127">
            <v>69</v>
          </cell>
          <cell r="E127">
            <v>50</v>
          </cell>
          <cell r="F127">
            <v>1</v>
          </cell>
          <cell r="G127">
            <v>2358</v>
          </cell>
          <cell r="H127">
            <v>1</v>
          </cell>
          <cell r="I127">
            <v>0</v>
          </cell>
          <cell r="J127">
            <v>2</v>
          </cell>
          <cell r="K127">
            <v>1</v>
          </cell>
          <cell r="L127">
            <v>0</v>
          </cell>
          <cell r="M127">
            <v>0</v>
          </cell>
          <cell r="N127">
            <v>58339</v>
          </cell>
          <cell r="O127">
            <v>8</v>
          </cell>
          <cell r="P127">
            <v>0</v>
          </cell>
          <cell r="Q127">
            <v>5338</v>
          </cell>
          <cell r="R127">
            <v>7029</v>
          </cell>
          <cell r="S127">
            <v>816</v>
          </cell>
          <cell r="T127">
            <v>12.367000000000001</v>
          </cell>
          <cell r="U127">
            <v>18899.52</v>
          </cell>
        </row>
        <row r="128">
          <cell r="A128">
            <v>17480</v>
          </cell>
          <cell r="B128">
            <v>0</v>
          </cell>
          <cell r="C128">
            <v>44474</v>
          </cell>
          <cell r="D128">
            <v>69</v>
          </cell>
          <cell r="E128">
            <v>50</v>
          </cell>
          <cell r="F128">
            <v>1</v>
          </cell>
          <cell r="G128">
            <v>2358</v>
          </cell>
          <cell r="H128">
            <v>1</v>
          </cell>
          <cell r="I128">
            <v>0</v>
          </cell>
          <cell r="J128">
            <v>2</v>
          </cell>
          <cell r="K128">
            <v>1</v>
          </cell>
          <cell r="L128">
            <v>0</v>
          </cell>
          <cell r="M128">
            <v>0</v>
          </cell>
          <cell r="N128">
            <v>58339</v>
          </cell>
          <cell r="O128">
            <v>8</v>
          </cell>
          <cell r="P128">
            <v>0</v>
          </cell>
          <cell r="Q128">
            <v>5338</v>
          </cell>
          <cell r="R128">
            <v>7029</v>
          </cell>
          <cell r="S128">
            <v>816</v>
          </cell>
          <cell r="T128">
            <v>12.367000000000001</v>
          </cell>
          <cell r="U128">
            <v>18899.52</v>
          </cell>
        </row>
        <row r="129">
          <cell r="A129">
            <v>2341</v>
          </cell>
          <cell r="B129">
            <v>0</v>
          </cell>
          <cell r="C129">
            <v>44507</v>
          </cell>
          <cell r="D129">
            <v>69</v>
          </cell>
          <cell r="E129">
            <v>50</v>
          </cell>
          <cell r="F129">
            <v>1</v>
          </cell>
          <cell r="G129">
            <v>2358</v>
          </cell>
          <cell r="H129">
            <v>1</v>
          </cell>
          <cell r="I129">
            <v>0</v>
          </cell>
          <cell r="J129">
            <v>2</v>
          </cell>
          <cell r="K129">
            <v>1</v>
          </cell>
          <cell r="L129">
            <v>0</v>
          </cell>
          <cell r="M129">
            <v>0</v>
          </cell>
          <cell r="N129">
            <v>58339</v>
          </cell>
          <cell r="O129">
            <v>8</v>
          </cell>
          <cell r="P129">
            <v>0</v>
          </cell>
          <cell r="Q129">
            <v>5338</v>
          </cell>
          <cell r="R129">
            <v>7029</v>
          </cell>
          <cell r="S129">
            <v>816</v>
          </cell>
          <cell r="T129">
            <v>12.367000000000001</v>
          </cell>
          <cell r="U129">
            <v>18899.52</v>
          </cell>
        </row>
        <row r="130">
          <cell r="A130">
            <v>8127</v>
          </cell>
          <cell r="B130">
            <v>0</v>
          </cell>
          <cell r="C130">
            <v>44851</v>
          </cell>
          <cell r="D130">
            <v>69</v>
          </cell>
          <cell r="E130">
            <v>50</v>
          </cell>
          <cell r="F130">
            <v>1</v>
          </cell>
          <cell r="G130">
            <v>2358</v>
          </cell>
          <cell r="H130">
            <v>1</v>
          </cell>
          <cell r="I130">
            <v>0</v>
          </cell>
          <cell r="J130">
            <v>2</v>
          </cell>
          <cell r="K130">
            <v>1</v>
          </cell>
          <cell r="L130">
            <v>0</v>
          </cell>
          <cell r="M130">
            <v>0</v>
          </cell>
          <cell r="N130">
            <v>58339</v>
          </cell>
          <cell r="O130">
            <v>8</v>
          </cell>
          <cell r="P130">
            <v>0</v>
          </cell>
          <cell r="Q130">
            <v>5338</v>
          </cell>
          <cell r="R130">
            <v>7029</v>
          </cell>
          <cell r="S130">
            <v>816</v>
          </cell>
          <cell r="T130">
            <v>12.367000000000001</v>
          </cell>
          <cell r="U130">
            <v>18899.52</v>
          </cell>
        </row>
        <row r="131">
          <cell r="A131">
            <v>17776</v>
          </cell>
          <cell r="B131">
            <v>0</v>
          </cell>
          <cell r="C131">
            <v>45071</v>
          </cell>
          <cell r="D131">
            <v>69</v>
          </cell>
          <cell r="E131">
            <v>50</v>
          </cell>
          <cell r="F131">
            <v>1</v>
          </cell>
          <cell r="G131">
            <v>2358</v>
          </cell>
          <cell r="H131">
            <v>1</v>
          </cell>
          <cell r="I131">
            <v>0</v>
          </cell>
          <cell r="J131">
            <v>2</v>
          </cell>
          <cell r="K131">
            <v>1</v>
          </cell>
          <cell r="L131">
            <v>0</v>
          </cell>
          <cell r="M131">
            <v>0</v>
          </cell>
          <cell r="N131">
            <v>58339</v>
          </cell>
          <cell r="O131">
            <v>8</v>
          </cell>
          <cell r="P131">
            <v>0</v>
          </cell>
          <cell r="Q131">
            <v>5338</v>
          </cell>
          <cell r="R131">
            <v>7029</v>
          </cell>
          <cell r="S131">
            <v>816</v>
          </cell>
          <cell r="T131">
            <v>12.367000000000001</v>
          </cell>
          <cell r="U131">
            <v>18899.52</v>
          </cell>
        </row>
        <row r="132">
          <cell r="A132">
            <v>17470</v>
          </cell>
          <cell r="B132">
            <v>0</v>
          </cell>
          <cell r="C132">
            <v>45341</v>
          </cell>
          <cell r="D132">
            <v>69</v>
          </cell>
          <cell r="E132">
            <v>50</v>
          </cell>
          <cell r="F132">
            <v>1</v>
          </cell>
          <cell r="G132">
            <v>2358</v>
          </cell>
          <cell r="H132">
            <v>1</v>
          </cell>
          <cell r="I132">
            <v>0</v>
          </cell>
          <cell r="J132">
            <v>2</v>
          </cell>
          <cell r="K132">
            <v>1</v>
          </cell>
          <cell r="L132">
            <v>0</v>
          </cell>
          <cell r="M132">
            <v>0</v>
          </cell>
          <cell r="N132">
            <v>58339</v>
          </cell>
          <cell r="O132">
            <v>8</v>
          </cell>
          <cell r="P132">
            <v>0</v>
          </cell>
          <cell r="Q132">
            <v>5338</v>
          </cell>
          <cell r="R132">
            <v>7029</v>
          </cell>
          <cell r="S132">
            <v>816</v>
          </cell>
          <cell r="T132">
            <v>12.367000000000001</v>
          </cell>
          <cell r="U132">
            <v>18899.52</v>
          </cell>
        </row>
        <row r="133">
          <cell r="A133">
            <v>18682</v>
          </cell>
          <cell r="B133">
            <v>1</v>
          </cell>
          <cell r="C133">
            <v>45514</v>
          </cell>
          <cell r="D133">
            <v>69</v>
          </cell>
          <cell r="E133">
            <v>50</v>
          </cell>
          <cell r="F133">
            <v>1</v>
          </cell>
          <cell r="G133">
            <v>2358</v>
          </cell>
          <cell r="H133">
            <v>1</v>
          </cell>
          <cell r="I133">
            <v>0</v>
          </cell>
          <cell r="J133">
            <v>2</v>
          </cell>
          <cell r="K133">
            <v>1</v>
          </cell>
          <cell r="L133">
            <v>0</v>
          </cell>
          <cell r="M133">
            <v>0</v>
          </cell>
          <cell r="N133">
            <v>58339</v>
          </cell>
          <cell r="O133">
            <v>8</v>
          </cell>
          <cell r="P133">
            <v>0</v>
          </cell>
          <cell r="Q133">
            <v>5338</v>
          </cell>
          <cell r="R133">
            <v>7029</v>
          </cell>
          <cell r="S133">
            <v>816</v>
          </cell>
          <cell r="T133">
            <v>12.367000000000001</v>
          </cell>
          <cell r="U133">
            <v>18899.52</v>
          </cell>
        </row>
        <row r="134">
          <cell r="A134">
            <v>7521</v>
          </cell>
          <cell r="B134">
            <v>0</v>
          </cell>
          <cell r="C134">
            <v>45629</v>
          </cell>
          <cell r="D134">
            <v>69</v>
          </cell>
          <cell r="E134">
            <v>50</v>
          </cell>
          <cell r="F134">
            <v>1</v>
          </cell>
          <cell r="G134">
            <v>2358</v>
          </cell>
          <cell r="H134">
            <v>1</v>
          </cell>
          <cell r="I134">
            <v>0</v>
          </cell>
          <cell r="J134">
            <v>2</v>
          </cell>
          <cell r="K134">
            <v>1</v>
          </cell>
          <cell r="L134">
            <v>0</v>
          </cell>
          <cell r="M134">
            <v>0</v>
          </cell>
          <cell r="N134">
            <v>58339</v>
          </cell>
          <cell r="O134">
            <v>8</v>
          </cell>
          <cell r="P134">
            <v>0</v>
          </cell>
          <cell r="Q134">
            <v>5338</v>
          </cell>
          <cell r="R134">
            <v>7029</v>
          </cell>
          <cell r="S134">
            <v>816</v>
          </cell>
          <cell r="T134">
            <v>12.367000000000001</v>
          </cell>
          <cell r="U134">
            <v>18899.52</v>
          </cell>
        </row>
        <row r="135">
          <cell r="A135">
            <v>2313</v>
          </cell>
          <cell r="B135">
            <v>0</v>
          </cell>
          <cell r="C135">
            <v>45761</v>
          </cell>
          <cell r="D135">
            <v>69</v>
          </cell>
          <cell r="E135">
            <v>50</v>
          </cell>
          <cell r="F135">
            <v>1</v>
          </cell>
          <cell r="G135">
            <v>2358</v>
          </cell>
          <cell r="H135">
            <v>1</v>
          </cell>
          <cell r="I135">
            <v>0</v>
          </cell>
          <cell r="J135">
            <v>2</v>
          </cell>
          <cell r="K135">
            <v>1</v>
          </cell>
          <cell r="L135">
            <v>0</v>
          </cell>
          <cell r="M135">
            <v>0</v>
          </cell>
          <cell r="N135">
            <v>58339</v>
          </cell>
          <cell r="O135">
            <v>8</v>
          </cell>
          <cell r="P135">
            <v>0</v>
          </cell>
          <cell r="Q135">
            <v>5338</v>
          </cell>
          <cell r="R135">
            <v>7029</v>
          </cell>
          <cell r="S135">
            <v>816</v>
          </cell>
          <cell r="T135">
            <v>12.367000000000001</v>
          </cell>
          <cell r="U135">
            <v>18899.52</v>
          </cell>
        </row>
        <row r="136">
          <cell r="A136">
            <v>15311</v>
          </cell>
          <cell r="B136">
            <v>0</v>
          </cell>
          <cell r="C136">
            <v>45934</v>
          </cell>
          <cell r="D136">
            <v>69</v>
          </cell>
          <cell r="E136">
            <v>50</v>
          </cell>
          <cell r="F136">
            <v>1</v>
          </cell>
          <cell r="G136">
            <v>2358</v>
          </cell>
          <cell r="H136">
            <v>1</v>
          </cell>
          <cell r="I136">
            <v>0</v>
          </cell>
          <cell r="J136">
            <v>2</v>
          </cell>
          <cell r="K136">
            <v>1</v>
          </cell>
          <cell r="L136">
            <v>0</v>
          </cell>
          <cell r="M136">
            <v>0</v>
          </cell>
          <cell r="N136">
            <v>58339</v>
          </cell>
          <cell r="O136">
            <v>8</v>
          </cell>
          <cell r="P136">
            <v>0</v>
          </cell>
          <cell r="Q136">
            <v>5338</v>
          </cell>
          <cell r="R136">
            <v>7029</v>
          </cell>
          <cell r="S136">
            <v>816</v>
          </cell>
          <cell r="T136">
            <v>12.367000000000001</v>
          </cell>
          <cell r="U136">
            <v>18899.52</v>
          </cell>
        </row>
        <row r="137">
          <cell r="A137">
            <v>804</v>
          </cell>
          <cell r="B137">
            <v>1</v>
          </cell>
          <cell r="C137">
            <v>46523</v>
          </cell>
          <cell r="D137">
            <v>69</v>
          </cell>
          <cell r="E137">
            <v>50</v>
          </cell>
          <cell r="F137">
            <v>1</v>
          </cell>
          <cell r="G137">
            <v>2358</v>
          </cell>
          <cell r="H137">
            <v>1</v>
          </cell>
          <cell r="I137">
            <v>0</v>
          </cell>
          <cell r="J137">
            <v>2</v>
          </cell>
          <cell r="K137">
            <v>1</v>
          </cell>
          <cell r="L137">
            <v>0</v>
          </cell>
          <cell r="M137">
            <v>0</v>
          </cell>
          <cell r="N137">
            <v>58339</v>
          </cell>
          <cell r="O137">
            <v>8</v>
          </cell>
          <cell r="P137">
            <v>0</v>
          </cell>
          <cell r="Q137">
            <v>5338</v>
          </cell>
          <cell r="R137">
            <v>7029</v>
          </cell>
          <cell r="S137">
            <v>816</v>
          </cell>
          <cell r="T137">
            <v>12.367000000000001</v>
          </cell>
          <cell r="U137">
            <v>18899.52</v>
          </cell>
        </row>
        <row r="138">
          <cell r="A138">
            <v>7199</v>
          </cell>
          <cell r="B138">
            <v>0</v>
          </cell>
          <cell r="C138">
            <v>46551</v>
          </cell>
          <cell r="D138">
            <v>69</v>
          </cell>
          <cell r="E138">
            <v>50</v>
          </cell>
          <cell r="F138">
            <v>1</v>
          </cell>
          <cell r="G138">
            <v>2358</v>
          </cell>
          <cell r="H138">
            <v>1</v>
          </cell>
          <cell r="I138">
            <v>0</v>
          </cell>
          <cell r="J138">
            <v>2</v>
          </cell>
          <cell r="K138">
            <v>1</v>
          </cell>
          <cell r="L138">
            <v>0</v>
          </cell>
          <cell r="M138">
            <v>0</v>
          </cell>
          <cell r="N138">
            <v>58339</v>
          </cell>
          <cell r="O138">
            <v>8</v>
          </cell>
          <cell r="P138">
            <v>0</v>
          </cell>
          <cell r="Q138">
            <v>5338</v>
          </cell>
          <cell r="R138">
            <v>7029</v>
          </cell>
          <cell r="S138">
            <v>816</v>
          </cell>
          <cell r="T138">
            <v>12.367000000000001</v>
          </cell>
          <cell r="U138">
            <v>18899.52</v>
          </cell>
        </row>
        <row r="139">
          <cell r="A139">
            <v>3226</v>
          </cell>
          <cell r="B139">
            <v>1</v>
          </cell>
          <cell r="C139">
            <v>46610</v>
          </cell>
          <cell r="D139">
            <v>69</v>
          </cell>
          <cell r="E139">
            <v>50</v>
          </cell>
          <cell r="F139">
            <v>1</v>
          </cell>
          <cell r="G139">
            <v>2358</v>
          </cell>
          <cell r="H139">
            <v>1</v>
          </cell>
          <cell r="I139">
            <v>0</v>
          </cell>
          <cell r="J139">
            <v>2</v>
          </cell>
          <cell r="K139">
            <v>1</v>
          </cell>
          <cell r="L139">
            <v>0</v>
          </cell>
          <cell r="M139">
            <v>0</v>
          </cell>
          <cell r="N139">
            <v>58339</v>
          </cell>
          <cell r="O139">
            <v>8</v>
          </cell>
          <cell r="P139">
            <v>0</v>
          </cell>
          <cell r="Q139">
            <v>5338</v>
          </cell>
          <cell r="R139">
            <v>7029</v>
          </cell>
          <cell r="S139">
            <v>816</v>
          </cell>
          <cell r="T139">
            <v>12.367000000000001</v>
          </cell>
          <cell r="U139">
            <v>18899.52</v>
          </cell>
        </row>
        <row r="140">
          <cell r="A140">
            <v>1045</v>
          </cell>
          <cell r="B140">
            <v>0</v>
          </cell>
          <cell r="C140">
            <v>46907</v>
          </cell>
          <cell r="D140">
            <v>69</v>
          </cell>
          <cell r="E140">
            <v>50</v>
          </cell>
          <cell r="F140">
            <v>1</v>
          </cell>
          <cell r="G140">
            <v>2358</v>
          </cell>
          <cell r="H140">
            <v>1</v>
          </cell>
          <cell r="I140">
            <v>0</v>
          </cell>
          <cell r="J140">
            <v>2</v>
          </cell>
          <cell r="K140">
            <v>1</v>
          </cell>
          <cell r="L140">
            <v>0</v>
          </cell>
          <cell r="M140">
            <v>0</v>
          </cell>
          <cell r="N140">
            <v>58339</v>
          </cell>
          <cell r="O140">
            <v>8</v>
          </cell>
          <cell r="P140">
            <v>0</v>
          </cell>
          <cell r="Q140">
            <v>5338</v>
          </cell>
          <cell r="R140">
            <v>7029</v>
          </cell>
          <cell r="S140">
            <v>816</v>
          </cell>
          <cell r="T140">
            <v>12.367000000000001</v>
          </cell>
          <cell r="U140">
            <v>18899.52</v>
          </cell>
        </row>
        <row r="141">
          <cell r="A141">
            <v>12030</v>
          </cell>
          <cell r="B141">
            <v>1</v>
          </cell>
          <cell r="C141">
            <v>47065</v>
          </cell>
          <cell r="D141">
            <v>927</v>
          </cell>
          <cell r="E141">
            <v>100</v>
          </cell>
          <cell r="F141">
            <v>0</v>
          </cell>
          <cell r="G141">
            <v>2138</v>
          </cell>
          <cell r="H141">
            <v>1</v>
          </cell>
          <cell r="I141">
            <v>1</v>
          </cell>
          <cell r="J141">
            <v>1</v>
          </cell>
          <cell r="K141">
            <v>1</v>
          </cell>
          <cell r="L141">
            <v>0</v>
          </cell>
          <cell r="M141">
            <v>0</v>
          </cell>
          <cell r="N141">
            <v>84860</v>
          </cell>
          <cell r="O141">
            <v>7</v>
          </cell>
          <cell r="P141">
            <v>0</v>
          </cell>
          <cell r="Q141">
            <v>7762</v>
          </cell>
          <cell r="R141">
            <v>10205</v>
          </cell>
          <cell r="S141">
            <v>0</v>
          </cell>
          <cell r="T141">
            <v>17.966999999999999</v>
          </cell>
          <cell r="U141">
            <v>26746.400000000001</v>
          </cell>
        </row>
        <row r="142">
          <cell r="A142">
            <v>10748</v>
          </cell>
          <cell r="B142">
            <v>0</v>
          </cell>
          <cell r="C142">
            <v>47425</v>
          </cell>
          <cell r="D142">
            <v>927</v>
          </cell>
          <cell r="E142">
            <v>100</v>
          </cell>
          <cell r="F142">
            <v>0</v>
          </cell>
          <cell r="G142">
            <v>2138</v>
          </cell>
          <cell r="H142">
            <v>1</v>
          </cell>
          <cell r="I142">
            <v>1</v>
          </cell>
          <cell r="J142">
            <v>1</v>
          </cell>
          <cell r="K142">
            <v>1</v>
          </cell>
          <cell r="L142">
            <v>0</v>
          </cell>
          <cell r="M142">
            <v>0</v>
          </cell>
          <cell r="N142">
            <v>84860</v>
          </cell>
          <cell r="O142">
            <v>7</v>
          </cell>
          <cell r="P142">
            <v>0</v>
          </cell>
          <cell r="Q142">
            <v>7762</v>
          </cell>
          <cell r="R142">
            <v>10205</v>
          </cell>
          <cell r="S142">
            <v>0</v>
          </cell>
          <cell r="T142">
            <v>17.966999999999999</v>
          </cell>
          <cell r="U142">
            <v>26746.400000000001</v>
          </cell>
        </row>
        <row r="143">
          <cell r="A143">
            <v>11108</v>
          </cell>
          <cell r="B143">
            <v>1</v>
          </cell>
          <cell r="C143">
            <v>47599</v>
          </cell>
          <cell r="D143">
            <v>927</v>
          </cell>
          <cell r="E143">
            <v>100</v>
          </cell>
          <cell r="F143">
            <v>0</v>
          </cell>
          <cell r="G143">
            <v>2138</v>
          </cell>
          <cell r="H143">
            <v>1</v>
          </cell>
          <cell r="I143">
            <v>1</v>
          </cell>
          <cell r="J143">
            <v>1</v>
          </cell>
          <cell r="K143">
            <v>1</v>
          </cell>
          <cell r="L143">
            <v>0</v>
          </cell>
          <cell r="M143">
            <v>0</v>
          </cell>
          <cell r="N143">
            <v>84860</v>
          </cell>
          <cell r="O143">
            <v>7</v>
          </cell>
          <cell r="P143">
            <v>0</v>
          </cell>
          <cell r="Q143">
            <v>7762</v>
          </cell>
          <cell r="R143">
            <v>10205</v>
          </cell>
          <cell r="S143">
            <v>0</v>
          </cell>
          <cell r="T143">
            <v>17.966999999999999</v>
          </cell>
          <cell r="U143">
            <v>26746.400000000001</v>
          </cell>
        </row>
        <row r="144">
          <cell r="A144">
            <v>10903</v>
          </cell>
          <cell r="B144">
            <v>1</v>
          </cell>
          <cell r="C144">
            <v>47770</v>
          </cell>
          <cell r="D144">
            <v>927</v>
          </cell>
          <cell r="E144">
            <v>100</v>
          </cell>
          <cell r="F144">
            <v>0</v>
          </cell>
          <cell r="G144">
            <v>2138</v>
          </cell>
          <cell r="H144">
            <v>1</v>
          </cell>
          <cell r="I144">
            <v>1</v>
          </cell>
          <cell r="J144">
            <v>1</v>
          </cell>
          <cell r="K144">
            <v>1</v>
          </cell>
          <cell r="L144">
            <v>0</v>
          </cell>
          <cell r="M144">
            <v>0</v>
          </cell>
          <cell r="N144">
            <v>84860</v>
          </cell>
          <cell r="O144">
            <v>7</v>
          </cell>
          <cell r="P144">
            <v>0</v>
          </cell>
          <cell r="Q144">
            <v>7762</v>
          </cell>
          <cell r="R144">
            <v>10205</v>
          </cell>
          <cell r="S144">
            <v>0</v>
          </cell>
          <cell r="T144">
            <v>17.966999999999999</v>
          </cell>
          <cell r="U144">
            <v>26746.400000000001</v>
          </cell>
        </row>
        <row r="145">
          <cell r="A145">
            <v>16594</v>
          </cell>
          <cell r="B145">
            <v>1</v>
          </cell>
          <cell r="C145">
            <v>48109</v>
          </cell>
          <cell r="D145">
            <v>927</v>
          </cell>
          <cell r="E145">
            <v>100</v>
          </cell>
          <cell r="F145">
            <v>0</v>
          </cell>
          <cell r="G145">
            <v>2138</v>
          </cell>
          <cell r="H145">
            <v>1</v>
          </cell>
          <cell r="I145">
            <v>1</v>
          </cell>
          <cell r="J145">
            <v>1</v>
          </cell>
          <cell r="K145">
            <v>1</v>
          </cell>
          <cell r="L145">
            <v>0</v>
          </cell>
          <cell r="M145">
            <v>0</v>
          </cell>
          <cell r="N145">
            <v>84860</v>
          </cell>
          <cell r="O145">
            <v>7</v>
          </cell>
          <cell r="P145">
            <v>0</v>
          </cell>
          <cell r="Q145">
            <v>7762</v>
          </cell>
          <cell r="R145">
            <v>10205</v>
          </cell>
          <cell r="S145">
            <v>0</v>
          </cell>
          <cell r="T145">
            <v>17.966999999999999</v>
          </cell>
          <cell r="U145">
            <v>26746.400000000001</v>
          </cell>
        </row>
        <row r="146">
          <cell r="A146">
            <v>15259</v>
          </cell>
          <cell r="B146">
            <v>0</v>
          </cell>
          <cell r="C146">
            <v>48354</v>
          </cell>
          <cell r="D146">
            <v>927</v>
          </cell>
          <cell r="E146">
            <v>100</v>
          </cell>
          <cell r="F146">
            <v>0</v>
          </cell>
          <cell r="G146">
            <v>2138</v>
          </cell>
          <cell r="H146">
            <v>1</v>
          </cell>
          <cell r="I146">
            <v>1</v>
          </cell>
          <cell r="J146">
            <v>1</v>
          </cell>
          <cell r="K146">
            <v>1</v>
          </cell>
          <cell r="L146">
            <v>0</v>
          </cell>
          <cell r="M146">
            <v>0</v>
          </cell>
          <cell r="N146">
            <v>84860</v>
          </cell>
          <cell r="O146">
            <v>7</v>
          </cell>
          <cell r="P146">
            <v>0</v>
          </cell>
          <cell r="Q146">
            <v>7762</v>
          </cell>
          <cell r="R146">
            <v>10205</v>
          </cell>
          <cell r="S146">
            <v>0</v>
          </cell>
          <cell r="T146">
            <v>17.966999999999999</v>
          </cell>
          <cell r="U146">
            <v>26746.400000000001</v>
          </cell>
        </row>
        <row r="147">
          <cell r="A147">
            <v>17111</v>
          </cell>
          <cell r="B147">
            <v>0</v>
          </cell>
          <cell r="C147">
            <v>48392</v>
          </cell>
          <cell r="D147">
            <v>927</v>
          </cell>
          <cell r="E147">
            <v>100</v>
          </cell>
          <cell r="F147">
            <v>0</v>
          </cell>
          <cell r="G147">
            <v>2138</v>
          </cell>
          <cell r="H147">
            <v>1</v>
          </cell>
          <cell r="I147">
            <v>1</v>
          </cell>
          <cell r="J147">
            <v>1</v>
          </cell>
          <cell r="K147">
            <v>1</v>
          </cell>
          <cell r="L147">
            <v>0</v>
          </cell>
          <cell r="M147">
            <v>0</v>
          </cell>
          <cell r="N147">
            <v>84860</v>
          </cell>
          <cell r="O147">
            <v>7</v>
          </cell>
          <cell r="P147">
            <v>0</v>
          </cell>
          <cell r="Q147">
            <v>7762</v>
          </cell>
          <cell r="R147">
            <v>10205</v>
          </cell>
          <cell r="S147">
            <v>0</v>
          </cell>
          <cell r="T147">
            <v>17.966999999999999</v>
          </cell>
          <cell r="U147">
            <v>26746.400000000001</v>
          </cell>
        </row>
        <row r="148">
          <cell r="A148">
            <v>12698</v>
          </cell>
          <cell r="B148">
            <v>0</v>
          </cell>
          <cell r="C148">
            <v>48581</v>
          </cell>
          <cell r="D148">
            <v>927</v>
          </cell>
          <cell r="E148">
            <v>100</v>
          </cell>
          <cell r="F148">
            <v>0</v>
          </cell>
          <cell r="G148">
            <v>2138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0</v>
          </cell>
          <cell r="M148">
            <v>0</v>
          </cell>
          <cell r="N148">
            <v>84860</v>
          </cell>
          <cell r="O148">
            <v>7</v>
          </cell>
          <cell r="P148">
            <v>0</v>
          </cell>
          <cell r="Q148">
            <v>7762</v>
          </cell>
          <cell r="R148">
            <v>10205</v>
          </cell>
          <cell r="S148">
            <v>0</v>
          </cell>
          <cell r="T148">
            <v>17.966999999999999</v>
          </cell>
          <cell r="U148">
            <v>26746.400000000001</v>
          </cell>
        </row>
        <row r="149">
          <cell r="A149">
            <v>10999</v>
          </cell>
          <cell r="B149">
            <v>0</v>
          </cell>
          <cell r="C149">
            <v>48739</v>
          </cell>
          <cell r="D149">
            <v>927</v>
          </cell>
          <cell r="E149">
            <v>100</v>
          </cell>
          <cell r="F149">
            <v>0</v>
          </cell>
          <cell r="G149">
            <v>2138</v>
          </cell>
          <cell r="H149">
            <v>1</v>
          </cell>
          <cell r="I149">
            <v>1</v>
          </cell>
          <cell r="J149">
            <v>1</v>
          </cell>
          <cell r="K149">
            <v>1</v>
          </cell>
          <cell r="L149">
            <v>0</v>
          </cell>
          <cell r="M149">
            <v>0</v>
          </cell>
          <cell r="N149">
            <v>84860</v>
          </cell>
          <cell r="O149">
            <v>7</v>
          </cell>
          <cell r="P149">
            <v>0</v>
          </cell>
          <cell r="Q149">
            <v>7762</v>
          </cell>
          <cell r="R149">
            <v>10205</v>
          </cell>
          <cell r="S149">
            <v>0</v>
          </cell>
          <cell r="T149">
            <v>17.966999999999999</v>
          </cell>
          <cell r="U149">
            <v>26746.400000000001</v>
          </cell>
        </row>
        <row r="150">
          <cell r="A150">
            <v>9848</v>
          </cell>
          <cell r="B150">
            <v>0</v>
          </cell>
          <cell r="C150">
            <v>49663</v>
          </cell>
          <cell r="D150">
            <v>927</v>
          </cell>
          <cell r="E150">
            <v>100</v>
          </cell>
          <cell r="F150">
            <v>0</v>
          </cell>
          <cell r="G150">
            <v>2138</v>
          </cell>
          <cell r="H150">
            <v>1</v>
          </cell>
          <cell r="I150">
            <v>1</v>
          </cell>
          <cell r="J150">
            <v>1</v>
          </cell>
          <cell r="K150">
            <v>1</v>
          </cell>
          <cell r="L150">
            <v>0</v>
          </cell>
          <cell r="M150">
            <v>0</v>
          </cell>
          <cell r="N150">
            <v>84860</v>
          </cell>
          <cell r="O150">
            <v>7</v>
          </cell>
          <cell r="P150">
            <v>0</v>
          </cell>
          <cell r="Q150">
            <v>7762</v>
          </cell>
          <cell r="R150">
            <v>10205</v>
          </cell>
          <cell r="S150">
            <v>0</v>
          </cell>
          <cell r="T150">
            <v>17.966999999999999</v>
          </cell>
          <cell r="U150">
            <v>26746.400000000001</v>
          </cell>
        </row>
        <row r="151">
          <cell r="A151">
            <v>19182</v>
          </cell>
          <cell r="B151">
            <v>1</v>
          </cell>
          <cell r="C151">
            <v>49801</v>
          </cell>
          <cell r="D151">
            <v>927</v>
          </cell>
          <cell r="E151">
            <v>100</v>
          </cell>
          <cell r="F151">
            <v>0</v>
          </cell>
          <cell r="G151">
            <v>2138</v>
          </cell>
          <cell r="H151">
            <v>1</v>
          </cell>
          <cell r="I151">
            <v>1</v>
          </cell>
          <cell r="J151">
            <v>1</v>
          </cell>
          <cell r="K151">
            <v>1</v>
          </cell>
          <cell r="L151">
            <v>0</v>
          </cell>
          <cell r="M151">
            <v>0</v>
          </cell>
          <cell r="N151">
            <v>84860</v>
          </cell>
          <cell r="O151">
            <v>7</v>
          </cell>
          <cell r="P151">
            <v>0</v>
          </cell>
          <cell r="Q151">
            <v>7762</v>
          </cell>
          <cell r="R151">
            <v>10205</v>
          </cell>
          <cell r="S151">
            <v>0</v>
          </cell>
          <cell r="T151">
            <v>17.966999999999999</v>
          </cell>
          <cell r="U151">
            <v>26746.400000000001</v>
          </cell>
        </row>
        <row r="152">
          <cell r="A152">
            <v>17662</v>
          </cell>
          <cell r="B152">
            <v>1</v>
          </cell>
          <cell r="C152">
            <v>50216</v>
          </cell>
          <cell r="D152">
            <v>927</v>
          </cell>
          <cell r="E152">
            <v>100</v>
          </cell>
          <cell r="F152">
            <v>0</v>
          </cell>
          <cell r="G152">
            <v>2138</v>
          </cell>
          <cell r="H152">
            <v>1</v>
          </cell>
          <cell r="I152">
            <v>1</v>
          </cell>
          <cell r="J152">
            <v>1</v>
          </cell>
          <cell r="K152">
            <v>1</v>
          </cell>
          <cell r="L152">
            <v>0</v>
          </cell>
          <cell r="M152">
            <v>0</v>
          </cell>
          <cell r="N152">
            <v>84860</v>
          </cell>
          <cell r="O152">
            <v>7</v>
          </cell>
          <cell r="P152">
            <v>0</v>
          </cell>
          <cell r="Q152">
            <v>7762</v>
          </cell>
          <cell r="R152">
            <v>10205</v>
          </cell>
          <cell r="S152">
            <v>0</v>
          </cell>
          <cell r="T152">
            <v>17.966999999999999</v>
          </cell>
          <cell r="U152">
            <v>26746.400000000001</v>
          </cell>
        </row>
        <row r="153">
          <cell r="A153">
            <v>1279</v>
          </cell>
          <cell r="B153">
            <v>0</v>
          </cell>
          <cell r="C153">
            <v>50613</v>
          </cell>
          <cell r="D153">
            <v>927</v>
          </cell>
          <cell r="E153">
            <v>100</v>
          </cell>
          <cell r="F153">
            <v>0</v>
          </cell>
          <cell r="G153">
            <v>2138</v>
          </cell>
          <cell r="H153">
            <v>1</v>
          </cell>
          <cell r="I153">
            <v>1</v>
          </cell>
          <cell r="J153">
            <v>1</v>
          </cell>
          <cell r="K153">
            <v>1</v>
          </cell>
          <cell r="L153">
            <v>0</v>
          </cell>
          <cell r="M153">
            <v>0</v>
          </cell>
          <cell r="N153">
            <v>84860</v>
          </cell>
          <cell r="O153">
            <v>7</v>
          </cell>
          <cell r="P153">
            <v>0</v>
          </cell>
          <cell r="Q153">
            <v>7762</v>
          </cell>
          <cell r="R153">
            <v>10205</v>
          </cell>
          <cell r="S153">
            <v>0</v>
          </cell>
          <cell r="T153">
            <v>17.966999999999999</v>
          </cell>
          <cell r="U153">
            <v>26746.400000000001</v>
          </cell>
        </row>
        <row r="154">
          <cell r="A154">
            <v>18496</v>
          </cell>
          <cell r="B154">
            <v>1</v>
          </cell>
          <cell r="C154">
            <v>50797</v>
          </cell>
          <cell r="D154">
            <v>927</v>
          </cell>
          <cell r="E154">
            <v>100</v>
          </cell>
          <cell r="F154">
            <v>0</v>
          </cell>
          <cell r="G154">
            <v>2138</v>
          </cell>
          <cell r="H154">
            <v>1</v>
          </cell>
          <cell r="I154">
            <v>1</v>
          </cell>
          <cell r="J154">
            <v>1</v>
          </cell>
          <cell r="K154">
            <v>1</v>
          </cell>
          <cell r="L154">
            <v>0</v>
          </cell>
          <cell r="M154">
            <v>0</v>
          </cell>
          <cell r="N154">
            <v>84860</v>
          </cell>
          <cell r="O154">
            <v>7</v>
          </cell>
          <cell r="P154">
            <v>0</v>
          </cell>
          <cell r="Q154">
            <v>7762</v>
          </cell>
          <cell r="R154">
            <v>10205</v>
          </cell>
          <cell r="S154">
            <v>0</v>
          </cell>
          <cell r="T154">
            <v>17.966999999999999</v>
          </cell>
          <cell r="U154">
            <v>26746.400000000001</v>
          </cell>
        </row>
        <row r="155">
          <cell r="A155">
            <v>8176</v>
          </cell>
          <cell r="B155">
            <v>1</v>
          </cell>
          <cell r="C155">
            <v>51155</v>
          </cell>
          <cell r="D155">
            <v>927</v>
          </cell>
          <cell r="E155">
            <v>100</v>
          </cell>
          <cell r="F155">
            <v>0</v>
          </cell>
          <cell r="G155">
            <v>2138</v>
          </cell>
          <cell r="H155">
            <v>1</v>
          </cell>
          <cell r="I155">
            <v>1</v>
          </cell>
          <cell r="J155">
            <v>1</v>
          </cell>
          <cell r="K155">
            <v>1</v>
          </cell>
          <cell r="L155">
            <v>0</v>
          </cell>
          <cell r="M155">
            <v>0</v>
          </cell>
          <cell r="N155">
            <v>84860</v>
          </cell>
          <cell r="O155">
            <v>7</v>
          </cell>
          <cell r="P155">
            <v>0</v>
          </cell>
          <cell r="Q155">
            <v>7762</v>
          </cell>
          <cell r="R155">
            <v>10205</v>
          </cell>
          <cell r="S155">
            <v>0</v>
          </cell>
          <cell r="T155">
            <v>17.966999999999999</v>
          </cell>
          <cell r="U155">
            <v>26746.400000000001</v>
          </cell>
        </row>
        <row r="156">
          <cell r="A156">
            <v>16388</v>
          </cell>
          <cell r="B156">
            <v>0</v>
          </cell>
          <cell r="C156">
            <v>51336</v>
          </cell>
          <cell r="D156">
            <v>927</v>
          </cell>
          <cell r="E156">
            <v>100</v>
          </cell>
          <cell r="F156">
            <v>0</v>
          </cell>
          <cell r="G156">
            <v>2138</v>
          </cell>
          <cell r="H156">
            <v>1</v>
          </cell>
          <cell r="I156">
            <v>1</v>
          </cell>
          <cell r="J156">
            <v>1</v>
          </cell>
          <cell r="K156">
            <v>1</v>
          </cell>
          <cell r="L156">
            <v>0</v>
          </cell>
          <cell r="M156">
            <v>0</v>
          </cell>
          <cell r="N156">
            <v>84860</v>
          </cell>
          <cell r="O156">
            <v>7</v>
          </cell>
          <cell r="P156">
            <v>0</v>
          </cell>
          <cell r="Q156">
            <v>7762</v>
          </cell>
          <cell r="R156">
            <v>10205</v>
          </cell>
          <cell r="S156">
            <v>0</v>
          </cell>
          <cell r="T156">
            <v>17.966999999999999</v>
          </cell>
          <cell r="U156">
            <v>26746.400000000001</v>
          </cell>
        </row>
        <row r="157">
          <cell r="A157">
            <v>19086</v>
          </cell>
          <cell r="B157">
            <v>1</v>
          </cell>
          <cell r="C157">
            <v>52140</v>
          </cell>
          <cell r="D157">
            <v>927</v>
          </cell>
          <cell r="E157">
            <v>100</v>
          </cell>
          <cell r="F157">
            <v>0</v>
          </cell>
          <cell r="G157">
            <v>2138</v>
          </cell>
          <cell r="H157">
            <v>1</v>
          </cell>
          <cell r="I157">
            <v>1</v>
          </cell>
          <cell r="J157">
            <v>1</v>
          </cell>
          <cell r="K157">
            <v>1</v>
          </cell>
          <cell r="L157">
            <v>0</v>
          </cell>
          <cell r="M157">
            <v>0</v>
          </cell>
          <cell r="N157">
            <v>84860</v>
          </cell>
          <cell r="O157">
            <v>7</v>
          </cell>
          <cell r="P157">
            <v>0</v>
          </cell>
          <cell r="Q157">
            <v>7762</v>
          </cell>
          <cell r="R157">
            <v>10205</v>
          </cell>
          <cell r="S157">
            <v>0</v>
          </cell>
          <cell r="T157">
            <v>17.966999999999999</v>
          </cell>
          <cell r="U157">
            <v>26746.400000000001</v>
          </cell>
        </row>
        <row r="158">
          <cell r="A158">
            <v>17282</v>
          </cell>
          <cell r="B158">
            <v>0</v>
          </cell>
          <cell r="C158">
            <v>52368</v>
          </cell>
          <cell r="D158">
            <v>927</v>
          </cell>
          <cell r="E158">
            <v>100</v>
          </cell>
          <cell r="F158">
            <v>0</v>
          </cell>
          <cell r="G158">
            <v>2138</v>
          </cell>
          <cell r="H158">
            <v>1</v>
          </cell>
          <cell r="I158">
            <v>1</v>
          </cell>
          <cell r="J158">
            <v>1</v>
          </cell>
          <cell r="K158">
            <v>1</v>
          </cell>
          <cell r="L158">
            <v>0</v>
          </cell>
          <cell r="M158">
            <v>0</v>
          </cell>
          <cell r="N158">
            <v>84860</v>
          </cell>
          <cell r="O158">
            <v>7</v>
          </cell>
          <cell r="P158">
            <v>0</v>
          </cell>
          <cell r="Q158">
            <v>7762</v>
          </cell>
          <cell r="R158">
            <v>10205</v>
          </cell>
          <cell r="S158">
            <v>0</v>
          </cell>
          <cell r="T158">
            <v>17.966999999999999</v>
          </cell>
          <cell r="U158">
            <v>26746.400000000001</v>
          </cell>
        </row>
        <row r="159">
          <cell r="A159">
            <v>13649</v>
          </cell>
          <cell r="B159">
            <v>1</v>
          </cell>
          <cell r="C159">
            <v>53139</v>
          </cell>
          <cell r="D159">
            <v>927</v>
          </cell>
          <cell r="E159">
            <v>100</v>
          </cell>
          <cell r="F159">
            <v>0</v>
          </cell>
          <cell r="G159">
            <v>2138</v>
          </cell>
          <cell r="H159">
            <v>1</v>
          </cell>
          <cell r="I159">
            <v>1</v>
          </cell>
          <cell r="J159">
            <v>1</v>
          </cell>
          <cell r="K159">
            <v>1</v>
          </cell>
          <cell r="L159">
            <v>0</v>
          </cell>
          <cell r="M159">
            <v>0</v>
          </cell>
          <cell r="N159">
            <v>84860</v>
          </cell>
          <cell r="O159">
            <v>7</v>
          </cell>
          <cell r="P159">
            <v>0</v>
          </cell>
          <cell r="Q159">
            <v>7762</v>
          </cell>
          <cell r="R159">
            <v>10205</v>
          </cell>
          <cell r="S159">
            <v>0</v>
          </cell>
          <cell r="T159">
            <v>17.966999999999999</v>
          </cell>
          <cell r="U159">
            <v>26746.400000000001</v>
          </cell>
        </row>
        <row r="160">
          <cell r="A160">
            <v>14429</v>
          </cell>
          <cell r="B160">
            <v>0</v>
          </cell>
          <cell r="C160">
            <v>53756</v>
          </cell>
          <cell r="D160">
            <v>927</v>
          </cell>
          <cell r="E160">
            <v>100</v>
          </cell>
          <cell r="F160">
            <v>0</v>
          </cell>
          <cell r="G160">
            <v>2138</v>
          </cell>
          <cell r="H160">
            <v>1</v>
          </cell>
          <cell r="I160">
            <v>1</v>
          </cell>
          <cell r="J160">
            <v>1</v>
          </cell>
          <cell r="K160">
            <v>1</v>
          </cell>
          <cell r="L160">
            <v>0</v>
          </cell>
          <cell r="M160">
            <v>0</v>
          </cell>
          <cell r="N160">
            <v>84860</v>
          </cell>
          <cell r="O160">
            <v>7</v>
          </cell>
          <cell r="P160">
            <v>0</v>
          </cell>
          <cell r="Q160">
            <v>7762</v>
          </cell>
          <cell r="R160">
            <v>10205</v>
          </cell>
          <cell r="S160">
            <v>0</v>
          </cell>
          <cell r="T160">
            <v>17.966999999999999</v>
          </cell>
          <cell r="U160">
            <v>26746.400000000001</v>
          </cell>
        </row>
        <row r="161">
          <cell r="A161">
            <v>10026</v>
          </cell>
          <cell r="B161">
            <v>0</v>
          </cell>
          <cell r="C161">
            <v>53905</v>
          </cell>
          <cell r="D161">
            <v>927</v>
          </cell>
          <cell r="E161">
            <v>100</v>
          </cell>
          <cell r="F161">
            <v>0</v>
          </cell>
          <cell r="G161">
            <v>2138</v>
          </cell>
          <cell r="H161">
            <v>1</v>
          </cell>
          <cell r="I161">
            <v>1</v>
          </cell>
          <cell r="J161">
            <v>1</v>
          </cell>
          <cell r="K161">
            <v>1</v>
          </cell>
          <cell r="L161">
            <v>0</v>
          </cell>
          <cell r="M161">
            <v>0</v>
          </cell>
          <cell r="N161">
            <v>84860</v>
          </cell>
          <cell r="O161">
            <v>7</v>
          </cell>
          <cell r="P161">
            <v>0</v>
          </cell>
          <cell r="Q161">
            <v>7762</v>
          </cell>
          <cell r="R161">
            <v>10205</v>
          </cell>
          <cell r="S161">
            <v>0</v>
          </cell>
          <cell r="T161">
            <v>17.966999999999999</v>
          </cell>
          <cell r="U161">
            <v>26746.400000000001</v>
          </cell>
        </row>
        <row r="162">
          <cell r="A162">
            <v>4098</v>
          </cell>
          <cell r="B162">
            <v>1</v>
          </cell>
          <cell r="C162">
            <v>54245</v>
          </cell>
          <cell r="D162">
            <v>927</v>
          </cell>
          <cell r="E162">
            <v>100</v>
          </cell>
          <cell r="F162">
            <v>0</v>
          </cell>
          <cell r="G162">
            <v>2138</v>
          </cell>
          <cell r="H162">
            <v>1</v>
          </cell>
          <cell r="I162">
            <v>1</v>
          </cell>
          <cell r="J162">
            <v>1</v>
          </cell>
          <cell r="K162">
            <v>1</v>
          </cell>
          <cell r="L162">
            <v>0</v>
          </cell>
          <cell r="M162">
            <v>0</v>
          </cell>
          <cell r="N162">
            <v>84860</v>
          </cell>
          <cell r="O162">
            <v>7</v>
          </cell>
          <cell r="P162">
            <v>0</v>
          </cell>
          <cell r="Q162">
            <v>7762</v>
          </cell>
          <cell r="R162">
            <v>10205</v>
          </cell>
          <cell r="S162">
            <v>0</v>
          </cell>
          <cell r="T162">
            <v>17.966999999999999</v>
          </cell>
          <cell r="U162">
            <v>26746.400000000001</v>
          </cell>
        </row>
        <row r="163">
          <cell r="A163">
            <v>18795</v>
          </cell>
          <cell r="B163">
            <v>1</v>
          </cell>
          <cell r="C163">
            <v>54255</v>
          </cell>
          <cell r="D163">
            <v>927</v>
          </cell>
          <cell r="E163">
            <v>100</v>
          </cell>
          <cell r="F163">
            <v>0</v>
          </cell>
          <cell r="G163">
            <v>2138</v>
          </cell>
          <cell r="H163">
            <v>1</v>
          </cell>
          <cell r="I163">
            <v>1</v>
          </cell>
          <cell r="J163">
            <v>1</v>
          </cell>
          <cell r="K163">
            <v>1</v>
          </cell>
          <cell r="L163">
            <v>0</v>
          </cell>
          <cell r="M163">
            <v>0</v>
          </cell>
          <cell r="N163">
            <v>84860</v>
          </cell>
          <cell r="O163">
            <v>7</v>
          </cell>
          <cell r="P163">
            <v>0</v>
          </cell>
          <cell r="Q163">
            <v>7762</v>
          </cell>
          <cell r="R163">
            <v>10205</v>
          </cell>
          <cell r="S163">
            <v>0</v>
          </cell>
          <cell r="T163">
            <v>17.966999999999999</v>
          </cell>
          <cell r="U163">
            <v>26746.400000000001</v>
          </cell>
        </row>
        <row r="164">
          <cell r="A164">
            <v>7274</v>
          </cell>
          <cell r="B164">
            <v>1</v>
          </cell>
          <cell r="C164">
            <v>54255</v>
          </cell>
          <cell r="D164">
            <v>927</v>
          </cell>
          <cell r="E164">
            <v>100</v>
          </cell>
          <cell r="F164">
            <v>0</v>
          </cell>
          <cell r="G164">
            <v>2138</v>
          </cell>
          <cell r="H164">
            <v>1</v>
          </cell>
          <cell r="I164">
            <v>1</v>
          </cell>
          <cell r="J164">
            <v>1</v>
          </cell>
          <cell r="K164">
            <v>1</v>
          </cell>
          <cell r="L164">
            <v>0</v>
          </cell>
          <cell r="M164">
            <v>0</v>
          </cell>
          <cell r="N164">
            <v>84860</v>
          </cell>
          <cell r="O164">
            <v>7</v>
          </cell>
          <cell r="P164">
            <v>0</v>
          </cell>
          <cell r="Q164">
            <v>7762</v>
          </cell>
          <cell r="R164">
            <v>10205</v>
          </cell>
          <cell r="S164">
            <v>0</v>
          </cell>
          <cell r="T164">
            <v>17.966999999999999</v>
          </cell>
          <cell r="U164">
            <v>26746.400000000001</v>
          </cell>
        </row>
        <row r="165">
          <cell r="A165">
            <v>12542</v>
          </cell>
          <cell r="B165">
            <v>0</v>
          </cell>
          <cell r="C165">
            <v>54411</v>
          </cell>
          <cell r="D165">
            <v>927</v>
          </cell>
          <cell r="E165">
            <v>100</v>
          </cell>
          <cell r="F165">
            <v>0</v>
          </cell>
          <cell r="G165">
            <v>2138</v>
          </cell>
          <cell r="H165">
            <v>1</v>
          </cell>
          <cell r="I165">
            <v>1</v>
          </cell>
          <cell r="J165">
            <v>1</v>
          </cell>
          <cell r="K165">
            <v>1</v>
          </cell>
          <cell r="L165">
            <v>0</v>
          </cell>
          <cell r="M165">
            <v>0</v>
          </cell>
          <cell r="N165">
            <v>84860</v>
          </cell>
          <cell r="O165">
            <v>7</v>
          </cell>
          <cell r="P165">
            <v>0</v>
          </cell>
          <cell r="Q165">
            <v>7762</v>
          </cell>
          <cell r="R165">
            <v>10205</v>
          </cell>
          <cell r="S165">
            <v>0</v>
          </cell>
          <cell r="T165">
            <v>17.966999999999999</v>
          </cell>
          <cell r="U165">
            <v>26746.400000000001</v>
          </cell>
        </row>
        <row r="166">
          <cell r="A166">
            <v>17192</v>
          </cell>
          <cell r="B166">
            <v>0</v>
          </cell>
          <cell r="C166">
            <v>56900</v>
          </cell>
          <cell r="D166">
            <v>927</v>
          </cell>
          <cell r="E166">
            <v>100</v>
          </cell>
          <cell r="F166">
            <v>0</v>
          </cell>
          <cell r="G166">
            <v>2138</v>
          </cell>
          <cell r="H166">
            <v>1</v>
          </cell>
          <cell r="I166">
            <v>1</v>
          </cell>
          <cell r="J166">
            <v>1</v>
          </cell>
          <cell r="K166">
            <v>1</v>
          </cell>
          <cell r="L166">
            <v>0</v>
          </cell>
          <cell r="M166">
            <v>0</v>
          </cell>
          <cell r="N166">
            <v>84860</v>
          </cell>
          <cell r="O166">
            <v>7</v>
          </cell>
          <cell r="P166">
            <v>0</v>
          </cell>
          <cell r="Q166">
            <v>7762</v>
          </cell>
          <cell r="R166">
            <v>10205</v>
          </cell>
          <cell r="S166">
            <v>0</v>
          </cell>
          <cell r="T166">
            <v>17.966999999999999</v>
          </cell>
          <cell r="U166">
            <v>26746.400000000001</v>
          </cell>
        </row>
        <row r="167">
          <cell r="A167">
            <v>19224</v>
          </cell>
          <cell r="B167">
            <v>1</v>
          </cell>
          <cell r="C167">
            <v>58053</v>
          </cell>
          <cell r="D167">
            <v>912</v>
          </cell>
          <cell r="E167">
            <v>100</v>
          </cell>
          <cell r="F167">
            <v>0</v>
          </cell>
          <cell r="G167">
            <v>2097</v>
          </cell>
          <cell r="H167">
            <v>1</v>
          </cell>
          <cell r="I167">
            <v>1</v>
          </cell>
          <cell r="J167">
            <v>1</v>
          </cell>
          <cell r="K167">
            <v>1</v>
          </cell>
          <cell r="L167">
            <v>0</v>
          </cell>
          <cell r="M167">
            <v>0</v>
          </cell>
          <cell r="N167">
            <v>102377</v>
          </cell>
          <cell r="O167">
            <v>6</v>
          </cell>
          <cell r="P167">
            <v>0</v>
          </cell>
          <cell r="Q167">
            <v>10597</v>
          </cell>
          <cell r="R167">
            <v>12914</v>
          </cell>
          <cell r="S167">
            <v>0</v>
          </cell>
          <cell r="T167">
            <v>23.510999999999999</v>
          </cell>
          <cell r="U167">
            <v>35008.22</v>
          </cell>
        </row>
        <row r="168">
          <cell r="A168">
            <v>18611</v>
          </cell>
          <cell r="B168">
            <v>1</v>
          </cell>
          <cell r="C168">
            <v>58261</v>
          </cell>
          <cell r="D168">
            <v>912</v>
          </cell>
          <cell r="E168">
            <v>100</v>
          </cell>
          <cell r="F168">
            <v>0</v>
          </cell>
          <cell r="G168">
            <v>2097</v>
          </cell>
          <cell r="H168">
            <v>1</v>
          </cell>
          <cell r="I168">
            <v>1</v>
          </cell>
          <cell r="J168">
            <v>1</v>
          </cell>
          <cell r="K168">
            <v>1</v>
          </cell>
          <cell r="L168">
            <v>0</v>
          </cell>
          <cell r="M168">
            <v>0</v>
          </cell>
          <cell r="N168">
            <v>102377</v>
          </cell>
          <cell r="O168">
            <v>6</v>
          </cell>
          <cell r="P168">
            <v>0</v>
          </cell>
          <cell r="Q168">
            <v>10597</v>
          </cell>
          <cell r="R168">
            <v>12914</v>
          </cell>
          <cell r="S168">
            <v>0</v>
          </cell>
          <cell r="T168">
            <v>23.510999999999999</v>
          </cell>
          <cell r="U168">
            <v>35008.22</v>
          </cell>
        </row>
        <row r="169">
          <cell r="A169">
            <v>7703</v>
          </cell>
          <cell r="B169">
            <v>1</v>
          </cell>
          <cell r="C169">
            <v>59025</v>
          </cell>
          <cell r="D169">
            <v>912</v>
          </cell>
          <cell r="E169">
            <v>100</v>
          </cell>
          <cell r="F169">
            <v>0</v>
          </cell>
          <cell r="G169">
            <v>2097</v>
          </cell>
          <cell r="H169">
            <v>1</v>
          </cell>
          <cell r="I169">
            <v>1</v>
          </cell>
          <cell r="J169">
            <v>1</v>
          </cell>
          <cell r="K169">
            <v>1</v>
          </cell>
          <cell r="L169">
            <v>0</v>
          </cell>
          <cell r="M169">
            <v>0</v>
          </cell>
          <cell r="N169">
            <v>102377</v>
          </cell>
          <cell r="O169">
            <v>6</v>
          </cell>
          <cell r="P169">
            <v>0</v>
          </cell>
          <cell r="Q169">
            <v>10597</v>
          </cell>
          <cell r="R169">
            <v>12914</v>
          </cell>
          <cell r="S169">
            <v>0</v>
          </cell>
          <cell r="T169">
            <v>23.510999999999999</v>
          </cell>
          <cell r="U169">
            <v>35008.22</v>
          </cell>
        </row>
        <row r="170">
          <cell r="A170">
            <v>8975</v>
          </cell>
          <cell r="B170">
            <v>1</v>
          </cell>
          <cell r="C170">
            <v>59185</v>
          </cell>
          <cell r="D170">
            <v>912</v>
          </cell>
          <cell r="E170">
            <v>100</v>
          </cell>
          <cell r="F170">
            <v>0</v>
          </cell>
          <cell r="G170">
            <v>2097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0</v>
          </cell>
          <cell r="M170">
            <v>0</v>
          </cell>
          <cell r="N170">
            <v>102377</v>
          </cell>
          <cell r="O170">
            <v>6</v>
          </cell>
          <cell r="P170">
            <v>0</v>
          </cell>
          <cell r="Q170">
            <v>10597</v>
          </cell>
          <cell r="R170">
            <v>12914</v>
          </cell>
          <cell r="S170">
            <v>0</v>
          </cell>
          <cell r="T170">
            <v>23.510999999999999</v>
          </cell>
          <cell r="U170">
            <v>35008.22</v>
          </cell>
        </row>
        <row r="171">
          <cell r="A171">
            <v>10271</v>
          </cell>
          <cell r="B171">
            <v>1</v>
          </cell>
          <cell r="C171">
            <v>59483</v>
          </cell>
          <cell r="D171">
            <v>912</v>
          </cell>
          <cell r="E171">
            <v>100</v>
          </cell>
          <cell r="F171">
            <v>0</v>
          </cell>
          <cell r="G171">
            <v>2097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0</v>
          </cell>
          <cell r="M171">
            <v>0</v>
          </cell>
          <cell r="N171">
            <v>102377</v>
          </cell>
          <cell r="O171">
            <v>6</v>
          </cell>
          <cell r="P171">
            <v>0</v>
          </cell>
          <cell r="Q171">
            <v>10597</v>
          </cell>
          <cell r="R171">
            <v>12914</v>
          </cell>
          <cell r="S171">
            <v>0</v>
          </cell>
          <cell r="T171">
            <v>23.510999999999999</v>
          </cell>
          <cell r="U171">
            <v>35008.22</v>
          </cell>
        </row>
        <row r="172">
          <cell r="A172">
            <v>6400</v>
          </cell>
          <cell r="B172">
            <v>1</v>
          </cell>
          <cell r="C172">
            <v>59594</v>
          </cell>
          <cell r="D172">
            <v>912</v>
          </cell>
          <cell r="E172">
            <v>100</v>
          </cell>
          <cell r="F172">
            <v>0</v>
          </cell>
          <cell r="G172">
            <v>2097</v>
          </cell>
          <cell r="H172">
            <v>1</v>
          </cell>
          <cell r="I172">
            <v>1</v>
          </cell>
          <cell r="J172">
            <v>1</v>
          </cell>
          <cell r="K172">
            <v>1</v>
          </cell>
          <cell r="L172">
            <v>0</v>
          </cell>
          <cell r="M172">
            <v>0</v>
          </cell>
          <cell r="N172">
            <v>102377</v>
          </cell>
          <cell r="O172">
            <v>6</v>
          </cell>
          <cell r="P172">
            <v>0</v>
          </cell>
          <cell r="Q172">
            <v>10597</v>
          </cell>
          <cell r="R172">
            <v>12914</v>
          </cell>
          <cell r="S172">
            <v>0</v>
          </cell>
          <cell r="T172">
            <v>23.510999999999999</v>
          </cell>
          <cell r="U172">
            <v>35008.22</v>
          </cell>
        </row>
        <row r="173">
          <cell r="A173">
            <v>13434</v>
          </cell>
          <cell r="B173">
            <v>1</v>
          </cell>
          <cell r="C173">
            <v>60042</v>
          </cell>
          <cell r="D173">
            <v>912</v>
          </cell>
          <cell r="E173">
            <v>100</v>
          </cell>
          <cell r="F173">
            <v>0</v>
          </cell>
          <cell r="G173">
            <v>2097</v>
          </cell>
          <cell r="H173">
            <v>1</v>
          </cell>
          <cell r="I173">
            <v>1</v>
          </cell>
          <cell r="J173">
            <v>1</v>
          </cell>
          <cell r="K173">
            <v>1</v>
          </cell>
          <cell r="L173">
            <v>0</v>
          </cell>
          <cell r="M173">
            <v>0</v>
          </cell>
          <cell r="N173">
            <v>102377</v>
          </cell>
          <cell r="O173">
            <v>6</v>
          </cell>
          <cell r="P173">
            <v>0</v>
          </cell>
          <cell r="Q173">
            <v>10597</v>
          </cell>
          <cell r="R173">
            <v>12914</v>
          </cell>
          <cell r="S173">
            <v>0</v>
          </cell>
          <cell r="T173">
            <v>23.510999999999999</v>
          </cell>
          <cell r="U173">
            <v>35008.22</v>
          </cell>
        </row>
        <row r="174">
          <cell r="A174">
            <v>14676</v>
          </cell>
          <cell r="B174">
            <v>0</v>
          </cell>
          <cell r="C174">
            <v>60420</v>
          </cell>
          <cell r="D174">
            <v>912</v>
          </cell>
          <cell r="E174">
            <v>100</v>
          </cell>
          <cell r="F174">
            <v>0</v>
          </cell>
          <cell r="G174">
            <v>2097</v>
          </cell>
          <cell r="H174">
            <v>1</v>
          </cell>
          <cell r="I174">
            <v>1</v>
          </cell>
          <cell r="J174">
            <v>1</v>
          </cell>
          <cell r="K174">
            <v>1</v>
          </cell>
          <cell r="L174">
            <v>0</v>
          </cell>
          <cell r="M174">
            <v>0</v>
          </cell>
          <cell r="N174">
            <v>102377</v>
          </cell>
          <cell r="O174">
            <v>6</v>
          </cell>
          <cell r="P174">
            <v>0</v>
          </cell>
          <cell r="Q174">
            <v>10597</v>
          </cell>
          <cell r="R174">
            <v>12914</v>
          </cell>
          <cell r="S174">
            <v>0</v>
          </cell>
          <cell r="T174">
            <v>23.510999999999999</v>
          </cell>
          <cell r="U174">
            <v>35008.22</v>
          </cell>
        </row>
        <row r="175">
          <cell r="A175">
            <v>4050</v>
          </cell>
          <cell r="B175">
            <v>1</v>
          </cell>
          <cell r="C175">
            <v>60421</v>
          </cell>
          <cell r="D175">
            <v>912</v>
          </cell>
          <cell r="E175">
            <v>100</v>
          </cell>
          <cell r="F175">
            <v>0</v>
          </cell>
          <cell r="G175">
            <v>2097</v>
          </cell>
          <cell r="H175">
            <v>1</v>
          </cell>
          <cell r="I175">
            <v>1</v>
          </cell>
          <cell r="J175">
            <v>1</v>
          </cell>
          <cell r="K175">
            <v>1</v>
          </cell>
          <cell r="L175">
            <v>0</v>
          </cell>
          <cell r="M175">
            <v>0</v>
          </cell>
          <cell r="N175">
            <v>102377</v>
          </cell>
          <cell r="O175">
            <v>6</v>
          </cell>
          <cell r="P175">
            <v>0</v>
          </cell>
          <cell r="Q175">
            <v>10597</v>
          </cell>
          <cell r="R175">
            <v>12914</v>
          </cell>
          <cell r="S175">
            <v>0</v>
          </cell>
          <cell r="T175">
            <v>23.510999999999999</v>
          </cell>
          <cell r="U175">
            <v>35008.22</v>
          </cell>
        </row>
        <row r="176">
          <cell r="A176">
            <v>13384</v>
          </cell>
          <cell r="B176">
            <v>1</v>
          </cell>
          <cell r="C176">
            <v>60976</v>
          </cell>
          <cell r="D176">
            <v>912</v>
          </cell>
          <cell r="E176">
            <v>100</v>
          </cell>
          <cell r="F176">
            <v>0</v>
          </cell>
          <cell r="G176">
            <v>2097</v>
          </cell>
          <cell r="H176">
            <v>1</v>
          </cell>
          <cell r="I176">
            <v>1</v>
          </cell>
          <cell r="J176">
            <v>1</v>
          </cell>
          <cell r="K176">
            <v>1</v>
          </cell>
          <cell r="L176">
            <v>0</v>
          </cell>
          <cell r="M176">
            <v>0</v>
          </cell>
          <cell r="N176">
            <v>102377</v>
          </cell>
          <cell r="O176">
            <v>6</v>
          </cell>
          <cell r="P176">
            <v>0</v>
          </cell>
          <cell r="Q176">
            <v>10597</v>
          </cell>
          <cell r="R176">
            <v>12914</v>
          </cell>
          <cell r="S176">
            <v>0</v>
          </cell>
          <cell r="T176">
            <v>23.510999999999999</v>
          </cell>
          <cell r="U176">
            <v>35008.22</v>
          </cell>
        </row>
        <row r="177">
          <cell r="A177">
            <v>6786</v>
          </cell>
          <cell r="B177">
            <v>1</v>
          </cell>
          <cell r="C177">
            <v>61441</v>
          </cell>
          <cell r="D177">
            <v>912</v>
          </cell>
          <cell r="E177">
            <v>100</v>
          </cell>
          <cell r="F177">
            <v>0</v>
          </cell>
          <cell r="G177">
            <v>2097</v>
          </cell>
          <cell r="H177">
            <v>1</v>
          </cell>
          <cell r="I177">
            <v>1</v>
          </cell>
          <cell r="J177">
            <v>1</v>
          </cell>
          <cell r="K177">
            <v>1</v>
          </cell>
          <cell r="L177">
            <v>0</v>
          </cell>
          <cell r="M177">
            <v>0</v>
          </cell>
          <cell r="N177">
            <v>102377</v>
          </cell>
          <cell r="O177">
            <v>6</v>
          </cell>
          <cell r="P177">
            <v>0</v>
          </cell>
          <cell r="Q177">
            <v>10597</v>
          </cell>
          <cell r="R177">
            <v>12914</v>
          </cell>
          <cell r="S177">
            <v>0</v>
          </cell>
          <cell r="T177">
            <v>23.510999999999999</v>
          </cell>
          <cell r="U177">
            <v>35008.22</v>
          </cell>
        </row>
        <row r="178">
          <cell r="A178">
            <v>12650</v>
          </cell>
          <cell r="B178">
            <v>0</v>
          </cell>
          <cell r="C178">
            <v>61714</v>
          </cell>
          <cell r="D178">
            <v>912</v>
          </cell>
          <cell r="E178">
            <v>100</v>
          </cell>
          <cell r="F178">
            <v>0</v>
          </cell>
          <cell r="G178">
            <v>2097</v>
          </cell>
          <cell r="H178">
            <v>1</v>
          </cell>
          <cell r="I178">
            <v>1</v>
          </cell>
          <cell r="J178">
            <v>1</v>
          </cell>
          <cell r="K178">
            <v>1</v>
          </cell>
          <cell r="L178">
            <v>0</v>
          </cell>
          <cell r="M178">
            <v>0</v>
          </cell>
          <cell r="N178">
            <v>102377</v>
          </cell>
          <cell r="O178">
            <v>6</v>
          </cell>
          <cell r="P178">
            <v>0</v>
          </cell>
          <cell r="Q178">
            <v>10597</v>
          </cell>
          <cell r="R178">
            <v>12914</v>
          </cell>
          <cell r="S178">
            <v>0</v>
          </cell>
          <cell r="T178">
            <v>23.510999999999999</v>
          </cell>
          <cell r="U178">
            <v>35008.22</v>
          </cell>
        </row>
        <row r="179">
          <cell r="A179">
            <v>11284</v>
          </cell>
          <cell r="B179">
            <v>1</v>
          </cell>
          <cell r="C179">
            <v>61808</v>
          </cell>
          <cell r="D179">
            <v>912</v>
          </cell>
          <cell r="E179">
            <v>100</v>
          </cell>
          <cell r="F179">
            <v>0</v>
          </cell>
          <cell r="G179">
            <v>2097</v>
          </cell>
          <cell r="H179">
            <v>1</v>
          </cell>
          <cell r="I179">
            <v>1</v>
          </cell>
          <cell r="J179">
            <v>1</v>
          </cell>
          <cell r="K179">
            <v>1</v>
          </cell>
          <cell r="L179">
            <v>0</v>
          </cell>
          <cell r="M179">
            <v>0</v>
          </cell>
          <cell r="N179">
            <v>102377</v>
          </cell>
          <cell r="O179">
            <v>6</v>
          </cell>
          <cell r="P179">
            <v>0</v>
          </cell>
          <cell r="Q179">
            <v>10597</v>
          </cell>
          <cell r="R179">
            <v>12914</v>
          </cell>
          <cell r="S179">
            <v>0</v>
          </cell>
          <cell r="T179">
            <v>23.510999999999999</v>
          </cell>
          <cell r="U179">
            <v>35008.22</v>
          </cell>
        </row>
        <row r="180">
          <cell r="A180">
            <v>5055</v>
          </cell>
          <cell r="B180">
            <v>1</v>
          </cell>
          <cell r="C180">
            <v>62013</v>
          </cell>
          <cell r="D180">
            <v>912</v>
          </cell>
          <cell r="E180">
            <v>100</v>
          </cell>
          <cell r="F180">
            <v>0</v>
          </cell>
          <cell r="G180">
            <v>2097</v>
          </cell>
          <cell r="H180">
            <v>1</v>
          </cell>
          <cell r="I180">
            <v>1</v>
          </cell>
          <cell r="J180">
            <v>1</v>
          </cell>
          <cell r="K180">
            <v>1</v>
          </cell>
          <cell r="L180">
            <v>0</v>
          </cell>
          <cell r="M180">
            <v>0</v>
          </cell>
          <cell r="N180">
            <v>102377</v>
          </cell>
          <cell r="O180">
            <v>6</v>
          </cell>
          <cell r="P180">
            <v>0</v>
          </cell>
          <cell r="Q180">
            <v>10597</v>
          </cell>
          <cell r="R180">
            <v>12914</v>
          </cell>
          <cell r="S180">
            <v>0</v>
          </cell>
          <cell r="T180">
            <v>23.510999999999999</v>
          </cell>
          <cell r="U180">
            <v>35008.22</v>
          </cell>
        </row>
        <row r="181">
          <cell r="A181">
            <v>6659</v>
          </cell>
          <cell r="B181">
            <v>1</v>
          </cell>
          <cell r="C181">
            <v>62702</v>
          </cell>
          <cell r="D181">
            <v>912</v>
          </cell>
          <cell r="E181">
            <v>100</v>
          </cell>
          <cell r="F181">
            <v>0</v>
          </cell>
          <cell r="G181">
            <v>2097</v>
          </cell>
          <cell r="H181">
            <v>1</v>
          </cell>
          <cell r="I181">
            <v>1</v>
          </cell>
          <cell r="J181">
            <v>1</v>
          </cell>
          <cell r="K181">
            <v>1</v>
          </cell>
          <cell r="L181">
            <v>0</v>
          </cell>
          <cell r="M181">
            <v>0</v>
          </cell>
          <cell r="N181">
            <v>102377</v>
          </cell>
          <cell r="O181">
            <v>6</v>
          </cell>
          <cell r="P181">
            <v>0</v>
          </cell>
          <cell r="Q181">
            <v>10597</v>
          </cell>
          <cell r="R181">
            <v>12914</v>
          </cell>
          <cell r="S181">
            <v>0</v>
          </cell>
          <cell r="T181">
            <v>23.510999999999999</v>
          </cell>
          <cell r="U181">
            <v>35008.22</v>
          </cell>
        </row>
        <row r="182">
          <cell r="A182">
            <v>9001</v>
          </cell>
          <cell r="B182">
            <v>1</v>
          </cell>
          <cell r="C182">
            <v>62806</v>
          </cell>
          <cell r="D182">
            <v>912</v>
          </cell>
          <cell r="E182">
            <v>100</v>
          </cell>
          <cell r="F182">
            <v>0</v>
          </cell>
          <cell r="G182">
            <v>2097</v>
          </cell>
          <cell r="H182">
            <v>1</v>
          </cell>
          <cell r="I182">
            <v>1</v>
          </cell>
          <cell r="J182">
            <v>1</v>
          </cell>
          <cell r="K182">
            <v>1</v>
          </cell>
          <cell r="L182">
            <v>0</v>
          </cell>
          <cell r="M182">
            <v>0</v>
          </cell>
          <cell r="N182">
            <v>102377</v>
          </cell>
          <cell r="O182">
            <v>6</v>
          </cell>
          <cell r="P182">
            <v>0</v>
          </cell>
          <cell r="Q182">
            <v>10597</v>
          </cell>
          <cell r="R182">
            <v>12914</v>
          </cell>
          <cell r="S182">
            <v>0</v>
          </cell>
          <cell r="T182">
            <v>23.510999999999999</v>
          </cell>
          <cell r="U182">
            <v>35008.22</v>
          </cell>
        </row>
        <row r="183">
          <cell r="A183">
            <v>12949</v>
          </cell>
          <cell r="B183">
            <v>1</v>
          </cell>
          <cell r="C183">
            <v>63363</v>
          </cell>
          <cell r="D183">
            <v>112</v>
          </cell>
          <cell r="E183">
            <v>100</v>
          </cell>
          <cell r="F183">
            <v>1</v>
          </cell>
          <cell r="G183">
            <v>2435</v>
          </cell>
          <cell r="H183">
            <v>1</v>
          </cell>
          <cell r="I183">
            <v>1</v>
          </cell>
          <cell r="J183">
            <v>1</v>
          </cell>
          <cell r="K183">
            <v>1</v>
          </cell>
          <cell r="L183">
            <v>0</v>
          </cell>
          <cell r="M183">
            <v>0</v>
          </cell>
          <cell r="N183">
            <v>106529</v>
          </cell>
          <cell r="O183">
            <v>5</v>
          </cell>
          <cell r="P183">
            <v>0</v>
          </cell>
          <cell r="Q183">
            <v>10556</v>
          </cell>
          <cell r="R183">
            <v>13332</v>
          </cell>
          <cell r="S183">
            <v>0</v>
          </cell>
          <cell r="T183">
            <v>23.888000000000002</v>
          </cell>
          <cell r="U183">
            <v>35565.360000000001</v>
          </cell>
        </row>
        <row r="184">
          <cell r="A184">
            <v>4665</v>
          </cell>
          <cell r="B184">
            <v>0</v>
          </cell>
          <cell r="C184">
            <v>64570</v>
          </cell>
          <cell r="D184">
            <v>112</v>
          </cell>
          <cell r="E184">
            <v>100</v>
          </cell>
          <cell r="F184">
            <v>1</v>
          </cell>
          <cell r="G184">
            <v>2435</v>
          </cell>
          <cell r="H184">
            <v>1</v>
          </cell>
          <cell r="I184">
            <v>1</v>
          </cell>
          <cell r="J184">
            <v>1</v>
          </cell>
          <cell r="K184">
            <v>1</v>
          </cell>
          <cell r="L184">
            <v>0</v>
          </cell>
          <cell r="M184">
            <v>0</v>
          </cell>
          <cell r="N184">
            <v>106529</v>
          </cell>
          <cell r="O184">
            <v>5</v>
          </cell>
          <cell r="P184">
            <v>0</v>
          </cell>
          <cell r="Q184">
            <v>10556</v>
          </cell>
          <cell r="R184">
            <v>13332</v>
          </cell>
          <cell r="S184">
            <v>0</v>
          </cell>
          <cell r="T184">
            <v>23.888000000000002</v>
          </cell>
          <cell r="U184">
            <v>35565.360000000001</v>
          </cell>
        </row>
        <row r="185">
          <cell r="A185">
            <v>14310</v>
          </cell>
          <cell r="B185">
            <v>1</v>
          </cell>
          <cell r="C185">
            <v>64849</v>
          </cell>
          <cell r="D185">
            <v>112</v>
          </cell>
          <cell r="E185">
            <v>100</v>
          </cell>
          <cell r="F185">
            <v>1</v>
          </cell>
          <cell r="G185">
            <v>2435</v>
          </cell>
          <cell r="H185">
            <v>1</v>
          </cell>
          <cell r="I185">
            <v>1</v>
          </cell>
          <cell r="J185">
            <v>1</v>
          </cell>
          <cell r="K185">
            <v>1</v>
          </cell>
          <cell r="L185">
            <v>0</v>
          </cell>
          <cell r="M185">
            <v>0</v>
          </cell>
          <cell r="N185">
            <v>106529</v>
          </cell>
          <cell r="O185">
            <v>5</v>
          </cell>
          <cell r="P185">
            <v>0</v>
          </cell>
          <cell r="Q185">
            <v>10556</v>
          </cell>
          <cell r="R185">
            <v>13332</v>
          </cell>
          <cell r="S185">
            <v>0</v>
          </cell>
          <cell r="T185">
            <v>23.888000000000002</v>
          </cell>
          <cell r="U185">
            <v>35565.360000000001</v>
          </cell>
        </row>
        <row r="186">
          <cell r="A186">
            <v>17120</v>
          </cell>
          <cell r="B186">
            <v>1</v>
          </cell>
          <cell r="C186">
            <v>65017</v>
          </cell>
          <cell r="D186">
            <v>112</v>
          </cell>
          <cell r="E186">
            <v>100</v>
          </cell>
          <cell r="F186">
            <v>1</v>
          </cell>
          <cell r="G186">
            <v>2435</v>
          </cell>
          <cell r="H186">
            <v>1</v>
          </cell>
          <cell r="I186">
            <v>1</v>
          </cell>
          <cell r="J186">
            <v>1</v>
          </cell>
          <cell r="K186">
            <v>1</v>
          </cell>
          <cell r="L186">
            <v>0</v>
          </cell>
          <cell r="M186">
            <v>0</v>
          </cell>
          <cell r="N186">
            <v>106529</v>
          </cell>
          <cell r="O186">
            <v>5</v>
          </cell>
          <cell r="P186">
            <v>0</v>
          </cell>
          <cell r="Q186">
            <v>10556</v>
          </cell>
          <cell r="R186">
            <v>13332</v>
          </cell>
          <cell r="S186">
            <v>0</v>
          </cell>
          <cell r="T186">
            <v>23.888000000000002</v>
          </cell>
          <cell r="U186">
            <v>35565.360000000001</v>
          </cell>
        </row>
        <row r="187">
          <cell r="A187">
            <v>15287</v>
          </cell>
          <cell r="B187">
            <v>0</v>
          </cell>
          <cell r="C187">
            <v>65177</v>
          </cell>
          <cell r="D187">
            <v>112</v>
          </cell>
          <cell r="E187">
            <v>100</v>
          </cell>
          <cell r="F187">
            <v>1</v>
          </cell>
          <cell r="G187">
            <v>2435</v>
          </cell>
          <cell r="H187">
            <v>1</v>
          </cell>
          <cell r="I187">
            <v>1</v>
          </cell>
          <cell r="J187">
            <v>1</v>
          </cell>
          <cell r="K187">
            <v>1</v>
          </cell>
          <cell r="L187">
            <v>0</v>
          </cell>
          <cell r="M187">
            <v>0</v>
          </cell>
          <cell r="N187">
            <v>106529</v>
          </cell>
          <cell r="O187">
            <v>5</v>
          </cell>
          <cell r="P187">
            <v>0</v>
          </cell>
          <cell r="Q187">
            <v>10556</v>
          </cell>
          <cell r="R187">
            <v>13332</v>
          </cell>
          <cell r="S187">
            <v>0</v>
          </cell>
          <cell r="T187">
            <v>23.888000000000002</v>
          </cell>
          <cell r="U187">
            <v>35565.360000000001</v>
          </cell>
        </row>
        <row r="188">
          <cell r="A188">
            <v>17782</v>
          </cell>
          <cell r="B188">
            <v>0</v>
          </cell>
          <cell r="C188">
            <v>65336</v>
          </cell>
          <cell r="D188">
            <v>112</v>
          </cell>
          <cell r="E188">
            <v>100</v>
          </cell>
          <cell r="F188">
            <v>1</v>
          </cell>
          <cell r="G188">
            <v>2435</v>
          </cell>
          <cell r="H188">
            <v>1</v>
          </cell>
          <cell r="I188">
            <v>1</v>
          </cell>
          <cell r="J188">
            <v>1</v>
          </cell>
          <cell r="K188">
            <v>1</v>
          </cell>
          <cell r="L188">
            <v>0</v>
          </cell>
          <cell r="M188">
            <v>0</v>
          </cell>
          <cell r="N188">
            <v>106529</v>
          </cell>
          <cell r="O188">
            <v>5</v>
          </cell>
          <cell r="P188">
            <v>0</v>
          </cell>
          <cell r="Q188">
            <v>10556</v>
          </cell>
          <cell r="R188">
            <v>13332</v>
          </cell>
          <cell r="S188">
            <v>0</v>
          </cell>
          <cell r="T188">
            <v>23.888000000000002</v>
          </cell>
          <cell r="U188">
            <v>35565.360000000001</v>
          </cell>
        </row>
        <row r="189">
          <cell r="A189">
            <v>6349</v>
          </cell>
          <cell r="B189">
            <v>1</v>
          </cell>
          <cell r="C189">
            <v>65522</v>
          </cell>
          <cell r="D189">
            <v>112</v>
          </cell>
          <cell r="E189">
            <v>100</v>
          </cell>
          <cell r="F189">
            <v>1</v>
          </cell>
          <cell r="G189">
            <v>2435</v>
          </cell>
          <cell r="H189">
            <v>1</v>
          </cell>
          <cell r="I189">
            <v>1</v>
          </cell>
          <cell r="J189">
            <v>1</v>
          </cell>
          <cell r="K189">
            <v>1</v>
          </cell>
          <cell r="L189">
            <v>0</v>
          </cell>
          <cell r="M189">
            <v>0</v>
          </cell>
          <cell r="N189">
            <v>106529</v>
          </cell>
          <cell r="O189">
            <v>5</v>
          </cell>
          <cell r="P189">
            <v>0</v>
          </cell>
          <cell r="Q189">
            <v>10556</v>
          </cell>
          <cell r="R189">
            <v>13332</v>
          </cell>
          <cell r="S189">
            <v>0</v>
          </cell>
          <cell r="T189">
            <v>23.888000000000002</v>
          </cell>
          <cell r="U189">
            <v>35565.360000000001</v>
          </cell>
        </row>
        <row r="190">
          <cell r="A190">
            <v>13641</v>
          </cell>
          <cell r="B190">
            <v>0</v>
          </cell>
          <cell r="C190">
            <v>65654</v>
          </cell>
          <cell r="D190">
            <v>112</v>
          </cell>
          <cell r="E190">
            <v>100</v>
          </cell>
          <cell r="F190">
            <v>1</v>
          </cell>
          <cell r="G190">
            <v>2435</v>
          </cell>
          <cell r="H190">
            <v>1</v>
          </cell>
          <cell r="I190">
            <v>1</v>
          </cell>
          <cell r="J190">
            <v>1</v>
          </cell>
          <cell r="K190">
            <v>1</v>
          </cell>
          <cell r="L190">
            <v>0</v>
          </cell>
          <cell r="M190">
            <v>0</v>
          </cell>
          <cell r="N190">
            <v>106529</v>
          </cell>
          <cell r="O190">
            <v>5</v>
          </cell>
          <cell r="P190">
            <v>0</v>
          </cell>
          <cell r="Q190">
            <v>10556</v>
          </cell>
          <cell r="R190">
            <v>13332</v>
          </cell>
          <cell r="S190">
            <v>0</v>
          </cell>
          <cell r="T190">
            <v>23.888000000000002</v>
          </cell>
          <cell r="U190">
            <v>35565.360000000001</v>
          </cell>
        </row>
        <row r="191">
          <cell r="A191">
            <v>4012</v>
          </cell>
          <cell r="B191">
            <v>1</v>
          </cell>
          <cell r="C191">
            <v>65769</v>
          </cell>
          <cell r="D191">
            <v>112</v>
          </cell>
          <cell r="E191">
            <v>100</v>
          </cell>
          <cell r="F191">
            <v>1</v>
          </cell>
          <cell r="G191">
            <v>2435</v>
          </cell>
          <cell r="H191">
            <v>1</v>
          </cell>
          <cell r="I191">
            <v>1</v>
          </cell>
          <cell r="J191">
            <v>1</v>
          </cell>
          <cell r="K191">
            <v>1</v>
          </cell>
          <cell r="L191">
            <v>0</v>
          </cell>
          <cell r="M191">
            <v>0</v>
          </cell>
          <cell r="N191">
            <v>106529</v>
          </cell>
          <cell r="O191">
            <v>5</v>
          </cell>
          <cell r="P191">
            <v>0</v>
          </cell>
          <cell r="Q191">
            <v>10556</v>
          </cell>
          <cell r="R191">
            <v>13332</v>
          </cell>
          <cell r="S191">
            <v>0</v>
          </cell>
          <cell r="T191">
            <v>23.888000000000002</v>
          </cell>
          <cell r="U191">
            <v>35565.360000000001</v>
          </cell>
        </row>
        <row r="192">
          <cell r="A192">
            <v>3840</v>
          </cell>
          <cell r="B192">
            <v>0</v>
          </cell>
          <cell r="C192">
            <v>67060</v>
          </cell>
          <cell r="D192">
            <v>112</v>
          </cell>
          <cell r="E192">
            <v>100</v>
          </cell>
          <cell r="F192">
            <v>1</v>
          </cell>
          <cell r="G192">
            <v>2435</v>
          </cell>
          <cell r="H192">
            <v>1</v>
          </cell>
          <cell r="I192">
            <v>1</v>
          </cell>
          <cell r="J192">
            <v>1</v>
          </cell>
          <cell r="K192">
            <v>1</v>
          </cell>
          <cell r="L192">
            <v>0</v>
          </cell>
          <cell r="M192">
            <v>0</v>
          </cell>
          <cell r="N192">
            <v>106529</v>
          </cell>
          <cell r="O192">
            <v>5</v>
          </cell>
          <cell r="P192">
            <v>0</v>
          </cell>
          <cell r="Q192">
            <v>10556</v>
          </cell>
          <cell r="R192">
            <v>13332</v>
          </cell>
          <cell r="S192">
            <v>0</v>
          </cell>
          <cell r="T192">
            <v>23.888000000000002</v>
          </cell>
          <cell r="U192">
            <v>35565.360000000001</v>
          </cell>
        </row>
        <row r="193">
          <cell r="A193">
            <v>8545</v>
          </cell>
          <cell r="B193">
            <v>1</v>
          </cell>
          <cell r="C193">
            <v>67129</v>
          </cell>
          <cell r="D193">
            <v>112</v>
          </cell>
          <cell r="E193">
            <v>100</v>
          </cell>
          <cell r="F193">
            <v>1</v>
          </cell>
          <cell r="G193">
            <v>2435</v>
          </cell>
          <cell r="H193">
            <v>1</v>
          </cell>
          <cell r="I193">
            <v>1</v>
          </cell>
          <cell r="J193">
            <v>1</v>
          </cell>
          <cell r="K193">
            <v>1</v>
          </cell>
          <cell r="L193">
            <v>0</v>
          </cell>
          <cell r="M193">
            <v>0</v>
          </cell>
          <cell r="N193">
            <v>106529</v>
          </cell>
          <cell r="O193">
            <v>5</v>
          </cell>
          <cell r="P193">
            <v>0</v>
          </cell>
          <cell r="Q193">
            <v>10556</v>
          </cell>
          <cell r="R193">
            <v>13332</v>
          </cell>
          <cell r="S193">
            <v>0</v>
          </cell>
          <cell r="T193">
            <v>23.888000000000002</v>
          </cell>
          <cell r="U193">
            <v>35565.360000000001</v>
          </cell>
        </row>
        <row r="194">
          <cell r="A194">
            <v>17113</v>
          </cell>
          <cell r="B194">
            <v>0</v>
          </cell>
          <cell r="C194">
            <v>67443</v>
          </cell>
          <cell r="D194">
            <v>112</v>
          </cell>
          <cell r="E194">
            <v>100</v>
          </cell>
          <cell r="F194">
            <v>1</v>
          </cell>
          <cell r="G194">
            <v>2435</v>
          </cell>
          <cell r="H194">
            <v>1</v>
          </cell>
          <cell r="I194">
            <v>1</v>
          </cell>
          <cell r="J194">
            <v>1</v>
          </cell>
          <cell r="K194">
            <v>1</v>
          </cell>
          <cell r="L194">
            <v>0</v>
          </cell>
          <cell r="M194">
            <v>0</v>
          </cell>
          <cell r="N194">
            <v>106529</v>
          </cell>
          <cell r="O194">
            <v>5</v>
          </cell>
          <cell r="P194">
            <v>0</v>
          </cell>
          <cell r="Q194">
            <v>10556</v>
          </cell>
          <cell r="R194">
            <v>13332</v>
          </cell>
          <cell r="S194">
            <v>0</v>
          </cell>
          <cell r="T194">
            <v>23.888000000000002</v>
          </cell>
          <cell r="U194">
            <v>35565.360000000001</v>
          </cell>
        </row>
        <row r="195">
          <cell r="A195">
            <v>2119</v>
          </cell>
          <cell r="B195">
            <v>0</v>
          </cell>
          <cell r="C195">
            <v>67955</v>
          </cell>
          <cell r="D195">
            <v>112</v>
          </cell>
          <cell r="E195">
            <v>100</v>
          </cell>
          <cell r="F195">
            <v>1</v>
          </cell>
          <cell r="G195">
            <v>2435</v>
          </cell>
          <cell r="H195">
            <v>1</v>
          </cell>
          <cell r="I195">
            <v>1</v>
          </cell>
          <cell r="J195">
            <v>1</v>
          </cell>
          <cell r="K195">
            <v>1</v>
          </cell>
          <cell r="L195">
            <v>0</v>
          </cell>
          <cell r="M195">
            <v>0</v>
          </cell>
          <cell r="N195">
            <v>106529</v>
          </cell>
          <cell r="O195">
            <v>5</v>
          </cell>
          <cell r="P195">
            <v>0</v>
          </cell>
          <cell r="Q195">
            <v>10556</v>
          </cell>
          <cell r="R195">
            <v>13332</v>
          </cell>
          <cell r="S195">
            <v>0</v>
          </cell>
          <cell r="T195">
            <v>23.888000000000002</v>
          </cell>
          <cell r="U195">
            <v>35565.360000000001</v>
          </cell>
        </row>
        <row r="196">
          <cell r="A196">
            <v>8789</v>
          </cell>
          <cell r="B196">
            <v>0</v>
          </cell>
          <cell r="C196">
            <v>69068</v>
          </cell>
          <cell r="D196">
            <v>75</v>
          </cell>
          <cell r="E196">
            <v>100</v>
          </cell>
          <cell r="F196">
            <v>1</v>
          </cell>
          <cell r="G196">
            <v>2306</v>
          </cell>
          <cell r="H196">
            <v>1</v>
          </cell>
          <cell r="I196">
            <v>0</v>
          </cell>
          <cell r="J196">
            <v>1</v>
          </cell>
          <cell r="K196">
            <v>2</v>
          </cell>
          <cell r="L196">
            <v>0</v>
          </cell>
          <cell r="M196">
            <v>0</v>
          </cell>
          <cell r="N196">
            <v>107372</v>
          </cell>
          <cell r="O196">
            <v>0</v>
          </cell>
          <cell r="P196">
            <v>0</v>
          </cell>
          <cell r="Q196">
            <v>14579</v>
          </cell>
          <cell r="R196">
            <v>9434</v>
          </cell>
          <cell r="S196">
            <v>21896</v>
          </cell>
          <cell r="T196">
            <v>24.013000000000002</v>
          </cell>
          <cell r="U196">
            <v>48968.42</v>
          </cell>
        </row>
        <row r="197">
          <cell r="A197">
            <v>5086</v>
          </cell>
          <cell r="B197">
            <v>1</v>
          </cell>
          <cell r="C197">
            <v>69257</v>
          </cell>
          <cell r="D197">
            <v>75</v>
          </cell>
          <cell r="E197">
            <v>100</v>
          </cell>
          <cell r="F197">
            <v>1</v>
          </cell>
          <cell r="G197">
            <v>2306</v>
          </cell>
          <cell r="H197">
            <v>1</v>
          </cell>
          <cell r="I197">
            <v>0</v>
          </cell>
          <cell r="J197">
            <v>1</v>
          </cell>
          <cell r="K197">
            <v>2</v>
          </cell>
          <cell r="L197">
            <v>0</v>
          </cell>
          <cell r="M197">
            <v>0</v>
          </cell>
          <cell r="N197">
            <v>107372</v>
          </cell>
          <cell r="O197">
            <v>0</v>
          </cell>
          <cell r="P197">
            <v>0</v>
          </cell>
          <cell r="Q197">
            <v>14579</v>
          </cell>
          <cell r="R197">
            <v>9434</v>
          </cell>
          <cell r="S197">
            <v>21896</v>
          </cell>
          <cell r="T197">
            <v>24.013000000000002</v>
          </cell>
          <cell r="U197">
            <v>48968.42</v>
          </cell>
        </row>
        <row r="198">
          <cell r="A198">
            <v>3825</v>
          </cell>
          <cell r="B198">
            <v>0</v>
          </cell>
          <cell r="C198">
            <v>70024</v>
          </cell>
          <cell r="D198">
            <v>75</v>
          </cell>
          <cell r="E198">
            <v>100</v>
          </cell>
          <cell r="F198">
            <v>1</v>
          </cell>
          <cell r="G198">
            <v>2306</v>
          </cell>
          <cell r="H198">
            <v>1</v>
          </cell>
          <cell r="I198">
            <v>0</v>
          </cell>
          <cell r="J198">
            <v>1</v>
          </cell>
          <cell r="K198">
            <v>2</v>
          </cell>
          <cell r="L198">
            <v>0</v>
          </cell>
          <cell r="M198">
            <v>0</v>
          </cell>
          <cell r="N198">
            <v>107372</v>
          </cell>
          <cell r="O198">
            <v>0</v>
          </cell>
          <cell r="P198">
            <v>0</v>
          </cell>
          <cell r="Q198">
            <v>14579</v>
          </cell>
          <cell r="R198">
            <v>9434</v>
          </cell>
          <cell r="S198">
            <v>21896</v>
          </cell>
          <cell r="T198">
            <v>24.013000000000002</v>
          </cell>
          <cell r="U198">
            <v>48968.42</v>
          </cell>
        </row>
        <row r="199">
          <cell r="A199">
            <v>11264</v>
          </cell>
          <cell r="B199">
            <v>1</v>
          </cell>
          <cell r="C199">
            <v>70302</v>
          </cell>
          <cell r="D199">
            <v>75</v>
          </cell>
          <cell r="E199">
            <v>100</v>
          </cell>
          <cell r="F199">
            <v>1</v>
          </cell>
          <cell r="G199">
            <v>2306</v>
          </cell>
          <cell r="H199">
            <v>1</v>
          </cell>
          <cell r="I199">
            <v>0</v>
          </cell>
          <cell r="J199">
            <v>1</v>
          </cell>
          <cell r="K199">
            <v>2</v>
          </cell>
          <cell r="L199">
            <v>0</v>
          </cell>
          <cell r="M199">
            <v>0</v>
          </cell>
          <cell r="N199">
            <v>107372</v>
          </cell>
          <cell r="O199">
            <v>0</v>
          </cell>
          <cell r="P199">
            <v>0</v>
          </cell>
          <cell r="Q199">
            <v>14579</v>
          </cell>
          <cell r="R199">
            <v>9434</v>
          </cell>
          <cell r="S199">
            <v>21896</v>
          </cell>
          <cell r="T199">
            <v>24.013000000000002</v>
          </cell>
          <cell r="U199">
            <v>48968.42</v>
          </cell>
        </row>
        <row r="200">
          <cell r="A200">
            <v>9868</v>
          </cell>
          <cell r="B200">
            <v>0</v>
          </cell>
          <cell r="C200">
            <v>70390</v>
          </cell>
          <cell r="D200">
            <v>75</v>
          </cell>
          <cell r="E200">
            <v>100</v>
          </cell>
          <cell r="F200">
            <v>1</v>
          </cell>
          <cell r="G200">
            <v>2306</v>
          </cell>
          <cell r="H200">
            <v>1</v>
          </cell>
          <cell r="I200">
            <v>0</v>
          </cell>
          <cell r="J200">
            <v>1</v>
          </cell>
          <cell r="K200">
            <v>2</v>
          </cell>
          <cell r="L200">
            <v>0</v>
          </cell>
          <cell r="M200">
            <v>0</v>
          </cell>
          <cell r="N200">
            <v>107372</v>
          </cell>
          <cell r="O200">
            <v>0</v>
          </cell>
          <cell r="P200">
            <v>0</v>
          </cell>
          <cell r="Q200">
            <v>14579</v>
          </cell>
          <cell r="R200">
            <v>9434</v>
          </cell>
          <cell r="S200">
            <v>21896</v>
          </cell>
          <cell r="T200">
            <v>24.013000000000002</v>
          </cell>
          <cell r="U200">
            <v>48968.42</v>
          </cell>
        </row>
        <row r="201">
          <cell r="A201">
            <v>3255</v>
          </cell>
          <cell r="B201">
            <v>1</v>
          </cell>
          <cell r="C201">
            <v>70937</v>
          </cell>
          <cell r="D201">
            <v>75</v>
          </cell>
          <cell r="E201">
            <v>100</v>
          </cell>
          <cell r="F201">
            <v>1</v>
          </cell>
          <cell r="G201">
            <v>2306</v>
          </cell>
          <cell r="H201">
            <v>1</v>
          </cell>
          <cell r="I201">
            <v>0</v>
          </cell>
          <cell r="J201">
            <v>1</v>
          </cell>
          <cell r="K201">
            <v>2</v>
          </cell>
          <cell r="L201">
            <v>0</v>
          </cell>
          <cell r="M201">
            <v>0</v>
          </cell>
          <cell r="N201">
            <v>107372</v>
          </cell>
          <cell r="O201">
            <v>0</v>
          </cell>
          <cell r="P201">
            <v>0</v>
          </cell>
          <cell r="Q201">
            <v>14579</v>
          </cell>
          <cell r="R201">
            <v>9434</v>
          </cell>
          <cell r="S201">
            <v>21896</v>
          </cell>
          <cell r="T201">
            <v>24.013000000000002</v>
          </cell>
          <cell r="U201">
            <v>48968.42</v>
          </cell>
        </row>
        <row r="202">
          <cell r="A202">
            <v>3761</v>
          </cell>
          <cell r="B202">
            <v>0</v>
          </cell>
          <cell r="C202">
            <v>71420</v>
          </cell>
          <cell r="D202">
            <v>75</v>
          </cell>
          <cell r="E202">
            <v>100</v>
          </cell>
          <cell r="F202">
            <v>1</v>
          </cell>
          <cell r="G202">
            <v>2306</v>
          </cell>
          <cell r="H202">
            <v>1</v>
          </cell>
          <cell r="I202">
            <v>0</v>
          </cell>
          <cell r="J202">
            <v>1</v>
          </cell>
          <cell r="K202">
            <v>2</v>
          </cell>
          <cell r="L202">
            <v>0</v>
          </cell>
          <cell r="M202">
            <v>0</v>
          </cell>
          <cell r="N202">
            <v>107372</v>
          </cell>
          <cell r="O202">
            <v>0</v>
          </cell>
          <cell r="P202">
            <v>0</v>
          </cell>
          <cell r="Q202">
            <v>14579</v>
          </cell>
          <cell r="R202">
            <v>9434</v>
          </cell>
          <cell r="S202">
            <v>21896</v>
          </cell>
          <cell r="T202">
            <v>24.013000000000002</v>
          </cell>
          <cell r="U202">
            <v>48968.42</v>
          </cell>
        </row>
        <row r="203">
          <cell r="A203">
            <v>10543</v>
          </cell>
          <cell r="B203">
            <v>1</v>
          </cell>
          <cell r="C203">
            <v>73841</v>
          </cell>
          <cell r="D203">
            <v>75</v>
          </cell>
          <cell r="E203">
            <v>100</v>
          </cell>
          <cell r="F203">
            <v>1</v>
          </cell>
          <cell r="G203">
            <v>2306</v>
          </cell>
          <cell r="H203">
            <v>1</v>
          </cell>
          <cell r="I203">
            <v>0</v>
          </cell>
          <cell r="J203">
            <v>1</v>
          </cell>
          <cell r="K203">
            <v>2</v>
          </cell>
          <cell r="L203">
            <v>0</v>
          </cell>
          <cell r="M203">
            <v>0</v>
          </cell>
          <cell r="N203">
            <v>107372</v>
          </cell>
          <cell r="O203">
            <v>0</v>
          </cell>
          <cell r="P203">
            <v>0</v>
          </cell>
          <cell r="Q203">
            <v>14579</v>
          </cell>
          <cell r="R203">
            <v>9434</v>
          </cell>
          <cell r="S203">
            <v>21896</v>
          </cell>
          <cell r="T203">
            <v>24.013000000000002</v>
          </cell>
          <cell r="U203">
            <v>48968.42</v>
          </cell>
        </row>
        <row r="204">
          <cell r="A204">
            <v>4805</v>
          </cell>
          <cell r="B204">
            <v>1</v>
          </cell>
          <cell r="C204">
            <v>76889</v>
          </cell>
          <cell r="D204">
            <v>989</v>
          </cell>
          <cell r="E204">
            <v>150</v>
          </cell>
          <cell r="F204">
            <v>0</v>
          </cell>
          <cell r="G204">
            <v>2097</v>
          </cell>
          <cell r="H204">
            <v>1</v>
          </cell>
          <cell r="I204">
            <v>0</v>
          </cell>
          <cell r="J204">
            <v>1</v>
          </cell>
          <cell r="K204">
            <v>2</v>
          </cell>
          <cell r="L204">
            <v>0</v>
          </cell>
          <cell r="M204">
            <v>0</v>
          </cell>
          <cell r="N204">
            <v>144704</v>
          </cell>
          <cell r="O204">
            <v>6</v>
          </cell>
          <cell r="P204">
            <v>0</v>
          </cell>
          <cell r="Q204">
            <v>14271</v>
          </cell>
          <cell r="R204">
            <v>14499</v>
          </cell>
          <cell r="S204">
            <v>6349</v>
          </cell>
          <cell r="T204">
            <v>28.77</v>
          </cell>
          <cell r="U204">
            <v>46674.42</v>
          </cell>
        </row>
        <row r="205">
          <cell r="A205">
            <v>10097</v>
          </cell>
          <cell r="B205">
            <v>1</v>
          </cell>
          <cell r="C205">
            <v>77515</v>
          </cell>
          <cell r="D205">
            <v>989</v>
          </cell>
          <cell r="E205">
            <v>150</v>
          </cell>
          <cell r="F205">
            <v>0</v>
          </cell>
          <cell r="G205">
            <v>2097</v>
          </cell>
          <cell r="H205">
            <v>1</v>
          </cell>
          <cell r="I205">
            <v>0</v>
          </cell>
          <cell r="J205">
            <v>1</v>
          </cell>
          <cell r="K205">
            <v>2</v>
          </cell>
          <cell r="L205">
            <v>0</v>
          </cell>
          <cell r="M205">
            <v>0</v>
          </cell>
          <cell r="N205">
            <v>144704</v>
          </cell>
          <cell r="O205">
            <v>6</v>
          </cell>
          <cell r="P205">
            <v>0</v>
          </cell>
          <cell r="Q205">
            <v>14271</v>
          </cell>
          <cell r="R205">
            <v>14499</v>
          </cell>
          <cell r="S205">
            <v>6349</v>
          </cell>
          <cell r="T205">
            <v>28.77</v>
          </cell>
          <cell r="U205">
            <v>46674.42</v>
          </cell>
        </row>
        <row r="206">
          <cell r="A206">
            <v>12632</v>
          </cell>
          <cell r="B206">
            <v>0</v>
          </cell>
          <cell r="C206">
            <v>77922</v>
          </cell>
          <cell r="D206">
            <v>989</v>
          </cell>
          <cell r="E206">
            <v>150</v>
          </cell>
          <cell r="F206">
            <v>0</v>
          </cell>
          <cell r="G206">
            <v>2097</v>
          </cell>
          <cell r="H206">
            <v>1</v>
          </cell>
          <cell r="I206">
            <v>0</v>
          </cell>
          <cell r="J206">
            <v>1</v>
          </cell>
          <cell r="K206">
            <v>2</v>
          </cell>
          <cell r="L206">
            <v>0</v>
          </cell>
          <cell r="M206">
            <v>0</v>
          </cell>
          <cell r="N206">
            <v>144704</v>
          </cell>
          <cell r="O206">
            <v>6</v>
          </cell>
          <cell r="P206">
            <v>0</v>
          </cell>
          <cell r="Q206">
            <v>14271</v>
          </cell>
          <cell r="R206">
            <v>14499</v>
          </cell>
          <cell r="S206">
            <v>6349</v>
          </cell>
          <cell r="T206">
            <v>28.77</v>
          </cell>
          <cell r="U206">
            <v>46674.42</v>
          </cell>
        </row>
        <row r="207">
          <cell r="A207">
            <v>790</v>
          </cell>
          <cell r="B207">
            <v>1</v>
          </cell>
          <cell r="C207">
            <v>78356</v>
          </cell>
          <cell r="D207">
            <v>989</v>
          </cell>
          <cell r="E207">
            <v>150</v>
          </cell>
          <cell r="F207">
            <v>0</v>
          </cell>
          <cell r="G207">
            <v>2097</v>
          </cell>
          <cell r="H207">
            <v>1</v>
          </cell>
          <cell r="I207">
            <v>0</v>
          </cell>
          <cell r="J207">
            <v>1</v>
          </cell>
          <cell r="K207">
            <v>2</v>
          </cell>
          <cell r="L207">
            <v>0</v>
          </cell>
          <cell r="M207">
            <v>0</v>
          </cell>
          <cell r="N207">
            <v>144704</v>
          </cell>
          <cell r="O207">
            <v>6</v>
          </cell>
          <cell r="P207">
            <v>0</v>
          </cell>
          <cell r="Q207">
            <v>14271</v>
          </cell>
          <cell r="R207">
            <v>14499</v>
          </cell>
          <cell r="S207">
            <v>6349</v>
          </cell>
          <cell r="T207">
            <v>28.77</v>
          </cell>
          <cell r="U207">
            <v>46674.42</v>
          </cell>
        </row>
        <row r="208">
          <cell r="A208">
            <v>19020</v>
          </cell>
          <cell r="B208">
            <v>1</v>
          </cell>
          <cell r="C208">
            <v>78797</v>
          </cell>
          <cell r="D208">
            <v>989</v>
          </cell>
          <cell r="E208">
            <v>150</v>
          </cell>
          <cell r="F208">
            <v>0</v>
          </cell>
          <cell r="G208">
            <v>2097</v>
          </cell>
          <cell r="H208">
            <v>1</v>
          </cell>
          <cell r="I208">
            <v>0</v>
          </cell>
          <cell r="J208">
            <v>1</v>
          </cell>
          <cell r="K208">
            <v>2</v>
          </cell>
          <cell r="L208">
            <v>0</v>
          </cell>
          <cell r="M208">
            <v>0</v>
          </cell>
          <cell r="N208">
            <v>144704</v>
          </cell>
          <cell r="O208">
            <v>6</v>
          </cell>
          <cell r="P208">
            <v>0</v>
          </cell>
          <cell r="Q208">
            <v>14271</v>
          </cell>
          <cell r="R208">
            <v>14499</v>
          </cell>
          <cell r="S208">
            <v>6349</v>
          </cell>
          <cell r="T208">
            <v>28.77</v>
          </cell>
          <cell r="U208">
            <v>46674.42</v>
          </cell>
        </row>
        <row r="209">
          <cell r="A209">
            <v>2305</v>
          </cell>
          <cell r="B209">
            <v>0</v>
          </cell>
          <cell r="C209">
            <v>82221</v>
          </cell>
          <cell r="D209">
            <v>989</v>
          </cell>
          <cell r="E209">
            <v>150</v>
          </cell>
          <cell r="F209">
            <v>0</v>
          </cell>
          <cell r="G209">
            <v>2097</v>
          </cell>
          <cell r="H209">
            <v>1</v>
          </cell>
          <cell r="I209">
            <v>0</v>
          </cell>
          <cell r="J209">
            <v>1</v>
          </cell>
          <cell r="K209">
            <v>2</v>
          </cell>
          <cell r="L209">
            <v>0</v>
          </cell>
          <cell r="M209">
            <v>0</v>
          </cell>
          <cell r="N209">
            <v>144704</v>
          </cell>
          <cell r="O209">
            <v>6</v>
          </cell>
          <cell r="P209">
            <v>0</v>
          </cell>
          <cell r="Q209">
            <v>14271</v>
          </cell>
          <cell r="R209">
            <v>14499</v>
          </cell>
          <cell r="S209">
            <v>6349</v>
          </cell>
          <cell r="T209">
            <v>28.77</v>
          </cell>
          <cell r="U209">
            <v>46674.42</v>
          </cell>
        </row>
        <row r="210">
          <cell r="A210">
            <v>13811</v>
          </cell>
          <cell r="B210">
            <v>1</v>
          </cell>
          <cell r="C210">
            <v>82547</v>
          </cell>
          <cell r="D210">
            <v>989</v>
          </cell>
          <cell r="E210">
            <v>150</v>
          </cell>
          <cell r="F210">
            <v>0</v>
          </cell>
          <cell r="G210">
            <v>2097</v>
          </cell>
          <cell r="H210">
            <v>1</v>
          </cell>
          <cell r="I210">
            <v>0</v>
          </cell>
          <cell r="J210">
            <v>1</v>
          </cell>
          <cell r="K210">
            <v>2</v>
          </cell>
          <cell r="L210">
            <v>0</v>
          </cell>
          <cell r="M210">
            <v>0</v>
          </cell>
          <cell r="N210">
            <v>144704</v>
          </cell>
          <cell r="O210">
            <v>6</v>
          </cell>
          <cell r="P210">
            <v>0</v>
          </cell>
          <cell r="Q210">
            <v>14271</v>
          </cell>
          <cell r="R210">
            <v>14499</v>
          </cell>
          <cell r="S210">
            <v>6349</v>
          </cell>
          <cell r="T210">
            <v>28.77</v>
          </cell>
          <cell r="U210">
            <v>46674.42</v>
          </cell>
        </row>
        <row r="211">
          <cell r="A211">
            <v>12564</v>
          </cell>
          <cell r="B211">
            <v>0</v>
          </cell>
          <cell r="C211">
            <v>84779</v>
          </cell>
          <cell r="D211">
            <v>952</v>
          </cell>
          <cell r="E211">
            <v>150</v>
          </cell>
          <cell r="F211">
            <v>0</v>
          </cell>
          <cell r="G211">
            <v>1868</v>
          </cell>
          <cell r="H211">
            <v>1</v>
          </cell>
          <cell r="I211">
            <v>0</v>
          </cell>
          <cell r="J211">
            <v>1</v>
          </cell>
          <cell r="K211">
            <v>1</v>
          </cell>
          <cell r="L211">
            <v>0</v>
          </cell>
          <cell r="M211">
            <v>0</v>
          </cell>
          <cell r="N211">
            <v>126451</v>
          </cell>
          <cell r="O211">
            <v>2</v>
          </cell>
          <cell r="P211">
            <v>0</v>
          </cell>
          <cell r="Q211">
            <v>15739</v>
          </cell>
          <cell r="R211">
            <v>13671</v>
          </cell>
          <cell r="S211">
            <v>7552</v>
          </cell>
          <cell r="T211">
            <v>29.41</v>
          </cell>
          <cell r="U211">
            <v>48372.78</v>
          </cell>
        </row>
        <row r="212">
          <cell r="A212">
            <v>1592</v>
          </cell>
          <cell r="B212">
            <v>0</v>
          </cell>
          <cell r="C212">
            <v>87955</v>
          </cell>
          <cell r="D212">
            <v>952</v>
          </cell>
          <cell r="E212">
            <v>150</v>
          </cell>
          <cell r="F212">
            <v>0</v>
          </cell>
          <cell r="G212">
            <v>1868</v>
          </cell>
          <cell r="H212">
            <v>1</v>
          </cell>
          <cell r="I212">
            <v>0</v>
          </cell>
          <cell r="J212">
            <v>1</v>
          </cell>
          <cell r="K212">
            <v>1</v>
          </cell>
          <cell r="L212">
            <v>0</v>
          </cell>
          <cell r="M212">
            <v>0</v>
          </cell>
          <cell r="N212">
            <v>126451</v>
          </cell>
          <cell r="O212">
            <v>2</v>
          </cell>
          <cell r="P212">
            <v>0</v>
          </cell>
          <cell r="Q212">
            <v>15739</v>
          </cell>
          <cell r="R212">
            <v>13671</v>
          </cell>
          <cell r="S212">
            <v>7552</v>
          </cell>
          <cell r="T212">
            <v>29.41</v>
          </cell>
          <cell r="U212">
            <v>48372.78</v>
          </cell>
        </row>
        <row r="213">
          <cell r="A213">
            <v>5023</v>
          </cell>
          <cell r="B213">
            <v>1</v>
          </cell>
          <cell r="C213">
            <v>93631</v>
          </cell>
          <cell r="D213">
            <v>176</v>
          </cell>
          <cell r="E213">
            <v>150</v>
          </cell>
          <cell r="F213">
            <v>1</v>
          </cell>
          <cell r="G213">
            <v>2359</v>
          </cell>
          <cell r="H213">
            <v>1</v>
          </cell>
          <cell r="I213">
            <v>1</v>
          </cell>
          <cell r="J213">
            <v>2</v>
          </cell>
          <cell r="K213">
            <v>2</v>
          </cell>
          <cell r="L213">
            <v>0</v>
          </cell>
          <cell r="M213">
            <v>0</v>
          </cell>
          <cell r="N213">
            <v>179061</v>
          </cell>
          <cell r="O213">
            <v>4</v>
          </cell>
          <cell r="P213">
            <v>0</v>
          </cell>
          <cell r="Q213">
            <v>13410</v>
          </cell>
          <cell r="R213">
            <v>20641</v>
          </cell>
          <cell r="S213">
            <v>0</v>
          </cell>
          <cell r="T213">
            <v>34.051000000000002</v>
          </cell>
          <cell r="U213">
            <v>50663.68</v>
          </cell>
        </row>
        <row r="214">
          <cell r="A214">
            <v>8205</v>
          </cell>
          <cell r="B214">
            <v>1</v>
          </cell>
          <cell r="C214">
            <v>94224</v>
          </cell>
          <cell r="D214">
            <v>176</v>
          </cell>
          <cell r="E214">
            <v>150</v>
          </cell>
          <cell r="F214">
            <v>1</v>
          </cell>
          <cell r="G214">
            <v>2359</v>
          </cell>
          <cell r="H214">
            <v>1</v>
          </cell>
          <cell r="I214">
            <v>1</v>
          </cell>
          <cell r="J214">
            <v>2</v>
          </cell>
          <cell r="K214">
            <v>2</v>
          </cell>
          <cell r="L214">
            <v>0</v>
          </cell>
          <cell r="M214">
            <v>0</v>
          </cell>
          <cell r="N214">
            <v>179061</v>
          </cell>
          <cell r="O214">
            <v>4</v>
          </cell>
          <cell r="P214">
            <v>0</v>
          </cell>
          <cell r="Q214">
            <v>13410</v>
          </cell>
          <cell r="R214">
            <v>20641</v>
          </cell>
          <cell r="S214">
            <v>0</v>
          </cell>
          <cell r="T214">
            <v>34.051000000000002</v>
          </cell>
          <cell r="U214">
            <v>50663.68</v>
          </cell>
        </row>
        <row r="215">
          <cell r="A215">
            <v>19193</v>
          </cell>
          <cell r="B215">
            <v>1</v>
          </cell>
          <cell r="C215">
            <v>96093</v>
          </cell>
          <cell r="D215">
            <v>176</v>
          </cell>
          <cell r="E215">
            <v>150</v>
          </cell>
          <cell r="F215">
            <v>1</v>
          </cell>
          <cell r="G215">
            <v>2359</v>
          </cell>
          <cell r="H215">
            <v>1</v>
          </cell>
          <cell r="I215">
            <v>1</v>
          </cell>
          <cell r="J215">
            <v>2</v>
          </cell>
          <cell r="K215">
            <v>2</v>
          </cell>
          <cell r="L215">
            <v>0</v>
          </cell>
          <cell r="M215">
            <v>0</v>
          </cell>
          <cell r="N215">
            <v>179061</v>
          </cell>
          <cell r="O215">
            <v>4</v>
          </cell>
          <cell r="P215">
            <v>0</v>
          </cell>
          <cell r="Q215">
            <v>13410</v>
          </cell>
          <cell r="R215">
            <v>20641</v>
          </cell>
          <cell r="S215">
            <v>0</v>
          </cell>
          <cell r="T215">
            <v>34.051000000000002</v>
          </cell>
          <cell r="U215">
            <v>50663.68</v>
          </cell>
        </row>
        <row r="216">
          <cell r="A216">
            <v>14770</v>
          </cell>
          <cell r="B216">
            <v>1</v>
          </cell>
          <cell r="C216">
            <v>97196</v>
          </cell>
          <cell r="D216">
            <v>176</v>
          </cell>
          <cell r="E216">
            <v>150</v>
          </cell>
          <cell r="F216">
            <v>1</v>
          </cell>
          <cell r="G216">
            <v>2359</v>
          </cell>
          <cell r="H216">
            <v>1</v>
          </cell>
          <cell r="I216">
            <v>1</v>
          </cell>
          <cell r="J216">
            <v>2</v>
          </cell>
          <cell r="K216">
            <v>2</v>
          </cell>
          <cell r="L216">
            <v>0</v>
          </cell>
          <cell r="M216">
            <v>0</v>
          </cell>
          <cell r="N216">
            <v>179061</v>
          </cell>
          <cell r="O216">
            <v>4</v>
          </cell>
          <cell r="P216">
            <v>0</v>
          </cell>
          <cell r="Q216">
            <v>13410</v>
          </cell>
          <cell r="R216">
            <v>20641</v>
          </cell>
          <cell r="S216">
            <v>0</v>
          </cell>
          <cell r="T216">
            <v>34.051000000000002</v>
          </cell>
          <cell r="U216">
            <v>50663.68</v>
          </cell>
        </row>
        <row r="217">
          <cell r="A217">
            <v>4711</v>
          </cell>
          <cell r="B217">
            <v>1</v>
          </cell>
          <cell r="C217">
            <v>97764</v>
          </cell>
          <cell r="D217">
            <v>176</v>
          </cell>
          <cell r="E217">
            <v>150</v>
          </cell>
          <cell r="F217">
            <v>1</v>
          </cell>
          <cell r="G217">
            <v>2359</v>
          </cell>
          <cell r="H217">
            <v>1</v>
          </cell>
          <cell r="I217">
            <v>1</v>
          </cell>
          <cell r="J217">
            <v>2</v>
          </cell>
          <cell r="K217">
            <v>2</v>
          </cell>
          <cell r="L217">
            <v>0</v>
          </cell>
          <cell r="M217">
            <v>0</v>
          </cell>
          <cell r="N217">
            <v>179061</v>
          </cell>
          <cell r="O217">
            <v>4</v>
          </cell>
          <cell r="P217">
            <v>0</v>
          </cell>
          <cell r="Q217">
            <v>13410</v>
          </cell>
          <cell r="R217">
            <v>20641</v>
          </cell>
          <cell r="S217">
            <v>0</v>
          </cell>
          <cell r="T217">
            <v>34.051000000000002</v>
          </cell>
          <cell r="U217">
            <v>50663.68</v>
          </cell>
        </row>
        <row r="218">
          <cell r="A218">
            <v>6257</v>
          </cell>
          <cell r="B218">
            <v>0</v>
          </cell>
          <cell r="C218">
            <v>100384</v>
          </cell>
          <cell r="D218">
            <v>176</v>
          </cell>
          <cell r="E218">
            <v>150</v>
          </cell>
          <cell r="F218">
            <v>1</v>
          </cell>
          <cell r="G218">
            <v>2359</v>
          </cell>
          <cell r="H218">
            <v>1</v>
          </cell>
          <cell r="I218">
            <v>1</v>
          </cell>
          <cell r="J218">
            <v>2</v>
          </cell>
          <cell r="K218">
            <v>2</v>
          </cell>
          <cell r="L218">
            <v>0</v>
          </cell>
          <cell r="M218">
            <v>0</v>
          </cell>
          <cell r="N218">
            <v>179061</v>
          </cell>
          <cell r="O218">
            <v>4</v>
          </cell>
          <cell r="P218">
            <v>0</v>
          </cell>
          <cell r="Q218">
            <v>13410</v>
          </cell>
          <cell r="R218">
            <v>20641</v>
          </cell>
          <cell r="S218">
            <v>0</v>
          </cell>
          <cell r="T218">
            <v>34.051000000000002</v>
          </cell>
          <cell r="U218">
            <v>50663.68</v>
          </cell>
        </row>
        <row r="219">
          <cell r="A219">
            <v>11790</v>
          </cell>
          <cell r="B219">
            <v>0</v>
          </cell>
          <cell r="C219">
            <v>101947</v>
          </cell>
          <cell r="D219">
            <v>145</v>
          </cell>
          <cell r="E219">
            <v>150</v>
          </cell>
          <cell r="F219">
            <v>1</v>
          </cell>
          <cell r="G219">
            <v>2306</v>
          </cell>
          <cell r="H219">
            <v>1</v>
          </cell>
          <cell r="I219">
            <v>0</v>
          </cell>
          <cell r="J219">
            <v>1</v>
          </cell>
          <cell r="K219">
            <v>2</v>
          </cell>
          <cell r="L219">
            <v>0</v>
          </cell>
          <cell r="M219">
            <v>0</v>
          </cell>
          <cell r="N219">
            <v>174790</v>
          </cell>
          <cell r="O219">
            <v>0</v>
          </cell>
          <cell r="P219">
            <v>0</v>
          </cell>
          <cell r="Q219">
            <v>22838</v>
          </cell>
          <cell r="R219">
            <v>11906</v>
          </cell>
          <cell r="S219">
            <v>49507</v>
          </cell>
          <cell r="T219">
            <v>34.744</v>
          </cell>
          <cell r="U219">
            <v>81582.080000000002</v>
          </cell>
        </row>
        <row r="220">
          <cell r="A220">
            <v>9841</v>
          </cell>
          <cell r="B220">
            <v>0</v>
          </cell>
          <cell r="C220">
            <v>127126</v>
          </cell>
          <cell r="D220">
            <v>283</v>
          </cell>
          <cell r="E220">
            <v>200</v>
          </cell>
          <cell r="F220">
            <v>1</v>
          </cell>
          <cell r="G220">
            <v>2358</v>
          </cell>
          <cell r="H220">
            <v>1</v>
          </cell>
          <cell r="I220">
            <v>1</v>
          </cell>
          <cell r="J220">
            <v>1</v>
          </cell>
          <cell r="K220">
            <v>2</v>
          </cell>
          <cell r="L220">
            <v>0</v>
          </cell>
          <cell r="M220">
            <v>0</v>
          </cell>
          <cell r="N220">
            <v>217038</v>
          </cell>
          <cell r="O220">
            <v>8</v>
          </cell>
          <cell r="P220">
            <v>0</v>
          </cell>
          <cell r="Q220">
            <v>21623</v>
          </cell>
          <cell r="R220">
            <v>29171</v>
          </cell>
          <cell r="S220">
            <v>817</v>
          </cell>
          <cell r="T220">
            <v>50.793999999999997</v>
          </cell>
          <cell r="U220">
            <v>76097.78</v>
          </cell>
        </row>
        <row r="221">
          <cell r="A221">
            <v>8160</v>
          </cell>
          <cell r="B221">
            <v>0</v>
          </cell>
          <cell r="C221">
            <v>133539</v>
          </cell>
          <cell r="D221">
            <v>231</v>
          </cell>
          <cell r="E221">
            <v>200</v>
          </cell>
          <cell r="F221">
            <v>1</v>
          </cell>
          <cell r="G221">
            <v>2324</v>
          </cell>
          <cell r="H221">
            <v>1</v>
          </cell>
          <cell r="I221">
            <v>1</v>
          </cell>
          <cell r="J221">
            <v>2</v>
          </cell>
          <cell r="K221">
            <v>1</v>
          </cell>
          <cell r="L221">
            <v>0</v>
          </cell>
          <cell r="M221">
            <v>0</v>
          </cell>
          <cell r="N221">
            <v>207455</v>
          </cell>
          <cell r="O221">
            <v>1</v>
          </cell>
          <cell r="P221">
            <v>0</v>
          </cell>
          <cell r="Q221">
            <v>15597</v>
          </cell>
          <cell r="R221">
            <v>26443</v>
          </cell>
          <cell r="S221">
            <v>0</v>
          </cell>
          <cell r="T221">
            <v>42.04</v>
          </cell>
          <cell r="U221">
            <v>62531.14</v>
          </cell>
        </row>
        <row r="222">
          <cell r="A222">
            <v>7340</v>
          </cell>
          <cell r="B222">
            <v>0</v>
          </cell>
          <cell r="C222">
            <v>146127</v>
          </cell>
          <cell r="D222">
            <v>1114</v>
          </cell>
          <cell r="E222">
            <v>250</v>
          </cell>
          <cell r="F222">
            <v>0</v>
          </cell>
          <cell r="G222">
            <v>1934</v>
          </cell>
          <cell r="H222">
            <v>1</v>
          </cell>
          <cell r="I222">
            <v>0</v>
          </cell>
          <cell r="J222">
            <v>2</v>
          </cell>
          <cell r="K222">
            <v>1</v>
          </cell>
          <cell r="L222">
            <v>0</v>
          </cell>
          <cell r="M222">
            <v>0</v>
          </cell>
          <cell r="N222">
            <v>233213</v>
          </cell>
          <cell r="O222">
            <v>4</v>
          </cell>
          <cell r="P222">
            <v>0</v>
          </cell>
          <cell r="Q222">
            <v>15966</v>
          </cell>
          <cell r="R222">
            <v>23229</v>
          </cell>
          <cell r="S222">
            <v>10998</v>
          </cell>
          <cell r="T222">
            <v>39.195</v>
          </cell>
          <cell r="U222">
            <v>64926.720000000001</v>
          </cell>
        </row>
        <row r="223">
          <cell r="A223">
            <v>5046</v>
          </cell>
          <cell r="B223">
            <v>1</v>
          </cell>
          <cell r="C223">
            <v>148832</v>
          </cell>
          <cell r="D223">
            <v>1114</v>
          </cell>
          <cell r="E223">
            <v>250</v>
          </cell>
          <cell r="F223">
            <v>0</v>
          </cell>
          <cell r="G223">
            <v>1934</v>
          </cell>
          <cell r="H223">
            <v>1</v>
          </cell>
          <cell r="I223">
            <v>0</v>
          </cell>
          <cell r="J223">
            <v>2</v>
          </cell>
          <cell r="K223">
            <v>1</v>
          </cell>
          <cell r="L223">
            <v>0</v>
          </cell>
          <cell r="M223">
            <v>0</v>
          </cell>
          <cell r="N223">
            <v>233213</v>
          </cell>
          <cell r="O223">
            <v>4</v>
          </cell>
          <cell r="P223">
            <v>0</v>
          </cell>
          <cell r="Q223">
            <v>15966</v>
          </cell>
          <cell r="R223">
            <v>23229</v>
          </cell>
          <cell r="S223">
            <v>10998</v>
          </cell>
          <cell r="T223">
            <v>39.195</v>
          </cell>
          <cell r="U223">
            <v>64926.720000000001</v>
          </cell>
        </row>
        <row r="224">
          <cell r="A224">
            <v>712</v>
          </cell>
          <cell r="B224">
            <v>1</v>
          </cell>
          <cell r="C224">
            <v>180295</v>
          </cell>
          <cell r="D224">
            <v>1248</v>
          </cell>
          <cell r="E224">
            <v>350</v>
          </cell>
          <cell r="F224">
            <v>0</v>
          </cell>
          <cell r="G224">
            <v>1881</v>
          </cell>
          <cell r="H224">
            <v>1</v>
          </cell>
          <cell r="I224">
            <v>0</v>
          </cell>
          <cell r="J224">
            <v>2</v>
          </cell>
          <cell r="K224">
            <v>1</v>
          </cell>
          <cell r="L224">
            <v>0</v>
          </cell>
          <cell r="M224">
            <v>0</v>
          </cell>
          <cell r="N224">
            <v>305777</v>
          </cell>
          <cell r="O224">
            <v>3</v>
          </cell>
          <cell r="P224">
            <v>0</v>
          </cell>
          <cell r="Q224">
            <v>20182</v>
          </cell>
          <cell r="R224">
            <v>35012</v>
          </cell>
          <cell r="S224">
            <v>0</v>
          </cell>
          <cell r="T224">
            <v>55.194000000000003</v>
          </cell>
          <cell r="U224">
            <v>82090.759999999995</v>
          </cell>
        </row>
        <row r="225">
          <cell r="A225">
            <v>6394</v>
          </cell>
          <cell r="B225">
            <v>0</v>
          </cell>
          <cell r="C225">
            <v>183046</v>
          </cell>
          <cell r="D225">
            <v>1248</v>
          </cell>
          <cell r="E225">
            <v>350</v>
          </cell>
          <cell r="F225">
            <v>0</v>
          </cell>
          <cell r="G225">
            <v>1881</v>
          </cell>
          <cell r="H225">
            <v>1</v>
          </cell>
          <cell r="I225">
            <v>0</v>
          </cell>
          <cell r="J225">
            <v>2</v>
          </cell>
          <cell r="K225">
            <v>1</v>
          </cell>
          <cell r="L225">
            <v>0</v>
          </cell>
          <cell r="M225">
            <v>0</v>
          </cell>
          <cell r="N225">
            <v>305777</v>
          </cell>
          <cell r="O225">
            <v>3</v>
          </cell>
          <cell r="P225">
            <v>0</v>
          </cell>
          <cell r="Q225">
            <v>20182</v>
          </cell>
          <cell r="R225">
            <v>35012</v>
          </cell>
          <cell r="S225">
            <v>0</v>
          </cell>
          <cell r="T225">
            <v>55.194000000000003</v>
          </cell>
          <cell r="U225">
            <v>82090.759999999995</v>
          </cell>
        </row>
        <row r="226">
          <cell r="A226">
            <v>14518</v>
          </cell>
          <cell r="B226">
            <v>0</v>
          </cell>
          <cell r="C226">
            <v>207856</v>
          </cell>
          <cell r="D226">
            <v>1324</v>
          </cell>
          <cell r="E226">
            <v>400</v>
          </cell>
          <cell r="F226">
            <v>0</v>
          </cell>
          <cell r="G226">
            <v>1881</v>
          </cell>
          <cell r="H226">
            <v>1</v>
          </cell>
          <cell r="I226">
            <v>1</v>
          </cell>
          <cell r="J226">
            <v>1</v>
          </cell>
          <cell r="K226">
            <v>1</v>
          </cell>
          <cell r="L226">
            <v>0</v>
          </cell>
          <cell r="M226">
            <v>0</v>
          </cell>
          <cell r="N226">
            <v>341828</v>
          </cell>
          <cell r="O226">
            <v>3</v>
          </cell>
          <cell r="P226">
            <v>0</v>
          </cell>
          <cell r="Q226">
            <v>39026</v>
          </cell>
          <cell r="R226">
            <v>42381</v>
          </cell>
          <cell r="S226">
            <v>0</v>
          </cell>
          <cell r="T226">
            <v>81.406999999999996</v>
          </cell>
          <cell r="U226">
            <v>121262.88</v>
          </cell>
        </row>
        <row r="227">
          <cell r="A227">
            <v>3760</v>
          </cell>
          <cell r="B227">
            <v>0</v>
          </cell>
          <cell r="C227">
            <v>221328</v>
          </cell>
          <cell r="D227">
            <v>1336</v>
          </cell>
          <cell r="E227">
            <v>400</v>
          </cell>
          <cell r="F227">
            <v>0</v>
          </cell>
          <cell r="G227">
            <v>1971</v>
          </cell>
          <cell r="H227">
            <v>1</v>
          </cell>
          <cell r="I227">
            <v>0</v>
          </cell>
          <cell r="J227">
            <v>2</v>
          </cell>
          <cell r="K227">
            <v>1</v>
          </cell>
          <cell r="L227">
            <v>0</v>
          </cell>
          <cell r="M227">
            <v>0</v>
          </cell>
          <cell r="N227">
            <v>410404</v>
          </cell>
          <cell r="O227">
            <v>5</v>
          </cell>
          <cell r="P227">
            <v>0</v>
          </cell>
          <cell r="Q227">
            <v>21471</v>
          </cell>
          <cell r="R227">
            <v>42262</v>
          </cell>
          <cell r="S227">
            <v>12227</v>
          </cell>
          <cell r="T227">
            <v>63.732999999999997</v>
          </cell>
          <cell r="U227">
            <v>102090.46</v>
          </cell>
        </row>
        <row r="228">
          <cell r="A228">
            <v>11744</v>
          </cell>
          <cell r="B228">
            <v>0</v>
          </cell>
          <cell r="C228">
            <v>234823</v>
          </cell>
          <cell r="D228">
            <v>444</v>
          </cell>
          <cell r="E228">
            <v>350</v>
          </cell>
          <cell r="F228">
            <v>1</v>
          </cell>
          <cell r="G228">
            <v>2324</v>
          </cell>
          <cell r="H228">
            <v>1</v>
          </cell>
          <cell r="I228">
            <v>1</v>
          </cell>
          <cell r="J228">
            <v>1</v>
          </cell>
          <cell r="K228">
            <v>2</v>
          </cell>
          <cell r="L228">
            <v>0</v>
          </cell>
          <cell r="M228">
            <v>0</v>
          </cell>
          <cell r="N228">
            <v>374012</v>
          </cell>
          <cell r="O228">
            <v>1</v>
          </cell>
          <cell r="P228">
            <v>0</v>
          </cell>
          <cell r="Q228">
            <v>35366</v>
          </cell>
          <cell r="R228">
            <v>45161</v>
          </cell>
          <cell r="S228">
            <v>2638</v>
          </cell>
          <cell r="T228">
            <v>80.527000000000001</v>
          </cell>
          <cell r="U228">
            <v>121470.08</v>
          </cell>
        </row>
        <row r="229">
          <cell r="A229">
            <v>11791</v>
          </cell>
          <cell r="B229">
            <v>0</v>
          </cell>
          <cell r="C229">
            <v>248577</v>
          </cell>
          <cell r="D229">
            <v>1400</v>
          </cell>
          <cell r="E229">
            <v>450</v>
          </cell>
          <cell r="F229">
            <v>0</v>
          </cell>
          <cell r="G229">
            <v>1934</v>
          </cell>
          <cell r="H229">
            <v>1</v>
          </cell>
          <cell r="I229">
            <v>1</v>
          </cell>
          <cell r="J229">
            <v>2</v>
          </cell>
          <cell r="K229">
            <v>2</v>
          </cell>
          <cell r="L229">
            <v>0</v>
          </cell>
          <cell r="M229">
            <v>0</v>
          </cell>
          <cell r="N229">
            <v>511463</v>
          </cell>
          <cell r="O229">
            <v>4</v>
          </cell>
          <cell r="P229">
            <v>0</v>
          </cell>
          <cell r="Q229">
            <v>22472</v>
          </cell>
          <cell r="R229">
            <v>54877</v>
          </cell>
          <cell r="S229">
            <v>0</v>
          </cell>
          <cell r="T229">
            <v>77.349000000000004</v>
          </cell>
          <cell r="U229">
            <v>114925.96</v>
          </cell>
        </row>
        <row r="230">
          <cell r="A230">
            <v>2611</v>
          </cell>
          <cell r="B230">
            <v>0</v>
          </cell>
          <cell r="C230">
            <v>253820</v>
          </cell>
          <cell r="D230">
            <v>563</v>
          </cell>
          <cell r="E230">
            <v>400</v>
          </cell>
          <cell r="F230">
            <v>1</v>
          </cell>
          <cell r="G230">
            <v>2284</v>
          </cell>
          <cell r="H230">
            <v>1</v>
          </cell>
          <cell r="I230">
            <v>1</v>
          </cell>
          <cell r="J230">
            <v>1</v>
          </cell>
          <cell r="K230">
            <v>1</v>
          </cell>
          <cell r="L230">
            <v>0</v>
          </cell>
          <cell r="M230">
            <v>0</v>
          </cell>
          <cell r="N230">
            <v>408438</v>
          </cell>
          <cell r="O230">
            <v>7</v>
          </cell>
          <cell r="P230">
            <v>0</v>
          </cell>
          <cell r="Q230">
            <v>42170</v>
          </cell>
          <cell r="R230">
            <v>54909</v>
          </cell>
          <cell r="S230">
            <v>0</v>
          </cell>
          <cell r="T230">
            <v>97.078999999999994</v>
          </cell>
          <cell r="U230">
            <v>144520.32000000001</v>
          </cell>
        </row>
        <row r="231">
          <cell r="A231">
            <v>1092</v>
          </cell>
          <cell r="B231">
            <v>0</v>
          </cell>
          <cell r="C231">
            <v>255217</v>
          </cell>
          <cell r="D231">
            <v>563</v>
          </cell>
          <cell r="E231">
            <v>400</v>
          </cell>
          <cell r="F231">
            <v>1</v>
          </cell>
          <cell r="G231">
            <v>2284</v>
          </cell>
          <cell r="H231">
            <v>1</v>
          </cell>
          <cell r="I231">
            <v>1</v>
          </cell>
          <cell r="J231">
            <v>1</v>
          </cell>
          <cell r="K231">
            <v>1</v>
          </cell>
          <cell r="L231">
            <v>0</v>
          </cell>
          <cell r="M231">
            <v>0</v>
          </cell>
          <cell r="N231">
            <v>408438</v>
          </cell>
          <cell r="O231">
            <v>7</v>
          </cell>
          <cell r="P231">
            <v>0</v>
          </cell>
          <cell r="Q231">
            <v>42170</v>
          </cell>
          <cell r="R231">
            <v>54909</v>
          </cell>
          <cell r="S231">
            <v>0</v>
          </cell>
          <cell r="T231">
            <v>97.078999999999994</v>
          </cell>
          <cell r="U231">
            <v>144520.32000000001</v>
          </cell>
        </row>
        <row r="232">
          <cell r="A232">
            <v>1176</v>
          </cell>
          <cell r="B232">
            <v>0</v>
          </cell>
          <cell r="C232">
            <v>279040</v>
          </cell>
          <cell r="D232">
            <v>1455</v>
          </cell>
          <cell r="E232">
            <v>500</v>
          </cell>
          <cell r="F232">
            <v>0</v>
          </cell>
          <cell r="G232">
            <v>1791</v>
          </cell>
          <cell r="H232">
            <v>1</v>
          </cell>
          <cell r="I232">
            <v>0</v>
          </cell>
          <cell r="J232">
            <v>1</v>
          </cell>
          <cell r="K232">
            <v>1</v>
          </cell>
          <cell r="L232">
            <v>0</v>
          </cell>
          <cell r="M232">
            <v>0</v>
          </cell>
          <cell r="N232">
            <v>451658</v>
          </cell>
          <cell r="O232">
            <v>1</v>
          </cell>
          <cell r="P232">
            <v>0</v>
          </cell>
          <cell r="Q232">
            <v>39671</v>
          </cell>
          <cell r="R232">
            <v>44579</v>
          </cell>
          <cell r="S232">
            <v>21894</v>
          </cell>
          <cell r="T232">
            <v>84.25</v>
          </cell>
          <cell r="U232">
            <v>138619.82</v>
          </cell>
        </row>
        <row r="233">
          <cell r="A233">
            <v>6392</v>
          </cell>
          <cell r="B233">
            <v>0</v>
          </cell>
          <cell r="C233">
            <v>296700</v>
          </cell>
          <cell r="D233">
            <v>1540</v>
          </cell>
          <cell r="E233">
            <v>550</v>
          </cell>
          <cell r="F233">
            <v>0</v>
          </cell>
          <cell r="G233">
            <v>1881</v>
          </cell>
          <cell r="H233">
            <v>1</v>
          </cell>
          <cell r="I233">
            <v>0</v>
          </cell>
          <cell r="J233">
            <v>2</v>
          </cell>
          <cell r="K233">
            <v>2</v>
          </cell>
          <cell r="L233">
            <v>0</v>
          </cell>
          <cell r="M233">
            <v>0</v>
          </cell>
          <cell r="N233">
            <v>537602</v>
          </cell>
          <cell r="O233">
            <v>3</v>
          </cell>
          <cell r="P233">
            <v>0</v>
          </cell>
          <cell r="Q233">
            <v>36414</v>
          </cell>
          <cell r="R233">
            <v>46049</v>
          </cell>
          <cell r="S233">
            <v>36266</v>
          </cell>
          <cell r="T233">
            <v>82.462999999999994</v>
          </cell>
          <cell r="U233">
            <v>144533.12</v>
          </cell>
        </row>
        <row r="234">
          <cell r="A234">
            <v>12511</v>
          </cell>
          <cell r="B234">
            <v>0</v>
          </cell>
          <cell r="C234">
            <v>321410</v>
          </cell>
          <cell r="D234">
            <v>656</v>
          </cell>
          <cell r="E234">
            <v>500</v>
          </cell>
          <cell r="F234">
            <v>1</v>
          </cell>
          <cell r="G234">
            <v>2324</v>
          </cell>
          <cell r="H234">
            <v>1</v>
          </cell>
          <cell r="I234">
            <v>0</v>
          </cell>
          <cell r="J234">
            <v>2</v>
          </cell>
          <cell r="K234">
            <v>2</v>
          </cell>
          <cell r="L234">
            <v>0</v>
          </cell>
          <cell r="M234">
            <v>0</v>
          </cell>
          <cell r="N234">
            <v>589433</v>
          </cell>
          <cell r="O234">
            <v>1</v>
          </cell>
          <cell r="P234">
            <v>0</v>
          </cell>
          <cell r="Q234">
            <v>43559</v>
          </cell>
          <cell r="R234">
            <v>66856</v>
          </cell>
          <cell r="S234">
            <v>16735</v>
          </cell>
          <cell r="T234">
            <v>110.41500000000001</v>
          </cell>
          <cell r="U234">
            <v>174326.38</v>
          </cell>
        </row>
        <row r="235">
          <cell r="A235">
            <v>14514</v>
          </cell>
          <cell r="B235">
            <v>1</v>
          </cell>
          <cell r="C235">
            <v>367048</v>
          </cell>
          <cell r="D235">
            <v>791</v>
          </cell>
          <cell r="E235">
            <v>550</v>
          </cell>
          <cell r="F235">
            <v>1</v>
          </cell>
          <cell r="G235">
            <v>2358</v>
          </cell>
          <cell r="H235">
            <v>1</v>
          </cell>
          <cell r="I235">
            <v>1</v>
          </cell>
          <cell r="J235">
            <v>2</v>
          </cell>
          <cell r="K235">
            <v>1</v>
          </cell>
          <cell r="L235">
            <v>0</v>
          </cell>
          <cell r="M235">
            <v>0</v>
          </cell>
          <cell r="N235">
            <v>557557</v>
          </cell>
          <cell r="O235">
            <v>8</v>
          </cell>
          <cell r="P235">
            <v>0</v>
          </cell>
          <cell r="Q235">
            <v>45889</v>
          </cell>
          <cell r="R235">
            <v>66792</v>
          </cell>
          <cell r="S235">
            <v>0</v>
          </cell>
          <cell r="T235">
            <v>112.681</v>
          </cell>
          <cell r="U235">
            <v>167685.66</v>
          </cell>
        </row>
        <row r="236">
          <cell r="A236">
            <v>5537</v>
          </cell>
          <cell r="B236">
            <v>0</v>
          </cell>
          <cell r="C236">
            <v>371421</v>
          </cell>
          <cell r="D236">
            <v>791</v>
          </cell>
          <cell r="E236">
            <v>550</v>
          </cell>
          <cell r="F236">
            <v>1</v>
          </cell>
          <cell r="G236">
            <v>2358</v>
          </cell>
          <cell r="H236">
            <v>1</v>
          </cell>
          <cell r="I236">
            <v>1</v>
          </cell>
          <cell r="J236">
            <v>2</v>
          </cell>
          <cell r="K236">
            <v>1</v>
          </cell>
          <cell r="L236">
            <v>0</v>
          </cell>
          <cell r="M236">
            <v>0</v>
          </cell>
          <cell r="N236">
            <v>557557</v>
          </cell>
          <cell r="O236">
            <v>8</v>
          </cell>
          <cell r="P236">
            <v>0</v>
          </cell>
          <cell r="Q236">
            <v>45889</v>
          </cell>
          <cell r="R236">
            <v>66792</v>
          </cell>
          <cell r="S236">
            <v>0</v>
          </cell>
          <cell r="T236">
            <v>112.681</v>
          </cell>
          <cell r="U236">
            <v>167685.66</v>
          </cell>
        </row>
        <row r="237">
          <cell r="A237">
            <v>205</v>
          </cell>
          <cell r="B237">
            <v>1</v>
          </cell>
          <cell r="C237">
            <v>375770</v>
          </cell>
          <cell r="D237">
            <v>791</v>
          </cell>
          <cell r="E237">
            <v>550</v>
          </cell>
          <cell r="F237">
            <v>1</v>
          </cell>
          <cell r="G237">
            <v>2358</v>
          </cell>
          <cell r="H237">
            <v>1</v>
          </cell>
          <cell r="I237">
            <v>1</v>
          </cell>
          <cell r="J237">
            <v>2</v>
          </cell>
          <cell r="K237">
            <v>1</v>
          </cell>
          <cell r="L237">
            <v>0</v>
          </cell>
          <cell r="M237">
            <v>0</v>
          </cell>
          <cell r="N237">
            <v>557557</v>
          </cell>
          <cell r="O237">
            <v>8</v>
          </cell>
          <cell r="P237">
            <v>0</v>
          </cell>
          <cell r="Q237">
            <v>45889</v>
          </cell>
          <cell r="R237">
            <v>66792</v>
          </cell>
          <cell r="S237">
            <v>0</v>
          </cell>
          <cell r="T237">
            <v>112.681</v>
          </cell>
          <cell r="U237">
            <v>167685.66</v>
          </cell>
        </row>
        <row r="238">
          <cell r="A238">
            <v>3592</v>
          </cell>
          <cell r="B238">
            <v>0</v>
          </cell>
          <cell r="C238">
            <v>375918</v>
          </cell>
          <cell r="D238">
            <v>791</v>
          </cell>
          <cell r="E238">
            <v>550</v>
          </cell>
          <cell r="F238">
            <v>1</v>
          </cell>
          <cell r="G238">
            <v>2358</v>
          </cell>
          <cell r="H238">
            <v>1</v>
          </cell>
          <cell r="I238">
            <v>1</v>
          </cell>
          <cell r="J238">
            <v>2</v>
          </cell>
          <cell r="K238">
            <v>1</v>
          </cell>
          <cell r="L238">
            <v>0</v>
          </cell>
          <cell r="M238">
            <v>0</v>
          </cell>
          <cell r="N238">
            <v>557557</v>
          </cell>
          <cell r="O238">
            <v>8</v>
          </cell>
          <cell r="P238">
            <v>0</v>
          </cell>
          <cell r="Q238">
            <v>45889</v>
          </cell>
          <cell r="R238">
            <v>66792</v>
          </cell>
          <cell r="S238">
            <v>0</v>
          </cell>
          <cell r="T238">
            <v>112.681</v>
          </cell>
          <cell r="U238">
            <v>167685.66</v>
          </cell>
        </row>
        <row r="239">
          <cell r="A239">
            <v>2655</v>
          </cell>
          <cell r="B239">
            <v>0</v>
          </cell>
          <cell r="C239">
            <v>392977</v>
          </cell>
          <cell r="D239">
            <v>791</v>
          </cell>
          <cell r="E239">
            <v>550</v>
          </cell>
          <cell r="F239">
            <v>1</v>
          </cell>
          <cell r="G239">
            <v>2358</v>
          </cell>
          <cell r="H239">
            <v>1</v>
          </cell>
          <cell r="I239">
            <v>1</v>
          </cell>
          <cell r="J239">
            <v>2</v>
          </cell>
          <cell r="K239">
            <v>1</v>
          </cell>
          <cell r="L239">
            <v>0</v>
          </cell>
          <cell r="M239">
            <v>0</v>
          </cell>
          <cell r="N239">
            <v>557557</v>
          </cell>
          <cell r="O239">
            <v>8</v>
          </cell>
          <cell r="P239">
            <v>0</v>
          </cell>
          <cell r="Q239">
            <v>45889</v>
          </cell>
          <cell r="R239">
            <v>66792</v>
          </cell>
          <cell r="S239">
            <v>0</v>
          </cell>
          <cell r="T239">
            <v>112.681</v>
          </cell>
          <cell r="U239">
            <v>167685.66</v>
          </cell>
        </row>
        <row r="240">
          <cell r="A240">
            <v>30</v>
          </cell>
          <cell r="B240">
            <v>0</v>
          </cell>
          <cell r="C240">
            <v>498854</v>
          </cell>
          <cell r="D240">
            <v>791</v>
          </cell>
          <cell r="E240">
            <v>550</v>
          </cell>
          <cell r="F240">
            <v>1</v>
          </cell>
          <cell r="G240">
            <v>2358</v>
          </cell>
          <cell r="H240">
            <v>1</v>
          </cell>
          <cell r="I240">
            <v>1</v>
          </cell>
          <cell r="J240">
            <v>2</v>
          </cell>
          <cell r="K240">
            <v>1</v>
          </cell>
          <cell r="L240">
            <v>0</v>
          </cell>
          <cell r="M240">
            <v>0</v>
          </cell>
          <cell r="N240">
            <v>557557</v>
          </cell>
          <cell r="O240">
            <v>8</v>
          </cell>
          <cell r="P240">
            <v>0</v>
          </cell>
          <cell r="Q240">
            <v>45889</v>
          </cell>
          <cell r="R240">
            <v>66792</v>
          </cell>
          <cell r="S240">
            <v>0</v>
          </cell>
          <cell r="T240">
            <v>112.681</v>
          </cell>
          <cell r="U240">
            <v>167685.66</v>
          </cell>
        </row>
        <row r="241">
          <cell r="A241">
            <v>6398</v>
          </cell>
          <cell r="B241">
            <v>0</v>
          </cell>
          <cell r="C241">
            <v>548093</v>
          </cell>
          <cell r="D241">
            <v>791</v>
          </cell>
          <cell r="E241">
            <v>550</v>
          </cell>
          <cell r="F241">
            <v>1</v>
          </cell>
          <cell r="G241">
            <v>2358</v>
          </cell>
          <cell r="H241">
            <v>1</v>
          </cell>
          <cell r="I241">
            <v>1</v>
          </cell>
          <cell r="J241">
            <v>2</v>
          </cell>
          <cell r="K241">
            <v>1</v>
          </cell>
          <cell r="L241">
            <v>0</v>
          </cell>
          <cell r="M241">
            <v>0</v>
          </cell>
          <cell r="N241">
            <v>557557</v>
          </cell>
          <cell r="O241">
            <v>8</v>
          </cell>
          <cell r="P241">
            <v>0</v>
          </cell>
          <cell r="Q241">
            <v>45889</v>
          </cell>
          <cell r="R241">
            <v>66792</v>
          </cell>
          <cell r="S241">
            <v>0</v>
          </cell>
          <cell r="T241">
            <v>112.681</v>
          </cell>
          <cell r="U241">
            <v>167685.66</v>
          </cell>
        </row>
        <row r="242">
          <cell r="A242">
            <v>541</v>
          </cell>
          <cell r="B242">
            <v>0</v>
          </cell>
          <cell r="C242">
            <v>557370</v>
          </cell>
          <cell r="D242">
            <v>791</v>
          </cell>
          <cell r="E242">
            <v>550</v>
          </cell>
          <cell r="F242">
            <v>1</v>
          </cell>
          <cell r="G242">
            <v>2358</v>
          </cell>
          <cell r="H242">
            <v>1</v>
          </cell>
          <cell r="I242">
            <v>1</v>
          </cell>
          <cell r="J242">
            <v>2</v>
          </cell>
          <cell r="K242">
            <v>1</v>
          </cell>
          <cell r="L242">
            <v>0</v>
          </cell>
          <cell r="M242">
            <v>0</v>
          </cell>
          <cell r="N242">
            <v>557557</v>
          </cell>
          <cell r="O242">
            <v>8</v>
          </cell>
          <cell r="P242">
            <v>0</v>
          </cell>
          <cell r="Q242">
            <v>45889</v>
          </cell>
          <cell r="R242">
            <v>66792</v>
          </cell>
          <cell r="S242">
            <v>0</v>
          </cell>
          <cell r="T242">
            <v>112.681</v>
          </cell>
          <cell r="U242">
            <v>167685.66</v>
          </cell>
        </row>
        <row r="243">
          <cell r="A243">
            <v>3750</v>
          </cell>
          <cell r="B243">
            <v>0</v>
          </cell>
          <cell r="C243">
            <v>586020</v>
          </cell>
          <cell r="D243">
            <v>791</v>
          </cell>
          <cell r="E243">
            <v>550</v>
          </cell>
          <cell r="F243">
            <v>1</v>
          </cell>
          <cell r="G243">
            <v>2358</v>
          </cell>
          <cell r="H243">
            <v>1</v>
          </cell>
          <cell r="I243">
            <v>1</v>
          </cell>
          <cell r="J243">
            <v>2</v>
          </cell>
          <cell r="K243">
            <v>1</v>
          </cell>
          <cell r="L243">
            <v>0</v>
          </cell>
          <cell r="M243">
            <v>0</v>
          </cell>
          <cell r="N243">
            <v>557557</v>
          </cell>
          <cell r="O243">
            <v>8</v>
          </cell>
          <cell r="P243">
            <v>0</v>
          </cell>
          <cell r="Q243">
            <v>45889</v>
          </cell>
          <cell r="R243">
            <v>66792</v>
          </cell>
          <cell r="S243">
            <v>0</v>
          </cell>
          <cell r="T243">
            <v>112.681</v>
          </cell>
          <cell r="U243">
            <v>167685.66</v>
          </cell>
        </row>
        <row r="244">
          <cell r="A244">
            <v>2326</v>
          </cell>
          <cell r="B244">
            <v>1</v>
          </cell>
          <cell r="C244">
            <v>715781</v>
          </cell>
          <cell r="D244">
            <v>791</v>
          </cell>
          <cell r="E244">
            <v>550</v>
          </cell>
          <cell r="F244">
            <v>1</v>
          </cell>
          <cell r="G244">
            <v>2358</v>
          </cell>
          <cell r="H244">
            <v>1</v>
          </cell>
          <cell r="I244">
            <v>1</v>
          </cell>
          <cell r="J244">
            <v>2</v>
          </cell>
          <cell r="K244">
            <v>1</v>
          </cell>
          <cell r="L244">
            <v>0</v>
          </cell>
          <cell r="M244">
            <v>0</v>
          </cell>
          <cell r="N244">
            <v>557557</v>
          </cell>
          <cell r="O244">
            <v>8</v>
          </cell>
          <cell r="P244">
            <v>0</v>
          </cell>
          <cell r="Q244">
            <v>45889</v>
          </cell>
          <cell r="R244">
            <v>66792</v>
          </cell>
          <cell r="S244">
            <v>0</v>
          </cell>
          <cell r="T244">
            <v>112.681</v>
          </cell>
          <cell r="U244">
            <v>167685.66</v>
          </cell>
        </row>
        <row r="245">
          <cell r="A245">
            <v>17268</v>
          </cell>
          <cell r="B245">
            <v>0</v>
          </cell>
          <cell r="C245">
            <v>923740</v>
          </cell>
          <cell r="D245">
            <v>791</v>
          </cell>
          <cell r="E245">
            <v>550</v>
          </cell>
          <cell r="F245">
            <v>1</v>
          </cell>
          <cell r="G245">
            <v>2358</v>
          </cell>
          <cell r="H245">
            <v>1</v>
          </cell>
          <cell r="I245">
            <v>1</v>
          </cell>
          <cell r="J245">
            <v>2</v>
          </cell>
          <cell r="K245">
            <v>1</v>
          </cell>
          <cell r="L245">
            <v>0</v>
          </cell>
          <cell r="M245">
            <v>0</v>
          </cell>
          <cell r="N245">
            <v>557557</v>
          </cell>
          <cell r="O245">
            <v>8</v>
          </cell>
          <cell r="P245">
            <v>0</v>
          </cell>
          <cell r="Q245">
            <v>45889</v>
          </cell>
          <cell r="R245">
            <v>66792</v>
          </cell>
          <cell r="S245">
            <v>0</v>
          </cell>
          <cell r="T245">
            <v>112.681</v>
          </cell>
          <cell r="U245">
            <v>167685.66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4"/>
    </sheetNames>
    <sheetDataSet>
      <sheetData sheetId="0">
        <row r="2">
          <cell r="A2">
            <v>15292</v>
          </cell>
          <cell r="B2">
            <v>0</v>
          </cell>
          <cell r="C2">
            <v>25218</v>
          </cell>
          <cell r="D2">
            <v>847</v>
          </cell>
          <cell r="E2">
            <v>50</v>
          </cell>
          <cell r="F2">
            <v>0</v>
          </cell>
          <cell r="G2">
            <v>2097</v>
          </cell>
          <cell r="H2">
            <v>0</v>
          </cell>
          <cell r="I2">
            <v>18000</v>
          </cell>
          <cell r="J2">
            <v>18000</v>
          </cell>
          <cell r="K2">
            <v>1</v>
          </cell>
          <cell r="L2">
            <v>0</v>
          </cell>
          <cell r="M2">
            <v>0</v>
          </cell>
          <cell r="N2">
            <v>25746</v>
          </cell>
          <cell r="O2">
            <v>6</v>
          </cell>
          <cell r="P2">
            <v>2</v>
          </cell>
          <cell r="Q2">
            <v>0</v>
          </cell>
          <cell r="R2">
            <v>6774</v>
          </cell>
          <cell r="S2">
            <v>0</v>
          </cell>
          <cell r="T2">
            <v>6.774</v>
          </cell>
          <cell r="U2">
            <v>10025.52</v>
          </cell>
        </row>
        <row r="3">
          <cell r="A3">
            <v>8084</v>
          </cell>
          <cell r="B3">
            <v>0</v>
          </cell>
          <cell r="C3">
            <v>25755</v>
          </cell>
          <cell r="D3">
            <v>847</v>
          </cell>
          <cell r="E3">
            <v>50</v>
          </cell>
          <cell r="F3">
            <v>0</v>
          </cell>
          <cell r="G3">
            <v>2097</v>
          </cell>
          <cell r="H3">
            <v>0</v>
          </cell>
          <cell r="I3">
            <v>18000</v>
          </cell>
          <cell r="J3">
            <v>18000</v>
          </cell>
          <cell r="K3">
            <v>1</v>
          </cell>
          <cell r="L3">
            <v>0</v>
          </cell>
          <cell r="M3">
            <v>0</v>
          </cell>
          <cell r="N3">
            <v>25746</v>
          </cell>
          <cell r="O3">
            <v>6</v>
          </cell>
          <cell r="P3">
            <v>2</v>
          </cell>
          <cell r="Q3">
            <v>0</v>
          </cell>
          <cell r="R3">
            <v>6774</v>
          </cell>
          <cell r="S3">
            <v>0</v>
          </cell>
          <cell r="T3">
            <v>6.774</v>
          </cell>
          <cell r="U3">
            <v>10025.52</v>
          </cell>
        </row>
        <row r="4">
          <cell r="A4">
            <v>3626</v>
          </cell>
          <cell r="B4">
            <v>0</v>
          </cell>
          <cell r="C4">
            <v>26313</v>
          </cell>
          <cell r="D4">
            <v>847</v>
          </cell>
          <cell r="E4">
            <v>50</v>
          </cell>
          <cell r="F4">
            <v>0</v>
          </cell>
          <cell r="G4">
            <v>2097</v>
          </cell>
          <cell r="H4">
            <v>0</v>
          </cell>
          <cell r="I4">
            <v>18000</v>
          </cell>
          <cell r="J4">
            <v>18000</v>
          </cell>
          <cell r="K4">
            <v>1</v>
          </cell>
          <cell r="L4">
            <v>0</v>
          </cell>
          <cell r="M4">
            <v>0</v>
          </cell>
          <cell r="N4">
            <v>25746</v>
          </cell>
          <cell r="O4">
            <v>6</v>
          </cell>
          <cell r="P4">
            <v>2</v>
          </cell>
          <cell r="Q4">
            <v>0</v>
          </cell>
          <cell r="R4">
            <v>6774</v>
          </cell>
          <cell r="S4">
            <v>0</v>
          </cell>
          <cell r="T4">
            <v>6.774</v>
          </cell>
          <cell r="U4">
            <v>10025.52</v>
          </cell>
        </row>
        <row r="5">
          <cell r="A5">
            <v>11053</v>
          </cell>
          <cell r="B5">
            <v>1</v>
          </cell>
          <cell r="C5">
            <v>27994</v>
          </cell>
          <cell r="D5">
            <v>847</v>
          </cell>
          <cell r="E5">
            <v>50</v>
          </cell>
          <cell r="F5">
            <v>0</v>
          </cell>
          <cell r="G5">
            <v>2097</v>
          </cell>
          <cell r="H5">
            <v>0</v>
          </cell>
          <cell r="I5">
            <v>18000</v>
          </cell>
          <cell r="J5">
            <v>18000</v>
          </cell>
          <cell r="K5">
            <v>1</v>
          </cell>
          <cell r="L5">
            <v>0</v>
          </cell>
          <cell r="M5">
            <v>0</v>
          </cell>
          <cell r="N5">
            <v>25746</v>
          </cell>
          <cell r="O5">
            <v>6</v>
          </cell>
          <cell r="P5">
            <v>2</v>
          </cell>
          <cell r="Q5">
            <v>0</v>
          </cell>
          <cell r="R5">
            <v>6774</v>
          </cell>
          <cell r="S5">
            <v>0</v>
          </cell>
          <cell r="T5">
            <v>6.774</v>
          </cell>
          <cell r="U5">
            <v>10025.52</v>
          </cell>
        </row>
        <row r="6">
          <cell r="A6">
            <v>10800</v>
          </cell>
          <cell r="B6">
            <v>0</v>
          </cell>
          <cell r="C6">
            <v>28943</v>
          </cell>
          <cell r="D6">
            <v>847</v>
          </cell>
          <cell r="E6">
            <v>50</v>
          </cell>
          <cell r="F6">
            <v>0</v>
          </cell>
          <cell r="G6">
            <v>2097</v>
          </cell>
          <cell r="H6">
            <v>0</v>
          </cell>
          <cell r="I6">
            <v>18000</v>
          </cell>
          <cell r="J6">
            <v>18000</v>
          </cell>
          <cell r="K6">
            <v>1</v>
          </cell>
          <cell r="L6">
            <v>0</v>
          </cell>
          <cell r="M6">
            <v>0</v>
          </cell>
          <cell r="N6">
            <v>25746</v>
          </cell>
          <cell r="O6">
            <v>6</v>
          </cell>
          <cell r="P6">
            <v>2</v>
          </cell>
          <cell r="Q6">
            <v>0</v>
          </cell>
          <cell r="R6">
            <v>6774</v>
          </cell>
          <cell r="S6">
            <v>0</v>
          </cell>
          <cell r="T6">
            <v>6.774</v>
          </cell>
          <cell r="U6">
            <v>10025.52</v>
          </cell>
        </row>
        <row r="7">
          <cell r="A7">
            <v>16229</v>
          </cell>
          <cell r="B7">
            <v>0</v>
          </cell>
          <cell r="C7">
            <v>29181</v>
          </cell>
          <cell r="D7">
            <v>847</v>
          </cell>
          <cell r="E7">
            <v>50</v>
          </cell>
          <cell r="F7">
            <v>0</v>
          </cell>
          <cell r="G7">
            <v>2097</v>
          </cell>
          <cell r="H7">
            <v>0</v>
          </cell>
          <cell r="I7">
            <v>18000</v>
          </cell>
          <cell r="J7">
            <v>18000</v>
          </cell>
          <cell r="K7">
            <v>1</v>
          </cell>
          <cell r="L7">
            <v>0</v>
          </cell>
          <cell r="M7">
            <v>0</v>
          </cell>
          <cell r="N7">
            <v>25746</v>
          </cell>
          <cell r="O7">
            <v>6</v>
          </cell>
          <cell r="P7">
            <v>2</v>
          </cell>
          <cell r="Q7">
            <v>0</v>
          </cell>
          <cell r="R7">
            <v>6774</v>
          </cell>
          <cell r="S7">
            <v>0</v>
          </cell>
          <cell r="T7">
            <v>6.774</v>
          </cell>
          <cell r="U7">
            <v>10025.52</v>
          </cell>
        </row>
        <row r="8">
          <cell r="A8">
            <v>11045</v>
          </cell>
          <cell r="B8">
            <v>1</v>
          </cell>
          <cell r="C8">
            <v>29641</v>
          </cell>
          <cell r="D8">
            <v>847</v>
          </cell>
          <cell r="E8">
            <v>50</v>
          </cell>
          <cell r="F8">
            <v>0</v>
          </cell>
          <cell r="G8">
            <v>2097</v>
          </cell>
          <cell r="H8">
            <v>0</v>
          </cell>
          <cell r="I8">
            <v>18000</v>
          </cell>
          <cell r="J8">
            <v>18000</v>
          </cell>
          <cell r="K8">
            <v>1</v>
          </cell>
          <cell r="L8">
            <v>0</v>
          </cell>
          <cell r="M8">
            <v>0</v>
          </cell>
          <cell r="N8">
            <v>25746</v>
          </cell>
          <cell r="O8">
            <v>6</v>
          </cell>
          <cell r="P8">
            <v>2</v>
          </cell>
          <cell r="Q8">
            <v>0</v>
          </cell>
          <cell r="R8">
            <v>6774</v>
          </cell>
          <cell r="S8">
            <v>0</v>
          </cell>
          <cell r="T8">
            <v>6.774</v>
          </cell>
          <cell r="U8">
            <v>10025.52</v>
          </cell>
        </row>
        <row r="9">
          <cell r="A9">
            <v>5451</v>
          </cell>
          <cell r="B9">
            <v>0</v>
          </cell>
          <cell r="C9">
            <v>32765</v>
          </cell>
          <cell r="D9">
            <v>856</v>
          </cell>
          <cell r="E9">
            <v>50</v>
          </cell>
          <cell r="F9">
            <v>0</v>
          </cell>
          <cell r="G9">
            <v>2156</v>
          </cell>
          <cell r="H9">
            <v>0</v>
          </cell>
          <cell r="I9">
            <v>18000</v>
          </cell>
          <cell r="J9">
            <v>18000</v>
          </cell>
          <cell r="K9">
            <v>1</v>
          </cell>
          <cell r="L9">
            <v>0</v>
          </cell>
          <cell r="M9">
            <v>0</v>
          </cell>
          <cell r="N9">
            <v>28402</v>
          </cell>
          <cell r="O9">
            <v>8</v>
          </cell>
          <cell r="P9">
            <v>2</v>
          </cell>
          <cell r="Q9">
            <v>0</v>
          </cell>
          <cell r="R9">
            <v>6814</v>
          </cell>
          <cell r="S9">
            <v>0</v>
          </cell>
          <cell r="T9">
            <v>6.8140000000000001</v>
          </cell>
          <cell r="U9">
            <v>10084.719999999999</v>
          </cell>
        </row>
        <row r="10">
          <cell r="A10">
            <v>16369</v>
          </cell>
          <cell r="B10">
            <v>0</v>
          </cell>
          <cell r="C10">
            <v>34096</v>
          </cell>
          <cell r="D10">
            <v>60</v>
          </cell>
          <cell r="E10">
            <v>50</v>
          </cell>
          <cell r="F10">
            <v>1</v>
          </cell>
          <cell r="G10">
            <v>2284</v>
          </cell>
          <cell r="H10">
            <v>0</v>
          </cell>
          <cell r="I10">
            <v>180</v>
          </cell>
          <cell r="J10">
            <v>180</v>
          </cell>
          <cell r="K10">
            <v>1</v>
          </cell>
          <cell r="L10">
            <v>0</v>
          </cell>
          <cell r="M10">
            <v>0</v>
          </cell>
          <cell r="N10">
            <v>32316</v>
          </cell>
          <cell r="O10">
            <v>7</v>
          </cell>
          <cell r="P10">
            <v>0</v>
          </cell>
          <cell r="Q10">
            <v>0</v>
          </cell>
          <cell r="R10">
            <v>8794</v>
          </cell>
          <cell r="S10">
            <v>0</v>
          </cell>
          <cell r="T10">
            <v>8.7940000000000005</v>
          </cell>
          <cell r="U10">
            <v>13015.12</v>
          </cell>
        </row>
        <row r="11">
          <cell r="A11">
            <v>15881</v>
          </cell>
          <cell r="B11">
            <v>1</v>
          </cell>
          <cell r="C11">
            <v>35106</v>
          </cell>
          <cell r="D11">
            <v>60</v>
          </cell>
          <cell r="E11">
            <v>50</v>
          </cell>
          <cell r="F11">
            <v>1</v>
          </cell>
          <cell r="G11">
            <v>2284</v>
          </cell>
          <cell r="H11">
            <v>0</v>
          </cell>
          <cell r="I11">
            <v>180</v>
          </cell>
          <cell r="J11">
            <v>180</v>
          </cell>
          <cell r="K11">
            <v>1</v>
          </cell>
          <cell r="L11">
            <v>0</v>
          </cell>
          <cell r="M11">
            <v>0</v>
          </cell>
          <cell r="N11">
            <v>32316</v>
          </cell>
          <cell r="O11">
            <v>7</v>
          </cell>
          <cell r="P11">
            <v>0</v>
          </cell>
          <cell r="Q11">
            <v>0</v>
          </cell>
          <cell r="R11">
            <v>8794</v>
          </cell>
          <cell r="S11">
            <v>0</v>
          </cell>
          <cell r="T11">
            <v>8.7940000000000005</v>
          </cell>
          <cell r="U11">
            <v>13015.12</v>
          </cell>
        </row>
        <row r="12">
          <cell r="A12">
            <v>10829</v>
          </cell>
          <cell r="B12">
            <v>0</v>
          </cell>
          <cell r="C12">
            <v>37143</v>
          </cell>
          <cell r="D12">
            <v>42</v>
          </cell>
          <cell r="E12">
            <v>50</v>
          </cell>
          <cell r="F12">
            <v>1</v>
          </cell>
          <cell r="G12">
            <v>2435</v>
          </cell>
          <cell r="H12">
            <v>0</v>
          </cell>
          <cell r="I12">
            <v>180</v>
          </cell>
          <cell r="J12">
            <v>180</v>
          </cell>
          <cell r="K12">
            <v>1</v>
          </cell>
          <cell r="L12">
            <v>0</v>
          </cell>
          <cell r="M12">
            <v>0</v>
          </cell>
          <cell r="N12">
            <v>34474</v>
          </cell>
          <cell r="O12">
            <v>5</v>
          </cell>
          <cell r="P12">
            <v>0</v>
          </cell>
          <cell r="Q12">
            <v>0</v>
          </cell>
          <cell r="R12">
            <v>8621</v>
          </cell>
          <cell r="S12">
            <v>0</v>
          </cell>
          <cell r="T12">
            <v>8.6210000000000004</v>
          </cell>
          <cell r="U12">
            <v>12759.08</v>
          </cell>
        </row>
        <row r="13">
          <cell r="A13">
            <v>2333</v>
          </cell>
          <cell r="B13">
            <v>0</v>
          </cell>
          <cell r="C13">
            <v>37647</v>
          </cell>
          <cell r="D13">
            <v>42</v>
          </cell>
          <cell r="E13">
            <v>50</v>
          </cell>
          <cell r="F13">
            <v>1</v>
          </cell>
          <cell r="G13">
            <v>2435</v>
          </cell>
          <cell r="H13">
            <v>0</v>
          </cell>
          <cell r="I13">
            <v>180</v>
          </cell>
          <cell r="J13">
            <v>180</v>
          </cell>
          <cell r="K13">
            <v>1</v>
          </cell>
          <cell r="L13">
            <v>0</v>
          </cell>
          <cell r="M13">
            <v>0</v>
          </cell>
          <cell r="N13">
            <v>34474</v>
          </cell>
          <cell r="O13">
            <v>5</v>
          </cell>
          <cell r="P13">
            <v>0</v>
          </cell>
          <cell r="Q13">
            <v>0</v>
          </cell>
          <cell r="R13">
            <v>8621</v>
          </cell>
          <cell r="S13">
            <v>0</v>
          </cell>
          <cell r="T13">
            <v>8.6210000000000004</v>
          </cell>
          <cell r="U13">
            <v>12759.08</v>
          </cell>
        </row>
        <row r="14">
          <cell r="A14">
            <v>5448</v>
          </cell>
          <cell r="B14">
            <v>0</v>
          </cell>
          <cell r="C14">
            <v>37910</v>
          </cell>
          <cell r="D14">
            <v>42</v>
          </cell>
          <cell r="E14">
            <v>50</v>
          </cell>
          <cell r="F14">
            <v>1</v>
          </cell>
          <cell r="G14">
            <v>2435</v>
          </cell>
          <cell r="H14">
            <v>0</v>
          </cell>
          <cell r="I14">
            <v>180</v>
          </cell>
          <cell r="J14">
            <v>180</v>
          </cell>
          <cell r="K14">
            <v>1</v>
          </cell>
          <cell r="L14">
            <v>0</v>
          </cell>
          <cell r="M14">
            <v>0</v>
          </cell>
          <cell r="N14">
            <v>34474</v>
          </cell>
          <cell r="O14">
            <v>5</v>
          </cell>
          <cell r="P14">
            <v>0</v>
          </cell>
          <cell r="Q14">
            <v>0</v>
          </cell>
          <cell r="R14">
            <v>8621</v>
          </cell>
          <cell r="S14">
            <v>0</v>
          </cell>
          <cell r="T14">
            <v>8.6210000000000004</v>
          </cell>
          <cell r="U14">
            <v>12759.08</v>
          </cell>
        </row>
        <row r="15">
          <cell r="A15">
            <v>15327</v>
          </cell>
          <cell r="B15">
            <v>0</v>
          </cell>
          <cell r="C15">
            <v>41595</v>
          </cell>
          <cell r="D15">
            <v>42</v>
          </cell>
          <cell r="E15">
            <v>50</v>
          </cell>
          <cell r="F15">
            <v>1</v>
          </cell>
          <cell r="G15">
            <v>2435</v>
          </cell>
          <cell r="H15">
            <v>0</v>
          </cell>
          <cell r="I15">
            <v>180</v>
          </cell>
          <cell r="J15">
            <v>180</v>
          </cell>
          <cell r="K15">
            <v>1</v>
          </cell>
          <cell r="L15">
            <v>0</v>
          </cell>
          <cell r="M15">
            <v>0</v>
          </cell>
          <cell r="N15">
            <v>34474</v>
          </cell>
          <cell r="O15">
            <v>5</v>
          </cell>
          <cell r="P15">
            <v>0</v>
          </cell>
          <cell r="Q15">
            <v>0</v>
          </cell>
          <cell r="R15">
            <v>8621</v>
          </cell>
          <cell r="S15">
            <v>0</v>
          </cell>
          <cell r="T15">
            <v>8.6210000000000004</v>
          </cell>
          <cell r="U15">
            <v>12759.08</v>
          </cell>
        </row>
        <row r="16">
          <cell r="A16">
            <v>15311</v>
          </cell>
          <cell r="B16">
            <v>0</v>
          </cell>
          <cell r="C16">
            <v>45934</v>
          </cell>
          <cell r="D16">
            <v>42</v>
          </cell>
          <cell r="E16">
            <v>50</v>
          </cell>
          <cell r="F16">
            <v>1</v>
          </cell>
          <cell r="G16">
            <v>2435</v>
          </cell>
          <cell r="H16">
            <v>0</v>
          </cell>
          <cell r="I16">
            <v>180</v>
          </cell>
          <cell r="J16">
            <v>180</v>
          </cell>
          <cell r="K16">
            <v>1</v>
          </cell>
          <cell r="L16">
            <v>0</v>
          </cell>
          <cell r="M16">
            <v>0</v>
          </cell>
          <cell r="N16">
            <v>34474</v>
          </cell>
          <cell r="O16">
            <v>5</v>
          </cell>
          <cell r="P16">
            <v>0</v>
          </cell>
          <cell r="Q16">
            <v>0</v>
          </cell>
          <cell r="R16">
            <v>8621</v>
          </cell>
          <cell r="S16">
            <v>0</v>
          </cell>
          <cell r="T16">
            <v>8.6210000000000004</v>
          </cell>
          <cell r="U16">
            <v>12759.08</v>
          </cell>
        </row>
        <row r="17">
          <cell r="A17">
            <v>3226</v>
          </cell>
          <cell r="B17">
            <v>1</v>
          </cell>
          <cell r="C17">
            <v>46610</v>
          </cell>
          <cell r="D17">
            <v>42</v>
          </cell>
          <cell r="E17">
            <v>50</v>
          </cell>
          <cell r="F17">
            <v>1</v>
          </cell>
          <cell r="G17">
            <v>2435</v>
          </cell>
          <cell r="H17">
            <v>0</v>
          </cell>
          <cell r="I17">
            <v>180</v>
          </cell>
          <cell r="J17">
            <v>180</v>
          </cell>
          <cell r="K17">
            <v>1</v>
          </cell>
          <cell r="L17">
            <v>0</v>
          </cell>
          <cell r="M17">
            <v>0</v>
          </cell>
          <cell r="N17">
            <v>34474</v>
          </cell>
          <cell r="O17">
            <v>5</v>
          </cell>
          <cell r="P17">
            <v>0</v>
          </cell>
          <cell r="Q17">
            <v>0</v>
          </cell>
          <cell r="R17">
            <v>8621</v>
          </cell>
          <cell r="S17">
            <v>0</v>
          </cell>
          <cell r="T17">
            <v>8.6210000000000004</v>
          </cell>
          <cell r="U17">
            <v>12759.08</v>
          </cell>
        </row>
        <row r="18">
          <cell r="A18">
            <v>11108</v>
          </cell>
          <cell r="B18">
            <v>1</v>
          </cell>
          <cell r="C18">
            <v>47599</v>
          </cell>
          <cell r="D18">
            <v>871</v>
          </cell>
          <cell r="E18">
            <v>100</v>
          </cell>
          <cell r="F18">
            <v>0</v>
          </cell>
          <cell r="G18">
            <v>1807</v>
          </cell>
          <cell r="H18">
            <v>0</v>
          </cell>
          <cell r="I18">
            <v>18000</v>
          </cell>
          <cell r="J18">
            <v>18000</v>
          </cell>
          <cell r="K18">
            <v>1</v>
          </cell>
          <cell r="L18">
            <v>0</v>
          </cell>
          <cell r="M18">
            <v>0</v>
          </cell>
          <cell r="N18">
            <v>48006</v>
          </cell>
          <cell r="O18">
            <v>0</v>
          </cell>
          <cell r="P18">
            <v>2</v>
          </cell>
          <cell r="Q18">
            <v>0</v>
          </cell>
          <cell r="R18">
            <v>11412</v>
          </cell>
          <cell r="S18">
            <v>0</v>
          </cell>
          <cell r="T18">
            <v>11.412000000000001</v>
          </cell>
          <cell r="U18">
            <v>16889.759999999998</v>
          </cell>
        </row>
        <row r="19">
          <cell r="A19">
            <v>10903</v>
          </cell>
          <cell r="B19">
            <v>1</v>
          </cell>
          <cell r="C19">
            <v>47770</v>
          </cell>
          <cell r="D19">
            <v>871</v>
          </cell>
          <cell r="E19">
            <v>100</v>
          </cell>
          <cell r="F19">
            <v>0</v>
          </cell>
          <cell r="G19">
            <v>1807</v>
          </cell>
          <cell r="H19">
            <v>0</v>
          </cell>
          <cell r="I19">
            <v>18000</v>
          </cell>
          <cell r="J19">
            <v>18000</v>
          </cell>
          <cell r="K19">
            <v>1</v>
          </cell>
          <cell r="L19">
            <v>0</v>
          </cell>
          <cell r="M19">
            <v>0</v>
          </cell>
          <cell r="N19">
            <v>48006</v>
          </cell>
          <cell r="O19">
            <v>0</v>
          </cell>
          <cell r="P19">
            <v>2</v>
          </cell>
          <cell r="Q19">
            <v>0</v>
          </cell>
          <cell r="R19">
            <v>11412</v>
          </cell>
          <cell r="S19">
            <v>0</v>
          </cell>
          <cell r="T19">
            <v>11.412000000000001</v>
          </cell>
          <cell r="U19">
            <v>16889.759999999998</v>
          </cell>
        </row>
        <row r="20">
          <cell r="A20">
            <v>16216</v>
          </cell>
          <cell r="B20">
            <v>0</v>
          </cell>
          <cell r="C20">
            <v>48158</v>
          </cell>
          <cell r="D20">
            <v>871</v>
          </cell>
          <cell r="E20">
            <v>100</v>
          </cell>
          <cell r="F20">
            <v>0</v>
          </cell>
          <cell r="G20">
            <v>1807</v>
          </cell>
          <cell r="H20">
            <v>0</v>
          </cell>
          <cell r="I20">
            <v>18000</v>
          </cell>
          <cell r="J20">
            <v>18000</v>
          </cell>
          <cell r="K20">
            <v>1</v>
          </cell>
          <cell r="L20">
            <v>0</v>
          </cell>
          <cell r="M20">
            <v>0</v>
          </cell>
          <cell r="N20">
            <v>48006</v>
          </cell>
          <cell r="O20">
            <v>0</v>
          </cell>
          <cell r="P20">
            <v>2</v>
          </cell>
          <cell r="Q20">
            <v>0</v>
          </cell>
          <cell r="R20">
            <v>11412</v>
          </cell>
          <cell r="S20">
            <v>0</v>
          </cell>
          <cell r="T20">
            <v>11.412000000000001</v>
          </cell>
          <cell r="U20">
            <v>16889.759999999998</v>
          </cell>
        </row>
        <row r="21">
          <cell r="A21">
            <v>10026</v>
          </cell>
          <cell r="B21">
            <v>0</v>
          </cell>
          <cell r="C21">
            <v>53905</v>
          </cell>
          <cell r="D21">
            <v>871</v>
          </cell>
          <cell r="E21">
            <v>100</v>
          </cell>
          <cell r="F21">
            <v>0</v>
          </cell>
          <cell r="G21">
            <v>1807</v>
          </cell>
          <cell r="H21">
            <v>0</v>
          </cell>
          <cell r="I21">
            <v>18000</v>
          </cell>
          <cell r="J21">
            <v>18000</v>
          </cell>
          <cell r="K21">
            <v>1</v>
          </cell>
          <cell r="L21">
            <v>0</v>
          </cell>
          <cell r="M21">
            <v>0</v>
          </cell>
          <cell r="N21">
            <v>48006</v>
          </cell>
          <cell r="O21">
            <v>0</v>
          </cell>
          <cell r="P21">
            <v>2</v>
          </cell>
          <cell r="Q21">
            <v>0</v>
          </cell>
          <cell r="R21">
            <v>11412</v>
          </cell>
          <cell r="S21">
            <v>0</v>
          </cell>
          <cell r="T21">
            <v>11.412000000000001</v>
          </cell>
          <cell r="U21">
            <v>16889.759999999998</v>
          </cell>
        </row>
        <row r="22">
          <cell r="A22">
            <v>13384</v>
          </cell>
          <cell r="B22">
            <v>1</v>
          </cell>
          <cell r="C22">
            <v>60976</v>
          </cell>
          <cell r="D22">
            <v>887</v>
          </cell>
          <cell r="E22">
            <v>100</v>
          </cell>
          <cell r="F22">
            <v>0</v>
          </cell>
          <cell r="G22">
            <v>1868</v>
          </cell>
          <cell r="H22">
            <v>0</v>
          </cell>
          <cell r="I22">
            <v>18000</v>
          </cell>
          <cell r="J22">
            <v>18000</v>
          </cell>
          <cell r="K22">
            <v>2</v>
          </cell>
          <cell r="L22">
            <v>0</v>
          </cell>
          <cell r="M22">
            <v>0</v>
          </cell>
          <cell r="N22">
            <v>55003</v>
          </cell>
          <cell r="O22">
            <v>2</v>
          </cell>
          <cell r="P22">
            <v>2</v>
          </cell>
          <cell r="Q22">
            <v>0</v>
          </cell>
          <cell r="R22">
            <v>10796</v>
          </cell>
          <cell r="S22">
            <v>0</v>
          </cell>
          <cell r="T22">
            <v>10.795999999999999</v>
          </cell>
          <cell r="U22">
            <v>15978.08</v>
          </cell>
        </row>
        <row r="23">
          <cell r="A23">
            <v>6786</v>
          </cell>
          <cell r="B23">
            <v>1</v>
          </cell>
          <cell r="C23">
            <v>61441</v>
          </cell>
          <cell r="D23">
            <v>887</v>
          </cell>
          <cell r="E23">
            <v>100</v>
          </cell>
          <cell r="F23">
            <v>0</v>
          </cell>
          <cell r="G23">
            <v>1868</v>
          </cell>
          <cell r="H23">
            <v>0</v>
          </cell>
          <cell r="I23">
            <v>18000</v>
          </cell>
          <cell r="J23">
            <v>18000</v>
          </cell>
          <cell r="K23">
            <v>2</v>
          </cell>
          <cell r="L23">
            <v>0</v>
          </cell>
          <cell r="M23">
            <v>0</v>
          </cell>
          <cell r="N23">
            <v>55003</v>
          </cell>
          <cell r="O23">
            <v>2</v>
          </cell>
          <cell r="P23">
            <v>2</v>
          </cell>
          <cell r="Q23">
            <v>0</v>
          </cell>
          <cell r="R23">
            <v>10796</v>
          </cell>
          <cell r="S23">
            <v>0</v>
          </cell>
          <cell r="T23">
            <v>10.795999999999999</v>
          </cell>
          <cell r="U23">
            <v>15978.08</v>
          </cell>
        </row>
        <row r="24">
          <cell r="A24">
            <v>12650</v>
          </cell>
          <cell r="B24">
            <v>0</v>
          </cell>
          <cell r="C24">
            <v>61714</v>
          </cell>
          <cell r="D24">
            <v>887</v>
          </cell>
          <cell r="E24">
            <v>100</v>
          </cell>
          <cell r="F24">
            <v>0</v>
          </cell>
          <cell r="G24">
            <v>1868</v>
          </cell>
          <cell r="H24">
            <v>0</v>
          </cell>
          <cell r="I24">
            <v>18000</v>
          </cell>
          <cell r="J24">
            <v>18000</v>
          </cell>
          <cell r="K24">
            <v>2</v>
          </cell>
          <cell r="L24">
            <v>0</v>
          </cell>
          <cell r="M24">
            <v>0</v>
          </cell>
          <cell r="N24">
            <v>55003</v>
          </cell>
          <cell r="O24">
            <v>2</v>
          </cell>
          <cell r="P24">
            <v>2</v>
          </cell>
          <cell r="Q24">
            <v>0</v>
          </cell>
          <cell r="R24">
            <v>10796</v>
          </cell>
          <cell r="S24">
            <v>0</v>
          </cell>
          <cell r="T24">
            <v>10.795999999999999</v>
          </cell>
          <cell r="U24">
            <v>15978.08</v>
          </cell>
        </row>
        <row r="25">
          <cell r="A25">
            <v>5055</v>
          </cell>
          <cell r="B25">
            <v>1</v>
          </cell>
          <cell r="C25">
            <v>62013</v>
          </cell>
          <cell r="D25">
            <v>887</v>
          </cell>
          <cell r="E25">
            <v>100</v>
          </cell>
          <cell r="F25">
            <v>0</v>
          </cell>
          <cell r="G25">
            <v>1868</v>
          </cell>
          <cell r="H25">
            <v>0</v>
          </cell>
          <cell r="I25">
            <v>18000</v>
          </cell>
          <cell r="J25">
            <v>18000</v>
          </cell>
          <cell r="K25">
            <v>2</v>
          </cell>
          <cell r="L25">
            <v>0</v>
          </cell>
          <cell r="M25">
            <v>0</v>
          </cell>
          <cell r="N25">
            <v>55003</v>
          </cell>
          <cell r="O25">
            <v>2</v>
          </cell>
          <cell r="P25">
            <v>2</v>
          </cell>
          <cell r="Q25">
            <v>0</v>
          </cell>
          <cell r="R25">
            <v>10796</v>
          </cell>
          <cell r="S25">
            <v>0</v>
          </cell>
          <cell r="T25">
            <v>10.795999999999999</v>
          </cell>
          <cell r="U25">
            <v>15978.08</v>
          </cell>
        </row>
        <row r="26">
          <cell r="A26">
            <v>4665</v>
          </cell>
          <cell r="B26">
            <v>0</v>
          </cell>
          <cell r="C26">
            <v>64570</v>
          </cell>
          <cell r="D26">
            <v>79</v>
          </cell>
          <cell r="E26">
            <v>100</v>
          </cell>
          <cell r="F26">
            <v>1</v>
          </cell>
          <cell r="G26">
            <v>2306</v>
          </cell>
          <cell r="H26">
            <v>0</v>
          </cell>
          <cell r="I26">
            <v>180</v>
          </cell>
          <cell r="J26">
            <v>180</v>
          </cell>
          <cell r="K26">
            <v>1</v>
          </cell>
          <cell r="L26">
            <v>0</v>
          </cell>
          <cell r="M26">
            <v>0</v>
          </cell>
          <cell r="N26">
            <v>54687</v>
          </cell>
          <cell r="O26">
            <v>0</v>
          </cell>
          <cell r="P26">
            <v>0</v>
          </cell>
          <cell r="Q26">
            <v>0</v>
          </cell>
          <cell r="R26">
            <v>14666</v>
          </cell>
          <cell r="S26">
            <v>0</v>
          </cell>
          <cell r="T26">
            <v>14.666</v>
          </cell>
          <cell r="U26">
            <v>21705.68</v>
          </cell>
        </row>
        <row r="27">
          <cell r="A27">
            <v>14310</v>
          </cell>
          <cell r="B27">
            <v>1</v>
          </cell>
          <cell r="C27">
            <v>64849</v>
          </cell>
          <cell r="D27">
            <v>79</v>
          </cell>
          <cell r="E27">
            <v>100</v>
          </cell>
          <cell r="F27">
            <v>1</v>
          </cell>
          <cell r="G27">
            <v>2306</v>
          </cell>
          <cell r="H27">
            <v>0</v>
          </cell>
          <cell r="I27">
            <v>180</v>
          </cell>
          <cell r="J27">
            <v>180</v>
          </cell>
          <cell r="K27">
            <v>1</v>
          </cell>
          <cell r="L27">
            <v>0</v>
          </cell>
          <cell r="M27">
            <v>0</v>
          </cell>
          <cell r="N27">
            <v>54687</v>
          </cell>
          <cell r="O27">
            <v>0</v>
          </cell>
          <cell r="P27">
            <v>0</v>
          </cell>
          <cell r="Q27">
            <v>0</v>
          </cell>
          <cell r="R27">
            <v>14666</v>
          </cell>
          <cell r="S27">
            <v>0</v>
          </cell>
          <cell r="T27">
            <v>14.666</v>
          </cell>
          <cell r="U27">
            <v>21705.68</v>
          </cell>
        </row>
        <row r="28">
          <cell r="A28">
            <v>17120</v>
          </cell>
          <cell r="B28">
            <v>1</v>
          </cell>
          <cell r="C28">
            <v>65017</v>
          </cell>
          <cell r="D28">
            <v>79</v>
          </cell>
          <cell r="E28">
            <v>100</v>
          </cell>
          <cell r="F28">
            <v>1</v>
          </cell>
          <cell r="G28">
            <v>2306</v>
          </cell>
          <cell r="H28">
            <v>0</v>
          </cell>
          <cell r="I28">
            <v>180</v>
          </cell>
          <cell r="J28">
            <v>180</v>
          </cell>
          <cell r="K28">
            <v>1</v>
          </cell>
          <cell r="L28">
            <v>0</v>
          </cell>
          <cell r="M28">
            <v>0</v>
          </cell>
          <cell r="N28">
            <v>54687</v>
          </cell>
          <cell r="O28">
            <v>0</v>
          </cell>
          <cell r="P28">
            <v>0</v>
          </cell>
          <cell r="Q28">
            <v>0</v>
          </cell>
          <cell r="R28">
            <v>14666</v>
          </cell>
          <cell r="S28">
            <v>0</v>
          </cell>
          <cell r="T28">
            <v>14.666</v>
          </cell>
          <cell r="U28">
            <v>21705.68</v>
          </cell>
        </row>
        <row r="29">
          <cell r="A29">
            <v>17113</v>
          </cell>
          <cell r="B29">
            <v>0</v>
          </cell>
          <cell r="C29">
            <v>67443</v>
          </cell>
          <cell r="D29">
            <v>79</v>
          </cell>
          <cell r="E29">
            <v>100</v>
          </cell>
          <cell r="F29">
            <v>1</v>
          </cell>
          <cell r="G29">
            <v>2306</v>
          </cell>
          <cell r="H29">
            <v>0</v>
          </cell>
          <cell r="I29">
            <v>180</v>
          </cell>
          <cell r="J29">
            <v>180</v>
          </cell>
          <cell r="K29">
            <v>1</v>
          </cell>
          <cell r="L29">
            <v>0</v>
          </cell>
          <cell r="M29">
            <v>0</v>
          </cell>
          <cell r="N29">
            <v>54687</v>
          </cell>
          <cell r="O29">
            <v>0</v>
          </cell>
          <cell r="P29">
            <v>0</v>
          </cell>
          <cell r="Q29">
            <v>0</v>
          </cell>
          <cell r="R29">
            <v>14666</v>
          </cell>
          <cell r="S29">
            <v>0</v>
          </cell>
          <cell r="T29">
            <v>14.666</v>
          </cell>
          <cell r="U29">
            <v>21705.68</v>
          </cell>
        </row>
        <row r="30">
          <cell r="A30">
            <v>8789</v>
          </cell>
          <cell r="B30">
            <v>0</v>
          </cell>
          <cell r="C30">
            <v>69068</v>
          </cell>
          <cell r="D30">
            <v>131</v>
          </cell>
          <cell r="E30">
            <v>100</v>
          </cell>
          <cell r="F30">
            <v>1</v>
          </cell>
          <cell r="G30">
            <v>2284</v>
          </cell>
          <cell r="H30">
            <v>0</v>
          </cell>
          <cell r="I30">
            <v>180</v>
          </cell>
          <cell r="J30">
            <v>180</v>
          </cell>
          <cell r="K30">
            <v>2</v>
          </cell>
          <cell r="L30">
            <v>0</v>
          </cell>
          <cell r="M30">
            <v>0</v>
          </cell>
          <cell r="N30">
            <v>64249</v>
          </cell>
          <cell r="O30">
            <v>7</v>
          </cell>
          <cell r="P30">
            <v>0</v>
          </cell>
          <cell r="Q30">
            <v>0</v>
          </cell>
          <cell r="R30">
            <v>13616</v>
          </cell>
          <cell r="S30">
            <v>0</v>
          </cell>
          <cell r="T30">
            <v>13.616</v>
          </cell>
          <cell r="U30">
            <v>20151.68</v>
          </cell>
        </row>
        <row r="31">
          <cell r="A31">
            <v>5086</v>
          </cell>
          <cell r="B31">
            <v>1</v>
          </cell>
          <cell r="C31">
            <v>69257</v>
          </cell>
          <cell r="D31">
            <v>131</v>
          </cell>
          <cell r="E31">
            <v>100</v>
          </cell>
          <cell r="F31">
            <v>1</v>
          </cell>
          <cell r="G31">
            <v>2284</v>
          </cell>
          <cell r="H31">
            <v>0</v>
          </cell>
          <cell r="I31">
            <v>180</v>
          </cell>
          <cell r="J31">
            <v>180</v>
          </cell>
          <cell r="K31">
            <v>2</v>
          </cell>
          <cell r="L31">
            <v>0</v>
          </cell>
          <cell r="M31">
            <v>0</v>
          </cell>
          <cell r="N31">
            <v>64249</v>
          </cell>
          <cell r="O31">
            <v>7</v>
          </cell>
          <cell r="P31">
            <v>0</v>
          </cell>
          <cell r="Q31">
            <v>0</v>
          </cell>
          <cell r="R31">
            <v>13616</v>
          </cell>
          <cell r="S31">
            <v>0</v>
          </cell>
          <cell r="T31">
            <v>13.616</v>
          </cell>
          <cell r="U31">
            <v>20151.68</v>
          </cell>
        </row>
        <row r="32">
          <cell r="A32">
            <v>11264</v>
          </cell>
          <cell r="B32">
            <v>1</v>
          </cell>
          <cell r="C32">
            <v>70302</v>
          </cell>
          <cell r="D32">
            <v>131</v>
          </cell>
          <cell r="E32">
            <v>100</v>
          </cell>
          <cell r="F32">
            <v>1</v>
          </cell>
          <cell r="G32">
            <v>2284</v>
          </cell>
          <cell r="H32">
            <v>0</v>
          </cell>
          <cell r="I32">
            <v>180</v>
          </cell>
          <cell r="J32">
            <v>180</v>
          </cell>
          <cell r="K32">
            <v>2</v>
          </cell>
          <cell r="L32">
            <v>0</v>
          </cell>
          <cell r="M32">
            <v>0</v>
          </cell>
          <cell r="N32">
            <v>64249</v>
          </cell>
          <cell r="O32">
            <v>7</v>
          </cell>
          <cell r="P32">
            <v>0</v>
          </cell>
          <cell r="Q32">
            <v>0</v>
          </cell>
          <cell r="R32">
            <v>13616</v>
          </cell>
          <cell r="S32">
            <v>0</v>
          </cell>
          <cell r="T32">
            <v>13.616</v>
          </cell>
          <cell r="U32">
            <v>20151.68</v>
          </cell>
        </row>
        <row r="33">
          <cell r="A33">
            <v>3255</v>
          </cell>
          <cell r="B33">
            <v>1</v>
          </cell>
          <cell r="C33">
            <v>70937</v>
          </cell>
          <cell r="D33">
            <v>131</v>
          </cell>
          <cell r="E33">
            <v>100</v>
          </cell>
          <cell r="F33">
            <v>1</v>
          </cell>
          <cell r="G33">
            <v>2284</v>
          </cell>
          <cell r="H33">
            <v>0</v>
          </cell>
          <cell r="I33">
            <v>180</v>
          </cell>
          <cell r="J33">
            <v>180</v>
          </cell>
          <cell r="K33">
            <v>2</v>
          </cell>
          <cell r="L33">
            <v>0</v>
          </cell>
          <cell r="M33">
            <v>0</v>
          </cell>
          <cell r="N33">
            <v>64249</v>
          </cell>
          <cell r="O33">
            <v>7</v>
          </cell>
          <cell r="P33">
            <v>0</v>
          </cell>
          <cell r="Q33">
            <v>0</v>
          </cell>
          <cell r="R33">
            <v>13616</v>
          </cell>
          <cell r="S33">
            <v>0</v>
          </cell>
          <cell r="T33">
            <v>13.616</v>
          </cell>
          <cell r="U33">
            <v>20151.68</v>
          </cell>
        </row>
        <row r="34">
          <cell r="A34">
            <v>3761</v>
          </cell>
          <cell r="B34">
            <v>0</v>
          </cell>
          <cell r="C34">
            <v>71420</v>
          </cell>
          <cell r="D34">
            <v>131</v>
          </cell>
          <cell r="E34">
            <v>100</v>
          </cell>
          <cell r="F34">
            <v>1</v>
          </cell>
          <cell r="G34">
            <v>2284</v>
          </cell>
          <cell r="H34">
            <v>0</v>
          </cell>
          <cell r="I34">
            <v>180</v>
          </cell>
          <cell r="J34">
            <v>180</v>
          </cell>
          <cell r="K34">
            <v>2</v>
          </cell>
          <cell r="L34">
            <v>0</v>
          </cell>
          <cell r="M34">
            <v>0</v>
          </cell>
          <cell r="N34">
            <v>64249</v>
          </cell>
          <cell r="O34">
            <v>7</v>
          </cell>
          <cell r="P34">
            <v>0</v>
          </cell>
          <cell r="Q34">
            <v>0</v>
          </cell>
          <cell r="R34">
            <v>13616</v>
          </cell>
          <cell r="S34">
            <v>0</v>
          </cell>
          <cell r="T34">
            <v>13.616</v>
          </cell>
          <cell r="U34">
            <v>20151.68</v>
          </cell>
        </row>
        <row r="35">
          <cell r="A35">
            <v>12632</v>
          </cell>
          <cell r="B35">
            <v>0</v>
          </cell>
          <cell r="C35">
            <v>77922</v>
          </cell>
          <cell r="D35">
            <v>976</v>
          </cell>
          <cell r="E35">
            <v>150</v>
          </cell>
          <cell r="F35">
            <v>0</v>
          </cell>
          <cell r="G35">
            <v>1971</v>
          </cell>
          <cell r="H35">
            <v>0</v>
          </cell>
          <cell r="I35">
            <v>18000</v>
          </cell>
          <cell r="J35">
            <v>18000</v>
          </cell>
          <cell r="K35">
            <v>1</v>
          </cell>
          <cell r="L35">
            <v>0</v>
          </cell>
          <cell r="M35">
            <v>0</v>
          </cell>
          <cell r="N35">
            <v>67601</v>
          </cell>
          <cell r="O35">
            <v>5</v>
          </cell>
          <cell r="P35">
            <v>2</v>
          </cell>
          <cell r="Q35">
            <v>0</v>
          </cell>
          <cell r="R35">
            <v>16847</v>
          </cell>
          <cell r="S35">
            <v>0</v>
          </cell>
          <cell r="T35">
            <v>16.847000000000001</v>
          </cell>
          <cell r="U35">
            <v>24933.56</v>
          </cell>
        </row>
        <row r="36">
          <cell r="A36">
            <v>2305</v>
          </cell>
          <cell r="B36">
            <v>0</v>
          </cell>
          <cell r="C36">
            <v>82221</v>
          </cell>
          <cell r="D36">
            <v>976</v>
          </cell>
          <cell r="E36">
            <v>150</v>
          </cell>
          <cell r="F36">
            <v>0</v>
          </cell>
          <cell r="G36">
            <v>1971</v>
          </cell>
          <cell r="H36">
            <v>0</v>
          </cell>
          <cell r="I36">
            <v>18000</v>
          </cell>
          <cell r="J36">
            <v>18000</v>
          </cell>
          <cell r="K36">
            <v>1</v>
          </cell>
          <cell r="L36">
            <v>0</v>
          </cell>
          <cell r="M36">
            <v>0</v>
          </cell>
          <cell r="N36">
            <v>67601</v>
          </cell>
          <cell r="O36">
            <v>5</v>
          </cell>
          <cell r="P36">
            <v>2</v>
          </cell>
          <cell r="Q36">
            <v>0</v>
          </cell>
          <cell r="R36">
            <v>16847</v>
          </cell>
          <cell r="S36">
            <v>0</v>
          </cell>
          <cell r="T36">
            <v>16.847000000000001</v>
          </cell>
          <cell r="U36">
            <v>24933.56</v>
          </cell>
        </row>
        <row r="37">
          <cell r="A37">
            <v>12564</v>
          </cell>
          <cell r="B37">
            <v>0</v>
          </cell>
          <cell r="C37">
            <v>84779</v>
          </cell>
          <cell r="D37">
            <v>1007</v>
          </cell>
          <cell r="E37">
            <v>150</v>
          </cell>
          <cell r="F37">
            <v>0</v>
          </cell>
          <cell r="G37">
            <v>2156</v>
          </cell>
          <cell r="H37">
            <v>0</v>
          </cell>
          <cell r="I37">
            <v>18000</v>
          </cell>
          <cell r="J37">
            <v>18000</v>
          </cell>
          <cell r="K37">
            <v>2</v>
          </cell>
          <cell r="L37">
            <v>0</v>
          </cell>
          <cell r="M37">
            <v>0</v>
          </cell>
          <cell r="N37">
            <v>77492</v>
          </cell>
          <cell r="O37">
            <v>8</v>
          </cell>
          <cell r="P37">
            <v>2</v>
          </cell>
          <cell r="Q37">
            <v>0</v>
          </cell>
          <cell r="R37">
            <v>14980</v>
          </cell>
          <cell r="S37">
            <v>0</v>
          </cell>
          <cell r="T37">
            <v>14.98</v>
          </cell>
          <cell r="U37">
            <v>22170.400000000001</v>
          </cell>
        </row>
        <row r="38">
          <cell r="A38">
            <v>18891</v>
          </cell>
          <cell r="B38">
            <v>1</v>
          </cell>
          <cell r="C38">
            <v>86568</v>
          </cell>
          <cell r="D38">
            <v>1007</v>
          </cell>
          <cell r="E38">
            <v>150</v>
          </cell>
          <cell r="F38">
            <v>0</v>
          </cell>
          <cell r="G38">
            <v>2156</v>
          </cell>
          <cell r="H38">
            <v>0</v>
          </cell>
          <cell r="I38">
            <v>18000</v>
          </cell>
          <cell r="J38">
            <v>18000</v>
          </cell>
          <cell r="K38">
            <v>2</v>
          </cell>
          <cell r="L38">
            <v>0</v>
          </cell>
          <cell r="M38">
            <v>0</v>
          </cell>
          <cell r="N38">
            <v>77492</v>
          </cell>
          <cell r="O38">
            <v>8</v>
          </cell>
          <cell r="P38">
            <v>2</v>
          </cell>
          <cell r="Q38">
            <v>0</v>
          </cell>
          <cell r="R38">
            <v>14980</v>
          </cell>
          <cell r="S38">
            <v>0</v>
          </cell>
          <cell r="T38">
            <v>14.98</v>
          </cell>
          <cell r="U38">
            <v>22170.400000000001</v>
          </cell>
        </row>
        <row r="39">
          <cell r="A39">
            <v>18910</v>
          </cell>
          <cell r="B39">
            <v>1</v>
          </cell>
          <cell r="C39">
            <v>87131</v>
          </cell>
          <cell r="D39">
            <v>1007</v>
          </cell>
          <cell r="E39">
            <v>150</v>
          </cell>
          <cell r="F39">
            <v>0</v>
          </cell>
          <cell r="G39">
            <v>2156</v>
          </cell>
          <cell r="H39">
            <v>0</v>
          </cell>
          <cell r="I39">
            <v>18000</v>
          </cell>
          <cell r="J39">
            <v>18000</v>
          </cell>
          <cell r="K39">
            <v>2</v>
          </cell>
          <cell r="L39">
            <v>0</v>
          </cell>
          <cell r="M39">
            <v>0</v>
          </cell>
          <cell r="N39">
            <v>77492</v>
          </cell>
          <cell r="O39">
            <v>8</v>
          </cell>
          <cell r="P39">
            <v>2</v>
          </cell>
          <cell r="Q39">
            <v>0</v>
          </cell>
          <cell r="R39">
            <v>14980</v>
          </cell>
          <cell r="S39">
            <v>0</v>
          </cell>
          <cell r="T39">
            <v>14.98</v>
          </cell>
          <cell r="U39">
            <v>22170.400000000001</v>
          </cell>
        </row>
        <row r="40">
          <cell r="A40">
            <v>1592</v>
          </cell>
          <cell r="B40">
            <v>0</v>
          </cell>
          <cell r="C40">
            <v>87955</v>
          </cell>
          <cell r="D40">
            <v>1007</v>
          </cell>
          <cell r="E40">
            <v>150</v>
          </cell>
          <cell r="F40">
            <v>0</v>
          </cell>
          <cell r="G40">
            <v>2156</v>
          </cell>
          <cell r="H40">
            <v>0</v>
          </cell>
          <cell r="I40">
            <v>18000</v>
          </cell>
          <cell r="J40">
            <v>18000</v>
          </cell>
          <cell r="K40">
            <v>2</v>
          </cell>
          <cell r="L40">
            <v>0</v>
          </cell>
          <cell r="M40">
            <v>0</v>
          </cell>
          <cell r="N40">
            <v>77492</v>
          </cell>
          <cell r="O40">
            <v>8</v>
          </cell>
          <cell r="P40">
            <v>2</v>
          </cell>
          <cell r="Q40">
            <v>0</v>
          </cell>
          <cell r="R40">
            <v>14980</v>
          </cell>
          <cell r="S40">
            <v>0</v>
          </cell>
          <cell r="T40">
            <v>14.98</v>
          </cell>
          <cell r="U40">
            <v>22170.400000000001</v>
          </cell>
        </row>
        <row r="41">
          <cell r="A41">
            <v>11856</v>
          </cell>
          <cell r="B41">
            <v>1</v>
          </cell>
          <cell r="C41">
            <v>88386</v>
          </cell>
          <cell r="D41">
            <v>1007</v>
          </cell>
          <cell r="E41">
            <v>150</v>
          </cell>
          <cell r="F41">
            <v>0</v>
          </cell>
          <cell r="G41">
            <v>2156</v>
          </cell>
          <cell r="H41">
            <v>0</v>
          </cell>
          <cell r="I41">
            <v>18000</v>
          </cell>
          <cell r="J41">
            <v>18000</v>
          </cell>
          <cell r="K41">
            <v>2</v>
          </cell>
          <cell r="L41">
            <v>0</v>
          </cell>
          <cell r="M41">
            <v>0</v>
          </cell>
          <cell r="N41">
            <v>77492</v>
          </cell>
          <cell r="O41">
            <v>8</v>
          </cell>
          <cell r="P41">
            <v>2</v>
          </cell>
          <cell r="Q41">
            <v>0</v>
          </cell>
          <cell r="R41">
            <v>14980</v>
          </cell>
          <cell r="S41">
            <v>0</v>
          </cell>
          <cell r="T41">
            <v>14.98</v>
          </cell>
          <cell r="U41">
            <v>22170.400000000001</v>
          </cell>
        </row>
        <row r="42">
          <cell r="A42">
            <v>19193</v>
          </cell>
          <cell r="B42">
            <v>1</v>
          </cell>
          <cell r="C42">
            <v>96093</v>
          </cell>
          <cell r="D42">
            <v>193</v>
          </cell>
          <cell r="E42">
            <v>150</v>
          </cell>
          <cell r="F42">
            <v>1</v>
          </cell>
          <cell r="G42">
            <v>2327</v>
          </cell>
          <cell r="H42">
            <v>0</v>
          </cell>
          <cell r="I42">
            <v>180</v>
          </cell>
          <cell r="J42">
            <v>180</v>
          </cell>
          <cell r="K42">
            <v>2</v>
          </cell>
          <cell r="L42">
            <v>0</v>
          </cell>
          <cell r="M42">
            <v>0</v>
          </cell>
          <cell r="N42">
            <v>98471</v>
          </cell>
          <cell r="O42">
            <v>6</v>
          </cell>
          <cell r="P42">
            <v>0</v>
          </cell>
          <cell r="Q42">
            <v>0</v>
          </cell>
          <cell r="R42">
            <v>19559</v>
          </cell>
          <cell r="S42">
            <v>0</v>
          </cell>
          <cell r="T42">
            <v>19.559000000000001</v>
          </cell>
          <cell r="U42">
            <v>28947.32</v>
          </cell>
        </row>
        <row r="43">
          <cell r="A43">
            <v>6257</v>
          </cell>
          <cell r="B43">
            <v>0</v>
          </cell>
          <cell r="C43">
            <v>100384</v>
          </cell>
          <cell r="D43">
            <v>193</v>
          </cell>
          <cell r="E43">
            <v>150</v>
          </cell>
          <cell r="F43">
            <v>1</v>
          </cell>
          <cell r="G43">
            <v>2327</v>
          </cell>
          <cell r="H43">
            <v>0</v>
          </cell>
          <cell r="I43">
            <v>180</v>
          </cell>
          <cell r="J43">
            <v>180</v>
          </cell>
          <cell r="K43">
            <v>2</v>
          </cell>
          <cell r="L43">
            <v>0</v>
          </cell>
          <cell r="M43">
            <v>0</v>
          </cell>
          <cell r="N43">
            <v>98471</v>
          </cell>
          <cell r="O43">
            <v>6</v>
          </cell>
          <cell r="P43">
            <v>0</v>
          </cell>
          <cell r="Q43">
            <v>0</v>
          </cell>
          <cell r="R43">
            <v>19559</v>
          </cell>
          <cell r="S43">
            <v>0</v>
          </cell>
          <cell r="T43">
            <v>19.559000000000001</v>
          </cell>
          <cell r="U43">
            <v>28947.32</v>
          </cell>
        </row>
        <row r="44">
          <cell r="A44">
            <v>11790</v>
          </cell>
          <cell r="B44">
            <v>0</v>
          </cell>
          <cell r="C44">
            <v>101947</v>
          </cell>
          <cell r="D44">
            <v>193</v>
          </cell>
          <cell r="E44">
            <v>150</v>
          </cell>
          <cell r="F44">
            <v>1</v>
          </cell>
          <cell r="G44">
            <v>2327</v>
          </cell>
          <cell r="H44">
            <v>0</v>
          </cell>
          <cell r="I44">
            <v>180</v>
          </cell>
          <cell r="J44">
            <v>180</v>
          </cell>
          <cell r="K44">
            <v>2</v>
          </cell>
          <cell r="L44">
            <v>0</v>
          </cell>
          <cell r="M44">
            <v>0</v>
          </cell>
          <cell r="N44">
            <v>98471</v>
          </cell>
          <cell r="O44">
            <v>6</v>
          </cell>
          <cell r="P44">
            <v>0</v>
          </cell>
          <cell r="Q44">
            <v>0</v>
          </cell>
          <cell r="R44">
            <v>19559</v>
          </cell>
          <cell r="S44">
            <v>0</v>
          </cell>
          <cell r="T44">
            <v>19.559000000000001</v>
          </cell>
          <cell r="U44">
            <v>28947.32</v>
          </cell>
        </row>
        <row r="45">
          <cell r="A45">
            <v>9841</v>
          </cell>
          <cell r="B45">
            <v>0</v>
          </cell>
          <cell r="C45">
            <v>127126</v>
          </cell>
          <cell r="D45">
            <v>254</v>
          </cell>
          <cell r="E45">
            <v>200</v>
          </cell>
          <cell r="F45">
            <v>1</v>
          </cell>
          <cell r="G45">
            <v>2359</v>
          </cell>
          <cell r="H45">
            <v>0</v>
          </cell>
          <cell r="I45">
            <v>180</v>
          </cell>
          <cell r="J45">
            <v>180</v>
          </cell>
          <cell r="K45">
            <v>2</v>
          </cell>
          <cell r="L45">
            <v>0</v>
          </cell>
          <cell r="M45">
            <v>0</v>
          </cell>
          <cell r="N45">
            <v>131975</v>
          </cell>
          <cell r="O45">
            <v>4</v>
          </cell>
          <cell r="P45">
            <v>0</v>
          </cell>
          <cell r="Q45">
            <v>0</v>
          </cell>
          <cell r="R45">
            <v>31069</v>
          </cell>
          <cell r="S45">
            <v>0</v>
          </cell>
          <cell r="T45">
            <v>31.068999999999999</v>
          </cell>
          <cell r="U45">
            <v>45982.12</v>
          </cell>
        </row>
        <row r="46">
          <cell r="A46">
            <v>5046</v>
          </cell>
          <cell r="B46">
            <v>1</v>
          </cell>
          <cell r="C46">
            <v>148832</v>
          </cell>
          <cell r="D46">
            <v>1092</v>
          </cell>
          <cell r="E46">
            <v>250</v>
          </cell>
          <cell r="F46">
            <v>0</v>
          </cell>
          <cell r="G46">
            <v>1791</v>
          </cell>
          <cell r="H46">
            <v>0</v>
          </cell>
          <cell r="I46">
            <v>18000</v>
          </cell>
          <cell r="J46">
            <v>18000</v>
          </cell>
          <cell r="K46">
            <v>1</v>
          </cell>
          <cell r="L46">
            <v>0</v>
          </cell>
          <cell r="M46">
            <v>0</v>
          </cell>
          <cell r="N46">
            <v>105183</v>
          </cell>
          <cell r="O46">
            <v>1</v>
          </cell>
          <cell r="P46">
            <v>2</v>
          </cell>
          <cell r="Q46">
            <v>0</v>
          </cell>
          <cell r="R46">
            <v>24479</v>
          </cell>
          <cell r="S46">
            <v>0</v>
          </cell>
          <cell r="T46">
            <v>24.478999999999999</v>
          </cell>
          <cell r="U46">
            <v>36228.92</v>
          </cell>
        </row>
        <row r="47">
          <cell r="A47">
            <v>712</v>
          </cell>
          <cell r="B47">
            <v>1</v>
          </cell>
          <cell r="C47">
            <v>180295</v>
          </cell>
          <cell r="D47">
            <v>1265</v>
          </cell>
          <cell r="E47">
            <v>350</v>
          </cell>
          <cell r="F47">
            <v>0</v>
          </cell>
          <cell r="G47">
            <v>1971</v>
          </cell>
          <cell r="H47">
            <v>0</v>
          </cell>
          <cell r="I47">
            <v>18000</v>
          </cell>
          <cell r="J47">
            <v>18000</v>
          </cell>
          <cell r="K47">
            <v>1</v>
          </cell>
          <cell r="L47">
            <v>0</v>
          </cell>
          <cell r="M47">
            <v>0</v>
          </cell>
          <cell r="N47">
            <v>145530</v>
          </cell>
          <cell r="O47">
            <v>5</v>
          </cell>
          <cell r="P47">
            <v>2</v>
          </cell>
          <cell r="Q47">
            <v>0</v>
          </cell>
          <cell r="R47">
            <v>39873</v>
          </cell>
          <cell r="S47">
            <v>0</v>
          </cell>
          <cell r="T47">
            <v>39.872999999999998</v>
          </cell>
          <cell r="U47">
            <v>59012.04</v>
          </cell>
        </row>
        <row r="48">
          <cell r="A48">
            <v>6394</v>
          </cell>
          <cell r="B48">
            <v>0</v>
          </cell>
          <cell r="C48">
            <v>183046</v>
          </cell>
          <cell r="D48">
            <v>1265</v>
          </cell>
          <cell r="E48">
            <v>350</v>
          </cell>
          <cell r="F48">
            <v>0</v>
          </cell>
          <cell r="G48">
            <v>1971</v>
          </cell>
          <cell r="H48">
            <v>0</v>
          </cell>
          <cell r="I48">
            <v>18000</v>
          </cell>
          <cell r="J48">
            <v>18000</v>
          </cell>
          <cell r="K48">
            <v>1</v>
          </cell>
          <cell r="L48">
            <v>0</v>
          </cell>
          <cell r="M48">
            <v>0</v>
          </cell>
          <cell r="N48">
            <v>145530</v>
          </cell>
          <cell r="O48">
            <v>5</v>
          </cell>
          <cell r="P48">
            <v>2</v>
          </cell>
          <cell r="Q48">
            <v>0</v>
          </cell>
          <cell r="R48">
            <v>39873</v>
          </cell>
          <cell r="S48">
            <v>0</v>
          </cell>
          <cell r="T48">
            <v>39.872999999999998</v>
          </cell>
          <cell r="U48">
            <v>59012.04</v>
          </cell>
        </row>
        <row r="49">
          <cell r="A49">
            <v>14518</v>
          </cell>
          <cell r="B49">
            <v>0</v>
          </cell>
          <cell r="C49">
            <v>207856</v>
          </cell>
          <cell r="D49">
            <v>1360</v>
          </cell>
          <cell r="E49">
            <v>400</v>
          </cell>
          <cell r="F49">
            <v>0</v>
          </cell>
          <cell r="G49">
            <v>2156</v>
          </cell>
          <cell r="H49">
            <v>0</v>
          </cell>
          <cell r="I49">
            <v>18000</v>
          </cell>
          <cell r="J49">
            <v>18000</v>
          </cell>
          <cell r="K49">
            <v>1</v>
          </cell>
          <cell r="L49">
            <v>0</v>
          </cell>
          <cell r="M49">
            <v>0</v>
          </cell>
          <cell r="N49">
            <v>152646</v>
          </cell>
          <cell r="O49">
            <v>8</v>
          </cell>
          <cell r="P49">
            <v>2</v>
          </cell>
          <cell r="Q49">
            <v>0</v>
          </cell>
          <cell r="R49">
            <v>40665</v>
          </cell>
          <cell r="S49">
            <v>0</v>
          </cell>
          <cell r="T49">
            <v>40.664999999999999</v>
          </cell>
          <cell r="U49">
            <v>60184.2</v>
          </cell>
        </row>
        <row r="50">
          <cell r="A50">
            <v>3760</v>
          </cell>
          <cell r="B50">
            <v>0</v>
          </cell>
          <cell r="C50">
            <v>221328</v>
          </cell>
          <cell r="D50">
            <v>1342</v>
          </cell>
          <cell r="E50">
            <v>400</v>
          </cell>
          <cell r="F50">
            <v>0</v>
          </cell>
          <cell r="G50">
            <v>1971</v>
          </cell>
          <cell r="H50">
            <v>0</v>
          </cell>
          <cell r="I50">
            <v>18000</v>
          </cell>
          <cell r="J50">
            <v>18000</v>
          </cell>
          <cell r="K50">
            <v>1</v>
          </cell>
          <cell r="L50">
            <v>0</v>
          </cell>
          <cell r="M50">
            <v>0</v>
          </cell>
          <cell r="N50">
            <v>160796</v>
          </cell>
          <cell r="O50">
            <v>5</v>
          </cell>
          <cell r="P50">
            <v>2</v>
          </cell>
          <cell r="Q50">
            <v>0</v>
          </cell>
          <cell r="R50">
            <v>39054</v>
          </cell>
          <cell r="S50">
            <v>0</v>
          </cell>
          <cell r="T50">
            <v>39.054000000000002</v>
          </cell>
          <cell r="U50">
            <v>57799.92</v>
          </cell>
        </row>
        <row r="51">
          <cell r="A51">
            <v>952</v>
          </cell>
          <cell r="B51">
            <v>1</v>
          </cell>
          <cell r="C51">
            <v>226654</v>
          </cell>
          <cell r="D51">
            <v>1342</v>
          </cell>
          <cell r="E51">
            <v>400</v>
          </cell>
          <cell r="F51">
            <v>0</v>
          </cell>
          <cell r="G51">
            <v>1971</v>
          </cell>
          <cell r="H51">
            <v>0</v>
          </cell>
          <cell r="I51">
            <v>18000</v>
          </cell>
          <cell r="J51">
            <v>18000</v>
          </cell>
          <cell r="K51">
            <v>1</v>
          </cell>
          <cell r="L51">
            <v>0</v>
          </cell>
          <cell r="M51">
            <v>0</v>
          </cell>
          <cell r="N51">
            <v>160796</v>
          </cell>
          <cell r="O51">
            <v>5</v>
          </cell>
          <cell r="P51">
            <v>2</v>
          </cell>
          <cell r="Q51">
            <v>0</v>
          </cell>
          <cell r="R51">
            <v>39054</v>
          </cell>
          <cell r="S51">
            <v>0</v>
          </cell>
          <cell r="T51">
            <v>39.054000000000002</v>
          </cell>
          <cell r="U51">
            <v>57799.92</v>
          </cell>
        </row>
        <row r="52">
          <cell r="A52">
            <v>11744</v>
          </cell>
          <cell r="B52">
            <v>0</v>
          </cell>
          <cell r="C52">
            <v>234823</v>
          </cell>
          <cell r="D52">
            <v>1372</v>
          </cell>
          <cell r="E52">
            <v>450</v>
          </cell>
          <cell r="F52">
            <v>0</v>
          </cell>
          <cell r="G52">
            <v>1807</v>
          </cell>
          <cell r="H52">
            <v>0</v>
          </cell>
          <cell r="I52">
            <v>18000</v>
          </cell>
          <cell r="J52">
            <v>18000</v>
          </cell>
          <cell r="K52">
            <v>2</v>
          </cell>
          <cell r="L52">
            <v>0</v>
          </cell>
          <cell r="M52">
            <v>0</v>
          </cell>
          <cell r="N52">
            <v>215595</v>
          </cell>
          <cell r="O52">
            <v>0</v>
          </cell>
          <cell r="P52">
            <v>2</v>
          </cell>
          <cell r="Q52">
            <v>0</v>
          </cell>
          <cell r="R52">
            <v>46296</v>
          </cell>
          <cell r="S52">
            <v>0</v>
          </cell>
          <cell r="T52">
            <v>46.295999999999999</v>
          </cell>
          <cell r="U52">
            <v>68518.080000000002</v>
          </cell>
        </row>
        <row r="53">
          <cell r="A53">
            <v>11791</v>
          </cell>
          <cell r="B53">
            <v>0</v>
          </cell>
          <cell r="C53">
            <v>248577</v>
          </cell>
          <cell r="D53">
            <v>1378</v>
          </cell>
          <cell r="E53">
            <v>450</v>
          </cell>
          <cell r="F53">
            <v>0</v>
          </cell>
          <cell r="G53">
            <v>1791</v>
          </cell>
          <cell r="H53">
            <v>0</v>
          </cell>
          <cell r="I53">
            <v>18000</v>
          </cell>
          <cell r="J53">
            <v>18000</v>
          </cell>
          <cell r="K53">
            <v>2</v>
          </cell>
          <cell r="L53">
            <v>0</v>
          </cell>
          <cell r="M53">
            <v>0</v>
          </cell>
          <cell r="N53">
            <v>210090</v>
          </cell>
          <cell r="O53">
            <v>1</v>
          </cell>
          <cell r="P53">
            <v>2</v>
          </cell>
          <cell r="Q53">
            <v>0</v>
          </cell>
          <cell r="R53">
            <v>49657</v>
          </cell>
          <cell r="S53">
            <v>0</v>
          </cell>
          <cell r="T53">
            <v>49.656999999999996</v>
          </cell>
          <cell r="U53">
            <v>73492.36</v>
          </cell>
        </row>
        <row r="54">
          <cell r="A54">
            <v>2611</v>
          </cell>
          <cell r="B54">
            <v>0</v>
          </cell>
          <cell r="C54">
            <v>253820</v>
          </cell>
          <cell r="D54">
            <v>535</v>
          </cell>
          <cell r="E54">
            <v>400</v>
          </cell>
          <cell r="F54">
            <v>1</v>
          </cell>
          <cell r="G54">
            <v>2334</v>
          </cell>
          <cell r="H54">
            <v>0</v>
          </cell>
          <cell r="I54">
            <v>18000</v>
          </cell>
          <cell r="J54">
            <v>18000</v>
          </cell>
          <cell r="K54">
            <v>1</v>
          </cell>
          <cell r="L54">
            <v>0</v>
          </cell>
          <cell r="M54">
            <v>0</v>
          </cell>
          <cell r="N54">
            <v>218611</v>
          </cell>
          <cell r="O54">
            <v>3</v>
          </cell>
          <cell r="P54">
            <v>2</v>
          </cell>
          <cell r="Q54">
            <v>0</v>
          </cell>
          <cell r="R54">
            <v>48988</v>
          </cell>
          <cell r="S54">
            <v>0</v>
          </cell>
          <cell r="T54">
            <v>48.988</v>
          </cell>
          <cell r="U54">
            <v>72502.240000000005</v>
          </cell>
        </row>
        <row r="55">
          <cell r="A55">
            <v>1092</v>
          </cell>
          <cell r="B55">
            <v>0</v>
          </cell>
          <cell r="C55">
            <v>255217</v>
          </cell>
          <cell r="D55">
            <v>535</v>
          </cell>
          <cell r="E55">
            <v>400</v>
          </cell>
          <cell r="F55">
            <v>1</v>
          </cell>
          <cell r="G55">
            <v>2334</v>
          </cell>
          <cell r="H55">
            <v>0</v>
          </cell>
          <cell r="I55">
            <v>18000</v>
          </cell>
          <cell r="J55">
            <v>18000</v>
          </cell>
          <cell r="K55">
            <v>1</v>
          </cell>
          <cell r="L55">
            <v>0</v>
          </cell>
          <cell r="M55">
            <v>0</v>
          </cell>
          <cell r="N55">
            <v>218611</v>
          </cell>
          <cell r="O55">
            <v>3</v>
          </cell>
          <cell r="P55">
            <v>2</v>
          </cell>
          <cell r="Q55">
            <v>0</v>
          </cell>
          <cell r="R55">
            <v>48988</v>
          </cell>
          <cell r="S55">
            <v>0</v>
          </cell>
          <cell r="T55">
            <v>48.988</v>
          </cell>
          <cell r="U55">
            <v>72502.240000000005</v>
          </cell>
        </row>
        <row r="56">
          <cell r="A56">
            <v>10562</v>
          </cell>
          <cell r="B56">
            <v>0</v>
          </cell>
          <cell r="C56">
            <v>260676</v>
          </cell>
          <cell r="D56">
            <v>561</v>
          </cell>
          <cell r="E56">
            <v>400</v>
          </cell>
          <cell r="F56">
            <v>1</v>
          </cell>
          <cell r="G56">
            <v>2284</v>
          </cell>
          <cell r="H56">
            <v>0</v>
          </cell>
          <cell r="I56">
            <v>18000</v>
          </cell>
          <cell r="J56">
            <v>18000</v>
          </cell>
          <cell r="K56">
            <v>1</v>
          </cell>
          <cell r="L56">
            <v>0</v>
          </cell>
          <cell r="M56">
            <v>0</v>
          </cell>
          <cell r="N56">
            <v>197667</v>
          </cell>
          <cell r="O56">
            <v>7</v>
          </cell>
          <cell r="P56">
            <v>2</v>
          </cell>
          <cell r="Q56">
            <v>0</v>
          </cell>
          <cell r="R56">
            <v>56483</v>
          </cell>
          <cell r="S56">
            <v>0</v>
          </cell>
          <cell r="T56">
            <v>56.482999999999997</v>
          </cell>
          <cell r="U56">
            <v>83594.84</v>
          </cell>
        </row>
        <row r="57">
          <cell r="A57">
            <v>1176</v>
          </cell>
          <cell r="B57">
            <v>0</v>
          </cell>
          <cell r="C57">
            <v>279040</v>
          </cell>
          <cell r="D57">
            <v>1474</v>
          </cell>
          <cell r="E57">
            <v>500</v>
          </cell>
          <cell r="F57">
            <v>0</v>
          </cell>
          <cell r="G57">
            <v>1934</v>
          </cell>
          <cell r="H57">
            <v>0</v>
          </cell>
          <cell r="I57">
            <v>18000</v>
          </cell>
          <cell r="J57">
            <v>18000</v>
          </cell>
          <cell r="K57">
            <v>1</v>
          </cell>
          <cell r="L57">
            <v>0</v>
          </cell>
          <cell r="M57">
            <v>0</v>
          </cell>
          <cell r="N57">
            <v>208227</v>
          </cell>
          <cell r="O57">
            <v>4</v>
          </cell>
          <cell r="P57">
            <v>2</v>
          </cell>
          <cell r="Q57">
            <v>0</v>
          </cell>
          <cell r="R57">
            <v>46406</v>
          </cell>
          <cell r="S57">
            <v>0</v>
          </cell>
          <cell r="T57">
            <v>46.405999999999999</v>
          </cell>
          <cell r="U57">
            <v>68680.88</v>
          </cell>
        </row>
        <row r="58">
          <cell r="A58">
            <v>6392</v>
          </cell>
          <cell r="B58">
            <v>0</v>
          </cell>
          <cell r="C58">
            <v>296700</v>
          </cell>
          <cell r="D58">
            <v>1537</v>
          </cell>
          <cell r="E58">
            <v>550</v>
          </cell>
          <cell r="F58">
            <v>0</v>
          </cell>
          <cell r="G58">
            <v>1881</v>
          </cell>
          <cell r="H58">
            <v>0</v>
          </cell>
          <cell r="I58">
            <v>18000</v>
          </cell>
          <cell r="J58">
            <v>18000</v>
          </cell>
          <cell r="K58">
            <v>2</v>
          </cell>
          <cell r="L58">
            <v>0</v>
          </cell>
          <cell r="M58">
            <v>0</v>
          </cell>
          <cell r="N58">
            <v>267355</v>
          </cell>
          <cell r="O58">
            <v>3</v>
          </cell>
          <cell r="P58">
            <v>2</v>
          </cell>
          <cell r="Q58">
            <v>0</v>
          </cell>
          <cell r="R58">
            <v>59976</v>
          </cell>
          <cell r="S58">
            <v>0</v>
          </cell>
          <cell r="T58">
            <v>59.975999999999999</v>
          </cell>
          <cell r="U58">
            <v>88764.479999999996</v>
          </cell>
        </row>
        <row r="59">
          <cell r="A59">
            <v>47</v>
          </cell>
          <cell r="B59">
            <v>1</v>
          </cell>
          <cell r="C59">
            <v>306906</v>
          </cell>
          <cell r="D59">
            <v>1537</v>
          </cell>
          <cell r="E59">
            <v>550</v>
          </cell>
          <cell r="F59">
            <v>0</v>
          </cell>
          <cell r="G59">
            <v>1881</v>
          </cell>
          <cell r="H59">
            <v>0</v>
          </cell>
          <cell r="I59">
            <v>18000</v>
          </cell>
          <cell r="J59">
            <v>18000</v>
          </cell>
          <cell r="K59">
            <v>2</v>
          </cell>
          <cell r="L59">
            <v>0</v>
          </cell>
          <cell r="M59">
            <v>0</v>
          </cell>
          <cell r="N59">
            <v>267355</v>
          </cell>
          <cell r="O59">
            <v>3</v>
          </cell>
          <cell r="P59">
            <v>2</v>
          </cell>
          <cell r="Q59">
            <v>0</v>
          </cell>
          <cell r="R59">
            <v>59976</v>
          </cell>
          <cell r="S59">
            <v>0</v>
          </cell>
          <cell r="T59">
            <v>59.975999999999999</v>
          </cell>
          <cell r="U59">
            <v>88764.479999999996</v>
          </cell>
        </row>
        <row r="60">
          <cell r="A60">
            <v>12511</v>
          </cell>
          <cell r="B60">
            <v>0</v>
          </cell>
          <cell r="C60">
            <v>321410</v>
          </cell>
          <cell r="D60">
            <v>706</v>
          </cell>
          <cell r="E60">
            <v>500</v>
          </cell>
          <cell r="F60">
            <v>1</v>
          </cell>
          <cell r="G60">
            <v>2284</v>
          </cell>
          <cell r="H60">
            <v>0</v>
          </cell>
          <cell r="I60">
            <v>18000</v>
          </cell>
          <cell r="J60">
            <v>18000</v>
          </cell>
          <cell r="K60">
            <v>1</v>
          </cell>
          <cell r="L60">
            <v>0</v>
          </cell>
          <cell r="M60">
            <v>0</v>
          </cell>
          <cell r="N60">
            <v>252994</v>
          </cell>
          <cell r="O60">
            <v>7</v>
          </cell>
          <cell r="P60">
            <v>2</v>
          </cell>
          <cell r="Q60">
            <v>0</v>
          </cell>
          <cell r="R60">
            <v>65870</v>
          </cell>
          <cell r="S60">
            <v>0</v>
          </cell>
          <cell r="T60">
            <v>65.87</v>
          </cell>
          <cell r="U60">
            <v>97487.6</v>
          </cell>
        </row>
        <row r="61">
          <cell r="A61">
            <v>14514</v>
          </cell>
          <cell r="B61">
            <v>1</v>
          </cell>
          <cell r="C61">
            <v>367048</v>
          </cell>
          <cell r="D61">
            <v>791</v>
          </cell>
          <cell r="E61">
            <v>550</v>
          </cell>
          <cell r="F61">
            <v>1</v>
          </cell>
          <cell r="G61">
            <v>2358</v>
          </cell>
          <cell r="H61">
            <v>0</v>
          </cell>
          <cell r="I61">
            <v>18000</v>
          </cell>
          <cell r="J61">
            <v>18000</v>
          </cell>
          <cell r="K61">
            <v>1</v>
          </cell>
          <cell r="L61">
            <v>0</v>
          </cell>
          <cell r="M61">
            <v>0</v>
          </cell>
          <cell r="N61">
            <v>276932</v>
          </cell>
          <cell r="O61">
            <v>8</v>
          </cell>
          <cell r="P61">
            <v>2</v>
          </cell>
          <cell r="Q61">
            <v>0</v>
          </cell>
          <cell r="R61">
            <v>74952</v>
          </cell>
          <cell r="S61">
            <v>0</v>
          </cell>
          <cell r="T61">
            <v>74.951999999999998</v>
          </cell>
          <cell r="U61">
            <v>110928.96000000001</v>
          </cell>
        </row>
        <row r="62">
          <cell r="A62">
            <v>5537</v>
          </cell>
          <cell r="B62">
            <v>0</v>
          </cell>
          <cell r="C62">
            <v>371421</v>
          </cell>
          <cell r="D62">
            <v>791</v>
          </cell>
          <cell r="E62">
            <v>550</v>
          </cell>
          <cell r="F62">
            <v>1</v>
          </cell>
          <cell r="G62">
            <v>2358</v>
          </cell>
          <cell r="H62">
            <v>0</v>
          </cell>
          <cell r="I62">
            <v>18000</v>
          </cell>
          <cell r="J62">
            <v>18000</v>
          </cell>
          <cell r="K62">
            <v>1</v>
          </cell>
          <cell r="L62">
            <v>0</v>
          </cell>
          <cell r="M62">
            <v>0</v>
          </cell>
          <cell r="N62">
            <v>276932</v>
          </cell>
          <cell r="O62">
            <v>8</v>
          </cell>
          <cell r="P62">
            <v>2</v>
          </cell>
          <cell r="Q62">
            <v>0</v>
          </cell>
          <cell r="R62">
            <v>74952</v>
          </cell>
          <cell r="S62">
            <v>0</v>
          </cell>
          <cell r="T62">
            <v>74.951999999999998</v>
          </cell>
          <cell r="U62">
            <v>110928.96000000001</v>
          </cell>
        </row>
        <row r="63">
          <cell r="A63">
            <v>205</v>
          </cell>
          <cell r="B63">
            <v>1</v>
          </cell>
          <cell r="C63">
            <v>375770</v>
          </cell>
          <cell r="D63">
            <v>791</v>
          </cell>
          <cell r="E63">
            <v>550</v>
          </cell>
          <cell r="F63">
            <v>1</v>
          </cell>
          <cell r="G63">
            <v>2358</v>
          </cell>
          <cell r="H63">
            <v>0</v>
          </cell>
          <cell r="I63">
            <v>18000</v>
          </cell>
          <cell r="J63">
            <v>18000</v>
          </cell>
          <cell r="K63">
            <v>1</v>
          </cell>
          <cell r="L63">
            <v>0</v>
          </cell>
          <cell r="M63">
            <v>0</v>
          </cell>
          <cell r="N63">
            <v>276932</v>
          </cell>
          <cell r="O63">
            <v>8</v>
          </cell>
          <cell r="P63">
            <v>2</v>
          </cell>
          <cell r="Q63">
            <v>0</v>
          </cell>
          <cell r="R63">
            <v>74952</v>
          </cell>
          <cell r="S63">
            <v>0</v>
          </cell>
          <cell r="T63">
            <v>74.951999999999998</v>
          </cell>
          <cell r="U63">
            <v>110928.96000000001</v>
          </cell>
        </row>
        <row r="64">
          <cell r="A64">
            <v>3592</v>
          </cell>
          <cell r="B64">
            <v>0</v>
          </cell>
          <cell r="C64">
            <v>375918</v>
          </cell>
          <cell r="D64">
            <v>791</v>
          </cell>
          <cell r="E64">
            <v>550</v>
          </cell>
          <cell r="F64">
            <v>1</v>
          </cell>
          <cell r="G64">
            <v>2358</v>
          </cell>
          <cell r="H64">
            <v>0</v>
          </cell>
          <cell r="I64">
            <v>18000</v>
          </cell>
          <cell r="J64">
            <v>18000</v>
          </cell>
          <cell r="K64">
            <v>1</v>
          </cell>
          <cell r="L64">
            <v>0</v>
          </cell>
          <cell r="M64">
            <v>0</v>
          </cell>
          <cell r="N64">
            <v>276932</v>
          </cell>
          <cell r="O64">
            <v>8</v>
          </cell>
          <cell r="P64">
            <v>2</v>
          </cell>
          <cell r="Q64">
            <v>0</v>
          </cell>
          <cell r="R64">
            <v>74952</v>
          </cell>
          <cell r="S64">
            <v>0</v>
          </cell>
          <cell r="T64">
            <v>74.951999999999998</v>
          </cell>
          <cell r="U64">
            <v>110928.96000000001</v>
          </cell>
        </row>
        <row r="65">
          <cell r="A65">
            <v>373</v>
          </cell>
          <cell r="B65">
            <v>1</v>
          </cell>
          <cell r="C65">
            <v>383014</v>
          </cell>
          <cell r="D65">
            <v>791</v>
          </cell>
          <cell r="E65">
            <v>550</v>
          </cell>
          <cell r="F65">
            <v>1</v>
          </cell>
          <cell r="G65">
            <v>2358</v>
          </cell>
          <cell r="H65">
            <v>0</v>
          </cell>
          <cell r="I65">
            <v>18000</v>
          </cell>
          <cell r="J65">
            <v>18000</v>
          </cell>
          <cell r="K65">
            <v>1</v>
          </cell>
          <cell r="L65">
            <v>0</v>
          </cell>
          <cell r="M65">
            <v>0</v>
          </cell>
          <cell r="N65">
            <v>276932</v>
          </cell>
          <cell r="O65">
            <v>8</v>
          </cell>
          <cell r="P65">
            <v>2</v>
          </cell>
          <cell r="Q65">
            <v>0</v>
          </cell>
          <cell r="R65">
            <v>74952</v>
          </cell>
          <cell r="S65">
            <v>0</v>
          </cell>
          <cell r="T65">
            <v>74.951999999999998</v>
          </cell>
          <cell r="U65">
            <v>110928.96000000001</v>
          </cell>
        </row>
        <row r="66">
          <cell r="A66">
            <v>2655</v>
          </cell>
          <cell r="B66">
            <v>0</v>
          </cell>
          <cell r="C66">
            <v>392977</v>
          </cell>
          <cell r="D66">
            <v>791</v>
          </cell>
          <cell r="E66">
            <v>550</v>
          </cell>
          <cell r="F66">
            <v>1</v>
          </cell>
          <cell r="G66">
            <v>2358</v>
          </cell>
          <cell r="H66">
            <v>0</v>
          </cell>
          <cell r="I66">
            <v>18000</v>
          </cell>
          <cell r="J66">
            <v>18000</v>
          </cell>
          <cell r="K66">
            <v>1</v>
          </cell>
          <cell r="L66">
            <v>0</v>
          </cell>
          <cell r="M66">
            <v>0</v>
          </cell>
          <cell r="N66">
            <v>276932</v>
          </cell>
          <cell r="O66">
            <v>8</v>
          </cell>
          <cell r="P66">
            <v>2</v>
          </cell>
          <cell r="Q66">
            <v>0</v>
          </cell>
          <cell r="R66">
            <v>74952</v>
          </cell>
          <cell r="S66">
            <v>0</v>
          </cell>
          <cell r="T66">
            <v>74.951999999999998</v>
          </cell>
          <cell r="U66">
            <v>110928.96000000001</v>
          </cell>
        </row>
        <row r="67">
          <cell r="A67">
            <v>11788</v>
          </cell>
          <cell r="B67">
            <v>1</v>
          </cell>
          <cell r="C67">
            <v>480270</v>
          </cell>
          <cell r="D67">
            <v>791</v>
          </cell>
          <cell r="E67">
            <v>550</v>
          </cell>
          <cell r="F67">
            <v>1</v>
          </cell>
          <cell r="G67">
            <v>2358</v>
          </cell>
          <cell r="H67">
            <v>0</v>
          </cell>
          <cell r="I67">
            <v>18000</v>
          </cell>
          <cell r="J67">
            <v>18000</v>
          </cell>
          <cell r="K67">
            <v>1</v>
          </cell>
          <cell r="L67">
            <v>0</v>
          </cell>
          <cell r="M67">
            <v>0</v>
          </cell>
          <cell r="N67">
            <v>276932</v>
          </cell>
          <cell r="O67">
            <v>8</v>
          </cell>
          <cell r="P67">
            <v>2</v>
          </cell>
          <cell r="Q67">
            <v>0</v>
          </cell>
          <cell r="R67">
            <v>74952</v>
          </cell>
          <cell r="S67">
            <v>0</v>
          </cell>
          <cell r="T67">
            <v>74.951999999999998</v>
          </cell>
          <cell r="U67">
            <v>110928.96000000001</v>
          </cell>
        </row>
        <row r="68">
          <cell r="A68">
            <v>30</v>
          </cell>
          <cell r="B68">
            <v>0</v>
          </cell>
          <cell r="C68">
            <v>498854</v>
          </cell>
          <cell r="D68">
            <v>791</v>
          </cell>
          <cell r="E68">
            <v>550</v>
          </cell>
          <cell r="F68">
            <v>1</v>
          </cell>
          <cell r="G68">
            <v>2358</v>
          </cell>
          <cell r="H68">
            <v>0</v>
          </cell>
          <cell r="I68">
            <v>18000</v>
          </cell>
          <cell r="J68">
            <v>18000</v>
          </cell>
          <cell r="K68">
            <v>1</v>
          </cell>
          <cell r="L68">
            <v>0</v>
          </cell>
          <cell r="M68">
            <v>0</v>
          </cell>
          <cell r="N68">
            <v>276932</v>
          </cell>
          <cell r="O68">
            <v>8</v>
          </cell>
          <cell r="P68">
            <v>2</v>
          </cell>
          <cell r="Q68">
            <v>0</v>
          </cell>
          <cell r="R68">
            <v>74952</v>
          </cell>
          <cell r="S68">
            <v>0</v>
          </cell>
          <cell r="T68">
            <v>74.951999999999998</v>
          </cell>
          <cell r="U68">
            <v>110928.96000000001</v>
          </cell>
        </row>
        <row r="69">
          <cell r="A69">
            <v>6398</v>
          </cell>
          <cell r="B69">
            <v>0</v>
          </cell>
          <cell r="C69">
            <v>548093</v>
          </cell>
          <cell r="D69">
            <v>791</v>
          </cell>
          <cell r="E69">
            <v>550</v>
          </cell>
          <cell r="F69">
            <v>1</v>
          </cell>
          <cell r="G69">
            <v>2358</v>
          </cell>
          <cell r="H69">
            <v>0</v>
          </cell>
          <cell r="I69">
            <v>18000</v>
          </cell>
          <cell r="J69">
            <v>18000</v>
          </cell>
          <cell r="K69">
            <v>1</v>
          </cell>
          <cell r="L69">
            <v>0</v>
          </cell>
          <cell r="M69">
            <v>0</v>
          </cell>
          <cell r="N69">
            <v>276932</v>
          </cell>
          <cell r="O69">
            <v>8</v>
          </cell>
          <cell r="P69">
            <v>2</v>
          </cell>
          <cell r="Q69">
            <v>0</v>
          </cell>
          <cell r="R69">
            <v>74952</v>
          </cell>
          <cell r="S69">
            <v>0</v>
          </cell>
          <cell r="T69">
            <v>74.951999999999998</v>
          </cell>
          <cell r="U69">
            <v>110928.96000000001</v>
          </cell>
        </row>
        <row r="70">
          <cell r="A70">
            <v>368</v>
          </cell>
          <cell r="B70">
            <v>1</v>
          </cell>
          <cell r="C70">
            <v>551824</v>
          </cell>
          <cell r="D70">
            <v>791</v>
          </cell>
          <cell r="E70">
            <v>550</v>
          </cell>
          <cell r="F70">
            <v>1</v>
          </cell>
          <cell r="G70">
            <v>2358</v>
          </cell>
          <cell r="H70">
            <v>0</v>
          </cell>
          <cell r="I70">
            <v>18000</v>
          </cell>
          <cell r="J70">
            <v>18000</v>
          </cell>
          <cell r="K70">
            <v>1</v>
          </cell>
          <cell r="L70">
            <v>0</v>
          </cell>
          <cell r="M70">
            <v>0</v>
          </cell>
          <cell r="N70">
            <v>276932</v>
          </cell>
          <cell r="O70">
            <v>8</v>
          </cell>
          <cell r="P70">
            <v>2</v>
          </cell>
          <cell r="Q70">
            <v>0</v>
          </cell>
          <cell r="R70">
            <v>74952</v>
          </cell>
          <cell r="S70">
            <v>0</v>
          </cell>
          <cell r="T70">
            <v>74.951999999999998</v>
          </cell>
          <cell r="U70">
            <v>110928.96000000001</v>
          </cell>
        </row>
        <row r="71">
          <cell r="A71">
            <v>541</v>
          </cell>
          <cell r="B71">
            <v>0</v>
          </cell>
          <cell r="C71">
            <v>557370</v>
          </cell>
          <cell r="D71">
            <v>791</v>
          </cell>
          <cell r="E71">
            <v>550</v>
          </cell>
          <cell r="F71">
            <v>1</v>
          </cell>
          <cell r="G71">
            <v>2358</v>
          </cell>
          <cell r="H71">
            <v>0</v>
          </cell>
          <cell r="I71">
            <v>18000</v>
          </cell>
          <cell r="J71">
            <v>18000</v>
          </cell>
          <cell r="K71">
            <v>1</v>
          </cell>
          <cell r="L71">
            <v>0</v>
          </cell>
          <cell r="M71">
            <v>0</v>
          </cell>
          <cell r="N71">
            <v>276932</v>
          </cell>
          <cell r="O71">
            <v>8</v>
          </cell>
          <cell r="P71">
            <v>2</v>
          </cell>
          <cell r="Q71">
            <v>0</v>
          </cell>
          <cell r="R71">
            <v>74952</v>
          </cell>
          <cell r="S71">
            <v>0</v>
          </cell>
          <cell r="T71">
            <v>74.951999999999998</v>
          </cell>
          <cell r="U71">
            <v>110928.96000000001</v>
          </cell>
        </row>
        <row r="72">
          <cell r="A72">
            <v>3750</v>
          </cell>
          <cell r="B72">
            <v>0</v>
          </cell>
          <cell r="C72">
            <v>586020</v>
          </cell>
          <cell r="D72">
            <v>791</v>
          </cell>
          <cell r="E72">
            <v>550</v>
          </cell>
          <cell r="F72">
            <v>1</v>
          </cell>
          <cell r="G72">
            <v>2358</v>
          </cell>
          <cell r="H72">
            <v>0</v>
          </cell>
          <cell r="I72">
            <v>18000</v>
          </cell>
          <cell r="J72">
            <v>18000</v>
          </cell>
          <cell r="K72">
            <v>1</v>
          </cell>
          <cell r="L72">
            <v>0</v>
          </cell>
          <cell r="M72">
            <v>0</v>
          </cell>
          <cell r="N72">
            <v>276932</v>
          </cell>
          <cell r="O72">
            <v>8</v>
          </cell>
          <cell r="P72">
            <v>2</v>
          </cell>
          <cell r="Q72">
            <v>0</v>
          </cell>
          <cell r="R72">
            <v>74952</v>
          </cell>
          <cell r="S72">
            <v>0</v>
          </cell>
          <cell r="T72">
            <v>74.951999999999998</v>
          </cell>
          <cell r="U72">
            <v>110928.96000000001</v>
          </cell>
        </row>
        <row r="73">
          <cell r="A73">
            <v>2326</v>
          </cell>
          <cell r="B73">
            <v>1</v>
          </cell>
          <cell r="C73">
            <v>715781</v>
          </cell>
          <cell r="D73">
            <v>791</v>
          </cell>
          <cell r="E73">
            <v>550</v>
          </cell>
          <cell r="F73">
            <v>1</v>
          </cell>
          <cell r="G73">
            <v>2358</v>
          </cell>
          <cell r="H73">
            <v>0</v>
          </cell>
          <cell r="I73">
            <v>18000</v>
          </cell>
          <cell r="J73">
            <v>18000</v>
          </cell>
          <cell r="K73">
            <v>1</v>
          </cell>
          <cell r="L73">
            <v>0</v>
          </cell>
          <cell r="M73">
            <v>0</v>
          </cell>
          <cell r="N73">
            <v>276932</v>
          </cell>
          <cell r="O73">
            <v>8</v>
          </cell>
          <cell r="P73">
            <v>2</v>
          </cell>
          <cell r="Q73">
            <v>0</v>
          </cell>
          <cell r="R73">
            <v>74952</v>
          </cell>
          <cell r="S73">
            <v>0</v>
          </cell>
          <cell r="T73">
            <v>74.951999999999998</v>
          </cell>
          <cell r="U73">
            <v>110928.96000000001</v>
          </cell>
        </row>
        <row r="74">
          <cell r="A74">
            <v>17268</v>
          </cell>
          <cell r="B74">
            <v>0</v>
          </cell>
          <cell r="C74">
            <v>923740</v>
          </cell>
          <cell r="D74">
            <v>791</v>
          </cell>
          <cell r="E74">
            <v>550</v>
          </cell>
          <cell r="F74">
            <v>1</v>
          </cell>
          <cell r="G74">
            <v>2358</v>
          </cell>
          <cell r="H74">
            <v>0</v>
          </cell>
          <cell r="I74">
            <v>18000</v>
          </cell>
          <cell r="J74">
            <v>18000</v>
          </cell>
          <cell r="K74">
            <v>1</v>
          </cell>
          <cell r="L74">
            <v>0</v>
          </cell>
          <cell r="M74">
            <v>0</v>
          </cell>
          <cell r="N74">
            <v>276932</v>
          </cell>
          <cell r="O74">
            <v>8</v>
          </cell>
          <cell r="P74">
            <v>2</v>
          </cell>
          <cell r="Q74">
            <v>0</v>
          </cell>
          <cell r="R74">
            <v>74952</v>
          </cell>
          <cell r="S74">
            <v>0</v>
          </cell>
          <cell r="T74">
            <v>74.951999999999998</v>
          </cell>
          <cell r="U74">
            <v>110928.96000000001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24"/>
  <sheetViews>
    <sheetView workbookViewId="0">
      <selection activeCell="D41" sqref="D41"/>
    </sheetView>
  </sheetViews>
  <sheetFormatPr defaultRowHeight="15" x14ac:dyDescent="0.25"/>
  <cols>
    <col min="1" max="2" width="12.85546875" customWidth="1"/>
    <col min="3" max="3" width="15.7109375" bestFit="1" customWidth="1"/>
    <col min="4" max="5" width="14.42578125" bestFit="1" customWidth="1"/>
    <col min="6" max="6" width="19" bestFit="1" customWidth="1"/>
    <col min="7" max="7" width="21" bestFit="1" customWidth="1"/>
    <col min="8" max="9" width="20.85546875" customWidth="1"/>
    <col min="10" max="10" width="15.7109375" bestFit="1" customWidth="1"/>
    <col min="11" max="11" width="10.5703125" bestFit="1" customWidth="1"/>
    <col min="12" max="13" width="9.5703125" bestFit="1" customWidth="1"/>
  </cols>
  <sheetData>
    <row r="1" spans="1:13" x14ac:dyDescent="0.25">
      <c r="A1" t="s">
        <v>145</v>
      </c>
      <c r="C1" s="58" t="s">
        <v>82</v>
      </c>
      <c r="D1" s="58"/>
      <c r="E1" s="58"/>
      <c r="F1" s="58"/>
      <c r="G1" s="58"/>
      <c r="H1" s="58"/>
      <c r="I1" s="58"/>
      <c r="J1" s="58"/>
    </row>
    <row r="2" spans="1:13" x14ac:dyDescent="0.25">
      <c r="C2" t="s">
        <v>83</v>
      </c>
      <c r="D2" t="s">
        <v>84</v>
      </c>
      <c r="E2" t="s">
        <v>85</v>
      </c>
      <c r="F2" t="s">
        <v>86</v>
      </c>
      <c r="G2" t="s">
        <v>87</v>
      </c>
      <c r="H2" t="s">
        <v>88</v>
      </c>
      <c r="I2" t="s">
        <v>89</v>
      </c>
      <c r="J2" t="s">
        <v>90</v>
      </c>
      <c r="K2" t="s">
        <v>91</v>
      </c>
      <c r="L2" t="s">
        <v>92</v>
      </c>
      <c r="M2" t="s">
        <v>93</v>
      </c>
    </row>
    <row r="3" spans="1:13" x14ac:dyDescent="0.25">
      <c r="C3" t="s">
        <v>137</v>
      </c>
      <c r="D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143</v>
      </c>
      <c r="J3" t="s">
        <v>144</v>
      </c>
    </row>
    <row r="4" spans="1:13" x14ac:dyDescent="0.25">
      <c r="A4" t="s">
        <v>94</v>
      </c>
      <c r="B4" t="s">
        <v>95</v>
      </c>
      <c r="C4" s="53">
        <v>-9.5241800000000001E-3</v>
      </c>
      <c r="D4" s="53">
        <v>0.31771537</v>
      </c>
      <c r="E4" s="53">
        <v>3.49053207</v>
      </c>
      <c r="F4" s="53">
        <v>0</v>
      </c>
      <c r="G4" s="53">
        <v>3.4810599999999997E-2</v>
      </c>
      <c r="H4" s="53">
        <v>0</v>
      </c>
      <c r="I4" s="53">
        <v>0</v>
      </c>
      <c r="J4" s="53">
        <v>9.2195208520099402E-3</v>
      </c>
      <c r="K4" s="54">
        <v>99.9725656246586</v>
      </c>
      <c r="L4" s="54">
        <v>0.63730574810766905</v>
      </c>
      <c r="M4" s="54">
        <v>5.0422434685012101E-3</v>
      </c>
    </row>
    <row r="5" spans="1:13" x14ac:dyDescent="0.25">
      <c r="A5" t="s">
        <v>94</v>
      </c>
      <c r="B5" t="s">
        <v>96</v>
      </c>
      <c r="C5" s="53">
        <v>-9.7056099999999999E-3</v>
      </c>
      <c r="D5" s="53">
        <v>0.31803068000000001</v>
      </c>
      <c r="E5" s="53">
        <v>2.9356044200000002</v>
      </c>
      <c r="F5" s="53">
        <v>0</v>
      </c>
      <c r="G5" s="53">
        <v>3.6774580000000001E-2</v>
      </c>
      <c r="H5" s="53">
        <v>0</v>
      </c>
      <c r="I5" s="53">
        <v>0</v>
      </c>
      <c r="J5" s="53">
        <v>9.11112841099781E-3</v>
      </c>
      <c r="K5" s="54">
        <v>99.976826851225198</v>
      </c>
      <c r="L5" s="54">
        <v>0.73882543686147395</v>
      </c>
      <c r="M5" s="54">
        <v>6.6805080888580302E-3</v>
      </c>
    </row>
    <row r="6" spans="1:13" x14ac:dyDescent="0.25">
      <c r="A6" t="s">
        <v>97</v>
      </c>
      <c r="B6" t="s">
        <v>95</v>
      </c>
      <c r="C6" s="53">
        <v>-8.5295652099999994E-2</v>
      </c>
      <c r="D6" s="53">
        <v>0</v>
      </c>
      <c r="E6" s="53">
        <v>2.8059498899999999</v>
      </c>
      <c r="F6" s="53">
        <v>-1.6371295799999999E-4</v>
      </c>
      <c r="G6" s="53">
        <v>0</v>
      </c>
      <c r="H6" s="53">
        <v>0.17094537100000001</v>
      </c>
      <c r="I6" s="53">
        <v>0.59107756899999997</v>
      </c>
      <c r="J6" s="53">
        <v>0.377382781896548</v>
      </c>
      <c r="K6" s="54">
        <v>92.072320047283398</v>
      </c>
      <c r="L6" s="54">
        <v>11.067780818083101</v>
      </c>
      <c r="M6" s="54">
        <v>1.3457299375182299</v>
      </c>
    </row>
    <row r="7" spans="1:13" x14ac:dyDescent="0.25">
      <c r="A7" t="s">
        <v>97</v>
      </c>
      <c r="B7" t="s">
        <v>96</v>
      </c>
      <c r="C7" s="53">
        <v>-4.68079957E-2</v>
      </c>
      <c r="D7" s="53">
        <v>0</v>
      </c>
      <c r="E7" s="53">
        <v>2.4085749399999998</v>
      </c>
      <c r="F7" s="53">
        <v>-1.31352E-4</v>
      </c>
      <c r="G7" s="53">
        <v>0</v>
      </c>
      <c r="H7" s="53">
        <v>0.109112194</v>
      </c>
      <c r="I7" s="53">
        <v>0.54910686900000005</v>
      </c>
      <c r="J7" s="53">
        <v>0.325798899674416</v>
      </c>
      <c r="K7" s="54">
        <v>97.279217126366206</v>
      </c>
      <c r="L7" s="54">
        <v>8.3410615818722196</v>
      </c>
      <c r="M7" s="54">
        <v>0.75709127397278797</v>
      </c>
    </row>
    <row r="8" spans="1:13" x14ac:dyDescent="0.25">
      <c r="A8" t="s">
        <v>75</v>
      </c>
      <c r="B8" t="s">
        <v>95</v>
      </c>
      <c r="C8" s="53">
        <v>-9.3837885999999999E-3</v>
      </c>
      <c r="D8" s="53">
        <v>0.239210597</v>
      </c>
      <c r="E8" s="53">
        <v>3.3833185000000001</v>
      </c>
      <c r="F8" s="53">
        <v>-2.4906810400000001E-5</v>
      </c>
      <c r="G8" s="53">
        <v>2.6767645199999999E-2</v>
      </c>
      <c r="H8" s="53">
        <v>2.94703945E-2</v>
      </c>
      <c r="I8" s="53">
        <v>2.52054931E-2</v>
      </c>
      <c r="J8" s="53">
        <v>4.0701934858668402E-2</v>
      </c>
      <c r="K8" s="54">
        <v>98.372433092434207</v>
      </c>
      <c r="L8" s="54">
        <v>1.44372758325279</v>
      </c>
      <c r="M8" s="54">
        <v>4.66344232072241E-2</v>
      </c>
    </row>
    <row r="9" spans="1:13" x14ac:dyDescent="0.25">
      <c r="A9" t="s">
        <v>75</v>
      </c>
      <c r="B9" t="s">
        <v>96</v>
      </c>
      <c r="C9" s="53">
        <v>-1.02327146E-2</v>
      </c>
      <c r="D9" s="53">
        <v>0.19734338000000001</v>
      </c>
      <c r="E9" s="53">
        <v>2.8730235</v>
      </c>
      <c r="F9" s="53">
        <v>-1.0969149500000001E-6</v>
      </c>
      <c r="G9" s="53">
        <v>3.0685877899999998E-2</v>
      </c>
      <c r="H9" s="53">
        <v>3.13044195E-2</v>
      </c>
      <c r="I9" s="53">
        <v>5.5975971499999999E-2</v>
      </c>
      <c r="J9" s="53">
        <v>-1.5791194142935502E-2</v>
      </c>
      <c r="K9" s="54">
        <v>95.900168875034396</v>
      </c>
      <c r="L9" s="54">
        <v>2.0818364129711999</v>
      </c>
      <c r="M9" s="54">
        <v>0.10325727005964901</v>
      </c>
    </row>
    <row r="12" spans="1:13" x14ac:dyDescent="0.25">
      <c r="A12" t="s">
        <v>154</v>
      </c>
    </row>
    <row r="14" spans="1:13" x14ac:dyDescent="0.25">
      <c r="C14" t="s">
        <v>83</v>
      </c>
      <c r="D14" t="s">
        <v>84</v>
      </c>
      <c r="E14" t="s">
        <v>155</v>
      </c>
      <c r="F14" t="s">
        <v>86</v>
      </c>
      <c r="G14" t="s">
        <v>87</v>
      </c>
      <c r="H14" t="s">
        <v>88</v>
      </c>
      <c r="I14" t="s">
        <v>89</v>
      </c>
      <c r="J14" t="s">
        <v>90</v>
      </c>
      <c r="K14" t="s">
        <v>91</v>
      </c>
      <c r="L14" t="s">
        <v>92</v>
      </c>
      <c r="M14" t="s">
        <v>93</v>
      </c>
    </row>
    <row r="15" spans="1:13" x14ac:dyDescent="0.25">
      <c r="C15" t="s">
        <v>147</v>
      </c>
      <c r="D15" t="s">
        <v>148</v>
      </c>
      <c r="E15" t="s">
        <v>149</v>
      </c>
      <c r="F15" t="s">
        <v>150</v>
      </c>
      <c r="G15" t="s">
        <v>151</v>
      </c>
      <c r="H15" t="s">
        <v>152</v>
      </c>
      <c r="I15" t="s">
        <v>153</v>
      </c>
      <c r="J15" t="s">
        <v>146</v>
      </c>
    </row>
    <row r="16" spans="1:13" x14ac:dyDescent="0.25">
      <c r="A16" t="s">
        <v>94</v>
      </c>
      <c r="B16" t="s">
        <v>95</v>
      </c>
      <c r="C16" s="53">
        <v>-9.7886499999999994E-3</v>
      </c>
      <c r="D16" s="53">
        <v>0.38927553999999998</v>
      </c>
      <c r="E16" s="53">
        <v>1.11064E-3</v>
      </c>
      <c r="F16" s="53">
        <v>0</v>
      </c>
      <c r="G16" s="53">
        <v>4.9361429999999998E-2</v>
      </c>
      <c r="H16" s="53">
        <v>0</v>
      </c>
      <c r="I16" s="53">
        <v>0</v>
      </c>
      <c r="J16" s="53">
        <v>-0.33713206873597201</v>
      </c>
      <c r="K16" s="54">
        <v>91.997257433024103</v>
      </c>
      <c r="L16" s="54">
        <v>8.9547071242174106</v>
      </c>
      <c r="M16" s="54">
        <v>1.0529814472863099</v>
      </c>
    </row>
    <row r="17" spans="1:13" x14ac:dyDescent="0.25">
      <c r="A17" t="s">
        <v>94</v>
      </c>
      <c r="B17" t="s">
        <v>96</v>
      </c>
      <c r="C17" s="53">
        <v>-1.4103879999999999E-2</v>
      </c>
      <c r="D17" s="53">
        <v>0.46982360000000001</v>
      </c>
      <c r="E17" s="53">
        <v>1.36988E-3</v>
      </c>
      <c r="F17" s="53">
        <v>0</v>
      </c>
      <c r="G17" s="53">
        <v>5.4499279999999997E-2</v>
      </c>
      <c r="H17" s="53">
        <v>0</v>
      </c>
      <c r="I17" s="53">
        <v>0</v>
      </c>
      <c r="J17" s="53">
        <v>-0.40050632403714698</v>
      </c>
      <c r="K17" s="54">
        <v>92.216941288509105</v>
      </c>
      <c r="L17" s="54">
        <v>9.2131220727959402</v>
      </c>
      <c r="M17" s="54">
        <v>1.09516843815552</v>
      </c>
    </row>
    <row r="18" spans="1:13" x14ac:dyDescent="0.25">
      <c r="A18" t="s">
        <v>97</v>
      </c>
      <c r="B18" t="s">
        <v>95</v>
      </c>
      <c r="C18" s="53">
        <v>-9.7316287099999996E-2</v>
      </c>
      <c r="D18" s="53">
        <v>0</v>
      </c>
      <c r="E18" s="53">
        <v>2.1754255800000002E-3</v>
      </c>
      <c r="F18" s="53">
        <v>-1.9797939799999999E-4</v>
      </c>
      <c r="G18" s="53">
        <v>0</v>
      </c>
      <c r="H18" s="53">
        <v>0.20042444000000001</v>
      </c>
      <c r="I18" s="53">
        <v>0.70148020499999997</v>
      </c>
      <c r="J18" s="53">
        <v>-0.18427737534642699</v>
      </c>
      <c r="K18" s="54">
        <v>95.4408961088604</v>
      </c>
      <c r="L18" s="54">
        <v>9.7462092030947307</v>
      </c>
      <c r="M18" s="54">
        <v>1.2172081459567199</v>
      </c>
    </row>
    <row r="19" spans="1:13" x14ac:dyDescent="0.25">
      <c r="A19" t="s">
        <v>97</v>
      </c>
      <c r="B19" t="s">
        <v>96</v>
      </c>
      <c r="C19" s="53">
        <v>-6.3831882399999998E-2</v>
      </c>
      <c r="D19" s="53">
        <v>0</v>
      </c>
      <c r="E19" s="53">
        <v>2.0764578699999999E-3</v>
      </c>
      <c r="F19" s="53">
        <v>-1.9684642600000001E-4</v>
      </c>
      <c r="G19" s="53">
        <v>0</v>
      </c>
      <c r="H19" s="53">
        <v>0.160054051</v>
      </c>
      <c r="I19" s="53">
        <v>0.80547078699999997</v>
      </c>
      <c r="J19" s="53">
        <v>-0.141957335593727</v>
      </c>
      <c r="K19" s="54">
        <v>95.885856156552407</v>
      </c>
      <c r="L19" s="54">
        <v>6.73073443277646</v>
      </c>
      <c r="M19" s="54">
        <v>0.597931407975685</v>
      </c>
    </row>
    <row r="20" spans="1:13" x14ac:dyDescent="0.25">
      <c r="A20" t="s">
        <v>75</v>
      </c>
      <c r="B20" t="s">
        <v>95</v>
      </c>
      <c r="C20" s="53">
        <v>-1.01531507E-2</v>
      </c>
      <c r="D20" s="53">
        <v>0.29043482599999998</v>
      </c>
      <c r="E20" s="53">
        <v>9.9974501799999995E-4</v>
      </c>
      <c r="F20" s="53">
        <v>-2.7287736899999999E-5</v>
      </c>
      <c r="G20" s="53">
        <v>3.2285182500000002E-2</v>
      </c>
      <c r="H20" s="53">
        <v>4.1167229999999999E-2</v>
      </c>
      <c r="I20" s="53">
        <v>2.9432397200000002E-2</v>
      </c>
      <c r="J20" s="53">
        <v>-0.26503935054254502</v>
      </c>
      <c r="K20" s="54">
        <v>93.119941571253094</v>
      </c>
      <c r="L20" s="54">
        <v>8.4423043026255105</v>
      </c>
      <c r="M20" s="54">
        <v>0.95858091874892304</v>
      </c>
    </row>
    <row r="21" spans="1:13" x14ac:dyDescent="0.25">
      <c r="A21" t="s">
        <v>75</v>
      </c>
      <c r="B21" t="s">
        <v>96</v>
      </c>
      <c r="C21" s="53">
        <v>-1.5413226800000001E-2</v>
      </c>
      <c r="D21" s="53">
        <v>0.28613090499999999</v>
      </c>
      <c r="E21" s="53">
        <v>1.14261952E-3</v>
      </c>
      <c r="F21" s="53">
        <v>2.2198595899999999E-5</v>
      </c>
      <c r="G21" s="53">
        <v>3.3491903000000003E-2</v>
      </c>
      <c r="H21" s="53">
        <v>3.6117552999999997E-2</v>
      </c>
      <c r="I21" s="53">
        <v>7.0367855500000007E-2</v>
      </c>
      <c r="J21" s="53">
        <v>-0.38047301857745203</v>
      </c>
      <c r="K21" s="54">
        <v>93.394767742767797</v>
      </c>
      <c r="L21" s="54">
        <v>8.7548838278711703</v>
      </c>
      <c r="M21" s="54">
        <v>1.03025558049746</v>
      </c>
    </row>
    <row r="22" spans="1:13" x14ac:dyDescent="0.25">
      <c r="C22" s="55"/>
    </row>
    <row r="24" spans="1:13" x14ac:dyDescent="0.25">
      <c r="F24" s="56"/>
      <c r="G24" s="56"/>
      <c r="H24" s="55"/>
    </row>
  </sheetData>
  <mergeCells count="1">
    <mergeCell ref="C1:J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M1400"/>
  <sheetViews>
    <sheetView workbookViewId="0">
      <pane ySplit="2" topLeftCell="A3" activePane="bottomLeft" state="frozen"/>
      <selection pane="bottomLeft" activeCell="BD17" sqref="BD17"/>
    </sheetView>
  </sheetViews>
  <sheetFormatPr defaultRowHeight="15" x14ac:dyDescent="0.25"/>
  <cols>
    <col min="5" max="12" width="9.140625" customWidth="1"/>
    <col min="13" max="14" width="12.140625" customWidth="1"/>
    <col min="15" max="23" width="9.140625" customWidth="1"/>
    <col min="24" max="24" width="12.140625" customWidth="1"/>
    <col min="25" max="33" width="9.140625" customWidth="1"/>
    <col min="34" max="34" width="12" customWidth="1"/>
    <col min="35" max="39" width="9.140625" customWidth="1"/>
    <col min="46" max="46" width="11.28515625" customWidth="1"/>
    <col min="47" max="47" width="12.140625" customWidth="1"/>
    <col min="48" max="48" width="10.5703125" customWidth="1"/>
    <col min="49" max="50" width="11.28515625" customWidth="1"/>
    <col min="51" max="51" width="11.42578125" customWidth="1"/>
    <col min="52" max="52" width="12.140625" customWidth="1"/>
    <col min="53" max="53" width="11.28515625" customWidth="1"/>
    <col min="54" max="54" width="11" customWidth="1"/>
    <col min="100" max="101" width="12" bestFit="1" customWidth="1"/>
    <col min="102" max="102" width="20.42578125" bestFit="1" customWidth="1"/>
    <col min="114" max="114" width="18.7109375" bestFit="1" customWidth="1"/>
  </cols>
  <sheetData>
    <row r="1" spans="1:117" ht="15.75" thickBot="1" x14ac:dyDescent="0.3">
      <c r="BC1" s="59" t="s">
        <v>77</v>
      </c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60" t="s">
        <v>78</v>
      </c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1" t="s">
        <v>79</v>
      </c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2" t="s">
        <v>80</v>
      </c>
      <c r="CW1" s="62"/>
      <c r="CX1" s="62"/>
    </row>
    <row r="2" spans="1:117" ht="90.75" thickBot="1" x14ac:dyDescent="0.3">
      <c r="A2" s="1" t="s">
        <v>76</v>
      </c>
      <c r="B2" s="1" t="s">
        <v>0</v>
      </c>
      <c r="C2" s="1" t="s">
        <v>1</v>
      </c>
      <c r="D2" s="1" t="s">
        <v>2</v>
      </c>
      <c r="E2" s="1" t="s">
        <v>3</v>
      </c>
      <c r="F2" s="2" t="s">
        <v>4</v>
      </c>
      <c r="G2" s="2" t="s">
        <v>5</v>
      </c>
      <c r="H2" s="2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4" t="s">
        <v>13</v>
      </c>
      <c r="P2" s="4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6" t="s">
        <v>22</v>
      </c>
      <c r="Y2" s="6" t="s">
        <v>23</v>
      </c>
      <c r="Z2" s="6" t="s">
        <v>24</v>
      </c>
      <c r="AA2" s="7" t="s">
        <v>25</v>
      </c>
      <c r="AB2" s="7" t="s">
        <v>26</v>
      </c>
      <c r="AC2" s="7" t="s">
        <v>27</v>
      </c>
      <c r="AD2" s="7" t="s">
        <v>28</v>
      </c>
      <c r="AE2" s="7" t="s">
        <v>29</v>
      </c>
      <c r="AF2" s="7" t="s">
        <v>30</v>
      </c>
      <c r="AG2" s="7" t="s">
        <v>31</v>
      </c>
      <c r="AH2" s="8" t="s">
        <v>32</v>
      </c>
      <c r="AI2" s="8" t="s">
        <v>33</v>
      </c>
      <c r="AJ2" s="8" t="s">
        <v>34</v>
      </c>
      <c r="AK2" s="9" t="s">
        <v>35</v>
      </c>
      <c r="AL2" s="8" t="s">
        <v>36</v>
      </c>
      <c r="AM2" s="8" t="s">
        <v>37</v>
      </c>
      <c r="AN2" s="10" t="s">
        <v>38</v>
      </c>
      <c r="AO2" s="10" t="s">
        <v>39</v>
      </c>
      <c r="AP2" s="10" t="s">
        <v>40</v>
      </c>
      <c r="AQ2" s="11" t="s">
        <v>41</v>
      </c>
      <c r="AR2" s="12" t="s">
        <v>42</v>
      </c>
      <c r="AS2" s="8" t="s">
        <v>43</v>
      </c>
      <c r="AT2" s="11" t="s">
        <v>44</v>
      </c>
      <c r="AU2" s="12" t="s">
        <v>45</v>
      </c>
      <c r="AV2" s="8" t="s">
        <v>46</v>
      </c>
      <c r="AW2" s="11" t="s">
        <v>47</v>
      </c>
      <c r="AX2" s="12" t="s">
        <v>48</v>
      </c>
      <c r="AY2" s="8" t="s">
        <v>49</v>
      </c>
      <c r="AZ2" s="11" t="s">
        <v>50</v>
      </c>
      <c r="BA2" s="12" t="s">
        <v>51</v>
      </c>
      <c r="BB2" s="8" t="s">
        <v>52</v>
      </c>
      <c r="BC2" s="24" t="s">
        <v>53</v>
      </c>
      <c r="BD2" s="25" t="s">
        <v>54</v>
      </c>
      <c r="BE2" s="25" t="s">
        <v>55</v>
      </c>
      <c r="BF2" s="25" t="s">
        <v>81</v>
      </c>
      <c r="BG2" s="26" t="s">
        <v>56</v>
      </c>
      <c r="BH2" s="13" t="s">
        <v>57</v>
      </c>
      <c r="BI2" s="13" t="s">
        <v>58</v>
      </c>
      <c r="BJ2" s="13" t="s">
        <v>59</v>
      </c>
      <c r="BK2" s="13" t="s">
        <v>81</v>
      </c>
      <c r="BL2" s="13" t="s">
        <v>56</v>
      </c>
      <c r="BM2" s="24" t="s">
        <v>60</v>
      </c>
      <c r="BN2" s="25" t="s">
        <v>61</v>
      </c>
      <c r="BO2" s="25" t="s">
        <v>62</v>
      </c>
      <c r="BP2" s="25" t="s">
        <v>81</v>
      </c>
      <c r="BQ2" s="26" t="s">
        <v>56</v>
      </c>
      <c r="BR2" s="13" t="s">
        <v>63</v>
      </c>
      <c r="BS2" s="13" t="s">
        <v>64</v>
      </c>
      <c r="BT2" s="13" t="s">
        <v>65</v>
      </c>
      <c r="BU2" s="13" t="s">
        <v>81</v>
      </c>
      <c r="BV2" s="13" t="s">
        <v>56</v>
      </c>
      <c r="BW2" s="24" t="s">
        <v>66</v>
      </c>
      <c r="BX2" s="25" t="s">
        <v>67</v>
      </c>
      <c r="BY2" s="25" t="s">
        <v>68</v>
      </c>
      <c r="BZ2" s="25" t="s">
        <v>81</v>
      </c>
      <c r="CA2" s="26" t="s">
        <v>56</v>
      </c>
      <c r="CB2" s="13" t="s">
        <v>69</v>
      </c>
      <c r="CC2" s="13" t="s">
        <v>70</v>
      </c>
      <c r="CD2" s="13" t="s">
        <v>71</v>
      </c>
      <c r="CE2" s="13" t="s">
        <v>81</v>
      </c>
      <c r="CF2" s="13" t="s">
        <v>56</v>
      </c>
      <c r="CG2" s="24" t="s">
        <v>53</v>
      </c>
      <c r="CH2" s="25" t="s">
        <v>54</v>
      </c>
      <c r="CI2" s="25" t="s">
        <v>55</v>
      </c>
      <c r="CJ2" s="25" t="s">
        <v>81</v>
      </c>
      <c r="CK2" s="26" t="s">
        <v>56</v>
      </c>
      <c r="CL2" s="13" t="s">
        <v>57</v>
      </c>
      <c r="CM2" s="13" t="s">
        <v>58</v>
      </c>
      <c r="CN2" s="13" t="s">
        <v>59</v>
      </c>
      <c r="CO2" s="13" t="s">
        <v>81</v>
      </c>
      <c r="CP2" s="13" t="s">
        <v>56</v>
      </c>
      <c r="CQ2" s="24" t="s">
        <v>69</v>
      </c>
      <c r="CR2" s="25" t="s">
        <v>70</v>
      </c>
      <c r="CS2" s="25" t="s">
        <v>71</v>
      </c>
      <c r="CT2" s="25" t="s">
        <v>81</v>
      </c>
      <c r="CU2" s="26" t="s">
        <v>56</v>
      </c>
      <c r="CV2" s="14" t="s">
        <v>72</v>
      </c>
      <c r="CW2" s="14" t="s">
        <v>73</v>
      </c>
      <c r="CX2" s="14" t="s">
        <v>74</v>
      </c>
      <c r="CY2" s="51" t="s">
        <v>135</v>
      </c>
      <c r="CZ2" s="51" t="s">
        <v>136</v>
      </c>
      <c r="DH2" s="32"/>
      <c r="DI2" s="32"/>
      <c r="DJ2" s="32"/>
      <c r="DK2" s="32"/>
      <c r="DL2" s="32"/>
      <c r="DM2" s="32"/>
    </row>
    <row r="3" spans="1:117" x14ac:dyDescent="0.25">
      <c r="A3">
        <v>1</v>
      </c>
      <c r="B3" s="15">
        <v>26</v>
      </c>
      <c r="C3" s="15">
        <v>-62.513259679999997</v>
      </c>
      <c r="D3" s="15">
        <v>-16.26298092</v>
      </c>
      <c r="E3" s="15">
        <v>528</v>
      </c>
      <c r="F3" s="15">
        <v>0</v>
      </c>
      <c r="G3" s="15">
        <v>0</v>
      </c>
      <c r="H3" s="17">
        <v>3</v>
      </c>
      <c r="I3" s="19">
        <v>0</v>
      </c>
      <c r="J3" s="19">
        <v>0</v>
      </c>
      <c r="K3" s="19">
        <v>1</v>
      </c>
      <c r="L3" s="15">
        <v>0</v>
      </c>
      <c r="M3" s="15">
        <v>0</v>
      </c>
      <c r="N3" s="15">
        <v>1.2032</v>
      </c>
      <c r="O3" s="19">
        <v>697.62374399999999</v>
      </c>
      <c r="P3" s="19">
        <v>195.14976500434767</v>
      </c>
      <c r="Q3" s="20">
        <v>3.5748121140932856</v>
      </c>
      <c r="R3" s="21">
        <v>0.72399999999999998</v>
      </c>
      <c r="S3" s="22">
        <v>0.27500000000000002</v>
      </c>
      <c r="T3" s="22">
        <v>0.72499999999999998</v>
      </c>
      <c r="U3" s="19">
        <v>0</v>
      </c>
      <c r="V3" s="19">
        <v>53.666185376195614</v>
      </c>
      <c r="W3" s="19">
        <v>141.48357962815206</v>
      </c>
      <c r="X3" s="19">
        <v>51326.554358534988</v>
      </c>
      <c r="Y3" s="19">
        <v>1560</v>
      </c>
      <c r="Z3" s="19">
        <v>52886.554358534988</v>
      </c>
      <c r="AA3" s="19">
        <v>234.79878308265288</v>
      </c>
      <c r="AB3" s="22">
        <v>1</v>
      </c>
      <c r="AC3" s="22">
        <v>0.27700000000000002</v>
      </c>
      <c r="AD3" s="22">
        <v>0.72299999999999998</v>
      </c>
      <c r="AE3" s="19">
        <v>0</v>
      </c>
      <c r="AF3" s="19">
        <v>65.039262913894845</v>
      </c>
      <c r="AG3" s="19">
        <v>169.75952016875803</v>
      </c>
      <c r="AH3" s="19">
        <v>91770.256744247949</v>
      </c>
      <c r="AI3" s="19">
        <v>1876.992</v>
      </c>
      <c r="AJ3" s="19">
        <v>89649.75635928</v>
      </c>
      <c r="AK3" s="19">
        <v>35703.679010239401</v>
      </c>
      <c r="AL3" s="23">
        <v>53.861335141199959</v>
      </c>
      <c r="AM3" s="19">
        <v>93.510353219505163</v>
      </c>
      <c r="AN3">
        <v>0.81797333333333333</v>
      </c>
      <c r="AO3">
        <v>0.54190733333333341</v>
      </c>
      <c r="AP3">
        <v>0.18404399999999999</v>
      </c>
      <c r="AQ3">
        <v>1</v>
      </c>
      <c r="AR3">
        <v>0</v>
      </c>
      <c r="AS3">
        <v>2</v>
      </c>
      <c r="AT3">
        <v>1.48</v>
      </c>
      <c r="AU3">
        <v>1</v>
      </c>
      <c r="AV3">
        <v>2</v>
      </c>
      <c r="AW3">
        <v>1.5</v>
      </c>
      <c r="AX3">
        <v>1</v>
      </c>
      <c r="AY3">
        <v>2</v>
      </c>
      <c r="AZ3">
        <v>0.6</v>
      </c>
      <c r="BA3">
        <v>0.3</v>
      </c>
      <c r="BB3">
        <v>0.8</v>
      </c>
      <c r="BC3" s="27">
        <v>0.34842548961018421</v>
      </c>
      <c r="BD3" s="28">
        <v>0.6255419162202589</v>
      </c>
      <c r="BE3" s="28">
        <v>0.31531235968618215</v>
      </c>
      <c r="BF3" s="28">
        <f>MIN(BC3:BE3)+CX3</f>
        <v>0.68649637402036168</v>
      </c>
      <c r="BG3" s="29" t="s">
        <v>106</v>
      </c>
      <c r="BH3">
        <v>0.34124058161018422</v>
      </c>
      <c r="BI3">
        <v>0.44804161212025889</v>
      </c>
      <c r="BJ3">
        <v>0.28955083341018223</v>
      </c>
      <c r="BK3">
        <f>MIN(BH3:BJ3)+CX3</f>
        <v>0.66073484774436175</v>
      </c>
      <c r="BL3" t="s">
        <v>106</v>
      </c>
      <c r="BM3" s="27">
        <v>0.35700282161018421</v>
      </c>
      <c r="BN3" s="28">
        <v>0.74393446342025893</v>
      </c>
      <c r="BO3" s="28">
        <v>0.33962404246018219</v>
      </c>
      <c r="BP3" s="28">
        <f>MIN(BM3:BO3)+CX3</f>
        <v>0.71080805679436176</v>
      </c>
      <c r="BQ3" s="29" t="s">
        <v>106</v>
      </c>
      <c r="BR3">
        <v>0.26071507827576418</v>
      </c>
      <c r="BS3">
        <v>0.6255419162202589</v>
      </c>
      <c r="BT3">
        <v>0.24927444701478019</v>
      </c>
      <c r="BU3">
        <f>MIN(BR3:BT3)+CX3</f>
        <v>0.62045846134895966</v>
      </c>
      <c r="BV3" t="s">
        <v>106</v>
      </c>
      <c r="BW3" s="27">
        <v>0.25353017027576419</v>
      </c>
      <c r="BX3" s="28">
        <v>0.44804161212025889</v>
      </c>
      <c r="BY3" s="28">
        <v>0.22351292073878018</v>
      </c>
      <c r="BZ3" s="28">
        <f>MIN(BW3:BY3)+CX3</f>
        <v>0.59469693507295973</v>
      </c>
      <c r="CA3" s="29" t="s">
        <v>106</v>
      </c>
      <c r="CB3">
        <v>0.26929241027576417</v>
      </c>
      <c r="CC3">
        <v>0.74393446342025893</v>
      </c>
      <c r="CD3">
        <v>0.27358612978878022</v>
      </c>
      <c r="CE3">
        <f>MIN(CB3:CD3)+CX3</f>
        <v>0.6404764246099437</v>
      </c>
      <c r="CF3" t="s">
        <v>107</v>
      </c>
      <c r="CG3" s="27">
        <v>0.14701639691633084</v>
      </c>
      <c r="CH3" s="28">
        <v>0.6255419162202589</v>
      </c>
      <c r="CI3" s="28">
        <v>0.16366974540370349</v>
      </c>
      <c r="CJ3" s="28">
        <f>MIN(CG3:CI3)+CX3</f>
        <v>0.51820041125051031</v>
      </c>
      <c r="CK3" s="29" t="s">
        <v>107</v>
      </c>
      <c r="CL3">
        <v>0.13983148891633085</v>
      </c>
      <c r="CM3">
        <v>0.44804161212025889</v>
      </c>
      <c r="CN3">
        <v>0.13790821912770349</v>
      </c>
      <c r="CO3">
        <f>MIN(CL3:CN3)+CX3</f>
        <v>0.50909223346188304</v>
      </c>
      <c r="CP3" t="s">
        <v>106</v>
      </c>
      <c r="CQ3" s="27">
        <v>0.15559372891633083</v>
      </c>
      <c r="CR3" s="28">
        <v>0.74393446342025893</v>
      </c>
      <c r="CS3" s="28">
        <v>0.18798142817770352</v>
      </c>
      <c r="CT3" s="28">
        <f>MIN(CQ3:CS3)+CX3</f>
        <v>0.5267777432505103</v>
      </c>
      <c r="CU3" s="29" t="s">
        <v>107</v>
      </c>
      <c r="CV3">
        <v>90212.853765306703</v>
      </c>
      <c r="CW3">
        <v>29349.847885331601</v>
      </c>
      <c r="CX3">
        <v>0.37118401433417952</v>
      </c>
      <c r="CY3">
        <f>CX3+BD3</f>
        <v>0.99672593055443848</v>
      </c>
      <c r="CZ3">
        <f>CX3+BC3</f>
        <v>0.71960950394436374</v>
      </c>
    </row>
    <row r="4" spans="1:117" x14ac:dyDescent="0.25">
      <c r="A4">
        <v>1</v>
      </c>
      <c r="B4" s="15">
        <v>30</v>
      </c>
      <c r="C4" s="15">
        <v>-58.39965162</v>
      </c>
      <c r="D4" s="15">
        <v>-16.35873132</v>
      </c>
      <c r="E4" s="15">
        <v>120</v>
      </c>
      <c r="F4" s="15">
        <v>0</v>
      </c>
      <c r="G4" s="18">
        <v>1</v>
      </c>
      <c r="H4" s="17">
        <v>4</v>
      </c>
      <c r="I4" s="19">
        <v>1</v>
      </c>
      <c r="J4" s="19">
        <v>2</v>
      </c>
      <c r="K4" s="19">
        <v>1</v>
      </c>
      <c r="L4" s="15">
        <v>2</v>
      </c>
      <c r="M4" s="15">
        <v>1.9414993466458099</v>
      </c>
      <c r="N4" s="15">
        <v>1.2032</v>
      </c>
      <c r="O4" s="19">
        <v>5982.076986</v>
      </c>
      <c r="P4" s="19">
        <v>1489.260855443338</v>
      </c>
      <c r="Q4" s="20">
        <v>4.016809388452768</v>
      </c>
      <c r="R4" s="21">
        <v>0.95199999999999996</v>
      </c>
      <c r="S4" s="22">
        <v>0.34399999999999997</v>
      </c>
      <c r="T4" s="22">
        <v>0.65700000000000003</v>
      </c>
      <c r="U4" s="19">
        <v>1</v>
      </c>
      <c r="V4" s="19">
        <v>512.30573427250818</v>
      </c>
      <c r="W4" s="19">
        <v>978.44438202627305</v>
      </c>
      <c r="X4" s="19">
        <v>1226114.2406186191</v>
      </c>
      <c r="Y4" s="19">
        <v>110755</v>
      </c>
      <c r="Z4" s="19">
        <v>1336869.2406186191</v>
      </c>
      <c r="AA4" s="19">
        <v>1791.8373437405642</v>
      </c>
      <c r="AB4" s="22">
        <v>1</v>
      </c>
      <c r="AC4" s="22">
        <v>0.34699999999999998</v>
      </c>
      <c r="AD4" s="22">
        <v>0.65300000000000002</v>
      </c>
      <c r="AE4" s="19">
        <v>1</v>
      </c>
      <c r="AF4" s="19">
        <v>621.7675582779757</v>
      </c>
      <c r="AG4" s="19">
        <v>1170.0697854625885</v>
      </c>
      <c r="AH4" s="19">
        <v>2289655.4496839582</v>
      </c>
      <c r="AI4" s="19">
        <v>199707.35719812289</v>
      </c>
      <c r="AJ4" s="19">
        <v>2389625.9146346198</v>
      </c>
      <c r="AK4" s="19">
        <v>498854.36580193299</v>
      </c>
      <c r="AL4" s="23">
        <v>71.48452106128029</v>
      </c>
      <c r="AM4" s="19">
        <v>374.06100935850651</v>
      </c>
      <c r="AN4">
        <v>0.81078400000000006</v>
      </c>
      <c r="AO4">
        <v>0.53714440000000008</v>
      </c>
      <c r="AP4">
        <v>0.18242639999999999</v>
      </c>
      <c r="AQ4">
        <v>1</v>
      </c>
      <c r="AR4">
        <v>0</v>
      </c>
      <c r="AS4">
        <v>2</v>
      </c>
      <c r="AT4">
        <v>1.48</v>
      </c>
      <c r="AU4">
        <v>1</v>
      </c>
      <c r="AV4">
        <v>2</v>
      </c>
      <c r="AW4">
        <v>1.5</v>
      </c>
      <c r="AX4">
        <v>1</v>
      </c>
      <c r="AY4">
        <v>2</v>
      </c>
      <c r="AZ4">
        <v>0.6</v>
      </c>
      <c r="BA4">
        <v>0.3</v>
      </c>
      <c r="BB4">
        <v>0.8</v>
      </c>
      <c r="BC4" s="27">
        <v>0.31814501864312167</v>
      </c>
      <c r="BD4" s="28">
        <v>0.59272247940898071</v>
      </c>
      <c r="BE4" s="28">
        <v>0.28488707834292548</v>
      </c>
      <c r="BF4" s="28">
        <f t="shared" ref="BF4:BF67" si="0">MIN(BC4:BE4)+CX4</f>
        <v>0.30113908351417867</v>
      </c>
      <c r="BG4" s="29" t="s">
        <v>106</v>
      </c>
      <c r="BH4">
        <v>0.31096011064312168</v>
      </c>
      <c r="BI4">
        <v>0.4152221753089807</v>
      </c>
      <c r="BJ4">
        <v>0.2591255520669255</v>
      </c>
      <c r="BK4">
        <f t="shared" ref="BK4:BK67" si="1">MIN(BH4:BJ4)+CX4</f>
        <v>0.27537755723817869</v>
      </c>
      <c r="BL4" t="s">
        <v>106</v>
      </c>
      <c r="BM4" s="27">
        <v>0.32672235064312161</v>
      </c>
      <c r="BN4" s="28">
        <v>0.71111502660898074</v>
      </c>
      <c r="BO4" s="28">
        <v>0.30919876111692546</v>
      </c>
      <c r="BP4" s="28">
        <f t="shared" ref="BP4:BP67" si="2">MIN(BM4:BO4)+CX4</f>
        <v>0.32545076628817865</v>
      </c>
      <c r="BQ4" s="29" t="s">
        <v>106</v>
      </c>
      <c r="BR4">
        <v>0.23120551188246963</v>
      </c>
      <c r="BS4">
        <v>0.59272247940898071</v>
      </c>
      <c r="BT4">
        <v>0.21942958626408426</v>
      </c>
      <c r="BU4">
        <f t="shared" ref="BU4:BU67" si="3">MIN(BR4:BT4)+CX4</f>
        <v>0.23568159143533746</v>
      </c>
      <c r="BV4" t="s">
        <v>106</v>
      </c>
      <c r="BW4" s="27">
        <v>0.22402060388246964</v>
      </c>
      <c r="BX4" s="28">
        <v>0.4152221753089807</v>
      </c>
      <c r="BY4" s="28">
        <v>0.19366805998808426</v>
      </c>
      <c r="BZ4" s="28">
        <f t="shared" ref="BZ4:BZ67" si="4">MIN(BW4:BY4)+CX4</f>
        <v>0.20992006515933745</v>
      </c>
      <c r="CA4" s="29" t="s">
        <v>106</v>
      </c>
      <c r="CB4">
        <v>0.23978284388246962</v>
      </c>
      <c r="CC4">
        <v>0.71111502660898074</v>
      </c>
      <c r="CD4">
        <v>0.24374126903808424</v>
      </c>
      <c r="CE4">
        <f t="shared" ref="CE4:CE67" si="5">MIN(CB4:CD4)+CX4</f>
        <v>0.25603484905372281</v>
      </c>
      <c r="CF4" t="s">
        <v>107</v>
      </c>
      <c r="CG4" s="27">
        <v>0.11850615126680962</v>
      </c>
      <c r="CH4" s="28">
        <v>0.59272247940898071</v>
      </c>
      <c r="CI4" s="28">
        <v>0.13457728171743821</v>
      </c>
      <c r="CJ4" s="28">
        <f t="shared" ref="CJ4:CJ67" si="6">MIN(CG4:CI4)+CX4</f>
        <v>0.13475815643806283</v>
      </c>
      <c r="CK4" s="29" t="s">
        <v>107</v>
      </c>
      <c r="CL4">
        <v>0.11132124326680962</v>
      </c>
      <c r="CM4">
        <v>0.4152221753089807</v>
      </c>
      <c r="CN4">
        <v>0.10881575544143822</v>
      </c>
      <c r="CO4">
        <f t="shared" ref="CO4:CO67" si="7">MIN(CL4:CN4)+CX4</f>
        <v>0.12506776061269143</v>
      </c>
      <c r="CP4" t="s">
        <v>106</v>
      </c>
      <c r="CQ4" s="27">
        <v>0.12708348326680963</v>
      </c>
      <c r="CR4" s="28">
        <v>0.71111502660898074</v>
      </c>
      <c r="CS4" s="28">
        <v>0.15888896449143824</v>
      </c>
      <c r="CT4" s="28">
        <f t="shared" ref="CT4:CT67" si="8">MIN(CQ4:CS4)+CX4</f>
        <v>0.14333548843806282</v>
      </c>
      <c r="CU4" s="29" t="s">
        <v>107</v>
      </c>
      <c r="CV4">
        <v>26385.617383314398</v>
      </c>
      <c r="CW4">
        <v>46757.626175799996</v>
      </c>
      <c r="CX4">
        <v>1.6252005171253196E-2</v>
      </c>
      <c r="CY4">
        <f t="shared" ref="CY4:CY66" si="9">CX4+BD4</f>
        <v>0.60897448458023395</v>
      </c>
      <c r="CZ4">
        <f t="shared" ref="CZ4:CZ67" si="10">CX4+BC4</f>
        <v>0.33439702381437486</v>
      </c>
    </row>
    <row r="5" spans="1:117" x14ac:dyDescent="0.25">
      <c r="A5">
        <v>1</v>
      </c>
      <c r="B5" s="15">
        <v>31</v>
      </c>
      <c r="C5" s="15">
        <v>-63.000964760000002</v>
      </c>
      <c r="D5" s="15">
        <v>-18.025253190000001</v>
      </c>
      <c r="E5" s="15">
        <v>362</v>
      </c>
      <c r="F5" s="15">
        <v>0</v>
      </c>
      <c r="G5" s="15">
        <v>0</v>
      </c>
      <c r="H5" s="17">
        <v>2</v>
      </c>
      <c r="I5" s="19">
        <v>0</v>
      </c>
      <c r="J5" s="19">
        <v>0</v>
      </c>
      <c r="K5" s="19">
        <v>0</v>
      </c>
      <c r="L5" s="15">
        <v>0</v>
      </c>
      <c r="M5" s="15">
        <v>0</v>
      </c>
      <c r="N5" s="15">
        <v>0</v>
      </c>
      <c r="O5" s="19">
        <v>1340.745633</v>
      </c>
      <c r="P5" s="19">
        <v>375.05345475757036</v>
      </c>
      <c r="Q5" s="20">
        <v>3.5748121127604073</v>
      </c>
      <c r="R5" s="21">
        <v>0.82699999999999996</v>
      </c>
      <c r="S5" s="22">
        <v>0.47000000000000003</v>
      </c>
      <c r="T5" s="22">
        <v>0.52900000000000003</v>
      </c>
      <c r="U5" s="19">
        <v>0</v>
      </c>
      <c r="V5" s="19">
        <v>176.27512373605808</v>
      </c>
      <c r="W5" s="19">
        <v>198.40327756675472</v>
      </c>
      <c r="X5" s="19">
        <v>173192.90219026324</v>
      </c>
      <c r="Y5" s="19">
        <v>0</v>
      </c>
      <c r="Z5" s="19">
        <v>173192.90219026324</v>
      </c>
      <c r="AA5" s="19">
        <v>451.25391139189395</v>
      </c>
      <c r="AB5" s="22">
        <v>1</v>
      </c>
      <c r="AC5" s="22">
        <v>0.47800000000000004</v>
      </c>
      <c r="AD5" s="22">
        <v>0.52200000000000002</v>
      </c>
      <c r="AE5" s="19">
        <v>0</v>
      </c>
      <c r="AF5" s="19">
        <v>215.69936964532533</v>
      </c>
      <c r="AG5" s="19">
        <v>235.55454174656865</v>
      </c>
      <c r="AH5" s="19">
        <v>273519.19214267936</v>
      </c>
      <c r="AI5" s="19">
        <v>0</v>
      </c>
      <c r="AJ5" s="19">
        <v>261604.755843558</v>
      </c>
      <c r="AK5" s="19">
        <v>81790.824843962095</v>
      </c>
      <c r="AL5" s="23">
        <v>64.88424767305969</v>
      </c>
      <c r="AM5" s="19">
        <v>141.08470430738328</v>
      </c>
      <c r="AN5">
        <v>0.80359466666666668</v>
      </c>
      <c r="AO5">
        <v>0.53238146666666675</v>
      </c>
      <c r="AP5">
        <v>0.18080879999999999</v>
      </c>
      <c r="AQ5">
        <v>1</v>
      </c>
      <c r="AR5">
        <v>0</v>
      </c>
      <c r="AS5">
        <v>2</v>
      </c>
      <c r="AT5">
        <v>1.48</v>
      </c>
      <c r="AU5">
        <v>1</v>
      </c>
      <c r="AV5">
        <v>2</v>
      </c>
      <c r="AW5">
        <v>1.5</v>
      </c>
      <c r="AX5">
        <v>1</v>
      </c>
      <c r="AY5">
        <v>2</v>
      </c>
      <c r="AZ5">
        <v>0.6</v>
      </c>
      <c r="BA5">
        <v>0.3</v>
      </c>
      <c r="BB5">
        <v>0.8</v>
      </c>
      <c r="BC5" s="27">
        <v>0.33127008958506854</v>
      </c>
      <c r="BD5" s="28">
        <v>0.61182180061187141</v>
      </c>
      <c r="BE5" s="28">
        <v>0.29912442262378691</v>
      </c>
      <c r="BF5" s="28">
        <f t="shared" si="0"/>
        <v>0.54308306653112026</v>
      </c>
      <c r="BG5" s="29" t="s">
        <v>106</v>
      </c>
      <c r="BH5">
        <v>0.32408518158506849</v>
      </c>
      <c r="BI5">
        <v>0.43432149651187146</v>
      </c>
      <c r="BJ5">
        <v>0.27336289634778693</v>
      </c>
      <c r="BK5">
        <f t="shared" si="1"/>
        <v>0.51732154025512023</v>
      </c>
      <c r="BL5" t="s">
        <v>106</v>
      </c>
      <c r="BM5" s="27">
        <v>0.33984742158506848</v>
      </c>
      <c r="BN5" s="28">
        <v>0.73021434781187144</v>
      </c>
      <c r="BO5" s="28">
        <v>0.32343610539778689</v>
      </c>
      <c r="BP5" s="28">
        <f t="shared" si="2"/>
        <v>0.56739474930512024</v>
      </c>
      <c r="BQ5" s="29" t="s">
        <v>106</v>
      </c>
      <c r="BR5">
        <v>0.24510148739818455</v>
      </c>
      <c r="BS5">
        <v>0.61182180061187141</v>
      </c>
      <c r="BT5">
        <v>0.2342473511375065</v>
      </c>
      <c r="BU5">
        <f t="shared" si="3"/>
        <v>0.47820599504483985</v>
      </c>
      <c r="BV5" t="s">
        <v>106</v>
      </c>
      <c r="BW5" s="27">
        <v>0.23791657939818453</v>
      </c>
      <c r="BX5" s="28">
        <v>0.43432149651187146</v>
      </c>
      <c r="BY5" s="28">
        <v>0.20848582486150649</v>
      </c>
      <c r="BZ5" s="28">
        <f t="shared" si="4"/>
        <v>0.45244446876883981</v>
      </c>
      <c r="CA5" s="29" t="s">
        <v>106</v>
      </c>
      <c r="CB5">
        <v>0.25367881939818449</v>
      </c>
      <c r="CC5">
        <v>0.73021434781187144</v>
      </c>
      <c r="CD5">
        <v>0.25855903391150648</v>
      </c>
      <c r="CE5">
        <f t="shared" si="5"/>
        <v>0.49763746330551784</v>
      </c>
      <c r="CF5" t="s">
        <v>107</v>
      </c>
      <c r="CG5" s="27">
        <v>0.13340144752629784</v>
      </c>
      <c r="CH5" s="28">
        <v>0.61182180061187141</v>
      </c>
      <c r="CI5" s="28">
        <v>0.15014744365529115</v>
      </c>
      <c r="CJ5" s="28">
        <f t="shared" si="6"/>
        <v>0.37736009143363114</v>
      </c>
      <c r="CK5" s="29" t="s">
        <v>107</v>
      </c>
      <c r="CL5">
        <v>0.12621653952629786</v>
      </c>
      <c r="CM5">
        <v>0.43432149651187146</v>
      </c>
      <c r="CN5">
        <v>0.12438591737929114</v>
      </c>
      <c r="CO5">
        <f t="shared" si="7"/>
        <v>0.36834456128662446</v>
      </c>
      <c r="CP5" t="s">
        <v>106</v>
      </c>
      <c r="CQ5" s="27">
        <v>0.14197877952629784</v>
      </c>
      <c r="CR5" s="28">
        <v>0.73021434781187144</v>
      </c>
      <c r="CS5" s="28">
        <v>0.17445912642929112</v>
      </c>
      <c r="CT5" s="28">
        <f t="shared" si="8"/>
        <v>0.38593742343363113</v>
      </c>
      <c r="CU5" s="29" t="s">
        <v>107</v>
      </c>
      <c r="CV5">
        <v>123610.57810410199</v>
      </c>
      <c r="CW5">
        <v>56406.738923986697</v>
      </c>
      <c r="CX5">
        <v>0.24395864390733332</v>
      </c>
      <c r="CY5">
        <f t="shared" si="9"/>
        <v>0.85578044451920476</v>
      </c>
      <c r="CZ5">
        <f t="shared" si="10"/>
        <v>0.57522873349240189</v>
      </c>
    </row>
    <row r="6" spans="1:117" x14ac:dyDescent="0.25">
      <c r="A6">
        <v>1</v>
      </c>
      <c r="B6" s="15">
        <v>47</v>
      </c>
      <c r="C6" s="15">
        <v>-64.580861249999998</v>
      </c>
      <c r="D6" s="15">
        <v>-18.093753230000001</v>
      </c>
      <c r="E6" s="15">
        <v>1375</v>
      </c>
      <c r="F6" s="15">
        <v>1</v>
      </c>
      <c r="G6" s="15">
        <v>0</v>
      </c>
      <c r="H6" s="17">
        <v>4</v>
      </c>
      <c r="I6" s="19">
        <v>1</v>
      </c>
      <c r="J6" s="19">
        <v>3</v>
      </c>
      <c r="K6" s="19">
        <v>1</v>
      </c>
      <c r="L6" s="15">
        <v>2</v>
      </c>
      <c r="M6" s="15">
        <v>1.9414993466458099</v>
      </c>
      <c r="N6" s="15">
        <v>1.2032</v>
      </c>
      <c r="O6" s="19">
        <v>3650.6212649999902</v>
      </c>
      <c r="P6" s="19">
        <v>908.83607166362162</v>
      </c>
      <c r="Q6" s="20">
        <v>4.0168093882074238</v>
      </c>
      <c r="R6" s="21">
        <v>0.94799999999999995</v>
      </c>
      <c r="S6" s="22">
        <v>0.38400000000000001</v>
      </c>
      <c r="T6" s="22">
        <v>0.61499999999999999</v>
      </c>
      <c r="U6" s="19">
        <v>1</v>
      </c>
      <c r="V6" s="19">
        <v>348.99305151883073</v>
      </c>
      <c r="W6" s="19">
        <v>558.93418407312731</v>
      </c>
      <c r="X6" s="19">
        <v>507209.28045158263</v>
      </c>
      <c r="Y6" s="19">
        <v>23805</v>
      </c>
      <c r="Z6" s="19">
        <v>531014.28045158263</v>
      </c>
      <c r="AA6" s="19">
        <v>1093.486346933126</v>
      </c>
      <c r="AB6" s="22">
        <v>1</v>
      </c>
      <c r="AC6" s="22">
        <v>0.38900000000000001</v>
      </c>
      <c r="AD6" s="22">
        <v>0.61099999999999999</v>
      </c>
      <c r="AE6" s="19">
        <v>1</v>
      </c>
      <c r="AF6" s="19">
        <v>425.36618895698604</v>
      </c>
      <c r="AG6" s="19">
        <v>668.12015797614004</v>
      </c>
      <c r="AH6" s="19">
        <v>695333.85110603599</v>
      </c>
      <c r="AI6" s="19">
        <v>30893.989007269724</v>
      </c>
      <c r="AJ6" s="19">
        <v>1447104.67206396</v>
      </c>
      <c r="AK6" s="19">
        <v>306906.14942230401</v>
      </c>
      <c r="AL6" s="23">
        <v>47.259475726508363</v>
      </c>
      <c r="AM6" s="19">
        <v>231.90975099601275</v>
      </c>
      <c r="AN6">
        <v>0.81078400000000006</v>
      </c>
      <c r="AO6">
        <v>0.53714440000000008</v>
      </c>
      <c r="AP6">
        <v>0.18242639999999999</v>
      </c>
      <c r="AQ6">
        <v>1</v>
      </c>
      <c r="AR6">
        <v>0</v>
      </c>
      <c r="AS6">
        <v>2</v>
      </c>
      <c r="AT6">
        <v>1.48</v>
      </c>
      <c r="AU6">
        <v>1</v>
      </c>
      <c r="AV6">
        <v>2</v>
      </c>
      <c r="AW6">
        <v>1.5</v>
      </c>
      <c r="AX6">
        <v>1</v>
      </c>
      <c r="AY6">
        <v>2</v>
      </c>
      <c r="AZ6">
        <v>0.6</v>
      </c>
      <c r="BA6">
        <v>0.3</v>
      </c>
      <c r="BB6">
        <v>0.8</v>
      </c>
      <c r="BC6" s="27">
        <v>0.3243444751607758</v>
      </c>
      <c r="BD6" s="28">
        <v>0.50299208904119519</v>
      </c>
      <c r="BE6" s="28">
        <v>0.2699905638742735</v>
      </c>
      <c r="BF6" s="28">
        <f t="shared" si="0"/>
        <v>0.28803053805475815</v>
      </c>
      <c r="BG6" s="29" t="s">
        <v>106</v>
      </c>
      <c r="BH6">
        <v>0.3163982867607758</v>
      </c>
      <c r="BI6">
        <v>0.33051192704119514</v>
      </c>
      <c r="BJ6">
        <v>0.23304905588227354</v>
      </c>
      <c r="BK6">
        <f t="shared" si="1"/>
        <v>0.25108903006275818</v>
      </c>
      <c r="BL6" t="s">
        <v>106</v>
      </c>
      <c r="BM6" s="27">
        <v>0.3337616467607758</v>
      </c>
      <c r="BN6" s="28">
        <v>0.62056156414119523</v>
      </c>
      <c r="BO6" s="28">
        <v>0.30256190983227355</v>
      </c>
      <c r="BP6" s="28">
        <f t="shared" si="2"/>
        <v>0.32060188401275819</v>
      </c>
      <c r="BQ6" s="29" t="s">
        <v>106</v>
      </c>
      <c r="BR6">
        <v>0.23731868709784784</v>
      </c>
      <c r="BS6">
        <v>0.50299208904119519</v>
      </c>
      <c r="BT6">
        <v>0.21598960030842548</v>
      </c>
      <c r="BU6">
        <f t="shared" si="3"/>
        <v>0.23402957448891015</v>
      </c>
      <c r="BV6" t="s">
        <v>106</v>
      </c>
      <c r="BW6" s="27">
        <v>0.22937249869784784</v>
      </c>
      <c r="BX6" s="28">
        <v>0.33051192704119514</v>
      </c>
      <c r="BY6" s="28">
        <v>0.17904809231642554</v>
      </c>
      <c r="BZ6" s="28">
        <f t="shared" si="4"/>
        <v>0.19708806649691019</v>
      </c>
      <c r="CA6" s="29" t="s">
        <v>106</v>
      </c>
      <c r="CB6">
        <v>0.24673585869784784</v>
      </c>
      <c r="CC6">
        <v>0.62056156414119523</v>
      </c>
      <c r="CD6">
        <v>0.24856094626642553</v>
      </c>
      <c r="CE6">
        <f t="shared" si="5"/>
        <v>0.26477583287833251</v>
      </c>
      <c r="CF6" t="s">
        <v>107</v>
      </c>
      <c r="CG6" s="27">
        <v>0.1245074803496078</v>
      </c>
      <c r="CH6" s="28">
        <v>0.50299208904119519</v>
      </c>
      <c r="CI6" s="28">
        <v>0.14598835124158549</v>
      </c>
      <c r="CJ6" s="28">
        <f t="shared" si="6"/>
        <v>0.14254745453009246</v>
      </c>
      <c r="CK6" s="29" t="s">
        <v>107</v>
      </c>
      <c r="CL6">
        <v>0.11656129194960781</v>
      </c>
      <c r="CM6">
        <v>0.33051192704119514</v>
      </c>
      <c r="CN6">
        <v>0.10904684324958551</v>
      </c>
      <c r="CO6">
        <f t="shared" si="7"/>
        <v>0.12708681743007016</v>
      </c>
      <c r="CP6" t="s">
        <v>106</v>
      </c>
      <c r="CQ6" s="27">
        <v>0.13392465194960779</v>
      </c>
      <c r="CR6" s="28">
        <v>0.62056156414119523</v>
      </c>
      <c r="CS6" s="28">
        <v>0.17855969719958553</v>
      </c>
      <c r="CT6" s="28">
        <f t="shared" si="8"/>
        <v>0.15196462613009243</v>
      </c>
      <c r="CU6" s="29" t="s">
        <v>107</v>
      </c>
      <c r="CV6">
        <v>20961.223110854899</v>
      </c>
      <c r="CW6">
        <v>28988.718876193499</v>
      </c>
      <c r="CX6">
        <v>1.8039974180484655E-2</v>
      </c>
      <c r="CY6">
        <f t="shared" si="9"/>
        <v>0.52103206322167983</v>
      </c>
      <c r="CZ6">
        <f t="shared" si="10"/>
        <v>0.34238444934126044</v>
      </c>
    </row>
    <row r="7" spans="1:117" x14ac:dyDescent="0.25">
      <c r="A7">
        <v>1</v>
      </c>
      <c r="B7" s="15">
        <v>51</v>
      </c>
      <c r="C7" s="15">
        <v>-64.132135759999997</v>
      </c>
      <c r="D7" s="15">
        <v>-17.053060810000002</v>
      </c>
      <c r="E7" s="15">
        <v>251</v>
      </c>
      <c r="F7" s="15">
        <v>0</v>
      </c>
      <c r="G7" s="15">
        <v>0</v>
      </c>
      <c r="H7" s="17">
        <v>0</v>
      </c>
      <c r="I7" s="19">
        <v>0</v>
      </c>
      <c r="J7" s="19">
        <v>0</v>
      </c>
      <c r="K7" s="19">
        <v>0</v>
      </c>
      <c r="L7" s="15">
        <v>0</v>
      </c>
      <c r="M7" s="15">
        <v>0</v>
      </c>
      <c r="N7" s="15">
        <v>0</v>
      </c>
      <c r="O7" s="19">
        <v>178.03939299999999</v>
      </c>
      <c r="P7" s="19">
        <v>49.803846290251677</v>
      </c>
      <c r="Q7" s="20">
        <v>3.5748121131529635</v>
      </c>
      <c r="R7" s="21">
        <v>0</v>
      </c>
      <c r="S7" s="22">
        <v>0.33499999999999996</v>
      </c>
      <c r="T7" s="22">
        <v>0.66499999999999992</v>
      </c>
      <c r="U7" s="19">
        <v>0</v>
      </c>
      <c r="V7" s="19">
        <v>16.68428850723431</v>
      </c>
      <c r="W7" s="19">
        <v>33.119557783017363</v>
      </c>
      <c r="X7" s="19">
        <v>0</v>
      </c>
      <c r="Y7" s="19">
        <v>0</v>
      </c>
      <c r="Z7" s="19">
        <v>0</v>
      </c>
      <c r="AA7" s="19">
        <v>59.922606088403221</v>
      </c>
      <c r="AB7" s="22">
        <v>1</v>
      </c>
      <c r="AC7" s="22">
        <v>0.34799999999999998</v>
      </c>
      <c r="AD7" s="22">
        <v>0.65200000000000002</v>
      </c>
      <c r="AE7" s="19">
        <v>0</v>
      </c>
      <c r="AF7" s="19">
        <v>20.85306691876432</v>
      </c>
      <c r="AG7" s="19">
        <v>39.069539169638901</v>
      </c>
      <c r="AH7" s="19">
        <v>27977.406973964949</v>
      </c>
      <c r="AI7" s="19">
        <v>0</v>
      </c>
      <c r="AJ7" s="19">
        <v>26758.717223782602</v>
      </c>
      <c r="AK7" s="19">
        <v>26758.717223782602</v>
      </c>
      <c r="AL7" s="23">
        <v>49.803846290251677</v>
      </c>
      <c r="AM7" s="19">
        <v>59.922606088403221</v>
      </c>
      <c r="AN7">
        <v>0.88267733333333342</v>
      </c>
      <c r="AO7">
        <v>0.58477373333333338</v>
      </c>
      <c r="AP7">
        <v>0.19860240000000001</v>
      </c>
      <c r="AQ7">
        <v>1</v>
      </c>
      <c r="AR7">
        <v>0</v>
      </c>
      <c r="AS7">
        <v>2</v>
      </c>
      <c r="AT7">
        <v>1.48</v>
      </c>
      <c r="AU7">
        <v>1</v>
      </c>
      <c r="AV7">
        <v>2</v>
      </c>
      <c r="AW7">
        <v>1.5</v>
      </c>
      <c r="AX7">
        <v>1</v>
      </c>
      <c r="AY7">
        <v>2</v>
      </c>
      <c r="AZ7">
        <v>0.6</v>
      </c>
      <c r="BA7">
        <v>0.3</v>
      </c>
      <c r="BB7">
        <v>0.8</v>
      </c>
      <c r="BC7" s="27">
        <v>0.38990585635855346</v>
      </c>
      <c r="BD7" s="28">
        <v>0.65742290433897066</v>
      </c>
      <c r="BE7" s="28">
        <v>0.35336192168012642</v>
      </c>
      <c r="BF7" s="28">
        <f t="shared" si="0"/>
        <v>0.58087895514411658</v>
      </c>
      <c r="BG7" s="29" t="s">
        <v>106</v>
      </c>
      <c r="BH7">
        <v>0.38272094835855341</v>
      </c>
      <c r="BI7">
        <v>0.47992260023897065</v>
      </c>
      <c r="BJ7">
        <v>0.3276003954041265</v>
      </c>
      <c r="BK7">
        <f t="shared" si="1"/>
        <v>0.55511742886811666</v>
      </c>
      <c r="BL7" t="s">
        <v>106</v>
      </c>
      <c r="BM7" s="27">
        <v>0.39848318835855345</v>
      </c>
      <c r="BN7" s="28">
        <v>0.7758154515389708</v>
      </c>
      <c r="BO7" s="28">
        <v>0.37767360445412651</v>
      </c>
      <c r="BP7" s="28">
        <f t="shared" si="2"/>
        <v>0.60519063791811667</v>
      </c>
      <c r="BQ7" s="29" t="s">
        <v>106</v>
      </c>
      <c r="BR7">
        <v>0.29525730386022148</v>
      </c>
      <c r="BS7">
        <v>0.65742290433897066</v>
      </c>
      <c r="BT7">
        <v>0.28210022367567728</v>
      </c>
      <c r="BU7">
        <f t="shared" si="3"/>
        <v>0.50961725713966743</v>
      </c>
      <c r="BV7" t="s">
        <v>106</v>
      </c>
      <c r="BW7" s="27">
        <v>0.28807239586022149</v>
      </c>
      <c r="BX7" s="28">
        <v>0.47992260023897065</v>
      </c>
      <c r="BY7" s="28">
        <v>0.2563386973996773</v>
      </c>
      <c r="BZ7" s="28">
        <f t="shared" si="4"/>
        <v>0.48385573086366745</v>
      </c>
      <c r="CA7" s="29" t="s">
        <v>106</v>
      </c>
      <c r="CB7">
        <v>0.30383463586022141</v>
      </c>
      <c r="CC7">
        <v>0.7758154515389708</v>
      </c>
      <c r="CD7">
        <v>0.30641190644967731</v>
      </c>
      <c r="CE7">
        <f t="shared" si="5"/>
        <v>0.53135166932421152</v>
      </c>
      <c r="CF7" t="s">
        <v>107</v>
      </c>
      <c r="CG7" s="27">
        <v>0.17256473580682807</v>
      </c>
      <c r="CH7" s="28">
        <v>0.65742290433897066</v>
      </c>
      <c r="CI7" s="28">
        <v>0.18972394848472457</v>
      </c>
      <c r="CJ7" s="28">
        <f t="shared" si="6"/>
        <v>0.40008176927081823</v>
      </c>
      <c r="CK7" s="29" t="s">
        <v>107</v>
      </c>
      <c r="CL7">
        <v>0.16537982780682811</v>
      </c>
      <c r="CM7">
        <v>0.47992260023897065</v>
      </c>
      <c r="CN7">
        <v>0.16396242220872456</v>
      </c>
      <c r="CO7">
        <f t="shared" si="7"/>
        <v>0.39147945567271469</v>
      </c>
      <c r="CP7" t="s">
        <v>106</v>
      </c>
      <c r="CQ7" s="27">
        <v>0.18114206780682809</v>
      </c>
      <c r="CR7" s="28">
        <v>0.7758154515389708</v>
      </c>
      <c r="CS7" s="28">
        <v>0.21403563125872455</v>
      </c>
      <c r="CT7" s="28">
        <f t="shared" si="8"/>
        <v>0.40865910127081828</v>
      </c>
      <c r="CU7" s="29" t="s">
        <v>107</v>
      </c>
      <c r="CV7">
        <v>47435.006486798098</v>
      </c>
      <c r="CW7">
        <v>7490.3257610503997</v>
      </c>
      <c r="CX7">
        <v>0.22751703346399016</v>
      </c>
      <c r="CY7">
        <f t="shared" si="9"/>
        <v>0.88493993780296076</v>
      </c>
      <c r="CZ7">
        <f t="shared" si="10"/>
        <v>0.61742288982254356</v>
      </c>
    </row>
    <row r="8" spans="1:117" x14ac:dyDescent="0.25">
      <c r="A8">
        <v>1</v>
      </c>
      <c r="B8" s="15">
        <v>101</v>
      </c>
      <c r="C8" s="15">
        <v>-65.060405849999995</v>
      </c>
      <c r="D8" s="15">
        <v>-20.192556799999998</v>
      </c>
      <c r="E8" s="15">
        <v>3326</v>
      </c>
      <c r="F8" s="15">
        <v>1</v>
      </c>
      <c r="G8" s="15">
        <v>0</v>
      </c>
      <c r="H8" s="17">
        <v>2</v>
      </c>
      <c r="I8" s="19">
        <v>0</v>
      </c>
      <c r="J8" s="19">
        <v>0</v>
      </c>
      <c r="K8" s="19">
        <v>1</v>
      </c>
      <c r="L8" s="15">
        <v>0</v>
      </c>
      <c r="M8" s="15">
        <v>0</v>
      </c>
      <c r="N8" s="15">
        <v>1.2032</v>
      </c>
      <c r="O8" s="19">
        <v>301.576931</v>
      </c>
      <c r="P8" s="19">
        <v>84.361617153893292</v>
      </c>
      <c r="Q8" s="20">
        <v>3.5748121144934952</v>
      </c>
      <c r="R8" s="21">
        <v>0.12</v>
      </c>
      <c r="S8" s="22">
        <v>0.151</v>
      </c>
      <c r="T8" s="22">
        <v>0.84899999999999998</v>
      </c>
      <c r="U8" s="19">
        <v>0</v>
      </c>
      <c r="V8" s="19">
        <v>12.738604190237886</v>
      </c>
      <c r="W8" s="19">
        <v>71.623012963655398</v>
      </c>
      <c r="X8" s="19">
        <v>3406.85617267814</v>
      </c>
      <c r="Y8" s="19">
        <v>1560</v>
      </c>
      <c r="Z8" s="19">
        <v>4966.85617267814</v>
      </c>
      <c r="AA8" s="19">
        <v>101.50155728640455</v>
      </c>
      <c r="AB8" s="22">
        <v>1</v>
      </c>
      <c r="AC8" s="22">
        <v>0.16</v>
      </c>
      <c r="AD8" s="22">
        <v>0.84</v>
      </c>
      <c r="AE8" s="19">
        <v>0</v>
      </c>
      <c r="AF8" s="19">
        <v>16.240249165824729</v>
      </c>
      <c r="AG8" s="19">
        <v>85.261308120579812</v>
      </c>
      <c r="AH8" s="19">
        <v>37608.316405135702</v>
      </c>
      <c r="AI8" s="19">
        <v>1876.992</v>
      </c>
      <c r="AJ8" s="19">
        <v>37847.098345367602</v>
      </c>
      <c r="AK8" s="19">
        <v>34072.367191081197</v>
      </c>
      <c r="AL8" s="23">
        <v>74.238223095426093</v>
      </c>
      <c r="AM8" s="19">
        <v>91.37816322793735</v>
      </c>
      <c r="AN8">
        <v>0.80718933333333343</v>
      </c>
      <c r="AO8">
        <v>0.53476293333333336</v>
      </c>
      <c r="AP8">
        <v>0.18161759999999999</v>
      </c>
      <c r="AQ8">
        <v>1</v>
      </c>
      <c r="AR8">
        <v>0</v>
      </c>
      <c r="AS8">
        <v>2</v>
      </c>
      <c r="AT8">
        <v>1.48</v>
      </c>
      <c r="AU8">
        <v>1</v>
      </c>
      <c r="AV8">
        <v>2</v>
      </c>
      <c r="AW8">
        <v>1.5</v>
      </c>
      <c r="AX8">
        <v>1</v>
      </c>
      <c r="AY8">
        <v>2</v>
      </c>
      <c r="AZ8">
        <v>0.6</v>
      </c>
      <c r="BA8">
        <v>0.3</v>
      </c>
      <c r="BB8">
        <v>0.8</v>
      </c>
      <c r="BC8" s="27">
        <v>0.34266875499945548</v>
      </c>
      <c r="BD8" s="28">
        <v>0.49046119716919889</v>
      </c>
      <c r="BE8" s="28">
        <v>0.28809563769995339</v>
      </c>
      <c r="BF8" s="28">
        <f t="shared" si="0"/>
        <v>0.526518806069325</v>
      </c>
      <c r="BG8" s="29" t="s">
        <v>106</v>
      </c>
      <c r="BH8">
        <v>0.33472256659945554</v>
      </c>
      <c r="BI8">
        <v>0.31798103516919884</v>
      </c>
      <c r="BJ8">
        <v>0.25115412970795337</v>
      </c>
      <c r="BK8">
        <f t="shared" si="1"/>
        <v>0.48957729807732497</v>
      </c>
      <c r="BL8" t="s">
        <v>106</v>
      </c>
      <c r="BM8" s="27">
        <v>0.35208592659945553</v>
      </c>
      <c r="BN8" s="28">
        <v>0.60803067226919882</v>
      </c>
      <c r="BO8" s="28">
        <v>0.32066698365795337</v>
      </c>
      <c r="BP8" s="28">
        <f t="shared" si="2"/>
        <v>0.55909015202732504</v>
      </c>
      <c r="BQ8" s="29" t="s">
        <v>106</v>
      </c>
      <c r="BR8">
        <v>0.25602880175750353</v>
      </c>
      <c r="BS8">
        <v>0.49046119716919889</v>
      </c>
      <c r="BT8">
        <v>0.23433409112272133</v>
      </c>
      <c r="BU8">
        <f t="shared" si="3"/>
        <v>0.47275725949209296</v>
      </c>
      <c r="BV8" t="s">
        <v>106</v>
      </c>
      <c r="BW8" s="27">
        <v>0.24808261335750353</v>
      </c>
      <c r="BX8" s="28">
        <v>0.31798103516919884</v>
      </c>
      <c r="BY8" s="28">
        <v>0.19739258313072133</v>
      </c>
      <c r="BZ8" s="28">
        <f t="shared" si="4"/>
        <v>0.435815751500093</v>
      </c>
      <c r="CA8" s="29" t="s">
        <v>106</v>
      </c>
      <c r="CB8">
        <v>0.26544597335750353</v>
      </c>
      <c r="CC8">
        <v>0.60803067226919882</v>
      </c>
      <c r="CD8">
        <v>0.26690543708072134</v>
      </c>
      <c r="CE8">
        <f t="shared" si="5"/>
        <v>0.50386914172687514</v>
      </c>
      <c r="CF8" t="s">
        <v>107</v>
      </c>
      <c r="CG8" s="27">
        <v>0.14371775125867686</v>
      </c>
      <c r="CH8" s="28">
        <v>0.49046119716919889</v>
      </c>
      <c r="CI8" s="28">
        <v>0.16464319741149464</v>
      </c>
      <c r="CJ8" s="28">
        <f t="shared" si="6"/>
        <v>0.38214091962804853</v>
      </c>
      <c r="CK8" s="29" t="s">
        <v>107</v>
      </c>
      <c r="CL8">
        <v>0.13577156285867684</v>
      </c>
      <c r="CM8">
        <v>0.31798103516919884</v>
      </c>
      <c r="CN8">
        <v>0.12770168941949467</v>
      </c>
      <c r="CO8">
        <f t="shared" si="7"/>
        <v>0.36612485778886628</v>
      </c>
      <c r="CP8" t="s">
        <v>106</v>
      </c>
      <c r="CQ8" s="27">
        <v>0.15313492285867686</v>
      </c>
      <c r="CR8" s="28">
        <v>0.60803067226919882</v>
      </c>
      <c r="CS8" s="28">
        <v>0.19721454336949468</v>
      </c>
      <c r="CT8" s="28">
        <f t="shared" si="8"/>
        <v>0.39155809122804852</v>
      </c>
      <c r="CU8" s="29" t="s">
        <v>107</v>
      </c>
      <c r="CV8">
        <v>60602.2254825653</v>
      </c>
      <c r="CW8">
        <v>12687.6946608005</v>
      </c>
      <c r="CX8">
        <v>0.23842316836937164</v>
      </c>
      <c r="CY8">
        <f t="shared" si="9"/>
        <v>0.7288843655385705</v>
      </c>
      <c r="CZ8">
        <f t="shared" si="10"/>
        <v>0.58109192336882709</v>
      </c>
    </row>
    <row r="9" spans="1:117" x14ac:dyDescent="0.25">
      <c r="A9">
        <v>1</v>
      </c>
      <c r="B9" s="15">
        <v>102</v>
      </c>
      <c r="C9" s="15">
        <v>-67.442307319999998</v>
      </c>
      <c r="D9" s="15">
        <v>-15.767920200000001</v>
      </c>
      <c r="E9" s="15">
        <v>1041</v>
      </c>
      <c r="F9" s="15">
        <v>1</v>
      </c>
      <c r="G9" s="15">
        <v>0</v>
      </c>
      <c r="H9" s="17">
        <v>3</v>
      </c>
      <c r="I9" s="19">
        <v>0</v>
      </c>
      <c r="J9" s="19">
        <v>0</v>
      </c>
      <c r="K9" s="19">
        <v>1</v>
      </c>
      <c r="L9" s="15">
        <v>0</v>
      </c>
      <c r="M9" s="15">
        <v>0</v>
      </c>
      <c r="N9" s="15">
        <v>1.2032</v>
      </c>
      <c r="O9" s="19">
        <v>232.541248</v>
      </c>
      <c r="P9" s="19">
        <v>65.049921658366728</v>
      </c>
      <c r="Q9" s="20">
        <v>3.5748121146290499</v>
      </c>
      <c r="R9" s="21">
        <v>0.156</v>
      </c>
      <c r="S9" s="22">
        <v>0.24899999999999997</v>
      </c>
      <c r="T9" s="22">
        <v>0.751</v>
      </c>
      <c r="U9" s="19">
        <v>0</v>
      </c>
      <c r="V9" s="19">
        <v>16.197430492933314</v>
      </c>
      <c r="W9" s="19">
        <v>48.852491165433413</v>
      </c>
      <c r="X9" s="19">
        <v>4492.0907726360992</v>
      </c>
      <c r="Y9" s="19">
        <v>1560</v>
      </c>
      <c r="Z9" s="19">
        <v>6052.0907726360992</v>
      </c>
      <c r="AA9" s="19">
        <v>78.266261037300126</v>
      </c>
      <c r="AB9" s="22">
        <v>1</v>
      </c>
      <c r="AC9" s="22">
        <v>0.25699999999999995</v>
      </c>
      <c r="AD9" s="22">
        <v>0.7430000000000001</v>
      </c>
      <c r="AE9" s="19">
        <v>0</v>
      </c>
      <c r="AF9" s="19">
        <v>20.114429086586128</v>
      </c>
      <c r="AG9" s="19">
        <v>58.151831950714005</v>
      </c>
      <c r="AH9" s="19">
        <v>37796.669150441507</v>
      </c>
      <c r="AI9" s="19">
        <v>1876.992</v>
      </c>
      <c r="AJ9" s="19">
        <v>38027.246487653101</v>
      </c>
      <c r="AK9" s="19">
        <v>33096.738474483202</v>
      </c>
      <c r="AL9" s="23">
        <v>54.90213387966152</v>
      </c>
      <c r="AM9" s="19">
        <v>68.118473258594918</v>
      </c>
      <c r="AN9">
        <v>0.82875733333333335</v>
      </c>
      <c r="AO9">
        <v>0.54905173333333335</v>
      </c>
      <c r="AP9">
        <v>0.18647039999999998</v>
      </c>
      <c r="AQ9">
        <v>1</v>
      </c>
      <c r="AR9">
        <v>0</v>
      </c>
      <c r="AS9">
        <v>2</v>
      </c>
      <c r="AT9">
        <v>1.48</v>
      </c>
      <c r="AU9">
        <v>1</v>
      </c>
      <c r="AV9">
        <v>2</v>
      </c>
      <c r="AW9">
        <v>1.5</v>
      </c>
      <c r="AX9">
        <v>1</v>
      </c>
      <c r="AY9">
        <v>2</v>
      </c>
      <c r="AZ9">
        <v>0.6</v>
      </c>
      <c r="BA9">
        <v>0.3</v>
      </c>
      <c r="BB9">
        <v>0.8</v>
      </c>
      <c r="BC9" s="27">
        <v>0.36049772490088194</v>
      </c>
      <c r="BD9" s="28">
        <v>0.58142514039706883</v>
      </c>
      <c r="BE9" s="28">
        <v>0.30377224821854998</v>
      </c>
      <c r="BF9" s="28">
        <f t="shared" si="0"/>
        <v>0.51629408310292768</v>
      </c>
      <c r="BG9" s="29" t="s">
        <v>106</v>
      </c>
      <c r="BH9">
        <v>0.35255153650088195</v>
      </c>
      <c r="BI9">
        <v>0.40894497839706878</v>
      </c>
      <c r="BJ9">
        <v>0.26683074022654996</v>
      </c>
      <c r="BK9">
        <f t="shared" si="1"/>
        <v>0.47935257511092771</v>
      </c>
      <c r="BL9" t="s">
        <v>106</v>
      </c>
      <c r="BM9" s="27">
        <v>0.36991489650088194</v>
      </c>
      <c r="BN9" s="28">
        <v>0.69899461549706876</v>
      </c>
      <c r="BO9" s="28">
        <v>0.33634359417654996</v>
      </c>
      <c r="BP9" s="28">
        <f t="shared" si="2"/>
        <v>0.54886542906092772</v>
      </c>
      <c r="BQ9" s="29" t="s">
        <v>106</v>
      </c>
      <c r="BR9">
        <v>0.27154276273307393</v>
      </c>
      <c r="BS9">
        <v>0.58142514039706883</v>
      </c>
      <c r="BT9">
        <v>0.24857419970962194</v>
      </c>
      <c r="BU9">
        <f t="shared" si="3"/>
        <v>0.46109603459399973</v>
      </c>
      <c r="BV9" t="s">
        <v>106</v>
      </c>
      <c r="BW9" s="27">
        <v>0.26359657433307393</v>
      </c>
      <c r="BX9" s="28">
        <v>0.40894497839706878</v>
      </c>
      <c r="BY9" s="28">
        <v>0.21163269171762195</v>
      </c>
      <c r="BZ9" s="28">
        <f t="shared" si="4"/>
        <v>0.4241545266019997</v>
      </c>
      <c r="CA9" s="29" t="s">
        <v>106</v>
      </c>
      <c r="CB9">
        <v>0.28095993433307392</v>
      </c>
      <c r="CC9">
        <v>0.69899461549706876</v>
      </c>
      <c r="CD9">
        <v>0.28114554566762195</v>
      </c>
      <c r="CE9">
        <f t="shared" si="5"/>
        <v>0.49348176921745168</v>
      </c>
      <c r="CF9" t="s">
        <v>107</v>
      </c>
      <c r="CG9" s="27">
        <v>0.15623077473776723</v>
      </c>
      <c r="CH9" s="28">
        <v>0.58142514039706883</v>
      </c>
      <c r="CI9" s="28">
        <v>0.177021173864715</v>
      </c>
      <c r="CJ9" s="28">
        <f t="shared" si="6"/>
        <v>0.36875260962214496</v>
      </c>
      <c r="CK9" s="29" t="s">
        <v>107</v>
      </c>
      <c r="CL9">
        <v>0.14828458633776723</v>
      </c>
      <c r="CM9">
        <v>0.40894497839706878</v>
      </c>
      <c r="CN9">
        <v>0.14007966587271528</v>
      </c>
      <c r="CO9">
        <f t="shared" si="7"/>
        <v>0.35260150075709307</v>
      </c>
      <c r="CP9" t="s">
        <v>106</v>
      </c>
      <c r="CQ9" s="27">
        <v>0.16564794633776722</v>
      </c>
      <c r="CR9" s="28">
        <v>0.69899461549706876</v>
      </c>
      <c r="CS9" s="28">
        <v>0.20959251982271532</v>
      </c>
      <c r="CT9" s="28">
        <f t="shared" si="8"/>
        <v>0.37816978122214495</v>
      </c>
      <c r="CU9" s="29" t="s">
        <v>107</v>
      </c>
      <c r="CV9">
        <v>53674.112579622597</v>
      </c>
      <c r="CW9">
        <v>9783.2826296625208</v>
      </c>
      <c r="CX9">
        <v>0.21252183488437776</v>
      </c>
      <c r="CY9">
        <f t="shared" si="9"/>
        <v>0.79394697528144653</v>
      </c>
      <c r="CZ9">
        <f t="shared" si="10"/>
        <v>0.57301955978525965</v>
      </c>
      <c r="DB9" s="52"/>
      <c r="DC9" s="52"/>
    </row>
    <row r="10" spans="1:117" x14ac:dyDescent="0.25">
      <c r="A10">
        <v>1</v>
      </c>
      <c r="B10" s="15">
        <v>108</v>
      </c>
      <c r="C10" s="15">
        <v>-68.318364500000001</v>
      </c>
      <c r="D10" s="15">
        <v>-16.391196149999999</v>
      </c>
      <c r="E10" s="15">
        <v>4120</v>
      </c>
      <c r="F10" s="15">
        <v>1</v>
      </c>
      <c r="G10" s="15">
        <v>0</v>
      </c>
      <c r="H10" s="17">
        <v>3</v>
      </c>
      <c r="I10" s="19">
        <v>0</v>
      </c>
      <c r="J10" s="19">
        <v>0</v>
      </c>
      <c r="K10" s="19">
        <v>1</v>
      </c>
      <c r="L10" s="15">
        <v>0</v>
      </c>
      <c r="M10" s="15">
        <v>0</v>
      </c>
      <c r="N10" s="15">
        <v>1.2032</v>
      </c>
      <c r="O10" s="19">
        <v>417.847555</v>
      </c>
      <c r="P10" s="19">
        <v>116.88657799770041</v>
      </c>
      <c r="Q10" s="20">
        <v>3.5748121140839677</v>
      </c>
      <c r="R10" s="21">
        <v>0.36499999999999999</v>
      </c>
      <c r="S10" s="22">
        <v>0.17800000000000002</v>
      </c>
      <c r="T10" s="22">
        <v>0.82300000000000006</v>
      </c>
      <c r="U10" s="19">
        <v>0</v>
      </c>
      <c r="V10" s="19">
        <v>20.805810883590677</v>
      </c>
      <c r="W10" s="19">
        <v>96.197653692107451</v>
      </c>
      <c r="X10" s="19">
        <v>15612.616783861435</v>
      </c>
      <c r="Y10" s="19">
        <v>1560</v>
      </c>
      <c r="Z10" s="19">
        <v>17172.616783861435</v>
      </c>
      <c r="AA10" s="19">
        <v>140.63468777580709</v>
      </c>
      <c r="AB10" s="22">
        <v>1</v>
      </c>
      <c r="AC10" s="22">
        <v>0.18700000000000003</v>
      </c>
      <c r="AD10" s="22">
        <v>0.81299999999999994</v>
      </c>
      <c r="AE10" s="19">
        <v>0</v>
      </c>
      <c r="AF10" s="19">
        <v>26.29868661407593</v>
      </c>
      <c r="AG10" s="19">
        <v>114.33600116173116</v>
      </c>
      <c r="AH10" s="19">
        <v>56508.068089436987</v>
      </c>
      <c r="AI10" s="19">
        <v>1876.992</v>
      </c>
      <c r="AJ10" s="19">
        <v>55923.580953255201</v>
      </c>
      <c r="AK10" s="19">
        <v>38958.340157097497</v>
      </c>
      <c r="AL10" s="23">
        <v>74.222977028539759</v>
      </c>
      <c r="AM10" s="19">
        <v>97.97108680664644</v>
      </c>
      <c r="AN10">
        <v>0.8143786666666667</v>
      </c>
      <c r="AO10">
        <v>0.53952586666666669</v>
      </c>
      <c r="AP10">
        <v>0.18323519999999999</v>
      </c>
      <c r="AQ10">
        <v>1</v>
      </c>
      <c r="AR10">
        <v>0</v>
      </c>
      <c r="AS10">
        <v>2</v>
      </c>
      <c r="AT10">
        <v>1.48</v>
      </c>
      <c r="AU10">
        <v>1</v>
      </c>
      <c r="AV10">
        <v>2</v>
      </c>
      <c r="AW10">
        <v>1.5</v>
      </c>
      <c r="AX10">
        <v>1</v>
      </c>
      <c r="AY10">
        <v>2</v>
      </c>
      <c r="AZ10">
        <v>0.6</v>
      </c>
      <c r="BA10">
        <v>0.3</v>
      </c>
      <c r="BB10">
        <v>0.8</v>
      </c>
      <c r="BC10" s="27">
        <v>0.34279328544404319</v>
      </c>
      <c r="BD10" s="28">
        <v>0.50891563292345388</v>
      </c>
      <c r="BE10" s="28">
        <v>0.28756751894498311</v>
      </c>
      <c r="BF10" s="28">
        <f t="shared" si="0"/>
        <v>0.538645581423707</v>
      </c>
      <c r="BG10" s="29" t="s">
        <v>106</v>
      </c>
      <c r="BH10">
        <v>0.33484709704404325</v>
      </c>
      <c r="BI10">
        <v>0.33643547092345388</v>
      </c>
      <c r="BJ10">
        <v>0.25062601095298309</v>
      </c>
      <c r="BK10">
        <f t="shared" si="1"/>
        <v>0.50170407343170687</v>
      </c>
      <c r="BL10" t="s">
        <v>106</v>
      </c>
      <c r="BM10" s="27">
        <v>0.35221045704404325</v>
      </c>
      <c r="BN10" s="28">
        <v>0.62648510802345392</v>
      </c>
      <c r="BO10" s="28">
        <v>0.3201388649029831</v>
      </c>
      <c r="BP10" s="28">
        <f t="shared" si="2"/>
        <v>0.57121692738170693</v>
      </c>
      <c r="BQ10" s="29" t="s">
        <v>106</v>
      </c>
      <c r="BR10">
        <v>0.25538166256013922</v>
      </c>
      <c r="BS10">
        <v>0.50891563292345388</v>
      </c>
      <c r="BT10">
        <v>0.23332713839051905</v>
      </c>
      <c r="BU10">
        <f t="shared" si="3"/>
        <v>0.48440520086924288</v>
      </c>
      <c r="BV10" t="s">
        <v>106</v>
      </c>
      <c r="BW10" s="27">
        <v>0.24743547416013922</v>
      </c>
      <c r="BX10" s="28">
        <v>0.33643547092345388</v>
      </c>
      <c r="BY10" s="28">
        <v>0.19638563039851908</v>
      </c>
      <c r="BZ10" s="28">
        <f t="shared" si="4"/>
        <v>0.44746369287724291</v>
      </c>
      <c r="CA10" s="29" t="s">
        <v>106</v>
      </c>
      <c r="CB10">
        <v>0.26479883416013922</v>
      </c>
      <c r="CC10">
        <v>0.62648510802345392</v>
      </c>
      <c r="CD10">
        <v>0.26589848434851904</v>
      </c>
      <c r="CE10">
        <f t="shared" si="5"/>
        <v>0.51587689663886305</v>
      </c>
      <c r="CF10" t="s">
        <v>107</v>
      </c>
      <c r="CG10" s="27">
        <v>0.14207029956248587</v>
      </c>
      <c r="CH10" s="28">
        <v>0.50891563292345388</v>
      </c>
      <c r="CI10" s="28">
        <v>0.1630155339680657</v>
      </c>
      <c r="CJ10" s="28">
        <f t="shared" si="6"/>
        <v>0.39314836204120973</v>
      </c>
      <c r="CK10" s="29" t="s">
        <v>107</v>
      </c>
      <c r="CL10">
        <v>0.13412411116248588</v>
      </c>
      <c r="CM10">
        <v>0.33643547092345388</v>
      </c>
      <c r="CN10">
        <v>0.12607402597606573</v>
      </c>
      <c r="CO10">
        <f t="shared" si="7"/>
        <v>0.37715208845478954</v>
      </c>
      <c r="CP10" t="s">
        <v>106</v>
      </c>
      <c r="CQ10" s="27">
        <v>0.15148747116248587</v>
      </c>
      <c r="CR10" s="28">
        <v>0.62648510802345392</v>
      </c>
      <c r="CS10" s="28">
        <v>0.19558687992606574</v>
      </c>
      <c r="CT10" s="28">
        <f t="shared" si="8"/>
        <v>0.40256553364120973</v>
      </c>
      <c r="CU10" s="29" t="s">
        <v>107</v>
      </c>
      <c r="CV10">
        <v>70668.2227656178</v>
      </c>
      <c r="CW10">
        <v>17579.335971975899</v>
      </c>
      <c r="CX10">
        <v>0.25107806247872383</v>
      </c>
      <c r="CY10">
        <f t="shared" si="9"/>
        <v>0.75999369540217776</v>
      </c>
      <c r="CZ10">
        <f t="shared" si="10"/>
        <v>0.59387134792276708</v>
      </c>
      <c r="DB10" s="52"/>
      <c r="DC10" s="52"/>
    </row>
    <row r="11" spans="1:117" x14ac:dyDescent="0.25">
      <c r="A11">
        <v>1</v>
      </c>
      <c r="B11" s="15">
        <v>197</v>
      </c>
      <c r="C11" s="15">
        <v>-61.855843749999998</v>
      </c>
      <c r="D11" s="15">
        <v>-15.45753002</v>
      </c>
      <c r="E11" s="15">
        <v>351</v>
      </c>
      <c r="F11" s="15">
        <v>0</v>
      </c>
      <c r="G11" s="15">
        <v>0</v>
      </c>
      <c r="H11" s="17">
        <v>2</v>
      </c>
      <c r="I11" s="19">
        <v>0</v>
      </c>
      <c r="J11" s="19">
        <v>0</v>
      </c>
      <c r="K11" s="19">
        <v>0</v>
      </c>
      <c r="L11" s="15">
        <v>0</v>
      </c>
      <c r="M11" s="15">
        <v>0</v>
      </c>
      <c r="N11" s="15">
        <v>0</v>
      </c>
      <c r="O11" s="19">
        <v>221.64087699999999</v>
      </c>
      <c r="P11" s="19">
        <v>62.000706584743718</v>
      </c>
      <c r="Q11" s="20">
        <v>3.574812114391908</v>
      </c>
      <c r="R11" s="21">
        <v>0.13100000000000001</v>
      </c>
      <c r="S11" s="22">
        <v>0.23800000000000002</v>
      </c>
      <c r="T11" s="22">
        <v>0.76200000000000001</v>
      </c>
      <c r="U11" s="19">
        <v>0</v>
      </c>
      <c r="V11" s="19">
        <v>14.756168167169006</v>
      </c>
      <c r="W11" s="19">
        <v>47.244538417574717</v>
      </c>
      <c r="X11" s="19">
        <v>2649.7352334379643</v>
      </c>
      <c r="Y11" s="19">
        <v>0</v>
      </c>
      <c r="Z11" s="19">
        <v>2649.7352334379643</v>
      </c>
      <c r="AA11" s="19">
        <v>74.597530047520749</v>
      </c>
      <c r="AB11" s="22">
        <v>1</v>
      </c>
      <c r="AC11" s="22">
        <v>0.24000000000000002</v>
      </c>
      <c r="AD11" s="22">
        <v>0.76</v>
      </c>
      <c r="AE11" s="19">
        <v>0</v>
      </c>
      <c r="AF11" s="19">
        <v>17.903407211404982</v>
      </c>
      <c r="AG11" s="19">
        <v>56.694122836115767</v>
      </c>
      <c r="AH11" s="19">
        <v>26199.905791194087</v>
      </c>
      <c r="AI11" s="19">
        <v>0</v>
      </c>
      <c r="AJ11" s="19">
        <v>25058.6436038625</v>
      </c>
      <c r="AK11" s="19">
        <v>22330.287548154502</v>
      </c>
      <c r="AL11" s="23">
        <v>53.878614022142287</v>
      </c>
      <c r="AM11" s="19">
        <v>66.475437484919325</v>
      </c>
      <c r="AN11">
        <v>0.87189333333333341</v>
      </c>
      <c r="AO11">
        <v>0.57762933333333333</v>
      </c>
      <c r="AP11">
        <v>0.19617599999999999</v>
      </c>
      <c r="AQ11">
        <v>1</v>
      </c>
      <c r="AR11">
        <v>0</v>
      </c>
      <c r="AS11">
        <v>2</v>
      </c>
      <c r="AT11">
        <v>1.48</v>
      </c>
      <c r="AU11">
        <v>1</v>
      </c>
      <c r="AV11">
        <v>2</v>
      </c>
      <c r="AW11">
        <v>1.5</v>
      </c>
      <c r="AX11">
        <v>1</v>
      </c>
      <c r="AY11">
        <v>2</v>
      </c>
      <c r="AZ11">
        <v>0.6</v>
      </c>
      <c r="BA11">
        <v>0.3</v>
      </c>
      <c r="BB11">
        <v>0.8</v>
      </c>
      <c r="BC11" s="27">
        <v>0.38073754054799175</v>
      </c>
      <c r="BD11" s="28">
        <v>0.63709055382420154</v>
      </c>
      <c r="BE11" s="28">
        <v>0.34282551841191017</v>
      </c>
      <c r="BF11" s="28">
        <f t="shared" si="0"/>
        <v>0.64966100805479687</v>
      </c>
      <c r="BG11" s="29" t="s">
        <v>106</v>
      </c>
      <c r="BH11">
        <v>0.37355263254799176</v>
      </c>
      <c r="BI11">
        <v>0.45959024972420148</v>
      </c>
      <c r="BJ11">
        <v>0.31706399213591019</v>
      </c>
      <c r="BK11">
        <f t="shared" si="1"/>
        <v>0.62389948177879684</v>
      </c>
      <c r="BL11" t="s">
        <v>106</v>
      </c>
      <c r="BM11" s="27">
        <v>0.38931487254799174</v>
      </c>
      <c r="BN11" s="28">
        <v>0.75548310102420158</v>
      </c>
      <c r="BO11" s="28">
        <v>0.3671372011859102</v>
      </c>
      <c r="BP11" s="28">
        <f t="shared" si="2"/>
        <v>0.67397269082879685</v>
      </c>
      <c r="BQ11" s="29" t="s">
        <v>106</v>
      </c>
      <c r="BR11">
        <v>0.28724534491031173</v>
      </c>
      <c r="BS11">
        <v>0.63709055382420154</v>
      </c>
      <c r="BT11">
        <v>0.27243445129630212</v>
      </c>
      <c r="BU11">
        <f t="shared" si="3"/>
        <v>0.57926994093918882</v>
      </c>
      <c r="BV11" t="s">
        <v>106</v>
      </c>
      <c r="BW11" s="27">
        <v>0.28006043691031168</v>
      </c>
      <c r="BX11" s="28">
        <v>0.45959024972420148</v>
      </c>
      <c r="BY11" s="28">
        <v>0.24667292502030211</v>
      </c>
      <c r="BZ11" s="28">
        <f t="shared" si="4"/>
        <v>0.55350841466318879</v>
      </c>
      <c r="CA11" s="29" t="s">
        <v>106</v>
      </c>
      <c r="CB11">
        <v>0.29582267691031172</v>
      </c>
      <c r="CC11">
        <v>0.75548310102420158</v>
      </c>
      <c r="CD11">
        <v>0.29674613407030215</v>
      </c>
      <c r="CE11">
        <f t="shared" si="5"/>
        <v>0.60265816655319837</v>
      </c>
      <c r="CF11" t="s">
        <v>107</v>
      </c>
      <c r="CG11" s="27">
        <v>0.16605175797257837</v>
      </c>
      <c r="CH11" s="28">
        <v>0.63709055382420154</v>
      </c>
      <c r="CI11" s="28">
        <v>0.18118677170199543</v>
      </c>
      <c r="CJ11" s="28">
        <f t="shared" si="6"/>
        <v>0.47288724761546502</v>
      </c>
      <c r="CK11" s="29" t="s">
        <v>107</v>
      </c>
      <c r="CL11">
        <v>0.15886684997257838</v>
      </c>
      <c r="CM11">
        <v>0.45959024972420148</v>
      </c>
      <c r="CN11">
        <v>0.15542524542599542</v>
      </c>
      <c r="CO11">
        <f t="shared" si="7"/>
        <v>0.4622607350688821</v>
      </c>
      <c r="CP11" t="s">
        <v>106</v>
      </c>
      <c r="CQ11" s="27">
        <v>0.17462908997257837</v>
      </c>
      <c r="CR11" s="28">
        <v>0.75548310102420158</v>
      </c>
      <c r="CS11" s="28">
        <v>0.20549845447599541</v>
      </c>
      <c r="CT11" s="28">
        <f t="shared" si="8"/>
        <v>0.48146457961546502</v>
      </c>
      <c r="CU11" s="29" t="s">
        <v>107</v>
      </c>
      <c r="CV11">
        <v>52490.2401765264</v>
      </c>
      <c r="CW11">
        <v>9324.6912559400898</v>
      </c>
      <c r="CX11">
        <v>0.30683548964288665</v>
      </c>
      <c r="CY11">
        <f t="shared" si="9"/>
        <v>0.94392604346708819</v>
      </c>
      <c r="CZ11">
        <f t="shared" si="10"/>
        <v>0.68757303019087845</v>
      </c>
    </row>
    <row r="12" spans="1:117" x14ac:dyDescent="0.25">
      <c r="A12">
        <v>1</v>
      </c>
      <c r="B12" s="15">
        <v>205</v>
      </c>
      <c r="C12" s="15">
        <v>-63.281597329999997</v>
      </c>
      <c r="D12" s="15">
        <v>-20.432010420000001</v>
      </c>
      <c r="E12" s="15">
        <v>811</v>
      </c>
      <c r="F12" s="15">
        <v>1</v>
      </c>
      <c r="G12" s="15">
        <v>0</v>
      </c>
      <c r="H12" s="17">
        <v>4</v>
      </c>
      <c r="I12" s="19">
        <v>1</v>
      </c>
      <c r="J12" s="19">
        <v>3</v>
      </c>
      <c r="K12" s="19">
        <v>1</v>
      </c>
      <c r="L12" s="15">
        <v>2</v>
      </c>
      <c r="M12" s="15">
        <v>1.9414993466458099</v>
      </c>
      <c r="N12" s="15">
        <v>1.2032</v>
      </c>
      <c r="O12" s="19">
        <v>2821.6592310000001</v>
      </c>
      <c r="P12" s="19">
        <v>702.46281511027883</v>
      </c>
      <c r="Q12" s="20">
        <v>4.0168093887745941</v>
      </c>
      <c r="R12" s="21">
        <v>0.80200000000000005</v>
      </c>
      <c r="S12" s="22">
        <v>0.39</v>
      </c>
      <c r="T12" s="22">
        <v>0.61099999999999999</v>
      </c>
      <c r="U12" s="19">
        <v>1</v>
      </c>
      <c r="V12" s="19">
        <v>273.96049789300878</v>
      </c>
      <c r="W12" s="19">
        <v>429.20478003238037</v>
      </c>
      <c r="X12" s="19">
        <v>335514.14346397511</v>
      </c>
      <c r="Y12" s="19">
        <v>23805</v>
      </c>
      <c r="Z12" s="19">
        <v>359319.14346397511</v>
      </c>
      <c r="AA12" s="19">
        <v>845.18377034832429</v>
      </c>
      <c r="AB12" s="22">
        <v>1</v>
      </c>
      <c r="AC12" s="22">
        <v>0.39</v>
      </c>
      <c r="AD12" s="22">
        <v>0.61</v>
      </c>
      <c r="AE12" s="19">
        <v>1</v>
      </c>
      <c r="AF12" s="19">
        <v>329.62167043584651</v>
      </c>
      <c r="AG12" s="19">
        <v>515.56209991247783</v>
      </c>
      <c r="AH12" s="19">
        <v>538420.85564694169</v>
      </c>
      <c r="AI12" s="19">
        <v>30893.989007269724</v>
      </c>
      <c r="AJ12" s="19">
        <v>1126988.1135128899</v>
      </c>
      <c r="AK12" s="19">
        <v>375770.27061524498</v>
      </c>
      <c r="AL12" s="23">
        <v>139.08763739183519</v>
      </c>
      <c r="AM12" s="19">
        <v>281.80859262988065</v>
      </c>
      <c r="AN12">
        <v>0.81078400000000006</v>
      </c>
      <c r="AO12">
        <v>0.53714440000000008</v>
      </c>
      <c r="AP12">
        <v>0.18242639999999999</v>
      </c>
      <c r="AQ12">
        <v>1</v>
      </c>
      <c r="AR12">
        <v>0</v>
      </c>
      <c r="AS12">
        <v>2</v>
      </c>
      <c r="AT12">
        <v>1.48</v>
      </c>
      <c r="AU12">
        <v>1</v>
      </c>
      <c r="AV12">
        <v>2</v>
      </c>
      <c r="AW12">
        <v>1.5</v>
      </c>
      <c r="AX12">
        <v>1</v>
      </c>
      <c r="AY12">
        <v>2</v>
      </c>
      <c r="AZ12">
        <v>0.6</v>
      </c>
      <c r="BA12">
        <v>0.3</v>
      </c>
      <c r="BB12">
        <v>0.8</v>
      </c>
      <c r="BC12" s="27">
        <v>0.32210309896022526</v>
      </c>
      <c r="BD12" s="28">
        <v>0.53990194742944309</v>
      </c>
      <c r="BE12" s="28">
        <v>0.26812055901656012</v>
      </c>
      <c r="BF12" s="28">
        <f t="shared" si="0"/>
        <v>0.28739245270048791</v>
      </c>
      <c r="BG12" s="29" t="s">
        <v>106</v>
      </c>
      <c r="BH12">
        <v>0.31415691056022532</v>
      </c>
      <c r="BI12">
        <v>0.36742178542944304</v>
      </c>
      <c r="BJ12">
        <v>0.2311790510245601</v>
      </c>
      <c r="BK12">
        <f t="shared" si="1"/>
        <v>0.25045094470848789</v>
      </c>
      <c r="BL12" t="s">
        <v>106</v>
      </c>
      <c r="BM12" s="27">
        <v>0.33152027056022532</v>
      </c>
      <c r="BN12" s="28">
        <v>0.65747142252944302</v>
      </c>
      <c r="BO12" s="28">
        <v>0.30069190497456016</v>
      </c>
      <c r="BP12" s="28">
        <f t="shared" si="2"/>
        <v>0.31996379865848795</v>
      </c>
      <c r="BQ12" s="29" t="s">
        <v>106</v>
      </c>
      <c r="BR12">
        <v>0.23507731089729739</v>
      </c>
      <c r="BS12">
        <v>0.53990194742944309</v>
      </c>
      <c r="BT12">
        <v>0.2141195954507121</v>
      </c>
      <c r="BU12">
        <f t="shared" si="3"/>
        <v>0.23339148913463992</v>
      </c>
      <c r="BV12" t="s">
        <v>106</v>
      </c>
      <c r="BW12" s="27">
        <v>0.22713112249729739</v>
      </c>
      <c r="BX12" s="28">
        <v>0.36742178542944304</v>
      </c>
      <c r="BY12" s="28">
        <v>0.17717808745871211</v>
      </c>
      <c r="BZ12" s="28">
        <f t="shared" si="4"/>
        <v>0.19644998114263992</v>
      </c>
      <c r="CA12" s="29" t="s">
        <v>106</v>
      </c>
      <c r="CB12">
        <v>0.24449448249729738</v>
      </c>
      <c r="CC12">
        <v>0.65747142252944302</v>
      </c>
      <c r="CD12">
        <v>0.24669094140871214</v>
      </c>
      <c r="CE12">
        <f t="shared" si="5"/>
        <v>0.26376637618122517</v>
      </c>
      <c r="CF12" t="s">
        <v>107</v>
      </c>
      <c r="CG12" s="27">
        <v>0.12226610414905734</v>
      </c>
      <c r="CH12" s="28">
        <v>0.53990194742944309</v>
      </c>
      <c r="CI12" s="28">
        <v>0.14411834638387211</v>
      </c>
      <c r="CJ12" s="28">
        <f t="shared" si="6"/>
        <v>0.14153799783298515</v>
      </c>
      <c r="CK12" s="29" t="s">
        <v>107</v>
      </c>
      <c r="CL12">
        <v>0.11431991574905734</v>
      </c>
      <c r="CM12">
        <v>0.36742178542944304</v>
      </c>
      <c r="CN12">
        <v>0.1071768383918721</v>
      </c>
      <c r="CO12">
        <f t="shared" si="7"/>
        <v>0.1264487320757999</v>
      </c>
      <c r="CP12" t="s">
        <v>106</v>
      </c>
      <c r="CQ12" s="27">
        <v>0.13168327574905733</v>
      </c>
      <c r="CR12" s="28">
        <v>0.65747142252944302</v>
      </c>
      <c r="CS12" s="28">
        <v>0.17668969234187212</v>
      </c>
      <c r="CT12" s="28">
        <f t="shared" si="8"/>
        <v>0.15095516943298515</v>
      </c>
      <c r="CU12" s="29" t="s">
        <v>107</v>
      </c>
      <c r="CV12">
        <v>30108.0833841192</v>
      </c>
      <c r="CW12">
        <v>35226.074070275499</v>
      </c>
      <c r="CX12">
        <v>1.9271893683927812E-2</v>
      </c>
      <c r="CY12">
        <f t="shared" si="9"/>
        <v>0.55917384111337087</v>
      </c>
      <c r="CZ12">
        <f t="shared" si="10"/>
        <v>0.34137499264415305</v>
      </c>
    </row>
    <row r="13" spans="1:117" x14ac:dyDescent="0.25">
      <c r="A13">
        <v>1</v>
      </c>
      <c r="B13" s="15">
        <v>220</v>
      </c>
      <c r="C13" s="15">
        <v>-62.453374799999999</v>
      </c>
      <c r="D13" s="15">
        <v>-17.261356459999998</v>
      </c>
      <c r="E13" s="15">
        <v>264</v>
      </c>
      <c r="F13" s="15">
        <v>0</v>
      </c>
      <c r="G13" s="15">
        <v>0</v>
      </c>
      <c r="H13" s="17">
        <v>2</v>
      </c>
      <c r="I13" s="19">
        <v>0</v>
      </c>
      <c r="J13" s="19">
        <v>0</v>
      </c>
      <c r="K13" s="19">
        <v>1</v>
      </c>
      <c r="L13" s="15">
        <v>0</v>
      </c>
      <c r="M13" s="15">
        <v>0</v>
      </c>
      <c r="N13" s="15">
        <v>1.2032</v>
      </c>
      <c r="O13" s="19">
        <v>799.36054000000001</v>
      </c>
      <c r="P13" s="19">
        <v>223.60910572074326</v>
      </c>
      <c r="Q13" s="20">
        <v>3.5748121143075919</v>
      </c>
      <c r="R13" s="21">
        <v>0.90500000000000003</v>
      </c>
      <c r="S13" s="22">
        <v>0.48699999999999999</v>
      </c>
      <c r="T13" s="22">
        <v>0.5139999999999999</v>
      </c>
      <c r="U13" s="19">
        <v>0</v>
      </c>
      <c r="V13" s="19">
        <v>108.89763448600196</v>
      </c>
      <c r="W13" s="19">
        <v>114.93508034046201</v>
      </c>
      <c r="X13" s="19">
        <v>116476.9489778212</v>
      </c>
      <c r="Y13" s="19">
        <v>1560</v>
      </c>
      <c r="Z13" s="19">
        <v>118036.9489778212</v>
      </c>
      <c r="AA13" s="19">
        <v>269.04027230109546</v>
      </c>
      <c r="AB13" s="22">
        <v>1</v>
      </c>
      <c r="AC13" s="22">
        <v>0.48799999999999999</v>
      </c>
      <c r="AD13" s="22">
        <v>0.51200000000000001</v>
      </c>
      <c r="AE13" s="19">
        <v>0</v>
      </c>
      <c r="AF13" s="19">
        <v>131.29165288293459</v>
      </c>
      <c r="AG13" s="19">
        <v>137.74861941816087</v>
      </c>
      <c r="AH13" s="19">
        <v>165955.38269319592</v>
      </c>
      <c r="AI13" s="19">
        <v>1876.992</v>
      </c>
      <c r="AJ13" s="19">
        <v>160603.39439170799</v>
      </c>
      <c r="AK13" s="19">
        <v>39801.014571713102</v>
      </c>
      <c r="AL13" s="23">
        <v>21.242865043470605</v>
      </c>
      <c r="AM13" s="19">
        <v>66.674031623822799</v>
      </c>
      <c r="AN13">
        <v>0.86470400000000003</v>
      </c>
      <c r="AO13">
        <v>0.5728664</v>
      </c>
      <c r="AP13">
        <v>0.19455839999999999</v>
      </c>
      <c r="AQ13">
        <v>1</v>
      </c>
      <c r="AR13">
        <v>0</v>
      </c>
      <c r="AS13">
        <v>2</v>
      </c>
      <c r="AT13">
        <v>1.48</v>
      </c>
      <c r="AU13">
        <v>1</v>
      </c>
      <c r="AV13">
        <v>2</v>
      </c>
      <c r="AW13">
        <v>1.5</v>
      </c>
      <c r="AX13">
        <v>1</v>
      </c>
      <c r="AY13">
        <v>2</v>
      </c>
      <c r="AZ13">
        <v>0.6</v>
      </c>
      <c r="BA13">
        <v>0.3</v>
      </c>
      <c r="BB13">
        <v>0.8</v>
      </c>
      <c r="BC13" s="27">
        <v>0.3782969776271185</v>
      </c>
      <c r="BD13" s="28">
        <v>0.63696482686351052</v>
      </c>
      <c r="BE13" s="28">
        <v>0.34095415642001331</v>
      </c>
      <c r="BF13" s="28">
        <f t="shared" si="0"/>
        <v>0.70280463396280235</v>
      </c>
      <c r="BG13" s="29" t="s">
        <v>106</v>
      </c>
      <c r="BH13">
        <v>0.37111206962711851</v>
      </c>
      <c r="BI13">
        <v>0.45946452276351052</v>
      </c>
      <c r="BJ13">
        <v>0.31519263014401333</v>
      </c>
      <c r="BK13">
        <f t="shared" si="1"/>
        <v>0.67704310768680243</v>
      </c>
      <c r="BL13" t="s">
        <v>106</v>
      </c>
      <c r="BM13" s="27">
        <v>0.3868743096271185</v>
      </c>
      <c r="BN13" s="28">
        <v>0.75535737406351067</v>
      </c>
      <c r="BO13" s="28">
        <v>0.36526583919401334</v>
      </c>
      <c r="BP13" s="28">
        <f t="shared" si="2"/>
        <v>0.72711631673680244</v>
      </c>
      <c r="BQ13" s="29" t="s">
        <v>106</v>
      </c>
      <c r="BR13">
        <v>0.28557568656320648</v>
      </c>
      <c r="BS13">
        <v>0.63696482686351052</v>
      </c>
      <c r="BT13">
        <v>0.27114350989696617</v>
      </c>
      <c r="BU13">
        <f t="shared" si="3"/>
        <v>0.63299398743975521</v>
      </c>
      <c r="BV13" t="s">
        <v>106</v>
      </c>
      <c r="BW13" s="27">
        <v>0.27839077856320649</v>
      </c>
      <c r="BX13" s="28">
        <v>0.45946452276351052</v>
      </c>
      <c r="BY13" s="28">
        <v>0.24538198362096614</v>
      </c>
      <c r="BZ13" s="28">
        <f t="shared" si="4"/>
        <v>0.60723246116375518</v>
      </c>
      <c r="CA13" s="29" t="s">
        <v>106</v>
      </c>
      <c r="CB13">
        <v>0.29415301856320647</v>
      </c>
      <c r="CC13">
        <v>0.75535737406351067</v>
      </c>
      <c r="CD13">
        <v>0.29545519267096615</v>
      </c>
      <c r="CE13">
        <f t="shared" si="5"/>
        <v>0.65600349610599551</v>
      </c>
      <c r="CF13" t="s">
        <v>107</v>
      </c>
      <c r="CG13" s="27">
        <v>0.16538142036924647</v>
      </c>
      <c r="CH13" s="28">
        <v>0.63696482686351052</v>
      </c>
      <c r="CI13" s="28">
        <v>0.18064822736709013</v>
      </c>
      <c r="CJ13" s="28">
        <f t="shared" si="6"/>
        <v>0.52723189791203551</v>
      </c>
      <c r="CK13" s="29" t="s">
        <v>107</v>
      </c>
      <c r="CL13">
        <v>0.15819651236924648</v>
      </c>
      <c r="CM13">
        <v>0.45946452276351052</v>
      </c>
      <c r="CN13">
        <v>0.15488670109109012</v>
      </c>
      <c r="CO13">
        <f t="shared" si="7"/>
        <v>0.51673717863387914</v>
      </c>
      <c r="CP13" t="s">
        <v>106</v>
      </c>
      <c r="CQ13" s="27">
        <v>0.17395875236924646</v>
      </c>
      <c r="CR13" s="28">
        <v>0.75535737406351067</v>
      </c>
      <c r="CS13" s="28">
        <v>0.20495991014109011</v>
      </c>
      <c r="CT13" s="28">
        <f t="shared" si="8"/>
        <v>0.5358092299120355</v>
      </c>
      <c r="CU13" s="29" t="s">
        <v>107</v>
      </c>
      <c r="CV13">
        <v>96302.162121866597</v>
      </c>
      <c r="CW13">
        <v>33630.034037636899</v>
      </c>
      <c r="CX13">
        <v>0.36185047754278904</v>
      </c>
      <c r="CY13">
        <f t="shared" si="9"/>
        <v>0.99881530440629951</v>
      </c>
      <c r="CZ13">
        <f t="shared" si="10"/>
        <v>0.74014745516990754</v>
      </c>
    </row>
    <row r="14" spans="1:117" x14ac:dyDescent="0.25">
      <c r="A14">
        <v>1</v>
      </c>
      <c r="B14" s="15">
        <v>245</v>
      </c>
      <c r="C14" s="15">
        <v>-65.403588540000001</v>
      </c>
      <c r="D14" s="15">
        <v>-15.207608069999999</v>
      </c>
      <c r="E14" s="15">
        <v>160</v>
      </c>
      <c r="F14" s="15">
        <v>0</v>
      </c>
      <c r="G14" s="15">
        <v>0</v>
      </c>
      <c r="H14" s="17">
        <v>2</v>
      </c>
      <c r="I14" s="19">
        <v>0</v>
      </c>
      <c r="J14" s="19">
        <v>0</v>
      </c>
      <c r="K14" s="19">
        <v>0</v>
      </c>
      <c r="L14" s="15">
        <v>0</v>
      </c>
      <c r="M14" s="15">
        <v>0</v>
      </c>
      <c r="N14" s="15">
        <v>0</v>
      </c>
      <c r="O14" s="19">
        <v>537.75163599999996</v>
      </c>
      <c r="P14" s="19">
        <v>150.42794386604854</v>
      </c>
      <c r="Q14" s="20">
        <v>3.5748121138905633</v>
      </c>
      <c r="R14" s="21">
        <v>0.68200000000000005</v>
      </c>
      <c r="S14" s="22">
        <v>0.24800000000000003</v>
      </c>
      <c r="T14" s="22">
        <v>0.753</v>
      </c>
      <c r="U14" s="19">
        <v>0</v>
      </c>
      <c r="V14" s="19">
        <v>37.306130078780043</v>
      </c>
      <c r="W14" s="19">
        <v>113.27224173113454</v>
      </c>
      <c r="X14" s="19">
        <v>34505.335056985554</v>
      </c>
      <c r="Y14" s="19">
        <v>0</v>
      </c>
      <c r="Z14" s="19">
        <v>34505.335056985554</v>
      </c>
      <c r="AA14" s="19">
        <v>180.99072863413281</v>
      </c>
      <c r="AB14" s="22">
        <v>1</v>
      </c>
      <c r="AC14" s="22">
        <v>0.27900000000000003</v>
      </c>
      <c r="AD14" s="22">
        <v>0.72099999999999997</v>
      </c>
      <c r="AE14" s="19">
        <v>0</v>
      </c>
      <c r="AF14" s="19">
        <v>50.496413288923058</v>
      </c>
      <c r="AG14" s="19">
        <v>130.49431534520974</v>
      </c>
      <c r="AH14" s="19">
        <v>71127.280389556763</v>
      </c>
      <c r="AI14" s="19">
        <v>0</v>
      </c>
      <c r="AJ14" s="19">
        <v>68028.991560297</v>
      </c>
      <c r="AK14" s="19">
        <v>29467.786383905499</v>
      </c>
      <c r="AL14" s="23">
        <v>47.836086149403428</v>
      </c>
      <c r="AM14" s="19">
        <v>78.398870917487699</v>
      </c>
      <c r="AN14">
        <v>0.80718933333333343</v>
      </c>
      <c r="AO14">
        <v>0.53476293333333336</v>
      </c>
      <c r="AP14">
        <v>0.18161759999999999</v>
      </c>
      <c r="AQ14">
        <v>1</v>
      </c>
      <c r="AR14">
        <v>0</v>
      </c>
      <c r="AS14">
        <v>2</v>
      </c>
      <c r="AT14">
        <v>1.48</v>
      </c>
      <c r="AU14">
        <v>1</v>
      </c>
      <c r="AV14">
        <v>2</v>
      </c>
      <c r="AW14">
        <v>1.5</v>
      </c>
      <c r="AX14">
        <v>1</v>
      </c>
      <c r="AY14">
        <v>2</v>
      </c>
      <c r="AZ14">
        <v>0.6</v>
      </c>
      <c r="BA14">
        <v>0.3</v>
      </c>
      <c r="BB14">
        <v>0.8</v>
      </c>
      <c r="BC14" s="27">
        <v>0.35219422047859744</v>
      </c>
      <c r="BD14" s="28">
        <v>0.63132577222481756</v>
      </c>
      <c r="BE14" s="28">
        <v>0.31970668854808204</v>
      </c>
      <c r="BF14" s="28">
        <f t="shared" si="0"/>
        <v>0.70445780968816818</v>
      </c>
      <c r="BG14" s="29" t="s">
        <v>106</v>
      </c>
      <c r="BH14">
        <v>0.34500931247859745</v>
      </c>
      <c r="BI14">
        <v>0.45382546812481755</v>
      </c>
      <c r="BJ14">
        <v>0.29394516227208212</v>
      </c>
      <c r="BK14">
        <f t="shared" si="1"/>
        <v>0.67869628341216837</v>
      </c>
      <c r="BL14" t="s">
        <v>106</v>
      </c>
      <c r="BM14" s="27">
        <v>0.36077155247859743</v>
      </c>
      <c r="BN14" s="28">
        <v>0.74971831942481759</v>
      </c>
      <c r="BO14" s="28">
        <v>0.34401837132208207</v>
      </c>
      <c r="BP14" s="28">
        <f t="shared" si="2"/>
        <v>0.72876949246216827</v>
      </c>
      <c r="BQ14" s="29" t="s">
        <v>106</v>
      </c>
      <c r="BR14">
        <v>0.26564016600482943</v>
      </c>
      <c r="BS14">
        <v>0.63132577222481756</v>
      </c>
      <c r="BT14">
        <v>0.25453940676552128</v>
      </c>
      <c r="BU14">
        <f t="shared" si="3"/>
        <v>0.63929052790560748</v>
      </c>
      <c r="BV14" t="s">
        <v>106</v>
      </c>
      <c r="BW14" s="27">
        <v>0.25845525800482938</v>
      </c>
      <c r="BX14" s="28">
        <v>0.45382546812481755</v>
      </c>
      <c r="BY14" s="28">
        <v>0.22877788048952125</v>
      </c>
      <c r="BZ14" s="28">
        <f t="shared" si="4"/>
        <v>0.61352900162960744</v>
      </c>
      <c r="CA14" s="29" t="s">
        <v>106</v>
      </c>
      <c r="CB14">
        <v>0.27421749800482942</v>
      </c>
      <c r="CC14">
        <v>0.74971831942481759</v>
      </c>
      <c r="CD14">
        <v>0.27885108953952126</v>
      </c>
      <c r="CE14">
        <f t="shared" si="5"/>
        <v>0.65896861914491556</v>
      </c>
      <c r="CF14" t="s">
        <v>107</v>
      </c>
      <c r="CG14" s="27">
        <v>0.15344046576105608</v>
      </c>
      <c r="CH14" s="28">
        <v>0.63132577222481756</v>
      </c>
      <c r="CI14" s="28">
        <v>0.17006330075109055</v>
      </c>
      <c r="CJ14" s="28">
        <f t="shared" si="6"/>
        <v>0.53819158690114222</v>
      </c>
      <c r="CK14" s="29" t="s">
        <v>107</v>
      </c>
      <c r="CL14">
        <v>0.14625555776105609</v>
      </c>
      <c r="CM14">
        <v>0.45382546812481755</v>
      </c>
      <c r="CN14">
        <v>0.14430177447509054</v>
      </c>
      <c r="CO14">
        <f t="shared" si="7"/>
        <v>0.52905289561517677</v>
      </c>
      <c r="CP14" t="s">
        <v>106</v>
      </c>
      <c r="CQ14" s="27">
        <v>0.16201779776105607</v>
      </c>
      <c r="CR14" s="28">
        <v>0.74971831942481759</v>
      </c>
      <c r="CS14" s="28">
        <v>0.19437498352509058</v>
      </c>
      <c r="CT14" s="28">
        <f t="shared" si="8"/>
        <v>0.54676891890114221</v>
      </c>
      <c r="CU14" s="29" t="s">
        <v>107</v>
      </c>
      <c r="CV14">
        <v>79663.265334188196</v>
      </c>
      <c r="CW14">
        <v>22623.8410792666</v>
      </c>
      <c r="CX14">
        <v>0.38475112114008619</v>
      </c>
      <c r="CY14">
        <f t="shared" si="9"/>
        <v>1.0160768933649038</v>
      </c>
      <c r="CZ14">
        <f t="shared" si="10"/>
        <v>0.73694534161868364</v>
      </c>
    </row>
    <row r="15" spans="1:117" x14ac:dyDescent="0.25">
      <c r="A15">
        <v>1</v>
      </c>
      <c r="B15" s="15">
        <v>258</v>
      </c>
      <c r="C15" s="15">
        <v>-64.896436710000003</v>
      </c>
      <c r="D15" s="15">
        <v>-16.164049609999999</v>
      </c>
      <c r="E15" s="15">
        <v>193</v>
      </c>
      <c r="F15" s="15">
        <v>0</v>
      </c>
      <c r="G15" s="15">
        <v>0</v>
      </c>
      <c r="H15" s="17">
        <v>3</v>
      </c>
      <c r="I15" s="19">
        <v>1</v>
      </c>
      <c r="J15" s="19">
        <v>4</v>
      </c>
      <c r="K15" s="19">
        <v>0</v>
      </c>
      <c r="L15" s="15">
        <v>0</v>
      </c>
      <c r="M15" s="15">
        <v>1.9414993466458099</v>
      </c>
      <c r="N15" s="15">
        <v>0</v>
      </c>
      <c r="O15" s="19">
        <v>159.872108</v>
      </c>
      <c r="P15" s="19">
        <v>44.721821138299156</v>
      </c>
      <c r="Q15" s="20">
        <v>3.5748121147751677</v>
      </c>
      <c r="R15" s="21">
        <v>4.4999999999999998E-2</v>
      </c>
      <c r="S15" s="22">
        <v>0.224</v>
      </c>
      <c r="T15" s="22">
        <v>0.77700000000000002</v>
      </c>
      <c r="U15" s="19">
        <v>0</v>
      </c>
      <c r="V15" s="19">
        <v>10.01768793497901</v>
      </c>
      <c r="W15" s="19">
        <v>34.748855024458443</v>
      </c>
      <c r="X15" s="19">
        <v>628.52226315050189</v>
      </c>
      <c r="Y15" s="19">
        <v>2370</v>
      </c>
      <c r="Z15" s="19">
        <v>2998.5222631505021</v>
      </c>
      <c r="AA15" s="19">
        <v>53.808054448520082</v>
      </c>
      <c r="AB15" s="22">
        <v>1</v>
      </c>
      <c r="AC15" s="22">
        <v>0.246</v>
      </c>
      <c r="AD15" s="22">
        <v>0.754</v>
      </c>
      <c r="AE15" s="19">
        <v>0</v>
      </c>
      <c r="AF15" s="19">
        <v>13.23678139433594</v>
      </c>
      <c r="AG15" s="19">
        <v>40.57127305418414</v>
      </c>
      <c r="AH15" s="19">
        <v>19244.085854904049</v>
      </c>
      <c r="AI15" s="19">
        <v>4601.3534515505698</v>
      </c>
      <c r="AJ15" s="19">
        <v>23007.171126822701</v>
      </c>
      <c r="AK15" s="19">
        <v>22146.676966311101</v>
      </c>
      <c r="AL15" s="23">
        <v>42.709339187075692</v>
      </c>
      <c r="AM15" s="19">
        <v>51.795572497296618</v>
      </c>
      <c r="AN15">
        <v>0.82156800000000008</v>
      </c>
      <c r="AO15">
        <v>0.54428880000000002</v>
      </c>
      <c r="AP15">
        <v>0.18485279999999998</v>
      </c>
      <c r="AQ15">
        <v>1</v>
      </c>
      <c r="AR15">
        <v>0</v>
      </c>
      <c r="AS15">
        <v>2</v>
      </c>
      <c r="AT15">
        <v>1.48</v>
      </c>
      <c r="AU15">
        <v>1</v>
      </c>
      <c r="AV15">
        <v>2</v>
      </c>
      <c r="AW15">
        <v>1.5</v>
      </c>
      <c r="AX15">
        <v>1</v>
      </c>
      <c r="AY15">
        <v>2</v>
      </c>
      <c r="AZ15">
        <v>0.6</v>
      </c>
      <c r="BA15">
        <v>0.3</v>
      </c>
      <c r="BB15">
        <v>0.8</v>
      </c>
      <c r="BC15" s="27">
        <v>0.37963035902240533</v>
      </c>
      <c r="BD15" s="28">
        <v>0.66067739497287536</v>
      </c>
      <c r="BE15" s="28">
        <v>0.34698039218381566</v>
      </c>
      <c r="BF15" s="28">
        <f t="shared" si="0"/>
        <v>0.60660017898787988</v>
      </c>
      <c r="BG15" s="29" t="s">
        <v>106</v>
      </c>
      <c r="BH15">
        <v>0.37244545102240534</v>
      </c>
      <c r="BI15">
        <v>0.48317709087287536</v>
      </c>
      <c r="BJ15">
        <v>0.32121886590781573</v>
      </c>
      <c r="BK15">
        <f t="shared" si="1"/>
        <v>0.58083865271187984</v>
      </c>
      <c r="BL15" t="s">
        <v>106</v>
      </c>
      <c r="BM15" s="27">
        <v>0.38820769102240532</v>
      </c>
      <c r="BN15" s="28">
        <v>0.7790699421728754</v>
      </c>
      <c r="BO15" s="28">
        <v>0.37129207495781569</v>
      </c>
      <c r="BP15" s="28">
        <f t="shared" si="2"/>
        <v>0.63091186176187986</v>
      </c>
      <c r="BQ15" s="29" t="s">
        <v>106</v>
      </c>
      <c r="BR15">
        <v>0.29153449540110127</v>
      </c>
      <c r="BS15">
        <v>0.66067739497287536</v>
      </c>
      <c r="BT15">
        <v>0.28065226921613329</v>
      </c>
      <c r="BU15">
        <f t="shared" si="3"/>
        <v>0.54027205602019746</v>
      </c>
      <c r="BV15" t="s">
        <v>106</v>
      </c>
      <c r="BW15" s="27">
        <v>0.28434958740110128</v>
      </c>
      <c r="BX15" s="28">
        <v>0.48317709087287536</v>
      </c>
      <c r="BY15" s="28">
        <v>0.25489074294013325</v>
      </c>
      <c r="BZ15" s="28">
        <f t="shared" si="4"/>
        <v>0.51451052974419742</v>
      </c>
      <c r="CA15" s="29" t="s">
        <v>106</v>
      </c>
      <c r="CB15">
        <v>0.30011182740110126</v>
      </c>
      <c r="CC15">
        <v>0.7790699421728754</v>
      </c>
      <c r="CD15">
        <v>0.30496395199013326</v>
      </c>
      <c r="CE15">
        <f t="shared" si="5"/>
        <v>0.55973161420516537</v>
      </c>
      <c r="CF15" t="s">
        <v>107</v>
      </c>
      <c r="CG15" s="27">
        <v>0.17733615366978128</v>
      </c>
      <c r="CH15" s="28">
        <v>0.66067739497287536</v>
      </c>
      <c r="CI15" s="28">
        <v>0.19467136907284122</v>
      </c>
      <c r="CJ15" s="28">
        <f t="shared" si="6"/>
        <v>0.43695594047384545</v>
      </c>
      <c r="CK15" s="29" t="s">
        <v>107</v>
      </c>
      <c r="CL15">
        <v>0.17015124566978126</v>
      </c>
      <c r="CM15">
        <v>0.48317709087287536</v>
      </c>
      <c r="CN15">
        <v>0.16890984279684124</v>
      </c>
      <c r="CO15">
        <f t="shared" si="7"/>
        <v>0.4285296296009054</v>
      </c>
      <c r="CP15" t="s">
        <v>106</v>
      </c>
      <c r="CQ15" s="27">
        <v>0.18591348566978128</v>
      </c>
      <c r="CR15" s="28">
        <v>0.7790699421728754</v>
      </c>
      <c r="CS15" s="28">
        <v>0.21898305184684125</v>
      </c>
      <c r="CT15" s="28">
        <f t="shared" si="8"/>
        <v>0.44553327247384544</v>
      </c>
      <c r="CU15" s="29" t="s">
        <v>107</v>
      </c>
      <c r="CV15">
        <v>45146.811714745701</v>
      </c>
      <c r="CW15">
        <v>6726.0068060650101</v>
      </c>
      <c r="CX15">
        <v>0.25961978680406417</v>
      </c>
      <c r="CY15">
        <f t="shared" si="9"/>
        <v>0.92029718177693953</v>
      </c>
      <c r="CZ15">
        <f t="shared" si="10"/>
        <v>0.63925014582646944</v>
      </c>
    </row>
    <row r="16" spans="1:117" x14ac:dyDescent="0.25">
      <c r="A16">
        <v>1</v>
      </c>
      <c r="B16" s="15">
        <v>272</v>
      </c>
      <c r="C16" s="15">
        <v>-67.353338410000006</v>
      </c>
      <c r="D16" s="15">
        <v>-15.761108999999999</v>
      </c>
      <c r="E16" s="15">
        <v>1621</v>
      </c>
      <c r="F16" s="15">
        <v>1</v>
      </c>
      <c r="G16" s="15">
        <v>0</v>
      </c>
      <c r="H16" s="17">
        <v>0</v>
      </c>
      <c r="I16" s="19">
        <v>0</v>
      </c>
      <c r="J16" s="19">
        <v>0</v>
      </c>
      <c r="K16" s="19">
        <v>0</v>
      </c>
      <c r="L16" s="15">
        <v>0</v>
      </c>
      <c r="M16" s="15">
        <v>0</v>
      </c>
      <c r="N16" s="15">
        <v>0</v>
      </c>
      <c r="O16" s="19">
        <v>174.405936</v>
      </c>
      <c r="P16" s="19">
        <v>48.787441236463167</v>
      </c>
      <c r="Q16" s="20">
        <v>3.5748121151648147</v>
      </c>
      <c r="R16" s="21">
        <v>0</v>
      </c>
      <c r="S16" s="22">
        <v>0.24900000000000005</v>
      </c>
      <c r="T16" s="22">
        <v>0.751</v>
      </c>
      <c r="U16" s="19">
        <v>0</v>
      </c>
      <c r="V16" s="19">
        <v>12.148072867879332</v>
      </c>
      <c r="W16" s="19">
        <v>36.639368368583838</v>
      </c>
      <c r="X16" s="19">
        <v>0</v>
      </c>
      <c r="Y16" s="19">
        <v>0</v>
      </c>
      <c r="Z16" s="19">
        <v>0</v>
      </c>
      <c r="AA16" s="19">
        <v>58.699695777975094</v>
      </c>
      <c r="AB16" s="22">
        <v>1</v>
      </c>
      <c r="AC16" s="22">
        <v>0.25700000000000006</v>
      </c>
      <c r="AD16" s="22">
        <v>0.74299999999999988</v>
      </c>
      <c r="AE16" s="19">
        <v>0</v>
      </c>
      <c r="AF16" s="19">
        <v>15.085821814939603</v>
      </c>
      <c r="AG16" s="19">
        <v>43.613873963035488</v>
      </c>
      <c r="AH16" s="19">
        <v>28347.50186283113</v>
      </c>
      <c r="AI16" s="19">
        <v>0</v>
      </c>
      <c r="AJ16" s="19">
        <v>27112.6908457473</v>
      </c>
      <c r="AK16" s="19">
        <v>27112.6908457473</v>
      </c>
      <c r="AL16" s="23">
        <v>48.787441236463167</v>
      </c>
      <c r="AM16" s="19">
        <v>58.699695777975094</v>
      </c>
      <c r="AN16">
        <v>0.84313600000000011</v>
      </c>
      <c r="AO16">
        <v>0.55857760000000001</v>
      </c>
      <c r="AP16">
        <v>0.1897056</v>
      </c>
      <c r="AQ16">
        <v>1</v>
      </c>
      <c r="AR16">
        <v>0</v>
      </c>
      <c r="AS16">
        <v>2</v>
      </c>
      <c r="AT16">
        <v>1.48</v>
      </c>
      <c r="AU16">
        <v>1</v>
      </c>
      <c r="AV16">
        <v>2</v>
      </c>
      <c r="AW16">
        <v>1.5</v>
      </c>
      <c r="AX16">
        <v>1</v>
      </c>
      <c r="AY16">
        <v>2</v>
      </c>
      <c r="AZ16">
        <v>0.6</v>
      </c>
      <c r="BA16">
        <v>0.3</v>
      </c>
      <c r="BB16">
        <v>0.8</v>
      </c>
      <c r="BC16" s="27">
        <v>0.37198556817428874</v>
      </c>
      <c r="BD16" s="28">
        <v>0.59970847008625394</v>
      </c>
      <c r="BE16" s="28">
        <v>0.31348265989006113</v>
      </c>
      <c r="BF16" s="28">
        <f t="shared" si="0"/>
        <v>0.53557306481661715</v>
      </c>
      <c r="BG16" s="29" t="s">
        <v>106</v>
      </c>
      <c r="BH16">
        <v>0.36403937977428874</v>
      </c>
      <c r="BI16">
        <v>0.42722830808625395</v>
      </c>
      <c r="BJ16">
        <v>0.27654115189806111</v>
      </c>
      <c r="BK16">
        <f t="shared" si="1"/>
        <v>0.49863155682461713</v>
      </c>
      <c r="BL16" t="s">
        <v>106</v>
      </c>
      <c r="BM16" s="27">
        <v>0.38140273977428873</v>
      </c>
      <c r="BN16" s="28">
        <v>0.71727794518625398</v>
      </c>
      <c r="BO16" s="28">
        <v>0.34605400584806117</v>
      </c>
      <c r="BP16" s="28">
        <f t="shared" si="2"/>
        <v>0.56814441077461719</v>
      </c>
      <c r="BQ16" s="29" t="s">
        <v>106</v>
      </c>
      <c r="BR16">
        <v>0.28148726672257673</v>
      </c>
      <c r="BS16">
        <v>0.59970847008625394</v>
      </c>
      <c r="BT16">
        <v>0.25732694342666912</v>
      </c>
      <c r="BU16">
        <f t="shared" si="3"/>
        <v>0.47941734835322514</v>
      </c>
      <c r="BV16" t="s">
        <v>106</v>
      </c>
      <c r="BW16" s="27">
        <v>0.27354107832257668</v>
      </c>
      <c r="BX16" s="28">
        <v>0.42722830808625395</v>
      </c>
      <c r="BY16" s="28">
        <v>0.2203854354346691</v>
      </c>
      <c r="BZ16" s="28">
        <f t="shared" si="4"/>
        <v>0.44247584036122511</v>
      </c>
      <c r="CA16" s="29" t="s">
        <v>106</v>
      </c>
      <c r="CB16">
        <v>0.29090443832257668</v>
      </c>
      <c r="CC16">
        <v>0.71727794518625398</v>
      </c>
      <c r="CD16">
        <v>0.28989828938466911</v>
      </c>
      <c r="CE16">
        <f t="shared" si="5"/>
        <v>0.51198869431122518</v>
      </c>
      <c r="CF16" t="s">
        <v>106</v>
      </c>
      <c r="CG16" s="27">
        <v>0.1641746537296167</v>
      </c>
      <c r="CH16" s="28">
        <v>0.59970847008625394</v>
      </c>
      <c r="CI16" s="28">
        <v>0.18453249615930911</v>
      </c>
      <c r="CJ16" s="28">
        <f t="shared" si="6"/>
        <v>0.38626505865617278</v>
      </c>
      <c r="CK16" s="29" t="s">
        <v>107</v>
      </c>
      <c r="CL16">
        <v>0.15622846532961671</v>
      </c>
      <c r="CM16">
        <v>0.42722830808625395</v>
      </c>
      <c r="CN16">
        <v>0.14759098816730915</v>
      </c>
      <c r="CO16">
        <f t="shared" si="7"/>
        <v>0.36968139309386516</v>
      </c>
      <c r="CP16" t="s">
        <v>106</v>
      </c>
      <c r="CQ16" s="27">
        <v>0.1735918253296167</v>
      </c>
      <c r="CR16" s="28">
        <v>0.71727794518625398</v>
      </c>
      <c r="CS16" s="28">
        <v>0.21710384211730913</v>
      </c>
      <c r="CT16" s="28">
        <f t="shared" si="8"/>
        <v>0.39568223025617277</v>
      </c>
      <c r="CU16" s="29" t="s">
        <v>107</v>
      </c>
      <c r="CV16">
        <v>46987.058830504699</v>
      </c>
      <c r="CW16">
        <v>7337.4619722468897</v>
      </c>
      <c r="CX16">
        <v>0.22209040492655605</v>
      </c>
      <c r="CY16">
        <f t="shared" si="9"/>
        <v>0.82179887501281002</v>
      </c>
      <c r="CZ16">
        <f t="shared" si="10"/>
        <v>0.59407597310084481</v>
      </c>
    </row>
    <row r="17" spans="1:104" x14ac:dyDescent="0.25">
      <c r="A17">
        <v>1</v>
      </c>
      <c r="B17" s="15">
        <v>310</v>
      </c>
      <c r="C17" s="15">
        <v>-67.079939920000001</v>
      </c>
      <c r="D17" s="15">
        <v>-18.378541290000001</v>
      </c>
      <c r="E17" s="15">
        <v>3702</v>
      </c>
      <c r="F17" s="15">
        <v>1</v>
      </c>
      <c r="G17" s="15">
        <v>0</v>
      </c>
      <c r="H17" s="17">
        <v>3</v>
      </c>
      <c r="I17" s="19">
        <v>0</v>
      </c>
      <c r="J17" s="19">
        <v>0</v>
      </c>
      <c r="K17" s="19">
        <v>0</v>
      </c>
      <c r="L17" s="15">
        <v>0</v>
      </c>
      <c r="M17" s="15">
        <v>0</v>
      </c>
      <c r="N17" s="15">
        <v>0</v>
      </c>
      <c r="O17" s="19">
        <v>643.12188900000001</v>
      </c>
      <c r="P17" s="19">
        <v>179.90368960698515</v>
      </c>
      <c r="Q17" s="20">
        <v>3.5748121142204154</v>
      </c>
      <c r="R17" s="21">
        <v>0.18099999999999999</v>
      </c>
      <c r="S17" s="22">
        <v>0.123</v>
      </c>
      <c r="T17" s="22">
        <v>0.877</v>
      </c>
      <c r="U17" s="19">
        <v>0</v>
      </c>
      <c r="V17" s="19">
        <v>22.128153821659172</v>
      </c>
      <c r="W17" s="19">
        <v>157.77553578532599</v>
      </c>
      <c r="X17" s="19">
        <v>9970.9513292466218</v>
      </c>
      <c r="Y17" s="19">
        <v>0</v>
      </c>
      <c r="Z17" s="19">
        <v>9970.9513292466218</v>
      </c>
      <c r="AA17" s="19">
        <v>216.45512816300348</v>
      </c>
      <c r="AB17" s="22">
        <v>1</v>
      </c>
      <c r="AC17" s="22">
        <v>0.13800000000000001</v>
      </c>
      <c r="AD17" s="22">
        <v>0.86199999999999999</v>
      </c>
      <c r="AE17" s="19">
        <v>0</v>
      </c>
      <c r="AF17" s="19">
        <v>29.870807686494484</v>
      </c>
      <c r="AG17" s="19">
        <v>186.58432047650899</v>
      </c>
      <c r="AH17" s="19">
        <v>74682.599429440248</v>
      </c>
      <c r="AI17" s="19">
        <v>0</v>
      </c>
      <c r="AJ17" s="19">
        <v>71429.441674460104</v>
      </c>
      <c r="AK17" s="19">
        <v>60683.907212761398</v>
      </c>
      <c r="AL17" s="23">
        <v>147.34112178812083</v>
      </c>
      <c r="AM17" s="19">
        <v>183.89256034413916</v>
      </c>
      <c r="AN17">
        <v>0.80718933333333343</v>
      </c>
      <c r="AO17">
        <v>0.53476293333333336</v>
      </c>
      <c r="AP17">
        <v>0.18161759999999999</v>
      </c>
      <c r="AQ17">
        <v>1</v>
      </c>
      <c r="AR17">
        <v>0</v>
      </c>
      <c r="AS17">
        <v>2</v>
      </c>
      <c r="AT17">
        <v>1.48</v>
      </c>
      <c r="AU17">
        <v>1</v>
      </c>
      <c r="AV17">
        <v>2</v>
      </c>
      <c r="AW17">
        <v>1.5</v>
      </c>
      <c r="AX17">
        <v>1</v>
      </c>
      <c r="AY17">
        <v>2</v>
      </c>
      <c r="AZ17">
        <v>0.6</v>
      </c>
      <c r="BA17">
        <v>0.3</v>
      </c>
      <c r="BB17">
        <v>0.8</v>
      </c>
      <c r="BC17" s="27">
        <v>0.32650656260641042</v>
      </c>
      <c r="BD17" s="28">
        <v>0.45657834148043619</v>
      </c>
      <c r="BE17" s="28">
        <v>0.27210577365290767</v>
      </c>
      <c r="BF17" s="28">
        <f t="shared" si="0"/>
        <v>0.48001179179795994</v>
      </c>
      <c r="BG17" s="29" t="s">
        <v>106</v>
      </c>
      <c r="BH17">
        <v>0.31856037420641048</v>
      </c>
      <c r="BI17">
        <v>0.28409817948043614</v>
      </c>
      <c r="BJ17">
        <v>0.2351642656609077</v>
      </c>
      <c r="BK17">
        <f t="shared" si="1"/>
        <v>0.44307028380596003</v>
      </c>
      <c r="BL17" t="s">
        <v>106</v>
      </c>
      <c r="BM17" s="27">
        <v>0.33592373420641047</v>
      </c>
      <c r="BN17" s="28">
        <v>0.57414781658043623</v>
      </c>
      <c r="BO17" s="28">
        <v>0.30467711961090765</v>
      </c>
      <c r="BP17" s="28">
        <f t="shared" si="2"/>
        <v>0.51258313775595998</v>
      </c>
      <c r="BQ17" s="29" t="s">
        <v>106</v>
      </c>
      <c r="BR17">
        <v>0.2398666093644585</v>
      </c>
      <c r="BS17">
        <v>0.45657834148043619</v>
      </c>
      <c r="BT17">
        <v>0.21834422707567566</v>
      </c>
      <c r="BU17">
        <f t="shared" si="3"/>
        <v>0.42625024522072796</v>
      </c>
      <c r="BV17" t="s">
        <v>106</v>
      </c>
      <c r="BW17" s="27">
        <v>0.2319204209644585</v>
      </c>
      <c r="BX17" s="28">
        <v>0.28409817948043614</v>
      </c>
      <c r="BY17" s="28">
        <v>0.18140271908367567</v>
      </c>
      <c r="BZ17" s="28">
        <f t="shared" si="4"/>
        <v>0.38930873722872794</v>
      </c>
      <c r="CA17" s="29" t="s">
        <v>106</v>
      </c>
      <c r="CB17">
        <v>0.2492837809644585</v>
      </c>
      <c r="CC17">
        <v>0.57414781658043623</v>
      </c>
      <c r="CD17">
        <v>0.25091557303367568</v>
      </c>
      <c r="CE17">
        <f t="shared" si="5"/>
        <v>0.4571897991095108</v>
      </c>
      <c r="CF17" t="s">
        <v>107</v>
      </c>
      <c r="CG17" s="27">
        <v>0.1275555588656318</v>
      </c>
      <c r="CH17" s="28">
        <v>0.45657834148043619</v>
      </c>
      <c r="CI17" s="28">
        <v>0.14865333336444897</v>
      </c>
      <c r="CJ17" s="28">
        <f t="shared" si="6"/>
        <v>0.33546157701068413</v>
      </c>
      <c r="CK17" s="29" t="s">
        <v>107</v>
      </c>
      <c r="CL17">
        <v>0.1196093704656318</v>
      </c>
      <c r="CM17">
        <v>0.28409817948043614</v>
      </c>
      <c r="CN17">
        <v>0.11171182537244899</v>
      </c>
      <c r="CO17">
        <f t="shared" si="7"/>
        <v>0.31961784351750128</v>
      </c>
      <c r="CP17" t="s">
        <v>106</v>
      </c>
      <c r="CQ17" s="27">
        <v>0.1369727304656318</v>
      </c>
      <c r="CR17" s="28">
        <v>0.57414781658043623</v>
      </c>
      <c r="CS17" s="28">
        <v>0.18122467932244901</v>
      </c>
      <c r="CT17" s="28">
        <f t="shared" si="8"/>
        <v>0.34487874861068413</v>
      </c>
      <c r="CU17" s="29" t="s">
        <v>107</v>
      </c>
      <c r="CV17">
        <v>86767.171637576597</v>
      </c>
      <c r="CW17">
        <v>27056.891020375399</v>
      </c>
      <c r="CX17">
        <v>0.2079060181450523</v>
      </c>
      <c r="CY17">
        <f t="shared" si="9"/>
        <v>0.66448435962548846</v>
      </c>
      <c r="CZ17">
        <f t="shared" si="10"/>
        <v>0.5344125807514627</v>
      </c>
    </row>
    <row r="18" spans="1:104" x14ac:dyDescent="0.25">
      <c r="A18">
        <v>1</v>
      </c>
      <c r="B18" s="15">
        <v>330</v>
      </c>
      <c r="C18" s="15">
        <v>-65.595919449999997</v>
      </c>
      <c r="D18" s="15">
        <v>-19.56001389</v>
      </c>
      <c r="E18" s="15">
        <v>3642</v>
      </c>
      <c r="F18" s="15">
        <v>1</v>
      </c>
      <c r="G18" s="15">
        <v>0</v>
      </c>
      <c r="H18" s="17">
        <v>3</v>
      </c>
      <c r="I18" s="19">
        <v>0</v>
      </c>
      <c r="J18" s="19">
        <v>0</v>
      </c>
      <c r="K18" s="19">
        <v>0</v>
      </c>
      <c r="L18" s="15">
        <v>0</v>
      </c>
      <c r="M18" s="15">
        <v>0</v>
      </c>
      <c r="N18" s="15">
        <v>0</v>
      </c>
      <c r="O18" s="19">
        <v>192.57322099999999</v>
      </c>
      <c r="P18" s="19">
        <v>53.869466388415695</v>
      </c>
      <c r="Q18" s="20">
        <v>3.5748121136282816</v>
      </c>
      <c r="R18" s="21">
        <v>7.4999999999999997E-2</v>
      </c>
      <c r="S18" s="22">
        <v>0.23199999999999996</v>
      </c>
      <c r="T18" s="22">
        <v>0.7669999999999999</v>
      </c>
      <c r="U18" s="19">
        <v>0</v>
      </c>
      <c r="V18" s="19">
        <v>12.497716202112439</v>
      </c>
      <c r="W18" s="19">
        <v>41.317880719914832</v>
      </c>
      <c r="X18" s="19">
        <v>1713.3843685798868</v>
      </c>
      <c r="Y18" s="19">
        <v>0</v>
      </c>
      <c r="Z18" s="19">
        <v>1713.3843685798868</v>
      </c>
      <c r="AA18" s="19">
        <v>64.81424741785824</v>
      </c>
      <c r="AB18" s="22">
        <v>1</v>
      </c>
      <c r="AC18" s="22">
        <v>0.23699999999999996</v>
      </c>
      <c r="AD18" s="22">
        <v>0.76300000000000001</v>
      </c>
      <c r="AE18" s="19">
        <v>0</v>
      </c>
      <c r="AF18" s="19">
        <v>15.360976638032401</v>
      </c>
      <c r="AG18" s="19">
        <v>49.453270779825836</v>
      </c>
      <c r="AH18" s="19">
        <v>29798.218677438068</v>
      </c>
      <c r="AI18" s="19">
        <v>0</v>
      </c>
      <c r="AJ18" s="19">
        <v>28500.214766990899</v>
      </c>
      <c r="AK18" s="19">
        <v>26723.647782485299</v>
      </c>
      <c r="AL18" s="23">
        <v>49.829256409284518</v>
      </c>
      <c r="AM18" s="19">
        <v>60.774037438727063</v>
      </c>
      <c r="AN18">
        <v>0.80718933333333343</v>
      </c>
      <c r="AO18">
        <v>0.53476293333333336</v>
      </c>
      <c r="AP18">
        <v>0.18161759999999999</v>
      </c>
      <c r="AQ18">
        <v>1</v>
      </c>
      <c r="AR18">
        <v>0</v>
      </c>
      <c r="AS18">
        <v>2</v>
      </c>
      <c r="AT18">
        <v>1.48</v>
      </c>
      <c r="AU18">
        <v>1</v>
      </c>
      <c r="AV18">
        <v>2</v>
      </c>
      <c r="AW18">
        <v>1.5</v>
      </c>
      <c r="AX18">
        <v>1</v>
      </c>
      <c r="AY18">
        <v>2</v>
      </c>
      <c r="AZ18">
        <v>0.6</v>
      </c>
      <c r="BA18">
        <v>0.3</v>
      </c>
      <c r="BB18">
        <v>0.8</v>
      </c>
      <c r="BC18" s="27">
        <v>0.35884646321222113</v>
      </c>
      <c r="BD18" s="28">
        <v>0.5071496711203558</v>
      </c>
      <c r="BE18" s="28">
        <v>0.30395699094358414</v>
      </c>
      <c r="BF18" s="28">
        <f t="shared" si="0"/>
        <v>0.54155747206873261</v>
      </c>
      <c r="BG18" s="29" t="s">
        <v>106</v>
      </c>
      <c r="BH18">
        <v>0.35090027481222114</v>
      </c>
      <c r="BI18">
        <v>0.33466950912035581</v>
      </c>
      <c r="BJ18">
        <v>0.26701548295158406</v>
      </c>
      <c r="BK18">
        <f t="shared" si="1"/>
        <v>0.50461596407673259</v>
      </c>
      <c r="BL18" t="s">
        <v>106</v>
      </c>
      <c r="BM18" s="27">
        <v>0.36826363481222113</v>
      </c>
      <c r="BN18" s="28">
        <v>0.62471914622035585</v>
      </c>
      <c r="BO18" s="28">
        <v>0.33652833690158407</v>
      </c>
      <c r="BP18" s="28">
        <f t="shared" si="2"/>
        <v>0.57412881802673255</v>
      </c>
      <c r="BQ18" s="29" t="s">
        <v>106</v>
      </c>
      <c r="BR18">
        <v>0.27220650997026913</v>
      </c>
      <c r="BS18">
        <v>0.5071496711203558</v>
      </c>
      <c r="BT18">
        <v>0.25019544436635205</v>
      </c>
      <c r="BU18">
        <f t="shared" si="3"/>
        <v>0.48779592549150053</v>
      </c>
      <c r="BV18" t="s">
        <v>106</v>
      </c>
      <c r="BW18" s="27">
        <v>0.26426032157026913</v>
      </c>
      <c r="BX18" s="28">
        <v>0.33466950912035581</v>
      </c>
      <c r="BY18" s="28">
        <v>0.21325393637435208</v>
      </c>
      <c r="BZ18" s="28">
        <f t="shared" si="4"/>
        <v>0.45085441749950061</v>
      </c>
      <c r="CA18" s="29" t="s">
        <v>106</v>
      </c>
      <c r="CB18">
        <v>0.28162368157026912</v>
      </c>
      <c r="CC18">
        <v>0.62471914622035585</v>
      </c>
      <c r="CD18">
        <v>0.28276679032435204</v>
      </c>
      <c r="CE18">
        <f t="shared" si="5"/>
        <v>0.5192241626954176</v>
      </c>
      <c r="CF18" t="s">
        <v>107</v>
      </c>
      <c r="CG18" s="27">
        <v>0.15989545947144243</v>
      </c>
      <c r="CH18" s="28">
        <v>0.5071496711203558</v>
      </c>
      <c r="CI18" s="28">
        <v>0.18050455065512538</v>
      </c>
      <c r="CJ18" s="28">
        <f t="shared" si="6"/>
        <v>0.39749594059659094</v>
      </c>
      <c r="CK18" s="29" t="s">
        <v>107</v>
      </c>
      <c r="CL18">
        <v>0.15194927107144243</v>
      </c>
      <c r="CM18">
        <v>0.33466950912035581</v>
      </c>
      <c r="CN18">
        <v>0.14356304266312542</v>
      </c>
      <c r="CO18">
        <f t="shared" si="7"/>
        <v>0.38116352378827389</v>
      </c>
      <c r="CP18" t="s">
        <v>106</v>
      </c>
      <c r="CQ18" s="27">
        <v>0.16931263107144243</v>
      </c>
      <c r="CR18" s="28">
        <v>0.62471914622035585</v>
      </c>
      <c r="CS18" s="28">
        <v>0.2130758966131254</v>
      </c>
      <c r="CT18" s="28">
        <f t="shared" si="8"/>
        <v>0.40691311219659093</v>
      </c>
      <c r="CU18" s="29" t="s">
        <v>107</v>
      </c>
      <c r="CV18">
        <v>49182.641807183099</v>
      </c>
      <c r="CW18">
        <v>8101.7809272322802</v>
      </c>
      <c r="CX18">
        <v>0.2376004811251485</v>
      </c>
      <c r="CY18">
        <f t="shared" si="9"/>
        <v>0.74475015224550434</v>
      </c>
      <c r="CZ18">
        <f t="shared" si="10"/>
        <v>0.59644694433736967</v>
      </c>
    </row>
    <row r="19" spans="1:104" x14ac:dyDescent="0.25">
      <c r="A19">
        <v>1</v>
      </c>
      <c r="B19" s="15">
        <v>362</v>
      </c>
      <c r="C19" s="15">
        <v>-63.675901670000002</v>
      </c>
      <c r="D19" s="15">
        <v>-19.65191394</v>
      </c>
      <c r="E19" s="15">
        <v>919</v>
      </c>
      <c r="F19" s="15">
        <v>1</v>
      </c>
      <c r="G19" s="15">
        <v>0</v>
      </c>
      <c r="H19" s="17">
        <v>4</v>
      </c>
      <c r="I19" s="19">
        <v>1</v>
      </c>
      <c r="J19" s="19">
        <v>3</v>
      </c>
      <c r="K19" s="19">
        <v>1</v>
      </c>
      <c r="L19" s="15">
        <v>0</v>
      </c>
      <c r="M19" s="15">
        <v>1.9414993466458099</v>
      </c>
      <c r="N19" s="15">
        <v>1.2032</v>
      </c>
      <c r="O19" s="19">
        <v>795.72708299999999</v>
      </c>
      <c r="P19" s="19">
        <v>222.59270069620229</v>
      </c>
      <c r="Q19" s="20">
        <v>3.5748121142841054</v>
      </c>
      <c r="R19" s="21">
        <v>0.90899999999999992</v>
      </c>
      <c r="S19" s="22">
        <v>0.26300000000000001</v>
      </c>
      <c r="T19" s="22">
        <v>0.7370000000000001</v>
      </c>
      <c r="U19" s="19">
        <v>0</v>
      </c>
      <c r="V19" s="19">
        <v>58.541880283101207</v>
      </c>
      <c r="W19" s="19">
        <v>164.05082041310109</v>
      </c>
      <c r="X19" s="19">
        <v>92635.63875244082</v>
      </c>
      <c r="Y19" s="19">
        <v>4610</v>
      </c>
      <c r="Z19" s="19">
        <v>97245.63875244082</v>
      </c>
      <c r="AA19" s="19">
        <v>267.81736196141981</v>
      </c>
      <c r="AB19" s="22">
        <v>1</v>
      </c>
      <c r="AC19" s="22">
        <v>0.26600000000000001</v>
      </c>
      <c r="AD19" s="22">
        <v>0.73399999999999999</v>
      </c>
      <c r="AE19" s="19">
        <v>0</v>
      </c>
      <c r="AF19" s="19">
        <v>71.23941828173767</v>
      </c>
      <c r="AG19" s="19">
        <v>196.57794367968214</v>
      </c>
      <c r="AH19" s="19">
        <v>132128.62217173885</v>
      </c>
      <c r="AI19" s="19">
        <v>7798.5650072697208</v>
      </c>
      <c r="AJ19" s="19">
        <v>132851.47362625299</v>
      </c>
      <c r="AK19" s="19">
        <v>32481.8142676151</v>
      </c>
      <c r="AL19" s="23">
        <v>20.255935763354426</v>
      </c>
      <c r="AM19" s="19">
        <v>65.48059702857195</v>
      </c>
      <c r="AN19">
        <v>0.81078400000000006</v>
      </c>
      <c r="AO19">
        <v>0.53714440000000008</v>
      </c>
      <c r="AP19">
        <v>0.18242639999999999</v>
      </c>
      <c r="AQ19">
        <v>1</v>
      </c>
      <c r="AR19">
        <v>0</v>
      </c>
      <c r="AS19">
        <v>2</v>
      </c>
      <c r="AT19">
        <v>1.48</v>
      </c>
      <c r="AU19">
        <v>1</v>
      </c>
      <c r="AV19">
        <v>2</v>
      </c>
      <c r="AW19">
        <v>1.5</v>
      </c>
      <c r="AX19">
        <v>1</v>
      </c>
      <c r="AY19">
        <v>2</v>
      </c>
      <c r="AZ19">
        <v>0.6</v>
      </c>
      <c r="BA19">
        <v>0.3</v>
      </c>
      <c r="BB19">
        <v>0.8</v>
      </c>
      <c r="BC19" s="27">
        <v>0.35651775217683879</v>
      </c>
      <c r="BD19" s="28">
        <v>0.56932030104818709</v>
      </c>
      <c r="BE19" s="28">
        <v>0.30181143634909302</v>
      </c>
      <c r="BF19" s="28">
        <f t="shared" si="0"/>
        <v>0.37095514860366663</v>
      </c>
      <c r="BG19" s="29" t="s">
        <v>106</v>
      </c>
      <c r="BH19">
        <v>0.34857156377683879</v>
      </c>
      <c r="BI19">
        <v>0.3968401390481871</v>
      </c>
      <c r="BJ19">
        <v>0.264869928357093</v>
      </c>
      <c r="BK19">
        <f t="shared" si="1"/>
        <v>0.33401364061166661</v>
      </c>
      <c r="BL19" t="s">
        <v>106</v>
      </c>
      <c r="BM19" s="27">
        <v>0.36593492377683878</v>
      </c>
      <c r="BN19" s="28">
        <v>0.68688977614818714</v>
      </c>
      <c r="BO19" s="28">
        <v>0.33438278230709301</v>
      </c>
      <c r="BP19" s="28">
        <f t="shared" si="2"/>
        <v>0.40352649456166667</v>
      </c>
      <c r="BQ19" s="29" t="s">
        <v>106</v>
      </c>
      <c r="BR19">
        <v>0.26949196411391085</v>
      </c>
      <c r="BS19">
        <v>0.56932030104818709</v>
      </c>
      <c r="BT19">
        <v>0.24781047278324497</v>
      </c>
      <c r="BU19">
        <f t="shared" si="3"/>
        <v>0.31695418503781858</v>
      </c>
      <c r="BV19" t="s">
        <v>106</v>
      </c>
      <c r="BW19" s="27">
        <v>0.26154577571391086</v>
      </c>
      <c r="BX19" s="28">
        <v>0.3968401390481871</v>
      </c>
      <c r="BY19" s="28">
        <v>0.21086896479124501</v>
      </c>
      <c r="BZ19" s="28">
        <f t="shared" si="4"/>
        <v>0.28001267704581867</v>
      </c>
      <c r="CA19" s="29" t="s">
        <v>106</v>
      </c>
      <c r="CB19">
        <v>0.27890913571391085</v>
      </c>
      <c r="CC19">
        <v>0.68688977614818714</v>
      </c>
      <c r="CD19">
        <v>0.28038181874124496</v>
      </c>
      <c r="CE19">
        <f t="shared" si="5"/>
        <v>0.34805284796848446</v>
      </c>
      <c r="CF19" t="s">
        <v>107</v>
      </c>
      <c r="CG19" s="27">
        <v>0.1566807573656708</v>
      </c>
      <c r="CH19" s="28">
        <v>0.56932030104818709</v>
      </c>
      <c r="CI19" s="28">
        <v>0.17780922371640495</v>
      </c>
      <c r="CJ19" s="28">
        <f t="shared" si="6"/>
        <v>0.22582446962024444</v>
      </c>
      <c r="CK19" s="29" t="s">
        <v>107</v>
      </c>
      <c r="CL19">
        <v>0.14873456896567078</v>
      </c>
      <c r="CM19">
        <v>0.3968401390481871</v>
      </c>
      <c r="CN19">
        <v>0.14086771572440498</v>
      </c>
      <c r="CO19">
        <f t="shared" si="7"/>
        <v>0.21001142797897862</v>
      </c>
      <c r="CP19" t="s">
        <v>106</v>
      </c>
      <c r="CQ19" s="27">
        <v>0.1660979289656708</v>
      </c>
      <c r="CR19" s="28">
        <v>0.68688977614818714</v>
      </c>
      <c r="CS19" s="28">
        <v>0.21038056967440499</v>
      </c>
      <c r="CT19" s="28">
        <f t="shared" si="8"/>
        <v>0.23524164122024444</v>
      </c>
      <c r="CU19" s="29" t="s">
        <v>107</v>
      </c>
      <c r="CV19">
        <v>12077.1188267496</v>
      </c>
      <c r="CW19">
        <v>8185.07462828999</v>
      </c>
      <c r="CX19">
        <v>6.9143712254573636E-2</v>
      </c>
      <c r="CY19">
        <f t="shared" si="9"/>
        <v>0.6384640133027607</v>
      </c>
      <c r="CZ19">
        <f t="shared" si="10"/>
        <v>0.4256614644314124</v>
      </c>
    </row>
    <row r="20" spans="1:104" x14ac:dyDescent="0.25">
      <c r="A20">
        <v>1</v>
      </c>
      <c r="B20" s="15">
        <v>368</v>
      </c>
      <c r="C20" s="15">
        <v>-64.525237720000007</v>
      </c>
      <c r="D20" s="15">
        <v>-17.917708279999999</v>
      </c>
      <c r="E20" s="15">
        <v>1828</v>
      </c>
      <c r="F20" s="15">
        <v>1</v>
      </c>
      <c r="G20" s="18">
        <v>1</v>
      </c>
      <c r="H20" s="17">
        <v>4</v>
      </c>
      <c r="I20" s="19">
        <v>1</v>
      </c>
      <c r="J20" s="19">
        <v>2</v>
      </c>
      <c r="K20" s="19">
        <v>1</v>
      </c>
      <c r="L20" s="15">
        <v>2</v>
      </c>
      <c r="M20" s="15">
        <v>1.9414993466458099</v>
      </c>
      <c r="N20" s="15">
        <v>1.2032</v>
      </c>
      <c r="O20" s="19">
        <v>6005.9893529999999</v>
      </c>
      <c r="P20" s="19">
        <v>1495.2139301741327</v>
      </c>
      <c r="Q20" s="20">
        <v>4.0168093888080234</v>
      </c>
      <c r="R20" s="21">
        <v>0.94199999999999995</v>
      </c>
      <c r="S20" s="22">
        <v>0.38799999999999996</v>
      </c>
      <c r="T20" s="22">
        <v>0.61099999999999999</v>
      </c>
      <c r="U20" s="19">
        <v>1</v>
      </c>
      <c r="V20" s="19">
        <v>580.14300490756341</v>
      </c>
      <c r="W20" s="19">
        <v>913.57571133639499</v>
      </c>
      <c r="X20" s="19">
        <v>1290551.4846106034</v>
      </c>
      <c r="Y20" s="19">
        <v>110755</v>
      </c>
      <c r="Z20" s="19">
        <v>1401306.4846106034</v>
      </c>
      <c r="AA20" s="19">
        <v>1798.999918180255</v>
      </c>
      <c r="AB20" s="22">
        <v>1</v>
      </c>
      <c r="AC20" s="22">
        <v>0.39299999999999996</v>
      </c>
      <c r="AD20" s="22">
        <v>0.60699999999999998</v>
      </c>
      <c r="AE20" s="19">
        <v>1</v>
      </c>
      <c r="AF20" s="19">
        <v>707.00696784484012</v>
      </c>
      <c r="AG20" s="19">
        <v>1091.9929503354147</v>
      </c>
      <c r="AH20" s="19">
        <v>2449130.604111867</v>
      </c>
      <c r="AI20" s="19">
        <v>199707.35719812289</v>
      </c>
      <c r="AJ20" s="19">
        <v>2542154.3661874002</v>
      </c>
      <c r="AK20" s="19">
        <v>551824.71855469595</v>
      </c>
      <c r="AL20" s="23">
        <v>86.722407950099765</v>
      </c>
      <c r="AM20" s="19">
        <v>390.5083959562221</v>
      </c>
      <c r="AN20">
        <v>0.81078400000000006</v>
      </c>
      <c r="AO20">
        <v>0.53714440000000008</v>
      </c>
      <c r="AP20">
        <v>0.18242639999999999</v>
      </c>
      <c r="AQ20">
        <v>1</v>
      </c>
      <c r="AR20">
        <v>0</v>
      </c>
      <c r="AS20">
        <v>2</v>
      </c>
      <c r="AT20">
        <v>1.48</v>
      </c>
      <c r="AU20">
        <v>1</v>
      </c>
      <c r="AV20">
        <v>2</v>
      </c>
      <c r="AW20">
        <v>1.5</v>
      </c>
      <c r="AX20">
        <v>1</v>
      </c>
      <c r="AY20">
        <v>2</v>
      </c>
      <c r="AZ20">
        <v>0.6</v>
      </c>
      <c r="BA20">
        <v>0.3</v>
      </c>
      <c r="BB20">
        <v>0.8</v>
      </c>
      <c r="BC20" s="27">
        <v>0.31920347496837309</v>
      </c>
      <c r="BD20" s="28">
        <v>0.50389678134619631</v>
      </c>
      <c r="BE20" s="28">
        <v>0.26500193869035665</v>
      </c>
      <c r="BF20" s="28">
        <f t="shared" si="0"/>
        <v>0.28034259315426341</v>
      </c>
      <c r="BG20" s="29" t="s">
        <v>106</v>
      </c>
      <c r="BH20">
        <v>0.31125728656837315</v>
      </c>
      <c r="BI20">
        <v>0.33141661934619632</v>
      </c>
      <c r="BJ20">
        <v>0.22806043069835669</v>
      </c>
      <c r="BK20">
        <f t="shared" si="1"/>
        <v>0.24340108516226344</v>
      </c>
      <c r="BL20" t="s">
        <v>106</v>
      </c>
      <c r="BM20" s="27">
        <v>0.32862064656837314</v>
      </c>
      <c r="BN20" s="28">
        <v>0.62146625644619635</v>
      </c>
      <c r="BO20" s="28">
        <v>0.2975732846483567</v>
      </c>
      <c r="BP20" s="28">
        <f t="shared" si="2"/>
        <v>0.31291393911226345</v>
      </c>
      <c r="BQ20" s="29" t="s">
        <v>106</v>
      </c>
      <c r="BR20">
        <v>0.23217768690544519</v>
      </c>
      <c r="BS20">
        <v>0.50389678134619631</v>
      </c>
      <c r="BT20">
        <v>0.21100097512450866</v>
      </c>
      <c r="BU20">
        <f t="shared" si="3"/>
        <v>0.22634162958841542</v>
      </c>
      <c r="BV20" t="s">
        <v>106</v>
      </c>
      <c r="BW20" s="27">
        <v>0.22423149850544519</v>
      </c>
      <c r="BX20" s="28">
        <v>0.33141661934619632</v>
      </c>
      <c r="BY20" s="28">
        <v>0.17405946713250869</v>
      </c>
      <c r="BZ20" s="28">
        <f t="shared" si="4"/>
        <v>0.18940012159641545</v>
      </c>
      <c r="CA20" s="29" t="s">
        <v>106</v>
      </c>
      <c r="CB20">
        <v>0.24159485850544518</v>
      </c>
      <c r="CC20">
        <v>0.62146625644619635</v>
      </c>
      <c r="CD20">
        <v>0.24357232108250867</v>
      </c>
      <c r="CE20">
        <f t="shared" si="5"/>
        <v>0.25693551296935191</v>
      </c>
      <c r="CF20" t="s">
        <v>107</v>
      </c>
      <c r="CG20" s="27">
        <v>0.11936648015720513</v>
      </c>
      <c r="CH20" s="28">
        <v>0.50389678134619631</v>
      </c>
      <c r="CI20" s="28">
        <v>0.14099972605766867</v>
      </c>
      <c r="CJ20" s="28">
        <f t="shared" si="6"/>
        <v>0.13470713462111189</v>
      </c>
      <c r="CK20" s="29" t="s">
        <v>107</v>
      </c>
      <c r="CL20">
        <v>0.11142029175720514</v>
      </c>
      <c r="CM20">
        <v>0.33141661934619632</v>
      </c>
      <c r="CN20">
        <v>0.10405821806566866</v>
      </c>
      <c r="CO20">
        <f t="shared" si="7"/>
        <v>0.11939887252957541</v>
      </c>
      <c r="CP20" t="s">
        <v>106</v>
      </c>
      <c r="CQ20" s="27">
        <v>0.12878365175720513</v>
      </c>
      <c r="CR20" s="28">
        <v>0.62146625644619635</v>
      </c>
      <c r="CS20" s="28">
        <v>0.17357107201566868</v>
      </c>
      <c r="CT20" s="28">
        <f t="shared" si="8"/>
        <v>0.14412430622111189</v>
      </c>
      <c r="CU20" s="29" t="s">
        <v>107</v>
      </c>
      <c r="CV20">
        <v>27559.217350937099</v>
      </c>
      <c r="CW20">
        <v>48813.549480602</v>
      </c>
      <c r="CX20">
        <v>1.534065446390675E-2</v>
      </c>
      <c r="CY20">
        <f t="shared" si="9"/>
        <v>0.51923743581010307</v>
      </c>
      <c r="CZ20">
        <f t="shared" si="10"/>
        <v>0.33454412943227985</v>
      </c>
    </row>
    <row r="21" spans="1:104" x14ac:dyDescent="0.25">
      <c r="A21">
        <v>1</v>
      </c>
      <c r="B21" s="15">
        <v>373</v>
      </c>
      <c r="C21" s="15">
        <v>-64.174883649999998</v>
      </c>
      <c r="D21" s="15">
        <v>-21.52639727</v>
      </c>
      <c r="E21" s="15">
        <v>1245</v>
      </c>
      <c r="F21" s="15">
        <v>1</v>
      </c>
      <c r="G21" s="18">
        <v>1</v>
      </c>
      <c r="H21" s="17">
        <v>4</v>
      </c>
      <c r="I21" s="19">
        <v>1</v>
      </c>
      <c r="J21" s="19">
        <v>2</v>
      </c>
      <c r="K21" s="19">
        <v>1</v>
      </c>
      <c r="L21" s="15">
        <v>2</v>
      </c>
      <c r="M21" s="15">
        <v>1.9414993466458099</v>
      </c>
      <c r="N21" s="15">
        <v>1.2032</v>
      </c>
      <c r="O21" s="19">
        <v>4599.1451310000002</v>
      </c>
      <c r="P21" s="19">
        <v>1144.9747016106462</v>
      </c>
      <c r="Q21" s="20">
        <v>4.0168093884784888</v>
      </c>
      <c r="R21" s="21">
        <v>0.97200000000000009</v>
      </c>
      <c r="S21" s="22">
        <v>0.39200000000000007</v>
      </c>
      <c r="T21" s="22">
        <v>0.6070000000000001</v>
      </c>
      <c r="U21" s="19">
        <v>1</v>
      </c>
      <c r="V21" s="19">
        <v>448.83008303137342</v>
      </c>
      <c r="W21" s="19">
        <v>694.99964387766238</v>
      </c>
      <c r="X21" s="19">
        <v>1025022.9154635193</v>
      </c>
      <c r="Y21" s="19">
        <v>110755</v>
      </c>
      <c r="Z21" s="19">
        <v>1135777.9154635193</v>
      </c>
      <c r="AA21" s="19">
        <v>1377.6017951957979</v>
      </c>
      <c r="AB21" s="22">
        <v>1</v>
      </c>
      <c r="AC21" s="22">
        <v>0.39300000000000007</v>
      </c>
      <c r="AD21" s="22">
        <v>0.60699999999999998</v>
      </c>
      <c r="AE21" s="19">
        <v>1</v>
      </c>
      <c r="AF21" s="19">
        <v>541.39750551194868</v>
      </c>
      <c r="AG21" s="19">
        <v>836.20428968384931</v>
      </c>
      <c r="AH21" s="19">
        <v>1875445.731151734</v>
      </c>
      <c r="AI21" s="19">
        <v>199707.35719812289</v>
      </c>
      <c r="AJ21" s="19">
        <v>1993459.0812057799</v>
      </c>
      <c r="AK21" s="19">
        <v>383014.511111264</v>
      </c>
      <c r="AL21" s="23">
        <v>32.059291645097993</v>
      </c>
      <c r="AM21" s="19">
        <v>264.68638523024964</v>
      </c>
      <c r="AN21">
        <v>0.80359466666666668</v>
      </c>
      <c r="AO21">
        <v>0.53238146666666675</v>
      </c>
      <c r="AP21">
        <v>0.18080879999999999</v>
      </c>
      <c r="AQ21">
        <v>1</v>
      </c>
      <c r="AR21">
        <v>0</v>
      </c>
      <c r="AS21">
        <v>2</v>
      </c>
      <c r="AT21">
        <v>1.48</v>
      </c>
      <c r="AU21">
        <v>1</v>
      </c>
      <c r="AV21">
        <v>2</v>
      </c>
      <c r="AW21">
        <v>1.5</v>
      </c>
      <c r="AX21">
        <v>1</v>
      </c>
      <c r="AY21">
        <v>2</v>
      </c>
      <c r="AZ21">
        <v>0.6</v>
      </c>
      <c r="BA21">
        <v>0.3</v>
      </c>
      <c r="BB21">
        <v>0.8</v>
      </c>
      <c r="BC21" s="27">
        <v>0.32049053314505371</v>
      </c>
      <c r="BD21" s="28">
        <v>0.54662837550680798</v>
      </c>
      <c r="BE21" s="28">
        <v>0.26741284409438038</v>
      </c>
      <c r="BF21" s="28">
        <f t="shared" si="0"/>
        <v>0.28311974005580343</v>
      </c>
      <c r="BG21" s="29" t="s">
        <v>106</v>
      </c>
      <c r="BH21">
        <v>0.31254434474505371</v>
      </c>
      <c r="BI21">
        <v>0.37414821350680799</v>
      </c>
      <c r="BJ21">
        <v>0.23047133610238035</v>
      </c>
      <c r="BK21">
        <f t="shared" si="1"/>
        <v>0.24617823206380338</v>
      </c>
      <c r="BL21" t="s">
        <v>106</v>
      </c>
      <c r="BM21" s="27">
        <v>0.32990770474505371</v>
      </c>
      <c r="BN21" s="28">
        <v>0.66419785060680803</v>
      </c>
      <c r="BO21" s="28">
        <v>0.29998419005238036</v>
      </c>
      <c r="BP21" s="28">
        <f t="shared" si="2"/>
        <v>0.31569108601380336</v>
      </c>
      <c r="BQ21" s="29" t="s">
        <v>106</v>
      </c>
      <c r="BR21">
        <v>0.23423641472407775</v>
      </c>
      <c r="BS21">
        <v>0.54662837550680798</v>
      </c>
      <c r="BT21">
        <v>0.21389071450576438</v>
      </c>
      <c r="BU21">
        <f t="shared" si="3"/>
        <v>0.22959761046718741</v>
      </c>
      <c r="BV21" t="s">
        <v>106</v>
      </c>
      <c r="BW21" s="27">
        <v>0.22629022632407775</v>
      </c>
      <c r="BX21" s="28">
        <v>0.37414821350680799</v>
      </c>
      <c r="BY21" s="28">
        <v>0.17694920651376439</v>
      </c>
      <c r="BZ21" s="28">
        <f t="shared" si="4"/>
        <v>0.19265610247518741</v>
      </c>
      <c r="CA21" s="29" t="s">
        <v>106</v>
      </c>
      <c r="CB21">
        <v>0.24365358632407774</v>
      </c>
      <c r="CC21">
        <v>0.66419785060680803</v>
      </c>
      <c r="CD21">
        <v>0.2464620604637644</v>
      </c>
      <c r="CE21">
        <f t="shared" si="5"/>
        <v>0.25936048228550079</v>
      </c>
      <c r="CF21" t="s">
        <v>107</v>
      </c>
      <c r="CG21" s="27">
        <v>0.12242552047466437</v>
      </c>
      <c r="CH21" s="28">
        <v>0.54662837550680798</v>
      </c>
      <c r="CI21" s="28">
        <v>0.14451017615015102</v>
      </c>
      <c r="CJ21" s="28">
        <f t="shared" si="6"/>
        <v>0.1381324164360874</v>
      </c>
      <c r="CK21" s="29" t="s">
        <v>107</v>
      </c>
      <c r="CL21">
        <v>0.11447933207466437</v>
      </c>
      <c r="CM21">
        <v>0.37414821350680799</v>
      </c>
      <c r="CN21">
        <v>0.10756866815815103</v>
      </c>
      <c r="CO21">
        <f t="shared" si="7"/>
        <v>0.12327556411957405</v>
      </c>
      <c r="CP21" t="s">
        <v>106</v>
      </c>
      <c r="CQ21" s="27">
        <v>0.13184269207466437</v>
      </c>
      <c r="CR21" s="28">
        <v>0.66419785060680803</v>
      </c>
      <c r="CS21" s="28">
        <v>0.17708152210815103</v>
      </c>
      <c r="CT21" s="28">
        <f t="shared" si="8"/>
        <v>0.14754958803608739</v>
      </c>
      <c r="CU21" s="29" t="s">
        <v>107</v>
      </c>
      <c r="CV21">
        <v>21189.108044546399</v>
      </c>
      <c r="CW21">
        <v>33085.798140245999</v>
      </c>
      <c r="CX21">
        <v>1.5706895961423023E-2</v>
      </c>
      <c r="CY21">
        <f t="shared" si="9"/>
        <v>0.56233527146823103</v>
      </c>
      <c r="CZ21">
        <f t="shared" si="10"/>
        <v>0.33619742910647676</v>
      </c>
    </row>
    <row r="22" spans="1:104" x14ac:dyDescent="0.25">
      <c r="A22">
        <v>1</v>
      </c>
      <c r="B22" s="15">
        <v>377</v>
      </c>
      <c r="C22" s="15">
        <v>-57.824193559999998</v>
      </c>
      <c r="D22" s="15">
        <v>-19.00609004</v>
      </c>
      <c r="E22" s="15">
        <v>163</v>
      </c>
      <c r="F22" s="15">
        <v>0</v>
      </c>
      <c r="G22" s="15">
        <v>0</v>
      </c>
      <c r="H22" s="17">
        <v>4</v>
      </c>
      <c r="I22" s="19">
        <v>0</v>
      </c>
      <c r="J22" s="19">
        <v>0</v>
      </c>
      <c r="K22" s="19">
        <v>0</v>
      </c>
      <c r="L22" s="15">
        <v>0</v>
      </c>
      <c r="M22" s="15">
        <v>0</v>
      </c>
      <c r="N22" s="15">
        <v>0</v>
      </c>
      <c r="O22" s="19">
        <v>167.13902200000001</v>
      </c>
      <c r="P22" s="19">
        <v>46.754631187381158</v>
      </c>
      <c r="Q22" s="20">
        <v>3.5748121149784624</v>
      </c>
      <c r="R22" s="21">
        <v>2.1999999999999999E-2</v>
      </c>
      <c r="S22" s="22">
        <v>0.30999999999999994</v>
      </c>
      <c r="T22" s="22">
        <v>0.68899999999999995</v>
      </c>
      <c r="U22" s="19">
        <v>0</v>
      </c>
      <c r="V22" s="19">
        <v>14.493935668088156</v>
      </c>
      <c r="W22" s="19">
        <v>32.213940888105618</v>
      </c>
      <c r="X22" s="19">
        <v>409.61190029542854</v>
      </c>
      <c r="Y22" s="19">
        <v>0</v>
      </c>
      <c r="Z22" s="19">
        <v>409.61190029542854</v>
      </c>
      <c r="AA22" s="19">
        <v>56.253875127871353</v>
      </c>
      <c r="AB22" s="22">
        <v>1</v>
      </c>
      <c r="AC22" s="22">
        <v>0.31299999999999994</v>
      </c>
      <c r="AD22" s="22">
        <v>0.68700000000000006</v>
      </c>
      <c r="AE22" s="19">
        <v>0</v>
      </c>
      <c r="AF22" s="19">
        <v>17.607462915023731</v>
      </c>
      <c r="AG22" s="19">
        <v>38.646412212847622</v>
      </c>
      <c r="AH22" s="19">
        <v>24155.690186434837</v>
      </c>
      <c r="AI22" s="19">
        <v>0</v>
      </c>
      <c r="AJ22" s="19">
        <v>23103.473591438498</v>
      </c>
      <c r="AK22" s="19">
        <v>22681.026667439699</v>
      </c>
      <c r="AL22" s="23">
        <v>45.72602930125877</v>
      </c>
      <c r="AM22" s="19">
        <v>55.225273241748965</v>
      </c>
      <c r="AN22">
        <v>0.80718933333333343</v>
      </c>
      <c r="AO22">
        <v>0.53476293333333336</v>
      </c>
      <c r="AP22">
        <v>0.18161759999999999</v>
      </c>
      <c r="AQ22">
        <v>1</v>
      </c>
      <c r="AR22">
        <v>0</v>
      </c>
      <c r="AS22">
        <v>2</v>
      </c>
      <c r="AT22">
        <v>1.48</v>
      </c>
      <c r="AU22">
        <v>1</v>
      </c>
      <c r="AV22">
        <v>2</v>
      </c>
      <c r="AW22">
        <v>1.5</v>
      </c>
      <c r="AX22">
        <v>1</v>
      </c>
      <c r="AY22">
        <v>2</v>
      </c>
      <c r="AZ22">
        <v>0.6</v>
      </c>
      <c r="BA22">
        <v>0.3</v>
      </c>
      <c r="BB22">
        <v>0.8</v>
      </c>
      <c r="BC22" s="27">
        <v>0.37087682470802275</v>
      </c>
      <c r="BD22" s="28">
        <v>0.63750374252293796</v>
      </c>
      <c r="BE22" s="28">
        <v>0.33647047877809472</v>
      </c>
      <c r="BF22" s="28">
        <f t="shared" si="0"/>
        <v>0.54904017499524915</v>
      </c>
      <c r="BG22" s="29" t="s">
        <v>106</v>
      </c>
      <c r="BH22">
        <v>0.3636919167080227</v>
      </c>
      <c r="BI22">
        <v>0.460003438422938</v>
      </c>
      <c r="BJ22">
        <v>0.31070895250209479</v>
      </c>
      <c r="BK22">
        <f t="shared" si="1"/>
        <v>0.52327864871924912</v>
      </c>
      <c r="BL22" t="s">
        <v>106</v>
      </c>
      <c r="BM22" s="27">
        <v>0.37945415670802268</v>
      </c>
      <c r="BN22" s="28">
        <v>0.75589628972293799</v>
      </c>
      <c r="BO22" s="28">
        <v>0.36078216155209475</v>
      </c>
      <c r="BP22" s="28">
        <f t="shared" si="2"/>
        <v>0.57335185776924913</v>
      </c>
      <c r="BQ22" s="29" t="s">
        <v>106</v>
      </c>
      <c r="BR22">
        <v>0.28432277023425467</v>
      </c>
      <c r="BS22">
        <v>0.63750374252293796</v>
      </c>
      <c r="BT22">
        <v>0.27130319699553396</v>
      </c>
      <c r="BU22">
        <f t="shared" si="3"/>
        <v>0.48387289321268834</v>
      </c>
      <c r="BV22" t="s">
        <v>106</v>
      </c>
      <c r="BW22" s="27">
        <v>0.27713786223425463</v>
      </c>
      <c r="BX22" s="28">
        <v>0.460003438422938</v>
      </c>
      <c r="BY22" s="28">
        <v>0.24554167071953392</v>
      </c>
      <c r="BZ22" s="28">
        <f t="shared" si="4"/>
        <v>0.4581113669366883</v>
      </c>
      <c r="CA22" s="29" t="s">
        <v>106</v>
      </c>
      <c r="CB22">
        <v>0.29290010223425467</v>
      </c>
      <c r="CC22">
        <v>0.75589628972293799</v>
      </c>
      <c r="CD22">
        <v>0.29561487976953393</v>
      </c>
      <c r="CE22">
        <f t="shared" si="5"/>
        <v>0.50546979845140905</v>
      </c>
      <c r="CF22" t="s">
        <v>107</v>
      </c>
      <c r="CG22" s="27">
        <v>0.17212306999048133</v>
      </c>
      <c r="CH22" s="28">
        <v>0.63750374252293796</v>
      </c>
      <c r="CI22" s="28">
        <v>0.1868270909811032</v>
      </c>
      <c r="CJ22" s="28">
        <f t="shared" si="6"/>
        <v>0.38469276620763571</v>
      </c>
      <c r="CK22" s="29" t="s">
        <v>107</v>
      </c>
      <c r="CL22">
        <v>0.16493816199048134</v>
      </c>
      <c r="CM22">
        <v>0.460003438422938</v>
      </c>
      <c r="CN22">
        <v>0.16106556470510319</v>
      </c>
      <c r="CO22">
        <f t="shared" si="7"/>
        <v>0.37363526092225757</v>
      </c>
      <c r="CP22" t="s">
        <v>106</v>
      </c>
      <c r="CQ22" s="27">
        <v>0.18070040199048132</v>
      </c>
      <c r="CR22" s="28">
        <v>0.75589628972293799</v>
      </c>
      <c r="CS22" s="28">
        <v>0.2111387737551032</v>
      </c>
      <c r="CT22" s="28">
        <f t="shared" si="8"/>
        <v>0.3932700982076357</v>
      </c>
      <c r="CU22" s="29" t="s">
        <v>107</v>
      </c>
      <c r="CV22">
        <v>36593.664838076897</v>
      </c>
      <c r="CW22">
        <v>6903.1591552259297</v>
      </c>
      <c r="CX22">
        <v>0.21256969621715438</v>
      </c>
      <c r="CY22">
        <f t="shared" si="9"/>
        <v>0.85007343874009234</v>
      </c>
      <c r="CZ22">
        <f t="shared" si="10"/>
        <v>0.58344652092517713</v>
      </c>
    </row>
    <row r="23" spans="1:104" x14ac:dyDescent="0.25">
      <c r="A23">
        <v>1</v>
      </c>
      <c r="B23" s="15">
        <v>395</v>
      </c>
      <c r="C23" s="15">
        <v>-65.58282389</v>
      </c>
      <c r="D23" s="15">
        <v>-10.53776747</v>
      </c>
      <c r="E23" s="15">
        <v>117</v>
      </c>
      <c r="F23" s="15">
        <v>0</v>
      </c>
      <c r="G23" s="15">
        <v>0</v>
      </c>
      <c r="H23" s="17">
        <v>4</v>
      </c>
      <c r="I23" s="19">
        <v>1</v>
      </c>
      <c r="J23" s="19">
        <v>4</v>
      </c>
      <c r="K23" s="19">
        <v>1</v>
      </c>
      <c r="L23" s="15">
        <v>0</v>
      </c>
      <c r="M23" s="15">
        <v>1.9414993466458099</v>
      </c>
      <c r="N23" s="15">
        <v>1.2032</v>
      </c>
      <c r="O23" s="19">
        <v>733.95831399999997</v>
      </c>
      <c r="P23" s="19">
        <v>205.31381524975771</v>
      </c>
      <c r="Q23" s="20">
        <v>3.5748121143585156</v>
      </c>
      <c r="R23" s="21">
        <v>0.85099999999999998</v>
      </c>
      <c r="S23" s="22">
        <v>0.41299999999999998</v>
      </c>
      <c r="T23" s="22">
        <v>0.58700000000000008</v>
      </c>
      <c r="U23" s="19">
        <v>0</v>
      </c>
      <c r="V23" s="19">
        <v>84.794605698149923</v>
      </c>
      <c r="W23" s="19">
        <v>120.51920955160779</v>
      </c>
      <c r="X23" s="19">
        <v>87607.910654998559</v>
      </c>
      <c r="Y23" s="19">
        <v>3930</v>
      </c>
      <c r="Z23" s="19">
        <v>91537.910654998559</v>
      </c>
      <c r="AA23" s="19">
        <v>247.02788636241917</v>
      </c>
      <c r="AB23" s="22">
        <v>1</v>
      </c>
      <c r="AC23" s="22">
        <v>0.41499999999999998</v>
      </c>
      <c r="AD23" s="22">
        <v>0.58499999999999996</v>
      </c>
      <c r="AE23" s="19">
        <v>0</v>
      </c>
      <c r="AF23" s="19">
        <v>102.51657284040395</v>
      </c>
      <c r="AG23" s="19">
        <v>144.5113135220152</v>
      </c>
      <c r="AH23" s="19">
        <v>133062.57145205684</v>
      </c>
      <c r="AI23" s="19">
        <v>6478.34545155057</v>
      </c>
      <c r="AJ23" s="19">
        <v>133744.74028212001</v>
      </c>
      <c r="AK23" s="19">
        <v>39147.500876619502</v>
      </c>
      <c r="AL23" s="23">
        <v>30.591758472213904</v>
      </c>
      <c r="AM23" s="19">
        <v>72.305829584875369</v>
      </c>
      <c r="AN23">
        <v>0.80718933333333343</v>
      </c>
      <c r="AO23">
        <v>0.53476293333333336</v>
      </c>
      <c r="AP23">
        <v>0.18161759999999999</v>
      </c>
      <c r="AQ23">
        <v>1</v>
      </c>
      <c r="AR23">
        <v>0</v>
      </c>
      <c r="AS23">
        <v>2</v>
      </c>
      <c r="AT23">
        <v>1.48</v>
      </c>
      <c r="AU23">
        <v>1</v>
      </c>
      <c r="AV23">
        <v>2</v>
      </c>
      <c r="AW23">
        <v>1.5</v>
      </c>
      <c r="AX23">
        <v>1</v>
      </c>
      <c r="AY23">
        <v>2</v>
      </c>
      <c r="AZ23">
        <v>0.6</v>
      </c>
      <c r="BA23">
        <v>0.3</v>
      </c>
      <c r="BB23">
        <v>0.8</v>
      </c>
      <c r="BC23" s="27">
        <v>0.35594604601759966</v>
      </c>
      <c r="BD23" s="28">
        <v>0.63696117661210327</v>
      </c>
      <c r="BE23" s="28">
        <v>0.32374178371404061</v>
      </c>
      <c r="BF23" s="28">
        <f t="shared" si="0"/>
        <v>0.38925097949722992</v>
      </c>
      <c r="BG23" s="29" t="s">
        <v>106</v>
      </c>
      <c r="BH23">
        <v>0.34876113801759967</v>
      </c>
      <c r="BI23">
        <v>0.45946087251210321</v>
      </c>
      <c r="BJ23">
        <v>0.29798025743804063</v>
      </c>
      <c r="BK23">
        <f t="shared" si="1"/>
        <v>0.36348945322122994</v>
      </c>
      <c r="BL23" t="s">
        <v>106</v>
      </c>
      <c r="BM23" s="27">
        <v>0.3645233780175996</v>
      </c>
      <c r="BN23" s="28">
        <v>0.75535372381210331</v>
      </c>
      <c r="BO23" s="28">
        <v>0.34805346648804064</v>
      </c>
      <c r="BP23" s="28">
        <f t="shared" si="2"/>
        <v>0.41356266227122995</v>
      </c>
      <c r="BQ23" s="29" t="s">
        <v>106</v>
      </c>
      <c r="BR23">
        <v>0.26939199154383159</v>
      </c>
      <c r="BS23">
        <v>0.63696117661210327</v>
      </c>
      <c r="BT23">
        <v>0.25857450193147979</v>
      </c>
      <c r="BU23">
        <f t="shared" si="3"/>
        <v>0.32408369771466911</v>
      </c>
      <c r="BV23" t="s">
        <v>106</v>
      </c>
      <c r="BW23" s="27">
        <v>0.2622070835438316</v>
      </c>
      <c r="BX23" s="28">
        <v>0.45946087251210321</v>
      </c>
      <c r="BY23" s="28">
        <v>0.23281297565547979</v>
      </c>
      <c r="BZ23" s="28">
        <f t="shared" si="4"/>
        <v>0.29832217143866913</v>
      </c>
      <c r="CA23" s="29" t="s">
        <v>106</v>
      </c>
      <c r="CB23">
        <v>0.27796932354383153</v>
      </c>
      <c r="CC23">
        <v>0.75535372381210331</v>
      </c>
      <c r="CD23">
        <v>0.28288618470547983</v>
      </c>
      <c r="CE23">
        <f t="shared" si="5"/>
        <v>0.34347851932702084</v>
      </c>
      <c r="CF23" t="s">
        <v>107</v>
      </c>
      <c r="CG23" s="27">
        <v>0.15719229130005824</v>
      </c>
      <c r="CH23" s="28">
        <v>0.63696117661210327</v>
      </c>
      <c r="CI23" s="28">
        <v>0.17409839591704909</v>
      </c>
      <c r="CJ23" s="28">
        <f t="shared" si="6"/>
        <v>0.22270148708324755</v>
      </c>
      <c r="CK23" s="29" t="s">
        <v>107</v>
      </c>
      <c r="CL23">
        <v>0.15000738330005825</v>
      </c>
      <c r="CM23">
        <v>0.45946087251210321</v>
      </c>
      <c r="CN23">
        <v>0.14833686964104909</v>
      </c>
      <c r="CO23">
        <f t="shared" si="7"/>
        <v>0.2138460654242384</v>
      </c>
      <c r="CP23" t="s">
        <v>106</v>
      </c>
      <c r="CQ23" s="27">
        <v>0.16576962330005823</v>
      </c>
      <c r="CR23" s="28">
        <v>0.75535372381210331</v>
      </c>
      <c r="CS23" s="28">
        <v>0.1984100786910491</v>
      </c>
      <c r="CT23" s="28">
        <f t="shared" si="8"/>
        <v>0.23127881908324754</v>
      </c>
      <c r="CU23" s="29" t="s">
        <v>107</v>
      </c>
      <c r="CV23">
        <v>14098.3850605179</v>
      </c>
      <c r="CW23">
        <v>9038.2286973709106</v>
      </c>
      <c r="CX23">
        <v>6.5509195783189325E-2</v>
      </c>
      <c r="CY23">
        <f t="shared" si="9"/>
        <v>0.70247037239529264</v>
      </c>
      <c r="CZ23">
        <f t="shared" si="10"/>
        <v>0.42145524180078897</v>
      </c>
    </row>
    <row r="24" spans="1:104" x14ac:dyDescent="0.25">
      <c r="A24">
        <v>1</v>
      </c>
      <c r="B24" s="15">
        <v>401</v>
      </c>
      <c r="C24" s="15">
        <v>-65.799405570000005</v>
      </c>
      <c r="D24" s="15">
        <v>-14.307047519999999</v>
      </c>
      <c r="E24" s="15">
        <v>158</v>
      </c>
      <c r="F24" s="15">
        <v>0</v>
      </c>
      <c r="G24" s="15">
        <v>0</v>
      </c>
      <c r="H24" s="17">
        <v>3</v>
      </c>
      <c r="I24" s="19">
        <v>0</v>
      </c>
      <c r="J24" s="19">
        <v>0</v>
      </c>
      <c r="K24" s="19">
        <v>0</v>
      </c>
      <c r="L24" s="15">
        <v>0</v>
      </c>
      <c r="M24" s="15">
        <v>0</v>
      </c>
      <c r="N24" s="15">
        <v>0</v>
      </c>
      <c r="O24" s="19">
        <v>599.52040499999998</v>
      </c>
      <c r="P24" s="19">
        <v>167.70682931249308</v>
      </c>
      <c r="Q24" s="20">
        <v>3.5748121138400148</v>
      </c>
      <c r="R24" s="21">
        <v>0.72099999999999997</v>
      </c>
      <c r="S24" s="22">
        <v>0.44500000000000006</v>
      </c>
      <c r="T24" s="22">
        <v>0.55500000000000005</v>
      </c>
      <c r="U24" s="19">
        <v>0</v>
      </c>
      <c r="V24" s="19">
        <v>74.629539044059428</v>
      </c>
      <c r="W24" s="19">
        <v>93.077290268433671</v>
      </c>
      <c r="X24" s="19">
        <v>64502.368454636671</v>
      </c>
      <c r="Y24" s="19">
        <v>0</v>
      </c>
      <c r="Z24" s="19">
        <v>64502.368454636671</v>
      </c>
      <c r="AA24" s="19">
        <v>201.78020420388594</v>
      </c>
      <c r="AB24" s="22">
        <v>1</v>
      </c>
      <c r="AC24" s="22">
        <v>0.45900000000000007</v>
      </c>
      <c r="AD24" s="22">
        <v>0.54099999999999993</v>
      </c>
      <c r="AE24" s="19">
        <v>0</v>
      </c>
      <c r="AF24" s="19">
        <v>92.617113729583664</v>
      </c>
      <c r="AG24" s="19">
        <v>109.16309047430228</v>
      </c>
      <c r="AH24" s="19">
        <v>118199.03603018308</v>
      </c>
      <c r="AI24" s="19">
        <v>0</v>
      </c>
      <c r="AJ24" s="19">
        <v>113050.31181339</v>
      </c>
      <c r="AK24" s="19">
        <v>45305.0040251584</v>
      </c>
      <c r="AL24" s="23">
        <v>46.790205378185576</v>
      </c>
      <c r="AM24" s="19">
        <v>80.863580269578435</v>
      </c>
      <c r="AN24">
        <v>0.83235200000000009</v>
      </c>
      <c r="AO24">
        <v>0.55143320000000007</v>
      </c>
      <c r="AP24">
        <v>0.18727920000000001</v>
      </c>
      <c r="AQ24">
        <v>1</v>
      </c>
      <c r="AR24">
        <v>0</v>
      </c>
      <c r="AS24">
        <v>2</v>
      </c>
      <c r="AT24">
        <v>1.48</v>
      </c>
      <c r="AU24">
        <v>1</v>
      </c>
      <c r="AV24">
        <v>2</v>
      </c>
      <c r="AW24">
        <v>1.5</v>
      </c>
      <c r="AX24">
        <v>1</v>
      </c>
      <c r="AY24">
        <v>2</v>
      </c>
      <c r="AZ24">
        <v>0.6</v>
      </c>
      <c r="BA24">
        <v>0.3</v>
      </c>
      <c r="BB24">
        <v>0.8</v>
      </c>
      <c r="BC24" s="27">
        <v>0.35883174042212024</v>
      </c>
      <c r="BD24" s="28">
        <v>0.62892517381561519</v>
      </c>
      <c r="BE24" s="28">
        <v>0.3242112469716793</v>
      </c>
      <c r="BF24" s="28">
        <f t="shared" si="0"/>
        <v>0.59119866683088329</v>
      </c>
      <c r="BG24" s="29" t="s">
        <v>106</v>
      </c>
      <c r="BH24">
        <v>0.35164683242212025</v>
      </c>
      <c r="BI24">
        <v>0.45142486971561513</v>
      </c>
      <c r="BJ24">
        <v>0.29844972069567932</v>
      </c>
      <c r="BK24">
        <f t="shared" si="1"/>
        <v>0.56543714055488337</v>
      </c>
      <c r="BL24" t="s">
        <v>106</v>
      </c>
      <c r="BM24" s="27">
        <v>0.36740907242212023</v>
      </c>
      <c r="BN24" s="28">
        <v>0.74731772101561522</v>
      </c>
      <c r="BO24" s="28">
        <v>0.34852292974567933</v>
      </c>
      <c r="BP24" s="28">
        <f t="shared" si="2"/>
        <v>0.61551034960488338</v>
      </c>
      <c r="BQ24" s="29" t="s">
        <v>106</v>
      </c>
      <c r="BR24">
        <v>0.26957951994016421</v>
      </c>
      <c r="BS24">
        <v>0.62892517381561519</v>
      </c>
      <c r="BT24">
        <v>0.25701249311515573</v>
      </c>
      <c r="BU24">
        <f t="shared" si="3"/>
        <v>0.52399991297435977</v>
      </c>
      <c r="BV24" t="s">
        <v>106</v>
      </c>
      <c r="BW24" s="27">
        <v>0.26239461194016422</v>
      </c>
      <c r="BX24" s="28">
        <v>0.45142486971561513</v>
      </c>
      <c r="BY24" s="28">
        <v>0.23125096683915569</v>
      </c>
      <c r="BZ24" s="28">
        <f t="shared" si="4"/>
        <v>0.49823838669835974</v>
      </c>
      <c r="CA24" s="29" t="s">
        <v>106</v>
      </c>
      <c r="CB24">
        <v>0.27815685194016415</v>
      </c>
      <c r="CC24">
        <v>0.74731772101561522</v>
      </c>
      <c r="CD24">
        <v>0.2813241758891557</v>
      </c>
      <c r="CE24">
        <f t="shared" si="5"/>
        <v>0.5451442717993682</v>
      </c>
      <c r="CF24" t="s">
        <v>107</v>
      </c>
      <c r="CG24" s="27">
        <v>0.15388219709318418</v>
      </c>
      <c r="CH24" s="28">
        <v>0.62892517381561519</v>
      </c>
      <c r="CI24" s="28">
        <v>0.16990299737521769</v>
      </c>
      <c r="CJ24" s="28">
        <f t="shared" si="6"/>
        <v>0.42086961695238823</v>
      </c>
      <c r="CK24" s="29" t="s">
        <v>107</v>
      </c>
      <c r="CL24">
        <v>0.14669728909318419</v>
      </c>
      <c r="CM24">
        <v>0.45142486971561513</v>
      </c>
      <c r="CN24">
        <v>0.14414147109921768</v>
      </c>
      <c r="CO24">
        <f t="shared" si="7"/>
        <v>0.41112889095842176</v>
      </c>
      <c r="CP24" t="s">
        <v>106</v>
      </c>
      <c r="CQ24" s="27">
        <v>0.16245952909318417</v>
      </c>
      <c r="CR24" s="28">
        <v>0.74731772101561522</v>
      </c>
      <c r="CS24" s="28">
        <v>0.19421468014921767</v>
      </c>
      <c r="CT24" s="28">
        <f t="shared" si="8"/>
        <v>0.42944694895238822</v>
      </c>
      <c r="CU24" s="29" t="s">
        <v>107</v>
      </c>
      <c r="CV24">
        <v>83904.032643513405</v>
      </c>
      <c r="CW24">
        <v>25222.5255254857</v>
      </c>
      <c r="CX24">
        <v>0.26698741985920404</v>
      </c>
      <c r="CY24">
        <f t="shared" si="9"/>
        <v>0.89591259367481924</v>
      </c>
      <c r="CZ24">
        <f t="shared" si="10"/>
        <v>0.62581916028132434</v>
      </c>
    </row>
    <row r="25" spans="1:104" x14ac:dyDescent="0.25">
      <c r="A25">
        <v>1</v>
      </c>
      <c r="B25" s="15">
        <v>421</v>
      </c>
      <c r="C25" s="15">
        <v>-65.538802169999997</v>
      </c>
      <c r="D25" s="15">
        <v>-18.452714820000001</v>
      </c>
      <c r="E25" s="15">
        <v>2784</v>
      </c>
      <c r="F25" s="15">
        <v>1</v>
      </c>
      <c r="G25" s="15">
        <v>0</v>
      </c>
      <c r="H25" s="17">
        <v>3</v>
      </c>
      <c r="I25" s="19">
        <v>0</v>
      </c>
      <c r="J25" s="19">
        <v>0</v>
      </c>
      <c r="K25" s="19">
        <v>0</v>
      </c>
      <c r="L25" s="15">
        <v>0</v>
      </c>
      <c r="M25" s="15">
        <v>0</v>
      </c>
      <c r="N25" s="15">
        <v>0</v>
      </c>
      <c r="O25" s="19">
        <v>341.54495800000001</v>
      </c>
      <c r="P25" s="19">
        <v>95.542072453091833</v>
      </c>
      <c r="Q25" s="20">
        <v>3.5748121139792932</v>
      </c>
      <c r="R25" s="21">
        <v>2.1000000000000001E-2</v>
      </c>
      <c r="S25" s="22">
        <v>0.04</v>
      </c>
      <c r="T25" s="22">
        <v>0.96</v>
      </c>
      <c r="U25" s="19">
        <v>0</v>
      </c>
      <c r="V25" s="19">
        <v>3.8216828981236732</v>
      </c>
      <c r="W25" s="19">
        <v>91.72038955496815</v>
      </c>
      <c r="X25" s="19">
        <v>434.02088337410936</v>
      </c>
      <c r="Y25" s="19">
        <v>0</v>
      </c>
      <c r="Z25" s="19">
        <v>434.02088337410936</v>
      </c>
      <c r="AA25" s="19">
        <v>114.95357087659893</v>
      </c>
      <c r="AB25" s="22">
        <v>1</v>
      </c>
      <c r="AC25" s="22">
        <v>6.9000000000000006E-2</v>
      </c>
      <c r="AD25" s="22">
        <v>0.93100000000000005</v>
      </c>
      <c r="AE25" s="19">
        <v>0</v>
      </c>
      <c r="AF25" s="19">
        <v>7.931796390485327</v>
      </c>
      <c r="AG25" s="19">
        <v>107.02177448611361</v>
      </c>
      <c r="AH25" s="19">
        <v>30470.500480225535</v>
      </c>
      <c r="AI25" s="19">
        <v>0</v>
      </c>
      <c r="AJ25" s="19">
        <v>29143.212121865599</v>
      </c>
      <c r="AK25" s="19">
        <v>28634.550580353</v>
      </c>
      <c r="AL25" s="23">
        <v>93.5356889315769</v>
      </c>
      <c r="AM25" s="19">
        <v>112.947187355084</v>
      </c>
      <c r="AN25">
        <v>0.82516266666666671</v>
      </c>
      <c r="AO25">
        <v>0.54667026666666674</v>
      </c>
      <c r="AP25">
        <v>0.18566159999999998</v>
      </c>
      <c r="AQ25">
        <v>1</v>
      </c>
      <c r="AR25">
        <v>0</v>
      </c>
      <c r="AS25">
        <v>2</v>
      </c>
      <c r="AT25">
        <v>1.48</v>
      </c>
      <c r="AU25">
        <v>1</v>
      </c>
      <c r="AV25">
        <v>2</v>
      </c>
      <c r="AW25">
        <v>1.5</v>
      </c>
      <c r="AX25">
        <v>1</v>
      </c>
      <c r="AY25">
        <v>2</v>
      </c>
      <c r="AZ25">
        <v>0.6</v>
      </c>
      <c r="BA25">
        <v>0.3</v>
      </c>
      <c r="BB25">
        <v>0.8</v>
      </c>
      <c r="BC25" s="27">
        <v>0.34224988832977776</v>
      </c>
      <c r="BD25" s="28">
        <v>0.49646123338777948</v>
      </c>
      <c r="BE25" s="28">
        <v>0.28573054280775556</v>
      </c>
      <c r="BF25" s="28">
        <f t="shared" si="0"/>
        <v>0.59006688141791086</v>
      </c>
      <c r="BG25" s="29" t="s">
        <v>106</v>
      </c>
      <c r="BH25">
        <v>0.33430369992977782</v>
      </c>
      <c r="BI25">
        <v>0.32398107138777943</v>
      </c>
      <c r="BJ25">
        <v>0.24878903481575554</v>
      </c>
      <c r="BK25">
        <f t="shared" si="1"/>
        <v>0.55312537342591073</v>
      </c>
      <c r="BL25" t="s">
        <v>106</v>
      </c>
      <c r="BM25" s="27">
        <v>0.35166705992977781</v>
      </c>
      <c r="BN25" s="28">
        <v>0.61403070848777941</v>
      </c>
      <c r="BO25" s="28">
        <v>0.31830188876575555</v>
      </c>
      <c r="BP25" s="28">
        <f t="shared" si="2"/>
        <v>0.62263822737591079</v>
      </c>
      <c r="BQ25" s="29" t="s">
        <v>106</v>
      </c>
      <c r="BR25">
        <v>0.2536807609829459</v>
      </c>
      <c r="BS25">
        <v>0.49646123338777948</v>
      </c>
      <c r="BT25">
        <v>0.23077191128744354</v>
      </c>
      <c r="BU25">
        <f t="shared" si="3"/>
        <v>0.53510824989759875</v>
      </c>
      <c r="BV25" t="s">
        <v>106</v>
      </c>
      <c r="BW25" s="27">
        <v>0.24573457258294587</v>
      </c>
      <c r="BX25" s="28">
        <v>0.32398107138777943</v>
      </c>
      <c r="BY25" s="28">
        <v>0.19383040329544354</v>
      </c>
      <c r="BZ25" s="28">
        <f t="shared" si="4"/>
        <v>0.49816674190559879</v>
      </c>
      <c r="CA25" s="29" t="s">
        <v>106</v>
      </c>
      <c r="CB25">
        <v>0.26309793258294589</v>
      </c>
      <c r="CC25">
        <v>0.61403070848777941</v>
      </c>
      <c r="CD25">
        <v>0.26334325724544355</v>
      </c>
      <c r="CE25">
        <f t="shared" si="5"/>
        <v>0.56743427119310108</v>
      </c>
      <c r="CF25" t="s">
        <v>107</v>
      </c>
      <c r="CG25" s="27">
        <v>0.13886892923705249</v>
      </c>
      <c r="CH25" s="28">
        <v>0.49646123338777948</v>
      </c>
      <c r="CI25" s="28">
        <v>0.15952924079815017</v>
      </c>
      <c r="CJ25" s="28">
        <f t="shared" si="6"/>
        <v>0.44320526784720771</v>
      </c>
      <c r="CK25" s="29" t="s">
        <v>107</v>
      </c>
      <c r="CL25">
        <v>0.13092274083705249</v>
      </c>
      <c r="CM25">
        <v>0.32398107138777943</v>
      </c>
      <c r="CN25">
        <v>0.12258773280615018</v>
      </c>
      <c r="CO25">
        <f t="shared" si="7"/>
        <v>0.4269240714163054</v>
      </c>
      <c r="CP25" t="s">
        <v>106</v>
      </c>
      <c r="CQ25" s="27">
        <v>0.14828610083705249</v>
      </c>
      <c r="CR25" s="28">
        <v>0.61403070848777941</v>
      </c>
      <c r="CS25" s="28">
        <v>0.19210058675615019</v>
      </c>
      <c r="CT25" s="28">
        <f t="shared" si="8"/>
        <v>0.4526224394472077</v>
      </c>
      <c r="CU25" s="29" t="s">
        <v>107</v>
      </c>
      <c r="CV25">
        <v>64251.641688899297</v>
      </c>
      <c r="CW25">
        <v>14369.1963595748</v>
      </c>
      <c r="CX25">
        <v>0.30433633861015524</v>
      </c>
      <c r="CY25">
        <f t="shared" si="9"/>
        <v>0.80079757199793478</v>
      </c>
      <c r="CZ25">
        <f t="shared" si="10"/>
        <v>0.64658622693993295</v>
      </c>
    </row>
    <row r="26" spans="1:104" x14ac:dyDescent="0.25">
      <c r="A26">
        <v>1</v>
      </c>
      <c r="B26" s="15">
        <v>435</v>
      </c>
      <c r="C26" s="15">
        <v>-69.29120064</v>
      </c>
      <c r="D26" s="15">
        <v>-17.750762089999998</v>
      </c>
      <c r="E26" s="15">
        <v>4133</v>
      </c>
      <c r="F26" s="15">
        <v>1</v>
      </c>
      <c r="G26" s="15">
        <v>0</v>
      </c>
      <c r="H26" s="17">
        <v>3</v>
      </c>
      <c r="I26" s="19">
        <v>0</v>
      </c>
      <c r="J26" s="19">
        <v>0</v>
      </c>
      <c r="K26" s="19">
        <v>1</v>
      </c>
      <c r="L26" s="15">
        <v>0</v>
      </c>
      <c r="M26" s="15">
        <v>0</v>
      </c>
      <c r="N26" s="15">
        <v>1.2032</v>
      </c>
      <c r="O26" s="19">
        <v>181.67285000000001</v>
      </c>
      <c r="P26" s="19">
        <v>50.820251314792685</v>
      </c>
      <c r="Q26" s="20">
        <v>3.5748121132789232</v>
      </c>
      <c r="R26" s="21">
        <v>0.14000000000000001</v>
      </c>
      <c r="S26" s="22">
        <v>0.151</v>
      </c>
      <c r="T26" s="22">
        <v>0.8490000000000002</v>
      </c>
      <c r="U26" s="19">
        <v>0</v>
      </c>
      <c r="V26" s="19">
        <v>7.6738579485336951</v>
      </c>
      <c r="W26" s="19">
        <v>43.146393366258998</v>
      </c>
      <c r="X26" s="19">
        <v>2394.3768290009584</v>
      </c>
      <c r="Y26" s="19">
        <v>1560</v>
      </c>
      <c r="Z26" s="19">
        <v>3954.3768290009584</v>
      </c>
      <c r="AA26" s="19">
        <v>61.145516428078849</v>
      </c>
      <c r="AB26" s="22">
        <v>1</v>
      </c>
      <c r="AC26" s="22">
        <v>0.16300000000000001</v>
      </c>
      <c r="AD26" s="22">
        <v>0.83699999999999997</v>
      </c>
      <c r="AE26" s="19">
        <v>0</v>
      </c>
      <c r="AF26" s="19">
        <v>9.9667191777768522</v>
      </c>
      <c r="AG26" s="19">
        <v>51.178797250301997</v>
      </c>
      <c r="AH26" s="19">
        <v>22868.180396401272</v>
      </c>
      <c r="AI26" s="19">
        <v>1876.992</v>
      </c>
      <c r="AJ26" s="19">
        <v>23749.039450103399</v>
      </c>
      <c r="AK26" s="19">
        <v>20985.623400582499</v>
      </c>
      <c r="AL26" s="23">
        <v>43.705416130721709</v>
      </c>
      <c r="AM26" s="19">
        <v>54.030681244007873</v>
      </c>
      <c r="AN26">
        <v>0.82516266666666671</v>
      </c>
      <c r="AO26">
        <v>0.54667026666666674</v>
      </c>
      <c r="AP26">
        <v>0.18566159999999998</v>
      </c>
      <c r="AQ26">
        <v>1</v>
      </c>
      <c r="AR26">
        <v>0</v>
      </c>
      <c r="AS26">
        <v>2</v>
      </c>
      <c r="AT26">
        <v>1.48</v>
      </c>
      <c r="AU26">
        <v>1</v>
      </c>
      <c r="AV26">
        <v>2</v>
      </c>
      <c r="AW26">
        <v>1.5</v>
      </c>
      <c r="AX26">
        <v>1</v>
      </c>
      <c r="AY26">
        <v>2</v>
      </c>
      <c r="AZ26">
        <v>0.6</v>
      </c>
      <c r="BA26">
        <v>0.3</v>
      </c>
      <c r="BB26">
        <v>0.8</v>
      </c>
      <c r="BC26" s="27">
        <v>0.37059111564024627</v>
      </c>
      <c r="BD26" s="28">
        <v>0.48924069211909005</v>
      </c>
      <c r="BE26" s="28">
        <v>0.3132131104142869</v>
      </c>
      <c r="BF26" s="28">
        <f t="shared" si="0"/>
        <v>0.60646888855782533</v>
      </c>
      <c r="BG26" s="29" t="s">
        <v>106</v>
      </c>
      <c r="BH26">
        <v>0.36264492724024633</v>
      </c>
      <c r="BI26">
        <v>0.31676053011909006</v>
      </c>
      <c r="BJ26">
        <v>0.27627160242228688</v>
      </c>
      <c r="BK26">
        <f t="shared" si="1"/>
        <v>0.56952738056582541</v>
      </c>
      <c r="BL26" t="s">
        <v>106</v>
      </c>
      <c r="BM26" s="27">
        <v>0.38000828724024627</v>
      </c>
      <c r="BN26" s="28">
        <v>0.60681016721909009</v>
      </c>
      <c r="BO26" s="28">
        <v>0.34578445637228689</v>
      </c>
      <c r="BP26" s="28">
        <f t="shared" si="2"/>
        <v>0.63904023451582537</v>
      </c>
      <c r="BQ26" s="29" t="s">
        <v>106</v>
      </c>
      <c r="BR26">
        <v>0.28202198829341429</v>
      </c>
      <c r="BS26">
        <v>0.48924069211909005</v>
      </c>
      <c r="BT26">
        <v>0.25825447889397485</v>
      </c>
      <c r="BU26">
        <f t="shared" si="3"/>
        <v>0.55151025703751333</v>
      </c>
      <c r="BV26" t="s">
        <v>106</v>
      </c>
      <c r="BW26" s="27">
        <v>0.27407579989341435</v>
      </c>
      <c r="BX26" s="28">
        <v>0.31676053011909006</v>
      </c>
      <c r="BY26" s="28">
        <v>0.22131297090197488</v>
      </c>
      <c r="BZ26" s="28">
        <f t="shared" si="4"/>
        <v>0.51456874904551331</v>
      </c>
      <c r="CA26" s="29" t="s">
        <v>106</v>
      </c>
      <c r="CB26">
        <v>0.29143915989341429</v>
      </c>
      <c r="CC26">
        <v>0.60681016721909009</v>
      </c>
      <c r="CD26">
        <v>0.29082582485197483</v>
      </c>
      <c r="CE26">
        <f t="shared" si="5"/>
        <v>0.58408160299551337</v>
      </c>
      <c r="CF26" t="s">
        <v>106</v>
      </c>
      <c r="CG26" s="27">
        <v>0.16721015654752097</v>
      </c>
      <c r="CH26" s="28">
        <v>0.48924069211909005</v>
      </c>
      <c r="CI26" s="28">
        <v>0.18701180840468148</v>
      </c>
      <c r="CJ26" s="28">
        <f t="shared" si="6"/>
        <v>0.46046593469105945</v>
      </c>
      <c r="CK26" s="29" t="s">
        <v>107</v>
      </c>
      <c r="CL26">
        <v>0.15926396814752097</v>
      </c>
      <c r="CM26">
        <v>0.31676053011909006</v>
      </c>
      <c r="CN26">
        <v>0.15007030041268155</v>
      </c>
      <c r="CO26">
        <f t="shared" si="7"/>
        <v>0.44332607855622003</v>
      </c>
      <c r="CP26" t="s">
        <v>106</v>
      </c>
      <c r="CQ26" s="27">
        <v>0.17662732814752097</v>
      </c>
      <c r="CR26" s="28">
        <v>0.60681016721909009</v>
      </c>
      <c r="CS26" s="28">
        <v>0.2195831543626815</v>
      </c>
      <c r="CT26" s="28">
        <f t="shared" si="8"/>
        <v>0.46988310629105945</v>
      </c>
      <c r="CU26" s="29" t="s">
        <v>107</v>
      </c>
      <c r="CV26">
        <v>47878.406108362004</v>
      </c>
      <c r="CW26">
        <v>7643.1895535098602</v>
      </c>
      <c r="CX26">
        <v>0.29325577814353848</v>
      </c>
      <c r="CY26">
        <f t="shared" si="9"/>
        <v>0.78249647026262847</v>
      </c>
      <c r="CZ26">
        <f t="shared" si="10"/>
        <v>0.6638468937837847</v>
      </c>
    </row>
    <row r="27" spans="1:104" x14ac:dyDescent="0.25">
      <c r="A27">
        <v>1</v>
      </c>
      <c r="B27" s="15">
        <v>436</v>
      </c>
      <c r="C27" s="15">
        <v>-67.43275088</v>
      </c>
      <c r="D27" s="15">
        <v>-17.002736339999998</v>
      </c>
      <c r="E27" s="15">
        <v>4415</v>
      </c>
      <c r="F27" s="15">
        <v>1</v>
      </c>
      <c r="G27" s="15">
        <v>0</v>
      </c>
      <c r="H27" s="17">
        <v>3</v>
      </c>
      <c r="I27" s="19">
        <v>0</v>
      </c>
      <c r="J27" s="19">
        <v>0</v>
      </c>
      <c r="K27" s="19">
        <v>0</v>
      </c>
      <c r="L27" s="15">
        <v>0</v>
      </c>
      <c r="M27" s="15">
        <v>0</v>
      </c>
      <c r="N27" s="15">
        <v>0</v>
      </c>
      <c r="O27" s="19">
        <v>312.47730200000001</v>
      </c>
      <c r="P27" s="19">
        <v>87.410832227516309</v>
      </c>
      <c r="Q27" s="20">
        <v>3.5748121146664289</v>
      </c>
      <c r="R27" s="21">
        <v>0.47699999999999998</v>
      </c>
      <c r="S27" s="22">
        <v>0.19599999999999998</v>
      </c>
      <c r="T27" s="22">
        <v>0.80400000000000005</v>
      </c>
      <c r="U27" s="19">
        <v>0</v>
      </c>
      <c r="V27" s="19">
        <v>17.132523116593195</v>
      </c>
      <c r="W27" s="19">
        <v>70.278309110923118</v>
      </c>
      <c r="X27" s="19">
        <v>16063.736535570866</v>
      </c>
      <c r="Y27" s="19">
        <v>0</v>
      </c>
      <c r="Z27" s="19">
        <v>16063.736535570866</v>
      </c>
      <c r="AA27" s="19">
        <v>105.17028824693641</v>
      </c>
      <c r="AB27" s="22">
        <v>1</v>
      </c>
      <c r="AC27" s="22">
        <v>0.20099999999999998</v>
      </c>
      <c r="AD27" s="22">
        <v>0.79900000000000004</v>
      </c>
      <c r="AE27" s="19">
        <v>0</v>
      </c>
      <c r="AF27" s="19">
        <v>21.139227937634217</v>
      </c>
      <c r="AG27" s="19">
        <v>84.031060309302191</v>
      </c>
      <c r="AH27" s="19">
        <v>43964.420783800306</v>
      </c>
      <c r="AI27" s="19">
        <v>0</v>
      </c>
      <c r="AJ27" s="19">
        <v>42049.340187830698</v>
      </c>
      <c r="AK27" s="19">
        <v>25378.796833930999</v>
      </c>
      <c r="AL27" s="23">
        <v>45.71586525499103</v>
      </c>
      <c r="AM27" s="19">
        <v>63.475321274411129</v>
      </c>
      <c r="AN27">
        <v>0.80718933333333343</v>
      </c>
      <c r="AO27">
        <v>0.53476293333333336</v>
      </c>
      <c r="AP27">
        <v>0.18161759999999999</v>
      </c>
      <c r="AQ27">
        <v>1</v>
      </c>
      <c r="AR27">
        <v>0</v>
      </c>
      <c r="AS27">
        <v>2</v>
      </c>
      <c r="AT27">
        <v>1.48</v>
      </c>
      <c r="AU27">
        <v>1</v>
      </c>
      <c r="AV27">
        <v>2</v>
      </c>
      <c r="AW27">
        <v>1.5</v>
      </c>
      <c r="AX27">
        <v>1</v>
      </c>
      <c r="AY27">
        <v>2</v>
      </c>
      <c r="AZ27">
        <v>0.6</v>
      </c>
      <c r="BA27">
        <v>0.3</v>
      </c>
      <c r="BB27">
        <v>0.8</v>
      </c>
      <c r="BC27" s="27">
        <v>0.35679083411723744</v>
      </c>
      <c r="BD27" s="28">
        <v>0.55393197740982936</v>
      </c>
      <c r="BE27" s="28">
        <v>0.30234994515960845</v>
      </c>
      <c r="BF27" s="28">
        <f t="shared" si="0"/>
        <v>0.62889517644765514</v>
      </c>
      <c r="BG27" s="29" t="s">
        <v>106</v>
      </c>
      <c r="BH27">
        <v>0.34884464571723744</v>
      </c>
      <c r="BI27">
        <v>0.38145181540982931</v>
      </c>
      <c r="BJ27">
        <v>0.26540843716760842</v>
      </c>
      <c r="BK27">
        <f t="shared" si="1"/>
        <v>0.591953668455655</v>
      </c>
      <c r="BL27" t="s">
        <v>106</v>
      </c>
      <c r="BM27" s="27">
        <v>0.36620800571723744</v>
      </c>
      <c r="BN27" s="28">
        <v>0.67150145250982929</v>
      </c>
      <c r="BO27" s="28">
        <v>0.33492129111760843</v>
      </c>
      <c r="BP27" s="28">
        <f t="shared" si="2"/>
        <v>0.66146652240565507</v>
      </c>
      <c r="BQ27" s="29" t="s">
        <v>106</v>
      </c>
      <c r="BR27">
        <v>0.27015088087528538</v>
      </c>
      <c r="BS27">
        <v>0.55393197740982936</v>
      </c>
      <c r="BT27">
        <v>0.24858839858237639</v>
      </c>
      <c r="BU27">
        <f t="shared" si="3"/>
        <v>0.57513362987042305</v>
      </c>
      <c r="BV27" t="s">
        <v>106</v>
      </c>
      <c r="BW27" s="27">
        <v>0.26220469247528544</v>
      </c>
      <c r="BX27" s="28">
        <v>0.38145181540982931</v>
      </c>
      <c r="BY27" s="28">
        <v>0.21164689059037639</v>
      </c>
      <c r="BZ27" s="28">
        <f t="shared" si="4"/>
        <v>0.53819212187842302</v>
      </c>
      <c r="CA27" s="29" t="s">
        <v>106</v>
      </c>
      <c r="CB27">
        <v>0.27956805247528543</v>
      </c>
      <c r="CC27">
        <v>0.67150145250982929</v>
      </c>
      <c r="CD27">
        <v>0.2811597445403764</v>
      </c>
      <c r="CE27">
        <f t="shared" si="5"/>
        <v>0.60611328376333207</v>
      </c>
      <c r="CF27" t="s">
        <v>107</v>
      </c>
      <c r="CG27" s="27">
        <v>0.15783983037645874</v>
      </c>
      <c r="CH27" s="28">
        <v>0.55393197740982936</v>
      </c>
      <c r="CI27" s="28">
        <v>0.17889750487114969</v>
      </c>
      <c r="CJ27" s="28">
        <f t="shared" si="6"/>
        <v>0.48438506166450535</v>
      </c>
      <c r="CK27" s="29" t="s">
        <v>107</v>
      </c>
      <c r="CL27">
        <v>0.14989364197645871</v>
      </c>
      <c r="CM27">
        <v>0.38145181540982931</v>
      </c>
      <c r="CN27">
        <v>0.14195599687914973</v>
      </c>
      <c r="CO27">
        <f t="shared" si="7"/>
        <v>0.46850122816719636</v>
      </c>
      <c r="CP27" t="s">
        <v>106</v>
      </c>
      <c r="CQ27" s="27">
        <v>0.16725700197645874</v>
      </c>
      <c r="CR27" s="28">
        <v>0.67150145250982929</v>
      </c>
      <c r="CS27" s="28">
        <v>0.21146885082914971</v>
      </c>
      <c r="CT27" s="28">
        <f t="shared" si="8"/>
        <v>0.49380223326450534</v>
      </c>
      <c r="CU27" s="29" t="s">
        <v>107</v>
      </c>
      <c r="CV27">
        <v>61620.353480285798</v>
      </c>
      <c r="CW27">
        <v>13146.286030867001</v>
      </c>
      <c r="CX27">
        <v>0.32654523128804663</v>
      </c>
      <c r="CY27">
        <f t="shared" si="9"/>
        <v>0.88047720869787605</v>
      </c>
      <c r="CZ27">
        <f t="shared" si="10"/>
        <v>0.68333606540528402</v>
      </c>
    </row>
    <row r="28" spans="1:104" x14ac:dyDescent="0.25">
      <c r="A28">
        <v>1</v>
      </c>
      <c r="B28" s="15">
        <v>446</v>
      </c>
      <c r="C28" s="15">
        <v>-68.014902699999993</v>
      </c>
      <c r="D28" s="15">
        <v>-17.781428689999998</v>
      </c>
      <c r="E28" s="15">
        <v>3893</v>
      </c>
      <c r="F28" s="15">
        <v>1</v>
      </c>
      <c r="G28" s="15">
        <v>0</v>
      </c>
      <c r="H28" s="17">
        <v>3</v>
      </c>
      <c r="I28" s="19">
        <v>0</v>
      </c>
      <c r="J28" s="19">
        <v>0</v>
      </c>
      <c r="K28" s="19">
        <v>0</v>
      </c>
      <c r="L28" s="15">
        <v>0</v>
      </c>
      <c r="M28" s="15">
        <v>0</v>
      </c>
      <c r="N28" s="15">
        <v>0</v>
      </c>
      <c r="O28" s="19">
        <v>156.238651</v>
      </c>
      <c r="P28" s="19">
        <v>43.705416113758154</v>
      </c>
      <c r="Q28" s="20">
        <v>3.5748121146664289</v>
      </c>
      <c r="R28" s="21">
        <v>4.7E-2</v>
      </c>
      <c r="S28" s="22">
        <v>9.0000000000000011E-2</v>
      </c>
      <c r="T28" s="22">
        <v>0.90999999999999992</v>
      </c>
      <c r="U28" s="19">
        <v>0</v>
      </c>
      <c r="V28" s="19">
        <v>3.9334874502382342</v>
      </c>
      <c r="W28" s="19">
        <v>39.771928663519915</v>
      </c>
      <c r="X28" s="19">
        <v>555.58718312554379</v>
      </c>
      <c r="Y28" s="19">
        <v>0</v>
      </c>
      <c r="Z28" s="19">
        <v>555.58718312554379</v>
      </c>
      <c r="AA28" s="19">
        <v>52.58514413809197</v>
      </c>
      <c r="AB28" s="22">
        <v>1</v>
      </c>
      <c r="AC28" s="22">
        <v>0.10400000000000001</v>
      </c>
      <c r="AD28" s="22">
        <v>0.89600000000000002</v>
      </c>
      <c r="AE28" s="19">
        <v>0</v>
      </c>
      <c r="AF28" s="19">
        <v>5.4688549903615655</v>
      </c>
      <c r="AG28" s="19">
        <v>47.116289147730406</v>
      </c>
      <c r="AH28" s="19">
        <v>16071.399882783091</v>
      </c>
      <c r="AI28" s="19">
        <v>0</v>
      </c>
      <c r="AJ28" s="19">
        <v>15371.333205655401</v>
      </c>
      <c r="AK28" s="19">
        <v>14770.876657036401</v>
      </c>
      <c r="AL28" s="23">
        <v>41.651261556411519</v>
      </c>
      <c r="AM28" s="19">
        <v>50.530989580745334</v>
      </c>
      <c r="AN28">
        <v>0.83594666666666673</v>
      </c>
      <c r="AO28">
        <v>0.55381466666666668</v>
      </c>
      <c r="AP28">
        <v>0.18808800000000001</v>
      </c>
      <c r="AQ28">
        <v>1</v>
      </c>
      <c r="AR28">
        <v>0</v>
      </c>
      <c r="AS28">
        <v>2</v>
      </c>
      <c r="AT28">
        <v>1.48</v>
      </c>
      <c r="AU28">
        <v>1</v>
      </c>
      <c r="AV28">
        <v>2</v>
      </c>
      <c r="AW28">
        <v>1.5</v>
      </c>
      <c r="AX28">
        <v>1</v>
      </c>
      <c r="AY28">
        <v>2</v>
      </c>
      <c r="AZ28">
        <v>0.6</v>
      </c>
      <c r="BA28">
        <v>0.3</v>
      </c>
      <c r="BB28">
        <v>0.8</v>
      </c>
      <c r="BC28" s="27">
        <v>0.37778371387791998</v>
      </c>
      <c r="BD28" s="28">
        <v>0.50047190758703664</v>
      </c>
      <c r="BE28" s="28">
        <v>0.31909200723094627</v>
      </c>
      <c r="BF28" s="28">
        <f t="shared" si="0"/>
        <v>0.70365577396226575</v>
      </c>
      <c r="BG28" s="29" t="s">
        <v>106</v>
      </c>
      <c r="BH28">
        <v>0.36983752547792004</v>
      </c>
      <c r="BI28">
        <v>0.32799174558703664</v>
      </c>
      <c r="BJ28">
        <v>0.28215049923894625</v>
      </c>
      <c r="BK28">
        <f t="shared" si="1"/>
        <v>0.66671426597026562</v>
      </c>
      <c r="BL28" t="s">
        <v>106</v>
      </c>
      <c r="BM28" s="27">
        <v>0.38720088547792003</v>
      </c>
      <c r="BN28" s="28">
        <v>0.61804138268703668</v>
      </c>
      <c r="BO28" s="28">
        <v>0.3516633531889462</v>
      </c>
      <c r="BP28" s="28">
        <f t="shared" si="2"/>
        <v>0.73622711992026568</v>
      </c>
      <c r="BQ28" s="29" t="s">
        <v>106</v>
      </c>
      <c r="BR28">
        <v>0.28805708206816005</v>
      </c>
      <c r="BS28">
        <v>0.50047190758703664</v>
      </c>
      <c r="BT28">
        <v>0.26341512474478623</v>
      </c>
      <c r="BU28">
        <f t="shared" si="3"/>
        <v>0.64797889147610566</v>
      </c>
      <c r="BV28" t="s">
        <v>106</v>
      </c>
      <c r="BW28" s="27">
        <v>0.28011089366816</v>
      </c>
      <c r="BX28" s="28">
        <v>0.32799174558703664</v>
      </c>
      <c r="BY28" s="28">
        <v>0.22647361675278621</v>
      </c>
      <c r="BZ28" s="28">
        <f t="shared" si="4"/>
        <v>0.61103738348410563</v>
      </c>
      <c r="CA28" s="29" t="s">
        <v>106</v>
      </c>
      <c r="CB28">
        <v>0.29747425366816005</v>
      </c>
      <c r="CC28">
        <v>0.61804138268703668</v>
      </c>
      <c r="CD28">
        <v>0.29598647070278622</v>
      </c>
      <c r="CE28">
        <f t="shared" si="5"/>
        <v>0.6805502374341057</v>
      </c>
      <c r="CF28" t="s">
        <v>106</v>
      </c>
      <c r="CG28" s="27">
        <v>0.1717447815740267</v>
      </c>
      <c r="CH28" s="28">
        <v>0.50047190758703664</v>
      </c>
      <c r="CI28" s="28">
        <v>0.19124138818865288</v>
      </c>
      <c r="CJ28" s="28">
        <f t="shared" si="6"/>
        <v>0.55630854830534615</v>
      </c>
      <c r="CK28" s="29" t="s">
        <v>107</v>
      </c>
      <c r="CL28">
        <v>0.1637985931740267</v>
      </c>
      <c r="CM28">
        <v>0.32799174558703664</v>
      </c>
      <c r="CN28">
        <v>0.15429988019665292</v>
      </c>
      <c r="CO28">
        <f t="shared" si="7"/>
        <v>0.5388636469279724</v>
      </c>
      <c r="CP28" t="s">
        <v>106</v>
      </c>
      <c r="CQ28" s="27">
        <v>0.1811619531740267</v>
      </c>
      <c r="CR28" s="28">
        <v>0.61804138268703668</v>
      </c>
      <c r="CS28" s="28">
        <v>0.2238127341466529</v>
      </c>
      <c r="CT28" s="28">
        <f t="shared" si="8"/>
        <v>0.56572571990534615</v>
      </c>
      <c r="CU28" s="29" t="s">
        <v>107</v>
      </c>
      <c r="CV28">
        <v>44673.818498353103</v>
      </c>
      <c r="CW28">
        <v>6573.1430172615001</v>
      </c>
      <c r="CX28">
        <v>0.38456376673131942</v>
      </c>
      <c r="CY28">
        <f t="shared" si="9"/>
        <v>0.88503567431835606</v>
      </c>
      <c r="CZ28">
        <f t="shared" si="10"/>
        <v>0.7623474806092394</v>
      </c>
    </row>
    <row r="29" spans="1:104" x14ac:dyDescent="0.25">
      <c r="A29">
        <v>1</v>
      </c>
      <c r="B29" s="15">
        <v>508</v>
      </c>
      <c r="C29" s="15">
        <v>-65.552769440000006</v>
      </c>
      <c r="D29" s="15">
        <v>-19.081111109999998</v>
      </c>
      <c r="E29" s="15">
        <v>3877</v>
      </c>
      <c r="F29" s="15">
        <v>1</v>
      </c>
      <c r="G29" s="15">
        <v>0</v>
      </c>
      <c r="H29" s="17">
        <v>3</v>
      </c>
      <c r="I29" s="19">
        <v>0</v>
      </c>
      <c r="J29" s="19">
        <v>0</v>
      </c>
      <c r="K29" s="19">
        <v>0</v>
      </c>
      <c r="L29" s="15">
        <v>0</v>
      </c>
      <c r="M29" s="15">
        <v>0</v>
      </c>
      <c r="N29" s="15">
        <v>0</v>
      </c>
      <c r="O29" s="19">
        <v>181.67285000000001</v>
      </c>
      <c r="P29" s="19">
        <v>50.820251314792685</v>
      </c>
      <c r="Q29" s="20">
        <v>3.5748121132789232</v>
      </c>
      <c r="R29" s="21">
        <v>0.16</v>
      </c>
      <c r="S29" s="22">
        <v>0.41599999999999998</v>
      </c>
      <c r="T29" s="22">
        <v>0.58400000000000007</v>
      </c>
      <c r="U29" s="19">
        <v>0</v>
      </c>
      <c r="V29" s="19">
        <v>21.141224546953755</v>
      </c>
      <c r="W29" s="19">
        <v>29.679026767838931</v>
      </c>
      <c r="X29" s="19">
        <v>5070.0559458896087</v>
      </c>
      <c r="Y29" s="19">
        <v>0</v>
      </c>
      <c r="Z29" s="19">
        <v>5070.0559458896087</v>
      </c>
      <c r="AA29" s="19">
        <v>61.145516428078849</v>
      </c>
      <c r="AB29" s="22">
        <v>1</v>
      </c>
      <c r="AC29" s="22">
        <v>0.43</v>
      </c>
      <c r="AD29" s="22">
        <v>0.57000000000000006</v>
      </c>
      <c r="AE29" s="19">
        <v>0</v>
      </c>
      <c r="AF29" s="19">
        <v>26.292572064073905</v>
      </c>
      <c r="AG29" s="19">
        <v>34.852944364004948</v>
      </c>
      <c r="AH29" s="19">
        <v>41786.741979571161</v>
      </c>
      <c r="AI29" s="19">
        <v>0</v>
      </c>
      <c r="AJ29" s="19">
        <v>39966.520610402498</v>
      </c>
      <c r="AK29" s="19">
        <v>34651.701168794098</v>
      </c>
      <c r="AL29" s="23">
        <v>42.689011104425852</v>
      </c>
      <c r="AM29" s="19">
        <v>53.014276217712016</v>
      </c>
      <c r="AN29">
        <v>0.8143786666666667</v>
      </c>
      <c r="AO29">
        <v>0.53952586666666669</v>
      </c>
      <c r="AP29">
        <v>0.18323519999999999</v>
      </c>
      <c r="AQ29">
        <v>1</v>
      </c>
      <c r="AR29">
        <v>0</v>
      </c>
      <c r="AS29">
        <v>2</v>
      </c>
      <c r="AT29">
        <v>1.48</v>
      </c>
      <c r="AU29">
        <v>1</v>
      </c>
      <c r="AV29">
        <v>2</v>
      </c>
      <c r="AW29">
        <v>1.5</v>
      </c>
      <c r="AX29">
        <v>1</v>
      </c>
      <c r="AY29">
        <v>2</v>
      </c>
      <c r="AZ29">
        <v>0.6</v>
      </c>
      <c r="BA29">
        <v>0.3</v>
      </c>
      <c r="BB29">
        <v>0.8</v>
      </c>
      <c r="BC29" s="27">
        <v>0.36820314494669304</v>
      </c>
      <c r="BD29" s="28">
        <v>0.52385281672735706</v>
      </c>
      <c r="BE29" s="28">
        <v>0.31238633244367309</v>
      </c>
      <c r="BF29" s="28">
        <f t="shared" si="0"/>
        <v>0.48998671316342984</v>
      </c>
      <c r="BG29" s="29" t="s">
        <v>106</v>
      </c>
      <c r="BH29">
        <v>0.3602569565466931</v>
      </c>
      <c r="BI29">
        <v>0.35137265472735696</v>
      </c>
      <c r="BJ29">
        <v>0.27544482445167306</v>
      </c>
      <c r="BK29">
        <f t="shared" si="1"/>
        <v>0.45304520517142982</v>
      </c>
      <c r="BL29" t="s">
        <v>106</v>
      </c>
      <c r="BM29" s="27">
        <v>0.37762031654669309</v>
      </c>
      <c r="BN29" s="28">
        <v>0.64142229182735699</v>
      </c>
      <c r="BO29" s="28">
        <v>0.34495767840167307</v>
      </c>
      <c r="BP29" s="28">
        <f t="shared" si="2"/>
        <v>0.52255805912142983</v>
      </c>
      <c r="BQ29" s="29" t="s">
        <v>106</v>
      </c>
      <c r="BR29">
        <v>0.28079152206278907</v>
      </c>
      <c r="BS29">
        <v>0.52385281672735706</v>
      </c>
      <c r="BT29">
        <v>0.25814595188920908</v>
      </c>
      <c r="BU29">
        <f t="shared" si="3"/>
        <v>0.43574633260896584</v>
      </c>
      <c r="BV29" t="s">
        <v>106</v>
      </c>
      <c r="BW29" s="27">
        <v>0.27284533366278907</v>
      </c>
      <c r="BX29" s="28">
        <v>0.35137265472735696</v>
      </c>
      <c r="BY29" s="28">
        <v>0.22120444389720906</v>
      </c>
      <c r="BZ29" s="28">
        <f t="shared" si="4"/>
        <v>0.39880482461696581</v>
      </c>
      <c r="CA29" s="29" t="s">
        <v>106</v>
      </c>
      <c r="CB29">
        <v>0.29020869366278906</v>
      </c>
      <c r="CC29">
        <v>0.64142229182735699</v>
      </c>
      <c r="CD29">
        <v>0.29071729784720907</v>
      </c>
      <c r="CE29">
        <f t="shared" si="5"/>
        <v>0.46780907438254582</v>
      </c>
      <c r="CF29" t="s">
        <v>107</v>
      </c>
      <c r="CG29" s="27">
        <v>0.16748015906513575</v>
      </c>
      <c r="CH29" s="28">
        <v>0.52385281672735706</v>
      </c>
      <c r="CI29" s="28">
        <v>0.1878343474667557</v>
      </c>
      <c r="CJ29" s="28">
        <f t="shared" si="6"/>
        <v>0.3450805397848925</v>
      </c>
      <c r="CK29" s="29" t="s">
        <v>107</v>
      </c>
      <c r="CL29">
        <v>0.15953397066513572</v>
      </c>
      <c r="CM29">
        <v>0.35137265472735696</v>
      </c>
      <c r="CN29">
        <v>0.15089283947475574</v>
      </c>
      <c r="CO29">
        <f t="shared" si="7"/>
        <v>0.32849322019451249</v>
      </c>
      <c r="CP29" t="s">
        <v>106</v>
      </c>
      <c r="CQ29" s="27">
        <v>0.17689733066513574</v>
      </c>
      <c r="CR29" s="28">
        <v>0.64142229182735699</v>
      </c>
      <c r="CS29" s="28">
        <v>0.22040569342475574</v>
      </c>
      <c r="CT29" s="28">
        <f t="shared" si="8"/>
        <v>0.3544977113848925</v>
      </c>
      <c r="CU29" s="29" t="s">
        <v>107</v>
      </c>
      <c r="CV29">
        <v>47878.406108362004</v>
      </c>
      <c r="CW29">
        <v>7643.1895535098602</v>
      </c>
      <c r="CX29">
        <v>0.17760038071975676</v>
      </c>
      <c r="CY29">
        <f t="shared" si="9"/>
        <v>0.70145319744711387</v>
      </c>
      <c r="CZ29">
        <f t="shared" si="10"/>
        <v>0.54580352566644974</v>
      </c>
    </row>
    <row r="30" spans="1:104" x14ac:dyDescent="0.25">
      <c r="A30">
        <v>1</v>
      </c>
      <c r="B30" s="15">
        <v>516</v>
      </c>
      <c r="C30" s="15">
        <v>-66.035044439999993</v>
      </c>
      <c r="D30" s="15">
        <v>-19.777175</v>
      </c>
      <c r="E30" s="15">
        <v>3949</v>
      </c>
      <c r="F30" s="15">
        <v>1</v>
      </c>
      <c r="G30" s="15">
        <v>0</v>
      </c>
      <c r="H30" s="17">
        <v>3</v>
      </c>
      <c r="I30" s="19">
        <v>0</v>
      </c>
      <c r="J30" s="19">
        <v>0</v>
      </c>
      <c r="K30" s="19">
        <v>1</v>
      </c>
      <c r="L30" s="15">
        <v>0</v>
      </c>
      <c r="M30" s="15">
        <v>0</v>
      </c>
      <c r="N30" s="15">
        <v>1.2032</v>
      </c>
      <c r="O30" s="19">
        <v>210.74050600000001</v>
      </c>
      <c r="P30" s="19">
        <v>58.951491511120707</v>
      </c>
      <c r="Q30" s="20">
        <v>3.5748121141302347</v>
      </c>
      <c r="R30" s="21">
        <v>8.5999999999999993E-2</v>
      </c>
      <c r="S30" s="22">
        <v>0.59099999999999997</v>
      </c>
      <c r="T30" s="22">
        <v>0.41</v>
      </c>
      <c r="U30" s="19">
        <v>0</v>
      </c>
      <c r="V30" s="19">
        <v>34.840331483072333</v>
      </c>
      <c r="W30" s="19">
        <v>24.170111519559487</v>
      </c>
      <c r="X30" s="19">
        <v>4122.9161646635466</v>
      </c>
      <c r="Y30" s="19">
        <v>1560</v>
      </c>
      <c r="Z30" s="19">
        <v>5682.9161646635466</v>
      </c>
      <c r="AA30" s="19">
        <v>70.928799057741372</v>
      </c>
      <c r="AB30" s="22">
        <v>1</v>
      </c>
      <c r="AC30" s="22">
        <v>0.6</v>
      </c>
      <c r="AD30" s="22">
        <v>0.4</v>
      </c>
      <c r="AE30" s="19">
        <v>0</v>
      </c>
      <c r="AF30" s="19">
        <v>42.557279434644819</v>
      </c>
      <c r="AG30" s="19">
        <v>28.37151962309655</v>
      </c>
      <c r="AH30" s="19">
        <v>62445.430975239273</v>
      </c>
      <c r="AI30" s="19">
        <v>1876.992</v>
      </c>
      <c r="AJ30" s="19">
        <v>61602.313609616198</v>
      </c>
      <c r="AK30" s="19">
        <v>57199.121181044997</v>
      </c>
      <c r="AL30" s="23">
        <v>53.881663241164325</v>
      </c>
      <c r="AM30" s="19">
        <v>65.858970787784983</v>
      </c>
      <c r="AN30">
        <v>0.80718933333333343</v>
      </c>
      <c r="AO30">
        <v>0.53476293333333336</v>
      </c>
      <c r="AP30">
        <v>0.18161759999999999</v>
      </c>
      <c r="AQ30">
        <v>1</v>
      </c>
      <c r="AR30">
        <v>0</v>
      </c>
      <c r="AS30">
        <v>2</v>
      </c>
      <c r="AT30">
        <v>1.48</v>
      </c>
      <c r="AU30">
        <v>1</v>
      </c>
      <c r="AV30">
        <v>2</v>
      </c>
      <c r="AW30">
        <v>1.5</v>
      </c>
      <c r="AX30">
        <v>1</v>
      </c>
      <c r="AY30">
        <v>2</v>
      </c>
      <c r="AZ30">
        <v>0.6</v>
      </c>
      <c r="BA30">
        <v>0.3</v>
      </c>
      <c r="BB30">
        <v>0.8</v>
      </c>
      <c r="BC30" s="27">
        <v>0.35511697044578294</v>
      </c>
      <c r="BD30" s="28">
        <v>0.49778483872192436</v>
      </c>
      <c r="BE30" s="28">
        <v>0.30025435121153027</v>
      </c>
      <c r="BF30" s="28">
        <f t="shared" si="0"/>
        <v>0.416801620211605</v>
      </c>
      <c r="BG30" s="29" t="s">
        <v>106</v>
      </c>
      <c r="BH30">
        <v>0.34717078204578294</v>
      </c>
      <c r="BI30">
        <v>0.32530467672192431</v>
      </c>
      <c r="BJ30">
        <v>0.26331284321953025</v>
      </c>
      <c r="BK30">
        <f t="shared" si="1"/>
        <v>0.37986011221960497</v>
      </c>
      <c r="BL30" t="s">
        <v>106</v>
      </c>
      <c r="BM30" s="27">
        <v>0.36453414204578294</v>
      </c>
      <c r="BN30" s="28">
        <v>0.6153543138219244</v>
      </c>
      <c r="BO30" s="28">
        <v>0.3328256971695302</v>
      </c>
      <c r="BP30" s="28">
        <f t="shared" si="2"/>
        <v>0.44937296616960493</v>
      </c>
      <c r="BQ30" s="29" t="s">
        <v>106</v>
      </c>
      <c r="BR30">
        <v>0.26847701720383094</v>
      </c>
      <c r="BS30">
        <v>0.49778483872192436</v>
      </c>
      <c r="BT30">
        <v>0.24649280463429815</v>
      </c>
      <c r="BU30">
        <f t="shared" si="3"/>
        <v>0.36304007363437291</v>
      </c>
      <c r="BV30" t="s">
        <v>106</v>
      </c>
      <c r="BW30" s="27">
        <v>0.26053082880383094</v>
      </c>
      <c r="BX30" s="28">
        <v>0.32530467672192431</v>
      </c>
      <c r="BY30" s="28">
        <v>0.20955129664229821</v>
      </c>
      <c r="BZ30" s="28">
        <f t="shared" si="4"/>
        <v>0.32609856564237294</v>
      </c>
      <c r="CA30" s="29" t="s">
        <v>106</v>
      </c>
      <c r="CB30">
        <v>0.27789418880383093</v>
      </c>
      <c r="CC30">
        <v>0.6153543138219244</v>
      </c>
      <c r="CD30">
        <v>0.27906415059229817</v>
      </c>
      <c r="CE30">
        <f t="shared" si="5"/>
        <v>0.39444145780390566</v>
      </c>
      <c r="CF30" t="s">
        <v>107</v>
      </c>
      <c r="CG30" s="27">
        <v>0.15616596670500424</v>
      </c>
      <c r="CH30" s="28">
        <v>0.49778483872192436</v>
      </c>
      <c r="CI30" s="28">
        <v>0.17680191092307149</v>
      </c>
      <c r="CJ30" s="28">
        <f t="shared" si="6"/>
        <v>0.27271323570507899</v>
      </c>
      <c r="CK30" s="29" t="s">
        <v>107</v>
      </c>
      <c r="CL30">
        <v>0.14821977830500424</v>
      </c>
      <c r="CM30">
        <v>0.32530467672192431</v>
      </c>
      <c r="CN30">
        <v>0.13986040293107152</v>
      </c>
      <c r="CO30">
        <f t="shared" si="7"/>
        <v>0.25640767193114627</v>
      </c>
      <c r="CP30" t="s">
        <v>106</v>
      </c>
      <c r="CQ30" s="27">
        <v>0.16558313830500423</v>
      </c>
      <c r="CR30" s="28">
        <v>0.6153543138219244</v>
      </c>
      <c r="CS30" s="28">
        <v>0.20937325688107153</v>
      </c>
      <c r="CT30" s="28">
        <f t="shared" si="8"/>
        <v>0.28213040730507899</v>
      </c>
      <c r="CU30" s="29" t="s">
        <v>107</v>
      </c>
      <c r="CV30">
        <v>51276.880223501503</v>
      </c>
      <c r="CW30">
        <v>8866.0998822176698</v>
      </c>
      <c r="CX30">
        <v>0.11654726900007474</v>
      </c>
      <c r="CY30">
        <f t="shared" si="9"/>
        <v>0.61433210772199909</v>
      </c>
      <c r="CZ30">
        <f t="shared" si="10"/>
        <v>0.47166423944585767</v>
      </c>
    </row>
    <row r="31" spans="1:104" x14ac:dyDescent="0.25">
      <c r="A31">
        <v>1</v>
      </c>
      <c r="B31" s="15">
        <v>536</v>
      </c>
      <c r="C31" s="15">
        <v>-62.883634399999998</v>
      </c>
      <c r="D31" s="15">
        <v>-16.606257509999999</v>
      </c>
      <c r="E31" s="15">
        <v>232</v>
      </c>
      <c r="F31" s="15">
        <v>0</v>
      </c>
      <c r="G31" s="15">
        <v>0</v>
      </c>
      <c r="H31" s="17">
        <v>3</v>
      </c>
      <c r="I31" s="19">
        <v>0</v>
      </c>
      <c r="J31" s="19">
        <v>0</v>
      </c>
      <c r="K31" s="19">
        <v>1</v>
      </c>
      <c r="L31" s="15">
        <v>0</v>
      </c>
      <c r="M31" s="15">
        <v>0</v>
      </c>
      <c r="N31" s="15">
        <v>1.2032</v>
      </c>
      <c r="O31" s="19">
        <v>218.00742</v>
      </c>
      <c r="P31" s="19">
        <v>60.984301560202709</v>
      </c>
      <c r="Q31" s="20">
        <v>3.5748121143075915</v>
      </c>
      <c r="R31" s="21">
        <v>0.23300000000000001</v>
      </c>
      <c r="S31" s="22">
        <v>0.17200000000000001</v>
      </c>
      <c r="T31" s="22">
        <v>0.82799999999999974</v>
      </c>
      <c r="U31" s="19">
        <v>0</v>
      </c>
      <c r="V31" s="19">
        <v>10.489299868354866</v>
      </c>
      <c r="W31" s="19">
        <v>50.495001691847825</v>
      </c>
      <c r="X31" s="19">
        <v>3696.8729953864067</v>
      </c>
      <c r="Y31" s="19">
        <v>1560</v>
      </c>
      <c r="Z31" s="19">
        <v>5256.8729953864067</v>
      </c>
      <c r="AA31" s="19">
        <v>73.374619707845113</v>
      </c>
      <c r="AB31" s="22">
        <v>1</v>
      </c>
      <c r="AC31" s="22">
        <v>0.17300000000000001</v>
      </c>
      <c r="AD31" s="22">
        <v>0.82699999999999996</v>
      </c>
      <c r="AE31" s="19">
        <v>0</v>
      </c>
      <c r="AF31" s="19">
        <v>12.693809209457205</v>
      </c>
      <c r="AG31" s="19">
        <v>60.680810498387906</v>
      </c>
      <c r="AH31" s="19">
        <v>20504.912421664027</v>
      </c>
      <c r="AI31" s="19">
        <v>1876.992</v>
      </c>
      <c r="AJ31" s="19">
        <v>21488.714904723001</v>
      </c>
      <c r="AK31" s="19">
        <v>17327.323594098201</v>
      </c>
      <c r="AL31" s="23">
        <v>46.774959296675476</v>
      </c>
      <c r="AM31" s="19">
        <v>59.16527744431788</v>
      </c>
      <c r="AN31">
        <v>0.83235200000000009</v>
      </c>
      <c r="AO31">
        <v>0.55143320000000007</v>
      </c>
      <c r="AP31">
        <v>0.18727920000000001</v>
      </c>
      <c r="AQ31">
        <v>1</v>
      </c>
      <c r="AR31">
        <v>0</v>
      </c>
      <c r="AS31">
        <v>2</v>
      </c>
      <c r="AT31">
        <v>1.48</v>
      </c>
      <c r="AU31">
        <v>1</v>
      </c>
      <c r="AV31">
        <v>2</v>
      </c>
      <c r="AW31">
        <v>1.5</v>
      </c>
      <c r="AX31">
        <v>1</v>
      </c>
      <c r="AY31">
        <v>2</v>
      </c>
      <c r="AZ31">
        <v>0.6</v>
      </c>
      <c r="BA31">
        <v>0.3</v>
      </c>
      <c r="BB31">
        <v>0.8</v>
      </c>
      <c r="BC31" s="27">
        <v>0.37466234594961934</v>
      </c>
      <c r="BD31" s="28">
        <v>0.64296069834236957</v>
      </c>
      <c r="BE31" s="28">
        <v>0.33975486141871419</v>
      </c>
      <c r="BF31" s="28">
        <f t="shared" si="0"/>
        <v>0.73164028007959958</v>
      </c>
      <c r="BG31" s="29" t="s">
        <v>106</v>
      </c>
      <c r="BH31">
        <v>0.36747743794961929</v>
      </c>
      <c r="BI31">
        <v>0.46546039424236957</v>
      </c>
      <c r="BJ31">
        <v>0.31399333514271427</v>
      </c>
      <c r="BK31">
        <f t="shared" si="1"/>
        <v>0.70587875380359966</v>
      </c>
      <c r="BL31" t="s">
        <v>106</v>
      </c>
      <c r="BM31" s="27">
        <v>0.38323967794961933</v>
      </c>
      <c r="BN31" s="28">
        <v>0.76135324554236972</v>
      </c>
      <c r="BO31" s="28">
        <v>0.36406654419271423</v>
      </c>
      <c r="BP31" s="28">
        <f t="shared" si="2"/>
        <v>0.75595196285359956</v>
      </c>
      <c r="BQ31" s="29" t="s">
        <v>106</v>
      </c>
      <c r="BR31">
        <v>0.28541012546766331</v>
      </c>
      <c r="BS31">
        <v>0.64296069834236957</v>
      </c>
      <c r="BT31">
        <v>0.27255610756219067</v>
      </c>
      <c r="BU31">
        <f t="shared" si="3"/>
        <v>0.66444152622307606</v>
      </c>
      <c r="BV31" t="s">
        <v>106</v>
      </c>
      <c r="BW31" s="27">
        <v>0.27822521746766327</v>
      </c>
      <c r="BX31" s="28">
        <v>0.46546039424236957</v>
      </c>
      <c r="BY31" s="28">
        <v>0.24679458128619064</v>
      </c>
      <c r="BZ31" s="28">
        <f t="shared" si="4"/>
        <v>0.63867999994707603</v>
      </c>
      <c r="CA31" s="29" t="s">
        <v>106</v>
      </c>
      <c r="CB31">
        <v>0.2939874574676633</v>
      </c>
      <c r="CC31">
        <v>0.76135324554236972</v>
      </c>
      <c r="CD31">
        <v>0.29686779033619065</v>
      </c>
      <c r="CE31">
        <f t="shared" si="5"/>
        <v>0.68587287612854864</v>
      </c>
      <c r="CF31" t="s">
        <v>107</v>
      </c>
      <c r="CG31" s="27">
        <v>0.16971280262068328</v>
      </c>
      <c r="CH31" s="28">
        <v>0.64296069834236957</v>
      </c>
      <c r="CI31" s="28">
        <v>0.18544661182225264</v>
      </c>
      <c r="CJ31" s="28">
        <f t="shared" si="6"/>
        <v>0.56159822128156867</v>
      </c>
      <c r="CK31" s="29" t="s">
        <v>107</v>
      </c>
      <c r="CL31">
        <v>0.16252789462068326</v>
      </c>
      <c r="CM31">
        <v>0.46546039424236957</v>
      </c>
      <c r="CN31">
        <v>0.15968508554625263</v>
      </c>
      <c r="CO31">
        <f t="shared" si="7"/>
        <v>0.55157050420713805</v>
      </c>
      <c r="CP31" t="s">
        <v>106</v>
      </c>
      <c r="CQ31" s="27">
        <v>0.17829013462068327</v>
      </c>
      <c r="CR31" s="28">
        <v>0.76135324554236972</v>
      </c>
      <c r="CS31" s="28">
        <v>0.20975829459625261</v>
      </c>
      <c r="CT31" s="28">
        <f t="shared" si="8"/>
        <v>0.57017555328156866</v>
      </c>
      <c r="CU31" s="29" t="s">
        <v>107</v>
      </c>
      <c r="CV31">
        <v>52089.171819363997</v>
      </c>
      <c r="CW31">
        <v>9171.8274634806403</v>
      </c>
      <c r="CX31">
        <v>0.39188541866088539</v>
      </c>
      <c r="CY31">
        <f t="shared" si="9"/>
        <v>1.034846117003255</v>
      </c>
      <c r="CZ31">
        <f t="shared" si="10"/>
        <v>0.76654776461050478</v>
      </c>
    </row>
    <row r="32" spans="1:104" x14ac:dyDescent="0.25">
      <c r="A32">
        <v>1</v>
      </c>
      <c r="B32" s="15">
        <v>541</v>
      </c>
      <c r="C32" s="15">
        <v>-57.711930870000003</v>
      </c>
      <c r="D32" s="15">
        <v>-19.02539539</v>
      </c>
      <c r="E32" s="15">
        <v>109</v>
      </c>
      <c r="F32" s="15">
        <v>0</v>
      </c>
      <c r="G32" s="18">
        <v>1</v>
      </c>
      <c r="H32" s="17">
        <v>4</v>
      </c>
      <c r="I32" s="19">
        <v>1</v>
      </c>
      <c r="J32" s="19">
        <v>4</v>
      </c>
      <c r="K32" s="19">
        <v>1</v>
      </c>
      <c r="L32" s="15">
        <v>2</v>
      </c>
      <c r="M32" s="15">
        <v>1.9414993466458099</v>
      </c>
      <c r="N32" s="15">
        <v>1.2032</v>
      </c>
      <c r="O32" s="19">
        <v>4870.1519500000004</v>
      </c>
      <c r="P32" s="19">
        <v>1212.4428816326949</v>
      </c>
      <c r="Q32" s="20">
        <v>4.0168093885311746</v>
      </c>
      <c r="R32" s="21">
        <v>0.94200000000000006</v>
      </c>
      <c r="S32" s="22">
        <v>0.64400000000000002</v>
      </c>
      <c r="T32" s="22">
        <v>0.35599999999999998</v>
      </c>
      <c r="U32" s="19">
        <v>1</v>
      </c>
      <c r="V32" s="19">
        <v>780.81321577145559</v>
      </c>
      <c r="W32" s="19">
        <v>431.6296658612394</v>
      </c>
      <c r="X32" s="19">
        <v>1394941.1421120758</v>
      </c>
      <c r="Y32" s="19">
        <v>23125</v>
      </c>
      <c r="Z32" s="19">
        <v>1418066.1421120758</v>
      </c>
      <c r="AA32" s="19">
        <v>1458.7776376309305</v>
      </c>
      <c r="AB32" s="22">
        <v>1</v>
      </c>
      <c r="AC32" s="22">
        <v>0.64500000000000002</v>
      </c>
      <c r="AD32" s="22">
        <v>0.35499999999999998</v>
      </c>
      <c r="AE32" s="19">
        <v>1</v>
      </c>
      <c r="AF32" s="19">
        <v>940.91157627195014</v>
      </c>
      <c r="AG32" s="19">
        <v>517.86606135898035</v>
      </c>
      <c r="AH32" s="19">
        <v>2653724.3986640247</v>
      </c>
      <c r="AI32" s="19">
        <v>29573.769451550572</v>
      </c>
      <c r="AJ32" s="19">
        <v>2567702.5118944501</v>
      </c>
      <c r="AK32" s="19">
        <v>557370.44724018499</v>
      </c>
      <c r="AL32" s="23">
        <v>70.321687134696234</v>
      </c>
      <c r="AM32" s="19">
        <v>316.65644313293177</v>
      </c>
      <c r="AN32">
        <v>0.80359466666666668</v>
      </c>
      <c r="AO32">
        <v>0.53238146666666675</v>
      </c>
      <c r="AP32">
        <v>0.18080879999999999</v>
      </c>
      <c r="AQ32">
        <v>1</v>
      </c>
      <c r="AR32">
        <v>0</v>
      </c>
      <c r="AS32">
        <v>2</v>
      </c>
      <c r="AT32">
        <v>1.48</v>
      </c>
      <c r="AU32">
        <v>1</v>
      </c>
      <c r="AV32">
        <v>2</v>
      </c>
      <c r="AW32">
        <v>1.5</v>
      </c>
      <c r="AX32">
        <v>1</v>
      </c>
      <c r="AY32">
        <v>2</v>
      </c>
      <c r="AZ32">
        <v>0.6</v>
      </c>
      <c r="BA32">
        <v>0.3</v>
      </c>
      <c r="BB32">
        <v>0.8</v>
      </c>
      <c r="BC32" s="27">
        <v>0.31755249443336137</v>
      </c>
      <c r="BD32" s="28">
        <v>0.59342749189984534</v>
      </c>
      <c r="BE32" s="28">
        <v>0.28470736431751598</v>
      </c>
      <c r="BF32" s="28">
        <f t="shared" si="0"/>
        <v>0.29751416804085368</v>
      </c>
      <c r="BG32" s="29" t="s">
        <v>106</v>
      </c>
      <c r="BH32">
        <v>0.31036758643336138</v>
      </c>
      <c r="BI32">
        <v>0.41592718779984533</v>
      </c>
      <c r="BJ32">
        <v>0.258945838041516</v>
      </c>
      <c r="BK32">
        <f t="shared" si="1"/>
        <v>0.2717526417648537</v>
      </c>
      <c r="BL32" t="s">
        <v>106</v>
      </c>
      <c r="BM32" s="27">
        <v>0.32612982643336136</v>
      </c>
      <c r="BN32" s="28">
        <v>0.71182003909984537</v>
      </c>
      <c r="BO32" s="28">
        <v>0.30901904709151601</v>
      </c>
      <c r="BP32" s="28">
        <f t="shared" si="2"/>
        <v>0.32182585081485371</v>
      </c>
      <c r="BQ32" s="29" t="s">
        <v>106</v>
      </c>
      <c r="BR32">
        <v>0.23138389224647737</v>
      </c>
      <c r="BS32">
        <v>0.59342749189984534</v>
      </c>
      <c r="BT32">
        <v>0.21983029283123559</v>
      </c>
      <c r="BU32">
        <f t="shared" si="3"/>
        <v>0.23263709655457329</v>
      </c>
      <c r="BV32" t="s">
        <v>106</v>
      </c>
      <c r="BW32" s="27">
        <v>0.22419898424647738</v>
      </c>
      <c r="BX32" s="28">
        <v>0.41592718779984533</v>
      </c>
      <c r="BY32" s="28">
        <v>0.19406876655523558</v>
      </c>
      <c r="BZ32" s="28">
        <f t="shared" si="4"/>
        <v>0.20687557027857328</v>
      </c>
      <c r="CA32" s="29" t="s">
        <v>106</v>
      </c>
      <c r="CB32">
        <v>0.23996122424647737</v>
      </c>
      <c r="CC32">
        <v>0.71182003909984537</v>
      </c>
      <c r="CD32">
        <v>0.24414197560523559</v>
      </c>
      <c r="CE32">
        <f t="shared" si="5"/>
        <v>0.25276802796981507</v>
      </c>
      <c r="CF32" t="s">
        <v>107</v>
      </c>
      <c r="CG32" s="27">
        <v>0.1196838523745907</v>
      </c>
      <c r="CH32" s="28">
        <v>0.59342749189984534</v>
      </c>
      <c r="CI32" s="28">
        <v>0.13573038534902024</v>
      </c>
      <c r="CJ32" s="28">
        <f t="shared" si="6"/>
        <v>0.1324906560979284</v>
      </c>
      <c r="CK32" s="29" t="s">
        <v>107</v>
      </c>
      <c r="CL32">
        <v>0.1124989443745907</v>
      </c>
      <c r="CM32">
        <v>0.41592718779984533</v>
      </c>
      <c r="CN32">
        <v>0.10996885907302023</v>
      </c>
      <c r="CO32">
        <f t="shared" si="7"/>
        <v>0.12277566279635793</v>
      </c>
      <c r="CP32" t="s">
        <v>106</v>
      </c>
      <c r="CQ32" s="27">
        <v>0.12826118437459069</v>
      </c>
      <c r="CR32" s="28">
        <v>0.71182003909984537</v>
      </c>
      <c r="CS32" s="28">
        <v>0.16004206812302024</v>
      </c>
      <c r="CT32" s="28">
        <f t="shared" si="8"/>
        <v>0.14106798809792839</v>
      </c>
      <c r="CU32" s="29" t="s">
        <v>107</v>
      </c>
      <c r="CV32">
        <v>24816.804346439902</v>
      </c>
      <c r="CW32">
        <v>39582.055385304302</v>
      </c>
      <c r="CX32">
        <v>1.2806803723337704E-2</v>
      </c>
      <c r="CY32">
        <f t="shared" si="9"/>
        <v>0.60623429562318309</v>
      </c>
      <c r="CZ32">
        <f t="shared" si="10"/>
        <v>0.33035929815669907</v>
      </c>
    </row>
    <row r="33" spans="1:104" x14ac:dyDescent="0.25">
      <c r="A33">
        <v>1</v>
      </c>
      <c r="B33" s="15">
        <v>554</v>
      </c>
      <c r="C33" s="15">
        <v>-68.263904010000005</v>
      </c>
      <c r="D33" s="15">
        <v>-17.733790259999999</v>
      </c>
      <c r="E33" s="15">
        <v>3953</v>
      </c>
      <c r="F33" s="15">
        <v>1</v>
      </c>
      <c r="G33" s="15">
        <v>0</v>
      </c>
      <c r="H33" s="17">
        <v>3</v>
      </c>
      <c r="I33" s="19">
        <v>0</v>
      </c>
      <c r="J33" s="19">
        <v>0</v>
      </c>
      <c r="K33" s="19">
        <v>0</v>
      </c>
      <c r="L33" s="15">
        <v>0</v>
      </c>
      <c r="M33" s="15">
        <v>0</v>
      </c>
      <c r="N33" s="15">
        <v>0</v>
      </c>
      <c r="O33" s="19">
        <v>468.71595300000001</v>
      </c>
      <c r="P33" s="19">
        <v>131.11624837052196</v>
      </c>
      <c r="Q33" s="20">
        <v>3.5748121138690121</v>
      </c>
      <c r="R33" s="21">
        <v>0.55000000000000004</v>
      </c>
      <c r="S33" s="22">
        <v>7.0000000000000007E-2</v>
      </c>
      <c r="T33" s="22">
        <v>0.93</v>
      </c>
      <c r="U33" s="19">
        <v>0</v>
      </c>
      <c r="V33" s="19">
        <v>9.1781373859365374</v>
      </c>
      <c r="W33" s="19">
        <v>121.93811098458542</v>
      </c>
      <c r="X33" s="19">
        <v>17942.668566388264</v>
      </c>
      <c r="Y33" s="19">
        <v>0</v>
      </c>
      <c r="Z33" s="19">
        <v>17942.668566388264</v>
      </c>
      <c r="AA33" s="19">
        <v>157.7554323850284</v>
      </c>
      <c r="AB33" s="22">
        <v>1</v>
      </c>
      <c r="AC33" s="22">
        <v>8.6000000000000007E-2</v>
      </c>
      <c r="AD33" s="22">
        <v>0.91400000000000003</v>
      </c>
      <c r="AE33" s="19">
        <v>0</v>
      </c>
      <c r="AF33" s="19">
        <v>13.566967185112443</v>
      </c>
      <c r="AG33" s="19">
        <v>144.18846519991595</v>
      </c>
      <c r="AH33" s="19">
        <v>44923.645332572763</v>
      </c>
      <c r="AI33" s="19">
        <v>0</v>
      </c>
      <c r="AJ33" s="19">
        <v>42966.781138930499</v>
      </c>
      <c r="AK33" s="19">
        <v>23325.595509271501</v>
      </c>
      <c r="AL33" s="23">
        <v>59.002311766734877</v>
      </c>
      <c r="AM33" s="19">
        <v>85.641495781241318</v>
      </c>
      <c r="AN33">
        <v>0.82875733333333335</v>
      </c>
      <c r="AO33">
        <v>0.54905173333333335</v>
      </c>
      <c r="AP33">
        <v>0.18647039999999998</v>
      </c>
      <c r="AQ33">
        <v>1</v>
      </c>
      <c r="AR33">
        <v>0</v>
      </c>
      <c r="AS33">
        <v>2</v>
      </c>
      <c r="AT33">
        <v>1.48</v>
      </c>
      <c r="AU33">
        <v>1</v>
      </c>
      <c r="AV33">
        <v>2</v>
      </c>
      <c r="AW33">
        <v>1.5</v>
      </c>
      <c r="AX33">
        <v>1</v>
      </c>
      <c r="AY33">
        <v>2</v>
      </c>
      <c r="AZ33">
        <v>0.6</v>
      </c>
      <c r="BA33">
        <v>0.3</v>
      </c>
      <c r="BB33">
        <v>0.8</v>
      </c>
      <c r="BC33" s="27">
        <v>0.35167998259495947</v>
      </c>
      <c r="BD33" s="28">
        <v>0.47738402462431884</v>
      </c>
      <c r="BE33" s="28">
        <v>0.29433405533878021</v>
      </c>
      <c r="BF33" s="28">
        <f t="shared" si="0"/>
        <v>0.74265074965283095</v>
      </c>
      <c r="BG33" s="29" t="s">
        <v>106</v>
      </c>
      <c r="BH33">
        <v>0.34373379419495953</v>
      </c>
      <c r="BI33">
        <v>0.30490386262431879</v>
      </c>
      <c r="BJ33">
        <v>0.25739254734678013</v>
      </c>
      <c r="BK33">
        <f t="shared" si="1"/>
        <v>0.70570924166083082</v>
      </c>
      <c r="BL33" t="s">
        <v>106</v>
      </c>
      <c r="BM33" s="27">
        <v>0.36109715419495952</v>
      </c>
      <c r="BN33" s="28">
        <v>0.59495349972431888</v>
      </c>
      <c r="BO33" s="28">
        <v>0.3269054012967802</v>
      </c>
      <c r="BP33" s="28">
        <f t="shared" si="2"/>
        <v>0.77522209561083089</v>
      </c>
      <c r="BQ33" s="29" t="s">
        <v>106</v>
      </c>
      <c r="BR33">
        <v>0.26272502042715151</v>
      </c>
      <c r="BS33">
        <v>0.47738402462431884</v>
      </c>
      <c r="BT33">
        <v>0.23913600682985214</v>
      </c>
      <c r="BU33">
        <f t="shared" si="3"/>
        <v>0.68745270114390289</v>
      </c>
      <c r="BV33" t="s">
        <v>106</v>
      </c>
      <c r="BW33" s="27">
        <v>0.25477883202715151</v>
      </c>
      <c r="BX33" s="28">
        <v>0.30490386262431879</v>
      </c>
      <c r="BY33" s="28">
        <v>0.20219449883785218</v>
      </c>
      <c r="BZ33" s="28">
        <f t="shared" si="4"/>
        <v>0.65051119315190298</v>
      </c>
      <c r="CA33" s="29" t="s">
        <v>106</v>
      </c>
      <c r="CB33">
        <v>0.27214219202715151</v>
      </c>
      <c r="CC33">
        <v>0.59495349972431888</v>
      </c>
      <c r="CD33">
        <v>0.27170735278785213</v>
      </c>
      <c r="CE33">
        <f t="shared" si="5"/>
        <v>0.72002404710190282</v>
      </c>
      <c r="CF33" t="s">
        <v>106</v>
      </c>
      <c r="CG33" s="27">
        <v>0.14741303243184481</v>
      </c>
      <c r="CH33" s="28">
        <v>0.47738402462431884</v>
      </c>
      <c r="CI33" s="28">
        <v>0.16758298098494548</v>
      </c>
      <c r="CJ33" s="28">
        <f t="shared" si="6"/>
        <v>0.59572972674589553</v>
      </c>
      <c r="CK33" s="29" t="s">
        <v>107</v>
      </c>
      <c r="CL33">
        <v>0.13946684403184481</v>
      </c>
      <c r="CM33">
        <v>0.30490386262431879</v>
      </c>
      <c r="CN33">
        <v>0.13064147299294548</v>
      </c>
      <c r="CO33">
        <f t="shared" si="7"/>
        <v>0.57895816730699623</v>
      </c>
      <c r="CP33" t="s">
        <v>106</v>
      </c>
      <c r="CQ33" s="27">
        <v>0.15683020403184481</v>
      </c>
      <c r="CR33" s="28">
        <v>0.59495349972431888</v>
      </c>
      <c r="CS33" s="28">
        <v>0.20015432694294549</v>
      </c>
      <c r="CT33" s="28">
        <f t="shared" si="8"/>
        <v>0.60514689834589552</v>
      </c>
      <c r="CU33" s="29" t="s">
        <v>107</v>
      </c>
      <c r="CV33">
        <v>74623.887132301898</v>
      </c>
      <c r="CW33">
        <v>19719.429048128499</v>
      </c>
      <c r="CX33">
        <v>0.44831669431405075</v>
      </c>
      <c r="CY33">
        <f t="shared" si="9"/>
        <v>0.92570071893836958</v>
      </c>
      <c r="CZ33">
        <f t="shared" si="10"/>
        <v>0.79999667690901022</v>
      </c>
    </row>
    <row r="34" spans="1:104" x14ac:dyDescent="0.25">
      <c r="A34">
        <v>1</v>
      </c>
      <c r="B34" s="15">
        <v>555</v>
      </c>
      <c r="C34" s="15">
        <v>-67.324740610000006</v>
      </c>
      <c r="D34" s="15">
        <v>-18.536364800000001</v>
      </c>
      <c r="E34" s="15">
        <v>3699</v>
      </c>
      <c r="F34" s="15">
        <v>1</v>
      </c>
      <c r="G34" s="15">
        <v>0</v>
      </c>
      <c r="H34" s="17">
        <v>3</v>
      </c>
      <c r="I34" s="19">
        <v>0</v>
      </c>
      <c r="J34" s="19">
        <v>0</v>
      </c>
      <c r="K34" s="19">
        <v>0</v>
      </c>
      <c r="L34" s="15">
        <v>0</v>
      </c>
      <c r="M34" s="15">
        <v>0</v>
      </c>
      <c r="N34" s="15">
        <v>0</v>
      </c>
      <c r="O34" s="19">
        <v>741.22522800000002</v>
      </c>
      <c r="P34" s="19">
        <v>207.34662532808724</v>
      </c>
      <c r="Q34" s="20">
        <v>3.574812113904192</v>
      </c>
      <c r="R34" s="21">
        <v>0.43099999999999999</v>
      </c>
      <c r="S34" s="22">
        <v>7.8E-2</v>
      </c>
      <c r="T34" s="22">
        <v>0.92200000000000004</v>
      </c>
      <c r="U34" s="19">
        <v>0</v>
      </c>
      <c r="V34" s="19">
        <v>16.173036775590806</v>
      </c>
      <c r="W34" s="19">
        <v>191.17358855249645</v>
      </c>
      <c r="X34" s="19">
        <v>23009.523319191019</v>
      </c>
      <c r="Y34" s="19">
        <v>0</v>
      </c>
      <c r="Z34" s="19">
        <v>23009.523319191019</v>
      </c>
      <c r="AA34" s="19">
        <v>249.47370704177041</v>
      </c>
      <c r="AB34" s="22">
        <v>1</v>
      </c>
      <c r="AC34" s="22">
        <v>0.10200000000000001</v>
      </c>
      <c r="AD34" s="22">
        <v>0.89800000000000002</v>
      </c>
      <c r="AE34" s="19">
        <v>0</v>
      </c>
      <c r="AF34" s="19">
        <v>25.446318118260585</v>
      </c>
      <c r="AG34" s="19">
        <v>224.02738892350985</v>
      </c>
      <c r="AH34" s="19">
        <v>75667.525809123676</v>
      </c>
      <c r="AI34" s="19">
        <v>0</v>
      </c>
      <c r="AJ34" s="19">
        <v>72371.464886729897</v>
      </c>
      <c r="AK34" s="19">
        <v>46446.580726735803</v>
      </c>
      <c r="AL34" s="23">
        <v>117.98022981168162</v>
      </c>
      <c r="AM34" s="19">
        <v>160.10731152536479</v>
      </c>
      <c r="AN34">
        <v>0.82156800000000008</v>
      </c>
      <c r="AO34">
        <v>0.54428880000000002</v>
      </c>
      <c r="AP34">
        <v>0.18485279999999998</v>
      </c>
      <c r="AQ34">
        <v>1</v>
      </c>
      <c r="AR34">
        <v>0</v>
      </c>
      <c r="AS34">
        <v>2</v>
      </c>
      <c r="AT34">
        <v>1.48</v>
      </c>
      <c r="AU34">
        <v>1</v>
      </c>
      <c r="AV34">
        <v>2</v>
      </c>
      <c r="AW34">
        <v>1.5</v>
      </c>
      <c r="AX34">
        <v>1</v>
      </c>
      <c r="AY34">
        <v>2</v>
      </c>
      <c r="AZ34">
        <v>0.6</v>
      </c>
      <c r="BA34">
        <v>0.3</v>
      </c>
      <c r="BB34">
        <v>0.8</v>
      </c>
      <c r="BC34" s="27">
        <v>0.33345095675770642</v>
      </c>
      <c r="BD34" s="28">
        <v>0.44946082811608257</v>
      </c>
      <c r="BE34" s="28">
        <v>0.2771886020273307</v>
      </c>
      <c r="BF34" s="28">
        <f t="shared" si="0"/>
        <v>0.57324647771947745</v>
      </c>
      <c r="BG34" s="29" t="s">
        <v>106</v>
      </c>
      <c r="BH34">
        <v>0.32550476835770648</v>
      </c>
      <c r="BI34">
        <v>0.27698066611608257</v>
      </c>
      <c r="BJ34">
        <v>0.24024709403533073</v>
      </c>
      <c r="BK34">
        <f t="shared" si="1"/>
        <v>0.53630496972747754</v>
      </c>
      <c r="BL34" t="s">
        <v>106</v>
      </c>
      <c r="BM34" s="27">
        <v>0.34286812835770647</v>
      </c>
      <c r="BN34" s="28">
        <v>0.56703030321608261</v>
      </c>
      <c r="BO34" s="28">
        <v>0.30975994798533074</v>
      </c>
      <c r="BP34" s="28">
        <f t="shared" si="2"/>
        <v>0.60581782367747761</v>
      </c>
      <c r="BQ34" s="29" t="s">
        <v>106</v>
      </c>
      <c r="BR34">
        <v>0.24526766423185045</v>
      </c>
      <c r="BS34">
        <v>0.44946082811608257</v>
      </c>
      <c r="BT34">
        <v>0.22246938749563469</v>
      </c>
      <c r="BU34">
        <f t="shared" si="3"/>
        <v>0.51852726318778153</v>
      </c>
      <c r="BV34" t="s">
        <v>106</v>
      </c>
      <c r="BW34" s="27">
        <v>0.23732147583185045</v>
      </c>
      <c r="BX34" s="28">
        <v>0.27698066611608257</v>
      </c>
      <c r="BY34" s="28">
        <v>0.1855278795036347</v>
      </c>
      <c r="BZ34" s="28">
        <f t="shared" si="4"/>
        <v>0.48158575519578151</v>
      </c>
      <c r="CA34" s="29" t="s">
        <v>106</v>
      </c>
      <c r="CB34">
        <v>0.25468483583185042</v>
      </c>
      <c r="CC34">
        <v>0.56703030321608261</v>
      </c>
      <c r="CD34">
        <v>0.2550407334536347</v>
      </c>
      <c r="CE34">
        <f t="shared" si="5"/>
        <v>0.55074271152399723</v>
      </c>
      <c r="CF34" t="s">
        <v>107</v>
      </c>
      <c r="CG34" s="27">
        <v>0.13095598873537045</v>
      </c>
      <c r="CH34" s="28">
        <v>0.44946082811608257</v>
      </c>
      <c r="CI34" s="28">
        <v>0.15153707236195468</v>
      </c>
      <c r="CJ34" s="28">
        <f t="shared" si="6"/>
        <v>0.42701386442751726</v>
      </c>
      <c r="CK34" s="29" t="s">
        <v>107</v>
      </c>
      <c r="CL34">
        <v>0.12300980033537043</v>
      </c>
      <c r="CM34">
        <v>0.27698066611608257</v>
      </c>
      <c r="CN34">
        <v>0.11459556436995469</v>
      </c>
      <c r="CO34">
        <f t="shared" si="7"/>
        <v>0.41065344006210147</v>
      </c>
      <c r="CP34" t="s">
        <v>106</v>
      </c>
      <c r="CQ34" s="27">
        <v>0.14037316033537045</v>
      </c>
      <c r="CR34" s="28">
        <v>0.56703030321608261</v>
      </c>
      <c r="CS34" s="28">
        <v>0.1841084183199547</v>
      </c>
      <c r="CT34" s="28">
        <f t="shared" si="8"/>
        <v>0.43643103602751726</v>
      </c>
      <c r="CU34" s="29" t="s">
        <v>107</v>
      </c>
      <c r="CV34">
        <v>92873.523032545403</v>
      </c>
      <c r="CW34">
        <v>31184.213380221299</v>
      </c>
      <c r="CX34">
        <v>0.29605787569214681</v>
      </c>
      <c r="CY34">
        <f t="shared" si="9"/>
        <v>0.74551870380822938</v>
      </c>
      <c r="CZ34">
        <f t="shared" si="10"/>
        <v>0.62950883244985323</v>
      </c>
    </row>
    <row r="35" spans="1:104" x14ac:dyDescent="0.25">
      <c r="A35">
        <v>1</v>
      </c>
      <c r="B35" s="15">
        <v>578</v>
      </c>
      <c r="C35" s="15">
        <v>-63.551411389999998</v>
      </c>
      <c r="D35" s="15">
        <v>-13.833594440000001</v>
      </c>
      <c r="E35" s="15">
        <v>146</v>
      </c>
      <c r="F35" s="15">
        <v>0</v>
      </c>
      <c r="G35" s="15">
        <v>0</v>
      </c>
      <c r="H35" s="17">
        <v>2</v>
      </c>
      <c r="I35" s="19">
        <v>0</v>
      </c>
      <c r="J35" s="19">
        <v>0</v>
      </c>
      <c r="K35" s="19">
        <v>0</v>
      </c>
      <c r="L35" s="15">
        <v>0</v>
      </c>
      <c r="M35" s="15">
        <v>0</v>
      </c>
      <c r="N35" s="15">
        <v>0</v>
      </c>
      <c r="O35" s="19">
        <v>174.405936</v>
      </c>
      <c r="P35" s="19">
        <v>48.787441236463167</v>
      </c>
      <c r="Q35" s="20">
        <v>3.5748121151648147</v>
      </c>
      <c r="R35" s="21">
        <v>0.125</v>
      </c>
      <c r="S35" s="22">
        <v>0.32200000000000006</v>
      </c>
      <c r="T35" s="22">
        <v>0.67799999999999994</v>
      </c>
      <c r="U35" s="19">
        <v>0</v>
      </c>
      <c r="V35" s="19">
        <v>15.709556078141143</v>
      </c>
      <c r="W35" s="19">
        <v>33.077885158322026</v>
      </c>
      <c r="X35" s="19">
        <v>2502.3200578785049</v>
      </c>
      <c r="Y35" s="19">
        <v>0</v>
      </c>
      <c r="Z35" s="19">
        <v>2502.3200578785049</v>
      </c>
      <c r="AA35" s="19">
        <v>58.699695777975094</v>
      </c>
      <c r="AB35" s="22">
        <v>1</v>
      </c>
      <c r="AC35" s="22">
        <v>0.32400000000000007</v>
      </c>
      <c r="AD35" s="22">
        <v>0.67599999999999993</v>
      </c>
      <c r="AE35" s="19">
        <v>0</v>
      </c>
      <c r="AF35" s="19">
        <v>19.018701432063935</v>
      </c>
      <c r="AG35" s="19">
        <v>39.680994345911159</v>
      </c>
      <c r="AH35" s="19">
        <v>25897.523897294854</v>
      </c>
      <c r="AI35" s="19">
        <v>0</v>
      </c>
      <c r="AJ35" s="19">
        <v>24769.4334035272</v>
      </c>
      <c r="AK35" s="19">
        <v>22196.086853539098</v>
      </c>
      <c r="AL35" s="23">
        <v>42.689011081905271</v>
      </c>
      <c r="AM35" s="19">
        <v>52.601265623417198</v>
      </c>
      <c r="AN35">
        <v>0.81797333333333333</v>
      </c>
      <c r="AO35">
        <v>0.54190733333333341</v>
      </c>
      <c r="AP35">
        <v>0.18404399999999999</v>
      </c>
      <c r="AQ35">
        <v>1</v>
      </c>
      <c r="AR35">
        <v>0</v>
      </c>
      <c r="AS35">
        <v>2</v>
      </c>
      <c r="AT35">
        <v>1.48</v>
      </c>
      <c r="AU35">
        <v>1</v>
      </c>
      <c r="AV35">
        <v>2</v>
      </c>
      <c r="AW35">
        <v>1.5</v>
      </c>
      <c r="AX35">
        <v>1</v>
      </c>
      <c r="AY35">
        <v>2</v>
      </c>
      <c r="AZ35">
        <v>0.6</v>
      </c>
      <c r="BA35">
        <v>0.3</v>
      </c>
      <c r="BB35">
        <v>0.8</v>
      </c>
      <c r="BC35" s="27">
        <v>0.37745605772087659</v>
      </c>
      <c r="BD35" s="28">
        <v>0.6492062769540029</v>
      </c>
      <c r="BE35" s="28">
        <v>0.3435010519033378</v>
      </c>
      <c r="BF35" s="28">
        <f t="shared" si="0"/>
        <v>0.61478619005914037</v>
      </c>
      <c r="BG35" s="29" t="s">
        <v>106</v>
      </c>
      <c r="BH35">
        <v>0.3702711497208766</v>
      </c>
      <c r="BI35">
        <v>0.4717059728540029</v>
      </c>
      <c r="BJ35">
        <v>0.31773952562733787</v>
      </c>
      <c r="BK35">
        <f t="shared" si="1"/>
        <v>0.58902466378314045</v>
      </c>
      <c r="BL35" t="s">
        <v>106</v>
      </c>
      <c r="BM35" s="27">
        <v>0.38603338972087659</v>
      </c>
      <c r="BN35" s="28">
        <v>0.76759882415400293</v>
      </c>
      <c r="BO35" s="28">
        <v>0.36781273467733783</v>
      </c>
      <c r="BP35" s="28">
        <f t="shared" si="2"/>
        <v>0.63909787283314046</v>
      </c>
      <c r="BQ35" s="29" t="s">
        <v>106</v>
      </c>
      <c r="BR35">
        <v>0.28974564638645661</v>
      </c>
      <c r="BS35">
        <v>0.6492062769540029</v>
      </c>
      <c r="BT35">
        <v>0.27746313923193577</v>
      </c>
      <c r="BU35">
        <f t="shared" si="3"/>
        <v>0.54874827738773835</v>
      </c>
      <c r="BV35" t="s">
        <v>106</v>
      </c>
      <c r="BW35" s="27">
        <v>0.28256073838645662</v>
      </c>
      <c r="BX35" s="28">
        <v>0.4717059728540029</v>
      </c>
      <c r="BY35" s="28">
        <v>0.25170161295593579</v>
      </c>
      <c r="BZ35" s="28">
        <f t="shared" si="4"/>
        <v>0.52298675111173831</v>
      </c>
      <c r="CA35" s="29" t="s">
        <v>106</v>
      </c>
      <c r="CB35">
        <v>0.29832297838645661</v>
      </c>
      <c r="CC35">
        <v>0.76759882415400293</v>
      </c>
      <c r="CD35">
        <v>0.30177482200593581</v>
      </c>
      <c r="CE35">
        <f t="shared" si="5"/>
        <v>0.56960811654225918</v>
      </c>
      <c r="CF35" t="s">
        <v>107</v>
      </c>
      <c r="CG35" s="27">
        <v>0.17604696502702327</v>
      </c>
      <c r="CH35" s="28">
        <v>0.6492062769540029</v>
      </c>
      <c r="CI35" s="28">
        <v>0.19185843762085908</v>
      </c>
      <c r="CJ35" s="28">
        <f t="shared" si="6"/>
        <v>0.44733210318282585</v>
      </c>
      <c r="CK35" s="29" t="s">
        <v>107</v>
      </c>
      <c r="CL35">
        <v>0.16886205702702325</v>
      </c>
      <c r="CM35">
        <v>0.4717059728540029</v>
      </c>
      <c r="CN35">
        <v>0.16609691134485907</v>
      </c>
      <c r="CO35">
        <f t="shared" si="7"/>
        <v>0.43738204950066162</v>
      </c>
      <c r="CP35" t="s">
        <v>106</v>
      </c>
      <c r="CQ35" s="27">
        <v>0.18462429702702327</v>
      </c>
      <c r="CR35" s="28">
        <v>0.76759882415400293</v>
      </c>
      <c r="CS35" s="28">
        <v>0.21617012039485906</v>
      </c>
      <c r="CT35" s="28">
        <f t="shared" si="8"/>
        <v>0.45590943518282584</v>
      </c>
      <c r="CU35" s="29" t="s">
        <v>107</v>
      </c>
      <c r="CV35">
        <v>46987.058830504699</v>
      </c>
      <c r="CW35">
        <v>7337.4619722468897</v>
      </c>
      <c r="CX35">
        <v>0.27128513815580257</v>
      </c>
      <c r="CY35">
        <f t="shared" si="9"/>
        <v>0.92049141510980548</v>
      </c>
      <c r="CZ35">
        <f t="shared" si="10"/>
        <v>0.64874119587667911</v>
      </c>
    </row>
    <row r="36" spans="1:104" x14ac:dyDescent="0.25">
      <c r="A36">
        <v>1</v>
      </c>
      <c r="B36" s="15">
        <v>620</v>
      </c>
      <c r="C36" s="15">
        <v>-67.49263818</v>
      </c>
      <c r="D36" s="15">
        <v>-15.81916771</v>
      </c>
      <c r="E36" s="15">
        <v>1121</v>
      </c>
      <c r="F36" s="15">
        <v>1</v>
      </c>
      <c r="G36" s="15">
        <v>0</v>
      </c>
      <c r="H36" s="17">
        <v>2</v>
      </c>
      <c r="I36" s="19">
        <v>0</v>
      </c>
      <c r="J36" s="19">
        <v>0</v>
      </c>
      <c r="K36" s="19">
        <v>0</v>
      </c>
      <c r="L36" s="15">
        <v>0</v>
      </c>
      <c r="M36" s="15">
        <v>0</v>
      </c>
      <c r="N36" s="15">
        <v>0</v>
      </c>
      <c r="O36" s="19">
        <v>178.03939299999999</v>
      </c>
      <c r="P36" s="19">
        <v>49.803846290251677</v>
      </c>
      <c r="Q36" s="20">
        <v>3.5748121131529635</v>
      </c>
      <c r="R36" s="21">
        <v>0.184</v>
      </c>
      <c r="S36" s="22">
        <v>0.249</v>
      </c>
      <c r="T36" s="22">
        <v>0.751</v>
      </c>
      <c r="U36" s="19">
        <v>0</v>
      </c>
      <c r="V36" s="19">
        <v>12.401157726272668</v>
      </c>
      <c r="W36" s="19">
        <v>37.402688563979012</v>
      </c>
      <c r="X36" s="19">
        <v>4056.5595375410981</v>
      </c>
      <c r="Y36" s="19">
        <v>0</v>
      </c>
      <c r="Z36" s="19">
        <v>4056.5595375410981</v>
      </c>
      <c r="AA36" s="19">
        <v>59.922606088403221</v>
      </c>
      <c r="AB36" s="22">
        <v>1</v>
      </c>
      <c r="AC36" s="22">
        <v>0.25700000000000001</v>
      </c>
      <c r="AD36" s="22">
        <v>0.74299999999999999</v>
      </c>
      <c r="AE36" s="19">
        <v>0</v>
      </c>
      <c r="AF36" s="19">
        <v>15.400109764719629</v>
      </c>
      <c r="AG36" s="19">
        <v>44.52249632368359</v>
      </c>
      <c r="AH36" s="19">
        <v>28938.074809479076</v>
      </c>
      <c r="AI36" s="19">
        <v>0</v>
      </c>
      <c r="AJ36" s="19">
        <v>27677.5385837453</v>
      </c>
      <c r="AK36" s="19">
        <v>23444.838672666199</v>
      </c>
      <c r="AL36" s="23">
        <v>40.639938572845374</v>
      </c>
      <c r="AM36" s="19">
        <v>50.758698370996918</v>
      </c>
      <c r="AN36">
        <v>0.82875733333333335</v>
      </c>
      <c r="AO36">
        <v>0.54905173333333335</v>
      </c>
      <c r="AP36">
        <v>0.18647039999999998</v>
      </c>
      <c r="AQ36">
        <v>1</v>
      </c>
      <c r="AR36">
        <v>0</v>
      </c>
      <c r="AS36">
        <v>2</v>
      </c>
      <c r="AT36">
        <v>1.48</v>
      </c>
      <c r="AU36">
        <v>1</v>
      </c>
      <c r="AV36">
        <v>2</v>
      </c>
      <c r="AW36">
        <v>1.5</v>
      </c>
      <c r="AX36">
        <v>1</v>
      </c>
      <c r="AY36">
        <v>2</v>
      </c>
      <c r="AZ36">
        <v>0.6</v>
      </c>
      <c r="BA36">
        <v>0.3</v>
      </c>
      <c r="BB36">
        <v>0.8</v>
      </c>
      <c r="BC36" s="27">
        <v>0.3752366645240236</v>
      </c>
      <c r="BD36" s="28">
        <v>0.58616228408859694</v>
      </c>
      <c r="BE36" s="28">
        <v>0.31813555737085547</v>
      </c>
      <c r="BF36" s="28">
        <f t="shared" si="0"/>
        <v>0.57781164416580233</v>
      </c>
      <c r="BG36" s="29" t="s">
        <v>106</v>
      </c>
      <c r="BH36">
        <v>0.3672904761240236</v>
      </c>
      <c r="BI36">
        <v>0.41368212208859689</v>
      </c>
      <c r="BJ36">
        <v>0.28119404937885545</v>
      </c>
      <c r="BK36">
        <f t="shared" si="1"/>
        <v>0.54087013617380242</v>
      </c>
      <c r="BL36" t="s">
        <v>106</v>
      </c>
      <c r="BM36" s="27">
        <v>0.3846538361240236</v>
      </c>
      <c r="BN36" s="28">
        <v>0.70373175918859698</v>
      </c>
      <c r="BO36" s="28">
        <v>0.35070690332885551</v>
      </c>
      <c r="BP36" s="28">
        <f t="shared" si="2"/>
        <v>0.61038299012380248</v>
      </c>
      <c r="BQ36" s="29" t="s">
        <v>106</v>
      </c>
      <c r="BR36">
        <v>0.28628170235621558</v>
      </c>
      <c r="BS36">
        <v>0.58616228408859694</v>
      </c>
      <c r="BT36">
        <v>0.26293750886192746</v>
      </c>
      <c r="BU36">
        <f t="shared" si="3"/>
        <v>0.52261359565687437</v>
      </c>
      <c r="BV36" t="s">
        <v>106</v>
      </c>
      <c r="BW36" s="27">
        <v>0.27833551395621559</v>
      </c>
      <c r="BX36" s="28">
        <v>0.41368212208859689</v>
      </c>
      <c r="BY36" s="28">
        <v>0.22599600086992744</v>
      </c>
      <c r="BZ36" s="28">
        <f t="shared" si="4"/>
        <v>0.48567208766487435</v>
      </c>
      <c r="CA36" s="29" t="s">
        <v>106</v>
      </c>
      <c r="CB36">
        <v>0.29569887395621558</v>
      </c>
      <c r="CC36">
        <v>0.70373175918859698</v>
      </c>
      <c r="CD36">
        <v>0.29550885481992745</v>
      </c>
      <c r="CE36">
        <f t="shared" si="5"/>
        <v>0.55518494161487442</v>
      </c>
      <c r="CF36" t="s">
        <v>106</v>
      </c>
      <c r="CG36" s="27">
        <v>0.17096971436090888</v>
      </c>
      <c r="CH36" s="28">
        <v>0.58616228408859694</v>
      </c>
      <c r="CI36" s="28">
        <v>0.19138448301702077</v>
      </c>
      <c r="CJ36" s="28">
        <f t="shared" si="6"/>
        <v>0.43064580115585582</v>
      </c>
      <c r="CK36" s="29" t="s">
        <v>107</v>
      </c>
      <c r="CL36">
        <v>0.16302352596090888</v>
      </c>
      <c r="CM36">
        <v>0.41368212208859689</v>
      </c>
      <c r="CN36">
        <v>0.1544429750250208</v>
      </c>
      <c r="CO36">
        <f t="shared" si="7"/>
        <v>0.41411906181996772</v>
      </c>
      <c r="CP36" t="s">
        <v>106</v>
      </c>
      <c r="CQ36" s="27">
        <v>0.18038688596090888</v>
      </c>
      <c r="CR36" s="28">
        <v>0.70373175918859698</v>
      </c>
      <c r="CS36" s="28">
        <v>0.22395582897502078</v>
      </c>
      <c r="CT36" s="28">
        <f t="shared" si="8"/>
        <v>0.44006297275585582</v>
      </c>
      <c r="CU36" s="29" t="s">
        <v>107</v>
      </c>
      <c r="CV36">
        <v>47435.006486798098</v>
      </c>
      <c r="CW36">
        <v>7490.3257610503997</v>
      </c>
      <c r="CX36">
        <v>0.25967608679494691</v>
      </c>
      <c r="CY36">
        <f t="shared" si="9"/>
        <v>0.84583837088354386</v>
      </c>
      <c r="CZ36">
        <f t="shared" si="10"/>
        <v>0.63491275131897051</v>
      </c>
    </row>
    <row r="37" spans="1:104" x14ac:dyDescent="0.25">
      <c r="A37">
        <v>1</v>
      </c>
      <c r="B37" s="15">
        <v>626</v>
      </c>
      <c r="C37" s="15">
        <v>-69.217733929999994</v>
      </c>
      <c r="D37" s="15">
        <v>-17.489603339999999</v>
      </c>
      <c r="E37" s="15">
        <v>4082</v>
      </c>
      <c r="F37" s="15">
        <v>1</v>
      </c>
      <c r="G37" s="15">
        <v>0</v>
      </c>
      <c r="H37" s="17">
        <v>3</v>
      </c>
      <c r="I37" s="19">
        <v>0</v>
      </c>
      <c r="J37" s="19">
        <v>0</v>
      </c>
      <c r="K37" s="19">
        <v>1</v>
      </c>
      <c r="L37" s="15">
        <v>0</v>
      </c>
      <c r="M37" s="15">
        <v>0</v>
      </c>
      <c r="N37" s="15">
        <v>1.2032</v>
      </c>
      <c r="O37" s="19">
        <v>428.74792599999898</v>
      </c>
      <c r="P37" s="19">
        <v>119.93579307132342</v>
      </c>
      <c r="Q37" s="20">
        <v>3.5748121142204075</v>
      </c>
      <c r="R37" s="21">
        <v>0.432</v>
      </c>
      <c r="S37" s="22">
        <v>0.15100000000000002</v>
      </c>
      <c r="T37" s="22">
        <v>0.84900000000000009</v>
      </c>
      <c r="U37" s="19">
        <v>0</v>
      </c>
      <c r="V37" s="19">
        <v>18.110304753769839</v>
      </c>
      <c r="W37" s="19">
        <v>101.82548831755359</v>
      </c>
      <c r="X37" s="19">
        <v>17436.53617185817</v>
      </c>
      <c r="Y37" s="19">
        <v>1560</v>
      </c>
      <c r="Z37" s="19">
        <v>18996.53617185817</v>
      </c>
      <c r="AA37" s="19">
        <v>144.30341876558649</v>
      </c>
      <c r="AB37" s="22">
        <v>1</v>
      </c>
      <c r="AC37" s="22">
        <v>0.16300000000000003</v>
      </c>
      <c r="AD37" s="22">
        <v>0.83699999999999997</v>
      </c>
      <c r="AE37" s="19">
        <v>0</v>
      </c>
      <c r="AF37" s="19">
        <v>23.521457258790601</v>
      </c>
      <c r="AG37" s="19">
        <v>120.78196150679588</v>
      </c>
      <c r="AH37" s="19">
        <v>53968.905733756852</v>
      </c>
      <c r="AI37" s="19">
        <v>1876.992</v>
      </c>
      <c r="AJ37" s="19">
        <v>53495.023980393002</v>
      </c>
      <c r="AK37" s="19">
        <v>34287.591101712598</v>
      </c>
      <c r="AL37" s="23">
        <v>68.123530464511703</v>
      </c>
      <c r="AM37" s="19">
        <v>92.491156158774771</v>
      </c>
      <c r="AN37">
        <v>0.81797333333333333</v>
      </c>
      <c r="AO37">
        <v>0.54190733333333341</v>
      </c>
      <c r="AP37">
        <v>0.18404399999999999</v>
      </c>
      <c r="AQ37">
        <v>1</v>
      </c>
      <c r="AR37">
        <v>0</v>
      </c>
      <c r="AS37">
        <v>2</v>
      </c>
      <c r="AT37">
        <v>1.48</v>
      </c>
      <c r="AU37">
        <v>1</v>
      </c>
      <c r="AV37">
        <v>2</v>
      </c>
      <c r="AW37">
        <v>1.5</v>
      </c>
      <c r="AX37">
        <v>1</v>
      </c>
      <c r="AY37">
        <v>2</v>
      </c>
      <c r="AZ37">
        <v>0.6</v>
      </c>
      <c r="BA37">
        <v>0.3</v>
      </c>
      <c r="BB37">
        <v>0.8</v>
      </c>
      <c r="BC37" s="27">
        <v>0.34571181079845492</v>
      </c>
      <c r="BD37" s="28">
        <v>0.46847093414401342</v>
      </c>
      <c r="BE37" s="28">
        <v>0.28966445191297086</v>
      </c>
      <c r="BF37" s="28">
        <f t="shared" si="0"/>
        <v>0.57923059385081022</v>
      </c>
      <c r="BG37" s="29" t="s">
        <v>106</v>
      </c>
      <c r="BH37">
        <v>0.33776562239845492</v>
      </c>
      <c r="BI37">
        <v>0.29599077214401337</v>
      </c>
      <c r="BJ37">
        <v>0.25272294392097083</v>
      </c>
      <c r="BK37">
        <f t="shared" si="1"/>
        <v>0.54228908585881008</v>
      </c>
      <c r="BL37" t="s">
        <v>106</v>
      </c>
      <c r="BM37" s="27">
        <v>0.35512898239845492</v>
      </c>
      <c r="BN37" s="28">
        <v>0.58604040924401346</v>
      </c>
      <c r="BO37" s="28">
        <v>0.32223579787097084</v>
      </c>
      <c r="BP37" s="28">
        <f t="shared" si="2"/>
        <v>0.61180193980881015</v>
      </c>
      <c r="BQ37" s="29" t="s">
        <v>106</v>
      </c>
      <c r="BR37">
        <v>0.25791435309357491</v>
      </c>
      <c r="BS37">
        <v>0.46847093414401342</v>
      </c>
      <c r="BT37">
        <v>0.23518465436989081</v>
      </c>
      <c r="BU37">
        <f t="shared" si="3"/>
        <v>0.52475079630773014</v>
      </c>
      <c r="BV37" t="s">
        <v>106</v>
      </c>
      <c r="BW37" s="27">
        <v>0.24996816469357494</v>
      </c>
      <c r="BX37" s="28">
        <v>0.29599077214401337</v>
      </c>
      <c r="BY37" s="28">
        <v>0.19824314637789087</v>
      </c>
      <c r="BZ37" s="28">
        <f t="shared" si="4"/>
        <v>0.48780928831573017</v>
      </c>
      <c r="CA37" s="29" t="s">
        <v>106</v>
      </c>
      <c r="CB37">
        <v>0.26733152469357491</v>
      </c>
      <c r="CC37">
        <v>0.58604040924401346</v>
      </c>
      <c r="CD37">
        <v>0.26775600032789082</v>
      </c>
      <c r="CE37">
        <f t="shared" si="5"/>
        <v>0.55689766663141427</v>
      </c>
      <c r="CF37" t="s">
        <v>107</v>
      </c>
      <c r="CG37" s="27">
        <v>0.14410283384650824</v>
      </c>
      <c r="CH37" s="28">
        <v>0.46847093414401342</v>
      </c>
      <c r="CI37" s="28">
        <v>0.16456269459182413</v>
      </c>
      <c r="CJ37" s="28">
        <f t="shared" si="6"/>
        <v>0.43366897578434754</v>
      </c>
      <c r="CK37" s="29" t="s">
        <v>107</v>
      </c>
      <c r="CL37">
        <v>0.13615664544650824</v>
      </c>
      <c r="CM37">
        <v>0.29599077214401337</v>
      </c>
      <c r="CN37">
        <v>0.12762118659982416</v>
      </c>
      <c r="CO37">
        <f t="shared" si="7"/>
        <v>0.41718732853766349</v>
      </c>
      <c r="CP37" t="s">
        <v>106</v>
      </c>
      <c r="CQ37" s="27">
        <v>0.15352000544650823</v>
      </c>
      <c r="CR37" s="28">
        <v>0.58604040924401346</v>
      </c>
      <c r="CS37" s="28">
        <v>0.19713404054982414</v>
      </c>
      <c r="CT37" s="28">
        <f t="shared" si="8"/>
        <v>0.44308614738434754</v>
      </c>
      <c r="CU37" s="29" t="s">
        <v>107</v>
      </c>
      <c r="CV37">
        <v>71535.303760467505</v>
      </c>
      <c r="CW37">
        <v>18037.927345698299</v>
      </c>
      <c r="CX37">
        <v>0.28956614193783931</v>
      </c>
      <c r="CY37">
        <f t="shared" si="9"/>
        <v>0.75803707608185267</v>
      </c>
      <c r="CZ37">
        <f t="shared" si="10"/>
        <v>0.63527795273629417</v>
      </c>
    </row>
    <row r="38" spans="1:104" x14ac:dyDescent="0.25">
      <c r="A38">
        <v>1</v>
      </c>
      <c r="B38" s="15">
        <v>638</v>
      </c>
      <c r="C38" s="15">
        <v>-67.285504599999996</v>
      </c>
      <c r="D38" s="15">
        <v>-18.351287060000001</v>
      </c>
      <c r="E38" s="15">
        <v>3705</v>
      </c>
      <c r="F38" s="15">
        <v>1</v>
      </c>
      <c r="G38" s="15">
        <v>0</v>
      </c>
      <c r="H38" s="17">
        <v>3</v>
      </c>
      <c r="I38" s="19">
        <v>0</v>
      </c>
      <c r="J38" s="19">
        <v>0</v>
      </c>
      <c r="K38" s="19">
        <v>0</v>
      </c>
      <c r="L38" s="15">
        <v>0</v>
      </c>
      <c r="M38" s="15">
        <v>0</v>
      </c>
      <c r="N38" s="15">
        <v>0</v>
      </c>
      <c r="O38" s="19">
        <v>853.86239499999897</v>
      </c>
      <c r="P38" s="19">
        <v>238.85518111810583</v>
      </c>
      <c r="Q38" s="20">
        <v>3.5748121141981541</v>
      </c>
      <c r="R38" s="21">
        <v>0.50600000000000001</v>
      </c>
      <c r="S38" s="22">
        <v>7.7999999999999986E-2</v>
      </c>
      <c r="T38" s="22">
        <v>0.92200000000000004</v>
      </c>
      <c r="U38" s="19">
        <v>0</v>
      </c>
      <c r="V38" s="19">
        <v>18.630704127212251</v>
      </c>
      <c r="W38" s="19">
        <v>220.22447699089358</v>
      </c>
      <c r="X38" s="19">
        <v>31118.493445020809</v>
      </c>
      <c r="Y38" s="19">
        <v>0</v>
      </c>
      <c r="Z38" s="19">
        <v>31118.493445020809</v>
      </c>
      <c r="AA38" s="19">
        <v>287.38392722074485</v>
      </c>
      <c r="AB38" s="22">
        <v>1</v>
      </c>
      <c r="AC38" s="22">
        <v>0.10199999999999998</v>
      </c>
      <c r="AD38" s="22">
        <v>0.89800000000000002</v>
      </c>
      <c r="AE38" s="19">
        <v>0</v>
      </c>
      <c r="AF38" s="19">
        <v>29.313160576515969</v>
      </c>
      <c r="AG38" s="19">
        <v>258.07076664422891</v>
      </c>
      <c r="AH38" s="19">
        <v>87166.022375504574</v>
      </c>
      <c r="AI38" s="19">
        <v>0</v>
      </c>
      <c r="AJ38" s="19">
        <v>83369.089440487704</v>
      </c>
      <c r="AK38" s="19">
        <v>48307.809535593398</v>
      </c>
      <c r="AL38" s="23">
        <v>117.99445947234427</v>
      </c>
      <c r="AM38" s="19">
        <v>166.52320557498331</v>
      </c>
      <c r="AN38">
        <v>0.81078400000000006</v>
      </c>
      <c r="AO38">
        <v>0.53714440000000008</v>
      </c>
      <c r="AP38">
        <v>0.18242639999999999</v>
      </c>
      <c r="AQ38">
        <v>1</v>
      </c>
      <c r="AR38">
        <v>0</v>
      </c>
      <c r="AS38">
        <v>2</v>
      </c>
      <c r="AT38">
        <v>1.48</v>
      </c>
      <c r="AU38">
        <v>1</v>
      </c>
      <c r="AV38">
        <v>2</v>
      </c>
      <c r="AW38">
        <v>1.5</v>
      </c>
      <c r="AX38">
        <v>1</v>
      </c>
      <c r="AY38">
        <v>2</v>
      </c>
      <c r="AZ38">
        <v>0.6</v>
      </c>
      <c r="BA38">
        <v>0.3</v>
      </c>
      <c r="BB38">
        <v>0.8</v>
      </c>
      <c r="BC38" s="27">
        <v>0.32931488446616652</v>
      </c>
      <c r="BD38" s="28">
        <v>0.45229637605544548</v>
      </c>
      <c r="BE38" s="28">
        <v>0.27439760095946358</v>
      </c>
      <c r="BF38" s="28">
        <f t="shared" si="0"/>
        <v>0.58490835037094024</v>
      </c>
      <c r="BG38" s="29" t="s">
        <v>106</v>
      </c>
      <c r="BH38">
        <v>0.32136869606616658</v>
      </c>
      <c r="BI38">
        <v>0.27981621405544549</v>
      </c>
      <c r="BJ38">
        <v>0.23745609296746356</v>
      </c>
      <c r="BK38">
        <f t="shared" si="1"/>
        <v>0.54796684237894022</v>
      </c>
      <c r="BL38" t="s">
        <v>106</v>
      </c>
      <c r="BM38" s="27">
        <v>0.33873205606616658</v>
      </c>
      <c r="BN38" s="28">
        <v>0.56986585115544552</v>
      </c>
      <c r="BO38" s="28">
        <v>0.30696894691746363</v>
      </c>
      <c r="BP38" s="28">
        <f t="shared" si="2"/>
        <v>0.61747969632894029</v>
      </c>
      <c r="BQ38" s="29" t="s">
        <v>106</v>
      </c>
      <c r="BR38">
        <v>0.24228909640323865</v>
      </c>
      <c r="BS38">
        <v>0.45229637605544548</v>
      </c>
      <c r="BT38">
        <v>0.22039663739361556</v>
      </c>
      <c r="BU38">
        <f t="shared" si="3"/>
        <v>0.5309073868050922</v>
      </c>
      <c r="BV38" t="s">
        <v>106</v>
      </c>
      <c r="BW38" s="27">
        <v>0.23434290800323865</v>
      </c>
      <c r="BX38" s="28">
        <v>0.27981621405544549</v>
      </c>
      <c r="BY38" s="28">
        <v>0.18345512940161557</v>
      </c>
      <c r="BZ38" s="28">
        <f t="shared" si="4"/>
        <v>0.49396587881309223</v>
      </c>
      <c r="CA38" s="29" t="s">
        <v>106</v>
      </c>
      <c r="CB38">
        <v>0.25170626800323864</v>
      </c>
      <c r="CC38">
        <v>0.56986585115544552</v>
      </c>
      <c r="CD38">
        <v>0.25296798335161558</v>
      </c>
      <c r="CE38">
        <f t="shared" si="5"/>
        <v>0.5622170174147153</v>
      </c>
      <c r="CF38" t="s">
        <v>107</v>
      </c>
      <c r="CG38" s="27">
        <v>0.1294778896549986</v>
      </c>
      <c r="CH38" s="28">
        <v>0.45229637605544548</v>
      </c>
      <c r="CI38" s="28">
        <v>0.15039538832677554</v>
      </c>
      <c r="CJ38" s="28">
        <f t="shared" si="6"/>
        <v>0.43998863906647523</v>
      </c>
      <c r="CK38" s="29" t="s">
        <v>107</v>
      </c>
      <c r="CL38">
        <v>0.1215317012549986</v>
      </c>
      <c r="CM38">
        <v>0.27981621405544549</v>
      </c>
      <c r="CN38">
        <v>0.11345388033477556</v>
      </c>
      <c r="CO38">
        <f t="shared" si="7"/>
        <v>0.42396462974625221</v>
      </c>
      <c r="CP38" t="s">
        <v>106</v>
      </c>
      <c r="CQ38" s="27">
        <v>0.13889506125499859</v>
      </c>
      <c r="CR38" s="28">
        <v>0.56986585115544552</v>
      </c>
      <c r="CS38" s="28">
        <v>0.18296673428477556</v>
      </c>
      <c r="CT38" s="28">
        <f t="shared" si="8"/>
        <v>0.44940581066647523</v>
      </c>
      <c r="CU38" s="29" t="s">
        <v>107</v>
      </c>
      <c r="CV38">
        <v>99404.949078984195</v>
      </c>
      <c r="CW38">
        <v>35922.990902593097</v>
      </c>
      <c r="CX38">
        <v>0.31051074941147666</v>
      </c>
      <c r="CY38">
        <f t="shared" si="9"/>
        <v>0.7628071254669222</v>
      </c>
      <c r="CZ38">
        <f t="shared" si="10"/>
        <v>0.63982563387764313</v>
      </c>
    </row>
    <row r="39" spans="1:104" x14ac:dyDescent="0.25">
      <c r="A39">
        <v>1</v>
      </c>
      <c r="B39" s="15">
        <v>645</v>
      </c>
      <c r="C39" s="15">
        <v>-68.089493820000001</v>
      </c>
      <c r="D39" s="15">
        <v>-18.625428710000001</v>
      </c>
      <c r="E39" s="15">
        <v>3742</v>
      </c>
      <c r="F39" s="15">
        <v>1</v>
      </c>
      <c r="G39" s="15">
        <v>0</v>
      </c>
      <c r="H39" s="17">
        <v>3</v>
      </c>
      <c r="I39" s="19">
        <v>0</v>
      </c>
      <c r="J39" s="19">
        <v>0</v>
      </c>
      <c r="K39" s="19">
        <v>1</v>
      </c>
      <c r="L39" s="15">
        <v>0</v>
      </c>
      <c r="M39" s="15">
        <v>0</v>
      </c>
      <c r="N39" s="15">
        <v>1.2032</v>
      </c>
      <c r="O39" s="19">
        <v>330.644587</v>
      </c>
      <c r="P39" s="19">
        <v>92.492857379468816</v>
      </c>
      <c r="Q39" s="20">
        <v>3.5748121137989095</v>
      </c>
      <c r="R39" s="21">
        <v>0.17599999999999999</v>
      </c>
      <c r="S39" s="22">
        <v>9.5000000000000001E-2</v>
      </c>
      <c r="T39" s="22">
        <v>0.90500000000000014</v>
      </c>
      <c r="U39" s="19">
        <v>0</v>
      </c>
      <c r="V39" s="19">
        <v>8.786821451049537</v>
      </c>
      <c r="W39" s="19">
        <v>83.706035928419297</v>
      </c>
      <c r="X39" s="19">
        <v>4491.0609846317175</v>
      </c>
      <c r="Y39" s="19">
        <v>1560</v>
      </c>
      <c r="Z39" s="19">
        <v>6051.0609846317175</v>
      </c>
      <c r="AA39" s="19">
        <v>111.28483988681955</v>
      </c>
      <c r="AB39" s="22">
        <v>1</v>
      </c>
      <c r="AC39" s="22">
        <v>0.112</v>
      </c>
      <c r="AD39" s="22">
        <v>0.88800000000000001</v>
      </c>
      <c r="AE39" s="19">
        <v>0</v>
      </c>
      <c r="AF39" s="19">
        <v>12.46390206732379</v>
      </c>
      <c r="AG39" s="19">
        <v>98.820937819495768</v>
      </c>
      <c r="AH39" s="19">
        <v>35043.231066084656</v>
      </c>
      <c r="AI39" s="19">
        <v>1876.992</v>
      </c>
      <c r="AJ39" s="19">
        <v>35393.747564301302</v>
      </c>
      <c r="AK39" s="19">
        <v>30216.351277202699</v>
      </c>
      <c r="AL39" s="23">
        <v>76.214114480682312</v>
      </c>
      <c r="AM39" s="19">
        <v>95.00609698803305</v>
      </c>
      <c r="AN39">
        <v>0.81078400000000006</v>
      </c>
      <c r="AO39">
        <v>0.53714440000000008</v>
      </c>
      <c r="AP39">
        <v>0.18242639999999999</v>
      </c>
      <c r="AQ39">
        <v>1</v>
      </c>
      <c r="AR39">
        <v>0</v>
      </c>
      <c r="AS39">
        <v>2</v>
      </c>
      <c r="AT39">
        <v>1.48</v>
      </c>
      <c r="AU39">
        <v>1</v>
      </c>
      <c r="AV39">
        <v>2</v>
      </c>
      <c r="AW39">
        <v>1.5</v>
      </c>
      <c r="AX39">
        <v>1</v>
      </c>
      <c r="AY39">
        <v>2</v>
      </c>
      <c r="AZ39">
        <v>0.6</v>
      </c>
      <c r="BA39">
        <v>0.3</v>
      </c>
      <c r="BB39">
        <v>0.8</v>
      </c>
      <c r="BC39" s="27">
        <v>0.3425851997531596</v>
      </c>
      <c r="BD39" s="28">
        <v>0.46055722974724955</v>
      </c>
      <c r="BE39" s="28">
        <v>0.28736308269982308</v>
      </c>
      <c r="BF39" s="28">
        <f t="shared" si="0"/>
        <v>0.57051580307857663</v>
      </c>
      <c r="BG39" s="29" t="s">
        <v>106</v>
      </c>
      <c r="BH39">
        <v>0.33463901135315965</v>
      </c>
      <c r="BI39">
        <v>0.28807706774724956</v>
      </c>
      <c r="BJ39">
        <v>0.25042157470782306</v>
      </c>
      <c r="BK39">
        <f t="shared" si="1"/>
        <v>0.5335742950865765</v>
      </c>
      <c r="BL39" t="s">
        <v>106</v>
      </c>
      <c r="BM39" s="27">
        <v>0.35200237135315965</v>
      </c>
      <c r="BN39" s="28">
        <v>0.5781267048472496</v>
      </c>
      <c r="BO39" s="28">
        <v>0.31993442865782301</v>
      </c>
      <c r="BP39" s="28">
        <f t="shared" si="2"/>
        <v>0.60308714903657656</v>
      </c>
      <c r="BQ39" s="29" t="s">
        <v>106</v>
      </c>
      <c r="BR39">
        <v>0.25555941169023166</v>
      </c>
      <c r="BS39">
        <v>0.46055722974724955</v>
      </c>
      <c r="BT39">
        <v>0.23336211913397506</v>
      </c>
      <c r="BU39">
        <f t="shared" si="3"/>
        <v>0.51651483951272859</v>
      </c>
      <c r="BV39" t="s">
        <v>106</v>
      </c>
      <c r="BW39" s="27">
        <v>0.24761322329023169</v>
      </c>
      <c r="BX39" s="28">
        <v>0.28807706774724956</v>
      </c>
      <c r="BY39" s="28">
        <v>0.19642061114197507</v>
      </c>
      <c r="BZ39" s="28">
        <f t="shared" si="4"/>
        <v>0.47957333152072856</v>
      </c>
      <c r="CA39" s="29" t="s">
        <v>106</v>
      </c>
      <c r="CB39">
        <v>0.26497658329023166</v>
      </c>
      <c r="CC39">
        <v>0.5781267048472496</v>
      </c>
      <c r="CD39">
        <v>0.26593346509197507</v>
      </c>
      <c r="CE39">
        <f t="shared" si="5"/>
        <v>0.54812930366898516</v>
      </c>
      <c r="CF39" t="s">
        <v>107</v>
      </c>
      <c r="CG39" s="27">
        <v>0.14274820494199164</v>
      </c>
      <c r="CH39" s="28">
        <v>0.46055722974724955</v>
      </c>
      <c r="CI39" s="28">
        <v>0.16336087006713501</v>
      </c>
      <c r="CJ39" s="28">
        <f t="shared" si="6"/>
        <v>0.42590092532074514</v>
      </c>
      <c r="CK39" s="29" t="s">
        <v>107</v>
      </c>
      <c r="CL39">
        <v>0.13480201654199164</v>
      </c>
      <c r="CM39">
        <v>0.28807706774724956</v>
      </c>
      <c r="CN39">
        <v>0.12641936207513504</v>
      </c>
      <c r="CO39">
        <f t="shared" si="7"/>
        <v>0.40957208245388854</v>
      </c>
      <c r="CP39" t="s">
        <v>106</v>
      </c>
      <c r="CQ39" s="27">
        <v>0.15216537654199164</v>
      </c>
      <c r="CR39" s="28">
        <v>0.5781267048472496</v>
      </c>
      <c r="CS39" s="28">
        <v>0.19593221602513505</v>
      </c>
      <c r="CT39" s="28">
        <f t="shared" si="8"/>
        <v>0.43531809692074513</v>
      </c>
      <c r="CU39" s="29" t="s">
        <v>107</v>
      </c>
      <c r="CV39">
        <v>63278.542657374601</v>
      </c>
      <c r="CW39">
        <v>13910.6049858524</v>
      </c>
      <c r="CX39">
        <v>0.2831527203787535</v>
      </c>
      <c r="CY39">
        <f t="shared" si="9"/>
        <v>0.74370995012600305</v>
      </c>
      <c r="CZ39">
        <f t="shared" si="10"/>
        <v>0.62573792013191309</v>
      </c>
    </row>
    <row r="40" spans="1:104" x14ac:dyDescent="0.25">
      <c r="A40">
        <v>1</v>
      </c>
      <c r="B40" s="15">
        <v>685</v>
      </c>
      <c r="C40" s="15">
        <v>-65.972347220000003</v>
      </c>
      <c r="D40" s="15">
        <v>-18.189286110000001</v>
      </c>
      <c r="E40" s="15">
        <v>3106</v>
      </c>
      <c r="F40" s="15">
        <v>1</v>
      </c>
      <c r="G40" s="15">
        <v>0</v>
      </c>
      <c r="H40" s="17">
        <v>3</v>
      </c>
      <c r="I40" s="19">
        <v>0</v>
      </c>
      <c r="J40" s="19">
        <v>0</v>
      </c>
      <c r="K40" s="19">
        <v>0</v>
      </c>
      <c r="L40" s="15">
        <v>0</v>
      </c>
      <c r="M40" s="15">
        <v>0</v>
      </c>
      <c r="N40" s="15">
        <v>0</v>
      </c>
      <c r="O40" s="19">
        <v>323.37767300000002</v>
      </c>
      <c r="P40" s="19">
        <v>90.460047330386828</v>
      </c>
      <c r="Q40" s="20">
        <v>3.5748121136718973</v>
      </c>
      <c r="R40" s="21">
        <v>3.4000000000000002E-2</v>
      </c>
      <c r="S40" s="22">
        <v>6.7000000000000004E-2</v>
      </c>
      <c r="T40" s="22">
        <v>0.93300000000000005</v>
      </c>
      <c r="U40" s="19">
        <v>0</v>
      </c>
      <c r="V40" s="19">
        <v>6.060823171135918</v>
      </c>
      <c r="W40" s="19">
        <v>84.39922415925092</v>
      </c>
      <c r="X40" s="19">
        <v>755.25762920490229</v>
      </c>
      <c r="Y40" s="19">
        <v>0</v>
      </c>
      <c r="Z40" s="19">
        <v>755.25762920490229</v>
      </c>
      <c r="AA40" s="19">
        <v>108.8390192367158</v>
      </c>
      <c r="AB40" s="22">
        <v>1</v>
      </c>
      <c r="AC40" s="22">
        <v>0.123</v>
      </c>
      <c r="AD40" s="22">
        <v>0.877</v>
      </c>
      <c r="AE40" s="19">
        <v>0</v>
      </c>
      <c r="AF40" s="19">
        <v>13.387199366116043</v>
      </c>
      <c r="AG40" s="19">
        <v>95.451819870599749</v>
      </c>
      <c r="AH40" s="19">
        <v>35660.411348357389</v>
      </c>
      <c r="AI40" s="19">
        <v>0</v>
      </c>
      <c r="AJ40" s="19">
        <v>34107.051607503701</v>
      </c>
      <c r="AK40" s="19">
        <v>33143.233044877903</v>
      </c>
      <c r="AL40" s="23">
        <v>87.384405721153669</v>
      </c>
      <c r="AM40" s="19">
        <v>105.76337762748264</v>
      </c>
      <c r="AN40">
        <v>0.87189333333333341</v>
      </c>
      <c r="AO40">
        <v>0.57762933333333333</v>
      </c>
      <c r="AP40">
        <v>0.19617599999999999</v>
      </c>
      <c r="AQ40">
        <v>1</v>
      </c>
      <c r="AR40">
        <v>0</v>
      </c>
      <c r="AS40">
        <v>2</v>
      </c>
      <c r="AT40">
        <v>1.48</v>
      </c>
      <c r="AU40">
        <v>1</v>
      </c>
      <c r="AV40">
        <v>2</v>
      </c>
      <c r="AW40">
        <v>1.5</v>
      </c>
      <c r="AX40">
        <v>1</v>
      </c>
      <c r="AY40">
        <v>2</v>
      </c>
      <c r="AZ40">
        <v>0.6</v>
      </c>
      <c r="BA40">
        <v>0.3</v>
      </c>
      <c r="BB40">
        <v>0.8</v>
      </c>
      <c r="BC40" s="27">
        <v>0.35887706792639917</v>
      </c>
      <c r="BD40" s="28">
        <v>0.50408322986906107</v>
      </c>
      <c r="BE40" s="28">
        <v>0.29673184493009214</v>
      </c>
      <c r="BF40" s="28">
        <f t="shared" si="0"/>
        <v>0.55165738713117529</v>
      </c>
      <c r="BG40" s="29" t="s">
        <v>106</v>
      </c>
      <c r="BH40">
        <v>0.35093087952639923</v>
      </c>
      <c r="BI40">
        <v>0.33160306786906107</v>
      </c>
      <c r="BJ40">
        <v>0.25979033693809211</v>
      </c>
      <c r="BK40">
        <f t="shared" si="1"/>
        <v>0.51471587913917527</v>
      </c>
      <c r="BL40" t="s">
        <v>106</v>
      </c>
      <c r="BM40" s="27">
        <v>0.36829423952639923</v>
      </c>
      <c r="BN40" s="28">
        <v>0.62165270496906111</v>
      </c>
      <c r="BO40" s="28">
        <v>0.32930319088809218</v>
      </c>
      <c r="BP40" s="28">
        <f t="shared" si="2"/>
        <v>0.58422873308917533</v>
      </c>
      <c r="BQ40" s="29" t="s">
        <v>106</v>
      </c>
      <c r="BR40">
        <v>0.26529208790687919</v>
      </c>
      <c r="BS40">
        <v>0.50408322986906107</v>
      </c>
      <c r="BT40">
        <v>0.23866079255777209</v>
      </c>
      <c r="BU40">
        <f t="shared" si="3"/>
        <v>0.49358633475885527</v>
      </c>
      <c r="BV40" t="s">
        <v>106</v>
      </c>
      <c r="BW40" s="27">
        <v>0.25734589950687919</v>
      </c>
      <c r="BX40" s="28">
        <v>0.33160306786906107</v>
      </c>
      <c r="BY40" s="28">
        <v>0.20171928456577209</v>
      </c>
      <c r="BZ40" s="28">
        <f t="shared" si="4"/>
        <v>0.45664482676685525</v>
      </c>
      <c r="CA40" s="29" t="s">
        <v>106</v>
      </c>
      <c r="CB40">
        <v>0.27470925950687919</v>
      </c>
      <c r="CC40">
        <v>0.62165270496906111</v>
      </c>
      <c r="CD40">
        <v>0.2712321385157721</v>
      </c>
      <c r="CE40">
        <f t="shared" si="5"/>
        <v>0.52615768071685531</v>
      </c>
      <c r="CF40" t="s">
        <v>106</v>
      </c>
      <c r="CG40" s="27">
        <v>0.14397822491861254</v>
      </c>
      <c r="CH40" s="28">
        <v>0.50408322986906107</v>
      </c>
      <c r="CI40" s="28">
        <v>0.16338350244550542</v>
      </c>
      <c r="CJ40" s="28">
        <f t="shared" si="6"/>
        <v>0.39890376711969566</v>
      </c>
      <c r="CK40" s="29" t="s">
        <v>107</v>
      </c>
      <c r="CL40">
        <v>0.13603203651861254</v>
      </c>
      <c r="CM40">
        <v>0.33160306786906107</v>
      </c>
      <c r="CN40">
        <v>0.12644199445350543</v>
      </c>
      <c r="CO40">
        <f t="shared" si="7"/>
        <v>0.38136753665458856</v>
      </c>
      <c r="CP40" t="s">
        <v>106</v>
      </c>
      <c r="CQ40" s="27">
        <v>0.15339539651861253</v>
      </c>
      <c r="CR40" s="28">
        <v>0.62165270496906111</v>
      </c>
      <c r="CS40" s="28">
        <v>0.19595484840350544</v>
      </c>
      <c r="CT40" s="28">
        <f t="shared" si="8"/>
        <v>0.40832093871969566</v>
      </c>
      <c r="CU40" s="29" t="s">
        <v>107</v>
      </c>
      <c r="CV40">
        <v>62620.872983137197</v>
      </c>
      <c r="CW40">
        <v>13604.877404589401</v>
      </c>
      <c r="CX40">
        <v>0.25492554220108316</v>
      </c>
      <c r="CY40">
        <f t="shared" si="9"/>
        <v>0.75900877207014417</v>
      </c>
      <c r="CZ40">
        <f t="shared" si="10"/>
        <v>0.61380261012748227</v>
      </c>
    </row>
    <row r="41" spans="1:104" x14ac:dyDescent="0.25">
      <c r="A41">
        <v>1</v>
      </c>
      <c r="B41" s="15">
        <v>692</v>
      </c>
      <c r="C41" s="15">
        <v>-63.143008739999999</v>
      </c>
      <c r="D41" s="15">
        <v>-16.460164630000001</v>
      </c>
      <c r="E41" s="15">
        <v>219</v>
      </c>
      <c r="F41" s="15">
        <v>0</v>
      </c>
      <c r="G41" s="15">
        <v>0</v>
      </c>
      <c r="H41" s="17">
        <v>3</v>
      </c>
      <c r="I41" s="19">
        <v>0</v>
      </c>
      <c r="J41" s="19">
        <v>0</v>
      </c>
      <c r="K41" s="19">
        <v>1</v>
      </c>
      <c r="L41" s="15">
        <v>0</v>
      </c>
      <c r="M41" s="15">
        <v>0</v>
      </c>
      <c r="N41" s="15">
        <v>1.2032</v>
      </c>
      <c r="O41" s="19">
        <v>199.840135</v>
      </c>
      <c r="P41" s="19">
        <v>55.902276437497704</v>
      </c>
      <c r="Q41" s="20">
        <v>3.5748121138400144</v>
      </c>
      <c r="R41" s="21">
        <v>0.29099999999999998</v>
      </c>
      <c r="S41" s="22">
        <v>0.17199999999999999</v>
      </c>
      <c r="T41" s="22">
        <v>0.82799999999999996</v>
      </c>
      <c r="U41" s="19">
        <v>0</v>
      </c>
      <c r="V41" s="19">
        <v>9.615191547249605</v>
      </c>
      <c r="W41" s="19">
        <v>46.287084890248096</v>
      </c>
      <c r="X41" s="19">
        <v>4232.3642560013259</v>
      </c>
      <c r="Y41" s="19">
        <v>1560</v>
      </c>
      <c r="Z41" s="19">
        <v>5792.3642560013259</v>
      </c>
      <c r="AA41" s="19">
        <v>67.260068067961981</v>
      </c>
      <c r="AB41" s="22">
        <v>1</v>
      </c>
      <c r="AC41" s="22">
        <v>0.17299999999999999</v>
      </c>
      <c r="AD41" s="22">
        <v>0.82699999999999996</v>
      </c>
      <c r="AE41" s="19">
        <v>0</v>
      </c>
      <c r="AF41" s="19">
        <v>11.635991775757422</v>
      </c>
      <c r="AG41" s="19">
        <v>55.624076292204556</v>
      </c>
      <c r="AH41" s="19">
        <v>18796.169720539801</v>
      </c>
      <c r="AI41" s="19">
        <v>1876.992</v>
      </c>
      <c r="AJ41" s="19">
        <v>19854.4046655028</v>
      </c>
      <c r="AK41" s="19">
        <v>15052.4058428349</v>
      </c>
      <c r="AL41" s="23">
        <v>39.63471399418588</v>
      </c>
      <c r="AM41" s="19">
        <v>50.992505624650157</v>
      </c>
      <c r="AN41">
        <v>0.87548800000000004</v>
      </c>
      <c r="AO41">
        <v>0.58001080000000005</v>
      </c>
      <c r="AP41">
        <v>0.19698479999999999</v>
      </c>
      <c r="AQ41">
        <v>1</v>
      </c>
      <c r="AR41">
        <v>0</v>
      </c>
      <c r="AS41">
        <v>2</v>
      </c>
      <c r="AT41">
        <v>1.48</v>
      </c>
      <c r="AU41">
        <v>1</v>
      </c>
      <c r="AV41">
        <v>2</v>
      </c>
      <c r="AW41">
        <v>1.5</v>
      </c>
      <c r="AX41">
        <v>1</v>
      </c>
      <c r="AY41">
        <v>2</v>
      </c>
      <c r="AZ41">
        <v>0.6</v>
      </c>
      <c r="BA41">
        <v>0.3</v>
      </c>
      <c r="BB41">
        <v>0.8</v>
      </c>
      <c r="BC41" s="27">
        <v>0.39782288689793616</v>
      </c>
      <c r="BD41" s="28">
        <v>0.65219892058336004</v>
      </c>
      <c r="BE41" s="28">
        <v>0.35948765564146318</v>
      </c>
      <c r="BF41" s="28">
        <f t="shared" si="0"/>
        <v>0.78982101769823188</v>
      </c>
      <c r="BG41" s="29" t="s">
        <v>106</v>
      </c>
      <c r="BH41">
        <v>0.39063797889793617</v>
      </c>
      <c r="BI41">
        <v>0.47469861648336004</v>
      </c>
      <c r="BJ41">
        <v>0.33372612936546325</v>
      </c>
      <c r="BK41">
        <f t="shared" si="1"/>
        <v>0.76405949142223206</v>
      </c>
      <c r="BL41" t="s">
        <v>106</v>
      </c>
      <c r="BM41" s="27">
        <v>0.40640021889793615</v>
      </c>
      <c r="BN41" s="28">
        <v>0.77059146778336007</v>
      </c>
      <c r="BO41" s="28">
        <v>0.38379933841546321</v>
      </c>
      <c r="BP41" s="28">
        <f t="shared" si="2"/>
        <v>0.81413270047223196</v>
      </c>
      <c r="BQ41" s="29" t="s">
        <v>106</v>
      </c>
      <c r="BR41">
        <v>0.30394523897337217</v>
      </c>
      <c r="BS41">
        <v>0.65219892058336004</v>
      </c>
      <c r="BT41">
        <v>0.28880637822957483</v>
      </c>
      <c r="BU41">
        <f t="shared" si="3"/>
        <v>0.71913974028634353</v>
      </c>
      <c r="BV41" t="s">
        <v>106</v>
      </c>
      <c r="BW41" s="27">
        <v>0.29676033097337218</v>
      </c>
      <c r="BX41" s="28">
        <v>0.47469861648336004</v>
      </c>
      <c r="BY41" s="28">
        <v>0.26304485195357485</v>
      </c>
      <c r="BZ41" s="28">
        <f t="shared" si="4"/>
        <v>0.69337821401034361</v>
      </c>
      <c r="CA41" s="29" t="s">
        <v>106</v>
      </c>
      <c r="CB41">
        <v>0.31252257097337216</v>
      </c>
      <c r="CC41">
        <v>0.77059146778336007</v>
      </c>
      <c r="CD41">
        <v>0.31311806100357481</v>
      </c>
      <c r="CE41">
        <f t="shared" si="5"/>
        <v>0.74285593303014097</v>
      </c>
      <c r="CF41" t="s">
        <v>107</v>
      </c>
      <c r="CG41" s="27">
        <v>0.18225199166375217</v>
      </c>
      <c r="CH41" s="28">
        <v>0.65219892058336004</v>
      </c>
      <c r="CI41" s="28">
        <v>0.1971825001030528</v>
      </c>
      <c r="CJ41" s="28">
        <f t="shared" si="6"/>
        <v>0.61258535372052092</v>
      </c>
      <c r="CK41" s="29" t="s">
        <v>107</v>
      </c>
      <c r="CL41">
        <v>0.17506708366375215</v>
      </c>
      <c r="CM41">
        <v>0.47469861648336004</v>
      </c>
      <c r="CN41">
        <v>0.17142097382705282</v>
      </c>
      <c r="CO41">
        <f t="shared" si="7"/>
        <v>0.60175433588382155</v>
      </c>
      <c r="CP41" t="s">
        <v>106</v>
      </c>
      <c r="CQ41" s="27">
        <v>0.19082932366375216</v>
      </c>
      <c r="CR41" s="28">
        <v>0.77059146778336007</v>
      </c>
      <c r="CS41" s="28">
        <v>0.2214941828770528</v>
      </c>
      <c r="CT41" s="28">
        <f t="shared" si="8"/>
        <v>0.62116268572052091</v>
      </c>
      <c r="CU41" s="29" t="s">
        <v>107</v>
      </c>
      <c r="CV41">
        <v>50031.713003577403</v>
      </c>
      <c r="CW41">
        <v>8407.5085084952498</v>
      </c>
      <c r="CX41">
        <v>0.43033336205676875</v>
      </c>
      <c r="CY41">
        <f t="shared" si="9"/>
        <v>1.0825322826401287</v>
      </c>
      <c r="CZ41">
        <f t="shared" si="10"/>
        <v>0.82815624895470497</v>
      </c>
    </row>
    <row r="42" spans="1:104" x14ac:dyDescent="0.25">
      <c r="A42">
        <v>1</v>
      </c>
      <c r="B42" s="15">
        <v>706</v>
      </c>
      <c r="C42" s="15">
        <v>-62.507090529999999</v>
      </c>
      <c r="D42" s="15">
        <v>-16.613996960000001</v>
      </c>
      <c r="E42" s="15">
        <v>246</v>
      </c>
      <c r="F42" s="15">
        <v>0</v>
      </c>
      <c r="G42" s="15">
        <v>0</v>
      </c>
      <c r="H42" s="17">
        <v>3</v>
      </c>
      <c r="I42" s="19">
        <v>0</v>
      </c>
      <c r="J42" s="19">
        <v>0</v>
      </c>
      <c r="K42" s="19">
        <v>0</v>
      </c>
      <c r="L42" s="15">
        <v>0</v>
      </c>
      <c r="M42" s="15">
        <v>0</v>
      </c>
      <c r="N42" s="15">
        <v>0</v>
      </c>
      <c r="O42" s="19">
        <v>396.04681299999999</v>
      </c>
      <c r="P42" s="19">
        <v>110.78814785045439</v>
      </c>
      <c r="Q42" s="20">
        <v>3.5748121137885382</v>
      </c>
      <c r="R42" s="21">
        <v>0.51400000000000001</v>
      </c>
      <c r="S42" s="22">
        <v>0.28500000000000003</v>
      </c>
      <c r="T42" s="22">
        <v>0.71500000000000008</v>
      </c>
      <c r="U42" s="19">
        <v>0</v>
      </c>
      <c r="V42" s="19">
        <v>31.574622137379507</v>
      </c>
      <c r="W42" s="19">
        <v>79.213525713074901</v>
      </c>
      <c r="X42" s="19">
        <v>21256.754637963433</v>
      </c>
      <c r="Y42" s="19">
        <v>0</v>
      </c>
      <c r="Z42" s="19">
        <v>21256.754637963433</v>
      </c>
      <c r="AA42" s="19">
        <v>133.29722582549584</v>
      </c>
      <c r="AB42" s="22">
        <v>1</v>
      </c>
      <c r="AC42" s="22">
        <v>0.28600000000000003</v>
      </c>
      <c r="AD42" s="22">
        <v>0.71399999999999997</v>
      </c>
      <c r="AE42" s="19">
        <v>0</v>
      </c>
      <c r="AF42" s="19">
        <v>38.123006586091819</v>
      </c>
      <c r="AG42" s="19">
        <v>95.174219239404025</v>
      </c>
      <c r="AH42" s="19">
        <v>53383.675447894057</v>
      </c>
      <c r="AI42" s="19">
        <v>0</v>
      </c>
      <c r="AJ42" s="19">
        <v>51058.294170645197</v>
      </c>
      <c r="AK42" s="19">
        <v>29245.986693524701</v>
      </c>
      <c r="AL42" s="23">
        <v>53.843039855320832</v>
      </c>
      <c r="AM42" s="19">
        <v>76.352117830362289</v>
      </c>
      <c r="AN42">
        <v>0.81078400000000006</v>
      </c>
      <c r="AO42">
        <v>0.53714440000000008</v>
      </c>
      <c r="AP42">
        <v>0.18242639999999999</v>
      </c>
      <c r="AQ42">
        <v>1</v>
      </c>
      <c r="AR42">
        <v>0</v>
      </c>
      <c r="AS42">
        <v>2</v>
      </c>
      <c r="AT42">
        <v>1.48</v>
      </c>
      <c r="AU42">
        <v>1</v>
      </c>
      <c r="AV42">
        <v>2</v>
      </c>
      <c r="AW42">
        <v>1.5</v>
      </c>
      <c r="AX42">
        <v>1</v>
      </c>
      <c r="AY42">
        <v>2</v>
      </c>
      <c r="AZ42">
        <v>0.6</v>
      </c>
      <c r="BA42">
        <v>0.3</v>
      </c>
      <c r="BB42">
        <v>0.8</v>
      </c>
      <c r="BC42" s="27">
        <v>0.35452981168172082</v>
      </c>
      <c r="BD42" s="28">
        <v>0.63408604735842911</v>
      </c>
      <c r="BE42" s="28">
        <v>0.32199739686247331</v>
      </c>
      <c r="BF42" s="28">
        <f t="shared" si="0"/>
        <v>0.64627661545606863</v>
      </c>
      <c r="BG42" s="29" t="s">
        <v>106</v>
      </c>
      <c r="BH42">
        <v>0.34734490368172077</v>
      </c>
      <c r="BI42">
        <v>0.45658574325842916</v>
      </c>
      <c r="BJ42">
        <v>0.29623587058647338</v>
      </c>
      <c r="BK42">
        <f t="shared" si="1"/>
        <v>0.6205150891800687</v>
      </c>
      <c r="BL42" t="s">
        <v>106</v>
      </c>
      <c r="BM42" s="27">
        <v>0.36310714368172081</v>
      </c>
      <c r="BN42" s="28">
        <v>0.75247859455842914</v>
      </c>
      <c r="BO42" s="28">
        <v>0.34630907963647334</v>
      </c>
      <c r="BP42" s="28">
        <f t="shared" si="2"/>
        <v>0.6705882982300686</v>
      </c>
      <c r="BQ42" s="29" t="s">
        <v>106</v>
      </c>
      <c r="BR42">
        <v>0.26759030492106878</v>
      </c>
      <c r="BS42">
        <v>0.63408604735842911</v>
      </c>
      <c r="BT42">
        <v>0.25653990478363214</v>
      </c>
      <c r="BU42">
        <f t="shared" si="3"/>
        <v>0.58081912337722752</v>
      </c>
      <c r="BV42" t="s">
        <v>106</v>
      </c>
      <c r="BW42" s="27">
        <v>0.26040539692106879</v>
      </c>
      <c r="BX42" s="28">
        <v>0.45658574325842916</v>
      </c>
      <c r="BY42" s="28">
        <v>0.23077837850763214</v>
      </c>
      <c r="BZ42" s="28">
        <f t="shared" si="4"/>
        <v>0.55505759710122748</v>
      </c>
      <c r="CA42" s="29" t="s">
        <v>106</v>
      </c>
      <c r="CB42">
        <v>0.27616763692106877</v>
      </c>
      <c r="CC42">
        <v>0.75247859455842914</v>
      </c>
      <c r="CD42">
        <v>0.28085158755763218</v>
      </c>
      <c r="CE42">
        <f t="shared" si="5"/>
        <v>0.60044685551466404</v>
      </c>
      <c r="CF42" t="s">
        <v>107</v>
      </c>
      <c r="CG42" s="27">
        <v>0.15489094430540878</v>
      </c>
      <c r="CH42" s="28">
        <v>0.63408604735842911</v>
      </c>
      <c r="CI42" s="28">
        <v>0.17168760023698612</v>
      </c>
      <c r="CJ42" s="28">
        <f t="shared" si="6"/>
        <v>0.4791701628990041</v>
      </c>
      <c r="CK42" s="29" t="s">
        <v>107</v>
      </c>
      <c r="CL42">
        <v>0.14770603630540877</v>
      </c>
      <c r="CM42">
        <v>0.45658574325842916</v>
      </c>
      <c r="CN42">
        <v>0.14592607396098611</v>
      </c>
      <c r="CO42">
        <f t="shared" si="7"/>
        <v>0.47020529255458143</v>
      </c>
      <c r="CP42" t="s">
        <v>106</v>
      </c>
      <c r="CQ42" s="27">
        <v>0.16346827630540878</v>
      </c>
      <c r="CR42" s="28">
        <v>0.75247859455842914</v>
      </c>
      <c r="CS42" s="28">
        <v>0.19599928301098613</v>
      </c>
      <c r="CT42" s="28">
        <f t="shared" si="8"/>
        <v>0.4877474948990041</v>
      </c>
      <c r="CU42" s="29" t="s">
        <v>107</v>
      </c>
      <c r="CV42">
        <v>68899.443770576501</v>
      </c>
      <c r="CW42">
        <v>16662.1532281869</v>
      </c>
      <c r="CX42">
        <v>0.32427921859359532</v>
      </c>
      <c r="CY42">
        <f t="shared" si="9"/>
        <v>0.95836526595202443</v>
      </c>
      <c r="CZ42">
        <f t="shared" si="10"/>
        <v>0.67880903027531614</v>
      </c>
    </row>
    <row r="43" spans="1:104" x14ac:dyDescent="0.25">
      <c r="A43">
        <v>1</v>
      </c>
      <c r="B43" s="15">
        <v>712</v>
      </c>
      <c r="C43" s="15">
        <v>-63.518857539999999</v>
      </c>
      <c r="D43" s="15">
        <v>-20.454887360000001</v>
      </c>
      <c r="E43" s="15">
        <v>1023</v>
      </c>
      <c r="F43" s="15">
        <v>1</v>
      </c>
      <c r="G43" s="15">
        <v>0</v>
      </c>
      <c r="H43" s="17">
        <v>4</v>
      </c>
      <c r="I43" s="19">
        <v>1</v>
      </c>
      <c r="J43" s="19">
        <v>3</v>
      </c>
      <c r="K43" s="19">
        <v>1</v>
      </c>
      <c r="L43" s="15">
        <v>2</v>
      </c>
      <c r="M43" s="15">
        <v>1.9414993466458099</v>
      </c>
      <c r="N43" s="15">
        <v>1.2032</v>
      </c>
      <c r="O43" s="19">
        <v>2271.6748050000001</v>
      </c>
      <c r="P43" s="19">
        <v>565.54209708287522</v>
      </c>
      <c r="Q43" s="20">
        <v>4.0168093882268607</v>
      </c>
      <c r="R43" s="21">
        <v>0.94199999999999984</v>
      </c>
      <c r="S43" s="22">
        <v>0.317</v>
      </c>
      <c r="T43" s="22">
        <v>0.68299999999999994</v>
      </c>
      <c r="U43" s="19">
        <v>1</v>
      </c>
      <c r="V43" s="19">
        <v>179.27684477527146</v>
      </c>
      <c r="W43" s="19">
        <v>386.26525230760376</v>
      </c>
      <c r="X43" s="19">
        <v>275059.8605571129</v>
      </c>
      <c r="Y43" s="19">
        <v>23805</v>
      </c>
      <c r="Z43" s="19">
        <v>298864.8605571129</v>
      </c>
      <c r="AA43" s="19">
        <v>680.44456083835712</v>
      </c>
      <c r="AB43" s="22">
        <v>1</v>
      </c>
      <c r="AC43" s="22">
        <v>0.32</v>
      </c>
      <c r="AD43" s="22">
        <v>0.67999999999999994</v>
      </c>
      <c r="AE43" s="19">
        <v>1</v>
      </c>
      <c r="AF43" s="19">
        <v>217.74225946827428</v>
      </c>
      <c r="AG43" s="19">
        <v>462.70230137008281</v>
      </c>
      <c r="AH43" s="19">
        <v>378279.00035121921</v>
      </c>
      <c r="AI43" s="19">
        <v>30893.989007269724</v>
      </c>
      <c r="AJ43" s="19">
        <v>830589.59689080599</v>
      </c>
      <c r="AK43" s="19">
        <v>180295.845089368</v>
      </c>
      <c r="AL43" s="23">
        <v>32.801441630806856</v>
      </c>
      <c r="AM43" s="19">
        <v>147.70390538628877</v>
      </c>
      <c r="AN43">
        <v>0.8143786666666667</v>
      </c>
      <c r="AO43">
        <v>0.53952586666666669</v>
      </c>
      <c r="AP43">
        <v>0.18323519999999999</v>
      </c>
      <c r="AQ43">
        <v>1</v>
      </c>
      <c r="AR43">
        <v>0</v>
      </c>
      <c r="AS43">
        <v>2</v>
      </c>
      <c r="AT43">
        <v>1.48</v>
      </c>
      <c r="AU43">
        <v>1</v>
      </c>
      <c r="AV43">
        <v>2</v>
      </c>
      <c r="AW43">
        <v>1.5</v>
      </c>
      <c r="AX43">
        <v>1</v>
      </c>
      <c r="AY43">
        <v>2</v>
      </c>
      <c r="AZ43">
        <v>0.6</v>
      </c>
      <c r="BA43">
        <v>0.3</v>
      </c>
      <c r="BB43">
        <v>0.8</v>
      </c>
      <c r="BC43" s="27">
        <v>0.33270422550929291</v>
      </c>
      <c r="BD43" s="28">
        <v>0.54950080735700879</v>
      </c>
      <c r="BE43" s="28">
        <v>0.27810158893738046</v>
      </c>
      <c r="BF43" s="28">
        <f t="shared" si="0"/>
        <v>0.29987231079246879</v>
      </c>
      <c r="BG43" s="29" t="s">
        <v>106</v>
      </c>
      <c r="BH43">
        <v>0.32475803710929291</v>
      </c>
      <c r="BI43">
        <v>0.37702064535700874</v>
      </c>
      <c r="BJ43">
        <v>0.24116008094538044</v>
      </c>
      <c r="BK43">
        <f t="shared" si="1"/>
        <v>0.26293080280046877</v>
      </c>
      <c r="BL43" t="s">
        <v>106</v>
      </c>
      <c r="BM43" s="27">
        <v>0.3421213971092929</v>
      </c>
      <c r="BN43" s="28">
        <v>0.66707028245700883</v>
      </c>
      <c r="BO43" s="28">
        <v>0.31067293489538045</v>
      </c>
      <c r="BP43" s="28">
        <f t="shared" si="2"/>
        <v>0.33244365675046883</v>
      </c>
      <c r="BQ43" s="29" t="s">
        <v>106</v>
      </c>
      <c r="BR43">
        <v>0.24529260262538888</v>
      </c>
      <c r="BS43">
        <v>0.54950080735700879</v>
      </c>
      <c r="BT43">
        <v>0.22386120838291643</v>
      </c>
      <c r="BU43">
        <f t="shared" si="3"/>
        <v>0.24563193023800478</v>
      </c>
      <c r="BV43" t="s">
        <v>106</v>
      </c>
      <c r="BW43" s="27">
        <v>0.23734641422538888</v>
      </c>
      <c r="BX43" s="28">
        <v>0.37702064535700874</v>
      </c>
      <c r="BY43" s="28">
        <v>0.18691970039091643</v>
      </c>
      <c r="BZ43" s="28">
        <f t="shared" si="4"/>
        <v>0.20869042224600479</v>
      </c>
      <c r="CA43" s="29" t="s">
        <v>106</v>
      </c>
      <c r="CB43">
        <v>0.25470977422538887</v>
      </c>
      <c r="CC43">
        <v>0.66707028245700883</v>
      </c>
      <c r="CD43">
        <v>0.25643255434091644</v>
      </c>
      <c r="CE43">
        <f t="shared" si="5"/>
        <v>0.2764804960804772</v>
      </c>
      <c r="CF43" t="s">
        <v>107</v>
      </c>
      <c r="CG43" s="27">
        <v>0.13198123962773553</v>
      </c>
      <c r="CH43" s="28">
        <v>0.54950080735700879</v>
      </c>
      <c r="CI43" s="28">
        <v>0.15354960396046308</v>
      </c>
      <c r="CJ43" s="28">
        <f t="shared" si="6"/>
        <v>0.15375196148282388</v>
      </c>
      <c r="CK43" s="29" t="s">
        <v>107</v>
      </c>
      <c r="CL43">
        <v>0.12403505122773553</v>
      </c>
      <c r="CM43">
        <v>0.37702064535700874</v>
      </c>
      <c r="CN43">
        <v>0.11660809596846308</v>
      </c>
      <c r="CO43">
        <f t="shared" si="7"/>
        <v>0.13837881782355144</v>
      </c>
      <c r="CP43" t="s">
        <v>106</v>
      </c>
      <c r="CQ43" s="27">
        <v>0.14139841122773553</v>
      </c>
      <c r="CR43" s="28">
        <v>0.66707028245700883</v>
      </c>
      <c r="CS43" s="28">
        <v>0.18612094991846309</v>
      </c>
      <c r="CT43" s="28">
        <f t="shared" si="8"/>
        <v>0.16316913308282388</v>
      </c>
      <c r="CU43" s="29" t="s">
        <v>107</v>
      </c>
      <c r="CV43">
        <v>16949.1405416095</v>
      </c>
      <c r="CW43">
        <v>18462.988158058899</v>
      </c>
      <c r="CX43">
        <v>2.1770721855088354E-2</v>
      </c>
      <c r="CY43">
        <f t="shared" si="9"/>
        <v>0.57127152921209712</v>
      </c>
      <c r="CZ43">
        <f t="shared" si="10"/>
        <v>0.35447494736438123</v>
      </c>
    </row>
    <row r="44" spans="1:104" x14ac:dyDescent="0.25">
      <c r="A44">
        <v>1</v>
      </c>
      <c r="B44" s="15">
        <v>748</v>
      </c>
      <c r="C44" s="15">
        <v>-63.877956349999998</v>
      </c>
      <c r="D44" s="15">
        <v>-13.594890400000001</v>
      </c>
      <c r="E44" s="15">
        <v>154</v>
      </c>
      <c r="F44" s="15">
        <v>0</v>
      </c>
      <c r="G44" s="15">
        <v>0</v>
      </c>
      <c r="H44" s="17">
        <v>4</v>
      </c>
      <c r="I44" s="19">
        <v>1</v>
      </c>
      <c r="J44" s="19">
        <v>4</v>
      </c>
      <c r="K44" s="19">
        <v>1</v>
      </c>
      <c r="L44" s="15">
        <v>2</v>
      </c>
      <c r="M44" s="15">
        <v>1.9414993466458099</v>
      </c>
      <c r="N44" s="15">
        <v>1.2032</v>
      </c>
      <c r="O44" s="19">
        <v>1641.982491</v>
      </c>
      <c r="P44" s="19">
        <v>408.77779661948898</v>
      </c>
      <c r="Q44" s="20">
        <v>4.0168093878358082</v>
      </c>
      <c r="R44" s="21">
        <v>0.95399999999999996</v>
      </c>
      <c r="S44" s="22">
        <v>0.22500000000000001</v>
      </c>
      <c r="T44" s="22">
        <v>0.77500000000000002</v>
      </c>
      <c r="U44" s="19">
        <v>0</v>
      </c>
      <c r="V44" s="19">
        <v>91.975004239385029</v>
      </c>
      <c r="W44" s="19">
        <v>316.80279238010399</v>
      </c>
      <c r="X44" s="19">
        <v>122149.61178021703</v>
      </c>
      <c r="Y44" s="19">
        <v>3930</v>
      </c>
      <c r="Z44" s="19">
        <v>126079.61178021703</v>
      </c>
      <c r="AA44" s="19">
        <v>491.83010389019944</v>
      </c>
      <c r="AB44" s="22">
        <v>1</v>
      </c>
      <c r="AC44" s="22">
        <v>0.22500000000000001</v>
      </c>
      <c r="AD44" s="22">
        <v>0.77500000000000002</v>
      </c>
      <c r="AE44" s="19">
        <v>0</v>
      </c>
      <c r="AF44" s="19">
        <v>110.66177337529487</v>
      </c>
      <c r="AG44" s="19">
        <v>381.1683305149046</v>
      </c>
      <c r="AH44" s="19">
        <v>164837.22819137826</v>
      </c>
      <c r="AI44" s="19">
        <v>6478.34545155057</v>
      </c>
      <c r="AJ44" s="19">
        <v>164135.29995060101</v>
      </c>
      <c r="AK44" s="19">
        <v>33991.776980180999</v>
      </c>
      <c r="AL44" s="23">
        <v>18.803778644496511</v>
      </c>
      <c r="AM44" s="19">
        <v>101.85608591520696</v>
      </c>
      <c r="AN44">
        <v>0.82875733333333335</v>
      </c>
      <c r="AO44">
        <v>0.54905173333333335</v>
      </c>
      <c r="AP44">
        <v>0.18647039999999998</v>
      </c>
      <c r="AQ44">
        <v>1</v>
      </c>
      <c r="AR44">
        <v>0</v>
      </c>
      <c r="AS44">
        <v>2</v>
      </c>
      <c r="AT44">
        <v>1.48</v>
      </c>
      <c r="AU44">
        <v>1</v>
      </c>
      <c r="AV44">
        <v>2</v>
      </c>
      <c r="AW44">
        <v>1.5</v>
      </c>
      <c r="AX44">
        <v>1</v>
      </c>
      <c r="AY44">
        <v>2</v>
      </c>
      <c r="AZ44">
        <v>0.6</v>
      </c>
      <c r="BA44">
        <v>0.3</v>
      </c>
      <c r="BB44">
        <v>0.8</v>
      </c>
      <c r="BC44" s="27">
        <v>0.34879322555724568</v>
      </c>
      <c r="BD44" s="28">
        <v>0.62390182539724681</v>
      </c>
      <c r="BE44" s="28">
        <v>0.31505197788861761</v>
      </c>
      <c r="BF44" s="28">
        <f t="shared" si="0"/>
        <v>0.40126563133926496</v>
      </c>
      <c r="BG44" s="29" t="s">
        <v>106</v>
      </c>
      <c r="BH44">
        <v>0.34160831755724563</v>
      </c>
      <c r="BI44">
        <v>0.44640152129724681</v>
      </c>
      <c r="BJ44">
        <v>0.28929045161261768</v>
      </c>
      <c r="BK44">
        <f t="shared" si="1"/>
        <v>0.37550410506326504</v>
      </c>
      <c r="BL44" t="s">
        <v>106</v>
      </c>
      <c r="BM44" s="27">
        <v>0.35737055755724567</v>
      </c>
      <c r="BN44" s="28">
        <v>0.74229437259724684</v>
      </c>
      <c r="BO44" s="28">
        <v>0.33936366066261764</v>
      </c>
      <c r="BP44" s="28">
        <f t="shared" si="2"/>
        <v>0.42557731411326499</v>
      </c>
      <c r="BQ44" s="29" t="s">
        <v>106</v>
      </c>
      <c r="BR44">
        <v>0.25992645736217362</v>
      </c>
      <c r="BS44">
        <v>0.62390182539724681</v>
      </c>
      <c r="BT44">
        <v>0.24814343432837441</v>
      </c>
      <c r="BU44">
        <f t="shared" si="3"/>
        <v>0.33435708777902173</v>
      </c>
      <c r="BV44" t="s">
        <v>106</v>
      </c>
      <c r="BW44" s="27">
        <v>0.25274154936217363</v>
      </c>
      <c r="BX44" s="28">
        <v>0.44640152129724681</v>
      </c>
      <c r="BY44" s="28">
        <v>0.2223819080523744</v>
      </c>
      <c r="BZ44" s="28">
        <f t="shared" si="4"/>
        <v>0.30859556150302175</v>
      </c>
      <c r="CA44" s="29" t="s">
        <v>106</v>
      </c>
      <c r="CB44">
        <v>0.26850378936217362</v>
      </c>
      <c r="CC44">
        <v>0.74229437259724684</v>
      </c>
      <c r="CD44">
        <v>0.27245511710237441</v>
      </c>
      <c r="CE44">
        <f t="shared" si="5"/>
        <v>0.35471744281282097</v>
      </c>
      <c r="CF44" t="s">
        <v>107</v>
      </c>
      <c r="CG44" s="27">
        <v>0.14472879488708029</v>
      </c>
      <c r="CH44" s="28">
        <v>0.62390182539724681</v>
      </c>
      <c r="CI44" s="28">
        <v>0.16141013712065172</v>
      </c>
      <c r="CJ44" s="28">
        <f t="shared" si="6"/>
        <v>0.23094244833772765</v>
      </c>
      <c r="CK44" s="29" t="s">
        <v>107</v>
      </c>
      <c r="CL44">
        <v>0.1375438868870803</v>
      </c>
      <c r="CM44">
        <v>0.44640152129724681</v>
      </c>
      <c r="CN44">
        <v>0.13564861084465174</v>
      </c>
      <c r="CO44">
        <f t="shared" si="7"/>
        <v>0.22186226429529909</v>
      </c>
      <c r="CP44" t="s">
        <v>106</v>
      </c>
      <c r="CQ44" s="27">
        <v>0.15330612688708029</v>
      </c>
      <c r="CR44" s="28">
        <v>0.74229437259724684</v>
      </c>
      <c r="CS44" s="28">
        <v>0.18572181989465175</v>
      </c>
      <c r="CT44" s="28">
        <f t="shared" si="8"/>
        <v>0.23951978033772764</v>
      </c>
      <c r="CU44" s="29" t="s">
        <v>107</v>
      </c>
      <c r="CV44">
        <v>13706.890611590199</v>
      </c>
      <c r="CW44">
        <v>12732.010731852301</v>
      </c>
      <c r="CX44">
        <v>8.6213653450647354E-2</v>
      </c>
      <c r="CY44">
        <f t="shared" si="9"/>
        <v>0.71011547884789417</v>
      </c>
      <c r="CZ44">
        <f t="shared" si="10"/>
        <v>0.43500687900789303</v>
      </c>
    </row>
    <row r="45" spans="1:104" x14ac:dyDescent="0.25">
      <c r="A45">
        <v>1</v>
      </c>
      <c r="B45" s="15">
        <v>790</v>
      </c>
      <c r="C45" s="15">
        <v>-68.205230830000005</v>
      </c>
      <c r="D45" s="15">
        <v>-17.219389450000001</v>
      </c>
      <c r="E45" s="15">
        <v>4246</v>
      </c>
      <c r="F45" s="15">
        <v>1</v>
      </c>
      <c r="G45" s="15">
        <v>0</v>
      </c>
      <c r="H45" s="17">
        <v>3</v>
      </c>
      <c r="I45" s="19">
        <v>0</v>
      </c>
      <c r="J45" s="19">
        <v>0</v>
      </c>
      <c r="K45" s="19">
        <v>1</v>
      </c>
      <c r="L45" s="15">
        <v>0</v>
      </c>
      <c r="M45" s="15">
        <v>0</v>
      </c>
      <c r="N45" s="15">
        <v>1.2032</v>
      </c>
      <c r="O45" s="19">
        <v>577.71966299999997</v>
      </c>
      <c r="P45" s="19">
        <v>161.60839913599958</v>
      </c>
      <c r="Q45" s="20">
        <v>3.5748121142752427</v>
      </c>
      <c r="R45" s="21">
        <v>3.7999999999999999E-2</v>
      </c>
      <c r="S45" s="22">
        <v>0.19499999999999998</v>
      </c>
      <c r="T45" s="22">
        <v>0.80500000000000005</v>
      </c>
      <c r="U45" s="19">
        <v>0</v>
      </c>
      <c r="V45" s="19">
        <v>31.513637831519915</v>
      </c>
      <c r="W45" s="19">
        <v>130.09476130447968</v>
      </c>
      <c r="X45" s="19">
        <v>2359.3258672384318</v>
      </c>
      <c r="Y45" s="19">
        <v>1560</v>
      </c>
      <c r="Z45" s="19">
        <v>3919.3258672384318</v>
      </c>
      <c r="AA45" s="19">
        <v>194.44274225357469</v>
      </c>
      <c r="AB45" s="22">
        <v>1</v>
      </c>
      <c r="AC45" s="22">
        <v>0.20699999999999999</v>
      </c>
      <c r="AD45" s="22">
        <v>0.79300000000000004</v>
      </c>
      <c r="AE45" s="19">
        <v>0</v>
      </c>
      <c r="AF45" s="19">
        <v>40.249647646489962</v>
      </c>
      <c r="AG45" s="19">
        <v>154.19309460708473</v>
      </c>
      <c r="AH45" s="19">
        <v>82634.990207788243</v>
      </c>
      <c r="AI45" s="19">
        <v>1876.992</v>
      </c>
      <c r="AJ45" s="19">
        <v>80912.420053628695</v>
      </c>
      <c r="AK45" s="19">
        <v>78356.948926201003</v>
      </c>
      <c r="AL45" s="23">
        <v>155.46727996883158</v>
      </c>
      <c r="AM45" s="19">
        <v>188.30162308640669</v>
      </c>
      <c r="AN45">
        <v>0.8143786666666667</v>
      </c>
      <c r="AO45">
        <v>0.53952586666666669</v>
      </c>
      <c r="AP45">
        <v>0.18323519999999999</v>
      </c>
      <c r="AQ45">
        <v>1</v>
      </c>
      <c r="AR45">
        <v>0</v>
      </c>
      <c r="AS45">
        <v>2</v>
      </c>
      <c r="AT45">
        <v>1.48</v>
      </c>
      <c r="AU45">
        <v>1</v>
      </c>
      <c r="AV45">
        <v>2</v>
      </c>
      <c r="AW45">
        <v>1.5</v>
      </c>
      <c r="AX45">
        <v>1</v>
      </c>
      <c r="AY45">
        <v>2</v>
      </c>
      <c r="AZ45">
        <v>0.6</v>
      </c>
      <c r="BA45">
        <v>0.3</v>
      </c>
      <c r="BB45">
        <v>0.8</v>
      </c>
      <c r="BC45" s="27">
        <v>0.32841920297364824</v>
      </c>
      <c r="BD45" s="28">
        <v>0.48464369152802855</v>
      </c>
      <c r="BE45" s="28">
        <v>0.27339565479985978</v>
      </c>
      <c r="BF45" s="28">
        <f t="shared" si="0"/>
        <v>0.42438665870397774</v>
      </c>
      <c r="BG45" s="29" t="s">
        <v>106</v>
      </c>
      <c r="BH45">
        <v>0.32047301457364824</v>
      </c>
      <c r="BI45">
        <v>0.3121635295280285</v>
      </c>
      <c r="BJ45">
        <v>0.23645414680785981</v>
      </c>
      <c r="BK45">
        <f t="shared" si="1"/>
        <v>0.38744515071197783</v>
      </c>
      <c r="BL45" t="s">
        <v>106</v>
      </c>
      <c r="BM45" s="27">
        <v>0.33783637457364823</v>
      </c>
      <c r="BN45" s="28">
        <v>0.6022131666280286</v>
      </c>
      <c r="BO45" s="28">
        <v>0.30596700075785982</v>
      </c>
      <c r="BP45" s="28">
        <f t="shared" si="2"/>
        <v>0.45695800466197778</v>
      </c>
      <c r="BQ45" s="29" t="s">
        <v>106</v>
      </c>
      <c r="BR45">
        <v>0.24100758008974421</v>
      </c>
      <c r="BS45">
        <v>0.48464369152802855</v>
      </c>
      <c r="BT45">
        <v>0.21915527424539577</v>
      </c>
      <c r="BU45">
        <f t="shared" si="3"/>
        <v>0.37014627814951373</v>
      </c>
      <c r="BV45" t="s">
        <v>106</v>
      </c>
      <c r="BW45" s="27">
        <v>0.23306139168974421</v>
      </c>
      <c r="BX45" s="28">
        <v>0.3121635295280285</v>
      </c>
      <c r="BY45" s="28">
        <v>0.1822137662533958</v>
      </c>
      <c r="BZ45" s="28">
        <f t="shared" si="4"/>
        <v>0.33320477015751382</v>
      </c>
      <c r="CA45" s="29" t="s">
        <v>106</v>
      </c>
      <c r="CB45">
        <v>0.25042475168974421</v>
      </c>
      <c r="CC45">
        <v>0.6022131666280286</v>
      </c>
      <c r="CD45">
        <v>0.25172662020339576</v>
      </c>
      <c r="CE45">
        <f t="shared" si="5"/>
        <v>0.40141575559386222</v>
      </c>
      <c r="CF45" t="s">
        <v>107</v>
      </c>
      <c r="CG45" s="27">
        <v>0.12769621709209086</v>
      </c>
      <c r="CH45" s="28">
        <v>0.48464369152802855</v>
      </c>
      <c r="CI45" s="28">
        <v>0.14884366982294242</v>
      </c>
      <c r="CJ45" s="28">
        <f t="shared" si="6"/>
        <v>0.27868722099620885</v>
      </c>
      <c r="CK45" s="29" t="s">
        <v>107</v>
      </c>
      <c r="CL45">
        <v>0.11975002869209085</v>
      </c>
      <c r="CM45">
        <v>0.3121635295280285</v>
      </c>
      <c r="CN45">
        <v>0.11190216183094244</v>
      </c>
      <c r="CO45">
        <f t="shared" si="7"/>
        <v>0.26289316573506044</v>
      </c>
      <c r="CP45" t="s">
        <v>106</v>
      </c>
      <c r="CQ45" s="27">
        <v>0.13711338869209086</v>
      </c>
      <c r="CR45" s="28">
        <v>0.6022131666280286</v>
      </c>
      <c r="CS45" s="28">
        <v>0.18141501578094243</v>
      </c>
      <c r="CT45" s="28">
        <f t="shared" si="8"/>
        <v>0.28810439259620885</v>
      </c>
      <c r="CU45" s="29" t="s">
        <v>107</v>
      </c>
      <c r="CV45">
        <v>82433.398192115099</v>
      </c>
      <c r="CW45">
        <v>24305.3427816968</v>
      </c>
      <c r="CX45">
        <v>0.15099100390411799</v>
      </c>
      <c r="CY45">
        <f t="shared" si="9"/>
        <v>0.63563469543214657</v>
      </c>
      <c r="CZ45">
        <f t="shared" si="10"/>
        <v>0.47941020687776625</v>
      </c>
    </row>
    <row r="46" spans="1:104" x14ac:dyDescent="0.25">
      <c r="A46">
        <v>1</v>
      </c>
      <c r="B46" s="15">
        <v>804</v>
      </c>
      <c r="C46" s="15">
        <v>-68.198447139999999</v>
      </c>
      <c r="D46" s="15">
        <v>-15.975218890000001</v>
      </c>
      <c r="E46" s="15">
        <v>3689</v>
      </c>
      <c r="F46" s="15">
        <v>1</v>
      </c>
      <c r="G46" s="15">
        <v>0</v>
      </c>
      <c r="H46" s="17">
        <v>3</v>
      </c>
      <c r="I46" s="19">
        <v>0</v>
      </c>
      <c r="J46" s="19">
        <v>0</v>
      </c>
      <c r="K46" s="19">
        <v>0</v>
      </c>
      <c r="L46" s="15">
        <v>0</v>
      </c>
      <c r="M46" s="15">
        <v>0</v>
      </c>
      <c r="N46" s="15">
        <v>0</v>
      </c>
      <c r="O46" s="19">
        <v>261.608904</v>
      </c>
      <c r="P46" s="19">
        <v>73.181161883942252</v>
      </c>
      <c r="Q46" s="20">
        <v>3.5748121137361091</v>
      </c>
      <c r="R46" s="21">
        <v>6.9000000000000006E-2</v>
      </c>
      <c r="S46" s="22">
        <v>0.32499999999999996</v>
      </c>
      <c r="T46" s="22">
        <v>0.67399999999999993</v>
      </c>
      <c r="U46" s="19">
        <v>0</v>
      </c>
      <c r="V46" s="19">
        <v>23.783877612281227</v>
      </c>
      <c r="W46" s="19">
        <v>49.32410310977707</v>
      </c>
      <c r="X46" s="19">
        <v>2649.9877882121496</v>
      </c>
      <c r="Y46" s="19">
        <v>0</v>
      </c>
      <c r="Z46" s="19">
        <v>2649.9877882121496</v>
      </c>
      <c r="AA46" s="19">
        <v>88.049543666962649</v>
      </c>
      <c r="AB46" s="22">
        <v>1</v>
      </c>
      <c r="AC46" s="22">
        <v>0.34599999999999997</v>
      </c>
      <c r="AD46" s="22">
        <v>0.65400000000000003</v>
      </c>
      <c r="AE46" s="19">
        <v>0</v>
      </c>
      <c r="AF46" s="19">
        <v>30.465142108769076</v>
      </c>
      <c r="AG46" s="19">
        <v>57.584401558193576</v>
      </c>
      <c r="AH46" s="19">
        <v>51602.16235525415</v>
      </c>
      <c r="AI46" s="19">
        <v>0</v>
      </c>
      <c r="AJ46" s="19">
        <v>49354.383406696397</v>
      </c>
      <c r="AK46" s="19">
        <v>46523.988641781099</v>
      </c>
      <c r="AL46" s="23">
        <v>68.131661713950237</v>
      </c>
      <c r="AM46" s="19">
        <v>83.000043496970633</v>
      </c>
      <c r="AN46">
        <v>0.83235200000000009</v>
      </c>
      <c r="AO46">
        <v>0.55143320000000007</v>
      </c>
      <c r="AP46">
        <v>0.18727920000000001</v>
      </c>
      <c r="AQ46">
        <v>1</v>
      </c>
      <c r="AR46">
        <v>0</v>
      </c>
      <c r="AS46">
        <v>2</v>
      </c>
      <c r="AT46">
        <v>1.48</v>
      </c>
      <c r="AU46">
        <v>1</v>
      </c>
      <c r="AV46">
        <v>2</v>
      </c>
      <c r="AW46">
        <v>1.5</v>
      </c>
      <c r="AX46">
        <v>1</v>
      </c>
      <c r="AY46">
        <v>2</v>
      </c>
      <c r="AZ46">
        <v>0.6</v>
      </c>
      <c r="BA46">
        <v>0.3</v>
      </c>
      <c r="BB46">
        <v>0.8</v>
      </c>
      <c r="BC46" s="27">
        <v>0.35391407878684322</v>
      </c>
      <c r="BD46" s="28">
        <v>0.59400017234746605</v>
      </c>
      <c r="BE46" s="28">
        <v>0.2970774476763422</v>
      </c>
      <c r="BF46" s="28">
        <f t="shared" si="0"/>
        <v>0.45839058393112841</v>
      </c>
      <c r="BG46" s="29" t="s">
        <v>106</v>
      </c>
      <c r="BH46">
        <v>0.34596789038684322</v>
      </c>
      <c r="BI46">
        <v>0.421520010347466</v>
      </c>
      <c r="BJ46">
        <v>0.26013593968434218</v>
      </c>
      <c r="BK46">
        <f t="shared" si="1"/>
        <v>0.42144907593912839</v>
      </c>
      <c r="BL46" t="s">
        <v>106</v>
      </c>
      <c r="BM46" s="27">
        <v>0.36333125038684322</v>
      </c>
      <c r="BN46" s="28">
        <v>0.71156964744746598</v>
      </c>
      <c r="BO46" s="28">
        <v>0.32964879363434224</v>
      </c>
      <c r="BP46" s="28">
        <f t="shared" si="2"/>
        <v>0.49096192988912846</v>
      </c>
      <c r="BQ46" s="29" t="s">
        <v>106</v>
      </c>
      <c r="BR46">
        <v>0.26457328179805922</v>
      </c>
      <c r="BS46">
        <v>0.59400017234746605</v>
      </c>
      <c r="BT46">
        <v>0.24163998217879817</v>
      </c>
      <c r="BU46">
        <f t="shared" si="3"/>
        <v>0.40295311843358439</v>
      </c>
      <c r="BV46" t="s">
        <v>106</v>
      </c>
      <c r="BW46" s="27">
        <v>0.25662709339805923</v>
      </c>
      <c r="BX46" s="28">
        <v>0.421520010347466</v>
      </c>
      <c r="BY46" s="28">
        <v>0.20469847418679821</v>
      </c>
      <c r="BZ46" s="28">
        <f t="shared" si="4"/>
        <v>0.36601161044158442</v>
      </c>
      <c r="CA46" s="29" t="s">
        <v>106</v>
      </c>
      <c r="CB46">
        <v>0.27399045339805922</v>
      </c>
      <c r="CC46">
        <v>0.71156964744746598</v>
      </c>
      <c r="CD46">
        <v>0.27421132813679816</v>
      </c>
      <c r="CE46">
        <f t="shared" si="5"/>
        <v>0.43530358965284544</v>
      </c>
      <c r="CF46" t="s">
        <v>107</v>
      </c>
      <c r="CG46" s="27">
        <v>0.1487611375533392</v>
      </c>
      <c r="CH46" s="28">
        <v>0.59400017234746605</v>
      </c>
      <c r="CI46" s="28">
        <v>0.16977660097827818</v>
      </c>
      <c r="CJ46" s="28">
        <f t="shared" si="6"/>
        <v>0.31007427380812541</v>
      </c>
      <c r="CK46" s="29" t="s">
        <v>107</v>
      </c>
      <c r="CL46">
        <v>0.14081494915333917</v>
      </c>
      <c r="CM46">
        <v>0.421520010347466</v>
      </c>
      <c r="CN46">
        <v>0.13283509298627819</v>
      </c>
      <c r="CO46">
        <f t="shared" si="7"/>
        <v>0.29414822924106443</v>
      </c>
      <c r="CP46" t="s">
        <v>106</v>
      </c>
      <c r="CQ46" s="27">
        <v>0.15817830915333919</v>
      </c>
      <c r="CR46" s="28">
        <v>0.71156964744746598</v>
      </c>
      <c r="CS46" s="28">
        <v>0.20234794693627819</v>
      </c>
      <c r="CT46" s="28">
        <f t="shared" si="8"/>
        <v>0.31949144540812541</v>
      </c>
      <c r="CU46" s="29" t="s">
        <v>107</v>
      </c>
      <c r="CV46">
        <v>56701.834555136098</v>
      </c>
      <c r="CW46">
        <v>11006.1929583703</v>
      </c>
      <c r="CX46">
        <v>0.16131313625478622</v>
      </c>
      <c r="CY46">
        <f t="shared" si="9"/>
        <v>0.75531330860225232</v>
      </c>
      <c r="CZ46">
        <f t="shared" si="10"/>
        <v>0.51522721504162949</v>
      </c>
    </row>
    <row r="47" spans="1:104" x14ac:dyDescent="0.25">
      <c r="A47">
        <v>1</v>
      </c>
      <c r="B47" s="15">
        <v>834</v>
      </c>
      <c r="C47" s="15">
        <v>-67.419785489999995</v>
      </c>
      <c r="D47" s="15">
        <v>-10.98961879</v>
      </c>
      <c r="E47" s="15">
        <v>202</v>
      </c>
      <c r="F47" s="15">
        <v>0</v>
      </c>
      <c r="G47" s="15">
        <v>0</v>
      </c>
      <c r="H47" s="17">
        <v>4</v>
      </c>
      <c r="I47" s="19">
        <v>1</v>
      </c>
      <c r="J47" s="19">
        <v>3</v>
      </c>
      <c r="K47" s="19">
        <v>1</v>
      </c>
      <c r="L47" s="15">
        <v>0</v>
      </c>
      <c r="M47" s="15">
        <v>1.9414993466458099</v>
      </c>
      <c r="N47" s="15">
        <v>1.2032</v>
      </c>
      <c r="O47" s="19">
        <v>486.88323800000001</v>
      </c>
      <c r="P47" s="19">
        <v>136.19827349322699</v>
      </c>
      <c r="Q47" s="20">
        <v>3.5748121140772922</v>
      </c>
      <c r="R47" s="21">
        <v>0.56000000000000005</v>
      </c>
      <c r="S47" s="22">
        <v>0.29700000000000004</v>
      </c>
      <c r="T47" s="22">
        <v>0.70200000000000007</v>
      </c>
      <c r="U47" s="19">
        <v>0</v>
      </c>
      <c r="V47" s="19">
        <v>40.450887227488423</v>
      </c>
      <c r="W47" s="19">
        <v>95.611187992245362</v>
      </c>
      <c r="X47" s="19">
        <v>29380.288411069396</v>
      </c>
      <c r="Y47" s="19">
        <v>4610</v>
      </c>
      <c r="Z47" s="19">
        <v>33990.288411069399</v>
      </c>
      <c r="AA47" s="19">
        <v>163.86998402491153</v>
      </c>
      <c r="AB47" s="22">
        <v>1</v>
      </c>
      <c r="AC47" s="22">
        <v>0.30600000000000005</v>
      </c>
      <c r="AD47" s="22">
        <v>0.69399999999999995</v>
      </c>
      <c r="AE47" s="19">
        <v>0</v>
      </c>
      <c r="AF47" s="19">
        <v>50.144215111622934</v>
      </c>
      <c r="AG47" s="19">
        <v>113.72576891328859</v>
      </c>
      <c r="AH47" s="19">
        <v>69137.962175391644</v>
      </c>
      <c r="AI47" s="19">
        <v>7798.5650072697208</v>
      </c>
      <c r="AJ47" s="19">
        <v>72604.673091473596</v>
      </c>
      <c r="AK47" s="19">
        <v>38811.825290298199</v>
      </c>
      <c r="AL47" s="23">
        <v>59.927240337019867</v>
      </c>
      <c r="AM47" s="19">
        <v>87.598950868704407</v>
      </c>
      <c r="AN47">
        <v>0.8143786666666667</v>
      </c>
      <c r="AO47">
        <v>0.53952586666666669</v>
      </c>
      <c r="AP47">
        <v>0.18323519999999999</v>
      </c>
      <c r="AQ47">
        <v>1</v>
      </c>
      <c r="AR47">
        <v>0</v>
      </c>
      <c r="AS47">
        <v>2</v>
      </c>
      <c r="AT47">
        <v>1.48</v>
      </c>
      <c r="AU47">
        <v>1</v>
      </c>
      <c r="AV47">
        <v>2</v>
      </c>
      <c r="AW47">
        <v>1.5</v>
      </c>
      <c r="AX47">
        <v>1</v>
      </c>
      <c r="AY47">
        <v>2</v>
      </c>
      <c r="AZ47">
        <v>0.6</v>
      </c>
      <c r="BA47">
        <v>0.3</v>
      </c>
      <c r="BB47">
        <v>0.8</v>
      </c>
      <c r="BC47" s="27">
        <v>0.34980238197877622</v>
      </c>
      <c r="BD47" s="28">
        <v>0.62887655834176348</v>
      </c>
      <c r="BE47" s="28">
        <v>0.31709333341134893</v>
      </c>
      <c r="BF47" s="28">
        <f t="shared" si="0"/>
        <v>0.41390882486045344</v>
      </c>
      <c r="BG47" s="29" t="s">
        <v>106</v>
      </c>
      <c r="BH47">
        <v>0.34261747397877618</v>
      </c>
      <c r="BI47">
        <v>0.45137625424176342</v>
      </c>
      <c r="BJ47">
        <v>0.29133180713534901</v>
      </c>
      <c r="BK47">
        <f t="shared" si="1"/>
        <v>0.38814729858445352</v>
      </c>
      <c r="BL47" t="s">
        <v>106</v>
      </c>
      <c r="BM47" s="27">
        <v>0.35837971397877616</v>
      </c>
      <c r="BN47" s="28">
        <v>0.74726910554176351</v>
      </c>
      <c r="BO47" s="28">
        <v>0.34140501618534896</v>
      </c>
      <c r="BP47" s="28">
        <f t="shared" si="2"/>
        <v>0.43822050763445342</v>
      </c>
      <c r="BQ47" s="29" t="s">
        <v>106</v>
      </c>
      <c r="BR47">
        <v>0.26247742293124021</v>
      </c>
      <c r="BS47">
        <v>0.62887655834176348</v>
      </c>
      <c r="BT47">
        <v>0.25134563103622737</v>
      </c>
      <c r="BU47">
        <f t="shared" si="3"/>
        <v>0.34816112248533182</v>
      </c>
      <c r="BV47" t="s">
        <v>106</v>
      </c>
      <c r="BW47" s="27">
        <v>0.25529251493124017</v>
      </c>
      <c r="BX47" s="28">
        <v>0.45137625424176342</v>
      </c>
      <c r="BY47" s="28">
        <v>0.22558410476022733</v>
      </c>
      <c r="BZ47" s="28">
        <f t="shared" si="4"/>
        <v>0.32239959620933178</v>
      </c>
      <c r="CA47" s="29" t="s">
        <v>106</v>
      </c>
      <c r="CB47">
        <v>0.2710547549312402</v>
      </c>
      <c r="CC47">
        <v>0.74726910554176351</v>
      </c>
      <c r="CD47">
        <v>0.27565731381022734</v>
      </c>
      <c r="CE47">
        <f t="shared" si="5"/>
        <v>0.36787024638034471</v>
      </c>
      <c r="CF47" t="s">
        <v>107</v>
      </c>
      <c r="CG47" s="27">
        <v>0.14927840194369352</v>
      </c>
      <c r="CH47" s="28">
        <v>0.62887655834176348</v>
      </c>
      <c r="CI47" s="28">
        <v>0.166117127957366</v>
      </c>
      <c r="CJ47" s="28">
        <f t="shared" si="6"/>
        <v>0.246093893392798</v>
      </c>
      <c r="CK47" s="29" t="s">
        <v>107</v>
      </c>
      <c r="CL47">
        <v>0.14209349394369353</v>
      </c>
      <c r="CM47">
        <v>0.45137625424176342</v>
      </c>
      <c r="CN47">
        <v>0.14035560168136599</v>
      </c>
      <c r="CO47">
        <f t="shared" si="7"/>
        <v>0.23717109313047047</v>
      </c>
      <c r="CP47" t="s">
        <v>106</v>
      </c>
      <c r="CQ47" s="27">
        <v>0.15785573394369351</v>
      </c>
      <c r="CR47" s="28">
        <v>0.74726910554176351</v>
      </c>
      <c r="CS47" s="28">
        <v>0.19042881073136597</v>
      </c>
      <c r="CT47" s="28">
        <f t="shared" si="8"/>
        <v>0.25467122539279796</v>
      </c>
      <c r="CU47" s="29" t="s">
        <v>107</v>
      </c>
      <c r="CV47">
        <v>22950.342681767099</v>
      </c>
      <c r="CW47">
        <v>10949.8688574181</v>
      </c>
      <c r="CX47">
        <v>9.6815491449104479E-2</v>
      </c>
      <c r="CY47">
        <f t="shared" si="9"/>
        <v>0.72569204979086799</v>
      </c>
      <c r="CZ47">
        <f t="shared" si="10"/>
        <v>0.44661787342788073</v>
      </c>
    </row>
    <row r="48" spans="1:104" x14ac:dyDescent="0.25">
      <c r="A48">
        <v>1</v>
      </c>
      <c r="B48" s="15">
        <v>837</v>
      </c>
      <c r="C48" s="15">
        <v>-65.780033329999995</v>
      </c>
      <c r="D48" s="15">
        <v>-19.124233329999999</v>
      </c>
      <c r="E48" s="15">
        <v>4032</v>
      </c>
      <c r="F48" s="15">
        <v>1</v>
      </c>
      <c r="G48" s="15">
        <v>0</v>
      </c>
      <c r="H48" s="17">
        <v>3</v>
      </c>
      <c r="I48" s="19">
        <v>1</v>
      </c>
      <c r="J48" s="19">
        <v>4</v>
      </c>
      <c r="K48" s="19">
        <v>1</v>
      </c>
      <c r="L48" s="15">
        <v>0</v>
      </c>
      <c r="M48" s="15">
        <v>1.9414993466458099</v>
      </c>
      <c r="N48" s="15">
        <v>1.2032</v>
      </c>
      <c r="O48" s="19">
        <v>203.473592</v>
      </c>
      <c r="P48" s="19">
        <v>56.918681462038705</v>
      </c>
      <c r="Q48" s="20">
        <v>3.5748121139402094</v>
      </c>
      <c r="R48" s="21">
        <v>7.0999999999999994E-2</v>
      </c>
      <c r="S48" s="22">
        <v>4.4999999999999998E-2</v>
      </c>
      <c r="T48" s="22">
        <v>0.95399999999999996</v>
      </c>
      <c r="U48" s="19">
        <v>0</v>
      </c>
      <c r="V48" s="19">
        <v>2.5613406657917417</v>
      </c>
      <c r="W48" s="19">
        <v>54.300422114784922</v>
      </c>
      <c r="X48" s="19">
        <v>895.38220004854747</v>
      </c>
      <c r="Y48" s="19">
        <v>3930</v>
      </c>
      <c r="Z48" s="19">
        <v>4825.382200048547</v>
      </c>
      <c r="AA48" s="19">
        <v>68.482978407637617</v>
      </c>
      <c r="AB48" s="22">
        <v>1</v>
      </c>
      <c r="AC48" s="22">
        <v>8.4999999999999992E-2</v>
      </c>
      <c r="AD48" s="22">
        <v>0.91500000000000004</v>
      </c>
      <c r="AE48" s="19">
        <v>0</v>
      </c>
      <c r="AF48" s="19">
        <v>5.8210531646491965</v>
      </c>
      <c r="AG48" s="19">
        <v>62.661925242988424</v>
      </c>
      <c r="AH48" s="19">
        <v>19422.378750764936</v>
      </c>
      <c r="AI48" s="19">
        <v>6478.34545155057</v>
      </c>
      <c r="AJ48" s="19">
        <v>25054.689617326701</v>
      </c>
      <c r="AK48" s="19">
        <v>23576.1956162569</v>
      </c>
      <c r="AL48" s="23">
        <v>52.877455078233957</v>
      </c>
      <c r="AM48" s="19">
        <v>64.441752023832862</v>
      </c>
      <c r="AN48">
        <v>0.82516266666666671</v>
      </c>
      <c r="AO48">
        <v>0.54667026666666674</v>
      </c>
      <c r="AP48">
        <v>0.18566159999999998</v>
      </c>
      <c r="AQ48">
        <v>1</v>
      </c>
      <c r="AR48">
        <v>0</v>
      </c>
      <c r="AS48">
        <v>2</v>
      </c>
      <c r="AT48">
        <v>1.48</v>
      </c>
      <c r="AU48">
        <v>1</v>
      </c>
      <c r="AV48">
        <v>2</v>
      </c>
      <c r="AW48">
        <v>1.5</v>
      </c>
      <c r="AX48">
        <v>1</v>
      </c>
      <c r="AY48">
        <v>2</v>
      </c>
      <c r="AZ48">
        <v>0.6</v>
      </c>
      <c r="BA48">
        <v>0.3</v>
      </c>
      <c r="BB48">
        <v>0.8</v>
      </c>
      <c r="BC48" s="27">
        <v>0.36181332639488784</v>
      </c>
      <c r="BD48" s="28">
        <v>0.51632165262824559</v>
      </c>
      <c r="BE48" s="28">
        <v>0.30490873999985119</v>
      </c>
      <c r="BF48" s="28">
        <f t="shared" si="0"/>
        <v>0.58234582812028912</v>
      </c>
      <c r="BG48" s="29" t="s">
        <v>106</v>
      </c>
      <c r="BH48">
        <v>0.35386713799488784</v>
      </c>
      <c r="BI48">
        <v>0.34384149062824559</v>
      </c>
      <c r="BJ48">
        <v>0.26796723200785116</v>
      </c>
      <c r="BK48">
        <f t="shared" si="1"/>
        <v>0.5454043201282891</v>
      </c>
      <c r="BL48" t="s">
        <v>106</v>
      </c>
      <c r="BM48" s="27">
        <v>0.37123049799488783</v>
      </c>
      <c r="BN48" s="28">
        <v>0.63389112772824563</v>
      </c>
      <c r="BO48" s="28">
        <v>0.33748008595785112</v>
      </c>
      <c r="BP48" s="28">
        <f t="shared" si="2"/>
        <v>0.61491717407828905</v>
      </c>
      <c r="BQ48" s="29" t="s">
        <v>106</v>
      </c>
      <c r="BR48">
        <v>0.27324419904805586</v>
      </c>
      <c r="BS48">
        <v>0.51632165262824559</v>
      </c>
      <c r="BT48">
        <v>0.24995010847953913</v>
      </c>
      <c r="BU48">
        <f t="shared" si="3"/>
        <v>0.52738719659997702</v>
      </c>
      <c r="BV48" t="s">
        <v>106</v>
      </c>
      <c r="BW48" s="27">
        <v>0.26529801064805586</v>
      </c>
      <c r="BX48" s="28">
        <v>0.34384149062824559</v>
      </c>
      <c r="BY48" s="28">
        <v>0.21300860048753917</v>
      </c>
      <c r="BZ48" s="28">
        <f t="shared" si="4"/>
        <v>0.4904456886079771</v>
      </c>
      <c r="CA48" s="29" t="s">
        <v>106</v>
      </c>
      <c r="CB48">
        <v>0.28266137064805585</v>
      </c>
      <c r="CC48">
        <v>0.63389112772824563</v>
      </c>
      <c r="CD48">
        <v>0.28252145443753912</v>
      </c>
      <c r="CE48">
        <f t="shared" si="5"/>
        <v>0.55995854255797706</v>
      </c>
      <c r="CF48" t="s">
        <v>106</v>
      </c>
      <c r="CG48" s="27">
        <v>0.15843236730216248</v>
      </c>
      <c r="CH48" s="28">
        <v>0.51632165262824559</v>
      </c>
      <c r="CI48" s="28">
        <v>0.1787074379902458</v>
      </c>
      <c r="CJ48" s="28">
        <f t="shared" si="6"/>
        <v>0.43586945542260042</v>
      </c>
      <c r="CK48" s="29" t="s">
        <v>107</v>
      </c>
      <c r="CL48">
        <v>0.15048617890216248</v>
      </c>
      <c r="CM48">
        <v>0.34384149062824559</v>
      </c>
      <c r="CN48">
        <v>0.1417659299982458</v>
      </c>
      <c r="CO48">
        <f t="shared" si="7"/>
        <v>0.41920301811868377</v>
      </c>
      <c r="CP48" t="s">
        <v>106</v>
      </c>
      <c r="CQ48" s="27">
        <v>0.16784953890216248</v>
      </c>
      <c r="CR48" s="28">
        <v>0.63389112772824563</v>
      </c>
      <c r="CS48" s="28">
        <v>0.21127878394824581</v>
      </c>
      <c r="CT48" s="28">
        <f t="shared" si="8"/>
        <v>0.44528662702260041</v>
      </c>
      <c r="CU48" s="29" t="s">
        <v>107</v>
      </c>
      <c r="CV48">
        <v>50450.4586386347</v>
      </c>
      <c r="CW48">
        <v>8560.3723009546993</v>
      </c>
      <c r="CX48">
        <v>0.27743708812043794</v>
      </c>
      <c r="CY48">
        <f t="shared" si="9"/>
        <v>0.79375874074868347</v>
      </c>
      <c r="CZ48">
        <f t="shared" si="10"/>
        <v>0.63925041451532572</v>
      </c>
    </row>
    <row r="49" spans="1:104" x14ac:dyDescent="0.25">
      <c r="A49">
        <v>1</v>
      </c>
      <c r="B49" s="15">
        <v>870</v>
      </c>
      <c r="C49" s="15">
        <v>-63.754537880000001</v>
      </c>
      <c r="D49" s="15">
        <v>-18.619451439999999</v>
      </c>
      <c r="E49" s="15">
        <v>1654</v>
      </c>
      <c r="F49" s="15">
        <v>1</v>
      </c>
      <c r="G49" s="15">
        <v>0</v>
      </c>
      <c r="H49" s="17">
        <v>3</v>
      </c>
      <c r="I49" s="19">
        <v>0</v>
      </c>
      <c r="J49" s="19">
        <v>0</v>
      </c>
      <c r="K49" s="19">
        <v>0</v>
      </c>
      <c r="L49" s="15">
        <v>0</v>
      </c>
      <c r="M49" s="15">
        <v>0</v>
      </c>
      <c r="N49" s="15">
        <v>0</v>
      </c>
      <c r="O49" s="19">
        <v>225.27433399999899</v>
      </c>
      <c r="P49" s="19">
        <v>63.017111609284719</v>
      </c>
      <c r="Q49" s="20">
        <v>3.5748121144734895</v>
      </c>
      <c r="R49" s="21">
        <v>0.24199999999999999</v>
      </c>
      <c r="S49" s="22">
        <v>0.39399999999999996</v>
      </c>
      <c r="T49" s="22">
        <v>0.60599999999999987</v>
      </c>
      <c r="U49" s="19">
        <v>0</v>
      </c>
      <c r="V49" s="19">
        <v>24.828741974058175</v>
      </c>
      <c r="W49" s="19">
        <v>38.188369635226529</v>
      </c>
      <c r="X49" s="19">
        <v>9145.5400636473241</v>
      </c>
      <c r="Y49" s="19">
        <v>0</v>
      </c>
      <c r="Z49" s="19">
        <v>9145.5400636473241</v>
      </c>
      <c r="AA49" s="19">
        <v>75.820440357948868</v>
      </c>
      <c r="AB49" s="22">
        <v>1</v>
      </c>
      <c r="AC49" s="22">
        <v>0.40199999999999997</v>
      </c>
      <c r="AD49" s="22">
        <v>0.59800000000000009</v>
      </c>
      <c r="AE49" s="19">
        <v>0</v>
      </c>
      <c r="AF49" s="19">
        <v>30.479817023895443</v>
      </c>
      <c r="AG49" s="19">
        <v>45.340623334053433</v>
      </c>
      <c r="AH49" s="19">
        <v>49355.438480120196</v>
      </c>
      <c r="AI49" s="19">
        <v>0</v>
      </c>
      <c r="AJ49" s="19">
        <v>47205.526322125501</v>
      </c>
      <c r="AK49" s="19">
        <v>37710.844816238699</v>
      </c>
      <c r="AL49" s="23">
        <v>47.766970599837819</v>
      </c>
      <c r="AM49" s="19">
        <v>60.570299348501969</v>
      </c>
      <c r="AN49">
        <v>0.87189333333333341</v>
      </c>
      <c r="AO49">
        <v>0.57762933333333333</v>
      </c>
      <c r="AP49">
        <v>0.19617599999999999</v>
      </c>
      <c r="AQ49">
        <v>1</v>
      </c>
      <c r="AR49">
        <v>0</v>
      </c>
      <c r="AS49">
        <v>2</v>
      </c>
      <c r="AT49">
        <v>1.48</v>
      </c>
      <c r="AU49">
        <v>1</v>
      </c>
      <c r="AV49">
        <v>2</v>
      </c>
      <c r="AW49">
        <v>1.5</v>
      </c>
      <c r="AX49">
        <v>1</v>
      </c>
      <c r="AY49">
        <v>2</v>
      </c>
      <c r="AZ49">
        <v>0.6</v>
      </c>
      <c r="BA49">
        <v>0.3</v>
      </c>
      <c r="BB49">
        <v>0.8</v>
      </c>
      <c r="BC49" s="27">
        <v>0.37958679735456968</v>
      </c>
      <c r="BD49" s="28">
        <v>0.58136550662077091</v>
      </c>
      <c r="BE49" s="28">
        <v>0.31750357038967181</v>
      </c>
      <c r="BF49" s="28">
        <f t="shared" si="0"/>
        <v>0.50081320131744655</v>
      </c>
      <c r="BG49" s="29" t="s">
        <v>106</v>
      </c>
      <c r="BH49">
        <v>0.37164060895456974</v>
      </c>
      <c r="BI49">
        <v>0.40888534462077086</v>
      </c>
      <c r="BJ49">
        <v>0.28056206239767173</v>
      </c>
      <c r="BK49">
        <f t="shared" si="1"/>
        <v>0.46387169332544648</v>
      </c>
      <c r="BL49" t="s">
        <v>106</v>
      </c>
      <c r="BM49" s="27">
        <v>0.38900396895456973</v>
      </c>
      <c r="BN49" s="28">
        <v>0.69893498172077084</v>
      </c>
      <c r="BO49" s="28">
        <v>0.35007491634767179</v>
      </c>
      <c r="BP49" s="28">
        <f t="shared" si="2"/>
        <v>0.5333845472754466</v>
      </c>
      <c r="BQ49" s="29" t="s">
        <v>106</v>
      </c>
      <c r="BR49">
        <v>0.2860018173350497</v>
      </c>
      <c r="BS49">
        <v>0.58136550662077091</v>
      </c>
      <c r="BT49">
        <v>0.25943251801735173</v>
      </c>
      <c r="BU49">
        <f t="shared" si="3"/>
        <v>0.44274214894512648</v>
      </c>
      <c r="BV49" t="s">
        <v>106</v>
      </c>
      <c r="BW49" s="27">
        <v>0.2780556289350497</v>
      </c>
      <c r="BX49" s="28">
        <v>0.40888534462077086</v>
      </c>
      <c r="BY49" s="28">
        <v>0.22249101002535171</v>
      </c>
      <c r="BZ49" s="28">
        <f t="shared" si="4"/>
        <v>0.40580064095312646</v>
      </c>
      <c r="CA49" s="29" t="s">
        <v>106</v>
      </c>
      <c r="CB49">
        <v>0.2954189889350497</v>
      </c>
      <c r="CC49">
        <v>0.69893498172077084</v>
      </c>
      <c r="CD49">
        <v>0.29200386397535172</v>
      </c>
      <c r="CE49">
        <f t="shared" si="5"/>
        <v>0.47531349490312647</v>
      </c>
      <c r="CF49" t="s">
        <v>106</v>
      </c>
      <c r="CG49" s="27">
        <v>0.16468795434678302</v>
      </c>
      <c r="CH49" s="28">
        <v>0.58136550662077091</v>
      </c>
      <c r="CI49" s="28">
        <v>0.18415522790508504</v>
      </c>
      <c r="CJ49" s="28">
        <f t="shared" si="6"/>
        <v>0.34799758527455776</v>
      </c>
      <c r="CK49" s="29" t="s">
        <v>107</v>
      </c>
      <c r="CL49">
        <v>0.15674176594678302</v>
      </c>
      <c r="CM49">
        <v>0.40888534462077086</v>
      </c>
      <c r="CN49">
        <v>0.14721371991308507</v>
      </c>
      <c r="CO49">
        <f t="shared" si="7"/>
        <v>0.33052335084085982</v>
      </c>
      <c r="CP49" t="s">
        <v>106</v>
      </c>
      <c r="CQ49" s="27">
        <v>0.17410512594678301</v>
      </c>
      <c r="CR49" s="28">
        <v>0.69893498172077084</v>
      </c>
      <c r="CS49" s="28">
        <v>0.21672657386308508</v>
      </c>
      <c r="CT49" s="28">
        <f t="shared" si="8"/>
        <v>0.35741475687455776</v>
      </c>
      <c r="CU49" s="29" t="s">
        <v>107</v>
      </c>
      <c r="CV49">
        <v>52888.034332454699</v>
      </c>
      <c r="CW49">
        <v>9477.5550447436108</v>
      </c>
      <c r="CX49">
        <v>0.18330963092777475</v>
      </c>
      <c r="CY49">
        <f t="shared" si="9"/>
        <v>0.76467513754854566</v>
      </c>
      <c r="CZ49">
        <f t="shared" si="10"/>
        <v>0.56289642828234443</v>
      </c>
    </row>
    <row r="50" spans="1:104" x14ac:dyDescent="0.25">
      <c r="A50">
        <v>1</v>
      </c>
      <c r="B50" s="15">
        <v>879</v>
      </c>
      <c r="C50" s="15">
        <v>-63.361768099999999</v>
      </c>
      <c r="D50" s="15">
        <v>-15.60320638</v>
      </c>
      <c r="E50" s="15">
        <v>194</v>
      </c>
      <c r="F50" s="15">
        <v>0</v>
      </c>
      <c r="G50" s="15">
        <v>0</v>
      </c>
      <c r="H50" s="17">
        <v>4</v>
      </c>
      <c r="I50" s="19">
        <v>1</v>
      </c>
      <c r="J50" s="19">
        <v>5</v>
      </c>
      <c r="K50" s="19">
        <v>0</v>
      </c>
      <c r="L50" s="15">
        <v>0</v>
      </c>
      <c r="M50" s="15">
        <v>1.9414993466458099</v>
      </c>
      <c r="N50" s="15">
        <v>0</v>
      </c>
      <c r="O50" s="19">
        <v>305.210387999999</v>
      </c>
      <c r="P50" s="19">
        <v>85.378022178434293</v>
      </c>
      <c r="Q50" s="20">
        <v>3.5748121145525009</v>
      </c>
      <c r="R50" s="21">
        <v>9.5000000000000001E-2</v>
      </c>
      <c r="S50" s="22">
        <v>0.151</v>
      </c>
      <c r="T50" s="22">
        <v>0.84799999999999986</v>
      </c>
      <c r="U50" s="19">
        <v>0</v>
      </c>
      <c r="V50" s="19">
        <v>12.892081348943577</v>
      </c>
      <c r="W50" s="19">
        <v>72.400562807312269</v>
      </c>
      <c r="X50" s="19">
        <v>1939.0189810240884</v>
      </c>
      <c r="Y50" s="19">
        <v>947.17499999999984</v>
      </c>
      <c r="Z50" s="19">
        <v>2886.1939810240883</v>
      </c>
      <c r="AA50" s="19">
        <v>102.72446759683267</v>
      </c>
      <c r="AB50" s="22">
        <v>1</v>
      </c>
      <c r="AC50" s="22">
        <v>0.152</v>
      </c>
      <c r="AD50" s="22">
        <v>0.84799999999999998</v>
      </c>
      <c r="AE50" s="19">
        <v>0</v>
      </c>
      <c r="AF50" s="19">
        <v>15.614119074718564</v>
      </c>
      <c r="AG50" s="19">
        <v>87.110348522114094</v>
      </c>
      <c r="AH50" s="19">
        <v>26396.350386276579</v>
      </c>
      <c r="AI50" s="19">
        <v>1838.9396436592447</v>
      </c>
      <c r="AJ50" s="19">
        <v>29847.884565885099</v>
      </c>
      <c r="AK50" s="19">
        <v>27491.157157547699</v>
      </c>
      <c r="AL50" s="23">
        <v>77.267110071483032</v>
      </c>
      <c r="AM50" s="19">
        <v>94.613555489881406</v>
      </c>
      <c r="AN50">
        <v>0.8143786666666667</v>
      </c>
      <c r="AO50">
        <v>0.53952586666666669</v>
      </c>
      <c r="AP50">
        <v>0.18323519999999999</v>
      </c>
      <c r="AQ50">
        <v>1</v>
      </c>
      <c r="AR50">
        <v>0</v>
      </c>
      <c r="AS50">
        <v>2</v>
      </c>
      <c r="AT50">
        <v>1.48</v>
      </c>
      <c r="AU50">
        <v>1</v>
      </c>
      <c r="AV50">
        <v>2</v>
      </c>
      <c r="AW50">
        <v>1.5</v>
      </c>
      <c r="AX50">
        <v>1</v>
      </c>
      <c r="AY50">
        <v>2</v>
      </c>
      <c r="AZ50">
        <v>0.6</v>
      </c>
      <c r="BA50">
        <v>0.3</v>
      </c>
      <c r="BB50">
        <v>0.8</v>
      </c>
      <c r="BC50" s="27">
        <v>0.34684816383222611</v>
      </c>
      <c r="BD50" s="28">
        <v>0.62781144122855503</v>
      </c>
      <c r="BE50" s="28">
        <v>0.31442911014737018</v>
      </c>
      <c r="BF50" s="28">
        <f t="shared" si="0"/>
        <v>0.52788423849340482</v>
      </c>
      <c r="BG50" s="29" t="s">
        <v>106</v>
      </c>
      <c r="BH50">
        <v>0.33966325583222612</v>
      </c>
      <c r="BI50">
        <v>0.45031113712855503</v>
      </c>
      <c r="BJ50">
        <v>0.2886675838713702</v>
      </c>
      <c r="BK50">
        <f t="shared" si="1"/>
        <v>0.5021227122174049</v>
      </c>
      <c r="BL50" t="s">
        <v>106</v>
      </c>
      <c r="BM50" s="27">
        <v>0.35542549583222605</v>
      </c>
      <c r="BN50" s="28">
        <v>0.74620398842855507</v>
      </c>
      <c r="BO50" s="28">
        <v>0.33874079292137022</v>
      </c>
      <c r="BP50" s="28">
        <f t="shared" si="2"/>
        <v>0.55219592126740491</v>
      </c>
      <c r="BQ50" s="29" t="s">
        <v>106</v>
      </c>
      <c r="BR50">
        <v>0.25952320478469004</v>
      </c>
      <c r="BS50">
        <v>0.62781144122855503</v>
      </c>
      <c r="BT50">
        <v>0.24868140777224859</v>
      </c>
      <c r="BU50">
        <f t="shared" si="3"/>
        <v>0.46213653611828331</v>
      </c>
      <c r="BV50" t="s">
        <v>106</v>
      </c>
      <c r="BW50" s="27">
        <v>0.25233829678469005</v>
      </c>
      <c r="BX50" s="28">
        <v>0.45031113712855503</v>
      </c>
      <c r="BY50" s="28">
        <v>0.22291988149624858</v>
      </c>
      <c r="BZ50" s="28">
        <f t="shared" si="4"/>
        <v>0.43637500984228328</v>
      </c>
      <c r="CA50" s="29" t="s">
        <v>106</v>
      </c>
      <c r="CB50">
        <v>0.26810053678469004</v>
      </c>
      <c r="CC50">
        <v>0.74620398842855507</v>
      </c>
      <c r="CD50">
        <v>0.2729930905462486</v>
      </c>
      <c r="CE50">
        <f t="shared" si="5"/>
        <v>0.48155566513072473</v>
      </c>
      <c r="CF50" t="s">
        <v>107</v>
      </c>
      <c r="CG50" s="27">
        <v>0.1463241837971434</v>
      </c>
      <c r="CH50" s="28">
        <v>0.62781144122855503</v>
      </c>
      <c r="CI50" s="28">
        <v>0.16345290469338722</v>
      </c>
      <c r="CJ50" s="28">
        <f t="shared" si="6"/>
        <v>0.3597793121431781</v>
      </c>
      <c r="CK50" s="29" t="s">
        <v>107</v>
      </c>
      <c r="CL50">
        <v>0.13913927579714339</v>
      </c>
      <c r="CM50">
        <v>0.45031113712855503</v>
      </c>
      <c r="CN50">
        <v>0.13769137841738724</v>
      </c>
      <c r="CO50">
        <f t="shared" si="7"/>
        <v>0.35114650676342196</v>
      </c>
      <c r="CP50" t="s">
        <v>106</v>
      </c>
      <c r="CQ50" s="27">
        <v>0.1549015157971434</v>
      </c>
      <c r="CR50" s="28">
        <v>0.74620398842855507</v>
      </c>
      <c r="CS50" s="28">
        <v>0.18776458746738722</v>
      </c>
      <c r="CT50" s="28">
        <f t="shared" si="8"/>
        <v>0.36835664414317809</v>
      </c>
      <c r="CU50" s="29" t="s">
        <v>107</v>
      </c>
      <c r="CV50">
        <v>41114.422545346199</v>
      </c>
      <c r="CW50">
        <v>11826.694436235101</v>
      </c>
      <c r="CX50">
        <v>0.21345512834603469</v>
      </c>
      <c r="CY50">
        <f t="shared" si="9"/>
        <v>0.84126656957458978</v>
      </c>
      <c r="CZ50">
        <f t="shared" si="10"/>
        <v>0.5603032921782608</v>
      </c>
    </row>
    <row r="51" spans="1:104" x14ac:dyDescent="0.25">
      <c r="A51">
        <v>1</v>
      </c>
      <c r="B51" s="15">
        <v>891</v>
      </c>
      <c r="C51" s="15">
        <v>-62.856397209999997</v>
      </c>
      <c r="D51" s="15">
        <v>-16.7050339</v>
      </c>
      <c r="E51" s="15">
        <v>236</v>
      </c>
      <c r="F51" s="15">
        <v>0</v>
      </c>
      <c r="G51" s="15">
        <v>0</v>
      </c>
      <c r="H51" s="17">
        <v>2</v>
      </c>
      <c r="I51" s="19">
        <v>1</v>
      </c>
      <c r="J51" s="19">
        <v>3</v>
      </c>
      <c r="K51" s="19">
        <v>1</v>
      </c>
      <c r="L51" s="15">
        <v>0</v>
      </c>
      <c r="M51" s="15">
        <v>1.9414993466458099</v>
      </c>
      <c r="N51" s="15">
        <v>1.2032</v>
      </c>
      <c r="O51" s="19">
        <v>363.34570000000002</v>
      </c>
      <c r="P51" s="19">
        <v>101.64050260033785</v>
      </c>
      <c r="Q51" s="20">
        <v>3.5748121143075915</v>
      </c>
      <c r="R51" s="21">
        <v>0.46</v>
      </c>
      <c r="S51" s="22">
        <v>0.17200000000000001</v>
      </c>
      <c r="T51" s="22">
        <v>0.82799999999999996</v>
      </c>
      <c r="U51" s="19">
        <v>0</v>
      </c>
      <c r="V51" s="19">
        <v>17.482166447258113</v>
      </c>
      <c r="W51" s="19">
        <v>84.158336153079745</v>
      </c>
      <c r="X51" s="19">
        <v>12164.245907566148</v>
      </c>
      <c r="Y51" s="19">
        <v>4610</v>
      </c>
      <c r="Z51" s="19">
        <v>16774.245907566146</v>
      </c>
      <c r="AA51" s="19">
        <v>122.2910328561577</v>
      </c>
      <c r="AB51" s="22">
        <v>1</v>
      </c>
      <c r="AC51" s="22">
        <v>0.17300000000000001</v>
      </c>
      <c r="AD51" s="22">
        <v>0.82699999999999996</v>
      </c>
      <c r="AE51" s="19">
        <v>0</v>
      </c>
      <c r="AF51" s="19">
        <v>21.156348684115283</v>
      </c>
      <c r="AG51" s="19">
        <v>101.13468417204241</v>
      </c>
      <c r="AH51" s="19">
        <v>34174.854038831167</v>
      </c>
      <c r="AI51" s="19">
        <v>7798.5650072697208</v>
      </c>
      <c r="AJ51" s="19">
        <v>39164.550296536501</v>
      </c>
      <c r="AK51" s="19">
        <v>24191.0558221867</v>
      </c>
      <c r="AL51" s="23">
        <v>54.885871404182446</v>
      </c>
      <c r="AM51" s="19">
        <v>75.536401660002298</v>
      </c>
      <c r="AN51">
        <v>0.83954133333333336</v>
      </c>
      <c r="AO51">
        <v>0.5561961333333334</v>
      </c>
      <c r="AP51">
        <v>0.1888968</v>
      </c>
      <c r="AQ51">
        <v>1</v>
      </c>
      <c r="AR51">
        <v>0</v>
      </c>
      <c r="AS51">
        <v>2</v>
      </c>
      <c r="AT51">
        <v>1.48</v>
      </c>
      <c r="AU51">
        <v>1</v>
      </c>
      <c r="AV51">
        <v>2</v>
      </c>
      <c r="AW51">
        <v>1.5</v>
      </c>
      <c r="AX51">
        <v>1</v>
      </c>
      <c r="AY51">
        <v>2</v>
      </c>
      <c r="AZ51">
        <v>0.6</v>
      </c>
      <c r="BA51">
        <v>0.3</v>
      </c>
      <c r="BB51">
        <v>0.8</v>
      </c>
      <c r="BC51" s="27">
        <v>0.36416014733773738</v>
      </c>
      <c r="BD51" s="28">
        <v>0.63137236506223338</v>
      </c>
      <c r="BE51" s="28">
        <v>0.32888175127672237</v>
      </c>
      <c r="BF51" s="28">
        <f t="shared" si="0"/>
        <v>0.70203097565150607</v>
      </c>
      <c r="BG51" s="29" t="s">
        <v>106</v>
      </c>
      <c r="BH51">
        <v>0.35697523933773734</v>
      </c>
      <c r="BI51">
        <v>0.45387206096223343</v>
      </c>
      <c r="BJ51">
        <v>0.30312022500072239</v>
      </c>
      <c r="BK51">
        <f t="shared" si="1"/>
        <v>0.67626944937550615</v>
      </c>
      <c r="BL51" t="s">
        <v>106</v>
      </c>
      <c r="BM51" s="27">
        <v>0.37273747933773738</v>
      </c>
      <c r="BN51" s="28">
        <v>0.74976491226223352</v>
      </c>
      <c r="BO51" s="28">
        <v>0.3531934340507224</v>
      </c>
      <c r="BP51" s="28">
        <f t="shared" si="2"/>
        <v>0.72634265842550616</v>
      </c>
      <c r="BQ51" s="29" t="s">
        <v>106</v>
      </c>
      <c r="BR51">
        <v>0.27413702228201342</v>
      </c>
      <c r="BS51">
        <v>0.63137236506223338</v>
      </c>
      <c r="BT51">
        <v>0.26110257682763799</v>
      </c>
      <c r="BU51">
        <f t="shared" si="3"/>
        <v>0.63425180120242164</v>
      </c>
      <c r="BV51" t="s">
        <v>106</v>
      </c>
      <c r="BW51" s="27">
        <v>0.26695211428201338</v>
      </c>
      <c r="BX51" s="28">
        <v>0.45387206096223343</v>
      </c>
      <c r="BY51" s="28">
        <v>0.23534105055163798</v>
      </c>
      <c r="BZ51" s="28">
        <f t="shared" si="4"/>
        <v>0.60849027492642171</v>
      </c>
      <c r="CA51" s="29" t="s">
        <v>106</v>
      </c>
      <c r="CB51">
        <v>0.28271435428201336</v>
      </c>
      <c r="CC51">
        <v>0.74976491226223352</v>
      </c>
      <c r="CD51">
        <v>0.28541425960163802</v>
      </c>
      <c r="CE51">
        <f t="shared" si="5"/>
        <v>0.65586357865679701</v>
      </c>
      <c r="CF51" t="s">
        <v>107</v>
      </c>
      <c r="CG51" s="27">
        <v>0.15744037869126004</v>
      </c>
      <c r="CH51" s="28">
        <v>0.63137236506223338</v>
      </c>
      <c r="CI51" s="28">
        <v>0.17324068402326928</v>
      </c>
      <c r="CJ51" s="28">
        <f t="shared" si="6"/>
        <v>0.53058960306604375</v>
      </c>
      <c r="CK51" s="29" t="s">
        <v>107</v>
      </c>
      <c r="CL51">
        <v>0.15025547069126005</v>
      </c>
      <c r="CM51">
        <v>0.45387206096223343</v>
      </c>
      <c r="CN51">
        <v>0.1474791577472693</v>
      </c>
      <c r="CO51">
        <f t="shared" si="7"/>
        <v>0.52062838212205298</v>
      </c>
      <c r="CP51" t="s">
        <v>106</v>
      </c>
      <c r="CQ51" s="27">
        <v>0.16601771069126003</v>
      </c>
      <c r="CR51" s="28">
        <v>0.74976491226223352</v>
      </c>
      <c r="CS51" s="28">
        <v>0.19755236679726929</v>
      </c>
      <c r="CT51" s="28">
        <f t="shared" si="8"/>
        <v>0.53916693506604374</v>
      </c>
      <c r="CU51" s="29" t="s">
        <v>107</v>
      </c>
      <c r="CV51">
        <v>66152.324748218307</v>
      </c>
      <c r="CW51">
        <v>15286.3791070197</v>
      </c>
      <c r="CX51">
        <v>0.37314922437478371</v>
      </c>
      <c r="CY51">
        <f t="shared" si="9"/>
        <v>1.004521589437017</v>
      </c>
      <c r="CZ51">
        <f t="shared" si="10"/>
        <v>0.73730937171252109</v>
      </c>
    </row>
    <row r="52" spans="1:104" x14ac:dyDescent="0.25">
      <c r="A52">
        <v>1</v>
      </c>
      <c r="B52" s="15">
        <v>923</v>
      </c>
      <c r="C52" s="15">
        <v>-66.641536840000001</v>
      </c>
      <c r="D52" s="15">
        <v>-14.78272394</v>
      </c>
      <c r="E52" s="15">
        <v>193</v>
      </c>
      <c r="F52" s="15">
        <v>0</v>
      </c>
      <c r="G52" s="15">
        <v>0</v>
      </c>
      <c r="H52" s="17">
        <v>2</v>
      </c>
      <c r="I52" s="19">
        <v>0</v>
      </c>
      <c r="J52" s="19">
        <v>0</v>
      </c>
      <c r="K52" s="19">
        <v>1</v>
      </c>
      <c r="L52" s="15">
        <v>0</v>
      </c>
      <c r="M52" s="15">
        <v>0</v>
      </c>
      <c r="N52" s="15">
        <v>1.2032</v>
      </c>
      <c r="O52" s="19">
        <v>203.473592</v>
      </c>
      <c r="P52" s="19">
        <v>56.918681462038705</v>
      </c>
      <c r="Q52" s="20">
        <v>3.5748121139402094</v>
      </c>
      <c r="R52" s="21">
        <v>0.125</v>
      </c>
      <c r="S52" s="22">
        <v>0.26499999999999996</v>
      </c>
      <c r="T52" s="22">
        <v>0.7340000000000001</v>
      </c>
      <c r="U52" s="19">
        <v>0</v>
      </c>
      <c r="V52" s="19">
        <v>15.083450587440254</v>
      </c>
      <c r="W52" s="19">
        <v>41.778312193136415</v>
      </c>
      <c r="X52" s="19">
        <v>2512.7961453398052</v>
      </c>
      <c r="Y52" s="19">
        <v>1560</v>
      </c>
      <c r="Z52" s="19">
        <v>4072.7961453398052</v>
      </c>
      <c r="AA52" s="19">
        <v>68.482978407637617</v>
      </c>
      <c r="AB52" s="22">
        <v>1</v>
      </c>
      <c r="AC52" s="22">
        <v>0.32099999999999995</v>
      </c>
      <c r="AD52" s="22">
        <v>0.67900000000000005</v>
      </c>
      <c r="AE52" s="19">
        <v>0</v>
      </c>
      <c r="AF52" s="19">
        <v>21.983036068851671</v>
      </c>
      <c r="AG52" s="19">
        <v>46.499942338785942</v>
      </c>
      <c r="AH52" s="19">
        <v>29993.727689128118</v>
      </c>
      <c r="AI52" s="19">
        <v>1876.992</v>
      </c>
      <c r="AJ52" s="19">
        <v>30564.199460595799</v>
      </c>
      <c r="AK52" s="19">
        <v>27388.8229402738</v>
      </c>
      <c r="AL52" s="23">
        <v>49.803846279283867</v>
      </c>
      <c r="AM52" s="19">
        <v>61.368143224882779</v>
      </c>
      <c r="AN52">
        <v>0.82516266666666671</v>
      </c>
      <c r="AO52">
        <v>0.54667026666666674</v>
      </c>
      <c r="AP52">
        <v>0.18566159999999998</v>
      </c>
      <c r="AQ52">
        <v>1</v>
      </c>
      <c r="AR52">
        <v>0</v>
      </c>
      <c r="AS52">
        <v>2</v>
      </c>
      <c r="AT52">
        <v>1.48</v>
      </c>
      <c r="AU52">
        <v>1</v>
      </c>
      <c r="AV52">
        <v>2</v>
      </c>
      <c r="AW52">
        <v>1.5</v>
      </c>
      <c r="AX52">
        <v>1</v>
      </c>
      <c r="AY52">
        <v>2</v>
      </c>
      <c r="AZ52">
        <v>0.6</v>
      </c>
      <c r="BA52">
        <v>0.3</v>
      </c>
      <c r="BB52">
        <v>0.8</v>
      </c>
      <c r="BC52" s="27">
        <v>0.37026045819194137</v>
      </c>
      <c r="BD52" s="28">
        <v>0.64600598804703946</v>
      </c>
      <c r="BE52" s="28">
        <v>0.33670471523892281</v>
      </c>
      <c r="BF52" s="28">
        <f t="shared" si="0"/>
        <v>0.5755215156175213</v>
      </c>
      <c r="BG52" s="29" t="s">
        <v>106</v>
      </c>
      <c r="BH52">
        <v>0.36307555019194138</v>
      </c>
      <c r="BI52">
        <v>0.46850568394703951</v>
      </c>
      <c r="BJ52">
        <v>0.31094318896292289</v>
      </c>
      <c r="BK52">
        <f t="shared" si="1"/>
        <v>0.54975998934152137</v>
      </c>
      <c r="BL52" t="s">
        <v>106</v>
      </c>
      <c r="BM52" s="27">
        <v>0.37883779019194136</v>
      </c>
      <c r="BN52" s="28">
        <v>0.7643985352470396</v>
      </c>
      <c r="BO52" s="28">
        <v>0.36101639801292285</v>
      </c>
      <c r="BP52" s="28">
        <f t="shared" si="2"/>
        <v>0.59983319839152138</v>
      </c>
      <c r="BQ52" s="29" t="s">
        <v>106</v>
      </c>
      <c r="BR52">
        <v>0.28177914228375334</v>
      </c>
      <c r="BS52">
        <v>0.64600598804703946</v>
      </c>
      <c r="BT52">
        <v>0.27008638197496004</v>
      </c>
      <c r="BU52">
        <f t="shared" si="3"/>
        <v>0.50890318235355858</v>
      </c>
      <c r="BV52" t="s">
        <v>106</v>
      </c>
      <c r="BW52" s="27">
        <v>0.27459423428375329</v>
      </c>
      <c r="BX52" s="28">
        <v>0.46850568394703951</v>
      </c>
      <c r="BY52" s="28">
        <v>0.24432485569896001</v>
      </c>
      <c r="BZ52" s="28">
        <f t="shared" si="4"/>
        <v>0.48314165607755855</v>
      </c>
      <c r="CA52" s="29" t="s">
        <v>106</v>
      </c>
      <c r="CB52">
        <v>0.29035647428375333</v>
      </c>
      <c r="CC52">
        <v>0.7643985352470396</v>
      </c>
      <c r="CD52">
        <v>0.29439806474896002</v>
      </c>
      <c r="CE52">
        <f t="shared" si="5"/>
        <v>0.52917327466235187</v>
      </c>
      <c r="CF52" t="s">
        <v>107</v>
      </c>
      <c r="CG52" s="27">
        <v>0.16708114018054665</v>
      </c>
      <c r="CH52" s="28">
        <v>0.64600598804703946</v>
      </c>
      <c r="CI52" s="28">
        <v>0.18372928329945262</v>
      </c>
      <c r="CJ52" s="28">
        <f t="shared" si="6"/>
        <v>0.40589794055914519</v>
      </c>
      <c r="CK52" s="29" t="s">
        <v>107</v>
      </c>
      <c r="CL52">
        <v>0.15989623218054663</v>
      </c>
      <c r="CM52">
        <v>0.46850568394703951</v>
      </c>
      <c r="CN52">
        <v>0.15796775702345264</v>
      </c>
      <c r="CO52">
        <f t="shared" si="7"/>
        <v>0.39678455740205115</v>
      </c>
      <c r="CP52" t="s">
        <v>106</v>
      </c>
      <c r="CQ52" s="27">
        <v>0.17565847218054664</v>
      </c>
      <c r="CR52" s="28">
        <v>0.7643985352470396</v>
      </c>
      <c r="CS52" s="28">
        <v>0.20804096607345263</v>
      </c>
      <c r="CT52" s="28">
        <f t="shared" si="8"/>
        <v>0.41447527255914518</v>
      </c>
      <c r="CU52" s="29" t="s">
        <v>107</v>
      </c>
      <c r="CV52">
        <v>50450.4586386347</v>
      </c>
      <c r="CW52">
        <v>8560.3723009546993</v>
      </c>
      <c r="CX52">
        <v>0.23881680037859851</v>
      </c>
      <c r="CY52">
        <f t="shared" si="9"/>
        <v>0.884822788425638</v>
      </c>
      <c r="CZ52">
        <f t="shared" si="10"/>
        <v>0.60907725857053985</v>
      </c>
    </row>
    <row r="53" spans="1:104" x14ac:dyDescent="0.25">
      <c r="A53">
        <v>1</v>
      </c>
      <c r="B53" s="15">
        <v>952</v>
      </c>
      <c r="C53" s="15">
        <v>-66.219393139999994</v>
      </c>
      <c r="D53" s="15">
        <v>-17.110101499999999</v>
      </c>
      <c r="E53" s="15">
        <v>4093</v>
      </c>
      <c r="F53" s="15">
        <v>1</v>
      </c>
      <c r="G53" s="15">
        <v>0</v>
      </c>
      <c r="H53" s="17">
        <v>3</v>
      </c>
      <c r="I53" s="19">
        <v>0</v>
      </c>
      <c r="J53" s="19">
        <v>0</v>
      </c>
      <c r="K53" s="19">
        <v>0</v>
      </c>
      <c r="L53" s="15">
        <v>0</v>
      </c>
      <c r="M53" s="15">
        <v>0</v>
      </c>
      <c r="N53" s="15">
        <v>0</v>
      </c>
      <c r="O53" s="19">
        <v>846.59548099999995</v>
      </c>
      <c r="P53" s="19">
        <v>236.82237106902383</v>
      </c>
      <c r="Q53" s="20">
        <v>3.5748121141530702</v>
      </c>
      <c r="R53" s="21">
        <v>0.14200000000000002</v>
      </c>
      <c r="S53" s="22">
        <v>0.65100000000000002</v>
      </c>
      <c r="T53" s="22">
        <v>0.35000000000000003</v>
      </c>
      <c r="U53" s="19">
        <v>0</v>
      </c>
      <c r="V53" s="19">
        <v>154.17136356593451</v>
      </c>
      <c r="W53" s="19">
        <v>82.887829874158342</v>
      </c>
      <c r="X53" s="19">
        <v>29532.993463400133</v>
      </c>
      <c r="Y53" s="19">
        <v>0</v>
      </c>
      <c r="Z53" s="19">
        <v>29532.993463400133</v>
      </c>
      <c r="AA53" s="19">
        <v>284.93810657064108</v>
      </c>
      <c r="AB53" s="22">
        <v>1</v>
      </c>
      <c r="AC53" s="22">
        <v>0.65400000000000003</v>
      </c>
      <c r="AD53" s="22">
        <v>0.34599999999999997</v>
      </c>
      <c r="AE53" s="19">
        <v>0</v>
      </c>
      <c r="AF53" s="19">
        <v>186.34952169719926</v>
      </c>
      <c r="AG53" s="19">
        <v>98.588584873441803</v>
      </c>
      <c r="AH53" s="19">
        <v>268688.58214522287</v>
      </c>
      <c r="AI53" s="19">
        <v>0</v>
      </c>
      <c r="AJ53" s="19">
        <v>256984.566098109</v>
      </c>
      <c r="AK53" s="19">
        <v>226654.90367282199</v>
      </c>
      <c r="AL53" s="23">
        <v>203.19359437722244</v>
      </c>
      <c r="AM53" s="19">
        <v>251.30932987883969</v>
      </c>
      <c r="AN53">
        <v>0.82516266666666671</v>
      </c>
      <c r="AO53">
        <v>0.54667026666666674</v>
      </c>
      <c r="AP53">
        <v>0.18566159999999998</v>
      </c>
      <c r="AQ53">
        <v>1</v>
      </c>
      <c r="AR53">
        <v>0</v>
      </c>
      <c r="AS53">
        <v>2</v>
      </c>
      <c r="AT53">
        <v>1.48</v>
      </c>
      <c r="AU53">
        <v>1</v>
      </c>
      <c r="AV53">
        <v>2</v>
      </c>
      <c r="AW53">
        <v>1.5</v>
      </c>
      <c r="AX53">
        <v>1</v>
      </c>
      <c r="AY53">
        <v>2</v>
      </c>
      <c r="AZ53">
        <v>0.6</v>
      </c>
      <c r="BA53">
        <v>0.3</v>
      </c>
      <c r="BB53">
        <v>0.8</v>
      </c>
      <c r="BC53" s="27">
        <v>0.327940180099075</v>
      </c>
      <c r="BD53" s="28">
        <v>0.52031694111561766</v>
      </c>
      <c r="BE53" s="28">
        <v>0.27202315145045219</v>
      </c>
      <c r="BF53" s="28">
        <f t="shared" si="0"/>
        <v>0.3378544993808798</v>
      </c>
      <c r="BG53" s="29" t="s">
        <v>106</v>
      </c>
      <c r="BH53">
        <v>0.319993991699075</v>
      </c>
      <c r="BI53">
        <v>0.34783677911561767</v>
      </c>
      <c r="BJ53">
        <v>0.23508164345845217</v>
      </c>
      <c r="BK53">
        <f t="shared" si="1"/>
        <v>0.30091299138887978</v>
      </c>
      <c r="BL53" t="s">
        <v>106</v>
      </c>
      <c r="BM53" s="27">
        <v>0.33735735169907499</v>
      </c>
      <c r="BN53" s="28">
        <v>0.6378864162156177</v>
      </c>
      <c r="BO53" s="28">
        <v>0.30459449740845218</v>
      </c>
      <c r="BP53" s="28">
        <f t="shared" si="2"/>
        <v>0.37042584533887979</v>
      </c>
      <c r="BQ53" s="29" t="s">
        <v>106</v>
      </c>
      <c r="BR53">
        <v>0.23937105275224299</v>
      </c>
      <c r="BS53">
        <v>0.52031694111561766</v>
      </c>
      <c r="BT53">
        <v>0.21706451993014017</v>
      </c>
      <c r="BU53">
        <f t="shared" si="3"/>
        <v>0.28289586786056775</v>
      </c>
      <c r="BV53" t="s">
        <v>106</v>
      </c>
      <c r="BW53" s="27">
        <v>0.23142486435224299</v>
      </c>
      <c r="BX53" s="28">
        <v>0.34783677911561767</v>
      </c>
      <c r="BY53" s="28">
        <v>0.18012301193814018</v>
      </c>
      <c r="BZ53" s="28">
        <f t="shared" si="4"/>
        <v>0.24595435986856778</v>
      </c>
      <c r="CA53" s="29" t="s">
        <v>106</v>
      </c>
      <c r="CB53">
        <v>0.24878822435224299</v>
      </c>
      <c r="CC53">
        <v>0.6378864162156177</v>
      </c>
      <c r="CD53">
        <v>0.24963586588814021</v>
      </c>
      <c r="CE53">
        <f t="shared" si="5"/>
        <v>0.31461957228267057</v>
      </c>
      <c r="CF53" t="s">
        <v>107</v>
      </c>
      <c r="CG53" s="27">
        <v>0.12455922100634963</v>
      </c>
      <c r="CH53" s="28">
        <v>0.52031694111561766</v>
      </c>
      <c r="CI53" s="28">
        <v>0.14582184944084683</v>
      </c>
      <c r="CJ53" s="28">
        <f t="shared" si="6"/>
        <v>0.19039056893677722</v>
      </c>
      <c r="CK53" s="29" t="s">
        <v>107</v>
      </c>
      <c r="CL53">
        <v>0.11661303260634963</v>
      </c>
      <c r="CM53">
        <v>0.34783677911561767</v>
      </c>
      <c r="CN53">
        <v>0.10888034144884684</v>
      </c>
      <c r="CO53">
        <f t="shared" si="7"/>
        <v>0.17471168937927445</v>
      </c>
      <c r="CP53" t="s">
        <v>106</v>
      </c>
      <c r="CQ53" s="27">
        <v>0.13397639260634964</v>
      </c>
      <c r="CR53" s="28">
        <v>0.6378864162156177</v>
      </c>
      <c r="CS53" s="28">
        <v>0.17839319539884685</v>
      </c>
      <c r="CT53" s="28">
        <f t="shared" si="8"/>
        <v>0.19980774053677725</v>
      </c>
      <c r="CU53" s="29" t="s">
        <v>107</v>
      </c>
      <c r="CV53">
        <v>98997.085024976303</v>
      </c>
      <c r="CW53">
        <v>35617.263321330101</v>
      </c>
      <c r="CX53">
        <v>6.5831347930427594E-2</v>
      </c>
      <c r="CY53">
        <f t="shared" si="9"/>
        <v>0.58614828904604521</v>
      </c>
      <c r="CZ53">
        <f t="shared" si="10"/>
        <v>0.3937715280295026</v>
      </c>
    </row>
    <row r="54" spans="1:104" x14ac:dyDescent="0.25">
      <c r="A54">
        <v>1</v>
      </c>
      <c r="B54" s="15">
        <v>977</v>
      </c>
      <c r="C54" s="15">
        <v>-68.87246408</v>
      </c>
      <c r="D54" s="15">
        <v>-17.795896039999999</v>
      </c>
      <c r="E54" s="15">
        <v>4179</v>
      </c>
      <c r="F54" s="15">
        <v>1</v>
      </c>
      <c r="G54" s="15">
        <v>0</v>
      </c>
      <c r="H54" s="17">
        <v>3</v>
      </c>
      <c r="I54" s="19">
        <v>0</v>
      </c>
      <c r="J54" s="19">
        <v>0</v>
      </c>
      <c r="K54" s="19">
        <v>1</v>
      </c>
      <c r="L54" s="15">
        <v>0</v>
      </c>
      <c r="M54" s="15">
        <v>0</v>
      </c>
      <c r="N54" s="15">
        <v>1.2032</v>
      </c>
      <c r="O54" s="19">
        <v>915.63116400000001</v>
      </c>
      <c r="P54" s="19">
        <v>256.13406656455038</v>
      </c>
      <c r="Q54" s="20">
        <v>3.574812114144311</v>
      </c>
      <c r="R54" s="21">
        <v>0.04</v>
      </c>
      <c r="S54" s="22">
        <v>5.6000000000000001E-2</v>
      </c>
      <c r="T54" s="22">
        <v>0.94400000000000017</v>
      </c>
      <c r="U54" s="19">
        <v>0</v>
      </c>
      <c r="V54" s="19">
        <v>14.343507727614822</v>
      </c>
      <c r="W54" s="19">
        <v>241.79055883693562</v>
      </c>
      <c r="X54" s="19">
        <v>2393.8084953869634</v>
      </c>
      <c r="Y54" s="19">
        <v>1560</v>
      </c>
      <c r="Z54" s="19">
        <v>3953.8084953869634</v>
      </c>
      <c r="AA54" s="19">
        <v>308.17340267350789</v>
      </c>
      <c r="AB54" s="22">
        <v>1</v>
      </c>
      <c r="AC54" s="22">
        <v>7.3000000000000009E-2</v>
      </c>
      <c r="AD54" s="22">
        <v>0.92700000000000005</v>
      </c>
      <c r="AE54" s="19">
        <v>0</v>
      </c>
      <c r="AF54" s="19">
        <v>22.496658395166079</v>
      </c>
      <c r="AG54" s="19">
        <v>285.67674427834186</v>
      </c>
      <c r="AH54" s="19">
        <v>83115.331283795473</v>
      </c>
      <c r="AI54" s="19">
        <v>1876.992</v>
      </c>
      <c r="AJ54" s="19">
        <v>81371.837567578405</v>
      </c>
      <c r="AK54" s="19">
        <v>78666.594418517299</v>
      </c>
      <c r="AL54" s="23">
        <v>245.88870390196837</v>
      </c>
      <c r="AM54" s="19">
        <v>297.92804001092588</v>
      </c>
      <c r="AN54">
        <v>0.86110933333333339</v>
      </c>
      <c r="AO54">
        <v>0.57048493333333339</v>
      </c>
      <c r="AP54">
        <v>0.19374959999999999</v>
      </c>
      <c r="AQ54">
        <v>1</v>
      </c>
      <c r="AR54">
        <v>0</v>
      </c>
      <c r="AS54">
        <v>2</v>
      </c>
      <c r="AT54">
        <v>1.48</v>
      </c>
      <c r="AU54">
        <v>1</v>
      </c>
      <c r="AV54">
        <v>2</v>
      </c>
      <c r="AW54">
        <v>1.5</v>
      </c>
      <c r="AX54">
        <v>1</v>
      </c>
      <c r="AY54">
        <v>2</v>
      </c>
      <c r="AZ54">
        <v>0.6</v>
      </c>
      <c r="BA54">
        <v>0.3</v>
      </c>
      <c r="BB54">
        <v>0.8</v>
      </c>
      <c r="BC54" s="27">
        <v>0.33754448455347097</v>
      </c>
      <c r="BD54" s="28">
        <v>0.45852668681288078</v>
      </c>
      <c r="BE54" s="28">
        <v>0.27682463147388603</v>
      </c>
      <c r="BF54" s="28">
        <f t="shared" si="0"/>
        <v>0.47595488268383901</v>
      </c>
      <c r="BG54" s="29" t="s">
        <v>106</v>
      </c>
      <c r="BH54">
        <v>0.32959829615347097</v>
      </c>
      <c r="BI54">
        <v>0.28604652481288079</v>
      </c>
      <c r="BJ54">
        <v>0.23988312348188601</v>
      </c>
      <c r="BK54">
        <f t="shared" si="1"/>
        <v>0.43901337469183899</v>
      </c>
      <c r="BL54" t="s">
        <v>106</v>
      </c>
      <c r="BM54" s="27">
        <v>0.34696165615347097</v>
      </c>
      <c r="BN54" s="28">
        <v>0.57609616191288082</v>
      </c>
      <c r="BO54" s="28">
        <v>0.30939597743188602</v>
      </c>
      <c r="BP54" s="28">
        <f t="shared" si="2"/>
        <v>0.50852622864183905</v>
      </c>
      <c r="BQ54" s="29" t="s">
        <v>106</v>
      </c>
      <c r="BR54">
        <v>0.24511700899687899</v>
      </c>
      <c r="BS54">
        <v>0.45852668681288078</v>
      </c>
      <c r="BT54">
        <v>0.219471830067414</v>
      </c>
      <c r="BU54">
        <f t="shared" si="3"/>
        <v>0.41860208127736698</v>
      </c>
      <c r="BV54" t="s">
        <v>106</v>
      </c>
      <c r="BW54" s="27">
        <v>0.237170820596879</v>
      </c>
      <c r="BX54" s="28">
        <v>0.28604652481288079</v>
      </c>
      <c r="BY54" s="28">
        <v>0.18253032207541403</v>
      </c>
      <c r="BZ54" s="28">
        <f t="shared" si="4"/>
        <v>0.38166057328536701</v>
      </c>
      <c r="CA54" s="29" t="s">
        <v>106</v>
      </c>
      <c r="CB54">
        <v>0.25453418059687899</v>
      </c>
      <c r="CC54">
        <v>0.57609616191288082</v>
      </c>
      <c r="CD54">
        <v>0.25204317602541398</v>
      </c>
      <c r="CE54">
        <f t="shared" si="5"/>
        <v>0.45117342723536696</v>
      </c>
      <c r="CF54" t="s">
        <v>106</v>
      </c>
      <c r="CG54" s="27">
        <v>0.12530361475685231</v>
      </c>
      <c r="CH54" s="28">
        <v>0.45852668681288078</v>
      </c>
      <c r="CI54" s="28">
        <v>0.14512560602198729</v>
      </c>
      <c r="CJ54" s="28">
        <f t="shared" si="6"/>
        <v>0.32443386596680529</v>
      </c>
      <c r="CK54" s="29" t="s">
        <v>107</v>
      </c>
      <c r="CL54">
        <v>0.11735742635685228</v>
      </c>
      <c r="CM54">
        <v>0.28604652481288079</v>
      </c>
      <c r="CN54">
        <v>0.10818409802998731</v>
      </c>
      <c r="CO54">
        <f t="shared" si="7"/>
        <v>0.30731434923994028</v>
      </c>
      <c r="CP54" t="s">
        <v>106</v>
      </c>
      <c r="CQ54" s="27">
        <v>0.13472078635685231</v>
      </c>
      <c r="CR54" s="28">
        <v>0.57609616191288082</v>
      </c>
      <c r="CS54" s="28">
        <v>0.17769695197998733</v>
      </c>
      <c r="CT54" s="28">
        <f t="shared" si="8"/>
        <v>0.33385103756680529</v>
      </c>
      <c r="CU54" s="29" t="s">
        <v>107</v>
      </c>
      <c r="CV54">
        <v>102804.00250849</v>
      </c>
      <c r="CW54">
        <v>38521.675334188498</v>
      </c>
      <c r="CX54">
        <v>0.19913025120995298</v>
      </c>
      <c r="CY54">
        <f t="shared" si="9"/>
        <v>0.65765693802283376</v>
      </c>
      <c r="CZ54">
        <f t="shared" si="10"/>
        <v>0.53667473576342395</v>
      </c>
    </row>
    <row r="55" spans="1:104" x14ac:dyDescent="0.25">
      <c r="A55">
        <v>1</v>
      </c>
      <c r="B55" s="15">
        <v>986</v>
      </c>
      <c r="C55" s="15">
        <v>-68.064788359999994</v>
      </c>
      <c r="D55" s="15">
        <v>-18.318673369999999</v>
      </c>
      <c r="E55" s="15">
        <v>3832</v>
      </c>
      <c r="F55" s="15">
        <v>1</v>
      </c>
      <c r="G55" s="15">
        <v>0</v>
      </c>
      <c r="H55" s="17">
        <v>3</v>
      </c>
      <c r="I55" s="19">
        <v>0</v>
      </c>
      <c r="J55" s="19">
        <v>0</v>
      </c>
      <c r="K55" s="19">
        <v>1</v>
      </c>
      <c r="L55" s="15">
        <v>0</v>
      </c>
      <c r="M55" s="15">
        <v>0</v>
      </c>
      <c r="N55" s="15">
        <v>1.2032</v>
      </c>
      <c r="O55" s="19">
        <v>243.441619</v>
      </c>
      <c r="P55" s="19">
        <v>68.099136731989731</v>
      </c>
      <c r="Q55" s="20">
        <v>3.5748121148449554</v>
      </c>
      <c r="R55" s="21">
        <v>0.373</v>
      </c>
      <c r="S55" s="22">
        <v>0.19600000000000001</v>
      </c>
      <c r="T55" s="22">
        <v>0.80500000000000005</v>
      </c>
      <c r="U55" s="19">
        <v>0</v>
      </c>
      <c r="V55" s="19">
        <v>13.347430799469988</v>
      </c>
      <c r="W55" s="19">
        <v>54.819805069251736</v>
      </c>
      <c r="X55" s="19">
        <v>9790.5783616958415</v>
      </c>
      <c r="Y55" s="19">
        <v>1560</v>
      </c>
      <c r="Z55" s="19">
        <v>11350.578361695842</v>
      </c>
      <c r="AA55" s="19">
        <v>81.934992027079517</v>
      </c>
      <c r="AB55" s="22">
        <v>1</v>
      </c>
      <c r="AC55" s="22">
        <v>0.19800000000000001</v>
      </c>
      <c r="AD55" s="22">
        <v>0.80200000000000005</v>
      </c>
      <c r="AE55" s="19">
        <v>0</v>
      </c>
      <c r="AF55" s="19">
        <v>16.223128421361746</v>
      </c>
      <c r="AG55" s="19">
        <v>65.711863605717781</v>
      </c>
      <c r="AH55" s="19">
        <v>33966.509820090898</v>
      </c>
      <c r="AI55" s="19">
        <v>1876.992</v>
      </c>
      <c r="AJ55" s="19">
        <v>34363.928043342603</v>
      </c>
      <c r="AK55" s="19">
        <v>23710.636224550501</v>
      </c>
      <c r="AL55" s="23">
        <v>42.698158730957559</v>
      </c>
      <c r="AM55" s="19">
        <v>56.534014026047345</v>
      </c>
      <c r="AN55">
        <v>0.80718933333333343</v>
      </c>
      <c r="AO55">
        <v>0.53476293333333336</v>
      </c>
      <c r="AP55">
        <v>0.18161759999999999</v>
      </c>
      <c r="AQ55">
        <v>1</v>
      </c>
      <c r="AR55">
        <v>0</v>
      </c>
      <c r="AS55">
        <v>2</v>
      </c>
      <c r="AT55">
        <v>1.48</v>
      </c>
      <c r="AU55">
        <v>1</v>
      </c>
      <c r="AV55">
        <v>2</v>
      </c>
      <c r="AW55">
        <v>1.5</v>
      </c>
      <c r="AX55">
        <v>1</v>
      </c>
      <c r="AY55">
        <v>2</v>
      </c>
      <c r="AZ55">
        <v>0.6</v>
      </c>
      <c r="BA55">
        <v>0.3</v>
      </c>
      <c r="BB55">
        <v>0.8</v>
      </c>
      <c r="BC55" s="27">
        <v>0.36246920913420555</v>
      </c>
      <c r="BD55" s="28">
        <v>0.49225815295053532</v>
      </c>
      <c r="BE55" s="28">
        <v>0.3073533270988863</v>
      </c>
      <c r="BF55" s="28">
        <f t="shared" si="0"/>
        <v>0.6115540761725029</v>
      </c>
      <c r="BG55" s="29" t="s">
        <v>106</v>
      </c>
      <c r="BH55">
        <v>0.35452302073420555</v>
      </c>
      <c r="BI55">
        <v>0.31977799095053527</v>
      </c>
      <c r="BJ55">
        <v>0.27041181910688628</v>
      </c>
      <c r="BK55">
        <f t="shared" si="1"/>
        <v>0.57461256818050288</v>
      </c>
      <c r="BL55" t="s">
        <v>106</v>
      </c>
      <c r="BM55" s="27">
        <v>0.37188638073420555</v>
      </c>
      <c r="BN55" s="28">
        <v>0.60982762805053525</v>
      </c>
      <c r="BO55" s="28">
        <v>0.33992467305688628</v>
      </c>
      <c r="BP55" s="28">
        <f t="shared" si="2"/>
        <v>0.64412542213050283</v>
      </c>
      <c r="BQ55" s="29" t="s">
        <v>106</v>
      </c>
      <c r="BR55">
        <v>0.27582925589225354</v>
      </c>
      <c r="BS55">
        <v>0.49225815295053532</v>
      </c>
      <c r="BT55">
        <v>0.25359178052165426</v>
      </c>
      <c r="BU55">
        <f t="shared" si="3"/>
        <v>0.55779252959527081</v>
      </c>
      <c r="BV55" t="s">
        <v>106</v>
      </c>
      <c r="BW55" s="27">
        <v>0.26788306749225355</v>
      </c>
      <c r="BX55" s="28">
        <v>0.31977799095053527</v>
      </c>
      <c r="BY55" s="28">
        <v>0.2166502725296543</v>
      </c>
      <c r="BZ55" s="28">
        <f t="shared" si="4"/>
        <v>0.5208510216032709</v>
      </c>
      <c r="CA55" s="29" t="s">
        <v>106</v>
      </c>
      <c r="CB55">
        <v>0.28524642749225354</v>
      </c>
      <c r="CC55">
        <v>0.60982762805053525</v>
      </c>
      <c r="CD55">
        <v>0.28616312647965425</v>
      </c>
      <c r="CE55">
        <f t="shared" si="5"/>
        <v>0.5894471765658702</v>
      </c>
      <c r="CF55" t="s">
        <v>107</v>
      </c>
      <c r="CG55" s="27">
        <v>0.16351820539342685</v>
      </c>
      <c r="CH55" s="28">
        <v>0.49225815295053532</v>
      </c>
      <c r="CI55" s="28">
        <v>0.1839008868104276</v>
      </c>
      <c r="CJ55" s="28">
        <f t="shared" si="6"/>
        <v>0.46771895446704348</v>
      </c>
      <c r="CK55" s="29" t="s">
        <v>107</v>
      </c>
      <c r="CL55">
        <v>0.15557201699342685</v>
      </c>
      <c r="CM55">
        <v>0.31977799095053527</v>
      </c>
      <c r="CN55">
        <v>0.14695937881842763</v>
      </c>
      <c r="CO55">
        <f t="shared" si="7"/>
        <v>0.45116012789204424</v>
      </c>
      <c r="CP55" t="s">
        <v>106</v>
      </c>
      <c r="CQ55" s="27">
        <v>0.17293537699342684</v>
      </c>
      <c r="CR55" s="28">
        <v>0.60982762805053525</v>
      </c>
      <c r="CS55" s="28">
        <v>0.21647223276842761</v>
      </c>
      <c r="CT55" s="28">
        <f t="shared" si="8"/>
        <v>0.47713612606704348</v>
      </c>
      <c r="CU55" s="29" t="s">
        <v>107</v>
      </c>
      <c r="CV55">
        <v>54830.548187838598</v>
      </c>
      <c r="CW55">
        <v>10241.874003384901</v>
      </c>
      <c r="CX55">
        <v>0.30420074907361661</v>
      </c>
      <c r="CY55">
        <f t="shared" si="9"/>
        <v>0.79645890202415193</v>
      </c>
      <c r="CZ55">
        <f t="shared" si="10"/>
        <v>0.66666995820782216</v>
      </c>
    </row>
    <row r="56" spans="1:104" x14ac:dyDescent="0.25">
      <c r="A56">
        <v>1</v>
      </c>
      <c r="B56" s="15">
        <v>997</v>
      </c>
      <c r="C56" s="15">
        <v>-67.579260090000005</v>
      </c>
      <c r="D56" s="15">
        <v>-18.897483139999999</v>
      </c>
      <c r="E56" s="15">
        <v>3792</v>
      </c>
      <c r="F56" s="15">
        <v>1</v>
      </c>
      <c r="G56" s="15">
        <v>0</v>
      </c>
      <c r="H56" s="17">
        <v>3</v>
      </c>
      <c r="I56" s="19">
        <v>0</v>
      </c>
      <c r="J56" s="19">
        <v>0</v>
      </c>
      <c r="K56" s="19">
        <v>0</v>
      </c>
      <c r="L56" s="15">
        <v>0</v>
      </c>
      <c r="M56" s="15">
        <v>0</v>
      </c>
      <c r="N56" s="15">
        <v>0</v>
      </c>
      <c r="O56" s="19">
        <v>178.03939299999999</v>
      </c>
      <c r="P56" s="19">
        <v>49.803846290251677</v>
      </c>
      <c r="Q56" s="20">
        <v>3.5748121131529635</v>
      </c>
      <c r="R56" s="21">
        <v>0.16299999999999998</v>
      </c>
      <c r="S56" s="22">
        <v>0.11600000000000001</v>
      </c>
      <c r="T56" s="22">
        <v>0.88400000000000001</v>
      </c>
      <c r="U56" s="19">
        <v>0</v>
      </c>
      <c r="V56" s="19">
        <v>5.777246169669195</v>
      </c>
      <c r="W56" s="19">
        <v>44.026600120582486</v>
      </c>
      <c r="X56" s="19">
        <v>2424.2701506243402</v>
      </c>
      <c r="Y56" s="19">
        <v>0</v>
      </c>
      <c r="Z56" s="19">
        <v>2424.2701506243402</v>
      </c>
      <c r="AA56" s="19">
        <v>59.922606088403221</v>
      </c>
      <c r="AB56" s="22">
        <v>1</v>
      </c>
      <c r="AC56" s="22">
        <v>0.13</v>
      </c>
      <c r="AD56" s="22">
        <v>0.87</v>
      </c>
      <c r="AE56" s="19">
        <v>0</v>
      </c>
      <c r="AF56" s="19">
        <v>7.7899387914924185</v>
      </c>
      <c r="AG56" s="19">
        <v>52.132667296910803</v>
      </c>
      <c r="AH56" s="19">
        <v>20119.332583993651</v>
      </c>
      <c r="AI56" s="19">
        <v>0</v>
      </c>
      <c r="AJ56" s="19">
        <v>19242.938847451602</v>
      </c>
      <c r="AK56" s="19">
        <v>16635.9978904686</v>
      </c>
      <c r="AL56" s="23">
        <v>41.685819344940654</v>
      </c>
      <c r="AM56" s="19">
        <v>51.804579143092198</v>
      </c>
      <c r="AN56">
        <v>0.83235200000000009</v>
      </c>
      <c r="AO56">
        <v>0.55143320000000007</v>
      </c>
      <c r="AP56">
        <v>0.18727920000000001</v>
      </c>
      <c r="AQ56">
        <v>1</v>
      </c>
      <c r="AR56">
        <v>0</v>
      </c>
      <c r="AS56">
        <v>2</v>
      </c>
      <c r="AT56">
        <v>1.48</v>
      </c>
      <c r="AU56">
        <v>1</v>
      </c>
      <c r="AV56">
        <v>2</v>
      </c>
      <c r="AW56">
        <v>1.5</v>
      </c>
      <c r="AX56">
        <v>1</v>
      </c>
      <c r="AY56">
        <v>2</v>
      </c>
      <c r="AZ56">
        <v>0.6</v>
      </c>
      <c r="BA56">
        <v>0.3</v>
      </c>
      <c r="BB56">
        <v>0.8</v>
      </c>
      <c r="BC56" s="27">
        <v>0.37521225999196506</v>
      </c>
      <c r="BD56" s="28">
        <v>0.48629623204472594</v>
      </c>
      <c r="BE56" s="28">
        <v>0.31687623644763102</v>
      </c>
      <c r="BF56" s="28">
        <f t="shared" si="0"/>
        <v>0.68283348182242642</v>
      </c>
      <c r="BG56" s="29" t="s">
        <v>106</v>
      </c>
      <c r="BH56">
        <v>0.36726607159196512</v>
      </c>
      <c r="BI56">
        <v>0.31381607004472589</v>
      </c>
      <c r="BJ56">
        <v>0.279934728455631</v>
      </c>
      <c r="BK56">
        <f t="shared" si="1"/>
        <v>0.64589197383042629</v>
      </c>
      <c r="BL56" t="s">
        <v>106</v>
      </c>
      <c r="BM56" s="27">
        <v>0.38462943159196511</v>
      </c>
      <c r="BN56" s="28">
        <v>0.60386570714472598</v>
      </c>
      <c r="BO56" s="28">
        <v>0.34944758240563106</v>
      </c>
      <c r="BP56" s="28">
        <f t="shared" si="2"/>
        <v>0.71540482778042636</v>
      </c>
      <c r="BQ56" s="29" t="s">
        <v>106</v>
      </c>
      <c r="BR56">
        <v>0.28587146300318111</v>
      </c>
      <c r="BS56">
        <v>0.48629623204472594</v>
      </c>
      <c r="BT56">
        <v>0.261438770950087</v>
      </c>
      <c r="BU56">
        <f t="shared" si="3"/>
        <v>0.6273960163248824</v>
      </c>
      <c r="BV56" t="s">
        <v>106</v>
      </c>
      <c r="BW56" s="27">
        <v>0.27792527460318106</v>
      </c>
      <c r="BX56" s="28">
        <v>0.31381607004472589</v>
      </c>
      <c r="BY56" s="28">
        <v>0.22449726295808697</v>
      </c>
      <c r="BZ56" s="28">
        <f t="shared" si="4"/>
        <v>0.59045450833288227</v>
      </c>
      <c r="CA56" s="29" t="s">
        <v>106</v>
      </c>
      <c r="CB56">
        <v>0.29528863460318105</v>
      </c>
      <c r="CC56">
        <v>0.60386570714472598</v>
      </c>
      <c r="CD56">
        <v>0.29401011690808698</v>
      </c>
      <c r="CE56">
        <f t="shared" si="5"/>
        <v>0.65996736228288233</v>
      </c>
      <c r="CF56" t="s">
        <v>106</v>
      </c>
      <c r="CG56" s="27">
        <v>0.17005931875846103</v>
      </c>
      <c r="CH56" s="28">
        <v>0.48629623204472594</v>
      </c>
      <c r="CI56" s="28">
        <v>0.18957538974956697</v>
      </c>
      <c r="CJ56" s="28">
        <f t="shared" si="6"/>
        <v>0.53601656413325638</v>
      </c>
      <c r="CK56" s="29" t="s">
        <v>107</v>
      </c>
      <c r="CL56">
        <v>0.16211313035846103</v>
      </c>
      <c r="CM56">
        <v>0.31381607004472589</v>
      </c>
      <c r="CN56">
        <v>0.15263388175756698</v>
      </c>
      <c r="CO56">
        <f t="shared" si="7"/>
        <v>0.51859112713236233</v>
      </c>
      <c r="CP56" t="s">
        <v>106</v>
      </c>
      <c r="CQ56" s="27">
        <v>0.17947649035846103</v>
      </c>
      <c r="CR56" s="28">
        <v>0.60386570714472598</v>
      </c>
      <c r="CS56" s="28">
        <v>0.22214673570756699</v>
      </c>
      <c r="CT56" s="28">
        <f t="shared" si="8"/>
        <v>0.54543373573325638</v>
      </c>
      <c r="CU56" s="29" t="s">
        <v>107</v>
      </c>
      <c r="CV56">
        <v>47435.006486798098</v>
      </c>
      <c r="CW56">
        <v>7490.3257610503997</v>
      </c>
      <c r="CX56">
        <v>0.36595724537479535</v>
      </c>
      <c r="CY56">
        <f t="shared" si="9"/>
        <v>0.85225347741952129</v>
      </c>
      <c r="CZ56">
        <f t="shared" si="10"/>
        <v>0.74116950536676041</v>
      </c>
    </row>
    <row r="57" spans="1:104" x14ac:dyDescent="0.25">
      <c r="A57">
        <v>1</v>
      </c>
      <c r="B57" s="15">
        <v>1045</v>
      </c>
      <c r="C57" s="15">
        <v>-63.226140989999998</v>
      </c>
      <c r="D57" s="15">
        <v>-15.60010407</v>
      </c>
      <c r="E57" s="15">
        <v>197</v>
      </c>
      <c r="F57" s="15">
        <v>0</v>
      </c>
      <c r="G57" s="15">
        <v>0</v>
      </c>
      <c r="H57" s="17">
        <v>4</v>
      </c>
      <c r="I57" s="19">
        <v>1</v>
      </c>
      <c r="J57" s="19">
        <v>3</v>
      </c>
      <c r="K57" s="19">
        <v>1</v>
      </c>
      <c r="L57" s="15">
        <v>2</v>
      </c>
      <c r="M57" s="15">
        <v>1.9414993466458099</v>
      </c>
      <c r="N57" s="15">
        <v>1.2032</v>
      </c>
      <c r="O57" s="19">
        <v>1637.9970960000001</v>
      </c>
      <c r="P57" s="19">
        <v>407.78561736754386</v>
      </c>
      <c r="Q57" s="20">
        <v>4.0168093876730486</v>
      </c>
      <c r="R57" s="21">
        <v>0.75900000000000001</v>
      </c>
      <c r="S57" s="22">
        <v>0.15100000000000002</v>
      </c>
      <c r="T57" s="22">
        <v>0.84799999999999986</v>
      </c>
      <c r="U57" s="19">
        <v>0</v>
      </c>
      <c r="V57" s="19">
        <v>61.575628222499134</v>
      </c>
      <c r="W57" s="19">
        <v>345.80220352767714</v>
      </c>
      <c r="X57" s="19">
        <v>73992.217860955498</v>
      </c>
      <c r="Y57" s="19">
        <v>4610</v>
      </c>
      <c r="Z57" s="19">
        <v>78602.217860955498</v>
      </c>
      <c r="AA57" s="19">
        <v>490.63634117991023</v>
      </c>
      <c r="AB57" s="22">
        <v>1</v>
      </c>
      <c r="AC57" s="22">
        <v>0.15200000000000002</v>
      </c>
      <c r="AD57" s="22">
        <v>0.84799999999999998</v>
      </c>
      <c r="AE57" s="19">
        <v>0</v>
      </c>
      <c r="AF57" s="19">
        <v>74.576723859346373</v>
      </c>
      <c r="AG57" s="19">
        <v>416.05961732056386</v>
      </c>
      <c r="AH57" s="19">
        <v>126075.20950953047</v>
      </c>
      <c r="AI57" s="19">
        <v>7798.5650072697208</v>
      </c>
      <c r="AJ57" s="19">
        <v>127061.74634273699</v>
      </c>
      <c r="AK57" s="19">
        <v>46907.0843448905</v>
      </c>
      <c r="AL57" s="23">
        <v>98.276333785578075</v>
      </c>
      <c r="AM57" s="19">
        <v>181.12705759794443</v>
      </c>
      <c r="AN57">
        <v>0.82875733333333335</v>
      </c>
      <c r="AO57">
        <v>0.54905173333333335</v>
      </c>
      <c r="AP57">
        <v>0.18647039999999998</v>
      </c>
      <c r="AQ57">
        <v>1</v>
      </c>
      <c r="AR57">
        <v>0</v>
      </c>
      <c r="AS57">
        <v>2</v>
      </c>
      <c r="AT57">
        <v>1.48</v>
      </c>
      <c r="AU57">
        <v>1</v>
      </c>
      <c r="AV57">
        <v>2</v>
      </c>
      <c r="AW57">
        <v>1.5</v>
      </c>
      <c r="AX57">
        <v>1</v>
      </c>
      <c r="AY57">
        <v>2</v>
      </c>
      <c r="AZ57">
        <v>0.6</v>
      </c>
      <c r="BA57">
        <v>0.3</v>
      </c>
      <c r="BB57">
        <v>0.8</v>
      </c>
      <c r="BC57" s="27">
        <v>0.33379515132184551</v>
      </c>
      <c r="BD57" s="28">
        <v>0.61200896820861217</v>
      </c>
      <c r="BE57" s="28">
        <v>0.30053948438084704</v>
      </c>
      <c r="BF57" s="28">
        <f t="shared" si="0"/>
        <v>0.41479986568908428</v>
      </c>
      <c r="BG57" s="29" t="s">
        <v>106</v>
      </c>
      <c r="BH57">
        <v>0.32661024332184552</v>
      </c>
      <c r="BI57">
        <v>0.43450866410861216</v>
      </c>
      <c r="BJ57">
        <v>0.27477795810484706</v>
      </c>
      <c r="BK57">
        <f t="shared" si="1"/>
        <v>0.3890383394130843</v>
      </c>
      <c r="BL57" t="s">
        <v>106</v>
      </c>
      <c r="BM57" s="27">
        <v>0.3423724833218455</v>
      </c>
      <c r="BN57" s="28">
        <v>0.7304015154086122</v>
      </c>
      <c r="BO57" s="28">
        <v>0.32485116715484708</v>
      </c>
      <c r="BP57" s="28">
        <f t="shared" si="2"/>
        <v>0.43911154846308431</v>
      </c>
      <c r="BQ57" s="29" t="s">
        <v>106</v>
      </c>
      <c r="BR57">
        <v>0.24492838312677351</v>
      </c>
      <c r="BS57">
        <v>0.61200896820861217</v>
      </c>
      <c r="BT57">
        <v>0.23363094082060382</v>
      </c>
      <c r="BU57">
        <f t="shared" si="3"/>
        <v>0.34789132212884105</v>
      </c>
      <c r="BV57" t="s">
        <v>106</v>
      </c>
      <c r="BW57" s="27">
        <v>0.23774347512677349</v>
      </c>
      <c r="BX57" s="28">
        <v>0.43450866410861216</v>
      </c>
      <c r="BY57" s="28">
        <v>0.20786941454460381</v>
      </c>
      <c r="BZ57" s="28">
        <f t="shared" si="4"/>
        <v>0.32212979585284102</v>
      </c>
      <c r="CA57" s="29" t="s">
        <v>106</v>
      </c>
      <c r="CB57">
        <v>0.25350571512677345</v>
      </c>
      <c r="CC57">
        <v>0.7304015154086122</v>
      </c>
      <c r="CD57">
        <v>0.25794262359460379</v>
      </c>
      <c r="CE57">
        <f t="shared" si="5"/>
        <v>0.36776609643501068</v>
      </c>
      <c r="CF57" t="s">
        <v>107</v>
      </c>
      <c r="CG57" s="27">
        <v>0.12973072065168015</v>
      </c>
      <c r="CH57" s="28">
        <v>0.61200896820861217</v>
      </c>
      <c r="CI57" s="28">
        <v>0.14689764361288113</v>
      </c>
      <c r="CJ57" s="28">
        <f t="shared" si="6"/>
        <v>0.24399110195991736</v>
      </c>
      <c r="CK57" s="29" t="s">
        <v>107</v>
      </c>
      <c r="CL57">
        <v>0.12254581265168014</v>
      </c>
      <c r="CM57">
        <v>0.43450866410861216</v>
      </c>
      <c r="CN57">
        <v>0.12113611733688114</v>
      </c>
      <c r="CO57">
        <f t="shared" si="7"/>
        <v>0.23539649864511836</v>
      </c>
      <c r="CP57" t="s">
        <v>106</v>
      </c>
      <c r="CQ57" s="27">
        <v>0.13830805265168014</v>
      </c>
      <c r="CR57" s="28">
        <v>0.7304015154086122</v>
      </c>
      <c r="CS57" s="28">
        <v>0.17120932638688113</v>
      </c>
      <c r="CT57" s="28">
        <f t="shared" si="8"/>
        <v>0.25256843395991735</v>
      </c>
      <c r="CU57" s="29" t="s">
        <v>107</v>
      </c>
      <c r="CV57">
        <v>25712.582037457702</v>
      </c>
      <c r="CW57">
        <v>22640.882189982</v>
      </c>
      <c r="CX57">
        <v>0.11426038130823722</v>
      </c>
      <c r="CY57">
        <f t="shared" si="9"/>
        <v>0.72626934951684941</v>
      </c>
      <c r="CZ57">
        <f t="shared" si="10"/>
        <v>0.44805553263008274</v>
      </c>
    </row>
    <row r="58" spans="1:104" x14ac:dyDescent="0.25">
      <c r="A58">
        <v>1</v>
      </c>
      <c r="B58" s="15">
        <v>1047</v>
      </c>
      <c r="C58" s="15">
        <v>-62.982983529999998</v>
      </c>
      <c r="D58" s="15">
        <v>-18.165827100000001</v>
      </c>
      <c r="E58" s="15">
        <v>368</v>
      </c>
      <c r="F58" s="15">
        <v>0</v>
      </c>
      <c r="G58" s="15">
        <v>0</v>
      </c>
      <c r="H58" s="17">
        <v>2</v>
      </c>
      <c r="I58" s="19">
        <v>0</v>
      </c>
      <c r="J58" s="19">
        <v>0</v>
      </c>
      <c r="K58" s="19">
        <v>0</v>
      </c>
      <c r="L58" s="15">
        <v>0</v>
      </c>
      <c r="M58" s="15">
        <v>0</v>
      </c>
      <c r="N58" s="15">
        <v>0</v>
      </c>
      <c r="O58" s="19">
        <v>3542.6205749999999</v>
      </c>
      <c r="P58" s="19">
        <v>990.99490038985346</v>
      </c>
      <c r="Q58" s="20">
        <v>3.5748121141757108</v>
      </c>
      <c r="R58" s="21">
        <v>0.88700000000000001</v>
      </c>
      <c r="S58" s="22">
        <v>0.28999999999999992</v>
      </c>
      <c r="T58" s="22">
        <v>0.71000000000000008</v>
      </c>
      <c r="U58" s="19">
        <v>1</v>
      </c>
      <c r="V58" s="19">
        <v>287.38852111305744</v>
      </c>
      <c r="W58" s="19">
        <v>703.60637927679602</v>
      </c>
      <c r="X58" s="19">
        <v>332521.62979033962</v>
      </c>
      <c r="Y58" s="19">
        <v>0</v>
      </c>
      <c r="Z58" s="19">
        <v>332521.62979033962</v>
      </c>
      <c r="AA58" s="19">
        <v>1192.3375705083988</v>
      </c>
      <c r="AB58" s="22">
        <v>1</v>
      </c>
      <c r="AC58" s="22">
        <v>0.29099999999999993</v>
      </c>
      <c r="AD58" s="22">
        <v>0.70900000000000007</v>
      </c>
      <c r="AE58" s="19">
        <v>1</v>
      </c>
      <c r="AF58" s="19">
        <v>346.97023301794394</v>
      </c>
      <c r="AG58" s="19">
        <v>845.36733749045482</v>
      </c>
      <c r="AH58" s="19">
        <v>483899.91311760008</v>
      </c>
      <c r="AI58" s="19">
        <v>0</v>
      </c>
      <c r="AJ58" s="19">
        <v>1341225.6868825399</v>
      </c>
      <c r="AK58" s="19">
        <v>352450.24118374399</v>
      </c>
      <c r="AL58" s="23">
        <v>111.98242374405343</v>
      </c>
      <c r="AM58" s="19">
        <v>313.32509386259881</v>
      </c>
      <c r="AN58">
        <v>0.80718933333333343</v>
      </c>
      <c r="AO58">
        <v>0.53476293333333336</v>
      </c>
      <c r="AP58">
        <v>0.18161759999999999</v>
      </c>
      <c r="AQ58">
        <v>1</v>
      </c>
      <c r="AR58">
        <v>0</v>
      </c>
      <c r="AS58">
        <v>2</v>
      </c>
      <c r="AT58">
        <v>1.48</v>
      </c>
      <c r="AU58">
        <v>1</v>
      </c>
      <c r="AV58">
        <v>2</v>
      </c>
      <c r="AW58">
        <v>1.5</v>
      </c>
      <c r="AX58">
        <v>1</v>
      </c>
      <c r="AY58">
        <v>2</v>
      </c>
      <c r="AZ58">
        <v>0.6</v>
      </c>
      <c r="BA58">
        <v>0.3</v>
      </c>
      <c r="BB58">
        <v>0.8</v>
      </c>
      <c r="BC58" s="27">
        <v>0.31881177546722661</v>
      </c>
      <c r="BD58" s="28">
        <v>0.59859680784265223</v>
      </c>
      <c r="BE58" s="28">
        <v>0.28645295811641819</v>
      </c>
      <c r="BF58" s="28">
        <f t="shared" si="0"/>
        <v>0.39695916352510041</v>
      </c>
      <c r="BG58" s="29" t="s">
        <v>106</v>
      </c>
      <c r="BH58">
        <v>0.31162686746722656</v>
      </c>
      <c r="BI58">
        <v>0.42109650374265228</v>
      </c>
      <c r="BJ58">
        <v>0.26069143184041821</v>
      </c>
      <c r="BK58">
        <f t="shared" si="1"/>
        <v>0.37119763724910049</v>
      </c>
      <c r="BL58" t="s">
        <v>106</v>
      </c>
      <c r="BM58" s="27">
        <v>0.32738910746722655</v>
      </c>
      <c r="BN58" s="28">
        <v>0.71698935504265238</v>
      </c>
      <c r="BO58" s="28">
        <v>0.31076464089041822</v>
      </c>
      <c r="BP58" s="28">
        <f t="shared" si="2"/>
        <v>0.4212708462991005</v>
      </c>
      <c r="BQ58" s="29" t="s">
        <v>106</v>
      </c>
      <c r="BR58">
        <v>0.23225772099345854</v>
      </c>
      <c r="BS58">
        <v>0.59859680784265223</v>
      </c>
      <c r="BT58">
        <v>0.22128567633385737</v>
      </c>
      <c r="BU58">
        <f t="shared" si="3"/>
        <v>0.3317918817425396</v>
      </c>
      <c r="BV58" t="s">
        <v>106</v>
      </c>
      <c r="BW58" s="27">
        <v>0.22507281299345855</v>
      </c>
      <c r="BX58" s="28">
        <v>0.42109650374265228</v>
      </c>
      <c r="BY58" s="28">
        <v>0.19552415005785737</v>
      </c>
      <c r="BZ58" s="28">
        <f t="shared" si="4"/>
        <v>0.30603035546653962</v>
      </c>
      <c r="CA58" s="29" t="s">
        <v>106</v>
      </c>
      <c r="CB58">
        <v>0.24083505299345853</v>
      </c>
      <c r="CC58">
        <v>0.71698935504265238</v>
      </c>
      <c r="CD58">
        <v>0.24559735910785735</v>
      </c>
      <c r="CE58">
        <f t="shared" si="5"/>
        <v>0.35134125840214081</v>
      </c>
      <c r="CF58" t="s">
        <v>107</v>
      </c>
      <c r="CG58" s="27">
        <v>0.12005802074968519</v>
      </c>
      <c r="CH58" s="28">
        <v>0.59859680784265223</v>
      </c>
      <c r="CI58" s="28">
        <v>0.13680957031942667</v>
      </c>
      <c r="CJ58" s="28">
        <f t="shared" si="6"/>
        <v>0.23056422615836744</v>
      </c>
      <c r="CK58" s="29" t="s">
        <v>107</v>
      </c>
      <c r="CL58">
        <v>0.1128731127496852</v>
      </c>
      <c r="CM58">
        <v>0.42109650374265228</v>
      </c>
      <c r="CN58">
        <v>0.11104804404342668</v>
      </c>
      <c r="CO58">
        <f t="shared" si="7"/>
        <v>0.22155424945210894</v>
      </c>
      <c r="CP58" t="s">
        <v>106</v>
      </c>
      <c r="CQ58" s="27">
        <v>0.12863535274968521</v>
      </c>
      <c r="CR58" s="28">
        <v>0.71698935504265238</v>
      </c>
      <c r="CS58" s="28">
        <v>0.16112125309342668</v>
      </c>
      <c r="CT58" s="28">
        <f t="shared" si="8"/>
        <v>0.23914155815836746</v>
      </c>
      <c r="CU58" s="29" t="s">
        <v>107</v>
      </c>
      <c r="CV58">
        <v>202338.55288154699</v>
      </c>
      <c r="CW58">
        <v>149042.19631354901</v>
      </c>
      <c r="CX58">
        <v>0.11050620540868225</v>
      </c>
      <c r="CY58">
        <f t="shared" si="9"/>
        <v>0.70910301325133451</v>
      </c>
      <c r="CZ58">
        <f t="shared" si="10"/>
        <v>0.42931798087590889</v>
      </c>
    </row>
    <row r="59" spans="1:104" x14ac:dyDescent="0.25">
      <c r="A59">
        <v>1</v>
      </c>
      <c r="B59" s="15">
        <v>1080</v>
      </c>
      <c r="C59" s="15">
        <v>-67.348256149999997</v>
      </c>
      <c r="D59" s="15">
        <v>-14.508936589999999</v>
      </c>
      <c r="E59" s="15">
        <v>237</v>
      </c>
      <c r="F59" s="15">
        <v>0</v>
      </c>
      <c r="G59" s="15">
        <v>0</v>
      </c>
      <c r="H59" s="17">
        <v>0</v>
      </c>
      <c r="I59" s="19">
        <v>0</v>
      </c>
      <c r="J59" s="19">
        <v>0</v>
      </c>
      <c r="K59" s="19">
        <v>0</v>
      </c>
      <c r="L59" s="15">
        <v>0</v>
      </c>
      <c r="M59" s="15">
        <v>0</v>
      </c>
      <c r="N59" s="15">
        <v>0</v>
      </c>
      <c r="O59" s="19">
        <v>156.238651</v>
      </c>
      <c r="P59" s="19">
        <v>43.705416113758154</v>
      </c>
      <c r="Q59" s="20">
        <v>3.5748121146664289</v>
      </c>
      <c r="R59" s="21">
        <v>0</v>
      </c>
      <c r="S59" s="22">
        <v>0.43200000000000005</v>
      </c>
      <c r="T59" s="22">
        <v>0.56799999999999995</v>
      </c>
      <c r="U59" s="19">
        <v>0</v>
      </c>
      <c r="V59" s="19">
        <v>18.880739761143523</v>
      </c>
      <c r="W59" s="19">
        <v>24.824676352614631</v>
      </c>
      <c r="X59" s="19">
        <v>0</v>
      </c>
      <c r="Y59" s="19">
        <v>0</v>
      </c>
      <c r="Z59" s="19">
        <v>0</v>
      </c>
      <c r="AA59" s="19">
        <v>52.58514413809197</v>
      </c>
      <c r="AB59" s="22">
        <v>1</v>
      </c>
      <c r="AC59" s="22">
        <v>0.44300000000000006</v>
      </c>
      <c r="AD59" s="22">
        <v>0.55699999999999994</v>
      </c>
      <c r="AE59" s="19">
        <v>0</v>
      </c>
      <c r="AF59" s="19">
        <v>23.295218853174745</v>
      </c>
      <c r="AG59" s="19">
        <v>29.289925284917224</v>
      </c>
      <c r="AH59" s="19">
        <v>29902.227229112614</v>
      </c>
      <c r="AI59" s="19">
        <v>0</v>
      </c>
      <c r="AJ59" s="19">
        <v>28599.692726082401</v>
      </c>
      <c r="AK59" s="19">
        <v>28599.692726082401</v>
      </c>
      <c r="AL59" s="23">
        <v>43.705416113758154</v>
      </c>
      <c r="AM59" s="19">
        <v>52.58514413809197</v>
      </c>
      <c r="AN59">
        <v>0.85751466666666676</v>
      </c>
      <c r="AO59">
        <v>0.56810346666666667</v>
      </c>
      <c r="AP59">
        <v>0.1929408</v>
      </c>
      <c r="AQ59">
        <v>1</v>
      </c>
      <c r="AR59">
        <v>0</v>
      </c>
      <c r="AS59">
        <v>2</v>
      </c>
      <c r="AT59">
        <v>1.48</v>
      </c>
      <c r="AU59">
        <v>1</v>
      </c>
      <c r="AV59">
        <v>2</v>
      </c>
      <c r="AW59">
        <v>1.5</v>
      </c>
      <c r="AX59">
        <v>1</v>
      </c>
      <c r="AY59">
        <v>2</v>
      </c>
      <c r="AZ59">
        <v>0.6</v>
      </c>
      <c r="BA59">
        <v>0.3</v>
      </c>
      <c r="BB59">
        <v>0.8</v>
      </c>
      <c r="BC59" s="27">
        <v>0.39003929112153951</v>
      </c>
      <c r="BD59" s="28">
        <v>0.65904540849829785</v>
      </c>
      <c r="BE59" s="28">
        <v>0.35447388565210031</v>
      </c>
      <c r="BF59" s="28">
        <f t="shared" si="0"/>
        <v>0.55308944490156264</v>
      </c>
      <c r="BG59" s="29" t="s">
        <v>106</v>
      </c>
      <c r="BH59">
        <v>0.38285438312153952</v>
      </c>
      <c r="BI59">
        <v>0.48154510439829784</v>
      </c>
      <c r="BJ59">
        <v>0.32871235937610038</v>
      </c>
      <c r="BK59">
        <f t="shared" si="1"/>
        <v>0.52732791862556283</v>
      </c>
      <c r="BL59" t="s">
        <v>106</v>
      </c>
      <c r="BM59" s="27">
        <v>0.3986166231215395</v>
      </c>
      <c r="BN59" s="28">
        <v>0.77743795569829799</v>
      </c>
      <c r="BO59" s="28">
        <v>0.37878556842610034</v>
      </c>
      <c r="BP59" s="28">
        <f t="shared" si="2"/>
        <v>0.57740112767556273</v>
      </c>
      <c r="BQ59" s="29" t="s">
        <v>106</v>
      </c>
      <c r="BR59">
        <v>0.29808890463139548</v>
      </c>
      <c r="BS59">
        <v>0.65904540849829785</v>
      </c>
      <c r="BT59">
        <v>0.28524365972161392</v>
      </c>
      <c r="BU59">
        <f t="shared" si="3"/>
        <v>0.48385921897107631</v>
      </c>
      <c r="BV59" t="s">
        <v>106</v>
      </c>
      <c r="BW59" s="27">
        <v>0.29090399663139543</v>
      </c>
      <c r="BX59" s="28">
        <v>0.48154510439829784</v>
      </c>
      <c r="BY59" s="28">
        <v>0.25948213344561394</v>
      </c>
      <c r="BZ59" s="28">
        <f t="shared" si="4"/>
        <v>0.45809769269507633</v>
      </c>
      <c r="CA59" s="29" t="s">
        <v>106</v>
      </c>
      <c r="CB59">
        <v>0.30666623663139547</v>
      </c>
      <c r="CC59">
        <v>0.77743795569829799</v>
      </c>
      <c r="CD59">
        <v>0.30955534249561389</v>
      </c>
      <c r="CE59">
        <f t="shared" si="5"/>
        <v>0.50528179588085786</v>
      </c>
      <c r="CF59" t="s">
        <v>107</v>
      </c>
      <c r="CG59" s="27">
        <v>0.17889395918120882</v>
      </c>
      <c r="CH59" s="28">
        <v>0.65904540849829785</v>
      </c>
      <c r="CI59" s="28">
        <v>0.19550077425616855</v>
      </c>
      <c r="CJ59" s="28">
        <f t="shared" si="6"/>
        <v>0.37750951843067121</v>
      </c>
      <c r="CK59" s="29" t="s">
        <v>107</v>
      </c>
      <c r="CL59">
        <v>0.1717090511812088</v>
      </c>
      <c r="CM59">
        <v>0.48154510439829784</v>
      </c>
      <c r="CN59">
        <v>0.16973924798016857</v>
      </c>
      <c r="CO59">
        <f t="shared" si="7"/>
        <v>0.36835480722963099</v>
      </c>
      <c r="CP59" t="s">
        <v>106</v>
      </c>
      <c r="CQ59" s="27">
        <v>0.18747129118120881</v>
      </c>
      <c r="CR59" s="28">
        <v>0.77743795569829799</v>
      </c>
      <c r="CS59" s="28">
        <v>0.21981245703016855</v>
      </c>
      <c r="CT59" s="28">
        <f t="shared" si="8"/>
        <v>0.3860868504306712</v>
      </c>
      <c r="CU59" s="29" t="s">
        <v>107</v>
      </c>
      <c r="CV59">
        <v>44673.818498353103</v>
      </c>
      <c r="CW59">
        <v>6573.1430172615001</v>
      </c>
      <c r="CX59">
        <v>0.19861555924946239</v>
      </c>
      <c r="CY59">
        <f t="shared" si="9"/>
        <v>0.85766096774776024</v>
      </c>
      <c r="CZ59">
        <f t="shared" si="10"/>
        <v>0.58865485037100185</v>
      </c>
    </row>
    <row r="60" spans="1:104" x14ac:dyDescent="0.25">
      <c r="A60">
        <v>1</v>
      </c>
      <c r="B60" s="15">
        <v>1085</v>
      </c>
      <c r="C60" s="15">
        <v>-65.549661169999993</v>
      </c>
      <c r="D60" s="15">
        <v>-10.6963808</v>
      </c>
      <c r="E60" s="15">
        <v>127</v>
      </c>
      <c r="F60" s="15">
        <v>0</v>
      </c>
      <c r="G60" s="15">
        <v>0</v>
      </c>
      <c r="H60" s="17">
        <v>2</v>
      </c>
      <c r="I60" s="19">
        <v>0</v>
      </c>
      <c r="J60" s="19">
        <v>0</v>
      </c>
      <c r="K60" s="19">
        <v>0</v>
      </c>
      <c r="L60" s="15">
        <v>0</v>
      </c>
      <c r="M60" s="15">
        <v>0</v>
      </c>
      <c r="N60" s="15">
        <v>0</v>
      </c>
      <c r="O60" s="19">
        <v>218.00742</v>
      </c>
      <c r="P60" s="19">
        <v>60.984301560202709</v>
      </c>
      <c r="Q60" s="20">
        <v>3.5748121143075915</v>
      </c>
      <c r="R60" s="21">
        <v>0.16700000000000001</v>
      </c>
      <c r="S60" s="22">
        <v>0.61799999999999999</v>
      </c>
      <c r="T60" s="22">
        <v>0.38300000000000001</v>
      </c>
      <c r="U60" s="19">
        <v>0</v>
      </c>
      <c r="V60" s="19">
        <v>37.688298364205274</v>
      </c>
      <c r="W60" s="19">
        <v>23.35698749755764</v>
      </c>
      <c r="X60" s="19">
        <v>7197.3612936735708</v>
      </c>
      <c r="Y60" s="19">
        <v>0</v>
      </c>
      <c r="Z60" s="19">
        <v>7197.3612936735708</v>
      </c>
      <c r="AA60" s="19">
        <v>73.374619707845113</v>
      </c>
      <c r="AB60" s="22">
        <v>1</v>
      </c>
      <c r="AC60" s="22">
        <v>0.61899999999999999</v>
      </c>
      <c r="AD60" s="22">
        <v>0.38100000000000001</v>
      </c>
      <c r="AE60" s="19">
        <v>0</v>
      </c>
      <c r="AF60" s="19">
        <v>45.418889599156124</v>
      </c>
      <c r="AG60" s="19">
        <v>27.955730108688989</v>
      </c>
      <c r="AH60" s="19">
        <v>55555.764274658846</v>
      </c>
      <c r="AI60" s="19">
        <v>0</v>
      </c>
      <c r="AJ60" s="19">
        <v>53135.767295104801</v>
      </c>
      <c r="AK60" s="19">
        <v>45760.5364483089</v>
      </c>
      <c r="AL60" s="23">
        <v>50.799923199648852</v>
      </c>
      <c r="AM60" s="19">
        <v>63.190241347291256</v>
      </c>
      <c r="AN60">
        <v>0.8143786666666667</v>
      </c>
      <c r="AO60">
        <v>0.53952586666666669</v>
      </c>
      <c r="AP60">
        <v>0.18323519999999999</v>
      </c>
      <c r="AQ60">
        <v>1</v>
      </c>
      <c r="AR60">
        <v>0</v>
      </c>
      <c r="AS60">
        <v>2</v>
      </c>
      <c r="AT60">
        <v>1.48</v>
      </c>
      <c r="AU60">
        <v>1</v>
      </c>
      <c r="AV60">
        <v>2</v>
      </c>
      <c r="AW60">
        <v>1.5</v>
      </c>
      <c r="AX60">
        <v>1</v>
      </c>
      <c r="AY60">
        <v>2</v>
      </c>
      <c r="AZ60">
        <v>0.6</v>
      </c>
      <c r="BA60">
        <v>0.3</v>
      </c>
      <c r="BB60">
        <v>0.8</v>
      </c>
      <c r="BC60" s="27">
        <v>0.36519411538846075</v>
      </c>
      <c r="BD60" s="28">
        <v>0.64255928474318624</v>
      </c>
      <c r="BE60" s="28">
        <v>0.33221155593372631</v>
      </c>
      <c r="BF60" s="28">
        <f t="shared" si="0"/>
        <v>0.48059979584468454</v>
      </c>
      <c r="BG60" s="29" t="s">
        <v>106</v>
      </c>
      <c r="BH60">
        <v>0.35800920738846076</v>
      </c>
      <c r="BI60">
        <v>0.46505898064318629</v>
      </c>
      <c r="BJ60">
        <v>0.30645002965772633</v>
      </c>
      <c r="BK60">
        <f t="shared" si="1"/>
        <v>0.45483826956868456</v>
      </c>
      <c r="BL60" t="s">
        <v>106</v>
      </c>
      <c r="BM60" s="27">
        <v>0.37377144738846069</v>
      </c>
      <c r="BN60" s="28">
        <v>0.76095183194318627</v>
      </c>
      <c r="BO60" s="28">
        <v>0.35652323870772634</v>
      </c>
      <c r="BP60" s="28">
        <f t="shared" si="2"/>
        <v>0.50491147861868457</v>
      </c>
      <c r="BQ60" s="29" t="s">
        <v>106</v>
      </c>
      <c r="BR60">
        <v>0.27786915634092468</v>
      </c>
      <c r="BS60">
        <v>0.64255928474318624</v>
      </c>
      <c r="BT60">
        <v>0.26646385355860475</v>
      </c>
      <c r="BU60">
        <f t="shared" si="3"/>
        <v>0.41485209346956298</v>
      </c>
      <c r="BV60" t="s">
        <v>106</v>
      </c>
      <c r="BW60" s="27">
        <v>0.27068424834092469</v>
      </c>
      <c r="BX60" s="28">
        <v>0.46505898064318629</v>
      </c>
      <c r="BY60" s="28">
        <v>0.24070232728260471</v>
      </c>
      <c r="BZ60" s="28">
        <f t="shared" si="4"/>
        <v>0.38909056719356294</v>
      </c>
      <c r="CA60" s="29" t="s">
        <v>106</v>
      </c>
      <c r="CB60">
        <v>0.28644648834092468</v>
      </c>
      <c r="CC60">
        <v>0.76095183194318627</v>
      </c>
      <c r="CD60">
        <v>0.29077553633260472</v>
      </c>
      <c r="CE60">
        <f t="shared" si="5"/>
        <v>0.43483472825188291</v>
      </c>
      <c r="CF60" t="s">
        <v>107</v>
      </c>
      <c r="CG60" s="27">
        <v>0.16467013535337804</v>
      </c>
      <c r="CH60" s="28">
        <v>0.64255928474318624</v>
      </c>
      <c r="CI60" s="28">
        <v>0.18123535047974337</v>
      </c>
      <c r="CJ60" s="28">
        <f t="shared" si="6"/>
        <v>0.31305837526433627</v>
      </c>
      <c r="CK60" s="29" t="s">
        <v>107</v>
      </c>
      <c r="CL60">
        <v>0.15748522735337803</v>
      </c>
      <c r="CM60">
        <v>0.46505898064318629</v>
      </c>
      <c r="CN60">
        <v>0.15547382420374337</v>
      </c>
      <c r="CO60">
        <f t="shared" si="7"/>
        <v>0.30386206411470162</v>
      </c>
      <c r="CP60" t="s">
        <v>106</v>
      </c>
      <c r="CQ60" s="27">
        <v>0.17324746735337804</v>
      </c>
      <c r="CR60" s="28">
        <v>0.76095183194318627</v>
      </c>
      <c r="CS60" s="28">
        <v>0.20554703325374335</v>
      </c>
      <c r="CT60" s="28">
        <f t="shared" si="8"/>
        <v>0.32163570726433627</v>
      </c>
      <c r="CU60" s="29" t="s">
        <v>107</v>
      </c>
      <c r="CV60">
        <v>52089.171819363997</v>
      </c>
      <c r="CW60">
        <v>9171.8274634806403</v>
      </c>
      <c r="CX60">
        <v>0.14838823991095823</v>
      </c>
      <c r="CY60">
        <f t="shared" si="9"/>
        <v>0.79094752465414442</v>
      </c>
      <c r="CZ60">
        <f t="shared" si="10"/>
        <v>0.51358235529941898</v>
      </c>
    </row>
    <row r="61" spans="1:104" x14ac:dyDescent="0.25">
      <c r="A61">
        <v>1</v>
      </c>
      <c r="B61" s="15">
        <v>1087</v>
      </c>
      <c r="C61" s="15">
        <v>-65.040865260000004</v>
      </c>
      <c r="D61" s="15">
        <v>-15.715652970000001</v>
      </c>
      <c r="E61" s="15">
        <v>168</v>
      </c>
      <c r="F61" s="15">
        <v>0</v>
      </c>
      <c r="G61" s="15">
        <v>0</v>
      </c>
      <c r="H61" s="17">
        <v>3</v>
      </c>
      <c r="I61" s="19">
        <v>0</v>
      </c>
      <c r="J61" s="19">
        <v>0</v>
      </c>
      <c r="K61" s="19">
        <v>1</v>
      </c>
      <c r="L61" s="15">
        <v>0</v>
      </c>
      <c r="M61" s="15">
        <v>0</v>
      </c>
      <c r="N61" s="15">
        <v>1.2032</v>
      </c>
      <c r="O61" s="19">
        <v>199.840135</v>
      </c>
      <c r="P61" s="19">
        <v>55.902276437497704</v>
      </c>
      <c r="Q61" s="20">
        <v>3.5748121138400144</v>
      </c>
      <c r="R61" s="21">
        <v>0.127</v>
      </c>
      <c r="S61" s="22">
        <v>0.184</v>
      </c>
      <c r="T61" s="22">
        <v>0.81599999999999984</v>
      </c>
      <c r="U61" s="19">
        <v>0</v>
      </c>
      <c r="V61" s="19">
        <v>10.286018864499578</v>
      </c>
      <c r="W61" s="19">
        <v>45.616257572998116</v>
      </c>
      <c r="X61" s="19">
        <v>1932.3945616527121</v>
      </c>
      <c r="Y61" s="19">
        <v>1560</v>
      </c>
      <c r="Z61" s="19">
        <v>3492.3945616527121</v>
      </c>
      <c r="AA61" s="19">
        <v>67.260068067961981</v>
      </c>
      <c r="AB61" s="22">
        <v>1</v>
      </c>
      <c r="AC61" s="22">
        <v>0.21</v>
      </c>
      <c r="AD61" s="22">
        <v>0.79</v>
      </c>
      <c r="AE61" s="19">
        <v>0</v>
      </c>
      <c r="AF61" s="19">
        <v>14.124614294272016</v>
      </c>
      <c r="AG61" s="19">
        <v>53.135453773689967</v>
      </c>
      <c r="AH61" s="19">
        <v>21461.658641445229</v>
      </c>
      <c r="AI61" s="19">
        <v>1876.992</v>
      </c>
      <c r="AJ61" s="19">
        <v>22403.785470384599</v>
      </c>
      <c r="AK61" s="19">
        <v>20038.969676275901</v>
      </c>
      <c r="AL61" s="23">
        <v>48.802687329935495</v>
      </c>
      <c r="AM61" s="19">
        <v>60.160478960399772</v>
      </c>
      <c r="AN61">
        <v>0.82875733333333335</v>
      </c>
      <c r="AO61">
        <v>0.54905173333333335</v>
      </c>
      <c r="AP61">
        <v>0.18647039999999998</v>
      </c>
      <c r="AQ61">
        <v>1</v>
      </c>
      <c r="AR61">
        <v>0</v>
      </c>
      <c r="AS61">
        <v>2</v>
      </c>
      <c r="AT61">
        <v>1.48</v>
      </c>
      <c r="AU61">
        <v>1</v>
      </c>
      <c r="AV61">
        <v>2</v>
      </c>
      <c r="AW61">
        <v>1.5</v>
      </c>
      <c r="AX61">
        <v>1</v>
      </c>
      <c r="AY61">
        <v>2</v>
      </c>
      <c r="AZ61">
        <v>0.6</v>
      </c>
      <c r="BA61">
        <v>0.3</v>
      </c>
      <c r="BB61">
        <v>0.8</v>
      </c>
      <c r="BC61" s="27">
        <v>0.37254432206029797</v>
      </c>
      <c r="BD61" s="28">
        <v>0.64676012539679706</v>
      </c>
      <c r="BE61" s="28">
        <v>0.33864640332665757</v>
      </c>
      <c r="BF61" s="28">
        <f t="shared" si="0"/>
        <v>0.66189418093364982</v>
      </c>
      <c r="BG61" s="29" t="s">
        <v>106</v>
      </c>
      <c r="BH61">
        <v>0.36535941406029793</v>
      </c>
      <c r="BI61">
        <v>0.46925982129679705</v>
      </c>
      <c r="BJ61">
        <v>0.31288487705065765</v>
      </c>
      <c r="BK61">
        <f t="shared" si="1"/>
        <v>0.63613265465764979</v>
      </c>
      <c r="BL61" t="s">
        <v>106</v>
      </c>
      <c r="BM61" s="27">
        <v>0.38112165406029797</v>
      </c>
      <c r="BN61" s="28">
        <v>0.76515267259679709</v>
      </c>
      <c r="BO61" s="28">
        <v>0.36295808610065761</v>
      </c>
      <c r="BP61" s="28">
        <f t="shared" si="2"/>
        <v>0.6862058637076498</v>
      </c>
      <c r="BQ61" s="29" t="s">
        <v>106</v>
      </c>
      <c r="BR61">
        <v>0.28367755386522597</v>
      </c>
      <c r="BS61">
        <v>0.64676012539679706</v>
      </c>
      <c r="BT61">
        <v>0.2717378597664144</v>
      </c>
      <c r="BU61">
        <f t="shared" si="3"/>
        <v>0.5949856373734066</v>
      </c>
      <c r="BV61" t="s">
        <v>106</v>
      </c>
      <c r="BW61" s="27">
        <v>0.27649264586522593</v>
      </c>
      <c r="BX61" s="28">
        <v>0.46925982129679705</v>
      </c>
      <c r="BY61" s="28">
        <v>0.24597633349041437</v>
      </c>
      <c r="BZ61" s="28">
        <f t="shared" si="4"/>
        <v>0.56922411109740656</v>
      </c>
      <c r="CA61" s="29" t="s">
        <v>106</v>
      </c>
      <c r="CB61">
        <v>0.29225488586522597</v>
      </c>
      <c r="CC61">
        <v>0.76515267259679709</v>
      </c>
      <c r="CD61">
        <v>0.29604954254041438</v>
      </c>
      <c r="CE61">
        <f t="shared" si="5"/>
        <v>0.61550266347221816</v>
      </c>
      <c r="CF61" t="s">
        <v>107</v>
      </c>
      <c r="CG61" s="27">
        <v>0.16847989139013264</v>
      </c>
      <c r="CH61" s="28">
        <v>0.64676012539679706</v>
      </c>
      <c r="CI61" s="28">
        <v>0.18500456255869169</v>
      </c>
      <c r="CJ61" s="28">
        <f t="shared" si="6"/>
        <v>0.49172766899712483</v>
      </c>
      <c r="CK61" s="29" t="s">
        <v>107</v>
      </c>
      <c r="CL61">
        <v>0.16129498339013262</v>
      </c>
      <c r="CM61">
        <v>0.46925982129679705</v>
      </c>
      <c r="CN61">
        <v>0.15924303628269168</v>
      </c>
      <c r="CO61">
        <f t="shared" si="7"/>
        <v>0.48249081388968384</v>
      </c>
      <c r="CP61" t="s">
        <v>106</v>
      </c>
      <c r="CQ61" s="27">
        <v>0.17705722339013263</v>
      </c>
      <c r="CR61" s="28">
        <v>0.76515267259679709</v>
      </c>
      <c r="CS61" s="28">
        <v>0.20931624533269166</v>
      </c>
      <c r="CT61" s="28">
        <f t="shared" si="8"/>
        <v>0.50030500099712483</v>
      </c>
      <c r="CU61" s="29" t="s">
        <v>107</v>
      </c>
      <c r="CV61">
        <v>50031.713003577403</v>
      </c>
      <c r="CW61">
        <v>8407.5085084952498</v>
      </c>
      <c r="CX61">
        <v>0.32324777760699219</v>
      </c>
      <c r="CY61">
        <f t="shared" si="9"/>
        <v>0.97000790300378925</v>
      </c>
      <c r="CZ61">
        <f t="shared" si="10"/>
        <v>0.69579209966729016</v>
      </c>
    </row>
    <row r="62" spans="1:104" x14ac:dyDescent="0.25">
      <c r="A62">
        <v>1</v>
      </c>
      <c r="B62" s="15">
        <v>1092</v>
      </c>
      <c r="C62" s="15">
        <v>-64.671460210000006</v>
      </c>
      <c r="D62" s="15">
        <v>-13.041213190000001</v>
      </c>
      <c r="E62" s="15">
        <v>140</v>
      </c>
      <c r="F62" s="15">
        <v>0</v>
      </c>
      <c r="G62" s="15">
        <v>0</v>
      </c>
      <c r="H62" s="17">
        <v>4</v>
      </c>
      <c r="I62" s="19">
        <v>1</v>
      </c>
      <c r="J62" s="19">
        <v>2</v>
      </c>
      <c r="K62" s="19">
        <v>1</v>
      </c>
      <c r="L62" s="15">
        <v>2</v>
      </c>
      <c r="M62" s="15">
        <v>1.9414993466458099</v>
      </c>
      <c r="N62" s="15">
        <v>1.2032</v>
      </c>
      <c r="O62" s="19">
        <v>3128.5346</v>
      </c>
      <c r="P62" s="19">
        <v>778.8606073586659</v>
      </c>
      <c r="Q62" s="20">
        <v>4.0168093885371032</v>
      </c>
      <c r="R62" s="21">
        <v>0.98</v>
      </c>
      <c r="S62" s="22">
        <v>0.36399999999999999</v>
      </c>
      <c r="T62" s="22">
        <v>0.63600000000000001</v>
      </c>
      <c r="U62" s="19">
        <v>1</v>
      </c>
      <c r="V62" s="19">
        <v>283.50526107855438</v>
      </c>
      <c r="W62" s="19">
        <v>495.35534628011152</v>
      </c>
      <c r="X62" s="19">
        <v>345281.92979145166</v>
      </c>
      <c r="Y62" s="19">
        <v>110755</v>
      </c>
      <c r="Z62" s="19">
        <v>456036.92979145166</v>
      </c>
      <c r="AA62" s="19">
        <v>937.10347431284697</v>
      </c>
      <c r="AB62" s="22">
        <v>1</v>
      </c>
      <c r="AC62" s="22">
        <v>0.36599999999999999</v>
      </c>
      <c r="AD62" s="22">
        <v>0.63400000000000001</v>
      </c>
      <c r="AE62" s="19">
        <v>1</v>
      </c>
      <c r="AF62" s="19">
        <v>342.97987159850197</v>
      </c>
      <c r="AG62" s="19">
        <v>594.123602714345</v>
      </c>
      <c r="AH62" s="19">
        <v>455593.11421430524</v>
      </c>
      <c r="AI62" s="19">
        <v>199707.35719812289</v>
      </c>
      <c r="AJ62" s="19">
        <v>1375935.0853015301</v>
      </c>
      <c r="AK62" s="19">
        <v>255217.43522866699</v>
      </c>
      <c r="AL62" s="23">
        <v>15.577212147173332</v>
      </c>
      <c r="AM62" s="19">
        <v>173.82007910135439</v>
      </c>
      <c r="AN62">
        <v>0.82516266666666671</v>
      </c>
      <c r="AO62">
        <v>0.54667026666666674</v>
      </c>
      <c r="AP62">
        <v>0.18566159999999998</v>
      </c>
      <c r="AQ62">
        <v>1</v>
      </c>
      <c r="AR62">
        <v>0</v>
      </c>
      <c r="AS62">
        <v>2</v>
      </c>
      <c r="AT62">
        <v>1.48</v>
      </c>
      <c r="AU62">
        <v>1</v>
      </c>
      <c r="AV62">
        <v>2</v>
      </c>
      <c r="AW62">
        <v>1.5</v>
      </c>
      <c r="AX62">
        <v>1</v>
      </c>
      <c r="AY62">
        <v>2</v>
      </c>
      <c r="AZ62">
        <v>0.6</v>
      </c>
      <c r="BA62">
        <v>0.3</v>
      </c>
      <c r="BB62">
        <v>0.8</v>
      </c>
      <c r="BC62" s="27">
        <v>0.33346318456322799</v>
      </c>
      <c r="BD62" s="28">
        <v>0.60823994844166029</v>
      </c>
      <c r="BE62" s="28">
        <v>0.29979234914204905</v>
      </c>
      <c r="BF62" s="28">
        <f t="shared" si="0"/>
        <v>0.3165418498727065</v>
      </c>
      <c r="BG62" s="29" t="s">
        <v>106</v>
      </c>
      <c r="BH62">
        <v>0.32627827656322794</v>
      </c>
      <c r="BI62">
        <v>0.43073964434166029</v>
      </c>
      <c r="BJ62">
        <v>0.27403082286604907</v>
      </c>
      <c r="BK62">
        <f t="shared" si="1"/>
        <v>0.29078032359670652</v>
      </c>
      <c r="BL62" t="s">
        <v>106</v>
      </c>
      <c r="BM62" s="27">
        <v>0.34204051656322798</v>
      </c>
      <c r="BN62" s="28">
        <v>0.72663249564166033</v>
      </c>
      <c r="BO62" s="28">
        <v>0.32410403191604903</v>
      </c>
      <c r="BP62" s="28">
        <f t="shared" si="2"/>
        <v>0.34085353264670648</v>
      </c>
      <c r="BQ62" s="29" t="s">
        <v>106</v>
      </c>
      <c r="BR62">
        <v>0.24498186865503996</v>
      </c>
      <c r="BS62">
        <v>0.60823994844166029</v>
      </c>
      <c r="BT62">
        <v>0.23317401587808625</v>
      </c>
      <c r="BU62">
        <f t="shared" si="3"/>
        <v>0.24992351660874371</v>
      </c>
      <c r="BV62" t="s">
        <v>106</v>
      </c>
      <c r="BW62" s="27">
        <v>0.23779696065503994</v>
      </c>
      <c r="BX62" s="28">
        <v>0.43073964434166029</v>
      </c>
      <c r="BY62" s="28">
        <v>0.20741248960208625</v>
      </c>
      <c r="BZ62" s="28">
        <f t="shared" si="4"/>
        <v>0.2241619903327437</v>
      </c>
      <c r="CA62" s="29" t="s">
        <v>106</v>
      </c>
      <c r="CB62">
        <v>0.2535592006550399</v>
      </c>
      <c r="CC62">
        <v>0.72663249564166033</v>
      </c>
      <c r="CD62">
        <v>0.25748569865208626</v>
      </c>
      <c r="CE62">
        <f t="shared" si="5"/>
        <v>0.27030870138569735</v>
      </c>
      <c r="CF62" t="s">
        <v>107</v>
      </c>
      <c r="CG62" s="27">
        <v>0.13028386655183327</v>
      </c>
      <c r="CH62" s="28">
        <v>0.60823994844166029</v>
      </c>
      <c r="CI62" s="28">
        <v>0.14681691720257886</v>
      </c>
      <c r="CJ62" s="28">
        <f t="shared" si="6"/>
        <v>0.14703336728249072</v>
      </c>
      <c r="CK62" s="29" t="s">
        <v>107</v>
      </c>
      <c r="CL62">
        <v>0.12309895855183325</v>
      </c>
      <c r="CM62">
        <v>0.43073964434166029</v>
      </c>
      <c r="CN62">
        <v>0.12105539092657887</v>
      </c>
      <c r="CO62">
        <f t="shared" si="7"/>
        <v>0.13780489165723631</v>
      </c>
      <c r="CP62" t="s">
        <v>106</v>
      </c>
      <c r="CQ62" s="27">
        <v>0.13886119855183326</v>
      </c>
      <c r="CR62" s="28">
        <v>0.72663249564166033</v>
      </c>
      <c r="CS62" s="28">
        <v>0.17112859997657887</v>
      </c>
      <c r="CT62" s="28">
        <f t="shared" si="8"/>
        <v>0.15561069928249072</v>
      </c>
      <c r="CU62" s="29" t="s">
        <v>107</v>
      </c>
      <c r="CV62">
        <v>16838.587387080999</v>
      </c>
      <c r="CW62">
        <v>21727.509877908298</v>
      </c>
      <c r="CX62">
        <v>1.6749500730657452E-2</v>
      </c>
      <c r="CY62">
        <f t="shared" si="9"/>
        <v>0.6249894491723178</v>
      </c>
      <c r="CZ62">
        <f t="shared" si="10"/>
        <v>0.35021268529388544</v>
      </c>
    </row>
    <row r="63" spans="1:104" x14ac:dyDescent="0.25">
      <c r="A63">
        <v>1</v>
      </c>
      <c r="B63" s="15">
        <v>1134</v>
      </c>
      <c r="C63" s="15">
        <v>-68.936461510000001</v>
      </c>
      <c r="D63" s="15">
        <v>-15.67503554</v>
      </c>
      <c r="E63" s="15">
        <v>4209</v>
      </c>
      <c r="F63" s="15">
        <v>1</v>
      </c>
      <c r="G63" s="15">
        <v>0</v>
      </c>
      <c r="H63" s="17">
        <v>0</v>
      </c>
      <c r="I63" s="19">
        <v>1</v>
      </c>
      <c r="J63" s="19">
        <v>5</v>
      </c>
      <c r="K63" s="19">
        <v>1</v>
      </c>
      <c r="L63" s="15">
        <v>0</v>
      </c>
      <c r="M63" s="15">
        <v>1.9414993466458099</v>
      </c>
      <c r="N63" s="15">
        <v>1.2032</v>
      </c>
      <c r="O63" s="19">
        <v>221.64087699999999</v>
      </c>
      <c r="P63" s="19">
        <v>62.000706584743718</v>
      </c>
      <c r="Q63" s="20">
        <v>3.574812114391908</v>
      </c>
      <c r="R63" s="21">
        <v>0</v>
      </c>
      <c r="S63" s="22">
        <v>0.14199999999999999</v>
      </c>
      <c r="T63" s="22">
        <v>0.85899999999999999</v>
      </c>
      <c r="U63" s="19">
        <v>0</v>
      </c>
      <c r="V63" s="19">
        <v>8.8041003350336062</v>
      </c>
      <c r="W63" s="19">
        <v>53.258606956294855</v>
      </c>
      <c r="X63" s="19">
        <v>0</v>
      </c>
      <c r="Y63" s="19">
        <v>2507.1749999999997</v>
      </c>
      <c r="Z63" s="19">
        <v>2507.1749999999997</v>
      </c>
      <c r="AA63" s="19">
        <v>74.597530047520749</v>
      </c>
      <c r="AB63" s="22">
        <v>1</v>
      </c>
      <c r="AC63" s="22">
        <v>0.15</v>
      </c>
      <c r="AD63" s="22">
        <v>0.85</v>
      </c>
      <c r="AE63" s="19">
        <v>0</v>
      </c>
      <c r="AF63" s="19">
        <v>11.189629507128112</v>
      </c>
      <c r="AG63" s="19">
        <v>63.407900540392632</v>
      </c>
      <c r="AH63" s="19">
        <v>26775.403356251692</v>
      </c>
      <c r="AI63" s="19">
        <v>3715.9316436592444</v>
      </c>
      <c r="AJ63" s="19">
        <v>32087.418062568599</v>
      </c>
      <c r="AK63" s="19">
        <v>32087.418062568599</v>
      </c>
      <c r="AL63" s="23">
        <v>62.000706584743718</v>
      </c>
      <c r="AM63" s="19">
        <v>74.597530047520749</v>
      </c>
      <c r="AN63">
        <v>0.81078400000000006</v>
      </c>
      <c r="AO63">
        <v>0.53714440000000008</v>
      </c>
      <c r="AP63">
        <v>0.18242639999999999</v>
      </c>
      <c r="AQ63">
        <v>1</v>
      </c>
      <c r="AR63">
        <v>0</v>
      </c>
      <c r="AS63">
        <v>2</v>
      </c>
      <c r="AT63">
        <v>1.48</v>
      </c>
      <c r="AU63">
        <v>1</v>
      </c>
      <c r="AV63">
        <v>2</v>
      </c>
      <c r="AW63">
        <v>1.5</v>
      </c>
      <c r="AX63">
        <v>1</v>
      </c>
      <c r="AY63">
        <v>2</v>
      </c>
      <c r="AZ63">
        <v>0.6</v>
      </c>
      <c r="BA63">
        <v>0.3</v>
      </c>
      <c r="BB63">
        <v>0.8</v>
      </c>
      <c r="BC63" s="27">
        <v>0.35103865228307796</v>
      </c>
      <c r="BD63" s="28">
        <v>0.54722369673941185</v>
      </c>
      <c r="BE63" s="28">
        <v>0.29630215275292282</v>
      </c>
      <c r="BF63" s="28">
        <f t="shared" si="0"/>
        <v>0.50983521734365977</v>
      </c>
      <c r="BG63" s="29" t="s">
        <v>106</v>
      </c>
      <c r="BH63">
        <v>0.34309246388307796</v>
      </c>
      <c r="BI63">
        <v>0.37474353473941185</v>
      </c>
      <c r="BJ63">
        <v>0.2593606447609228</v>
      </c>
      <c r="BK63">
        <f t="shared" si="1"/>
        <v>0.47289370935165975</v>
      </c>
      <c r="BL63" t="s">
        <v>106</v>
      </c>
      <c r="BM63" s="27">
        <v>0.36045582388307795</v>
      </c>
      <c r="BN63" s="28">
        <v>0.66479317183941189</v>
      </c>
      <c r="BO63" s="28">
        <v>0.32887349871092281</v>
      </c>
      <c r="BP63" s="28">
        <f t="shared" si="2"/>
        <v>0.54240656330165982</v>
      </c>
      <c r="BQ63" s="29" t="s">
        <v>106</v>
      </c>
      <c r="BR63">
        <v>0.26401286422015002</v>
      </c>
      <c r="BS63">
        <v>0.54722369673941185</v>
      </c>
      <c r="BT63">
        <v>0.2423011891870748</v>
      </c>
      <c r="BU63">
        <f t="shared" si="3"/>
        <v>0.45583425377781178</v>
      </c>
      <c r="BV63" t="s">
        <v>106</v>
      </c>
      <c r="BW63" s="27">
        <v>0.25606667582014997</v>
      </c>
      <c r="BX63" s="28">
        <v>0.37474353473941185</v>
      </c>
      <c r="BY63" s="28">
        <v>0.20535968119507481</v>
      </c>
      <c r="BZ63" s="28">
        <f t="shared" si="4"/>
        <v>0.41889274578581182</v>
      </c>
      <c r="CA63" s="29" t="s">
        <v>106</v>
      </c>
      <c r="CB63">
        <v>0.27343003582014996</v>
      </c>
      <c r="CC63">
        <v>0.66479317183941189</v>
      </c>
      <c r="CD63">
        <v>0.27487253514507481</v>
      </c>
      <c r="CE63">
        <f t="shared" si="5"/>
        <v>0.48696310041088697</v>
      </c>
      <c r="CF63" t="s">
        <v>107</v>
      </c>
      <c r="CG63" s="27">
        <v>0.15120165747190994</v>
      </c>
      <c r="CH63" s="28">
        <v>0.54722369673941185</v>
      </c>
      <c r="CI63" s="28">
        <v>0.17229994012023478</v>
      </c>
      <c r="CJ63" s="28">
        <f t="shared" si="6"/>
        <v>0.3647347220626469</v>
      </c>
      <c r="CK63" s="29" t="s">
        <v>107</v>
      </c>
      <c r="CL63">
        <v>0.14325546907190995</v>
      </c>
      <c r="CM63">
        <v>0.37474353473941185</v>
      </c>
      <c r="CN63">
        <v>0.13535843212823478</v>
      </c>
      <c r="CO63">
        <f t="shared" si="7"/>
        <v>0.34889149671897179</v>
      </c>
      <c r="CP63" t="s">
        <v>106</v>
      </c>
      <c r="CQ63" s="27">
        <v>0.16061882907190994</v>
      </c>
      <c r="CR63" s="28">
        <v>0.66479317183941189</v>
      </c>
      <c r="CS63" s="28">
        <v>0.20487128607823479</v>
      </c>
      <c r="CT63" s="28">
        <f t="shared" si="8"/>
        <v>0.37415189366264689</v>
      </c>
      <c r="CU63" s="29" t="s">
        <v>107</v>
      </c>
      <c r="CV63">
        <v>52490.2401765264</v>
      </c>
      <c r="CW63">
        <v>9324.6912559400898</v>
      </c>
      <c r="CX63">
        <v>0.21353306459073698</v>
      </c>
      <c r="CY63">
        <f t="shared" si="9"/>
        <v>0.7607567613301488</v>
      </c>
      <c r="CZ63">
        <f t="shared" si="10"/>
        <v>0.56457171687381491</v>
      </c>
    </row>
    <row r="64" spans="1:104" x14ac:dyDescent="0.25">
      <c r="A64">
        <v>1</v>
      </c>
      <c r="B64" s="15">
        <v>1135</v>
      </c>
      <c r="C64" s="15">
        <v>-68.978835239999995</v>
      </c>
      <c r="D64" s="15">
        <v>-15.435003699999999</v>
      </c>
      <c r="E64" s="15">
        <v>3070</v>
      </c>
      <c r="F64" s="15">
        <v>1</v>
      </c>
      <c r="G64" s="15">
        <v>0</v>
      </c>
      <c r="H64" s="17">
        <v>2</v>
      </c>
      <c r="I64" s="19">
        <v>0</v>
      </c>
      <c r="J64" s="19">
        <v>0</v>
      </c>
      <c r="K64" s="19">
        <v>1</v>
      </c>
      <c r="L64" s="15">
        <v>0</v>
      </c>
      <c r="M64" s="15">
        <v>0</v>
      </c>
      <c r="N64" s="15">
        <v>1.2032</v>
      </c>
      <c r="O64" s="19">
        <v>225.27433399999899</v>
      </c>
      <c r="P64" s="19">
        <v>63.017111609284719</v>
      </c>
      <c r="Q64" s="20">
        <v>3.5748121144734895</v>
      </c>
      <c r="R64" s="21">
        <v>6.5000000000000002E-2</v>
      </c>
      <c r="S64" s="22">
        <v>9.0999999999999998E-2</v>
      </c>
      <c r="T64" s="22">
        <v>0.91</v>
      </c>
      <c r="U64" s="19">
        <v>0</v>
      </c>
      <c r="V64" s="19">
        <v>5.7345571564449092</v>
      </c>
      <c r="W64" s="19">
        <v>57.345571564449095</v>
      </c>
      <c r="X64" s="19">
        <v>1113.0201984943924</v>
      </c>
      <c r="Y64" s="19">
        <v>1560</v>
      </c>
      <c r="Z64" s="19">
        <v>2673.0201984943924</v>
      </c>
      <c r="AA64" s="19">
        <v>75.820440357948868</v>
      </c>
      <c r="AB64" s="22">
        <v>1</v>
      </c>
      <c r="AC64" s="22">
        <v>0.109</v>
      </c>
      <c r="AD64" s="22">
        <v>0.89100000000000001</v>
      </c>
      <c r="AE64" s="19">
        <v>0</v>
      </c>
      <c r="AF64" s="19">
        <v>8.2644279990164264</v>
      </c>
      <c r="AG64" s="19">
        <v>67.556012358932449</v>
      </c>
      <c r="AH64" s="19">
        <v>23612.023524200144</v>
      </c>
      <c r="AI64" s="19">
        <v>1876.992</v>
      </c>
      <c r="AJ64" s="19">
        <v>24460.4809245734</v>
      </c>
      <c r="AK64" s="19">
        <v>23139.0315214191</v>
      </c>
      <c r="AL64" s="23">
        <v>58.920999354681214</v>
      </c>
      <c r="AM64" s="19">
        <v>71.724328103345357</v>
      </c>
      <c r="AN64">
        <v>0.82875733333333335</v>
      </c>
      <c r="AO64">
        <v>0.54905173333333335</v>
      </c>
      <c r="AP64">
        <v>0.18647039999999998</v>
      </c>
      <c r="AQ64">
        <v>1</v>
      </c>
      <c r="AR64">
        <v>0</v>
      </c>
      <c r="AS64">
        <v>2</v>
      </c>
      <c r="AT64">
        <v>1.48</v>
      </c>
      <c r="AU64">
        <v>1</v>
      </c>
      <c r="AV64">
        <v>2</v>
      </c>
      <c r="AW64">
        <v>1.5</v>
      </c>
      <c r="AX64">
        <v>1</v>
      </c>
      <c r="AY64">
        <v>2</v>
      </c>
      <c r="AZ64">
        <v>0.6</v>
      </c>
      <c r="BA64">
        <v>0.3</v>
      </c>
      <c r="BB64">
        <v>0.8</v>
      </c>
      <c r="BC64" s="27">
        <v>0.35833114665172183</v>
      </c>
      <c r="BD64" s="28">
        <v>0.56769449624983137</v>
      </c>
      <c r="BE64" s="28">
        <v>0.30155203760631638</v>
      </c>
      <c r="BF64" s="28">
        <f t="shared" si="0"/>
        <v>0.60030097352614387</v>
      </c>
      <c r="BG64" s="29" t="s">
        <v>106</v>
      </c>
      <c r="BH64">
        <v>0.35038495825172189</v>
      </c>
      <c r="BI64">
        <v>0.39521433424983132</v>
      </c>
      <c r="BJ64">
        <v>0.26461052961431636</v>
      </c>
      <c r="BK64">
        <f t="shared" si="1"/>
        <v>0.56335946553414384</v>
      </c>
      <c r="BL64" t="s">
        <v>106</v>
      </c>
      <c r="BM64" s="27">
        <v>0.36774831825172183</v>
      </c>
      <c r="BN64" s="28">
        <v>0.6852639713498313</v>
      </c>
      <c r="BO64" s="28">
        <v>0.33412338356431631</v>
      </c>
      <c r="BP64" s="28">
        <f t="shared" si="2"/>
        <v>0.6328723194841438</v>
      </c>
      <c r="BQ64" s="29" t="s">
        <v>106</v>
      </c>
      <c r="BR64">
        <v>0.26937618448391387</v>
      </c>
      <c r="BS64">
        <v>0.56769449624983137</v>
      </c>
      <c r="BT64">
        <v>0.24635398909738834</v>
      </c>
      <c r="BU64">
        <f t="shared" si="3"/>
        <v>0.5451029250172158</v>
      </c>
      <c r="BV64" t="s">
        <v>106</v>
      </c>
      <c r="BW64" s="27">
        <v>0.26142999608391382</v>
      </c>
      <c r="BX64" s="28">
        <v>0.39521433424983132</v>
      </c>
      <c r="BY64" s="28">
        <v>0.20941248110538835</v>
      </c>
      <c r="BZ64" s="28">
        <f t="shared" si="4"/>
        <v>0.50816141702521578</v>
      </c>
      <c r="CA64" s="29" t="s">
        <v>106</v>
      </c>
      <c r="CB64">
        <v>0.27879335608391387</v>
      </c>
      <c r="CC64">
        <v>0.6852639713498313</v>
      </c>
      <c r="CD64">
        <v>0.27892533505538836</v>
      </c>
      <c r="CE64">
        <f t="shared" si="5"/>
        <v>0.57754229200374141</v>
      </c>
      <c r="CF64" t="s">
        <v>107</v>
      </c>
      <c r="CG64" s="27">
        <v>0.15406419648860714</v>
      </c>
      <c r="CH64" s="28">
        <v>0.56769449624983137</v>
      </c>
      <c r="CI64" s="28">
        <v>0.17480096325248165</v>
      </c>
      <c r="CJ64" s="28">
        <f t="shared" si="6"/>
        <v>0.45281313240843463</v>
      </c>
      <c r="CK64" s="29" t="s">
        <v>107</v>
      </c>
      <c r="CL64">
        <v>0.14611800808860714</v>
      </c>
      <c r="CM64">
        <v>0.39521433424983132</v>
      </c>
      <c r="CN64">
        <v>0.13785945526048168</v>
      </c>
      <c r="CO64">
        <f t="shared" si="7"/>
        <v>0.43660839118030914</v>
      </c>
      <c r="CP64" t="s">
        <v>106</v>
      </c>
      <c r="CQ64" s="27">
        <v>0.16348136808860714</v>
      </c>
      <c r="CR64" s="28">
        <v>0.6852639713498313</v>
      </c>
      <c r="CS64" s="28">
        <v>0.20737230921048169</v>
      </c>
      <c r="CT64" s="28">
        <f t="shared" si="8"/>
        <v>0.46223030400843462</v>
      </c>
      <c r="CU64" s="29" t="s">
        <v>107</v>
      </c>
      <c r="CV64">
        <v>52888.034332454699</v>
      </c>
      <c r="CW64">
        <v>9477.5550447436108</v>
      </c>
      <c r="CX64">
        <v>0.29874893591982749</v>
      </c>
      <c r="CY64">
        <f t="shared" si="9"/>
        <v>0.8664434321696588</v>
      </c>
      <c r="CZ64">
        <f t="shared" si="10"/>
        <v>0.65708008257154926</v>
      </c>
    </row>
    <row r="65" spans="1:104" x14ac:dyDescent="0.25">
      <c r="A65">
        <v>1</v>
      </c>
      <c r="B65" s="15">
        <v>1176</v>
      </c>
      <c r="C65" s="15">
        <v>-67.552380929999998</v>
      </c>
      <c r="D65" s="15">
        <v>-11.104804229999999</v>
      </c>
      <c r="E65" s="15">
        <v>173</v>
      </c>
      <c r="F65" s="15">
        <v>0</v>
      </c>
      <c r="G65" s="15">
        <v>0</v>
      </c>
      <c r="H65" s="17">
        <v>4</v>
      </c>
      <c r="I65" s="19">
        <v>1</v>
      </c>
      <c r="J65" s="19">
        <v>2</v>
      </c>
      <c r="K65" s="19">
        <v>1</v>
      </c>
      <c r="L65" s="15">
        <v>2</v>
      </c>
      <c r="M65" s="15">
        <v>1.9414993466458099</v>
      </c>
      <c r="N65" s="15">
        <v>1.2032</v>
      </c>
      <c r="O65" s="19">
        <v>2307.5433539999999</v>
      </c>
      <c r="P65" s="19">
        <v>574.47170904892141</v>
      </c>
      <c r="Q65" s="20">
        <v>4.0168093879162496</v>
      </c>
      <c r="R65" s="21">
        <v>0.84599999999999997</v>
      </c>
      <c r="S65" s="22">
        <v>0.25600000000000001</v>
      </c>
      <c r="T65" s="22">
        <v>0.74399999999999999</v>
      </c>
      <c r="U65" s="19">
        <v>1</v>
      </c>
      <c r="V65" s="19">
        <v>147.06475751652388</v>
      </c>
      <c r="W65" s="19">
        <v>427.4069515323975</v>
      </c>
      <c r="X65" s="19">
        <v>167309.4714391123</v>
      </c>
      <c r="Y65" s="19">
        <v>110755</v>
      </c>
      <c r="Z65" s="19">
        <v>278064.47143911233</v>
      </c>
      <c r="AA65" s="19">
        <v>691.18842236774719</v>
      </c>
      <c r="AB65" s="22">
        <v>1</v>
      </c>
      <c r="AC65" s="22">
        <v>0.26</v>
      </c>
      <c r="AD65" s="22">
        <v>0.74</v>
      </c>
      <c r="AE65" s="19">
        <v>1</v>
      </c>
      <c r="AF65" s="19">
        <v>179.70898981561427</v>
      </c>
      <c r="AG65" s="19">
        <v>511.47943255213289</v>
      </c>
      <c r="AH65" s="19">
        <v>257563.20957195706</v>
      </c>
      <c r="AI65" s="19">
        <v>199707.35719812289</v>
      </c>
      <c r="AJ65" s="19">
        <v>939978.58453766501</v>
      </c>
      <c r="AK65" s="19">
        <v>279040.90207040298</v>
      </c>
      <c r="AL65" s="23">
        <v>88.468643193533907</v>
      </c>
      <c r="AM65" s="19">
        <v>205.1853565123597</v>
      </c>
      <c r="AN65">
        <v>0.80718933333333343</v>
      </c>
      <c r="AO65">
        <v>0.53476293333333336</v>
      </c>
      <c r="AP65">
        <v>0.18161759999999999</v>
      </c>
      <c r="AQ65">
        <v>1</v>
      </c>
      <c r="AR65">
        <v>0</v>
      </c>
      <c r="AS65">
        <v>2</v>
      </c>
      <c r="AT65">
        <v>1.48</v>
      </c>
      <c r="AU65">
        <v>1</v>
      </c>
      <c r="AV65">
        <v>2</v>
      </c>
      <c r="AW65">
        <v>1.5</v>
      </c>
      <c r="AX65">
        <v>1</v>
      </c>
      <c r="AY65">
        <v>2</v>
      </c>
      <c r="AZ65">
        <v>0.6</v>
      </c>
      <c r="BA65">
        <v>0.3</v>
      </c>
      <c r="BB65">
        <v>0.8</v>
      </c>
      <c r="BC65" s="27">
        <v>0.32468309073927415</v>
      </c>
      <c r="BD65" s="28">
        <v>0.61199339552704968</v>
      </c>
      <c r="BE65" s="28">
        <v>0.2934639937330511</v>
      </c>
      <c r="BF65" s="28">
        <f t="shared" si="0"/>
        <v>0.31316562739294063</v>
      </c>
      <c r="BG65" s="29" t="s">
        <v>106</v>
      </c>
      <c r="BH65">
        <v>0.3174981827392741</v>
      </c>
      <c r="BI65">
        <v>0.43449309142704967</v>
      </c>
      <c r="BJ65">
        <v>0.26770246745705112</v>
      </c>
      <c r="BK65">
        <f t="shared" si="1"/>
        <v>0.2874041011169407</v>
      </c>
      <c r="BL65" t="s">
        <v>106</v>
      </c>
      <c r="BM65" s="27">
        <v>0.33326042273927409</v>
      </c>
      <c r="BN65" s="28">
        <v>0.73038594272704971</v>
      </c>
      <c r="BO65" s="28">
        <v>0.31777567650705107</v>
      </c>
      <c r="BP65" s="28">
        <f t="shared" si="2"/>
        <v>0.3374773101669406</v>
      </c>
      <c r="BQ65" s="29" t="s">
        <v>106</v>
      </c>
      <c r="BR65">
        <v>0.23812903626550608</v>
      </c>
      <c r="BS65">
        <v>0.61199339552704968</v>
      </c>
      <c r="BT65">
        <v>0.22829671195049026</v>
      </c>
      <c r="BU65">
        <f t="shared" si="3"/>
        <v>0.24799834561037981</v>
      </c>
      <c r="BV65" t="s">
        <v>106</v>
      </c>
      <c r="BW65" s="27">
        <v>0.23094412826550606</v>
      </c>
      <c r="BX65" s="28">
        <v>0.43449309142704967</v>
      </c>
      <c r="BY65" s="28">
        <v>0.20253518567449025</v>
      </c>
      <c r="BZ65" s="28">
        <f t="shared" si="4"/>
        <v>0.2222368193343798</v>
      </c>
      <c r="CA65" s="29" t="s">
        <v>106</v>
      </c>
      <c r="CB65">
        <v>0.24670636826550607</v>
      </c>
      <c r="CC65">
        <v>0.73038594272704971</v>
      </c>
      <c r="CD65">
        <v>0.25260839472449026</v>
      </c>
      <c r="CE65">
        <f t="shared" si="5"/>
        <v>0.2664080019253956</v>
      </c>
      <c r="CF65" t="s">
        <v>107</v>
      </c>
      <c r="CG65" s="27">
        <v>0.12592933602173273</v>
      </c>
      <c r="CH65" s="28">
        <v>0.61199339552704968</v>
      </c>
      <c r="CI65" s="28">
        <v>0.14382060593605953</v>
      </c>
      <c r="CJ65" s="28">
        <f t="shared" si="6"/>
        <v>0.14563096968162229</v>
      </c>
      <c r="CK65" s="29" t="s">
        <v>107</v>
      </c>
      <c r="CL65">
        <v>0.11874442802173274</v>
      </c>
      <c r="CM65">
        <v>0.43449309142704967</v>
      </c>
      <c r="CN65">
        <v>0.11805907966005953</v>
      </c>
      <c r="CO65">
        <f t="shared" si="7"/>
        <v>0.1377607133199491</v>
      </c>
      <c r="CP65" t="s">
        <v>106</v>
      </c>
      <c r="CQ65" s="27">
        <v>0.13450666802173272</v>
      </c>
      <c r="CR65" s="28">
        <v>0.73038594272704971</v>
      </c>
      <c r="CS65" s="28">
        <v>0.16813228871005953</v>
      </c>
      <c r="CT65" s="28">
        <f t="shared" si="8"/>
        <v>0.15420830168162228</v>
      </c>
      <c r="CU65" s="29" t="s">
        <v>107</v>
      </c>
      <c r="CV65">
        <v>23949.765177861402</v>
      </c>
      <c r="CW65">
        <v>25648.169550184299</v>
      </c>
      <c r="CX65">
        <v>1.9701633659889556E-2</v>
      </c>
      <c r="CY65">
        <f t="shared" si="9"/>
        <v>0.63169502918693921</v>
      </c>
      <c r="CZ65">
        <f t="shared" si="10"/>
        <v>0.34438472439916368</v>
      </c>
    </row>
    <row r="66" spans="1:104" x14ac:dyDescent="0.25">
      <c r="A66">
        <v>1</v>
      </c>
      <c r="B66" s="15">
        <v>1236</v>
      </c>
      <c r="C66" s="15">
        <v>-62.886660880000001</v>
      </c>
      <c r="D66" s="15">
        <v>-18.972114090000002</v>
      </c>
      <c r="E66" s="15">
        <v>379</v>
      </c>
      <c r="F66" s="15">
        <v>0</v>
      </c>
      <c r="G66" s="15">
        <v>0</v>
      </c>
      <c r="H66" s="17">
        <v>2</v>
      </c>
      <c r="I66" s="19">
        <v>0</v>
      </c>
      <c r="J66" s="19">
        <v>0</v>
      </c>
      <c r="K66" s="19">
        <v>1</v>
      </c>
      <c r="L66" s="15">
        <v>0</v>
      </c>
      <c r="M66" s="15">
        <v>0</v>
      </c>
      <c r="N66" s="15">
        <v>1.2032</v>
      </c>
      <c r="O66" s="19">
        <v>257.97544699999997</v>
      </c>
      <c r="P66" s="19">
        <v>72.164756859401265</v>
      </c>
      <c r="Q66" s="20">
        <v>3.5748121136556179</v>
      </c>
      <c r="R66" s="21">
        <v>8.5000000000000006E-2</v>
      </c>
      <c r="S66" s="22">
        <v>0.29599999999999999</v>
      </c>
      <c r="T66" s="22">
        <v>0.70400000000000007</v>
      </c>
      <c r="U66" s="19">
        <v>0</v>
      </c>
      <c r="V66" s="19">
        <v>21.360768030382772</v>
      </c>
      <c r="W66" s="19">
        <v>50.803988829018493</v>
      </c>
      <c r="X66" s="19">
        <v>2357.2733291734398</v>
      </c>
      <c r="Y66" s="19">
        <v>1560</v>
      </c>
      <c r="Z66" s="19">
        <v>3917.2733291734398</v>
      </c>
      <c r="AA66" s="19">
        <v>86.826633327287027</v>
      </c>
      <c r="AB66" s="22">
        <v>1</v>
      </c>
      <c r="AC66" s="22">
        <v>0.29699999999999999</v>
      </c>
      <c r="AD66" s="22">
        <v>0.70300000000000007</v>
      </c>
      <c r="AE66" s="19">
        <v>0</v>
      </c>
      <c r="AF66" s="19">
        <v>25.787510098204248</v>
      </c>
      <c r="AG66" s="19">
        <v>61.039123229082783</v>
      </c>
      <c r="AH66" s="19">
        <v>35795.824234980973</v>
      </c>
      <c r="AI66" s="19">
        <v>1876.992</v>
      </c>
      <c r="AJ66" s="19">
        <v>36113.557953276199</v>
      </c>
      <c r="AK66" s="19">
        <v>33562.258743581697</v>
      </c>
      <c r="AL66" s="23">
        <v>66.03075252635216</v>
      </c>
      <c r="AM66" s="19">
        <v>80.692628994237921</v>
      </c>
      <c r="AN66">
        <v>0.83594666666666673</v>
      </c>
      <c r="AO66">
        <v>0.55381466666666668</v>
      </c>
      <c r="AP66">
        <v>0.18808800000000001</v>
      </c>
      <c r="AQ66">
        <v>1</v>
      </c>
      <c r="AR66">
        <v>0</v>
      </c>
      <c r="AS66">
        <v>2</v>
      </c>
      <c r="AT66">
        <v>1.48</v>
      </c>
      <c r="AU66">
        <v>1</v>
      </c>
      <c r="AV66">
        <v>2</v>
      </c>
      <c r="AW66">
        <v>1.5</v>
      </c>
      <c r="AX66">
        <v>1</v>
      </c>
      <c r="AY66">
        <v>2</v>
      </c>
      <c r="AZ66">
        <v>0.6</v>
      </c>
      <c r="BA66">
        <v>0.3</v>
      </c>
      <c r="BB66">
        <v>0.8</v>
      </c>
      <c r="BC66" s="27">
        <v>0.36006526989010407</v>
      </c>
      <c r="BD66" s="28">
        <v>0.63079952957003926</v>
      </c>
      <c r="BE66" s="28">
        <v>0.32543374396989727</v>
      </c>
      <c r="BF66" s="28">
        <f t="shared" si="0"/>
        <v>0.54732267597057427</v>
      </c>
      <c r="BG66" s="29" t="s">
        <v>106</v>
      </c>
      <c r="BH66">
        <v>0.35288036189010408</v>
      </c>
      <c r="BI66">
        <v>0.45329922547003931</v>
      </c>
      <c r="BJ66">
        <v>0.29967221769389735</v>
      </c>
      <c r="BK66">
        <f t="shared" si="1"/>
        <v>0.52156114969457423</v>
      </c>
      <c r="BL66" t="s">
        <v>106</v>
      </c>
      <c r="BM66" s="27">
        <v>0.36864260189010406</v>
      </c>
      <c r="BN66" s="28">
        <v>0.74919207677003941</v>
      </c>
      <c r="BO66" s="28">
        <v>0.3497454267438973</v>
      </c>
      <c r="BP66" s="28">
        <f t="shared" si="2"/>
        <v>0.57163435874457424</v>
      </c>
      <c r="BQ66" s="29" t="s">
        <v>106</v>
      </c>
      <c r="BR66">
        <v>0.27042759712126402</v>
      </c>
      <c r="BS66">
        <v>0.63079952957003926</v>
      </c>
      <c r="BT66">
        <v>0.25794477981709335</v>
      </c>
      <c r="BU66">
        <f t="shared" si="3"/>
        <v>0.47983371181777029</v>
      </c>
      <c r="BV66" t="s">
        <v>106</v>
      </c>
      <c r="BW66" s="27">
        <v>0.26324268912126403</v>
      </c>
      <c r="BX66" s="28">
        <v>0.45329922547003931</v>
      </c>
      <c r="BY66" s="28">
        <v>0.23218325354109332</v>
      </c>
      <c r="BZ66" s="28">
        <f t="shared" si="4"/>
        <v>0.45407218554177026</v>
      </c>
      <c r="CA66" s="29" t="s">
        <v>106</v>
      </c>
      <c r="CB66">
        <v>0.27900492912126396</v>
      </c>
      <c r="CC66">
        <v>0.74919207677003941</v>
      </c>
      <c r="CD66">
        <v>0.28225646259109333</v>
      </c>
      <c r="CE66">
        <f t="shared" si="5"/>
        <v>0.5008938611219409</v>
      </c>
      <c r="CF66" t="s">
        <v>107</v>
      </c>
      <c r="CG66" s="27">
        <v>0.15423061390239734</v>
      </c>
      <c r="CH66" s="28">
        <v>0.63079952957003926</v>
      </c>
      <c r="CI66" s="28">
        <v>0.17045908554493994</v>
      </c>
      <c r="CJ66" s="28">
        <f t="shared" si="6"/>
        <v>0.37611954590307428</v>
      </c>
      <c r="CK66" s="29" t="s">
        <v>107</v>
      </c>
      <c r="CL66">
        <v>0.14704570590239735</v>
      </c>
      <c r="CM66">
        <v>0.45329922547003931</v>
      </c>
      <c r="CN66">
        <v>0.14469755926893996</v>
      </c>
      <c r="CO66">
        <f t="shared" si="7"/>
        <v>0.3665864912696169</v>
      </c>
      <c r="CP66" t="s">
        <v>106</v>
      </c>
      <c r="CQ66" s="27">
        <v>0.16280794590239733</v>
      </c>
      <c r="CR66" s="28">
        <v>0.74919207677003941</v>
      </c>
      <c r="CS66" s="28">
        <v>0.19477076831893997</v>
      </c>
      <c r="CT66" s="28">
        <f t="shared" si="8"/>
        <v>0.38469687790307427</v>
      </c>
      <c r="CU66" s="29" t="s">
        <v>107</v>
      </c>
      <c r="CV66">
        <v>56332.906219743898</v>
      </c>
      <c r="CW66">
        <v>10853.3291659108</v>
      </c>
      <c r="CX66">
        <v>0.22188893200067694</v>
      </c>
      <c r="CY66">
        <f t="shared" si="9"/>
        <v>0.85268846157071621</v>
      </c>
      <c r="CZ66">
        <f t="shared" si="10"/>
        <v>0.58195420189078106</v>
      </c>
    </row>
    <row r="67" spans="1:104" x14ac:dyDescent="0.25">
      <c r="A67">
        <v>1</v>
      </c>
      <c r="B67" s="15">
        <v>1240</v>
      </c>
      <c r="C67" s="15">
        <v>-67.802793739999998</v>
      </c>
      <c r="D67" s="15">
        <v>-18.71780438</v>
      </c>
      <c r="E67" s="15">
        <v>3733</v>
      </c>
      <c r="F67" s="15">
        <v>1</v>
      </c>
      <c r="G67" s="15">
        <v>0</v>
      </c>
      <c r="H67" s="17">
        <v>3</v>
      </c>
      <c r="I67" s="19">
        <v>0</v>
      </c>
      <c r="J67" s="19">
        <v>0</v>
      </c>
      <c r="K67" s="19">
        <v>0</v>
      </c>
      <c r="L67" s="15">
        <v>0</v>
      </c>
      <c r="M67" s="15">
        <v>0</v>
      </c>
      <c r="N67" s="15">
        <v>0</v>
      </c>
      <c r="O67" s="19">
        <v>341.54495800000001</v>
      </c>
      <c r="P67" s="19">
        <v>95.542072453091833</v>
      </c>
      <c r="Q67" s="20">
        <v>3.5748121139792932</v>
      </c>
      <c r="R67" s="21">
        <v>0.39400000000000002</v>
      </c>
      <c r="S67" s="22">
        <v>0.06</v>
      </c>
      <c r="T67" s="22">
        <v>0.94000000000000017</v>
      </c>
      <c r="U67" s="19">
        <v>0</v>
      </c>
      <c r="V67" s="19">
        <v>5.7325243471855094</v>
      </c>
      <c r="W67" s="19">
        <v>89.809548105906345</v>
      </c>
      <c r="X67" s="19">
        <v>8958.4183465403985</v>
      </c>
      <c r="Y67" s="19">
        <v>0</v>
      </c>
      <c r="Z67" s="19">
        <v>8958.4183465403985</v>
      </c>
      <c r="AA67" s="19">
        <v>114.95357087659893</v>
      </c>
      <c r="AB67" s="22">
        <v>1</v>
      </c>
      <c r="AC67" s="22">
        <v>6.5000000000000002E-2</v>
      </c>
      <c r="AD67" s="22">
        <v>0.93500000000000005</v>
      </c>
      <c r="AE67" s="19">
        <v>0</v>
      </c>
      <c r="AF67" s="19">
        <v>7.4719821069789312</v>
      </c>
      <c r="AG67" s="19">
        <v>107.48158876962</v>
      </c>
      <c r="AH67" s="19">
        <v>29937.663090355487</v>
      </c>
      <c r="AI67" s="19">
        <v>0</v>
      </c>
      <c r="AJ67" s="19">
        <v>28633.585014447901</v>
      </c>
      <c r="AK67" s="19">
        <v>19257.012013916901</v>
      </c>
      <c r="AL67" s="23">
        <v>57.89849590657365</v>
      </c>
      <c r="AM67" s="19">
        <v>77.309994330080741</v>
      </c>
      <c r="AN67">
        <v>0.80718933333333343</v>
      </c>
      <c r="AO67">
        <v>0.53476293333333336</v>
      </c>
      <c r="AP67">
        <v>0.18161759999999999</v>
      </c>
      <c r="AQ67">
        <v>1</v>
      </c>
      <c r="AR67">
        <v>0</v>
      </c>
      <c r="AS67">
        <v>2</v>
      </c>
      <c r="AT67">
        <v>1.48</v>
      </c>
      <c r="AU67">
        <v>1</v>
      </c>
      <c r="AV67">
        <v>2</v>
      </c>
      <c r="AW67">
        <v>1.5</v>
      </c>
      <c r="AX67">
        <v>1</v>
      </c>
      <c r="AY67">
        <v>2</v>
      </c>
      <c r="AZ67">
        <v>0.6</v>
      </c>
      <c r="BA67">
        <v>0.3</v>
      </c>
      <c r="BB67">
        <v>0.8</v>
      </c>
      <c r="BC67" s="27">
        <v>0.34851473117378651</v>
      </c>
      <c r="BD67" s="28">
        <v>0.47135158040759439</v>
      </c>
      <c r="BE67" s="28">
        <v>0.2936173514208153</v>
      </c>
      <c r="BF67" s="28">
        <f t="shared" si="0"/>
        <v>0.7461555891844931</v>
      </c>
      <c r="BG67" s="29" t="s">
        <v>106</v>
      </c>
      <c r="BH67">
        <v>0.34056854277378656</v>
      </c>
      <c r="BI67">
        <v>0.29887141840759435</v>
      </c>
      <c r="BJ67">
        <v>0.25667584342881522</v>
      </c>
      <c r="BK67">
        <f t="shared" si="1"/>
        <v>0.70921408119249307</v>
      </c>
      <c r="BL67" t="s">
        <v>106</v>
      </c>
      <c r="BM67" s="27">
        <v>0.35793190277378656</v>
      </c>
      <c r="BN67" s="28">
        <v>0.58892105550759433</v>
      </c>
      <c r="BO67" s="28">
        <v>0.32618869737881523</v>
      </c>
      <c r="BP67" s="28">
        <f t="shared" si="2"/>
        <v>0.77872693514249303</v>
      </c>
      <c r="BQ67" s="29" t="s">
        <v>106</v>
      </c>
      <c r="BR67">
        <v>0.26187477793183456</v>
      </c>
      <c r="BS67">
        <v>0.47135158040759439</v>
      </c>
      <c r="BT67">
        <v>0.23985580484358321</v>
      </c>
      <c r="BU67">
        <f t="shared" si="3"/>
        <v>0.69239404260726101</v>
      </c>
      <c r="BV67" t="s">
        <v>106</v>
      </c>
      <c r="BW67" s="27">
        <v>0.25392858953183456</v>
      </c>
      <c r="BX67" s="28">
        <v>0.29887141840759435</v>
      </c>
      <c r="BY67" s="28">
        <v>0.20291429685158324</v>
      </c>
      <c r="BZ67" s="28">
        <f t="shared" si="4"/>
        <v>0.6554525346152611</v>
      </c>
      <c r="CA67" s="29" t="s">
        <v>106</v>
      </c>
      <c r="CB67">
        <v>0.27129194953183455</v>
      </c>
      <c r="CC67">
        <v>0.58892105550759433</v>
      </c>
      <c r="CD67">
        <v>0.2724271508015832</v>
      </c>
      <c r="CE67">
        <f t="shared" si="5"/>
        <v>0.72383018729551241</v>
      </c>
      <c r="CF67" t="s">
        <v>107</v>
      </c>
      <c r="CG67" s="27">
        <v>0.14956372743300786</v>
      </c>
      <c r="CH67" s="28">
        <v>0.47135158040759439</v>
      </c>
      <c r="CI67" s="28">
        <v>0.17016491113235652</v>
      </c>
      <c r="CJ67" s="28">
        <f t="shared" si="6"/>
        <v>0.60210196519668568</v>
      </c>
      <c r="CK67" s="29" t="s">
        <v>107</v>
      </c>
      <c r="CL67">
        <v>0.14161753903300786</v>
      </c>
      <c r="CM67">
        <v>0.29887141840759435</v>
      </c>
      <c r="CN67">
        <v>0.13322340314035655</v>
      </c>
      <c r="CO67">
        <f t="shared" si="7"/>
        <v>0.58576164090403438</v>
      </c>
      <c r="CP67" t="s">
        <v>106</v>
      </c>
      <c r="CQ67" s="27">
        <v>0.15898089903300786</v>
      </c>
      <c r="CR67" s="28">
        <v>0.58892105550759433</v>
      </c>
      <c r="CS67" s="28">
        <v>0.20273625709035656</v>
      </c>
      <c r="CT67" s="28">
        <f t="shared" si="8"/>
        <v>0.61151913679668568</v>
      </c>
      <c r="CU67" s="29" t="s">
        <v>107</v>
      </c>
      <c r="CV67">
        <v>64251.641688899297</v>
      </c>
      <c r="CW67">
        <v>14369.1963595748</v>
      </c>
      <c r="CX67">
        <v>0.45253823776367785</v>
      </c>
      <c r="CY67">
        <f t="shared" ref="CY67:CY130" si="11">CX67+BD67</f>
        <v>0.92388981817127225</v>
      </c>
      <c r="CZ67">
        <f t="shared" si="10"/>
        <v>0.80105296893746436</v>
      </c>
    </row>
    <row r="68" spans="1:104" x14ac:dyDescent="0.25">
      <c r="A68">
        <v>1</v>
      </c>
      <c r="B68" s="15">
        <v>1243</v>
      </c>
      <c r="C68" s="15">
        <v>-62.741825480000003</v>
      </c>
      <c r="D68" s="15">
        <v>-16.9651754</v>
      </c>
      <c r="E68" s="15">
        <v>249</v>
      </c>
      <c r="F68" s="15">
        <v>0</v>
      </c>
      <c r="G68" s="15">
        <v>0</v>
      </c>
      <c r="H68" s="17">
        <v>3</v>
      </c>
      <c r="I68" s="19">
        <v>0</v>
      </c>
      <c r="J68" s="19">
        <v>0</v>
      </c>
      <c r="K68" s="19">
        <v>0</v>
      </c>
      <c r="L68" s="15">
        <v>0</v>
      </c>
      <c r="M68" s="15">
        <v>0</v>
      </c>
      <c r="N68" s="15">
        <v>0</v>
      </c>
      <c r="O68" s="19">
        <v>316.11075899999997</v>
      </c>
      <c r="P68" s="19">
        <v>88.427237281304826</v>
      </c>
      <c r="Q68" s="20">
        <v>3.5748121135390454</v>
      </c>
      <c r="R68" s="21">
        <v>0.57499999999999996</v>
      </c>
      <c r="S68" s="22">
        <v>0.17199999999999999</v>
      </c>
      <c r="T68" s="22">
        <v>0.82799999999999985</v>
      </c>
      <c r="U68" s="19">
        <v>0</v>
      </c>
      <c r="V68" s="19">
        <v>15.20948481238443</v>
      </c>
      <c r="W68" s="19">
        <v>73.217752468920381</v>
      </c>
      <c r="X68" s="19">
        <v>13228.61742732219</v>
      </c>
      <c r="Y68" s="19">
        <v>0</v>
      </c>
      <c r="Z68" s="19">
        <v>13228.61742732219</v>
      </c>
      <c r="AA68" s="19">
        <v>106.39319858661204</v>
      </c>
      <c r="AB68" s="22">
        <v>1</v>
      </c>
      <c r="AC68" s="22">
        <v>0.17299999999999999</v>
      </c>
      <c r="AD68" s="22">
        <v>0.82699999999999996</v>
      </c>
      <c r="AE68" s="19">
        <v>0</v>
      </c>
      <c r="AF68" s="19">
        <v>18.406023355483882</v>
      </c>
      <c r="AG68" s="19">
        <v>87.987175231128163</v>
      </c>
      <c r="AH68" s="19">
        <v>29732.123014273511</v>
      </c>
      <c r="AI68" s="19">
        <v>0</v>
      </c>
      <c r="AJ68" s="19">
        <v>28436.998221703299</v>
      </c>
      <c r="AK68" s="19">
        <v>14846.8627329021</v>
      </c>
      <c r="AL68" s="23">
        <v>37.581575844554557</v>
      </c>
      <c r="AM68" s="19">
        <v>55.547537149861775</v>
      </c>
      <c r="AN68">
        <v>0.83954133333333336</v>
      </c>
      <c r="AO68">
        <v>0.5561961333333334</v>
      </c>
      <c r="AP68">
        <v>0.1888968</v>
      </c>
      <c r="AQ68">
        <v>1</v>
      </c>
      <c r="AR68">
        <v>0</v>
      </c>
      <c r="AS68">
        <v>2</v>
      </c>
      <c r="AT68">
        <v>1.48</v>
      </c>
      <c r="AU68">
        <v>1</v>
      </c>
      <c r="AV68">
        <v>2</v>
      </c>
      <c r="AW68">
        <v>1.5</v>
      </c>
      <c r="AX68">
        <v>1</v>
      </c>
      <c r="AY68">
        <v>2</v>
      </c>
      <c r="AZ68">
        <v>0.6</v>
      </c>
      <c r="BA68">
        <v>0.3</v>
      </c>
      <c r="BB68">
        <v>0.8</v>
      </c>
      <c r="BC68" s="27">
        <v>0.38078886104604887</v>
      </c>
      <c r="BD68" s="28">
        <v>0.64555832956808179</v>
      </c>
      <c r="BE68" s="28">
        <v>0.34512423915131357</v>
      </c>
      <c r="BF68" s="28">
        <f t="shared" ref="BF68:BF131" si="12">MIN(BC68:BE68)+CX68</f>
        <v>0.90695656779195577</v>
      </c>
      <c r="BG68" s="29" t="s">
        <v>106</v>
      </c>
      <c r="BH68">
        <v>0.37360395304604888</v>
      </c>
      <c r="BI68">
        <v>0.46805802546808184</v>
      </c>
      <c r="BJ68">
        <v>0.31936271287531365</v>
      </c>
      <c r="BK68">
        <f t="shared" ref="BK68:BK131" si="13">MIN(BH68:BJ68)+CX68</f>
        <v>0.88119504151595596</v>
      </c>
      <c r="BL68" t="s">
        <v>106</v>
      </c>
      <c r="BM68" s="27">
        <v>0.38936619304604886</v>
      </c>
      <c r="BN68" s="28">
        <v>0.76395087676808193</v>
      </c>
      <c r="BO68" s="28">
        <v>0.3694359219253136</v>
      </c>
      <c r="BP68" s="28">
        <f t="shared" ref="BP68:BP131" si="14">MIN(BM68:BO68)+CX68</f>
        <v>0.93126825056595586</v>
      </c>
      <c r="BQ68" s="29" t="s">
        <v>106</v>
      </c>
      <c r="BR68">
        <v>0.29076573599032485</v>
      </c>
      <c r="BS68">
        <v>0.64555832956808179</v>
      </c>
      <c r="BT68">
        <v>0.27734506470222919</v>
      </c>
      <c r="BU68">
        <f t="shared" ref="BU68:BU131" si="15">MIN(BR68:BT68)+CX68</f>
        <v>0.83917739334287145</v>
      </c>
      <c r="BV68" t="s">
        <v>106</v>
      </c>
      <c r="BW68" s="27">
        <v>0.2835808279903248</v>
      </c>
      <c r="BX68" s="28">
        <v>0.46805802546808184</v>
      </c>
      <c r="BY68" s="28">
        <v>0.25158353842622916</v>
      </c>
      <c r="BZ68" s="28">
        <f t="shared" ref="BZ68:BZ131" si="16">MIN(BW68:BY68)+CX68</f>
        <v>0.81341586706687141</v>
      </c>
      <c r="CA68" s="29" t="s">
        <v>106</v>
      </c>
      <c r="CB68">
        <v>0.29934306799032484</v>
      </c>
      <c r="CC68">
        <v>0.76395087676808193</v>
      </c>
      <c r="CD68">
        <v>0.30165674747622917</v>
      </c>
      <c r="CE68">
        <f t="shared" ref="CE68:CE131" si="17">MIN(CB68:CD68)+CX68</f>
        <v>0.86117539663096709</v>
      </c>
      <c r="CF68" t="s">
        <v>107</v>
      </c>
      <c r="CG68" s="27">
        <v>0.17406909239957147</v>
      </c>
      <c r="CH68" s="28">
        <v>0.64555832956808179</v>
      </c>
      <c r="CI68" s="28">
        <v>0.18948317189786049</v>
      </c>
      <c r="CJ68" s="28">
        <f t="shared" ref="CJ68:CJ131" si="18">MIN(CG68:CI68)+CX68</f>
        <v>0.73590142104021372</v>
      </c>
      <c r="CK68" s="29" t="s">
        <v>107</v>
      </c>
      <c r="CL68">
        <v>0.16688418439957148</v>
      </c>
      <c r="CM68">
        <v>0.46805802546808184</v>
      </c>
      <c r="CN68">
        <v>0.16372164562186048</v>
      </c>
      <c r="CO68">
        <f t="shared" ref="CO68:CO131" si="19">MIN(CL68:CN68)+CX68</f>
        <v>0.72555397426250279</v>
      </c>
      <c r="CP68" t="s">
        <v>106</v>
      </c>
      <c r="CQ68" s="27">
        <v>0.18264642439957146</v>
      </c>
      <c r="CR68" s="28">
        <v>0.76395087676808193</v>
      </c>
      <c r="CS68" s="28">
        <v>0.21379485467186049</v>
      </c>
      <c r="CT68" s="28">
        <f t="shared" ref="CT68:CT131" si="20">MIN(CQ68:CS68)+CX68</f>
        <v>0.74447875304021371</v>
      </c>
      <c r="CU68" s="29" t="s">
        <v>107</v>
      </c>
      <c r="CV68">
        <v>61955.771305394803</v>
      </c>
      <c r="CW68">
        <v>13299.149823326499</v>
      </c>
      <c r="CX68">
        <v>0.56183232864064225</v>
      </c>
      <c r="CY68">
        <f t="shared" si="11"/>
        <v>1.2073906582087242</v>
      </c>
      <c r="CZ68">
        <f t="shared" ref="CZ68:CZ131" si="21">CX68+BC68</f>
        <v>0.94262118968669117</v>
      </c>
    </row>
    <row r="69" spans="1:104" x14ac:dyDescent="0.25">
      <c r="A69">
        <v>1</v>
      </c>
      <c r="B69" s="15">
        <v>1264</v>
      </c>
      <c r="C69" s="15">
        <v>-67.123063689999995</v>
      </c>
      <c r="D69" s="15">
        <v>-18.38528685</v>
      </c>
      <c r="E69" s="15">
        <v>3702</v>
      </c>
      <c r="F69" s="15">
        <v>1</v>
      </c>
      <c r="G69" s="15">
        <v>0</v>
      </c>
      <c r="H69" s="17">
        <v>3</v>
      </c>
      <c r="I69" s="19">
        <v>0</v>
      </c>
      <c r="J69" s="19">
        <v>0</v>
      </c>
      <c r="K69" s="19">
        <v>0</v>
      </c>
      <c r="L69" s="15">
        <v>0</v>
      </c>
      <c r="M69" s="15">
        <v>0</v>
      </c>
      <c r="N69" s="15">
        <v>0</v>
      </c>
      <c r="O69" s="19">
        <v>683.08991600000002</v>
      </c>
      <c r="P69" s="19">
        <v>191.08414490618367</v>
      </c>
      <c r="Q69" s="20">
        <v>3.5748121139792932</v>
      </c>
      <c r="R69" s="21">
        <v>0.16500000000000001</v>
      </c>
      <c r="S69" s="22">
        <v>2.1000000000000001E-2</v>
      </c>
      <c r="T69" s="22">
        <v>0.97900000000000009</v>
      </c>
      <c r="U69" s="19">
        <v>0</v>
      </c>
      <c r="V69" s="19">
        <v>4.0127670430298572</v>
      </c>
      <c r="W69" s="19">
        <v>187.07137786315383</v>
      </c>
      <c r="X69" s="19">
        <v>6171.5583231012342</v>
      </c>
      <c r="Y69" s="19">
        <v>0</v>
      </c>
      <c r="Z69" s="19">
        <v>6171.5583231012342</v>
      </c>
      <c r="AA69" s="19">
        <v>229.90714178244536</v>
      </c>
      <c r="AB69" s="22">
        <v>1</v>
      </c>
      <c r="AC69" s="22">
        <v>5.2000000000000005E-2</v>
      </c>
      <c r="AD69" s="22">
        <v>0.94799999999999995</v>
      </c>
      <c r="AE69" s="19">
        <v>0</v>
      </c>
      <c r="AF69" s="19">
        <v>11.955171372687159</v>
      </c>
      <c r="AG69" s="19">
        <v>217.95197040975819</v>
      </c>
      <c r="AH69" s="19">
        <v>56411.883153732066</v>
      </c>
      <c r="AI69" s="19">
        <v>0</v>
      </c>
      <c r="AJ69" s="19">
        <v>53954.5938237878</v>
      </c>
      <c r="AK69" s="19">
        <v>46555.397293360104</v>
      </c>
      <c r="AL69" s="23">
        <v>159.55526099666335</v>
      </c>
      <c r="AM69" s="19">
        <v>198.37825787292499</v>
      </c>
      <c r="AN69">
        <v>0.80718933333333343</v>
      </c>
      <c r="AO69">
        <v>0.53476293333333336</v>
      </c>
      <c r="AP69">
        <v>0.18161759999999999</v>
      </c>
      <c r="AQ69">
        <v>1</v>
      </c>
      <c r="AR69">
        <v>0</v>
      </c>
      <c r="AS69">
        <v>2</v>
      </c>
      <c r="AT69">
        <v>1.48</v>
      </c>
      <c r="AU69">
        <v>1</v>
      </c>
      <c r="AV69">
        <v>2</v>
      </c>
      <c r="AW69">
        <v>1.5</v>
      </c>
      <c r="AX69">
        <v>1</v>
      </c>
      <c r="AY69">
        <v>2</v>
      </c>
      <c r="AZ69">
        <v>0.6</v>
      </c>
      <c r="BA69">
        <v>0.3</v>
      </c>
      <c r="BB69">
        <v>0.8</v>
      </c>
      <c r="BC69" s="27">
        <v>0.32534088430071662</v>
      </c>
      <c r="BD69" s="28">
        <v>0.45365165756713377</v>
      </c>
      <c r="BE69" s="28">
        <v>0.27094849143593502</v>
      </c>
      <c r="BF69" s="28">
        <f t="shared" si="12"/>
        <v>0.55200111214356984</v>
      </c>
      <c r="BG69" s="29" t="s">
        <v>106</v>
      </c>
      <c r="BH69">
        <v>0.31739469590071662</v>
      </c>
      <c r="BI69">
        <v>0.28117149556713372</v>
      </c>
      <c r="BJ69">
        <v>0.234006983443935</v>
      </c>
      <c r="BK69">
        <f t="shared" si="13"/>
        <v>0.51505960415156982</v>
      </c>
      <c r="BL69" t="s">
        <v>106</v>
      </c>
      <c r="BM69" s="27">
        <v>0.33475805590071661</v>
      </c>
      <c r="BN69" s="28">
        <v>0.57122113266713381</v>
      </c>
      <c r="BO69" s="28">
        <v>0.30351983739393501</v>
      </c>
      <c r="BP69" s="28">
        <f t="shared" si="14"/>
        <v>0.58457245810156988</v>
      </c>
      <c r="BQ69" s="29" t="s">
        <v>106</v>
      </c>
      <c r="BR69">
        <v>0.23870093105876464</v>
      </c>
      <c r="BS69">
        <v>0.45365165756713377</v>
      </c>
      <c r="BT69">
        <v>0.21718694485870296</v>
      </c>
      <c r="BU69">
        <f t="shared" si="15"/>
        <v>0.49823956556633775</v>
      </c>
      <c r="BV69" t="s">
        <v>106</v>
      </c>
      <c r="BW69" s="27">
        <v>0.23075474265876464</v>
      </c>
      <c r="BX69" s="28">
        <v>0.28117149556713372</v>
      </c>
      <c r="BY69" s="28">
        <v>0.18024543686670297</v>
      </c>
      <c r="BZ69" s="28">
        <f t="shared" si="16"/>
        <v>0.46129805757433778</v>
      </c>
      <c r="CA69" s="29" t="s">
        <v>106</v>
      </c>
      <c r="CB69">
        <v>0.24811810265876463</v>
      </c>
      <c r="CC69">
        <v>0.57122113266713381</v>
      </c>
      <c r="CD69">
        <v>0.249758290816703</v>
      </c>
      <c r="CE69">
        <f t="shared" si="17"/>
        <v>0.52917072336639948</v>
      </c>
      <c r="CF69" t="s">
        <v>107</v>
      </c>
      <c r="CG69" s="27">
        <v>0.12638988055993794</v>
      </c>
      <c r="CH69" s="28">
        <v>0.45365165756713377</v>
      </c>
      <c r="CI69" s="28">
        <v>0.1474960511474763</v>
      </c>
      <c r="CJ69" s="28">
        <f t="shared" si="18"/>
        <v>0.40744250126757275</v>
      </c>
      <c r="CK69" s="29" t="s">
        <v>107</v>
      </c>
      <c r="CL69">
        <v>0.11844369215993794</v>
      </c>
      <c r="CM69">
        <v>0.28117149556713372</v>
      </c>
      <c r="CN69">
        <v>0.11055454315547632</v>
      </c>
      <c r="CO69">
        <f t="shared" si="19"/>
        <v>0.39160716386311112</v>
      </c>
      <c r="CP69" t="s">
        <v>106</v>
      </c>
      <c r="CQ69" s="27">
        <v>0.13580705215993794</v>
      </c>
      <c r="CR69" s="28">
        <v>0.57122113266713381</v>
      </c>
      <c r="CS69" s="28">
        <v>0.18006739710547631</v>
      </c>
      <c r="CT69" s="28">
        <f t="shared" si="20"/>
        <v>0.41685967286757275</v>
      </c>
      <c r="CU69" s="29" t="s">
        <v>107</v>
      </c>
      <c r="CV69">
        <v>89307.576571585203</v>
      </c>
      <c r="CW69">
        <v>28738.392722805602</v>
      </c>
      <c r="CX69">
        <v>0.28105262070763481</v>
      </c>
      <c r="CY69">
        <f t="shared" si="11"/>
        <v>0.73470427827476859</v>
      </c>
      <c r="CZ69">
        <f t="shared" si="21"/>
        <v>0.60639350500835143</v>
      </c>
    </row>
    <row r="70" spans="1:104" x14ac:dyDescent="0.25">
      <c r="A70">
        <v>1</v>
      </c>
      <c r="B70" s="15">
        <v>1269</v>
      </c>
      <c r="C70" s="15">
        <v>-64.110841969999996</v>
      </c>
      <c r="D70" s="15">
        <v>-18.08974079</v>
      </c>
      <c r="E70" s="15">
        <v>1292</v>
      </c>
      <c r="F70" s="15">
        <v>1</v>
      </c>
      <c r="G70" s="15">
        <v>0</v>
      </c>
      <c r="H70" s="17">
        <v>4</v>
      </c>
      <c r="I70" s="19">
        <v>1</v>
      </c>
      <c r="J70" s="19">
        <v>5</v>
      </c>
      <c r="K70" s="19">
        <v>1</v>
      </c>
      <c r="L70" s="15">
        <v>0</v>
      </c>
      <c r="M70" s="15">
        <v>1.9414993466458099</v>
      </c>
      <c r="N70" s="15">
        <v>1.2032</v>
      </c>
      <c r="O70" s="19">
        <v>941.06536300000005</v>
      </c>
      <c r="P70" s="19">
        <v>263.24890173633742</v>
      </c>
      <c r="Q70" s="20">
        <v>3.5748121142877332</v>
      </c>
      <c r="R70" s="21">
        <v>0.94199999999999995</v>
      </c>
      <c r="S70" s="22">
        <v>0.39899999999999991</v>
      </c>
      <c r="T70" s="22">
        <v>0.60100000000000009</v>
      </c>
      <c r="U70" s="19">
        <v>0</v>
      </c>
      <c r="V70" s="19">
        <v>105.0363117927986</v>
      </c>
      <c r="W70" s="19">
        <v>158.2125899435388</v>
      </c>
      <c r="X70" s="19">
        <v>150057.19530301198</v>
      </c>
      <c r="Y70" s="19">
        <v>2507.1749999999997</v>
      </c>
      <c r="Z70" s="19">
        <v>152564.37030301197</v>
      </c>
      <c r="AA70" s="19">
        <v>316.73377519747493</v>
      </c>
      <c r="AB70" s="22">
        <v>1</v>
      </c>
      <c r="AC70" s="22">
        <v>0.40099999999999991</v>
      </c>
      <c r="AD70" s="22">
        <v>0.59900000000000009</v>
      </c>
      <c r="AE70" s="19">
        <v>0</v>
      </c>
      <c r="AF70" s="19">
        <v>127.01024385418742</v>
      </c>
      <c r="AG70" s="19">
        <v>189.7235313432875</v>
      </c>
      <c r="AH70" s="19">
        <v>205811.32980747553</v>
      </c>
      <c r="AI70" s="19">
        <v>3715.9316436592444</v>
      </c>
      <c r="AJ70" s="19">
        <v>203324.57862833599</v>
      </c>
      <c r="AK70" s="19">
        <v>44135.607975499603</v>
      </c>
      <c r="AL70" s="23">
        <v>15.268436300707585</v>
      </c>
      <c r="AM70" s="19">
        <v>68.753309761845088</v>
      </c>
      <c r="AN70">
        <v>0.81078400000000006</v>
      </c>
      <c r="AO70">
        <v>0.53714440000000008</v>
      </c>
      <c r="AP70">
        <v>0.18242639999999999</v>
      </c>
      <c r="AQ70">
        <v>1</v>
      </c>
      <c r="AR70">
        <v>0</v>
      </c>
      <c r="AS70">
        <v>2</v>
      </c>
      <c r="AT70">
        <v>1.48</v>
      </c>
      <c r="AU70">
        <v>1</v>
      </c>
      <c r="AV70">
        <v>2</v>
      </c>
      <c r="AW70">
        <v>1.5</v>
      </c>
      <c r="AX70">
        <v>1</v>
      </c>
      <c r="AY70">
        <v>2</v>
      </c>
      <c r="AZ70">
        <v>0.6</v>
      </c>
      <c r="BA70">
        <v>0.3</v>
      </c>
      <c r="BB70">
        <v>0.8</v>
      </c>
      <c r="BC70" s="27">
        <v>0.35438372876903934</v>
      </c>
      <c r="BD70" s="28">
        <v>0.54195575916700001</v>
      </c>
      <c r="BE70" s="28">
        <v>0.29950900742258363</v>
      </c>
      <c r="BF70" s="28">
        <f t="shared" si="12"/>
        <v>0.35013375486580478</v>
      </c>
      <c r="BG70" s="29" t="s">
        <v>106</v>
      </c>
      <c r="BH70">
        <v>0.3464375403690394</v>
      </c>
      <c r="BI70">
        <v>0.36947559716700001</v>
      </c>
      <c r="BJ70">
        <v>0.26256749943058361</v>
      </c>
      <c r="BK70">
        <f t="shared" si="13"/>
        <v>0.31319224687380476</v>
      </c>
      <c r="BL70" t="s">
        <v>106</v>
      </c>
      <c r="BM70" s="27">
        <v>0.36380090036903934</v>
      </c>
      <c r="BN70" s="28">
        <v>0.65952523426700005</v>
      </c>
      <c r="BO70" s="28">
        <v>0.33208035338058367</v>
      </c>
      <c r="BP70" s="28">
        <f t="shared" si="14"/>
        <v>0.38270510082380482</v>
      </c>
      <c r="BQ70" s="29" t="s">
        <v>106</v>
      </c>
      <c r="BR70">
        <v>0.26735794070611141</v>
      </c>
      <c r="BS70">
        <v>0.54195575916700001</v>
      </c>
      <c r="BT70">
        <v>0.24550804385673561</v>
      </c>
      <c r="BU70">
        <f t="shared" si="15"/>
        <v>0.29613279129995673</v>
      </c>
      <c r="BV70" t="s">
        <v>106</v>
      </c>
      <c r="BW70" s="27">
        <v>0.25941175230611141</v>
      </c>
      <c r="BX70" s="28">
        <v>0.36947559716700001</v>
      </c>
      <c r="BY70" s="28">
        <v>0.20856653586473561</v>
      </c>
      <c r="BZ70" s="28">
        <f t="shared" si="16"/>
        <v>0.25919128330795677</v>
      </c>
      <c r="CA70" s="29" t="s">
        <v>106</v>
      </c>
      <c r="CB70">
        <v>0.2767751123061114</v>
      </c>
      <c r="CC70">
        <v>0.65952523426700005</v>
      </c>
      <c r="CD70">
        <v>0.27807938981473562</v>
      </c>
      <c r="CE70">
        <f t="shared" si="17"/>
        <v>0.32739985974933256</v>
      </c>
      <c r="CF70" t="s">
        <v>107</v>
      </c>
      <c r="CG70" s="27">
        <v>0.15454673395787136</v>
      </c>
      <c r="CH70" s="28">
        <v>0.54195575916700001</v>
      </c>
      <c r="CI70" s="28">
        <v>0.17550679478989561</v>
      </c>
      <c r="CJ70" s="28">
        <f t="shared" si="18"/>
        <v>0.20517148140109251</v>
      </c>
      <c r="CK70" s="29" t="s">
        <v>107</v>
      </c>
      <c r="CL70">
        <v>0.14660054555787136</v>
      </c>
      <c r="CM70">
        <v>0.36947559716700001</v>
      </c>
      <c r="CN70">
        <v>0.13856528679789562</v>
      </c>
      <c r="CO70">
        <f t="shared" si="19"/>
        <v>0.18919003424111677</v>
      </c>
      <c r="CP70" t="s">
        <v>106</v>
      </c>
      <c r="CQ70" s="27">
        <v>0.16396390555787135</v>
      </c>
      <c r="CR70" s="28">
        <v>0.65952523426700005</v>
      </c>
      <c r="CS70" s="28">
        <v>0.20807814074789563</v>
      </c>
      <c r="CT70" s="28">
        <f t="shared" si="20"/>
        <v>0.21458865300109251</v>
      </c>
      <c r="CU70" s="29" t="s">
        <v>107</v>
      </c>
      <c r="CV70">
        <v>11563.7447653743</v>
      </c>
      <c r="CW70">
        <v>8594.1637190534202</v>
      </c>
      <c r="CX70">
        <v>5.0624747443221152E-2</v>
      </c>
      <c r="CY70">
        <f t="shared" si="11"/>
        <v>0.59258050661022121</v>
      </c>
      <c r="CZ70">
        <f t="shared" si="21"/>
        <v>0.40500847621226049</v>
      </c>
    </row>
    <row r="71" spans="1:104" x14ac:dyDescent="0.25">
      <c r="A71">
        <v>1</v>
      </c>
      <c r="B71" s="15">
        <v>1279</v>
      </c>
      <c r="C71" s="15">
        <v>-65.578993100000005</v>
      </c>
      <c r="D71" s="15">
        <v>-10.993218450000001</v>
      </c>
      <c r="E71" s="15">
        <v>131</v>
      </c>
      <c r="F71" s="15">
        <v>0</v>
      </c>
      <c r="G71" s="15">
        <v>0</v>
      </c>
      <c r="H71" s="17">
        <v>4</v>
      </c>
      <c r="I71" s="19">
        <v>1</v>
      </c>
      <c r="J71" s="19">
        <v>4</v>
      </c>
      <c r="K71" s="19">
        <v>1</v>
      </c>
      <c r="L71" s="15">
        <v>0</v>
      </c>
      <c r="M71" s="15">
        <v>1.9414993466458099</v>
      </c>
      <c r="N71" s="15">
        <v>1.2032</v>
      </c>
      <c r="O71" s="19">
        <v>465.08249599999999</v>
      </c>
      <c r="P71" s="19">
        <v>130.09984334598096</v>
      </c>
      <c r="Q71" s="20">
        <v>3.574812113825403</v>
      </c>
      <c r="R71" s="21">
        <v>0.69499999999999995</v>
      </c>
      <c r="S71" s="22">
        <v>0.61799999999999999</v>
      </c>
      <c r="T71" s="22">
        <v>0.38300000000000001</v>
      </c>
      <c r="U71" s="19">
        <v>0</v>
      </c>
      <c r="V71" s="19">
        <v>80.401703187816224</v>
      </c>
      <c r="W71" s="19">
        <v>49.828240001510707</v>
      </c>
      <c r="X71" s="19">
        <v>63899.926224707029</v>
      </c>
      <c r="Y71" s="19">
        <v>3930</v>
      </c>
      <c r="Z71" s="19">
        <v>67829.926224707029</v>
      </c>
      <c r="AA71" s="19">
        <v>156.53252204535275</v>
      </c>
      <c r="AB71" s="22">
        <v>1</v>
      </c>
      <c r="AC71" s="22">
        <v>0.61899999999999999</v>
      </c>
      <c r="AD71" s="22">
        <v>0.38100000000000001</v>
      </c>
      <c r="AE71" s="19">
        <v>0</v>
      </c>
      <c r="AF71" s="19">
        <v>96.893631146073346</v>
      </c>
      <c r="AG71" s="19">
        <v>59.638890899279396</v>
      </c>
      <c r="AH71" s="19">
        <v>118518.9637874152</v>
      </c>
      <c r="AI71" s="19">
        <v>6478.34545155057</v>
      </c>
      <c r="AJ71" s="19">
        <v>119834.649015701</v>
      </c>
      <c r="AK71" s="19">
        <v>50613.404396483304</v>
      </c>
      <c r="AL71" s="23">
        <v>39.680452220524195</v>
      </c>
      <c r="AM71" s="19">
        <v>66.11313091989598</v>
      </c>
      <c r="AN71">
        <v>0.81078400000000006</v>
      </c>
      <c r="AO71">
        <v>0.53714440000000008</v>
      </c>
      <c r="AP71">
        <v>0.18242639999999999</v>
      </c>
      <c r="AQ71">
        <v>1</v>
      </c>
      <c r="AR71">
        <v>0</v>
      </c>
      <c r="AS71">
        <v>2</v>
      </c>
      <c r="AT71">
        <v>1.48</v>
      </c>
      <c r="AU71">
        <v>1</v>
      </c>
      <c r="AV71">
        <v>2</v>
      </c>
      <c r="AW71">
        <v>1.5</v>
      </c>
      <c r="AX71">
        <v>1</v>
      </c>
      <c r="AY71">
        <v>2</v>
      </c>
      <c r="AZ71">
        <v>0.6</v>
      </c>
      <c r="BA71">
        <v>0.3</v>
      </c>
      <c r="BB71">
        <v>0.8</v>
      </c>
      <c r="BC71" s="27">
        <v>0.36160991846628626</v>
      </c>
      <c r="BD71" s="28">
        <v>0.64043241683156049</v>
      </c>
      <c r="BE71" s="28">
        <v>0.32895966160053841</v>
      </c>
      <c r="BF71" s="28">
        <f t="shared" si="12"/>
        <v>0.38415445031255563</v>
      </c>
      <c r="BG71" s="29" t="s">
        <v>106</v>
      </c>
      <c r="BH71">
        <v>0.35442501046628627</v>
      </c>
      <c r="BI71">
        <v>0.46293211273156043</v>
      </c>
      <c r="BJ71">
        <v>0.30319813532453849</v>
      </c>
      <c r="BK71">
        <f t="shared" si="13"/>
        <v>0.3583929240365557</v>
      </c>
      <c r="BL71" t="s">
        <v>106</v>
      </c>
      <c r="BM71" s="27">
        <v>0.37018725046628626</v>
      </c>
      <c r="BN71" s="28">
        <v>0.75882496403156052</v>
      </c>
      <c r="BO71" s="28">
        <v>0.35327134437453844</v>
      </c>
      <c r="BP71" s="28">
        <f t="shared" si="14"/>
        <v>0.40846613308655566</v>
      </c>
      <c r="BQ71" s="29" t="s">
        <v>106</v>
      </c>
      <c r="BR71">
        <v>0.27467041170563428</v>
      </c>
      <c r="BS71">
        <v>0.64043241683156049</v>
      </c>
      <c r="BT71">
        <v>0.26350216952169725</v>
      </c>
      <c r="BU71">
        <f t="shared" si="15"/>
        <v>0.31869695823371447</v>
      </c>
      <c r="BV71" t="s">
        <v>106</v>
      </c>
      <c r="BW71" s="27">
        <v>0.26748550370563429</v>
      </c>
      <c r="BX71" s="28">
        <v>0.46293211273156043</v>
      </c>
      <c r="BY71" s="28">
        <v>0.23774064324569721</v>
      </c>
      <c r="BZ71" s="28">
        <f t="shared" si="16"/>
        <v>0.29293543195771443</v>
      </c>
      <c r="CA71" s="29" t="s">
        <v>106</v>
      </c>
      <c r="CB71">
        <v>0.28324774370563421</v>
      </c>
      <c r="CC71">
        <v>0.75882496403156052</v>
      </c>
      <c r="CD71">
        <v>0.28781385229569723</v>
      </c>
      <c r="CE71">
        <f t="shared" si="17"/>
        <v>0.33844253241765143</v>
      </c>
      <c r="CF71" t="s">
        <v>107</v>
      </c>
      <c r="CG71" s="27">
        <v>0.16197105108997423</v>
      </c>
      <c r="CH71" s="28">
        <v>0.64043241683156049</v>
      </c>
      <c r="CI71" s="28">
        <v>0.1786498649750512</v>
      </c>
      <c r="CJ71" s="28">
        <f t="shared" si="18"/>
        <v>0.21716583980199142</v>
      </c>
      <c r="CK71" s="29" t="s">
        <v>107</v>
      </c>
      <c r="CL71">
        <v>0.15478614308997424</v>
      </c>
      <c r="CM71">
        <v>0.46293211273156043</v>
      </c>
      <c r="CN71">
        <v>0.15288833869905119</v>
      </c>
      <c r="CO71">
        <f t="shared" si="19"/>
        <v>0.20808312741106838</v>
      </c>
      <c r="CP71" t="s">
        <v>106</v>
      </c>
      <c r="CQ71" s="27">
        <v>0.17054838308997422</v>
      </c>
      <c r="CR71" s="28">
        <v>0.75882496403156052</v>
      </c>
      <c r="CS71" s="28">
        <v>0.20296154774905117</v>
      </c>
      <c r="CT71" s="28">
        <f t="shared" si="20"/>
        <v>0.22574317180199141</v>
      </c>
      <c r="CU71" s="29" t="s">
        <v>107</v>
      </c>
      <c r="CV71">
        <v>16939.141369792698</v>
      </c>
      <c r="CW71">
        <v>8264.1413653708805</v>
      </c>
      <c r="CX71">
        <v>5.5194788712017197E-2</v>
      </c>
      <c r="CY71">
        <f t="shared" si="11"/>
        <v>0.69562720554357771</v>
      </c>
      <c r="CZ71">
        <f t="shared" si="21"/>
        <v>0.41680470717830348</v>
      </c>
    </row>
    <row r="72" spans="1:104" x14ac:dyDescent="0.25">
      <c r="A72">
        <v>1</v>
      </c>
      <c r="B72" s="15">
        <v>1295</v>
      </c>
      <c r="C72" s="15">
        <v>-65.148293870000003</v>
      </c>
      <c r="D72" s="15">
        <v>-17.626811109999998</v>
      </c>
      <c r="E72" s="15">
        <v>3365</v>
      </c>
      <c r="F72" s="15">
        <v>1</v>
      </c>
      <c r="G72" s="15">
        <v>0</v>
      </c>
      <c r="H72" s="17">
        <v>3</v>
      </c>
      <c r="I72" s="19">
        <v>0</v>
      </c>
      <c r="J72" s="19">
        <v>0</v>
      </c>
      <c r="K72" s="19">
        <v>1</v>
      </c>
      <c r="L72" s="15">
        <v>0</v>
      </c>
      <c r="M72" s="15">
        <v>0</v>
      </c>
      <c r="N72" s="15">
        <v>1.2032</v>
      </c>
      <c r="O72" s="19">
        <v>272.509275</v>
      </c>
      <c r="P72" s="19">
        <v>76.230376957565269</v>
      </c>
      <c r="Q72" s="20">
        <v>3.5748121139647018</v>
      </c>
      <c r="R72" s="21">
        <v>0.32</v>
      </c>
      <c r="S72" s="22">
        <v>0.129</v>
      </c>
      <c r="T72" s="22">
        <v>0.871</v>
      </c>
      <c r="U72" s="19">
        <v>0</v>
      </c>
      <c r="V72" s="19">
        <v>9.8337186275259203</v>
      </c>
      <c r="W72" s="19">
        <v>66.396658330039344</v>
      </c>
      <c r="X72" s="19">
        <v>7628.0871959261967</v>
      </c>
      <c r="Y72" s="19">
        <v>1560</v>
      </c>
      <c r="Z72" s="19">
        <v>9188.0871959261967</v>
      </c>
      <c r="AA72" s="19">
        <v>91.718274656742025</v>
      </c>
      <c r="AB72" s="22">
        <v>1</v>
      </c>
      <c r="AC72" s="22">
        <v>0.14400000000000002</v>
      </c>
      <c r="AD72" s="22">
        <v>0.85599999999999998</v>
      </c>
      <c r="AE72" s="19">
        <v>0</v>
      </c>
      <c r="AF72" s="19">
        <v>13.207431550570853</v>
      </c>
      <c r="AG72" s="19">
        <v>78.510843106171166</v>
      </c>
      <c r="AH72" s="19">
        <v>32282.873576826525</v>
      </c>
      <c r="AI72" s="19">
        <v>1876.992</v>
      </c>
      <c r="AJ72" s="19">
        <v>32753.630641870099</v>
      </c>
      <c r="AK72" s="19">
        <v>24042.357796974899</v>
      </c>
      <c r="AL72" s="23">
        <v>51.836656331144376</v>
      </c>
      <c r="AM72" s="19">
        <v>67.324554030321138</v>
      </c>
      <c r="AN72">
        <v>0.8143786666666667</v>
      </c>
      <c r="AO72">
        <v>0.53952586666666669</v>
      </c>
      <c r="AP72">
        <v>0.18323519999999999</v>
      </c>
      <c r="AQ72">
        <v>1</v>
      </c>
      <c r="AR72">
        <v>0</v>
      </c>
      <c r="AS72">
        <v>2</v>
      </c>
      <c r="AT72">
        <v>1.48</v>
      </c>
      <c r="AU72">
        <v>1</v>
      </c>
      <c r="AV72">
        <v>2</v>
      </c>
      <c r="AW72">
        <v>1.5</v>
      </c>
      <c r="AX72">
        <v>1</v>
      </c>
      <c r="AY72">
        <v>2</v>
      </c>
      <c r="AZ72">
        <v>0.6</v>
      </c>
      <c r="BA72">
        <v>0.3</v>
      </c>
      <c r="BB72">
        <v>0.8</v>
      </c>
      <c r="BC72" s="27">
        <v>0.35643306870169789</v>
      </c>
      <c r="BD72" s="28">
        <v>0.54637706394847818</v>
      </c>
      <c r="BE72" s="28">
        <v>0.30113591366393677</v>
      </c>
      <c r="BF72" s="28">
        <f t="shared" si="12"/>
        <v>0.6204376162462506</v>
      </c>
      <c r="BG72" s="29" t="s">
        <v>106</v>
      </c>
      <c r="BH72">
        <v>0.34848688030169789</v>
      </c>
      <c r="BI72">
        <v>0.37389690194847813</v>
      </c>
      <c r="BJ72">
        <v>0.26419440567193675</v>
      </c>
      <c r="BK72">
        <f t="shared" si="13"/>
        <v>0.58349610825425047</v>
      </c>
      <c r="BL72" t="s">
        <v>106</v>
      </c>
      <c r="BM72" s="27">
        <v>0.36585024030169788</v>
      </c>
      <c r="BN72" s="28">
        <v>0.66394653904847822</v>
      </c>
      <c r="BO72" s="28">
        <v>0.33370725962193676</v>
      </c>
      <c r="BP72" s="28">
        <f t="shared" si="14"/>
        <v>0.65300896220425053</v>
      </c>
      <c r="BQ72" s="29" t="s">
        <v>106</v>
      </c>
      <c r="BR72">
        <v>0.26902144581779386</v>
      </c>
      <c r="BS72">
        <v>0.54637706394847818</v>
      </c>
      <c r="BT72">
        <v>0.24689553310947274</v>
      </c>
      <c r="BU72">
        <f t="shared" si="15"/>
        <v>0.56619723569178648</v>
      </c>
      <c r="BV72" t="s">
        <v>106</v>
      </c>
      <c r="BW72" s="27">
        <v>0.26107525741779386</v>
      </c>
      <c r="BX72" s="28">
        <v>0.37389690194847813</v>
      </c>
      <c r="BY72" s="28">
        <v>0.2099540251174728</v>
      </c>
      <c r="BZ72" s="28">
        <f t="shared" si="16"/>
        <v>0.52925572769978657</v>
      </c>
      <c r="CA72" s="29" t="s">
        <v>106</v>
      </c>
      <c r="CB72">
        <v>0.27843861741779385</v>
      </c>
      <c r="CC72">
        <v>0.66394653904847822</v>
      </c>
      <c r="CD72">
        <v>0.27946687906747275</v>
      </c>
      <c r="CE72">
        <f t="shared" si="17"/>
        <v>0.59774032000010768</v>
      </c>
      <c r="CF72" t="s">
        <v>107</v>
      </c>
      <c r="CG72" s="27">
        <v>0.15571008282014051</v>
      </c>
      <c r="CH72" s="28">
        <v>0.54637706394847818</v>
      </c>
      <c r="CI72" s="28">
        <v>0.17658392868701939</v>
      </c>
      <c r="CJ72" s="28">
        <f t="shared" si="18"/>
        <v>0.47501178540245426</v>
      </c>
      <c r="CK72" s="29" t="s">
        <v>107</v>
      </c>
      <c r="CL72">
        <v>0.14776389442014048</v>
      </c>
      <c r="CM72">
        <v>0.37389690194847813</v>
      </c>
      <c r="CN72">
        <v>0.13964242069501942</v>
      </c>
      <c r="CO72">
        <f t="shared" si="19"/>
        <v>0.45894412327733319</v>
      </c>
      <c r="CP72" t="s">
        <v>106</v>
      </c>
      <c r="CQ72" s="27">
        <v>0.16512725442014051</v>
      </c>
      <c r="CR72" s="28">
        <v>0.66394653904847822</v>
      </c>
      <c r="CS72" s="28">
        <v>0.20915527464501943</v>
      </c>
      <c r="CT72" s="28">
        <f t="shared" si="20"/>
        <v>0.48442895700245425</v>
      </c>
      <c r="CU72" s="29" t="s">
        <v>107</v>
      </c>
      <c r="CV72">
        <v>57793.507566628097</v>
      </c>
      <c r="CW72">
        <v>11464.7843320927</v>
      </c>
      <c r="CX72">
        <v>0.31930170258231377</v>
      </c>
      <c r="CY72">
        <f t="shared" si="11"/>
        <v>0.8656787665307919</v>
      </c>
      <c r="CZ72">
        <f t="shared" si="21"/>
        <v>0.6757347712840116</v>
      </c>
    </row>
    <row r="73" spans="1:104" x14ac:dyDescent="0.25">
      <c r="A73">
        <v>1</v>
      </c>
      <c r="B73" s="15">
        <v>1317</v>
      </c>
      <c r="C73" s="15">
        <v>-69.165263859999996</v>
      </c>
      <c r="D73" s="15">
        <v>-16.80303425</v>
      </c>
      <c r="E73" s="15">
        <v>3847</v>
      </c>
      <c r="F73" s="15">
        <v>1</v>
      </c>
      <c r="G73" s="15">
        <v>0</v>
      </c>
      <c r="H73" s="17">
        <v>3</v>
      </c>
      <c r="I73" s="19">
        <v>1</v>
      </c>
      <c r="J73" s="19">
        <v>5</v>
      </c>
      <c r="K73" s="19">
        <v>1</v>
      </c>
      <c r="L73" s="15">
        <v>0</v>
      </c>
      <c r="M73" s="15">
        <v>1.9414993466458099</v>
      </c>
      <c r="N73" s="15">
        <v>1.2032</v>
      </c>
      <c r="O73" s="19">
        <v>283.40964600000001</v>
      </c>
      <c r="P73" s="19">
        <v>79.279592031188272</v>
      </c>
      <c r="Q73" s="20">
        <v>3.5748121141757112</v>
      </c>
      <c r="R73" s="21">
        <v>0.154</v>
      </c>
      <c r="S73" s="22">
        <v>9.1999999999999998E-2</v>
      </c>
      <c r="T73" s="22">
        <v>0.90800000000000003</v>
      </c>
      <c r="U73" s="19">
        <v>0</v>
      </c>
      <c r="V73" s="19">
        <v>7.2937224668693208</v>
      </c>
      <c r="W73" s="19">
        <v>71.985869564318961</v>
      </c>
      <c r="X73" s="19">
        <v>3328.6285113643171</v>
      </c>
      <c r="Y73" s="19">
        <v>2507.1749999999997</v>
      </c>
      <c r="Z73" s="19">
        <v>5835.8035113643164</v>
      </c>
      <c r="AA73" s="19">
        <v>95.3870056172739</v>
      </c>
      <c r="AB73" s="22">
        <v>1</v>
      </c>
      <c r="AC73" s="22">
        <v>0.1</v>
      </c>
      <c r="AD73" s="22">
        <v>0.9</v>
      </c>
      <c r="AE73" s="19">
        <v>0</v>
      </c>
      <c r="AF73" s="19">
        <v>9.5387005617273903</v>
      </c>
      <c r="AG73" s="19">
        <v>85.848305055546518</v>
      </c>
      <c r="AH73" s="19">
        <v>28710.630207748894</v>
      </c>
      <c r="AI73" s="19">
        <v>3715.9316436592444</v>
      </c>
      <c r="AJ73" s="19">
        <v>33938.346865344203</v>
      </c>
      <c r="AK73" s="19">
        <v>29594.409087820601</v>
      </c>
      <c r="AL73" s="23">
        <v>67.070534858385273</v>
      </c>
      <c r="AM73" s="19">
        <v>83.1779484444709</v>
      </c>
      <c r="AN73">
        <v>0.88627200000000006</v>
      </c>
      <c r="AO73">
        <v>0.58715519999999999</v>
      </c>
      <c r="AP73">
        <v>0.19941119999999998</v>
      </c>
      <c r="AQ73">
        <v>1</v>
      </c>
      <c r="AR73">
        <v>0</v>
      </c>
      <c r="AS73">
        <v>2</v>
      </c>
      <c r="AT73">
        <v>1.48</v>
      </c>
      <c r="AU73">
        <v>1</v>
      </c>
      <c r="AV73">
        <v>2</v>
      </c>
      <c r="AW73">
        <v>1.5</v>
      </c>
      <c r="AX73">
        <v>1</v>
      </c>
      <c r="AY73">
        <v>2</v>
      </c>
      <c r="AZ73">
        <v>0.6</v>
      </c>
      <c r="BA73">
        <v>0.3</v>
      </c>
      <c r="BB73">
        <v>0.8</v>
      </c>
      <c r="BC73" s="27">
        <v>0.37098664477655319</v>
      </c>
      <c r="BD73" s="28">
        <v>0.48242025721733039</v>
      </c>
      <c r="BE73" s="28">
        <v>0.30671288631984506</v>
      </c>
      <c r="BF73" s="28">
        <f t="shared" si="12"/>
        <v>0.57183743015841837</v>
      </c>
      <c r="BG73" s="29" t="s">
        <v>106</v>
      </c>
      <c r="BH73">
        <v>0.36304045637655324</v>
      </c>
      <c r="BI73">
        <v>0.30994009521733035</v>
      </c>
      <c r="BJ73">
        <v>0.26977137832784504</v>
      </c>
      <c r="BK73">
        <f t="shared" si="13"/>
        <v>0.53489592216641835</v>
      </c>
      <c r="BL73" t="s">
        <v>106</v>
      </c>
      <c r="BM73" s="27">
        <v>0.38040381637655324</v>
      </c>
      <c r="BN73" s="28">
        <v>0.59998973231733044</v>
      </c>
      <c r="BO73" s="28">
        <v>0.33928423227784504</v>
      </c>
      <c r="BP73" s="28">
        <f t="shared" si="14"/>
        <v>0.6044087761164183</v>
      </c>
      <c r="BQ73" s="29" t="s">
        <v>106</v>
      </c>
      <c r="BR73">
        <v>0.27585832547312916</v>
      </c>
      <c r="BS73">
        <v>0.48242025721733039</v>
      </c>
      <c r="BT73">
        <v>0.24768416599306101</v>
      </c>
      <c r="BU73">
        <f t="shared" si="15"/>
        <v>0.51280870983163429</v>
      </c>
      <c r="BV73" t="s">
        <v>106</v>
      </c>
      <c r="BW73" s="27">
        <v>0.26791213707312916</v>
      </c>
      <c r="BX73" s="28">
        <v>0.30994009521733035</v>
      </c>
      <c r="BY73" s="28">
        <v>0.21074265800106101</v>
      </c>
      <c r="BZ73" s="28">
        <f t="shared" si="16"/>
        <v>0.47586720183963432</v>
      </c>
      <c r="CA73" s="29" t="s">
        <v>106</v>
      </c>
      <c r="CB73">
        <v>0.28527549707312916</v>
      </c>
      <c r="CC73">
        <v>0.59998973231733044</v>
      </c>
      <c r="CD73">
        <v>0.28025551195106102</v>
      </c>
      <c r="CE73">
        <f t="shared" si="17"/>
        <v>0.54538005578963433</v>
      </c>
      <c r="CF73" t="s">
        <v>106</v>
      </c>
      <c r="CG73" s="27">
        <v>0.15254383748720918</v>
      </c>
      <c r="CH73" s="28">
        <v>0.48242025721733039</v>
      </c>
      <c r="CI73" s="28">
        <v>0.171165454458341</v>
      </c>
      <c r="CJ73" s="28">
        <f t="shared" si="18"/>
        <v>0.41766838132578249</v>
      </c>
      <c r="CK73" s="29" t="s">
        <v>107</v>
      </c>
      <c r="CL73">
        <v>0.14459764908720918</v>
      </c>
      <c r="CM73">
        <v>0.30994009521733035</v>
      </c>
      <c r="CN73">
        <v>0.134223946466341</v>
      </c>
      <c r="CO73">
        <f t="shared" si="19"/>
        <v>0.39934849030491432</v>
      </c>
      <c r="CP73" t="s">
        <v>106</v>
      </c>
      <c r="CQ73" s="27">
        <v>0.16196100908720917</v>
      </c>
      <c r="CR73" s="28">
        <v>0.59998973231733044</v>
      </c>
      <c r="CS73" s="28">
        <v>0.20373680041634101</v>
      </c>
      <c r="CT73" s="28">
        <f t="shared" si="20"/>
        <v>0.42708555292578249</v>
      </c>
      <c r="CU73" s="29" t="s">
        <v>107</v>
      </c>
      <c r="CV73">
        <v>58863.556856625197</v>
      </c>
      <c r="CW73">
        <v>11923.375702159199</v>
      </c>
      <c r="CX73">
        <v>0.26512454383857331</v>
      </c>
      <c r="CY73">
        <f t="shared" si="11"/>
        <v>0.74754480105590371</v>
      </c>
      <c r="CZ73">
        <f t="shared" si="21"/>
        <v>0.6361111886151265</v>
      </c>
    </row>
    <row r="74" spans="1:104" x14ac:dyDescent="0.25">
      <c r="A74">
        <v>1</v>
      </c>
      <c r="B74" s="15">
        <v>1328</v>
      </c>
      <c r="C74" s="15">
        <v>-68.64270458</v>
      </c>
      <c r="D74" s="15">
        <v>-16.78013292</v>
      </c>
      <c r="E74" s="15">
        <v>4085</v>
      </c>
      <c r="F74" s="15">
        <v>1</v>
      </c>
      <c r="G74" s="15">
        <v>0</v>
      </c>
      <c r="H74" s="17">
        <v>0</v>
      </c>
      <c r="I74" s="19">
        <v>0</v>
      </c>
      <c r="J74" s="19">
        <v>0</v>
      </c>
      <c r="K74" s="19">
        <v>0</v>
      </c>
      <c r="L74" s="15">
        <v>0</v>
      </c>
      <c r="M74" s="15">
        <v>0</v>
      </c>
      <c r="N74" s="15">
        <v>0</v>
      </c>
      <c r="O74" s="19">
        <v>152.60519399999899</v>
      </c>
      <c r="P74" s="19">
        <v>42.689011089217146</v>
      </c>
      <c r="Q74" s="20">
        <v>3.5748121145524889</v>
      </c>
      <c r="R74" s="21">
        <v>0</v>
      </c>
      <c r="S74" s="22">
        <v>0.13299999999999998</v>
      </c>
      <c r="T74" s="22">
        <v>0.8670000000000001</v>
      </c>
      <c r="U74" s="19">
        <v>0</v>
      </c>
      <c r="V74" s="19">
        <v>5.6776384748658799</v>
      </c>
      <c r="W74" s="19">
        <v>37.011372614351274</v>
      </c>
      <c r="X74" s="19">
        <v>0</v>
      </c>
      <c r="Y74" s="19">
        <v>0</v>
      </c>
      <c r="Z74" s="19">
        <v>0</v>
      </c>
      <c r="AA74" s="19">
        <v>51.362233798416334</v>
      </c>
      <c r="AB74" s="22">
        <v>1</v>
      </c>
      <c r="AC74" s="22">
        <v>0.13799999999999998</v>
      </c>
      <c r="AD74" s="22">
        <v>0.86199999999999999</v>
      </c>
      <c r="AE74" s="19">
        <v>0</v>
      </c>
      <c r="AF74" s="19">
        <v>7.0879882641814529</v>
      </c>
      <c r="AG74" s="19">
        <v>44.274245534234879</v>
      </c>
      <c r="AH74" s="19">
        <v>17721.294778840958</v>
      </c>
      <c r="AI74" s="19">
        <v>0</v>
      </c>
      <c r="AJ74" s="19">
        <v>16949.359038659601</v>
      </c>
      <c r="AK74" s="19">
        <v>16949.359038659601</v>
      </c>
      <c r="AL74" s="23">
        <v>42.689011089217146</v>
      </c>
      <c r="AM74" s="19">
        <v>51.362233798416334</v>
      </c>
      <c r="AN74">
        <v>0.81797333333333333</v>
      </c>
      <c r="AO74">
        <v>0.54190733333333341</v>
      </c>
      <c r="AP74">
        <v>0.18404399999999999</v>
      </c>
      <c r="AQ74">
        <v>1</v>
      </c>
      <c r="AR74">
        <v>0</v>
      </c>
      <c r="AS74">
        <v>2</v>
      </c>
      <c r="AT74">
        <v>1.48</v>
      </c>
      <c r="AU74">
        <v>1</v>
      </c>
      <c r="AV74">
        <v>2</v>
      </c>
      <c r="AW74">
        <v>1.5</v>
      </c>
      <c r="AX74">
        <v>1</v>
      </c>
      <c r="AY74">
        <v>2</v>
      </c>
      <c r="AZ74">
        <v>0.6</v>
      </c>
      <c r="BA74">
        <v>0.3</v>
      </c>
      <c r="BB74">
        <v>0.8</v>
      </c>
      <c r="BC74" s="27">
        <v>0.37112743332764198</v>
      </c>
      <c r="BD74" s="28">
        <v>0.51861518233747805</v>
      </c>
      <c r="BE74" s="28">
        <v>0.31478287878917754</v>
      </c>
      <c r="BF74" s="28">
        <f t="shared" si="12"/>
        <v>0.64579003431148363</v>
      </c>
      <c r="BG74" s="29" t="s">
        <v>106</v>
      </c>
      <c r="BH74">
        <v>0.36318124492764198</v>
      </c>
      <c r="BI74">
        <v>0.34613502033747801</v>
      </c>
      <c r="BJ74">
        <v>0.27784137079717752</v>
      </c>
      <c r="BK74">
        <f t="shared" si="13"/>
        <v>0.60884852631948361</v>
      </c>
      <c r="BL74" t="s">
        <v>106</v>
      </c>
      <c r="BM74" s="27">
        <v>0.38054460492764197</v>
      </c>
      <c r="BN74" s="28">
        <v>0.6361846574374781</v>
      </c>
      <c r="BO74" s="28">
        <v>0.34735422474717753</v>
      </c>
      <c r="BP74" s="28">
        <f t="shared" si="14"/>
        <v>0.67836138026948367</v>
      </c>
      <c r="BQ74" s="29" t="s">
        <v>106</v>
      </c>
      <c r="BR74">
        <v>0.28332997562276202</v>
      </c>
      <c r="BS74">
        <v>0.51861518233747805</v>
      </c>
      <c r="BT74">
        <v>0.26030308124609752</v>
      </c>
      <c r="BU74">
        <f t="shared" si="15"/>
        <v>0.59131023676840355</v>
      </c>
      <c r="BV74" t="s">
        <v>106</v>
      </c>
      <c r="BW74" s="27">
        <v>0.27538378722276202</v>
      </c>
      <c r="BX74" s="28">
        <v>0.34613502033747801</v>
      </c>
      <c r="BY74" s="28">
        <v>0.22336157325409756</v>
      </c>
      <c r="BZ74" s="28">
        <f t="shared" si="16"/>
        <v>0.55436872877640364</v>
      </c>
      <c r="CA74" s="29" t="s">
        <v>106</v>
      </c>
      <c r="CB74">
        <v>0.29274714722276202</v>
      </c>
      <c r="CC74">
        <v>0.6361846574374781</v>
      </c>
      <c r="CD74">
        <v>0.29287442720409751</v>
      </c>
      <c r="CE74">
        <f t="shared" si="17"/>
        <v>0.62375430274506805</v>
      </c>
      <c r="CF74" t="s">
        <v>107</v>
      </c>
      <c r="CG74" s="27">
        <v>0.16951845637569532</v>
      </c>
      <c r="CH74" s="28">
        <v>0.51861518233747805</v>
      </c>
      <c r="CI74" s="28">
        <v>0.18968112146803084</v>
      </c>
      <c r="CJ74" s="28">
        <f t="shared" si="18"/>
        <v>0.50052561189800138</v>
      </c>
      <c r="CK74" s="29" t="s">
        <v>107</v>
      </c>
      <c r="CL74">
        <v>0.16157226797569532</v>
      </c>
      <c r="CM74">
        <v>0.34613502033747801</v>
      </c>
      <c r="CN74">
        <v>0.15273961347603088</v>
      </c>
      <c r="CO74">
        <f t="shared" si="19"/>
        <v>0.48374676899833696</v>
      </c>
      <c r="CP74" t="s">
        <v>106</v>
      </c>
      <c r="CQ74" s="27">
        <v>0.17893562797569532</v>
      </c>
      <c r="CR74" s="28">
        <v>0.6361846574374781</v>
      </c>
      <c r="CS74" s="28">
        <v>0.22225246742603086</v>
      </c>
      <c r="CT74" s="28">
        <f t="shared" si="20"/>
        <v>0.50994278349800137</v>
      </c>
      <c r="CU74" s="29" t="s">
        <v>107</v>
      </c>
      <c r="CV74">
        <v>44195.292621721201</v>
      </c>
      <c r="CW74">
        <v>6420.2792248020396</v>
      </c>
      <c r="CX74">
        <v>0.33100715552230608</v>
      </c>
      <c r="CY74">
        <f t="shared" si="11"/>
        <v>0.84962233785978414</v>
      </c>
      <c r="CZ74">
        <f t="shared" si="21"/>
        <v>0.70213458884994806</v>
      </c>
    </row>
    <row r="75" spans="1:104" x14ac:dyDescent="0.25">
      <c r="A75">
        <v>1</v>
      </c>
      <c r="B75" s="15">
        <v>1334</v>
      </c>
      <c r="C75" s="15">
        <v>-68.184974269999998</v>
      </c>
      <c r="D75" s="15">
        <v>-18.876840850000001</v>
      </c>
      <c r="E75" s="15">
        <v>3857</v>
      </c>
      <c r="F75" s="15">
        <v>1</v>
      </c>
      <c r="G75" s="15">
        <v>0</v>
      </c>
      <c r="H75" s="17">
        <v>3</v>
      </c>
      <c r="I75" s="19">
        <v>0</v>
      </c>
      <c r="J75" s="19">
        <v>0</v>
      </c>
      <c r="K75" s="19">
        <v>0</v>
      </c>
      <c r="L75" s="15">
        <v>0</v>
      </c>
      <c r="M75" s="15">
        <v>0</v>
      </c>
      <c r="N75" s="15">
        <v>0</v>
      </c>
      <c r="O75" s="19">
        <v>853.86239499999897</v>
      </c>
      <c r="P75" s="19">
        <v>238.85518111810583</v>
      </c>
      <c r="Q75" s="20">
        <v>3.5748121141981541</v>
      </c>
      <c r="R75" s="21">
        <v>0.22600000000000001</v>
      </c>
      <c r="S75" s="22">
        <v>9.4999999999999987E-2</v>
      </c>
      <c r="T75" s="22">
        <v>0.90499999999999992</v>
      </c>
      <c r="U75" s="19">
        <v>0</v>
      </c>
      <c r="V75" s="19">
        <v>22.69124220622005</v>
      </c>
      <c r="W75" s="19">
        <v>216.16393891188577</v>
      </c>
      <c r="X75" s="19">
        <v>14892.622931265709</v>
      </c>
      <c r="Y75" s="19">
        <v>0</v>
      </c>
      <c r="Z75" s="19">
        <v>14892.622931265709</v>
      </c>
      <c r="AA75" s="19">
        <v>287.38392722074485</v>
      </c>
      <c r="AB75" s="22">
        <v>1</v>
      </c>
      <c r="AC75" s="22">
        <v>0.11199999999999999</v>
      </c>
      <c r="AD75" s="22">
        <v>0.88800000000000001</v>
      </c>
      <c r="AE75" s="19">
        <v>0</v>
      </c>
      <c r="AF75" s="19">
        <v>32.186999848723417</v>
      </c>
      <c r="AG75" s="19">
        <v>255.19692737202143</v>
      </c>
      <c r="AH75" s="19">
        <v>90496.256062531262</v>
      </c>
      <c r="AI75" s="19">
        <v>0</v>
      </c>
      <c r="AJ75" s="19">
        <v>86554.258876911801</v>
      </c>
      <c r="AK75" s="19">
        <v>70296.185764986702</v>
      </c>
      <c r="AL75" s="23">
        <v>184.87391018541393</v>
      </c>
      <c r="AM75" s="19">
        <v>233.40265628805295</v>
      </c>
      <c r="AN75">
        <v>0.81797333333333333</v>
      </c>
      <c r="AO75">
        <v>0.54190733333333341</v>
      </c>
      <c r="AP75">
        <v>0.18404399999999999</v>
      </c>
      <c r="AQ75">
        <v>1</v>
      </c>
      <c r="AR75">
        <v>0</v>
      </c>
      <c r="AS75">
        <v>2</v>
      </c>
      <c r="AT75">
        <v>1.48</v>
      </c>
      <c r="AU75">
        <v>1</v>
      </c>
      <c r="AV75">
        <v>2</v>
      </c>
      <c r="AW75">
        <v>1.5</v>
      </c>
      <c r="AX75">
        <v>1</v>
      </c>
      <c r="AY75">
        <v>2</v>
      </c>
      <c r="AZ75">
        <v>0.6</v>
      </c>
      <c r="BA75">
        <v>0.3</v>
      </c>
      <c r="BB75">
        <v>0.8</v>
      </c>
      <c r="BC75" s="27">
        <v>0.32654993730028548</v>
      </c>
      <c r="BD75" s="28">
        <v>0.45708381052654101</v>
      </c>
      <c r="BE75" s="28">
        <v>0.27094726750163461</v>
      </c>
      <c r="BF75" s="28">
        <f t="shared" si="12"/>
        <v>0.48433145012958123</v>
      </c>
      <c r="BG75" s="29" t="s">
        <v>106</v>
      </c>
      <c r="BH75">
        <v>0.31860374890028548</v>
      </c>
      <c r="BI75">
        <v>0.28460364852654102</v>
      </c>
      <c r="BJ75">
        <v>0.23400575950963459</v>
      </c>
      <c r="BK75">
        <f t="shared" si="13"/>
        <v>0.44738994213758121</v>
      </c>
      <c r="BL75" t="s">
        <v>106</v>
      </c>
      <c r="BM75" s="27">
        <v>0.33596710890028547</v>
      </c>
      <c r="BN75" s="28">
        <v>0.57465328562654105</v>
      </c>
      <c r="BO75" s="28">
        <v>0.30351861345963466</v>
      </c>
      <c r="BP75" s="28">
        <f t="shared" si="14"/>
        <v>0.51690279608758127</v>
      </c>
      <c r="BQ75" s="29" t="s">
        <v>106</v>
      </c>
      <c r="BR75">
        <v>0.23875247959540549</v>
      </c>
      <c r="BS75">
        <v>0.45708381052654101</v>
      </c>
      <c r="BT75">
        <v>0.21646746995855456</v>
      </c>
      <c r="BU75">
        <f t="shared" si="15"/>
        <v>0.42985165258650115</v>
      </c>
      <c r="BV75" t="s">
        <v>106</v>
      </c>
      <c r="BW75" s="27">
        <v>0.23080629119540549</v>
      </c>
      <c r="BX75" s="28">
        <v>0.28460364852654102</v>
      </c>
      <c r="BY75" s="28">
        <v>0.17952596196655463</v>
      </c>
      <c r="BZ75" s="28">
        <f t="shared" si="16"/>
        <v>0.39291014459450124</v>
      </c>
      <c r="CA75" s="29" t="s">
        <v>106</v>
      </c>
      <c r="CB75">
        <v>0.24816965119540549</v>
      </c>
      <c r="CC75">
        <v>0.57465328562654105</v>
      </c>
      <c r="CD75">
        <v>0.24903881591655461</v>
      </c>
      <c r="CE75">
        <f t="shared" si="17"/>
        <v>0.46155383382335213</v>
      </c>
      <c r="CF75" t="s">
        <v>107</v>
      </c>
      <c r="CG75" s="27">
        <v>0.12494096034833879</v>
      </c>
      <c r="CH75" s="28">
        <v>0.45708381052654101</v>
      </c>
      <c r="CI75" s="28">
        <v>0.14584551018048789</v>
      </c>
      <c r="CJ75" s="28">
        <f t="shared" si="18"/>
        <v>0.33832514297628541</v>
      </c>
      <c r="CK75" s="29" t="s">
        <v>107</v>
      </c>
      <c r="CL75">
        <v>0.11699477194833878</v>
      </c>
      <c r="CM75">
        <v>0.28460364852654102</v>
      </c>
      <c r="CN75">
        <v>0.10890400218848791</v>
      </c>
      <c r="CO75">
        <f t="shared" si="19"/>
        <v>0.32228818481643451</v>
      </c>
      <c r="CP75" t="s">
        <v>106</v>
      </c>
      <c r="CQ75" s="27">
        <v>0.13435813194833879</v>
      </c>
      <c r="CR75" s="28">
        <v>0.57465328562654105</v>
      </c>
      <c r="CS75" s="28">
        <v>0.17841685613848793</v>
      </c>
      <c r="CT75" s="28">
        <f t="shared" si="20"/>
        <v>0.34774231457628541</v>
      </c>
      <c r="CU75" s="29" t="s">
        <v>107</v>
      </c>
      <c r="CV75">
        <v>99404.949078984195</v>
      </c>
      <c r="CW75">
        <v>35922.990902593097</v>
      </c>
      <c r="CX75">
        <v>0.21338418262794662</v>
      </c>
      <c r="CY75">
        <f t="shared" si="11"/>
        <v>0.67046799315448768</v>
      </c>
      <c r="CZ75">
        <f t="shared" si="21"/>
        <v>0.53993411992823215</v>
      </c>
    </row>
    <row r="76" spans="1:104" x14ac:dyDescent="0.25">
      <c r="A76">
        <v>1</v>
      </c>
      <c r="B76" s="15">
        <v>1337</v>
      </c>
      <c r="C76" s="15">
        <v>-68.734086419999997</v>
      </c>
      <c r="D76" s="15">
        <v>-18.160716570000002</v>
      </c>
      <c r="E76" s="15">
        <v>3945</v>
      </c>
      <c r="F76" s="15">
        <v>1</v>
      </c>
      <c r="G76" s="15">
        <v>0</v>
      </c>
      <c r="H76" s="17">
        <v>3</v>
      </c>
      <c r="I76" s="19">
        <v>1</v>
      </c>
      <c r="J76" s="19">
        <v>4</v>
      </c>
      <c r="K76" s="19">
        <v>1</v>
      </c>
      <c r="L76" s="15">
        <v>0</v>
      </c>
      <c r="M76" s="15">
        <v>1.9414993466458099</v>
      </c>
      <c r="N76" s="15">
        <v>1.2032</v>
      </c>
      <c r="O76" s="19">
        <v>312.47730200000001</v>
      </c>
      <c r="P76" s="19">
        <v>87.410832227516309</v>
      </c>
      <c r="Q76" s="20">
        <v>3.5748121146664289</v>
      </c>
      <c r="R76" s="21">
        <v>0.27900000000000003</v>
      </c>
      <c r="S76" s="22">
        <v>0.19599999999999998</v>
      </c>
      <c r="T76" s="22">
        <v>0.80500000000000005</v>
      </c>
      <c r="U76" s="19">
        <v>0</v>
      </c>
      <c r="V76" s="19">
        <v>17.132523116593195</v>
      </c>
      <c r="W76" s="19">
        <v>70.365719943150637</v>
      </c>
      <c r="X76" s="19">
        <v>9399.9894851051067</v>
      </c>
      <c r="Y76" s="19">
        <v>3930</v>
      </c>
      <c r="Z76" s="19">
        <v>13329.989485105107</v>
      </c>
      <c r="AA76" s="19">
        <v>105.17028824693641</v>
      </c>
      <c r="AB76" s="22">
        <v>1</v>
      </c>
      <c r="AC76" s="22">
        <v>0.19799999999999998</v>
      </c>
      <c r="AD76" s="22">
        <v>0.80200000000000005</v>
      </c>
      <c r="AE76" s="19">
        <v>0</v>
      </c>
      <c r="AF76" s="19">
        <v>20.823717072893405</v>
      </c>
      <c r="AG76" s="19">
        <v>84.346571174043007</v>
      </c>
      <c r="AH76" s="19">
        <v>43598.803638630008</v>
      </c>
      <c r="AI76" s="19">
        <v>6478.34545155057</v>
      </c>
      <c r="AJ76" s="19">
        <v>48177.994691798704</v>
      </c>
      <c r="AK76" s="19">
        <v>37006.144237272303</v>
      </c>
      <c r="AL76" s="23">
        <v>63.023210036039259</v>
      </c>
      <c r="AM76" s="19">
        <v>80.782666055459359</v>
      </c>
      <c r="AN76">
        <v>0.82156800000000008</v>
      </c>
      <c r="AO76">
        <v>0.54428880000000002</v>
      </c>
      <c r="AP76">
        <v>0.18485279999999998</v>
      </c>
      <c r="AQ76">
        <v>1</v>
      </c>
      <c r="AR76">
        <v>0</v>
      </c>
      <c r="AS76">
        <v>2</v>
      </c>
      <c r="AT76">
        <v>1.48</v>
      </c>
      <c r="AU76">
        <v>1</v>
      </c>
      <c r="AV76">
        <v>2</v>
      </c>
      <c r="AW76">
        <v>1.5</v>
      </c>
      <c r="AX76">
        <v>1</v>
      </c>
      <c r="AY76">
        <v>2</v>
      </c>
      <c r="AZ76">
        <v>0.6</v>
      </c>
      <c r="BA76">
        <v>0.3</v>
      </c>
      <c r="BB76">
        <v>0.8</v>
      </c>
      <c r="BC76" s="27">
        <v>0.35145526027296503</v>
      </c>
      <c r="BD76" s="28">
        <v>0.48327885645469038</v>
      </c>
      <c r="BE76" s="28">
        <v>0.29496814427741702</v>
      </c>
      <c r="BF76" s="28">
        <f t="shared" si="12"/>
        <v>0.51891271490905322</v>
      </c>
      <c r="BG76" s="29" t="s">
        <v>106</v>
      </c>
      <c r="BH76">
        <v>0.34350907187296503</v>
      </c>
      <c r="BI76">
        <v>0.31079869445469038</v>
      </c>
      <c r="BJ76">
        <v>0.258026636285417</v>
      </c>
      <c r="BK76">
        <f t="shared" si="13"/>
        <v>0.4819712069170532</v>
      </c>
      <c r="BL76" t="s">
        <v>106</v>
      </c>
      <c r="BM76" s="27">
        <v>0.36087243187296503</v>
      </c>
      <c r="BN76" s="28">
        <v>0.60084833155469042</v>
      </c>
      <c r="BO76" s="28">
        <v>0.32753949023541701</v>
      </c>
      <c r="BP76" s="28">
        <f t="shared" si="14"/>
        <v>0.55148406086705326</v>
      </c>
      <c r="BQ76" s="29" t="s">
        <v>106</v>
      </c>
      <c r="BR76">
        <v>0.26327196774710898</v>
      </c>
      <c r="BS76">
        <v>0.48327885645469038</v>
      </c>
      <c r="BT76">
        <v>0.24024892974572096</v>
      </c>
      <c r="BU76">
        <f t="shared" si="15"/>
        <v>0.46419350037735718</v>
      </c>
      <c r="BV76" t="s">
        <v>106</v>
      </c>
      <c r="BW76" s="27">
        <v>0.25532577934710898</v>
      </c>
      <c r="BX76" s="28">
        <v>0.31079869445469038</v>
      </c>
      <c r="BY76" s="28">
        <v>0.20330742175372096</v>
      </c>
      <c r="BZ76" s="28">
        <f t="shared" si="16"/>
        <v>0.42725199238535716</v>
      </c>
      <c r="CA76" s="29" t="s">
        <v>106</v>
      </c>
      <c r="CB76">
        <v>0.27268913934710898</v>
      </c>
      <c r="CC76">
        <v>0.60084833155469042</v>
      </c>
      <c r="CD76">
        <v>0.27282027570372097</v>
      </c>
      <c r="CE76">
        <f t="shared" si="17"/>
        <v>0.49663370997874517</v>
      </c>
      <c r="CF76" t="s">
        <v>107</v>
      </c>
      <c r="CG76" s="27">
        <v>0.14896029225062896</v>
      </c>
      <c r="CH76" s="28">
        <v>0.48327885645469038</v>
      </c>
      <c r="CI76" s="28">
        <v>0.16931661461204095</v>
      </c>
      <c r="CJ76" s="28">
        <f t="shared" si="18"/>
        <v>0.37290486288226515</v>
      </c>
      <c r="CK76" s="29" t="s">
        <v>107</v>
      </c>
      <c r="CL76">
        <v>0.14101410385062896</v>
      </c>
      <c r="CM76">
        <v>0.31079869445469038</v>
      </c>
      <c r="CN76">
        <v>0.13237510662004096</v>
      </c>
      <c r="CO76">
        <f t="shared" si="19"/>
        <v>0.35631967725167712</v>
      </c>
      <c r="CP76" t="s">
        <v>106</v>
      </c>
      <c r="CQ76" s="27">
        <v>0.15837746385062895</v>
      </c>
      <c r="CR76" s="28">
        <v>0.60084833155469042</v>
      </c>
      <c r="CS76" s="28">
        <v>0.20188796057004099</v>
      </c>
      <c r="CT76" s="28">
        <f t="shared" si="20"/>
        <v>0.38232203448226515</v>
      </c>
      <c r="CU76" s="29" t="s">
        <v>107</v>
      </c>
      <c r="CV76">
        <v>61620.353480285798</v>
      </c>
      <c r="CW76">
        <v>13146.286030867001</v>
      </c>
      <c r="CX76">
        <v>0.2239445706316362</v>
      </c>
      <c r="CY76">
        <f t="shared" si="11"/>
        <v>0.70722342708632657</v>
      </c>
      <c r="CZ76">
        <f t="shared" si="21"/>
        <v>0.57539983090460123</v>
      </c>
    </row>
    <row r="77" spans="1:104" x14ac:dyDescent="0.25">
      <c r="A77">
        <v>1</v>
      </c>
      <c r="B77" s="15">
        <v>1347</v>
      </c>
      <c r="C77" s="15">
        <v>-66.899278069999994</v>
      </c>
      <c r="D77" s="15">
        <v>-18.400718739999999</v>
      </c>
      <c r="E77" s="15">
        <v>3903</v>
      </c>
      <c r="F77" s="15">
        <v>1</v>
      </c>
      <c r="G77" s="15">
        <v>0</v>
      </c>
      <c r="H77" s="17">
        <v>3</v>
      </c>
      <c r="I77" s="19">
        <v>0</v>
      </c>
      <c r="J77" s="19">
        <v>0</v>
      </c>
      <c r="K77" s="19">
        <v>0</v>
      </c>
      <c r="L77" s="15">
        <v>0</v>
      </c>
      <c r="M77" s="15">
        <v>0</v>
      </c>
      <c r="N77" s="15">
        <v>0</v>
      </c>
      <c r="O77" s="19">
        <v>377.87952799999999</v>
      </c>
      <c r="P77" s="19">
        <v>105.70612269850187</v>
      </c>
      <c r="Q77" s="20">
        <v>3.5748121145054119</v>
      </c>
      <c r="R77" s="21">
        <v>0.20200000000000004</v>
      </c>
      <c r="S77" s="22">
        <v>0.47100000000000009</v>
      </c>
      <c r="T77" s="22">
        <v>0.52899999999999991</v>
      </c>
      <c r="U77" s="19">
        <v>0</v>
      </c>
      <c r="V77" s="19">
        <v>49.78758379099439</v>
      </c>
      <c r="W77" s="19">
        <v>55.918538907507482</v>
      </c>
      <c r="X77" s="19">
        <v>14585.836719442528</v>
      </c>
      <c r="Y77" s="19">
        <v>0</v>
      </c>
      <c r="Z77" s="19">
        <v>14585.836719442528</v>
      </c>
      <c r="AA77" s="19">
        <v>127.18267418561271</v>
      </c>
      <c r="AB77" s="22">
        <v>1</v>
      </c>
      <c r="AC77" s="22">
        <v>0.4820000000000001</v>
      </c>
      <c r="AD77" s="22">
        <v>0.5179999999999999</v>
      </c>
      <c r="AE77" s="19">
        <v>0</v>
      </c>
      <c r="AF77" s="19">
        <v>61.302048957465338</v>
      </c>
      <c r="AG77" s="19">
        <v>65.880625228147366</v>
      </c>
      <c r="AH77" s="19">
        <v>94580.212170899176</v>
      </c>
      <c r="AI77" s="19">
        <v>0</v>
      </c>
      <c r="AJ77" s="19">
        <v>90460.318719488307</v>
      </c>
      <c r="AK77" s="19">
        <v>75272.980180254905</v>
      </c>
      <c r="AL77" s="23">
        <v>84.353485913404484</v>
      </c>
      <c r="AM77" s="19">
        <v>105.83003740051532</v>
      </c>
      <c r="AN77">
        <v>0.80359466666666668</v>
      </c>
      <c r="AO77">
        <v>0.53238146666666675</v>
      </c>
      <c r="AP77">
        <v>0.18080879999999999</v>
      </c>
      <c r="AQ77">
        <v>1</v>
      </c>
      <c r="AR77">
        <v>0</v>
      </c>
      <c r="AS77">
        <v>2</v>
      </c>
      <c r="AT77">
        <v>1.48</v>
      </c>
      <c r="AU77">
        <v>1</v>
      </c>
      <c r="AV77">
        <v>2</v>
      </c>
      <c r="AW77">
        <v>1.5</v>
      </c>
      <c r="AX77">
        <v>1</v>
      </c>
      <c r="AY77">
        <v>2</v>
      </c>
      <c r="AZ77">
        <v>0.6</v>
      </c>
      <c r="BA77">
        <v>0.3</v>
      </c>
      <c r="BB77">
        <v>0.8</v>
      </c>
      <c r="BC77" s="27">
        <v>0.33713851347723267</v>
      </c>
      <c r="BD77" s="28">
        <v>0.48226445355674163</v>
      </c>
      <c r="BE77" s="28">
        <v>0.28305435697464471</v>
      </c>
      <c r="BF77" s="28">
        <f t="shared" si="12"/>
        <v>0.40569603405368537</v>
      </c>
      <c r="BG77" s="29" t="s">
        <v>106</v>
      </c>
      <c r="BH77">
        <v>0.32919232507723267</v>
      </c>
      <c r="BI77">
        <v>0.30978429155674159</v>
      </c>
      <c r="BJ77">
        <v>0.24611284898264474</v>
      </c>
      <c r="BK77">
        <f t="shared" si="13"/>
        <v>0.36875452606168541</v>
      </c>
      <c r="BL77" t="s">
        <v>106</v>
      </c>
      <c r="BM77" s="27">
        <v>0.34655568507723267</v>
      </c>
      <c r="BN77" s="28">
        <v>0.59983392865674157</v>
      </c>
      <c r="BO77" s="28">
        <v>0.31562570293264475</v>
      </c>
      <c r="BP77" s="28">
        <f t="shared" si="14"/>
        <v>0.43826738001168541</v>
      </c>
      <c r="BQ77" s="29" t="s">
        <v>106</v>
      </c>
      <c r="BR77">
        <v>0.2508843950562567</v>
      </c>
      <c r="BS77">
        <v>0.48226445355674163</v>
      </c>
      <c r="BT77">
        <v>0.22953222738602871</v>
      </c>
      <c r="BU77">
        <f t="shared" si="15"/>
        <v>0.35217390446506941</v>
      </c>
      <c r="BV77" t="s">
        <v>106</v>
      </c>
      <c r="BW77" s="27">
        <v>0.24293820665625668</v>
      </c>
      <c r="BX77" s="28">
        <v>0.30978429155674159</v>
      </c>
      <c r="BY77" s="28">
        <v>0.19259071939402872</v>
      </c>
      <c r="BZ77" s="28">
        <f t="shared" si="16"/>
        <v>0.31523239647306939</v>
      </c>
      <c r="CA77" s="29" t="s">
        <v>106</v>
      </c>
      <c r="CB77">
        <v>0.2603015666562567</v>
      </c>
      <c r="CC77">
        <v>0.59983392865674157</v>
      </c>
      <c r="CD77">
        <v>0.26210357334402873</v>
      </c>
      <c r="CE77">
        <f t="shared" si="17"/>
        <v>0.38294324373529737</v>
      </c>
      <c r="CF77" t="s">
        <v>107</v>
      </c>
      <c r="CG77" s="27">
        <v>0.1390735008068433</v>
      </c>
      <c r="CH77" s="28">
        <v>0.48226445355674163</v>
      </c>
      <c r="CI77" s="28">
        <v>0.16015168903041535</v>
      </c>
      <c r="CJ77" s="28">
        <f t="shared" si="18"/>
        <v>0.261715177885884</v>
      </c>
      <c r="CK77" s="29" t="s">
        <v>107</v>
      </c>
      <c r="CL77">
        <v>0.1311273124068433</v>
      </c>
      <c r="CM77">
        <v>0.30978429155674159</v>
      </c>
      <c r="CN77">
        <v>0.12321018103841536</v>
      </c>
      <c r="CO77">
        <f t="shared" si="19"/>
        <v>0.24585185811745602</v>
      </c>
      <c r="CP77" t="s">
        <v>106</v>
      </c>
      <c r="CQ77" s="27">
        <v>0.1484906724068433</v>
      </c>
      <c r="CR77" s="28">
        <v>0.59983392865674157</v>
      </c>
      <c r="CS77" s="28">
        <v>0.19272303498841536</v>
      </c>
      <c r="CT77" s="28">
        <f t="shared" si="20"/>
        <v>0.27113234948588399</v>
      </c>
      <c r="CU77" s="29" t="s">
        <v>107</v>
      </c>
      <c r="CV77">
        <v>67387.911251760001</v>
      </c>
      <c r="CW77">
        <v>15897.834273201501</v>
      </c>
      <c r="CX77">
        <v>0.12264167707904068</v>
      </c>
      <c r="CY77">
        <f t="shared" si="11"/>
        <v>0.60490613063578236</v>
      </c>
      <c r="CZ77">
        <f t="shared" si="21"/>
        <v>0.45978019055627334</v>
      </c>
    </row>
    <row r="78" spans="1:104" x14ac:dyDescent="0.25">
      <c r="A78">
        <v>1</v>
      </c>
      <c r="B78" s="15">
        <v>1418</v>
      </c>
      <c r="C78" s="15">
        <v>-62.874779480000001</v>
      </c>
      <c r="D78" s="15">
        <v>-16.526601280000001</v>
      </c>
      <c r="E78" s="15">
        <v>229</v>
      </c>
      <c r="F78" s="15">
        <v>0</v>
      </c>
      <c r="G78" s="15">
        <v>0</v>
      </c>
      <c r="H78" s="17">
        <v>0</v>
      </c>
      <c r="I78" s="19">
        <v>0</v>
      </c>
      <c r="J78" s="19">
        <v>0</v>
      </c>
      <c r="K78" s="19">
        <v>0</v>
      </c>
      <c r="L78" s="15">
        <v>0</v>
      </c>
      <c r="M78" s="15">
        <v>0</v>
      </c>
      <c r="N78" s="15">
        <v>0</v>
      </c>
      <c r="O78" s="19">
        <v>214.37396299999901</v>
      </c>
      <c r="P78" s="19">
        <v>59.967896535661708</v>
      </c>
      <c r="Q78" s="20">
        <v>3.5748121142203995</v>
      </c>
      <c r="R78" s="21">
        <v>0</v>
      </c>
      <c r="S78" s="22">
        <v>0.17199999999999999</v>
      </c>
      <c r="T78" s="22">
        <v>0.82799999999999985</v>
      </c>
      <c r="U78" s="19">
        <v>0</v>
      </c>
      <c r="V78" s="19">
        <v>10.314478204133813</v>
      </c>
      <c r="W78" s="19">
        <v>49.653418331527888</v>
      </c>
      <c r="X78" s="19">
        <v>0</v>
      </c>
      <c r="Y78" s="19">
        <v>0</v>
      </c>
      <c r="Z78" s="19">
        <v>0</v>
      </c>
      <c r="AA78" s="19">
        <v>72.151709397416994</v>
      </c>
      <c r="AB78" s="22">
        <v>1</v>
      </c>
      <c r="AC78" s="22">
        <v>0.17299999999999999</v>
      </c>
      <c r="AD78" s="22">
        <v>0.82699999999999996</v>
      </c>
      <c r="AE78" s="19">
        <v>0</v>
      </c>
      <c r="AF78" s="19">
        <v>12.482245725753138</v>
      </c>
      <c r="AG78" s="19">
        <v>59.669463671663848</v>
      </c>
      <c r="AH78" s="19">
        <v>20163.163886343198</v>
      </c>
      <c r="AI78" s="19">
        <v>0</v>
      </c>
      <c r="AJ78" s="19">
        <v>19284.860863492398</v>
      </c>
      <c r="AK78" s="19">
        <v>19284.860863492398</v>
      </c>
      <c r="AL78" s="23">
        <v>59.967896535661708</v>
      </c>
      <c r="AM78" s="19">
        <v>72.151709397416994</v>
      </c>
      <c r="AN78">
        <v>0.81078400000000006</v>
      </c>
      <c r="AO78">
        <v>0.53714440000000008</v>
      </c>
      <c r="AP78">
        <v>0.18242639999999999</v>
      </c>
      <c r="AQ78">
        <v>1</v>
      </c>
      <c r="AR78">
        <v>0</v>
      </c>
      <c r="AS78">
        <v>2</v>
      </c>
      <c r="AT78">
        <v>1.48</v>
      </c>
      <c r="AU78">
        <v>1</v>
      </c>
      <c r="AV78">
        <v>2</v>
      </c>
      <c r="AW78">
        <v>1.5</v>
      </c>
      <c r="AX78">
        <v>1</v>
      </c>
      <c r="AY78">
        <v>2</v>
      </c>
      <c r="AZ78">
        <v>0.6</v>
      </c>
      <c r="BA78">
        <v>0.3</v>
      </c>
      <c r="BB78">
        <v>0.8</v>
      </c>
      <c r="BC78" s="27">
        <v>0.35719124409404318</v>
      </c>
      <c r="BD78" s="28">
        <v>0.63311495893387859</v>
      </c>
      <c r="BE78" s="28">
        <v>0.32410385254913321</v>
      </c>
      <c r="BF78" s="28">
        <f t="shared" si="12"/>
        <v>0.67300728648025165</v>
      </c>
      <c r="BG78" s="29" t="s">
        <v>106</v>
      </c>
      <c r="BH78">
        <v>0.35000633609404319</v>
      </c>
      <c r="BI78">
        <v>0.45561465483387859</v>
      </c>
      <c r="BJ78">
        <v>0.29834232627313323</v>
      </c>
      <c r="BK78">
        <f t="shared" si="13"/>
        <v>0.64724576020425173</v>
      </c>
      <c r="BL78" t="s">
        <v>106</v>
      </c>
      <c r="BM78" s="27">
        <v>0.36576857609404312</v>
      </c>
      <c r="BN78" s="28">
        <v>0.75150750613387862</v>
      </c>
      <c r="BO78" s="28">
        <v>0.34841553532313324</v>
      </c>
      <c r="BP78" s="28">
        <f t="shared" si="14"/>
        <v>0.69731896925425174</v>
      </c>
      <c r="BQ78" s="29" t="s">
        <v>106</v>
      </c>
      <c r="BR78">
        <v>0.27025173733339114</v>
      </c>
      <c r="BS78">
        <v>0.63311495893387859</v>
      </c>
      <c r="BT78">
        <v>0.25864636047029205</v>
      </c>
      <c r="BU78">
        <f t="shared" si="15"/>
        <v>0.60754979440141055</v>
      </c>
      <c r="BV78" t="s">
        <v>106</v>
      </c>
      <c r="BW78" s="27">
        <v>0.26306682933339115</v>
      </c>
      <c r="BX78" s="28">
        <v>0.45561465483387859</v>
      </c>
      <c r="BY78" s="28">
        <v>0.23288483419429204</v>
      </c>
      <c r="BZ78" s="28">
        <f t="shared" si="16"/>
        <v>0.58178826812541051</v>
      </c>
      <c r="CA78" s="29" t="s">
        <v>106</v>
      </c>
      <c r="CB78">
        <v>0.27882906933339113</v>
      </c>
      <c r="CC78">
        <v>0.75150750613387862</v>
      </c>
      <c r="CD78">
        <v>0.28295804324429208</v>
      </c>
      <c r="CE78">
        <f t="shared" si="17"/>
        <v>0.62773250326450958</v>
      </c>
      <c r="CF78" t="s">
        <v>107</v>
      </c>
      <c r="CG78" s="27">
        <v>0.15755237671773115</v>
      </c>
      <c r="CH78" s="28">
        <v>0.63311495893387859</v>
      </c>
      <c r="CI78" s="28">
        <v>0.17379405592364602</v>
      </c>
      <c r="CJ78" s="28">
        <f t="shared" si="18"/>
        <v>0.5064558106488497</v>
      </c>
      <c r="CK78" s="29" t="s">
        <v>107</v>
      </c>
      <c r="CL78">
        <v>0.15036746871773113</v>
      </c>
      <c r="CM78">
        <v>0.45561465483387859</v>
      </c>
      <c r="CN78">
        <v>0.14803252964764602</v>
      </c>
      <c r="CO78">
        <f t="shared" si="19"/>
        <v>0.49693596357876452</v>
      </c>
      <c r="CP78" t="s">
        <v>106</v>
      </c>
      <c r="CQ78" s="27">
        <v>0.16612970871773111</v>
      </c>
      <c r="CR78" s="28">
        <v>0.75150750613387862</v>
      </c>
      <c r="CS78" s="28">
        <v>0.19810573869764603</v>
      </c>
      <c r="CT78" s="28">
        <f t="shared" si="20"/>
        <v>0.51503314264884958</v>
      </c>
      <c r="CU78" s="29" t="s">
        <v>107</v>
      </c>
      <c r="CV78">
        <v>51684.747075764899</v>
      </c>
      <c r="CW78">
        <v>9018.9636746771303</v>
      </c>
      <c r="CX78">
        <v>0.3489034339311185</v>
      </c>
      <c r="CY78">
        <f t="shared" si="11"/>
        <v>0.98201839286499704</v>
      </c>
      <c r="CZ78">
        <f t="shared" si="21"/>
        <v>0.70609467802516168</v>
      </c>
    </row>
    <row r="79" spans="1:104" x14ac:dyDescent="0.25">
      <c r="A79">
        <v>1</v>
      </c>
      <c r="B79" s="15">
        <v>1436</v>
      </c>
      <c r="C79" s="15">
        <v>-63.897870220000001</v>
      </c>
      <c r="D79" s="15">
        <v>-15.24354389</v>
      </c>
      <c r="E79" s="15">
        <v>180</v>
      </c>
      <c r="F79" s="15">
        <v>0</v>
      </c>
      <c r="G79" s="15">
        <v>0</v>
      </c>
      <c r="H79" s="17">
        <v>0</v>
      </c>
      <c r="I79" s="19">
        <v>0</v>
      </c>
      <c r="J79" s="19">
        <v>0</v>
      </c>
      <c r="K79" s="19">
        <v>0</v>
      </c>
      <c r="L79" s="15">
        <v>0</v>
      </c>
      <c r="M79" s="15">
        <v>0</v>
      </c>
      <c r="N79" s="15">
        <v>0</v>
      </c>
      <c r="O79" s="19">
        <v>181.67285000000001</v>
      </c>
      <c r="P79" s="19">
        <v>50.820251314792685</v>
      </c>
      <c r="Q79" s="20">
        <v>3.5748121132789232</v>
      </c>
      <c r="R79" s="21">
        <v>0</v>
      </c>
      <c r="S79" s="22">
        <v>0.17600000000000002</v>
      </c>
      <c r="T79" s="22">
        <v>0.82400000000000007</v>
      </c>
      <c r="U79" s="19">
        <v>0</v>
      </c>
      <c r="V79" s="19">
        <v>8.9443642314035134</v>
      </c>
      <c r="W79" s="19">
        <v>41.875887083389173</v>
      </c>
      <c r="X79" s="19">
        <v>0</v>
      </c>
      <c r="Y79" s="19">
        <v>0</v>
      </c>
      <c r="Z79" s="19">
        <v>0</v>
      </c>
      <c r="AA79" s="19">
        <v>61.145516428078849</v>
      </c>
      <c r="AB79" s="22">
        <v>1</v>
      </c>
      <c r="AC79" s="22">
        <v>0.18100000000000002</v>
      </c>
      <c r="AD79" s="22">
        <v>0.81899999999999995</v>
      </c>
      <c r="AE79" s="19">
        <v>0</v>
      </c>
      <c r="AF79" s="19">
        <v>11.067338473482273</v>
      </c>
      <c r="AG79" s="19">
        <v>50.078177954596576</v>
      </c>
      <c r="AH79" s="19">
        <v>17611.356045660563</v>
      </c>
      <c r="AI79" s="19">
        <v>0</v>
      </c>
      <c r="AJ79" s="19">
        <v>16844.209219827899</v>
      </c>
      <c r="AK79" s="19">
        <v>16844.209219827899</v>
      </c>
      <c r="AL79" s="23">
        <v>50.820251314792685</v>
      </c>
      <c r="AM79" s="19">
        <v>61.145516428078849</v>
      </c>
      <c r="AN79">
        <v>0.88267733333333342</v>
      </c>
      <c r="AO79">
        <v>0.58477373333333338</v>
      </c>
      <c r="AP79">
        <v>0.19860240000000001</v>
      </c>
      <c r="AQ79">
        <v>1</v>
      </c>
      <c r="AR79">
        <v>0</v>
      </c>
      <c r="AS79">
        <v>2</v>
      </c>
      <c r="AT79">
        <v>1.48</v>
      </c>
      <c r="AU79">
        <v>1</v>
      </c>
      <c r="AV79">
        <v>2</v>
      </c>
      <c r="AW79">
        <v>1.5</v>
      </c>
      <c r="AX79">
        <v>1</v>
      </c>
      <c r="AY79">
        <v>2</v>
      </c>
      <c r="AZ79">
        <v>0.6</v>
      </c>
      <c r="BA79">
        <v>0.3</v>
      </c>
      <c r="BB79">
        <v>0.8</v>
      </c>
      <c r="BC79" s="27">
        <v>0.38874084290884703</v>
      </c>
      <c r="BD79" s="28">
        <v>0.64322563008069089</v>
      </c>
      <c r="BE79" s="28">
        <v>0.35021524060275933</v>
      </c>
      <c r="BF79" s="28">
        <f t="shared" si="12"/>
        <v>0.71557257141297059</v>
      </c>
      <c r="BG79" s="29" t="s">
        <v>106</v>
      </c>
      <c r="BH79">
        <v>0.38155593490884698</v>
      </c>
      <c r="BI79">
        <v>0.46572532598069094</v>
      </c>
      <c r="BJ79">
        <v>0.3244537143267594</v>
      </c>
      <c r="BK79">
        <f t="shared" si="13"/>
        <v>0.68981104513697056</v>
      </c>
      <c r="BL79" t="s">
        <v>106</v>
      </c>
      <c r="BM79" s="27">
        <v>0.39731817490884702</v>
      </c>
      <c r="BN79" s="28">
        <v>0.76161817728069092</v>
      </c>
      <c r="BO79" s="28">
        <v>0.37452692337675936</v>
      </c>
      <c r="BP79" s="28">
        <f t="shared" si="14"/>
        <v>0.73988425418697057</v>
      </c>
      <c r="BQ79" s="29" t="s">
        <v>106</v>
      </c>
      <c r="BR79">
        <v>0.29409229041051499</v>
      </c>
      <c r="BS79">
        <v>0.64322563008069089</v>
      </c>
      <c r="BT79">
        <v>0.27895354259831018</v>
      </c>
      <c r="BU79">
        <f t="shared" si="15"/>
        <v>0.64431087340852145</v>
      </c>
      <c r="BV79" t="s">
        <v>106</v>
      </c>
      <c r="BW79" s="27">
        <v>0.28690738241051494</v>
      </c>
      <c r="BX79" s="28">
        <v>0.46572532598069094</v>
      </c>
      <c r="BY79" s="28">
        <v>0.25319201632231014</v>
      </c>
      <c r="BZ79" s="28">
        <f t="shared" si="16"/>
        <v>0.61854934713252141</v>
      </c>
      <c r="CA79" s="29" t="s">
        <v>106</v>
      </c>
      <c r="CB79">
        <v>0.30266962241051498</v>
      </c>
      <c r="CC79">
        <v>0.76161817728069092</v>
      </c>
      <c r="CD79">
        <v>0.30326522537231015</v>
      </c>
      <c r="CE79">
        <f t="shared" si="17"/>
        <v>0.66802695322072614</v>
      </c>
      <c r="CF79" t="s">
        <v>107</v>
      </c>
      <c r="CG79" s="27">
        <v>0.17139972235712164</v>
      </c>
      <c r="CH79" s="28">
        <v>0.64322563008069089</v>
      </c>
      <c r="CI79" s="28">
        <v>0.18657726740735744</v>
      </c>
      <c r="CJ79" s="28">
        <f t="shared" si="18"/>
        <v>0.53675705316733291</v>
      </c>
      <c r="CK79" s="29" t="s">
        <v>107</v>
      </c>
      <c r="CL79">
        <v>0.16421481435712162</v>
      </c>
      <c r="CM79">
        <v>0.46572532598069094</v>
      </c>
      <c r="CN79">
        <v>0.16081574113135744</v>
      </c>
      <c r="CO79">
        <f t="shared" si="19"/>
        <v>0.5261730719415687</v>
      </c>
      <c r="CP79" t="s">
        <v>106</v>
      </c>
      <c r="CQ79" s="27">
        <v>0.17997705435712164</v>
      </c>
      <c r="CR79" s="28">
        <v>0.76161817728069092</v>
      </c>
      <c r="CS79" s="28">
        <v>0.21088895018135745</v>
      </c>
      <c r="CT79" s="28">
        <f t="shared" si="20"/>
        <v>0.5453343851673329</v>
      </c>
      <c r="CU79" s="29" t="s">
        <v>107</v>
      </c>
      <c r="CV79">
        <v>47878.406108362004</v>
      </c>
      <c r="CW79">
        <v>7643.1895535098602</v>
      </c>
      <c r="CX79">
        <v>0.36535733081021121</v>
      </c>
      <c r="CY79">
        <f t="shared" si="11"/>
        <v>1.008582960890902</v>
      </c>
      <c r="CZ79">
        <f t="shared" si="21"/>
        <v>0.75409817371905818</v>
      </c>
    </row>
    <row r="80" spans="1:104" x14ac:dyDescent="0.25">
      <c r="A80">
        <v>1</v>
      </c>
      <c r="B80" s="15">
        <v>1441</v>
      </c>
      <c r="C80" s="15">
        <v>-66.251664120000001</v>
      </c>
      <c r="D80" s="15">
        <v>-14.085319050000001</v>
      </c>
      <c r="E80" s="15">
        <v>160</v>
      </c>
      <c r="F80" s="15">
        <v>0</v>
      </c>
      <c r="G80" s="15">
        <v>0</v>
      </c>
      <c r="H80" s="17">
        <v>2</v>
      </c>
      <c r="I80" s="19">
        <v>0</v>
      </c>
      <c r="J80" s="19">
        <v>0</v>
      </c>
      <c r="K80" s="19">
        <v>1</v>
      </c>
      <c r="L80" s="15">
        <v>0</v>
      </c>
      <c r="M80" s="15">
        <v>0</v>
      </c>
      <c r="N80" s="15">
        <v>1.2032</v>
      </c>
      <c r="O80" s="19">
        <v>436.01483999999999</v>
      </c>
      <c r="P80" s="19">
        <v>121.96860312040542</v>
      </c>
      <c r="Q80" s="20">
        <v>3.5748121143075915</v>
      </c>
      <c r="R80" s="21">
        <v>0.79200000000000004</v>
      </c>
      <c r="S80" s="22">
        <v>0.44499999999999995</v>
      </c>
      <c r="T80" s="22">
        <v>0.55500000000000005</v>
      </c>
      <c r="U80" s="19">
        <v>0</v>
      </c>
      <c r="V80" s="19">
        <v>54.276028388580407</v>
      </c>
      <c r="W80" s="19">
        <v>67.692574731825019</v>
      </c>
      <c r="X80" s="19">
        <v>51530.324861319212</v>
      </c>
      <c r="Y80" s="19">
        <v>1560</v>
      </c>
      <c r="Z80" s="19">
        <v>53090.324861319212</v>
      </c>
      <c r="AA80" s="19">
        <v>146.74923941569023</v>
      </c>
      <c r="AB80" s="22">
        <v>1</v>
      </c>
      <c r="AC80" s="22">
        <v>0.45899999999999996</v>
      </c>
      <c r="AD80" s="22">
        <v>0.54100000000000004</v>
      </c>
      <c r="AE80" s="19">
        <v>0</v>
      </c>
      <c r="AF80" s="19">
        <v>67.357900891801805</v>
      </c>
      <c r="AG80" s="19">
        <v>79.391338523888422</v>
      </c>
      <c r="AH80" s="19">
        <v>85962.935291563554</v>
      </c>
      <c r="AI80" s="19">
        <v>1876.992</v>
      </c>
      <c r="AJ80" s="19">
        <v>84095.400588434393</v>
      </c>
      <c r="AK80" s="19">
        <v>28738.774031904799</v>
      </c>
      <c r="AL80" s="23">
        <v>25.369469449044324</v>
      </c>
      <c r="AM80" s="19">
        <v>50.150105744329132</v>
      </c>
      <c r="AN80">
        <v>0.82516266666666671</v>
      </c>
      <c r="AO80">
        <v>0.54667026666666674</v>
      </c>
      <c r="AP80">
        <v>0.18566159999999998</v>
      </c>
      <c r="AQ80">
        <v>1</v>
      </c>
      <c r="AR80">
        <v>0</v>
      </c>
      <c r="AS80">
        <v>2</v>
      </c>
      <c r="AT80">
        <v>1.48</v>
      </c>
      <c r="AU80">
        <v>1</v>
      </c>
      <c r="AV80">
        <v>2</v>
      </c>
      <c r="AW80">
        <v>1.5</v>
      </c>
      <c r="AX80">
        <v>1</v>
      </c>
      <c r="AY80">
        <v>2</v>
      </c>
      <c r="AZ80">
        <v>0.6</v>
      </c>
      <c r="BA80">
        <v>0.3</v>
      </c>
      <c r="BB80">
        <v>0.8</v>
      </c>
      <c r="BC80" s="27">
        <v>0.38298357993511939</v>
      </c>
      <c r="BD80" s="28">
        <v>0.64886669867730074</v>
      </c>
      <c r="BE80" s="28">
        <v>0.34791623298630997</v>
      </c>
      <c r="BF80" s="28">
        <f t="shared" si="12"/>
        <v>0.69677623317534976</v>
      </c>
      <c r="BG80" s="29" t="s">
        <v>106</v>
      </c>
      <c r="BH80">
        <v>0.3757986719351194</v>
      </c>
      <c r="BI80">
        <v>0.47136639457730073</v>
      </c>
      <c r="BJ80">
        <v>0.32215470671031005</v>
      </c>
      <c r="BK80">
        <f t="shared" si="13"/>
        <v>0.67101470689934983</v>
      </c>
      <c r="BL80" t="s">
        <v>106</v>
      </c>
      <c r="BM80" s="27">
        <v>0.39156091193511938</v>
      </c>
      <c r="BN80" s="28">
        <v>0.76725924587730088</v>
      </c>
      <c r="BO80" s="28">
        <v>0.37222791576031</v>
      </c>
      <c r="BP80" s="28">
        <f t="shared" si="14"/>
        <v>0.72108791594934973</v>
      </c>
      <c r="BQ80" s="29" t="s">
        <v>106</v>
      </c>
      <c r="BR80">
        <v>0.29450226402693136</v>
      </c>
      <c r="BS80">
        <v>0.64886669867730074</v>
      </c>
      <c r="BT80">
        <v>0.2812978997223472</v>
      </c>
      <c r="BU80">
        <f t="shared" si="15"/>
        <v>0.63015789991138704</v>
      </c>
      <c r="BV80" t="s">
        <v>106</v>
      </c>
      <c r="BW80" s="27">
        <v>0.28731735602693143</v>
      </c>
      <c r="BX80" s="28">
        <v>0.47136639457730073</v>
      </c>
      <c r="BY80" s="28">
        <v>0.25553637344634722</v>
      </c>
      <c r="BZ80" s="28">
        <f t="shared" si="16"/>
        <v>0.60439637363538701</v>
      </c>
      <c r="CA80" s="29" t="s">
        <v>106</v>
      </c>
      <c r="CB80">
        <v>0.30307959602693135</v>
      </c>
      <c r="CC80">
        <v>0.76725924587730088</v>
      </c>
      <c r="CD80">
        <v>0.30560958249634723</v>
      </c>
      <c r="CE80">
        <f t="shared" si="17"/>
        <v>0.65193959621597108</v>
      </c>
      <c r="CF80" t="s">
        <v>107</v>
      </c>
      <c r="CG80" s="27">
        <v>0.17980426192372467</v>
      </c>
      <c r="CH80" s="28">
        <v>0.64886669867730074</v>
      </c>
      <c r="CI80" s="28">
        <v>0.19494080104683983</v>
      </c>
      <c r="CJ80" s="28">
        <f t="shared" si="18"/>
        <v>0.5286642621127644</v>
      </c>
      <c r="CK80" s="29" t="s">
        <v>107</v>
      </c>
      <c r="CL80">
        <v>0.17261935392372468</v>
      </c>
      <c r="CM80">
        <v>0.47136639457730073</v>
      </c>
      <c r="CN80">
        <v>0.16917927477083983</v>
      </c>
      <c r="CO80">
        <f t="shared" si="19"/>
        <v>0.51803927495987967</v>
      </c>
      <c r="CP80" t="s">
        <v>106</v>
      </c>
      <c r="CQ80" s="27">
        <v>0.18838159392372467</v>
      </c>
      <c r="CR80" s="28">
        <v>0.76725924587730088</v>
      </c>
      <c r="CS80" s="28">
        <v>0.21925248382083984</v>
      </c>
      <c r="CT80" s="28">
        <f t="shared" si="20"/>
        <v>0.5372415941127644</v>
      </c>
      <c r="CU80" s="29" t="s">
        <v>107</v>
      </c>
      <c r="CV80">
        <v>72107.246724692901</v>
      </c>
      <c r="CW80">
        <v>18343.654926961201</v>
      </c>
      <c r="CX80">
        <v>0.34886000018903979</v>
      </c>
      <c r="CY80">
        <f t="shared" si="11"/>
        <v>0.99772669886634047</v>
      </c>
      <c r="CZ80">
        <f t="shared" si="21"/>
        <v>0.73184358012415918</v>
      </c>
    </row>
    <row r="81" spans="1:104" x14ac:dyDescent="0.25">
      <c r="A81">
        <v>1</v>
      </c>
      <c r="B81" s="15">
        <v>1449</v>
      </c>
      <c r="C81" s="15">
        <v>-65.250742740000007</v>
      </c>
      <c r="D81" s="15">
        <v>-13.31982902</v>
      </c>
      <c r="E81" s="15">
        <v>141</v>
      </c>
      <c r="F81" s="15">
        <v>0</v>
      </c>
      <c r="G81" s="15">
        <v>0</v>
      </c>
      <c r="H81" s="17">
        <v>4</v>
      </c>
      <c r="I81" s="19">
        <v>1</v>
      </c>
      <c r="J81" s="19">
        <v>3</v>
      </c>
      <c r="K81" s="19">
        <v>1</v>
      </c>
      <c r="L81" s="15">
        <v>0</v>
      </c>
      <c r="M81" s="15">
        <v>1.9414993466458099</v>
      </c>
      <c r="N81" s="15">
        <v>1.2032</v>
      </c>
      <c r="O81" s="19">
        <v>864.76276600000006</v>
      </c>
      <c r="P81" s="19">
        <v>241.90439619172884</v>
      </c>
      <c r="Q81" s="20">
        <v>3.5748121142643705</v>
      </c>
      <c r="R81" s="21">
        <v>0.87</v>
      </c>
      <c r="S81" s="22">
        <v>0.39</v>
      </c>
      <c r="T81" s="22">
        <v>0.61099999999999999</v>
      </c>
      <c r="U81" s="19">
        <v>0</v>
      </c>
      <c r="V81" s="19">
        <v>94.342714514774244</v>
      </c>
      <c r="W81" s="19">
        <v>147.80358607314631</v>
      </c>
      <c r="X81" s="19">
        <v>100698.96056249265</v>
      </c>
      <c r="Y81" s="19">
        <v>4610</v>
      </c>
      <c r="Z81" s="19">
        <v>105308.96056249265</v>
      </c>
      <c r="AA81" s="19">
        <v>291.05265821052427</v>
      </c>
      <c r="AB81" s="22">
        <v>1</v>
      </c>
      <c r="AC81" s="22">
        <v>0.39</v>
      </c>
      <c r="AD81" s="22">
        <v>0.61</v>
      </c>
      <c r="AE81" s="19">
        <v>0</v>
      </c>
      <c r="AF81" s="19">
        <v>113.51053670210447</v>
      </c>
      <c r="AG81" s="19">
        <v>177.5421215084198</v>
      </c>
      <c r="AH81" s="19">
        <v>148983.24884262602</v>
      </c>
      <c r="AI81" s="19">
        <v>7798.5650072697208</v>
      </c>
      <c r="AJ81" s="19">
        <v>148971.91649427</v>
      </c>
      <c r="AK81" s="19">
        <v>41252.039598778501</v>
      </c>
      <c r="AL81" s="23">
        <v>31.447571504924749</v>
      </c>
      <c r="AM81" s="19">
        <v>80.595833523720188</v>
      </c>
      <c r="AN81">
        <v>0.81078400000000006</v>
      </c>
      <c r="AO81">
        <v>0.53714440000000008</v>
      </c>
      <c r="AP81">
        <v>0.18242639999999999</v>
      </c>
      <c r="AQ81">
        <v>1</v>
      </c>
      <c r="AR81">
        <v>0</v>
      </c>
      <c r="AS81">
        <v>2</v>
      </c>
      <c r="AT81">
        <v>1.48</v>
      </c>
      <c r="AU81">
        <v>1</v>
      </c>
      <c r="AV81">
        <v>2</v>
      </c>
      <c r="AW81">
        <v>1.5</v>
      </c>
      <c r="AX81">
        <v>1</v>
      </c>
      <c r="AY81">
        <v>2</v>
      </c>
      <c r="AZ81">
        <v>0.6</v>
      </c>
      <c r="BA81">
        <v>0.3</v>
      </c>
      <c r="BB81">
        <v>0.8</v>
      </c>
      <c r="BC81" s="27">
        <v>0.35212265569351758</v>
      </c>
      <c r="BD81" s="28">
        <v>0.62511133873248181</v>
      </c>
      <c r="BE81" s="28">
        <v>0.31859318511799684</v>
      </c>
      <c r="BF81" s="28">
        <f t="shared" si="12"/>
        <v>0.38436726949541211</v>
      </c>
      <c r="BG81" s="29" t="s">
        <v>106</v>
      </c>
      <c r="BH81">
        <v>0.34493774769351759</v>
      </c>
      <c r="BI81">
        <v>0.44761103463248175</v>
      </c>
      <c r="BJ81">
        <v>0.29283165884199686</v>
      </c>
      <c r="BK81">
        <f t="shared" si="13"/>
        <v>0.35860574321941219</v>
      </c>
      <c r="BL81" t="s">
        <v>106</v>
      </c>
      <c r="BM81" s="27">
        <v>0.36069998769351758</v>
      </c>
      <c r="BN81" s="28">
        <v>0.74350388593248184</v>
      </c>
      <c r="BO81" s="28">
        <v>0.34290486789199687</v>
      </c>
      <c r="BP81" s="28">
        <f t="shared" si="14"/>
        <v>0.4086789522694122</v>
      </c>
      <c r="BQ81" s="29" t="s">
        <v>106</v>
      </c>
      <c r="BR81">
        <v>0.2651831489328656</v>
      </c>
      <c r="BS81">
        <v>0.62511133873248181</v>
      </c>
      <c r="BT81">
        <v>0.25313569303915562</v>
      </c>
      <c r="BU81">
        <f t="shared" si="15"/>
        <v>0.31890977741657089</v>
      </c>
      <c r="BV81" t="s">
        <v>106</v>
      </c>
      <c r="BW81" s="27">
        <v>0.25799824093286561</v>
      </c>
      <c r="BX81" s="28">
        <v>0.44761103463248175</v>
      </c>
      <c r="BY81" s="28">
        <v>0.22737416676315561</v>
      </c>
      <c r="BZ81" s="28">
        <f t="shared" si="16"/>
        <v>0.29314825114057091</v>
      </c>
      <c r="CA81" s="29" t="s">
        <v>106</v>
      </c>
      <c r="CB81">
        <v>0.27376048093286554</v>
      </c>
      <c r="CC81">
        <v>0.74350388593248184</v>
      </c>
      <c r="CD81">
        <v>0.27744737581315565</v>
      </c>
      <c r="CE81">
        <f t="shared" si="17"/>
        <v>0.33953456531028081</v>
      </c>
      <c r="CF81" t="s">
        <v>107</v>
      </c>
      <c r="CG81" s="27">
        <v>0.15248378831720555</v>
      </c>
      <c r="CH81" s="28">
        <v>0.62511133873248181</v>
      </c>
      <c r="CI81" s="28">
        <v>0.16828338849250959</v>
      </c>
      <c r="CJ81" s="28">
        <f t="shared" si="18"/>
        <v>0.21825787269462085</v>
      </c>
      <c r="CK81" s="29" t="s">
        <v>107</v>
      </c>
      <c r="CL81">
        <v>0.14529888031720556</v>
      </c>
      <c r="CM81">
        <v>0.44761103463248175</v>
      </c>
      <c r="CN81">
        <v>0.14252186221650959</v>
      </c>
      <c r="CO81">
        <f t="shared" si="19"/>
        <v>0.20829594659392489</v>
      </c>
      <c r="CP81" t="s">
        <v>106</v>
      </c>
      <c r="CQ81" s="27">
        <v>0.16106112031720554</v>
      </c>
      <c r="CR81" s="28">
        <v>0.74350388593248184</v>
      </c>
      <c r="CS81" s="28">
        <v>0.1925950712665096</v>
      </c>
      <c r="CT81" s="28">
        <f t="shared" si="20"/>
        <v>0.22683520469462085</v>
      </c>
      <c r="CU81" s="29" t="s">
        <v>107</v>
      </c>
      <c r="CV81">
        <v>14404.523677643499</v>
      </c>
      <c r="CW81">
        <v>10074.4791907574</v>
      </c>
      <c r="CX81">
        <v>6.5774084377415304E-2</v>
      </c>
      <c r="CY81">
        <f t="shared" si="11"/>
        <v>0.69088542310989709</v>
      </c>
      <c r="CZ81">
        <f t="shared" si="21"/>
        <v>0.41789674007093291</v>
      </c>
    </row>
    <row r="82" spans="1:104" x14ac:dyDescent="0.25">
      <c r="A82">
        <v>1</v>
      </c>
      <c r="B82" s="15">
        <v>1473</v>
      </c>
      <c r="C82" s="15">
        <v>-65.416946749999994</v>
      </c>
      <c r="D82" s="15">
        <v>-18.618678160000002</v>
      </c>
      <c r="E82" s="15">
        <v>3122</v>
      </c>
      <c r="F82" s="15">
        <v>1</v>
      </c>
      <c r="G82" s="15">
        <v>0</v>
      </c>
      <c r="H82" s="17">
        <v>3</v>
      </c>
      <c r="I82" s="19">
        <v>0</v>
      </c>
      <c r="J82" s="19">
        <v>0</v>
      </c>
      <c r="K82" s="19">
        <v>1</v>
      </c>
      <c r="L82" s="15">
        <v>0</v>
      </c>
      <c r="M82" s="15">
        <v>0</v>
      </c>
      <c r="N82" s="15">
        <v>1.2032</v>
      </c>
      <c r="O82" s="19">
        <v>170.772479</v>
      </c>
      <c r="P82" s="19">
        <v>47.771036211922159</v>
      </c>
      <c r="Q82" s="20">
        <v>3.5748121150736214</v>
      </c>
      <c r="R82" s="21">
        <v>2.0999999999999998E-2</v>
      </c>
      <c r="S82" s="22">
        <v>0.04</v>
      </c>
      <c r="T82" s="22">
        <v>0.96</v>
      </c>
      <c r="U82" s="19">
        <v>0</v>
      </c>
      <c r="V82" s="19">
        <v>1.9108414484768863</v>
      </c>
      <c r="W82" s="19">
        <v>45.860194763445271</v>
      </c>
      <c r="X82" s="19">
        <v>217.010441620623</v>
      </c>
      <c r="Y82" s="19">
        <v>1560</v>
      </c>
      <c r="Z82" s="19">
        <v>1777.0104416206229</v>
      </c>
      <c r="AA82" s="19">
        <v>57.476785438299466</v>
      </c>
      <c r="AB82" s="22">
        <v>1</v>
      </c>
      <c r="AC82" s="22">
        <v>6.9000000000000006E-2</v>
      </c>
      <c r="AD82" s="22">
        <v>0.93100000000000005</v>
      </c>
      <c r="AE82" s="19">
        <v>0</v>
      </c>
      <c r="AF82" s="19">
        <v>3.9658981952426635</v>
      </c>
      <c r="AG82" s="19">
        <v>53.510887243056807</v>
      </c>
      <c r="AH82" s="19">
        <v>15235.250240112768</v>
      </c>
      <c r="AI82" s="19">
        <v>1876.992</v>
      </c>
      <c r="AJ82" s="19">
        <v>16448.598056971601</v>
      </c>
      <c r="AK82" s="19">
        <v>16161.5065309602</v>
      </c>
      <c r="AL82" s="23">
        <v>46.767844451471795</v>
      </c>
      <c r="AM82" s="19">
        <v>56.473593677849102</v>
      </c>
      <c r="AN82">
        <v>0.83235200000000009</v>
      </c>
      <c r="AO82">
        <v>0.55143320000000007</v>
      </c>
      <c r="AP82">
        <v>0.18727920000000001</v>
      </c>
      <c r="AQ82">
        <v>1</v>
      </c>
      <c r="AR82">
        <v>0</v>
      </c>
      <c r="AS82">
        <v>2</v>
      </c>
      <c r="AT82">
        <v>1.48</v>
      </c>
      <c r="AU82">
        <v>1</v>
      </c>
      <c r="AV82">
        <v>2</v>
      </c>
      <c r="AW82">
        <v>1.5</v>
      </c>
      <c r="AX82">
        <v>1</v>
      </c>
      <c r="AY82">
        <v>2</v>
      </c>
      <c r="AZ82">
        <v>0.6</v>
      </c>
      <c r="BA82">
        <v>0.3</v>
      </c>
      <c r="BB82">
        <v>0.8</v>
      </c>
      <c r="BC82" s="27">
        <v>0.3705272644264086</v>
      </c>
      <c r="BD82" s="28">
        <v>0.52619255040091106</v>
      </c>
      <c r="BE82" s="28">
        <v>0.31265638782505323</v>
      </c>
      <c r="BF82" s="28">
        <f t="shared" si="12"/>
        <v>0.68108448249998954</v>
      </c>
      <c r="BG82" s="29" t="s">
        <v>106</v>
      </c>
      <c r="BH82">
        <v>0.3625810760264086</v>
      </c>
      <c r="BI82">
        <v>0.35371238840091102</v>
      </c>
      <c r="BJ82">
        <v>0.27571487983305326</v>
      </c>
      <c r="BK82">
        <f t="shared" si="13"/>
        <v>0.64414297450798952</v>
      </c>
      <c r="BL82" t="s">
        <v>106</v>
      </c>
      <c r="BM82" s="27">
        <v>0.37994443602640859</v>
      </c>
      <c r="BN82" s="28">
        <v>0.64376202550091111</v>
      </c>
      <c r="BO82" s="28">
        <v>0.34522773378305321</v>
      </c>
      <c r="BP82" s="28">
        <f t="shared" si="14"/>
        <v>0.71365582845798947</v>
      </c>
      <c r="BQ82" s="29" t="s">
        <v>106</v>
      </c>
      <c r="BR82">
        <v>0.28118646743762454</v>
      </c>
      <c r="BS82">
        <v>0.52619255040091106</v>
      </c>
      <c r="BT82">
        <v>0.25721892232750926</v>
      </c>
      <c r="BU82">
        <f t="shared" si="15"/>
        <v>0.62564701700244552</v>
      </c>
      <c r="BV82" t="s">
        <v>106</v>
      </c>
      <c r="BW82" s="27">
        <v>0.27324027903762454</v>
      </c>
      <c r="BX82" s="28">
        <v>0.35371238840091102</v>
      </c>
      <c r="BY82" s="28">
        <v>0.22027741433550924</v>
      </c>
      <c r="BZ82" s="28">
        <f t="shared" si="16"/>
        <v>0.58870550901044549</v>
      </c>
      <c r="CA82" s="29" t="s">
        <v>106</v>
      </c>
      <c r="CB82">
        <v>0.29060363903762454</v>
      </c>
      <c r="CC82">
        <v>0.64376202550091111</v>
      </c>
      <c r="CD82">
        <v>0.28979026828550924</v>
      </c>
      <c r="CE82">
        <f t="shared" si="17"/>
        <v>0.65821836296044545</v>
      </c>
      <c r="CF82" t="s">
        <v>106</v>
      </c>
      <c r="CG82" s="27">
        <v>0.16537432319290452</v>
      </c>
      <c r="CH82" s="28">
        <v>0.52619255040091106</v>
      </c>
      <c r="CI82" s="28">
        <v>0.18535554112698921</v>
      </c>
      <c r="CJ82" s="28">
        <f t="shared" si="18"/>
        <v>0.53380241786784077</v>
      </c>
      <c r="CK82" s="29" t="s">
        <v>107</v>
      </c>
      <c r="CL82">
        <v>0.15742813479290452</v>
      </c>
      <c r="CM82">
        <v>0.35371238840091102</v>
      </c>
      <c r="CN82">
        <v>0.14841403313498924</v>
      </c>
      <c r="CO82">
        <f t="shared" si="19"/>
        <v>0.51684212780992556</v>
      </c>
      <c r="CP82" t="s">
        <v>106</v>
      </c>
      <c r="CQ82" s="27">
        <v>0.17479149479290451</v>
      </c>
      <c r="CR82" s="28">
        <v>0.64376202550091111</v>
      </c>
      <c r="CS82" s="28">
        <v>0.21792688708498925</v>
      </c>
      <c r="CT82" s="28">
        <f t="shared" si="20"/>
        <v>0.54321958946784077</v>
      </c>
      <c r="CU82" s="29" t="s">
        <v>107</v>
      </c>
      <c r="CV82">
        <v>46534.420228231102</v>
      </c>
      <c r="CW82">
        <v>7184.5981797874301</v>
      </c>
      <c r="CX82">
        <v>0.36842809467493626</v>
      </c>
      <c r="CY82">
        <f t="shared" si="11"/>
        <v>0.89462064507584738</v>
      </c>
      <c r="CZ82">
        <f t="shared" si="21"/>
        <v>0.73895535910134491</v>
      </c>
    </row>
    <row r="83" spans="1:104" x14ac:dyDescent="0.25">
      <c r="A83">
        <v>1</v>
      </c>
      <c r="B83" s="15">
        <v>1527</v>
      </c>
      <c r="C83" s="15">
        <v>-68.688403100000002</v>
      </c>
      <c r="D83" s="15">
        <v>-18.906884470000001</v>
      </c>
      <c r="E83" s="15">
        <v>4065</v>
      </c>
      <c r="F83" s="15">
        <v>1</v>
      </c>
      <c r="G83" s="15">
        <v>0</v>
      </c>
      <c r="H83" s="17">
        <v>3</v>
      </c>
      <c r="I83" s="19">
        <v>0</v>
      </c>
      <c r="J83" s="19">
        <v>0</v>
      </c>
      <c r="K83" s="19">
        <v>0</v>
      </c>
      <c r="L83" s="15">
        <v>0</v>
      </c>
      <c r="M83" s="15">
        <v>0</v>
      </c>
      <c r="N83" s="15">
        <v>0</v>
      </c>
      <c r="O83" s="19">
        <v>363.34570000000002</v>
      </c>
      <c r="P83" s="19">
        <v>101.64050260033785</v>
      </c>
      <c r="Q83" s="20">
        <v>3.5748121143075915</v>
      </c>
      <c r="R83" s="21">
        <v>0.56999999999999995</v>
      </c>
      <c r="S83" s="22">
        <v>0.33700000000000002</v>
      </c>
      <c r="T83" s="22">
        <v>0.66299999999999992</v>
      </c>
      <c r="U83" s="19">
        <v>0</v>
      </c>
      <c r="V83" s="19">
        <v>34.252849376313861</v>
      </c>
      <c r="W83" s="19">
        <v>67.387653224023992</v>
      </c>
      <c r="X83" s="19">
        <v>31167.39640991162</v>
      </c>
      <c r="Y83" s="19">
        <v>0</v>
      </c>
      <c r="Z83" s="19">
        <v>31167.39640991162</v>
      </c>
      <c r="AA83" s="19">
        <v>122.2910328561577</v>
      </c>
      <c r="AB83" s="22">
        <v>1</v>
      </c>
      <c r="AC83" s="22">
        <v>0.33900000000000002</v>
      </c>
      <c r="AD83" s="22">
        <v>0.66100000000000003</v>
      </c>
      <c r="AE83" s="19">
        <v>0</v>
      </c>
      <c r="AF83" s="19">
        <v>41.45666013823746</v>
      </c>
      <c r="AG83" s="19">
        <v>80.834372717920246</v>
      </c>
      <c r="AH83" s="19">
        <v>70677.685426794313</v>
      </c>
      <c r="AI83" s="19">
        <v>0</v>
      </c>
      <c r="AJ83" s="19">
        <v>67598.980872926404</v>
      </c>
      <c r="AK83" s="19">
        <v>35574.1241699483</v>
      </c>
      <c r="AL83" s="23">
        <v>43.70541611814528</v>
      </c>
      <c r="AM83" s="19">
        <v>64.355946373965125</v>
      </c>
      <c r="AN83">
        <v>0.85392000000000001</v>
      </c>
      <c r="AO83">
        <v>0.56572200000000006</v>
      </c>
      <c r="AP83">
        <v>0.192132</v>
      </c>
      <c r="AQ83">
        <v>1</v>
      </c>
      <c r="AR83">
        <v>0</v>
      </c>
      <c r="AS83">
        <v>2</v>
      </c>
      <c r="AT83">
        <v>1.48</v>
      </c>
      <c r="AU83">
        <v>1</v>
      </c>
      <c r="AV83">
        <v>2</v>
      </c>
      <c r="AW83">
        <v>1.5</v>
      </c>
      <c r="AX83">
        <v>1</v>
      </c>
      <c r="AY83">
        <v>2</v>
      </c>
      <c r="AZ83">
        <v>0.6</v>
      </c>
      <c r="BA83">
        <v>0.3</v>
      </c>
      <c r="BB83">
        <v>0.8</v>
      </c>
      <c r="BC83" s="27">
        <v>0.37101977823773558</v>
      </c>
      <c r="BD83" s="28">
        <v>0.47946157397189038</v>
      </c>
      <c r="BE83" s="28">
        <v>0.31033501902918137</v>
      </c>
      <c r="BF83" s="28">
        <f t="shared" si="12"/>
        <v>0.56408332422235974</v>
      </c>
      <c r="BG83" s="29" t="s">
        <v>106</v>
      </c>
      <c r="BH83">
        <v>0.36307358983773563</v>
      </c>
      <c r="BI83">
        <v>0.30698141197189033</v>
      </c>
      <c r="BJ83">
        <v>0.27339351103718135</v>
      </c>
      <c r="BK83">
        <f t="shared" si="13"/>
        <v>0.52714181623035961</v>
      </c>
      <c r="BL83" t="s">
        <v>106</v>
      </c>
      <c r="BM83" s="27">
        <v>0.38043694983773563</v>
      </c>
      <c r="BN83" s="28">
        <v>0.59703104907189042</v>
      </c>
      <c r="BO83" s="28">
        <v>0.34290636498718136</v>
      </c>
      <c r="BP83" s="28">
        <f t="shared" si="14"/>
        <v>0.59665467018035967</v>
      </c>
      <c r="BQ83" s="29" t="s">
        <v>106</v>
      </c>
      <c r="BR83">
        <v>0.27936397232309562</v>
      </c>
      <c r="BS83">
        <v>0.47946157397189038</v>
      </c>
      <c r="BT83">
        <v>0.25346105159994137</v>
      </c>
      <c r="BU83">
        <f t="shared" si="15"/>
        <v>0.50720935679311974</v>
      </c>
      <c r="BV83" t="s">
        <v>106</v>
      </c>
      <c r="BW83" s="27">
        <v>0.27141778392309568</v>
      </c>
      <c r="BX83" s="28">
        <v>0.30698141197189033</v>
      </c>
      <c r="BY83" s="28">
        <v>0.21651954360794134</v>
      </c>
      <c r="BZ83" s="28">
        <f t="shared" si="16"/>
        <v>0.47026784880111966</v>
      </c>
      <c r="CA83" s="29" t="s">
        <v>106</v>
      </c>
      <c r="CB83">
        <v>0.28878114392309567</v>
      </c>
      <c r="CC83">
        <v>0.59703104907189042</v>
      </c>
      <c r="CD83">
        <v>0.28603239755794135</v>
      </c>
      <c r="CE83">
        <f t="shared" si="17"/>
        <v>0.53978070275111967</v>
      </c>
      <c r="CF83" t="s">
        <v>106</v>
      </c>
      <c r="CG83" s="27">
        <v>0.16055089058189564</v>
      </c>
      <c r="CH83" s="28">
        <v>0.47946157397189038</v>
      </c>
      <c r="CI83" s="28">
        <v>0.17973553826574135</v>
      </c>
      <c r="CJ83" s="28">
        <f t="shared" si="18"/>
        <v>0.41429919577507396</v>
      </c>
      <c r="CK83" s="29" t="s">
        <v>107</v>
      </c>
      <c r="CL83">
        <v>0.15260470218189565</v>
      </c>
      <c r="CM83">
        <v>0.30698141197189033</v>
      </c>
      <c r="CN83">
        <v>0.14279403027374138</v>
      </c>
      <c r="CO83">
        <f t="shared" si="19"/>
        <v>0.39654233546691969</v>
      </c>
      <c r="CP83" t="s">
        <v>106</v>
      </c>
      <c r="CQ83" s="27">
        <v>0.16996806218189564</v>
      </c>
      <c r="CR83" s="28">
        <v>0.59703104907189042</v>
      </c>
      <c r="CS83" s="28">
        <v>0.21230688422374136</v>
      </c>
      <c r="CT83" s="28">
        <f t="shared" si="20"/>
        <v>0.42371636737507395</v>
      </c>
      <c r="CU83" s="29" t="s">
        <v>107</v>
      </c>
      <c r="CV83">
        <v>66152.324748218307</v>
      </c>
      <c r="CW83">
        <v>15286.3791070197</v>
      </c>
      <c r="CX83">
        <v>0.25374830519317831</v>
      </c>
      <c r="CY83">
        <f t="shared" si="11"/>
        <v>0.73320987916506875</v>
      </c>
      <c r="CZ83">
        <f t="shared" si="21"/>
        <v>0.62476808343091395</v>
      </c>
    </row>
    <row r="84" spans="1:104" x14ac:dyDescent="0.25">
      <c r="A84">
        <v>1</v>
      </c>
      <c r="B84" s="15">
        <v>1542</v>
      </c>
      <c r="C84" s="15">
        <v>-68.189821670000001</v>
      </c>
      <c r="D84" s="15">
        <v>-17.695803439999999</v>
      </c>
      <c r="E84" s="15">
        <v>3911</v>
      </c>
      <c r="F84" s="15">
        <v>1</v>
      </c>
      <c r="G84" s="15">
        <v>0</v>
      </c>
      <c r="H84" s="17">
        <v>3</v>
      </c>
      <c r="I84" s="19">
        <v>1</v>
      </c>
      <c r="J84" s="19">
        <v>5</v>
      </c>
      <c r="K84" s="19">
        <v>1</v>
      </c>
      <c r="L84" s="15">
        <v>0</v>
      </c>
      <c r="M84" s="15">
        <v>1.9414993466458099</v>
      </c>
      <c r="N84" s="15">
        <v>1.2032</v>
      </c>
      <c r="O84" s="19">
        <v>163.50556499999999</v>
      </c>
      <c r="P84" s="19">
        <v>45.738226162840157</v>
      </c>
      <c r="Q84" s="20">
        <v>3.5748121148790735</v>
      </c>
      <c r="R84" s="21">
        <v>8.8999999999999996E-2</v>
      </c>
      <c r="S84" s="22">
        <v>7.0000000000000007E-2</v>
      </c>
      <c r="T84" s="22">
        <v>0.93</v>
      </c>
      <c r="U84" s="19">
        <v>0</v>
      </c>
      <c r="V84" s="19">
        <v>3.2016758313988114</v>
      </c>
      <c r="W84" s="19">
        <v>42.536550331441347</v>
      </c>
      <c r="X84" s="19">
        <v>1012.831396590287</v>
      </c>
      <c r="Y84" s="19">
        <v>2507.1749999999997</v>
      </c>
      <c r="Z84" s="19">
        <v>3520.0063965902868</v>
      </c>
      <c r="AA84" s="19">
        <v>55.03096478819571</v>
      </c>
      <c r="AB84" s="22">
        <v>1</v>
      </c>
      <c r="AC84" s="22">
        <v>8.6000000000000007E-2</v>
      </c>
      <c r="AD84" s="22">
        <v>0.91400000000000003</v>
      </c>
      <c r="AE84" s="19">
        <v>0</v>
      </c>
      <c r="AF84" s="19">
        <v>4.7326629717848316</v>
      </c>
      <c r="AG84" s="19">
        <v>50.298301816410884</v>
      </c>
      <c r="AH84" s="19">
        <v>15671.039070276891</v>
      </c>
      <c r="AI84" s="19">
        <v>3715.9316436592444</v>
      </c>
      <c r="AJ84" s="19">
        <v>21466.757473031899</v>
      </c>
      <c r="AK84" s="19">
        <v>19878.837368870601</v>
      </c>
      <c r="AL84" s="23">
        <v>41.667524034347387</v>
      </c>
      <c r="AM84" s="19">
        <v>50.960262659702941</v>
      </c>
      <c r="AN84">
        <v>0.83235200000000009</v>
      </c>
      <c r="AO84">
        <v>0.55143320000000007</v>
      </c>
      <c r="AP84">
        <v>0.18727920000000001</v>
      </c>
      <c r="AQ84">
        <v>1</v>
      </c>
      <c r="AR84">
        <v>0</v>
      </c>
      <c r="AS84">
        <v>2</v>
      </c>
      <c r="AT84">
        <v>1.48</v>
      </c>
      <c r="AU84">
        <v>1</v>
      </c>
      <c r="AV84">
        <v>2</v>
      </c>
      <c r="AW84">
        <v>1.5</v>
      </c>
      <c r="AX84">
        <v>1</v>
      </c>
      <c r="AY84">
        <v>2</v>
      </c>
      <c r="AZ84">
        <v>0.6</v>
      </c>
      <c r="BA84">
        <v>0.3</v>
      </c>
      <c r="BB84">
        <v>0.8</v>
      </c>
      <c r="BC84" s="27">
        <v>0.37615112465468736</v>
      </c>
      <c r="BD84" s="28">
        <v>0.49718064620071223</v>
      </c>
      <c r="BE84" s="28">
        <v>0.31787954893897835</v>
      </c>
      <c r="BF84" s="28">
        <f t="shared" si="12"/>
        <v>0.61057748554615587</v>
      </c>
      <c r="BG84" s="29" t="s">
        <v>106</v>
      </c>
      <c r="BH84">
        <v>0.36820493625468736</v>
      </c>
      <c r="BI84">
        <v>0.32470048420071224</v>
      </c>
      <c r="BJ84">
        <v>0.28093804094697838</v>
      </c>
      <c r="BK84">
        <f t="shared" si="13"/>
        <v>0.57363597755415596</v>
      </c>
      <c r="BL84" t="s">
        <v>106</v>
      </c>
      <c r="BM84" s="27">
        <v>0.38556829625468736</v>
      </c>
      <c r="BN84" s="28">
        <v>0.61475012130071227</v>
      </c>
      <c r="BO84" s="28">
        <v>0.35045089489697839</v>
      </c>
      <c r="BP84" s="28">
        <f t="shared" si="14"/>
        <v>0.64314883150415592</v>
      </c>
      <c r="BQ84" s="29" t="s">
        <v>106</v>
      </c>
      <c r="BR84">
        <v>0.28681032766590331</v>
      </c>
      <c r="BS84">
        <v>0.49718064620071223</v>
      </c>
      <c r="BT84">
        <v>0.26244208344143438</v>
      </c>
      <c r="BU84">
        <f t="shared" si="15"/>
        <v>0.55514002004861185</v>
      </c>
      <c r="BV84" t="s">
        <v>106</v>
      </c>
      <c r="BW84" s="27">
        <v>0.27886413926590331</v>
      </c>
      <c r="BX84" s="28">
        <v>0.32470048420071224</v>
      </c>
      <c r="BY84" s="28">
        <v>0.22550057544943436</v>
      </c>
      <c r="BZ84" s="28">
        <f t="shared" si="16"/>
        <v>0.51819851205661194</v>
      </c>
      <c r="CA84" s="29" t="s">
        <v>106</v>
      </c>
      <c r="CB84">
        <v>0.2962274992659033</v>
      </c>
      <c r="CC84">
        <v>0.61475012130071227</v>
      </c>
      <c r="CD84">
        <v>0.29501342939943437</v>
      </c>
      <c r="CE84">
        <f t="shared" si="17"/>
        <v>0.58771136600661189</v>
      </c>
      <c r="CF84" t="s">
        <v>106</v>
      </c>
      <c r="CG84" s="27">
        <v>0.17099818342118328</v>
      </c>
      <c r="CH84" s="28">
        <v>0.49718064620071223</v>
      </c>
      <c r="CI84" s="28">
        <v>0.19057870224091436</v>
      </c>
      <c r="CJ84" s="28">
        <f t="shared" si="18"/>
        <v>0.4636961200283608</v>
      </c>
      <c r="CK84" s="29" t="s">
        <v>107</v>
      </c>
      <c r="CL84">
        <v>0.16305199502118328</v>
      </c>
      <c r="CM84">
        <v>0.32470048420071224</v>
      </c>
      <c r="CN84">
        <v>0.15363719424891437</v>
      </c>
      <c r="CO84">
        <f t="shared" si="19"/>
        <v>0.44633513085609189</v>
      </c>
      <c r="CP84" t="s">
        <v>106</v>
      </c>
      <c r="CQ84" s="27">
        <v>0.18041535502118328</v>
      </c>
      <c r="CR84" s="28">
        <v>0.61475012130071227</v>
      </c>
      <c r="CS84" s="28">
        <v>0.22315004819891437</v>
      </c>
      <c r="CT84" s="28">
        <f t="shared" si="20"/>
        <v>0.4731132916283608</v>
      </c>
      <c r="CU84" s="29" t="s">
        <v>107</v>
      </c>
      <c r="CV84">
        <v>45614.4598714077</v>
      </c>
      <c r="CW84">
        <v>6878.8705985244596</v>
      </c>
      <c r="CX84">
        <v>0.29269793660717752</v>
      </c>
      <c r="CY84">
        <f t="shared" si="11"/>
        <v>0.78987858280788981</v>
      </c>
      <c r="CZ84">
        <f t="shared" si="21"/>
        <v>0.66884906126186494</v>
      </c>
    </row>
    <row r="85" spans="1:104" x14ac:dyDescent="0.25">
      <c r="A85">
        <v>1</v>
      </c>
      <c r="B85" s="15">
        <v>1552</v>
      </c>
      <c r="C85" s="15">
        <v>-67.381446940000004</v>
      </c>
      <c r="D85" s="15">
        <v>-11.62968483</v>
      </c>
      <c r="E85" s="15">
        <v>181</v>
      </c>
      <c r="F85" s="15">
        <v>0</v>
      </c>
      <c r="G85" s="15">
        <v>0</v>
      </c>
      <c r="H85" s="17">
        <v>2</v>
      </c>
      <c r="I85" s="19">
        <v>0</v>
      </c>
      <c r="J85" s="19">
        <v>0</v>
      </c>
      <c r="K85" s="19">
        <v>0</v>
      </c>
      <c r="L85" s="15">
        <v>0</v>
      </c>
      <c r="M85" s="15">
        <v>0</v>
      </c>
      <c r="N85" s="15">
        <v>0</v>
      </c>
      <c r="O85" s="19">
        <v>163.50556499999999</v>
      </c>
      <c r="P85" s="19">
        <v>45.738226162840157</v>
      </c>
      <c r="Q85" s="20">
        <v>3.5748121148790735</v>
      </c>
      <c r="R85" s="21">
        <v>4.4000000000000004E-2</v>
      </c>
      <c r="S85" s="22">
        <v>2.8999999999999998E-2</v>
      </c>
      <c r="T85" s="22">
        <v>0.97099999999999986</v>
      </c>
      <c r="U85" s="19">
        <v>0</v>
      </c>
      <c r="V85" s="19">
        <v>1.3264085587223644</v>
      </c>
      <c r="W85" s="19">
        <v>44.411817604117786</v>
      </c>
      <c r="X85" s="19">
        <v>235.51875026288491</v>
      </c>
      <c r="Y85" s="19">
        <v>0</v>
      </c>
      <c r="Z85" s="19">
        <v>235.51875026288491</v>
      </c>
      <c r="AA85" s="19">
        <v>55.03096478819571</v>
      </c>
      <c r="AB85" s="22">
        <v>1</v>
      </c>
      <c r="AC85" s="22">
        <v>6.9000000000000006E-2</v>
      </c>
      <c r="AD85" s="22">
        <v>0.93100000000000005</v>
      </c>
      <c r="AE85" s="19">
        <v>0</v>
      </c>
      <c r="AF85" s="19">
        <v>3.7971365703855042</v>
      </c>
      <c r="AG85" s="19">
        <v>51.233828217810206</v>
      </c>
      <c r="AH85" s="19">
        <v>9248.7147108993122</v>
      </c>
      <c r="AI85" s="19">
        <v>0</v>
      </c>
      <c r="AJ85" s="19">
        <v>8845.8427129756601</v>
      </c>
      <c r="AK85" s="19">
        <v>8522.3503142553709</v>
      </c>
      <c r="AL85" s="23">
        <v>43.725744211675185</v>
      </c>
      <c r="AM85" s="19">
        <v>53.018482837030739</v>
      </c>
      <c r="AN85">
        <v>0.82516266666666671</v>
      </c>
      <c r="AO85">
        <v>0.54667026666666674</v>
      </c>
      <c r="AP85">
        <v>0.18566159999999998</v>
      </c>
      <c r="AQ85">
        <v>1</v>
      </c>
      <c r="AR85">
        <v>0</v>
      </c>
      <c r="AS85">
        <v>2</v>
      </c>
      <c r="AT85">
        <v>1.48</v>
      </c>
      <c r="AU85">
        <v>1</v>
      </c>
      <c r="AV85">
        <v>2</v>
      </c>
      <c r="AW85">
        <v>1.5</v>
      </c>
      <c r="AX85">
        <v>1</v>
      </c>
      <c r="AY85">
        <v>2</v>
      </c>
      <c r="AZ85">
        <v>0.6</v>
      </c>
      <c r="BA85">
        <v>0.3</v>
      </c>
      <c r="BB85">
        <v>0.8</v>
      </c>
      <c r="BC85" s="27">
        <v>0.37921802724407233</v>
      </c>
      <c r="BD85" s="28">
        <v>0.65156962023986986</v>
      </c>
      <c r="BE85" s="28">
        <v>0.34513807963556509</v>
      </c>
      <c r="BF85" s="28">
        <f t="shared" si="12"/>
        <v>1.0278716525896665</v>
      </c>
      <c r="BG85" s="29" t="s">
        <v>106</v>
      </c>
      <c r="BH85">
        <v>0.37203311924407234</v>
      </c>
      <c r="BI85">
        <v>0.47406931613986986</v>
      </c>
      <c r="BJ85">
        <v>0.31937655335956516</v>
      </c>
      <c r="BK85">
        <f t="shared" si="13"/>
        <v>1.0021101263136667</v>
      </c>
      <c r="BL85" t="s">
        <v>106</v>
      </c>
      <c r="BM85" s="27">
        <v>0.38779535924407232</v>
      </c>
      <c r="BN85" s="28">
        <v>0.76996216743986989</v>
      </c>
      <c r="BO85" s="28">
        <v>0.36944976240956512</v>
      </c>
      <c r="BP85" s="28">
        <f t="shared" si="14"/>
        <v>1.0521833353636665</v>
      </c>
      <c r="BQ85" s="29" t="s">
        <v>106</v>
      </c>
      <c r="BR85">
        <v>0.2907367113358843</v>
      </c>
      <c r="BS85">
        <v>0.65156962023986986</v>
      </c>
      <c r="BT85">
        <v>0.27851974637160232</v>
      </c>
      <c r="BU85">
        <f t="shared" si="15"/>
        <v>0.96125331932570379</v>
      </c>
      <c r="BV85" t="s">
        <v>106</v>
      </c>
      <c r="BW85" s="27">
        <v>0.28355180333588426</v>
      </c>
      <c r="BX85" s="28">
        <v>0.47406931613986986</v>
      </c>
      <c r="BY85" s="28">
        <v>0.25275822009560228</v>
      </c>
      <c r="BZ85" s="28">
        <f t="shared" si="16"/>
        <v>0.93549179304970376</v>
      </c>
      <c r="CA85" s="29" t="s">
        <v>106</v>
      </c>
      <c r="CB85">
        <v>0.29931404333588429</v>
      </c>
      <c r="CC85">
        <v>0.76996216743986989</v>
      </c>
      <c r="CD85">
        <v>0.30283142914560229</v>
      </c>
      <c r="CE85">
        <f t="shared" si="17"/>
        <v>0.98204761628998571</v>
      </c>
      <c r="CF85" t="s">
        <v>107</v>
      </c>
      <c r="CG85" s="27">
        <v>0.17603870923267761</v>
      </c>
      <c r="CH85" s="28">
        <v>0.65156962023986986</v>
      </c>
      <c r="CI85" s="28">
        <v>0.19216264769609492</v>
      </c>
      <c r="CJ85" s="28">
        <f t="shared" si="18"/>
        <v>0.85877228218677903</v>
      </c>
      <c r="CK85" s="29" t="s">
        <v>107</v>
      </c>
      <c r="CL85">
        <v>0.1688538012326776</v>
      </c>
      <c r="CM85">
        <v>0.47406931613986986</v>
      </c>
      <c r="CN85">
        <v>0.16640112142009492</v>
      </c>
      <c r="CO85">
        <f t="shared" si="19"/>
        <v>0.84913469437419631</v>
      </c>
      <c r="CP85" t="s">
        <v>106</v>
      </c>
      <c r="CQ85" s="27">
        <v>0.18461604123267761</v>
      </c>
      <c r="CR85" s="28">
        <v>0.76996216743986989</v>
      </c>
      <c r="CS85" s="28">
        <v>0.2164743304700949</v>
      </c>
      <c r="CT85" s="28">
        <f t="shared" si="20"/>
        <v>0.86734961418677903</v>
      </c>
      <c r="CU85" s="29" t="s">
        <v>107</v>
      </c>
      <c r="CV85">
        <v>45614.4598714077</v>
      </c>
      <c r="CW85">
        <v>6878.8705985244596</v>
      </c>
      <c r="CX85">
        <v>0.68273357295410142</v>
      </c>
      <c r="CY85">
        <f t="shared" si="11"/>
        <v>1.3343031931939713</v>
      </c>
      <c r="CZ85">
        <f t="shared" si="21"/>
        <v>1.0619516001981737</v>
      </c>
    </row>
    <row r="86" spans="1:104" x14ac:dyDescent="0.25">
      <c r="A86">
        <v>1</v>
      </c>
      <c r="B86" s="15">
        <v>1586</v>
      </c>
      <c r="C86" s="15">
        <v>-61.676577549999998</v>
      </c>
      <c r="D86" s="15">
        <v>-14.79756864</v>
      </c>
      <c r="E86" s="15">
        <v>254</v>
      </c>
      <c r="F86" s="15">
        <v>0</v>
      </c>
      <c r="G86" s="15">
        <v>0</v>
      </c>
      <c r="H86" s="17">
        <v>2</v>
      </c>
      <c r="I86" s="19">
        <v>0</v>
      </c>
      <c r="J86" s="19">
        <v>0</v>
      </c>
      <c r="K86" s="19">
        <v>0</v>
      </c>
      <c r="L86" s="15">
        <v>0</v>
      </c>
      <c r="M86" s="15">
        <v>0</v>
      </c>
      <c r="N86" s="15">
        <v>0</v>
      </c>
      <c r="O86" s="19">
        <v>236.17470499999999</v>
      </c>
      <c r="P86" s="19">
        <v>66.066326682907729</v>
      </c>
      <c r="Q86" s="20">
        <v>3.5748121147032328</v>
      </c>
      <c r="R86" s="21">
        <v>0.108</v>
      </c>
      <c r="S86" s="22">
        <v>0.23799999999999999</v>
      </c>
      <c r="T86" s="22">
        <v>0.7619999999999999</v>
      </c>
      <c r="U86" s="19">
        <v>0</v>
      </c>
      <c r="V86" s="19">
        <v>15.72378575053204</v>
      </c>
      <c r="W86" s="19">
        <v>50.342540932375684</v>
      </c>
      <c r="X86" s="19">
        <v>2327.7613987128725</v>
      </c>
      <c r="Y86" s="19">
        <v>0</v>
      </c>
      <c r="Z86" s="19">
        <v>2327.7613987128725</v>
      </c>
      <c r="AA86" s="19">
        <v>79.489171347728259</v>
      </c>
      <c r="AB86" s="22">
        <v>1</v>
      </c>
      <c r="AC86" s="22">
        <v>0.24</v>
      </c>
      <c r="AD86" s="22">
        <v>0.76</v>
      </c>
      <c r="AE86" s="19">
        <v>0</v>
      </c>
      <c r="AF86" s="19">
        <v>19.077401123454781</v>
      </c>
      <c r="AG86" s="19">
        <v>60.411770224273475</v>
      </c>
      <c r="AH86" s="19">
        <v>27917.932395400807</v>
      </c>
      <c r="AI86" s="19">
        <v>0</v>
      </c>
      <c r="AJ86" s="19">
        <v>26701.833340828402</v>
      </c>
      <c r="AK86" s="19">
        <v>24305.004469982301</v>
      </c>
      <c r="AL86" s="23">
        <v>58.931163401153697</v>
      </c>
      <c r="AM86" s="19">
        <v>72.354008065974227</v>
      </c>
      <c r="AN86">
        <v>0.84313600000000011</v>
      </c>
      <c r="AO86">
        <v>0.55857760000000001</v>
      </c>
      <c r="AP86">
        <v>0.1897056</v>
      </c>
      <c r="AQ86">
        <v>1</v>
      </c>
      <c r="AR86">
        <v>0</v>
      </c>
      <c r="AS86">
        <v>2</v>
      </c>
      <c r="AT86">
        <v>1.48</v>
      </c>
      <c r="AU86">
        <v>1</v>
      </c>
      <c r="AV86">
        <v>2</v>
      </c>
      <c r="AW86">
        <v>1.5</v>
      </c>
      <c r="AX86">
        <v>1</v>
      </c>
      <c r="AY86">
        <v>2</v>
      </c>
      <c r="AZ86">
        <v>0.6</v>
      </c>
      <c r="BA86">
        <v>0.3</v>
      </c>
      <c r="BB86">
        <v>0.8</v>
      </c>
      <c r="BC86" s="27">
        <v>0.36733470985839362</v>
      </c>
      <c r="BD86" s="28">
        <v>0.63235137351449944</v>
      </c>
      <c r="BE86" s="28">
        <v>0.33161205929736676</v>
      </c>
      <c r="BF86" s="28">
        <f t="shared" si="12"/>
        <v>0.6234769828719664</v>
      </c>
      <c r="BG86" s="29" t="s">
        <v>106</v>
      </c>
      <c r="BH86">
        <v>0.36014980185839363</v>
      </c>
      <c r="BI86">
        <v>0.45485106941449943</v>
      </c>
      <c r="BJ86">
        <v>0.30585053302136678</v>
      </c>
      <c r="BK86">
        <f t="shared" si="13"/>
        <v>0.59771545659596637</v>
      </c>
      <c r="BL86" t="s">
        <v>106</v>
      </c>
      <c r="BM86" s="27">
        <v>0.37591204185839361</v>
      </c>
      <c r="BN86" s="28">
        <v>0.75074392071449947</v>
      </c>
      <c r="BO86" s="28">
        <v>0.35592374207136679</v>
      </c>
      <c r="BP86" s="28">
        <f t="shared" si="14"/>
        <v>0.64778866564596638</v>
      </c>
      <c r="BQ86" s="29" t="s">
        <v>106</v>
      </c>
      <c r="BR86">
        <v>0.27692613251578557</v>
      </c>
      <c r="BS86">
        <v>0.63235137351449944</v>
      </c>
      <c r="BT86">
        <v>0.26354267455200192</v>
      </c>
      <c r="BU86">
        <f t="shared" si="15"/>
        <v>0.55540759812660156</v>
      </c>
      <c r="BV86" t="s">
        <v>106</v>
      </c>
      <c r="BW86" s="27">
        <v>0.26974122451578553</v>
      </c>
      <c r="BX86" s="28">
        <v>0.45485106941449943</v>
      </c>
      <c r="BY86" s="28">
        <v>0.23778114827600191</v>
      </c>
      <c r="BZ86" s="28">
        <f t="shared" si="16"/>
        <v>0.52964607185060153</v>
      </c>
      <c r="CA86" s="29" t="s">
        <v>106</v>
      </c>
      <c r="CB86">
        <v>0.28550346451578551</v>
      </c>
      <c r="CC86">
        <v>0.75074392071449947</v>
      </c>
      <c r="CD86">
        <v>0.28785435732600195</v>
      </c>
      <c r="CE86">
        <f t="shared" si="17"/>
        <v>0.57736838809038504</v>
      </c>
      <c r="CF86" t="s">
        <v>107</v>
      </c>
      <c r="CG86" s="27">
        <v>0.15972982855314555</v>
      </c>
      <c r="CH86" s="28">
        <v>0.63235137351449944</v>
      </c>
      <c r="CI86" s="28">
        <v>0.17530458321541792</v>
      </c>
      <c r="CJ86" s="28">
        <f t="shared" si="18"/>
        <v>0.45159475212774514</v>
      </c>
      <c r="CK86" s="29" t="s">
        <v>107</v>
      </c>
      <c r="CL86">
        <v>0.15254492055314556</v>
      </c>
      <c r="CM86">
        <v>0.45485106941449943</v>
      </c>
      <c r="CN86">
        <v>0.14954305693941791</v>
      </c>
      <c r="CO86">
        <f t="shared" si="19"/>
        <v>0.44140798051401753</v>
      </c>
      <c r="CP86" t="s">
        <v>106</v>
      </c>
      <c r="CQ86" s="27">
        <v>0.16830716055314554</v>
      </c>
      <c r="CR86" s="28">
        <v>0.75074392071449947</v>
      </c>
      <c r="CS86" s="28">
        <v>0.1996162659894179</v>
      </c>
      <c r="CT86" s="28">
        <f t="shared" si="20"/>
        <v>0.46017208412774513</v>
      </c>
      <c r="CU86" s="29" t="s">
        <v>107</v>
      </c>
      <c r="CV86">
        <v>54062.5452701592</v>
      </c>
      <c r="CW86">
        <v>9936.1464184660308</v>
      </c>
      <c r="CX86">
        <v>0.29186492357459959</v>
      </c>
      <c r="CY86">
        <f t="shared" si="11"/>
        <v>0.92421629708909903</v>
      </c>
      <c r="CZ86">
        <f t="shared" si="21"/>
        <v>0.65919963343299326</v>
      </c>
    </row>
    <row r="87" spans="1:104" x14ac:dyDescent="0.25">
      <c r="A87">
        <v>1</v>
      </c>
      <c r="B87" s="15">
        <v>1592</v>
      </c>
      <c r="C87" s="15">
        <v>-62.064604559999999</v>
      </c>
      <c r="D87" s="15">
        <v>-18.027272910000001</v>
      </c>
      <c r="E87" s="15">
        <v>298</v>
      </c>
      <c r="F87" s="15">
        <v>0</v>
      </c>
      <c r="G87" s="15">
        <v>0</v>
      </c>
      <c r="H87" s="17">
        <v>2</v>
      </c>
      <c r="I87" s="19">
        <v>0</v>
      </c>
      <c r="J87" s="19">
        <v>0</v>
      </c>
      <c r="K87" s="19">
        <v>0</v>
      </c>
      <c r="L87" s="15">
        <v>0</v>
      </c>
      <c r="M87" s="15">
        <v>0</v>
      </c>
      <c r="N87" s="15">
        <v>0</v>
      </c>
      <c r="O87" s="19">
        <v>443.28175399999998</v>
      </c>
      <c r="P87" s="19">
        <v>124.00141316948744</v>
      </c>
      <c r="Q87" s="20">
        <v>3.574812114391908</v>
      </c>
      <c r="R87" s="21">
        <v>4.9000000000000002E-2</v>
      </c>
      <c r="S87" s="22">
        <v>0.51100000000000001</v>
      </c>
      <c r="T87" s="22">
        <v>0.48899999999999993</v>
      </c>
      <c r="U87" s="19">
        <v>0</v>
      </c>
      <c r="V87" s="19">
        <v>63.364722129608083</v>
      </c>
      <c r="W87" s="19">
        <v>60.636691039879345</v>
      </c>
      <c r="X87" s="19">
        <v>3642.670349321977</v>
      </c>
      <c r="Y87" s="19">
        <v>0</v>
      </c>
      <c r="Z87" s="19">
        <v>3642.670349321977</v>
      </c>
      <c r="AA87" s="19">
        <v>149.1950600950415</v>
      </c>
      <c r="AB87" s="22">
        <v>1</v>
      </c>
      <c r="AC87" s="22">
        <v>0.51200000000000001</v>
      </c>
      <c r="AD87" s="22">
        <v>0.48799999999999999</v>
      </c>
      <c r="AE87" s="19">
        <v>0</v>
      </c>
      <c r="AF87" s="19">
        <v>76.387870768661244</v>
      </c>
      <c r="AG87" s="19">
        <v>72.807189326380254</v>
      </c>
      <c r="AH87" s="19">
        <v>95864.96360273911</v>
      </c>
      <c r="AI87" s="19">
        <v>0</v>
      </c>
      <c r="AJ87" s="19">
        <v>91689.106673865404</v>
      </c>
      <c r="AK87" s="19">
        <v>87955.006089261995</v>
      </c>
      <c r="AL87" s="23">
        <v>117.92534392418254</v>
      </c>
      <c r="AM87" s="19">
        <v>143.1189908497366</v>
      </c>
      <c r="AN87">
        <v>0.89705600000000008</v>
      </c>
      <c r="AO87">
        <v>0.59429960000000004</v>
      </c>
      <c r="AP87">
        <v>0.20183760000000001</v>
      </c>
      <c r="AQ87">
        <v>1</v>
      </c>
      <c r="AR87">
        <v>0</v>
      </c>
      <c r="AS87">
        <v>2</v>
      </c>
      <c r="AT87">
        <v>1.48</v>
      </c>
      <c r="AU87">
        <v>1</v>
      </c>
      <c r="AV87">
        <v>2</v>
      </c>
      <c r="AW87">
        <v>1.5</v>
      </c>
      <c r="AX87">
        <v>1</v>
      </c>
      <c r="AY87">
        <v>2</v>
      </c>
      <c r="AZ87">
        <v>0.6</v>
      </c>
      <c r="BA87">
        <v>0.3</v>
      </c>
      <c r="BB87">
        <v>0.8</v>
      </c>
      <c r="BC87" s="27">
        <v>0.36061252877944144</v>
      </c>
      <c r="BD87" s="28">
        <v>0.61956104269400991</v>
      </c>
      <c r="BE87" s="28">
        <v>0.32236093628546741</v>
      </c>
      <c r="BF87" s="28">
        <f t="shared" si="12"/>
        <v>0.43744893725295858</v>
      </c>
      <c r="BG87" s="29" t="s">
        <v>106</v>
      </c>
      <c r="BH87">
        <v>0.35342762077944145</v>
      </c>
      <c r="BI87">
        <v>0.44206073859400985</v>
      </c>
      <c r="BJ87">
        <v>0.29659941000946743</v>
      </c>
      <c r="BK87">
        <f t="shared" si="13"/>
        <v>0.4116874109769586</v>
      </c>
      <c r="BL87" t="s">
        <v>106</v>
      </c>
      <c r="BM87" s="27">
        <v>0.36918986077944144</v>
      </c>
      <c r="BN87" s="28">
        <v>0.73795358989400994</v>
      </c>
      <c r="BO87" s="28">
        <v>0.34667261905946745</v>
      </c>
      <c r="BP87" s="28">
        <f t="shared" si="14"/>
        <v>0.46176062002695861</v>
      </c>
      <c r="BQ87" s="29" t="s">
        <v>106</v>
      </c>
      <c r="BR87">
        <v>0.26442216713357342</v>
      </c>
      <c r="BS87">
        <v>0.61956104269400991</v>
      </c>
      <c r="BT87">
        <v>0.24993839709589666</v>
      </c>
      <c r="BU87">
        <f t="shared" si="15"/>
        <v>0.36502639806338782</v>
      </c>
      <c r="BV87" t="s">
        <v>106</v>
      </c>
      <c r="BW87" s="27">
        <v>0.25723725913357343</v>
      </c>
      <c r="BX87" s="28">
        <v>0.44206073859400985</v>
      </c>
      <c r="BY87" s="28">
        <v>0.22417687081989665</v>
      </c>
      <c r="BZ87" s="28">
        <f t="shared" si="16"/>
        <v>0.33926487178738785</v>
      </c>
      <c r="CA87" s="29" t="s">
        <v>106</v>
      </c>
      <c r="CB87">
        <v>0.27299949913357335</v>
      </c>
      <c r="CC87">
        <v>0.73795358989400994</v>
      </c>
      <c r="CD87">
        <v>0.27425007986989669</v>
      </c>
      <c r="CE87">
        <f t="shared" si="17"/>
        <v>0.38808750010106452</v>
      </c>
      <c r="CF87" t="s">
        <v>107</v>
      </c>
      <c r="CG87" s="27">
        <v>0.13973095759263338</v>
      </c>
      <c r="CH87" s="28">
        <v>0.61956104269400991</v>
      </c>
      <c r="CI87" s="28">
        <v>0.15605732777608261</v>
      </c>
      <c r="CJ87" s="28">
        <f t="shared" si="18"/>
        <v>0.25481895856012454</v>
      </c>
      <c r="CK87" s="29" t="s">
        <v>107</v>
      </c>
      <c r="CL87">
        <v>0.13254604959263339</v>
      </c>
      <c r="CM87">
        <v>0.44206073859400985</v>
      </c>
      <c r="CN87">
        <v>0.1302958015000826</v>
      </c>
      <c r="CO87">
        <f t="shared" si="19"/>
        <v>0.2453838024675738</v>
      </c>
      <c r="CP87" t="s">
        <v>106</v>
      </c>
      <c r="CQ87" s="27">
        <v>0.14830828959263337</v>
      </c>
      <c r="CR87" s="28">
        <v>0.73795358989400994</v>
      </c>
      <c r="CS87" s="28">
        <v>0.18036901055008259</v>
      </c>
      <c r="CT87" s="28">
        <f t="shared" si="20"/>
        <v>0.26339629056012454</v>
      </c>
      <c r="CU87" s="29" t="s">
        <v>107</v>
      </c>
      <c r="CV87">
        <v>72674.443034830707</v>
      </c>
      <c r="CW87">
        <v>18649.3825118801</v>
      </c>
      <c r="CX87">
        <v>0.11508800096749118</v>
      </c>
      <c r="CY87">
        <f t="shared" si="11"/>
        <v>0.73464904366150108</v>
      </c>
      <c r="CZ87">
        <f t="shared" si="21"/>
        <v>0.47570052974693261</v>
      </c>
    </row>
    <row r="88" spans="1:104" x14ac:dyDescent="0.25">
      <c r="A88">
        <v>1</v>
      </c>
      <c r="B88" s="15">
        <v>1620</v>
      </c>
      <c r="C88" s="15">
        <v>-63.266274619999997</v>
      </c>
      <c r="D88" s="15">
        <v>-17.672254509999998</v>
      </c>
      <c r="E88" s="15">
        <v>399</v>
      </c>
      <c r="F88" s="15">
        <v>0</v>
      </c>
      <c r="G88" s="15">
        <v>0</v>
      </c>
      <c r="H88" s="17">
        <v>2</v>
      </c>
      <c r="I88" s="19">
        <v>0</v>
      </c>
      <c r="J88" s="19">
        <v>0</v>
      </c>
      <c r="K88" s="19">
        <v>0</v>
      </c>
      <c r="L88" s="15">
        <v>0</v>
      </c>
      <c r="M88" s="15">
        <v>0</v>
      </c>
      <c r="N88" s="15">
        <v>0</v>
      </c>
      <c r="O88" s="19">
        <v>188.939764</v>
      </c>
      <c r="P88" s="19">
        <v>52.853061363874687</v>
      </c>
      <c r="Q88" s="20">
        <v>3.574812113516308</v>
      </c>
      <c r="R88" s="21">
        <v>0.192</v>
      </c>
      <c r="S88" s="22">
        <v>0.47400000000000003</v>
      </c>
      <c r="T88" s="22">
        <v>0.52700000000000014</v>
      </c>
      <c r="U88" s="19">
        <v>0</v>
      </c>
      <c r="V88" s="19">
        <v>25.052351086476602</v>
      </c>
      <c r="W88" s="19">
        <v>27.853563338761969</v>
      </c>
      <c r="X88" s="19">
        <v>5708.7597901409426</v>
      </c>
      <c r="Y88" s="19">
        <v>0</v>
      </c>
      <c r="Z88" s="19">
        <v>5708.7597901409426</v>
      </c>
      <c r="AA88" s="19">
        <v>63.591337078182605</v>
      </c>
      <c r="AB88" s="22">
        <v>1</v>
      </c>
      <c r="AC88" s="22">
        <v>0.47700000000000004</v>
      </c>
      <c r="AD88" s="22">
        <v>0.52299999999999991</v>
      </c>
      <c r="AE88" s="19">
        <v>0</v>
      </c>
      <c r="AF88" s="19">
        <v>30.333067786293103</v>
      </c>
      <c r="AG88" s="19">
        <v>33.258269291889498</v>
      </c>
      <c r="AH88" s="19">
        <v>38476.599213146626</v>
      </c>
      <c r="AI88" s="19">
        <v>0</v>
      </c>
      <c r="AJ88" s="19">
        <v>36800.566939434997</v>
      </c>
      <c r="AK88" s="19">
        <v>30928.000631784202</v>
      </c>
      <c r="AL88" s="23">
        <v>42.705273582010747</v>
      </c>
      <c r="AM88" s="19">
        <v>53.443549296318665</v>
      </c>
      <c r="AN88">
        <v>0.80718933333333343</v>
      </c>
      <c r="AO88">
        <v>0.53476293333333336</v>
      </c>
      <c r="AP88">
        <v>0.18161759999999999</v>
      </c>
      <c r="AQ88">
        <v>1</v>
      </c>
      <c r="AR88">
        <v>0</v>
      </c>
      <c r="AS88">
        <v>2</v>
      </c>
      <c r="AT88">
        <v>1.48</v>
      </c>
      <c r="AU88">
        <v>1</v>
      </c>
      <c r="AV88">
        <v>2</v>
      </c>
      <c r="AW88">
        <v>1.5</v>
      </c>
      <c r="AX88">
        <v>1</v>
      </c>
      <c r="AY88">
        <v>2</v>
      </c>
      <c r="AZ88">
        <v>0.6</v>
      </c>
      <c r="BA88">
        <v>0.3</v>
      </c>
      <c r="BB88">
        <v>0.8</v>
      </c>
      <c r="BC88" s="27">
        <v>0.37298399135309529</v>
      </c>
      <c r="BD88" s="28">
        <v>0.6524583897552757</v>
      </c>
      <c r="BE88" s="28">
        <v>0.34053037430867161</v>
      </c>
      <c r="BF88" s="28">
        <f t="shared" si="12"/>
        <v>0.54374057289573918</v>
      </c>
      <c r="BG88" s="29" t="s">
        <v>106</v>
      </c>
      <c r="BH88">
        <v>0.3657990833530953</v>
      </c>
      <c r="BI88">
        <v>0.4749580856552757</v>
      </c>
      <c r="BJ88">
        <v>0.31476884803267163</v>
      </c>
      <c r="BK88">
        <f t="shared" si="13"/>
        <v>0.51797904661973915</v>
      </c>
      <c r="BL88" t="s">
        <v>106</v>
      </c>
      <c r="BM88" s="27">
        <v>0.38156132335309523</v>
      </c>
      <c r="BN88" s="28">
        <v>0.77085093695527585</v>
      </c>
      <c r="BO88" s="28">
        <v>0.36484205708267164</v>
      </c>
      <c r="BP88" s="28">
        <f t="shared" si="14"/>
        <v>0.56805225566973916</v>
      </c>
      <c r="BQ88" s="29" t="s">
        <v>106</v>
      </c>
      <c r="BR88">
        <v>0.28642993687932722</v>
      </c>
      <c r="BS88">
        <v>0.6524583897552757</v>
      </c>
      <c r="BT88">
        <v>0.2753630925261108</v>
      </c>
      <c r="BU88">
        <f t="shared" si="15"/>
        <v>0.47857329111317837</v>
      </c>
      <c r="BV88" t="s">
        <v>106</v>
      </c>
      <c r="BW88" s="27">
        <v>0.27924502887932723</v>
      </c>
      <c r="BX88" s="28">
        <v>0.4749580856552757</v>
      </c>
      <c r="BY88" s="28">
        <v>0.24960156625011079</v>
      </c>
      <c r="BZ88" s="28">
        <f t="shared" si="16"/>
        <v>0.45281176483717833</v>
      </c>
      <c r="CA88" s="29" t="s">
        <v>106</v>
      </c>
      <c r="CB88">
        <v>0.29500726887932721</v>
      </c>
      <c r="CC88">
        <v>0.77085093695527585</v>
      </c>
      <c r="CD88">
        <v>0.29967477530011083</v>
      </c>
      <c r="CE88">
        <f t="shared" si="17"/>
        <v>0.49821746746639473</v>
      </c>
      <c r="CF88" t="s">
        <v>107</v>
      </c>
      <c r="CG88" s="27">
        <v>0.17423023663555387</v>
      </c>
      <c r="CH88" s="28">
        <v>0.6524583897552757</v>
      </c>
      <c r="CI88" s="28">
        <v>0.19088698651168007</v>
      </c>
      <c r="CJ88" s="28">
        <f t="shared" si="18"/>
        <v>0.37744043522262138</v>
      </c>
      <c r="CK88" s="29" t="s">
        <v>107</v>
      </c>
      <c r="CL88">
        <v>0.16704532863555388</v>
      </c>
      <c r="CM88">
        <v>0.4749580856552757</v>
      </c>
      <c r="CN88">
        <v>0.16512546023568006</v>
      </c>
      <c r="CO88">
        <f t="shared" si="19"/>
        <v>0.3683356588227476</v>
      </c>
      <c r="CP88" t="s">
        <v>106</v>
      </c>
      <c r="CQ88" s="27">
        <v>0.18280756863555386</v>
      </c>
      <c r="CR88" s="28">
        <v>0.77085093695527585</v>
      </c>
      <c r="CS88" s="28">
        <v>0.21519866928568004</v>
      </c>
      <c r="CT88" s="28">
        <f t="shared" si="20"/>
        <v>0.38601776722262138</v>
      </c>
      <c r="CU88" s="29" t="s">
        <v>107</v>
      </c>
      <c r="CV88">
        <v>48752.097698585698</v>
      </c>
      <c r="CW88">
        <v>7948.9171347728297</v>
      </c>
      <c r="CX88">
        <v>0.20321019858706754</v>
      </c>
      <c r="CY88">
        <f t="shared" si="11"/>
        <v>0.85566858834234327</v>
      </c>
      <c r="CZ88">
        <f t="shared" si="21"/>
        <v>0.5761941899401628</v>
      </c>
    </row>
    <row r="89" spans="1:104" x14ac:dyDescent="0.25">
      <c r="A89">
        <v>1</v>
      </c>
      <c r="B89" s="15">
        <v>1668</v>
      </c>
      <c r="C89" s="15">
        <v>-64.683740349999994</v>
      </c>
      <c r="D89" s="15">
        <v>-18.783385259999999</v>
      </c>
      <c r="E89" s="15">
        <v>2558</v>
      </c>
      <c r="F89" s="15">
        <v>1</v>
      </c>
      <c r="G89" s="15">
        <v>0</v>
      </c>
      <c r="H89" s="17">
        <v>3</v>
      </c>
      <c r="I89" s="19">
        <v>0</v>
      </c>
      <c r="J89" s="19">
        <v>0</v>
      </c>
      <c r="K89" s="19">
        <v>0</v>
      </c>
      <c r="L89" s="15">
        <v>0</v>
      </c>
      <c r="M89" s="15">
        <v>0</v>
      </c>
      <c r="N89" s="15">
        <v>0</v>
      </c>
      <c r="O89" s="19">
        <v>348.81187199999999</v>
      </c>
      <c r="P89" s="19">
        <v>97.574882502173836</v>
      </c>
      <c r="Q89" s="20">
        <v>3.5748121140932856</v>
      </c>
      <c r="R89" s="21">
        <v>0.26</v>
      </c>
      <c r="S89" s="22">
        <v>0.23500000000000001</v>
      </c>
      <c r="T89" s="22">
        <v>0.7659999999999999</v>
      </c>
      <c r="U89" s="19">
        <v>0</v>
      </c>
      <c r="V89" s="19">
        <v>22.930097388010854</v>
      </c>
      <c r="W89" s="19">
        <v>74.742359996665144</v>
      </c>
      <c r="X89" s="19">
        <v>10849.963955678822</v>
      </c>
      <c r="Y89" s="19">
        <v>0</v>
      </c>
      <c r="Z89" s="19">
        <v>10849.963955678822</v>
      </c>
      <c r="AA89" s="19">
        <v>117.39939155595019</v>
      </c>
      <c r="AB89" s="22">
        <v>1</v>
      </c>
      <c r="AC89" s="22">
        <v>0.23800000000000002</v>
      </c>
      <c r="AD89" s="22">
        <v>0.76200000000000001</v>
      </c>
      <c r="AE89" s="19">
        <v>0</v>
      </c>
      <c r="AF89" s="19">
        <v>27.941055190316145</v>
      </c>
      <c r="AG89" s="19">
        <v>89.45833636563404</v>
      </c>
      <c r="AH89" s="19">
        <v>54110.17553601219</v>
      </c>
      <c r="AI89" s="19">
        <v>0</v>
      </c>
      <c r="AJ89" s="19">
        <v>51753.148086629903</v>
      </c>
      <c r="AK89" s="19">
        <v>40569.530421387899</v>
      </c>
      <c r="AL89" s="23">
        <v>72.20541305160863</v>
      </c>
      <c r="AM89" s="19">
        <v>92.029922105384983</v>
      </c>
      <c r="AN89">
        <v>0.8143786666666667</v>
      </c>
      <c r="AO89">
        <v>0.53952586666666669</v>
      </c>
      <c r="AP89">
        <v>0.18323519999999999</v>
      </c>
      <c r="AQ89">
        <v>1</v>
      </c>
      <c r="AR89">
        <v>0</v>
      </c>
      <c r="AS89">
        <v>2</v>
      </c>
      <c r="AT89">
        <v>1.48</v>
      </c>
      <c r="AU89">
        <v>1</v>
      </c>
      <c r="AV89">
        <v>2</v>
      </c>
      <c r="AW89">
        <v>1.5</v>
      </c>
      <c r="AX89">
        <v>1</v>
      </c>
      <c r="AY89">
        <v>2</v>
      </c>
      <c r="AZ89">
        <v>0.6</v>
      </c>
      <c r="BA89">
        <v>0.3</v>
      </c>
      <c r="BB89">
        <v>0.8</v>
      </c>
      <c r="BC89" s="27">
        <v>0.3447276670097883</v>
      </c>
      <c r="BD89" s="28">
        <v>0.51877791069095003</v>
      </c>
      <c r="BE89" s="28">
        <v>0.28952976920076323</v>
      </c>
      <c r="BF89" s="28">
        <f t="shared" si="12"/>
        <v>0.5069189082237594</v>
      </c>
      <c r="BG89" s="29" t="s">
        <v>106</v>
      </c>
      <c r="BH89">
        <v>0.33678147860978835</v>
      </c>
      <c r="BI89">
        <v>0.34629774869095004</v>
      </c>
      <c r="BJ89">
        <v>0.25258826120876321</v>
      </c>
      <c r="BK89">
        <f t="shared" si="13"/>
        <v>0.46997740023175938</v>
      </c>
      <c r="BL89" t="s">
        <v>106</v>
      </c>
      <c r="BM89" s="27">
        <v>0.35414483860978835</v>
      </c>
      <c r="BN89" s="28">
        <v>0.63634738579095007</v>
      </c>
      <c r="BO89" s="28">
        <v>0.32210111515876322</v>
      </c>
      <c r="BP89" s="28">
        <f t="shared" si="14"/>
        <v>0.53949025418175933</v>
      </c>
      <c r="BQ89" s="29" t="s">
        <v>106</v>
      </c>
      <c r="BR89">
        <v>0.25731604412588432</v>
      </c>
      <c r="BS89">
        <v>0.51877791069095003</v>
      </c>
      <c r="BT89">
        <v>0.23528938864629917</v>
      </c>
      <c r="BU89">
        <f t="shared" si="15"/>
        <v>0.45267852766929528</v>
      </c>
      <c r="BV89" t="s">
        <v>106</v>
      </c>
      <c r="BW89" s="27">
        <v>0.24936985572588433</v>
      </c>
      <c r="BX89" s="28">
        <v>0.34629774869095004</v>
      </c>
      <c r="BY89" s="28">
        <v>0.1983478806542992</v>
      </c>
      <c r="BZ89" s="28">
        <f t="shared" si="16"/>
        <v>0.41573701967729537</v>
      </c>
      <c r="CA89" s="29" t="s">
        <v>106</v>
      </c>
      <c r="CB89">
        <v>0.26673321572588432</v>
      </c>
      <c r="CC89">
        <v>0.63634738579095007</v>
      </c>
      <c r="CD89">
        <v>0.26786073460429916</v>
      </c>
      <c r="CE89">
        <f t="shared" si="17"/>
        <v>0.48412235474888043</v>
      </c>
      <c r="CF89" t="s">
        <v>107</v>
      </c>
      <c r="CG89" s="27">
        <v>0.14400468112823098</v>
      </c>
      <c r="CH89" s="28">
        <v>0.51877791069095003</v>
      </c>
      <c r="CI89" s="28">
        <v>0.16497778422384582</v>
      </c>
      <c r="CJ89" s="28">
        <f t="shared" si="18"/>
        <v>0.36139382015122712</v>
      </c>
      <c r="CK89" s="29" t="s">
        <v>107</v>
      </c>
      <c r="CL89">
        <v>0.13605849272823098</v>
      </c>
      <c r="CM89">
        <v>0.34629774869095004</v>
      </c>
      <c r="CN89">
        <v>0.12803627623184585</v>
      </c>
      <c r="CO89">
        <f t="shared" si="19"/>
        <v>0.34542541525484199</v>
      </c>
      <c r="CP89" t="s">
        <v>106</v>
      </c>
      <c r="CQ89" s="27">
        <v>0.15342185272823097</v>
      </c>
      <c r="CR89" s="28">
        <v>0.63634738579095007</v>
      </c>
      <c r="CS89" s="28">
        <v>0.19754913018184586</v>
      </c>
      <c r="CT89" s="28">
        <f t="shared" si="20"/>
        <v>0.37081099175122711</v>
      </c>
      <c r="CU89" s="29" t="s">
        <v>107</v>
      </c>
      <c r="CV89">
        <v>64891.769339088198</v>
      </c>
      <c r="CW89">
        <v>14674.923944493699</v>
      </c>
      <c r="CX89">
        <v>0.21738913902299614</v>
      </c>
      <c r="CY89">
        <f t="shared" si="11"/>
        <v>0.7361670497139462</v>
      </c>
      <c r="CZ89">
        <f t="shared" si="21"/>
        <v>0.56211680603278447</v>
      </c>
    </row>
    <row r="90" spans="1:104" x14ac:dyDescent="0.25">
      <c r="A90">
        <v>1</v>
      </c>
      <c r="B90" s="15">
        <v>1669</v>
      </c>
      <c r="C90" s="15">
        <v>-64.728414229999998</v>
      </c>
      <c r="D90" s="15">
        <v>-20.593564019999999</v>
      </c>
      <c r="E90" s="15">
        <v>2115</v>
      </c>
      <c r="F90" s="15">
        <v>1</v>
      </c>
      <c r="G90" s="15">
        <v>0</v>
      </c>
      <c r="H90" s="17">
        <v>2</v>
      </c>
      <c r="I90" s="19">
        <v>1</v>
      </c>
      <c r="J90" s="19">
        <v>5</v>
      </c>
      <c r="K90" s="19">
        <v>1</v>
      </c>
      <c r="L90" s="15">
        <v>0</v>
      </c>
      <c r="M90" s="15">
        <v>1.9414993466458099</v>
      </c>
      <c r="N90" s="15">
        <v>1.2032</v>
      </c>
      <c r="O90" s="19">
        <v>247.075075999999</v>
      </c>
      <c r="P90" s="19">
        <v>69.115541785778248</v>
      </c>
      <c r="Q90" s="20">
        <v>3.5748121133999282</v>
      </c>
      <c r="R90" s="21">
        <v>2.9000000000000001E-2</v>
      </c>
      <c r="S90" s="22">
        <v>0.12000000000000001</v>
      </c>
      <c r="T90" s="22">
        <v>0.88</v>
      </c>
      <c r="U90" s="19">
        <v>0</v>
      </c>
      <c r="V90" s="19">
        <v>8.2938650142933898</v>
      </c>
      <c r="W90" s="19">
        <v>60.82167677148486</v>
      </c>
      <c r="X90" s="19">
        <v>607.23809164316197</v>
      </c>
      <c r="Y90" s="19">
        <v>2507.1749999999997</v>
      </c>
      <c r="Z90" s="19">
        <v>3114.4130916431618</v>
      </c>
      <c r="AA90" s="19">
        <v>83.157902337507636</v>
      </c>
      <c r="AB90" s="22">
        <v>1</v>
      </c>
      <c r="AC90" s="22">
        <v>0.15200000000000002</v>
      </c>
      <c r="AD90" s="22">
        <v>0.84799999999999998</v>
      </c>
      <c r="AE90" s="19">
        <v>0</v>
      </c>
      <c r="AF90" s="19">
        <v>12.640001155301162</v>
      </c>
      <c r="AG90" s="19">
        <v>70.517901182206472</v>
      </c>
      <c r="AH90" s="19">
        <v>30040.71904047058</v>
      </c>
      <c r="AI90" s="19">
        <v>3715.9316436592444</v>
      </c>
      <c r="AJ90" s="19">
        <v>35210.497337370201</v>
      </c>
      <c r="AK90" s="19">
        <v>34361.820501944501</v>
      </c>
      <c r="AL90" s="23">
        <v>67.111191073990682</v>
      </c>
      <c r="AM90" s="19">
        <v>81.15355162572007</v>
      </c>
      <c r="AN90">
        <v>0.81078400000000006</v>
      </c>
      <c r="AO90">
        <v>0.53714440000000008</v>
      </c>
      <c r="AP90">
        <v>0.18242639999999999</v>
      </c>
      <c r="AQ90">
        <v>1</v>
      </c>
      <c r="AR90">
        <v>0</v>
      </c>
      <c r="AS90">
        <v>2</v>
      </c>
      <c r="AT90">
        <v>1.48</v>
      </c>
      <c r="AU90">
        <v>1</v>
      </c>
      <c r="AV90">
        <v>2</v>
      </c>
      <c r="AW90">
        <v>1.5</v>
      </c>
      <c r="AX90">
        <v>1</v>
      </c>
      <c r="AY90">
        <v>2</v>
      </c>
      <c r="AZ90">
        <v>0.6</v>
      </c>
      <c r="BA90">
        <v>0.3</v>
      </c>
      <c r="BB90">
        <v>0.8</v>
      </c>
      <c r="BC90" s="27">
        <v>0.3478595395535039</v>
      </c>
      <c r="BD90" s="28">
        <v>0.5347639305713684</v>
      </c>
      <c r="BE90" s="28">
        <v>0.29310854340776993</v>
      </c>
      <c r="BF90" s="28">
        <f t="shared" si="12"/>
        <v>0.50473366107900164</v>
      </c>
      <c r="BG90" s="29" t="s">
        <v>106</v>
      </c>
      <c r="BH90">
        <v>0.33991335115350391</v>
      </c>
      <c r="BI90">
        <v>0.36228376857136829</v>
      </c>
      <c r="BJ90">
        <v>0.25616703541576991</v>
      </c>
      <c r="BK90">
        <f t="shared" si="13"/>
        <v>0.46779215308700162</v>
      </c>
      <c r="BL90" t="s">
        <v>106</v>
      </c>
      <c r="BM90" s="27">
        <v>0.3572767111535039</v>
      </c>
      <c r="BN90" s="28">
        <v>0.65233340567136833</v>
      </c>
      <c r="BO90" s="28">
        <v>0.32567988936576991</v>
      </c>
      <c r="BP90" s="28">
        <f t="shared" si="14"/>
        <v>0.53730500703700157</v>
      </c>
      <c r="BQ90" s="29" t="s">
        <v>106</v>
      </c>
      <c r="BR90">
        <v>0.26083375149057597</v>
      </c>
      <c r="BS90">
        <v>0.5347639305713684</v>
      </c>
      <c r="BT90">
        <v>0.23910757984192185</v>
      </c>
      <c r="BU90">
        <f t="shared" si="15"/>
        <v>0.45073269751315359</v>
      </c>
      <c r="BV90" t="s">
        <v>106</v>
      </c>
      <c r="BW90" s="27">
        <v>0.25288756309057592</v>
      </c>
      <c r="BX90" s="28">
        <v>0.36228376857136829</v>
      </c>
      <c r="BY90" s="28">
        <v>0.20216607184992191</v>
      </c>
      <c r="BZ90" s="28">
        <f t="shared" si="16"/>
        <v>0.41379118952115362</v>
      </c>
      <c r="CA90" s="29" t="s">
        <v>106</v>
      </c>
      <c r="CB90">
        <v>0.27025092309057591</v>
      </c>
      <c r="CC90">
        <v>0.65233340567136833</v>
      </c>
      <c r="CD90">
        <v>0.27167892579992187</v>
      </c>
      <c r="CE90">
        <f t="shared" si="17"/>
        <v>0.48187604076180762</v>
      </c>
      <c r="CF90" t="s">
        <v>107</v>
      </c>
      <c r="CG90" s="27">
        <v>0.14802254474233589</v>
      </c>
      <c r="CH90" s="28">
        <v>0.5347639305713684</v>
      </c>
      <c r="CI90" s="28">
        <v>0.16910633077508186</v>
      </c>
      <c r="CJ90" s="28">
        <f t="shared" si="18"/>
        <v>0.3596476624135676</v>
      </c>
      <c r="CK90" s="29" t="s">
        <v>107</v>
      </c>
      <c r="CL90">
        <v>0.14007635634233589</v>
      </c>
      <c r="CM90">
        <v>0.36228376857136829</v>
      </c>
      <c r="CN90">
        <v>0.13216482278308186</v>
      </c>
      <c r="CO90">
        <f t="shared" si="19"/>
        <v>0.34378994045431355</v>
      </c>
      <c r="CP90" t="s">
        <v>106</v>
      </c>
      <c r="CQ90" s="27">
        <v>0.15743971634233589</v>
      </c>
      <c r="CR90" s="28">
        <v>0.65233340567136833</v>
      </c>
      <c r="CS90" s="28">
        <v>0.20167767673308187</v>
      </c>
      <c r="CT90" s="28">
        <f t="shared" si="20"/>
        <v>0.3690648340135676</v>
      </c>
      <c r="CU90" s="29" t="s">
        <v>107</v>
      </c>
      <c r="CV90">
        <v>55210.250691162997</v>
      </c>
      <c r="CW90">
        <v>10394.7377921884</v>
      </c>
      <c r="CX90">
        <v>0.21162511767123171</v>
      </c>
      <c r="CY90">
        <f t="shared" si="11"/>
        <v>0.74638904824260011</v>
      </c>
      <c r="CZ90">
        <f t="shared" si="21"/>
        <v>0.55948465722473562</v>
      </c>
    </row>
    <row r="91" spans="1:104" x14ac:dyDescent="0.25">
      <c r="A91">
        <v>1</v>
      </c>
      <c r="B91" s="15">
        <v>1681</v>
      </c>
      <c r="C91" s="15">
        <v>-68.616775200000006</v>
      </c>
      <c r="D91" s="15">
        <v>-17.082324979999999</v>
      </c>
      <c r="E91" s="15">
        <v>3989</v>
      </c>
      <c r="F91" s="15">
        <v>1</v>
      </c>
      <c r="G91" s="15">
        <v>0</v>
      </c>
      <c r="H91" s="17">
        <v>3</v>
      </c>
      <c r="I91" s="19">
        <v>0</v>
      </c>
      <c r="J91" s="19">
        <v>0</v>
      </c>
      <c r="K91" s="19">
        <v>0</v>
      </c>
      <c r="L91" s="15">
        <v>0</v>
      </c>
      <c r="M91" s="15">
        <v>0</v>
      </c>
      <c r="N91" s="15">
        <v>0</v>
      </c>
      <c r="O91" s="19">
        <v>181.67285000000001</v>
      </c>
      <c r="P91" s="19">
        <v>50.820251314792685</v>
      </c>
      <c r="Q91" s="20">
        <v>3.5748121132789232</v>
      </c>
      <c r="R91" s="21">
        <v>0.12</v>
      </c>
      <c r="S91" s="22">
        <v>0.19500000000000001</v>
      </c>
      <c r="T91" s="22">
        <v>0.80499999999999994</v>
      </c>
      <c r="U91" s="19">
        <v>0</v>
      </c>
      <c r="V91" s="19">
        <v>9.9099490063845739</v>
      </c>
      <c r="W91" s="19">
        <v>40.910302308408106</v>
      </c>
      <c r="X91" s="19">
        <v>2342.9253901648353</v>
      </c>
      <c r="Y91" s="19">
        <v>0</v>
      </c>
      <c r="Z91" s="19">
        <v>2342.9253901648353</v>
      </c>
      <c r="AA91" s="19">
        <v>61.145516428078849</v>
      </c>
      <c r="AB91" s="22">
        <v>1</v>
      </c>
      <c r="AC91" s="22">
        <v>0.20700000000000002</v>
      </c>
      <c r="AD91" s="22">
        <v>0.79299999999999993</v>
      </c>
      <c r="AE91" s="19">
        <v>0</v>
      </c>
      <c r="AF91" s="19">
        <v>12.657121900612323</v>
      </c>
      <c r="AG91" s="19">
        <v>48.488394527466525</v>
      </c>
      <c r="AH91" s="19">
        <v>25985.845975650242</v>
      </c>
      <c r="AI91" s="19">
        <v>0</v>
      </c>
      <c r="AJ91" s="19">
        <v>24853.908191430401</v>
      </c>
      <c r="AK91" s="19">
        <v>22375.070295596201</v>
      </c>
      <c r="AL91" s="23">
        <v>44.721821157017565</v>
      </c>
      <c r="AM91" s="19">
        <v>55.04708627030373</v>
      </c>
      <c r="AN91">
        <v>0.84673066666666674</v>
      </c>
      <c r="AO91">
        <v>0.56095906666666673</v>
      </c>
      <c r="AP91">
        <v>0.1905144</v>
      </c>
      <c r="AQ91">
        <v>1</v>
      </c>
      <c r="AR91">
        <v>0</v>
      </c>
      <c r="AS91">
        <v>2</v>
      </c>
      <c r="AT91">
        <v>1.48</v>
      </c>
      <c r="AU91">
        <v>1</v>
      </c>
      <c r="AV91">
        <v>2</v>
      </c>
      <c r="AW91">
        <v>1.5</v>
      </c>
      <c r="AX91">
        <v>1</v>
      </c>
      <c r="AY91">
        <v>2</v>
      </c>
      <c r="AZ91">
        <v>0.6</v>
      </c>
      <c r="BA91">
        <v>0.3</v>
      </c>
      <c r="BB91">
        <v>0.8</v>
      </c>
      <c r="BC91" s="27">
        <v>0.37644719664779602</v>
      </c>
      <c r="BD91" s="28">
        <v>0.51140419290296502</v>
      </c>
      <c r="BE91" s="28">
        <v>0.31667955406863219</v>
      </c>
      <c r="BF91" s="28">
        <f t="shared" si="12"/>
        <v>0.59172473778706336</v>
      </c>
      <c r="BG91" s="29" t="s">
        <v>106</v>
      </c>
      <c r="BH91">
        <v>0.36850100824779608</v>
      </c>
      <c r="BI91">
        <v>0.33892403090296497</v>
      </c>
      <c r="BJ91">
        <v>0.27973804607663216</v>
      </c>
      <c r="BK91">
        <f t="shared" si="13"/>
        <v>0.55478322979506345</v>
      </c>
      <c r="BL91" t="s">
        <v>106</v>
      </c>
      <c r="BM91" s="27">
        <v>0.38586436824779607</v>
      </c>
      <c r="BN91" s="28">
        <v>0.62897366800296495</v>
      </c>
      <c r="BO91" s="28">
        <v>0.34925090002663223</v>
      </c>
      <c r="BP91" s="28">
        <f t="shared" si="14"/>
        <v>0.62429608374506351</v>
      </c>
      <c r="BQ91" s="29" t="s">
        <v>106</v>
      </c>
      <c r="BR91">
        <v>0.28556306037510815</v>
      </c>
      <c r="BS91">
        <v>0.51140419290296502</v>
      </c>
      <c r="BT91">
        <v>0.26028442061662416</v>
      </c>
      <c r="BU91">
        <f t="shared" si="15"/>
        <v>0.53532960433505539</v>
      </c>
      <c r="BV91" t="s">
        <v>106</v>
      </c>
      <c r="BW91" s="27">
        <v>0.27761687197510809</v>
      </c>
      <c r="BX91" s="28">
        <v>0.33892403090296497</v>
      </c>
      <c r="BY91" s="28">
        <v>0.22334291262462419</v>
      </c>
      <c r="BZ91" s="28">
        <f t="shared" si="16"/>
        <v>0.49838809634305542</v>
      </c>
      <c r="CA91" s="29" t="s">
        <v>106</v>
      </c>
      <c r="CB91">
        <v>0.29498023197510809</v>
      </c>
      <c r="CC91">
        <v>0.62897366800296495</v>
      </c>
      <c r="CD91">
        <v>0.29285576657462414</v>
      </c>
      <c r="CE91">
        <f t="shared" si="17"/>
        <v>0.56790095029305543</v>
      </c>
      <c r="CF91" t="s">
        <v>106</v>
      </c>
      <c r="CG91" s="27">
        <v>0.16775029113273476</v>
      </c>
      <c r="CH91" s="28">
        <v>0.51140419290296502</v>
      </c>
      <c r="CI91" s="28">
        <v>0.18717961799365079</v>
      </c>
      <c r="CJ91" s="28">
        <f t="shared" si="18"/>
        <v>0.44279547485116599</v>
      </c>
      <c r="CK91" s="29" t="s">
        <v>107</v>
      </c>
      <c r="CL91">
        <v>0.15980410273273477</v>
      </c>
      <c r="CM91">
        <v>0.33892403090296497</v>
      </c>
      <c r="CN91">
        <v>0.15023811000165083</v>
      </c>
      <c r="CO91">
        <f t="shared" si="19"/>
        <v>0.42528329372008206</v>
      </c>
      <c r="CP91" t="s">
        <v>106</v>
      </c>
      <c r="CQ91" s="27">
        <v>0.17716746273273476</v>
      </c>
      <c r="CR91" s="28">
        <v>0.62897366800296495</v>
      </c>
      <c r="CS91" s="28">
        <v>0.21975096395165084</v>
      </c>
      <c r="CT91" s="28">
        <f t="shared" si="20"/>
        <v>0.45221264645116599</v>
      </c>
      <c r="CU91" s="29" t="s">
        <v>107</v>
      </c>
      <c r="CV91">
        <v>47878.406108362004</v>
      </c>
      <c r="CW91">
        <v>7643.1895535098602</v>
      </c>
      <c r="CX91">
        <v>0.27504518371843123</v>
      </c>
      <c r="CY91">
        <f t="shared" si="11"/>
        <v>0.78644937662139625</v>
      </c>
      <c r="CZ91">
        <f t="shared" si="21"/>
        <v>0.65149238036622725</v>
      </c>
    </row>
    <row r="92" spans="1:104" x14ac:dyDescent="0.25">
      <c r="A92">
        <v>1</v>
      </c>
      <c r="B92" s="15">
        <v>1706</v>
      </c>
      <c r="C92" s="15">
        <v>-68.313364109999995</v>
      </c>
      <c r="D92" s="15">
        <v>-18.493489310000001</v>
      </c>
      <c r="E92" s="15">
        <v>3754</v>
      </c>
      <c r="F92" s="15">
        <v>1</v>
      </c>
      <c r="G92" s="15">
        <v>0</v>
      </c>
      <c r="H92" s="17">
        <v>3</v>
      </c>
      <c r="I92" s="19">
        <v>1</v>
      </c>
      <c r="J92" s="19">
        <v>5</v>
      </c>
      <c r="K92" s="19">
        <v>1</v>
      </c>
      <c r="L92" s="15">
        <v>0</v>
      </c>
      <c r="M92" s="15">
        <v>1.9414993466458099</v>
      </c>
      <c r="N92" s="15">
        <v>1.2032</v>
      </c>
      <c r="O92" s="19">
        <v>417.847555</v>
      </c>
      <c r="P92" s="19">
        <v>116.88657799770041</v>
      </c>
      <c r="Q92" s="20">
        <v>3.5748121140839677</v>
      </c>
      <c r="R92" s="21">
        <v>0.55700000000000005</v>
      </c>
      <c r="S92" s="22">
        <v>0.19600000000000001</v>
      </c>
      <c r="T92" s="22">
        <v>0.80500000000000005</v>
      </c>
      <c r="U92" s="19">
        <v>0</v>
      </c>
      <c r="V92" s="19">
        <v>22.909769287549281</v>
      </c>
      <c r="W92" s="19">
        <v>94.093695288148837</v>
      </c>
      <c r="X92" s="19">
        <v>25094.453887076485</v>
      </c>
      <c r="Y92" s="19">
        <v>2507.1749999999997</v>
      </c>
      <c r="Z92" s="19">
        <v>27601.628887076484</v>
      </c>
      <c r="AA92" s="19">
        <v>140.63468777580709</v>
      </c>
      <c r="AB92" s="22">
        <v>1</v>
      </c>
      <c r="AC92" s="22">
        <v>0.19800000000000001</v>
      </c>
      <c r="AD92" s="22">
        <v>0.80200000000000005</v>
      </c>
      <c r="AE92" s="19">
        <v>0</v>
      </c>
      <c r="AF92" s="19">
        <v>27.845668179609806</v>
      </c>
      <c r="AG92" s="19">
        <v>112.78901959619729</v>
      </c>
      <c r="AH92" s="19">
        <v>58300.725797393301</v>
      </c>
      <c r="AI92" s="19">
        <v>3715.9316436592444</v>
      </c>
      <c r="AJ92" s="19">
        <v>62239.504366964298</v>
      </c>
      <c r="AK92" s="19">
        <v>33426.170485815797</v>
      </c>
      <c r="AL92" s="23">
        <v>51.78075405298128</v>
      </c>
      <c r="AM92" s="19">
        <v>75.528863831087961</v>
      </c>
      <c r="AN92">
        <v>0.80718933333333343</v>
      </c>
      <c r="AO92">
        <v>0.53476293333333336</v>
      </c>
      <c r="AP92">
        <v>0.18161759999999999</v>
      </c>
      <c r="AQ92">
        <v>1</v>
      </c>
      <c r="AR92">
        <v>0</v>
      </c>
      <c r="AS92">
        <v>2</v>
      </c>
      <c r="AT92">
        <v>1.48</v>
      </c>
      <c r="AU92">
        <v>1</v>
      </c>
      <c r="AV92">
        <v>2</v>
      </c>
      <c r="AW92">
        <v>1.5</v>
      </c>
      <c r="AX92">
        <v>1</v>
      </c>
      <c r="AY92">
        <v>2</v>
      </c>
      <c r="AZ92">
        <v>0.6</v>
      </c>
      <c r="BA92">
        <v>0.3</v>
      </c>
      <c r="BB92">
        <v>0.8</v>
      </c>
      <c r="BC92" s="27">
        <v>0.34941018805893387</v>
      </c>
      <c r="BD92" s="28">
        <v>0.4686711237905018</v>
      </c>
      <c r="BE92" s="28">
        <v>0.29446519925737769</v>
      </c>
      <c r="BF92" s="28">
        <f t="shared" si="12"/>
        <v>0.58709772107682623</v>
      </c>
      <c r="BG92" s="29" t="s">
        <v>106</v>
      </c>
      <c r="BH92">
        <v>0.34146399965893393</v>
      </c>
      <c r="BI92">
        <v>0.29619096179050175</v>
      </c>
      <c r="BJ92">
        <v>0.25752369126537766</v>
      </c>
      <c r="BK92">
        <f t="shared" si="13"/>
        <v>0.55015621308482632</v>
      </c>
      <c r="BL92" t="s">
        <v>106</v>
      </c>
      <c r="BM92" s="27">
        <v>0.35882735965893392</v>
      </c>
      <c r="BN92" s="28">
        <v>0.58624059889050173</v>
      </c>
      <c r="BO92" s="28">
        <v>0.32703654521537767</v>
      </c>
      <c r="BP92" s="28">
        <f t="shared" si="14"/>
        <v>0.61966906703482627</v>
      </c>
      <c r="BQ92" s="29" t="s">
        <v>106</v>
      </c>
      <c r="BR92">
        <v>0.26277023481698192</v>
      </c>
      <c r="BS92">
        <v>0.4686711237905018</v>
      </c>
      <c r="BT92">
        <v>0.24070365268014562</v>
      </c>
      <c r="BU92">
        <f t="shared" si="15"/>
        <v>0.53333617449959425</v>
      </c>
      <c r="BV92" t="s">
        <v>106</v>
      </c>
      <c r="BW92" s="27">
        <v>0.25482404641698198</v>
      </c>
      <c r="BX92" s="28">
        <v>0.29619096179050175</v>
      </c>
      <c r="BY92" s="28">
        <v>0.20376214468814563</v>
      </c>
      <c r="BZ92" s="28">
        <f t="shared" si="16"/>
        <v>0.49639466650759423</v>
      </c>
      <c r="CA92" s="29" t="s">
        <v>106</v>
      </c>
      <c r="CB92">
        <v>0.27218740641698191</v>
      </c>
      <c r="CC92">
        <v>0.58624059889050173</v>
      </c>
      <c r="CD92">
        <v>0.27327499863814564</v>
      </c>
      <c r="CE92">
        <f t="shared" si="17"/>
        <v>0.56481992823643057</v>
      </c>
      <c r="CF92" t="s">
        <v>107</v>
      </c>
      <c r="CG92" s="27">
        <v>0.15045918431815525</v>
      </c>
      <c r="CH92" s="28">
        <v>0.4686711237905018</v>
      </c>
      <c r="CI92" s="28">
        <v>0.17101275896891893</v>
      </c>
      <c r="CJ92" s="28">
        <f t="shared" si="18"/>
        <v>0.44309170613760385</v>
      </c>
      <c r="CK92" s="29" t="s">
        <v>107</v>
      </c>
      <c r="CL92">
        <v>0.14251299591815525</v>
      </c>
      <c r="CM92">
        <v>0.29619096179050175</v>
      </c>
      <c r="CN92">
        <v>0.13407125097691897</v>
      </c>
      <c r="CO92">
        <f t="shared" si="19"/>
        <v>0.42670377279636756</v>
      </c>
      <c r="CP92" t="s">
        <v>106</v>
      </c>
      <c r="CQ92" s="27">
        <v>0.15987635591815524</v>
      </c>
      <c r="CR92" s="28">
        <v>0.58624059889050173</v>
      </c>
      <c r="CS92" s="28">
        <v>0.20358410492691897</v>
      </c>
      <c r="CT92" s="28">
        <f t="shared" si="20"/>
        <v>0.45250887773760384</v>
      </c>
      <c r="CU92" s="29" t="s">
        <v>107</v>
      </c>
      <c r="CV92">
        <v>70668.2227656178</v>
      </c>
      <c r="CW92">
        <v>17579.335971975899</v>
      </c>
      <c r="CX92">
        <v>0.2926325218194486</v>
      </c>
      <c r="CY92">
        <f t="shared" si="11"/>
        <v>0.76130364560995045</v>
      </c>
      <c r="CZ92">
        <f t="shared" si="21"/>
        <v>0.64204270987838252</v>
      </c>
    </row>
    <row r="93" spans="1:104" x14ac:dyDescent="0.25">
      <c r="A93">
        <v>1</v>
      </c>
      <c r="B93" s="15">
        <v>1723</v>
      </c>
      <c r="C93" s="15">
        <v>-67.194707789999995</v>
      </c>
      <c r="D93" s="15">
        <v>-10.3403242</v>
      </c>
      <c r="E93" s="15">
        <v>129</v>
      </c>
      <c r="F93" s="15">
        <v>0</v>
      </c>
      <c r="G93" s="15">
        <v>0</v>
      </c>
      <c r="H93" s="17">
        <v>2</v>
      </c>
      <c r="I93" s="19">
        <v>0</v>
      </c>
      <c r="J93" s="19">
        <v>0</v>
      </c>
      <c r="K93" s="19">
        <v>1</v>
      </c>
      <c r="L93" s="15">
        <v>0</v>
      </c>
      <c r="M93" s="15">
        <v>0</v>
      </c>
      <c r="N93" s="15">
        <v>1.2032</v>
      </c>
      <c r="O93" s="19">
        <v>614.05423299999995</v>
      </c>
      <c r="P93" s="19">
        <v>171.77244941065712</v>
      </c>
      <c r="Q93" s="20">
        <v>3.5748121139728171</v>
      </c>
      <c r="R93" s="21">
        <v>0.86399999999999999</v>
      </c>
      <c r="S93" s="22">
        <v>0.35400000000000004</v>
      </c>
      <c r="T93" s="22">
        <v>0.64599999999999991</v>
      </c>
      <c r="U93" s="19">
        <v>0</v>
      </c>
      <c r="V93" s="19">
        <v>60.807447091372623</v>
      </c>
      <c r="W93" s="19">
        <v>110.96500231928448</v>
      </c>
      <c r="X93" s="19">
        <v>65650.374794823991</v>
      </c>
      <c r="Y93" s="19">
        <v>1560</v>
      </c>
      <c r="Z93" s="19">
        <v>67210.374794823991</v>
      </c>
      <c r="AA93" s="19">
        <v>206.67184553334096</v>
      </c>
      <c r="AB93" s="22">
        <v>1</v>
      </c>
      <c r="AC93" s="22">
        <v>0.35800000000000004</v>
      </c>
      <c r="AD93" s="22">
        <v>0.6419999999999999</v>
      </c>
      <c r="AE93" s="19">
        <v>0</v>
      </c>
      <c r="AF93" s="19">
        <v>73.988520700936064</v>
      </c>
      <c r="AG93" s="19">
        <v>132.68332483240488</v>
      </c>
      <c r="AH93" s="19">
        <v>98707.105842570978</v>
      </c>
      <c r="AI93" s="19">
        <v>1876.992</v>
      </c>
      <c r="AJ93" s="19">
        <v>96284.437849892201</v>
      </c>
      <c r="AK93" s="19">
        <v>27142.422764512601</v>
      </c>
      <c r="AL93" s="23">
        <v>23.36105311984937</v>
      </c>
      <c r="AM93" s="19">
        <v>58.260449242533213</v>
      </c>
      <c r="AN93">
        <v>0.80718933333333343</v>
      </c>
      <c r="AO93">
        <v>0.53476293333333336</v>
      </c>
      <c r="AP93">
        <v>0.18161759999999999</v>
      </c>
      <c r="AQ93">
        <v>1</v>
      </c>
      <c r="AR93">
        <v>0</v>
      </c>
      <c r="AS93">
        <v>2</v>
      </c>
      <c r="AT93">
        <v>1.48</v>
      </c>
      <c r="AU93">
        <v>1</v>
      </c>
      <c r="AV93">
        <v>2</v>
      </c>
      <c r="AW93">
        <v>1.5</v>
      </c>
      <c r="AX93">
        <v>1</v>
      </c>
      <c r="AY93">
        <v>2</v>
      </c>
      <c r="AZ93">
        <v>0.6</v>
      </c>
      <c r="BA93">
        <v>0.3</v>
      </c>
      <c r="BB93">
        <v>0.8</v>
      </c>
      <c r="BC93" s="27">
        <v>0.36758403641018778</v>
      </c>
      <c r="BD93" s="28">
        <v>0.65040948482840411</v>
      </c>
      <c r="BE93" s="28">
        <v>0.33564497723193626</v>
      </c>
      <c r="BF93" s="28">
        <f t="shared" si="12"/>
        <v>0.78772960522710234</v>
      </c>
      <c r="BG93" s="29" t="s">
        <v>106</v>
      </c>
      <c r="BH93">
        <v>0.36039912841018773</v>
      </c>
      <c r="BI93">
        <v>0.4729091807284041</v>
      </c>
      <c r="BJ93">
        <v>0.30988345095593633</v>
      </c>
      <c r="BK93">
        <f t="shared" si="13"/>
        <v>0.76196807895110252</v>
      </c>
      <c r="BL93" t="s">
        <v>106</v>
      </c>
      <c r="BM93" s="27">
        <v>0.37616136841018777</v>
      </c>
      <c r="BN93" s="28">
        <v>0.76880203202840414</v>
      </c>
      <c r="BO93" s="28">
        <v>0.35995666000593629</v>
      </c>
      <c r="BP93" s="28">
        <f t="shared" si="14"/>
        <v>0.81204128800110242</v>
      </c>
      <c r="BQ93" s="29" t="s">
        <v>106</v>
      </c>
      <c r="BR93">
        <v>0.28102998193641976</v>
      </c>
      <c r="BS93">
        <v>0.65040948482840411</v>
      </c>
      <c r="BT93">
        <v>0.2704776954493755</v>
      </c>
      <c r="BU93">
        <f t="shared" si="15"/>
        <v>0.72256232344454163</v>
      </c>
      <c r="BV93" t="s">
        <v>106</v>
      </c>
      <c r="BW93" s="27">
        <v>0.27384507393641977</v>
      </c>
      <c r="BX93" s="28">
        <v>0.4729091807284041</v>
      </c>
      <c r="BY93" s="28">
        <v>0.24471616917337546</v>
      </c>
      <c r="BZ93" s="28">
        <f t="shared" si="16"/>
        <v>0.6968007971685416</v>
      </c>
      <c r="CA93" s="29" t="s">
        <v>106</v>
      </c>
      <c r="CB93">
        <v>0.2896073139364197</v>
      </c>
      <c r="CC93">
        <v>0.76880203202840414</v>
      </c>
      <c r="CD93">
        <v>0.29478937822337548</v>
      </c>
      <c r="CE93">
        <f t="shared" si="17"/>
        <v>0.74169194193158583</v>
      </c>
      <c r="CF93" t="s">
        <v>107</v>
      </c>
      <c r="CG93" s="27">
        <v>0.16883028169264638</v>
      </c>
      <c r="CH93" s="28">
        <v>0.65040948482840411</v>
      </c>
      <c r="CI93" s="28">
        <v>0.18600158943494477</v>
      </c>
      <c r="CJ93" s="28">
        <f t="shared" si="18"/>
        <v>0.62091490968781249</v>
      </c>
      <c r="CK93" s="29" t="s">
        <v>107</v>
      </c>
      <c r="CL93">
        <v>0.16164537369264639</v>
      </c>
      <c r="CM93">
        <v>0.4729091807284041</v>
      </c>
      <c r="CN93">
        <v>0.16024006315894479</v>
      </c>
      <c r="CO93">
        <f t="shared" si="19"/>
        <v>0.61232469115411092</v>
      </c>
      <c r="CP93" t="s">
        <v>106</v>
      </c>
      <c r="CQ93" s="27">
        <v>0.1774076136926464</v>
      </c>
      <c r="CR93" s="28">
        <v>0.76880203202840414</v>
      </c>
      <c r="CS93" s="28">
        <v>0.2103132722089448</v>
      </c>
      <c r="CT93" s="28">
        <f t="shared" si="20"/>
        <v>0.62949224168781259</v>
      </c>
      <c r="CU93" s="29" t="s">
        <v>107</v>
      </c>
      <c r="CV93">
        <v>84869.643006850907</v>
      </c>
      <c r="CW93">
        <v>25833.980691667599</v>
      </c>
      <c r="CX93">
        <v>0.45208462799516613</v>
      </c>
      <c r="CY93">
        <f t="shared" si="11"/>
        <v>1.1024941128235701</v>
      </c>
      <c r="CZ93">
        <f t="shared" si="21"/>
        <v>0.81966866440535391</v>
      </c>
    </row>
    <row r="94" spans="1:104" x14ac:dyDescent="0.25">
      <c r="A94">
        <v>1</v>
      </c>
      <c r="B94" s="15">
        <v>1725</v>
      </c>
      <c r="C94" s="15">
        <v>-66.103097219999995</v>
      </c>
      <c r="D94" s="15">
        <v>-19.438419450000001</v>
      </c>
      <c r="E94" s="15">
        <v>3850</v>
      </c>
      <c r="F94" s="15">
        <v>1</v>
      </c>
      <c r="G94" s="15">
        <v>0</v>
      </c>
      <c r="H94" s="17">
        <v>3</v>
      </c>
      <c r="I94" s="19">
        <v>0</v>
      </c>
      <c r="J94" s="19">
        <v>0</v>
      </c>
      <c r="K94" s="19">
        <v>0</v>
      </c>
      <c r="L94" s="15">
        <v>0</v>
      </c>
      <c r="M94" s="15">
        <v>0</v>
      </c>
      <c r="N94" s="15">
        <v>0</v>
      </c>
      <c r="O94" s="19">
        <v>163.50556499999999</v>
      </c>
      <c r="P94" s="19">
        <v>45.738226162840157</v>
      </c>
      <c r="Q94" s="20">
        <v>3.5748121148790735</v>
      </c>
      <c r="R94" s="21">
        <v>4.4000000000000004E-2</v>
      </c>
      <c r="S94" s="22">
        <v>4.9999999999999989E-2</v>
      </c>
      <c r="T94" s="22">
        <v>0.94899999999999995</v>
      </c>
      <c r="U94" s="19">
        <v>0</v>
      </c>
      <c r="V94" s="19">
        <v>2.2869113081420074</v>
      </c>
      <c r="W94" s="19">
        <v>43.405576628535307</v>
      </c>
      <c r="X94" s="19">
        <v>456.78711582957067</v>
      </c>
      <c r="Y94" s="19">
        <v>0</v>
      </c>
      <c r="Z94" s="19">
        <v>456.78711582957067</v>
      </c>
      <c r="AA94" s="19">
        <v>55.03096478819571</v>
      </c>
      <c r="AB94" s="22">
        <v>1</v>
      </c>
      <c r="AC94" s="22">
        <v>6.0999999999999992E-2</v>
      </c>
      <c r="AD94" s="22">
        <v>0.93900000000000006</v>
      </c>
      <c r="AE94" s="19">
        <v>0</v>
      </c>
      <c r="AF94" s="19">
        <v>3.3568888520799378</v>
      </c>
      <c r="AG94" s="19">
        <v>51.674075936115777</v>
      </c>
      <c r="AH94" s="19">
        <v>14076.778262621661</v>
      </c>
      <c r="AI94" s="19">
        <v>0</v>
      </c>
      <c r="AJ94" s="19">
        <v>13463.5968682983</v>
      </c>
      <c r="AK94" s="19">
        <v>12971.2332362907</v>
      </c>
      <c r="AL94" s="23">
        <v>43.725744211675185</v>
      </c>
      <c r="AM94" s="19">
        <v>53.018482837030739</v>
      </c>
      <c r="AN94">
        <v>0.83594666666666673</v>
      </c>
      <c r="AO94">
        <v>0.55381466666666668</v>
      </c>
      <c r="AP94">
        <v>0.18808800000000001</v>
      </c>
      <c r="AQ94">
        <v>1</v>
      </c>
      <c r="AR94">
        <v>0</v>
      </c>
      <c r="AS94">
        <v>2</v>
      </c>
      <c r="AT94">
        <v>1.48</v>
      </c>
      <c r="AU94">
        <v>1</v>
      </c>
      <c r="AV94">
        <v>2</v>
      </c>
      <c r="AW94">
        <v>1.5</v>
      </c>
      <c r="AX94">
        <v>1</v>
      </c>
      <c r="AY94">
        <v>2</v>
      </c>
      <c r="AZ94">
        <v>0.6</v>
      </c>
      <c r="BA94">
        <v>0.3</v>
      </c>
      <c r="BB94">
        <v>0.8</v>
      </c>
      <c r="BC94" s="27">
        <v>0.37505803715311814</v>
      </c>
      <c r="BD94" s="28">
        <v>0.50979454799319013</v>
      </c>
      <c r="BE94" s="28">
        <v>0.31652096472423563</v>
      </c>
      <c r="BF94" s="28">
        <f t="shared" si="12"/>
        <v>0.76509008487074492</v>
      </c>
      <c r="BG94" s="29" t="s">
        <v>106</v>
      </c>
      <c r="BH94">
        <v>0.36711184875311814</v>
      </c>
      <c r="BI94">
        <v>0.33731438599319014</v>
      </c>
      <c r="BJ94">
        <v>0.27957945673223561</v>
      </c>
      <c r="BK94">
        <f t="shared" si="13"/>
        <v>0.72814857687874501</v>
      </c>
      <c r="BL94" t="s">
        <v>106</v>
      </c>
      <c r="BM94" s="27">
        <v>0.38447520875311814</v>
      </c>
      <c r="BN94" s="28">
        <v>0.62736402309319017</v>
      </c>
      <c r="BO94" s="28">
        <v>0.34909231068223562</v>
      </c>
      <c r="BP94" s="28">
        <f t="shared" si="14"/>
        <v>0.79766143082874497</v>
      </c>
      <c r="BQ94" s="29" t="s">
        <v>106</v>
      </c>
      <c r="BR94">
        <v>0.2853314053433581</v>
      </c>
      <c r="BS94">
        <v>0.50979454799319013</v>
      </c>
      <c r="BT94">
        <v>0.26084408223807559</v>
      </c>
      <c r="BU94">
        <f t="shared" si="15"/>
        <v>0.70941320238458494</v>
      </c>
      <c r="BV94" t="s">
        <v>106</v>
      </c>
      <c r="BW94" s="27">
        <v>0.2773852169433581</v>
      </c>
      <c r="BX94" s="28">
        <v>0.33731438599319014</v>
      </c>
      <c r="BY94" s="28">
        <v>0.22390257424607563</v>
      </c>
      <c r="BZ94" s="28">
        <f t="shared" si="16"/>
        <v>0.67247169439258503</v>
      </c>
      <c r="CA94" s="29" t="s">
        <v>106</v>
      </c>
      <c r="CB94">
        <v>0.2947485769433581</v>
      </c>
      <c r="CC94">
        <v>0.62736402309319017</v>
      </c>
      <c r="CD94">
        <v>0.29341542819607563</v>
      </c>
      <c r="CE94">
        <f t="shared" si="17"/>
        <v>0.74198454834258498</v>
      </c>
      <c r="CF94" t="s">
        <v>106</v>
      </c>
      <c r="CG94" s="27">
        <v>0.16901910484922478</v>
      </c>
      <c r="CH94" s="28">
        <v>0.50979454799319013</v>
      </c>
      <c r="CI94" s="28">
        <v>0.18867034568194227</v>
      </c>
      <c r="CJ94" s="28">
        <f t="shared" si="18"/>
        <v>0.61758822499573407</v>
      </c>
      <c r="CK94" s="29" t="s">
        <v>107</v>
      </c>
      <c r="CL94">
        <v>0.16107291644922478</v>
      </c>
      <c r="CM94">
        <v>0.33731438599319014</v>
      </c>
      <c r="CN94">
        <v>0.15172883768994228</v>
      </c>
      <c r="CO94">
        <f t="shared" si="19"/>
        <v>0.60029795783645157</v>
      </c>
      <c r="CP94" t="s">
        <v>106</v>
      </c>
      <c r="CQ94" s="27">
        <v>0.17843627644922477</v>
      </c>
      <c r="CR94" s="28">
        <v>0.62736402309319017</v>
      </c>
      <c r="CS94" s="28">
        <v>0.22124169163994228</v>
      </c>
      <c r="CT94" s="28">
        <f t="shared" si="20"/>
        <v>0.62700539659573407</v>
      </c>
      <c r="CU94" s="29" t="s">
        <v>107</v>
      </c>
      <c r="CV94">
        <v>45614.4598714077</v>
      </c>
      <c r="CW94">
        <v>6878.8705985244596</v>
      </c>
      <c r="CX94">
        <v>0.44856912014650935</v>
      </c>
      <c r="CY94">
        <f t="shared" si="11"/>
        <v>0.95836366813969942</v>
      </c>
      <c r="CZ94">
        <f t="shared" si="21"/>
        <v>0.82362715729962743</v>
      </c>
    </row>
    <row r="95" spans="1:104" x14ac:dyDescent="0.25">
      <c r="A95">
        <v>1</v>
      </c>
      <c r="B95" s="15">
        <v>1739</v>
      </c>
      <c r="C95" s="15">
        <v>-68.403133330000003</v>
      </c>
      <c r="D95" s="15">
        <v>-19.86760834</v>
      </c>
      <c r="E95" s="15">
        <v>4013</v>
      </c>
      <c r="F95" s="15">
        <v>1</v>
      </c>
      <c r="G95" s="15">
        <v>0</v>
      </c>
      <c r="H95" s="17">
        <v>3</v>
      </c>
      <c r="I95" s="19">
        <v>0</v>
      </c>
      <c r="J95" s="19">
        <v>0</v>
      </c>
      <c r="K95" s="19">
        <v>0</v>
      </c>
      <c r="L95" s="15">
        <v>0</v>
      </c>
      <c r="M95" s="15">
        <v>0</v>
      </c>
      <c r="N95" s="15">
        <v>0</v>
      </c>
      <c r="O95" s="19">
        <v>225.27433399999899</v>
      </c>
      <c r="P95" s="19">
        <v>63.017111609284719</v>
      </c>
      <c r="Q95" s="20">
        <v>3.5748121144734895</v>
      </c>
      <c r="R95" s="21">
        <v>8.1000000000000003E-2</v>
      </c>
      <c r="S95" s="22">
        <v>0.33999999999999997</v>
      </c>
      <c r="T95" s="22">
        <v>0.65899999999999992</v>
      </c>
      <c r="U95" s="19">
        <v>0</v>
      </c>
      <c r="V95" s="19">
        <v>21.425817947156801</v>
      </c>
      <c r="W95" s="19">
        <v>41.528276550518626</v>
      </c>
      <c r="X95" s="19">
        <v>2761.7127539743619</v>
      </c>
      <c r="Y95" s="19">
        <v>0</v>
      </c>
      <c r="Z95" s="19">
        <v>2761.7127539743619</v>
      </c>
      <c r="AA95" s="19">
        <v>75.820440357948868</v>
      </c>
      <c r="AB95" s="22">
        <v>1</v>
      </c>
      <c r="AC95" s="22">
        <v>0.33999999999999997</v>
      </c>
      <c r="AD95" s="22">
        <v>0.66</v>
      </c>
      <c r="AE95" s="19">
        <v>0</v>
      </c>
      <c r="AF95" s="19">
        <v>25.778949721702613</v>
      </c>
      <c r="AG95" s="19">
        <v>50.041490636246259</v>
      </c>
      <c r="AH95" s="19">
        <v>43908.026441666123</v>
      </c>
      <c r="AI95" s="19">
        <v>0</v>
      </c>
      <c r="AJ95" s="19">
        <v>41995.4023671873</v>
      </c>
      <c r="AK95" s="19">
        <v>39168.186585050797</v>
      </c>
      <c r="AL95" s="23">
        <v>57.912725568932657</v>
      </c>
      <c r="AM95" s="19">
        <v>70.716054317596814</v>
      </c>
      <c r="AN95">
        <v>0.83594666666666673</v>
      </c>
      <c r="AO95">
        <v>0.55381466666666668</v>
      </c>
      <c r="AP95">
        <v>0.18808800000000001</v>
      </c>
      <c r="AQ95">
        <v>1</v>
      </c>
      <c r="AR95">
        <v>0</v>
      </c>
      <c r="AS95">
        <v>2</v>
      </c>
      <c r="AT95">
        <v>1.48</v>
      </c>
      <c r="AU95">
        <v>1</v>
      </c>
      <c r="AV95">
        <v>2</v>
      </c>
      <c r="AW95">
        <v>1.5</v>
      </c>
      <c r="AX95">
        <v>1</v>
      </c>
      <c r="AY95">
        <v>2</v>
      </c>
      <c r="AZ95">
        <v>0.6</v>
      </c>
      <c r="BA95">
        <v>0.3</v>
      </c>
      <c r="BB95">
        <v>0.8</v>
      </c>
      <c r="BC95" s="27">
        <v>0.36120114326129149</v>
      </c>
      <c r="BD95" s="28">
        <v>0.46860848023709645</v>
      </c>
      <c r="BE95" s="28">
        <v>0.30271047101013987</v>
      </c>
      <c r="BF95" s="28">
        <f t="shared" si="12"/>
        <v>0.47919964878273746</v>
      </c>
      <c r="BG95" s="29" t="s">
        <v>106</v>
      </c>
      <c r="BH95">
        <v>0.35325495486129155</v>
      </c>
      <c r="BI95">
        <v>0.2961283182370964</v>
      </c>
      <c r="BJ95">
        <v>0.26576896301813985</v>
      </c>
      <c r="BK95">
        <f t="shared" si="13"/>
        <v>0.44225814079073744</v>
      </c>
      <c r="BL95" t="s">
        <v>106</v>
      </c>
      <c r="BM95" s="27">
        <v>0.3706183148612916</v>
      </c>
      <c r="BN95" s="28">
        <v>0.58617795533709649</v>
      </c>
      <c r="BO95" s="28">
        <v>0.33528181696813991</v>
      </c>
      <c r="BP95" s="28">
        <f t="shared" si="14"/>
        <v>0.51177099474073751</v>
      </c>
      <c r="BQ95" s="29" t="s">
        <v>106</v>
      </c>
      <c r="BR95">
        <v>0.27147451145153156</v>
      </c>
      <c r="BS95">
        <v>0.46860848023709645</v>
      </c>
      <c r="BT95">
        <v>0.24703358852397986</v>
      </c>
      <c r="BU95">
        <f t="shared" si="15"/>
        <v>0.42352276629657748</v>
      </c>
      <c r="BV95" t="s">
        <v>106</v>
      </c>
      <c r="BW95" s="27">
        <v>0.26352832305153151</v>
      </c>
      <c r="BX95" s="28">
        <v>0.2961283182370964</v>
      </c>
      <c r="BY95" s="28">
        <v>0.21009208053197986</v>
      </c>
      <c r="BZ95" s="28">
        <f t="shared" si="16"/>
        <v>0.38658125830457746</v>
      </c>
      <c r="CA95" s="29" t="s">
        <v>106</v>
      </c>
      <c r="CB95">
        <v>0.28089168305153156</v>
      </c>
      <c r="CC95">
        <v>0.58617795533709649</v>
      </c>
      <c r="CD95">
        <v>0.27960493448197987</v>
      </c>
      <c r="CE95">
        <f t="shared" si="17"/>
        <v>0.45609411225457752</v>
      </c>
      <c r="CF95" t="s">
        <v>106</v>
      </c>
      <c r="CG95" s="27">
        <v>0.15516221095739821</v>
      </c>
      <c r="CH95" s="28">
        <v>0.46860848023709645</v>
      </c>
      <c r="CI95" s="28">
        <v>0.17485985196784651</v>
      </c>
      <c r="CJ95" s="28">
        <f t="shared" si="18"/>
        <v>0.33165138872999583</v>
      </c>
      <c r="CK95" s="29" t="s">
        <v>107</v>
      </c>
      <c r="CL95">
        <v>0.14721602255739821</v>
      </c>
      <c r="CM95">
        <v>0.2961283182370964</v>
      </c>
      <c r="CN95">
        <v>0.13791834397584651</v>
      </c>
      <c r="CO95">
        <f t="shared" si="19"/>
        <v>0.31440752174844411</v>
      </c>
      <c r="CP95" t="s">
        <v>106</v>
      </c>
      <c r="CQ95" s="27">
        <v>0.16457938255739821</v>
      </c>
      <c r="CR95" s="28">
        <v>0.58617795533709649</v>
      </c>
      <c r="CS95" s="28">
        <v>0.20743119792584652</v>
      </c>
      <c r="CT95" s="28">
        <f t="shared" si="20"/>
        <v>0.34106856032999583</v>
      </c>
      <c r="CU95" s="29" t="s">
        <v>107</v>
      </c>
      <c r="CV95">
        <v>52888.034332454699</v>
      </c>
      <c r="CW95">
        <v>9477.5550447436108</v>
      </c>
      <c r="CX95">
        <v>0.17648917777259762</v>
      </c>
      <c r="CY95">
        <f t="shared" si="11"/>
        <v>0.6450976580096941</v>
      </c>
      <c r="CZ95">
        <f t="shared" si="21"/>
        <v>0.53769032103388914</v>
      </c>
    </row>
    <row r="96" spans="1:104" x14ac:dyDescent="0.25">
      <c r="A96">
        <v>1</v>
      </c>
      <c r="B96" s="15">
        <v>1756</v>
      </c>
      <c r="C96" s="15">
        <v>-66.112812480000002</v>
      </c>
      <c r="D96" s="15">
        <v>-18.251793249999999</v>
      </c>
      <c r="E96" s="15">
        <v>3824</v>
      </c>
      <c r="F96" s="15">
        <v>1</v>
      </c>
      <c r="G96" s="15">
        <v>0</v>
      </c>
      <c r="H96" s="17">
        <v>3</v>
      </c>
      <c r="I96" s="19">
        <v>0</v>
      </c>
      <c r="J96" s="19">
        <v>0</v>
      </c>
      <c r="K96" s="19">
        <v>0</v>
      </c>
      <c r="L96" s="15">
        <v>0</v>
      </c>
      <c r="M96" s="15">
        <v>0</v>
      </c>
      <c r="N96" s="15">
        <v>0</v>
      </c>
      <c r="O96" s="19">
        <v>218.00742</v>
      </c>
      <c r="P96" s="19">
        <v>60.984301560202709</v>
      </c>
      <c r="Q96" s="20">
        <v>3.5748121143075915</v>
      </c>
      <c r="R96" s="21">
        <v>0.28299999999999997</v>
      </c>
      <c r="S96" s="22">
        <v>6.7000000000000004E-2</v>
      </c>
      <c r="T96" s="22">
        <v>0.93299999999999994</v>
      </c>
      <c r="U96" s="19">
        <v>0</v>
      </c>
      <c r="V96" s="19">
        <v>4.0859482045335822</v>
      </c>
      <c r="W96" s="19">
        <v>56.898353355669123</v>
      </c>
      <c r="X96" s="19">
        <v>4238.0285993452571</v>
      </c>
      <c r="Y96" s="19">
        <v>0</v>
      </c>
      <c r="Z96" s="19">
        <v>4238.0285993452571</v>
      </c>
      <c r="AA96" s="19">
        <v>73.374619707845113</v>
      </c>
      <c r="AB96" s="22">
        <v>1</v>
      </c>
      <c r="AC96" s="22">
        <v>0.123</v>
      </c>
      <c r="AD96" s="22">
        <v>0.877</v>
      </c>
      <c r="AE96" s="19">
        <v>0</v>
      </c>
      <c r="AF96" s="19">
        <v>9.0250782240649485</v>
      </c>
      <c r="AG96" s="19">
        <v>64.349541483780158</v>
      </c>
      <c r="AH96" s="19">
        <v>24040.726750947913</v>
      </c>
      <c r="AI96" s="19">
        <v>0</v>
      </c>
      <c r="AJ96" s="19">
        <v>22993.517934413299</v>
      </c>
      <c r="AK96" s="19">
        <v>17585.177157239101</v>
      </c>
      <c r="AL96" s="23">
        <v>43.725744218665348</v>
      </c>
      <c r="AM96" s="19">
        <v>56.116062366307752</v>
      </c>
      <c r="AN96">
        <v>0.83954133333333336</v>
      </c>
      <c r="AO96">
        <v>0.5561961333333334</v>
      </c>
      <c r="AP96">
        <v>0.1888968</v>
      </c>
      <c r="AQ96">
        <v>1</v>
      </c>
      <c r="AR96">
        <v>0</v>
      </c>
      <c r="AS96">
        <v>2</v>
      </c>
      <c r="AT96">
        <v>1.48</v>
      </c>
      <c r="AU96">
        <v>1</v>
      </c>
      <c r="AV96">
        <v>2</v>
      </c>
      <c r="AW96">
        <v>1.5</v>
      </c>
      <c r="AX96">
        <v>1</v>
      </c>
      <c r="AY96">
        <v>2</v>
      </c>
      <c r="AZ96">
        <v>0.6</v>
      </c>
      <c r="BA96">
        <v>0.3</v>
      </c>
      <c r="BB96">
        <v>0.8</v>
      </c>
      <c r="BC96" s="27">
        <v>0.373144884356988</v>
      </c>
      <c r="BD96" s="28">
        <v>0.53670973893034191</v>
      </c>
      <c r="BE96" s="28">
        <v>0.31448484558876566</v>
      </c>
      <c r="BF96" s="28">
        <f t="shared" si="12"/>
        <v>0.70062400132371427</v>
      </c>
      <c r="BG96" s="29" t="s">
        <v>106</v>
      </c>
      <c r="BH96">
        <v>0.36519869595698806</v>
      </c>
      <c r="BI96">
        <v>0.36422957693034186</v>
      </c>
      <c r="BJ96">
        <v>0.27754333759676564</v>
      </c>
      <c r="BK96">
        <f t="shared" si="13"/>
        <v>0.66368249333171425</v>
      </c>
      <c r="BL96" t="s">
        <v>106</v>
      </c>
      <c r="BM96" s="27">
        <v>0.38256205595698806</v>
      </c>
      <c r="BN96" s="28">
        <v>0.65427921403034195</v>
      </c>
      <c r="BO96" s="28">
        <v>0.34705619154676565</v>
      </c>
      <c r="BP96" s="28">
        <f t="shared" si="14"/>
        <v>0.73319534728171432</v>
      </c>
      <c r="BQ96" s="29" t="s">
        <v>106</v>
      </c>
      <c r="BR96">
        <v>0.28303241772625204</v>
      </c>
      <c r="BS96">
        <v>0.53670973893034191</v>
      </c>
      <c r="BT96">
        <v>0.25856854611398966</v>
      </c>
      <c r="BU96">
        <f t="shared" si="15"/>
        <v>0.64470770184893822</v>
      </c>
      <c r="BV96" t="s">
        <v>106</v>
      </c>
      <c r="BW96" s="27">
        <v>0.27508622932625204</v>
      </c>
      <c r="BX96" s="28">
        <v>0.36422957693034186</v>
      </c>
      <c r="BY96" s="28">
        <v>0.22162703812198964</v>
      </c>
      <c r="BZ96" s="28">
        <f t="shared" si="16"/>
        <v>0.60776619385693831</v>
      </c>
      <c r="CA96" s="29" t="s">
        <v>106</v>
      </c>
      <c r="CB96">
        <v>0.29244958932625204</v>
      </c>
      <c r="CC96">
        <v>0.65427921403034195</v>
      </c>
      <c r="CD96">
        <v>0.29113989207198965</v>
      </c>
      <c r="CE96">
        <f t="shared" si="17"/>
        <v>0.67727904780693826</v>
      </c>
      <c r="CF96" t="s">
        <v>106</v>
      </c>
      <c r="CG96" s="27">
        <v>0.16621996098270536</v>
      </c>
      <c r="CH96" s="28">
        <v>0.53670973893034191</v>
      </c>
      <c r="CI96" s="28">
        <v>0.18608445420224293</v>
      </c>
      <c r="CJ96" s="28">
        <f t="shared" si="18"/>
        <v>0.55235911671765403</v>
      </c>
      <c r="CK96" s="29" t="s">
        <v>107</v>
      </c>
      <c r="CL96">
        <v>0.15827377258270536</v>
      </c>
      <c r="CM96">
        <v>0.36422957693034186</v>
      </c>
      <c r="CN96">
        <v>0.14914294621024299</v>
      </c>
      <c r="CO96">
        <f t="shared" si="19"/>
        <v>0.53528210194519166</v>
      </c>
      <c r="CP96" t="s">
        <v>106</v>
      </c>
      <c r="CQ96" s="27">
        <v>0.17563713258270536</v>
      </c>
      <c r="CR96" s="28">
        <v>0.65427921403034195</v>
      </c>
      <c r="CS96" s="28">
        <v>0.21865580016024297</v>
      </c>
      <c r="CT96" s="28">
        <f t="shared" si="20"/>
        <v>0.56177628831765403</v>
      </c>
      <c r="CU96" s="29" t="s">
        <v>107</v>
      </c>
      <c r="CV96">
        <v>52089.171819363997</v>
      </c>
      <c r="CW96">
        <v>9171.8274634806403</v>
      </c>
      <c r="CX96">
        <v>0.38613915573494861</v>
      </c>
      <c r="CY96">
        <f t="shared" si="11"/>
        <v>0.92284889466529052</v>
      </c>
      <c r="CZ96">
        <f t="shared" si="21"/>
        <v>0.75928404009193662</v>
      </c>
    </row>
    <row r="97" spans="1:104" x14ac:dyDescent="0.25">
      <c r="A97">
        <v>1</v>
      </c>
      <c r="B97" s="15">
        <v>1761</v>
      </c>
      <c r="C97" s="15">
        <v>-63.045258969999999</v>
      </c>
      <c r="D97" s="15">
        <v>-18.082519829999999</v>
      </c>
      <c r="E97" s="15">
        <v>386</v>
      </c>
      <c r="F97" s="15">
        <v>0</v>
      </c>
      <c r="G97" s="15">
        <v>0</v>
      </c>
      <c r="H97" s="17">
        <v>2</v>
      </c>
      <c r="I97" s="19">
        <v>0</v>
      </c>
      <c r="J97" s="19">
        <v>0</v>
      </c>
      <c r="K97" s="19">
        <v>0</v>
      </c>
      <c r="L97" s="15">
        <v>0</v>
      </c>
      <c r="M97" s="15">
        <v>0</v>
      </c>
      <c r="N97" s="15">
        <v>0</v>
      </c>
      <c r="O97" s="19">
        <v>468.71595300000001</v>
      </c>
      <c r="P97" s="19">
        <v>131.11624837052196</v>
      </c>
      <c r="Q97" s="20">
        <v>3.5748121138690121</v>
      </c>
      <c r="R97" s="21">
        <v>0.76700000000000002</v>
      </c>
      <c r="S97" s="22">
        <v>0.28999999999999998</v>
      </c>
      <c r="T97" s="22">
        <v>0.71000000000000008</v>
      </c>
      <c r="U97" s="19">
        <v>0</v>
      </c>
      <c r="V97" s="19">
        <v>38.023712027451367</v>
      </c>
      <c r="W97" s="19">
        <v>93.092536343070606</v>
      </c>
      <c r="X97" s="19">
        <v>38043.173612197003</v>
      </c>
      <c r="Y97" s="19">
        <v>0</v>
      </c>
      <c r="Z97" s="19">
        <v>38043.173612197003</v>
      </c>
      <c r="AA97" s="19">
        <v>157.7554323850284</v>
      </c>
      <c r="AB97" s="22">
        <v>1</v>
      </c>
      <c r="AC97" s="22">
        <v>0.29099999999999998</v>
      </c>
      <c r="AD97" s="22">
        <v>0.70900000000000007</v>
      </c>
      <c r="AE97" s="19">
        <v>0</v>
      </c>
      <c r="AF97" s="19">
        <v>45.906830824043261</v>
      </c>
      <c r="AG97" s="19">
        <v>111.84860156098514</v>
      </c>
      <c r="AH97" s="19">
        <v>64023.680804082287</v>
      </c>
      <c r="AI97" s="19">
        <v>0</v>
      </c>
      <c r="AJ97" s="19">
        <v>61234.823247305401</v>
      </c>
      <c r="AK97" s="19">
        <v>22198.759057379299</v>
      </c>
      <c r="AL97" s="23">
        <v>30.550085870331614</v>
      </c>
      <c r="AM97" s="19">
        <v>57.189269884838055</v>
      </c>
      <c r="AN97">
        <v>0.81797333333333333</v>
      </c>
      <c r="AO97">
        <v>0.54190733333333341</v>
      </c>
      <c r="AP97">
        <v>0.18404399999999999</v>
      </c>
      <c r="AQ97">
        <v>1</v>
      </c>
      <c r="AR97">
        <v>0</v>
      </c>
      <c r="AS97">
        <v>2</v>
      </c>
      <c r="AT97">
        <v>1.48</v>
      </c>
      <c r="AU97">
        <v>1</v>
      </c>
      <c r="AV97">
        <v>2</v>
      </c>
      <c r="AW97">
        <v>1.5</v>
      </c>
      <c r="AX97">
        <v>1</v>
      </c>
      <c r="AY97">
        <v>2</v>
      </c>
      <c r="AZ97">
        <v>0.6</v>
      </c>
      <c r="BA97">
        <v>0.3</v>
      </c>
      <c r="BB97">
        <v>0.8</v>
      </c>
      <c r="BC97" s="27">
        <v>0.37213246651055715</v>
      </c>
      <c r="BD97" s="28">
        <v>0.63837825915614788</v>
      </c>
      <c r="BE97" s="28">
        <v>0.33734470524446986</v>
      </c>
      <c r="BF97" s="28">
        <f t="shared" si="12"/>
        <v>0.80841850917167957</v>
      </c>
      <c r="BG97" s="29" t="s">
        <v>106</v>
      </c>
      <c r="BH97">
        <v>0.36494755851055716</v>
      </c>
      <c r="BI97">
        <v>0.46087795505614787</v>
      </c>
      <c r="BJ97">
        <v>0.31158317896846993</v>
      </c>
      <c r="BK97">
        <f t="shared" si="13"/>
        <v>0.78265698289567975</v>
      </c>
      <c r="BL97" t="s">
        <v>106</v>
      </c>
      <c r="BM97" s="27">
        <v>0.38070979851055714</v>
      </c>
      <c r="BN97" s="28">
        <v>0.75677080635614802</v>
      </c>
      <c r="BO97" s="28">
        <v>0.36165638801846989</v>
      </c>
      <c r="BP97" s="28">
        <f t="shared" si="14"/>
        <v>0.83273019194567965</v>
      </c>
      <c r="BQ97" s="29" t="s">
        <v>106</v>
      </c>
      <c r="BR97">
        <v>0.28442205517613711</v>
      </c>
      <c r="BS97">
        <v>0.63837825915614788</v>
      </c>
      <c r="BT97">
        <v>0.27130679257306789</v>
      </c>
      <c r="BU97">
        <f t="shared" si="15"/>
        <v>0.74238059650027766</v>
      </c>
      <c r="BV97" t="s">
        <v>106</v>
      </c>
      <c r="BW97" s="27">
        <v>0.27723714717613712</v>
      </c>
      <c r="BX97" s="28">
        <v>0.46087795505614787</v>
      </c>
      <c r="BY97" s="28">
        <v>0.24554526629706785</v>
      </c>
      <c r="BZ97" s="28">
        <f t="shared" si="16"/>
        <v>0.71661907022427762</v>
      </c>
      <c r="CA97" s="29" t="s">
        <v>106</v>
      </c>
      <c r="CB97">
        <v>0.2929993871761371</v>
      </c>
      <c r="CC97">
        <v>0.75677080635614802</v>
      </c>
      <c r="CD97">
        <v>0.29561847534706787</v>
      </c>
      <c r="CE97">
        <f t="shared" si="17"/>
        <v>0.76407319110334693</v>
      </c>
      <c r="CF97" t="s">
        <v>107</v>
      </c>
      <c r="CG97" s="27">
        <v>0.17072337381670377</v>
      </c>
      <c r="CH97" s="28">
        <v>0.63837825915614788</v>
      </c>
      <c r="CI97" s="28">
        <v>0.18570209096199117</v>
      </c>
      <c r="CJ97" s="28">
        <f t="shared" si="18"/>
        <v>0.64179717774391354</v>
      </c>
      <c r="CK97" s="29" t="s">
        <v>107</v>
      </c>
      <c r="CL97">
        <v>0.16353846581670375</v>
      </c>
      <c r="CM97">
        <v>0.46087795505614787</v>
      </c>
      <c r="CN97">
        <v>0.15994056468599116</v>
      </c>
      <c r="CO97">
        <f t="shared" si="19"/>
        <v>0.63101436861320093</v>
      </c>
      <c r="CP97" t="s">
        <v>106</v>
      </c>
      <c r="CQ97" s="27">
        <v>0.17930070581670376</v>
      </c>
      <c r="CR97" s="28">
        <v>0.75677080635614802</v>
      </c>
      <c r="CS97" s="28">
        <v>0.21001377373599117</v>
      </c>
      <c r="CT97" s="28">
        <f t="shared" si="20"/>
        <v>0.65037450974391353</v>
      </c>
      <c r="CU97" s="29" t="s">
        <v>107</v>
      </c>
      <c r="CV97">
        <v>74623.887132301898</v>
      </c>
      <c r="CW97">
        <v>19719.429048128499</v>
      </c>
      <c r="CX97">
        <v>0.47107380392720977</v>
      </c>
      <c r="CY97">
        <f t="shared" si="11"/>
        <v>1.1094520630833578</v>
      </c>
      <c r="CZ97">
        <f t="shared" si="21"/>
        <v>0.84320627043776697</v>
      </c>
    </row>
    <row r="98" spans="1:104" x14ac:dyDescent="0.25">
      <c r="A98">
        <v>1</v>
      </c>
      <c r="B98" s="15">
        <v>1844</v>
      </c>
      <c r="C98" s="15">
        <v>-68.60099649</v>
      </c>
      <c r="D98" s="15">
        <v>-17.285239919999999</v>
      </c>
      <c r="E98" s="15">
        <v>3827</v>
      </c>
      <c r="F98" s="15">
        <v>1</v>
      </c>
      <c r="G98" s="15">
        <v>0</v>
      </c>
      <c r="H98" s="17">
        <v>3</v>
      </c>
      <c r="I98" s="19">
        <v>0</v>
      </c>
      <c r="J98" s="19">
        <v>0</v>
      </c>
      <c r="K98" s="19">
        <v>0</v>
      </c>
      <c r="L98" s="15">
        <v>0</v>
      </c>
      <c r="M98" s="15">
        <v>0</v>
      </c>
      <c r="N98" s="15">
        <v>0</v>
      </c>
      <c r="O98" s="19">
        <v>196.20667800000001</v>
      </c>
      <c r="P98" s="19">
        <v>54.885871412956696</v>
      </c>
      <c r="Q98" s="20">
        <v>3.5748121137361091</v>
      </c>
      <c r="R98" s="21">
        <v>9.2999999999999999E-2</v>
      </c>
      <c r="S98" s="22">
        <v>5.5999999999999994E-2</v>
      </c>
      <c r="T98" s="22">
        <v>0.94400000000000006</v>
      </c>
      <c r="U98" s="19">
        <v>0</v>
      </c>
      <c r="V98" s="19">
        <v>3.0736087991255747</v>
      </c>
      <c r="W98" s="19">
        <v>51.812262613831123</v>
      </c>
      <c r="X98" s="19">
        <v>1192.6295898021892</v>
      </c>
      <c r="Y98" s="19">
        <v>0</v>
      </c>
      <c r="Z98" s="19">
        <v>1192.6295898021892</v>
      </c>
      <c r="AA98" s="19">
        <v>66.037157757533862</v>
      </c>
      <c r="AB98" s="22">
        <v>1</v>
      </c>
      <c r="AC98" s="22">
        <v>7.2999999999999995E-2</v>
      </c>
      <c r="AD98" s="22">
        <v>0.92700000000000005</v>
      </c>
      <c r="AE98" s="19">
        <v>0</v>
      </c>
      <c r="AF98" s="19">
        <v>4.820712516299972</v>
      </c>
      <c r="AG98" s="19">
        <v>61.216445241233892</v>
      </c>
      <c r="AH98" s="19">
        <v>17810.428143510668</v>
      </c>
      <c r="AI98" s="19">
        <v>0</v>
      </c>
      <c r="AJ98" s="19">
        <v>17034.609777408401</v>
      </c>
      <c r="AK98" s="19">
        <v>15717.9082824043</v>
      </c>
      <c r="AL98" s="23">
        <v>49.781485371551724</v>
      </c>
      <c r="AM98" s="19">
        <v>60.93277171612889</v>
      </c>
      <c r="AN98">
        <v>0.80718933333333343</v>
      </c>
      <c r="AO98">
        <v>0.53476293333333336</v>
      </c>
      <c r="AP98">
        <v>0.18161759999999999</v>
      </c>
      <c r="AQ98">
        <v>1</v>
      </c>
      <c r="AR98">
        <v>0</v>
      </c>
      <c r="AS98">
        <v>2</v>
      </c>
      <c r="AT98">
        <v>1.48</v>
      </c>
      <c r="AU98">
        <v>1</v>
      </c>
      <c r="AV98">
        <v>2</v>
      </c>
      <c r="AW98">
        <v>1.5</v>
      </c>
      <c r="AX98">
        <v>1</v>
      </c>
      <c r="AY98">
        <v>2</v>
      </c>
      <c r="AZ98">
        <v>0.6</v>
      </c>
      <c r="BA98">
        <v>0.3</v>
      </c>
      <c r="BB98">
        <v>0.8</v>
      </c>
      <c r="BC98" s="27">
        <v>0.35872062885663603</v>
      </c>
      <c r="BD98" s="28">
        <v>0.48721227582456694</v>
      </c>
      <c r="BE98" s="28">
        <v>0.30366820495469521</v>
      </c>
      <c r="BF98" s="28">
        <f t="shared" si="12"/>
        <v>0.71172312843261598</v>
      </c>
      <c r="BG98" s="29" t="s">
        <v>106</v>
      </c>
      <c r="BH98">
        <v>0.35077444045663608</v>
      </c>
      <c r="BI98">
        <v>0.31473211382456689</v>
      </c>
      <c r="BJ98">
        <v>0.26672669696269519</v>
      </c>
      <c r="BK98">
        <f t="shared" si="13"/>
        <v>0.67478162044061607</v>
      </c>
      <c r="BL98" t="s">
        <v>106</v>
      </c>
      <c r="BM98" s="27">
        <v>0.36813780045663608</v>
      </c>
      <c r="BN98" s="28">
        <v>0.60478175092456699</v>
      </c>
      <c r="BO98" s="28">
        <v>0.33623955091269514</v>
      </c>
      <c r="BP98" s="28">
        <f t="shared" si="14"/>
        <v>0.74429447439061591</v>
      </c>
      <c r="BQ98" s="29" t="s">
        <v>106</v>
      </c>
      <c r="BR98">
        <v>0.27208067561468408</v>
      </c>
      <c r="BS98">
        <v>0.48721227582456694</v>
      </c>
      <c r="BT98">
        <v>0.24990665837746315</v>
      </c>
      <c r="BU98">
        <f t="shared" si="15"/>
        <v>0.657961581855384</v>
      </c>
      <c r="BV98" t="s">
        <v>106</v>
      </c>
      <c r="BW98" s="27">
        <v>0.26413448721468413</v>
      </c>
      <c r="BX98" s="28">
        <v>0.31473211382456689</v>
      </c>
      <c r="BY98" s="28">
        <v>0.21296515038546315</v>
      </c>
      <c r="BZ98" s="28">
        <f t="shared" si="16"/>
        <v>0.62102007386338398</v>
      </c>
      <c r="CA98" s="29" t="s">
        <v>106</v>
      </c>
      <c r="CB98">
        <v>0.28149784721468407</v>
      </c>
      <c r="CC98">
        <v>0.60478175092456699</v>
      </c>
      <c r="CD98">
        <v>0.28247800433546316</v>
      </c>
      <c r="CE98">
        <f t="shared" si="17"/>
        <v>0.6895527706926049</v>
      </c>
      <c r="CF98" t="s">
        <v>107</v>
      </c>
      <c r="CG98" s="27">
        <v>0.15976962511585741</v>
      </c>
      <c r="CH98" s="28">
        <v>0.48721227582456694</v>
      </c>
      <c r="CI98" s="28">
        <v>0.18021576466623646</v>
      </c>
      <c r="CJ98" s="28">
        <f t="shared" si="18"/>
        <v>0.56782454859377829</v>
      </c>
      <c r="CK98" s="29" t="s">
        <v>107</v>
      </c>
      <c r="CL98">
        <v>0.15182343671585741</v>
      </c>
      <c r="CM98">
        <v>0.31473211382456689</v>
      </c>
      <c r="CN98">
        <v>0.14327425667423649</v>
      </c>
      <c r="CO98">
        <f t="shared" si="19"/>
        <v>0.55132918015215737</v>
      </c>
      <c r="CP98" t="s">
        <v>106</v>
      </c>
      <c r="CQ98" s="27">
        <v>0.1691867967158574</v>
      </c>
      <c r="CR98" s="28">
        <v>0.60478175092456699</v>
      </c>
      <c r="CS98" s="28">
        <v>0.2127871106242365</v>
      </c>
      <c r="CT98" s="28">
        <f t="shared" si="20"/>
        <v>0.57724172019377828</v>
      </c>
      <c r="CU98" s="29" t="s">
        <v>107</v>
      </c>
      <c r="CV98">
        <v>49609.142979433898</v>
      </c>
      <c r="CW98">
        <v>8254.6447196917306</v>
      </c>
      <c r="CX98">
        <v>0.40805492347792083</v>
      </c>
      <c r="CY98">
        <f t="shared" si="11"/>
        <v>0.89526719930248777</v>
      </c>
      <c r="CZ98">
        <f t="shared" si="21"/>
        <v>0.76677555233455685</v>
      </c>
    </row>
    <row r="99" spans="1:104" x14ac:dyDescent="0.25">
      <c r="A99">
        <v>1</v>
      </c>
      <c r="B99" s="15">
        <v>1846</v>
      </c>
      <c r="C99" s="15">
        <v>-68.578648200000003</v>
      </c>
      <c r="D99" s="15">
        <v>-17.397927379999999</v>
      </c>
      <c r="E99" s="15">
        <v>3808</v>
      </c>
      <c r="F99" s="15">
        <v>1</v>
      </c>
      <c r="G99" s="15">
        <v>0</v>
      </c>
      <c r="H99" s="17">
        <v>3</v>
      </c>
      <c r="I99" s="19">
        <v>1</v>
      </c>
      <c r="J99" s="19">
        <v>4</v>
      </c>
      <c r="K99" s="19">
        <v>1</v>
      </c>
      <c r="L99" s="15">
        <v>0</v>
      </c>
      <c r="M99" s="15">
        <v>1.9414993466458099</v>
      </c>
      <c r="N99" s="15">
        <v>1.2032</v>
      </c>
      <c r="O99" s="19">
        <v>737.59177099999999</v>
      </c>
      <c r="P99" s="19">
        <v>206.33022030354624</v>
      </c>
      <c r="Q99" s="20">
        <v>3.574812113876868</v>
      </c>
      <c r="R99" s="21">
        <v>0.38900000000000001</v>
      </c>
      <c r="S99" s="22">
        <v>5.5999999999999994E-2</v>
      </c>
      <c r="T99" s="22">
        <v>0.94399999999999995</v>
      </c>
      <c r="U99" s="19">
        <v>0</v>
      </c>
      <c r="V99" s="19">
        <v>11.554492336998589</v>
      </c>
      <c r="W99" s="19">
        <v>194.77572796654763</v>
      </c>
      <c r="X99" s="19">
        <v>18753.162248944878</v>
      </c>
      <c r="Y99" s="19">
        <v>3930</v>
      </c>
      <c r="Z99" s="19">
        <v>22683.162248944878</v>
      </c>
      <c r="AA99" s="19">
        <v>248.25079670209479</v>
      </c>
      <c r="AB99" s="22">
        <v>1</v>
      </c>
      <c r="AC99" s="22">
        <v>7.2999999999999995E-2</v>
      </c>
      <c r="AD99" s="22">
        <v>0.92700000000000005</v>
      </c>
      <c r="AE99" s="19">
        <v>0</v>
      </c>
      <c r="AF99" s="19">
        <v>18.122308159252917</v>
      </c>
      <c r="AG99" s="19">
        <v>230.12848854284189</v>
      </c>
      <c r="AH99" s="19">
        <v>66954.016895548644</v>
      </c>
      <c r="AI99" s="19">
        <v>6478.34545155057</v>
      </c>
      <c r="AJ99" s="19">
        <v>70515.859971168</v>
      </c>
      <c r="AK99" s="19">
        <v>47717.237927432798</v>
      </c>
      <c r="AL99" s="23">
        <v>126.06776460546675</v>
      </c>
      <c r="AM99" s="19">
        <v>167.9883410040153</v>
      </c>
      <c r="AN99">
        <v>0.80718933333333343</v>
      </c>
      <c r="AO99">
        <v>0.53476293333333336</v>
      </c>
      <c r="AP99">
        <v>0.18161759999999999</v>
      </c>
      <c r="AQ99">
        <v>1</v>
      </c>
      <c r="AR99">
        <v>0</v>
      </c>
      <c r="AS99">
        <v>2</v>
      </c>
      <c r="AT99">
        <v>1.48</v>
      </c>
      <c r="AU99">
        <v>1</v>
      </c>
      <c r="AV99">
        <v>2</v>
      </c>
      <c r="AW99">
        <v>1.5</v>
      </c>
      <c r="AX99">
        <v>1</v>
      </c>
      <c r="AY99">
        <v>2</v>
      </c>
      <c r="AZ99">
        <v>0.6</v>
      </c>
      <c r="BA99">
        <v>0.3</v>
      </c>
      <c r="BB99">
        <v>0.8</v>
      </c>
      <c r="BC99" s="27">
        <v>0.32801791796022806</v>
      </c>
      <c r="BD99" s="28">
        <v>0.45729295499213551</v>
      </c>
      <c r="BE99" s="28">
        <v>0.27358052242538239</v>
      </c>
      <c r="BF99" s="28">
        <f t="shared" si="12"/>
        <v>0.56089164261257474</v>
      </c>
      <c r="BG99" s="29" t="s">
        <v>106</v>
      </c>
      <c r="BH99">
        <v>0.32007172956022806</v>
      </c>
      <c r="BI99">
        <v>0.28481279299213552</v>
      </c>
      <c r="BJ99">
        <v>0.23663901443338237</v>
      </c>
      <c r="BK99">
        <f t="shared" si="13"/>
        <v>0.52395013462057471</v>
      </c>
      <c r="BL99" t="s">
        <v>106</v>
      </c>
      <c r="BM99" s="27">
        <v>0.33743508956022805</v>
      </c>
      <c r="BN99" s="28">
        <v>0.57486243009213556</v>
      </c>
      <c r="BO99" s="28">
        <v>0.30615186838338243</v>
      </c>
      <c r="BP99" s="28">
        <f t="shared" si="14"/>
        <v>0.59346298857057478</v>
      </c>
      <c r="BQ99" s="29" t="s">
        <v>106</v>
      </c>
      <c r="BR99">
        <v>0.24137796471827602</v>
      </c>
      <c r="BS99">
        <v>0.45729295499213551</v>
      </c>
      <c r="BT99">
        <v>0.21981897584815036</v>
      </c>
      <c r="BU99">
        <f t="shared" si="15"/>
        <v>0.50713009603534265</v>
      </c>
      <c r="BV99" t="s">
        <v>106</v>
      </c>
      <c r="BW99" s="27">
        <v>0.23343177631827602</v>
      </c>
      <c r="BX99" s="28">
        <v>0.28481279299213552</v>
      </c>
      <c r="BY99" s="28">
        <v>0.18287746785615039</v>
      </c>
      <c r="BZ99" s="28">
        <f t="shared" si="16"/>
        <v>0.47018858804334274</v>
      </c>
      <c r="CA99" s="29" t="s">
        <v>106</v>
      </c>
      <c r="CB99">
        <v>0.25079513631827599</v>
      </c>
      <c r="CC99">
        <v>0.57486243009213556</v>
      </c>
      <c r="CD99">
        <v>0.25239032180615034</v>
      </c>
      <c r="CE99">
        <f t="shared" si="17"/>
        <v>0.53810625650546839</v>
      </c>
      <c r="CF99" t="s">
        <v>107</v>
      </c>
      <c r="CG99" s="27">
        <v>0.12906691421944932</v>
      </c>
      <c r="CH99" s="28">
        <v>0.45729295499213551</v>
      </c>
      <c r="CI99" s="28">
        <v>0.15012808213692366</v>
      </c>
      <c r="CJ99" s="28">
        <f t="shared" si="18"/>
        <v>0.41637803440664167</v>
      </c>
      <c r="CK99" s="29" t="s">
        <v>107</v>
      </c>
      <c r="CL99">
        <v>0.12112072581944934</v>
      </c>
      <c r="CM99">
        <v>0.28481279299213552</v>
      </c>
      <c r="CN99">
        <v>0.11318657414492368</v>
      </c>
      <c r="CO99">
        <f t="shared" si="19"/>
        <v>0.40049769433211602</v>
      </c>
      <c r="CP99" t="s">
        <v>106</v>
      </c>
      <c r="CQ99" s="27">
        <v>0.13848408581944932</v>
      </c>
      <c r="CR99" s="28">
        <v>0.57486243009213556</v>
      </c>
      <c r="CS99" s="28">
        <v>0.18269942809492368</v>
      </c>
      <c r="CT99" s="28">
        <f t="shared" si="20"/>
        <v>0.42579520600664167</v>
      </c>
      <c r="CU99" s="29" t="s">
        <v>107</v>
      </c>
      <c r="CV99">
        <v>92654.842310403998</v>
      </c>
      <c r="CW99">
        <v>31031.349587761801</v>
      </c>
      <c r="CX99">
        <v>0.28731112018719235</v>
      </c>
      <c r="CY99">
        <f t="shared" si="11"/>
        <v>0.74460407517932792</v>
      </c>
      <c r="CZ99">
        <f t="shared" si="21"/>
        <v>0.61532903814742035</v>
      </c>
    </row>
    <row r="100" spans="1:104" x14ac:dyDescent="0.25">
      <c r="A100">
        <v>1</v>
      </c>
      <c r="B100" s="15">
        <v>1863</v>
      </c>
      <c r="C100" s="15">
        <v>-67.514800359999995</v>
      </c>
      <c r="D100" s="15">
        <v>-17.872619619999998</v>
      </c>
      <c r="E100" s="15">
        <v>3727</v>
      </c>
      <c r="F100" s="15">
        <v>1</v>
      </c>
      <c r="G100" s="15">
        <v>0</v>
      </c>
      <c r="H100" s="17">
        <v>3</v>
      </c>
      <c r="I100" s="19">
        <v>0</v>
      </c>
      <c r="J100" s="19">
        <v>0</v>
      </c>
      <c r="K100" s="19">
        <v>0</v>
      </c>
      <c r="L100" s="15">
        <v>0</v>
      </c>
      <c r="M100" s="15">
        <v>0</v>
      </c>
      <c r="N100" s="15">
        <v>0</v>
      </c>
      <c r="O100" s="19">
        <v>414.21409799999998</v>
      </c>
      <c r="P100" s="19">
        <v>115.8701729731594</v>
      </c>
      <c r="Q100" s="20">
        <v>3.5748121140368894</v>
      </c>
      <c r="R100" s="21">
        <v>0.17499999999999999</v>
      </c>
      <c r="S100" s="22">
        <v>7.8E-2</v>
      </c>
      <c r="T100" s="22">
        <v>0.92199999999999982</v>
      </c>
      <c r="U100" s="19">
        <v>0</v>
      </c>
      <c r="V100" s="19">
        <v>9.0378734919064332</v>
      </c>
      <c r="W100" s="19">
        <v>106.83229948125295</v>
      </c>
      <c r="X100" s="19">
        <v>5220.8724603159671</v>
      </c>
      <c r="Y100" s="19">
        <v>0</v>
      </c>
      <c r="Z100" s="19">
        <v>5220.8724603159671</v>
      </c>
      <c r="AA100" s="19">
        <v>139.41177746537898</v>
      </c>
      <c r="AB100" s="22">
        <v>1</v>
      </c>
      <c r="AC100" s="22">
        <v>0.10200000000000001</v>
      </c>
      <c r="AD100" s="22">
        <v>0.89800000000000002</v>
      </c>
      <c r="AE100" s="19">
        <v>0</v>
      </c>
      <c r="AF100" s="19">
        <v>14.220001301468656</v>
      </c>
      <c r="AG100" s="19">
        <v>125.19177616391032</v>
      </c>
      <c r="AH100" s="19">
        <v>42284.793834771197</v>
      </c>
      <c r="AI100" s="19">
        <v>0</v>
      </c>
      <c r="AJ100" s="19">
        <v>40442.877432184898</v>
      </c>
      <c r="AK100" s="19">
        <v>34560.508125956701</v>
      </c>
      <c r="AL100" s="23">
        <v>95.592892702856503</v>
      </c>
      <c r="AM100" s="19">
        <v>119.13449719507608</v>
      </c>
      <c r="AN100">
        <v>0.81797333333333333</v>
      </c>
      <c r="AO100">
        <v>0.54190733333333341</v>
      </c>
      <c r="AP100">
        <v>0.18404399999999999</v>
      </c>
      <c r="AQ100">
        <v>1</v>
      </c>
      <c r="AR100">
        <v>0</v>
      </c>
      <c r="AS100">
        <v>2</v>
      </c>
      <c r="AT100">
        <v>1.48</v>
      </c>
      <c r="AU100">
        <v>1</v>
      </c>
      <c r="AV100">
        <v>2</v>
      </c>
      <c r="AW100">
        <v>1.5</v>
      </c>
      <c r="AX100">
        <v>1</v>
      </c>
      <c r="AY100">
        <v>2</v>
      </c>
      <c r="AZ100">
        <v>0.6</v>
      </c>
      <c r="BA100">
        <v>0.3</v>
      </c>
      <c r="BB100">
        <v>0.8</v>
      </c>
      <c r="BC100" s="27">
        <v>0.33861360687057562</v>
      </c>
      <c r="BD100" s="28">
        <v>0.45844380777917215</v>
      </c>
      <c r="BE100" s="28">
        <v>0.28268246550466308</v>
      </c>
      <c r="BF100" s="28">
        <f t="shared" si="12"/>
        <v>0.56428498813082084</v>
      </c>
      <c r="BG100" s="29" t="s">
        <v>106</v>
      </c>
      <c r="BH100">
        <v>0.33066741847057562</v>
      </c>
      <c r="BI100">
        <v>0.28596364577917216</v>
      </c>
      <c r="BJ100">
        <v>0.24574095751266306</v>
      </c>
      <c r="BK100">
        <f t="shared" si="13"/>
        <v>0.52734348013882082</v>
      </c>
      <c r="BL100" t="s">
        <v>106</v>
      </c>
      <c r="BM100" s="27">
        <v>0.34803077847057562</v>
      </c>
      <c r="BN100" s="28">
        <v>0.57601328287917219</v>
      </c>
      <c r="BO100" s="28">
        <v>0.31525381146266312</v>
      </c>
      <c r="BP100" s="28">
        <f t="shared" si="14"/>
        <v>0.59685633408882088</v>
      </c>
      <c r="BQ100" s="29" t="s">
        <v>106</v>
      </c>
      <c r="BR100">
        <v>0.25081614916569561</v>
      </c>
      <c r="BS100">
        <v>0.45844380777917215</v>
      </c>
      <c r="BT100">
        <v>0.22820266796158303</v>
      </c>
      <c r="BU100">
        <f t="shared" si="15"/>
        <v>0.50980519058774076</v>
      </c>
      <c r="BV100" t="s">
        <v>106</v>
      </c>
      <c r="BW100" s="27">
        <v>0.24286996076569564</v>
      </c>
      <c r="BX100" s="28">
        <v>0.28596364577917216</v>
      </c>
      <c r="BY100" s="28">
        <v>0.19126115996958309</v>
      </c>
      <c r="BZ100" s="28">
        <f t="shared" si="16"/>
        <v>0.47286368259574085</v>
      </c>
      <c r="CA100" s="29" t="s">
        <v>106</v>
      </c>
      <c r="CB100">
        <v>0.26023332076569561</v>
      </c>
      <c r="CC100">
        <v>0.57601328287917219</v>
      </c>
      <c r="CD100">
        <v>0.26077401391958305</v>
      </c>
      <c r="CE100">
        <f t="shared" si="17"/>
        <v>0.54183584339185331</v>
      </c>
      <c r="CF100" t="s">
        <v>107</v>
      </c>
      <c r="CG100" s="27">
        <v>0.13700462991862894</v>
      </c>
      <c r="CH100" s="28">
        <v>0.45844380777917215</v>
      </c>
      <c r="CI100" s="28">
        <v>0.15758070818351635</v>
      </c>
      <c r="CJ100" s="28">
        <f t="shared" si="18"/>
        <v>0.4186071525447867</v>
      </c>
      <c r="CK100" s="29" t="s">
        <v>107</v>
      </c>
      <c r="CL100">
        <v>0.12905844151862894</v>
      </c>
      <c r="CM100">
        <v>0.28596364577917216</v>
      </c>
      <c r="CN100">
        <v>0.12063920019151636</v>
      </c>
      <c r="CO100">
        <f t="shared" si="19"/>
        <v>0.40224172281767412</v>
      </c>
      <c r="CP100" t="s">
        <v>106</v>
      </c>
      <c r="CQ100" s="27">
        <v>0.14642180151862894</v>
      </c>
      <c r="CR100" s="28">
        <v>0.57601328287917219</v>
      </c>
      <c r="CS100" s="28">
        <v>0.19015205414151637</v>
      </c>
      <c r="CT100" s="28">
        <f t="shared" si="20"/>
        <v>0.42802432414478669</v>
      </c>
      <c r="CU100" s="29" t="s">
        <v>107</v>
      </c>
      <c r="CV100">
        <v>70376.687793259</v>
      </c>
      <c r="CW100">
        <v>17426.4721831723</v>
      </c>
      <c r="CX100">
        <v>0.28160252262615776</v>
      </c>
      <c r="CY100">
        <f t="shared" si="11"/>
        <v>0.74004633040532997</v>
      </c>
      <c r="CZ100">
        <f t="shared" si="21"/>
        <v>0.62021612949673344</v>
      </c>
    </row>
    <row r="101" spans="1:104" x14ac:dyDescent="0.25">
      <c r="A101">
        <v>1</v>
      </c>
      <c r="B101" s="15">
        <v>1866</v>
      </c>
      <c r="C101" s="15">
        <v>-67.277298590000001</v>
      </c>
      <c r="D101" s="15">
        <v>-18.217451199999999</v>
      </c>
      <c r="E101" s="15">
        <v>3708</v>
      </c>
      <c r="F101" s="15">
        <v>1</v>
      </c>
      <c r="G101" s="15">
        <v>0</v>
      </c>
      <c r="H101" s="17">
        <v>3</v>
      </c>
      <c r="I101" s="19">
        <v>0</v>
      </c>
      <c r="J101" s="19">
        <v>0</v>
      </c>
      <c r="K101" s="19">
        <v>0</v>
      </c>
      <c r="L101" s="15">
        <v>0</v>
      </c>
      <c r="M101" s="15">
        <v>0</v>
      </c>
      <c r="N101" s="15">
        <v>0</v>
      </c>
      <c r="O101" s="19">
        <v>726.69140000000004</v>
      </c>
      <c r="P101" s="19">
        <v>203.28100520067571</v>
      </c>
      <c r="Q101" s="20">
        <v>3.5748121143075915</v>
      </c>
      <c r="R101" s="21">
        <v>0.24</v>
      </c>
      <c r="S101" s="22">
        <v>7.8E-2</v>
      </c>
      <c r="T101" s="22">
        <v>0.92199999999999982</v>
      </c>
      <c r="U101" s="19">
        <v>0</v>
      </c>
      <c r="V101" s="19">
        <v>15.855918405652705</v>
      </c>
      <c r="W101" s="19">
        <v>187.42508679502296</v>
      </c>
      <c r="X101" s="19">
        <v>12561.497647929304</v>
      </c>
      <c r="Y101" s="19">
        <v>0</v>
      </c>
      <c r="Z101" s="19">
        <v>12561.497647929304</v>
      </c>
      <c r="AA101" s="19">
        <v>244.5820657123154</v>
      </c>
      <c r="AB101" s="22">
        <v>1</v>
      </c>
      <c r="AC101" s="22">
        <v>0.10200000000000001</v>
      </c>
      <c r="AD101" s="22">
        <v>0.89800000000000002</v>
      </c>
      <c r="AE101" s="19">
        <v>0</v>
      </c>
      <c r="AF101" s="19">
        <v>24.947370702656173</v>
      </c>
      <c r="AG101" s="19">
        <v>219.63469500965923</v>
      </c>
      <c r="AH101" s="19">
        <v>74183.848827951704</v>
      </c>
      <c r="AI101" s="19">
        <v>0</v>
      </c>
      <c r="AJ101" s="19">
        <v>70952.416542929597</v>
      </c>
      <c r="AK101" s="19">
        <v>56799.3475409495</v>
      </c>
      <c r="AL101" s="23">
        <v>154.49356395251354</v>
      </c>
      <c r="AM101" s="19">
        <v>195.79462446415323</v>
      </c>
      <c r="AN101">
        <v>0.8</v>
      </c>
      <c r="AO101">
        <v>0.53</v>
      </c>
      <c r="AP101">
        <v>0.18</v>
      </c>
      <c r="AQ101">
        <v>1</v>
      </c>
      <c r="AR101">
        <v>0</v>
      </c>
      <c r="AS101">
        <v>2</v>
      </c>
      <c r="AT101">
        <v>1.48</v>
      </c>
      <c r="AU101">
        <v>1</v>
      </c>
      <c r="AV101">
        <v>2</v>
      </c>
      <c r="AW101">
        <v>1.5</v>
      </c>
      <c r="AX101">
        <v>1</v>
      </c>
      <c r="AY101">
        <v>2</v>
      </c>
      <c r="AZ101">
        <v>0.6</v>
      </c>
      <c r="BA101">
        <v>0.3</v>
      </c>
      <c r="BB101">
        <v>0.8</v>
      </c>
      <c r="BC101" s="27">
        <v>0.32324972486072134</v>
      </c>
      <c r="BD101" s="28">
        <v>0.45065942200136444</v>
      </c>
      <c r="BE101" s="28">
        <v>0.26969450453827737</v>
      </c>
      <c r="BF101" s="28">
        <f t="shared" si="12"/>
        <v>0.50888358688061186</v>
      </c>
      <c r="BG101" s="29" t="s">
        <v>106</v>
      </c>
      <c r="BH101">
        <v>0.3153035364607214</v>
      </c>
      <c r="BI101">
        <v>0.27817926000136439</v>
      </c>
      <c r="BJ101">
        <v>0.2327529965462774</v>
      </c>
      <c r="BK101">
        <f t="shared" si="13"/>
        <v>0.47194207888861195</v>
      </c>
      <c r="BL101" t="s">
        <v>106</v>
      </c>
      <c r="BM101" s="27">
        <v>0.3326668964607214</v>
      </c>
      <c r="BN101" s="28">
        <v>0.56822889710136437</v>
      </c>
      <c r="BO101" s="28">
        <v>0.30226585049627736</v>
      </c>
      <c r="BP101" s="28">
        <f t="shared" si="14"/>
        <v>0.5414549328386119</v>
      </c>
      <c r="BQ101" s="29" t="s">
        <v>106</v>
      </c>
      <c r="BR101">
        <v>0.23738144126072139</v>
      </c>
      <c r="BS101">
        <v>0.45065942200136444</v>
      </c>
      <c r="BT101">
        <v>0.21641179193827736</v>
      </c>
      <c r="BU101">
        <f t="shared" si="15"/>
        <v>0.45560087428061191</v>
      </c>
      <c r="BV101" t="s">
        <v>106</v>
      </c>
      <c r="BW101" s="27">
        <v>0.22943525286072139</v>
      </c>
      <c r="BX101" s="28">
        <v>0.27817926000136439</v>
      </c>
      <c r="BY101" s="28">
        <v>0.1794702839462774</v>
      </c>
      <c r="BZ101" s="28">
        <f t="shared" si="16"/>
        <v>0.41865936628861189</v>
      </c>
      <c r="CA101" s="29" t="s">
        <v>106</v>
      </c>
      <c r="CB101">
        <v>0.24679861286072138</v>
      </c>
      <c r="CC101">
        <v>0.56822889710136437</v>
      </c>
      <c r="CD101">
        <v>0.24898313789627738</v>
      </c>
      <c r="CE101">
        <f t="shared" si="17"/>
        <v>0.4859876952030559</v>
      </c>
      <c r="CF101" t="s">
        <v>107</v>
      </c>
      <c r="CG101" s="27">
        <v>0.12607070326072134</v>
      </c>
      <c r="CH101" s="28">
        <v>0.45065942200136444</v>
      </c>
      <c r="CI101" s="28">
        <v>0.14734160893827736</v>
      </c>
      <c r="CJ101" s="28">
        <f t="shared" si="18"/>
        <v>0.36525978560305583</v>
      </c>
      <c r="CK101" s="29" t="s">
        <v>107</v>
      </c>
      <c r="CL101">
        <v>0.11812451486072136</v>
      </c>
      <c r="CM101">
        <v>0.27817926000136439</v>
      </c>
      <c r="CN101">
        <v>0.11040010094627738</v>
      </c>
      <c r="CO101">
        <f t="shared" si="19"/>
        <v>0.34958918328861188</v>
      </c>
      <c r="CP101" t="s">
        <v>106</v>
      </c>
      <c r="CQ101" s="27">
        <v>0.13548787486072136</v>
      </c>
      <c r="CR101" s="28">
        <v>0.56822889710136437</v>
      </c>
      <c r="CS101" s="28">
        <v>0.1799129548962774</v>
      </c>
      <c r="CT101" s="28">
        <f t="shared" si="20"/>
        <v>0.37467695720305588</v>
      </c>
      <c r="CU101" s="29" t="s">
        <v>107</v>
      </c>
      <c r="CV101">
        <v>91995.548326405595</v>
      </c>
      <c r="CW101">
        <v>30572.758214039401</v>
      </c>
      <c r="CX101">
        <v>0.23918908234233452</v>
      </c>
      <c r="CY101">
        <f t="shared" si="11"/>
        <v>0.68984850434369893</v>
      </c>
      <c r="CZ101">
        <f t="shared" si="21"/>
        <v>0.56243880720305583</v>
      </c>
    </row>
    <row r="102" spans="1:104" x14ac:dyDescent="0.25">
      <c r="A102">
        <v>1</v>
      </c>
      <c r="B102" s="15">
        <v>1898</v>
      </c>
      <c r="C102" s="15">
        <v>-66.248152779999998</v>
      </c>
      <c r="D102" s="15">
        <v>-18.21799167</v>
      </c>
      <c r="E102" s="15">
        <v>4161</v>
      </c>
      <c r="F102" s="15">
        <v>1</v>
      </c>
      <c r="G102" s="15">
        <v>0</v>
      </c>
      <c r="H102" s="17">
        <v>0</v>
      </c>
      <c r="I102" s="19">
        <v>0</v>
      </c>
      <c r="J102" s="19">
        <v>0</v>
      </c>
      <c r="K102" s="19">
        <v>1</v>
      </c>
      <c r="L102" s="15">
        <v>0</v>
      </c>
      <c r="M102" s="15">
        <v>0</v>
      </c>
      <c r="N102" s="15">
        <v>1.2032</v>
      </c>
      <c r="O102" s="19">
        <v>156.238651</v>
      </c>
      <c r="P102" s="19">
        <v>43.705416113758154</v>
      </c>
      <c r="Q102" s="20">
        <v>3.5748121146664289</v>
      </c>
      <c r="R102" s="21">
        <v>0</v>
      </c>
      <c r="S102" s="22">
        <v>6.7000000000000004E-2</v>
      </c>
      <c r="T102" s="22">
        <v>0.93300000000000005</v>
      </c>
      <c r="U102" s="19">
        <v>0</v>
      </c>
      <c r="V102" s="19">
        <v>2.9282628796217964</v>
      </c>
      <c r="W102" s="19">
        <v>40.777153234136364</v>
      </c>
      <c r="X102" s="19">
        <v>0</v>
      </c>
      <c r="Y102" s="19">
        <v>1560</v>
      </c>
      <c r="Z102" s="19">
        <v>1560</v>
      </c>
      <c r="AA102" s="19">
        <v>52.58514413809197</v>
      </c>
      <c r="AB102" s="22">
        <v>1</v>
      </c>
      <c r="AC102" s="22">
        <v>0.123</v>
      </c>
      <c r="AD102" s="22">
        <v>0.877</v>
      </c>
      <c r="AE102" s="19">
        <v>0</v>
      </c>
      <c r="AF102" s="19">
        <v>6.4679727289853117</v>
      </c>
      <c r="AG102" s="19">
        <v>46.11717140910666</v>
      </c>
      <c r="AH102" s="19">
        <v>17229.187509477677</v>
      </c>
      <c r="AI102" s="19">
        <v>1876.992</v>
      </c>
      <c r="AJ102" s="19">
        <v>18355.679855111801</v>
      </c>
      <c r="AK102" s="19">
        <v>18355.679855111801</v>
      </c>
      <c r="AL102" s="23">
        <v>43.705416113758154</v>
      </c>
      <c r="AM102" s="19">
        <v>52.58514413809197</v>
      </c>
      <c r="AN102">
        <v>0.82156800000000008</v>
      </c>
      <c r="AO102">
        <v>0.54428880000000002</v>
      </c>
      <c r="AP102">
        <v>0.18485279999999998</v>
      </c>
      <c r="AQ102">
        <v>1</v>
      </c>
      <c r="AR102">
        <v>0</v>
      </c>
      <c r="AS102">
        <v>2</v>
      </c>
      <c r="AT102">
        <v>1.48</v>
      </c>
      <c r="AU102">
        <v>1</v>
      </c>
      <c r="AV102">
        <v>2</v>
      </c>
      <c r="AW102">
        <v>1.5</v>
      </c>
      <c r="AX102">
        <v>1</v>
      </c>
      <c r="AY102">
        <v>2</v>
      </c>
      <c r="AZ102">
        <v>0.6</v>
      </c>
      <c r="BA102">
        <v>0.3</v>
      </c>
      <c r="BB102">
        <v>0.8</v>
      </c>
      <c r="BC102" s="27">
        <v>0.37094146338868028</v>
      </c>
      <c r="BD102" s="28">
        <v>0.52159653874723677</v>
      </c>
      <c r="BE102" s="28">
        <v>0.31422541801495713</v>
      </c>
      <c r="BF102" s="28">
        <f t="shared" si="12"/>
        <v>0.6236851607207955</v>
      </c>
      <c r="BG102" s="29" t="s">
        <v>106</v>
      </c>
      <c r="BH102">
        <v>0.36299527498868034</v>
      </c>
      <c r="BI102">
        <v>0.34911637674723672</v>
      </c>
      <c r="BJ102">
        <v>0.2772839100229571</v>
      </c>
      <c r="BK102">
        <f t="shared" si="13"/>
        <v>0.58674365272879547</v>
      </c>
      <c r="BL102" t="s">
        <v>106</v>
      </c>
      <c r="BM102" s="27">
        <v>0.38035863498868039</v>
      </c>
      <c r="BN102" s="28">
        <v>0.63916601384723681</v>
      </c>
      <c r="BO102" s="28">
        <v>0.34679676397295717</v>
      </c>
      <c r="BP102" s="28">
        <f t="shared" si="14"/>
        <v>0.65625650667879554</v>
      </c>
      <c r="BQ102" s="29" t="s">
        <v>106</v>
      </c>
      <c r="BR102">
        <v>0.28275817086282434</v>
      </c>
      <c r="BS102">
        <v>0.52159653874723677</v>
      </c>
      <c r="BT102">
        <v>0.25950620348326109</v>
      </c>
      <c r="BU102">
        <f t="shared" si="15"/>
        <v>0.56896594618909946</v>
      </c>
      <c r="BV102" t="s">
        <v>106</v>
      </c>
      <c r="BW102" s="27">
        <v>0.27481198246282434</v>
      </c>
      <c r="BX102" s="28">
        <v>0.34911637674723672</v>
      </c>
      <c r="BY102" s="28">
        <v>0.22256469549126112</v>
      </c>
      <c r="BZ102" s="28">
        <f t="shared" si="16"/>
        <v>0.53202443819709955</v>
      </c>
      <c r="CA102" s="29" t="s">
        <v>106</v>
      </c>
      <c r="CB102">
        <v>0.29217534246282434</v>
      </c>
      <c r="CC102">
        <v>0.63916601384723681</v>
      </c>
      <c r="CD102">
        <v>0.29207754944126108</v>
      </c>
      <c r="CE102">
        <f t="shared" si="17"/>
        <v>0.60153729214709939</v>
      </c>
      <c r="CF102" t="s">
        <v>106</v>
      </c>
      <c r="CG102" s="27">
        <v>0.16844649536634432</v>
      </c>
      <c r="CH102" s="28">
        <v>0.52159653874723677</v>
      </c>
      <c r="CI102" s="28">
        <v>0.18857388834958108</v>
      </c>
      <c r="CJ102" s="28">
        <f t="shared" si="18"/>
        <v>0.47790623807218269</v>
      </c>
      <c r="CK102" s="29" t="s">
        <v>107</v>
      </c>
      <c r="CL102">
        <v>0.16050030696634432</v>
      </c>
      <c r="CM102">
        <v>0.34911637674723672</v>
      </c>
      <c r="CN102">
        <v>0.15163238035758114</v>
      </c>
      <c r="CO102">
        <f t="shared" si="19"/>
        <v>0.46109212306341951</v>
      </c>
      <c r="CP102" t="s">
        <v>106</v>
      </c>
      <c r="CQ102" s="27">
        <v>0.17786366696634431</v>
      </c>
      <c r="CR102" s="28">
        <v>0.63916601384723681</v>
      </c>
      <c r="CS102" s="28">
        <v>0.22114523430758112</v>
      </c>
      <c r="CT102" s="28">
        <f t="shared" si="20"/>
        <v>0.48732340967218268</v>
      </c>
      <c r="CU102" s="29" t="s">
        <v>107</v>
      </c>
      <c r="CV102">
        <v>44673.818498353103</v>
      </c>
      <c r="CW102">
        <v>6573.1430172615001</v>
      </c>
      <c r="CX102">
        <v>0.30945974270583837</v>
      </c>
      <c r="CY102">
        <f t="shared" si="11"/>
        <v>0.83105628145307509</v>
      </c>
      <c r="CZ102">
        <f t="shared" si="21"/>
        <v>0.6804012060945186</v>
      </c>
    </row>
    <row r="103" spans="1:104" x14ac:dyDescent="0.25">
      <c r="A103">
        <v>1</v>
      </c>
      <c r="B103" s="15">
        <v>1923</v>
      </c>
      <c r="C103" s="15">
        <v>-62.530603980000002</v>
      </c>
      <c r="D103" s="15">
        <v>-17.161084599999999</v>
      </c>
      <c r="E103" s="15">
        <v>263</v>
      </c>
      <c r="F103" s="15">
        <v>0</v>
      </c>
      <c r="G103" s="15">
        <v>0</v>
      </c>
      <c r="H103" s="17">
        <v>2</v>
      </c>
      <c r="I103" s="19">
        <v>0</v>
      </c>
      <c r="J103" s="19">
        <v>0</v>
      </c>
      <c r="K103" s="19">
        <v>0</v>
      </c>
      <c r="L103" s="15">
        <v>0</v>
      </c>
      <c r="M103" s="15">
        <v>0</v>
      </c>
      <c r="N103" s="15">
        <v>0</v>
      </c>
      <c r="O103" s="19">
        <v>810.26091099999996</v>
      </c>
      <c r="P103" s="19">
        <v>226.65832082361382</v>
      </c>
      <c r="Q103" s="20">
        <v>3.5748121139154976</v>
      </c>
      <c r="R103" s="21">
        <v>0.82499999999999996</v>
      </c>
      <c r="S103" s="22">
        <v>0.48699999999999993</v>
      </c>
      <c r="T103" s="22">
        <v>0.51400000000000001</v>
      </c>
      <c r="U103" s="19">
        <v>0</v>
      </c>
      <c r="V103" s="19">
        <v>110.38260224109992</v>
      </c>
      <c r="W103" s="19">
        <v>116.50237690333751</v>
      </c>
      <c r="X103" s="19">
        <v>107628.56198164249</v>
      </c>
      <c r="Y103" s="19">
        <v>0</v>
      </c>
      <c r="Z103" s="19">
        <v>107628.56198164249</v>
      </c>
      <c r="AA103" s="19">
        <v>272.70900326162734</v>
      </c>
      <c r="AB103" s="22">
        <v>1</v>
      </c>
      <c r="AC103" s="22">
        <v>0.48799999999999993</v>
      </c>
      <c r="AD103" s="22">
        <v>0.51200000000000001</v>
      </c>
      <c r="AE103" s="19">
        <v>0</v>
      </c>
      <c r="AF103" s="19">
        <v>133.08199359167412</v>
      </c>
      <c r="AG103" s="19">
        <v>139.6270096699532</v>
      </c>
      <c r="AH103" s="19">
        <v>168218.41062334925</v>
      </c>
      <c r="AI103" s="19">
        <v>0</v>
      </c>
      <c r="AJ103" s="19">
        <v>160890.853318471</v>
      </c>
      <c r="AK103" s="19">
        <v>50570.029925857802</v>
      </c>
      <c r="AL103" s="23">
        <v>39.665206144132426</v>
      </c>
      <c r="AM103" s="19">
        <v>85.715888582145951</v>
      </c>
      <c r="AN103">
        <v>0.83594666666666673</v>
      </c>
      <c r="AO103">
        <v>0.55381466666666668</v>
      </c>
      <c r="AP103">
        <v>0.18808800000000001</v>
      </c>
      <c r="AQ103">
        <v>1</v>
      </c>
      <c r="AR103">
        <v>0</v>
      </c>
      <c r="AS103">
        <v>2</v>
      </c>
      <c r="AT103">
        <v>1.48</v>
      </c>
      <c r="AU103">
        <v>1</v>
      </c>
      <c r="AV103">
        <v>2</v>
      </c>
      <c r="AW103">
        <v>1.5</v>
      </c>
      <c r="AX103">
        <v>1</v>
      </c>
      <c r="AY103">
        <v>2</v>
      </c>
      <c r="AZ103">
        <v>0.6</v>
      </c>
      <c r="BA103">
        <v>0.3</v>
      </c>
      <c r="BB103">
        <v>0.8</v>
      </c>
      <c r="BC103" s="27">
        <v>0.3575302459936785</v>
      </c>
      <c r="BD103" s="28">
        <v>0.62516000330516786</v>
      </c>
      <c r="BE103" s="28">
        <v>0.32242863486717649</v>
      </c>
      <c r="BF103" s="28">
        <f t="shared" si="12"/>
        <v>0.60960560643588257</v>
      </c>
      <c r="BG103" s="29" t="s">
        <v>106</v>
      </c>
      <c r="BH103">
        <v>0.35034533799367851</v>
      </c>
      <c r="BI103">
        <v>0.4476596992051679</v>
      </c>
      <c r="BJ103">
        <v>0.29666710859117651</v>
      </c>
      <c r="BK103">
        <f t="shared" si="13"/>
        <v>0.58384408015988265</v>
      </c>
      <c r="BL103" t="s">
        <v>106</v>
      </c>
      <c r="BM103" s="27">
        <v>0.36610757799367849</v>
      </c>
      <c r="BN103" s="28">
        <v>0.743552550505168</v>
      </c>
      <c r="BO103" s="28">
        <v>0.34674031764117652</v>
      </c>
      <c r="BP103" s="28">
        <f t="shared" si="14"/>
        <v>0.63391728920988266</v>
      </c>
      <c r="BQ103" s="29" t="s">
        <v>106</v>
      </c>
      <c r="BR103">
        <v>0.2678925732248385</v>
      </c>
      <c r="BS103">
        <v>0.62516000330516786</v>
      </c>
      <c r="BT103">
        <v>0.25493967071437246</v>
      </c>
      <c r="BU103">
        <f t="shared" si="15"/>
        <v>0.54211664228307854</v>
      </c>
      <c r="BV103" t="s">
        <v>106</v>
      </c>
      <c r="BW103" s="27">
        <v>0.26070766522483846</v>
      </c>
      <c r="BX103" s="28">
        <v>0.4476596992051679</v>
      </c>
      <c r="BY103" s="28">
        <v>0.22917814443837245</v>
      </c>
      <c r="BZ103" s="28">
        <f t="shared" si="16"/>
        <v>0.51635511600707862</v>
      </c>
      <c r="CA103" s="29" t="s">
        <v>106</v>
      </c>
      <c r="CB103">
        <v>0.2764699052248385</v>
      </c>
      <c r="CC103">
        <v>0.743552550505168</v>
      </c>
      <c r="CD103">
        <v>0.27925135348837249</v>
      </c>
      <c r="CE103">
        <f t="shared" si="17"/>
        <v>0.56364687679354464</v>
      </c>
      <c r="CF103" t="s">
        <v>107</v>
      </c>
      <c r="CG103" s="27">
        <v>0.15169559000597183</v>
      </c>
      <c r="CH103" s="28">
        <v>0.62516000330516786</v>
      </c>
      <c r="CI103" s="28">
        <v>0.1674539764422191</v>
      </c>
      <c r="CJ103" s="28">
        <f t="shared" si="18"/>
        <v>0.43887256157467797</v>
      </c>
      <c r="CK103" s="29" t="s">
        <v>107</v>
      </c>
      <c r="CL103">
        <v>0.14451068200597181</v>
      </c>
      <c r="CM103">
        <v>0.4476596992051679</v>
      </c>
      <c r="CN103">
        <v>0.14169245016621909</v>
      </c>
      <c r="CO103">
        <f t="shared" si="19"/>
        <v>0.42886942173492526</v>
      </c>
      <c r="CP103" t="s">
        <v>106</v>
      </c>
      <c r="CQ103" s="27">
        <v>0.16027292200597182</v>
      </c>
      <c r="CR103" s="28">
        <v>0.743552550505168</v>
      </c>
      <c r="CS103" s="28">
        <v>0.19176565921621913</v>
      </c>
      <c r="CT103" s="28">
        <f t="shared" si="20"/>
        <v>0.44744989357467796</v>
      </c>
      <c r="CU103" s="29" t="s">
        <v>107</v>
      </c>
      <c r="CV103">
        <v>96930.9863271184</v>
      </c>
      <c r="CW103">
        <v>34088.625407703403</v>
      </c>
      <c r="CX103">
        <v>0.28717697156870614</v>
      </c>
      <c r="CY103">
        <f t="shared" si="11"/>
        <v>0.912336974873874</v>
      </c>
      <c r="CZ103">
        <f t="shared" si="21"/>
        <v>0.64470721756238469</v>
      </c>
    </row>
    <row r="104" spans="1:104" x14ac:dyDescent="0.25">
      <c r="A104">
        <v>1</v>
      </c>
      <c r="B104" s="15">
        <v>1925</v>
      </c>
      <c r="C104" s="15">
        <v>-64.650933480000006</v>
      </c>
      <c r="D104" s="15">
        <v>-16.617508440000002</v>
      </c>
      <c r="E104" s="15">
        <v>195</v>
      </c>
      <c r="F104" s="15">
        <v>0</v>
      </c>
      <c r="G104" s="15">
        <v>0</v>
      </c>
      <c r="H104" s="17">
        <v>2</v>
      </c>
      <c r="I104" s="19">
        <v>0</v>
      </c>
      <c r="J104" s="19">
        <v>0</v>
      </c>
      <c r="K104" s="19">
        <v>0</v>
      </c>
      <c r="L104" s="15">
        <v>0</v>
      </c>
      <c r="M104" s="15">
        <v>0</v>
      </c>
      <c r="N104" s="15">
        <v>0</v>
      </c>
      <c r="O104" s="19">
        <v>192.57322099999999</v>
      </c>
      <c r="P104" s="19">
        <v>53.869466388415695</v>
      </c>
      <c r="Q104" s="20">
        <v>3.5748121136282816</v>
      </c>
      <c r="R104" s="21">
        <v>1.9E-2</v>
      </c>
      <c r="S104" s="22">
        <v>0.33500000000000002</v>
      </c>
      <c r="T104" s="22">
        <v>0.66499999999999992</v>
      </c>
      <c r="U104" s="19">
        <v>0</v>
      </c>
      <c r="V104" s="19">
        <v>18.04627124011926</v>
      </c>
      <c r="W104" s="19">
        <v>35.823195148296435</v>
      </c>
      <c r="X104" s="19">
        <v>433.29178051725927</v>
      </c>
      <c r="Y104" s="19">
        <v>0</v>
      </c>
      <c r="Z104" s="19">
        <v>433.29178051725927</v>
      </c>
      <c r="AA104" s="19">
        <v>64.81424741785824</v>
      </c>
      <c r="AB104" s="22">
        <v>1</v>
      </c>
      <c r="AC104" s="22">
        <v>0.34800000000000003</v>
      </c>
      <c r="AD104" s="22">
        <v>0.65199999999999991</v>
      </c>
      <c r="AE104" s="19">
        <v>0</v>
      </c>
      <c r="AF104" s="19">
        <v>22.555358101414669</v>
      </c>
      <c r="AG104" s="19">
        <v>42.258889316443565</v>
      </c>
      <c r="AH104" s="19">
        <v>30261.27693854774</v>
      </c>
      <c r="AI104" s="19">
        <v>0</v>
      </c>
      <c r="AJ104" s="19">
        <v>28943.102310471801</v>
      </c>
      <c r="AK104" s="19">
        <v>28486.044776840801</v>
      </c>
      <c r="AL104" s="23">
        <v>52.8459465270358</v>
      </c>
      <c r="AM104" s="19">
        <v>63.790727556478345</v>
      </c>
      <c r="AN104">
        <v>0.84313600000000011</v>
      </c>
      <c r="AO104">
        <v>0.55857760000000001</v>
      </c>
      <c r="AP104">
        <v>0.1897056</v>
      </c>
      <c r="AQ104">
        <v>1</v>
      </c>
      <c r="AR104">
        <v>0</v>
      </c>
      <c r="AS104">
        <v>2</v>
      </c>
      <c r="AT104">
        <v>1.48</v>
      </c>
      <c r="AU104">
        <v>1</v>
      </c>
      <c r="AV104">
        <v>2</v>
      </c>
      <c r="AW104">
        <v>1.5</v>
      </c>
      <c r="AX104">
        <v>1</v>
      </c>
      <c r="AY104">
        <v>2</v>
      </c>
      <c r="AZ104">
        <v>0.6</v>
      </c>
      <c r="BA104">
        <v>0.3</v>
      </c>
      <c r="BB104">
        <v>0.8</v>
      </c>
      <c r="BC104" s="27">
        <v>0.37381078163660025</v>
      </c>
      <c r="BD104" s="28">
        <v>0.65523832225192669</v>
      </c>
      <c r="BE104" s="28">
        <v>0.34057915057078869</v>
      </c>
      <c r="BF104" s="28">
        <f t="shared" si="12"/>
        <v>0.56347957849189168</v>
      </c>
      <c r="BG104" s="29" t="s">
        <v>106</v>
      </c>
      <c r="BH104">
        <v>0.36662587363660026</v>
      </c>
      <c r="BI104">
        <v>0.47773801815192674</v>
      </c>
      <c r="BJ104">
        <v>0.31481762429478871</v>
      </c>
      <c r="BK104">
        <f t="shared" si="13"/>
        <v>0.53771805221589164</v>
      </c>
      <c r="BL104" t="s">
        <v>106</v>
      </c>
      <c r="BM104" s="27">
        <v>0.38238811363660025</v>
      </c>
      <c r="BN104" s="28">
        <v>0.77363086945192672</v>
      </c>
      <c r="BO104" s="28">
        <v>0.36489083334478872</v>
      </c>
      <c r="BP104" s="28">
        <f t="shared" si="14"/>
        <v>0.58779126126589165</v>
      </c>
      <c r="BQ104" s="29" t="s">
        <v>106</v>
      </c>
      <c r="BR104">
        <v>0.28340220429399221</v>
      </c>
      <c r="BS104">
        <v>0.65523832225192669</v>
      </c>
      <c r="BT104">
        <v>0.27250976582542386</v>
      </c>
      <c r="BU104">
        <f t="shared" si="15"/>
        <v>0.49541019374652684</v>
      </c>
      <c r="BV104" t="s">
        <v>106</v>
      </c>
      <c r="BW104" s="27">
        <v>0.27621729629399222</v>
      </c>
      <c r="BX104" s="28">
        <v>0.47773801815192674</v>
      </c>
      <c r="BY104" s="28">
        <v>0.24674823954942385</v>
      </c>
      <c r="BZ104" s="28">
        <f t="shared" si="16"/>
        <v>0.4696486674705268</v>
      </c>
      <c r="CA104" s="29" t="s">
        <v>106</v>
      </c>
      <c r="CB104">
        <v>0.2919795362939922</v>
      </c>
      <c r="CC104">
        <v>0.77363086945192672</v>
      </c>
      <c r="CD104">
        <v>0.29682144859942389</v>
      </c>
      <c r="CE104">
        <f t="shared" si="17"/>
        <v>0.51487996421509519</v>
      </c>
      <c r="CF104" t="s">
        <v>107</v>
      </c>
      <c r="CG104" s="27">
        <v>0.16620590033135219</v>
      </c>
      <c r="CH104" s="28">
        <v>0.65523832225192669</v>
      </c>
      <c r="CI104" s="28">
        <v>0.18427167448883985</v>
      </c>
      <c r="CJ104" s="28">
        <f t="shared" si="18"/>
        <v>0.38910632825245517</v>
      </c>
      <c r="CK104" s="29" t="s">
        <v>107</v>
      </c>
      <c r="CL104">
        <v>0.15902099233135222</v>
      </c>
      <c r="CM104">
        <v>0.47773801815192674</v>
      </c>
      <c r="CN104">
        <v>0.15851014821283985</v>
      </c>
      <c r="CO104">
        <f t="shared" si="19"/>
        <v>0.3814105761339428</v>
      </c>
      <c r="CP104" t="s">
        <v>106</v>
      </c>
      <c r="CQ104" s="27">
        <v>0.17478323233135221</v>
      </c>
      <c r="CR104" s="28">
        <v>0.77363086945192672</v>
      </c>
      <c r="CS104" s="28">
        <v>0.20858335726283983</v>
      </c>
      <c r="CT104" s="28">
        <f t="shared" si="20"/>
        <v>0.39768366025245516</v>
      </c>
      <c r="CU104" s="29" t="s">
        <v>107</v>
      </c>
      <c r="CV104">
        <v>49182.641807183099</v>
      </c>
      <c r="CW104">
        <v>8101.7809272322802</v>
      </c>
      <c r="CX104">
        <v>0.22290042792110296</v>
      </c>
      <c r="CY104">
        <f t="shared" si="11"/>
        <v>0.87813875017302967</v>
      </c>
      <c r="CZ104">
        <f t="shared" si="21"/>
        <v>0.59671120955770318</v>
      </c>
    </row>
    <row r="105" spans="1:104" x14ac:dyDescent="0.25">
      <c r="A105">
        <v>1</v>
      </c>
      <c r="B105" s="15">
        <v>1936</v>
      </c>
      <c r="C105" s="15">
        <v>-59.181700589999998</v>
      </c>
      <c r="D105" s="15">
        <v>-16.377916129999999</v>
      </c>
      <c r="E105" s="15">
        <v>142</v>
      </c>
      <c r="F105" s="15">
        <v>0</v>
      </c>
      <c r="G105" s="15">
        <v>0</v>
      </c>
      <c r="H105" s="17">
        <v>4</v>
      </c>
      <c r="I105" s="19">
        <v>1</v>
      </c>
      <c r="J105" s="19">
        <v>4</v>
      </c>
      <c r="K105" s="19">
        <v>1</v>
      </c>
      <c r="L105" s="15">
        <v>0</v>
      </c>
      <c r="M105" s="15">
        <v>1.9414993466458099</v>
      </c>
      <c r="N105" s="15">
        <v>1.2032</v>
      </c>
      <c r="O105" s="19">
        <v>581.35311999999999</v>
      </c>
      <c r="P105" s="19">
        <v>162.62480416054058</v>
      </c>
      <c r="Q105" s="20">
        <v>3.574812114307591</v>
      </c>
      <c r="R105" s="21">
        <v>0.77500000000000002</v>
      </c>
      <c r="S105" s="22">
        <v>0.34400000000000003</v>
      </c>
      <c r="T105" s="22">
        <v>0.65700000000000003</v>
      </c>
      <c r="U105" s="19">
        <v>0</v>
      </c>
      <c r="V105" s="19">
        <v>55.942932631225965</v>
      </c>
      <c r="W105" s="19">
        <v>106.84449633347516</v>
      </c>
      <c r="X105" s="19">
        <v>54501.231217381945</v>
      </c>
      <c r="Y105" s="19">
        <v>3930</v>
      </c>
      <c r="Z105" s="19">
        <v>58431.231217381945</v>
      </c>
      <c r="AA105" s="19">
        <v>195.66565256400284</v>
      </c>
      <c r="AB105" s="22">
        <v>1</v>
      </c>
      <c r="AC105" s="22">
        <v>0.34700000000000003</v>
      </c>
      <c r="AD105" s="22">
        <v>0.65300000000000002</v>
      </c>
      <c r="AE105" s="19">
        <v>0</v>
      </c>
      <c r="AF105" s="19">
        <v>67.89598143970899</v>
      </c>
      <c r="AG105" s="19">
        <v>127.76967112429386</v>
      </c>
      <c r="AH105" s="19">
        <v>91145.226686055626</v>
      </c>
      <c r="AI105" s="19">
        <v>6478.34545155057</v>
      </c>
      <c r="AJ105" s="19">
        <v>93653.305959585996</v>
      </c>
      <c r="AK105" s="19">
        <v>33328.351049032797</v>
      </c>
      <c r="AL105" s="23">
        <v>36.590580936121626</v>
      </c>
      <c r="AM105" s="19">
        <v>69.631429339583889</v>
      </c>
      <c r="AN105">
        <v>0.8143786666666667</v>
      </c>
      <c r="AO105">
        <v>0.53952586666666669</v>
      </c>
      <c r="AP105">
        <v>0.18323519999999999</v>
      </c>
      <c r="AQ105">
        <v>1</v>
      </c>
      <c r="AR105">
        <v>0</v>
      </c>
      <c r="AS105">
        <v>2</v>
      </c>
      <c r="AT105">
        <v>1.48</v>
      </c>
      <c r="AU105">
        <v>1</v>
      </c>
      <c r="AV105">
        <v>2</v>
      </c>
      <c r="AW105">
        <v>1.5</v>
      </c>
      <c r="AX105">
        <v>1</v>
      </c>
      <c r="AY105">
        <v>2</v>
      </c>
      <c r="AZ105">
        <v>0.6</v>
      </c>
      <c r="BA105">
        <v>0.3</v>
      </c>
      <c r="BB105">
        <v>0.8</v>
      </c>
      <c r="BC105" s="27">
        <v>0.36008433443744692</v>
      </c>
      <c r="BD105" s="28">
        <v>0.63059343990688532</v>
      </c>
      <c r="BE105" s="28">
        <v>0.32606319775384635</v>
      </c>
      <c r="BF105" s="28">
        <f t="shared" si="12"/>
        <v>0.40682744255343328</v>
      </c>
      <c r="BG105" s="29" t="s">
        <v>106</v>
      </c>
      <c r="BH105">
        <v>0.35289942643744687</v>
      </c>
      <c r="BI105">
        <v>0.45309313580688537</v>
      </c>
      <c r="BJ105">
        <v>0.30030167147784637</v>
      </c>
      <c r="BK105">
        <f t="shared" si="13"/>
        <v>0.38106591627743325</v>
      </c>
      <c r="BL105" t="s">
        <v>106</v>
      </c>
      <c r="BM105" s="27">
        <v>0.36866166643744686</v>
      </c>
      <c r="BN105" s="28">
        <v>0.74898598710688535</v>
      </c>
      <c r="BO105" s="28">
        <v>0.35037488052784638</v>
      </c>
      <c r="BP105" s="28">
        <f t="shared" si="14"/>
        <v>0.43113912532743326</v>
      </c>
      <c r="BQ105" s="29" t="s">
        <v>106</v>
      </c>
      <c r="BR105">
        <v>0.27275937538991091</v>
      </c>
      <c r="BS105">
        <v>0.63059343990688532</v>
      </c>
      <c r="BT105">
        <v>0.26031549537872478</v>
      </c>
      <c r="BU105">
        <f t="shared" si="15"/>
        <v>0.34107974017831166</v>
      </c>
      <c r="BV105" t="s">
        <v>106</v>
      </c>
      <c r="BW105" s="27">
        <v>0.26557446738991086</v>
      </c>
      <c r="BX105" s="28">
        <v>0.45309313580688537</v>
      </c>
      <c r="BY105" s="28">
        <v>0.23455396910272475</v>
      </c>
      <c r="BZ105" s="28">
        <f t="shared" si="16"/>
        <v>0.31531821390231163</v>
      </c>
      <c r="CA105" s="29" t="s">
        <v>106</v>
      </c>
      <c r="CB105">
        <v>0.28133670738991085</v>
      </c>
      <c r="CC105">
        <v>0.74898598710688535</v>
      </c>
      <c r="CD105">
        <v>0.28462717815272476</v>
      </c>
      <c r="CE105">
        <f t="shared" si="17"/>
        <v>0.36210095218949778</v>
      </c>
      <c r="CF105" t="s">
        <v>107</v>
      </c>
      <c r="CG105" s="27">
        <v>0.15956035440236421</v>
      </c>
      <c r="CH105" s="28">
        <v>0.63059343990688532</v>
      </c>
      <c r="CI105" s="28">
        <v>0.17508699229986338</v>
      </c>
      <c r="CJ105" s="28">
        <f t="shared" si="18"/>
        <v>0.24032459920195112</v>
      </c>
      <c r="CK105" s="29" t="s">
        <v>107</v>
      </c>
      <c r="CL105">
        <v>0.15237544640236422</v>
      </c>
      <c r="CM105">
        <v>0.45309313580688537</v>
      </c>
      <c r="CN105">
        <v>0.14932546602386337</v>
      </c>
      <c r="CO105">
        <f t="shared" si="19"/>
        <v>0.23008971082345028</v>
      </c>
      <c r="CP105" t="s">
        <v>106</v>
      </c>
      <c r="CQ105" s="27">
        <v>0.16813768640236421</v>
      </c>
      <c r="CR105" s="28">
        <v>0.74898598710688535</v>
      </c>
      <c r="CS105" s="28">
        <v>0.19939867507386339</v>
      </c>
      <c r="CT105" s="28">
        <f t="shared" si="20"/>
        <v>0.24890193120195112</v>
      </c>
      <c r="CU105" s="29" t="s">
        <v>107</v>
      </c>
      <c r="CV105">
        <v>15580.4194385787</v>
      </c>
      <c r="CW105">
        <v>8703.92866817918</v>
      </c>
      <c r="CX105">
        <v>8.0764244799586909E-2</v>
      </c>
      <c r="CY105">
        <f t="shared" si="11"/>
        <v>0.7113576847064722</v>
      </c>
      <c r="CZ105">
        <f t="shared" si="21"/>
        <v>0.4408485792370338</v>
      </c>
    </row>
    <row r="106" spans="1:104" x14ac:dyDescent="0.25">
      <c r="A106">
        <v>1</v>
      </c>
      <c r="B106" s="15">
        <v>2051</v>
      </c>
      <c r="C106" s="15">
        <v>-67.190570899999997</v>
      </c>
      <c r="D106" s="15">
        <v>-18.213382370000001</v>
      </c>
      <c r="E106" s="15">
        <v>3708</v>
      </c>
      <c r="F106" s="15">
        <v>1</v>
      </c>
      <c r="G106" s="15">
        <v>0</v>
      </c>
      <c r="H106" s="17">
        <v>3</v>
      </c>
      <c r="I106" s="19">
        <v>0</v>
      </c>
      <c r="J106" s="19">
        <v>0</v>
      </c>
      <c r="K106" s="19">
        <v>0</v>
      </c>
      <c r="L106" s="15">
        <v>0</v>
      </c>
      <c r="M106" s="15">
        <v>0</v>
      </c>
      <c r="N106" s="15">
        <v>0</v>
      </c>
      <c r="O106" s="19">
        <v>399.68027000000001</v>
      </c>
      <c r="P106" s="19">
        <v>111.80455287499541</v>
      </c>
      <c r="Q106" s="20">
        <v>3.5748121138400144</v>
      </c>
      <c r="R106" s="21">
        <v>5.5E-2</v>
      </c>
      <c r="S106" s="22">
        <v>2.1000000000000001E-2</v>
      </c>
      <c r="T106" s="22">
        <v>0.97900000000000009</v>
      </c>
      <c r="U106" s="19">
        <v>0</v>
      </c>
      <c r="V106" s="19">
        <v>2.3478956103749038</v>
      </c>
      <c r="W106" s="19">
        <v>109.45665726462052</v>
      </c>
      <c r="X106" s="19">
        <v>1203.6727226375626</v>
      </c>
      <c r="Y106" s="19">
        <v>0</v>
      </c>
      <c r="Z106" s="19">
        <v>1203.6727226375626</v>
      </c>
      <c r="AA106" s="19">
        <v>134.52013613592396</v>
      </c>
      <c r="AB106" s="22">
        <v>1</v>
      </c>
      <c r="AC106" s="22">
        <v>5.2000000000000005E-2</v>
      </c>
      <c r="AD106" s="22">
        <v>0.94799999999999995</v>
      </c>
      <c r="AE106" s="19">
        <v>0</v>
      </c>
      <c r="AF106" s="19">
        <v>6.9950470790680468</v>
      </c>
      <c r="AG106" s="19">
        <v>127.5250890568559</v>
      </c>
      <c r="AH106" s="19">
        <v>33006.952905815728</v>
      </c>
      <c r="AI106" s="19">
        <v>0</v>
      </c>
      <c r="AJ106" s="19">
        <v>31569.1772341828</v>
      </c>
      <c r="AK106" s="19">
        <v>30126.071528672601</v>
      </c>
      <c r="AL106" s="23">
        <v>105.65530246687065</v>
      </c>
      <c r="AM106" s="19">
        <v>128.37088572779919</v>
      </c>
      <c r="AN106">
        <v>0.8</v>
      </c>
      <c r="AO106">
        <v>0.53</v>
      </c>
      <c r="AP106">
        <v>0.18</v>
      </c>
      <c r="AQ106">
        <v>1</v>
      </c>
      <c r="AR106">
        <v>0</v>
      </c>
      <c r="AS106">
        <v>2</v>
      </c>
      <c r="AT106">
        <v>1.48</v>
      </c>
      <c r="AU106">
        <v>1</v>
      </c>
      <c r="AV106">
        <v>2</v>
      </c>
      <c r="AW106">
        <v>1.5</v>
      </c>
      <c r="AX106">
        <v>1</v>
      </c>
      <c r="AY106">
        <v>2</v>
      </c>
      <c r="AZ106">
        <v>0.6</v>
      </c>
      <c r="BA106">
        <v>0.3</v>
      </c>
      <c r="BB106">
        <v>0.8</v>
      </c>
      <c r="BC106" s="27">
        <v>0.33112458885996221</v>
      </c>
      <c r="BD106" s="28">
        <v>0.46014160654424086</v>
      </c>
      <c r="BE106" s="28">
        <v>0.27742672202204904</v>
      </c>
      <c r="BF106" s="28">
        <f t="shared" si="12"/>
        <v>0.59389193193805501</v>
      </c>
      <c r="BG106" s="29" t="s">
        <v>106</v>
      </c>
      <c r="BH106">
        <v>0.32317840045996221</v>
      </c>
      <c r="BI106">
        <v>0.28766144454424086</v>
      </c>
      <c r="BJ106">
        <v>0.24048521403004902</v>
      </c>
      <c r="BK106">
        <f t="shared" si="13"/>
        <v>0.55695042394605498</v>
      </c>
      <c r="BL106" t="s">
        <v>106</v>
      </c>
      <c r="BM106" s="27">
        <v>0.34054176045996221</v>
      </c>
      <c r="BN106" s="28">
        <v>0.5777110816442409</v>
      </c>
      <c r="BO106" s="28">
        <v>0.30999806798004909</v>
      </c>
      <c r="BP106" s="28">
        <f t="shared" si="14"/>
        <v>0.62646327789605505</v>
      </c>
      <c r="BQ106" s="29" t="s">
        <v>106</v>
      </c>
      <c r="BR106">
        <v>0.2452563052599622</v>
      </c>
      <c r="BS106">
        <v>0.46014160654424086</v>
      </c>
      <c r="BT106">
        <v>0.22414400942204901</v>
      </c>
      <c r="BU106">
        <f t="shared" si="15"/>
        <v>0.54060921933805495</v>
      </c>
      <c r="BV106" t="s">
        <v>106</v>
      </c>
      <c r="BW106" s="27">
        <v>0.23731011685996223</v>
      </c>
      <c r="BX106" s="28">
        <v>0.28766144454424086</v>
      </c>
      <c r="BY106" s="28">
        <v>0.18720250143004907</v>
      </c>
      <c r="BZ106" s="28">
        <f t="shared" si="16"/>
        <v>0.50366771134605504</v>
      </c>
      <c r="CA106" s="29" t="s">
        <v>106</v>
      </c>
      <c r="CB106">
        <v>0.25467347685996222</v>
      </c>
      <c r="CC106">
        <v>0.5777110816442409</v>
      </c>
      <c r="CD106">
        <v>0.25671535538004903</v>
      </c>
      <c r="CE106">
        <f t="shared" si="17"/>
        <v>0.57113868677596824</v>
      </c>
      <c r="CF106" t="s">
        <v>107</v>
      </c>
      <c r="CG106" s="27">
        <v>0.13394556725996221</v>
      </c>
      <c r="CH106" s="28">
        <v>0.46014160654424086</v>
      </c>
      <c r="CI106" s="28">
        <v>0.155073826422049</v>
      </c>
      <c r="CJ106" s="28">
        <f t="shared" si="18"/>
        <v>0.45041077717596817</v>
      </c>
      <c r="CK106" s="29" t="s">
        <v>107</v>
      </c>
      <c r="CL106">
        <v>0.12599937885996221</v>
      </c>
      <c r="CM106">
        <v>0.28766144454424086</v>
      </c>
      <c r="CN106">
        <v>0.11813231843004901</v>
      </c>
      <c r="CO106">
        <f t="shared" si="19"/>
        <v>0.43459752834605497</v>
      </c>
      <c r="CP106" t="s">
        <v>106</v>
      </c>
      <c r="CQ106" s="27">
        <v>0.1433627388599622</v>
      </c>
      <c r="CR106" s="28">
        <v>0.5777110816442409</v>
      </c>
      <c r="CS106" s="28">
        <v>0.18764517238004902</v>
      </c>
      <c r="CT106" s="28">
        <f t="shared" si="20"/>
        <v>0.45982794877596816</v>
      </c>
      <c r="CU106" s="29" t="s">
        <v>107</v>
      </c>
      <c r="CV106">
        <v>69197.560563383493</v>
      </c>
      <c r="CW106">
        <v>16815.0170169905</v>
      </c>
      <c r="CX106">
        <v>0.31646520991600596</v>
      </c>
      <c r="CY106">
        <f t="shared" si="11"/>
        <v>0.77660681646024687</v>
      </c>
      <c r="CZ106">
        <f t="shared" si="21"/>
        <v>0.64758979877596823</v>
      </c>
    </row>
    <row r="107" spans="1:104" x14ac:dyDescent="0.25">
      <c r="A107">
        <v>1</v>
      </c>
      <c r="B107" s="15">
        <v>2068</v>
      </c>
      <c r="C107" s="15">
        <v>-66.531058200000004</v>
      </c>
      <c r="D107" s="15">
        <v>-19.189866080000002</v>
      </c>
      <c r="E107" s="15">
        <v>4416</v>
      </c>
      <c r="F107" s="15">
        <v>1</v>
      </c>
      <c r="G107" s="15">
        <v>0</v>
      </c>
      <c r="H107" s="17">
        <v>3</v>
      </c>
      <c r="I107" s="19">
        <v>0</v>
      </c>
      <c r="J107" s="19">
        <v>0</v>
      </c>
      <c r="K107" s="19">
        <v>1</v>
      </c>
      <c r="L107" s="15">
        <v>0</v>
      </c>
      <c r="M107" s="15">
        <v>0</v>
      </c>
      <c r="N107" s="15">
        <v>1.2032</v>
      </c>
      <c r="O107" s="19">
        <v>308.84384499999999</v>
      </c>
      <c r="P107" s="19">
        <v>86.394427202975308</v>
      </c>
      <c r="Q107" s="20">
        <v>3.5748121146101401</v>
      </c>
      <c r="R107" s="21">
        <v>0.188</v>
      </c>
      <c r="S107" s="22">
        <v>0.26700000000000002</v>
      </c>
      <c r="T107" s="22">
        <v>0.73299999999999998</v>
      </c>
      <c r="U107" s="19">
        <v>0</v>
      </c>
      <c r="V107" s="19">
        <v>23.067312063194407</v>
      </c>
      <c r="W107" s="19">
        <v>63.327115139780901</v>
      </c>
      <c r="X107" s="19">
        <v>7506.4893556642028</v>
      </c>
      <c r="Y107" s="19">
        <v>1560</v>
      </c>
      <c r="Z107" s="19">
        <v>9066.4893556642019</v>
      </c>
      <c r="AA107" s="19">
        <v>103.9473779365083</v>
      </c>
      <c r="AB107" s="22">
        <v>1</v>
      </c>
      <c r="AC107" s="22">
        <v>0.28000000000000003</v>
      </c>
      <c r="AD107" s="22">
        <v>0.72</v>
      </c>
      <c r="AE107" s="19">
        <v>0</v>
      </c>
      <c r="AF107" s="19">
        <v>29.105265822222329</v>
      </c>
      <c r="AG107" s="19">
        <v>74.842112114285982</v>
      </c>
      <c r="AH107" s="19">
        <v>52969.172217276515</v>
      </c>
      <c r="AI107" s="19">
        <v>1876.992</v>
      </c>
      <c r="AJ107" s="19">
        <v>52538.838610802399</v>
      </c>
      <c r="AK107" s="19">
        <v>44329.455785485297</v>
      </c>
      <c r="AL107" s="23">
        <v>70.152274888815953</v>
      </c>
      <c r="AM107" s="19">
        <v>87.705225622348948</v>
      </c>
      <c r="AN107">
        <v>0.86829866666666677</v>
      </c>
      <c r="AO107">
        <v>0.57524786666666672</v>
      </c>
      <c r="AP107">
        <v>0.19536719999999999</v>
      </c>
      <c r="AQ107">
        <v>1</v>
      </c>
      <c r="AR107">
        <v>0</v>
      </c>
      <c r="AS107">
        <v>2</v>
      </c>
      <c r="AT107">
        <v>1.48</v>
      </c>
      <c r="AU107">
        <v>1</v>
      </c>
      <c r="AV107">
        <v>2</v>
      </c>
      <c r="AW107">
        <v>1.5</v>
      </c>
      <c r="AX107">
        <v>1</v>
      </c>
      <c r="AY107">
        <v>2</v>
      </c>
      <c r="AZ107">
        <v>0.6</v>
      </c>
      <c r="BA107">
        <v>0.3</v>
      </c>
      <c r="BB107">
        <v>0.8</v>
      </c>
      <c r="BC107" s="27">
        <v>0.36344877232623607</v>
      </c>
      <c r="BD107" s="28">
        <v>0.48657366038721972</v>
      </c>
      <c r="BE107" s="28">
        <v>0.30143017125561317</v>
      </c>
      <c r="BF107" s="28">
        <f t="shared" si="12"/>
        <v>0.48715286437055627</v>
      </c>
      <c r="BG107" s="29" t="s">
        <v>106</v>
      </c>
      <c r="BH107">
        <v>0.35550258392623613</v>
      </c>
      <c r="BI107">
        <v>0.31409349838721973</v>
      </c>
      <c r="BJ107">
        <v>0.26448866326361314</v>
      </c>
      <c r="BK107">
        <f t="shared" si="13"/>
        <v>0.45021135637855625</v>
      </c>
      <c r="BL107" t="s">
        <v>106</v>
      </c>
      <c r="BM107" s="27">
        <v>0.37286594392623618</v>
      </c>
      <c r="BN107" s="28">
        <v>0.60414313548721976</v>
      </c>
      <c r="BO107" s="28">
        <v>0.3340015172136131</v>
      </c>
      <c r="BP107" s="28">
        <f t="shared" si="14"/>
        <v>0.5197242103285562</v>
      </c>
      <c r="BQ107" s="29" t="s">
        <v>106</v>
      </c>
      <c r="BR107">
        <v>0.27024962712769207</v>
      </c>
      <c r="BS107">
        <v>0.48657366038721972</v>
      </c>
      <c r="BT107">
        <v>0.24359853587190908</v>
      </c>
      <c r="BU107">
        <f t="shared" si="15"/>
        <v>0.42932122898685221</v>
      </c>
      <c r="BV107" t="s">
        <v>106</v>
      </c>
      <c r="BW107" s="27">
        <v>0.26230343872769213</v>
      </c>
      <c r="BX107" s="28">
        <v>0.31409349838721973</v>
      </c>
      <c r="BY107" s="28">
        <v>0.20665702787990914</v>
      </c>
      <c r="BZ107" s="28">
        <f t="shared" si="16"/>
        <v>0.39237972099485224</v>
      </c>
      <c r="CA107" s="29" t="s">
        <v>106</v>
      </c>
      <c r="CB107">
        <v>0.27966679872769207</v>
      </c>
      <c r="CC107">
        <v>0.60414313548721976</v>
      </c>
      <c r="CD107">
        <v>0.27616988182990909</v>
      </c>
      <c r="CE107">
        <f t="shared" si="17"/>
        <v>0.4618925749448522</v>
      </c>
      <c r="CF107" t="s">
        <v>106</v>
      </c>
      <c r="CG107" s="27">
        <v>0.14943592038883874</v>
      </c>
      <c r="CH107" s="28">
        <v>0.48657366038721972</v>
      </c>
      <c r="CI107" s="28">
        <v>0.16863160111525574</v>
      </c>
      <c r="CJ107" s="28">
        <f t="shared" si="18"/>
        <v>0.33515861350378184</v>
      </c>
      <c r="CK107" s="29" t="s">
        <v>107</v>
      </c>
      <c r="CL107">
        <v>0.14148973198883874</v>
      </c>
      <c r="CM107">
        <v>0.31409349838721973</v>
      </c>
      <c r="CN107">
        <v>0.13169009312325577</v>
      </c>
      <c r="CO107">
        <f t="shared" si="19"/>
        <v>0.31741278623819891</v>
      </c>
      <c r="CP107" t="s">
        <v>106</v>
      </c>
      <c r="CQ107" s="27">
        <v>0.15885309198883873</v>
      </c>
      <c r="CR107" s="28">
        <v>0.60414313548721976</v>
      </c>
      <c r="CS107" s="28">
        <v>0.20120294707325578</v>
      </c>
      <c r="CT107" s="28">
        <f t="shared" si="20"/>
        <v>0.34457578510378184</v>
      </c>
      <c r="CU107" s="29" t="s">
        <v>107</v>
      </c>
      <c r="CV107">
        <v>61282.979824453498</v>
      </c>
      <c r="CW107">
        <v>12993.4222420635</v>
      </c>
      <c r="CX107">
        <v>0.1857226931149431</v>
      </c>
      <c r="CY107">
        <f t="shared" si="11"/>
        <v>0.67229635350216288</v>
      </c>
      <c r="CZ107">
        <f t="shared" si="21"/>
        <v>0.54917146544117923</v>
      </c>
    </row>
    <row r="108" spans="1:104" x14ac:dyDescent="0.25">
      <c r="A108">
        <v>1</v>
      </c>
      <c r="B108" s="15">
        <v>2096</v>
      </c>
      <c r="C108" s="15">
        <v>-65.745777590000003</v>
      </c>
      <c r="D108" s="15">
        <v>-18.677722039999999</v>
      </c>
      <c r="E108" s="15">
        <v>3289</v>
      </c>
      <c r="F108" s="15">
        <v>1</v>
      </c>
      <c r="G108" s="15">
        <v>0</v>
      </c>
      <c r="H108" s="17">
        <v>0</v>
      </c>
      <c r="I108" s="19">
        <v>1</v>
      </c>
      <c r="J108" s="19">
        <v>4</v>
      </c>
      <c r="K108" s="19">
        <v>1</v>
      </c>
      <c r="L108" s="15">
        <v>0</v>
      </c>
      <c r="M108" s="15">
        <v>1.9414993466458099</v>
      </c>
      <c r="N108" s="15">
        <v>1.2032</v>
      </c>
      <c r="O108" s="19">
        <v>305.210387999999</v>
      </c>
      <c r="P108" s="19">
        <v>85.378022178434293</v>
      </c>
      <c r="Q108" s="20">
        <v>3.5748121145525009</v>
      </c>
      <c r="R108" s="21">
        <v>0</v>
      </c>
      <c r="S108" s="22">
        <v>9.3000000000000013E-2</v>
      </c>
      <c r="T108" s="22">
        <v>0.90700000000000003</v>
      </c>
      <c r="U108" s="19">
        <v>0</v>
      </c>
      <c r="V108" s="19">
        <v>7.9401560625943901</v>
      </c>
      <c r="W108" s="19">
        <v>77.43786611583991</v>
      </c>
      <c r="X108" s="19">
        <v>0</v>
      </c>
      <c r="Y108" s="19">
        <v>3930</v>
      </c>
      <c r="Z108" s="19">
        <v>3930</v>
      </c>
      <c r="AA108" s="19">
        <v>102.72446759683267</v>
      </c>
      <c r="AB108" s="22">
        <v>1</v>
      </c>
      <c r="AC108" s="22">
        <v>0.11900000000000002</v>
      </c>
      <c r="AD108" s="22">
        <v>0.88100000000000001</v>
      </c>
      <c r="AE108" s="19">
        <v>0</v>
      </c>
      <c r="AF108" s="19">
        <v>12.224211644023089</v>
      </c>
      <c r="AG108" s="19">
        <v>90.500255952809582</v>
      </c>
      <c r="AH108" s="19">
        <v>33180.864892060097</v>
      </c>
      <c r="AI108" s="19">
        <v>6478.34545155057</v>
      </c>
      <c r="AJ108" s="19">
        <v>38213.8591014091</v>
      </c>
      <c r="AK108" s="19">
        <v>38213.8591014091</v>
      </c>
      <c r="AL108" s="23">
        <v>85.378022178434293</v>
      </c>
      <c r="AM108" s="19">
        <v>102.72446759683267</v>
      </c>
      <c r="AN108">
        <v>0.83954133333333336</v>
      </c>
      <c r="AO108">
        <v>0.5561961333333334</v>
      </c>
      <c r="AP108">
        <v>0.1888968</v>
      </c>
      <c r="AQ108">
        <v>1</v>
      </c>
      <c r="AR108">
        <v>0</v>
      </c>
      <c r="AS108">
        <v>2</v>
      </c>
      <c r="AT108">
        <v>1.48</v>
      </c>
      <c r="AU108">
        <v>1</v>
      </c>
      <c r="AV108">
        <v>2</v>
      </c>
      <c r="AW108">
        <v>1.5</v>
      </c>
      <c r="AX108">
        <v>1</v>
      </c>
      <c r="AY108">
        <v>2</v>
      </c>
      <c r="AZ108">
        <v>0.6</v>
      </c>
      <c r="BA108">
        <v>0.3</v>
      </c>
      <c r="BB108">
        <v>0.8</v>
      </c>
      <c r="BC108" s="27">
        <v>0.34940925848649318</v>
      </c>
      <c r="BD108" s="28">
        <v>0.50738397335594698</v>
      </c>
      <c r="BE108" s="28">
        <v>0.29117294478391936</v>
      </c>
      <c r="BF108" s="28">
        <f t="shared" si="12"/>
        <v>0.50519022300038274</v>
      </c>
      <c r="BG108" s="29" t="s">
        <v>106</v>
      </c>
      <c r="BH108">
        <v>0.34146307008649324</v>
      </c>
      <c r="BI108">
        <v>0.33490381135594699</v>
      </c>
      <c r="BJ108">
        <v>0.25423143679191934</v>
      </c>
      <c r="BK108">
        <f t="shared" si="13"/>
        <v>0.46824871500838272</v>
      </c>
      <c r="BL108" t="s">
        <v>106</v>
      </c>
      <c r="BM108" s="27">
        <v>0.35882643008649323</v>
      </c>
      <c r="BN108" s="28">
        <v>0.62495344845594702</v>
      </c>
      <c r="BO108" s="28">
        <v>0.3237442907419194</v>
      </c>
      <c r="BP108" s="28">
        <f t="shared" si="14"/>
        <v>0.53776156895838279</v>
      </c>
      <c r="BQ108" s="29" t="s">
        <v>106</v>
      </c>
      <c r="BR108">
        <v>0.25929679185575727</v>
      </c>
      <c r="BS108">
        <v>0.50738397335594698</v>
      </c>
      <c r="BT108">
        <v>0.23525664530914334</v>
      </c>
      <c r="BU108">
        <f t="shared" si="15"/>
        <v>0.44927392352560669</v>
      </c>
      <c r="BV108" t="s">
        <v>106</v>
      </c>
      <c r="BW108" s="27">
        <v>0.25135060345575722</v>
      </c>
      <c r="BX108" s="28">
        <v>0.33490381135594699</v>
      </c>
      <c r="BY108" s="28">
        <v>0.1983151373171434</v>
      </c>
      <c r="BZ108" s="28">
        <f t="shared" si="16"/>
        <v>0.41233241553360678</v>
      </c>
      <c r="CA108" s="29" t="s">
        <v>106</v>
      </c>
      <c r="CB108">
        <v>0.26871396345575727</v>
      </c>
      <c r="CC108">
        <v>0.62495344845594702</v>
      </c>
      <c r="CD108">
        <v>0.26782799126714335</v>
      </c>
      <c r="CE108">
        <f t="shared" si="17"/>
        <v>0.48184526948360673</v>
      </c>
      <c r="CF108" t="s">
        <v>106</v>
      </c>
      <c r="CG108" s="27">
        <v>0.14248433511221059</v>
      </c>
      <c r="CH108" s="28">
        <v>0.50738397335594698</v>
      </c>
      <c r="CI108" s="28">
        <v>0.16277255339739666</v>
      </c>
      <c r="CJ108" s="28">
        <f t="shared" si="18"/>
        <v>0.35650161332867392</v>
      </c>
      <c r="CK108" s="29" t="s">
        <v>107</v>
      </c>
      <c r="CL108">
        <v>0.13453814671221059</v>
      </c>
      <c r="CM108">
        <v>0.33490381135594699</v>
      </c>
      <c r="CN108">
        <v>0.12583104540539666</v>
      </c>
      <c r="CO108">
        <f t="shared" si="19"/>
        <v>0.33984832362186002</v>
      </c>
      <c r="CP108" t="s">
        <v>106</v>
      </c>
      <c r="CQ108" s="27">
        <v>0.15190150671221059</v>
      </c>
      <c r="CR108" s="28">
        <v>0.62495344845594702</v>
      </c>
      <c r="CS108" s="28">
        <v>0.1953438993553967</v>
      </c>
      <c r="CT108" s="28">
        <f t="shared" si="20"/>
        <v>0.36591878492867391</v>
      </c>
      <c r="CU108" s="29" t="s">
        <v>107</v>
      </c>
      <c r="CV108">
        <v>60943.615703651703</v>
      </c>
      <c r="CW108">
        <v>12840.558449603999</v>
      </c>
      <c r="CX108">
        <v>0.21401727821646335</v>
      </c>
      <c r="CY108">
        <f t="shared" si="11"/>
        <v>0.72140125157241031</v>
      </c>
      <c r="CZ108">
        <f t="shared" si="21"/>
        <v>0.5634265367029565</v>
      </c>
    </row>
    <row r="109" spans="1:104" x14ac:dyDescent="0.25">
      <c r="A109">
        <v>1</v>
      </c>
      <c r="B109" s="15">
        <v>2119</v>
      </c>
      <c r="C109" s="15">
        <v>-62.840271459999997</v>
      </c>
      <c r="D109" s="15">
        <v>-17.9460631</v>
      </c>
      <c r="E109" s="15">
        <v>318</v>
      </c>
      <c r="F109" s="15">
        <v>0</v>
      </c>
      <c r="G109" s="15">
        <v>0</v>
      </c>
      <c r="H109" s="17">
        <v>0</v>
      </c>
      <c r="I109" s="19">
        <v>0</v>
      </c>
      <c r="J109" s="19">
        <v>0</v>
      </c>
      <c r="K109" s="19">
        <v>0</v>
      </c>
      <c r="L109" s="15">
        <v>0</v>
      </c>
      <c r="M109" s="15">
        <v>0</v>
      </c>
      <c r="N109" s="15">
        <v>0</v>
      </c>
      <c r="O109" s="19">
        <v>225.27433399999899</v>
      </c>
      <c r="P109" s="19">
        <v>63.017111609284719</v>
      </c>
      <c r="Q109" s="20">
        <v>3.5748121144734895</v>
      </c>
      <c r="R109" s="21">
        <v>0</v>
      </c>
      <c r="S109" s="22">
        <v>0.78699999999999992</v>
      </c>
      <c r="T109" s="22">
        <v>0.21199999999999999</v>
      </c>
      <c r="U109" s="19">
        <v>0</v>
      </c>
      <c r="V109" s="19">
        <v>49.594466836507067</v>
      </c>
      <c r="W109" s="19">
        <v>13.359627661168361</v>
      </c>
      <c r="X109" s="19">
        <v>0</v>
      </c>
      <c r="Y109" s="19">
        <v>0</v>
      </c>
      <c r="Z109" s="19">
        <v>0</v>
      </c>
      <c r="AA109" s="19">
        <v>75.820440357948868</v>
      </c>
      <c r="AB109" s="22">
        <v>1</v>
      </c>
      <c r="AC109" s="22">
        <v>0.78699999999999992</v>
      </c>
      <c r="AD109" s="22">
        <v>0.21300000000000008</v>
      </c>
      <c r="AE109" s="19">
        <v>0</v>
      </c>
      <c r="AF109" s="19">
        <v>59.67068656170575</v>
      </c>
      <c r="AG109" s="19">
        <v>16.149753796243115</v>
      </c>
      <c r="AH109" s="19">
        <v>71050.734919750641</v>
      </c>
      <c r="AI109" s="19">
        <v>0</v>
      </c>
      <c r="AJ109" s="19">
        <v>67955.780395821101</v>
      </c>
      <c r="AK109" s="19">
        <v>67955.780395821101</v>
      </c>
      <c r="AL109" s="23">
        <v>63.017111609284719</v>
      </c>
      <c r="AM109" s="19">
        <v>75.820440357948868</v>
      </c>
      <c r="AN109">
        <v>0.81797333333333333</v>
      </c>
      <c r="AO109">
        <v>0.54190733333333341</v>
      </c>
      <c r="AP109">
        <v>0.18404399999999999</v>
      </c>
      <c r="AQ109">
        <v>1</v>
      </c>
      <c r="AR109">
        <v>0</v>
      </c>
      <c r="AS109">
        <v>2</v>
      </c>
      <c r="AT109">
        <v>1.48</v>
      </c>
      <c r="AU109">
        <v>1</v>
      </c>
      <c r="AV109">
        <v>2</v>
      </c>
      <c r="AW109">
        <v>1.5</v>
      </c>
      <c r="AX109">
        <v>1</v>
      </c>
      <c r="AY109">
        <v>2</v>
      </c>
      <c r="AZ109">
        <v>0.6</v>
      </c>
      <c r="BA109">
        <v>0.3</v>
      </c>
      <c r="BB109">
        <v>0.8</v>
      </c>
      <c r="BC109" s="27">
        <v>0.35713455048594389</v>
      </c>
      <c r="BD109" s="28">
        <v>0.63319776042713816</v>
      </c>
      <c r="BE109" s="28">
        <v>0.32385354431435676</v>
      </c>
      <c r="BF109" s="28">
        <f t="shared" si="12"/>
        <v>0.42557794516700886</v>
      </c>
      <c r="BG109" s="29" t="s">
        <v>106</v>
      </c>
      <c r="BH109">
        <v>0.34994964248594385</v>
      </c>
      <c r="BI109">
        <v>0.4556974563271381</v>
      </c>
      <c r="BJ109">
        <v>0.29809201803835683</v>
      </c>
      <c r="BK109">
        <f t="shared" si="13"/>
        <v>0.39981641889100894</v>
      </c>
      <c r="BL109" t="s">
        <v>106</v>
      </c>
      <c r="BM109" s="27">
        <v>0.36571188248594388</v>
      </c>
      <c r="BN109" s="28">
        <v>0.75159030762713819</v>
      </c>
      <c r="BO109" s="28">
        <v>0.34816522708835679</v>
      </c>
      <c r="BP109" s="28">
        <f t="shared" si="14"/>
        <v>0.4498896279410089</v>
      </c>
      <c r="BQ109" s="29" t="s">
        <v>106</v>
      </c>
      <c r="BR109">
        <v>0.26942413915152391</v>
      </c>
      <c r="BS109">
        <v>0.63319776042713816</v>
      </c>
      <c r="BT109">
        <v>0.25781563164295479</v>
      </c>
      <c r="BU109">
        <f t="shared" si="15"/>
        <v>0.3595400324956069</v>
      </c>
      <c r="BV109" t="s">
        <v>106</v>
      </c>
      <c r="BW109" s="27">
        <v>0.26223923115152392</v>
      </c>
      <c r="BX109" s="28">
        <v>0.4556974563271381</v>
      </c>
      <c r="BY109" s="28">
        <v>0.23205410536695478</v>
      </c>
      <c r="BZ109" s="28">
        <f t="shared" si="16"/>
        <v>0.33377850621960686</v>
      </c>
      <c r="CA109" s="29" t="s">
        <v>106</v>
      </c>
      <c r="CB109">
        <v>0.27800147115152385</v>
      </c>
      <c r="CC109">
        <v>0.75159030762713819</v>
      </c>
      <c r="CD109">
        <v>0.28212731441695482</v>
      </c>
      <c r="CE109">
        <f t="shared" si="17"/>
        <v>0.37972587200417596</v>
      </c>
      <c r="CF109" t="s">
        <v>107</v>
      </c>
      <c r="CG109" s="27">
        <v>0.15572545779209057</v>
      </c>
      <c r="CH109" s="28">
        <v>0.63319776042713816</v>
      </c>
      <c r="CI109" s="28">
        <v>0.1722109300318781</v>
      </c>
      <c r="CJ109" s="28">
        <f t="shared" si="18"/>
        <v>0.25744985864474268</v>
      </c>
      <c r="CK109" s="29" t="s">
        <v>107</v>
      </c>
      <c r="CL109">
        <v>0.14854054979209055</v>
      </c>
      <c r="CM109">
        <v>0.4556974563271381</v>
      </c>
      <c r="CN109">
        <v>0.14644940375587809</v>
      </c>
      <c r="CO109">
        <f t="shared" si="19"/>
        <v>0.24817380460853017</v>
      </c>
      <c r="CP109" t="s">
        <v>106</v>
      </c>
      <c r="CQ109" s="27">
        <v>0.16430278979209054</v>
      </c>
      <c r="CR109" s="28">
        <v>0.75159030762713819</v>
      </c>
      <c r="CS109" s="28">
        <v>0.19652261280587807</v>
      </c>
      <c r="CT109" s="28">
        <f t="shared" si="20"/>
        <v>0.26602719064474262</v>
      </c>
      <c r="CU109" s="29" t="s">
        <v>107</v>
      </c>
      <c r="CV109">
        <v>52888.034332454699</v>
      </c>
      <c r="CW109">
        <v>9477.5550447436108</v>
      </c>
      <c r="CX109">
        <v>0.10172440085265209</v>
      </c>
      <c r="CY109">
        <f t="shared" si="11"/>
        <v>0.73492216127979026</v>
      </c>
      <c r="CZ109">
        <f t="shared" si="21"/>
        <v>0.458858951338596</v>
      </c>
    </row>
    <row r="110" spans="1:104" x14ac:dyDescent="0.25">
      <c r="A110">
        <v>1</v>
      </c>
      <c r="B110" s="15">
        <v>2120</v>
      </c>
      <c r="C110" s="15">
        <v>-64.237415690000006</v>
      </c>
      <c r="D110" s="15">
        <v>-16.641154100000001</v>
      </c>
      <c r="E110" s="15">
        <v>230</v>
      </c>
      <c r="F110" s="15">
        <v>0</v>
      </c>
      <c r="G110" s="15">
        <v>0</v>
      </c>
      <c r="H110" s="17">
        <v>3</v>
      </c>
      <c r="I110" s="19">
        <v>0</v>
      </c>
      <c r="J110" s="19">
        <v>0</v>
      </c>
      <c r="K110" s="19">
        <v>0</v>
      </c>
      <c r="L110" s="15">
        <v>0</v>
      </c>
      <c r="M110" s="15">
        <v>0</v>
      </c>
      <c r="N110" s="15">
        <v>0</v>
      </c>
      <c r="O110" s="19">
        <v>181.67285000000001</v>
      </c>
      <c r="P110" s="19">
        <v>50.820251314792685</v>
      </c>
      <c r="Q110" s="20">
        <v>3.5748121132789232</v>
      </c>
      <c r="R110" s="21">
        <v>0.04</v>
      </c>
      <c r="S110" s="22">
        <v>0.33499999999999996</v>
      </c>
      <c r="T110" s="22">
        <v>0.66500000000000004</v>
      </c>
      <c r="U110" s="19">
        <v>0</v>
      </c>
      <c r="V110" s="19">
        <v>17.024784190455549</v>
      </c>
      <c r="W110" s="19">
        <v>33.795467124337137</v>
      </c>
      <c r="X110" s="19">
        <v>860.55964361391045</v>
      </c>
      <c r="Y110" s="19">
        <v>0</v>
      </c>
      <c r="Z110" s="19">
        <v>860.55964361391045</v>
      </c>
      <c r="AA110" s="19">
        <v>61.145516428078849</v>
      </c>
      <c r="AB110" s="22">
        <v>1</v>
      </c>
      <c r="AC110" s="22">
        <v>0.34799999999999998</v>
      </c>
      <c r="AD110" s="22">
        <v>0.65200000000000002</v>
      </c>
      <c r="AE110" s="19">
        <v>0</v>
      </c>
      <c r="AF110" s="19">
        <v>21.278639716971437</v>
      </c>
      <c r="AG110" s="19">
        <v>39.866876711107409</v>
      </c>
      <c r="AH110" s="19">
        <v>28548.3744685245</v>
      </c>
      <c r="AI110" s="19">
        <v>0</v>
      </c>
      <c r="AJ110" s="19">
        <v>27304.813498720101</v>
      </c>
      <c r="AK110" s="19">
        <v>26397.052756693702</v>
      </c>
      <c r="AL110" s="23">
        <v>48.787441262200979</v>
      </c>
      <c r="AM110" s="19">
        <v>59.112706375487143</v>
      </c>
      <c r="AN110">
        <v>0.93659733333333339</v>
      </c>
      <c r="AO110">
        <v>0.62049573333333341</v>
      </c>
      <c r="AP110">
        <v>0.21073439999999999</v>
      </c>
      <c r="AQ110">
        <v>1</v>
      </c>
      <c r="AR110">
        <v>0</v>
      </c>
      <c r="AS110">
        <v>2</v>
      </c>
      <c r="AT110">
        <v>1.48</v>
      </c>
      <c r="AU110">
        <v>1</v>
      </c>
      <c r="AV110">
        <v>2</v>
      </c>
      <c r="AW110">
        <v>1.5</v>
      </c>
      <c r="AX110">
        <v>1</v>
      </c>
      <c r="AY110">
        <v>2</v>
      </c>
      <c r="AZ110">
        <v>0.6</v>
      </c>
      <c r="BA110">
        <v>0.3</v>
      </c>
      <c r="BB110">
        <v>0.8</v>
      </c>
      <c r="BC110" s="27">
        <v>0.4078351581389939</v>
      </c>
      <c r="BD110" s="28">
        <v>0.6536442179312465</v>
      </c>
      <c r="BE110" s="28">
        <v>0.366361248485777</v>
      </c>
      <c r="BF110" s="28">
        <f t="shared" si="12"/>
        <v>0.59949921948916929</v>
      </c>
      <c r="BG110" s="29" t="s">
        <v>106</v>
      </c>
      <c r="BH110">
        <v>0.40065025013899391</v>
      </c>
      <c r="BI110">
        <v>0.47614391383124655</v>
      </c>
      <c r="BJ110">
        <v>0.34059972220977708</v>
      </c>
      <c r="BK110">
        <f t="shared" si="13"/>
        <v>0.57373769321316925</v>
      </c>
      <c r="BL110" t="s">
        <v>106</v>
      </c>
      <c r="BM110" s="27">
        <v>0.4164124901389939</v>
      </c>
      <c r="BN110" s="28">
        <v>0.77203676513124653</v>
      </c>
      <c r="BO110" s="28">
        <v>0.39067293125977703</v>
      </c>
      <c r="BP110" s="28">
        <f t="shared" si="14"/>
        <v>0.62381090226316926</v>
      </c>
      <c r="BQ110" s="29" t="s">
        <v>106</v>
      </c>
      <c r="BR110">
        <v>0.30740482133740193</v>
      </c>
      <c r="BS110">
        <v>0.6536442179312465</v>
      </c>
      <c r="BT110">
        <v>0.29074639603712188</v>
      </c>
      <c r="BU110">
        <f t="shared" si="15"/>
        <v>0.52388436704051411</v>
      </c>
      <c r="BV110" t="s">
        <v>106</v>
      </c>
      <c r="BW110" s="27">
        <v>0.30021991333740194</v>
      </c>
      <c r="BX110" s="28">
        <v>0.47614391383124655</v>
      </c>
      <c r="BY110" s="28">
        <v>0.2649848697611219</v>
      </c>
      <c r="BZ110" s="28">
        <f t="shared" si="16"/>
        <v>0.49812284076451413</v>
      </c>
      <c r="CA110" s="29" t="s">
        <v>106</v>
      </c>
      <c r="CB110">
        <v>0.31598215333740187</v>
      </c>
      <c r="CC110">
        <v>0.77203676513124653</v>
      </c>
      <c r="CD110">
        <v>0.31505807881112186</v>
      </c>
      <c r="CE110">
        <f t="shared" si="17"/>
        <v>0.54819604981451409</v>
      </c>
      <c r="CF110" t="s">
        <v>106</v>
      </c>
      <c r="CG110" s="27">
        <v>0.17721734770570852</v>
      </c>
      <c r="CH110" s="28">
        <v>0.6536442179312465</v>
      </c>
      <c r="CI110" s="28">
        <v>0.19272714286293918</v>
      </c>
      <c r="CJ110" s="28">
        <f t="shared" si="18"/>
        <v>0.41035531870910075</v>
      </c>
      <c r="CK110" s="29" t="s">
        <v>107</v>
      </c>
      <c r="CL110">
        <v>0.17003243970570853</v>
      </c>
      <c r="CM110">
        <v>0.47614391383124655</v>
      </c>
      <c r="CN110">
        <v>0.16696561658693918</v>
      </c>
      <c r="CO110">
        <f t="shared" si="19"/>
        <v>0.40010358759033138</v>
      </c>
      <c r="CP110" t="s">
        <v>106</v>
      </c>
      <c r="CQ110" s="27">
        <v>0.18579467970570851</v>
      </c>
      <c r="CR110" s="28">
        <v>0.77203676513124653</v>
      </c>
      <c r="CS110" s="28">
        <v>0.21703882563693916</v>
      </c>
      <c r="CT110" s="28">
        <f t="shared" si="20"/>
        <v>0.41893265070910074</v>
      </c>
      <c r="CU110" s="29" t="s">
        <v>107</v>
      </c>
      <c r="CV110">
        <v>47878.406108362004</v>
      </c>
      <c r="CW110">
        <v>7643.1895535098602</v>
      </c>
      <c r="CX110">
        <v>0.23313797100339223</v>
      </c>
      <c r="CY110">
        <f t="shared" si="11"/>
        <v>0.88678218893463878</v>
      </c>
      <c r="CZ110">
        <f t="shared" si="21"/>
        <v>0.64097312914238613</v>
      </c>
    </row>
    <row r="111" spans="1:104" x14ac:dyDescent="0.25">
      <c r="A111">
        <v>1</v>
      </c>
      <c r="B111" s="15">
        <v>2188</v>
      </c>
      <c r="C111" s="15">
        <v>-66.526472190000007</v>
      </c>
      <c r="D111" s="15">
        <v>-17.44088704</v>
      </c>
      <c r="E111" s="15">
        <v>3475</v>
      </c>
      <c r="F111" s="15">
        <v>1</v>
      </c>
      <c r="G111" s="15">
        <v>0</v>
      </c>
      <c r="H111" s="17">
        <v>0</v>
      </c>
      <c r="I111" s="19">
        <v>0</v>
      </c>
      <c r="J111" s="19">
        <v>0</v>
      </c>
      <c r="K111" s="19">
        <v>1</v>
      </c>
      <c r="L111" s="15">
        <v>0</v>
      </c>
      <c r="M111" s="15">
        <v>0</v>
      </c>
      <c r="N111" s="15">
        <v>1.2032</v>
      </c>
      <c r="O111" s="19">
        <v>196.20667800000001</v>
      </c>
      <c r="P111" s="19">
        <v>54.885871412956696</v>
      </c>
      <c r="Q111" s="20">
        <v>3.5748121137361091</v>
      </c>
      <c r="R111" s="21">
        <v>0</v>
      </c>
      <c r="S111" s="22">
        <v>5.099999999999999E-2</v>
      </c>
      <c r="T111" s="22">
        <v>0.94799999999999995</v>
      </c>
      <c r="U111" s="19">
        <v>0</v>
      </c>
      <c r="V111" s="19">
        <v>2.7991794420607912</v>
      </c>
      <c r="W111" s="19">
        <v>52.031806099482942</v>
      </c>
      <c r="X111" s="19">
        <v>0</v>
      </c>
      <c r="Y111" s="19">
        <v>1560</v>
      </c>
      <c r="Z111" s="19">
        <v>1560</v>
      </c>
      <c r="AA111" s="19">
        <v>66.037157757533862</v>
      </c>
      <c r="AB111" s="22">
        <v>1</v>
      </c>
      <c r="AC111" s="22">
        <v>0.10099999999999999</v>
      </c>
      <c r="AD111" s="22">
        <v>0.89900000000000002</v>
      </c>
      <c r="AE111" s="19">
        <v>0</v>
      </c>
      <c r="AF111" s="19">
        <v>6.6697529335109191</v>
      </c>
      <c r="AG111" s="19">
        <v>59.367404824022941</v>
      </c>
      <c r="AH111" s="19">
        <v>19953.114669378883</v>
      </c>
      <c r="AI111" s="19">
        <v>1876.992</v>
      </c>
      <c r="AJ111" s="19">
        <v>20960.953346636401</v>
      </c>
      <c r="AK111" s="19">
        <v>20960.953346636401</v>
      </c>
      <c r="AL111" s="23">
        <v>54.885871412956696</v>
      </c>
      <c r="AM111" s="19">
        <v>66.037157757533862</v>
      </c>
      <c r="AN111">
        <v>0.80359466666666668</v>
      </c>
      <c r="AO111">
        <v>0.53238146666666675</v>
      </c>
      <c r="AP111">
        <v>0.18080879999999999</v>
      </c>
      <c r="AQ111">
        <v>1</v>
      </c>
      <c r="AR111">
        <v>0</v>
      </c>
      <c r="AS111">
        <v>2</v>
      </c>
      <c r="AT111">
        <v>1.48</v>
      </c>
      <c r="AU111">
        <v>1</v>
      </c>
      <c r="AV111">
        <v>2</v>
      </c>
      <c r="AW111">
        <v>1.5</v>
      </c>
      <c r="AX111">
        <v>1</v>
      </c>
      <c r="AY111">
        <v>2</v>
      </c>
      <c r="AZ111">
        <v>0.6</v>
      </c>
      <c r="BA111">
        <v>0.3</v>
      </c>
      <c r="BB111">
        <v>0.8</v>
      </c>
      <c r="BC111" s="27">
        <v>0.35385348260228089</v>
      </c>
      <c r="BD111" s="28">
        <v>0.52093546189201134</v>
      </c>
      <c r="BE111" s="28">
        <v>0.29962141190822439</v>
      </c>
      <c r="BF111" s="28">
        <f t="shared" si="12"/>
        <v>0.60560796487379731</v>
      </c>
      <c r="BG111" s="29" t="s">
        <v>106</v>
      </c>
      <c r="BH111">
        <v>0.34590729420228095</v>
      </c>
      <c r="BI111">
        <v>0.34845529989201129</v>
      </c>
      <c r="BJ111">
        <v>0.26267990391622437</v>
      </c>
      <c r="BK111">
        <f t="shared" si="13"/>
        <v>0.5686664568817974</v>
      </c>
      <c r="BL111" t="s">
        <v>106</v>
      </c>
      <c r="BM111" s="27">
        <v>0.36327065420228094</v>
      </c>
      <c r="BN111" s="28">
        <v>0.63850493699201127</v>
      </c>
      <c r="BO111" s="28">
        <v>0.33219275786622432</v>
      </c>
      <c r="BP111" s="28">
        <f t="shared" si="14"/>
        <v>0.63817931083179724</v>
      </c>
      <c r="BQ111" s="29" t="s">
        <v>106</v>
      </c>
      <c r="BR111">
        <v>0.26759936418130498</v>
      </c>
      <c r="BS111">
        <v>0.52093546189201134</v>
      </c>
      <c r="BT111">
        <v>0.24609928231960834</v>
      </c>
      <c r="BU111">
        <f t="shared" si="15"/>
        <v>0.55208583528518129</v>
      </c>
      <c r="BV111" t="s">
        <v>106</v>
      </c>
      <c r="BW111" s="27">
        <v>0.25965317578130498</v>
      </c>
      <c r="BX111" s="28">
        <v>0.34845529989201129</v>
      </c>
      <c r="BY111" s="28">
        <v>0.20915777432760835</v>
      </c>
      <c r="BZ111" s="28">
        <f t="shared" si="16"/>
        <v>0.51514432729318127</v>
      </c>
      <c r="CA111" s="29" t="s">
        <v>106</v>
      </c>
      <c r="CB111">
        <v>0.27701653578130497</v>
      </c>
      <c r="CC111">
        <v>0.63850493699201127</v>
      </c>
      <c r="CD111">
        <v>0.27867062827760836</v>
      </c>
      <c r="CE111">
        <f t="shared" si="17"/>
        <v>0.58300308874687801</v>
      </c>
      <c r="CF111" t="s">
        <v>107</v>
      </c>
      <c r="CG111" s="27">
        <v>0.1557884699318916</v>
      </c>
      <c r="CH111" s="28">
        <v>0.52093546189201134</v>
      </c>
      <c r="CI111" s="28">
        <v>0.17671874396399498</v>
      </c>
      <c r="CJ111" s="28">
        <f t="shared" si="18"/>
        <v>0.46177502289746458</v>
      </c>
      <c r="CK111" s="29" t="s">
        <v>107</v>
      </c>
      <c r="CL111">
        <v>0.14784228153189161</v>
      </c>
      <c r="CM111">
        <v>0.34845529989201129</v>
      </c>
      <c r="CN111">
        <v>0.13977723597199501</v>
      </c>
      <c r="CO111">
        <f t="shared" si="19"/>
        <v>0.44576378893756796</v>
      </c>
      <c r="CP111" t="s">
        <v>106</v>
      </c>
      <c r="CQ111" s="27">
        <v>0.1652056415318916</v>
      </c>
      <c r="CR111" s="28">
        <v>0.63850493699201127</v>
      </c>
      <c r="CS111" s="28">
        <v>0.20929008992199499</v>
      </c>
      <c r="CT111" s="28">
        <f t="shared" si="20"/>
        <v>0.47119219449746458</v>
      </c>
      <c r="CU111" s="29" t="s">
        <v>107</v>
      </c>
      <c r="CV111">
        <v>49609.142979433898</v>
      </c>
      <c r="CW111">
        <v>8254.6447196917306</v>
      </c>
      <c r="CX111">
        <v>0.30598655296557298</v>
      </c>
      <c r="CY111">
        <f t="shared" si="11"/>
        <v>0.82692201485758432</v>
      </c>
      <c r="CZ111">
        <f t="shared" si="21"/>
        <v>0.65984003556785387</v>
      </c>
    </row>
    <row r="112" spans="1:104" x14ac:dyDescent="0.25">
      <c r="A112">
        <v>1</v>
      </c>
      <c r="B112" s="15">
        <v>2197</v>
      </c>
      <c r="C112" s="15">
        <v>-65.389301349999997</v>
      </c>
      <c r="D112" s="15">
        <v>-18.656091369999999</v>
      </c>
      <c r="E112" s="15">
        <v>3281</v>
      </c>
      <c r="F112" s="15">
        <v>1</v>
      </c>
      <c r="G112" s="15">
        <v>0</v>
      </c>
      <c r="H112" s="17">
        <v>3</v>
      </c>
      <c r="I112" s="19">
        <v>0</v>
      </c>
      <c r="J112" s="19">
        <v>0</v>
      </c>
      <c r="K112" s="19">
        <v>0</v>
      </c>
      <c r="L112" s="15">
        <v>0</v>
      </c>
      <c r="M112" s="15">
        <v>0</v>
      </c>
      <c r="N112" s="15">
        <v>0</v>
      </c>
      <c r="O112" s="19">
        <v>188.939764</v>
      </c>
      <c r="P112" s="19">
        <v>52.853061363874687</v>
      </c>
      <c r="Q112" s="20">
        <v>3.574812113516308</v>
      </c>
      <c r="R112" s="21">
        <v>0.13500000000000001</v>
      </c>
      <c r="S112" s="22">
        <v>0.04</v>
      </c>
      <c r="T112" s="22">
        <v>0.96000000000000008</v>
      </c>
      <c r="U112" s="19">
        <v>0</v>
      </c>
      <c r="V112" s="19">
        <v>2.1141224545549875</v>
      </c>
      <c r="W112" s="19">
        <v>50.738938909319707</v>
      </c>
      <c r="X112" s="19">
        <v>1543.4785216215057</v>
      </c>
      <c r="Y112" s="19">
        <v>0</v>
      </c>
      <c r="Z112" s="19">
        <v>1543.4785216215057</v>
      </c>
      <c r="AA112" s="19">
        <v>63.591337078182605</v>
      </c>
      <c r="AB112" s="22">
        <v>1</v>
      </c>
      <c r="AC112" s="22">
        <v>6.9000000000000006E-2</v>
      </c>
      <c r="AD112" s="22">
        <v>0.93100000000000005</v>
      </c>
      <c r="AE112" s="19">
        <v>0</v>
      </c>
      <c r="AF112" s="19">
        <v>4.3878022583945997</v>
      </c>
      <c r="AG112" s="19">
        <v>59.203534819788011</v>
      </c>
      <c r="AH112" s="19">
        <v>16856.021541592629</v>
      </c>
      <c r="AI112" s="19">
        <v>0</v>
      </c>
      <c r="AJ112" s="19">
        <v>16121.776920021999</v>
      </c>
      <c r="AK112" s="19">
        <v>14312.858975425101</v>
      </c>
      <c r="AL112" s="23">
        <v>45.717898079751606</v>
      </c>
      <c r="AM112" s="19">
        <v>56.456173794059524</v>
      </c>
      <c r="AN112">
        <v>0.83954133333333336</v>
      </c>
      <c r="AO112">
        <v>0.5561961333333334</v>
      </c>
      <c r="AP112">
        <v>0.1888968</v>
      </c>
      <c r="AQ112">
        <v>1</v>
      </c>
      <c r="AR112">
        <v>0</v>
      </c>
      <c r="AS112">
        <v>2</v>
      </c>
      <c r="AT112">
        <v>1.48</v>
      </c>
      <c r="AU112">
        <v>1</v>
      </c>
      <c r="AV112">
        <v>2</v>
      </c>
      <c r="AW112">
        <v>1.5</v>
      </c>
      <c r="AX112">
        <v>1</v>
      </c>
      <c r="AY112">
        <v>2</v>
      </c>
      <c r="AZ112">
        <v>0.6</v>
      </c>
      <c r="BA112">
        <v>0.3</v>
      </c>
      <c r="BB112">
        <v>0.8</v>
      </c>
      <c r="BC112" s="27">
        <v>0.37282973231397865</v>
      </c>
      <c r="BD112" s="28">
        <v>0.52765058217853966</v>
      </c>
      <c r="BE112" s="28">
        <v>0.31410291862368672</v>
      </c>
      <c r="BF112" s="28">
        <f t="shared" si="12"/>
        <v>0.75321051837554931</v>
      </c>
      <c r="BG112" s="29" t="s">
        <v>106</v>
      </c>
      <c r="BH112">
        <v>0.3648835439139787</v>
      </c>
      <c r="BI112">
        <v>0.35517042017853967</v>
      </c>
      <c r="BJ112">
        <v>0.2771614106316867</v>
      </c>
      <c r="BK112">
        <f t="shared" si="13"/>
        <v>0.71626901038354918</v>
      </c>
      <c r="BL112" t="s">
        <v>106</v>
      </c>
      <c r="BM112" s="27">
        <v>0.3822469039139787</v>
      </c>
      <c r="BN112" s="28">
        <v>0.6452200572785397</v>
      </c>
      <c r="BO112" s="28">
        <v>0.34667426458168665</v>
      </c>
      <c r="BP112" s="28">
        <f t="shared" si="14"/>
        <v>0.78578186433354924</v>
      </c>
      <c r="BQ112" s="29" t="s">
        <v>106</v>
      </c>
      <c r="BR112">
        <v>0.28271726568324274</v>
      </c>
      <c r="BS112">
        <v>0.52765058217853966</v>
      </c>
      <c r="BT112">
        <v>0.25818661914891067</v>
      </c>
      <c r="BU112">
        <f t="shared" si="15"/>
        <v>0.69729421890077314</v>
      </c>
      <c r="BV112" t="s">
        <v>106</v>
      </c>
      <c r="BW112" s="27">
        <v>0.27477107728324268</v>
      </c>
      <c r="BX112" s="28">
        <v>0.35517042017853967</v>
      </c>
      <c r="BY112" s="28">
        <v>0.2212451111569107</v>
      </c>
      <c r="BZ112" s="28">
        <f t="shared" si="16"/>
        <v>0.66035271090877323</v>
      </c>
      <c r="CA112" s="29" t="s">
        <v>106</v>
      </c>
      <c r="CB112">
        <v>0.29213443728324273</v>
      </c>
      <c r="CC112">
        <v>0.6452200572785397</v>
      </c>
      <c r="CD112">
        <v>0.29075796510691065</v>
      </c>
      <c r="CE112">
        <f t="shared" si="17"/>
        <v>0.72986556485877319</v>
      </c>
      <c r="CF112" t="s">
        <v>106</v>
      </c>
      <c r="CG112" s="27">
        <v>0.16590480893969603</v>
      </c>
      <c r="CH112" s="28">
        <v>0.52765058217853966</v>
      </c>
      <c r="CI112" s="28">
        <v>0.18570252723716399</v>
      </c>
      <c r="CJ112" s="28">
        <f t="shared" si="18"/>
        <v>0.60501240869155859</v>
      </c>
      <c r="CK112" s="29" t="s">
        <v>107</v>
      </c>
      <c r="CL112">
        <v>0.15795862053969603</v>
      </c>
      <c r="CM112">
        <v>0.35517042017853967</v>
      </c>
      <c r="CN112">
        <v>0.14876101924516399</v>
      </c>
      <c r="CO112">
        <f t="shared" si="19"/>
        <v>0.58786861899702658</v>
      </c>
      <c r="CP112" t="s">
        <v>106</v>
      </c>
      <c r="CQ112" s="27">
        <v>0.17532198053969603</v>
      </c>
      <c r="CR112" s="28">
        <v>0.6452200572785397</v>
      </c>
      <c r="CS112" s="28">
        <v>0.218273873195164</v>
      </c>
      <c r="CT112" s="28">
        <f t="shared" si="20"/>
        <v>0.61442958029155859</v>
      </c>
      <c r="CU112" s="29" t="s">
        <v>107</v>
      </c>
      <c r="CV112">
        <v>48752.097698585698</v>
      </c>
      <c r="CW112">
        <v>7948.9171347728297</v>
      </c>
      <c r="CX112">
        <v>0.43910759975186253</v>
      </c>
      <c r="CY112">
        <f t="shared" si="11"/>
        <v>0.96675818193040219</v>
      </c>
      <c r="CZ112">
        <f t="shared" si="21"/>
        <v>0.81193733206584118</v>
      </c>
    </row>
    <row r="113" spans="1:104" x14ac:dyDescent="0.25">
      <c r="A113">
        <v>1</v>
      </c>
      <c r="B113" s="15">
        <v>2230</v>
      </c>
      <c r="C113" s="15">
        <v>-68.704802330000007</v>
      </c>
      <c r="D113" s="15">
        <v>-17.41226717</v>
      </c>
      <c r="E113" s="15">
        <v>3899</v>
      </c>
      <c r="F113" s="15">
        <v>1</v>
      </c>
      <c r="G113" s="15">
        <v>0</v>
      </c>
      <c r="H113" s="17">
        <v>3</v>
      </c>
      <c r="I113" s="19">
        <v>0</v>
      </c>
      <c r="J113" s="19">
        <v>0</v>
      </c>
      <c r="K113" s="19">
        <v>1</v>
      </c>
      <c r="L113" s="15">
        <v>0</v>
      </c>
      <c r="M113" s="15">
        <v>0</v>
      </c>
      <c r="N113" s="15">
        <v>1.2032</v>
      </c>
      <c r="O113" s="19">
        <v>181.67285000000001</v>
      </c>
      <c r="P113" s="19">
        <v>50.820251314792685</v>
      </c>
      <c r="Q113" s="20">
        <v>3.5748121132789232</v>
      </c>
      <c r="R113" s="21">
        <v>0.14000000000000001</v>
      </c>
      <c r="S113" s="22">
        <v>5.5999999999999994E-2</v>
      </c>
      <c r="T113" s="22">
        <v>0.94400000000000006</v>
      </c>
      <c r="U113" s="19">
        <v>0</v>
      </c>
      <c r="V113" s="19">
        <v>2.8459340736283902</v>
      </c>
      <c r="W113" s="19">
        <v>47.9743172411643</v>
      </c>
      <c r="X113" s="19">
        <v>1662.3670110878159</v>
      </c>
      <c r="Y113" s="19">
        <v>1560</v>
      </c>
      <c r="Z113" s="19">
        <v>3222.3670110878156</v>
      </c>
      <c r="AA113" s="19">
        <v>61.145516428078849</v>
      </c>
      <c r="AB113" s="22">
        <v>1</v>
      </c>
      <c r="AC113" s="22">
        <v>7.2999999999999995E-2</v>
      </c>
      <c r="AD113" s="22">
        <v>0.92700000000000005</v>
      </c>
      <c r="AE113" s="19">
        <v>0</v>
      </c>
      <c r="AF113" s="19">
        <v>4.4636226992497559</v>
      </c>
      <c r="AG113" s="19">
        <v>56.681893728829095</v>
      </c>
      <c r="AH113" s="19">
        <v>16491.137166119286</v>
      </c>
      <c r="AI113" s="19">
        <v>1876.992</v>
      </c>
      <c r="AJ113" s="19">
        <v>17649.778829440402</v>
      </c>
      <c r="AK113" s="19">
        <v>15596.067049212699</v>
      </c>
      <c r="AL113" s="23">
        <v>43.705416130721709</v>
      </c>
      <c r="AM113" s="19">
        <v>54.030681244007873</v>
      </c>
      <c r="AN113">
        <v>0.81078400000000006</v>
      </c>
      <c r="AO113">
        <v>0.53714440000000008</v>
      </c>
      <c r="AP113">
        <v>0.18242639999999999</v>
      </c>
      <c r="AQ113">
        <v>1</v>
      </c>
      <c r="AR113">
        <v>0</v>
      </c>
      <c r="AS113">
        <v>2</v>
      </c>
      <c r="AT113">
        <v>1.48</v>
      </c>
      <c r="AU113">
        <v>1</v>
      </c>
      <c r="AV113">
        <v>2</v>
      </c>
      <c r="AW113">
        <v>1.5</v>
      </c>
      <c r="AX113">
        <v>1</v>
      </c>
      <c r="AY113">
        <v>2</v>
      </c>
      <c r="AZ113">
        <v>0.6</v>
      </c>
      <c r="BA113">
        <v>0.3</v>
      </c>
      <c r="BB113">
        <v>0.8</v>
      </c>
      <c r="BC113" s="27">
        <v>0.36601825850275294</v>
      </c>
      <c r="BD113" s="28">
        <v>0.49344395611909009</v>
      </c>
      <c r="BE113" s="28">
        <v>0.31041067701279357</v>
      </c>
      <c r="BF113" s="28">
        <f t="shared" si="12"/>
        <v>0.70500729555424413</v>
      </c>
      <c r="BG113" s="29" t="s">
        <v>106</v>
      </c>
      <c r="BH113">
        <v>0.35807207010275299</v>
      </c>
      <c r="BI113">
        <v>0.3209637941190901</v>
      </c>
      <c r="BJ113">
        <v>0.27346916902079355</v>
      </c>
      <c r="BK113">
        <f t="shared" si="13"/>
        <v>0.66806578756224422</v>
      </c>
      <c r="BL113" t="s">
        <v>106</v>
      </c>
      <c r="BM113" s="27">
        <v>0.37543543010275293</v>
      </c>
      <c r="BN113" s="28">
        <v>0.61101343121909013</v>
      </c>
      <c r="BO113" s="28">
        <v>0.34298202297079355</v>
      </c>
      <c r="BP113" s="28">
        <f t="shared" si="14"/>
        <v>0.73757864151224417</v>
      </c>
      <c r="BQ113" s="29" t="s">
        <v>106</v>
      </c>
      <c r="BR113">
        <v>0.278992470439825</v>
      </c>
      <c r="BS113">
        <v>0.49344395611909009</v>
      </c>
      <c r="BT113">
        <v>0.25640971344694552</v>
      </c>
      <c r="BU113">
        <f t="shared" si="15"/>
        <v>0.65100633198839608</v>
      </c>
      <c r="BV113" t="s">
        <v>106</v>
      </c>
      <c r="BW113" s="27">
        <v>0.271046282039825</v>
      </c>
      <c r="BX113" s="28">
        <v>0.3209637941190901</v>
      </c>
      <c r="BY113" s="28">
        <v>0.21946820545494555</v>
      </c>
      <c r="BZ113" s="28">
        <f t="shared" si="16"/>
        <v>0.61406482399639617</v>
      </c>
      <c r="CA113" s="29" t="s">
        <v>106</v>
      </c>
      <c r="CB113">
        <v>0.288409642039825</v>
      </c>
      <c r="CC113">
        <v>0.61101343121909013</v>
      </c>
      <c r="CD113">
        <v>0.28898105940494551</v>
      </c>
      <c r="CE113">
        <f t="shared" si="17"/>
        <v>0.68300626058127567</v>
      </c>
      <c r="CF113" t="s">
        <v>107</v>
      </c>
      <c r="CG113" s="27">
        <v>0.16618126369158495</v>
      </c>
      <c r="CH113" s="28">
        <v>0.49344395611909009</v>
      </c>
      <c r="CI113" s="28">
        <v>0.1864084643801055</v>
      </c>
      <c r="CJ113" s="28">
        <f t="shared" si="18"/>
        <v>0.5607778822330356</v>
      </c>
      <c r="CK113" s="29" t="s">
        <v>107</v>
      </c>
      <c r="CL113">
        <v>0.15823507529158495</v>
      </c>
      <c r="CM113">
        <v>0.3209637941190901</v>
      </c>
      <c r="CN113">
        <v>0.14946695638810553</v>
      </c>
      <c r="CO113">
        <f t="shared" si="19"/>
        <v>0.54406357492955615</v>
      </c>
      <c r="CP113" t="s">
        <v>106</v>
      </c>
      <c r="CQ113" s="27">
        <v>0.17559843529158495</v>
      </c>
      <c r="CR113" s="28">
        <v>0.61101343121909013</v>
      </c>
      <c r="CS113" s="28">
        <v>0.21897981033810551</v>
      </c>
      <c r="CT113" s="28">
        <f t="shared" si="20"/>
        <v>0.57019505383303559</v>
      </c>
      <c r="CU113" s="29" t="s">
        <v>107</v>
      </c>
      <c r="CV113">
        <v>47878.406108362004</v>
      </c>
      <c r="CW113">
        <v>7643.1895535098602</v>
      </c>
      <c r="CX113">
        <v>0.39459661854145062</v>
      </c>
      <c r="CY113">
        <f t="shared" si="11"/>
        <v>0.88804057466054065</v>
      </c>
      <c r="CZ113">
        <f t="shared" si="21"/>
        <v>0.76061487704420361</v>
      </c>
    </row>
    <row r="114" spans="1:104" x14ac:dyDescent="0.25">
      <c r="A114">
        <v>1</v>
      </c>
      <c r="B114" s="15">
        <v>2268</v>
      </c>
      <c r="C114" s="15">
        <v>-65.564113890000002</v>
      </c>
      <c r="D114" s="15">
        <v>-18.84940555</v>
      </c>
      <c r="E114" s="15">
        <v>3442</v>
      </c>
      <c r="F114" s="15">
        <v>1</v>
      </c>
      <c r="G114" s="15">
        <v>0</v>
      </c>
      <c r="H114" s="17">
        <v>0</v>
      </c>
      <c r="I114" s="19">
        <v>0</v>
      </c>
      <c r="J114" s="19">
        <v>0</v>
      </c>
      <c r="K114" s="19">
        <v>0</v>
      </c>
      <c r="L114" s="15">
        <v>0</v>
      </c>
      <c r="M114" s="15">
        <v>0</v>
      </c>
      <c r="N114" s="15">
        <v>0</v>
      </c>
      <c r="O114" s="19">
        <v>196.20667800000001</v>
      </c>
      <c r="P114" s="19">
        <v>54.885871412956696</v>
      </c>
      <c r="Q114" s="20">
        <v>3.5748121137361091</v>
      </c>
      <c r="R114" s="21">
        <v>0</v>
      </c>
      <c r="S114" s="22">
        <v>8.4000000000000005E-2</v>
      </c>
      <c r="T114" s="22">
        <v>0.91599999999999993</v>
      </c>
      <c r="U114" s="19">
        <v>0</v>
      </c>
      <c r="V114" s="19">
        <v>4.610413198688363</v>
      </c>
      <c r="W114" s="19">
        <v>50.275458214268326</v>
      </c>
      <c r="X114" s="19">
        <v>0</v>
      </c>
      <c r="Y114" s="19">
        <v>0</v>
      </c>
      <c r="Z114" s="19">
        <v>0</v>
      </c>
      <c r="AA114" s="19">
        <v>66.037157757533862</v>
      </c>
      <c r="AB114" s="22">
        <v>1</v>
      </c>
      <c r="AC114" s="22">
        <v>0.10900000000000001</v>
      </c>
      <c r="AD114" s="22">
        <v>0.89100000000000001</v>
      </c>
      <c r="AE114" s="19">
        <v>0</v>
      </c>
      <c r="AF114" s="19">
        <v>7.1980501955711915</v>
      </c>
      <c r="AG114" s="19">
        <v>58.83910756196267</v>
      </c>
      <c r="AH114" s="19">
        <v>20565.310819626946</v>
      </c>
      <c r="AI114" s="19">
        <v>0</v>
      </c>
      <c r="AJ114" s="19">
        <v>19669.490366141701</v>
      </c>
      <c r="AK114" s="19">
        <v>19669.490366141701</v>
      </c>
      <c r="AL114" s="23">
        <v>54.885871412956696</v>
      </c>
      <c r="AM114" s="19">
        <v>66.037157757533862</v>
      </c>
      <c r="AN114">
        <v>0.8143786666666667</v>
      </c>
      <c r="AO114">
        <v>0.53952586666666669</v>
      </c>
      <c r="AP114">
        <v>0.18323519999999999</v>
      </c>
      <c r="AQ114">
        <v>1</v>
      </c>
      <c r="AR114">
        <v>0</v>
      </c>
      <c r="AS114">
        <v>2</v>
      </c>
      <c r="AT114">
        <v>1.48</v>
      </c>
      <c r="AU114">
        <v>1</v>
      </c>
      <c r="AV114">
        <v>2</v>
      </c>
      <c r="AW114">
        <v>1.5</v>
      </c>
      <c r="AX114">
        <v>1</v>
      </c>
      <c r="AY114">
        <v>2</v>
      </c>
      <c r="AZ114">
        <v>0.6</v>
      </c>
      <c r="BA114">
        <v>0.3</v>
      </c>
      <c r="BB114">
        <v>0.8</v>
      </c>
      <c r="BC114" s="27">
        <v>0.35728312545540097</v>
      </c>
      <c r="BD114" s="28">
        <v>0.51896518189201135</v>
      </c>
      <c r="BE114" s="28">
        <v>0.30173310919389434</v>
      </c>
      <c r="BF114" s="28">
        <f t="shared" si="12"/>
        <v>0.62781018297766045</v>
      </c>
      <c r="BG114" s="29" t="s">
        <v>106</v>
      </c>
      <c r="BH114">
        <v>0.34933693705540098</v>
      </c>
      <c r="BI114">
        <v>0.3464850198920113</v>
      </c>
      <c r="BJ114">
        <v>0.26479160120189432</v>
      </c>
      <c r="BK114">
        <f t="shared" si="13"/>
        <v>0.59086867498566042</v>
      </c>
      <c r="BL114" t="s">
        <v>106</v>
      </c>
      <c r="BM114" s="27">
        <v>0.36670029705540097</v>
      </c>
      <c r="BN114" s="28">
        <v>0.63653465699201139</v>
      </c>
      <c r="BO114" s="28">
        <v>0.33430445515189439</v>
      </c>
      <c r="BP114" s="28">
        <f t="shared" si="14"/>
        <v>0.66038152893566049</v>
      </c>
      <c r="BQ114" s="29" t="s">
        <v>106</v>
      </c>
      <c r="BR114">
        <v>0.26987150257149695</v>
      </c>
      <c r="BS114">
        <v>0.51896518189201135</v>
      </c>
      <c r="BT114">
        <v>0.24749272863943031</v>
      </c>
      <c r="BU114">
        <f t="shared" si="15"/>
        <v>0.57356980242319644</v>
      </c>
      <c r="BV114" t="s">
        <v>106</v>
      </c>
      <c r="BW114" s="27">
        <v>0.26192531417149695</v>
      </c>
      <c r="BX114" s="28">
        <v>0.3464850198920113</v>
      </c>
      <c r="BY114" s="28">
        <v>0.21055122064743031</v>
      </c>
      <c r="BZ114" s="28">
        <f t="shared" si="16"/>
        <v>0.53662829443119642</v>
      </c>
      <c r="CA114" s="29" t="s">
        <v>106</v>
      </c>
      <c r="CB114">
        <v>0.27928867417149694</v>
      </c>
      <c r="CC114">
        <v>0.63653465699201139</v>
      </c>
      <c r="CD114">
        <v>0.28006407459743032</v>
      </c>
      <c r="CE114">
        <f t="shared" si="17"/>
        <v>0.60536574795526299</v>
      </c>
      <c r="CF114" t="s">
        <v>107</v>
      </c>
      <c r="CG114" s="27">
        <v>0.1565601395738436</v>
      </c>
      <c r="CH114" s="28">
        <v>0.51896518189201135</v>
      </c>
      <c r="CI114" s="28">
        <v>0.17718112421697699</v>
      </c>
      <c r="CJ114" s="28">
        <f t="shared" si="18"/>
        <v>0.48263721335760967</v>
      </c>
      <c r="CK114" s="29" t="s">
        <v>107</v>
      </c>
      <c r="CL114">
        <v>0.1486139511738436</v>
      </c>
      <c r="CM114">
        <v>0.3464850198920113</v>
      </c>
      <c r="CN114">
        <v>0.14023961622497699</v>
      </c>
      <c r="CO114">
        <f t="shared" si="19"/>
        <v>0.4663166900087431</v>
      </c>
      <c r="CP114" t="s">
        <v>106</v>
      </c>
      <c r="CQ114" s="27">
        <v>0.16597731117384359</v>
      </c>
      <c r="CR114" s="28">
        <v>0.63653465699201139</v>
      </c>
      <c r="CS114" s="28">
        <v>0.209752470174977</v>
      </c>
      <c r="CT114" s="28">
        <f t="shared" si="20"/>
        <v>0.49205438495760967</v>
      </c>
      <c r="CU114" s="29" t="s">
        <v>107</v>
      </c>
      <c r="CV114">
        <v>49609.142979433898</v>
      </c>
      <c r="CW114">
        <v>8254.6447196917306</v>
      </c>
      <c r="CX114">
        <v>0.3260770737837661</v>
      </c>
      <c r="CY114">
        <f t="shared" si="11"/>
        <v>0.84504225567577751</v>
      </c>
      <c r="CZ114">
        <f t="shared" si="21"/>
        <v>0.68336019923916713</v>
      </c>
    </row>
    <row r="115" spans="1:104" x14ac:dyDescent="0.25">
      <c r="A115">
        <v>1</v>
      </c>
      <c r="B115" s="15">
        <v>2305</v>
      </c>
      <c r="C115" s="15">
        <v>-57.792409399999997</v>
      </c>
      <c r="D115" s="15">
        <v>-18.990363850000001</v>
      </c>
      <c r="E115" s="15">
        <v>146</v>
      </c>
      <c r="F115" s="15">
        <v>0</v>
      </c>
      <c r="G115" s="15">
        <v>0</v>
      </c>
      <c r="H115" s="17">
        <v>4</v>
      </c>
      <c r="I115" s="19">
        <v>1</v>
      </c>
      <c r="J115" s="19">
        <v>5</v>
      </c>
      <c r="K115" s="19">
        <v>1</v>
      </c>
      <c r="L115" s="15">
        <v>0</v>
      </c>
      <c r="M115" s="15">
        <v>1.9414993466458099</v>
      </c>
      <c r="N115" s="15">
        <v>1.2032</v>
      </c>
      <c r="O115" s="19">
        <v>1427.9486010000001</v>
      </c>
      <c r="P115" s="19">
        <v>399.44717517106932</v>
      </c>
      <c r="Q115" s="20">
        <v>3.5748121147394758</v>
      </c>
      <c r="R115" s="21">
        <v>0.93600000000000005</v>
      </c>
      <c r="S115" s="22">
        <v>0.65100000000000002</v>
      </c>
      <c r="T115" s="22">
        <v>0.34799999999999998</v>
      </c>
      <c r="U115" s="19">
        <v>0</v>
      </c>
      <c r="V115" s="19">
        <v>260.04011103636611</v>
      </c>
      <c r="W115" s="19">
        <v>139.0076169595321</v>
      </c>
      <c r="X115" s="19">
        <v>276509.70473353489</v>
      </c>
      <c r="Y115" s="19">
        <v>2507.1749999999997</v>
      </c>
      <c r="Z115" s="19">
        <v>279016.87973353488</v>
      </c>
      <c r="AA115" s="19">
        <v>480.60375925163402</v>
      </c>
      <c r="AB115" s="22">
        <v>1</v>
      </c>
      <c r="AC115" s="22">
        <v>0.65100000000000002</v>
      </c>
      <c r="AD115" s="22">
        <v>0.34899999999999998</v>
      </c>
      <c r="AE115" s="19">
        <v>0</v>
      </c>
      <c r="AF115" s="19">
        <v>312.87304727281378</v>
      </c>
      <c r="AG115" s="19">
        <v>167.73071197882027</v>
      </c>
      <c r="AH115" s="19">
        <v>380362.58471362654</v>
      </c>
      <c r="AI115" s="19">
        <v>3715.9316436592444</v>
      </c>
      <c r="AJ115" s="19">
        <v>370272.41875820101</v>
      </c>
      <c r="AK115" s="19">
        <v>82221.408591292406</v>
      </c>
      <c r="AL115" s="23">
        <v>25.564619210948415</v>
      </c>
      <c r="AM115" s="19">
        <v>106.72120329151312</v>
      </c>
      <c r="AN115">
        <v>0.80359466666666668</v>
      </c>
      <c r="AO115">
        <v>0.53238146666666675</v>
      </c>
      <c r="AP115">
        <v>0.18080879999999999</v>
      </c>
      <c r="AQ115">
        <v>1</v>
      </c>
      <c r="AR115">
        <v>0</v>
      </c>
      <c r="AS115">
        <v>2</v>
      </c>
      <c r="AT115">
        <v>1.48</v>
      </c>
      <c r="AU115">
        <v>1</v>
      </c>
      <c r="AV115">
        <v>2</v>
      </c>
      <c r="AW115">
        <v>1.5</v>
      </c>
      <c r="AX115">
        <v>1</v>
      </c>
      <c r="AY115">
        <v>2</v>
      </c>
      <c r="AZ115">
        <v>0.6</v>
      </c>
      <c r="BA115">
        <v>0.3</v>
      </c>
      <c r="BB115">
        <v>0.8</v>
      </c>
      <c r="BC115" s="27">
        <v>0.33923642138724658</v>
      </c>
      <c r="BD115" s="28">
        <v>0.61184092662644951</v>
      </c>
      <c r="BE115" s="28">
        <v>0.30587469865417033</v>
      </c>
      <c r="BF115" s="28">
        <f t="shared" si="12"/>
        <v>0.3435320344231525</v>
      </c>
      <c r="BG115" s="29" t="s">
        <v>106</v>
      </c>
      <c r="BH115">
        <v>0.33205151338724659</v>
      </c>
      <c r="BI115">
        <v>0.4343406225264495</v>
      </c>
      <c r="BJ115">
        <v>0.28011317237817035</v>
      </c>
      <c r="BK115">
        <f t="shared" si="13"/>
        <v>0.31777050814715252</v>
      </c>
      <c r="BL115" t="s">
        <v>106</v>
      </c>
      <c r="BM115" s="27">
        <v>0.34781375338724657</v>
      </c>
      <c r="BN115" s="28">
        <v>0.73023347382644954</v>
      </c>
      <c r="BO115" s="28">
        <v>0.33018638142817031</v>
      </c>
      <c r="BP115" s="28">
        <f t="shared" si="14"/>
        <v>0.36784371719715248</v>
      </c>
      <c r="BQ115" s="29" t="s">
        <v>106</v>
      </c>
      <c r="BR115">
        <v>0.25306781920036259</v>
      </c>
      <c r="BS115">
        <v>0.61184092662644951</v>
      </c>
      <c r="BT115">
        <v>0.24099762716788992</v>
      </c>
      <c r="BU115">
        <f t="shared" si="15"/>
        <v>0.27865496293687209</v>
      </c>
      <c r="BV115" t="s">
        <v>106</v>
      </c>
      <c r="BW115" s="27">
        <v>0.24588291120036257</v>
      </c>
      <c r="BX115" s="28">
        <v>0.4343406225264495</v>
      </c>
      <c r="BY115" s="28">
        <v>0.21523610089188991</v>
      </c>
      <c r="BZ115" s="28">
        <f t="shared" si="16"/>
        <v>0.25289343666087205</v>
      </c>
      <c r="CA115" s="29" t="s">
        <v>106</v>
      </c>
      <c r="CB115">
        <v>0.26164515120036258</v>
      </c>
      <c r="CC115">
        <v>0.73023347382644954</v>
      </c>
      <c r="CD115">
        <v>0.26530930994188989</v>
      </c>
      <c r="CE115">
        <f t="shared" si="17"/>
        <v>0.29930248696934475</v>
      </c>
      <c r="CF115" t="s">
        <v>107</v>
      </c>
      <c r="CG115" s="27">
        <v>0.14136777932847588</v>
      </c>
      <c r="CH115" s="28">
        <v>0.61184092662644951</v>
      </c>
      <c r="CI115" s="28">
        <v>0.15689771968567456</v>
      </c>
      <c r="CJ115" s="28">
        <f t="shared" si="18"/>
        <v>0.17902511509745805</v>
      </c>
      <c r="CK115" s="29" t="s">
        <v>107</v>
      </c>
      <c r="CL115">
        <v>0.13418287132847589</v>
      </c>
      <c r="CM115">
        <v>0.4343406225264495</v>
      </c>
      <c r="CN115">
        <v>0.13113619340967456</v>
      </c>
      <c r="CO115">
        <f t="shared" si="19"/>
        <v>0.16879352917865673</v>
      </c>
      <c r="CP115" t="s">
        <v>106</v>
      </c>
      <c r="CQ115" s="27">
        <v>0.14994511132847588</v>
      </c>
      <c r="CR115" s="28">
        <v>0.73023347382644954</v>
      </c>
      <c r="CS115" s="28">
        <v>0.18120940245967454</v>
      </c>
      <c r="CT115" s="28">
        <f t="shared" si="20"/>
        <v>0.18760244709745805</v>
      </c>
      <c r="CU115" s="29" t="s">
        <v>107</v>
      </c>
      <c r="CV115">
        <v>14593.5190376835</v>
      </c>
      <c r="CW115">
        <v>13340.1504061745</v>
      </c>
      <c r="CX115">
        <v>3.765733576898217E-2</v>
      </c>
      <c r="CY115">
        <f t="shared" si="11"/>
        <v>0.64949826239543174</v>
      </c>
      <c r="CZ115">
        <f t="shared" si="21"/>
        <v>0.37689375715622875</v>
      </c>
    </row>
    <row r="116" spans="1:104" x14ac:dyDescent="0.25">
      <c r="A116">
        <v>1</v>
      </c>
      <c r="B116" s="15">
        <v>2313</v>
      </c>
      <c r="C116" s="15">
        <v>-63.148221450000001</v>
      </c>
      <c r="D116" s="15">
        <v>-19.783712820000002</v>
      </c>
      <c r="E116" s="15">
        <v>746</v>
      </c>
      <c r="F116" s="15">
        <v>0</v>
      </c>
      <c r="G116" s="15">
        <v>0</v>
      </c>
      <c r="H116" s="17">
        <v>4</v>
      </c>
      <c r="I116" s="19">
        <v>1</v>
      </c>
      <c r="J116" s="19">
        <v>4</v>
      </c>
      <c r="K116" s="19">
        <v>1</v>
      </c>
      <c r="L116" s="15">
        <v>0</v>
      </c>
      <c r="M116" s="15">
        <v>1.9414993466458099</v>
      </c>
      <c r="N116" s="15">
        <v>1.2032</v>
      </c>
      <c r="O116" s="19">
        <v>1271.7099499999999</v>
      </c>
      <c r="P116" s="19">
        <v>355.74175917430131</v>
      </c>
      <c r="Q116" s="20">
        <v>3.5748121135728277</v>
      </c>
      <c r="R116" s="21">
        <v>0.8889999999999999</v>
      </c>
      <c r="S116" s="22">
        <v>0.29600000000000004</v>
      </c>
      <c r="T116" s="22">
        <v>0.70399999999999996</v>
      </c>
      <c r="U116" s="19">
        <v>0</v>
      </c>
      <c r="V116" s="19">
        <v>105.2995607155932</v>
      </c>
      <c r="W116" s="19">
        <v>250.44219845870811</v>
      </c>
      <c r="X116" s="19">
        <v>121535.31008936247</v>
      </c>
      <c r="Y116" s="19">
        <v>3930</v>
      </c>
      <c r="Z116" s="19">
        <v>125465.31008936247</v>
      </c>
      <c r="AA116" s="19">
        <v>428.01861508429448</v>
      </c>
      <c r="AB116" s="22">
        <v>1</v>
      </c>
      <c r="AC116" s="22">
        <v>0.29700000000000004</v>
      </c>
      <c r="AD116" s="22">
        <v>0.70299999999999996</v>
      </c>
      <c r="AE116" s="19">
        <v>0</v>
      </c>
      <c r="AF116" s="19">
        <v>127.12152868003548</v>
      </c>
      <c r="AG116" s="19">
        <v>300.89708640425903</v>
      </c>
      <c r="AH116" s="19">
        <v>176458.28851966278</v>
      </c>
      <c r="AI116" s="19">
        <v>6478.34545155057</v>
      </c>
      <c r="AJ116" s="19">
        <v>175250.14948066001</v>
      </c>
      <c r="AK116" s="19">
        <v>45761.306896496397</v>
      </c>
      <c r="AL116" s="23">
        <v>39.487335268347479</v>
      </c>
      <c r="AM116" s="19">
        <v>111.76419117834065</v>
      </c>
      <c r="AN116">
        <v>0.8143786666666667</v>
      </c>
      <c r="AO116">
        <v>0.53952586666666669</v>
      </c>
      <c r="AP116">
        <v>0.18323519999999999</v>
      </c>
      <c r="AQ116">
        <v>1</v>
      </c>
      <c r="AR116">
        <v>0</v>
      </c>
      <c r="AS116">
        <v>2</v>
      </c>
      <c r="AT116">
        <v>1.48</v>
      </c>
      <c r="AU116">
        <v>1</v>
      </c>
      <c r="AV116">
        <v>2</v>
      </c>
      <c r="AW116">
        <v>1.5</v>
      </c>
      <c r="AX116">
        <v>1</v>
      </c>
      <c r="AY116">
        <v>2</v>
      </c>
      <c r="AZ116">
        <v>0.6</v>
      </c>
      <c r="BA116">
        <v>0.3</v>
      </c>
      <c r="BB116">
        <v>0.8</v>
      </c>
      <c r="BC116" s="27">
        <v>0.3411868684953715</v>
      </c>
      <c r="BD116" s="28">
        <v>0.63013641423462885</v>
      </c>
      <c r="BE116" s="28">
        <v>0.30998779057865633</v>
      </c>
      <c r="BF116" s="28">
        <f t="shared" si="12"/>
        <v>0.38352693764654561</v>
      </c>
      <c r="BG116" s="29" t="s">
        <v>106</v>
      </c>
      <c r="BH116">
        <v>0.33400196049537145</v>
      </c>
      <c r="BI116">
        <v>0.4526361101346289</v>
      </c>
      <c r="BJ116">
        <v>0.28422626430265635</v>
      </c>
      <c r="BK116">
        <f t="shared" si="13"/>
        <v>0.35776541137054563</v>
      </c>
      <c r="BL116" t="s">
        <v>106</v>
      </c>
      <c r="BM116" s="27">
        <v>0.34976420049537149</v>
      </c>
      <c r="BN116" s="28">
        <v>0.74852896143462888</v>
      </c>
      <c r="BO116" s="28">
        <v>0.33429947335265636</v>
      </c>
      <c r="BP116" s="28">
        <f t="shared" si="14"/>
        <v>0.40783862042054564</v>
      </c>
      <c r="BQ116" s="29" t="s">
        <v>106</v>
      </c>
      <c r="BR116">
        <v>0.25386190944783549</v>
      </c>
      <c r="BS116">
        <v>0.63013641423462885</v>
      </c>
      <c r="BT116">
        <v>0.24424008820353477</v>
      </c>
      <c r="BU116">
        <f t="shared" si="15"/>
        <v>0.31777923527142404</v>
      </c>
      <c r="BV116" t="s">
        <v>106</v>
      </c>
      <c r="BW116" s="27">
        <v>0.24667700144783547</v>
      </c>
      <c r="BX116" s="28">
        <v>0.4526361101346289</v>
      </c>
      <c r="BY116" s="28">
        <v>0.21847856192753476</v>
      </c>
      <c r="BZ116" s="28">
        <f t="shared" si="16"/>
        <v>0.29201770899542401</v>
      </c>
      <c r="CA116" s="29" t="s">
        <v>106</v>
      </c>
      <c r="CB116">
        <v>0.26243924144783548</v>
      </c>
      <c r="CC116">
        <v>0.74852896143462888</v>
      </c>
      <c r="CD116">
        <v>0.26855177097753474</v>
      </c>
      <c r="CE116">
        <f t="shared" si="17"/>
        <v>0.33597838851572476</v>
      </c>
      <c r="CF116" t="s">
        <v>107</v>
      </c>
      <c r="CG116" s="27">
        <v>0.14066288846028879</v>
      </c>
      <c r="CH116" s="28">
        <v>0.63013641423462885</v>
      </c>
      <c r="CI116" s="28">
        <v>0.15901158512467339</v>
      </c>
      <c r="CJ116" s="28">
        <f t="shared" si="18"/>
        <v>0.21420203552817807</v>
      </c>
      <c r="CK116" s="29" t="s">
        <v>107</v>
      </c>
      <c r="CL116">
        <v>0.1334779804602888</v>
      </c>
      <c r="CM116">
        <v>0.4526361101346289</v>
      </c>
      <c r="CN116">
        <v>0.13325005884867339</v>
      </c>
      <c r="CO116">
        <f t="shared" si="19"/>
        <v>0.20678920591656264</v>
      </c>
      <c r="CP116" t="s">
        <v>106</v>
      </c>
      <c r="CQ116" s="27">
        <v>0.14924022046028879</v>
      </c>
      <c r="CR116" s="28">
        <v>0.74852896143462888</v>
      </c>
      <c r="CS116" s="28">
        <v>0.18332326789867337</v>
      </c>
      <c r="CT116" s="28">
        <f t="shared" si="20"/>
        <v>0.22277936752817806</v>
      </c>
      <c r="CU116" s="29" t="s">
        <v>107</v>
      </c>
      <c r="CV116">
        <v>16390.086143410699</v>
      </c>
      <c r="CW116">
        <v>13970.5238913699</v>
      </c>
      <c r="CX116">
        <v>7.3539147067889263E-2</v>
      </c>
      <c r="CY116">
        <f t="shared" si="11"/>
        <v>0.70367556130251807</v>
      </c>
      <c r="CZ116">
        <f t="shared" si="21"/>
        <v>0.41472601556326077</v>
      </c>
    </row>
    <row r="117" spans="1:104" x14ac:dyDescent="0.25">
      <c r="A117">
        <v>1</v>
      </c>
      <c r="B117" s="15">
        <v>2326</v>
      </c>
      <c r="C117" s="15">
        <v>-63.956444130000001</v>
      </c>
      <c r="D117" s="15">
        <v>-18.119582569999999</v>
      </c>
      <c r="E117" s="15">
        <v>1331</v>
      </c>
      <c r="F117" s="15">
        <v>1</v>
      </c>
      <c r="G117" s="18">
        <v>1</v>
      </c>
      <c r="H117" s="17">
        <v>4</v>
      </c>
      <c r="I117" s="19">
        <v>1</v>
      </c>
      <c r="J117" s="19">
        <v>2</v>
      </c>
      <c r="K117" s="19">
        <v>1</v>
      </c>
      <c r="L117" s="15">
        <v>2</v>
      </c>
      <c r="M117" s="15">
        <v>1.9414993466458099</v>
      </c>
      <c r="N117" s="15">
        <v>1.2032</v>
      </c>
      <c r="O117" s="19">
        <v>7544.3515889999999</v>
      </c>
      <c r="P117" s="19">
        <v>1878.1950693665522</v>
      </c>
      <c r="Q117" s="20">
        <v>4.0168093889972987</v>
      </c>
      <c r="R117" s="21">
        <v>0.96299999999999997</v>
      </c>
      <c r="S117" s="22">
        <v>0.505</v>
      </c>
      <c r="T117" s="22">
        <v>0.49399999999999999</v>
      </c>
      <c r="U117" s="19">
        <v>1</v>
      </c>
      <c r="V117" s="19">
        <v>948.48851003010884</v>
      </c>
      <c r="W117" s="19">
        <v>927.82836426707672</v>
      </c>
      <c r="X117" s="19">
        <v>1909075.7610656302</v>
      </c>
      <c r="Y117" s="19">
        <v>110755</v>
      </c>
      <c r="Z117" s="19">
        <v>2019830.7610656302</v>
      </c>
      <c r="AA117" s="19">
        <v>2259.7921996719892</v>
      </c>
      <c r="AB117" s="22">
        <v>1</v>
      </c>
      <c r="AC117" s="22">
        <v>0.50600000000000001</v>
      </c>
      <c r="AD117" s="22">
        <v>0.49399999999999999</v>
      </c>
      <c r="AE117" s="19">
        <v>1</v>
      </c>
      <c r="AF117" s="19">
        <v>1143.4548530340267</v>
      </c>
      <c r="AG117" s="19">
        <v>1116.3373466379626</v>
      </c>
      <c r="AH117" s="19">
        <v>3540301.1898239222</v>
      </c>
      <c r="AI117" s="19">
        <v>199707.35719812289</v>
      </c>
      <c r="AJ117" s="19">
        <v>3585793.7985652401</v>
      </c>
      <c r="AK117" s="19">
        <v>715781.28819096601</v>
      </c>
      <c r="AL117" s="23">
        <v>69.493217566562492</v>
      </c>
      <c r="AM117" s="19">
        <v>451.0903478719996</v>
      </c>
      <c r="AN117">
        <v>0.80359466666666668</v>
      </c>
      <c r="AO117">
        <v>0.53238146666666675</v>
      </c>
      <c r="AP117">
        <v>0.18080879999999999</v>
      </c>
      <c r="AQ117">
        <v>1</v>
      </c>
      <c r="AR117">
        <v>0</v>
      </c>
      <c r="AS117">
        <v>2</v>
      </c>
      <c r="AT117">
        <v>1.48</v>
      </c>
      <c r="AU117">
        <v>1</v>
      </c>
      <c r="AV117">
        <v>2</v>
      </c>
      <c r="AW117">
        <v>1.5</v>
      </c>
      <c r="AX117">
        <v>1</v>
      </c>
      <c r="AY117">
        <v>2</v>
      </c>
      <c r="AZ117">
        <v>0.6</v>
      </c>
      <c r="BA117">
        <v>0.3</v>
      </c>
      <c r="BB117">
        <v>0.8</v>
      </c>
      <c r="BC117" s="27">
        <v>0.31590745211175286</v>
      </c>
      <c r="BD117" s="28">
        <v>0.52211447966474478</v>
      </c>
      <c r="BE117" s="28">
        <v>0.26275415215985198</v>
      </c>
      <c r="BF117" s="28">
        <f t="shared" si="12"/>
        <v>0.27586162937965975</v>
      </c>
      <c r="BG117" s="29" t="s">
        <v>106</v>
      </c>
      <c r="BH117">
        <v>0.30796126371175292</v>
      </c>
      <c r="BI117">
        <v>0.34963431766474479</v>
      </c>
      <c r="BJ117">
        <v>0.22581264416785202</v>
      </c>
      <c r="BK117">
        <f t="shared" si="13"/>
        <v>0.23892012138765981</v>
      </c>
      <c r="BL117" t="s">
        <v>106</v>
      </c>
      <c r="BM117" s="27">
        <v>0.32532462371175291</v>
      </c>
      <c r="BN117" s="28">
        <v>0.63968395476474482</v>
      </c>
      <c r="BO117" s="28">
        <v>0.29532549811785197</v>
      </c>
      <c r="BP117" s="28">
        <f t="shared" si="14"/>
        <v>0.30843297533765973</v>
      </c>
      <c r="BQ117" s="29" t="s">
        <v>106</v>
      </c>
      <c r="BR117">
        <v>0.22965333369077692</v>
      </c>
      <c r="BS117">
        <v>0.52211447966474478</v>
      </c>
      <c r="BT117">
        <v>0.20923202257123599</v>
      </c>
      <c r="BU117">
        <f t="shared" si="15"/>
        <v>0.22233949979104378</v>
      </c>
      <c r="BV117" t="s">
        <v>106</v>
      </c>
      <c r="BW117" s="27">
        <v>0.22170714529077692</v>
      </c>
      <c r="BX117" s="28">
        <v>0.34963431766474479</v>
      </c>
      <c r="BY117" s="28">
        <v>0.17229051457923605</v>
      </c>
      <c r="BZ117" s="28">
        <f t="shared" si="16"/>
        <v>0.18539799179904384</v>
      </c>
      <c r="CA117" s="29" t="s">
        <v>106</v>
      </c>
      <c r="CB117">
        <v>0.23907050529077692</v>
      </c>
      <c r="CC117">
        <v>0.63968395476474482</v>
      </c>
      <c r="CD117">
        <v>0.24180336852923603</v>
      </c>
      <c r="CE117">
        <f t="shared" si="17"/>
        <v>0.25217798251058471</v>
      </c>
      <c r="CF117" t="s">
        <v>107</v>
      </c>
      <c r="CG117" s="27">
        <v>0.11784243944136355</v>
      </c>
      <c r="CH117" s="28">
        <v>0.52211447966474478</v>
      </c>
      <c r="CI117" s="28">
        <v>0.13985148421562266</v>
      </c>
      <c r="CJ117" s="28">
        <f t="shared" si="18"/>
        <v>0.13094991666117134</v>
      </c>
      <c r="CK117" s="29" t="s">
        <v>107</v>
      </c>
      <c r="CL117">
        <v>0.10989625104136355</v>
      </c>
      <c r="CM117">
        <v>0.34963431766474479</v>
      </c>
      <c r="CN117">
        <v>0.10290997622362265</v>
      </c>
      <c r="CO117">
        <f t="shared" si="19"/>
        <v>0.11601745344343044</v>
      </c>
      <c r="CP117" t="s">
        <v>106</v>
      </c>
      <c r="CQ117" s="27">
        <v>0.12725961104136355</v>
      </c>
      <c r="CR117" s="28">
        <v>0.63968395476474482</v>
      </c>
      <c r="CS117" s="28">
        <v>0.17242283017362267</v>
      </c>
      <c r="CT117" s="28">
        <f t="shared" si="20"/>
        <v>0.14036708826117134</v>
      </c>
      <c r="CU117" s="29" t="s">
        <v>107</v>
      </c>
      <c r="CV117">
        <v>28257.075087653899</v>
      </c>
      <c r="CW117">
        <v>56386.293474694401</v>
      </c>
      <c r="CX117">
        <v>1.3107477219807784E-2</v>
      </c>
      <c r="CY117">
        <f t="shared" si="11"/>
        <v>0.53522195688455254</v>
      </c>
      <c r="CZ117">
        <f t="shared" si="21"/>
        <v>0.32901492933156062</v>
      </c>
    </row>
    <row r="118" spans="1:104" x14ac:dyDescent="0.25">
      <c r="A118">
        <v>1</v>
      </c>
      <c r="B118" s="15">
        <v>2333</v>
      </c>
      <c r="C118" s="15">
        <v>-61.926799899999999</v>
      </c>
      <c r="D118" s="15">
        <v>-13.56990158</v>
      </c>
      <c r="E118" s="15">
        <v>179</v>
      </c>
      <c r="F118" s="15">
        <v>0</v>
      </c>
      <c r="G118" s="15">
        <v>0</v>
      </c>
      <c r="H118" s="17">
        <v>4</v>
      </c>
      <c r="I118" s="19">
        <v>0</v>
      </c>
      <c r="J118" s="19">
        <v>0</v>
      </c>
      <c r="K118" s="19">
        <v>0</v>
      </c>
      <c r="L118" s="15">
        <v>2</v>
      </c>
      <c r="M118" s="15">
        <v>0</v>
      </c>
      <c r="N118" s="15">
        <v>0</v>
      </c>
      <c r="O118" s="19">
        <v>1530.3914480000001</v>
      </c>
      <c r="P118" s="19">
        <v>380.99678120911335</v>
      </c>
      <c r="Q118" s="20">
        <v>4.0168093891586754</v>
      </c>
      <c r="R118" s="21">
        <v>0.96899999999999997</v>
      </c>
      <c r="S118" s="22">
        <v>0.32200000000000001</v>
      </c>
      <c r="T118" s="22">
        <v>0.67800000000000005</v>
      </c>
      <c r="U118" s="19">
        <v>0</v>
      </c>
      <c r="V118" s="19">
        <v>122.68096354933451</v>
      </c>
      <c r="W118" s="19">
        <v>258.31581765977887</v>
      </c>
      <c r="X118" s="19">
        <v>151485.08906024796</v>
      </c>
      <c r="Y118" s="19">
        <v>0</v>
      </c>
      <c r="Z118" s="19">
        <v>151485.08906024796</v>
      </c>
      <c r="AA118" s="19">
        <v>458.40475685203188</v>
      </c>
      <c r="AB118" s="22">
        <v>1</v>
      </c>
      <c r="AC118" s="22">
        <v>0.32400000000000001</v>
      </c>
      <c r="AD118" s="22">
        <v>0.67599999999999993</v>
      </c>
      <c r="AE118" s="19">
        <v>0</v>
      </c>
      <c r="AF118" s="19">
        <v>148.52314122005833</v>
      </c>
      <c r="AG118" s="19">
        <v>309.88161563197355</v>
      </c>
      <c r="AH118" s="19">
        <v>202242.07277175522</v>
      </c>
      <c r="AI118" s="19">
        <v>0</v>
      </c>
      <c r="AJ118" s="19">
        <v>193432.452070992</v>
      </c>
      <c r="AK118" s="19">
        <v>37647.571669560202</v>
      </c>
      <c r="AL118" s="23">
        <v>11.810900217482525</v>
      </c>
      <c r="AM118" s="19">
        <v>89.218875860401056</v>
      </c>
      <c r="AN118">
        <v>0.83594666666666673</v>
      </c>
      <c r="AO118">
        <v>0.55381466666666668</v>
      </c>
      <c r="AP118">
        <v>0.18808800000000001</v>
      </c>
      <c r="AQ118">
        <v>1</v>
      </c>
      <c r="AR118">
        <v>0</v>
      </c>
      <c r="AS118">
        <v>2</v>
      </c>
      <c r="AT118">
        <v>1.48</v>
      </c>
      <c r="AU118">
        <v>1</v>
      </c>
      <c r="AV118">
        <v>2</v>
      </c>
      <c r="AW118">
        <v>1.5</v>
      </c>
      <c r="AX118">
        <v>1</v>
      </c>
      <c r="AY118">
        <v>2</v>
      </c>
      <c r="AZ118">
        <v>0.6</v>
      </c>
      <c r="BA118">
        <v>0.3</v>
      </c>
      <c r="BB118">
        <v>0.8</v>
      </c>
      <c r="BC118" s="27">
        <v>0.35593137982157269</v>
      </c>
      <c r="BD118" s="28">
        <v>0.62174644702977711</v>
      </c>
      <c r="BE118" s="28">
        <v>0.32055509019433709</v>
      </c>
      <c r="BF118" s="28">
        <f t="shared" si="12"/>
        <v>0.3898706606434415</v>
      </c>
      <c r="BG118" s="29" t="s">
        <v>106</v>
      </c>
      <c r="BH118">
        <v>0.3487464718215727</v>
      </c>
      <c r="BI118">
        <v>0.44424614292977715</v>
      </c>
      <c r="BJ118">
        <v>0.29479356391833711</v>
      </c>
      <c r="BK118">
        <f t="shared" si="13"/>
        <v>0.36410913436744152</v>
      </c>
      <c r="BL118" t="s">
        <v>106</v>
      </c>
      <c r="BM118" s="27">
        <v>0.36450871182157268</v>
      </c>
      <c r="BN118" s="28">
        <v>0.74013899422977714</v>
      </c>
      <c r="BO118" s="28">
        <v>0.34486677296833712</v>
      </c>
      <c r="BP118" s="28">
        <f t="shared" si="14"/>
        <v>0.41418234341744153</v>
      </c>
      <c r="BQ118" s="29" t="s">
        <v>106</v>
      </c>
      <c r="BR118">
        <v>0.2662937070527327</v>
      </c>
      <c r="BS118">
        <v>0.62174644702977711</v>
      </c>
      <c r="BT118">
        <v>0.25306612604153306</v>
      </c>
      <c r="BU118">
        <f t="shared" si="15"/>
        <v>0.32238169649063747</v>
      </c>
      <c r="BV118" t="s">
        <v>106</v>
      </c>
      <c r="BW118" s="27">
        <v>0.25910879905273265</v>
      </c>
      <c r="BX118" s="28">
        <v>0.44424614292977715</v>
      </c>
      <c r="BY118" s="28">
        <v>0.22730459976553305</v>
      </c>
      <c r="BZ118" s="28">
        <f t="shared" si="16"/>
        <v>0.29662017021463744</v>
      </c>
      <c r="CA118" s="29" t="s">
        <v>106</v>
      </c>
      <c r="CB118">
        <v>0.27487103905273269</v>
      </c>
      <c r="CC118">
        <v>0.74013899422977714</v>
      </c>
      <c r="CD118">
        <v>0.27737780881553309</v>
      </c>
      <c r="CE118">
        <f t="shared" si="17"/>
        <v>0.3441866095018371</v>
      </c>
      <c r="CF118" t="s">
        <v>107</v>
      </c>
      <c r="CG118" s="27">
        <v>0.15009672383386602</v>
      </c>
      <c r="CH118" s="28">
        <v>0.62174644702977711</v>
      </c>
      <c r="CI118" s="28">
        <v>0.1655804317693797</v>
      </c>
      <c r="CJ118" s="28">
        <f t="shared" si="18"/>
        <v>0.21941229428297043</v>
      </c>
      <c r="CK118" s="29" t="s">
        <v>107</v>
      </c>
      <c r="CL118">
        <v>0.142911815833866</v>
      </c>
      <c r="CM118">
        <v>0.44424614292977715</v>
      </c>
      <c r="CN118">
        <v>0.13981890549337969</v>
      </c>
      <c r="CO118">
        <f t="shared" si="19"/>
        <v>0.20913447594248408</v>
      </c>
      <c r="CP118" t="s">
        <v>106</v>
      </c>
      <c r="CQ118" s="27">
        <v>0.15867405583386601</v>
      </c>
      <c r="CR118" s="28">
        <v>0.74013899422977714</v>
      </c>
      <c r="CS118" s="28">
        <v>0.18989211454337968</v>
      </c>
      <c r="CT118" s="28">
        <f t="shared" si="20"/>
        <v>0.22798962628297043</v>
      </c>
      <c r="CU118" s="29" t="s">
        <v>107</v>
      </c>
      <c r="CV118">
        <v>12390.6109116115</v>
      </c>
      <c r="CW118">
        <v>11152.3594880813</v>
      </c>
      <c r="CX118">
        <v>6.9315570449104399E-2</v>
      </c>
      <c r="CY118">
        <f t="shared" si="11"/>
        <v>0.69106201747888152</v>
      </c>
      <c r="CZ118">
        <f t="shared" si="21"/>
        <v>0.4252469502706771</v>
      </c>
    </row>
    <row r="119" spans="1:104" x14ac:dyDescent="0.25">
      <c r="A119">
        <v>1</v>
      </c>
      <c r="B119" s="15">
        <v>2341</v>
      </c>
      <c r="C119" s="15">
        <v>-63.694593480000002</v>
      </c>
      <c r="D119" s="15">
        <v>-13.657400859999999</v>
      </c>
      <c r="E119" s="15">
        <v>153</v>
      </c>
      <c r="F119" s="15">
        <v>0</v>
      </c>
      <c r="G119" s="15">
        <v>0</v>
      </c>
      <c r="H119" s="17">
        <v>4</v>
      </c>
      <c r="I119" s="19">
        <v>1</v>
      </c>
      <c r="J119" s="19">
        <v>3</v>
      </c>
      <c r="K119" s="19">
        <v>1</v>
      </c>
      <c r="L119" s="15">
        <v>2</v>
      </c>
      <c r="M119" s="15">
        <v>1.9414993466458099</v>
      </c>
      <c r="N119" s="15">
        <v>1.2032</v>
      </c>
      <c r="O119" s="19">
        <v>1789.4420829999999</v>
      </c>
      <c r="P119" s="19">
        <v>445.48842373561871</v>
      </c>
      <c r="Q119" s="20">
        <v>4.0168093886587029</v>
      </c>
      <c r="R119" s="21">
        <v>0.97299999999999998</v>
      </c>
      <c r="S119" s="22">
        <v>0.32199999999999995</v>
      </c>
      <c r="T119" s="22">
        <v>0.67800000000000005</v>
      </c>
      <c r="U119" s="19">
        <v>0</v>
      </c>
      <c r="V119" s="19">
        <v>143.44727244286921</v>
      </c>
      <c r="W119" s="19">
        <v>302.04115129274953</v>
      </c>
      <c r="X119" s="19">
        <v>177858.27107693726</v>
      </c>
      <c r="Y119" s="19">
        <v>4610</v>
      </c>
      <c r="Z119" s="19">
        <v>182468.27107693726</v>
      </c>
      <c r="AA119" s="19">
        <v>535.99931193717293</v>
      </c>
      <c r="AB119" s="22">
        <v>1</v>
      </c>
      <c r="AC119" s="22">
        <v>0.32399999999999995</v>
      </c>
      <c r="AD119" s="22">
        <v>0.67600000000000005</v>
      </c>
      <c r="AE119" s="19">
        <v>0</v>
      </c>
      <c r="AF119" s="19">
        <v>173.66377706764402</v>
      </c>
      <c r="AG119" s="19">
        <v>362.33553486952894</v>
      </c>
      <c r="AH119" s="19">
        <v>236475.7569158457</v>
      </c>
      <c r="AI119" s="19">
        <v>7798.5650072697208</v>
      </c>
      <c r="AJ119" s="19">
        <v>232653.270038552</v>
      </c>
      <c r="AK119" s="19">
        <v>44507.615428674297</v>
      </c>
      <c r="AL119" s="23">
        <v>12.028187440861716</v>
      </c>
      <c r="AM119" s="19">
        <v>102.53907564241594</v>
      </c>
      <c r="AN119">
        <v>0.81078400000000006</v>
      </c>
      <c r="AO119">
        <v>0.53714440000000008</v>
      </c>
      <c r="AP119">
        <v>0.18242639999999999</v>
      </c>
      <c r="AQ119">
        <v>1</v>
      </c>
      <c r="AR119">
        <v>0</v>
      </c>
      <c r="AS119">
        <v>2</v>
      </c>
      <c r="AT119">
        <v>1.48</v>
      </c>
      <c r="AU119">
        <v>1</v>
      </c>
      <c r="AV119">
        <v>2</v>
      </c>
      <c r="AW119">
        <v>1.5</v>
      </c>
      <c r="AX119">
        <v>1</v>
      </c>
      <c r="AY119">
        <v>2</v>
      </c>
      <c r="AZ119">
        <v>0.6</v>
      </c>
      <c r="BA119">
        <v>0.3</v>
      </c>
      <c r="BB119">
        <v>0.8</v>
      </c>
      <c r="BC119" s="27">
        <v>0.34285456151220384</v>
      </c>
      <c r="BD119" s="28">
        <v>0.62175377766179141</v>
      </c>
      <c r="BE119" s="28">
        <v>0.31023243569453823</v>
      </c>
      <c r="BF119" s="28">
        <f t="shared" si="12"/>
        <v>0.37491856745514546</v>
      </c>
      <c r="BG119" s="29" t="s">
        <v>106</v>
      </c>
      <c r="BH119">
        <v>0.33566965351220379</v>
      </c>
      <c r="BI119">
        <v>0.44425347356179146</v>
      </c>
      <c r="BJ119">
        <v>0.28447090941853831</v>
      </c>
      <c r="BK119">
        <f t="shared" si="13"/>
        <v>0.34915704117914553</v>
      </c>
      <c r="BL119" t="s">
        <v>106</v>
      </c>
      <c r="BM119" s="27">
        <v>0.35143189351220383</v>
      </c>
      <c r="BN119" s="28">
        <v>0.74014632486179155</v>
      </c>
      <c r="BO119" s="28">
        <v>0.33454411846853832</v>
      </c>
      <c r="BP119" s="28">
        <f t="shared" si="14"/>
        <v>0.39923025022914554</v>
      </c>
      <c r="BQ119" s="29" t="s">
        <v>106</v>
      </c>
      <c r="BR119">
        <v>0.2559150547515518</v>
      </c>
      <c r="BS119">
        <v>0.62175377766179141</v>
      </c>
      <c r="BT119">
        <v>0.2447749436156971</v>
      </c>
      <c r="BU119">
        <f t="shared" si="15"/>
        <v>0.30946107537630435</v>
      </c>
      <c r="BV119" t="s">
        <v>106</v>
      </c>
      <c r="BW119" s="27">
        <v>0.24873014675155181</v>
      </c>
      <c r="BX119" s="28">
        <v>0.44425347356179146</v>
      </c>
      <c r="BY119" s="28">
        <v>0.21901341733969709</v>
      </c>
      <c r="BZ119" s="28">
        <f t="shared" si="16"/>
        <v>0.28369954910030432</v>
      </c>
      <c r="CA119" s="29" t="s">
        <v>106</v>
      </c>
      <c r="CB119">
        <v>0.26449238675155179</v>
      </c>
      <c r="CC119">
        <v>0.74014632486179155</v>
      </c>
      <c r="CD119">
        <v>0.2690866263896971</v>
      </c>
      <c r="CE119">
        <f t="shared" si="17"/>
        <v>0.32917851851215901</v>
      </c>
      <c r="CF119" t="s">
        <v>107</v>
      </c>
      <c r="CG119" s="27">
        <v>0.1432156941358918</v>
      </c>
      <c r="CH119" s="28">
        <v>0.62175377766179141</v>
      </c>
      <c r="CI119" s="28">
        <v>0.15992263906905108</v>
      </c>
      <c r="CJ119" s="28">
        <f t="shared" si="18"/>
        <v>0.20790182589649903</v>
      </c>
      <c r="CK119" s="29" t="s">
        <v>107</v>
      </c>
      <c r="CL119">
        <v>0.13603078613589178</v>
      </c>
      <c r="CM119">
        <v>0.44425347356179146</v>
      </c>
      <c r="CN119">
        <v>0.1341611127930511</v>
      </c>
      <c r="CO119">
        <f t="shared" si="19"/>
        <v>0.19884724455365832</v>
      </c>
      <c r="CP119" t="s">
        <v>106</v>
      </c>
      <c r="CQ119" s="27">
        <v>0.1517930261358918</v>
      </c>
      <c r="CR119" s="28">
        <v>0.74014632486179155</v>
      </c>
      <c r="CS119" s="28">
        <v>0.18423432184305111</v>
      </c>
      <c r="CT119" s="28">
        <f t="shared" si="20"/>
        <v>0.21647915789649902</v>
      </c>
      <c r="CU119" s="29" t="s">
        <v>107</v>
      </c>
      <c r="CV119">
        <v>13156.624988964701</v>
      </c>
      <c r="CW119">
        <v>12817.3844503564</v>
      </c>
      <c r="CX119">
        <v>6.4686131760607238E-2</v>
      </c>
      <c r="CY119">
        <f t="shared" si="11"/>
        <v>0.68643990942239863</v>
      </c>
      <c r="CZ119">
        <f t="shared" si="21"/>
        <v>0.40754069327281106</v>
      </c>
    </row>
    <row r="120" spans="1:104" x14ac:dyDescent="0.25">
      <c r="A120">
        <v>1</v>
      </c>
      <c r="B120" s="15">
        <v>2348</v>
      </c>
      <c r="C120" s="15">
        <v>-64.549895269999993</v>
      </c>
      <c r="D120" s="15">
        <v>-17.35042417</v>
      </c>
      <c r="E120" s="15">
        <v>478</v>
      </c>
      <c r="F120" s="15">
        <v>0</v>
      </c>
      <c r="G120" s="15">
        <v>0</v>
      </c>
      <c r="H120" s="17">
        <v>3</v>
      </c>
      <c r="I120" s="19">
        <v>0</v>
      </c>
      <c r="J120" s="19">
        <v>0</v>
      </c>
      <c r="K120" s="19">
        <v>0</v>
      </c>
      <c r="L120" s="15">
        <v>0</v>
      </c>
      <c r="M120" s="15">
        <v>0</v>
      </c>
      <c r="N120" s="15">
        <v>0</v>
      </c>
      <c r="O120" s="19">
        <v>254.34198999999899</v>
      </c>
      <c r="P120" s="19">
        <v>71.14835183486025</v>
      </c>
      <c r="Q120" s="20">
        <v>3.5748121135728144</v>
      </c>
      <c r="R120" s="21">
        <v>0.27100000000000002</v>
      </c>
      <c r="S120" s="22">
        <v>0.30499999999999999</v>
      </c>
      <c r="T120" s="22">
        <v>0.69400000000000006</v>
      </c>
      <c r="U120" s="19">
        <v>0</v>
      </c>
      <c r="V120" s="19">
        <v>21.700247309632378</v>
      </c>
      <c r="W120" s="19">
        <v>49.376956173393019</v>
      </c>
      <c r="X120" s="19">
        <v>7581.6969365944742</v>
      </c>
      <c r="Y120" s="19">
        <v>0</v>
      </c>
      <c r="Z120" s="19">
        <v>7581.6969365944742</v>
      </c>
      <c r="AA120" s="19">
        <v>85.603722987611391</v>
      </c>
      <c r="AB120" s="22">
        <v>1</v>
      </c>
      <c r="AC120" s="22">
        <v>0.315</v>
      </c>
      <c r="AD120" s="22">
        <v>0.68500000000000005</v>
      </c>
      <c r="AE120" s="19">
        <v>0</v>
      </c>
      <c r="AF120" s="19">
        <v>26.965172741097589</v>
      </c>
      <c r="AG120" s="19">
        <v>58.638550246513809</v>
      </c>
      <c r="AH120" s="19">
        <v>36942.03412432089</v>
      </c>
      <c r="AI120" s="19">
        <v>0</v>
      </c>
      <c r="AJ120" s="19">
        <v>35332.847178760298</v>
      </c>
      <c r="AK120" s="19">
        <v>27374.550652023001</v>
      </c>
      <c r="AL120" s="23">
        <v>51.867148487613122</v>
      </c>
      <c r="AM120" s="19">
        <v>66.322519640364263</v>
      </c>
      <c r="AN120">
        <v>0.87189333333333341</v>
      </c>
      <c r="AO120">
        <v>0.57762933333333333</v>
      </c>
      <c r="AP120">
        <v>0.19617599999999999</v>
      </c>
      <c r="AQ120">
        <v>1</v>
      </c>
      <c r="AR120">
        <v>0</v>
      </c>
      <c r="AS120">
        <v>2</v>
      </c>
      <c r="AT120">
        <v>1.48</v>
      </c>
      <c r="AU120">
        <v>1</v>
      </c>
      <c r="AV120">
        <v>2</v>
      </c>
      <c r="AW120">
        <v>1.5</v>
      </c>
      <c r="AX120">
        <v>1</v>
      </c>
      <c r="AY120">
        <v>2</v>
      </c>
      <c r="AZ120">
        <v>0.6</v>
      </c>
      <c r="BA120">
        <v>0.3</v>
      </c>
      <c r="BB120">
        <v>0.8</v>
      </c>
      <c r="BC120" s="27">
        <v>0.38085860804929683</v>
      </c>
      <c r="BD120" s="28">
        <v>0.66862076484308886</v>
      </c>
      <c r="BE120" s="28">
        <v>0.34772497485659343</v>
      </c>
      <c r="BF120" s="28">
        <f t="shared" si="12"/>
        <v>0.61764604367579634</v>
      </c>
      <c r="BG120" s="29" t="s">
        <v>106</v>
      </c>
      <c r="BH120">
        <v>0.37367370004929679</v>
      </c>
      <c r="BI120">
        <v>0.49112046074308885</v>
      </c>
      <c r="BJ120">
        <v>0.3219634485805935</v>
      </c>
      <c r="BK120">
        <f t="shared" si="13"/>
        <v>0.59188451739979642</v>
      </c>
      <c r="BL120" t="s">
        <v>106</v>
      </c>
      <c r="BM120" s="27">
        <v>0.38943594004929682</v>
      </c>
      <c r="BN120" s="28">
        <v>0.78701331204308889</v>
      </c>
      <c r="BO120" s="28">
        <v>0.37203665763059346</v>
      </c>
      <c r="BP120" s="28">
        <f t="shared" si="14"/>
        <v>0.64195772644979643</v>
      </c>
      <c r="BQ120" s="29" t="s">
        <v>106</v>
      </c>
      <c r="BR120">
        <v>0.28736641241161681</v>
      </c>
      <c r="BS120">
        <v>0.66862076484308886</v>
      </c>
      <c r="BT120">
        <v>0.27733390774098543</v>
      </c>
      <c r="BU120">
        <f t="shared" si="15"/>
        <v>0.5472549765601884</v>
      </c>
      <c r="BV120" t="s">
        <v>106</v>
      </c>
      <c r="BW120" s="27">
        <v>0.28018150441161682</v>
      </c>
      <c r="BX120" s="28">
        <v>0.49112046074308885</v>
      </c>
      <c r="BY120" s="28">
        <v>0.2515723814649854</v>
      </c>
      <c r="BZ120" s="28">
        <f t="shared" si="16"/>
        <v>0.52149345028418836</v>
      </c>
      <c r="CA120" s="29" t="s">
        <v>106</v>
      </c>
      <c r="CB120">
        <v>0.29594374441161675</v>
      </c>
      <c r="CC120">
        <v>0.78701331204308889</v>
      </c>
      <c r="CD120">
        <v>0.30164559051498541</v>
      </c>
      <c r="CE120">
        <f t="shared" si="17"/>
        <v>0.56586481323081972</v>
      </c>
      <c r="CF120" t="s">
        <v>107</v>
      </c>
      <c r="CG120" s="27">
        <v>0.16617282547388346</v>
      </c>
      <c r="CH120" s="28">
        <v>0.66862076484308886</v>
      </c>
      <c r="CI120" s="28">
        <v>0.18608622814667872</v>
      </c>
      <c r="CJ120" s="28">
        <f t="shared" si="18"/>
        <v>0.43609389429308637</v>
      </c>
      <c r="CK120" s="29" t="s">
        <v>107</v>
      </c>
      <c r="CL120">
        <v>0.15898791747388344</v>
      </c>
      <c r="CM120">
        <v>0.49112046074308885</v>
      </c>
      <c r="CN120">
        <v>0.16032470187067874</v>
      </c>
      <c r="CO120">
        <f t="shared" si="19"/>
        <v>0.42890898629308638</v>
      </c>
      <c r="CP120" t="s">
        <v>107</v>
      </c>
      <c r="CQ120" s="27">
        <v>0.17475015747388345</v>
      </c>
      <c r="CR120" s="28">
        <v>0.78701331204308889</v>
      </c>
      <c r="CS120" s="28">
        <v>0.21039791092067872</v>
      </c>
      <c r="CT120" s="28">
        <f t="shared" si="20"/>
        <v>0.44467122629308636</v>
      </c>
      <c r="CU120" s="29" t="s">
        <v>107</v>
      </c>
      <c r="CV120">
        <v>55961.370519611097</v>
      </c>
      <c r="CW120">
        <v>10700.4653734514</v>
      </c>
      <c r="CX120">
        <v>0.26992106881920291</v>
      </c>
      <c r="CY120">
        <f t="shared" si="11"/>
        <v>0.93854183366229171</v>
      </c>
      <c r="CZ120">
        <f t="shared" si="21"/>
        <v>0.65077967686849969</v>
      </c>
    </row>
    <row r="121" spans="1:104" x14ac:dyDescent="0.25">
      <c r="A121">
        <v>1</v>
      </c>
      <c r="B121" s="15">
        <v>2367</v>
      </c>
      <c r="C121" s="15">
        <v>-64.604465570000002</v>
      </c>
      <c r="D121" s="15">
        <v>-20.678488720000001</v>
      </c>
      <c r="E121" s="15">
        <v>3086</v>
      </c>
      <c r="F121" s="15">
        <v>1</v>
      </c>
      <c r="G121" s="15">
        <v>0</v>
      </c>
      <c r="H121" s="17">
        <v>3</v>
      </c>
      <c r="I121" s="19">
        <v>0</v>
      </c>
      <c r="J121" s="19">
        <v>0</v>
      </c>
      <c r="K121" s="19">
        <v>0</v>
      </c>
      <c r="L121" s="15">
        <v>0</v>
      </c>
      <c r="M121" s="15">
        <v>0</v>
      </c>
      <c r="N121" s="15">
        <v>0</v>
      </c>
      <c r="O121" s="19">
        <v>196.20667800000001</v>
      </c>
      <c r="P121" s="19">
        <v>54.885871412956696</v>
      </c>
      <c r="Q121" s="20">
        <v>3.5748121137361091</v>
      </c>
      <c r="R121" s="21">
        <v>3.6999999999999998E-2</v>
      </c>
      <c r="S121" s="22">
        <v>6.6000000000000003E-2</v>
      </c>
      <c r="T121" s="22">
        <v>0.93499999999999983</v>
      </c>
      <c r="U121" s="19">
        <v>0</v>
      </c>
      <c r="V121" s="19">
        <v>3.6224675132551423</v>
      </c>
      <c r="W121" s="19">
        <v>51.3182897711145</v>
      </c>
      <c r="X121" s="19">
        <v>496.83168310089684</v>
      </c>
      <c r="Y121" s="19">
        <v>0</v>
      </c>
      <c r="Z121" s="19">
        <v>496.83168310089684</v>
      </c>
      <c r="AA121" s="19">
        <v>66.037157757533862</v>
      </c>
      <c r="AB121" s="22">
        <v>1</v>
      </c>
      <c r="AC121" s="22">
        <v>9.4E-2</v>
      </c>
      <c r="AD121" s="22">
        <v>0.90600000000000003</v>
      </c>
      <c r="AE121" s="19">
        <v>0</v>
      </c>
      <c r="AF121" s="19">
        <v>6.2074928292081832</v>
      </c>
      <c r="AG121" s="19">
        <v>59.829664928325684</v>
      </c>
      <c r="AH121" s="19">
        <v>19417.443037911828</v>
      </c>
      <c r="AI121" s="19">
        <v>0</v>
      </c>
      <c r="AJ121" s="19">
        <v>18571.6234537932</v>
      </c>
      <c r="AK121" s="19">
        <v>18000.508167472199</v>
      </c>
      <c r="AL121" s="23">
        <v>52.855094170677297</v>
      </c>
      <c r="AM121" s="19">
        <v>64.006380515254463</v>
      </c>
      <c r="AN121">
        <v>0.85751466666666676</v>
      </c>
      <c r="AO121">
        <v>0.56810346666666667</v>
      </c>
      <c r="AP121">
        <v>0.1929408</v>
      </c>
      <c r="AQ121">
        <v>1</v>
      </c>
      <c r="AR121">
        <v>0</v>
      </c>
      <c r="AS121">
        <v>2</v>
      </c>
      <c r="AT121">
        <v>1.48</v>
      </c>
      <c r="AU121">
        <v>1</v>
      </c>
      <c r="AV121">
        <v>2</v>
      </c>
      <c r="AW121">
        <v>1.5</v>
      </c>
      <c r="AX121">
        <v>1</v>
      </c>
      <c r="AY121">
        <v>2</v>
      </c>
      <c r="AZ121">
        <v>0.6</v>
      </c>
      <c r="BA121">
        <v>0.3</v>
      </c>
      <c r="BB121">
        <v>0.8</v>
      </c>
      <c r="BC121" s="27">
        <v>0.37241211596214185</v>
      </c>
      <c r="BD121" s="28">
        <v>0.56018474824522102</v>
      </c>
      <c r="BE121" s="28">
        <v>0.3119606242150797</v>
      </c>
      <c r="BF121" s="28">
        <f t="shared" si="12"/>
        <v>0.66827111288225305</v>
      </c>
      <c r="BG121" s="29" t="s">
        <v>106</v>
      </c>
      <c r="BH121">
        <v>0.36446592756214191</v>
      </c>
      <c r="BI121">
        <v>0.38770458624522097</v>
      </c>
      <c r="BJ121">
        <v>0.27501911622307967</v>
      </c>
      <c r="BK121">
        <f t="shared" si="13"/>
        <v>0.63132960489025303</v>
      </c>
      <c r="BL121" t="s">
        <v>106</v>
      </c>
      <c r="BM121" s="27">
        <v>0.38182928756214191</v>
      </c>
      <c r="BN121" s="28">
        <v>0.67775422334522106</v>
      </c>
      <c r="BO121" s="28">
        <v>0.34453197017307974</v>
      </c>
      <c r="BP121" s="28">
        <f t="shared" si="14"/>
        <v>0.70084245884025309</v>
      </c>
      <c r="BQ121" s="29" t="s">
        <v>106</v>
      </c>
      <c r="BR121">
        <v>0.28037047522652592</v>
      </c>
      <c r="BS121">
        <v>0.56018474824522102</v>
      </c>
      <c r="BT121">
        <v>0.25484723979722368</v>
      </c>
      <c r="BU121">
        <f t="shared" si="15"/>
        <v>0.61115772846439698</v>
      </c>
      <c r="BV121" t="s">
        <v>106</v>
      </c>
      <c r="BW121" s="27">
        <v>0.27242428682652592</v>
      </c>
      <c r="BX121" s="28">
        <v>0.38770458624522097</v>
      </c>
      <c r="BY121" s="28">
        <v>0.21790573180522366</v>
      </c>
      <c r="BZ121" s="28">
        <f t="shared" si="16"/>
        <v>0.57421622047239707</v>
      </c>
      <c r="CA121" s="29" t="s">
        <v>106</v>
      </c>
      <c r="CB121">
        <v>0.28978764682652591</v>
      </c>
      <c r="CC121">
        <v>0.67775422334522106</v>
      </c>
      <c r="CD121">
        <v>0.28741858575522367</v>
      </c>
      <c r="CE121">
        <f t="shared" si="17"/>
        <v>0.64372907442239702</v>
      </c>
      <c r="CF121" t="s">
        <v>106</v>
      </c>
      <c r="CG121" s="27">
        <v>0.16105723723591256</v>
      </c>
      <c r="CH121" s="28">
        <v>0.56018474824522102</v>
      </c>
      <c r="CI121" s="28">
        <v>0.1808113711074103</v>
      </c>
      <c r="CJ121" s="28">
        <f t="shared" si="18"/>
        <v>0.51736772590308588</v>
      </c>
      <c r="CK121" s="29" t="s">
        <v>107</v>
      </c>
      <c r="CL121">
        <v>0.15311104883591253</v>
      </c>
      <c r="CM121">
        <v>0.38770458624522097</v>
      </c>
      <c r="CN121">
        <v>0.14386986311541033</v>
      </c>
      <c r="CO121">
        <f t="shared" si="19"/>
        <v>0.50018035178258369</v>
      </c>
      <c r="CP121" t="s">
        <v>106</v>
      </c>
      <c r="CQ121" s="27">
        <v>0.17047440883591256</v>
      </c>
      <c r="CR121" s="28">
        <v>0.67775422334522106</v>
      </c>
      <c r="CS121" s="28">
        <v>0.21338271706541032</v>
      </c>
      <c r="CT121" s="28">
        <f t="shared" si="20"/>
        <v>0.52678489750308588</v>
      </c>
      <c r="CU121" s="29" t="s">
        <v>107</v>
      </c>
      <c r="CV121">
        <v>49609.142979433898</v>
      </c>
      <c r="CW121">
        <v>8254.6447196917306</v>
      </c>
      <c r="CX121">
        <v>0.35631048866717335</v>
      </c>
      <c r="CY121">
        <f t="shared" si="11"/>
        <v>0.91649523691239443</v>
      </c>
      <c r="CZ121">
        <f t="shared" si="21"/>
        <v>0.72872260462931515</v>
      </c>
    </row>
    <row r="122" spans="1:104" x14ac:dyDescent="0.25">
      <c r="A122">
        <v>1</v>
      </c>
      <c r="B122" s="15">
        <v>2378</v>
      </c>
      <c r="C122" s="15">
        <v>-67.455683859999994</v>
      </c>
      <c r="D122" s="15">
        <v>-15.97134155</v>
      </c>
      <c r="E122" s="15">
        <v>1280</v>
      </c>
      <c r="F122" s="15">
        <v>1</v>
      </c>
      <c r="G122" s="15">
        <v>0</v>
      </c>
      <c r="H122" s="17">
        <v>3</v>
      </c>
      <c r="I122" s="19">
        <v>0</v>
      </c>
      <c r="J122" s="19">
        <v>0</v>
      </c>
      <c r="K122" s="19">
        <v>0</v>
      </c>
      <c r="L122" s="15">
        <v>0</v>
      </c>
      <c r="M122" s="15">
        <v>0</v>
      </c>
      <c r="N122" s="15">
        <v>0</v>
      </c>
      <c r="O122" s="19">
        <v>159.872108</v>
      </c>
      <c r="P122" s="19">
        <v>44.721821138299156</v>
      </c>
      <c r="Q122" s="20">
        <v>3.5748121147751677</v>
      </c>
      <c r="R122" s="21">
        <v>2.3E-2</v>
      </c>
      <c r="S122" s="22">
        <v>0.24900000000000003</v>
      </c>
      <c r="T122" s="22">
        <v>0.751</v>
      </c>
      <c r="U122" s="19">
        <v>0</v>
      </c>
      <c r="V122" s="19">
        <v>11.135733463436491</v>
      </c>
      <c r="W122" s="19">
        <v>33.586087674862668</v>
      </c>
      <c r="X122" s="19">
        <v>455.32811115003193</v>
      </c>
      <c r="Y122" s="19">
        <v>0</v>
      </c>
      <c r="Z122" s="19">
        <v>455.32811115003193</v>
      </c>
      <c r="AA122" s="19">
        <v>53.808054448520082</v>
      </c>
      <c r="AB122" s="22">
        <v>1</v>
      </c>
      <c r="AC122" s="22">
        <v>0.25700000000000001</v>
      </c>
      <c r="AD122" s="22">
        <v>0.74299999999999999</v>
      </c>
      <c r="AE122" s="19">
        <v>0</v>
      </c>
      <c r="AF122" s="19">
        <v>13.828669993269662</v>
      </c>
      <c r="AG122" s="19">
        <v>39.979384455250418</v>
      </c>
      <c r="AH122" s="19">
        <v>25985.210033866369</v>
      </c>
      <c r="AI122" s="19">
        <v>0</v>
      </c>
      <c r="AJ122" s="19">
        <v>24853.299953577902</v>
      </c>
      <c r="AK122" s="19">
        <v>24378.200984303399</v>
      </c>
      <c r="AL122" s="23">
        <v>43.693219252118276</v>
      </c>
      <c r="AM122" s="19">
        <v>52.779452562339202</v>
      </c>
      <c r="AN122">
        <v>0.87548800000000004</v>
      </c>
      <c r="AO122">
        <v>0.58001080000000005</v>
      </c>
      <c r="AP122">
        <v>0.19698479999999999</v>
      </c>
      <c r="AQ122">
        <v>1</v>
      </c>
      <c r="AR122">
        <v>0</v>
      </c>
      <c r="AS122">
        <v>2</v>
      </c>
      <c r="AT122">
        <v>1.48</v>
      </c>
      <c r="AU122">
        <v>1</v>
      </c>
      <c r="AV122">
        <v>2</v>
      </c>
      <c r="AW122">
        <v>1.5</v>
      </c>
      <c r="AX122">
        <v>1</v>
      </c>
      <c r="AY122">
        <v>2</v>
      </c>
      <c r="AZ122">
        <v>0.6</v>
      </c>
      <c r="BA122">
        <v>0.3</v>
      </c>
      <c r="BB122">
        <v>0.8</v>
      </c>
      <c r="BC122" s="27">
        <v>0.38788415428415601</v>
      </c>
      <c r="BD122" s="28">
        <v>0.59065041701704868</v>
      </c>
      <c r="BE122" s="28">
        <v>0.32524310519963223</v>
      </c>
      <c r="BF122" s="28">
        <f t="shared" si="12"/>
        <v>0.56109789842716706</v>
      </c>
      <c r="BG122" s="29" t="s">
        <v>106</v>
      </c>
      <c r="BH122">
        <v>0.37993796588415601</v>
      </c>
      <c r="BI122">
        <v>0.41817025501704863</v>
      </c>
      <c r="BJ122">
        <v>0.28830159720763215</v>
      </c>
      <c r="BK122">
        <f t="shared" si="13"/>
        <v>0.52415639043516704</v>
      </c>
      <c r="BL122" t="s">
        <v>106</v>
      </c>
      <c r="BM122" s="27">
        <v>0.39730132588415601</v>
      </c>
      <c r="BN122" s="28">
        <v>0.70821989211704872</v>
      </c>
      <c r="BO122" s="28">
        <v>0.35781445115763216</v>
      </c>
      <c r="BP122" s="28">
        <f t="shared" si="14"/>
        <v>0.59366924438516699</v>
      </c>
      <c r="BQ122" s="29" t="s">
        <v>106</v>
      </c>
      <c r="BR122">
        <v>0.29391333944365999</v>
      </c>
      <c r="BS122">
        <v>0.59065041701704868</v>
      </c>
      <c r="BT122">
        <v>0.26693263583869614</v>
      </c>
      <c r="BU122">
        <f t="shared" si="15"/>
        <v>0.50278742906623097</v>
      </c>
      <c r="BV122" t="s">
        <v>106</v>
      </c>
      <c r="BW122" s="27">
        <v>0.28596715104366</v>
      </c>
      <c r="BX122" s="28">
        <v>0.41817025501704863</v>
      </c>
      <c r="BY122" s="28">
        <v>0.22999112784669618</v>
      </c>
      <c r="BZ122" s="28">
        <f t="shared" si="16"/>
        <v>0.46584592107423106</v>
      </c>
      <c r="CA122" s="29" t="s">
        <v>106</v>
      </c>
      <c r="CB122">
        <v>0.30333051104365999</v>
      </c>
      <c r="CC122">
        <v>0.70821989211704872</v>
      </c>
      <c r="CD122">
        <v>0.29950398179669618</v>
      </c>
      <c r="CE122">
        <f t="shared" si="17"/>
        <v>0.53535877502423102</v>
      </c>
      <c r="CF122" t="s">
        <v>106</v>
      </c>
      <c r="CG122" s="27">
        <v>0.17209932020597998</v>
      </c>
      <c r="CH122" s="28">
        <v>0.59065041701704868</v>
      </c>
      <c r="CI122" s="28">
        <v>0.19134499037081612</v>
      </c>
      <c r="CJ122" s="28">
        <f t="shared" si="18"/>
        <v>0.40795411343351484</v>
      </c>
      <c r="CK122" s="29" t="s">
        <v>107</v>
      </c>
      <c r="CL122">
        <v>0.16415313180597998</v>
      </c>
      <c r="CM122">
        <v>0.41817025501704863</v>
      </c>
      <c r="CN122">
        <v>0.15440348237881618</v>
      </c>
      <c r="CO122">
        <f t="shared" si="19"/>
        <v>0.39025827560635107</v>
      </c>
      <c r="CP122" t="s">
        <v>106</v>
      </c>
      <c r="CQ122" s="27">
        <v>0.18151649180597998</v>
      </c>
      <c r="CR122" s="28">
        <v>0.70821989211704872</v>
      </c>
      <c r="CS122" s="28">
        <v>0.22391633632881616</v>
      </c>
      <c r="CT122" s="28">
        <f t="shared" si="20"/>
        <v>0.41737128503351484</v>
      </c>
      <c r="CU122" s="29" t="s">
        <v>107</v>
      </c>
      <c r="CV122">
        <v>45146.811714745701</v>
      </c>
      <c r="CW122">
        <v>6726.0068060650101</v>
      </c>
      <c r="CX122">
        <v>0.23585479322753486</v>
      </c>
      <c r="CY122">
        <f t="shared" si="11"/>
        <v>0.82650521024458357</v>
      </c>
      <c r="CZ122">
        <f t="shared" si="21"/>
        <v>0.6237389475116909</v>
      </c>
    </row>
    <row r="123" spans="1:104" x14ac:dyDescent="0.25">
      <c r="A123">
        <v>1</v>
      </c>
      <c r="B123" s="15">
        <v>2381</v>
      </c>
      <c r="C123" s="15">
        <v>-67.46557353</v>
      </c>
      <c r="D123" s="15">
        <v>-15.96335979</v>
      </c>
      <c r="E123" s="15">
        <v>1180</v>
      </c>
      <c r="F123" s="15">
        <v>1</v>
      </c>
      <c r="G123" s="15">
        <v>0</v>
      </c>
      <c r="H123" s="17">
        <v>0</v>
      </c>
      <c r="I123" s="19">
        <v>0</v>
      </c>
      <c r="J123" s="19">
        <v>0</v>
      </c>
      <c r="K123" s="19">
        <v>0</v>
      </c>
      <c r="L123" s="15">
        <v>0</v>
      </c>
      <c r="M123" s="15">
        <v>0</v>
      </c>
      <c r="N123" s="15">
        <v>0</v>
      </c>
      <c r="O123" s="19">
        <v>159.872108</v>
      </c>
      <c r="P123" s="19">
        <v>44.721821138299156</v>
      </c>
      <c r="Q123" s="20">
        <v>3.5748121147751677</v>
      </c>
      <c r="R123" s="21">
        <v>0</v>
      </c>
      <c r="S123" s="22">
        <v>0.24900000000000003</v>
      </c>
      <c r="T123" s="22">
        <v>0.751</v>
      </c>
      <c r="U123" s="19">
        <v>0</v>
      </c>
      <c r="V123" s="19">
        <v>11.135733463436491</v>
      </c>
      <c r="W123" s="19">
        <v>33.586087674862668</v>
      </c>
      <c r="X123" s="19">
        <v>0</v>
      </c>
      <c r="Y123" s="19">
        <v>0</v>
      </c>
      <c r="Z123" s="19">
        <v>0</v>
      </c>
      <c r="AA123" s="19">
        <v>53.808054448520082</v>
      </c>
      <c r="AB123" s="22">
        <v>1</v>
      </c>
      <c r="AC123" s="22">
        <v>0.25700000000000001</v>
      </c>
      <c r="AD123" s="22">
        <v>0.74299999999999999</v>
      </c>
      <c r="AE123" s="19">
        <v>0</v>
      </c>
      <c r="AF123" s="19">
        <v>13.828669993269662</v>
      </c>
      <c r="AG123" s="19">
        <v>39.979384455250418</v>
      </c>
      <c r="AH123" s="19">
        <v>25985.210033866369</v>
      </c>
      <c r="AI123" s="19">
        <v>0</v>
      </c>
      <c r="AJ123" s="19">
        <v>24853.299953577902</v>
      </c>
      <c r="AK123" s="19">
        <v>24853.299953577902</v>
      </c>
      <c r="AL123" s="23">
        <v>44.721821138299156</v>
      </c>
      <c r="AM123" s="19">
        <v>53.808054448520082</v>
      </c>
      <c r="AN123">
        <v>0.87189333333333341</v>
      </c>
      <c r="AO123">
        <v>0.57762933333333333</v>
      </c>
      <c r="AP123">
        <v>0.19617599999999999</v>
      </c>
      <c r="AQ123">
        <v>1</v>
      </c>
      <c r="AR123">
        <v>0</v>
      </c>
      <c r="AS123">
        <v>2</v>
      </c>
      <c r="AT123">
        <v>1.48</v>
      </c>
      <c r="AU123">
        <v>1</v>
      </c>
      <c r="AV123">
        <v>2</v>
      </c>
      <c r="AW123">
        <v>1.5</v>
      </c>
      <c r="AX123">
        <v>1</v>
      </c>
      <c r="AY123">
        <v>2</v>
      </c>
      <c r="AZ123">
        <v>0.6</v>
      </c>
      <c r="BA123">
        <v>0.3</v>
      </c>
      <c r="BB123">
        <v>0.8</v>
      </c>
      <c r="BC123" s="27">
        <v>0.38567769664144913</v>
      </c>
      <c r="BD123" s="28">
        <v>0.58846453789040454</v>
      </c>
      <c r="BE123" s="28">
        <v>0.32348217513688332</v>
      </c>
      <c r="BF123" s="28">
        <f t="shared" si="12"/>
        <v>0.55482833694041611</v>
      </c>
      <c r="BG123" s="29" t="s">
        <v>106</v>
      </c>
      <c r="BH123">
        <v>0.37773150824144913</v>
      </c>
      <c r="BI123">
        <v>0.4159843758904046</v>
      </c>
      <c r="BJ123">
        <v>0.28654066714488324</v>
      </c>
      <c r="BK123">
        <f t="shared" si="13"/>
        <v>0.51788682894841598</v>
      </c>
      <c r="BL123" t="s">
        <v>106</v>
      </c>
      <c r="BM123" s="27">
        <v>0.39509486824144913</v>
      </c>
      <c r="BN123" s="28">
        <v>0.70603401299040458</v>
      </c>
      <c r="BO123" s="28">
        <v>0.35605352109488325</v>
      </c>
      <c r="BP123" s="28">
        <f t="shared" si="14"/>
        <v>0.58739968289841604</v>
      </c>
      <c r="BQ123" s="29" t="s">
        <v>106</v>
      </c>
      <c r="BR123">
        <v>0.29209271662192909</v>
      </c>
      <c r="BS123">
        <v>0.58846453789040454</v>
      </c>
      <c r="BT123">
        <v>0.26541112276456325</v>
      </c>
      <c r="BU123">
        <f t="shared" si="15"/>
        <v>0.49675728456809598</v>
      </c>
      <c r="BV123" t="s">
        <v>106</v>
      </c>
      <c r="BW123" s="27">
        <v>0.2841465282219291</v>
      </c>
      <c r="BX123" s="28">
        <v>0.4159843758904046</v>
      </c>
      <c r="BY123" s="28">
        <v>0.22846961477256322</v>
      </c>
      <c r="BZ123" s="28">
        <f t="shared" si="16"/>
        <v>0.45981577657609596</v>
      </c>
      <c r="CA123" s="29" t="s">
        <v>106</v>
      </c>
      <c r="CB123">
        <v>0.30150988822192909</v>
      </c>
      <c r="CC123">
        <v>0.70603401299040458</v>
      </c>
      <c r="CD123">
        <v>0.29798246872256323</v>
      </c>
      <c r="CE123">
        <f t="shared" si="17"/>
        <v>0.52932863052609602</v>
      </c>
      <c r="CF123" t="s">
        <v>106</v>
      </c>
      <c r="CG123" s="27">
        <v>0.17077885363366244</v>
      </c>
      <c r="CH123" s="28">
        <v>0.58846453789040454</v>
      </c>
      <c r="CI123" s="28">
        <v>0.19013383265229655</v>
      </c>
      <c r="CJ123" s="28">
        <f t="shared" si="18"/>
        <v>0.40212501543719514</v>
      </c>
      <c r="CK123" s="29" t="s">
        <v>107</v>
      </c>
      <c r="CL123">
        <v>0.16283266523366244</v>
      </c>
      <c r="CM123">
        <v>0.4159843758904046</v>
      </c>
      <c r="CN123">
        <v>0.15319232466029659</v>
      </c>
      <c r="CO123">
        <f t="shared" si="19"/>
        <v>0.38453848646382932</v>
      </c>
      <c r="CP123" t="s">
        <v>106</v>
      </c>
      <c r="CQ123" s="27">
        <v>0.18019602523366243</v>
      </c>
      <c r="CR123" s="28">
        <v>0.70603401299040458</v>
      </c>
      <c r="CS123" s="28">
        <v>0.22270517861029659</v>
      </c>
      <c r="CT123" s="28">
        <f t="shared" si="20"/>
        <v>0.41154218703719514</v>
      </c>
      <c r="CU123" s="29" t="s">
        <v>107</v>
      </c>
      <c r="CV123">
        <v>45146.811714745701</v>
      </c>
      <c r="CW123">
        <v>6726.0068060650101</v>
      </c>
      <c r="CX123">
        <v>0.23134616180353273</v>
      </c>
      <c r="CY123">
        <f t="shared" si="11"/>
        <v>0.81981069969393727</v>
      </c>
      <c r="CZ123">
        <f t="shared" si="21"/>
        <v>0.61702385844498187</v>
      </c>
    </row>
    <row r="124" spans="1:104" x14ac:dyDescent="0.25">
      <c r="A124">
        <v>1</v>
      </c>
      <c r="B124" s="15">
        <v>2408</v>
      </c>
      <c r="C124" s="15">
        <v>-67.621470520000003</v>
      </c>
      <c r="D124" s="15">
        <v>-18.016827509999999</v>
      </c>
      <c r="E124" s="15">
        <v>3723</v>
      </c>
      <c r="F124" s="15">
        <v>1</v>
      </c>
      <c r="G124" s="15">
        <v>0</v>
      </c>
      <c r="H124" s="17">
        <v>3</v>
      </c>
      <c r="I124" s="19">
        <v>0</v>
      </c>
      <c r="J124" s="19">
        <v>0</v>
      </c>
      <c r="K124" s="19">
        <v>1</v>
      </c>
      <c r="L124" s="15">
        <v>0</v>
      </c>
      <c r="M124" s="15">
        <v>0</v>
      </c>
      <c r="N124" s="15">
        <v>1.2032</v>
      </c>
      <c r="O124" s="19">
        <v>428.74792599999898</v>
      </c>
      <c r="P124" s="19">
        <v>119.93579307132342</v>
      </c>
      <c r="Q124" s="20">
        <v>3.5748121142204075</v>
      </c>
      <c r="R124" s="21">
        <v>0.33100000000000002</v>
      </c>
      <c r="S124" s="22">
        <v>7.8000000000000014E-2</v>
      </c>
      <c r="T124" s="22">
        <v>0.92200000000000004</v>
      </c>
      <c r="U124" s="19">
        <v>0</v>
      </c>
      <c r="V124" s="19">
        <v>9.3549918595632278</v>
      </c>
      <c r="W124" s="19">
        <v>110.58080121176019</v>
      </c>
      <c r="X124" s="19">
        <v>10221.395315516402</v>
      </c>
      <c r="Y124" s="19">
        <v>1560</v>
      </c>
      <c r="Z124" s="19">
        <v>11781.395315516402</v>
      </c>
      <c r="AA124" s="19">
        <v>144.30341876558649</v>
      </c>
      <c r="AB124" s="22">
        <v>1</v>
      </c>
      <c r="AC124" s="22">
        <v>0.10200000000000001</v>
      </c>
      <c r="AD124" s="22">
        <v>0.89800000000000002</v>
      </c>
      <c r="AE124" s="19">
        <v>0</v>
      </c>
      <c r="AF124" s="19">
        <v>14.718948714089823</v>
      </c>
      <c r="AG124" s="19">
        <v>129.58447005149668</v>
      </c>
      <c r="AH124" s="19">
        <v>43768.470807072154</v>
      </c>
      <c r="AI124" s="19">
        <v>1876.992</v>
      </c>
      <c r="AJ124" s="19">
        <v>43738.917758908399</v>
      </c>
      <c r="AK124" s="19">
        <v>31706.075659559599</v>
      </c>
      <c r="AL124" s="23">
        <v>80.237045564715373</v>
      </c>
      <c r="AM124" s="19">
        <v>104.60467125897844</v>
      </c>
      <c r="AN124">
        <v>0.80359466666666668</v>
      </c>
      <c r="AO124">
        <v>0.53238146666666675</v>
      </c>
      <c r="AP124">
        <v>0.18080879999999999</v>
      </c>
      <c r="AQ124">
        <v>1</v>
      </c>
      <c r="AR124">
        <v>0</v>
      </c>
      <c r="AS124">
        <v>2</v>
      </c>
      <c r="AT124">
        <v>1.48</v>
      </c>
      <c r="AU124">
        <v>1</v>
      </c>
      <c r="AV124">
        <v>2</v>
      </c>
      <c r="AW124">
        <v>1.5</v>
      </c>
      <c r="AX124">
        <v>1</v>
      </c>
      <c r="AY124">
        <v>2</v>
      </c>
      <c r="AZ124">
        <v>0.6</v>
      </c>
      <c r="BA124">
        <v>0.3</v>
      </c>
      <c r="BB124">
        <v>0.8</v>
      </c>
      <c r="BC124" s="27">
        <v>0.33746345363006636</v>
      </c>
      <c r="BD124" s="28">
        <v>0.47149748915761613</v>
      </c>
      <c r="BE124" s="28">
        <v>0.28328022923015655</v>
      </c>
      <c r="BF124" s="28">
        <f t="shared" si="12"/>
        <v>0.59642290820031751</v>
      </c>
      <c r="BG124" s="29" t="s">
        <v>106</v>
      </c>
      <c r="BH124">
        <v>0.32951726523006641</v>
      </c>
      <c r="BI124">
        <v>0.29901732715761614</v>
      </c>
      <c r="BJ124">
        <v>0.24633872123815659</v>
      </c>
      <c r="BK124">
        <f t="shared" si="13"/>
        <v>0.55948140020831749</v>
      </c>
      <c r="BL124" t="s">
        <v>106</v>
      </c>
      <c r="BM124" s="27">
        <v>0.34688062523006641</v>
      </c>
      <c r="BN124" s="28">
        <v>0.58906696425761618</v>
      </c>
      <c r="BO124" s="28">
        <v>0.3158515751881566</v>
      </c>
      <c r="BP124" s="28">
        <f t="shared" si="14"/>
        <v>0.62899425415831756</v>
      </c>
      <c r="BQ124" s="29" t="s">
        <v>106</v>
      </c>
      <c r="BR124">
        <v>0.2512093352090905</v>
      </c>
      <c r="BS124">
        <v>0.47149748915761613</v>
      </c>
      <c r="BT124">
        <v>0.22975809964154056</v>
      </c>
      <c r="BU124">
        <f t="shared" si="15"/>
        <v>0.5429007786117015</v>
      </c>
      <c r="BV124" t="s">
        <v>106</v>
      </c>
      <c r="BW124" s="27">
        <v>0.24326314680909045</v>
      </c>
      <c r="BX124" s="28">
        <v>0.29901732715761614</v>
      </c>
      <c r="BY124" s="28">
        <v>0.19281659164954057</v>
      </c>
      <c r="BZ124" s="28">
        <f t="shared" si="16"/>
        <v>0.50595927061970158</v>
      </c>
      <c r="CA124" s="29" t="s">
        <v>106</v>
      </c>
      <c r="CB124">
        <v>0.26062650680909044</v>
      </c>
      <c r="CC124">
        <v>0.58906696425761618</v>
      </c>
      <c r="CD124">
        <v>0.26232944559954058</v>
      </c>
      <c r="CE124">
        <f t="shared" si="17"/>
        <v>0.5737691857792514</v>
      </c>
      <c r="CF124" t="s">
        <v>107</v>
      </c>
      <c r="CG124" s="27">
        <v>0.13939844095967707</v>
      </c>
      <c r="CH124" s="28">
        <v>0.47149748915761613</v>
      </c>
      <c r="CI124" s="28">
        <v>0.1603775612859272</v>
      </c>
      <c r="CJ124" s="28">
        <f t="shared" si="18"/>
        <v>0.45254111992983803</v>
      </c>
      <c r="CK124" s="29" t="s">
        <v>107</v>
      </c>
      <c r="CL124">
        <v>0.13145225255967707</v>
      </c>
      <c r="CM124">
        <v>0.29901732715761614</v>
      </c>
      <c r="CN124">
        <v>0.12343605329392722</v>
      </c>
      <c r="CO124">
        <f t="shared" si="19"/>
        <v>0.43657873226408817</v>
      </c>
      <c r="CP124" t="s">
        <v>106</v>
      </c>
      <c r="CQ124" s="27">
        <v>0.14881561255967707</v>
      </c>
      <c r="CR124" s="28">
        <v>0.58906696425761618</v>
      </c>
      <c r="CS124" s="28">
        <v>0.19294890724392724</v>
      </c>
      <c r="CT124" s="28">
        <f t="shared" si="20"/>
        <v>0.46195829152983803</v>
      </c>
      <c r="CU124" s="29" t="s">
        <v>107</v>
      </c>
      <c r="CV124">
        <v>71535.303760467505</v>
      </c>
      <c r="CW124">
        <v>18037.927345698299</v>
      </c>
      <c r="CX124">
        <v>0.31314267897016096</v>
      </c>
      <c r="CY124">
        <f t="shared" si="11"/>
        <v>0.78464016812777704</v>
      </c>
      <c r="CZ124">
        <f t="shared" si="21"/>
        <v>0.65060613260022726</v>
      </c>
    </row>
    <row r="125" spans="1:104" x14ac:dyDescent="0.25">
      <c r="A125">
        <v>1</v>
      </c>
      <c r="B125" s="15">
        <v>2488</v>
      </c>
      <c r="C125" s="15">
        <v>-64.852733180000001</v>
      </c>
      <c r="D125" s="15">
        <v>-20.435027219999998</v>
      </c>
      <c r="E125" s="15">
        <v>2597</v>
      </c>
      <c r="F125" s="15">
        <v>1</v>
      </c>
      <c r="G125" s="15">
        <v>0</v>
      </c>
      <c r="H125" s="17">
        <v>3</v>
      </c>
      <c r="I125" s="19">
        <v>0</v>
      </c>
      <c r="J125" s="19">
        <v>0</v>
      </c>
      <c r="K125" s="19">
        <v>0</v>
      </c>
      <c r="L125" s="15">
        <v>0</v>
      </c>
      <c r="M125" s="15">
        <v>0</v>
      </c>
      <c r="N125" s="15">
        <v>0</v>
      </c>
      <c r="O125" s="19">
        <v>218.00742</v>
      </c>
      <c r="P125" s="19">
        <v>60.984301560202709</v>
      </c>
      <c r="Q125" s="20">
        <v>3.5748121143075915</v>
      </c>
      <c r="R125" s="21">
        <v>6.7000000000000018E-2</v>
      </c>
      <c r="S125" s="22">
        <v>0.37599999999999995</v>
      </c>
      <c r="T125" s="22">
        <v>0.62499999999999989</v>
      </c>
      <c r="U125" s="19">
        <v>0</v>
      </c>
      <c r="V125" s="19">
        <v>22.930097386636216</v>
      </c>
      <c r="W125" s="19">
        <v>38.115188475126686</v>
      </c>
      <c r="X125" s="19">
        <v>2371.4067048954048</v>
      </c>
      <c r="Y125" s="19">
        <v>0</v>
      </c>
      <c r="Z125" s="19">
        <v>2371.4067048954048</v>
      </c>
      <c r="AA125" s="19">
        <v>73.374619707845113</v>
      </c>
      <c r="AB125" s="22">
        <v>1</v>
      </c>
      <c r="AC125" s="22">
        <v>0.38099999999999995</v>
      </c>
      <c r="AD125" s="22">
        <v>0.61899999999999999</v>
      </c>
      <c r="AE125" s="19">
        <v>0</v>
      </c>
      <c r="AF125" s="19">
        <v>27.955730108688986</v>
      </c>
      <c r="AG125" s="19">
        <v>45.418889599156124</v>
      </c>
      <c r="AH125" s="19">
        <v>45977.755461369088</v>
      </c>
      <c r="AI125" s="19">
        <v>0</v>
      </c>
      <c r="AJ125" s="19">
        <v>43974.9744569502</v>
      </c>
      <c r="AK125" s="19">
        <v>41526.178556315201</v>
      </c>
      <c r="AL125" s="23">
        <v>56.898353355669123</v>
      </c>
      <c r="AM125" s="19">
        <v>69.288671503311519</v>
      </c>
      <c r="AN125">
        <v>0.84673066666666674</v>
      </c>
      <c r="AO125">
        <v>0.56095906666666673</v>
      </c>
      <c r="AP125">
        <v>0.1905144</v>
      </c>
      <c r="AQ125">
        <v>1</v>
      </c>
      <c r="AR125">
        <v>0</v>
      </c>
      <c r="AS125">
        <v>2</v>
      </c>
      <c r="AT125">
        <v>1.48</v>
      </c>
      <c r="AU125">
        <v>1</v>
      </c>
      <c r="AV125">
        <v>2</v>
      </c>
      <c r="AW125">
        <v>1.5</v>
      </c>
      <c r="AX125">
        <v>1</v>
      </c>
      <c r="AY125">
        <v>2</v>
      </c>
      <c r="AZ125">
        <v>0.6</v>
      </c>
      <c r="BA125">
        <v>0.3</v>
      </c>
      <c r="BB125">
        <v>0.8</v>
      </c>
      <c r="BC125" s="27">
        <v>0.36548596651943011</v>
      </c>
      <c r="BD125" s="28">
        <v>0.552850001982094</v>
      </c>
      <c r="BE125" s="28">
        <v>0.30637320968334908</v>
      </c>
      <c r="BF125" s="28">
        <f t="shared" si="12"/>
        <v>0.46989236066270529</v>
      </c>
      <c r="BG125" s="29" t="s">
        <v>106</v>
      </c>
      <c r="BH125">
        <v>0.35753977811943011</v>
      </c>
      <c r="BI125">
        <v>0.38036983998209395</v>
      </c>
      <c r="BJ125">
        <v>0.26943170169134906</v>
      </c>
      <c r="BK125">
        <f t="shared" si="13"/>
        <v>0.43295085267070527</v>
      </c>
      <c r="BL125" t="s">
        <v>106</v>
      </c>
      <c r="BM125" s="27">
        <v>0.3749031381194301</v>
      </c>
      <c r="BN125" s="28">
        <v>0.67041947708209393</v>
      </c>
      <c r="BO125" s="28">
        <v>0.33894455564134912</v>
      </c>
      <c r="BP125" s="28">
        <f t="shared" si="14"/>
        <v>0.50246370662070539</v>
      </c>
      <c r="BQ125" s="29" t="s">
        <v>106</v>
      </c>
      <c r="BR125">
        <v>0.27460183024674212</v>
      </c>
      <c r="BS125">
        <v>0.552850001982094</v>
      </c>
      <c r="BT125">
        <v>0.24997807623134102</v>
      </c>
      <c r="BU125">
        <f t="shared" si="15"/>
        <v>0.41349722721069726</v>
      </c>
      <c r="BV125" t="s">
        <v>106</v>
      </c>
      <c r="BW125" s="27">
        <v>0.26665564184674212</v>
      </c>
      <c r="BX125" s="28">
        <v>0.38036983998209395</v>
      </c>
      <c r="BY125" s="28">
        <v>0.21303656823934108</v>
      </c>
      <c r="BZ125" s="28">
        <f t="shared" si="16"/>
        <v>0.37655571921869729</v>
      </c>
      <c r="CA125" s="29" t="s">
        <v>106</v>
      </c>
      <c r="CB125">
        <v>0.28401900184674211</v>
      </c>
      <c r="CC125">
        <v>0.67041947708209393</v>
      </c>
      <c r="CD125">
        <v>0.28254942218934104</v>
      </c>
      <c r="CE125">
        <f t="shared" si="17"/>
        <v>0.44606857316869725</v>
      </c>
      <c r="CF125" t="s">
        <v>106</v>
      </c>
      <c r="CG125" s="27">
        <v>0.15678906100436873</v>
      </c>
      <c r="CH125" s="28">
        <v>0.552850001982094</v>
      </c>
      <c r="CI125" s="28">
        <v>0.17687327360836771</v>
      </c>
      <c r="CJ125" s="28">
        <f t="shared" si="18"/>
        <v>0.32030821198372494</v>
      </c>
      <c r="CK125" s="29" t="s">
        <v>107</v>
      </c>
      <c r="CL125">
        <v>0.14884287260436874</v>
      </c>
      <c r="CM125">
        <v>0.38036983998209395</v>
      </c>
      <c r="CN125">
        <v>0.13993176561636772</v>
      </c>
      <c r="CO125">
        <f t="shared" si="19"/>
        <v>0.30345091659572393</v>
      </c>
      <c r="CP125" t="s">
        <v>106</v>
      </c>
      <c r="CQ125" s="27">
        <v>0.16620623260436873</v>
      </c>
      <c r="CR125" s="28">
        <v>0.67041947708209393</v>
      </c>
      <c r="CS125" s="28">
        <v>0.20944461956636773</v>
      </c>
      <c r="CT125" s="28">
        <f t="shared" si="20"/>
        <v>0.32972538358372494</v>
      </c>
      <c r="CU125" s="29" t="s">
        <v>107</v>
      </c>
      <c r="CV125">
        <v>52089.171819363997</v>
      </c>
      <c r="CW125">
        <v>9171.8274634806403</v>
      </c>
      <c r="CX125">
        <v>0.16351915097935621</v>
      </c>
      <c r="CY125">
        <f t="shared" si="11"/>
        <v>0.71636915296145021</v>
      </c>
      <c r="CZ125">
        <f t="shared" si="21"/>
        <v>0.52900511749878631</v>
      </c>
    </row>
    <row r="126" spans="1:104" x14ac:dyDescent="0.25">
      <c r="A126">
        <v>1</v>
      </c>
      <c r="B126" s="15">
        <v>2489</v>
      </c>
      <c r="C126" s="15">
        <v>-64.707921850000005</v>
      </c>
      <c r="D126" s="15">
        <v>-17.694343740000001</v>
      </c>
      <c r="E126" s="15">
        <v>1526</v>
      </c>
      <c r="F126" s="15">
        <v>1</v>
      </c>
      <c r="G126" s="15">
        <v>0</v>
      </c>
      <c r="H126" s="17">
        <v>3</v>
      </c>
      <c r="I126" s="19">
        <v>1</v>
      </c>
      <c r="J126" s="19">
        <v>4</v>
      </c>
      <c r="K126" s="19">
        <v>1</v>
      </c>
      <c r="L126" s="15">
        <v>0</v>
      </c>
      <c r="M126" s="15">
        <v>1.9414993466458099</v>
      </c>
      <c r="N126" s="15">
        <v>1.2032</v>
      </c>
      <c r="O126" s="19">
        <v>494.15015199999903</v>
      </c>
      <c r="P126" s="19">
        <v>138.23108354230899</v>
      </c>
      <c r="Q126" s="20">
        <v>3.5748121141563094</v>
      </c>
      <c r="R126" s="21">
        <v>0.58099999999999996</v>
      </c>
      <c r="S126" s="22">
        <v>0.106</v>
      </c>
      <c r="T126" s="22">
        <v>0.89399999999999991</v>
      </c>
      <c r="U126" s="19">
        <v>0</v>
      </c>
      <c r="V126" s="19">
        <v>14.652494855484752</v>
      </c>
      <c r="W126" s="19">
        <v>123.57858868682423</v>
      </c>
      <c r="X126" s="19">
        <v>23113.707670540782</v>
      </c>
      <c r="Y126" s="19">
        <v>3930</v>
      </c>
      <c r="Z126" s="19">
        <v>27043.707670540782</v>
      </c>
      <c r="AA126" s="19">
        <v>166.31580467501527</v>
      </c>
      <c r="AB126" s="22">
        <v>1</v>
      </c>
      <c r="AC126" s="22">
        <v>0.11799999999999999</v>
      </c>
      <c r="AD126" s="22">
        <v>0.88200000000000001</v>
      </c>
      <c r="AE126" s="19">
        <v>0</v>
      </c>
      <c r="AF126" s="19">
        <v>19.625264951651801</v>
      </c>
      <c r="AG126" s="19">
        <v>146.69053972336346</v>
      </c>
      <c r="AH126" s="19">
        <v>53528.671882015697</v>
      </c>
      <c r="AI126" s="19">
        <v>6478.34545155057</v>
      </c>
      <c r="AJ126" s="19">
        <v>57675.320054822201</v>
      </c>
      <c r="AK126" s="19">
        <v>29824.477599052199</v>
      </c>
      <c r="AL126" s="23">
        <v>57.918824004227474</v>
      </c>
      <c r="AM126" s="19">
        <v>86.003545136933752</v>
      </c>
      <c r="AN126">
        <v>0.87548800000000004</v>
      </c>
      <c r="AO126">
        <v>0.58001080000000005</v>
      </c>
      <c r="AP126">
        <v>0.19698479999999999</v>
      </c>
      <c r="AQ126">
        <v>1</v>
      </c>
      <c r="AR126">
        <v>0</v>
      </c>
      <c r="AS126">
        <v>2</v>
      </c>
      <c r="AT126">
        <v>1.48</v>
      </c>
      <c r="AU126">
        <v>1</v>
      </c>
      <c r="AV126">
        <v>2</v>
      </c>
      <c r="AW126">
        <v>1.5</v>
      </c>
      <c r="AX126">
        <v>1</v>
      </c>
      <c r="AY126">
        <v>2</v>
      </c>
      <c r="AZ126">
        <v>0.6</v>
      </c>
      <c r="BA126">
        <v>0.3</v>
      </c>
      <c r="BB126">
        <v>0.8</v>
      </c>
      <c r="BC126" s="27">
        <v>0.36639746882898949</v>
      </c>
      <c r="BD126" s="28">
        <v>0.60270679126462645</v>
      </c>
      <c r="BE126" s="28">
        <v>0.30446237352430672</v>
      </c>
      <c r="BF126" s="28">
        <f t="shared" si="12"/>
        <v>0.66611680726851552</v>
      </c>
      <c r="BG126" s="29" t="s">
        <v>106</v>
      </c>
      <c r="BH126">
        <v>0.35845128042898949</v>
      </c>
      <c r="BI126">
        <v>0.4302266292646264</v>
      </c>
      <c r="BJ126">
        <v>0.2675208655323067</v>
      </c>
      <c r="BK126">
        <f t="shared" si="13"/>
        <v>0.6291752992765155</v>
      </c>
      <c r="BL126" t="s">
        <v>106</v>
      </c>
      <c r="BM126" s="27">
        <v>0.37581464042898949</v>
      </c>
      <c r="BN126" s="28">
        <v>0.72027626636462638</v>
      </c>
      <c r="BO126" s="28">
        <v>0.3370337194823067</v>
      </c>
      <c r="BP126" s="28">
        <f t="shared" si="14"/>
        <v>0.69868815322651545</v>
      </c>
      <c r="BQ126" s="29" t="s">
        <v>106</v>
      </c>
      <c r="BR126">
        <v>0.27242665398849353</v>
      </c>
      <c r="BS126">
        <v>0.60270679126462645</v>
      </c>
      <c r="BT126">
        <v>0.24615190416337066</v>
      </c>
      <c r="BU126">
        <f t="shared" si="15"/>
        <v>0.60780633790757943</v>
      </c>
      <c r="BV126" t="s">
        <v>106</v>
      </c>
      <c r="BW126" s="27">
        <v>0.26448046558849353</v>
      </c>
      <c r="BX126" s="28">
        <v>0.4302266292646264</v>
      </c>
      <c r="BY126" s="28">
        <v>0.20921039617137072</v>
      </c>
      <c r="BZ126" s="28">
        <f t="shared" si="16"/>
        <v>0.57086482991557952</v>
      </c>
      <c r="CA126" s="29" t="s">
        <v>106</v>
      </c>
      <c r="CB126">
        <v>0.28184382558849352</v>
      </c>
      <c r="CC126">
        <v>0.72027626636462638</v>
      </c>
      <c r="CD126">
        <v>0.27872325012137067</v>
      </c>
      <c r="CE126">
        <f t="shared" si="17"/>
        <v>0.64037768386557947</v>
      </c>
      <c r="CF126" t="s">
        <v>106</v>
      </c>
      <c r="CG126" s="27">
        <v>0.15061263475081349</v>
      </c>
      <c r="CH126" s="28">
        <v>0.60270679126462645</v>
      </c>
      <c r="CI126" s="28">
        <v>0.17056425869549066</v>
      </c>
      <c r="CJ126" s="28">
        <f t="shared" si="18"/>
        <v>0.51226706849502235</v>
      </c>
      <c r="CK126" s="29" t="s">
        <v>107</v>
      </c>
      <c r="CL126">
        <v>0.14266644635081349</v>
      </c>
      <c r="CM126">
        <v>0.4302266292646264</v>
      </c>
      <c r="CN126">
        <v>0.13362275070349067</v>
      </c>
      <c r="CO126">
        <f t="shared" si="19"/>
        <v>0.49527718444769947</v>
      </c>
      <c r="CP126" t="s">
        <v>106</v>
      </c>
      <c r="CQ126" s="27">
        <v>0.16002980635081349</v>
      </c>
      <c r="CR126" s="28">
        <v>0.72027626636462638</v>
      </c>
      <c r="CS126" s="28">
        <v>0.20313560465349068</v>
      </c>
      <c r="CT126" s="28">
        <f t="shared" si="20"/>
        <v>0.52168424009502234</v>
      </c>
      <c r="CU126" s="29" t="s">
        <v>107</v>
      </c>
      <c r="CV126">
        <v>76521.118794427195</v>
      </c>
      <c r="CW126">
        <v>20789.475584376902</v>
      </c>
      <c r="CX126">
        <v>0.3616544337442088</v>
      </c>
      <c r="CY126">
        <f t="shared" si="11"/>
        <v>0.96436122500883525</v>
      </c>
      <c r="CZ126">
        <f t="shared" si="21"/>
        <v>0.7280519025731983</v>
      </c>
    </row>
    <row r="127" spans="1:104" x14ac:dyDescent="0.25">
      <c r="A127">
        <v>1</v>
      </c>
      <c r="B127" s="15">
        <v>2495</v>
      </c>
      <c r="C127" s="15">
        <v>-65.33704625</v>
      </c>
      <c r="D127" s="15">
        <v>-18.858391900000001</v>
      </c>
      <c r="E127" s="15">
        <v>2729</v>
      </c>
      <c r="F127" s="15">
        <v>1</v>
      </c>
      <c r="G127" s="15">
        <v>0</v>
      </c>
      <c r="H127" s="17">
        <v>3</v>
      </c>
      <c r="I127" s="19">
        <v>0</v>
      </c>
      <c r="J127" s="19">
        <v>0</v>
      </c>
      <c r="K127" s="19">
        <v>1</v>
      </c>
      <c r="L127" s="15">
        <v>0</v>
      </c>
      <c r="M127" s="15">
        <v>0</v>
      </c>
      <c r="N127" s="15">
        <v>1.2032</v>
      </c>
      <c r="O127" s="19">
        <v>188.939764</v>
      </c>
      <c r="P127" s="19">
        <v>52.853061363874687</v>
      </c>
      <c r="Q127" s="20">
        <v>3.574812113516308</v>
      </c>
      <c r="R127" s="21">
        <v>3.7999999999999999E-2</v>
      </c>
      <c r="S127" s="22">
        <v>0.04</v>
      </c>
      <c r="T127" s="22">
        <v>0.96000000000000008</v>
      </c>
      <c r="U127" s="19">
        <v>0</v>
      </c>
      <c r="V127" s="19">
        <v>2.1141224545549875</v>
      </c>
      <c r="W127" s="19">
        <v>50.738938909319707</v>
      </c>
      <c r="X127" s="19">
        <v>434.46062090086821</v>
      </c>
      <c r="Y127" s="19">
        <v>1560</v>
      </c>
      <c r="Z127" s="19">
        <v>1994.4606209008682</v>
      </c>
      <c r="AA127" s="19">
        <v>63.591337078182605</v>
      </c>
      <c r="AB127" s="22">
        <v>1</v>
      </c>
      <c r="AC127" s="22">
        <v>6.9000000000000006E-2</v>
      </c>
      <c r="AD127" s="22">
        <v>0.93100000000000005</v>
      </c>
      <c r="AE127" s="19">
        <v>0</v>
      </c>
      <c r="AF127" s="19">
        <v>4.3878022583945997</v>
      </c>
      <c r="AG127" s="19">
        <v>59.203534819788011</v>
      </c>
      <c r="AH127" s="19">
        <v>16856.021541592629</v>
      </c>
      <c r="AI127" s="19">
        <v>1876.992</v>
      </c>
      <c r="AJ127" s="19">
        <v>17998.768919922</v>
      </c>
      <c r="AK127" s="19">
        <v>17430.310650076699</v>
      </c>
      <c r="AL127" s="23">
        <v>50.844645032047445</v>
      </c>
      <c r="AM127" s="19">
        <v>61.582920746355363</v>
      </c>
      <c r="AN127">
        <v>0.83594666666666673</v>
      </c>
      <c r="AO127">
        <v>0.55381466666666668</v>
      </c>
      <c r="AP127">
        <v>0.18808800000000001</v>
      </c>
      <c r="AQ127">
        <v>1</v>
      </c>
      <c r="AR127">
        <v>0</v>
      </c>
      <c r="AS127">
        <v>2</v>
      </c>
      <c r="AT127">
        <v>1.48</v>
      </c>
      <c r="AU127">
        <v>1</v>
      </c>
      <c r="AV127">
        <v>2</v>
      </c>
      <c r="AW127">
        <v>1.5</v>
      </c>
      <c r="AX127">
        <v>1</v>
      </c>
      <c r="AY127">
        <v>2</v>
      </c>
      <c r="AZ127">
        <v>0.6</v>
      </c>
      <c r="BA127">
        <v>0.3</v>
      </c>
      <c r="BB127">
        <v>0.8</v>
      </c>
      <c r="BC127" s="27">
        <v>0.3673577163366808</v>
      </c>
      <c r="BD127" s="28">
        <v>0.5197643148706268</v>
      </c>
      <c r="BE127" s="28">
        <v>0.3091208160268879</v>
      </c>
      <c r="BF127" s="28">
        <f t="shared" si="12"/>
        <v>0.66969299838544871</v>
      </c>
      <c r="BG127" s="29" t="s">
        <v>106</v>
      </c>
      <c r="BH127">
        <v>0.3594115279366808</v>
      </c>
      <c r="BI127">
        <v>0.34728415287062681</v>
      </c>
      <c r="BJ127">
        <v>0.27217930803488788</v>
      </c>
      <c r="BK127">
        <f t="shared" si="13"/>
        <v>0.63275149039344858</v>
      </c>
      <c r="BL127" t="s">
        <v>106</v>
      </c>
      <c r="BM127" s="27">
        <v>0.37677488793668079</v>
      </c>
      <c r="BN127" s="28">
        <v>0.63733378997062684</v>
      </c>
      <c r="BO127" s="28">
        <v>0.34169216198488789</v>
      </c>
      <c r="BP127" s="28">
        <f t="shared" si="14"/>
        <v>0.70226434434344864</v>
      </c>
      <c r="BQ127" s="29" t="s">
        <v>106</v>
      </c>
      <c r="BR127">
        <v>0.27763108452692076</v>
      </c>
      <c r="BS127">
        <v>0.5197643148706268</v>
      </c>
      <c r="BT127">
        <v>0.25344393354072786</v>
      </c>
      <c r="BU127">
        <f t="shared" si="15"/>
        <v>0.61401611589928862</v>
      </c>
      <c r="BV127" t="s">
        <v>106</v>
      </c>
      <c r="BW127" s="27">
        <v>0.26968489612692076</v>
      </c>
      <c r="BX127" s="28">
        <v>0.34728415287062681</v>
      </c>
      <c r="BY127" s="28">
        <v>0.21650242554872789</v>
      </c>
      <c r="BZ127" s="28">
        <f t="shared" si="16"/>
        <v>0.57707460790728859</v>
      </c>
      <c r="CA127" s="29" t="s">
        <v>106</v>
      </c>
      <c r="CB127">
        <v>0.28704825612692075</v>
      </c>
      <c r="CC127">
        <v>0.63733378997062684</v>
      </c>
      <c r="CD127">
        <v>0.28601527949872785</v>
      </c>
      <c r="CE127">
        <f t="shared" si="17"/>
        <v>0.64658746185728866</v>
      </c>
      <c r="CF127" t="s">
        <v>106</v>
      </c>
      <c r="CG127" s="27">
        <v>0.16131878403278743</v>
      </c>
      <c r="CH127" s="28">
        <v>0.5197643148706268</v>
      </c>
      <c r="CI127" s="28">
        <v>0.18127019698459451</v>
      </c>
      <c r="CJ127" s="28">
        <f t="shared" si="18"/>
        <v>0.52189096639134824</v>
      </c>
      <c r="CK127" s="29" t="s">
        <v>107</v>
      </c>
      <c r="CL127">
        <v>0.15337259563278743</v>
      </c>
      <c r="CM127">
        <v>0.34728415287062681</v>
      </c>
      <c r="CN127">
        <v>0.14432868899259454</v>
      </c>
      <c r="CO127">
        <f t="shared" si="19"/>
        <v>0.50490087135115536</v>
      </c>
      <c r="CP127" t="s">
        <v>106</v>
      </c>
      <c r="CQ127" s="27">
        <v>0.17073595563278743</v>
      </c>
      <c r="CR127" s="28">
        <v>0.63733378997062684</v>
      </c>
      <c r="CS127" s="28">
        <v>0.21384154294259455</v>
      </c>
      <c r="CT127" s="28">
        <f t="shared" si="20"/>
        <v>0.53130813799134824</v>
      </c>
      <c r="CU127" s="29" t="s">
        <v>107</v>
      </c>
      <c r="CV127">
        <v>48752.097698585698</v>
      </c>
      <c r="CW127">
        <v>7948.9171347728297</v>
      </c>
      <c r="CX127">
        <v>0.36057218235856076</v>
      </c>
      <c r="CY127">
        <f t="shared" si="11"/>
        <v>0.88033649722918761</v>
      </c>
      <c r="CZ127">
        <f t="shared" si="21"/>
        <v>0.72792989869524161</v>
      </c>
    </row>
    <row r="128" spans="1:104" x14ac:dyDescent="0.25">
      <c r="A128">
        <v>1</v>
      </c>
      <c r="B128" s="15">
        <v>2570</v>
      </c>
      <c r="C128" s="15">
        <v>-61.460040970000001</v>
      </c>
      <c r="D128" s="15">
        <v>-17.377798299999998</v>
      </c>
      <c r="E128" s="15">
        <v>260</v>
      </c>
      <c r="F128" s="15">
        <v>0</v>
      </c>
      <c r="G128" s="15">
        <v>0</v>
      </c>
      <c r="H128" s="17">
        <v>2</v>
      </c>
      <c r="I128" s="19">
        <v>0</v>
      </c>
      <c r="J128" s="19">
        <v>0</v>
      </c>
      <c r="K128" s="19">
        <v>0</v>
      </c>
      <c r="L128" s="15">
        <v>0</v>
      </c>
      <c r="M128" s="15">
        <v>0</v>
      </c>
      <c r="N128" s="15">
        <v>0</v>
      </c>
      <c r="O128" s="19">
        <v>748.49214199999994</v>
      </c>
      <c r="P128" s="19">
        <v>209.37943537716924</v>
      </c>
      <c r="Q128" s="20">
        <v>3.5748121139580435</v>
      </c>
      <c r="R128" s="21">
        <v>0.95099999999999996</v>
      </c>
      <c r="S128" s="22">
        <v>0.5109999999999999</v>
      </c>
      <c r="T128" s="22">
        <v>0.48899999999999999</v>
      </c>
      <c r="U128" s="19">
        <v>0</v>
      </c>
      <c r="V128" s="19">
        <v>106.99289147773347</v>
      </c>
      <c r="W128" s="19">
        <v>102.38654389943576</v>
      </c>
      <c r="X128" s="19">
        <v>119374.53622296438</v>
      </c>
      <c r="Y128" s="19">
        <v>0</v>
      </c>
      <c r="Z128" s="19">
        <v>119374.53622296438</v>
      </c>
      <c r="AA128" s="19">
        <v>251.91952769187418</v>
      </c>
      <c r="AB128" s="22">
        <v>1</v>
      </c>
      <c r="AC128" s="22">
        <v>0.5119999999999999</v>
      </c>
      <c r="AD128" s="22">
        <v>0.4880000000000001</v>
      </c>
      <c r="AE128" s="19">
        <v>0</v>
      </c>
      <c r="AF128" s="19">
        <v>128.98279817823956</v>
      </c>
      <c r="AG128" s="19">
        <v>122.93672951363463</v>
      </c>
      <c r="AH128" s="19">
        <v>161870.34837223394</v>
      </c>
      <c r="AI128" s="19">
        <v>0</v>
      </c>
      <c r="AJ128" s="19">
        <v>154819.31126309201</v>
      </c>
      <c r="AK128" s="19">
        <v>32448.500073026898</v>
      </c>
      <c r="AL128" s="23">
        <v>10.259592333481303</v>
      </c>
      <c r="AM128" s="19">
        <v>52.799684648186236</v>
      </c>
      <c r="AN128">
        <v>0.81797333333333333</v>
      </c>
      <c r="AO128">
        <v>0.54190733333333341</v>
      </c>
      <c r="AP128">
        <v>0.18404399999999999</v>
      </c>
      <c r="AQ128">
        <v>1</v>
      </c>
      <c r="AR128">
        <v>0</v>
      </c>
      <c r="AS128">
        <v>2</v>
      </c>
      <c r="AT128">
        <v>1.48</v>
      </c>
      <c r="AU128">
        <v>1</v>
      </c>
      <c r="AV128">
        <v>2</v>
      </c>
      <c r="AW128">
        <v>1.5</v>
      </c>
      <c r="AX128">
        <v>1</v>
      </c>
      <c r="AY128">
        <v>2</v>
      </c>
      <c r="AZ128">
        <v>0.6</v>
      </c>
      <c r="BA128">
        <v>0.3</v>
      </c>
      <c r="BB128">
        <v>0.8</v>
      </c>
      <c r="BC128" s="27">
        <v>0.37720668587448086</v>
      </c>
      <c r="BD128" s="28">
        <v>0.6494969521477012</v>
      </c>
      <c r="BE128" s="28">
        <v>0.34333406007853495</v>
      </c>
      <c r="BF128" s="28">
        <f t="shared" si="12"/>
        <v>0.76964234234171636</v>
      </c>
      <c r="BG128" s="29" t="s">
        <v>106</v>
      </c>
      <c r="BH128">
        <v>0.37002177787448087</v>
      </c>
      <c r="BI128">
        <v>0.47199664804770114</v>
      </c>
      <c r="BJ128">
        <v>0.31757253380253503</v>
      </c>
      <c r="BK128">
        <f t="shared" si="13"/>
        <v>0.74388081606571643</v>
      </c>
      <c r="BL128" t="s">
        <v>106</v>
      </c>
      <c r="BM128" s="27">
        <v>0.38578401787448086</v>
      </c>
      <c r="BN128" s="28">
        <v>0.76788949934770123</v>
      </c>
      <c r="BO128" s="28">
        <v>0.36764574285253498</v>
      </c>
      <c r="BP128" s="28">
        <f t="shared" si="14"/>
        <v>0.79395402511571644</v>
      </c>
      <c r="BQ128" s="29" t="s">
        <v>106</v>
      </c>
      <c r="BR128">
        <v>0.28949627454006088</v>
      </c>
      <c r="BS128">
        <v>0.6494969521477012</v>
      </c>
      <c r="BT128">
        <v>0.27729614740713299</v>
      </c>
      <c r="BU128">
        <f t="shared" si="15"/>
        <v>0.70360442967031434</v>
      </c>
      <c r="BV128" t="s">
        <v>106</v>
      </c>
      <c r="BW128" s="27">
        <v>0.28231136654006084</v>
      </c>
      <c r="BX128" s="28">
        <v>0.47199664804770114</v>
      </c>
      <c r="BY128" s="28">
        <v>0.25153462113113295</v>
      </c>
      <c r="BZ128" s="28">
        <f t="shared" si="16"/>
        <v>0.6778429033943143</v>
      </c>
      <c r="CA128" s="29" t="s">
        <v>106</v>
      </c>
      <c r="CB128">
        <v>0.29807360654006088</v>
      </c>
      <c r="CC128">
        <v>0.76788949934770123</v>
      </c>
      <c r="CD128">
        <v>0.30160783018113296</v>
      </c>
      <c r="CE128">
        <f t="shared" si="17"/>
        <v>0.72438188880324228</v>
      </c>
      <c r="CF128" t="s">
        <v>107</v>
      </c>
      <c r="CG128" s="27">
        <v>0.17579759318062751</v>
      </c>
      <c r="CH128" s="28">
        <v>0.6494969521477012</v>
      </c>
      <c r="CI128" s="28">
        <v>0.19169144579605624</v>
      </c>
      <c r="CJ128" s="28">
        <f t="shared" si="18"/>
        <v>0.60210587544380889</v>
      </c>
      <c r="CK128" s="29" t="s">
        <v>107</v>
      </c>
      <c r="CL128">
        <v>0.16861268518062753</v>
      </c>
      <c r="CM128">
        <v>0.47199664804770114</v>
      </c>
      <c r="CN128">
        <v>0.16592991952005626</v>
      </c>
      <c r="CO128">
        <f t="shared" si="19"/>
        <v>0.59223820178323772</v>
      </c>
      <c r="CP128" t="s">
        <v>106</v>
      </c>
      <c r="CQ128" s="27">
        <v>0.18437492518062751</v>
      </c>
      <c r="CR128" s="28">
        <v>0.76788949934770123</v>
      </c>
      <c r="CS128" s="28">
        <v>0.21600312857005627</v>
      </c>
      <c r="CT128" s="28">
        <f t="shared" si="20"/>
        <v>0.61068320744380888</v>
      </c>
      <c r="CU128" s="29" t="s">
        <v>107</v>
      </c>
      <c r="CV128">
        <v>93309.282398309195</v>
      </c>
      <c r="CW128">
        <v>31489.940961484201</v>
      </c>
      <c r="CX128">
        <v>0.4263082822631814</v>
      </c>
      <c r="CY128">
        <f t="shared" si="11"/>
        <v>1.0758052344108826</v>
      </c>
      <c r="CZ128">
        <f t="shared" si="21"/>
        <v>0.80351496813766232</v>
      </c>
    </row>
    <row r="129" spans="1:104" x14ac:dyDescent="0.25">
      <c r="A129">
        <v>1</v>
      </c>
      <c r="B129" s="15">
        <v>2611</v>
      </c>
      <c r="C129" s="15">
        <v>-60.674987549999997</v>
      </c>
      <c r="D129" s="15">
        <v>-16.787208400000001</v>
      </c>
      <c r="E129" s="15">
        <v>411</v>
      </c>
      <c r="F129" s="15">
        <v>0</v>
      </c>
      <c r="G129" s="15">
        <v>0</v>
      </c>
      <c r="H129" s="17">
        <v>4</v>
      </c>
      <c r="I129" s="19">
        <v>1</v>
      </c>
      <c r="J129" s="19">
        <v>2</v>
      </c>
      <c r="K129" s="19">
        <v>1</v>
      </c>
      <c r="L129" s="15">
        <v>2</v>
      </c>
      <c r="M129" s="15">
        <v>1.9414993466458099</v>
      </c>
      <c r="N129" s="15">
        <v>1.2032</v>
      </c>
      <c r="O129" s="19">
        <v>2482.9007079999901</v>
      </c>
      <c r="P129" s="19">
        <v>618.12759014779101</v>
      </c>
      <c r="Q129" s="20">
        <v>4.0168093894762755</v>
      </c>
      <c r="R129" s="21">
        <v>0.90700000000000014</v>
      </c>
      <c r="S129" s="22">
        <v>0.28499999999999998</v>
      </c>
      <c r="T129" s="22">
        <v>0.71499999999999997</v>
      </c>
      <c r="U129" s="19">
        <v>1</v>
      </c>
      <c r="V129" s="19">
        <v>176.16636319212043</v>
      </c>
      <c r="W129" s="19">
        <v>441.96122695567055</v>
      </c>
      <c r="X129" s="19">
        <v>209279.14604190458</v>
      </c>
      <c r="Y129" s="19">
        <v>110755</v>
      </c>
      <c r="Z129" s="19">
        <v>320034.14604190458</v>
      </c>
      <c r="AA129" s="19">
        <v>743.71396756470074</v>
      </c>
      <c r="AB129" s="22">
        <v>1</v>
      </c>
      <c r="AC129" s="22">
        <v>0.28699999999999998</v>
      </c>
      <c r="AD129" s="22">
        <v>0.71300000000000008</v>
      </c>
      <c r="AE129" s="19">
        <v>1</v>
      </c>
      <c r="AF129" s="19">
        <v>213.44590869106909</v>
      </c>
      <c r="AG129" s="19">
        <v>530.26805887363173</v>
      </c>
      <c r="AH129" s="19">
        <v>298643.61660763563</v>
      </c>
      <c r="AI129" s="19">
        <v>199707.35719812289</v>
      </c>
      <c r="AJ129" s="19">
        <v>1031121.02782824</v>
      </c>
      <c r="AK129" s="19">
        <v>253820.21581007401</v>
      </c>
      <c r="AL129" s="23">
        <v>57.485865883744481</v>
      </c>
      <c r="AM129" s="19">
        <v>183.07224330065421</v>
      </c>
      <c r="AN129">
        <v>0.81797333333333333</v>
      </c>
      <c r="AO129">
        <v>0.54190733333333341</v>
      </c>
      <c r="AP129">
        <v>0.18404399999999999</v>
      </c>
      <c r="AQ129">
        <v>1</v>
      </c>
      <c r="AR129">
        <v>0</v>
      </c>
      <c r="AS129">
        <v>2</v>
      </c>
      <c r="AT129">
        <v>1.48</v>
      </c>
      <c r="AU129">
        <v>1</v>
      </c>
      <c r="AV129">
        <v>2</v>
      </c>
      <c r="AW129">
        <v>1.5</v>
      </c>
      <c r="AX129">
        <v>1</v>
      </c>
      <c r="AY129">
        <v>2</v>
      </c>
      <c r="AZ129">
        <v>0.6</v>
      </c>
      <c r="BA129">
        <v>0.3</v>
      </c>
      <c r="BB129">
        <v>0.8</v>
      </c>
      <c r="BC129" s="27">
        <v>0.33016414794897853</v>
      </c>
      <c r="BD129" s="28">
        <v>0.61037094957274918</v>
      </c>
      <c r="BE129" s="28">
        <v>0.2975372045252197</v>
      </c>
      <c r="BF129" s="28">
        <f t="shared" si="12"/>
        <v>0.31638363078973247</v>
      </c>
      <c r="BG129" s="29" t="s">
        <v>106</v>
      </c>
      <c r="BH129">
        <v>0.32297923994897848</v>
      </c>
      <c r="BI129">
        <v>0.43287064547274912</v>
      </c>
      <c r="BJ129">
        <v>0.27177567824921972</v>
      </c>
      <c r="BK129">
        <f t="shared" si="13"/>
        <v>0.29062210451373249</v>
      </c>
      <c r="BL129" t="s">
        <v>106</v>
      </c>
      <c r="BM129" s="27">
        <v>0.33874147994897852</v>
      </c>
      <c r="BN129" s="28">
        <v>0.72876349677274921</v>
      </c>
      <c r="BO129" s="28">
        <v>0.32184888729921968</v>
      </c>
      <c r="BP129" s="28">
        <f t="shared" si="14"/>
        <v>0.34069531356373245</v>
      </c>
      <c r="BQ129" s="29" t="s">
        <v>106</v>
      </c>
      <c r="BR129">
        <v>0.24245373661455855</v>
      </c>
      <c r="BS129">
        <v>0.61037094957274918</v>
      </c>
      <c r="BT129">
        <v>0.23149929185381768</v>
      </c>
      <c r="BU129">
        <f t="shared" si="15"/>
        <v>0.25034571811833045</v>
      </c>
      <c r="BV129" t="s">
        <v>106</v>
      </c>
      <c r="BW129" s="27">
        <v>0.23526882861455853</v>
      </c>
      <c r="BX129" s="28">
        <v>0.43287064547274912</v>
      </c>
      <c r="BY129" s="28">
        <v>0.20573776557781767</v>
      </c>
      <c r="BZ129" s="28">
        <f t="shared" si="16"/>
        <v>0.22458419184233044</v>
      </c>
      <c r="CA129" s="29" t="s">
        <v>106</v>
      </c>
      <c r="CB129">
        <v>0.25103106861455848</v>
      </c>
      <c r="CC129">
        <v>0.72876349677274921</v>
      </c>
      <c r="CD129">
        <v>0.25581097462781766</v>
      </c>
      <c r="CE129">
        <f t="shared" si="17"/>
        <v>0.26987749487907126</v>
      </c>
      <c r="CF129" t="s">
        <v>107</v>
      </c>
      <c r="CG129" s="27">
        <v>0.12875505525512518</v>
      </c>
      <c r="CH129" s="28">
        <v>0.61037094957274918</v>
      </c>
      <c r="CI129" s="28">
        <v>0.14589459024274098</v>
      </c>
      <c r="CJ129" s="28">
        <f t="shared" si="18"/>
        <v>0.14760148151963795</v>
      </c>
      <c r="CK129" s="29" t="s">
        <v>107</v>
      </c>
      <c r="CL129">
        <v>0.12157014725512517</v>
      </c>
      <c r="CM129">
        <v>0.43287064547274912</v>
      </c>
      <c r="CN129">
        <v>0.12013306396674098</v>
      </c>
      <c r="CO129">
        <f t="shared" si="19"/>
        <v>0.13897949023125375</v>
      </c>
      <c r="CP129" t="s">
        <v>106</v>
      </c>
      <c r="CQ129" s="27">
        <v>0.13733238725512517</v>
      </c>
      <c r="CR129" s="28">
        <v>0.72876349677274921</v>
      </c>
      <c r="CS129" s="28">
        <v>0.17020627301674096</v>
      </c>
      <c r="CT129" s="28">
        <f t="shared" si="20"/>
        <v>0.15617881351963794</v>
      </c>
      <c r="CU129" s="29" t="s">
        <v>107</v>
      </c>
      <c r="CV129">
        <v>20272.716892276199</v>
      </c>
      <c r="CW129">
        <v>22884.0304209762</v>
      </c>
      <c r="CX129">
        <v>1.8846426264512779E-2</v>
      </c>
      <c r="CY129">
        <f t="shared" si="11"/>
        <v>0.62921737583726201</v>
      </c>
      <c r="CZ129">
        <f t="shared" si="21"/>
        <v>0.3490105742134913</v>
      </c>
    </row>
    <row r="130" spans="1:104" x14ac:dyDescent="0.25">
      <c r="A130">
        <v>1</v>
      </c>
      <c r="B130" s="15">
        <v>2655</v>
      </c>
      <c r="C130" s="15">
        <v>-64.054072579999996</v>
      </c>
      <c r="D130" s="15">
        <v>-13.25773485</v>
      </c>
      <c r="E130" s="15">
        <v>148</v>
      </c>
      <c r="F130" s="15">
        <v>0</v>
      </c>
      <c r="G130" s="18">
        <v>1</v>
      </c>
      <c r="H130" s="17">
        <v>4</v>
      </c>
      <c r="I130" s="19">
        <v>1</v>
      </c>
      <c r="J130" s="19">
        <v>2</v>
      </c>
      <c r="K130" s="19">
        <v>1</v>
      </c>
      <c r="L130" s="15">
        <v>2</v>
      </c>
      <c r="M130" s="15">
        <v>1.9414993466458099</v>
      </c>
      <c r="N130" s="15">
        <v>1.2032</v>
      </c>
      <c r="O130" s="19">
        <v>4499.5102719999904</v>
      </c>
      <c r="P130" s="19">
        <v>1120.1702236958142</v>
      </c>
      <c r="Q130" s="20">
        <v>4.0168093891610592</v>
      </c>
      <c r="R130" s="21">
        <v>0.95100000000000007</v>
      </c>
      <c r="S130" s="22">
        <v>0.35899999999999999</v>
      </c>
      <c r="T130" s="22">
        <v>0.64100000000000001</v>
      </c>
      <c r="U130" s="19">
        <v>1</v>
      </c>
      <c r="V130" s="19">
        <v>402.14111030679732</v>
      </c>
      <c r="W130" s="19">
        <v>718.02911338901697</v>
      </c>
      <c r="X130" s="19">
        <v>939802.32976739679</v>
      </c>
      <c r="Y130" s="19">
        <v>110755</v>
      </c>
      <c r="Z130" s="19">
        <v>1050557.3297673967</v>
      </c>
      <c r="AA130" s="19">
        <v>1347.7577357679138</v>
      </c>
      <c r="AB130" s="22">
        <v>1</v>
      </c>
      <c r="AC130" s="22">
        <v>0.35899999999999999</v>
      </c>
      <c r="AD130" s="22">
        <v>0.64100000000000001</v>
      </c>
      <c r="AE130" s="19">
        <v>1</v>
      </c>
      <c r="AF130" s="19">
        <v>483.84502714068105</v>
      </c>
      <c r="AG130" s="19">
        <v>863.91270862723275</v>
      </c>
      <c r="AH130" s="19">
        <v>1751577.6257107714</v>
      </c>
      <c r="AI130" s="19">
        <v>199707.35719812289</v>
      </c>
      <c r="AJ130" s="19">
        <v>1874986.6431082501</v>
      </c>
      <c r="AK130" s="19">
        <v>392977.48960763501</v>
      </c>
      <c r="AL130" s="23">
        <v>54.888340961094819</v>
      </c>
      <c r="AM130" s="19">
        <v>282.47585303319437</v>
      </c>
      <c r="AN130">
        <v>0.82516266666666671</v>
      </c>
      <c r="AO130">
        <v>0.54667026666666674</v>
      </c>
      <c r="AP130">
        <v>0.18566159999999998</v>
      </c>
      <c r="AQ130">
        <v>1</v>
      </c>
      <c r="AR130">
        <v>0</v>
      </c>
      <c r="AS130">
        <v>2</v>
      </c>
      <c r="AT130">
        <v>1.48</v>
      </c>
      <c r="AU130">
        <v>1</v>
      </c>
      <c r="AV130">
        <v>2</v>
      </c>
      <c r="AW130">
        <v>1.5</v>
      </c>
      <c r="AX130">
        <v>1</v>
      </c>
      <c r="AY130">
        <v>2</v>
      </c>
      <c r="AZ130">
        <v>0.6</v>
      </c>
      <c r="BA130">
        <v>0.3</v>
      </c>
      <c r="BB130">
        <v>0.8</v>
      </c>
      <c r="BC130" s="27">
        <v>0.3257388127568312</v>
      </c>
      <c r="BD130" s="28">
        <v>0.60301280029532145</v>
      </c>
      <c r="BE130" s="28">
        <v>0.29245467643283224</v>
      </c>
      <c r="BF130" s="28">
        <f t="shared" si="12"/>
        <v>0.30889581013435813</v>
      </c>
      <c r="BG130" s="29" t="s">
        <v>106</v>
      </c>
      <c r="BH130">
        <v>0.31855390475683121</v>
      </c>
      <c r="BI130">
        <v>0.42551249619532144</v>
      </c>
      <c r="BJ130">
        <v>0.26669315015683226</v>
      </c>
      <c r="BK130">
        <f t="shared" si="13"/>
        <v>0.28313428385835815</v>
      </c>
      <c r="BL130" t="s">
        <v>106</v>
      </c>
      <c r="BM130" s="27">
        <v>0.33431614475683119</v>
      </c>
      <c r="BN130" s="28">
        <v>0.72140534749532148</v>
      </c>
      <c r="BO130" s="28">
        <v>0.31676635920683227</v>
      </c>
      <c r="BP130" s="28">
        <f t="shared" si="14"/>
        <v>0.33320749290835816</v>
      </c>
      <c r="BQ130" s="29" t="s">
        <v>106</v>
      </c>
      <c r="BR130">
        <v>0.23725749684864317</v>
      </c>
      <c r="BS130">
        <v>0.60301280029532145</v>
      </c>
      <c r="BT130">
        <v>0.22583634316886944</v>
      </c>
      <c r="BU130">
        <f t="shared" si="15"/>
        <v>0.24227747687039533</v>
      </c>
      <c r="BV130" t="s">
        <v>106</v>
      </c>
      <c r="BW130" s="27">
        <v>0.23007258884864315</v>
      </c>
      <c r="BX130" s="28">
        <v>0.42551249619532144</v>
      </c>
      <c r="BY130" s="28">
        <v>0.20007481689286943</v>
      </c>
      <c r="BZ130" s="28">
        <f t="shared" si="16"/>
        <v>0.21651595059439532</v>
      </c>
      <c r="CA130" s="29" t="s">
        <v>106</v>
      </c>
      <c r="CB130">
        <v>0.24583482884864313</v>
      </c>
      <c r="CC130">
        <v>0.72140534749532148</v>
      </c>
      <c r="CD130">
        <v>0.25014802594286945</v>
      </c>
      <c r="CE130">
        <f t="shared" si="17"/>
        <v>0.26227596255016905</v>
      </c>
      <c r="CF130" t="s">
        <v>107</v>
      </c>
      <c r="CG130" s="27">
        <v>0.12255949474543647</v>
      </c>
      <c r="CH130" s="28">
        <v>0.60301280029532145</v>
      </c>
      <c r="CI130" s="28">
        <v>0.13947924449336208</v>
      </c>
      <c r="CJ130" s="28">
        <f t="shared" si="18"/>
        <v>0.13900062844696237</v>
      </c>
      <c r="CK130" s="29" t="s">
        <v>107</v>
      </c>
      <c r="CL130">
        <v>0.11537458674543648</v>
      </c>
      <c r="CM130">
        <v>0.42551249619532144</v>
      </c>
      <c r="CN130">
        <v>0.11371771821736208</v>
      </c>
      <c r="CO130">
        <f t="shared" si="19"/>
        <v>0.13015885191888799</v>
      </c>
      <c r="CP130" t="s">
        <v>106</v>
      </c>
      <c r="CQ130" s="27">
        <v>0.13113682674543647</v>
      </c>
      <c r="CR130" s="28">
        <v>0.72140534749532148</v>
      </c>
      <c r="CS130" s="28">
        <v>0.16379092726736211</v>
      </c>
      <c r="CT130" s="28">
        <f t="shared" si="20"/>
        <v>0.14757796044696236</v>
      </c>
      <c r="CU130" s="29" t="s">
        <v>107</v>
      </c>
      <c r="CV130">
        <v>22980.3661445699</v>
      </c>
      <c r="CW130">
        <v>35309.481640049002</v>
      </c>
      <c r="CX130">
        <v>1.64411337015259E-2</v>
      </c>
      <c r="CY130">
        <f t="shared" si="11"/>
        <v>0.61945393399684734</v>
      </c>
      <c r="CZ130">
        <f t="shared" si="21"/>
        <v>0.34217994645835709</v>
      </c>
    </row>
    <row r="131" spans="1:104" x14ac:dyDescent="0.25">
      <c r="A131">
        <v>1</v>
      </c>
      <c r="B131" s="15">
        <v>2685</v>
      </c>
      <c r="C131" s="15">
        <v>-64.611256960000006</v>
      </c>
      <c r="D131" s="15">
        <v>-19.897033740000001</v>
      </c>
      <c r="E131" s="15">
        <v>2859</v>
      </c>
      <c r="F131" s="15">
        <v>1</v>
      </c>
      <c r="G131" s="15">
        <v>0</v>
      </c>
      <c r="H131" s="17">
        <v>3</v>
      </c>
      <c r="I131" s="19">
        <v>1</v>
      </c>
      <c r="J131" s="19">
        <v>4</v>
      </c>
      <c r="K131" s="19">
        <v>1</v>
      </c>
      <c r="L131" s="15">
        <v>0</v>
      </c>
      <c r="M131" s="15">
        <v>1.9414993466458099</v>
      </c>
      <c r="N131" s="15">
        <v>1.2032</v>
      </c>
      <c r="O131" s="19">
        <v>363.34570000000002</v>
      </c>
      <c r="P131" s="19">
        <v>101.64050260033785</v>
      </c>
      <c r="Q131" s="20">
        <v>3.5748121143075915</v>
      </c>
      <c r="R131" s="21">
        <v>0.16</v>
      </c>
      <c r="S131" s="22">
        <v>0.13100000000000001</v>
      </c>
      <c r="T131" s="22">
        <v>0.86999999999999988</v>
      </c>
      <c r="U131" s="19">
        <v>0</v>
      </c>
      <c r="V131" s="19">
        <v>13.31490584064426</v>
      </c>
      <c r="W131" s="19">
        <v>88.427237262293914</v>
      </c>
      <c r="X131" s="19">
        <v>5123.4294051561656</v>
      </c>
      <c r="Y131" s="19">
        <v>3930</v>
      </c>
      <c r="Z131" s="19">
        <v>9053.4294051561665</v>
      </c>
      <c r="AA131" s="19">
        <v>122.2910328561577</v>
      </c>
      <c r="AB131" s="22">
        <v>1</v>
      </c>
      <c r="AC131" s="22">
        <v>0.14000000000000001</v>
      </c>
      <c r="AD131" s="22">
        <v>0.86</v>
      </c>
      <c r="AE131" s="19">
        <v>0</v>
      </c>
      <c r="AF131" s="19">
        <v>17.120744599862078</v>
      </c>
      <c r="AG131" s="19">
        <v>105.17028825629562</v>
      </c>
      <c r="AH131" s="19">
        <v>42476.983141769531</v>
      </c>
      <c r="AI131" s="19">
        <v>6478.34545155057</v>
      </c>
      <c r="AJ131" s="19">
        <v>47105.040467455903</v>
      </c>
      <c r="AK131" s="19">
        <v>40840.927881208598</v>
      </c>
      <c r="AL131" s="23">
        <v>85.378022184283793</v>
      </c>
      <c r="AM131" s="19">
        <v>106.02855244010364</v>
      </c>
      <c r="AN131">
        <v>0.82516266666666671</v>
      </c>
      <c r="AO131">
        <v>0.54667026666666674</v>
      </c>
      <c r="AP131">
        <v>0.18566159999999998</v>
      </c>
      <c r="AQ131">
        <v>1</v>
      </c>
      <c r="AR131">
        <v>0</v>
      </c>
      <c r="AS131">
        <v>2</v>
      </c>
      <c r="AT131">
        <v>1.48</v>
      </c>
      <c r="AU131">
        <v>1</v>
      </c>
      <c r="AV131">
        <v>2</v>
      </c>
      <c r="AW131">
        <v>1.5</v>
      </c>
      <c r="AX131">
        <v>1</v>
      </c>
      <c r="AY131">
        <v>2</v>
      </c>
      <c r="AZ131">
        <v>0.6</v>
      </c>
      <c r="BA131">
        <v>0.3</v>
      </c>
      <c r="BB131">
        <v>0.8</v>
      </c>
      <c r="BC131" s="27">
        <v>0.34394586429949014</v>
      </c>
      <c r="BD131" s="28">
        <v>0.5175555305498839</v>
      </c>
      <c r="BE131" s="28">
        <v>0.28755490137468953</v>
      </c>
      <c r="BF131" s="28">
        <f t="shared" si="12"/>
        <v>0.50858008824389955</v>
      </c>
      <c r="BG131" s="29" t="s">
        <v>106</v>
      </c>
      <c r="BH131">
        <v>0.33599967589949015</v>
      </c>
      <c r="BI131">
        <v>0.34507536854988391</v>
      </c>
      <c r="BJ131">
        <v>0.25061339338268951</v>
      </c>
      <c r="BK131">
        <f t="shared" si="13"/>
        <v>0.47163858025189959</v>
      </c>
      <c r="BL131" t="s">
        <v>106</v>
      </c>
      <c r="BM131" s="27">
        <v>0.35336303589949014</v>
      </c>
      <c r="BN131" s="28">
        <v>0.63512500564988394</v>
      </c>
      <c r="BO131" s="28">
        <v>0.32012624733268952</v>
      </c>
      <c r="BP131" s="28">
        <f t="shared" si="14"/>
        <v>0.54115143420189959</v>
      </c>
      <c r="BQ131" s="29" t="s">
        <v>106</v>
      </c>
      <c r="BR131">
        <v>0.25537673695265817</v>
      </c>
      <c r="BS131">
        <v>0.5175555305498839</v>
      </c>
      <c r="BT131">
        <v>0.23259626985437751</v>
      </c>
      <c r="BU131">
        <f t="shared" si="15"/>
        <v>0.45362145672358756</v>
      </c>
      <c r="BV131" t="s">
        <v>106</v>
      </c>
      <c r="BW131" s="27">
        <v>0.24743054855265817</v>
      </c>
      <c r="BX131" s="28">
        <v>0.34507536854988391</v>
      </c>
      <c r="BY131" s="28">
        <v>0.19565476186237757</v>
      </c>
      <c r="BZ131" s="28">
        <f t="shared" si="16"/>
        <v>0.41667994873158765</v>
      </c>
      <c r="CA131" s="29" t="s">
        <v>106</v>
      </c>
      <c r="CB131">
        <v>0.26479390855265816</v>
      </c>
      <c r="CC131">
        <v>0.63512500564988394</v>
      </c>
      <c r="CD131">
        <v>0.26516761581237752</v>
      </c>
      <c r="CE131">
        <f t="shared" si="17"/>
        <v>0.48581909542186824</v>
      </c>
      <c r="CF131" t="s">
        <v>107</v>
      </c>
      <c r="CG131" s="27">
        <v>0.14056490520676479</v>
      </c>
      <c r="CH131" s="28">
        <v>0.5175555305498839</v>
      </c>
      <c r="CI131" s="28">
        <v>0.16135359936508417</v>
      </c>
      <c r="CJ131" s="28">
        <f t="shared" si="18"/>
        <v>0.36159009207597487</v>
      </c>
      <c r="CK131" s="29" t="s">
        <v>107</v>
      </c>
      <c r="CL131">
        <v>0.13261871680676479</v>
      </c>
      <c r="CM131">
        <v>0.34507536854988391</v>
      </c>
      <c r="CN131">
        <v>0.1244120913730842</v>
      </c>
      <c r="CO131">
        <f t="shared" si="19"/>
        <v>0.34543727824229431</v>
      </c>
      <c r="CP131" t="s">
        <v>106</v>
      </c>
      <c r="CQ131" s="27">
        <v>0.14998207680676479</v>
      </c>
      <c r="CR131" s="28">
        <v>0.63512500564988394</v>
      </c>
      <c r="CS131" s="28">
        <v>0.19392494532308421</v>
      </c>
      <c r="CT131" s="28">
        <f t="shared" si="20"/>
        <v>0.37100726367597486</v>
      </c>
      <c r="CU131" s="29" t="s">
        <v>107</v>
      </c>
      <c r="CV131">
        <v>66152.324748218307</v>
      </c>
      <c r="CW131">
        <v>15286.3791070197</v>
      </c>
      <c r="CX131">
        <v>0.22102518686921008</v>
      </c>
      <c r="CY131">
        <f t="shared" ref="CY131:CY194" si="22">CX131+BD131</f>
        <v>0.73858071741909392</v>
      </c>
      <c r="CZ131">
        <f t="shared" si="21"/>
        <v>0.56497105116870028</v>
      </c>
    </row>
    <row r="132" spans="1:104" x14ac:dyDescent="0.25">
      <c r="A132">
        <v>1</v>
      </c>
      <c r="B132" s="15">
        <v>2706</v>
      </c>
      <c r="C132" s="15">
        <v>-69.046059839999998</v>
      </c>
      <c r="D132" s="15">
        <v>-17.59718676</v>
      </c>
      <c r="E132" s="15">
        <v>4148</v>
      </c>
      <c r="F132" s="15">
        <v>1</v>
      </c>
      <c r="G132" s="15">
        <v>0</v>
      </c>
      <c r="H132" s="17">
        <v>3</v>
      </c>
      <c r="I132" s="19">
        <v>0</v>
      </c>
      <c r="J132" s="19">
        <v>0</v>
      </c>
      <c r="K132" s="19">
        <v>0</v>
      </c>
      <c r="L132" s="15">
        <v>0</v>
      </c>
      <c r="M132" s="15">
        <v>0</v>
      </c>
      <c r="N132" s="15">
        <v>0</v>
      </c>
      <c r="O132" s="19">
        <v>443.28175399999998</v>
      </c>
      <c r="P132" s="19">
        <v>124.00141316948744</v>
      </c>
      <c r="Q132" s="20">
        <v>3.574812114391908</v>
      </c>
      <c r="R132" s="21">
        <v>0.09</v>
      </c>
      <c r="S132" s="22">
        <v>0.151</v>
      </c>
      <c r="T132" s="22">
        <v>0.84900000000000009</v>
      </c>
      <c r="U132" s="19">
        <v>0</v>
      </c>
      <c r="V132" s="19">
        <v>18.724213388592602</v>
      </c>
      <c r="W132" s="19">
        <v>105.27719978089485</v>
      </c>
      <c r="X132" s="19">
        <v>3755.7510820350403</v>
      </c>
      <c r="Y132" s="19">
        <v>0</v>
      </c>
      <c r="Z132" s="19">
        <v>3755.7510820350403</v>
      </c>
      <c r="AA132" s="19">
        <v>149.1950600950415</v>
      </c>
      <c r="AB132" s="22">
        <v>1</v>
      </c>
      <c r="AC132" s="22">
        <v>0.16300000000000001</v>
      </c>
      <c r="AD132" s="22">
        <v>0.83699999999999997</v>
      </c>
      <c r="AE132" s="19">
        <v>0</v>
      </c>
      <c r="AF132" s="19">
        <v>24.318794795491765</v>
      </c>
      <c r="AG132" s="19">
        <v>124.87626529954973</v>
      </c>
      <c r="AH132" s="19">
        <v>55798.36017115695</v>
      </c>
      <c r="AI132" s="19">
        <v>0</v>
      </c>
      <c r="AJ132" s="19">
        <v>53367.795781900102</v>
      </c>
      <c r="AK132" s="19">
        <v>49375.7642212996</v>
      </c>
      <c r="AL132" s="23">
        <v>112.84128598423356</v>
      </c>
      <c r="AM132" s="19">
        <v>138.03493290978764</v>
      </c>
      <c r="AN132">
        <v>0.83594666666666673</v>
      </c>
      <c r="AO132">
        <v>0.55381466666666668</v>
      </c>
      <c r="AP132">
        <v>0.18808800000000001</v>
      </c>
      <c r="AQ132">
        <v>1</v>
      </c>
      <c r="AR132">
        <v>0</v>
      </c>
      <c r="AS132">
        <v>2</v>
      </c>
      <c r="AT132">
        <v>1.48</v>
      </c>
      <c r="AU132">
        <v>1</v>
      </c>
      <c r="AV132">
        <v>2</v>
      </c>
      <c r="AW132">
        <v>1.5</v>
      </c>
      <c r="AX132">
        <v>1</v>
      </c>
      <c r="AY132">
        <v>2</v>
      </c>
      <c r="AZ132">
        <v>0.6</v>
      </c>
      <c r="BA132">
        <v>0.3</v>
      </c>
      <c r="BB132">
        <v>0.8</v>
      </c>
      <c r="BC132" s="27">
        <v>0.34095569595824171</v>
      </c>
      <c r="BD132" s="28">
        <v>0.45606961297439985</v>
      </c>
      <c r="BE132" s="28">
        <v>0.28293061848149748</v>
      </c>
      <c r="BF132" s="28">
        <f t="shared" ref="BF132:BF195" si="23">MIN(BC132:BE132)+CX132</f>
        <v>0.48794143675517249</v>
      </c>
      <c r="BG132" s="29" t="s">
        <v>106</v>
      </c>
      <c r="BH132">
        <v>0.33300950755824177</v>
      </c>
      <c r="BI132">
        <v>0.28358945097439986</v>
      </c>
      <c r="BJ132">
        <v>0.24598911048949751</v>
      </c>
      <c r="BK132">
        <f t="shared" ref="BK132:BK195" si="24">MIN(BH132:BJ132)+CX132</f>
        <v>0.45099992876317252</v>
      </c>
      <c r="BL132" t="s">
        <v>106</v>
      </c>
      <c r="BM132" s="27">
        <v>0.35037286755824176</v>
      </c>
      <c r="BN132" s="28">
        <v>0.57363908807439989</v>
      </c>
      <c r="BO132" s="28">
        <v>0.31550196443949746</v>
      </c>
      <c r="BP132" s="28">
        <f t="shared" ref="BP132:BP195" si="25">MIN(BM132:BO132)+CX132</f>
        <v>0.52051278271317247</v>
      </c>
      <c r="BQ132" s="29" t="s">
        <v>106</v>
      </c>
      <c r="BR132">
        <v>0.25122906414848167</v>
      </c>
      <c r="BS132">
        <v>0.45606961297439985</v>
      </c>
      <c r="BT132">
        <v>0.22725373599533749</v>
      </c>
      <c r="BU132">
        <f t="shared" ref="BU132:BU195" si="26">MIN(BR132:BT132)+CX132</f>
        <v>0.4322645542690125</v>
      </c>
      <c r="BV132" t="s">
        <v>106</v>
      </c>
      <c r="BW132" s="27">
        <v>0.2432828757484817</v>
      </c>
      <c r="BX132" s="28">
        <v>0.28358945097439986</v>
      </c>
      <c r="BY132" s="28">
        <v>0.19031222800333752</v>
      </c>
      <c r="BZ132" s="28">
        <f t="shared" ref="BZ132:BZ195" si="27">MIN(BW132:BY132)+CX132</f>
        <v>0.39532304627701254</v>
      </c>
      <c r="CA132" s="29" t="s">
        <v>106</v>
      </c>
      <c r="CB132">
        <v>0.26064623574848167</v>
      </c>
      <c r="CC132">
        <v>0.57363908807439989</v>
      </c>
      <c r="CD132">
        <v>0.25982508195333748</v>
      </c>
      <c r="CE132">
        <f t="shared" ref="CE132:CE195" si="28">MIN(CB132:CD132)+CX132</f>
        <v>0.46483590022701249</v>
      </c>
      <c r="CF132" t="s">
        <v>106</v>
      </c>
      <c r="CG132" s="27">
        <v>0.1349167636543484</v>
      </c>
      <c r="CH132" s="28">
        <v>0.45606961297439985</v>
      </c>
      <c r="CI132" s="28">
        <v>0.15507999943920417</v>
      </c>
      <c r="CJ132" s="28">
        <f t="shared" ref="CJ132:CJ195" si="29">MIN(CG132:CI132)+CX132</f>
        <v>0.33992758192802341</v>
      </c>
      <c r="CK132" s="29" t="s">
        <v>107</v>
      </c>
      <c r="CL132">
        <v>0.12697057525434841</v>
      </c>
      <c r="CM132">
        <v>0.28358945097439986</v>
      </c>
      <c r="CN132">
        <v>0.11813849144720417</v>
      </c>
      <c r="CO132">
        <f t="shared" ref="CO132:CO195" si="30">MIN(CL132:CN132)+CX132</f>
        <v>0.32314930972087919</v>
      </c>
      <c r="CP132" t="s">
        <v>106</v>
      </c>
      <c r="CQ132" s="27">
        <v>0.1443339352543484</v>
      </c>
      <c r="CR132" s="28">
        <v>0.57363908807439989</v>
      </c>
      <c r="CS132" s="28">
        <v>0.18765134539720418</v>
      </c>
      <c r="CT132" s="28">
        <f t="shared" ref="CT132:CT195" si="31">MIN(CQ132:CS132)+CX132</f>
        <v>0.34934475352802341</v>
      </c>
      <c r="CU132" s="29" t="s">
        <v>107</v>
      </c>
      <c r="CV132">
        <v>72674.443034830707</v>
      </c>
      <c r="CW132">
        <v>18649.3825118801</v>
      </c>
      <c r="CX132">
        <v>0.20501081827367501</v>
      </c>
      <c r="CY132">
        <f t="shared" si="22"/>
        <v>0.66108043124807492</v>
      </c>
      <c r="CZ132">
        <f t="shared" ref="CZ132:CZ195" si="32">CX132+BC132</f>
        <v>0.54596651423191678</v>
      </c>
    </row>
    <row r="133" spans="1:104" x14ac:dyDescent="0.25">
      <c r="A133">
        <v>1</v>
      </c>
      <c r="B133" s="15">
        <v>2751</v>
      </c>
      <c r="C133" s="15">
        <v>-67.689368400000006</v>
      </c>
      <c r="D133" s="15">
        <v>-18.20685615</v>
      </c>
      <c r="E133" s="15">
        <v>3845</v>
      </c>
      <c r="F133" s="15">
        <v>1</v>
      </c>
      <c r="G133" s="15">
        <v>0</v>
      </c>
      <c r="H133" s="17">
        <v>3</v>
      </c>
      <c r="I133" s="19">
        <v>0</v>
      </c>
      <c r="J133" s="19">
        <v>0</v>
      </c>
      <c r="K133" s="19">
        <v>1</v>
      </c>
      <c r="L133" s="15">
        <v>0</v>
      </c>
      <c r="M133" s="15">
        <v>0</v>
      </c>
      <c r="N133" s="15">
        <v>1.2032</v>
      </c>
      <c r="O133" s="19">
        <v>363.34570000000002</v>
      </c>
      <c r="P133" s="19">
        <v>101.64050260033785</v>
      </c>
      <c r="Q133" s="20">
        <v>3.5748121143075915</v>
      </c>
      <c r="R133" s="21">
        <v>0.13</v>
      </c>
      <c r="S133" s="22">
        <v>8.8000000000000009E-2</v>
      </c>
      <c r="T133" s="22">
        <v>0.91200000000000003</v>
      </c>
      <c r="U133" s="19">
        <v>0</v>
      </c>
      <c r="V133" s="19">
        <v>8.9443642288297323</v>
      </c>
      <c r="W133" s="19">
        <v>92.696138371508127</v>
      </c>
      <c r="X133" s="19">
        <v>3545.1719432585369</v>
      </c>
      <c r="Y133" s="19">
        <v>1560</v>
      </c>
      <c r="Z133" s="19">
        <v>5105.1719432585369</v>
      </c>
      <c r="AA133" s="19">
        <v>122.2910328561577</v>
      </c>
      <c r="AB133" s="22">
        <v>1</v>
      </c>
      <c r="AC133" s="22">
        <v>0.10400000000000001</v>
      </c>
      <c r="AD133" s="22">
        <v>0.89600000000000002</v>
      </c>
      <c r="AE133" s="19">
        <v>0</v>
      </c>
      <c r="AF133" s="19">
        <v>12.718267417040401</v>
      </c>
      <c r="AG133" s="19">
        <v>109.5727654391173</v>
      </c>
      <c r="AH133" s="19">
        <v>37375.348557543941</v>
      </c>
      <c r="AI133" s="19">
        <v>1876.992</v>
      </c>
      <c r="AJ133" s="19">
        <v>37624.278522040702</v>
      </c>
      <c r="AK133" s="19">
        <v>33559.061607044503</v>
      </c>
      <c r="AL133" s="23">
        <v>88.427237262293929</v>
      </c>
      <c r="AM133" s="19">
        <v>109.07776751811377</v>
      </c>
      <c r="AN133">
        <v>0.82516266666666671</v>
      </c>
      <c r="AO133">
        <v>0.54667026666666674</v>
      </c>
      <c r="AP133">
        <v>0.18566159999999998</v>
      </c>
      <c r="AQ133">
        <v>1</v>
      </c>
      <c r="AR133">
        <v>0</v>
      </c>
      <c r="AS133">
        <v>2</v>
      </c>
      <c r="AT133">
        <v>1.48</v>
      </c>
      <c r="AU133">
        <v>1</v>
      </c>
      <c r="AV133">
        <v>2</v>
      </c>
      <c r="AW133">
        <v>1.5</v>
      </c>
      <c r="AX133">
        <v>1</v>
      </c>
      <c r="AY133">
        <v>2</v>
      </c>
      <c r="AZ133">
        <v>0.6</v>
      </c>
      <c r="BA133">
        <v>0.3</v>
      </c>
      <c r="BB133">
        <v>0.8</v>
      </c>
      <c r="BC133" s="27">
        <v>0.34317189003769177</v>
      </c>
      <c r="BD133" s="28">
        <v>0.48881117999763812</v>
      </c>
      <c r="BE133" s="28">
        <v>0.2865626868191205</v>
      </c>
      <c r="BF133" s="28">
        <f t="shared" si="23"/>
        <v>0.55554737484630889</v>
      </c>
      <c r="BG133" s="29" t="s">
        <v>106</v>
      </c>
      <c r="BH133">
        <v>0.33522570163769178</v>
      </c>
      <c r="BI133">
        <v>0.31633101799763808</v>
      </c>
      <c r="BJ133">
        <v>0.24962117882712048</v>
      </c>
      <c r="BK133">
        <f t="shared" si="24"/>
        <v>0.51860586685430898</v>
      </c>
      <c r="BL133" t="s">
        <v>106</v>
      </c>
      <c r="BM133" s="27">
        <v>0.35258906163769177</v>
      </c>
      <c r="BN133" s="28">
        <v>0.60638065509763805</v>
      </c>
      <c r="BO133" s="28">
        <v>0.31913403277712044</v>
      </c>
      <c r="BP133" s="28">
        <f t="shared" si="25"/>
        <v>0.58811872080430883</v>
      </c>
      <c r="BQ133" s="29" t="s">
        <v>106</v>
      </c>
      <c r="BR133">
        <v>0.2546027626908598</v>
      </c>
      <c r="BS133">
        <v>0.48881117999763812</v>
      </c>
      <c r="BT133">
        <v>0.23160405529880848</v>
      </c>
      <c r="BU133">
        <f t="shared" si="26"/>
        <v>0.5005887433259969</v>
      </c>
      <c r="BV133" t="s">
        <v>106</v>
      </c>
      <c r="BW133" s="27">
        <v>0.2466565742908598</v>
      </c>
      <c r="BX133" s="28">
        <v>0.31633101799763808</v>
      </c>
      <c r="BY133" s="28">
        <v>0.19466254730680849</v>
      </c>
      <c r="BZ133" s="28">
        <f t="shared" si="27"/>
        <v>0.46364723533399693</v>
      </c>
      <c r="CA133" s="29" t="s">
        <v>106</v>
      </c>
      <c r="CB133">
        <v>0.26401993429085979</v>
      </c>
      <c r="CC133">
        <v>0.60638065509763805</v>
      </c>
      <c r="CD133">
        <v>0.2641754012568085</v>
      </c>
      <c r="CE133">
        <f t="shared" si="28"/>
        <v>0.53300462231804824</v>
      </c>
      <c r="CF133" t="s">
        <v>107</v>
      </c>
      <c r="CG133" s="27">
        <v>0.13979093094496645</v>
      </c>
      <c r="CH133" s="28">
        <v>0.48881117999763812</v>
      </c>
      <c r="CI133" s="28">
        <v>0.16036138480951515</v>
      </c>
      <c r="CJ133" s="28">
        <f t="shared" si="29"/>
        <v>0.40877561897215486</v>
      </c>
      <c r="CK133" s="29" t="s">
        <v>107</v>
      </c>
      <c r="CL133">
        <v>0.13184474254496645</v>
      </c>
      <c r="CM133">
        <v>0.31633101799763808</v>
      </c>
      <c r="CN133">
        <v>0.12341987681751515</v>
      </c>
      <c r="CO133">
        <f t="shared" si="30"/>
        <v>0.3924045648447036</v>
      </c>
      <c r="CP133" t="s">
        <v>106</v>
      </c>
      <c r="CQ133" s="27">
        <v>0.14920810254496644</v>
      </c>
      <c r="CR133" s="28">
        <v>0.60638065509763805</v>
      </c>
      <c r="CS133" s="28">
        <v>0.19293273076751516</v>
      </c>
      <c r="CT133" s="28">
        <f t="shared" si="31"/>
        <v>0.41819279057215486</v>
      </c>
      <c r="CU133" s="29" t="s">
        <v>107</v>
      </c>
      <c r="CV133">
        <v>66152.324748218307</v>
      </c>
      <c r="CW133">
        <v>15286.3791070197</v>
      </c>
      <c r="CX133">
        <v>0.26898468802718845</v>
      </c>
      <c r="CY133">
        <f t="shared" si="22"/>
        <v>0.75779586802482657</v>
      </c>
      <c r="CZ133">
        <f t="shared" si="32"/>
        <v>0.61215657806488022</v>
      </c>
    </row>
    <row r="134" spans="1:104" x14ac:dyDescent="0.25">
      <c r="A134">
        <v>1</v>
      </c>
      <c r="B134" s="15">
        <v>2771</v>
      </c>
      <c r="C134" s="15">
        <v>-67.094072909999994</v>
      </c>
      <c r="D134" s="15">
        <v>-18.33999944</v>
      </c>
      <c r="E134" s="15">
        <v>3704</v>
      </c>
      <c r="F134" s="15">
        <v>1</v>
      </c>
      <c r="G134" s="15">
        <v>0</v>
      </c>
      <c r="H134" s="17">
        <v>3</v>
      </c>
      <c r="I134" s="19">
        <v>0</v>
      </c>
      <c r="J134" s="19">
        <v>0</v>
      </c>
      <c r="K134" s="19">
        <v>0</v>
      </c>
      <c r="L134" s="15">
        <v>0</v>
      </c>
      <c r="M134" s="15">
        <v>0</v>
      </c>
      <c r="N134" s="15">
        <v>0</v>
      </c>
      <c r="O134" s="19">
        <v>701.25720100000001</v>
      </c>
      <c r="P134" s="19">
        <v>196.16617002888867</v>
      </c>
      <c r="Q134" s="20">
        <v>3.5748121141210456</v>
      </c>
      <c r="R134" s="21">
        <v>0.23300000000000001</v>
      </c>
      <c r="S134" s="22">
        <v>2.1000000000000001E-2</v>
      </c>
      <c r="T134" s="22">
        <v>0.97900000000000009</v>
      </c>
      <c r="U134" s="19">
        <v>0</v>
      </c>
      <c r="V134" s="19">
        <v>4.1194895706066621</v>
      </c>
      <c r="W134" s="19">
        <v>192.04668045828203</v>
      </c>
      <c r="X134" s="19">
        <v>8946.770026451788</v>
      </c>
      <c r="Y134" s="19">
        <v>0</v>
      </c>
      <c r="Z134" s="19">
        <v>8946.770026451788</v>
      </c>
      <c r="AA134" s="19">
        <v>236.02169342232853</v>
      </c>
      <c r="AB134" s="22">
        <v>1</v>
      </c>
      <c r="AC134" s="22">
        <v>5.2000000000000005E-2</v>
      </c>
      <c r="AD134" s="22">
        <v>0.94799999999999995</v>
      </c>
      <c r="AE134" s="19">
        <v>0</v>
      </c>
      <c r="AF134" s="19">
        <v>12.273128057961085</v>
      </c>
      <c r="AG134" s="19">
        <v>223.74856536436744</v>
      </c>
      <c r="AH134" s="19">
        <v>57912.199194253117</v>
      </c>
      <c r="AI134" s="19">
        <v>0</v>
      </c>
      <c r="AJ134" s="19">
        <v>55389.556424717499</v>
      </c>
      <c r="AK134" s="19">
        <v>44663.106760526898</v>
      </c>
      <c r="AL134" s="23">
        <v>150.45945241215762</v>
      </c>
      <c r="AM134" s="19">
        <v>190.31497580559747</v>
      </c>
      <c r="AN134">
        <v>0.80359466666666668</v>
      </c>
      <c r="AO134">
        <v>0.53238146666666675</v>
      </c>
      <c r="AP134">
        <v>0.18080879999999999</v>
      </c>
      <c r="AQ134">
        <v>1</v>
      </c>
      <c r="AR134">
        <v>0</v>
      </c>
      <c r="AS134">
        <v>2</v>
      </c>
      <c r="AT134">
        <v>1.48</v>
      </c>
      <c r="AU134">
        <v>1</v>
      </c>
      <c r="AV134">
        <v>2</v>
      </c>
      <c r="AW134">
        <v>1.5</v>
      </c>
      <c r="AX134">
        <v>1</v>
      </c>
      <c r="AY134">
        <v>2</v>
      </c>
      <c r="AZ134">
        <v>0.6</v>
      </c>
      <c r="BA134">
        <v>0.3</v>
      </c>
      <c r="BB134">
        <v>0.8</v>
      </c>
      <c r="BC134" s="27">
        <v>0.32482463364776137</v>
      </c>
      <c r="BD134" s="28">
        <v>0.45442876632842821</v>
      </c>
      <c r="BE134" s="28">
        <v>0.27085489967959442</v>
      </c>
      <c r="BF134" s="28">
        <f t="shared" si="23"/>
        <v>0.5685167001216036</v>
      </c>
      <c r="BG134" s="29" t="s">
        <v>106</v>
      </c>
      <c r="BH134">
        <v>0.31687844524776138</v>
      </c>
      <c r="BI134">
        <v>0.28194860432842817</v>
      </c>
      <c r="BJ134">
        <v>0.2339133916875944</v>
      </c>
      <c r="BK134">
        <f t="shared" si="24"/>
        <v>0.53157519212960358</v>
      </c>
      <c r="BL134" t="s">
        <v>106</v>
      </c>
      <c r="BM134" s="27">
        <v>0.33424180524776137</v>
      </c>
      <c r="BN134" s="28">
        <v>0.57199824142842814</v>
      </c>
      <c r="BO134" s="28">
        <v>0.30342624563759441</v>
      </c>
      <c r="BP134" s="28">
        <f t="shared" si="25"/>
        <v>0.60108804607960353</v>
      </c>
      <c r="BQ134" s="29" t="s">
        <v>106</v>
      </c>
      <c r="BR134">
        <v>0.23857051522678538</v>
      </c>
      <c r="BS134">
        <v>0.45442876632842821</v>
      </c>
      <c r="BT134">
        <v>0.21733277009097843</v>
      </c>
      <c r="BU134">
        <f t="shared" si="26"/>
        <v>0.51499457053298758</v>
      </c>
      <c r="BV134" t="s">
        <v>106</v>
      </c>
      <c r="BW134" s="27">
        <v>0.23062432682678538</v>
      </c>
      <c r="BX134" s="28">
        <v>0.28194860432842817</v>
      </c>
      <c r="BY134" s="28">
        <v>0.18039126209897843</v>
      </c>
      <c r="BZ134" s="28">
        <f t="shared" si="27"/>
        <v>0.47805306254098762</v>
      </c>
      <c r="CA134" s="29" t="s">
        <v>106</v>
      </c>
      <c r="CB134">
        <v>0.24798768682678538</v>
      </c>
      <c r="CC134">
        <v>0.57199824142842814</v>
      </c>
      <c r="CD134">
        <v>0.24990411604897844</v>
      </c>
      <c r="CE134">
        <f t="shared" si="28"/>
        <v>0.54564948726879459</v>
      </c>
      <c r="CF134" t="s">
        <v>107</v>
      </c>
      <c r="CG134" s="27">
        <v>0.12675962097737201</v>
      </c>
      <c r="CH134" s="28">
        <v>0.45442876632842821</v>
      </c>
      <c r="CI134" s="28">
        <v>0.14795223173536506</v>
      </c>
      <c r="CJ134" s="28">
        <f t="shared" si="29"/>
        <v>0.42442142141938122</v>
      </c>
      <c r="CK134" s="29" t="s">
        <v>107</v>
      </c>
      <c r="CL134">
        <v>0.11881343257737201</v>
      </c>
      <c r="CM134">
        <v>0.28194860432842817</v>
      </c>
      <c r="CN134">
        <v>0.11101072374336507</v>
      </c>
      <c r="CO134">
        <f t="shared" si="30"/>
        <v>0.40867252418537425</v>
      </c>
      <c r="CP134" t="s">
        <v>106</v>
      </c>
      <c r="CQ134" s="27">
        <v>0.136176792577372</v>
      </c>
      <c r="CR134" s="28">
        <v>0.57199824142842814</v>
      </c>
      <c r="CS134" s="28">
        <v>0.18052357769336508</v>
      </c>
      <c r="CT134" s="28">
        <f t="shared" si="31"/>
        <v>0.43383859301938121</v>
      </c>
      <c r="CU134" s="29" t="s">
        <v>107</v>
      </c>
      <c r="CV134">
        <v>90437.695733217202</v>
      </c>
      <c r="CW134">
        <v>29502.711677791001</v>
      </c>
      <c r="CX134">
        <v>0.29766180044200918</v>
      </c>
      <c r="CY134">
        <f t="shared" si="22"/>
        <v>0.7520905667704374</v>
      </c>
      <c r="CZ134">
        <f t="shared" si="32"/>
        <v>0.62248643408977056</v>
      </c>
    </row>
    <row r="135" spans="1:104" x14ac:dyDescent="0.25">
      <c r="A135">
        <v>1</v>
      </c>
      <c r="B135" s="15">
        <v>2785</v>
      </c>
      <c r="C135" s="15">
        <v>-65.767456839999994</v>
      </c>
      <c r="D135" s="15">
        <v>-19.18059173</v>
      </c>
      <c r="E135" s="15">
        <v>3833</v>
      </c>
      <c r="F135" s="15">
        <v>1</v>
      </c>
      <c r="G135" s="15">
        <v>0</v>
      </c>
      <c r="H135" s="17">
        <v>3</v>
      </c>
      <c r="I135" s="19">
        <v>0</v>
      </c>
      <c r="J135" s="19">
        <v>0</v>
      </c>
      <c r="K135" s="19">
        <v>0</v>
      </c>
      <c r="L135" s="15">
        <v>0</v>
      </c>
      <c r="M135" s="15">
        <v>0</v>
      </c>
      <c r="N135" s="15">
        <v>0</v>
      </c>
      <c r="O135" s="19">
        <v>156.238651</v>
      </c>
      <c r="P135" s="19">
        <v>43.705416113758154</v>
      </c>
      <c r="Q135" s="20">
        <v>3.5748121146664289</v>
      </c>
      <c r="R135" s="21">
        <v>4.7E-2</v>
      </c>
      <c r="S135" s="22">
        <v>4.5000000000000005E-2</v>
      </c>
      <c r="T135" s="22">
        <v>0.95400000000000007</v>
      </c>
      <c r="U135" s="19">
        <v>0</v>
      </c>
      <c r="V135" s="19">
        <v>1.9667437251191171</v>
      </c>
      <c r="W135" s="19">
        <v>41.694966972525279</v>
      </c>
      <c r="X135" s="19">
        <v>455.12259203483472</v>
      </c>
      <c r="Y135" s="19">
        <v>0</v>
      </c>
      <c r="Z135" s="19">
        <v>455.12259203483472</v>
      </c>
      <c r="AA135" s="19">
        <v>52.58514413809197</v>
      </c>
      <c r="AB135" s="22">
        <v>1</v>
      </c>
      <c r="AC135" s="22">
        <v>8.5000000000000006E-2</v>
      </c>
      <c r="AD135" s="22">
        <v>0.91500000000000004</v>
      </c>
      <c r="AE135" s="19">
        <v>0</v>
      </c>
      <c r="AF135" s="19">
        <v>4.4697372517378176</v>
      </c>
      <c r="AG135" s="19">
        <v>48.115406886354151</v>
      </c>
      <c r="AH135" s="19">
        <v>14913.612256088505</v>
      </c>
      <c r="AI135" s="19">
        <v>0</v>
      </c>
      <c r="AJ135" s="19">
        <v>14263.978555682501</v>
      </c>
      <c r="AK135" s="19">
        <v>13706.779045495001</v>
      </c>
      <c r="AL135" s="23">
        <v>41.651261556411519</v>
      </c>
      <c r="AM135" s="19">
        <v>50.530989580745334</v>
      </c>
      <c r="AN135">
        <v>0.81797333333333333</v>
      </c>
      <c r="AO135">
        <v>0.54190733333333341</v>
      </c>
      <c r="AP135">
        <v>0.18404399999999999</v>
      </c>
      <c r="AQ135">
        <v>1</v>
      </c>
      <c r="AR135">
        <v>0</v>
      </c>
      <c r="AS135">
        <v>2</v>
      </c>
      <c r="AT135">
        <v>1.48</v>
      </c>
      <c r="AU135">
        <v>1</v>
      </c>
      <c r="AV135">
        <v>2</v>
      </c>
      <c r="AW135">
        <v>1.5</v>
      </c>
      <c r="AX135">
        <v>1</v>
      </c>
      <c r="AY135">
        <v>2</v>
      </c>
      <c r="AZ135">
        <v>0.6</v>
      </c>
      <c r="BA135">
        <v>0.3</v>
      </c>
      <c r="BB135">
        <v>0.8</v>
      </c>
      <c r="BC135" s="27">
        <v>0.37206764245605328</v>
      </c>
      <c r="BD135" s="28">
        <v>0.51137412358703671</v>
      </c>
      <c r="BE135" s="28">
        <v>0.31563613282192959</v>
      </c>
      <c r="BF135" s="28">
        <f t="shared" si="23"/>
        <v>0.73005471696191349</v>
      </c>
      <c r="BG135" s="29" t="s">
        <v>106</v>
      </c>
      <c r="BH135">
        <v>0.36412145405605334</v>
      </c>
      <c r="BI135">
        <v>0.33889396158703666</v>
      </c>
      <c r="BJ135">
        <v>0.27869462482992957</v>
      </c>
      <c r="BK135">
        <f t="shared" si="24"/>
        <v>0.69311320896991346</v>
      </c>
      <c r="BL135" t="s">
        <v>106</v>
      </c>
      <c r="BM135" s="27">
        <v>0.38148481405605333</v>
      </c>
      <c r="BN135" s="28">
        <v>0.62894359868703664</v>
      </c>
      <c r="BO135" s="28">
        <v>0.34820747877992958</v>
      </c>
      <c r="BP135" s="28">
        <f t="shared" si="25"/>
        <v>0.76262606291991353</v>
      </c>
      <c r="BQ135" s="29" t="s">
        <v>106</v>
      </c>
      <c r="BR135">
        <v>0.28427018475117338</v>
      </c>
      <c r="BS135">
        <v>0.51137412358703671</v>
      </c>
      <c r="BT135">
        <v>0.26115633527884957</v>
      </c>
      <c r="BU135">
        <f t="shared" si="26"/>
        <v>0.67557491941883341</v>
      </c>
      <c r="BV135" t="s">
        <v>106</v>
      </c>
      <c r="BW135" s="27">
        <v>0.27632399635117338</v>
      </c>
      <c r="BX135" s="28">
        <v>0.33889396158703666</v>
      </c>
      <c r="BY135" s="28">
        <v>0.22421482728684955</v>
      </c>
      <c r="BZ135" s="28">
        <f t="shared" si="27"/>
        <v>0.6386334114268335</v>
      </c>
      <c r="CA135" s="29" t="s">
        <v>106</v>
      </c>
      <c r="CB135">
        <v>0.29368735635117338</v>
      </c>
      <c r="CC135">
        <v>0.62894359868703664</v>
      </c>
      <c r="CD135">
        <v>0.29372768123684956</v>
      </c>
      <c r="CE135">
        <f t="shared" si="28"/>
        <v>0.70810594049115727</v>
      </c>
      <c r="CF135" t="s">
        <v>107</v>
      </c>
      <c r="CG135" s="27">
        <v>0.17045866550410668</v>
      </c>
      <c r="CH135" s="28">
        <v>0.51137412358703671</v>
      </c>
      <c r="CI135" s="28">
        <v>0.19053437550078287</v>
      </c>
      <c r="CJ135" s="28">
        <f t="shared" si="29"/>
        <v>0.5848772496440906</v>
      </c>
      <c r="CK135" s="29" t="s">
        <v>107</v>
      </c>
      <c r="CL135">
        <v>0.16251247710410668</v>
      </c>
      <c r="CM135">
        <v>0.33889396158703666</v>
      </c>
      <c r="CN135">
        <v>0.15359286750878287</v>
      </c>
      <c r="CO135">
        <f t="shared" si="30"/>
        <v>0.56801145164876676</v>
      </c>
      <c r="CP135" t="s">
        <v>106</v>
      </c>
      <c r="CQ135" s="27">
        <v>0.17987583710410668</v>
      </c>
      <c r="CR135" s="28">
        <v>0.62894359868703664</v>
      </c>
      <c r="CS135" s="28">
        <v>0.22310572145878291</v>
      </c>
      <c r="CT135" s="28">
        <f t="shared" si="31"/>
        <v>0.5942944212440906</v>
      </c>
      <c r="CU135" s="29" t="s">
        <v>107</v>
      </c>
      <c r="CV135">
        <v>44673.818498353103</v>
      </c>
      <c r="CW135">
        <v>6573.1430172615001</v>
      </c>
      <c r="CX135">
        <v>0.41441858413998389</v>
      </c>
      <c r="CY135">
        <f t="shared" si="22"/>
        <v>0.9257927077270206</v>
      </c>
      <c r="CZ135">
        <f t="shared" si="32"/>
        <v>0.78648622659603717</v>
      </c>
    </row>
    <row r="136" spans="1:104" x14ac:dyDescent="0.25">
      <c r="A136">
        <v>1</v>
      </c>
      <c r="B136" s="15">
        <v>2814</v>
      </c>
      <c r="C136" s="15">
        <v>-65.518013890000006</v>
      </c>
      <c r="D136" s="15">
        <v>-18.590427779999999</v>
      </c>
      <c r="E136" s="15">
        <v>2916</v>
      </c>
      <c r="F136" s="15">
        <v>1</v>
      </c>
      <c r="G136" s="15">
        <v>0</v>
      </c>
      <c r="H136" s="17">
        <v>3</v>
      </c>
      <c r="I136" s="19">
        <v>1</v>
      </c>
      <c r="J136" s="19">
        <v>4</v>
      </c>
      <c r="K136" s="19">
        <v>0</v>
      </c>
      <c r="L136" s="15">
        <v>0</v>
      </c>
      <c r="M136" s="15">
        <v>1.9414993466458099</v>
      </c>
      <c r="N136" s="15">
        <v>0</v>
      </c>
      <c r="O136" s="19">
        <v>232.541248</v>
      </c>
      <c r="P136" s="19">
        <v>65.049921658366728</v>
      </c>
      <c r="Q136" s="20">
        <v>3.5748121146290499</v>
      </c>
      <c r="R136" s="21">
        <v>4.7E-2</v>
      </c>
      <c r="S136" s="22">
        <v>0.28500000000000003</v>
      </c>
      <c r="T136" s="22">
        <v>0.71499999999999986</v>
      </c>
      <c r="U136" s="19">
        <v>0</v>
      </c>
      <c r="V136" s="19">
        <v>18.539227672634521</v>
      </c>
      <c r="W136" s="19">
        <v>46.510693985732203</v>
      </c>
      <c r="X136" s="19">
        <v>1472.5861407689495</v>
      </c>
      <c r="Y136" s="19">
        <v>2370</v>
      </c>
      <c r="Z136" s="19">
        <v>3842.5861407689495</v>
      </c>
      <c r="AA136" s="19">
        <v>78.266261037300126</v>
      </c>
      <c r="AB136" s="22">
        <v>1</v>
      </c>
      <c r="AC136" s="22">
        <v>0.28600000000000003</v>
      </c>
      <c r="AD136" s="22">
        <v>0.71399999999999997</v>
      </c>
      <c r="AE136" s="19">
        <v>0</v>
      </c>
      <c r="AF136" s="19">
        <v>22.384150656667838</v>
      </c>
      <c r="AG136" s="19">
        <v>55.882110380632284</v>
      </c>
      <c r="AH136" s="19">
        <v>40426.845203067882</v>
      </c>
      <c r="AI136" s="19">
        <v>4601.3534515505698</v>
      </c>
      <c r="AJ136" s="19">
        <v>43267.214092618698</v>
      </c>
      <c r="AK136" s="19">
        <v>41577.049570264098</v>
      </c>
      <c r="AL136" s="23">
        <v>61.992575340423485</v>
      </c>
      <c r="AM136" s="19">
        <v>75.208914719356883</v>
      </c>
      <c r="AN136">
        <v>0.85392000000000001</v>
      </c>
      <c r="AO136">
        <v>0.56572200000000006</v>
      </c>
      <c r="AP136">
        <v>0.192132</v>
      </c>
      <c r="AQ136">
        <v>1</v>
      </c>
      <c r="AR136">
        <v>0</v>
      </c>
      <c r="AS136">
        <v>2</v>
      </c>
      <c r="AT136">
        <v>1.48</v>
      </c>
      <c r="AU136">
        <v>1</v>
      </c>
      <c r="AV136">
        <v>2</v>
      </c>
      <c r="AW136">
        <v>1.5</v>
      </c>
      <c r="AX136">
        <v>1</v>
      </c>
      <c r="AY136">
        <v>2</v>
      </c>
      <c r="AZ136">
        <v>0.6</v>
      </c>
      <c r="BA136">
        <v>0.3</v>
      </c>
      <c r="BB136">
        <v>0.8</v>
      </c>
      <c r="BC136" s="27">
        <v>0.3644373206981435</v>
      </c>
      <c r="BD136" s="28">
        <v>0.52594490597272614</v>
      </c>
      <c r="BE136" s="28">
        <v>0.30432616706313731</v>
      </c>
      <c r="BF136" s="28">
        <f t="shared" si="23"/>
        <v>0.47350073962145822</v>
      </c>
      <c r="BG136" s="29" t="s">
        <v>106</v>
      </c>
      <c r="BH136">
        <v>0.3564911322981435</v>
      </c>
      <c r="BI136">
        <v>0.35346474397272615</v>
      </c>
      <c r="BJ136">
        <v>0.26738465907113723</v>
      </c>
      <c r="BK136">
        <f t="shared" si="24"/>
        <v>0.4365592316294582</v>
      </c>
      <c r="BL136" t="s">
        <v>106</v>
      </c>
      <c r="BM136" s="27">
        <v>0.37385449229814349</v>
      </c>
      <c r="BN136" s="28">
        <v>0.64351438107272618</v>
      </c>
      <c r="BO136" s="28">
        <v>0.3368975130211373</v>
      </c>
      <c r="BP136" s="28">
        <f t="shared" si="25"/>
        <v>0.50607208557945826</v>
      </c>
      <c r="BQ136" s="29" t="s">
        <v>106</v>
      </c>
      <c r="BR136">
        <v>0.27278151478350349</v>
      </c>
      <c r="BS136">
        <v>0.52594490597272614</v>
      </c>
      <c r="BT136">
        <v>0.24745219963389722</v>
      </c>
      <c r="BU136">
        <f t="shared" si="26"/>
        <v>0.41662677219221816</v>
      </c>
      <c r="BV136" t="s">
        <v>106</v>
      </c>
      <c r="BW136" s="27">
        <v>0.26483532638350349</v>
      </c>
      <c r="BX136" s="28">
        <v>0.35346474397272615</v>
      </c>
      <c r="BY136" s="28">
        <v>0.21051069164189723</v>
      </c>
      <c r="BZ136" s="28">
        <f t="shared" si="27"/>
        <v>0.3796852642002182</v>
      </c>
      <c r="CA136" s="29" t="s">
        <v>106</v>
      </c>
      <c r="CB136">
        <v>0.28219868638350348</v>
      </c>
      <c r="CC136">
        <v>0.64351438107272618</v>
      </c>
      <c r="CD136">
        <v>0.28002354559189724</v>
      </c>
      <c r="CE136">
        <f t="shared" si="28"/>
        <v>0.44919811815021815</v>
      </c>
      <c r="CF136" t="s">
        <v>106</v>
      </c>
      <c r="CG136" s="27">
        <v>0.15396843304230345</v>
      </c>
      <c r="CH136" s="28">
        <v>0.52594490597272614</v>
      </c>
      <c r="CI136" s="28">
        <v>0.17372668629969723</v>
      </c>
      <c r="CJ136" s="28">
        <f t="shared" si="29"/>
        <v>0.32314300560062437</v>
      </c>
      <c r="CK136" s="29" t="s">
        <v>107</v>
      </c>
      <c r="CL136">
        <v>0.14602224464230346</v>
      </c>
      <c r="CM136">
        <v>0.35346474397272615</v>
      </c>
      <c r="CN136">
        <v>0.13678517830769724</v>
      </c>
      <c r="CO136">
        <f t="shared" si="30"/>
        <v>0.30595975086601818</v>
      </c>
      <c r="CP136" t="s">
        <v>106</v>
      </c>
      <c r="CQ136" s="27">
        <v>0.16338560464230345</v>
      </c>
      <c r="CR136" s="28">
        <v>0.64351438107272618</v>
      </c>
      <c r="CS136" s="28">
        <v>0.20629803225769724</v>
      </c>
      <c r="CT136" s="28">
        <f t="shared" si="31"/>
        <v>0.33256017720062436</v>
      </c>
      <c r="CU136" s="29" t="s">
        <v>107</v>
      </c>
      <c r="CV136">
        <v>53674.112579622597</v>
      </c>
      <c r="CW136">
        <v>9783.2826296625208</v>
      </c>
      <c r="CX136">
        <v>0.16917457255832094</v>
      </c>
      <c r="CY136">
        <f t="shared" si="22"/>
        <v>0.69511947853104705</v>
      </c>
      <c r="CZ136">
        <f t="shared" si="32"/>
        <v>0.53361189325646441</v>
      </c>
    </row>
    <row r="137" spans="1:104" x14ac:dyDescent="0.25">
      <c r="A137">
        <v>1</v>
      </c>
      <c r="B137" s="15">
        <v>2839</v>
      </c>
      <c r="C137" s="15">
        <v>-66.362374979999998</v>
      </c>
      <c r="D137" s="15">
        <v>-11.71053983</v>
      </c>
      <c r="E137" s="15">
        <v>141</v>
      </c>
      <c r="F137" s="15">
        <v>0</v>
      </c>
      <c r="G137" s="15">
        <v>0</v>
      </c>
      <c r="H137" s="17">
        <v>2</v>
      </c>
      <c r="I137" s="19">
        <v>0</v>
      </c>
      <c r="J137" s="19">
        <v>0</v>
      </c>
      <c r="K137" s="19">
        <v>0</v>
      </c>
      <c r="L137" s="15">
        <v>0</v>
      </c>
      <c r="M137" s="15">
        <v>0</v>
      </c>
      <c r="N137" s="15">
        <v>0</v>
      </c>
      <c r="O137" s="19">
        <v>308.84384499999999</v>
      </c>
      <c r="P137" s="19">
        <v>86.394427202975308</v>
      </c>
      <c r="Q137" s="20">
        <v>3.5748121146101401</v>
      </c>
      <c r="R137" s="21">
        <v>0.16500000000000001</v>
      </c>
      <c r="S137" s="22">
        <v>0.26900000000000002</v>
      </c>
      <c r="T137" s="22">
        <v>0.73100000000000009</v>
      </c>
      <c r="U137" s="19">
        <v>0</v>
      </c>
      <c r="V137" s="19">
        <v>23.240100917600358</v>
      </c>
      <c r="W137" s="19">
        <v>63.154326285374957</v>
      </c>
      <c r="X137" s="19">
        <v>5092.8983510426651</v>
      </c>
      <c r="Y137" s="19">
        <v>0</v>
      </c>
      <c r="Z137" s="19">
        <v>5092.8983510426651</v>
      </c>
      <c r="AA137" s="19">
        <v>103.9473779365083</v>
      </c>
      <c r="AB137" s="22">
        <v>1</v>
      </c>
      <c r="AC137" s="22">
        <v>0.28300000000000003</v>
      </c>
      <c r="AD137" s="22">
        <v>0.71699999999999997</v>
      </c>
      <c r="AE137" s="19">
        <v>0</v>
      </c>
      <c r="AF137" s="19">
        <v>29.417107956031852</v>
      </c>
      <c r="AG137" s="19">
        <v>74.530269980476447</v>
      </c>
      <c r="AH137" s="19">
        <v>41295.466924968663</v>
      </c>
      <c r="AI137" s="19">
        <v>0</v>
      </c>
      <c r="AJ137" s="19">
        <v>39496.645392462</v>
      </c>
      <c r="AK137" s="19">
        <v>34080.175344655298</v>
      </c>
      <c r="AL137" s="23">
        <v>72.139346714484375</v>
      </c>
      <c r="AM137" s="19">
        <v>89.692297448017371</v>
      </c>
      <c r="AN137">
        <v>0.82875733333333335</v>
      </c>
      <c r="AO137">
        <v>0.54905173333333335</v>
      </c>
      <c r="AP137">
        <v>0.18647039999999998</v>
      </c>
      <c r="AQ137">
        <v>1</v>
      </c>
      <c r="AR137">
        <v>0</v>
      </c>
      <c r="AS137">
        <v>2</v>
      </c>
      <c r="AT137">
        <v>1.48</v>
      </c>
      <c r="AU137">
        <v>1</v>
      </c>
      <c r="AV137">
        <v>2</v>
      </c>
      <c r="AW137">
        <v>1.5</v>
      </c>
      <c r="AX137">
        <v>1</v>
      </c>
      <c r="AY137">
        <v>2</v>
      </c>
      <c r="AZ137">
        <v>0.6</v>
      </c>
      <c r="BA137">
        <v>0.3</v>
      </c>
      <c r="BB137">
        <v>0.8</v>
      </c>
      <c r="BC137" s="27">
        <v>0.35344071444190367</v>
      </c>
      <c r="BD137" s="28">
        <v>0.62485470313766878</v>
      </c>
      <c r="BE137" s="28">
        <v>0.31913330087561526</v>
      </c>
      <c r="BF137" s="28">
        <f t="shared" si="23"/>
        <v>0.56071028308123294</v>
      </c>
      <c r="BG137" s="29" t="s">
        <v>106</v>
      </c>
      <c r="BH137">
        <v>0.34625580644190368</v>
      </c>
      <c r="BI137">
        <v>0.44735439903766877</v>
      </c>
      <c r="BJ137">
        <v>0.29337177459961528</v>
      </c>
      <c r="BK137">
        <f t="shared" si="24"/>
        <v>0.53494875680523302</v>
      </c>
      <c r="BL137" t="s">
        <v>106</v>
      </c>
      <c r="BM137" s="27">
        <v>0.36201804644190366</v>
      </c>
      <c r="BN137" s="28">
        <v>0.74324725033766881</v>
      </c>
      <c r="BO137" s="28">
        <v>0.34344498364961529</v>
      </c>
      <c r="BP137" s="28">
        <f t="shared" si="25"/>
        <v>0.58502196585523303</v>
      </c>
      <c r="BQ137" s="29" t="s">
        <v>106</v>
      </c>
      <c r="BR137">
        <v>0.26457394624683167</v>
      </c>
      <c r="BS137">
        <v>0.62485470313766878</v>
      </c>
      <c r="BT137">
        <v>0.25222475731537208</v>
      </c>
      <c r="BU137">
        <f t="shared" si="26"/>
        <v>0.49380173952098982</v>
      </c>
      <c r="BV137" t="s">
        <v>106</v>
      </c>
      <c r="BW137" s="27">
        <v>0.25738903824683168</v>
      </c>
      <c r="BX137" s="28">
        <v>0.44735439903766877</v>
      </c>
      <c r="BY137" s="28">
        <v>0.22646323103937208</v>
      </c>
      <c r="BZ137" s="28">
        <f t="shared" si="27"/>
        <v>0.46804021324498979</v>
      </c>
      <c r="CA137" s="29" t="s">
        <v>106</v>
      </c>
      <c r="CB137">
        <v>0.27315127824683166</v>
      </c>
      <c r="CC137">
        <v>0.74324725033766881</v>
      </c>
      <c r="CD137">
        <v>0.27653644008937212</v>
      </c>
      <c r="CE137">
        <f t="shared" si="28"/>
        <v>0.51472826045244935</v>
      </c>
      <c r="CF137" t="s">
        <v>107</v>
      </c>
      <c r="CG137" s="27">
        <v>0.14937628377173834</v>
      </c>
      <c r="CH137" s="28">
        <v>0.62485470313766878</v>
      </c>
      <c r="CI137" s="28">
        <v>0.1654914601076494</v>
      </c>
      <c r="CJ137" s="28">
        <f t="shared" si="29"/>
        <v>0.39095326597735602</v>
      </c>
      <c r="CK137" s="29" t="s">
        <v>107</v>
      </c>
      <c r="CL137">
        <v>0.14219137577173832</v>
      </c>
      <c r="CM137">
        <v>0.44735439903766877</v>
      </c>
      <c r="CN137">
        <v>0.13972993383164939</v>
      </c>
      <c r="CO137">
        <f t="shared" si="30"/>
        <v>0.38130691603726707</v>
      </c>
      <c r="CP137" t="s">
        <v>106</v>
      </c>
      <c r="CQ137" s="27">
        <v>0.15795361577173833</v>
      </c>
      <c r="CR137" s="28">
        <v>0.74324725033766881</v>
      </c>
      <c r="CS137" s="28">
        <v>0.1898031428816494</v>
      </c>
      <c r="CT137" s="28">
        <f t="shared" si="31"/>
        <v>0.39953059797735602</v>
      </c>
      <c r="CU137" s="29" t="s">
        <v>107</v>
      </c>
      <c r="CV137">
        <v>61282.979824453498</v>
      </c>
      <c r="CW137">
        <v>12993.4222420635</v>
      </c>
      <c r="CX137">
        <v>0.24157698220561771</v>
      </c>
      <c r="CY137">
        <f t="shared" si="22"/>
        <v>0.86643168534328652</v>
      </c>
      <c r="CZ137">
        <f t="shared" si="32"/>
        <v>0.59501769664752135</v>
      </c>
    </row>
    <row r="138" spans="1:104" x14ac:dyDescent="0.25">
      <c r="A138">
        <v>1</v>
      </c>
      <c r="B138" s="15">
        <v>2857</v>
      </c>
      <c r="C138" s="15">
        <v>-66.169372999999993</v>
      </c>
      <c r="D138" s="15">
        <v>-11.524622000000001</v>
      </c>
      <c r="E138" s="15">
        <v>136</v>
      </c>
      <c r="F138" s="15">
        <v>0</v>
      </c>
      <c r="G138" s="15">
        <v>0</v>
      </c>
      <c r="H138" s="17">
        <v>2</v>
      </c>
      <c r="I138" s="19">
        <v>0</v>
      </c>
      <c r="J138" s="19">
        <v>0</v>
      </c>
      <c r="K138" s="19">
        <v>1</v>
      </c>
      <c r="L138" s="15">
        <v>0</v>
      </c>
      <c r="M138" s="15">
        <v>0</v>
      </c>
      <c r="N138" s="15">
        <v>1.2032</v>
      </c>
      <c r="O138" s="19">
        <v>454.18212499999998</v>
      </c>
      <c r="P138" s="19">
        <v>127.05062824311044</v>
      </c>
      <c r="Q138" s="20">
        <v>3.5748121145133247</v>
      </c>
      <c r="R138" s="21">
        <v>0.30399999999999999</v>
      </c>
      <c r="S138" s="22">
        <v>0.41300000000000003</v>
      </c>
      <c r="T138" s="22">
        <v>0.58699999999999997</v>
      </c>
      <c r="U138" s="19">
        <v>0</v>
      </c>
      <c r="V138" s="19">
        <v>52.471909464404618</v>
      </c>
      <c r="W138" s="19">
        <v>74.57871877870582</v>
      </c>
      <c r="X138" s="19">
        <v>19366.270344415872</v>
      </c>
      <c r="Y138" s="19">
        <v>1560</v>
      </c>
      <c r="Z138" s="19">
        <v>20926.270344415872</v>
      </c>
      <c r="AA138" s="19">
        <v>152.86379108482089</v>
      </c>
      <c r="AB138" s="22">
        <v>1</v>
      </c>
      <c r="AC138" s="22">
        <v>0.41500000000000004</v>
      </c>
      <c r="AD138" s="22">
        <v>0.58499999999999996</v>
      </c>
      <c r="AE138" s="19">
        <v>0</v>
      </c>
      <c r="AF138" s="19">
        <v>63.438473300200677</v>
      </c>
      <c r="AG138" s="19">
        <v>89.425317784620219</v>
      </c>
      <c r="AH138" s="19">
        <v>82340.700166192662</v>
      </c>
      <c r="AI138" s="19">
        <v>1876.992</v>
      </c>
      <c r="AJ138" s="19">
        <v>80630.949207075901</v>
      </c>
      <c r="AK138" s="19">
        <v>60258.298135792298</v>
      </c>
      <c r="AL138" s="23">
        <v>88.427237257204865</v>
      </c>
      <c r="AM138" s="19">
        <v>114.24040009891532</v>
      </c>
      <c r="AN138">
        <v>0.80359466666666668</v>
      </c>
      <c r="AO138">
        <v>0.53238146666666675</v>
      </c>
      <c r="AP138">
        <v>0.18080879999999999</v>
      </c>
      <c r="AQ138">
        <v>1</v>
      </c>
      <c r="AR138">
        <v>0</v>
      </c>
      <c r="AS138">
        <v>2</v>
      </c>
      <c r="AT138">
        <v>1.48</v>
      </c>
      <c r="AU138">
        <v>1</v>
      </c>
      <c r="AV138">
        <v>2</v>
      </c>
      <c r="AW138">
        <v>1.5</v>
      </c>
      <c r="AX138">
        <v>1</v>
      </c>
      <c r="AY138">
        <v>2</v>
      </c>
      <c r="AZ138">
        <v>0.6</v>
      </c>
      <c r="BA138">
        <v>0.3</v>
      </c>
      <c r="BB138">
        <v>0.8</v>
      </c>
      <c r="BC138" s="27">
        <v>0.33708367605628708</v>
      </c>
      <c r="BD138" s="28">
        <v>0.61960574101059662</v>
      </c>
      <c r="BE138" s="28">
        <v>0.30523267105715918</v>
      </c>
      <c r="BF138" s="28">
        <f t="shared" si="23"/>
        <v>0.47561157915935881</v>
      </c>
      <c r="BG138" s="29" t="s">
        <v>106</v>
      </c>
      <c r="BH138">
        <v>0.32989876805628704</v>
      </c>
      <c r="BI138">
        <v>0.44210543691059662</v>
      </c>
      <c r="BJ138">
        <v>0.2794711447811592</v>
      </c>
      <c r="BK138">
        <f t="shared" si="24"/>
        <v>0.44985005288335889</v>
      </c>
      <c r="BL138" t="s">
        <v>106</v>
      </c>
      <c r="BM138" s="27">
        <v>0.34566100805628708</v>
      </c>
      <c r="BN138" s="28">
        <v>0.73799828821059665</v>
      </c>
      <c r="BO138" s="28">
        <v>0.32954435383115915</v>
      </c>
      <c r="BP138" s="28">
        <f t="shared" si="25"/>
        <v>0.49992326193335879</v>
      </c>
      <c r="BQ138" s="29" t="s">
        <v>106</v>
      </c>
      <c r="BR138">
        <v>0.25091507386940309</v>
      </c>
      <c r="BS138">
        <v>0.61960574101059662</v>
      </c>
      <c r="BT138">
        <v>0.24035559957087874</v>
      </c>
      <c r="BU138">
        <f t="shared" si="26"/>
        <v>0.4107345076730784</v>
      </c>
      <c r="BV138" t="s">
        <v>106</v>
      </c>
      <c r="BW138" s="27">
        <v>0.24373016586940308</v>
      </c>
      <c r="BX138" s="28">
        <v>0.44210543691059662</v>
      </c>
      <c r="BY138" s="28">
        <v>0.21459407329487873</v>
      </c>
      <c r="BZ138" s="28">
        <f t="shared" si="27"/>
        <v>0.38497298139707836</v>
      </c>
      <c r="CA138" s="29" t="s">
        <v>106</v>
      </c>
      <c r="CB138">
        <v>0.25949240586940303</v>
      </c>
      <c r="CC138">
        <v>0.73799828821059665</v>
      </c>
      <c r="CD138">
        <v>0.26466728234487874</v>
      </c>
      <c r="CE138">
        <f t="shared" si="28"/>
        <v>0.42987131397160272</v>
      </c>
      <c r="CF138" t="s">
        <v>107</v>
      </c>
      <c r="CG138" s="27">
        <v>0.13921503399751639</v>
      </c>
      <c r="CH138" s="28">
        <v>0.61960574101059662</v>
      </c>
      <c r="CI138" s="28">
        <v>0.15625569208866338</v>
      </c>
      <c r="CJ138" s="28">
        <f t="shared" si="29"/>
        <v>0.30959394209971602</v>
      </c>
      <c r="CK138" s="29" t="s">
        <v>107</v>
      </c>
      <c r="CL138">
        <v>0.1320301259975164</v>
      </c>
      <c r="CM138">
        <v>0.44210543691059662</v>
      </c>
      <c r="CN138">
        <v>0.13049416581266338</v>
      </c>
      <c r="CO138">
        <f t="shared" si="30"/>
        <v>0.30087307391486307</v>
      </c>
      <c r="CP138" t="s">
        <v>106</v>
      </c>
      <c r="CQ138" s="27">
        <v>0.14779236599751638</v>
      </c>
      <c r="CR138" s="28">
        <v>0.73799828821059665</v>
      </c>
      <c r="CS138" s="28">
        <v>0.18056737486266339</v>
      </c>
      <c r="CT138" s="28">
        <f t="shared" si="31"/>
        <v>0.31817127409971602</v>
      </c>
      <c r="CU138" s="29" t="s">
        <v>107</v>
      </c>
      <c r="CV138">
        <v>73516.590526950298</v>
      </c>
      <c r="CW138">
        <v>19107.973885602602</v>
      </c>
      <c r="CX138">
        <v>0.17037890810219966</v>
      </c>
      <c r="CY138">
        <f t="shared" si="22"/>
        <v>0.78998464911279631</v>
      </c>
      <c r="CZ138">
        <f t="shared" si="32"/>
        <v>0.50746258415848677</v>
      </c>
    </row>
    <row r="139" spans="1:104" x14ac:dyDescent="0.25">
      <c r="A139">
        <v>1</v>
      </c>
      <c r="B139" s="15">
        <v>2868</v>
      </c>
      <c r="C139" s="15">
        <v>-66.168718400000003</v>
      </c>
      <c r="D139" s="15">
        <v>-11.13500428</v>
      </c>
      <c r="E139" s="15">
        <v>124</v>
      </c>
      <c r="F139" s="15">
        <v>0</v>
      </c>
      <c r="G139" s="15">
        <v>0</v>
      </c>
      <c r="H139" s="17">
        <v>4</v>
      </c>
      <c r="I139" s="19">
        <v>1</v>
      </c>
      <c r="J139" s="19">
        <v>3</v>
      </c>
      <c r="K139" s="19">
        <v>1</v>
      </c>
      <c r="L139" s="15">
        <v>0</v>
      </c>
      <c r="M139" s="15">
        <v>1.9414993466458099</v>
      </c>
      <c r="N139" s="15">
        <v>1.2032</v>
      </c>
      <c r="O139" s="19">
        <v>374.24607099999997</v>
      </c>
      <c r="P139" s="19">
        <v>104.68971767396087</v>
      </c>
      <c r="Q139" s="20">
        <v>3.574812114457397</v>
      </c>
      <c r="R139" s="21">
        <v>0.70900000000000007</v>
      </c>
      <c r="S139" s="22">
        <v>0.41300000000000003</v>
      </c>
      <c r="T139" s="22">
        <v>0.58699999999999997</v>
      </c>
      <c r="U139" s="19">
        <v>0</v>
      </c>
      <c r="V139" s="19">
        <v>43.23685339934584</v>
      </c>
      <c r="W139" s="19">
        <v>61.452864274615031</v>
      </c>
      <c r="X139" s="19">
        <v>37217.384854310105</v>
      </c>
      <c r="Y139" s="19">
        <v>4610</v>
      </c>
      <c r="Z139" s="19">
        <v>41827.384854310105</v>
      </c>
      <c r="AA139" s="19">
        <v>125.95976384593709</v>
      </c>
      <c r="AB139" s="22">
        <v>1</v>
      </c>
      <c r="AC139" s="22">
        <v>0.41500000000000004</v>
      </c>
      <c r="AD139" s="22">
        <v>0.58499999999999996</v>
      </c>
      <c r="AE139" s="19">
        <v>0</v>
      </c>
      <c r="AF139" s="19">
        <v>52.2733019960639</v>
      </c>
      <c r="AG139" s="19">
        <v>73.686461849873197</v>
      </c>
      <c r="AH139" s="19">
        <v>67848.736932657601</v>
      </c>
      <c r="AI139" s="19">
        <v>7798.5650072697208</v>
      </c>
      <c r="AJ139" s="19">
        <v>71371.606185383003</v>
      </c>
      <c r="AK139" s="19">
        <v>29314.063297821202</v>
      </c>
      <c r="AL139" s="23">
        <v>30.464707843122607</v>
      </c>
      <c r="AM139" s="19">
        <v>51.734754015098829</v>
      </c>
      <c r="AN139">
        <v>0.80359466666666668</v>
      </c>
      <c r="AO139">
        <v>0.53238146666666675</v>
      </c>
      <c r="AP139">
        <v>0.18080879999999999</v>
      </c>
      <c r="AQ139">
        <v>1</v>
      </c>
      <c r="AR139">
        <v>0</v>
      </c>
      <c r="AS139">
        <v>2</v>
      </c>
      <c r="AT139">
        <v>1.48</v>
      </c>
      <c r="AU139">
        <v>1</v>
      </c>
      <c r="AV139">
        <v>2</v>
      </c>
      <c r="AW139">
        <v>1.5</v>
      </c>
      <c r="AX139">
        <v>1</v>
      </c>
      <c r="AY139">
        <v>2</v>
      </c>
      <c r="AZ139">
        <v>0.6</v>
      </c>
      <c r="BA139">
        <v>0.3</v>
      </c>
      <c r="BB139">
        <v>0.8</v>
      </c>
      <c r="BC139" s="27">
        <v>0.37399917793640902</v>
      </c>
      <c r="BD139" s="28">
        <v>0.64698919198613603</v>
      </c>
      <c r="BE139" s="28">
        <v>0.34066559809550734</v>
      </c>
      <c r="BF139" s="28">
        <f t="shared" si="23"/>
        <v>0.42075043958854791</v>
      </c>
      <c r="BG139" s="29" t="s">
        <v>106</v>
      </c>
      <c r="BH139">
        <v>0.36681426993640898</v>
      </c>
      <c r="BI139">
        <v>0.46948888788613602</v>
      </c>
      <c r="BJ139">
        <v>0.31490407181950741</v>
      </c>
      <c r="BK139">
        <f t="shared" si="24"/>
        <v>0.39498891331254798</v>
      </c>
      <c r="BL139" t="s">
        <v>106</v>
      </c>
      <c r="BM139" s="27">
        <v>0.38257650993640896</v>
      </c>
      <c r="BN139" s="28">
        <v>0.76538173918613606</v>
      </c>
      <c r="BO139" s="28">
        <v>0.36497728086950737</v>
      </c>
      <c r="BP139" s="28">
        <f t="shared" si="25"/>
        <v>0.44506212236254794</v>
      </c>
      <c r="BQ139" s="29" t="s">
        <v>106</v>
      </c>
      <c r="BR139">
        <v>0.28783057574952503</v>
      </c>
      <c r="BS139">
        <v>0.64698919198613603</v>
      </c>
      <c r="BT139">
        <v>0.27578852660922704</v>
      </c>
      <c r="BU139">
        <f t="shared" si="26"/>
        <v>0.35587336810226761</v>
      </c>
      <c r="BV139" t="s">
        <v>106</v>
      </c>
      <c r="BW139" s="27">
        <v>0.28064566774952504</v>
      </c>
      <c r="BX139" s="28">
        <v>0.46948888788613602</v>
      </c>
      <c r="BY139" s="28">
        <v>0.250027000333227</v>
      </c>
      <c r="BZ139" s="28">
        <f t="shared" si="27"/>
        <v>0.33011184182626757</v>
      </c>
      <c r="CA139" s="29" t="s">
        <v>106</v>
      </c>
      <c r="CB139">
        <v>0.29640790774952497</v>
      </c>
      <c r="CC139">
        <v>0.76538173918613606</v>
      </c>
      <c r="CD139">
        <v>0.30010020938322701</v>
      </c>
      <c r="CE139">
        <f t="shared" si="28"/>
        <v>0.37649274924256554</v>
      </c>
      <c r="CF139" t="s">
        <v>107</v>
      </c>
      <c r="CG139" s="27">
        <v>0.17613053587763833</v>
      </c>
      <c r="CH139" s="28">
        <v>0.64698919198613603</v>
      </c>
      <c r="CI139" s="28">
        <v>0.19168861912701166</v>
      </c>
      <c r="CJ139" s="28">
        <f t="shared" si="29"/>
        <v>0.2562153773706789</v>
      </c>
      <c r="CK139" s="29" t="s">
        <v>107</v>
      </c>
      <c r="CL139">
        <v>0.16894562787763831</v>
      </c>
      <c r="CM139">
        <v>0.46948888788613602</v>
      </c>
      <c r="CN139">
        <v>0.16592709285101165</v>
      </c>
      <c r="CO139">
        <f t="shared" si="30"/>
        <v>0.24601193434405222</v>
      </c>
      <c r="CP139" t="s">
        <v>106</v>
      </c>
      <c r="CQ139" s="27">
        <v>0.18470786787763832</v>
      </c>
      <c r="CR139" s="28">
        <v>0.76538173918613606</v>
      </c>
      <c r="CS139" s="28">
        <v>0.21600030190101166</v>
      </c>
      <c r="CT139" s="28">
        <f t="shared" si="31"/>
        <v>0.26479270937067889</v>
      </c>
      <c r="CU139" s="29" t="s">
        <v>107</v>
      </c>
      <c r="CV139">
        <v>14712.856893927899</v>
      </c>
      <c r="CW139">
        <v>6466.8442531047804</v>
      </c>
      <c r="CX139">
        <v>8.0084841493040571E-2</v>
      </c>
      <c r="CY139">
        <f t="shared" si="22"/>
        <v>0.72707403347917654</v>
      </c>
      <c r="CZ139">
        <f t="shared" si="32"/>
        <v>0.45408401942944959</v>
      </c>
    </row>
    <row r="140" spans="1:104" x14ac:dyDescent="0.25">
      <c r="A140">
        <v>1</v>
      </c>
      <c r="B140" s="15">
        <v>2920</v>
      </c>
      <c r="C140" s="15">
        <v>-66.558538080000005</v>
      </c>
      <c r="D140" s="15">
        <v>-16.238443400000001</v>
      </c>
      <c r="E140" s="15">
        <v>1124</v>
      </c>
      <c r="F140" s="15">
        <v>1</v>
      </c>
      <c r="G140" s="15">
        <v>0</v>
      </c>
      <c r="H140" s="17">
        <v>3</v>
      </c>
      <c r="I140" s="19">
        <v>0</v>
      </c>
      <c r="J140" s="19">
        <v>0</v>
      </c>
      <c r="K140" s="19">
        <v>0</v>
      </c>
      <c r="L140" s="15">
        <v>0</v>
      </c>
      <c r="M140" s="15">
        <v>0</v>
      </c>
      <c r="N140" s="15">
        <v>0</v>
      </c>
      <c r="O140" s="19">
        <v>152.60519399999899</v>
      </c>
      <c r="P140" s="19">
        <v>42.689011089217146</v>
      </c>
      <c r="Q140" s="20">
        <v>3.5748121145524889</v>
      </c>
      <c r="R140" s="21">
        <v>2.4000000000000004E-2</v>
      </c>
      <c r="S140" s="22">
        <v>3.2999999999999995E-2</v>
      </c>
      <c r="T140" s="22">
        <v>0.96699999999999997</v>
      </c>
      <c r="U140" s="19">
        <v>0</v>
      </c>
      <c r="V140" s="19">
        <v>1.4087373659441655</v>
      </c>
      <c r="W140" s="19">
        <v>41.280273723272977</v>
      </c>
      <c r="X140" s="19">
        <v>213.86067565805035</v>
      </c>
      <c r="Y140" s="19">
        <v>0</v>
      </c>
      <c r="Z140" s="19">
        <v>213.86067565805035</v>
      </c>
      <c r="AA140" s="19">
        <v>51.362233798416334</v>
      </c>
      <c r="AB140" s="22">
        <v>1</v>
      </c>
      <c r="AC140" s="22">
        <v>5.5999999999999994E-2</v>
      </c>
      <c r="AD140" s="22">
        <v>0.94399999999999995</v>
      </c>
      <c r="AE140" s="19">
        <v>0</v>
      </c>
      <c r="AF140" s="19">
        <v>2.8762850927113144</v>
      </c>
      <c r="AG140" s="19">
        <v>48.485948705705013</v>
      </c>
      <c r="AH140" s="19">
        <v>12840.731026709645</v>
      </c>
      <c r="AI140" s="19">
        <v>0</v>
      </c>
      <c r="AJ140" s="19">
        <v>12281.3915804023</v>
      </c>
      <c r="AK140" s="19">
        <v>12036.4113655194</v>
      </c>
      <c r="AL140" s="23">
        <v>41.664474823075935</v>
      </c>
      <c r="AM140" s="19">
        <v>50.337697532275122</v>
      </c>
      <c r="AN140">
        <v>1.0516266666666667</v>
      </c>
      <c r="AO140">
        <v>0.69670266666666669</v>
      </c>
      <c r="AP140">
        <v>0.23661599999999999</v>
      </c>
      <c r="AQ140">
        <v>1</v>
      </c>
      <c r="AR140">
        <v>0</v>
      </c>
      <c r="AS140">
        <v>2</v>
      </c>
      <c r="AT140">
        <v>1.48</v>
      </c>
      <c r="AU140">
        <v>1</v>
      </c>
      <c r="AV140">
        <v>2</v>
      </c>
      <c r="AW140">
        <v>1.5</v>
      </c>
      <c r="AX140">
        <v>1</v>
      </c>
      <c r="AY140">
        <v>2</v>
      </c>
      <c r="AZ140">
        <v>0.6</v>
      </c>
      <c r="BA140">
        <v>0.3</v>
      </c>
      <c r="BB140">
        <v>0.8</v>
      </c>
      <c r="BC140" s="27">
        <v>0.44659965080446717</v>
      </c>
      <c r="BD140" s="28">
        <v>0.59207592989137292</v>
      </c>
      <c r="BE140" s="28">
        <v>0.36263680450456892</v>
      </c>
      <c r="BF140" s="28">
        <f t="shared" si="23"/>
        <v>0.82875240598566724</v>
      </c>
      <c r="BG140" s="29" t="s">
        <v>106</v>
      </c>
      <c r="BH140">
        <v>0.43865346240446723</v>
      </c>
      <c r="BI140">
        <v>0.41959576789137298</v>
      </c>
      <c r="BJ140">
        <v>0.3256952965125689</v>
      </c>
      <c r="BK140">
        <f t="shared" si="24"/>
        <v>0.79181089799366722</v>
      </c>
      <c r="BL140" t="s">
        <v>106</v>
      </c>
      <c r="BM140" s="27">
        <v>0.45601682240446728</v>
      </c>
      <c r="BN140" s="28">
        <v>0.70964540499137296</v>
      </c>
      <c r="BO140" s="28">
        <v>0.39520815046256891</v>
      </c>
      <c r="BP140" s="28">
        <f t="shared" si="25"/>
        <v>0.86132375194366717</v>
      </c>
      <c r="BQ140" s="29" t="s">
        <v>106</v>
      </c>
      <c r="BR140">
        <v>0.33372292973614726</v>
      </c>
      <c r="BS140">
        <v>0.59207592989137292</v>
      </c>
      <c r="BT140">
        <v>0.29259490270144889</v>
      </c>
      <c r="BU140">
        <f t="shared" si="26"/>
        <v>0.75871050418254726</v>
      </c>
      <c r="BV140" t="s">
        <v>106</v>
      </c>
      <c r="BW140" s="27">
        <v>0.32577674133614726</v>
      </c>
      <c r="BX140" s="28">
        <v>0.41959576789137298</v>
      </c>
      <c r="BY140" s="28">
        <v>0.25565339470944887</v>
      </c>
      <c r="BZ140" s="28">
        <f t="shared" si="27"/>
        <v>0.72176899619054713</v>
      </c>
      <c r="CA140" s="29" t="s">
        <v>106</v>
      </c>
      <c r="CB140">
        <v>0.34314010133614725</v>
      </c>
      <c r="CC140">
        <v>0.70964540499137296</v>
      </c>
      <c r="CD140">
        <v>0.32516624865944893</v>
      </c>
      <c r="CE140">
        <f t="shared" si="28"/>
        <v>0.79128185014054719</v>
      </c>
      <c r="CF140" t="s">
        <v>106</v>
      </c>
      <c r="CG140" s="27">
        <v>0.18740125427721391</v>
      </c>
      <c r="CH140" s="28">
        <v>0.59207592989137292</v>
      </c>
      <c r="CI140" s="28">
        <v>0.20179984480851554</v>
      </c>
      <c r="CJ140" s="28">
        <f t="shared" si="29"/>
        <v>0.6535168557583122</v>
      </c>
      <c r="CK140" s="29" t="s">
        <v>107</v>
      </c>
      <c r="CL140">
        <v>0.17945506587721391</v>
      </c>
      <c r="CM140">
        <v>0.41959576789137298</v>
      </c>
      <c r="CN140">
        <v>0.16485833681651557</v>
      </c>
      <c r="CO140">
        <f t="shared" si="30"/>
        <v>0.63097393829761383</v>
      </c>
      <c r="CP140" t="s">
        <v>106</v>
      </c>
      <c r="CQ140" s="27">
        <v>0.1968184258772139</v>
      </c>
      <c r="CR140" s="28">
        <v>0.70964540499137296</v>
      </c>
      <c r="CS140" s="28">
        <v>0.23437119076651555</v>
      </c>
      <c r="CT140" s="28">
        <f t="shared" si="31"/>
        <v>0.66293402735831219</v>
      </c>
      <c r="CU140" s="29" t="s">
        <v>107</v>
      </c>
      <c r="CV140">
        <v>44195.292621721201</v>
      </c>
      <c r="CW140">
        <v>6420.2792248020396</v>
      </c>
      <c r="CX140">
        <v>0.46611560148109832</v>
      </c>
      <c r="CY140">
        <f t="shared" si="22"/>
        <v>1.0581915313724712</v>
      </c>
      <c r="CZ140">
        <f t="shared" si="32"/>
        <v>0.91271525228556549</v>
      </c>
    </row>
    <row r="141" spans="1:104" x14ac:dyDescent="0.25">
      <c r="A141">
        <v>1</v>
      </c>
      <c r="B141" s="15">
        <v>2950</v>
      </c>
      <c r="C141" s="15">
        <v>-64.651213540000001</v>
      </c>
      <c r="D141" s="15">
        <v>-17.311185049999999</v>
      </c>
      <c r="E141" s="15">
        <v>427</v>
      </c>
      <c r="F141" s="15">
        <v>0</v>
      </c>
      <c r="G141" s="15">
        <v>0</v>
      </c>
      <c r="H141" s="17">
        <v>3</v>
      </c>
      <c r="I141" s="19">
        <v>0</v>
      </c>
      <c r="J141" s="19">
        <v>0</v>
      </c>
      <c r="K141" s="19">
        <v>0</v>
      </c>
      <c r="L141" s="15">
        <v>0</v>
      </c>
      <c r="M141" s="15">
        <v>0</v>
      </c>
      <c r="N141" s="15">
        <v>0</v>
      </c>
      <c r="O141" s="19">
        <v>170.772479</v>
      </c>
      <c r="P141" s="19">
        <v>47.771036211922159</v>
      </c>
      <c r="Q141" s="20">
        <v>3.5748121150736214</v>
      </c>
      <c r="R141" s="21">
        <v>2.0999999999999998E-2</v>
      </c>
      <c r="S141" s="22">
        <v>0.31</v>
      </c>
      <c r="T141" s="22">
        <v>0.68899999999999995</v>
      </c>
      <c r="U141" s="19">
        <v>0</v>
      </c>
      <c r="V141" s="19">
        <v>14.809021225695869</v>
      </c>
      <c r="W141" s="19">
        <v>32.914243950014367</v>
      </c>
      <c r="X141" s="19">
        <v>399.4930292300653</v>
      </c>
      <c r="Y141" s="19">
        <v>0</v>
      </c>
      <c r="Z141" s="19">
        <v>399.4930292300653</v>
      </c>
      <c r="AA141" s="19">
        <v>57.476785438299466</v>
      </c>
      <c r="AB141" s="22">
        <v>1</v>
      </c>
      <c r="AC141" s="22">
        <v>0.315</v>
      </c>
      <c r="AD141" s="22">
        <v>0.68500000000000005</v>
      </c>
      <c r="AE141" s="19">
        <v>0</v>
      </c>
      <c r="AF141" s="19">
        <v>18.105187413064332</v>
      </c>
      <c r="AG141" s="19">
        <v>39.371598025235137</v>
      </c>
      <c r="AH141" s="19">
        <v>24803.937199381093</v>
      </c>
      <c r="AI141" s="19">
        <v>0</v>
      </c>
      <c r="AJ141" s="19">
        <v>23723.483087639299</v>
      </c>
      <c r="AK141" s="19">
        <v>23309.4167375256</v>
      </c>
      <c r="AL141" s="23">
        <v>46.767844451471795</v>
      </c>
      <c r="AM141" s="19">
        <v>56.473593677849102</v>
      </c>
      <c r="AN141">
        <v>0.88627200000000006</v>
      </c>
      <c r="AO141">
        <v>0.58715519999999999</v>
      </c>
      <c r="AP141">
        <v>0.19941119999999998</v>
      </c>
      <c r="AQ141">
        <v>1</v>
      </c>
      <c r="AR141">
        <v>0</v>
      </c>
      <c r="AS141">
        <v>2</v>
      </c>
      <c r="AT141">
        <v>1.48</v>
      </c>
      <c r="AU141">
        <v>1</v>
      </c>
      <c r="AV141">
        <v>2</v>
      </c>
      <c r="AW141">
        <v>1.5</v>
      </c>
      <c r="AX141">
        <v>1</v>
      </c>
      <c r="AY141">
        <v>2</v>
      </c>
      <c r="AZ141">
        <v>0.6</v>
      </c>
      <c r="BA141">
        <v>0.3</v>
      </c>
      <c r="BB141">
        <v>0.8</v>
      </c>
      <c r="BC141" s="27">
        <v>0.39460548114044297</v>
      </c>
      <c r="BD141" s="28">
        <v>0.69007848171513531</v>
      </c>
      <c r="BE141" s="28">
        <v>0.36220311558875751</v>
      </c>
      <c r="BF141" s="28">
        <f t="shared" si="23"/>
        <v>0.61765150905680821</v>
      </c>
      <c r="BG141" s="29" t="s">
        <v>106</v>
      </c>
      <c r="BH141">
        <v>0.38742057314044298</v>
      </c>
      <c r="BI141">
        <v>0.51257817761513524</v>
      </c>
      <c r="BJ141">
        <v>0.33644158931275758</v>
      </c>
      <c r="BK141">
        <f t="shared" si="24"/>
        <v>0.59188998278080818</v>
      </c>
      <c r="BL141" t="s">
        <v>106</v>
      </c>
      <c r="BM141" s="27">
        <v>0.40318281314044296</v>
      </c>
      <c r="BN141" s="28">
        <v>0.80847102891513534</v>
      </c>
      <c r="BO141" s="28">
        <v>0.38651479836275754</v>
      </c>
      <c r="BP141" s="28">
        <f t="shared" si="25"/>
        <v>0.64196319183080819</v>
      </c>
      <c r="BQ141" s="29" t="s">
        <v>106</v>
      </c>
      <c r="BR141">
        <v>0.29957147635522696</v>
      </c>
      <c r="BS141">
        <v>0.69007848171513531</v>
      </c>
      <c r="BT141">
        <v>0.29065120728802796</v>
      </c>
      <c r="BU141">
        <f t="shared" si="26"/>
        <v>0.54609960075607855</v>
      </c>
      <c r="BV141" t="s">
        <v>106</v>
      </c>
      <c r="BW141" s="27">
        <v>0.29238656835522692</v>
      </c>
      <c r="BX141" s="28">
        <v>0.51257817761513524</v>
      </c>
      <c r="BY141" s="28">
        <v>0.26488968101202798</v>
      </c>
      <c r="BZ141" s="28">
        <f t="shared" si="27"/>
        <v>0.52033807448007863</v>
      </c>
      <c r="CA141" s="29" t="s">
        <v>106</v>
      </c>
      <c r="CB141">
        <v>0.30814880835522696</v>
      </c>
      <c r="CC141">
        <v>0.80847102891513534</v>
      </c>
      <c r="CD141">
        <v>0.31496289006202793</v>
      </c>
      <c r="CE141">
        <f t="shared" si="28"/>
        <v>0.56359720182327755</v>
      </c>
      <c r="CF141" t="s">
        <v>107</v>
      </c>
      <c r="CG141" s="27">
        <v>0.17637924792994691</v>
      </c>
      <c r="CH141" s="28">
        <v>0.69007848171513531</v>
      </c>
      <c r="CI141" s="28">
        <v>0.1978987335648599</v>
      </c>
      <c r="CJ141" s="28">
        <f t="shared" si="29"/>
        <v>0.43182764139799756</v>
      </c>
      <c r="CK141" s="29" t="s">
        <v>107</v>
      </c>
      <c r="CL141">
        <v>0.16919433992994695</v>
      </c>
      <c r="CM141">
        <v>0.51257817761513524</v>
      </c>
      <c r="CN141">
        <v>0.17213720728885989</v>
      </c>
      <c r="CO141">
        <f t="shared" si="30"/>
        <v>0.42464273339799763</v>
      </c>
      <c r="CP141" t="s">
        <v>107</v>
      </c>
      <c r="CQ141" s="27">
        <v>0.18495657992994693</v>
      </c>
      <c r="CR141" s="28">
        <v>0.80847102891513534</v>
      </c>
      <c r="CS141" s="28">
        <v>0.22221041633885991</v>
      </c>
      <c r="CT141" s="28">
        <f t="shared" si="31"/>
        <v>0.44040497339799756</v>
      </c>
      <c r="CU141" s="29" t="s">
        <v>107</v>
      </c>
      <c r="CV141">
        <v>46534.420228231102</v>
      </c>
      <c r="CW141">
        <v>7184.5981797874301</v>
      </c>
      <c r="CX141">
        <v>0.25544839346805065</v>
      </c>
      <c r="CY141">
        <f t="shared" si="22"/>
        <v>0.94552687518318601</v>
      </c>
      <c r="CZ141">
        <f t="shared" si="32"/>
        <v>0.65005387460849362</v>
      </c>
    </row>
    <row r="142" spans="1:104" x14ac:dyDescent="0.25">
      <c r="A142">
        <v>1</v>
      </c>
      <c r="B142" s="15">
        <v>2955</v>
      </c>
      <c r="C142" s="15">
        <v>-64.951366129999997</v>
      </c>
      <c r="D142" s="15">
        <v>-16.942991280000001</v>
      </c>
      <c r="E142" s="15">
        <v>215</v>
      </c>
      <c r="F142" s="15">
        <v>0</v>
      </c>
      <c r="G142" s="15">
        <v>0</v>
      </c>
      <c r="H142" s="17">
        <v>3</v>
      </c>
      <c r="I142" s="19">
        <v>0</v>
      </c>
      <c r="J142" s="19">
        <v>0</v>
      </c>
      <c r="K142" s="19">
        <v>0</v>
      </c>
      <c r="L142" s="15">
        <v>0</v>
      </c>
      <c r="M142" s="15">
        <v>0</v>
      </c>
      <c r="N142" s="15">
        <v>0</v>
      </c>
      <c r="O142" s="19">
        <v>207.10704899999999</v>
      </c>
      <c r="P142" s="19">
        <v>57.935086486579699</v>
      </c>
      <c r="Q142" s="20">
        <v>3.5748121140368894</v>
      </c>
      <c r="R142" s="21">
        <v>1.7999999999999999E-2</v>
      </c>
      <c r="S142" s="22">
        <v>0.31</v>
      </c>
      <c r="T142" s="22">
        <v>0.68899999999999995</v>
      </c>
      <c r="U142" s="19">
        <v>0</v>
      </c>
      <c r="V142" s="19">
        <v>17.959876810839706</v>
      </c>
      <c r="W142" s="19">
        <v>39.91727458925341</v>
      </c>
      <c r="X142" s="19">
        <v>415.27846819545732</v>
      </c>
      <c r="Y142" s="19">
        <v>0</v>
      </c>
      <c r="Z142" s="19">
        <v>415.27846819545732</v>
      </c>
      <c r="AA142" s="19">
        <v>69.705888718065736</v>
      </c>
      <c r="AB142" s="22">
        <v>1</v>
      </c>
      <c r="AC142" s="22">
        <v>0.315</v>
      </c>
      <c r="AD142" s="22">
        <v>0.68500000000000005</v>
      </c>
      <c r="AE142" s="19">
        <v>0</v>
      </c>
      <c r="AF142" s="19">
        <v>21.957354946190708</v>
      </c>
      <c r="AG142" s="19">
        <v>47.748533771875032</v>
      </c>
      <c r="AH142" s="19">
        <v>30081.370643909555</v>
      </c>
      <c r="AI142" s="19">
        <v>0</v>
      </c>
      <c r="AJ142" s="19">
        <v>28771.032702532299</v>
      </c>
      <c r="AK142" s="19">
        <v>28340.605067562101</v>
      </c>
      <c r="AL142" s="23">
        <v>56.892254929821263</v>
      </c>
      <c r="AM142" s="19">
        <v>68.663057161307307</v>
      </c>
      <c r="AN142">
        <v>0.82516266666666671</v>
      </c>
      <c r="AO142">
        <v>0.54667026666666674</v>
      </c>
      <c r="AP142">
        <v>0.18566159999999998</v>
      </c>
      <c r="AQ142">
        <v>1</v>
      </c>
      <c r="AR142">
        <v>0</v>
      </c>
      <c r="AS142">
        <v>2</v>
      </c>
      <c r="AT142">
        <v>1.48</v>
      </c>
      <c r="AU142">
        <v>1</v>
      </c>
      <c r="AV142">
        <v>2</v>
      </c>
      <c r="AW142">
        <v>1.5</v>
      </c>
      <c r="AX142">
        <v>1</v>
      </c>
      <c r="AY142">
        <v>2</v>
      </c>
      <c r="AZ142">
        <v>0.6</v>
      </c>
      <c r="BA142">
        <v>0.3</v>
      </c>
      <c r="BB142">
        <v>0.8</v>
      </c>
      <c r="BC142" s="27">
        <v>0.36421755432064201</v>
      </c>
      <c r="BD142" s="28">
        <v>0.66210351005297929</v>
      </c>
      <c r="BE142" s="28">
        <v>0.33403549414155737</v>
      </c>
      <c r="BF142" s="28">
        <f t="shared" si="23"/>
        <v>0.56705299994137259</v>
      </c>
      <c r="BG142" s="29" t="s">
        <v>106</v>
      </c>
      <c r="BH142">
        <v>0.35703264632064202</v>
      </c>
      <c r="BI142">
        <v>0.48460320595297923</v>
      </c>
      <c r="BJ142">
        <v>0.30827396786555744</v>
      </c>
      <c r="BK142">
        <f t="shared" si="24"/>
        <v>0.54129147366537267</v>
      </c>
      <c r="BL142" t="s">
        <v>106</v>
      </c>
      <c r="BM142" s="27">
        <v>0.372794886320642</v>
      </c>
      <c r="BN142" s="28">
        <v>0.78049605725297933</v>
      </c>
      <c r="BO142" s="28">
        <v>0.3583471769155574</v>
      </c>
      <c r="BP142" s="28">
        <f t="shared" si="25"/>
        <v>0.59136468271537257</v>
      </c>
      <c r="BQ142" s="29" t="s">
        <v>106</v>
      </c>
      <c r="BR142">
        <v>0.27573623841245404</v>
      </c>
      <c r="BS142">
        <v>0.66210351005297929</v>
      </c>
      <c r="BT142">
        <v>0.2674171608775946</v>
      </c>
      <c r="BU142">
        <f t="shared" si="26"/>
        <v>0.50043466667740977</v>
      </c>
      <c r="BV142" t="s">
        <v>106</v>
      </c>
      <c r="BW142" s="27">
        <v>0.26855133041245405</v>
      </c>
      <c r="BX142" s="28">
        <v>0.48460320595297923</v>
      </c>
      <c r="BY142" s="28">
        <v>0.24165563460159456</v>
      </c>
      <c r="BZ142" s="28">
        <f t="shared" si="27"/>
        <v>0.47467314040140973</v>
      </c>
      <c r="CA142" s="29" t="s">
        <v>106</v>
      </c>
      <c r="CB142">
        <v>0.28431357041245398</v>
      </c>
      <c r="CC142">
        <v>0.78049605725297933</v>
      </c>
      <c r="CD142">
        <v>0.29172884365159457</v>
      </c>
      <c r="CE142">
        <f t="shared" si="28"/>
        <v>0.51733107621226915</v>
      </c>
      <c r="CF142" t="s">
        <v>107</v>
      </c>
      <c r="CG142" s="27">
        <v>0.1610382363092473</v>
      </c>
      <c r="CH142" s="28">
        <v>0.66210351005297929</v>
      </c>
      <c r="CI142" s="28">
        <v>0.1810600622020872</v>
      </c>
      <c r="CJ142" s="28">
        <f t="shared" si="29"/>
        <v>0.39405574210906247</v>
      </c>
      <c r="CK142" s="29" t="s">
        <v>107</v>
      </c>
      <c r="CL142">
        <v>0.15385332830924731</v>
      </c>
      <c r="CM142">
        <v>0.48460320595297923</v>
      </c>
      <c r="CN142">
        <v>0.15529853592608722</v>
      </c>
      <c r="CO142">
        <f t="shared" si="30"/>
        <v>0.38687083410906253</v>
      </c>
      <c r="CP142" t="s">
        <v>107</v>
      </c>
      <c r="CQ142" s="27">
        <v>0.16961556830924732</v>
      </c>
      <c r="CR142" s="28">
        <v>0.78049605725297933</v>
      </c>
      <c r="CS142" s="28">
        <v>0.20537174497608723</v>
      </c>
      <c r="CT142" s="28">
        <f t="shared" si="31"/>
        <v>0.40263307410906252</v>
      </c>
      <c r="CU142" s="29" t="s">
        <v>107</v>
      </c>
      <c r="CV142">
        <v>50865.481858763</v>
      </c>
      <c r="CW142">
        <v>8713.2360897582203</v>
      </c>
      <c r="CX142">
        <v>0.2330175057998152</v>
      </c>
      <c r="CY142">
        <f t="shared" si="22"/>
        <v>0.89512101585279447</v>
      </c>
      <c r="CZ142">
        <f t="shared" si="32"/>
        <v>0.59723506012045724</v>
      </c>
    </row>
    <row r="143" spans="1:104" x14ac:dyDescent="0.25">
      <c r="A143">
        <v>1</v>
      </c>
      <c r="B143" s="15">
        <v>2980</v>
      </c>
      <c r="C143" s="15">
        <v>-65.147791459999993</v>
      </c>
      <c r="D143" s="15">
        <v>-16.82492843</v>
      </c>
      <c r="E143" s="15">
        <v>218</v>
      </c>
      <c r="F143" s="15">
        <v>0</v>
      </c>
      <c r="G143" s="15">
        <v>0</v>
      </c>
      <c r="H143" s="17">
        <v>2</v>
      </c>
      <c r="I143" s="19">
        <v>0</v>
      </c>
      <c r="J143" s="19">
        <v>0</v>
      </c>
      <c r="K143" s="19">
        <v>0</v>
      </c>
      <c r="L143" s="15">
        <v>0</v>
      </c>
      <c r="M143" s="15">
        <v>0</v>
      </c>
      <c r="N143" s="15">
        <v>0</v>
      </c>
      <c r="O143" s="19">
        <v>214.37396299999901</v>
      </c>
      <c r="P143" s="19">
        <v>59.967896535661708</v>
      </c>
      <c r="Q143" s="20">
        <v>3.5748121142203995</v>
      </c>
      <c r="R143" s="21">
        <v>3.4000000000000002E-2</v>
      </c>
      <c r="S143" s="22">
        <v>0.33</v>
      </c>
      <c r="T143" s="22">
        <v>0.66900000000000004</v>
      </c>
      <c r="U143" s="19">
        <v>0</v>
      </c>
      <c r="V143" s="19">
        <v>19.789405856768365</v>
      </c>
      <c r="W143" s="19">
        <v>40.118522782357687</v>
      </c>
      <c r="X143" s="19">
        <v>852.7571614175198</v>
      </c>
      <c r="Y143" s="19">
        <v>0</v>
      </c>
      <c r="Z143" s="19">
        <v>852.7571614175198</v>
      </c>
      <c r="AA143" s="19">
        <v>72.151709397416994</v>
      </c>
      <c r="AB143" s="22">
        <v>1</v>
      </c>
      <c r="AC143" s="22">
        <v>0.33800000000000002</v>
      </c>
      <c r="AD143" s="22">
        <v>0.66199999999999992</v>
      </c>
      <c r="AE143" s="19">
        <v>0</v>
      </c>
      <c r="AF143" s="19">
        <v>24.387277776326947</v>
      </c>
      <c r="AG143" s="19">
        <v>47.764431621090047</v>
      </c>
      <c r="AH143" s="19">
        <v>32914.286564751288</v>
      </c>
      <c r="AI143" s="19">
        <v>0</v>
      </c>
      <c r="AJ143" s="19">
        <v>31480.547406780901</v>
      </c>
      <c r="AK143" s="19">
        <v>30590.950255554399</v>
      </c>
      <c r="AL143" s="23">
        <v>57.92898805344921</v>
      </c>
      <c r="AM143" s="19">
        <v>70.112800915204502</v>
      </c>
      <c r="AN143">
        <v>0.81078400000000006</v>
      </c>
      <c r="AO143">
        <v>0.53714440000000008</v>
      </c>
      <c r="AP143">
        <v>0.18242639999999999</v>
      </c>
      <c r="AQ143">
        <v>1</v>
      </c>
      <c r="AR143">
        <v>0</v>
      </c>
      <c r="AS143">
        <v>2</v>
      </c>
      <c r="AT143">
        <v>1.48</v>
      </c>
      <c r="AU143">
        <v>1</v>
      </c>
      <c r="AV143">
        <v>2</v>
      </c>
      <c r="AW143">
        <v>1.5</v>
      </c>
      <c r="AX143">
        <v>1</v>
      </c>
      <c r="AY143">
        <v>2</v>
      </c>
      <c r="AZ143">
        <v>0.6</v>
      </c>
      <c r="BA143">
        <v>0.3</v>
      </c>
      <c r="BB143">
        <v>0.8</v>
      </c>
      <c r="BC143" s="27">
        <v>0.35859808641198526</v>
      </c>
      <c r="BD143" s="28">
        <v>0.65929396624030101</v>
      </c>
      <c r="BE143" s="28">
        <v>0.32927822493977438</v>
      </c>
      <c r="BF143" s="28">
        <f t="shared" si="23"/>
        <v>0.54923066583966529</v>
      </c>
      <c r="BG143" s="29" t="s">
        <v>106</v>
      </c>
      <c r="BH143">
        <v>0.35141317841198527</v>
      </c>
      <c r="BI143">
        <v>0.48179366214030106</v>
      </c>
      <c r="BJ143">
        <v>0.30351669866377445</v>
      </c>
      <c r="BK143">
        <f t="shared" si="24"/>
        <v>0.52346913956366548</v>
      </c>
      <c r="BL143" t="s">
        <v>106</v>
      </c>
      <c r="BM143" s="27">
        <v>0.3671754184119852</v>
      </c>
      <c r="BN143" s="28">
        <v>0.77768651344030115</v>
      </c>
      <c r="BO143" s="28">
        <v>0.35358990771377441</v>
      </c>
      <c r="BP143" s="28">
        <f t="shared" si="25"/>
        <v>0.57354234861366538</v>
      </c>
      <c r="BQ143" s="29" t="s">
        <v>106</v>
      </c>
      <c r="BR143">
        <v>0.27165857965133322</v>
      </c>
      <c r="BS143">
        <v>0.65929396624030101</v>
      </c>
      <c r="BT143">
        <v>0.26382073286093322</v>
      </c>
      <c r="BU143">
        <f t="shared" si="26"/>
        <v>0.48377317376082418</v>
      </c>
      <c r="BV143" t="s">
        <v>106</v>
      </c>
      <c r="BW143" s="27">
        <v>0.26447367165133318</v>
      </c>
      <c r="BX143" s="28">
        <v>0.48179366214030106</v>
      </c>
      <c r="BY143" s="28">
        <v>0.23805920658493318</v>
      </c>
      <c r="BZ143" s="28">
        <f t="shared" si="27"/>
        <v>0.45801164748482415</v>
      </c>
      <c r="CA143" s="29" t="s">
        <v>106</v>
      </c>
      <c r="CB143">
        <v>0.28023591165133321</v>
      </c>
      <c r="CC143">
        <v>0.77768651344030115</v>
      </c>
      <c r="CD143">
        <v>0.28813241563493319</v>
      </c>
      <c r="CE143">
        <f t="shared" si="28"/>
        <v>0.50018835255122418</v>
      </c>
      <c r="CF143" t="s">
        <v>107</v>
      </c>
      <c r="CG143" s="27">
        <v>0.15895921903567317</v>
      </c>
      <c r="CH143" s="28">
        <v>0.65929396624030101</v>
      </c>
      <c r="CI143" s="28">
        <v>0.17896842831428716</v>
      </c>
      <c r="CJ143" s="28">
        <f t="shared" si="29"/>
        <v>0.37891165993556414</v>
      </c>
      <c r="CK143" s="29" t="s">
        <v>107</v>
      </c>
      <c r="CL143">
        <v>0.15177431103567318</v>
      </c>
      <c r="CM143">
        <v>0.48179366214030106</v>
      </c>
      <c r="CN143">
        <v>0.15320690203828716</v>
      </c>
      <c r="CO143">
        <f t="shared" si="30"/>
        <v>0.37172675193556415</v>
      </c>
      <c r="CP143" t="s">
        <v>107</v>
      </c>
      <c r="CQ143" s="27">
        <v>0.16753655103567316</v>
      </c>
      <c r="CR143" s="28">
        <v>0.77768651344030115</v>
      </c>
      <c r="CS143" s="28">
        <v>0.20328011108828714</v>
      </c>
      <c r="CT143" s="28">
        <f t="shared" si="31"/>
        <v>0.38748899193556413</v>
      </c>
      <c r="CU143" s="29" t="s">
        <v>107</v>
      </c>
      <c r="CV143">
        <v>51684.747075764899</v>
      </c>
      <c r="CW143">
        <v>9018.9636746771303</v>
      </c>
      <c r="CX143">
        <v>0.21995244089989097</v>
      </c>
      <c r="CY143">
        <f t="shared" si="22"/>
        <v>0.87924640714019198</v>
      </c>
      <c r="CZ143">
        <f t="shared" si="32"/>
        <v>0.57855052731187628</v>
      </c>
    </row>
    <row r="144" spans="1:104" x14ac:dyDescent="0.25">
      <c r="A144">
        <v>1</v>
      </c>
      <c r="B144" s="15">
        <v>2984</v>
      </c>
      <c r="C144" s="15">
        <v>-65.16292249</v>
      </c>
      <c r="D144" s="15">
        <v>-18.327854670000001</v>
      </c>
      <c r="E144" s="15">
        <v>2195</v>
      </c>
      <c r="F144" s="15">
        <v>1</v>
      </c>
      <c r="G144" s="15">
        <v>0</v>
      </c>
      <c r="H144" s="17">
        <v>3</v>
      </c>
      <c r="I144" s="19">
        <v>0</v>
      </c>
      <c r="J144" s="19">
        <v>0</v>
      </c>
      <c r="K144" s="19">
        <v>1</v>
      </c>
      <c r="L144" s="15">
        <v>0</v>
      </c>
      <c r="M144" s="15">
        <v>0</v>
      </c>
      <c r="N144" s="15">
        <v>1.2032</v>
      </c>
      <c r="O144" s="19">
        <v>254.34198999999899</v>
      </c>
      <c r="P144" s="19">
        <v>71.14835183486025</v>
      </c>
      <c r="Q144" s="20">
        <v>3.5748121135728144</v>
      </c>
      <c r="R144" s="21">
        <v>0.28599999999999998</v>
      </c>
      <c r="S144" s="22">
        <v>0.309</v>
      </c>
      <c r="T144" s="22">
        <v>0.69100000000000006</v>
      </c>
      <c r="U144" s="19">
        <v>0</v>
      </c>
      <c r="V144" s="19">
        <v>21.984840716971817</v>
      </c>
      <c r="W144" s="19">
        <v>49.16351111788844</v>
      </c>
      <c r="X144" s="19">
        <v>10329.818746078632</v>
      </c>
      <c r="Y144" s="19">
        <v>1560</v>
      </c>
      <c r="Z144" s="19">
        <v>11889.818746078632</v>
      </c>
      <c r="AA144" s="19">
        <v>85.603722987611391</v>
      </c>
      <c r="AB144" s="22">
        <v>1</v>
      </c>
      <c r="AC144" s="22">
        <v>0.32600000000000001</v>
      </c>
      <c r="AD144" s="22">
        <v>0.67399999999999993</v>
      </c>
      <c r="AE144" s="19">
        <v>0</v>
      </c>
      <c r="AF144" s="19">
        <v>27.906813693961315</v>
      </c>
      <c r="AG144" s="19">
        <v>57.696909293650073</v>
      </c>
      <c r="AH144" s="19">
        <v>48184.799938936063</v>
      </c>
      <c r="AI144" s="19">
        <v>1876.992</v>
      </c>
      <c r="AJ144" s="19">
        <v>47962.872574270099</v>
      </c>
      <c r="AK144" s="19">
        <v>36561.860385535598</v>
      </c>
      <c r="AL144" s="23">
        <v>50.799923210090213</v>
      </c>
      <c r="AM144" s="19">
        <v>65.255294362841354</v>
      </c>
      <c r="AN144">
        <v>0.81797333333333333</v>
      </c>
      <c r="AO144">
        <v>0.54190733333333341</v>
      </c>
      <c r="AP144">
        <v>0.18404399999999999</v>
      </c>
      <c r="AQ144">
        <v>1</v>
      </c>
      <c r="AR144">
        <v>0</v>
      </c>
      <c r="AS144">
        <v>2</v>
      </c>
      <c r="AT144">
        <v>1.48</v>
      </c>
      <c r="AU144">
        <v>1</v>
      </c>
      <c r="AV144">
        <v>2</v>
      </c>
      <c r="AW144">
        <v>1.5</v>
      </c>
      <c r="AX144">
        <v>1</v>
      </c>
      <c r="AY144">
        <v>2</v>
      </c>
      <c r="AZ144">
        <v>0.6</v>
      </c>
      <c r="BA144">
        <v>0.3</v>
      </c>
      <c r="BB144">
        <v>0.8</v>
      </c>
      <c r="BC144" s="27">
        <v>0.35895896810075245</v>
      </c>
      <c r="BD144" s="28">
        <v>0.52557573140741565</v>
      </c>
      <c r="BE144" s="28">
        <v>0.3030153217096252</v>
      </c>
      <c r="BF144" s="28">
        <f t="shared" si="23"/>
        <v>0.50511028877433839</v>
      </c>
      <c r="BG144" s="29" t="s">
        <v>106</v>
      </c>
      <c r="BH144">
        <v>0.35101277970075245</v>
      </c>
      <c r="BI144">
        <v>0.3530955694074156</v>
      </c>
      <c r="BJ144">
        <v>0.26607381371762517</v>
      </c>
      <c r="BK144">
        <f t="shared" si="24"/>
        <v>0.46816878078233831</v>
      </c>
      <c r="BL144" t="s">
        <v>106</v>
      </c>
      <c r="BM144" s="27">
        <v>0.36837613970075245</v>
      </c>
      <c r="BN144" s="28">
        <v>0.64314520650741569</v>
      </c>
      <c r="BO144" s="28">
        <v>0.33558666766762518</v>
      </c>
      <c r="BP144" s="28">
        <f t="shared" si="25"/>
        <v>0.53768163473233832</v>
      </c>
      <c r="BQ144" s="29" t="s">
        <v>106</v>
      </c>
      <c r="BR144">
        <v>0.27116151039587244</v>
      </c>
      <c r="BS144">
        <v>0.52557573140741565</v>
      </c>
      <c r="BT144">
        <v>0.24853552416654515</v>
      </c>
      <c r="BU144">
        <f t="shared" si="26"/>
        <v>0.45063049123125831</v>
      </c>
      <c r="BV144" t="s">
        <v>106</v>
      </c>
      <c r="BW144" s="27">
        <v>0.26321532199587244</v>
      </c>
      <c r="BX144" s="28">
        <v>0.3530955694074156</v>
      </c>
      <c r="BY144" s="28">
        <v>0.21159401617454515</v>
      </c>
      <c r="BZ144" s="28">
        <f t="shared" si="27"/>
        <v>0.41368898323925829</v>
      </c>
      <c r="CA144" s="29" t="s">
        <v>106</v>
      </c>
      <c r="CB144">
        <v>0.28057868199587244</v>
      </c>
      <c r="CC144">
        <v>0.64314520650741569</v>
      </c>
      <c r="CD144">
        <v>0.28110687012454516</v>
      </c>
      <c r="CE144">
        <f t="shared" si="28"/>
        <v>0.48267364906058557</v>
      </c>
      <c r="CF144" t="s">
        <v>107</v>
      </c>
      <c r="CG144" s="27">
        <v>0.15734999114880577</v>
      </c>
      <c r="CH144" s="28">
        <v>0.52557573140741565</v>
      </c>
      <c r="CI144" s="28">
        <v>0.17791356438847847</v>
      </c>
      <c r="CJ144" s="28">
        <f t="shared" si="29"/>
        <v>0.35944495821351891</v>
      </c>
      <c r="CK144" s="29" t="s">
        <v>107</v>
      </c>
      <c r="CL144">
        <v>0.14940380274880577</v>
      </c>
      <c r="CM144">
        <v>0.3530955694074156</v>
      </c>
      <c r="CN144">
        <v>0.14097205639647847</v>
      </c>
      <c r="CO144">
        <f t="shared" si="30"/>
        <v>0.34306702346119161</v>
      </c>
      <c r="CP144" t="s">
        <v>106</v>
      </c>
      <c r="CQ144" s="27">
        <v>0.16676716274880576</v>
      </c>
      <c r="CR144" s="28">
        <v>0.64314520650741569</v>
      </c>
      <c r="CS144" s="28">
        <v>0.21048491034647848</v>
      </c>
      <c r="CT144" s="28">
        <f t="shared" si="31"/>
        <v>0.3688621298135189</v>
      </c>
      <c r="CU144" s="29" t="s">
        <v>107</v>
      </c>
      <c r="CV144">
        <v>55961.370519611097</v>
      </c>
      <c r="CW144">
        <v>10700.4653734514</v>
      </c>
      <c r="CX144">
        <v>0.20209496706471314</v>
      </c>
      <c r="CY144">
        <f t="shared" si="22"/>
        <v>0.72767069847212884</v>
      </c>
      <c r="CZ144">
        <f t="shared" si="32"/>
        <v>0.56105393516546553</v>
      </c>
    </row>
    <row r="145" spans="1:104" x14ac:dyDescent="0.25">
      <c r="A145">
        <v>1</v>
      </c>
      <c r="B145" s="15">
        <v>2987</v>
      </c>
      <c r="C145" s="15">
        <v>-66.415865870000005</v>
      </c>
      <c r="D145" s="15">
        <v>-17.76851731</v>
      </c>
      <c r="E145" s="15">
        <v>3664</v>
      </c>
      <c r="F145" s="15">
        <v>1</v>
      </c>
      <c r="G145" s="15">
        <v>0</v>
      </c>
      <c r="H145" s="17">
        <v>3</v>
      </c>
      <c r="I145" s="19">
        <v>0</v>
      </c>
      <c r="J145" s="19">
        <v>0</v>
      </c>
      <c r="K145" s="19">
        <v>0</v>
      </c>
      <c r="L145" s="15">
        <v>0</v>
      </c>
      <c r="M145" s="15">
        <v>0</v>
      </c>
      <c r="N145" s="15">
        <v>0</v>
      </c>
      <c r="O145" s="19">
        <v>265.24236099999899</v>
      </c>
      <c r="P145" s="19">
        <v>74.197566908483267</v>
      </c>
      <c r="Q145" s="20">
        <v>3.5748121138143802</v>
      </c>
      <c r="R145" s="21">
        <v>1.4E-2</v>
      </c>
      <c r="S145" s="22">
        <v>4.5999999999999992E-2</v>
      </c>
      <c r="T145" s="22">
        <v>0.95300000000000007</v>
      </c>
      <c r="U145" s="19">
        <v>0</v>
      </c>
      <c r="V145" s="19">
        <v>3.4130880777902299</v>
      </c>
      <c r="W145" s="19">
        <v>70.710281263784566</v>
      </c>
      <c r="X145" s="19">
        <v>231.27604198074962</v>
      </c>
      <c r="Y145" s="19">
        <v>0</v>
      </c>
      <c r="Z145" s="19">
        <v>231.27604198074962</v>
      </c>
      <c r="AA145" s="19">
        <v>89.272453977390768</v>
      </c>
      <c r="AB145" s="22">
        <v>1</v>
      </c>
      <c r="AC145" s="22">
        <v>6.9999999999999993E-2</v>
      </c>
      <c r="AD145" s="22">
        <v>0.93</v>
      </c>
      <c r="AE145" s="19">
        <v>0</v>
      </c>
      <c r="AF145" s="19">
        <v>6.2490717784173535</v>
      </c>
      <c r="AG145" s="19">
        <v>83.023382198973422</v>
      </c>
      <c r="AH145" s="19">
        <v>23766.710823302623</v>
      </c>
      <c r="AI145" s="19">
        <v>0</v>
      </c>
      <c r="AJ145" s="19">
        <v>22731.438082893201</v>
      </c>
      <c r="AK145" s="19">
        <v>22466.937192434201</v>
      </c>
      <c r="AL145" s="23">
        <v>73.158800971764506</v>
      </c>
      <c r="AM145" s="19">
        <v>88.233688040672007</v>
      </c>
      <c r="AN145">
        <v>0.82156800000000008</v>
      </c>
      <c r="AO145">
        <v>0.54428880000000002</v>
      </c>
      <c r="AP145">
        <v>0.18485279999999998</v>
      </c>
      <c r="AQ145">
        <v>1</v>
      </c>
      <c r="AR145">
        <v>0</v>
      </c>
      <c r="AS145">
        <v>2</v>
      </c>
      <c r="AT145">
        <v>1.48</v>
      </c>
      <c r="AU145">
        <v>1</v>
      </c>
      <c r="AV145">
        <v>2</v>
      </c>
      <c r="AW145">
        <v>1.5</v>
      </c>
      <c r="AX145">
        <v>1</v>
      </c>
      <c r="AY145">
        <v>2</v>
      </c>
      <c r="AZ145">
        <v>0.6</v>
      </c>
      <c r="BA145">
        <v>0.3</v>
      </c>
      <c r="BB145">
        <v>0.8</v>
      </c>
      <c r="BC145" s="27">
        <v>0.34838651554565081</v>
      </c>
      <c r="BD145" s="28">
        <v>0.51478121190572779</v>
      </c>
      <c r="BE145" s="28">
        <v>0.29224891971384365</v>
      </c>
      <c r="BF145" s="28">
        <f t="shared" si="23"/>
        <v>0.62885395924511922</v>
      </c>
      <c r="BG145" s="29" t="s">
        <v>106</v>
      </c>
      <c r="BH145">
        <v>0.34044032714565081</v>
      </c>
      <c r="BI145">
        <v>0.34230104990572779</v>
      </c>
      <c r="BJ145">
        <v>0.25530741172184362</v>
      </c>
      <c r="BK145">
        <f t="shared" si="24"/>
        <v>0.59191245125311931</v>
      </c>
      <c r="BL145" t="s">
        <v>106</v>
      </c>
      <c r="BM145" s="27">
        <v>0.35780368714565081</v>
      </c>
      <c r="BN145" s="28">
        <v>0.63235068700572783</v>
      </c>
      <c r="BO145" s="28">
        <v>0.32482026567184358</v>
      </c>
      <c r="BP145" s="28">
        <f t="shared" si="25"/>
        <v>0.66142530520311915</v>
      </c>
      <c r="BQ145" s="29" t="s">
        <v>106</v>
      </c>
      <c r="BR145">
        <v>0.26020322301979476</v>
      </c>
      <c r="BS145">
        <v>0.51478121190572779</v>
      </c>
      <c r="BT145">
        <v>0.23752970518214758</v>
      </c>
      <c r="BU145">
        <f t="shared" si="26"/>
        <v>0.57413474471342318</v>
      </c>
      <c r="BV145" t="s">
        <v>106</v>
      </c>
      <c r="BW145" s="27">
        <v>0.25225703461979476</v>
      </c>
      <c r="BX145" s="28">
        <v>0.34230104990572779</v>
      </c>
      <c r="BY145" s="28">
        <v>0.20058819719014759</v>
      </c>
      <c r="BZ145" s="28">
        <f t="shared" si="27"/>
        <v>0.53719323672142316</v>
      </c>
      <c r="CA145" s="29" t="s">
        <v>106</v>
      </c>
      <c r="CB145">
        <v>0.26962039461979476</v>
      </c>
      <c r="CC145">
        <v>0.63235068700572783</v>
      </c>
      <c r="CD145">
        <v>0.2701010511401476</v>
      </c>
      <c r="CE145">
        <f t="shared" si="28"/>
        <v>0.60622543415107044</v>
      </c>
      <c r="CF145" t="s">
        <v>107</v>
      </c>
      <c r="CG145" s="27">
        <v>0.14589154752331474</v>
      </c>
      <c r="CH145" s="28">
        <v>0.51478121190572779</v>
      </c>
      <c r="CI145" s="28">
        <v>0.16659739004846758</v>
      </c>
      <c r="CJ145" s="28">
        <f t="shared" si="29"/>
        <v>0.48249658705459036</v>
      </c>
      <c r="CK145" s="29" t="s">
        <v>107</v>
      </c>
      <c r="CL145">
        <v>0.13794535912331474</v>
      </c>
      <c r="CM145">
        <v>0.34230104990572779</v>
      </c>
      <c r="CN145">
        <v>0.12965588205646761</v>
      </c>
      <c r="CO145">
        <f t="shared" si="30"/>
        <v>0.46626092158774324</v>
      </c>
      <c r="CP145" t="s">
        <v>106</v>
      </c>
      <c r="CQ145" s="27">
        <v>0.15530871912331473</v>
      </c>
      <c r="CR145" s="28">
        <v>0.63235068700572783</v>
      </c>
      <c r="CS145" s="28">
        <v>0.19916873600646762</v>
      </c>
      <c r="CT145" s="28">
        <f t="shared" si="31"/>
        <v>0.49191375865459036</v>
      </c>
      <c r="CU145" s="29" t="s">
        <v>107</v>
      </c>
      <c r="CV145">
        <v>57068.209652471101</v>
      </c>
      <c r="CW145">
        <v>11159.0567471738</v>
      </c>
      <c r="CX145">
        <v>0.33660503953127563</v>
      </c>
      <c r="CY145">
        <f t="shared" si="22"/>
        <v>0.85138625143700342</v>
      </c>
      <c r="CZ145">
        <f t="shared" si="32"/>
        <v>0.68499155507692644</v>
      </c>
    </row>
    <row r="146" spans="1:104" x14ac:dyDescent="0.25">
      <c r="A146">
        <v>1</v>
      </c>
      <c r="B146" s="15">
        <v>2989</v>
      </c>
      <c r="C146" s="15">
        <v>-66.710430819999999</v>
      </c>
      <c r="D146" s="15">
        <v>-17.25850363</v>
      </c>
      <c r="E146" s="15">
        <v>3327</v>
      </c>
      <c r="F146" s="15">
        <v>1</v>
      </c>
      <c r="G146" s="15">
        <v>0</v>
      </c>
      <c r="H146" s="17">
        <v>2</v>
      </c>
      <c r="I146" s="19">
        <v>0</v>
      </c>
      <c r="J146" s="19">
        <v>0</v>
      </c>
      <c r="K146" s="19">
        <v>1</v>
      </c>
      <c r="L146" s="15">
        <v>0</v>
      </c>
      <c r="M146" s="15">
        <v>0</v>
      </c>
      <c r="N146" s="15">
        <v>1.2032</v>
      </c>
      <c r="O146" s="19">
        <v>228.907791</v>
      </c>
      <c r="P146" s="19">
        <v>64.033516633825727</v>
      </c>
      <c r="Q146" s="20">
        <v>3.574812114552512</v>
      </c>
      <c r="R146" s="21">
        <v>1.6E-2</v>
      </c>
      <c r="S146" s="22">
        <v>0.13599999999999998</v>
      </c>
      <c r="T146" s="22">
        <v>0.8640000000000001</v>
      </c>
      <c r="U146" s="19">
        <v>0</v>
      </c>
      <c r="V146" s="19">
        <v>8.7085582622002971</v>
      </c>
      <c r="W146" s="19">
        <v>55.324958371625435</v>
      </c>
      <c r="X146" s="19">
        <v>328.1466716098364</v>
      </c>
      <c r="Y146" s="19">
        <v>1560</v>
      </c>
      <c r="Z146" s="19">
        <v>1888.1466716098364</v>
      </c>
      <c r="AA146" s="19">
        <v>77.043350697624504</v>
      </c>
      <c r="AB146" s="22">
        <v>1</v>
      </c>
      <c r="AC146" s="22">
        <v>0.17299999999999999</v>
      </c>
      <c r="AD146" s="22">
        <v>0.82699999999999996</v>
      </c>
      <c r="AE146" s="19">
        <v>0</v>
      </c>
      <c r="AF146" s="19">
        <v>13.328499670689038</v>
      </c>
      <c r="AG146" s="19">
        <v>63.714851026935463</v>
      </c>
      <c r="AH146" s="19">
        <v>29706.693351028436</v>
      </c>
      <c r="AI146" s="19">
        <v>1876.992</v>
      </c>
      <c r="AJ146" s="19">
        <v>30289.668262972002</v>
      </c>
      <c r="AK146" s="19">
        <v>29886.870833423502</v>
      </c>
      <c r="AL146" s="23">
        <v>63.008980367684515</v>
      </c>
      <c r="AM146" s="19">
        <v>76.018814431483293</v>
      </c>
      <c r="AN146">
        <v>0.85392000000000001</v>
      </c>
      <c r="AO146">
        <v>0.56572200000000006</v>
      </c>
      <c r="AP146">
        <v>0.192132</v>
      </c>
      <c r="AQ146">
        <v>1</v>
      </c>
      <c r="AR146">
        <v>0</v>
      </c>
      <c r="AS146">
        <v>2</v>
      </c>
      <c r="AT146">
        <v>1.48</v>
      </c>
      <c r="AU146">
        <v>1</v>
      </c>
      <c r="AV146">
        <v>2</v>
      </c>
      <c r="AW146">
        <v>1.5</v>
      </c>
      <c r="AX146">
        <v>1</v>
      </c>
      <c r="AY146">
        <v>2</v>
      </c>
      <c r="AZ146">
        <v>0.6</v>
      </c>
      <c r="BA146">
        <v>0.3</v>
      </c>
      <c r="BB146">
        <v>0.8</v>
      </c>
      <c r="BC146" s="27">
        <v>0.36402146911078526</v>
      </c>
      <c r="BD146" s="28">
        <v>0.53519240828012704</v>
      </c>
      <c r="BE146" s="28">
        <v>0.30399925534947575</v>
      </c>
      <c r="BF146" s="28">
        <f t="shared" si="23"/>
        <v>0.5373272354884957</v>
      </c>
      <c r="BG146" s="29" t="s">
        <v>106</v>
      </c>
      <c r="BH146">
        <v>0.35607528071078531</v>
      </c>
      <c r="BI146">
        <v>0.36271224628012705</v>
      </c>
      <c r="BJ146">
        <v>0.26705774735747573</v>
      </c>
      <c r="BK146">
        <f t="shared" si="24"/>
        <v>0.50038572749649568</v>
      </c>
      <c r="BL146" t="s">
        <v>106</v>
      </c>
      <c r="BM146" s="27">
        <v>0.37343864071078536</v>
      </c>
      <c r="BN146" s="28">
        <v>0.65276188338012708</v>
      </c>
      <c r="BO146" s="28">
        <v>0.33657060130747568</v>
      </c>
      <c r="BP146" s="28">
        <f t="shared" si="25"/>
        <v>0.56989858144649563</v>
      </c>
      <c r="BQ146" s="29" t="s">
        <v>106</v>
      </c>
      <c r="BR146">
        <v>0.27236566319614536</v>
      </c>
      <c r="BS146">
        <v>0.53519240828012704</v>
      </c>
      <c r="BT146">
        <v>0.24712528792023569</v>
      </c>
      <c r="BU146">
        <f t="shared" si="26"/>
        <v>0.48045326805925559</v>
      </c>
      <c r="BV146" t="s">
        <v>106</v>
      </c>
      <c r="BW146" s="27">
        <v>0.26441947479614536</v>
      </c>
      <c r="BX146" s="28">
        <v>0.36271224628012705</v>
      </c>
      <c r="BY146" s="28">
        <v>0.21018377992823573</v>
      </c>
      <c r="BZ146" s="28">
        <f t="shared" si="27"/>
        <v>0.44351176006725568</v>
      </c>
      <c r="CA146" s="29" t="s">
        <v>106</v>
      </c>
      <c r="CB146">
        <v>0.28178283479614535</v>
      </c>
      <c r="CC146">
        <v>0.65276188338012708</v>
      </c>
      <c r="CD146">
        <v>0.27969663387823568</v>
      </c>
      <c r="CE146">
        <f t="shared" si="28"/>
        <v>0.51302461401725563</v>
      </c>
      <c r="CF146" t="s">
        <v>106</v>
      </c>
      <c r="CG146" s="27">
        <v>0.15355258145494532</v>
      </c>
      <c r="CH146" s="28">
        <v>0.53519240828012704</v>
      </c>
      <c r="CI146" s="28">
        <v>0.17339977458603567</v>
      </c>
      <c r="CJ146" s="28">
        <f t="shared" si="29"/>
        <v>0.38688056159396522</v>
      </c>
      <c r="CK146" s="29" t="s">
        <v>107</v>
      </c>
      <c r="CL146">
        <v>0.14560639305494533</v>
      </c>
      <c r="CM146">
        <v>0.36271224628012705</v>
      </c>
      <c r="CN146">
        <v>0.1364582665940357</v>
      </c>
      <c r="CO146">
        <f t="shared" si="30"/>
        <v>0.3697862467330556</v>
      </c>
      <c r="CP146" t="s">
        <v>106</v>
      </c>
      <c r="CQ146" s="27">
        <v>0.16296975305494532</v>
      </c>
      <c r="CR146" s="28">
        <v>0.65276188338012708</v>
      </c>
      <c r="CS146" s="28">
        <v>0.20597112054403571</v>
      </c>
      <c r="CT146" s="28">
        <f t="shared" si="31"/>
        <v>0.39629773319396522</v>
      </c>
      <c r="CU146" s="29" t="s">
        <v>107</v>
      </c>
      <c r="CV146">
        <v>53282.633208804204</v>
      </c>
      <c r="CW146">
        <v>9630.4188372030603</v>
      </c>
      <c r="CX146">
        <v>0.23332798013901992</v>
      </c>
      <c r="CY146">
        <f t="shared" si="22"/>
        <v>0.76852038841914694</v>
      </c>
      <c r="CZ146">
        <f t="shared" si="32"/>
        <v>0.59734944924980515</v>
      </c>
    </row>
    <row r="147" spans="1:104" x14ac:dyDescent="0.25">
      <c r="A147">
        <v>1</v>
      </c>
      <c r="B147" s="15">
        <v>3040</v>
      </c>
      <c r="C147" s="15">
        <v>-64.693696639999999</v>
      </c>
      <c r="D147" s="15">
        <v>-20.280705340000001</v>
      </c>
      <c r="E147" s="15">
        <v>2997</v>
      </c>
      <c r="F147" s="15">
        <v>1</v>
      </c>
      <c r="G147" s="15">
        <v>0</v>
      </c>
      <c r="H147" s="17">
        <v>3</v>
      </c>
      <c r="I147" s="19">
        <v>0</v>
      </c>
      <c r="J147" s="19">
        <v>0</v>
      </c>
      <c r="K147" s="19">
        <v>1</v>
      </c>
      <c r="L147" s="15">
        <v>0</v>
      </c>
      <c r="M147" s="15">
        <v>0</v>
      </c>
      <c r="N147" s="15">
        <v>1.2032</v>
      </c>
      <c r="O147" s="19">
        <v>236.17470499999999</v>
      </c>
      <c r="P147" s="19">
        <v>66.066326682907729</v>
      </c>
      <c r="Q147" s="20">
        <v>3.5748121147032328</v>
      </c>
      <c r="R147" s="21">
        <v>3.1E-2</v>
      </c>
      <c r="S147" s="22">
        <v>0.15099999999999997</v>
      </c>
      <c r="T147" s="22">
        <v>0.84899999999999998</v>
      </c>
      <c r="U147" s="19">
        <v>0</v>
      </c>
      <c r="V147" s="19">
        <v>9.9760153291190647</v>
      </c>
      <c r="W147" s="19">
        <v>56.090311353788657</v>
      </c>
      <c r="X147" s="19">
        <v>689.2384726449485</v>
      </c>
      <c r="Y147" s="19">
        <v>1560</v>
      </c>
      <c r="Z147" s="19">
        <v>2249.2384726449486</v>
      </c>
      <c r="AA147" s="19">
        <v>79.489171347728259</v>
      </c>
      <c r="AB147" s="22">
        <v>1</v>
      </c>
      <c r="AC147" s="22">
        <v>0.15999999999999998</v>
      </c>
      <c r="AD147" s="22">
        <v>0.84000000000000008</v>
      </c>
      <c r="AE147" s="19">
        <v>0</v>
      </c>
      <c r="AF147" s="19">
        <v>12.71826741563652</v>
      </c>
      <c r="AG147" s="19">
        <v>66.770903932091741</v>
      </c>
      <c r="AH147" s="19">
        <v>29452.295972091735</v>
      </c>
      <c r="AI147" s="19">
        <v>1876.992</v>
      </c>
      <c r="AJ147" s="19">
        <v>30046.352383425801</v>
      </c>
      <c r="AK147" s="19">
        <v>29272.201451267301</v>
      </c>
      <c r="AL147" s="23">
        <v>64.018270555737587</v>
      </c>
      <c r="AM147" s="19">
        <v>77.441115220558117</v>
      </c>
      <c r="AN147">
        <v>0.83954133333333336</v>
      </c>
      <c r="AO147">
        <v>0.5561961333333334</v>
      </c>
      <c r="AP147">
        <v>0.1888968</v>
      </c>
      <c r="AQ147">
        <v>1</v>
      </c>
      <c r="AR147">
        <v>0</v>
      </c>
      <c r="AS147">
        <v>2</v>
      </c>
      <c r="AT147">
        <v>1.48</v>
      </c>
      <c r="AU147">
        <v>1</v>
      </c>
      <c r="AV147">
        <v>2</v>
      </c>
      <c r="AW147">
        <v>1.5</v>
      </c>
      <c r="AX147">
        <v>1</v>
      </c>
      <c r="AY147">
        <v>2</v>
      </c>
      <c r="AZ147">
        <v>0.6</v>
      </c>
      <c r="BA147">
        <v>0.3</v>
      </c>
      <c r="BB147">
        <v>0.8</v>
      </c>
      <c r="BC147" s="27">
        <v>0.35873936695640463</v>
      </c>
      <c r="BD147" s="28">
        <v>0.55050408612222601</v>
      </c>
      <c r="BE147" s="28">
        <v>0.30060032197563658</v>
      </c>
      <c r="BF147" s="28">
        <f t="shared" si="23"/>
        <v>0.54293871541425409</v>
      </c>
      <c r="BG147" s="29" t="s">
        <v>106</v>
      </c>
      <c r="BH147">
        <v>0.35079317855640463</v>
      </c>
      <c r="BI147">
        <v>0.37802392412222602</v>
      </c>
      <c r="BJ147">
        <v>0.26365881398363655</v>
      </c>
      <c r="BK147">
        <f t="shared" si="24"/>
        <v>0.50599720742225407</v>
      </c>
      <c r="BL147" t="s">
        <v>106</v>
      </c>
      <c r="BM147" s="27">
        <v>0.36815653855640462</v>
      </c>
      <c r="BN147" s="28">
        <v>0.66807356122222605</v>
      </c>
      <c r="BO147" s="28">
        <v>0.33317166793363656</v>
      </c>
      <c r="BP147" s="28">
        <f t="shared" si="25"/>
        <v>0.57551006137225413</v>
      </c>
      <c r="BQ147" s="29" t="s">
        <v>106</v>
      </c>
      <c r="BR147">
        <v>0.2686269003256686</v>
      </c>
      <c r="BS147">
        <v>0.55050408612222601</v>
      </c>
      <c r="BT147">
        <v>0.24468402250086055</v>
      </c>
      <c r="BU147">
        <f t="shared" si="26"/>
        <v>0.48702241593947804</v>
      </c>
      <c r="BV147" t="s">
        <v>106</v>
      </c>
      <c r="BW147" s="27">
        <v>0.26068071192566866</v>
      </c>
      <c r="BX147" s="28">
        <v>0.37802392412222602</v>
      </c>
      <c r="BY147" s="28">
        <v>0.20774251450886055</v>
      </c>
      <c r="BZ147" s="28">
        <f t="shared" si="27"/>
        <v>0.45008090794747807</v>
      </c>
      <c r="CA147" s="29" t="s">
        <v>106</v>
      </c>
      <c r="CB147">
        <v>0.27804407192566866</v>
      </c>
      <c r="CC147">
        <v>0.66807356122222605</v>
      </c>
      <c r="CD147">
        <v>0.27725536845886056</v>
      </c>
      <c r="CE147">
        <f t="shared" si="28"/>
        <v>0.51959376189747808</v>
      </c>
      <c r="CF147" t="s">
        <v>106</v>
      </c>
      <c r="CG147" s="27">
        <v>0.15181444358212198</v>
      </c>
      <c r="CH147" s="28">
        <v>0.55050408612222601</v>
      </c>
      <c r="CI147" s="28">
        <v>0.17219993058911384</v>
      </c>
      <c r="CJ147" s="28">
        <f t="shared" si="29"/>
        <v>0.3941528370207395</v>
      </c>
      <c r="CK147" s="29" t="s">
        <v>107</v>
      </c>
      <c r="CL147">
        <v>0.14386825518212198</v>
      </c>
      <c r="CM147">
        <v>0.37802392412222602</v>
      </c>
      <c r="CN147">
        <v>0.13525842259711388</v>
      </c>
      <c r="CO147">
        <f t="shared" si="30"/>
        <v>0.37759681603573136</v>
      </c>
      <c r="CP147" t="s">
        <v>106</v>
      </c>
      <c r="CQ147" s="27">
        <v>0.16123161518212198</v>
      </c>
      <c r="CR147" s="28">
        <v>0.66807356122222605</v>
      </c>
      <c r="CS147" s="28">
        <v>0.20477127654711386</v>
      </c>
      <c r="CT147" s="28">
        <f t="shared" si="31"/>
        <v>0.4035700086207395</v>
      </c>
      <c r="CU147" s="29" t="s">
        <v>107</v>
      </c>
      <c r="CV147">
        <v>54062.5452701592</v>
      </c>
      <c r="CW147">
        <v>9936.1464184660308</v>
      </c>
      <c r="CX147">
        <v>0.24233839343861752</v>
      </c>
      <c r="CY147">
        <f t="shared" si="22"/>
        <v>0.79284247956084353</v>
      </c>
      <c r="CZ147">
        <f t="shared" si="32"/>
        <v>0.60107776039502214</v>
      </c>
    </row>
    <row r="148" spans="1:104" x14ac:dyDescent="0.25">
      <c r="A148">
        <v>1</v>
      </c>
      <c r="B148" s="15">
        <v>3041</v>
      </c>
      <c r="C148" s="15">
        <v>-64.961350179999997</v>
      </c>
      <c r="D148" s="15">
        <v>-18.983711410000002</v>
      </c>
      <c r="E148" s="15">
        <v>2728</v>
      </c>
      <c r="F148" s="15">
        <v>1</v>
      </c>
      <c r="G148" s="15">
        <v>0</v>
      </c>
      <c r="H148" s="17">
        <v>3</v>
      </c>
      <c r="I148" s="19">
        <v>0</v>
      </c>
      <c r="J148" s="19">
        <v>0</v>
      </c>
      <c r="K148" s="19">
        <v>1</v>
      </c>
      <c r="L148" s="15">
        <v>0</v>
      </c>
      <c r="M148" s="15">
        <v>0</v>
      </c>
      <c r="N148" s="15">
        <v>1.2032</v>
      </c>
      <c r="O148" s="19">
        <v>181.67285000000001</v>
      </c>
      <c r="P148" s="19">
        <v>50.820251314792685</v>
      </c>
      <c r="Q148" s="20">
        <v>3.5748121132789232</v>
      </c>
      <c r="R148" s="21">
        <v>0.02</v>
      </c>
      <c r="S148" s="22">
        <v>0.23499999999999999</v>
      </c>
      <c r="T148" s="22">
        <v>0.76600000000000013</v>
      </c>
      <c r="U148" s="19">
        <v>0</v>
      </c>
      <c r="V148" s="19">
        <v>11.94275905897628</v>
      </c>
      <c r="W148" s="19">
        <v>38.928312507131203</v>
      </c>
      <c r="X148" s="19">
        <v>434.69406883615812</v>
      </c>
      <c r="Y148" s="19">
        <v>1560</v>
      </c>
      <c r="Z148" s="19">
        <v>1994.6940688361581</v>
      </c>
      <c r="AA148" s="19">
        <v>61.145516428078849</v>
      </c>
      <c r="AB148" s="22">
        <v>1</v>
      </c>
      <c r="AC148" s="22">
        <v>0.23799999999999999</v>
      </c>
      <c r="AD148" s="22">
        <v>0.76200000000000001</v>
      </c>
      <c r="AE148" s="19">
        <v>0</v>
      </c>
      <c r="AF148" s="19">
        <v>14.552632909882766</v>
      </c>
      <c r="AG148" s="19">
        <v>46.592883518196082</v>
      </c>
      <c r="AH148" s="19">
        <v>28182.383088302922</v>
      </c>
      <c r="AI148" s="19">
        <v>1876.992</v>
      </c>
      <c r="AJ148" s="19">
        <v>28831.7566252783</v>
      </c>
      <c r="AK148" s="19">
        <v>28352.494300536298</v>
      </c>
      <c r="AL148" s="23">
        <v>49.803846288496828</v>
      </c>
      <c r="AM148" s="19">
        <v>60.129111401782993</v>
      </c>
      <c r="AN148">
        <v>0.80718933333333343</v>
      </c>
      <c r="AO148">
        <v>0.53476293333333336</v>
      </c>
      <c r="AP148">
        <v>0.18161759999999999</v>
      </c>
      <c r="AQ148">
        <v>1</v>
      </c>
      <c r="AR148">
        <v>0</v>
      </c>
      <c r="AS148">
        <v>2</v>
      </c>
      <c r="AT148">
        <v>1.48</v>
      </c>
      <c r="AU148">
        <v>1</v>
      </c>
      <c r="AV148">
        <v>2</v>
      </c>
      <c r="AW148">
        <v>1.5</v>
      </c>
      <c r="AX148">
        <v>1</v>
      </c>
      <c r="AY148">
        <v>2</v>
      </c>
      <c r="AZ148">
        <v>0.6</v>
      </c>
      <c r="BA148">
        <v>0.3</v>
      </c>
      <c r="BB148">
        <v>0.8</v>
      </c>
      <c r="BC148" s="27">
        <v>0.35936455244743992</v>
      </c>
      <c r="BD148" s="28">
        <v>0.53292568372132088</v>
      </c>
      <c r="BE148" s="28">
        <v>0.30467574018990401</v>
      </c>
      <c r="BF148" s="28">
        <f t="shared" si="23"/>
        <v>0.52173443192019964</v>
      </c>
      <c r="BG148" s="29" t="s">
        <v>106</v>
      </c>
      <c r="BH148">
        <v>0.35141836404743992</v>
      </c>
      <c r="BI148">
        <v>0.36044552172132094</v>
      </c>
      <c r="BJ148">
        <v>0.26773423219790399</v>
      </c>
      <c r="BK148">
        <f t="shared" si="24"/>
        <v>0.48479292392819961</v>
      </c>
      <c r="BL148" t="s">
        <v>106</v>
      </c>
      <c r="BM148" s="27">
        <v>0.36878172404743992</v>
      </c>
      <c r="BN148" s="28">
        <v>0.65049515882132103</v>
      </c>
      <c r="BO148" s="28">
        <v>0.33724708614790394</v>
      </c>
      <c r="BP148" s="28">
        <f t="shared" si="25"/>
        <v>0.55430577787819957</v>
      </c>
      <c r="BQ148" s="29" t="s">
        <v>106</v>
      </c>
      <c r="BR148">
        <v>0.27272459920548792</v>
      </c>
      <c r="BS148">
        <v>0.53292568372132088</v>
      </c>
      <c r="BT148">
        <v>0.25091419361267198</v>
      </c>
      <c r="BU148">
        <f t="shared" si="26"/>
        <v>0.46797288534296755</v>
      </c>
      <c r="BV148" t="s">
        <v>106</v>
      </c>
      <c r="BW148" s="27">
        <v>0.26477841080548792</v>
      </c>
      <c r="BX148" s="28">
        <v>0.36044552172132094</v>
      </c>
      <c r="BY148" s="28">
        <v>0.21397268562067195</v>
      </c>
      <c r="BZ148" s="28">
        <f t="shared" si="27"/>
        <v>0.43103137735096753</v>
      </c>
      <c r="CA148" s="29" t="s">
        <v>106</v>
      </c>
      <c r="CB148">
        <v>0.28214177080548791</v>
      </c>
      <c r="CC148">
        <v>0.65049515882132103</v>
      </c>
      <c r="CD148">
        <v>0.28348553957067196</v>
      </c>
      <c r="CE148">
        <f t="shared" si="28"/>
        <v>0.49920046253578354</v>
      </c>
      <c r="CF148" t="s">
        <v>107</v>
      </c>
      <c r="CG148" s="27">
        <v>0.16041354870666125</v>
      </c>
      <c r="CH148" s="28">
        <v>0.53292568372132088</v>
      </c>
      <c r="CI148" s="28">
        <v>0.18122329990144528</v>
      </c>
      <c r="CJ148" s="28">
        <f t="shared" si="29"/>
        <v>0.37747224043695682</v>
      </c>
      <c r="CK148" s="29" t="s">
        <v>107</v>
      </c>
      <c r="CL148">
        <v>0.15246736030666122</v>
      </c>
      <c r="CM148">
        <v>0.36044552172132094</v>
      </c>
      <c r="CN148">
        <v>0.14428179190944529</v>
      </c>
      <c r="CO148">
        <f t="shared" si="30"/>
        <v>0.36134048363974092</v>
      </c>
      <c r="CP148" t="s">
        <v>106</v>
      </c>
      <c r="CQ148" s="27">
        <v>0.16983072030666124</v>
      </c>
      <c r="CR148" s="28">
        <v>0.65049515882132103</v>
      </c>
      <c r="CS148" s="28">
        <v>0.2137946458594453</v>
      </c>
      <c r="CT148" s="28">
        <f t="shared" si="31"/>
        <v>0.38688941203695681</v>
      </c>
      <c r="CU148" s="29" t="s">
        <v>107</v>
      </c>
      <c r="CV148">
        <v>47878.406108362004</v>
      </c>
      <c r="CW148">
        <v>7643.1895535098602</v>
      </c>
      <c r="CX148">
        <v>0.2170586917302956</v>
      </c>
      <c r="CY148">
        <f t="shared" si="22"/>
        <v>0.74998437545161645</v>
      </c>
      <c r="CZ148">
        <f t="shared" si="32"/>
        <v>0.57642324417773549</v>
      </c>
    </row>
    <row r="149" spans="1:104" x14ac:dyDescent="0.25">
      <c r="A149">
        <v>1</v>
      </c>
      <c r="B149" s="15">
        <v>3049</v>
      </c>
      <c r="C149" s="15">
        <v>-64.425182570000004</v>
      </c>
      <c r="D149" s="15">
        <v>-20.41353337</v>
      </c>
      <c r="E149" s="15">
        <v>1834</v>
      </c>
      <c r="F149" s="15">
        <v>1</v>
      </c>
      <c r="G149" s="15">
        <v>0</v>
      </c>
      <c r="H149" s="17">
        <v>3</v>
      </c>
      <c r="I149" s="19">
        <v>1</v>
      </c>
      <c r="J149" s="19">
        <v>4</v>
      </c>
      <c r="K149" s="19">
        <v>1</v>
      </c>
      <c r="L149" s="15">
        <v>0</v>
      </c>
      <c r="M149" s="15">
        <v>1.9414993466458099</v>
      </c>
      <c r="N149" s="15">
        <v>1.2032</v>
      </c>
      <c r="O149" s="19">
        <v>305.210387999999</v>
      </c>
      <c r="P149" s="19">
        <v>85.378022178434293</v>
      </c>
      <c r="Q149" s="20">
        <v>3.5748121145525009</v>
      </c>
      <c r="R149" s="21">
        <v>8.3000000000000004E-2</v>
      </c>
      <c r="S149" s="22">
        <v>0.123</v>
      </c>
      <c r="T149" s="22">
        <v>0.877</v>
      </c>
      <c r="U149" s="19">
        <v>0</v>
      </c>
      <c r="V149" s="19">
        <v>10.501496727947417</v>
      </c>
      <c r="W149" s="19">
        <v>74.876525450486881</v>
      </c>
      <c r="X149" s="19">
        <v>2169.9120598386039</v>
      </c>
      <c r="Y149" s="19">
        <v>3930</v>
      </c>
      <c r="Z149" s="19">
        <v>6099.9120598386035</v>
      </c>
      <c r="AA149" s="19">
        <v>102.72446759683267</v>
      </c>
      <c r="AB149" s="22">
        <v>1</v>
      </c>
      <c r="AC149" s="22">
        <v>0.13800000000000001</v>
      </c>
      <c r="AD149" s="22">
        <v>0.86199999999999999</v>
      </c>
      <c r="AE149" s="19">
        <v>0</v>
      </c>
      <c r="AF149" s="19">
        <v>14.175976528362909</v>
      </c>
      <c r="AG149" s="19">
        <v>88.548491068469758</v>
      </c>
      <c r="AH149" s="19">
        <v>35442.589557681917</v>
      </c>
      <c r="AI149" s="19">
        <v>6478.34545155057</v>
      </c>
      <c r="AJ149" s="19">
        <v>40377.063529943502</v>
      </c>
      <c r="AK149" s="19">
        <v>37591.679928400597</v>
      </c>
      <c r="AL149" s="23">
        <v>78.291646337624243</v>
      </c>
      <c r="AM149" s="19">
        <v>95.638091756022618</v>
      </c>
      <c r="AN149">
        <v>0.83235200000000009</v>
      </c>
      <c r="AO149">
        <v>0.55143320000000007</v>
      </c>
      <c r="AP149">
        <v>0.18727920000000001</v>
      </c>
      <c r="AQ149">
        <v>1</v>
      </c>
      <c r="AR149">
        <v>0</v>
      </c>
      <c r="AS149">
        <v>2</v>
      </c>
      <c r="AT149">
        <v>1.48</v>
      </c>
      <c r="AU149">
        <v>1</v>
      </c>
      <c r="AV149">
        <v>2</v>
      </c>
      <c r="AW149">
        <v>1.5</v>
      </c>
      <c r="AX149">
        <v>1</v>
      </c>
      <c r="AY149">
        <v>2</v>
      </c>
      <c r="AZ149">
        <v>0.6</v>
      </c>
      <c r="BA149">
        <v>0.3</v>
      </c>
      <c r="BB149">
        <v>0.8</v>
      </c>
      <c r="BC149" s="27">
        <v>0.34924029820152769</v>
      </c>
      <c r="BD149" s="28">
        <v>0.54603120425689067</v>
      </c>
      <c r="BE149" s="28">
        <v>0.29213473885263375</v>
      </c>
      <c r="BF149" s="28">
        <f t="shared" si="23"/>
        <v>0.50969421293328487</v>
      </c>
      <c r="BG149" s="29" t="s">
        <v>106</v>
      </c>
      <c r="BH149">
        <v>0.34129410980152769</v>
      </c>
      <c r="BI149">
        <v>0.37355104225689068</v>
      </c>
      <c r="BJ149">
        <v>0.25519323086063372</v>
      </c>
      <c r="BK149">
        <f t="shared" si="24"/>
        <v>0.4727527049412848</v>
      </c>
      <c r="BL149" t="s">
        <v>106</v>
      </c>
      <c r="BM149" s="27">
        <v>0.35865746980152768</v>
      </c>
      <c r="BN149" s="28">
        <v>0.66360067935689071</v>
      </c>
      <c r="BO149" s="28">
        <v>0.32470608481063373</v>
      </c>
      <c r="BP149" s="28">
        <f t="shared" si="25"/>
        <v>0.5422655588912848</v>
      </c>
      <c r="BQ149" s="29" t="s">
        <v>106</v>
      </c>
      <c r="BR149">
        <v>0.25989950121274363</v>
      </c>
      <c r="BS149">
        <v>0.54603120425689067</v>
      </c>
      <c r="BT149">
        <v>0.23669727335508969</v>
      </c>
      <c r="BU149">
        <f t="shared" si="26"/>
        <v>0.45425674743574074</v>
      </c>
      <c r="BV149" t="s">
        <v>106</v>
      </c>
      <c r="BW149" s="27">
        <v>0.25195331281274363</v>
      </c>
      <c r="BX149" s="28">
        <v>0.37355104225689068</v>
      </c>
      <c r="BY149" s="28">
        <v>0.1997557653630897</v>
      </c>
      <c r="BZ149" s="28">
        <f t="shared" si="27"/>
        <v>0.41731523944374077</v>
      </c>
      <c r="CA149" s="29" t="s">
        <v>106</v>
      </c>
      <c r="CB149">
        <v>0.26931667281274363</v>
      </c>
      <c r="CC149">
        <v>0.66360067935689071</v>
      </c>
      <c r="CD149">
        <v>0.26926861931308971</v>
      </c>
      <c r="CE149">
        <f t="shared" si="28"/>
        <v>0.48682809339374078</v>
      </c>
      <c r="CF149" t="s">
        <v>106</v>
      </c>
      <c r="CG149" s="27">
        <v>0.14408735696802361</v>
      </c>
      <c r="CH149" s="28">
        <v>0.54603120425689067</v>
      </c>
      <c r="CI149" s="28">
        <v>0.16483389215456967</v>
      </c>
      <c r="CJ149" s="28">
        <f t="shared" si="29"/>
        <v>0.36164683104867468</v>
      </c>
      <c r="CK149" s="29" t="s">
        <v>107</v>
      </c>
      <c r="CL149">
        <v>0.13614116856802361</v>
      </c>
      <c r="CM149">
        <v>0.37355104225689068</v>
      </c>
      <c r="CN149">
        <v>0.12789238416256971</v>
      </c>
      <c r="CO149">
        <f t="shared" si="30"/>
        <v>0.34545185824322078</v>
      </c>
      <c r="CP149" t="s">
        <v>106</v>
      </c>
      <c r="CQ149" s="27">
        <v>0.1535045285680236</v>
      </c>
      <c r="CR149" s="28">
        <v>0.66360067935689071</v>
      </c>
      <c r="CS149" s="28">
        <v>0.19740523811256971</v>
      </c>
      <c r="CT149" s="28">
        <f t="shared" si="31"/>
        <v>0.37106400264867467</v>
      </c>
      <c r="CU149" s="29" t="s">
        <v>107</v>
      </c>
      <c r="CV149">
        <v>60943.615703651703</v>
      </c>
      <c r="CW149">
        <v>12840.558449603999</v>
      </c>
      <c r="CX149">
        <v>0.21755947408065107</v>
      </c>
      <c r="CY149">
        <f t="shared" si="22"/>
        <v>0.76359067833754168</v>
      </c>
      <c r="CZ149">
        <f t="shared" si="32"/>
        <v>0.5667997722821787</v>
      </c>
    </row>
    <row r="150" spans="1:104" x14ac:dyDescent="0.25">
      <c r="A150">
        <v>1</v>
      </c>
      <c r="B150" s="15">
        <v>3056</v>
      </c>
      <c r="C150" s="15">
        <v>-64.53129156</v>
      </c>
      <c r="D150" s="15">
        <v>-20.135763390000001</v>
      </c>
      <c r="E150" s="15">
        <v>2206</v>
      </c>
      <c r="F150" s="15">
        <v>1</v>
      </c>
      <c r="G150" s="15">
        <v>0</v>
      </c>
      <c r="H150" s="17">
        <v>3</v>
      </c>
      <c r="I150" s="19">
        <v>0</v>
      </c>
      <c r="J150" s="19">
        <v>0</v>
      </c>
      <c r="K150" s="19">
        <v>1</v>
      </c>
      <c r="L150" s="15">
        <v>0</v>
      </c>
      <c r="M150" s="15">
        <v>0</v>
      </c>
      <c r="N150" s="15">
        <v>1.2032</v>
      </c>
      <c r="O150" s="19">
        <v>305.210387999999</v>
      </c>
      <c r="P150" s="19">
        <v>85.378022178434293</v>
      </c>
      <c r="Q150" s="20">
        <v>3.5748121145525009</v>
      </c>
      <c r="R150" s="21">
        <v>1.2000000000000002E-2</v>
      </c>
      <c r="S150" s="22">
        <v>0.123</v>
      </c>
      <c r="T150" s="22">
        <v>0.877</v>
      </c>
      <c r="U150" s="19">
        <v>0</v>
      </c>
      <c r="V150" s="19">
        <v>10.501496727947417</v>
      </c>
      <c r="W150" s="19">
        <v>74.876525450486881</v>
      </c>
      <c r="X150" s="19">
        <v>313.72222551883431</v>
      </c>
      <c r="Y150" s="19">
        <v>1560</v>
      </c>
      <c r="Z150" s="19">
        <v>1873.7222255188344</v>
      </c>
      <c r="AA150" s="19">
        <v>102.72446759683267</v>
      </c>
      <c r="AB150" s="22">
        <v>1</v>
      </c>
      <c r="AC150" s="22">
        <v>0.13800000000000001</v>
      </c>
      <c r="AD150" s="22">
        <v>0.86199999999999999</v>
      </c>
      <c r="AE150" s="19">
        <v>0</v>
      </c>
      <c r="AF150" s="19">
        <v>14.175976528362909</v>
      </c>
      <c r="AG150" s="19">
        <v>88.548491068469758</v>
      </c>
      <c r="AH150" s="19">
        <v>35442.589557681917</v>
      </c>
      <c r="AI150" s="19">
        <v>1876.992</v>
      </c>
      <c r="AJ150" s="19">
        <v>35775.710077484</v>
      </c>
      <c r="AK150" s="19">
        <v>35418.896230901802</v>
      </c>
      <c r="AL150" s="23">
        <v>84.353485912293081</v>
      </c>
      <c r="AM150" s="19">
        <v>101.69993133069146</v>
      </c>
      <c r="AN150">
        <v>0.82156800000000008</v>
      </c>
      <c r="AO150">
        <v>0.54428880000000002</v>
      </c>
      <c r="AP150">
        <v>0.18485279999999998</v>
      </c>
      <c r="AQ150">
        <v>1</v>
      </c>
      <c r="AR150">
        <v>0</v>
      </c>
      <c r="AS150">
        <v>2</v>
      </c>
      <c r="AT150">
        <v>1.48</v>
      </c>
      <c r="AU150">
        <v>1</v>
      </c>
      <c r="AV150">
        <v>2</v>
      </c>
      <c r="AW150">
        <v>1.5</v>
      </c>
      <c r="AX150">
        <v>1</v>
      </c>
      <c r="AY150">
        <v>2</v>
      </c>
      <c r="AZ150">
        <v>0.6</v>
      </c>
      <c r="BA150">
        <v>0.3</v>
      </c>
      <c r="BB150">
        <v>0.8</v>
      </c>
      <c r="BC150" s="27">
        <v>0.34398107953753121</v>
      </c>
      <c r="BD150" s="28">
        <v>0.54282251645215129</v>
      </c>
      <c r="BE150" s="28">
        <v>0.28820175485075283</v>
      </c>
      <c r="BF150" s="28">
        <f t="shared" si="23"/>
        <v>0.51910748555773067</v>
      </c>
      <c r="BG150" s="29" t="s">
        <v>106</v>
      </c>
      <c r="BH150">
        <v>0.33603489113753121</v>
      </c>
      <c r="BI150">
        <v>0.37034235445215125</v>
      </c>
      <c r="BJ150">
        <v>0.25126024685875281</v>
      </c>
      <c r="BK150">
        <f t="shared" si="24"/>
        <v>0.4821659775657306</v>
      </c>
      <c r="BL150" t="s">
        <v>106</v>
      </c>
      <c r="BM150" s="27">
        <v>0.35339825113753121</v>
      </c>
      <c r="BN150" s="28">
        <v>0.66039199155215123</v>
      </c>
      <c r="BO150" s="28">
        <v>0.32077310080875282</v>
      </c>
      <c r="BP150" s="28">
        <f t="shared" si="25"/>
        <v>0.55167883151573061</v>
      </c>
      <c r="BQ150" s="29" t="s">
        <v>106</v>
      </c>
      <c r="BR150">
        <v>0.25579778701167516</v>
      </c>
      <c r="BS150">
        <v>0.54282251645215129</v>
      </c>
      <c r="BT150">
        <v>0.23348254031905677</v>
      </c>
      <c r="BU150">
        <f t="shared" si="26"/>
        <v>0.46438827102603453</v>
      </c>
      <c r="BV150" t="s">
        <v>106</v>
      </c>
      <c r="BW150" s="27">
        <v>0.24785159861167516</v>
      </c>
      <c r="BX150" s="28">
        <v>0.37034235445215125</v>
      </c>
      <c r="BY150" s="28">
        <v>0.19654103232705683</v>
      </c>
      <c r="BZ150" s="28">
        <f t="shared" si="27"/>
        <v>0.42744676303403462</v>
      </c>
      <c r="CA150" s="29" t="s">
        <v>106</v>
      </c>
      <c r="CB150">
        <v>0.26521495861167516</v>
      </c>
      <c r="CC150">
        <v>0.66039199155215123</v>
      </c>
      <c r="CD150">
        <v>0.26605388627705678</v>
      </c>
      <c r="CE150">
        <f t="shared" si="28"/>
        <v>0.49612068931865294</v>
      </c>
      <c r="CF150" t="s">
        <v>107</v>
      </c>
      <c r="CG150" s="27">
        <v>0.14148611151519513</v>
      </c>
      <c r="CH150" s="28">
        <v>0.54282251645215129</v>
      </c>
      <c r="CI150" s="28">
        <v>0.16255022518537679</v>
      </c>
      <c r="CJ150" s="28">
        <f t="shared" si="29"/>
        <v>0.37239184222217292</v>
      </c>
      <c r="CK150" s="29" t="s">
        <v>107</v>
      </c>
      <c r="CL150">
        <v>0.13353992311519514</v>
      </c>
      <c r="CM150">
        <v>0.37034235445215125</v>
      </c>
      <c r="CN150">
        <v>0.1256087171933768</v>
      </c>
      <c r="CO150">
        <f t="shared" si="30"/>
        <v>0.35651444790035458</v>
      </c>
      <c r="CP150" t="s">
        <v>106</v>
      </c>
      <c r="CQ150" s="27">
        <v>0.15090328311519513</v>
      </c>
      <c r="CR150" s="28">
        <v>0.66039199155215123</v>
      </c>
      <c r="CS150" s="28">
        <v>0.1951215711433768</v>
      </c>
      <c r="CT150" s="28">
        <f t="shared" si="31"/>
        <v>0.38180901382217292</v>
      </c>
      <c r="CU150" s="29" t="s">
        <v>107</v>
      </c>
      <c r="CV150">
        <v>60943.615703651703</v>
      </c>
      <c r="CW150">
        <v>12840.558449603999</v>
      </c>
      <c r="CX150">
        <v>0.23090573070697779</v>
      </c>
      <c r="CY150">
        <f t="shared" si="22"/>
        <v>0.77372824715912913</v>
      </c>
      <c r="CZ150">
        <f t="shared" si="32"/>
        <v>0.57488681024450905</v>
      </c>
    </row>
    <row r="151" spans="1:104" x14ac:dyDescent="0.25">
      <c r="A151">
        <v>1</v>
      </c>
      <c r="B151" s="15">
        <v>3061</v>
      </c>
      <c r="C151" s="15">
        <v>-64.544036610000006</v>
      </c>
      <c r="D151" s="15">
        <v>-20.255062290000001</v>
      </c>
      <c r="E151" s="15">
        <v>2477</v>
      </c>
      <c r="F151" s="15">
        <v>1</v>
      </c>
      <c r="G151" s="15">
        <v>0</v>
      </c>
      <c r="H151" s="17">
        <v>2</v>
      </c>
      <c r="I151" s="19">
        <v>1</v>
      </c>
      <c r="J151" s="19">
        <v>4</v>
      </c>
      <c r="K151" s="19">
        <v>1</v>
      </c>
      <c r="L151" s="15">
        <v>0</v>
      </c>
      <c r="M151" s="15">
        <v>1.9414993466458099</v>
      </c>
      <c r="N151" s="15">
        <v>1.2032</v>
      </c>
      <c r="O151" s="19">
        <v>297.94347399999998</v>
      </c>
      <c r="P151" s="19">
        <v>83.345212129352291</v>
      </c>
      <c r="Q151" s="20">
        <v>3.5748121144330383</v>
      </c>
      <c r="R151" s="21">
        <v>0.159</v>
      </c>
      <c r="S151" s="22">
        <v>0.123</v>
      </c>
      <c r="T151" s="22">
        <v>0.87699999999999989</v>
      </c>
      <c r="U151" s="19">
        <v>0</v>
      </c>
      <c r="V151" s="19">
        <v>10.251461091910331</v>
      </c>
      <c r="W151" s="19">
        <v>73.093751037441947</v>
      </c>
      <c r="X151" s="19">
        <v>4057.847595685776</v>
      </c>
      <c r="Y151" s="19">
        <v>3930</v>
      </c>
      <c r="Z151" s="19">
        <v>7987.8475956857765</v>
      </c>
      <c r="AA151" s="19">
        <v>100.27864694672893</v>
      </c>
      <c r="AB151" s="22">
        <v>1</v>
      </c>
      <c r="AC151" s="22">
        <v>0.13800000000000001</v>
      </c>
      <c r="AD151" s="22">
        <v>0.86199999999999999</v>
      </c>
      <c r="AE151" s="19">
        <v>0</v>
      </c>
      <c r="AF151" s="19">
        <v>13.838453278648593</v>
      </c>
      <c r="AG151" s="19">
        <v>86.44019366808034</v>
      </c>
      <c r="AH151" s="19">
        <v>34598.71838013977</v>
      </c>
      <c r="AI151" s="19">
        <v>6478.34545155057</v>
      </c>
      <c r="AJ151" s="19">
        <v>39569.951197926901</v>
      </c>
      <c r="AK151" s="19">
        <v>34340.756287279</v>
      </c>
      <c r="AL151" s="23">
        <v>70.09332340078528</v>
      </c>
      <c r="AM151" s="19">
        <v>87.026758218161916</v>
      </c>
      <c r="AN151">
        <v>0.82156800000000008</v>
      </c>
      <c r="AO151">
        <v>0.54428880000000002</v>
      </c>
      <c r="AP151">
        <v>0.18485279999999998</v>
      </c>
      <c r="AQ151">
        <v>1</v>
      </c>
      <c r="AR151">
        <v>0</v>
      </c>
      <c r="AS151">
        <v>2</v>
      </c>
      <c r="AT151">
        <v>1.48</v>
      </c>
      <c r="AU151">
        <v>1</v>
      </c>
      <c r="AV151">
        <v>2</v>
      </c>
      <c r="AW151">
        <v>1.5</v>
      </c>
      <c r="AX151">
        <v>1</v>
      </c>
      <c r="AY151">
        <v>2</v>
      </c>
      <c r="AZ151">
        <v>0.6</v>
      </c>
      <c r="BA151">
        <v>0.3</v>
      </c>
      <c r="BB151">
        <v>0.8</v>
      </c>
      <c r="BC151" s="27">
        <v>0.34884793118744872</v>
      </c>
      <c r="BD151" s="28">
        <v>0.5386717975315779</v>
      </c>
      <c r="BE151" s="28">
        <v>0.29289684671941163</v>
      </c>
      <c r="BF151" s="28">
        <f t="shared" si="23"/>
        <v>0.52785465152463207</v>
      </c>
      <c r="BG151" s="29" t="s">
        <v>106</v>
      </c>
      <c r="BH151">
        <v>0.34090174278744878</v>
      </c>
      <c r="BI151">
        <v>0.36619163553157791</v>
      </c>
      <c r="BJ151">
        <v>0.25595533872741161</v>
      </c>
      <c r="BK151">
        <f t="shared" si="24"/>
        <v>0.4909131435326321</v>
      </c>
      <c r="BL151" t="s">
        <v>106</v>
      </c>
      <c r="BM151" s="27">
        <v>0.35826510278744877</v>
      </c>
      <c r="BN151" s="28">
        <v>0.65624127263157794</v>
      </c>
      <c r="BO151" s="28">
        <v>0.32546819267741162</v>
      </c>
      <c r="BP151" s="28">
        <f t="shared" si="25"/>
        <v>0.56042599748263211</v>
      </c>
      <c r="BQ151" s="29" t="s">
        <v>106</v>
      </c>
      <c r="BR151">
        <v>0.26066463866159278</v>
      </c>
      <c r="BS151">
        <v>0.5386717975315779</v>
      </c>
      <c r="BT151">
        <v>0.23817763218771562</v>
      </c>
      <c r="BU151">
        <f t="shared" si="26"/>
        <v>0.47313543699293614</v>
      </c>
      <c r="BV151" t="s">
        <v>106</v>
      </c>
      <c r="BW151" s="27">
        <v>0.25271845026159279</v>
      </c>
      <c r="BX151" s="28">
        <v>0.36619163553157791</v>
      </c>
      <c r="BY151" s="28">
        <v>0.20123612419571563</v>
      </c>
      <c r="BZ151" s="28">
        <f t="shared" si="27"/>
        <v>0.43619392900093612</v>
      </c>
      <c r="CA151" s="29" t="s">
        <v>106</v>
      </c>
      <c r="CB151">
        <v>0.27008181026159278</v>
      </c>
      <c r="CC151">
        <v>0.65624127263157794</v>
      </c>
      <c r="CD151">
        <v>0.27074897814571564</v>
      </c>
      <c r="CE151">
        <f t="shared" si="28"/>
        <v>0.50503961506681327</v>
      </c>
      <c r="CF151" t="s">
        <v>107</v>
      </c>
      <c r="CG151" s="27">
        <v>0.14635296316511276</v>
      </c>
      <c r="CH151" s="28">
        <v>0.5386717975315779</v>
      </c>
      <c r="CI151" s="28">
        <v>0.16724531705403559</v>
      </c>
      <c r="CJ151" s="28">
        <f t="shared" si="29"/>
        <v>0.38131076797033325</v>
      </c>
      <c r="CK151" s="29" t="s">
        <v>107</v>
      </c>
      <c r="CL151">
        <v>0.13840677476511276</v>
      </c>
      <c r="CM151">
        <v>0.36619163553157791</v>
      </c>
      <c r="CN151">
        <v>0.13030380906203562</v>
      </c>
      <c r="CO151">
        <f t="shared" si="30"/>
        <v>0.36526161386725609</v>
      </c>
      <c r="CP151" t="s">
        <v>106</v>
      </c>
      <c r="CQ151" s="27">
        <v>0.15577013476511276</v>
      </c>
      <c r="CR151" s="28">
        <v>0.65624127263157794</v>
      </c>
      <c r="CS151" s="28">
        <v>0.1998166630120356</v>
      </c>
      <c r="CT151" s="28">
        <f t="shared" si="31"/>
        <v>0.39072793957033325</v>
      </c>
      <c r="CU151" s="29" t="s">
        <v>107</v>
      </c>
      <c r="CV151">
        <v>60258.772416161999</v>
      </c>
      <c r="CW151">
        <v>12534.8308683411</v>
      </c>
      <c r="CX151">
        <v>0.23495780480522049</v>
      </c>
      <c r="CY151">
        <f t="shared" si="22"/>
        <v>0.77362960233679834</v>
      </c>
      <c r="CZ151">
        <f t="shared" si="32"/>
        <v>0.58380573599266916</v>
      </c>
    </row>
    <row r="152" spans="1:104" x14ac:dyDescent="0.25">
      <c r="A152">
        <v>1</v>
      </c>
      <c r="B152" s="15">
        <v>3065</v>
      </c>
      <c r="C152" s="15">
        <v>-64.400423430000004</v>
      </c>
      <c r="D152" s="15">
        <v>-19.881525740000001</v>
      </c>
      <c r="E152" s="15">
        <v>2057</v>
      </c>
      <c r="F152" s="15">
        <v>1</v>
      </c>
      <c r="G152" s="15">
        <v>0</v>
      </c>
      <c r="H152" s="17">
        <v>3</v>
      </c>
      <c r="I152" s="19">
        <v>1</v>
      </c>
      <c r="J152" s="19">
        <v>4</v>
      </c>
      <c r="K152" s="19">
        <v>1</v>
      </c>
      <c r="L152" s="15">
        <v>0</v>
      </c>
      <c r="M152" s="15">
        <v>1.9414993466458099</v>
      </c>
      <c r="N152" s="15">
        <v>1.2032</v>
      </c>
      <c r="O152" s="19">
        <v>174.405936</v>
      </c>
      <c r="P152" s="19">
        <v>48.787441236463167</v>
      </c>
      <c r="Q152" s="20">
        <v>3.5748121151648147</v>
      </c>
      <c r="R152" s="21">
        <v>0.14599999999999999</v>
      </c>
      <c r="S152" s="22">
        <v>0.12300000000000001</v>
      </c>
      <c r="T152" s="22">
        <v>0.87699999999999978</v>
      </c>
      <c r="U152" s="19">
        <v>0</v>
      </c>
      <c r="V152" s="19">
        <v>6.0008552720849702</v>
      </c>
      <c r="W152" s="19">
        <v>42.786585964378183</v>
      </c>
      <c r="X152" s="19">
        <v>2181.1164246621174</v>
      </c>
      <c r="Y152" s="19">
        <v>3930</v>
      </c>
      <c r="Z152" s="19">
        <v>6111.1164246621174</v>
      </c>
      <c r="AA152" s="19">
        <v>58.699695777975094</v>
      </c>
      <c r="AB152" s="22">
        <v>1</v>
      </c>
      <c r="AC152" s="22">
        <v>0.13800000000000001</v>
      </c>
      <c r="AD152" s="22">
        <v>0.86199999999999999</v>
      </c>
      <c r="AE152" s="19">
        <v>0</v>
      </c>
      <c r="AF152" s="19">
        <v>8.100558017360564</v>
      </c>
      <c r="AG152" s="19">
        <v>50.599137760614532</v>
      </c>
      <c r="AH152" s="19">
        <v>20252.908321558563</v>
      </c>
      <c r="AI152" s="19">
        <v>6478.34545155057</v>
      </c>
      <c r="AJ152" s="19">
        <v>25849.041496071099</v>
      </c>
      <c r="AK152" s="19">
        <v>22712.366729605699</v>
      </c>
      <c r="AL152" s="23">
        <v>41.664474815939542</v>
      </c>
      <c r="AM152" s="19">
        <v>51.57672935745147</v>
      </c>
      <c r="AN152">
        <v>0.85392000000000001</v>
      </c>
      <c r="AO152">
        <v>0.56572200000000006</v>
      </c>
      <c r="AP152">
        <v>0.192132</v>
      </c>
      <c r="AQ152">
        <v>1</v>
      </c>
      <c r="AR152">
        <v>0</v>
      </c>
      <c r="AS152">
        <v>2</v>
      </c>
      <c r="AT152">
        <v>1.48</v>
      </c>
      <c r="AU152">
        <v>1</v>
      </c>
      <c r="AV152">
        <v>2</v>
      </c>
      <c r="AW152">
        <v>1.5</v>
      </c>
      <c r="AX152">
        <v>1</v>
      </c>
      <c r="AY152">
        <v>2</v>
      </c>
      <c r="AZ152">
        <v>0.6</v>
      </c>
      <c r="BA152">
        <v>0.3</v>
      </c>
      <c r="BB152">
        <v>0.8</v>
      </c>
      <c r="BC152" s="27">
        <v>0.38232188221705588</v>
      </c>
      <c r="BD152" s="28">
        <v>0.57135501761266139</v>
      </c>
      <c r="BE152" s="28">
        <v>0.32208614539527169</v>
      </c>
      <c r="BF152" s="28">
        <f t="shared" si="23"/>
        <v>0.58720464054230226</v>
      </c>
      <c r="BG152" s="29" t="s">
        <v>106</v>
      </c>
      <c r="BH152">
        <v>0.37437569381705593</v>
      </c>
      <c r="BI152">
        <v>0.39887485561266145</v>
      </c>
      <c r="BJ152">
        <v>0.28514463740327167</v>
      </c>
      <c r="BK152">
        <f t="shared" si="24"/>
        <v>0.55026313255030224</v>
      </c>
      <c r="BL152" t="s">
        <v>106</v>
      </c>
      <c r="BM152" s="27">
        <v>0.39173905381705598</v>
      </c>
      <c r="BN152" s="28">
        <v>0.68892449271266143</v>
      </c>
      <c r="BO152" s="28">
        <v>0.35465749135327168</v>
      </c>
      <c r="BP152" s="28">
        <f t="shared" si="25"/>
        <v>0.6197759865003023</v>
      </c>
      <c r="BQ152" s="29" t="s">
        <v>106</v>
      </c>
      <c r="BR152">
        <v>0.29066607630241598</v>
      </c>
      <c r="BS152">
        <v>0.57135501761266139</v>
      </c>
      <c r="BT152">
        <v>0.26521217796603164</v>
      </c>
      <c r="BU152">
        <f t="shared" si="26"/>
        <v>0.53033067311306215</v>
      </c>
      <c r="BV152" t="s">
        <v>106</v>
      </c>
      <c r="BW152" s="27">
        <v>0.28271988790241598</v>
      </c>
      <c r="BX152" s="28">
        <v>0.39887485561266145</v>
      </c>
      <c r="BY152" s="28">
        <v>0.22827066997403167</v>
      </c>
      <c r="BZ152" s="28">
        <f t="shared" si="27"/>
        <v>0.49338916512106223</v>
      </c>
      <c r="CA152" s="29" t="s">
        <v>106</v>
      </c>
      <c r="CB152">
        <v>0.30008324790241597</v>
      </c>
      <c r="CC152">
        <v>0.68892449271266143</v>
      </c>
      <c r="CD152">
        <v>0.29778352392403168</v>
      </c>
      <c r="CE152">
        <f t="shared" si="28"/>
        <v>0.5629020190710623</v>
      </c>
      <c r="CF152" t="s">
        <v>106</v>
      </c>
      <c r="CG152" s="27">
        <v>0.17185299456121594</v>
      </c>
      <c r="CH152" s="28">
        <v>0.57135501761266139</v>
      </c>
      <c r="CI152" s="28">
        <v>0.19148666463183162</v>
      </c>
      <c r="CJ152" s="28">
        <f t="shared" si="29"/>
        <v>0.43697148970824651</v>
      </c>
      <c r="CK152" s="29" t="s">
        <v>107</v>
      </c>
      <c r="CL152">
        <v>0.16390680616121595</v>
      </c>
      <c r="CM152">
        <v>0.39887485561266145</v>
      </c>
      <c r="CN152">
        <v>0.15454515663983165</v>
      </c>
      <c r="CO152">
        <f t="shared" si="30"/>
        <v>0.41966365178686221</v>
      </c>
      <c r="CP152" t="s">
        <v>106</v>
      </c>
      <c r="CQ152" s="27">
        <v>0.18127016616121594</v>
      </c>
      <c r="CR152" s="28">
        <v>0.68892449271266143</v>
      </c>
      <c r="CS152" s="28">
        <v>0.22405801058983163</v>
      </c>
      <c r="CT152" s="28">
        <f t="shared" si="31"/>
        <v>0.4463886613082465</v>
      </c>
      <c r="CU152" s="29" t="s">
        <v>107</v>
      </c>
      <c r="CV152">
        <v>46987.058830504699</v>
      </c>
      <c r="CW152">
        <v>7337.4619722468897</v>
      </c>
      <c r="CX152">
        <v>0.26511849514703056</v>
      </c>
      <c r="CY152">
        <f t="shared" si="22"/>
        <v>0.83647351275969195</v>
      </c>
      <c r="CZ152">
        <f t="shared" si="32"/>
        <v>0.64744037736408644</v>
      </c>
    </row>
    <row r="153" spans="1:104" x14ac:dyDescent="0.25">
      <c r="A153">
        <v>1</v>
      </c>
      <c r="B153" s="15">
        <v>3071</v>
      </c>
      <c r="C153" s="15">
        <v>-64.639774750000001</v>
      </c>
      <c r="D153" s="15">
        <v>-20.412948950000001</v>
      </c>
      <c r="E153" s="15">
        <v>2340</v>
      </c>
      <c r="F153" s="15">
        <v>1</v>
      </c>
      <c r="G153" s="15">
        <v>0</v>
      </c>
      <c r="H153" s="17">
        <v>3</v>
      </c>
      <c r="I153" s="19">
        <v>0</v>
      </c>
      <c r="J153" s="19">
        <v>0</v>
      </c>
      <c r="K153" s="19">
        <v>1</v>
      </c>
      <c r="L153" s="15">
        <v>0</v>
      </c>
      <c r="M153" s="15">
        <v>0</v>
      </c>
      <c r="N153" s="15">
        <v>1.2032</v>
      </c>
      <c r="O153" s="19">
        <v>250.70853299999999</v>
      </c>
      <c r="P153" s="19">
        <v>70.131946810319249</v>
      </c>
      <c r="Q153" s="20">
        <v>3.5748121134876385</v>
      </c>
      <c r="R153" s="21">
        <v>0.13</v>
      </c>
      <c r="S153" s="22">
        <v>0.151</v>
      </c>
      <c r="T153" s="22">
        <v>0.84899999999999987</v>
      </c>
      <c r="U153" s="19">
        <v>0</v>
      </c>
      <c r="V153" s="19">
        <v>10.589923968358207</v>
      </c>
      <c r="W153" s="19">
        <v>59.542022841961035</v>
      </c>
      <c r="X153" s="19">
        <v>3068.2228792692317</v>
      </c>
      <c r="Y153" s="19">
        <v>1560</v>
      </c>
      <c r="Z153" s="19">
        <v>4628.2228792692313</v>
      </c>
      <c r="AA153" s="19">
        <v>84.380812677183272</v>
      </c>
      <c r="AB153" s="22">
        <v>1</v>
      </c>
      <c r="AC153" s="22">
        <v>0.16</v>
      </c>
      <c r="AD153" s="22">
        <v>0.84</v>
      </c>
      <c r="AE153" s="19">
        <v>0</v>
      </c>
      <c r="AF153" s="19">
        <v>13.500930028349323</v>
      </c>
      <c r="AG153" s="19">
        <v>70.879882648833942</v>
      </c>
      <c r="AH153" s="19">
        <v>31264.744960824872</v>
      </c>
      <c r="AI153" s="19">
        <v>1876.992</v>
      </c>
      <c r="AJ153" s="19">
        <v>31779.851489390101</v>
      </c>
      <c r="AK153" s="19">
        <v>28346.111497258698</v>
      </c>
      <c r="AL153" s="23">
        <v>61.01479372497775</v>
      </c>
      <c r="AM153" s="19">
        <v>75.263659591841773</v>
      </c>
      <c r="AN153">
        <v>0.81078400000000006</v>
      </c>
      <c r="AO153">
        <v>0.53714440000000008</v>
      </c>
      <c r="AP153">
        <v>0.18242639999999999</v>
      </c>
      <c r="AQ153">
        <v>1</v>
      </c>
      <c r="AR153">
        <v>0</v>
      </c>
      <c r="AS153">
        <v>2</v>
      </c>
      <c r="AT153">
        <v>1.48</v>
      </c>
      <c r="AU153">
        <v>1</v>
      </c>
      <c r="AV153">
        <v>2</v>
      </c>
      <c r="AW153">
        <v>1.5</v>
      </c>
      <c r="AX153">
        <v>1</v>
      </c>
      <c r="AY153">
        <v>2</v>
      </c>
      <c r="AZ153">
        <v>0.6</v>
      </c>
      <c r="BA153">
        <v>0.3</v>
      </c>
      <c r="BB153">
        <v>0.8</v>
      </c>
      <c r="BC153" s="27">
        <v>0.35069035791705627</v>
      </c>
      <c r="BD153" s="28">
        <v>0.52907405971057231</v>
      </c>
      <c r="BE153" s="28">
        <v>0.29581210285799275</v>
      </c>
      <c r="BF153" s="28">
        <f t="shared" si="23"/>
        <v>0.5544206591774764</v>
      </c>
      <c r="BG153" s="29" t="s">
        <v>106</v>
      </c>
      <c r="BH153">
        <v>0.34274416951705627</v>
      </c>
      <c r="BI153">
        <v>0.35659389771057226</v>
      </c>
      <c r="BJ153">
        <v>0.25887059486599273</v>
      </c>
      <c r="BK153">
        <f t="shared" si="24"/>
        <v>0.51747915118547638</v>
      </c>
      <c r="BL153" t="s">
        <v>106</v>
      </c>
      <c r="BM153" s="27">
        <v>0.36010752951705627</v>
      </c>
      <c r="BN153" s="28">
        <v>0.64664353481057235</v>
      </c>
      <c r="BO153" s="28">
        <v>0.32838344881599274</v>
      </c>
      <c r="BP153" s="28">
        <f t="shared" si="25"/>
        <v>0.58699200513547645</v>
      </c>
      <c r="BQ153" s="29" t="s">
        <v>106</v>
      </c>
      <c r="BR153">
        <v>0.26366456985412834</v>
      </c>
      <c r="BS153">
        <v>0.52907405971057231</v>
      </c>
      <c r="BT153">
        <v>0.24181113929214473</v>
      </c>
      <c r="BU153">
        <f t="shared" si="26"/>
        <v>0.50041969561162836</v>
      </c>
      <c r="BV153" t="s">
        <v>106</v>
      </c>
      <c r="BW153" s="27">
        <v>0.25571838145412834</v>
      </c>
      <c r="BX153" s="28">
        <v>0.35659389771057226</v>
      </c>
      <c r="BY153" s="28">
        <v>0.20486963130014474</v>
      </c>
      <c r="BZ153" s="28">
        <f t="shared" si="27"/>
        <v>0.46347818761962839</v>
      </c>
      <c r="CA153" s="29" t="s">
        <v>106</v>
      </c>
      <c r="CB153">
        <v>0.27308174145412834</v>
      </c>
      <c r="CC153">
        <v>0.64664353481057235</v>
      </c>
      <c r="CD153">
        <v>0.27438248525014475</v>
      </c>
      <c r="CE153">
        <f t="shared" si="28"/>
        <v>0.53169029777361199</v>
      </c>
      <c r="CF153" t="s">
        <v>107</v>
      </c>
      <c r="CG153" s="27">
        <v>0.15085336310588829</v>
      </c>
      <c r="CH153" s="28">
        <v>0.52907405971057231</v>
      </c>
      <c r="CI153" s="28">
        <v>0.17180989022530471</v>
      </c>
      <c r="CJ153" s="28">
        <f t="shared" si="29"/>
        <v>0.40946191942537191</v>
      </c>
      <c r="CK153" s="29" t="s">
        <v>107</v>
      </c>
      <c r="CL153">
        <v>0.14290717470588829</v>
      </c>
      <c r="CM153">
        <v>0.35659389771057226</v>
      </c>
      <c r="CN153">
        <v>0.13486838223330472</v>
      </c>
      <c r="CO153">
        <f t="shared" si="30"/>
        <v>0.39347693855278837</v>
      </c>
      <c r="CP153" t="s">
        <v>106</v>
      </c>
      <c r="CQ153" s="27">
        <v>0.16027053470588828</v>
      </c>
      <c r="CR153" s="28">
        <v>0.64664353481057235</v>
      </c>
      <c r="CS153" s="28">
        <v>0.20438123618330473</v>
      </c>
      <c r="CT153" s="28">
        <f t="shared" si="31"/>
        <v>0.41887909102537191</v>
      </c>
      <c r="CU153" s="29" t="s">
        <v>107</v>
      </c>
      <c r="CV153">
        <v>55587.171387794901</v>
      </c>
      <c r="CW153">
        <v>10547.6015846479</v>
      </c>
      <c r="CX153">
        <v>0.25860855631948365</v>
      </c>
      <c r="CY153">
        <f t="shared" si="22"/>
        <v>0.78768261603005596</v>
      </c>
      <c r="CZ153">
        <f t="shared" si="32"/>
        <v>0.60929891423653992</v>
      </c>
    </row>
    <row r="154" spans="1:104" x14ac:dyDescent="0.25">
      <c r="A154">
        <v>1</v>
      </c>
      <c r="B154" s="15">
        <v>3075</v>
      </c>
      <c r="C154" s="15">
        <v>-64.947656499999994</v>
      </c>
      <c r="D154" s="15">
        <v>-20.118555499999999</v>
      </c>
      <c r="E154" s="15">
        <v>3604</v>
      </c>
      <c r="F154" s="15">
        <v>1</v>
      </c>
      <c r="G154" s="15">
        <v>0</v>
      </c>
      <c r="H154" s="17">
        <v>3</v>
      </c>
      <c r="I154" s="19">
        <v>0</v>
      </c>
      <c r="J154" s="19">
        <v>0</v>
      </c>
      <c r="K154" s="19">
        <v>1</v>
      </c>
      <c r="L154" s="15">
        <v>0</v>
      </c>
      <c r="M154" s="15">
        <v>0</v>
      </c>
      <c r="N154" s="15">
        <v>1.2032</v>
      </c>
      <c r="O154" s="19">
        <v>185.306307</v>
      </c>
      <c r="P154" s="19">
        <v>51.836656339333686</v>
      </c>
      <c r="Q154" s="20">
        <v>3.5748121133999429</v>
      </c>
      <c r="R154" s="21">
        <v>5.8999999999999997E-2</v>
      </c>
      <c r="S154" s="22">
        <v>0.15100000000000002</v>
      </c>
      <c r="T154" s="22">
        <v>0.84899999999999987</v>
      </c>
      <c r="U154" s="19">
        <v>0</v>
      </c>
      <c r="V154" s="19">
        <v>7.8273351072393877</v>
      </c>
      <c r="W154" s="19">
        <v>44.009321232094294</v>
      </c>
      <c r="X154" s="19">
        <v>1029.2399826028538</v>
      </c>
      <c r="Y154" s="19">
        <v>1560</v>
      </c>
      <c r="Z154" s="19">
        <v>2589.2399826028541</v>
      </c>
      <c r="AA154" s="19">
        <v>62.368426767754478</v>
      </c>
      <c r="AB154" s="22">
        <v>1</v>
      </c>
      <c r="AC154" s="22">
        <v>0.16000000000000003</v>
      </c>
      <c r="AD154" s="22">
        <v>0.84</v>
      </c>
      <c r="AE154" s="19">
        <v>0</v>
      </c>
      <c r="AF154" s="19">
        <v>9.9789482828407188</v>
      </c>
      <c r="AG154" s="19">
        <v>52.389478484913759</v>
      </c>
      <c r="AH154" s="19">
        <v>23108.724538617687</v>
      </c>
      <c r="AI154" s="19">
        <v>1876.992</v>
      </c>
      <c r="AJ154" s="19">
        <v>23979.1055379223</v>
      </c>
      <c r="AK154" s="19">
        <v>22803.241300965299</v>
      </c>
      <c r="AL154" s="23">
        <v>48.778293615313004</v>
      </c>
      <c r="AM154" s="19">
        <v>59.310064043733796</v>
      </c>
      <c r="AN154">
        <v>0.83594666666666673</v>
      </c>
      <c r="AO154">
        <v>0.55381466666666668</v>
      </c>
      <c r="AP154">
        <v>0.18808800000000001</v>
      </c>
      <c r="AQ154">
        <v>1</v>
      </c>
      <c r="AR154">
        <v>0</v>
      </c>
      <c r="AS154">
        <v>2</v>
      </c>
      <c r="AT154">
        <v>1.48</v>
      </c>
      <c r="AU154">
        <v>1</v>
      </c>
      <c r="AV154">
        <v>2</v>
      </c>
      <c r="AW154">
        <v>1.5</v>
      </c>
      <c r="AX154">
        <v>1</v>
      </c>
      <c r="AY154">
        <v>2</v>
      </c>
      <c r="AZ154">
        <v>0.6</v>
      </c>
      <c r="BA154">
        <v>0.3</v>
      </c>
      <c r="BB154">
        <v>0.8</v>
      </c>
      <c r="BC154" s="27">
        <v>0.3691844738941239</v>
      </c>
      <c r="BD154" s="28">
        <v>0.51522092238337358</v>
      </c>
      <c r="BE154" s="28">
        <v>0.31085817286260892</v>
      </c>
      <c r="BF154" s="28">
        <f t="shared" si="23"/>
        <v>0.58361578347484577</v>
      </c>
      <c r="BG154" s="29" t="s">
        <v>106</v>
      </c>
      <c r="BH154">
        <v>0.3612382854941239</v>
      </c>
      <c r="BI154">
        <v>0.34274076038337353</v>
      </c>
      <c r="BJ154">
        <v>0.27391666487060889</v>
      </c>
      <c r="BK154">
        <f t="shared" si="24"/>
        <v>0.54667427548284575</v>
      </c>
      <c r="BL154" t="s">
        <v>106</v>
      </c>
      <c r="BM154" s="27">
        <v>0.3786016454941239</v>
      </c>
      <c r="BN154" s="28">
        <v>0.63279039748337351</v>
      </c>
      <c r="BO154" s="28">
        <v>0.34342951882060885</v>
      </c>
      <c r="BP154" s="28">
        <f t="shared" si="25"/>
        <v>0.6161871294328457</v>
      </c>
      <c r="BQ154" s="29" t="s">
        <v>106</v>
      </c>
      <c r="BR154">
        <v>0.27945784208436386</v>
      </c>
      <c r="BS154">
        <v>0.51522092238337358</v>
      </c>
      <c r="BT154">
        <v>0.25518129037644888</v>
      </c>
      <c r="BU154">
        <f t="shared" si="26"/>
        <v>0.52793890098868568</v>
      </c>
      <c r="BV154" t="s">
        <v>106</v>
      </c>
      <c r="BW154" s="27">
        <v>0.27151165368436386</v>
      </c>
      <c r="BX154" s="28">
        <v>0.34274076038337353</v>
      </c>
      <c r="BY154" s="28">
        <v>0.21823978238444885</v>
      </c>
      <c r="BZ154" s="28">
        <f t="shared" si="27"/>
        <v>0.49099739299668571</v>
      </c>
      <c r="CA154" s="29" t="s">
        <v>106</v>
      </c>
      <c r="CB154">
        <v>0.28887501368436386</v>
      </c>
      <c r="CC154">
        <v>0.63279039748337351</v>
      </c>
      <c r="CD154">
        <v>0.28775263633444886</v>
      </c>
      <c r="CE154">
        <f t="shared" si="28"/>
        <v>0.56051024694668572</v>
      </c>
      <c r="CF154" t="s">
        <v>106</v>
      </c>
      <c r="CG154" s="27">
        <v>0.16314554159023054</v>
      </c>
      <c r="CH154" s="28">
        <v>0.51522092238337358</v>
      </c>
      <c r="CI154" s="28">
        <v>0.18300755382031553</v>
      </c>
      <c r="CJ154" s="28">
        <f t="shared" si="29"/>
        <v>0.43590315220246739</v>
      </c>
      <c r="CK154" s="29" t="s">
        <v>107</v>
      </c>
      <c r="CL154">
        <v>0.15519935319023054</v>
      </c>
      <c r="CM154">
        <v>0.34274076038337353</v>
      </c>
      <c r="CN154">
        <v>0.14606604582831556</v>
      </c>
      <c r="CO154">
        <f t="shared" si="30"/>
        <v>0.41882365644055242</v>
      </c>
      <c r="CP154" t="s">
        <v>106</v>
      </c>
      <c r="CQ154" s="27">
        <v>0.17256271319023053</v>
      </c>
      <c r="CR154" s="28">
        <v>0.63279039748337351</v>
      </c>
      <c r="CS154" s="28">
        <v>0.21557889977831557</v>
      </c>
      <c r="CT154" s="28">
        <f t="shared" si="31"/>
        <v>0.44532032380246739</v>
      </c>
      <c r="CU154" s="29" t="s">
        <v>107</v>
      </c>
      <c r="CV154">
        <v>48317.3934640437</v>
      </c>
      <c r="CW154">
        <v>7796.0533459693097</v>
      </c>
      <c r="CX154">
        <v>0.27275761061223686</v>
      </c>
      <c r="CY154">
        <f t="shared" si="22"/>
        <v>0.78797853299561038</v>
      </c>
      <c r="CZ154">
        <f t="shared" si="32"/>
        <v>0.64194208450636081</v>
      </c>
    </row>
    <row r="155" spans="1:104" x14ac:dyDescent="0.25">
      <c r="A155">
        <v>1</v>
      </c>
      <c r="B155" s="15">
        <v>3077</v>
      </c>
      <c r="C155" s="15">
        <v>-64.589870160000004</v>
      </c>
      <c r="D155" s="15">
        <v>-18.970403220000001</v>
      </c>
      <c r="E155" s="15">
        <v>2244</v>
      </c>
      <c r="F155" s="15">
        <v>1</v>
      </c>
      <c r="G155" s="15">
        <v>0</v>
      </c>
      <c r="H155" s="17">
        <v>3</v>
      </c>
      <c r="I155" s="19">
        <v>0</v>
      </c>
      <c r="J155" s="19">
        <v>0</v>
      </c>
      <c r="K155" s="19">
        <v>1</v>
      </c>
      <c r="L155" s="15">
        <v>0</v>
      </c>
      <c r="M155" s="15">
        <v>0</v>
      </c>
      <c r="N155" s="15">
        <v>1.2032</v>
      </c>
      <c r="O155" s="19">
        <v>225.27433399999899</v>
      </c>
      <c r="P155" s="19">
        <v>63.017111609284719</v>
      </c>
      <c r="Q155" s="20">
        <v>3.5748121144734895</v>
      </c>
      <c r="R155" s="21">
        <v>0.19400000000000001</v>
      </c>
      <c r="S155" s="22">
        <v>0.23499999999999999</v>
      </c>
      <c r="T155" s="22">
        <v>0.76600000000000001</v>
      </c>
      <c r="U155" s="19">
        <v>0</v>
      </c>
      <c r="V155" s="19">
        <v>14.809021228181908</v>
      </c>
      <c r="W155" s="19">
        <v>48.271107492712098</v>
      </c>
      <c r="X155" s="19">
        <v>5228.5002582141196</v>
      </c>
      <c r="Y155" s="19">
        <v>1560</v>
      </c>
      <c r="Z155" s="19">
        <v>6788.5002582141196</v>
      </c>
      <c r="AA155" s="19">
        <v>75.820440357948868</v>
      </c>
      <c r="AB155" s="22">
        <v>1</v>
      </c>
      <c r="AC155" s="22">
        <v>0.23799999999999999</v>
      </c>
      <c r="AD155" s="22">
        <v>0.76200000000000001</v>
      </c>
      <c r="AE155" s="19">
        <v>0</v>
      </c>
      <c r="AF155" s="19">
        <v>18.045264805191831</v>
      </c>
      <c r="AG155" s="19">
        <v>57.775175552757041</v>
      </c>
      <c r="AH155" s="19">
        <v>34946.155023564264</v>
      </c>
      <c r="AI155" s="19">
        <v>1876.992</v>
      </c>
      <c r="AJ155" s="19">
        <v>35300.900129500798</v>
      </c>
      <c r="AK155" s="19">
        <v>29608.968164430298</v>
      </c>
      <c r="AL155" s="23">
        <v>50.79179195708349</v>
      </c>
      <c r="AM155" s="19">
        <v>63.59512070574764</v>
      </c>
      <c r="AN155">
        <v>0.80718933333333343</v>
      </c>
      <c r="AO155">
        <v>0.53476293333333336</v>
      </c>
      <c r="AP155">
        <v>0.18161759999999999</v>
      </c>
      <c r="AQ155">
        <v>1</v>
      </c>
      <c r="AR155">
        <v>0</v>
      </c>
      <c r="AS155">
        <v>2</v>
      </c>
      <c r="AT155">
        <v>1.48</v>
      </c>
      <c r="AU155">
        <v>1</v>
      </c>
      <c r="AV155">
        <v>2</v>
      </c>
      <c r="AW155">
        <v>1.5</v>
      </c>
      <c r="AX155">
        <v>1</v>
      </c>
      <c r="AY155">
        <v>2</v>
      </c>
      <c r="AZ155">
        <v>0.6</v>
      </c>
      <c r="BA155">
        <v>0.3</v>
      </c>
      <c r="BB155">
        <v>0.8</v>
      </c>
      <c r="BC155" s="27">
        <v>0.35670371296997738</v>
      </c>
      <c r="BD155" s="28">
        <v>0.53139930513455624</v>
      </c>
      <c r="BE155" s="28">
        <v>0.30207710879576011</v>
      </c>
      <c r="BF155" s="28">
        <f t="shared" si="23"/>
        <v>0.53554559735807705</v>
      </c>
      <c r="BG155" s="29" t="s">
        <v>106</v>
      </c>
      <c r="BH155">
        <v>0.34875752456997744</v>
      </c>
      <c r="BI155">
        <v>0.35891914313455625</v>
      </c>
      <c r="BJ155">
        <v>0.26513560080376009</v>
      </c>
      <c r="BK155">
        <f t="shared" si="24"/>
        <v>0.49860408936607703</v>
      </c>
      <c r="BL155" t="s">
        <v>106</v>
      </c>
      <c r="BM155" s="27">
        <v>0.36612088456997743</v>
      </c>
      <c r="BN155" s="28">
        <v>0.64896878023455629</v>
      </c>
      <c r="BO155" s="28">
        <v>0.33464845475376009</v>
      </c>
      <c r="BP155" s="28">
        <f t="shared" si="25"/>
        <v>0.56811694331607709</v>
      </c>
      <c r="BQ155" s="29" t="s">
        <v>106</v>
      </c>
      <c r="BR155">
        <v>0.27006375972802543</v>
      </c>
      <c r="BS155">
        <v>0.53139930513455624</v>
      </c>
      <c r="BT155">
        <v>0.24831556221852807</v>
      </c>
      <c r="BU155">
        <f t="shared" si="26"/>
        <v>0.48178405078084507</v>
      </c>
      <c r="BV155" t="s">
        <v>106</v>
      </c>
      <c r="BW155" s="27">
        <v>0.26211757132802543</v>
      </c>
      <c r="BX155" s="28">
        <v>0.35891914313455625</v>
      </c>
      <c r="BY155" s="28">
        <v>0.21137405422652805</v>
      </c>
      <c r="BZ155" s="28">
        <f t="shared" si="27"/>
        <v>0.44484254278884505</v>
      </c>
      <c r="CA155" s="29" t="s">
        <v>106</v>
      </c>
      <c r="CB155">
        <v>0.27948093132802543</v>
      </c>
      <c r="CC155">
        <v>0.64896878023455629</v>
      </c>
      <c r="CD155">
        <v>0.28088690817652806</v>
      </c>
      <c r="CE155">
        <f t="shared" si="28"/>
        <v>0.51294941989034237</v>
      </c>
      <c r="CF155" t="s">
        <v>107</v>
      </c>
      <c r="CG155" s="27">
        <v>0.15775270922919873</v>
      </c>
      <c r="CH155" s="28">
        <v>0.53139930513455624</v>
      </c>
      <c r="CI155" s="28">
        <v>0.17862466850730138</v>
      </c>
      <c r="CJ155" s="28">
        <f t="shared" si="29"/>
        <v>0.39122119779151571</v>
      </c>
      <c r="CK155" s="29" t="s">
        <v>107</v>
      </c>
      <c r="CL155">
        <v>0.14980652082919874</v>
      </c>
      <c r="CM155">
        <v>0.35891914313455625</v>
      </c>
      <c r="CN155">
        <v>0.14168316051530142</v>
      </c>
      <c r="CO155">
        <f t="shared" si="30"/>
        <v>0.37515164907761839</v>
      </c>
      <c r="CP155" t="s">
        <v>106</v>
      </c>
      <c r="CQ155" s="27">
        <v>0.16716988082919873</v>
      </c>
      <c r="CR155" s="28">
        <v>0.64896878023455629</v>
      </c>
      <c r="CS155" s="28">
        <v>0.21119601446530142</v>
      </c>
      <c r="CT155" s="28">
        <f t="shared" si="31"/>
        <v>0.4006383693915157</v>
      </c>
      <c r="CU155" s="29" t="s">
        <v>107</v>
      </c>
      <c r="CV155">
        <v>52888.034332454699</v>
      </c>
      <c r="CW155">
        <v>9477.5550447436108</v>
      </c>
      <c r="CX155">
        <v>0.23346848856231697</v>
      </c>
      <c r="CY155">
        <f t="shared" si="22"/>
        <v>0.76486779369687319</v>
      </c>
      <c r="CZ155">
        <f t="shared" si="32"/>
        <v>0.59017220153229433</v>
      </c>
    </row>
    <row r="156" spans="1:104" x14ac:dyDescent="0.25">
      <c r="A156">
        <v>1</v>
      </c>
      <c r="B156" s="15">
        <v>3084</v>
      </c>
      <c r="C156" s="15">
        <v>-64.621981149999996</v>
      </c>
      <c r="D156" s="15">
        <v>-19.123836780000001</v>
      </c>
      <c r="E156" s="15">
        <v>2249</v>
      </c>
      <c r="F156" s="15">
        <v>1</v>
      </c>
      <c r="G156" s="15">
        <v>0</v>
      </c>
      <c r="H156" s="17">
        <v>3</v>
      </c>
      <c r="I156" s="19">
        <v>0</v>
      </c>
      <c r="J156" s="19">
        <v>0</v>
      </c>
      <c r="K156" s="19">
        <v>0</v>
      </c>
      <c r="L156" s="15">
        <v>0</v>
      </c>
      <c r="M156" s="15">
        <v>0</v>
      </c>
      <c r="N156" s="15">
        <v>0</v>
      </c>
      <c r="O156" s="19">
        <v>163.50556499999999</v>
      </c>
      <c r="P156" s="19">
        <v>45.738226162840157</v>
      </c>
      <c r="Q156" s="20">
        <v>3.5748121148790735</v>
      </c>
      <c r="R156" s="21">
        <v>4.4000000000000004E-2</v>
      </c>
      <c r="S156" s="22">
        <v>0.23500000000000001</v>
      </c>
      <c r="T156" s="22">
        <v>0.76600000000000001</v>
      </c>
      <c r="U156" s="19">
        <v>0</v>
      </c>
      <c r="V156" s="19">
        <v>10.748483148267438</v>
      </c>
      <c r="W156" s="19">
        <v>35.035481240735564</v>
      </c>
      <c r="X156" s="19">
        <v>860.69425591033087</v>
      </c>
      <c r="Y156" s="19">
        <v>0</v>
      </c>
      <c r="Z156" s="19">
        <v>860.69425591033087</v>
      </c>
      <c r="AA156" s="19">
        <v>55.03096478819571</v>
      </c>
      <c r="AB156" s="22">
        <v>1</v>
      </c>
      <c r="AC156" s="22">
        <v>0.23800000000000002</v>
      </c>
      <c r="AD156" s="22">
        <v>0.76200000000000001</v>
      </c>
      <c r="AE156" s="19">
        <v>0</v>
      </c>
      <c r="AF156" s="19">
        <v>13.09736961959058</v>
      </c>
      <c r="AG156" s="19">
        <v>41.93359516860513</v>
      </c>
      <c r="AH156" s="19">
        <v>25364.144780820669</v>
      </c>
      <c r="AI156" s="19">
        <v>0</v>
      </c>
      <c r="AJ156" s="19">
        <v>24259.288163996102</v>
      </c>
      <c r="AK156" s="19">
        <v>23372.126185871999</v>
      </c>
      <c r="AL156" s="23">
        <v>43.725744211675185</v>
      </c>
      <c r="AM156" s="19">
        <v>53.018482837030739</v>
      </c>
      <c r="AN156">
        <v>0.80359466666666668</v>
      </c>
      <c r="AO156">
        <v>0.53238146666666675</v>
      </c>
      <c r="AP156">
        <v>0.18080879999999999</v>
      </c>
      <c r="AQ156">
        <v>1</v>
      </c>
      <c r="AR156">
        <v>0</v>
      </c>
      <c r="AS156">
        <v>2</v>
      </c>
      <c r="AT156">
        <v>1.48</v>
      </c>
      <c r="AU156">
        <v>1</v>
      </c>
      <c r="AV156">
        <v>2</v>
      </c>
      <c r="AW156">
        <v>1.5</v>
      </c>
      <c r="AX156">
        <v>1</v>
      </c>
      <c r="AY156">
        <v>2</v>
      </c>
      <c r="AZ156">
        <v>0.6</v>
      </c>
      <c r="BA156">
        <v>0.3</v>
      </c>
      <c r="BB156">
        <v>0.8</v>
      </c>
      <c r="BC156" s="27">
        <v>0.36476910859375811</v>
      </c>
      <c r="BD156" s="28">
        <v>0.54604769999319014</v>
      </c>
      <c r="BE156" s="28">
        <v>0.31043926022067564</v>
      </c>
      <c r="BF156" s="28">
        <f t="shared" si="23"/>
        <v>0.55938942563332206</v>
      </c>
      <c r="BG156" s="29" t="s">
        <v>106</v>
      </c>
      <c r="BH156">
        <v>0.35682292019375811</v>
      </c>
      <c r="BI156">
        <v>0.37356753799319015</v>
      </c>
      <c r="BJ156">
        <v>0.27349775222867562</v>
      </c>
      <c r="BK156">
        <f t="shared" si="24"/>
        <v>0.52244791764132192</v>
      </c>
      <c r="BL156" t="s">
        <v>106</v>
      </c>
      <c r="BM156" s="27">
        <v>0.3741862801937581</v>
      </c>
      <c r="BN156" s="28">
        <v>0.66361717509319018</v>
      </c>
      <c r="BO156" s="28">
        <v>0.34301060617867568</v>
      </c>
      <c r="BP156" s="28">
        <f t="shared" si="25"/>
        <v>0.59196077159132199</v>
      </c>
      <c r="BQ156" s="29" t="s">
        <v>106</v>
      </c>
      <c r="BR156">
        <v>0.27851499017278214</v>
      </c>
      <c r="BS156">
        <v>0.54604769999319014</v>
      </c>
      <c r="BT156">
        <v>0.25691713063205962</v>
      </c>
      <c r="BU156">
        <f t="shared" si="26"/>
        <v>0.50586729604470593</v>
      </c>
      <c r="BV156" t="s">
        <v>106</v>
      </c>
      <c r="BW156" s="27">
        <v>0.27056880177278214</v>
      </c>
      <c r="BX156" s="28">
        <v>0.37356753799319015</v>
      </c>
      <c r="BY156" s="28">
        <v>0.21997562264005965</v>
      </c>
      <c r="BZ156" s="28">
        <f t="shared" si="27"/>
        <v>0.46892578805270602</v>
      </c>
      <c r="CA156" s="29" t="s">
        <v>106</v>
      </c>
      <c r="CB156">
        <v>0.28793216177278214</v>
      </c>
      <c r="CC156">
        <v>0.66361717509319018</v>
      </c>
      <c r="CD156">
        <v>0.28948847659005961</v>
      </c>
      <c r="CE156">
        <f t="shared" si="28"/>
        <v>0.5368823271854285</v>
      </c>
      <c r="CF156" t="s">
        <v>107</v>
      </c>
      <c r="CG156" s="27">
        <v>0.16670409592336877</v>
      </c>
      <c r="CH156" s="28">
        <v>0.54604769999319014</v>
      </c>
      <c r="CI156" s="28">
        <v>0.18753659227644626</v>
      </c>
      <c r="CJ156" s="28">
        <f t="shared" si="29"/>
        <v>0.41565426133601513</v>
      </c>
      <c r="CK156" s="29" t="s">
        <v>107</v>
      </c>
      <c r="CL156">
        <v>0.15875790752336877</v>
      </c>
      <c r="CM156">
        <v>0.37356753799319015</v>
      </c>
      <c r="CN156">
        <v>0.15059508428444629</v>
      </c>
      <c r="CO156">
        <f t="shared" si="30"/>
        <v>0.39954524969709265</v>
      </c>
      <c r="CP156" t="s">
        <v>106</v>
      </c>
      <c r="CQ156" s="27">
        <v>0.17612126752336876</v>
      </c>
      <c r="CR156" s="28">
        <v>0.66361717509319018</v>
      </c>
      <c r="CS156" s="28">
        <v>0.2201079382344463</v>
      </c>
      <c r="CT156" s="28">
        <f t="shared" si="31"/>
        <v>0.42507143293601513</v>
      </c>
      <c r="CU156" s="29" t="s">
        <v>107</v>
      </c>
      <c r="CV156">
        <v>45614.4598714077</v>
      </c>
      <c r="CW156">
        <v>6878.8705985244596</v>
      </c>
      <c r="CX156">
        <v>0.24895016541264636</v>
      </c>
      <c r="CY156">
        <f t="shared" si="22"/>
        <v>0.7949978654058365</v>
      </c>
      <c r="CZ156">
        <f t="shared" si="32"/>
        <v>0.61371927400640447</v>
      </c>
    </row>
    <row r="157" spans="1:104" x14ac:dyDescent="0.25">
      <c r="A157">
        <v>1</v>
      </c>
      <c r="B157" s="15">
        <v>3085</v>
      </c>
      <c r="C157" s="15">
        <v>-64.991233660000006</v>
      </c>
      <c r="D157" s="15">
        <v>-19.87900913</v>
      </c>
      <c r="E157" s="15">
        <v>2501</v>
      </c>
      <c r="F157" s="15">
        <v>1</v>
      </c>
      <c r="G157" s="15">
        <v>0</v>
      </c>
      <c r="H157" s="17">
        <v>2</v>
      </c>
      <c r="I157" s="19">
        <v>1</v>
      </c>
      <c r="J157" s="19">
        <v>5</v>
      </c>
      <c r="K157" s="19">
        <v>1</v>
      </c>
      <c r="L157" s="15">
        <v>0</v>
      </c>
      <c r="M157" s="15">
        <v>1.9414993466458099</v>
      </c>
      <c r="N157" s="15">
        <v>1.2032</v>
      </c>
      <c r="O157" s="19">
        <v>185.306307</v>
      </c>
      <c r="P157" s="19">
        <v>51.836656339333686</v>
      </c>
      <c r="Q157" s="20">
        <v>3.5748121133999429</v>
      </c>
      <c r="R157" s="21">
        <v>3.9E-2</v>
      </c>
      <c r="S157" s="22">
        <v>0.15100000000000002</v>
      </c>
      <c r="T157" s="22">
        <v>0.84899999999999987</v>
      </c>
      <c r="U157" s="19">
        <v>0</v>
      </c>
      <c r="V157" s="19">
        <v>7.8273351072393877</v>
      </c>
      <c r="W157" s="19">
        <v>44.009321232094294</v>
      </c>
      <c r="X157" s="19">
        <v>680.34507324595438</v>
      </c>
      <c r="Y157" s="19">
        <v>2507.1749999999997</v>
      </c>
      <c r="Z157" s="19">
        <v>3187.5200732459543</v>
      </c>
      <c r="AA157" s="19">
        <v>62.368426767754478</v>
      </c>
      <c r="AB157" s="22">
        <v>1</v>
      </c>
      <c r="AC157" s="22">
        <v>0.16000000000000003</v>
      </c>
      <c r="AD157" s="22">
        <v>0.84</v>
      </c>
      <c r="AE157" s="19">
        <v>0</v>
      </c>
      <c r="AF157" s="19">
        <v>9.9789482828407188</v>
      </c>
      <c r="AG157" s="19">
        <v>52.389478484913759</v>
      </c>
      <c r="AH157" s="19">
        <v>23108.724538617687</v>
      </c>
      <c r="AI157" s="19">
        <v>3715.9316436592444</v>
      </c>
      <c r="AJ157" s="19">
        <v>28580.458988672399</v>
      </c>
      <c r="AK157" s="19">
        <v>27654.043095472502</v>
      </c>
      <c r="AL157" s="23">
        <v>49.815026742099668</v>
      </c>
      <c r="AM157" s="19">
        <v>60.34679717052046</v>
      </c>
      <c r="AN157">
        <v>0.82875733333333335</v>
      </c>
      <c r="AO157">
        <v>0.54905173333333335</v>
      </c>
      <c r="AP157">
        <v>0.18647039999999998</v>
      </c>
      <c r="AQ157">
        <v>1</v>
      </c>
      <c r="AR157">
        <v>0</v>
      </c>
      <c r="AS157">
        <v>2</v>
      </c>
      <c r="AT157">
        <v>1.48</v>
      </c>
      <c r="AU157">
        <v>1</v>
      </c>
      <c r="AV157">
        <v>2</v>
      </c>
      <c r="AW157">
        <v>1.5</v>
      </c>
      <c r="AX157">
        <v>1</v>
      </c>
      <c r="AY157">
        <v>2</v>
      </c>
      <c r="AZ157">
        <v>0.6</v>
      </c>
      <c r="BA157">
        <v>0.3</v>
      </c>
      <c r="BB157">
        <v>0.8</v>
      </c>
      <c r="BC157" s="27">
        <v>0.36604772631166094</v>
      </c>
      <c r="BD157" s="28">
        <v>0.51294703726340474</v>
      </c>
      <c r="BE157" s="28">
        <v>0.30859405054482408</v>
      </c>
      <c r="BF157" s="28">
        <f t="shared" si="23"/>
        <v>0.53350718856202295</v>
      </c>
      <c r="BG157" s="29" t="s">
        <v>106</v>
      </c>
      <c r="BH157">
        <v>0.35810153791166094</v>
      </c>
      <c r="BI157">
        <v>0.34046687526340474</v>
      </c>
      <c r="BJ157">
        <v>0.27165254255282401</v>
      </c>
      <c r="BK157">
        <f t="shared" si="24"/>
        <v>0.49656568057002282</v>
      </c>
      <c r="BL157" t="s">
        <v>106</v>
      </c>
      <c r="BM157" s="27">
        <v>0.37546489791166093</v>
      </c>
      <c r="BN157" s="28">
        <v>0.63051651236340478</v>
      </c>
      <c r="BO157" s="28">
        <v>0.34116539650282401</v>
      </c>
      <c r="BP157" s="28">
        <f t="shared" si="25"/>
        <v>0.56607853452002288</v>
      </c>
      <c r="BQ157" s="29" t="s">
        <v>106</v>
      </c>
      <c r="BR157">
        <v>0.27709276414385287</v>
      </c>
      <c r="BS157">
        <v>0.51294703726340474</v>
      </c>
      <c r="BT157">
        <v>0.25339600203589602</v>
      </c>
      <c r="BU157">
        <f t="shared" si="26"/>
        <v>0.47830914005309488</v>
      </c>
      <c r="BV157" t="s">
        <v>106</v>
      </c>
      <c r="BW157" s="27">
        <v>0.26914657574385292</v>
      </c>
      <c r="BX157" s="28">
        <v>0.34046687526340474</v>
      </c>
      <c r="BY157" s="28">
        <v>0.216454494043896</v>
      </c>
      <c r="BZ157" s="28">
        <f t="shared" si="27"/>
        <v>0.44136763206109486</v>
      </c>
      <c r="CA157" s="29" t="s">
        <v>106</v>
      </c>
      <c r="CB157">
        <v>0.28650993574385286</v>
      </c>
      <c r="CC157">
        <v>0.63051651236340478</v>
      </c>
      <c r="CD157">
        <v>0.285967347993896</v>
      </c>
      <c r="CE157">
        <f t="shared" si="28"/>
        <v>0.51088048601109481</v>
      </c>
      <c r="CF157" t="s">
        <v>106</v>
      </c>
      <c r="CG157" s="27">
        <v>0.16178077614854622</v>
      </c>
      <c r="CH157" s="28">
        <v>0.51294703726340474</v>
      </c>
      <c r="CI157" s="28">
        <v>0.18184297619098932</v>
      </c>
      <c r="CJ157" s="28">
        <f t="shared" si="29"/>
        <v>0.38669391416574506</v>
      </c>
      <c r="CK157" s="29" t="s">
        <v>107</v>
      </c>
      <c r="CL157">
        <v>0.15383458774854622</v>
      </c>
      <c r="CM157">
        <v>0.34046687526340474</v>
      </c>
      <c r="CN157">
        <v>0.14490146819898936</v>
      </c>
      <c r="CO157">
        <f t="shared" si="30"/>
        <v>0.36981460621618822</v>
      </c>
      <c r="CP157" t="s">
        <v>106</v>
      </c>
      <c r="CQ157" s="27">
        <v>0.17119794774854621</v>
      </c>
      <c r="CR157" s="28">
        <v>0.63051651236340478</v>
      </c>
      <c r="CS157" s="28">
        <v>0.21441432214898937</v>
      </c>
      <c r="CT157" s="28">
        <f t="shared" si="31"/>
        <v>0.39611108576574505</v>
      </c>
      <c r="CU157" s="29" t="s">
        <v>107</v>
      </c>
      <c r="CV157">
        <v>48317.3934640437</v>
      </c>
      <c r="CW157">
        <v>7796.0533459693097</v>
      </c>
      <c r="CX157">
        <v>0.22491313801719884</v>
      </c>
      <c r="CY157">
        <f t="shared" si="22"/>
        <v>0.73786017528060355</v>
      </c>
      <c r="CZ157">
        <f t="shared" si="32"/>
        <v>0.59096086432885975</v>
      </c>
    </row>
    <row r="158" spans="1:104" x14ac:dyDescent="0.25">
      <c r="A158">
        <v>1</v>
      </c>
      <c r="B158" s="15">
        <v>3086</v>
      </c>
      <c r="C158" s="15">
        <v>-65.040137790000003</v>
      </c>
      <c r="D158" s="15">
        <v>-19.846581090000001</v>
      </c>
      <c r="E158" s="15">
        <v>3227</v>
      </c>
      <c r="F158" s="15">
        <v>1</v>
      </c>
      <c r="G158" s="15">
        <v>0</v>
      </c>
      <c r="H158" s="17">
        <v>0</v>
      </c>
      <c r="I158" s="19">
        <v>0</v>
      </c>
      <c r="J158" s="19">
        <v>0</v>
      </c>
      <c r="K158" s="19">
        <v>1</v>
      </c>
      <c r="L158" s="15">
        <v>0</v>
      </c>
      <c r="M158" s="15">
        <v>0</v>
      </c>
      <c r="N158" s="15">
        <v>1.2032</v>
      </c>
      <c r="O158" s="19">
        <v>188.939764</v>
      </c>
      <c r="P158" s="19">
        <v>52.853061363874687</v>
      </c>
      <c r="Q158" s="20">
        <v>3.574812113516308</v>
      </c>
      <c r="R158" s="21">
        <v>0</v>
      </c>
      <c r="S158" s="22">
        <v>0.151</v>
      </c>
      <c r="T158" s="22">
        <v>0.84899999999999998</v>
      </c>
      <c r="U158" s="19">
        <v>0</v>
      </c>
      <c r="V158" s="19">
        <v>7.9808122659450778</v>
      </c>
      <c r="W158" s="19">
        <v>44.872249097929611</v>
      </c>
      <c r="X158" s="19">
        <v>0</v>
      </c>
      <c r="Y158" s="19">
        <v>1560</v>
      </c>
      <c r="Z158" s="19">
        <v>1560</v>
      </c>
      <c r="AA158" s="19">
        <v>63.591337078182605</v>
      </c>
      <c r="AB158" s="22">
        <v>1</v>
      </c>
      <c r="AC158" s="22">
        <v>0.16</v>
      </c>
      <c r="AD158" s="22">
        <v>0.84</v>
      </c>
      <c r="AE158" s="19">
        <v>0</v>
      </c>
      <c r="AF158" s="19">
        <v>10.174613932509217</v>
      </c>
      <c r="AG158" s="19">
        <v>53.416723145673387</v>
      </c>
      <c r="AH158" s="19">
        <v>23561.83677767339</v>
      </c>
      <c r="AI158" s="19">
        <v>1876.992</v>
      </c>
      <c r="AJ158" s="19">
        <v>24412.480306633599</v>
      </c>
      <c r="AK158" s="19">
        <v>24412.480306633599</v>
      </c>
      <c r="AL158" s="23">
        <v>52.853061363874687</v>
      </c>
      <c r="AM158" s="19">
        <v>63.591337078182605</v>
      </c>
      <c r="AN158">
        <v>0.83594666666666673</v>
      </c>
      <c r="AO158">
        <v>0.55381466666666668</v>
      </c>
      <c r="AP158">
        <v>0.18808800000000001</v>
      </c>
      <c r="AQ158">
        <v>1</v>
      </c>
      <c r="AR158">
        <v>0</v>
      </c>
      <c r="AS158">
        <v>2</v>
      </c>
      <c r="AT158">
        <v>1.48</v>
      </c>
      <c r="AU158">
        <v>1</v>
      </c>
      <c r="AV158">
        <v>2</v>
      </c>
      <c r="AW158">
        <v>1.5</v>
      </c>
      <c r="AX158">
        <v>1</v>
      </c>
      <c r="AY158">
        <v>2</v>
      </c>
      <c r="AZ158">
        <v>0.6</v>
      </c>
      <c r="BA158">
        <v>0.3</v>
      </c>
      <c r="BB158">
        <v>0.8</v>
      </c>
      <c r="BC158" s="27">
        <v>0.36585217377378798</v>
      </c>
      <c r="BD158" s="28">
        <v>0.50959712657866885</v>
      </c>
      <c r="BE158" s="28">
        <v>0.30757277825244522</v>
      </c>
      <c r="BF158" s="28">
        <f t="shared" si="23"/>
        <v>0.56501835819124513</v>
      </c>
      <c r="BG158" s="29" t="s">
        <v>106</v>
      </c>
      <c r="BH158">
        <v>0.35790598537378798</v>
      </c>
      <c r="BI158">
        <v>0.33711696457866885</v>
      </c>
      <c r="BJ158">
        <v>0.2706312702604452</v>
      </c>
      <c r="BK158">
        <f t="shared" si="24"/>
        <v>0.52807685019924511</v>
      </c>
      <c r="BL158" t="s">
        <v>106</v>
      </c>
      <c r="BM158" s="27">
        <v>0.37526934537378798</v>
      </c>
      <c r="BN158" s="28">
        <v>0.62716660167866889</v>
      </c>
      <c r="BO158" s="28">
        <v>0.34014412421044521</v>
      </c>
      <c r="BP158" s="28">
        <f t="shared" si="25"/>
        <v>0.59758970414924506</v>
      </c>
      <c r="BQ158" s="29" t="s">
        <v>106</v>
      </c>
      <c r="BR158">
        <v>0.27612554196402794</v>
      </c>
      <c r="BS158">
        <v>0.50959712657866885</v>
      </c>
      <c r="BT158">
        <v>0.25189589576628518</v>
      </c>
      <c r="BU158">
        <f t="shared" si="26"/>
        <v>0.50934147570508514</v>
      </c>
      <c r="BV158" t="s">
        <v>106</v>
      </c>
      <c r="BW158" s="27">
        <v>0.26817935356402794</v>
      </c>
      <c r="BX158" s="28">
        <v>0.33711696457866885</v>
      </c>
      <c r="BY158" s="28">
        <v>0.21495438777428516</v>
      </c>
      <c r="BZ158" s="28">
        <f t="shared" si="27"/>
        <v>0.47239996771308507</v>
      </c>
      <c r="CA158" s="29" t="s">
        <v>106</v>
      </c>
      <c r="CB158">
        <v>0.28554271356402794</v>
      </c>
      <c r="CC158">
        <v>0.62716660167866889</v>
      </c>
      <c r="CD158">
        <v>0.28446724172428517</v>
      </c>
      <c r="CE158">
        <f t="shared" si="28"/>
        <v>0.54191282166308508</v>
      </c>
      <c r="CF158" t="s">
        <v>106</v>
      </c>
      <c r="CG158" s="27">
        <v>0.15981324146989462</v>
      </c>
      <c r="CH158" s="28">
        <v>0.50959712657866885</v>
      </c>
      <c r="CI158" s="28">
        <v>0.17972215921015183</v>
      </c>
      <c r="CJ158" s="28">
        <f t="shared" si="29"/>
        <v>0.41725882140869452</v>
      </c>
      <c r="CK158" s="29" t="s">
        <v>107</v>
      </c>
      <c r="CL158">
        <v>0.15186705306989462</v>
      </c>
      <c r="CM158">
        <v>0.33711696457866885</v>
      </c>
      <c r="CN158">
        <v>0.14278065121815187</v>
      </c>
      <c r="CO158">
        <f t="shared" si="30"/>
        <v>0.40022623115695177</v>
      </c>
      <c r="CP158" t="s">
        <v>106</v>
      </c>
      <c r="CQ158" s="27">
        <v>0.16923041306989461</v>
      </c>
      <c r="CR158" s="28">
        <v>0.62716660167866889</v>
      </c>
      <c r="CS158" s="28">
        <v>0.21229350516815185</v>
      </c>
      <c r="CT158" s="28">
        <f t="shared" si="31"/>
        <v>0.42667599300869452</v>
      </c>
      <c r="CU158" s="29" t="s">
        <v>107</v>
      </c>
      <c r="CV158">
        <v>48752.097698585698</v>
      </c>
      <c r="CW158">
        <v>7948.9171347728297</v>
      </c>
      <c r="CX158">
        <v>0.25744557993879991</v>
      </c>
      <c r="CY158">
        <f t="shared" si="22"/>
        <v>0.76704270651746875</v>
      </c>
      <c r="CZ158">
        <f t="shared" si="32"/>
        <v>0.62329775371258789</v>
      </c>
    </row>
    <row r="159" spans="1:104" x14ac:dyDescent="0.25">
      <c r="A159">
        <v>1</v>
      </c>
      <c r="B159" s="15">
        <v>3096</v>
      </c>
      <c r="C159" s="15">
        <v>-65.033464409999993</v>
      </c>
      <c r="D159" s="15">
        <v>-20.626260760000001</v>
      </c>
      <c r="E159" s="15">
        <v>3815</v>
      </c>
      <c r="F159" s="15">
        <v>1</v>
      </c>
      <c r="G159" s="15">
        <v>0</v>
      </c>
      <c r="H159" s="17">
        <v>3</v>
      </c>
      <c r="I159" s="19">
        <v>0</v>
      </c>
      <c r="J159" s="19">
        <v>0</v>
      </c>
      <c r="K159" s="19">
        <v>0</v>
      </c>
      <c r="L159" s="15">
        <v>0</v>
      </c>
      <c r="M159" s="15">
        <v>0</v>
      </c>
      <c r="N159" s="15">
        <v>0</v>
      </c>
      <c r="O159" s="19">
        <v>207.10704899999999</v>
      </c>
      <c r="P159" s="19">
        <v>57.935086486579699</v>
      </c>
      <c r="Q159" s="20">
        <v>3.5748121140368894</v>
      </c>
      <c r="R159" s="21">
        <v>0.21100000000000002</v>
      </c>
      <c r="S159" s="22">
        <v>0.37599999999999995</v>
      </c>
      <c r="T159" s="22">
        <v>0.625</v>
      </c>
      <c r="U159" s="19">
        <v>0</v>
      </c>
      <c r="V159" s="19">
        <v>21.783592518953963</v>
      </c>
      <c r="W159" s="19">
        <v>36.209429054112313</v>
      </c>
      <c r="X159" s="19">
        <v>7094.7533437653665</v>
      </c>
      <c r="Y159" s="19">
        <v>0</v>
      </c>
      <c r="Z159" s="19">
        <v>7094.7533437653665</v>
      </c>
      <c r="AA159" s="19">
        <v>69.705888718065736</v>
      </c>
      <c r="AB159" s="22">
        <v>1</v>
      </c>
      <c r="AC159" s="22">
        <v>0.38099999999999995</v>
      </c>
      <c r="AD159" s="22">
        <v>0.61899999999999999</v>
      </c>
      <c r="AE159" s="19">
        <v>0</v>
      </c>
      <c r="AF159" s="19">
        <v>26.557943601583041</v>
      </c>
      <c r="AG159" s="19">
        <v>43.147945116482688</v>
      </c>
      <c r="AH159" s="19">
        <v>43678.867685551595</v>
      </c>
      <c r="AI159" s="19">
        <v>0</v>
      </c>
      <c r="AJ159" s="19">
        <v>41776.225731473402</v>
      </c>
      <c r="AK159" s="19">
        <v>34449.940086278802</v>
      </c>
      <c r="AL159" s="23">
        <v>45.710783237911379</v>
      </c>
      <c r="AM159" s="19">
        <v>57.481585469397416</v>
      </c>
      <c r="AN159">
        <v>0.87189333333333341</v>
      </c>
      <c r="AO159">
        <v>0.57762933333333333</v>
      </c>
      <c r="AP159">
        <v>0.19617599999999999</v>
      </c>
      <c r="AQ159">
        <v>1</v>
      </c>
      <c r="AR159">
        <v>0</v>
      </c>
      <c r="AS159">
        <v>2</v>
      </c>
      <c r="AT159">
        <v>1.48</v>
      </c>
      <c r="AU159">
        <v>1</v>
      </c>
      <c r="AV159">
        <v>2</v>
      </c>
      <c r="AW159">
        <v>1.5</v>
      </c>
      <c r="AX159">
        <v>1</v>
      </c>
      <c r="AY159">
        <v>2</v>
      </c>
      <c r="AZ159">
        <v>0.6</v>
      </c>
      <c r="BA159">
        <v>0.3</v>
      </c>
      <c r="BB159">
        <v>0.8</v>
      </c>
      <c r="BC159" s="27">
        <v>0.38219107182780276</v>
      </c>
      <c r="BD159" s="28">
        <v>0.51716947532657886</v>
      </c>
      <c r="BE159" s="28">
        <v>0.31949838515166168</v>
      </c>
      <c r="BF159" s="28">
        <f t="shared" si="23"/>
        <v>0.51119268386921446</v>
      </c>
      <c r="BG159" s="29" t="s">
        <v>106</v>
      </c>
      <c r="BH159">
        <v>0.37424488342780282</v>
      </c>
      <c r="BI159">
        <v>0.34468931332657887</v>
      </c>
      <c r="BJ159">
        <v>0.28255687715966166</v>
      </c>
      <c r="BK159">
        <f t="shared" si="24"/>
        <v>0.47425117587721444</v>
      </c>
      <c r="BL159" t="s">
        <v>106</v>
      </c>
      <c r="BM159" s="27">
        <v>0.39160824342780282</v>
      </c>
      <c r="BN159" s="28">
        <v>0.63473895042657891</v>
      </c>
      <c r="BO159" s="28">
        <v>0.35206973110966172</v>
      </c>
      <c r="BP159" s="28">
        <f t="shared" si="25"/>
        <v>0.5437640298272145</v>
      </c>
      <c r="BQ159" s="29" t="s">
        <v>106</v>
      </c>
      <c r="BR159">
        <v>0.28860609180828278</v>
      </c>
      <c r="BS159">
        <v>0.51716947532657886</v>
      </c>
      <c r="BT159">
        <v>0.26142733277934166</v>
      </c>
      <c r="BU159">
        <f t="shared" si="26"/>
        <v>0.45312163149689444</v>
      </c>
      <c r="BV159" t="s">
        <v>106</v>
      </c>
      <c r="BW159" s="27">
        <v>0.28065990340828278</v>
      </c>
      <c r="BX159" s="28">
        <v>0.34468931332657887</v>
      </c>
      <c r="BY159" s="28">
        <v>0.22448582478734164</v>
      </c>
      <c r="BZ159" s="28">
        <f t="shared" si="27"/>
        <v>0.41618012350489442</v>
      </c>
      <c r="CA159" s="29" t="s">
        <v>106</v>
      </c>
      <c r="CB159">
        <v>0.29802326340828278</v>
      </c>
      <c r="CC159">
        <v>0.63473895042657891</v>
      </c>
      <c r="CD159">
        <v>0.29399867873734165</v>
      </c>
      <c r="CE159">
        <f t="shared" si="28"/>
        <v>0.48569297745489437</v>
      </c>
      <c r="CF159" t="s">
        <v>106</v>
      </c>
      <c r="CG159" s="27">
        <v>0.1672922288200161</v>
      </c>
      <c r="CH159" s="28">
        <v>0.51716947532657886</v>
      </c>
      <c r="CI159" s="28">
        <v>0.18615004266707497</v>
      </c>
      <c r="CJ159" s="28">
        <f t="shared" si="29"/>
        <v>0.35898652753756888</v>
      </c>
      <c r="CK159" s="29" t="s">
        <v>107</v>
      </c>
      <c r="CL159">
        <v>0.1593460404200161</v>
      </c>
      <c r="CM159">
        <v>0.34468931332657887</v>
      </c>
      <c r="CN159">
        <v>0.149208534675075</v>
      </c>
      <c r="CO159">
        <f t="shared" si="30"/>
        <v>0.34090283339262772</v>
      </c>
      <c r="CP159" t="s">
        <v>106</v>
      </c>
      <c r="CQ159" s="27">
        <v>0.17670940042001609</v>
      </c>
      <c r="CR159" s="28">
        <v>0.63473895042657891</v>
      </c>
      <c r="CS159" s="28">
        <v>0.21872138862507498</v>
      </c>
      <c r="CT159" s="28">
        <f t="shared" si="31"/>
        <v>0.36840369913756887</v>
      </c>
      <c r="CU159" s="29" t="s">
        <v>107</v>
      </c>
      <c r="CV159">
        <v>50865.481858763</v>
      </c>
      <c r="CW159">
        <v>8713.2360897582203</v>
      </c>
      <c r="CX159">
        <v>0.19169429871755275</v>
      </c>
      <c r="CY159">
        <f t="shared" si="22"/>
        <v>0.70886377404413159</v>
      </c>
      <c r="CZ159">
        <f t="shared" si="32"/>
        <v>0.57388537054535549</v>
      </c>
    </row>
    <row r="160" spans="1:104" x14ac:dyDescent="0.25">
      <c r="A160">
        <v>1</v>
      </c>
      <c r="B160" s="15">
        <v>3101</v>
      </c>
      <c r="C160" s="15">
        <v>-64.396896999999996</v>
      </c>
      <c r="D160" s="15">
        <v>-19.966975999999999</v>
      </c>
      <c r="E160" s="15">
        <v>2252</v>
      </c>
      <c r="F160" s="15">
        <v>1</v>
      </c>
      <c r="G160" s="15">
        <v>0</v>
      </c>
      <c r="H160" s="17">
        <v>3</v>
      </c>
      <c r="I160" s="19">
        <v>0</v>
      </c>
      <c r="J160" s="19">
        <v>0</v>
      </c>
      <c r="K160" s="19">
        <v>1</v>
      </c>
      <c r="L160" s="15">
        <v>0</v>
      </c>
      <c r="M160" s="15">
        <v>0</v>
      </c>
      <c r="N160" s="15">
        <v>1.2032</v>
      </c>
      <c r="O160" s="19">
        <v>203.473592</v>
      </c>
      <c r="P160" s="19">
        <v>56.918681462038705</v>
      </c>
      <c r="Q160" s="20">
        <v>3.5748121139402094</v>
      </c>
      <c r="R160" s="21">
        <v>0.107</v>
      </c>
      <c r="S160" s="22">
        <v>0.12299999999999998</v>
      </c>
      <c r="T160" s="22">
        <v>0.877</v>
      </c>
      <c r="U160" s="19">
        <v>0</v>
      </c>
      <c r="V160" s="19">
        <v>7.0009978198307596</v>
      </c>
      <c r="W160" s="19">
        <v>49.917683642207948</v>
      </c>
      <c r="X160" s="19">
        <v>1864.9043409036065</v>
      </c>
      <c r="Y160" s="19">
        <v>1560</v>
      </c>
      <c r="Z160" s="19">
        <v>3424.9043409036067</v>
      </c>
      <c r="AA160" s="19">
        <v>68.482978407637617</v>
      </c>
      <c r="AB160" s="22">
        <v>1</v>
      </c>
      <c r="AC160" s="22">
        <v>0.13799999999999998</v>
      </c>
      <c r="AD160" s="22">
        <v>0.86199999999999999</v>
      </c>
      <c r="AE160" s="19">
        <v>0</v>
      </c>
      <c r="AF160" s="19">
        <v>9.4506510202539893</v>
      </c>
      <c r="AG160" s="19">
        <v>59.032327387383624</v>
      </c>
      <c r="AH160" s="19">
        <v>23628.393041818323</v>
      </c>
      <c r="AI160" s="19">
        <v>1876.992</v>
      </c>
      <c r="AJ160" s="19">
        <v>24476.137392743301</v>
      </c>
      <c r="AK160" s="19">
        <v>22299.436020666599</v>
      </c>
      <c r="AL160" s="23">
        <v>50.828382545600562</v>
      </c>
      <c r="AM160" s="19">
        <v>62.392679491199473</v>
      </c>
      <c r="AN160">
        <v>0.83594666666666673</v>
      </c>
      <c r="AO160">
        <v>0.55381466666666668</v>
      </c>
      <c r="AP160">
        <v>0.18808800000000001</v>
      </c>
      <c r="AQ160">
        <v>1</v>
      </c>
      <c r="AR160">
        <v>0</v>
      </c>
      <c r="AS160">
        <v>2</v>
      </c>
      <c r="AT160">
        <v>1.48</v>
      </c>
      <c r="AU160">
        <v>1</v>
      </c>
      <c r="AV160">
        <v>2</v>
      </c>
      <c r="AW160">
        <v>1.5</v>
      </c>
      <c r="AX160">
        <v>1</v>
      </c>
      <c r="AY160">
        <v>2</v>
      </c>
      <c r="AZ160">
        <v>0.6</v>
      </c>
      <c r="BA160">
        <v>0.3</v>
      </c>
      <c r="BB160">
        <v>0.8</v>
      </c>
      <c r="BC160" s="27">
        <v>0.36673904604774421</v>
      </c>
      <c r="BD160" s="28">
        <v>0.56128935454685602</v>
      </c>
      <c r="BE160" s="28">
        <v>0.30886634727299517</v>
      </c>
      <c r="BF160" s="28">
        <f t="shared" si="23"/>
        <v>0.60218816288618748</v>
      </c>
      <c r="BG160" s="29" t="s">
        <v>106</v>
      </c>
      <c r="BH160">
        <v>0.35879285764774427</v>
      </c>
      <c r="BI160">
        <v>0.38880919254685603</v>
      </c>
      <c r="BJ160">
        <v>0.27192483928099515</v>
      </c>
      <c r="BK160">
        <f t="shared" si="24"/>
        <v>0.56524665489418746</v>
      </c>
      <c r="BL160" t="s">
        <v>106</v>
      </c>
      <c r="BM160" s="27">
        <v>0.37615621764774426</v>
      </c>
      <c r="BN160" s="28">
        <v>0.67885882964685607</v>
      </c>
      <c r="BO160" s="28">
        <v>0.3414376932309951</v>
      </c>
      <c r="BP160" s="28">
        <f t="shared" si="25"/>
        <v>0.63475950884418741</v>
      </c>
      <c r="BQ160" s="29" t="s">
        <v>106</v>
      </c>
      <c r="BR160">
        <v>0.27701241423798428</v>
      </c>
      <c r="BS160">
        <v>0.56128935454685602</v>
      </c>
      <c r="BT160">
        <v>0.25318946478683513</v>
      </c>
      <c r="BU160">
        <f t="shared" si="26"/>
        <v>0.54651128040002739</v>
      </c>
      <c r="BV160" t="s">
        <v>106</v>
      </c>
      <c r="BW160" s="27">
        <v>0.26906622583798423</v>
      </c>
      <c r="BX160" s="28">
        <v>0.38880919254685603</v>
      </c>
      <c r="BY160" s="28">
        <v>0.21624795679483511</v>
      </c>
      <c r="BZ160" s="28">
        <f t="shared" si="27"/>
        <v>0.50956977240802748</v>
      </c>
      <c r="CA160" s="29" t="s">
        <v>106</v>
      </c>
      <c r="CB160">
        <v>0.28642958583798422</v>
      </c>
      <c r="CC160">
        <v>0.67885882964685607</v>
      </c>
      <c r="CD160">
        <v>0.28576081074483511</v>
      </c>
      <c r="CE160">
        <f t="shared" si="28"/>
        <v>0.57908262635802743</v>
      </c>
      <c r="CF160" t="s">
        <v>106</v>
      </c>
      <c r="CG160" s="27">
        <v>0.1607001137438509</v>
      </c>
      <c r="CH160" s="28">
        <v>0.56128935454685602</v>
      </c>
      <c r="CI160" s="28">
        <v>0.18101572823070178</v>
      </c>
      <c r="CJ160" s="28">
        <f t="shared" si="29"/>
        <v>0.45402192935704322</v>
      </c>
      <c r="CK160" s="29" t="s">
        <v>107</v>
      </c>
      <c r="CL160">
        <v>0.1527539253438509</v>
      </c>
      <c r="CM160">
        <v>0.38880919254685603</v>
      </c>
      <c r="CN160">
        <v>0.14407422023870181</v>
      </c>
      <c r="CO160">
        <f t="shared" si="30"/>
        <v>0.43739603585189413</v>
      </c>
      <c r="CP160" t="s">
        <v>106</v>
      </c>
      <c r="CQ160" s="27">
        <v>0.1701172853438509</v>
      </c>
      <c r="CR160" s="28">
        <v>0.67885882964685607</v>
      </c>
      <c r="CS160" s="28">
        <v>0.21358707418870179</v>
      </c>
      <c r="CT160" s="28">
        <f t="shared" si="31"/>
        <v>0.46343910095704322</v>
      </c>
      <c r="CU160" s="29" t="s">
        <v>107</v>
      </c>
      <c r="CV160">
        <v>50450.4586386347</v>
      </c>
      <c r="CW160">
        <v>8560.3723009546993</v>
      </c>
      <c r="CX160">
        <v>0.29332181561319232</v>
      </c>
      <c r="CY160">
        <f t="shared" si="22"/>
        <v>0.85461117016004828</v>
      </c>
      <c r="CZ160">
        <f t="shared" si="32"/>
        <v>0.66006086166093647</v>
      </c>
    </row>
    <row r="161" spans="1:104" x14ac:dyDescent="0.25">
      <c r="A161">
        <v>1</v>
      </c>
      <c r="B161" s="15">
        <v>3106</v>
      </c>
      <c r="C161" s="15">
        <v>-65.37663809</v>
      </c>
      <c r="D161" s="15">
        <v>-18.93674339</v>
      </c>
      <c r="E161" s="15">
        <v>3018</v>
      </c>
      <c r="F161" s="15">
        <v>1</v>
      </c>
      <c r="G161" s="15">
        <v>0</v>
      </c>
      <c r="H161" s="17">
        <v>3</v>
      </c>
      <c r="I161" s="19">
        <v>0</v>
      </c>
      <c r="J161" s="19">
        <v>0</v>
      </c>
      <c r="K161" s="19">
        <v>0</v>
      </c>
      <c r="L161" s="15">
        <v>0</v>
      </c>
      <c r="M161" s="15">
        <v>0</v>
      </c>
      <c r="N161" s="15">
        <v>0</v>
      </c>
      <c r="O161" s="19">
        <v>181.67285000000001</v>
      </c>
      <c r="P161" s="19">
        <v>50.820251314792685</v>
      </c>
      <c r="Q161" s="20">
        <v>3.5748121132789232</v>
      </c>
      <c r="R161" s="21">
        <v>0.04</v>
      </c>
      <c r="S161" s="22">
        <v>0.73100000000000009</v>
      </c>
      <c r="T161" s="22">
        <v>0.26900000000000002</v>
      </c>
      <c r="U161" s="19">
        <v>0</v>
      </c>
      <c r="V161" s="19">
        <v>37.149603711113457</v>
      </c>
      <c r="W161" s="19">
        <v>13.670647603679233</v>
      </c>
      <c r="X161" s="19">
        <v>1960.9969718638004</v>
      </c>
      <c r="Y161" s="19">
        <v>0</v>
      </c>
      <c r="Z161" s="19">
        <v>1960.9969718638004</v>
      </c>
      <c r="AA161" s="19">
        <v>61.145516428078849</v>
      </c>
      <c r="AB161" s="22">
        <v>1</v>
      </c>
      <c r="AC161" s="22">
        <v>0.7330000000000001</v>
      </c>
      <c r="AD161" s="22">
        <v>0.2669999999999999</v>
      </c>
      <c r="AE161" s="19">
        <v>0</v>
      </c>
      <c r="AF161" s="19">
        <v>44.8196635417818</v>
      </c>
      <c r="AG161" s="19">
        <v>16.325852886297046</v>
      </c>
      <c r="AH161" s="19">
        <v>63256.120854853842</v>
      </c>
      <c r="AI161" s="19">
        <v>0</v>
      </c>
      <c r="AJ161" s="19">
        <v>60500.698044102901</v>
      </c>
      <c r="AK161" s="19">
        <v>58489.325267203902</v>
      </c>
      <c r="AL161" s="23">
        <v>48.787441262200979</v>
      </c>
      <c r="AM161" s="19">
        <v>59.112706375487143</v>
      </c>
      <c r="AN161">
        <v>0.8</v>
      </c>
      <c r="AO161">
        <v>0.53</v>
      </c>
      <c r="AP161">
        <v>0.18</v>
      </c>
      <c r="AQ161">
        <v>1</v>
      </c>
      <c r="AR161">
        <v>0</v>
      </c>
      <c r="AS161">
        <v>2</v>
      </c>
      <c r="AT161">
        <v>1.48</v>
      </c>
      <c r="AU161">
        <v>1</v>
      </c>
      <c r="AV161">
        <v>2</v>
      </c>
      <c r="AW161">
        <v>1.5</v>
      </c>
      <c r="AX161">
        <v>1</v>
      </c>
      <c r="AY161">
        <v>2</v>
      </c>
      <c r="AZ161">
        <v>0.6</v>
      </c>
      <c r="BA161">
        <v>0.3</v>
      </c>
      <c r="BB161">
        <v>0.8</v>
      </c>
      <c r="BC161" s="27">
        <v>0.3579175813676978</v>
      </c>
      <c r="BD161" s="28">
        <v>0.52625872128765783</v>
      </c>
      <c r="BE161" s="28">
        <v>0.30401710763137602</v>
      </c>
      <c r="BF161" s="28">
        <f t="shared" si="23"/>
        <v>0.40923554350921004</v>
      </c>
      <c r="BG161" s="29" t="s">
        <v>106</v>
      </c>
      <c r="BH161">
        <v>0.3499713929676978</v>
      </c>
      <c r="BI161">
        <v>0.35377855928765778</v>
      </c>
      <c r="BJ161">
        <v>0.26707559963937599</v>
      </c>
      <c r="BK161">
        <f t="shared" si="24"/>
        <v>0.37229403551721002</v>
      </c>
      <c r="BL161" t="s">
        <v>106</v>
      </c>
      <c r="BM161" s="27">
        <v>0.3673347529676978</v>
      </c>
      <c r="BN161" s="28">
        <v>0.64382819638765776</v>
      </c>
      <c r="BO161" s="28">
        <v>0.336588453589376</v>
      </c>
      <c r="BP161" s="28">
        <f t="shared" si="25"/>
        <v>0.44180688946721003</v>
      </c>
      <c r="BQ161" s="29" t="s">
        <v>106</v>
      </c>
      <c r="BR161">
        <v>0.27204929776769782</v>
      </c>
      <c r="BS161">
        <v>0.52625872128765783</v>
      </c>
      <c r="BT161">
        <v>0.25073439503137596</v>
      </c>
      <c r="BU161">
        <f t="shared" si="26"/>
        <v>0.35595283090920998</v>
      </c>
      <c r="BV161" t="s">
        <v>106</v>
      </c>
      <c r="BW161" s="27">
        <v>0.26410310936769776</v>
      </c>
      <c r="BX161" s="28">
        <v>0.35377855928765778</v>
      </c>
      <c r="BY161" s="28">
        <v>0.21379288703937593</v>
      </c>
      <c r="BZ161" s="28">
        <f t="shared" si="27"/>
        <v>0.31901132291720996</v>
      </c>
      <c r="CA161" s="29" t="s">
        <v>106</v>
      </c>
      <c r="CB161">
        <v>0.28146646936769781</v>
      </c>
      <c r="CC161">
        <v>0.64382819638765776</v>
      </c>
      <c r="CD161">
        <v>0.28330574098937594</v>
      </c>
      <c r="CE161">
        <f t="shared" si="28"/>
        <v>0.38668490524553184</v>
      </c>
      <c r="CF161" t="s">
        <v>107</v>
      </c>
      <c r="CG161" s="27">
        <v>0.16073855976769777</v>
      </c>
      <c r="CH161" s="28">
        <v>0.52625872128765783</v>
      </c>
      <c r="CI161" s="28">
        <v>0.18166421203137592</v>
      </c>
      <c r="CJ161" s="28">
        <f t="shared" si="29"/>
        <v>0.26595699564553177</v>
      </c>
      <c r="CK161" s="29" t="s">
        <v>107</v>
      </c>
      <c r="CL161">
        <v>0.15279237136769777</v>
      </c>
      <c r="CM161">
        <v>0.35377855928765778</v>
      </c>
      <c r="CN161">
        <v>0.14472270403937593</v>
      </c>
      <c r="CO161">
        <f t="shared" si="30"/>
        <v>0.24994113991720995</v>
      </c>
      <c r="CP161" t="s">
        <v>106</v>
      </c>
      <c r="CQ161" s="27">
        <v>0.17015573136769777</v>
      </c>
      <c r="CR161" s="28">
        <v>0.64382819638765776</v>
      </c>
      <c r="CS161" s="28">
        <v>0.21423555798937594</v>
      </c>
      <c r="CT161" s="28">
        <f t="shared" si="31"/>
        <v>0.27537416724553176</v>
      </c>
      <c r="CU161" s="29" t="s">
        <v>107</v>
      </c>
      <c r="CV161">
        <v>47878.406108362004</v>
      </c>
      <c r="CW161">
        <v>7643.1895535098602</v>
      </c>
      <c r="CX161">
        <v>0.10521843587783403</v>
      </c>
      <c r="CY161">
        <f t="shared" si="22"/>
        <v>0.6314771571654918</v>
      </c>
      <c r="CZ161">
        <f t="shared" si="32"/>
        <v>0.46313601724553183</v>
      </c>
    </row>
    <row r="162" spans="1:104" x14ac:dyDescent="0.25">
      <c r="A162">
        <v>1</v>
      </c>
      <c r="B162" s="15">
        <v>3108</v>
      </c>
      <c r="C162" s="15">
        <v>-64.736178190000004</v>
      </c>
      <c r="D162" s="15">
        <v>-20.6747227</v>
      </c>
      <c r="E162" s="15">
        <v>3025</v>
      </c>
      <c r="F162" s="15">
        <v>1</v>
      </c>
      <c r="G162" s="15">
        <v>0</v>
      </c>
      <c r="H162" s="17">
        <v>3</v>
      </c>
      <c r="I162" s="19">
        <v>0</v>
      </c>
      <c r="J162" s="19">
        <v>0</v>
      </c>
      <c r="K162" s="19">
        <v>0</v>
      </c>
      <c r="L162" s="15">
        <v>0</v>
      </c>
      <c r="M162" s="15">
        <v>0</v>
      </c>
      <c r="N162" s="15">
        <v>0</v>
      </c>
      <c r="O162" s="19">
        <v>170.772479</v>
      </c>
      <c r="P162" s="19">
        <v>47.771036211922159</v>
      </c>
      <c r="Q162" s="20">
        <v>3.5748121150736214</v>
      </c>
      <c r="R162" s="21">
        <v>4.2999999999999997E-2</v>
      </c>
      <c r="S162" s="22">
        <v>0.12</v>
      </c>
      <c r="T162" s="22">
        <v>0.88</v>
      </c>
      <c r="U162" s="19">
        <v>0</v>
      </c>
      <c r="V162" s="19">
        <v>5.7325243454306589</v>
      </c>
      <c r="W162" s="19">
        <v>42.038511866491497</v>
      </c>
      <c r="X162" s="19">
        <v>622.32666462284919</v>
      </c>
      <c r="Y162" s="19">
        <v>0</v>
      </c>
      <c r="Z162" s="19">
        <v>622.32666462284919</v>
      </c>
      <c r="AA162" s="19">
        <v>57.476785438299466</v>
      </c>
      <c r="AB162" s="22">
        <v>1</v>
      </c>
      <c r="AC162" s="22">
        <v>0.152</v>
      </c>
      <c r="AD162" s="22">
        <v>0.84799999999999998</v>
      </c>
      <c r="AE162" s="19">
        <v>0</v>
      </c>
      <c r="AF162" s="19">
        <v>8.7364713866215187</v>
      </c>
      <c r="AG162" s="19">
        <v>48.740314051677949</v>
      </c>
      <c r="AH162" s="19">
        <v>20763.438160014499</v>
      </c>
      <c r="AI162" s="19">
        <v>0</v>
      </c>
      <c r="AJ162" s="19">
        <v>19858.987312674599</v>
      </c>
      <c r="AK162" s="19">
        <v>19149.24982515</v>
      </c>
      <c r="AL162" s="23">
        <v>45.716881654809505</v>
      </c>
      <c r="AM162" s="19">
        <v>55.422630881186812</v>
      </c>
      <c r="AN162">
        <v>0.83594666666666673</v>
      </c>
      <c r="AO162">
        <v>0.55381466666666668</v>
      </c>
      <c r="AP162">
        <v>0.18808800000000001</v>
      </c>
      <c r="AQ162">
        <v>1</v>
      </c>
      <c r="AR162">
        <v>0</v>
      </c>
      <c r="AS162">
        <v>2</v>
      </c>
      <c r="AT162">
        <v>1.48</v>
      </c>
      <c r="AU162">
        <v>1</v>
      </c>
      <c r="AV162">
        <v>2</v>
      </c>
      <c r="AW162">
        <v>1.5</v>
      </c>
      <c r="AX162">
        <v>1</v>
      </c>
      <c r="AY162">
        <v>2</v>
      </c>
      <c r="AZ162">
        <v>0.6</v>
      </c>
      <c r="BA162">
        <v>0.3</v>
      </c>
      <c r="BB162">
        <v>0.8</v>
      </c>
      <c r="BC162" s="27">
        <v>0.37265619586161558</v>
      </c>
      <c r="BD162" s="28">
        <v>0.55248358961113919</v>
      </c>
      <c r="BE162" s="28">
        <v>0.3145432767270025</v>
      </c>
      <c r="BF162" s="28">
        <f t="shared" si="23"/>
        <v>0.62548773213109632</v>
      </c>
      <c r="BG162" s="29" t="s">
        <v>106</v>
      </c>
      <c r="BH162">
        <v>0.36471000746161564</v>
      </c>
      <c r="BI162">
        <v>0.3800034276111392</v>
      </c>
      <c r="BJ162">
        <v>0.27760176873500247</v>
      </c>
      <c r="BK162">
        <f t="shared" si="24"/>
        <v>0.5885462241390963</v>
      </c>
      <c r="BL162" t="s">
        <v>106</v>
      </c>
      <c r="BM162" s="27">
        <v>0.38207336746161558</v>
      </c>
      <c r="BN162" s="28">
        <v>0.67005306471113923</v>
      </c>
      <c r="BO162" s="28">
        <v>0.34711462268500254</v>
      </c>
      <c r="BP162" s="28">
        <f t="shared" si="25"/>
        <v>0.65805907808909636</v>
      </c>
      <c r="BQ162" s="29" t="s">
        <v>106</v>
      </c>
      <c r="BR162">
        <v>0.28292956405185554</v>
      </c>
      <c r="BS162">
        <v>0.55248358961113919</v>
      </c>
      <c r="BT162">
        <v>0.25886639424084246</v>
      </c>
      <c r="BU162">
        <f t="shared" si="26"/>
        <v>0.56981084964493633</v>
      </c>
      <c r="BV162" t="s">
        <v>106</v>
      </c>
      <c r="BW162" s="27">
        <v>0.2749833756518556</v>
      </c>
      <c r="BX162" s="28">
        <v>0.3800034276111392</v>
      </c>
      <c r="BY162" s="28">
        <v>0.22192488624884249</v>
      </c>
      <c r="BZ162" s="28">
        <f t="shared" si="27"/>
        <v>0.53286934165293631</v>
      </c>
      <c r="CA162" s="29" t="s">
        <v>106</v>
      </c>
      <c r="CB162">
        <v>0.29234673565185554</v>
      </c>
      <c r="CC162">
        <v>0.67005306471113923</v>
      </c>
      <c r="CD162">
        <v>0.29143774019884244</v>
      </c>
      <c r="CE162">
        <f t="shared" si="28"/>
        <v>0.60238219560293627</v>
      </c>
      <c r="CF162" t="s">
        <v>106</v>
      </c>
      <c r="CG162" s="27">
        <v>0.16661726355772224</v>
      </c>
      <c r="CH162" s="28">
        <v>0.55248358961113919</v>
      </c>
      <c r="CI162" s="28">
        <v>0.18669265768470913</v>
      </c>
      <c r="CJ162" s="28">
        <f t="shared" si="29"/>
        <v>0.4775617189618161</v>
      </c>
      <c r="CK162" s="29" t="s">
        <v>107</v>
      </c>
      <c r="CL162">
        <v>0.15867107515772225</v>
      </c>
      <c r="CM162">
        <v>0.3800034276111392</v>
      </c>
      <c r="CN162">
        <v>0.14975114969270914</v>
      </c>
      <c r="CO162">
        <f t="shared" si="30"/>
        <v>0.46069560509680296</v>
      </c>
      <c r="CP162" t="s">
        <v>106</v>
      </c>
      <c r="CQ162" s="27">
        <v>0.17603443515772224</v>
      </c>
      <c r="CR162" s="28">
        <v>0.67005306471113923</v>
      </c>
      <c r="CS162" s="28">
        <v>0.21926400364270915</v>
      </c>
      <c r="CT162" s="28">
        <f t="shared" si="31"/>
        <v>0.48697889056181609</v>
      </c>
      <c r="CU162" s="29" t="s">
        <v>107</v>
      </c>
      <c r="CV162">
        <v>46534.420228231102</v>
      </c>
      <c r="CW162">
        <v>7184.5981797874301</v>
      </c>
      <c r="CX162">
        <v>0.31094445540409382</v>
      </c>
      <c r="CY162">
        <f t="shared" si="22"/>
        <v>0.86342804501523296</v>
      </c>
      <c r="CZ162">
        <f t="shared" si="32"/>
        <v>0.68360065126570935</v>
      </c>
    </row>
    <row r="163" spans="1:104" x14ac:dyDescent="0.25">
      <c r="A163">
        <v>1</v>
      </c>
      <c r="B163" s="15">
        <v>3110</v>
      </c>
      <c r="C163" s="15">
        <v>-64.328797710000003</v>
      </c>
      <c r="D163" s="15">
        <v>-19.790311429999999</v>
      </c>
      <c r="E163" s="15">
        <v>1524</v>
      </c>
      <c r="F163" s="15">
        <v>1</v>
      </c>
      <c r="G163" s="15">
        <v>0</v>
      </c>
      <c r="H163" s="17">
        <v>3</v>
      </c>
      <c r="I163" s="19">
        <v>1</v>
      </c>
      <c r="J163" s="19">
        <v>5</v>
      </c>
      <c r="K163" s="19">
        <v>1</v>
      </c>
      <c r="L163" s="15">
        <v>0</v>
      </c>
      <c r="M163" s="15">
        <v>1.9414993466458099</v>
      </c>
      <c r="N163" s="15">
        <v>1.2032</v>
      </c>
      <c r="O163" s="19">
        <v>461.449038999999</v>
      </c>
      <c r="P163" s="19">
        <v>129.08343832143996</v>
      </c>
      <c r="Q163" s="20">
        <v>3.5748121137810998</v>
      </c>
      <c r="R163" s="21">
        <v>4.7E-2</v>
      </c>
      <c r="S163" s="22">
        <v>0.22700000000000004</v>
      </c>
      <c r="T163" s="22">
        <v>0.77300000000000002</v>
      </c>
      <c r="U163" s="19">
        <v>0</v>
      </c>
      <c r="V163" s="19">
        <v>29.301940498966875</v>
      </c>
      <c r="W163" s="19">
        <v>99.781497822473085</v>
      </c>
      <c r="X163" s="19">
        <v>2541.0755103295414</v>
      </c>
      <c r="Y163" s="19">
        <v>2507.1749999999997</v>
      </c>
      <c r="Z163" s="19">
        <v>5048.2505103295407</v>
      </c>
      <c r="AA163" s="19">
        <v>155.30961173492466</v>
      </c>
      <c r="AB163" s="22">
        <v>1</v>
      </c>
      <c r="AC163" s="22">
        <v>0.23200000000000004</v>
      </c>
      <c r="AD163" s="22">
        <v>0.76800000000000002</v>
      </c>
      <c r="AE163" s="19">
        <v>0</v>
      </c>
      <c r="AF163" s="19">
        <v>36.031829922502524</v>
      </c>
      <c r="AG163" s="19">
        <v>119.27778181242213</v>
      </c>
      <c r="AH163" s="19">
        <v>70503.407060747064</v>
      </c>
      <c r="AI163" s="19">
        <v>3715.9316436592444</v>
      </c>
      <c r="AJ163" s="19">
        <v>73910.6394518038</v>
      </c>
      <c r="AK163" s="19">
        <v>71023.438523874007</v>
      </c>
      <c r="AL163" s="23">
        <v>123.01651672033228</v>
      </c>
      <c r="AM163" s="19">
        <v>149.24269013381698</v>
      </c>
      <c r="AN163">
        <v>0.85032533333333338</v>
      </c>
      <c r="AO163">
        <v>0.56334053333333334</v>
      </c>
      <c r="AP163">
        <v>0.1913232</v>
      </c>
      <c r="AQ163">
        <v>1</v>
      </c>
      <c r="AR163">
        <v>0</v>
      </c>
      <c r="AS163">
        <v>2</v>
      </c>
      <c r="AT163">
        <v>1.48</v>
      </c>
      <c r="AU163">
        <v>1</v>
      </c>
      <c r="AV163">
        <v>2</v>
      </c>
      <c r="AW163">
        <v>1.5</v>
      </c>
      <c r="AX163">
        <v>1</v>
      </c>
      <c r="AY163">
        <v>2</v>
      </c>
      <c r="AZ163">
        <v>0.6</v>
      </c>
      <c r="BA163">
        <v>0.3</v>
      </c>
      <c r="BB163">
        <v>0.8</v>
      </c>
      <c r="BC163" s="27">
        <v>0.34393144551652832</v>
      </c>
      <c r="BD163" s="28">
        <v>0.53304502634655959</v>
      </c>
      <c r="BE163" s="28">
        <v>0.28485885387124987</v>
      </c>
      <c r="BF163" s="28">
        <f t="shared" si="23"/>
        <v>0.430757733003586</v>
      </c>
      <c r="BG163" s="29" t="s">
        <v>106</v>
      </c>
      <c r="BH163">
        <v>0.33598525711652838</v>
      </c>
      <c r="BI163">
        <v>0.3605648643465596</v>
      </c>
      <c r="BJ163">
        <v>0.24791734587924985</v>
      </c>
      <c r="BK163">
        <f t="shared" si="24"/>
        <v>0.39381622501158597</v>
      </c>
      <c r="BL163" t="s">
        <v>106</v>
      </c>
      <c r="BM163" s="27">
        <v>0.35334861711652837</v>
      </c>
      <c r="BN163" s="28">
        <v>0.65061450144655963</v>
      </c>
      <c r="BO163" s="28">
        <v>0.31743019982924986</v>
      </c>
      <c r="BP163" s="28">
        <f t="shared" si="25"/>
        <v>0.46332907896158598</v>
      </c>
      <c r="BQ163" s="29" t="s">
        <v>106</v>
      </c>
      <c r="BR163">
        <v>0.25266147442286435</v>
      </c>
      <c r="BS163">
        <v>0.53304502634655959</v>
      </c>
      <c r="BT163">
        <v>0.2282243034306258</v>
      </c>
      <c r="BU163">
        <f t="shared" si="26"/>
        <v>0.37412318256296195</v>
      </c>
      <c r="BV163" t="s">
        <v>106</v>
      </c>
      <c r="BW163" s="27">
        <v>0.24471528602286438</v>
      </c>
      <c r="BX163" s="28">
        <v>0.3605648643465596</v>
      </c>
      <c r="BY163" s="28">
        <v>0.19128279543862581</v>
      </c>
      <c r="BZ163" s="28">
        <f t="shared" si="27"/>
        <v>0.33718167457096193</v>
      </c>
      <c r="CA163" s="29" t="s">
        <v>106</v>
      </c>
      <c r="CB163">
        <v>0.26207864602286435</v>
      </c>
      <c r="CC163">
        <v>0.65061450144655963</v>
      </c>
      <c r="CD163">
        <v>0.26079564938862582</v>
      </c>
      <c r="CE163">
        <f t="shared" si="28"/>
        <v>0.40669452852096194</v>
      </c>
      <c r="CF163" t="s">
        <v>106</v>
      </c>
      <c r="CG163" s="27">
        <v>0.1343485489310777</v>
      </c>
      <c r="CH163" s="28">
        <v>0.53304502634655959</v>
      </c>
      <c r="CI163" s="28">
        <v>0.15480914545203914</v>
      </c>
      <c r="CJ163" s="28">
        <f t="shared" si="29"/>
        <v>0.28024742806341385</v>
      </c>
      <c r="CK163" s="29" t="s">
        <v>107</v>
      </c>
      <c r="CL163">
        <v>0.1264023605310777</v>
      </c>
      <c r="CM163">
        <v>0.3605648643465596</v>
      </c>
      <c r="CN163">
        <v>0.11786763746003916</v>
      </c>
      <c r="CO163">
        <f t="shared" si="30"/>
        <v>0.26376651659237527</v>
      </c>
      <c r="CP163" t="s">
        <v>106</v>
      </c>
      <c r="CQ163" s="27">
        <v>0.1437657205310777</v>
      </c>
      <c r="CR163" s="28">
        <v>0.65061450144655963</v>
      </c>
      <c r="CS163" s="28">
        <v>0.18738049141003915</v>
      </c>
      <c r="CT163" s="28">
        <f t="shared" si="31"/>
        <v>0.28966459966341385</v>
      </c>
      <c r="CU163" s="29" t="s">
        <v>107</v>
      </c>
      <c r="CV163">
        <v>74072.418648715393</v>
      </c>
      <c r="CW163">
        <v>19413.701466865499</v>
      </c>
      <c r="CX163">
        <v>0.14589887913233612</v>
      </c>
      <c r="CY163">
        <f t="shared" si="22"/>
        <v>0.67894390547889572</v>
      </c>
      <c r="CZ163">
        <f t="shared" si="32"/>
        <v>0.48983032464886445</v>
      </c>
    </row>
    <row r="164" spans="1:104" x14ac:dyDescent="0.25">
      <c r="A164">
        <v>1</v>
      </c>
      <c r="B164" s="15">
        <v>3115</v>
      </c>
      <c r="C164" s="15">
        <v>-64.418009690000005</v>
      </c>
      <c r="D164" s="15">
        <v>-19.92897022</v>
      </c>
      <c r="E164" s="15">
        <v>2876</v>
      </c>
      <c r="F164" s="15">
        <v>1</v>
      </c>
      <c r="G164" s="15">
        <v>0</v>
      </c>
      <c r="H164" s="17">
        <v>3</v>
      </c>
      <c r="I164" s="19">
        <v>1</v>
      </c>
      <c r="J164" s="19">
        <v>5</v>
      </c>
      <c r="K164" s="19">
        <v>1</v>
      </c>
      <c r="L164" s="15">
        <v>0</v>
      </c>
      <c r="M164" s="15">
        <v>1.9414993466458099</v>
      </c>
      <c r="N164" s="15">
        <v>1.2032</v>
      </c>
      <c r="O164" s="19">
        <v>214.37396299999901</v>
      </c>
      <c r="P164" s="19">
        <v>59.967896535661708</v>
      </c>
      <c r="Q164" s="20">
        <v>3.5748121142203995</v>
      </c>
      <c r="R164" s="21">
        <v>5.0999999999999997E-2</v>
      </c>
      <c r="S164" s="22">
        <v>0.12300000000000001</v>
      </c>
      <c r="T164" s="22">
        <v>0.877</v>
      </c>
      <c r="U164" s="19">
        <v>0</v>
      </c>
      <c r="V164" s="19">
        <v>7.3760512738863913</v>
      </c>
      <c r="W164" s="19">
        <v>52.591845261775319</v>
      </c>
      <c r="X164" s="19">
        <v>936.49819114471029</v>
      </c>
      <c r="Y164" s="19">
        <v>2507.1749999999997</v>
      </c>
      <c r="Z164" s="19">
        <v>3443.67319114471</v>
      </c>
      <c r="AA164" s="19">
        <v>72.151709397416994</v>
      </c>
      <c r="AB164" s="22">
        <v>1</v>
      </c>
      <c r="AC164" s="22">
        <v>0.13800000000000001</v>
      </c>
      <c r="AD164" s="22">
        <v>0.86199999999999999</v>
      </c>
      <c r="AE164" s="19">
        <v>0</v>
      </c>
      <c r="AF164" s="19">
        <v>9.9569358968435466</v>
      </c>
      <c r="AG164" s="19">
        <v>62.194773500573447</v>
      </c>
      <c r="AH164" s="19">
        <v>24894.199813177132</v>
      </c>
      <c r="AI164" s="19">
        <v>3715.9316436592444</v>
      </c>
      <c r="AJ164" s="19">
        <v>30288.159347328401</v>
      </c>
      <c r="AK164" s="19">
        <v>29004.306501207</v>
      </c>
      <c r="AL164" s="23">
        <v>56.909533812342957</v>
      </c>
      <c r="AM164" s="19">
        <v>69.093346674098242</v>
      </c>
      <c r="AN164">
        <v>0.83954133333333336</v>
      </c>
      <c r="AO164">
        <v>0.5561961333333334</v>
      </c>
      <c r="AP164">
        <v>0.1888968</v>
      </c>
      <c r="AQ164">
        <v>1</v>
      </c>
      <c r="AR164">
        <v>0</v>
      </c>
      <c r="AS164">
        <v>2</v>
      </c>
      <c r="AT164">
        <v>1.48</v>
      </c>
      <c r="AU164">
        <v>1</v>
      </c>
      <c r="AV164">
        <v>2</v>
      </c>
      <c r="AW164">
        <v>1.5</v>
      </c>
      <c r="AX164">
        <v>1</v>
      </c>
      <c r="AY164">
        <v>2</v>
      </c>
      <c r="AZ164">
        <v>0.6</v>
      </c>
      <c r="BA164">
        <v>0.3</v>
      </c>
      <c r="BB164">
        <v>0.8</v>
      </c>
      <c r="BC164" s="27">
        <v>0.36331931028738818</v>
      </c>
      <c r="BD164" s="28">
        <v>0.5529482715741163</v>
      </c>
      <c r="BE164" s="28">
        <v>0.30507166138547043</v>
      </c>
      <c r="BF164" s="28">
        <f t="shared" si="23"/>
        <v>0.53705632124542357</v>
      </c>
      <c r="BG164" s="29" t="s">
        <v>106</v>
      </c>
      <c r="BH164">
        <v>0.35537312188738823</v>
      </c>
      <c r="BI164">
        <v>0.38046810957411631</v>
      </c>
      <c r="BJ164">
        <v>0.26813015339347041</v>
      </c>
      <c r="BK164">
        <f t="shared" si="24"/>
        <v>0.50011481325342355</v>
      </c>
      <c r="BL164" t="s">
        <v>106</v>
      </c>
      <c r="BM164" s="27">
        <v>0.37273648188738828</v>
      </c>
      <c r="BN164" s="28">
        <v>0.67051774667411634</v>
      </c>
      <c r="BO164" s="28">
        <v>0.33764300734347036</v>
      </c>
      <c r="BP164" s="28">
        <f t="shared" si="25"/>
        <v>0.5696276672034235</v>
      </c>
      <c r="BQ164" s="29" t="s">
        <v>106</v>
      </c>
      <c r="BR164">
        <v>0.27320684365665227</v>
      </c>
      <c r="BS164">
        <v>0.5529482715741163</v>
      </c>
      <c r="BT164">
        <v>0.24915536191069435</v>
      </c>
      <c r="BU164">
        <f t="shared" si="26"/>
        <v>0.48114002177064746</v>
      </c>
      <c r="BV164" t="s">
        <v>106</v>
      </c>
      <c r="BW164" s="27">
        <v>0.26526065525665227</v>
      </c>
      <c r="BX164" s="28">
        <v>0.38046810957411631</v>
      </c>
      <c r="BY164" s="28">
        <v>0.21221385391869441</v>
      </c>
      <c r="BZ164" s="28">
        <f t="shared" si="27"/>
        <v>0.4441985137786475</v>
      </c>
      <c r="CA164" s="29" t="s">
        <v>106</v>
      </c>
      <c r="CB164">
        <v>0.28262401525665226</v>
      </c>
      <c r="CC164">
        <v>0.67051774667411634</v>
      </c>
      <c r="CD164">
        <v>0.28172670786869436</v>
      </c>
      <c r="CE164">
        <f t="shared" si="28"/>
        <v>0.51371136772864745</v>
      </c>
      <c r="CF164" t="s">
        <v>106</v>
      </c>
      <c r="CG164" s="27">
        <v>0.15639438691310559</v>
      </c>
      <c r="CH164" s="28">
        <v>0.5529482715741163</v>
      </c>
      <c r="CI164" s="28">
        <v>0.17667126999894767</v>
      </c>
      <c r="CJ164" s="28">
        <f t="shared" si="29"/>
        <v>0.38837904677305868</v>
      </c>
      <c r="CK164" s="29" t="s">
        <v>107</v>
      </c>
      <c r="CL164">
        <v>0.14844819851310559</v>
      </c>
      <c r="CM164">
        <v>0.38046810957411631</v>
      </c>
      <c r="CN164">
        <v>0.1397297620069477</v>
      </c>
      <c r="CO164">
        <f t="shared" si="30"/>
        <v>0.37171442186690085</v>
      </c>
      <c r="CP164" t="s">
        <v>106</v>
      </c>
      <c r="CQ164" s="27">
        <v>0.16581155851310558</v>
      </c>
      <c r="CR164" s="28">
        <v>0.67051774667411634</v>
      </c>
      <c r="CS164" s="28">
        <v>0.20924261595694771</v>
      </c>
      <c r="CT164" s="28">
        <f t="shared" si="31"/>
        <v>0.39779621837305867</v>
      </c>
      <c r="CU164" s="29" t="s">
        <v>107</v>
      </c>
      <c r="CV164">
        <v>51684.747075764899</v>
      </c>
      <c r="CW164">
        <v>9018.9636746771303</v>
      </c>
      <c r="CX164">
        <v>0.23198465985995312</v>
      </c>
      <c r="CY164">
        <f t="shared" si="22"/>
        <v>0.78493293143406939</v>
      </c>
      <c r="CZ164">
        <f t="shared" si="32"/>
        <v>0.59530397014734127</v>
      </c>
    </row>
    <row r="165" spans="1:104" x14ac:dyDescent="0.25">
      <c r="A165">
        <v>1</v>
      </c>
      <c r="B165" s="15">
        <v>3182</v>
      </c>
      <c r="C165" s="15">
        <v>-67.845745640000004</v>
      </c>
      <c r="D165" s="15">
        <v>-16.912716280000001</v>
      </c>
      <c r="E165" s="15">
        <v>3734</v>
      </c>
      <c r="F165" s="15">
        <v>1</v>
      </c>
      <c r="G165" s="15">
        <v>0</v>
      </c>
      <c r="H165" s="17">
        <v>0</v>
      </c>
      <c r="I165" s="19">
        <v>0</v>
      </c>
      <c r="J165" s="19">
        <v>0</v>
      </c>
      <c r="K165" s="19">
        <v>0</v>
      </c>
      <c r="L165" s="15">
        <v>0</v>
      </c>
      <c r="M165" s="15">
        <v>0</v>
      </c>
      <c r="N165" s="15">
        <v>0</v>
      </c>
      <c r="O165" s="19">
        <v>163.50556499999999</v>
      </c>
      <c r="P165" s="19">
        <v>45.738226162840157</v>
      </c>
      <c r="Q165" s="20">
        <v>3.5748121148790735</v>
      </c>
      <c r="R165" s="21">
        <v>0</v>
      </c>
      <c r="S165" s="22">
        <v>0.108</v>
      </c>
      <c r="T165" s="22">
        <v>0.8929999999999999</v>
      </c>
      <c r="U165" s="19">
        <v>0</v>
      </c>
      <c r="V165" s="19">
        <v>4.9397284255867371</v>
      </c>
      <c r="W165" s="19">
        <v>40.844235963416253</v>
      </c>
      <c r="X165" s="19">
        <v>0</v>
      </c>
      <c r="Y165" s="19">
        <v>0</v>
      </c>
      <c r="Z165" s="19">
        <v>0</v>
      </c>
      <c r="AA165" s="19">
        <v>55.03096478819571</v>
      </c>
      <c r="AB165" s="22">
        <v>1</v>
      </c>
      <c r="AC165" s="22">
        <v>0.122</v>
      </c>
      <c r="AD165" s="22">
        <v>0.878</v>
      </c>
      <c r="AE165" s="19">
        <v>0</v>
      </c>
      <c r="AF165" s="19">
        <v>6.7137777041598765</v>
      </c>
      <c r="AG165" s="19">
        <v>48.317187084035837</v>
      </c>
      <c r="AH165" s="19">
        <v>17966.774633300418</v>
      </c>
      <c r="AI165" s="19">
        <v>0</v>
      </c>
      <c r="AJ165" s="19">
        <v>17184.145843859998</v>
      </c>
      <c r="AK165" s="19">
        <v>17184.145843859998</v>
      </c>
      <c r="AL165" s="23">
        <v>45.738226162840157</v>
      </c>
      <c r="AM165" s="19">
        <v>55.03096478819571</v>
      </c>
      <c r="AN165">
        <v>0.83594666666666673</v>
      </c>
      <c r="AO165">
        <v>0.55381466666666668</v>
      </c>
      <c r="AP165">
        <v>0.18808800000000001</v>
      </c>
      <c r="AQ165">
        <v>1</v>
      </c>
      <c r="AR165">
        <v>0</v>
      </c>
      <c r="AS165">
        <v>2</v>
      </c>
      <c r="AT165">
        <v>1.48</v>
      </c>
      <c r="AU165">
        <v>1</v>
      </c>
      <c r="AV165">
        <v>2</v>
      </c>
      <c r="AW165">
        <v>1.5</v>
      </c>
      <c r="AX165">
        <v>1</v>
      </c>
      <c r="AY165">
        <v>2</v>
      </c>
      <c r="AZ165">
        <v>0.6</v>
      </c>
      <c r="BA165">
        <v>0.3</v>
      </c>
      <c r="BB165">
        <v>0.8</v>
      </c>
      <c r="BC165" s="27">
        <v>0.37303317667247338</v>
      </c>
      <c r="BD165" s="28">
        <v>0.51430675500328427</v>
      </c>
      <c r="BE165" s="28">
        <v>0.31459082501847063</v>
      </c>
      <c r="BF165" s="28">
        <f t="shared" si="23"/>
        <v>0.65318750203032583</v>
      </c>
      <c r="BG165" s="29" t="s">
        <v>106</v>
      </c>
      <c r="BH165">
        <v>0.36508698827247338</v>
      </c>
      <c r="BI165">
        <v>0.34182659300328422</v>
      </c>
      <c r="BJ165">
        <v>0.27764931702647061</v>
      </c>
      <c r="BK165">
        <f t="shared" si="24"/>
        <v>0.61624599403832581</v>
      </c>
      <c r="BL165" t="s">
        <v>106</v>
      </c>
      <c r="BM165" s="27">
        <v>0.38245034827247337</v>
      </c>
      <c r="BN165" s="28">
        <v>0.63187623010328431</v>
      </c>
      <c r="BO165" s="28">
        <v>0.34716217097647056</v>
      </c>
      <c r="BP165" s="28">
        <f t="shared" si="25"/>
        <v>0.68575884798832576</v>
      </c>
      <c r="BQ165" s="29" t="s">
        <v>106</v>
      </c>
      <c r="BR165">
        <v>0.28330654486271334</v>
      </c>
      <c r="BS165">
        <v>0.51430675500328427</v>
      </c>
      <c r="BT165">
        <v>0.25891394253231059</v>
      </c>
      <c r="BU165">
        <f t="shared" si="26"/>
        <v>0.59751061954416573</v>
      </c>
      <c r="BV165" t="s">
        <v>106</v>
      </c>
      <c r="BW165" s="27">
        <v>0.27536035646271328</v>
      </c>
      <c r="BX165" s="28">
        <v>0.34182659300328422</v>
      </c>
      <c r="BY165" s="28">
        <v>0.22197243454031057</v>
      </c>
      <c r="BZ165" s="28">
        <f t="shared" si="27"/>
        <v>0.56056911155216582</v>
      </c>
      <c r="CA165" s="29" t="s">
        <v>106</v>
      </c>
      <c r="CB165">
        <v>0.29272371646271333</v>
      </c>
      <c r="CC165">
        <v>0.63187623010328431</v>
      </c>
      <c r="CD165">
        <v>0.29148528849031058</v>
      </c>
      <c r="CE165">
        <f t="shared" si="28"/>
        <v>0.63008196550216578</v>
      </c>
      <c r="CF165" t="s">
        <v>106</v>
      </c>
      <c r="CG165" s="27">
        <v>0.16699424436857999</v>
      </c>
      <c r="CH165" s="28">
        <v>0.51430675500328427</v>
      </c>
      <c r="CI165" s="28">
        <v>0.18674020597617724</v>
      </c>
      <c r="CJ165" s="28">
        <f t="shared" si="29"/>
        <v>0.50559092138043515</v>
      </c>
      <c r="CK165" s="29" t="s">
        <v>107</v>
      </c>
      <c r="CL165">
        <v>0.15904805596857999</v>
      </c>
      <c r="CM165">
        <v>0.34182659300328422</v>
      </c>
      <c r="CN165">
        <v>0.14979869798417728</v>
      </c>
      <c r="CO165">
        <f t="shared" si="30"/>
        <v>0.48839537499603247</v>
      </c>
      <c r="CP165" t="s">
        <v>106</v>
      </c>
      <c r="CQ165" s="27">
        <v>0.17641141596857998</v>
      </c>
      <c r="CR165" s="28">
        <v>0.63187623010328431</v>
      </c>
      <c r="CS165" s="28">
        <v>0.21931155193417728</v>
      </c>
      <c r="CT165" s="28">
        <f t="shared" si="31"/>
        <v>0.51500809298043515</v>
      </c>
      <c r="CU165" s="29" t="s">
        <v>107</v>
      </c>
      <c r="CV165">
        <v>45614.4598714077</v>
      </c>
      <c r="CW165">
        <v>6878.8705985244596</v>
      </c>
      <c r="CX165">
        <v>0.3385966770118552</v>
      </c>
      <c r="CY165">
        <f t="shared" si="22"/>
        <v>0.85290343201513941</v>
      </c>
      <c r="CZ165">
        <f t="shared" si="32"/>
        <v>0.71162985368432863</v>
      </c>
    </row>
    <row r="166" spans="1:104" x14ac:dyDescent="0.25">
      <c r="A166">
        <v>1</v>
      </c>
      <c r="B166" s="15">
        <v>3212</v>
      </c>
      <c r="C166" s="15">
        <v>-69.214346259999999</v>
      </c>
      <c r="D166" s="15">
        <v>-17.289915050000001</v>
      </c>
      <c r="E166" s="15">
        <v>4153</v>
      </c>
      <c r="F166" s="15">
        <v>1</v>
      </c>
      <c r="G166" s="15">
        <v>0</v>
      </c>
      <c r="H166" s="17">
        <v>3</v>
      </c>
      <c r="I166" s="19">
        <v>1</v>
      </c>
      <c r="J166" s="19">
        <v>5</v>
      </c>
      <c r="K166" s="19">
        <v>1</v>
      </c>
      <c r="L166" s="15">
        <v>0</v>
      </c>
      <c r="M166" s="15">
        <v>1.9414993466458099</v>
      </c>
      <c r="N166" s="15">
        <v>1.2032</v>
      </c>
      <c r="O166" s="19">
        <v>225.27433399999899</v>
      </c>
      <c r="P166" s="19">
        <v>63.017111609284719</v>
      </c>
      <c r="Q166" s="20">
        <v>3.5748121144734895</v>
      </c>
      <c r="R166" s="21">
        <v>0.19400000000000001</v>
      </c>
      <c r="S166" s="22">
        <v>0.56799999999999995</v>
      </c>
      <c r="T166" s="22">
        <v>0.43200000000000011</v>
      </c>
      <c r="U166" s="19">
        <v>0</v>
      </c>
      <c r="V166" s="19">
        <v>35.793719394073719</v>
      </c>
      <c r="W166" s="19">
        <v>27.223392215211007</v>
      </c>
      <c r="X166" s="19">
        <v>9635.312331964491</v>
      </c>
      <c r="Y166" s="19">
        <v>2507.1749999999997</v>
      </c>
      <c r="Z166" s="19">
        <v>12142.48733196449</v>
      </c>
      <c r="AA166" s="19">
        <v>75.820440357948868</v>
      </c>
      <c r="AB166" s="22">
        <v>1</v>
      </c>
      <c r="AC166" s="22">
        <v>0.56899999999999995</v>
      </c>
      <c r="AD166" s="22">
        <v>0.43100000000000005</v>
      </c>
      <c r="AE166" s="19">
        <v>0</v>
      </c>
      <c r="AF166" s="19">
        <v>43.141830563672904</v>
      </c>
      <c r="AG166" s="19">
        <v>32.678609794275964</v>
      </c>
      <c r="AH166" s="19">
        <v>64028.306390149723</v>
      </c>
      <c r="AI166" s="19">
        <v>3715.9316436592444</v>
      </c>
      <c r="AJ166" s="19">
        <v>67717.592768596602</v>
      </c>
      <c r="AK166" s="19">
        <v>56798.7796657238</v>
      </c>
      <c r="AL166" s="23">
        <v>50.79179195708349</v>
      </c>
      <c r="AM166" s="19">
        <v>63.59512070574764</v>
      </c>
      <c r="AN166">
        <v>0.80718933333333343</v>
      </c>
      <c r="AO166">
        <v>0.53476293333333336</v>
      </c>
      <c r="AP166">
        <v>0.18161759999999999</v>
      </c>
      <c r="AQ166">
        <v>1</v>
      </c>
      <c r="AR166">
        <v>0</v>
      </c>
      <c r="AS166">
        <v>2</v>
      </c>
      <c r="AT166">
        <v>1.48</v>
      </c>
      <c r="AU166">
        <v>1</v>
      </c>
      <c r="AV166">
        <v>2</v>
      </c>
      <c r="AW166">
        <v>1.5</v>
      </c>
      <c r="AX166">
        <v>1</v>
      </c>
      <c r="AY166">
        <v>2</v>
      </c>
      <c r="AZ166">
        <v>0.6</v>
      </c>
      <c r="BA166">
        <v>0.3</v>
      </c>
      <c r="BB166">
        <v>0.8</v>
      </c>
      <c r="BC166" s="27">
        <v>0.35670371296997738</v>
      </c>
      <c r="BD166" s="28">
        <v>0.49291316913455629</v>
      </c>
      <c r="BE166" s="28">
        <v>0.30175571271541013</v>
      </c>
      <c r="BF166" s="28">
        <f t="shared" si="23"/>
        <v>0.42346186707159128</v>
      </c>
      <c r="BG166" s="29" t="s">
        <v>106</v>
      </c>
      <c r="BH166">
        <v>0.34875752456997744</v>
      </c>
      <c r="BI166">
        <v>0.32043300713455625</v>
      </c>
      <c r="BJ166">
        <v>0.26481420472341011</v>
      </c>
      <c r="BK166">
        <f t="shared" si="24"/>
        <v>0.38652035907959126</v>
      </c>
      <c r="BL166" t="s">
        <v>106</v>
      </c>
      <c r="BM166" s="27">
        <v>0.36612088456997743</v>
      </c>
      <c r="BN166" s="28">
        <v>0.61048264423455634</v>
      </c>
      <c r="BO166" s="28">
        <v>0.33432705867341012</v>
      </c>
      <c r="BP166" s="28">
        <f t="shared" si="25"/>
        <v>0.45603321302959127</v>
      </c>
      <c r="BQ166" s="29" t="s">
        <v>106</v>
      </c>
      <c r="BR166">
        <v>0.27006375972802543</v>
      </c>
      <c r="BS166">
        <v>0.49291316913455629</v>
      </c>
      <c r="BT166">
        <v>0.24799416613817807</v>
      </c>
      <c r="BU166">
        <f t="shared" si="26"/>
        <v>0.36970032049435919</v>
      </c>
      <c r="BV166" t="s">
        <v>106</v>
      </c>
      <c r="BW166" s="27">
        <v>0.26211757132802543</v>
      </c>
      <c r="BX166" s="28">
        <v>0.32043300713455625</v>
      </c>
      <c r="BY166" s="28">
        <v>0.21105265814617807</v>
      </c>
      <c r="BZ166" s="28">
        <f t="shared" si="27"/>
        <v>0.33275881250235922</v>
      </c>
      <c r="CA166" s="29" t="s">
        <v>106</v>
      </c>
      <c r="CB166">
        <v>0.27948093132802543</v>
      </c>
      <c r="CC166">
        <v>0.61048264423455634</v>
      </c>
      <c r="CD166">
        <v>0.28056551209617808</v>
      </c>
      <c r="CE166">
        <f t="shared" si="28"/>
        <v>0.40118708568420658</v>
      </c>
      <c r="CF166" t="s">
        <v>107</v>
      </c>
      <c r="CG166" s="27">
        <v>0.15775270922919873</v>
      </c>
      <c r="CH166" s="28">
        <v>0.49291316913455629</v>
      </c>
      <c r="CI166" s="28">
        <v>0.1783032724269514</v>
      </c>
      <c r="CJ166" s="28">
        <f t="shared" si="29"/>
        <v>0.27945886358537986</v>
      </c>
      <c r="CK166" s="29" t="s">
        <v>107</v>
      </c>
      <c r="CL166">
        <v>0.14980652082919874</v>
      </c>
      <c r="CM166">
        <v>0.32043300713455625</v>
      </c>
      <c r="CN166">
        <v>0.14136176443495141</v>
      </c>
      <c r="CO166">
        <f t="shared" si="30"/>
        <v>0.26306791879113256</v>
      </c>
      <c r="CP166" t="s">
        <v>106</v>
      </c>
      <c r="CQ166" s="27">
        <v>0.16716988082919873</v>
      </c>
      <c r="CR166" s="28">
        <v>0.61048264423455634</v>
      </c>
      <c r="CS166" s="28">
        <v>0.21087461838495142</v>
      </c>
      <c r="CT166" s="28">
        <f t="shared" si="31"/>
        <v>0.28887603518537985</v>
      </c>
      <c r="CU166" s="29" t="s">
        <v>107</v>
      </c>
      <c r="CV166">
        <v>52888.034332454699</v>
      </c>
      <c r="CW166">
        <v>9477.5550447436108</v>
      </c>
      <c r="CX166">
        <v>0.12170615435618114</v>
      </c>
      <c r="CY166">
        <f t="shared" si="22"/>
        <v>0.61461932349073745</v>
      </c>
      <c r="CZ166">
        <f t="shared" si="32"/>
        <v>0.47840986732615853</v>
      </c>
    </row>
    <row r="167" spans="1:104" x14ac:dyDescent="0.25">
      <c r="A167">
        <v>1</v>
      </c>
      <c r="B167" s="15">
        <v>3226</v>
      </c>
      <c r="C167" s="15">
        <v>-67.413364639999998</v>
      </c>
      <c r="D167" s="15">
        <v>-16.041918249999998</v>
      </c>
      <c r="E167" s="15">
        <v>1209</v>
      </c>
      <c r="F167" s="15">
        <v>1</v>
      </c>
      <c r="G167" s="15">
        <v>0</v>
      </c>
      <c r="H167" s="17">
        <v>3</v>
      </c>
      <c r="I167" s="19">
        <v>0</v>
      </c>
      <c r="J167" s="19">
        <v>0</v>
      </c>
      <c r="K167" s="19">
        <v>0</v>
      </c>
      <c r="L167" s="15">
        <v>0</v>
      </c>
      <c r="M167" s="15">
        <v>0</v>
      </c>
      <c r="N167" s="15">
        <v>0</v>
      </c>
      <c r="O167" s="19">
        <v>221.64087699999999</v>
      </c>
      <c r="P167" s="19">
        <v>62.000706584743718</v>
      </c>
      <c r="Q167" s="20">
        <v>3.574812114391908</v>
      </c>
      <c r="R167" s="21">
        <v>9.8000000000000004E-2</v>
      </c>
      <c r="S167" s="22">
        <v>0.45199999999999996</v>
      </c>
      <c r="T167" s="22">
        <v>0.54899999999999993</v>
      </c>
      <c r="U167" s="19">
        <v>0</v>
      </c>
      <c r="V167" s="19">
        <v>28.024319376304156</v>
      </c>
      <c r="W167" s="19">
        <v>34.038387915024295</v>
      </c>
      <c r="X167" s="19">
        <v>4026.5442521018485</v>
      </c>
      <c r="Y167" s="19">
        <v>0</v>
      </c>
      <c r="Z167" s="19">
        <v>4026.5442521018485</v>
      </c>
      <c r="AA167" s="19">
        <v>74.597530047520749</v>
      </c>
      <c r="AB167" s="22">
        <v>1</v>
      </c>
      <c r="AC167" s="22">
        <v>0.45399999999999996</v>
      </c>
      <c r="AD167" s="22">
        <v>0.54600000000000004</v>
      </c>
      <c r="AE167" s="19">
        <v>0</v>
      </c>
      <c r="AF167" s="19">
        <v>33.867278641574416</v>
      </c>
      <c r="AG167" s="19">
        <v>40.730251405946333</v>
      </c>
      <c r="AH167" s="19">
        <v>53054.489949739422</v>
      </c>
      <c r="AI167" s="19">
        <v>0</v>
      </c>
      <c r="AJ167" s="19">
        <v>50743.447923258202</v>
      </c>
      <c r="AK167" s="19">
        <v>46610.325779773797</v>
      </c>
      <c r="AL167" s="23">
        <v>55.924637339438831</v>
      </c>
      <c r="AM167" s="19">
        <v>68.52146080221587</v>
      </c>
      <c r="AN167">
        <v>0.91862400000000011</v>
      </c>
      <c r="AO167">
        <v>0.60858840000000003</v>
      </c>
      <c r="AP167">
        <v>0.2066904</v>
      </c>
      <c r="AQ167">
        <v>1</v>
      </c>
      <c r="AR167">
        <v>0</v>
      </c>
      <c r="AS167">
        <v>2</v>
      </c>
      <c r="AT167">
        <v>1.48</v>
      </c>
      <c r="AU167">
        <v>1</v>
      </c>
      <c r="AV167">
        <v>2</v>
      </c>
      <c r="AW167">
        <v>1.5</v>
      </c>
      <c r="AX167">
        <v>1</v>
      </c>
      <c r="AY167">
        <v>2</v>
      </c>
      <c r="AZ167">
        <v>0.6</v>
      </c>
      <c r="BA167">
        <v>0.3</v>
      </c>
      <c r="BB167">
        <v>0.8</v>
      </c>
      <c r="BC167" s="27">
        <v>0.38882462889323077</v>
      </c>
      <c r="BD167" s="28">
        <v>0.58857290175430688</v>
      </c>
      <c r="BE167" s="28">
        <v>0.32132021717617493</v>
      </c>
      <c r="BF167" s="28">
        <f t="shared" si="23"/>
        <v>0.46832036358316909</v>
      </c>
      <c r="BG167" s="29" t="s">
        <v>106</v>
      </c>
      <c r="BH167">
        <v>0.38087844049323077</v>
      </c>
      <c r="BI167">
        <v>0.41609273975430688</v>
      </c>
      <c r="BJ167">
        <v>0.2843787091841749</v>
      </c>
      <c r="BK167">
        <f t="shared" si="24"/>
        <v>0.43137885559116906</v>
      </c>
      <c r="BL167" t="s">
        <v>106</v>
      </c>
      <c r="BM167" s="27">
        <v>0.39824180049323077</v>
      </c>
      <c r="BN167" s="28">
        <v>0.70614237685430692</v>
      </c>
      <c r="BO167" s="28">
        <v>0.35389156313417497</v>
      </c>
      <c r="BP167" s="28">
        <f t="shared" si="25"/>
        <v>0.50089170954116913</v>
      </c>
      <c r="BQ167" s="29" t="s">
        <v>106</v>
      </c>
      <c r="BR167">
        <v>0.29022379620102279</v>
      </c>
      <c r="BS167">
        <v>0.58857290175430688</v>
      </c>
      <c r="BT167">
        <v>0.26013674395184688</v>
      </c>
      <c r="BU167">
        <f t="shared" si="26"/>
        <v>0.40713689035884104</v>
      </c>
      <c r="BV167" t="s">
        <v>106</v>
      </c>
      <c r="BW167" s="27">
        <v>0.28227760780102279</v>
      </c>
      <c r="BX167" s="28">
        <v>0.41609273975430688</v>
      </c>
      <c r="BY167" s="28">
        <v>0.22319523595984692</v>
      </c>
      <c r="BZ167" s="28">
        <f t="shared" si="27"/>
        <v>0.37019538236684102</v>
      </c>
      <c r="CA167" s="29" t="s">
        <v>106</v>
      </c>
      <c r="CB167">
        <v>0.29964096780102278</v>
      </c>
      <c r="CC167">
        <v>0.70614237685430692</v>
      </c>
      <c r="CD167">
        <v>0.29270808990984692</v>
      </c>
      <c r="CE167">
        <f t="shared" si="28"/>
        <v>0.43970823631684108</v>
      </c>
      <c r="CF167" t="s">
        <v>106</v>
      </c>
      <c r="CG167" s="27">
        <v>0.16240790197038277</v>
      </c>
      <c r="CH167" s="28">
        <v>0.58857290175430688</v>
      </c>
      <c r="CI167" s="28">
        <v>0.18082483421660689</v>
      </c>
      <c r="CJ167" s="28">
        <f t="shared" si="29"/>
        <v>0.3094080483773769</v>
      </c>
      <c r="CK167" s="29" t="s">
        <v>107</v>
      </c>
      <c r="CL167">
        <v>0.15446171357038277</v>
      </c>
      <c r="CM167">
        <v>0.41609273975430688</v>
      </c>
      <c r="CN167">
        <v>0.14388332622460692</v>
      </c>
      <c r="CO167">
        <f t="shared" si="30"/>
        <v>0.29088347263160108</v>
      </c>
      <c r="CP167" t="s">
        <v>106</v>
      </c>
      <c r="CQ167" s="27">
        <v>0.17182507357038276</v>
      </c>
      <c r="CR167" s="28">
        <v>0.70614237685430692</v>
      </c>
      <c r="CS167" s="28">
        <v>0.2133961801746069</v>
      </c>
      <c r="CT167" s="28">
        <f t="shared" si="31"/>
        <v>0.31882521997737689</v>
      </c>
      <c r="CU167" s="29" t="s">
        <v>107</v>
      </c>
      <c r="CV167">
        <v>52490.2401765264</v>
      </c>
      <c r="CW167">
        <v>9324.6912559400898</v>
      </c>
      <c r="CX167">
        <v>0.14700014640699413</v>
      </c>
      <c r="CY167">
        <f t="shared" si="22"/>
        <v>0.73557304816130098</v>
      </c>
      <c r="CZ167">
        <f t="shared" si="32"/>
        <v>0.53582477530022488</v>
      </c>
    </row>
    <row r="168" spans="1:104" x14ac:dyDescent="0.25">
      <c r="A168">
        <v>1</v>
      </c>
      <c r="B168" s="15">
        <v>3255</v>
      </c>
      <c r="C168" s="15">
        <v>-68.150986500000002</v>
      </c>
      <c r="D168" s="15">
        <v>-16.328593179999999</v>
      </c>
      <c r="E168" s="15">
        <v>4637</v>
      </c>
      <c r="F168" s="15">
        <v>1</v>
      </c>
      <c r="G168" s="15">
        <v>0</v>
      </c>
      <c r="H168" s="17">
        <v>3</v>
      </c>
      <c r="I168" s="19">
        <v>0</v>
      </c>
      <c r="J168" s="19">
        <v>0</v>
      </c>
      <c r="K168" s="19">
        <v>0</v>
      </c>
      <c r="L168" s="15">
        <v>0</v>
      </c>
      <c r="M168" s="15">
        <v>0</v>
      </c>
      <c r="N168" s="15">
        <v>0</v>
      </c>
      <c r="O168" s="19">
        <v>454.18212499999998</v>
      </c>
      <c r="P168" s="19">
        <v>127.05062824311044</v>
      </c>
      <c r="Q168" s="20">
        <v>3.5748121145133247</v>
      </c>
      <c r="R168" s="21">
        <v>8.7999999999999995E-2</v>
      </c>
      <c r="S168" s="22">
        <v>0.28799999999999998</v>
      </c>
      <c r="T168" s="22">
        <v>0.71200000000000008</v>
      </c>
      <c r="U168" s="19">
        <v>0</v>
      </c>
      <c r="V168" s="19">
        <v>36.590580934015804</v>
      </c>
      <c r="W168" s="19">
        <v>90.460047309094648</v>
      </c>
      <c r="X168" s="19">
        <v>5421.4474897085547</v>
      </c>
      <c r="Y168" s="19">
        <v>0</v>
      </c>
      <c r="Z168" s="19">
        <v>5421.4474897085547</v>
      </c>
      <c r="AA168" s="19">
        <v>152.86379108482089</v>
      </c>
      <c r="AB168" s="22">
        <v>1</v>
      </c>
      <c r="AC168" s="22">
        <v>0.29199999999999998</v>
      </c>
      <c r="AD168" s="22">
        <v>0.70799999999999996</v>
      </c>
      <c r="AE168" s="19">
        <v>0</v>
      </c>
      <c r="AF168" s="19">
        <v>44.636226996767697</v>
      </c>
      <c r="AG168" s="19">
        <v>108.22756408805319</v>
      </c>
      <c r="AH168" s="19">
        <v>80021.522573835566</v>
      </c>
      <c r="AI168" s="19">
        <v>0</v>
      </c>
      <c r="AJ168" s="19">
        <v>76535.802464804903</v>
      </c>
      <c r="AK168" s="19">
        <v>70937.975071841807</v>
      </c>
      <c r="AL168" s="23">
        <v>115.87017295771672</v>
      </c>
      <c r="AM168" s="19">
        <v>141.68333579942717</v>
      </c>
      <c r="AN168">
        <v>0.86470400000000003</v>
      </c>
      <c r="AO168">
        <v>0.5728664</v>
      </c>
      <c r="AP168">
        <v>0.19455839999999999</v>
      </c>
      <c r="AQ168">
        <v>1</v>
      </c>
      <c r="AR168">
        <v>0</v>
      </c>
      <c r="AS168">
        <v>2</v>
      </c>
      <c r="AT168">
        <v>1.48</v>
      </c>
      <c r="AU168">
        <v>1</v>
      </c>
      <c r="AV168">
        <v>2</v>
      </c>
      <c r="AW168">
        <v>1.5</v>
      </c>
      <c r="AX168">
        <v>1</v>
      </c>
      <c r="AY168">
        <v>2</v>
      </c>
      <c r="AZ168">
        <v>0.6</v>
      </c>
      <c r="BA168">
        <v>0.3</v>
      </c>
      <c r="BB168">
        <v>0.8</v>
      </c>
      <c r="BC168" s="27">
        <v>0.34955377353661465</v>
      </c>
      <c r="BD168" s="28">
        <v>0.51669897357199612</v>
      </c>
      <c r="BE168" s="28">
        <v>0.28857979106048187</v>
      </c>
      <c r="BF168" s="28">
        <f t="shared" si="23"/>
        <v>0.43330823911775374</v>
      </c>
      <c r="BG168" s="29" t="s">
        <v>106</v>
      </c>
      <c r="BH168">
        <v>0.34160758513661466</v>
      </c>
      <c r="BI168">
        <v>0.34421881157199608</v>
      </c>
      <c r="BJ168">
        <v>0.25163828306848185</v>
      </c>
      <c r="BK168">
        <f t="shared" si="24"/>
        <v>0.39636673112575371</v>
      </c>
      <c r="BL168" t="s">
        <v>106</v>
      </c>
      <c r="BM168" s="27">
        <v>0.35897094513661465</v>
      </c>
      <c r="BN168" s="28">
        <v>0.63426844867199605</v>
      </c>
      <c r="BO168" s="28">
        <v>0.3211511370184818</v>
      </c>
      <c r="BP168" s="28">
        <f t="shared" si="25"/>
        <v>0.46587958507575367</v>
      </c>
      <c r="BQ168" s="29" t="s">
        <v>106</v>
      </c>
      <c r="BR168">
        <v>0.25674046315904664</v>
      </c>
      <c r="BS168">
        <v>0.51669897357199612</v>
      </c>
      <c r="BT168">
        <v>0.23098757266539383</v>
      </c>
      <c r="BU168">
        <f t="shared" si="26"/>
        <v>0.37571602072266574</v>
      </c>
      <c r="BV168" t="s">
        <v>106</v>
      </c>
      <c r="BW168" s="27">
        <v>0.24879427475904661</v>
      </c>
      <c r="BX168" s="28">
        <v>0.34421881157199608</v>
      </c>
      <c r="BY168" s="28">
        <v>0.19404606467339386</v>
      </c>
      <c r="BZ168" s="28">
        <f t="shared" si="27"/>
        <v>0.33877451273066572</v>
      </c>
      <c r="CA168" s="29" t="s">
        <v>106</v>
      </c>
      <c r="CB168">
        <v>0.26615763475904664</v>
      </c>
      <c r="CC168">
        <v>0.63426844867199605</v>
      </c>
      <c r="CD168">
        <v>0.26355891862339381</v>
      </c>
      <c r="CE168">
        <f t="shared" si="28"/>
        <v>0.40828736668066568</v>
      </c>
      <c r="CF168" t="s">
        <v>106</v>
      </c>
      <c r="CG168" s="27">
        <v>0.1364269126696066</v>
      </c>
      <c r="CH168" s="28">
        <v>0.51669897357199612</v>
      </c>
      <c r="CI168" s="28">
        <v>0.15633099326435382</v>
      </c>
      <c r="CJ168" s="28">
        <f t="shared" si="29"/>
        <v>0.28115536072687852</v>
      </c>
      <c r="CK168" s="29" t="s">
        <v>107</v>
      </c>
      <c r="CL168">
        <v>0.12848072426960661</v>
      </c>
      <c r="CM168">
        <v>0.34421881157199608</v>
      </c>
      <c r="CN168">
        <v>0.11938948527235382</v>
      </c>
      <c r="CO168">
        <f t="shared" si="30"/>
        <v>0.26411793332962574</v>
      </c>
      <c r="CP168" t="s">
        <v>106</v>
      </c>
      <c r="CQ168" s="27">
        <v>0.1458440842696066</v>
      </c>
      <c r="CR168" s="28">
        <v>0.63426844867199605</v>
      </c>
      <c r="CS168" s="28">
        <v>0.18890233922235383</v>
      </c>
      <c r="CT168" s="28">
        <f t="shared" si="31"/>
        <v>0.29057253232687852</v>
      </c>
      <c r="CU168" s="29" t="s">
        <v>107</v>
      </c>
      <c r="CV168">
        <v>73516.590526950298</v>
      </c>
      <c r="CW168">
        <v>19107.973885602602</v>
      </c>
      <c r="CX168">
        <v>0.14472844805727189</v>
      </c>
      <c r="CY168">
        <f t="shared" si="22"/>
        <v>0.66142742162926804</v>
      </c>
      <c r="CZ168">
        <f t="shared" si="32"/>
        <v>0.49428222159388657</v>
      </c>
    </row>
    <row r="169" spans="1:104" x14ac:dyDescent="0.25">
      <c r="A169">
        <v>1</v>
      </c>
      <c r="B169" s="15">
        <v>3333</v>
      </c>
      <c r="C169" s="15">
        <v>-67.725578679999998</v>
      </c>
      <c r="D169" s="15">
        <v>-18.28393028</v>
      </c>
      <c r="E169" s="15">
        <v>3857</v>
      </c>
      <c r="F169" s="15">
        <v>1</v>
      </c>
      <c r="G169" s="15">
        <v>0</v>
      </c>
      <c r="H169" s="17">
        <v>3</v>
      </c>
      <c r="I169" s="19">
        <v>0</v>
      </c>
      <c r="J169" s="19">
        <v>0</v>
      </c>
      <c r="K169" s="19">
        <v>1</v>
      </c>
      <c r="L169" s="15">
        <v>0</v>
      </c>
      <c r="M169" s="15">
        <v>0</v>
      </c>
      <c r="N169" s="15">
        <v>1.2032</v>
      </c>
      <c r="O169" s="19">
        <v>261.608904</v>
      </c>
      <c r="P169" s="19">
        <v>73.181161883942252</v>
      </c>
      <c r="Q169" s="20">
        <v>3.5748121137361091</v>
      </c>
      <c r="R169" s="21">
        <v>4.2000000000000003E-2</v>
      </c>
      <c r="S169" s="22">
        <v>8.7999999999999995E-2</v>
      </c>
      <c r="T169" s="22">
        <v>0.91200000000000003</v>
      </c>
      <c r="U169" s="19">
        <v>0</v>
      </c>
      <c r="V169" s="19">
        <v>6.4399422457869182</v>
      </c>
      <c r="W169" s="19">
        <v>66.741219638155343</v>
      </c>
      <c r="X169" s="19">
        <v>824.66153524058836</v>
      </c>
      <c r="Y169" s="19">
        <v>1560</v>
      </c>
      <c r="Z169" s="19">
        <v>2384.6615352405884</v>
      </c>
      <c r="AA169" s="19">
        <v>88.049543666962649</v>
      </c>
      <c r="AB169" s="22">
        <v>1</v>
      </c>
      <c r="AC169" s="22">
        <v>0.104</v>
      </c>
      <c r="AD169" s="22">
        <v>0.89600000000000002</v>
      </c>
      <c r="AE169" s="19">
        <v>0</v>
      </c>
      <c r="AF169" s="19">
        <v>9.1571525413641144</v>
      </c>
      <c r="AG169" s="19">
        <v>78.892391125598536</v>
      </c>
      <c r="AH169" s="19">
        <v>26910.250964649607</v>
      </c>
      <c r="AI169" s="19">
        <v>1876.992</v>
      </c>
      <c r="AJ169" s="19">
        <v>27615.038302204001</v>
      </c>
      <c r="AK169" s="19">
        <v>26651.060283016301</v>
      </c>
      <c r="AL169" s="23">
        <v>70.107553084816672</v>
      </c>
      <c r="AM169" s="19">
        <v>84.975934867837069</v>
      </c>
      <c r="AN169">
        <v>0.80359466666666668</v>
      </c>
      <c r="AO169">
        <v>0.53238146666666675</v>
      </c>
      <c r="AP169">
        <v>0.18080879999999999</v>
      </c>
      <c r="AQ169">
        <v>1</v>
      </c>
      <c r="AR169">
        <v>0</v>
      </c>
      <c r="AS169">
        <v>2</v>
      </c>
      <c r="AT169">
        <v>1.48</v>
      </c>
      <c r="AU169">
        <v>1</v>
      </c>
      <c r="AV169">
        <v>2</v>
      </c>
      <c r="AW169">
        <v>1.5</v>
      </c>
      <c r="AX169">
        <v>1</v>
      </c>
      <c r="AY169">
        <v>2</v>
      </c>
      <c r="AZ169">
        <v>0.6</v>
      </c>
      <c r="BA169">
        <v>0.3</v>
      </c>
      <c r="BB169">
        <v>0.8</v>
      </c>
      <c r="BC169" s="27">
        <v>0.34394595840542874</v>
      </c>
      <c r="BD169" s="28">
        <v>0.48220162092656127</v>
      </c>
      <c r="BE169" s="28">
        <v>0.28966951413315356</v>
      </c>
      <c r="BF169" s="28">
        <f t="shared" si="23"/>
        <v>0.57126921182587032</v>
      </c>
      <c r="BG169" s="29" t="s">
        <v>106</v>
      </c>
      <c r="BH169">
        <v>0.3359997700054288</v>
      </c>
      <c r="BI169">
        <v>0.30972145892656117</v>
      </c>
      <c r="BJ169">
        <v>0.25272800614115354</v>
      </c>
      <c r="BK169">
        <f t="shared" si="24"/>
        <v>0.53432770383387029</v>
      </c>
      <c r="BL169" t="s">
        <v>106</v>
      </c>
      <c r="BM169" s="27">
        <v>0.35336313000542874</v>
      </c>
      <c r="BN169" s="28">
        <v>0.5997710960265612</v>
      </c>
      <c r="BO169" s="28">
        <v>0.32224086009115355</v>
      </c>
      <c r="BP169" s="28">
        <f t="shared" si="25"/>
        <v>0.60384055778387036</v>
      </c>
      <c r="BQ169" s="29" t="s">
        <v>106</v>
      </c>
      <c r="BR169">
        <v>0.25769183998445278</v>
      </c>
      <c r="BS169">
        <v>0.48220162092656127</v>
      </c>
      <c r="BT169">
        <v>0.23614738454453754</v>
      </c>
      <c r="BU169">
        <f t="shared" si="26"/>
        <v>0.5177470822372543</v>
      </c>
      <c r="BV169" t="s">
        <v>106</v>
      </c>
      <c r="BW169" s="27">
        <v>0.2497456515844528</v>
      </c>
      <c r="BX169" s="28">
        <v>0.30972145892656117</v>
      </c>
      <c r="BY169" s="28">
        <v>0.19920587655253758</v>
      </c>
      <c r="BZ169" s="28">
        <f t="shared" si="27"/>
        <v>0.48080557424525433</v>
      </c>
      <c r="CA169" s="29" t="s">
        <v>106</v>
      </c>
      <c r="CB169">
        <v>0.26710901158445277</v>
      </c>
      <c r="CC169">
        <v>0.5997710960265612</v>
      </c>
      <c r="CD169">
        <v>0.26871873050253753</v>
      </c>
      <c r="CE169">
        <f t="shared" si="28"/>
        <v>0.54870870927716953</v>
      </c>
      <c r="CF169" t="s">
        <v>107</v>
      </c>
      <c r="CG169" s="27">
        <v>0.14588094573503943</v>
      </c>
      <c r="CH169" s="28">
        <v>0.48220162092656127</v>
      </c>
      <c r="CI169" s="28">
        <v>0.16676684618892418</v>
      </c>
      <c r="CJ169" s="28">
        <f t="shared" si="29"/>
        <v>0.42748064342775616</v>
      </c>
      <c r="CK169" s="29" t="s">
        <v>107</v>
      </c>
      <c r="CL169">
        <v>0.13793475733503943</v>
      </c>
      <c r="CM169">
        <v>0.30972145892656117</v>
      </c>
      <c r="CN169">
        <v>0.12982533819692418</v>
      </c>
      <c r="CO169">
        <f t="shared" si="30"/>
        <v>0.41142503588964097</v>
      </c>
      <c r="CP169" t="s">
        <v>106</v>
      </c>
      <c r="CQ169" s="27">
        <v>0.15529811733503943</v>
      </c>
      <c r="CR169" s="28">
        <v>0.5997710960265612</v>
      </c>
      <c r="CS169" s="28">
        <v>0.19933819214692422</v>
      </c>
      <c r="CT169" s="28">
        <f t="shared" si="31"/>
        <v>0.43689781502775615</v>
      </c>
      <c r="CU169" s="29" t="s">
        <v>107</v>
      </c>
      <c r="CV169">
        <v>56701.834555136098</v>
      </c>
      <c r="CW169">
        <v>11006.1929583703</v>
      </c>
      <c r="CX169">
        <v>0.28159969769271675</v>
      </c>
      <c r="CY169">
        <f t="shared" si="22"/>
        <v>0.76380131861927802</v>
      </c>
      <c r="CZ169">
        <f t="shared" si="32"/>
        <v>0.6255456560981455</v>
      </c>
    </row>
    <row r="170" spans="1:104" x14ac:dyDescent="0.25">
      <c r="A170">
        <v>1</v>
      </c>
      <c r="B170" s="15">
        <v>3338</v>
      </c>
      <c r="C170" s="15">
        <v>-67.498881339999997</v>
      </c>
      <c r="D170" s="15">
        <v>-18.346222010000002</v>
      </c>
      <c r="E170" s="15">
        <v>3720</v>
      </c>
      <c r="F170" s="15">
        <v>1</v>
      </c>
      <c r="G170" s="15">
        <v>0</v>
      </c>
      <c r="H170" s="17">
        <v>3</v>
      </c>
      <c r="I170" s="19">
        <v>0</v>
      </c>
      <c r="J170" s="19">
        <v>0</v>
      </c>
      <c r="K170" s="19">
        <v>0</v>
      </c>
      <c r="L170" s="15">
        <v>0</v>
      </c>
      <c r="M170" s="15">
        <v>0</v>
      </c>
      <c r="N170" s="15">
        <v>0</v>
      </c>
      <c r="O170" s="19">
        <v>1024.6348740000001</v>
      </c>
      <c r="P170" s="19">
        <v>286.62621735927547</v>
      </c>
      <c r="Q170" s="20">
        <v>3.5748121139792937</v>
      </c>
      <c r="R170" s="21">
        <v>0.32600000000000001</v>
      </c>
      <c r="S170" s="22">
        <v>7.8E-2</v>
      </c>
      <c r="T170" s="22">
        <v>0.92200000000000004</v>
      </c>
      <c r="U170" s="19">
        <v>0</v>
      </c>
      <c r="V170" s="19">
        <v>22.356844954023487</v>
      </c>
      <c r="W170" s="19">
        <v>264.269372405252</v>
      </c>
      <c r="X170" s="19">
        <v>24058.408372406044</v>
      </c>
      <c r="Y170" s="19">
        <v>0</v>
      </c>
      <c r="Z170" s="19">
        <v>24058.408372406044</v>
      </c>
      <c r="AA170" s="19">
        <v>344.8607125713018</v>
      </c>
      <c r="AB170" s="22">
        <v>1</v>
      </c>
      <c r="AC170" s="22">
        <v>0.10200000000000001</v>
      </c>
      <c r="AD170" s="22">
        <v>0.89800000000000002</v>
      </c>
      <c r="AE170" s="19">
        <v>0</v>
      </c>
      <c r="AF170" s="19">
        <v>35.175792682272785</v>
      </c>
      <c r="AG170" s="19">
        <v>309.684919889029</v>
      </c>
      <c r="AH170" s="19">
        <v>104599.22682221822</v>
      </c>
      <c r="AI170" s="19">
        <v>0</v>
      </c>
      <c r="AJ170" s="19">
        <v>100042.90731322501</v>
      </c>
      <c r="AK170" s="19">
        <v>72936.241899224202</v>
      </c>
      <c r="AL170" s="23">
        <v>193.18607050015166</v>
      </c>
      <c r="AM170" s="19">
        <v>251.42056571217799</v>
      </c>
      <c r="AN170">
        <v>0.80359466666666668</v>
      </c>
      <c r="AO170">
        <v>0.53238146666666675</v>
      </c>
      <c r="AP170">
        <v>0.18080879999999999</v>
      </c>
      <c r="AQ170">
        <v>1</v>
      </c>
      <c r="AR170">
        <v>0</v>
      </c>
      <c r="AS170">
        <v>2</v>
      </c>
      <c r="AT170">
        <v>1.48</v>
      </c>
      <c r="AU170">
        <v>1</v>
      </c>
      <c r="AV170">
        <v>2</v>
      </c>
      <c r="AW170">
        <v>1.5</v>
      </c>
      <c r="AX170">
        <v>1</v>
      </c>
      <c r="AY170">
        <v>2</v>
      </c>
      <c r="AZ170">
        <v>0.6</v>
      </c>
      <c r="BA170">
        <v>0.3</v>
      </c>
      <c r="BB170">
        <v>0.8</v>
      </c>
      <c r="BC170" s="27">
        <v>0.32107572626991709</v>
      </c>
      <c r="BD170" s="28">
        <v>0.45397994082654403</v>
      </c>
      <c r="BE170" s="28">
        <v>0.2672078494314693</v>
      </c>
      <c r="BF170" s="28">
        <f t="shared" si="23"/>
        <v>0.49765986875976242</v>
      </c>
      <c r="BG170" s="29" t="s">
        <v>106</v>
      </c>
      <c r="BH170">
        <v>0.3131295378699171</v>
      </c>
      <c r="BI170">
        <v>0.28149977882654403</v>
      </c>
      <c r="BJ170">
        <v>0.23026634143946934</v>
      </c>
      <c r="BK170">
        <f t="shared" si="24"/>
        <v>0.4607183607677624</v>
      </c>
      <c r="BL170" t="s">
        <v>106</v>
      </c>
      <c r="BM170" s="27">
        <v>0.33049289786991709</v>
      </c>
      <c r="BN170" s="28">
        <v>0.57154941592654407</v>
      </c>
      <c r="BO170" s="28">
        <v>0.29977919538946934</v>
      </c>
      <c r="BP170" s="28">
        <f t="shared" si="25"/>
        <v>0.53023121471776247</v>
      </c>
      <c r="BQ170" s="29" t="s">
        <v>106</v>
      </c>
      <c r="BR170">
        <v>0.23482160784894116</v>
      </c>
      <c r="BS170">
        <v>0.45397994082654403</v>
      </c>
      <c r="BT170">
        <v>0.21368571984285331</v>
      </c>
      <c r="BU170">
        <f t="shared" si="26"/>
        <v>0.44413773917114641</v>
      </c>
      <c r="BV170" t="s">
        <v>106</v>
      </c>
      <c r="BW170" s="27">
        <v>0.22687541944894116</v>
      </c>
      <c r="BX170" s="28">
        <v>0.28149977882654403</v>
      </c>
      <c r="BY170" s="28">
        <v>0.17674421185085332</v>
      </c>
      <c r="BZ170" s="28">
        <f t="shared" si="27"/>
        <v>0.40719623117914638</v>
      </c>
      <c r="CA170" s="29" t="s">
        <v>106</v>
      </c>
      <c r="CB170">
        <v>0.24423877944894115</v>
      </c>
      <c r="CC170">
        <v>0.57154941592654407</v>
      </c>
      <c r="CD170">
        <v>0.24625706580085333</v>
      </c>
      <c r="CE170">
        <f t="shared" si="28"/>
        <v>0.47469079877723425</v>
      </c>
      <c r="CF170" t="s">
        <v>107</v>
      </c>
      <c r="CG170" s="27">
        <v>0.12301071359952777</v>
      </c>
      <c r="CH170" s="28">
        <v>0.45397994082654403</v>
      </c>
      <c r="CI170" s="28">
        <v>0.14430518148723995</v>
      </c>
      <c r="CJ170" s="28">
        <f t="shared" si="29"/>
        <v>0.35346273292782088</v>
      </c>
      <c r="CK170" s="29" t="s">
        <v>107</v>
      </c>
      <c r="CL170">
        <v>0.11506452519952777</v>
      </c>
      <c r="CM170">
        <v>0.28149977882654403</v>
      </c>
      <c r="CN170">
        <v>0.10736367349523997</v>
      </c>
      <c r="CO170">
        <f t="shared" si="30"/>
        <v>0.33781569282353308</v>
      </c>
      <c r="CP170" t="s">
        <v>106</v>
      </c>
      <c r="CQ170" s="27">
        <v>0.13242788519952775</v>
      </c>
      <c r="CR170" s="28">
        <v>0.57154941592654407</v>
      </c>
      <c r="CS170" s="28">
        <v>0.17687652744523996</v>
      </c>
      <c r="CT170" s="28">
        <f t="shared" si="31"/>
        <v>0.36287990452782082</v>
      </c>
      <c r="CU170" s="29" t="s">
        <v>107</v>
      </c>
      <c r="CV170">
        <v>108533.671597611</v>
      </c>
      <c r="CW170">
        <v>43107.589071412702</v>
      </c>
      <c r="CX170">
        <v>0.2304520193282931</v>
      </c>
      <c r="CY170">
        <f t="shared" si="22"/>
        <v>0.68443196015483709</v>
      </c>
      <c r="CZ170">
        <f t="shared" si="32"/>
        <v>0.55152774559821016</v>
      </c>
    </row>
    <row r="171" spans="1:104" x14ac:dyDescent="0.25">
      <c r="A171">
        <v>1</v>
      </c>
      <c r="B171" s="15">
        <v>3356</v>
      </c>
      <c r="C171" s="15">
        <v>-66.979652250000001</v>
      </c>
      <c r="D171" s="15">
        <v>-17.697339169999999</v>
      </c>
      <c r="E171" s="15">
        <v>3988</v>
      </c>
      <c r="F171" s="15">
        <v>1</v>
      </c>
      <c r="G171" s="15">
        <v>0</v>
      </c>
      <c r="H171" s="17">
        <v>3</v>
      </c>
      <c r="I171" s="19">
        <v>0</v>
      </c>
      <c r="J171" s="19">
        <v>0</v>
      </c>
      <c r="K171" s="19">
        <v>0</v>
      </c>
      <c r="L171" s="15">
        <v>0</v>
      </c>
      <c r="M171" s="15">
        <v>0</v>
      </c>
      <c r="N171" s="15">
        <v>0</v>
      </c>
      <c r="O171" s="19">
        <v>268.87581799999998</v>
      </c>
      <c r="P171" s="19">
        <v>75.213971933024268</v>
      </c>
      <c r="Q171" s="20">
        <v>3.5748121138905633</v>
      </c>
      <c r="R171" s="21">
        <v>0.35099999999999998</v>
      </c>
      <c r="S171" s="22">
        <v>0.155</v>
      </c>
      <c r="T171" s="22">
        <v>0.84399999999999997</v>
      </c>
      <c r="U171" s="19">
        <v>0</v>
      </c>
      <c r="V171" s="19">
        <v>11.658165649618761</v>
      </c>
      <c r="W171" s="19">
        <v>63.480592311472478</v>
      </c>
      <c r="X171" s="19">
        <v>8994.3042825578705</v>
      </c>
      <c r="Y171" s="19">
        <v>0</v>
      </c>
      <c r="Z171" s="19">
        <v>8994.3042825578705</v>
      </c>
      <c r="AA171" s="19">
        <v>90.495364317066404</v>
      </c>
      <c r="AB171" s="22">
        <v>1</v>
      </c>
      <c r="AC171" s="22">
        <v>0.16</v>
      </c>
      <c r="AD171" s="22">
        <v>0.84</v>
      </c>
      <c r="AE171" s="19">
        <v>0</v>
      </c>
      <c r="AF171" s="19">
        <v>14.479258290730625</v>
      </c>
      <c r="AG171" s="19">
        <v>76.016106026335777</v>
      </c>
      <c r="AH171" s="19">
        <v>33530.306188613722</v>
      </c>
      <c r="AI171" s="19">
        <v>0</v>
      </c>
      <c r="AJ171" s="19">
        <v>32069.733364366301</v>
      </c>
      <c r="AK171" s="19">
        <v>22714.068494011499</v>
      </c>
      <c r="AL171" s="23">
        <v>48.813867784532754</v>
      </c>
      <c r="AM171" s="19">
        <v>64.095260168574896</v>
      </c>
      <c r="AN171">
        <v>0.8143786666666667</v>
      </c>
      <c r="AO171">
        <v>0.53952586666666669</v>
      </c>
      <c r="AP171">
        <v>0.18323519999999999</v>
      </c>
      <c r="AQ171">
        <v>1</v>
      </c>
      <c r="AR171">
        <v>0</v>
      </c>
      <c r="AS171">
        <v>2</v>
      </c>
      <c r="AT171">
        <v>1.48</v>
      </c>
      <c r="AU171">
        <v>1</v>
      </c>
      <c r="AV171">
        <v>2</v>
      </c>
      <c r="AW171">
        <v>1.5</v>
      </c>
      <c r="AX171">
        <v>1</v>
      </c>
      <c r="AY171">
        <v>2</v>
      </c>
      <c r="AZ171">
        <v>0.6</v>
      </c>
      <c r="BA171">
        <v>0.3</v>
      </c>
      <c r="BB171">
        <v>0.8</v>
      </c>
      <c r="BC171" s="27">
        <v>0.35862994548902938</v>
      </c>
      <c r="BD171" s="28">
        <v>0.50575283913301006</v>
      </c>
      <c r="BE171" s="28">
        <v>0.30293165412385009</v>
      </c>
      <c r="BF171" s="28">
        <f t="shared" si="23"/>
        <v>0.6383960310739919</v>
      </c>
      <c r="BG171" s="29" t="s">
        <v>106</v>
      </c>
      <c r="BH171">
        <v>0.35068375708902944</v>
      </c>
      <c r="BI171">
        <v>0.33327267713301006</v>
      </c>
      <c r="BJ171">
        <v>0.26599014613185012</v>
      </c>
      <c r="BK171">
        <f t="shared" si="24"/>
        <v>0.60145452308199188</v>
      </c>
      <c r="BL171" t="s">
        <v>106</v>
      </c>
      <c r="BM171" s="27">
        <v>0.36804711708902943</v>
      </c>
      <c r="BN171" s="28">
        <v>0.6233223142330101</v>
      </c>
      <c r="BO171" s="28">
        <v>0.33550300008185013</v>
      </c>
      <c r="BP171" s="28">
        <f t="shared" si="25"/>
        <v>0.67096737703199194</v>
      </c>
      <c r="BQ171" s="29" t="s">
        <v>106</v>
      </c>
      <c r="BR171">
        <v>0.27121832260512546</v>
      </c>
      <c r="BS171">
        <v>0.50575283913301006</v>
      </c>
      <c r="BT171">
        <v>0.24869127356938608</v>
      </c>
      <c r="BU171">
        <f t="shared" si="26"/>
        <v>0.58415565051952789</v>
      </c>
      <c r="BV171" t="s">
        <v>106</v>
      </c>
      <c r="BW171" s="27">
        <v>0.26327213420512541</v>
      </c>
      <c r="BX171" s="28">
        <v>0.33327267713301006</v>
      </c>
      <c r="BY171" s="28">
        <v>0.21174976557738612</v>
      </c>
      <c r="BZ171" s="28">
        <f t="shared" si="27"/>
        <v>0.54721414252752787</v>
      </c>
      <c r="CA171" s="29" t="s">
        <v>106</v>
      </c>
      <c r="CB171">
        <v>0.2806354942051254</v>
      </c>
      <c r="CC171">
        <v>0.6233223142330101</v>
      </c>
      <c r="CD171">
        <v>0.28126261952738607</v>
      </c>
      <c r="CE171">
        <f t="shared" si="28"/>
        <v>0.61609987115526721</v>
      </c>
      <c r="CF171" t="s">
        <v>107</v>
      </c>
      <c r="CG171" s="27">
        <v>0.15790695960747209</v>
      </c>
      <c r="CH171" s="28">
        <v>0.50575283913301006</v>
      </c>
      <c r="CI171" s="28">
        <v>0.17837966914693273</v>
      </c>
      <c r="CJ171" s="28">
        <f t="shared" si="29"/>
        <v>0.49337133655761389</v>
      </c>
      <c r="CK171" s="29" t="s">
        <v>107</v>
      </c>
      <c r="CL171">
        <v>0.14996077120747209</v>
      </c>
      <c r="CM171">
        <v>0.33327267713301006</v>
      </c>
      <c r="CN171">
        <v>0.14143816115493274</v>
      </c>
      <c r="CO171">
        <f t="shared" si="30"/>
        <v>0.47690253810507455</v>
      </c>
      <c r="CP171" t="s">
        <v>106</v>
      </c>
      <c r="CQ171" s="27">
        <v>0.16732413120747208</v>
      </c>
      <c r="CR171" s="28">
        <v>0.6233223142330101</v>
      </c>
      <c r="CS171" s="28">
        <v>0.21095101510493278</v>
      </c>
      <c r="CT171" s="28">
        <f t="shared" si="31"/>
        <v>0.50278850815761389</v>
      </c>
      <c r="CU171" s="29" t="s">
        <v>107</v>
      </c>
      <c r="CV171">
        <v>57432.083816909799</v>
      </c>
      <c r="CW171">
        <v>11311.9205396333</v>
      </c>
      <c r="CX171">
        <v>0.33546437695014181</v>
      </c>
      <c r="CY171">
        <f t="shared" si="22"/>
        <v>0.84121721608315192</v>
      </c>
      <c r="CZ171">
        <f t="shared" si="32"/>
        <v>0.69409432243917113</v>
      </c>
    </row>
    <row r="172" spans="1:104" x14ac:dyDescent="0.25">
      <c r="A172">
        <v>1</v>
      </c>
      <c r="B172" s="15">
        <v>3364</v>
      </c>
      <c r="C172" s="15">
        <v>-67.272443719999998</v>
      </c>
      <c r="D172" s="15">
        <v>-18.131625589999999</v>
      </c>
      <c r="E172" s="15">
        <v>3712</v>
      </c>
      <c r="F172" s="15">
        <v>1</v>
      </c>
      <c r="G172" s="15">
        <v>0</v>
      </c>
      <c r="H172" s="17">
        <v>0</v>
      </c>
      <c r="I172" s="19">
        <v>0</v>
      </c>
      <c r="J172" s="19">
        <v>0</v>
      </c>
      <c r="K172" s="19">
        <v>0</v>
      </c>
      <c r="L172" s="15">
        <v>0</v>
      </c>
      <c r="M172" s="15">
        <v>0</v>
      </c>
      <c r="N172" s="15">
        <v>0</v>
      </c>
      <c r="O172" s="19">
        <v>148.97173699999999</v>
      </c>
      <c r="P172" s="19">
        <v>41.672606064676145</v>
      </c>
      <c r="Q172" s="20">
        <v>3.5748121144330383</v>
      </c>
      <c r="R172" s="21">
        <v>0</v>
      </c>
      <c r="S172" s="22">
        <v>0.45100000000000001</v>
      </c>
      <c r="T172" s="22">
        <v>0.54900000000000004</v>
      </c>
      <c r="U172" s="19">
        <v>0</v>
      </c>
      <c r="V172" s="19">
        <v>18.794345335168941</v>
      </c>
      <c r="W172" s="19">
        <v>22.878260729507204</v>
      </c>
      <c r="X172" s="19">
        <v>0</v>
      </c>
      <c r="Y172" s="19">
        <v>0</v>
      </c>
      <c r="Z172" s="19">
        <v>0</v>
      </c>
      <c r="AA172" s="19">
        <v>50.139323458740705</v>
      </c>
      <c r="AB172" s="22">
        <v>1</v>
      </c>
      <c r="AC172" s="22">
        <v>0.45200000000000001</v>
      </c>
      <c r="AD172" s="22">
        <v>0.54800000000000004</v>
      </c>
      <c r="AE172" s="19">
        <v>0</v>
      </c>
      <c r="AF172" s="19">
        <v>22.662974203350799</v>
      </c>
      <c r="AG172" s="19">
        <v>27.476349255389909</v>
      </c>
      <c r="AH172" s="19">
        <v>35543.371302032436</v>
      </c>
      <c r="AI172" s="19">
        <v>0</v>
      </c>
      <c r="AJ172" s="19">
        <v>33995.109787593799</v>
      </c>
      <c r="AK172" s="19">
        <v>33995.109787593799</v>
      </c>
      <c r="AL172" s="23">
        <v>41.672606064676145</v>
      </c>
      <c r="AM172" s="19">
        <v>50.139323458740705</v>
      </c>
      <c r="AN172">
        <v>0.8</v>
      </c>
      <c r="AO172">
        <v>0.53</v>
      </c>
      <c r="AP172">
        <v>0.18</v>
      </c>
      <c r="AQ172">
        <v>1</v>
      </c>
      <c r="AR172">
        <v>0</v>
      </c>
      <c r="AS172">
        <v>2</v>
      </c>
      <c r="AT172">
        <v>1.48</v>
      </c>
      <c r="AU172">
        <v>1</v>
      </c>
      <c r="AV172">
        <v>2</v>
      </c>
      <c r="AW172">
        <v>1.5</v>
      </c>
      <c r="AX172">
        <v>1</v>
      </c>
      <c r="AY172">
        <v>2</v>
      </c>
      <c r="AZ172">
        <v>0.6</v>
      </c>
      <c r="BA172">
        <v>0.3</v>
      </c>
      <c r="BB172">
        <v>0.8</v>
      </c>
      <c r="BC172" s="27">
        <v>0.36680538438451227</v>
      </c>
      <c r="BD172" s="28">
        <v>0.48862851176188615</v>
      </c>
      <c r="BE172" s="28">
        <v>0.31234029644379413</v>
      </c>
      <c r="BF172" s="28">
        <f t="shared" si="23"/>
        <v>0.47529723425729864</v>
      </c>
      <c r="BG172" s="29" t="s">
        <v>106</v>
      </c>
      <c r="BH172">
        <v>0.35885919598451232</v>
      </c>
      <c r="BI172">
        <v>0.3161483497618861</v>
      </c>
      <c r="BJ172">
        <v>0.27539878845179411</v>
      </c>
      <c r="BK172">
        <f t="shared" si="24"/>
        <v>0.43835572626529862</v>
      </c>
      <c r="BL172" t="s">
        <v>106</v>
      </c>
      <c r="BM172" s="27">
        <v>0.37622255598451232</v>
      </c>
      <c r="BN172" s="28">
        <v>0.60619798686188608</v>
      </c>
      <c r="BO172" s="28">
        <v>0.34491164240179412</v>
      </c>
      <c r="BP172" s="28">
        <f t="shared" si="25"/>
        <v>0.50786858021529868</v>
      </c>
      <c r="BQ172" s="29" t="s">
        <v>106</v>
      </c>
      <c r="BR172">
        <v>0.28093710078451228</v>
      </c>
      <c r="BS172">
        <v>0.48862851176188615</v>
      </c>
      <c r="BT172">
        <v>0.25905758384379407</v>
      </c>
      <c r="BU172">
        <f t="shared" si="26"/>
        <v>0.42201452165729858</v>
      </c>
      <c r="BV172" t="s">
        <v>106</v>
      </c>
      <c r="BW172" s="27">
        <v>0.27299091238451234</v>
      </c>
      <c r="BX172" s="28">
        <v>0.3161483497618861</v>
      </c>
      <c r="BY172" s="28">
        <v>0.2221160758517941</v>
      </c>
      <c r="BZ172" s="28">
        <f t="shared" si="27"/>
        <v>0.38507301366529867</v>
      </c>
      <c r="CA172" s="29" t="s">
        <v>106</v>
      </c>
      <c r="CB172">
        <v>0.29035427238451228</v>
      </c>
      <c r="CC172">
        <v>0.60619798686188608</v>
      </c>
      <c r="CD172">
        <v>0.29162892980179411</v>
      </c>
      <c r="CE172">
        <f t="shared" si="28"/>
        <v>0.45331121019801679</v>
      </c>
      <c r="CF172" t="s">
        <v>107</v>
      </c>
      <c r="CG172" s="27">
        <v>0.16962636278451229</v>
      </c>
      <c r="CH172" s="28">
        <v>0.48862851176188615</v>
      </c>
      <c r="CI172" s="28">
        <v>0.18998740084379406</v>
      </c>
      <c r="CJ172" s="28">
        <f t="shared" si="29"/>
        <v>0.33258330059801683</v>
      </c>
      <c r="CK172" s="29" t="s">
        <v>107</v>
      </c>
      <c r="CL172">
        <v>0.16168017438451229</v>
      </c>
      <c r="CM172">
        <v>0.3161483497618861</v>
      </c>
      <c r="CN172">
        <v>0.1530458928517941</v>
      </c>
      <c r="CO172">
        <f t="shared" si="30"/>
        <v>0.31600283066529866</v>
      </c>
      <c r="CP172" t="s">
        <v>106</v>
      </c>
      <c r="CQ172" s="27">
        <v>0.17904353438451229</v>
      </c>
      <c r="CR172" s="28">
        <v>0.60619798686188608</v>
      </c>
      <c r="CS172" s="28">
        <v>0.22255874680179411</v>
      </c>
      <c r="CT172" s="28">
        <f t="shared" si="31"/>
        <v>0.34200047219801682</v>
      </c>
      <c r="CU172" s="29" t="s">
        <v>107</v>
      </c>
      <c r="CV172">
        <v>43711.035283261299</v>
      </c>
      <c r="CW172">
        <v>6267.4154323425901</v>
      </c>
      <c r="CX172">
        <v>0.16295693781350454</v>
      </c>
      <c r="CY172">
        <f t="shared" si="22"/>
        <v>0.65158544957539066</v>
      </c>
      <c r="CZ172">
        <f t="shared" si="32"/>
        <v>0.52976232219801678</v>
      </c>
    </row>
    <row r="173" spans="1:104" x14ac:dyDescent="0.25">
      <c r="A173">
        <v>1</v>
      </c>
      <c r="B173" s="15">
        <v>3370</v>
      </c>
      <c r="C173" s="15">
        <v>-66.785542320000005</v>
      </c>
      <c r="D173" s="15">
        <v>-19.004766109999998</v>
      </c>
      <c r="E173" s="15">
        <v>3724</v>
      </c>
      <c r="F173" s="15">
        <v>1</v>
      </c>
      <c r="G173" s="15">
        <v>0</v>
      </c>
      <c r="H173" s="17">
        <v>3</v>
      </c>
      <c r="I173" s="19">
        <v>0</v>
      </c>
      <c r="J173" s="19">
        <v>0</v>
      </c>
      <c r="K173" s="19">
        <v>0</v>
      </c>
      <c r="L173" s="15">
        <v>0</v>
      </c>
      <c r="M173" s="15">
        <v>0</v>
      </c>
      <c r="N173" s="15">
        <v>0</v>
      </c>
      <c r="O173" s="19">
        <v>370.61261400000001</v>
      </c>
      <c r="P173" s="19">
        <v>103.67331264941986</v>
      </c>
      <c r="Q173" s="20">
        <v>3.5748121144084415</v>
      </c>
      <c r="R173" s="21">
        <v>0.43100000000000005</v>
      </c>
      <c r="S173" s="22">
        <v>0.26700000000000002</v>
      </c>
      <c r="T173" s="22">
        <v>0.73299999999999987</v>
      </c>
      <c r="U173" s="19">
        <v>0</v>
      </c>
      <c r="V173" s="19">
        <v>27.680774477395104</v>
      </c>
      <c r="W173" s="19">
        <v>75.992538172024737</v>
      </c>
      <c r="X173" s="19">
        <v>20650.83135621584</v>
      </c>
      <c r="Y173" s="19">
        <v>0</v>
      </c>
      <c r="Z173" s="19">
        <v>20650.83135621584</v>
      </c>
      <c r="AA173" s="19">
        <v>124.73685350626145</v>
      </c>
      <c r="AB173" s="22">
        <v>1</v>
      </c>
      <c r="AC173" s="22">
        <v>0.28000000000000003</v>
      </c>
      <c r="AD173" s="22">
        <v>0.72</v>
      </c>
      <c r="AE173" s="19">
        <v>0</v>
      </c>
      <c r="AF173" s="19">
        <v>34.926318981753212</v>
      </c>
      <c r="AG173" s="19">
        <v>89.810534524508242</v>
      </c>
      <c r="AH173" s="19">
        <v>63563.006651789503</v>
      </c>
      <c r="AI173" s="19">
        <v>0</v>
      </c>
      <c r="AJ173" s="19">
        <v>60794.215924437704</v>
      </c>
      <c r="AK173" s="19">
        <v>39016.530374277398</v>
      </c>
      <c r="AL173" s="23">
        <v>58.990114897519895</v>
      </c>
      <c r="AM173" s="19">
        <v>80.0536557543615</v>
      </c>
      <c r="AN173">
        <v>0.80718933333333343</v>
      </c>
      <c r="AO173">
        <v>0.53476293333333336</v>
      </c>
      <c r="AP173">
        <v>0.18161759999999999</v>
      </c>
      <c r="AQ173">
        <v>1</v>
      </c>
      <c r="AR173">
        <v>0</v>
      </c>
      <c r="AS173">
        <v>2</v>
      </c>
      <c r="AT173">
        <v>1.48</v>
      </c>
      <c r="AU173">
        <v>1</v>
      </c>
      <c r="AV173">
        <v>2</v>
      </c>
      <c r="AW173">
        <v>1.5</v>
      </c>
      <c r="AX173">
        <v>1</v>
      </c>
      <c r="AY173">
        <v>2</v>
      </c>
      <c r="AZ173">
        <v>0.6</v>
      </c>
      <c r="BA173">
        <v>0.3</v>
      </c>
      <c r="BB173">
        <v>0.8</v>
      </c>
      <c r="BC173" s="27">
        <v>0.34721332986449327</v>
      </c>
      <c r="BD173" s="28">
        <v>0.47882169986087642</v>
      </c>
      <c r="BE173" s="28">
        <v>0.29241499272559396</v>
      </c>
      <c r="BF173" s="28">
        <f t="shared" si="23"/>
        <v>0.52640747575410951</v>
      </c>
      <c r="BG173" s="29" t="s">
        <v>106</v>
      </c>
      <c r="BH173">
        <v>0.33926714146449333</v>
      </c>
      <c r="BI173">
        <v>0.30634153786087642</v>
      </c>
      <c r="BJ173">
        <v>0.25547348473359394</v>
      </c>
      <c r="BK173">
        <f t="shared" si="24"/>
        <v>0.48946596776210949</v>
      </c>
      <c r="BL173" t="s">
        <v>106</v>
      </c>
      <c r="BM173" s="27">
        <v>0.35663050146449338</v>
      </c>
      <c r="BN173" s="28">
        <v>0.59639117496087646</v>
      </c>
      <c r="BO173" s="28">
        <v>0.32498633868359389</v>
      </c>
      <c r="BP173" s="28">
        <f t="shared" si="25"/>
        <v>0.55897882171210944</v>
      </c>
      <c r="BQ173" s="29" t="s">
        <v>106</v>
      </c>
      <c r="BR173">
        <v>0.26057337662254132</v>
      </c>
      <c r="BS173">
        <v>0.47882169986087642</v>
      </c>
      <c r="BT173">
        <v>0.23865344614836187</v>
      </c>
      <c r="BU173">
        <f t="shared" si="26"/>
        <v>0.47264592917687742</v>
      </c>
      <c r="BV173" t="s">
        <v>106</v>
      </c>
      <c r="BW173" s="27">
        <v>0.25262718822254138</v>
      </c>
      <c r="BX173" s="28">
        <v>0.30634153786087642</v>
      </c>
      <c r="BY173" s="28">
        <v>0.2017119381563619</v>
      </c>
      <c r="BZ173" s="28">
        <f t="shared" si="27"/>
        <v>0.43570442118487746</v>
      </c>
      <c r="CA173" s="29" t="s">
        <v>106</v>
      </c>
      <c r="CB173">
        <v>0.26999054822254132</v>
      </c>
      <c r="CC173">
        <v>0.59639117496087646</v>
      </c>
      <c r="CD173">
        <v>0.27122479210636186</v>
      </c>
      <c r="CE173">
        <f t="shared" si="28"/>
        <v>0.50398303125105692</v>
      </c>
      <c r="CF173" t="s">
        <v>107</v>
      </c>
      <c r="CG173" s="27">
        <v>0.14826232612371465</v>
      </c>
      <c r="CH173" s="28">
        <v>0.47882169986087642</v>
      </c>
      <c r="CI173" s="28">
        <v>0.1689625524371352</v>
      </c>
      <c r="CJ173" s="28">
        <f t="shared" si="29"/>
        <v>0.3822548091522302</v>
      </c>
      <c r="CK173" s="29" t="s">
        <v>107</v>
      </c>
      <c r="CL173">
        <v>0.14031613772371465</v>
      </c>
      <c r="CM173">
        <v>0.30634153786087642</v>
      </c>
      <c r="CN173">
        <v>0.13202104444513521</v>
      </c>
      <c r="CO173">
        <f t="shared" si="30"/>
        <v>0.36601352747365079</v>
      </c>
      <c r="CP173" t="s">
        <v>106</v>
      </c>
      <c r="CQ173" s="27">
        <v>0.15767949772371465</v>
      </c>
      <c r="CR173" s="28">
        <v>0.59639117496087646</v>
      </c>
      <c r="CS173" s="28">
        <v>0.20153389839513522</v>
      </c>
      <c r="CT173" s="28">
        <f t="shared" si="31"/>
        <v>0.3916719807522302</v>
      </c>
      <c r="CU173" s="29" t="s">
        <v>107</v>
      </c>
      <c r="CV173">
        <v>66773.146612946293</v>
      </c>
      <c r="CW173">
        <v>15592.1066882826</v>
      </c>
      <c r="CX173">
        <v>0.23399248302851555</v>
      </c>
      <c r="CY173">
        <f t="shared" si="22"/>
        <v>0.71281418288939191</v>
      </c>
      <c r="CZ173">
        <f t="shared" si="32"/>
        <v>0.58120581289300888</v>
      </c>
    </row>
    <row r="174" spans="1:104" x14ac:dyDescent="0.25">
      <c r="A174">
        <v>1</v>
      </c>
      <c r="B174" s="15">
        <v>3418</v>
      </c>
      <c r="C174" s="15">
        <v>-65.489558290000005</v>
      </c>
      <c r="D174" s="15">
        <v>-18.58421727</v>
      </c>
      <c r="E174" s="15">
        <v>3218</v>
      </c>
      <c r="F174" s="15">
        <v>1</v>
      </c>
      <c r="G174" s="15">
        <v>0</v>
      </c>
      <c r="H174" s="17">
        <v>0</v>
      </c>
      <c r="I174" s="19">
        <v>0</v>
      </c>
      <c r="J174" s="19">
        <v>0</v>
      </c>
      <c r="K174" s="19">
        <v>1</v>
      </c>
      <c r="L174" s="15">
        <v>0</v>
      </c>
      <c r="M174" s="15">
        <v>0</v>
      </c>
      <c r="N174" s="15">
        <v>1.2032</v>
      </c>
      <c r="O174" s="19">
        <v>254.34198999999899</v>
      </c>
      <c r="P174" s="19">
        <v>71.14835183486025</v>
      </c>
      <c r="Q174" s="20">
        <v>3.5748121135728144</v>
      </c>
      <c r="R174" s="21">
        <v>0</v>
      </c>
      <c r="S174" s="22">
        <v>4.0000000000000008E-2</v>
      </c>
      <c r="T174" s="22">
        <v>0.96</v>
      </c>
      <c r="U174" s="19">
        <v>0</v>
      </c>
      <c r="V174" s="19">
        <v>2.8459340733944107</v>
      </c>
      <c r="W174" s="19">
        <v>68.302417761465833</v>
      </c>
      <c r="X174" s="19">
        <v>0</v>
      </c>
      <c r="Y174" s="19">
        <v>1560</v>
      </c>
      <c r="Z174" s="19">
        <v>1560</v>
      </c>
      <c r="AA174" s="19">
        <v>85.603722987611391</v>
      </c>
      <c r="AB174" s="22">
        <v>1</v>
      </c>
      <c r="AC174" s="22">
        <v>6.9000000000000006E-2</v>
      </c>
      <c r="AD174" s="22">
        <v>0.93100000000000005</v>
      </c>
      <c r="AE174" s="19">
        <v>0</v>
      </c>
      <c r="AF174" s="19">
        <v>5.9066568861451865</v>
      </c>
      <c r="AG174" s="19">
        <v>79.697066101466206</v>
      </c>
      <c r="AH174" s="19">
        <v>22690.798228470652</v>
      </c>
      <c r="AI174" s="19">
        <v>1876.992</v>
      </c>
      <c r="AJ174" s="19">
        <v>23579.3840072782</v>
      </c>
      <c r="AK174" s="19">
        <v>23579.3840072782</v>
      </c>
      <c r="AL174" s="23">
        <v>71.14835183486025</v>
      </c>
      <c r="AM174" s="19">
        <v>85.603722987611391</v>
      </c>
      <c r="AN174">
        <v>0.85032533333333338</v>
      </c>
      <c r="AO174">
        <v>0.56334053333333334</v>
      </c>
      <c r="AP174">
        <v>0.1913232</v>
      </c>
      <c r="AQ174">
        <v>1</v>
      </c>
      <c r="AR174">
        <v>0</v>
      </c>
      <c r="AS174">
        <v>2</v>
      </c>
      <c r="AT174">
        <v>1.48</v>
      </c>
      <c r="AU174">
        <v>1</v>
      </c>
      <c r="AV174">
        <v>2</v>
      </c>
      <c r="AW174">
        <v>1.5</v>
      </c>
      <c r="AX174">
        <v>1</v>
      </c>
      <c r="AY174">
        <v>2</v>
      </c>
      <c r="AZ174">
        <v>0.6</v>
      </c>
      <c r="BA174">
        <v>0.3</v>
      </c>
      <c r="BB174">
        <v>0.8</v>
      </c>
      <c r="BC174" s="27">
        <v>0.35855439345299656</v>
      </c>
      <c r="BD174" s="28">
        <v>0.50222196235545757</v>
      </c>
      <c r="BE174" s="28">
        <v>0.29881247699950131</v>
      </c>
      <c r="BF174" s="28">
        <f t="shared" si="23"/>
        <v>0.61217808350384084</v>
      </c>
      <c r="BG174" s="29" t="s">
        <v>106</v>
      </c>
      <c r="BH174">
        <v>0.35060820505299656</v>
      </c>
      <c r="BI174">
        <v>0.32974180035545758</v>
      </c>
      <c r="BJ174">
        <v>0.26187096900750129</v>
      </c>
      <c r="BK174">
        <f t="shared" si="24"/>
        <v>0.57523657551184082</v>
      </c>
      <c r="BL174" t="s">
        <v>106</v>
      </c>
      <c r="BM174" s="27">
        <v>0.36797156505299655</v>
      </c>
      <c r="BN174" s="28">
        <v>0.61979143745545762</v>
      </c>
      <c r="BO174" s="28">
        <v>0.3313838229575013</v>
      </c>
      <c r="BP174" s="28">
        <f t="shared" si="25"/>
        <v>0.64474942946184077</v>
      </c>
      <c r="BQ174" s="29" t="s">
        <v>106</v>
      </c>
      <c r="BR174">
        <v>0.26728442235933253</v>
      </c>
      <c r="BS174">
        <v>0.50222196235545757</v>
      </c>
      <c r="BT174">
        <v>0.24217792655887724</v>
      </c>
      <c r="BU174">
        <f t="shared" si="26"/>
        <v>0.5555435330632168</v>
      </c>
      <c r="BV174" t="s">
        <v>106</v>
      </c>
      <c r="BW174" s="27">
        <v>0.25933823395933253</v>
      </c>
      <c r="BX174" s="28">
        <v>0.32974180035545758</v>
      </c>
      <c r="BY174" s="28">
        <v>0.20523641856687724</v>
      </c>
      <c r="BZ174" s="28">
        <f t="shared" si="27"/>
        <v>0.51860202507121678</v>
      </c>
      <c r="CA174" s="29" t="s">
        <v>106</v>
      </c>
      <c r="CB174">
        <v>0.27670159395933253</v>
      </c>
      <c r="CC174">
        <v>0.61979143745545762</v>
      </c>
      <c r="CD174">
        <v>0.27474927251687725</v>
      </c>
      <c r="CE174">
        <f t="shared" si="28"/>
        <v>0.58811487902121673</v>
      </c>
      <c r="CF174" t="s">
        <v>106</v>
      </c>
      <c r="CG174" s="27">
        <v>0.14897149686754585</v>
      </c>
      <c r="CH174" s="28">
        <v>0.50222196235545757</v>
      </c>
      <c r="CI174" s="28">
        <v>0.16876276858029057</v>
      </c>
      <c r="CJ174" s="28">
        <f t="shared" si="29"/>
        <v>0.46233710337188538</v>
      </c>
      <c r="CK174" s="29" t="s">
        <v>107</v>
      </c>
      <c r="CL174">
        <v>0.14102530846754585</v>
      </c>
      <c r="CM174">
        <v>0.32974180035545758</v>
      </c>
      <c r="CN174">
        <v>0.13182126058829058</v>
      </c>
      <c r="CO174">
        <f t="shared" si="30"/>
        <v>0.44518686709263011</v>
      </c>
      <c r="CP174" t="s">
        <v>106</v>
      </c>
      <c r="CQ174" s="27">
        <v>0.15838866846754585</v>
      </c>
      <c r="CR174" s="28">
        <v>0.61979143745545762</v>
      </c>
      <c r="CS174" s="28">
        <v>0.20133411453829059</v>
      </c>
      <c r="CT174" s="28">
        <f t="shared" si="31"/>
        <v>0.47175427497188538</v>
      </c>
      <c r="CU174" s="29" t="s">
        <v>107</v>
      </c>
      <c r="CV174">
        <v>55961.370519611097</v>
      </c>
      <c r="CW174">
        <v>10700.4653734514</v>
      </c>
      <c r="CX174">
        <v>0.31336560650433953</v>
      </c>
      <c r="CY174">
        <f t="shared" si="22"/>
        <v>0.81558756885979711</v>
      </c>
      <c r="CZ174">
        <f t="shared" si="32"/>
        <v>0.67191999995733609</v>
      </c>
    </row>
    <row r="175" spans="1:104" x14ac:dyDescent="0.25">
      <c r="A175">
        <v>1</v>
      </c>
      <c r="B175" s="15">
        <v>3458</v>
      </c>
      <c r="C175" s="15">
        <v>-67.239716369999996</v>
      </c>
      <c r="D175" s="15">
        <v>-21.702065749999999</v>
      </c>
      <c r="E175" s="15">
        <v>3979</v>
      </c>
      <c r="F175" s="15">
        <v>1</v>
      </c>
      <c r="G175" s="15">
        <v>0</v>
      </c>
      <c r="H175" s="17">
        <v>3</v>
      </c>
      <c r="I175" s="19">
        <v>0</v>
      </c>
      <c r="J175" s="19">
        <v>0</v>
      </c>
      <c r="K175" s="19">
        <v>1</v>
      </c>
      <c r="L175" s="15">
        <v>0</v>
      </c>
      <c r="M175" s="15">
        <v>0</v>
      </c>
      <c r="N175" s="15">
        <v>1.2032</v>
      </c>
      <c r="O175" s="19">
        <v>178.03939299999999</v>
      </c>
      <c r="P175" s="19">
        <v>49.803846290251677</v>
      </c>
      <c r="Q175" s="20">
        <v>3.5748121131529635</v>
      </c>
      <c r="R175" s="21">
        <v>0.14299999999999999</v>
      </c>
      <c r="S175" s="22">
        <v>0.28400000000000003</v>
      </c>
      <c r="T175" s="22">
        <v>0.71699999999999997</v>
      </c>
      <c r="U175" s="19">
        <v>0</v>
      </c>
      <c r="V175" s="19">
        <v>14.144292346431477</v>
      </c>
      <c r="W175" s="19">
        <v>35.709357790110452</v>
      </c>
      <c r="X175" s="19">
        <v>3423.8418621274072</v>
      </c>
      <c r="Y175" s="19">
        <v>1560</v>
      </c>
      <c r="Z175" s="19">
        <v>4983.8418621274068</v>
      </c>
      <c r="AA175" s="19">
        <v>59.922606088403221</v>
      </c>
      <c r="AB175" s="22">
        <v>1</v>
      </c>
      <c r="AC175" s="22">
        <v>0.28500000000000003</v>
      </c>
      <c r="AD175" s="22">
        <v>0.71499999999999997</v>
      </c>
      <c r="AE175" s="19">
        <v>0</v>
      </c>
      <c r="AF175" s="19">
        <v>17.07794273519492</v>
      </c>
      <c r="AG175" s="19">
        <v>42.844663353208304</v>
      </c>
      <c r="AH175" s="19">
        <v>30882.36443399555</v>
      </c>
      <c r="AI175" s="19">
        <v>1876.992</v>
      </c>
      <c r="AJ175" s="19">
        <v>31414.127371194201</v>
      </c>
      <c r="AK175" s="19">
        <v>27680.480595551999</v>
      </c>
      <c r="AL175" s="23">
        <v>42.681896270745689</v>
      </c>
      <c r="AM175" s="19">
        <v>52.800656068897233</v>
      </c>
      <c r="AN175">
        <v>0.84673066666666674</v>
      </c>
      <c r="AO175">
        <v>0.56095906666666673</v>
      </c>
      <c r="AP175">
        <v>0.1905144</v>
      </c>
      <c r="AQ175">
        <v>1</v>
      </c>
      <c r="AR175">
        <v>0</v>
      </c>
      <c r="AS175">
        <v>2</v>
      </c>
      <c r="AT175">
        <v>1.48</v>
      </c>
      <c r="AU175">
        <v>1</v>
      </c>
      <c r="AV175">
        <v>2</v>
      </c>
      <c r="AW175">
        <v>1.5</v>
      </c>
      <c r="AX175">
        <v>1</v>
      </c>
      <c r="AY175">
        <v>2</v>
      </c>
      <c r="AZ175">
        <v>0.6</v>
      </c>
      <c r="BA175">
        <v>0.3</v>
      </c>
      <c r="BB175">
        <v>0.8</v>
      </c>
      <c r="BC175" s="27">
        <v>0.37871610423439794</v>
      </c>
      <c r="BD175" s="28">
        <v>0.47320340318710608</v>
      </c>
      <c r="BE175" s="28">
        <v>0.31856553425157602</v>
      </c>
      <c r="BF175" s="28">
        <f t="shared" si="23"/>
        <v>0.53850622281877858</v>
      </c>
      <c r="BG175" s="29" t="s">
        <v>106</v>
      </c>
      <c r="BH175">
        <v>0.370769915834398</v>
      </c>
      <c r="BI175">
        <v>0.30072324118710597</v>
      </c>
      <c r="BJ175">
        <v>0.28162402625957605</v>
      </c>
      <c r="BK175">
        <f t="shared" si="24"/>
        <v>0.50156471482677856</v>
      </c>
      <c r="BL175" t="s">
        <v>106</v>
      </c>
      <c r="BM175" s="27">
        <v>0.38813327583439799</v>
      </c>
      <c r="BN175" s="28">
        <v>0.59077287828710601</v>
      </c>
      <c r="BO175" s="28">
        <v>0.35113688020957606</v>
      </c>
      <c r="BP175" s="28">
        <f t="shared" si="25"/>
        <v>0.57107756877677862</v>
      </c>
      <c r="BQ175" s="29" t="s">
        <v>106</v>
      </c>
      <c r="BR175">
        <v>0.28783196796170996</v>
      </c>
      <c r="BS175">
        <v>0.47320340318710608</v>
      </c>
      <c r="BT175">
        <v>0.26217040079956805</v>
      </c>
      <c r="BU175">
        <f t="shared" si="26"/>
        <v>0.48211108936677061</v>
      </c>
      <c r="BV175" t="s">
        <v>106</v>
      </c>
      <c r="BW175" s="27">
        <v>0.27988577956171001</v>
      </c>
      <c r="BX175" s="28">
        <v>0.30072324118710597</v>
      </c>
      <c r="BY175" s="28">
        <v>0.22522889280756803</v>
      </c>
      <c r="BZ175" s="28">
        <f t="shared" si="27"/>
        <v>0.44516958137477058</v>
      </c>
      <c r="CA175" s="29" t="s">
        <v>106</v>
      </c>
      <c r="CB175">
        <v>0.29724913956170995</v>
      </c>
      <c r="CC175">
        <v>0.59077287828710601</v>
      </c>
      <c r="CD175">
        <v>0.29474174675756798</v>
      </c>
      <c r="CE175">
        <f t="shared" si="28"/>
        <v>0.51468243532477054</v>
      </c>
      <c r="CF175" t="s">
        <v>106</v>
      </c>
      <c r="CG175" s="27">
        <v>0.17001919871933663</v>
      </c>
      <c r="CH175" s="28">
        <v>0.47320340318710608</v>
      </c>
      <c r="CI175" s="28">
        <v>0.18906559817659466</v>
      </c>
      <c r="CJ175" s="28">
        <f t="shared" si="29"/>
        <v>0.38995988728653919</v>
      </c>
      <c r="CK175" s="29" t="s">
        <v>107</v>
      </c>
      <c r="CL175">
        <v>0.16207301031933663</v>
      </c>
      <c r="CM175">
        <v>0.30072324118710597</v>
      </c>
      <c r="CN175">
        <v>0.15212409018459466</v>
      </c>
      <c r="CO175">
        <f t="shared" si="30"/>
        <v>0.37206477875179722</v>
      </c>
      <c r="CP175" t="s">
        <v>106</v>
      </c>
      <c r="CQ175" s="27">
        <v>0.17943637031933662</v>
      </c>
      <c r="CR175" s="28">
        <v>0.59077287828710601</v>
      </c>
      <c r="CS175" s="28">
        <v>0.22163694413459467</v>
      </c>
      <c r="CT175" s="28">
        <f t="shared" si="31"/>
        <v>0.39937705888653918</v>
      </c>
      <c r="CU175" s="29" t="s">
        <v>107</v>
      </c>
      <c r="CV175">
        <v>47435.006486798098</v>
      </c>
      <c r="CW175">
        <v>7490.3257610503997</v>
      </c>
      <c r="CX175">
        <v>0.21994068856720256</v>
      </c>
      <c r="CY175">
        <f t="shared" si="22"/>
        <v>0.69314409175430858</v>
      </c>
      <c r="CZ175">
        <f t="shared" si="32"/>
        <v>0.59865679280160045</v>
      </c>
    </row>
    <row r="176" spans="1:104" x14ac:dyDescent="0.25">
      <c r="A176">
        <v>1</v>
      </c>
      <c r="B176" s="15">
        <v>3471</v>
      </c>
      <c r="C176" s="15">
        <v>-65.737894879999999</v>
      </c>
      <c r="D176" s="15">
        <v>-19.196310019999999</v>
      </c>
      <c r="E176" s="15">
        <v>3644</v>
      </c>
      <c r="F176" s="15">
        <v>1</v>
      </c>
      <c r="G176" s="15">
        <v>0</v>
      </c>
      <c r="H176" s="17">
        <v>0</v>
      </c>
      <c r="I176" s="19">
        <v>0</v>
      </c>
      <c r="J176" s="19">
        <v>0</v>
      </c>
      <c r="K176" s="19">
        <v>1</v>
      </c>
      <c r="L176" s="15">
        <v>0</v>
      </c>
      <c r="M176" s="15">
        <v>0</v>
      </c>
      <c r="N176" s="15">
        <v>1.2032</v>
      </c>
      <c r="O176" s="19">
        <v>356.07878599999998</v>
      </c>
      <c r="P176" s="19">
        <v>99.607692551255852</v>
      </c>
      <c r="Q176" s="20">
        <v>3.5748121142026248</v>
      </c>
      <c r="R176" s="21">
        <v>0</v>
      </c>
      <c r="S176" s="22">
        <v>4.5000000000000005E-2</v>
      </c>
      <c r="T176" s="22">
        <v>0.95400000000000007</v>
      </c>
      <c r="U176" s="19">
        <v>0</v>
      </c>
      <c r="V176" s="19">
        <v>4.4823461648065139</v>
      </c>
      <c r="W176" s="19">
        <v>95.025738693898091</v>
      </c>
      <c r="X176" s="19">
        <v>0</v>
      </c>
      <c r="Y176" s="19">
        <v>1560</v>
      </c>
      <c r="Z176" s="19">
        <v>1560</v>
      </c>
      <c r="AA176" s="19">
        <v>119.84521220605394</v>
      </c>
      <c r="AB176" s="22">
        <v>1</v>
      </c>
      <c r="AC176" s="22">
        <v>8.5000000000000006E-2</v>
      </c>
      <c r="AD176" s="22">
        <v>0.91500000000000004</v>
      </c>
      <c r="AE176" s="19">
        <v>0</v>
      </c>
      <c r="AF176" s="19">
        <v>10.186843037514587</v>
      </c>
      <c r="AG176" s="19">
        <v>109.65836916853937</v>
      </c>
      <c r="AH176" s="19">
        <v>33989.162811764923</v>
      </c>
      <c r="AI176" s="19">
        <v>1876.992</v>
      </c>
      <c r="AJ176" s="19">
        <v>34385.5942896325</v>
      </c>
      <c r="AK176" s="19">
        <v>34385.5942896325</v>
      </c>
      <c r="AL176" s="23">
        <v>99.607692551255852</v>
      </c>
      <c r="AM176" s="19">
        <v>119.84521220605394</v>
      </c>
      <c r="AN176">
        <v>0.8143786666666667</v>
      </c>
      <c r="AO176">
        <v>0.53952586666666669</v>
      </c>
      <c r="AP176">
        <v>0.18323519999999999</v>
      </c>
      <c r="AQ176">
        <v>1</v>
      </c>
      <c r="AR176">
        <v>0</v>
      </c>
      <c r="AS176">
        <v>2</v>
      </c>
      <c r="AT176">
        <v>1.48</v>
      </c>
      <c r="AU176">
        <v>1</v>
      </c>
      <c r="AV176">
        <v>2</v>
      </c>
      <c r="AW176">
        <v>1.5</v>
      </c>
      <c r="AX176">
        <v>1</v>
      </c>
      <c r="AY176">
        <v>2</v>
      </c>
      <c r="AZ176">
        <v>0.6</v>
      </c>
      <c r="BA176">
        <v>0.3</v>
      </c>
      <c r="BB176">
        <v>0.8</v>
      </c>
      <c r="BC176" s="27">
        <v>0.33732426412997463</v>
      </c>
      <c r="BD176" s="28">
        <v>0.48393755378552195</v>
      </c>
      <c r="BE176" s="28">
        <v>0.28204396694545614</v>
      </c>
      <c r="BF176" s="28">
        <f t="shared" si="23"/>
        <v>0.54155615952873304</v>
      </c>
      <c r="BG176" s="29" t="s">
        <v>106</v>
      </c>
      <c r="BH176">
        <v>0.32937807572997463</v>
      </c>
      <c r="BI176">
        <v>0.31145739178552195</v>
      </c>
      <c r="BJ176">
        <v>0.24510245895345617</v>
      </c>
      <c r="BK176">
        <f t="shared" si="24"/>
        <v>0.50461465153673302</v>
      </c>
      <c r="BL176" t="s">
        <v>106</v>
      </c>
      <c r="BM176" s="27">
        <v>0.34674143572997462</v>
      </c>
      <c r="BN176" s="28">
        <v>0.60150702888552199</v>
      </c>
      <c r="BO176" s="28">
        <v>0.31461531290345618</v>
      </c>
      <c r="BP176" s="28">
        <f t="shared" si="25"/>
        <v>0.57412750548673297</v>
      </c>
      <c r="BQ176" s="29" t="s">
        <v>106</v>
      </c>
      <c r="BR176">
        <v>0.24991264124607063</v>
      </c>
      <c r="BS176">
        <v>0.48393755378552195</v>
      </c>
      <c r="BT176">
        <v>0.22780358639099213</v>
      </c>
      <c r="BU176">
        <f t="shared" si="26"/>
        <v>0.48731577897426898</v>
      </c>
      <c r="BV176" t="s">
        <v>106</v>
      </c>
      <c r="BW176" s="27">
        <v>0.2419664528460706</v>
      </c>
      <c r="BX176" s="28">
        <v>0.31145739178552195</v>
      </c>
      <c r="BY176" s="28">
        <v>0.19086207839899216</v>
      </c>
      <c r="BZ176" s="28">
        <f t="shared" si="27"/>
        <v>0.45037427098226901</v>
      </c>
      <c r="CA176" s="29" t="s">
        <v>106</v>
      </c>
      <c r="CB176">
        <v>0.2593298128460706</v>
      </c>
      <c r="CC176">
        <v>0.60150702888552199</v>
      </c>
      <c r="CD176">
        <v>0.26037493234899212</v>
      </c>
      <c r="CE176">
        <f t="shared" si="28"/>
        <v>0.51884200542934744</v>
      </c>
      <c r="CF176" t="s">
        <v>107</v>
      </c>
      <c r="CG176" s="27">
        <v>0.13660127824841728</v>
      </c>
      <c r="CH176" s="28">
        <v>0.48393755378552195</v>
      </c>
      <c r="CI176" s="28">
        <v>0.15749198196853878</v>
      </c>
      <c r="CJ176" s="28">
        <f t="shared" si="29"/>
        <v>0.39611347083169413</v>
      </c>
      <c r="CK176" s="29" t="s">
        <v>107</v>
      </c>
      <c r="CL176">
        <v>0.12865508984841728</v>
      </c>
      <c r="CM176">
        <v>0.31145739178552195</v>
      </c>
      <c r="CN176">
        <v>0.12055047397653879</v>
      </c>
      <c r="CO176">
        <f t="shared" si="30"/>
        <v>0.38006266655981563</v>
      </c>
      <c r="CP176" t="s">
        <v>106</v>
      </c>
      <c r="CQ176" s="27">
        <v>0.14601844984841728</v>
      </c>
      <c r="CR176" s="28">
        <v>0.60150702888552199</v>
      </c>
      <c r="CS176" s="28">
        <v>0.19006332792653879</v>
      </c>
      <c r="CT176" s="28">
        <f t="shared" si="31"/>
        <v>0.40553064243169412</v>
      </c>
      <c r="CU176" s="29" t="s">
        <v>107</v>
      </c>
      <c r="CV176">
        <v>65525.262997388199</v>
      </c>
      <c r="CW176">
        <v>14980.651525756701</v>
      </c>
      <c r="CX176">
        <v>0.25951219258327685</v>
      </c>
      <c r="CY176">
        <f t="shared" si="22"/>
        <v>0.74344974636879879</v>
      </c>
      <c r="CZ176">
        <f t="shared" si="32"/>
        <v>0.59683645671325147</v>
      </c>
    </row>
    <row r="177" spans="1:104" x14ac:dyDescent="0.25">
      <c r="A177">
        <v>1</v>
      </c>
      <c r="B177" s="15">
        <v>3515</v>
      </c>
      <c r="C177" s="15">
        <v>-66.095506970000002</v>
      </c>
      <c r="D177" s="15">
        <v>-18.191108790000001</v>
      </c>
      <c r="E177" s="15">
        <v>3172</v>
      </c>
      <c r="F177" s="15">
        <v>1</v>
      </c>
      <c r="G177" s="15">
        <v>0</v>
      </c>
      <c r="H177" s="17">
        <v>3</v>
      </c>
      <c r="I177" s="19">
        <v>0</v>
      </c>
      <c r="J177" s="19">
        <v>0</v>
      </c>
      <c r="K177" s="19">
        <v>1</v>
      </c>
      <c r="L177" s="15">
        <v>0</v>
      </c>
      <c r="M177" s="15">
        <v>0</v>
      </c>
      <c r="N177" s="15">
        <v>1.2032</v>
      </c>
      <c r="O177" s="19">
        <v>254.34198999999899</v>
      </c>
      <c r="P177" s="19">
        <v>71.14835183486025</v>
      </c>
      <c r="Q177" s="20">
        <v>3.5748121135728144</v>
      </c>
      <c r="R177" s="21">
        <v>0.157</v>
      </c>
      <c r="S177" s="22">
        <v>6.699999999999999E-2</v>
      </c>
      <c r="T177" s="22">
        <v>0.93299999999999994</v>
      </c>
      <c r="U177" s="19">
        <v>0</v>
      </c>
      <c r="V177" s="19">
        <v>4.7669395729356356</v>
      </c>
      <c r="W177" s="19">
        <v>66.381412261924609</v>
      </c>
      <c r="X177" s="19">
        <v>2742.9878867124585</v>
      </c>
      <c r="Y177" s="19">
        <v>1560</v>
      </c>
      <c r="Z177" s="19">
        <v>4302.9878867124589</v>
      </c>
      <c r="AA177" s="19">
        <v>85.603722987611391</v>
      </c>
      <c r="AB177" s="22">
        <v>1</v>
      </c>
      <c r="AC177" s="22">
        <v>0.12299999999999998</v>
      </c>
      <c r="AD177" s="22">
        <v>0.877</v>
      </c>
      <c r="AE177" s="19">
        <v>0</v>
      </c>
      <c r="AF177" s="19">
        <v>10.5292579274762</v>
      </c>
      <c r="AG177" s="19">
        <v>75.074465060135196</v>
      </c>
      <c r="AH177" s="19">
        <v>28047.514541175442</v>
      </c>
      <c r="AI177" s="19">
        <v>1876.992</v>
      </c>
      <c r="AJ177" s="19">
        <v>28702.762925007999</v>
      </c>
      <c r="AK177" s="19">
        <v>24957.385854595101</v>
      </c>
      <c r="AL177" s="23">
        <v>59.978060596787188</v>
      </c>
      <c r="AM177" s="19">
        <v>74.433431749538329</v>
      </c>
      <c r="AN177">
        <v>0.85032533333333338</v>
      </c>
      <c r="AO177">
        <v>0.56334053333333334</v>
      </c>
      <c r="AP177">
        <v>0.1913232</v>
      </c>
      <c r="AQ177">
        <v>1</v>
      </c>
      <c r="AR177">
        <v>0</v>
      </c>
      <c r="AS177">
        <v>2</v>
      </c>
      <c r="AT177">
        <v>1.48</v>
      </c>
      <c r="AU177">
        <v>1</v>
      </c>
      <c r="AV177">
        <v>2</v>
      </c>
      <c r="AW177">
        <v>1.5</v>
      </c>
      <c r="AX177">
        <v>1</v>
      </c>
      <c r="AY177">
        <v>2</v>
      </c>
      <c r="AZ177">
        <v>0.6</v>
      </c>
      <c r="BA177">
        <v>0.3</v>
      </c>
      <c r="BB177">
        <v>0.8</v>
      </c>
      <c r="BC177" s="27">
        <v>0.36370076732869316</v>
      </c>
      <c r="BD177" s="28">
        <v>0.51721527099562259</v>
      </c>
      <c r="BE177" s="28">
        <v>0.30393908802002173</v>
      </c>
      <c r="BF177" s="28">
        <f t="shared" si="23"/>
        <v>0.60000246635173171</v>
      </c>
      <c r="BG177" s="29" t="s">
        <v>106</v>
      </c>
      <c r="BH177">
        <v>0.35575457892869322</v>
      </c>
      <c r="BI177">
        <v>0.3447351089956226</v>
      </c>
      <c r="BJ177">
        <v>0.26699758002802171</v>
      </c>
      <c r="BK177">
        <f t="shared" si="24"/>
        <v>0.56306095835973169</v>
      </c>
      <c r="BL177" t="s">
        <v>106</v>
      </c>
      <c r="BM177" s="27">
        <v>0.37311793892869322</v>
      </c>
      <c r="BN177" s="28">
        <v>0.63478474609562263</v>
      </c>
      <c r="BO177" s="28">
        <v>0.33651043397802177</v>
      </c>
      <c r="BP177" s="28">
        <f t="shared" si="25"/>
        <v>0.63257381230973175</v>
      </c>
      <c r="BQ177" s="29" t="s">
        <v>106</v>
      </c>
      <c r="BR177">
        <v>0.27243079623502919</v>
      </c>
      <c r="BS177">
        <v>0.51721527099562259</v>
      </c>
      <c r="BT177">
        <v>0.24730453757939766</v>
      </c>
      <c r="BU177">
        <f t="shared" si="26"/>
        <v>0.54336791591110767</v>
      </c>
      <c r="BV177" t="s">
        <v>106</v>
      </c>
      <c r="BW177" s="27">
        <v>0.26448460783502925</v>
      </c>
      <c r="BX177" s="28">
        <v>0.3447351089956226</v>
      </c>
      <c r="BY177" s="28">
        <v>0.21036302958739772</v>
      </c>
      <c r="BZ177" s="28">
        <f t="shared" si="27"/>
        <v>0.50642640791910765</v>
      </c>
      <c r="CA177" s="29" t="s">
        <v>106</v>
      </c>
      <c r="CB177">
        <v>0.28184796783502919</v>
      </c>
      <c r="CC177">
        <v>0.63478474609562263</v>
      </c>
      <c r="CD177">
        <v>0.27987588353739767</v>
      </c>
      <c r="CE177">
        <f t="shared" si="28"/>
        <v>0.57593926186910771</v>
      </c>
      <c r="CF177" t="s">
        <v>106</v>
      </c>
      <c r="CG177" s="27">
        <v>0.15411787074324254</v>
      </c>
      <c r="CH177" s="28">
        <v>0.51721527099562259</v>
      </c>
      <c r="CI177" s="28">
        <v>0.17388937960081102</v>
      </c>
      <c r="CJ177" s="28">
        <f t="shared" si="29"/>
        <v>0.45018124907495249</v>
      </c>
      <c r="CK177" s="29" t="s">
        <v>107</v>
      </c>
      <c r="CL177">
        <v>0.14617168234324254</v>
      </c>
      <c r="CM177">
        <v>0.3447351089956226</v>
      </c>
      <c r="CN177">
        <v>0.13694787160881103</v>
      </c>
      <c r="CO177">
        <f t="shared" si="30"/>
        <v>0.43301124994052098</v>
      </c>
      <c r="CP177" t="s">
        <v>106</v>
      </c>
      <c r="CQ177" s="27">
        <v>0.16353504234324254</v>
      </c>
      <c r="CR177" s="28">
        <v>0.63478474609562263</v>
      </c>
      <c r="CS177" s="28">
        <v>0.20646072555881104</v>
      </c>
      <c r="CT177" s="28">
        <f t="shared" si="31"/>
        <v>0.45959842067495249</v>
      </c>
      <c r="CU177" s="29" t="s">
        <v>107</v>
      </c>
      <c r="CV177">
        <v>55961.370519611097</v>
      </c>
      <c r="CW177">
        <v>10700.4653734514</v>
      </c>
      <c r="CX177">
        <v>0.29606337833170998</v>
      </c>
      <c r="CY177">
        <f t="shared" si="22"/>
        <v>0.81327864932733251</v>
      </c>
      <c r="CZ177">
        <f t="shared" si="32"/>
        <v>0.65976414566040309</v>
      </c>
    </row>
    <row r="178" spans="1:104" x14ac:dyDescent="0.25">
      <c r="A178">
        <v>1</v>
      </c>
      <c r="B178" s="15">
        <v>3531</v>
      </c>
      <c r="C178" s="15">
        <v>-65.825591669999994</v>
      </c>
      <c r="D178" s="15">
        <v>-19.222088889999998</v>
      </c>
      <c r="E178" s="15">
        <v>3212</v>
      </c>
      <c r="F178" s="15">
        <v>1</v>
      </c>
      <c r="G178" s="15">
        <v>0</v>
      </c>
      <c r="H178" s="17">
        <v>0</v>
      </c>
      <c r="I178" s="19">
        <v>0</v>
      </c>
      <c r="J178" s="19">
        <v>0</v>
      </c>
      <c r="K178" s="19">
        <v>1</v>
      </c>
      <c r="L178" s="15">
        <v>0</v>
      </c>
      <c r="M178" s="15">
        <v>0</v>
      </c>
      <c r="N178" s="15">
        <v>1.2032</v>
      </c>
      <c r="O178" s="19">
        <v>316.11075899999997</v>
      </c>
      <c r="P178" s="19">
        <v>88.427237281304826</v>
      </c>
      <c r="Q178" s="20">
        <v>3.5748121135390454</v>
      </c>
      <c r="R178" s="21">
        <v>0</v>
      </c>
      <c r="S178" s="22">
        <v>4.5000000000000005E-2</v>
      </c>
      <c r="T178" s="22">
        <v>0.95400000000000007</v>
      </c>
      <c r="U178" s="19">
        <v>0</v>
      </c>
      <c r="V178" s="19">
        <v>3.9792256776587176</v>
      </c>
      <c r="W178" s="19">
        <v>84.359584366364814</v>
      </c>
      <c r="X178" s="19">
        <v>0</v>
      </c>
      <c r="Y178" s="19">
        <v>1560</v>
      </c>
      <c r="Z178" s="19">
        <v>1560</v>
      </c>
      <c r="AA178" s="19">
        <v>106.39319858661204</v>
      </c>
      <c r="AB178" s="22">
        <v>1</v>
      </c>
      <c r="AC178" s="22">
        <v>8.5000000000000006E-2</v>
      </c>
      <c r="AD178" s="22">
        <v>0.91500000000000004</v>
      </c>
      <c r="AE178" s="19">
        <v>0</v>
      </c>
      <c r="AF178" s="19">
        <v>9.0434218798620236</v>
      </c>
      <c r="AG178" s="19">
        <v>97.349776706750021</v>
      </c>
      <c r="AH178" s="19">
        <v>30174.05269897067</v>
      </c>
      <c r="AI178" s="19">
        <v>1876.992</v>
      </c>
      <c r="AJ178" s="19">
        <v>30736.669545073699</v>
      </c>
      <c r="AK178" s="19">
        <v>30736.669545073699</v>
      </c>
      <c r="AL178" s="23">
        <v>88.427237281304826</v>
      </c>
      <c r="AM178" s="19">
        <v>106.39319858661204</v>
      </c>
      <c r="AN178">
        <v>0.8</v>
      </c>
      <c r="AO178">
        <v>0.53</v>
      </c>
      <c r="AP178">
        <v>0.18</v>
      </c>
      <c r="AQ178">
        <v>1</v>
      </c>
      <c r="AR178">
        <v>0</v>
      </c>
      <c r="AS178">
        <v>2</v>
      </c>
      <c r="AT178">
        <v>1.48</v>
      </c>
      <c r="AU178">
        <v>1</v>
      </c>
      <c r="AV178">
        <v>2</v>
      </c>
      <c r="AW178">
        <v>1.5</v>
      </c>
      <c r="AX178">
        <v>1</v>
      </c>
      <c r="AY178">
        <v>2</v>
      </c>
      <c r="AZ178">
        <v>0.6</v>
      </c>
      <c r="BA178">
        <v>0.3</v>
      </c>
      <c r="BB178">
        <v>0.8</v>
      </c>
      <c r="BC178" s="27">
        <v>0.33584847168325516</v>
      </c>
      <c r="BD178" s="28">
        <v>0.49370296201086727</v>
      </c>
      <c r="BE178" s="28">
        <v>0.28229780436476093</v>
      </c>
      <c r="BF178" s="28">
        <f t="shared" si="23"/>
        <v>0.55368203647885084</v>
      </c>
      <c r="BG178" s="29" t="s">
        <v>106</v>
      </c>
      <c r="BH178">
        <v>0.32790228328325516</v>
      </c>
      <c r="BI178">
        <v>0.32122280001086723</v>
      </c>
      <c r="BJ178">
        <v>0.24535629637276091</v>
      </c>
      <c r="BK178">
        <f t="shared" si="24"/>
        <v>0.5167405284868507</v>
      </c>
      <c r="BL178" t="s">
        <v>106</v>
      </c>
      <c r="BM178" s="27">
        <v>0.34526564328325515</v>
      </c>
      <c r="BN178" s="28">
        <v>0.61127243711086732</v>
      </c>
      <c r="BO178" s="28">
        <v>0.31486915032276092</v>
      </c>
      <c r="BP178" s="28">
        <f t="shared" si="25"/>
        <v>0.58625338243685077</v>
      </c>
      <c r="BQ178" s="29" t="s">
        <v>106</v>
      </c>
      <c r="BR178">
        <v>0.24998018808325512</v>
      </c>
      <c r="BS178">
        <v>0.49370296201086727</v>
      </c>
      <c r="BT178">
        <v>0.22901509176476087</v>
      </c>
      <c r="BU178">
        <f t="shared" si="26"/>
        <v>0.50039932387885067</v>
      </c>
      <c r="BV178" t="s">
        <v>106</v>
      </c>
      <c r="BW178" s="27">
        <v>0.24203399968325512</v>
      </c>
      <c r="BX178" s="28">
        <v>0.32122280001086723</v>
      </c>
      <c r="BY178" s="28">
        <v>0.1920735837727609</v>
      </c>
      <c r="BZ178" s="28">
        <f t="shared" si="27"/>
        <v>0.46345781588685075</v>
      </c>
      <c r="CA178" s="29" t="s">
        <v>106</v>
      </c>
      <c r="CB178">
        <v>0.25939735968325511</v>
      </c>
      <c r="CC178">
        <v>0.61127243711086732</v>
      </c>
      <c r="CD178">
        <v>0.26158643772276086</v>
      </c>
      <c r="CE178">
        <f t="shared" si="28"/>
        <v>0.53078159179734496</v>
      </c>
      <c r="CF178" t="s">
        <v>107</v>
      </c>
      <c r="CG178" s="27">
        <v>0.1386694500832551</v>
      </c>
      <c r="CH178" s="28">
        <v>0.49370296201086727</v>
      </c>
      <c r="CI178" s="28">
        <v>0.15994490876476086</v>
      </c>
      <c r="CJ178" s="28">
        <f t="shared" si="29"/>
        <v>0.41005368219734495</v>
      </c>
      <c r="CK178" s="29" t="s">
        <v>107</v>
      </c>
      <c r="CL178">
        <v>0.1307232616832551</v>
      </c>
      <c r="CM178">
        <v>0.32122280001086723</v>
      </c>
      <c r="CN178">
        <v>0.12300340077276087</v>
      </c>
      <c r="CO178">
        <f t="shared" si="30"/>
        <v>0.39438763288685075</v>
      </c>
      <c r="CP178" t="s">
        <v>106</v>
      </c>
      <c r="CQ178" s="27">
        <v>0.14808662168325509</v>
      </c>
      <c r="CR178" s="28">
        <v>0.61127243711086732</v>
      </c>
      <c r="CS178" s="28">
        <v>0.19251625472276088</v>
      </c>
      <c r="CT178" s="28">
        <f t="shared" si="31"/>
        <v>0.41947085379734494</v>
      </c>
      <c r="CU178" s="29" t="s">
        <v>107</v>
      </c>
      <c r="CV178">
        <v>61955.771305394803</v>
      </c>
      <c r="CW178">
        <v>13299.149823326499</v>
      </c>
      <c r="CX178">
        <v>0.27138423211408985</v>
      </c>
      <c r="CY178">
        <f t="shared" si="22"/>
        <v>0.76508719412495707</v>
      </c>
      <c r="CZ178">
        <f t="shared" si="32"/>
        <v>0.60723270379734506</v>
      </c>
    </row>
    <row r="179" spans="1:104" x14ac:dyDescent="0.25">
      <c r="A179">
        <v>1</v>
      </c>
      <c r="B179" s="15">
        <v>3532</v>
      </c>
      <c r="C179" s="15">
        <v>-65.589503339999993</v>
      </c>
      <c r="D179" s="15">
        <v>-19.24900877</v>
      </c>
      <c r="E179" s="15">
        <v>3357</v>
      </c>
      <c r="F179" s="15">
        <v>1</v>
      </c>
      <c r="G179" s="15">
        <v>0</v>
      </c>
      <c r="H179" s="17">
        <v>3</v>
      </c>
      <c r="I179" s="19">
        <v>0</v>
      </c>
      <c r="J179" s="19">
        <v>0</v>
      </c>
      <c r="K179" s="19">
        <v>1</v>
      </c>
      <c r="L179" s="15">
        <v>0</v>
      </c>
      <c r="M179" s="15">
        <v>0</v>
      </c>
      <c r="N179" s="15">
        <v>1.2032</v>
      </c>
      <c r="O179" s="19">
        <v>199.840135</v>
      </c>
      <c r="P179" s="19">
        <v>55.902276437497704</v>
      </c>
      <c r="Q179" s="20">
        <v>3.5748121138400144</v>
      </c>
      <c r="R179" s="21">
        <v>1.7999999999999999E-2</v>
      </c>
      <c r="S179" s="22">
        <v>6.8999999999999992E-2</v>
      </c>
      <c r="T179" s="22">
        <v>0.93099999999999983</v>
      </c>
      <c r="U179" s="19">
        <v>0</v>
      </c>
      <c r="V179" s="19">
        <v>3.8572570741873413</v>
      </c>
      <c r="W179" s="19">
        <v>52.045019363310352</v>
      </c>
      <c r="X179" s="19">
        <v>249.27305823057586</v>
      </c>
      <c r="Y179" s="19">
        <v>1560</v>
      </c>
      <c r="Z179" s="19">
        <v>1809.2730582305758</v>
      </c>
      <c r="AA179" s="19">
        <v>67.260068067961981</v>
      </c>
      <c r="AB179" s="22">
        <v>1</v>
      </c>
      <c r="AC179" s="22">
        <v>9.799999999999999E-2</v>
      </c>
      <c r="AD179" s="22">
        <v>0.90200000000000002</v>
      </c>
      <c r="AE179" s="19">
        <v>0</v>
      </c>
      <c r="AF179" s="19">
        <v>6.5914866706602737</v>
      </c>
      <c r="AG179" s="19">
        <v>60.668581397301708</v>
      </c>
      <c r="AH179" s="19">
        <v>20088.791868888278</v>
      </c>
      <c r="AI179" s="19">
        <v>1876.992</v>
      </c>
      <c r="AJ179" s="19">
        <v>21090.7204749476</v>
      </c>
      <c r="AK179" s="19">
        <v>20775.1937774619</v>
      </c>
      <c r="AL179" s="23">
        <v>54.896035461622745</v>
      </c>
      <c r="AM179" s="19">
        <v>66.253827092087022</v>
      </c>
      <c r="AN179">
        <v>0.80359466666666668</v>
      </c>
      <c r="AO179">
        <v>0.53238146666666675</v>
      </c>
      <c r="AP179">
        <v>0.18080879999999999</v>
      </c>
      <c r="AQ179">
        <v>1</v>
      </c>
      <c r="AR179">
        <v>0</v>
      </c>
      <c r="AS179">
        <v>2</v>
      </c>
      <c r="AT179">
        <v>1.48</v>
      </c>
      <c r="AU179">
        <v>1</v>
      </c>
      <c r="AV179">
        <v>2</v>
      </c>
      <c r="AW179">
        <v>1.5</v>
      </c>
      <c r="AX179">
        <v>1</v>
      </c>
      <c r="AY179">
        <v>2</v>
      </c>
      <c r="AZ179">
        <v>0.6</v>
      </c>
      <c r="BA179">
        <v>0.3</v>
      </c>
      <c r="BB179">
        <v>0.8</v>
      </c>
      <c r="BC179" s="27">
        <v>0.35370810562336508</v>
      </c>
      <c r="BD179" s="28">
        <v>0.51188424846284408</v>
      </c>
      <c r="BE179" s="28">
        <v>0.29940454384453474</v>
      </c>
      <c r="BF179" s="28">
        <f t="shared" si="23"/>
        <v>0.61119717898314452</v>
      </c>
      <c r="BG179" s="29" t="s">
        <v>106</v>
      </c>
      <c r="BH179">
        <v>0.34576191722336508</v>
      </c>
      <c r="BI179">
        <v>0.33940408646284409</v>
      </c>
      <c r="BJ179">
        <v>0.26246303585253472</v>
      </c>
      <c r="BK179">
        <f t="shared" si="24"/>
        <v>0.57425567099114438</v>
      </c>
      <c r="BL179" t="s">
        <v>106</v>
      </c>
      <c r="BM179" s="27">
        <v>0.36312527722336507</v>
      </c>
      <c r="BN179" s="28">
        <v>0.62945372356284413</v>
      </c>
      <c r="BO179" s="28">
        <v>0.33197588980253473</v>
      </c>
      <c r="BP179" s="28">
        <f t="shared" si="25"/>
        <v>0.64376852494114445</v>
      </c>
      <c r="BQ179" s="29" t="s">
        <v>106</v>
      </c>
      <c r="BR179">
        <v>0.26745398720238911</v>
      </c>
      <c r="BS179">
        <v>0.51188424846284408</v>
      </c>
      <c r="BT179">
        <v>0.24588241425591875</v>
      </c>
      <c r="BU179">
        <f t="shared" si="26"/>
        <v>0.5576750493945285</v>
      </c>
      <c r="BV179" t="s">
        <v>106</v>
      </c>
      <c r="BW179" s="27">
        <v>0.25950779880238911</v>
      </c>
      <c r="BX179" s="28">
        <v>0.33940408646284409</v>
      </c>
      <c r="BY179" s="28">
        <v>0.20894090626391876</v>
      </c>
      <c r="BZ179" s="28">
        <f t="shared" si="27"/>
        <v>0.52073354140252848</v>
      </c>
      <c r="CA179" s="29" t="s">
        <v>106</v>
      </c>
      <c r="CB179">
        <v>0.27687115880238911</v>
      </c>
      <c r="CC179">
        <v>0.62945372356284413</v>
      </c>
      <c r="CD179">
        <v>0.27845376021391877</v>
      </c>
      <c r="CE179">
        <f t="shared" si="28"/>
        <v>0.58866379394099888</v>
      </c>
      <c r="CF179" t="s">
        <v>107</v>
      </c>
      <c r="CG179" s="27">
        <v>0.15564309295297574</v>
      </c>
      <c r="CH179" s="28">
        <v>0.51188424846284408</v>
      </c>
      <c r="CI179" s="28">
        <v>0.17650187590030536</v>
      </c>
      <c r="CJ179" s="28">
        <f t="shared" si="29"/>
        <v>0.46743572809158546</v>
      </c>
      <c r="CK179" s="29" t="s">
        <v>107</v>
      </c>
      <c r="CL179">
        <v>0.14769690455297574</v>
      </c>
      <c r="CM179">
        <v>0.33940408646284409</v>
      </c>
      <c r="CN179">
        <v>0.13956036790830539</v>
      </c>
      <c r="CO179">
        <f t="shared" si="30"/>
        <v>0.45135300304691511</v>
      </c>
      <c r="CP179" t="s">
        <v>106</v>
      </c>
      <c r="CQ179" s="27">
        <v>0.16506026455297573</v>
      </c>
      <c r="CR179" s="28">
        <v>0.62945372356284413</v>
      </c>
      <c r="CS179" s="28">
        <v>0.2090732218583054</v>
      </c>
      <c r="CT179" s="28">
        <f t="shared" si="31"/>
        <v>0.47685289969158545</v>
      </c>
      <c r="CU179" s="29" t="s">
        <v>107</v>
      </c>
      <c r="CV179">
        <v>50031.713003577403</v>
      </c>
      <c r="CW179">
        <v>8407.5085084952498</v>
      </c>
      <c r="CX179">
        <v>0.31179263513860972</v>
      </c>
      <c r="CY179">
        <f t="shared" si="22"/>
        <v>0.82367688360145386</v>
      </c>
      <c r="CZ179">
        <f t="shared" si="32"/>
        <v>0.66550074076197485</v>
      </c>
    </row>
    <row r="180" spans="1:104" x14ac:dyDescent="0.25">
      <c r="A180">
        <v>1</v>
      </c>
      <c r="B180" s="15">
        <v>3551</v>
      </c>
      <c r="C180" s="15">
        <v>-63.069658789999998</v>
      </c>
      <c r="D180" s="15">
        <v>-16.397281190000001</v>
      </c>
      <c r="E180" s="15">
        <v>223</v>
      </c>
      <c r="F180" s="15">
        <v>0</v>
      </c>
      <c r="G180" s="15">
        <v>0</v>
      </c>
      <c r="H180" s="17">
        <v>3</v>
      </c>
      <c r="I180" s="19">
        <v>0</v>
      </c>
      <c r="J180" s="19">
        <v>0</v>
      </c>
      <c r="K180" s="19">
        <v>1</v>
      </c>
      <c r="L180" s="15">
        <v>0</v>
      </c>
      <c r="M180" s="15">
        <v>0</v>
      </c>
      <c r="N180" s="15">
        <v>1.2032</v>
      </c>
      <c r="O180" s="19">
        <v>406.94718399999999</v>
      </c>
      <c r="P180" s="19">
        <v>113.83736292407741</v>
      </c>
      <c r="Q180" s="20">
        <v>3.5748121139402094</v>
      </c>
      <c r="R180" s="21">
        <v>0.56299999999999994</v>
      </c>
      <c r="S180" s="22">
        <v>0.153</v>
      </c>
      <c r="T180" s="22">
        <v>0.8470000000000002</v>
      </c>
      <c r="U180" s="19">
        <v>0</v>
      </c>
      <c r="V180" s="19">
        <v>17.417116527383843</v>
      </c>
      <c r="W180" s="19">
        <v>96.420246396693585</v>
      </c>
      <c r="X180" s="19">
        <v>15455.600750232512</v>
      </c>
      <c r="Y180" s="19">
        <v>1560</v>
      </c>
      <c r="Z180" s="19">
        <v>17015.600750232512</v>
      </c>
      <c r="AA180" s="19">
        <v>136.96595681527523</v>
      </c>
      <c r="AB180" s="22">
        <v>1</v>
      </c>
      <c r="AC180" s="22">
        <v>0.16200000000000001</v>
      </c>
      <c r="AD180" s="22">
        <v>0.83799999999999997</v>
      </c>
      <c r="AE180" s="19">
        <v>0</v>
      </c>
      <c r="AF180" s="19">
        <v>22.18848500407459</v>
      </c>
      <c r="AG180" s="19">
        <v>114.77747181120064</v>
      </c>
      <c r="AH180" s="19">
        <v>36662.135127040485</v>
      </c>
      <c r="AI180" s="19">
        <v>1876.992</v>
      </c>
      <c r="AJ180" s="19">
        <v>36942.132514559897</v>
      </c>
      <c r="AK180" s="19">
        <v>19655.812540039598</v>
      </c>
      <c r="AL180" s="23">
        <v>49.746927597821838</v>
      </c>
      <c r="AM180" s="19">
        <v>72.875521489019661</v>
      </c>
      <c r="AN180">
        <v>0.84673066666666674</v>
      </c>
      <c r="AO180">
        <v>0.56095906666666673</v>
      </c>
      <c r="AP180">
        <v>0.1905144</v>
      </c>
      <c r="AQ180">
        <v>1</v>
      </c>
      <c r="AR180">
        <v>0</v>
      </c>
      <c r="AS180">
        <v>2</v>
      </c>
      <c r="AT180">
        <v>1.48</v>
      </c>
      <c r="AU180">
        <v>1</v>
      </c>
      <c r="AV180">
        <v>2</v>
      </c>
      <c r="AW180">
        <v>1.5</v>
      </c>
      <c r="AX180">
        <v>1</v>
      </c>
      <c r="AY180">
        <v>2</v>
      </c>
      <c r="AZ180">
        <v>0.6</v>
      </c>
      <c r="BA180">
        <v>0.3</v>
      </c>
      <c r="BB180">
        <v>0.8</v>
      </c>
      <c r="BC180" s="27">
        <v>0.36813155726970959</v>
      </c>
      <c r="BD180" s="28">
        <v>0.63436583055200646</v>
      </c>
      <c r="BE180" s="28">
        <v>0.33248600759436781</v>
      </c>
      <c r="BF180" s="28">
        <f t="shared" si="23"/>
        <v>0.82258946400096233</v>
      </c>
      <c r="BG180" s="29" t="s">
        <v>106</v>
      </c>
      <c r="BH180">
        <v>0.36094664926970954</v>
      </c>
      <c r="BI180">
        <v>0.45686552645200645</v>
      </c>
      <c r="BJ180">
        <v>0.30672448131836783</v>
      </c>
      <c r="BK180">
        <f t="shared" si="24"/>
        <v>0.7968279377249623</v>
      </c>
      <c r="BL180" t="s">
        <v>106</v>
      </c>
      <c r="BM180" s="27">
        <v>0.37670888926970958</v>
      </c>
      <c r="BN180" s="28">
        <v>0.75275837775200649</v>
      </c>
      <c r="BO180" s="28">
        <v>0.35679769036836784</v>
      </c>
      <c r="BP180" s="28">
        <f t="shared" si="25"/>
        <v>0.84690114677496231</v>
      </c>
      <c r="BQ180" s="29" t="s">
        <v>106</v>
      </c>
      <c r="BR180">
        <v>0.27733752764021757</v>
      </c>
      <c r="BS180">
        <v>0.63436583055200646</v>
      </c>
      <c r="BT180">
        <v>0.26412641255272262</v>
      </c>
      <c r="BU180">
        <f t="shared" si="26"/>
        <v>0.7542298689593171</v>
      </c>
      <c r="BV180" t="s">
        <v>106</v>
      </c>
      <c r="BW180" s="27">
        <v>0.27015261964021753</v>
      </c>
      <c r="BX180" s="28">
        <v>0.45686552645200645</v>
      </c>
      <c r="BY180" s="28">
        <v>0.23836488627672262</v>
      </c>
      <c r="BZ180" s="28">
        <f t="shared" si="27"/>
        <v>0.72846834268331706</v>
      </c>
      <c r="CA180" s="29" t="s">
        <v>106</v>
      </c>
      <c r="CB180">
        <v>0.28591485964021751</v>
      </c>
      <c r="CC180">
        <v>0.75275837775200649</v>
      </c>
      <c r="CD180">
        <v>0.28843809532672265</v>
      </c>
      <c r="CE180">
        <f t="shared" si="28"/>
        <v>0.77601831604681193</v>
      </c>
      <c r="CF180" t="s">
        <v>107</v>
      </c>
      <c r="CG180" s="27">
        <v>0.15964156330569085</v>
      </c>
      <c r="CH180" s="28">
        <v>0.63436583055200646</v>
      </c>
      <c r="CI180" s="28">
        <v>0.17551212268392327</v>
      </c>
      <c r="CJ180" s="28">
        <f t="shared" si="29"/>
        <v>0.64974501971228538</v>
      </c>
      <c r="CK180" s="29" t="s">
        <v>107</v>
      </c>
      <c r="CL180">
        <v>0.15245665530569086</v>
      </c>
      <c r="CM180">
        <v>0.45686552645200645</v>
      </c>
      <c r="CN180">
        <v>0.14975059640792326</v>
      </c>
      <c r="CO180">
        <f t="shared" si="30"/>
        <v>0.63985405281451779</v>
      </c>
      <c r="CP180" t="s">
        <v>106</v>
      </c>
      <c r="CQ180" s="27">
        <v>0.16821889530569084</v>
      </c>
      <c r="CR180" s="28">
        <v>0.75275837775200649</v>
      </c>
      <c r="CS180" s="28">
        <v>0.19982380545792328</v>
      </c>
      <c r="CT180" s="28">
        <f t="shared" si="31"/>
        <v>0.65832235171228537</v>
      </c>
      <c r="CU180" s="29" t="s">
        <v>107</v>
      </c>
      <c r="CV180">
        <v>69789.756319666005</v>
      </c>
      <c r="CW180">
        <v>17120.744601909399</v>
      </c>
      <c r="CX180">
        <v>0.49010345640659447</v>
      </c>
      <c r="CY180">
        <f t="shared" si="22"/>
        <v>1.1244692869586008</v>
      </c>
      <c r="CZ180">
        <f t="shared" si="32"/>
        <v>0.85823501367630406</v>
      </c>
    </row>
    <row r="181" spans="1:104" x14ac:dyDescent="0.25">
      <c r="A181">
        <v>1</v>
      </c>
      <c r="B181" s="15">
        <v>3552</v>
      </c>
      <c r="C181" s="15">
        <v>-64.017637980000003</v>
      </c>
      <c r="D181" s="15">
        <v>-16.487672530000001</v>
      </c>
      <c r="E181" s="15">
        <v>214</v>
      </c>
      <c r="F181" s="15">
        <v>0</v>
      </c>
      <c r="G181" s="15">
        <v>0</v>
      </c>
      <c r="H181" s="17">
        <v>2</v>
      </c>
      <c r="I181" s="19">
        <v>0</v>
      </c>
      <c r="J181" s="19">
        <v>0</v>
      </c>
      <c r="K181" s="19">
        <v>0</v>
      </c>
      <c r="L181" s="15">
        <v>0</v>
      </c>
      <c r="M181" s="15">
        <v>0</v>
      </c>
      <c r="N181" s="15">
        <v>0</v>
      </c>
      <c r="O181" s="19">
        <v>181.67285000000001</v>
      </c>
      <c r="P181" s="19">
        <v>50.820251314792685</v>
      </c>
      <c r="Q181" s="20">
        <v>3.5748121132789232</v>
      </c>
      <c r="R181" s="21">
        <v>0.1</v>
      </c>
      <c r="S181" s="22">
        <v>0.255</v>
      </c>
      <c r="T181" s="22">
        <v>0.74399999999999999</v>
      </c>
      <c r="U181" s="19">
        <v>0</v>
      </c>
      <c r="V181" s="19">
        <v>12.959164085272135</v>
      </c>
      <c r="W181" s="19">
        <v>37.81026697820576</v>
      </c>
      <c r="X181" s="19">
        <v>1743.9833182943462</v>
      </c>
      <c r="Y181" s="19">
        <v>0</v>
      </c>
      <c r="Z181" s="19">
        <v>1743.9833182943462</v>
      </c>
      <c r="AA181" s="19">
        <v>61.145516428078849</v>
      </c>
      <c r="AB181" s="22">
        <v>1</v>
      </c>
      <c r="AC181" s="22">
        <v>0.25800000000000001</v>
      </c>
      <c r="AD181" s="22">
        <v>0.74199999999999999</v>
      </c>
      <c r="AE181" s="19">
        <v>0</v>
      </c>
      <c r="AF181" s="19">
        <v>15.775543238444344</v>
      </c>
      <c r="AG181" s="19">
        <v>45.369973189634507</v>
      </c>
      <c r="AH181" s="19">
        <v>22654.172923268488</v>
      </c>
      <c r="AI181" s="19">
        <v>0</v>
      </c>
      <c r="AJ181" s="19">
        <v>21667.3621047044</v>
      </c>
      <c r="AK181" s="19">
        <v>19866.5092346745</v>
      </c>
      <c r="AL181" s="23">
        <v>45.738226183313415</v>
      </c>
      <c r="AM181" s="19">
        <v>56.06349129659958</v>
      </c>
      <c r="AN181">
        <v>0.88267733333333342</v>
      </c>
      <c r="AO181">
        <v>0.58477373333333338</v>
      </c>
      <c r="AP181">
        <v>0.19860240000000001</v>
      </c>
      <c r="AQ181">
        <v>1</v>
      </c>
      <c r="AR181">
        <v>0</v>
      </c>
      <c r="AS181">
        <v>2</v>
      </c>
      <c r="AT181">
        <v>1.48</v>
      </c>
      <c r="AU181">
        <v>1</v>
      </c>
      <c r="AV181">
        <v>2</v>
      </c>
      <c r="AW181">
        <v>1.5</v>
      </c>
      <c r="AX181">
        <v>1</v>
      </c>
      <c r="AY181">
        <v>2</v>
      </c>
      <c r="AZ181">
        <v>0.6</v>
      </c>
      <c r="BA181">
        <v>0.3</v>
      </c>
      <c r="BB181">
        <v>0.8</v>
      </c>
      <c r="BC181" s="27">
        <v>0.39391552512121342</v>
      </c>
      <c r="BD181" s="28">
        <v>0.65311537893512539</v>
      </c>
      <c r="BE181" s="28">
        <v>0.35610271803164067</v>
      </c>
      <c r="BF181" s="28">
        <f t="shared" si="23"/>
        <v>0.66587809162489209</v>
      </c>
      <c r="BG181" s="29" t="s">
        <v>106</v>
      </c>
      <c r="BH181">
        <v>0.38673061712121337</v>
      </c>
      <c r="BI181">
        <v>0.47561507483512533</v>
      </c>
      <c r="BJ181">
        <v>0.33034119175564075</v>
      </c>
      <c r="BK181">
        <f t="shared" si="24"/>
        <v>0.64011656534889205</v>
      </c>
      <c r="BL181" t="s">
        <v>106</v>
      </c>
      <c r="BM181" s="27">
        <v>0.40249285712121341</v>
      </c>
      <c r="BN181" s="28">
        <v>0.77150792613512542</v>
      </c>
      <c r="BO181" s="28">
        <v>0.38041440080564071</v>
      </c>
      <c r="BP181" s="28">
        <f t="shared" si="25"/>
        <v>0.69018977439889206</v>
      </c>
      <c r="BQ181" s="29" t="s">
        <v>106</v>
      </c>
      <c r="BR181">
        <v>0.29926697262288138</v>
      </c>
      <c r="BS181">
        <v>0.65311537893512539</v>
      </c>
      <c r="BT181">
        <v>0.28484102002719153</v>
      </c>
      <c r="BU181">
        <f t="shared" si="26"/>
        <v>0.59461639362044294</v>
      </c>
      <c r="BV181" t="s">
        <v>106</v>
      </c>
      <c r="BW181" s="27">
        <v>0.29208206462288133</v>
      </c>
      <c r="BX181" s="28">
        <v>0.47561507483512533</v>
      </c>
      <c r="BY181" s="28">
        <v>0.25907949375119155</v>
      </c>
      <c r="BZ181" s="28">
        <f t="shared" si="27"/>
        <v>0.5688548673444429</v>
      </c>
      <c r="CA181" s="29" t="s">
        <v>106</v>
      </c>
      <c r="CB181">
        <v>0.30784430462288137</v>
      </c>
      <c r="CC181">
        <v>0.77150792613512542</v>
      </c>
      <c r="CD181">
        <v>0.3091527028011915</v>
      </c>
      <c r="CE181">
        <f t="shared" si="28"/>
        <v>0.61761967821613273</v>
      </c>
      <c r="CF181" t="s">
        <v>107</v>
      </c>
      <c r="CG181" s="27">
        <v>0.17657440456948803</v>
      </c>
      <c r="CH181" s="28">
        <v>0.65311537893512539</v>
      </c>
      <c r="CI181" s="28">
        <v>0.19246474483623882</v>
      </c>
      <c r="CJ181" s="28">
        <f t="shared" si="29"/>
        <v>0.48634977816273939</v>
      </c>
      <c r="CK181" s="29" t="s">
        <v>107</v>
      </c>
      <c r="CL181">
        <v>0.16938949656948804</v>
      </c>
      <c r="CM181">
        <v>0.47561507483512533</v>
      </c>
      <c r="CN181">
        <v>0.16670321856023881</v>
      </c>
      <c r="CO181">
        <f t="shared" si="30"/>
        <v>0.4764785921534902</v>
      </c>
      <c r="CP181" t="s">
        <v>106</v>
      </c>
      <c r="CQ181" s="27">
        <v>0.18515173656948802</v>
      </c>
      <c r="CR181" s="28">
        <v>0.77150792613512542</v>
      </c>
      <c r="CS181" s="28">
        <v>0.2167764276102388</v>
      </c>
      <c r="CT181" s="28">
        <f t="shared" si="31"/>
        <v>0.49492711016273938</v>
      </c>
      <c r="CU181" s="29" t="s">
        <v>107</v>
      </c>
      <c r="CV181">
        <v>47878.406108362004</v>
      </c>
      <c r="CW181">
        <v>7643.1895535098602</v>
      </c>
      <c r="CX181">
        <v>0.30977537359325136</v>
      </c>
      <c r="CY181">
        <f t="shared" si="22"/>
        <v>0.96289075252837675</v>
      </c>
      <c r="CZ181">
        <f t="shared" si="32"/>
        <v>0.70369089871446477</v>
      </c>
    </row>
    <row r="182" spans="1:104" x14ac:dyDescent="0.25">
      <c r="A182">
        <v>1</v>
      </c>
      <c r="B182" s="15">
        <v>3587</v>
      </c>
      <c r="C182" s="15">
        <v>-64.286278519999996</v>
      </c>
      <c r="D182" s="15">
        <v>-16.426383980000001</v>
      </c>
      <c r="E182" s="15">
        <v>210</v>
      </c>
      <c r="F182" s="15">
        <v>0</v>
      </c>
      <c r="G182" s="15">
        <v>0</v>
      </c>
      <c r="H182" s="17">
        <v>0</v>
      </c>
      <c r="I182" s="19">
        <v>0</v>
      </c>
      <c r="J182" s="19">
        <v>0</v>
      </c>
      <c r="K182" s="19">
        <v>0</v>
      </c>
      <c r="L182" s="15">
        <v>0</v>
      </c>
      <c r="M182" s="15">
        <v>0</v>
      </c>
      <c r="N182" s="15">
        <v>0</v>
      </c>
      <c r="O182" s="19">
        <v>178.03939299999999</v>
      </c>
      <c r="P182" s="19">
        <v>49.803846290251677</v>
      </c>
      <c r="Q182" s="20">
        <v>3.5748121131529635</v>
      </c>
      <c r="R182" s="21">
        <v>0</v>
      </c>
      <c r="S182" s="22">
        <v>0.33499999999999996</v>
      </c>
      <c r="T182" s="22">
        <v>0.66499999999999992</v>
      </c>
      <c r="U182" s="19">
        <v>0</v>
      </c>
      <c r="V182" s="19">
        <v>16.68428850723431</v>
      </c>
      <c r="W182" s="19">
        <v>33.119557783017363</v>
      </c>
      <c r="X182" s="19">
        <v>0</v>
      </c>
      <c r="Y182" s="19">
        <v>0</v>
      </c>
      <c r="Z182" s="19">
        <v>0</v>
      </c>
      <c r="AA182" s="19">
        <v>59.922606088403221</v>
      </c>
      <c r="AB182" s="22">
        <v>1</v>
      </c>
      <c r="AC182" s="22">
        <v>0.34799999999999998</v>
      </c>
      <c r="AD182" s="22">
        <v>0.65200000000000002</v>
      </c>
      <c r="AE182" s="19">
        <v>0</v>
      </c>
      <c r="AF182" s="19">
        <v>20.85306691876432</v>
      </c>
      <c r="AG182" s="19">
        <v>39.069539169638901</v>
      </c>
      <c r="AH182" s="19">
        <v>27977.406973964949</v>
      </c>
      <c r="AI182" s="19">
        <v>0</v>
      </c>
      <c r="AJ182" s="19">
        <v>26758.717223782602</v>
      </c>
      <c r="AK182" s="19">
        <v>26758.717223782602</v>
      </c>
      <c r="AL182" s="23">
        <v>49.803846290251677</v>
      </c>
      <c r="AM182" s="19">
        <v>59.922606088403221</v>
      </c>
      <c r="AN182">
        <v>0.90065066666666671</v>
      </c>
      <c r="AO182">
        <v>0.59668106666666665</v>
      </c>
      <c r="AP182">
        <v>0.2026464</v>
      </c>
      <c r="AQ182">
        <v>1</v>
      </c>
      <c r="AR182">
        <v>0</v>
      </c>
      <c r="AS182">
        <v>2</v>
      </c>
      <c r="AT182">
        <v>1.48</v>
      </c>
      <c r="AU182">
        <v>1</v>
      </c>
      <c r="AV182">
        <v>2</v>
      </c>
      <c r="AW182">
        <v>1.5</v>
      </c>
      <c r="AX182">
        <v>1</v>
      </c>
      <c r="AY182">
        <v>2</v>
      </c>
      <c r="AZ182">
        <v>0.6</v>
      </c>
      <c r="BA182">
        <v>0.3</v>
      </c>
      <c r="BB182">
        <v>0.8</v>
      </c>
      <c r="BC182" s="27">
        <v>0.39561626060868677</v>
      </c>
      <c r="BD182" s="28">
        <v>0.6520203767249706</v>
      </c>
      <c r="BE182" s="28">
        <v>0.35683940873367309</v>
      </c>
      <c r="BF182" s="28">
        <f t="shared" si="23"/>
        <v>0.58435644219766325</v>
      </c>
      <c r="BG182" s="29" t="s">
        <v>106</v>
      </c>
      <c r="BH182">
        <v>0.38843135260868678</v>
      </c>
      <c r="BI182">
        <v>0.47452007262497065</v>
      </c>
      <c r="BJ182">
        <v>0.33107788245767317</v>
      </c>
      <c r="BK182">
        <f t="shared" si="24"/>
        <v>0.55859491592166333</v>
      </c>
      <c r="BL182" t="s">
        <v>106</v>
      </c>
      <c r="BM182" s="27">
        <v>0.40419359260868676</v>
      </c>
      <c r="BN182" s="28">
        <v>0.77041292392497074</v>
      </c>
      <c r="BO182" s="28">
        <v>0.38115109150767312</v>
      </c>
      <c r="BP182" s="28">
        <f t="shared" si="25"/>
        <v>0.60866812497166323</v>
      </c>
      <c r="BQ182" s="29" t="s">
        <v>106</v>
      </c>
      <c r="BR182">
        <v>0.29904044667593477</v>
      </c>
      <c r="BS182">
        <v>0.6520203767249706</v>
      </c>
      <c r="BT182">
        <v>0.28412665924782193</v>
      </c>
      <c r="BU182">
        <f t="shared" si="26"/>
        <v>0.51164369271181209</v>
      </c>
      <c r="BV182" t="s">
        <v>106</v>
      </c>
      <c r="BW182" s="27">
        <v>0.29185553867593472</v>
      </c>
      <c r="BX182" s="28">
        <v>0.47452007262497065</v>
      </c>
      <c r="BY182" s="28">
        <v>0.25836513297182195</v>
      </c>
      <c r="BZ182" s="28">
        <f t="shared" si="27"/>
        <v>0.48588216643581211</v>
      </c>
      <c r="CA182" s="29" t="s">
        <v>106</v>
      </c>
      <c r="CB182">
        <v>0.30761777867593476</v>
      </c>
      <c r="CC182">
        <v>0.77041292392497074</v>
      </c>
      <c r="CD182">
        <v>0.30843834202182191</v>
      </c>
      <c r="CE182">
        <f t="shared" si="28"/>
        <v>0.53513481213992486</v>
      </c>
      <c r="CF182" t="s">
        <v>107</v>
      </c>
      <c r="CG182" s="27">
        <v>0.17384957676310808</v>
      </c>
      <c r="CH182" s="28">
        <v>0.6520203767249706</v>
      </c>
      <c r="CI182" s="28">
        <v>0.18986939139579259</v>
      </c>
      <c r="CJ182" s="28">
        <f t="shared" si="29"/>
        <v>0.40136661022709824</v>
      </c>
      <c r="CK182" s="29" t="s">
        <v>107</v>
      </c>
      <c r="CL182">
        <v>0.16666466876310812</v>
      </c>
      <c r="CM182">
        <v>0.47452007262497065</v>
      </c>
      <c r="CN182">
        <v>0.16410786511979258</v>
      </c>
      <c r="CO182">
        <f t="shared" si="30"/>
        <v>0.39162489858378274</v>
      </c>
      <c r="CP182" t="s">
        <v>106</v>
      </c>
      <c r="CQ182" s="27">
        <v>0.1824269087631081</v>
      </c>
      <c r="CR182" s="28">
        <v>0.77041292392497074</v>
      </c>
      <c r="CS182" s="28">
        <v>0.2141810741697926</v>
      </c>
      <c r="CT182" s="28">
        <f t="shared" si="31"/>
        <v>0.40994394222709829</v>
      </c>
      <c r="CU182" s="29" t="s">
        <v>107</v>
      </c>
      <c r="CV182">
        <v>47435.006486798098</v>
      </c>
      <c r="CW182">
        <v>7490.3257610503997</v>
      </c>
      <c r="CX182">
        <v>0.22751703346399016</v>
      </c>
      <c r="CY182">
        <f t="shared" si="22"/>
        <v>0.87953741018896081</v>
      </c>
      <c r="CZ182">
        <f t="shared" si="32"/>
        <v>0.62313329407267692</v>
      </c>
    </row>
    <row r="183" spans="1:104" x14ac:dyDescent="0.25">
      <c r="A183">
        <v>1</v>
      </c>
      <c r="B183" s="15">
        <v>3592</v>
      </c>
      <c r="C183" s="15">
        <v>-62.973295659999998</v>
      </c>
      <c r="D183" s="15">
        <v>-19.767021830000001</v>
      </c>
      <c r="E183" s="15">
        <v>612</v>
      </c>
      <c r="F183" s="15">
        <v>0</v>
      </c>
      <c r="G183" s="15">
        <v>0</v>
      </c>
      <c r="H183" s="17">
        <v>2</v>
      </c>
      <c r="I183" s="19">
        <v>0</v>
      </c>
      <c r="J183" s="19">
        <v>0</v>
      </c>
      <c r="K183" s="19">
        <v>0</v>
      </c>
      <c r="L183" s="15">
        <v>0</v>
      </c>
      <c r="M183" s="15">
        <v>0</v>
      </c>
      <c r="N183" s="15">
        <v>0</v>
      </c>
      <c r="O183" s="19">
        <v>1965.700237</v>
      </c>
      <c r="P183" s="19">
        <v>549.87511903711788</v>
      </c>
      <c r="Q183" s="20">
        <v>3.5748121145072407</v>
      </c>
      <c r="R183" s="21">
        <v>0.60099999999999998</v>
      </c>
      <c r="S183" s="22">
        <v>0.29599999999999999</v>
      </c>
      <c r="T183" s="22">
        <v>0.70400000000000007</v>
      </c>
      <c r="U183" s="19">
        <v>0</v>
      </c>
      <c r="V183" s="19">
        <v>162.76303523498689</v>
      </c>
      <c r="W183" s="19">
        <v>387.11208380213105</v>
      </c>
      <c r="X183" s="19">
        <v>127000.20005603842</v>
      </c>
      <c r="Y183" s="19">
        <v>0</v>
      </c>
      <c r="Z183" s="19">
        <v>127000.20005603842</v>
      </c>
      <c r="AA183" s="19">
        <v>661.59448776877662</v>
      </c>
      <c r="AB183" s="22">
        <v>1</v>
      </c>
      <c r="AC183" s="22">
        <v>0.29699999999999999</v>
      </c>
      <c r="AD183" s="22">
        <v>0.70300000000000007</v>
      </c>
      <c r="AE183" s="19">
        <v>1</v>
      </c>
      <c r="AF183" s="19">
        <v>196.49356286732666</v>
      </c>
      <c r="AG183" s="19">
        <v>465.10092490145001</v>
      </c>
      <c r="AH183" s="19">
        <v>272754.09734861559</v>
      </c>
      <c r="AI183" s="19">
        <v>0</v>
      </c>
      <c r="AJ183" s="19">
        <v>751104.92521844502</v>
      </c>
      <c r="AK183" s="19">
        <v>375918.3650317</v>
      </c>
      <c r="AL183" s="23">
        <v>219.40017249581004</v>
      </c>
      <c r="AM183" s="19">
        <v>331.11954122746874</v>
      </c>
      <c r="AN183">
        <v>0.82516266666666671</v>
      </c>
      <c r="AO183">
        <v>0.54667026666666674</v>
      </c>
      <c r="AP183">
        <v>0.18566159999999998</v>
      </c>
      <c r="AQ183">
        <v>1</v>
      </c>
      <c r="AR183">
        <v>0</v>
      </c>
      <c r="AS183">
        <v>2</v>
      </c>
      <c r="AT183">
        <v>1.48</v>
      </c>
      <c r="AU183">
        <v>1</v>
      </c>
      <c r="AV183">
        <v>2</v>
      </c>
      <c r="AW183">
        <v>1.5</v>
      </c>
      <c r="AX183">
        <v>1</v>
      </c>
      <c r="AY183">
        <v>2</v>
      </c>
      <c r="AZ183">
        <v>0.6</v>
      </c>
      <c r="BA183">
        <v>0.3</v>
      </c>
      <c r="BB183">
        <v>0.8</v>
      </c>
      <c r="BC183" s="27">
        <v>0.32392349779120283</v>
      </c>
      <c r="BD183" s="28">
        <v>0.61137629227787571</v>
      </c>
      <c r="BE183" s="28">
        <v>0.2921895284667857</v>
      </c>
      <c r="BF183" s="28">
        <f t="shared" si="23"/>
        <v>0.36102682428082578</v>
      </c>
      <c r="BG183" s="29" t="s">
        <v>106</v>
      </c>
      <c r="BH183">
        <v>0.31673858979120284</v>
      </c>
      <c r="BI183">
        <v>0.4338759881778757</v>
      </c>
      <c r="BJ183">
        <v>0.26642800219078572</v>
      </c>
      <c r="BK183">
        <f t="shared" si="24"/>
        <v>0.33526529800482585</v>
      </c>
      <c r="BL183" t="s">
        <v>106</v>
      </c>
      <c r="BM183" s="27">
        <v>0.33250082979120282</v>
      </c>
      <c r="BN183" s="28">
        <v>0.72976883947787574</v>
      </c>
      <c r="BO183" s="28">
        <v>0.31650121124078573</v>
      </c>
      <c r="BP183" s="28">
        <f t="shared" si="25"/>
        <v>0.38533850705482586</v>
      </c>
      <c r="BQ183" s="29" t="s">
        <v>106</v>
      </c>
      <c r="BR183">
        <v>0.2354421818830148</v>
      </c>
      <c r="BS183">
        <v>0.61137629227787571</v>
      </c>
      <c r="BT183">
        <v>0.2255711952028229</v>
      </c>
      <c r="BU183">
        <f t="shared" si="26"/>
        <v>0.29440849101686301</v>
      </c>
      <c r="BV183" t="s">
        <v>106</v>
      </c>
      <c r="BW183" s="27">
        <v>0.22825727388301478</v>
      </c>
      <c r="BX183" s="28">
        <v>0.4338759881778757</v>
      </c>
      <c r="BY183" s="28">
        <v>0.19980966892682289</v>
      </c>
      <c r="BZ183" s="28">
        <f t="shared" si="27"/>
        <v>0.26864696474086303</v>
      </c>
      <c r="CA183" s="29" t="s">
        <v>106</v>
      </c>
      <c r="CB183">
        <v>0.24401951388301477</v>
      </c>
      <c r="CC183">
        <v>0.72976883947787574</v>
      </c>
      <c r="CD183">
        <v>0.2498828779768229</v>
      </c>
      <c r="CE183">
        <f t="shared" si="28"/>
        <v>0.31285680969705487</v>
      </c>
      <c r="CF183" t="s">
        <v>107</v>
      </c>
      <c r="CG183" s="27">
        <v>0.12074417977980809</v>
      </c>
      <c r="CH183" s="28">
        <v>0.61137629227787571</v>
      </c>
      <c r="CI183" s="28">
        <v>0.13921409652731553</v>
      </c>
      <c r="CJ183" s="28">
        <f t="shared" si="29"/>
        <v>0.18958147559384819</v>
      </c>
      <c r="CK183" s="29" t="s">
        <v>107</v>
      </c>
      <c r="CL183">
        <v>0.1135592717798081</v>
      </c>
      <c r="CM183">
        <v>0.4338759881778757</v>
      </c>
      <c r="CN183">
        <v>0.11345257025131553</v>
      </c>
      <c r="CO183">
        <f t="shared" si="30"/>
        <v>0.18228986606535563</v>
      </c>
      <c r="CP183" t="s">
        <v>106</v>
      </c>
      <c r="CQ183" s="27">
        <v>0.12932151177980811</v>
      </c>
      <c r="CR183" s="28">
        <v>0.72976883947787574</v>
      </c>
      <c r="CS183" s="28">
        <v>0.16352577930131551</v>
      </c>
      <c r="CT183" s="28">
        <f t="shared" si="31"/>
        <v>0.19815880759384821</v>
      </c>
      <c r="CU183" s="29" t="s">
        <v>107</v>
      </c>
      <c r="CV183">
        <v>150759.80172634299</v>
      </c>
      <c r="CW183">
        <v>82699.310971097104</v>
      </c>
      <c r="CX183">
        <v>6.8837295814040106E-2</v>
      </c>
      <c r="CY183">
        <f t="shared" si="22"/>
        <v>0.68021358809191579</v>
      </c>
      <c r="CZ183">
        <f t="shared" si="32"/>
        <v>0.39276079360524296</v>
      </c>
    </row>
    <row r="184" spans="1:104" x14ac:dyDescent="0.25">
      <c r="A184">
        <v>1</v>
      </c>
      <c r="B184" s="15">
        <v>3595</v>
      </c>
      <c r="C184" s="15">
        <v>-63.905420980000002</v>
      </c>
      <c r="D184" s="15">
        <v>-18.079510840000001</v>
      </c>
      <c r="E184" s="15">
        <v>1849</v>
      </c>
      <c r="F184" s="15">
        <v>1</v>
      </c>
      <c r="G184" s="15">
        <v>0</v>
      </c>
      <c r="H184" s="17">
        <v>2</v>
      </c>
      <c r="I184" s="19">
        <v>0</v>
      </c>
      <c r="J184" s="19">
        <v>0</v>
      </c>
      <c r="K184" s="19">
        <v>1</v>
      </c>
      <c r="L184" s="15">
        <v>0</v>
      </c>
      <c r="M184" s="15">
        <v>0</v>
      </c>
      <c r="N184" s="15">
        <v>1.2032</v>
      </c>
      <c r="O184" s="19">
        <v>188.939764</v>
      </c>
      <c r="P184" s="19">
        <v>52.853061363874687</v>
      </c>
      <c r="Q184" s="20">
        <v>3.574812113516308</v>
      </c>
      <c r="R184" s="21">
        <v>0.13500000000000001</v>
      </c>
      <c r="S184" s="22">
        <v>0.499</v>
      </c>
      <c r="T184" s="22">
        <v>0.502</v>
      </c>
      <c r="U184" s="19">
        <v>0</v>
      </c>
      <c r="V184" s="19">
        <v>26.373677620573467</v>
      </c>
      <c r="W184" s="19">
        <v>26.532236804665093</v>
      </c>
      <c r="X184" s="19">
        <v>5091.5811679173912</v>
      </c>
      <c r="Y184" s="19">
        <v>1560</v>
      </c>
      <c r="Z184" s="19">
        <v>6651.5811679173912</v>
      </c>
      <c r="AA184" s="19">
        <v>63.591337078182605</v>
      </c>
      <c r="AB184" s="22">
        <v>1</v>
      </c>
      <c r="AC184" s="22">
        <v>0.501</v>
      </c>
      <c r="AD184" s="22">
        <v>0.499</v>
      </c>
      <c r="AE184" s="19">
        <v>0</v>
      </c>
      <c r="AF184" s="19">
        <v>31.859259876169485</v>
      </c>
      <c r="AG184" s="19">
        <v>31.732077202013119</v>
      </c>
      <c r="AH184" s="19">
        <v>48690.22134364635</v>
      </c>
      <c r="AI184" s="19">
        <v>1876.992</v>
      </c>
      <c r="AJ184" s="19">
        <v>48446.277928388103</v>
      </c>
      <c r="AK184" s="19">
        <v>43010.441548295603</v>
      </c>
      <c r="AL184" s="23">
        <v>45.717898079751606</v>
      </c>
      <c r="AM184" s="19">
        <v>56.456173794059524</v>
      </c>
      <c r="AN184">
        <v>0.83594666666666673</v>
      </c>
      <c r="AO184">
        <v>0.55381466666666668</v>
      </c>
      <c r="AP184">
        <v>0.18808800000000001</v>
      </c>
      <c r="AQ184">
        <v>1</v>
      </c>
      <c r="AR184">
        <v>0</v>
      </c>
      <c r="AS184">
        <v>2</v>
      </c>
      <c r="AT184">
        <v>1.48</v>
      </c>
      <c r="AU184">
        <v>1</v>
      </c>
      <c r="AV184">
        <v>2</v>
      </c>
      <c r="AW184">
        <v>1.5</v>
      </c>
      <c r="AX184">
        <v>1</v>
      </c>
      <c r="AY184">
        <v>2</v>
      </c>
      <c r="AZ184">
        <v>0.6</v>
      </c>
      <c r="BA184">
        <v>0.3</v>
      </c>
      <c r="BB184">
        <v>0.8</v>
      </c>
      <c r="BC184" s="27">
        <v>0.37168651802960539</v>
      </c>
      <c r="BD184" s="28">
        <v>0.58452599817853967</v>
      </c>
      <c r="BE184" s="28">
        <v>0.31386849912706338</v>
      </c>
      <c r="BF184" s="28">
        <f t="shared" si="23"/>
        <v>0.45999313593714219</v>
      </c>
      <c r="BG184" s="29" t="s">
        <v>106</v>
      </c>
      <c r="BH184">
        <v>0.3637403296296054</v>
      </c>
      <c r="BI184">
        <v>0.41204583617853968</v>
      </c>
      <c r="BJ184">
        <v>0.27692699113506336</v>
      </c>
      <c r="BK184">
        <f t="shared" si="24"/>
        <v>0.42305162794514217</v>
      </c>
      <c r="BL184" t="s">
        <v>106</v>
      </c>
      <c r="BM184" s="27">
        <v>0.38110368962960539</v>
      </c>
      <c r="BN184" s="28">
        <v>0.70209547327853972</v>
      </c>
      <c r="BO184" s="28">
        <v>0.34643984508506337</v>
      </c>
      <c r="BP184" s="28">
        <f t="shared" si="25"/>
        <v>0.49256448189514218</v>
      </c>
      <c r="BQ184" s="29" t="s">
        <v>106</v>
      </c>
      <c r="BR184">
        <v>0.28195988621984536</v>
      </c>
      <c r="BS184">
        <v>0.58452599817853967</v>
      </c>
      <c r="BT184">
        <v>0.25819161664090334</v>
      </c>
      <c r="BU184">
        <f t="shared" si="26"/>
        <v>0.40431625345098215</v>
      </c>
      <c r="BV184" t="s">
        <v>106</v>
      </c>
      <c r="BW184" s="27">
        <v>0.27401369781984536</v>
      </c>
      <c r="BX184" s="28">
        <v>0.41204583617853968</v>
      </c>
      <c r="BY184" s="28">
        <v>0.22125010864890332</v>
      </c>
      <c r="BZ184" s="28">
        <f t="shared" si="27"/>
        <v>0.36737474545898213</v>
      </c>
      <c r="CA184" s="29" t="s">
        <v>106</v>
      </c>
      <c r="CB184">
        <v>0.29137705781984535</v>
      </c>
      <c r="CC184">
        <v>0.70209547327853972</v>
      </c>
      <c r="CD184">
        <v>0.29076296259890333</v>
      </c>
      <c r="CE184">
        <f t="shared" si="28"/>
        <v>0.43688759940898214</v>
      </c>
      <c r="CF184" t="s">
        <v>106</v>
      </c>
      <c r="CG184" s="27">
        <v>0.16564758572571203</v>
      </c>
      <c r="CH184" s="28">
        <v>0.58452599817853967</v>
      </c>
      <c r="CI184" s="28">
        <v>0.18601788008476999</v>
      </c>
      <c r="CJ184" s="28">
        <f t="shared" si="29"/>
        <v>0.31177222253579084</v>
      </c>
      <c r="CK184" s="29" t="s">
        <v>107</v>
      </c>
      <c r="CL184">
        <v>0.15770139732571203</v>
      </c>
      <c r="CM184">
        <v>0.41204583617853968</v>
      </c>
      <c r="CN184">
        <v>0.14907637209277003</v>
      </c>
      <c r="CO184">
        <f t="shared" si="30"/>
        <v>0.29520100890284884</v>
      </c>
      <c r="CP184" t="s">
        <v>106</v>
      </c>
      <c r="CQ184" s="27">
        <v>0.17506475732571203</v>
      </c>
      <c r="CR184" s="28">
        <v>0.70209547327853972</v>
      </c>
      <c r="CS184" s="28">
        <v>0.21858922604277001</v>
      </c>
      <c r="CT184" s="28">
        <f t="shared" si="31"/>
        <v>0.32118939413579084</v>
      </c>
      <c r="CU184" s="29" t="s">
        <v>107</v>
      </c>
      <c r="CV184">
        <v>48752.097698585698</v>
      </c>
      <c r="CW184">
        <v>7948.9171347728297</v>
      </c>
      <c r="CX184">
        <v>0.14612463681007881</v>
      </c>
      <c r="CY184">
        <f t="shared" si="22"/>
        <v>0.73065063498861849</v>
      </c>
      <c r="CZ184">
        <f t="shared" si="32"/>
        <v>0.51781115483968421</v>
      </c>
    </row>
    <row r="185" spans="1:104" x14ac:dyDescent="0.25">
      <c r="A185">
        <v>1</v>
      </c>
      <c r="B185" s="15">
        <v>3598</v>
      </c>
      <c r="C185" s="15">
        <v>-63.29990488</v>
      </c>
      <c r="D185" s="15">
        <v>-16.231140249999999</v>
      </c>
      <c r="E185" s="15">
        <v>221</v>
      </c>
      <c r="F185" s="15">
        <v>0</v>
      </c>
      <c r="G185" s="15">
        <v>0</v>
      </c>
      <c r="H185" s="17">
        <v>3</v>
      </c>
      <c r="I185" s="19">
        <v>0</v>
      </c>
      <c r="J185" s="19">
        <v>0</v>
      </c>
      <c r="K185" s="19">
        <v>0</v>
      </c>
      <c r="L185" s="15">
        <v>0</v>
      </c>
      <c r="M185" s="15">
        <v>0</v>
      </c>
      <c r="N185" s="15">
        <v>0</v>
      </c>
      <c r="O185" s="19">
        <v>305.210387999999</v>
      </c>
      <c r="P185" s="19">
        <v>85.378022178434293</v>
      </c>
      <c r="Q185" s="20">
        <v>3.5748121145525009</v>
      </c>
      <c r="R185" s="21">
        <v>0.25</v>
      </c>
      <c r="S185" s="22">
        <v>0.153</v>
      </c>
      <c r="T185" s="22">
        <v>0.84699999999999986</v>
      </c>
      <c r="U185" s="19">
        <v>0</v>
      </c>
      <c r="V185" s="19">
        <v>13.062837393300446</v>
      </c>
      <c r="W185" s="19">
        <v>72.315184785133837</v>
      </c>
      <c r="X185" s="19">
        <v>5147.2915455989914</v>
      </c>
      <c r="Y185" s="19">
        <v>0</v>
      </c>
      <c r="Z185" s="19">
        <v>5147.2915455989914</v>
      </c>
      <c r="AA185" s="19">
        <v>102.72446759683267</v>
      </c>
      <c r="AB185" s="22">
        <v>1</v>
      </c>
      <c r="AC185" s="22">
        <v>0.16200000000000001</v>
      </c>
      <c r="AD185" s="22">
        <v>0.83799999999999997</v>
      </c>
      <c r="AE185" s="19">
        <v>0</v>
      </c>
      <c r="AF185" s="19">
        <v>16.641363750686892</v>
      </c>
      <c r="AG185" s="19">
        <v>86.083103846145775</v>
      </c>
      <c r="AH185" s="19">
        <v>27496.601341365975</v>
      </c>
      <c r="AI185" s="19">
        <v>0</v>
      </c>
      <c r="AJ185" s="19">
        <v>26298.8553786911</v>
      </c>
      <c r="AK185" s="19">
        <v>20834.372791636601</v>
      </c>
      <c r="AL185" s="23">
        <v>64.033516633825712</v>
      </c>
      <c r="AM185" s="19">
        <v>81.379962052224087</v>
      </c>
      <c r="AN185">
        <v>0.88986666666666669</v>
      </c>
      <c r="AO185">
        <v>0.58953666666666671</v>
      </c>
      <c r="AP185">
        <v>0.20022000000000001</v>
      </c>
      <c r="AQ185">
        <v>1</v>
      </c>
      <c r="AR185">
        <v>0</v>
      </c>
      <c r="AS185">
        <v>2</v>
      </c>
      <c r="AT185">
        <v>1.48</v>
      </c>
      <c r="AU185">
        <v>1</v>
      </c>
      <c r="AV185">
        <v>2</v>
      </c>
      <c r="AW185">
        <v>1.5</v>
      </c>
      <c r="AX185">
        <v>1</v>
      </c>
      <c r="AY185">
        <v>2</v>
      </c>
      <c r="AZ185">
        <v>0.6</v>
      </c>
      <c r="BA185">
        <v>0.3</v>
      </c>
      <c r="BB185">
        <v>0.8</v>
      </c>
      <c r="BC185" s="27">
        <v>0.37683113398235163</v>
      </c>
      <c r="BD185" s="28">
        <v>0.63410752015860994</v>
      </c>
      <c r="BE185" s="28">
        <v>0.33852580241133196</v>
      </c>
      <c r="BF185" s="28">
        <f t="shared" si="23"/>
        <v>0.73107067029974815</v>
      </c>
      <c r="BG185" s="29" t="s">
        <v>106</v>
      </c>
      <c r="BH185">
        <v>0.36964622598235164</v>
      </c>
      <c r="BI185">
        <v>0.45660721605860999</v>
      </c>
      <c r="BJ185">
        <v>0.31276427613533203</v>
      </c>
      <c r="BK185">
        <f t="shared" si="24"/>
        <v>0.70530914402374822</v>
      </c>
      <c r="BL185" t="s">
        <v>106</v>
      </c>
      <c r="BM185" s="27">
        <v>0.38540846598235162</v>
      </c>
      <c r="BN185" s="28">
        <v>0.75250006735861008</v>
      </c>
      <c r="BO185" s="28">
        <v>0.36283748518533199</v>
      </c>
      <c r="BP185" s="28">
        <f t="shared" si="25"/>
        <v>0.75538235307374824</v>
      </c>
      <c r="BQ185" s="29" t="s">
        <v>106</v>
      </c>
      <c r="BR185">
        <v>0.28141167691025165</v>
      </c>
      <c r="BS185">
        <v>0.63410752015860994</v>
      </c>
      <c r="BT185">
        <v>0.26668368381432206</v>
      </c>
      <c r="BU185">
        <f t="shared" si="26"/>
        <v>0.65922855170273831</v>
      </c>
      <c r="BV185" t="s">
        <v>106</v>
      </c>
      <c r="BW185" s="27">
        <v>0.27422676891025166</v>
      </c>
      <c r="BX185" s="28">
        <v>0.45660721605860999</v>
      </c>
      <c r="BY185" s="28">
        <v>0.24092215753832202</v>
      </c>
      <c r="BZ185" s="28">
        <f t="shared" si="27"/>
        <v>0.63346702542673827</v>
      </c>
      <c r="CA185" s="29" t="s">
        <v>106</v>
      </c>
      <c r="CB185">
        <v>0.28998900891025164</v>
      </c>
      <c r="CC185">
        <v>0.75250006735861008</v>
      </c>
      <c r="CD185">
        <v>0.29099536658832204</v>
      </c>
      <c r="CE185">
        <f t="shared" si="28"/>
        <v>0.68253387679866784</v>
      </c>
      <c r="CF185" t="s">
        <v>107</v>
      </c>
      <c r="CG185" s="27">
        <v>0.15771978811308496</v>
      </c>
      <c r="CH185" s="28">
        <v>0.63410752015860994</v>
      </c>
      <c r="CI185" s="28">
        <v>0.17355501155893868</v>
      </c>
      <c r="CJ185" s="28">
        <f t="shared" si="29"/>
        <v>0.55026465600150121</v>
      </c>
      <c r="CK185" s="29" t="s">
        <v>107</v>
      </c>
      <c r="CL185">
        <v>0.15053488011308497</v>
      </c>
      <c r="CM185">
        <v>0.45660721605860999</v>
      </c>
      <c r="CN185">
        <v>0.14779348528293867</v>
      </c>
      <c r="CO185">
        <f t="shared" si="30"/>
        <v>0.54033835317135481</v>
      </c>
      <c r="CP185" t="s">
        <v>106</v>
      </c>
      <c r="CQ185" s="27">
        <v>0.16629712011308498</v>
      </c>
      <c r="CR185" s="28">
        <v>0.75250006735861008</v>
      </c>
      <c r="CS185" s="28">
        <v>0.19786669433293863</v>
      </c>
      <c r="CT185" s="28">
        <f t="shared" si="31"/>
        <v>0.5588419880015012</v>
      </c>
      <c r="CU185" s="29" t="s">
        <v>107</v>
      </c>
      <c r="CV185">
        <v>60943.615703651703</v>
      </c>
      <c r="CW185">
        <v>12840.558449603999</v>
      </c>
      <c r="CX185">
        <v>0.39254486788841619</v>
      </c>
      <c r="CY185">
        <f t="shared" si="22"/>
        <v>1.0266523880470262</v>
      </c>
      <c r="CZ185">
        <f t="shared" si="32"/>
        <v>0.76937600187076782</v>
      </c>
    </row>
    <row r="186" spans="1:104" x14ac:dyDescent="0.25">
      <c r="A186">
        <v>1</v>
      </c>
      <c r="B186" s="15">
        <v>3614</v>
      </c>
      <c r="C186" s="15">
        <v>-62.504751939999998</v>
      </c>
      <c r="D186" s="15">
        <v>-17.031498540000001</v>
      </c>
      <c r="E186" s="15">
        <v>259</v>
      </c>
      <c r="F186" s="15">
        <v>0</v>
      </c>
      <c r="G186" s="15">
        <v>0</v>
      </c>
      <c r="H186" s="17">
        <v>4</v>
      </c>
      <c r="I186" s="19">
        <v>0</v>
      </c>
      <c r="J186" s="19">
        <v>0</v>
      </c>
      <c r="K186" s="19">
        <v>0</v>
      </c>
      <c r="L186" s="15">
        <v>0</v>
      </c>
      <c r="M186" s="15">
        <v>0</v>
      </c>
      <c r="N186" s="15">
        <v>0</v>
      </c>
      <c r="O186" s="19">
        <v>348.81187199999999</v>
      </c>
      <c r="P186" s="19">
        <v>97.574882502173836</v>
      </c>
      <c r="Q186" s="20">
        <v>3.5748121140932856</v>
      </c>
      <c r="R186" s="21">
        <v>0.42699999999999999</v>
      </c>
      <c r="S186" s="22">
        <v>0.17199999999999996</v>
      </c>
      <c r="T186" s="22">
        <v>0.82799999999999996</v>
      </c>
      <c r="U186" s="19">
        <v>0</v>
      </c>
      <c r="V186" s="19">
        <v>16.782879790373897</v>
      </c>
      <c r="W186" s="19">
        <v>80.792002711799938</v>
      </c>
      <c r="X186" s="19">
        <v>10839.929745061829</v>
      </c>
      <c r="Y186" s="19">
        <v>0</v>
      </c>
      <c r="Z186" s="19">
        <v>10839.929745061829</v>
      </c>
      <c r="AA186" s="19">
        <v>117.39939155595019</v>
      </c>
      <c r="AB186" s="22">
        <v>1</v>
      </c>
      <c r="AC186" s="22">
        <v>0.17299999999999996</v>
      </c>
      <c r="AD186" s="22">
        <v>0.82700000000000007</v>
      </c>
      <c r="AE186" s="19">
        <v>0</v>
      </c>
      <c r="AF186" s="19">
        <v>20.310094739179377</v>
      </c>
      <c r="AG186" s="19">
        <v>97.089296816770812</v>
      </c>
      <c r="AH186" s="19">
        <v>32807.859881201126</v>
      </c>
      <c r="AI186" s="19">
        <v>0</v>
      </c>
      <c r="AJ186" s="19">
        <v>31378.756657652</v>
      </c>
      <c r="AK186" s="19">
        <v>20242.5880691159</v>
      </c>
      <c r="AL186" s="23">
        <v>55.910407673745603</v>
      </c>
      <c r="AM186" s="19">
        <v>75.734916727521949</v>
      </c>
      <c r="AN186">
        <v>0.83594666666666673</v>
      </c>
      <c r="AO186">
        <v>0.55381466666666668</v>
      </c>
      <c r="AP186">
        <v>0.18808800000000001</v>
      </c>
      <c r="AQ186">
        <v>1</v>
      </c>
      <c r="AR186">
        <v>0</v>
      </c>
      <c r="AS186">
        <v>2</v>
      </c>
      <c r="AT186">
        <v>1.48</v>
      </c>
      <c r="AU186">
        <v>1</v>
      </c>
      <c r="AV186">
        <v>2</v>
      </c>
      <c r="AW186">
        <v>1.5</v>
      </c>
      <c r="AX186">
        <v>1</v>
      </c>
      <c r="AY186">
        <v>2</v>
      </c>
      <c r="AZ186">
        <v>0.6</v>
      </c>
      <c r="BA186">
        <v>0.3</v>
      </c>
      <c r="BB186">
        <v>0.8</v>
      </c>
      <c r="BC186" s="27">
        <v>0.36289694180186122</v>
      </c>
      <c r="BD186" s="28">
        <v>0.63143870896814636</v>
      </c>
      <c r="BE186" s="28">
        <v>0.32792937145179929</v>
      </c>
      <c r="BF186" s="28">
        <f t="shared" si="23"/>
        <v>0.51508941213258774</v>
      </c>
      <c r="BG186" s="29" t="s">
        <v>106</v>
      </c>
      <c r="BH186">
        <v>0.35571203380186123</v>
      </c>
      <c r="BI186">
        <v>0.45393840486814629</v>
      </c>
      <c r="BJ186">
        <v>0.30216784517579937</v>
      </c>
      <c r="BK186">
        <f t="shared" si="24"/>
        <v>0.48932788585658782</v>
      </c>
      <c r="BL186" t="s">
        <v>106</v>
      </c>
      <c r="BM186" s="27">
        <v>0.37147427380186121</v>
      </c>
      <c r="BN186" s="28">
        <v>0.74983125616814639</v>
      </c>
      <c r="BO186" s="28">
        <v>0.35224105422579932</v>
      </c>
      <c r="BP186" s="28">
        <f t="shared" si="25"/>
        <v>0.53940109490658772</v>
      </c>
      <c r="BQ186" s="29" t="s">
        <v>106</v>
      </c>
      <c r="BR186">
        <v>0.27325926903302122</v>
      </c>
      <c r="BS186">
        <v>0.63143870896814636</v>
      </c>
      <c r="BT186">
        <v>0.26044040729899537</v>
      </c>
      <c r="BU186">
        <f t="shared" si="26"/>
        <v>0.44760044797978382</v>
      </c>
      <c r="BV186" t="s">
        <v>106</v>
      </c>
      <c r="BW186" s="27">
        <v>0.26607436103302118</v>
      </c>
      <c r="BX186" s="28">
        <v>0.45393840486814629</v>
      </c>
      <c r="BY186" s="28">
        <v>0.23467888102299533</v>
      </c>
      <c r="BZ186" s="28">
        <f t="shared" si="27"/>
        <v>0.42183892170378379</v>
      </c>
      <c r="CA186" s="29" t="s">
        <v>106</v>
      </c>
      <c r="CB186">
        <v>0.28183660103302122</v>
      </c>
      <c r="CC186">
        <v>0.74983125616814639</v>
      </c>
      <c r="CD186">
        <v>0.28475209007299535</v>
      </c>
      <c r="CE186">
        <f t="shared" si="28"/>
        <v>0.46899664171380967</v>
      </c>
      <c r="CF186" t="s">
        <v>107</v>
      </c>
      <c r="CG186" s="27">
        <v>0.15706228581415455</v>
      </c>
      <c r="CH186" s="28">
        <v>0.63143870896814636</v>
      </c>
      <c r="CI186" s="28">
        <v>0.17295471302684198</v>
      </c>
      <c r="CJ186" s="28">
        <f t="shared" si="29"/>
        <v>0.344222326494943</v>
      </c>
      <c r="CK186" s="29" t="s">
        <v>107</v>
      </c>
      <c r="CL186">
        <v>0.14987737781415456</v>
      </c>
      <c r="CM186">
        <v>0.45393840486814629</v>
      </c>
      <c r="CN186">
        <v>0.147193186750842</v>
      </c>
      <c r="CO186">
        <f t="shared" si="30"/>
        <v>0.33435322743163043</v>
      </c>
      <c r="CP186" t="s">
        <v>106</v>
      </c>
      <c r="CQ186" s="27">
        <v>0.16563961781415454</v>
      </c>
      <c r="CR186" s="28">
        <v>0.74983125616814639</v>
      </c>
      <c r="CS186" s="28">
        <v>0.19726639580084199</v>
      </c>
      <c r="CT186" s="28">
        <f t="shared" si="31"/>
        <v>0.35279965849494299</v>
      </c>
      <c r="CU186" s="29" t="s">
        <v>107</v>
      </c>
      <c r="CV186">
        <v>24713.1823222977</v>
      </c>
      <c r="CW186">
        <v>9466.8645923404692</v>
      </c>
      <c r="CX186">
        <v>0.18716004068078845</v>
      </c>
      <c r="CY186">
        <f t="shared" si="22"/>
        <v>0.81859874964893486</v>
      </c>
      <c r="CZ186">
        <f t="shared" si="32"/>
        <v>0.55005698248264967</v>
      </c>
    </row>
    <row r="187" spans="1:104" x14ac:dyDescent="0.25">
      <c r="A187">
        <v>1</v>
      </c>
      <c r="B187" s="15">
        <v>3621</v>
      </c>
      <c r="C187" s="15">
        <v>-62.38621405</v>
      </c>
      <c r="D187" s="15">
        <v>-16.950597909999999</v>
      </c>
      <c r="E187" s="15">
        <v>249</v>
      </c>
      <c r="F187" s="15">
        <v>0</v>
      </c>
      <c r="G187" s="15">
        <v>0</v>
      </c>
      <c r="H187" s="17">
        <v>4</v>
      </c>
      <c r="I187" s="19">
        <v>1</v>
      </c>
      <c r="J187" s="19">
        <v>5</v>
      </c>
      <c r="K187" s="19">
        <v>1</v>
      </c>
      <c r="L187" s="15">
        <v>0</v>
      </c>
      <c r="M187" s="15">
        <v>1.9414993466458099</v>
      </c>
      <c r="N187" s="15">
        <v>1.2032</v>
      </c>
      <c r="O187" s="19">
        <v>850.22893799999997</v>
      </c>
      <c r="P187" s="19">
        <v>237.83877609356483</v>
      </c>
      <c r="Q187" s="20">
        <v>3.5748121141757108</v>
      </c>
      <c r="R187" s="21">
        <v>0.54699999999999993</v>
      </c>
      <c r="S187" s="22">
        <v>0.17200000000000001</v>
      </c>
      <c r="T187" s="22">
        <v>0.82799999999999996</v>
      </c>
      <c r="U187" s="19">
        <v>0</v>
      </c>
      <c r="V187" s="19">
        <v>40.908269488093154</v>
      </c>
      <c r="W187" s="19">
        <v>196.93050660547166</v>
      </c>
      <c r="X187" s="19">
        <v>33847.807559436777</v>
      </c>
      <c r="Y187" s="19">
        <v>2507.1749999999997</v>
      </c>
      <c r="Z187" s="19">
        <v>36354.982559436779</v>
      </c>
      <c r="AA187" s="19">
        <v>286.16101688106926</v>
      </c>
      <c r="AB187" s="22">
        <v>1</v>
      </c>
      <c r="AC187" s="22">
        <v>0.17300000000000001</v>
      </c>
      <c r="AD187" s="22">
        <v>0.82699999999999996</v>
      </c>
      <c r="AE187" s="19">
        <v>0</v>
      </c>
      <c r="AF187" s="19">
        <v>49.505855920424985</v>
      </c>
      <c r="AG187" s="19">
        <v>236.65516096064425</v>
      </c>
      <c r="AH187" s="19">
        <v>79969.158450211064</v>
      </c>
      <c r="AI187" s="19">
        <v>3715.9316436592444</v>
      </c>
      <c r="AJ187" s="19">
        <v>82964.064795472194</v>
      </c>
      <c r="AK187" s="19">
        <v>45245.988098879701</v>
      </c>
      <c r="AL187" s="23">
        <v>107.74096557038489</v>
      </c>
      <c r="AM187" s="19">
        <v>156.06320635788933</v>
      </c>
      <c r="AN187">
        <v>0.81078400000000006</v>
      </c>
      <c r="AO187">
        <v>0.53714440000000008</v>
      </c>
      <c r="AP187">
        <v>0.18242639999999999</v>
      </c>
      <c r="AQ187">
        <v>1</v>
      </c>
      <c r="AR187">
        <v>0</v>
      </c>
      <c r="AS187">
        <v>2</v>
      </c>
      <c r="AT187">
        <v>1.48</v>
      </c>
      <c r="AU187">
        <v>1</v>
      </c>
      <c r="AV187">
        <v>2</v>
      </c>
      <c r="AW187">
        <v>1.5</v>
      </c>
      <c r="AX187">
        <v>1</v>
      </c>
      <c r="AY187">
        <v>2</v>
      </c>
      <c r="AZ187">
        <v>0.6</v>
      </c>
      <c r="BA187">
        <v>0.3</v>
      </c>
      <c r="BB187">
        <v>0.8</v>
      </c>
      <c r="BC187" s="27">
        <v>0.33117971091188947</v>
      </c>
      <c r="BD187" s="28">
        <v>0.611222671706666</v>
      </c>
      <c r="BE187" s="28">
        <v>0.29874183673722288</v>
      </c>
      <c r="BF187" s="28">
        <f t="shared" si="23"/>
        <v>0.42269112962002847</v>
      </c>
      <c r="BG187" s="29" t="s">
        <v>106</v>
      </c>
      <c r="BH187">
        <v>0.32399480291188942</v>
      </c>
      <c r="BI187">
        <v>0.43372236760666594</v>
      </c>
      <c r="BJ187">
        <v>0.2729803104612229</v>
      </c>
      <c r="BK187">
        <f t="shared" si="24"/>
        <v>0.39692960334402849</v>
      </c>
      <c r="BL187" t="s">
        <v>106</v>
      </c>
      <c r="BM187" s="27">
        <v>0.33975704291188941</v>
      </c>
      <c r="BN187" s="28">
        <v>0.72961521890666603</v>
      </c>
      <c r="BO187" s="28">
        <v>0.32305351951122285</v>
      </c>
      <c r="BP187" s="28">
        <f t="shared" si="25"/>
        <v>0.44700281239402845</v>
      </c>
      <c r="BQ187" s="29" t="s">
        <v>106</v>
      </c>
      <c r="BR187">
        <v>0.24424020415123743</v>
      </c>
      <c r="BS187">
        <v>0.611222671706666</v>
      </c>
      <c r="BT187">
        <v>0.23328434465838169</v>
      </c>
      <c r="BU187">
        <f t="shared" si="26"/>
        <v>0.35723363754118731</v>
      </c>
      <c r="BV187" t="s">
        <v>106</v>
      </c>
      <c r="BW187" s="27">
        <v>0.23705529615123741</v>
      </c>
      <c r="BX187" s="28">
        <v>0.43372236760666594</v>
      </c>
      <c r="BY187" s="28">
        <v>0.20752281838238168</v>
      </c>
      <c r="BZ187" s="28">
        <f t="shared" si="27"/>
        <v>0.33147211126518727</v>
      </c>
      <c r="CA187" s="29" t="s">
        <v>106</v>
      </c>
      <c r="CB187">
        <v>0.25281753615123737</v>
      </c>
      <c r="CC187">
        <v>0.72961521890666603</v>
      </c>
      <c r="CD187">
        <v>0.25759602743238169</v>
      </c>
      <c r="CE187">
        <f t="shared" si="28"/>
        <v>0.37676682903404296</v>
      </c>
      <c r="CF187" t="s">
        <v>107</v>
      </c>
      <c r="CG187" s="27">
        <v>0.13154084353557738</v>
      </c>
      <c r="CH187" s="28">
        <v>0.611222671706666</v>
      </c>
      <c r="CI187" s="28">
        <v>0.14843204011173564</v>
      </c>
      <c r="CJ187" s="28">
        <f t="shared" si="29"/>
        <v>0.25549013641838297</v>
      </c>
      <c r="CK187" s="29" t="s">
        <v>107</v>
      </c>
      <c r="CL187">
        <v>0.12435593553557739</v>
      </c>
      <c r="CM187">
        <v>0.43372236760666594</v>
      </c>
      <c r="CN187">
        <v>0.12267051383573564</v>
      </c>
      <c r="CO187">
        <f t="shared" si="30"/>
        <v>0.24661980671854122</v>
      </c>
      <c r="CP187" t="s">
        <v>106</v>
      </c>
      <c r="CQ187" s="27">
        <v>0.14011817553557737</v>
      </c>
      <c r="CR187" s="28">
        <v>0.72961521890666603</v>
      </c>
      <c r="CS187" s="28">
        <v>0.17274372288573564</v>
      </c>
      <c r="CT187" s="28">
        <f t="shared" si="31"/>
        <v>0.26406746841838297</v>
      </c>
      <c r="CU187" s="29" t="s">
        <v>107</v>
      </c>
      <c r="CV187">
        <v>31088.2661157234</v>
      </c>
      <c r="CW187">
        <v>19507.900794282799</v>
      </c>
      <c r="CX187">
        <v>0.1239492928828056</v>
      </c>
      <c r="CY187">
        <f t="shared" si="22"/>
        <v>0.73517196458947165</v>
      </c>
      <c r="CZ187">
        <f t="shared" si="32"/>
        <v>0.45512900379469506</v>
      </c>
    </row>
    <row r="188" spans="1:104" x14ac:dyDescent="0.25">
      <c r="A188">
        <v>1</v>
      </c>
      <c r="B188" s="15">
        <v>3626</v>
      </c>
      <c r="C188" s="15">
        <v>-64.335791119999996</v>
      </c>
      <c r="D188" s="15">
        <v>-16.589110760000001</v>
      </c>
      <c r="E188" s="15">
        <v>218</v>
      </c>
      <c r="F188" s="15">
        <v>0</v>
      </c>
      <c r="G188" s="15">
        <v>0</v>
      </c>
      <c r="H188" s="17">
        <v>3</v>
      </c>
      <c r="I188" s="19">
        <v>0</v>
      </c>
      <c r="J188" s="19">
        <v>0</v>
      </c>
      <c r="K188" s="19">
        <v>0</v>
      </c>
      <c r="L188" s="15">
        <v>0</v>
      </c>
      <c r="M188" s="15">
        <v>0</v>
      </c>
      <c r="N188" s="15">
        <v>0</v>
      </c>
      <c r="O188" s="19">
        <v>178.03939299999999</v>
      </c>
      <c r="P188" s="19">
        <v>49.803846290251677</v>
      </c>
      <c r="Q188" s="20">
        <v>3.5748121131529635</v>
      </c>
      <c r="R188" s="21">
        <v>0.02</v>
      </c>
      <c r="S188" s="22">
        <v>0.33499999999999996</v>
      </c>
      <c r="T188" s="22">
        <v>0.66499999999999992</v>
      </c>
      <c r="U188" s="19">
        <v>0</v>
      </c>
      <c r="V188" s="19">
        <v>16.68428850723431</v>
      </c>
      <c r="W188" s="19">
        <v>33.119557783017363</v>
      </c>
      <c r="X188" s="19">
        <v>421.67422538567388</v>
      </c>
      <c r="Y188" s="19">
        <v>0</v>
      </c>
      <c r="Z188" s="19">
        <v>421.67422538567388</v>
      </c>
      <c r="AA188" s="19">
        <v>59.922606088403221</v>
      </c>
      <c r="AB188" s="22">
        <v>1</v>
      </c>
      <c r="AC188" s="22">
        <v>0.34799999999999998</v>
      </c>
      <c r="AD188" s="22">
        <v>0.65200000000000002</v>
      </c>
      <c r="AE188" s="19">
        <v>0</v>
      </c>
      <c r="AF188" s="19">
        <v>20.85306691876432</v>
      </c>
      <c r="AG188" s="19">
        <v>39.069539169638901</v>
      </c>
      <c r="AH188" s="19">
        <v>27977.406973964949</v>
      </c>
      <c r="AI188" s="19">
        <v>0</v>
      </c>
      <c r="AJ188" s="19">
        <v>26758.717223782602</v>
      </c>
      <c r="AK188" s="19">
        <v>26313.914460174001</v>
      </c>
      <c r="AL188" s="23">
        <v>48.807769364446642</v>
      </c>
      <c r="AM188" s="19">
        <v>58.926529162598186</v>
      </c>
      <c r="AN188">
        <v>0.94738133333333341</v>
      </c>
      <c r="AO188">
        <v>0.62764013333333335</v>
      </c>
      <c r="AP188">
        <v>0.21316079999999998</v>
      </c>
      <c r="AQ188">
        <v>1</v>
      </c>
      <c r="AR188">
        <v>0</v>
      </c>
      <c r="AS188">
        <v>2</v>
      </c>
      <c r="AT188">
        <v>1.48</v>
      </c>
      <c r="AU188">
        <v>1</v>
      </c>
      <c r="AV188">
        <v>2</v>
      </c>
      <c r="AW188">
        <v>1.5</v>
      </c>
      <c r="AX188">
        <v>1</v>
      </c>
      <c r="AY188">
        <v>2</v>
      </c>
      <c r="AZ188">
        <v>0.6</v>
      </c>
      <c r="BA188">
        <v>0.3</v>
      </c>
      <c r="BB188">
        <v>0.8</v>
      </c>
      <c r="BC188" s="27">
        <v>0.41144796409101086</v>
      </c>
      <c r="BD188" s="28">
        <v>0.65559503403964925</v>
      </c>
      <c r="BE188" s="28">
        <v>0.36939570348492373</v>
      </c>
      <c r="BF188" s="28">
        <f t="shared" si="23"/>
        <v>0.60075861876957493</v>
      </c>
      <c r="BG188" s="29" t="s">
        <v>106</v>
      </c>
      <c r="BH188">
        <v>0.40426305609101088</v>
      </c>
      <c r="BI188">
        <v>0.4780947299396493</v>
      </c>
      <c r="BJ188">
        <v>0.34363417720892381</v>
      </c>
      <c r="BK188">
        <f t="shared" si="24"/>
        <v>0.574997092493575</v>
      </c>
      <c r="BL188" t="s">
        <v>106</v>
      </c>
      <c r="BM188" s="27">
        <v>0.42002529609101086</v>
      </c>
      <c r="BN188" s="28">
        <v>0.77398758123964928</v>
      </c>
      <c r="BO188" s="28">
        <v>0.39370738625892376</v>
      </c>
      <c r="BP188" s="28">
        <f t="shared" si="25"/>
        <v>0.62507030154357501</v>
      </c>
      <c r="BQ188" s="29" t="s">
        <v>106</v>
      </c>
      <c r="BR188">
        <v>0.30986127042876688</v>
      </c>
      <c r="BS188">
        <v>0.65559503403964925</v>
      </c>
      <c r="BT188">
        <v>0.29291022014742735</v>
      </c>
      <c r="BU188">
        <f t="shared" si="26"/>
        <v>0.52427313543207854</v>
      </c>
      <c r="BV188" t="s">
        <v>106</v>
      </c>
      <c r="BW188" s="27">
        <v>0.30267636242876683</v>
      </c>
      <c r="BX188" s="28">
        <v>0.4780947299396493</v>
      </c>
      <c r="BY188" s="28">
        <v>0.26714869387142737</v>
      </c>
      <c r="BZ188" s="28">
        <f t="shared" si="27"/>
        <v>0.49851160915607862</v>
      </c>
      <c r="CA188" s="29" t="s">
        <v>106</v>
      </c>
      <c r="CB188">
        <v>0.31843860242876687</v>
      </c>
      <c r="CC188">
        <v>0.77398758123964928</v>
      </c>
      <c r="CD188">
        <v>0.31722190292142738</v>
      </c>
      <c r="CE188">
        <f t="shared" si="28"/>
        <v>0.54858481820607863</v>
      </c>
      <c r="CF188" t="s">
        <v>106</v>
      </c>
      <c r="CG188" s="27">
        <v>0.17817481568141352</v>
      </c>
      <c r="CH188" s="28">
        <v>0.65559503403964925</v>
      </c>
      <c r="CI188" s="28">
        <v>0.19376237137659866</v>
      </c>
      <c r="CJ188" s="28">
        <f t="shared" si="29"/>
        <v>0.40953773096606472</v>
      </c>
      <c r="CK188" s="29" t="s">
        <v>107</v>
      </c>
      <c r="CL188">
        <v>0.17098990768141351</v>
      </c>
      <c r="CM188">
        <v>0.4780947299396493</v>
      </c>
      <c r="CN188">
        <v>0.16800084510059865</v>
      </c>
      <c r="CO188">
        <f t="shared" si="30"/>
        <v>0.3993637603852499</v>
      </c>
      <c r="CP188" t="s">
        <v>106</v>
      </c>
      <c r="CQ188" s="27">
        <v>0.18675214768141352</v>
      </c>
      <c r="CR188" s="28">
        <v>0.77398758123964928</v>
      </c>
      <c r="CS188" s="28">
        <v>0.21807405415059866</v>
      </c>
      <c r="CT188" s="28">
        <f t="shared" si="31"/>
        <v>0.41811506296606471</v>
      </c>
      <c r="CU188" s="29" t="s">
        <v>107</v>
      </c>
      <c r="CV188">
        <v>47435.006486798098</v>
      </c>
      <c r="CW188">
        <v>7490.3257610503997</v>
      </c>
      <c r="CX188">
        <v>0.23136291528465122</v>
      </c>
      <c r="CY188">
        <f t="shared" si="22"/>
        <v>0.8869579493243005</v>
      </c>
      <c r="CZ188">
        <f t="shared" si="32"/>
        <v>0.64281087937566206</v>
      </c>
    </row>
    <row r="189" spans="1:104" x14ac:dyDescent="0.25">
      <c r="A189">
        <v>1</v>
      </c>
      <c r="B189" s="15">
        <v>3628</v>
      </c>
      <c r="C189" s="15">
        <v>-63.481846009999998</v>
      </c>
      <c r="D189" s="15">
        <v>-19.767246069999999</v>
      </c>
      <c r="E189" s="15">
        <v>1123</v>
      </c>
      <c r="F189" s="15">
        <v>1</v>
      </c>
      <c r="G189" s="15">
        <v>0</v>
      </c>
      <c r="H189" s="17">
        <v>2</v>
      </c>
      <c r="I189" s="19">
        <v>1</v>
      </c>
      <c r="J189" s="19">
        <v>4</v>
      </c>
      <c r="K189" s="19">
        <v>1</v>
      </c>
      <c r="L189" s="15">
        <v>0</v>
      </c>
      <c r="M189" s="15">
        <v>1.9414993466458099</v>
      </c>
      <c r="N189" s="15">
        <v>1.2032</v>
      </c>
      <c r="O189" s="19">
        <v>341.54495800000001</v>
      </c>
      <c r="P189" s="19">
        <v>95.542072453091833</v>
      </c>
      <c r="Q189" s="20">
        <v>3.5748121139792932</v>
      </c>
      <c r="R189" s="21">
        <v>0.106</v>
      </c>
      <c r="S189" s="22">
        <v>0.13</v>
      </c>
      <c r="T189" s="22">
        <v>0.86999999999999988</v>
      </c>
      <c r="U189" s="19">
        <v>0</v>
      </c>
      <c r="V189" s="19">
        <v>12.42046941890194</v>
      </c>
      <c r="W189" s="19">
        <v>83.121603034189889</v>
      </c>
      <c r="X189" s="19">
        <v>3177.895572995903</v>
      </c>
      <c r="Y189" s="19">
        <v>3930</v>
      </c>
      <c r="Z189" s="19">
        <v>7107.8955729959034</v>
      </c>
      <c r="AA189" s="19">
        <v>114.95357087659893</v>
      </c>
      <c r="AB189" s="22">
        <v>1</v>
      </c>
      <c r="AC189" s="22">
        <v>0.13200000000000001</v>
      </c>
      <c r="AD189" s="22">
        <v>0.86799999999999999</v>
      </c>
      <c r="AE189" s="19">
        <v>0</v>
      </c>
      <c r="AF189" s="19">
        <v>15.173871355711059</v>
      </c>
      <c r="AG189" s="19">
        <v>99.779699520887874</v>
      </c>
      <c r="AH189" s="19">
        <v>38862.689370678767</v>
      </c>
      <c r="AI189" s="19">
        <v>6478.34545155057</v>
      </c>
      <c r="AJ189" s="19">
        <v>43648.184546265496</v>
      </c>
      <c r="AK189" s="19">
        <v>39802.760470535701</v>
      </c>
      <c r="AL189" s="23">
        <v>85.414612773064107</v>
      </c>
      <c r="AM189" s="19">
        <v>104.8261111965712</v>
      </c>
      <c r="AN189">
        <v>0.83594666666666673</v>
      </c>
      <c r="AO189">
        <v>0.55381466666666668</v>
      </c>
      <c r="AP189">
        <v>0.18808800000000001</v>
      </c>
      <c r="AQ189">
        <v>1</v>
      </c>
      <c r="AR189">
        <v>0</v>
      </c>
      <c r="AS189">
        <v>2</v>
      </c>
      <c r="AT189">
        <v>1.48</v>
      </c>
      <c r="AU189">
        <v>1</v>
      </c>
      <c r="AV189">
        <v>2</v>
      </c>
      <c r="AW189">
        <v>1.5</v>
      </c>
      <c r="AX189">
        <v>1</v>
      </c>
      <c r="AY189">
        <v>2</v>
      </c>
      <c r="AZ189">
        <v>0.6</v>
      </c>
      <c r="BA189">
        <v>0.3</v>
      </c>
      <c r="BB189">
        <v>0.8</v>
      </c>
      <c r="BC189" s="27">
        <v>0.34769309881312638</v>
      </c>
      <c r="BD189" s="28">
        <v>0.55564548093431421</v>
      </c>
      <c r="BE189" s="28">
        <v>0.2903097851636246</v>
      </c>
      <c r="BF189" s="28">
        <f t="shared" si="23"/>
        <v>0.5092527473690458</v>
      </c>
      <c r="BG189" s="29" t="s">
        <v>106</v>
      </c>
      <c r="BH189">
        <v>0.33974691041312638</v>
      </c>
      <c r="BI189">
        <v>0.38316531893431427</v>
      </c>
      <c r="BJ189">
        <v>0.25336827717162452</v>
      </c>
      <c r="BK189">
        <f t="shared" si="24"/>
        <v>0.47231123937704567</v>
      </c>
      <c r="BL189" t="s">
        <v>106</v>
      </c>
      <c r="BM189" s="27">
        <v>0.35711027041312637</v>
      </c>
      <c r="BN189" s="28">
        <v>0.67321495603431425</v>
      </c>
      <c r="BO189" s="28">
        <v>0.32288113112162459</v>
      </c>
      <c r="BP189" s="28">
        <f t="shared" si="25"/>
        <v>0.54182409332704573</v>
      </c>
      <c r="BQ189" s="29" t="s">
        <v>106</v>
      </c>
      <c r="BR189">
        <v>0.25796646700336634</v>
      </c>
      <c r="BS189">
        <v>0.55564548093431421</v>
      </c>
      <c r="BT189">
        <v>0.23463290267746453</v>
      </c>
      <c r="BU189">
        <f t="shared" si="26"/>
        <v>0.4535758648828857</v>
      </c>
      <c r="BV189" t="s">
        <v>106</v>
      </c>
      <c r="BW189" s="27">
        <v>0.2500202786033664</v>
      </c>
      <c r="BX189" s="28">
        <v>0.38316531893431427</v>
      </c>
      <c r="BY189" s="28">
        <v>0.19769139468546454</v>
      </c>
      <c r="BZ189" s="28">
        <f t="shared" si="27"/>
        <v>0.41663435689088568</v>
      </c>
      <c r="CA189" s="29" t="s">
        <v>106</v>
      </c>
      <c r="CB189">
        <v>0.26738363860336634</v>
      </c>
      <c r="CC189">
        <v>0.67321495603431425</v>
      </c>
      <c r="CD189">
        <v>0.26720424863546455</v>
      </c>
      <c r="CE189">
        <f t="shared" si="28"/>
        <v>0.48614721084088569</v>
      </c>
      <c r="CF189" t="s">
        <v>106</v>
      </c>
      <c r="CG189" s="27">
        <v>0.14165416650923301</v>
      </c>
      <c r="CH189" s="28">
        <v>0.55564548093431421</v>
      </c>
      <c r="CI189" s="28">
        <v>0.16245916612133118</v>
      </c>
      <c r="CJ189" s="28">
        <f t="shared" si="29"/>
        <v>0.36059712871465416</v>
      </c>
      <c r="CK189" s="29" t="s">
        <v>107</v>
      </c>
      <c r="CL189">
        <v>0.13370797810923302</v>
      </c>
      <c r="CM189">
        <v>0.38316531893431427</v>
      </c>
      <c r="CN189">
        <v>0.12551765812933122</v>
      </c>
      <c r="CO189">
        <f t="shared" si="30"/>
        <v>0.34446062033475233</v>
      </c>
      <c r="CP189" t="s">
        <v>106</v>
      </c>
      <c r="CQ189" s="27">
        <v>0.15107133810923301</v>
      </c>
      <c r="CR189" s="28">
        <v>0.67321495603431425</v>
      </c>
      <c r="CS189" s="28">
        <v>0.19503051207933123</v>
      </c>
      <c r="CT189" s="28">
        <f t="shared" si="31"/>
        <v>0.37001430031465415</v>
      </c>
      <c r="CU189" s="29" t="s">
        <v>107</v>
      </c>
      <c r="CV189">
        <v>64251.641688899297</v>
      </c>
      <c r="CW189">
        <v>14369.1963595748</v>
      </c>
      <c r="CX189">
        <v>0.21894296220542114</v>
      </c>
      <c r="CY189">
        <f t="shared" si="22"/>
        <v>0.77458844313973541</v>
      </c>
      <c r="CZ189">
        <f t="shared" si="32"/>
        <v>0.56663606101854747</v>
      </c>
    </row>
    <row r="190" spans="1:104" x14ac:dyDescent="0.25">
      <c r="A190">
        <v>1</v>
      </c>
      <c r="B190" s="15">
        <v>3642</v>
      </c>
      <c r="C190" s="15">
        <v>-63.722656020000002</v>
      </c>
      <c r="D190" s="15">
        <v>-16.895636920000001</v>
      </c>
      <c r="E190" s="15">
        <v>224</v>
      </c>
      <c r="F190" s="15">
        <v>0</v>
      </c>
      <c r="G190" s="15">
        <v>0</v>
      </c>
      <c r="H190" s="17">
        <v>3</v>
      </c>
      <c r="I190" s="19">
        <v>0</v>
      </c>
      <c r="J190" s="19">
        <v>0</v>
      </c>
      <c r="K190" s="19">
        <v>0</v>
      </c>
      <c r="L190" s="15">
        <v>0</v>
      </c>
      <c r="M190" s="15">
        <v>0</v>
      </c>
      <c r="N190" s="15">
        <v>0</v>
      </c>
      <c r="O190" s="19">
        <v>203.473592</v>
      </c>
      <c r="P190" s="19">
        <v>56.918681462038705</v>
      </c>
      <c r="Q190" s="20">
        <v>3.5748121139402094</v>
      </c>
      <c r="R190" s="21">
        <v>0.30399999999999999</v>
      </c>
      <c r="S190" s="22">
        <v>0.25500000000000006</v>
      </c>
      <c r="T190" s="22">
        <v>0.74400000000000011</v>
      </c>
      <c r="U190" s="19">
        <v>0</v>
      </c>
      <c r="V190" s="19">
        <v>14.514263772819874</v>
      </c>
      <c r="W190" s="19">
        <v>42.347499007756802</v>
      </c>
      <c r="X190" s="19">
        <v>5937.914401030167</v>
      </c>
      <c r="Y190" s="19">
        <v>0</v>
      </c>
      <c r="Z190" s="19">
        <v>5937.914401030167</v>
      </c>
      <c r="AA190" s="19">
        <v>68.482978407637617</v>
      </c>
      <c r="AB190" s="22">
        <v>1</v>
      </c>
      <c r="AC190" s="22">
        <v>0.25800000000000006</v>
      </c>
      <c r="AD190" s="22">
        <v>0.74199999999999999</v>
      </c>
      <c r="AE190" s="19">
        <v>0</v>
      </c>
      <c r="AF190" s="19">
        <v>17.668608429170508</v>
      </c>
      <c r="AG190" s="19">
        <v>50.814369978467113</v>
      </c>
      <c r="AH190" s="19">
        <v>25372.673677094816</v>
      </c>
      <c r="AI190" s="19">
        <v>0</v>
      </c>
      <c r="AJ190" s="19">
        <v>24267.445536756</v>
      </c>
      <c r="AK190" s="19">
        <v>18135.9016915967</v>
      </c>
      <c r="AL190" s="23">
        <v>39.615402297578939</v>
      </c>
      <c r="AM190" s="19">
        <v>51.179699243177851</v>
      </c>
      <c r="AN190">
        <v>0.81078400000000006</v>
      </c>
      <c r="AO190">
        <v>0.53714440000000008</v>
      </c>
      <c r="AP190">
        <v>0.18242639999999999</v>
      </c>
      <c r="AQ190">
        <v>1</v>
      </c>
      <c r="AR190">
        <v>0</v>
      </c>
      <c r="AS190">
        <v>2</v>
      </c>
      <c r="AT190">
        <v>1.48</v>
      </c>
      <c r="AU190">
        <v>1</v>
      </c>
      <c r="AV190">
        <v>2</v>
      </c>
      <c r="AW190">
        <v>1.5</v>
      </c>
      <c r="AX190">
        <v>1</v>
      </c>
      <c r="AY190">
        <v>2</v>
      </c>
      <c r="AZ190">
        <v>0.6</v>
      </c>
      <c r="BA190">
        <v>0.3</v>
      </c>
      <c r="BB190">
        <v>0.8</v>
      </c>
      <c r="BC190" s="27">
        <v>0.377015063730056</v>
      </c>
      <c r="BD190" s="28">
        <v>0.65870988750512371</v>
      </c>
      <c r="BE190" s="28">
        <v>0.34478827471588885</v>
      </c>
      <c r="BF190" s="28">
        <f t="shared" si="23"/>
        <v>0.70544919866448352</v>
      </c>
      <c r="BG190" s="29" t="s">
        <v>106</v>
      </c>
      <c r="BH190">
        <v>0.36983015573005595</v>
      </c>
      <c r="BI190">
        <v>0.48120958340512371</v>
      </c>
      <c r="BJ190">
        <v>0.31902674843988887</v>
      </c>
      <c r="BK190">
        <f t="shared" si="24"/>
        <v>0.6796876723884836</v>
      </c>
      <c r="BL190" t="s">
        <v>106</v>
      </c>
      <c r="BM190" s="27">
        <v>0.38559239573005599</v>
      </c>
      <c r="BN190" s="28">
        <v>0.77710243470512375</v>
      </c>
      <c r="BO190" s="28">
        <v>0.36909995748988889</v>
      </c>
      <c r="BP190" s="28">
        <f t="shared" si="25"/>
        <v>0.72976088143848361</v>
      </c>
      <c r="BQ190" s="29" t="s">
        <v>106</v>
      </c>
      <c r="BR190">
        <v>0.29007555696940401</v>
      </c>
      <c r="BS190">
        <v>0.65870988750512371</v>
      </c>
      <c r="BT190">
        <v>0.27933078263704769</v>
      </c>
      <c r="BU190">
        <f t="shared" si="26"/>
        <v>0.63999170658564242</v>
      </c>
      <c r="BV190" t="s">
        <v>106</v>
      </c>
      <c r="BW190" s="27">
        <v>0.28289064896940397</v>
      </c>
      <c r="BX190" s="28">
        <v>0.48120958340512371</v>
      </c>
      <c r="BY190" s="28">
        <v>0.25356925636104771</v>
      </c>
      <c r="BZ190" s="28">
        <f t="shared" si="27"/>
        <v>0.61423018030964238</v>
      </c>
      <c r="CA190" s="29" t="s">
        <v>106</v>
      </c>
      <c r="CB190">
        <v>0.29865288896940395</v>
      </c>
      <c r="CC190">
        <v>0.77710243470512375</v>
      </c>
      <c r="CD190">
        <v>0.30364246541104772</v>
      </c>
      <c r="CE190">
        <f t="shared" si="28"/>
        <v>0.65931381291799873</v>
      </c>
      <c r="CF190" t="s">
        <v>107</v>
      </c>
      <c r="CG190" s="27">
        <v>0.17737619635374396</v>
      </c>
      <c r="CH190" s="28">
        <v>0.65870988750512371</v>
      </c>
      <c r="CI190" s="28">
        <v>0.19447847809040167</v>
      </c>
      <c r="CJ190" s="28">
        <f t="shared" si="29"/>
        <v>0.53803712030233863</v>
      </c>
      <c r="CK190" s="29" t="s">
        <v>107</v>
      </c>
      <c r="CL190">
        <v>0.17019128835374395</v>
      </c>
      <c r="CM190">
        <v>0.48120958340512371</v>
      </c>
      <c r="CN190">
        <v>0.16871695181440166</v>
      </c>
      <c r="CO190">
        <f t="shared" si="30"/>
        <v>0.52937787576299633</v>
      </c>
      <c r="CP190" t="s">
        <v>106</v>
      </c>
      <c r="CQ190" s="27">
        <v>0.18595352835374396</v>
      </c>
      <c r="CR190" s="28">
        <v>0.77710243470512375</v>
      </c>
      <c r="CS190" s="28">
        <v>0.21879016086440167</v>
      </c>
      <c r="CT190" s="28">
        <f t="shared" si="31"/>
        <v>0.54661445230233863</v>
      </c>
      <c r="CU190" s="29" t="s">
        <v>107</v>
      </c>
      <c r="CV190">
        <v>50450.4586386347</v>
      </c>
      <c r="CW190">
        <v>8560.3723009546993</v>
      </c>
      <c r="CX190">
        <v>0.36066092394859472</v>
      </c>
      <c r="CY190">
        <f t="shared" si="22"/>
        <v>1.0193708114537183</v>
      </c>
      <c r="CZ190">
        <f t="shared" si="32"/>
        <v>0.73767598767865072</v>
      </c>
    </row>
    <row r="191" spans="1:104" x14ac:dyDescent="0.25">
      <c r="A191">
        <v>1</v>
      </c>
      <c r="B191" s="15">
        <v>3650</v>
      </c>
      <c r="C191" s="15">
        <v>-62.403146980000002</v>
      </c>
      <c r="D191" s="15">
        <v>-16.321833340000001</v>
      </c>
      <c r="E191" s="15">
        <v>416</v>
      </c>
      <c r="F191" s="15">
        <v>0</v>
      </c>
      <c r="G191" s="15">
        <v>0</v>
      </c>
      <c r="H191" s="17">
        <v>3</v>
      </c>
      <c r="I191" s="19">
        <v>0</v>
      </c>
      <c r="J191" s="19">
        <v>0</v>
      </c>
      <c r="K191" s="19">
        <v>1</v>
      </c>
      <c r="L191" s="15">
        <v>0</v>
      </c>
      <c r="M191" s="15">
        <v>0</v>
      </c>
      <c r="N191" s="15">
        <v>1.2032</v>
      </c>
      <c r="O191" s="19">
        <v>207.10704899999999</v>
      </c>
      <c r="P191" s="19">
        <v>57.935086486579699</v>
      </c>
      <c r="Q191" s="20">
        <v>3.5748121140368894</v>
      </c>
      <c r="R191" s="21">
        <v>0.28100000000000003</v>
      </c>
      <c r="S191" s="22">
        <v>0.27500000000000002</v>
      </c>
      <c r="T191" s="22">
        <v>0.72500000000000009</v>
      </c>
      <c r="U191" s="19">
        <v>0</v>
      </c>
      <c r="V191" s="19">
        <v>15.932148783809419</v>
      </c>
      <c r="W191" s="19">
        <v>42.002937702770289</v>
      </c>
      <c r="X191" s="19">
        <v>5914.0295606988402</v>
      </c>
      <c r="Y191" s="19">
        <v>1560</v>
      </c>
      <c r="Z191" s="19">
        <v>7474.0295606988402</v>
      </c>
      <c r="AA191">
        <v>69.705888718065736</v>
      </c>
      <c r="AB191">
        <v>1</v>
      </c>
      <c r="AC191">
        <v>0.27700000000000002</v>
      </c>
      <c r="AD191">
        <v>0.72299999999999998</v>
      </c>
      <c r="AE191">
        <v>0</v>
      </c>
      <c r="AF191">
        <v>19.308531174904211</v>
      </c>
      <c r="AG191">
        <v>50.397357543161526</v>
      </c>
      <c r="AH191">
        <v>27244.294967197722</v>
      </c>
      <c r="AI191">
        <v>1876.992</v>
      </c>
      <c r="AJ191">
        <v>27934.5314155048</v>
      </c>
      <c r="AK191">
        <v>21410.442044438099</v>
      </c>
      <c r="AL191">
        <v>41.655327183850801</v>
      </c>
      <c r="AM191" s="19">
        <v>53.426129415336838</v>
      </c>
      <c r="AN191">
        <v>0.8143786666666667</v>
      </c>
      <c r="AO191">
        <v>0.53952586666666669</v>
      </c>
      <c r="AP191">
        <v>0.18323519999999999</v>
      </c>
      <c r="AQ191">
        <v>1</v>
      </c>
      <c r="AR191">
        <v>0</v>
      </c>
      <c r="AS191">
        <v>2</v>
      </c>
      <c r="AT191">
        <v>1.48</v>
      </c>
      <c r="AU191">
        <v>1</v>
      </c>
      <c r="AV191">
        <v>2</v>
      </c>
      <c r="AW191">
        <v>1.5</v>
      </c>
      <c r="AX191">
        <v>1</v>
      </c>
      <c r="AY191">
        <v>2</v>
      </c>
      <c r="AZ191">
        <v>0.6</v>
      </c>
      <c r="BA191">
        <v>0.3</v>
      </c>
      <c r="BB191">
        <v>0.8</v>
      </c>
      <c r="BC191" s="27">
        <v>0.3752894485516754</v>
      </c>
      <c r="BD191" s="28">
        <v>0.64920124950452807</v>
      </c>
      <c r="BE191" s="28">
        <v>0.34177264421520548</v>
      </c>
      <c r="BF191" s="28">
        <f t="shared" si="23"/>
        <v>0.65021359522380195</v>
      </c>
      <c r="BG191" s="29" t="s">
        <v>106</v>
      </c>
      <c r="BH191">
        <v>0.36810454055167541</v>
      </c>
      <c r="BI191">
        <v>0.47170094540452812</v>
      </c>
      <c r="BJ191">
        <v>0.31601111793920555</v>
      </c>
      <c r="BK191">
        <f t="shared" si="24"/>
        <v>0.62445206894780192</v>
      </c>
      <c r="BL191" t="s">
        <v>106</v>
      </c>
      <c r="BM191" s="27">
        <v>0.38386678055167539</v>
      </c>
      <c r="BN191" s="28">
        <v>0.7675937967045281</v>
      </c>
      <c r="BO191" s="28">
        <v>0.36608432698920551</v>
      </c>
      <c r="BP191" s="28">
        <f t="shared" si="25"/>
        <v>0.67452527799780193</v>
      </c>
      <c r="BQ191" s="29" t="s">
        <v>106</v>
      </c>
      <c r="BR191">
        <v>0.28796448950413939</v>
      </c>
      <c r="BS191">
        <v>0.64920124950452807</v>
      </c>
      <c r="BT191">
        <v>0.27602494184008391</v>
      </c>
      <c r="BU191">
        <f t="shared" si="26"/>
        <v>0.58446589284868034</v>
      </c>
      <c r="BV191" t="s">
        <v>106</v>
      </c>
      <c r="BW191" s="27">
        <v>0.2807795815041394</v>
      </c>
      <c r="BX191" s="28">
        <v>0.47170094540452812</v>
      </c>
      <c r="BY191" s="28">
        <v>0.25026341556408388</v>
      </c>
      <c r="BZ191" s="28">
        <f t="shared" si="27"/>
        <v>0.5587043665726803</v>
      </c>
      <c r="CA191" s="29" t="s">
        <v>106</v>
      </c>
      <c r="CB191">
        <v>0.29654182150413938</v>
      </c>
      <c r="CC191">
        <v>0.7675937967045281</v>
      </c>
      <c r="CD191">
        <v>0.30033662461408389</v>
      </c>
      <c r="CE191">
        <f t="shared" si="28"/>
        <v>0.6049827725127358</v>
      </c>
      <c r="CF191" t="s">
        <v>107</v>
      </c>
      <c r="CG191" s="27">
        <v>0.17476546851659269</v>
      </c>
      <c r="CH191" s="28">
        <v>0.64920124950452807</v>
      </c>
      <c r="CI191" s="28">
        <v>0.19079643876122254</v>
      </c>
      <c r="CJ191" s="28">
        <f t="shared" si="29"/>
        <v>0.48320641952518911</v>
      </c>
      <c r="CK191" s="29" t="s">
        <v>107</v>
      </c>
      <c r="CL191">
        <v>0.16758056051659273</v>
      </c>
      <c r="CM191">
        <v>0.47170094540452812</v>
      </c>
      <c r="CN191">
        <v>0.16503491248522253</v>
      </c>
      <c r="CO191">
        <f t="shared" si="30"/>
        <v>0.47347586349381898</v>
      </c>
      <c r="CP191" t="s">
        <v>106</v>
      </c>
      <c r="CQ191" s="27">
        <v>0.18334280051659271</v>
      </c>
      <c r="CR191" s="28">
        <v>0.7675937967045281</v>
      </c>
      <c r="CS191" s="28">
        <v>0.21510812153522252</v>
      </c>
      <c r="CT191" s="28">
        <f t="shared" si="31"/>
        <v>0.49178375152518916</v>
      </c>
      <c r="CU191" s="29" t="s">
        <v>107</v>
      </c>
      <c r="CV191">
        <v>50865.481858763</v>
      </c>
      <c r="CW191">
        <v>8713.2360897582203</v>
      </c>
      <c r="CX191">
        <v>0.30844095100859642</v>
      </c>
      <c r="CY191">
        <f t="shared" si="22"/>
        <v>0.95764220051312443</v>
      </c>
      <c r="CZ191">
        <f t="shared" si="32"/>
        <v>0.68373039956027182</v>
      </c>
    </row>
    <row r="192" spans="1:104" x14ac:dyDescent="0.25">
      <c r="A192">
        <v>1</v>
      </c>
      <c r="B192" s="15">
        <v>3654</v>
      </c>
      <c r="C192" s="15">
        <v>-64.129379740000005</v>
      </c>
      <c r="D192" s="15">
        <v>-17.42807569</v>
      </c>
      <c r="E192" s="15">
        <v>299</v>
      </c>
      <c r="F192" s="15">
        <v>0</v>
      </c>
      <c r="G192" s="15">
        <v>0</v>
      </c>
      <c r="H192" s="17">
        <v>3</v>
      </c>
      <c r="I192" s="19">
        <v>1</v>
      </c>
      <c r="J192" s="19">
        <v>5</v>
      </c>
      <c r="K192" s="19">
        <v>1</v>
      </c>
      <c r="L192" s="15">
        <v>0</v>
      </c>
      <c r="M192" s="15">
        <v>1.9414993466458099</v>
      </c>
      <c r="N192" s="15">
        <v>1.2032</v>
      </c>
      <c r="O192" s="19">
        <v>243.441619</v>
      </c>
      <c r="P192" s="19">
        <v>68.099136731989731</v>
      </c>
      <c r="Q192" s="20">
        <v>3.5748121148449554</v>
      </c>
      <c r="R192" s="21">
        <v>0.23899999999999996</v>
      </c>
      <c r="S192" s="22">
        <v>0.33500000000000002</v>
      </c>
      <c r="T192" s="22">
        <v>0.66499999999999992</v>
      </c>
      <c r="U192" s="19">
        <v>0</v>
      </c>
      <c r="V192" s="19">
        <v>22.81321080521656</v>
      </c>
      <c r="W192" s="19">
        <v>45.285925926773167</v>
      </c>
      <c r="X192" s="19">
        <v>6890.0707835764115</v>
      </c>
      <c r="Y192" s="19">
        <v>2507.1749999999997</v>
      </c>
      <c r="Z192" s="19">
        <v>9397.2457835764108</v>
      </c>
      <c r="AA192">
        <v>81.934992027079517</v>
      </c>
      <c r="AB192">
        <v>1</v>
      </c>
      <c r="AC192">
        <v>0.34800000000000003</v>
      </c>
      <c r="AD192">
        <v>0.65199999999999991</v>
      </c>
      <c r="AE192">
        <v>0</v>
      </c>
      <c r="AF192">
        <v>28.513377225423675</v>
      </c>
      <c r="AG192">
        <v>53.421614801655835</v>
      </c>
      <c r="AH192">
        <v>38254.82179410434</v>
      </c>
      <c r="AI192">
        <v>3715.9316436592444</v>
      </c>
      <c r="AJ192">
        <v>43066.795544754001</v>
      </c>
      <c r="AK192">
        <v>34511.940595816101</v>
      </c>
      <c r="AL192">
        <v>51.823443053044187</v>
      </c>
      <c r="AM192" s="19">
        <v>65.659298348133973</v>
      </c>
      <c r="AN192">
        <v>0.82516266666666671</v>
      </c>
      <c r="AO192">
        <v>0.54667026666666674</v>
      </c>
      <c r="AP192">
        <v>0.18566159999999998</v>
      </c>
      <c r="AQ192">
        <v>1</v>
      </c>
      <c r="AR192">
        <v>0</v>
      </c>
      <c r="AS192">
        <v>2</v>
      </c>
      <c r="AT192">
        <v>1.48</v>
      </c>
      <c r="AU192">
        <v>1</v>
      </c>
      <c r="AV192">
        <v>2</v>
      </c>
      <c r="AW192">
        <v>1.5</v>
      </c>
      <c r="AX192">
        <v>1</v>
      </c>
      <c r="AY192">
        <v>2</v>
      </c>
      <c r="AZ192">
        <v>0.6</v>
      </c>
      <c r="BA192">
        <v>0.3</v>
      </c>
      <c r="BB192">
        <v>0.8</v>
      </c>
      <c r="BC192" s="27">
        <v>0.36654316662778885</v>
      </c>
      <c r="BD192" s="28">
        <v>0.66184474214117628</v>
      </c>
      <c r="BE192" s="28">
        <v>0.33596588548060147</v>
      </c>
      <c r="BF192" s="28">
        <f t="shared" si="23"/>
        <v>0.54496002420471312</v>
      </c>
      <c r="BG192" s="29" t="s">
        <v>106</v>
      </c>
      <c r="BH192">
        <v>0.35935825862778881</v>
      </c>
      <c r="BI192">
        <v>0.48434443804117627</v>
      </c>
      <c r="BJ192">
        <v>0.31020435920460149</v>
      </c>
      <c r="BK192">
        <f t="shared" si="24"/>
        <v>0.5191984979287132</v>
      </c>
      <c r="BL192" t="s">
        <v>106</v>
      </c>
      <c r="BM192" s="27">
        <v>0.37512049862778885</v>
      </c>
      <c r="BN192" s="28">
        <v>0.78023728934117631</v>
      </c>
      <c r="BO192" s="28">
        <v>0.3602775682546015</v>
      </c>
      <c r="BP192" s="28">
        <f t="shared" si="25"/>
        <v>0.56927170697871321</v>
      </c>
      <c r="BQ192" s="29" t="s">
        <v>106</v>
      </c>
      <c r="BR192">
        <v>0.27806185071960082</v>
      </c>
      <c r="BS192">
        <v>0.66184474214117628</v>
      </c>
      <c r="BT192">
        <v>0.26934755221663864</v>
      </c>
      <c r="BU192">
        <f t="shared" si="26"/>
        <v>0.4783416909407503</v>
      </c>
      <c r="BV192" t="s">
        <v>106</v>
      </c>
      <c r="BW192" s="27">
        <v>0.27087694271960083</v>
      </c>
      <c r="BX192" s="28">
        <v>0.48434443804117627</v>
      </c>
      <c r="BY192" s="28">
        <v>0.24358602594063863</v>
      </c>
      <c r="BZ192" s="28">
        <f t="shared" si="27"/>
        <v>0.45258016466475026</v>
      </c>
      <c r="CA192" s="29" t="s">
        <v>106</v>
      </c>
      <c r="CB192">
        <v>0.28663918271960076</v>
      </c>
      <c r="CC192">
        <v>0.78023728934117631</v>
      </c>
      <c r="CD192">
        <v>0.29365923499063867</v>
      </c>
      <c r="CE192">
        <f t="shared" si="28"/>
        <v>0.49563332144371242</v>
      </c>
      <c r="CF192" t="s">
        <v>107</v>
      </c>
      <c r="CG192" s="27">
        <v>0.16336384861639414</v>
      </c>
      <c r="CH192" s="28">
        <v>0.66184474214117628</v>
      </c>
      <c r="CI192" s="28">
        <v>0.1829904535411313</v>
      </c>
      <c r="CJ192" s="28">
        <f t="shared" si="29"/>
        <v>0.37235798734050579</v>
      </c>
      <c r="CK192" s="29" t="s">
        <v>107</v>
      </c>
      <c r="CL192">
        <v>0.15617894061639412</v>
      </c>
      <c r="CM192">
        <v>0.48434443804117627</v>
      </c>
      <c r="CN192">
        <v>0.1572289272651313</v>
      </c>
      <c r="CO192">
        <f t="shared" si="30"/>
        <v>0.3651730793405058</v>
      </c>
      <c r="CP192" t="s">
        <v>107</v>
      </c>
      <c r="CQ192" s="27">
        <v>0.17194118061639413</v>
      </c>
      <c r="CR192" s="28">
        <v>0.78023728934117631</v>
      </c>
      <c r="CS192" s="28">
        <v>0.20730213631513128</v>
      </c>
      <c r="CT192" s="28">
        <f t="shared" si="31"/>
        <v>0.38093531934050578</v>
      </c>
      <c r="CU192" s="29" t="s">
        <v>107</v>
      </c>
      <c r="CV192">
        <v>54830.548187838598</v>
      </c>
      <c r="CW192">
        <v>10241.874003384901</v>
      </c>
      <c r="CX192">
        <v>0.20899413872411166</v>
      </c>
      <c r="CY192">
        <f t="shared" si="22"/>
        <v>0.87083888086528793</v>
      </c>
      <c r="CZ192">
        <f t="shared" si="32"/>
        <v>0.57553730535190051</v>
      </c>
    </row>
    <row r="193" spans="1:104" x14ac:dyDescent="0.25">
      <c r="A193">
        <v>1</v>
      </c>
      <c r="B193" s="15">
        <v>3658</v>
      </c>
      <c r="C193" s="15">
        <v>-63.187426369999997</v>
      </c>
      <c r="D193" s="15">
        <v>-20.01194353</v>
      </c>
      <c r="E193" s="15">
        <v>623</v>
      </c>
      <c r="F193" s="15">
        <v>0</v>
      </c>
      <c r="G193" s="15">
        <v>0</v>
      </c>
      <c r="H193" s="17">
        <v>4</v>
      </c>
      <c r="I193" s="19">
        <v>1</v>
      </c>
      <c r="J193" s="19">
        <v>4</v>
      </c>
      <c r="K193" s="19">
        <v>1</v>
      </c>
      <c r="L193" s="15">
        <v>0</v>
      </c>
      <c r="M193" s="15">
        <v>1.9414993466458099</v>
      </c>
      <c r="N193" s="15">
        <v>1.2032</v>
      </c>
      <c r="O193" s="19">
        <v>813.89436799999999</v>
      </c>
      <c r="P193" s="19">
        <v>227.67472584815482</v>
      </c>
      <c r="Q193" s="20">
        <v>3.5748121139402094</v>
      </c>
      <c r="R193" s="21">
        <v>0.77200000000000002</v>
      </c>
      <c r="S193" s="22">
        <v>0.29599999999999999</v>
      </c>
      <c r="T193" s="22">
        <v>0.70400000000000007</v>
      </c>
      <c r="U193" s="19">
        <v>0</v>
      </c>
      <c r="V193" s="19">
        <v>67.391718851053824</v>
      </c>
      <c r="W193" s="19">
        <v>160.28300699710101</v>
      </c>
      <c r="X193" s="19">
        <v>67545.743535186819</v>
      </c>
      <c r="Y193" s="19">
        <v>3930</v>
      </c>
      <c r="Z193" s="19">
        <v>71475.743535186819</v>
      </c>
      <c r="AA193">
        <v>273.93191360130294</v>
      </c>
      <c r="AB193">
        <v>1</v>
      </c>
      <c r="AC193">
        <v>0.29699999999999999</v>
      </c>
      <c r="AD193">
        <v>0.70300000000000007</v>
      </c>
      <c r="AE193">
        <v>0</v>
      </c>
      <c r="AF193">
        <v>81.357778339586972</v>
      </c>
      <c r="AG193">
        <v>192.57413526171598</v>
      </c>
      <c r="AH193">
        <v>112933.30463088011</v>
      </c>
      <c r="AI193">
        <v>6478.34545155057</v>
      </c>
      <c r="AJ193">
        <v>114492.29991682099</v>
      </c>
      <c r="AK193">
        <v>41029.788571794299</v>
      </c>
      <c r="AL193">
        <v>51.909837493379293</v>
      </c>
      <c r="AM193" s="19">
        <v>98.167025246527402</v>
      </c>
      <c r="AN193">
        <v>0.8143786666666667</v>
      </c>
      <c r="AO193">
        <v>0.53952586666666669</v>
      </c>
      <c r="AP193">
        <v>0.18323519999999999</v>
      </c>
      <c r="AQ193">
        <v>1</v>
      </c>
      <c r="AR193">
        <v>0</v>
      </c>
      <c r="AS193">
        <v>2</v>
      </c>
      <c r="AT193">
        <v>1.48</v>
      </c>
      <c r="AU193">
        <v>1</v>
      </c>
      <c r="AV193">
        <v>2</v>
      </c>
      <c r="AW193">
        <v>1.5</v>
      </c>
      <c r="AX193">
        <v>1</v>
      </c>
      <c r="AY193">
        <v>2</v>
      </c>
      <c r="AZ193">
        <v>0.6</v>
      </c>
      <c r="BA193">
        <v>0.3</v>
      </c>
      <c r="BB193">
        <v>0.8</v>
      </c>
      <c r="BC193" s="27">
        <v>0.34551272112087483</v>
      </c>
      <c r="BD193" s="28">
        <v>0.63492356072260703</v>
      </c>
      <c r="BE193" s="28">
        <v>0.31438002679719929</v>
      </c>
      <c r="BF193" s="28">
        <f t="shared" si="23"/>
        <v>0.39772463049563928</v>
      </c>
      <c r="BG193" s="29" t="s">
        <v>106</v>
      </c>
      <c r="BH193">
        <v>0.33832781312087479</v>
      </c>
      <c r="BI193">
        <v>0.45742325662260702</v>
      </c>
      <c r="BJ193">
        <v>0.28861850052119936</v>
      </c>
      <c r="BK193">
        <f t="shared" si="24"/>
        <v>0.37196310421963935</v>
      </c>
      <c r="BL193" t="s">
        <v>106</v>
      </c>
      <c r="BM193" s="27">
        <v>0.35409005312087477</v>
      </c>
      <c r="BN193" s="28">
        <v>0.75331610792260706</v>
      </c>
      <c r="BO193" s="28">
        <v>0.33869170957119932</v>
      </c>
      <c r="BP193" s="28">
        <f t="shared" si="25"/>
        <v>0.42203631326963931</v>
      </c>
      <c r="BQ193" s="29" t="s">
        <v>106</v>
      </c>
      <c r="BR193">
        <v>0.25818776207333882</v>
      </c>
      <c r="BS193">
        <v>0.63492356072260703</v>
      </c>
      <c r="BT193">
        <v>0.24863232442207775</v>
      </c>
      <c r="BU193">
        <f t="shared" si="26"/>
        <v>0.33197692812051771</v>
      </c>
      <c r="BV193" t="s">
        <v>106</v>
      </c>
      <c r="BW193" s="27">
        <v>0.25100285407333878</v>
      </c>
      <c r="BX193" s="28">
        <v>0.45742325662260702</v>
      </c>
      <c r="BY193" s="28">
        <v>0.22287079814607774</v>
      </c>
      <c r="BZ193" s="28">
        <f t="shared" si="27"/>
        <v>0.30621540184451773</v>
      </c>
      <c r="CA193" s="29" t="s">
        <v>106</v>
      </c>
      <c r="CB193">
        <v>0.26676509407333882</v>
      </c>
      <c r="CC193">
        <v>0.75331610792260706</v>
      </c>
      <c r="CD193">
        <v>0.27294400719607775</v>
      </c>
      <c r="CE193">
        <f t="shared" si="28"/>
        <v>0.35010969777177881</v>
      </c>
      <c r="CF193" t="s">
        <v>107</v>
      </c>
      <c r="CG193" s="27">
        <v>0.14498874108579213</v>
      </c>
      <c r="CH193" s="28">
        <v>0.63492356072260703</v>
      </c>
      <c r="CI193" s="28">
        <v>0.16340382134321638</v>
      </c>
      <c r="CJ193" s="28">
        <f t="shared" si="29"/>
        <v>0.22833334478423212</v>
      </c>
      <c r="CK193" s="29" t="s">
        <v>107</v>
      </c>
      <c r="CL193">
        <v>0.13780383308579214</v>
      </c>
      <c r="CM193">
        <v>0.45742325662260702</v>
      </c>
      <c r="CN193">
        <v>0.13764229506721637</v>
      </c>
      <c r="CO193">
        <f t="shared" si="30"/>
        <v>0.22098689876565636</v>
      </c>
      <c r="CP193" t="s">
        <v>106</v>
      </c>
      <c r="CQ193" s="27">
        <v>0.15356607308579212</v>
      </c>
      <c r="CR193" s="28">
        <v>0.75331610792260706</v>
      </c>
      <c r="CS193" s="28">
        <v>0.18771550411721638</v>
      </c>
      <c r="CT193" s="28">
        <f t="shared" si="31"/>
        <v>0.23691067678423211</v>
      </c>
      <c r="CU193" s="29" t="s">
        <v>107</v>
      </c>
      <c r="CV193">
        <v>18580.193254908401</v>
      </c>
      <c r="CW193">
        <v>12270.8781576292</v>
      </c>
      <c r="CX193">
        <v>8.334460369843999E-2</v>
      </c>
      <c r="CY193">
        <f t="shared" si="22"/>
        <v>0.71826816442104702</v>
      </c>
      <c r="CZ193">
        <f t="shared" si="32"/>
        <v>0.42885732481931482</v>
      </c>
    </row>
    <row r="194" spans="1:104" x14ac:dyDescent="0.25">
      <c r="A194">
        <v>1</v>
      </c>
      <c r="B194" s="15">
        <v>3710</v>
      </c>
      <c r="C194" s="15">
        <v>-65.507677270000002</v>
      </c>
      <c r="D194" s="15">
        <v>-17.951784419999999</v>
      </c>
      <c r="E194" s="15">
        <v>2808</v>
      </c>
      <c r="F194" s="15">
        <v>1</v>
      </c>
      <c r="G194" s="15">
        <v>0</v>
      </c>
      <c r="H194" s="17">
        <v>3</v>
      </c>
      <c r="I194" s="19">
        <v>0</v>
      </c>
      <c r="J194" s="19">
        <v>0</v>
      </c>
      <c r="K194" s="19">
        <v>0</v>
      </c>
      <c r="L194" s="15">
        <v>0</v>
      </c>
      <c r="M194" s="15">
        <v>0</v>
      </c>
      <c r="N194" s="15">
        <v>0</v>
      </c>
      <c r="O194" s="19">
        <v>265.24236099999899</v>
      </c>
      <c r="P194" s="19">
        <v>74.197566908483267</v>
      </c>
      <c r="Q194" s="20">
        <v>3.5748121138143802</v>
      </c>
      <c r="R194" s="21">
        <v>0.11</v>
      </c>
      <c r="S194" s="22">
        <v>0.15499999999999997</v>
      </c>
      <c r="T194" s="22">
        <v>0.84499999999999997</v>
      </c>
      <c r="U194" s="19">
        <v>0</v>
      </c>
      <c r="V194" s="19">
        <v>11.500622870814905</v>
      </c>
      <c r="W194" s="19">
        <v>62.696944037668359</v>
      </c>
      <c r="X194" s="19">
        <v>2782.0489008686163</v>
      </c>
      <c r="Y194" s="19">
        <v>0</v>
      </c>
      <c r="Z194" s="19">
        <v>2782.0489008686163</v>
      </c>
      <c r="AA194">
        <v>89.272453977390768</v>
      </c>
      <c r="AB194">
        <v>1</v>
      </c>
      <c r="AC194">
        <v>0.17999999999999997</v>
      </c>
      <c r="AD194">
        <v>0.82000000000000006</v>
      </c>
      <c r="AE194">
        <v>0</v>
      </c>
      <c r="AF194">
        <v>16.069041715930336</v>
      </c>
      <c r="AG194">
        <v>73.203412261460429</v>
      </c>
      <c r="AH194">
        <v>35146.190186592037</v>
      </c>
      <c r="AI194">
        <v>0</v>
      </c>
      <c r="AJ194">
        <v>33615.229815457598</v>
      </c>
      <c r="AK194">
        <v>30541.958086193601</v>
      </c>
      <c r="AL194">
        <v>66.035834548550113</v>
      </c>
      <c r="AM194" s="19">
        <v>81.110721617457614</v>
      </c>
      <c r="AN194">
        <v>0.82156800000000008</v>
      </c>
      <c r="AO194">
        <v>0.54428880000000002</v>
      </c>
      <c r="AP194">
        <v>0.18485279999999998</v>
      </c>
      <c r="AQ194">
        <v>1</v>
      </c>
      <c r="AR194">
        <v>0</v>
      </c>
      <c r="AS194">
        <v>2</v>
      </c>
      <c r="AT194">
        <v>1.48</v>
      </c>
      <c r="AU194">
        <v>1</v>
      </c>
      <c r="AV194">
        <v>2</v>
      </c>
      <c r="AW194">
        <v>1.5</v>
      </c>
      <c r="AX194">
        <v>1</v>
      </c>
      <c r="AY194">
        <v>2</v>
      </c>
      <c r="AZ194">
        <v>0.6</v>
      </c>
      <c r="BA194">
        <v>0.3</v>
      </c>
      <c r="BB194">
        <v>0.8</v>
      </c>
      <c r="BC194" s="27">
        <v>0.35130828357332211</v>
      </c>
      <c r="BD194" s="28">
        <v>0.51494545050288631</v>
      </c>
      <c r="BE194" s="28">
        <v>0.29508975423018602</v>
      </c>
      <c r="BF194" s="28">
        <f t="shared" si="23"/>
        <v>0.54269942812416594</v>
      </c>
      <c r="BG194" s="29" t="s">
        <v>106</v>
      </c>
      <c r="BH194">
        <v>0.34336209517332211</v>
      </c>
      <c r="BI194">
        <v>0.34246528850288627</v>
      </c>
      <c r="BJ194">
        <v>0.25814824623818605</v>
      </c>
      <c r="BK194">
        <f t="shared" si="24"/>
        <v>0.50575792013216603</v>
      </c>
      <c r="BL194" t="s">
        <v>106</v>
      </c>
      <c r="BM194" s="27">
        <v>0.36072545517332211</v>
      </c>
      <c r="BN194" s="28">
        <v>0.63251492560288636</v>
      </c>
      <c r="BO194" s="28">
        <v>0.32766110018818601</v>
      </c>
      <c r="BP194" s="28">
        <f t="shared" si="25"/>
        <v>0.57527077408216598</v>
      </c>
      <c r="BQ194" s="29" t="s">
        <v>106</v>
      </c>
      <c r="BR194">
        <v>0.26312499104746606</v>
      </c>
      <c r="BS194">
        <v>0.51494545050288631</v>
      </c>
      <c r="BT194">
        <v>0.24037053969849001</v>
      </c>
      <c r="BU194">
        <f t="shared" si="26"/>
        <v>0.48798021359246996</v>
      </c>
      <c r="BV194" t="s">
        <v>106</v>
      </c>
      <c r="BW194" s="27">
        <v>0.25517880264746606</v>
      </c>
      <c r="BX194" s="28">
        <v>0.34246528850288627</v>
      </c>
      <c r="BY194" s="28">
        <v>0.20342903170649002</v>
      </c>
      <c r="BZ194" s="28">
        <f t="shared" si="27"/>
        <v>0.45103870560046999</v>
      </c>
      <c r="CA194" s="29" t="s">
        <v>106</v>
      </c>
      <c r="CB194">
        <v>0.27254216264746606</v>
      </c>
      <c r="CC194">
        <v>0.63251492560288636</v>
      </c>
      <c r="CD194">
        <v>0.27294188565649002</v>
      </c>
      <c r="CE194">
        <f t="shared" si="28"/>
        <v>0.52015183654144603</v>
      </c>
      <c r="CF194" t="s">
        <v>107</v>
      </c>
      <c r="CG194" s="27">
        <v>0.14881331555098604</v>
      </c>
      <c r="CH194" s="28">
        <v>0.51494545050288631</v>
      </c>
      <c r="CI194" s="28">
        <v>0.16943822456481</v>
      </c>
      <c r="CJ194" s="28">
        <f t="shared" si="29"/>
        <v>0.39642298944496601</v>
      </c>
      <c r="CK194" s="29" t="s">
        <v>107</v>
      </c>
      <c r="CL194">
        <v>0.14086712715098604</v>
      </c>
      <c r="CM194">
        <v>0.34246528850288627</v>
      </c>
      <c r="CN194">
        <v>0.13249671657281001</v>
      </c>
      <c r="CO194">
        <f t="shared" si="30"/>
        <v>0.38010639046678996</v>
      </c>
      <c r="CP194" t="s">
        <v>106</v>
      </c>
      <c r="CQ194" s="27">
        <v>0.15823048715098603</v>
      </c>
      <c r="CR194" s="28">
        <v>0.63251492560288636</v>
      </c>
      <c r="CS194" s="28">
        <v>0.20200957052281004</v>
      </c>
      <c r="CT194" s="28">
        <f t="shared" si="31"/>
        <v>0.40584016104496601</v>
      </c>
      <c r="CU194" s="29" t="s">
        <v>107</v>
      </c>
      <c r="CV194">
        <v>57068.209652471101</v>
      </c>
      <c r="CW194">
        <v>11159.0567471738</v>
      </c>
      <c r="CX194">
        <v>0.24760967389397995</v>
      </c>
      <c r="CY194">
        <f t="shared" si="22"/>
        <v>0.76255512439686624</v>
      </c>
      <c r="CZ194">
        <f t="shared" si="32"/>
        <v>0.59891795746730203</v>
      </c>
    </row>
    <row r="195" spans="1:104" x14ac:dyDescent="0.25">
      <c r="A195">
        <v>1</v>
      </c>
      <c r="B195" s="15">
        <v>3750</v>
      </c>
      <c r="C195" s="15">
        <v>-62.502598059999997</v>
      </c>
      <c r="D195" s="15">
        <v>-16.615180500000001</v>
      </c>
      <c r="E195" s="15">
        <v>256</v>
      </c>
      <c r="F195" s="15">
        <v>0</v>
      </c>
      <c r="G195" s="18">
        <v>1</v>
      </c>
      <c r="H195" s="17">
        <v>4</v>
      </c>
      <c r="I195" s="19">
        <v>1</v>
      </c>
      <c r="J195" s="19">
        <v>3</v>
      </c>
      <c r="K195" s="19">
        <v>1</v>
      </c>
      <c r="L195" s="15">
        <v>2</v>
      </c>
      <c r="M195" s="15">
        <v>1.9414993466458099</v>
      </c>
      <c r="N195" s="15">
        <v>1.2032</v>
      </c>
      <c r="O195" s="19">
        <v>5762.8802949999999</v>
      </c>
      <c r="P195" s="19">
        <v>1434.691004134824</v>
      </c>
      <c r="Q195" s="20">
        <v>4.0168093884963385</v>
      </c>
      <c r="R195" s="21">
        <v>0.84299999999999997</v>
      </c>
      <c r="S195" s="22">
        <v>0.28500000000000003</v>
      </c>
      <c r="T195" s="22">
        <v>0.71500000000000008</v>
      </c>
      <c r="U195" s="19">
        <v>1</v>
      </c>
      <c r="V195" s="19">
        <v>408.88693617842489</v>
      </c>
      <c r="W195" s="19">
        <v>1025.8040679563992</v>
      </c>
      <c r="X195" s="19">
        <v>960480.36276708427</v>
      </c>
      <c r="Y195" s="19">
        <v>23805</v>
      </c>
      <c r="Z195" s="19">
        <v>984285.36276708427</v>
      </c>
      <c r="AA195">
        <v>1726.1804126348104</v>
      </c>
      <c r="AB195">
        <v>1</v>
      </c>
      <c r="AC195">
        <v>0.28600000000000003</v>
      </c>
      <c r="AD195">
        <v>0.71399999999999997</v>
      </c>
      <c r="AE195">
        <v>1</v>
      </c>
      <c r="AF195">
        <v>493.68759801355583</v>
      </c>
      <c r="AG195">
        <v>1232.4928146212546</v>
      </c>
      <c r="AH195">
        <v>2014485.338972664</v>
      </c>
      <c r="AI195">
        <v>30893.989007269724</v>
      </c>
      <c r="AJ195">
        <v>1957628.78581792</v>
      </c>
      <c r="AK195">
        <v>586020.47469016595</v>
      </c>
      <c r="AL195">
        <v>225.24648764916739</v>
      </c>
      <c r="AM195" s="19">
        <v>516.73589614915386</v>
      </c>
      <c r="AN195">
        <v>0.80718933333333343</v>
      </c>
      <c r="AO195">
        <v>0.53476293333333336</v>
      </c>
      <c r="AP195">
        <v>0.18161759999999999</v>
      </c>
      <c r="AQ195">
        <v>1</v>
      </c>
      <c r="AR195">
        <v>0</v>
      </c>
      <c r="AS195">
        <v>2</v>
      </c>
      <c r="AT195">
        <v>1.48</v>
      </c>
      <c r="AU195">
        <v>1</v>
      </c>
      <c r="AV195">
        <v>2</v>
      </c>
      <c r="AW195">
        <v>1.5</v>
      </c>
      <c r="AX195">
        <v>1</v>
      </c>
      <c r="AY195">
        <v>2</v>
      </c>
      <c r="AZ195">
        <v>0.6</v>
      </c>
      <c r="BA195">
        <v>0.3</v>
      </c>
      <c r="BB195">
        <v>0.8</v>
      </c>
      <c r="BC195" s="27">
        <v>0.31442644995989377</v>
      </c>
      <c r="BD195" s="28">
        <v>0.60309349122467604</v>
      </c>
      <c r="BE195" s="28">
        <v>0.28342276395040006</v>
      </c>
      <c r="BF195" s="28">
        <f t="shared" si="23"/>
        <v>0.30286475349254638</v>
      </c>
      <c r="BG195" s="29" t="s">
        <v>106</v>
      </c>
      <c r="BH195">
        <v>0.30724154195989373</v>
      </c>
      <c r="BI195">
        <v>0.42559318712467603</v>
      </c>
      <c r="BJ195">
        <v>0.25766123767440008</v>
      </c>
      <c r="BK195">
        <f t="shared" si="24"/>
        <v>0.2771032272165464</v>
      </c>
      <c r="BL195" t="s">
        <v>106</v>
      </c>
      <c r="BM195" s="27">
        <v>0.32300378195989371</v>
      </c>
      <c r="BN195" s="28">
        <v>0.72148603842467607</v>
      </c>
      <c r="BO195" s="28">
        <v>0.30773444672440009</v>
      </c>
      <c r="BP195" s="28">
        <f t="shared" si="25"/>
        <v>0.32717643626654641</v>
      </c>
      <c r="BQ195" s="29" t="s">
        <v>106</v>
      </c>
      <c r="BR195">
        <v>0.2278723954861257</v>
      </c>
      <c r="BS195">
        <v>0.60309349122467604</v>
      </c>
      <c r="BT195">
        <v>0.21825548216783924</v>
      </c>
      <c r="BU195">
        <f t="shared" si="26"/>
        <v>0.23769747170998556</v>
      </c>
      <c r="BV195" t="s">
        <v>106</v>
      </c>
      <c r="BW195" s="27">
        <v>0.22068748748612571</v>
      </c>
      <c r="BX195" s="28">
        <v>0.42559318712467603</v>
      </c>
      <c r="BY195" s="28">
        <v>0.19249395589183924</v>
      </c>
      <c r="BZ195" s="28">
        <f t="shared" si="27"/>
        <v>0.21193594543398558</v>
      </c>
      <c r="CA195" s="29" t="s">
        <v>106</v>
      </c>
      <c r="CB195">
        <v>0.23644972748612569</v>
      </c>
      <c r="CC195">
        <v>0.72148603842467607</v>
      </c>
      <c r="CD195">
        <v>0.24256716494183922</v>
      </c>
      <c r="CE195">
        <f t="shared" si="28"/>
        <v>0.25589171702827201</v>
      </c>
      <c r="CF195" t="s">
        <v>107</v>
      </c>
      <c r="CG195" s="27">
        <v>0.11567269524235235</v>
      </c>
      <c r="CH195" s="28">
        <v>0.60309349122467604</v>
      </c>
      <c r="CI195" s="28">
        <v>0.13377937615340854</v>
      </c>
      <c r="CJ195" s="28">
        <f t="shared" si="29"/>
        <v>0.13511468478449867</v>
      </c>
      <c r="CK195" s="29" t="s">
        <v>107</v>
      </c>
      <c r="CL195">
        <v>0.10848778724235236</v>
      </c>
      <c r="CM195">
        <v>0.42559318712467603</v>
      </c>
      <c r="CN195">
        <v>0.10801784987740853</v>
      </c>
      <c r="CO195">
        <f t="shared" si="30"/>
        <v>0.12745983941955485</v>
      </c>
      <c r="CP195" t="s">
        <v>106</v>
      </c>
      <c r="CQ195" s="27">
        <v>0.12425002724235237</v>
      </c>
      <c r="CR195" s="28">
        <v>0.72148603842467607</v>
      </c>
      <c r="CS195" s="28">
        <v>0.15809105892740855</v>
      </c>
      <c r="CT195" s="28">
        <f t="shared" si="31"/>
        <v>0.14369201678449872</v>
      </c>
      <c r="CU195" s="29" t="s">
        <v>107</v>
      </c>
      <c r="CV195">
        <v>38197.093520082999</v>
      </c>
      <c r="CW195">
        <v>64591.987008818098</v>
      </c>
      <c r="CX195">
        <v>1.9441989542146335E-2</v>
      </c>
      <c r="CY195">
        <f t="shared" ref="CY195:CY258" si="33">CX195+BD195</f>
        <v>0.62253548076682241</v>
      </c>
      <c r="CZ195">
        <f t="shared" si="32"/>
        <v>0.33386843950204009</v>
      </c>
    </row>
    <row r="196" spans="1:104" x14ac:dyDescent="0.25">
      <c r="A196">
        <v>1</v>
      </c>
      <c r="B196" s="15">
        <v>3757</v>
      </c>
      <c r="C196" s="15">
        <v>-63.693360480000003</v>
      </c>
      <c r="D196" s="15">
        <v>-17.53230529</v>
      </c>
      <c r="E196" s="15">
        <v>356</v>
      </c>
      <c r="F196" s="15">
        <v>0</v>
      </c>
      <c r="G196" s="15">
        <v>0</v>
      </c>
      <c r="H196" s="17">
        <v>3</v>
      </c>
      <c r="I196" s="19">
        <v>1</v>
      </c>
      <c r="J196" s="19">
        <v>5</v>
      </c>
      <c r="K196" s="19">
        <v>1</v>
      </c>
      <c r="L196" s="15">
        <v>0</v>
      </c>
      <c r="M196" s="15">
        <v>1.9414993466458099</v>
      </c>
      <c r="N196" s="15">
        <v>1.2032</v>
      </c>
      <c r="O196" s="19">
        <v>287.04310299999997</v>
      </c>
      <c r="P196" s="19">
        <v>80.295997055729273</v>
      </c>
      <c r="Q196" s="20">
        <v>3.5748121142424858</v>
      </c>
      <c r="R196" s="21">
        <v>0.50600000000000001</v>
      </c>
      <c r="S196" s="22">
        <v>0.41699999999999998</v>
      </c>
      <c r="T196" s="22">
        <v>0.58300000000000007</v>
      </c>
      <c r="U196" s="19">
        <v>0</v>
      </c>
      <c r="V196" s="19">
        <v>33.483430772239103</v>
      </c>
      <c r="W196" s="19">
        <v>46.81256628349017</v>
      </c>
      <c r="X196" s="19">
        <v>20534.978743621254</v>
      </c>
      <c r="Y196" s="19">
        <v>2507.1749999999997</v>
      </c>
      <c r="Z196" s="19">
        <v>23042.153743621253</v>
      </c>
      <c r="AA196">
        <v>96.609915956949536</v>
      </c>
      <c r="AB196">
        <v>1</v>
      </c>
      <c r="AC196">
        <v>0.41899999999999998</v>
      </c>
      <c r="AD196">
        <v>0.58099999999999996</v>
      </c>
      <c r="AE196">
        <v>0</v>
      </c>
      <c r="AF196">
        <v>40.479554785961852</v>
      </c>
      <c r="AG196">
        <v>56.130361170987676</v>
      </c>
      <c r="AH196">
        <v>52453.22643110653</v>
      </c>
      <c r="AI196">
        <v>3715.9316436592444</v>
      </c>
      <c r="AJ196">
        <v>56646.720771209497</v>
      </c>
      <c r="AK196">
        <v>32823.664216957899</v>
      </c>
      <c r="AL196">
        <v>39.66622254553026</v>
      </c>
      <c r="AM196" s="19">
        <v>55.980141446750523</v>
      </c>
      <c r="AN196">
        <v>0.81078400000000006</v>
      </c>
      <c r="AO196">
        <v>0.53714440000000008</v>
      </c>
      <c r="AP196">
        <v>0.18242639999999999</v>
      </c>
      <c r="AQ196">
        <v>1</v>
      </c>
      <c r="AR196">
        <v>0</v>
      </c>
      <c r="AS196">
        <v>2</v>
      </c>
      <c r="AT196">
        <v>1.48</v>
      </c>
      <c r="AU196">
        <v>1</v>
      </c>
      <c r="AV196">
        <v>2</v>
      </c>
      <c r="AW196">
        <v>1.5</v>
      </c>
      <c r="AX196">
        <v>1</v>
      </c>
      <c r="AY196">
        <v>2</v>
      </c>
      <c r="AZ196">
        <v>0.6</v>
      </c>
      <c r="BA196">
        <v>0.3</v>
      </c>
      <c r="BB196">
        <v>0.8</v>
      </c>
      <c r="BC196" s="27">
        <v>0.37116660867334628</v>
      </c>
      <c r="BD196" s="28">
        <v>0.65908356503799781</v>
      </c>
      <c r="BE196" s="28">
        <v>0.33989156922438379</v>
      </c>
      <c r="BF196" s="28">
        <f t="shared" ref="BF196:BF259" si="34">MIN(BC196:BE196)+CX196</f>
        <v>0.58063785119905276</v>
      </c>
      <c r="BG196" s="29" t="s">
        <v>106</v>
      </c>
      <c r="BH196">
        <v>0.36398170067334623</v>
      </c>
      <c r="BI196">
        <v>0.48158326093799786</v>
      </c>
      <c r="BJ196">
        <v>0.31413004294838381</v>
      </c>
      <c r="BK196">
        <f t="shared" ref="BK196:BK259" si="35">MIN(BH196:BJ196)+CX196</f>
        <v>0.55487632492305272</v>
      </c>
      <c r="BL196" t="s">
        <v>106</v>
      </c>
      <c r="BM196" s="27">
        <v>0.37974394067334621</v>
      </c>
      <c r="BN196" s="28">
        <v>0.77747611223799795</v>
      </c>
      <c r="BO196" s="28">
        <v>0.36420325199838383</v>
      </c>
      <c r="BP196" s="28">
        <f t="shared" ref="BP196:BP259" si="36">MIN(BM196:BO196)+CX196</f>
        <v>0.60494953397305273</v>
      </c>
      <c r="BQ196" s="29" t="s">
        <v>106</v>
      </c>
      <c r="BR196">
        <v>0.28422710191269424</v>
      </c>
      <c r="BS196">
        <v>0.65908356503799781</v>
      </c>
      <c r="BT196">
        <v>0.27443407714554258</v>
      </c>
      <c r="BU196">
        <f t="shared" ref="BU196:BU259" si="37">MIN(BR196:BT196)+CX196</f>
        <v>0.51518035912021154</v>
      </c>
      <c r="BV196" t="s">
        <v>106</v>
      </c>
      <c r="BW196" s="27">
        <v>0.27704219391269425</v>
      </c>
      <c r="BX196" s="28">
        <v>0.48158326093799786</v>
      </c>
      <c r="BY196" s="28">
        <v>0.24867255086954257</v>
      </c>
      <c r="BZ196" s="28">
        <f t="shared" ref="BZ196:BZ259" si="38">MIN(BW196:BY196)+CX196</f>
        <v>0.4894188328442115</v>
      </c>
      <c r="CA196" s="29" t="s">
        <v>106</v>
      </c>
      <c r="CB196">
        <v>0.29280443391269423</v>
      </c>
      <c r="CC196">
        <v>0.77747611223799795</v>
      </c>
      <c r="CD196">
        <v>0.29874575991954261</v>
      </c>
      <c r="CE196">
        <f t="shared" ref="CE196:CE259" si="39">MIN(CB196:CD196)+CX196</f>
        <v>0.53355071588736314</v>
      </c>
      <c r="CF196" t="s">
        <v>107</v>
      </c>
      <c r="CG196" s="27">
        <v>0.17152774129703424</v>
      </c>
      <c r="CH196" s="28">
        <v>0.65908356503799781</v>
      </c>
      <c r="CI196" s="28">
        <v>0.18958177259889655</v>
      </c>
      <c r="CJ196" s="28">
        <f t="shared" ref="CJ196:CJ259" si="40">MIN(CG196:CI196)+CX196</f>
        <v>0.41227402327170315</v>
      </c>
      <c r="CK196" s="29" t="s">
        <v>107</v>
      </c>
      <c r="CL196">
        <v>0.16434283329703422</v>
      </c>
      <c r="CM196">
        <v>0.48158326093799786</v>
      </c>
      <c r="CN196">
        <v>0.16382024632289655</v>
      </c>
      <c r="CO196">
        <f t="shared" ref="CO196:CO259" si="41">MIN(CL196:CN196)+CX196</f>
        <v>0.40456652829756545</v>
      </c>
      <c r="CP196" t="s">
        <v>106</v>
      </c>
      <c r="CQ196" s="27">
        <v>0.18010507329703423</v>
      </c>
      <c r="CR196" s="28">
        <v>0.77747611223799795</v>
      </c>
      <c r="CS196" s="28">
        <v>0.21389345537289656</v>
      </c>
      <c r="CT196" s="28">
        <f t="shared" ref="CT196:CT259" si="42">MIN(CQ196:CS196)+CX196</f>
        <v>0.42085135527170314</v>
      </c>
      <c r="CU196" s="29" t="s">
        <v>107</v>
      </c>
      <c r="CV196">
        <v>59215.6517712446</v>
      </c>
      <c r="CW196">
        <v>12076.2394946187</v>
      </c>
      <c r="CX196">
        <v>0.24074628197466894</v>
      </c>
      <c r="CY196">
        <f t="shared" si="33"/>
        <v>0.89982984701266677</v>
      </c>
      <c r="CZ196">
        <f t="shared" ref="CZ196:CZ259" si="43">CX196+BC196</f>
        <v>0.61191289064801524</v>
      </c>
    </row>
    <row r="197" spans="1:104" x14ac:dyDescent="0.25">
      <c r="A197">
        <v>1</v>
      </c>
      <c r="B197" s="15">
        <v>3760</v>
      </c>
      <c r="C197" s="15">
        <v>-63.084755299999998</v>
      </c>
      <c r="D197" s="15">
        <v>-15.629685309999999</v>
      </c>
      <c r="E197" s="15">
        <v>218</v>
      </c>
      <c r="F197" s="15">
        <v>0</v>
      </c>
      <c r="G197" s="15">
        <v>0</v>
      </c>
      <c r="H197" s="17">
        <v>4</v>
      </c>
      <c r="I197" s="19">
        <v>1</v>
      </c>
      <c r="J197" s="19">
        <v>3</v>
      </c>
      <c r="K197" s="19">
        <v>1</v>
      </c>
      <c r="L197" s="15">
        <v>2</v>
      </c>
      <c r="M197" s="15">
        <v>1.9414993466458099</v>
      </c>
      <c r="N197" s="15">
        <v>1.2032</v>
      </c>
      <c r="O197" s="19">
        <v>2558.6232009999999</v>
      </c>
      <c r="P197" s="19">
        <v>636.97899333182852</v>
      </c>
      <c r="Q197" s="20">
        <v>4.0168093889826411</v>
      </c>
      <c r="R197" s="21">
        <v>0.82699999999999996</v>
      </c>
      <c r="S197" s="22">
        <v>0.151</v>
      </c>
      <c r="T197" s="22">
        <v>0.84799999999999998</v>
      </c>
      <c r="U197" s="19">
        <v>1</v>
      </c>
      <c r="V197" s="19">
        <v>96.183827993106107</v>
      </c>
      <c r="W197" s="19">
        <v>540.15818634539062</v>
      </c>
      <c r="X197" s="19">
        <v>125933.99621154748</v>
      </c>
      <c r="Y197" s="19">
        <v>23805</v>
      </c>
      <c r="Z197" s="19">
        <v>149738.99621154746</v>
      </c>
      <c r="AA197">
        <v>766.39545281318601</v>
      </c>
      <c r="AB197">
        <v>1</v>
      </c>
      <c r="AC197">
        <v>0.152</v>
      </c>
      <c r="AD197">
        <v>0.84799999999999998</v>
      </c>
      <c r="AE197">
        <v>1</v>
      </c>
      <c r="AF197">
        <v>116.49210882760427</v>
      </c>
      <c r="AG197">
        <v>649.90334398558173</v>
      </c>
      <c r="AH197">
        <v>196934.99883887172</v>
      </c>
      <c r="AI197">
        <v>30893.989007269724</v>
      </c>
      <c r="AJ197">
        <v>707909.21341393294</v>
      </c>
      <c r="AK197">
        <v>221328.080716636</v>
      </c>
      <c r="AL197">
        <v>110.19736584640636</v>
      </c>
      <c r="AM197" s="19">
        <v>239.61382532776383</v>
      </c>
      <c r="AN197">
        <v>0.8143786666666667</v>
      </c>
      <c r="AO197">
        <v>0.53952586666666669</v>
      </c>
      <c r="AP197">
        <v>0.18323519999999999</v>
      </c>
      <c r="AQ197">
        <v>1</v>
      </c>
      <c r="AR197">
        <v>0</v>
      </c>
      <c r="AS197">
        <v>2</v>
      </c>
      <c r="AT197">
        <v>1.48</v>
      </c>
      <c r="AU197">
        <v>1</v>
      </c>
      <c r="AV197">
        <v>2</v>
      </c>
      <c r="AW197">
        <v>1.5</v>
      </c>
      <c r="AX197">
        <v>1</v>
      </c>
      <c r="AY197">
        <v>2</v>
      </c>
      <c r="AZ197">
        <v>0.6</v>
      </c>
      <c r="BA197">
        <v>0.3</v>
      </c>
      <c r="BB197">
        <v>0.8</v>
      </c>
      <c r="BC197" s="27">
        <v>0.32452297159093213</v>
      </c>
      <c r="BD197" s="28">
        <v>0.60970107444889643</v>
      </c>
      <c r="BE197" s="28">
        <v>0.29276474138353048</v>
      </c>
      <c r="BF197" s="28">
        <f t="shared" si="34"/>
        <v>0.32113537257072616</v>
      </c>
      <c r="BG197" s="29" t="s">
        <v>106</v>
      </c>
      <c r="BH197">
        <v>0.31733806359093208</v>
      </c>
      <c r="BI197">
        <v>0.43220077034889637</v>
      </c>
      <c r="BJ197">
        <v>0.2670032151075305</v>
      </c>
      <c r="BK197">
        <f t="shared" si="35"/>
        <v>0.29537384629472618</v>
      </c>
      <c r="BL197" t="s">
        <v>106</v>
      </c>
      <c r="BM197" s="27">
        <v>0.33310030359093212</v>
      </c>
      <c r="BN197" s="28">
        <v>0.72809362164889646</v>
      </c>
      <c r="BO197" s="28">
        <v>0.31707642415753046</v>
      </c>
      <c r="BP197" s="28">
        <f t="shared" si="36"/>
        <v>0.34544705534472614</v>
      </c>
      <c r="BQ197" s="29" t="s">
        <v>106</v>
      </c>
      <c r="BR197">
        <v>0.23719801254339612</v>
      </c>
      <c r="BS197">
        <v>0.60970107444889643</v>
      </c>
      <c r="BT197">
        <v>0.22701703900840886</v>
      </c>
      <c r="BU197">
        <f t="shared" si="37"/>
        <v>0.25538767019560454</v>
      </c>
      <c r="BV197" t="s">
        <v>106</v>
      </c>
      <c r="BW197" s="27">
        <v>0.23001310454339613</v>
      </c>
      <c r="BX197" s="28">
        <v>0.43220077034889637</v>
      </c>
      <c r="BY197" s="28">
        <v>0.20125551273240885</v>
      </c>
      <c r="BZ197" s="28">
        <f t="shared" si="38"/>
        <v>0.22962614391960456</v>
      </c>
      <c r="CA197" s="29" t="s">
        <v>106</v>
      </c>
      <c r="CB197">
        <v>0.24577534454339611</v>
      </c>
      <c r="CC197">
        <v>0.72809362164889646</v>
      </c>
      <c r="CD197">
        <v>0.25132872178240884</v>
      </c>
      <c r="CE197">
        <f t="shared" si="39"/>
        <v>0.2741459757305918</v>
      </c>
      <c r="CF197" t="s">
        <v>107</v>
      </c>
      <c r="CG197" s="27">
        <v>0.12399899155584945</v>
      </c>
      <c r="CH197" s="28">
        <v>0.60970107444889643</v>
      </c>
      <c r="CI197" s="28">
        <v>0.14178853592954752</v>
      </c>
      <c r="CJ197" s="28">
        <f t="shared" si="40"/>
        <v>0.15236962274304516</v>
      </c>
      <c r="CK197" s="29" t="s">
        <v>107</v>
      </c>
      <c r="CL197">
        <v>0.11681408355584946</v>
      </c>
      <c r="CM197">
        <v>0.43220077034889637</v>
      </c>
      <c r="CN197">
        <v>0.11602700965354751</v>
      </c>
      <c r="CO197">
        <f t="shared" si="41"/>
        <v>0.14439764084074319</v>
      </c>
      <c r="CP197" t="s">
        <v>106</v>
      </c>
      <c r="CQ197" s="27">
        <v>0.13257632355584947</v>
      </c>
      <c r="CR197" s="28">
        <v>0.72809362164889646</v>
      </c>
      <c r="CS197" s="28">
        <v>0.16610021870354752</v>
      </c>
      <c r="CT197" s="28">
        <f t="shared" si="42"/>
        <v>0.16094695474304516</v>
      </c>
      <c r="CU197" s="29" t="s">
        <v>107</v>
      </c>
      <c r="CV197">
        <v>26698.152861599101</v>
      </c>
      <c r="CW197">
        <v>29951.7281713064</v>
      </c>
      <c r="CX197">
        <v>2.8370631187195697E-2</v>
      </c>
      <c r="CY197">
        <f t="shared" si="33"/>
        <v>0.63807170563609217</v>
      </c>
      <c r="CZ197">
        <f t="shared" si="43"/>
        <v>0.35289360277812781</v>
      </c>
    </row>
    <row r="198" spans="1:104" x14ac:dyDescent="0.25">
      <c r="A198">
        <v>1</v>
      </c>
      <c r="B198" s="15">
        <v>3761</v>
      </c>
      <c r="C198" s="15">
        <v>-61.439665580000003</v>
      </c>
      <c r="D198" s="15">
        <v>-15.914015920000001</v>
      </c>
      <c r="E198" s="15">
        <v>363</v>
      </c>
      <c r="F198" s="15">
        <v>0</v>
      </c>
      <c r="G198" s="15">
        <v>0</v>
      </c>
      <c r="H198" s="17">
        <v>4</v>
      </c>
      <c r="I198" s="19">
        <v>0</v>
      </c>
      <c r="J198" s="19">
        <v>0</v>
      </c>
      <c r="K198" s="19">
        <v>0</v>
      </c>
      <c r="L198" s="15">
        <v>0</v>
      </c>
      <c r="M198" s="15">
        <v>0</v>
      </c>
      <c r="N198" s="15">
        <v>0</v>
      </c>
      <c r="O198" s="19">
        <v>1489.7173699999901</v>
      </c>
      <c r="P198" s="19">
        <v>416.72606064676148</v>
      </c>
      <c r="Q198" s="20">
        <v>3.5748121144330147</v>
      </c>
      <c r="R198" s="21">
        <v>0.79800000000000004</v>
      </c>
      <c r="S198" s="22">
        <v>0.32400000000000001</v>
      </c>
      <c r="T198" s="22">
        <v>0.67500000000000004</v>
      </c>
      <c r="U198" s="19">
        <v>0</v>
      </c>
      <c r="V198" s="19">
        <v>135.01924364955073</v>
      </c>
      <c r="W198" s="19">
        <v>281.29009093656401</v>
      </c>
      <c r="X198" s="19">
        <v>137088.00850074919</v>
      </c>
      <c r="Y198" s="19">
        <v>0</v>
      </c>
      <c r="Z198" s="19">
        <v>137088.00850074919</v>
      </c>
      <c r="AA198">
        <v>501.39323458740705</v>
      </c>
      <c r="AB198">
        <v>1</v>
      </c>
      <c r="AC198">
        <v>0.32500000000000001</v>
      </c>
      <c r="AD198">
        <v>0.67500000000000004</v>
      </c>
      <c r="AE198">
        <v>0</v>
      </c>
      <c r="AF198">
        <v>162.95280124090729</v>
      </c>
      <c r="AG198">
        <v>338.44043334649979</v>
      </c>
      <c r="AH198">
        <v>221745.04379384883</v>
      </c>
      <c r="AI198">
        <v>0</v>
      </c>
      <c r="AJ198">
        <v>212085.877960115</v>
      </c>
      <c r="AK198">
        <v>71420.624246402105</v>
      </c>
      <c r="AL198">
        <v>84.178664250645795</v>
      </c>
      <c r="AM198" s="19">
        <v>168.84583819129136</v>
      </c>
      <c r="AN198">
        <v>0.85032533333333338</v>
      </c>
      <c r="AO198">
        <v>0.56334053333333334</v>
      </c>
      <c r="AP198">
        <v>0.1913232</v>
      </c>
      <c r="AQ198">
        <v>1</v>
      </c>
      <c r="AR198">
        <v>0</v>
      </c>
      <c r="AS198">
        <v>2</v>
      </c>
      <c r="AT198">
        <v>1.48</v>
      </c>
      <c r="AU198">
        <v>1</v>
      </c>
      <c r="AV198">
        <v>2</v>
      </c>
      <c r="AW198">
        <v>1.5</v>
      </c>
      <c r="AX198">
        <v>1</v>
      </c>
      <c r="AY198">
        <v>2</v>
      </c>
      <c r="AZ198">
        <v>0.6</v>
      </c>
      <c r="BA198">
        <v>0.3</v>
      </c>
      <c r="BB198">
        <v>0.8</v>
      </c>
      <c r="BC198" s="27">
        <v>0.3420493504842706</v>
      </c>
      <c r="BD198" s="28">
        <v>0.61100750201282028</v>
      </c>
      <c r="BE198" s="28">
        <v>0.30673364966263866</v>
      </c>
      <c r="BF198" s="28">
        <f t="shared" si="34"/>
        <v>0.3758785781483478</v>
      </c>
      <c r="BG198" s="29" t="s">
        <v>106</v>
      </c>
      <c r="BH198">
        <v>0.33486444248427061</v>
      </c>
      <c r="BI198">
        <v>0.43350719791282033</v>
      </c>
      <c r="BJ198">
        <v>0.28097212338663868</v>
      </c>
      <c r="BK198">
        <f t="shared" si="35"/>
        <v>0.35011705187234782</v>
      </c>
      <c r="BL198" t="s">
        <v>106</v>
      </c>
      <c r="BM198" s="27">
        <v>0.35062668248427059</v>
      </c>
      <c r="BN198" s="28">
        <v>0.72940004921282042</v>
      </c>
      <c r="BO198" s="28">
        <v>0.33104533243663864</v>
      </c>
      <c r="BP198" s="28">
        <f t="shared" si="36"/>
        <v>0.40019026092234777</v>
      </c>
      <c r="BQ198" s="29" t="s">
        <v>106</v>
      </c>
      <c r="BR198">
        <v>0.25086986856789456</v>
      </c>
      <c r="BS198">
        <v>0.61100750201282028</v>
      </c>
      <c r="BT198">
        <v>0.23808384432471305</v>
      </c>
      <c r="BU198">
        <f t="shared" si="37"/>
        <v>0.30722877281042221</v>
      </c>
      <c r="BV198" t="s">
        <v>106</v>
      </c>
      <c r="BW198" s="27">
        <v>0.24368496056789454</v>
      </c>
      <c r="BX198" s="28">
        <v>0.43350719791282033</v>
      </c>
      <c r="BY198" s="28">
        <v>0.21232231804871304</v>
      </c>
      <c r="BZ198" s="28">
        <f t="shared" si="38"/>
        <v>0.28146724653442218</v>
      </c>
      <c r="CA198" s="29" t="s">
        <v>106</v>
      </c>
      <c r="CB198">
        <v>0.2594472005678945</v>
      </c>
      <c r="CC198">
        <v>0.72940004921282042</v>
      </c>
      <c r="CD198">
        <v>0.26239552709871306</v>
      </c>
      <c r="CE198">
        <f t="shared" si="39"/>
        <v>0.32859212905360363</v>
      </c>
      <c r="CF198" t="s">
        <v>107</v>
      </c>
      <c r="CG198" s="27">
        <v>0.13267424386148119</v>
      </c>
      <c r="CH198" s="28">
        <v>0.61100750201282028</v>
      </c>
      <c r="CI198" s="28">
        <v>0.14909335592369835</v>
      </c>
      <c r="CJ198" s="28">
        <f t="shared" si="40"/>
        <v>0.20181917234719032</v>
      </c>
      <c r="CK198" s="29" t="s">
        <v>107</v>
      </c>
      <c r="CL198">
        <v>0.1254893358614812</v>
      </c>
      <c r="CM198">
        <v>0.43350719791282033</v>
      </c>
      <c r="CN198">
        <v>0.12333182964769836</v>
      </c>
      <c r="CO198">
        <f t="shared" si="41"/>
        <v>0.19247675813340751</v>
      </c>
      <c r="CP198" t="s">
        <v>106</v>
      </c>
      <c r="CQ198" s="27">
        <v>0.14125157586148121</v>
      </c>
      <c r="CR198" s="28">
        <v>0.72940004921282042</v>
      </c>
      <c r="CS198" s="28">
        <v>0.17340503869769835</v>
      </c>
      <c r="CT198" s="28">
        <f t="shared" si="42"/>
        <v>0.21039650434719037</v>
      </c>
      <c r="CU198" s="29" t="s">
        <v>107</v>
      </c>
      <c r="CV198">
        <v>23447.322243172301</v>
      </c>
      <c r="CW198">
        <v>21105.729758848898</v>
      </c>
      <c r="CX198">
        <v>6.9144928485709148E-2</v>
      </c>
      <c r="CY198">
        <f t="shared" si="33"/>
        <v>0.68015243049852947</v>
      </c>
      <c r="CZ198">
        <f t="shared" si="43"/>
        <v>0.41119427896997973</v>
      </c>
    </row>
    <row r="199" spans="1:104" x14ac:dyDescent="0.25">
      <c r="A199">
        <v>1</v>
      </c>
      <c r="B199" s="15">
        <v>3775</v>
      </c>
      <c r="C199" s="15">
        <v>-65.803884830000001</v>
      </c>
      <c r="D199" s="15">
        <v>-15.35037082</v>
      </c>
      <c r="E199" s="15">
        <v>171</v>
      </c>
      <c r="F199" s="15">
        <v>0</v>
      </c>
      <c r="G199" s="15">
        <v>0</v>
      </c>
      <c r="H199" s="17">
        <v>2</v>
      </c>
      <c r="I199" s="19">
        <v>0</v>
      </c>
      <c r="J199" s="19">
        <v>0</v>
      </c>
      <c r="K199" s="19">
        <v>1</v>
      </c>
      <c r="L199" s="15">
        <v>0</v>
      </c>
      <c r="M199" s="15">
        <v>0</v>
      </c>
      <c r="N199" s="15">
        <v>1.2032</v>
      </c>
      <c r="O199" s="19">
        <v>159.872108</v>
      </c>
      <c r="P199" s="19">
        <v>44.721821138299156</v>
      </c>
      <c r="Q199" s="20">
        <v>3.5748121147751677</v>
      </c>
      <c r="R199" s="21">
        <v>6.8000000000000005E-2</v>
      </c>
      <c r="S199" s="22">
        <v>0.24800000000000003</v>
      </c>
      <c r="T199" s="22">
        <v>0.753</v>
      </c>
      <c r="U199" s="19">
        <v>0</v>
      </c>
      <c r="V199" s="19">
        <v>11.091011642298191</v>
      </c>
      <c r="W199" s="19">
        <v>33.675531317139267</v>
      </c>
      <c r="X199" s="19">
        <v>1022.825973537227</v>
      </c>
      <c r="Y199" s="19">
        <v>1560</v>
      </c>
      <c r="Z199" s="19">
        <v>2582.8259735372271</v>
      </c>
      <c r="AA199">
        <v>53.808054448520082</v>
      </c>
      <c r="AB199">
        <v>1</v>
      </c>
      <c r="AC199">
        <v>0.27900000000000003</v>
      </c>
      <c r="AD199">
        <v>0.72099999999999997</v>
      </c>
      <c r="AE199">
        <v>0</v>
      </c>
      <c r="AF199">
        <v>15.012447191137104</v>
      </c>
      <c r="AG199">
        <v>38.795607257382976</v>
      </c>
      <c r="AH199">
        <v>21145.94821988387</v>
      </c>
      <c r="AI199">
        <v>1876.992</v>
      </c>
      <c r="AJ199">
        <v>22101.827324428301</v>
      </c>
      <c r="AK199">
        <v>20852.692588882899</v>
      </c>
      <c r="AL199">
        <v>41.680737300894812</v>
      </c>
      <c r="AM199" s="19">
        <v>50.766970611115738</v>
      </c>
      <c r="AN199">
        <v>0.80718933333333343</v>
      </c>
      <c r="AO199">
        <v>0.53476293333333336</v>
      </c>
      <c r="AP199">
        <v>0.18161759999999999</v>
      </c>
      <c r="AQ199">
        <v>1</v>
      </c>
      <c r="AR199">
        <v>0</v>
      </c>
      <c r="AS199">
        <v>2</v>
      </c>
      <c r="AT199">
        <v>1.48</v>
      </c>
      <c r="AU199">
        <v>1</v>
      </c>
      <c r="AV199">
        <v>2</v>
      </c>
      <c r="AW199">
        <v>1.5</v>
      </c>
      <c r="AX199">
        <v>1</v>
      </c>
      <c r="AY199">
        <v>2</v>
      </c>
      <c r="AZ199">
        <v>0.6</v>
      </c>
      <c r="BA199">
        <v>0.3</v>
      </c>
      <c r="BB199">
        <v>0.8</v>
      </c>
      <c r="BC199" s="27">
        <v>0.37642745185750009</v>
      </c>
      <c r="BD199" s="28">
        <v>0.65489907409575987</v>
      </c>
      <c r="BE199" s="28">
        <v>0.34381825345073225</v>
      </c>
      <c r="BF199" s="28">
        <f t="shared" si="34"/>
        <v>0.61954837932797679</v>
      </c>
      <c r="BG199" s="29" t="s">
        <v>106</v>
      </c>
      <c r="BH199">
        <v>0.36924254385750011</v>
      </c>
      <c r="BI199">
        <v>0.47739876999575992</v>
      </c>
      <c r="BJ199">
        <v>0.31805672717473232</v>
      </c>
      <c r="BK199">
        <f t="shared" si="35"/>
        <v>0.59378685305197687</v>
      </c>
      <c r="BL199" t="s">
        <v>106</v>
      </c>
      <c r="BM199" s="27">
        <v>0.38500478385750003</v>
      </c>
      <c r="BN199" s="28">
        <v>0.7732916212957599</v>
      </c>
      <c r="BO199" s="28">
        <v>0.36812993622473228</v>
      </c>
      <c r="BP199" s="28">
        <f t="shared" si="36"/>
        <v>0.64386006210197677</v>
      </c>
      <c r="BQ199" s="29" t="s">
        <v>106</v>
      </c>
      <c r="BR199">
        <v>0.28987339738373202</v>
      </c>
      <c r="BS199">
        <v>0.65489907409575987</v>
      </c>
      <c r="BT199">
        <v>0.27865097166817149</v>
      </c>
      <c r="BU199">
        <f t="shared" si="37"/>
        <v>0.55438109754541598</v>
      </c>
      <c r="BV199" t="s">
        <v>106</v>
      </c>
      <c r="BW199" s="27">
        <v>0.28268848938373203</v>
      </c>
      <c r="BX199" s="28">
        <v>0.47739876999575992</v>
      </c>
      <c r="BY199" s="28">
        <v>0.25288944539217145</v>
      </c>
      <c r="BZ199" s="28">
        <f t="shared" si="38"/>
        <v>0.52861957126941594</v>
      </c>
      <c r="CA199" s="29" t="s">
        <v>106</v>
      </c>
      <c r="CB199">
        <v>0.29845072938373196</v>
      </c>
      <c r="CC199">
        <v>0.7732916212957599</v>
      </c>
      <c r="CD199">
        <v>0.30296265444217146</v>
      </c>
      <c r="CE199">
        <f t="shared" si="39"/>
        <v>0.57418085526097651</v>
      </c>
      <c r="CF199" t="s">
        <v>107</v>
      </c>
      <c r="CG199" s="27">
        <v>0.17767369713995868</v>
      </c>
      <c r="CH199" s="28">
        <v>0.65489907409575987</v>
      </c>
      <c r="CI199" s="28">
        <v>0.19417486565374073</v>
      </c>
      <c r="CJ199" s="28">
        <f t="shared" si="40"/>
        <v>0.45340382301720322</v>
      </c>
      <c r="CK199" s="29" t="s">
        <v>107</v>
      </c>
      <c r="CL199">
        <v>0.17048878913995866</v>
      </c>
      <c r="CM199">
        <v>0.47739876999575992</v>
      </c>
      <c r="CN199">
        <v>0.16841333937774072</v>
      </c>
      <c r="CO199">
        <f t="shared" si="41"/>
        <v>0.44414346525498527</v>
      </c>
      <c r="CP199" t="s">
        <v>106</v>
      </c>
      <c r="CQ199" s="27">
        <v>0.18625102913995867</v>
      </c>
      <c r="CR199" s="28">
        <v>0.7732916212957599</v>
      </c>
      <c r="CS199" s="28">
        <v>0.21848654842774073</v>
      </c>
      <c r="CT199" s="28">
        <f t="shared" si="42"/>
        <v>0.46198115501720322</v>
      </c>
      <c r="CU199" s="29" t="s">
        <v>107</v>
      </c>
      <c r="CV199">
        <v>45146.811714745701</v>
      </c>
      <c r="CW199">
        <v>6726.0068060650101</v>
      </c>
      <c r="CX199">
        <v>0.27573012587724455</v>
      </c>
      <c r="CY199">
        <f t="shared" si="33"/>
        <v>0.93062919997300442</v>
      </c>
      <c r="CZ199">
        <f t="shared" si="43"/>
        <v>0.65215757773474459</v>
      </c>
    </row>
    <row r="200" spans="1:104" x14ac:dyDescent="0.25">
      <c r="A200">
        <v>1</v>
      </c>
      <c r="B200" s="15">
        <v>3781</v>
      </c>
      <c r="C200" s="15">
        <v>-64.440030500000006</v>
      </c>
      <c r="D200" s="15">
        <v>-14.678758950000001</v>
      </c>
      <c r="E200" s="15">
        <v>157</v>
      </c>
      <c r="F200" s="15">
        <v>0</v>
      </c>
      <c r="G200" s="15">
        <v>0</v>
      </c>
      <c r="H200" s="17">
        <v>2</v>
      </c>
      <c r="I200" s="19">
        <v>0</v>
      </c>
      <c r="J200" s="19">
        <v>0</v>
      </c>
      <c r="K200" s="19">
        <v>1</v>
      </c>
      <c r="L200" s="15">
        <v>0</v>
      </c>
      <c r="M200" s="15">
        <v>0</v>
      </c>
      <c r="N200" s="15">
        <v>1.2032</v>
      </c>
      <c r="O200" s="19">
        <v>268.87581799999998</v>
      </c>
      <c r="P200" s="19">
        <v>75.213971933024268</v>
      </c>
      <c r="Q200" s="20">
        <v>3.5748121138905633</v>
      </c>
      <c r="R200" s="21">
        <v>0.20300000000000001</v>
      </c>
      <c r="S200" s="22">
        <v>0.17400000000000002</v>
      </c>
      <c r="T200" s="22">
        <v>0.82599999999999996</v>
      </c>
      <c r="U200" s="19">
        <v>0</v>
      </c>
      <c r="V200" s="19">
        <v>13.087231116346224</v>
      </c>
      <c r="W200" s="19">
        <v>62.126740816678044</v>
      </c>
      <c r="X200" s="19">
        <v>4002.9870191464479</v>
      </c>
      <c r="Y200" s="19">
        <v>1560</v>
      </c>
      <c r="Z200" s="19">
        <v>5562.9870191464479</v>
      </c>
      <c r="AA200">
        <v>90.495364317066404</v>
      </c>
      <c r="AB200">
        <v>1</v>
      </c>
      <c r="AC200">
        <v>0.17700000000000002</v>
      </c>
      <c r="AD200">
        <v>0.82299999999999995</v>
      </c>
      <c r="AE200">
        <v>0</v>
      </c>
      <c r="AF200">
        <v>16.017679484120755</v>
      </c>
      <c r="AG200">
        <v>74.477684832945641</v>
      </c>
      <c r="AH200">
        <v>25677.099469152192</v>
      </c>
      <c r="AI200">
        <v>1876.992</v>
      </c>
      <c r="AJ200">
        <v>26435.602615797899</v>
      </c>
      <c r="AK200">
        <v>21975.370672245001</v>
      </c>
      <c r="AL200">
        <v>59.945535630620334</v>
      </c>
      <c r="AM200" s="19">
        <v>75.226928014662462</v>
      </c>
      <c r="AN200">
        <v>0.8143786666666667</v>
      </c>
      <c r="AO200">
        <v>0.53952586666666669</v>
      </c>
      <c r="AP200">
        <v>0.18323519999999999</v>
      </c>
      <c r="AQ200">
        <v>1</v>
      </c>
      <c r="AR200">
        <v>0</v>
      </c>
      <c r="AS200">
        <v>2</v>
      </c>
      <c r="AT200">
        <v>1.48</v>
      </c>
      <c r="AU200">
        <v>1</v>
      </c>
      <c r="AV200">
        <v>2</v>
      </c>
      <c r="AW200">
        <v>1.5</v>
      </c>
      <c r="AX200">
        <v>1</v>
      </c>
      <c r="AY200">
        <v>2</v>
      </c>
      <c r="AZ200">
        <v>0.6</v>
      </c>
      <c r="BA200">
        <v>0.3</v>
      </c>
      <c r="BB200">
        <v>0.8</v>
      </c>
      <c r="BC200" s="27">
        <v>0.35635568294873032</v>
      </c>
      <c r="BD200" s="28">
        <v>0.63676399752479806</v>
      </c>
      <c r="BE200" s="28">
        <v>0.32384385518355407</v>
      </c>
      <c r="BF200" s="28">
        <f t="shared" si="34"/>
        <v>0.67058480208235693</v>
      </c>
      <c r="BG200" s="29" t="s">
        <v>106</v>
      </c>
      <c r="BH200">
        <v>0.34917077494873028</v>
      </c>
      <c r="BI200">
        <v>0.459263693424798</v>
      </c>
      <c r="BJ200">
        <v>0.29808232890755415</v>
      </c>
      <c r="BK200">
        <f t="shared" si="35"/>
        <v>0.64482327580635701</v>
      </c>
      <c r="BL200" t="s">
        <v>106</v>
      </c>
      <c r="BM200" s="27">
        <v>0.36493301494873032</v>
      </c>
      <c r="BN200" s="28">
        <v>0.7551565447247981</v>
      </c>
      <c r="BO200" s="28">
        <v>0.34815553795755411</v>
      </c>
      <c r="BP200" s="28">
        <f t="shared" si="36"/>
        <v>0.69489648485635702</v>
      </c>
      <c r="BQ200" s="29" t="s">
        <v>106</v>
      </c>
      <c r="BR200">
        <v>0.26903072390119431</v>
      </c>
      <c r="BS200">
        <v>0.63676399752479806</v>
      </c>
      <c r="BT200">
        <v>0.25809615280843257</v>
      </c>
      <c r="BU200">
        <f t="shared" si="37"/>
        <v>0.60483709970723543</v>
      </c>
      <c r="BV200" t="s">
        <v>106</v>
      </c>
      <c r="BW200" s="27">
        <v>0.26184581590119432</v>
      </c>
      <c r="BX200" s="28">
        <v>0.459263693424798</v>
      </c>
      <c r="BY200" s="28">
        <v>0.23233462653243253</v>
      </c>
      <c r="BZ200" s="28">
        <f t="shared" si="38"/>
        <v>0.57907557343123539</v>
      </c>
      <c r="CA200" s="29" t="s">
        <v>106</v>
      </c>
      <c r="CB200">
        <v>0.27760805590119431</v>
      </c>
      <c r="CC200">
        <v>0.7551565447247981</v>
      </c>
      <c r="CD200">
        <v>0.28240783558243254</v>
      </c>
      <c r="CE200">
        <f t="shared" si="39"/>
        <v>0.62434900279999717</v>
      </c>
      <c r="CF200" t="s">
        <v>107</v>
      </c>
      <c r="CG200" s="27">
        <v>0.15583170291364762</v>
      </c>
      <c r="CH200" s="28">
        <v>0.63676399752479806</v>
      </c>
      <c r="CI200" s="28">
        <v>0.17286764972957117</v>
      </c>
      <c r="CJ200" s="28">
        <f t="shared" si="40"/>
        <v>0.50257264981245053</v>
      </c>
      <c r="CK200" s="29" t="s">
        <v>107</v>
      </c>
      <c r="CL200">
        <v>0.14864679491364766</v>
      </c>
      <c r="CM200">
        <v>0.459263693424798</v>
      </c>
      <c r="CN200">
        <v>0.14710612345357119</v>
      </c>
      <c r="CO200">
        <f t="shared" si="41"/>
        <v>0.49384707035237407</v>
      </c>
      <c r="CP200" t="s">
        <v>106</v>
      </c>
      <c r="CQ200" s="27">
        <v>0.16440903491364764</v>
      </c>
      <c r="CR200" s="28">
        <v>0.7551565447247981</v>
      </c>
      <c r="CS200" s="28">
        <v>0.19717933250357117</v>
      </c>
      <c r="CT200" s="28">
        <f t="shared" si="42"/>
        <v>0.51114998181245053</v>
      </c>
      <c r="CU200" s="29" t="s">
        <v>107</v>
      </c>
      <c r="CV200">
        <v>57432.083816909799</v>
      </c>
      <c r="CW200">
        <v>11311.9205396333</v>
      </c>
      <c r="CX200">
        <v>0.34674094689880286</v>
      </c>
      <c r="CY200">
        <f t="shared" si="33"/>
        <v>0.98350494442360092</v>
      </c>
      <c r="CZ200">
        <f t="shared" si="43"/>
        <v>0.70309662984753318</v>
      </c>
    </row>
    <row r="201" spans="1:104" x14ac:dyDescent="0.25">
      <c r="A201">
        <v>1</v>
      </c>
      <c r="B201" s="15">
        <v>3782</v>
      </c>
      <c r="C201" s="15">
        <v>-66.877673540000004</v>
      </c>
      <c r="D201" s="15">
        <v>-15.23587464</v>
      </c>
      <c r="E201" s="15">
        <v>243</v>
      </c>
      <c r="F201" s="15">
        <v>0</v>
      </c>
      <c r="G201" s="15">
        <v>0</v>
      </c>
      <c r="H201" s="17">
        <v>0</v>
      </c>
      <c r="I201" s="19">
        <v>0</v>
      </c>
      <c r="J201" s="19">
        <v>0</v>
      </c>
      <c r="K201" s="19">
        <v>1</v>
      </c>
      <c r="L201" s="15">
        <v>0</v>
      </c>
      <c r="M201" s="15">
        <v>0</v>
      </c>
      <c r="N201" s="15">
        <v>1.2032</v>
      </c>
      <c r="O201" s="19">
        <v>156.238651</v>
      </c>
      <c r="P201" s="19">
        <v>43.705416113758154</v>
      </c>
      <c r="Q201" s="20">
        <v>3.5748121146664289</v>
      </c>
      <c r="R201" s="21">
        <v>0</v>
      </c>
      <c r="S201" s="22">
        <v>0.26500000000000001</v>
      </c>
      <c r="T201" s="22">
        <v>0.73399999999999999</v>
      </c>
      <c r="U201" s="19">
        <v>0</v>
      </c>
      <c r="V201" s="19">
        <v>11.581935270145912</v>
      </c>
      <c r="W201" s="19">
        <v>32.079775427498483</v>
      </c>
      <c r="X201" s="19">
        <v>0</v>
      </c>
      <c r="Y201" s="19">
        <v>1560</v>
      </c>
      <c r="Z201" s="19">
        <v>1560</v>
      </c>
      <c r="AA201">
        <v>52.58514413809197</v>
      </c>
      <c r="AB201">
        <v>1</v>
      </c>
      <c r="AC201">
        <v>0.32100000000000001</v>
      </c>
      <c r="AD201">
        <v>0.67900000000000005</v>
      </c>
      <c r="AE201">
        <v>0</v>
      </c>
      <c r="AF201">
        <v>16.879831268327521</v>
      </c>
      <c r="AG201">
        <v>35.705312869764448</v>
      </c>
      <c r="AH201">
        <v>23030.898048610299</v>
      </c>
      <c r="AI201">
        <v>1876.992</v>
      </c>
      <c r="AJ201">
        <v>23904.669140306902</v>
      </c>
      <c r="AK201">
        <v>23904.669140306902</v>
      </c>
      <c r="AL201">
        <v>43.705416113758154</v>
      </c>
      <c r="AM201" s="19">
        <v>52.58514413809197</v>
      </c>
      <c r="AN201">
        <v>0.87189333333333341</v>
      </c>
      <c r="AO201">
        <v>0.57762933333333333</v>
      </c>
      <c r="AP201">
        <v>0.19617599999999999</v>
      </c>
      <c r="AQ201">
        <v>1</v>
      </c>
      <c r="AR201">
        <v>0</v>
      </c>
      <c r="AS201">
        <v>2</v>
      </c>
      <c r="AT201">
        <v>1.48</v>
      </c>
      <c r="AU201">
        <v>1</v>
      </c>
      <c r="AV201">
        <v>2</v>
      </c>
      <c r="AW201">
        <v>1.5</v>
      </c>
      <c r="AX201">
        <v>1</v>
      </c>
      <c r="AY201">
        <v>2</v>
      </c>
      <c r="AZ201">
        <v>0.6</v>
      </c>
      <c r="BA201">
        <v>0.3</v>
      </c>
      <c r="BB201">
        <v>0.8</v>
      </c>
      <c r="BC201" s="27">
        <v>0.39460761452164617</v>
      </c>
      <c r="BD201" s="28">
        <v>0.66133738991029789</v>
      </c>
      <c r="BE201" s="28">
        <v>0.35826211043509765</v>
      </c>
      <c r="BF201" s="28">
        <f t="shared" si="34"/>
        <v>0.59588698329207923</v>
      </c>
      <c r="BG201" s="29" t="s">
        <v>106</v>
      </c>
      <c r="BH201">
        <v>0.38742270652164612</v>
      </c>
      <c r="BI201">
        <v>0.48383708581029783</v>
      </c>
      <c r="BJ201">
        <v>0.33250058415909772</v>
      </c>
      <c r="BK201">
        <f t="shared" si="35"/>
        <v>0.57012545701607931</v>
      </c>
      <c r="BL201" t="s">
        <v>106</v>
      </c>
      <c r="BM201" s="27">
        <v>0.40318494652164616</v>
      </c>
      <c r="BN201" s="28">
        <v>0.77972993711029792</v>
      </c>
      <c r="BO201" s="28">
        <v>0.38257379320909768</v>
      </c>
      <c r="BP201" s="28">
        <f t="shared" si="36"/>
        <v>0.62019866606607921</v>
      </c>
      <c r="BQ201" s="29" t="s">
        <v>106</v>
      </c>
      <c r="BR201">
        <v>0.30111541888396615</v>
      </c>
      <c r="BS201">
        <v>0.66133738991029789</v>
      </c>
      <c r="BT201">
        <v>0.28787104331948965</v>
      </c>
      <c r="BU201">
        <f t="shared" si="37"/>
        <v>0.52549591617647118</v>
      </c>
      <c r="BV201" t="s">
        <v>106</v>
      </c>
      <c r="BW201" s="27">
        <v>0.29393051088396616</v>
      </c>
      <c r="BX201" s="28">
        <v>0.48383708581029783</v>
      </c>
      <c r="BY201" s="28">
        <v>0.26210951704348967</v>
      </c>
      <c r="BZ201" s="28">
        <f t="shared" si="38"/>
        <v>0.49973438990047125</v>
      </c>
      <c r="CA201" s="29" t="s">
        <v>106</v>
      </c>
      <c r="CB201">
        <v>0.30969275088396614</v>
      </c>
      <c r="CC201">
        <v>0.77972993711029792</v>
      </c>
      <c r="CD201">
        <v>0.31218272609348963</v>
      </c>
      <c r="CE201">
        <f t="shared" si="39"/>
        <v>0.54731762374094772</v>
      </c>
      <c r="CF201" t="s">
        <v>107</v>
      </c>
      <c r="CG201" s="27">
        <v>0.17992183194623279</v>
      </c>
      <c r="CH201" s="28">
        <v>0.66133738991029789</v>
      </c>
      <c r="CI201" s="28">
        <v>0.19662336372518294</v>
      </c>
      <c r="CJ201" s="28">
        <f t="shared" si="40"/>
        <v>0.41754670480321432</v>
      </c>
      <c r="CK201" s="29" t="s">
        <v>107</v>
      </c>
      <c r="CL201">
        <v>0.1727369239462328</v>
      </c>
      <c r="CM201">
        <v>0.48383708581029783</v>
      </c>
      <c r="CN201">
        <v>0.17086183744918293</v>
      </c>
      <c r="CO201">
        <f t="shared" si="41"/>
        <v>0.40848671030616446</v>
      </c>
      <c r="CP201" t="s">
        <v>106</v>
      </c>
      <c r="CQ201" s="27">
        <v>0.18849916394623278</v>
      </c>
      <c r="CR201" s="28">
        <v>0.77972993711029792</v>
      </c>
      <c r="CS201" s="28">
        <v>0.22093504649918294</v>
      </c>
      <c r="CT201" s="28">
        <f t="shared" si="42"/>
        <v>0.42612403680321431</v>
      </c>
      <c r="CU201" s="29" t="s">
        <v>107</v>
      </c>
      <c r="CV201">
        <v>44673.818498353103</v>
      </c>
      <c r="CW201">
        <v>6573.1430172615001</v>
      </c>
      <c r="CX201">
        <v>0.23762487285698156</v>
      </c>
      <c r="CY201">
        <f t="shared" si="33"/>
        <v>0.89896226276727942</v>
      </c>
      <c r="CZ201">
        <f t="shared" si="43"/>
        <v>0.63223248737862769</v>
      </c>
    </row>
    <row r="202" spans="1:104" x14ac:dyDescent="0.25">
      <c r="A202">
        <v>1</v>
      </c>
      <c r="B202" s="15">
        <v>3788</v>
      </c>
      <c r="C202" s="15">
        <v>-67.181203640000007</v>
      </c>
      <c r="D202" s="15">
        <v>-14.132985619999999</v>
      </c>
      <c r="E202" s="15">
        <v>179</v>
      </c>
      <c r="F202" s="15">
        <v>0</v>
      </c>
      <c r="G202" s="15">
        <v>0</v>
      </c>
      <c r="H202" s="17">
        <v>3</v>
      </c>
      <c r="I202" s="19">
        <v>1</v>
      </c>
      <c r="J202" s="19">
        <v>5</v>
      </c>
      <c r="K202" s="19">
        <v>1</v>
      </c>
      <c r="L202" s="15">
        <v>0</v>
      </c>
      <c r="M202" s="15">
        <v>1.9414993466458099</v>
      </c>
      <c r="N202" s="15">
        <v>1.2032</v>
      </c>
      <c r="O202" s="19">
        <v>301.576931</v>
      </c>
      <c r="P202" s="19">
        <v>84.361617153893292</v>
      </c>
      <c r="Q202" s="20">
        <v>3.5748121144934952</v>
      </c>
      <c r="R202" s="21">
        <v>0.42200000000000004</v>
      </c>
      <c r="S202" s="22">
        <v>0.32399999999999995</v>
      </c>
      <c r="T202" s="22">
        <v>0.67500000000000004</v>
      </c>
      <c r="U202" s="19">
        <v>0</v>
      </c>
      <c r="V202" s="19">
        <v>27.333163957861423</v>
      </c>
      <c r="W202" s="19">
        <v>56.944091578877973</v>
      </c>
      <c r="X202" s="19">
        <v>14675.849947020093</v>
      </c>
      <c r="Y202" s="19">
        <v>2507.1749999999997</v>
      </c>
      <c r="Z202" s="19">
        <v>17183.024947020094</v>
      </c>
      <c r="AA202">
        <v>101.50155728640455</v>
      </c>
      <c r="AB202">
        <v>1</v>
      </c>
      <c r="AC202">
        <v>0.33299999999999996</v>
      </c>
      <c r="AD202">
        <v>0.66700000000000004</v>
      </c>
      <c r="AE202">
        <v>0</v>
      </c>
      <c r="AF202">
        <v>33.800018576372707</v>
      </c>
      <c r="AG202">
        <v>67.701538710031841</v>
      </c>
      <c r="AH202">
        <v>45759.57253068337</v>
      </c>
      <c r="AI202">
        <v>3715.9316436592444</v>
      </c>
      <c r="AJ202">
        <v>50244.640975928902</v>
      </c>
      <c r="AK202">
        <v>32621.862208456201</v>
      </c>
      <c r="AL202">
        <v>48.761014714950321</v>
      </c>
      <c r="AM202" s="19">
        <v>65.900954847461577</v>
      </c>
      <c r="AN202">
        <v>0.83235200000000009</v>
      </c>
      <c r="AO202">
        <v>0.55143320000000007</v>
      </c>
      <c r="AP202">
        <v>0.18727920000000001</v>
      </c>
      <c r="AQ202">
        <v>1</v>
      </c>
      <c r="AR202">
        <v>0</v>
      </c>
      <c r="AS202">
        <v>2</v>
      </c>
      <c r="AT202">
        <v>1.48</v>
      </c>
      <c r="AU202">
        <v>1</v>
      </c>
      <c r="AV202">
        <v>2</v>
      </c>
      <c r="AW202">
        <v>1.5</v>
      </c>
      <c r="AX202">
        <v>1</v>
      </c>
      <c r="AY202">
        <v>2</v>
      </c>
      <c r="AZ202">
        <v>0.6</v>
      </c>
      <c r="BA202">
        <v>0.3</v>
      </c>
      <c r="BB202">
        <v>0.8</v>
      </c>
      <c r="BC202" s="27">
        <v>0.36863238778645646</v>
      </c>
      <c r="BD202" s="28">
        <v>0.63794965549158578</v>
      </c>
      <c r="BE202" s="28">
        <v>0.33388520985349668</v>
      </c>
      <c r="BF202" s="28">
        <f t="shared" si="34"/>
        <v>0.58290967349789302</v>
      </c>
      <c r="BG202" s="29" t="s">
        <v>106</v>
      </c>
      <c r="BH202">
        <v>0.36144747978645642</v>
      </c>
      <c r="BI202">
        <v>0.46044935139158577</v>
      </c>
      <c r="BJ202">
        <v>0.3081236835774967</v>
      </c>
      <c r="BK202">
        <f t="shared" si="35"/>
        <v>0.5571481472218931</v>
      </c>
      <c r="BL202" t="s">
        <v>106</v>
      </c>
      <c r="BM202" s="27">
        <v>0.37720971978645645</v>
      </c>
      <c r="BN202" s="28">
        <v>0.75634220269158581</v>
      </c>
      <c r="BO202" s="28">
        <v>0.35819689262749671</v>
      </c>
      <c r="BP202" s="28">
        <f t="shared" si="36"/>
        <v>0.60722135627189311</v>
      </c>
      <c r="BQ202" s="29" t="s">
        <v>106</v>
      </c>
      <c r="BR202">
        <v>0.27938016730450038</v>
      </c>
      <c r="BS202">
        <v>0.63794965549158578</v>
      </c>
      <c r="BT202">
        <v>0.2666864559969731</v>
      </c>
      <c r="BU202">
        <f t="shared" si="37"/>
        <v>0.51571091964136939</v>
      </c>
      <c r="BV202" t="s">
        <v>106</v>
      </c>
      <c r="BW202" s="27">
        <v>0.27219525930450039</v>
      </c>
      <c r="BX202" s="28">
        <v>0.46044935139158577</v>
      </c>
      <c r="BY202" s="28">
        <v>0.24092492972097307</v>
      </c>
      <c r="BZ202" s="28">
        <f t="shared" si="38"/>
        <v>0.48994939336536941</v>
      </c>
      <c r="CA202" s="29" t="s">
        <v>106</v>
      </c>
      <c r="CB202">
        <v>0.28795749930450038</v>
      </c>
      <c r="CC202">
        <v>0.75634220269158581</v>
      </c>
      <c r="CD202">
        <v>0.29099813877097308</v>
      </c>
      <c r="CE202">
        <f t="shared" si="39"/>
        <v>0.53698196294889677</v>
      </c>
      <c r="CF202" t="s">
        <v>107</v>
      </c>
      <c r="CG202" s="27">
        <v>0.1636828444575204</v>
      </c>
      <c r="CH202" s="28">
        <v>0.63794965549158578</v>
      </c>
      <c r="CI202" s="28">
        <v>0.17957696025703507</v>
      </c>
      <c r="CJ202" s="28">
        <f t="shared" si="40"/>
        <v>0.41270730810191675</v>
      </c>
      <c r="CK202" s="29" t="s">
        <v>107</v>
      </c>
      <c r="CL202">
        <v>0.15649793645752039</v>
      </c>
      <c r="CM202">
        <v>0.46044935139158577</v>
      </c>
      <c r="CN202">
        <v>0.15381543398103506</v>
      </c>
      <c r="CO202">
        <f t="shared" si="41"/>
        <v>0.40283989762543138</v>
      </c>
      <c r="CP202" t="s">
        <v>106</v>
      </c>
      <c r="CQ202" s="27">
        <v>0.17226017645752037</v>
      </c>
      <c r="CR202" s="28">
        <v>0.75634220269158581</v>
      </c>
      <c r="CS202" s="28">
        <v>0.20388864303103504</v>
      </c>
      <c r="CT202" s="28">
        <f t="shared" si="42"/>
        <v>0.42128464010191669</v>
      </c>
      <c r="CU202" s="29" t="s">
        <v>107</v>
      </c>
      <c r="CV202">
        <v>60602.2254825653</v>
      </c>
      <c r="CW202">
        <v>12687.6946608005</v>
      </c>
      <c r="CX202">
        <v>0.24902446364439634</v>
      </c>
      <c r="CY202">
        <f t="shared" si="33"/>
        <v>0.88697411913598212</v>
      </c>
      <c r="CZ202">
        <f t="shared" si="43"/>
        <v>0.6176568514308528</v>
      </c>
    </row>
    <row r="203" spans="1:104" x14ac:dyDescent="0.25">
      <c r="A203">
        <v>1</v>
      </c>
      <c r="B203" s="15">
        <v>3800</v>
      </c>
      <c r="C203" s="15">
        <v>-66.073314499999995</v>
      </c>
      <c r="D203" s="15">
        <v>-11.131167530000001</v>
      </c>
      <c r="E203" s="15">
        <v>151</v>
      </c>
      <c r="F203" s="15">
        <v>0</v>
      </c>
      <c r="G203" s="15">
        <v>0</v>
      </c>
      <c r="H203" s="17">
        <v>2</v>
      </c>
      <c r="I203" s="19">
        <v>0</v>
      </c>
      <c r="J203" s="19">
        <v>0</v>
      </c>
      <c r="K203" s="19">
        <v>1</v>
      </c>
      <c r="L203" s="15">
        <v>0</v>
      </c>
      <c r="M203" s="15">
        <v>0</v>
      </c>
      <c r="N203" s="15">
        <v>1.2032</v>
      </c>
      <c r="O203" s="19">
        <v>185.306307</v>
      </c>
      <c r="P203" s="19">
        <v>51.836656339333686</v>
      </c>
      <c r="Q203" s="20">
        <v>3.5748121133999429</v>
      </c>
      <c r="R203" s="21">
        <v>0.23499999999999999</v>
      </c>
      <c r="S203" s="22">
        <v>0.41300000000000003</v>
      </c>
      <c r="T203" s="22">
        <v>0.58699999999999997</v>
      </c>
      <c r="U203" s="19">
        <v>0</v>
      </c>
      <c r="V203" s="19">
        <v>21.408539068144815</v>
      </c>
      <c r="W203" s="19">
        <v>30.428117271188871</v>
      </c>
      <c r="X203" s="19">
        <v>6108.0197407924661</v>
      </c>
      <c r="Y203" s="19">
        <v>1560</v>
      </c>
      <c r="Z203" s="19">
        <v>7668.0197407924661</v>
      </c>
      <c r="AA203">
        <v>62.368426767754478</v>
      </c>
      <c r="AB203">
        <v>1</v>
      </c>
      <c r="AC203">
        <v>0.41500000000000004</v>
      </c>
      <c r="AD203">
        <v>0.58499999999999996</v>
      </c>
      <c r="AE203">
        <v>0</v>
      </c>
      <c r="AF203">
        <v>25.88289710861811</v>
      </c>
      <c r="AG203">
        <v>36.485529659136368</v>
      </c>
      <c r="AH203">
        <v>33595.005670579361</v>
      </c>
      <c r="AI203">
        <v>1876.992</v>
      </c>
      <c r="AJ203">
        <v>34008.606564395297</v>
      </c>
      <c r="AK203">
        <v>27366.147432043101</v>
      </c>
      <c r="AL203">
        <v>39.655042099590268</v>
      </c>
      <c r="AM203" s="19">
        <v>50.18681252801106</v>
      </c>
      <c r="AN203">
        <v>0.8143786666666667</v>
      </c>
      <c r="AO203">
        <v>0.53952586666666669</v>
      </c>
      <c r="AP203">
        <v>0.18323519999999999</v>
      </c>
      <c r="AQ203">
        <v>1</v>
      </c>
      <c r="AR203">
        <v>0</v>
      </c>
      <c r="AS203">
        <v>2</v>
      </c>
      <c r="AT203">
        <v>1.48</v>
      </c>
      <c r="AU203">
        <v>1</v>
      </c>
      <c r="AV203">
        <v>2</v>
      </c>
      <c r="AW203">
        <v>1.5</v>
      </c>
      <c r="AX203">
        <v>1</v>
      </c>
      <c r="AY203">
        <v>2</v>
      </c>
      <c r="AZ203">
        <v>0.6</v>
      </c>
      <c r="BA203">
        <v>0.3</v>
      </c>
      <c r="BB203">
        <v>0.8</v>
      </c>
      <c r="BC203" s="27">
        <v>0.37950643050296806</v>
      </c>
      <c r="BD203" s="28">
        <v>0.65275488692248629</v>
      </c>
      <c r="BE203" s="28">
        <v>0.345885006108055</v>
      </c>
      <c r="BF203" s="28">
        <f t="shared" si="34"/>
        <v>0.57316426150601574</v>
      </c>
      <c r="BG203" s="29" t="s">
        <v>106</v>
      </c>
      <c r="BH203">
        <v>0.37232152250296802</v>
      </c>
      <c r="BI203">
        <v>0.47525458282248628</v>
      </c>
      <c r="BJ203">
        <v>0.32012347983205508</v>
      </c>
      <c r="BK203">
        <f t="shared" si="35"/>
        <v>0.54740273523001581</v>
      </c>
      <c r="BL203" t="s">
        <v>106</v>
      </c>
      <c r="BM203" s="27">
        <v>0.388083762502968</v>
      </c>
      <c r="BN203" s="28">
        <v>0.77114743412248643</v>
      </c>
      <c r="BO203" s="28">
        <v>0.37019668888205504</v>
      </c>
      <c r="BP203" s="28">
        <f t="shared" si="36"/>
        <v>0.59747594428001571</v>
      </c>
      <c r="BQ203" s="29" t="s">
        <v>106</v>
      </c>
      <c r="BR203">
        <v>0.29218147145543205</v>
      </c>
      <c r="BS203">
        <v>0.65275488692248629</v>
      </c>
      <c r="BT203">
        <v>0.28013730373293344</v>
      </c>
      <c r="BU203">
        <f t="shared" si="37"/>
        <v>0.50741655913089412</v>
      </c>
      <c r="BV203" t="s">
        <v>106</v>
      </c>
      <c r="BW203" s="27">
        <v>0.28499656345543201</v>
      </c>
      <c r="BX203" s="28">
        <v>0.47525458282248628</v>
      </c>
      <c r="BY203" s="28">
        <v>0.25437577745693341</v>
      </c>
      <c r="BZ203" s="28">
        <f t="shared" si="38"/>
        <v>0.48165503285489408</v>
      </c>
      <c r="CA203" s="29" t="s">
        <v>106</v>
      </c>
      <c r="CB203">
        <v>0.30075880345543204</v>
      </c>
      <c r="CC203">
        <v>0.77114743412248643</v>
      </c>
      <c r="CD203">
        <v>0.30444898650693342</v>
      </c>
      <c r="CE203">
        <f t="shared" si="39"/>
        <v>0.52803805885339272</v>
      </c>
      <c r="CF203" t="s">
        <v>107</v>
      </c>
      <c r="CG203" s="27">
        <v>0.17898245046788536</v>
      </c>
      <c r="CH203" s="28">
        <v>0.65275488692248629</v>
      </c>
      <c r="CI203" s="28">
        <v>0.19490880065407207</v>
      </c>
      <c r="CJ203" s="28">
        <f t="shared" si="40"/>
        <v>0.40626170586584609</v>
      </c>
      <c r="CK203" s="29" t="s">
        <v>107</v>
      </c>
      <c r="CL203">
        <v>0.17179754246788537</v>
      </c>
      <c r="CM203">
        <v>0.47525458282248628</v>
      </c>
      <c r="CN203">
        <v>0.16914727437807206</v>
      </c>
      <c r="CO203">
        <f t="shared" si="41"/>
        <v>0.39642652977603277</v>
      </c>
      <c r="CP203" t="s">
        <v>106</v>
      </c>
      <c r="CQ203" s="27">
        <v>0.18755978246788535</v>
      </c>
      <c r="CR203" s="28">
        <v>0.77114743412248643</v>
      </c>
      <c r="CS203" s="28">
        <v>0.21922048342807204</v>
      </c>
      <c r="CT203" s="28">
        <f t="shared" si="42"/>
        <v>0.41483903786584608</v>
      </c>
      <c r="CU203" s="29" t="s">
        <v>107</v>
      </c>
      <c r="CV203">
        <v>48317.3934640437</v>
      </c>
      <c r="CW203">
        <v>7796.0533459693097</v>
      </c>
      <c r="CX203">
        <v>0.22727925539796071</v>
      </c>
      <c r="CY203">
        <f t="shared" si="33"/>
        <v>0.88003414232044697</v>
      </c>
      <c r="CZ203">
        <f t="shared" si="43"/>
        <v>0.60678568590092874</v>
      </c>
    </row>
    <row r="204" spans="1:104" x14ac:dyDescent="0.25">
      <c r="A204">
        <v>1</v>
      </c>
      <c r="B204" s="15">
        <v>3825</v>
      </c>
      <c r="C204" s="15">
        <v>-65.104124519999999</v>
      </c>
      <c r="D204" s="15">
        <v>-17.138102700000001</v>
      </c>
      <c r="E204" s="15">
        <v>333</v>
      </c>
      <c r="F204" s="15">
        <v>0</v>
      </c>
      <c r="G204" s="15">
        <v>0</v>
      </c>
      <c r="H204" s="17">
        <v>2</v>
      </c>
      <c r="I204" s="19">
        <v>0</v>
      </c>
      <c r="J204" s="19">
        <v>0</v>
      </c>
      <c r="K204" s="19">
        <v>1</v>
      </c>
      <c r="L204" s="15">
        <v>0</v>
      </c>
      <c r="M204" s="15">
        <v>0</v>
      </c>
      <c r="N204" s="15">
        <v>1.2032</v>
      </c>
      <c r="O204" s="19">
        <v>479.61632400000002</v>
      </c>
      <c r="P204" s="19">
        <v>134.16546344414496</v>
      </c>
      <c r="Q204" s="20">
        <v>3.5748121139958742</v>
      </c>
      <c r="R204" s="21">
        <v>3.7999999999999999E-2</v>
      </c>
      <c r="S204" s="22">
        <v>0.33</v>
      </c>
      <c r="T204" s="22">
        <v>0.66900000000000004</v>
      </c>
      <c r="U204" s="19">
        <v>0</v>
      </c>
      <c r="V204" s="19">
        <v>44.274602936567838</v>
      </c>
      <c r="W204" s="19">
        <v>89.756695044132982</v>
      </c>
      <c r="X204" s="19">
        <v>2132.3180069486307</v>
      </c>
      <c r="Y204" s="19">
        <v>1560</v>
      </c>
      <c r="Z204" s="19">
        <v>3692.3180069486307</v>
      </c>
      <c r="AA204">
        <v>161.42416337480776</v>
      </c>
      <c r="AB204">
        <v>1</v>
      </c>
      <c r="AC204">
        <v>0.33800000000000002</v>
      </c>
      <c r="AD204">
        <v>0.66199999999999992</v>
      </c>
      <c r="AE204">
        <v>0</v>
      </c>
      <c r="AF204">
        <v>54.561367220685028</v>
      </c>
      <c r="AG204">
        <v>106.86279615412272</v>
      </c>
      <c r="AH204">
        <v>73638.74281243101</v>
      </c>
      <c r="AI204">
        <v>1876.992</v>
      </c>
      <c r="AJ204">
        <v>72308.047205483395</v>
      </c>
      <c r="AK204">
        <v>70024.329491909506</v>
      </c>
      <c r="AL204">
        <v>129.06717583326744</v>
      </c>
      <c r="AM204" s="19">
        <v>156.32587576393024</v>
      </c>
      <c r="AN204">
        <v>0.84673066666666674</v>
      </c>
      <c r="AO204">
        <v>0.56095906666666673</v>
      </c>
      <c r="AP204">
        <v>0.1905144</v>
      </c>
      <c r="AQ204">
        <v>1</v>
      </c>
      <c r="AR204">
        <v>0</v>
      </c>
      <c r="AS204">
        <v>2</v>
      </c>
      <c r="AT204">
        <v>1.48</v>
      </c>
      <c r="AU204">
        <v>1</v>
      </c>
      <c r="AV204">
        <v>2</v>
      </c>
      <c r="AW204">
        <v>1.5</v>
      </c>
      <c r="AX204">
        <v>1</v>
      </c>
      <c r="AY204">
        <v>2</v>
      </c>
      <c r="AZ204">
        <v>0.6</v>
      </c>
      <c r="BA204">
        <v>0.3</v>
      </c>
      <c r="BB204">
        <v>0.8</v>
      </c>
      <c r="BC204" s="27">
        <v>0.34256293829129281</v>
      </c>
      <c r="BD204" s="28">
        <v>0.65212070070011918</v>
      </c>
      <c r="BE204" s="28">
        <v>0.31353093613419414</v>
      </c>
      <c r="BF204" s="28">
        <f t="shared" si="34"/>
        <v>0.46489108421023068</v>
      </c>
      <c r="BG204" s="29" t="s">
        <v>106</v>
      </c>
      <c r="BH204">
        <v>0.33537803029129276</v>
      </c>
      <c r="BI204">
        <v>0.47462039660011918</v>
      </c>
      <c r="BJ204">
        <v>0.28776940985819421</v>
      </c>
      <c r="BK204">
        <f t="shared" si="35"/>
        <v>0.43912955793423075</v>
      </c>
      <c r="BL204" t="s">
        <v>106</v>
      </c>
      <c r="BM204" s="27">
        <v>0.3511402702912928</v>
      </c>
      <c r="BN204" s="28">
        <v>0.77051324790011932</v>
      </c>
      <c r="BO204" s="28">
        <v>0.33784261890819417</v>
      </c>
      <c r="BP204" s="28">
        <f t="shared" si="36"/>
        <v>0.48920276698423071</v>
      </c>
      <c r="BQ204" s="29" t="s">
        <v>106</v>
      </c>
      <c r="BR204">
        <v>0.25176890866180079</v>
      </c>
      <c r="BS204">
        <v>0.65212070070011918</v>
      </c>
      <c r="BT204">
        <v>0.24517134109254896</v>
      </c>
      <c r="BU204">
        <f t="shared" si="37"/>
        <v>0.39653148916858549</v>
      </c>
      <c r="BV204" t="s">
        <v>106</v>
      </c>
      <c r="BW204" s="27">
        <v>0.24458400066180078</v>
      </c>
      <c r="BX204" s="28">
        <v>0.47462039660011918</v>
      </c>
      <c r="BY204" s="28">
        <v>0.21940981481654895</v>
      </c>
      <c r="BZ204" s="28">
        <f t="shared" si="38"/>
        <v>0.37076996289258546</v>
      </c>
      <c r="CA204" s="29" t="s">
        <v>106</v>
      </c>
      <c r="CB204">
        <v>0.26034624066180079</v>
      </c>
      <c r="CC204">
        <v>0.77051324790011932</v>
      </c>
      <c r="CD204">
        <v>0.26948302386654893</v>
      </c>
      <c r="CE204">
        <f t="shared" si="39"/>
        <v>0.41170638873783733</v>
      </c>
      <c r="CF204" t="s">
        <v>107</v>
      </c>
      <c r="CG204" s="27">
        <v>0.13407294432727412</v>
      </c>
      <c r="CH204" s="28">
        <v>0.65212070070011918</v>
      </c>
      <c r="CI204" s="28">
        <v>0.1565570512237496</v>
      </c>
      <c r="CJ204" s="28">
        <f t="shared" si="40"/>
        <v>0.28543309240331066</v>
      </c>
      <c r="CK204" s="29" t="s">
        <v>107</v>
      </c>
      <c r="CL204">
        <v>0.12688803632727411</v>
      </c>
      <c r="CM204">
        <v>0.47462039660011918</v>
      </c>
      <c r="CN204">
        <v>0.1307955249477496</v>
      </c>
      <c r="CO204">
        <f t="shared" si="41"/>
        <v>0.27824818440331067</v>
      </c>
      <c r="CP204" t="s">
        <v>107</v>
      </c>
      <c r="CQ204" s="27">
        <v>0.14265027632727409</v>
      </c>
      <c r="CR204" s="28">
        <v>0.77051324790011932</v>
      </c>
      <c r="CS204" s="28">
        <v>0.18086873399774961</v>
      </c>
      <c r="CT204" s="28">
        <f t="shared" si="42"/>
        <v>0.2940104244033106</v>
      </c>
      <c r="CU204" s="29" t="s">
        <v>107</v>
      </c>
      <c r="CV204">
        <v>75443.135427792004</v>
      </c>
      <c r="CW204">
        <v>20178.020421850899</v>
      </c>
      <c r="CX204">
        <v>0.15136014807603654</v>
      </c>
      <c r="CY204">
        <f t="shared" si="33"/>
        <v>0.80348084877615578</v>
      </c>
      <c r="CZ204">
        <f t="shared" si="43"/>
        <v>0.49392308636732934</v>
      </c>
    </row>
    <row r="205" spans="1:104" x14ac:dyDescent="0.25">
      <c r="A205">
        <v>1</v>
      </c>
      <c r="B205" s="15">
        <v>3836</v>
      </c>
      <c r="C205" s="15">
        <v>-65.039537240000001</v>
      </c>
      <c r="D205" s="15">
        <v>-16.79297863</v>
      </c>
      <c r="E205" s="15">
        <v>215</v>
      </c>
      <c r="F205" s="15">
        <v>0</v>
      </c>
      <c r="G205" s="15">
        <v>0</v>
      </c>
      <c r="H205" s="17">
        <v>2</v>
      </c>
      <c r="I205" s="19">
        <v>0</v>
      </c>
      <c r="J205" s="19">
        <v>0</v>
      </c>
      <c r="K205" s="19">
        <v>0</v>
      </c>
      <c r="L205" s="15">
        <v>0</v>
      </c>
      <c r="M205" s="15">
        <v>0</v>
      </c>
      <c r="N205" s="15">
        <v>0</v>
      </c>
      <c r="O205" s="19">
        <v>341.54495800000001</v>
      </c>
      <c r="P205" s="19">
        <v>95.542072453091833</v>
      </c>
      <c r="Q205" s="20">
        <v>3.5748121139792932</v>
      </c>
      <c r="R205" s="21">
        <v>0.14899999999999999</v>
      </c>
      <c r="S205" s="22">
        <v>0.33</v>
      </c>
      <c r="T205" s="22">
        <v>0.66900000000000004</v>
      </c>
      <c r="U205" s="19">
        <v>0</v>
      </c>
      <c r="V205" s="19">
        <v>31.528883909520307</v>
      </c>
      <c r="W205" s="19">
        <v>63.917646471118438</v>
      </c>
      <c r="X205" s="19">
        <v>5953.9964125719798</v>
      </c>
      <c r="Y205" s="19">
        <v>0</v>
      </c>
      <c r="Z205" s="19">
        <v>5953.9964125719798</v>
      </c>
      <c r="AA205">
        <v>114.95357087659893</v>
      </c>
      <c r="AB205">
        <v>1</v>
      </c>
      <c r="AC205">
        <v>0.33800000000000002</v>
      </c>
      <c r="AD205">
        <v>0.66199999999999992</v>
      </c>
      <c r="AE205">
        <v>0</v>
      </c>
      <c r="AF205">
        <v>38.854306956290444</v>
      </c>
      <c r="AG205">
        <v>76.099263920308488</v>
      </c>
      <c r="AH205">
        <v>52439.710785414565</v>
      </c>
      <c r="AI205">
        <v>0</v>
      </c>
      <c r="AJ205">
        <v>50155.448398691296</v>
      </c>
      <c r="AK205">
        <v>43944.233194318003</v>
      </c>
      <c r="AL205">
        <v>81.306303657581154</v>
      </c>
      <c r="AM205" s="19">
        <v>100.71780208108825</v>
      </c>
      <c r="AN205">
        <v>0.83235200000000009</v>
      </c>
      <c r="AO205">
        <v>0.55143320000000007</v>
      </c>
      <c r="AP205">
        <v>0.18727920000000001</v>
      </c>
      <c r="AQ205">
        <v>1</v>
      </c>
      <c r="AR205">
        <v>0</v>
      </c>
      <c r="AS205">
        <v>2</v>
      </c>
      <c r="AT205">
        <v>1.48</v>
      </c>
      <c r="AU205">
        <v>1</v>
      </c>
      <c r="AV205">
        <v>2</v>
      </c>
      <c r="AW205">
        <v>1.5</v>
      </c>
      <c r="AX205">
        <v>1</v>
      </c>
      <c r="AY205">
        <v>2</v>
      </c>
      <c r="AZ205">
        <v>0.6</v>
      </c>
      <c r="BA205">
        <v>0.3</v>
      </c>
      <c r="BB205">
        <v>0.8</v>
      </c>
      <c r="BC205" s="27">
        <v>0.35032260772760887</v>
      </c>
      <c r="BD205" s="28">
        <v>0.64565956456906648</v>
      </c>
      <c r="BE205" s="28">
        <v>0.31955005756232963</v>
      </c>
      <c r="BF205" s="28">
        <f t="shared" si="34"/>
        <v>0.51785899705017857</v>
      </c>
      <c r="BG205" s="29" t="s">
        <v>106</v>
      </c>
      <c r="BH205">
        <v>0.34313769972760888</v>
      </c>
      <c r="BI205">
        <v>0.46815926046906647</v>
      </c>
      <c r="BJ205">
        <v>0.2937885312863297</v>
      </c>
      <c r="BK205">
        <f t="shared" si="35"/>
        <v>0.49209747077417859</v>
      </c>
      <c r="BL205" t="s">
        <v>106</v>
      </c>
      <c r="BM205" s="27">
        <v>0.35889993972760886</v>
      </c>
      <c r="BN205" s="28">
        <v>0.76405211176906651</v>
      </c>
      <c r="BO205" s="28">
        <v>0.34386174033632966</v>
      </c>
      <c r="BP205" s="28">
        <f t="shared" si="36"/>
        <v>0.54217067982417855</v>
      </c>
      <c r="BQ205" s="29" t="s">
        <v>106</v>
      </c>
      <c r="BR205">
        <v>0.26107038724565285</v>
      </c>
      <c r="BS205">
        <v>0.64565956456906648</v>
      </c>
      <c r="BT205">
        <v>0.25235130370580605</v>
      </c>
      <c r="BU205">
        <f t="shared" si="37"/>
        <v>0.45066024319365494</v>
      </c>
      <c r="BV205" t="s">
        <v>106</v>
      </c>
      <c r="BW205" s="27">
        <v>0.25388547924565286</v>
      </c>
      <c r="BX205" s="28">
        <v>0.46815926046906647</v>
      </c>
      <c r="BY205" s="28">
        <v>0.22658977742980602</v>
      </c>
      <c r="BZ205" s="28">
        <f t="shared" si="38"/>
        <v>0.42489871691765491</v>
      </c>
      <c r="CA205" s="29" t="s">
        <v>106</v>
      </c>
      <c r="CB205">
        <v>0.26964771924565278</v>
      </c>
      <c r="CC205">
        <v>0.76405211176906651</v>
      </c>
      <c r="CD205">
        <v>0.27666298647980603</v>
      </c>
      <c r="CE205">
        <f t="shared" si="39"/>
        <v>0.46795665873350167</v>
      </c>
      <c r="CF205" t="s">
        <v>107</v>
      </c>
      <c r="CG205" s="27">
        <v>0.14537306439867281</v>
      </c>
      <c r="CH205" s="28">
        <v>0.64565956456906648</v>
      </c>
      <c r="CI205" s="28">
        <v>0.16524180796586802</v>
      </c>
      <c r="CJ205" s="28">
        <f t="shared" si="40"/>
        <v>0.3436820038865217</v>
      </c>
      <c r="CK205" s="29" t="s">
        <v>107</v>
      </c>
      <c r="CL205">
        <v>0.13818815639867282</v>
      </c>
      <c r="CM205">
        <v>0.46815926046906647</v>
      </c>
      <c r="CN205">
        <v>0.13948028168986801</v>
      </c>
      <c r="CO205">
        <f t="shared" si="41"/>
        <v>0.33649709588652171</v>
      </c>
      <c r="CP205" t="s">
        <v>107</v>
      </c>
      <c r="CQ205" s="27">
        <v>0.15395039639867281</v>
      </c>
      <c r="CR205" s="28">
        <v>0.76405211176906651</v>
      </c>
      <c r="CS205" s="28">
        <v>0.18955349073986799</v>
      </c>
      <c r="CT205" s="28">
        <f t="shared" si="42"/>
        <v>0.3522593358865217</v>
      </c>
      <c r="CU205" s="29" t="s">
        <v>107</v>
      </c>
      <c r="CV205">
        <v>64251.641688899297</v>
      </c>
      <c r="CW205">
        <v>14369.1963595748</v>
      </c>
      <c r="CX205">
        <v>0.19830893948784889</v>
      </c>
      <c r="CY205">
        <f t="shared" si="33"/>
        <v>0.84396850405691537</v>
      </c>
      <c r="CZ205">
        <f t="shared" si="43"/>
        <v>0.5486315472154577</v>
      </c>
    </row>
    <row r="206" spans="1:104" x14ac:dyDescent="0.25">
      <c r="A206">
        <v>1</v>
      </c>
      <c r="B206" s="15">
        <v>3837</v>
      </c>
      <c r="C206" s="15">
        <v>-66.536654420000005</v>
      </c>
      <c r="D206" s="15">
        <v>-17.782645810000002</v>
      </c>
      <c r="E206" s="15">
        <v>3990</v>
      </c>
      <c r="F206" s="15">
        <v>1</v>
      </c>
      <c r="G206" s="15">
        <v>0</v>
      </c>
      <c r="H206" s="17">
        <v>3</v>
      </c>
      <c r="I206" s="19">
        <v>0</v>
      </c>
      <c r="J206" s="19">
        <v>0</v>
      </c>
      <c r="K206" s="19">
        <v>1</v>
      </c>
      <c r="L206" s="15">
        <v>0</v>
      </c>
      <c r="M206" s="15">
        <v>0</v>
      </c>
      <c r="N206" s="15">
        <v>1.2032</v>
      </c>
      <c r="O206" s="19">
        <v>283.40964600000001</v>
      </c>
      <c r="P206" s="19">
        <v>79.279592031188272</v>
      </c>
      <c r="Q206" s="20">
        <v>3.5748121141757112</v>
      </c>
      <c r="R206" s="21">
        <v>0.11500000000000002</v>
      </c>
      <c r="S206" s="22">
        <v>4.5999999999999999E-2</v>
      </c>
      <c r="T206" s="22">
        <v>0.95300000000000018</v>
      </c>
      <c r="U206" s="19">
        <v>0</v>
      </c>
      <c r="V206" s="19">
        <v>3.6468612334346604</v>
      </c>
      <c r="W206" s="19">
        <v>75.553451205722439</v>
      </c>
      <c r="X206" s="19">
        <v>2029.8885482951505</v>
      </c>
      <c r="Y206" s="19">
        <v>1560</v>
      </c>
      <c r="Z206" s="19">
        <v>3589.8885482951505</v>
      </c>
      <c r="AA206">
        <v>95.3870056172739</v>
      </c>
      <c r="AB206">
        <v>1</v>
      </c>
      <c r="AC206">
        <v>7.0000000000000007E-2</v>
      </c>
      <c r="AD206">
        <v>0.92999999999999994</v>
      </c>
      <c r="AE206">
        <v>0</v>
      </c>
      <c r="AF206">
        <v>6.6770903932091734</v>
      </c>
      <c r="AG206">
        <v>88.709915224064716</v>
      </c>
      <c r="AH206">
        <v>25394.567728368293</v>
      </c>
      <c r="AI206">
        <v>1876.992</v>
      </c>
      <c r="AJ206">
        <v>26165.377892816501</v>
      </c>
      <c r="AK206">
        <v>23664.473768985899</v>
      </c>
      <c r="AL206">
        <v>70.162438947601615</v>
      </c>
      <c r="AM206" s="19">
        <v>86.269852533687242</v>
      </c>
      <c r="AN206">
        <v>0.81078400000000006</v>
      </c>
      <c r="AO206">
        <v>0.53714440000000008</v>
      </c>
      <c r="AP206">
        <v>0.18242639999999999</v>
      </c>
      <c r="AQ206">
        <v>1</v>
      </c>
      <c r="AR206">
        <v>0</v>
      </c>
      <c r="AS206">
        <v>2</v>
      </c>
      <c r="AT206">
        <v>1.48</v>
      </c>
      <c r="AU206">
        <v>1</v>
      </c>
      <c r="AV206">
        <v>2</v>
      </c>
      <c r="AW206">
        <v>1.5</v>
      </c>
      <c r="AX206">
        <v>1</v>
      </c>
      <c r="AY206">
        <v>2</v>
      </c>
      <c r="AZ206">
        <v>0.6</v>
      </c>
      <c r="BA206">
        <v>0.3</v>
      </c>
      <c r="BB206">
        <v>0.8</v>
      </c>
      <c r="BC206" s="27">
        <v>0.34571424453124899</v>
      </c>
      <c r="BD206" s="28">
        <v>0.50791554867027588</v>
      </c>
      <c r="BE206" s="28">
        <v>0.29079947081374935</v>
      </c>
      <c r="BF206" s="28">
        <f t="shared" si="34"/>
        <v>0.62235994776226344</v>
      </c>
      <c r="BG206" s="29" t="s">
        <v>106</v>
      </c>
      <c r="BH206">
        <v>0.33776805613124905</v>
      </c>
      <c r="BI206">
        <v>0.33543538667027584</v>
      </c>
      <c r="BJ206">
        <v>0.25385796282174933</v>
      </c>
      <c r="BK206">
        <f t="shared" si="35"/>
        <v>0.58541843977026331</v>
      </c>
      <c r="BL206" t="s">
        <v>106</v>
      </c>
      <c r="BM206" s="27">
        <v>0.35513141613124904</v>
      </c>
      <c r="BN206" s="28">
        <v>0.62548502377027582</v>
      </c>
      <c r="BO206" s="28">
        <v>0.32337081677174934</v>
      </c>
      <c r="BP206" s="28">
        <f t="shared" si="36"/>
        <v>0.65493129372026337</v>
      </c>
      <c r="BQ206" s="29" t="s">
        <v>106</v>
      </c>
      <c r="BR206">
        <v>0.25868845646832112</v>
      </c>
      <c r="BS206">
        <v>0.50791554867027588</v>
      </c>
      <c r="BT206">
        <v>0.2367985072479013</v>
      </c>
      <c r="BU206">
        <f t="shared" si="37"/>
        <v>0.5683589841964154</v>
      </c>
      <c r="BV206" t="s">
        <v>106</v>
      </c>
      <c r="BW206" s="27">
        <v>0.25074226806832112</v>
      </c>
      <c r="BX206" s="28">
        <v>0.33543538667027584</v>
      </c>
      <c r="BY206" s="28">
        <v>0.19985699925590134</v>
      </c>
      <c r="BZ206" s="28">
        <f t="shared" si="38"/>
        <v>0.53141747620441537</v>
      </c>
      <c r="CA206" s="29" t="s">
        <v>106</v>
      </c>
      <c r="CB206">
        <v>0.26810562806832111</v>
      </c>
      <c r="CC206">
        <v>0.62548502377027582</v>
      </c>
      <c r="CD206">
        <v>0.26936985320590129</v>
      </c>
      <c r="CE206">
        <f t="shared" si="39"/>
        <v>0.59966610501683515</v>
      </c>
      <c r="CF206" t="s">
        <v>107</v>
      </c>
      <c r="CG206" s="27">
        <v>0.14587724972008106</v>
      </c>
      <c r="CH206" s="28">
        <v>0.50791554867027588</v>
      </c>
      <c r="CI206" s="28">
        <v>0.16679725818106128</v>
      </c>
      <c r="CJ206" s="28">
        <f t="shared" si="40"/>
        <v>0.47743772666859507</v>
      </c>
      <c r="CK206" s="29" t="s">
        <v>107</v>
      </c>
      <c r="CL206">
        <v>0.13793106132008107</v>
      </c>
      <c r="CM206">
        <v>0.33543538667027584</v>
      </c>
      <c r="CN206">
        <v>0.12985575018906131</v>
      </c>
      <c r="CO206">
        <f t="shared" si="41"/>
        <v>0.46141622713757535</v>
      </c>
      <c r="CP206" t="s">
        <v>106</v>
      </c>
      <c r="CQ206" s="27">
        <v>0.15529442132008106</v>
      </c>
      <c r="CR206" s="28">
        <v>0.62548502377027582</v>
      </c>
      <c r="CS206" s="28">
        <v>0.19936860413906132</v>
      </c>
      <c r="CT206" s="28">
        <f t="shared" si="42"/>
        <v>0.48685489826859507</v>
      </c>
      <c r="CU206" s="29" t="s">
        <v>107</v>
      </c>
      <c r="CV206">
        <v>58863.556856625197</v>
      </c>
      <c r="CW206">
        <v>11923.375702159199</v>
      </c>
      <c r="CX206">
        <v>0.33156047694851404</v>
      </c>
      <c r="CY206">
        <f t="shared" si="33"/>
        <v>0.83947602561878987</v>
      </c>
      <c r="CZ206">
        <f t="shared" si="43"/>
        <v>0.67727472147976298</v>
      </c>
    </row>
    <row r="207" spans="1:104" x14ac:dyDescent="0.25">
      <c r="A207">
        <v>1</v>
      </c>
      <c r="B207" s="15">
        <v>3840</v>
      </c>
      <c r="C207" s="15">
        <v>-65.404707930000001</v>
      </c>
      <c r="D207" s="15">
        <v>-17.209696109999999</v>
      </c>
      <c r="E207" s="15">
        <v>602</v>
      </c>
      <c r="F207" s="15">
        <v>0</v>
      </c>
      <c r="G207" s="15">
        <v>0</v>
      </c>
      <c r="H207" s="17">
        <v>2</v>
      </c>
      <c r="I207" s="19">
        <v>0</v>
      </c>
      <c r="J207" s="19">
        <v>0</v>
      </c>
      <c r="K207" s="19">
        <v>0</v>
      </c>
      <c r="L207" s="15">
        <v>0</v>
      </c>
      <c r="M207" s="15">
        <v>0</v>
      </c>
      <c r="N207" s="15">
        <v>0</v>
      </c>
      <c r="O207" s="19">
        <v>708.52411500000005</v>
      </c>
      <c r="P207" s="19">
        <v>198.1989800779707</v>
      </c>
      <c r="Q207" s="20">
        <v>3.5748121141757108</v>
      </c>
      <c r="R207" s="21">
        <v>5.6000000000000001E-2</v>
      </c>
      <c r="S207" s="22">
        <v>0.19299999999999998</v>
      </c>
      <c r="T207" s="22">
        <v>0.80800000000000005</v>
      </c>
      <c r="U207" s="19">
        <v>0</v>
      </c>
      <c r="V207" s="19">
        <v>38.252403155048341</v>
      </c>
      <c r="W207" s="19">
        <v>160.14477590300035</v>
      </c>
      <c r="X207" s="19">
        <v>3121.9780096574536</v>
      </c>
      <c r="Y207" s="19">
        <v>0</v>
      </c>
      <c r="Z207" s="19">
        <v>3121.9780096574536</v>
      </c>
      <c r="AA207">
        <v>238.46751407243229</v>
      </c>
      <c r="AB207">
        <v>1</v>
      </c>
      <c r="AC207">
        <v>0.19999999999999998</v>
      </c>
      <c r="AD207">
        <v>0.8</v>
      </c>
      <c r="AE207">
        <v>0</v>
      </c>
      <c r="AF207">
        <v>47.693502814486457</v>
      </c>
      <c r="AG207">
        <v>190.77401125794586</v>
      </c>
      <c r="AH207">
        <v>73537.18118457224</v>
      </c>
      <c r="AI207">
        <v>0</v>
      </c>
      <c r="AJ207">
        <v>70333.917601401496</v>
      </c>
      <c r="AK207">
        <v>67060.322017410101</v>
      </c>
      <c r="AL207">
        <v>187.09983719360434</v>
      </c>
      <c r="AM207" s="19">
        <v>227.36837118806594</v>
      </c>
      <c r="AN207">
        <v>0.86470400000000003</v>
      </c>
      <c r="AO207">
        <v>0.5728664</v>
      </c>
      <c r="AP207">
        <v>0.19455839999999999</v>
      </c>
      <c r="AQ207">
        <v>1</v>
      </c>
      <c r="AR207">
        <v>0</v>
      </c>
      <c r="AS207">
        <v>2</v>
      </c>
      <c r="AT207">
        <v>1.48</v>
      </c>
      <c r="AU207">
        <v>1</v>
      </c>
      <c r="AV207">
        <v>2</v>
      </c>
      <c r="AW207">
        <v>1.5</v>
      </c>
      <c r="AX207">
        <v>1</v>
      </c>
      <c r="AY207">
        <v>2</v>
      </c>
      <c r="AZ207">
        <v>0.6</v>
      </c>
      <c r="BA207">
        <v>0.3</v>
      </c>
      <c r="BB207">
        <v>0.8</v>
      </c>
      <c r="BC207" s="27">
        <v>0.34129666067905989</v>
      </c>
      <c r="BD207" s="28">
        <v>0.66975956375757129</v>
      </c>
      <c r="BE207" s="28">
        <v>0.31460472568135994</v>
      </c>
      <c r="BF207" s="28">
        <f t="shared" si="34"/>
        <v>0.51409734905846671</v>
      </c>
      <c r="BG207" s="29" t="s">
        <v>106</v>
      </c>
      <c r="BH207">
        <v>0.3341117526790599</v>
      </c>
      <c r="BI207">
        <v>0.49225925965757122</v>
      </c>
      <c r="BJ207">
        <v>0.28884319940536002</v>
      </c>
      <c r="BK207">
        <f t="shared" si="35"/>
        <v>0.48833582278246679</v>
      </c>
      <c r="BL207" t="s">
        <v>106</v>
      </c>
      <c r="BM207" s="27">
        <v>0.34987399267905989</v>
      </c>
      <c r="BN207" s="28">
        <v>0.78815211095757132</v>
      </c>
      <c r="BO207" s="28">
        <v>0.33891640845535997</v>
      </c>
      <c r="BP207" s="28">
        <f t="shared" si="36"/>
        <v>0.53840903183246669</v>
      </c>
      <c r="BQ207" s="29" t="s">
        <v>106</v>
      </c>
      <c r="BR207">
        <v>0.24857536961514792</v>
      </c>
      <c r="BS207">
        <v>0.66975956375757129</v>
      </c>
      <c r="BT207">
        <v>0.24479407915831278</v>
      </c>
      <c r="BU207">
        <f t="shared" si="37"/>
        <v>0.44428670253541952</v>
      </c>
      <c r="BV207" t="s">
        <v>106</v>
      </c>
      <c r="BW207" s="27">
        <v>0.24139046161514791</v>
      </c>
      <c r="BX207" s="28">
        <v>0.49225925965757122</v>
      </c>
      <c r="BY207" s="28">
        <v>0.21903255288231277</v>
      </c>
      <c r="BZ207" s="28">
        <f t="shared" si="38"/>
        <v>0.41852517625941954</v>
      </c>
      <c r="CA207" s="29" t="s">
        <v>106</v>
      </c>
      <c r="CB207">
        <v>0.25715270161514792</v>
      </c>
      <c r="CC207">
        <v>0.78815211095757132</v>
      </c>
      <c r="CD207">
        <v>0.26910576193231278</v>
      </c>
      <c r="CE207">
        <f t="shared" si="39"/>
        <v>0.45664532499225463</v>
      </c>
      <c r="CF207" t="s">
        <v>107</v>
      </c>
      <c r="CG207" s="27">
        <v>0.12838110342118791</v>
      </c>
      <c r="CH207" s="28">
        <v>0.66975956375757129</v>
      </c>
      <c r="CI207" s="28">
        <v>0.15429879662843676</v>
      </c>
      <c r="CJ207" s="28">
        <f t="shared" si="40"/>
        <v>0.32787372679829463</v>
      </c>
      <c r="CK207" s="29" t="s">
        <v>107</v>
      </c>
      <c r="CL207">
        <v>0.1211961954211879</v>
      </c>
      <c r="CM207">
        <v>0.49225925965757122</v>
      </c>
      <c r="CN207">
        <v>0.12853727035243676</v>
      </c>
      <c r="CO207">
        <f t="shared" si="41"/>
        <v>0.32068881879829464</v>
      </c>
      <c r="CP207" t="s">
        <v>107</v>
      </c>
      <c r="CQ207" s="27">
        <v>0.13695843542118791</v>
      </c>
      <c r="CR207" s="28">
        <v>0.78815211095757132</v>
      </c>
      <c r="CS207" s="28">
        <v>0.17861047940243674</v>
      </c>
      <c r="CT207" s="28">
        <f t="shared" si="42"/>
        <v>0.33645105879829462</v>
      </c>
      <c r="CU207" s="29" t="s">
        <v>107</v>
      </c>
      <c r="CV207">
        <v>90885.638931363806</v>
      </c>
      <c r="CW207">
        <v>29808.439259054001</v>
      </c>
      <c r="CX207">
        <v>0.19949262337710674</v>
      </c>
      <c r="CY207">
        <f t="shared" si="33"/>
        <v>0.869252187134678</v>
      </c>
      <c r="CZ207">
        <f t="shared" si="43"/>
        <v>0.54078928405616666</v>
      </c>
    </row>
    <row r="208" spans="1:104" x14ac:dyDescent="0.25">
      <c r="A208">
        <v>1</v>
      </c>
      <c r="B208" s="15">
        <v>3844</v>
      </c>
      <c r="C208" s="15">
        <v>-64.79952772</v>
      </c>
      <c r="D208" s="15">
        <v>-17.051492140000001</v>
      </c>
      <c r="E208" s="15">
        <v>220</v>
      </c>
      <c r="F208" s="15">
        <v>0</v>
      </c>
      <c r="G208" s="15">
        <v>0</v>
      </c>
      <c r="H208" s="17">
        <v>2</v>
      </c>
      <c r="I208" s="19">
        <v>0</v>
      </c>
      <c r="J208" s="19">
        <v>0</v>
      </c>
      <c r="K208" s="19">
        <v>0</v>
      </c>
      <c r="L208" s="15">
        <v>0</v>
      </c>
      <c r="M208" s="15">
        <v>0</v>
      </c>
      <c r="N208" s="15">
        <v>0</v>
      </c>
      <c r="O208" s="19">
        <v>214.37396299999901</v>
      </c>
      <c r="P208" s="19">
        <v>59.967896535661708</v>
      </c>
      <c r="Q208" s="20">
        <v>3.5748121142203995</v>
      </c>
      <c r="R208" s="21">
        <v>6.8000000000000005E-2</v>
      </c>
      <c r="S208" s="22">
        <v>0.31</v>
      </c>
      <c r="T208" s="22">
        <v>0.68899999999999983</v>
      </c>
      <c r="U208" s="19">
        <v>0</v>
      </c>
      <c r="V208" s="19">
        <v>18.590047926055128</v>
      </c>
      <c r="W208" s="19">
        <v>41.317880713070906</v>
      </c>
      <c r="X208" s="19">
        <v>1623.8764272072506</v>
      </c>
      <c r="Y208" s="19">
        <v>0</v>
      </c>
      <c r="Z208" s="19">
        <v>1623.8764272072506</v>
      </c>
      <c r="AA208">
        <v>72.151709397416994</v>
      </c>
      <c r="AB208">
        <v>1</v>
      </c>
      <c r="AC208">
        <v>0.315</v>
      </c>
      <c r="AD208">
        <v>0.68500000000000005</v>
      </c>
      <c r="AE208">
        <v>0</v>
      </c>
      <c r="AF208">
        <v>22.727788460186353</v>
      </c>
      <c r="AG208">
        <v>49.423920937230648</v>
      </c>
      <c r="AH208">
        <v>31136.857342912583</v>
      </c>
      <c r="AI208">
        <v>0</v>
      </c>
      <c r="AJ208">
        <v>29780.542631238099</v>
      </c>
      <c r="AK208">
        <v>28097.4279422336</v>
      </c>
      <c r="AL208">
        <v>55.890079571236711</v>
      </c>
      <c r="AM208" s="19">
        <v>68.073892432991997</v>
      </c>
      <c r="AN208">
        <v>0.8143786666666667</v>
      </c>
      <c r="AO208">
        <v>0.53952586666666669</v>
      </c>
      <c r="AP208">
        <v>0.18323519999999999</v>
      </c>
      <c r="AQ208">
        <v>1</v>
      </c>
      <c r="AR208">
        <v>0</v>
      </c>
      <c r="AS208">
        <v>2</v>
      </c>
      <c r="AT208">
        <v>1.48</v>
      </c>
      <c r="AU208">
        <v>1</v>
      </c>
      <c r="AV208">
        <v>2</v>
      </c>
      <c r="AW208">
        <v>1.5</v>
      </c>
      <c r="AX208">
        <v>1</v>
      </c>
      <c r="AY208">
        <v>2</v>
      </c>
      <c r="AZ208">
        <v>0.6</v>
      </c>
      <c r="BA208">
        <v>0.3</v>
      </c>
      <c r="BB208">
        <v>0.8</v>
      </c>
      <c r="BC208" s="27">
        <v>0.36123128337810678</v>
      </c>
      <c r="BD208" s="28">
        <v>0.66163862724012068</v>
      </c>
      <c r="BE208" s="28">
        <v>0.33175777065447865</v>
      </c>
      <c r="BF208" s="28">
        <f t="shared" si="34"/>
        <v>0.57123001672589069</v>
      </c>
      <c r="BG208" s="29" t="s">
        <v>106</v>
      </c>
      <c r="BH208">
        <v>0.35404637537810679</v>
      </c>
      <c r="BI208">
        <v>0.48413832314012073</v>
      </c>
      <c r="BJ208">
        <v>0.30599624437847872</v>
      </c>
      <c r="BK208">
        <f t="shared" si="35"/>
        <v>0.54546849044989076</v>
      </c>
      <c r="BL208" t="s">
        <v>106</v>
      </c>
      <c r="BM208" s="27">
        <v>0.36980861537810678</v>
      </c>
      <c r="BN208" s="28">
        <v>0.78003117444012071</v>
      </c>
      <c r="BO208" s="28">
        <v>0.35606945342847868</v>
      </c>
      <c r="BP208" s="28">
        <f t="shared" si="36"/>
        <v>0.59554169949989066</v>
      </c>
      <c r="BQ208" s="29" t="s">
        <v>106</v>
      </c>
      <c r="BR208">
        <v>0.27390632433057077</v>
      </c>
      <c r="BS208">
        <v>0.66163862724012068</v>
      </c>
      <c r="BT208">
        <v>0.26601006827935708</v>
      </c>
      <c r="BU208">
        <f t="shared" si="37"/>
        <v>0.50548231435076907</v>
      </c>
      <c r="BV208" t="s">
        <v>106</v>
      </c>
      <c r="BW208" s="27">
        <v>0.26672141633057078</v>
      </c>
      <c r="BX208" s="28">
        <v>0.48413832314012073</v>
      </c>
      <c r="BY208" s="28">
        <v>0.24024854200335707</v>
      </c>
      <c r="BZ208" s="28">
        <f t="shared" si="38"/>
        <v>0.47972078807476909</v>
      </c>
      <c r="CA208" s="29" t="s">
        <v>106</v>
      </c>
      <c r="CB208">
        <v>0.28248365633057076</v>
      </c>
      <c r="CC208">
        <v>0.78003117444012071</v>
      </c>
      <c r="CD208">
        <v>0.29032175105335711</v>
      </c>
      <c r="CE208">
        <f t="shared" si="39"/>
        <v>0.52195590240198275</v>
      </c>
      <c r="CF208" t="s">
        <v>107</v>
      </c>
      <c r="CG208" s="27">
        <v>0.16070730334302408</v>
      </c>
      <c r="CH208" s="28">
        <v>0.66163862724012068</v>
      </c>
      <c r="CI208" s="28">
        <v>0.18078156520049574</v>
      </c>
      <c r="CJ208" s="28">
        <f t="shared" si="40"/>
        <v>0.40017954941443612</v>
      </c>
      <c r="CK208" s="29" t="s">
        <v>107</v>
      </c>
      <c r="CL208">
        <v>0.15352239534302409</v>
      </c>
      <c r="CM208">
        <v>0.48413832314012073</v>
      </c>
      <c r="CN208">
        <v>0.15502003892449573</v>
      </c>
      <c r="CO208">
        <f t="shared" si="41"/>
        <v>0.39299464141443607</v>
      </c>
      <c r="CP208" t="s">
        <v>107</v>
      </c>
      <c r="CQ208" s="27">
        <v>0.1692846353430241</v>
      </c>
      <c r="CR208" s="28">
        <v>0.78003117444012071</v>
      </c>
      <c r="CS208" s="28">
        <v>0.20509324797449574</v>
      </c>
      <c r="CT208" s="28">
        <f t="shared" si="42"/>
        <v>0.40875688141443611</v>
      </c>
      <c r="CU208" s="29" t="s">
        <v>107</v>
      </c>
      <c r="CV208">
        <v>51684.747075764899</v>
      </c>
      <c r="CW208">
        <v>9018.9636746771303</v>
      </c>
      <c r="CX208">
        <v>0.23947224607141201</v>
      </c>
      <c r="CY208">
        <f t="shared" si="33"/>
        <v>0.90111087331153272</v>
      </c>
      <c r="CZ208">
        <f t="shared" si="43"/>
        <v>0.60070352944951877</v>
      </c>
    </row>
    <row r="209" spans="1:104" x14ac:dyDescent="0.25">
      <c r="A209">
        <v>1</v>
      </c>
      <c r="B209" s="15">
        <v>3862</v>
      </c>
      <c r="C209" s="15">
        <v>-65.466248230000005</v>
      </c>
      <c r="D209" s="15">
        <v>-17.057731189999998</v>
      </c>
      <c r="E209" s="15">
        <v>413</v>
      </c>
      <c r="F209" s="15">
        <v>0</v>
      </c>
      <c r="G209" s="15">
        <v>0</v>
      </c>
      <c r="H209" s="17">
        <v>2</v>
      </c>
      <c r="I209" s="19">
        <v>0</v>
      </c>
      <c r="J209" s="19">
        <v>0</v>
      </c>
      <c r="K209" s="19">
        <v>1</v>
      </c>
      <c r="L209" s="15">
        <v>0</v>
      </c>
      <c r="M209" s="15">
        <v>0</v>
      </c>
      <c r="N209" s="15">
        <v>1.2032</v>
      </c>
      <c r="O209" s="19">
        <v>323.37767300000002</v>
      </c>
      <c r="P209" s="19">
        <v>90.460047330386828</v>
      </c>
      <c r="Q209" s="20">
        <v>3.5748121136718973</v>
      </c>
      <c r="R209" s="21">
        <v>0.112</v>
      </c>
      <c r="S209" s="22">
        <v>0.33199999999999996</v>
      </c>
      <c r="T209" s="22">
        <v>0.66899999999999993</v>
      </c>
      <c r="U209" s="19">
        <v>0</v>
      </c>
      <c r="V209" s="19">
        <v>30.032735713688425</v>
      </c>
      <c r="W209" s="19">
        <v>60.517771664028778</v>
      </c>
      <c r="X209" s="19">
        <v>4259.4958670478172</v>
      </c>
      <c r="Y209" s="19">
        <v>1560</v>
      </c>
      <c r="Z209" s="19">
        <v>5819.4958670478172</v>
      </c>
      <c r="AA209">
        <v>108.8390192367158</v>
      </c>
      <c r="AB209">
        <v>1</v>
      </c>
      <c r="AC209">
        <v>0.33799999999999997</v>
      </c>
      <c r="AD209">
        <v>0.66200000000000003</v>
      </c>
      <c r="AE209">
        <v>0</v>
      </c>
      <c r="AF209">
        <v>36.787588502009939</v>
      </c>
      <c r="AG209">
        <v>72.05143073470586</v>
      </c>
      <c r="AH209">
        <v>49650.364468176951</v>
      </c>
      <c r="AI209">
        <v>1876.992</v>
      </c>
      <c r="AJ209">
        <v>49364.597437130702</v>
      </c>
      <c r="AK209">
        <v>44769.382674218599</v>
      </c>
      <c r="AL209">
        <v>80.328522029383507</v>
      </c>
      <c r="AM209" s="19">
        <v>98.707493935712478</v>
      </c>
      <c r="AN209">
        <v>0.80359466666666668</v>
      </c>
      <c r="AO209">
        <v>0.53238146666666675</v>
      </c>
      <c r="AP209">
        <v>0.18080879999999999</v>
      </c>
      <c r="AQ209">
        <v>1</v>
      </c>
      <c r="AR209">
        <v>0</v>
      </c>
      <c r="AS209">
        <v>2</v>
      </c>
      <c r="AT209">
        <v>1.48</v>
      </c>
      <c r="AU209">
        <v>1</v>
      </c>
      <c r="AV209">
        <v>2</v>
      </c>
      <c r="AW209">
        <v>1.5</v>
      </c>
      <c r="AX209">
        <v>1</v>
      </c>
      <c r="AY209">
        <v>2</v>
      </c>
      <c r="AZ209">
        <v>0.6</v>
      </c>
      <c r="BA209">
        <v>0.3</v>
      </c>
      <c r="BB209">
        <v>0.8</v>
      </c>
      <c r="BC209" s="27">
        <v>0.34189178732904218</v>
      </c>
      <c r="BD209" s="28">
        <v>0.67635014472064636</v>
      </c>
      <c r="BE209" s="28">
        <v>0.3179379983652087</v>
      </c>
      <c r="BF209" s="28">
        <f t="shared" si="34"/>
        <v>0.50666199118291455</v>
      </c>
      <c r="BG209" s="29" t="s">
        <v>106</v>
      </c>
      <c r="BH209">
        <v>0.3347068793290422</v>
      </c>
      <c r="BI209">
        <v>0.49884984062064641</v>
      </c>
      <c r="BJ209">
        <v>0.29217647208920872</v>
      </c>
      <c r="BK209">
        <f t="shared" si="35"/>
        <v>0.48090046490691457</v>
      </c>
      <c r="BL209" t="s">
        <v>106</v>
      </c>
      <c r="BM209" s="27">
        <v>0.35046911932904212</v>
      </c>
      <c r="BN209" s="28">
        <v>0.79474269192064639</v>
      </c>
      <c r="BO209" s="28">
        <v>0.34224968113920867</v>
      </c>
      <c r="BP209" s="28">
        <f t="shared" si="36"/>
        <v>0.53097367395691453</v>
      </c>
      <c r="BQ209" s="29" t="s">
        <v>106</v>
      </c>
      <c r="BR209">
        <v>0.25572318514215819</v>
      </c>
      <c r="BS209">
        <v>0.67635014472064636</v>
      </c>
      <c r="BT209">
        <v>0.25306092687892828</v>
      </c>
      <c r="BU209">
        <f t="shared" si="37"/>
        <v>0.44178491969663414</v>
      </c>
      <c r="BV209" t="s">
        <v>106</v>
      </c>
      <c r="BW209" s="27">
        <v>0.24853827714215818</v>
      </c>
      <c r="BX209" s="28">
        <v>0.49884984062064641</v>
      </c>
      <c r="BY209" s="28">
        <v>0.22729940060292828</v>
      </c>
      <c r="BZ209" s="28">
        <f t="shared" si="38"/>
        <v>0.4160233934206341</v>
      </c>
      <c r="CA209" s="29" t="s">
        <v>106</v>
      </c>
      <c r="CB209">
        <v>0.26430051714215813</v>
      </c>
      <c r="CC209">
        <v>0.79474269192064639</v>
      </c>
      <c r="CD209">
        <v>0.27737260965292831</v>
      </c>
      <c r="CE209">
        <f t="shared" si="39"/>
        <v>0.45302450995986399</v>
      </c>
      <c r="CF209" t="s">
        <v>107</v>
      </c>
      <c r="CG209" s="27">
        <v>0.14402314527027149</v>
      </c>
      <c r="CH209" s="28">
        <v>0.67635014472064636</v>
      </c>
      <c r="CI209" s="28">
        <v>0.16896101939671293</v>
      </c>
      <c r="CJ209" s="28">
        <f t="shared" si="40"/>
        <v>0.33274713808797735</v>
      </c>
      <c r="CK209" s="29" t="s">
        <v>107</v>
      </c>
      <c r="CL209">
        <v>0.13683823727027147</v>
      </c>
      <c r="CM209">
        <v>0.49884984062064641</v>
      </c>
      <c r="CN209">
        <v>0.14319949312071292</v>
      </c>
      <c r="CO209">
        <f t="shared" si="41"/>
        <v>0.32556223008797736</v>
      </c>
      <c r="CP209" t="s">
        <v>107</v>
      </c>
      <c r="CQ209" s="27">
        <v>0.15260047727027148</v>
      </c>
      <c r="CR209" s="28">
        <v>0.79474269192064639</v>
      </c>
      <c r="CS209" s="28">
        <v>0.19327270217071291</v>
      </c>
      <c r="CT209" s="28">
        <f t="shared" si="42"/>
        <v>0.34132447008797734</v>
      </c>
      <c r="CU209" s="29" t="s">
        <v>107</v>
      </c>
      <c r="CV209">
        <v>62620.872983137197</v>
      </c>
      <c r="CW209">
        <v>13604.877404589401</v>
      </c>
      <c r="CX209">
        <v>0.18872399281770585</v>
      </c>
      <c r="CY209">
        <f t="shared" si="33"/>
        <v>0.86507413753835216</v>
      </c>
      <c r="CZ209">
        <f t="shared" si="43"/>
        <v>0.53061578014674804</v>
      </c>
    </row>
    <row r="210" spans="1:104" x14ac:dyDescent="0.25">
      <c r="A210">
        <v>1</v>
      </c>
      <c r="B210" s="15">
        <v>3871</v>
      </c>
      <c r="C210" s="15">
        <v>-66.686002950000002</v>
      </c>
      <c r="D210" s="15">
        <v>-17.194459460000001</v>
      </c>
      <c r="E210" s="15">
        <v>2986</v>
      </c>
      <c r="F210" s="15">
        <v>1</v>
      </c>
      <c r="G210" s="15">
        <v>0</v>
      </c>
      <c r="H210" s="17">
        <v>3</v>
      </c>
      <c r="I210" s="19">
        <v>0</v>
      </c>
      <c r="J210" s="19">
        <v>0</v>
      </c>
      <c r="K210" s="19">
        <v>1</v>
      </c>
      <c r="L210" s="15">
        <v>0</v>
      </c>
      <c r="M210" s="15">
        <v>0</v>
      </c>
      <c r="N210" s="15">
        <v>1.2032</v>
      </c>
      <c r="O210" s="19">
        <v>276.142731999999</v>
      </c>
      <c r="P210" s="19">
        <v>77.24678198210627</v>
      </c>
      <c r="Q210" s="20">
        <v>3.5748121140368765</v>
      </c>
      <c r="R210" s="21">
        <v>5.2999999999999992E-2</v>
      </c>
      <c r="S210" s="22">
        <v>7.4999999999999997E-2</v>
      </c>
      <c r="T210" s="22">
        <v>0.92600000000000005</v>
      </c>
      <c r="U210" s="19">
        <v>0</v>
      </c>
      <c r="V210" s="19">
        <v>5.7935086486579701</v>
      </c>
      <c r="W210" s="19">
        <v>71.530520115430406</v>
      </c>
      <c r="X210" s="19">
        <v>1041.525622662245</v>
      </c>
      <c r="Y210" s="19">
        <v>1560</v>
      </c>
      <c r="Z210" s="19">
        <v>2601.525622662245</v>
      </c>
      <c r="AA210">
        <v>92.941184967170159</v>
      </c>
      <c r="AB210">
        <v>1</v>
      </c>
      <c r="AC210">
        <v>9.6000000000000002E-2</v>
      </c>
      <c r="AD210">
        <v>0.90400000000000003</v>
      </c>
      <c r="AE210">
        <v>0</v>
      </c>
      <c r="AF210">
        <v>8.9223537568483362</v>
      </c>
      <c r="AG210">
        <v>84.018831210321821</v>
      </c>
      <c r="AH210">
        <v>27543.65550624629</v>
      </c>
      <c r="AI210">
        <v>1876.992</v>
      </c>
      <c r="AJ210">
        <v>28220.851876686102</v>
      </c>
      <c r="AK210">
        <v>26977.717203993001</v>
      </c>
      <c r="AL210">
        <v>73.152702537054637</v>
      </c>
      <c r="AM210" s="19">
        <v>88.847105522118525</v>
      </c>
      <c r="AN210">
        <v>0.86829866666666677</v>
      </c>
      <c r="AO210">
        <v>0.57524786666666672</v>
      </c>
      <c r="AP210">
        <v>0.19536719999999999</v>
      </c>
      <c r="AQ210">
        <v>1</v>
      </c>
      <c r="AR210">
        <v>0</v>
      </c>
      <c r="AS210">
        <v>2</v>
      </c>
      <c r="AT210">
        <v>1.48</v>
      </c>
      <c r="AU210">
        <v>1</v>
      </c>
      <c r="AV210">
        <v>2</v>
      </c>
      <c r="AW210">
        <v>1.5</v>
      </c>
      <c r="AX210">
        <v>1</v>
      </c>
      <c r="AY210">
        <v>2</v>
      </c>
      <c r="AZ210">
        <v>0.6</v>
      </c>
      <c r="BA210">
        <v>0.3</v>
      </c>
      <c r="BB210">
        <v>0.8</v>
      </c>
      <c r="BC210" s="27">
        <v>0.36301859332470965</v>
      </c>
      <c r="BD210" s="28">
        <v>0.52549495948316038</v>
      </c>
      <c r="BE210" s="28">
        <v>0.30133714033685866</v>
      </c>
      <c r="BF210" s="28">
        <f t="shared" si="34"/>
        <v>0.58799981332718709</v>
      </c>
      <c r="BG210" s="29" t="s">
        <v>106</v>
      </c>
      <c r="BH210">
        <v>0.35507240492470971</v>
      </c>
      <c r="BI210">
        <v>0.35301479748316039</v>
      </c>
      <c r="BJ210">
        <v>0.26439563234485863</v>
      </c>
      <c r="BK210">
        <f t="shared" si="35"/>
        <v>0.55105830533518718</v>
      </c>
      <c r="BL210" t="s">
        <v>106</v>
      </c>
      <c r="BM210" s="27">
        <v>0.37243576492470976</v>
      </c>
      <c r="BN210" s="28">
        <v>0.64306443458316043</v>
      </c>
      <c r="BO210" s="28">
        <v>0.33390848629485864</v>
      </c>
      <c r="BP210" s="28">
        <f t="shared" si="36"/>
        <v>0.62057115928518713</v>
      </c>
      <c r="BQ210" s="29" t="s">
        <v>106</v>
      </c>
      <c r="BR210">
        <v>0.26981944812616565</v>
      </c>
      <c r="BS210">
        <v>0.52549495948316038</v>
      </c>
      <c r="BT210">
        <v>0.24350550495315459</v>
      </c>
      <c r="BU210">
        <f t="shared" si="37"/>
        <v>0.53016817794348303</v>
      </c>
      <c r="BV210" t="s">
        <v>106</v>
      </c>
      <c r="BW210" s="27">
        <v>0.26187325972616571</v>
      </c>
      <c r="BX210" s="28">
        <v>0.35301479748316039</v>
      </c>
      <c r="BY210" s="28">
        <v>0.20656399696115463</v>
      </c>
      <c r="BZ210" s="28">
        <f t="shared" si="38"/>
        <v>0.49322666995148312</v>
      </c>
      <c r="CA210" s="29" t="s">
        <v>106</v>
      </c>
      <c r="CB210">
        <v>0.27923661972616565</v>
      </c>
      <c r="CC210">
        <v>0.64306443458316043</v>
      </c>
      <c r="CD210">
        <v>0.27607685091115458</v>
      </c>
      <c r="CE210">
        <f t="shared" si="39"/>
        <v>0.56273952390148307</v>
      </c>
      <c r="CF210" t="s">
        <v>106</v>
      </c>
      <c r="CG210" s="27">
        <v>0.14900574138731232</v>
      </c>
      <c r="CH210" s="28">
        <v>0.52549495948316038</v>
      </c>
      <c r="CI210" s="28">
        <v>0.16853857019650126</v>
      </c>
      <c r="CJ210" s="28">
        <f t="shared" si="40"/>
        <v>0.43566841437764081</v>
      </c>
      <c r="CK210" s="29" t="s">
        <v>107</v>
      </c>
      <c r="CL210">
        <v>0.14105955298731232</v>
      </c>
      <c r="CM210">
        <v>0.35301479748316039</v>
      </c>
      <c r="CN210">
        <v>0.13159706220450129</v>
      </c>
      <c r="CO210">
        <f t="shared" si="41"/>
        <v>0.41825973519482978</v>
      </c>
      <c r="CP210" t="s">
        <v>106</v>
      </c>
      <c r="CQ210" s="27">
        <v>0.15842291298731231</v>
      </c>
      <c r="CR210" s="28">
        <v>0.64306443458316043</v>
      </c>
      <c r="CS210" s="28">
        <v>0.2011099161545013</v>
      </c>
      <c r="CT210" s="28">
        <f t="shared" si="42"/>
        <v>0.44508558597764081</v>
      </c>
      <c r="CU210" s="29" t="s">
        <v>107</v>
      </c>
      <c r="CV210">
        <v>58152.529741267797</v>
      </c>
      <c r="CW210">
        <v>11617.6481208962</v>
      </c>
      <c r="CX210">
        <v>0.28666267299032849</v>
      </c>
      <c r="CY210">
        <f t="shared" si="33"/>
        <v>0.81215763247348893</v>
      </c>
      <c r="CZ210">
        <f t="shared" si="43"/>
        <v>0.6496812663150382</v>
      </c>
    </row>
    <row r="211" spans="1:104" x14ac:dyDescent="0.25">
      <c r="A211">
        <v>1</v>
      </c>
      <c r="B211" s="15">
        <v>3872</v>
      </c>
      <c r="C211" s="15">
        <v>-66.587156320000005</v>
      </c>
      <c r="D211" s="15">
        <v>-18.06882792</v>
      </c>
      <c r="E211" s="15">
        <v>3960</v>
      </c>
      <c r="F211" s="15">
        <v>1</v>
      </c>
      <c r="G211" s="15">
        <v>0</v>
      </c>
      <c r="H211" s="17">
        <v>3</v>
      </c>
      <c r="I211" s="19">
        <v>0</v>
      </c>
      <c r="J211" s="19">
        <v>0</v>
      </c>
      <c r="K211" s="19">
        <v>1</v>
      </c>
      <c r="L211" s="15">
        <v>0</v>
      </c>
      <c r="M211" s="15">
        <v>0</v>
      </c>
      <c r="N211" s="15">
        <v>1.2032</v>
      </c>
      <c r="O211" s="19">
        <v>199.840135</v>
      </c>
      <c r="P211" s="19">
        <v>55.902276437497704</v>
      </c>
      <c r="Q211" s="20">
        <v>3.5748121138400144</v>
      </c>
      <c r="R211" s="21">
        <v>1.7999999999999999E-2</v>
      </c>
      <c r="S211" s="22">
        <v>0.23799999999999996</v>
      </c>
      <c r="T211" s="22">
        <v>0.76200000000000001</v>
      </c>
      <c r="U211" s="19">
        <v>0</v>
      </c>
      <c r="V211" s="19">
        <v>13.304741792124451</v>
      </c>
      <c r="W211" s="19">
        <v>42.597534645373251</v>
      </c>
      <c r="X211" s="19">
        <v>433.44232532204182</v>
      </c>
      <c r="Y211" s="19">
        <v>1560</v>
      </c>
      <c r="Z211" s="19">
        <v>1993.4423253220418</v>
      </c>
      <c r="AA211">
        <v>67.260068067961981</v>
      </c>
      <c r="AB211">
        <v>1</v>
      </c>
      <c r="AC211">
        <v>0.23999999999999996</v>
      </c>
      <c r="AD211">
        <v>0.76</v>
      </c>
      <c r="AE211">
        <v>0</v>
      </c>
      <c r="AF211">
        <v>16.142416336310873</v>
      </c>
      <c r="AG211">
        <v>51.117651731651108</v>
      </c>
      <c r="AH211">
        <v>31156.504674740849</v>
      </c>
      <c r="AI211">
        <v>1876.992</v>
      </c>
      <c r="AJ211">
        <v>31676.326126649499</v>
      </c>
      <c r="AK211">
        <v>31202.433990859499</v>
      </c>
      <c r="AL211">
        <v>54.896035461622745</v>
      </c>
      <c r="AM211" s="19">
        <v>66.253827092087022</v>
      </c>
      <c r="AN211">
        <v>0.83594666666666673</v>
      </c>
      <c r="AO211">
        <v>0.55381466666666668</v>
      </c>
      <c r="AP211">
        <v>0.18808800000000001</v>
      </c>
      <c r="AQ211">
        <v>1</v>
      </c>
      <c r="AR211">
        <v>0</v>
      </c>
      <c r="AS211">
        <v>2</v>
      </c>
      <c r="AT211">
        <v>1.48</v>
      </c>
      <c r="AU211">
        <v>1</v>
      </c>
      <c r="AV211">
        <v>2</v>
      </c>
      <c r="AW211">
        <v>1.5</v>
      </c>
      <c r="AX211">
        <v>1</v>
      </c>
      <c r="AY211">
        <v>2</v>
      </c>
      <c r="AZ211">
        <v>0.6</v>
      </c>
      <c r="BA211">
        <v>0.3</v>
      </c>
      <c r="BB211">
        <v>0.8</v>
      </c>
      <c r="BC211" s="27">
        <v>0.36399703418272511</v>
      </c>
      <c r="BD211" s="28">
        <v>0.50426583246284407</v>
      </c>
      <c r="BE211" s="28">
        <v>0.30572537580719478</v>
      </c>
      <c r="BF211" s="28">
        <f t="shared" si="34"/>
        <v>0.51332303999222728</v>
      </c>
      <c r="BG211" s="29" t="s">
        <v>106</v>
      </c>
      <c r="BH211">
        <v>0.35605084578272511</v>
      </c>
      <c r="BI211">
        <v>0.33178567046284407</v>
      </c>
      <c r="BJ211">
        <v>0.26878386781519475</v>
      </c>
      <c r="BK211">
        <f t="shared" si="35"/>
        <v>0.47638153200022726</v>
      </c>
      <c r="BL211" t="s">
        <v>106</v>
      </c>
      <c r="BM211" s="27">
        <v>0.37341420578272511</v>
      </c>
      <c r="BN211" s="28">
        <v>0.62183530756284411</v>
      </c>
      <c r="BO211" s="28">
        <v>0.33829672176519471</v>
      </c>
      <c r="BP211" s="28">
        <f t="shared" si="36"/>
        <v>0.54589438595022721</v>
      </c>
      <c r="BQ211" s="29" t="s">
        <v>106</v>
      </c>
      <c r="BR211">
        <v>0.27427040237296507</v>
      </c>
      <c r="BS211">
        <v>0.50426583246284407</v>
      </c>
      <c r="BT211">
        <v>0.25004849332103474</v>
      </c>
      <c r="BU211">
        <f t="shared" si="37"/>
        <v>0.45764615750606719</v>
      </c>
      <c r="BV211" t="s">
        <v>106</v>
      </c>
      <c r="BW211" s="27">
        <v>0.26632421397296507</v>
      </c>
      <c r="BX211" s="28">
        <v>0.33178567046284407</v>
      </c>
      <c r="BY211" s="28">
        <v>0.21310698532903471</v>
      </c>
      <c r="BZ211" s="28">
        <f t="shared" si="38"/>
        <v>0.42070464951406716</v>
      </c>
      <c r="CA211" s="29" t="s">
        <v>106</v>
      </c>
      <c r="CB211">
        <v>0.28368757397296507</v>
      </c>
      <c r="CC211">
        <v>0.62183530756284411</v>
      </c>
      <c r="CD211">
        <v>0.28261983927903472</v>
      </c>
      <c r="CE211">
        <f t="shared" si="39"/>
        <v>0.49021750346406723</v>
      </c>
      <c r="CF211" t="s">
        <v>106</v>
      </c>
      <c r="CG211" s="27">
        <v>0.15795810187883175</v>
      </c>
      <c r="CH211" s="28">
        <v>0.50426583246284407</v>
      </c>
      <c r="CI211" s="28">
        <v>0.17787475676490139</v>
      </c>
      <c r="CJ211" s="28">
        <f t="shared" si="40"/>
        <v>0.3655557660638642</v>
      </c>
      <c r="CK211" s="29" t="s">
        <v>107</v>
      </c>
      <c r="CL211">
        <v>0.15001191347883175</v>
      </c>
      <c r="CM211">
        <v>0.33178567046284407</v>
      </c>
      <c r="CN211">
        <v>0.14093324877290139</v>
      </c>
      <c r="CO211">
        <f t="shared" si="41"/>
        <v>0.34853091295793387</v>
      </c>
      <c r="CP211" t="s">
        <v>106</v>
      </c>
      <c r="CQ211" s="27">
        <v>0.16737527347883174</v>
      </c>
      <c r="CR211" s="28">
        <v>0.62183530756284411</v>
      </c>
      <c r="CS211" s="28">
        <v>0.2104461027229014</v>
      </c>
      <c r="CT211" s="28">
        <f t="shared" si="42"/>
        <v>0.37497293766386419</v>
      </c>
      <c r="CU211" s="29" t="s">
        <v>107</v>
      </c>
      <c r="CV211">
        <v>50031.713003577403</v>
      </c>
      <c r="CW211">
        <v>8407.5085084952498</v>
      </c>
      <c r="CX211">
        <v>0.20759766418503248</v>
      </c>
      <c r="CY211">
        <f t="shared" si="33"/>
        <v>0.71186349664787651</v>
      </c>
      <c r="CZ211">
        <f t="shared" si="43"/>
        <v>0.57159469836775756</v>
      </c>
    </row>
    <row r="212" spans="1:104" x14ac:dyDescent="0.25">
      <c r="A212">
        <v>1</v>
      </c>
      <c r="B212" s="15">
        <v>3889</v>
      </c>
      <c r="C212" s="15">
        <v>-64.905061649999993</v>
      </c>
      <c r="D212" s="15">
        <v>-16.169252289999999</v>
      </c>
      <c r="E212" s="15">
        <v>186</v>
      </c>
      <c r="F212" s="15">
        <v>0</v>
      </c>
      <c r="G212" s="15">
        <v>0</v>
      </c>
      <c r="H212" s="17">
        <v>2</v>
      </c>
      <c r="I212" s="19">
        <v>0</v>
      </c>
      <c r="J212" s="19">
        <v>0</v>
      </c>
      <c r="K212" s="19">
        <v>1</v>
      </c>
      <c r="L212" s="15">
        <v>0</v>
      </c>
      <c r="M212" s="15">
        <v>0</v>
      </c>
      <c r="N212" s="15">
        <v>1.2032</v>
      </c>
      <c r="O212" s="19">
        <v>218.00742</v>
      </c>
      <c r="P212" s="19">
        <v>60.984301560202709</v>
      </c>
      <c r="Q212" s="20">
        <v>3.5748121143075915</v>
      </c>
      <c r="R212" s="21">
        <v>0.33300000000000002</v>
      </c>
      <c r="S212" s="22">
        <v>0.154</v>
      </c>
      <c r="T212" s="22">
        <v>0.84600000000000009</v>
      </c>
      <c r="U212" s="19">
        <v>0</v>
      </c>
      <c r="V212" s="19">
        <v>9.3915824402712165</v>
      </c>
      <c r="W212" s="19">
        <v>51.592719119931495</v>
      </c>
      <c r="X212" s="19">
        <v>4917.6083224831063</v>
      </c>
      <c r="Y212" s="19">
        <v>1560</v>
      </c>
      <c r="Z212" s="19">
        <v>6477.6083224831063</v>
      </c>
      <c r="AA212">
        <v>73.374619707845113</v>
      </c>
      <c r="AB212">
        <v>1</v>
      </c>
      <c r="AC212">
        <v>0.17199999999999999</v>
      </c>
      <c r="AD212">
        <v>0.82800000000000007</v>
      </c>
      <c r="AE212">
        <v>0</v>
      </c>
      <c r="AF212">
        <v>12.620434589749358</v>
      </c>
      <c r="AG212">
        <v>60.754185118095762</v>
      </c>
      <c r="AH212">
        <v>20426.323067733541</v>
      </c>
      <c r="AI212">
        <v>1876.992</v>
      </c>
      <c r="AJ212">
        <v>21413.548887535901</v>
      </c>
      <c r="AK212">
        <v>15486.9562970391</v>
      </c>
      <c r="AL212">
        <v>40.676529140655212</v>
      </c>
      <c r="AM212" s="19">
        <v>53.066847288297616</v>
      </c>
      <c r="AN212">
        <v>0.82156800000000008</v>
      </c>
      <c r="AO212">
        <v>0.54428880000000002</v>
      </c>
      <c r="AP212">
        <v>0.18485279999999998</v>
      </c>
      <c r="AQ212">
        <v>1</v>
      </c>
      <c r="AR212">
        <v>0</v>
      </c>
      <c r="AS212">
        <v>2</v>
      </c>
      <c r="AT212">
        <v>1.48</v>
      </c>
      <c r="AU212">
        <v>1</v>
      </c>
      <c r="AV212">
        <v>2</v>
      </c>
      <c r="AW212">
        <v>1.5</v>
      </c>
      <c r="AX212">
        <v>1</v>
      </c>
      <c r="AY212">
        <v>2</v>
      </c>
      <c r="AZ212">
        <v>0.6</v>
      </c>
      <c r="BA212">
        <v>0.3</v>
      </c>
      <c r="BB212">
        <v>0.8</v>
      </c>
      <c r="BC212" s="27">
        <v>0.37801594417467049</v>
      </c>
      <c r="BD212" s="28">
        <v>0.65954332092489154</v>
      </c>
      <c r="BE212" s="28">
        <v>0.34544047176688236</v>
      </c>
      <c r="BF212" s="28">
        <f t="shared" si="34"/>
        <v>0.78389495763923089</v>
      </c>
      <c r="BG212" s="29" t="s">
        <v>106</v>
      </c>
      <c r="BH212">
        <v>0.3708310361746705</v>
      </c>
      <c r="BI212">
        <v>0.48204301682489148</v>
      </c>
      <c r="BJ212">
        <v>0.31967894549088244</v>
      </c>
      <c r="BK212">
        <f t="shared" si="35"/>
        <v>0.75813343136323108</v>
      </c>
      <c r="BL212" t="s">
        <v>106</v>
      </c>
      <c r="BM212" s="27">
        <v>0.38659327617467049</v>
      </c>
      <c r="BN212" s="28">
        <v>0.77793586812489157</v>
      </c>
      <c r="BO212" s="28">
        <v>0.36975215454088239</v>
      </c>
      <c r="BP212" s="28">
        <f t="shared" si="36"/>
        <v>0.80820664041323098</v>
      </c>
      <c r="BQ212" s="29" t="s">
        <v>106</v>
      </c>
      <c r="BR212">
        <v>0.28992008055336643</v>
      </c>
      <c r="BS212">
        <v>0.65954332092489154</v>
      </c>
      <c r="BT212">
        <v>0.27911234879919999</v>
      </c>
      <c r="BU212">
        <f t="shared" si="37"/>
        <v>0.71756683467154858</v>
      </c>
      <c r="BV212" t="s">
        <v>106</v>
      </c>
      <c r="BW212" s="27">
        <v>0.28273517255336644</v>
      </c>
      <c r="BX212" s="28">
        <v>0.48204301682489148</v>
      </c>
      <c r="BY212" s="28">
        <v>0.25335082252319996</v>
      </c>
      <c r="BZ212" s="28">
        <f t="shared" si="38"/>
        <v>0.69180530839554855</v>
      </c>
      <c r="CA212" s="29" t="s">
        <v>106</v>
      </c>
      <c r="CB212">
        <v>0.29849741255336637</v>
      </c>
      <c r="CC212">
        <v>0.77793586812489157</v>
      </c>
      <c r="CD212">
        <v>0.30342403157319997</v>
      </c>
      <c r="CE212">
        <f t="shared" si="39"/>
        <v>0.73695189842571496</v>
      </c>
      <c r="CF212" t="s">
        <v>107</v>
      </c>
      <c r="CG212" s="27">
        <v>0.17572173882204639</v>
      </c>
      <c r="CH212" s="28">
        <v>0.65954332092489154</v>
      </c>
      <c r="CI212" s="28">
        <v>0.19313144865590795</v>
      </c>
      <c r="CJ212" s="28">
        <f t="shared" si="40"/>
        <v>0.61417622469439492</v>
      </c>
      <c r="CK212" s="29" t="s">
        <v>107</v>
      </c>
      <c r="CL212">
        <v>0.1685368308220464</v>
      </c>
      <c r="CM212">
        <v>0.48204301682489148</v>
      </c>
      <c r="CN212">
        <v>0.16736992237990794</v>
      </c>
      <c r="CO212">
        <f t="shared" si="41"/>
        <v>0.60582440825225659</v>
      </c>
      <c r="CP212" t="s">
        <v>106</v>
      </c>
      <c r="CQ212" s="27">
        <v>0.18429907082204638</v>
      </c>
      <c r="CR212" s="28">
        <v>0.77793586812489157</v>
      </c>
      <c r="CS212" s="28">
        <v>0.2174431314299079</v>
      </c>
      <c r="CT212" s="28">
        <f t="shared" si="42"/>
        <v>0.62275355669439492</v>
      </c>
      <c r="CU212" s="29" t="s">
        <v>107</v>
      </c>
      <c r="CV212">
        <v>52089.171819363997</v>
      </c>
      <c r="CW212">
        <v>9171.8274634806403</v>
      </c>
      <c r="CX212">
        <v>0.43845448587234859</v>
      </c>
      <c r="CY212">
        <f t="shared" si="33"/>
        <v>1.09799780679724</v>
      </c>
      <c r="CZ212">
        <f t="shared" si="43"/>
        <v>0.81647043004701914</v>
      </c>
    </row>
    <row r="213" spans="1:104" x14ac:dyDescent="0.25">
      <c r="A213">
        <v>1</v>
      </c>
      <c r="B213" s="15">
        <v>3905</v>
      </c>
      <c r="C213" s="15">
        <v>-65.138072300000005</v>
      </c>
      <c r="D213" s="15">
        <v>-16.911354450000001</v>
      </c>
      <c r="E213" s="15">
        <v>222</v>
      </c>
      <c r="F213" s="15">
        <v>0</v>
      </c>
      <c r="G213" s="15">
        <v>0</v>
      </c>
      <c r="H213" s="17">
        <v>2</v>
      </c>
      <c r="I213" s="19">
        <v>0</v>
      </c>
      <c r="J213" s="19">
        <v>0</v>
      </c>
      <c r="K213" s="19">
        <v>0</v>
      </c>
      <c r="L213" s="15">
        <v>0</v>
      </c>
      <c r="M213" s="15">
        <v>0</v>
      </c>
      <c r="N213" s="15">
        <v>0</v>
      </c>
      <c r="O213" s="19">
        <v>301.576931</v>
      </c>
      <c r="P213" s="19">
        <v>84.361617153893292</v>
      </c>
      <c r="Q213" s="20">
        <v>3.5748121144934952</v>
      </c>
      <c r="R213" s="21">
        <v>2.3999999999999997E-2</v>
      </c>
      <c r="S213" s="22">
        <v>0.33</v>
      </c>
      <c r="T213" s="22">
        <v>0.66899999999999993</v>
      </c>
      <c r="U213" s="19">
        <v>0</v>
      </c>
      <c r="V213" s="19">
        <v>27.839333660784789</v>
      </c>
      <c r="W213" s="19">
        <v>56.437921875954608</v>
      </c>
      <c r="X213" s="19">
        <v>846.80571556028735</v>
      </c>
      <c r="Y213" s="19">
        <v>0</v>
      </c>
      <c r="Z213" s="19">
        <v>846.80571556028735</v>
      </c>
      <c r="AA213">
        <v>101.50155728640455</v>
      </c>
      <c r="AB213">
        <v>1</v>
      </c>
      <c r="AC213">
        <v>0.33800000000000002</v>
      </c>
      <c r="AD213">
        <v>0.66199999999999992</v>
      </c>
      <c r="AE213">
        <v>0</v>
      </c>
      <c r="AF213">
        <v>34.307526362804737</v>
      </c>
      <c r="AG213">
        <v>67.194030923599797</v>
      </c>
      <c r="AH213">
        <v>46303.148895497128</v>
      </c>
      <c r="AI213">
        <v>0</v>
      </c>
      <c r="AJ213">
        <v>44286.193808890297</v>
      </c>
      <c r="AK213">
        <v>43402.805212228501</v>
      </c>
      <c r="AL213">
        <v>82.336938342199858</v>
      </c>
      <c r="AM213" s="19">
        <v>99.476878474711114</v>
      </c>
      <c r="AN213">
        <v>0.82156800000000008</v>
      </c>
      <c r="AO213">
        <v>0.54428880000000002</v>
      </c>
      <c r="AP213">
        <v>0.18485279999999998</v>
      </c>
      <c r="AQ213">
        <v>1</v>
      </c>
      <c r="AR213">
        <v>0</v>
      </c>
      <c r="AS213">
        <v>2</v>
      </c>
      <c r="AT213">
        <v>1.48</v>
      </c>
      <c r="AU213">
        <v>1</v>
      </c>
      <c r="AV213">
        <v>2</v>
      </c>
      <c r="AW213">
        <v>1.5</v>
      </c>
      <c r="AX213">
        <v>1</v>
      </c>
      <c r="AY213">
        <v>2</v>
      </c>
      <c r="AZ213">
        <v>0.6</v>
      </c>
      <c r="BA213">
        <v>0.3</v>
      </c>
      <c r="BB213">
        <v>0.8</v>
      </c>
      <c r="BC213" s="27">
        <v>0.34732868812688433</v>
      </c>
      <c r="BD213" s="28">
        <v>0.64928135714456336</v>
      </c>
      <c r="BE213" s="28">
        <v>0.31788759060971189</v>
      </c>
      <c r="BF213" s="28">
        <f t="shared" si="34"/>
        <v>0.50505617798141977</v>
      </c>
      <c r="BG213" s="29" t="s">
        <v>106</v>
      </c>
      <c r="BH213">
        <v>0.34014378012688429</v>
      </c>
      <c r="BI213">
        <v>0.47178105304456336</v>
      </c>
      <c r="BJ213">
        <v>0.29212606433371197</v>
      </c>
      <c r="BK213">
        <f t="shared" si="35"/>
        <v>0.47929465170541985</v>
      </c>
      <c r="BL213" t="s">
        <v>106</v>
      </c>
      <c r="BM213" s="27">
        <v>0.35590602012688433</v>
      </c>
      <c r="BN213" s="28">
        <v>0.7676739043445634</v>
      </c>
      <c r="BO213" s="28">
        <v>0.34219927338371192</v>
      </c>
      <c r="BP213" s="28">
        <f t="shared" si="36"/>
        <v>0.52936786075541975</v>
      </c>
      <c r="BQ213" s="29" t="s">
        <v>106</v>
      </c>
      <c r="BR213">
        <v>0.25923282450558027</v>
      </c>
      <c r="BS213">
        <v>0.64928135714456336</v>
      </c>
      <c r="BT213">
        <v>0.25155946764202952</v>
      </c>
      <c r="BU213">
        <f t="shared" si="37"/>
        <v>0.43872805501373741</v>
      </c>
      <c r="BV213" t="s">
        <v>106</v>
      </c>
      <c r="BW213" s="27">
        <v>0.25204791650558023</v>
      </c>
      <c r="BX213" s="28">
        <v>0.47178105304456336</v>
      </c>
      <c r="BY213" s="28">
        <v>0.22579794136602951</v>
      </c>
      <c r="BZ213" s="28">
        <f t="shared" si="38"/>
        <v>0.41296652873773743</v>
      </c>
      <c r="CA213" s="29" t="s">
        <v>106</v>
      </c>
      <c r="CB213">
        <v>0.26781015650558027</v>
      </c>
      <c r="CC213">
        <v>0.7676739043445634</v>
      </c>
      <c r="CD213">
        <v>0.27587115041602955</v>
      </c>
      <c r="CE213">
        <f t="shared" si="39"/>
        <v>0.45497874387728815</v>
      </c>
      <c r="CF213" t="s">
        <v>107</v>
      </c>
      <c r="CG213" s="27">
        <v>0.14503448277426023</v>
      </c>
      <c r="CH213" s="28">
        <v>0.64928135714456336</v>
      </c>
      <c r="CI213" s="28">
        <v>0.16557856749873751</v>
      </c>
      <c r="CJ213" s="28">
        <f t="shared" si="40"/>
        <v>0.33220307014596812</v>
      </c>
      <c r="CK213" s="29" t="s">
        <v>107</v>
      </c>
      <c r="CL213">
        <v>0.13784957477426024</v>
      </c>
      <c r="CM213">
        <v>0.47178105304456336</v>
      </c>
      <c r="CN213">
        <v>0.1398170412227375</v>
      </c>
      <c r="CO213">
        <f t="shared" si="41"/>
        <v>0.32501816214596813</v>
      </c>
      <c r="CP213" t="s">
        <v>107</v>
      </c>
      <c r="CQ213" s="27">
        <v>0.15361181477426025</v>
      </c>
      <c r="CR213" s="28">
        <v>0.7676739043445634</v>
      </c>
      <c r="CS213" s="28">
        <v>0.18989025027273748</v>
      </c>
      <c r="CT213" s="28">
        <f t="shared" si="42"/>
        <v>0.34078040214596816</v>
      </c>
      <c r="CU213" s="29" t="s">
        <v>107</v>
      </c>
      <c r="CV213">
        <v>60602.2254825653</v>
      </c>
      <c r="CW213">
        <v>12687.6946608005</v>
      </c>
      <c r="CX213">
        <v>0.18716858737170788</v>
      </c>
      <c r="CY213">
        <f t="shared" si="33"/>
        <v>0.83644994451627119</v>
      </c>
      <c r="CZ213">
        <f t="shared" si="43"/>
        <v>0.53449727549859216</v>
      </c>
    </row>
    <row r="214" spans="1:104" x14ac:dyDescent="0.25">
      <c r="A214">
        <v>1</v>
      </c>
      <c r="B214" s="15">
        <v>3912</v>
      </c>
      <c r="C214" s="15">
        <v>-65.222688050000002</v>
      </c>
      <c r="D214" s="15">
        <v>-17.376534769999999</v>
      </c>
      <c r="E214" s="15">
        <v>1255</v>
      </c>
      <c r="F214" s="15">
        <v>1</v>
      </c>
      <c r="G214" s="15">
        <v>0</v>
      </c>
      <c r="H214" s="17">
        <v>3</v>
      </c>
      <c r="I214" s="19">
        <v>0</v>
      </c>
      <c r="J214" s="19">
        <v>0</v>
      </c>
      <c r="K214" s="19">
        <v>1</v>
      </c>
      <c r="L214" s="15">
        <v>0</v>
      </c>
      <c r="M214" s="15">
        <v>0</v>
      </c>
      <c r="N214" s="15">
        <v>1.2032</v>
      </c>
      <c r="O214" s="19">
        <v>192.57322099999999</v>
      </c>
      <c r="P214" s="19">
        <v>53.869466388415695</v>
      </c>
      <c r="Q214" s="20">
        <v>3.5748121136282816</v>
      </c>
      <c r="R214" s="21">
        <v>9.4E-2</v>
      </c>
      <c r="S214" s="22">
        <v>0.129</v>
      </c>
      <c r="T214" s="22">
        <v>0.871</v>
      </c>
      <c r="U214" s="19">
        <v>0</v>
      </c>
      <c r="V214" s="19">
        <v>6.9491611641056252</v>
      </c>
      <c r="W214" s="19">
        <v>46.92030522431007</v>
      </c>
      <c r="X214" s="19">
        <v>1583.4637672366969</v>
      </c>
      <c r="Y214" s="19">
        <v>1560</v>
      </c>
      <c r="Z214" s="19">
        <v>3143.4637672366971</v>
      </c>
      <c r="AA214">
        <v>64.81424741785824</v>
      </c>
      <c r="AB214">
        <v>1</v>
      </c>
      <c r="AC214">
        <v>0.14400000000000002</v>
      </c>
      <c r="AD214">
        <v>0.85599999999999998</v>
      </c>
      <c r="AE214">
        <v>0</v>
      </c>
      <c r="AF214">
        <v>9.3332516281715883</v>
      </c>
      <c r="AG214">
        <v>55.480995789686652</v>
      </c>
      <c r="AH214">
        <v>22813.230658761258</v>
      </c>
      <c r="AI214">
        <v>1876.992</v>
      </c>
      <c r="AJ214">
        <v>23696.483307195402</v>
      </c>
      <c r="AK214">
        <v>21845.152860184899</v>
      </c>
      <c r="AL214">
        <v>48.805736547904623</v>
      </c>
      <c r="AM214" s="19">
        <v>59.750517577347168</v>
      </c>
      <c r="AN214">
        <v>0.94019200000000014</v>
      </c>
      <c r="AO214">
        <v>0.62287720000000002</v>
      </c>
      <c r="AP214">
        <v>0.21154319999999999</v>
      </c>
      <c r="AQ214">
        <v>1</v>
      </c>
      <c r="AR214">
        <v>0</v>
      </c>
      <c r="AS214">
        <v>2</v>
      </c>
      <c r="AT214">
        <v>1.48</v>
      </c>
      <c r="AU214">
        <v>1</v>
      </c>
      <c r="AV214">
        <v>2</v>
      </c>
      <c r="AW214">
        <v>1.5</v>
      </c>
      <c r="AX214">
        <v>1</v>
      </c>
      <c r="AY214">
        <v>2</v>
      </c>
      <c r="AZ214">
        <v>0.6</v>
      </c>
      <c r="BA214">
        <v>0.3</v>
      </c>
      <c r="BB214">
        <v>0.8</v>
      </c>
      <c r="BC214" s="27">
        <v>0.40197282703783022</v>
      </c>
      <c r="BD214" s="28">
        <v>0.61777018084610824</v>
      </c>
      <c r="BE214" s="28">
        <v>0.33193210066689338</v>
      </c>
      <c r="BF214" s="28">
        <f t="shared" si="34"/>
        <v>0.62259390611071075</v>
      </c>
      <c r="BG214" s="29" t="s">
        <v>106</v>
      </c>
      <c r="BH214">
        <v>0.39402663863783027</v>
      </c>
      <c r="BI214">
        <v>0.4452900188461083</v>
      </c>
      <c r="BJ214">
        <v>0.29499059267489341</v>
      </c>
      <c r="BK214">
        <f t="shared" si="35"/>
        <v>0.58565239811871073</v>
      </c>
      <c r="BL214" t="s">
        <v>106</v>
      </c>
      <c r="BM214" s="27">
        <v>0.41138999863783027</v>
      </c>
      <c r="BN214" s="28">
        <v>0.73533965594610828</v>
      </c>
      <c r="BO214" s="28">
        <v>0.36450344662489337</v>
      </c>
      <c r="BP214" s="28">
        <f t="shared" si="36"/>
        <v>0.65516525206871079</v>
      </c>
      <c r="BQ214" s="29" t="s">
        <v>106</v>
      </c>
      <c r="BR214">
        <v>0.30105698541976622</v>
      </c>
      <c r="BS214">
        <v>0.61777018084610824</v>
      </c>
      <c r="BT214">
        <v>0.26931212551086936</v>
      </c>
      <c r="BU214">
        <f t="shared" si="37"/>
        <v>0.55997393095468673</v>
      </c>
      <c r="BV214" t="s">
        <v>106</v>
      </c>
      <c r="BW214" s="27">
        <v>0.29311079701976622</v>
      </c>
      <c r="BX214" s="28">
        <v>0.4452900188461083</v>
      </c>
      <c r="BY214" s="28">
        <v>0.23237061751886939</v>
      </c>
      <c r="BZ214" s="28">
        <f t="shared" si="38"/>
        <v>0.52303242296268682</v>
      </c>
      <c r="CA214" s="29" t="s">
        <v>106</v>
      </c>
      <c r="CB214">
        <v>0.31047415701976622</v>
      </c>
      <c r="CC214">
        <v>0.73533965594610828</v>
      </c>
      <c r="CD214">
        <v>0.30188347146886935</v>
      </c>
      <c r="CE214">
        <f t="shared" si="39"/>
        <v>0.59254527691268666</v>
      </c>
      <c r="CF214" t="s">
        <v>106</v>
      </c>
      <c r="CG214" s="27">
        <v>0.17024015369264622</v>
      </c>
      <c r="CH214" s="28">
        <v>0.61777018084610824</v>
      </c>
      <c r="CI214" s="28">
        <v>0.18813808364194934</v>
      </c>
      <c r="CJ214" s="28">
        <f t="shared" si="40"/>
        <v>0.46090195913646359</v>
      </c>
      <c r="CK214" s="29" t="s">
        <v>107</v>
      </c>
      <c r="CL214">
        <v>0.16229396529264623</v>
      </c>
      <c r="CM214">
        <v>0.4452900188461083</v>
      </c>
      <c r="CN214">
        <v>0.15119657564994937</v>
      </c>
      <c r="CO214">
        <f t="shared" si="41"/>
        <v>0.44185838109376674</v>
      </c>
      <c r="CP214" t="s">
        <v>106</v>
      </c>
      <c r="CQ214" s="27">
        <v>0.17965732529264622</v>
      </c>
      <c r="CR214" s="28">
        <v>0.73533965594610828</v>
      </c>
      <c r="CS214" s="28">
        <v>0.22070942959994935</v>
      </c>
      <c r="CT214" s="28">
        <f t="shared" si="42"/>
        <v>0.47031913073646359</v>
      </c>
      <c r="CU214" s="29" t="s">
        <v>107</v>
      </c>
      <c r="CV214">
        <v>49182.641807183099</v>
      </c>
      <c r="CW214">
        <v>8101.7809272322802</v>
      </c>
      <c r="CX214">
        <v>0.29066180544381737</v>
      </c>
      <c r="CY214">
        <f t="shared" si="33"/>
        <v>0.90843198628992561</v>
      </c>
      <c r="CZ214">
        <f t="shared" si="43"/>
        <v>0.69263463248164758</v>
      </c>
    </row>
    <row r="215" spans="1:104" x14ac:dyDescent="0.25">
      <c r="A215">
        <v>1</v>
      </c>
      <c r="B215" s="15">
        <v>3943</v>
      </c>
      <c r="C215" s="15">
        <v>-66.715498960000005</v>
      </c>
      <c r="D215" s="15">
        <v>-16.953998169999998</v>
      </c>
      <c r="E215" s="15">
        <v>3353</v>
      </c>
      <c r="F215" s="15">
        <v>1</v>
      </c>
      <c r="G215" s="15">
        <v>0</v>
      </c>
      <c r="H215" s="17">
        <v>3</v>
      </c>
      <c r="I215" s="19">
        <v>0</v>
      </c>
      <c r="J215" s="19">
        <v>0</v>
      </c>
      <c r="K215" s="19">
        <v>1</v>
      </c>
      <c r="L215" s="15">
        <v>0</v>
      </c>
      <c r="M215" s="15">
        <v>0</v>
      </c>
      <c r="N215" s="15">
        <v>1.2032</v>
      </c>
      <c r="O215" s="19">
        <v>232.541248</v>
      </c>
      <c r="P215" s="19">
        <v>65.049921658366728</v>
      </c>
      <c r="Q215" s="20">
        <v>3.5748121146290499</v>
      </c>
      <c r="R215" s="21">
        <v>0.20300000000000001</v>
      </c>
      <c r="S215" s="22">
        <v>3.3000000000000002E-2</v>
      </c>
      <c r="T215" s="22">
        <v>0.96699999999999997</v>
      </c>
      <c r="U215" s="19">
        <v>0</v>
      </c>
      <c r="V215" s="19">
        <v>2.1466474147261021</v>
      </c>
      <c r="W215" s="19">
        <v>62.903274243640624</v>
      </c>
      <c r="X215" s="19">
        <v>2756.4264862002997</v>
      </c>
      <c r="Y215" s="19">
        <v>1560</v>
      </c>
      <c r="Z215" s="19">
        <v>4316.4264862003001</v>
      </c>
      <c r="AA215">
        <v>78.266261037300126</v>
      </c>
      <c r="AB215">
        <v>1</v>
      </c>
      <c r="AC215">
        <v>5.6000000000000001E-2</v>
      </c>
      <c r="AD215">
        <v>0.94399999999999995</v>
      </c>
      <c r="AE215">
        <v>0</v>
      </c>
      <c r="AF215">
        <v>4.3829106180888076</v>
      </c>
      <c r="AG215">
        <v>73.883350419211311</v>
      </c>
      <c r="AH215">
        <v>19566.828233962118</v>
      </c>
      <c r="AI215">
        <v>1876.992</v>
      </c>
      <c r="AJ215">
        <v>20591.4934584121</v>
      </c>
      <c r="AK215">
        <v>17117.283386400301</v>
      </c>
      <c r="AL215">
        <v>51.844787561718277</v>
      </c>
      <c r="AM215" s="19">
        <v>65.061126940651675</v>
      </c>
      <c r="AN215">
        <v>0.89346133333333344</v>
      </c>
      <c r="AO215">
        <v>0.59191813333333332</v>
      </c>
      <c r="AP215">
        <v>0.20102880000000001</v>
      </c>
      <c r="AQ215">
        <v>1</v>
      </c>
      <c r="AR215">
        <v>0</v>
      </c>
      <c r="AS215">
        <v>2</v>
      </c>
      <c r="AT215">
        <v>1.48</v>
      </c>
      <c r="AU215">
        <v>1</v>
      </c>
      <c r="AV215">
        <v>2</v>
      </c>
      <c r="AW215">
        <v>1.5</v>
      </c>
      <c r="AX215">
        <v>1</v>
      </c>
      <c r="AY215">
        <v>2</v>
      </c>
      <c r="AZ215">
        <v>0.6</v>
      </c>
      <c r="BA215">
        <v>0.3</v>
      </c>
      <c r="BB215">
        <v>0.8</v>
      </c>
      <c r="BC215" s="27">
        <v>0.38310072495654235</v>
      </c>
      <c r="BD215" s="28">
        <v>0.54932924513385128</v>
      </c>
      <c r="BE215" s="28">
        <v>0.31824121827925572</v>
      </c>
      <c r="BF215" s="28">
        <f t="shared" si="34"/>
        <v>0.72915803437134064</v>
      </c>
      <c r="BG215" s="29" t="s">
        <v>106</v>
      </c>
      <c r="BH215">
        <v>0.37515453655654235</v>
      </c>
      <c r="BI215">
        <v>0.37684908313385129</v>
      </c>
      <c r="BJ215">
        <v>0.2812997102872557</v>
      </c>
      <c r="BK215">
        <f t="shared" si="35"/>
        <v>0.6922165263793405</v>
      </c>
      <c r="BL215" t="s">
        <v>106</v>
      </c>
      <c r="BM215" s="27">
        <v>0.39251789655654235</v>
      </c>
      <c r="BN215" s="28">
        <v>0.66689872023385133</v>
      </c>
      <c r="BO215" s="28">
        <v>0.35081256423725576</v>
      </c>
      <c r="BP215" s="28">
        <f t="shared" si="36"/>
        <v>0.76172938032934057</v>
      </c>
      <c r="BQ215" s="29" t="s">
        <v>106</v>
      </c>
      <c r="BR215">
        <v>0.28720073601116625</v>
      </c>
      <c r="BS215">
        <v>0.54932924513385128</v>
      </c>
      <c r="BT215">
        <v>0.25873366397523967</v>
      </c>
      <c r="BU215">
        <f t="shared" si="37"/>
        <v>0.66965048006732453</v>
      </c>
      <c r="BV215" t="s">
        <v>106</v>
      </c>
      <c r="BW215" s="27">
        <v>0.2792545476111663</v>
      </c>
      <c r="BX215" s="28">
        <v>0.37684908313385129</v>
      </c>
      <c r="BY215" s="28">
        <v>0.2217921559832397</v>
      </c>
      <c r="BZ215" s="28">
        <f t="shared" si="38"/>
        <v>0.63270897207532451</v>
      </c>
      <c r="CA215" s="29" t="s">
        <v>106</v>
      </c>
      <c r="CB215">
        <v>0.29661790761116624</v>
      </c>
      <c r="CC215">
        <v>0.66689872023385133</v>
      </c>
      <c r="CD215">
        <v>0.29130500993323966</v>
      </c>
      <c r="CE215">
        <f t="shared" si="39"/>
        <v>0.70222182602532457</v>
      </c>
      <c r="CF215" t="s">
        <v>106</v>
      </c>
      <c r="CG215" s="27">
        <v>0.16288593552641961</v>
      </c>
      <c r="CH215" s="28">
        <v>0.54932924513385128</v>
      </c>
      <c r="CI215" s="28">
        <v>0.18159424172929298</v>
      </c>
      <c r="CJ215" s="28">
        <f t="shared" si="40"/>
        <v>0.57380275161850447</v>
      </c>
      <c r="CK215" s="29" t="s">
        <v>107</v>
      </c>
      <c r="CL215">
        <v>0.15493974712641961</v>
      </c>
      <c r="CM215">
        <v>0.37684908313385129</v>
      </c>
      <c r="CN215">
        <v>0.14465273373729298</v>
      </c>
      <c r="CO215">
        <f t="shared" si="41"/>
        <v>0.55556954982937778</v>
      </c>
      <c r="CP215" t="s">
        <v>106</v>
      </c>
      <c r="CQ215" s="27">
        <v>0.17230310712641961</v>
      </c>
      <c r="CR215" s="28">
        <v>0.66689872023385133</v>
      </c>
      <c r="CS215" s="28">
        <v>0.21416558768729299</v>
      </c>
      <c r="CT215" s="28">
        <f t="shared" si="42"/>
        <v>0.58321992321850447</v>
      </c>
      <c r="CU215" s="29" t="s">
        <v>107</v>
      </c>
      <c r="CV215">
        <v>53674.112579622597</v>
      </c>
      <c r="CW215">
        <v>9783.2826296625208</v>
      </c>
      <c r="CX215">
        <v>0.41091681609208486</v>
      </c>
      <c r="CY215">
        <f t="shared" si="33"/>
        <v>0.96024606122593614</v>
      </c>
      <c r="CZ215">
        <f t="shared" si="43"/>
        <v>0.79401754104862721</v>
      </c>
    </row>
    <row r="216" spans="1:104" x14ac:dyDescent="0.25">
      <c r="A216">
        <v>1</v>
      </c>
      <c r="B216" s="15">
        <v>3956</v>
      </c>
      <c r="C216" s="15">
        <v>-64.674029410000003</v>
      </c>
      <c r="D216" s="15">
        <v>-17.300166010000002</v>
      </c>
      <c r="E216" s="15">
        <v>493</v>
      </c>
      <c r="F216" s="15">
        <v>0</v>
      </c>
      <c r="G216" s="15">
        <v>0</v>
      </c>
      <c r="H216" s="17">
        <v>3</v>
      </c>
      <c r="I216" s="19">
        <v>0</v>
      </c>
      <c r="J216" s="19">
        <v>0</v>
      </c>
      <c r="K216" s="19">
        <v>0</v>
      </c>
      <c r="L216" s="15">
        <v>0</v>
      </c>
      <c r="M216" s="15">
        <v>0</v>
      </c>
      <c r="N216" s="15">
        <v>0</v>
      </c>
      <c r="O216" s="19">
        <v>214.37396299999901</v>
      </c>
      <c r="P216" s="19">
        <v>59.967896535661708</v>
      </c>
      <c r="Q216" s="20">
        <v>3.5748121142203995</v>
      </c>
      <c r="R216" s="21">
        <v>5.0999999999999997E-2</v>
      </c>
      <c r="S216" s="22">
        <v>0.31</v>
      </c>
      <c r="T216" s="22">
        <v>0.68899999999999983</v>
      </c>
      <c r="U216" s="19">
        <v>0</v>
      </c>
      <c r="V216" s="19">
        <v>18.590047926055128</v>
      </c>
      <c r="W216" s="19">
        <v>41.317880713070906</v>
      </c>
      <c r="X216" s="19">
        <v>1217.9073204054378</v>
      </c>
      <c r="Y216" s="19">
        <v>0</v>
      </c>
      <c r="Z216" s="19">
        <v>1217.9073204054378</v>
      </c>
      <c r="AA216">
        <v>72.151709397416994</v>
      </c>
      <c r="AB216">
        <v>1</v>
      </c>
      <c r="AC216">
        <v>0.315</v>
      </c>
      <c r="AD216">
        <v>0.68500000000000005</v>
      </c>
      <c r="AE216">
        <v>0</v>
      </c>
      <c r="AF216">
        <v>22.727788460186353</v>
      </c>
      <c r="AG216">
        <v>49.423920937230648</v>
      </c>
      <c r="AH216">
        <v>31136.857342912583</v>
      </c>
      <c r="AI216">
        <v>0</v>
      </c>
      <c r="AJ216">
        <v>29780.542631238099</v>
      </c>
      <c r="AK216">
        <v>28518.206614786599</v>
      </c>
      <c r="AL216">
        <v>56.909533812342957</v>
      </c>
      <c r="AM216" s="19">
        <v>69.093346674098242</v>
      </c>
      <c r="AN216">
        <v>0.87908266666666668</v>
      </c>
      <c r="AO216">
        <v>0.58239226666666666</v>
      </c>
      <c r="AP216">
        <v>0.19779359999999999</v>
      </c>
      <c r="AQ216">
        <v>1</v>
      </c>
      <c r="AR216">
        <v>0</v>
      </c>
      <c r="AS216">
        <v>2</v>
      </c>
      <c r="AT216">
        <v>1.48</v>
      </c>
      <c r="AU216">
        <v>1</v>
      </c>
      <c r="AV216">
        <v>2</v>
      </c>
      <c r="AW216">
        <v>1.5</v>
      </c>
      <c r="AX216">
        <v>1</v>
      </c>
      <c r="AY216">
        <v>2</v>
      </c>
      <c r="AZ216">
        <v>0.6</v>
      </c>
      <c r="BA216">
        <v>0.3</v>
      </c>
      <c r="BB216">
        <v>0.8</v>
      </c>
      <c r="BC216" s="27">
        <v>0.38103218010658457</v>
      </c>
      <c r="BD216" s="28">
        <v>0.68427768909602793</v>
      </c>
      <c r="BE216" s="28">
        <v>0.35003909973103747</v>
      </c>
      <c r="BF216" s="28">
        <f t="shared" si="34"/>
        <v>0.58597799550534602</v>
      </c>
      <c r="BG216" s="29" t="s">
        <v>106</v>
      </c>
      <c r="BH216">
        <v>0.37384727210658453</v>
      </c>
      <c r="BI216">
        <v>0.50677738499602798</v>
      </c>
      <c r="BJ216">
        <v>0.32427757345503755</v>
      </c>
      <c r="BK216">
        <f t="shared" si="35"/>
        <v>0.56021646922934609</v>
      </c>
      <c r="BL216" t="s">
        <v>106</v>
      </c>
      <c r="BM216" s="27">
        <v>0.38960951210658457</v>
      </c>
      <c r="BN216" s="28">
        <v>0.80267023629602796</v>
      </c>
      <c r="BO216" s="28">
        <v>0.3743507825050375</v>
      </c>
      <c r="BP216" s="28">
        <f t="shared" si="36"/>
        <v>0.6102896782793461</v>
      </c>
      <c r="BQ216" s="29" t="s">
        <v>106</v>
      </c>
      <c r="BR216">
        <v>0.28676907989513661</v>
      </c>
      <c r="BS216">
        <v>0.68427768909602793</v>
      </c>
      <c r="BT216">
        <v>0.27906761202286873</v>
      </c>
      <c r="BU216">
        <f t="shared" si="37"/>
        <v>0.51500650779717727</v>
      </c>
      <c r="BV216" t="s">
        <v>106</v>
      </c>
      <c r="BW216" s="27">
        <v>0.27958417189513662</v>
      </c>
      <c r="BX216" s="28">
        <v>0.50677738499602798</v>
      </c>
      <c r="BY216" s="28">
        <v>0.25330608574686869</v>
      </c>
      <c r="BZ216" s="28">
        <f t="shared" si="38"/>
        <v>0.48924498152117724</v>
      </c>
      <c r="CA216" s="29" t="s">
        <v>106</v>
      </c>
      <c r="CB216">
        <v>0.29534641189513655</v>
      </c>
      <c r="CC216">
        <v>0.80267023629602796</v>
      </c>
      <c r="CD216">
        <v>0.3033792947968687</v>
      </c>
      <c r="CE216">
        <f t="shared" si="39"/>
        <v>0.53128530766944515</v>
      </c>
      <c r="CF216" t="s">
        <v>107</v>
      </c>
      <c r="CG216" s="27">
        <v>0.16457617221362991</v>
      </c>
      <c r="CH216" s="28">
        <v>0.68427768909602793</v>
      </c>
      <c r="CI216" s="28">
        <v>0.18706753536413134</v>
      </c>
      <c r="CJ216" s="28">
        <f t="shared" si="40"/>
        <v>0.40051506798793846</v>
      </c>
      <c r="CK216" s="29" t="s">
        <v>107</v>
      </c>
      <c r="CL216">
        <v>0.15739126421362992</v>
      </c>
      <c r="CM216">
        <v>0.50677738499602798</v>
      </c>
      <c r="CN216">
        <v>0.16130600908813134</v>
      </c>
      <c r="CO216">
        <f t="shared" si="41"/>
        <v>0.39333015998793852</v>
      </c>
      <c r="CP216" t="s">
        <v>107</v>
      </c>
      <c r="CQ216" s="27">
        <v>0.17315350421362991</v>
      </c>
      <c r="CR216" s="28">
        <v>0.80267023629602796</v>
      </c>
      <c r="CS216" s="28">
        <v>0.21137921813813132</v>
      </c>
      <c r="CT216" s="28">
        <f t="shared" si="42"/>
        <v>0.40909239998793845</v>
      </c>
      <c r="CU216" s="29" t="s">
        <v>107</v>
      </c>
      <c r="CV216">
        <v>51684.747075764899</v>
      </c>
      <c r="CW216">
        <v>9018.9636746771303</v>
      </c>
      <c r="CX216">
        <v>0.23593889577430857</v>
      </c>
      <c r="CY216">
        <f t="shared" si="33"/>
        <v>0.92021658487033653</v>
      </c>
      <c r="CZ216">
        <f t="shared" si="43"/>
        <v>0.61697107588089317</v>
      </c>
    </row>
    <row r="217" spans="1:104" x14ac:dyDescent="0.25">
      <c r="A217">
        <v>1</v>
      </c>
      <c r="B217" s="15">
        <v>3970</v>
      </c>
      <c r="C217" s="15">
        <v>-64.3845302</v>
      </c>
      <c r="D217" s="15">
        <v>-20.20558321</v>
      </c>
      <c r="E217" s="15">
        <v>2545</v>
      </c>
      <c r="F217" s="15">
        <v>1</v>
      </c>
      <c r="G217" s="15">
        <v>0</v>
      </c>
      <c r="H217" s="17">
        <v>3</v>
      </c>
      <c r="I217" s="19">
        <v>1</v>
      </c>
      <c r="J217" s="19">
        <v>5</v>
      </c>
      <c r="K217" s="19">
        <v>1</v>
      </c>
      <c r="L217" s="15">
        <v>0</v>
      </c>
      <c r="M217" s="15">
        <v>1.9414993466458099</v>
      </c>
      <c r="N217" s="15">
        <v>1.2032</v>
      </c>
      <c r="O217" s="19">
        <v>265.24236099999899</v>
      </c>
      <c r="P217" s="19">
        <v>74.197566908483267</v>
      </c>
      <c r="Q217" s="20">
        <v>3.5748121138143802</v>
      </c>
      <c r="R217" s="21">
        <v>4.1000000000000002E-2</v>
      </c>
      <c r="S217" s="22">
        <v>0.12299999999999997</v>
      </c>
      <c r="T217" s="22">
        <v>0.877</v>
      </c>
      <c r="U217" s="19">
        <v>0</v>
      </c>
      <c r="V217" s="19">
        <v>9.1263007297434395</v>
      </c>
      <c r="W217" s="19">
        <v>65.071266178739819</v>
      </c>
      <c r="X217" s="19">
        <v>931.51847338466985</v>
      </c>
      <c r="Y217" s="19">
        <v>2507.1749999999997</v>
      </c>
      <c r="Z217" s="19">
        <v>3438.6934733846697</v>
      </c>
      <c r="AA217">
        <v>89.272453977390768</v>
      </c>
      <c r="AB217">
        <v>1</v>
      </c>
      <c r="AC217">
        <v>0.13799999999999996</v>
      </c>
      <c r="AD217">
        <v>0.8620000000000001</v>
      </c>
      <c r="AE217">
        <v>0</v>
      </c>
      <c r="AF217">
        <v>12.319598648879921</v>
      </c>
      <c r="AG217">
        <v>76.95285532851085</v>
      </c>
      <c r="AH217">
        <v>30801.298066063351</v>
      </c>
      <c r="AI217">
        <v>3715.9316436592444</v>
      </c>
      <c r="AJ217">
        <v>35937.945691325403</v>
      </c>
      <c r="AK217">
        <v>34713.303279195199</v>
      </c>
      <c r="AL217">
        <v>71.155466665235451</v>
      </c>
      <c r="AM217" s="19">
        <v>86.230353734142952</v>
      </c>
      <c r="AN217">
        <v>0.84313600000000011</v>
      </c>
      <c r="AO217">
        <v>0.55857760000000001</v>
      </c>
      <c r="AP217">
        <v>0.1897056</v>
      </c>
      <c r="AQ217">
        <v>1</v>
      </c>
      <c r="AR217">
        <v>0</v>
      </c>
      <c r="AS217">
        <v>2</v>
      </c>
      <c r="AT217">
        <v>1.48</v>
      </c>
      <c r="AU217">
        <v>1</v>
      </c>
      <c r="AV217">
        <v>2</v>
      </c>
      <c r="AW217">
        <v>1.5</v>
      </c>
      <c r="AX217">
        <v>1</v>
      </c>
      <c r="AY217">
        <v>2</v>
      </c>
      <c r="AZ217">
        <v>0.6</v>
      </c>
      <c r="BA217">
        <v>0.3</v>
      </c>
      <c r="BB217">
        <v>0.8</v>
      </c>
      <c r="BC217" s="27">
        <v>0.35601876007879529</v>
      </c>
      <c r="BD217" s="28">
        <v>0.55968102532425112</v>
      </c>
      <c r="BE217" s="28">
        <v>0.29763136304014792</v>
      </c>
      <c r="BF217" s="28">
        <f t="shared" si="34"/>
        <v>0.51548686993275883</v>
      </c>
      <c r="BG217" s="29" t="s">
        <v>106</v>
      </c>
      <c r="BH217">
        <v>0.34807257167879535</v>
      </c>
      <c r="BI217">
        <v>0.38720086332425102</v>
      </c>
      <c r="BJ217">
        <v>0.2606898550481479</v>
      </c>
      <c r="BK217">
        <f t="shared" si="35"/>
        <v>0.47854536194075875</v>
      </c>
      <c r="BL217" t="s">
        <v>106</v>
      </c>
      <c r="BM217" s="27">
        <v>0.36543593167879534</v>
      </c>
      <c r="BN217" s="28">
        <v>0.67725050042425106</v>
      </c>
      <c r="BO217" s="28">
        <v>0.33020270899814791</v>
      </c>
      <c r="BP217" s="28">
        <f t="shared" si="36"/>
        <v>0.54805821589075876</v>
      </c>
      <c r="BQ217" s="29" t="s">
        <v>106</v>
      </c>
      <c r="BR217">
        <v>0.26552045862708334</v>
      </c>
      <c r="BS217">
        <v>0.55968102532425112</v>
      </c>
      <c r="BT217">
        <v>0.24147564657675588</v>
      </c>
      <c r="BU217">
        <f t="shared" si="37"/>
        <v>0.4593311534693667</v>
      </c>
      <c r="BV217" t="s">
        <v>106</v>
      </c>
      <c r="BW217" s="27">
        <v>0.25757427022708335</v>
      </c>
      <c r="BX217" s="28">
        <v>0.38720086332425102</v>
      </c>
      <c r="BY217" s="28">
        <v>0.20453413858475589</v>
      </c>
      <c r="BZ217" s="28">
        <f t="shared" si="38"/>
        <v>0.42238964547736674</v>
      </c>
      <c r="CA217" s="29" t="s">
        <v>106</v>
      </c>
      <c r="CB217">
        <v>0.27493763022708334</v>
      </c>
      <c r="CC217">
        <v>0.67725050042425106</v>
      </c>
      <c r="CD217">
        <v>0.2740469925347559</v>
      </c>
      <c r="CE217">
        <f t="shared" si="39"/>
        <v>0.49190249942736675</v>
      </c>
      <c r="CF217" t="s">
        <v>106</v>
      </c>
      <c r="CG217" s="27">
        <v>0.14820784563412334</v>
      </c>
      <c r="CH217" s="28">
        <v>0.55968102532425112</v>
      </c>
      <c r="CI217" s="28">
        <v>0.16868119930939587</v>
      </c>
      <c r="CJ217" s="28">
        <f t="shared" si="40"/>
        <v>0.36606335252673416</v>
      </c>
      <c r="CK217" s="29" t="s">
        <v>107</v>
      </c>
      <c r="CL217">
        <v>0.14026165723412334</v>
      </c>
      <c r="CM217">
        <v>0.38720086332425102</v>
      </c>
      <c r="CN217">
        <v>0.13173969131739588</v>
      </c>
      <c r="CO217">
        <f t="shared" si="41"/>
        <v>0.34959519821000673</v>
      </c>
      <c r="CP217" t="s">
        <v>106</v>
      </c>
      <c r="CQ217" s="27">
        <v>0.15762501723412334</v>
      </c>
      <c r="CR217" s="28">
        <v>0.67725050042425106</v>
      </c>
      <c r="CS217" s="28">
        <v>0.20125254526739589</v>
      </c>
      <c r="CT217" s="28">
        <f t="shared" si="42"/>
        <v>0.37548052412673416</v>
      </c>
      <c r="CU217" s="29" t="s">
        <v>107</v>
      </c>
      <c r="CV217">
        <v>57068.209652471101</v>
      </c>
      <c r="CW217">
        <v>11159.0567471738</v>
      </c>
      <c r="CX217">
        <v>0.21785550689261085</v>
      </c>
      <c r="CY217">
        <f t="shared" si="33"/>
        <v>0.77753653221686192</v>
      </c>
      <c r="CZ217">
        <f t="shared" si="43"/>
        <v>0.57387426697140609</v>
      </c>
    </row>
    <row r="218" spans="1:104" x14ac:dyDescent="0.25">
      <c r="A218">
        <v>1</v>
      </c>
      <c r="B218" s="15">
        <v>3977</v>
      </c>
      <c r="C218" s="15">
        <v>-64.97939049</v>
      </c>
      <c r="D218" s="15">
        <v>-19.219892000000002</v>
      </c>
      <c r="E218" s="15">
        <v>2733</v>
      </c>
      <c r="F218" s="15">
        <v>1</v>
      </c>
      <c r="G218" s="15">
        <v>0</v>
      </c>
      <c r="H218" s="17">
        <v>3</v>
      </c>
      <c r="I218" s="19">
        <v>0</v>
      </c>
      <c r="J218" s="19">
        <v>0</v>
      </c>
      <c r="K218" s="19">
        <v>1</v>
      </c>
      <c r="L218" s="15">
        <v>0</v>
      </c>
      <c r="M218" s="15">
        <v>0</v>
      </c>
      <c r="N218" s="15">
        <v>1.2032</v>
      </c>
      <c r="O218" s="19">
        <v>181.67285000000001</v>
      </c>
      <c r="P218" s="19">
        <v>50.820251314792685</v>
      </c>
      <c r="Q218" s="20">
        <v>3.5748121132789232</v>
      </c>
      <c r="R218" s="21">
        <v>0.14000000000000001</v>
      </c>
      <c r="S218" s="22">
        <v>0.18400000000000002</v>
      </c>
      <c r="T218" s="22">
        <v>0.81700000000000006</v>
      </c>
      <c r="U218" s="19">
        <v>0</v>
      </c>
      <c r="V218" s="19">
        <v>9.3509262419218562</v>
      </c>
      <c r="W218" s="19">
        <v>41.520145324185627</v>
      </c>
      <c r="X218" s="19">
        <v>2649.8847901313152</v>
      </c>
      <c r="Y218" s="19">
        <v>1560</v>
      </c>
      <c r="Z218" s="19">
        <v>4209.8847901313147</v>
      </c>
      <c r="AA218">
        <v>61.145516428078849</v>
      </c>
      <c r="AB218">
        <v>1</v>
      </c>
      <c r="AC218">
        <v>0.19300000000000003</v>
      </c>
      <c r="AD218">
        <v>0.80699999999999994</v>
      </c>
      <c r="AE218">
        <v>0</v>
      </c>
      <c r="AF218">
        <v>11.80108467061922</v>
      </c>
      <c r="AG218">
        <v>49.344431757459631</v>
      </c>
      <c r="AH218">
        <v>24993.861473161938</v>
      </c>
      <c r="AI218">
        <v>1876.992</v>
      </c>
      <c r="AJ218">
        <v>25782.126320173302</v>
      </c>
      <c r="AK218">
        <v>22782.142181293599</v>
      </c>
      <c r="AL218">
        <v>43.705416130721709</v>
      </c>
      <c r="AM218" s="19">
        <v>54.030681244007873</v>
      </c>
      <c r="AN218">
        <v>0.82156800000000008</v>
      </c>
      <c r="AO218">
        <v>0.54428880000000002</v>
      </c>
      <c r="AP218">
        <v>0.18485279999999998</v>
      </c>
      <c r="AQ218">
        <v>1</v>
      </c>
      <c r="AR218">
        <v>0</v>
      </c>
      <c r="AS218">
        <v>2</v>
      </c>
      <c r="AT218">
        <v>1.48</v>
      </c>
      <c r="AU218">
        <v>1</v>
      </c>
      <c r="AV218">
        <v>2</v>
      </c>
      <c r="AW218">
        <v>1.5</v>
      </c>
      <c r="AX218">
        <v>1</v>
      </c>
      <c r="AY218">
        <v>2</v>
      </c>
      <c r="AZ218">
        <v>0.6</v>
      </c>
      <c r="BA218">
        <v>0.3</v>
      </c>
      <c r="BB218">
        <v>0.8</v>
      </c>
      <c r="BC218" s="27">
        <v>0.36944790135587291</v>
      </c>
      <c r="BD218" s="28">
        <v>0.53061657211909008</v>
      </c>
      <c r="BE218" s="28">
        <v>0.31284925495356353</v>
      </c>
      <c r="BF218" s="28">
        <f t="shared" si="34"/>
        <v>0.58297992445742808</v>
      </c>
      <c r="BG218" s="29" t="s">
        <v>106</v>
      </c>
      <c r="BH218">
        <v>0.36150171295587297</v>
      </c>
      <c r="BI218">
        <v>0.35813641011909009</v>
      </c>
      <c r="BJ218">
        <v>0.2759077469615635</v>
      </c>
      <c r="BK218">
        <f t="shared" si="35"/>
        <v>0.54603841646542794</v>
      </c>
      <c r="BL218" t="s">
        <v>106</v>
      </c>
      <c r="BM218" s="27">
        <v>0.37886507295587302</v>
      </c>
      <c r="BN218" s="28">
        <v>0.64818604721909012</v>
      </c>
      <c r="BO218" s="28">
        <v>0.34542060091156351</v>
      </c>
      <c r="BP218" s="28">
        <f t="shared" si="36"/>
        <v>0.61555127041542801</v>
      </c>
      <c r="BQ218" s="29" t="s">
        <v>106</v>
      </c>
      <c r="BR218">
        <v>0.28126460883001697</v>
      </c>
      <c r="BS218">
        <v>0.53061657211909008</v>
      </c>
      <c r="BT218">
        <v>0.25813004042186749</v>
      </c>
      <c r="BU218">
        <f t="shared" si="37"/>
        <v>0.52826070992573193</v>
      </c>
      <c r="BV218" t="s">
        <v>106</v>
      </c>
      <c r="BW218" s="27">
        <v>0.27331842043001697</v>
      </c>
      <c r="BX218" s="28">
        <v>0.35813641011909009</v>
      </c>
      <c r="BY218" s="28">
        <v>0.22118853242986752</v>
      </c>
      <c r="BZ218" s="28">
        <f t="shared" si="38"/>
        <v>0.49131920193373202</v>
      </c>
      <c r="CA218" s="29" t="s">
        <v>106</v>
      </c>
      <c r="CB218">
        <v>0.29068178043001697</v>
      </c>
      <c r="CC218">
        <v>0.64818604721909012</v>
      </c>
      <c r="CD218">
        <v>0.29070138637986748</v>
      </c>
      <c r="CE218">
        <f t="shared" si="39"/>
        <v>0.56081244993388146</v>
      </c>
      <c r="CF218" t="s">
        <v>107</v>
      </c>
      <c r="CG218" s="27">
        <v>0.16695293333353695</v>
      </c>
      <c r="CH218" s="28">
        <v>0.53061657211909008</v>
      </c>
      <c r="CI218" s="28">
        <v>0.18719772528818748</v>
      </c>
      <c r="CJ218" s="28">
        <f t="shared" si="40"/>
        <v>0.43708360283740144</v>
      </c>
      <c r="CK218" s="29" t="s">
        <v>107</v>
      </c>
      <c r="CL218">
        <v>0.15900674493353695</v>
      </c>
      <c r="CM218">
        <v>0.35813641011909009</v>
      </c>
      <c r="CN218">
        <v>0.15025621729618749</v>
      </c>
      <c r="CO218">
        <f t="shared" si="41"/>
        <v>0.42038688680005198</v>
      </c>
      <c r="CP218" t="s">
        <v>106</v>
      </c>
      <c r="CQ218" s="27">
        <v>0.17637010493353694</v>
      </c>
      <c r="CR218" s="28">
        <v>0.64818604721909012</v>
      </c>
      <c r="CS218" s="28">
        <v>0.2197690712461875</v>
      </c>
      <c r="CT218" s="28">
        <f t="shared" si="42"/>
        <v>0.44650077443740144</v>
      </c>
      <c r="CU218" s="29" t="s">
        <v>107</v>
      </c>
      <c r="CV218">
        <v>47878.406108362004</v>
      </c>
      <c r="CW218">
        <v>7643.1895535098602</v>
      </c>
      <c r="CX218">
        <v>0.2701306695038645</v>
      </c>
      <c r="CY218">
        <f t="shared" si="33"/>
        <v>0.80074724162295463</v>
      </c>
      <c r="CZ218">
        <f t="shared" si="43"/>
        <v>0.63957857085973746</v>
      </c>
    </row>
    <row r="219" spans="1:104" x14ac:dyDescent="0.25">
      <c r="A219">
        <v>1</v>
      </c>
      <c r="B219" s="15">
        <v>3989</v>
      </c>
      <c r="C219" s="15">
        <v>-64.674883510000001</v>
      </c>
      <c r="D219" s="15">
        <v>-19.980484220000001</v>
      </c>
      <c r="E219" s="15">
        <v>2648</v>
      </c>
      <c r="F219" s="15">
        <v>1</v>
      </c>
      <c r="G219" s="15">
        <v>0</v>
      </c>
      <c r="H219" s="17">
        <v>3</v>
      </c>
      <c r="I219" s="19">
        <v>0</v>
      </c>
      <c r="J219" s="19">
        <v>0</v>
      </c>
      <c r="K219" s="19">
        <v>1</v>
      </c>
      <c r="L219" s="15">
        <v>0</v>
      </c>
      <c r="M219" s="15">
        <v>0</v>
      </c>
      <c r="N219" s="15">
        <v>1.2032</v>
      </c>
      <c r="O219" s="19">
        <v>207.10704899999999</v>
      </c>
      <c r="P219" s="19">
        <v>57.935086486579699</v>
      </c>
      <c r="Q219" s="20">
        <v>3.5748121140368894</v>
      </c>
      <c r="R219" s="21">
        <v>1.7999999999999999E-2</v>
      </c>
      <c r="S219" s="22">
        <v>0.151</v>
      </c>
      <c r="T219" s="22">
        <v>0.8490000000000002</v>
      </c>
      <c r="U219" s="19">
        <v>0</v>
      </c>
      <c r="V219" s="19">
        <v>8.748198059473534</v>
      </c>
      <c r="W219" s="19">
        <v>49.186888427106176</v>
      </c>
      <c r="X219" s="19">
        <v>350.94723229058621</v>
      </c>
      <c r="Y219" s="19">
        <v>1560</v>
      </c>
      <c r="Z219" s="19">
        <v>1910.9472322905863</v>
      </c>
      <c r="AA219">
        <v>69.705888718065736</v>
      </c>
      <c r="AB219">
        <v>1</v>
      </c>
      <c r="AC219">
        <v>0.16</v>
      </c>
      <c r="AD219">
        <v>0.84</v>
      </c>
      <c r="AE219">
        <v>0</v>
      </c>
      <c r="AF219">
        <v>11.152942194890517</v>
      </c>
      <c r="AG219">
        <v>58.552946523175216</v>
      </c>
      <c r="AH219">
        <v>25827.39800546223</v>
      </c>
      <c r="AI219">
        <v>1876.992</v>
      </c>
      <c r="AJ219">
        <v>26579.354181573799</v>
      </c>
      <c r="AK219">
        <v>26181.715046486199</v>
      </c>
      <c r="AL219">
        <v>56.892254929821263</v>
      </c>
      <c r="AM219" s="19">
        <v>68.663057161307307</v>
      </c>
      <c r="AN219">
        <v>0.82875733333333335</v>
      </c>
      <c r="AO219">
        <v>0.54905173333333335</v>
      </c>
      <c r="AP219">
        <v>0.18647039999999998</v>
      </c>
      <c r="AQ219">
        <v>1</v>
      </c>
      <c r="AR219">
        <v>0</v>
      </c>
      <c r="AS219">
        <v>2</v>
      </c>
      <c r="AT219">
        <v>1.48</v>
      </c>
      <c r="AU219">
        <v>1</v>
      </c>
      <c r="AV219">
        <v>2</v>
      </c>
      <c r="AW219">
        <v>1.5</v>
      </c>
      <c r="AX219">
        <v>1</v>
      </c>
      <c r="AY219">
        <v>2</v>
      </c>
      <c r="AZ219">
        <v>0.6</v>
      </c>
      <c r="BA219">
        <v>0.3</v>
      </c>
      <c r="BB219">
        <v>0.8</v>
      </c>
      <c r="BC219" s="27">
        <v>0.36015592314358069</v>
      </c>
      <c r="BD219" s="28">
        <v>0.52571415835798052</v>
      </c>
      <c r="BE219" s="28">
        <v>0.30297483484786014</v>
      </c>
      <c r="BF219" s="28">
        <f t="shared" si="34"/>
        <v>0.555206481780677</v>
      </c>
      <c r="BG219" s="29" t="s">
        <v>106</v>
      </c>
      <c r="BH219">
        <v>0.35220973474358069</v>
      </c>
      <c r="BI219">
        <v>0.35323399635798053</v>
      </c>
      <c r="BJ219">
        <v>0.26603332685586012</v>
      </c>
      <c r="BK219">
        <f t="shared" si="35"/>
        <v>0.51826497378867686</v>
      </c>
      <c r="BL219" t="s">
        <v>106</v>
      </c>
      <c r="BM219" s="27">
        <v>0.36957309474358069</v>
      </c>
      <c r="BN219" s="28">
        <v>0.64328363345798056</v>
      </c>
      <c r="BO219" s="28">
        <v>0.33554618080586013</v>
      </c>
      <c r="BP219" s="28">
        <f t="shared" si="36"/>
        <v>0.58777782773867693</v>
      </c>
      <c r="BQ219" s="29" t="s">
        <v>106</v>
      </c>
      <c r="BR219">
        <v>0.27120096097577268</v>
      </c>
      <c r="BS219">
        <v>0.52571415835798052</v>
      </c>
      <c r="BT219">
        <v>0.24777678633893208</v>
      </c>
      <c r="BU219">
        <f t="shared" si="37"/>
        <v>0.50000843327174893</v>
      </c>
      <c r="BV219" t="s">
        <v>106</v>
      </c>
      <c r="BW219" s="27">
        <v>0.26325477257577268</v>
      </c>
      <c r="BX219" s="28">
        <v>0.35323399635798053</v>
      </c>
      <c r="BY219" s="28">
        <v>0.21083527834693211</v>
      </c>
      <c r="BZ219" s="28">
        <f t="shared" si="38"/>
        <v>0.46306692527974891</v>
      </c>
      <c r="CA219" s="29" t="s">
        <v>106</v>
      </c>
      <c r="CB219">
        <v>0.28061813257577267</v>
      </c>
      <c r="CC219">
        <v>0.64328363345798056</v>
      </c>
      <c r="CD219">
        <v>0.28034813229693206</v>
      </c>
      <c r="CE219">
        <f t="shared" si="39"/>
        <v>0.53257977922974886</v>
      </c>
      <c r="CF219" t="s">
        <v>106</v>
      </c>
      <c r="CG219" s="27">
        <v>0.15588897298046597</v>
      </c>
      <c r="CH219" s="28">
        <v>0.52571415835798052</v>
      </c>
      <c r="CI219" s="28">
        <v>0.17622376049402541</v>
      </c>
      <c r="CJ219" s="28">
        <f t="shared" si="40"/>
        <v>0.40812061991328275</v>
      </c>
      <c r="CK219" s="29" t="s">
        <v>107</v>
      </c>
      <c r="CL219">
        <v>0.14794278458046597</v>
      </c>
      <c r="CM219">
        <v>0.35323399635798053</v>
      </c>
      <c r="CN219">
        <v>0.13928225250202542</v>
      </c>
      <c r="CO219">
        <f t="shared" si="41"/>
        <v>0.39151389943484222</v>
      </c>
      <c r="CP219" t="s">
        <v>106</v>
      </c>
      <c r="CQ219" s="27">
        <v>0.16530614458046597</v>
      </c>
      <c r="CR219" s="28">
        <v>0.64328363345798056</v>
      </c>
      <c r="CS219" s="28">
        <v>0.20879510645202543</v>
      </c>
      <c r="CT219" s="28">
        <f t="shared" si="42"/>
        <v>0.41753779151328274</v>
      </c>
      <c r="CU219" s="29" t="s">
        <v>107</v>
      </c>
      <c r="CV219">
        <v>50865.481858763</v>
      </c>
      <c r="CW219">
        <v>8713.2360897582203</v>
      </c>
      <c r="CX219">
        <v>0.2522316469328168</v>
      </c>
      <c r="CY219">
        <f t="shared" si="33"/>
        <v>0.77794580529079727</v>
      </c>
      <c r="CZ219">
        <f t="shared" si="43"/>
        <v>0.61238757007639744</v>
      </c>
    </row>
    <row r="220" spans="1:104" x14ac:dyDescent="0.25">
      <c r="A220">
        <v>1</v>
      </c>
      <c r="B220" s="15">
        <v>3994</v>
      </c>
      <c r="C220" s="15">
        <v>-64.74664301</v>
      </c>
      <c r="D220" s="15">
        <v>-19.98659997</v>
      </c>
      <c r="E220" s="15">
        <v>3637</v>
      </c>
      <c r="F220" s="15">
        <v>1</v>
      </c>
      <c r="G220" s="15">
        <v>0</v>
      </c>
      <c r="H220" s="17">
        <v>3</v>
      </c>
      <c r="I220" s="19">
        <v>0</v>
      </c>
      <c r="J220" s="19">
        <v>0</v>
      </c>
      <c r="K220" s="19">
        <v>1</v>
      </c>
      <c r="L220" s="15">
        <v>0</v>
      </c>
      <c r="M220" s="15">
        <v>0</v>
      </c>
      <c r="N220" s="15">
        <v>1.2032</v>
      </c>
      <c r="O220" s="19">
        <v>265.24236099999899</v>
      </c>
      <c r="P220" s="19">
        <v>74.197566908483267</v>
      </c>
      <c r="Q220" s="20">
        <v>3.5748121138143802</v>
      </c>
      <c r="R220" s="21">
        <v>1.4E-2</v>
      </c>
      <c r="S220" s="22">
        <v>0.151</v>
      </c>
      <c r="T220" s="22">
        <v>0.84899999999999998</v>
      </c>
      <c r="U220" s="19">
        <v>0</v>
      </c>
      <c r="V220" s="19">
        <v>11.203832603180974</v>
      </c>
      <c r="W220" s="19">
        <v>62.99373430530229</v>
      </c>
      <c r="X220" s="19">
        <v>349.57901698177636</v>
      </c>
      <c r="Y220" s="19">
        <v>1560</v>
      </c>
      <c r="Z220" s="19">
        <v>1909.5790169817765</v>
      </c>
      <c r="AA220">
        <v>89.272453977390768</v>
      </c>
      <c r="AB220">
        <v>1</v>
      </c>
      <c r="AC220">
        <v>0.16</v>
      </c>
      <c r="AD220">
        <v>0.84</v>
      </c>
      <c r="AE220">
        <v>0</v>
      </c>
      <c r="AF220">
        <v>14.283592636382522</v>
      </c>
      <c r="AG220">
        <v>74.988861341008246</v>
      </c>
      <c r="AH220">
        <v>33077.193938721241</v>
      </c>
      <c r="AI220">
        <v>1876.992</v>
      </c>
      <c r="AJ220">
        <v>33513.350585398301</v>
      </c>
      <c r="AK220">
        <v>33123.392368070497</v>
      </c>
      <c r="AL220">
        <v>73.158800971764506</v>
      </c>
      <c r="AM220" s="19">
        <v>88.233688040672007</v>
      </c>
      <c r="AN220">
        <v>0.85751466666666676</v>
      </c>
      <c r="AO220">
        <v>0.56810346666666667</v>
      </c>
      <c r="AP220">
        <v>0.1929408</v>
      </c>
      <c r="AQ220">
        <v>1</v>
      </c>
      <c r="AR220">
        <v>0</v>
      </c>
      <c r="AS220">
        <v>2</v>
      </c>
      <c r="AT220">
        <v>1.48</v>
      </c>
      <c r="AU220">
        <v>1</v>
      </c>
      <c r="AV220">
        <v>2</v>
      </c>
      <c r="AW220">
        <v>1.5</v>
      </c>
      <c r="AX220">
        <v>1</v>
      </c>
      <c r="AY220">
        <v>2</v>
      </c>
      <c r="AZ220">
        <v>0.6</v>
      </c>
      <c r="BA220">
        <v>0.3</v>
      </c>
      <c r="BB220">
        <v>0.8</v>
      </c>
      <c r="BC220" s="27">
        <v>0.35981865838938409</v>
      </c>
      <c r="BD220" s="28">
        <v>0.52253097990572772</v>
      </c>
      <c r="BE220" s="28">
        <v>0.29940747439562698</v>
      </c>
      <c r="BF220" s="28">
        <f t="shared" si="34"/>
        <v>0.52771996720345626</v>
      </c>
      <c r="BG220" s="29" t="s">
        <v>106</v>
      </c>
      <c r="BH220">
        <v>0.35187246998938415</v>
      </c>
      <c r="BI220">
        <v>0.35005081790572778</v>
      </c>
      <c r="BJ220">
        <v>0.26246596640362696</v>
      </c>
      <c r="BK220">
        <f t="shared" si="35"/>
        <v>0.49077845921145624</v>
      </c>
      <c r="BL220" t="s">
        <v>106</v>
      </c>
      <c r="BM220" s="27">
        <v>0.36923582998938415</v>
      </c>
      <c r="BN220" s="28">
        <v>0.64010045500572788</v>
      </c>
      <c r="BO220" s="28">
        <v>0.33197882035362697</v>
      </c>
      <c r="BP220" s="28">
        <f t="shared" si="36"/>
        <v>0.56029131316145619</v>
      </c>
      <c r="BQ220" s="29" t="s">
        <v>106</v>
      </c>
      <c r="BR220">
        <v>0.2677770176537681</v>
      </c>
      <c r="BS220">
        <v>0.52253097990572772</v>
      </c>
      <c r="BT220">
        <v>0.24229408997777094</v>
      </c>
      <c r="BU220">
        <f t="shared" si="37"/>
        <v>0.47060658278560019</v>
      </c>
      <c r="BV220" t="s">
        <v>106</v>
      </c>
      <c r="BW220" s="27">
        <v>0.2598308292537681</v>
      </c>
      <c r="BX220" s="28">
        <v>0.35005081790572778</v>
      </c>
      <c r="BY220" s="28">
        <v>0.20535258198577094</v>
      </c>
      <c r="BZ220" s="28">
        <f t="shared" si="38"/>
        <v>0.43366507479360022</v>
      </c>
      <c r="CA220" s="29" t="s">
        <v>106</v>
      </c>
      <c r="CB220">
        <v>0.2771941892537681</v>
      </c>
      <c r="CC220">
        <v>0.64010045500572788</v>
      </c>
      <c r="CD220">
        <v>0.27486543593577095</v>
      </c>
      <c r="CE220">
        <f t="shared" si="39"/>
        <v>0.50317792874360023</v>
      </c>
      <c r="CF220" t="s">
        <v>106</v>
      </c>
      <c r="CG220" s="27">
        <v>0.14846377966315477</v>
      </c>
      <c r="CH220" s="28">
        <v>0.52253097990572772</v>
      </c>
      <c r="CI220" s="28">
        <v>0.16825822128795759</v>
      </c>
      <c r="CJ220" s="28">
        <f t="shared" si="40"/>
        <v>0.37677627247098405</v>
      </c>
      <c r="CK220" s="29" t="s">
        <v>107</v>
      </c>
      <c r="CL220">
        <v>0.14051759126315475</v>
      </c>
      <c r="CM220">
        <v>0.35005081790572778</v>
      </c>
      <c r="CN220">
        <v>0.13131671329595759</v>
      </c>
      <c r="CO220">
        <f t="shared" si="41"/>
        <v>0.3596292061037869</v>
      </c>
      <c r="CP220" t="s">
        <v>106</v>
      </c>
      <c r="CQ220" s="27">
        <v>0.15788095126315477</v>
      </c>
      <c r="CR220" s="28">
        <v>0.64010045500572788</v>
      </c>
      <c r="CS220" s="28">
        <v>0.2008295672459576</v>
      </c>
      <c r="CT220" s="28">
        <f t="shared" si="42"/>
        <v>0.38619344407098405</v>
      </c>
      <c r="CU220" s="29" t="s">
        <v>107</v>
      </c>
      <c r="CV220">
        <v>57068.209652471101</v>
      </c>
      <c r="CW220">
        <v>11159.0567471738</v>
      </c>
      <c r="CX220">
        <v>0.22831249280782928</v>
      </c>
      <c r="CY220">
        <f t="shared" si="33"/>
        <v>0.750843472713557</v>
      </c>
      <c r="CZ220">
        <f t="shared" si="43"/>
        <v>0.58813115119721338</v>
      </c>
    </row>
    <row r="221" spans="1:104" x14ac:dyDescent="0.25">
      <c r="A221">
        <v>1</v>
      </c>
      <c r="B221" s="15">
        <v>4002</v>
      </c>
      <c r="C221" s="15">
        <v>-64.723588980000002</v>
      </c>
      <c r="D221" s="15">
        <v>-20.65356075</v>
      </c>
      <c r="E221" s="15">
        <v>2466</v>
      </c>
      <c r="F221" s="15">
        <v>1</v>
      </c>
      <c r="G221" s="15">
        <v>0</v>
      </c>
      <c r="H221" s="17">
        <v>2</v>
      </c>
      <c r="I221" s="19">
        <v>0</v>
      </c>
      <c r="J221" s="19">
        <v>0</v>
      </c>
      <c r="K221" s="19">
        <v>0</v>
      </c>
      <c r="L221" s="15">
        <v>0</v>
      </c>
      <c r="M221" s="15">
        <v>0</v>
      </c>
      <c r="N221" s="15">
        <v>0</v>
      </c>
      <c r="O221" s="19">
        <v>174.405936</v>
      </c>
      <c r="P221" s="19">
        <v>48.787441236463167</v>
      </c>
      <c r="Q221" s="20">
        <v>3.5748121151648147</v>
      </c>
      <c r="R221" s="21">
        <v>0.14599999999999999</v>
      </c>
      <c r="S221" s="22">
        <v>0.12000000000000001</v>
      </c>
      <c r="T221" s="22">
        <v>0.87999999999999989</v>
      </c>
      <c r="U221" s="19">
        <v>0</v>
      </c>
      <c r="V221" s="19">
        <v>5.8544929483755803</v>
      </c>
      <c r="W221" s="19">
        <v>42.93294828808758</v>
      </c>
      <c r="X221" s="19">
        <v>2157.9739067618366</v>
      </c>
      <c r="Y221" s="19">
        <v>0</v>
      </c>
      <c r="Z221" s="19">
        <v>2157.9739067618366</v>
      </c>
      <c r="AA221">
        <v>58.699695777975094</v>
      </c>
      <c r="AB221">
        <v>1</v>
      </c>
      <c r="AC221">
        <v>0.15200000000000002</v>
      </c>
      <c r="AD221">
        <v>0.84799999999999998</v>
      </c>
      <c r="AE221">
        <v>0</v>
      </c>
      <c r="AF221">
        <v>8.9223537582522159</v>
      </c>
      <c r="AG221">
        <v>49.77734201972288</v>
      </c>
      <c r="AH221">
        <v>21205.213444061221</v>
      </c>
      <c r="AI221">
        <v>0</v>
      </c>
      <c r="AJ221">
        <v>20281.518961495301</v>
      </c>
      <c r="AK221">
        <v>17820.440133416399</v>
      </c>
      <c r="AL221">
        <v>41.664474815939542</v>
      </c>
      <c r="AM221" s="19">
        <v>51.57672935745147</v>
      </c>
      <c r="AN221">
        <v>0.82875733333333335</v>
      </c>
      <c r="AO221">
        <v>0.54905173333333335</v>
      </c>
      <c r="AP221">
        <v>0.18647039999999998</v>
      </c>
      <c r="AQ221">
        <v>1</v>
      </c>
      <c r="AR221">
        <v>0</v>
      </c>
      <c r="AS221">
        <v>2</v>
      </c>
      <c r="AT221">
        <v>1.48</v>
      </c>
      <c r="AU221">
        <v>1</v>
      </c>
      <c r="AV221">
        <v>2</v>
      </c>
      <c r="AW221">
        <v>1.5</v>
      </c>
      <c r="AX221">
        <v>1</v>
      </c>
      <c r="AY221">
        <v>2</v>
      </c>
      <c r="AZ221">
        <v>0.6</v>
      </c>
      <c r="BA221">
        <v>0.3</v>
      </c>
      <c r="BB221">
        <v>0.8</v>
      </c>
      <c r="BC221" s="27">
        <v>0.37431938222644257</v>
      </c>
      <c r="BD221" s="28">
        <v>0.5608468576126614</v>
      </c>
      <c r="BE221" s="28">
        <v>0.31703270650945831</v>
      </c>
      <c r="BF221" s="28">
        <f t="shared" si="34"/>
        <v>0.6549294387730602</v>
      </c>
      <c r="BG221" s="29" t="s">
        <v>106</v>
      </c>
      <c r="BH221">
        <v>0.36637319382644262</v>
      </c>
      <c r="BI221">
        <v>0.38836669561266141</v>
      </c>
      <c r="BJ221">
        <v>0.28009119851745828</v>
      </c>
      <c r="BK221">
        <f t="shared" si="35"/>
        <v>0.61798793078106007</v>
      </c>
      <c r="BL221" t="s">
        <v>106</v>
      </c>
      <c r="BM221" s="27">
        <v>0.38373655382644267</v>
      </c>
      <c r="BN221" s="28">
        <v>0.67841633271266144</v>
      </c>
      <c r="BO221" s="28">
        <v>0.34960405246745835</v>
      </c>
      <c r="BP221" s="28">
        <f t="shared" si="36"/>
        <v>0.68750078473106013</v>
      </c>
      <c r="BQ221" s="29" t="s">
        <v>106</v>
      </c>
      <c r="BR221">
        <v>0.2853644200586346</v>
      </c>
      <c r="BS221">
        <v>0.5608468576126614</v>
      </c>
      <c r="BT221">
        <v>0.2618346580005303</v>
      </c>
      <c r="BU221">
        <f t="shared" si="37"/>
        <v>0.59973139026413214</v>
      </c>
      <c r="BV221" t="s">
        <v>106</v>
      </c>
      <c r="BW221" s="27">
        <v>0.27741823165863466</v>
      </c>
      <c r="BX221" s="28">
        <v>0.38836669561266141</v>
      </c>
      <c r="BY221" s="28">
        <v>0.22489315000853027</v>
      </c>
      <c r="BZ221" s="28">
        <f t="shared" si="38"/>
        <v>0.56278988227213211</v>
      </c>
      <c r="CA221" s="29" t="s">
        <v>106</v>
      </c>
      <c r="CB221">
        <v>0.2947815916586346</v>
      </c>
      <c r="CC221">
        <v>0.67841633271266144</v>
      </c>
      <c r="CD221">
        <v>0.29440600395853028</v>
      </c>
      <c r="CE221">
        <f t="shared" si="39"/>
        <v>0.63230273622213207</v>
      </c>
      <c r="CF221" t="s">
        <v>106</v>
      </c>
      <c r="CG221" s="27">
        <v>0.17005243206332793</v>
      </c>
      <c r="CH221" s="28">
        <v>0.5608468576126614</v>
      </c>
      <c r="CI221" s="28">
        <v>0.1902816321556236</v>
      </c>
      <c r="CJ221" s="28">
        <f t="shared" si="40"/>
        <v>0.50794916432692983</v>
      </c>
      <c r="CK221" s="29" t="s">
        <v>107</v>
      </c>
      <c r="CL221">
        <v>0.16210624366332793</v>
      </c>
      <c r="CM221">
        <v>0.38836669561266141</v>
      </c>
      <c r="CN221">
        <v>0.15334012416362364</v>
      </c>
      <c r="CO221">
        <f t="shared" si="41"/>
        <v>0.49123685642722548</v>
      </c>
      <c r="CP221" t="s">
        <v>106</v>
      </c>
      <c r="CQ221" s="27">
        <v>0.17946960366332793</v>
      </c>
      <c r="CR221" s="28">
        <v>0.67841633271266144</v>
      </c>
      <c r="CS221" s="28">
        <v>0.22285297811362365</v>
      </c>
      <c r="CT221" s="28">
        <f t="shared" si="42"/>
        <v>0.51736633592692982</v>
      </c>
      <c r="CU221" s="29" t="s">
        <v>107</v>
      </c>
      <c r="CV221">
        <v>46987.058830504699</v>
      </c>
      <c r="CW221">
        <v>7337.4619722468897</v>
      </c>
      <c r="CX221">
        <v>0.33789673226360184</v>
      </c>
      <c r="CY221">
        <f t="shared" si="33"/>
        <v>0.89874358987626324</v>
      </c>
      <c r="CZ221">
        <f t="shared" si="43"/>
        <v>0.71221611449004441</v>
      </c>
    </row>
    <row r="222" spans="1:104" x14ac:dyDescent="0.25">
      <c r="A222">
        <v>1</v>
      </c>
      <c r="B222" s="15">
        <v>4010</v>
      </c>
      <c r="C222" s="15">
        <v>-64.601372909999995</v>
      </c>
      <c r="D222" s="15">
        <v>-19.803063989999998</v>
      </c>
      <c r="E222" s="15">
        <v>2992</v>
      </c>
      <c r="F222" s="15">
        <v>1</v>
      </c>
      <c r="G222" s="15">
        <v>0</v>
      </c>
      <c r="H222" s="17">
        <v>2</v>
      </c>
      <c r="I222" s="19">
        <v>1</v>
      </c>
      <c r="J222" s="19">
        <v>4</v>
      </c>
      <c r="K222" s="19">
        <v>1</v>
      </c>
      <c r="L222" s="15">
        <v>0</v>
      </c>
      <c r="M222" s="15">
        <v>1.9414993466458099</v>
      </c>
      <c r="N222" s="15">
        <v>1.2032</v>
      </c>
      <c r="O222" s="19">
        <v>494.15015199999903</v>
      </c>
      <c r="P222" s="19">
        <v>138.23108354230899</v>
      </c>
      <c r="Q222" s="20">
        <v>3.5748121141563094</v>
      </c>
      <c r="R222" s="21">
        <v>4.3999999999999997E-2</v>
      </c>
      <c r="S222" s="22">
        <v>0.13100000000000001</v>
      </c>
      <c r="T222" s="22">
        <v>0.87</v>
      </c>
      <c r="U222" s="19">
        <v>0</v>
      </c>
      <c r="V222" s="19">
        <v>18.108271944042478</v>
      </c>
      <c r="W222" s="19">
        <v>120.26104268180882</v>
      </c>
      <c r="X222" s="19">
        <v>1916.1625976094922</v>
      </c>
      <c r="Y222" s="19">
        <v>3930</v>
      </c>
      <c r="Z222" s="19">
        <v>5846.162597609492</v>
      </c>
      <c r="AA222">
        <v>166.31580467501527</v>
      </c>
      <c r="AB222">
        <v>1</v>
      </c>
      <c r="AC222">
        <v>0.14000000000000001</v>
      </c>
      <c r="AD222">
        <v>0.86</v>
      </c>
      <c r="AE222">
        <v>0</v>
      </c>
      <c r="AF222">
        <v>23.284212654502142</v>
      </c>
      <c r="AG222">
        <v>143.03159202051313</v>
      </c>
      <c r="AH222">
        <v>57768.69706955571</v>
      </c>
      <c r="AI222">
        <v>6478.34545155057</v>
      </c>
      <c r="AJ222">
        <v>61730.650668551301</v>
      </c>
      <c r="AK222">
        <v>59473.161256570304</v>
      </c>
      <c r="AL222">
        <v>132.1489158664474</v>
      </c>
      <c r="AM222" s="19">
        <v>160.23363699915367</v>
      </c>
      <c r="AN222">
        <v>0.81078400000000006</v>
      </c>
      <c r="AO222">
        <v>0.53714440000000008</v>
      </c>
      <c r="AP222">
        <v>0.18242639999999999</v>
      </c>
      <c r="AQ222">
        <v>1</v>
      </c>
      <c r="AR222">
        <v>0</v>
      </c>
      <c r="AS222">
        <v>2</v>
      </c>
      <c r="AT222">
        <v>1.48</v>
      </c>
      <c r="AU222">
        <v>1</v>
      </c>
      <c r="AV222">
        <v>2</v>
      </c>
      <c r="AW222">
        <v>1.5</v>
      </c>
      <c r="AX222">
        <v>1</v>
      </c>
      <c r="AY222">
        <v>2</v>
      </c>
      <c r="AZ222">
        <v>0.6</v>
      </c>
      <c r="BA222">
        <v>0.3</v>
      </c>
      <c r="BB222">
        <v>0.8</v>
      </c>
      <c r="BC222" s="27">
        <v>0.33000685872095248</v>
      </c>
      <c r="BD222" s="28">
        <v>0.51512496807362707</v>
      </c>
      <c r="BE222" s="28">
        <v>0.27559476146292872</v>
      </c>
      <c r="BF222" s="28">
        <f t="shared" si="34"/>
        <v>0.45695647706553533</v>
      </c>
      <c r="BG222" s="29" t="s">
        <v>106</v>
      </c>
      <c r="BH222">
        <v>0.32206067032095254</v>
      </c>
      <c r="BI222">
        <v>0.34264480607362707</v>
      </c>
      <c r="BJ222">
        <v>0.23865325347092875</v>
      </c>
      <c r="BK222">
        <f t="shared" si="35"/>
        <v>0.4200149690735353</v>
      </c>
      <c r="BL222" t="s">
        <v>106</v>
      </c>
      <c r="BM222" s="27">
        <v>0.33942403032095253</v>
      </c>
      <c r="BN222" s="28">
        <v>0.63269444317362711</v>
      </c>
      <c r="BO222" s="28">
        <v>0.3081661074209287</v>
      </c>
      <c r="BP222" s="28">
        <f t="shared" si="36"/>
        <v>0.48952782302353526</v>
      </c>
      <c r="BQ222" s="29" t="s">
        <v>106</v>
      </c>
      <c r="BR222">
        <v>0.24298107065802457</v>
      </c>
      <c r="BS222">
        <v>0.51512496807362707</v>
      </c>
      <c r="BT222">
        <v>0.22159379789708072</v>
      </c>
      <c r="BU222">
        <f t="shared" si="37"/>
        <v>0.40295551349968728</v>
      </c>
      <c r="BV222" t="s">
        <v>106</v>
      </c>
      <c r="BW222" s="27">
        <v>0.23503488225802455</v>
      </c>
      <c r="BX222" s="28">
        <v>0.34264480607362707</v>
      </c>
      <c r="BY222" s="28">
        <v>0.18465228990508076</v>
      </c>
      <c r="BZ222" s="28">
        <f t="shared" si="38"/>
        <v>0.36601400550768737</v>
      </c>
      <c r="CA222" s="29" t="s">
        <v>106</v>
      </c>
      <c r="CB222">
        <v>0.25239824225802454</v>
      </c>
      <c r="CC222">
        <v>0.63269444317362711</v>
      </c>
      <c r="CD222">
        <v>0.25416514385508071</v>
      </c>
      <c r="CE222">
        <f t="shared" si="39"/>
        <v>0.43375995786063115</v>
      </c>
      <c r="CF222" t="s">
        <v>107</v>
      </c>
      <c r="CG222" s="27">
        <v>0.13016986390978452</v>
      </c>
      <c r="CH222" s="28">
        <v>0.51512496807362707</v>
      </c>
      <c r="CI222" s="28">
        <v>0.15159254883024073</v>
      </c>
      <c r="CJ222" s="28">
        <f t="shared" si="40"/>
        <v>0.31153157951239108</v>
      </c>
      <c r="CK222" s="29" t="s">
        <v>107</v>
      </c>
      <c r="CL222">
        <v>0.12222367550978451</v>
      </c>
      <c r="CM222">
        <v>0.34264480607362707</v>
      </c>
      <c r="CN222">
        <v>0.11465104083824074</v>
      </c>
      <c r="CO222">
        <f t="shared" si="41"/>
        <v>0.29601275644084735</v>
      </c>
      <c r="CP222" t="s">
        <v>106</v>
      </c>
      <c r="CQ222" s="27">
        <v>0.13958703550978452</v>
      </c>
      <c r="CR222" s="28">
        <v>0.63269444317362711</v>
      </c>
      <c r="CS222" s="28">
        <v>0.18416389478824075</v>
      </c>
      <c r="CT222" s="28">
        <f t="shared" si="42"/>
        <v>0.32094875111239107</v>
      </c>
      <c r="CU222" s="29" t="s">
        <v>107</v>
      </c>
      <c r="CV222">
        <v>76521.118794427195</v>
      </c>
      <c r="CW222">
        <v>20789.475584376902</v>
      </c>
      <c r="CX222">
        <v>0.18136171560260658</v>
      </c>
      <c r="CY222">
        <f t="shared" si="33"/>
        <v>0.69648668367623368</v>
      </c>
      <c r="CZ222">
        <f t="shared" si="43"/>
        <v>0.51136857432355909</v>
      </c>
    </row>
    <row r="223" spans="1:104" x14ac:dyDescent="0.25">
      <c r="A223">
        <v>1</v>
      </c>
      <c r="B223" s="15">
        <v>4012</v>
      </c>
      <c r="C223" s="15">
        <v>-65.151300419999998</v>
      </c>
      <c r="D223" s="15">
        <v>-19.073244500000001</v>
      </c>
      <c r="E223" s="15">
        <v>2861</v>
      </c>
      <c r="F223" s="15">
        <v>1</v>
      </c>
      <c r="G223" s="15">
        <v>0</v>
      </c>
      <c r="H223" s="17">
        <v>0</v>
      </c>
      <c r="I223" s="19">
        <v>1</v>
      </c>
      <c r="J223" s="19">
        <v>5</v>
      </c>
      <c r="K223" s="19">
        <v>1</v>
      </c>
      <c r="L223" s="15">
        <v>0</v>
      </c>
      <c r="M223" s="15">
        <v>1.9414993466458099</v>
      </c>
      <c r="N223" s="15">
        <v>1.2032</v>
      </c>
      <c r="O223" s="19">
        <v>178.03939299999999</v>
      </c>
      <c r="P223" s="19">
        <v>49.803846290251677</v>
      </c>
      <c r="Q223" s="20">
        <v>3.5748121131529635</v>
      </c>
      <c r="R223" s="21">
        <v>0</v>
      </c>
      <c r="S223" s="22">
        <v>0.73099999999999998</v>
      </c>
      <c r="T223" s="22">
        <v>0.26899999999999996</v>
      </c>
      <c r="U223" s="19">
        <v>0</v>
      </c>
      <c r="V223" s="19">
        <v>36.406611638173977</v>
      </c>
      <c r="W223" s="19">
        <v>13.397234652077699</v>
      </c>
      <c r="X223" s="19">
        <v>0</v>
      </c>
      <c r="Y223" s="19">
        <v>2507.1749999999997</v>
      </c>
      <c r="Z223" s="19">
        <v>2507.1749999999997</v>
      </c>
      <c r="AA223">
        <v>59.922606088403221</v>
      </c>
      <c r="AB223">
        <v>1</v>
      </c>
      <c r="AC223">
        <v>0.73299999999999998</v>
      </c>
      <c r="AD223">
        <v>0.26700000000000002</v>
      </c>
      <c r="AE223">
        <v>0</v>
      </c>
      <c r="AF223">
        <v>43.923270262799562</v>
      </c>
      <c r="AG223">
        <v>15.99933582560366</v>
      </c>
      <c r="AH223">
        <v>61990.998426259081</v>
      </c>
      <c r="AI223">
        <v>3715.9316436592444</v>
      </c>
      <c r="AJ223">
        <v>65769.0295242625</v>
      </c>
      <c r="AK223">
        <v>65769.0295242625</v>
      </c>
      <c r="AL223">
        <v>49.803846290251677</v>
      </c>
      <c r="AM223" s="19">
        <v>59.922606088403221</v>
      </c>
      <c r="AN223">
        <v>0.8143786666666667</v>
      </c>
      <c r="AO223">
        <v>0.53952586666666669</v>
      </c>
      <c r="AP223">
        <v>0.18323519999999999</v>
      </c>
      <c r="AQ223">
        <v>1</v>
      </c>
      <c r="AR223">
        <v>0</v>
      </c>
      <c r="AS223">
        <v>2</v>
      </c>
      <c r="AT223">
        <v>1.48</v>
      </c>
      <c r="AU223">
        <v>1</v>
      </c>
      <c r="AV223">
        <v>2</v>
      </c>
      <c r="AW223">
        <v>1.5</v>
      </c>
      <c r="AX223">
        <v>1</v>
      </c>
      <c r="AY223">
        <v>2</v>
      </c>
      <c r="AZ223">
        <v>0.6</v>
      </c>
      <c r="BA223">
        <v>0.3</v>
      </c>
      <c r="BB223">
        <v>0.8</v>
      </c>
      <c r="BC223" s="27">
        <v>0.36181923032341379</v>
      </c>
      <c r="BD223" s="28">
        <v>0.51914041520643728</v>
      </c>
      <c r="BE223" s="28">
        <v>0.30614289713055531</v>
      </c>
      <c r="BF223" s="28">
        <f t="shared" si="34"/>
        <v>0.39871023476795925</v>
      </c>
      <c r="BG223" s="29" t="s">
        <v>106</v>
      </c>
      <c r="BH223">
        <v>0.35387304192341379</v>
      </c>
      <c r="BI223">
        <v>0.34666025320643723</v>
      </c>
      <c r="BJ223">
        <v>0.26920138913855524</v>
      </c>
      <c r="BK223">
        <f t="shared" si="35"/>
        <v>0.36176872677595917</v>
      </c>
      <c r="BL223" t="s">
        <v>106</v>
      </c>
      <c r="BM223" s="27">
        <v>0.37123640192341378</v>
      </c>
      <c r="BN223" s="28">
        <v>0.63670989030643721</v>
      </c>
      <c r="BO223" s="28">
        <v>0.3387142430885553</v>
      </c>
      <c r="BP223" s="28">
        <f t="shared" si="36"/>
        <v>0.43128158072595923</v>
      </c>
      <c r="BQ223" s="29" t="s">
        <v>106</v>
      </c>
      <c r="BR223">
        <v>0.27440760743950976</v>
      </c>
      <c r="BS223">
        <v>0.51914041520643728</v>
      </c>
      <c r="BT223">
        <v>0.25190251657609125</v>
      </c>
      <c r="BU223">
        <f t="shared" si="37"/>
        <v>0.34446985421349519</v>
      </c>
      <c r="BV223" t="s">
        <v>106</v>
      </c>
      <c r="BW223" s="27">
        <v>0.26646141903950976</v>
      </c>
      <c r="BX223" s="28">
        <v>0.34666025320643723</v>
      </c>
      <c r="BY223" s="28">
        <v>0.21496100858409128</v>
      </c>
      <c r="BZ223" s="28">
        <f t="shared" si="38"/>
        <v>0.30752834622149522</v>
      </c>
      <c r="CA223" s="29" t="s">
        <v>106</v>
      </c>
      <c r="CB223">
        <v>0.28382477903950976</v>
      </c>
      <c r="CC223">
        <v>0.63670989030643721</v>
      </c>
      <c r="CD223">
        <v>0.28447386253409124</v>
      </c>
      <c r="CE223">
        <f t="shared" si="39"/>
        <v>0.37639211667691369</v>
      </c>
      <c r="CF223" t="s">
        <v>107</v>
      </c>
      <c r="CG223" s="27">
        <v>0.16109624444185644</v>
      </c>
      <c r="CH223" s="28">
        <v>0.51914041520643728</v>
      </c>
      <c r="CI223" s="28">
        <v>0.1815909121536379</v>
      </c>
      <c r="CJ223" s="28">
        <f t="shared" si="40"/>
        <v>0.25366358207926037</v>
      </c>
      <c r="CK223" s="29" t="s">
        <v>107</v>
      </c>
      <c r="CL223">
        <v>0.15315005604185641</v>
      </c>
      <c r="CM223">
        <v>0.34666025320643723</v>
      </c>
      <c r="CN223">
        <v>0.14464940416163791</v>
      </c>
      <c r="CO223">
        <f t="shared" si="41"/>
        <v>0.23721674179904184</v>
      </c>
      <c r="CP223" t="s">
        <v>106</v>
      </c>
      <c r="CQ223" s="27">
        <v>0.17051341604185644</v>
      </c>
      <c r="CR223" s="28">
        <v>0.63670989030643721</v>
      </c>
      <c r="CS223" s="28">
        <v>0.21416225811163792</v>
      </c>
      <c r="CT223" s="28">
        <f t="shared" si="42"/>
        <v>0.26308075367926037</v>
      </c>
      <c r="CU223" s="29" t="s">
        <v>107</v>
      </c>
      <c r="CV223">
        <v>47435.006486798098</v>
      </c>
      <c r="CW223">
        <v>7490.3257610503997</v>
      </c>
      <c r="CX223">
        <v>9.2567337637403949E-2</v>
      </c>
      <c r="CY223">
        <f t="shared" si="33"/>
        <v>0.61170775284384127</v>
      </c>
      <c r="CZ223">
        <f t="shared" si="43"/>
        <v>0.45438656796081772</v>
      </c>
    </row>
    <row r="224" spans="1:104" x14ac:dyDescent="0.25">
      <c r="A224">
        <v>1</v>
      </c>
      <c r="B224" s="15">
        <v>4021</v>
      </c>
      <c r="C224" s="15">
        <v>-64.611698709999999</v>
      </c>
      <c r="D224" s="15">
        <v>-20.544187829999998</v>
      </c>
      <c r="E224" s="15">
        <v>2377</v>
      </c>
      <c r="F224" s="15">
        <v>1</v>
      </c>
      <c r="G224" s="15">
        <v>0</v>
      </c>
      <c r="H224" s="17">
        <v>3</v>
      </c>
      <c r="I224" s="19">
        <v>1</v>
      </c>
      <c r="J224" s="19">
        <v>5</v>
      </c>
      <c r="K224" s="19">
        <v>1</v>
      </c>
      <c r="L224" s="15">
        <v>0</v>
      </c>
      <c r="M224" s="15">
        <v>1.9414993466458099</v>
      </c>
      <c r="N224" s="15">
        <v>1.2032</v>
      </c>
      <c r="O224" s="19">
        <v>174.405936</v>
      </c>
      <c r="P224" s="19">
        <v>48.787441236463167</v>
      </c>
      <c r="Q224" s="20">
        <v>3.5748121151648147</v>
      </c>
      <c r="R224" s="21">
        <v>0.16700000000000004</v>
      </c>
      <c r="S224" s="22">
        <v>0.12000000000000001</v>
      </c>
      <c r="T224" s="22">
        <v>0.87999999999999989</v>
      </c>
      <c r="U224" s="19">
        <v>0</v>
      </c>
      <c r="V224" s="19">
        <v>5.8544929483755803</v>
      </c>
      <c r="W224" s="19">
        <v>42.93294828808758</v>
      </c>
      <c r="X224" s="19">
        <v>2468.3674138988135</v>
      </c>
      <c r="Y224" s="19">
        <v>2507.1749999999997</v>
      </c>
      <c r="Z224" s="19">
        <v>4975.5424138988128</v>
      </c>
      <c r="AA224">
        <v>58.699695777975094</v>
      </c>
      <c r="AB224">
        <v>1</v>
      </c>
      <c r="AC224">
        <v>0.15200000000000002</v>
      </c>
      <c r="AD224">
        <v>0.84799999999999998</v>
      </c>
      <c r="AE224">
        <v>0</v>
      </c>
      <c r="AF224">
        <v>8.9223537582522159</v>
      </c>
      <c r="AG224">
        <v>49.77734201972288</v>
      </c>
      <c r="AH224">
        <v>21205.213444061221</v>
      </c>
      <c r="AI224">
        <v>3715.9316436592444</v>
      </c>
      <c r="AJ224">
        <v>26759.8644126334</v>
      </c>
      <c r="AK224">
        <v>23045.6021107138</v>
      </c>
      <c r="AL224">
        <v>40.639938549973813</v>
      </c>
      <c r="AM224" s="19">
        <v>50.552193091485741</v>
      </c>
      <c r="AN224">
        <v>0.82875733333333335</v>
      </c>
      <c r="AO224">
        <v>0.54905173333333335</v>
      </c>
      <c r="AP224">
        <v>0.18647039999999998</v>
      </c>
      <c r="AQ224">
        <v>1</v>
      </c>
      <c r="AR224">
        <v>0</v>
      </c>
      <c r="AS224">
        <v>2</v>
      </c>
      <c r="AT224">
        <v>1.48</v>
      </c>
      <c r="AU224">
        <v>1</v>
      </c>
      <c r="AV224">
        <v>2</v>
      </c>
      <c r="AW224">
        <v>1.5</v>
      </c>
      <c r="AX224">
        <v>1</v>
      </c>
      <c r="AY224">
        <v>2</v>
      </c>
      <c r="AZ224">
        <v>0.6</v>
      </c>
      <c r="BA224">
        <v>0.3</v>
      </c>
      <c r="BB224">
        <v>0.8</v>
      </c>
      <c r="BC224" s="27">
        <v>0.37547291800397209</v>
      </c>
      <c r="BD224" s="28">
        <v>0.55732733094761178</v>
      </c>
      <c r="BE224" s="28">
        <v>0.31812435621891172</v>
      </c>
      <c r="BF224" s="28">
        <f t="shared" si="34"/>
        <v>0.57940928423479521</v>
      </c>
      <c r="BG224" s="29" t="s">
        <v>106</v>
      </c>
      <c r="BH224">
        <v>0.36752672960397215</v>
      </c>
      <c r="BI224">
        <v>0.38484716894761178</v>
      </c>
      <c r="BJ224">
        <v>0.2811828482269117</v>
      </c>
      <c r="BK224">
        <f t="shared" si="35"/>
        <v>0.54246777624279519</v>
      </c>
      <c r="BL224" t="s">
        <v>106</v>
      </c>
      <c r="BM224" s="27">
        <v>0.38489008960397214</v>
      </c>
      <c r="BN224" s="28">
        <v>0.67489680604761182</v>
      </c>
      <c r="BO224" s="28">
        <v>0.35069570217691176</v>
      </c>
      <c r="BP224" s="28">
        <f t="shared" si="36"/>
        <v>0.61198063019279525</v>
      </c>
      <c r="BQ224" s="29" t="s">
        <v>106</v>
      </c>
      <c r="BR224">
        <v>0.28651795583616413</v>
      </c>
      <c r="BS224">
        <v>0.55732733094761178</v>
      </c>
      <c r="BT224">
        <v>0.26292630770998371</v>
      </c>
      <c r="BU224">
        <f t="shared" si="37"/>
        <v>0.52421123572586725</v>
      </c>
      <c r="BV224" t="s">
        <v>106</v>
      </c>
      <c r="BW224" s="27">
        <v>0.27857176743616413</v>
      </c>
      <c r="BX224" s="28">
        <v>0.38484716894761178</v>
      </c>
      <c r="BY224" s="28">
        <v>0.22598479971798369</v>
      </c>
      <c r="BZ224" s="28">
        <f t="shared" si="38"/>
        <v>0.48726972773386718</v>
      </c>
      <c r="CA224" s="29" t="s">
        <v>106</v>
      </c>
      <c r="CB224">
        <v>0.29593512743616412</v>
      </c>
      <c r="CC224">
        <v>0.67489680604761182</v>
      </c>
      <c r="CD224">
        <v>0.2954976536679837</v>
      </c>
      <c r="CE224">
        <f t="shared" si="39"/>
        <v>0.55678258168386718</v>
      </c>
      <c r="CF224" t="s">
        <v>106</v>
      </c>
      <c r="CG224" s="27">
        <v>0.17120596784085743</v>
      </c>
      <c r="CH224" s="28">
        <v>0.55732733094761178</v>
      </c>
      <c r="CI224" s="28">
        <v>0.19137328186507702</v>
      </c>
      <c r="CJ224" s="28">
        <f t="shared" si="40"/>
        <v>0.43249089585674094</v>
      </c>
      <c r="CK224" s="29" t="s">
        <v>107</v>
      </c>
      <c r="CL224">
        <v>0.16325977944085743</v>
      </c>
      <c r="CM224">
        <v>0.38484716894761178</v>
      </c>
      <c r="CN224">
        <v>0.15443177387307705</v>
      </c>
      <c r="CO224">
        <f t="shared" si="41"/>
        <v>0.41571670188896054</v>
      </c>
      <c r="CP224" t="s">
        <v>106</v>
      </c>
      <c r="CQ224" s="27">
        <v>0.18062313944085742</v>
      </c>
      <c r="CR224" s="28">
        <v>0.67489680604761182</v>
      </c>
      <c r="CS224" s="28">
        <v>0.22394462782307703</v>
      </c>
      <c r="CT224" s="28">
        <f t="shared" si="42"/>
        <v>0.44190806745674094</v>
      </c>
      <c r="CU224" s="29" t="s">
        <v>107</v>
      </c>
      <c r="CV224">
        <v>46987.058830504699</v>
      </c>
      <c r="CW224">
        <v>7337.4619722468897</v>
      </c>
      <c r="CX224">
        <v>0.26128492801588349</v>
      </c>
      <c r="CY224">
        <f t="shared" si="33"/>
        <v>0.81861225896349521</v>
      </c>
      <c r="CZ224">
        <f t="shared" si="43"/>
        <v>0.63675784601985552</v>
      </c>
    </row>
    <row r="225" spans="1:104" x14ac:dyDescent="0.25">
      <c r="A225">
        <v>1</v>
      </c>
      <c r="B225" s="15">
        <v>4026</v>
      </c>
      <c r="C225" s="15">
        <v>-64.776431029999998</v>
      </c>
      <c r="D225" s="15">
        <v>-19.902155100000002</v>
      </c>
      <c r="E225" s="15">
        <v>2917</v>
      </c>
      <c r="F225" s="15">
        <v>1</v>
      </c>
      <c r="G225" s="15">
        <v>0</v>
      </c>
      <c r="H225" s="17">
        <v>3</v>
      </c>
      <c r="I225" s="19">
        <v>0</v>
      </c>
      <c r="J225" s="19">
        <v>0</v>
      </c>
      <c r="K225" s="19">
        <v>1</v>
      </c>
      <c r="L225" s="15">
        <v>0</v>
      </c>
      <c r="M225" s="15">
        <v>0</v>
      </c>
      <c r="N225" s="15">
        <v>1.2032</v>
      </c>
      <c r="O225" s="19">
        <v>236.17470499999999</v>
      </c>
      <c r="P225" s="19">
        <v>66.066326682907729</v>
      </c>
      <c r="Q225" s="20">
        <v>3.5748121147032328</v>
      </c>
      <c r="R225" s="21">
        <v>7.6999999999999999E-2</v>
      </c>
      <c r="S225" s="22">
        <v>0.15099999999999997</v>
      </c>
      <c r="T225" s="22">
        <v>0.84899999999999998</v>
      </c>
      <c r="U225" s="19">
        <v>0</v>
      </c>
      <c r="V225" s="19">
        <v>9.9760153291190647</v>
      </c>
      <c r="W225" s="19">
        <v>56.090311353788657</v>
      </c>
      <c r="X225" s="19">
        <v>1711.9794320535818</v>
      </c>
      <c r="Y225" s="19">
        <v>1560</v>
      </c>
      <c r="Z225" s="19">
        <v>3271.9794320535821</v>
      </c>
      <c r="AA225">
        <v>79.489171347728259</v>
      </c>
      <c r="AB225">
        <v>1</v>
      </c>
      <c r="AC225">
        <v>0.15999999999999998</v>
      </c>
      <c r="AD225">
        <v>0.84000000000000008</v>
      </c>
      <c r="AE225">
        <v>0</v>
      </c>
      <c r="AF225">
        <v>12.71826741563652</v>
      </c>
      <c r="AG225">
        <v>66.770903932091741</v>
      </c>
      <c r="AH225">
        <v>29452.295972091735</v>
      </c>
      <c r="AI225">
        <v>1876.992</v>
      </c>
      <c r="AJ225">
        <v>30046.352383425801</v>
      </c>
      <c r="AK225">
        <v>28123.461357762801</v>
      </c>
      <c r="AL225">
        <v>60.979219528323839</v>
      </c>
      <c r="AM225" s="19">
        <v>74.402064193144369</v>
      </c>
      <c r="AN225">
        <v>0.85751466666666676</v>
      </c>
      <c r="AO225">
        <v>0.56810346666666667</v>
      </c>
      <c r="AP225">
        <v>0.1929408</v>
      </c>
      <c r="AQ225">
        <v>1</v>
      </c>
      <c r="AR225">
        <v>0</v>
      </c>
      <c r="AS225">
        <v>2</v>
      </c>
      <c r="AT225">
        <v>1.48</v>
      </c>
      <c r="AU225">
        <v>1</v>
      </c>
      <c r="AV225">
        <v>2</v>
      </c>
      <c r="AW225">
        <v>1.5</v>
      </c>
      <c r="AX225">
        <v>1</v>
      </c>
      <c r="AY225">
        <v>2</v>
      </c>
      <c r="AZ225">
        <v>0.6</v>
      </c>
      <c r="BA225">
        <v>0.3</v>
      </c>
      <c r="BB225">
        <v>0.8</v>
      </c>
      <c r="BC225" s="27">
        <v>0.36600382332992698</v>
      </c>
      <c r="BD225" s="28">
        <v>0.52353380930278504</v>
      </c>
      <c r="BE225" s="28">
        <v>0.30542678024812075</v>
      </c>
      <c r="BF225" s="28">
        <f t="shared" si="34"/>
        <v>0.5576638069025095</v>
      </c>
      <c r="BG225" s="29" t="s">
        <v>106</v>
      </c>
      <c r="BH225">
        <v>0.35805763492992704</v>
      </c>
      <c r="BI225">
        <v>0.35105364730278504</v>
      </c>
      <c r="BJ225">
        <v>0.26848527225612079</v>
      </c>
      <c r="BK225">
        <f t="shared" si="35"/>
        <v>0.52072229891050958</v>
      </c>
      <c r="BL225" t="s">
        <v>106</v>
      </c>
      <c r="BM225" s="27">
        <v>0.37542099492992698</v>
      </c>
      <c r="BN225" s="28">
        <v>0.64110328440278508</v>
      </c>
      <c r="BO225" s="28">
        <v>0.33799812620612074</v>
      </c>
      <c r="BP225" s="28">
        <f t="shared" si="36"/>
        <v>0.59023515286050943</v>
      </c>
      <c r="BQ225" s="29" t="s">
        <v>106</v>
      </c>
      <c r="BR225">
        <v>0.27396218259431099</v>
      </c>
      <c r="BS225">
        <v>0.52353380930278504</v>
      </c>
      <c r="BT225">
        <v>0.24831339583026471</v>
      </c>
      <c r="BU225">
        <f t="shared" si="37"/>
        <v>0.50055042248465342</v>
      </c>
      <c r="BV225" t="s">
        <v>106</v>
      </c>
      <c r="BW225" s="27">
        <v>0.26601599419431099</v>
      </c>
      <c r="BX225" s="28">
        <v>0.35105364730278504</v>
      </c>
      <c r="BY225" s="28">
        <v>0.21137188783826477</v>
      </c>
      <c r="BZ225" s="28">
        <f t="shared" si="38"/>
        <v>0.46360891449265351</v>
      </c>
      <c r="CA225" s="29" t="s">
        <v>106</v>
      </c>
      <c r="CB225">
        <v>0.28337935419431098</v>
      </c>
      <c r="CC225">
        <v>0.64110328440278508</v>
      </c>
      <c r="CD225">
        <v>0.28088474178826472</v>
      </c>
      <c r="CE225">
        <f t="shared" si="39"/>
        <v>0.53312176844265347</v>
      </c>
      <c r="CF225" t="s">
        <v>106</v>
      </c>
      <c r="CG225" s="27">
        <v>0.15464894460369763</v>
      </c>
      <c r="CH225" s="28">
        <v>0.52353380930278504</v>
      </c>
      <c r="CI225" s="28">
        <v>0.17427752714045139</v>
      </c>
      <c r="CJ225" s="28">
        <f t="shared" si="40"/>
        <v>0.40688597125808634</v>
      </c>
      <c r="CK225" s="29" t="s">
        <v>107</v>
      </c>
      <c r="CL225">
        <v>0.14670275620369763</v>
      </c>
      <c r="CM225">
        <v>0.35105364730278504</v>
      </c>
      <c r="CN225">
        <v>0.13733601914845142</v>
      </c>
      <c r="CO225">
        <f t="shared" si="41"/>
        <v>0.38957304580284013</v>
      </c>
      <c r="CP225" t="s">
        <v>106</v>
      </c>
      <c r="CQ225" s="27">
        <v>0.16406611620369763</v>
      </c>
      <c r="CR225" s="28">
        <v>0.64110328440278508</v>
      </c>
      <c r="CS225" s="28">
        <v>0.2068488730984514</v>
      </c>
      <c r="CT225" s="28">
        <f t="shared" si="42"/>
        <v>0.41630314285808634</v>
      </c>
      <c r="CU225" s="29" t="s">
        <v>107</v>
      </c>
      <c r="CV225">
        <v>54062.5452701592</v>
      </c>
      <c r="CW225">
        <v>9936.1464184660308</v>
      </c>
      <c r="CX225">
        <v>0.25223702665438874</v>
      </c>
      <c r="CY225">
        <f t="shared" si="33"/>
        <v>0.77577083595717378</v>
      </c>
      <c r="CZ225">
        <f t="shared" si="43"/>
        <v>0.61824084998431572</v>
      </c>
    </row>
    <row r="226" spans="1:104" x14ac:dyDescent="0.25">
      <c r="A226">
        <v>1</v>
      </c>
      <c r="B226" s="15">
        <v>4041</v>
      </c>
      <c r="C226" s="15">
        <v>-64.746270300000006</v>
      </c>
      <c r="D226" s="15">
        <v>-20.330071029999999</v>
      </c>
      <c r="E226" s="15">
        <v>2777</v>
      </c>
      <c r="F226" s="15">
        <v>1</v>
      </c>
      <c r="G226" s="15">
        <v>0</v>
      </c>
      <c r="H226" s="17">
        <v>3</v>
      </c>
      <c r="I226" s="19">
        <v>1</v>
      </c>
      <c r="J226" s="19">
        <v>4</v>
      </c>
      <c r="K226" s="19">
        <v>1</v>
      </c>
      <c r="L226" s="15">
        <v>0</v>
      </c>
      <c r="M226" s="15">
        <v>1.9414993466458099</v>
      </c>
      <c r="N226" s="15">
        <v>1.2032</v>
      </c>
      <c r="O226" s="19">
        <v>283.40964600000001</v>
      </c>
      <c r="P226" s="19">
        <v>79.279592031188272</v>
      </c>
      <c r="Q226" s="20">
        <v>3.5748121141757112</v>
      </c>
      <c r="R226" s="21">
        <v>0.09</v>
      </c>
      <c r="S226" s="22">
        <v>0.151</v>
      </c>
      <c r="T226" s="22">
        <v>0.84899999999999998</v>
      </c>
      <c r="U226" s="19">
        <v>0</v>
      </c>
      <c r="V226" s="19">
        <v>11.971218396709428</v>
      </c>
      <c r="W226" s="19">
        <v>67.308373634478841</v>
      </c>
      <c r="X226" s="19">
        <v>2401.2179050528689</v>
      </c>
      <c r="Y226" s="19">
        <v>3930</v>
      </c>
      <c r="Z226" s="19">
        <v>6331.2179050528684</v>
      </c>
      <c r="AA226">
        <v>95.3870056172739</v>
      </c>
      <c r="AB226">
        <v>1</v>
      </c>
      <c r="AC226">
        <v>0.16</v>
      </c>
      <c r="AD226">
        <v>0.84</v>
      </c>
      <c r="AE226">
        <v>0</v>
      </c>
      <c r="AF226">
        <v>15.261920898763824</v>
      </c>
      <c r="AG226">
        <v>80.125084718510067</v>
      </c>
      <c r="AH226">
        <v>35342.755166510076</v>
      </c>
      <c r="AI226">
        <v>6478.34545155057</v>
      </c>
      <c r="AJ226">
        <v>40281.577912307803</v>
      </c>
      <c r="AK226">
        <v>37268.424980350697</v>
      </c>
      <c r="AL226">
        <v>72.14442874838133</v>
      </c>
      <c r="AM226" s="19">
        <v>88.251842334466957</v>
      </c>
      <c r="AN226">
        <v>0.8143786666666667</v>
      </c>
      <c r="AO226">
        <v>0.53952586666666669</v>
      </c>
      <c r="AP226">
        <v>0.18323519999999999</v>
      </c>
      <c r="AQ226">
        <v>1</v>
      </c>
      <c r="AR226">
        <v>0</v>
      </c>
      <c r="AS226">
        <v>2</v>
      </c>
      <c r="AT226">
        <v>1.48</v>
      </c>
      <c r="AU226">
        <v>1</v>
      </c>
      <c r="AV226">
        <v>2</v>
      </c>
      <c r="AW226">
        <v>1.5</v>
      </c>
      <c r="AX226">
        <v>1</v>
      </c>
      <c r="AY226">
        <v>2</v>
      </c>
      <c r="AZ226">
        <v>0.6</v>
      </c>
      <c r="BA226">
        <v>0.3</v>
      </c>
      <c r="BB226">
        <v>0.8</v>
      </c>
      <c r="BC226" s="27">
        <v>0.34609324284013787</v>
      </c>
      <c r="BD226" s="28">
        <v>0.53618597249781086</v>
      </c>
      <c r="BE226" s="28">
        <v>0.29100225127660045</v>
      </c>
      <c r="BF226" s="28">
        <f t="shared" si="34"/>
        <v>0.50153447027210074</v>
      </c>
      <c r="BG226" s="29" t="s">
        <v>106</v>
      </c>
      <c r="BH226">
        <v>0.33814705444013787</v>
      </c>
      <c r="BI226">
        <v>0.36370581049781081</v>
      </c>
      <c r="BJ226">
        <v>0.25406074328460043</v>
      </c>
      <c r="BK226">
        <f t="shared" si="35"/>
        <v>0.46459296228010072</v>
      </c>
      <c r="BL226" t="s">
        <v>106</v>
      </c>
      <c r="BM226" s="27">
        <v>0.35551041444013787</v>
      </c>
      <c r="BN226" s="28">
        <v>0.6537554475978109</v>
      </c>
      <c r="BO226" s="28">
        <v>0.3235735972346005</v>
      </c>
      <c r="BP226" s="28">
        <f t="shared" si="36"/>
        <v>0.53410581623010078</v>
      </c>
      <c r="BQ226" s="29" t="s">
        <v>106</v>
      </c>
      <c r="BR226">
        <v>0.25868161995623384</v>
      </c>
      <c r="BS226">
        <v>0.53618597249781086</v>
      </c>
      <c r="BT226">
        <v>0.23676187072213642</v>
      </c>
      <c r="BU226">
        <f t="shared" si="37"/>
        <v>0.44729408971763668</v>
      </c>
      <c r="BV226" t="s">
        <v>106</v>
      </c>
      <c r="BW226" s="27">
        <v>0.25073543155623385</v>
      </c>
      <c r="BX226" s="28">
        <v>0.36370581049781081</v>
      </c>
      <c r="BY226" s="28">
        <v>0.19982036273013648</v>
      </c>
      <c r="BZ226" s="28">
        <f t="shared" si="38"/>
        <v>0.41035258172563671</v>
      </c>
      <c r="CA226" s="29" t="s">
        <v>106</v>
      </c>
      <c r="CB226">
        <v>0.26809879155623384</v>
      </c>
      <c r="CC226">
        <v>0.6537554475978109</v>
      </c>
      <c r="CD226">
        <v>0.26933321668013643</v>
      </c>
      <c r="CE226">
        <f t="shared" si="39"/>
        <v>0.47863101055173407</v>
      </c>
      <c r="CF226" t="s">
        <v>107</v>
      </c>
      <c r="CG226" s="27">
        <v>0.1453702569585805</v>
      </c>
      <c r="CH226" s="28">
        <v>0.53618597249781086</v>
      </c>
      <c r="CI226" s="28">
        <v>0.16645026629968307</v>
      </c>
      <c r="CJ226" s="28">
        <f t="shared" si="40"/>
        <v>0.35590247595408075</v>
      </c>
      <c r="CK226" s="29" t="s">
        <v>107</v>
      </c>
      <c r="CL226">
        <v>0.13742406855858047</v>
      </c>
      <c r="CM226">
        <v>0.36370581049781081</v>
      </c>
      <c r="CN226">
        <v>0.1295087583076831</v>
      </c>
      <c r="CO226">
        <f t="shared" si="41"/>
        <v>0.34004097730318339</v>
      </c>
      <c r="CP226" t="s">
        <v>106</v>
      </c>
      <c r="CQ226" s="27">
        <v>0.15478742855858049</v>
      </c>
      <c r="CR226" s="28">
        <v>0.6537554475978109</v>
      </c>
      <c r="CS226" s="28">
        <v>0.19902161225768311</v>
      </c>
      <c r="CT226" s="28">
        <f t="shared" si="42"/>
        <v>0.36531964755408075</v>
      </c>
      <c r="CU226" s="29" t="s">
        <v>107</v>
      </c>
      <c r="CV226">
        <v>58863.556856625197</v>
      </c>
      <c r="CW226">
        <v>11923.375702159199</v>
      </c>
      <c r="CX226">
        <v>0.21053221899550026</v>
      </c>
      <c r="CY226">
        <f t="shared" si="33"/>
        <v>0.74671819149331109</v>
      </c>
      <c r="CZ226">
        <f t="shared" si="43"/>
        <v>0.5566254618356381</v>
      </c>
    </row>
    <row r="227" spans="1:104" x14ac:dyDescent="0.25">
      <c r="A227">
        <v>1</v>
      </c>
      <c r="B227" s="15">
        <v>4046</v>
      </c>
      <c r="C227" s="15">
        <v>-65.031365710000003</v>
      </c>
      <c r="D227" s="15">
        <v>-20.364361519999999</v>
      </c>
      <c r="E227" s="15">
        <v>3055</v>
      </c>
      <c r="F227" s="15">
        <v>1</v>
      </c>
      <c r="G227" s="15">
        <v>0</v>
      </c>
      <c r="H227" s="17">
        <v>3</v>
      </c>
      <c r="I227" s="19">
        <v>1</v>
      </c>
      <c r="J227" s="19">
        <v>4</v>
      </c>
      <c r="K227" s="19">
        <v>1</v>
      </c>
      <c r="L227" s="15">
        <v>0</v>
      </c>
      <c r="M227" s="15">
        <v>1.9414993466458099</v>
      </c>
      <c r="N227" s="15">
        <v>1.2032</v>
      </c>
      <c r="O227" s="19">
        <v>192.57322099999999</v>
      </c>
      <c r="P227" s="19">
        <v>53.869466388415695</v>
      </c>
      <c r="Q227" s="20">
        <v>3.5748121136282816</v>
      </c>
      <c r="R227" s="21">
        <v>0.189</v>
      </c>
      <c r="S227" s="22">
        <v>0.151</v>
      </c>
      <c r="T227" s="22">
        <v>0.84900000000000009</v>
      </c>
      <c r="U227" s="19">
        <v>0</v>
      </c>
      <c r="V227" s="19">
        <v>8.1342894246507704</v>
      </c>
      <c r="W227" s="19">
        <v>45.735176963764928</v>
      </c>
      <c r="X227" s="19">
        <v>3426.3532419655203</v>
      </c>
      <c r="Y227" s="19">
        <v>3930</v>
      </c>
      <c r="Z227" s="19">
        <v>7356.3532419655203</v>
      </c>
      <c r="AA227">
        <v>64.81424741785824</v>
      </c>
      <c r="AB227">
        <v>1</v>
      </c>
      <c r="AC227">
        <v>0.16</v>
      </c>
      <c r="AD227">
        <v>0.84</v>
      </c>
      <c r="AE227">
        <v>0</v>
      </c>
      <c r="AF227">
        <v>10.370279586857318</v>
      </c>
      <c r="AG227">
        <v>54.443967831000919</v>
      </c>
      <c r="AH227">
        <v>24014.949027565868</v>
      </c>
      <c r="AI227">
        <v>6478.34545155057</v>
      </c>
      <c r="AJ227">
        <v>29447.208536680799</v>
      </c>
      <c r="AK227">
        <v>24821.5014658484</v>
      </c>
      <c r="AL227">
        <v>43.688137241005123</v>
      </c>
      <c r="AM227" s="19">
        <v>54.632918270447668</v>
      </c>
      <c r="AN227">
        <v>0.83235200000000009</v>
      </c>
      <c r="AO227">
        <v>0.55143320000000007</v>
      </c>
      <c r="AP227">
        <v>0.18727920000000001</v>
      </c>
      <c r="AQ227">
        <v>1</v>
      </c>
      <c r="AR227">
        <v>0</v>
      </c>
      <c r="AS227">
        <v>2</v>
      </c>
      <c r="AT227">
        <v>1.48</v>
      </c>
      <c r="AU227">
        <v>1</v>
      </c>
      <c r="AV227">
        <v>2</v>
      </c>
      <c r="AW227">
        <v>1.5</v>
      </c>
      <c r="AX227">
        <v>1</v>
      </c>
      <c r="AY227">
        <v>2</v>
      </c>
      <c r="AZ227">
        <v>0.6</v>
      </c>
      <c r="BA227">
        <v>0.3</v>
      </c>
      <c r="BB227">
        <v>0.8</v>
      </c>
      <c r="BC227" s="27">
        <v>0.37227862237851617</v>
      </c>
      <c r="BD227" s="28">
        <v>0.5091088548102165</v>
      </c>
      <c r="BE227" s="28">
        <v>0.31421574549639775</v>
      </c>
      <c r="BF227" s="28">
        <f t="shared" si="34"/>
        <v>0.57002426615634993</v>
      </c>
      <c r="BG227" s="29" t="s">
        <v>106</v>
      </c>
      <c r="BH227">
        <v>0.36433243397851622</v>
      </c>
      <c r="BI227">
        <v>0.33662869281021651</v>
      </c>
      <c r="BJ227">
        <v>0.27727423750439767</v>
      </c>
      <c r="BK227">
        <f t="shared" si="35"/>
        <v>0.53308275816434991</v>
      </c>
      <c r="BL227" t="s">
        <v>106</v>
      </c>
      <c r="BM227" s="27">
        <v>0.38169579397851622</v>
      </c>
      <c r="BN227" s="28">
        <v>0.62667832991021655</v>
      </c>
      <c r="BO227" s="28">
        <v>0.34678709145439773</v>
      </c>
      <c r="BP227" s="28">
        <f t="shared" si="36"/>
        <v>0.60259561211434998</v>
      </c>
      <c r="BQ227" s="29" t="s">
        <v>106</v>
      </c>
      <c r="BR227">
        <v>0.28293782538973217</v>
      </c>
      <c r="BS227">
        <v>0.5091088548102165</v>
      </c>
      <c r="BT227">
        <v>0.25877827999885367</v>
      </c>
      <c r="BU227">
        <f t="shared" si="37"/>
        <v>0.51458680065880591</v>
      </c>
      <c r="BV227" t="s">
        <v>106</v>
      </c>
      <c r="BW227" s="27">
        <v>0.27499163698973217</v>
      </c>
      <c r="BX227" s="28">
        <v>0.33662869281021651</v>
      </c>
      <c r="BY227" s="28">
        <v>0.2218367720068537</v>
      </c>
      <c r="BZ227" s="28">
        <f t="shared" si="38"/>
        <v>0.47764529266680594</v>
      </c>
      <c r="CA227" s="29" t="s">
        <v>106</v>
      </c>
      <c r="CB227">
        <v>0.29235499698973216</v>
      </c>
      <c r="CC227">
        <v>0.62667832991021655</v>
      </c>
      <c r="CD227">
        <v>0.29134962595685371</v>
      </c>
      <c r="CE227">
        <f t="shared" si="39"/>
        <v>0.54715814661680595</v>
      </c>
      <c r="CF227" t="s">
        <v>106</v>
      </c>
      <c r="CG227" s="27">
        <v>0.16712568114501214</v>
      </c>
      <c r="CH227" s="28">
        <v>0.5091088548102165</v>
      </c>
      <c r="CI227" s="28">
        <v>0.1869148987983337</v>
      </c>
      <c r="CJ227" s="28">
        <f t="shared" si="40"/>
        <v>0.42293420180496438</v>
      </c>
      <c r="CK227" s="29" t="s">
        <v>107</v>
      </c>
      <c r="CL227">
        <v>0.15917949274501214</v>
      </c>
      <c r="CM227">
        <v>0.33662869281021651</v>
      </c>
      <c r="CN227">
        <v>0.14997339080633371</v>
      </c>
      <c r="CO227">
        <f t="shared" si="41"/>
        <v>0.40578191146628595</v>
      </c>
      <c r="CP227" t="s">
        <v>106</v>
      </c>
      <c r="CQ227" s="27">
        <v>0.17654285274501214</v>
      </c>
      <c r="CR227" s="28">
        <v>0.62667832991021655</v>
      </c>
      <c r="CS227" s="28">
        <v>0.21948624475633371</v>
      </c>
      <c r="CT227" s="28">
        <f t="shared" si="42"/>
        <v>0.43235137340496438</v>
      </c>
      <c r="CU227" s="29" t="s">
        <v>107</v>
      </c>
      <c r="CV227">
        <v>49182.641807183099</v>
      </c>
      <c r="CW227">
        <v>8101.7809272322802</v>
      </c>
      <c r="CX227">
        <v>0.25580852065995224</v>
      </c>
      <c r="CY227">
        <f t="shared" si="33"/>
        <v>0.7649173754701688</v>
      </c>
      <c r="CZ227">
        <f t="shared" si="43"/>
        <v>0.62808714303846847</v>
      </c>
    </row>
    <row r="228" spans="1:104" x14ac:dyDescent="0.25">
      <c r="A228">
        <v>1</v>
      </c>
      <c r="B228" s="15">
        <v>4050</v>
      </c>
      <c r="C228" s="15">
        <v>-64.670317510000004</v>
      </c>
      <c r="D228" s="15">
        <v>-19.047202179999999</v>
      </c>
      <c r="E228" s="15">
        <v>2391</v>
      </c>
      <c r="F228" s="15">
        <v>1</v>
      </c>
      <c r="G228" s="15">
        <v>0</v>
      </c>
      <c r="H228" s="17">
        <v>3</v>
      </c>
      <c r="I228" s="19">
        <v>1</v>
      </c>
      <c r="J228" s="19">
        <v>5</v>
      </c>
      <c r="K228" s="19">
        <v>1</v>
      </c>
      <c r="L228" s="15">
        <v>0</v>
      </c>
      <c r="M228" s="15">
        <v>1.9414993466458099</v>
      </c>
      <c r="N228" s="15">
        <v>1.2032</v>
      </c>
      <c r="O228" s="19">
        <v>323.37767300000002</v>
      </c>
      <c r="P228" s="19">
        <v>90.460047330386828</v>
      </c>
      <c r="Q228" s="20">
        <v>3.5748121136718973</v>
      </c>
      <c r="R228" s="21">
        <v>3.4000000000000002E-2</v>
      </c>
      <c r="S228" s="22">
        <v>0.29799999999999999</v>
      </c>
      <c r="T228" s="22">
        <v>0.70299999999999996</v>
      </c>
      <c r="U228" s="19">
        <v>0</v>
      </c>
      <c r="V228" s="19">
        <v>26.957094104455273</v>
      </c>
      <c r="W228" s="19">
        <v>63.593413273261937</v>
      </c>
      <c r="X228" s="19">
        <v>1525.2322035099846</v>
      </c>
      <c r="Y228" s="19">
        <v>2507.1749999999997</v>
      </c>
      <c r="Z228" s="19">
        <v>4032.4072035099844</v>
      </c>
      <c r="AA228">
        <v>108.8390192367158</v>
      </c>
      <c r="AB228">
        <v>1</v>
      </c>
      <c r="AC228">
        <v>0.30199999999999999</v>
      </c>
      <c r="AD228">
        <v>0.69799999999999995</v>
      </c>
      <c r="AE228">
        <v>0</v>
      </c>
      <c r="AF228">
        <v>32.86938380948817</v>
      </c>
      <c r="AG228">
        <v>75.96963542722763</v>
      </c>
      <c r="AH228">
        <v>58236.561503181452</v>
      </c>
      <c r="AI228">
        <v>3715.9316436592444</v>
      </c>
      <c r="AJ228">
        <v>62178.135031320999</v>
      </c>
      <c r="AK228">
        <v>60421.0660995855</v>
      </c>
      <c r="AL228">
        <v>87.384405721153669</v>
      </c>
      <c r="AM228" s="19">
        <v>105.76337762748264</v>
      </c>
      <c r="AN228">
        <v>0.81797333333333333</v>
      </c>
      <c r="AO228">
        <v>0.54190733333333341</v>
      </c>
      <c r="AP228">
        <v>0.18404399999999999</v>
      </c>
      <c r="AQ228">
        <v>1</v>
      </c>
      <c r="AR228">
        <v>0</v>
      </c>
      <c r="AS228">
        <v>2</v>
      </c>
      <c r="AT228">
        <v>1.48</v>
      </c>
      <c r="AU228">
        <v>1</v>
      </c>
      <c r="AV228">
        <v>2</v>
      </c>
      <c r="AW228">
        <v>1.5</v>
      </c>
      <c r="AX228">
        <v>1</v>
      </c>
      <c r="AY228">
        <v>2</v>
      </c>
      <c r="AZ228">
        <v>0.6</v>
      </c>
      <c r="BA228">
        <v>0.3</v>
      </c>
      <c r="BB228">
        <v>0.8</v>
      </c>
      <c r="BC228" s="27">
        <v>0.34172885366079919</v>
      </c>
      <c r="BD228" s="28">
        <v>0.52063358186906106</v>
      </c>
      <c r="BE228" s="28">
        <v>0.28622930116419215</v>
      </c>
      <c r="BF228" s="28">
        <f t="shared" si="34"/>
        <v>0.42606557350564156</v>
      </c>
      <c r="BG228" s="29" t="s">
        <v>106</v>
      </c>
      <c r="BH228">
        <v>0.33378266526079919</v>
      </c>
      <c r="BI228">
        <v>0.34815341986906106</v>
      </c>
      <c r="BJ228">
        <v>0.24928779317219213</v>
      </c>
      <c r="BK228">
        <f t="shared" si="35"/>
        <v>0.38912406551364154</v>
      </c>
      <c r="BL228" t="s">
        <v>106</v>
      </c>
      <c r="BM228" s="27">
        <v>0.35114602526079919</v>
      </c>
      <c r="BN228" s="28">
        <v>0.6382030569690611</v>
      </c>
      <c r="BO228" s="28">
        <v>0.31880064712219208</v>
      </c>
      <c r="BP228" s="28">
        <f t="shared" si="36"/>
        <v>0.45863691946364149</v>
      </c>
      <c r="BQ228" s="29" t="s">
        <v>106</v>
      </c>
      <c r="BR228">
        <v>0.25393139595591918</v>
      </c>
      <c r="BS228">
        <v>0.52063358186906106</v>
      </c>
      <c r="BT228">
        <v>0.2317495036211121</v>
      </c>
      <c r="BU228">
        <f t="shared" si="37"/>
        <v>0.37158577596256154</v>
      </c>
      <c r="BV228" t="s">
        <v>106</v>
      </c>
      <c r="BW228" s="27">
        <v>0.24598520755591921</v>
      </c>
      <c r="BX228" s="28">
        <v>0.34815341986906106</v>
      </c>
      <c r="BY228" s="28">
        <v>0.19480799562911211</v>
      </c>
      <c r="BZ228" s="28">
        <f t="shared" si="38"/>
        <v>0.33464426797056157</v>
      </c>
      <c r="CA228" s="29" t="s">
        <v>106</v>
      </c>
      <c r="CB228">
        <v>0.26334856755591918</v>
      </c>
      <c r="CC228">
        <v>0.6382030569690611</v>
      </c>
      <c r="CD228">
        <v>0.26432084957911212</v>
      </c>
      <c r="CE228">
        <f t="shared" si="39"/>
        <v>0.40318483989736864</v>
      </c>
      <c r="CF228" t="s">
        <v>107</v>
      </c>
      <c r="CG228" s="27">
        <v>0.14011987670885251</v>
      </c>
      <c r="CH228" s="28">
        <v>0.52063358186906106</v>
      </c>
      <c r="CI228" s="28">
        <v>0.16112754384304542</v>
      </c>
      <c r="CJ228" s="28">
        <f t="shared" si="40"/>
        <v>0.27995614905030197</v>
      </c>
      <c r="CK228" s="29" t="s">
        <v>107</v>
      </c>
      <c r="CL228">
        <v>0.13217368830885251</v>
      </c>
      <c r="CM228">
        <v>0.34815341986906106</v>
      </c>
      <c r="CN228">
        <v>0.12418603585104543</v>
      </c>
      <c r="CO228">
        <f t="shared" si="41"/>
        <v>0.26402230819249484</v>
      </c>
      <c r="CP228" t="s">
        <v>106</v>
      </c>
      <c r="CQ228" s="27">
        <v>0.1495370483088525</v>
      </c>
      <c r="CR228" s="28">
        <v>0.6382030569690611</v>
      </c>
      <c r="CS228" s="28">
        <v>0.19369888980104544</v>
      </c>
      <c r="CT228" s="28">
        <f t="shared" si="42"/>
        <v>0.28937332065030197</v>
      </c>
      <c r="CU228" s="29" t="s">
        <v>107</v>
      </c>
      <c r="CV228">
        <v>62620.872983137197</v>
      </c>
      <c r="CW228">
        <v>13604.877404589401</v>
      </c>
      <c r="CX228">
        <v>0.13983627234144944</v>
      </c>
      <c r="CY228">
        <f t="shared" si="33"/>
        <v>0.66046985421051052</v>
      </c>
      <c r="CZ228">
        <f t="shared" si="43"/>
        <v>0.48156512600224866</v>
      </c>
    </row>
    <row r="229" spans="1:104" x14ac:dyDescent="0.25">
      <c r="A229">
        <v>1</v>
      </c>
      <c r="B229" s="15">
        <v>4098</v>
      </c>
      <c r="C229" s="15">
        <v>-68.166878479999994</v>
      </c>
      <c r="D229" s="15">
        <v>-15.99472974</v>
      </c>
      <c r="E229" s="15">
        <v>2803</v>
      </c>
      <c r="F229" s="15">
        <v>1</v>
      </c>
      <c r="G229" s="15">
        <v>0</v>
      </c>
      <c r="H229" s="17">
        <v>3</v>
      </c>
      <c r="I229" s="19">
        <v>0</v>
      </c>
      <c r="J229" s="19">
        <v>0</v>
      </c>
      <c r="K229" s="19">
        <v>0</v>
      </c>
      <c r="L229" s="15">
        <v>0</v>
      </c>
      <c r="M229" s="15">
        <v>0</v>
      </c>
      <c r="N229" s="15">
        <v>0</v>
      </c>
      <c r="O229" s="19">
        <v>290.67655999999999</v>
      </c>
      <c r="P229" s="19">
        <v>81.312402080270289</v>
      </c>
      <c r="Q229" s="20">
        <v>3.574812114307591</v>
      </c>
      <c r="R229" s="21">
        <v>1.3000000000000001E-2</v>
      </c>
      <c r="S229" s="22">
        <v>0.32499999999999996</v>
      </c>
      <c r="T229" s="22">
        <v>0.67400000000000004</v>
      </c>
      <c r="U229" s="19">
        <v>0</v>
      </c>
      <c r="V229" s="19">
        <v>26.42653067608784</v>
      </c>
      <c r="W229" s="19">
        <v>54.804559002102181</v>
      </c>
      <c r="X229" s="19">
        <v>554.74784607489005</v>
      </c>
      <c r="Y229" s="19">
        <v>0</v>
      </c>
      <c r="Z229" s="19">
        <v>554.74784607489005</v>
      </c>
      <c r="AA229">
        <v>97.832826296625171</v>
      </c>
      <c r="AB229">
        <v>1</v>
      </c>
      <c r="AC229">
        <v>0.34599999999999997</v>
      </c>
      <c r="AD229">
        <v>0.65400000000000003</v>
      </c>
      <c r="AE229">
        <v>0</v>
      </c>
      <c r="AF229">
        <v>33.850157898632304</v>
      </c>
      <c r="AG229">
        <v>63.982668397992867</v>
      </c>
      <c r="AH229">
        <v>57335.735950282382</v>
      </c>
      <c r="AI229">
        <v>0</v>
      </c>
      <c r="AJ229">
        <v>54838.203785218298</v>
      </c>
      <c r="AK229">
        <v>54245.6895834604</v>
      </c>
      <c r="AL229">
        <v>80.25534085322677</v>
      </c>
      <c r="AM229" s="19">
        <v>96.775765069581652</v>
      </c>
      <c r="AN229">
        <v>0.85392000000000001</v>
      </c>
      <c r="AO229">
        <v>0.56572200000000006</v>
      </c>
      <c r="AP229">
        <v>0.192132</v>
      </c>
      <c r="AQ229">
        <v>1</v>
      </c>
      <c r="AR229">
        <v>0</v>
      </c>
      <c r="AS229">
        <v>2</v>
      </c>
      <c r="AT229">
        <v>1.48</v>
      </c>
      <c r="AU229">
        <v>1</v>
      </c>
      <c r="AV229">
        <v>2</v>
      </c>
      <c r="AW229">
        <v>1.5</v>
      </c>
      <c r="AX229">
        <v>1</v>
      </c>
      <c r="AY229">
        <v>2</v>
      </c>
      <c r="AZ229">
        <v>0.6</v>
      </c>
      <c r="BA229">
        <v>0.3</v>
      </c>
      <c r="BB229">
        <v>0.8</v>
      </c>
      <c r="BC229" s="27">
        <v>0.35573874148644746</v>
      </c>
      <c r="BD229" s="28">
        <v>0.61298736792690911</v>
      </c>
      <c r="BE229" s="28">
        <v>0.29659951130802698</v>
      </c>
      <c r="BF229" s="28">
        <f t="shared" si="34"/>
        <v>0.44330056457940503</v>
      </c>
      <c r="BG229" s="29" t="s">
        <v>106</v>
      </c>
      <c r="BH229">
        <v>0.34779255308644746</v>
      </c>
      <c r="BI229">
        <v>0.44050720592690912</v>
      </c>
      <c r="BJ229">
        <v>0.25965800331602695</v>
      </c>
      <c r="BK229">
        <f t="shared" si="35"/>
        <v>0.40635905658740501</v>
      </c>
      <c r="BL229" t="s">
        <v>106</v>
      </c>
      <c r="BM229" s="27">
        <v>0.36515591308644746</v>
      </c>
      <c r="BN229" s="28">
        <v>0.73055684302690915</v>
      </c>
      <c r="BO229" s="28">
        <v>0.32917085726602696</v>
      </c>
      <c r="BP229" s="28">
        <f t="shared" si="36"/>
        <v>0.47587191053740507</v>
      </c>
      <c r="BQ229" s="29" t="s">
        <v>106</v>
      </c>
      <c r="BR229">
        <v>0.26408293557180751</v>
      </c>
      <c r="BS229">
        <v>0.61298736792690911</v>
      </c>
      <c r="BT229">
        <v>0.23972554387878695</v>
      </c>
      <c r="BU229">
        <f t="shared" si="37"/>
        <v>0.38642659715016503</v>
      </c>
      <c r="BV229" t="s">
        <v>106</v>
      </c>
      <c r="BW229" s="27">
        <v>0.25613674717180751</v>
      </c>
      <c r="BX229" s="28">
        <v>0.44050720592690912</v>
      </c>
      <c r="BY229" s="28">
        <v>0.20278403588678695</v>
      </c>
      <c r="BZ229" s="28">
        <f t="shared" si="38"/>
        <v>0.34948508915816501</v>
      </c>
      <c r="CA229" s="29" t="s">
        <v>106</v>
      </c>
      <c r="CB229">
        <v>0.2735001071718075</v>
      </c>
      <c r="CC229">
        <v>0.73055684302690915</v>
      </c>
      <c r="CD229">
        <v>0.27229688983678696</v>
      </c>
      <c r="CE229">
        <f t="shared" si="39"/>
        <v>0.41899794310816507</v>
      </c>
      <c r="CF229" t="s">
        <v>106</v>
      </c>
      <c r="CG229" s="27">
        <v>0.14526985383060748</v>
      </c>
      <c r="CH229" s="28">
        <v>0.61298736792690911</v>
      </c>
      <c r="CI229" s="28">
        <v>0.16600003054458692</v>
      </c>
      <c r="CJ229" s="28">
        <f t="shared" si="40"/>
        <v>0.29197090710198559</v>
      </c>
      <c r="CK229" s="29" t="s">
        <v>107</v>
      </c>
      <c r="CL229">
        <v>0.13732366543060748</v>
      </c>
      <c r="CM229">
        <v>0.44050720592690912</v>
      </c>
      <c r="CN229">
        <v>0.12905852255258693</v>
      </c>
      <c r="CO229">
        <f t="shared" si="41"/>
        <v>0.27575957582396504</v>
      </c>
      <c r="CP229" t="s">
        <v>106</v>
      </c>
      <c r="CQ229" s="27">
        <v>0.15468702543060747</v>
      </c>
      <c r="CR229" s="28">
        <v>0.73055684302690915</v>
      </c>
      <c r="CS229" s="28">
        <v>0.19857137650258694</v>
      </c>
      <c r="CT229" s="28">
        <f t="shared" si="42"/>
        <v>0.30138807870198558</v>
      </c>
      <c r="CU229" s="29" t="s">
        <v>107</v>
      </c>
      <c r="CV229">
        <v>59565.525200291202</v>
      </c>
      <c r="CW229">
        <v>12229.1032870781</v>
      </c>
      <c r="CX229">
        <v>0.14670105327137808</v>
      </c>
      <c r="CY229">
        <f t="shared" si="33"/>
        <v>0.75968842119828717</v>
      </c>
      <c r="CZ229">
        <f t="shared" si="43"/>
        <v>0.50243979475782552</v>
      </c>
    </row>
    <row r="230" spans="1:104" x14ac:dyDescent="0.25">
      <c r="A230">
        <v>1</v>
      </c>
      <c r="B230" s="15">
        <v>4140</v>
      </c>
      <c r="C230" s="15">
        <v>-68.169669159999998</v>
      </c>
      <c r="D230" s="15">
        <v>-15.01924773</v>
      </c>
      <c r="E230" s="15">
        <v>931</v>
      </c>
      <c r="F230" s="15">
        <v>1</v>
      </c>
      <c r="G230" s="15">
        <v>0</v>
      </c>
      <c r="H230" s="17">
        <v>2</v>
      </c>
      <c r="I230" s="19">
        <v>0</v>
      </c>
      <c r="J230" s="19">
        <v>0</v>
      </c>
      <c r="K230" s="19">
        <v>1</v>
      </c>
      <c r="L230" s="15">
        <v>0</v>
      </c>
      <c r="M230" s="15">
        <v>0</v>
      </c>
      <c r="N230" s="15">
        <v>1.2032</v>
      </c>
      <c r="O230" s="19">
        <v>268.87581799999998</v>
      </c>
      <c r="P230" s="19">
        <v>75.213971933024268</v>
      </c>
      <c r="Q230" s="20">
        <v>3.5748121138905633</v>
      </c>
      <c r="R230" s="21">
        <v>6.8000000000000005E-2</v>
      </c>
      <c r="S230" s="22">
        <v>0.224</v>
      </c>
      <c r="T230" s="22">
        <v>0.77700000000000014</v>
      </c>
      <c r="U230" s="19">
        <v>0</v>
      </c>
      <c r="V230" s="19">
        <v>16.847929712997438</v>
      </c>
      <c r="W230" s="19">
        <v>58.441256191959866</v>
      </c>
      <c r="X230" s="19">
        <v>2126.4509187699009</v>
      </c>
      <c r="Y230" s="19">
        <v>1560</v>
      </c>
      <c r="Z230" s="19">
        <v>3686.4509187699009</v>
      </c>
      <c r="AA230">
        <v>90.495364317066404</v>
      </c>
      <c r="AB230">
        <v>1</v>
      </c>
      <c r="AC230">
        <v>0.246</v>
      </c>
      <c r="AD230">
        <v>0.754</v>
      </c>
      <c r="AE230">
        <v>0</v>
      </c>
      <c r="AF230">
        <v>22.261859621998337</v>
      </c>
      <c r="AG230">
        <v>68.233504695068063</v>
      </c>
      <c r="AH230">
        <v>42548.862437300057</v>
      </c>
      <c r="AI230">
        <v>1876.992</v>
      </c>
      <c r="AJ230">
        <v>42572.435281503997</v>
      </c>
      <c r="AK230">
        <v>40166.3578605203</v>
      </c>
      <c r="AL230">
        <v>70.099421841578618</v>
      </c>
      <c r="AM230" s="19">
        <v>85.380814225620753</v>
      </c>
      <c r="AN230">
        <v>0.83235200000000009</v>
      </c>
      <c r="AO230">
        <v>0.55143320000000007</v>
      </c>
      <c r="AP230">
        <v>0.18727920000000001</v>
      </c>
      <c r="AQ230">
        <v>1</v>
      </c>
      <c r="AR230">
        <v>0</v>
      </c>
      <c r="AS230">
        <v>2</v>
      </c>
      <c r="AT230">
        <v>1.48</v>
      </c>
      <c r="AU230">
        <v>1</v>
      </c>
      <c r="AV230">
        <v>2</v>
      </c>
      <c r="AW230">
        <v>1.5</v>
      </c>
      <c r="AX230">
        <v>1</v>
      </c>
      <c r="AY230">
        <v>2</v>
      </c>
      <c r="AZ230">
        <v>0.6</v>
      </c>
      <c r="BA230">
        <v>0.3</v>
      </c>
      <c r="BB230">
        <v>0.8</v>
      </c>
      <c r="BC230" s="27">
        <v>0.35292785267910909</v>
      </c>
      <c r="BD230" s="28">
        <v>0.57808552355344234</v>
      </c>
      <c r="BE230" s="28">
        <v>0.29598610061840797</v>
      </c>
      <c r="BF230" s="28">
        <f t="shared" si="34"/>
        <v>0.48569114835528315</v>
      </c>
      <c r="BG230" s="29" t="s">
        <v>106</v>
      </c>
      <c r="BH230">
        <v>0.34498166427910915</v>
      </c>
      <c r="BI230">
        <v>0.40560536155344229</v>
      </c>
      <c r="BJ230">
        <v>0.259044592626408</v>
      </c>
      <c r="BK230">
        <f t="shared" si="35"/>
        <v>0.44874964036328313</v>
      </c>
      <c r="BL230" t="s">
        <v>106</v>
      </c>
      <c r="BM230" s="27">
        <v>0.36234502427910914</v>
      </c>
      <c r="BN230" s="28">
        <v>0.69565499865344238</v>
      </c>
      <c r="BO230" s="28">
        <v>0.32855744657640801</v>
      </c>
      <c r="BP230" s="28">
        <f t="shared" si="36"/>
        <v>0.5182624943132832</v>
      </c>
      <c r="BQ230" s="29" t="s">
        <v>106</v>
      </c>
      <c r="BR230">
        <v>0.26358705569032514</v>
      </c>
      <c r="BS230">
        <v>0.57808552355344234</v>
      </c>
      <c r="BT230">
        <v>0.24054863512086397</v>
      </c>
      <c r="BU230">
        <f t="shared" si="37"/>
        <v>0.43025368285773913</v>
      </c>
      <c r="BV230" t="s">
        <v>106</v>
      </c>
      <c r="BW230" s="27">
        <v>0.25564086729032515</v>
      </c>
      <c r="BX230" s="28">
        <v>0.40560536155344229</v>
      </c>
      <c r="BY230" s="28">
        <v>0.20360712712886397</v>
      </c>
      <c r="BZ230" s="28">
        <f t="shared" si="38"/>
        <v>0.39331217486573911</v>
      </c>
      <c r="CA230" s="29" t="s">
        <v>106</v>
      </c>
      <c r="CB230">
        <v>0.27300422729032514</v>
      </c>
      <c r="CC230">
        <v>0.69565499865344238</v>
      </c>
      <c r="CD230">
        <v>0.27311998107886398</v>
      </c>
      <c r="CE230">
        <f t="shared" si="39"/>
        <v>0.46270927502720027</v>
      </c>
      <c r="CF230" t="s">
        <v>107</v>
      </c>
      <c r="CG230" s="27">
        <v>0.14777491144560512</v>
      </c>
      <c r="CH230" s="28">
        <v>0.57808552355344234</v>
      </c>
      <c r="CI230" s="28">
        <v>0.16868525392034395</v>
      </c>
      <c r="CJ230" s="28">
        <f t="shared" si="40"/>
        <v>0.3374799591824803</v>
      </c>
      <c r="CK230" s="29" t="s">
        <v>107</v>
      </c>
      <c r="CL230">
        <v>0.13982872304560509</v>
      </c>
      <c r="CM230">
        <v>0.40560536155344229</v>
      </c>
      <c r="CN230">
        <v>0.13174374592834395</v>
      </c>
      <c r="CO230">
        <f t="shared" si="41"/>
        <v>0.32144879366521911</v>
      </c>
      <c r="CP230" t="s">
        <v>106</v>
      </c>
      <c r="CQ230" s="27">
        <v>0.15719208304560511</v>
      </c>
      <c r="CR230" s="28">
        <v>0.69565499865344238</v>
      </c>
      <c r="CS230" s="28">
        <v>0.20125659987834396</v>
      </c>
      <c r="CT230" s="28">
        <f t="shared" si="42"/>
        <v>0.3468971307824803</v>
      </c>
      <c r="CU230" s="29" t="s">
        <v>107</v>
      </c>
      <c r="CV230">
        <v>57432.083816909799</v>
      </c>
      <c r="CW230">
        <v>11311.9205396333</v>
      </c>
      <c r="CX230">
        <v>0.18970504773687516</v>
      </c>
      <c r="CY230">
        <f t="shared" si="33"/>
        <v>0.76779057129031747</v>
      </c>
      <c r="CZ230">
        <f t="shared" si="43"/>
        <v>0.54263290041598422</v>
      </c>
    </row>
    <row r="231" spans="1:104" x14ac:dyDescent="0.25">
      <c r="A231">
        <v>1</v>
      </c>
      <c r="B231" s="15">
        <v>4165</v>
      </c>
      <c r="C231" s="15">
        <v>-68.915358879999999</v>
      </c>
      <c r="D231" s="15">
        <v>-15.0302559</v>
      </c>
      <c r="E231" s="15">
        <v>4089</v>
      </c>
      <c r="F231" s="15">
        <v>1</v>
      </c>
      <c r="G231" s="15">
        <v>0</v>
      </c>
      <c r="H231" s="17">
        <v>2</v>
      </c>
      <c r="I231" s="19">
        <v>0</v>
      </c>
      <c r="J231" s="19">
        <v>0</v>
      </c>
      <c r="K231" s="19">
        <v>1</v>
      </c>
      <c r="L231" s="15">
        <v>0</v>
      </c>
      <c r="M231" s="15">
        <v>0</v>
      </c>
      <c r="N231" s="15">
        <v>1.2032</v>
      </c>
      <c r="O231" s="19">
        <v>334.27804400000002</v>
      </c>
      <c r="P231" s="19">
        <v>93.509262404009846</v>
      </c>
      <c r="Q231" s="20">
        <v>3.5748121138603439</v>
      </c>
      <c r="R231" s="21">
        <v>3.3000000000000002E-2</v>
      </c>
      <c r="S231" s="22">
        <v>8.5000000000000006E-2</v>
      </c>
      <c r="T231" s="22">
        <v>0.91400000000000003</v>
      </c>
      <c r="U231" s="19">
        <v>0</v>
      </c>
      <c r="V231" s="19">
        <v>7.9482873043408375</v>
      </c>
      <c r="W231" s="19">
        <v>85.467465837264996</v>
      </c>
      <c r="X231" s="19">
        <v>817.37437465526489</v>
      </c>
      <c r="Y231" s="19">
        <v>1560</v>
      </c>
      <c r="Z231" s="19">
        <v>2377.374374655265</v>
      </c>
      <c r="AA231">
        <v>112.50775022649518</v>
      </c>
      <c r="AB231">
        <v>1</v>
      </c>
      <c r="AC231">
        <v>9.7000000000000003E-2</v>
      </c>
      <c r="AD231">
        <v>0.90300000000000002</v>
      </c>
      <c r="AE231">
        <v>0</v>
      </c>
      <c r="AF231">
        <v>10.913251771970032</v>
      </c>
      <c r="AG231">
        <v>101.59449845452515</v>
      </c>
      <c r="AH231">
        <v>33472.694930303122</v>
      </c>
      <c r="AI231">
        <v>1876.992</v>
      </c>
      <c r="AJ231">
        <v>33891.623638394703</v>
      </c>
      <c r="AK231">
        <v>32962.061330302902</v>
      </c>
      <c r="AL231">
        <v>90.423456744677523</v>
      </c>
      <c r="AM231" s="19">
        <v>109.42194456716285</v>
      </c>
      <c r="AN231">
        <v>0.8143786666666667</v>
      </c>
      <c r="AO231">
        <v>0.53952586666666669</v>
      </c>
      <c r="AP231">
        <v>0.18323519999999999</v>
      </c>
      <c r="AQ231">
        <v>1</v>
      </c>
      <c r="AR231">
        <v>0</v>
      </c>
      <c r="AS231">
        <v>2</v>
      </c>
      <c r="AT231">
        <v>1.48</v>
      </c>
      <c r="AU231">
        <v>1</v>
      </c>
      <c r="AV231">
        <v>2</v>
      </c>
      <c r="AW231">
        <v>1.5</v>
      </c>
      <c r="AX231">
        <v>1</v>
      </c>
      <c r="AY231">
        <v>2</v>
      </c>
      <c r="AZ231">
        <v>0.6</v>
      </c>
      <c r="BA231">
        <v>0.3</v>
      </c>
      <c r="BB231">
        <v>0.8</v>
      </c>
      <c r="BC231" s="27">
        <v>0.33965759488300717</v>
      </c>
      <c r="BD231" s="28">
        <v>0.56926050133584083</v>
      </c>
      <c r="BE231" s="28">
        <v>0.2850240969812432</v>
      </c>
      <c r="BF231" s="28">
        <f t="shared" si="34"/>
        <v>0.54620115943476888</v>
      </c>
      <c r="BG231" s="29" t="s">
        <v>106</v>
      </c>
      <c r="BH231">
        <v>0.33171140648300723</v>
      </c>
      <c r="BI231">
        <v>0.39678033933584078</v>
      </c>
      <c r="BJ231">
        <v>0.24808258898924318</v>
      </c>
      <c r="BK231">
        <f t="shared" si="35"/>
        <v>0.50925965144276897</v>
      </c>
      <c r="BL231" t="s">
        <v>106</v>
      </c>
      <c r="BM231" s="27">
        <v>0.34907476648300723</v>
      </c>
      <c r="BN231" s="28">
        <v>0.68682997643584087</v>
      </c>
      <c r="BO231" s="28">
        <v>0.31759544293924319</v>
      </c>
      <c r="BP231" s="28">
        <f t="shared" si="36"/>
        <v>0.57877250539276892</v>
      </c>
      <c r="BQ231" s="29" t="s">
        <v>106</v>
      </c>
      <c r="BR231">
        <v>0.2522459719991032</v>
      </c>
      <c r="BS231">
        <v>0.56926050133584083</v>
      </c>
      <c r="BT231">
        <v>0.23078371642677917</v>
      </c>
      <c r="BU231">
        <f t="shared" si="37"/>
        <v>0.49196077888030487</v>
      </c>
      <c r="BV231" t="s">
        <v>106</v>
      </c>
      <c r="BW231" s="27">
        <v>0.2442997835991032</v>
      </c>
      <c r="BX231" s="28">
        <v>0.39678033933584078</v>
      </c>
      <c r="BY231" s="28">
        <v>0.19384220843477917</v>
      </c>
      <c r="BZ231" s="28">
        <f t="shared" si="38"/>
        <v>0.45501927088830491</v>
      </c>
      <c r="CA231" s="29" t="s">
        <v>106</v>
      </c>
      <c r="CB231">
        <v>0.2616631435991032</v>
      </c>
      <c r="CC231">
        <v>0.68682997643584087</v>
      </c>
      <c r="CD231">
        <v>0.26335506238477918</v>
      </c>
      <c r="CE231">
        <f t="shared" si="39"/>
        <v>0.52284020605262893</v>
      </c>
      <c r="CF231" t="s">
        <v>107</v>
      </c>
      <c r="CG231" s="27">
        <v>0.13893460900144985</v>
      </c>
      <c r="CH231" s="28">
        <v>0.56926050133584083</v>
      </c>
      <c r="CI231" s="28">
        <v>0.16047211200432582</v>
      </c>
      <c r="CJ231" s="28">
        <f t="shared" si="40"/>
        <v>0.40011167145497561</v>
      </c>
      <c r="CK231" s="29" t="s">
        <v>107</v>
      </c>
      <c r="CL231">
        <v>0.13098842060144986</v>
      </c>
      <c r="CM231">
        <v>0.39678033933584078</v>
      </c>
      <c r="CN231">
        <v>0.12353060401232584</v>
      </c>
      <c r="CO231">
        <f t="shared" si="41"/>
        <v>0.38470766646585158</v>
      </c>
      <c r="CP231" t="s">
        <v>106</v>
      </c>
      <c r="CQ231" s="27">
        <v>0.14835178060144985</v>
      </c>
      <c r="CR231" s="28">
        <v>0.68682997643584087</v>
      </c>
      <c r="CS231" s="28">
        <v>0.19304345796232586</v>
      </c>
      <c r="CT231" s="28">
        <f t="shared" si="42"/>
        <v>0.40952884305497561</v>
      </c>
      <c r="CU231" s="29" t="s">
        <v>107</v>
      </c>
      <c r="CV231">
        <v>63604.667177055002</v>
      </c>
      <c r="CW231">
        <v>14063.468778311901</v>
      </c>
      <c r="CX231">
        <v>0.26117706245352573</v>
      </c>
      <c r="CY231">
        <f t="shared" si="33"/>
        <v>0.83043756378936662</v>
      </c>
      <c r="CZ231">
        <f t="shared" si="43"/>
        <v>0.60083465733653285</v>
      </c>
    </row>
    <row r="232" spans="1:104" x14ac:dyDescent="0.25">
      <c r="A232">
        <v>1</v>
      </c>
      <c r="B232" s="15">
        <v>4198</v>
      </c>
      <c r="C232" s="15">
        <v>-68.675575199999997</v>
      </c>
      <c r="D232" s="15">
        <v>-15.54405287</v>
      </c>
      <c r="E232" s="15">
        <v>2145</v>
      </c>
      <c r="F232" s="15">
        <v>1</v>
      </c>
      <c r="G232" s="15">
        <v>0</v>
      </c>
      <c r="H232" s="17">
        <v>0</v>
      </c>
      <c r="I232" s="19">
        <v>0</v>
      </c>
      <c r="J232" s="19">
        <v>0</v>
      </c>
      <c r="K232" s="19">
        <v>0</v>
      </c>
      <c r="L232" s="15">
        <v>0</v>
      </c>
      <c r="M232" s="15">
        <v>0</v>
      </c>
      <c r="N232" s="15">
        <v>0</v>
      </c>
      <c r="O232" s="19">
        <v>196.20667800000001</v>
      </c>
      <c r="P232" s="19">
        <v>54.885871412956696</v>
      </c>
      <c r="Q232" s="20">
        <v>3.5748121137361091</v>
      </c>
      <c r="R232" s="21">
        <v>0</v>
      </c>
      <c r="S232" s="22">
        <v>0.19800000000000004</v>
      </c>
      <c r="T232" s="22">
        <v>0.80299999999999994</v>
      </c>
      <c r="U232" s="19">
        <v>0</v>
      </c>
      <c r="V232" s="19">
        <v>10.867402539765427</v>
      </c>
      <c r="W232" s="19">
        <v>44.073354744604224</v>
      </c>
      <c r="X232" s="19">
        <v>0</v>
      </c>
      <c r="Y232" s="19">
        <v>0</v>
      </c>
      <c r="Z232" s="19">
        <v>0</v>
      </c>
      <c r="AA232">
        <v>66.037157757533862</v>
      </c>
      <c r="AB232">
        <v>1</v>
      </c>
      <c r="AC232">
        <v>0.20800000000000005</v>
      </c>
      <c r="AD232">
        <v>0.79199999999999993</v>
      </c>
      <c r="AE232">
        <v>0</v>
      </c>
      <c r="AF232">
        <v>13.735728813567047</v>
      </c>
      <c r="AG232">
        <v>52.301428943966812</v>
      </c>
      <c r="AH232">
        <v>28141.238178946725</v>
      </c>
      <c r="AI232">
        <v>0</v>
      </c>
      <c r="AJ232">
        <v>26915.4119817713</v>
      </c>
      <c r="AK232">
        <v>26915.4119817713</v>
      </c>
      <c r="AL232">
        <v>54.885871412956696</v>
      </c>
      <c r="AM232" s="19">
        <v>66.037157757533862</v>
      </c>
      <c r="AN232">
        <v>0.80718933333333343</v>
      </c>
      <c r="AO232">
        <v>0.53476293333333336</v>
      </c>
      <c r="AP232">
        <v>0.18161759999999999</v>
      </c>
      <c r="AQ232">
        <v>1</v>
      </c>
      <c r="AR232">
        <v>0</v>
      </c>
      <c r="AS232">
        <v>2</v>
      </c>
      <c r="AT232">
        <v>1.48</v>
      </c>
      <c r="AU232">
        <v>1</v>
      </c>
      <c r="AV232">
        <v>2</v>
      </c>
      <c r="AW232">
        <v>1.5</v>
      </c>
      <c r="AX232">
        <v>1</v>
      </c>
      <c r="AY232">
        <v>2</v>
      </c>
      <c r="AZ232">
        <v>0.6</v>
      </c>
      <c r="BA232">
        <v>0.3</v>
      </c>
      <c r="BB232">
        <v>0.8</v>
      </c>
      <c r="BC232" s="27">
        <v>0.35499669688665425</v>
      </c>
      <c r="BD232" s="28">
        <v>0.56388756589201128</v>
      </c>
      <c r="BE232" s="28">
        <v>0.3006894867668477</v>
      </c>
      <c r="BF232" s="28">
        <f t="shared" si="34"/>
        <v>0.53898306613889102</v>
      </c>
      <c r="BG232" s="29" t="s">
        <v>106</v>
      </c>
      <c r="BH232">
        <v>0.34705050848665431</v>
      </c>
      <c r="BI232">
        <v>0.39140740389201134</v>
      </c>
      <c r="BJ232">
        <v>0.26374797877484774</v>
      </c>
      <c r="BK232">
        <f t="shared" si="35"/>
        <v>0.502041558146891</v>
      </c>
      <c r="BL232" t="s">
        <v>106</v>
      </c>
      <c r="BM232" s="27">
        <v>0.3644138684866543</v>
      </c>
      <c r="BN232" s="28">
        <v>0.68145704099201132</v>
      </c>
      <c r="BO232" s="28">
        <v>0.33326083272484769</v>
      </c>
      <c r="BP232" s="28">
        <f t="shared" si="36"/>
        <v>0.57155441209689095</v>
      </c>
      <c r="BQ232" s="29" t="s">
        <v>106</v>
      </c>
      <c r="BR232">
        <v>0.2683567436447023</v>
      </c>
      <c r="BS232">
        <v>0.56388756589201128</v>
      </c>
      <c r="BT232">
        <v>0.24692794018961564</v>
      </c>
      <c r="BU232">
        <f t="shared" si="37"/>
        <v>0.48522151956165893</v>
      </c>
      <c r="BV232" t="s">
        <v>106</v>
      </c>
      <c r="BW232" s="27">
        <v>0.2604105552447023</v>
      </c>
      <c r="BX232" s="28">
        <v>0.39140740389201134</v>
      </c>
      <c r="BY232" s="28">
        <v>0.2099864321976157</v>
      </c>
      <c r="BZ232" s="28">
        <f t="shared" si="38"/>
        <v>0.44828001156965902</v>
      </c>
      <c r="CA232" s="29" t="s">
        <v>106</v>
      </c>
      <c r="CB232">
        <v>0.2777739152447023</v>
      </c>
      <c r="CC232">
        <v>0.68145704099201132</v>
      </c>
      <c r="CD232">
        <v>0.27949928614761566</v>
      </c>
      <c r="CE232">
        <f t="shared" si="39"/>
        <v>0.51606749461674561</v>
      </c>
      <c r="CF232" t="s">
        <v>107</v>
      </c>
      <c r="CG232" s="27">
        <v>0.1560456931458756</v>
      </c>
      <c r="CH232" s="28">
        <v>0.56388756589201128</v>
      </c>
      <c r="CI232" s="28">
        <v>0.17723704647838898</v>
      </c>
      <c r="CJ232" s="28">
        <f t="shared" si="40"/>
        <v>0.39433927251791889</v>
      </c>
      <c r="CK232" s="29" t="s">
        <v>107</v>
      </c>
      <c r="CL232">
        <v>0.1480995047458756</v>
      </c>
      <c r="CM232">
        <v>0.39140740389201134</v>
      </c>
      <c r="CN232">
        <v>0.14029553848638901</v>
      </c>
      <c r="CO232">
        <f t="shared" si="41"/>
        <v>0.3785891178584323</v>
      </c>
      <c r="CP232" t="s">
        <v>106</v>
      </c>
      <c r="CQ232" s="27">
        <v>0.1654628647458756</v>
      </c>
      <c r="CR232" s="28">
        <v>0.68145704099201132</v>
      </c>
      <c r="CS232" s="28">
        <v>0.20980839243638902</v>
      </c>
      <c r="CT232" s="28">
        <f t="shared" si="42"/>
        <v>0.40375644411791889</v>
      </c>
      <c r="CU232" s="29" t="s">
        <v>107</v>
      </c>
      <c r="CV232">
        <v>49609.142979433898</v>
      </c>
      <c r="CW232">
        <v>8254.6447196917306</v>
      </c>
      <c r="CX232">
        <v>0.23829357937204329</v>
      </c>
      <c r="CY232">
        <f t="shared" si="33"/>
        <v>0.8021811452640546</v>
      </c>
      <c r="CZ232">
        <f t="shared" si="43"/>
        <v>0.59329027625869757</v>
      </c>
    </row>
    <row r="233" spans="1:104" x14ac:dyDescent="0.25">
      <c r="A233">
        <v>1</v>
      </c>
      <c r="B233" s="15">
        <v>4202</v>
      </c>
      <c r="C233" s="15">
        <v>-68.946615370000004</v>
      </c>
      <c r="D233" s="15">
        <v>-15.67105042</v>
      </c>
      <c r="E233" s="15">
        <v>4366</v>
      </c>
      <c r="F233" s="15">
        <v>1</v>
      </c>
      <c r="G233" s="15">
        <v>0</v>
      </c>
      <c r="H233" s="17">
        <v>3</v>
      </c>
      <c r="I233" s="19">
        <v>0</v>
      </c>
      <c r="J233" s="19">
        <v>0</v>
      </c>
      <c r="K233" s="19">
        <v>0</v>
      </c>
      <c r="L233" s="15">
        <v>0</v>
      </c>
      <c r="M233" s="15">
        <v>0</v>
      </c>
      <c r="N233" s="15">
        <v>0</v>
      </c>
      <c r="O233" s="19">
        <v>188.939764</v>
      </c>
      <c r="P233" s="19">
        <v>52.853061363874687</v>
      </c>
      <c r="Q233" s="20">
        <v>3.574812113516308</v>
      </c>
      <c r="R233" s="21">
        <v>7.6999999999999999E-2</v>
      </c>
      <c r="S233" s="22">
        <v>0.32499999999999996</v>
      </c>
      <c r="T233" s="22">
        <v>0.67399999999999993</v>
      </c>
      <c r="U233" s="19">
        <v>0</v>
      </c>
      <c r="V233" s="19">
        <v>17.177244943259272</v>
      </c>
      <c r="W233" s="19">
        <v>35.622963359251536</v>
      </c>
      <c r="X233" s="19">
        <v>2135.7792078610805</v>
      </c>
      <c r="Y233" s="19">
        <v>0</v>
      </c>
      <c r="Z233" s="19">
        <v>2135.7792078610805</v>
      </c>
      <c r="AA233">
        <v>63.591337078182605</v>
      </c>
      <c r="AB233">
        <v>1</v>
      </c>
      <c r="AC233">
        <v>0.34599999999999997</v>
      </c>
      <c r="AD233">
        <v>0.65400000000000003</v>
      </c>
      <c r="AE233">
        <v>0</v>
      </c>
      <c r="AF233">
        <v>22.002602629051179</v>
      </c>
      <c r="AG233">
        <v>41.588734449131422</v>
      </c>
      <c r="AH233">
        <v>37268.228359113178</v>
      </c>
      <c r="AI233">
        <v>0</v>
      </c>
      <c r="AJ233">
        <v>35644.832452194802</v>
      </c>
      <c r="AK233">
        <v>33363.652774910697</v>
      </c>
      <c r="AL233">
        <v>48.783375638856342</v>
      </c>
      <c r="AM233" s="19">
        <v>59.521651353164259</v>
      </c>
      <c r="AN233">
        <v>0.80718933333333343</v>
      </c>
      <c r="AO233">
        <v>0.53476293333333336</v>
      </c>
      <c r="AP233">
        <v>0.18161759999999999</v>
      </c>
      <c r="AQ233">
        <v>1</v>
      </c>
      <c r="AR233">
        <v>0</v>
      </c>
      <c r="AS233">
        <v>2</v>
      </c>
      <c r="AT233">
        <v>1.48</v>
      </c>
      <c r="AU233">
        <v>1</v>
      </c>
      <c r="AV233">
        <v>2</v>
      </c>
      <c r="AW233">
        <v>1.5</v>
      </c>
      <c r="AX233">
        <v>1</v>
      </c>
      <c r="AY233">
        <v>2</v>
      </c>
      <c r="AZ233">
        <v>0.6</v>
      </c>
      <c r="BA233">
        <v>0.3</v>
      </c>
      <c r="BB233">
        <v>0.8</v>
      </c>
      <c r="BC233" s="27">
        <v>0.35986281184205893</v>
      </c>
      <c r="BD233" s="28">
        <v>0.54962213853579589</v>
      </c>
      <c r="BE233" s="28">
        <v>0.30529939519462312</v>
      </c>
      <c r="BF233" s="28">
        <f t="shared" si="34"/>
        <v>0.49367460676654129</v>
      </c>
      <c r="BG233" s="29" t="s">
        <v>106</v>
      </c>
      <c r="BH233">
        <v>0.35191662344205893</v>
      </c>
      <c r="BI233">
        <v>0.3771419765357959</v>
      </c>
      <c r="BJ233">
        <v>0.2683578872026231</v>
      </c>
      <c r="BK233">
        <f t="shared" si="35"/>
        <v>0.45673309877454127</v>
      </c>
      <c r="BL233" t="s">
        <v>106</v>
      </c>
      <c r="BM233" s="27">
        <v>0.36927998344205892</v>
      </c>
      <c r="BN233" s="28">
        <v>0.66719161363579593</v>
      </c>
      <c r="BO233" s="28">
        <v>0.33787074115262311</v>
      </c>
      <c r="BP233" s="28">
        <f t="shared" si="36"/>
        <v>0.52624595272454133</v>
      </c>
      <c r="BQ233" s="29" t="s">
        <v>106</v>
      </c>
      <c r="BR233">
        <v>0.27322285860010692</v>
      </c>
      <c r="BS233">
        <v>0.54962213853579589</v>
      </c>
      <c r="BT233">
        <v>0.25153784861739109</v>
      </c>
      <c r="BU233">
        <f t="shared" si="37"/>
        <v>0.43991306018930931</v>
      </c>
      <c r="BV233" t="s">
        <v>106</v>
      </c>
      <c r="BW233" s="27">
        <v>0.26527667020010692</v>
      </c>
      <c r="BX233" s="28">
        <v>0.3771419765357959</v>
      </c>
      <c r="BY233" s="28">
        <v>0.21459634062539112</v>
      </c>
      <c r="BZ233" s="28">
        <f t="shared" si="38"/>
        <v>0.40297155219730929</v>
      </c>
      <c r="CA233" s="29" t="s">
        <v>106</v>
      </c>
      <c r="CB233">
        <v>0.28264003020010692</v>
      </c>
      <c r="CC233">
        <v>0.66719161363579593</v>
      </c>
      <c r="CD233">
        <v>0.28410919457539108</v>
      </c>
      <c r="CE233">
        <f t="shared" si="39"/>
        <v>0.47101524177202514</v>
      </c>
      <c r="CF233" t="s">
        <v>107</v>
      </c>
      <c r="CG233" s="27">
        <v>0.16091180810128025</v>
      </c>
      <c r="CH233" s="28">
        <v>0.54962213853579589</v>
      </c>
      <c r="CI233" s="28">
        <v>0.1818469549061644</v>
      </c>
      <c r="CJ233" s="28">
        <f t="shared" si="40"/>
        <v>0.34928701967319842</v>
      </c>
      <c r="CK233" s="29" t="s">
        <v>107</v>
      </c>
      <c r="CL233">
        <v>0.15296561970128023</v>
      </c>
      <c r="CM233">
        <v>0.3771419765357959</v>
      </c>
      <c r="CN233">
        <v>0.1449054469141644</v>
      </c>
      <c r="CO233">
        <f t="shared" si="41"/>
        <v>0.33328065848608257</v>
      </c>
      <c r="CP233" t="s">
        <v>106</v>
      </c>
      <c r="CQ233" s="27">
        <v>0.17032897970128025</v>
      </c>
      <c r="CR233" s="28">
        <v>0.66719161363579593</v>
      </c>
      <c r="CS233" s="28">
        <v>0.21441830086416441</v>
      </c>
      <c r="CT233" s="28">
        <f t="shared" si="42"/>
        <v>0.35870419127319841</v>
      </c>
      <c r="CU233" s="29" t="s">
        <v>107</v>
      </c>
      <c r="CV233">
        <v>48752.097698585698</v>
      </c>
      <c r="CW233">
        <v>7948.9171347728297</v>
      </c>
      <c r="CX233">
        <v>0.18837521157191819</v>
      </c>
      <c r="CY233">
        <f t="shared" si="33"/>
        <v>0.73799735010771406</v>
      </c>
      <c r="CZ233">
        <f t="shared" si="43"/>
        <v>0.54823802341397709</v>
      </c>
    </row>
    <row r="234" spans="1:104" x14ac:dyDescent="0.25">
      <c r="A234">
        <v>1</v>
      </c>
      <c r="B234" s="15">
        <v>4216</v>
      </c>
      <c r="C234" s="15">
        <v>-67.930032089999997</v>
      </c>
      <c r="D234" s="15">
        <v>-15.54999875</v>
      </c>
      <c r="E234" s="15">
        <v>554</v>
      </c>
      <c r="F234" s="15">
        <v>0</v>
      </c>
      <c r="G234" s="15">
        <v>0</v>
      </c>
      <c r="H234" s="17">
        <v>2</v>
      </c>
      <c r="I234" s="19">
        <v>0</v>
      </c>
      <c r="J234" s="19">
        <v>0</v>
      </c>
      <c r="K234" s="19">
        <v>0</v>
      </c>
      <c r="L234" s="15">
        <v>0</v>
      </c>
      <c r="M234" s="15">
        <v>0</v>
      </c>
      <c r="N234" s="15">
        <v>0</v>
      </c>
      <c r="O234" s="19">
        <v>207.10704899999999</v>
      </c>
      <c r="P234" s="19">
        <v>57.935086486579699</v>
      </c>
      <c r="Q234" s="20">
        <v>3.5748121140368894</v>
      </c>
      <c r="R234" s="21">
        <v>0.246</v>
      </c>
      <c r="S234" s="22">
        <v>0.19800000000000004</v>
      </c>
      <c r="T234" s="22">
        <v>0.80300000000000005</v>
      </c>
      <c r="U234" s="19">
        <v>0</v>
      </c>
      <c r="V234" s="19">
        <v>11.471147124342783</v>
      </c>
      <c r="W234" s="19">
        <v>46.521874448723501</v>
      </c>
      <c r="X234" s="19">
        <v>4080.1570257946514</v>
      </c>
      <c r="Y234" s="19">
        <v>0</v>
      </c>
      <c r="Z234" s="19">
        <v>4080.1570257946514</v>
      </c>
      <c r="AA234">
        <v>69.705888718065736</v>
      </c>
      <c r="AB234">
        <v>1</v>
      </c>
      <c r="AC234">
        <v>0.20800000000000005</v>
      </c>
      <c r="AD234">
        <v>0.79199999999999993</v>
      </c>
      <c r="AE234">
        <v>0</v>
      </c>
      <c r="AF234">
        <v>14.498824853357677</v>
      </c>
      <c r="AG234">
        <v>55.207063864708061</v>
      </c>
      <c r="AH234">
        <v>22092.762817378876</v>
      </c>
      <c r="AI234">
        <v>0</v>
      </c>
      <c r="AJ234">
        <v>21130.406886725999</v>
      </c>
      <c r="AK234">
        <v>16810.0944231379</v>
      </c>
      <c r="AL234">
        <v>43.683055210881093</v>
      </c>
      <c r="AM234" s="19">
        <v>55.453857442367131</v>
      </c>
      <c r="AN234">
        <v>0.8143786666666667</v>
      </c>
      <c r="AO234">
        <v>0.53952586666666669</v>
      </c>
      <c r="AP234">
        <v>0.18323519999999999</v>
      </c>
      <c r="AQ234">
        <v>1</v>
      </c>
      <c r="AR234">
        <v>0</v>
      </c>
      <c r="AS234">
        <v>2</v>
      </c>
      <c r="AT234">
        <v>1.48</v>
      </c>
      <c r="AU234">
        <v>1</v>
      </c>
      <c r="AV234">
        <v>2</v>
      </c>
      <c r="AW234">
        <v>1.5</v>
      </c>
      <c r="AX234">
        <v>1</v>
      </c>
      <c r="AY234">
        <v>2</v>
      </c>
      <c r="AZ234">
        <v>0.6</v>
      </c>
      <c r="BA234">
        <v>0.3</v>
      </c>
      <c r="BB234">
        <v>0.8</v>
      </c>
      <c r="BC234" s="27">
        <v>0.37290045012866219</v>
      </c>
      <c r="BD234" s="28">
        <v>0.65415673871309044</v>
      </c>
      <c r="BE234" s="28">
        <v>0.34050311120053761</v>
      </c>
      <c r="BF234" s="28">
        <f t="shared" si="34"/>
        <v>0.73335379600164052</v>
      </c>
      <c r="BG234" s="29" t="s">
        <v>106</v>
      </c>
      <c r="BH234">
        <v>0.3657155421286622</v>
      </c>
      <c r="BI234">
        <v>0.47665643461309037</v>
      </c>
      <c r="BJ234">
        <v>0.31474158492453769</v>
      </c>
      <c r="BK234">
        <f t="shared" si="35"/>
        <v>0.70759226972564049</v>
      </c>
      <c r="BL234" t="s">
        <v>106</v>
      </c>
      <c r="BM234" s="27">
        <v>0.38147778212866218</v>
      </c>
      <c r="BN234" s="28">
        <v>0.77254928591309047</v>
      </c>
      <c r="BO234" s="28">
        <v>0.36481479397453764</v>
      </c>
      <c r="BP234" s="28">
        <f t="shared" si="36"/>
        <v>0.7576654787756405</v>
      </c>
      <c r="BQ234" s="29" t="s">
        <v>106</v>
      </c>
      <c r="BR234">
        <v>0.28557549108112618</v>
      </c>
      <c r="BS234">
        <v>0.65415673871309044</v>
      </c>
      <c r="BT234">
        <v>0.2747554088254161</v>
      </c>
      <c r="BU234">
        <f t="shared" si="37"/>
        <v>0.6676060936265189</v>
      </c>
      <c r="BV234" t="s">
        <v>106</v>
      </c>
      <c r="BW234" s="27">
        <v>0.27839058308112619</v>
      </c>
      <c r="BX234" s="28">
        <v>0.47665643461309037</v>
      </c>
      <c r="BY234" s="28">
        <v>0.24899388254941607</v>
      </c>
      <c r="BZ234" s="28">
        <f t="shared" si="38"/>
        <v>0.64184456735051887</v>
      </c>
      <c r="CA234" s="29" t="s">
        <v>106</v>
      </c>
      <c r="CB234">
        <v>0.29415282308112611</v>
      </c>
      <c r="CC234">
        <v>0.77254928591309047</v>
      </c>
      <c r="CD234">
        <v>0.29906709159941608</v>
      </c>
      <c r="CE234">
        <f t="shared" si="39"/>
        <v>0.68700350788222897</v>
      </c>
      <c r="CF234" t="s">
        <v>107</v>
      </c>
      <c r="CG234" s="27">
        <v>0.17237647009357948</v>
      </c>
      <c r="CH234" s="28">
        <v>0.65415673871309044</v>
      </c>
      <c r="CI234" s="28">
        <v>0.1895269057465547</v>
      </c>
      <c r="CJ234" s="28">
        <f t="shared" si="40"/>
        <v>0.56522715489468234</v>
      </c>
      <c r="CK234" s="29" t="s">
        <v>107</v>
      </c>
      <c r="CL234">
        <v>0.16519156209357949</v>
      </c>
      <c r="CM234">
        <v>0.47665643461309037</v>
      </c>
      <c r="CN234">
        <v>0.1637653794705547</v>
      </c>
      <c r="CO234">
        <f t="shared" si="41"/>
        <v>0.55661606427165755</v>
      </c>
      <c r="CP234" t="s">
        <v>106</v>
      </c>
      <c r="CQ234" s="27">
        <v>0.18095380209357947</v>
      </c>
      <c r="CR234" s="28">
        <v>0.77254928591309047</v>
      </c>
      <c r="CS234" s="28">
        <v>0.21383858852055471</v>
      </c>
      <c r="CT234" s="28">
        <f t="shared" si="42"/>
        <v>0.57380448689468233</v>
      </c>
      <c r="CU234" s="29" t="s">
        <v>107</v>
      </c>
      <c r="CV234">
        <v>50865.481858763</v>
      </c>
      <c r="CW234">
        <v>8713.2360897582203</v>
      </c>
      <c r="CX234">
        <v>0.39285068480110286</v>
      </c>
      <c r="CY234">
        <f t="shared" si="33"/>
        <v>1.0470074235141933</v>
      </c>
      <c r="CZ234">
        <f t="shared" si="43"/>
        <v>0.76575113492976499</v>
      </c>
    </row>
    <row r="235" spans="1:104" x14ac:dyDescent="0.25">
      <c r="A235">
        <v>1</v>
      </c>
      <c r="B235" s="15">
        <v>4280</v>
      </c>
      <c r="C235" s="15">
        <v>-66.865113620000002</v>
      </c>
      <c r="D235" s="15">
        <v>-19.367833579999999</v>
      </c>
      <c r="E235" s="15">
        <v>3736</v>
      </c>
      <c r="F235" s="15">
        <v>1</v>
      </c>
      <c r="G235" s="15">
        <v>0</v>
      </c>
      <c r="H235" s="17">
        <v>3</v>
      </c>
      <c r="I235" s="19">
        <v>0</v>
      </c>
      <c r="J235" s="19">
        <v>0</v>
      </c>
      <c r="K235" s="19">
        <v>0</v>
      </c>
      <c r="L235" s="15">
        <v>0</v>
      </c>
      <c r="M235" s="15">
        <v>0</v>
      </c>
      <c r="N235" s="15">
        <v>0</v>
      </c>
      <c r="O235" s="19">
        <v>330.644587</v>
      </c>
      <c r="P235" s="19">
        <v>92.492857379468816</v>
      </c>
      <c r="Q235" s="20">
        <v>3.5748121137989095</v>
      </c>
      <c r="R235" s="21">
        <v>0.16500000000000001</v>
      </c>
      <c r="S235" s="22">
        <v>0.26400000000000001</v>
      </c>
      <c r="T235" s="22">
        <v>0.7360000000000001</v>
      </c>
      <c r="U235" s="19">
        <v>0</v>
      </c>
      <c r="V235" s="19">
        <v>24.418114348179767</v>
      </c>
      <c r="W235" s="19">
        <v>68.07474303128906</v>
      </c>
      <c r="X235" s="19">
        <v>7003.6035573449217</v>
      </c>
      <c r="Y235" s="19">
        <v>0</v>
      </c>
      <c r="Z235" s="19">
        <v>7003.6035573449217</v>
      </c>
      <c r="AA235">
        <v>111.28483988681955</v>
      </c>
      <c r="AB235">
        <v>1</v>
      </c>
      <c r="AC235">
        <v>0.26800000000000002</v>
      </c>
      <c r="AD235">
        <v>0.73199999999999998</v>
      </c>
      <c r="AE235">
        <v>0</v>
      </c>
      <c r="AF235">
        <v>29.824337089667644</v>
      </c>
      <c r="AG235">
        <v>81.460502797151918</v>
      </c>
      <c r="AH235">
        <v>55160.67677432693</v>
      </c>
      <c r="AI235">
        <v>0</v>
      </c>
      <c r="AJ235">
        <v>52757.889715621903</v>
      </c>
      <c r="AK235">
        <v>45522.8061611597</v>
      </c>
      <c r="AL235">
        <v>77.231535911856454</v>
      </c>
      <c r="AM235" s="19">
        <v>96.023518419207193</v>
      </c>
      <c r="AN235">
        <v>0.80718933333333343</v>
      </c>
      <c r="AO235">
        <v>0.53476293333333336</v>
      </c>
      <c r="AP235">
        <v>0.18161759999999999</v>
      </c>
      <c r="AQ235">
        <v>1</v>
      </c>
      <c r="AR235">
        <v>0</v>
      </c>
      <c r="AS235">
        <v>2</v>
      </c>
      <c r="AT235">
        <v>1.48</v>
      </c>
      <c r="AU235">
        <v>1</v>
      </c>
      <c r="AV235">
        <v>2</v>
      </c>
      <c r="AW235">
        <v>1.5</v>
      </c>
      <c r="AX235">
        <v>1</v>
      </c>
      <c r="AY235">
        <v>2</v>
      </c>
      <c r="AZ235">
        <v>0.6</v>
      </c>
      <c r="BA235">
        <v>0.3</v>
      </c>
      <c r="BB235">
        <v>0.8</v>
      </c>
      <c r="BC235" s="27">
        <v>0.34111459251932075</v>
      </c>
      <c r="BD235" s="28">
        <v>0.46160213370067216</v>
      </c>
      <c r="BE235" s="28">
        <v>0.28634425455987816</v>
      </c>
      <c r="BF235" s="28">
        <f t="shared" si="34"/>
        <v>0.47429053436017432</v>
      </c>
      <c r="BG235" s="29" t="s">
        <v>106</v>
      </c>
      <c r="BH235">
        <v>0.33316840411932075</v>
      </c>
      <c r="BI235">
        <v>0.28912197170067222</v>
      </c>
      <c r="BJ235">
        <v>0.24940274656787814</v>
      </c>
      <c r="BK235">
        <f t="shared" si="35"/>
        <v>0.4373490263681743</v>
      </c>
      <c r="BL235" t="s">
        <v>106</v>
      </c>
      <c r="BM235" s="27">
        <v>0.35053176411932074</v>
      </c>
      <c r="BN235" s="28">
        <v>0.5791716088006722</v>
      </c>
      <c r="BO235" s="28">
        <v>0.31891560051787821</v>
      </c>
      <c r="BP235" s="28">
        <f t="shared" si="36"/>
        <v>0.50686188031817436</v>
      </c>
      <c r="BQ235" s="29" t="s">
        <v>106</v>
      </c>
      <c r="BR235">
        <v>0.25447463927736869</v>
      </c>
      <c r="BS235">
        <v>0.46160213370067216</v>
      </c>
      <c r="BT235">
        <v>0.2325827079826461</v>
      </c>
      <c r="BU235">
        <f t="shared" si="37"/>
        <v>0.42052898778294223</v>
      </c>
      <c r="BV235" t="s">
        <v>106</v>
      </c>
      <c r="BW235" s="27">
        <v>0.24652845087736874</v>
      </c>
      <c r="BX235" s="28">
        <v>0.28912197170067222</v>
      </c>
      <c r="BY235" s="28">
        <v>0.19564119999064616</v>
      </c>
      <c r="BZ235" s="28">
        <f t="shared" si="38"/>
        <v>0.38358747979094232</v>
      </c>
      <c r="CA235" s="29" t="s">
        <v>106</v>
      </c>
      <c r="CB235">
        <v>0.26389181087736874</v>
      </c>
      <c r="CC235">
        <v>0.5791716088006722</v>
      </c>
      <c r="CD235">
        <v>0.26515405394064612</v>
      </c>
      <c r="CE235">
        <f t="shared" si="39"/>
        <v>0.45183809067766489</v>
      </c>
      <c r="CF235" t="s">
        <v>107</v>
      </c>
      <c r="CG235" s="27">
        <v>0.14216358877854204</v>
      </c>
      <c r="CH235" s="28">
        <v>0.46160213370067216</v>
      </c>
      <c r="CI235" s="28">
        <v>0.16289181427141944</v>
      </c>
      <c r="CJ235" s="28">
        <f t="shared" si="40"/>
        <v>0.33010986857883817</v>
      </c>
      <c r="CK235" s="29" t="s">
        <v>107</v>
      </c>
      <c r="CL235">
        <v>0.13421740037854202</v>
      </c>
      <c r="CM235">
        <v>0.28912197170067222</v>
      </c>
      <c r="CN235">
        <v>0.12595030627941944</v>
      </c>
      <c r="CO235">
        <f t="shared" si="41"/>
        <v>0.3138965860797156</v>
      </c>
      <c r="CP235" t="s">
        <v>106</v>
      </c>
      <c r="CQ235" s="27">
        <v>0.15158076037854204</v>
      </c>
      <c r="CR235" s="28">
        <v>0.5791716088006722</v>
      </c>
      <c r="CS235" s="28">
        <v>0.19546316022941945</v>
      </c>
      <c r="CT235" s="28">
        <f t="shared" si="42"/>
        <v>0.33952704017883817</v>
      </c>
      <c r="CU235" s="29" t="s">
        <v>107</v>
      </c>
      <c r="CV235">
        <v>63278.542657374601</v>
      </c>
      <c r="CW235">
        <v>13910.6049858524</v>
      </c>
      <c r="CX235">
        <v>0.18794627980029616</v>
      </c>
      <c r="CY235">
        <f t="shared" si="33"/>
        <v>0.64954841350096837</v>
      </c>
      <c r="CZ235">
        <f t="shared" si="43"/>
        <v>0.52906087231961685</v>
      </c>
    </row>
    <row r="236" spans="1:104" x14ac:dyDescent="0.25">
      <c r="A236">
        <v>1</v>
      </c>
      <c r="B236" s="15">
        <v>4308</v>
      </c>
      <c r="C236" s="15">
        <v>-67.215619680000003</v>
      </c>
      <c r="D236" s="15">
        <v>-18.14608831</v>
      </c>
      <c r="E236" s="15">
        <v>3712</v>
      </c>
      <c r="F236" s="15">
        <v>1</v>
      </c>
      <c r="G236" s="15">
        <v>0</v>
      </c>
      <c r="H236" s="17">
        <v>3</v>
      </c>
      <c r="I236" s="19">
        <v>0</v>
      </c>
      <c r="J236" s="19">
        <v>0</v>
      </c>
      <c r="K236" s="19">
        <v>0</v>
      </c>
      <c r="L236" s="15">
        <v>0</v>
      </c>
      <c r="M236" s="15">
        <v>0</v>
      </c>
      <c r="N236" s="15">
        <v>0</v>
      </c>
      <c r="O236" s="19">
        <v>203.473592</v>
      </c>
      <c r="P236" s="19">
        <v>56.918681462038705</v>
      </c>
      <c r="Q236" s="20">
        <v>3.5748121139402094</v>
      </c>
      <c r="R236" s="21">
        <v>1.7999999999999999E-2</v>
      </c>
      <c r="S236" s="22">
        <v>0.14399999999999999</v>
      </c>
      <c r="T236" s="22">
        <v>0.85600000000000009</v>
      </c>
      <c r="U236" s="19">
        <v>0</v>
      </c>
      <c r="V236" s="19">
        <v>8.1962901305335727</v>
      </c>
      <c r="W236" s="19">
        <v>48.722391331505136</v>
      </c>
      <c r="X236" s="19">
        <v>337.02325387741001</v>
      </c>
      <c r="Y236" s="19">
        <v>0</v>
      </c>
      <c r="Z236" s="19">
        <v>337.02325387741001</v>
      </c>
      <c r="AA236">
        <v>68.482978407637617</v>
      </c>
      <c r="AB236">
        <v>1</v>
      </c>
      <c r="AC236">
        <v>0.14699999999999999</v>
      </c>
      <c r="AD236">
        <v>0.85299999999999998</v>
      </c>
      <c r="AE236">
        <v>0</v>
      </c>
      <c r="AF236">
        <v>10.06699782592273</v>
      </c>
      <c r="AG236">
        <v>58.415980581714884</v>
      </c>
      <c r="AH236">
        <v>24342.621883695319</v>
      </c>
      <c r="AI236">
        <v>0</v>
      </c>
      <c r="AJ236">
        <v>23282.262581204901</v>
      </c>
      <c r="AK236">
        <v>22933.949424655399</v>
      </c>
      <c r="AL236">
        <v>55.894145195722011</v>
      </c>
      <c r="AM236" s="19">
        <v>67.458442141320916</v>
      </c>
      <c r="AN236">
        <v>0.8</v>
      </c>
      <c r="AO236">
        <v>0.53</v>
      </c>
      <c r="AP236">
        <v>0.18</v>
      </c>
      <c r="AQ236">
        <v>1</v>
      </c>
      <c r="AR236">
        <v>0</v>
      </c>
      <c r="AS236">
        <v>2</v>
      </c>
      <c r="AT236">
        <v>1.48</v>
      </c>
      <c r="AU236">
        <v>1</v>
      </c>
      <c r="AV236">
        <v>2</v>
      </c>
      <c r="AW236">
        <v>1.5</v>
      </c>
      <c r="AX236">
        <v>1</v>
      </c>
      <c r="AY236">
        <v>2</v>
      </c>
      <c r="AZ236">
        <v>0.6</v>
      </c>
      <c r="BA236">
        <v>0.3</v>
      </c>
      <c r="BB236">
        <v>0.8</v>
      </c>
      <c r="BC236" s="27">
        <v>0.35177366900091223</v>
      </c>
      <c r="BD236" s="28">
        <v>0.47708355438391059</v>
      </c>
      <c r="BE236" s="28">
        <v>0.29763560714776799</v>
      </c>
      <c r="BF236" s="28">
        <f t="shared" si="34"/>
        <v>0.58284209032332912</v>
      </c>
      <c r="BG236" s="29" t="s">
        <v>106</v>
      </c>
      <c r="BH236">
        <v>0.34382748060091223</v>
      </c>
      <c r="BI236">
        <v>0.3046033923839106</v>
      </c>
      <c r="BJ236">
        <v>0.26069409915576797</v>
      </c>
      <c r="BK236">
        <f t="shared" si="35"/>
        <v>0.54590058233132899</v>
      </c>
      <c r="BL236" t="s">
        <v>106</v>
      </c>
      <c r="BM236" s="27">
        <v>0.36119084060091222</v>
      </c>
      <c r="BN236" s="28">
        <v>0.59465302948391063</v>
      </c>
      <c r="BO236" s="28">
        <v>0.33020695310576792</v>
      </c>
      <c r="BP236" s="28">
        <f t="shared" si="36"/>
        <v>0.61541343628132905</v>
      </c>
      <c r="BQ236" s="29" t="s">
        <v>106</v>
      </c>
      <c r="BR236">
        <v>0.26590538540091224</v>
      </c>
      <c r="BS236">
        <v>0.47708355438391059</v>
      </c>
      <c r="BT236">
        <v>0.24435289454776796</v>
      </c>
      <c r="BU236">
        <f t="shared" si="37"/>
        <v>0.52955937772332906</v>
      </c>
      <c r="BV236" t="s">
        <v>106</v>
      </c>
      <c r="BW236" s="27">
        <v>0.25795919700091224</v>
      </c>
      <c r="BX236" s="28">
        <v>0.3046033923839106</v>
      </c>
      <c r="BY236" s="28">
        <v>0.20741138655576796</v>
      </c>
      <c r="BZ236" s="28">
        <f t="shared" si="38"/>
        <v>0.49261786973132904</v>
      </c>
      <c r="CA236" s="29" t="s">
        <v>106</v>
      </c>
      <c r="CB236">
        <v>0.27532255700091224</v>
      </c>
      <c r="CC236">
        <v>0.59465302948391063</v>
      </c>
      <c r="CD236">
        <v>0.27692424050576797</v>
      </c>
      <c r="CE236">
        <f t="shared" si="39"/>
        <v>0.56052904017647331</v>
      </c>
      <c r="CF236" t="s">
        <v>107</v>
      </c>
      <c r="CG236" s="27">
        <v>0.15459464740091222</v>
      </c>
      <c r="CH236" s="28">
        <v>0.47708355438391059</v>
      </c>
      <c r="CI236" s="28">
        <v>0.17528271154776792</v>
      </c>
      <c r="CJ236" s="28">
        <f t="shared" si="40"/>
        <v>0.4398011305764733</v>
      </c>
      <c r="CK236" s="29" t="s">
        <v>107</v>
      </c>
      <c r="CL236">
        <v>0.14664845900091222</v>
      </c>
      <c r="CM236">
        <v>0.3046033923839106</v>
      </c>
      <c r="CN236">
        <v>0.13834120355576793</v>
      </c>
      <c r="CO236">
        <f t="shared" si="41"/>
        <v>0.42354768673132903</v>
      </c>
      <c r="CP236" t="s">
        <v>106</v>
      </c>
      <c r="CQ236" s="27">
        <v>0.16401181900091222</v>
      </c>
      <c r="CR236" s="28">
        <v>0.59465302948391063</v>
      </c>
      <c r="CS236" s="28">
        <v>0.20785405750576794</v>
      </c>
      <c r="CT236" s="28">
        <f t="shared" si="42"/>
        <v>0.44921830217647329</v>
      </c>
      <c r="CU236" s="29" t="s">
        <v>107</v>
      </c>
      <c r="CV236">
        <v>50450.4586386347</v>
      </c>
      <c r="CW236">
        <v>8560.3723009546993</v>
      </c>
      <c r="CX236">
        <v>0.28520648317556108</v>
      </c>
      <c r="CY236">
        <f t="shared" si="33"/>
        <v>0.76229003755947167</v>
      </c>
      <c r="CZ236">
        <f t="shared" si="43"/>
        <v>0.6369801521764733</v>
      </c>
    </row>
    <row r="237" spans="1:104" x14ac:dyDescent="0.25">
      <c r="A237">
        <v>1</v>
      </c>
      <c r="B237" s="15">
        <v>4335</v>
      </c>
      <c r="C237" s="15">
        <v>-65.50771666</v>
      </c>
      <c r="D237" s="15">
        <v>-18.558808330000002</v>
      </c>
      <c r="E237" s="15">
        <v>3101</v>
      </c>
      <c r="F237" s="15">
        <v>1</v>
      </c>
      <c r="G237" s="15">
        <v>0</v>
      </c>
      <c r="H237" s="17">
        <v>3</v>
      </c>
      <c r="I237" s="19">
        <v>0</v>
      </c>
      <c r="J237" s="19">
        <v>0</v>
      </c>
      <c r="K237" s="19">
        <v>1</v>
      </c>
      <c r="L237" s="15">
        <v>0</v>
      </c>
      <c r="M237" s="15">
        <v>0</v>
      </c>
      <c r="N237" s="15">
        <v>1.2032</v>
      </c>
      <c r="O237" s="19">
        <v>221.64087699999999</v>
      </c>
      <c r="P237" s="19">
        <v>62.000706584743718</v>
      </c>
      <c r="Q237" s="20">
        <v>3.574812114391908</v>
      </c>
      <c r="R237" s="21">
        <v>6.6000000000000003E-2</v>
      </c>
      <c r="S237" s="22">
        <v>0.27100000000000002</v>
      </c>
      <c r="T237" s="22">
        <v>0.72900000000000009</v>
      </c>
      <c r="U237" s="19">
        <v>0</v>
      </c>
      <c r="V237" s="19">
        <v>16.802191484465549</v>
      </c>
      <c r="W237" s="19">
        <v>45.198515100278179</v>
      </c>
      <c r="X237" s="19">
        <v>1908.9111107112324</v>
      </c>
      <c r="Y237" s="19">
        <v>1560</v>
      </c>
      <c r="Z237" s="19">
        <v>3468.9111107112321</v>
      </c>
      <c r="AA237">
        <v>74.597530047520749</v>
      </c>
      <c r="AB237">
        <v>1</v>
      </c>
      <c r="AC237">
        <v>0.27600000000000002</v>
      </c>
      <c r="AD237">
        <v>0.72399999999999998</v>
      </c>
      <c r="AE237">
        <v>0</v>
      </c>
      <c r="AF237">
        <v>20.588918293115729</v>
      </c>
      <c r="AG237">
        <v>54.008611754405024</v>
      </c>
      <c r="AH237">
        <v>37667.393194342003</v>
      </c>
      <c r="AI237">
        <v>1876.992</v>
      </c>
      <c r="AJ237">
        <v>37903.601743231797</v>
      </c>
      <c r="AK237">
        <v>35824.400115416698</v>
      </c>
      <c r="AL237">
        <v>57.908659950150629</v>
      </c>
      <c r="AM237" s="19">
        <v>70.50548341292766</v>
      </c>
      <c r="AN237">
        <v>0.85032533333333338</v>
      </c>
      <c r="AO237">
        <v>0.56334053333333334</v>
      </c>
      <c r="AP237">
        <v>0.1913232</v>
      </c>
      <c r="AQ237">
        <v>1</v>
      </c>
      <c r="AR237">
        <v>0</v>
      </c>
      <c r="AS237">
        <v>2</v>
      </c>
      <c r="AT237">
        <v>1.48</v>
      </c>
      <c r="AU237">
        <v>1</v>
      </c>
      <c r="AV237">
        <v>2</v>
      </c>
      <c r="AW237">
        <v>1.5</v>
      </c>
      <c r="AX237">
        <v>1</v>
      </c>
      <c r="AY237">
        <v>2</v>
      </c>
      <c r="AZ237">
        <v>0.6</v>
      </c>
      <c r="BA237">
        <v>0.3</v>
      </c>
      <c r="BB237">
        <v>0.8</v>
      </c>
      <c r="BC237" s="27">
        <v>0.36589798135470986</v>
      </c>
      <c r="BD237" s="28">
        <v>0.51048013887433041</v>
      </c>
      <c r="BE237" s="28">
        <v>0.30601816258649972</v>
      </c>
      <c r="BF237" s="28">
        <f t="shared" si="34"/>
        <v>0.49727676542785937</v>
      </c>
      <c r="BG237" s="29" t="s">
        <v>106</v>
      </c>
      <c r="BH237">
        <v>0.35795179295470986</v>
      </c>
      <c r="BI237">
        <v>0.33799997687433037</v>
      </c>
      <c r="BJ237">
        <v>0.2690766545944997</v>
      </c>
      <c r="BK237">
        <f t="shared" si="35"/>
        <v>0.46033525743585935</v>
      </c>
      <c r="BL237" t="s">
        <v>106</v>
      </c>
      <c r="BM237" s="27">
        <v>0.37531515295470985</v>
      </c>
      <c r="BN237" s="28">
        <v>0.62804961397433035</v>
      </c>
      <c r="BO237" s="28">
        <v>0.33858950854449971</v>
      </c>
      <c r="BP237" s="28">
        <f t="shared" si="36"/>
        <v>0.5298481113858593</v>
      </c>
      <c r="BQ237" s="29" t="s">
        <v>106</v>
      </c>
      <c r="BR237">
        <v>0.27462801026104583</v>
      </c>
      <c r="BS237">
        <v>0.51048013887433041</v>
      </c>
      <c r="BT237">
        <v>0.2493836121458757</v>
      </c>
      <c r="BU237">
        <f t="shared" si="37"/>
        <v>0.44064221498723533</v>
      </c>
      <c r="BV237" t="s">
        <v>106</v>
      </c>
      <c r="BW237" s="27">
        <v>0.26668182186104583</v>
      </c>
      <c r="BX237" s="28">
        <v>0.33799997687433037</v>
      </c>
      <c r="BY237" s="28">
        <v>0.21244210415387571</v>
      </c>
      <c r="BZ237" s="28">
        <f t="shared" si="38"/>
        <v>0.40370070699523536</v>
      </c>
      <c r="CA237" s="29" t="s">
        <v>106</v>
      </c>
      <c r="CB237">
        <v>0.28404518186104583</v>
      </c>
      <c r="CC237">
        <v>0.62804961397433035</v>
      </c>
      <c r="CD237">
        <v>0.28195495810387572</v>
      </c>
      <c r="CE237">
        <f t="shared" si="39"/>
        <v>0.47321356094523537</v>
      </c>
      <c r="CF237" t="s">
        <v>106</v>
      </c>
      <c r="CG237" s="27">
        <v>0.15631508476925915</v>
      </c>
      <c r="CH237" s="28">
        <v>0.51048013887433041</v>
      </c>
      <c r="CI237" s="28">
        <v>0.17596845416728901</v>
      </c>
      <c r="CJ237" s="28">
        <f t="shared" si="40"/>
        <v>0.3475736876106188</v>
      </c>
      <c r="CK237" s="29" t="s">
        <v>107</v>
      </c>
      <c r="CL237">
        <v>0.14836889636925915</v>
      </c>
      <c r="CM237">
        <v>0.33799997687433037</v>
      </c>
      <c r="CN237">
        <v>0.13902694617528902</v>
      </c>
      <c r="CO237">
        <f t="shared" si="41"/>
        <v>0.33028554901664864</v>
      </c>
      <c r="CP237" t="s">
        <v>106</v>
      </c>
      <c r="CQ237" s="27">
        <v>0.16573225636925915</v>
      </c>
      <c r="CR237" s="28">
        <v>0.62804961397433035</v>
      </c>
      <c r="CS237" s="28">
        <v>0.20853980012528905</v>
      </c>
      <c r="CT237" s="28">
        <f t="shared" si="42"/>
        <v>0.35699085921061879</v>
      </c>
      <c r="CU237" s="29" t="s">
        <v>107</v>
      </c>
      <c r="CV237">
        <v>52490.2401765264</v>
      </c>
      <c r="CW237">
        <v>9324.6912559400898</v>
      </c>
      <c r="CX237">
        <v>0.19125860284135965</v>
      </c>
      <c r="CY237">
        <f t="shared" si="33"/>
        <v>0.70173874171569006</v>
      </c>
      <c r="CZ237">
        <f t="shared" si="43"/>
        <v>0.5571565841960695</v>
      </c>
    </row>
    <row r="238" spans="1:104" x14ac:dyDescent="0.25">
      <c r="A238">
        <v>1</v>
      </c>
      <c r="B238" s="15">
        <v>4336</v>
      </c>
      <c r="C238" s="15">
        <v>-67.795916660000003</v>
      </c>
      <c r="D238" s="15">
        <v>-21.237669449999999</v>
      </c>
      <c r="E238" s="15">
        <v>3829</v>
      </c>
      <c r="F238" s="15">
        <v>1</v>
      </c>
      <c r="G238" s="15">
        <v>0</v>
      </c>
      <c r="H238" s="17">
        <v>2</v>
      </c>
      <c r="I238" s="19">
        <v>1</v>
      </c>
      <c r="J238" s="19">
        <v>5</v>
      </c>
      <c r="K238" s="19">
        <v>1</v>
      </c>
      <c r="L238" s="15">
        <v>0</v>
      </c>
      <c r="M238" s="15">
        <v>1.9414993466458099</v>
      </c>
      <c r="N238" s="15">
        <v>1.2032</v>
      </c>
      <c r="O238" s="19">
        <v>545.01855</v>
      </c>
      <c r="P238" s="19">
        <v>152.46075391513054</v>
      </c>
      <c r="Q238" s="20">
        <v>3.5748121139647018</v>
      </c>
      <c r="R238" s="21">
        <v>0.45300000000000007</v>
      </c>
      <c r="S238" s="22">
        <v>0.42899999999999999</v>
      </c>
      <c r="T238" s="22">
        <v>0.57100000000000006</v>
      </c>
      <c r="U238" s="19">
        <v>0</v>
      </c>
      <c r="V238" s="19">
        <v>65.405663429591002</v>
      </c>
      <c r="W238" s="19">
        <v>87.055090485539552</v>
      </c>
      <c r="X238" s="19">
        <v>44036.149896468793</v>
      </c>
      <c r="Y238" s="19">
        <v>2507.1749999999997</v>
      </c>
      <c r="Z238" s="19">
        <v>46543.324896468795</v>
      </c>
      <c r="AA238">
        <v>183.43654928423655</v>
      </c>
      <c r="AB238">
        <v>1</v>
      </c>
      <c r="AC238">
        <v>0.432</v>
      </c>
      <c r="AD238">
        <v>0.56800000000000006</v>
      </c>
      <c r="AE238">
        <v>0</v>
      </c>
      <c r="AF238">
        <v>79.244589290790188</v>
      </c>
      <c r="AG238">
        <v>104.19195999344637</v>
      </c>
      <c r="AH238">
        <v>125785.36215406562</v>
      </c>
      <c r="AI238">
        <v>3715.9316436592444</v>
      </c>
      <c r="AJ238">
        <v>126784.52466565301</v>
      </c>
      <c r="AK238">
        <v>79049.556241289596</v>
      </c>
      <c r="AL238">
        <v>83.396032391576398</v>
      </c>
      <c r="AM238" s="19">
        <v>114.37182776068241</v>
      </c>
      <c r="AN238">
        <v>0.84673066666666674</v>
      </c>
      <c r="AO238">
        <v>0.56095906666666673</v>
      </c>
      <c r="AP238">
        <v>0.1905144</v>
      </c>
      <c r="AQ238">
        <v>1</v>
      </c>
      <c r="AR238">
        <v>0</v>
      </c>
      <c r="AS238">
        <v>2</v>
      </c>
      <c r="AT238">
        <v>1.48</v>
      </c>
      <c r="AU238">
        <v>1</v>
      </c>
      <c r="AV238">
        <v>2</v>
      </c>
      <c r="AW238">
        <v>1.5</v>
      </c>
      <c r="AX238">
        <v>1</v>
      </c>
      <c r="AY238">
        <v>2</v>
      </c>
      <c r="AZ238">
        <v>0.6</v>
      </c>
      <c r="BA238">
        <v>0.3</v>
      </c>
      <c r="BB238">
        <v>0.8</v>
      </c>
      <c r="BC238" s="27">
        <v>0.3487854251307726</v>
      </c>
      <c r="BD238" s="28">
        <v>0.44798942316964419</v>
      </c>
      <c r="BE238" s="28">
        <v>0.28926742978232589</v>
      </c>
      <c r="BF238" s="28">
        <f t="shared" si="34"/>
        <v>0.43383884815246299</v>
      </c>
      <c r="BG238" s="29" t="s">
        <v>106</v>
      </c>
      <c r="BH238">
        <v>0.34083923673077265</v>
      </c>
      <c r="BI238">
        <v>0.27550926116964414</v>
      </c>
      <c r="BJ238">
        <v>0.25232592179032587</v>
      </c>
      <c r="BK238">
        <f t="shared" si="35"/>
        <v>0.39689734016046296</v>
      </c>
      <c r="BL238" t="s">
        <v>106</v>
      </c>
      <c r="BM238" s="27">
        <v>0.35820259673077265</v>
      </c>
      <c r="BN238" s="28">
        <v>0.56555889826964423</v>
      </c>
      <c r="BO238" s="28">
        <v>0.32183877574032588</v>
      </c>
      <c r="BP238" s="28">
        <f t="shared" si="36"/>
        <v>0.46641019411046303</v>
      </c>
      <c r="BQ238" s="29" t="s">
        <v>106</v>
      </c>
      <c r="BR238">
        <v>0.25790128885808461</v>
      </c>
      <c r="BS238">
        <v>0.44798942316964419</v>
      </c>
      <c r="BT238">
        <v>0.23287229633031786</v>
      </c>
      <c r="BU238">
        <f t="shared" si="37"/>
        <v>0.37744371470045501</v>
      </c>
      <c r="BV238" t="s">
        <v>106</v>
      </c>
      <c r="BW238" s="27">
        <v>0.24995510045808467</v>
      </c>
      <c r="BX238" s="28">
        <v>0.27550926116964414</v>
      </c>
      <c r="BY238" s="28">
        <v>0.1959307883383179</v>
      </c>
      <c r="BZ238" s="28">
        <f t="shared" si="38"/>
        <v>0.34050220670845499</v>
      </c>
      <c r="CA238" s="29" t="s">
        <v>106</v>
      </c>
      <c r="CB238">
        <v>0.26731846045808466</v>
      </c>
      <c r="CC238">
        <v>0.56555889826964423</v>
      </c>
      <c r="CD238">
        <v>0.26544364228831785</v>
      </c>
      <c r="CE238">
        <f t="shared" si="39"/>
        <v>0.41001506065845494</v>
      </c>
      <c r="CF238" t="s">
        <v>106</v>
      </c>
      <c r="CG238" s="27">
        <v>0.14008851961571128</v>
      </c>
      <c r="CH238" s="28">
        <v>0.44798942316964419</v>
      </c>
      <c r="CI238" s="28">
        <v>0.15976749370734453</v>
      </c>
      <c r="CJ238" s="28">
        <f t="shared" si="40"/>
        <v>0.28465993798584843</v>
      </c>
      <c r="CK238" s="29" t="s">
        <v>107</v>
      </c>
      <c r="CL238">
        <v>0.13214233121571128</v>
      </c>
      <c r="CM238">
        <v>0.27550926116964414</v>
      </c>
      <c r="CN238">
        <v>0.12282598571534453</v>
      </c>
      <c r="CO238">
        <f t="shared" si="41"/>
        <v>0.26739740408548163</v>
      </c>
      <c r="CP238" t="s">
        <v>106</v>
      </c>
      <c r="CQ238" s="27">
        <v>0.14950569121571128</v>
      </c>
      <c r="CR238" s="28">
        <v>0.56555889826964423</v>
      </c>
      <c r="CS238" s="28">
        <v>0.19233883966534454</v>
      </c>
      <c r="CT238" s="28">
        <f t="shared" si="42"/>
        <v>0.29407710958584843</v>
      </c>
      <c r="CU238" s="29" t="s">
        <v>107</v>
      </c>
      <c r="CV238">
        <v>80174.395696711901</v>
      </c>
      <c r="CW238">
        <v>22929.568660529501</v>
      </c>
      <c r="CX238">
        <v>0.14457141837013712</v>
      </c>
      <c r="CY238">
        <f t="shared" si="33"/>
        <v>0.59256084153978128</v>
      </c>
      <c r="CZ238">
        <f t="shared" si="43"/>
        <v>0.49335684350090969</v>
      </c>
    </row>
    <row r="239" spans="1:104" x14ac:dyDescent="0.25">
      <c r="A239">
        <v>1</v>
      </c>
      <c r="B239" s="15">
        <v>4364</v>
      </c>
      <c r="C239" s="15">
        <v>-65.722276829999998</v>
      </c>
      <c r="D239" s="15">
        <v>-18.838040970000002</v>
      </c>
      <c r="E239" s="15">
        <v>3478</v>
      </c>
      <c r="F239" s="15">
        <v>1</v>
      </c>
      <c r="G239" s="15">
        <v>0</v>
      </c>
      <c r="H239" s="17">
        <v>3</v>
      </c>
      <c r="I239" s="19">
        <v>0</v>
      </c>
      <c r="J239" s="19">
        <v>0</v>
      </c>
      <c r="K239" s="19">
        <v>1</v>
      </c>
      <c r="L239" s="15">
        <v>0</v>
      </c>
      <c r="M239" s="15">
        <v>0</v>
      </c>
      <c r="N239" s="15">
        <v>1.2032</v>
      </c>
      <c r="O239" s="19">
        <v>178.03939299999999</v>
      </c>
      <c r="P239" s="19">
        <v>49.803846290251677</v>
      </c>
      <c r="Q239" s="20">
        <v>3.5748121131529635</v>
      </c>
      <c r="R239" s="21">
        <v>0.02</v>
      </c>
      <c r="S239" s="22">
        <v>7.1999999999999995E-2</v>
      </c>
      <c r="T239" s="22">
        <v>0.92699999999999994</v>
      </c>
      <c r="U239" s="19">
        <v>0</v>
      </c>
      <c r="V239" s="19">
        <v>3.5858769328981204</v>
      </c>
      <c r="W239" s="19">
        <v>46.1681655110633</v>
      </c>
      <c r="X239" s="19">
        <v>249.81908122267981</v>
      </c>
      <c r="Y239" s="19">
        <v>1560</v>
      </c>
      <c r="Z239" s="19">
        <v>1809.8190812226799</v>
      </c>
      <c r="AA239">
        <v>59.922606088403221</v>
      </c>
      <c r="AB239">
        <v>1</v>
      </c>
      <c r="AC239">
        <v>0.11199999999999999</v>
      </c>
      <c r="AD239">
        <v>0.88800000000000001</v>
      </c>
      <c r="AE239">
        <v>0</v>
      </c>
      <c r="AF239">
        <v>6.7113318819011605</v>
      </c>
      <c r="AG239">
        <v>53.211274206502061</v>
      </c>
      <c r="AH239">
        <v>18869.432111090206</v>
      </c>
      <c r="AI239">
        <v>1876.992</v>
      </c>
      <c r="AJ239">
        <v>19924.475766058302</v>
      </c>
      <c r="AK239">
        <v>19593.2767100618</v>
      </c>
      <c r="AL239">
        <v>48.807769364446642</v>
      </c>
      <c r="AM239" s="19">
        <v>58.926529162598186</v>
      </c>
      <c r="AN239">
        <v>0.81797333333333333</v>
      </c>
      <c r="AO239">
        <v>0.54190733333333341</v>
      </c>
      <c r="AP239">
        <v>0.18404399999999999</v>
      </c>
      <c r="AQ239">
        <v>1</v>
      </c>
      <c r="AR239">
        <v>0</v>
      </c>
      <c r="AS239">
        <v>2</v>
      </c>
      <c r="AT239">
        <v>1.48</v>
      </c>
      <c r="AU239">
        <v>1</v>
      </c>
      <c r="AV239">
        <v>2</v>
      </c>
      <c r="AW239">
        <v>1.5</v>
      </c>
      <c r="AX239">
        <v>1</v>
      </c>
      <c r="AY239">
        <v>2</v>
      </c>
      <c r="AZ239">
        <v>0.6</v>
      </c>
      <c r="BA239">
        <v>0.3</v>
      </c>
      <c r="BB239">
        <v>0.8</v>
      </c>
      <c r="BC239" s="27">
        <v>0.3637905561889182</v>
      </c>
      <c r="BD239" s="28">
        <v>0.5179809277973586</v>
      </c>
      <c r="BE239" s="28">
        <v>0.30764738197289765</v>
      </c>
      <c r="BF239" s="28">
        <f t="shared" si="34"/>
        <v>0.61836947568631784</v>
      </c>
      <c r="BG239" s="29" t="s">
        <v>106</v>
      </c>
      <c r="BH239">
        <v>0.35584436778891826</v>
      </c>
      <c r="BI239">
        <v>0.34550076579735861</v>
      </c>
      <c r="BJ239">
        <v>0.27070587398089763</v>
      </c>
      <c r="BK239">
        <f t="shared" si="35"/>
        <v>0.58142796769431782</v>
      </c>
      <c r="BL239" t="s">
        <v>106</v>
      </c>
      <c r="BM239" s="27">
        <v>0.37320772778891825</v>
      </c>
      <c r="BN239" s="28">
        <v>0.63555040289735865</v>
      </c>
      <c r="BO239" s="28">
        <v>0.34021872793089764</v>
      </c>
      <c r="BP239" s="28">
        <f t="shared" si="36"/>
        <v>0.65094082164431777</v>
      </c>
      <c r="BQ239" s="29" t="s">
        <v>106</v>
      </c>
      <c r="BR239">
        <v>0.2759930984840383</v>
      </c>
      <c r="BS239">
        <v>0.5179809277973586</v>
      </c>
      <c r="BT239">
        <v>0.25316758442981763</v>
      </c>
      <c r="BU239">
        <f t="shared" si="37"/>
        <v>0.56388967814323787</v>
      </c>
      <c r="BV239" t="s">
        <v>106</v>
      </c>
      <c r="BW239" s="27">
        <v>0.26804691008403825</v>
      </c>
      <c r="BX239" s="28">
        <v>0.34550076579735861</v>
      </c>
      <c r="BY239" s="28">
        <v>0.21622607643781766</v>
      </c>
      <c r="BZ239" s="28">
        <f t="shared" si="38"/>
        <v>0.52694817015123785</v>
      </c>
      <c r="CA239" s="29" t="s">
        <v>106</v>
      </c>
      <c r="CB239">
        <v>0.28541027008403824</v>
      </c>
      <c r="CC239">
        <v>0.63555040289735865</v>
      </c>
      <c r="CD239">
        <v>0.28573893038781761</v>
      </c>
      <c r="CE239">
        <f t="shared" si="39"/>
        <v>0.59613236379745849</v>
      </c>
      <c r="CF239" t="s">
        <v>107</v>
      </c>
      <c r="CG239" s="27">
        <v>0.16218157923697157</v>
      </c>
      <c r="CH239" s="28">
        <v>0.5179809277973586</v>
      </c>
      <c r="CI239" s="28">
        <v>0.18254562465175095</v>
      </c>
      <c r="CJ239" s="28">
        <f t="shared" si="40"/>
        <v>0.47290367295039176</v>
      </c>
      <c r="CK239" s="29" t="s">
        <v>107</v>
      </c>
      <c r="CL239">
        <v>0.15423539083697158</v>
      </c>
      <c r="CM239">
        <v>0.34550076579735861</v>
      </c>
      <c r="CN239">
        <v>0.14560411665975098</v>
      </c>
      <c r="CO239">
        <f t="shared" si="41"/>
        <v>0.45632621037317117</v>
      </c>
      <c r="CP239" t="s">
        <v>106</v>
      </c>
      <c r="CQ239" s="27">
        <v>0.17159875083697157</v>
      </c>
      <c r="CR239" s="28">
        <v>0.63555040289735865</v>
      </c>
      <c r="CS239" s="28">
        <v>0.21511697060975096</v>
      </c>
      <c r="CT239" s="28">
        <f t="shared" si="42"/>
        <v>0.48232084455039176</v>
      </c>
      <c r="CU239" s="29" t="s">
        <v>107</v>
      </c>
      <c r="CV239">
        <v>47435.006486798098</v>
      </c>
      <c r="CW239">
        <v>7490.3257610503997</v>
      </c>
      <c r="CX239">
        <v>0.31072209371342019</v>
      </c>
      <c r="CY239">
        <f t="shared" si="33"/>
        <v>0.82870302151077879</v>
      </c>
      <c r="CZ239">
        <f t="shared" si="43"/>
        <v>0.67451264990233839</v>
      </c>
    </row>
    <row r="240" spans="1:104" x14ac:dyDescent="0.25">
      <c r="A240">
        <v>1</v>
      </c>
      <c r="B240" s="15">
        <v>4410</v>
      </c>
      <c r="C240" s="15">
        <v>-66.096201410000006</v>
      </c>
      <c r="D240" s="15">
        <v>-20.082491940000001</v>
      </c>
      <c r="E240" s="15">
        <v>3298</v>
      </c>
      <c r="F240" s="15">
        <v>1</v>
      </c>
      <c r="G240" s="15">
        <v>0</v>
      </c>
      <c r="H240" s="17">
        <v>0</v>
      </c>
      <c r="I240" s="19">
        <v>0</v>
      </c>
      <c r="J240" s="19">
        <v>0</v>
      </c>
      <c r="K240" s="19">
        <v>1</v>
      </c>
      <c r="L240" s="15">
        <v>0</v>
      </c>
      <c r="M240" s="15">
        <v>0</v>
      </c>
      <c r="N240" s="15">
        <v>1.2032</v>
      </c>
      <c r="O240" s="19">
        <v>178.03939299999999</v>
      </c>
      <c r="P240" s="19">
        <v>49.803846290251677</v>
      </c>
      <c r="Q240" s="20">
        <v>3.5748121131529635</v>
      </c>
      <c r="R240" s="21">
        <v>0</v>
      </c>
      <c r="S240" s="22">
        <v>0.23700000000000002</v>
      </c>
      <c r="T240" s="22">
        <v>0.7629999999999999</v>
      </c>
      <c r="U240" s="19">
        <v>0</v>
      </c>
      <c r="V240" s="19">
        <v>11.803511570789649</v>
      </c>
      <c r="W240" s="19">
        <v>38.000334719462025</v>
      </c>
      <c r="X240" s="19">
        <v>0</v>
      </c>
      <c r="Y240" s="19">
        <v>1560</v>
      </c>
      <c r="Z240" s="19">
        <v>1560</v>
      </c>
      <c r="AA240">
        <v>59.922606088403221</v>
      </c>
      <c r="AB240">
        <v>1</v>
      </c>
      <c r="AC240">
        <v>0.24500000000000002</v>
      </c>
      <c r="AD240">
        <v>0.755</v>
      </c>
      <c r="AE240">
        <v>0</v>
      </c>
      <c r="AF240">
        <v>14.681038491658791</v>
      </c>
      <c r="AG240">
        <v>45.241567596744432</v>
      </c>
      <c r="AH240">
        <v>28104.807827543445</v>
      </c>
      <c r="AI240">
        <v>1876.992</v>
      </c>
      <c r="AJ240">
        <v>28757.5605349582</v>
      </c>
      <c r="AK240">
        <v>28757.5605349582</v>
      </c>
      <c r="AL240">
        <v>49.803846290251677</v>
      </c>
      <c r="AM240" s="19">
        <v>59.922606088403221</v>
      </c>
      <c r="AN240">
        <v>0.81078400000000006</v>
      </c>
      <c r="AO240">
        <v>0.53714440000000008</v>
      </c>
      <c r="AP240">
        <v>0.18242639999999999</v>
      </c>
      <c r="AQ240">
        <v>1</v>
      </c>
      <c r="AR240">
        <v>0</v>
      </c>
      <c r="AS240">
        <v>2</v>
      </c>
      <c r="AT240">
        <v>1.48</v>
      </c>
      <c r="AU240">
        <v>1</v>
      </c>
      <c r="AV240">
        <v>2</v>
      </c>
      <c r="AW240">
        <v>1.5</v>
      </c>
      <c r="AX240">
        <v>1</v>
      </c>
      <c r="AY240">
        <v>2</v>
      </c>
      <c r="AZ240">
        <v>0.6</v>
      </c>
      <c r="BA240">
        <v>0.3</v>
      </c>
      <c r="BB240">
        <v>0.8</v>
      </c>
      <c r="BC240" s="27">
        <v>0.36067601603904043</v>
      </c>
      <c r="BD240" s="28">
        <v>0.48971756720643722</v>
      </c>
      <c r="BE240" s="28">
        <v>0.30518780451178196</v>
      </c>
      <c r="BF240" s="28">
        <f t="shared" si="34"/>
        <v>0.51689087837495051</v>
      </c>
      <c r="BG240" s="29" t="s">
        <v>106</v>
      </c>
      <c r="BH240">
        <v>0.35272982763904043</v>
      </c>
      <c r="BI240">
        <v>0.31723740520643723</v>
      </c>
      <c r="BJ240">
        <v>0.26824629651978193</v>
      </c>
      <c r="BK240">
        <f t="shared" si="35"/>
        <v>0.47994937038295049</v>
      </c>
      <c r="BL240" t="s">
        <v>106</v>
      </c>
      <c r="BM240" s="27">
        <v>0.37009318763904042</v>
      </c>
      <c r="BN240" s="28">
        <v>0.60728704230643726</v>
      </c>
      <c r="BO240" s="28">
        <v>0.33775915046978194</v>
      </c>
      <c r="BP240" s="28">
        <f t="shared" si="36"/>
        <v>0.54946222433295044</v>
      </c>
      <c r="BQ240" s="29" t="s">
        <v>106</v>
      </c>
      <c r="BR240">
        <v>0.27365022797611249</v>
      </c>
      <c r="BS240">
        <v>0.48971756720643722</v>
      </c>
      <c r="BT240">
        <v>0.25118684094593391</v>
      </c>
      <c r="BU240">
        <f t="shared" si="37"/>
        <v>0.46288991480910247</v>
      </c>
      <c r="BV240" t="s">
        <v>106</v>
      </c>
      <c r="BW240" s="27">
        <v>0.26570403957611244</v>
      </c>
      <c r="BX240" s="28">
        <v>0.31723740520643723</v>
      </c>
      <c r="BY240" s="28">
        <v>0.21424533295393394</v>
      </c>
      <c r="BZ240" s="28">
        <f t="shared" si="38"/>
        <v>0.42594840681710244</v>
      </c>
      <c r="CA240" s="29" t="s">
        <v>106</v>
      </c>
      <c r="CB240">
        <v>0.28306739957611249</v>
      </c>
      <c r="CC240">
        <v>0.60728704230643726</v>
      </c>
      <c r="CD240">
        <v>0.2837581869039339</v>
      </c>
      <c r="CE240">
        <f t="shared" si="39"/>
        <v>0.49477047343928104</v>
      </c>
      <c r="CF240" t="s">
        <v>107</v>
      </c>
      <c r="CG240" s="27">
        <v>0.16083902122787241</v>
      </c>
      <c r="CH240" s="28">
        <v>0.48971756720643722</v>
      </c>
      <c r="CI240" s="28">
        <v>0.18118559187909392</v>
      </c>
      <c r="CJ240" s="28">
        <f t="shared" si="40"/>
        <v>0.37254209509104097</v>
      </c>
      <c r="CK240" s="29" t="s">
        <v>107</v>
      </c>
      <c r="CL240">
        <v>0.15289283282787242</v>
      </c>
      <c r="CM240">
        <v>0.31723740520643723</v>
      </c>
      <c r="CN240">
        <v>0.14424408388709392</v>
      </c>
      <c r="CO240">
        <f t="shared" si="41"/>
        <v>0.35594715775026242</v>
      </c>
      <c r="CP240" t="s">
        <v>106</v>
      </c>
      <c r="CQ240" s="27">
        <v>0.17025619282787241</v>
      </c>
      <c r="CR240" s="28">
        <v>0.60728704230643726</v>
      </c>
      <c r="CS240" s="28">
        <v>0.21375693783709393</v>
      </c>
      <c r="CT240" s="28">
        <f t="shared" si="42"/>
        <v>0.38195926669104097</v>
      </c>
      <c r="CU240" s="29" t="s">
        <v>107</v>
      </c>
      <c r="CV240">
        <v>47435.006486798098</v>
      </c>
      <c r="CW240">
        <v>7490.3257610503997</v>
      </c>
      <c r="CX240">
        <v>0.21170307386316853</v>
      </c>
      <c r="CY240">
        <f t="shared" si="33"/>
        <v>0.70142064106960578</v>
      </c>
      <c r="CZ240">
        <f t="shared" si="43"/>
        <v>0.57237908990220898</v>
      </c>
    </row>
    <row r="241" spans="1:104" x14ac:dyDescent="0.25">
      <c r="A241">
        <v>1</v>
      </c>
      <c r="B241" s="15">
        <v>4433</v>
      </c>
      <c r="C241" s="15">
        <v>-65.697794450000004</v>
      </c>
      <c r="D241" s="15">
        <v>-19.224491660000002</v>
      </c>
      <c r="E241" s="15">
        <v>3345</v>
      </c>
      <c r="F241" s="15">
        <v>1</v>
      </c>
      <c r="G241" s="15">
        <v>0</v>
      </c>
      <c r="H241" s="17">
        <v>0</v>
      </c>
      <c r="I241" s="19">
        <v>0</v>
      </c>
      <c r="J241" s="19">
        <v>0</v>
      </c>
      <c r="K241" s="19">
        <v>1</v>
      </c>
      <c r="L241" s="15">
        <v>0</v>
      </c>
      <c r="M241" s="15">
        <v>0</v>
      </c>
      <c r="N241" s="15">
        <v>1.2032</v>
      </c>
      <c r="O241" s="19">
        <v>167.13902200000001</v>
      </c>
      <c r="P241" s="19">
        <v>46.754631187381158</v>
      </c>
      <c r="Q241" s="20">
        <v>3.5748121149784624</v>
      </c>
      <c r="R241" s="21">
        <v>0</v>
      </c>
      <c r="S241" s="22">
        <v>0.107</v>
      </c>
      <c r="T241" s="22">
        <v>0.89400000000000013</v>
      </c>
      <c r="U241" s="19">
        <v>0</v>
      </c>
      <c r="V241" s="19">
        <v>5.0027455370497842</v>
      </c>
      <c r="W241" s="19">
        <v>41.798640281518757</v>
      </c>
      <c r="X241" s="19">
        <v>0</v>
      </c>
      <c r="Y241" s="19">
        <v>1560</v>
      </c>
      <c r="Z241" s="19">
        <v>1560</v>
      </c>
      <c r="AA241">
        <v>56.253875127871353</v>
      </c>
      <c r="AB241">
        <v>1</v>
      </c>
      <c r="AC241">
        <v>0.125</v>
      </c>
      <c r="AD241">
        <v>0.875</v>
      </c>
      <c r="AE241">
        <v>0</v>
      </c>
      <c r="AF241">
        <v>7.0317343909839192</v>
      </c>
      <c r="AG241">
        <v>49.222140736887432</v>
      </c>
      <c r="AH241">
        <v>18561.598954536341</v>
      </c>
      <c r="AI241">
        <v>1876.992</v>
      </c>
      <c r="AJ241">
        <v>19630.051747051599</v>
      </c>
      <c r="AK241">
        <v>19630.051747051599</v>
      </c>
      <c r="AL241">
        <v>46.754631187381158</v>
      </c>
      <c r="AM241" s="19">
        <v>56.253875127871353</v>
      </c>
      <c r="AN241">
        <v>0.81078400000000006</v>
      </c>
      <c r="AO241">
        <v>0.53714440000000008</v>
      </c>
      <c r="AP241">
        <v>0.18242639999999999</v>
      </c>
      <c r="AQ241">
        <v>1</v>
      </c>
      <c r="AR241">
        <v>0</v>
      </c>
      <c r="AS241">
        <v>2</v>
      </c>
      <c r="AT241">
        <v>1.48</v>
      </c>
      <c r="AU241">
        <v>1</v>
      </c>
      <c r="AV241">
        <v>2</v>
      </c>
      <c r="AW241">
        <v>1.5</v>
      </c>
      <c r="AX241">
        <v>1</v>
      </c>
      <c r="AY241">
        <v>2</v>
      </c>
      <c r="AZ241">
        <v>0.6</v>
      </c>
      <c r="BA241">
        <v>0.3</v>
      </c>
      <c r="BB241">
        <v>0.8</v>
      </c>
      <c r="BC241" s="27">
        <v>0.36387101160600699</v>
      </c>
      <c r="BD241" s="28">
        <v>0.50862661276381216</v>
      </c>
      <c r="BE241" s="28">
        <v>0.30845070693814608</v>
      </c>
      <c r="BF241" s="28">
        <f t="shared" si="34"/>
        <v>0.60833279919195005</v>
      </c>
      <c r="BG241" s="29" t="s">
        <v>106</v>
      </c>
      <c r="BH241">
        <v>0.35592482320600705</v>
      </c>
      <c r="BI241">
        <v>0.33614645076381211</v>
      </c>
      <c r="BJ241">
        <v>0.27150919894614606</v>
      </c>
      <c r="BK241">
        <f t="shared" si="35"/>
        <v>0.57139129119995014</v>
      </c>
      <c r="BL241" t="s">
        <v>106</v>
      </c>
      <c r="BM241" s="27">
        <v>0.37328818320600704</v>
      </c>
      <c r="BN241" s="28">
        <v>0.6261960878638122</v>
      </c>
      <c r="BO241" s="28">
        <v>0.34102205289614601</v>
      </c>
      <c r="BP241" s="28">
        <f t="shared" si="36"/>
        <v>0.64090414514994998</v>
      </c>
      <c r="BQ241" s="29" t="s">
        <v>106</v>
      </c>
      <c r="BR241">
        <v>0.27684522354307906</v>
      </c>
      <c r="BS241">
        <v>0.50862661276381216</v>
      </c>
      <c r="BT241">
        <v>0.25444974337229803</v>
      </c>
      <c r="BU241">
        <f t="shared" si="37"/>
        <v>0.554331835626102</v>
      </c>
      <c r="BV241" t="s">
        <v>106</v>
      </c>
      <c r="BW241" s="27">
        <v>0.26889903514307906</v>
      </c>
      <c r="BX241" s="28">
        <v>0.33614645076381211</v>
      </c>
      <c r="BY241" s="28">
        <v>0.21750823538029807</v>
      </c>
      <c r="BZ241" s="28">
        <f t="shared" si="38"/>
        <v>0.51739032763410209</v>
      </c>
      <c r="CA241" s="29" t="s">
        <v>106</v>
      </c>
      <c r="CB241">
        <v>0.28626239514307905</v>
      </c>
      <c r="CC241">
        <v>0.6261960878638122</v>
      </c>
      <c r="CD241">
        <v>0.28702108933029802</v>
      </c>
      <c r="CE241">
        <f t="shared" si="39"/>
        <v>0.58614448739688307</v>
      </c>
      <c r="CF241" t="s">
        <v>107</v>
      </c>
      <c r="CG241" s="27">
        <v>0.16403401679483903</v>
      </c>
      <c r="CH241" s="28">
        <v>0.50862661276381216</v>
      </c>
      <c r="CI241" s="28">
        <v>0.18444849430545804</v>
      </c>
      <c r="CJ241" s="28">
        <f t="shared" si="40"/>
        <v>0.46391610904864305</v>
      </c>
      <c r="CK241" s="29" t="s">
        <v>107</v>
      </c>
      <c r="CL241">
        <v>0.15608782839483901</v>
      </c>
      <c r="CM241">
        <v>0.33614645076381211</v>
      </c>
      <c r="CN241">
        <v>0.14750698631345804</v>
      </c>
      <c r="CO241">
        <f t="shared" si="41"/>
        <v>0.44738907856726207</v>
      </c>
      <c r="CP241" t="s">
        <v>106</v>
      </c>
      <c r="CQ241" s="27">
        <v>0.17345118839483903</v>
      </c>
      <c r="CR241" s="28">
        <v>0.6261960878638122</v>
      </c>
      <c r="CS241" s="28">
        <v>0.21701984026345805</v>
      </c>
      <c r="CT241" s="28">
        <f t="shared" si="42"/>
        <v>0.47333328064864305</v>
      </c>
      <c r="CU241" s="29" t="s">
        <v>107</v>
      </c>
      <c r="CV241">
        <v>46076.940169151298</v>
      </c>
      <c r="CW241">
        <v>7031.7343909839201</v>
      </c>
      <c r="CX241">
        <v>0.29988209225380402</v>
      </c>
      <c r="CY241">
        <f t="shared" si="33"/>
        <v>0.80850870501761618</v>
      </c>
      <c r="CZ241">
        <f t="shared" si="43"/>
        <v>0.66375310385981101</v>
      </c>
    </row>
    <row r="242" spans="1:104" x14ac:dyDescent="0.25">
      <c r="A242">
        <v>1</v>
      </c>
      <c r="B242" s="15">
        <v>4465</v>
      </c>
      <c r="C242" s="15">
        <v>-65.37779793</v>
      </c>
      <c r="D242" s="15">
        <v>-19.28739921</v>
      </c>
      <c r="E242" s="15">
        <v>2685</v>
      </c>
      <c r="F242" s="15">
        <v>1</v>
      </c>
      <c r="G242" s="15">
        <v>0</v>
      </c>
      <c r="H242" s="17">
        <v>2</v>
      </c>
      <c r="I242" s="19">
        <v>0</v>
      </c>
      <c r="J242" s="19">
        <v>0</v>
      </c>
      <c r="K242" s="19">
        <v>0</v>
      </c>
      <c r="L242" s="15">
        <v>0</v>
      </c>
      <c r="M242" s="15">
        <v>0</v>
      </c>
      <c r="N242" s="15">
        <v>0</v>
      </c>
      <c r="O242" s="19">
        <v>672.18954499999995</v>
      </c>
      <c r="P242" s="19">
        <v>188.03492983256069</v>
      </c>
      <c r="Q242" s="20">
        <v>3.5748121138905629</v>
      </c>
      <c r="R242" s="21">
        <v>0.84299999999999986</v>
      </c>
      <c r="S242" s="22">
        <v>0.24000000000000005</v>
      </c>
      <c r="T242" s="22">
        <v>0.76</v>
      </c>
      <c r="U242" s="19">
        <v>0</v>
      </c>
      <c r="V242" s="19">
        <v>45.128383159814575</v>
      </c>
      <c r="W242" s="19">
        <v>142.90654667274612</v>
      </c>
      <c r="X242" s="19">
        <v>68623.640976883558</v>
      </c>
      <c r="Y242" s="19">
        <v>0</v>
      </c>
      <c r="Z242" s="19">
        <v>68623.640976883558</v>
      </c>
      <c r="AA242">
        <v>226.238410792666</v>
      </c>
      <c r="AB242">
        <v>1</v>
      </c>
      <c r="AC242">
        <v>0.24400000000000005</v>
      </c>
      <c r="AD242">
        <v>0.75600000000000001</v>
      </c>
      <c r="AE242">
        <v>0</v>
      </c>
      <c r="AF242">
        <v>55.202172233410515</v>
      </c>
      <c r="AG242">
        <v>171.03623855925551</v>
      </c>
      <c r="AH242">
        <v>105847.82142762885</v>
      </c>
      <c r="AI242">
        <v>0</v>
      </c>
      <c r="AJ242">
        <v>101237.113432069</v>
      </c>
      <c r="AK242">
        <v>30305.552162917</v>
      </c>
      <c r="AL242">
        <v>29.521483983712056</v>
      </c>
      <c r="AM242" s="19">
        <v>67.724964943817369</v>
      </c>
      <c r="AN242">
        <v>0.80718933333333343</v>
      </c>
      <c r="AO242">
        <v>0.53476293333333336</v>
      </c>
      <c r="AP242">
        <v>0.18161759999999999</v>
      </c>
      <c r="AQ242">
        <v>1</v>
      </c>
      <c r="AR242">
        <v>0</v>
      </c>
      <c r="AS242">
        <v>2</v>
      </c>
      <c r="AT242">
        <v>1.48</v>
      </c>
      <c r="AU242">
        <v>1</v>
      </c>
      <c r="AV242">
        <v>2</v>
      </c>
      <c r="AW242">
        <v>1.5</v>
      </c>
      <c r="AX242">
        <v>1</v>
      </c>
      <c r="AY242">
        <v>2</v>
      </c>
      <c r="AZ242">
        <v>0.6</v>
      </c>
      <c r="BA242">
        <v>0.3</v>
      </c>
      <c r="BB242">
        <v>0.8</v>
      </c>
      <c r="BC242" s="27">
        <v>0.35388884117072716</v>
      </c>
      <c r="BD242" s="28">
        <v>0.51661134767069217</v>
      </c>
      <c r="BE242" s="28">
        <v>0.29921803723038431</v>
      </c>
      <c r="BF242" s="28">
        <f t="shared" si="34"/>
        <v>0.72678738279246069</v>
      </c>
      <c r="BG242" s="29" t="s">
        <v>106</v>
      </c>
      <c r="BH242">
        <v>0.34594265277072722</v>
      </c>
      <c r="BI242">
        <v>0.34413118567069212</v>
      </c>
      <c r="BJ242">
        <v>0.26227652923838429</v>
      </c>
      <c r="BK242">
        <f t="shared" si="35"/>
        <v>0.68984587480046078</v>
      </c>
      <c r="BL242" t="s">
        <v>106</v>
      </c>
      <c r="BM242" s="27">
        <v>0.36330601277072722</v>
      </c>
      <c r="BN242" s="28">
        <v>0.63418082277069221</v>
      </c>
      <c r="BO242" s="28">
        <v>0.3317893831883843</v>
      </c>
      <c r="BP242" s="28">
        <f t="shared" si="36"/>
        <v>0.75935872875046073</v>
      </c>
      <c r="BQ242" s="29" t="s">
        <v>106</v>
      </c>
      <c r="BR242">
        <v>0.26724888792877521</v>
      </c>
      <c r="BS242">
        <v>0.51661134767069217</v>
      </c>
      <c r="BT242">
        <v>0.2454564906531522</v>
      </c>
      <c r="BU242">
        <f t="shared" si="37"/>
        <v>0.6730258362152286</v>
      </c>
      <c r="BV242" t="s">
        <v>106</v>
      </c>
      <c r="BW242" s="27">
        <v>0.25930269952877522</v>
      </c>
      <c r="BX242" s="28">
        <v>0.34413118567069212</v>
      </c>
      <c r="BY242" s="28">
        <v>0.20851498266115226</v>
      </c>
      <c r="BZ242" s="28">
        <f t="shared" si="38"/>
        <v>0.63608432822322869</v>
      </c>
      <c r="CA242" s="29" t="s">
        <v>106</v>
      </c>
      <c r="CB242">
        <v>0.27666605952877521</v>
      </c>
      <c r="CC242">
        <v>0.63418082277069221</v>
      </c>
      <c r="CD242">
        <v>0.27802783661115221</v>
      </c>
      <c r="CE242">
        <f t="shared" si="39"/>
        <v>0.7042354050908517</v>
      </c>
      <c r="CF242" t="s">
        <v>107</v>
      </c>
      <c r="CG242" s="27">
        <v>0.15493783742994852</v>
      </c>
      <c r="CH242" s="28">
        <v>0.51661134767069217</v>
      </c>
      <c r="CI242" s="28">
        <v>0.17576559694192556</v>
      </c>
      <c r="CJ242" s="28">
        <f t="shared" si="40"/>
        <v>0.58250718299202497</v>
      </c>
      <c r="CK242" s="29" t="s">
        <v>107</v>
      </c>
      <c r="CL242">
        <v>0.14699164902994852</v>
      </c>
      <c r="CM242">
        <v>0.34413118567069212</v>
      </c>
      <c r="CN242">
        <v>0.13882408894992557</v>
      </c>
      <c r="CO242">
        <f t="shared" si="41"/>
        <v>0.56639343451200197</v>
      </c>
      <c r="CP242" t="s">
        <v>106</v>
      </c>
      <c r="CQ242" s="27">
        <v>0.16435500902994851</v>
      </c>
      <c r="CR242" s="28">
        <v>0.63418082277069221</v>
      </c>
      <c r="CS242" s="28">
        <v>0.20833694289992558</v>
      </c>
      <c r="CT242" s="28">
        <f t="shared" si="42"/>
        <v>0.59192435459202497</v>
      </c>
      <c r="CU242" s="29" t="s">
        <v>107</v>
      </c>
      <c r="CV242">
        <v>88622.281318708396</v>
      </c>
      <c r="CW242">
        <v>28279.801349083202</v>
      </c>
      <c r="CX242">
        <v>0.42756934556207643</v>
      </c>
      <c r="CY242">
        <f t="shared" si="33"/>
        <v>0.94418069323276854</v>
      </c>
      <c r="CZ242">
        <f t="shared" si="43"/>
        <v>0.78145818673280365</v>
      </c>
    </row>
    <row r="243" spans="1:104" x14ac:dyDescent="0.25">
      <c r="A243">
        <v>1</v>
      </c>
      <c r="B243" s="15">
        <v>4472</v>
      </c>
      <c r="C243" s="15">
        <v>-61.5136094</v>
      </c>
      <c r="D243" s="15">
        <v>-15.36093417</v>
      </c>
      <c r="E243" s="15">
        <v>259</v>
      </c>
      <c r="F243" s="15">
        <v>0</v>
      </c>
      <c r="G243" s="15">
        <v>0</v>
      </c>
      <c r="H243" s="17">
        <v>3</v>
      </c>
      <c r="I243" s="19">
        <v>0</v>
      </c>
      <c r="J243" s="19">
        <v>0</v>
      </c>
      <c r="K243" s="19">
        <v>0</v>
      </c>
      <c r="L243" s="15">
        <v>0</v>
      </c>
      <c r="M243" s="15">
        <v>0</v>
      </c>
      <c r="N243" s="15">
        <v>0</v>
      </c>
      <c r="O243" s="19">
        <v>159.872108</v>
      </c>
      <c r="P243" s="19">
        <v>44.721821138299156</v>
      </c>
      <c r="Q243" s="20">
        <v>3.5748121147751677</v>
      </c>
      <c r="R243" s="21">
        <v>2.3E-2</v>
      </c>
      <c r="S243" s="22">
        <v>0.33299999999999996</v>
      </c>
      <c r="T243" s="22">
        <v>0.66800000000000004</v>
      </c>
      <c r="U243" s="19">
        <v>0</v>
      </c>
      <c r="V243" s="19">
        <v>14.892366439053617</v>
      </c>
      <c r="W243" s="19">
        <v>29.874176520383838</v>
      </c>
      <c r="X243" s="19">
        <v>433.47443547623283</v>
      </c>
      <c r="Y243" s="19">
        <v>0</v>
      </c>
      <c r="Z243" s="19">
        <v>433.47443547623283</v>
      </c>
      <c r="AA243">
        <v>53.808054448520082</v>
      </c>
      <c r="AB243">
        <v>1</v>
      </c>
      <c r="AC243">
        <v>0.33599999999999997</v>
      </c>
      <c r="AD243">
        <v>0.66400000000000003</v>
      </c>
      <c r="AE243">
        <v>0</v>
      </c>
      <c r="AF243">
        <v>18.079506294702746</v>
      </c>
      <c r="AG243">
        <v>35.728548153817336</v>
      </c>
      <c r="AH243">
        <v>24430.983213939922</v>
      </c>
      <c r="AI243">
        <v>0</v>
      </c>
      <c r="AJ243">
        <v>23366.774901940898</v>
      </c>
      <c r="AK243">
        <v>22920.092542177001</v>
      </c>
      <c r="AL243">
        <v>43.693219252118276</v>
      </c>
      <c r="AM243" s="19">
        <v>52.779452562339202</v>
      </c>
      <c r="AN243">
        <v>0.86470400000000003</v>
      </c>
      <c r="AO243">
        <v>0.5728664</v>
      </c>
      <c r="AP243">
        <v>0.19455839999999999</v>
      </c>
      <c r="AQ243">
        <v>1</v>
      </c>
      <c r="AR243">
        <v>0</v>
      </c>
      <c r="AS243">
        <v>2</v>
      </c>
      <c r="AT243">
        <v>1.48</v>
      </c>
      <c r="AU243">
        <v>1</v>
      </c>
      <c r="AV243">
        <v>2</v>
      </c>
      <c r="AW243">
        <v>1.5</v>
      </c>
      <c r="AX243">
        <v>1</v>
      </c>
      <c r="AY243">
        <v>2</v>
      </c>
      <c r="AZ243">
        <v>0.6</v>
      </c>
      <c r="BA243">
        <v>0.3</v>
      </c>
      <c r="BB243">
        <v>0.8</v>
      </c>
      <c r="BC243" s="27">
        <v>0.39207907864445024</v>
      </c>
      <c r="BD243" s="28">
        <v>0.64575192567710804</v>
      </c>
      <c r="BE243" s="28">
        <v>0.35396423744595007</v>
      </c>
      <c r="BF243" s="28">
        <f t="shared" si="34"/>
        <v>0.60482341446854182</v>
      </c>
      <c r="BG243" s="29" t="s">
        <v>106</v>
      </c>
      <c r="BH243">
        <v>0.3848941706444502</v>
      </c>
      <c r="BI243">
        <v>0.46825162157710803</v>
      </c>
      <c r="BJ243">
        <v>0.32820271116995015</v>
      </c>
      <c r="BK243">
        <f t="shared" si="35"/>
        <v>0.5790618881925419</v>
      </c>
      <c r="BL243" t="s">
        <v>106</v>
      </c>
      <c r="BM243" s="27">
        <v>0.40065641064445023</v>
      </c>
      <c r="BN243" s="28">
        <v>0.76414447287710807</v>
      </c>
      <c r="BO243" s="28">
        <v>0.37827592021995016</v>
      </c>
      <c r="BP243" s="28">
        <f t="shared" si="36"/>
        <v>0.62913509724254191</v>
      </c>
      <c r="BQ243" s="29" t="s">
        <v>106</v>
      </c>
      <c r="BR243">
        <v>0.29935778758053827</v>
      </c>
      <c r="BS243">
        <v>0.64575192567710804</v>
      </c>
      <c r="BT243">
        <v>0.28415359092290293</v>
      </c>
      <c r="BU243">
        <f t="shared" si="37"/>
        <v>0.53501276794549468</v>
      </c>
      <c r="BV243" t="s">
        <v>106</v>
      </c>
      <c r="BW243" s="27">
        <v>0.29217287958053828</v>
      </c>
      <c r="BX243" s="28">
        <v>0.46825162157710803</v>
      </c>
      <c r="BY243" s="28">
        <v>0.25839206464690295</v>
      </c>
      <c r="BZ243" s="28">
        <f t="shared" si="38"/>
        <v>0.50925124166949476</v>
      </c>
      <c r="CA243" s="29" t="s">
        <v>106</v>
      </c>
      <c r="CB243">
        <v>0.30793511958053821</v>
      </c>
      <c r="CC243">
        <v>0.76414447287710807</v>
      </c>
      <c r="CD243">
        <v>0.30846527369690296</v>
      </c>
      <c r="CE243">
        <f t="shared" si="39"/>
        <v>0.55879429660312996</v>
      </c>
      <c r="CF243" t="s">
        <v>107</v>
      </c>
      <c r="CG243" s="27">
        <v>0.17916352138657826</v>
      </c>
      <c r="CH243" s="28">
        <v>0.64575192567710804</v>
      </c>
      <c r="CI243" s="28">
        <v>0.19365830839302689</v>
      </c>
      <c r="CJ243" s="28">
        <f t="shared" si="40"/>
        <v>0.43002269840917001</v>
      </c>
      <c r="CK243" s="29" t="s">
        <v>107</v>
      </c>
      <c r="CL243">
        <v>0.17197861338657824</v>
      </c>
      <c r="CM243">
        <v>0.46825162157710803</v>
      </c>
      <c r="CN243">
        <v>0.16789678211702688</v>
      </c>
      <c r="CO243">
        <f t="shared" si="41"/>
        <v>0.41875595913961861</v>
      </c>
      <c r="CP243" t="s">
        <v>106</v>
      </c>
      <c r="CQ243" s="27">
        <v>0.18774085338657823</v>
      </c>
      <c r="CR243" s="28">
        <v>0.76414447287710807</v>
      </c>
      <c r="CS243" s="28">
        <v>0.21796999116702687</v>
      </c>
      <c r="CT243" s="28">
        <f t="shared" si="42"/>
        <v>0.43860003040916995</v>
      </c>
      <c r="CU243" s="29" t="s">
        <v>107</v>
      </c>
      <c r="CV243">
        <v>45146.811714745701</v>
      </c>
      <c r="CW243">
        <v>6726.0068060650101</v>
      </c>
      <c r="CX243">
        <v>0.25085917702259175</v>
      </c>
      <c r="CY243">
        <f t="shared" si="33"/>
        <v>0.89661110269969979</v>
      </c>
      <c r="CZ243">
        <f t="shared" si="43"/>
        <v>0.64293825566704199</v>
      </c>
    </row>
    <row r="244" spans="1:104" x14ac:dyDescent="0.25">
      <c r="A244">
        <v>1</v>
      </c>
      <c r="B244" s="15">
        <v>4481</v>
      </c>
      <c r="C244" s="15">
        <v>-62.464469200000003</v>
      </c>
      <c r="D244" s="15">
        <v>-16.543618519999999</v>
      </c>
      <c r="E244" s="15">
        <v>299</v>
      </c>
      <c r="F244" s="15">
        <v>0</v>
      </c>
      <c r="G244" s="15">
        <v>0</v>
      </c>
      <c r="H244" s="17">
        <v>4</v>
      </c>
      <c r="I244" s="19">
        <v>0</v>
      </c>
      <c r="J244" s="19">
        <v>0</v>
      </c>
      <c r="K244" s="19">
        <v>1</v>
      </c>
      <c r="L244" s="15">
        <v>0</v>
      </c>
      <c r="M244" s="15">
        <v>0</v>
      </c>
      <c r="N244" s="15">
        <v>1.2032</v>
      </c>
      <c r="O244" s="19">
        <v>283.40964600000001</v>
      </c>
      <c r="P244" s="19">
        <v>79.279592031188272</v>
      </c>
      <c r="Q244" s="20">
        <v>3.5748121141757112</v>
      </c>
      <c r="R244" s="21">
        <v>0.56399999999999995</v>
      </c>
      <c r="S244" s="22">
        <v>0.28499999999999998</v>
      </c>
      <c r="T244" s="22">
        <v>0.71499999999999986</v>
      </c>
      <c r="U244" s="19">
        <v>0</v>
      </c>
      <c r="V244" s="19">
        <v>22.594683728888654</v>
      </c>
      <c r="W244" s="19">
        <v>56.684908302299604</v>
      </c>
      <c r="X244" s="19">
        <v>16690.949736408227</v>
      </c>
      <c r="Y244" s="19">
        <v>1560</v>
      </c>
      <c r="Z244" s="19">
        <v>18250.949736408227</v>
      </c>
      <c r="AA244">
        <v>95.3870056172739</v>
      </c>
      <c r="AB244">
        <v>1</v>
      </c>
      <c r="AC244">
        <v>0.28599999999999998</v>
      </c>
      <c r="AD244">
        <v>0.71399999999999997</v>
      </c>
      <c r="AE244">
        <v>0</v>
      </c>
      <c r="AF244">
        <v>27.280683606540332</v>
      </c>
      <c r="AG244">
        <v>68.106322010733564</v>
      </c>
      <c r="AH244">
        <v>38201.162239379664</v>
      </c>
      <c r="AI244">
        <v>1876.992</v>
      </c>
      <c r="AJ244">
        <v>38414.119931126603</v>
      </c>
      <c r="AK244">
        <v>20407.0859956493</v>
      </c>
      <c r="AL244">
        <v>34.565902125598093</v>
      </c>
      <c r="AM244" s="19">
        <v>50.673315711683721</v>
      </c>
      <c r="AN244">
        <v>0.82156800000000008</v>
      </c>
      <c r="AO244">
        <v>0.54428880000000002</v>
      </c>
      <c r="AP244">
        <v>0.18485279999999998</v>
      </c>
      <c r="AQ244">
        <v>1</v>
      </c>
      <c r="AR244">
        <v>0</v>
      </c>
      <c r="AS244">
        <v>2</v>
      </c>
      <c r="AT244">
        <v>1.48</v>
      </c>
      <c r="AU244">
        <v>1</v>
      </c>
      <c r="AV244">
        <v>2</v>
      </c>
      <c r="AW244">
        <v>1.5</v>
      </c>
      <c r="AX244">
        <v>1</v>
      </c>
      <c r="AY244">
        <v>2</v>
      </c>
      <c r="AZ244">
        <v>0.6</v>
      </c>
      <c r="BA244">
        <v>0.3</v>
      </c>
      <c r="BB244">
        <v>0.8</v>
      </c>
      <c r="BC244" s="27">
        <v>0.38112285068035329</v>
      </c>
      <c r="BD244" s="28">
        <v>0.65811177299578039</v>
      </c>
      <c r="BE244" s="28">
        <v>0.3478541845185158</v>
      </c>
      <c r="BF244" s="28">
        <f t="shared" si="34"/>
        <v>0.47663708390547133</v>
      </c>
      <c r="BG244" s="29" t="s">
        <v>106</v>
      </c>
      <c r="BH244">
        <v>0.3739379426803533</v>
      </c>
      <c r="BI244">
        <v>0.48061146889578032</v>
      </c>
      <c r="BJ244">
        <v>0.32209265824251582</v>
      </c>
      <c r="BK244">
        <f t="shared" si="35"/>
        <v>0.45087555762947135</v>
      </c>
      <c r="BL244" t="s">
        <v>106</v>
      </c>
      <c r="BM244" s="27">
        <v>0.38970018268035328</v>
      </c>
      <c r="BN244" s="28">
        <v>0.77650432019578042</v>
      </c>
      <c r="BO244" s="28">
        <v>0.37216586729251583</v>
      </c>
      <c r="BP244" s="28">
        <f t="shared" si="36"/>
        <v>0.50094876667947141</v>
      </c>
      <c r="BQ244" s="29" t="s">
        <v>106</v>
      </c>
      <c r="BR244">
        <v>0.29302698705904923</v>
      </c>
      <c r="BS244">
        <v>0.65811177299578039</v>
      </c>
      <c r="BT244">
        <v>0.28152606155083337</v>
      </c>
      <c r="BU244">
        <f t="shared" si="37"/>
        <v>0.4103089609377889</v>
      </c>
      <c r="BV244" t="s">
        <v>106</v>
      </c>
      <c r="BW244" s="27">
        <v>0.28584207905904924</v>
      </c>
      <c r="BX244" s="28">
        <v>0.48061146889578032</v>
      </c>
      <c r="BY244" s="28">
        <v>0.25576453527483339</v>
      </c>
      <c r="BZ244" s="28">
        <f t="shared" si="38"/>
        <v>0.38454743466178892</v>
      </c>
      <c r="CA244" s="29" t="s">
        <v>106</v>
      </c>
      <c r="CB244">
        <v>0.30160431905904922</v>
      </c>
      <c r="CC244">
        <v>0.77650432019578042</v>
      </c>
      <c r="CD244">
        <v>0.3058377443248334</v>
      </c>
      <c r="CE244">
        <f t="shared" si="39"/>
        <v>0.43038721844600475</v>
      </c>
      <c r="CF244" t="s">
        <v>107</v>
      </c>
      <c r="CG244" s="27">
        <v>0.17882864532772924</v>
      </c>
      <c r="CH244" s="28">
        <v>0.65811177299578039</v>
      </c>
      <c r="CI244" s="28">
        <v>0.19554516140754136</v>
      </c>
      <c r="CJ244" s="28">
        <f t="shared" si="40"/>
        <v>0.30761154471468477</v>
      </c>
      <c r="CK244" s="29" t="s">
        <v>107</v>
      </c>
      <c r="CL244">
        <v>0.17164373732772922</v>
      </c>
      <c r="CM244">
        <v>0.48061146889578032</v>
      </c>
      <c r="CN244">
        <v>0.16978363513154135</v>
      </c>
      <c r="CO244">
        <f t="shared" si="41"/>
        <v>0.29856653451849691</v>
      </c>
      <c r="CP244" t="s">
        <v>106</v>
      </c>
      <c r="CQ244" s="27">
        <v>0.18740597732772923</v>
      </c>
      <c r="CR244" s="28">
        <v>0.77650432019578042</v>
      </c>
      <c r="CS244" s="28">
        <v>0.21985684418154133</v>
      </c>
      <c r="CT244" s="28">
        <f t="shared" si="42"/>
        <v>0.31618887671468476</v>
      </c>
      <c r="CU244" s="29" t="s">
        <v>107</v>
      </c>
      <c r="CV244">
        <v>17375.896969175799</v>
      </c>
      <c r="CW244">
        <v>6334.1644621471196</v>
      </c>
      <c r="CX244">
        <v>0.12878289938695553</v>
      </c>
      <c r="CY244">
        <f t="shared" si="33"/>
        <v>0.78689467238273592</v>
      </c>
      <c r="CZ244">
        <f t="shared" si="43"/>
        <v>0.50990575006730876</v>
      </c>
    </row>
    <row r="245" spans="1:104" x14ac:dyDescent="0.25">
      <c r="A245">
        <v>1</v>
      </c>
      <c r="B245" s="15">
        <v>4492</v>
      </c>
      <c r="C245" s="15">
        <v>-63.90166499</v>
      </c>
      <c r="D245" s="15">
        <v>-16.530000980000001</v>
      </c>
      <c r="E245" s="15">
        <v>221</v>
      </c>
      <c r="F245" s="15">
        <v>0</v>
      </c>
      <c r="G245" s="15">
        <v>0</v>
      </c>
      <c r="H245" s="17">
        <v>3</v>
      </c>
      <c r="I245" s="19">
        <v>0</v>
      </c>
      <c r="J245" s="19">
        <v>0</v>
      </c>
      <c r="K245" s="19">
        <v>0</v>
      </c>
      <c r="L245" s="15">
        <v>0</v>
      </c>
      <c r="M245" s="15">
        <v>0</v>
      </c>
      <c r="N245" s="15">
        <v>0</v>
      </c>
      <c r="O245" s="19">
        <v>178.03939299999999</v>
      </c>
      <c r="P245" s="19">
        <v>49.803846290251677</v>
      </c>
      <c r="Q245" s="20">
        <v>3.5748121131529635</v>
      </c>
      <c r="R245" s="21">
        <v>6.0999999999999999E-2</v>
      </c>
      <c r="S245" s="22">
        <v>0.25500000000000006</v>
      </c>
      <c r="T245" s="22">
        <v>0.74400000000000011</v>
      </c>
      <c r="U245" s="19">
        <v>0</v>
      </c>
      <c r="V245" s="19">
        <v>12.699980804014182</v>
      </c>
      <c r="W245" s="19">
        <v>37.05406163994725</v>
      </c>
      <c r="X245" s="19">
        <v>1042.5532277130949</v>
      </c>
      <c r="Y245" s="19">
        <v>0</v>
      </c>
      <c r="Z245" s="19">
        <v>1042.5532277130949</v>
      </c>
      <c r="AA245">
        <v>59.922606088403221</v>
      </c>
      <c r="AB245">
        <v>1</v>
      </c>
      <c r="AC245">
        <v>0.25800000000000006</v>
      </c>
      <c r="AD245">
        <v>0.74199999999999999</v>
      </c>
      <c r="AE245">
        <v>0</v>
      </c>
      <c r="AF245">
        <v>15.460032370808035</v>
      </c>
      <c r="AG245">
        <v>44.462573717595191</v>
      </c>
      <c r="AH245">
        <v>22201.089460685413</v>
      </c>
      <c r="AI245">
        <v>0</v>
      </c>
      <c r="AJ245">
        <v>21234.014858671999</v>
      </c>
      <c r="AK245">
        <v>20157.465012919802</v>
      </c>
      <c r="AL245">
        <v>46.765811666546327</v>
      </c>
      <c r="AM245" s="19">
        <v>56.884571464697871</v>
      </c>
      <c r="AN245">
        <v>0.83954133333333336</v>
      </c>
      <c r="AO245">
        <v>0.5561961333333334</v>
      </c>
      <c r="AP245">
        <v>0.1888968</v>
      </c>
      <c r="AQ245">
        <v>1</v>
      </c>
      <c r="AR245">
        <v>0</v>
      </c>
      <c r="AS245">
        <v>2</v>
      </c>
      <c r="AT245">
        <v>1.48</v>
      </c>
      <c r="AU245">
        <v>1</v>
      </c>
      <c r="AV245">
        <v>2</v>
      </c>
      <c r="AW245">
        <v>1.5</v>
      </c>
      <c r="AX245">
        <v>1</v>
      </c>
      <c r="AY245">
        <v>2</v>
      </c>
      <c r="AZ245">
        <v>0.6</v>
      </c>
      <c r="BA245">
        <v>0.3</v>
      </c>
      <c r="BB245">
        <v>0.8</v>
      </c>
      <c r="BC245" s="27">
        <v>0.37931188011845068</v>
      </c>
      <c r="BD245" s="28">
        <v>0.65141067938652575</v>
      </c>
      <c r="BE245" s="28">
        <v>0.3447636173345377</v>
      </c>
      <c r="BF245" s="28">
        <f t="shared" si="34"/>
        <v>0.6467888947270416</v>
      </c>
      <c r="BG245" s="29" t="s">
        <v>106</v>
      </c>
      <c r="BH245">
        <v>0.37212697211845069</v>
      </c>
      <c r="BI245">
        <v>0.47391037528652574</v>
      </c>
      <c r="BJ245">
        <v>0.31900209105853777</v>
      </c>
      <c r="BK245">
        <f t="shared" si="35"/>
        <v>0.62102736845104167</v>
      </c>
      <c r="BL245" t="s">
        <v>106</v>
      </c>
      <c r="BM245" s="27">
        <v>0.38788921211845068</v>
      </c>
      <c r="BN245" s="28">
        <v>0.76980322658652578</v>
      </c>
      <c r="BO245" s="28">
        <v>0.36907530010853773</v>
      </c>
      <c r="BP245" s="28">
        <f t="shared" si="36"/>
        <v>0.67110057750104168</v>
      </c>
      <c r="BQ245" s="29" t="s">
        <v>106</v>
      </c>
      <c r="BR245">
        <v>0.28928875506272667</v>
      </c>
      <c r="BS245">
        <v>0.65141067938652575</v>
      </c>
      <c r="BT245">
        <v>0.27698444288545332</v>
      </c>
      <c r="BU245">
        <f t="shared" si="37"/>
        <v>0.57900972027795716</v>
      </c>
      <c r="BV245" t="s">
        <v>106</v>
      </c>
      <c r="BW245" s="27">
        <v>0.28210384706272662</v>
      </c>
      <c r="BX245" s="28">
        <v>0.47391037528652574</v>
      </c>
      <c r="BY245" s="28">
        <v>0.25122291660945328</v>
      </c>
      <c r="BZ245" s="28">
        <f t="shared" si="38"/>
        <v>0.55324819400195713</v>
      </c>
      <c r="CA245" s="29" t="s">
        <v>106</v>
      </c>
      <c r="CB245">
        <v>0.29786608706272666</v>
      </c>
      <c r="CC245">
        <v>0.76980322658652578</v>
      </c>
      <c r="CD245">
        <v>0.3012961256594533</v>
      </c>
      <c r="CE245">
        <f t="shared" si="39"/>
        <v>0.59989136445523061</v>
      </c>
      <c r="CF245" t="s">
        <v>107</v>
      </c>
      <c r="CG245" s="27">
        <v>0.17259211147197329</v>
      </c>
      <c r="CH245" s="28">
        <v>0.65141067938652575</v>
      </c>
      <c r="CI245" s="28">
        <v>0.18912255008108461</v>
      </c>
      <c r="CJ245" s="28">
        <f t="shared" si="40"/>
        <v>0.47461738886447719</v>
      </c>
      <c r="CK245" s="29" t="s">
        <v>107</v>
      </c>
      <c r="CL245">
        <v>0.1654072034719733</v>
      </c>
      <c r="CM245">
        <v>0.47391037528652574</v>
      </c>
      <c r="CN245">
        <v>0.1633610238050846</v>
      </c>
      <c r="CO245">
        <f t="shared" si="41"/>
        <v>0.4653863011975885</v>
      </c>
      <c r="CP245" t="s">
        <v>106</v>
      </c>
      <c r="CQ245" s="27">
        <v>0.18116944347197328</v>
      </c>
      <c r="CR245" s="28">
        <v>0.76980322658652578</v>
      </c>
      <c r="CS245" s="28">
        <v>0.21343423285508462</v>
      </c>
      <c r="CT245" s="28">
        <f t="shared" si="42"/>
        <v>0.48319472086447718</v>
      </c>
      <c r="CU245" s="29" t="s">
        <v>107</v>
      </c>
      <c r="CV245">
        <v>47435.006486798098</v>
      </c>
      <c r="CW245">
        <v>7490.3257610503997</v>
      </c>
      <c r="CX245">
        <v>0.3020252773925039</v>
      </c>
      <c r="CY245">
        <f t="shared" si="33"/>
        <v>0.95343595677902959</v>
      </c>
      <c r="CZ245">
        <f t="shared" si="43"/>
        <v>0.68133715751095458</v>
      </c>
    </row>
    <row r="246" spans="1:104" x14ac:dyDescent="0.25">
      <c r="A246">
        <v>1</v>
      </c>
      <c r="B246" s="15">
        <v>4508</v>
      </c>
      <c r="C246" s="15">
        <v>-63.944444500000003</v>
      </c>
      <c r="D246" s="15">
        <v>-16.765044069999998</v>
      </c>
      <c r="E246" s="15">
        <v>231</v>
      </c>
      <c r="F246" s="15">
        <v>0</v>
      </c>
      <c r="G246" s="15">
        <v>0</v>
      </c>
      <c r="H246" s="17">
        <v>2</v>
      </c>
      <c r="I246" s="19">
        <v>1</v>
      </c>
      <c r="J246" s="19">
        <v>5</v>
      </c>
      <c r="K246" s="19">
        <v>1</v>
      </c>
      <c r="L246" s="15">
        <v>0</v>
      </c>
      <c r="M246" s="15">
        <v>1.9414993466458099</v>
      </c>
      <c r="N246" s="15">
        <v>1.2032</v>
      </c>
      <c r="O246" s="19">
        <v>214.37396299999901</v>
      </c>
      <c r="P246" s="19">
        <v>59.967896535661708</v>
      </c>
      <c r="Q246" s="20">
        <v>3.5748121142203995</v>
      </c>
      <c r="R246" s="21">
        <v>0.13600000000000001</v>
      </c>
      <c r="S246" s="22">
        <v>0.255</v>
      </c>
      <c r="T246" s="22">
        <v>0.74399999999999999</v>
      </c>
      <c r="U246" s="19">
        <v>0</v>
      </c>
      <c r="V246" s="19">
        <v>15.291813616593736</v>
      </c>
      <c r="W246" s="19">
        <v>44.616115022532313</v>
      </c>
      <c r="X246" s="19">
        <v>2798.7444284616654</v>
      </c>
      <c r="Y246" s="19">
        <v>2507.1749999999997</v>
      </c>
      <c r="Z246" s="19">
        <v>5305.9194284616651</v>
      </c>
      <c r="AA246">
        <v>72.151709397416994</v>
      </c>
      <c r="AB246">
        <v>1</v>
      </c>
      <c r="AC246">
        <v>0.25800000000000001</v>
      </c>
      <c r="AD246">
        <v>0.74199999999999999</v>
      </c>
      <c r="AE246">
        <v>0</v>
      </c>
      <c r="AF246">
        <v>18.615141024533585</v>
      </c>
      <c r="AG246">
        <v>53.536568372883409</v>
      </c>
      <c r="AH246">
        <v>26731.92405400797</v>
      </c>
      <c r="AI246">
        <v>3715.9316436592444</v>
      </c>
      <c r="AJ246">
        <v>32045.832715859298</v>
      </c>
      <c r="AK246">
        <v>28423.547356410701</v>
      </c>
      <c r="AL246">
        <v>51.812262606811714</v>
      </c>
      <c r="AM246" s="19">
        <v>63.996075468567</v>
      </c>
      <c r="AN246">
        <v>0.87189333333333341</v>
      </c>
      <c r="AO246">
        <v>0.57762933333333333</v>
      </c>
      <c r="AP246">
        <v>0.19617599999999999</v>
      </c>
      <c r="AQ246">
        <v>1</v>
      </c>
      <c r="AR246">
        <v>0</v>
      </c>
      <c r="AS246">
        <v>2</v>
      </c>
      <c r="AT246">
        <v>1.48</v>
      </c>
      <c r="AU246">
        <v>1</v>
      </c>
      <c r="AV246">
        <v>2</v>
      </c>
      <c r="AW246">
        <v>1.5</v>
      </c>
      <c r="AX246">
        <v>1</v>
      </c>
      <c r="AY246">
        <v>2</v>
      </c>
      <c r="AZ246">
        <v>0.6</v>
      </c>
      <c r="BA246">
        <v>0.3</v>
      </c>
      <c r="BB246">
        <v>0.8</v>
      </c>
      <c r="BC246" s="27">
        <v>0.38277185006125758</v>
      </c>
      <c r="BD246" s="28">
        <v>0.64756638319664062</v>
      </c>
      <c r="BE246" s="28">
        <v>0.34614231077587171</v>
      </c>
      <c r="BF246" s="28">
        <f t="shared" si="34"/>
        <v>0.58286695649954356</v>
      </c>
      <c r="BG246" s="29" t="s">
        <v>106</v>
      </c>
      <c r="BH246">
        <v>0.37558694206125753</v>
      </c>
      <c r="BI246">
        <v>0.47006607909664061</v>
      </c>
      <c r="BJ246">
        <v>0.32038078449987178</v>
      </c>
      <c r="BK246">
        <f t="shared" si="35"/>
        <v>0.55710543022354364</v>
      </c>
      <c r="BL246" t="s">
        <v>106</v>
      </c>
      <c r="BM246" s="27">
        <v>0.39134918206125757</v>
      </c>
      <c r="BN246" s="28">
        <v>0.76595893039664065</v>
      </c>
      <c r="BO246" s="28">
        <v>0.37045399354987174</v>
      </c>
      <c r="BP246" s="28">
        <f t="shared" si="36"/>
        <v>0.60717863927354365</v>
      </c>
      <c r="BQ246" s="29" t="s">
        <v>106</v>
      </c>
      <c r="BR246">
        <v>0.2892796544235775</v>
      </c>
      <c r="BS246">
        <v>0.64756638319664062</v>
      </c>
      <c r="BT246">
        <v>0.27575124366026377</v>
      </c>
      <c r="BU246">
        <f t="shared" si="37"/>
        <v>0.51247588938393562</v>
      </c>
      <c r="BV246" t="s">
        <v>106</v>
      </c>
      <c r="BW246" s="27">
        <v>0.28209474642357751</v>
      </c>
      <c r="BX246" s="28">
        <v>0.47006607909664061</v>
      </c>
      <c r="BY246" s="28">
        <v>0.24998971738426373</v>
      </c>
      <c r="BZ246" s="28">
        <f t="shared" si="38"/>
        <v>0.48671436310793559</v>
      </c>
      <c r="CA246" s="29" t="s">
        <v>106</v>
      </c>
      <c r="CB246">
        <v>0.2978569864235775</v>
      </c>
      <c r="CC246">
        <v>0.76595893039664065</v>
      </c>
      <c r="CD246">
        <v>0.30006292643426374</v>
      </c>
      <c r="CE246">
        <f t="shared" si="39"/>
        <v>0.53458163214724941</v>
      </c>
      <c r="CF246" t="s">
        <v>107</v>
      </c>
      <c r="CG246" s="27">
        <v>0.1680860674858442</v>
      </c>
      <c r="CH246" s="28">
        <v>0.64756638319664062</v>
      </c>
      <c r="CI246" s="28">
        <v>0.18450356406595703</v>
      </c>
      <c r="CJ246" s="28">
        <f t="shared" si="40"/>
        <v>0.40481071320951606</v>
      </c>
      <c r="CK246" s="29" t="s">
        <v>107</v>
      </c>
      <c r="CL246">
        <v>0.16090115948584419</v>
      </c>
      <c r="CM246">
        <v>0.47006607909664061</v>
      </c>
      <c r="CN246">
        <v>0.15874203778995705</v>
      </c>
      <c r="CO246">
        <f t="shared" si="41"/>
        <v>0.3954666835136289</v>
      </c>
      <c r="CP246" t="s">
        <v>106</v>
      </c>
      <c r="CQ246" s="27">
        <v>0.17666339948584417</v>
      </c>
      <c r="CR246" s="28">
        <v>0.76595893039664065</v>
      </c>
      <c r="CS246" s="28">
        <v>0.20881524683995706</v>
      </c>
      <c r="CT246" s="28">
        <f t="shared" si="42"/>
        <v>0.413388045209516</v>
      </c>
      <c r="CU246" s="29" t="s">
        <v>107</v>
      </c>
      <c r="CV246">
        <v>51684.747075764899</v>
      </c>
      <c r="CW246">
        <v>9018.9636746771303</v>
      </c>
      <c r="CX246">
        <v>0.23672464572367186</v>
      </c>
      <c r="CY246">
        <f t="shared" si="33"/>
        <v>0.88429102892031253</v>
      </c>
      <c r="CZ246">
        <f t="shared" si="43"/>
        <v>0.61949649578492938</v>
      </c>
    </row>
    <row r="247" spans="1:104" x14ac:dyDescent="0.25">
      <c r="A247">
        <v>1</v>
      </c>
      <c r="B247" s="15">
        <v>4512</v>
      </c>
      <c r="C247" s="15">
        <v>-63.51182043</v>
      </c>
      <c r="D247" s="15">
        <v>-20.018427920000001</v>
      </c>
      <c r="E247" s="15">
        <v>794</v>
      </c>
      <c r="F247" s="15">
        <v>0</v>
      </c>
      <c r="G247" s="15">
        <v>0</v>
      </c>
      <c r="H247" s="17">
        <v>4</v>
      </c>
      <c r="I247" s="19">
        <v>1</v>
      </c>
      <c r="J247" s="19">
        <v>4</v>
      </c>
      <c r="K247" s="19">
        <v>0</v>
      </c>
      <c r="L247" s="15">
        <v>0</v>
      </c>
      <c r="M247" s="15">
        <v>1.9414993466458099</v>
      </c>
      <c r="N247" s="15">
        <v>0</v>
      </c>
      <c r="O247" s="19">
        <v>592.25349100000005</v>
      </c>
      <c r="P247" s="19">
        <v>165.67401923416358</v>
      </c>
      <c r="Q247" s="20">
        <v>3.5748121144022544</v>
      </c>
      <c r="R247" s="21">
        <v>0.85899999999999999</v>
      </c>
      <c r="S247" s="22">
        <v>0.70600000000000007</v>
      </c>
      <c r="T247" s="22">
        <v>0.29500000000000004</v>
      </c>
      <c r="U247" s="19">
        <v>0</v>
      </c>
      <c r="V247" s="19">
        <v>116.9658575793195</v>
      </c>
      <c r="W247" s="19">
        <v>48.873835674078265</v>
      </c>
      <c r="X247" s="19">
        <v>113110.29942470693</v>
      </c>
      <c r="Y247" s="19">
        <v>2370</v>
      </c>
      <c r="Z247" s="19">
        <v>115480.29942470693</v>
      </c>
      <c r="AA247">
        <v>199.3343835537822</v>
      </c>
      <c r="AB247">
        <v>1</v>
      </c>
      <c r="AC247">
        <v>0.70700000000000007</v>
      </c>
      <c r="AD247">
        <v>0.29299999999999993</v>
      </c>
      <c r="AE247">
        <v>0</v>
      </c>
      <c r="AF247">
        <v>140.92940917252403</v>
      </c>
      <c r="AG247">
        <v>58.404974381258171</v>
      </c>
      <c r="AH247">
        <v>169714.58783783944</v>
      </c>
      <c r="AI247">
        <v>4601.3534515505698</v>
      </c>
      <c r="AJ247">
        <v>166923.21085192199</v>
      </c>
      <c r="AK247">
        <v>47749.054907885104</v>
      </c>
      <c r="AL247">
        <v>23.360036712017067</v>
      </c>
      <c r="AM247" s="19">
        <v>57.020401031635686</v>
      </c>
      <c r="AN247">
        <v>0.8143786666666667</v>
      </c>
      <c r="AO247">
        <v>0.53952586666666669</v>
      </c>
      <c r="AP247">
        <v>0.18323519999999999</v>
      </c>
      <c r="AQ247">
        <v>1</v>
      </c>
      <c r="AR247">
        <v>0</v>
      </c>
      <c r="AS247">
        <v>2</v>
      </c>
      <c r="AT247">
        <v>1.48</v>
      </c>
      <c r="AU247">
        <v>1</v>
      </c>
      <c r="AV247">
        <v>2</v>
      </c>
      <c r="AW247">
        <v>1.5</v>
      </c>
      <c r="AX247">
        <v>1</v>
      </c>
      <c r="AY247">
        <v>2</v>
      </c>
      <c r="AZ247">
        <v>0.6</v>
      </c>
      <c r="BA247">
        <v>0.3</v>
      </c>
      <c r="BB247">
        <v>0.8</v>
      </c>
      <c r="BC247" s="27">
        <v>0.37117114317758032</v>
      </c>
      <c r="BD247" s="28">
        <v>0.65751426865146134</v>
      </c>
      <c r="BE247" s="28">
        <v>0.33954921834420926</v>
      </c>
      <c r="BF247" s="28">
        <f t="shared" si="34"/>
        <v>0.38476433027615142</v>
      </c>
      <c r="BG247" s="29" t="s">
        <v>106</v>
      </c>
      <c r="BH247">
        <v>0.36398623517758033</v>
      </c>
      <c r="BI247">
        <v>0.48001396455146134</v>
      </c>
      <c r="BJ247">
        <v>0.31378769206820928</v>
      </c>
      <c r="BK247">
        <f t="shared" si="35"/>
        <v>0.35900280400015144</v>
      </c>
      <c r="BL247" t="s">
        <v>106</v>
      </c>
      <c r="BM247" s="27">
        <v>0.37974847517758031</v>
      </c>
      <c r="BN247" s="28">
        <v>0.77590681585146137</v>
      </c>
      <c r="BO247" s="28">
        <v>0.36386090111820929</v>
      </c>
      <c r="BP247" s="28">
        <f t="shared" si="36"/>
        <v>0.40907601305015145</v>
      </c>
      <c r="BQ247" s="29" t="s">
        <v>106</v>
      </c>
      <c r="BR247">
        <v>0.28384618413004431</v>
      </c>
      <c r="BS247">
        <v>0.65751426865146134</v>
      </c>
      <c r="BT247">
        <v>0.27380151596908769</v>
      </c>
      <c r="BU247">
        <f t="shared" si="37"/>
        <v>0.31901662790102986</v>
      </c>
      <c r="BV247" t="s">
        <v>106</v>
      </c>
      <c r="BW247" s="27">
        <v>0.27666127613004432</v>
      </c>
      <c r="BX247" s="28">
        <v>0.48001396455146134</v>
      </c>
      <c r="BY247" s="28">
        <v>0.24803998969308769</v>
      </c>
      <c r="BZ247" s="28">
        <f t="shared" si="38"/>
        <v>0.29325510162502982</v>
      </c>
      <c r="CA247" s="29" t="s">
        <v>106</v>
      </c>
      <c r="CB247">
        <v>0.2924235161300443</v>
      </c>
      <c r="CC247">
        <v>0.77590681585146137</v>
      </c>
      <c r="CD247">
        <v>0.29811319874308773</v>
      </c>
      <c r="CE247">
        <f t="shared" si="39"/>
        <v>0.33763862806198647</v>
      </c>
      <c r="CF247" t="s">
        <v>107</v>
      </c>
      <c r="CG247" s="27">
        <v>0.17064716314249762</v>
      </c>
      <c r="CH247" s="28">
        <v>0.65751426865146134</v>
      </c>
      <c r="CI247" s="28">
        <v>0.18857301289022632</v>
      </c>
      <c r="CJ247" s="28">
        <f t="shared" si="40"/>
        <v>0.21586227507443978</v>
      </c>
      <c r="CK247" s="29" t="s">
        <v>107</v>
      </c>
      <c r="CL247">
        <v>0.16346225514249765</v>
      </c>
      <c r="CM247">
        <v>0.48001396455146134</v>
      </c>
      <c r="CN247">
        <v>0.16281148661422631</v>
      </c>
      <c r="CO247">
        <f t="shared" si="41"/>
        <v>0.20802659854616848</v>
      </c>
      <c r="CP247" t="s">
        <v>106</v>
      </c>
      <c r="CQ247" s="27">
        <v>0.17922449514249764</v>
      </c>
      <c r="CR247" s="28">
        <v>0.77590681585146137</v>
      </c>
      <c r="CS247" s="28">
        <v>0.2128846956642263</v>
      </c>
      <c r="CT247" s="28">
        <f t="shared" si="42"/>
        <v>0.2244396070744398</v>
      </c>
      <c r="CU247" s="29" t="s">
        <v>107</v>
      </c>
      <c r="CV247">
        <v>12350.338418589099</v>
      </c>
      <c r="CW247">
        <v>7127.5501297587598</v>
      </c>
      <c r="CX247">
        <v>4.5215111931942158E-2</v>
      </c>
      <c r="CY247">
        <f t="shared" si="33"/>
        <v>0.70272938058340351</v>
      </c>
      <c r="CZ247">
        <f t="shared" si="43"/>
        <v>0.41638625510952249</v>
      </c>
    </row>
    <row r="248" spans="1:104" x14ac:dyDescent="0.25">
      <c r="A248">
        <v>1</v>
      </c>
      <c r="B248" s="15">
        <v>4526</v>
      </c>
      <c r="C248" s="15">
        <v>-62.568246369999997</v>
      </c>
      <c r="D248" s="15">
        <v>-19.440306830000001</v>
      </c>
      <c r="E248" s="15">
        <v>412</v>
      </c>
      <c r="F248" s="15">
        <v>0</v>
      </c>
      <c r="G248" s="15">
        <v>0</v>
      </c>
      <c r="H248" s="17">
        <v>3</v>
      </c>
      <c r="I248" s="19">
        <v>1</v>
      </c>
      <c r="J248" s="19">
        <v>5</v>
      </c>
      <c r="K248" s="19">
        <v>1</v>
      </c>
      <c r="L248" s="15">
        <v>0</v>
      </c>
      <c r="M248" s="15">
        <v>1.9414993466458099</v>
      </c>
      <c r="N248" s="15">
        <v>1.2032</v>
      </c>
      <c r="O248" s="19">
        <v>715.79102899999998</v>
      </c>
      <c r="P248" s="19">
        <v>200.2317901270527</v>
      </c>
      <c r="Q248" s="20">
        <v>3.5748121142292661</v>
      </c>
      <c r="R248" s="21">
        <v>0.254</v>
      </c>
      <c r="S248" s="22">
        <v>0.29600000000000004</v>
      </c>
      <c r="T248" s="22">
        <v>0.70400000000000007</v>
      </c>
      <c r="U248" s="19">
        <v>0</v>
      </c>
      <c r="V248" s="19">
        <v>59.268609877607609</v>
      </c>
      <c r="W248" s="19">
        <v>140.96318024944512</v>
      </c>
      <c r="X248" s="19">
        <v>19544.862108741127</v>
      </c>
      <c r="Y248" s="19">
        <v>2507.1749999999997</v>
      </c>
      <c r="Z248" s="19">
        <v>22052.037108741126</v>
      </c>
      <c r="AA248">
        <v>240.91333472253604</v>
      </c>
      <c r="AB248">
        <v>1</v>
      </c>
      <c r="AC248">
        <v>0.29700000000000004</v>
      </c>
      <c r="AD248">
        <v>0.70299999999999996</v>
      </c>
      <c r="AE248">
        <v>0</v>
      </c>
      <c r="AF248">
        <v>71.551260412593209</v>
      </c>
      <c r="AG248">
        <v>169.36207430994281</v>
      </c>
      <c r="AH248">
        <v>99320.808087590209</v>
      </c>
      <c r="AI248">
        <v>3715.9316436592444</v>
      </c>
      <c r="AJ248">
        <v>101472.760759415</v>
      </c>
      <c r="AK248">
        <v>80050.989186508101</v>
      </c>
      <c r="AL248">
        <v>149.37291543478131</v>
      </c>
      <c r="AM248" s="19">
        <v>190.05446003026464</v>
      </c>
      <c r="AN248">
        <v>0.8143786666666667</v>
      </c>
      <c r="AO248">
        <v>0.53952586666666669</v>
      </c>
      <c r="AP248">
        <v>0.18323519999999999</v>
      </c>
      <c r="AQ248">
        <v>1</v>
      </c>
      <c r="AR248">
        <v>0</v>
      </c>
      <c r="AS248">
        <v>2</v>
      </c>
      <c r="AT248">
        <v>1.48</v>
      </c>
      <c r="AU248">
        <v>1</v>
      </c>
      <c r="AV248">
        <v>2</v>
      </c>
      <c r="AW248">
        <v>1.5</v>
      </c>
      <c r="AX248">
        <v>1</v>
      </c>
      <c r="AY248">
        <v>2</v>
      </c>
      <c r="AZ248">
        <v>0.6</v>
      </c>
      <c r="BA248">
        <v>0.3</v>
      </c>
      <c r="BB248">
        <v>0.8</v>
      </c>
      <c r="BC248" s="27">
        <v>0.3283216054069456</v>
      </c>
      <c r="BD248" s="28">
        <v>0.61340955132270647</v>
      </c>
      <c r="BE248" s="28">
        <v>0.2965463253602949</v>
      </c>
      <c r="BF248" s="28">
        <f t="shared" si="34"/>
        <v>0.46470570124681565</v>
      </c>
      <c r="BG248" s="29" t="s">
        <v>106</v>
      </c>
      <c r="BH248">
        <v>0.32113669740694561</v>
      </c>
      <c r="BI248">
        <v>0.43590924722270646</v>
      </c>
      <c r="BJ248">
        <v>0.27078479908429492</v>
      </c>
      <c r="BK248">
        <f t="shared" si="35"/>
        <v>0.43894417497081561</v>
      </c>
      <c r="BL248" t="s">
        <v>106</v>
      </c>
      <c r="BM248" s="27">
        <v>0.3368989374069456</v>
      </c>
      <c r="BN248" s="28">
        <v>0.7318020985227065</v>
      </c>
      <c r="BO248" s="28">
        <v>0.32085800813429488</v>
      </c>
      <c r="BP248" s="28">
        <f t="shared" si="36"/>
        <v>0.48901738402081563</v>
      </c>
      <c r="BQ248" s="29" t="s">
        <v>106</v>
      </c>
      <c r="BR248">
        <v>0.24099664635940959</v>
      </c>
      <c r="BS248">
        <v>0.61340955132270647</v>
      </c>
      <c r="BT248">
        <v>0.23079862298517329</v>
      </c>
      <c r="BU248">
        <f t="shared" si="37"/>
        <v>0.39895799887169403</v>
      </c>
      <c r="BV248" t="s">
        <v>106</v>
      </c>
      <c r="BW248" s="27">
        <v>0.2338117383594096</v>
      </c>
      <c r="BX248" s="28">
        <v>0.43590924722270646</v>
      </c>
      <c r="BY248" s="28">
        <v>0.20503709670917328</v>
      </c>
      <c r="BZ248" s="28">
        <f t="shared" si="38"/>
        <v>0.373196472595694</v>
      </c>
      <c r="CA248" s="29" t="s">
        <v>106</v>
      </c>
      <c r="CB248">
        <v>0.24957397835940959</v>
      </c>
      <c r="CC248">
        <v>0.7318020985227065</v>
      </c>
      <c r="CD248">
        <v>0.25511030575917326</v>
      </c>
      <c r="CE248">
        <f t="shared" si="39"/>
        <v>0.41773335424593028</v>
      </c>
      <c r="CF248" t="s">
        <v>107</v>
      </c>
      <c r="CG248" s="27">
        <v>0.12779762537186293</v>
      </c>
      <c r="CH248" s="28">
        <v>0.61340955132270647</v>
      </c>
      <c r="CI248" s="28">
        <v>0.14557011990631194</v>
      </c>
      <c r="CJ248" s="28">
        <f t="shared" si="40"/>
        <v>0.29595700125838365</v>
      </c>
      <c r="CK248" s="29" t="s">
        <v>107</v>
      </c>
      <c r="CL248">
        <v>0.12061271737186294</v>
      </c>
      <c r="CM248">
        <v>0.43590924722270646</v>
      </c>
      <c r="CN248">
        <v>0.11980859363031195</v>
      </c>
      <c r="CO248">
        <f t="shared" si="41"/>
        <v>0.28796796951683268</v>
      </c>
      <c r="CP248" t="s">
        <v>106</v>
      </c>
      <c r="CQ248" s="27">
        <v>0.13637495737186295</v>
      </c>
      <c r="CR248" s="28">
        <v>0.7318020985227065</v>
      </c>
      <c r="CS248" s="28">
        <v>0.16988180268031194</v>
      </c>
      <c r="CT248" s="28">
        <f t="shared" si="42"/>
        <v>0.30453433325838364</v>
      </c>
      <c r="CU248" s="29" t="s">
        <v>107</v>
      </c>
      <c r="CV248">
        <v>91331.290814881897</v>
      </c>
      <c r="CW248">
        <v>30114.166840317001</v>
      </c>
      <c r="CX248">
        <v>0.16815937588652072</v>
      </c>
      <c r="CY248">
        <f t="shared" si="33"/>
        <v>0.78156892720922722</v>
      </c>
      <c r="CZ248">
        <f t="shared" si="43"/>
        <v>0.49648098129346629</v>
      </c>
    </row>
    <row r="249" spans="1:104" x14ac:dyDescent="0.25">
      <c r="A249">
        <v>1</v>
      </c>
      <c r="B249" s="15">
        <v>4527</v>
      </c>
      <c r="C249" s="15">
        <v>-61.044588779999998</v>
      </c>
      <c r="D249" s="15">
        <v>-16.764004549999999</v>
      </c>
      <c r="E249" s="15">
        <v>454</v>
      </c>
      <c r="F249" s="15">
        <v>0</v>
      </c>
      <c r="G249" s="15">
        <v>0</v>
      </c>
      <c r="H249" s="17">
        <v>2</v>
      </c>
      <c r="I249" s="19">
        <v>0</v>
      </c>
      <c r="J249" s="19">
        <v>0</v>
      </c>
      <c r="K249" s="19">
        <v>0</v>
      </c>
      <c r="L249" s="15">
        <v>0</v>
      </c>
      <c r="M249" s="15">
        <v>0</v>
      </c>
      <c r="N249" s="15">
        <v>0</v>
      </c>
      <c r="O249" s="19">
        <v>192.57322099999999</v>
      </c>
      <c r="P249" s="19">
        <v>53.869466388415695</v>
      </c>
      <c r="Q249" s="20">
        <v>3.5748121136282816</v>
      </c>
      <c r="R249" s="21">
        <v>0.189</v>
      </c>
      <c r="S249" s="22">
        <v>0.25600000000000001</v>
      </c>
      <c r="T249" s="22">
        <v>0.74399999999999999</v>
      </c>
      <c r="U249" s="19">
        <v>0</v>
      </c>
      <c r="V249" s="19">
        <v>13.790583395434417</v>
      </c>
      <c r="W249" s="19">
        <v>40.078882992981278</v>
      </c>
      <c r="X249" s="19">
        <v>3504.9836469709717</v>
      </c>
      <c r="Y249" s="19">
        <v>0</v>
      </c>
      <c r="Z249" s="19">
        <v>3504.9836469709717</v>
      </c>
      <c r="AA249">
        <v>64.81424741785824</v>
      </c>
      <c r="AB249">
        <v>1</v>
      </c>
      <c r="AC249">
        <v>0.26</v>
      </c>
      <c r="AD249">
        <v>0.74</v>
      </c>
      <c r="AE249">
        <v>0</v>
      </c>
      <c r="AF249">
        <v>16.851704328643144</v>
      </c>
      <c r="AG249">
        <v>47.962543089215096</v>
      </c>
      <c r="AH249">
        <v>24152.264492145347</v>
      </c>
      <c r="AI249">
        <v>0</v>
      </c>
      <c r="AJ249">
        <v>23100.1971117588</v>
      </c>
      <c r="AK249">
        <v>19471.5086748096</v>
      </c>
      <c r="AL249">
        <v>43.688137241005123</v>
      </c>
      <c r="AM249" s="19">
        <v>54.632918270447668</v>
      </c>
      <c r="AN249">
        <v>0.84313600000000011</v>
      </c>
      <c r="AO249">
        <v>0.55857760000000001</v>
      </c>
      <c r="AP249">
        <v>0.1897056</v>
      </c>
      <c r="AQ249">
        <v>1</v>
      </c>
      <c r="AR249">
        <v>0</v>
      </c>
      <c r="AS249">
        <v>2</v>
      </c>
      <c r="AT249">
        <v>1.48</v>
      </c>
      <c r="AU249">
        <v>1</v>
      </c>
      <c r="AV249">
        <v>2</v>
      </c>
      <c r="AW249">
        <v>1.5</v>
      </c>
      <c r="AX249">
        <v>1</v>
      </c>
      <c r="AY249">
        <v>2</v>
      </c>
      <c r="AZ249">
        <v>0.6</v>
      </c>
      <c r="BA249">
        <v>0.3</v>
      </c>
      <c r="BB249">
        <v>0.8</v>
      </c>
      <c r="BC249" s="27">
        <v>0.38298293425854862</v>
      </c>
      <c r="BD249" s="28">
        <v>0.6475499901589491</v>
      </c>
      <c r="BE249" s="28">
        <v>0.34717814903468219</v>
      </c>
      <c r="BF249" s="28">
        <f t="shared" si="34"/>
        <v>0.67327263285616257</v>
      </c>
      <c r="BG249" s="29" t="s">
        <v>106</v>
      </c>
      <c r="BH249">
        <v>0.37579802625854863</v>
      </c>
      <c r="BI249">
        <v>0.47004968605894909</v>
      </c>
      <c r="BJ249">
        <v>0.32141662275868227</v>
      </c>
      <c r="BK249">
        <f t="shared" si="35"/>
        <v>0.64751110658016264</v>
      </c>
      <c r="BL249" t="s">
        <v>106</v>
      </c>
      <c r="BM249" s="27">
        <v>0.39156026625854862</v>
      </c>
      <c r="BN249" s="28">
        <v>0.76594253735894913</v>
      </c>
      <c r="BO249" s="28">
        <v>0.37148983180868222</v>
      </c>
      <c r="BP249" s="28">
        <f t="shared" si="36"/>
        <v>0.69758431563016265</v>
      </c>
      <c r="BQ249" s="29" t="s">
        <v>106</v>
      </c>
      <c r="BR249">
        <v>0.29257435691594053</v>
      </c>
      <c r="BS249">
        <v>0.6475499901589491</v>
      </c>
      <c r="BT249">
        <v>0.27910876428931741</v>
      </c>
      <c r="BU249">
        <f t="shared" si="37"/>
        <v>0.60520324811079784</v>
      </c>
      <c r="BV249" t="s">
        <v>106</v>
      </c>
      <c r="BW249" s="27">
        <v>0.28538944891594054</v>
      </c>
      <c r="BX249" s="28">
        <v>0.47004968605894909</v>
      </c>
      <c r="BY249" s="28">
        <v>0.25334723801331738</v>
      </c>
      <c r="BZ249" s="28">
        <f t="shared" si="38"/>
        <v>0.57944172183479781</v>
      </c>
      <c r="CA249" s="29" t="s">
        <v>106</v>
      </c>
      <c r="CB249">
        <v>0.30115168891594052</v>
      </c>
      <c r="CC249">
        <v>0.76594253735894913</v>
      </c>
      <c r="CD249">
        <v>0.30342044706331739</v>
      </c>
      <c r="CE249">
        <f t="shared" si="39"/>
        <v>0.62724617273742089</v>
      </c>
      <c r="CF249" t="s">
        <v>107</v>
      </c>
      <c r="CG249" s="27">
        <v>0.17537805295330053</v>
      </c>
      <c r="CH249" s="28">
        <v>0.6475499901589491</v>
      </c>
      <c r="CI249" s="28">
        <v>0.19087067295273338</v>
      </c>
      <c r="CJ249" s="28">
        <f t="shared" si="40"/>
        <v>0.50147253677478087</v>
      </c>
      <c r="CK249" s="29" t="s">
        <v>107</v>
      </c>
      <c r="CL249">
        <v>0.16819314495330054</v>
      </c>
      <c r="CM249">
        <v>0.47004968605894909</v>
      </c>
      <c r="CN249">
        <v>0.16510914667673338</v>
      </c>
      <c r="CO249">
        <f t="shared" si="41"/>
        <v>0.49120363049821375</v>
      </c>
      <c r="CP249" t="s">
        <v>106</v>
      </c>
      <c r="CQ249" s="27">
        <v>0.18395538495330055</v>
      </c>
      <c r="CR249" s="28">
        <v>0.76594253735894913</v>
      </c>
      <c r="CS249" s="28">
        <v>0.21518235572673339</v>
      </c>
      <c r="CT249" s="28">
        <f t="shared" si="42"/>
        <v>0.51004986877478098</v>
      </c>
      <c r="CU249" s="29" t="s">
        <v>107</v>
      </c>
      <c r="CV249">
        <v>49182.641807183099</v>
      </c>
      <c r="CW249">
        <v>8101.7809272322802</v>
      </c>
      <c r="CX249">
        <v>0.32609448382148037</v>
      </c>
      <c r="CY249">
        <f t="shared" si="33"/>
        <v>0.97364447398042953</v>
      </c>
      <c r="CZ249">
        <f t="shared" si="43"/>
        <v>0.709077418080029</v>
      </c>
    </row>
    <row r="250" spans="1:104" x14ac:dyDescent="0.25">
      <c r="A250">
        <v>1</v>
      </c>
      <c r="B250" s="15">
        <v>4528</v>
      </c>
      <c r="C250" s="15">
        <v>-63.456325460000002</v>
      </c>
      <c r="D250" s="15">
        <v>-20.39244631</v>
      </c>
      <c r="E250" s="15">
        <v>945</v>
      </c>
      <c r="F250" s="15">
        <v>1</v>
      </c>
      <c r="G250" s="15">
        <v>0</v>
      </c>
      <c r="H250" s="17">
        <v>4</v>
      </c>
      <c r="I250" s="19">
        <v>0</v>
      </c>
      <c r="J250" s="19">
        <v>0</v>
      </c>
      <c r="K250" s="19">
        <v>1</v>
      </c>
      <c r="L250" s="15">
        <v>0</v>
      </c>
      <c r="M250" s="15">
        <v>0</v>
      </c>
      <c r="N250" s="15">
        <v>1.2032</v>
      </c>
      <c r="O250" s="19">
        <v>228.907791</v>
      </c>
      <c r="P250" s="19">
        <v>64.033516633825727</v>
      </c>
      <c r="Q250" s="20">
        <v>3.574812114552512</v>
      </c>
      <c r="R250" s="21">
        <v>0.38100000000000001</v>
      </c>
      <c r="S250" s="22">
        <v>0.41599999999999998</v>
      </c>
      <c r="T250" s="22">
        <v>0.58399999999999996</v>
      </c>
      <c r="U250" s="19">
        <v>0</v>
      </c>
      <c r="V250" s="19">
        <v>26.637942919671502</v>
      </c>
      <c r="W250" s="19">
        <v>37.395573714154224</v>
      </c>
      <c r="X250" s="19">
        <v>15212.069103228967</v>
      </c>
      <c r="Y250" s="19">
        <v>1560</v>
      </c>
      <c r="Z250" s="19">
        <v>16772.069103228969</v>
      </c>
      <c r="AA250">
        <v>77.043350697624504</v>
      </c>
      <c r="AB250">
        <v>1</v>
      </c>
      <c r="AC250">
        <v>0.43</v>
      </c>
      <c r="AD250">
        <v>0.57000000000000006</v>
      </c>
      <c r="AE250">
        <v>0</v>
      </c>
      <c r="AF250">
        <v>33.128640799978534</v>
      </c>
      <c r="AG250">
        <v>43.91470989764597</v>
      </c>
      <c r="AH250">
        <v>52651.294893060403</v>
      </c>
      <c r="AI250">
        <v>1876.992</v>
      </c>
      <c r="AJ250">
        <v>52234.807967861401</v>
      </c>
      <c r="AK250">
        <v>35693.982886966201</v>
      </c>
      <c r="AL250">
        <v>39.636746796338123</v>
      </c>
      <c r="AM250" s="19">
        <v>52.646580860136901</v>
      </c>
      <c r="AN250">
        <v>0.81797333333333333</v>
      </c>
      <c r="AO250">
        <v>0.54190733333333341</v>
      </c>
      <c r="AP250">
        <v>0.18404399999999999</v>
      </c>
      <c r="AQ250">
        <v>1</v>
      </c>
      <c r="AR250">
        <v>0</v>
      </c>
      <c r="AS250">
        <v>2</v>
      </c>
      <c r="AT250">
        <v>1.48</v>
      </c>
      <c r="AU250">
        <v>1</v>
      </c>
      <c r="AV250">
        <v>2</v>
      </c>
      <c r="AW250">
        <v>1.5</v>
      </c>
      <c r="AX250">
        <v>1</v>
      </c>
      <c r="AY250">
        <v>2</v>
      </c>
      <c r="AZ250">
        <v>0.6</v>
      </c>
      <c r="BA250">
        <v>0.3</v>
      </c>
      <c r="BB250">
        <v>0.8</v>
      </c>
      <c r="BC250" s="27">
        <v>0.36973310241817681</v>
      </c>
      <c r="BD250" s="28">
        <v>0.57828715185495427</v>
      </c>
      <c r="BE250" s="28">
        <v>0.31392614370776134</v>
      </c>
      <c r="BF250" s="28">
        <f t="shared" si="34"/>
        <v>0.40160628672561732</v>
      </c>
      <c r="BG250" s="29" t="s">
        <v>106</v>
      </c>
      <c r="BH250">
        <v>0.36178691401817681</v>
      </c>
      <c r="BI250">
        <v>0.40580698985495428</v>
      </c>
      <c r="BJ250">
        <v>0.27698463571576132</v>
      </c>
      <c r="BK250">
        <f t="shared" si="35"/>
        <v>0.3646647787336173</v>
      </c>
      <c r="BL250" t="s">
        <v>106</v>
      </c>
      <c r="BM250" s="27">
        <v>0.3791502740181768</v>
      </c>
      <c r="BN250" s="28">
        <v>0.69585662695495432</v>
      </c>
      <c r="BO250" s="28">
        <v>0.34649748966576138</v>
      </c>
      <c r="BP250" s="28">
        <f t="shared" si="36"/>
        <v>0.43417763268361736</v>
      </c>
      <c r="BQ250" s="29" t="s">
        <v>106</v>
      </c>
      <c r="BR250">
        <v>0.2819356447132968</v>
      </c>
      <c r="BS250">
        <v>0.57828715185495427</v>
      </c>
      <c r="BT250">
        <v>0.25944634616468132</v>
      </c>
      <c r="BU250">
        <f t="shared" si="37"/>
        <v>0.3471264891825373</v>
      </c>
      <c r="BV250" t="s">
        <v>106</v>
      </c>
      <c r="BW250" s="27">
        <v>0.2739894563132968</v>
      </c>
      <c r="BX250" s="28">
        <v>0.40580698985495428</v>
      </c>
      <c r="BY250" s="28">
        <v>0.2225048381726813</v>
      </c>
      <c r="BZ250" s="28">
        <f t="shared" si="38"/>
        <v>0.31018498119053728</v>
      </c>
      <c r="CA250" s="29" t="s">
        <v>106</v>
      </c>
      <c r="CB250">
        <v>0.29135281631329679</v>
      </c>
      <c r="CC250">
        <v>0.69585662695495432</v>
      </c>
      <c r="CD250">
        <v>0.2920176921226813</v>
      </c>
      <c r="CE250">
        <f t="shared" si="39"/>
        <v>0.37903295933115277</v>
      </c>
      <c r="CF250" t="s">
        <v>107</v>
      </c>
      <c r="CG250" s="27">
        <v>0.16812412546623012</v>
      </c>
      <c r="CH250" s="28">
        <v>0.57828715185495427</v>
      </c>
      <c r="CI250" s="28">
        <v>0.18882438638661461</v>
      </c>
      <c r="CJ250" s="28">
        <f t="shared" si="40"/>
        <v>0.25580426848408611</v>
      </c>
      <c r="CK250" s="29" t="s">
        <v>107</v>
      </c>
      <c r="CL250">
        <v>0.1601779370662301</v>
      </c>
      <c r="CM250">
        <v>0.40580698985495428</v>
      </c>
      <c r="CN250">
        <v>0.15188287839461462</v>
      </c>
      <c r="CO250">
        <f t="shared" si="41"/>
        <v>0.2395630214124706</v>
      </c>
      <c r="CP250" t="s">
        <v>106</v>
      </c>
      <c r="CQ250" s="27">
        <v>0.17754129706623012</v>
      </c>
      <c r="CR250" s="28">
        <v>0.69585662695495432</v>
      </c>
      <c r="CS250" s="28">
        <v>0.22139573234461463</v>
      </c>
      <c r="CT250" s="28">
        <f t="shared" si="42"/>
        <v>0.2652214400840861</v>
      </c>
      <c r="CU250" s="29" t="s">
        <v>107</v>
      </c>
      <c r="CV250">
        <v>21654.304474021901</v>
      </c>
      <c r="CW250">
        <v>6580.82260742571</v>
      </c>
      <c r="CX250">
        <v>8.7680143017855983E-2</v>
      </c>
      <c r="CY250">
        <f t="shared" si="33"/>
        <v>0.66596729487281026</v>
      </c>
      <c r="CZ250">
        <f t="shared" si="43"/>
        <v>0.45741324543603279</v>
      </c>
    </row>
    <row r="251" spans="1:104" x14ac:dyDescent="0.25">
      <c r="A251">
        <v>1</v>
      </c>
      <c r="B251" s="15">
        <v>4529</v>
      </c>
      <c r="C251" s="15">
        <v>-61.489565650000003</v>
      </c>
      <c r="D251" s="15">
        <v>-15.33718045</v>
      </c>
      <c r="E251" s="15">
        <v>296</v>
      </c>
      <c r="F251" s="15">
        <v>0</v>
      </c>
      <c r="G251" s="15">
        <v>0</v>
      </c>
      <c r="H251" s="17">
        <v>2</v>
      </c>
      <c r="I251" s="19">
        <v>0</v>
      </c>
      <c r="J251" s="19">
        <v>0</v>
      </c>
      <c r="K251" s="19">
        <v>1</v>
      </c>
      <c r="L251" s="15">
        <v>0</v>
      </c>
      <c r="M251" s="15">
        <v>0</v>
      </c>
      <c r="N251" s="15">
        <v>1.2032</v>
      </c>
      <c r="O251" s="19">
        <v>257.97544699999997</v>
      </c>
      <c r="P251" s="19">
        <v>72.164756859401265</v>
      </c>
      <c r="Q251" s="20">
        <v>3.5748121136556179</v>
      </c>
      <c r="R251" s="21">
        <v>0.26800000000000002</v>
      </c>
      <c r="S251" s="22">
        <v>0.32400000000000001</v>
      </c>
      <c r="T251" s="22">
        <v>0.67500000000000004</v>
      </c>
      <c r="U251" s="19">
        <v>0</v>
      </c>
      <c r="V251" s="19">
        <v>23.381381222446009</v>
      </c>
      <c r="W251" s="19">
        <v>48.711210880095855</v>
      </c>
      <c r="X251" s="19">
        <v>7972.7080699294938</v>
      </c>
      <c r="Y251" s="19">
        <v>1560</v>
      </c>
      <c r="Z251" s="19">
        <v>9532.7080699294929</v>
      </c>
      <c r="AA251">
        <v>86.826633327287027</v>
      </c>
      <c r="AB251">
        <v>1</v>
      </c>
      <c r="AC251">
        <v>0.32500000000000001</v>
      </c>
      <c r="AD251">
        <v>0.67500000000000004</v>
      </c>
      <c r="AE251">
        <v>0</v>
      </c>
      <c r="AF251">
        <v>28.218655831368284</v>
      </c>
      <c r="AG251">
        <v>58.607977495918746</v>
      </c>
      <c r="AH251">
        <v>38399.751495400975</v>
      </c>
      <c r="AI251">
        <v>1876.992</v>
      </c>
      <c r="AJ251">
        <v>38604.058709694698</v>
      </c>
      <c r="AK251">
        <v>30005.217038449999</v>
      </c>
      <c r="AL251">
        <v>52.824602021081724</v>
      </c>
      <c r="AM251" s="19">
        <v>67.486478488967492</v>
      </c>
      <c r="AN251">
        <v>0.87908266666666668</v>
      </c>
      <c r="AO251">
        <v>0.58239226666666666</v>
      </c>
      <c r="AP251">
        <v>0.19779359999999999</v>
      </c>
      <c r="AQ251">
        <v>1</v>
      </c>
      <c r="AR251">
        <v>0</v>
      </c>
      <c r="AS251">
        <v>2</v>
      </c>
      <c r="AT251">
        <v>1.48</v>
      </c>
      <c r="AU251">
        <v>1</v>
      </c>
      <c r="AV251">
        <v>2</v>
      </c>
      <c r="AW251">
        <v>1.5</v>
      </c>
      <c r="AX251">
        <v>1</v>
      </c>
      <c r="AY251">
        <v>2</v>
      </c>
      <c r="AZ251">
        <v>0.6</v>
      </c>
      <c r="BA251">
        <v>0.3</v>
      </c>
      <c r="BB251">
        <v>0.8</v>
      </c>
      <c r="BC251" s="27">
        <v>0.38223505064708935</v>
      </c>
      <c r="BD251" s="28">
        <v>0.63465734208606128</v>
      </c>
      <c r="BE251" s="28">
        <v>0.34350881904229669</v>
      </c>
      <c r="BF251" s="28">
        <f t="shared" si="34"/>
        <v>0.59170211618128066</v>
      </c>
      <c r="BG251" s="29" t="s">
        <v>106</v>
      </c>
      <c r="BH251">
        <v>0.37505014264708936</v>
      </c>
      <c r="BI251">
        <v>0.45715703798606122</v>
      </c>
      <c r="BJ251">
        <v>0.31774729276629671</v>
      </c>
      <c r="BK251">
        <f t="shared" si="35"/>
        <v>0.56594058990528062</v>
      </c>
      <c r="BL251" t="s">
        <v>106</v>
      </c>
      <c r="BM251" s="27">
        <v>0.39081238264708934</v>
      </c>
      <c r="BN251" s="28">
        <v>0.75304988928606131</v>
      </c>
      <c r="BO251" s="28">
        <v>0.36782050181629672</v>
      </c>
      <c r="BP251" s="28">
        <f t="shared" si="36"/>
        <v>0.61601379895528063</v>
      </c>
      <c r="BQ251" s="29" t="s">
        <v>106</v>
      </c>
      <c r="BR251">
        <v>0.28797195043564139</v>
      </c>
      <c r="BS251">
        <v>0.63465734208606128</v>
      </c>
      <c r="BT251">
        <v>0.27253733133412789</v>
      </c>
      <c r="BU251">
        <f t="shared" si="37"/>
        <v>0.5207306284731118</v>
      </c>
      <c r="BV251" t="s">
        <v>106</v>
      </c>
      <c r="BW251" s="27">
        <v>0.28078704243564134</v>
      </c>
      <c r="BX251" s="28">
        <v>0.45715703798606122</v>
      </c>
      <c r="BY251" s="28">
        <v>0.24677580505812785</v>
      </c>
      <c r="BZ251" s="28">
        <f t="shared" si="38"/>
        <v>0.49496910219711177</v>
      </c>
      <c r="CA251" s="29" t="s">
        <v>106</v>
      </c>
      <c r="CB251">
        <v>0.29654928243564133</v>
      </c>
      <c r="CC251">
        <v>0.75304988928606131</v>
      </c>
      <c r="CD251">
        <v>0.29684901410812786</v>
      </c>
      <c r="CE251">
        <f t="shared" si="39"/>
        <v>0.54474257957462524</v>
      </c>
      <c r="CF251" t="s">
        <v>107</v>
      </c>
      <c r="CG251" s="27">
        <v>0.16577904275413469</v>
      </c>
      <c r="CH251" s="28">
        <v>0.63465734208606128</v>
      </c>
      <c r="CI251" s="28">
        <v>0.1805372546753905</v>
      </c>
      <c r="CJ251" s="28">
        <f t="shared" si="40"/>
        <v>0.41397233989311866</v>
      </c>
      <c r="CK251" s="29" t="s">
        <v>107</v>
      </c>
      <c r="CL251">
        <v>0.1585941347541347</v>
      </c>
      <c r="CM251">
        <v>0.45715703798606122</v>
      </c>
      <c r="CN251">
        <v>0.15477572839939049</v>
      </c>
      <c r="CO251">
        <f t="shared" si="41"/>
        <v>0.40296902553837444</v>
      </c>
      <c r="CP251" t="s">
        <v>106</v>
      </c>
      <c r="CQ251" s="27">
        <v>0.17435637475413468</v>
      </c>
      <c r="CR251" s="28">
        <v>0.75304988928606131</v>
      </c>
      <c r="CS251" s="28">
        <v>0.20484893744939053</v>
      </c>
      <c r="CT251" s="28">
        <f t="shared" si="42"/>
        <v>0.42254967189311865</v>
      </c>
      <c r="CU251" s="29" t="s">
        <v>107</v>
      </c>
      <c r="CV251">
        <v>56332.906219743898</v>
      </c>
      <c r="CW251">
        <v>10853.3291659108</v>
      </c>
      <c r="CX251">
        <v>0.24819329713898394</v>
      </c>
      <c r="CY251">
        <f t="shared" si="33"/>
        <v>0.88285063922504525</v>
      </c>
      <c r="CZ251">
        <f t="shared" si="43"/>
        <v>0.63042834778607326</v>
      </c>
    </row>
    <row r="252" spans="1:104" x14ac:dyDescent="0.25">
      <c r="A252">
        <v>1</v>
      </c>
      <c r="B252" s="15">
        <v>4534</v>
      </c>
      <c r="C252" s="15">
        <v>-62.249186010000003</v>
      </c>
      <c r="D252" s="15">
        <v>-16.67250967</v>
      </c>
      <c r="E252" s="15">
        <v>610</v>
      </c>
      <c r="F252" s="15">
        <v>0</v>
      </c>
      <c r="G252" s="15">
        <v>0</v>
      </c>
      <c r="H252" s="17">
        <v>4</v>
      </c>
      <c r="I252" s="19">
        <v>1</v>
      </c>
      <c r="J252" s="19">
        <v>4</v>
      </c>
      <c r="K252" s="19">
        <v>1</v>
      </c>
      <c r="L252" s="15">
        <v>0</v>
      </c>
      <c r="M252" s="15">
        <v>1.9414993466458099</v>
      </c>
      <c r="N252" s="15">
        <v>1.2032</v>
      </c>
      <c r="O252" s="19">
        <v>305.210387999999</v>
      </c>
      <c r="P252" s="19">
        <v>85.378022178434293</v>
      </c>
      <c r="Q252" s="20">
        <v>3.5748121145525009</v>
      </c>
      <c r="R252" s="21">
        <v>0.60699999999999998</v>
      </c>
      <c r="S252" s="22">
        <v>0.23799999999999999</v>
      </c>
      <c r="T252" s="22">
        <v>0.76200000000000001</v>
      </c>
      <c r="U252" s="19">
        <v>0</v>
      </c>
      <c r="V252" s="19">
        <v>20.319969278467362</v>
      </c>
      <c r="W252" s="19">
        <v>65.058052899966938</v>
      </c>
      <c r="X252" s="19">
        <v>16907.108006064966</v>
      </c>
      <c r="Y252" s="19">
        <v>3930</v>
      </c>
      <c r="Z252" s="19">
        <v>20837.108006064966</v>
      </c>
      <c r="AA252">
        <v>102.72446759683267</v>
      </c>
      <c r="AB252">
        <v>1</v>
      </c>
      <c r="AC252">
        <v>0.24</v>
      </c>
      <c r="AD252">
        <v>0.76</v>
      </c>
      <c r="AE252">
        <v>0</v>
      </c>
      <c r="AF252">
        <v>24.653872223239841</v>
      </c>
      <c r="AG252">
        <v>78.070595373592823</v>
      </c>
      <c r="AH252">
        <v>36078.55879106326</v>
      </c>
      <c r="AI252">
        <v>6478.34545155057</v>
      </c>
      <c r="AJ252">
        <v>40985.330084230001</v>
      </c>
      <c r="AK252">
        <v>20308.244801332599</v>
      </c>
      <c r="AL252">
        <v>33.553562716124681</v>
      </c>
      <c r="AM252" s="19">
        <v>50.900008134523056</v>
      </c>
      <c r="AN252">
        <v>0.83594666666666673</v>
      </c>
      <c r="AO252">
        <v>0.55381466666666668</v>
      </c>
      <c r="AP252">
        <v>0.18808800000000001</v>
      </c>
      <c r="AQ252">
        <v>1</v>
      </c>
      <c r="AR252">
        <v>0</v>
      </c>
      <c r="AS252">
        <v>2</v>
      </c>
      <c r="AT252">
        <v>1.48</v>
      </c>
      <c r="AU252">
        <v>1</v>
      </c>
      <c r="AV252">
        <v>2</v>
      </c>
      <c r="AW252">
        <v>1.5</v>
      </c>
      <c r="AX252">
        <v>1</v>
      </c>
      <c r="AY252">
        <v>2</v>
      </c>
      <c r="AZ252">
        <v>0.6</v>
      </c>
      <c r="BA252">
        <v>0.3</v>
      </c>
      <c r="BB252">
        <v>0.8</v>
      </c>
      <c r="BC252" s="27">
        <v>0.38538439095865878</v>
      </c>
      <c r="BD252" s="28">
        <v>0.65393604686041296</v>
      </c>
      <c r="BE252" s="28">
        <v>0.350398590393109</v>
      </c>
      <c r="BF252" s="28">
        <f t="shared" si="34"/>
        <v>0.47554683708706968</v>
      </c>
      <c r="BG252" s="29" t="s">
        <v>106</v>
      </c>
      <c r="BH252">
        <v>0.37819948295865879</v>
      </c>
      <c r="BI252">
        <v>0.47643574276041289</v>
      </c>
      <c r="BJ252">
        <v>0.32463706411710908</v>
      </c>
      <c r="BK252">
        <f t="shared" si="35"/>
        <v>0.44978531081106976</v>
      </c>
      <c r="BL252" t="s">
        <v>106</v>
      </c>
      <c r="BM252" s="27">
        <v>0.39396172295865878</v>
      </c>
      <c r="BN252" s="28">
        <v>0.77232859406041299</v>
      </c>
      <c r="BO252" s="28">
        <v>0.37471027316710909</v>
      </c>
      <c r="BP252" s="28">
        <f t="shared" si="36"/>
        <v>0.49985851986106977</v>
      </c>
      <c r="BQ252" s="29" t="s">
        <v>106</v>
      </c>
      <c r="BR252">
        <v>0.29574671818981879</v>
      </c>
      <c r="BS252">
        <v>0.65393604686041296</v>
      </c>
      <c r="BT252">
        <v>0.28290962624030508</v>
      </c>
      <c r="BU252">
        <f t="shared" si="37"/>
        <v>0.40805787293426576</v>
      </c>
      <c r="BV252" t="s">
        <v>106</v>
      </c>
      <c r="BW252" s="27">
        <v>0.28856181018981875</v>
      </c>
      <c r="BX252" s="28">
        <v>0.47643574276041289</v>
      </c>
      <c r="BY252" s="28">
        <v>0.2571480999643051</v>
      </c>
      <c r="BZ252" s="28">
        <f t="shared" si="38"/>
        <v>0.38229634665826584</v>
      </c>
      <c r="CA252" s="29" t="s">
        <v>106</v>
      </c>
      <c r="CB252">
        <v>0.30432405018981873</v>
      </c>
      <c r="CC252">
        <v>0.77232859406041299</v>
      </c>
      <c r="CD252">
        <v>0.30722130901430511</v>
      </c>
      <c r="CE252">
        <f t="shared" si="39"/>
        <v>0.42947229688377941</v>
      </c>
      <c r="CF252" t="s">
        <v>107</v>
      </c>
      <c r="CG252" s="27">
        <v>0.17954973497095211</v>
      </c>
      <c r="CH252" s="28">
        <v>0.65393604686041296</v>
      </c>
      <c r="CI252" s="28">
        <v>0.19542393196815172</v>
      </c>
      <c r="CJ252" s="28">
        <f t="shared" si="40"/>
        <v>0.3046979816649128</v>
      </c>
      <c r="CK252" s="29" t="s">
        <v>107</v>
      </c>
      <c r="CL252">
        <v>0.1723648269709521</v>
      </c>
      <c r="CM252">
        <v>0.47643574276041289</v>
      </c>
      <c r="CN252">
        <v>0.16966240569215171</v>
      </c>
      <c r="CO252">
        <f t="shared" si="41"/>
        <v>0.29481065238611243</v>
      </c>
      <c r="CP252" t="s">
        <v>106</v>
      </c>
      <c r="CQ252" s="27">
        <v>0.18812706697095211</v>
      </c>
      <c r="CR252" s="28">
        <v>0.77232859406041299</v>
      </c>
      <c r="CS252" s="28">
        <v>0.2197356147421517</v>
      </c>
      <c r="CT252" s="28">
        <f t="shared" si="42"/>
        <v>0.31327531366491279</v>
      </c>
      <c r="CU252" s="29" t="s">
        <v>107</v>
      </c>
      <c r="CV252">
        <v>16566.791014310402</v>
      </c>
      <c r="CW252">
        <v>6362.50101791216</v>
      </c>
      <c r="CX252">
        <v>0.12514824669396071</v>
      </c>
      <c r="CY252">
        <f t="shared" si="33"/>
        <v>0.7790842935543737</v>
      </c>
      <c r="CZ252">
        <f t="shared" si="43"/>
        <v>0.51053263765261947</v>
      </c>
    </row>
    <row r="253" spans="1:104" x14ac:dyDescent="0.25">
      <c r="A253">
        <v>1</v>
      </c>
      <c r="B253" s="15">
        <v>4546</v>
      </c>
      <c r="C253" s="15">
        <v>-64.430376499999994</v>
      </c>
      <c r="D253" s="15">
        <v>-18.099637820000002</v>
      </c>
      <c r="E253" s="15">
        <v>1535</v>
      </c>
      <c r="F253" s="15">
        <v>1</v>
      </c>
      <c r="G253" s="15">
        <v>0</v>
      </c>
      <c r="H253" s="17">
        <v>4</v>
      </c>
      <c r="I253" s="19">
        <v>1</v>
      </c>
      <c r="J253" s="19">
        <v>5</v>
      </c>
      <c r="K253" s="19">
        <v>1</v>
      </c>
      <c r="L253" s="15">
        <v>0</v>
      </c>
      <c r="M253" s="15">
        <v>1.9414993466458099</v>
      </c>
      <c r="N253" s="15">
        <v>1.2032</v>
      </c>
      <c r="O253" s="19">
        <v>748.49214199999994</v>
      </c>
      <c r="P253" s="19">
        <v>209.37943537716924</v>
      </c>
      <c r="Q253" s="20">
        <v>3.5748121139580435</v>
      </c>
      <c r="R253" s="21">
        <v>0.91699999999999993</v>
      </c>
      <c r="S253" s="22">
        <v>0.38800000000000001</v>
      </c>
      <c r="T253" s="22">
        <v>0.61099999999999999</v>
      </c>
      <c r="U253" s="19">
        <v>0</v>
      </c>
      <c r="V253" s="19">
        <v>81.239220926341673</v>
      </c>
      <c r="W253" s="19">
        <v>127.93083501545041</v>
      </c>
      <c r="X253" s="19">
        <v>113862.51077804193</v>
      </c>
      <c r="Y253" s="19">
        <v>2507.1749999999997</v>
      </c>
      <c r="Z253" s="19">
        <v>116369.68577804194</v>
      </c>
      <c r="AA253">
        <v>251.91952769187418</v>
      </c>
      <c r="AB253">
        <v>1</v>
      </c>
      <c r="AC253">
        <v>0.39300000000000002</v>
      </c>
      <c r="AD253">
        <v>0.60699999999999998</v>
      </c>
      <c r="AE253">
        <v>0</v>
      </c>
      <c r="AF253">
        <v>99.004374382906562</v>
      </c>
      <c r="AG253">
        <v>152.91515330896763</v>
      </c>
      <c r="AH253">
        <v>161360.08284969878</v>
      </c>
      <c r="AI253">
        <v>3715.9316436592444</v>
      </c>
      <c r="AJ253">
        <v>160809.618248958</v>
      </c>
      <c r="AK253">
        <v>38248.265001288601</v>
      </c>
      <c r="AL253">
        <v>17.378493136305064</v>
      </c>
      <c r="AM253" s="19">
        <v>59.918585451010003</v>
      </c>
      <c r="AN253">
        <v>0.8143786666666667</v>
      </c>
      <c r="AO253">
        <v>0.53952586666666669</v>
      </c>
      <c r="AP253">
        <v>0.18323519999999999</v>
      </c>
      <c r="AQ253">
        <v>1</v>
      </c>
      <c r="AR253">
        <v>0</v>
      </c>
      <c r="AS253">
        <v>2</v>
      </c>
      <c r="AT253">
        <v>1.48</v>
      </c>
      <c r="AU253">
        <v>1</v>
      </c>
      <c r="AV253">
        <v>2</v>
      </c>
      <c r="AW253">
        <v>1.5</v>
      </c>
      <c r="AX253">
        <v>1</v>
      </c>
      <c r="AY253">
        <v>2</v>
      </c>
      <c r="AZ253">
        <v>0.6</v>
      </c>
      <c r="BA253">
        <v>0.3</v>
      </c>
      <c r="BB253">
        <v>0.8</v>
      </c>
      <c r="BC253" s="27">
        <v>0.36182251762988993</v>
      </c>
      <c r="BD253" s="28">
        <v>0.53543076034231318</v>
      </c>
      <c r="BE253" s="28">
        <v>0.30628213181236241</v>
      </c>
      <c r="BF253" s="28">
        <f t="shared" si="34"/>
        <v>0.36094157444303321</v>
      </c>
      <c r="BG253" s="29" t="s">
        <v>106</v>
      </c>
      <c r="BH253">
        <v>0.35387632922988999</v>
      </c>
      <c r="BI253">
        <v>0.36295059834231314</v>
      </c>
      <c r="BJ253">
        <v>0.26934062382036239</v>
      </c>
      <c r="BK253">
        <f t="shared" si="35"/>
        <v>0.32400006645103319</v>
      </c>
      <c r="BL253" t="s">
        <v>106</v>
      </c>
      <c r="BM253" s="27">
        <v>0.37123968922988998</v>
      </c>
      <c r="BN253" s="28">
        <v>0.65300023544231323</v>
      </c>
      <c r="BO253" s="28">
        <v>0.3388534777703624</v>
      </c>
      <c r="BP253" s="28">
        <f t="shared" si="36"/>
        <v>0.39351292040103314</v>
      </c>
      <c r="BQ253" s="29" t="s">
        <v>106</v>
      </c>
      <c r="BR253">
        <v>0.27441089474598601</v>
      </c>
      <c r="BS253">
        <v>0.53543076034231318</v>
      </c>
      <c r="BT253">
        <v>0.25204175125789835</v>
      </c>
      <c r="BU253">
        <f t="shared" si="37"/>
        <v>0.30670119388856909</v>
      </c>
      <c r="BV253" t="s">
        <v>106</v>
      </c>
      <c r="BW253" s="27">
        <v>0.26646470634598596</v>
      </c>
      <c r="BX253" s="28">
        <v>0.36295059834231314</v>
      </c>
      <c r="BY253" s="28">
        <v>0.21510024326589838</v>
      </c>
      <c r="BZ253" s="28">
        <f t="shared" si="38"/>
        <v>0.26975968589656918</v>
      </c>
      <c r="CA253" s="29" t="s">
        <v>106</v>
      </c>
      <c r="CB253">
        <v>0.28382806634598601</v>
      </c>
      <c r="CC253">
        <v>0.65300023544231323</v>
      </c>
      <c r="CD253">
        <v>0.28461309721589839</v>
      </c>
      <c r="CE253">
        <f t="shared" si="39"/>
        <v>0.3384875089766568</v>
      </c>
      <c r="CF253" t="s">
        <v>107</v>
      </c>
      <c r="CG253" s="27">
        <v>0.16109953174833264</v>
      </c>
      <c r="CH253" s="28">
        <v>0.53543076034231318</v>
      </c>
      <c r="CI253" s="28">
        <v>0.18173014683544503</v>
      </c>
      <c r="CJ253" s="28">
        <f t="shared" si="40"/>
        <v>0.2157589743790034</v>
      </c>
      <c r="CK253" s="29" t="s">
        <v>107</v>
      </c>
      <c r="CL253">
        <v>0.15315334334833264</v>
      </c>
      <c r="CM253">
        <v>0.36295059834231314</v>
      </c>
      <c r="CN253">
        <v>0.14478863884344506</v>
      </c>
      <c r="CO253">
        <f t="shared" si="41"/>
        <v>0.19944808147411583</v>
      </c>
      <c r="CP253" t="s">
        <v>106</v>
      </c>
      <c r="CQ253" s="27">
        <v>0.17051670334833263</v>
      </c>
      <c r="CR253" s="28">
        <v>0.65300023544231323</v>
      </c>
      <c r="CS253" s="28">
        <v>0.21430149279344504</v>
      </c>
      <c r="CT253" s="28">
        <f t="shared" si="42"/>
        <v>0.2251761459790034</v>
      </c>
      <c r="CU253" s="29" t="s">
        <v>107</v>
      </c>
      <c r="CV253">
        <v>11371.424780469801</v>
      </c>
      <c r="CW253">
        <v>7489.82318274723</v>
      </c>
      <c r="CX253">
        <v>5.4659442630670768E-2</v>
      </c>
      <c r="CY253">
        <f t="shared" si="33"/>
        <v>0.59009020297298398</v>
      </c>
      <c r="CZ253">
        <f t="shared" si="43"/>
        <v>0.41648196026056072</v>
      </c>
    </row>
    <row r="254" spans="1:104" x14ac:dyDescent="0.25">
      <c r="A254">
        <v>1</v>
      </c>
      <c r="B254" s="15">
        <v>4568</v>
      </c>
      <c r="C254" s="15">
        <v>-64.113494470000006</v>
      </c>
      <c r="D254" s="15">
        <v>-21.54272606</v>
      </c>
      <c r="E254" s="15">
        <v>1098</v>
      </c>
      <c r="F254" s="15">
        <v>1</v>
      </c>
      <c r="G254" s="15">
        <v>0</v>
      </c>
      <c r="H254" s="17">
        <v>3</v>
      </c>
      <c r="I254" s="19">
        <v>1</v>
      </c>
      <c r="J254" s="19">
        <v>5</v>
      </c>
      <c r="K254" s="19">
        <v>1</v>
      </c>
      <c r="L254" s="15">
        <v>0</v>
      </c>
      <c r="M254" s="15">
        <v>1.9414993466458099</v>
      </c>
      <c r="N254" s="15">
        <v>1.2032</v>
      </c>
      <c r="O254" s="19">
        <v>265.24236099999899</v>
      </c>
      <c r="P254" s="19">
        <v>74.197566908483267</v>
      </c>
      <c r="Q254" s="20">
        <v>3.5748121138143802</v>
      </c>
      <c r="R254" s="21">
        <v>0.247</v>
      </c>
      <c r="S254" s="22">
        <v>0.39199999999999996</v>
      </c>
      <c r="T254" s="22">
        <v>0.60699999999999998</v>
      </c>
      <c r="U254" s="19">
        <v>0</v>
      </c>
      <c r="V254" s="19">
        <v>29.085446228125438</v>
      </c>
      <c r="W254" s="19">
        <v>45.037923113449345</v>
      </c>
      <c r="X254" s="19">
        <v>10947.751646804616</v>
      </c>
      <c r="Y254" s="19">
        <v>2507.1749999999997</v>
      </c>
      <c r="Z254" s="19">
        <v>13454.926646804615</v>
      </c>
      <c r="AA254">
        <v>89.272453977390768</v>
      </c>
      <c r="AB254">
        <v>1</v>
      </c>
      <c r="AC254">
        <v>0.39299999999999996</v>
      </c>
      <c r="AD254">
        <v>0.60699999999999998</v>
      </c>
      <c r="AE254">
        <v>0</v>
      </c>
      <c r="AF254">
        <v>35.084074413114571</v>
      </c>
      <c r="AG254">
        <v>54.188379564276197</v>
      </c>
      <c r="AH254">
        <v>57181.000226416101</v>
      </c>
      <c r="AI254">
        <v>3715.9316436592444</v>
      </c>
      <c r="AJ254">
        <v>61168.553768110702</v>
      </c>
      <c r="AK254">
        <v>48611.222342974703</v>
      </c>
      <c r="AL254">
        <v>55.870767882087904</v>
      </c>
      <c r="AM254" s="19">
        <v>70.945654950995404</v>
      </c>
      <c r="AN254">
        <v>0.81078400000000006</v>
      </c>
      <c r="AO254">
        <v>0.53714440000000008</v>
      </c>
      <c r="AP254">
        <v>0.18242639999999999</v>
      </c>
      <c r="AQ254">
        <v>1</v>
      </c>
      <c r="AR254">
        <v>0</v>
      </c>
      <c r="AS254">
        <v>2</v>
      </c>
      <c r="AT254">
        <v>1.48</v>
      </c>
      <c r="AU254">
        <v>1</v>
      </c>
      <c r="AV254">
        <v>2</v>
      </c>
      <c r="AW254">
        <v>1.5</v>
      </c>
      <c r="AX254">
        <v>1</v>
      </c>
      <c r="AY254">
        <v>2</v>
      </c>
      <c r="AZ254">
        <v>0.6</v>
      </c>
      <c r="BA254">
        <v>0.3</v>
      </c>
      <c r="BB254">
        <v>0.8</v>
      </c>
      <c r="BC254" s="27">
        <v>0.35306429663611338</v>
      </c>
      <c r="BD254" s="28">
        <v>0.57725770887298644</v>
      </c>
      <c r="BE254" s="28">
        <v>0.29852154825241567</v>
      </c>
      <c r="BF254" s="28">
        <f t="shared" si="34"/>
        <v>0.45409229750140945</v>
      </c>
      <c r="BG254" s="29" t="s">
        <v>106</v>
      </c>
      <c r="BH254">
        <v>0.34511810823611339</v>
      </c>
      <c r="BI254">
        <v>0.40477754687298645</v>
      </c>
      <c r="BJ254">
        <v>0.26158004026041565</v>
      </c>
      <c r="BK254">
        <f t="shared" si="35"/>
        <v>0.41715078950940943</v>
      </c>
      <c r="BL254" t="s">
        <v>106</v>
      </c>
      <c r="BM254" s="27">
        <v>0.36248146823611338</v>
      </c>
      <c r="BN254" s="28">
        <v>0.69482718397298648</v>
      </c>
      <c r="BO254" s="28">
        <v>0.3310928942104156</v>
      </c>
      <c r="BP254" s="28">
        <f t="shared" si="36"/>
        <v>0.48666364345940938</v>
      </c>
      <c r="BQ254" s="29" t="s">
        <v>106</v>
      </c>
      <c r="BR254">
        <v>0.26603850857318545</v>
      </c>
      <c r="BS254">
        <v>0.57725770887298644</v>
      </c>
      <c r="BT254">
        <v>0.24452058468656762</v>
      </c>
      <c r="BU254">
        <f t="shared" si="37"/>
        <v>0.4000913339355614</v>
      </c>
      <c r="BV254" t="s">
        <v>106</v>
      </c>
      <c r="BW254" s="27">
        <v>0.25809232017318545</v>
      </c>
      <c r="BX254" s="28">
        <v>0.40477754687298645</v>
      </c>
      <c r="BY254" s="28">
        <v>0.20757907669456765</v>
      </c>
      <c r="BZ254" s="28">
        <f t="shared" si="38"/>
        <v>0.36314982594356143</v>
      </c>
      <c r="CA254" s="29" t="s">
        <v>106</v>
      </c>
      <c r="CB254">
        <v>0.27545568017318545</v>
      </c>
      <c r="CC254">
        <v>0.69482718397298648</v>
      </c>
      <c r="CD254">
        <v>0.27709193064456761</v>
      </c>
      <c r="CE254">
        <f t="shared" si="39"/>
        <v>0.43102642942217922</v>
      </c>
      <c r="CF254" t="s">
        <v>107</v>
      </c>
      <c r="CG254" s="27">
        <v>0.1532273018249454</v>
      </c>
      <c r="CH254" s="28">
        <v>0.57725770887298644</v>
      </c>
      <c r="CI254" s="28">
        <v>0.17451933561972763</v>
      </c>
      <c r="CJ254" s="28">
        <f t="shared" si="40"/>
        <v>0.30879805107393921</v>
      </c>
      <c r="CK254" s="29" t="s">
        <v>107</v>
      </c>
      <c r="CL254">
        <v>0.14528111342494537</v>
      </c>
      <c r="CM254">
        <v>0.40477754687298645</v>
      </c>
      <c r="CN254">
        <v>0.13757782762772763</v>
      </c>
      <c r="CO254">
        <f t="shared" si="41"/>
        <v>0.29314857687672141</v>
      </c>
      <c r="CP254" t="s">
        <v>106</v>
      </c>
      <c r="CQ254" s="27">
        <v>0.1626444734249454</v>
      </c>
      <c r="CR254" s="28">
        <v>0.69482718397298648</v>
      </c>
      <c r="CS254" s="28">
        <v>0.20709068157772764</v>
      </c>
      <c r="CT254" s="28">
        <f t="shared" si="42"/>
        <v>0.3182152226739392</v>
      </c>
      <c r="CU254" s="29" t="s">
        <v>107</v>
      </c>
      <c r="CV254">
        <v>57068.209652471101</v>
      </c>
      <c r="CW254">
        <v>11159.0567471738</v>
      </c>
      <c r="CX254">
        <v>0.15557074924899378</v>
      </c>
      <c r="CY254">
        <f t="shared" si="33"/>
        <v>0.73282845812198016</v>
      </c>
      <c r="CZ254">
        <f t="shared" si="43"/>
        <v>0.50863504588510722</v>
      </c>
    </row>
    <row r="255" spans="1:104" x14ac:dyDescent="0.25">
      <c r="A255">
        <v>1</v>
      </c>
      <c r="B255" s="15">
        <v>4618</v>
      </c>
      <c r="C255" s="15">
        <v>-64.918681489999997</v>
      </c>
      <c r="D255" s="15">
        <v>-18.693771460000001</v>
      </c>
      <c r="E255" s="15">
        <v>2970</v>
      </c>
      <c r="F255" s="15">
        <v>1</v>
      </c>
      <c r="G255" s="15">
        <v>0</v>
      </c>
      <c r="H255" s="17">
        <v>2</v>
      </c>
      <c r="I255" s="19">
        <v>0</v>
      </c>
      <c r="J255" s="19">
        <v>0</v>
      </c>
      <c r="K255" s="19">
        <v>1</v>
      </c>
      <c r="L255" s="15">
        <v>0</v>
      </c>
      <c r="M255" s="15">
        <v>0</v>
      </c>
      <c r="N255" s="15">
        <v>1.2032</v>
      </c>
      <c r="O255" s="19">
        <v>243.441619</v>
      </c>
      <c r="P255" s="19">
        <v>68.099136731989731</v>
      </c>
      <c r="Q255" s="20">
        <v>3.5748121148449554</v>
      </c>
      <c r="R255" s="21">
        <v>0.254</v>
      </c>
      <c r="S255" s="22">
        <v>0.14000000000000001</v>
      </c>
      <c r="T255" s="22">
        <v>0.86000000000000021</v>
      </c>
      <c r="U255" s="19">
        <v>0</v>
      </c>
      <c r="V255" s="19">
        <v>9.5338791424785629</v>
      </c>
      <c r="W255" s="19">
        <v>58.565257589511184</v>
      </c>
      <c r="X255" s="19">
        <v>5615.0108085483816</v>
      </c>
      <c r="Y255" s="19">
        <v>1560</v>
      </c>
      <c r="Z255" s="19">
        <v>7175.0108085483816</v>
      </c>
      <c r="AA255">
        <v>81.934992027079517</v>
      </c>
      <c r="AB255">
        <v>1</v>
      </c>
      <c r="AC255">
        <v>0.16900000000000001</v>
      </c>
      <c r="AD255">
        <v>0.83099999999999996</v>
      </c>
      <c r="AE255">
        <v>0</v>
      </c>
      <c r="AF255">
        <v>13.84701365257644</v>
      </c>
      <c r="AG255">
        <v>68.087978374503081</v>
      </c>
      <c r="AH255">
        <v>31213.044264874796</v>
      </c>
      <c r="AI255">
        <v>1876.992</v>
      </c>
      <c r="AJ255">
        <v>31730.402852413899</v>
      </c>
      <c r="AK255">
        <v>25031.842210181301</v>
      </c>
      <c r="AL255">
        <v>50.801956002064337</v>
      </c>
      <c r="AM255" s="19">
        <v>64.637811297154116</v>
      </c>
      <c r="AN255">
        <v>0.84313600000000011</v>
      </c>
      <c r="AO255">
        <v>0.55857760000000001</v>
      </c>
      <c r="AP255">
        <v>0.1897056</v>
      </c>
      <c r="AQ255">
        <v>1</v>
      </c>
      <c r="AR255">
        <v>0</v>
      </c>
      <c r="AS255">
        <v>2</v>
      </c>
      <c r="AT255">
        <v>1.48</v>
      </c>
      <c r="AU255">
        <v>1</v>
      </c>
      <c r="AV255">
        <v>2</v>
      </c>
      <c r="AW255">
        <v>1.5</v>
      </c>
      <c r="AX255">
        <v>1</v>
      </c>
      <c r="AY255">
        <v>2</v>
      </c>
      <c r="AZ255">
        <v>0.6</v>
      </c>
      <c r="BA255">
        <v>0.3</v>
      </c>
      <c r="BB255">
        <v>0.8</v>
      </c>
      <c r="BC255" s="27">
        <v>0.36739122235015409</v>
      </c>
      <c r="BD255" s="28">
        <v>0.53065700382286118</v>
      </c>
      <c r="BE255" s="28">
        <v>0.30844108913832791</v>
      </c>
      <c r="BF255" s="28">
        <f t="shared" si="34"/>
        <v>0.59658581456275561</v>
      </c>
      <c r="BG255" s="29" t="s">
        <v>106</v>
      </c>
      <c r="BH255">
        <v>0.35944503395015415</v>
      </c>
      <c r="BI255">
        <v>0.35817684182286119</v>
      </c>
      <c r="BJ255">
        <v>0.27149958114632788</v>
      </c>
      <c r="BK255">
        <f t="shared" si="35"/>
        <v>0.55964430657075559</v>
      </c>
      <c r="BL255" t="s">
        <v>106</v>
      </c>
      <c r="BM255" s="27">
        <v>0.37680839395015409</v>
      </c>
      <c r="BN255" s="28">
        <v>0.64822647892286123</v>
      </c>
      <c r="BO255" s="28">
        <v>0.34101243509632789</v>
      </c>
      <c r="BP255" s="28">
        <f t="shared" si="36"/>
        <v>0.62915716052075554</v>
      </c>
      <c r="BQ255" s="29" t="s">
        <v>106</v>
      </c>
      <c r="BR255">
        <v>0.27689292089844209</v>
      </c>
      <c r="BS255">
        <v>0.53065700382286118</v>
      </c>
      <c r="BT255">
        <v>0.25228537267493589</v>
      </c>
      <c r="BU255">
        <f t="shared" si="37"/>
        <v>0.5404300980993636</v>
      </c>
      <c r="BV255" t="s">
        <v>106</v>
      </c>
      <c r="BW255" s="27">
        <v>0.26894673249844209</v>
      </c>
      <c r="BX255" s="28">
        <v>0.35817684182286119</v>
      </c>
      <c r="BY255" s="28">
        <v>0.21534386468293587</v>
      </c>
      <c r="BZ255" s="28">
        <f t="shared" si="38"/>
        <v>0.50348859010736358</v>
      </c>
      <c r="CA255" s="29" t="s">
        <v>106</v>
      </c>
      <c r="CB255">
        <v>0.28631009249844208</v>
      </c>
      <c r="CC255">
        <v>0.64822647892286123</v>
      </c>
      <c r="CD255">
        <v>0.28485671863293588</v>
      </c>
      <c r="CE255">
        <f t="shared" si="39"/>
        <v>0.57300144405736364</v>
      </c>
      <c r="CF255" t="s">
        <v>106</v>
      </c>
      <c r="CG255" s="27">
        <v>0.15958030790548208</v>
      </c>
      <c r="CH255" s="28">
        <v>0.53065700382286118</v>
      </c>
      <c r="CI255" s="28">
        <v>0.17949092540757586</v>
      </c>
      <c r="CJ255" s="28">
        <f t="shared" si="40"/>
        <v>0.44772503332990976</v>
      </c>
      <c r="CK255" s="29" t="s">
        <v>107</v>
      </c>
      <c r="CL255">
        <v>0.15163411950548208</v>
      </c>
      <c r="CM255">
        <v>0.35817684182286119</v>
      </c>
      <c r="CN255">
        <v>0.14254941741557586</v>
      </c>
      <c r="CO255">
        <f t="shared" si="41"/>
        <v>0.43069414284000357</v>
      </c>
      <c r="CP255" t="s">
        <v>106</v>
      </c>
      <c r="CQ255" s="27">
        <v>0.16899747950548208</v>
      </c>
      <c r="CR255" s="28">
        <v>0.64822647892286123</v>
      </c>
      <c r="CS255" s="28">
        <v>0.21206227136557587</v>
      </c>
      <c r="CT255" s="28">
        <f t="shared" si="42"/>
        <v>0.45714220492990976</v>
      </c>
      <c r="CU255" s="29" t="s">
        <v>107</v>
      </c>
      <c r="CV255">
        <v>54830.548187838598</v>
      </c>
      <c r="CW255">
        <v>10241.874003384901</v>
      </c>
      <c r="CX255">
        <v>0.28814472542442771</v>
      </c>
      <c r="CY255">
        <f t="shared" si="33"/>
        <v>0.81880172924728889</v>
      </c>
      <c r="CZ255">
        <f t="shared" si="43"/>
        <v>0.6555359477745818</v>
      </c>
    </row>
    <row r="256" spans="1:104" x14ac:dyDescent="0.25">
      <c r="A256">
        <v>1</v>
      </c>
      <c r="B256" s="15">
        <v>4621</v>
      </c>
      <c r="C256" s="15">
        <v>-67.417726819999999</v>
      </c>
      <c r="D256" s="15">
        <v>-15.984881400000001</v>
      </c>
      <c r="E256" s="15">
        <v>1520</v>
      </c>
      <c r="F256" s="15">
        <v>1</v>
      </c>
      <c r="G256" s="15">
        <v>0</v>
      </c>
      <c r="H256" s="17">
        <v>3</v>
      </c>
      <c r="I256" s="19">
        <v>0</v>
      </c>
      <c r="J256" s="19">
        <v>0</v>
      </c>
      <c r="K256" s="19">
        <v>0</v>
      </c>
      <c r="L256" s="15">
        <v>0</v>
      </c>
      <c r="M256" s="15">
        <v>0</v>
      </c>
      <c r="N256" s="15">
        <v>0</v>
      </c>
      <c r="O256" s="19">
        <v>199.840135</v>
      </c>
      <c r="P256" s="19">
        <v>55.902276437497704</v>
      </c>
      <c r="Q256" s="20">
        <v>3.5748121138400144</v>
      </c>
      <c r="R256" s="21">
        <v>3.5999999999999997E-2</v>
      </c>
      <c r="S256" s="22">
        <v>0.10100000000000001</v>
      </c>
      <c r="T256" s="22">
        <v>0.89900000000000002</v>
      </c>
      <c r="U256" s="19">
        <v>0</v>
      </c>
      <c r="V256" s="19">
        <v>5.6461299201872688</v>
      </c>
      <c r="W256" s="19">
        <v>50.256146517310441</v>
      </c>
      <c r="X256" s="19">
        <v>568.29069098099694</v>
      </c>
      <c r="Y256" s="19">
        <v>0</v>
      </c>
      <c r="Z256" s="19">
        <v>568.29069098099694</v>
      </c>
      <c r="AA256">
        <v>67.260068067961981</v>
      </c>
      <c r="AB256">
        <v>1</v>
      </c>
      <c r="AC256">
        <v>0.10800000000000001</v>
      </c>
      <c r="AD256">
        <v>0.89200000000000002</v>
      </c>
      <c r="AE256">
        <v>0</v>
      </c>
      <c r="AF256">
        <v>7.2640873513398949</v>
      </c>
      <c r="AG256">
        <v>59.995980716622086</v>
      </c>
      <c r="AH256">
        <v>20868.208263666624</v>
      </c>
      <c r="AI256">
        <v>0</v>
      </c>
      <c r="AJ256">
        <v>19959.1936621528</v>
      </c>
      <c r="AK256">
        <v>19361.9965707501</v>
      </c>
      <c r="AL256">
        <v>53.889794485747785</v>
      </c>
      <c r="AM256" s="19">
        <v>65.247586116212062</v>
      </c>
      <c r="AN256">
        <v>0.90065066666666671</v>
      </c>
      <c r="AO256">
        <v>0.59668106666666665</v>
      </c>
      <c r="AP256">
        <v>0.2026464</v>
      </c>
      <c r="AQ256">
        <v>1</v>
      </c>
      <c r="AR256">
        <v>0</v>
      </c>
      <c r="AS256">
        <v>2</v>
      </c>
      <c r="AT256">
        <v>1.48</v>
      </c>
      <c r="AU256">
        <v>1</v>
      </c>
      <c r="AV256">
        <v>2</v>
      </c>
      <c r="AW256">
        <v>1.5</v>
      </c>
      <c r="AX256">
        <v>1</v>
      </c>
      <c r="AY256">
        <v>2</v>
      </c>
      <c r="AZ256">
        <v>0.6</v>
      </c>
      <c r="BA256">
        <v>0.3</v>
      </c>
      <c r="BB256">
        <v>0.8</v>
      </c>
      <c r="BC256" s="27">
        <v>0.38525821127008553</v>
      </c>
      <c r="BD256" s="28">
        <v>0.58468849190010563</v>
      </c>
      <c r="BE256" s="28">
        <v>0.31982995917853679</v>
      </c>
      <c r="BF256" s="28">
        <f t="shared" si="34"/>
        <v>0.65437977637949851</v>
      </c>
      <c r="BG256" s="29" t="s">
        <v>106</v>
      </c>
      <c r="BH256">
        <v>0.37731202287008558</v>
      </c>
      <c r="BI256">
        <v>0.41220832990010559</v>
      </c>
      <c r="BJ256">
        <v>0.28288845118653677</v>
      </c>
      <c r="BK256">
        <f t="shared" si="35"/>
        <v>0.61743826838749838</v>
      </c>
      <c r="BL256" t="s">
        <v>106</v>
      </c>
      <c r="BM256" s="27">
        <v>0.39467538287008558</v>
      </c>
      <c r="BN256" s="28">
        <v>0.70225796700010568</v>
      </c>
      <c r="BO256" s="28">
        <v>0.35240130513653672</v>
      </c>
      <c r="BP256" s="28">
        <f t="shared" si="36"/>
        <v>0.68695112233749844</v>
      </c>
      <c r="BQ256" s="29" t="s">
        <v>106</v>
      </c>
      <c r="BR256">
        <v>0.28858655268275757</v>
      </c>
      <c r="BS256">
        <v>0.58468849190010563</v>
      </c>
      <c r="BT256">
        <v>0.25984357089728871</v>
      </c>
      <c r="BU256">
        <f t="shared" si="37"/>
        <v>0.59439338809825037</v>
      </c>
      <c r="BV256" t="s">
        <v>106</v>
      </c>
      <c r="BW256" s="27">
        <v>0.28064036428275752</v>
      </c>
      <c r="BX256" s="28">
        <v>0.41220832990010559</v>
      </c>
      <c r="BY256" s="28">
        <v>0.22290206290528874</v>
      </c>
      <c r="BZ256" s="28">
        <f t="shared" si="38"/>
        <v>0.55745188010625046</v>
      </c>
      <c r="CA256" s="29" t="s">
        <v>106</v>
      </c>
      <c r="CB256">
        <v>0.29800372428275751</v>
      </c>
      <c r="CC256">
        <v>0.70225796700010568</v>
      </c>
      <c r="CD256">
        <v>0.2924149168552887</v>
      </c>
      <c r="CE256">
        <f t="shared" si="39"/>
        <v>0.62696473405625031</v>
      </c>
      <c r="CF256" t="s">
        <v>106</v>
      </c>
      <c r="CG256" s="27">
        <v>0.16327143969918417</v>
      </c>
      <c r="CH256" s="28">
        <v>0.58468849190010563</v>
      </c>
      <c r="CI256" s="28">
        <v>0.18208343794011539</v>
      </c>
      <c r="CJ256" s="28">
        <f t="shared" si="40"/>
        <v>0.49782125690014584</v>
      </c>
      <c r="CK256" s="29" t="s">
        <v>107</v>
      </c>
      <c r="CL256">
        <v>0.15532525129918417</v>
      </c>
      <c r="CM256">
        <v>0.41220832990010559</v>
      </c>
      <c r="CN256">
        <v>0.14514192994811542</v>
      </c>
      <c r="CO256">
        <f t="shared" si="41"/>
        <v>0.47969174714907709</v>
      </c>
      <c r="CP256" t="s">
        <v>106</v>
      </c>
      <c r="CQ256" s="27">
        <v>0.17268861129918417</v>
      </c>
      <c r="CR256" s="28">
        <v>0.70225796700010568</v>
      </c>
      <c r="CS256" s="28">
        <v>0.21465478389811543</v>
      </c>
      <c r="CT256" s="28">
        <f t="shared" si="42"/>
        <v>0.50723842850014589</v>
      </c>
      <c r="CU256" s="29" t="s">
        <v>107</v>
      </c>
      <c r="CV256">
        <v>50031.713003577403</v>
      </c>
      <c r="CW256">
        <v>8407.5085084952498</v>
      </c>
      <c r="CX256">
        <v>0.33454981720096166</v>
      </c>
      <c r="CY256">
        <f t="shared" si="33"/>
        <v>0.9192383091010673</v>
      </c>
      <c r="CZ256">
        <f t="shared" si="43"/>
        <v>0.71980802847104719</v>
      </c>
    </row>
    <row r="257" spans="1:104" x14ac:dyDescent="0.25">
      <c r="A257">
        <v>1</v>
      </c>
      <c r="B257" s="15">
        <v>4625</v>
      </c>
      <c r="C257" s="15">
        <v>-68.582445969999995</v>
      </c>
      <c r="D257" s="15">
        <v>-17.643609080000001</v>
      </c>
      <c r="E257" s="15">
        <v>3926</v>
      </c>
      <c r="F257" s="15">
        <v>1</v>
      </c>
      <c r="G257" s="15">
        <v>0</v>
      </c>
      <c r="H257" s="17">
        <v>3</v>
      </c>
      <c r="I257" s="19">
        <v>0</v>
      </c>
      <c r="J257" s="19">
        <v>0</v>
      </c>
      <c r="K257" s="19">
        <v>1</v>
      </c>
      <c r="L257" s="15">
        <v>0</v>
      </c>
      <c r="M257" s="15">
        <v>0</v>
      </c>
      <c r="N257" s="15">
        <v>1.2032</v>
      </c>
      <c r="O257" s="19">
        <v>1017.36795999999</v>
      </c>
      <c r="P257" s="19">
        <v>284.59340731019353</v>
      </c>
      <c r="Q257" s="20">
        <v>3.5748121139401743</v>
      </c>
      <c r="R257" s="21">
        <v>8.8999999999999996E-2</v>
      </c>
      <c r="S257" s="22">
        <v>5.5999999999999994E-2</v>
      </c>
      <c r="T257" s="22">
        <v>0.94400000000000006</v>
      </c>
      <c r="U257" s="19">
        <v>0</v>
      </c>
      <c r="V257" s="19">
        <v>15.937230809370837</v>
      </c>
      <c r="W257" s="19">
        <v>268.65617650082271</v>
      </c>
      <c r="X257" s="19">
        <v>5918.0265583778764</v>
      </c>
      <c r="Y257" s="19">
        <v>1560</v>
      </c>
      <c r="Z257" s="19">
        <v>7478.0265583778764</v>
      </c>
      <c r="AA257">
        <v>342.4148918919505</v>
      </c>
      <c r="AB257">
        <v>1</v>
      </c>
      <c r="AC257">
        <v>7.2999999999999995E-2</v>
      </c>
      <c r="AD257">
        <v>0.92700000000000005</v>
      </c>
      <c r="AE257">
        <v>0</v>
      </c>
      <c r="AF257">
        <v>24.996287108112384</v>
      </c>
      <c r="AG257">
        <v>317.41860478383813</v>
      </c>
      <c r="AH257">
        <v>92350.36810187067</v>
      </c>
      <c r="AI257">
        <v>1876.992</v>
      </c>
      <c r="AJ257">
        <v>90204.598205825096</v>
      </c>
      <c r="AK257">
        <v>83532.062996746594</v>
      </c>
      <c r="AL257">
        <v>259.26459405958633</v>
      </c>
      <c r="AM257" s="19">
        <v>317.08607864134331</v>
      </c>
      <c r="AN257">
        <v>0.84313600000000011</v>
      </c>
      <c r="AO257">
        <v>0.55857760000000001</v>
      </c>
      <c r="AP257">
        <v>0.1897056</v>
      </c>
      <c r="AQ257">
        <v>1</v>
      </c>
      <c r="AR257">
        <v>0</v>
      </c>
      <c r="AS257">
        <v>2</v>
      </c>
      <c r="AT257">
        <v>1.48</v>
      </c>
      <c r="AU257">
        <v>1</v>
      </c>
      <c r="AV257">
        <v>2</v>
      </c>
      <c r="AW257">
        <v>1.5</v>
      </c>
      <c r="AX257">
        <v>1</v>
      </c>
      <c r="AY257">
        <v>2</v>
      </c>
      <c r="AZ257">
        <v>0.6</v>
      </c>
      <c r="BA257">
        <v>0.3</v>
      </c>
      <c r="BB257">
        <v>0.8</v>
      </c>
      <c r="BC257" s="27">
        <v>0.33123308004083052</v>
      </c>
      <c r="BD257" s="28">
        <v>0.45738147395675977</v>
      </c>
      <c r="BE257" s="28">
        <v>0.27268958670949428</v>
      </c>
      <c r="BF257" s="28">
        <f t="shared" si="34"/>
        <v>0.47300981128851194</v>
      </c>
      <c r="BG257" s="29" t="s">
        <v>106</v>
      </c>
      <c r="BH257">
        <v>0.32328689164083058</v>
      </c>
      <c r="BI257">
        <v>0.28490131195675977</v>
      </c>
      <c r="BJ257">
        <v>0.23574807871749426</v>
      </c>
      <c r="BK257">
        <f t="shared" si="35"/>
        <v>0.43606830329651192</v>
      </c>
      <c r="BL257" t="s">
        <v>106</v>
      </c>
      <c r="BM257" s="27">
        <v>0.34065025164083057</v>
      </c>
      <c r="BN257" s="28">
        <v>0.57495094905675981</v>
      </c>
      <c r="BO257" s="28">
        <v>0.30526093266749427</v>
      </c>
      <c r="BP257" s="28">
        <f t="shared" si="36"/>
        <v>0.50558115724651187</v>
      </c>
      <c r="BQ257" s="29" t="s">
        <v>106</v>
      </c>
      <c r="BR257">
        <v>0.24073477858911857</v>
      </c>
      <c r="BS257">
        <v>0.45738147395675977</v>
      </c>
      <c r="BT257">
        <v>0.21653387024610224</v>
      </c>
      <c r="BU257">
        <f t="shared" si="37"/>
        <v>0.41685409482511993</v>
      </c>
      <c r="BV257" t="s">
        <v>106</v>
      </c>
      <c r="BW257" s="27">
        <v>0.23278859018911857</v>
      </c>
      <c r="BX257" s="28">
        <v>0.28490131195675977</v>
      </c>
      <c r="BY257" s="28">
        <v>0.1795923622541023</v>
      </c>
      <c r="BZ257" s="28">
        <f t="shared" si="38"/>
        <v>0.37991258683311996</v>
      </c>
      <c r="CA257" s="29" t="s">
        <v>106</v>
      </c>
      <c r="CB257">
        <v>0.25015195018911857</v>
      </c>
      <c r="CC257">
        <v>0.57495094905675981</v>
      </c>
      <c r="CD257">
        <v>0.24910521620410228</v>
      </c>
      <c r="CE257">
        <f t="shared" si="39"/>
        <v>0.44942544078311997</v>
      </c>
      <c r="CF257" t="s">
        <v>106</v>
      </c>
      <c r="CG257" s="27">
        <v>0.12342216559615855</v>
      </c>
      <c r="CH257" s="28">
        <v>0.45738147395675977</v>
      </c>
      <c r="CI257" s="28">
        <v>0.14373942297874226</v>
      </c>
      <c r="CJ257" s="28">
        <f t="shared" si="40"/>
        <v>0.3237423901751762</v>
      </c>
      <c r="CK257" s="29" t="s">
        <v>107</v>
      </c>
      <c r="CL257">
        <v>0.11547597719615856</v>
      </c>
      <c r="CM257">
        <v>0.28490131195675977</v>
      </c>
      <c r="CN257">
        <v>0.10679791498674225</v>
      </c>
      <c r="CO257">
        <f t="shared" si="41"/>
        <v>0.3071181395657599</v>
      </c>
      <c r="CP257" t="s">
        <v>106</v>
      </c>
      <c r="CQ257" s="27">
        <v>0.13283933719615854</v>
      </c>
      <c r="CR257" s="28">
        <v>0.57495094905675981</v>
      </c>
      <c r="CS257" s="28">
        <v>0.17631076893674227</v>
      </c>
      <c r="CT257" s="28">
        <f t="shared" si="42"/>
        <v>0.33315956177517619</v>
      </c>
      <c r="CU257" s="29" t="s">
        <v>107</v>
      </c>
      <c r="CV257">
        <v>108161.477139986</v>
      </c>
      <c r="CW257">
        <v>42801.861486493799</v>
      </c>
      <c r="CX257">
        <v>0.20032022457901766</v>
      </c>
      <c r="CY257">
        <f t="shared" si="33"/>
        <v>0.65770169853577742</v>
      </c>
      <c r="CZ257">
        <f t="shared" si="43"/>
        <v>0.53155330461984818</v>
      </c>
    </row>
    <row r="258" spans="1:104" x14ac:dyDescent="0.25">
      <c r="A258">
        <v>1</v>
      </c>
      <c r="B258" s="15">
        <v>4633</v>
      </c>
      <c r="C258" s="15">
        <v>-68.252564179999993</v>
      </c>
      <c r="D258" s="15">
        <v>-18.105479729999999</v>
      </c>
      <c r="E258" s="15">
        <v>4015</v>
      </c>
      <c r="F258" s="15">
        <v>1</v>
      </c>
      <c r="G258" s="15">
        <v>0</v>
      </c>
      <c r="H258" s="17">
        <v>3</v>
      </c>
      <c r="I258" s="19">
        <v>0</v>
      </c>
      <c r="J258" s="19">
        <v>0</v>
      </c>
      <c r="K258" s="19">
        <v>1</v>
      </c>
      <c r="L258" s="15">
        <v>0</v>
      </c>
      <c r="M258" s="15">
        <v>0</v>
      </c>
      <c r="N258" s="15">
        <v>1.2032</v>
      </c>
      <c r="O258" s="19">
        <v>247.075075999999</v>
      </c>
      <c r="P258" s="19">
        <v>69.115541785778248</v>
      </c>
      <c r="Q258" s="20">
        <v>3.5748121133999282</v>
      </c>
      <c r="R258" s="21">
        <v>0.47099999999999992</v>
      </c>
      <c r="S258" s="22">
        <v>0.19600000000000001</v>
      </c>
      <c r="T258" s="22">
        <v>0.80500000000000016</v>
      </c>
      <c r="U258" s="19">
        <v>0</v>
      </c>
      <c r="V258" s="19">
        <v>13.546646190012536</v>
      </c>
      <c r="W258" s="19">
        <v>55.638011137551501</v>
      </c>
      <c r="X258" s="19">
        <v>12547.422828023962</v>
      </c>
      <c r="Y258" s="19">
        <v>1560</v>
      </c>
      <c r="Z258" s="19">
        <v>14107.422828023962</v>
      </c>
      <c r="AA258">
        <v>83.157902337507636</v>
      </c>
      <c r="AB258">
        <v>1</v>
      </c>
      <c r="AC258">
        <v>0.19800000000000001</v>
      </c>
      <c r="AD258">
        <v>0.80200000000000005</v>
      </c>
      <c r="AE258">
        <v>0</v>
      </c>
      <c r="AF258">
        <v>16.465264662826513</v>
      </c>
      <c r="AG258">
        <v>66.692637674681123</v>
      </c>
      <c r="AH258">
        <v>34473.472645626032</v>
      </c>
      <c r="AI258">
        <v>1876.992</v>
      </c>
      <c r="AJ258">
        <v>34848.807706942702</v>
      </c>
      <c r="AK258">
        <v>21206.714187273101</v>
      </c>
      <c r="AL258">
        <v>36.562121604676705</v>
      </c>
      <c r="AM258" s="19">
        <v>50.604482156406092</v>
      </c>
      <c r="AN258">
        <v>0.81078400000000006</v>
      </c>
      <c r="AO258">
        <v>0.53714440000000008</v>
      </c>
      <c r="AP258">
        <v>0.18242639999999999</v>
      </c>
      <c r="AQ258">
        <v>1</v>
      </c>
      <c r="AR258">
        <v>0</v>
      </c>
      <c r="AS258">
        <v>2</v>
      </c>
      <c r="AT258">
        <v>1.48</v>
      </c>
      <c r="AU258">
        <v>1</v>
      </c>
      <c r="AV258">
        <v>2</v>
      </c>
      <c r="AW258">
        <v>1.5</v>
      </c>
      <c r="AX258">
        <v>1</v>
      </c>
      <c r="AY258">
        <v>2</v>
      </c>
      <c r="AZ258">
        <v>0.6</v>
      </c>
      <c r="BA258">
        <v>0.3</v>
      </c>
      <c r="BB258">
        <v>0.8</v>
      </c>
      <c r="BC258" s="27">
        <v>0.36969684268990455</v>
      </c>
      <c r="BD258" s="28">
        <v>0.50802109956273145</v>
      </c>
      <c r="BE258" s="28">
        <v>0.3141073700275378</v>
      </c>
      <c r="BF258" s="28">
        <f t="shared" si="34"/>
        <v>0.65700935111265224</v>
      </c>
      <c r="BG258" s="29" t="s">
        <v>106</v>
      </c>
      <c r="BH258">
        <v>0.36175065428990461</v>
      </c>
      <c r="BI258">
        <v>0.33554093756273146</v>
      </c>
      <c r="BJ258">
        <v>0.27716586203553778</v>
      </c>
      <c r="BK258">
        <f t="shared" si="35"/>
        <v>0.62006784312065211</v>
      </c>
      <c r="BL258" t="s">
        <v>106</v>
      </c>
      <c r="BM258" s="27">
        <v>0.3791140142899046</v>
      </c>
      <c r="BN258" s="28">
        <v>0.62559057466273149</v>
      </c>
      <c r="BO258" s="28">
        <v>0.34667871598553784</v>
      </c>
      <c r="BP258" s="28">
        <f t="shared" si="36"/>
        <v>0.68958069707065217</v>
      </c>
      <c r="BQ258" s="29" t="s">
        <v>106</v>
      </c>
      <c r="BR258">
        <v>0.28267105462697661</v>
      </c>
      <c r="BS258">
        <v>0.50802109956273145</v>
      </c>
      <c r="BT258">
        <v>0.26010640646168981</v>
      </c>
      <c r="BU258">
        <f t="shared" si="37"/>
        <v>0.60300838754680419</v>
      </c>
      <c r="BV258" t="s">
        <v>106</v>
      </c>
      <c r="BW258" s="27">
        <v>0.27472486622697662</v>
      </c>
      <c r="BX258" s="28">
        <v>0.33554093756273146</v>
      </c>
      <c r="BY258" s="28">
        <v>0.22316489846968979</v>
      </c>
      <c r="BZ258" s="28">
        <f t="shared" si="38"/>
        <v>0.56606687955480417</v>
      </c>
      <c r="CA258" s="29" t="s">
        <v>106</v>
      </c>
      <c r="CB258">
        <v>0.29208822622697661</v>
      </c>
      <c r="CC258">
        <v>0.62559057466273149</v>
      </c>
      <c r="CD258">
        <v>0.2926777524196898</v>
      </c>
      <c r="CE258">
        <f t="shared" si="39"/>
        <v>0.63499020731209099</v>
      </c>
      <c r="CF258" t="s">
        <v>107</v>
      </c>
      <c r="CG258" s="27">
        <v>0.16985984787873659</v>
      </c>
      <c r="CH258" s="28">
        <v>0.50802109956273145</v>
      </c>
      <c r="CI258" s="28">
        <v>0.19010515739484976</v>
      </c>
      <c r="CJ258" s="28">
        <f t="shared" si="40"/>
        <v>0.51276182896385092</v>
      </c>
      <c r="CK258" s="29" t="s">
        <v>107</v>
      </c>
      <c r="CL258">
        <v>0.16191365947873659</v>
      </c>
      <c r="CM258">
        <v>0.33554093756273146</v>
      </c>
      <c r="CN258">
        <v>0.15316364940284982</v>
      </c>
      <c r="CO258">
        <f t="shared" si="41"/>
        <v>0.4960656304879642</v>
      </c>
      <c r="CP258" t="s">
        <v>106</v>
      </c>
      <c r="CQ258" s="27">
        <v>0.17927701947873659</v>
      </c>
      <c r="CR258" s="28">
        <v>0.62559057466273149</v>
      </c>
      <c r="CS258" s="28">
        <v>0.22267650335284978</v>
      </c>
      <c r="CT258" s="28">
        <f t="shared" si="42"/>
        <v>0.52217900056385091</v>
      </c>
      <c r="CU258" s="29" t="s">
        <v>107</v>
      </c>
      <c r="CV258">
        <v>55210.250691162997</v>
      </c>
      <c r="CW258">
        <v>10394.7377921884</v>
      </c>
      <c r="CX258">
        <v>0.34290198108511438</v>
      </c>
      <c r="CY258">
        <f t="shared" si="33"/>
        <v>0.85092308064784583</v>
      </c>
      <c r="CZ258">
        <f t="shared" si="43"/>
        <v>0.71259882377501893</v>
      </c>
    </row>
    <row r="259" spans="1:104" x14ac:dyDescent="0.25">
      <c r="A259">
        <v>1</v>
      </c>
      <c r="B259" s="15">
        <v>4646</v>
      </c>
      <c r="C259" s="15">
        <v>-60.688137040000001</v>
      </c>
      <c r="D259" s="15">
        <v>-16.584022569999998</v>
      </c>
      <c r="E259" s="15">
        <v>466</v>
      </c>
      <c r="F259" s="15">
        <v>0</v>
      </c>
      <c r="G259" s="15">
        <v>0</v>
      </c>
      <c r="H259" s="17">
        <v>4</v>
      </c>
      <c r="I259" s="19">
        <v>1</v>
      </c>
      <c r="J259" s="19">
        <v>3</v>
      </c>
      <c r="K259" s="19">
        <v>1</v>
      </c>
      <c r="L259" s="15">
        <v>0</v>
      </c>
      <c r="M259" s="15">
        <v>1.9414993466458099</v>
      </c>
      <c r="N259" s="15">
        <v>1.2032</v>
      </c>
      <c r="O259" s="19">
        <v>592.25349100000005</v>
      </c>
      <c r="P259" s="19">
        <v>165.67401923416358</v>
      </c>
      <c r="Q259" s="20">
        <v>3.5748121144022544</v>
      </c>
      <c r="R259" s="21">
        <v>0.89600000000000013</v>
      </c>
      <c r="S259" s="22">
        <v>0.32400000000000001</v>
      </c>
      <c r="T259" s="22">
        <v>0.67499999999999993</v>
      </c>
      <c r="U259" s="19">
        <v>0</v>
      </c>
      <c r="V259" s="19">
        <v>53.678382231869001</v>
      </c>
      <c r="W259" s="19">
        <v>111.82996298306041</v>
      </c>
      <c r="X259" s="19">
        <v>61193.92831374114</v>
      </c>
      <c r="Y259" s="19">
        <v>4610</v>
      </c>
      <c r="Z259" s="19">
        <v>65803.92831374114</v>
      </c>
      <c r="AA259">
        <v>199.3343835537822</v>
      </c>
      <c r="AB259">
        <v>1</v>
      </c>
      <c r="AC259">
        <v>0.32500000000000001</v>
      </c>
      <c r="AD259">
        <v>0.67500000000000004</v>
      </c>
      <c r="AE259">
        <v>0</v>
      </c>
      <c r="AF259">
        <v>64.783674654979222</v>
      </c>
      <c r="AG259">
        <v>134.55070889880301</v>
      </c>
      <c r="AH259">
        <v>88157.175968132738</v>
      </c>
      <c r="AI259">
        <v>7798.5650072697208</v>
      </c>
      <c r="AJ259">
        <v>90795.414025899401</v>
      </c>
      <c r="AK259">
        <v>23180.2487512888</v>
      </c>
      <c r="AL259">
        <v>17.230098000352992</v>
      </c>
      <c r="AM259" s="19">
        <v>50.890462319971618</v>
      </c>
      <c r="AN259">
        <v>0.81797333333333333</v>
      </c>
      <c r="AO259">
        <v>0.54190733333333341</v>
      </c>
      <c r="AP259">
        <v>0.18404399999999999</v>
      </c>
      <c r="AQ259">
        <v>1</v>
      </c>
      <c r="AR259">
        <v>0</v>
      </c>
      <c r="AS259">
        <v>2</v>
      </c>
      <c r="AT259">
        <v>1.48</v>
      </c>
      <c r="AU259">
        <v>1</v>
      </c>
      <c r="AV259">
        <v>2</v>
      </c>
      <c r="AW259">
        <v>1.5</v>
      </c>
      <c r="AX259">
        <v>1</v>
      </c>
      <c r="AY259">
        <v>2</v>
      </c>
      <c r="AZ259">
        <v>0.6</v>
      </c>
      <c r="BA259">
        <v>0.3</v>
      </c>
      <c r="BB259">
        <v>0.8</v>
      </c>
      <c r="BC259" s="27">
        <v>0.37968684994866708</v>
      </c>
      <c r="BD259" s="28">
        <v>0.65050841517376745</v>
      </c>
      <c r="BE259" s="28">
        <v>0.34558860371676431</v>
      </c>
      <c r="BF259" s="28">
        <f t="shared" si="34"/>
        <v>0.42820509346334712</v>
      </c>
      <c r="BG259" s="29" t="s">
        <v>106</v>
      </c>
      <c r="BH259">
        <v>0.37250194194866704</v>
      </c>
      <c r="BI259">
        <v>0.47300811107376745</v>
      </c>
      <c r="BJ259">
        <v>0.31982707744076438</v>
      </c>
      <c r="BK259">
        <f t="shared" si="35"/>
        <v>0.4024435671873472</v>
      </c>
      <c r="BL259" t="s">
        <v>106</v>
      </c>
      <c r="BM259" s="27">
        <v>0.38826418194866708</v>
      </c>
      <c r="BN259" s="28">
        <v>0.76890096237376748</v>
      </c>
      <c r="BO259" s="28">
        <v>0.36990028649076434</v>
      </c>
      <c r="BP259" s="28">
        <f t="shared" si="36"/>
        <v>0.45251677623734715</v>
      </c>
      <c r="BQ259" s="29" t="s">
        <v>106</v>
      </c>
      <c r="BR259">
        <v>0.2919764386142471</v>
      </c>
      <c r="BS259">
        <v>0.65050841517376745</v>
      </c>
      <c r="BT259">
        <v>0.27955069104536229</v>
      </c>
      <c r="BU259">
        <f t="shared" si="37"/>
        <v>0.3621671807919451</v>
      </c>
      <c r="BV259" t="s">
        <v>106</v>
      </c>
      <c r="BW259" s="27">
        <v>0.28479153061424711</v>
      </c>
      <c r="BX259" s="28">
        <v>0.47300811107376745</v>
      </c>
      <c r="BY259" s="28">
        <v>0.25378916476936231</v>
      </c>
      <c r="BZ259" s="28">
        <f t="shared" si="38"/>
        <v>0.33640565451594512</v>
      </c>
      <c r="CA259" s="29" t="s">
        <v>106</v>
      </c>
      <c r="CB259">
        <v>0.3005537706142471</v>
      </c>
      <c r="CC259">
        <v>0.76890096237376748</v>
      </c>
      <c r="CD259">
        <v>0.30386237381936232</v>
      </c>
      <c r="CE259">
        <f t="shared" si="39"/>
        <v>0.38317026036082991</v>
      </c>
      <c r="CF259" t="s">
        <v>107</v>
      </c>
      <c r="CG259" s="27">
        <v>0.17827775725481376</v>
      </c>
      <c r="CH259" s="28">
        <v>0.65050841517376745</v>
      </c>
      <c r="CI259" s="28">
        <v>0.19394598943428559</v>
      </c>
      <c r="CJ259" s="28">
        <f t="shared" si="40"/>
        <v>0.26089424700139657</v>
      </c>
      <c r="CK259" s="29" t="s">
        <v>107</v>
      </c>
      <c r="CL259">
        <v>0.17109284925481374</v>
      </c>
      <c r="CM259">
        <v>0.47300811107376745</v>
      </c>
      <c r="CN259">
        <v>0.16818446315828559</v>
      </c>
      <c r="CO259">
        <f t="shared" si="41"/>
        <v>0.25080095290486837</v>
      </c>
      <c r="CP259" t="s">
        <v>106</v>
      </c>
      <c r="CQ259" s="27">
        <v>0.18685508925481376</v>
      </c>
      <c r="CR259" s="28">
        <v>0.76890096237376748</v>
      </c>
      <c r="CS259" s="28">
        <v>0.21825767220828557</v>
      </c>
      <c r="CT259" s="28">
        <f t="shared" si="42"/>
        <v>0.26947157900139657</v>
      </c>
      <c r="CU259" s="29" t="s">
        <v>107</v>
      </c>
      <c r="CV259">
        <v>10916.089378086601</v>
      </c>
      <c r="CW259">
        <v>6361.3077888265498</v>
      </c>
      <c r="CX259">
        <v>8.2616489746582797E-2</v>
      </c>
      <c r="CY259">
        <f t="shared" ref="CY259:CY322" si="44">CX259+BD259</f>
        <v>0.73312490492035021</v>
      </c>
      <c r="CZ259">
        <f t="shared" si="43"/>
        <v>0.46230333969524989</v>
      </c>
    </row>
    <row r="260" spans="1:104" x14ac:dyDescent="0.25">
      <c r="A260">
        <v>1</v>
      </c>
      <c r="B260" s="15">
        <v>4649</v>
      </c>
      <c r="C260" s="15">
        <v>-63.301653539999997</v>
      </c>
      <c r="D260" s="15">
        <v>-15.897699100000001</v>
      </c>
      <c r="E260" s="15">
        <v>206</v>
      </c>
      <c r="F260" s="15">
        <v>0</v>
      </c>
      <c r="G260" s="15">
        <v>0</v>
      </c>
      <c r="H260" s="17">
        <v>4</v>
      </c>
      <c r="I260" s="19">
        <v>1</v>
      </c>
      <c r="J260" s="19">
        <v>5</v>
      </c>
      <c r="K260" s="19">
        <v>1</v>
      </c>
      <c r="L260" s="15">
        <v>0</v>
      </c>
      <c r="M260" s="15">
        <v>1.9414993466458099</v>
      </c>
      <c r="N260" s="15">
        <v>1.2032</v>
      </c>
      <c r="O260" s="19">
        <v>832.06165299999998</v>
      </c>
      <c r="P260" s="19">
        <v>232.7567509708598</v>
      </c>
      <c r="Q260" s="20">
        <v>3.5748121140605313</v>
      </c>
      <c r="R260" s="21">
        <v>0.86899999999999999</v>
      </c>
      <c r="S260" s="22">
        <v>0.25</v>
      </c>
      <c r="T260" s="22">
        <v>0.74999999999999989</v>
      </c>
      <c r="U260" s="19">
        <v>0</v>
      </c>
      <c r="V260" s="19">
        <v>58.18918774271495</v>
      </c>
      <c r="W260" s="19">
        <v>174.56756322814482</v>
      </c>
      <c r="X260" s="19">
        <v>68416.344812811309</v>
      </c>
      <c r="Y260" s="19">
        <v>2507.1749999999997</v>
      </c>
      <c r="Z260" s="19">
        <v>70923.519812811312</v>
      </c>
      <c r="AA260">
        <v>280.04646524118607</v>
      </c>
      <c r="AB260">
        <v>1</v>
      </c>
      <c r="AC260">
        <v>0.252</v>
      </c>
      <c r="AD260">
        <v>0.748</v>
      </c>
      <c r="AE260">
        <v>0</v>
      </c>
      <c r="AF260">
        <v>70.571709240778887</v>
      </c>
      <c r="AG260">
        <v>209.47475600040718</v>
      </c>
      <c r="AH260">
        <v>101956.41578363112</v>
      </c>
      <c r="AI260">
        <v>3715.9316436592444</v>
      </c>
      <c r="AJ260">
        <v>103993.561944813</v>
      </c>
      <c r="AK260">
        <v>28883.447951417202</v>
      </c>
      <c r="AL260">
        <v>30.491134377182636</v>
      </c>
      <c r="AM260" s="19">
        <v>77.780848647508904</v>
      </c>
      <c r="AN260">
        <v>0.83235200000000009</v>
      </c>
      <c r="AO260">
        <v>0.55143320000000007</v>
      </c>
      <c r="AP260">
        <v>0.18727920000000001</v>
      </c>
      <c r="AQ260">
        <v>1</v>
      </c>
      <c r="AR260">
        <v>0</v>
      </c>
      <c r="AS260">
        <v>2</v>
      </c>
      <c r="AT260">
        <v>1.48</v>
      </c>
      <c r="AU260">
        <v>1</v>
      </c>
      <c r="AV260">
        <v>2</v>
      </c>
      <c r="AW260">
        <v>1.5</v>
      </c>
      <c r="AX260">
        <v>1</v>
      </c>
      <c r="AY260">
        <v>2</v>
      </c>
      <c r="AZ260">
        <v>0.6</v>
      </c>
      <c r="BA260">
        <v>0.3</v>
      </c>
      <c r="BB260">
        <v>0.8</v>
      </c>
      <c r="BC260" s="27">
        <v>0.36054255013238729</v>
      </c>
      <c r="BD260" s="28">
        <v>0.6334109964001452</v>
      </c>
      <c r="BE260" s="28">
        <v>0.32634273763909366</v>
      </c>
      <c r="BF260" s="28">
        <f t="shared" ref="BF260:BF323" si="45">MIN(BC260:BE260)+CX260</f>
        <v>0.41805440214775447</v>
      </c>
      <c r="BG260" s="29" t="s">
        <v>106</v>
      </c>
      <c r="BH260">
        <v>0.3533576421323873</v>
      </c>
      <c r="BI260">
        <v>0.45591069230014519</v>
      </c>
      <c r="BJ260">
        <v>0.30058121136309374</v>
      </c>
      <c r="BK260">
        <f t="shared" ref="BK260:BK323" si="46">MIN(BH260:BJ260)+CX260</f>
        <v>0.39229287587175454</v>
      </c>
      <c r="BL260" t="s">
        <v>106</v>
      </c>
      <c r="BM260" s="27">
        <v>0.36911988213238728</v>
      </c>
      <c r="BN260" s="28">
        <v>0.75180354360014523</v>
      </c>
      <c r="BO260" s="28">
        <v>0.35065442041309369</v>
      </c>
      <c r="BP260" s="28">
        <f t="shared" ref="BP260:BP323" si="47">MIN(BM260:BO260)+CX260</f>
        <v>0.44236608492175444</v>
      </c>
      <c r="BQ260" s="29" t="s">
        <v>106</v>
      </c>
      <c r="BR260">
        <v>0.27129032965043126</v>
      </c>
      <c r="BS260">
        <v>0.6334109964001452</v>
      </c>
      <c r="BT260">
        <v>0.25914398378257014</v>
      </c>
      <c r="BU260">
        <f t="shared" ref="BU260:BU323" si="48">MIN(BR260:BT260)+CX260</f>
        <v>0.35085564829123095</v>
      </c>
      <c r="BV260" t="s">
        <v>106</v>
      </c>
      <c r="BW260" s="27">
        <v>0.26410542165043127</v>
      </c>
      <c r="BX260" s="28">
        <v>0.45591069230014519</v>
      </c>
      <c r="BY260" s="28">
        <v>0.23338245750657011</v>
      </c>
      <c r="BZ260" s="28">
        <f t="shared" ref="BZ260:BZ323" si="49">MIN(BW260:BY260)+CX260</f>
        <v>0.32509412201523091</v>
      </c>
      <c r="CA260" s="29" t="s">
        <v>106</v>
      </c>
      <c r="CB260">
        <v>0.2798676616504312</v>
      </c>
      <c r="CC260">
        <v>0.75180354360014523</v>
      </c>
      <c r="CD260">
        <v>0.28345566655657012</v>
      </c>
      <c r="CE260">
        <f t="shared" ref="CE260:CE323" si="50">MIN(CB260:CD260)+CX260</f>
        <v>0.37157932615909195</v>
      </c>
      <c r="CF260" t="s">
        <v>107</v>
      </c>
      <c r="CG260" s="27">
        <v>0.15559300680345123</v>
      </c>
      <c r="CH260" s="28">
        <v>0.6334109964001452</v>
      </c>
      <c r="CI260" s="28">
        <v>0.17203448804263211</v>
      </c>
      <c r="CJ260" s="28">
        <f t="shared" ref="CJ260:CJ323" si="51">MIN(CG260:CI260)+CX260</f>
        <v>0.24730467131211201</v>
      </c>
      <c r="CK260" s="29" t="s">
        <v>107</v>
      </c>
      <c r="CL260">
        <v>0.14840809880345121</v>
      </c>
      <c r="CM260">
        <v>0.45591069230014519</v>
      </c>
      <c r="CN260">
        <v>0.1462729617666321</v>
      </c>
      <c r="CO260">
        <f t="shared" ref="CO260:CO323" si="52">MIN(CL260:CN260)+CX260</f>
        <v>0.23798462627529288</v>
      </c>
      <c r="CP260" t="s">
        <v>106</v>
      </c>
      <c r="CQ260" s="27">
        <v>0.16417033880345122</v>
      </c>
      <c r="CR260" s="28">
        <v>0.75180354360014523</v>
      </c>
      <c r="CS260" s="28">
        <v>0.19634617081663208</v>
      </c>
      <c r="CT260" s="28">
        <f t="shared" ref="CT260:CT323" si="53">MIN(CQ260:CS260)+CX260</f>
        <v>0.25588200331211197</v>
      </c>
      <c r="CU260" s="29" t="s">
        <v>107</v>
      </c>
      <c r="CV260">
        <v>14175.698813242399</v>
      </c>
      <c r="CW260">
        <v>9722.6060819330305</v>
      </c>
      <c r="CX260">
        <v>9.1711664508660778E-2</v>
      </c>
      <c r="CY260">
        <f t="shared" si="44"/>
        <v>0.72512266090880595</v>
      </c>
      <c r="CZ260">
        <f t="shared" ref="CZ260:CZ323" si="54">CX260+BC260</f>
        <v>0.45225421464104809</v>
      </c>
    </row>
    <row r="261" spans="1:104" x14ac:dyDescent="0.25">
      <c r="A261">
        <v>1</v>
      </c>
      <c r="B261" s="15">
        <v>4658</v>
      </c>
      <c r="C261" s="15">
        <v>-66.972630629999998</v>
      </c>
      <c r="D261" s="15">
        <v>-15.25393757</v>
      </c>
      <c r="E261" s="15">
        <v>493</v>
      </c>
      <c r="F261" s="15">
        <v>0</v>
      </c>
      <c r="G261" s="15">
        <v>0</v>
      </c>
      <c r="H261" s="17">
        <v>3</v>
      </c>
      <c r="I261" s="19">
        <v>0</v>
      </c>
      <c r="J261" s="19">
        <v>0</v>
      </c>
      <c r="K261" s="19">
        <v>1</v>
      </c>
      <c r="L261" s="15">
        <v>0</v>
      </c>
      <c r="M261" s="15">
        <v>0</v>
      </c>
      <c r="N261" s="15">
        <v>1.2032</v>
      </c>
      <c r="O261" s="19">
        <v>225.27433399999899</v>
      </c>
      <c r="P261" s="19">
        <v>63.017111609284719</v>
      </c>
      <c r="Q261" s="20">
        <v>3.5748121144734895</v>
      </c>
      <c r="R261" s="21">
        <v>4.8000000000000001E-2</v>
      </c>
      <c r="S261" s="22">
        <v>0.26500000000000001</v>
      </c>
      <c r="T261" s="22">
        <v>0.73399999999999999</v>
      </c>
      <c r="U261" s="19">
        <v>0</v>
      </c>
      <c r="V261" s="19">
        <v>16.699534576460451</v>
      </c>
      <c r="W261" s="19">
        <v>46.254559921214984</v>
      </c>
      <c r="X261" s="19">
        <v>1068.2973324879529</v>
      </c>
      <c r="Y261" s="19">
        <v>1560</v>
      </c>
      <c r="Z261" s="19">
        <v>2628.2973324879531</v>
      </c>
      <c r="AA261">
        <v>75.820440357948868</v>
      </c>
      <c r="AB261">
        <v>1</v>
      </c>
      <c r="AC261">
        <v>0.32100000000000001</v>
      </c>
      <c r="AD261">
        <v>0.67900000000000005</v>
      </c>
      <c r="AE261">
        <v>0</v>
      </c>
      <c r="AF261">
        <v>24.338361354901586</v>
      </c>
      <c r="AG261">
        <v>51.482079003047282</v>
      </c>
      <c r="AH261">
        <v>33207.341360498911</v>
      </c>
      <c r="AI261">
        <v>1876.992</v>
      </c>
      <c r="AJ261">
        <v>33637.828796190603</v>
      </c>
      <c r="AK261">
        <v>32295.863193174599</v>
      </c>
      <c r="AL261">
        <v>59.992290252039048</v>
      </c>
      <c r="AM261" s="19">
        <v>72.795619000703198</v>
      </c>
      <c r="AN261">
        <v>0.84313600000000011</v>
      </c>
      <c r="AO261">
        <v>0.55857760000000001</v>
      </c>
      <c r="AP261">
        <v>0.1897056</v>
      </c>
      <c r="AQ261">
        <v>1</v>
      </c>
      <c r="AR261">
        <v>0</v>
      </c>
      <c r="AS261">
        <v>2</v>
      </c>
      <c r="AT261">
        <v>1.48</v>
      </c>
      <c r="AU261">
        <v>1</v>
      </c>
      <c r="AV261">
        <v>2</v>
      </c>
      <c r="AW261">
        <v>1.5</v>
      </c>
      <c r="AX261">
        <v>1</v>
      </c>
      <c r="AY261">
        <v>2</v>
      </c>
      <c r="AZ261">
        <v>0.6</v>
      </c>
      <c r="BA261">
        <v>0.3</v>
      </c>
      <c r="BB261">
        <v>0.8</v>
      </c>
      <c r="BC261" s="27">
        <v>0.36704204969300808</v>
      </c>
      <c r="BD261" s="28">
        <v>0.6599473143163368</v>
      </c>
      <c r="BE261" s="28">
        <v>0.33556254611437558</v>
      </c>
      <c r="BF261" s="28">
        <f t="shared" si="45"/>
        <v>0.54960732961780101</v>
      </c>
      <c r="BG261" s="29" t="s">
        <v>106</v>
      </c>
      <c r="BH261">
        <v>0.35985714169300809</v>
      </c>
      <c r="BI261">
        <v>0.48244701021633674</v>
      </c>
      <c r="BJ261">
        <v>0.3098010198383756</v>
      </c>
      <c r="BK261">
        <f t="shared" si="46"/>
        <v>0.52384580334180109</v>
      </c>
      <c r="BL261" t="s">
        <v>106</v>
      </c>
      <c r="BM261" s="27">
        <v>0.37561938169300807</v>
      </c>
      <c r="BN261" s="28">
        <v>0.77833986151633683</v>
      </c>
      <c r="BO261" s="28">
        <v>0.35987422888837561</v>
      </c>
      <c r="BP261" s="28">
        <f t="shared" si="47"/>
        <v>0.5739190123918011</v>
      </c>
      <c r="BQ261" s="29" t="s">
        <v>106</v>
      </c>
      <c r="BR261">
        <v>0.27663347235039998</v>
      </c>
      <c r="BS261">
        <v>0.6599473143163368</v>
      </c>
      <c r="BT261">
        <v>0.2674931613690108</v>
      </c>
      <c r="BU261">
        <f t="shared" si="48"/>
        <v>0.48153794487243629</v>
      </c>
      <c r="BV261" t="s">
        <v>106</v>
      </c>
      <c r="BW261" s="27">
        <v>0.26944856435039999</v>
      </c>
      <c r="BX261" s="28">
        <v>0.48244701021633674</v>
      </c>
      <c r="BY261" s="28">
        <v>0.24173163509301079</v>
      </c>
      <c r="BZ261" s="28">
        <f t="shared" si="49"/>
        <v>0.45577641859643625</v>
      </c>
      <c r="CA261" s="29" t="s">
        <v>106</v>
      </c>
      <c r="CB261">
        <v>0.28521080435039997</v>
      </c>
      <c r="CC261">
        <v>0.77833986151633683</v>
      </c>
      <c r="CD261">
        <v>0.29180484414301083</v>
      </c>
      <c r="CE261">
        <f t="shared" si="50"/>
        <v>0.4992555878538254</v>
      </c>
      <c r="CF261" t="s">
        <v>107</v>
      </c>
      <c r="CG261" s="27">
        <v>0.15943716838776001</v>
      </c>
      <c r="CH261" s="28">
        <v>0.6599473143163368</v>
      </c>
      <c r="CI261" s="28">
        <v>0.17925507003242677</v>
      </c>
      <c r="CJ261" s="28">
        <f t="shared" si="51"/>
        <v>0.37348195189118549</v>
      </c>
      <c r="CK261" s="29" t="s">
        <v>107</v>
      </c>
      <c r="CL261">
        <v>0.15225226038775999</v>
      </c>
      <c r="CM261">
        <v>0.48244701021633674</v>
      </c>
      <c r="CN261">
        <v>0.15349354375642676</v>
      </c>
      <c r="CO261">
        <f t="shared" si="52"/>
        <v>0.36629704389118545</v>
      </c>
      <c r="CP261" t="s">
        <v>107</v>
      </c>
      <c r="CQ261" s="27">
        <v>0.16801450038776</v>
      </c>
      <c r="CR261" s="28">
        <v>0.77833986151633683</v>
      </c>
      <c r="CS261" s="28">
        <v>0.20356675280642678</v>
      </c>
      <c r="CT261" s="28">
        <f t="shared" si="53"/>
        <v>0.38205928389118549</v>
      </c>
      <c r="CU261" s="29" t="s">
        <v>107</v>
      </c>
      <c r="CV261">
        <v>52888.034332454699</v>
      </c>
      <c r="CW261">
        <v>9477.5550447436108</v>
      </c>
      <c r="CX261">
        <v>0.21404478350342546</v>
      </c>
      <c r="CY261">
        <f t="shared" si="44"/>
        <v>0.87399209781976228</v>
      </c>
      <c r="CZ261">
        <f t="shared" si="54"/>
        <v>0.58108683319643351</v>
      </c>
    </row>
    <row r="262" spans="1:104" x14ac:dyDescent="0.25">
      <c r="A262">
        <v>1</v>
      </c>
      <c r="B262" s="15">
        <v>4664</v>
      </c>
      <c r="C262" s="15">
        <v>-66.752058529999999</v>
      </c>
      <c r="D262" s="15">
        <v>-15.456693850000001</v>
      </c>
      <c r="E262" s="15">
        <v>274</v>
      </c>
      <c r="F262" s="15">
        <v>0</v>
      </c>
      <c r="G262" s="15">
        <v>0</v>
      </c>
      <c r="H262" s="17">
        <v>3</v>
      </c>
      <c r="I262" s="19">
        <v>1</v>
      </c>
      <c r="J262" s="19">
        <v>4</v>
      </c>
      <c r="K262" s="19">
        <v>1</v>
      </c>
      <c r="L262" s="15">
        <v>0</v>
      </c>
      <c r="M262" s="15">
        <v>1.9414993466458099</v>
      </c>
      <c r="N262" s="15">
        <v>1.2032</v>
      </c>
      <c r="O262" s="19">
        <v>174.405936</v>
      </c>
      <c r="P262" s="19">
        <v>48.787441236463167</v>
      </c>
      <c r="Q262" s="20">
        <v>3.5748121151648147</v>
      </c>
      <c r="R262" s="21">
        <v>4.200000000000001E-2</v>
      </c>
      <c r="S262" s="22">
        <v>0.26500000000000001</v>
      </c>
      <c r="T262" s="22">
        <v>0.73399999999999987</v>
      </c>
      <c r="U262" s="19">
        <v>0</v>
      </c>
      <c r="V262" s="19">
        <v>12.928671927662739</v>
      </c>
      <c r="W262" s="19">
        <v>35.809981867563955</v>
      </c>
      <c r="X262" s="19">
        <v>723.68528960995491</v>
      </c>
      <c r="Y262" s="19">
        <v>3930</v>
      </c>
      <c r="Z262" s="19">
        <v>4653.6852896099554</v>
      </c>
      <c r="AA262">
        <v>58.699695777975094</v>
      </c>
      <c r="AB262">
        <v>1</v>
      </c>
      <c r="AC262">
        <v>0.32100000000000001</v>
      </c>
      <c r="AD262">
        <v>0.67900000000000005</v>
      </c>
      <c r="AE262">
        <v>0</v>
      </c>
      <c r="AF262">
        <v>18.842602344730004</v>
      </c>
      <c r="AG262">
        <v>39.85709343324509</v>
      </c>
      <c r="AH262">
        <v>25708.909447824102</v>
      </c>
      <c r="AI262">
        <v>6478.34545155057</v>
      </c>
      <c r="AJ262">
        <v>31067.380397324199</v>
      </c>
      <c r="AK262">
        <v>29982.8889877976</v>
      </c>
      <c r="AL262">
        <v>46.738368704531709</v>
      </c>
      <c r="AM262" s="19">
        <v>56.650623246043637</v>
      </c>
      <c r="AN262">
        <v>0.88267733333333342</v>
      </c>
      <c r="AO262">
        <v>0.58477373333333338</v>
      </c>
      <c r="AP262">
        <v>0.19860240000000001</v>
      </c>
      <c r="AQ262">
        <v>1</v>
      </c>
      <c r="AR262">
        <v>0</v>
      </c>
      <c r="AS262">
        <v>2</v>
      </c>
      <c r="AT262">
        <v>1.48</v>
      </c>
      <c r="AU262">
        <v>1</v>
      </c>
      <c r="AV262">
        <v>2</v>
      </c>
      <c r="AW262">
        <v>1.5</v>
      </c>
      <c r="AX262">
        <v>1</v>
      </c>
      <c r="AY262">
        <v>2</v>
      </c>
      <c r="AZ262">
        <v>0.6</v>
      </c>
      <c r="BA262">
        <v>0.3</v>
      </c>
      <c r="BB262">
        <v>0.8</v>
      </c>
      <c r="BC262" s="27">
        <v>0.3932702535756491</v>
      </c>
      <c r="BD262" s="28">
        <v>0.65718062438710689</v>
      </c>
      <c r="BE262" s="28">
        <v>0.35617465703987383</v>
      </c>
      <c r="BF262" s="28">
        <f t="shared" si="45"/>
        <v>0.55700482023832865</v>
      </c>
      <c r="BG262" s="29" t="s">
        <v>106</v>
      </c>
      <c r="BH262">
        <v>0.38608534557564911</v>
      </c>
      <c r="BI262">
        <v>0.47968032028710689</v>
      </c>
      <c r="BJ262">
        <v>0.33041313076387391</v>
      </c>
      <c r="BK262">
        <f t="shared" si="46"/>
        <v>0.53124329396232872</v>
      </c>
      <c r="BL262" t="s">
        <v>106</v>
      </c>
      <c r="BM262" s="27">
        <v>0.40184758557564909</v>
      </c>
      <c r="BN262" s="28">
        <v>0.77557317158710704</v>
      </c>
      <c r="BO262" s="28">
        <v>0.38048633981387386</v>
      </c>
      <c r="BP262" s="28">
        <f t="shared" si="47"/>
        <v>0.58131650301232873</v>
      </c>
      <c r="BQ262" s="29" t="s">
        <v>106</v>
      </c>
      <c r="BR262">
        <v>0.29862170107731706</v>
      </c>
      <c r="BS262">
        <v>0.65718062438710689</v>
      </c>
      <c r="BT262">
        <v>0.28491295903542463</v>
      </c>
      <c r="BU262">
        <f t="shared" si="48"/>
        <v>0.4857431222338795</v>
      </c>
      <c r="BV262" t="s">
        <v>106</v>
      </c>
      <c r="BW262" s="27">
        <v>0.29143679307731707</v>
      </c>
      <c r="BX262" s="28">
        <v>0.47968032028710689</v>
      </c>
      <c r="BY262" s="28">
        <v>0.25915143275942465</v>
      </c>
      <c r="BZ262" s="28">
        <f t="shared" si="49"/>
        <v>0.45998159595787946</v>
      </c>
      <c r="CA262" s="29" t="s">
        <v>106</v>
      </c>
      <c r="CB262">
        <v>0.307199033077317</v>
      </c>
      <c r="CC262">
        <v>0.77557317158710704</v>
      </c>
      <c r="CD262">
        <v>0.30922464180942461</v>
      </c>
      <c r="CE262">
        <f t="shared" si="50"/>
        <v>0.50802919627577181</v>
      </c>
      <c r="CF262" t="s">
        <v>107</v>
      </c>
      <c r="CG262" s="27">
        <v>0.17592913302392371</v>
      </c>
      <c r="CH262" s="28">
        <v>0.65718062438710689</v>
      </c>
      <c r="CI262" s="28">
        <v>0.19253668384447192</v>
      </c>
      <c r="CJ262" s="28">
        <f t="shared" si="51"/>
        <v>0.37675929622237858</v>
      </c>
      <c r="CK262" s="29" t="s">
        <v>107</v>
      </c>
      <c r="CL262">
        <v>0.16874422502392369</v>
      </c>
      <c r="CM262">
        <v>0.47968032028710689</v>
      </c>
      <c r="CN262">
        <v>0.16677515756847194</v>
      </c>
      <c r="CO262">
        <f t="shared" si="52"/>
        <v>0.36760532076692676</v>
      </c>
      <c r="CP262" t="s">
        <v>106</v>
      </c>
      <c r="CQ262" s="27">
        <v>0.1845064650239237</v>
      </c>
      <c r="CR262" s="28">
        <v>0.77557317158710704</v>
      </c>
      <c r="CS262" s="28">
        <v>0.21684836661847195</v>
      </c>
      <c r="CT262" s="28">
        <f t="shared" si="53"/>
        <v>0.38533662822237857</v>
      </c>
      <c r="CU262" s="29" t="s">
        <v>107</v>
      </c>
      <c r="CV262">
        <v>46987.058830504699</v>
      </c>
      <c r="CW262">
        <v>7337.4619722468897</v>
      </c>
      <c r="CX262">
        <v>0.20083016319845484</v>
      </c>
      <c r="CY262">
        <f t="shared" si="44"/>
        <v>0.85801078758556171</v>
      </c>
      <c r="CZ262">
        <f t="shared" si="54"/>
        <v>0.59410041677410397</v>
      </c>
    </row>
    <row r="263" spans="1:104" x14ac:dyDescent="0.25">
      <c r="A263">
        <v>1</v>
      </c>
      <c r="B263" s="15">
        <v>4665</v>
      </c>
      <c r="C263" s="15">
        <v>-66.036428999999998</v>
      </c>
      <c r="D263" s="15">
        <v>-11.872749000000001</v>
      </c>
      <c r="E263" s="15">
        <v>143</v>
      </c>
      <c r="F263" s="15">
        <v>0</v>
      </c>
      <c r="G263" s="15">
        <v>0</v>
      </c>
      <c r="H263" s="17">
        <v>2</v>
      </c>
      <c r="I263" s="19">
        <v>1</v>
      </c>
      <c r="J263" s="19">
        <v>4</v>
      </c>
      <c r="K263" s="19">
        <v>1</v>
      </c>
      <c r="L263" s="15">
        <v>0</v>
      </c>
      <c r="M263" s="15">
        <v>1.9414993466458099</v>
      </c>
      <c r="N263" s="15">
        <v>1.2032</v>
      </c>
      <c r="O263" s="19">
        <v>414.21409799999998</v>
      </c>
      <c r="P263" s="19">
        <v>115.8701729731594</v>
      </c>
      <c r="Q263" s="20">
        <v>3.5748121140368894</v>
      </c>
      <c r="R263" s="21">
        <v>0.21100000000000002</v>
      </c>
      <c r="S263" s="22">
        <v>0.41300000000000003</v>
      </c>
      <c r="T263" s="22">
        <v>0.58699999999999997</v>
      </c>
      <c r="U263" s="19">
        <v>0</v>
      </c>
      <c r="V263" s="19">
        <v>47.854381437914839</v>
      </c>
      <c r="W263" s="19">
        <v>68.01579153524456</v>
      </c>
      <c r="X263" s="19">
        <v>12258.849129649056</v>
      </c>
      <c r="Y263" s="19">
        <v>3930</v>
      </c>
      <c r="Z263" s="19">
        <v>16188.849129649056</v>
      </c>
      <c r="AA263">
        <v>139.41177746537898</v>
      </c>
      <c r="AB263">
        <v>1</v>
      </c>
      <c r="AC263">
        <v>0.41500000000000004</v>
      </c>
      <c r="AD263">
        <v>0.58499999999999996</v>
      </c>
      <c r="AE263">
        <v>0</v>
      </c>
      <c r="AF263">
        <v>57.855887648132281</v>
      </c>
      <c r="AG263">
        <v>81.555889817246694</v>
      </c>
      <c r="AH263">
        <v>75094.718549425132</v>
      </c>
      <c r="AI263">
        <v>6478.34545155057</v>
      </c>
      <c r="AJ263">
        <v>78301.954422136798</v>
      </c>
      <c r="AK263">
        <v>64570.161410470799</v>
      </c>
      <c r="AL263">
        <v>91.421566475822758</v>
      </c>
      <c r="AM263" s="19">
        <v>114.96317096804233</v>
      </c>
      <c r="AN263">
        <v>0.88986666666666669</v>
      </c>
      <c r="AO263">
        <v>0.58953666666666671</v>
      </c>
      <c r="AP263">
        <v>0.20022000000000001</v>
      </c>
      <c r="AQ263">
        <v>1</v>
      </c>
      <c r="AR263">
        <v>0</v>
      </c>
      <c r="AS263">
        <v>2</v>
      </c>
      <c r="AT263">
        <v>1.48</v>
      </c>
      <c r="AU263">
        <v>1</v>
      </c>
      <c r="AV263">
        <v>2</v>
      </c>
      <c r="AW263">
        <v>1.5</v>
      </c>
      <c r="AX263">
        <v>1</v>
      </c>
      <c r="AY263">
        <v>2</v>
      </c>
      <c r="AZ263">
        <v>0.6</v>
      </c>
      <c r="BA263">
        <v>0.3</v>
      </c>
      <c r="BB263">
        <v>0.8</v>
      </c>
      <c r="BC263" s="27">
        <v>0.36430152244670166</v>
      </c>
      <c r="BD263" s="28">
        <v>0.61912389560895598</v>
      </c>
      <c r="BE263" s="28">
        <v>0.32563384032136433</v>
      </c>
      <c r="BF263" s="28">
        <f t="shared" si="45"/>
        <v>0.47635866520825121</v>
      </c>
      <c r="BG263" s="29" t="s">
        <v>106</v>
      </c>
      <c r="BH263">
        <v>0.35711661444670162</v>
      </c>
      <c r="BI263">
        <v>0.44162359150895591</v>
      </c>
      <c r="BJ263">
        <v>0.2998723140453643</v>
      </c>
      <c r="BK263">
        <f t="shared" si="46"/>
        <v>0.45059713893225117</v>
      </c>
      <c r="BL263" t="s">
        <v>106</v>
      </c>
      <c r="BM263" s="27">
        <v>0.37287885444670166</v>
      </c>
      <c r="BN263" s="28">
        <v>0.73751644280895601</v>
      </c>
      <c r="BO263" s="28">
        <v>0.34994552309536436</v>
      </c>
      <c r="BP263" s="28">
        <f t="shared" si="47"/>
        <v>0.50067034798225118</v>
      </c>
      <c r="BQ263" s="29" t="s">
        <v>106</v>
      </c>
      <c r="BR263">
        <v>0.26888206537460163</v>
      </c>
      <c r="BS263">
        <v>0.61912389560895598</v>
      </c>
      <c r="BT263">
        <v>0.25379172172435438</v>
      </c>
      <c r="BU263">
        <f t="shared" si="48"/>
        <v>0.40451654661124126</v>
      </c>
      <c r="BV263" t="s">
        <v>106</v>
      </c>
      <c r="BW263" s="27">
        <v>0.26169715737460164</v>
      </c>
      <c r="BX263" s="28">
        <v>0.44162359150895591</v>
      </c>
      <c r="BY263" s="28">
        <v>0.22803019544835434</v>
      </c>
      <c r="BZ263" s="28">
        <f t="shared" si="49"/>
        <v>0.37875502033524122</v>
      </c>
      <c r="CA263" s="29" t="s">
        <v>106</v>
      </c>
      <c r="CB263">
        <v>0.27745939737460162</v>
      </c>
      <c r="CC263">
        <v>0.73751644280895601</v>
      </c>
      <c r="CD263">
        <v>0.27810340449835436</v>
      </c>
      <c r="CE263">
        <f t="shared" si="50"/>
        <v>0.42818422226148845</v>
      </c>
      <c r="CF263" t="s">
        <v>107</v>
      </c>
      <c r="CG263" s="27">
        <v>0.14519017657743497</v>
      </c>
      <c r="CH263" s="28">
        <v>0.61912389560895598</v>
      </c>
      <c r="CI263" s="28">
        <v>0.160663049468971</v>
      </c>
      <c r="CJ263" s="28">
        <f t="shared" si="51"/>
        <v>0.29591500146432181</v>
      </c>
      <c r="CK263" s="29" t="s">
        <v>107</v>
      </c>
      <c r="CL263">
        <v>0.13800526857743498</v>
      </c>
      <c r="CM263">
        <v>0.44162359150895591</v>
      </c>
      <c r="CN263">
        <v>0.134901523192971</v>
      </c>
      <c r="CO263">
        <f t="shared" si="52"/>
        <v>0.28562634807985787</v>
      </c>
      <c r="CP263" t="s">
        <v>106</v>
      </c>
      <c r="CQ263" s="27">
        <v>0.15376750857743499</v>
      </c>
      <c r="CR263" s="28">
        <v>0.73751644280895601</v>
      </c>
      <c r="CS263" s="28">
        <v>0.18497473224297101</v>
      </c>
      <c r="CT263" s="28">
        <f t="shared" si="53"/>
        <v>0.30449233346432181</v>
      </c>
      <c r="CU263" s="29" t="s">
        <v>107</v>
      </c>
      <c r="CV263">
        <v>70376.687793259</v>
      </c>
      <c r="CW263">
        <v>17426.4721831723</v>
      </c>
      <c r="CX263">
        <v>0.15072482488688685</v>
      </c>
      <c r="CY263">
        <f t="shared" si="44"/>
        <v>0.76984872049584285</v>
      </c>
      <c r="CZ263">
        <f t="shared" si="54"/>
        <v>0.51502634733358854</v>
      </c>
    </row>
    <row r="264" spans="1:104" x14ac:dyDescent="0.25">
      <c r="A264">
        <v>1</v>
      </c>
      <c r="B264" s="15">
        <v>4685</v>
      </c>
      <c r="C264" s="15">
        <v>-65.648222910000001</v>
      </c>
      <c r="D264" s="15">
        <v>-17.989350730000002</v>
      </c>
      <c r="E264" s="15">
        <v>2614</v>
      </c>
      <c r="F264" s="15">
        <v>1</v>
      </c>
      <c r="G264" s="15">
        <v>0</v>
      </c>
      <c r="H264" s="17">
        <v>2</v>
      </c>
      <c r="I264" s="19">
        <v>0</v>
      </c>
      <c r="J264" s="19">
        <v>0</v>
      </c>
      <c r="K264" s="19">
        <v>0</v>
      </c>
      <c r="L264" s="15">
        <v>0</v>
      </c>
      <c r="M264" s="15">
        <v>0</v>
      </c>
      <c r="N264" s="15">
        <v>0</v>
      </c>
      <c r="O264" s="19">
        <v>221.64087699999999</v>
      </c>
      <c r="P264" s="19">
        <v>62.000706584743718</v>
      </c>
      <c r="Q264" s="20">
        <v>3.574812114391908</v>
      </c>
      <c r="R264" s="21">
        <v>0.16400000000000001</v>
      </c>
      <c r="S264" s="22">
        <v>8.2000000000000003E-2</v>
      </c>
      <c r="T264" s="22">
        <v>0.91699999999999993</v>
      </c>
      <c r="U264" s="19">
        <v>0</v>
      </c>
      <c r="V264" s="19">
        <v>5.0840579399489849</v>
      </c>
      <c r="W264" s="19">
        <v>56.854647938209986</v>
      </c>
      <c r="X264" s="19">
        <v>2660.3146620053453</v>
      </c>
      <c r="Y264" s="19">
        <v>0</v>
      </c>
      <c r="Z264" s="19">
        <v>2660.3146620053453</v>
      </c>
      <c r="AA264">
        <v>74.597530047520749</v>
      </c>
      <c r="AB264">
        <v>1</v>
      </c>
      <c r="AC264">
        <v>0.10400000000000001</v>
      </c>
      <c r="AD264">
        <v>0.89600000000000002</v>
      </c>
      <c r="AE264">
        <v>0</v>
      </c>
      <c r="AF264">
        <v>7.7581431249421584</v>
      </c>
      <c r="AG264">
        <v>66.839386922578598</v>
      </c>
      <c r="AH264">
        <v>22798.962621710791</v>
      </c>
      <c r="AI264">
        <v>0</v>
      </c>
      <c r="AJ264">
        <v>21805.844777531001</v>
      </c>
      <c r="AK264">
        <v>18833.570006018301</v>
      </c>
      <c r="AL264">
        <v>51.832590704845742</v>
      </c>
      <c r="AM264" s="19">
        <v>64.429414167622781</v>
      </c>
      <c r="AN264">
        <v>0.80718933333333343</v>
      </c>
      <c r="AO264">
        <v>0.53476293333333336</v>
      </c>
      <c r="AP264">
        <v>0.18161759999999999</v>
      </c>
      <c r="AQ264">
        <v>1</v>
      </c>
      <c r="AR264">
        <v>0</v>
      </c>
      <c r="AS264">
        <v>2</v>
      </c>
      <c r="AT264">
        <v>1.48</v>
      </c>
      <c r="AU264">
        <v>1</v>
      </c>
      <c r="AV264">
        <v>2</v>
      </c>
      <c r="AW264">
        <v>1.5</v>
      </c>
      <c r="AX264">
        <v>1</v>
      </c>
      <c r="AY264">
        <v>2</v>
      </c>
      <c r="AZ264">
        <v>0.6</v>
      </c>
      <c r="BA264">
        <v>0.3</v>
      </c>
      <c r="BB264">
        <v>0.8</v>
      </c>
      <c r="BC264" s="27">
        <v>0.35610597837158764</v>
      </c>
      <c r="BD264" s="28">
        <v>0.52210829791382385</v>
      </c>
      <c r="BE264" s="28">
        <v>0.30141862334181707</v>
      </c>
      <c r="BF264" s="28">
        <f t="shared" si="45"/>
        <v>0.66522244340965131</v>
      </c>
      <c r="BG264" s="29" t="s">
        <v>106</v>
      </c>
      <c r="BH264">
        <v>0.3481597899715877</v>
      </c>
      <c r="BI264">
        <v>0.34962813591382386</v>
      </c>
      <c r="BJ264">
        <v>0.26447711534981705</v>
      </c>
      <c r="BK264">
        <f t="shared" si="46"/>
        <v>0.62828093541765129</v>
      </c>
      <c r="BL264" t="s">
        <v>106</v>
      </c>
      <c r="BM264" s="27">
        <v>0.36552314997158764</v>
      </c>
      <c r="BN264" s="28">
        <v>0.63967777301382389</v>
      </c>
      <c r="BO264" s="28">
        <v>0.333989969299817</v>
      </c>
      <c r="BP264" s="28">
        <f t="shared" si="47"/>
        <v>0.69779378936765124</v>
      </c>
      <c r="BQ264" s="29" t="s">
        <v>106</v>
      </c>
      <c r="BR264">
        <v>0.26946602512963569</v>
      </c>
      <c r="BS264">
        <v>0.52210829791382385</v>
      </c>
      <c r="BT264">
        <v>0.24765707676458498</v>
      </c>
      <c r="BU264">
        <f t="shared" si="48"/>
        <v>0.61146089683241922</v>
      </c>
      <c r="BV264" t="s">
        <v>106</v>
      </c>
      <c r="BW264" s="27">
        <v>0.26151983672963564</v>
      </c>
      <c r="BX264" s="28">
        <v>0.34962813591382386</v>
      </c>
      <c r="BY264" s="28">
        <v>0.21071556877258502</v>
      </c>
      <c r="BZ264" s="28">
        <f t="shared" si="49"/>
        <v>0.5745193888404192</v>
      </c>
      <c r="CA264" s="29" t="s">
        <v>106</v>
      </c>
      <c r="CB264">
        <v>0.27888319672963569</v>
      </c>
      <c r="CC264">
        <v>0.63967777301382389</v>
      </c>
      <c r="CD264">
        <v>0.28022842272258497</v>
      </c>
      <c r="CE264">
        <f t="shared" si="50"/>
        <v>0.64268701679746987</v>
      </c>
      <c r="CF264" t="s">
        <v>107</v>
      </c>
      <c r="CG264" s="27">
        <v>0.15715497463080896</v>
      </c>
      <c r="CH264" s="28">
        <v>0.52210829791382385</v>
      </c>
      <c r="CI264" s="28">
        <v>0.17796618305335832</v>
      </c>
      <c r="CJ264" s="28">
        <f t="shared" si="51"/>
        <v>0.52095879469864315</v>
      </c>
      <c r="CK264" s="29" t="s">
        <v>107</v>
      </c>
      <c r="CL264">
        <v>0.14920878623080897</v>
      </c>
      <c r="CM264">
        <v>0.34962813591382386</v>
      </c>
      <c r="CN264">
        <v>0.14102467506135832</v>
      </c>
      <c r="CO264">
        <f t="shared" si="52"/>
        <v>0.50482849512919259</v>
      </c>
      <c r="CP264" t="s">
        <v>106</v>
      </c>
      <c r="CQ264" s="27">
        <v>0.16657214623080896</v>
      </c>
      <c r="CR264" s="28">
        <v>0.63967777301382389</v>
      </c>
      <c r="CS264" s="28">
        <v>0.21053752901135833</v>
      </c>
      <c r="CT264" s="28">
        <f t="shared" si="53"/>
        <v>0.53037596629864314</v>
      </c>
      <c r="CU264" s="29" t="s">
        <v>107</v>
      </c>
      <c r="CV264">
        <v>52490.2401765264</v>
      </c>
      <c r="CW264">
        <v>9324.6912559400898</v>
      </c>
      <c r="CX264">
        <v>0.36380382006783424</v>
      </c>
      <c r="CY264">
        <f t="shared" si="44"/>
        <v>0.88591211798165803</v>
      </c>
      <c r="CZ264">
        <f t="shared" si="54"/>
        <v>0.71990979843942182</v>
      </c>
    </row>
    <row r="265" spans="1:104" x14ac:dyDescent="0.25">
      <c r="A265">
        <v>1</v>
      </c>
      <c r="B265" s="15">
        <v>4686</v>
      </c>
      <c r="C265" s="15">
        <v>-64.551392179999993</v>
      </c>
      <c r="D265" s="15">
        <v>-17.22160294</v>
      </c>
      <c r="E265" s="15">
        <v>266</v>
      </c>
      <c r="F265" s="15">
        <v>0</v>
      </c>
      <c r="G265" s="15">
        <v>0</v>
      </c>
      <c r="H265" s="17">
        <v>0</v>
      </c>
      <c r="I265" s="19">
        <v>0</v>
      </c>
      <c r="J265" s="19">
        <v>0</v>
      </c>
      <c r="K265" s="19">
        <v>0</v>
      </c>
      <c r="L265" s="15">
        <v>0</v>
      </c>
      <c r="M265" s="15">
        <v>0</v>
      </c>
      <c r="N265" s="15">
        <v>0</v>
      </c>
      <c r="O265" s="19">
        <v>228.907791</v>
      </c>
      <c r="P265" s="19">
        <v>64.033516633825727</v>
      </c>
      <c r="Q265" s="20">
        <v>3.574812114552512</v>
      </c>
      <c r="R265" s="21">
        <v>0</v>
      </c>
      <c r="S265" s="22">
        <v>0.30500000000000005</v>
      </c>
      <c r="T265" s="22">
        <v>0.69400000000000006</v>
      </c>
      <c r="U265" s="19">
        <v>0</v>
      </c>
      <c r="V265" s="19">
        <v>19.530222573316848</v>
      </c>
      <c r="W265" s="19">
        <v>44.439260543875058</v>
      </c>
      <c r="X265" s="19">
        <v>0</v>
      </c>
      <c r="Y265" s="19">
        <v>0</v>
      </c>
      <c r="Z265" s="19">
        <v>0</v>
      </c>
      <c r="AA265">
        <v>77.043350697624504</v>
      </c>
      <c r="AB265">
        <v>1</v>
      </c>
      <c r="AC265">
        <v>0.31500000000000006</v>
      </c>
      <c r="AD265">
        <v>0.68499999999999994</v>
      </c>
      <c r="AE265">
        <v>0</v>
      </c>
      <c r="AF265">
        <v>24.268655469751724</v>
      </c>
      <c r="AG265">
        <v>52.774695227872783</v>
      </c>
      <c r="AH265">
        <v>33247.8307156753</v>
      </c>
      <c r="AI265">
        <v>0</v>
      </c>
      <c r="AJ265">
        <v>31799.562464505801</v>
      </c>
      <c r="AK265">
        <v>31799.562464505801</v>
      </c>
      <c r="AL265">
        <v>64.033516633825727</v>
      </c>
      <c r="AM265" s="19">
        <v>77.043350697624504</v>
      </c>
      <c r="AN265">
        <v>0.84313600000000011</v>
      </c>
      <c r="AO265">
        <v>0.55857760000000001</v>
      </c>
      <c r="AP265">
        <v>0.1897056</v>
      </c>
      <c r="AQ265">
        <v>1</v>
      </c>
      <c r="AR265">
        <v>0</v>
      </c>
      <c r="AS265">
        <v>2</v>
      </c>
      <c r="AT265">
        <v>1.48</v>
      </c>
      <c r="AU265">
        <v>1</v>
      </c>
      <c r="AV265">
        <v>2</v>
      </c>
      <c r="AW265">
        <v>1.5</v>
      </c>
      <c r="AX265">
        <v>1</v>
      </c>
      <c r="AY265">
        <v>2</v>
      </c>
      <c r="AZ265">
        <v>0.6</v>
      </c>
      <c r="BA265">
        <v>0.3</v>
      </c>
      <c r="BB265">
        <v>0.8</v>
      </c>
      <c r="BC265" s="27">
        <v>0.36439837323290458</v>
      </c>
      <c r="BD265" s="28">
        <v>0.65864069488695132</v>
      </c>
      <c r="BE265" s="28">
        <v>0.33312460565071167</v>
      </c>
      <c r="BF265" s="28">
        <f t="shared" si="45"/>
        <v>0.55241828970759599</v>
      </c>
      <c r="BG265" s="29" t="s">
        <v>106</v>
      </c>
      <c r="BH265">
        <v>0.35721346523290454</v>
      </c>
      <c r="BI265">
        <v>0.48114039078695131</v>
      </c>
      <c r="BJ265">
        <v>0.30736307937471175</v>
      </c>
      <c r="BK265">
        <f t="shared" si="46"/>
        <v>0.52665676343159606</v>
      </c>
      <c r="BL265" t="s">
        <v>106</v>
      </c>
      <c r="BM265" s="27">
        <v>0.37297570523290458</v>
      </c>
      <c r="BN265" s="28">
        <v>0.77703324208695135</v>
      </c>
      <c r="BO265" s="28">
        <v>0.3574362884247117</v>
      </c>
      <c r="BP265" s="28">
        <f t="shared" si="47"/>
        <v>0.57672997248159596</v>
      </c>
      <c r="BQ265" s="29" t="s">
        <v>106</v>
      </c>
      <c r="BR265">
        <v>0.27398979589029654</v>
      </c>
      <c r="BS265">
        <v>0.65864069488695132</v>
      </c>
      <c r="BT265">
        <v>0.26505522090534689</v>
      </c>
      <c r="BU265">
        <f t="shared" si="48"/>
        <v>0.48434890496223115</v>
      </c>
      <c r="BV265" t="s">
        <v>106</v>
      </c>
      <c r="BW265" s="27">
        <v>0.26680488789029655</v>
      </c>
      <c r="BX265" s="28">
        <v>0.48114039078695131</v>
      </c>
      <c r="BY265" s="28">
        <v>0.23929369462934685</v>
      </c>
      <c r="BZ265" s="28">
        <f t="shared" si="49"/>
        <v>0.45858737868623112</v>
      </c>
      <c r="CA265" s="29" t="s">
        <v>106</v>
      </c>
      <c r="CB265">
        <v>0.28256712789029648</v>
      </c>
      <c r="CC265">
        <v>0.77703324208695135</v>
      </c>
      <c r="CD265">
        <v>0.28936690367934687</v>
      </c>
      <c r="CE265">
        <f t="shared" si="50"/>
        <v>0.5018608119471808</v>
      </c>
      <c r="CF265" t="s">
        <v>107</v>
      </c>
      <c r="CG265" s="27">
        <v>0.15679349192765651</v>
      </c>
      <c r="CH265" s="28">
        <v>0.65864069488695132</v>
      </c>
      <c r="CI265" s="28">
        <v>0.17681712956876286</v>
      </c>
      <c r="CJ265" s="28">
        <f t="shared" si="51"/>
        <v>0.37608717598454078</v>
      </c>
      <c r="CK265" s="29" t="s">
        <v>107</v>
      </c>
      <c r="CL265">
        <v>0.14960858392765652</v>
      </c>
      <c r="CM265">
        <v>0.48114039078695131</v>
      </c>
      <c r="CN265">
        <v>0.15105560329276285</v>
      </c>
      <c r="CO265">
        <f t="shared" si="52"/>
        <v>0.36890226798454084</v>
      </c>
      <c r="CP265" t="s">
        <v>107</v>
      </c>
      <c r="CQ265" s="27">
        <v>0.16537082392765651</v>
      </c>
      <c r="CR265" s="28">
        <v>0.77703324208695135</v>
      </c>
      <c r="CS265" s="28">
        <v>0.20112881234276286</v>
      </c>
      <c r="CT265" s="28">
        <f t="shared" si="53"/>
        <v>0.38466450798454077</v>
      </c>
      <c r="CU265" s="29" t="s">
        <v>107</v>
      </c>
      <c r="CV265">
        <v>53282.633208804204</v>
      </c>
      <c r="CW265">
        <v>9630.4188372030603</v>
      </c>
      <c r="CX265">
        <v>0.21929368405688429</v>
      </c>
      <c r="CY265">
        <f t="shared" si="44"/>
        <v>0.87793437894383564</v>
      </c>
      <c r="CZ265">
        <f t="shared" si="54"/>
        <v>0.5836920572897889</v>
      </c>
    </row>
    <row r="266" spans="1:104" x14ac:dyDescent="0.25">
      <c r="A266">
        <v>1</v>
      </c>
      <c r="B266" s="15">
        <v>4698</v>
      </c>
      <c r="C266" s="15">
        <v>-65.044157839999997</v>
      </c>
      <c r="D266" s="15">
        <v>-17.10127086</v>
      </c>
      <c r="E266" s="15">
        <v>341</v>
      </c>
      <c r="F266" s="15">
        <v>0</v>
      </c>
      <c r="G266" s="15">
        <v>0</v>
      </c>
      <c r="H266" s="17">
        <v>2</v>
      </c>
      <c r="I266" s="19">
        <v>0</v>
      </c>
      <c r="J266" s="19">
        <v>0</v>
      </c>
      <c r="K266" s="19">
        <v>0</v>
      </c>
      <c r="L266" s="15">
        <v>0</v>
      </c>
      <c r="M266" s="15">
        <v>0</v>
      </c>
      <c r="N266" s="15">
        <v>0</v>
      </c>
      <c r="O266" s="19">
        <v>196.20667800000001</v>
      </c>
      <c r="P266" s="19">
        <v>54.885871412956696</v>
      </c>
      <c r="Q266" s="20">
        <v>3.5748121137361091</v>
      </c>
      <c r="R266" s="21">
        <v>5.6000000000000001E-2</v>
      </c>
      <c r="S266" s="22">
        <v>0.31</v>
      </c>
      <c r="T266" s="22">
        <v>0.68899999999999995</v>
      </c>
      <c r="U266" s="19">
        <v>0</v>
      </c>
      <c r="V266" s="19">
        <v>17.014620138016575</v>
      </c>
      <c r="W266" s="19">
        <v>37.816365403527158</v>
      </c>
      <c r="X266" s="19">
        <v>1223.9786432053847</v>
      </c>
      <c r="Y266" s="19">
        <v>0</v>
      </c>
      <c r="Z266" s="19">
        <v>1223.9786432053847</v>
      </c>
      <c r="AA266">
        <v>66.037157757533862</v>
      </c>
      <c r="AB266">
        <v>1</v>
      </c>
      <c r="AC266">
        <v>0.315</v>
      </c>
      <c r="AD266">
        <v>0.68500000000000005</v>
      </c>
      <c r="AE266">
        <v>0</v>
      </c>
      <c r="AF266">
        <v>20.801704693623165</v>
      </c>
      <c r="AG266">
        <v>45.235453063910697</v>
      </c>
      <c r="AH266">
        <v>28498.140620648352</v>
      </c>
      <c r="AI266">
        <v>0</v>
      </c>
      <c r="AJ266">
        <v>27256.767833617501</v>
      </c>
      <c r="AK266">
        <v>25988.139015012101</v>
      </c>
      <c r="AL266">
        <v>51.812262613831116</v>
      </c>
      <c r="AM266" s="19">
        <v>62.963548958408282</v>
      </c>
      <c r="AN266">
        <v>0.83235200000000009</v>
      </c>
      <c r="AO266">
        <v>0.55143320000000007</v>
      </c>
      <c r="AP266">
        <v>0.18727920000000001</v>
      </c>
      <c r="AQ266">
        <v>1</v>
      </c>
      <c r="AR266">
        <v>0</v>
      </c>
      <c r="AS266">
        <v>2</v>
      </c>
      <c r="AT266">
        <v>1.48</v>
      </c>
      <c r="AU266">
        <v>1</v>
      </c>
      <c r="AV266">
        <v>2</v>
      </c>
      <c r="AW266">
        <v>1.5</v>
      </c>
      <c r="AX266">
        <v>1</v>
      </c>
      <c r="AY266">
        <v>2</v>
      </c>
      <c r="AZ266">
        <v>0.6</v>
      </c>
      <c r="BA266">
        <v>0.3</v>
      </c>
      <c r="BB266">
        <v>0.8</v>
      </c>
      <c r="BC266" s="27">
        <v>0.37110339883585225</v>
      </c>
      <c r="BD266" s="28">
        <v>0.6728423429399859</v>
      </c>
      <c r="BE266" s="28">
        <v>0.34128659135981515</v>
      </c>
      <c r="BF266" s="28">
        <f t="shared" si="45"/>
        <v>0.58808263388154158</v>
      </c>
      <c r="BG266" s="29" t="s">
        <v>106</v>
      </c>
      <c r="BH266">
        <v>0.36391849083585226</v>
      </c>
      <c r="BI266">
        <v>0.4953420388399859</v>
      </c>
      <c r="BJ266">
        <v>0.31552506508381523</v>
      </c>
      <c r="BK266">
        <f t="shared" si="46"/>
        <v>0.56232110760554166</v>
      </c>
      <c r="BL266" t="s">
        <v>106</v>
      </c>
      <c r="BM266" s="27">
        <v>0.37968073083585224</v>
      </c>
      <c r="BN266" s="28">
        <v>0.79123489013998594</v>
      </c>
      <c r="BO266" s="28">
        <v>0.36559827413381518</v>
      </c>
      <c r="BP266" s="28">
        <f t="shared" si="47"/>
        <v>0.61239431665554167</v>
      </c>
      <c r="BQ266" s="29" t="s">
        <v>106</v>
      </c>
      <c r="BR266">
        <v>0.28185117835389617</v>
      </c>
      <c r="BS266">
        <v>0.6728423429399859</v>
      </c>
      <c r="BT266">
        <v>0.27408783750329163</v>
      </c>
      <c r="BU266">
        <f t="shared" si="48"/>
        <v>0.52088388002501806</v>
      </c>
      <c r="BV266" t="s">
        <v>106</v>
      </c>
      <c r="BW266" s="27">
        <v>0.27466627035389618</v>
      </c>
      <c r="BX266" s="28">
        <v>0.4953420388399859</v>
      </c>
      <c r="BY266" s="28">
        <v>0.2483263112272916</v>
      </c>
      <c r="BZ266" s="28">
        <f t="shared" si="49"/>
        <v>0.49512235374901803</v>
      </c>
      <c r="CA266" s="29" t="s">
        <v>106</v>
      </c>
      <c r="CB266">
        <v>0.29042851035389616</v>
      </c>
      <c r="CC266">
        <v>0.79123489013998594</v>
      </c>
      <c r="CD266">
        <v>0.29839952027729161</v>
      </c>
      <c r="CE266">
        <f t="shared" si="50"/>
        <v>0.53722455287562254</v>
      </c>
      <c r="CF266" t="s">
        <v>107</v>
      </c>
      <c r="CG266" s="27">
        <v>0.16615385550691616</v>
      </c>
      <c r="CH266" s="28">
        <v>0.6728423429399859</v>
      </c>
      <c r="CI266" s="28">
        <v>0.18697834176335357</v>
      </c>
      <c r="CJ266" s="28">
        <f t="shared" si="51"/>
        <v>0.41294989802864257</v>
      </c>
      <c r="CK266" s="29" t="s">
        <v>107</v>
      </c>
      <c r="CL266">
        <v>0.15896894750691615</v>
      </c>
      <c r="CM266">
        <v>0.4953420388399859</v>
      </c>
      <c r="CN266">
        <v>0.16121681548735359</v>
      </c>
      <c r="CO266">
        <f t="shared" si="52"/>
        <v>0.40576499002864258</v>
      </c>
      <c r="CP266" t="s">
        <v>107</v>
      </c>
      <c r="CQ266" s="27">
        <v>0.17473118750691616</v>
      </c>
      <c r="CR266" s="28">
        <v>0.79123489013998594</v>
      </c>
      <c r="CS266" s="28">
        <v>0.21129002453735357</v>
      </c>
      <c r="CT266" s="28">
        <f t="shared" si="53"/>
        <v>0.42152723002864256</v>
      </c>
      <c r="CU266" s="29" t="s">
        <v>107</v>
      </c>
      <c r="CV266">
        <v>49609.142979433898</v>
      </c>
      <c r="CW266">
        <v>8254.6447196917306</v>
      </c>
      <c r="CX266">
        <v>0.24679604252172643</v>
      </c>
      <c r="CY266">
        <f t="shared" si="44"/>
        <v>0.91963838546171228</v>
      </c>
      <c r="CZ266">
        <f t="shared" si="54"/>
        <v>0.61789944135757868</v>
      </c>
    </row>
    <row r="267" spans="1:104" x14ac:dyDescent="0.25">
      <c r="A267">
        <v>1</v>
      </c>
      <c r="B267" s="15">
        <v>4711</v>
      </c>
      <c r="C267" s="15">
        <v>-66.202612680000001</v>
      </c>
      <c r="D267" s="15">
        <v>-17.124565560000001</v>
      </c>
      <c r="E267" s="15">
        <v>3975</v>
      </c>
      <c r="F267" s="15">
        <v>1</v>
      </c>
      <c r="G267" s="15">
        <v>0</v>
      </c>
      <c r="H267" s="17">
        <v>3</v>
      </c>
      <c r="I267" s="19">
        <v>0</v>
      </c>
      <c r="J267" s="19">
        <v>0</v>
      </c>
      <c r="K267" s="19">
        <v>1</v>
      </c>
      <c r="L267" s="15">
        <v>0</v>
      </c>
      <c r="M267" s="15">
        <v>0</v>
      </c>
      <c r="N267" s="15">
        <v>1.2032</v>
      </c>
      <c r="O267" s="19">
        <v>392.41335600000002</v>
      </c>
      <c r="P267" s="19">
        <v>109.77174282591339</v>
      </c>
      <c r="Q267" s="20">
        <v>3.5748121137361091</v>
      </c>
      <c r="R267" s="21">
        <v>0.23100000000000001</v>
      </c>
      <c r="S267" s="22">
        <v>0.65100000000000002</v>
      </c>
      <c r="T267" s="22">
        <v>0.35000000000000003</v>
      </c>
      <c r="U267" s="19">
        <v>0</v>
      </c>
      <c r="V267" s="19">
        <v>71.461404579669619</v>
      </c>
      <c r="W267" s="19">
        <v>38.420109989069694</v>
      </c>
      <c r="X267" s="19">
        <v>22268.908934620216</v>
      </c>
      <c r="Y267" s="19">
        <v>1560</v>
      </c>
      <c r="Z267" s="19">
        <v>23828.908934620216</v>
      </c>
      <c r="AA267">
        <v>132.07431548582022</v>
      </c>
      <c r="AB267">
        <v>1</v>
      </c>
      <c r="AC267">
        <v>0.65400000000000003</v>
      </c>
      <c r="AD267">
        <v>0.34599999999999997</v>
      </c>
      <c r="AE267">
        <v>0</v>
      </c>
      <c r="AF267">
        <v>86.376602327726431</v>
      </c>
      <c r="AG267">
        <v>45.697713158093791</v>
      </c>
      <c r="AH267">
        <v>124542.34708297285</v>
      </c>
      <c r="AI267">
        <v>1876.992</v>
      </c>
      <c r="AJ267">
        <v>120994.301602384</v>
      </c>
      <c r="AK267">
        <v>97764.308120101807</v>
      </c>
      <c r="AL267">
        <v>84.414470233127403</v>
      </c>
      <c r="AM267" s="19">
        <v>106.71704289303423</v>
      </c>
      <c r="AN267">
        <v>0.83235200000000009</v>
      </c>
      <c r="AO267">
        <v>0.55143320000000007</v>
      </c>
      <c r="AP267">
        <v>0.18727920000000001</v>
      </c>
      <c r="AQ267">
        <v>1</v>
      </c>
      <c r="AR267">
        <v>0</v>
      </c>
      <c r="AS267">
        <v>2</v>
      </c>
      <c r="AT267">
        <v>1.48</v>
      </c>
      <c r="AU267">
        <v>1</v>
      </c>
      <c r="AV267">
        <v>2</v>
      </c>
      <c r="AW267">
        <v>1.5</v>
      </c>
      <c r="AX267">
        <v>1</v>
      </c>
      <c r="AY267">
        <v>2</v>
      </c>
      <c r="AZ267">
        <v>0.6</v>
      </c>
      <c r="BA267">
        <v>0.3</v>
      </c>
      <c r="BB267">
        <v>0.8</v>
      </c>
      <c r="BC267" s="27">
        <v>0.34605366926714609</v>
      </c>
      <c r="BD267" s="28">
        <v>0.53501014326936025</v>
      </c>
      <c r="BE267" s="28">
        <v>0.28894583959682202</v>
      </c>
      <c r="BF267" s="28">
        <f t="shared" si="45"/>
        <v>0.38544042054283217</v>
      </c>
      <c r="BG267" s="29" t="s">
        <v>106</v>
      </c>
      <c r="BH267">
        <v>0.33810748086714615</v>
      </c>
      <c r="BI267">
        <v>0.3625299812693602</v>
      </c>
      <c r="BJ267">
        <v>0.252004331604822</v>
      </c>
      <c r="BK267">
        <f t="shared" si="46"/>
        <v>0.34849891255083215</v>
      </c>
      <c r="BL267" t="s">
        <v>106</v>
      </c>
      <c r="BM267" s="27">
        <v>0.35547084086714614</v>
      </c>
      <c r="BN267" s="28">
        <v>0.65257961836936018</v>
      </c>
      <c r="BO267" s="28">
        <v>0.32151718555482206</v>
      </c>
      <c r="BP267" s="28">
        <f t="shared" si="47"/>
        <v>0.41801176650083222</v>
      </c>
      <c r="BQ267" s="29" t="s">
        <v>106</v>
      </c>
      <c r="BR267">
        <v>0.25671287227836209</v>
      </c>
      <c r="BS267">
        <v>0.53501014326936025</v>
      </c>
      <c r="BT267">
        <v>0.23350837409927799</v>
      </c>
      <c r="BU267">
        <f t="shared" si="48"/>
        <v>0.33000295504528815</v>
      </c>
      <c r="BV267" t="s">
        <v>106</v>
      </c>
      <c r="BW267" s="27">
        <v>0.24876668387836209</v>
      </c>
      <c r="BX267" s="28">
        <v>0.3625299812693602</v>
      </c>
      <c r="BY267" s="28">
        <v>0.19656686610727803</v>
      </c>
      <c r="BZ267" s="28">
        <f t="shared" si="49"/>
        <v>0.29306144705328818</v>
      </c>
      <c r="CA267" s="29" t="s">
        <v>106</v>
      </c>
      <c r="CB267">
        <v>0.26613004387836209</v>
      </c>
      <c r="CC267">
        <v>0.65257961836936018</v>
      </c>
      <c r="CD267">
        <v>0.26607972005727798</v>
      </c>
      <c r="CE267">
        <f t="shared" si="50"/>
        <v>0.36257430100328814</v>
      </c>
      <c r="CF267" t="s">
        <v>106</v>
      </c>
      <c r="CG267" s="27">
        <v>0.14090072803364206</v>
      </c>
      <c r="CH267" s="28">
        <v>0.53501014326936025</v>
      </c>
      <c r="CI267" s="28">
        <v>0.16164499289875797</v>
      </c>
      <c r="CJ267" s="28">
        <f t="shared" si="51"/>
        <v>0.23739530897965222</v>
      </c>
      <c r="CK267" s="29" t="s">
        <v>107</v>
      </c>
      <c r="CL267">
        <v>0.13295453963364207</v>
      </c>
      <c r="CM267">
        <v>0.3625299812693602</v>
      </c>
      <c r="CN267">
        <v>0.12470348490675801</v>
      </c>
      <c r="CO267">
        <f t="shared" si="52"/>
        <v>0.22119806585276819</v>
      </c>
      <c r="CP267" t="s">
        <v>106</v>
      </c>
      <c r="CQ267" s="27">
        <v>0.15031789963364206</v>
      </c>
      <c r="CR267" s="28">
        <v>0.65257961836936018</v>
      </c>
      <c r="CS267" s="28">
        <v>0.19421633885675801</v>
      </c>
      <c r="CT267" s="28">
        <f t="shared" si="53"/>
        <v>0.24681248057965222</v>
      </c>
      <c r="CU267" s="29" t="s">
        <v>107</v>
      </c>
      <c r="CV267">
        <v>68599.956297008306</v>
      </c>
      <c r="CW267">
        <v>16509.2894357275</v>
      </c>
      <c r="CX267">
        <v>9.6494580946010169E-2</v>
      </c>
      <c r="CY267">
        <f t="shared" si="44"/>
        <v>0.63150472421537041</v>
      </c>
      <c r="CZ267">
        <f t="shared" si="54"/>
        <v>0.44254825021315625</v>
      </c>
    </row>
    <row r="268" spans="1:104" x14ac:dyDescent="0.25">
      <c r="A268">
        <v>1</v>
      </c>
      <c r="B268" s="15">
        <v>4718</v>
      </c>
      <c r="C268" s="15">
        <v>-65.038170170000001</v>
      </c>
      <c r="D268" s="15">
        <v>-17.889782149999998</v>
      </c>
      <c r="E268" s="15">
        <v>2562</v>
      </c>
      <c r="F268" s="15">
        <v>1</v>
      </c>
      <c r="G268" s="15">
        <v>0</v>
      </c>
      <c r="H268" s="17">
        <v>3</v>
      </c>
      <c r="I268" s="19">
        <v>0</v>
      </c>
      <c r="J268" s="19">
        <v>0</v>
      </c>
      <c r="K268" s="19">
        <v>0</v>
      </c>
      <c r="L268" s="15">
        <v>0</v>
      </c>
      <c r="M268" s="15">
        <v>0</v>
      </c>
      <c r="N268" s="15">
        <v>0</v>
      </c>
      <c r="O268" s="19">
        <v>247.075075999999</v>
      </c>
      <c r="P268" s="19">
        <v>69.115541785778248</v>
      </c>
      <c r="Q268" s="20">
        <v>3.5748121133999282</v>
      </c>
      <c r="R268" s="21">
        <v>7.3999999999999996E-2</v>
      </c>
      <c r="S268" s="22">
        <v>0.129</v>
      </c>
      <c r="T268" s="22">
        <v>0.871</v>
      </c>
      <c r="U268" s="19">
        <v>0</v>
      </c>
      <c r="V268" s="19">
        <v>8.915904890365395</v>
      </c>
      <c r="W268" s="19">
        <v>60.199636895412851</v>
      </c>
      <c r="X268" s="19">
        <v>1599.3556156651964</v>
      </c>
      <c r="Y268" s="19">
        <v>0</v>
      </c>
      <c r="Z268" s="19">
        <v>1599.3556156651964</v>
      </c>
      <c r="AA268">
        <v>83.157902337507636</v>
      </c>
      <c r="AB268">
        <v>1</v>
      </c>
      <c r="AC268">
        <v>0.14400000000000002</v>
      </c>
      <c r="AD268">
        <v>0.85599999999999998</v>
      </c>
      <c r="AE268">
        <v>0</v>
      </c>
      <c r="AF268">
        <v>11.974737936601102</v>
      </c>
      <c r="AG268">
        <v>71.183164400906534</v>
      </c>
      <c r="AH268">
        <v>29269.805370008762</v>
      </c>
      <c r="AI268">
        <v>0</v>
      </c>
      <c r="AJ268">
        <v>27994.819035006902</v>
      </c>
      <c r="AK268">
        <v>26273.023508097602</v>
      </c>
      <c r="AL268">
        <v>64.000991693630667</v>
      </c>
      <c r="AM268" s="19">
        <v>78.043352245360055</v>
      </c>
      <c r="AN268">
        <v>0.81078400000000006</v>
      </c>
      <c r="AO268">
        <v>0.53714440000000008</v>
      </c>
      <c r="AP268">
        <v>0.18242639999999999</v>
      </c>
      <c r="AQ268">
        <v>1</v>
      </c>
      <c r="AR268">
        <v>0</v>
      </c>
      <c r="AS268">
        <v>2</v>
      </c>
      <c r="AT268">
        <v>1.48</v>
      </c>
      <c r="AU268">
        <v>1</v>
      </c>
      <c r="AV268">
        <v>2</v>
      </c>
      <c r="AW268">
        <v>1.5</v>
      </c>
      <c r="AX268">
        <v>1</v>
      </c>
      <c r="AY268">
        <v>2</v>
      </c>
      <c r="AZ268">
        <v>0.6</v>
      </c>
      <c r="BA268">
        <v>0.3</v>
      </c>
      <c r="BB268">
        <v>0.8</v>
      </c>
      <c r="BC268" s="27">
        <v>0.34930113139772578</v>
      </c>
      <c r="BD268" s="28">
        <v>0.52215475322629479</v>
      </c>
      <c r="BE268" s="28">
        <v>0.29440422747218536</v>
      </c>
      <c r="BF268" s="28">
        <f t="shared" si="45"/>
        <v>0.57118334674182325</v>
      </c>
      <c r="BG268" s="29" t="s">
        <v>106</v>
      </c>
      <c r="BH268">
        <v>0.34135494299772579</v>
      </c>
      <c r="BI268">
        <v>0.34967459122629474</v>
      </c>
      <c r="BJ268">
        <v>0.25746271948018534</v>
      </c>
      <c r="BK268">
        <f t="shared" si="46"/>
        <v>0.53424183874982334</v>
      </c>
      <c r="BL268" t="s">
        <v>106</v>
      </c>
      <c r="BM268" s="27">
        <v>0.35871830299772578</v>
      </c>
      <c r="BN268" s="28">
        <v>0.63972422832629472</v>
      </c>
      <c r="BO268" s="28">
        <v>0.3269755734301853</v>
      </c>
      <c r="BP268" s="28">
        <f t="shared" si="47"/>
        <v>0.60375469269982318</v>
      </c>
      <c r="BQ268" s="29" t="s">
        <v>106</v>
      </c>
      <c r="BR268">
        <v>0.26227534333479785</v>
      </c>
      <c r="BS268">
        <v>0.52215475322629479</v>
      </c>
      <c r="BT268">
        <v>0.24040326390633732</v>
      </c>
      <c r="BU268">
        <f t="shared" si="48"/>
        <v>0.5171823831759752</v>
      </c>
      <c r="BV268" t="s">
        <v>106</v>
      </c>
      <c r="BW268" s="27">
        <v>0.25432915493479785</v>
      </c>
      <c r="BX268" s="28">
        <v>0.34967459122629474</v>
      </c>
      <c r="BY268" s="28">
        <v>0.20346175591433735</v>
      </c>
      <c r="BZ268" s="28">
        <f t="shared" si="49"/>
        <v>0.48024087518397529</v>
      </c>
      <c r="CA268" s="29" t="s">
        <v>106</v>
      </c>
      <c r="CB268">
        <v>0.27169251493479785</v>
      </c>
      <c r="CC268">
        <v>0.63972422832629472</v>
      </c>
      <c r="CD268">
        <v>0.2729746098643373</v>
      </c>
      <c r="CE268">
        <f t="shared" si="50"/>
        <v>0.54847163420443579</v>
      </c>
      <c r="CF268" t="s">
        <v>107</v>
      </c>
      <c r="CG268" s="27">
        <v>0.1494641365865578</v>
      </c>
      <c r="CH268" s="28">
        <v>0.52215475322629479</v>
      </c>
      <c r="CI268" s="28">
        <v>0.1704020148394973</v>
      </c>
      <c r="CJ268" s="28">
        <f t="shared" si="51"/>
        <v>0.42624325585619571</v>
      </c>
      <c r="CK268" s="29" t="s">
        <v>107</v>
      </c>
      <c r="CL268">
        <v>0.1415179481865578</v>
      </c>
      <c r="CM268">
        <v>0.34967459122629474</v>
      </c>
      <c r="CN268">
        <v>0.13346050684749733</v>
      </c>
      <c r="CO268">
        <f t="shared" si="52"/>
        <v>0.41023962611713527</v>
      </c>
      <c r="CP268" t="s">
        <v>106</v>
      </c>
      <c r="CQ268" s="27">
        <v>0.1588813081865578</v>
      </c>
      <c r="CR268" s="28">
        <v>0.63972422832629472</v>
      </c>
      <c r="CS268" s="28">
        <v>0.20297336079749734</v>
      </c>
      <c r="CT268" s="28">
        <f t="shared" si="53"/>
        <v>0.43566042745619571</v>
      </c>
      <c r="CU268" s="29" t="s">
        <v>107</v>
      </c>
      <c r="CV268">
        <v>55210.250691162997</v>
      </c>
      <c r="CW268">
        <v>10394.7377921884</v>
      </c>
      <c r="CX268">
        <v>0.27677911926963794</v>
      </c>
      <c r="CY268">
        <f t="shared" si="44"/>
        <v>0.79893387249593273</v>
      </c>
      <c r="CZ268">
        <f t="shared" si="54"/>
        <v>0.62608025066736372</v>
      </c>
    </row>
    <row r="269" spans="1:104" x14ac:dyDescent="0.25">
      <c r="A269">
        <v>1</v>
      </c>
      <c r="B269" s="15">
        <v>4720</v>
      </c>
      <c r="C269" s="15">
        <v>-66.167004950000006</v>
      </c>
      <c r="D269" s="15">
        <v>-17.51875854</v>
      </c>
      <c r="E269" s="15">
        <v>3053</v>
      </c>
      <c r="F269" s="15">
        <v>1</v>
      </c>
      <c r="G269" s="15">
        <v>0</v>
      </c>
      <c r="H269" s="17">
        <v>0</v>
      </c>
      <c r="I269" s="19">
        <v>1</v>
      </c>
      <c r="J269" s="19">
        <v>4</v>
      </c>
      <c r="K269" s="19">
        <v>0</v>
      </c>
      <c r="L269" s="15">
        <v>0</v>
      </c>
      <c r="M269" s="15">
        <v>1.9414993466458099</v>
      </c>
      <c r="N269" s="15">
        <v>0</v>
      </c>
      <c r="O269" s="19">
        <v>181.67285000000001</v>
      </c>
      <c r="P269" s="19">
        <v>50.820251314792685</v>
      </c>
      <c r="Q269" s="20">
        <v>3.5748121132789232</v>
      </c>
      <c r="R269" s="21">
        <v>0</v>
      </c>
      <c r="S269" s="22">
        <v>0.43000000000000005</v>
      </c>
      <c r="T269" s="22">
        <v>0.56900000000000006</v>
      </c>
      <c r="U269" s="19">
        <v>0</v>
      </c>
      <c r="V269" s="19">
        <v>21.852708065360858</v>
      </c>
      <c r="W269" s="19">
        <v>28.916722998117041</v>
      </c>
      <c r="X269" s="19">
        <v>0</v>
      </c>
      <c r="Y269" s="19">
        <v>2370</v>
      </c>
      <c r="Z269" s="19">
        <v>2370</v>
      </c>
      <c r="AA269">
        <v>61.145516428078849</v>
      </c>
      <c r="AB269">
        <v>1</v>
      </c>
      <c r="AC269">
        <v>0.43800000000000006</v>
      </c>
      <c r="AD269">
        <v>0.56199999999999994</v>
      </c>
      <c r="AE269">
        <v>0</v>
      </c>
      <c r="AF269">
        <v>26.781736195498539</v>
      </c>
      <c r="AG269">
        <v>34.363780232580311</v>
      </c>
      <c r="AH269">
        <v>42353.590266707339</v>
      </c>
      <c r="AI269">
        <v>4601.3534515505698</v>
      </c>
      <c r="AJ269">
        <v>45110.030571213298</v>
      </c>
      <c r="AK269">
        <v>45110.030571213298</v>
      </c>
      <c r="AL269">
        <v>50.820251314792685</v>
      </c>
      <c r="AM269" s="19">
        <v>61.145516428078849</v>
      </c>
      <c r="AN269">
        <v>0.81078400000000006</v>
      </c>
      <c r="AO269">
        <v>0.53714440000000008</v>
      </c>
      <c r="AP269">
        <v>0.18242639999999999</v>
      </c>
      <c r="AQ269">
        <v>1</v>
      </c>
      <c r="AR269">
        <v>0</v>
      </c>
      <c r="AS269">
        <v>2</v>
      </c>
      <c r="AT269">
        <v>1.48</v>
      </c>
      <c r="AU269">
        <v>1</v>
      </c>
      <c r="AV269">
        <v>2</v>
      </c>
      <c r="AW269">
        <v>1.5</v>
      </c>
      <c r="AX269">
        <v>1</v>
      </c>
      <c r="AY269">
        <v>2</v>
      </c>
      <c r="AZ269">
        <v>0.6</v>
      </c>
      <c r="BA269">
        <v>0.3</v>
      </c>
      <c r="BB269">
        <v>0.8</v>
      </c>
      <c r="BC269" s="27">
        <v>0.35969621738263735</v>
      </c>
      <c r="BD269" s="28">
        <v>0.51229432794249086</v>
      </c>
      <c r="BE269" s="28">
        <v>0.30442414396576722</v>
      </c>
      <c r="BF269" s="28">
        <f t="shared" si="45"/>
        <v>0.44084957401396385</v>
      </c>
      <c r="BG269" s="29" t="s">
        <v>106</v>
      </c>
      <c r="BH269">
        <v>0.35175002898263741</v>
      </c>
      <c r="BI269">
        <v>0.33981416594249086</v>
      </c>
      <c r="BJ269">
        <v>0.2674826359737672</v>
      </c>
      <c r="BK269">
        <f t="shared" si="46"/>
        <v>0.40390806602196383</v>
      </c>
      <c r="BL269" t="s">
        <v>106</v>
      </c>
      <c r="BM269" s="27">
        <v>0.36911338898263735</v>
      </c>
      <c r="BN269" s="28">
        <v>0.6298638030424909</v>
      </c>
      <c r="BO269" s="28">
        <v>0.33699548992376721</v>
      </c>
      <c r="BP269" s="28">
        <f t="shared" si="47"/>
        <v>0.47342091997196384</v>
      </c>
      <c r="BQ269" s="29" t="s">
        <v>106</v>
      </c>
      <c r="BR269">
        <v>0.27267042931970942</v>
      </c>
      <c r="BS269">
        <v>0.51229432794249086</v>
      </c>
      <c r="BT269">
        <v>0.25042318039991923</v>
      </c>
      <c r="BU269">
        <f t="shared" si="48"/>
        <v>0.38684861044811586</v>
      </c>
      <c r="BV269" t="s">
        <v>106</v>
      </c>
      <c r="BW269" s="27">
        <v>0.26472424091970942</v>
      </c>
      <c r="BX269" s="28">
        <v>0.33981416594249086</v>
      </c>
      <c r="BY269" s="28">
        <v>0.21348167240791921</v>
      </c>
      <c r="BZ269" s="28">
        <f t="shared" si="49"/>
        <v>0.34990710245611584</v>
      </c>
      <c r="CA269" s="29" t="s">
        <v>106</v>
      </c>
      <c r="CB269">
        <v>0.28208760091970941</v>
      </c>
      <c r="CC269">
        <v>0.6298638030424909</v>
      </c>
      <c r="CD269">
        <v>0.28299452635791922</v>
      </c>
      <c r="CE269">
        <f t="shared" si="50"/>
        <v>0.41851303096790604</v>
      </c>
      <c r="CF269" t="s">
        <v>107</v>
      </c>
      <c r="CG269" s="27">
        <v>0.15985922257146937</v>
      </c>
      <c r="CH269" s="28">
        <v>0.51229432794249086</v>
      </c>
      <c r="CI269" s="28">
        <v>0.18042193133307918</v>
      </c>
      <c r="CJ269" s="28">
        <f t="shared" si="51"/>
        <v>0.29628465261966597</v>
      </c>
      <c r="CK269" s="29" t="s">
        <v>107</v>
      </c>
      <c r="CL269">
        <v>0.15191303417146937</v>
      </c>
      <c r="CM269">
        <v>0.33981416594249086</v>
      </c>
      <c r="CN269">
        <v>0.14348042334107919</v>
      </c>
      <c r="CO269">
        <f t="shared" si="52"/>
        <v>0.27990585338927582</v>
      </c>
      <c r="CP269" t="s">
        <v>106</v>
      </c>
      <c r="CQ269" s="27">
        <v>0.16927639417146936</v>
      </c>
      <c r="CR269" s="28">
        <v>0.6298638030424909</v>
      </c>
      <c r="CS269" s="28">
        <v>0.2129932772910792</v>
      </c>
      <c r="CT269" s="28">
        <f t="shared" si="53"/>
        <v>0.30570182421966596</v>
      </c>
      <c r="CU269" s="29" t="s">
        <v>107</v>
      </c>
      <c r="CV269">
        <v>47878.406108362004</v>
      </c>
      <c r="CW269">
        <v>7643.1895535098602</v>
      </c>
      <c r="CX269">
        <v>0.13642543004819663</v>
      </c>
      <c r="CY269">
        <f t="shared" si="44"/>
        <v>0.64871975799068748</v>
      </c>
      <c r="CZ269">
        <f t="shared" si="54"/>
        <v>0.49612164743083398</v>
      </c>
    </row>
    <row r="270" spans="1:104" x14ac:dyDescent="0.25">
      <c r="A270">
        <v>1</v>
      </c>
      <c r="B270" s="15">
        <v>4725</v>
      </c>
      <c r="C270" s="15">
        <v>-65.105534019999993</v>
      </c>
      <c r="D270" s="15">
        <v>-18.33724904</v>
      </c>
      <c r="E270" s="15">
        <v>2542</v>
      </c>
      <c r="F270" s="15">
        <v>1</v>
      </c>
      <c r="G270" s="15">
        <v>0</v>
      </c>
      <c r="H270" s="17">
        <v>3</v>
      </c>
      <c r="I270" s="19">
        <v>0</v>
      </c>
      <c r="J270" s="19">
        <v>0</v>
      </c>
      <c r="K270" s="19">
        <v>1</v>
      </c>
      <c r="L270" s="15">
        <v>0</v>
      </c>
      <c r="M270" s="15">
        <v>0</v>
      </c>
      <c r="N270" s="15">
        <v>1.2032</v>
      </c>
      <c r="O270" s="19">
        <v>185.306307</v>
      </c>
      <c r="P270" s="19">
        <v>51.836656339333686</v>
      </c>
      <c r="Q270" s="20">
        <v>3.5748121133999429</v>
      </c>
      <c r="R270" s="21">
        <v>0.17599999999999999</v>
      </c>
      <c r="S270" s="22">
        <v>0.309</v>
      </c>
      <c r="T270" s="22">
        <v>0.69100000000000006</v>
      </c>
      <c r="U270" s="19">
        <v>0</v>
      </c>
      <c r="V270" s="19">
        <v>16.017526808854107</v>
      </c>
      <c r="W270" s="19">
        <v>35.819129530479579</v>
      </c>
      <c r="X270" s="19">
        <v>4631.3912622020953</v>
      </c>
      <c r="Y270" s="19">
        <v>1560</v>
      </c>
      <c r="Z270" s="19">
        <v>6191.3912622020953</v>
      </c>
      <c r="AA270">
        <v>62.368426767754478</v>
      </c>
      <c r="AB270">
        <v>1</v>
      </c>
      <c r="AC270">
        <v>0.32600000000000001</v>
      </c>
      <c r="AD270">
        <v>0.67399999999999993</v>
      </c>
      <c r="AE270">
        <v>0</v>
      </c>
      <c r="AF270">
        <v>20.332107126287962</v>
      </c>
      <c r="AG270">
        <v>42.036319641466513</v>
      </c>
      <c r="AH270">
        <v>35106.068537992789</v>
      </c>
      <c r="AI270">
        <v>1876.992</v>
      </c>
      <c r="AJ270">
        <v>35453.847857387998</v>
      </c>
      <c r="AK270">
        <v>30267.6601018972</v>
      </c>
      <c r="AL270">
        <v>42.713404823610958</v>
      </c>
      <c r="AM270" s="19">
        <v>53.24517525203175</v>
      </c>
      <c r="AN270">
        <v>0.83594666666666673</v>
      </c>
      <c r="AO270">
        <v>0.55381466666666668</v>
      </c>
      <c r="AP270">
        <v>0.18808800000000001</v>
      </c>
      <c r="AQ270">
        <v>1</v>
      </c>
      <c r="AR270">
        <v>0</v>
      </c>
      <c r="AS270">
        <v>2</v>
      </c>
      <c r="AT270">
        <v>1.48</v>
      </c>
      <c r="AU270">
        <v>1</v>
      </c>
      <c r="AV270">
        <v>2</v>
      </c>
      <c r="AW270">
        <v>1.5</v>
      </c>
      <c r="AX270">
        <v>1</v>
      </c>
      <c r="AY270">
        <v>2</v>
      </c>
      <c r="AZ270">
        <v>0.6</v>
      </c>
      <c r="BA270">
        <v>0.3</v>
      </c>
      <c r="BB270">
        <v>0.8</v>
      </c>
      <c r="BC270" s="27">
        <v>0.37482230058034094</v>
      </c>
      <c r="BD270" s="28">
        <v>0.53337584524092851</v>
      </c>
      <c r="BE270" s="28">
        <v>0.31648879516597561</v>
      </c>
      <c r="BF270" s="28">
        <f t="shared" si="45"/>
        <v>0.52198064985598225</v>
      </c>
      <c r="BG270" s="29" t="s">
        <v>106</v>
      </c>
      <c r="BH270">
        <v>0.36687611218034094</v>
      </c>
      <c r="BI270">
        <v>0.36089568324092841</v>
      </c>
      <c r="BJ270">
        <v>0.27954728717397559</v>
      </c>
      <c r="BK270">
        <f t="shared" si="46"/>
        <v>0.48503914186398223</v>
      </c>
      <c r="BL270" t="s">
        <v>106</v>
      </c>
      <c r="BM270" s="27">
        <v>0.38423947218034094</v>
      </c>
      <c r="BN270" s="28">
        <v>0.65094532034092845</v>
      </c>
      <c r="BO270" s="28">
        <v>0.3490601411239756</v>
      </c>
      <c r="BP270" s="28">
        <f t="shared" si="47"/>
        <v>0.55455199581398218</v>
      </c>
      <c r="BQ270" s="29" t="s">
        <v>106</v>
      </c>
      <c r="BR270">
        <v>0.2850956687705809</v>
      </c>
      <c r="BS270">
        <v>0.53337584524092851</v>
      </c>
      <c r="BT270">
        <v>0.26081191267981557</v>
      </c>
      <c r="BU270">
        <f t="shared" si="48"/>
        <v>0.46630376736982221</v>
      </c>
      <c r="BV270" t="s">
        <v>106</v>
      </c>
      <c r="BW270" s="27">
        <v>0.2771494803705809</v>
      </c>
      <c r="BX270" s="28">
        <v>0.36089568324092841</v>
      </c>
      <c r="BY270" s="28">
        <v>0.22387040468781561</v>
      </c>
      <c r="BZ270" s="28">
        <f t="shared" si="49"/>
        <v>0.42936225937782224</v>
      </c>
      <c r="CA270" s="29" t="s">
        <v>106</v>
      </c>
      <c r="CB270">
        <v>0.2945128403705809</v>
      </c>
      <c r="CC270">
        <v>0.65094532034092845</v>
      </c>
      <c r="CD270">
        <v>0.29338325863781556</v>
      </c>
      <c r="CE270">
        <f t="shared" si="50"/>
        <v>0.49887511332782219</v>
      </c>
      <c r="CF270" t="s">
        <v>106</v>
      </c>
      <c r="CG270" s="27">
        <v>0.16878336827644758</v>
      </c>
      <c r="CH270" s="28">
        <v>0.53337584524092851</v>
      </c>
      <c r="CI270" s="28">
        <v>0.18863817612368222</v>
      </c>
      <c r="CJ270" s="28">
        <f t="shared" si="51"/>
        <v>0.37427522296645421</v>
      </c>
      <c r="CK270" s="29" t="s">
        <v>107</v>
      </c>
      <c r="CL270">
        <v>0.16083717987644758</v>
      </c>
      <c r="CM270">
        <v>0.36089568324092841</v>
      </c>
      <c r="CN270">
        <v>0.15169666813168226</v>
      </c>
      <c r="CO270">
        <f t="shared" si="52"/>
        <v>0.35718852282168889</v>
      </c>
      <c r="CP270" t="s">
        <v>106</v>
      </c>
      <c r="CQ270" s="27">
        <v>0.17820053987644757</v>
      </c>
      <c r="CR270" s="28">
        <v>0.65094532034092845</v>
      </c>
      <c r="CS270" s="28">
        <v>0.22120952208168226</v>
      </c>
      <c r="CT270" s="28">
        <f t="shared" si="53"/>
        <v>0.38369239456645421</v>
      </c>
      <c r="CU270" s="29" t="s">
        <v>107</v>
      </c>
      <c r="CV270">
        <v>48317.3934640437</v>
      </c>
      <c r="CW270">
        <v>7796.0533459693097</v>
      </c>
      <c r="CX270">
        <v>0.20549185469000664</v>
      </c>
      <c r="CY270">
        <f t="shared" si="44"/>
        <v>0.73886769993093515</v>
      </c>
      <c r="CZ270">
        <f t="shared" si="54"/>
        <v>0.58031415527034758</v>
      </c>
    </row>
    <row r="271" spans="1:104" x14ac:dyDescent="0.25">
      <c r="A271">
        <v>1</v>
      </c>
      <c r="B271" s="15">
        <v>4753</v>
      </c>
      <c r="C271" s="15">
        <v>-64.591728689999997</v>
      </c>
      <c r="D271" s="15">
        <v>-17.312479660000001</v>
      </c>
      <c r="E271" s="15">
        <v>401</v>
      </c>
      <c r="F271" s="15">
        <v>0</v>
      </c>
      <c r="G271" s="15">
        <v>0</v>
      </c>
      <c r="H271" s="17">
        <v>2</v>
      </c>
      <c r="I271" s="19">
        <v>0</v>
      </c>
      <c r="J271" s="19">
        <v>0</v>
      </c>
      <c r="K271" s="19">
        <v>0</v>
      </c>
      <c r="L271" s="15">
        <v>0</v>
      </c>
      <c r="M271" s="15">
        <v>0</v>
      </c>
      <c r="N271" s="15">
        <v>0</v>
      </c>
      <c r="O271" s="19">
        <v>210.74050600000001</v>
      </c>
      <c r="P271" s="19">
        <v>58.951491511120707</v>
      </c>
      <c r="Q271" s="20">
        <v>3.5748121141302347</v>
      </c>
      <c r="R271" s="21">
        <v>0.121</v>
      </c>
      <c r="S271" s="22">
        <v>0.30499999999999999</v>
      </c>
      <c r="T271" s="22">
        <v>0.69399999999999995</v>
      </c>
      <c r="U271" s="19">
        <v>0</v>
      </c>
      <c r="V271" s="19">
        <v>17.980204910891814</v>
      </c>
      <c r="W271" s="19">
        <v>40.91233510871777</v>
      </c>
      <c r="X271" s="19">
        <v>2804.8681651409302</v>
      </c>
      <c r="Y271" s="19">
        <v>0</v>
      </c>
      <c r="Z271" s="19">
        <v>2804.8681651409302</v>
      </c>
      <c r="AA271">
        <v>70.928799057741372</v>
      </c>
      <c r="AB271">
        <v>1</v>
      </c>
      <c r="AC271">
        <v>0.315</v>
      </c>
      <c r="AD271">
        <v>0.68500000000000005</v>
      </c>
      <c r="AE271">
        <v>0</v>
      </c>
      <c r="AF271">
        <v>22.342571703188533</v>
      </c>
      <c r="AG271">
        <v>48.586227354552847</v>
      </c>
      <c r="AH271">
        <v>30609.113993411072</v>
      </c>
      <c r="AI271">
        <v>0</v>
      </c>
      <c r="AJ271">
        <v>29275.7876668852</v>
      </c>
      <c r="AK271">
        <v>26331.5955201699</v>
      </c>
      <c r="AL271">
        <v>51.8183610382751</v>
      </c>
      <c r="AM271" s="19">
        <v>63.795668584895765</v>
      </c>
      <c r="AN271">
        <v>0.87548800000000004</v>
      </c>
      <c r="AO271">
        <v>0.58001080000000005</v>
      </c>
      <c r="AP271">
        <v>0.19698479999999999</v>
      </c>
      <c r="AQ271">
        <v>1</v>
      </c>
      <c r="AR271">
        <v>0</v>
      </c>
      <c r="AS271">
        <v>2</v>
      </c>
      <c r="AT271">
        <v>1.48</v>
      </c>
      <c r="AU271">
        <v>1</v>
      </c>
      <c r="AV271">
        <v>2</v>
      </c>
      <c r="AW271">
        <v>1.5</v>
      </c>
      <c r="AX271">
        <v>1</v>
      </c>
      <c r="AY271">
        <v>2</v>
      </c>
      <c r="AZ271">
        <v>0.6</v>
      </c>
      <c r="BA271">
        <v>0.3</v>
      </c>
      <c r="BB271">
        <v>0.8</v>
      </c>
      <c r="BC271" s="27">
        <v>0.38408527129383591</v>
      </c>
      <c r="BD271" s="28">
        <v>0.67095135940521589</v>
      </c>
      <c r="BE271" s="28">
        <v>0.3507050377825629</v>
      </c>
      <c r="BF271" s="28">
        <f t="shared" si="45"/>
        <v>0.60387622741855307</v>
      </c>
      <c r="BG271" s="29" t="s">
        <v>106</v>
      </c>
      <c r="BH271">
        <v>0.37690036329383592</v>
      </c>
      <c r="BI271">
        <v>0.49345105530521594</v>
      </c>
      <c r="BJ271">
        <v>0.32494351150656298</v>
      </c>
      <c r="BK271">
        <f t="shared" si="46"/>
        <v>0.57811470114255314</v>
      </c>
      <c r="BL271" t="s">
        <v>106</v>
      </c>
      <c r="BM271" s="27">
        <v>0.3926626032938359</v>
      </c>
      <c r="BN271" s="28">
        <v>0.78934390660521603</v>
      </c>
      <c r="BO271" s="28">
        <v>0.37501672055656293</v>
      </c>
      <c r="BP271" s="28">
        <f t="shared" si="47"/>
        <v>0.62818791019255316</v>
      </c>
      <c r="BQ271" s="29" t="s">
        <v>106</v>
      </c>
      <c r="BR271">
        <v>0.29020762336927186</v>
      </c>
      <c r="BS271">
        <v>0.67095135940521589</v>
      </c>
      <c r="BT271">
        <v>0.28002376037067456</v>
      </c>
      <c r="BU271">
        <f t="shared" si="48"/>
        <v>0.53319495000666473</v>
      </c>
      <c r="BV271" t="s">
        <v>106</v>
      </c>
      <c r="BW271" s="27">
        <v>0.28302271536927187</v>
      </c>
      <c r="BX271" s="28">
        <v>0.49345105530521594</v>
      </c>
      <c r="BY271" s="28">
        <v>0.25426223409467452</v>
      </c>
      <c r="BZ271" s="28">
        <f t="shared" si="49"/>
        <v>0.50743342373066469</v>
      </c>
      <c r="CA271" s="29" t="s">
        <v>106</v>
      </c>
      <c r="CB271">
        <v>0.29878495536927185</v>
      </c>
      <c r="CC271">
        <v>0.78934390660521603</v>
      </c>
      <c r="CD271">
        <v>0.30433544314467453</v>
      </c>
      <c r="CE271">
        <f t="shared" si="50"/>
        <v>0.55195614500526202</v>
      </c>
      <c r="CF271" t="s">
        <v>107</v>
      </c>
      <c r="CG271" s="27">
        <v>0.16851437605965186</v>
      </c>
      <c r="CH271" s="28">
        <v>0.67095135940521589</v>
      </c>
      <c r="CI271" s="28">
        <v>0.18839988224415252</v>
      </c>
      <c r="CJ271" s="28">
        <f t="shared" si="51"/>
        <v>0.42168556569564203</v>
      </c>
      <c r="CK271" s="29" t="s">
        <v>107</v>
      </c>
      <c r="CL271">
        <v>0.16132946805965184</v>
      </c>
      <c r="CM271">
        <v>0.49345105530521594</v>
      </c>
      <c r="CN271">
        <v>0.16263835596815251</v>
      </c>
      <c r="CO271">
        <f t="shared" si="52"/>
        <v>0.41450065769564204</v>
      </c>
      <c r="CP271" t="s">
        <v>107</v>
      </c>
      <c r="CQ271" s="27">
        <v>0.17709170805965185</v>
      </c>
      <c r="CR271" s="28">
        <v>0.78934390660521603</v>
      </c>
      <c r="CS271" s="28">
        <v>0.21271156501815253</v>
      </c>
      <c r="CT271" s="28">
        <f t="shared" si="53"/>
        <v>0.43026289769564202</v>
      </c>
      <c r="CU271" s="29" t="s">
        <v>107</v>
      </c>
      <c r="CV271">
        <v>51276.880223501503</v>
      </c>
      <c r="CW271">
        <v>8866.0998822176698</v>
      </c>
      <c r="CX271">
        <v>0.25317118963599017</v>
      </c>
      <c r="CY271">
        <f t="shared" si="44"/>
        <v>0.92412254904120605</v>
      </c>
      <c r="CZ271">
        <f t="shared" si="54"/>
        <v>0.63725646092982613</v>
      </c>
    </row>
    <row r="272" spans="1:104" x14ac:dyDescent="0.25">
      <c r="A272">
        <v>1</v>
      </c>
      <c r="B272" s="15">
        <v>4758</v>
      </c>
      <c r="C272" s="15">
        <v>-65.093891959999993</v>
      </c>
      <c r="D272" s="15">
        <v>-17.6791546</v>
      </c>
      <c r="E272" s="15">
        <v>2859</v>
      </c>
      <c r="F272" s="15">
        <v>1</v>
      </c>
      <c r="G272" s="15">
        <v>0</v>
      </c>
      <c r="H272" s="17">
        <v>3</v>
      </c>
      <c r="I272" s="19">
        <v>0</v>
      </c>
      <c r="J272" s="19">
        <v>0</v>
      </c>
      <c r="K272" s="19">
        <v>0</v>
      </c>
      <c r="L272" s="15">
        <v>0</v>
      </c>
      <c r="M272" s="15">
        <v>0</v>
      </c>
      <c r="N272" s="15">
        <v>0</v>
      </c>
      <c r="O272" s="19">
        <v>207.10704899999999</v>
      </c>
      <c r="P272" s="19">
        <v>57.935086486579699</v>
      </c>
      <c r="Q272" s="20">
        <v>3.5748121140368894</v>
      </c>
      <c r="R272" s="21">
        <v>0.246</v>
      </c>
      <c r="S272" s="22">
        <v>0.129</v>
      </c>
      <c r="T272" s="22">
        <v>0.87099999999999989</v>
      </c>
      <c r="U272" s="19">
        <v>0</v>
      </c>
      <c r="V272" s="19">
        <v>7.4736261567687814</v>
      </c>
      <c r="W272" s="19">
        <v>50.461460329810912</v>
      </c>
      <c r="X272" s="19">
        <v>4456.7099441298842</v>
      </c>
      <c r="Y272" s="19">
        <v>0</v>
      </c>
      <c r="Z272" s="19">
        <v>4456.7099441298842</v>
      </c>
      <c r="AA272">
        <v>69.705888718065736</v>
      </c>
      <c r="AB272">
        <v>1</v>
      </c>
      <c r="AC272">
        <v>0.14400000000000002</v>
      </c>
      <c r="AD272">
        <v>0.85599999999999998</v>
      </c>
      <c r="AE272">
        <v>0</v>
      </c>
      <c r="AF272">
        <v>10.037647975401468</v>
      </c>
      <c r="AG272">
        <v>59.668240742664267</v>
      </c>
      <c r="AH272">
        <v>24534.983910976123</v>
      </c>
      <c r="AI272">
        <v>0</v>
      </c>
      <c r="AJ272">
        <v>23466.245360785499</v>
      </c>
      <c r="AK272">
        <v>18668.348526649901</v>
      </c>
      <c r="AL272">
        <v>43.683055210881093</v>
      </c>
      <c r="AM272" s="19">
        <v>55.453857442367131</v>
      </c>
      <c r="AN272">
        <v>0.80718933333333343</v>
      </c>
      <c r="AO272">
        <v>0.53476293333333336</v>
      </c>
      <c r="AP272">
        <v>0.18161759999999999</v>
      </c>
      <c r="AQ272">
        <v>1</v>
      </c>
      <c r="AR272">
        <v>0</v>
      </c>
      <c r="AS272">
        <v>2</v>
      </c>
      <c r="AT272">
        <v>1.48</v>
      </c>
      <c r="AU272">
        <v>1</v>
      </c>
      <c r="AV272">
        <v>2</v>
      </c>
      <c r="AW272">
        <v>1.5</v>
      </c>
      <c r="AX272">
        <v>1</v>
      </c>
      <c r="AY272">
        <v>2</v>
      </c>
      <c r="AZ272">
        <v>0.6</v>
      </c>
      <c r="BA272">
        <v>0.3</v>
      </c>
      <c r="BB272">
        <v>0.8</v>
      </c>
      <c r="BC272" s="27">
        <v>0.36348065505229132</v>
      </c>
      <c r="BD272" s="28">
        <v>0.54523475783876318</v>
      </c>
      <c r="BE272" s="28">
        <v>0.3087786863496898</v>
      </c>
      <c r="BF272" s="28">
        <f t="shared" si="45"/>
        <v>0.66252487317889019</v>
      </c>
      <c r="BG272" s="29" t="s">
        <v>106</v>
      </c>
      <c r="BH272">
        <v>0.35553446665229138</v>
      </c>
      <c r="BI272">
        <v>0.37275459583876314</v>
      </c>
      <c r="BJ272">
        <v>0.27183717835768978</v>
      </c>
      <c r="BK272">
        <f t="shared" si="46"/>
        <v>0.62558336518689028</v>
      </c>
      <c r="BL272" t="s">
        <v>106</v>
      </c>
      <c r="BM272" s="27">
        <v>0.37289782665229138</v>
      </c>
      <c r="BN272" s="28">
        <v>0.66280423293876312</v>
      </c>
      <c r="BO272" s="28">
        <v>0.34135003230768973</v>
      </c>
      <c r="BP272" s="28">
        <f t="shared" si="47"/>
        <v>0.69509621913689013</v>
      </c>
      <c r="BQ272" s="29" t="s">
        <v>106</v>
      </c>
      <c r="BR272">
        <v>0.27684070181033937</v>
      </c>
      <c r="BS272">
        <v>0.54523475783876318</v>
      </c>
      <c r="BT272">
        <v>0.25501713977245777</v>
      </c>
      <c r="BU272">
        <f t="shared" si="48"/>
        <v>0.60876332660165822</v>
      </c>
      <c r="BV272" t="s">
        <v>106</v>
      </c>
      <c r="BW272" s="27">
        <v>0.26889451341033938</v>
      </c>
      <c r="BX272" s="28">
        <v>0.37275459583876314</v>
      </c>
      <c r="BY272" s="28">
        <v>0.21807563178045775</v>
      </c>
      <c r="BZ272" s="28">
        <f t="shared" si="49"/>
        <v>0.57182181860965819</v>
      </c>
      <c r="CA272" s="29" t="s">
        <v>106</v>
      </c>
      <c r="CB272">
        <v>0.28625787341033937</v>
      </c>
      <c r="CC272">
        <v>0.66280423293876312</v>
      </c>
      <c r="CD272">
        <v>0.28758848573045775</v>
      </c>
      <c r="CE272">
        <f t="shared" si="50"/>
        <v>0.64000406023953982</v>
      </c>
      <c r="CF272" t="s">
        <v>107</v>
      </c>
      <c r="CG272" s="27">
        <v>0.1645296513115127</v>
      </c>
      <c r="CH272" s="28">
        <v>0.54523475783876318</v>
      </c>
      <c r="CI272" s="28">
        <v>0.18532624606123108</v>
      </c>
      <c r="CJ272" s="28">
        <f t="shared" si="51"/>
        <v>0.5182758381407131</v>
      </c>
      <c r="CK272" s="29" t="s">
        <v>107</v>
      </c>
      <c r="CL272">
        <v>0.15658346291151271</v>
      </c>
      <c r="CM272">
        <v>0.37275459583876314</v>
      </c>
      <c r="CN272">
        <v>0.14838473806923108</v>
      </c>
      <c r="CO272">
        <f t="shared" si="52"/>
        <v>0.50213092489843159</v>
      </c>
      <c r="CP272" t="s">
        <v>106</v>
      </c>
      <c r="CQ272" s="27">
        <v>0.1739468229115127</v>
      </c>
      <c r="CR272" s="28">
        <v>0.66280423293876312</v>
      </c>
      <c r="CS272" s="28">
        <v>0.21789759201923109</v>
      </c>
      <c r="CT272" s="28">
        <f t="shared" si="53"/>
        <v>0.52769300974071309</v>
      </c>
      <c r="CU272" s="29" t="s">
        <v>107</v>
      </c>
      <c r="CV272">
        <v>50865.481858763</v>
      </c>
      <c r="CW272">
        <v>8713.2360897582203</v>
      </c>
      <c r="CX272">
        <v>0.35374618682920045</v>
      </c>
      <c r="CY272">
        <f t="shared" si="44"/>
        <v>0.89898094466796363</v>
      </c>
      <c r="CZ272">
        <f t="shared" si="54"/>
        <v>0.71722684188149177</v>
      </c>
    </row>
    <row r="273" spans="1:104" x14ac:dyDescent="0.25">
      <c r="A273">
        <v>1</v>
      </c>
      <c r="B273" s="15">
        <v>4759</v>
      </c>
      <c r="C273" s="15">
        <v>-64.598726029999995</v>
      </c>
      <c r="D273" s="15">
        <v>-17.211351830000002</v>
      </c>
      <c r="E273" s="15">
        <v>248</v>
      </c>
      <c r="F273" s="15">
        <v>0</v>
      </c>
      <c r="G273" s="15">
        <v>0</v>
      </c>
      <c r="H273" s="17">
        <v>0</v>
      </c>
      <c r="I273" s="19">
        <v>0</v>
      </c>
      <c r="J273" s="19">
        <v>0</v>
      </c>
      <c r="K273" s="19">
        <v>0</v>
      </c>
      <c r="L273" s="15">
        <v>0</v>
      </c>
      <c r="M273" s="15">
        <v>0</v>
      </c>
      <c r="N273" s="15">
        <v>0</v>
      </c>
      <c r="O273" s="19">
        <v>236.17470499999999</v>
      </c>
      <c r="P273" s="19">
        <v>66.066326682907729</v>
      </c>
      <c r="Q273" s="20">
        <v>3.5748121147032328</v>
      </c>
      <c r="R273" s="21">
        <v>0</v>
      </c>
      <c r="S273" s="22">
        <v>0.30499999999999999</v>
      </c>
      <c r="T273" s="22">
        <v>0.69399999999999984</v>
      </c>
      <c r="U273" s="19">
        <v>0</v>
      </c>
      <c r="V273" s="19">
        <v>20.150229638286856</v>
      </c>
      <c r="W273" s="19">
        <v>45.850030717937955</v>
      </c>
      <c r="X273" s="19">
        <v>0</v>
      </c>
      <c r="Y273" s="19">
        <v>0</v>
      </c>
      <c r="Z273" s="19">
        <v>0</v>
      </c>
      <c r="AA273">
        <v>79.489171347728259</v>
      </c>
      <c r="AB273">
        <v>1</v>
      </c>
      <c r="AC273">
        <v>0.315</v>
      </c>
      <c r="AD273">
        <v>0.68500000000000005</v>
      </c>
      <c r="AE273">
        <v>0</v>
      </c>
      <c r="AF273">
        <v>25.039088974534401</v>
      </c>
      <c r="AG273">
        <v>54.450082373193865</v>
      </c>
      <c r="AH273">
        <v>34303.317402056651</v>
      </c>
      <c r="AI273">
        <v>0</v>
      </c>
      <c r="AJ273">
        <v>32809.072381139697</v>
      </c>
      <c r="AK273">
        <v>32809.072381139697</v>
      </c>
      <c r="AL273">
        <v>66.066326682907729</v>
      </c>
      <c r="AM273" s="19">
        <v>79.489171347728259</v>
      </c>
      <c r="AN273">
        <v>0.84673066666666674</v>
      </c>
      <c r="AO273">
        <v>0.56095906666666673</v>
      </c>
      <c r="AP273">
        <v>0.1905144</v>
      </c>
      <c r="AQ273">
        <v>1</v>
      </c>
      <c r="AR273">
        <v>0</v>
      </c>
      <c r="AS273">
        <v>2</v>
      </c>
      <c r="AT273">
        <v>1.48</v>
      </c>
      <c r="AU273">
        <v>1</v>
      </c>
      <c r="AV273">
        <v>2</v>
      </c>
      <c r="AW273">
        <v>1.5</v>
      </c>
      <c r="AX273">
        <v>1</v>
      </c>
      <c r="AY273">
        <v>2</v>
      </c>
      <c r="AZ273">
        <v>0.6</v>
      </c>
      <c r="BA273">
        <v>0.3</v>
      </c>
      <c r="BB273">
        <v>0.8</v>
      </c>
      <c r="BC273" s="27">
        <v>0.36414642091199123</v>
      </c>
      <c r="BD273" s="28">
        <v>0.65899348372378519</v>
      </c>
      <c r="BE273" s="28">
        <v>0.33285743461138206</v>
      </c>
      <c r="BF273" s="28">
        <f t="shared" si="45"/>
        <v>0.54907135830004894</v>
      </c>
      <c r="BG273" s="29" t="s">
        <v>106</v>
      </c>
      <c r="BH273">
        <v>0.35696151291199119</v>
      </c>
      <c r="BI273">
        <v>0.48149317962378513</v>
      </c>
      <c r="BJ273">
        <v>0.30709590833538208</v>
      </c>
      <c r="BK273">
        <f t="shared" si="46"/>
        <v>0.52330983202404902</v>
      </c>
      <c r="BL273" t="s">
        <v>106</v>
      </c>
      <c r="BM273" s="27">
        <v>0.37272375291199122</v>
      </c>
      <c r="BN273" s="28">
        <v>0.77738603092378522</v>
      </c>
      <c r="BO273" s="28">
        <v>0.3571691173853821</v>
      </c>
      <c r="BP273" s="28">
        <f t="shared" si="47"/>
        <v>0.57338304107404903</v>
      </c>
      <c r="BQ273" s="29" t="s">
        <v>106</v>
      </c>
      <c r="BR273">
        <v>0.27335239128249922</v>
      </c>
      <c r="BS273">
        <v>0.65899348372378519</v>
      </c>
      <c r="BT273">
        <v>0.26449783956973688</v>
      </c>
      <c r="BU273">
        <f t="shared" si="48"/>
        <v>0.48071176325840381</v>
      </c>
      <c r="BV273" t="s">
        <v>106</v>
      </c>
      <c r="BW273" s="27">
        <v>0.26616748328249917</v>
      </c>
      <c r="BX273" s="28">
        <v>0.48149317962378513</v>
      </c>
      <c r="BY273" s="28">
        <v>0.23873631329373685</v>
      </c>
      <c r="BZ273" s="28">
        <f t="shared" si="49"/>
        <v>0.45495023698240378</v>
      </c>
      <c r="CA273" s="29" t="s">
        <v>106</v>
      </c>
      <c r="CB273">
        <v>0.28192972328249921</v>
      </c>
      <c r="CC273">
        <v>0.77738603092378522</v>
      </c>
      <c r="CD273">
        <v>0.28880952234373686</v>
      </c>
      <c r="CE273">
        <f t="shared" si="50"/>
        <v>0.49814364697116609</v>
      </c>
      <c r="CF273" t="s">
        <v>107</v>
      </c>
      <c r="CG273" s="27">
        <v>0.15565642694797255</v>
      </c>
      <c r="CH273" s="28">
        <v>0.65899348372378519</v>
      </c>
      <c r="CI273" s="28">
        <v>0.1758835497009375</v>
      </c>
      <c r="CJ273" s="28">
        <f t="shared" si="51"/>
        <v>0.37187035063663942</v>
      </c>
      <c r="CK273" s="29" t="s">
        <v>107</v>
      </c>
      <c r="CL273">
        <v>0.14847151894797253</v>
      </c>
      <c r="CM273">
        <v>0.48149317962378513</v>
      </c>
      <c r="CN273">
        <v>0.1501220234249375</v>
      </c>
      <c r="CO273">
        <f t="shared" si="52"/>
        <v>0.36468544263663943</v>
      </c>
      <c r="CP273" t="s">
        <v>107</v>
      </c>
      <c r="CQ273" s="27">
        <v>0.16423375894797254</v>
      </c>
      <c r="CR273" s="28">
        <v>0.77738603092378522</v>
      </c>
      <c r="CS273" s="28">
        <v>0.20019523247493748</v>
      </c>
      <c r="CT273" s="28">
        <f t="shared" si="53"/>
        <v>0.38044768263663942</v>
      </c>
      <c r="CU273" s="29" t="s">
        <v>107</v>
      </c>
      <c r="CV273">
        <v>54062.5452701592</v>
      </c>
      <c r="CW273">
        <v>9936.1464184660308</v>
      </c>
      <c r="CX273">
        <v>0.2162139236886669</v>
      </c>
      <c r="CY273">
        <f t="shared" si="44"/>
        <v>0.87520740741245207</v>
      </c>
      <c r="CZ273">
        <f t="shared" si="54"/>
        <v>0.58036034460065811</v>
      </c>
    </row>
    <row r="274" spans="1:104" x14ac:dyDescent="0.25">
      <c r="A274">
        <v>1</v>
      </c>
      <c r="B274" s="15">
        <v>4773</v>
      </c>
      <c r="C274" s="15">
        <v>-65.325734699999998</v>
      </c>
      <c r="D274" s="15">
        <v>-16.94589521</v>
      </c>
      <c r="E274" s="15">
        <v>256</v>
      </c>
      <c r="F274" s="15">
        <v>0</v>
      </c>
      <c r="G274" s="15">
        <v>0</v>
      </c>
      <c r="H274" s="17">
        <v>0</v>
      </c>
      <c r="I274" s="19">
        <v>0</v>
      </c>
      <c r="J274" s="19">
        <v>0</v>
      </c>
      <c r="K274" s="19">
        <v>0</v>
      </c>
      <c r="L274" s="15">
        <v>0</v>
      </c>
      <c r="M274" s="15">
        <v>0</v>
      </c>
      <c r="N274" s="15">
        <v>0</v>
      </c>
      <c r="O274" s="19">
        <v>225.27433399999899</v>
      </c>
      <c r="P274" s="19">
        <v>63.017111609284719</v>
      </c>
      <c r="Q274" s="20">
        <v>3.5748121144734895</v>
      </c>
      <c r="R274" s="21">
        <v>0</v>
      </c>
      <c r="S274" s="22">
        <v>0.33199999999999996</v>
      </c>
      <c r="T274" s="22">
        <v>0.66899999999999993</v>
      </c>
      <c r="U274" s="19">
        <v>0</v>
      </c>
      <c r="V274" s="19">
        <v>20.921681054282523</v>
      </c>
      <c r="W274" s="19">
        <v>42.158447666611472</v>
      </c>
      <c r="X274" s="19">
        <v>0</v>
      </c>
      <c r="Y274" s="19">
        <v>0</v>
      </c>
      <c r="Z274" s="19">
        <v>0</v>
      </c>
      <c r="AA274">
        <v>75.820440357948868</v>
      </c>
      <c r="AB274">
        <v>1</v>
      </c>
      <c r="AC274">
        <v>0.33799999999999997</v>
      </c>
      <c r="AD274">
        <v>0.66200000000000003</v>
      </c>
      <c r="AE274">
        <v>0</v>
      </c>
      <c r="AF274">
        <v>25.627308840986714</v>
      </c>
      <c r="AG274">
        <v>50.193131516962154</v>
      </c>
      <c r="AH274">
        <v>34587.894344420107</v>
      </c>
      <c r="AI274">
        <v>0</v>
      </c>
      <c r="AJ274">
        <v>33081.2531958787</v>
      </c>
      <c r="AK274">
        <v>33081.2531958787</v>
      </c>
      <c r="AL274">
        <v>63.017111609284719</v>
      </c>
      <c r="AM274" s="19">
        <v>75.820440357948868</v>
      </c>
      <c r="AN274">
        <v>0.80718933333333343</v>
      </c>
      <c r="AO274">
        <v>0.53476293333333336</v>
      </c>
      <c r="AP274">
        <v>0.18161759999999999</v>
      </c>
      <c r="AQ274">
        <v>1</v>
      </c>
      <c r="AR274">
        <v>0</v>
      </c>
      <c r="AS274">
        <v>2</v>
      </c>
      <c r="AT274">
        <v>1.48</v>
      </c>
      <c r="AU274">
        <v>1</v>
      </c>
      <c r="AV274">
        <v>2</v>
      </c>
      <c r="AW274">
        <v>1.5</v>
      </c>
      <c r="AX274">
        <v>1</v>
      </c>
      <c r="AY274">
        <v>2</v>
      </c>
      <c r="AZ274">
        <v>0.6</v>
      </c>
      <c r="BA274">
        <v>0.3</v>
      </c>
      <c r="BB274">
        <v>0.8</v>
      </c>
      <c r="BC274" s="27">
        <v>0.35370830793586394</v>
      </c>
      <c r="BD274" s="28">
        <v>0.66102896328713812</v>
      </c>
      <c r="BE274" s="28">
        <v>0.32550805500430879</v>
      </c>
      <c r="BF274" s="28">
        <f t="shared" si="45"/>
        <v>0.5344711497307354</v>
      </c>
      <c r="BG274" s="29" t="s">
        <v>106</v>
      </c>
      <c r="BH274">
        <v>0.3465233999358639</v>
      </c>
      <c r="BI274">
        <v>0.48352865918713811</v>
      </c>
      <c r="BJ274">
        <v>0.29974652872830887</v>
      </c>
      <c r="BK274">
        <f t="shared" si="46"/>
        <v>0.50870962345473547</v>
      </c>
      <c r="BL274" t="s">
        <v>106</v>
      </c>
      <c r="BM274" s="27">
        <v>0.36228563993586393</v>
      </c>
      <c r="BN274" s="28">
        <v>0.77942151048713815</v>
      </c>
      <c r="BO274" s="28">
        <v>0.34981973777830883</v>
      </c>
      <c r="BP274" s="28">
        <f t="shared" si="47"/>
        <v>0.55878283250473537</v>
      </c>
      <c r="BQ274" s="29" t="s">
        <v>106</v>
      </c>
      <c r="BR274">
        <v>0.26715425346209587</v>
      </c>
      <c r="BS274">
        <v>0.66102896328713812</v>
      </c>
      <c r="BT274">
        <v>0.26034077322174803</v>
      </c>
      <c r="BU274">
        <f t="shared" si="48"/>
        <v>0.46930386794817458</v>
      </c>
      <c r="BV274" t="s">
        <v>106</v>
      </c>
      <c r="BW274" s="27">
        <v>0.25996934546209588</v>
      </c>
      <c r="BX274" s="28">
        <v>0.48352865918713811</v>
      </c>
      <c r="BY274" s="28">
        <v>0.234579246945748</v>
      </c>
      <c r="BZ274" s="28">
        <f t="shared" si="49"/>
        <v>0.44354234167217454</v>
      </c>
      <c r="CA274" s="29" t="s">
        <v>106</v>
      </c>
      <c r="CB274">
        <v>0.27573158546209586</v>
      </c>
      <c r="CC274">
        <v>0.77942151048713815</v>
      </c>
      <c r="CD274">
        <v>0.28465245599574801</v>
      </c>
      <c r="CE274">
        <f t="shared" si="50"/>
        <v>0.48469468018852246</v>
      </c>
      <c r="CF274" t="s">
        <v>107</v>
      </c>
      <c r="CG274" s="27">
        <v>0.15495455321832252</v>
      </c>
      <c r="CH274" s="28">
        <v>0.66102896328713812</v>
      </c>
      <c r="CI274" s="28">
        <v>0.17586466720731728</v>
      </c>
      <c r="CJ274" s="28">
        <f t="shared" si="51"/>
        <v>0.36391764794474912</v>
      </c>
      <c r="CK274" s="29" t="s">
        <v>107</v>
      </c>
      <c r="CL274">
        <v>0.14776964521832256</v>
      </c>
      <c r="CM274">
        <v>0.48352865918713811</v>
      </c>
      <c r="CN274">
        <v>0.1501031409313173</v>
      </c>
      <c r="CO274">
        <f t="shared" si="52"/>
        <v>0.35673273994474913</v>
      </c>
      <c r="CP274" t="s">
        <v>107</v>
      </c>
      <c r="CQ274" s="27">
        <v>0.16353188521832254</v>
      </c>
      <c r="CR274" s="28">
        <v>0.77942151048713815</v>
      </c>
      <c r="CS274" s="28">
        <v>0.20017634998131728</v>
      </c>
      <c r="CT274" s="28">
        <f t="shared" si="53"/>
        <v>0.37249497994474912</v>
      </c>
      <c r="CU274" s="29" t="s">
        <v>107</v>
      </c>
      <c r="CV274">
        <v>52888.034332454699</v>
      </c>
      <c r="CW274">
        <v>9477.5550447436108</v>
      </c>
      <c r="CX274">
        <v>0.20896309472642657</v>
      </c>
      <c r="CY274">
        <f t="shared" si="44"/>
        <v>0.86999205801356472</v>
      </c>
      <c r="CZ274">
        <f t="shared" si="54"/>
        <v>0.56267140266229054</v>
      </c>
    </row>
    <row r="275" spans="1:104" x14ac:dyDescent="0.25">
      <c r="A275">
        <v>1</v>
      </c>
      <c r="B275" s="15">
        <v>4780</v>
      </c>
      <c r="C275" s="15">
        <v>-65.415091480000001</v>
      </c>
      <c r="D275" s="15">
        <v>-17.078358380000001</v>
      </c>
      <c r="E275" s="15">
        <v>366</v>
      </c>
      <c r="F275" s="15">
        <v>0</v>
      </c>
      <c r="G275" s="15">
        <v>0</v>
      </c>
      <c r="H275" s="17">
        <v>0</v>
      </c>
      <c r="I275" s="19">
        <v>0</v>
      </c>
      <c r="J275" s="19">
        <v>0</v>
      </c>
      <c r="K275" s="19">
        <v>0</v>
      </c>
      <c r="L275" s="15">
        <v>0</v>
      </c>
      <c r="M275" s="15">
        <v>0</v>
      </c>
      <c r="N275" s="15">
        <v>0</v>
      </c>
      <c r="O275" s="19">
        <v>290.67655999999999</v>
      </c>
      <c r="P275" s="19">
        <v>81.312402080270289</v>
      </c>
      <c r="Q275" s="20">
        <v>3.574812114307591</v>
      </c>
      <c r="R275" s="21">
        <v>0</v>
      </c>
      <c r="S275" s="22">
        <v>0.33199999999999996</v>
      </c>
      <c r="T275" s="22">
        <v>0.66899999999999993</v>
      </c>
      <c r="U275" s="19">
        <v>0</v>
      </c>
      <c r="V275" s="19">
        <v>26.995717490649731</v>
      </c>
      <c r="W275" s="19">
        <v>54.397996991700815</v>
      </c>
      <c r="X275" s="19">
        <v>0</v>
      </c>
      <c r="Y275" s="19">
        <v>0</v>
      </c>
      <c r="Z275" s="19">
        <v>0</v>
      </c>
      <c r="AA275">
        <v>97.832826296625171</v>
      </c>
      <c r="AB275">
        <v>1</v>
      </c>
      <c r="AC275">
        <v>0.33799999999999997</v>
      </c>
      <c r="AD275">
        <v>0.66200000000000003</v>
      </c>
      <c r="AE275">
        <v>0</v>
      </c>
      <c r="AF275">
        <v>33.067495288259302</v>
      </c>
      <c r="AG275">
        <v>64.765331008365862</v>
      </c>
      <c r="AH275">
        <v>44629.541102486117</v>
      </c>
      <c r="AI275">
        <v>0</v>
      </c>
      <c r="AJ275">
        <v>42685.488007031498</v>
      </c>
      <c r="AK275">
        <v>42685.488007031498</v>
      </c>
      <c r="AL275">
        <v>81.312402080270289</v>
      </c>
      <c r="AM275" s="19">
        <v>97.832826296625171</v>
      </c>
      <c r="AN275">
        <v>0.81797333333333333</v>
      </c>
      <c r="AO275">
        <v>0.54190733333333341</v>
      </c>
      <c r="AP275">
        <v>0.18404399999999999</v>
      </c>
      <c r="AQ275">
        <v>1</v>
      </c>
      <c r="AR275">
        <v>0</v>
      </c>
      <c r="AS275">
        <v>2</v>
      </c>
      <c r="AT275">
        <v>1.48</v>
      </c>
      <c r="AU275">
        <v>1</v>
      </c>
      <c r="AV275">
        <v>2</v>
      </c>
      <c r="AW275">
        <v>1.5</v>
      </c>
      <c r="AX275">
        <v>1</v>
      </c>
      <c r="AY275">
        <v>2</v>
      </c>
      <c r="AZ275">
        <v>0.6</v>
      </c>
      <c r="BA275">
        <v>0.3</v>
      </c>
      <c r="BB275">
        <v>0.8</v>
      </c>
      <c r="BC275" s="27">
        <v>0.34677626566426661</v>
      </c>
      <c r="BD275" s="28">
        <v>0.6824979601142076</v>
      </c>
      <c r="BE275" s="28">
        <v>0.32258061704323976</v>
      </c>
      <c r="BF275" s="28">
        <f t="shared" si="45"/>
        <v>0.50901165412110971</v>
      </c>
      <c r="BG275" s="29" t="s">
        <v>106</v>
      </c>
      <c r="BH275">
        <v>0.33959135766426662</v>
      </c>
      <c r="BI275">
        <v>0.50499765601420754</v>
      </c>
      <c r="BJ275">
        <v>0.29681909076723983</v>
      </c>
      <c r="BK275">
        <f t="shared" si="46"/>
        <v>0.48325012784510979</v>
      </c>
      <c r="BL275" t="s">
        <v>106</v>
      </c>
      <c r="BM275" s="27">
        <v>0.35535359766426661</v>
      </c>
      <c r="BN275" s="28">
        <v>0.80089050731420763</v>
      </c>
      <c r="BO275" s="28">
        <v>0.34689229981723979</v>
      </c>
      <c r="BP275" s="28">
        <f t="shared" si="47"/>
        <v>0.53332333689510969</v>
      </c>
      <c r="BQ275" s="29" t="s">
        <v>106</v>
      </c>
      <c r="BR275">
        <v>0.25906585432984658</v>
      </c>
      <c r="BS275">
        <v>0.6824979601142076</v>
      </c>
      <c r="BT275">
        <v>0.25654270437183779</v>
      </c>
      <c r="BU275">
        <f t="shared" si="48"/>
        <v>0.44297374144970769</v>
      </c>
      <c r="BV275" t="s">
        <v>106</v>
      </c>
      <c r="BW275" s="27">
        <v>0.25188094632984659</v>
      </c>
      <c r="BX275" s="28">
        <v>0.50499765601420754</v>
      </c>
      <c r="BY275" s="28">
        <v>0.23078117809583779</v>
      </c>
      <c r="BZ275" s="28">
        <f t="shared" si="49"/>
        <v>0.41721221517370771</v>
      </c>
      <c r="CA275" s="29" t="s">
        <v>106</v>
      </c>
      <c r="CB275">
        <v>0.26764318632984657</v>
      </c>
      <c r="CC275">
        <v>0.80089050731420763</v>
      </c>
      <c r="CD275">
        <v>0.28085438714583782</v>
      </c>
      <c r="CE275">
        <f t="shared" si="50"/>
        <v>0.45407422340771653</v>
      </c>
      <c r="CF275" t="s">
        <v>107</v>
      </c>
      <c r="CG275" s="27">
        <v>0.14536717297041324</v>
      </c>
      <c r="CH275" s="28">
        <v>0.6824979601142076</v>
      </c>
      <c r="CI275" s="28">
        <v>0.1709380027607611</v>
      </c>
      <c r="CJ275" s="28">
        <f t="shared" si="51"/>
        <v>0.33179821004828314</v>
      </c>
      <c r="CK275" s="29" t="s">
        <v>107</v>
      </c>
      <c r="CL275">
        <v>0.13818226497041325</v>
      </c>
      <c r="CM275">
        <v>0.50499765601420754</v>
      </c>
      <c r="CN275">
        <v>0.14517647648476109</v>
      </c>
      <c r="CO275">
        <f t="shared" si="52"/>
        <v>0.3246133020482832</v>
      </c>
      <c r="CP275" t="s">
        <v>107</v>
      </c>
      <c r="CQ275" s="27">
        <v>0.15394450497041323</v>
      </c>
      <c r="CR275" s="28">
        <v>0.80089050731420763</v>
      </c>
      <c r="CS275" s="28">
        <v>0.19524968553476107</v>
      </c>
      <c r="CT275" s="28">
        <f t="shared" si="53"/>
        <v>0.34037554204828313</v>
      </c>
      <c r="CU275" s="29" t="s">
        <v>107</v>
      </c>
      <c r="CV275">
        <v>59565.525200291202</v>
      </c>
      <c r="CW275">
        <v>12229.1032870781</v>
      </c>
      <c r="CX275">
        <v>0.18643103707786993</v>
      </c>
      <c r="CY275">
        <f t="shared" si="44"/>
        <v>0.8689289971920775</v>
      </c>
      <c r="CZ275">
        <f t="shared" si="54"/>
        <v>0.53320730274213657</v>
      </c>
    </row>
    <row r="276" spans="1:104" x14ac:dyDescent="0.25">
      <c r="A276">
        <v>1</v>
      </c>
      <c r="B276" s="15">
        <v>4781</v>
      </c>
      <c r="C276" s="15">
        <v>-64.333578669999994</v>
      </c>
      <c r="D276" s="15">
        <v>-17.325176750000001</v>
      </c>
      <c r="E276" s="15">
        <v>280</v>
      </c>
      <c r="F276" s="15">
        <v>0</v>
      </c>
      <c r="G276" s="15">
        <v>0</v>
      </c>
      <c r="H276" s="17">
        <v>3</v>
      </c>
      <c r="I276" s="19">
        <v>0</v>
      </c>
      <c r="J276" s="19">
        <v>0</v>
      </c>
      <c r="K276" s="19">
        <v>1</v>
      </c>
      <c r="L276" s="15">
        <v>0</v>
      </c>
      <c r="M276" s="15">
        <v>0</v>
      </c>
      <c r="N276" s="15">
        <v>1.2032</v>
      </c>
      <c r="O276" s="19">
        <v>221.64087699999999</v>
      </c>
      <c r="P276" s="19">
        <v>62.000706584743718</v>
      </c>
      <c r="Q276" s="20">
        <v>3.574812114391908</v>
      </c>
      <c r="R276" s="21">
        <v>4.9000000000000002E-2</v>
      </c>
      <c r="S276" s="22">
        <v>0.30499999999999999</v>
      </c>
      <c r="T276" s="22">
        <v>0.69399999999999984</v>
      </c>
      <c r="U276" s="19">
        <v>0</v>
      </c>
      <c r="V276" s="19">
        <v>18.910215508346834</v>
      </c>
      <c r="W276" s="19">
        <v>43.028490369812133</v>
      </c>
      <c r="X276" s="19">
        <v>1194.6068602155256</v>
      </c>
      <c r="Y276" s="19">
        <v>1560</v>
      </c>
      <c r="Z276" s="19">
        <v>2754.6068602155256</v>
      </c>
      <c r="AA276">
        <v>74.597530047520749</v>
      </c>
      <c r="AB276">
        <v>1</v>
      </c>
      <c r="AC276">
        <v>0.315</v>
      </c>
      <c r="AD276">
        <v>0.68500000000000005</v>
      </c>
      <c r="AE276">
        <v>0</v>
      </c>
      <c r="AF276">
        <v>23.498221964969037</v>
      </c>
      <c r="AG276">
        <v>51.099308082551715</v>
      </c>
      <c r="AH276">
        <v>32192.344029293941</v>
      </c>
      <c r="AI276">
        <v>1876.992</v>
      </c>
      <c r="AJ276">
        <v>32667.044547802099</v>
      </c>
      <c r="AK276">
        <v>31336.657169988299</v>
      </c>
      <c r="AL276">
        <v>58.962671962091271</v>
      </c>
      <c r="AM276" s="19">
        <v>71.559495424868302</v>
      </c>
      <c r="AN276">
        <v>0.82156800000000008</v>
      </c>
      <c r="AO276">
        <v>0.54428880000000002</v>
      </c>
      <c r="AP276">
        <v>0.18485279999999998</v>
      </c>
      <c r="AQ276">
        <v>1</v>
      </c>
      <c r="AR276">
        <v>0</v>
      </c>
      <c r="AS276">
        <v>2</v>
      </c>
      <c r="AT276">
        <v>1.48</v>
      </c>
      <c r="AU276">
        <v>1</v>
      </c>
      <c r="AV276">
        <v>2</v>
      </c>
      <c r="AW276">
        <v>1.5</v>
      </c>
      <c r="AX276">
        <v>1</v>
      </c>
      <c r="AY276">
        <v>2</v>
      </c>
      <c r="AZ276">
        <v>0.6</v>
      </c>
      <c r="BA276">
        <v>0.3</v>
      </c>
      <c r="BB276">
        <v>0.8</v>
      </c>
      <c r="BC276" s="27">
        <v>0.36101785190559288</v>
      </c>
      <c r="BD276" s="28">
        <v>0.66028572748947156</v>
      </c>
      <c r="BE276" s="28">
        <v>0.33115628435989841</v>
      </c>
      <c r="BF276" s="28">
        <f t="shared" si="45"/>
        <v>0.54980515544198905</v>
      </c>
      <c r="BG276" s="29" t="s">
        <v>106</v>
      </c>
      <c r="BH276">
        <v>0.35383294390559283</v>
      </c>
      <c r="BI276">
        <v>0.48278542338947161</v>
      </c>
      <c r="BJ276">
        <v>0.30539475808389849</v>
      </c>
      <c r="BK276">
        <f t="shared" si="46"/>
        <v>0.52404362916598912</v>
      </c>
      <c r="BL276" t="s">
        <v>106</v>
      </c>
      <c r="BM276" s="27">
        <v>0.36959518390559287</v>
      </c>
      <c r="BN276" s="28">
        <v>0.77867827468947171</v>
      </c>
      <c r="BO276" s="28">
        <v>0.35546796713389844</v>
      </c>
      <c r="BP276" s="28">
        <f t="shared" si="47"/>
        <v>0.57411683821598902</v>
      </c>
      <c r="BQ276" s="29" t="s">
        <v>106</v>
      </c>
      <c r="BR276">
        <v>0.27292198828428882</v>
      </c>
      <c r="BS276">
        <v>0.66028572748947156</v>
      </c>
      <c r="BT276">
        <v>0.26482816139221604</v>
      </c>
      <c r="BU276">
        <f t="shared" si="48"/>
        <v>0.48347703247430662</v>
      </c>
      <c r="BV276" t="s">
        <v>106</v>
      </c>
      <c r="BW276" s="27">
        <v>0.26573708028428883</v>
      </c>
      <c r="BX276" s="28">
        <v>0.48278542338947161</v>
      </c>
      <c r="BY276" s="28">
        <v>0.23906663511621604</v>
      </c>
      <c r="BZ276" s="28">
        <f t="shared" si="49"/>
        <v>0.45771550619830664</v>
      </c>
      <c r="CA276" s="29" t="s">
        <v>106</v>
      </c>
      <c r="CB276">
        <v>0.28149932028428881</v>
      </c>
      <c r="CC276">
        <v>0.77867827468947171</v>
      </c>
      <c r="CD276">
        <v>0.28913984416621608</v>
      </c>
      <c r="CE276">
        <f t="shared" si="50"/>
        <v>0.50014819136637945</v>
      </c>
      <c r="CF276" t="s">
        <v>107</v>
      </c>
      <c r="CG276" s="27">
        <v>0.15872364655296883</v>
      </c>
      <c r="CH276" s="28">
        <v>0.66028572748947156</v>
      </c>
      <c r="CI276" s="28">
        <v>0.17884726124892403</v>
      </c>
      <c r="CJ276" s="28">
        <f t="shared" si="51"/>
        <v>0.37737251763505941</v>
      </c>
      <c r="CK276" s="29" t="s">
        <v>107</v>
      </c>
      <c r="CL276">
        <v>0.15153873855296882</v>
      </c>
      <c r="CM276">
        <v>0.48278542338947161</v>
      </c>
      <c r="CN276">
        <v>0.15308573497292402</v>
      </c>
      <c r="CO276">
        <f t="shared" si="52"/>
        <v>0.37018760963505942</v>
      </c>
      <c r="CP276" t="s">
        <v>107</v>
      </c>
      <c r="CQ276" s="27">
        <v>0.16730097855296883</v>
      </c>
      <c r="CR276" s="28">
        <v>0.77867827468947171</v>
      </c>
      <c r="CS276" s="28">
        <v>0.203158944022924</v>
      </c>
      <c r="CT276" s="28">
        <f t="shared" si="53"/>
        <v>0.38594984963505941</v>
      </c>
      <c r="CU276" s="29" t="s">
        <v>107</v>
      </c>
      <c r="CV276">
        <v>52490.2401765264</v>
      </c>
      <c r="CW276">
        <v>9324.6912559400898</v>
      </c>
      <c r="CX276">
        <v>0.21864887108209061</v>
      </c>
      <c r="CY276">
        <f t="shared" si="44"/>
        <v>0.8789345985715622</v>
      </c>
      <c r="CZ276">
        <f t="shared" si="54"/>
        <v>0.57966672298768351</v>
      </c>
    </row>
    <row r="277" spans="1:104" x14ac:dyDescent="0.25">
      <c r="A277">
        <v>1</v>
      </c>
      <c r="B277" s="15">
        <v>4802</v>
      </c>
      <c r="C277" s="15">
        <v>-64.914486780000004</v>
      </c>
      <c r="D277" s="15">
        <v>-17.054275650000001</v>
      </c>
      <c r="E277" s="15">
        <v>248</v>
      </c>
      <c r="F277" s="15">
        <v>0</v>
      </c>
      <c r="G277" s="15">
        <v>0</v>
      </c>
      <c r="H277" s="17">
        <v>2</v>
      </c>
      <c r="I277" s="19">
        <v>0</v>
      </c>
      <c r="J277" s="19">
        <v>0</v>
      </c>
      <c r="K277" s="19">
        <v>1</v>
      </c>
      <c r="L277" s="15">
        <v>0</v>
      </c>
      <c r="M277" s="15">
        <v>0</v>
      </c>
      <c r="N277" s="15">
        <v>1.2032</v>
      </c>
      <c r="O277" s="19">
        <v>156.238651</v>
      </c>
      <c r="P277" s="19">
        <v>43.705416113758154</v>
      </c>
      <c r="Q277" s="20">
        <v>3.5748121146664289</v>
      </c>
      <c r="R277" s="21">
        <v>4.7E-2</v>
      </c>
      <c r="S277" s="22">
        <v>0.31000000000000005</v>
      </c>
      <c r="T277" s="22">
        <v>0.68899999999999995</v>
      </c>
      <c r="U277" s="19">
        <v>0</v>
      </c>
      <c r="V277" s="19">
        <v>13.54867899526503</v>
      </c>
      <c r="W277" s="19">
        <v>30.113031702379367</v>
      </c>
      <c r="X277" s="19">
        <v>818.00953613569106</v>
      </c>
      <c r="Y277" s="19">
        <v>1560</v>
      </c>
      <c r="Z277" s="19">
        <v>2378.0095361356912</v>
      </c>
      <c r="AA277">
        <v>52.58514413809197</v>
      </c>
      <c r="AB277">
        <v>1</v>
      </c>
      <c r="AC277">
        <v>0.31500000000000006</v>
      </c>
      <c r="AD277">
        <v>0.68499999999999994</v>
      </c>
      <c r="AE277">
        <v>0</v>
      </c>
      <c r="AF277">
        <v>16.564320403498975</v>
      </c>
      <c r="AG277">
        <v>36.020823734592994</v>
      </c>
      <c r="AH277">
        <v>22692.963826618387</v>
      </c>
      <c r="AI277">
        <v>1876.992</v>
      </c>
      <c r="AJ277">
        <v>23581.455273506999</v>
      </c>
      <c r="AK277">
        <v>22660.283436588401</v>
      </c>
      <c r="AL277">
        <v>41.651261556411519</v>
      </c>
      <c r="AM277" s="19">
        <v>50.530989580745334</v>
      </c>
      <c r="AN277">
        <v>0.81078400000000006</v>
      </c>
      <c r="AO277">
        <v>0.53714440000000008</v>
      </c>
      <c r="AP277">
        <v>0.18242639999999999</v>
      </c>
      <c r="AQ277">
        <v>1</v>
      </c>
      <c r="AR277">
        <v>0</v>
      </c>
      <c r="AS277">
        <v>2</v>
      </c>
      <c r="AT277">
        <v>1.48</v>
      </c>
      <c r="AU277">
        <v>1</v>
      </c>
      <c r="AV277">
        <v>2</v>
      </c>
      <c r="AW277">
        <v>1.5</v>
      </c>
      <c r="AX277">
        <v>1</v>
      </c>
      <c r="AY277">
        <v>2</v>
      </c>
      <c r="AZ277">
        <v>0.6</v>
      </c>
      <c r="BA277">
        <v>0.3</v>
      </c>
      <c r="BB277">
        <v>0.8</v>
      </c>
      <c r="BC277" s="27">
        <v>0.37789062484665775</v>
      </c>
      <c r="BD277" s="28">
        <v>0.67840443192996558</v>
      </c>
      <c r="BE277" s="28">
        <v>0.34852613250825171</v>
      </c>
      <c r="BF277" s="28">
        <f t="shared" si="45"/>
        <v>0.59920013581669562</v>
      </c>
      <c r="BG277" s="29" t="s">
        <v>106</v>
      </c>
      <c r="BH277">
        <v>0.37070571684665776</v>
      </c>
      <c r="BI277">
        <v>0.50090412782996552</v>
      </c>
      <c r="BJ277">
        <v>0.32276460623225178</v>
      </c>
      <c r="BK277">
        <f t="shared" si="46"/>
        <v>0.5734386095406957</v>
      </c>
      <c r="BL277" t="s">
        <v>106</v>
      </c>
      <c r="BM277" s="27">
        <v>0.38646795684665769</v>
      </c>
      <c r="BN277" s="28">
        <v>0.79679697912996561</v>
      </c>
      <c r="BO277" s="28">
        <v>0.37283781528225174</v>
      </c>
      <c r="BP277" s="28">
        <f t="shared" si="47"/>
        <v>0.6235118185906956</v>
      </c>
      <c r="BQ277" s="29" t="s">
        <v>106</v>
      </c>
      <c r="BR277">
        <v>0.29095111808600571</v>
      </c>
      <c r="BS277">
        <v>0.67840443192996558</v>
      </c>
      <c r="BT277">
        <v>0.2830686404294106</v>
      </c>
      <c r="BU277">
        <f t="shared" si="48"/>
        <v>0.53374264373785452</v>
      </c>
      <c r="BV277" t="s">
        <v>106</v>
      </c>
      <c r="BW277" s="27">
        <v>0.28376621008600567</v>
      </c>
      <c r="BX277" s="28">
        <v>0.50090412782996552</v>
      </c>
      <c r="BY277" s="28">
        <v>0.25730711415341057</v>
      </c>
      <c r="BZ277" s="28">
        <f t="shared" si="49"/>
        <v>0.50798111746185448</v>
      </c>
      <c r="CA277" s="29" t="s">
        <v>106</v>
      </c>
      <c r="CB277">
        <v>0.2995284500860057</v>
      </c>
      <c r="CC277">
        <v>0.79679697912996561</v>
      </c>
      <c r="CD277">
        <v>0.30738032320341058</v>
      </c>
      <c r="CE277">
        <f t="shared" si="50"/>
        <v>0.55020245339444962</v>
      </c>
      <c r="CF277" t="s">
        <v>107</v>
      </c>
      <c r="CG277" s="27">
        <v>0.17825175747034572</v>
      </c>
      <c r="CH277" s="28">
        <v>0.67840443192996558</v>
      </c>
      <c r="CI277" s="28">
        <v>0.19821633588276452</v>
      </c>
      <c r="CJ277" s="28">
        <f t="shared" si="51"/>
        <v>0.42892576077878963</v>
      </c>
      <c r="CK277" s="29" t="s">
        <v>107</v>
      </c>
      <c r="CL277">
        <v>0.1710668494703457</v>
      </c>
      <c r="CM277">
        <v>0.50090412782996552</v>
      </c>
      <c r="CN277">
        <v>0.17245480960676451</v>
      </c>
      <c r="CO277">
        <f t="shared" si="52"/>
        <v>0.42174085277878959</v>
      </c>
      <c r="CP277" t="s">
        <v>107</v>
      </c>
      <c r="CQ277" s="27">
        <v>0.18682908947034568</v>
      </c>
      <c r="CR277" s="28">
        <v>0.79679697912996561</v>
      </c>
      <c r="CS277" s="28">
        <v>0.22252801865676453</v>
      </c>
      <c r="CT277" s="28">
        <f t="shared" si="53"/>
        <v>0.43750309277878963</v>
      </c>
      <c r="CU277" s="29" t="s">
        <v>107</v>
      </c>
      <c r="CV277">
        <v>44673.818498353103</v>
      </c>
      <c r="CW277">
        <v>6573.1430172615001</v>
      </c>
      <c r="CX277">
        <v>0.25067400330844392</v>
      </c>
      <c r="CY277">
        <f t="shared" si="44"/>
        <v>0.92907843523840949</v>
      </c>
      <c r="CZ277">
        <f t="shared" si="54"/>
        <v>0.62856462815510161</v>
      </c>
    </row>
    <row r="278" spans="1:104" x14ac:dyDescent="0.25">
      <c r="A278">
        <v>1</v>
      </c>
      <c r="B278" s="15">
        <v>4805</v>
      </c>
      <c r="C278" s="15">
        <v>-65.317313979999994</v>
      </c>
      <c r="D278" s="15">
        <v>-18.37426893</v>
      </c>
      <c r="E278" s="15">
        <v>2920</v>
      </c>
      <c r="F278" s="15">
        <v>1</v>
      </c>
      <c r="G278" s="15">
        <v>0</v>
      </c>
      <c r="H278" s="17">
        <v>2</v>
      </c>
      <c r="I278" s="19">
        <v>0</v>
      </c>
      <c r="J278" s="19">
        <v>0</v>
      </c>
      <c r="K278" s="19">
        <v>1</v>
      </c>
      <c r="L278" s="15">
        <v>0</v>
      </c>
      <c r="M278" s="15">
        <v>0</v>
      </c>
      <c r="N278" s="15">
        <v>1.2032</v>
      </c>
      <c r="O278" s="19">
        <v>432.38138300000003</v>
      </c>
      <c r="P278" s="19">
        <v>120.95219809586442</v>
      </c>
      <c r="Q278" s="20">
        <v>3.5748121142643705</v>
      </c>
      <c r="R278" s="21">
        <v>0.05</v>
      </c>
      <c r="S278" s="22">
        <v>0.309</v>
      </c>
      <c r="T278" s="22">
        <v>0.69099999999999995</v>
      </c>
      <c r="U278" s="19">
        <v>0</v>
      </c>
      <c r="V278" s="19">
        <v>37.374229211622108</v>
      </c>
      <c r="W278" s="19">
        <v>83.57796888424231</v>
      </c>
      <c r="X278" s="19">
        <v>3070.0510253385646</v>
      </c>
      <c r="Y278" s="19">
        <v>1560</v>
      </c>
      <c r="Z278" s="19">
        <v>4630.0510253385646</v>
      </c>
      <c r="AA278">
        <v>145.52632910526214</v>
      </c>
      <c r="AB278">
        <v>1</v>
      </c>
      <c r="AC278">
        <v>0.32600000000000001</v>
      </c>
      <c r="AD278">
        <v>0.67399999999999993</v>
      </c>
      <c r="AE278">
        <v>0</v>
      </c>
      <c r="AF278">
        <v>47.441583288315456</v>
      </c>
      <c r="AG278">
        <v>98.084745816946665</v>
      </c>
      <c r="AH278">
        <v>81914.159911007911</v>
      </c>
      <c r="AI278">
        <v>1876.992</v>
      </c>
      <c r="AJ278">
        <v>80222.988940573297</v>
      </c>
      <c r="AK278">
        <v>76889.177488776098</v>
      </c>
      <c r="AL278">
        <v>114.9045881910712</v>
      </c>
      <c r="AM278" s="19">
        <v>139.4787192004689</v>
      </c>
      <c r="AN278">
        <v>0.83235200000000009</v>
      </c>
      <c r="AO278">
        <v>0.55143320000000007</v>
      </c>
      <c r="AP278">
        <v>0.18727920000000001</v>
      </c>
      <c r="AQ278">
        <v>1</v>
      </c>
      <c r="AR278">
        <v>0</v>
      </c>
      <c r="AS278">
        <v>2</v>
      </c>
      <c r="AT278">
        <v>1.48</v>
      </c>
      <c r="AU278">
        <v>1</v>
      </c>
      <c r="AV278">
        <v>2</v>
      </c>
      <c r="AW278">
        <v>1.5</v>
      </c>
      <c r="AX278">
        <v>1</v>
      </c>
      <c r="AY278">
        <v>2</v>
      </c>
      <c r="AZ278">
        <v>0.6</v>
      </c>
      <c r="BA278">
        <v>0.3</v>
      </c>
      <c r="BB278">
        <v>0.8</v>
      </c>
      <c r="BC278" s="27">
        <v>0.33959233938003175</v>
      </c>
      <c r="BD278" s="28">
        <v>0.50212489685795758</v>
      </c>
      <c r="BE278" s="28">
        <v>0.28239189955138344</v>
      </c>
      <c r="BF278" s="28">
        <f t="shared" si="45"/>
        <v>0.41215312229159051</v>
      </c>
      <c r="BG278" s="29" t="s">
        <v>106</v>
      </c>
      <c r="BH278">
        <v>0.33164615098003181</v>
      </c>
      <c r="BI278">
        <v>0.32964473485795753</v>
      </c>
      <c r="BJ278">
        <v>0.24545039155938347</v>
      </c>
      <c r="BK278">
        <f t="shared" si="46"/>
        <v>0.3752116142995906</v>
      </c>
      <c r="BL278" t="s">
        <v>106</v>
      </c>
      <c r="BM278" s="27">
        <v>0.3490095109800318</v>
      </c>
      <c r="BN278" s="28">
        <v>0.61969437195795751</v>
      </c>
      <c r="BO278" s="28">
        <v>0.31496324550938343</v>
      </c>
      <c r="BP278" s="28">
        <f t="shared" si="47"/>
        <v>0.44472446824959055</v>
      </c>
      <c r="BQ278" s="29" t="s">
        <v>106</v>
      </c>
      <c r="BR278">
        <v>0.25025154239124781</v>
      </c>
      <c r="BS278">
        <v>0.50212489685795758</v>
      </c>
      <c r="BT278">
        <v>0.22695443405383944</v>
      </c>
      <c r="BU278">
        <f t="shared" si="48"/>
        <v>0.35671565679404654</v>
      </c>
      <c r="BV278" t="s">
        <v>106</v>
      </c>
      <c r="BW278" s="27">
        <v>0.24230535399124778</v>
      </c>
      <c r="BX278" s="28">
        <v>0.32964473485795753</v>
      </c>
      <c r="BY278" s="28">
        <v>0.19001292606183945</v>
      </c>
      <c r="BZ278" s="28">
        <f t="shared" si="49"/>
        <v>0.31977414880204658</v>
      </c>
      <c r="CA278" s="29" t="s">
        <v>106</v>
      </c>
      <c r="CB278">
        <v>0.2596687139912478</v>
      </c>
      <c r="CC278">
        <v>0.61969437195795751</v>
      </c>
      <c r="CD278">
        <v>0.25952578001183946</v>
      </c>
      <c r="CE278">
        <f t="shared" si="50"/>
        <v>0.38928700275204653</v>
      </c>
      <c r="CF278" t="s">
        <v>106</v>
      </c>
      <c r="CG278" s="27">
        <v>0.13443939814652775</v>
      </c>
      <c r="CH278" s="28">
        <v>0.50212489685795758</v>
      </c>
      <c r="CI278" s="28">
        <v>0.15509105285331942</v>
      </c>
      <c r="CJ278" s="28">
        <f t="shared" si="51"/>
        <v>0.26420062088673485</v>
      </c>
      <c r="CK278" s="29" t="s">
        <v>107</v>
      </c>
      <c r="CL278">
        <v>0.12649320974652772</v>
      </c>
      <c r="CM278">
        <v>0.32964473485795753</v>
      </c>
      <c r="CN278">
        <v>0.11814954486131943</v>
      </c>
      <c r="CO278">
        <f t="shared" si="52"/>
        <v>0.24791076760152653</v>
      </c>
      <c r="CP278" t="s">
        <v>106</v>
      </c>
      <c r="CQ278" s="27">
        <v>0.14385656974652775</v>
      </c>
      <c r="CR278" s="28">
        <v>0.61969437195795751</v>
      </c>
      <c r="CS278" s="28">
        <v>0.18766239881131946</v>
      </c>
      <c r="CT278" s="28">
        <f t="shared" si="53"/>
        <v>0.27361779248673485</v>
      </c>
      <c r="CU278" s="29" t="s">
        <v>107</v>
      </c>
      <c r="CV278">
        <v>71821.876034377696</v>
      </c>
      <c r="CW278">
        <v>18190.7911381577</v>
      </c>
      <c r="CX278">
        <v>0.1297612227402071</v>
      </c>
      <c r="CY278">
        <f t="shared" si="44"/>
        <v>0.63188611959816465</v>
      </c>
      <c r="CZ278">
        <f t="shared" si="54"/>
        <v>0.46935356212023882</v>
      </c>
    </row>
    <row r="279" spans="1:104" x14ac:dyDescent="0.25">
      <c r="A279">
        <v>1</v>
      </c>
      <c r="B279" s="15">
        <v>4826</v>
      </c>
      <c r="C279" s="15">
        <v>-66.727620810000005</v>
      </c>
      <c r="D279" s="15">
        <v>-17.491308100000001</v>
      </c>
      <c r="E279" s="15">
        <v>3668</v>
      </c>
      <c r="F279" s="15">
        <v>1</v>
      </c>
      <c r="G279" s="15">
        <v>0</v>
      </c>
      <c r="H279" s="17">
        <v>3</v>
      </c>
      <c r="I279" s="19">
        <v>0</v>
      </c>
      <c r="J279" s="19">
        <v>0</v>
      </c>
      <c r="K279" s="19">
        <v>1</v>
      </c>
      <c r="L279" s="15">
        <v>0</v>
      </c>
      <c r="M279" s="15">
        <v>0</v>
      </c>
      <c r="N279" s="15">
        <v>1.2032</v>
      </c>
      <c r="O279" s="19">
        <v>163.50556499999999</v>
      </c>
      <c r="P279" s="19">
        <v>45.738226162840157</v>
      </c>
      <c r="Q279" s="20">
        <v>3.5748121148790735</v>
      </c>
      <c r="R279" s="21">
        <v>4.4000000000000004E-2</v>
      </c>
      <c r="S279" s="22">
        <v>5.0999999999999997E-2</v>
      </c>
      <c r="T279" s="22">
        <v>0.94799999999999995</v>
      </c>
      <c r="U279" s="19">
        <v>0</v>
      </c>
      <c r="V279" s="19">
        <v>2.3326495343048479</v>
      </c>
      <c r="W279" s="19">
        <v>43.359838402372468</v>
      </c>
      <c r="X279" s="19">
        <v>458.96663378268244</v>
      </c>
      <c r="Y279" s="19">
        <v>1560</v>
      </c>
      <c r="Z279" s="19">
        <v>2018.9666337826825</v>
      </c>
      <c r="AA279">
        <v>55.03096478819571</v>
      </c>
      <c r="AB279">
        <v>1</v>
      </c>
      <c r="AC279">
        <v>0.10100000000000001</v>
      </c>
      <c r="AD279">
        <v>0.89900000000000002</v>
      </c>
      <c r="AE279">
        <v>0</v>
      </c>
      <c r="AF279">
        <v>5.5581274436077672</v>
      </c>
      <c r="AG279">
        <v>49.472837344587944</v>
      </c>
      <c r="AH279">
        <v>16627.595554870026</v>
      </c>
      <c r="AI279">
        <v>1876.992</v>
      </c>
      <c r="AJ279">
        <v>17780.293113810101</v>
      </c>
      <c r="AK279">
        <v>17130.067933918599</v>
      </c>
      <c r="AL279">
        <v>43.725744211675185</v>
      </c>
      <c r="AM279" s="19">
        <v>53.018482837030739</v>
      </c>
      <c r="AN279">
        <v>0.81078400000000006</v>
      </c>
      <c r="AO279">
        <v>0.53714440000000008</v>
      </c>
      <c r="AP279">
        <v>0.18242639999999999</v>
      </c>
      <c r="AQ279">
        <v>1</v>
      </c>
      <c r="AR279">
        <v>0</v>
      </c>
      <c r="AS279">
        <v>2</v>
      </c>
      <c r="AT279">
        <v>1.48</v>
      </c>
      <c r="AU279">
        <v>1</v>
      </c>
      <c r="AV279">
        <v>2</v>
      </c>
      <c r="AW279">
        <v>1.5</v>
      </c>
      <c r="AX279">
        <v>1</v>
      </c>
      <c r="AY279">
        <v>2</v>
      </c>
      <c r="AZ279">
        <v>0.6</v>
      </c>
      <c r="BA279">
        <v>0.3</v>
      </c>
      <c r="BB279">
        <v>0.8</v>
      </c>
      <c r="BC279" s="27">
        <v>0.36705553716250472</v>
      </c>
      <c r="BD279" s="28">
        <v>0.52713301199319007</v>
      </c>
      <c r="BE279" s="28">
        <v>0.31170007180782233</v>
      </c>
      <c r="BF279" s="28">
        <f t="shared" si="45"/>
        <v>0.65136566463930767</v>
      </c>
      <c r="BG279" s="29" t="s">
        <v>106</v>
      </c>
      <c r="BH279">
        <v>0.35910934876250478</v>
      </c>
      <c r="BI279">
        <v>0.35465284999319013</v>
      </c>
      <c r="BJ279">
        <v>0.27475856381582231</v>
      </c>
      <c r="BK279">
        <f t="shared" si="46"/>
        <v>0.61442415664730765</v>
      </c>
      <c r="BL279" t="s">
        <v>106</v>
      </c>
      <c r="BM279" s="27">
        <v>0.37647270876250477</v>
      </c>
      <c r="BN279" s="28">
        <v>0.64470248709319011</v>
      </c>
      <c r="BO279" s="28">
        <v>0.34427141776582232</v>
      </c>
      <c r="BP279" s="28">
        <f t="shared" si="47"/>
        <v>0.68393701059730772</v>
      </c>
      <c r="BQ279" s="29" t="s">
        <v>106</v>
      </c>
      <c r="BR279">
        <v>0.28002974909957679</v>
      </c>
      <c r="BS279">
        <v>0.52713301199319007</v>
      </c>
      <c r="BT279">
        <v>0.25769910824197428</v>
      </c>
      <c r="BU279">
        <f t="shared" si="48"/>
        <v>0.59736470107345963</v>
      </c>
      <c r="BV279" t="s">
        <v>106</v>
      </c>
      <c r="BW279" s="27">
        <v>0.27208356069957684</v>
      </c>
      <c r="BX279" s="28">
        <v>0.35465284999319013</v>
      </c>
      <c r="BY279" s="28">
        <v>0.22075760024997432</v>
      </c>
      <c r="BZ279" s="28">
        <f t="shared" si="49"/>
        <v>0.5604231930814596</v>
      </c>
      <c r="CA279" s="29" t="s">
        <v>106</v>
      </c>
      <c r="CB279">
        <v>0.28944692069957678</v>
      </c>
      <c r="CC279">
        <v>0.64470248709319011</v>
      </c>
      <c r="CD279">
        <v>0.29027045419997427</v>
      </c>
      <c r="CE279">
        <f t="shared" si="50"/>
        <v>0.62911251353106212</v>
      </c>
      <c r="CF279" t="s">
        <v>107</v>
      </c>
      <c r="CG279" s="27">
        <v>0.16721854235133676</v>
      </c>
      <c r="CH279" s="28">
        <v>0.52713301199319007</v>
      </c>
      <c r="CI279" s="28">
        <v>0.18769785917513426</v>
      </c>
      <c r="CJ279" s="28">
        <f t="shared" si="51"/>
        <v>0.50688413518282216</v>
      </c>
      <c r="CK279" s="29" t="s">
        <v>107</v>
      </c>
      <c r="CL279">
        <v>0.15927235395133676</v>
      </c>
      <c r="CM279">
        <v>0.35465284999319013</v>
      </c>
      <c r="CN279">
        <v>0.1507563511831343</v>
      </c>
      <c r="CO279">
        <f t="shared" si="52"/>
        <v>0.49042194401461964</v>
      </c>
      <c r="CP279" t="s">
        <v>106</v>
      </c>
      <c r="CQ279" s="27">
        <v>0.17663571395133676</v>
      </c>
      <c r="CR279" s="28">
        <v>0.64470248709319011</v>
      </c>
      <c r="CS279" s="28">
        <v>0.2202692051331343</v>
      </c>
      <c r="CT279" s="28">
        <f t="shared" si="53"/>
        <v>0.51630130678282216</v>
      </c>
      <c r="CU279" s="29" t="s">
        <v>107</v>
      </c>
      <c r="CV279">
        <v>45614.4598714077</v>
      </c>
      <c r="CW279">
        <v>6878.8705985244596</v>
      </c>
      <c r="CX279">
        <v>0.33966559283148534</v>
      </c>
      <c r="CY279">
        <f t="shared" si="44"/>
        <v>0.86679860482467541</v>
      </c>
      <c r="CZ279">
        <f t="shared" si="54"/>
        <v>0.70672112999399006</v>
      </c>
    </row>
    <row r="280" spans="1:104" x14ac:dyDescent="0.25">
      <c r="A280">
        <v>1</v>
      </c>
      <c r="B280" s="15">
        <v>4848</v>
      </c>
      <c r="C280" s="15">
        <v>-66.274748009999996</v>
      </c>
      <c r="D280" s="15">
        <v>-17.94862496</v>
      </c>
      <c r="E280" s="15">
        <v>3616</v>
      </c>
      <c r="F280" s="15">
        <v>1</v>
      </c>
      <c r="G280" s="15">
        <v>0</v>
      </c>
      <c r="H280" s="17">
        <v>0</v>
      </c>
      <c r="I280" s="19">
        <v>0</v>
      </c>
      <c r="J280" s="19">
        <v>0</v>
      </c>
      <c r="K280" s="19">
        <v>1</v>
      </c>
      <c r="L280" s="15">
        <v>0</v>
      </c>
      <c r="M280" s="15">
        <v>0</v>
      </c>
      <c r="N280" s="15">
        <v>1.2032</v>
      </c>
      <c r="O280" s="19">
        <v>167.13902200000001</v>
      </c>
      <c r="P280" s="19">
        <v>46.754631187381158</v>
      </c>
      <c r="Q280" s="20">
        <v>3.5748121149784624</v>
      </c>
      <c r="R280" s="21">
        <v>0</v>
      </c>
      <c r="S280" s="22">
        <v>0.40899999999999997</v>
      </c>
      <c r="T280" s="22">
        <v>0.58899999999999986</v>
      </c>
      <c r="U280" s="19">
        <v>0</v>
      </c>
      <c r="V280" s="19">
        <v>19.122644155638891</v>
      </c>
      <c r="W280" s="19">
        <v>27.538477769367496</v>
      </c>
      <c r="X280" s="19">
        <v>0</v>
      </c>
      <c r="Y280" s="19">
        <v>1560</v>
      </c>
      <c r="Z280" s="19">
        <v>1560</v>
      </c>
      <c r="AA280">
        <v>56.253875127871353</v>
      </c>
      <c r="AB280">
        <v>1</v>
      </c>
      <c r="AC280">
        <v>0.40899999999999997</v>
      </c>
      <c r="AD280">
        <v>0.59099999999999997</v>
      </c>
      <c r="AE280">
        <v>0</v>
      </c>
      <c r="AF280">
        <v>23.007834927299381</v>
      </c>
      <c r="AG280">
        <v>33.246040200571969</v>
      </c>
      <c r="AH280">
        <v>37074.864017024061</v>
      </c>
      <c r="AI280">
        <v>1876.992</v>
      </c>
      <c r="AJ280">
        <v>37336.883018408102</v>
      </c>
      <c r="AK280">
        <v>37336.883018408102</v>
      </c>
      <c r="AL280">
        <v>46.754631187381158</v>
      </c>
      <c r="AM280" s="19">
        <v>56.253875127871353</v>
      </c>
      <c r="AN280">
        <v>0.80359466666666668</v>
      </c>
      <c r="AO280">
        <v>0.53238146666666675</v>
      </c>
      <c r="AP280">
        <v>0.18080879999999999</v>
      </c>
      <c r="AQ280">
        <v>1</v>
      </c>
      <c r="AR280">
        <v>0</v>
      </c>
      <c r="AS280">
        <v>2</v>
      </c>
      <c r="AT280">
        <v>1.48</v>
      </c>
      <c r="AU280">
        <v>1</v>
      </c>
      <c r="AV280">
        <v>2</v>
      </c>
      <c r="AW280">
        <v>1.5</v>
      </c>
      <c r="AX280">
        <v>1</v>
      </c>
      <c r="AY280">
        <v>2</v>
      </c>
      <c r="AZ280">
        <v>0.6</v>
      </c>
      <c r="BA280">
        <v>0.3</v>
      </c>
      <c r="BB280">
        <v>0.8</v>
      </c>
      <c r="BC280" s="27">
        <v>0.36158458303726038</v>
      </c>
      <c r="BD280" s="28">
        <v>0.52281262876381218</v>
      </c>
      <c r="BE280" s="28">
        <v>0.30715040641279939</v>
      </c>
      <c r="BF280" s="28">
        <f t="shared" si="45"/>
        <v>0.46481490631371425</v>
      </c>
      <c r="BG280" s="29" t="s">
        <v>106</v>
      </c>
      <c r="BH280">
        <v>0.35363839463726038</v>
      </c>
      <c r="BI280">
        <v>0.35033246676381213</v>
      </c>
      <c r="BJ280">
        <v>0.27020889842079937</v>
      </c>
      <c r="BK280">
        <f t="shared" si="46"/>
        <v>0.42787339832171423</v>
      </c>
      <c r="BL280" t="s">
        <v>106</v>
      </c>
      <c r="BM280" s="27">
        <v>0.37100175463726037</v>
      </c>
      <c r="BN280" s="28">
        <v>0.64038210386381222</v>
      </c>
      <c r="BO280" s="28">
        <v>0.33972175237079943</v>
      </c>
      <c r="BP280" s="28">
        <f t="shared" si="47"/>
        <v>0.49738625227171429</v>
      </c>
      <c r="BQ280" s="29" t="s">
        <v>106</v>
      </c>
      <c r="BR280">
        <v>0.27533046461628441</v>
      </c>
      <c r="BS280">
        <v>0.52281262876381218</v>
      </c>
      <c r="BT280">
        <v>0.25362827682418343</v>
      </c>
      <c r="BU280">
        <f t="shared" si="48"/>
        <v>0.41129277672509834</v>
      </c>
      <c r="BV280" t="s">
        <v>106</v>
      </c>
      <c r="BW280" s="27">
        <v>0.26738427621628436</v>
      </c>
      <c r="BX280" s="28">
        <v>0.35033246676381213</v>
      </c>
      <c r="BY280" s="28">
        <v>0.21668676883218341</v>
      </c>
      <c r="BZ280" s="28">
        <f t="shared" si="49"/>
        <v>0.37435126873309832</v>
      </c>
      <c r="CA280" s="29" t="s">
        <v>106</v>
      </c>
      <c r="CB280">
        <v>0.28474763621628441</v>
      </c>
      <c r="CC280">
        <v>0.64038210386381222</v>
      </c>
      <c r="CD280">
        <v>0.28619962278218342</v>
      </c>
      <c r="CE280">
        <f t="shared" si="50"/>
        <v>0.44241213611719932</v>
      </c>
      <c r="CF280" t="s">
        <v>107</v>
      </c>
      <c r="CG280" s="27">
        <v>0.16351957036687101</v>
      </c>
      <c r="CH280" s="28">
        <v>0.52281262876381218</v>
      </c>
      <c r="CI280" s="28">
        <v>0.18424773846857004</v>
      </c>
      <c r="CJ280" s="28">
        <f t="shared" si="51"/>
        <v>0.32118407026778589</v>
      </c>
      <c r="CK280" s="29" t="s">
        <v>107</v>
      </c>
      <c r="CL280">
        <v>0.15557338196687101</v>
      </c>
      <c r="CM280">
        <v>0.35033246676381213</v>
      </c>
      <c r="CN280">
        <v>0.14730623047657004</v>
      </c>
      <c r="CO280">
        <f t="shared" si="52"/>
        <v>0.3049707303774849</v>
      </c>
      <c r="CP280" t="s">
        <v>106</v>
      </c>
      <c r="CQ280" s="27">
        <v>0.172936741966871</v>
      </c>
      <c r="CR280" s="28">
        <v>0.64038210386381222</v>
      </c>
      <c r="CS280" s="28">
        <v>0.21681908442657005</v>
      </c>
      <c r="CT280" s="28">
        <f t="shared" si="53"/>
        <v>0.33060124186778589</v>
      </c>
      <c r="CU280" s="29" t="s">
        <v>107</v>
      </c>
      <c r="CV280">
        <v>46076.940169151298</v>
      </c>
      <c r="CW280">
        <v>7031.7343909839201</v>
      </c>
      <c r="CX280">
        <v>0.15766449990091488</v>
      </c>
      <c r="CY280">
        <f t="shared" si="44"/>
        <v>0.68047712866472709</v>
      </c>
      <c r="CZ280">
        <f t="shared" si="54"/>
        <v>0.51924908293817529</v>
      </c>
    </row>
    <row r="281" spans="1:104" x14ac:dyDescent="0.25">
      <c r="A281">
        <v>1</v>
      </c>
      <c r="B281" s="15">
        <v>4857</v>
      </c>
      <c r="C281" s="15">
        <v>-64.628712199999995</v>
      </c>
      <c r="D281" s="15">
        <v>-19.75908171</v>
      </c>
      <c r="E281" s="15">
        <v>2999</v>
      </c>
      <c r="F281" s="15">
        <v>1</v>
      </c>
      <c r="G281" s="15">
        <v>0</v>
      </c>
      <c r="H281" s="17">
        <v>0</v>
      </c>
      <c r="I281" s="19">
        <v>0</v>
      </c>
      <c r="J281" s="19">
        <v>0</v>
      </c>
      <c r="K281" s="19">
        <v>0</v>
      </c>
      <c r="L281" s="15">
        <v>0</v>
      </c>
      <c r="M281" s="15">
        <v>0</v>
      </c>
      <c r="N281" s="15">
        <v>0</v>
      </c>
      <c r="O281" s="19">
        <v>196.20667800000001</v>
      </c>
      <c r="P281" s="19">
        <v>54.885871412956696</v>
      </c>
      <c r="Q281" s="20">
        <v>3.5748121137361091</v>
      </c>
      <c r="R281" s="21">
        <v>0</v>
      </c>
      <c r="S281" s="22">
        <v>0.13099999999999998</v>
      </c>
      <c r="T281" s="22">
        <v>0.87</v>
      </c>
      <c r="U281" s="19">
        <v>0</v>
      </c>
      <c r="V281" s="19">
        <v>7.1900491550973262</v>
      </c>
      <c r="W281" s="19">
        <v>47.750708129272326</v>
      </c>
      <c r="X281" s="19">
        <v>0</v>
      </c>
      <c r="Y281" s="19">
        <v>0</v>
      </c>
      <c r="Z281" s="19">
        <v>0</v>
      </c>
      <c r="AA281">
        <v>66.037157757533862</v>
      </c>
      <c r="AB281">
        <v>1</v>
      </c>
      <c r="AC281">
        <v>0.13999999999999999</v>
      </c>
      <c r="AD281">
        <v>0.86</v>
      </c>
      <c r="AE281">
        <v>0</v>
      </c>
      <c r="AF281">
        <v>9.2452020860547393</v>
      </c>
      <c r="AG281">
        <v>56.791955671479123</v>
      </c>
      <c r="AH281">
        <v>22937.570901838189</v>
      </c>
      <c r="AI281">
        <v>0</v>
      </c>
      <c r="AJ281">
        <v>21938.4153151676</v>
      </c>
      <c r="AK281">
        <v>21938.4153151676</v>
      </c>
      <c r="AL281">
        <v>54.885871412956696</v>
      </c>
      <c r="AM281" s="19">
        <v>66.037157757533862</v>
      </c>
      <c r="AN281">
        <v>0.81078400000000006</v>
      </c>
      <c r="AO281">
        <v>0.53714440000000008</v>
      </c>
      <c r="AP281">
        <v>0.18242639999999999</v>
      </c>
      <c r="AQ281">
        <v>1</v>
      </c>
      <c r="AR281">
        <v>0</v>
      </c>
      <c r="AS281">
        <v>2</v>
      </c>
      <c r="AT281">
        <v>1.48</v>
      </c>
      <c r="AU281">
        <v>1</v>
      </c>
      <c r="AV281">
        <v>2</v>
      </c>
      <c r="AW281">
        <v>1.5</v>
      </c>
      <c r="AX281">
        <v>1</v>
      </c>
      <c r="AY281">
        <v>2</v>
      </c>
      <c r="AZ281">
        <v>0.6</v>
      </c>
      <c r="BA281">
        <v>0.3</v>
      </c>
      <c r="BB281">
        <v>0.8</v>
      </c>
      <c r="BC281" s="27">
        <v>0.35613991117102761</v>
      </c>
      <c r="BD281" s="28">
        <v>0.5277657658920113</v>
      </c>
      <c r="BE281" s="28">
        <v>0.30109721882557106</v>
      </c>
      <c r="BF281" s="28">
        <f t="shared" si="45"/>
        <v>0.59345059846895687</v>
      </c>
      <c r="BG281" s="29" t="s">
        <v>106</v>
      </c>
      <c r="BH281">
        <v>0.34819372277102761</v>
      </c>
      <c r="BI281">
        <v>0.3552856038920113</v>
      </c>
      <c r="BJ281">
        <v>0.26415571083357103</v>
      </c>
      <c r="BK281">
        <f t="shared" si="46"/>
        <v>0.55650909047695696</v>
      </c>
      <c r="BL281" t="s">
        <v>106</v>
      </c>
      <c r="BM281" s="27">
        <v>0.36555708277102761</v>
      </c>
      <c r="BN281" s="28">
        <v>0.64533524099201134</v>
      </c>
      <c r="BO281" s="28">
        <v>0.33366856478357104</v>
      </c>
      <c r="BP281" s="28">
        <f t="shared" si="47"/>
        <v>0.62602194442695691</v>
      </c>
      <c r="BQ281" s="29" t="s">
        <v>106</v>
      </c>
      <c r="BR281">
        <v>0.26911412310809968</v>
      </c>
      <c r="BS281">
        <v>0.5277657658920113</v>
      </c>
      <c r="BT281">
        <v>0.24709625525972301</v>
      </c>
      <c r="BU281">
        <f t="shared" si="48"/>
        <v>0.53944963490310882</v>
      </c>
      <c r="BV281" t="s">
        <v>106</v>
      </c>
      <c r="BW281" s="27">
        <v>0.26116793470809962</v>
      </c>
      <c r="BX281" s="28">
        <v>0.3552856038920113</v>
      </c>
      <c r="BY281" s="28">
        <v>0.21015474726772304</v>
      </c>
      <c r="BZ281" s="28">
        <f t="shared" si="49"/>
        <v>0.50250812691110891</v>
      </c>
      <c r="CA281" s="29" t="s">
        <v>106</v>
      </c>
      <c r="CB281">
        <v>0.27853129470809967</v>
      </c>
      <c r="CC281">
        <v>0.64533524099201134</v>
      </c>
      <c r="CD281">
        <v>0.27966760121772299</v>
      </c>
      <c r="CE281">
        <f t="shared" si="50"/>
        <v>0.57088467435148549</v>
      </c>
      <c r="CF281" t="s">
        <v>107</v>
      </c>
      <c r="CG281" s="27">
        <v>0.1563029163598596</v>
      </c>
      <c r="CH281" s="28">
        <v>0.5277657658920113</v>
      </c>
      <c r="CI281" s="28">
        <v>0.17709500619288299</v>
      </c>
      <c r="CJ281" s="28">
        <f t="shared" si="51"/>
        <v>0.44865629600324547</v>
      </c>
      <c r="CK281" s="29" t="s">
        <v>107</v>
      </c>
      <c r="CL281">
        <v>0.1483567279598596</v>
      </c>
      <c r="CM281">
        <v>0.3552856038920113</v>
      </c>
      <c r="CN281">
        <v>0.14015349820088299</v>
      </c>
      <c r="CO281">
        <f t="shared" si="52"/>
        <v>0.43250687784426889</v>
      </c>
      <c r="CP281" t="s">
        <v>106</v>
      </c>
      <c r="CQ281" s="27">
        <v>0.1657200879598596</v>
      </c>
      <c r="CR281" s="28">
        <v>0.64533524099201134</v>
      </c>
      <c r="CS281" s="28">
        <v>0.209666352150883</v>
      </c>
      <c r="CT281" s="28">
        <f t="shared" si="53"/>
        <v>0.45807346760324547</v>
      </c>
      <c r="CU281" s="29" t="s">
        <v>107</v>
      </c>
      <c r="CV281">
        <v>49609.142979433898</v>
      </c>
      <c r="CW281">
        <v>8254.6447196917306</v>
      </c>
      <c r="CX281">
        <v>0.29235337964338587</v>
      </c>
      <c r="CY281">
        <f t="shared" si="44"/>
        <v>0.82011914553539711</v>
      </c>
      <c r="CZ281">
        <f t="shared" si="54"/>
        <v>0.64849329081441343</v>
      </c>
    </row>
    <row r="282" spans="1:104" x14ac:dyDescent="0.25">
      <c r="A282">
        <v>1</v>
      </c>
      <c r="B282" s="15">
        <v>4859</v>
      </c>
      <c r="C282" s="15">
        <v>-64.632318339999998</v>
      </c>
      <c r="D282" s="15">
        <v>-20.365208030000002</v>
      </c>
      <c r="E282" s="15">
        <v>1979</v>
      </c>
      <c r="F282" s="15">
        <v>1</v>
      </c>
      <c r="G282" s="15">
        <v>0</v>
      </c>
      <c r="H282" s="17">
        <v>3</v>
      </c>
      <c r="I282" s="19">
        <v>1</v>
      </c>
      <c r="J282" s="19">
        <v>4</v>
      </c>
      <c r="K282" s="19">
        <v>1</v>
      </c>
      <c r="L282" s="15">
        <v>0</v>
      </c>
      <c r="M282" s="15">
        <v>1.9414993466458099</v>
      </c>
      <c r="N282" s="15">
        <v>1.2032</v>
      </c>
      <c r="O282" s="19">
        <v>312.47730200000001</v>
      </c>
      <c r="P282" s="19">
        <v>87.410832227516309</v>
      </c>
      <c r="Q282" s="20">
        <v>3.5748121146664289</v>
      </c>
      <c r="R282" s="21">
        <v>0.442</v>
      </c>
      <c r="S282" s="22">
        <v>0.151</v>
      </c>
      <c r="T282" s="22">
        <v>0.84899999999999998</v>
      </c>
      <c r="U282" s="19">
        <v>0</v>
      </c>
      <c r="V282" s="19">
        <v>13.199035666354963</v>
      </c>
      <c r="W282" s="19">
        <v>74.21179656116135</v>
      </c>
      <c r="X282" s="19">
        <v>13002.150284094054</v>
      </c>
      <c r="Y282" s="19">
        <v>3930</v>
      </c>
      <c r="Z282" s="19">
        <v>16932.150284094052</v>
      </c>
      <c r="AA282">
        <v>105.17028824693641</v>
      </c>
      <c r="AB282">
        <v>1</v>
      </c>
      <c r="AC282">
        <v>0.16</v>
      </c>
      <c r="AD282">
        <v>0.84</v>
      </c>
      <c r="AE282">
        <v>0</v>
      </c>
      <c r="AF282">
        <v>16.827246119509827</v>
      </c>
      <c r="AG282">
        <v>88.343042127426585</v>
      </c>
      <c r="AH282">
        <v>38967.653133139582</v>
      </c>
      <c r="AI282">
        <v>6478.34545155057</v>
      </c>
      <c r="AJ282">
        <v>43748.576114714502</v>
      </c>
      <c r="AK282">
        <v>27677.003203180899</v>
      </c>
      <c r="AL282">
        <v>48.775244382954106</v>
      </c>
      <c r="AM282" s="19">
        <v>66.534700402374199</v>
      </c>
      <c r="AN282">
        <v>0.81797333333333333</v>
      </c>
      <c r="AO282">
        <v>0.54190733333333341</v>
      </c>
      <c r="AP282">
        <v>0.18404399999999999</v>
      </c>
      <c r="AQ282">
        <v>1</v>
      </c>
      <c r="AR282">
        <v>0</v>
      </c>
      <c r="AS282">
        <v>2</v>
      </c>
      <c r="AT282">
        <v>1.48</v>
      </c>
      <c r="AU282">
        <v>1</v>
      </c>
      <c r="AV282">
        <v>2</v>
      </c>
      <c r="AW282">
        <v>1.5</v>
      </c>
      <c r="AX282">
        <v>1</v>
      </c>
      <c r="AY282">
        <v>2</v>
      </c>
      <c r="AZ282">
        <v>0.6</v>
      </c>
      <c r="BA282">
        <v>0.3</v>
      </c>
      <c r="BB282">
        <v>0.8</v>
      </c>
      <c r="BC282" s="27">
        <v>0.35809391658648271</v>
      </c>
      <c r="BD282" s="28">
        <v>0.54194174271481799</v>
      </c>
      <c r="BE282" s="28">
        <v>0.30231131022009983</v>
      </c>
      <c r="BF282" s="28">
        <f t="shared" si="45"/>
        <v>0.60174131068329628</v>
      </c>
      <c r="BG282" s="29" t="s">
        <v>106</v>
      </c>
      <c r="BH282">
        <v>0.35014772818648277</v>
      </c>
      <c r="BI282">
        <v>0.36946158071481799</v>
      </c>
      <c r="BJ282">
        <v>0.2653698022280998</v>
      </c>
      <c r="BK282">
        <f t="shared" si="46"/>
        <v>0.56479980269129615</v>
      </c>
      <c r="BL282" t="s">
        <v>106</v>
      </c>
      <c r="BM282" s="27">
        <v>0.36751108818648276</v>
      </c>
      <c r="BN282" s="28">
        <v>0.65951121781481803</v>
      </c>
      <c r="BO282" s="28">
        <v>0.33488265617809981</v>
      </c>
      <c r="BP282" s="28">
        <f t="shared" si="47"/>
        <v>0.63431265664129621</v>
      </c>
      <c r="BQ282" s="29" t="s">
        <v>106</v>
      </c>
      <c r="BR282">
        <v>0.27029645888160281</v>
      </c>
      <c r="BS282">
        <v>0.54194174271481799</v>
      </c>
      <c r="BT282">
        <v>0.24783151267701978</v>
      </c>
      <c r="BU282">
        <f t="shared" si="48"/>
        <v>0.5472615131402162</v>
      </c>
      <c r="BV282" t="s">
        <v>106</v>
      </c>
      <c r="BW282" s="27">
        <v>0.26235027048160275</v>
      </c>
      <c r="BX282" s="28">
        <v>0.36946158071481799</v>
      </c>
      <c r="BY282" s="28">
        <v>0.21089000468501978</v>
      </c>
      <c r="BZ282" s="28">
        <f t="shared" si="49"/>
        <v>0.51032000514821618</v>
      </c>
      <c r="CA282" s="29" t="s">
        <v>106</v>
      </c>
      <c r="CB282">
        <v>0.2797136304816028</v>
      </c>
      <c r="CC282">
        <v>0.65951121781481803</v>
      </c>
      <c r="CD282">
        <v>0.28040285863501979</v>
      </c>
      <c r="CE282">
        <f t="shared" si="50"/>
        <v>0.57914363094479926</v>
      </c>
      <c r="CF282" t="s">
        <v>107</v>
      </c>
      <c r="CG282" s="27">
        <v>0.15648493963453608</v>
      </c>
      <c r="CH282" s="28">
        <v>0.54194174271481799</v>
      </c>
      <c r="CI282" s="28">
        <v>0.1772095528989531</v>
      </c>
      <c r="CJ282" s="28">
        <f t="shared" si="51"/>
        <v>0.45591494009773248</v>
      </c>
      <c r="CK282" s="29" t="s">
        <v>107</v>
      </c>
      <c r="CL282">
        <v>0.14853875123453608</v>
      </c>
      <c r="CM282">
        <v>0.36946158071481799</v>
      </c>
      <c r="CN282">
        <v>0.14026804490695313</v>
      </c>
      <c r="CO282">
        <f t="shared" si="52"/>
        <v>0.43969804537014956</v>
      </c>
      <c r="CP282" t="s">
        <v>106</v>
      </c>
      <c r="CQ282" s="27">
        <v>0.16590211123453608</v>
      </c>
      <c r="CR282" s="28">
        <v>0.65951121781481803</v>
      </c>
      <c r="CS282" s="28">
        <v>0.20978089885695311</v>
      </c>
      <c r="CT282" s="28">
        <f t="shared" si="53"/>
        <v>0.46533211169773248</v>
      </c>
      <c r="CU282" s="29" t="s">
        <v>107</v>
      </c>
      <c r="CV282">
        <v>61620.353480285798</v>
      </c>
      <c r="CW282">
        <v>13146.286030867001</v>
      </c>
      <c r="CX282">
        <v>0.2994300004631964</v>
      </c>
      <c r="CY282">
        <f t="shared" si="44"/>
        <v>0.84137174317801433</v>
      </c>
      <c r="CZ282">
        <f t="shared" si="54"/>
        <v>0.65752391704967916</v>
      </c>
    </row>
    <row r="283" spans="1:104" x14ac:dyDescent="0.25">
      <c r="A283">
        <v>1</v>
      </c>
      <c r="B283" s="15">
        <v>4869</v>
      </c>
      <c r="C283" s="15">
        <v>-64.552195789999999</v>
      </c>
      <c r="D283" s="15">
        <v>-19.303340049999999</v>
      </c>
      <c r="E283" s="15">
        <v>2549</v>
      </c>
      <c r="F283" s="15">
        <v>1</v>
      </c>
      <c r="G283" s="15">
        <v>0</v>
      </c>
      <c r="H283" s="17">
        <v>2</v>
      </c>
      <c r="I283" s="19">
        <v>0</v>
      </c>
      <c r="J283" s="19">
        <v>0</v>
      </c>
      <c r="K283" s="19">
        <v>1</v>
      </c>
      <c r="L283" s="15">
        <v>0</v>
      </c>
      <c r="M283" s="15">
        <v>0</v>
      </c>
      <c r="N283" s="15">
        <v>1.2032</v>
      </c>
      <c r="O283" s="19">
        <v>261.608904</v>
      </c>
      <c r="P283" s="19">
        <v>73.181161883942252</v>
      </c>
      <c r="Q283" s="20">
        <v>3.5748121137361091</v>
      </c>
      <c r="R283" s="21">
        <v>2.8000000000000001E-2</v>
      </c>
      <c r="S283" s="22">
        <v>0.251</v>
      </c>
      <c r="T283" s="22">
        <v>0.74900000000000011</v>
      </c>
      <c r="U283" s="19">
        <v>0</v>
      </c>
      <c r="V283" s="19">
        <v>18.368471632869504</v>
      </c>
      <c r="W283" s="19">
        <v>54.812690251072752</v>
      </c>
      <c r="X283" s="19">
        <v>911.4950819609511</v>
      </c>
      <c r="Y283" s="19">
        <v>1560</v>
      </c>
      <c r="Z283" s="19">
        <v>2471.4950819609512</v>
      </c>
      <c r="AA283">
        <v>88.049543666962649</v>
      </c>
      <c r="AB283">
        <v>1</v>
      </c>
      <c r="AC283">
        <v>0.252</v>
      </c>
      <c r="AD283">
        <v>0.748</v>
      </c>
      <c r="AE283">
        <v>0</v>
      </c>
      <c r="AF283">
        <v>22.188485004074586</v>
      </c>
      <c r="AG283">
        <v>65.861058662888055</v>
      </c>
      <c r="AH283">
        <v>42011.089335763128</v>
      </c>
      <c r="AI283">
        <v>1876.992</v>
      </c>
      <c r="AJ283">
        <v>42058.087439946597</v>
      </c>
      <c r="AK283">
        <v>41079.319485349501</v>
      </c>
      <c r="AL283">
        <v>71.132089351191865</v>
      </c>
      <c r="AM283" s="19">
        <v>86.000471134212262</v>
      </c>
      <c r="AN283">
        <v>0.82875733333333335</v>
      </c>
      <c r="AO283">
        <v>0.54905173333333335</v>
      </c>
      <c r="AP283">
        <v>0.18647039999999998</v>
      </c>
      <c r="AQ283">
        <v>1</v>
      </c>
      <c r="AR283">
        <v>0</v>
      </c>
      <c r="AS283">
        <v>2</v>
      </c>
      <c r="AT283">
        <v>1.48</v>
      </c>
      <c r="AU283">
        <v>1</v>
      </c>
      <c r="AV283">
        <v>2</v>
      </c>
      <c r="AW283">
        <v>1.5</v>
      </c>
      <c r="AX283">
        <v>1</v>
      </c>
      <c r="AY283">
        <v>2</v>
      </c>
      <c r="AZ283">
        <v>0.6</v>
      </c>
      <c r="BA283">
        <v>0.3</v>
      </c>
      <c r="BB283">
        <v>0.8</v>
      </c>
      <c r="BC283" s="27">
        <v>0.35153690320170927</v>
      </c>
      <c r="BD283" s="28">
        <v>0.53112095229493517</v>
      </c>
      <c r="BE283" s="28">
        <v>0.29464376122715596</v>
      </c>
      <c r="BF283" s="28">
        <f t="shared" si="45"/>
        <v>0.47733740398733637</v>
      </c>
      <c r="BG283" s="29" t="s">
        <v>106</v>
      </c>
      <c r="BH283">
        <v>0.34359071480170933</v>
      </c>
      <c r="BI283">
        <v>0.35864079029493512</v>
      </c>
      <c r="BJ283">
        <v>0.25770225323515594</v>
      </c>
      <c r="BK283">
        <f t="shared" si="46"/>
        <v>0.44039589599533635</v>
      </c>
      <c r="BL283" t="s">
        <v>106</v>
      </c>
      <c r="BM283" s="27">
        <v>0.36095407480170938</v>
      </c>
      <c r="BN283" s="28">
        <v>0.64869042739493521</v>
      </c>
      <c r="BO283" s="28">
        <v>0.32721510718515595</v>
      </c>
      <c r="BP283" s="28">
        <f t="shared" si="47"/>
        <v>0.5099087499453363</v>
      </c>
      <c r="BQ283" s="29" t="s">
        <v>106</v>
      </c>
      <c r="BR283">
        <v>0.26258194103390131</v>
      </c>
      <c r="BS283">
        <v>0.53112095229493517</v>
      </c>
      <c r="BT283">
        <v>0.23944571271822793</v>
      </c>
      <c r="BU283">
        <f t="shared" si="48"/>
        <v>0.42213935547840831</v>
      </c>
      <c r="BV283" t="s">
        <v>106</v>
      </c>
      <c r="BW283" s="27">
        <v>0.25463575263390137</v>
      </c>
      <c r="BX283" s="28">
        <v>0.35864079029493512</v>
      </c>
      <c r="BY283" s="28">
        <v>0.20250420472622799</v>
      </c>
      <c r="BZ283" s="28">
        <f t="shared" si="49"/>
        <v>0.3851978474864084</v>
      </c>
      <c r="CA283" s="29" t="s">
        <v>106</v>
      </c>
      <c r="CB283">
        <v>0.27199911263390131</v>
      </c>
      <c r="CC283">
        <v>0.64869042739493521</v>
      </c>
      <c r="CD283">
        <v>0.27201705867622794</v>
      </c>
      <c r="CE283">
        <f t="shared" si="50"/>
        <v>0.45469275539408172</v>
      </c>
      <c r="CF283" t="s">
        <v>107</v>
      </c>
      <c r="CG283" s="27">
        <v>0.14726995303859464</v>
      </c>
      <c r="CH283" s="28">
        <v>0.53112095229493517</v>
      </c>
      <c r="CI283" s="28">
        <v>0.16789268687332126</v>
      </c>
      <c r="CJ283" s="28">
        <f t="shared" si="51"/>
        <v>0.32996359579877504</v>
      </c>
      <c r="CK283" s="29" t="s">
        <v>107</v>
      </c>
      <c r="CL283">
        <v>0.13932376463859464</v>
      </c>
      <c r="CM283">
        <v>0.35864079029493512</v>
      </c>
      <c r="CN283">
        <v>0.1309511788813213</v>
      </c>
      <c r="CO283">
        <f t="shared" si="52"/>
        <v>0.3136448216415017</v>
      </c>
      <c r="CP283" t="s">
        <v>106</v>
      </c>
      <c r="CQ283" s="27">
        <v>0.15668712463859463</v>
      </c>
      <c r="CR283" s="28">
        <v>0.64869042739493521</v>
      </c>
      <c r="CS283" s="28">
        <v>0.2004640328313213</v>
      </c>
      <c r="CT283" s="28">
        <f t="shared" si="53"/>
        <v>0.33938076739877504</v>
      </c>
      <c r="CU283" s="29" t="s">
        <v>107</v>
      </c>
      <c r="CV283">
        <v>56701.834555136098</v>
      </c>
      <c r="CW283">
        <v>11006.1929583703</v>
      </c>
      <c r="CX283">
        <v>0.18269364276018041</v>
      </c>
      <c r="CY283">
        <f t="shared" si="44"/>
        <v>0.71381459505511557</v>
      </c>
      <c r="CZ283">
        <f t="shared" si="54"/>
        <v>0.53423054596188968</v>
      </c>
    </row>
    <row r="284" spans="1:104" x14ac:dyDescent="0.25">
      <c r="A284">
        <v>1</v>
      </c>
      <c r="B284" s="15">
        <v>4870</v>
      </c>
      <c r="C284" s="15">
        <v>-63.315014439999999</v>
      </c>
      <c r="D284" s="15">
        <v>-20.617018980000001</v>
      </c>
      <c r="E284" s="15">
        <v>840</v>
      </c>
      <c r="F284" s="15">
        <v>1</v>
      </c>
      <c r="G284" s="15">
        <v>0</v>
      </c>
      <c r="H284" s="17">
        <v>2</v>
      </c>
      <c r="I284" s="19">
        <v>0</v>
      </c>
      <c r="J284" s="19">
        <v>0</v>
      </c>
      <c r="K284" s="19">
        <v>1</v>
      </c>
      <c r="L284" s="15">
        <v>0</v>
      </c>
      <c r="M284" s="15">
        <v>0</v>
      </c>
      <c r="N284" s="15">
        <v>1.2032</v>
      </c>
      <c r="O284" s="19">
        <v>247.075075999999</v>
      </c>
      <c r="P284" s="19">
        <v>69.115541785778248</v>
      </c>
      <c r="Q284" s="20">
        <v>3.5748121133999282</v>
      </c>
      <c r="R284" s="21">
        <v>0.17599999999999999</v>
      </c>
      <c r="S284" s="22">
        <v>0.312</v>
      </c>
      <c r="T284" s="22">
        <v>0.68800000000000006</v>
      </c>
      <c r="U284" s="19">
        <v>0</v>
      </c>
      <c r="V284" s="19">
        <v>21.564049037162814</v>
      </c>
      <c r="W284" s="19">
        <v>47.551492748615438</v>
      </c>
      <c r="X284" s="19">
        <v>6214.7102751689054</v>
      </c>
      <c r="Y284" s="19">
        <v>1560</v>
      </c>
      <c r="Z284" s="19">
        <v>7774.7102751689054</v>
      </c>
      <c r="AA284">
        <v>83.157902337507636</v>
      </c>
      <c r="AB284">
        <v>1</v>
      </c>
      <c r="AC284">
        <v>0.314</v>
      </c>
      <c r="AD284">
        <v>0.68599999999999994</v>
      </c>
      <c r="AE284">
        <v>0</v>
      </c>
      <c r="AF284">
        <v>26.111581333977398</v>
      </c>
      <c r="AG284">
        <v>57.046321003530231</v>
      </c>
      <c r="AH284">
        <v>45651.720867322387</v>
      </c>
      <c r="AI284">
        <v>1876.992</v>
      </c>
      <c r="AJ284">
        <v>45540.133881266098</v>
      </c>
      <c r="AK284">
        <v>38878.5245206994</v>
      </c>
      <c r="AL284">
        <v>56.951206431481282</v>
      </c>
      <c r="AM284" s="19">
        <v>70.99356698321067</v>
      </c>
      <c r="AN284">
        <v>0.81078400000000006</v>
      </c>
      <c r="AO284">
        <v>0.53714440000000008</v>
      </c>
      <c r="AP284">
        <v>0.18242639999999999</v>
      </c>
      <c r="AQ284">
        <v>1</v>
      </c>
      <c r="AR284">
        <v>0</v>
      </c>
      <c r="AS284">
        <v>2</v>
      </c>
      <c r="AT284">
        <v>1.48</v>
      </c>
      <c r="AU284">
        <v>1</v>
      </c>
      <c r="AV284">
        <v>2</v>
      </c>
      <c r="AW284">
        <v>1.5</v>
      </c>
      <c r="AX284">
        <v>1</v>
      </c>
      <c r="AY284">
        <v>2</v>
      </c>
      <c r="AZ284">
        <v>0.6</v>
      </c>
      <c r="BA284">
        <v>0.3</v>
      </c>
      <c r="BB284">
        <v>0.8</v>
      </c>
      <c r="BC284" s="27">
        <v>0.35303637136968191</v>
      </c>
      <c r="BD284" s="28">
        <v>0.56712069303361834</v>
      </c>
      <c r="BE284" s="28">
        <v>0.29840975584285756</v>
      </c>
      <c r="BF284" s="28">
        <f t="shared" si="45"/>
        <v>0.48544937210324679</v>
      </c>
      <c r="BG284" s="29" t="s">
        <v>106</v>
      </c>
      <c r="BH284">
        <v>0.34509018296968197</v>
      </c>
      <c r="BI284">
        <v>0.39464053103361829</v>
      </c>
      <c r="BJ284">
        <v>0.26146824785085754</v>
      </c>
      <c r="BK284">
        <f t="shared" si="46"/>
        <v>0.44850786411124677</v>
      </c>
      <c r="BL284" t="s">
        <v>106</v>
      </c>
      <c r="BM284" s="27">
        <v>0.36245354296968196</v>
      </c>
      <c r="BN284" s="28">
        <v>0.68469016813361827</v>
      </c>
      <c r="BO284" s="28">
        <v>0.33098110180085755</v>
      </c>
      <c r="BP284" s="28">
        <f t="shared" si="47"/>
        <v>0.51802071806124672</v>
      </c>
      <c r="BQ284" s="29" t="s">
        <v>106</v>
      </c>
      <c r="BR284">
        <v>0.26601058330675398</v>
      </c>
      <c r="BS284">
        <v>0.56712069303361834</v>
      </c>
      <c r="BT284">
        <v>0.24440879227700951</v>
      </c>
      <c r="BU284">
        <f t="shared" si="48"/>
        <v>0.43144840853739874</v>
      </c>
      <c r="BV284" t="s">
        <v>106</v>
      </c>
      <c r="BW284" s="27">
        <v>0.25806439490675398</v>
      </c>
      <c r="BX284" s="28">
        <v>0.39464053103361829</v>
      </c>
      <c r="BY284" s="28">
        <v>0.20746728428500955</v>
      </c>
      <c r="BZ284" s="28">
        <f t="shared" si="49"/>
        <v>0.39450690054539872</v>
      </c>
      <c r="CA284" s="29" t="s">
        <v>106</v>
      </c>
      <c r="CB284">
        <v>0.27542775490675397</v>
      </c>
      <c r="CC284">
        <v>0.68469016813361827</v>
      </c>
      <c r="CD284">
        <v>0.2769801382350095</v>
      </c>
      <c r="CE284">
        <f t="shared" si="50"/>
        <v>0.4624673711671432</v>
      </c>
      <c r="CF284" t="s">
        <v>107</v>
      </c>
      <c r="CG284" s="27">
        <v>0.15319937655851396</v>
      </c>
      <c r="CH284" s="28">
        <v>0.56712069303361834</v>
      </c>
      <c r="CI284" s="28">
        <v>0.17440754321016952</v>
      </c>
      <c r="CJ284" s="28">
        <f t="shared" si="51"/>
        <v>0.34023899281890313</v>
      </c>
      <c r="CK284" s="29" t="s">
        <v>107</v>
      </c>
      <c r="CL284">
        <v>0.14525318815851396</v>
      </c>
      <c r="CM284">
        <v>0.39464053103361829</v>
      </c>
      <c r="CN284">
        <v>0.13746603521816952</v>
      </c>
      <c r="CO284">
        <f t="shared" si="52"/>
        <v>0.3245056514785587</v>
      </c>
      <c r="CP284" t="s">
        <v>106</v>
      </c>
      <c r="CQ284" s="27">
        <v>0.16261654815851395</v>
      </c>
      <c r="CR284" s="28">
        <v>0.68469016813361827</v>
      </c>
      <c r="CS284" s="28">
        <v>0.20697888916816953</v>
      </c>
      <c r="CT284" s="28">
        <f t="shared" si="53"/>
        <v>0.34965616441890313</v>
      </c>
      <c r="CU284" s="29" t="s">
        <v>107</v>
      </c>
      <c r="CV284">
        <v>55210.250691162997</v>
      </c>
      <c r="CW284">
        <v>10394.7377921884</v>
      </c>
      <c r="CX284">
        <v>0.1870396162603892</v>
      </c>
      <c r="CY284">
        <f t="shared" si="44"/>
        <v>0.75416030929400757</v>
      </c>
      <c r="CZ284">
        <f t="shared" si="54"/>
        <v>0.54007598763007114</v>
      </c>
    </row>
    <row r="285" spans="1:104" x14ac:dyDescent="0.25">
      <c r="A285">
        <v>1</v>
      </c>
      <c r="B285" s="15">
        <v>4872</v>
      </c>
      <c r="C285" s="15">
        <v>-64.817991509999999</v>
      </c>
      <c r="D285" s="15">
        <v>-19.00783813</v>
      </c>
      <c r="E285" s="15">
        <v>2575</v>
      </c>
      <c r="F285" s="15">
        <v>1</v>
      </c>
      <c r="G285" s="15">
        <v>0</v>
      </c>
      <c r="H285" s="17">
        <v>2</v>
      </c>
      <c r="I285" s="19">
        <v>0</v>
      </c>
      <c r="J285" s="19">
        <v>0</v>
      </c>
      <c r="K285" s="19">
        <v>1</v>
      </c>
      <c r="L285" s="15">
        <v>0</v>
      </c>
      <c r="M285" s="15">
        <v>0</v>
      </c>
      <c r="N285" s="15">
        <v>1.2032</v>
      </c>
      <c r="O285" s="19">
        <v>210.74050600000001</v>
      </c>
      <c r="P285" s="19">
        <v>58.951491511120707</v>
      </c>
      <c r="Q285" s="20">
        <v>3.5748121141302347</v>
      </c>
      <c r="R285" s="21">
        <v>5.1999999999999998E-2</v>
      </c>
      <c r="S285" s="22">
        <v>0.29799999999999999</v>
      </c>
      <c r="T285" s="22">
        <v>0.70299999999999996</v>
      </c>
      <c r="U285" s="19">
        <v>0</v>
      </c>
      <c r="V285" s="19">
        <v>17.567544470313969</v>
      </c>
      <c r="W285" s="19">
        <v>41.442898532317855</v>
      </c>
      <c r="X285" s="19">
        <v>1520.1917796418772</v>
      </c>
      <c r="Y285" s="19">
        <v>1560</v>
      </c>
      <c r="Z285" s="19">
        <v>3080.1917796418775</v>
      </c>
      <c r="AA285">
        <v>70.928799057741372</v>
      </c>
      <c r="AB285">
        <v>1</v>
      </c>
      <c r="AC285">
        <v>0.30199999999999999</v>
      </c>
      <c r="AD285">
        <v>0.69799999999999995</v>
      </c>
      <c r="AE285">
        <v>0</v>
      </c>
      <c r="AF285">
        <v>21.420497315437895</v>
      </c>
      <c r="AG285">
        <v>49.508301742303473</v>
      </c>
      <c r="AH285">
        <v>37951.916487681097</v>
      </c>
      <c r="AI285">
        <v>1876.992</v>
      </c>
      <c r="AJ285">
        <v>38175.731280019201</v>
      </c>
      <c r="AK285">
        <v>36525.811231738</v>
      </c>
      <c r="AL285">
        <v>55.886013952542427</v>
      </c>
      <c r="AM285" s="19">
        <v>67.863321499163092</v>
      </c>
      <c r="AN285">
        <v>0.82156800000000008</v>
      </c>
      <c r="AO285">
        <v>0.54428880000000002</v>
      </c>
      <c r="AP285">
        <v>0.18485279999999998</v>
      </c>
      <c r="AQ285">
        <v>1</v>
      </c>
      <c r="AR285">
        <v>0</v>
      </c>
      <c r="AS285">
        <v>2</v>
      </c>
      <c r="AT285">
        <v>1.48</v>
      </c>
      <c r="AU285">
        <v>1</v>
      </c>
      <c r="AV285">
        <v>2</v>
      </c>
      <c r="AW285">
        <v>1.5</v>
      </c>
      <c r="AX285">
        <v>1</v>
      </c>
      <c r="AY285">
        <v>2</v>
      </c>
      <c r="AZ285">
        <v>0.6</v>
      </c>
      <c r="BA285">
        <v>0.3</v>
      </c>
      <c r="BB285">
        <v>0.8</v>
      </c>
      <c r="BC285" s="27">
        <v>0.35837332657496856</v>
      </c>
      <c r="BD285" s="28">
        <v>0.53414000932730854</v>
      </c>
      <c r="BE285" s="28">
        <v>0.30211607068005386</v>
      </c>
      <c r="BF285" s="28">
        <f t="shared" si="45"/>
        <v>0.48462813921592129</v>
      </c>
      <c r="BG285" s="29" t="s">
        <v>106</v>
      </c>
      <c r="BH285">
        <v>0.35042713817496862</v>
      </c>
      <c r="BI285">
        <v>0.36165984732730849</v>
      </c>
      <c r="BJ285">
        <v>0.26517456268805384</v>
      </c>
      <c r="BK285">
        <f t="shared" si="46"/>
        <v>0.44768663122392127</v>
      </c>
      <c r="BL285" t="s">
        <v>106</v>
      </c>
      <c r="BM285" s="27">
        <v>0.36779049817496862</v>
      </c>
      <c r="BN285" s="28">
        <v>0.65170948442730858</v>
      </c>
      <c r="BO285" s="28">
        <v>0.33468741663805385</v>
      </c>
      <c r="BP285" s="28">
        <f t="shared" si="47"/>
        <v>0.51719948517392134</v>
      </c>
      <c r="BQ285" s="29" t="s">
        <v>106</v>
      </c>
      <c r="BR285">
        <v>0.27019003404911257</v>
      </c>
      <c r="BS285">
        <v>0.53414000932730854</v>
      </c>
      <c r="BT285">
        <v>0.2473968561483578</v>
      </c>
      <c r="BU285">
        <f t="shared" si="48"/>
        <v>0.42990892468422526</v>
      </c>
      <c r="BV285" t="s">
        <v>106</v>
      </c>
      <c r="BW285" s="27">
        <v>0.26224384564911263</v>
      </c>
      <c r="BX285" s="28">
        <v>0.36165984732730849</v>
      </c>
      <c r="BY285" s="28">
        <v>0.2104553481563578</v>
      </c>
      <c r="BZ285" s="28">
        <f t="shared" si="49"/>
        <v>0.39296741669222524</v>
      </c>
      <c r="CA285" s="29" t="s">
        <v>106</v>
      </c>
      <c r="CB285">
        <v>0.27960720564911262</v>
      </c>
      <c r="CC285">
        <v>0.65170948442730858</v>
      </c>
      <c r="CD285">
        <v>0.27996820210635781</v>
      </c>
      <c r="CE285">
        <f t="shared" si="50"/>
        <v>0.46211927418498011</v>
      </c>
      <c r="CF285" t="s">
        <v>107</v>
      </c>
      <c r="CG285" s="27">
        <v>0.1558783585526326</v>
      </c>
      <c r="CH285" s="28">
        <v>0.53414000932730854</v>
      </c>
      <c r="CI285" s="28">
        <v>0.17646454101467782</v>
      </c>
      <c r="CJ285" s="28">
        <f t="shared" si="51"/>
        <v>0.33839042708850009</v>
      </c>
      <c r="CK285" s="29" t="s">
        <v>107</v>
      </c>
      <c r="CL285">
        <v>0.1479321701526326</v>
      </c>
      <c r="CM285">
        <v>0.36165984732730849</v>
      </c>
      <c r="CN285">
        <v>0.13952303302267782</v>
      </c>
      <c r="CO285">
        <f t="shared" si="52"/>
        <v>0.32203510155854531</v>
      </c>
      <c r="CP285" t="s">
        <v>106</v>
      </c>
      <c r="CQ285" s="27">
        <v>0.1652955301526326</v>
      </c>
      <c r="CR285" s="28">
        <v>0.65170948442730858</v>
      </c>
      <c r="CS285" s="28">
        <v>0.20903588697267783</v>
      </c>
      <c r="CT285" s="28">
        <f t="shared" si="53"/>
        <v>0.34780759868850009</v>
      </c>
      <c r="CU285" s="29" t="s">
        <v>107</v>
      </c>
      <c r="CV285">
        <v>51276.880223501503</v>
      </c>
      <c r="CW285">
        <v>8866.0998822176698</v>
      </c>
      <c r="CX285">
        <v>0.18251206853586746</v>
      </c>
      <c r="CY285">
        <f t="shared" si="44"/>
        <v>0.71665207786317597</v>
      </c>
      <c r="CZ285">
        <f t="shared" si="54"/>
        <v>0.540885395110836</v>
      </c>
    </row>
    <row r="286" spans="1:104" x14ac:dyDescent="0.25">
      <c r="A286">
        <v>1</v>
      </c>
      <c r="B286" s="15">
        <v>4876</v>
      </c>
      <c r="C286" s="15">
        <v>-64.648979490000002</v>
      </c>
      <c r="D286" s="15">
        <v>-20.169235910000001</v>
      </c>
      <c r="E286" s="15">
        <v>2249</v>
      </c>
      <c r="F286" s="15">
        <v>1</v>
      </c>
      <c r="G286" s="15">
        <v>0</v>
      </c>
      <c r="H286" s="17">
        <v>3</v>
      </c>
      <c r="I286" s="19">
        <v>1</v>
      </c>
      <c r="J286" s="19">
        <v>5</v>
      </c>
      <c r="K286" s="19">
        <v>1</v>
      </c>
      <c r="L286" s="15">
        <v>0</v>
      </c>
      <c r="M286" s="15">
        <v>1.9414993466458099</v>
      </c>
      <c r="N286" s="15">
        <v>1.2032</v>
      </c>
      <c r="O286" s="19">
        <v>254.34198999999899</v>
      </c>
      <c r="P286" s="19">
        <v>71.14835183486025</v>
      </c>
      <c r="Q286" s="20">
        <v>3.5748121135728144</v>
      </c>
      <c r="R286" s="21">
        <v>0.22899999999999998</v>
      </c>
      <c r="S286" s="22">
        <v>0.15099999999999997</v>
      </c>
      <c r="T286" s="22">
        <v>0.84900000000000009</v>
      </c>
      <c r="U286" s="19">
        <v>0</v>
      </c>
      <c r="V286" s="19">
        <v>10.743401127063896</v>
      </c>
      <c r="W286" s="19">
        <v>60.40495070779636</v>
      </c>
      <c r="X286" s="19">
        <v>5483.1229379613933</v>
      </c>
      <c r="Y286" s="19">
        <v>2507.1749999999997</v>
      </c>
      <c r="Z286" s="19">
        <v>7990.2979379613935</v>
      </c>
      <c r="AA286">
        <v>85.603722987611391</v>
      </c>
      <c r="AB286">
        <v>1</v>
      </c>
      <c r="AC286">
        <v>0.15999999999999998</v>
      </c>
      <c r="AD286">
        <v>0.84000000000000008</v>
      </c>
      <c r="AE286">
        <v>0</v>
      </c>
      <c r="AF286">
        <v>13.69659567801782</v>
      </c>
      <c r="AG286">
        <v>71.907127309593577</v>
      </c>
      <c r="AH286">
        <v>31717.857199880578</v>
      </c>
      <c r="AI286">
        <v>3715.9316436592444</v>
      </c>
      <c r="AJ286">
        <v>36814.579709158599</v>
      </c>
      <c r="AK286">
        <v>29807.653883839299</v>
      </c>
      <c r="AL286">
        <v>54.855379264677254</v>
      </c>
      <c r="AM286" s="19">
        <v>69.310750417428395</v>
      </c>
      <c r="AN286">
        <v>0.83954133333333336</v>
      </c>
      <c r="AO286">
        <v>0.5561961333333334</v>
      </c>
      <c r="AP286">
        <v>0.1888968</v>
      </c>
      <c r="AQ286">
        <v>1</v>
      </c>
      <c r="AR286">
        <v>0</v>
      </c>
      <c r="AS286">
        <v>2</v>
      </c>
      <c r="AT286">
        <v>1.48</v>
      </c>
      <c r="AU286">
        <v>1</v>
      </c>
      <c r="AV286">
        <v>2</v>
      </c>
      <c r="AW286">
        <v>1.5</v>
      </c>
      <c r="AX286">
        <v>1</v>
      </c>
      <c r="AY286">
        <v>2</v>
      </c>
      <c r="AZ286">
        <v>0.6</v>
      </c>
      <c r="BA286">
        <v>0.3</v>
      </c>
      <c r="BB286">
        <v>0.8</v>
      </c>
      <c r="BC286" s="27">
        <v>0.36318604172264646</v>
      </c>
      <c r="BD286" s="28">
        <v>0.55231352073380047</v>
      </c>
      <c r="BE286" s="28">
        <v>0.30493684616679845</v>
      </c>
      <c r="BF286" s="28">
        <f t="shared" si="45"/>
        <v>0.55282512342720724</v>
      </c>
      <c r="BG286" s="29" t="s">
        <v>106</v>
      </c>
      <c r="BH286">
        <v>0.35523985332264651</v>
      </c>
      <c r="BI286">
        <v>0.37983335873380047</v>
      </c>
      <c r="BJ286">
        <v>0.26799533817479843</v>
      </c>
      <c r="BK286">
        <f t="shared" si="46"/>
        <v>0.51588361543520722</v>
      </c>
      <c r="BL286" t="s">
        <v>106</v>
      </c>
      <c r="BM286" s="27">
        <v>0.37260321332264651</v>
      </c>
      <c r="BN286" s="28">
        <v>0.66988299583380051</v>
      </c>
      <c r="BO286" s="28">
        <v>0.33750819212479849</v>
      </c>
      <c r="BP286" s="28">
        <f t="shared" si="47"/>
        <v>0.58539646938520729</v>
      </c>
      <c r="BQ286" s="29" t="s">
        <v>106</v>
      </c>
      <c r="BR286">
        <v>0.27307357509191055</v>
      </c>
      <c r="BS286">
        <v>0.55231352073380047</v>
      </c>
      <c r="BT286">
        <v>0.24902054669202242</v>
      </c>
      <c r="BU286">
        <f t="shared" si="48"/>
        <v>0.49690882395243119</v>
      </c>
      <c r="BV286" t="s">
        <v>106</v>
      </c>
      <c r="BW286" s="27">
        <v>0.26512738669191055</v>
      </c>
      <c r="BX286" s="28">
        <v>0.37983335873380047</v>
      </c>
      <c r="BY286" s="28">
        <v>0.21207903870002243</v>
      </c>
      <c r="BZ286" s="28">
        <f t="shared" si="49"/>
        <v>0.45996731596043122</v>
      </c>
      <c r="CA286" s="29" t="s">
        <v>106</v>
      </c>
      <c r="CB286">
        <v>0.28249074669191054</v>
      </c>
      <c r="CC286">
        <v>0.66988299583380051</v>
      </c>
      <c r="CD286">
        <v>0.28159189265002244</v>
      </c>
      <c r="CE286">
        <f t="shared" si="50"/>
        <v>0.52948016991043123</v>
      </c>
      <c r="CF286" t="s">
        <v>106</v>
      </c>
      <c r="CG286" s="27">
        <v>0.15626111834836387</v>
      </c>
      <c r="CH286" s="28">
        <v>0.55231352073380047</v>
      </c>
      <c r="CI286" s="28">
        <v>0.17653645478027574</v>
      </c>
      <c r="CJ286" s="28">
        <f t="shared" si="51"/>
        <v>0.40414939560877267</v>
      </c>
      <c r="CK286" s="29" t="s">
        <v>107</v>
      </c>
      <c r="CL286">
        <v>0.14831492994836387</v>
      </c>
      <c r="CM286">
        <v>0.37983335873380047</v>
      </c>
      <c r="CN286">
        <v>0.13959494678827575</v>
      </c>
      <c r="CO286">
        <f t="shared" si="52"/>
        <v>0.38748322404868452</v>
      </c>
      <c r="CP286" t="s">
        <v>106</v>
      </c>
      <c r="CQ286" s="27">
        <v>0.16567828994836387</v>
      </c>
      <c r="CR286" s="28">
        <v>0.66988299583380051</v>
      </c>
      <c r="CS286" s="28">
        <v>0.20910780073827576</v>
      </c>
      <c r="CT286" s="28">
        <f t="shared" si="53"/>
        <v>0.41356656720877266</v>
      </c>
      <c r="CU286" s="29" t="s">
        <v>107</v>
      </c>
      <c r="CV286">
        <v>55961.370519611097</v>
      </c>
      <c r="CW286">
        <v>10700.4653734514</v>
      </c>
      <c r="CX286">
        <v>0.2478882772604088</v>
      </c>
      <c r="CY286">
        <f t="shared" si="44"/>
        <v>0.80020179799420932</v>
      </c>
      <c r="CZ286">
        <f t="shared" si="54"/>
        <v>0.6110743189830552</v>
      </c>
    </row>
    <row r="287" spans="1:104" x14ac:dyDescent="0.25">
      <c r="A287">
        <v>1</v>
      </c>
      <c r="B287" s="15">
        <v>4892</v>
      </c>
      <c r="C287" s="15">
        <v>-65.237926329999993</v>
      </c>
      <c r="D287" s="15">
        <v>-20.61665146</v>
      </c>
      <c r="E287" s="15">
        <v>3078</v>
      </c>
      <c r="F287" s="15">
        <v>1</v>
      </c>
      <c r="G287" s="15">
        <v>0</v>
      </c>
      <c r="H287" s="17">
        <v>0</v>
      </c>
      <c r="I287" s="19">
        <v>0</v>
      </c>
      <c r="J287" s="19">
        <v>0</v>
      </c>
      <c r="K287" s="19">
        <v>1</v>
      </c>
      <c r="L287" s="15">
        <v>0</v>
      </c>
      <c r="M287" s="15">
        <v>0</v>
      </c>
      <c r="N287" s="15">
        <v>1.2032</v>
      </c>
      <c r="O287" s="19">
        <v>188.939764</v>
      </c>
      <c r="P287" s="19">
        <v>52.853061363874687</v>
      </c>
      <c r="Q287" s="20">
        <v>3.574812113516308</v>
      </c>
      <c r="R287" s="21">
        <v>0</v>
      </c>
      <c r="S287" s="22">
        <v>0.376</v>
      </c>
      <c r="T287" s="22">
        <v>0.625</v>
      </c>
      <c r="U287" s="19">
        <v>0</v>
      </c>
      <c r="V287" s="19">
        <v>19.872751072816882</v>
      </c>
      <c r="W287" s="19">
        <v>33.033163352421681</v>
      </c>
      <c r="X287" s="19">
        <v>0</v>
      </c>
      <c r="Y287" s="19">
        <v>1560</v>
      </c>
      <c r="Z287" s="19">
        <v>1560</v>
      </c>
      <c r="AA287">
        <v>63.591337078182605</v>
      </c>
      <c r="AB287">
        <v>1</v>
      </c>
      <c r="AC287">
        <v>0.38100000000000001</v>
      </c>
      <c r="AD287">
        <v>0.61899999999999999</v>
      </c>
      <c r="AE287">
        <v>0</v>
      </c>
      <c r="AF287">
        <v>24.228299426787572</v>
      </c>
      <c r="AG287">
        <v>39.363037651395032</v>
      </c>
      <c r="AH287">
        <v>39847.388065298088</v>
      </c>
      <c r="AI287">
        <v>1876.992</v>
      </c>
      <c r="AJ287">
        <v>39988.6365280881</v>
      </c>
      <c r="AK287">
        <v>39988.6365280881</v>
      </c>
      <c r="AL287">
        <v>52.853061363874687</v>
      </c>
      <c r="AM287" s="19">
        <v>63.591337078182605</v>
      </c>
      <c r="AN287">
        <v>0.8143786666666667</v>
      </c>
      <c r="AO287">
        <v>0.53952586666666669</v>
      </c>
      <c r="AP287">
        <v>0.18323519999999999</v>
      </c>
      <c r="AQ287">
        <v>1</v>
      </c>
      <c r="AR287">
        <v>0</v>
      </c>
      <c r="AS287">
        <v>2</v>
      </c>
      <c r="AT287">
        <v>1.48</v>
      </c>
      <c r="AU287">
        <v>1</v>
      </c>
      <c r="AV287">
        <v>2</v>
      </c>
      <c r="AW287">
        <v>1.5</v>
      </c>
      <c r="AX287">
        <v>1</v>
      </c>
      <c r="AY287">
        <v>2</v>
      </c>
      <c r="AZ287">
        <v>0.6</v>
      </c>
      <c r="BA287">
        <v>0.3</v>
      </c>
      <c r="BB287">
        <v>0.8</v>
      </c>
      <c r="BC287" s="27">
        <v>0.35899288806754792</v>
      </c>
      <c r="BD287" s="28">
        <v>0.50211006257866886</v>
      </c>
      <c r="BE287" s="28">
        <v>0.30325395208045519</v>
      </c>
      <c r="BF287" s="28">
        <f t="shared" si="45"/>
        <v>0.46042072984421567</v>
      </c>
      <c r="BG287" s="29" t="s">
        <v>106</v>
      </c>
      <c r="BH287">
        <v>0.35104669966754798</v>
      </c>
      <c r="BI287">
        <v>0.32962990057866887</v>
      </c>
      <c r="BJ287">
        <v>0.26631244408845517</v>
      </c>
      <c r="BK287">
        <f t="shared" si="46"/>
        <v>0.42347922185221565</v>
      </c>
      <c r="BL287" t="s">
        <v>106</v>
      </c>
      <c r="BM287" s="27">
        <v>0.36841005966754797</v>
      </c>
      <c r="BN287" s="28">
        <v>0.6196795376786689</v>
      </c>
      <c r="BO287" s="28">
        <v>0.33582529803845523</v>
      </c>
      <c r="BP287" s="28">
        <f t="shared" si="47"/>
        <v>0.49299207580221571</v>
      </c>
      <c r="BQ287" s="29" t="s">
        <v>106</v>
      </c>
      <c r="BR287">
        <v>0.27158126518364395</v>
      </c>
      <c r="BS287">
        <v>0.50211006257866886</v>
      </c>
      <c r="BT287">
        <v>0.24901357152599116</v>
      </c>
      <c r="BU287">
        <f t="shared" si="48"/>
        <v>0.40618034928975166</v>
      </c>
      <c r="BV287" t="s">
        <v>106</v>
      </c>
      <c r="BW287" s="27">
        <v>0.26363507678364395</v>
      </c>
      <c r="BX287" s="28">
        <v>0.32962990057866887</v>
      </c>
      <c r="BY287" s="28">
        <v>0.21207206353399122</v>
      </c>
      <c r="BZ287" s="28">
        <f t="shared" si="49"/>
        <v>0.36923884129775175</v>
      </c>
      <c r="CA287" s="29" t="s">
        <v>106</v>
      </c>
      <c r="CB287">
        <v>0.28099843678364395</v>
      </c>
      <c r="CC287">
        <v>0.6196795376786689</v>
      </c>
      <c r="CD287">
        <v>0.28158491748399117</v>
      </c>
      <c r="CE287">
        <f t="shared" si="50"/>
        <v>0.43816521454740442</v>
      </c>
      <c r="CF287" t="s">
        <v>107</v>
      </c>
      <c r="CG287" s="27">
        <v>0.1582699021859906</v>
      </c>
      <c r="CH287" s="28">
        <v>0.50211006257866886</v>
      </c>
      <c r="CI287" s="28">
        <v>0.17870196710353781</v>
      </c>
      <c r="CJ287" s="28">
        <f t="shared" si="51"/>
        <v>0.31543667994975111</v>
      </c>
      <c r="CK287" s="29" t="s">
        <v>107</v>
      </c>
      <c r="CL287">
        <v>0.1503237137859906</v>
      </c>
      <c r="CM287">
        <v>0.32962990057866887</v>
      </c>
      <c r="CN287">
        <v>0.14176045911153781</v>
      </c>
      <c r="CO287">
        <f t="shared" si="52"/>
        <v>0.29892723687529832</v>
      </c>
      <c r="CP287" t="s">
        <v>106</v>
      </c>
      <c r="CQ287" s="27">
        <v>0.1676870737859906</v>
      </c>
      <c r="CR287" s="28">
        <v>0.6196795376786689</v>
      </c>
      <c r="CS287" s="28">
        <v>0.21127331306153785</v>
      </c>
      <c r="CT287" s="28">
        <f t="shared" si="53"/>
        <v>0.3248538515497511</v>
      </c>
      <c r="CU287" s="29" t="s">
        <v>107</v>
      </c>
      <c r="CV287">
        <v>48752.097698585698</v>
      </c>
      <c r="CW287">
        <v>7948.9171347728297</v>
      </c>
      <c r="CX287">
        <v>0.15716677776376051</v>
      </c>
      <c r="CY287">
        <f t="shared" si="44"/>
        <v>0.65927684034242939</v>
      </c>
      <c r="CZ287">
        <f t="shared" si="54"/>
        <v>0.51615966583130846</v>
      </c>
    </row>
    <row r="288" spans="1:104" x14ac:dyDescent="0.25">
      <c r="A288">
        <v>1</v>
      </c>
      <c r="B288" s="15">
        <v>4893</v>
      </c>
      <c r="C288" s="15">
        <v>-63.657100100000001</v>
      </c>
      <c r="D288" s="15">
        <v>-20.698987949999999</v>
      </c>
      <c r="E288" s="15">
        <v>933</v>
      </c>
      <c r="F288" s="15">
        <v>1</v>
      </c>
      <c r="G288" s="15">
        <v>0</v>
      </c>
      <c r="H288" s="17">
        <v>3</v>
      </c>
      <c r="I288" s="19">
        <v>0</v>
      </c>
      <c r="J288" s="19">
        <v>0</v>
      </c>
      <c r="K288" s="19">
        <v>1</v>
      </c>
      <c r="L288" s="15">
        <v>0</v>
      </c>
      <c r="M288" s="15">
        <v>0</v>
      </c>
      <c r="N288" s="15">
        <v>1.2032</v>
      </c>
      <c r="O288" s="19">
        <v>188.939764</v>
      </c>
      <c r="P288" s="19">
        <v>52.853061363874687</v>
      </c>
      <c r="Q288" s="20">
        <v>3.574812113516308</v>
      </c>
      <c r="R288" s="21">
        <v>1.9E-2</v>
      </c>
      <c r="S288" s="22">
        <v>0.17199999999999999</v>
      </c>
      <c r="T288" s="22">
        <v>0.82799999999999996</v>
      </c>
      <c r="U288" s="19">
        <v>0</v>
      </c>
      <c r="V288" s="19">
        <v>9.0907265545864462</v>
      </c>
      <c r="W288" s="19">
        <v>43.762334809288241</v>
      </c>
      <c r="X288" s="19">
        <v>360.78789301678137</v>
      </c>
      <c r="Y288" s="19">
        <v>1560</v>
      </c>
      <c r="Z288" s="19">
        <v>1920.7878930167813</v>
      </c>
      <c r="AA288">
        <v>63.591337078182605</v>
      </c>
      <c r="AB288">
        <v>1</v>
      </c>
      <c r="AC288">
        <v>0.17699999999999999</v>
      </c>
      <c r="AD288">
        <v>0.82299999999999995</v>
      </c>
      <c r="AE288">
        <v>0</v>
      </c>
      <c r="AF288">
        <v>11.255666662838321</v>
      </c>
      <c r="AG288">
        <v>52.335670415344282</v>
      </c>
      <c r="AH288">
        <v>24814.571492106057</v>
      </c>
      <c r="AI288">
        <v>1876.992</v>
      </c>
      <c r="AJ288">
        <v>25610.6461714949</v>
      </c>
      <c r="AK288">
        <v>25206.213410647801</v>
      </c>
      <c r="AL288">
        <v>51.84885319796107</v>
      </c>
      <c r="AM288" s="19">
        <v>62.587128912268987</v>
      </c>
      <c r="AN288">
        <v>0.80718933333333343</v>
      </c>
      <c r="AO288">
        <v>0.53476293333333336</v>
      </c>
      <c r="AP288">
        <v>0.18161759999999999</v>
      </c>
      <c r="AQ288">
        <v>1</v>
      </c>
      <c r="AR288">
        <v>0</v>
      </c>
      <c r="AS288">
        <v>2</v>
      </c>
      <c r="AT288">
        <v>1.48</v>
      </c>
      <c r="AU288">
        <v>1</v>
      </c>
      <c r="AV288">
        <v>2</v>
      </c>
      <c r="AW288">
        <v>1.5</v>
      </c>
      <c r="AX288">
        <v>1</v>
      </c>
      <c r="AY288">
        <v>2</v>
      </c>
      <c r="AZ288">
        <v>0.6</v>
      </c>
      <c r="BA288">
        <v>0.3</v>
      </c>
      <c r="BB288">
        <v>0.8</v>
      </c>
      <c r="BC288" s="27">
        <v>0.3574471525929106</v>
      </c>
      <c r="BD288" s="28">
        <v>0.57443597093600518</v>
      </c>
      <c r="BE288" s="28">
        <v>0.30315900337637663</v>
      </c>
      <c r="BF288" s="28">
        <f t="shared" si="45"/>
        <v>0.55249772982034573</v>
      </c>
      <c r="BG288" s="29" t="s">
        <v>106</v>
      </c>
      <c r="BH288">
        <v>0.3495009641929106</v>
      </c>
      <c r="BI288">
        <v>0.40195580893600513</v>
      </c>
      <c r="BJ288">
        <v>0.26621749538437661</v>
      </c>
      <c r="BK288">
        <f t="shared" si="46"/>
        <v>0.51555622182834582</v>
      </c>
      <c r="BL288" t="s">
        <v>106</v>
      </c>
      <c r="BM288" s="27">
        <v>0.3668643241929106</v>
      </c>
      <c r="BN288" s="28">
        <v>0.69200544603600522</v>
      </c>
      <c r="BO288" s="28">
        <v>0.33573034933437657</v>
      </c>
      <c r="BP288" s="28">
        <f t="shared" si="47"/>
        <v>0.58506907577834566</v>
      </c>
      <c r="BQ288" s="29" t="s">
        <v>106</v>
      </c>
      <c r="BR288">
        <v>0.27080719935095859</v>
      </c>
      <c r="BS288">
        <v>0.57443597093600518</v>
      </c>
      <c r="BT288">
        <v>0.24939745679914452</v>
      </c>
      <c r="BU288">
        <f t="shared" si="48"/>
        <v>0.49873618324311364</v>
      </c>
      <c r="BV288" t="s">
        <v>106</v>
      </c>
      <c r="BW288" s="27">
        <v>0.2628610109509586</v>
      </c>
      <c r="BX288" s="28">
        <v>0.40195580893600513</v>
      </c>
      <c r="BY288" s="28">
        <v>0.21245594880714458</v>
      </c>
      <c r="BZ288" s="28">
        <f t="shared" si="49"/>
        <v>0.46179467525111373</v>
      </c>
      <c r="CA288" s="29" t="s">
        <v>106</v>
      </c>
      <c r="CB288">
        <v>0.28022437095095859</v>
      </c>
      <c r="CC288">
        <v>0.69200544603600522</v>
      </c>
      <c r="CD288">
        <v>0.28196880275714453</v>
      </c>
      <c r="CE288">
        <f t="shared" si="50"/>
        <v>0.52956309739492768</v>
      </c>
      <c r="CF288" t="s">
        <v>107</v>
      </c>
      <c r="CG288" s="27">
        <v>0.1584961488521319</v>
      </c>
      <c r="CH288" s="28">
        <v>0.57443597093600518</v>
      </c>
      <c r="CI288" s="28">
        <v>0.17970656308791785</v>
      </c>
      <c r="CJ288" s="28">
        <f t="shared" si="51"/>
        <v>0.40783487529610107</v>
      </c>
      <c r="CK288" s="29" t="s">
        <v>107</v>
      </c>
      <c r="CL288">
        <v>0.1505499604521319</v>
      </c>
      <c r="CM288">
        <v>0.40195580893600513</v>
      </c>
      <c r="CN288">
        <v>0.14276505509591791</v>
      </c>
      <c r="CO288">
        <f t="shared" si="52"/>
        <v>0.39210378153988706</v>
      </c>
      <c r="CP288" t="s">
        <v>106</v>
      </c>
      <c r="CQ288" s="27">
        <v>0.16791332045213189</v>
      </c>
      <c r="CR288" s="28">
        <v>0.69200544603600522</v>
      </c>
      <c r="CS288" s="28">
        <v>0.2122779090459179</v>
      </c>
      <c r="CT288" s="28">
        <f t="shared" si="53"/>
        <v>0.41725204689610107</v>
      </c>
      <c r="CU288" s="29" t="s">
        <v>107</v>
      </c>
      <c r="CV288">
        <v>48752.097698585698</v>
      </c>
      <c r="CW288">
        <v>7948.9171347728297</v>
      </c>
      <c r="CX288">
        <v>0.24933872644396915</v>
      </c>
      <c r="CY288">
        <f t="shared" si="44"/>
        <v>0.82377469737997433</v>
      </c>
      <c r="CZ288">
        <f t="shared" si="54"/>
        <v>0.60678587903687975</v>
      </c>
    </row>
    <row r="289" spans="1:104" x14ac:dyDescent="0.25">
      <c r="A289">
        <v>1</v>
      </c>
      <c r="B289" s="15">
        <v>4894</v>
      </c>
      <c r="C289" s="15">
        <v>-64.518118000000001</v>
      </c>
      <c r="D289" s="15">
        <v>-20.088453999999999</v>
      </c>
      <c r="E289" s="15">
        <v>2491</v>
      </c>
      <c r="F289" s="15">
        <v>1</v>
      </c>
      <c r="G289" s="15">
        <v>0</v>
      </c>
      <c r="H289" s="17">
        <v>0</v>
      </c>
      <c r="I289" s="19">
        <v>1</v>
      </c>
      <c r="J289" s="19">
        <v>4</v>
      </c>
      <c r="K289" s="19">
        <v>1</v>
      </c>
      <c r="L289" s="15">
        <v>0</v>
      </c>
      <c r="M289" s="15">
        <v>1.9414993466458099</v>
      </c>
      <c r="N289" s="15">
        <v>1.2032</v>
      </c>
      <c r="O289" s="19">
        <v>170.772479</v>
      </c>
      <c r="P289" s="19">
        <v>47.771036211922159</v>
      </c>
      <c r="Q289" s="20">
        <v>3.5748121150736214</v>
      </c>
      <c r="R289" s="21">
        <v>0</v>
      </c>
      <c r="S289" s="22">
        <v>0.123</v>
      </c>
      <c r="T289" s="22">
        <v>0.87699999999999989</v>
      </c>
      <c r="U289" s="19">
        <v>0</v>
      </c>
      <c r="V289" s="19">
        <v>5.8758374540664251</v>
      </c>
      <c r="W289" s="19">
        <v>41.895198757855731</v>
      </c>
      <c r="X289" s="19">
        <v>0</v>
      </c>
      <c r="Y289" s="19">
        <v>3930</v>
      </c>
      <c r="Z289" s="19">
        <v>3930</v>
      </c>
      <c r="AA289">
        <v>57.476785438299466</v>
      </c>
      <c r="AB289">
        <v>1</v>
      </c>
      <c r="AC289">
        <v>0.13800000000000001</v>
      </c>
      <c r="AD289">
        <v>0.86199999999999999</v>
      </c>
      <c r="AE289">
        <v>0</v>
      </c>
      <c r="AF289">
        <v>7.931796390485327</v>
      </c>
      <c r="AG289">
        <v>49.544989047814141</v>
      </c>
      <c r="AH289">
        <v>19830.972727741915</v>
      </c>
      <c r="AI289">
        <v>6478.34545155057</v>
      </c>
      <c r="AJ289">
        <v>25445.485325623999</v>
      </c>
      <c r="AK289">
        <v>25445.485325623999</v>
      </c>
      <c r="AL289">
        <v>47.771036211922159</v>
      </c>
      <c r="AM289" s="19">
        <v>57.476785438299466</v>
      </c>
      <c r="AN289">
        <v>0.82156800000000008</v>
      </c>
      <c r="AO289">
        <v>0.54428880000000002</v>
      </c>
      <c r="AP289">
        <v>0.18485279999999998</v>
      </c>
      <c r="AQ289">
        <v>1</v>
      </c>
      <c r="AR289">
        <v>0</v>
      </c>
      <c r="AS289">
        <v>2</v>
      </c>
      <c r="AT289">
        <v>1.48</v>
      </c>
      <c r="AU289">
        <v>1</v>
      </c>
      <c r="AV289">
        <v>2</v>
      </c>
      <c r="AW289">
        <v>1.5</v>
      </c>
      <c r="AX289">
        <v>1</v>
      </c>
      <c r="AY289">
        <v>2</v>
      </c>
      <c r="AZ289">
        <v>0.6</v>
      </c>
      <c r="BA289">
        <v>0.3</v>
      </c>
      <c r="BB289">
        <v>0.8</v>
      </c>
      <c r="BC289" s="27">
        <v>0.36619033685972702</v>
      </c>
      <c r="BD289" s="28">
        <v>0.55802344664131076</v>
      </c>
      <c r="BE289" s="28">
        <v>0.30991232841351413</v>
      </c>
      <c r="BF289" s="28">
        <f t="shared" si="45"/>
        <v>0.54391663141975621</v>
      </c>
      <c r="BG289" s="29" t="s">
        <v>106</v>
      </c>
      <c r="BH289">
        <v>0.35824414845972702</v>
      </c>
      <c r="BI289">
        <v>0.38554328464131077</v>
      </c>
      <c r="BJ289">
        <v>0.2729708204215141</v>
      </c>
      <c r="BK289">
        <f t="shared" si="46"/>
        <v>0.50697512342775619</v>
      </c>
      <c r="BL289" t="s">
        <v>106</v>
      </c>
      <c r="BM289" s="27">
        <v>0.37560750845972701</v>
      </c>
      <c r="BN289" s="28">
        <v>0.6755929217413108</v>
      </c>
      <c r="BO289" s="28">
        <v>0.34248367437151411</v>
      </c>
      <c r="BP289" s="28">
        <f t="shared" si="47"/>
        <v>0.57648797737775626</v>
      </c>
      <c r="BQ289" s="29" t="s">
        <v>106</v>
      </c>
      <c r="BR289">
        <v>0.27800704433387102</v>
      </c>
      <c r="BS289">
        <v>0.55802344664131076</v>
      </c>
      <c r="BT289">
        <v>0.25519311388181809</v>
      </c>
      <c r="BU289">
        <f t="shared" si="48"/>
        <v>0.48919741688806018</v>
      </c>
      <c r="BV289" t="s">
        <v>106</v>
      </c>
      <c r="BW289" s="27">
        <v>0.27006085593387097</v>
      </c>
      <c r="BX289" s="28">
        <v>0.38554328464131077</v>
      </c>
      <c r="BY289" s="28">
        <v>0.21825160588981807</v>
      </c>
      <c r="BZ289" s="28">
        <f t="shared" si="49"/>
        <v>0.45225590889606015</v>
      </c>
      <c r="CA289" s="29" t="s">
        <v>106</v>
      </c>
      <c r="CB289">
        <v>0.28742421593387096</v>
      </c>
      <c r="CC289">
        <v>0.6755929217413108</v>
      </c>
      <c r="CD289">
        <v>0.28776445983981808</v>
      </c>
      <c r="CE289">
        <f t="shared" si="50"/>
        <v>0.52142851894011311</v>
      </c>
      <c r="CF289" t="s">
        <v>107</v>
      </c>
      <c r="CG289" s="27">
        <v>0.16369536883739097</v>
      </c>
      <c r="CH289" s="28">
        <v>0.55802344664131076</v>
      </c>
      <c r="CI289" s="28">
        <v>0.18426079874813808</v>
      </c>
      <c r="CJ289" s="28">
        <f t="shared" si="51"/>
        <v>0.39769967184363308</v>
      </c>
      <c r="CK289" s="29" t="s">
        <v>107</v>
      </c>
      <c r="CL289">
        <v>0.15574918043739094</v>
      </c>
      <c r="CM289">
        <v>0.38554328464131077</v>
      </c>
      <c r="CN289">
        <v>0.14731929075613809</v>
      </c>
      <c r="CO289">
        <f t="shared" si="52"/>
        <v>0.38132359376238018</v>
      </c>
      <c r="CP289" t="s">
        <v>106</v>
      </c>
      <c r="CQ289" s="27">
        <v>0.17311254043739097</v>
      </c>
      <c r="CR289" s="28">
        <v>0.6755929217413108</v>
      </c>
      <c r="CS289" s="28">
        <v>0.2168321447061381</v>
      </c>
      <c r="CT289" s="28">
        <f t="shared" si="53"/>
        <v>0.40711684344363308</v>
      </c>
      <c r="CU289" s="29" t="s">
        <v>107</v>
      </c>
      <c r="CV289">
        <v>46534.420228231102</v>
      </c>
      <c r="CW289">
        <v>7184.5981797874301</v>
      </c>
      <c r="CX289">
        <v>0.23400430300624209</v>
      </c>
      <c r="CY289">
        <f t="shared" si="44"/>
        <v>0.79202774964755285</v>
      </c>
      <c r="CZ289">
        <f t="shared" si="54"/>
        <v>0.6001946398659691</v>
      </c>
    </row>
    <row r="290" spans="1:104" x14ac:dyDescent="0.25">
      <c r="A290">
        <v>1</v>
      </c>
      <c r="B290" s="15">
        <v>4900</v>
      </c>
      <c r="C290" s="15">
        <v>-63.855747999999998</v>
      </c>
      <c r="D290" s="15">
        <v>-20.350000999999999</v>
      </c>
      <c r="E290" s="15">
        <v>1119</v>
      </c>
      <c r="F290" s="15">
        <v>1</v>
      </c>
      <c r="G290" s="15">
        <v>0</v>
      </c>
      <c r="H290" s="17">
        <v>3</v>
      </c>
      <c r="I290" s="19">
        <v>0</v>
      </c>
      <c r="J290" s="19">
        <v>0</v>
      </c>
      <c r="K290" s="19">
        <v>1</v>
      </c>
      <c r="L290" s="15">
        <v>0</v>
      </c>
      <c r="M290" s="15">
        <v>0</v>
      </c>
      <c r="N290" s="15">
        <v>1.2032</v>
      </c>
      <c r="O290" s="19">
        <v>210.74050600000001</v>
      </c>
      <c r="P290" s="19">
        <v>58.951491511120707</v>
      </c>
      <c r="Q290" s="20">
        <v>3.5748121141302347</v>
      </c>
      <c r="R290" s="21">
        <v>0.29299999999999998</v>
      </c>
      <c r="S290" s="22">
        <v>0.43600000000000005</v>
      </c>
      <c r="T290" s="22">
        <v>0.56400000000000006</v>
      </c>
      <c r="U290" s="19">
        <v>0</v>
      </c>
      <c r="V290" s="19">
        <v>25.702850298848631</v>
      </c>
      <c r="W290" s="19">
        <v>33.248641212272084</v>
      </c>
      <c r="X290" s="19">
        <v>11144.194907187546</v>
      </c>
      <c r="Y290" s="19">
        <v>1560</v>
      </c>
      <c r="Z290" s="19">
        <v>12704.194907187546</v>
      </c>
      <c r="AA290">
        <v>70.928799057741372</v>
      </c>
      <c r="AB290">
        <v>1</v>
      </c>
      <c r="AC290">
        <v>0.44000000000000006</v>
      </c>
      <c r="AD290">
        <v>0.55999999999999994</v>
      </c>
      <c r="AE290">
        <v>0</v>
      </c>
      <c r="AF290">
        <v>31.208671585406208</v>
      </c>
      <c r="AG290">
        <v>39.720127472335164</v>
      </c>
      <c r="AH290">
        <v>49294.550713463075</v>
      </c>
      <c r="AI290">
        <v>1876.992</v>
      </c>
      <c r="AJ290">
        <v>49024.282823741698</v>
      </c>
      <c r="AK290">
        <v>37085.747181021099</v>
      </c>
      <c r="AL290">
        <v>41.678704498362343</v>
      </c>
      <c r="AM290" s="19">
        <v>53.656012044983008</v>
      </c>
      <c r="AN290">
        <v>0.8143786666666667</v>
      </c>
      <c r="AO290">
        <v>0.53952586666666669</v>
      </c>
      <c r="AP290">
        <v>0.18323519999999999</v>
      </c>
      <c r="AQ290">
        <v>1</v>
      </c>
      <c r="AR290">
        <v>0</v>
      </c>
      <c r="AS290">
        <v>2</v>
      </c>
      <c r="AT290">
        <v>1.48</v>
      </c>
      <c r="AU290">
        <v>1</v>
      </c>
      <c r="AV290">
        <v>2</v>
      </c>
      <c r="AW290">
        <v>1.5</v>
      </c>
      <c r="AX290">
        <v>1</v>
      </c>
      <c r="AY290">
        <v>2</v>
      </c>
      <c r="AZ290">
        <v>0.6</v>
      </c>
      <c r="BA290">
        <v>0.3</v>
      </c>
      <c r="BB290">
        <v>0.8</v>
      </c>
      <c r="BC290" s="27">
        <v>0.36754086349568293</v>
      </c>
      <c r="BD290" s="28">
        <v>0.57965944275965653</v>
      </c>
      <c r="BE290" s="28">
        <v>0.31220874595562692</v>
      </c>
      <c r="BF290" s="28">
        <f t="shared" si="45"/>
        <v>0.491965171795328</v>
      </c>
      <c r="BG290" s="29" t="s">
        <v>106</v>
      </c>
      <c r="BH290">
        <v>0.35959467509568299</v>
      </c>
      <c r="BI290">
        <v>0.40717928075965654</v>
      </c>
      <c r="BJ290">
        <v>0.2752672379636269</v>
      </c>
      <c r="BK290">
        <f t="shared" si="46"/>
        <v>0.45502366380332798</v>
      </c>
      <c r="BL290" t="s">
        <v>106</v>
      </c>
      <c r="BM290" s="27">
        <v>0.37695803509568299</v>
      </c>
      <c r="BN290" s="28">
        <v>0.69722891785965657</v>
      </c>
      <c r="BO290" s="28">
        <v>0.34478009191362696</v>
      </c>
      <c r="BP290" s="28">
        <f t="shared" si="47"/>
        <v>0.5245365177533281</v>
      </c>
      <c r="BQ290" s="29" t="s">
        <v>106</v>
      </c>
      <c r="BR290">
        <v>0.28012924061177891</v>
      </c>
      <c r="BS290">
        <v>0.57965944275965653</v>
      </c>
      <c r="BT290">
        <v>0.25796836540116291</v>
      </c>
      <c r="BU290">
        <f t="shared" si="48"/>
        <v>0.437724791240864</v>
      </c>
      <c r="BV290" t="s">
        <v>106</v>
      </c>
      <c r="BW290" s="27">
        <v>0.27218305221177896</v>
      </c>
      <c r="BX290" s="28">
        <v>0.40717928075965654</v>
      </c>
      <c r="BY290" s="28">
        <v>0.22102685740916289</v>
      </c>
      <c r="BZ290" s="28">
        <f t="shared" si="49"/>
        <v>0.40078328324886398</v>
      </c>
      <c r="CA290" s="29" t="s">
        <v>106</v>
      </c>
      <c r="CB290">
        <v>0.28954641221177896</v>
      </c>
      <c r="CC290">
        <v>0.69722891785965657</v>
      </c>
      <c r="CD290">
        <v>0.2905397113591629</v>
      </c>
      <c r="CE290">
        <f t="shared" si="50"/>
        <v>0.46930283805148004</v>
      </c>
      <c r="CF290" t="s">
        <v>107</v>
      </c>
      <c r="CG290" s="27">
        <v>0.16681787761412561</v>
      </c>
      <c r="CH290" s="28">
        <v>0.57965944275965653</v>
      </c>
      <c r="CI290" s="28">
        <v>0.18765676097870954</v>
      </c>
      <c r="CJ290" s="28">
        <f t="shared" si="51"/>
        <v>0.34657430345382667</v>
      </c>
      <c r="CK290" s="29" t="s">
        <v>107</v>
      </c>
      <c r="CL290">
        <v>0.15887168921412559</v>
      </c>
      <c r="CM290">
        <v>0.40717928075965654</v>
      </c>
      <c r="CN290">
        <v>0.15071525298670957</v>
      </c>
      <c r="CO290">
        <f t="shared" si="52"/>
        <v>0.33047167882641065</v>
      </c>
      <c r="CP290" t="s">
        <v>106</v>
      </c>
      <c r="CQ290" s="27">
        <v>0.17623504921412561</v>
      </c>
      <c r="CR290" s="28">
        <v>0.69722891785965657</v>
      </c>
      <c r="CS290" s="28">
        <v>0.22022810693670958</v>
      </c>
      <c r="CT290" s="28">
        <f t="shared" si="53"/>
        <v>0.35599147505382667</v>
      </c>
      <c r="CU290" s="29" t="s">
        <v>107</v>
      </c>
      <c r="CV290">
        <v>51276.880223501503</v>
      </c>
      <c r="CW290">
        <v>8866.0998822176698</v>
      </c>
      <c r="CX290">
        <v>0.17975642583970108</v>
      </c>
      <c r="CY290">
        <f t="shared" si="44"/>
        <v>0.75941586859935761</v>
      </c>
      <c r="CZ290">
        <f t="shared" si="54"/>
        <v>0.54729728933538402</v>
      </c>
    </row>
    <row r="291" spans="1:104" x14ac:dyDescent="0.25">
      <c r="A291">
        <v>1</v>
      </c>
      <c r="B291" s="15">
        <v>4942</v>
      </c>
      <c r="C291" s="15">
        <v>-68.454610340000002</v>
      </c>
      <c r="D291" s="15">
        <v>-15.026523879999999</v>
      </c>
      <c r="E291" s="15">
        <v>1040</v>
      </c>
      <c r="F291" s="15">
        <v>1</v>
      </c>
      <c r="G291" s="15">
        <v>0</v>
      </c>
      <c r="H291" s="17">
        <v>2</v>
      </c>
      <c r="I291" s="19">
        <v>0</v>
      </c>
      <c r="J291" s="19">
        <v>0</v>
      </c>
      <c r="K291" s="19">
        <v>0</v>
      </c>
      <c r="L291" s="15">
        <v>0</v>
      </c>
      <c r="M291" s="15">
        <v>0</v>
      </c>
      <c r="N291" s="15">
        <v>0</v>
      </c>
      <c r="O291" s="19">
        <v>152.60519399999899</v>
      </c>
      <c r="P291" s="19">
        <v>42.689011089217146</v>
      </c>
      <c r="Q291" s="20">
        <v>3.5748121145524889</v>
      </c>
      <c r="R291" s="21">
        <v>2.4000000000000004E-2</v>
      </c>
      <c r="S291" s="22">
        <v>0.30999999999999994</v>
      </c>
      <c r="T291" s="22">
        <v>0.68900000000000006</v>
      </c>
      <c r="U291" s="19">
        <v>0</v>
      </c>
      <c r="V291" s="19">
        <v>13.233593437657312</v>
      </c>
      <c r="W291" s="19">
        <v>29.412728640470615</v>
      </c>
      <c r="X291" s="19">
        <v>521.03508989997601</v>
      </c>
      <c r="Y291" s="19">
        <v>0</v>
      </c>
      <c r="Z291" s="19">
        <v>521.03508989997601</v>
      </c>
      <c r="AA291">
        <v>51.362233798416334</v>
      </c>
      <c r="AB291">
        <v>1</v>
      </c>
      <c r="AC291">
        <v>0.31499999999999995</v>
      </c>
      <c r="AD291">
        <v>0.68500000000000005</v>
      </c>
      <c r="AE291">
        <v>0</v>
      </c>
      <c r="AF291">
        <v>16.179103646501144</v>
      </c>
      <c r="AG291">
        <v>35.183130151915194</v>
      </c>
      <c r="AH291">
        <v>28256.17019502684</v>
      </c>
      <c r="AI291">
        <v>0</v>
      </c>
      <c r="AJ291">
        <v>27025.3375787898</v>
      </c>
      <c r="AK291">
        <v>26486.255914957699</v>
      </c>
      <c r="AL291">
        <v>41.664474823075935</v>
      </c>
      <c r="AM291" s="19">
        <v>50.337697532275122</v>
      </c>
      <c r="AN291">
        <v>0.82875733333333335</v>
      </c>
      <c r="AO291">
        <v>0.54905173333333335</v>
      </c>
      <c r="AP291">
        <v>0.18647039999999998</v>
      </c>
      <c r="AQ291">
        <v>1</v>
      </c>
      <c r="AR291">
        <v>0</v>
      </c>
      <c r="AS291">
        <v>2</v>
      </c>
      <c r="AT291">
        <v>1.48</v>
      </c>
      <c r="AU291">
        <v>1</v>
      </c>
      <c r="AV291">
        <v>2</v>
      </c>
      <c r="AW291">
        <v>1.5</v>
      </c>
      <c r="AX291">
        <v>1</v>
      </c>
      <c r="AY291">
        <v>2</v>
      </c>
      <c r="AZ291">
        <v>0.6</v>
      </c>
      <c r="BA291">
        <v>0.3</v>
      </c>
      <c r="BB291">
        <v>0.8</v>
      </c>
      <c r="BC291" s="27">
        <v>0.37572036517332053</v>
      </c>
      <c r="BD291" s="28">
        <v>0.58550832989137302</v>
      </c>
      <c r="BE291" s="28">
        <v>0.31860017121872225</v>
      </c>
      <c r="BF291" s="28">
        <f t="shared" si="45"/>
        <v>0.5304216963646996</v>
      </c>
      <c r="BG291" s="29" t="s">
        <v>106</v>
      </c>
      <c r="BH291">
        <v>0.36777417677332058</v>
      </c>
      <c r="BI291">
        <v>0.41302816789137298</v>
      </c>
      <c r="BJ291">
        <v>0.28165866322672223</v>
      </c>
      <c r="BK291">
        <f t="shared" si="46"/>
        <v>0.49348018837269958</v>
      </c>
      <c r="BL291" t="s">
        <v>106</v>
      </c>
      <c r="BM291" s="27">
        <v>0.38513753677332063</v>
      </c>
      <c r="BN291" s="28">
        <v>0.70307780499137296</v>
      </c>
      <c r="BO291" s="28">
        <v>0.35117151717672229</v>
      </c>
      <c r="BP291" s="28">
        <f t="shared" si="47"/>
        <v>0.56299304232269964</v>
      </c>
      <c r="BQ291" s="29" t="s">
        <v>106</v>
      </c>
      <c r="BR291">
        <v>0.28676540300551256</v>
      </c>
      <c r="BS291">
        <v>0.58550832989137302</v>
      </c>
      <c r="BT291">
        <v>0.26340212270979424</v>
      </c>
      <c r="BU291">
        <f t="shared" si="48"/>
        <v>0.47522364785577154</v>
      </c>
      <c r="BV291" t="s">
        <v>106</v>
      </c>
      <c r="BW291" s="27">
        <v>0.27881921460551262</v>
      </c>
      <c r="BX291" s="28">
        <v>0.41302816789137298</v>
      </c>
      <c r="BY291" s="28">
        <v>0.22646061471779422</v>
      </c>
      <c r="BZ291" s="28">
        <f t="shared" si="49"/>
        <v>0.43828213986377151</v>
      </c>
      <c r="CA291" s="29" t="s">
        <v>106</v>
      </c>
      <c r="CB291">
        <v>0.29618257460551256</v>
      </c>
      <c r="CC291">
        <v>0.70307780499137296</v>
      </c>
      <c r="CD291">
        <v>0.29597346866779423</v>
      </c>
      <c r="CE291">
        <f t="shared" si="50"/>
        <v>0.50779499381377158</v>
      </c>
      <c r="CF291" t="s">
        <v>106</v>
      </c>
      <c r="CG291" s="27">
        <v>0.17145341501020589</v>
      </c>
      <c r="CH291" s="28">
        <v>0.58550832989137302</v>
      </c>
      <c r="CI291" s="28">
        <v>0.19184909686488752</v>
      </c>
      <c r="CJ291" s="28">
        <f t="shared" si="51"/>
        <v>0.38327494015618324</v>
      </c>
      <c r="CK291" s="29" t="s">
        <v>107</v>
      </c>
      <c r="CL291">
        <v>0.16350722661020589</v>
      </c>
      <c r="CM291">
        <v>0.41302816789137298</v>
      </c>
      <c r="CN291">
        <v>0.15490758887288752</v>
      </c>
      <c r="CO291">
        <f t="shared" si="52"/>
        <v>0.36672911401886488</v>
      </c>
      <c r="CP291" t="s">
        <v>106</v>
      </c>
      <c r="CQ291" s="27">
        <v>0.18087058661020589</v>
      </c>
      <c r="CR291" s="28">
        <v>0.70307780499137296</v>
      </c>
      <c r="CS291" s="28">
        <v>0.22442044282288756</v>
      </c>
      <c r="CT291" s="28">
        <f t="shared" si="53"/>
        <v>0.39269211175618324</v>
      </c>
      <c r="CU291" s="29" t="s">
        <v>107</v>
      </c>
      <c r="CV291">
        <v>44195.292621721201</v>
      </c>
      <c r="CW291">
        <v>6420.2792248020396</v>
      </c>
      <c r="CX291">
        <v>0.21182152514597732</v>
      </c>
      <c r="CY291">
        <f t="shared" si="44"/>
        <v>0.79732985503735032</v>
      </c>
      <c r="CZ291">
        <f t="shared" si="54"/>
        <v>0.58754189031929782</v>
      </c>
    </row>
    <row r="292" spans="1:104" x14ac:dyDescent="0.25">
      <c r="A292">
        <v>1</v>
      </c>
      <c r="B292" s="15">
        <v>4961</v>
      </c>
      <c r="C292" s="15">
        <v>-69.138192790000005</v>
      </c>
      <c r="D292" s="15">
        <v>-14.61224852</v>
      </c>
      <c r="E292" s="15">
        <v>3837</v>
      </c>
      <c r="F292" s="15">
        <v>1</v>
      </c>
      <c r="G292" s="15">
        <v>0</v>
      </c>
      <c r="H292" s="17">
        <v>3</v>
      </c>
      <c r="I292" s="19">
        <v>0</v>
      </c>
      <c r="J292" s="19">
        <v>0</v>
      </c>
      <c r="K292" s="19">
        <v>1</v>
      </c>
      <c r="L292" s="15">
        <v>0</v>
      </c>
      <c r="M292" s="15">
        <v>0</v>
      </c>
      <c r="N292" s="15">
        <v>1.2032</v>
      </c>
      <c r="O292" s="19">
        <v>446.915211</v>
      </c>
      <c r="P292" s="19">
        <v>125.01781819402844</v>
      </c>
      <c r="Q292" s="20">
        <v>3.5748121144330387</v>
      </c>
      <c r="R292" s="21">
        <v>0.48799999999999999</v>
      </c>
      <c r="S292" s="22">
        <v>0.16500000000000001</v>
      </c>
      <c r="T292" s="22">
        <v>0.83400000000000007</v>
      </c>
      <c r="U292" s="19">
        <v>0</v>
      </c>
      <c r="V292" s="19">
        <v>20.627940002014693</v>
      </c>
      <c r="W292" s="19">
        <v>104.26486037381973</v>
      </c>
      <c r="X292" s="19">
        <v>21445.89858175422</v>
      </c>
      <c r="Y292" s="19">
        <v>1560</v>
      </c>
      <c r="Z292" s="19">
        <v>23005.89858175422</v>
      </c>
      <c r="AA292">
        <v>150.41797040546965</v>
      </c>
      <c r="AB292">
        <v>1</v>
      </c>
      <c r="AC292">
        <v>0.191</v>
      </c>
      <c r="AD292">
        <v>0.80899999999999994</v>
      </c>
      <c r="AE292">
        <v>0</v>
      </c>
      <c r="AF292">
        <v>28.729832347444702</v>
      </c>
      <c r="AG292">
        <v>121.68813805802493</v>
      </c>
      <c r="AH292">
        <v>61136.287524298881</v>
      </c>
      <c r="AI292">
        <v>1876.992</v>
      </c>
      <c r="AJ292">
        <v>60350.196170939198</v>
      </c>
      <c r="AK292">
        <v>35872.4910273848</v>
      </c>
      <c r="AL292">
        <v>64.009122915342559</v>
      </c>
      <c r="AM292" s="19">
        <v>89.409275126783768</v>
      </c>
      <c r="AN292">
        <v>0.81797333333333333</v>
      </c>
      <c r="AO292">
        <v>0.54190733333333341</v>
      </c>
      <c r="AP292">
        <v>0.18404399999999999</v>
      </c>
      <c r="AQ292">
        <v>1</v>
      </c>
      <c r="AR292">
        <v>0</v>
      </c>
      <c r="AS292">
        <v>2</v>
      </c>
      <c r="AT292">
        <v>1.48</v>
      </c>
      <c r="AU292">
        <v>1</v>
      </c>
      <c r="AV292">
        <v>2</v>
      </c>
      <c r="AW292">
        <v>1.5</v>
      </c>
      <c r="AX292">
        <v>1</v>
      </c>
      <c r="AY292">
        <v>2</v>
      </c>
      <c r="AZ292">
        <v>0.6</v>
      </c>
      <c r="BA292">
        <v>0.3</v>
      </c>
      <c r="BB292">
        <v>0.8</v>
      </c>
      <c r="BC292" s="27">
        <v>0.34680584429866268</v>
      </c>
      <c r="BD292" s="28">
        <v>0.57904747565397174</v>
      </c>
      <c r="BE292" s="28">
        <v>0.29165108690022057</v>
      </c>
      <c r="BF292" s="28">
        <f t="shared" si="45"/>
        <v>0.57517617359542084</v>
      </c>
      <c r="BG292" s="29" t="s">
        <v>106</v>
      </c>
      <c r="BH292">
        <v>0.33885965589866268</v>
      </c>
      <c r="BI292">
        <v>0.40656731365397175</v>
      </c>
      <c r="BJ292">
        <v>0.25470957890822049</v>
      </c>
      <c r="BK292">
        <f t="shared" si="46"/>
        <v>0.5382346656034207</v>
      </c>
      <c r="BL292" t="s">
        <v>106</v>
      </c>
      <c r="BM292" s="27">
        <v>0.35622301589866268</v>
      </c>
      <c r="BN292" s="28">
        <v>0.69661695075397179</v>
      </c>
      <c r="BO292" s="28">
        <v>0.32422243285822056</v>
      </c>
      <c r="BP292" s="28">
        <f t="shared" si="47"/>
        <v>0.60774751955342077</v>
      </c>
      <c r="BQ292" s="29" t="s">
        <v>106</v>
      </c>
      <c r="BR292">
        <v>0.25900838659378267</v>
      </c>
      <c r="BS292">
        <v>0.57904747565397174</v>
      </c>
      <c r="BT292">
        <v>0.23717128935714049</v>
      </c>
      <c r="BU292">
        <f t="shared" si="48"/>
        <v>0.52069637605234076</v>
      </c>
      <c r="BV292" t="s">
        <v>106</v>
      </c>
      <c r="BW292" s="27">
        <v>0.25106219819378267</v>
      </c>
      <c r="BX292" s="28">
        <v>0.40656731365397175</v>
      </c>
      <c r="BY292" s="28">
        <v>0.20022978136514052</v>
      </c>
      <c r="BZ292" s="28">
        <f t="shared" si="49"/>
        <v>0.48375486806034079</v>
      </c>
      <c r="CA292" s="29" t="s">
        <v>106</v>
      </c>
      <c r="CB292">
        <v>0.26842555819378267</v>
      </c>
      <c r="CC292">
        <v>0.69661695075397179</v>
      </c>
      <c r="CD292">
        <v>0.26974263531514048</v>
      </c>
      <c r="CE292">
        <f t="shared" si="50"/>
        <v>0.55195064488898293</v>
      </c>
      <c r="CF292" t="s">
        <v>107</v>
      </c>
      <c r="CG292" s="27">
        <v>0.145196867346716</v>
      </c>
      <c r="CH292" s="28">
        <v>0.57904747565397174</v>
      </c>
      <c r="CI292" s="28">
        <v>0.16654932957907381</v>
      </c>
      <c r="CJ292" s="28">
        <f t="shared" si="51"/>
        <v>0.42872195404191626</v>
      </c>
      <c r="CK292" s="29" t="s">
        <v>107</v>
      </c>
      <c r="CL292">
        <v>0.13725067894671597</v>
      </c>
      <c r="CM292">
        <v>0.40656731365397175</v>
      </c>
      <c r="CN292">
        <v>0.12960782158707382</v>
      </c>
      <c r="CO292">
        <f t="shared" si="52"/>
        <v>0.41313290828227411</v>
      </c>
      <c r="CP292" t="s">
        <v>106</v>
      </c>
      <c r="CQ292" s="27">
        <v>0.15461403894671599</v>
      </c>
      <c r="CR292" s="28">
        <v>0.69661695075397179</v>
      </c>
      <c r="CS292" s="28">
        <v>0.19912067553707383</v>
      </c>
      <c r="CT292" s="28">
        <f t="shared" si="53"/>
        <v>0.43813912564191626</v>
      </c>
      <c r="CU292" s="29" t="s">
        <v>107</v>
      </c>
      <c r="CV292">
        <v>72956.297700384399</v>
      </c>
      <c r="CW292">
        <v>18802.246300683699</v>
      </c>
      <c r="CX292">
        <v>0.28352508669520027</v>
      </c>
      <c r="CY292">
        <f t="shared" si="44"/>
        <v>0.86257256234917201</v>
      </c>
      <c r="CZ292">
        <f t="shared" si="54"/>
        <v>0.63033093099386295</v>
      </c>
    </row>
    <row r="293" spans="1:104" x14ac:dyDescent="0.25">
      <c r="A293">
        <v>1</v>
      </c>
      <c r="B293" s="15">
        <v>4969</v>
      </c>
      <c r="C293" s="15">
        <v>-68.757786670000002</v>
      </c>
      <c r="D293" s="15">
        <v>-17.04043381</v>
      </c>
      <c r="E293" s="15">
        <v>3867</v>
      </c>
      <c r="F293" s="15">
        <v>1</v>
      </c>
      <c r="G293" s="15">
        <v>0</v>
      </c>
      <c r="H293" s="17">
        <v>3</v>
      </c>
      <c r="I293" s="19">
        <v>0</v>
      </c>
      <c r="J293" s="19">
        <v>0</v>
      </c>
      <c r="K293" s="19">
        <v>0</v>
      </c>
      <c r="L293" s="15">
        <v>0</v>
      </c>
      <c r="M293" s="15">
        <v>0</v>
      </c>
      <c r="N293" s="15">
        <v>0</v>
      </c>
      <c r="O293" s="19">
        <v>196.20667800000001</v>
      </c>
      <c r="P293" s="19">
        <v>54.885871412956696</v>
      </c>
      <c r="Q293" s="20">
        <v>3.5748121137361091</v>
      </c>
      <c r="R293" s="21">
        <v>1.9E-2</v>
      </c>
      <c r="S293" s="22">
        <v>8.7999999999999995E-2</v>
      </c>
      <c r="T293" s="22">
        <v>0.91200000000000003</v>
      </c>
      <c r="U293" s="19">
        <v>0</v>
      </c>
      <c r="V293" s="19">
        <v>4.8299566843401891</v>
      </c>
      <c r="W293" s="19">
        <v>50.055914728616507</v>
      </c>
      <c r="X293" s="19">
        <v>279.79587802805673</v>
      </c>
      <c r="Y293" s="19">
        <v>0</v>
      </c>
      <c r="Z293" s="19">
        <v>279.79587802805673</v>
      </c>
      <c r="AA293">
        <v>66.037157757533862</v>
      </c>
      <c r="AB293">
        <v>1</v>
      </c>
      <c r="AC293">
        <v>9.5000000000000001E-2</v>
      </c>
      <c r="AD293">
        <v>0.90500000000000003</v>
      </c>
      <c r="AE293">
        <v>0</v>
      </c>
      <c r="AF293">
        <v>6.2735299869657171</v>
      </c>
      <c r="AG293">
        <v>59.763627770568149</v>
      </c>
      <c r="AH293">
        <v>19493.967556692838</v>
      </c>
      <c r="AI293">
        <v>0</v>
      </c>
      <c r="AJ293">
        <v>18644.814582637799</v>
      </c>
      <c r="AK293">
        <v>18350.383361216002</v>
      </c>
      <c r="AL293">
        <v>53.843039856110515</v>
      </c>
      <c r="AM293" s="19">
        <v>64.994326200687681</v>
      </c>
      <c r="AN293">
        <v>0.82156800000000008</v>
      </c>
      <c r="AO293">
        <v>0.54428880000000002</v>
      </c>
      <c r="AP293">
        <v>0.18485279999999998</v>
      </c>
      <c r="AQ293">
        <v>1</v>
      </c>
      <c r="AR293">
        <v>0</v>
      </c>
      <c r="AS293">
        <v>2</v>
      </c>
      <c r="AT293">
        <v>1.48</v>
      </c>
      <c r="AU293">
        <v>1</v>
      </c>
      <c r="AV293">
        <v>2</v>
      </c>
      <c r="AW293">
        <v>1.5</v>
      </c>
      <c r="AX293">
        <v>1</v>
      </c>
      <c r="AY293">
        <v>2</v>
      </c>
      <c r="AZ293">
        <v>0.6</v>
      </c>
      <c r="BA293">
        <v>0.3</v>
      </c>
      <c r="BB293">
        <v>0.8</v>
      </c>
      <c r="BC293" s="27">
        <v>0.36028281404016282</v>
      </c>
      <c r="BD293" s="28">
        <v>0.48723779823567448</v>
      </c>
      <c r="BE293" s="28">
        <v>0.30358009026681687</v>
      </c>
      <c r="BF293" s="28">
        <f t="shared" si="45"/>
        <v>0.65309703142048936</v>
      </c>
      <c r="BG293" s="29" t="s">
        <v>106</v>
      </c>
      <c r="BH293">
        <v>0.35233662564016288</v>
      </c>
      <c r="BI293">
        <v>0.31475763623567449</v>
      </c>
      <c r="BJ293">
        <v>0.26663858227481685</v>
      </c>
      <c r="BK293">
        <f t="shared" si="46"/>
        <v>0.61615552342848934</v>
      </c>
      <c r="BL293" t="s">
        <v>106</v>
      </c>
      <c r="BM293" s="27">
        <v>0.36969998564016288</v>
      </c>
      <c r="BN293" s="28">
        <v>0.60480727333567452</v>
      </c>
      <c r="BO293" s="28">
        <v>0.33615143622481686</v>
      </c>
      <c r="BP293" s="28">
        <f t="shared" si="47"/>
        <v>0.68566837737848929</v>
      </c>
      <c r="BQ293" s="29" t="s">
        <v>106</v>
      </c>
      <c r="BR293">
        <v>0.27209952151430683</v>
      </c>
      <c r="BS293">
        <v>0.48723779823567448</v>
      </c>
      <c r="BT293">
        <v>0.24886087573512081</v>
      </c>
      <c r="BU293">
        <f t="shared" si="48"/>
        <v>0.59837781688879332</v>
      </c>
      <c r="BV293" t="s">
        <v>106</v>
      </c>
      <c r="BW293" s="27">
        <v>0.26415333311430689</v>
      </c>
      <c r="BX293" s="28">
        <v>0.31475763623567449</v>
      </c>
      <c r="BY293" s="28">
        <v>0.21191936774312081</v>
      </c>
      <c r="BZ293" s="28">
        <f t="shared" si="49"/>
        <v>0.5614363088967933</v>
      </c>
      <c r="CA293" s="29" t="s">
        <v>106</v>
      </c>
      <c r="CB293">
        <v>0.28151669311430683</v>
      </c>
      <c r="CC293">
        <v>0.60480727333567452</v>
      </c>
      <c r="CD293">
        <v>0.28143222169312082</v>
      </c>
      <c r="CE293">
        <f t="shared" si="50"/>
        <v>0.63094916284679337</v>
      </c>
      <c r="CF293" t="s">
        <v>106</v>
      </c>
      <c r="CG293" s="27">
        <v>0.15778784601782686</v>
      </c>
      <c r="CH293" s="28">
        <v>0.48723779823567448</v>
      </c>
      <c r="CI293" s="28">
        <v>0.1779285606014408</v>
      </c>
      <c r="CJ293" s="28">
        <f t="shared" si="51"/>
        <v>0.50730478717149929</v>
      </c>
      <c r="CK293" s="29" t="s">
        <v>107</v>
      </c>
      <c r="CL293">
        <v>0.14984165761782683</v>
      </c>
      <c r="CM293">
        <v>0.31475763623567449</v>
      </c>
      <c r="CN293">
        <v>0.1409870526094408</v>
      </c>
      <c r="CO293">
        <f t="shared" si="52"/>
        <v>0.49050399376311327</v>
      </c>
      <c r="CP293" t="s">
        <v>106</v>
      </c>
      <c r="CQ293" s="27">
        <v>0.16720501761782686</v>
      </c>
      <c r="CR293" s="28">
        <v>0.60480727333567452</v>
      </c>
      <c r="CS293" s="28">
        <v>0.21049990655944081</v>
      </c>
      <c r="CT293" s="28">
        <f t="shared" si="53"/>
        <v>0.51672195877149929</v>
      </c>
      <c r="CU293" s="29" t="s">
        <v>107</v>
      </c>
      <c r="CV293">
        <v>49609.142979433898</v>
      </c>
      <c r="CW293">
        <v>8254.6447196917306</v>
      </c>
      <c r="CX293">
        <v>0.34951694115367249</v>
      </c>
      <c r="CY293">
        <f t="shared" si="44"/>
        <v>0.83675473938934697</v>
      </c>
      <c r="CZ293">
        <f t="shared" si="54"/>
        <v>0.70979975519383531</v>
      </c>
    </row>
    <row r="294" spans="1:104" x14ac:dyDescent="0.25">
      <c r="A294">
        <v>1</v>
      </c>
      <c r="B294" s="15">
        <v>4971</v>
      </c>
      <c r="C294" s="15">
        <v>-67.395842880000004</v>
      </c>
      <c r="D294" s="15">
        <v>-15.806043170000001</v>
      </c>
      <c r="E294" s="15">
        <v>1305</v>
      </c>
      <c r="F294" s="15">
        <v>1</v>
      </c>
      <c r="G294" s="15">
        <v>0</v>
      </c>
      <c r="H294" s="17">
        <v>3</v>
      </c>
      <c r="I294" s="19">
        <v>0</v>
      </c>
      <c r="J294" s="19">
        <v>0</v>
      </c>
      <c r="K294" s="19">
        <v>1</v>
      </c>
      <c r="L294" s="15">
        <v>0</v>
      </c>
      <c r="M294" s="15">
        <v>0</v>
      </c>
      <c r="N294" s="15">
        <v>1.2032</v>
      </c>
      <c r="O294" s="19">
        <v>247.075075999999</v>
      </c>
      <c r="P294" s="19">
        <v>69.115541785778248</v>
      </c>
      <c r="Q294" s="20">
        <v>3.5748121133999282</v>
      </c>
      <c r="R294" s="21">
        <v>0.17599999999999999</v>
      </c>
      <c r="S294" s="22">
        <v>0.24900000000000003</v>
      </c>
      <c r="T294" s="22">
        <v>0.75099999999999989</v>
      </c>
      <c r="U294" s="19">
        <v>0</v>
      </c>
      <c r="V294" s="19">
        <v>17.209769904658785</v>
      </c>
      <c r="W294" s="19">
        <v>51.905771881119456</v>
      </c>
      <c r="X294" s="19">
        <v>5384.749838280577</v>
      </c>
      <c r="Y294" s="19">
        <v>1560</v>
      </c>
      <c r="Z294" s="19">
        <v>6944.749838280577</v>
      </c>
      <c r="AA294">
        <v>83.157902337507636</v>
      </c>
      <c r="AB294">
        <v>1</v>
      </c>
      <c r="AC294">
        <v>0.25700000000000001</v>
      </c>
      <c r="AD294">
        <v>0.74299999999999999</v>
      </c>
      <c r="AE294">
        <v>0</v>
      </c>
      <c r="AF294">
        <v>21.371580900739463</v>
      </c>
      <c r="AG294">
        <v>61.786321436768176</v>
      </c>
      <c r="AH294">
        <v>40158.960965281942</v>
      </c>
      <c r="AI294">
        <v>1876.992</v>
      </c>
      <c r="AJ294">
        <v>40286.637386554998</v>
      </c>
      <c r="AK294">
        <v>34393.509329010303</v>
      </c>
      <c r="AL294">
        <v>56.951206431481282</v>
      </c>
      <c r="AM294" s="19">
        <v>70.99356698321067</v>
      </c>
      <c r="AN294">
        <v>0.85392000000000001</v>
      </c>
      <c r="AO294">
        <v>0.56572200000000006</v>
      </c>
      <c r="AP294">
        <v>0.192132</v>
      </c>
      <c r="AQ294">
        <v>1</v>
      </c>
      <c r="AR294">
        <v>0</v>
      </c>
      <c r="AS294">
        <v>2</v>
      </c>
      <c r="AT294">
        <v>1.48</v>
      </c>
      <c r="AU294">
        <v>1</v>
      </c>
      <c r="AV294">
        <v>2</v>
      </c>
      <c r="AW294">
        <v>1.5</v>
      </c>
      <c r="AX294">
        <v>1</v>
      </c>
      <c r="AY294">
        <v>2</v>
      </c>
      <c r="AZ294">
        <v>0.6</v>
      </c>
      <c r="BA294">
        <v>0.3</v>
      </c>
      <c r="BB294">
        <v>0.8</v>
      </c>
      <c r="BC294" s="27">
        <v>0.36675494278216192</v>
      </c>
      <c r="BD294" s="28">
        <v>0.58787430903361826</v>
      </c>
      <c r="BE294" s="28">
        <v>0.30709567244463759</v>
      </c>
      <c r="BF294" s="28">
        <f t="shared" si="45"/>
        <v>0.5185258070540214</v>
      </c>
      <c r="BG294" s="29" t="s">
        <v>106</v>
      </c>
      <c r="BH294">
        <v>0.35880875438216198</v>
      </c>
      <c r="BI294">
        <v>0.41539414703361827</v>
      </c>
      <c r="BJ294">
        <v>0.27015416445263751</v>
      </c>
      <c r="BK294">
        <f t="shared" si="46"/>
        <v>0.48158429906202138</v>
      </c>
      <c r="BL294" t="s">
        <v>106</v>
      </c>
      <c r="BM294" s="27">
        <v>0.37617211438216197</v>
      </c>
      <c r="BN294" s="28">
        <v>0.7054437841336183</v>
      </c>
      <c r="BO294" s="28">
        <v>0.33966701840263752</v>
      </c>
      <c r="BP294" s="28">
        <f t="shared" si="47"/>
        <v>0.55109715301202133</v>
      </c>
      <c r="BQ294" s="29" t="s">
        <v>106</v>
      </c>
      <c r="BR294">
        <v>0.27509913686752197</v>
      </c>
      <c r="BS294">
        <v>0.58787430903361826</v>
      </c>
      <c r="BT294">
        <v>0.25022170501539753</v>
      </c>
      <c r="BU294">
        <f t="shared" si="48"/>
        <v>0.4616518396247814</v>
      </c>
      <c r="BV294" t="s">
        <v>106</v>
      </c>
      <c r="BW294" s="27">
        <v>0.26715294846752197</v>
      </c>
      <c r="BX294" s="28">
        <v>0.41539414703361827</v>
      </c>
      <c r="BY294" s="28">
        <v>0.21328019702339751</v>
      </c>
      <c r="BZ294" s="28">
        <f t="shared" si="49"/>
        <v>0.42471033163278138</v>
      </c>
      <c r="CA294" s="29" t="s">
        <v>106</v>
      </c>
      <c r="CB294">
        <v>0.28451630846752196</v>
      </c>
      <c r="CC294">
        <v>0.7054437841336183</v>
      </c>
      <c r="CD294">
        <v>0.28279305097339752</v>
      </c>
      <c r="CE294">
        <f t="shared" si="50"/>
        <v>0.49422318558278133</v>
      </c>
      <c r="CF294" t="s">
        <v>106</v>
      </c>
      <c r="CG294" s="27">
        <v>0.15628605512632196</v>
      </c>
      <c r="CH294" s="28">
        <v>0.58787430903361826</v>
      </c>
      <c r="CI294" s="28">
        <v>0.17649619168119751</v>
      </c>
      <c r="CJ294" s="28">
        <f t="shared" si="51"/>
        <v>0.3677161897357058</v>
      </c>
      <c r="CK294" s="29" t="s">
        <v>107</v>
      </c>
      <c r="CL294">
        <v>0.14833986672632193</v>
      </c>
      <c r="CM294">
        <v>0.41539414703361827</v>
      </c>
      <c r="CN294">
        <v>0.13955468368919752</v>
      </c>
      <c r="CO294">
        <f t="shared" si="52"/>
        <v>0.35098481829858136</v>
      </c>
      <c r="CP294" t="s">
        <v>106</v>
      </c>
      <c r="CQ294" s="27">
        <v>0.16570322672632196</v>
      </c>
      <c r="CR294" s="28">
        <v>0.7054437841336183</v>
      </c>
      <c r="CS294" s="28">
        <v>0.20906753763919753</v>
      </c>
      <c r="CT294" s="28">
        <f t="shared" si="53"/>
        <v>0.3771333613357058</v>
      </c>
      <c r="CU294" s="29" t="s">
        <v>107</v>
      </c>
      <c r="CV294">
        <v>55210.250691162997</v>
      </c>
      <c r="CW294">
        <v>10394.7377921884</v>
      </c>
      <c r="CX294">
        <v>0.21143013460938384</v>
      </c>
      <c r="CY294">
        <f t="shared" si="44"/>
        <v>0.79930444364300213</v>
      </c>
      <c r="CZ294">
        <f t="shared" si="54"/>
        <v>0.57818507739154579</v>
      </c>
    </row>
    <row r="295" spans="1:104" x14ac:dyDescent="0.25">
      <c r="A295">
        <v>1</v>
      </c>
      <c r="B295" s="15">
        <v>5006</v>
      </c>
      <c r="C295" s="15">
        <v>-68.262246430000005</v>
      </c>
      <c r="D295" s="15">
        <v>-15.62195513</v>
      </c>
      <c r="E295" s="15">
        <v>1371</v>
      </c>
      <c r="F295" s="15">
        <v>1</v>
      </c>
      <c r="G295" s="15">
        <v>0</v>
      </c>
      <c r="H295" s="17">
        <v>2</v>
      </c>
      <c r="I295" s="19">
        <v>0</v>
      </c>
      <c r="J295" s="19">
        <v>0</v>
      </c>
      <c r="K295" s="19">
        <v>0</v>
      </c>
      <c r="L295" s="15">
        <v>0</v>
      </c>
      <c r="M295" s="15">
        <v>0</v>
      </c>
      <c r="N295" s="15">
        <v>0</v>
      </c>
      <c r="O295" s="19">
        <v>548.65200700000003</v>
      </c>
      <c r="P295" s="19">
        <v>153.47715893967154</v>
      </c>
      <c r="Q295" s="20">
        <v>3.5748121140010349</v>
      </c>
      <c r="R295" s="21">
        <v>0.53</v>
      </c>
      <c r="S295" s="22">
        <v>0.19699999999999998</v>
      </c>
      <c r="T295" s="22">
        <v>0.80300000000000005</v>
      </c>
      <c r="U295" s="19">
        <v>0</v>
      </c>
      <c r="V295" s="19">
        <v>30.235000311115289</v>
      </c>
      <c r="W295" s="19">
        <v>123.24215862855625</v>
      </c>
      <c r="X295" s="19">
        <v>31426.908531755551</v>
      </c>
      <c r="Y295" s="19">
        <v>0</v>
      </c>
      <c r="Z295" s="19">
        <v>31426.908531755551</v>
      </c>
      <c r="AA295">
        <v>184.65945962391217</v>
      </c>
      <c r="AB295">
        <v>1</v>
      </c>
      <c r="AC295">
        <v>0.20799999999999999</v>
      </c>
      <c r="AD295">
        <v>0.79200000000000004</v>
      </c>
      <c r="AE295">
        <v>0</v>
      </c>
      <c r="AF295">
        <v>38.409167601773731</v>
      </c>
      <c r="AG295">
        <v>146.25029202213844</v>
      </c>
      <c r="AH295">
        <v>78691.240079593801</v>
      </c>
      <c r="AI295">
        <v>0</v>
      </c>
      <c r="AJ295">
        <v>75263.466825112497</v>
      </c>
      <c r="AK295">
        <v>42109.745724771499</v>
      </c>
      <c r="AL295">
        <v>72.13426470164562</v>
      </c>
      <c r="AM295" s="19">
        <v>103.31656538588625</v>
      </c>
      <c r="AN295">
        <v>0.81078400000000006</v>
      </c>
      <c r="AO295">
        <v>0.53714440000000008</v>
      </c>
      <c r="AP295">
        <v>0.18242639999999999</v>
      </c>
      <c r="AQ295">
        <v>1</v>
      </c>
      <c r="AR295">
        <v>0</v>
      </c>
      <c r="AS295">
        <v>2</v>
      </c>
      <c r="AT295">
        <v>1.48</v>
      </c>
      <c r="AU295">
        <v>1</v>
      </c>
      <c r="AV295">
        <v>2</v>
      </c>
      <c r="AW295">
        <v>1.5</v>
      </c>
      <c r="AX295">
        <v>1</v>
      </c>
      <c r="AY295">
        <v>2</v>
      </c>
      <c r="AZ295">
        <v>0.6</v>
      </c>
      <c r="BA295">
        <v>0.3</v>
      </c>
      <c r="BB295">
        <v>0.8</v>
      </c>
      <c r="BC295" s="27">
        <v>0.34009976939820652</v>
      </c>
      <c r="BD295" s="28">
        <v>0.59013271305822523</v>
      </c>
      <c r="BE295" s="28">
        <v>0.28602974527929337</v>
      </c>
      <c r="BF295" s="28">
        <f t="shared" si="45"/>
        <v>0.55849484663418902</v>
      </c>
      <c r="BG295" s="29" t="s">
        <v>106</v>
      </c>
      <c r="BH295">
        <v>0.33215358099820652</v>
      </c>
      <c r="BI295">
        <v>0.41765255105822519</v>
      </c>
      <c r="BJ295">
        <v>0.24908823728729335</v>
      </c>
      <c r="BK295">
        <f t="shared" si="46"/>
        <v>0.52155333864218889</v>
      </c>
      <c r="BL295" t="s">
        <v>106</v>
      </c>
      <c r="BM295" s="27">
        <v>0.34951694099820652</v>
      </c>
      <c r="BN295" s="28">
        <v>0.70770218815822528</v>
      </c>
      <c r="BO295" s="28">
        <v>0.31860109123729335</v>
      </c>
      <c r="BP295" s="28">
        <f t="shared" si="47"/>
        <v>0.59106619259218895</v>
      </c>
      <c r="BQ295" s="29" t="s">
        <v>106</v>
      </c>
      <c r="BR295">
        <v>0.25307398133527859</v>
      </c>
      <c r="BS295">
        <v>0.59013271305822523</v>
      </c>
      <c r="BT295">
        <v>0.23202878171344535</v>
      </c>
      <c r="BU295">
        <f t="shared" si="48"/>
        <v>0.50449388306834098</v>
      </c>
      <c r="BV295" t="s">
        <v>106</v>
      </c>
      <c r="BW295" s="27">
        <v>0.24512779293527859</v>
      </c>
      <c r="BX295" s="28">
        <v>0.41765255105822519</v>
      </c>
      <c r="BY295" s="28">
        <v>0.19508727372144535</v>
      </c>
      <c r="BZ295" s="28">
        <f t="shared" si="49"/>
        <v>0.46755237507634095</v>
      </c>
      <c r="CA295" s="29" t="s">
        <v>106</v>
      </c>
      <c r="CB295">
        <v>0.26249115293527858</v>
      </c>
      <c r="CC295">
        <v>0.70770218815822528</v>
      </c>
      <c r="CD295">
        <v>0.26460012767144536</v>
      </c>
      <c r="CE295">
        <f t="shared" si="50"/>
        <v>0.53495625429017424</v>
      </c>
      <c r="CF295" t="s">
        <v>107</v>
      </c>
      <c r="CG295" s="27">
        <v>0.14026277458703854</v>
      </c>
      <c r="CH295" s="28">
        <v>0.59013271305822523</v>
      </c>
      <c r="CI295" s="28">
        <v>0.16202753264660533</v>
      </c>
      <c r="CJ295" s="28">
        <f t="shared" si="51"/>
        <v>0.41272787594193416</v>
      </c>
      <c r="CK295" s="29" t="s">
        <v>107</v>
      </c>
      <c r="CL295">
        <v>0.13231658618703851</v>
      </c>
      <c r="CM295">
        <v>0.41765255105822519</v>
      </c>
      <c r="CN295">
        <v>0.12508602465460533</v>
      </c>
      <c r="CO295">
        <f t="shared" si="52"/>
        <v>0.39755112600950093</v>
      </c>
      <c r="CP295" t="s">
        <v>106</v>
      </c>
      <c r="CQ295" s="27">
        <v>0.14967994618703853</v>
      </c>
      <c r="CR295" s="28">
        <v>0.70770218815822528</v>
      </c>
      <c r="CS295" s="28">
        <v>0.19459887860460534</v>
      </c>
      <c r="CT295" s="28">
        <f t="shared" si="53"/>
        <v>0.42214504754193416</v>
      </c>
      <c r="CU295" s="29" t="s">
        <v>107</v>
      </c>
      <c r="CV295">
        <v>80428.683030164</v>
      </c>
      <c r="CW295">
        <v>23082.432452989</v>
      </c>
      <c r="CX295">
        <v>0.2724651013548956</v>
      </c>
      <c r="CY295">
        <f t="shared" si="44"/>
        <v>0.86259781441312078</v>
      </c>
      <c r="CZ295">
        <f t="shared" si="54"/>
        <v>0.61256487075310218</v>
      </c>
    </row>
    <row r="296" spans="1:104" x14ac:dyDescent="0.25">
      <c r="A296">
        <v>1</v>
      </c>
      <c r="B296" s="15">
        <v>5023</v>
      </c>
      <c r="C296" s="15">
        <v>-68.760913689999995</v>
      </c>
      <c r="D296" s="15">
        <v>-17.867151830000001</v>
      </c>
      <c r="E296" s="15">
        <v>4073</v>
      </c>
      <c r="F296" s="15">
        <v>1</v>
      </c>
      <c r="G296" s="15">
        <v>0</v>
      </c>
      <c r="H296" s="17">
        <v>3</v>
      </c>
      <c r="I296" s="19">
        <v>1</v>
      </c>
      <c r="J296" s="19">
        <v>4</v>
      </c>
      <c r="K296" s="19">
        <v>1</v>
      </c>
      <c r="L296" s="15">
        <v>0</v>
      </c>
      <c r="M296" s="15">
        <v>1.9414993466458099</v>
      </c>
      <c r="N296" s="15">
        <v>1.2032</v>
      </c>
      <c r="O296" s="19">
        <v>657.65571699999998</v>
      </c>
      <c r="P296" s="19">
        <v>183.96930970514913</v>
      </c>
      <c r="Q296" s="20">
        <v>3.5748121143360079</v>
      </c>
      <c r="R296" s="21">
        <v>4.3999999999999997E-2</v>
      </c>
      <c r="S296" s="22">
        <v>0.18400000000000002</v>
      </c>
      <c r="T296" s="22">
        <v>0.81599999999999995</v>
      </c>
      <c r="U296" s="19">
        <v>0</v>
      </c>
      <c r="V296" s="19">
        <v>33.850352985747442</v>
      </c>
      <c r="W296" s="19">
        <v>150.11895671940167</v>
      </c>
      <c r="X296" s="19">
        <v>3013.4114059524318</v>
      </c>
      <c r="Y296" s="19">
        <v>3930</v>
      </c>
      <c r="Z296" s="19">
        <v>6943.4114059524318</v>
      </c>
      <c r="AA296">
        <v>221.34676946321099</v>
      </c>
      <c r="AB296">
        <v>1</v>
      </c>
      <c r="AC296">
        <v>0.21000000000000002</v>
      </c>
      <c r="AD296">
        <v>0.79</v>
      </c>
      <c r="AE296">
        <v>0</v>
      </c>
      <c r="AF296">
        <v>46.482821587274316</v>
      </c>
      <c r="AG296">
        <v>174.8639478759367</v>
      </c>
      <c r="AH296">
        <v>94838.258978884347</v>
      </c>
      <c r="AI296">
        <v>6478.34545155057</v>
      </c>
      <c r="AJ296">
        <v>97185.470564407296</v>
      </c>
      <c r="AK296">
        <v>93631.398666587105</v>
      </c>
      <c r="AL296">
        <v>175.87466007812256</v>
      </c>
      <c r="AM296" s="19">
        <v>213.25211983618442</v>
      </c>
      <c r="AN296">
        <v>0.8143786666666667</v>
      </c>
      <c r="AO296">
        <v>0.53952586666666669</v>
      </c>
      <c r="AP296">
        <v>0.18323519999999999</v>
      </c>
      <c r="AQ296">
        <v>1</v>
      </c>
      <c r="AR296">
        <v>0</v>
      </c>
      <c r="AS296">
        <v>2</v>
      </c>
      <c r="AT296">
        <v>1.48</v>
      </c>
      <c r="AU296">
        <v>1</v>
      </c>
      <c r="AV296">
        <v>2</v>
      </c>
      <c r="AW296">
        <v>1.5</v>
      </c>
      <c r="AX296">
        <v>1</v>
      </c>
      <c r="AY296">
        <v>2</v>
      </c>
      <c r="AZ296">
        <v>0.6</v>
      </c>
      <c r="BA296">
        <v>0.3</v>
      </c>
      <c r="BB296">
        <v>0.8</v>
      </c>
      <c r="BC296" s="27">
        <v>0.32659518417862599</v>
      </c>
      <c r="BD296" s="28">
        <v>0.4570080910872949</v>
      </c>
      <c r="BE296" s="28">
        <v>0.27139223417914765</v>
      </c>
      <c r="BF296" s="28">
        <f t="shared" si="45"/>
        <v>0.40796720334954628</v>
      </c>
      <c r="BG296" s="29" t="s">
        <v>106</v>
      </c>
      <c r="BH296">
        <v>0.31864899577862604</v>
      </c>
      <c r="BI296">
        <v>0.28452792908729491</v>
      </c>
      <c r="BJ296">
        <v>0.23445072618714768</v>
      </c>
      <c r="BK296">
        <f t="shared" si="46"/>
        <v>0.37102569535754626</v>
      </c>
      <c r="BL296" t="s">
        <v>106</v>
      </c>
      <c r="BM296" s="27">
        <v>0.33601235577862604</v>
      </c>
      <c r="BN296" s="28">
        <v>0.57457756618729494</v>
      </c>
      <c r="BO296" s="28">
        <v>0.30396358013714769</v>
      </c>
      <c r="BP296" s="28">
        <f t="shared" si="47"/>
        <v>0.44053854930754632</v>
      </c>
      <c r="BQ296" s="29" t="s">
        <v>106</v>
      </c>
      <c r="BR296">
        <v>0.23918356129472201</v>
      </c>
      <c r="BS296">
        <v>0.4570080910872949</v>
      </c>
      <c r="BT296">
        <v>0.21715185362468364</v>
      </c>
      <c r="BU296">
        <f t="shared" si="48"/>
        <v>0.35372682279508227</v>
      </c>
      <c r="BV296" t="s">
        <v>106</v>
      </c>
      <c r="BW296" s="27">
        <v>0.23123737289472202</v>
      </c>
      <c r="BX296" s="28">
        <v>0.28452792908729491</v>
      </c>
      <c r="BY296" s="28">
        <v>0.18021034563268368</v>
      </c>
      <c r="BZ296" s="28">
        <f t="shared" si="49"/>
        <v>0.31678531480308225</v>
      </c>
      <c r="CA296" s="29" t="s">
        <v>106</v>
      </c>
      <c r="CB296">
        <v>0.24860073289472201</v>
      </c>
      <c r="CC296">
        <v>0.57457756618729494</v>
      </c>
      <c r="CD296">
        <v>0.24972319958268366</v>
      </c>
      <c r="CE296">
        <f t="shared" si="50"/>
        <v>0.38517570206512064</v>
      </c>
      <c r="CF296" t="s">
        <v>107</v>
      </c>
      <c r="CG296" s="27">
        <v>0.12587219829706869</v>
      </c>
      <c r="CH296" s="28">
        <v>0.4570080910872949</v>
      </c>
      <c r="CI296" s="28">
        <v>0.14684024920223029</v>
      </c>
      <c r="CJ296" s="28">
        <f t="shared" si="51"/>
        <v>0.26244716746746732</v>
      </c>
      <c r="CK296" s="29" t="s">
        <v>107</v>
      </c>
      <c r="CL296">
        <v>0.11792600989706867</v>
      </c>
      <c r="CM296">
        <v>0.28452792908729491</v>
      </c>
      <c r="CN296">
        <v>0.10989874121023031</v>
      </c>
      <c r="CO296">
        <f t="shared" si="52"/>
        <v>0.24647371038062893</v>
      </c>
      <c r="CP296" t="s">
        <v>106</v>
      </c>
      <c r="CQ296" s="27">
        <v>0.13528936989706866</v>
      </c>
      <c r="CR296" s="28">
        <v>0.57457756618729494</v>
      </c>
      <c r="CS296" s="28">
        <v>0.17941159516023034</v>
      </c>
      <c r="CT296" s="28">
        <f t="shared" si="53"/>
        <v>0.27186433906746726</v>
      </c>
      <c r="CU296" s="29" t="s">
        <v>107</v>
      </c>
      <c r="CV296">
        <v>87699.851557126502</v>
      </c>
      <c r="CW296">
        <v>27668.346182901299</v>
      </c>
      <c r="CX296">
        <v>0.1365749691703986</v>
      </c>
      <c r="CY296">
        <f t="shared" si="44"/>
        <v>0.59358306025769347</v>
      </c>
      <c r="CZ296">
        <f t="shared" si="54"/>
        <v>0.46317015334902456</v>
      </c>
    </row>
    <row r="297" spans="1:104" x14ac:dyDescent="0.25">
      <c r="A297">
        <v>1</v>
      </c>
      <c r="B297" s="15">
        <v>5046</v>
      </c>
      <c r="C297" s="15">
        <v>-67.851804270000002</v>
      </c>
      <c r="D297" s="15">
        <v>-15.97099231</v>
      </c>
      <c r="E297" s="15">
        <v>1001</v>
      </c>
      <c r="F297" s="15">
        <v>1</v>
      </c>
      <c r="G297" s="15">
        <v>0</v>
      </c>
      <c r="H297" s="17">
        <v>0</v>
      </c>
      <c r="I297" s="19">
        <v>0</v>
      </c>
      <c r="J297" s="19">
        <v>0</v>
      </c>
      <c r="K297" s="19">
        <v>0</v>
      </c>
      <c r="L297" s="15">
        <v>0</v>
      </c>
      <c r="M297" s="15">
        <v>0</v>
      </c>
      <c r="N297" s="15">
        <v>0</v>
      </c>
      <c r="O297" s="19">
        <v>392.41335600000002</v>
      </c>
      <c r="P297" s="19">
        <v>109.77174282591339</v>
      </c>
      <c r="Q297" s="20">
        <v>3.5748121137361091</v>
      </c>
      <c r="R297" s="21">
        <v>0</v>
      </c>
      <c r="S297" s="22">
        <v>0.8570000000000001</v>
      </c>
      <c r="T297" s="22">
        <v>0.14299999999999999</v>
      </c>
      <c r="U297" s="19">
        <v>0</v>
      </c>
      <c r="V297" s="19">
        <v>94.074383601807781</v>
      </c>
      <c r="W297" s="19">
        <v>15.697359224105615</v>
      </c>
      <c r="X297" s="19">
        <v>0</v>
      </c>
      <c r="Y297" s="19">
        <v>0</v>
      </c>
      <c r="Z297" s="19">
        <v>0</v>
      </c>
      <c r="AA297">
        <v>132.07431548582022</v>
      </c>
      <c r="AB297">
        <v>1</v>
      </c>
      <c r="AC297">
        <v>0.8570000000000001</v>
      </c>
      <c r="AD297">
        <v>0.1429999999999999</v>
      </c>
      <c r="AE297">
        <v>0</v>
      </c>
      <c r="AF297">
        <v>113.18768837134795</v>
      </c>
      <c r="AG297">
        <v>18.886627114472279</v>
      </c>
      <c r="AH297">
        <v>155611.30170118192</v>
      </c>
      <c r="AI297">
        <v>0</v>
      </c>
      <c r="AJ297">
        <v>148832.907319449</v>
      </c>
      <c r="AK297">
        <v>148832.907319449</v>
      </c>
      <c r="AL297">
        <v>109.77174282591339</v>
      </c>
      <c r="AM297" s="19">
        <v>132.07431548582022</v>
      </c>
      <c r="AN297">
        <v>0.81797333333333333</v>
      </c>
      <c r="AO297">
        <v>0.54190733333333341</v>
      </c>
      <c r="AP297">
        <v>0.18404399999999999</v>
      </c>
      <c r="AQ297">
        <v>1</v>
      </c>
      <c r="AR297">
        <v>0</v>
      </c>
      <c r="AS297">
        <v>2</v>
      </c>
      <c r="AT297">
        <v>1.48</v>
      </c>
      <c r="AU297">
        <v>1</v>
      </c>
      <c r="AV297">
        <v>2</v>
      </c>
      <c r="AW297">
        <v>1.5</v>
      </c>
      <c r="AX297">
        <v>1</v>
      </c>
      <c r="AY297">
        <v>2</v>
      </c>
      <c r="AZ297">
        <v>0.6</v>
      </c>
      <c r="BA297">
        <v>0.3</v>
      </c>
      <c r="BB297">
        <v>0.8</v>
      </c>
      <c r="BC297" s="27">
        <v>0.33619942599124142</v>
      </c>
      <c r="BD297" s="28">
        <v>0.56207005313725211</v>
      </c>
      <c r="BE297" s="28">
        <v>0.28120166951049158</v>
      </c>
      <c r="BF297" s="28">
        <f t="shared" si="45"/>
        <v>0.34458634776096525</v>
      </c>
      <c r="BG297" s="29" t="s">
        <v>106</v>
      </c>
      <c r="BH297">
        <v>0.32825323759124148</v>
      </c>
      <c r="BI297">
        <v>0.38958989113725212</v>
      </c>
      <c r="BJ297">
        <v>0.24426016151849161</v>
      </c>
      <c r="BK297">
        <f t="shared" si="46"/>
        <v>0.30764483976896528</v>
      </c>
      <c r="BL297" t="s">
        <v>106</v>
      </c>
      <c r="BM297" s="27">
        <v>0.34561659759124147</v>
      </c>
      <c r="BN297" s="28">
        <v>0.67963952823725216</v>
      </c>
      <c r="BO297" s="28">
        <v>0.31377301546849162</v>
      </c>
      <c r="BP297" s="28">
        <f t="shared" si="47"/>
        <v>0.37715769371896529</v>
      </c>
      <c r="BQ297" s="29" t="s">
        <v>106</v>
      </c>
      <c r="BR297">
        <v>0.24840196828636149</v>
      </c>
      <c r="BS297">
        <v>0.56207005313725211</v>
      </c>
      <c r="BT297">
        <v>0.22672187196741159</v>
      </c>
      <c r="BU297">
        <f t="shared" si="48"/>
        <v>0.29010655021788523</v>
      </c>
      <c r="BV297" t="s">
        <v>106</v>
      </c>
      <c r="BW297" s="27">
        <v>0.24045577988636149</v>
      </c>
      <c r="BX297" s="28">
        <v>0.38958989113725212</v>
      </c>
      <c r="BY297" s="28">
        <v>0.18978036397541159</v>
      </c>
      <c r="BZ297" s="28">
        <f t="shared" si="49"/>
        <v>0.25316504222588526</v>
      </c>
      <c r="CA297" s="29" t="s">
        <v>106</v>
      </c>
      <c r="CB297">
        <v>0.25781913988636151</v>
      </c>
      <c r="CC297">
        <v>0.67963952823725216</v>
      </c>
      <c r="CD297">
        <v>0.2592932179254116</v>
      </c>
      <c r="CE297">
        <f t="shared" si="50"/>
        <v>0.32120381813683518</v>
      </c>
      <c r="CF297" t="s">
        <v>107</v>
      </c>
      <c r="CG297" s="27">
        <v>0.13459044903929479</v>
      </c>
      <c r="CH297" s="28">
        <v>0.56207005313725211</v>
      </c>
      <c r="CI297" s="28">
        <v>0.15609991218934488</v>
      </c>
      <c r="CJ297" s="28">
        <f t="shared" si="51"/>
        <v>0.19797512728976846</v>
      </c>
      <c r="CK297" s="29" t="s">
        <v>107</v>
      </c>
      <c r="CL297">
        <v>0.12664426063929479</v>
      </c>
      <c r="CM297">
        <v>0.38958989113725212</v>
      </c>
      <c r="CN297">
        <v>0.11915840419734491</v>
      </c>
      <c r="CO297">
        <f t="shared" si="52"/>
        <v>0.18254308244781858</v>
      </c>
      <c r="CP297" t="s">
        <v>106</v>
      </c>
      <c r="CQ297" s="27">
        <v>0.14400762063929479</v>
      </c>
      <c r="CR297" s="28">
        <v>0.67963952823725216</v>
      </c>
      <c r="CS297" s="28">
        <v>0.18867125814734492</v>
      </c>
      <c r="CT297" s="28">
        <f t="shared" si="53"/>
        <v>0.20739229888976846</v>
      </c>
      <c r="CU297" s="29" t="s">
        <v>107</v>
      </c>
      <c r="CV297">
        <v>68599.956297008306</v>
      </c>
      <c r="CW297">
        <v>16509.2894357275</v>
      </c>
      <c r="CX297">
        <v>6.3384678250473669E-2</v>
      </c>
      <c r="CY297">
        <f t="shared" si="44"/>
        <v>0.62545473138772578</v>
      </c>
      <c r="CZ297">
        <f t="shared" si="54"/>
        <v>0.39958410424171509</v>
      </c>
    </row>
    <row r="298" spans="1:104" x14ac:dyDescent="0.25">
      <c r="A298">
        <v>1</v>
      </c>
      <c r="B298" s="15">
        <v>5055</v>
      </c>
      <c r="C298" s="15">
        <v>-67.926744619999994</v>
      </c>
      <c r="D298" s="15">
        <v>-16.061177449999999</v>
      </c>
      <c r="E298" s="15">
        <v>1341</v>
      </c>
      <c r="F298" s="15">
        <v>1</v>
      </c>
      <c r="G298" s="15">
        <v>0</v>
      </c>
      <c r="H298" s="17">
        <v>0</v>
      </c>
      <c r="I298" s="19">
        <v>0</v>
      </c>
      <c r="J298" s="19">
        <v>0</v>
      </c>
      <c r="K298" s="19">
        <v>0</v>
      </c>
      <c r="L298" s="15">
        <v>0</v>
      </c>
      <c r="M298" s="15">
        <v>0</v>
      </c>
      <c r="N298" s="15">
        <v>0</v>
      </c>
      <c r="O298" s="19">
        <v>163.50556499999999</v>
      </c>
      <c r="P298" s="19">
        <v>45.738226162840157</v>
      </c>
      <c r="Q298" s="20">
        <v>3.5748121148790735</v>
      </c>
      <c r="R298" s="21">
        <v>0</v>
      </c>
      <c r="S298" s="22">
        <v>0.85699999999999998</v>
      </c>
      <c r="T298" s="22">
        <v>0.14299999999999999</v>
      </c>
      <c r="U298" s="19">
        <v>0</v>
      </c>
      <c r="V298" s="19">
        <v>39.197659821554012</v>
      </c>
      <c r="W298" s="19">
        <v>6.5405663412861417</v>
      </c>
      <c r="X298" s="19">
        <v>0</v>
      </c>
      <c r="Y298" s="19">
        <v>0</v>
      </c>
      <c r="Z298" s="19">
        <v>0</v>
      </c>
      <c r="AA298">
        <v>55.03096478819571</v>
      </c>
      <c r="AB298">
        <v>1</v>
      </c>
      <c r="AC298">
        <v>0.85699999999999998</v>
      </c>
      <c r="AD298">
        <v>0.14300000000000002</v>
      </c>
      <c r="AE298">
        <v>0</v>
      </c>
      <c r="AF298">
        <v>47.161536823483722</v>
      </c>
      <c r="AG298">
        <v>7.8694279647119876</v>
      </c>
      <c r="AH298">
        <v>64838.04237836408</v>
      </c>
      <c r="AI298">
        <v>0</v>
      </c>
      <c r="AJ298">
        <v>62013.711367035001</v>
      </c>
      <c r="AK298">
        <v>62013.711367035001</v>
      </c>
      <c r="AL298">
        <v>45.738226162840157</v>
      </c>
      <c r="AM298" s="19">
        <v>55.03096478819571</v>
      </c>
      <c r="AN298">
        <v>0.85392000000000001</v>
      </c>
      <c r="AO298">
        <v>0.56572200000000006</v>
      </c>
      <c r="AP298">
        <v>0.192132</v>
      </c>
      <c r="AQ298">
        <v>1</v>
      </c>
      <c r="AR298">
        <v>0</v>
      </c>
      <c r="AS298">
        <v>2</v>
      </c>
      <c r="AT298">
        <v>1.48</v>
      </c>
      <c r="AU298">
        <v>1</v>
      </c>
      <c r="AV298">
        <v>2</v>
      </c>
      <c r="AW298">
        <v>1.5</v>
      </c>
      <c r="AX298">
        <v>1</v>
      </c>
      <c r="AY298">
        <v>2</v>
      </c>
      <c r="AZ298">
        <v>0.6</v>
      </c>
      <c r="BA298">
        <v>0.3</v>
      </c>
      <c r="BB298">
        <v>0.8</v>
      </c>
      <c r="BC298" s="27">
        <v>0.37874924809433996</v>
      </c>
      <c r="BD298" s="28">
        <v>0.62700677100328428</v>
      </c>
      <c r="BE298" s="28">
        <v>0.31907889639543729</v>
      </c>
      <c r="BF298" s="28">
        <f t="shared" si="45"/>
        <v>0.41290483507504117</v>
      </c>
      <c r="BG298" s="29" t="s">
        <v>106</v>
      </c>
      <c r="BH298">
        <v>0.37080305969434002</v>
      </c>
      <c r="BI298">
        <v>0.45452660900328423</v>
      </c>
      <c r="BJ298">
        <v>0.28213738840343727</v>
      </c>
      <c r="BK298">
        <f t="shared" si="46"/>
        <v>0.37596332708304114</v>
      </c>
      <c r="BL298" t="s">
        <v>106</v>
      </c>
      <c r="BM298" s="27">
        <v>0.38816641969434001</v>
      </c>
      <c r="BN298" s="28">
        <v>0.74457624610328421</v>
      </c>
      <c r="BO298" s="28">
        <v>0.35165024235343728</v>
      </c>
      <c r="BP298" s="28">
        <f t="shared" si="47"/>
        <v>0.4454761810330411</v>
      </c>
      <c r="BQ298" s="29" t="s">
        <v>106</v>
      </c>
      <c r="BR298">
        <v>0.28709344217970001</v>
      </c>
      <c r="BS298">
        <v>0.62700677100328428</v>
      </c>
      <c r="BT298">
        <v>0.26220492896619729</v>
      </c>
      <c r="BU298">
        <f t="shared" si="48"/>
        <v>0.35603086764580116</v>
      </c>
      <c r="BV298" t="s">
        <v>106</v>
      </c>
      <c r="BW298" s="27">
        <v>0.27914725377970001</v>
      </c>
      <c r="BX298" s="28">
        <v>0.45452660900328423</v>
      </c>
      <c r="BY298" s="28">
        <v>0.22526342097419727</v>
      </c>
      <c r="BZ298" s="28">
        <f t="shared" si="49"/>
        <v>0.31908935965380114</v>
      </c>
      <c r="CA298" s="29" t="s">
        <v>106</v>
      </c>
      <c r="CB298">
        <v>0.29651061377970001</v>
      </c>
      <c r="CC298">
        <v>0.74457624610328421</v>
      </c>
      <c r="CD298">
        <v>0.29477627492419728</v>
      </c>
      <c r="CE298">
        <f t="shared" si="50"/>
        <v>0.38860221360380109</v>
      </c>
      <c r="CF298" t="s">
        <v>106</v>
      </c>
      <c r="CG298" s="27">
        <v>0.16828036043849998</v>
      </c>
      <c r="CH298" s="28">
        <v>0.62700677100328428</v>
      </c>
      <c r="CI298" s="28">
        <v>0.18847941563199724</v>
      </c>
      <c r="CJ298" s="28">
        <f t="shared" si="51"/>
        <v>0.26210629911810379</v>
      </c>
      <c r="CK298" s="29" t="s">
        <v>107</v>
      </c>
      <c r="CL298">
        <v>0.16033417203849998</v>
      </c>
      <c r="CM298">
        <v>0.45452660900328423</v>
      </c>
      <c r="CN298">
        <v>0.15153790763999725</v>
      </c>
      <c r="CO298">
        <f t="shared" si="52"/>
        <v>0.24536384631960109</v>
      </c>
      <c r="CP298" t="s">
        <v>106</v>
      </c>
      <c r="CQ298" s="27">
        <v>0.17769753203849997</v>
      </c>
      <c r="CR298" s="28">
        <v>0.74457624610328421</v>
      </c>
      <c r="CS298" s="28">
        <v>0.22105076158999726</v>
      </c>
      <c r="CT298" s="28">
        <f t="shared" si="53"/>
        <v>0.27152347071810379</v>
      </c>
      <c r="CU298" s="29" t="s">
        <v>107</v>
      </c>
      <c r="CV298">
        <v>45614.4598714077</v>
      </c>
      <c r="CW298">
        <v>6878.8705985244596</v>
      </c>
      <c r="CX298">
        <v>9.3825938679603843E-2</v>
      </c>
      <c r="CY298">
        <f t="shared" si="44"/>
        <v>0.72083270968288815</v>
      </c>
      <c r="CZ298">
        <f t="shared" si="54"/>
        <v>0.47257518677394383</v>
      </c>
    </row>
    <row r="299" spans="1:104" x14ac:dyDescent="0.25">
      <c r="A299">
        <v>1</v>
      </c>
      <c r="B299" s="15">
        <v>5066</v>
      </c>
      <c r="C299" s="15">
        <v>-68.645407180000007</v>
      </c>
      <c r="D299" s="15">
        <v>-17.074915099999998</v>
      </c>
      <c r="E299" s="15">
        <v>3930</v>
      </c>
      <c r="F299" s="15">
        <v>1</v>
      </c>
      <c r="G299" s="15">
        <v>0</v>
      </c>
      <c r="H299" s="17">
        <v>3</v>
      </c>
      <c r="I299" s="19">
        <v>0</v>
      </c>
      <c r="J299" s="19">
        <v>0</v>
      </c>
      <c r="K299" s="19">
        <v>1</v>
      </c>
      <c r="L299" s="15">
        <v>0</v>
      </c>
      <c r="M299" s="15">
        <v>0</v>
      </c>
      <c r="N299" s="15">
        <v>1.2032</v>
      </c>
      <c r="O299" s="19">
        <v>207.10704899999999</v>
      </c>
      <c r="P299" s="19">
        <v>57.935086486579699</v>
      </c>
      <c r="Q299" s="20">
        <v>3.5748121140368894</v>
      </c>
      <c r="R299" s="21">
        <v>7.0000000000000007E-2</v>
      </c>
      <c r="S299" s="22">
        <v>0.19499999999999998</v>
      </c>
      <c r="T299" s="22">
        <v>0.80500000000000005</v>
      </c>
      <c r="U299" s="19">
        <v>0</v>
      </c>
      <c r="V299" s="19">
        <v>11.297341864883039</v>
      </c>
      <c r="W299" s="19">
        <v>46.637744621696662</v>
      </c>
      <c r="X299" s="19">
        <v>1558.0453841292635</v>
      </c>
      <c r="Y299" s="19">
        <v>1560</v>
      </c>
      <c r="Z299" s="19">
        <v>3118.0453841292638</v>
      </c>
      <c r="AA299">
        <v>69.705888718065736</v>
      </c>
      <c r="AB299">
        <v>1</v>
      </c>
      <c r="AC299">
        <v>0.20699999999999999</v>
      </c>
      <c r="AD299">
        <v>0.79300000000000004</v>
      </c>
      <c r="AE299">
        <v>0</v>
      </c>
      <c r="AF299">
        <v>14.429118964639606</v>
      </c>
      <c r="AG299">
        <v>55.27676975342613</v>
      </c>
      <c r="AH299">
        <v>29623.864408015172</v>
      </c>
      <c r="AI299">
        <v>1876.992</v>
      </c>
      <c r="AJ299">
        <v>30210.447334178501</v>
      </c>
      <c r="AK299">
        <v>28452.817615700598</v>
      </c>
      <c r="AL299">
        <v>53.879630432519114</v>
      </c>
      <c r="AM299" s="19">
        <v>65.650432664005152</v>
      </c>
      <c r="AN299">
        <v>0.84313600000000011</v>
      </c>
      <c r="AO299">
        <v>0.55857760000000001</v>
      </c>
      <c r="AP299">
        <v>0.1897056</v>
      </c>
      <c r="AQ299">
        <v>1</v>
      </c>
      <c r="AR299">
        <v>0</v>
      </c>
      <c r="AS299">
        <v>2</v>
      </c>
      <c r="AT299">
        <v>1.48</v>
      </c>
      <c r="AU299">
        <v>1</v>
      </c>
      <c r="AV299">
        <v>2</v>
      </c>
      <c r="AW299">
        <v>1.5</v>
      </c>
      <c r="AX299">
        <v>1</v>
      </c>
      <c r="AY299">
        <v>2</v>
      </c>
      <c r="AZ299">
        <v>0.6</v>
      </c>
      <c r="BA299">
        <v>0.3</v>
      </c>
      <c r="BB299">
        <v>0.8</v>
      </c>
      <c r="BC299" s="27">
        <v>0.36669070259865388</v>
      </c>
      <c r="BD299" s="28">
        <v>0.49895182448220854</v>
      </c>
      <c r="BE299" s="28">
        <v>0.30749553415333858</v>
      </c>
      <c r="BF299" s="28">
        <f t="shared" si="45"/>
        <v>0.53959406284375688</v>
      </c>
      <c r="BG299" s="29" t="s">
        <v>106</v>
      </c>
      <c r="BH299">
        <v>0.35874451419865394</v>
      </c>
      <c r="BI299">
        <v>0.32647166248220855</v>
      </c>
      <c r="BJ299">
        <v>0.27055402616133856</v>
      </c>
      <c r="BK299">
        <f t="shared" si="46"/>
        <v>0.50265255485175686</v>
      </c>
      <c r="BL299" t="s">
        <v>106</v>
      </c>
      <c r="BM299" s="27">
        <v>0.37610787419865394</v>
      </c>
      <c r="BN299" s="28">
        <v>0.61652129958220858</v>
      </c>
      <c r="BO299" s="28">
        <v>0.34006688011133862</v>
      </c>
      <c r="BP299" s="28">
        <f t="shared" si="47"/>
        <v>0.57216540880175693</v>
      </c>
      <c r="BQ299" s="29" t="s">
        <v>106</v>
      </c>
      <c r="BR299">
        <v>0.27619240114694188</v>
      </c>
      <c r="BS299">
        <v>0.49895182448220854</v>
      </c>
      <c r="BT299">
        <v>0.25133981768994657</v>
      </c>
      <c r="BU299">
        <f t="shared" si="48"/>
        <v>0.48343834638036487</v>
      </c>
      <c r="BV299" t="s">
        <v>106</v>
      </c>
      <c r="BW299" s="27">
        <v>0.26824621274694188</v>
      </c>
      <c r="BX299" s="28">
        <v>0.32647166248220855</v>
      </c>
      <c r="BY299" s="28">
        <v>0.21439830969794654</v>
      </c>
      <c r="BZ299" s="28">
        <f t="shared" si="49"/>
        <v>0.44649683838836485</v>
      </c>
      <c r="CA299" s="29" t="s">
        <v>106</v>
      </c>
      <c r="CB299">
        <v>0.28560957274694188</v>
      </c>
      <c r="CC299">
        <v>0.61652129958220858</v>
      </c>
      <c r="CD299">
        <v>0.28391116364794655</v>
      </c>
      <c r="CE299">
        <f t="shared" si="50"/>
        <v>0.5160096923383648</v>
      </c>
      <c r="CF299" t="s">
        <v>106</v>
      </c>
      <c r="CG299" s="27">
        <v>0.1588797881539819</v>
      </c>
      <c r="CH299" s="28">
        <v>0.49895182448220854</v>
      </c>
      <c r="CI299" s="28">
        <v>0.17854537042258656</v>
      </c>
      <c r="CJ299" s="28">
        <f t="shared" si="51"/>
        <v>0.39097831684440021</v>
      </c>
      <c r="CK299" s="29" t="s">
        <v>107</v>
      </c>
      <c r="CL299">
        <v>0.15093359975398191</v>
      </c>
      <c r="CM299">
        <v>0.32647166248220855</v>
      </c>
      <c r="CN299">
        <v>0.14160386243058656</v>
      </c>
      <c r="CO299">
        <f t="shared" si="52"/>
        <v>0.3737023911210049</v>
      </c>
      <c r="CP299" t="s">
        <v>106</v>
      </c>
      <c r="CQ299" s="27">
        <v>0.1682969597539819</v>
      </c>
      <c r="CR299" s="28">
        <v>0.61652129958220858</v>
      </c>
      <c r="CS299" s="28">
        <v>0.21111671638058657</v>
      </c>
      <c r="CT299" s="28">
        <f t="shared" si="53"/>
        <v>0.4003954884444002</v>
      </c>
      <c r="CU299" s="29" t="s">
        <v>107</v>
      </c>
      <c r="CV299">
        <v>50865.481858763</v>
      </c>
      <c r="CW299">
        <v>8713.2360897582203</v>
      </c>
      <c r="CX299">
        <v>0.2320985286904183</v>
      </c>
      <c r="CY299">
        <f t="shared" si="44"/>
        <v>0.7310503531726269</v>
      </c>
      <c r="CZ299">
        <f t="shared" si="54"/>
        <v>0.59878923128907213</v>
      </c>
    </row>
    <row r="300" spans="1:104" x14ac:dyDescent="0.25">
      <c r="A300">
        <v>1</v>
      </c>
      <c r="B300" s="15">
        <v>5086</v>
      </c>
      <c r="C300" s="15">
        <v>-67.393019190000004</v>
      </c>
      <c r="D300" s="15">
        <v>-16.011191910000001</v>
      </c>
      <c r="E300" s="15">
        <v>1305</v>
      </c>
      <c r="F300" s="15">
        <v>1</v>
      </c>
      <c r="G300" s="15">
        <v>0</v>
      </c>
      <c r="H300" s="17">
        <v>0</v>
      </c>
      <c r="I300" s="19">
        <v>0</v>
      </c>
      <c r="J300" s="19">
        <v>0</v>
      </c>
      <c r="K300" s="19">
        <v>1</v>
      </c>
      <c r="L300" s="15">
        <v>0</v>
      </c>
      <c r="M300" s="15">
        <v>0</v>
      </c>
      <c r="N300" s="15">
        <v>1.2032</v>
      </c>
      <c r="O300" s="19">
        <v>294.31001700000002</v>
      </c>
      <c r="P300" s="19">
        <v>82.32880710481129</v>
      </c>
      <c r="Q300" s="20">
        <v>3.5748121143710896</v>
      </c>
      <c r="R300" s="21">
        <v>0</v>
      </c>
      <c r="S300" s="22">
        <v>0.45199999999999996</v>
      </c>
      <c r="T300" s="22">
        <v>0.54900000000000004</v>
      </c>
      <c r="U300" s="19">
        <v>0</v>
      </c>
      <c r="V300" s="19">
        <v>37.212620811374698</v>
      </c>
      <c r="W300" s="19">
        <v>45.1985151005414</v>
      </c>
      <c r="X300" s="19">
        <v>0</v>
      </c>
      <c r="Y300" s="19">
        <v>1560</v>
      </c>
      <c r="Z300" s="19">
        <v>1560</v>
      </c>
      <c r="AA300">
        <v>99.055736607053277</v>
      </c>
      <c r="AB300">
        <v>1</v>
      </c>
      <c r="AC300">
        <v>0.45399999999999996</v>
      </c>
      <c r="AD300">
        <v>0.54600000000000004</v>
      </c>
      <c r="AE300">
        <v>0</v>
      </c>
      <c r="AF300">
        <v>44.971304419602184</v>
      </c>
      <c r="AG300">
        <v>54.084432187451092</v>
      </c>
      <c r="AH300">
        <v>70449.404677810846</v>
      </c>
      <c r="AI300">
        <v>1876.992</v>
      </c>
      <c r="AJ300">
        <v>69257.635954511294</v>
      </c>
      <c r="AK300">
        <v>69257.635954511294</v>
      </c>
      <c r="AL300">
        <v>82.32880710481129</v>
      </c>
      <c r="AM300" s="19">
        <v>99.055736607053277</v>
      </c>
      <c r="AN300">
        <v>0.89705600000000008</v>
      </c>
      <c r="AO300">
        <v>0.59429960000000004</v>
      </c>
      <c r="AP300">
        <v>0.20183760000000001</v>
      </c>
      <c r="AQ300">
        <v>1</v>
      </c>
      <c r="AR300">
        <v>0</v>
      </c>
      <c r="AS300">
        <v>2</v>
      </c>
      <c r="AT300">
        <v>1.48</v>
      </c>
      <c r="AU300">
        <v>1</v>
      </c>
      <c r="AV300">
        <v>2</v>
      </c>
      <c r="AW300">
        <v>1.5</v>
      </c>
      <c r="AX300">
        <v>1</v>
      </c>
      <c r="AY300">
        <v>2</v>
      </c>
      <c r="AZ300">
        <v>0.6</v>
      </c>
      <c r="BA300">
        <v>0.3</v>
      </c>
      <c r="BB300">
        <v>0.8</v>
      </c>
      <c r="BC300" s="27">
        <v>0.36875911150243468</v>
      </c>
      <c r="BD300" s="28">
        <v>0.58023327472665898</v>
      </c>
      <c r="BE300" s="28">
        <v>0.30416005397566603</v>
      </c>
      <c r="BF300" s="28">
        <f t="shared" si="45"/>
        <v>0.41986401541604468</v>
      </c>
      <c r="BG300" s="29" t="s">
        <v>106</v>
      </c>
      <c r="BH300">
        <v>0.36081292310243473</v>
      </c>
      <c r="BI300">
        <v>0.40775311272665898</v>
      </c>
      <c r="BJ300">
        <v>0.26721854598366601</v>
      </c>
      <c r="BK300">
        <f t="shared" si="46"/>
        <v>0.38292250742404466</v>
      </c>
      <c r="BL300" t="s">
        <v>106</v>
      </c>
      <c r="BM300" s="27">
        <v>0.37817628310243473</v>
      </c>
      <c r="BN300" s="28">
        <v>0.69780274982665902</v>
      </c>
      <c r="BO300" s="28">
        <v>0.33673139993366602</v>
      </c>
      <c r="BP300" s="28">
        <f t="shared" si="47"/>
        <v>0.45243536137404472</v>
      </c>
      <c r="BQ300" s="29" t="s">
        <v>106</v>
      </c>
      <c r="BR300">
        <v>0.27247328773608276</v>
      </c>
      <c r="BS300">
        <v>0.58023327472665898</v>
      </c>
      <c r="BT300">
        <v>0.24441308268303399</v>
      </c>
      <c r="BU300">
        <f t="shared" si="48"/>
        <v>0.36011704412341267</v>
      </c>
      <c r="BV300" t="s">
        <v>106</v>
      </c>
      <c r="BW300" s="27">
        <v>0.26452709933608276</v>
      </c>
      <c r="BX300" s="28">
        <v>0.40775311272665898</v>
      </c>
      <c r="BY300" s="28">
        <v>0.207471574691034</v>
      </c>
      <c r="BZ300" s="28">
        <f t="shared" si="49"/>
        <v>0.3231755361314127</v>
      </c>
      <c r="CA300" s="29" t="s">
        <v>106</v>
      </c>
      <c r="CB300">
        <v>0.28189045933608275</v>
      </c>
      <c r="CC300">
        <v>0.69780274982665902</v>
      </c>
      <c r="CD300">
        <v>0.27698442864103401</v>
      </c>
      <c r="CE300">
        <f t="shared" si="50"/>
        <v>0.39268839008141265</v>
      </c>
      <c r="CF300" t="s">
        <v>106</v>
      </c>
      <c r="CG300" s="27">
        <v>0.14765833100192272</v>
      </c>
      <c r="CH300" s="28">
        <v>0.58023327472665898</v>
      </c>
      <c r="CI300" s="28">
        <v>0.166963305081474</v>
      </c>
      <c r="CJ300" s="28">
        <f t="shared" si="51"/>
        <v>0.26336229244230136</v>
      </c>
      <c r="CK300" s="29" t="s">
        <v>107</v>
      </c>
      <c r="CL300">
        <v>0.13971214260192272</v>
      </c>
      <c r="CM300">
        <v>0.40775311272665898</v>
      </c>
      <c r="CN300">
        <v>0.13002179708947401</v>
      </c>
      <c r="CO300">
        <f t="shared" si="52"/>
        <v>0.24572575852985268</v>
      </c>
      <c r="CP300" t="s">
        <v>106</v>
      </c>
      <c r="CQ300" s="27">
        <v>0.15707550260192271</v>
      </c>
      <c r="CR300" s="28">
        <v>0.69780274982665902</v>
      </c>
      <c r="CS300" s="28">
        <v>0.19953465103947404</v>
      </c>
      <c r="CT300" s="28">
        <f t="shared" si="53"/>
        <v>0.27277946404230136</v>
      </c>
      <c r="CU300" s="29" t="s">
        <v>107</v>
      </c>
      <c r="CV300">
        <v>59913.2186606045</v>
      </c>
      <c r="CW300">
        <v>12381.967075881599</v>
      </c>
      <c r="CX300">
        <v>0.11570396144037867</v>
      </c>
      <c r="CY300">
        <f t="shared" si="44"/>
        <v>0.69593723616703762</v>
      </c>
      <c r="CZ300">
        <f t="shared" si="54"/>
        <v>0.48446307294281332</v>
      </c>
    </row>
    <row r="301" spans="1:104" x14ac:dyDescent="0.25">
      <c r="A301">
        <v>1</v>
      </c>
      <c r="B301" s="15">
        <v>5093</v>
      </c>
      <c r="C301" s="15">
        <v>-69.216198180000006</v>
      </c>
      <c r="D301" s="15">
        <v>-16.883916589999998</v>
      </c>
      <c r="E301" s="15">
        <v>3872</v>
      </c>
      <c r="F301" s="15">
        <v>1</v>
      </c>
      <c r="G301" s="15">
        <v>0</v>
      </c>
      <c r="H301" s="17">
        <v>3</v>
      </c>
      <c r="I301" s="19">
        <v>0</v>
      </c>
      <c r="J301" s="19">
        <v>0</v>
      </c>
      <c r="K301" s="19">
        <v>1</v>
      </c>
      <c r="L301" s="15">
        <v>0</v>
      </c>
      <c r="M301" s="15">
        <v>0</v>
      </c>
      <c r="N301" s="15">
        <v>1.2032</v>
      </c>
      <c r="O301" s="19">
        <v>232.541248</v>
      </c>
      <c r="P301" s="19">
        <v>65.049921658366728</v>
      </c>
      <c r="Q301" s="20">
        <v>3.5748121146290499</v>
      </c>
      <c r="R301" s="21">
        <v>0.188</v>
      </c>
      <c r="S301" s="22">
        <v>9.1999999999999998E-2</v>
      </c>
      <c r="T301" s="22">
        <v>0.90800000000000003</v>
      </c>
      <c r="U301" s="19">
        <v>0</v>
      </c>
      <c r="V301" s="19">
        <v>5.9845927925697389</v>
      </c>
      <c r="W301" s="19">
        <v>59.065328865796992</v>
      </c>
      <c r="X301" s="19">
        <v>3334.170682955089</v>
      </c>
      <c r="Y301" s="19">
        <v>1560</v>
      </c>
      <c r="Z301" s="19">
        <v>4894.1706829550894</v>
      </c>
      <c r="AA301">
        <v>78.266261037300126</v>
      </c>
      <c r="AB301">
        <v>1</v>
      </c>
      <c r="AC301">
        <v>0.1</v>
      </c>
      <c r="AD301">
        <v>0.9</v>
      </c>
      <c r="AE301">
        <v>0</v>
      </c>
      <c r="AF301">
        <v>7.8266261037300131</v>
      </c>
      <c r="AG301">
        <v>70.439634933570119</v>
      </c>
      <c r="AH301">
        <v>23557.440175878008</v>
      </c>
      <c r="AI301">
        <v>1876.992</v>
      </c>
      <c r="AJ301">
        <v>24408.275213181201</v>
      </c>
      <c r="AK301">
        <v>20594.394270546301</v>
      </c>
      <c r="AL301">
        <v>52.820536386593787</v>
      </c>
      <c r="AM301" s="19">
        <v>66.036875765527185</v>
      </c>
      <c r="AN301">
        <v>0.86829866666666677</v>
      </c>
      <c r="AO301">
        <v>0.57524786666666672</v>
      </c>
      <c r="AP301">
        <v>0.19536719999999999</v>
      </c>
      <c r="AQ301">
        <v>1</v>
      </c>
      <c r="AR301">
        <v>0</v>
      </c>
      <c r="AS301">
        <v>2</v>
      </c>
      <c r="AT301">
        <v>1.48</v>
      </c>
      <c r="AU301">
        <v>1</v>
      </c>
      <c r="AV301">
        <v>2</v>
      </c>
      <c r="AW301">
        <v>1.5</v>
      </c>
      <c r="AX301">
        <v>1</v>
      </c>
      <c r="AY301">
        <v>2</v>
      </c>
      <c r="AZ301">
        <v>0.6</v>
      </c>
      <c r="BA301">
        <v>0.3</v>
      </c>
      <c r="BB301">
        <v>0.8</v>
      </c>
      <c r="BC301" s="27">
        <v>0.37443152954863712</v>
      </c>
      <c r="BD301" s="28">
        <v>0.49125006563986484</v>
      </c>
      <c r="BE301" s="28">
        <v>0.31214260096995405</v>
      </c>
      <c r="BF301" s="28">
        <f t="shared" si="45"/>
        <v>0.65368115252352532</v>
      </c>
      <c r="BG301" s="29" t="s">
        <v>106</v>
      </c>
      <c r="BH301">
        <v>0.36648534114863712</v>
      </c>
      <c r="BI301">
        <v>0.31876990363986485</v>
      </c>
      <c r="BJ301">
        <v>0.27520109297795398</v>
      </c>
      <c r="BK301">
        <f t="shared" si="46"/>
        <v>0.6167396445315253</v>
      </c>
      <c r="BL301" t="s">
        <v>106</v>
      </c>
      <c r="BM301" s="27">
        <v>0.38384870114863712</v>
      </c>
      <c r="BN301" s="28">
        <v>0.60881954073986488</v>
      </c>
      <c r="BO301" s="28">
        <v>0.34471394692795404</v>
      </c>
      <c r="BP301" s="28">
        <f t="shared" si="47"/>
        <v>0.68625249848152536</v>
      </c>
      <c r="BQ301" s="29" t="s">
        <v>106</v>
      </c>
      <c r="BR301">
        <v>0.28123238435009307</v>
      </c>
      <c r="BS301">
        <v>0.49125006563986484</v>
      </c>
      <c r="BT301">
        <v>0.25431096558624999</v>
      </c>
      <c r="BU301">
        <f t="shared" si="48"/>
        <v>0.59584951713982126</v>
      </c>
      <c r="BV301" t="s">
        <v>106</v>
      </c>
      <c r="BW301" s="27">
        <v>0.27328619595009307</v>
      </c>
      <c r="BX301" s="28">
        <v>0.31876990363986485</v>
      </c>
      <c r="BY301" s="28">
        <v>0.21736945759424997</v>
      </c>
      <c r="BZ301" s="28">
        <f t="shared" si="49"/>
        <v>0.55890800914782135</v>
      </c>
      <c r="CA301" s="29" t="s">
        <v>106</v>
      </c>
      <c r="CB301">
        <v>0.29064955595009306</v>
      </c>
      <c r="CC301">
        <v>0.60881954073986488</v>
      </c>
      <c r="CD301">
        <v>0.28688231154424998</v>
      </c>
      <c r="CE301">
        <f t="shared" si="50"/>
        <v>0.6284208630978213</v>
      </c>
      <c r="CF301" t="s">
        <v>106</v>
      </c>
      <c r="CG301" s="27">
        <v>0.16041867761123974</v>
      </c>
      <c r="CH301" s="28">
        <v>0.49125006563986484</v>
      </c>
      <c r="CI301" s="28">
        <v>0.17934403082959663</v>
      </c>
      <c r="CJ301" s="28">
        <f t="shared" si="51"/>
        <v>0.50195722916481111</v>
      </c>
      <c r="CK301" s="29" t="s">
        <v>107</v>
      </c>
      <c r="CL301">
        <v>0.15247248921123971</v>
      </c>
      <c r="CM301">
        <v>0.31876990363986485</v>
      </c>
      <c r="CN301">
        <v>0.14240252283759669</v>
      </c>
      <c r="CO301">
        <f t="shared" si="52"/>
        <v>0.48394107439116801</v>
      </c>
      <c r="CP301" t="s">
        <v>106</v>
      </c>
      <c r="CQ301" s="27">
        <v>0.16983584921123973</v>
      </c>
      <c r="CR301" s="28">
        <v>0.60881954073986488</v>
      </c>
      <c r="CS301" s="28">
        <v>0.21191537678759664</v>
      </c>
      <c r="CT301" s="28">
        <f t="shared" si="53"/>
        <v>0.51137440076481111</v>
      </c>
      <c r="CU301" s="29" t="s">
        <v>107</v>
      </c>
      <c r="CV301">
        <v>53674.112579622597</v>
      </c>
      <c r="CW301">
        <v>9783.2826296625208</v>
      </c>
      <c r="CX301">
        <v>0.34153855155357132</v>
      </c>
      <c r="CY301">
        <f t="shared" si="44"/>
        <v>0.83278861719343622</v>
      </c>
      <c r="CZ301">
        <f t="shared" si="54"/>
        <v>0.7159700811022085</v>
      </c>
    </row>
    <row r="302" spans="1:104" x14ac:dyDescent="0.25">
      <c r="A302">
        <v>1</v>
      </c>
      <c r="B302" s="15">
        <v>5109</v>
      </c>
      <c r="C302" s="15">
        <v>-67.941459879999996</v>
      </c>
      <c r="D302" s="15">
        <v>-18.012809799999999</v>
      </c>
      <c r="E302" s="15">
        <v>3953</v>
      </c>
      <c r="F302" s="15">
        <v>1</v>
      </c>
      <c r="G302" s="15">
        <v>0</v>
      </c>
      <c r="H302" s="17">
        <v>3</v>
      </c>
      <c r="I302" s="19">
        <v>0</v>
      </c>
      <c r="J302" s="19">
        <v>0</v>
      </c>
      <c r="K302" s="19">
        <v>1</v>
      </c>
      <c r="L302" s="15">
        <v>0</v>
      </c>
      <c r="M302" s="15">
        <v>0</v>
      </c>
      <c r="N302" s="15">
        <v>1.2032</v>
      </c>
      <c r="O302" s="19">
        <v>352.44532900000002</v>
      </c>
      <c r="P302" s="19">
        <v>98.591287526714837</v>
      </c>
      <c r="Q302" s="20">
        <v>3.5748121141485192</v>
      </c>
      <c r="R302" s="21">
        <v>0.38100000000000001</v>
      </c>
      <c r="S302" s="22">
        <v>0.77300000000000002</v>
      </c>
      <c r="T302" s="22">
        <v>0.22600000000000001</v>
      </c>
      <c r="U302" s="19">
        <v>0</v>
      </c>
      <c r="V302" s="19">
        <v>76.211065258150569</v>
      </c>
      <c r="W302" s="19">
        <v>22.281630981037555</v>
      </c>
      <c r="X302" s="19">
        <v>37938.387467227469</v>
      </c>
      <c r="Y302" s="19">
        <v>1560</v>
      </c>
      <c r="Z302" s="19">
        <v>39498.387467227469</v>
      </c>
      <c r="AA302">
        <v>118.62230186637832</v>
      </c>
      <c r="AB302">
        <v>1</v>
      </c>
      <c r="AC302">
        <v>0.77300000000000002</v>
      </c>
      <c r="AD302">
        <v>0.22699999999999998</v>
      </c>
      <c r="AE302">
        <v>0</v>
      </c>
      <c r="AF302">
        <v>91.695039342710444</v>
      </c>
      <c r="AG302">
        <v>26.927262523667878</v>
      </c>
      <c r="AH302">
        <v>128215.30283921158</v>
      </c>
      <c r="AI302">
        <v>1876.992</v>
      </c>
      <c r="AJ302">
        <v>124507.26418466</v>
      </c>
      <c r="AK302">
        <v>85080.434468694701</v>
      </c>
      <c r="AL302">
        <v>61.028006979036483</v>
      </c>
      <c r="AM302" s="19">
        <v>81.059021318699962</v>
      </c>
      <c r="AN302">
        <v>0.80718933333333343</v>
      </c>
      <c r="AO302">
        <v>0.53476293333333336</v>
      </c>
      <c r="AP302">
        <v>0.18161759999999999</v>
      </c>
      <c r="AQ302">
        <v>1</v>
      </c>
      <c r="AR302">
        <v>0</v>
      </c>
      <c r="AS302">
        <v>2</v>
      </c>
      <c r="AT302">
        <v>1.48</v>
      </c>
      <c r="AU302">
        <v>1</v>
      </c>
      <c r="AV302">
        <v>2</v>
      </c>
      <c r="AW302">
        <v>1.5</v>
      </c>
      <c r="AX302">
        <v>1</v>
      </c>
      <c r="AY302">
        <v>2</v>
      </c>
      <c r="AZ302">
        <v>0.6</v>
      </c>
      <c r="BA302">
        <v>0.3</v>
      </c>
      <c r="BB302">
        <v>0.8</v>
      </c>
      <c r="BC302" s="27">
        <v>0.34675851043045591</v>
      </c>
      <c r="BD302" s="28">
        <v>0.48252044622466739</v>
      </c>
      <c r="BE302" s="28">
        <v>0.29200387344999235</v>
      </c>
      <c r="BF302" s="28">
        <f t="shared" si="45"/>
        <v>0.39627600924584533</v>
      </c>
      <c r="BG302" s="29" t="s">
        <v>106</v>
      </c>
      <c r="BH302">
        <v>0.33881232203045591</v>
      </c>
      <c r="BI302">
        <v>0.31004028422466734</v>
      </c>
      <c r="BJ302">
        <v>0.25506236545799232</v>
      </c>
      <c r="BK302">
        <f t="shared" si="46"/>
        <v>0.35933450125384531</v>
      </c>
      <c r="BL302" t="s">
        <v>106</v>
      </c>
      <c r="BM302" s="27">
        <v>0.35617568203045591</v>
      </c>
      <c r="BN302" s="28">
        <v>0.60008992132466732</v>
      </c>
      <c r="BO302" s="28">
        <v>0.32457521940799233</v>
      </c>
      <c r="BP302" s="28">
        <f t="shared" si="47"/>
        <v>0.42884735520384532</v>
      </c>
      <c r="BQ302" s="29" t="s">
        <v>106</v>
      </c>
      <c r="BR302">
        <v>0.26011855718850391</v>
      </c>
      <c r="BS302">
        <v>0.48252044622466739</v>
      </c>
      <c r="BT302">
        <v>0.23824232687276028</v>
      </c>
      <c r="BU302">
        <f t="shared" si="48"/>
        <v>0.3425144626686133</v>
      </c>
      <c r="BV302" t="s">
        <v>106</v>
      </c>
      <c r="BW302" s="27">
        <v>0.25217236878850391</v>
      </c>
      <c r="BX302" s="28">
        <v>0.31004028422466734</v>
      </c>
      <c r="BY302" s="28">
        <v>0.20130081888076029</v>
      </c>
      <c r="BZ302" s="28">
        <f t="shared" si="49"/>
        <v>0.30557295467661327</v>
      </c>
      <c r="CA302" s="29" t="s">
        <v>106</v>
      </c>
      <c r="CB302">
        <v>0.2695357287885039</v>
      </c>
      <c r="CC302">
        <v>0.60008992132466732</v>
      </c>
      <c r="CD302">
        <v>0.2708136728307603</v>
      </c>
      <c r="CE302">
        <f t="shared" si="50"/>
        <v>0.37380786458435689</v>
      </c>
      <c r="CF302" t="s">
        <v>107</v>
      </c>
      <c r="CG302" s="27">
        <v>0.14780750668967721</v>
      </c>
      <c r="CH302" s="28">
        <v>0.48252044622466739</v>
      </c>
      <c r="CI302" s="28">
        <v>0.16855143316153362</v>
      </c>
      <c r="CJ302" s="28">
        <f t="shared" si="51"/>
        <v>0.25207964248553016</v>
      </c>
      <c r="CK302" s="29" t="s">
        <v>107</v>
      </c>
      <c r="CL302">
        <v>0.13986131828967721</v>
      </c>
      <c r="CM302">
        <v>0.31004028422466734</v>
      </c>
      <c r="CN302">
        <v>0.13160992516953363</v>
      </c>
      <c r="CO302">
        <f t="shared" si="52"/>
        <v>0.23588206096538661</v>
      </c>
      <c r="CP302" t="s">
        <v>106</v>
      </c>
      <c r="CQ302" s="27">
        <v>0.15722467828967721</v>
      </c>
      <c r="CR302" s="28">
        <v>0.60008992132466732</v>
      </c>
      <c r="CS302" s="28">
        <v>0.20112277911953363</v>
      </c>
      <c r="CT302" s="28">
        <f t="shared" si="53"/>
        <v>0.26149681408553016</v>
      </c>
      <c r="CU302" s="29" t="s">
        <v>107</v>
      </c>
      <c r="CV302">
        <v>65209.332538524199</v>
      </c>
      <c r="CW302">
        <v>14827.7877332972</v>
      </c>
      <c r="CX302">
        <v>0.10427213579585298</v>
      </c>
      <c r="CY302">
        <f t="shared" si="44"/>
        <v>0.58679258202052043</v>
      </c>
      <c r="CZ302">
        <f t="shared" si="54"/>
        <v>0.4510306462263089</v>
      </c>
    </row>
    <row r="303" spans="1:104" x14ac:dyDescent="0.25">
      <c r="A303">
        <v>1</v>
      </c>
      <c r="B303" s="15">
        <v>5148</v>
      </c>
      <c r="C303" s="15">
        <v>-67.346272569999996</v>
      </c>
      <c r="D303" s="15">
        <v>-18.312493549999999</v>
      </c>
      <c r="E303" s="15">
        <v>3708</v>
      </c>
      <c r="F303" s="15">
        <v>1</v>
      </c>
      <c r="G303" s="15">
        <v>0</v>
      </c>
      <c r="H303" s="17">
        <v>3</v>
      </c>
      <c r="I303" s="19">
        <v>0</v>
      </c>
      <c r="J303" s="19">
        <v>0</v>
      </c>
      <c r="K303" s="19">
        <v>0</v>
      </c>
      <c r="L303" s="15">
        <v>0</v>
      </c>
      <c r="M303" s="15">
        <v>0</v>
      </c>
      <c r="N303" s="15">
        <v>0</v>
      </c>
      <c r="O303" s="19">
        <v>214.37396299999901</v>
      </c>
      <c r="P303" s="19">
        <v>59.967896535661708</v>
      </c>
      <c r="Q303" s="20">
        <v>3.5748121142203995</v>
      </c>
      <c r="R303" s="21">
        <v>0.11899999999999999</v>
      </c>
      <c r="S303" s="22">
        <v>7.8E-2</v>
      </c>
      <c r="T303" s="22">
        <v>0.92199999999999982</v>
      </c>
      <c r="U303" s="19">
        <v>0</v>
      </c>
      <c r="V303" s="19">
        <v>4.677495929781613</v>
      </c>
      <c r="W303" s="19">
        <v>55.290400605880087</v>
      </c>
      <c r="X303" s="19">
        <v>1837.3807289221322</v>
      </c>
      <c r="Y303" s="19">
        <v>0</v>
      </c>
      <c r="Z303" s="19">
        <v>1837.3807289221322</v>
      </c>
      <c r="AA303">
        <v>72.151709397416994</v>
      </c>
      <c r="AB303">
        <v>1</v>
      </c>
      <c r="AC303">
        <v>0.10200000000000001</v>
      </c>
      <c r="AD303">
        <v>0.89800000000000002</v>
      </c>
      <c r="AE303">
        <v>0</v>
      </c>
      <c r="AF303">
        <v>7.3594743585365343</v>
      </c>
      <c r="AG303">
        <v>64.792235038880463</v>
      </c>
      <c r="AH303">
        <v>21884.235407971581</v>
      </c>
      <c r="AI303">
        <v>0</v>
      </c>
      <c r="AJ303">
        <v>20930.962883727701</v>
      </c>
      <c r="AK303">
        <v>18860.781685875801</v>
      </c>
      <c r="AL303">
        <v>52.831716847917967</v>
      </c>
      <c r="AM303" s="19">
        <v>65.015529709673245</v>
      </c>
      <c r="AN303">
        <v>0.8</v>
      </c>
      <c r="AO303">
        <v>0.53</v>
      </c>
      <c r="AP303">
        <v>0.18</v>
      </c>
      <c r="AQ303">
        <v>1</v>
      </c>
      <c r="AR303">
        <v>0</v>
      </c>
      <c r="AS303">
        <v>2</v>
      </c>
      <c r="AT303">
        <v>1.48</v>
      </c>
      <c r="AU303">
        <v>1</v>
      </c>
      <c r="AV303">
        <v>2</v>
      </c>
      <c r="AW303">
        <v>1.5</v>
      </c>
      <c r="AX303">
        <v>1</v>
      </c>
      <c r="AY303">
        <v>2</v>
      </c>
      <c r="AZ303">
        <v>0.6</v>
      </c>
      <c r="BA303">
        <v>0.3</v>
      </c>
      <c r="BB303">
        <v>0.8</v>
      </c>
      <c r="BC303" s="27">
        <v>0.35340879799564184</v>
      </c>
      <c r="BD303" s="28">
        <v>0.47422186443712488</v>
      </c>
      <c r="BE303" s="28">
        <v>0.29920077734851691</v>
      </c>
      <c r="BF303" s="28">
        <f t="shared" si="45"/>
        <v>0.65594920327378592</v>
      </c>
      <c r="BG303" s="29" t="s">
        <v>106</v>
      </c>
      <c r="BH303">
        <v>0.34546260959564185</v>
      </c>
      <c r="BI303">
        <v>0.30174170243712484</v>
      </c>
      <c r="BJ303">
        <v>0.26225926935651689</v>
      </c>
      <c r="BK303">
        <f t="shared" si="46"/>
        <v>0.61900769528178579</v>
      </c>
      <c r="BL303" t="s">
        <v>106</v>
      </c>
      <c r="BM303" s="27">
        <v>0.36282596959564184</v>
      </c>
      <c r="BN303" s="28">
        <v>0.59179133953712482</v>
      </c>
      <c r="BO303" s="28">
        <v>0.3317721233065169</v>
      </c>
      <c r="BP303" s="28">
        <f t="shared" si="47"/>
        <v>0.68852054923178585</v>
      </c>
      <c r="BQ303" s="29" t="s">
        <v>106</v>
      </c>
      <c r="BR303">
        <v>0.26754051439564186</v>
      </c>
      <c r="BS303">
        <v>0.47422186443712488</v>
      </c>
      <c r="BT303">
        <v>0.24591806474851688</v>
      </c>
      <c r="BU303">
        <f t="shared" si="48"/>
        <v>0.60266649067378586</v>
      </c>
      <c r="BV303" t="s">
        <v>106</v>
      </c>
      <c r="BW303" s="27">
        <v>0.25959432599564181</v>
      </c>
      <c r="BX303" s="28">
        <v>0.30174170243712484</v>
      </c>
      <c r="BY303" s="28">
        <v>0.20897655675651688</v>
      </c>
      <c r="BZ303" s="28">
        <f t="shared" si="49"/>
        <v>0.56572498268178584</v>
      </c>
      <c r="CA303" s="29" t="s">
        <v>106</v>
      </c>
      <c r="CB303">
        <v>0.27695768599564186</v>
      </c>
      <c r="CC303">
        <v>0.59179133953712482</v>
      </c>
      <c r="CD303">
        <v>0.27848941070651689</v>
      </c>
      <c r="CE303">
        <f t="shared" si="50"/>
        <v>0.63370611192091086</v>
      </c>
      <c r="CF303" t="s">
        <v>107</v>
      </c>
      <c r="CG303" s="27">
        <v>0.15622977639564181</v>
      </c>
      <c r="CH303" s="28">
        <v>0.47422186443712488</v>
      </c>
      <c r="CI303" s="28">
        <v>0.17684788174851684</v>
      </c>
      <c r="CJ303" s="28">
        <f t="shared" si="51"/>
        <v>0.51297820232091074</v>
      </c>
      <c r="CK303" s="29" t="s">
        <v>107</v>
      </c>
      <c r="CL303">
        <v>0.14828358799564181</v>
      </c>
      <c r="CM303">
        <v>0.30174170243712484</v>
      </c>
      <c r="CN303">
        <v>0.13990637375651685</v>
      </c>
      <c r="CO303">
        <f t="shared" si="52"/>
        <v>0.49665479968178583</v>
      </c>
      <c r="CP303" t="s">
        <v>106</v>
      </c>
      <c r="CQ303" s="27">
        <v>0.16564694799564181</v>
      </c>
      <c r="CR303" s="28">
        <v>0.59179133953712482</v>
      </c>
      <c r="CS303" s="28">
        <v>0.20941922770651689</v>
      </c>
      <c r="CT303" s="28">
        <f t="shared" si="53"/>
        <v>0.52239537392091073</v>
      </c>
      <c r="CU303" s="29" t="s">
        <v>107</v>
      </c>
      <c r="CV303">
        <v>51684.747075764899</v>
      </c>
      <c r="CW303">
        <v>9018.9636746771303</v>
      </c>
      <c r="CX303">
        <v>0.35674842592526895</v>
      </c>
      <c r="CY303">
        <f t="shared" si="44"/>
        <v>0.83097029036239389</v>
      </c>
      <c r="CZ303">
        <f t="shared" si="54"/>
        <v>0.71015722392091085</v>
      </c>
    </row>
    <row r="304" spans="1:104" x14ac:dyDescent="0.25">
      <c r="A304">
        <v>1</v>
      </c>
      <c r="B304" s="15">
        <v>5157</v>
      </c>
      <c r="C304" s="15">
        <v>-67.704563300000004</v>
      </c>
      <c r="D304" s="15">
        <v>-18.462186129999999</v>
      </c>
      <c r="E304" s="15">
        <v>3765</v>
      </c>
      <c r="F304" s="15">
        <v>1</v>
      </c>
      <c r="G304" s="15">
        <v>0</v>
      </c>
      <c r="H304" s="17">
        <v>3</v>
      </c>
      <c r="I304" s="19">
        <v>0</v>
      </c>
      <c r="J304" s="19">
        <v>0</v>
      </c>
      <c r="K304" s="19">
        <v>1</v>
      </c>
      <c r="L304" s="15">
        <v>0</v>
      </c>
      <c r="M304" s="15">
        <v>0</v>
      </c>
      <c r="N304" s="15">
        <v>1.2032</v>
      </c>
      <c r="O304" s="19">
        <v>432.38138300000003</v>
      </c>
      <c r="P304" s="19">
        <v>120.95219809586442</v>
      </c>
      <c r="Q304" s="20">
        <v>3.5748121142643705</v>
      </c>
      <c r="R304" s="21">
        <v>0.42</v>
      </c>
      <c r="S304" s="22">
        <v>8.8000000000000009E-2</v>
      </c>
      <c r="T304" s="22">
        <v>0.91200000000000003</v>
      </c>
      <c r="U304" s="19">
        <v>0</v>
      </c>
      <c r="V304" s="19">
        <v>10.64379343243607</v>
      </c>
      <c r="W304" s="19">
        <v>110.30840466342835</v>
      </c>
      <c r="X304" s="19">
        <v>13629.822594323379</v>
      </c>
      <c r="Y304" s="19">
        <v>1560</v>
      </c>
      <c r="Z304" s="19">
        <v>15189.822594323379</v>
      </c>
      <c r="AA304">
        <v>145.52632910526214</v>
      </c>
      <c r="AB304">
        <v>1</v>
      </c>
      <c r="AC304">
        <v>0.10400000000000001</v>
      </c>
      <c r="AD304">
        <v>0.89600000000000002</v>
      </c>
      <c r="AE304">
        <v>0</v>
      </c>
      <c r="AF304">
        <v>15.134738226947263</v>
      </c>
      <c r="AG304">
        <v>130.39159087831487</v>
      </c>
      <c r="AH304">
        <v>44476.664785443834</v>
      </c>
      <c r="AI304">
        <v>1876.992</v>
      </c>
      <c r="AJ304">
        <v>44416.262963415102</v>
      </c>
      <c r="AK304">
        <v>28911.558339004601</v>
      </c>
      <c r="AL304">
        <v>70.152274895601366</v>
      </c>
      <c r="AM304" s="19">
        <v>94.726405904999083</v>
      </c>
      <c r="AN304">
        <v>0.80359466666666668</v>
      </c>
      <c r="AO304">
        <v>0.53238146666666675</v>
      </c>
      <c r="AP304">
        <v>0.18080879999999999</v>
      </c>
      <c r="AQ304">
        <v>1</v>
      </c>
      <c r="AR304">
        <v>0</v>
      </c>
      <c r="AS304">
        <v>2</v>
      </c>
      <c r="AT304">
        <v>1.48</v>
      </c>
      <c r="AU304">
        <v>1</v>
      </c>
      <c r="AV304">
        <v>2</v>
      </c>
      <c r="AW304">
        <v>1.5</v>
      </c>
      <c r="AX304">
        <v>1</v>
      </c>
      <c r="AY304">
        <v>2</v>
      </c>
      <c r="AZ304">
        <v>0.6</v>
      </c>
      <c r="BA304">
        <v>0.3</v>
      </c>
      <c r="BB304">
        <v>0.8</v>
      </c>
      <c r="BC304" s="27">
        <v>0.34039000453335266</v>
      </c>
      <c r="BD304" s="28">
        <v>0.46733103596004866</v>
      </c>
      <c r="BE304" s="28">
        <v>0.2860895464679023</v>
      </c>
      <c r="BF304" s="28">
        <f t="shared" si="45"/>
        <v>0.63118452783983692</v>
      </c>
      <c r="BG304" s="29" t="s">
        <v>106</v>
      </c>
      <c r="BH304">
        <v>0.33244381613335272</v>
      </c>
      <c r="BI304">
        <v>0.29485087396004861</v>
      </c>
      <c r="BJ304">
        <v>0.24914803847590228</v>
      </c>
      <c r="BK304">
        <f t="shared" si="46"/>
        <v>0.59424301984783678</v>
      </c>
      <c r="BL304" t="s">
        <v>106</v>
      </c>
      <c r="BM304" s="27">
        <v>0.34980717613335272</v>
      </c>
      <c r="BN304" s="28">
        <v>0.5849005110600487</v>
      </c>
      <c r="BO304" s="28">
        <v>0.31866089242590229</v>
      </c>
      <c r="BP304" s="28">
        <f t="shared" si="47"/>
        <v>0.66375587379783685</v>
      </c>
      <c r="BQ304" s="29" t="s">
        <v>106</v>
      </c>
      <c r="BR304">
        <v>0.2541358861123767</v>
      </c>
      <c r="BS304">
        <v>0.46733103596004866</v>
      </c>
      <c r="BT304">
        <v>0.23256741687928628</v>
      </c>
      <c r="BU304">
        <f t="shared" si="48"/>
        <v>0.57766239825122079</v>
      </c>
      <c r="BV304" t="s">
        <v>106</v>
      </c>
      <c r="BW304" s="27">
        <v>0.24618969771237673</v>
      </c>
      <c r="BX304" s="28">
        <v>0.29485087396004861</v>
      </c>
      <c r="BY304" s="28">
        <v>0.19562590888728631</v>
      </c>
      <c r="BZ304" s="28">
        <f t="shared" si="49"/>
        <v>0.54072089025922088</v>
      </c>
      <c r="CA304" s="29" t="s">
        <v>106</v>
      </c>
      <c r="CB304">
        <v>0.26355305771237669</v>
      </c>
      <c r="CC304">
        <v>0.5849005110600487</v>
      </c>
      <c r="CD304">
        <v>0.26513876283728627</v>
      </c>
      <c r="CE304">
        <f t="shared" si="50"/>
        <v>0.6086480390843112</v>
      </c>
      <c r="CF304" t="s">
        <v>107</v>
      </c>
      <c r="CG304" s="27">
        <v>0.14232499186296335</v>
      </c>
      <c r="CH304" s="28">
        <v>0.46733103596004866</v>
      </c>
      <c r="CI304" s="28">
        <v>0.16318687852367292</v>
      </c>
      <c r="CJ304" s="28">
        <f t="shared" si="51"/>
        <v>0.48741997323489794</v>
      </c>
      <c r="CK304" s="29" t="s">
        <v>107</v>
      </c>
      <c r="CL304">
        <v>0.13437880346296335</v>
      </c>
      <c r="CM304">
        <v>0.29485087396004861</v>
      </c>
      <c r="CN304">
        <v>0.12624537053167292</v>
      </c>
      <c r="CO304">
        <f t="shared" si="52"/>
        <v>0.47134035190360746</v>
      </c>
      <c r="CP304" t="s">
        <v>106</v>
      </c>
      <c r="CQ304" s="27">
        <v>0.15174216346296335</v>
      </c>
      <c r="CR304" s="28">
        <v>0.5849005110600487</v>
      </c>
      <c r="CS304" s="28">
        <v>0.19575822448167296</v>
      </c>
      <c r="CT304" s="28">
        <f t="shared" si="53"/>
        <v>0.49683714483489794</v>
      </c>
      <c r="CU304" s="29" t="s">
        <v>107</v>
      </c>
      <c r="CV304">
        <v>71821.876034377696</v>
      </c>
      <c r="CW304">
        <v>18190.7911381577</v>
      </c>
      <c r="CX304">
        <v>0.34509498137193456</v>
      </c>
      <c r="CY304">
        <f t="shared" si="44"/>
        <v>0.81242601733198327</v>
      </c>
      <c r="CZ304">
        <f t="shared" si="54"/>
        <v>0.68548498590528717</v>
      </c>
    </row>
    <row r="305" spans="1:104" x14ac:dyDescent="0.25">
      <c r="A305">
        <v>1</v>
      </c>
      <c r="B305" s="15">
        <v>5168</v>
      </c>
      <c r="C305" s="15">
        <v>-66.57562403</v>
      </c>
      <c r="D305" s="15">
        <v>-11.166815809999999</v>
      </c>
      <c r="E305" s="15">
        <v>149</v>
      </c>
      <c r="F305" s="15">
        <v>0</v>
      </c>
      <c r="G305" s="15">
        <v>0</v>
      </c>
      <c r="H305" s="17">
        <v>4</v>
      </c>
      <c r="I305" s="19">
        <v>1</v>
      </c>
      <c r="J305" s="19">
        <v>5</v>
      </c>
      <c r="K305" s="19">
        <v>1</v>
      </c>
      <c r="L305" s="15">
        <v>0</v>
      </c>
      <c r="M305" s="15">
        <v>1.9414993466458099</v>
      </c>
      <c r="N305" s="15">
        <v>1.2032</v>
      </c>
      <c r="O305" s="19">
        <v>381.51298500000001</v>
      </c>
      <c r="P305" s="19">
        <v>106.72252772304287</v>
      </c>
      <c r="Q305" s="20">
        <v>3.5748121145525125</v>
      </c>
      <c r="R305" s="21">
        <v>0.45700000000000002</v>
      </c>
      <c r="S305" s="22">
        <v>9.8000000000000004E-2</v>
      </c>
      <c r="T305" s="22">
        <v>0.90200000000000002</v>
      </c>
      <c r="U305" s="19">
        <v>0</v>
      </c>
      <c r="V305" s="19">
        <v>10.458807716858201</v>
      </c>
      <c r="W305" s="19">
        <v>96.26372000618467</v>
      </c>
      <c r="X305" s="19">
        <v>9076.407976640694</v>
      </c>
      <c r="Y305" s="19">
        <v>2507.1749999999997</v>
      </c>
      <c r="Z305" s="19">
        <v>11583.582976640693</v>
      </c>
      <c r="AA305">
        <v>128.40558449604083</v>
      </c>
      <c r="AB305">
        <v>1</v>
      </c>
      <c r="AC305">
        <v>0.11800000000000001</v>
      </c>
      <c r="AD305">
        <v>0.88200000000000001</v>
      </c>
      <c r="AE305">
        <v>0</v>
      </c>
      <c r="AF305">
        <v>15.151858970532819</v>
      </c>
      <c r="AG305">
        <v>113.25372552550802</v>
      </c>
      <c r="AH305">
        <v>28319.371423715795</v>
      </c>
      <c r="AI305">
        <v>3715.9316436592444</v>
      </c>
      <c r="AJ305">
        <v>33564.131226422898</v>
      </c>
      <c r="AK305">
        <v>20815.4928735008</v>
      </c>
      <c r="AL305">
        <v>57.95033255361227</v>
      </c>
      <c r="AM305" s="19">
        <v>79.633389326610228</v>
      </c>
      <c r="AN305">
        <v>0.8143786666666667</v>
      </c>
      <c r="AO305">
        <v>0.53952586666666669</v>
      </c>
      <c r="AP305">
        <v>0.18323519999999999</v>
      </c>
      <c r="AQ305">
        <v>1</v>
      </c>
      <c r="AR305">
        <v>0</v>
      </c>
      <c r="AS305">
        <v>2</v>
      </c>
      <c r="AT305">
        <v>1.48</v>
      </c>
      <c r="AU305">
        <v>1</v>
      </c>
      <c r="AV305">
        <v>2</v>
      </c>
      <c r="AW305">
        <v>1.5</v>
      </c>
      <c r="AX305">
        <v>1</v>
      </c>
      <c r="AY305">
        <v>2</v>
      </c>
      <c r="AZ305">
        <v>0.6</v>
      </c>
      <c r="BA305">
        <v>0.3</v>
      </c>
      <c r="BB305">
        <v>0.8</v>
      </c>
      <c r="BC305" s="27">
        <v>0.35378816749456471</v>
      </c>
      <c r="BD305" s="28">
        <v>0.62864265775363481</v>
      </c>
      <c r="BE305" s="28">
        <v>0.32043365036276555</v>
      </c>
      <c r="BF305" s="28">
        <f t="shared" si="45"/>
        <v>0.50406437126586412</v>
      </c>
      <c r="BG305" s="29" t="s">
        <v>106</v>
      </c>
      <c r="BH305">
        <v>0.34660325949456472</v>
      </c>
      <c r="BI305">
        <v>0.45114235365363486</v>
      </c>
      <c r="BJ305">
        <v>0.29467212408676563</v>
      </c>
      <c r="BK305">
        <f t="shared" si="46"/>
        <v>0.4783028449898642</v>
      </c>
      <c r="BL305" t="s">
        <v>106</v>
      </c>
      <c r="BM305" s="27">
        <v>0.36236549949456465</v>
      </c>
      <c r="BN305" s="28">
        <v>0.74703520495363496</v>
      </c>
      <c r="BO305" s="28">
        <v>0.34474533313676559</v>
      </c>
      <c r="BP305" s="28">
        <f t="shared" si="47"/>
        <v>0.5283760540398641</v>
      </c>
      <c r="BQ305" s="29" t="s">
        <v>106</v>
      </c>
      <c r="BR305">
        <v>0.26646320844702864</v>
      </c>
      <c r="BS305">
        <v>0.62864265775363481</v>
      </c>
      <c r="BT305">
        <v>0.25468594798764399</v>
      </c>
      <c r="BU305">
        <f t="shared" si="48"/>
        <v>0.4383166688907425</v>
      </c>
      <c r="BV305" t="s">
        <v>106</v>
      </c>
      <c r="BW305" s="27">
        <v>0.25927830044702865</v>
      </c>
      <c r="BX305" s="28">
        <v>0.45114235365363486</v>
      </c>
      <c r="BY305" s="28">
        <v>0.22892442171164396</v>
      </c>
      <c r="BZ305" s="28">
        <f t="shared" si="49"/>
        <v>0.41255514261474246</v>
      </c>
      <c r="CA305" s="29" t="s">
        <v>106</v>
      </c>
      <c r="CB305">
        <v>0.27504054044702864</v>
      </c>
      <c r="CC305">
        <v>0.74703520495363496</v>
      </c>
      <c r="CD305">
        <v>0.27899763076164397</v>
      </c>
      <c r="CE305">
        <f t="shared" si="50"/>
        <v>0.45867126135012715</v>
      </c>
      <c r="CF305" t="s">
        <v>107</v>
      </c>
      <c r="CG305" s="27">
        <v>0.15326418745948198</v>
      </c>
      <c r="CH305" s="28">
        <v>0.62864265775363481</v>
      </c>
      <c r="CI305" s="28">
        <v>0.16945744490878262</v>
      </c>
      <c r="CJ305" s="28">
        <f t="shared" si="51"/>
        <v>0.33689490836258051</v>
      </c>
      <c r="CK305" s="29" t="s">
        <v>107</v>
      </c>
      <c r="CL305">
        <v>0.14607927945948199</v>
      </c>
      <c r="CM305">
        <v>0.45114235365363486</v>
      </c>
      <c r="CN305">
        <v>0.14369591863278261</v>
      </c>
      <c r="CO305">
        <f t="shared" si="52"/>
        <v>0.32732663953588115</v>
      </c>
      <c r="CP305" t="s">
        <v>106</v>
      </c>
      <c r="CQ305" s="27">
        <v>0.161841519459482</v>
      </c>
      <c r="CR305" s="28">
        <v>0.74703520495363496</v>
      </c>
      <c r="CS305" s="28">
        <v>0.19376912768278259</v>
      </c>
      <c r="CT305" s="28">
        <f t="shared" si="53"/>
        <v>0.34547224036258051</v>
      </c>
      <c r="CU305" s="29" t="s">
        <v>107</v>
      </c>
      <c r="CV305">
        <v>24530.452632306798</v>
      </c>
      <c r="CW305">
        <v>9954.1736644553093</v>
      </c>
      <c r="CX305">
        <v>0.18363072090309854</v>
      </c>
      <c r="CY305">
        <f t="shared" si="44"/>
        <v>0.81227337865673332</v>
      </c>
      <c r="CZ305">
        <f t="shared" si="54"/>
        <v>0.53741888839766327</v>
      </c>
    </row>
    <row r="306" spans="1:104" x14ac:dyDescent="0.25">
      <c r="A306">
        <v>1</v>
      </c>
      <c r="B306" s="15">
        <v>5210</v>
      </c>
      <c r="C306" s="15">
        <v>-67.188575589999999</v>
      </c>
      <c r="D306" s="15">
        <v>-19.697842489999999</v>
      </c>
      <c r="E306" s="15">
        <v>3688</v>
      </c>
      <c r="F306" s="15">
        <v>1</v>
      </c>
      <c r="G306" s="15">
        <v>0</v>
      </c>
      <c r="H306" s="17">
        <v>3</v>
      </c>
      <c r="I306" s="19">
        <v>1</v>
      </c>
      <c r="J306" s="19">
        <v>4</v>
      </c>
      <c r="K306" s="19">
        <v>1</v>
      </c>
      <c r="L306" s="15">
        <v>0</v>
      </c>
      <c r="M306" s="15">
        <v>1.9414993466458099</v>
      </c>
      <c r="N306" s="15">
        <v>1.2032</v>
      </c>
      <c r="O306" s="19">
        <v>523.21780799999999</v>
      </c>
      <c r="P306" s="19">
        <v>146.362323738637</v>
      </c>
      <c r="Q306" s="20">
        <v>3.5748121144504621</v>
      </c>
      <c r="R306" s="21">
        <v>0.74299999999999999</v>
      </c>
      <c r="S306" s="22">
        <v>0.49699999999999994</v>
      </c>
      <c r="T306" s="22">
        <v>0.50299999999999989</v>
      </c>
      <c r="U306" s="19">
        <v>0</v>
      </c>
      <c r="V306" s="19">
        <v>72.742074898102587</v>
      </c>
      <c r="W306" s="19">
        <v>73.620248840534401</v>
      </c>
      <c r="X306" s="19">
        <v>77346.559397221965</v>
      </c>
      <c r="Y306" s="19">
        <v>3930</v>
      </c>
      <c r="Z306" s="19">
        <v>81276.559397221965</v>
      </c>
      <c r="AA306">
        <v>176.09908730467779</v>
      </c>
      <c r="AB306">
        <v>1</v>
      </c>
      <c r="AC306">
        <v>0.50099999999999989</v>
      </c>
      <c r="AD306">
        <v>0.49900000000000011</v>
      </c>
      <c r="AE306">
        <v>0</v>
      </c>
      <c r="AF306">
        <v>88.225642739643561</v>
      </c>
      <c r="AG306">
        <v>87.873444565034234</v>
      </c>
      <c r="AH306">
        <v>134834.45911409528</v>
      </c>
      <c r="AI306">
        <v>6478.34545155057</v>
      </c>
      <c r="AJ306">
        <v>135439.44489397001</v>
      </c>
      <c r="AK306">
        <v>51800.957546281003</v>
      </c>
      <c r="AL306">
        <v>37.615117200829708</v>
      </c>
      <c r="AM306" s="19">
        <v>67.351880766870494</v>
      </c>
      <c r="AN306">
        <v>0.81078400000000006</v>
      </c>
      <c r="AO306">
        <v>0.53714440000000008</v>
      </c>
      <c r="AP306">
        <v>0.18242639999999999</v>
      </c>
      <c r="AQ306">
        <v>1</v>
      </c>
      <c r="AR306">
        <v>0</v>
      </c>
      <c r="AS306">
        <v>2</v>
      </c>
      <c r="AT306">
        <v>1.48</v>
      </c>
      <c r="AU306">
        <v>1</v>
      </c>
      <c r="AV306">
        <v>2</v>
      </c>
      <c r="AW306">
        <v>1.5</v>
      </c>
      <c r="AX306">
        <v>1</v>
      </c>
      <c r="AY306">
        <v>2</v>
      </c>
      <c r="AZ306">
        <v>0.6</v>
      </c>
      <c r="BA306">
        <v>0.3</v>
      </c>
      <c r="BB306">
        <v>0.8</v>
      </c>
      <c r="BC306" s="27">
        <v>0.35527216302188958</v>
      </c>
      <c r="BD306" s="28">
        <v>0.46807675669178772</v>
      </c>
      <c r="BE306" s="28">
        <v>0.29975545443171847</v>
      </c>
      <c r="BF306" s="28">
        <f t="shared" si="45"/>
        <v>0.51510897054283422</v>
      </c>
      <c r="BG306" s="29" t="s">
        <v>106</v>
      </c>
      <c r="BH306">
        <v>0.34732597462188958</v>
      </c>
      <c r="BI306">
        <v>0.29559659469178762</v>
      </c>
      <c r="BJ306">
        <v>0.26281394643971845</v>
      </c>
      <c r="BK306">
        <f t="shared" si="46"/>
        <v>0.4781674625508342</v>
      </c>
      <c r="BL306" t="s">
        <v>106</v>
      </c>
      <c r="BM306" s="27">
        <v>0.36468933462188957</v>
      </c>
      <c r="BN306" s="28">
        <v>0.58564623179178765</v>
      </c>
      <c r="BO306" s="28">
        <v>0.33232680038971846</v>
      </c>
      <c r="BP306" s="28">
        <f t="shared" si="47"/>
        <v>0.54768031650083415</v>
      </c>
      <c r="BQ306" s="29" t="s">
        <v>106</v>
      </c>
      <c r="BR306">
        <v>0.26824637495896164</v>
      </c>
      <c r="BS306">
        <v>0.46807675669178772</v>
      </c>
      <c r="BT306">
        <v>0.24575449086587042</v>
      </c>
      <c r="BU306">
        <f t="shared" si="48"/>
        <v>0.46110800697698617</v>
      </c>
      <c r="BV306" t="s">
        <v>106</v>
      </c>
      <c r="BW306" s="27">
        <v>0.26030018655896164</v>
      </c>
      <c r="BX306" s="28">
        <v>0.29559659469178762</v>
      </c>
      <c r="BY306" s="28">
        <v>0.20881298287387046</v>
      </c>
      <c r="BZ306" s="28">
        <f t="shared" si="49"/>
        <v>0.42416649898498621</v>
      </c>
      <c r="CA306" s="29" t="s">
        <v>106</v>
      </c>
      <c r="CB306">
        <v>0.27766354655896164</v>
      </c>
      <c r="CC306">
        <v>0.58564623179178765</v>
      </c>
      <c r="CD306">
        <v>0.27832583682387041</v>
      </c>
      <c r="CE306">
        <f t="shared" si="50"/>
        <v>0.49301706267007739</v>
      </c>
      <c r="CF306" t="s">
        <v>107</v>
      </c>
      <c r="CG306" s="27">
        <v>0.15543516821072159</v>
      </c>
      <c r="CH306" s="28">
        <v>0.46807675669178772</v>
      </c>
      <c r="CI306" s="28">
        <v>0.1757532417990304</v>
      </c>
      <c r="CJ306" s="28">
        <f t="shared" si="51"/>
        <v>0.37078868432183731</v>
      </c>
      <c r="CK306" s="29" t="s">
        <v>107</v>
      </c>
      <c r="CL306">
        <v>0.14748897981072159</v>
      </c>
      <c r="CM306">
        <v>0.29559659469178762</v>
      </c>
      <c r="CN306">
        <v>0.13881173380703041</v>
      </c>
      <c r="CO306">
        <f t="shared" si="52"/>
        <v>0.35416524991814613</v>
      </c>
      <c r="CP306" t="s">
        <v>106</v>
      </c>
      <c r="CQ306" s="27">
        <v>0.16485233981072159</v>
      </c>
      <c r="CR306" s="28">
        <v>0.58564623179178765</v>
      </c>
      <c r="CS306" s="28">
        <v>0.20832458775703042</v>
      </c>
      <c r="CT306" s="28">
        <f t="shared" si="53"/>
        <v>0.38020585592183731</v>
      </c>
      <c r="CU306" s="29" t="s">
        <v>107</v>
      </c>
      <c r="CV306">
        <v>78630.536918057405</v>
      </c>
      <c r="CW306">
        <v>22012.385913084701</v>
      </c>
      <c r="CX306">
        <v>0.21535351611111575</v>
      </c>
      <c r="CY306">
        <f t="shared" si="44"/>
        <v>0.68343027280290347</v>
      </c>
      <c r="CZ306">
        <f t="shared" si="54"/>
        <v>0.57062567913300533</v>
      </c>
    </row>
    <row r="307" spans="1:104" x14ac:dyDescent="0.25">
      <c r="A307">
        <v>1</v>
      </c>
      <c r="B307" s="15">
        <v>5211</v>
      </c>
      <c r="C307" s="15">
        <v>-65.340652770000005</v>
      </c>
      <c r="D307" s="15">
        <v>-19.347891659999998</v>
      </c>
      <c r="E307" s="15">
        <v>2983</v>
      </c>
      <c r="F307" s="15">
        <v>1</v>
      </c>
      <c r="G307" s="15">
        <v>0</v>
      </c>
      <c r="H307" s="17">
        <v>0</v>
      </c>
      <c r="I307" s="19">
        <v>0</v>
      </c>
      <c r="J307" s="19">
        <v>0</v>
      </c>
      <c r="K307" s="19">
        <v>1</v>
      </c>
      <c r="L307" s="15">
        <v>0</v>
      </c>
      <c r="M307" s="15">
        <v>0</v>
      </c>
      <c r="N307" s="15">
        <v>1.2032</v>
      </c>
      <c r="O307" s="19">
        <v>218.00742</v>
      </c>
      <c r="P307" s="19">
        <v>60.984301560202709</v>
      </c>
      <c r="Q307" s="20">
        <v>3.5748121143075915</v>
      </c>
      <c r="R307" s="21">
        <v>0</v>
      </c>
      <c r="S307" s="22">
        <v>0.24</v>
      </c>
      <c r="T307" s="22">
        <v>0.7599999999999999</v>
      </c>
      <c r="U307" s="19">
        <v>0</v>
      </c>
      <c r="V307" s="19">
        <v>14.63623237444865</v>
      </c>
      <c r="W307" s="19">
        <v>46.348069185754056</v>
      </c>
      <c r="X307" s="19">
        <v>0</v>
      </c>
      <c r="Y307" s="19">
        <v>1560</v>
      </c>
      <c r="Z307" s="19">
        <v>1560</v>
      </c>
      <c r="AA307">
        <v>73.374619707845113</v>
      </c>
      <c r="AB307">
        <v>1</v>
      </c>
      <c r="AC307">
        <v>0.24399999999999999</v>
      </c>
      <c r="AD307">
        <v>0.75600000000000001</v>
      </c>
      <c r="AE307">
        <v>0</v>
      </c>
      <c r="AF307">
        <v>17.903407208714206</v>
      </c>
      <c r="AG307">
        <v>55.471212499130907</v>
      </c>
      <c r="AH307">
        <v>34329.023161649318</v>
      </c>
      <c r="AI307">
        <v>1876.992</v>
      </c>
      <c r="AJ307">
        <v>34710.650406617897</v>
      </c>
      <c r="AK307">
        <v>34710.650406617897</v>
      </c>
      <c r="AL307">
        <v>60.984301560202709</v>
      </c>
      <c r="AM307" s="19">
        <v>73.374619707845113</v>
      </c>
      <c r="AN307">
        <v>0.80359466666666668</v>
      </c>
      <c r="AO307">
        <v>0.53238146666666675</v>
      </c>
      <c r="AP307">
        <v>0.18080879999999999</v>
      </c>
      <c r="AQ307">
        <v>1</v>
      </c>
      <c r="AR307">
        <v>0</v>
      </c>
      <c r="AS307">
        <v>2</v>
      </c>
      <c r="AT307">
        <v>1.48</v>
      </c>
      <c r="AU307">
        <v>1</v>
      </c>
      <c r="AV307">
        <v>2</v>
      </c>
      <c r="AW307">
        <v>1.5</v>
      </c>
      <c r="AX307">
        <v>1</v>
      </c>
      <c r="AY307">
        <v>2</v>
      </c>
      <c r="AZ307">
        <v>0.6</v>
      </c>
      <c r="BA307">
        <v>0.3</v>
      </c>
      <c r="BB307">
        <v>0.8</v>
      </c>
      <c r="BC307" s="27">
        <v>0.34940809986399357</v>
      </c>
      <c r="BD307" s="28">
        <v>0.50756811135042867</v>
      </c>
      <c r="BE307" s="28">
        <v>0.29518962368609497</v>
      </c>
      <c r="BF307" s="28">
        <f t="shared" si="45"/>
        <v>0.49081619309348279</v>
      </c>
      <c r="BG307" s="29" t="s">
        <v>106</v>
      </c>
      <c r="BH307">
        <v>0.34146191146399363</v>
      </c>
      <c r="BI307">
        <v>0.33508794935042863</v>
      </c>
      <c r="BJ307">
        <v>0.25824811569409495</v>
      </c>
      <c r="BK307">
        <f t="shared" si="46"/>
        <v>0.45387468510148277</v>
      </c>
      <c r="BL307" t="s">
        <v>106</v>
      </c>
      <c r="BM307" s="27">
        <v>0.35882527146399362</v>
      </c>
      <c r="BN307" s="28">
        <v>0.62513758645042872</v>
      </c>
      <c r="BO307" s="28">
        <v>0.3277609696440949</v>
      </c>
      <c r="BP307" s="28">
        <f t="shared" si="47"/>
        <v>0.52338753905148272</v>
      </c>
      <c r="BQ307" s="29" t="s">
        <v>106</v>
      </c>
      <c r="BR307">
        <v>0.26315398144301771</v>
      </c>
      <c r="BS307">
        <v>0.50756811135042867</v>
      </c>
      <c r="BT307">
        <v>0.24166749409747895</v>
      </c>
      <c r="BU307">
        <f t="shared" si="48"/>
        <v>0.43729406350486677</v>
      </c>
      <c r="BV307" t="s">
        <v>106</v>
      </c>
      <c r="BW307" s="27">
        <v>0.25520779304301766</v>
      </c>
      <c r="BX307" s="28">
        <v>0.33508794935042863</v>
      </c>
      <c r="BY307" s="28">
        <v>0.20472598610547899</v>
      </c>
      <c r="BZ307" s="28">
        <f t="shared" si="49"/>
        <v>0.4003525555128668</v>
      </c>
      <c r="CA307" s="29" t="s">
        <v>106</v>
      </c>
      <c r="CB307">
        <v>0.27257115304301766</v>
      </c>
      <c r="CC307">
        <v>0.62513758645042872</v>
      </c>
      <c r="CD307">
        <v>0.27423884005547894</v>
      </c>
      <c r="CE307">
        <f t="shared" si="50"/>
        <v>0.46819772245040547</v>
      </c>
      <c r="CF307" t="s">
        <v>107</v>
      </c>
      <c r="CG307" s="27">
        <v>0.15134308719360429</v>
      </c>
      <c r="CH307" s="28">
        <v>0.50756811135042867</v>
      </c>
      <c r="CI307" s="28">
        <v>0.17228695574186559</v>
      </c>
      <c r="CJ307" s="28">
        <f t="shared" si="51"/>
        <v>0.3469696566009921</v>
      </c>
      <c r="CK307" s="29" t="s">
        <v>107</v>
      </c>
      <c r="CL307">
        <v>0.14339689879360429</v>
      </c>
      <c r="CM307">
        <v>0.33508794935042863</v>
      </c>
      <c r="CN307">
        <v>0.13534544774986559</v>
      </c>
      <c r="CO307">
        <f t="shared" si="52"/>
        <v>0.33097201715725344</v>
      </c>
      <c r="CP307" t="s">
        <v>106</v>
      </c>
      <c r="CQ307" s="27">
        <v>0.16076025879360428</v>
      </c>
      <c r="CR307" s="28">
        <v>0.62513758645042872</v>
      </c>
      <c r="CS307" s="28">
        <v>0.2048583016998656</v>
      </c>
      <c r="CT307" s="28">
        <f t="shared" si="53"/>
        <v>0.3563868282009921</v>
      </c>
      <c r="CU307" s="29" t="s">
        <v>107</v>
      </c>
      <c r="CV307">
        <v>52089.171819363997</v>
      </c>
      <c r="CW307">
        <v>9171.8274634806403</v>
      </c>
      <c r="CX307">
        <v>0.19562656940738782</v>
      </c>
      <c r="CY307">
        <f t="shared" si="44"/>
        <v>0.70319468075781644</v>
      </c>
      <c r="CZ307">
        <f t="shared" si="54"/>
        <v>0.54503466927138144</v>
      </c>
    </row>
    <row r="308" spans="1:104" x14ac:dyDescent="0.25">
      <c r="A308">
        <v>1</v>
      </c>
      <c r="B308" s="15">
        <v>5224</v>
      </c>
      <c r="C308" s="15">
        <v>-64.945588580000006</v>
      </c>
      <c r="D308" s="15">
        <v>-19.501044350000001</v>
      </c>
      <c r="E308" s="15">
        <v>3096</v>
      </c>
      <c r="F308" s="15">
        <v>1</v>
      </c>
      <c r="G308" s="15">
        <v>0</v>
      </c>
      <c r="H308" s="17">
        <v>3</v>
      </c>
      <c r="I308" s="19">
        <v>0</v>
      </c>
      <c r="J308" s="19">
        <v>0</v>
      </c>
      <c r="K308" s="19">
        <v>1</v>
      </c>
      <c r="L308" s="15">
        <v>0</v>
      </c>
      <c r="M308" s="15">
        <v>0</v>
      </c>
      <c r="N308" s="15">
        <v>1.2032</v>
      </c>
      <c r="O308" s="19">
        <v>308.84384499999999</v>
      </c>
      <c r="P308" s="19">
        <v>86.394427202975308</v>
      </c>
      <c r="Q308" s="20">
        <v>3.5748121146101401</v>
      </c>
      <c r="R308" s="21">
        <v>0.4</v>
      </c>
      <c r="S308" s="22">
        <v>0.23999999999999996</v>
      </c>
      <c r="T308" s="22">
        <v>0.76</v>
      </c>
      <c r="U308" s="19">
        <v>0</v>
      </c>
      <c r="V308" s="19">
        <v>20.734662528714072</v>
      </c>
      <c r="W308" s="19">
        <v>65.65976467426124</v>
      </c>
      <c r="X308" s="19">
        <v>14960.750169884828</v>
      </c>
      <c r="Y308" s="19">
        <v>1560</v>
      </c>
      <c r="Z308" s="19">
        <v>16520.750169884828</v>
      </c>
      <c r="AA308">
        <v>103.9473779365083</v>
      </c>
      <c r="AB308">
        <v>1</v>
      </c>
      <c r="AC308">
        <v>0.24399999999999997</v>
      </c>
      <c r="AD308">
        <v>0.75600000000000001</v>
      </c>
      <c r="AE308">
        <v>0</v>
      </c>
      <c r="AF308">
        <v>25.363160216508021</v>
      </c>
      <c r="AG308">
        <v>78.584217720000282</v>
      </c>
      <c r="AH308">
        <v>48632.782820318716</v>
      </c>
      <c r="AI308">
        <v>1876.992</v>
      </c>
      <c r="AJ308">
        <v>48391.341381293401</v>
      </c>
      <c r="AK308">
        <v>32303.423418843398</v>
      </c>
      <c r="AL308">
        <v>51.836656321785185</v>
      </c>
      <c r="AM308" s="19">
        <v>69.38960705531818</v>
      </c>
      <c r="AN308">
        <v>0.83954133333333336</v>
      </c>
      <c r="AO308">
        <v>0.5561961333333334</v>
      </c>
      <c r="AP308">
        <v>0.1888968</v>
      </c>
      <c r="AQ308">
        <v>1</v>
      </c>
      <c r="AR308">
        <v>0</v>
      </c>
      <c r="AS308">
        <v>2</v>
      </c>
      <c r="AT308">
        <v>1.48</v>
      </c>
      <c r="AU308">
        <v>1</v>
      </c>
      <c r="AV308">
        <v>2</v>
      </c>
      <c r="AW308">
        <v>1.5</v>
      </c>
      <c r="AX308">
        <v>1</v>
      </c>
      <c r="AY308">
        <v>2</v>
      </c>
      <c r="AZ308">
        <v>0.6</v>
      </c>
      <c r="BA308">
        <v>0.3</v>
      </c>
      <c r="BB308">
        <v>0.8</v>
      </c>
      <c r="BC308" s="27">
        <v>0.36313790896319054</v>
      </c>
      <c r="BD308" s="28">
        <v>0.51470735725551109</v>
      </c>
      <c r="BE308" s="28">
        <v>0.30457602182097132</v>
      </c>
      <c r="BF308" s="28">
        <f t="shared" si="45"/>
        <v>0.5594402139547876</v>
      </c>
      <c r="BG308" s="29" t="s">
        <v>106</v>
      </c>
      <c r="BH308">
        <v>0.35519172056319059</v>
      </c>
      <c r="BI308">
        <v>0.3422271952555111</v>
      </c>
      <c r="BJ308">
        <v>0.2676345138289713</v>
      </c>
      <c r="BK308">
        <f t="shared" si="46"/>
        <v>0.52249870596278758</v>
      </c>
      <c r="BL308" t="s">
        <v>106</v>
      </c>
      <c r="BM308" s="27">
        <v>0.37255508056319059</v>
      </c>
      <c r="BN308" s="28">
        <v>0.63227683235551113</v>
      </c>
      <c r="BO308" s="28">
        <v>0.33714736777897131</v>
      </c>
      <c r="BP308" s="28">
        <f t="shared" si="47"/>
        <v>0.59201155991278753</v>
      </c>
      <c r="BQ308" s="29" t="s">
        <v>106</v>
      </c>
      <c r="BR308">
        <v>0.27302544233245463</v>
      </c>
      <c r="BS308">
        <v>0.51470735725551109</v>
      </c>
      <c r="BT308">
        <v>0.24865972234619529</v>
      </c>
      <c r="BU308">
        <f t="shared" si="48"/>
        <v>0.50352391448001155</v>
      </c>
      <c r="BV308" t="s">
        <v>106</v>
      </c>
      <c r="BW308" s="27">
        <v>0.26507925393245463</v>
      </c>
      <c r="BX308" s="28">
        <v>0.3422271952555111</v>
      </c>
      <c r="BY308" s="28">
        <v>0.2117182143541953</v>
      </c>
      <c r="BZ308" s="28">
        <f t="shared" si="49"/>
        <v>0.46658240648801158</v>
      </c>
      <c r="CA308" s="29" t="s">
        <v>106</v>
      </c>
      <c r="CB308">
        <v>0.28244261393245462</v>
      </c>
      <c r="CC308">
        <v>0.63227683235551113</v>
      </c>
      <c r="CD308">
        <v>0.28123106830419531</v>
      </c>
      <c r="CE308">
        <f t="shared" si="50"/>
        <v>0.53609526043801159</v>
      </c>
      <c r="CF308" t="s">
        <v>106</v>
      </c>
      <c r="CG308" s="27">
        <v>0.15621298558890795</v>
      </c>
      <c r="CH308" s="28">
        <v>0.51470735725551109</v>
      </c>
      <c r="CI308" s="28">
        <v>0.17617563043444862</v>
      </c>
      <c r="CJ308" s="28">
        <f t="shared" si="51"/>
        <v>0.41107717772272423</v>
      </c>
      <c r="CK308" s="29" t="s">
        <v>107</v>
      </c>
      <c r="CL308">
        <v>0.14826679718890795</v>
      </c>
      <c r="CM308">
        <v>0.3422271952555111</v>
      </c>
      <c r="CN308">
        <v>0.13923412244244862</v>
      </c>
      <c r="CO308">
        <f t="shared" si="52"/>
        <v>0.39409831457626487</v>
      </c>
      <c r="CP308" t="s">
        <v>106</v>
      </c>
      <c r="CQ308" s="27">
        <v>0.16563015718890794</v>
      </c>
      <c r="CR308" s="28">
        <v>0.63227683235551113</v>
      </c>
      <c r="CS308" s="28">
        <v>0.20874697639244863</v>
      </c>
      <c r="CT308" s="28">
        <f t="shared" si="53"/>
        <v>0.42049434932272423</v>
      </c>
      <c r="CU308" s="29" t="s">
        <v>107</v>
      </c>
      <c r="CV308">
        <v>61282.979824453498</v>
      </c>
      <c r="CW308">
        <v>12993.4222420635</v>
      </c>
      <c r="CX308">
        <v>0.25486419213381628</v>
      </c>
      <c r="CY308">
        <f t="shared" si="44"/>
        <v>0.76957154938932737</v>
      </c>
      <c r="CZ308">
        <f t="shared" si="54"/>
        <v>0.61800210109700682</v>
      </c>
    </row>
    <row r="309" spans="1:104" x14ac:dyDescent="0.25">
      <c r="A309">
        <v>1</v>
      </c>
      <c r="B309" s="15">
        <v>5238</v>
      </c>
      <c r="C309" s="15">
        <v>-66.033645160000006</v>
      </c>
      <c r="D309" s="15">
        <v>-18.466318569999999</v>
      </c>
      <c r="E309" s="15">
        <v>3844</v>
      </c>
      <c r="F309" s="15">
        <v>1</v>
      </c>
      <c r="G309" s="15">
        <v>0</v>
      </c>
      <c r="H309" s="17">
        <v>0</v>
      </c>
      <c r="I309" s="19">
        <v>0</v>
      </c>
      <c r="J309" s="19">
        <v>0</v>
      </c>
      <c r="K309" s="19">
        <v>0</v>
      </c>
      <c r="L309" s="15">
        <v>0</v>
      </c>
      <c r="M309" s="15">
        <v>0</v>
      </c>
      <c r="N309" s="15">
        <v>0</v>
      </c>
      <c r="O309" s="19">
        <v>163.50556499999999</v>
      </c>
      <c r="P309" s="19">
        <v>45.738226162840157</v>
      </c>
      <c r="Q309" s="20">
        <v>3.5748121148790735</v>
      </c>
      <c r="R309" s="21">
        <v>0</v>
      </c>
      <c r="S309" s="22">
        <v>6.7000000000000004E-2</v>
      </c>
      <c r="T309" s="22">
        <v>0.93299999999999983</v>
      </c>
      <c r="U309" s="19">
        <v>0</v>
      </c>
      <c r="V309" s="19">
        <v>3.0644611529102908</v>
      </c>
      <c r="W309" s="19">
        <v>42.673765009929859</v>
      </c>
      <c r="X309" s="19">
        <v>0</v>
      </c>
      <c r="Y309" s="19">
        <v>0</v>
      </c>
      <c r="Z309" s="19">
        <v>0</v>
      </c>
      <c r="AA309">
        <v>55.03096478819571</v>
      </c>
      <c r="AB309">
        <v>1</v>
      </c>
      <c r="AC309">
        <v>0.123</v>
      </c>
      <c r="AD309">
        <v>0.877</v>
      </c>
      <c r="AE309">
        <v>0</v>
      </c>
      <c r="AF309">
        <v>6.768808668948072</v>
      </c>
      <c r="AG309">
        <v>48.262156119247635</v>
      </c>
      <c r="AH309">
        <v>18030.545065606624</v>
      </c>
      <c r="AI309">
        <v>0</v>
      </c>
      <c r="AJ309">
        <v>17245.138449338199</v>
      </c>
      <c r="AK309">
        <v>17245.138449338199</v>
      </c>
      <c r="AL309">
        <v>45.738226162840157</v>
      </c>
      <c r="AM309" s="19">
        <v>55.03096478819571</v>
      </c>
      <c r="AN309">
        <v>0.83954133333333336</v>
      </c>
      <c r="AO309">
        <v>0.5561961333333334</v>
      </c>
      <c r="AP309">
        <v>0.1888968</v>
      </c>
      <c r="AQ309">
        <v>1</v>
      </c>
      <c r="AR309">
        <v>0</v>
      </c>
      <c r="AS309">
        <v>2</v>
      </c>
      <c r="AT309">
        <v>1.48</v>
      </c>
      <c r="AU309">
        <v>1</v>
      </c>
      <c r="AV309">
        <v>2</v>
      </c>
      <c r="AW309">
        <v>1.5</v>
      </c>
      <c r="AX309">
        <v>1</v>
      </c>
      <c r="AY309">
        <v>2</v>
      </c>
      <c r="AZ309">
        <v>0.6</v>
      </c>
      <c r="BA309">
        <v>0.3</v>
      </c>
      <c r="BB309">
        <v>0.8</v>
      </c>
      <c r="BC309" s="27">
        <v>0.37417639095684663</v>
      </c>
      <c r="BD309" s="28">
        <v>0.52428950700328425</v>
      </c>
      <c r="BE309" s="28">
        <v>0.31538357422464397</v>
      </c>
      <c r="BF309" s="28">
        <f t="shared" si="45"/>
        <v>0.65278270251296278</v>
      </c>
      <c r="BG309" s="29" t="s">
        <v>106</v>
      </c>
      <c r="BH309">
        <v>0.36623020255684668</v>
      </c>
      <c r="BI309">
        <v>0.3518093450032842</v>
      </c>
      <c r="BJ309">
        <v>0.27844206623264395</v>
      </c>
      <c r="BK309">
        <f t="shared" si="46"/>
        <v>0.61584119452096275</v>
      </c>
      <c r="BL309" t="s">
        <v>106</v>
      </c>
      <c r="BM309" s="27">
        <v>0.38359356255684668</v>
      </c>
      <c r="BN309" s="28">
        <v>0.64185898210328429</v>
      </c>
      <c r="BO309" s="28">
        <v>0.3479549201826439</v>
      </c>
      <c r="BP309" s="28">
        <f t="shared" si="47"/>
        <v>0.68535404847096271</v>
      </c>
      <c r="BQ309" s="29" t="s">
        <v>106</v>
      </c>
      <c r="BR309">
        <v>0.28406392432611066</v>
      </c>
      <c r="BS309">
        <v>0.52428950700328425</v>
      </c>
      <c r="BT309">
        <v>0.25946727474986792</v>
      </c>
      <c r="BU309">
        <f t="shared" si="48"/>
        <v>0.59686640303818672</v>
      </c>
      <c r="BV309" t="s">
        <v>106</v>
      </c>
      <c r="BW309" s="27">
        <v>0.27611773592611066</v>
      </c>
      <c r="BX309" s="28">
        <v>0.3518093450032842</v>
      </c>
      <c r="BY309" s="28">
        <v>0.22252576675786795</v>
      </c>
      <c r="BZ309" s="28">
        <f t="shared" si="49"/>
        <v>0.55992489504618681</v>
      </c>
      <c r="CA309" s="29" t="s">
        <v>106</v>
      </c>
      <c r="CB309">
        <v>0.29348109592611066</v>
      </c>
      <c r="CC309">
        <v>0.64185898210328429</v>
      </c>
      <c r="CD309">
        <v>0.2920386207078679</v>
      </c>
      <c r="CE309">
        <f t="shared" si="50"/>
        <v>0.62943774899618665</v>
      </c>
      <c r="CF309" t="s">
        <v>106</v>
      </c>
      <c r="CG309" s="27">
        <v>0.16725146758256398</v>
      </c>
      <c r="CH309" s="28">
        <v>0.52428950700328425</v>
      </c>
      <c r="CI309" s="28">
        <v>0.18698318283812124</v>
      </c>
      <c r="CJ309" s="28">
        <f t="shared" si="51"/>
        <v>0.50465059587088279</v>
      </c>
      <c r="CK309" s="29" t="s">
        <v>107</v>
      </c>
      <c r="CL309">
        <v>0.15930527918256399</v>
      </c>
      <c r="CM309">
        <v>0.3518093450032842</v>
      </c>
      <c r="CN309">
        <v>0.15004167484612124</v>
      </c>
      <c r="CO309">
        <f t="shared" si="52"/>
        <v>0.48744080313444005</v>
      </c>
      <c r="CP309" t="s">
        <v>106</v>
      </c>
      <c r="CQ309" s="27">
        <v>0.17666863918256398</v>
      </c>
      <c r="CR309" s="28">
        <v>0.64185898210328429</v>
      </c>
      <c r="CS309" s="28">
        <v>0.21955452879612128</v>
      </c>
      <c r="CT309" s="28">
        <f t="shared" si="53"/>
        <v>0.51406776747088279</v>
      </c>
      <c r="CU309" s="29" t="s">
        <v>107</v>
      </c>
      <c r="CV309">
        <v>45614.4598714077</v>
      </c>
      <c r="CW309">
        <v>6878.8705985244596</v>
      </c>
      <c r="CX309">
        <v>0.33739912828831881</v>
      </c>
      <c r="CY309">
        <f t="shared" si="44"/>
        <v>0.86168863529160311</v>
      </c>
      <c r="CZ309">
        <f t="shared" si="54"/>
        <v>0.71157551924516538</v>
      </c>
    </row>
    <row r="310" spans="1:104" x14ac:dyDescent="0.25">
      <c r="A310">
        <v>1</v>
      </c>
      <c r="B310" s="15">
        <v>5242</v>
      </c>
      <c r="C310" s="15">
        <v>-65.540591669999998</v>
      </c>
      <c r="D310" s="15">
        <v>-18.76941111</v>
      </c>
      <c r="E310" s="15">
        <v>3253</v>
      </c>
      <c r="F310" s="15">
        <v>1</v>
      </c>
      <c r="G310" s="15">
        <v>0</v>
      </c>
      <c r="H310" s="17">
        <v>2</v>
      </c>
      <c r="I310" s="19">
        <v>1</v>
      </c>
      <c r="J310" s="19">
        <v>4</v>
      </c>
      <c r="K310" s="19">
        <v>1</v>
      </c>
      <c r="L310" s="15">
        <v>0</v>
      </c>
      <c r="M310" s="15">
        <v>1.9414993466458099</v>
      </c>
      <c r="N310" s="15">
        <v>1.2032</v>
      </c>
      <c r="O310" s="19">
        <v>170.772479</v>
      </c>
      <c r="P310" s="19">
        <v>47.771036211922159</v>
      </c>
      <c r="Q310" s="20">
        <v>3.5748121150736214</v>
      </c>
      <c r="R310" s="21">
        <v>4.2999999999999997E-2</v>
      </c>
      <c r="S310" s="22">
        <v>8.4000000000000005E-2</v>
      </c>
      <c r="T310" s="22">
        <v>0.91600000000000004</v>
      </c>
      <c r="U310" s="19">
        <v>0</v>
      </c>
      <c r="V310" s="19">
        <v>4.0127670418014612</v>
      </c>
      <c r="W310" s="19">
        <v>43.758269170120698</v>
      </c>
      <c r="X310" s="19">
        <v>542.2392867501411</v>
      </c>
      <c r="Y310" s="19">
        <v>3930</v>
      </c>
      <c r="Z310" s="19">
        <v>4472.2392867501412</v>
      </c>
      <c r="AA310">
        <v>57.476785438299466</v>
      </c>
      <c r="AB310">
        <v>1</v>
      </c>
      <c r="AC310">
        <v>0.10900000000000001</v>
      </c>
      <c r="AD310">
        <v>0.89100000000000001</v>
      </c>
      <c r="AE310">
        <v>0</v>
      </c>
      <c r="AF310">
        <v>6.2649696127746424</v>
      </c>
      <c r="AG310">
        <v>51.211815825524823</v>
      </c>
      <c r="AH310">
        <v>17899.437189462999</v>
      </c>
      <c r="AI310">
        <v>6478.34545155057</v>
      </c>
      <c r="AJ310">
        <v>23598.0870558303</v>
      </c>
      <c r="AK310">
        <v>22754.718421081001</v>
      </c>
      <c r="AL310">
        <v>45.716881654809505</v>
      </c>
      <c r="AM310" s="19">
        <v>55.422630881186812</v>
      </c>
      <c r="AN310">
        <v>0.80718933333333343</v>
      </c>
      <c r="AO310">
        <v>0.53476293333333336</v>
      </c>
      <c r="AP310">
        <v>0.18161759999999999</v>
      </c>
      <c r="AQ310">
        <v>1</v>
      </c>
      <c r="AR310">
        <v>0</v>
      </c>
      <c r="AS310">
        <v>2</v>
      </c>
      <c r="AT310">
        <v>1.48</v>
      </c>
      <c r="AU310">
        <v>1</v>
      </c>
      <c r="AV310">
        <v>2</v>
      </c>
      <c r="AW310">
        <v>1.5</v>
      </c>
      <c r="AX310">
        <v>1</v>
      </c>
      <c r="AY310">
        <v>2</v>
      </c>
      <c r="AZ310">
        <v>0.6</v>
      </c>
      <c r="BA310">
        <v>0.3</v>
      </c>
      <c r="BB310">
        <v>0.8</v>
      </c>
      <c r="BC310" s="27">
        <v>0.36351048158662891</v>
      </c>
      <c r="BD310" s="28">
        <v>0.5238488536111392</v>
      </c>
      <c r="BE310" s="28">
        <v>0.30862907990811589</v>
      </c>
      <c r="BF310" s="28">
        <f t="shared" si="45"/>
        <v>0.57030461234458074</v>
      </c>
      <c r="BG310" s="29" t="s">
        <v>106</v>
      </c>
      <c r="BH310">
        <v>0.35556429318662897</v>
      </c>
      <c r="BI310">
        <v>0.35136869161113921</v>
      </c>
      <c r="BJ310">
        <v>0.27168757191611587</v>
      </c>
      <c r="BK310">
        <f t="shared" si="46"/>
        <v>0.53336310435258072</v>
      </c>
      <c r="BL310" t="s">
        <v>106</v>
      </c>
      <c r="BM310" s="27">
        <v>0.3729276531866289</v>
      </c>
      <c r="BN310" s="28">
        <v>0.64141832871113924</v>
      </c>
      <c r="BO310" s="28">
        <v>0.34120042586611582</v>
      </c>
      <c r="BP310" s="28">
        <f t="shared" si="47"/>
        <v>0.60287595830258067</v>
      </c>
      <c r="BQ310" s="29" t="s">
        <v>106</v>
      </c>
      <c r="BR310">
        <v>0.27687052834467696</v>
      </c>
      <c r="BS310">
        <v>0.5238488536111392</v>
      </c>
      <c r="BT310">
        <v>0.25486753333088386</v>
      </c>
      <c r="BU310">
        <f t="shared" si="48"/>
        <v>0.51654306576734865</v>
      </c>
      <c r="BV310" t="s">
        <v>106</v>
      </c>
      <c r="BW310" s="27">
        <v>0.2689243399446769</v>
      </c>
      <c r="BX310" s="28">
        <v>0.35136869161113921</v>
      </c>
      <c r="BY310" s="28">
        <v>0.21792602533888383</v>
      </c>
      <c r="BZ310" s="28">
        <f t="shared" si="49"/>
        <v>0.47960155777534869</v>
      </c>
      <c r="CA310" s="29" t="s">
        <v>106</v>
      </c>
      <c r="CB310">
        <v>0.28628769994467695</v>
      </c>
      <c r="CC310">
        <v>0.64141832871113924</v>
      </c>
      <c r="CD310">
        <v>0.28743887928888384</v>
      </c>
      <c r="CE310">
        <f t="shared" si="50"/>
        <v>0.54796323238114186</v>
      </c>
      <c r="CF310" t="s">
        <v>107</v>
      </c>
      <c r="CG310" s="27">
        <v>0.16455947784585023</v>
      </c>
      <c r="CH310" s="28">
        <v>0.5238488536111392</v>
      </c>
      <c r="CI310" s="28">
        <v>0.18517663961965714</v>
      </c>
      <c r="CJ310" s="28">
        <f t="shared" si="51"/>
        <v>0.42623501028231509</v>
      </c>
      <c r="CK310" s="29" t="s">
        <v>107</v>
      </c>
      <c r="CL310">
        <v>0.15661328944585023</v>
      </c>
      <c r="CM310">
        <v>0.35136869161113921</v>
      </c>
      <c r="CN310">
        <v>0.14823513162765717</v>
      </c>
      <c r="CO310">
        <f t="shared" si="52"/>
        <v>0.40991066406412202</v>
      </c>
      <c r="CP310" t="s">
        <v>106</v>
      </c>
      <c r="CQ310" s="27">
        <v>0.17397664944585023</v>
      </c>
      <c r="CR310" s="28">
        <v>0.64141832871113924</v>
      </c>
      <c r="CS310" s="28">
        <v>0.21774798557765715</v>
      </c>
      <c r="CT310" s="28">
        <f t="shared" si="53"/>
        <v>0.43565218188231508</v>
      </c>
      <c r="CU310" s="29" t="s">
        <v>107</v>
      </c>
      <c r="CV310">
        <v>46534.420228231102</v>
      </c>
      <c r="CW310">
        <v>7184.5981797874301</v>
      </c>
      <c r="CX310">
        <v>0.26167553243646485</v>
      </c>
      <c r="CY310">
        <f t="shared" si="44"/>
        <v>0.785524386047604</v>
      </c>
      <c r="CZ310">
        <f t="shared" si="54"/>
        <v>0.62518601402309382</v>
      </c>
    </row>
    <row r="311" spans="1:104" x14ac:dyDescent="0.25">
      <c r="A311">
        <v>1</v>
      </c>
      <c r="B311" s="15">
        <v>5255</v>
      </c>
      <c r="C311" s="15">
        <v>-64.775534199999996</v>
      </c>
      <c r="D311" s="15">
        <v>-19.766160920000001</v>
      </c>
      <c r="E311" s="15">
        <v>2799</v>
      </c>
      <c r="F311" s="15">
        <v>1</v>
      </c>
      <c r="G311" s="15">
        <v>0</v>
      </c>
      <c r="H311" s="17">
        <v>3</v>
      </c>
      <c r="I311" s="19">
        <v>1</v>
      </c>
      <c r="J311" s="19">
        <v>4</v>
      </c>
      <c r="K311" s="19">
        <v>1</v>
      </c>
      <c r="L311" s="15">
        <v>0</v>
      </c>
      <c r="M311" s="15">
        <v>1.9414993466458099</v>
      </c>
      <c r="N311" s="15">
        <v>1.2032</v>
      </c>
      <c r="O311" s="19">
        <v>363.34570000000002</v>
      </c>
      <c r="P311" s="19">
        <v>101.64050260033785</v>
      </c>
      <c r="Q311" s="20">
        <v>3.5748121143075915</v>
      </c>
      <c r="R311" s="21">
        <v>0.17</v>
      </c>
      <c r="S311" s="22">
        <v>6.4000000000000001E-2</v>
      </c>
      <c r="T311" s="22">
        <v>0.93499999999999994</v>
      </c>
      <c r="U311" s="19">
        <v>0</v>
      </c>
      <c r="V311" s="19">
        <v>6.5049921664216228</v>
      </c>
      <c r="W311" s="19">
        <v>95.033869931315891</v>
      </c>
      <c r="X311" s="19">
        <v>4183.8920420543454</v>
      </c>
      <c r="Y311" s="19">
        <v>3930</v>
      </c>
      <c r="Z311" s="19">
        <v>8113.8920420543454</v>
      </c>
      <c r="AA311">
        <v>122.2910328561577</v>
      </c>
      <c r="AB311">
        <v>1</v>
      </c>
      <c r="AC311">
        <v>8.4000000000000005E-2</v>
      </c>
      <c r="AD311">
        <v>0.91600000000000004</v>
      </c>
      <c r="AE311">
        <v>0</v>
      </c>
      <c r="AF311">
        <v>10.272446759917248</v>
      </c>
      <c r="AG311">
        <v>112.01858609624045</v>
      </c>
      <c r="AH311">
        <v>34541.10712186306</v>
      </c>
      <c r="AI311">
        <v>6478.34545155057</v>
      </c>
      <c r="AJ311">
        <v>39514.849476105097</v>
      </c>
      <c r="AK311">
        <v>33931.671858996902</v>
      </c>
      <c r="AL311">
        <v>84.36161715828041</v>
      </c>
      <c r="AM311" s="19">
        <v>105.01214741410026</v>
      </c>
      <c r="AN311">
        <v>0.83954133333333336</v>
      </c>
      <c r="AO311">
        <v>0.5561961333333334</v>
      </c>
      <c r="AP311">
        <v>0.1888968</v>
      </c>
      <c r="AQ311">
        <v>1</v>
      </c>
      <c r="AR311">
        <v>0</v>
      </c>
      <c r="AS311">
        <v>2</v>
      </c>
      <c r="AT311">
        <v>1.48</v>
      </c>
      <c r="AU311">
        <v>1</v>
      </c>
      <c r="AV311">
        <v>2</v>
      </c>
      <c r="AW311">
        <v>1.5</v>
      </c>
      <c r="AX311">
        <v>1</v>
      </c>
      <c r="AY311">
        <v>2</v>
      </c>
      <c r="AZ311">
        <v>0.6</v>
      </c>
      <c r="BA311">
        <v>0.3</v>
      </c>
      <c r="BB311">
        <v>0.8</v>
      </c>
      <c r="BC311" s="27">
        <v>0.34878670117923982</v>
      </c>
      <c r="BD311" s="28">
        <v>0.49767854385081189</v>
      </c>
      <c r="BE311" s="28">
        <v>0.29048687504427556</v>
      </c>
      <c r="BF311" s="28">
        <f t="shared" si="45"/>
        <v>0.55651779018359571</v>
      </c>
      <c r="BG311" s="29" t="s">
        <v>106</v>
      </c>
      <c r="BH311">
        <v>0.34084051277923982</v>
      </c>
      <c r="BI311">
        <v>0.32519838185081185</v>
      </c>
      <c r="BJ311">
        <v>0.25354536705227554</v>
      </c>
      <c r="BK311">
        <f t="shared" si="46"/>
        <v>0.51957628219159568</v>
      </c>
      <c r="BL311" t="s">
        <v>106</v>
      </c>
      <c r="BM311" s="27">
        <v>0.35820387277923982</v>
      </c>
      <c r="BN311" s="28">
        <v>0.61524801895081183</v>
      </c>
      <c r="BO311" s="28">
        <v>0.32305822100227549</v>
      </c>
      <c r="BP311" s="28">
        <f t="shared" si="47"/>
        <v>0.58908913614159564</v>
      </c>
      <c r="BQ311" s="29" t="s">
        <v>106</v>
      </c>
      <c r="BR311">
        <v>0.2586742345485038</v>
      </c>
      <c r="BS311">
        <v>0.49767854385081189</v>
      </c>
      <c r="BT311">
        <v>0.23457057556949951</v>
      </c>
      <c r="BU311">
        <f t="shared" si="48"/>
        <v>0.50060149070881965</v>
      </c>
      <c r="BV311" t="s">
        <v>106</v>
      </c>
      <c r="BW311" s="27">
        <v>0.25072804614850386</v>
      </c>
      <c r="BX311" s="28">
        <v>0.32519838185081185</v>
      </c>
      <c r="BY311" s="28">
        <v>0.19762906757749954</v>
      </c>
      <c r="BZ311" s="28">
        <f t="shared" si="49"/>
        <v>0.46365998271681969</v>
      </c>
      <c r="CA311" s="29" t="s">
        <v>106</v>
      </c>
      <c r="CB311">
        <v>0.2680914061485038</v>
      </c>
      <c r="CC311">
        <v>0.61524801895081183</v>
      </c>
      <c r="CD311">
        <v>0.26714192152749949</v>
      </c>
      <c r="CE311">
        <f t="shared" si="50"/>
        <v>0.53317283666681958</v>
      </c>
      <c r="CF311" t="s">
        <v>106</v>
      </c>
      <c r="CG311" s="27">
        <v>0.14186177780495715</v>
      </c>
      <c r="CH311" s="28">
        <v>0.49767854385081189</v>
      </c>
      <c r="CI311" s="28">
        <v>0.16208648365775283</v>
      </c>
      <c r="CJ311" s="28">
        <f t="shared" si="51"/>
        <v>0.40789269294427732</v>
      </c>
      <c r="CK311" s="29" t="s">
        <v>107</v>
      </c>
      <c r="CL311">
        <v>0.13391558940495715</v>
      </c>
      <c r="CM311">
        <v>0.32519838185081185</v>
      </c>
      <c r="CN311">
        <v>0.12514497566575283</v>
      </c>
      <c r="CO311">
        <f t="shared" si="52"/>
        <v>0.39117589080507298</v>
      </c>
      <c r="CP311" t="s">
        <v>106</v>
      </c>
      <c r="CQ311" s="27">
        <v>0.15127894940495715</v>
      </c>
      <c r="CR311" s="28">
        <v>0.61524801895081183</v>
      </c>
      <c r="CS311" s="28">
        <v>0.19465782961575284</v>
      </c>
      <c r="CT311" s="28">
        <f t="shared" si="53"/>
        <v>0.41730986454427732</v>
      </c>
      <c r="CU311" s="29" t="s">
        <v>107</v>
      </c>
      <c r="CV311">
        <v>66152.324748218307</v>
      </c>
      <c r="CW311">
        <v>15286.3791070197</v>
      </c>
      <c r="CX311">
        <v>0.26603091513932015</v>
      </c>
      <c r="CY311">
        <f t="shared" si="44"/>
        <v>0.7637094589901321</v>
      </c>
      <c r="CZ311">
        <f t="shared" si="54"/>
        <v>0.61481761631855991</v>
      </c>
    </row>
    <row r="312" spans="1:104" x14ac:dyDescent="0.25">
      <c r="A312">
        <v>1</v>
      </c>
      <c r="B312" s="15">
        <v>5257</v>
      </c>
      <c r="C312" s="15">
        <v>-65.896376290000006</v>
      </c>
      <c r="D312" s="15">
        <v>-19.846924810000001</v>
      </c>
      <c r="E312" s="15">
        <v>3957</v>
      </c>
      <c r="F312" s="15">
        <v>1</v>
      </c>
      <c r="G312" s="15">
        <v>0</v>
      </c>
      <c r="H312" s="17">
        <v>3</v>
      </c>
      <c r="I312" s="19">
        <v>0</v>
      </c>
      <c r="J312" s="19">
        <v>0</v>
      </c>
      <c r="K312" s="19">
        <v>1</v>
      </c>
      <c r="L312" s="15">
        <v>0</v>
      </c>
      <c r="M312" s="15">
        <v>0</v>
      </c>
      <c r="N312" s="15">
        <v>1.2032</v>
      </c>
      <c r="O312" s="19">
        <v>221.64087699999999</v>
      </c>
      <c r="P312" s="19">
        <v>62.000706584743718</v>
      </c>
      <c r="Q312" s="20">
        <v>3.574812114391908</v>
      </c>
      <c r="R312" s="21">
        <v>0.19700000000000001</v>
      </c>
      <c r="S312" s="22">
        <v>0.59099999999999997</v>
      </c>
      <c r="T312" s="22">
        <v>0.41000000000000003</v>
      </c>
      <c r="U312" s="19">
        <v>0</v>
      </c>
      <c r="V312" s="19">
        <v>36.642417591583538</v>
      </c>
      <c r="W312" s="19">
        <v>25.420289699744927</v>
      </c>
      <c r="X312" s="19">
        <v>9932.8555627777059</v>
      </c>
      <c r="Y312" s="19">
        <v>1560</v>
      </c>
      <c r="Z312" s="19">
        <v>11492.855562777706</v>
      </c>
      <c r="AA312">
        <v>74.597530047520749</v>
      </c>
      <c r="AB312">
        <v>1</v>
      </c>
      <c r="AC312">
        <v>0.6</v>
      </c>
      <c r="AD312">
        <v>0.4</v>
      </c>
      <c r="AE312">
        <v>0</v>
      </c>
      <c r="AF312">
        <v>44.758518028512448</v>
      </c>
      <c r="AG312">
        <v>29.839012019008301</v>
      </c>
      <c r="AH312">
        <v>65675.367063717073</v>
      </c>
      <c r="AI312">
        <v>1876.992</v>
      </c>
      <c r="AJ312">
        <v>64691.554385973097</v>
      </c>
      <c r="AK312">
        <v>54099.358510640297</v>
      </c>
      <c r="AL312">
        <v>49.786567387549198</v>
      </c>
      <c r="AM312" s="19">
        <v>62.383390850326229</v>
      </c>
      <c r="AN312">
        <v>0.8</v>
      </c>
      <c r="AO312">
        <v>0.53</v>
      </c>
      <c r="AP312">
        <v>0.18</v>
      </c>
      <c r="AQ312">
        <v>1</v>
      </c>
      <c r="AR312">
        <v>0</v>
      </c>
      <c r="AS312">
        <v>2</v>
      </c>
      <c r="AT312">
        <v>1.48</v>
      </c>
      <c r="AU312">
        <v>1</v>
      </c>
      <c r="AV312">
        <v>2</v>
      </c>
      <c r="AW312">
        <v>1.5</v>
      </c>
      <c r="AX312">
        <v>1</v>
      </c>
      <c r="AY312">
        <v>2</v>
      </c>
      <c r="AZ312">
        <v>0.6</v>
      </c>
      <c r="BA312">
        <v>0.3</v>
      </c>
      <c r="BB312">
        <v>0.8</v>
      </c>
      <c r="BC312" s="27">
        <v>0.35531390883230607</v>
      </c>
      <c r="BD312" s="28">
        <v>0.50323751845370468</v>
      </c>
      <c r="BE312" s="28">
        <v>0.30129453044837706</v>
      </c>
      <c r="BF312" s="28">
        <f t="shared" si="45"/>
        <v>0.42794528754297068</v>
      </c>
      <c r="BG312" s="29" t="s">
        <v>106</v>
      </c>
      <c r="BH312">
        <v>0.34736772043230613</v>
      </c>
      <c r="BI312">
        <v>0.33075735645370469</v>
      </c>
      <c r="BJ312">
        <v>0.26435302245637704</v>
      </c>
      <c r="BK312">
        <f t="shared" si="46"/>
        <v>0.39100377955097065</v>
      </c>
      <c r="BL312" t="s">
        <v>106</v>
      </c>
      <c r="BM312" s="27">
        <v>0.36473108043230607</v>
      </c>
      <c r="BN312" s="28">
        <v>0.62080699355370472</v>
      </c>
      <c r="BO312" s="28">
        <v>0.33386587640637705</v>
      </c>
      <c r="BP312" s="28">
        <f t="shared" si="47"/>
        <v>0.46051663350097072</v>
      </c>
      <c r="BQ312" s="29" t="s">
        <v>106</v>
      </c>
      <c r="BR312">
        <v>0.26944562523230609</v>
      </c>
      <c r="BS312">
        <v>0.50323751845370468</v>
      </c>
      <c r="BT312">
        <v>0.24801181784837698</v>
      </c>
      <c r="BU312">
        <f t="shared" si="48"/>
        <v>0.37466257494297062</v>
      </c>
      <c r="BV312" t="s">
        <v>106</v>
      </c>
      <c r="BW312" s="27">
        <v>0.26149943683230609</v>
      </c>
      <c r="BX312" s="28">
        <v>0.33075735645370469</v>
      </c>
      <c r="BY312" s="28">
        <v>0.21107030985637704</v>
      </c>
      <c r="BZ312" s="28">
        <f t="shared" si="49"/>
        <v>0.33772106695097071</v>
      </c>
      <c r="CA312" s="29" t="s">
        <v>106</v>
      </c>
      <c r="CB312">
        <v>0.27886279683230608</v>
      </c>
      <c r="CC312">
        <v>0.62080699355370472</v>
      </c>
      <c r="CD312">
        <v>0.28058316380637699</v>
      </c>
      <c r="CE312">
        <f t="shared" si="50"/>
        <v>0.40551355392689969</v>
      </c>
      <c r="CF312" t="s">
        <v>107</v>
      </c>
      <c r="CG312" s="27">
        <v>0.15813488723230607</v>
      </c>
      <c r="CH312" s="28">
        <v>0.50323751845370468</v>
      </c>
      <c r="CI312" s="28">
        <v>0.178941634848377</v>
      </c>
      <c r="CJ312" s="28">
        <f t="shared" si="51"/>
        <v>0.28478564432689968</v>
      </c>
      <c r="CK312" s="29" t="s">
        <v>107</v>
      </c>
      <c r="CL312">
        <v>0.15018869883230607</v>
      </c>
      <c r="CM312">
        <v>0.33075735645370469</v>
      </c>
      <c r="CN312">
        <v>0.14200012685637703</v>
      </c>
      <c r="CO312">
        <f t="shared" si="52"/>
        <v>0.2686508839509707</v>
      </c>
      <c r="CP312" t="s">
        <v>106</v>
      </c>
      <c r="CQ312" s="27">
        <v>0.16755205883230606</v>
      </c>
      <c r="CR312" s="28">
        <v>0.62080699355370472</v>
      </c>
      <c r="CS312" s="28">
        <v>0.21151298080637701</v>
      </c>
      <c r="CT312" s="28">
        <f t="shared" si="53"/>
        <v>0.29420281592689967</v>
      </c>
      <c r="CU312" s="29" t="s">
        <v>107</v>
      </c>
      <c r="CV312">
        <v>52490.2401765264</v>
      </c>
      <c r="CW312">
        <v>9324.6912559400898</v>
      </c>
      <c r="CX312">
        <v>0.12665075709459364</v>
      </c>
      <c r="CY312">
        <f t="shared" si="44"/>
        <v>0.62988827554829829</v>
      </c>
      <c r="CZ312">
        <f t="shared" si="54"/>
        <v>0.48196466592689968</v>
      </c>
    </row>
    <row r="313" spans="1:104" x14ac:dyDescent="0.25">
      <c r="A313">
        <v>1</v>
      </c>
      <c r="B313" s="15">
        <v>5292</v>
      </c>
      <c r="C313" s="15">
        <v>-65.526761969999995</v>
      </c>
      <c r="D313" s="15">
        <v>-18.321277080000002</v>
      </c>
      <c r="E313" s="15">
        <v>2963</v>
      </c>
      <c r="F313" s="15">
        <v>1</v>
      </c>
      <c r="G313" s="15">
        <v>0</v>
      </c>
      <c r="H313" s="17">
        <v>3</v>
      </c>
      <c r="I313" s="19">
        <v>1</v>
      </c>
      <c r="J313" s="19">
        <v>4</v>
      </c>
      <c r="K313" s="19">
        <v>1</v>
      </c>
      <c r="L313" s="15">
        <v>0</v>
      </c>
      <c r="M313" s="15">
        <v>1.9414993466458099</v>
      </c>
      <c r="N313" s="15">
        <v>1.2032</v>
      </c>
      <c r="O313" s="19">
        <v>196.20667800000001</v>
      </c>
      <c r="P313" s="19">
        <v>54.885871412956696</v>
      </c>
      <c r="Q313" s="20">
        <v>3.5748121137361091</v>
      </c>
      <c r="R313" s="21">
        <v>1.9E-2</v>
      </c>
      <c r="S313" s="22">
        <v>0.113</v>
      </c>
      <c r="T313" s="22">
        <v>0.88600000000000001</v>
      </c>
      <c r="U313" s="19">
        <v>0</v>
      </c>
      <c r="V313" s="19">
        <v>6.2021034696641069</v>
      </c>
      <c r="W313" s="19">
        <v>48.62888207187963</v>
      </c>
      <c r="X313" s="19">
        <v>307.85013257033262</v>
      </c>
      <c r="Y313" s="19">
        <v>3930</v>
      </c>
      <c r="Z313" s="19">
        <v>4237.8501325703328</v>
      </c>
      <c r="AA313">
        <v>66.037157757533862</v>
      </c>
      <c r="AB313">
        <v>1</v>
      </c>
      <c r="AC313">
        <v>0.15000000000000002</v>
      </c>
      <c r="AD313">
        <v>0.85</v>
      </c>
      <c r="AE313">
        <v>0</v>
      </c>
      <c r="AF313">
        <v>9.9055736636300811</v>
      </c>
      <c r="AG313">
        <v>56.131584093903783</v>
      </c>
      <c r="AH313">
        <v>23702.81608964827</v>
      </c>
      <c r="AI313">
        <v>6478.34545155057</v>
      </c>
      <c r="AJ313">
        <v>29148.6720499248</v>
      </c>
      <c r="AK313">
        <v>28688.368243928599</v>
      </c>
      <c r="AL313">
        <v>53.843039856110515</v>
      </c>
      <c r="AM313" s="19">
        <v>64.994326200687681</v>
      </c>
      <c r="AN313">
        <v>0.82516266666666671</v>
      </c>
      <c r="AO313">
        <v>0.54667026666666674</v>
      </c>
      <c r="AP313">
        <v>0.18566159999999998</v>
      </c>
      <c r="AQ313">
        <v>1</v>
      </c>
      <c r="AR313">
        <v>0</v>
      </c>
      <c r="AS313">
        <v>2</v>
      </c>
      <c r="AT313">
        <v>1.48</v>
      </c>
      <c r="AU313">
        <v>1</v>
      </c>
      <c r="AV313">
        <v>2</v>
      </c>
      <c r="AW313">
        <v>1.5</v>
      </c>
      <c r="AX313">
        <v>1</v>
      </c>
      <c r="AY313">
        <v>2</v>
      </c>
      <c r="AZ313">
        <v>0.6</v>
      </c>
      <c r="BA313">
        <v>0.3</v>
      </c>
      <c r="BB313">
        <v>0.8</v>
      </c>
      <c r="BC313" s="27">
        <v>0.36142602832453619</v>
      </c>
      <c r="BD313" s="28">
        <v>0.51521577423567444</v>
      </c>
      <c r="BE313" s="28">
        <v>0.30452311682114019</v>
      </c>
      <c r="BF313" s="28">
        <f t="shared" si="45"/>
        <v>0.52809002752429002</v>
      </c>
      <c r="BG313" s="29" t="s">
        <v>106</v>
      </c>
      <c r="BH313">
        <v>0.35347983992453619</v>
      </c>
      <c r="BI313">
        <v>0.34273561223567445</v>
      </c>
      <c r="BJ313">
        <v>0.26758160882914017</v>
      </c>
      <c r="BK313">
        <f t="shared" si="46"/>
        <v>0.49114851953229</v>
      </c>
      <c r="BL313" t="s">
        <v>106</v>
      </c>
      <c r="BM313" s="27">
        <v>0.37084319992453618</v>
      </c>
      <c r="BN313" s="28">
        <v>0.63278524933567448</v>
      </c>
      <c r="BO313" s="28">
        <v>0.33709446277914018</v>
      </c>
      <c r="BP313" s="28">
        <f t="shared" si="47"/>
        <v>0.56066137348229006</v>
      </c>
      <c r="BQ313" s="29" t="s">
        <v>106</v>
      </c>
      <c r="BR313">
        <v>0.27285690097770421</v>
      </c>
      <c r="BS313">
        <v>0.51521577423567444</v>
      </c>
      <c r="BT313">
        <v>0.24956448530082814</v>
      </c>
      <c r="BU313">
        <f t="shared" si="48"/>
        <v>0.47313139600397797</v>
      </c>
      <c r="BV313" t="s">
        <v>106</v>
      </c>
      <c r="BW313" s="27">
        <v>0.26491071257770421</v>
      </c>
      <c r="BX313" s="28">
        <v>0.34273561223567445</v>
      </c>
      <c r="BY313" s="28">
        <v>0.21262297730882818</v>
      </c>
      <c r="BZ313" s="28">
        <f t="shared" si="49"/>
        <v>0.436189888011978</v>
      </c>
      <c r="CA313" s="29" t="s">
        <v>106</v>
      </c>
      <c r="CB313">
        <v>0.2822740725777042</v>
      </c>
      <c r="CC313">
        <v>0.63278524933567448</v>
      </c>
      <c r="CD313">
        <v>0.28213583125882813</v>
      </c>
      <c r="CE313">
        <f t="shared" si="50"/>
        <v>0.50570274196197795</v>
      </c>
      <c r="CF313" t="s">
        <v>106</v>
      </c>
      <c r="CG313" s="27">
        <v>0.15804506923181086</v>
      </c>
      <c r="CH313" s="28">
        <v>0.51521577423567444</v>
      </c>
      <c r="CI313" s="28">
        <v>0.17832181481153481</v>
      </c>
      <c r="CJ313" s="28">
        <f t="shared" si="51"/>
        <v>0.38161197993496065</v>
      </c>
      <c r="CK313" s="29" t="s">
        <v>107</v>
      </c>
      <c r="CL313">
        <v>0.15009888083181086</v>
      </c>
      <c r="CM313">
        <v>0.34273561223567445</v>
      </c>
      <c r="CN313">
        <v>0.14138030681953481</v>
      </c>
      <c r="CO313">
        <f t="shared" si="52"/>
        <v>0.36494721752268466</v>
      </c>
      <c r="CP313" t="s">
        <v>106</v>
      </c>
      <c r="CQ313" s="27">
        <v>0.16746224083181085</v>
      </c>
      <c r="CR313" s="28">
        <v>0.63278524933567448</v>
      </c>
      <c r="CS313" s="28">
        <v>0.21089316076953482</v>
      </c>
      <c r="CT313" s="28">
        <f t="shared" si="53"/>
        <v>0.39102915153496065</v>
      </c>
      <c r="CU313" s="29" t="s">
        <v>107</v>
      </c>
      <c r="CV313">
        <v>49609.142979433898</v>
      </c>
      <c r="CW313">
        <v>8254.6447196917306</v>
      </c>
      <c r="CX313">
        <v>0.22356691070314982</v>
      </c>
      <c r="CY313">
        <f t="shared" si="44"/>
        <v>0.73878268493882426</v>
      </c>
      <c r="CZ313">
        <f t="shared" si="54"/>
        <v>0.58499293902768601</v>
      </c>
    </row>
    <row r="314" spans="1:104" x14ac:dyDescent="0.25">
      <c r="A314">
        <v>1</v>
      </c>
      <c r="B314" s="15">
        <v>5301</v>
      </c>
      <c r="C314" s="15">
        <v>-65.42073293</v>
      </c>
      <c r="D314" s="15">
        <v>-18.707157720000001</v>
      </c>
      <c r="E314" s="15">
        <v>2765</v>
      </c>
      <c r="F314" s="15">
        <v>1</v>
      </c>
      <c r="G314" s="15">
        <v>0</v>
      </c>
      <c r="H314" s="17">
        <v>0</v>
      </c>
      <c r="I314" s="19">
        <v>0</v>
      </c>
      <c r="J314" s="19">
        <v>0</v>
      </c>
      <c r="K314" s="19">
        <v>0</v>
      </c>
      <c r="L314" s="15">
        <v>0</v>
      </c>
      <c r="M314" s="15">
        <v>0</v>
      </c>
      <c r="N314" s="15">
        <v>0</v>
      </c>
      <c r="O314" s="19">
        <v>152.60519399999899</v>
      </c>
      <c r="P314" s="19">
        <v>42.689011089217146</v>
      </c>
      <c r="Q314" s="20">
        <v>3.5748121145524889</v>
      </c>
      <c r="R314" s="21">
        <v>0</v>
      </c>
      <c r="S314" s="22">
        <v>0.29700000000000004</v>
      </c>
      <c r="T314" s="22">
        <v>0.70199999999999996</v>
      </c>
      <c r="U314" s="19">
        <v>0</v>
      </c>
      <c r="V314" s="19">
        <v>12.678636293497494</v>
      </c>
      <c r="W314" s="19">
        <v>29.967685784630437</v>
      </c>
      <c r="X314" s="19">
        <v>0</v>
      </c>
      <c r="Y314" s="19">
        <v>0</v>
      </c>
      <c r="Z314" s="19">
        <v>0</v>
      </c>
      <c r="AA314">
        <v>51.362233798416334</v>
      </c>
      <c r="AB314">
        <v>1</v>
      </c>
      <c r="AC314">
        <v>0.30600000000000005</v>
      </c>
      <c r="AD314">
        <v>0.69399999999999995</v>
      </c>
      <c r="AE314">
        <v>0</v>
      </c>
      <c r="AF314">
        <v>15.7168435423154</v>
      </c>
      <c r="AG314">
        <v>35.645390256100931</v>
      </c>
      <c r="AH314">
        <v>27720.498563695357</v>
      </c>
      <c r="AI314">
        <v>0</v>
      </c>
      <c r="AJ314">
        <v>26512.999694568301</v>
      </c>
      <c r="AK314">
        <v>26512.999694568301</v>
      </c>
      <c r="AL314">
        <v>42.689011089217146</v>
      </c>
      <c r="AM314" s="19">
        <v>51.362233798416334</v>
      </c>
      <c r="AN314">
        <v>0.84673066666666674</v>
      </c>
      <c r="AO314">
        <v>0.56095906666666673</v>
      </c>
      <c r="AP314">
        <v>0.1905144</v>
      </c>
      <c r="AQ314">
        <v>1</v>
      </c>
      <c r="AR314">
        <v>0</v>
      </c>
      <c r="AS314">
        <v>2</v>
      </c>
      <c r="AT314">
        <v>1.48</v>
      </c>
      <c r="AU314">
        <v>1</v>
      </c>
      <c r="AV314">
        <v>2</v>
      </c>
      <c r="AW314">
        <v>1.5</v>
      </c>
      <c r="AX314">
        <v>1</v>
      </c>
      <c r="AY314">
        <v>2</v>
      </c>
      <c r="AZ314">
        <v>0.6</v>
      </c>
      <c r="BA314">
        <v>0.3</v>
      </c>
      <c r="BB314">
        <v>0.8</v>
      </c>
      <c r="BC314" s="27">
        <v>0.38027314760262865</v>
      </c>
      <c r="BD314" s="28">
        <v>0.53188173433747798</v>
      </c>
      <c r="BE314" s="28">
        <v>0.32056873655891421</v>
      </c>
      <c r="BF314" s="28">
        <f t="shared" si="45"/>
        <v>0.53217659639917181</v>
      </c>
      <c r="BG314" s="29" t="s">
        <v>106</v>
      </c>
      <c r="BH314">
        <v>0.37232695920262865</v>
      </c>
      <c r="BI314">
        <v>0.35940157233747799</v>
      </c>
      <c r="BJ314">
        <v>0.28362722856691419</v>
      </c>
      <c r="BK314">
        <f t="shared" si="46"/>
        <v>0.49523508840717179</v>
      </c>
      <c r="BL314" t="s">
        <v>106</v>
      </c>
      <c r="BM314" s="27">
        <v>0.38969031920262864</v>
      </c>
      <c r="BN314" s="28">
        <v>0.64945120943747803</v>
      </c>
      <c r="BO314" s="28">
        <v>0.35314008251691426</v>
      </c>
      <c r="BP314" s="28">
        <f t="shared" si="47"/>
        <v>0.56474794235717185</v>
      </c>
      <c r="BQ314" s="29" t="s">
        <v>106</v>
      </c>
      <c r="BR314">
        <v>0.28938901132994066</v>
      </c>
      <c r="BS314">
        <v>0.53188173433747798</v>
      </c>
      <c r="BT314">
        <v>0.26417360310690619</v>
      </c>
      <c r="BU314">
        <f t="shared" si="48"/>
        <v>0.47578146294716384</v>
      </c>
      <c r="BV314" t="s">
        <v>106</v>
      </c>
      <c r="BW314" s="27">
        <v>0.28144282292994072</v>
      </c>
      <c r="BX314" s="28">
        <v>0.35940157233747799</v>
      </c>
      <c r="BY314" s="28">
        <v>0.22723209511490622</v>
      </c>
      <c r="BZ314" s="28">
        <f t="shared" si="49"/>
        <v>0.43883995495516381</v>
      </c>
      <c r="CA314" s="29" t="s">
        <v>106</v>
      </c>
      <c r="CB314">
        <v>0.29880618292994066</v>
      </c>
      <c r="CC314">
        <v>0.64945120943747803</v>
      </c>
      <c r="CD314">
        <v>0.29674494906490617</v>
      </c>
      <c r="CE314">
        <f t="shared" si="50"/>
        <v>0.50835280890516377</v>
      </c>
      <c r="CF314" t="s">
        <v>106</v>
      </c>
      <c r="CG314" s="27">
        <v>0.17157624208756733</v>
      </c>
      <c r="CH314" s="28">
        <v>0.53188173433747798</v>
      </c>
      <c r="CI314" s="28">
        <v>0.19106880048393282</v>
      </c>
      <c r="CJ314" s="28">
        <f t="shared" si="51"/>
        <v>0.38318410192782493</v>
      </c>
      <c r="CK314" s="29" t="s">
        <v>107</v>
      </c>
      <c r="CL314">
        <v>0.16363005368756733</v>
      </c>
      <c r="CM314">
        <v>0.35940157233747799</v>
      </c>
      <c r="CN314">
        <v>0.15412729249193285</v>
      </c>
      <c r="CO314">
        <f t="shared" si="52"/>
        <v>0.36573515233219045</v>
      </c>
      <c r="CP314" t="s">
        <v>106</v>
      </c>
      <c r="CQ314" s="27">
        <v>0.18099341368756733</v>
      </c>
      <c r="CR314" s="28">
        <v>0.64945120943747803</v>
      </c>
      <c r="CS314" s="28">
        <v>0.22364014644193286</v>
      </c>
      <c r="CT314" s="28">
        <f t="shared" si="53"/>
        <v>0.39260127352782492</v>
      </c>
      <c r="CU314" s="29" t="s">
        <v>107</v>
      </c>
      <c r="CV314">
        <v>44195.292621721201</v>
      </c>
      <c r="CW314">
        <v>6420.2792248020396</v>
      </c>
      <c r="CX314">
        <v>0.21160785984025762</v>
      </c>
      <c r="CY314">
        <f t="shared" si="44"/>
        <v>0.74348959417773564</v>
      </c>
      <c r="CZ314">
        <f t="shared" si="54"/>
        <v>0.5918810074428863</v>
      </c>
    </row>
    <row r="315" spans="1:104" x14ac:dyDescent="0.25">
      <c r="A315">
        <v>1</v>
      </c>
      <c r="B315" s="15">
        <v>5327</v>
      </c>
      <c r="C315" s="15">
        <v>-65.874687910000006</v>
      </c>
      <c r="D315" s="15">
        <v>-18.561787420000002</v>
      </c>
      <c r="E315" s="15">
        <v>3386</v>
      </c>
      <c r="F315" s="15">
        <v>1</v>
      </c>
      <c r="G315" s="15">
        <v>0</v>
      </c>
      <c r="H315" s="17">
        <v>0</v>
      </c>
      <c r="I315" s="19">
        <v>0</v>
      </c>
      <c r="J315" s="19">
        <v>0</v>
      </c>
      <c r="K315" s="19">
        <v>1</v>
      </c>
      <c r="L315" s="15">
        <v>0</v>
      </c>
      <c r="M315" s="15">
        <v>0</v>
      </c>
      <c r="N315" s="15">
        <v>1.2032</v>
      </c>
      <c r="O315" s="19">
        <v>261.608904</v>
      </c>
      <c r="P315" s="19">
        <v>73.181161883942252</v>
      </c>
      <c r="Q315" s="20">
        <v>3.5748121137361091</v>
      </c>
      <c r="R315" s="21">
        <v>0</v>
      </c>
      <c r="S315" s="22">
        <v>0.124</v>
      </c>
      <c r="T315" s="22">
        <v>0.87699999999999989</v>
      </c>
      <c r="U315" s="19">
        <v>0</v>
      </c>
      <c r="V315" s="19">
        <v>9.0744640736088389</v>
      </c>
      <c r="W315" s="19">
        <v>64.179878972217352</v>
      </c>
      <c r="X315" s="19">
        <v>0</v>
      </c>
      <c r="Y315" s="19">
        <v>1560</v>
      </c>
      <c r="Z315" s="19">
        <v>1560</v>
      </c>
      <c r="AA315">
        <v>88.049543666962649</v>
      </c>
      <c r="AB315">
        <v>1</v>
      </c>
      <c r="AC315">
        <v>0.14899999999999999</v>
      </c>
      <c r="AD315">
        <v>0.85099999999999998</v>
      </c>
      <c r="AE315">
        <v>0</v>
      </c>
      <c r="AF315">
        <v>13.119382006377434</v>
      </c>
      <c r="AG315">
        <v>74.930161660585213</v>
      </c>
      <c r="AH315">
        <v>31501.722091001691</v>
      </c>
      <c r="AI315">
        <v>1876.992</v>
      </c>
      <c r="AJ315">
        <v>32006.5059571327</v>
      </c>
      <c r="AK315">
        <v>32006.5059571327</v>
      </c>
      <c r="AL315">
        <v>73.181161883942252</v>
      </c>
      <c r="AM315" s="19">
        <v>88.049543666962649</v>
      </c>
      <c r="AN315">
        <v>0.82875733333333335</v>
      </c>
      <c r="AO315">
        <v>0.54905173333333335</v>
      </c>
      <c r="AP315">
        <v>0.18647039999999998</v>
      </c>
      <c r="AQ315">
        <v>1</v>
      </c>
      <c r="AR315">
        <v>0</v>
      </c>
      <c r="AS315">
        <v>2</v>
      </c>
      <c r="AT315">
        <v>1.48</v>
      </c>
      <c r="AU315">
        <v>1</v>
      </c>
      <c r="AV315">
        <v>2</v>
      </c>
      <c r="AW315">
        <v>1.5</v>
      </c>
      <c r="AX315">
        <v>1</v>
      </c>
      <c r="AY315">
        <v>2</v>
      </c>
      <c r="AZ315">
        <v>0.6</v>
      </c>
      <c r="BA315">
        <v>0.3</v>
      </c>
      <c r="BB315">
        <v>0.8</v>
      </c>
      <c r="BC315" s="27">
        <v>0.35074252571985842</v>
      </c>
      <c r="BD315" s="28">
        <v>0.5069571815156414</v>
      </c>
      <c r="BE315" s="28">
        <v>0.29366997042857895</v>
      </c>
      <c r="BF315" s="28">
        <f t="shared" si="45"/>
        <v>0.52815137645707033</v>
      </c>
      <c r="BG315" s="29" t="s">
        <v>106</v>
      </c>
      <c r="BH315">
        <v>0.34279633731985842</v>
      </c>
      <c r="BI315">
        <v>0.33447701951564135</v>
      </c>
      <c r="BJ315">
        <v>0.25672846243657893</v>
      </c>
      <c r="BK315">
        <f t="shared" si="46"/>
        <v>0.49120986846507031</v>
      </c>
      <c r="BL315" t="s">
        <v>106</v>
      </c>
      <c r="BM315" s="27">
        <v>0.36015969731985842</v>
      </c>
      <c r="BN315" s="28">
        <v>0.62452665661564133</v>
      </c>
      <c r="BO315" s="28">
        <v>0.32624131638657888</v>
      </c>
      <c r="BP315" s="28">
        <f t="shared" si="47"/>
        <v>0.56072272241507026</v>
      </c>
      <c r="BQ315" s="29" t="s">
        <v>106</v>
      </c>
      <c r="BR315">
        <v>0.26178756355205041</v>
      </c>
      <c r="BS315">
        <v>0.5069571815156414</v>
      </c>
      <c r="BT315">
        <v>0.23847192191965091</v>
      </c>
      <c r="BU315">
        <f t="shared" si="48"/>
        <v>0.47295332794814227</v>
      </c>
      <c r="BV315" t="s">
        <v>106</v>
      </c>
      <c r="BW315" s="27">
        <v>0.25384137515205041</v>
      </c>
      <c r="BX315" s="28">
        <v>0.33447701951564135</v>
      </c>
      <c r="BY315" s="28">
        <v>0.20153041392765092</v>
      </c>
      <c r="BZ315" s="28">
        <f t="shared" si="49"/>
        <v>0.43601181995614224</v>
      </c>
      <c r="CA315" s="29" t="s">
        <v>106</v>
      </c>
      <c r="CB315">
        <v>0.2712047351520504</v>
      </c>
      <c r="CC315">
        <v>0.62452665661564133</v>
      </c>
      <c r="CD315">
        <v>0.27104326787765093</v>
      </c>
      <c r="CE315">
        <f t="shared" si="50"/>
        <v>0.50552467390614231</v>
      </c>
      <c r="CF315" t="s">
        <v>106</v>
      </c>
      <c r="CG315" s="27">
        <v>0.14647557555674373</v>
      </c>
      <c r="CH315" s="28">
        <v>0.5069571815156414</v>
      </c>
      <c r="CI315" s="28">
        <v>0.16691889607474422</v>
      </c>
      <c r="CJ315" s="28">
        <f t="shared" si="51"/>
        <v>0.38095698158523505</v>
      </c>
      <c r="CK315" s="29" t="s">
        <v>107</v>
      </c>
      <c r="CL315">
        <v>0.13852938715674373</v>
      </c>
      <c r="CM315">
        <v>0.33447701951564135</v>
      </c>
      <c r="CN315">
        <v>0.12997738808274426</v>
      </c>
      <c r="CO315">
        <f t="shared" si="52"/>
        <v>0.36445879411123561</v>
      </c>
      <c r="CP315" t="s">
        <v>106</v>
      </c>
      <c r="CQ315" s="27">
        <v>0.15589274715674373</v>
      </c>
      <c r="CR315" s="28">
        <v>0.62452665661564133</v>
      </c>
      <c r="CS315" s="28">
        <v>0.19949024203274424</v>
      </c>
      <c r="CT315" s="28">
        <f t="shared" si="53"/>
        <v>0.39037415318523505</v>
      </c>
      <c r="CU315" s="29" t="s">
        <v>107</v>
      </c>
      <c r="CV315">
        <v>56701.834555136098</v>
      </c>
      <c r="CW315">
        <v>11006.1929583703</v>
      </c>
      <c r="CX315">
        <v>0.23448140602849135</v>
      </c>
      <c r="CY315">
        <f t="shared" si="44"/>
        <v>0.74143858754413272</v>
      </c>
      <c r="CZ315">
        <f t="shared" si="54"/>
        <v>0.58522393174834975</v>
      </c>
    </row>
    <row r="316" spans="1:104" x14ac:dyDescent="0.25">
      <c r="A316">
        <v>1</v>
      </c>
      <c r="B316" s="15">
        <v>5347</v>
      </c>
      <c r="C316" s="15">
        <v>-64.301749540000003</v>
      </c>
      <c r="D316" s="15">
        <v>-16.402739130000001</v>
      </c>
      <c r="E316" s="15">
        <v>203</v>
      </c>
      <c r="F316" s="15">
        <v>0</v>
      </c>
      <c r="G316" s="15">
        <v>0</v>
      </c>
      <c r="H316" s="17">
        <v>2</v>
      </c>
      <c r="I316" s="19">
        <v>0</v>
      </c>
      <c r="J316" s="19">
        <v>0</v>
      </c>
      <c r="K316" s="19">
        <v>0</v>
      </c>
      <c r="L316" s="15">
        <v>0</v>
      </c>
      <c r="M316" s="15">
        <v>0</v>
      </c>
      <c r="N316" s="15">
        <v>0</v>
      </c>
      <c r="O316" s="19">
        <v>207.10704899999999</v>
      </c>
      <c r="P316" s="19">
        <v>57.935086486579699</v>
      </c>
      <c r="Q316" s="20">
        <v>3.5748121140368894</v>
      </c>
      <c r="R316" s="21">
        <v>1.7999999999999999E-2</v>
      </c>
      <c r="S316" s="22">
        <v>0.33500000000000002</v>
      </c>
      <c r="T316" s="22">
        <v>0.66500000000000004</v>
      </c>
      <c r="U316" s="19">
        <v>0</v>
      </c>
      <c r="V316" s="19">
        <v>19.4082539730042</v>
      </c>
      <c r="W316" s="19">
        <v>38.526832513575499</v>
      </c>
      <c r="X316" s="19">
        <v>441.46709708033188</v>
      </c>
      <c r="Y316" s="19">
        <v>0</v>
      </c>
      <c r="Z316" s="19">
        <v>441.46709708033188</v>
      </c>
      <c r="AA316">
        <v>69.705888718065736</v>
      </c>
      <c r="AB316">
        <v>1</v>
      </c>
      <c r="AC316">
        <v>0.34800000000000003</v>
      </c>
      <c r="AD316">
        <v>0.65199999999999991</v>
      </c>
      <c r="AE316">
        <v>0</v>
      </c>
      <c r="AF316">
        <v>24.25764927388688</v>
      </c>
      <c r="AG316">
        <v>45.448239444178853</v>
      </c>
      <c r="AH316">
        <v>32545.146889475091</v>
      </c>
      <c r="AI316">
        <v>0</v>
      </c>
      <c r="AJ316">
        <v>31127.487384100299</v>
      </c>
      <c r="AK316">
        <v>30661.806123513299</v>
      </c>
      <c r="AL316">
        <v>56.892254929821263</v>
      </c>
      <c r="AM316" s="19">
        <v>68.663057161307307</v>
      </c>
      <c r="AN316">
        <v>0.89346133333333344</v>
      </c>
      <c r="AO316">
        <v>0.59191813333333332</v>
      </c>
      <c r="AP316">
        <v>0.20102880000000001</v>
      </c>
      <c r="AQ316">
        <v>1</v>
      </c>
      <c r="AR316">
        <v>0</v>
      </c>
      <c r="AS316">
        <v>2</v>
      </c>
      <c r="AT316">
        <v>1.48</v>
      </c>
      <c r="AU316">
        <v>1</v>
      </c>
      <c r="AV316">
        <v>2</v>
      </c>
      <c r="AW316">
        <v>1.5</v>
      </c>
      <c r="AX316">
        <v>1</v>
      </c>
      <c r="AY316">
        <v>2</v>
      </c>
      <c r="AZ316">
        <v>0.6</v>
      </c>
      <c r="BA316">
        <v>0.3</v>
      </c>
      <c r="BB316">
        <v>0.8</v>
      </c>
      <c r="BC316" s="27">
        <v>0.38591709047114869</v>
      </c>
      <c r="BD316" s="28">
        <v>0.64605964016897932</v>
      </c>
      <c r="BE316" s="28">
        <v>0.34793239154999472</v>
      </c>
      <c r="BF316" s="28">
        <f t="shared" si="45"/>
        <v>0.56330969447530066</v>
      </c>
      <c r="BG316" s="29" t="s">
        <v>106</v>
      </c>
      <c r="BH316">
        <v>0.3787321824711487</v>
      </c>
      <c r="BI316">
        <v>0.46855933606897926</v>
      </c>
      <c r="BJ316">
        <v>0.32217086527399474</v>
      </c>
      <c r="BK316">
        <f t="shared" si="46"/>
        <v>0.53754816819930062</v>
      </c>
      <c r="BL316" t="s">
        <v>106</v>
      </c>
      <c r="BM316" s="27">
        <v>0.39449442247114869</v>
      </c>
      <c r="BN316" s="28">
        <v>0.76445218736897935</v>
      </c>
      <c r="BO316" s="28">
        <v>0.37224407432399476</v>
      </c>
      <c r="BP316" s="28">
        <f t="shared" si="47"/>
        <v>0.58762137724930064</v>
      </c>
      <c r="BQ316" s="29" t="s">
        <v>106</v>
      </c>
      <c r="BR316">
        <v>0.29011218111216469</v>
      </c>
      <c r="BS316">
        <v>0.64605964016897932</v>
      </c>
      <c r="BT316">
        <v>0.27580006265670431</v>
      </c>
      <c r="BU316">
        <f t="shared" si="48"/>
        <v>0.49117736558201019</v>
      </c>
      <c r="BV316" t="s">
        <v>106</v>
      </c>
      <c r="BW316" s="27">
        <v>0.2829272731121647</v>
      </c>
      <c r="BX316" s="28">
        <v>0.46855933606897926</v>
      </c>
      <c r="BY316" s="28">
        <v>0.25003853638070428</v>
      </c>
      <c r="BZ316" s="28">
        <f t="shared" si="49"/>
        <v>0.46541583930601016</v>
      </c>
      <c r="CA316" s="29" t="s">
        <v>106</v>
      </c>
      <c r="CB316">
        <v>0.29868951311216463</v>
      </c>
      <c r="CC316">
        <v>0.76445218736897935</v>
      </c>
      <c r="CD316">
        <v>0.30011174543070429</v>
      </c>
      <c r="CE316">
        <f t="shared" si="50"/>
        <v>0.51406681603747051</v>
      </c>
      <c r="CF316" t="s">
        <v>107</v>
      </c>
      <c r="CG316" s="27">
        <v>0.16592063194311132</v>
      </c>
      <c r="CH316" s="28">
        <v>0.64605964016897932</v>
      </c>
      <c r="CI316" s="28">
        <v>0.18229519186910562</v>
      </c>
      <c r="CJ316" s="28">
        <f t="shared" si="51"/>
        <v>0.38129793486841723</v>
      </c>
      <c r="CK316" s="29" t="s">
        <v>107</v>
      </c>
      <c r="CL316">
        <v>0.15873572394311133</v>
      </c>
      <c r="CM316">
        <v>0.46855933606897926</v>
      </c>
      <c r="CN316">
        <v>0.15653366559310561</v>
      </c>
      <c r="CO316">
        <f t="shared" si="52"/>
        <v>0.37191096851841154</v>
      </c>
      <c r="CP316" t="s">
        <v>106</v>
      </c>
      <c r="CQ316" s="27">
        <v>0.17449796394311134</v>
      </c>
      <c r="CR316" s="28">
        <v>0.76445218736897935</v>
      </c>
      <c r="CS316" s="28">
        <v>0.20660687464310562</v>
      </c>
      <c r="CT316" s="28">
        <f t="shared" si="53"/>
        <v>0.38987526686841723</v>
      </c>
      <c r="CU316" s="29" t="s">
        <v>107</v>
      </c>
      <c r="CV316">
        <v>50865.481858763</v>
      </c>
      <c r="CW316">
        <v>8713.2360897582203</v>
      </c>
      <c r="CX316">
        <v>0.21537730292530591</v>
      </c>
      <c r="CY316">
        <f t="shared" si="44"/>
        <v>0.8614369430942852</v>
      </c>
      <c r="CZ316">
        <f t="shared" si="54"/>
        <v>0.60129439339645463</v>
      </c>
    </row>
    <row r="317" spans="1:104" x14ac:dyDescent="0.25">
      <c r="A317">
        <v>1</v>
      </c>
      <c r="B317" s="15">
        <v>5359</v>
      </c>
      <c r="C317" s="15">
        <v>-62.618240489999998</v>
      </c>
      <c r="D317" s="15">
        <v>-19.64512096</v>
      </c>
      <c r="E317" s="15">
        <v>453</v>
      </c>
      <c r="F317" s="15">
        <v>0</v>
      </c>
      <c r="G317" s="15">
        <v>0</v>
      </c>
      <c r="H317" s="17">
        <v>3</v>
      </c>
      <c r="I317" s="19">
        <v>1</v>
      </c>
      <c r="J317" s="19">
        <v>4</v>
      </c>
      <c r="K317" s="19">
        <v>0</v>
      </c>
      <c r="L317" s="15">
        <v>0</v>
      </c>
      <c r="M317" s="15">
        <v>1.9414993466458099</v>
      </c>
      <c r="N317" s="15">
        <v>0</v>
      </c>
      <c r="O317" s="19">
        <v>385.14644199999998</v>
      </c>
      <c r="P317" s="19">
        <v>107.73893274758387</v>
      </c>
      <c r="Q317" s="20">
        <v>3.5748121145987235</v>
      </c>
      <c r="R317" s="21">
        <v>0.14199999999999999</v>
      </c>
      <c r="S317" s="22">
        <v>0.29599999999999999</v>
      </c>
      <c r="T317" s="22">
        <v>0.70400000000000007</v>
      </c>
      <c r="U317" s="19">
        <v>0</v>
      </c>
      <c r="V317" s="19">
        <v>31.890724093284824</v>
      </c>
      <c r="W317" s="19">
        <v>75.848208654299057</v>
      </c>
      <c r="X317" s="19">
        <v>5879.3170076814986</v>
      </c>
      <c r="Y317" s="19">
        <v>2370</v>
      </c>
      <c r="Z317" s="19">
        <v>8249.3170076814986</v>
      </c>
      <c r="AA317">
        <v>129.62849483571648</v>
      </c>
      <c r="AB317">
        <v>1</v>
      </c>
      <c r="AC317">
        <v>0.29699999999999999</v>
      </c>
      <c r="AD317">
        <v>0.70300000000000007</v>
      </c>
      <c r="AE317">
        <v>0</v>
      </c>
      <c r="AF317">
        <v>38.499662966207794</v>
      </c>
      <c r="AG317">
        <v>91.128831869508701</v>
      </c>
      <c r="AH317">
        <v>53441.653086947248</v>
      </c>
      <c r="AI317">
        <v>4601.3534515505698</v>
      </c>
      <c r="AJ317">
        <v>55715.099764797298</v>
      </c>
      <c r="AK317">
        <v>49139.529123647</v>
      </c>
      <c r="AL317">
        <v>92.440004297426967</v>
      </c>
      <c r="AM317" s="19">
        <v>114.32956638555957</v>
      </c>
      <c r="AN317">
        <v>0.8143786666666667</v>
      </c>
      <c r="AO317">
        <v>0.53952586666666669</v>
      </c>
      <c r="AP317">
        <v>0.18323519999999999</v>
      </c>
      <c r="AQ317">
        <v>1</v>
      </c>
      <c r="AR317">
        <v>0</v>
      </c>
      <c r="AS317">
        <v>2</v>
      </c>
      <c r="AT317">
        <v>1.48</v>
      </c>
      <c r="AU317">
        <v>1</v>
      </c>
      <c r="AV317">
        <v>2</v>
      </c>
      <c r="AW317">
        <v>1.5</v>
      </c>
      <c r="AX317">
        <v>1</v>
      </c>
      <c r="AY317">
        <v>2</v>
      </c>
      <c r="AZ317">
        <v>0.6</v>
      </c>
      <c r="BA317">
        <v>0.3</v>
      </c>
      <c r="BB317">
        <v>0.8</v>
      </c>
      <c r="BC317" s="27">
        <v>0.34048608915511713</v>
      </c>
      <c r="BD317" s="28">
        <v>0.62548025160924436</v>
      </c>
      <c r="BE317" s="28">
        <v>0.30868586579276958</v>
      </c>
      <c r="BF317" s="28">
        <f t="shared" si="45"/>
        <v>0.49861406163722866</v>
      </c>
      <c r="BG317" s="29" t="s">
        <v>106</v>
      </c>
      <c r="BH317">
        <v>0.33330118115511709</v>
      </c>
      <c r="BI317">
        <v>0.4479799475092443</v>
      </c>
      <c r="BJ317">
        <v>0.2829243395167696</v>
      </c>
      <c r="BK317">
        <f t="shared" si="46"/>
        <v>0.47285253536122862</v>
      </c>
      <c r="BL317" t="s">
        <v>106</v>
      </c>
      <c r="BM317" s="27">
        <v>0.34906342115511713</v>
      </c>
      <c r="BN317" s="28">
        <v>0.7438727988092444</v>
      </c>
      <c r="BO317" s="28">
        <v>0.33299754856676961</v>
      </c>
      <c r="BP317" s="28">
        <f t="shared" si="47"/>
        <v>0.52292574441122863</v>
      </c>
      <c r="BQ317" s="29" t="s">
        <v>106</v>
      </c>
      <c r="BR317">
        <v>0.25316113010758112</v>
      </c>
      <c r="BS317">
        <v>0.62548025160924436</v>
      </c>
      <c r="BT317">
        <v>0.24293816341764798</v>
      </c>
      <c r="BU317">
        <f t="shared" si="48"/>
        <v>0.43286635926210704</v>
      </c>
      <c r="BV317" t="s">
        <v>106</v>
      </c>
      <c r="BW317" s="27">
        <v>0.24597622210758111</v>
      </c>
      <c r="BX317" s="28">
        <v>0.4479799475092443</v>
      </c>
      <c r="BY317" s="28">
        <v>0.21717663714164798</v>
      </c>
      <c r="BZ317" s="28">
        <f t="shared" si="49"/>
        <v>0.407104832986107</v>
      </c>
      <c r="CA317" s="29" t="s">
        <v>106</v>
      </c>
      <c r="CB317">
        <v>0.26173846210758112</v>
      </c>
      <c r="CC317">
        <v>0.7438727988092444</v>
      </c>
      <c r="CD317">
        <v>0.26724984619164799</v>
      </c>
      <c r="CE317">
        <f t="shared" si="50"/>
        <v>0.4516666579520402</v>
      </c>
      <c r="CF317" t="s">
        <v>107</v>
      </c>
      <c r="CG317" s="27">
        <v>0.13996210912003443</v>
      </c>
      <c r="CH317" s="28">
        <v>0.62548025160924436</v>
      </c>
      <c r="CI317" s="28">
        <v>0.15770966033878664</v>
      </c>
      <c r="CJ317" s="28">
        <f t="shared" si="51"/>
        <v>0.32989030496449345</v>
      </c>
      <c r="CK317" s="29" t="s">
        <v>107</v>
      </c>
      <c r="CL317">
        <v>0.13277720112003444</v>
      </c>
      <c r="CM317">
        <v>0.4479799475092443</v>
      </c>
      <c r="CN317">
        <v>0.13194813406278663</v>
      </c>
      <c r="CO317">
        <f t="shared" si="52"/>
        <v>0.32187632990724568</v>
      </c>
      <c r="CP317" t="s">
        <v>106</v>
      </c>
      <c r="CQ317" s="27">
        <v>0.14853944112003445</v>
      </c>
      <c r="CR317" s="28">
        <v>0.7438727988092444</v>
      </c>
      <c r="CS317" s="28">
        <v>0.18202134311278662</v>
      </c>
      <c r="CT317" s="28">
        <f t="shared" si="53"/>
        <v>0.3384676369644935</v>
      </c>
      <c r="CU317" s="29" t="s">
        <v>107</v>
      </c>
      <c r="CV317">
        <v>67996.792562022296</v>
      </c>
      <c r="CW317">
        <v>16203.5618544645</v>
      </c>
      <c r="CX317">
        <v>0.18992819584445905</v>
      </c>
      <c r="CY317">
        <f t="shared" si="44"/>
        <v>0.81540844745370344</v>
      </c>
      <c r="CZ317">
        <f t="shared" si="54"/>
        <v>0.53041428499957621</v>
      </c>
    </row>
    <row r="318" spans="1:104" x14ac:dyDescent="0.25">
      <c r="A318">
        <v>1</v>
      </c>
      <c r="B318" s="15">
        <v>5372</v>
      </c>
      <c r="C318" s="15">
        <v>-61.042502110000001</v>
      </c>
      <c r="D318" s="15">
        <v>-16.381215999999998</v>
      </c>
      <c r="E318" s="15">
        <v>429</v>
      </c>
      <c r="F318" s="15">
        <v>0</v>
      </c>
      <c r="G318" s="15">
        <v>0</v>
      </c>
      <c r="H318" s="17">
        <v>4</v>
      </c>
      <c r="I318" s="19">
        <v>1</v>
      </c>
      <c r="J318" s="19">
        <v>5</v>
      </c>
      <c r="K318" s="19">
        <v>1</v>
      </c>
      <c r="L318" s="15">
        <v>0</v>
      </c>
      <c r="M318" s="15">
        <v>1.9414993466458099</v>
      </c>
      <c r="N318" s="15">
        <v>1.2032</v>
      </c>
      <c r="O318" s="19">
        <v>337.91150099999999</v>
      </c>
      <c r="P318" s="19">
        <v>94.525667428550832</v>
      </c>
      <c r="Q318" s="20">
        <v>3.5748121139204581</v>
      </c>
      <c r="R318" s="21">
        <v>0.60199999999999998</v>
      </c>
      <c r="S318" s="22">
        <v>0.32400000000000001</v>
      </c>
      <c r="T318" s="22">
        <v>0.67500000000000004</v>
      </c>
      <c r="U318" s="19">
        <v>0</v>
      </c>
      <c r="V318" s="19">
        <v>30.626316246850472</v>
      </c>
      <c r="W318" s="19">
        <v>63.804825514271819</v>
      </c>
      <c r="X318" s="19">
        <v>23458.063588921803</v>
      </c>
      <c r="Y318" s="19">
        <v>2507.1749999999997</v>
      </c>
      <c r="Z318" s="19">
        <v>25965.238588921802</v>
      </c>
      <c r="AA318">
        <v>113.73066056617081</v>
      </c>
      <c r="AB318">
        <v>1</v>
      </c>
      <c r="AC318">
        <v>0.32500000000000001</v>
      </c>
      <c r="AD318">
        <v>0.67500000000000004</v>
      </c>
      <c r="AE318">
        <v>0</v>
      </c>
      <c r="AF318">
        <v>36.962464684005518</v>
      </c>
      <c r="AG318">
        <v>76.768195882165301</v>
      </c>
      <c r="AH318">
        <v>50298.266048008438</v>
      </c>
      <c r="AI318">
        <v>3715.9316436592444</v>
      </c>
      <c r="AJ318">
        <v>54585.629978584599</v>
      </c>
      <c r="AK318">
        <v>27274.038417620301</v>
      </c>
      <c r="AL318">
        <v>37.621215636563235</v>
      </c>
      <c r="AM318" s="19">
        <v>56.826208774183215</v>
      </c>
      <c r="AN318">
        <v>0.82875733333333335</v>
      </c>
      <c r="AO318">
        <v>0.54905173333333335</v>
      </c>
      <c r="AP318">
        <v>0.18647039999999998</v>
      </c>
      <c r="AQ318">
        <v>1</v>
      </c>
      <c r="AR318">
        <v>0</v>
      </c>
      <c r="AS318">
        <v>2</v>
      </c>
      <c r="AT318">
        <v>1.48</v>
      </c>
      <c r="AU318">
        <v>1</v>
      </c>
      <c r="AV318">
        <v>2</v>
      </c>
      <c r="AW318">
        <v>1.5</v>
      </c>
      <c r="AX318">
        <v>1</v>
      </c>
      <c r="AY318">
        <v>2</v>
      </c>
      <c r="AZ318">
        <v>0.6</v>
      </c>
      <c r="BA318">
        <v>0.3</v>
      </c>
      <c r="BB318">
        <v>0.8</v>
      </c>
      <c r="BC318" s="27">
        <v>0.37594865834689134</v>
      </c>
      <c r="BD318" s="28">
        <v>0.64491282186637278</v>
      </c>
      <c r="BE318" s="28">
        <v>0.34124878290190075</v>
      </c>
      <c r="BF318" s="28">
        <f t="shared" si="45"/>
        <v>0.44167658029208623</v>
      </c>
      <c r="BG318" s="29" t="s">
        <v>106</v>
      </c>
      <c r="BH318">
        <v>0.36876375034689135</v>
      </c>
      <c r="BI318">
        <v>0.46741251776637277</v>
      </c>
      <c r="BJ318">
        <v>0.31548725662590082</v>
      </c>
      <c r="BK318">
        <f t="shared" si="46"/>
        <v>0.41591505401608631</v>
      </c>
      <c r="BL318" t="s">
        <v>106</v>
      </c>
      <c r="BM318" s="27">
        <v>0.38452599034689133</v>
      </c>
      <c r="BN318" s="28">
        <v>0.76330536906637281</v>
      </c>
      <c r="BO318" s="28">
        <v>0.36556046567590078</v>
      </c>
      <c r="BP318" s="28">
        <f t="shared" si="47"/>
        <v>0.46598826306608626</v>
      </c>
      <c r="BQ318" s="29" t="s">
        <v>106</v>
      </c>
      <c r="BR318">
        <v>0.28708189015181934</v>
      </c>
      <c r="BS318">
        <v>0.64491282186637278</v>
      </c>
      <c r="BT318">
        <v>0.27434023934165763</v>
      </c>
      <c r="BU318">
        <f t="shared" si="48"/>
        <v>0.37476803673184311</v>
      </c>
      <c r="BV318" t="s">
        <v>106</v>
      </c>
      <c r="BW318" s="27">
        <v>0.27989698215181935</v>
      </c>
      <c r="BX318" s="28">
        <v>0.46741251776637277</v>
      </c>
      <c r="BY318" s="28">
        <v>0.2485787130656576</v>
      </c>
      <c r="BZ318" s="28">
        <f t="shared" si="49"/>
        <v>0.34900651045584308</v>
      </c>
      <c r="CA318" s="29" t="s">
        <v>106</v>
      </c>
      <c r="CB318">
        <v>0.29565922215181928</v>
      </c>
      <c r="CC318">
        <v>0.76330536906637281</v>
      </c>
      <c r="CD318">
        <v>0.29865192211565761</v>
      </c>
      <c r="CE318">
        <f t="shared" si="50"/>
        <v>0.39608701954200476</v>
      </c>
      <c r="CF318" t="s">
        <v>107</v>
      </c>
      <c r="CG318" s="27">
        <v>0.17188422767672595</v>
      </c>
      <c r="CH318" s="28">
        <v>0.64491282186637278</v>
      </c>
      <c r="CI318" s="28">
        <v>0.18760694213393492</v>
      </c>
      <c r="CJ318" s="28">
        <f t="shared" si="51"/>
        <v>0.27231202506691143</v>
      </c>
      <c r="CK318" s="29" t="s">
        <v>107</v>
      </c>
      <c r="CL318">
        <v>0.16469931967672596</v>
      </c>
      <c r="CM318">
        <v>0.46741251776637277</v>
      </c>
      <c r="CN318">
        <v>0.16184541585793491</v>
      </c>
      <c r="CO318">
        <f t="shared" si="52"/>
        <v>0.26227321324812042</v>
      </c>
      <c r="CP318" t="s">
        <v>106</v>
      </c>
      <c r="CQ318" s="27">
        <v>0.18046155967672595</v>
      </c>
      <c r="CR318" s="28">
        <v>0.76330536906637281</v>
      </c>
      <c r="CS318" s="28">
        <v>0.21191862490793489</v>
      </c>
      <c r="CT318" s="28">
        <f t="shared" si="53"/>
        <v>0.28088935706691143</v>
      </c>
      <c r="CU318" s="29" t="s">
        <v>107</v>
      </c>
      <c r="CV318">
        <v>17608.096655808498</v>
      </c>
      <c r="CW318">
        <v>7103.2760974821504</v>
      </c>
      <c r="CX318">
        <v>0.10042779739018549</v>
      </c>
      <c r="CY318">
        <f t="shared" si="44"/>
        <v>0.74534061925655826</v>
      </c>
      <c r="CZ318">
        <f t="shared" si="54"/>
        <v>0.47637645573707682</v>
      </c>
    </row>
    <row r="319" spans="1:104" x14ac:dyDescent="0.25">
      <c r="A319">
        <v>1</v>
      </c>
      <c r="B319" s="15">
        <v>5390</v>
      </c>
      <c r="C319" s="15">
        <v>-61.492610749999997</v>
      </c>
      <c r="D319" s="15">
        <v>-15.22919806</v>
      </c>
      <c r="E319" s="15">
        <v>321</v>
      </c>
      <c r="F319" s="15">
        <v>0</v>
      </c>
      <c r="G319" s="15">
        <v>0</v>
      </c>
      <c r="H319" s="17">
        <v>2</v>
      </c>
      <c r="I319" s="19">
        <v>0</v>
      </c>
      <c r="J319" s="19">
        <v>0</v>
      </c>
      <c r="K319" s="19">
        <v>1</v>
      </c>
      <c r="L319" s="15">
        <v>0</v>
      </c>
      <c r="M319" s="15">
        <v>0</v>
      </c>
      <c r="N319" s="15">
        <v>1.2032</v>
      </c>
      <c r="O319" s="19">
        <v>199.840135</v>
      </c>
      <c r="P319" s="19">
        <v>55.902276437497704</v>
      </c>
      <c r="Q319" s="20">
        <v>3.5748121138400144</v>
      </c>
      <c r="R319" s="21">
        <v>0.29099999999999998</v>
      </c>
      <c r="S319" s="22">
        <v>0.32399999999999995</v>
      </c>
      <c r="T319" s="22">
        <v>0.67499999999999993</v>
      </c>
      <c r="U319" s="19">
        <v>0</v>
      </c>
      <c r="V319" s="19">
        <v>18.112337565749254</v>
      </c>
      <c r="W319" s="19">
        <v>37.734036595310947</v>
      </c>
      <c r="X319" s="19">
        <v>6706.0748713810954</v>
      </c>
      <c r="Y319" s="19">
        <v>1560</v>
      </c>
      <c r="Z319" s="19">
        <v>8266.0748713810954</v>
      </c>
      <c r="AA319">
        <v>67.260068067961981</v>
      </c>
      <c r="AB319">
        <v>1</v>
      </c>
      <c r="AC319">
        <v>0.32499999999999996</v>
      </c>
      <c r="AD319">
        <v>0.67500000000000004</v>
      </c>
      <c r="AE319">
        <v>0</v>
      </c>
      <c r="AF319">
        <v>21.85952212208764</v>
      </c>
      <c r="AG319">
        <v>45.400545945874342</v>
      </c>
      <c r="AH319">
        <v>29746.286368583707</v>
      </c>
      <c r="AI319">
        <v>1876.992</v>
      </c>
      <c r="AJ319">
        <v>30327.536610126699</v>
      </c>
      <c r="AK319">
        <v>22992.499496206899</v>
      </c>
      <c r="AL319">
        <v>39.63471399418588</v>
      </c>
      <c r="AM319" s="19">
        <v>50.992505624650157</v>
      </c>
      <c r="AN319">
        <v>0.87548800000000004</v>
      </c>
      <c r="AO319">
        <v>0.58001080000000005</v>
      </c>
      <c r="AP319">
        <v>0.19698479999999999</v>
      </c>
      <c r="AQ319">
        <v>1</v>
      </c>
      <c r="AR319">
        <v>0</v>
      </c>
      <c r="AS319">
        <v>2</v>
      </c>
      <c r="AT319">
        <v>1.48</v>
      </c>
      <c r="AU319">
        <v>1</v>
      </c>
      <c r="AV319">
        <v>2</v>
      </c>
      <c r="AW319">
        <v>1.5</v>
      </c>
      <c r="AX319">
        <v>1</v>
      </c>
      <c r="AY319">
        <v>2</v>
      </c>
      <c r="AZ319">
        <v>0.6</v>
      </c>
      <c r="BA319">
        <v>0.3</v>
      </c>
      <c r="BB319">
        <v>0.8</v>
      </c>
      <c r="BC319" s="27">
        <v>0.39782288689793616</v>
      </c>
      <c r="BD319" s="28">
        <v>0.64745124480136007</v>
      </c>
      <c r="BE319" s="28">
        <v>0.35876535813986321</v>
      </c>
      <c r="BF319" s="28">
        <f t="shared" si="45"/>
        <v>0.64048994464942055</v>
      </c>
      <c r="BG319" s="29" t="s">
        <v>106</v>
      </c>
      <c r="BH319">
        <v>0.39063797889793617</v>
      </c>
      <c r="BI319">
        <v>0.46995094070136006</v>
      </c>
      <c r="BJ319">
        <v>0.33300383186386329</v>
      </c>
      <c r="BK319">
        <f t="shared" si="46"/>
        <v>0.61472841837342052</v>
      </c>
      <c r="BL319" t="s">
        <v>106</v>
      </c>
      <c r="BM319" s="27">
        <v>0.40640021889793615</v>
      </c>
      <c r="BN319" s="28">
        <v>0.7658437920013601</v>
      </c>
      <c r="BO319" s="28">
        <v>0.38307704091386324</v>
      </c>
      <c r="BP319" s="28">
        <f t="shared" si="47"/>
        <v>0.66480162742342053</v>
      </c>
      <c r="BQ319" s="29" t="s">
        <v>106</v>
      </c>
      <c r="BR319">
        <v>0.30394523897337217</v>
      </c>
      <c r="BS319">
        <v>0.64745124480136007</v>
      </c>
      <c r="BT319">
        <v>0.28808408072797481</v>
      </c>
      <c r="BU319">
        <f t="shared" si="48"/>
        <v>0.5698086672375321</v>
      </c>
      <c r="BV319" t="s">
        <v>106</v>
      </c>
      <c r="BW319" s="27">
        <v>0.29676033097337218</v>
      </c>
      <c r="BX319" s="28">
        <v>0.46995094070136006</v>
      </c>
      <c r="BY319" s="28">
        <v>0.26232255445197483</v>
      </c>
      <c r="BZ319" s="28">
        <f t="shared" si="49"/>
        <v>0.54404714096153217</v>
      </c>
      <c r="CA319" s="29" t="s">
        <v>106</v>
      </c>
      <c r="CB319">
        <v>0.31252257097337216</v>
      </c>
      <c r="CC319">
        <v>0.7658437920013601</v>
      </c>
      <c r="CD319">
        <v>0.31239576350197484</v>
      </c>
      <c r="CE319">
        <f t="shared" si="50"/>
        <v>0.59412035001153218</v>
      </c>
      <c r="CF319" t="s">
        <v>106</v>
      </c>
      <c r="CG319" s="27">
        <v>0.18225199166375217</v>
      </c>
      <c r="CH319" s="28">
        <v>0.64745124480136007</v>
      </c>
      <c r="CI319" s="28">
        <v>0.1964602026014528</v>
      </c>
      <c r="CJ319" s="28">
        <f t="shared" si="51"/>
        <v>0.46397657817330945</v>
      </c>
      <c r="CK319" s="29" t="s">
        <v>107</v>
      </c>
      <c r="CL319">
        <v>0.17506708366375215</v>
      </c>
      <c r="CM319">
        <v>0.46995094070136006</v>
      </c>
      <c r="CN319">
        <v>0.1706986763254528</v>
      </c>
      <c r="CO319">
        <f t="shared" si="52"/>
        <v>0.45242326283501011</v>
      </c>
      <c r="CP319" t="s">
        <v>106</v>
      </c>
      <c r="CQ319" s="27">
        <v>0.19082932366375216</v>
      </c>
      <c r="CR319" s="28">
        <v>0.7658437920013601</v>
      </c>
      <c r="CS319" s="28">
        <v>0.22077188537545278</v>
      </c>
      <c r="CT319" s="28">
        <f t="shared" si="53"/>
        <v>0.47255391017330944</v>
      </c>
      <c r="CU319" s="29" t="s">
        <v>107</v>
      </c>
      <c r="CV319">
        <v>50031.713003577403</v>
      </c>
      <c r="CW319">
        <v>8407.5085084952498</v>
      </c>
      <c r="CX319">
        <v>0.28172458650955728</v>
      </c>
      <c r="CY319">
        <f t="shared" si="44"/>
        <v>0.9291758313109173</v>
      </c>
      <c r="CZ319">
        <f t="shared" si="54"/>
        <v>0.67954747340749344</v>
      </c>
    </row>
    <row r="320" spans="1:104" x14ac:dyDescent="0.25">
      <c r="A320">
        <v>1</v>
      </c>
      <c r="B320" s="15">
        <v>5417</v>
      </c>
      <c r="C320" s="15">
        <v>-63.150243519999997</v>
      </c>
      <c r="D320" s="15">
        <v>-19.749416310000001</v>
      </c>
      <c r="E320" s="15">
        <v>754</v>
      </c>
      <c r="F320" s="15">
        <v>0</v>
      </c>
      <c r="G320" s="15">
        <v>0</v>
      </c>
      <c r="H320" s="17">
        <v>4</v>
      </c>
      <c r="I320" s="19">
        <v>0</v>
      </c>
      <c r="J320" s="19">
        <v>0</v>
      </c>
      <c r="K320" s="19">
        <v>0</v>
      </c>
      <c r="L320" s="15">
        <v>0</v>
      </c>
      <c r="M320" s="15">
        <v>0</v>
      </c>
      <c r="N320" s="15">
        <v>0</v>
      </c>
      <c r="O320" s="19">
        <v>185.306307</v>
      </c>
      <c r="P320" s="19">
        <v>51.836656339333686</v>
      </c>
      <c r="Q320" s="20">
        <v>3.5748121133999429</v>
      </c>
      <c r="R320" s="21">
        <v>9.8000000000000004E-2</v>
      </c>
      <c r="S320" s="22">
        <v>0.29600000000000004</v>
      </c>
      <c r="T320" s="22">
        <v>0.70399999999999996</v>
      </c>
      <c r="U320" s="19">
        <v>0</v>
      </c>
      <c r="V320" s="19">
        <v>15.343650276442773</v>
      </c>
      <c r="W320" s="19">
        <v>36.493006062890913</v>
      </c>
      <c r="X320" s="19">
        <v>1952.2207290888971</v>
      </c>
      <c r="Y320" s="19">
        <v>0</v>
      </c>
      <c r="Z320" s="19">
        <v>1952.2207290888971</v>
      </c>
      <c r="AA320">
        <v>62.368426767754478</v>
      </c>
      <c r="AB320">
        <v>1</v>
      </c>
      <c r="AC320">
        <v>0.29700000000000004</v>
      </c>
      <c r="AD320">
        <v>0.70299999999999996</v>
      </c>
      <c r="AE320">
        <v>0</v>
      </c>
      <c r="AF320">
        <v>18.523422750023084</v>
      </c>
      <c r="AG320">
        <v>43.845004017731398</v>
      </c>
      <c r="AH320">
        <v>25712.493469318986</v>
      </c>
      <c r="AI320">
        <v>0</v>
      </c>
      <c r="AJ320">
        <v>24592.462872311498</v>
      </c>
      <c r="AK320">
        <v>22589.373664803101</v>
      </c>
      <c r="AL320">
        <v>46.756664018078986</v>
      </c>
      <c r="AM320" s="19">
        <v>57.288434446499778</v>
      </c>
      <c r="AN320">
        <v>0.8143786666666667</v>
      </c>
      <c r="AO320">
        <v>0.53952586666666669</v>
      </c>
      <c r="AP320">
        <v>0.18323519999999999</v>
      </c>
      <c r="AQ320">
        <v>1</v>
      </c>
      <c r="AR320">
        <v>0</v>
      </c>
      <c r="AS320">
        <v>2</v>
      </c>
      <c r="AT320">
        <v>1.48</v>
      </c>
      <c r="AU320">
        <v>1</v>
      </c>
      <c r="AV320">
        <v>2</v>
      </c>
      <c r="AW320">
        <v>1.5</v>
      </c>
      <c r="AX320">
        <v>1</v>
      </c>
      <c r="AY320">
        <v>2</v>
      </c>
      <c r="AZ320">
        <v>0.6</v>
      </c>
      <c r="BA320">
        <v>0.3</v>
      </c>
      <c r="BB320">
        <v>0.8</v>
      </c>
      <c r="BC320" s="27">
        <v>0.37088473636081193</v>
      </c>
      <c r="BD320" s="28">
        <v>0.65482833913109162</v>
      </c>
      <c r="BE320" s="28">
        <v>0.33889800651086893</v>
      </c>
      <c r="BF320" s="28">
        <f t="shared" si="45"/>
        <v>0.53026989158367965</v>
      </c>
      <c r="BG320" s="29" t="s">
        <v>106</v>
      </c>
      <c r="BH320">
        <v>0.36369982836081194</v>
      </c>
      <c r="BI320">
        <v>0.47732803503109167</v>
      </c>
      <c r="BJ320">
        <v>0.31313648023486901</v>
      </c>
      <c r="BK320">
        <f t="shared" si="46"/>
        <v>0.50450836530767973</v>
      </c>
      <c r="BL320" t="s">
        <v>106</v>
      </c>
      <c r="BM320" s="27">
        <v>0.37946206836081192</v>
      </c>
      <c r="BN320" s="28">
        <v>0.77322088633109176</v>
      </c>
      <c r="BO320" s="28">
        <v>0.36320968928486896</v>
      </c>
      <c r="BP320" s="28">
        <f t="shared" si="47"/>
        <v>0.55458157435767963</v>
      </c>
      <c r="BQ320" s="29" t="s">
        <v>106</v>
      </c>
      <c r="BR320">
        <v>0.28355977731327592</v>
      </c>
      <c r="BS320">
        <v>0.65482833913109162</v>
      </c>
      <c r="BT320">
        <v>0.27315030413574742</v>
      </c>
      <c r="BU320">
        <f t="shared" si="48"/>
        <v>0.46452218920855814</v>
      </c>
      <c r="BV320" t="s">
        <v>106</v>
      </c>
      <c r="BW320" s="27">
        <v>0.27637486931327593</v>
      </c>
      <c r="BX320" s="28">
        <v>0.47732803503109167</v>
      </c>
      <c r="BY320" s="28">
        <v>0.24738877785974739</v>
      </c>
      <c r="BZ320" s="28">
        <f t="shared" si="49"/>
        <v>0.43876066293255811</v>
      </c>
      <c r="CA320" s="29" t="s">
        <v>106</v>
      </c>
      <c r="CB320">
        <v>0.29213710931327586</v>
      </c>
      <c r="CC320">
        <v>0.77322088633109176</v>
      </c>
      <c r="CD320">
        <v>0.2974619869097474</v>
      </c>
      <c r="CE320">
        <f t="shared" si="50"/>
        <v>0.48350899438608658</v>
      </c>
      <c r="CF320" t="s">
        <v>107</v>
      </c>
      <c r="CG320" s="27">
        <v>0.17036075632572922</v>
      </c>
      <c r="CH320" s="28">
        <v>0.65482833913109162</v>
      </c>
      <c r="CI320" s="28">
        <v>0.18792180105688602</v>
      </c>
      <c r="CJ320" s="28">
        <f t="shared" si="51"/>
        <v>0.36173264139853994</v>
      </c>
      <c r="CK320" s="29" t="s">
        <v>107</v>
      </c>
      <c r="CL320">
        <v>0.16317584832572923</v>
      </c>
      <c r="CM320">
        <v>0.47732803503109167</v>
      </c>
      <c r="CN320">
        <v>0.16216027478088602</v>
      </c>
      <c r="CO320">
        <f t="shared" si="52"/>
        <v>0.35353215985369674</v>
      </c>
      <c r="CP320" t="s">
        <v>106</v>
      </c>
      <c r="CQ320" s="27">
        <v>0.17893808832572924</v>
      </c>
      <c r="CR320" s="28">
        <v>0.77322088633109176</v>
      </c>
      <c r="CS320" s="28">
        <v>0.21223348383088603</v>
      </c>
      <c r="CT320" s="28">
        <f t="shared" si="53"/>
        <v>0.37030997339853999</v>
      </c>
      <c r="CU320" s="29" t="s">
        <v>107</v>
      </c>
      <c r="CV320">
        <v>31839.951777165301</v>
      </c>
      <c r="CW320">
        <v>7161.0543058344101</v>
      </c>
      <c r="CX320">
        <v>0.19137188507281072</v>
      </c>
      <c r="CY320">
        <f t="shared" si="44"/>
        <v>0.8462002242039024</v>
      </c>
      <c r="CZ320">
        <f t="shared" si="54"/>
        <v>0.56225662143362265</v>
      </c>
    </row>
    <row r="321" spans="1:104" x14ac:dyDescent="0.25">
      <c r="A321">
        <v>1</v>
      </c>
      <c r="B321" s="15">
        <v>5423</v>
      </c>
      <c r="C321" s="15">
        <v>-63.866410760000001</v>
      </c>
      <c r="D321" s="15">
        <v>-16.671832129999999</v>
      </c>
      <c r="E321" s="15">
        <v>224</v>
      </c>
      <c r="F321" s="15">
        <v>0</v>
      </c>
      <c r="G321" s="15">
        <v>0</v>
      </c>
      <c r="H321" s="17">
        <v>2</v>
      </c>
      <c r="I321" s="19">
        <v>0</v>
      </c>
      <c r="J321" s="19">
        <v>0</v>
      </c>
      <c r="K321" s="19">
        <v>1</v>
      </c>
      <c r="L321" s="15">
        <v>0</v>
      </c>
      <c r="M321" s="15">
        <v>0</v>
      </c>
      <c r="N321" s="15">
        <v>1.2032</v>
      </c>
      <c r="O321" s="19">
        <v>305.210387999999</v>
      </c>
      <c r="P321" s="19">
        <v>85.378022178434293</v>
      </c>
      <c r="Q321" s="20">
        <v>3.5748121145525009</v>
      </c>
      <c r="R321" s="21">
        <v>0.36899999999999999</v>
      </c>
      <c r="S321" s="22">
        <v>0.255</v>
      </c>
      <c r="T321" s="22">
        <v>0.74399999999999988</v>
      </c>
      <c r="U321" s="19">
        <v>0</v>
      </c>
      <c r="V321" s="19">
        <v>21.771395655500744</v>
      </c>
      <c r="W321" s="19">
        <v>63.521248500755107</v>
      </c>
      <c r="X321" s="19">
        <v>10811.301382918593</v>
      </c>
      <c r="Y321" s="19">
        <v>1560</v>
      </c>
      <c r="Z321" s="19">
        <v>12371.301382918593</v>
      </c>
      <c r="AA321">
        <v>102.72446759683267</v>
      </c>
      <c r="AB321">
        <v>1</v>
      </c>
      <c r="AC321">
        <v>0.25800000000000001</v>
      </c>
      <c r="AD321">
        <v>0.74199999999999999</v>
      </c>
      <c r="AE321">
        <v>0</v>
      </c>
      <c r="AF321">
        <v>26.502912639982828</v>
      </c>
      <c r="AG321">
        <v>76.221554956849843</v>
      </c>
      <c r="AH321">
        <v>38059.010510224172</v>
      </c>
      <c r="AI321">
        <v>1876.992</v>
      </c>
      <c r="AJ321">
        <v>38278.1603001166</v>
      </c>
      <c r="AK321">
        <v>26538.659930529899</v>
      </c>
      <c r="AL321">
        <v>53.873531994592042</v>
      </c>
      <c r="AM321" s="19">
        <v>71.219977412990417</v>
      </c>
      <c r="AN321">
        <v>0.83235200000000009</v>
      </c>
      <c r="AO321">
        <v>0.55143320000000007</v>
      </c>
      <c r="AP321">
        <v>0.18727920000000001</v>
      </c>
      <c r="AQ321">
        <v>1</v>
      </c>
      <c r="AR321">
        <v>0</v>
      </c>
      <c r="AS321">
        <v>2</v>
      </c>
      <c r="AT321">
        <v>1.48</v>
      </c>
      <c r="AU321">
        <v>1</v>
      </c>
      <c r="AV321">
        <v>2</v>
      </c>
      <c r="AW321">
        <v>1.5</v>
      </c>
      <c r="AX321">
        <v>1</v>
      </c>
      <c r="AY321">
        <v>2</v>
      </c>
      <c r="AZ321">
        <v>0.6</v>
      </c>
      <c r="BA321">
        <v>0.3</v>
      </c>
      <c r="BB321">
        <v>0.8</v>
      </c>
      <c r="BC321" s="27">
        <v>0.36467662786032828</v>
      </c>
      <c r="BD321" s="28">
        <v>0.64213680387903049</v>
      </c>
      <c r="BE321" s="28">
        <v>0.33117175968920393</v>
      </c>
      <c r="BF321" s="28">
        <f t="shared" si="45"/>
        <v>0.63934203416574575</v>
      </c>
      <c r="BG321" s="29" t="s">
        <v>106</v>
      </c>
      <c r="BH321">
        <v>0.35749171986032824</v>
      </c>
      <c r="BI321">
        <v>0.46463649977903049</v>
      </c>
      <c r="BJ321">
        <v>0.30541023341320395</v>
      </c>
      <c r="BK321">
        <f t="shared" si="46"/>
        <v>0.61358050788974583</v>
      </c>
      <c r="BL321" t="s">
        <v>106</v>
      </c>
      <c r="BM321" s="27">
        <v>0.37325395986032828</v>
      </c>
      <c r="BN321" s="28">
        <v>0.76052935107903052</v>
      </c>
      <c r="BO321" s="28">
        <v>0.35548344246320396</v>
      </c>
      <c r="BP321" s="28">
        <f t="shared" si="47"/>
        <v>0.66365371693974584</v>
      </c>
      <c r="BQ321" s="29" t="s">
        <v>106</v>
      </c>
      <c r="BR321">
        <v>0.27542440737837226</v>
      </c>
      <c r="BS321">
        <v>0.64213680387903049</v>
      </c>
      <c r="BT321">
        <v>0.26397300583268035</v>
      </c>
      <c r="BU321">
        <f t="shared" si="48"/>
        <v>0.57214328030922212</v>
      </c>
      <c r="BV321" t="s">
        <v>106</v>
      </c>
      <c r="BW321" s="27">
        <v>0.26823949937837221</v>
      </c>
      <c r="BX321" s="28">
        <v>0.46463649977903049</v>
      </c>
      <c r="BY321" s="28">
        <v>0.23821147955668032</v>
      </c>
      <c r="BZ321" s="28">
        <f t="shared" si="49"/>
        <v>0.54638175403322209</v>
      </c>
      <c r="CA321" s="29" t="s">
        <v>106</v>
      </c>
      <c r="CB321">
        <v>0.28400173937837225</v>
      </c>
      <c r="CC321">
        <v>0.76052935107903052</v>
      </c>
      <c r="CD321">
        <v>0.28828468860668033</v>
      </c>
      <c r="CE321">
        <f t="shared" si="50"/>
        <v>0.59217201385491403</v>
      </c>
      <c r="CF321" t="s">
        <v>107</v>
      </c>
      <c r="CG321" s="27">
        <v>0.15972708453139223</v>
      </c>
      <c r="CH321" s="28">
        <v>0.64213680387903049</v>
      </c>
      <c r="CI321" s="28">
        <v>0.17686351009274232</v>
      </c>
      <c r="CJ321" s="28">
        <f t="shared" si="51"/>
        <v>0.46789735900793405</v>
      </c>
      <c r="CK321" s="29" t="s">
        <v>107</v>
      </c>
      <c r="CL321">
        <v>0.15254217653139221</v>
      </c>
      <c r="CM321">
        <v>0.46463649977903049</v>
      </c>
      <c r="CN321">
        <v>0.15110198381674231</v>
      </c>
      <c r="CO321">
        <f t="shared" si="52"/>
        <v>0.45927225829328411</v>
      </c>
      <c r="CP321" t="s">
        <v>106</v>
      </c>
      <c r="CQ321" s="27">
        <v>0.16830441653139222</v>
      </c>
      <c r="CR321" s="28">
        <v>0.76052935107903052</v>
      </c>
      <c r="CS321" s="28">
        <v>0.20117519286674229</v>
      </c>
      <c r="CT321" s="28">
        <f t="shared" si="53"/>
        <v>0.47647469100793405</v>
      </c>
      <c r="CU321" s="29" t="s">
        <v>107</v>
      </c>
      <c r="CV321">
        <v>60943.615703651703</v>
      </c>
      <c r="CW321">
        <v>12840.558449603999</v>
      </c>
      <c r="CX321">
        <v>0.30817027447654183</v>
      </c>
      <c r="CY321">
        <f t="shared" si="44"/>
        <v>0.95030707835557227</v>
      </c>
      <c r="CZ321">
        <f t="shared" si="54"/>
        <v>0.67284690233687017</v>
      </c>
    </row>
    <row r="322" spans="1:104" x14ac:dyDescent="0.25">
      <c r="A322">
        <v>1</v>
      </c>
      <c r="B322" s="15">
        <v>5430</v>
      </c>
      <c r="C322" s="15">
        <v>-62.597586890000002</v>
      </c>
      <c r="D322" s="15">
        <v>-17.017372869999999</v>
      </c>
      <c r="E322" s="15">
        <v>256</v>
      </c>
      <c r="F322" s="15">
        <v>0</v>
      </c>
      <c r="G322" s="15">
        <v>0</v>
      </c>
      <c r="H322" s="17">
        <v>4</v>
      </c>
      <c r="I322" s="19">
        <v>1</v>
      </c>
      <c r="J322" s="19">
        <v>4</v>
      </c>
      <c r="K322" s="19">
        <v>1</v>
      </c>
      <c r="L322" s="15">
        <v>0</v>
      </c>
      <c r="M322" s="15">
        <v>1.9414993466458099</v>
      </c>
      <c r="N322" s="15">
        <v>1.2032</v>
      </c>
      <c r="O322" s="19">
        <v>1239.0088369999901</v>
      </c>
      <c r="P322" s="19">
        <v>346.5941138364422</v>
      </c>
      <c r="Q322" s="20">
        <v>3.5748121146243079</v>
      </c>
      <c r="R322" s="21">
        <v>0.85899999999999999</v>
      </c>
      <c r="S322" s="22">
        <v>0.17199999999999999</v>
      </c>
      <c r="T322" s="22">
        <v>0.82799999999999985</v>
      </c>
      <c r="U322" s="19">
        <v>0</v>
      </c>
      <c r="V322" s="19">
        <v>59.614187579868052</v>
      </c>
      <c r="W322" s="19">
        <v>286.97992625657412</v>
      </c>
      <c r="X322" s="19">
        <v>77459.537971362093</v>
      </c>
      <c r="Y322" s="19">
        <v>3930</v>
      </c>
      <c r="Z322" s="19">
        <v>81389.537971362093</v>
      </c>
      <c r="AA322">
        <v>417.0124221734514</v>
      </c>
      <c r="AB322">
        <v>1</v>
      </c>
      <c r="AC322">
        <v>0.17299999999999999</v>
      </c>
      <c r="AD322">
        <v>0.82699999999999996</v>
      </c>
      <c r="AE322">
        <v>0</v>
      </c>
      <c r="AF322">
        <v>72.143149036007088</v>
      </c>
      <c r="AG322">
        <v>344.86927313744428</v>
      </c>
      <c r="AH322">
        <v>116536.25230984829</v>
      </c>
      <c r="AI322">
        <v>6478.34545155057</v>
      </c>
      <c r="AJ322">
        <v>117938.30400339801</v>
      </c>
      <c r="AK322">
        <v>33736.725556248501</v>
      </c>
      <c r="AL322">
        <v>48.869770050938357</v>
      </c>
      <c r="AM322" s="19">
        <v>119.28807838794755</v>
      </c>
      <c r="AN322">
        <v>0.80718933333333343</v>
      </c>
      <c r="AO322">
        <v>0.53476293333333336</v>
      </c>
      <c r="AP322">
        <v>0.18161759999999999</v>
      </c>
      <c r="AQ322">
        <v>1</v>
      </c>
      <c r="AR322">
        <v>0</v>
      </c>
      <c r="AS322">
        <v>2</v>
      </c>
      <c r="AT322">
        <v>1.48</v>
      </c>
      <c r="AU322">
        <v>1</v>
      </c>
      <c r="AV322">
        <v>2</v>
      </c>
      <c r="AW322">
        <v>1.5</v>
      </c>
      <c r="AX322">
        <v>1</v>
      </c>
      <c r="AY322">
        <v>2</v>
      </c>
      <c r="AZ322">
        <v>0.6</v>
      </c>
      <c r="BA322">
        <v>0.3</v>
      </c>
      <c r="BB322">
        <v>0.8</v>
      </c>
      <c r="BC322" s="27">
        <v>0.33693285212329943</v>
      </c>
      <c r="BD322" s="28">
        <v>0.61660185226656272</v>
      </c>
      <c r="BE322" s="28">
        <v>0.30454047917452554</v>
      </c>
      <c r="BF322" s="28">
        <f t="shared" si="45"/>
        <v>0.4122210729572589</v>
      </c>
      <c r="BG322" s="29" t="s">
        <v>106</v>
      </c>
      <c r="BH322">
        <v>0.32974794412329944</v>
      </c>
      <c r="BI322">
        <v>0.43910154816656272</v>
      </c>
      <c r="BJ322">
        <v>0.27877895289852556</v>
      </c>
      <c r="BK322">
        <f t="shared" si="46"/>
        <v>0.38645954668125893</v>
      </c>
      <c r="BL322" t="s">
        <v>106</v>
      </c>
      <c r="BM322" s="27">
        <v>0.34551018412329937</v>
      </c>
      <c r="BN322" s="28">
        <v>0.73499439946656275</v>
      </c>
      <c r="BO322" s="28">
        <v>0.32885216194852557</v>
      </c>
      <c r="BP322" s="28">
        <f t="shared" si="47"/>
        <v>0.43653275573125894</v>
      </c>
      <c r="BQ322" s="29" t="s">
        <v>106</v>
      </c>
      <c r="BR322">
        <v>0.25037879764953136</v>
      </c>
      <c r="BS322">
        <v>0.61660185226656272</v>
      </c>
      <c r="BT322">
        <v>0.23937319739196475</v>
      </c>
      <c r="BU322">
        <f t="shared" si="48"/>
        <v>0.34705379117469815</v>
      </c>
      <c r="BV322" t="s">
        <v>106</v>
      </c>
      <c r="BW322" s="27">
        <v>0.24319388964953137</v>
      </c>
      <c r="BX322" s="28">
        <v>0.43910154816656272</v>
      </c>
      <c r="BY322" s="28">
        <v>0.21361167111596474</v>
      </c>
      <c r="BZ322" s="28">
        <f t="shared" si="49"/>
        <v>0.32129226489869811</v>
      </c>
      <c r="CA322" s="29" t="s">
        <v>106</v>
      </c>
      <c r="CB322">
        <v>0.25895612964953135</v>
      </c>
      <c r="CC322">
        <v>0.73499439946656275</v>
      </c>
      <c r="CD322">
        <v>0.26368488016596475</v>
      </c>
      <c r="CE322">
        <f t="shared" si="50"/>
        <v>0.36663672343226472</v>
      </c>
      <c r="CF322" t="s">
        <v>107</v>
      </c>
      <c r="CG322" s="27">
        <v>0.13817909740575801</v>
      </c>
      <c r="CH322" s="28">
        <v>0.61660185226656272</v>
      </c>
      <c r="CI322" s="28">
        <v>0.15489709137753405</v>
      </c>
      <c r="CJ322" s="28">
        <f t="shared" si="51"/>
        <v>0.24585969118849138</v>
      </c>
      <c r="CK322" s="29" t="s">
        <v>107</v>
      </c>
      <c r="CL322">
        <v>0.13099418940575802</v>
      </c>
      <c r="CM322">
        <v>0.43910154816656272</v>
      </c>
      <c r="CN322">
        <v>0.12913556510153404</v>
      </c>
      <c r="CO322">
        <f t="shared" si="52"/>
        <v>0.23681615888426744</v>
      </c>
      <c r="CP322" t="s">
        <v>106</v>
      </c>
      <c r="CQ322" s="27">
        <v>0.146756429405758</v>
      </c>
      <c r="CR322" s="28">
        <v>0.73499439946656275</v>
      </c>
      <c r="CS322" s="28">
        <v>0.17920877415153402</v>
      </c>
      <c r="CT322" s="28">
        <f t="shared" si="53"/>
        <v>0.25443702318849137</v>
      </c>
      <c r="CU322" s="29" t="s">
        <v>107</v>
      </c>
      <c r="CV322">
        <v>17863.322768149101</v>
      </c>
      <c r="CW322">
        <v>14911.009785258901</v>
      </c>
      <c r="CX322">
        <v>0.10768059378273338</v>
      </c>
      <c r="CY322">
        <f t="shared" si="44"/>
        <v>0.72428244604929615</v>
      </c>
      <c r="CZ322">
        <f t="shared" si="54"/>
        <v>0.4446134459060328</v>
      </c>
    </row>
    <row r="323" spans="1:104" x14ac:dyDescent="0.25">
      <c r="A323">
        <v>1</v>
      </c>
      <c r="B323" s="15">
        <v>5436</v>
      </c>
      <c r="C323" s="15">
        <v>-63.677377749999998</v>
      </c>
      <c r="D323" s="15">
        <v>-16.953343579999999</v>
      </c>
      <c r="E323" s="15">
        <v>247</v>
      </c>
      <c r="F323" s="15">
        <v>0</v>
      </c>
      <c r="G323" s="15">
        <v>0</v>
      </c>
      <c r="H323" s="17">
        <v>2</v>
      </c>
      <c r="I323" s="19">
        <v>1</v>
      </c>
      <c r="J323" s="19">
        <v>5</v>
      </c>
      <c r="K323" s="19">
        <v>1</v>
      </c>
      <c r="L323" s="15">
        <v>0</v>
      </c>
      <c r="M323" s="15">
        <v>1.9414993466458099</v>
      </c>
      <c r="N323" s="15">
        <v>1.2032</v>
      </c>
      <c r="O323" s="19">
        <v>283.40964600000001</v>
      </c>
      <c r="P323" s="19">
        <v>79.279592031188272</v>
      </c>
      <c r="Q323" s="20">
        <v>3.5748121141757112</v>
      </c>
      <c r="R323" s="21">
        <v>0.25600000000000001</v>
      </c>
      <c r="S323" s="22">
        <v>0.255</v>
      </c>
      <c r="T323" s="22">
        <v>0.74399999999999988</v>
      </c>
      <c r="U323" s="19">
        <v>0</v>
      </c>
      <c r="V323" s="19">
        <v>20.216295967953009</v>
      </c>
      <c r="W323" s="19">
        <v>58.984016471204065</v>
      </c>
      <c r="X323" s="19">
        <v>6964.7717781930978</v>
      </c>
      <c r="Y323" s="19">
        <v>2507.1749999999997</v>
      </c>
      <c r="Z323" s="19">
        <v>9471.946778193098</v>
      </c>
      <c r="AA323">
        <v>95.3870056172739</v>
      </c>
      <c r="AB323">
        <v>1</v>
      </c>
      <c r="AC323">
        <v>0.25800000000000001</v>
      </c>
      <c r="AD323">
        <v>0.74199999999999999</v>
      </c>
      <c r="AE323">
        <v>0</v>
      </c>
      <c r="AF323">
        <v>24.609847449256666</v>
      </c>
      <c r="AG323">
        <v>70.777158168017237</v>
      </c>
      <c r="AH323">
        <v>35340.509756397849</v>
      </c>
      <c r="AI323">
        <v>3715.9316436592444</v>
      </c>
      <c r="AJ323">
        <v>40279.430299201398</v>
      </c>
      <c r="AK323">
        <v>31709.141129922002</v>
      </c>
      <c r="AL323">
        <v>58.984016471204072</v>
      </c>
      <c r="AM323" s="19">
        <v>75.091430057289699</v>
      </c>
      <c r="AN323">
        <v>0.80718933333333343</v>
      </c>
      <c r="AO323">
        <v>0.53476293333333336</v>
      </c>
      <c r="AP323">
        <v>0.18161759999999999</v>
      </c>
      <c r="AQ323">
        <v>1</v>
      </c>
      <c r="AR323">
        <v>0</v>
      </c>
      <c r="AS323">
        <v>2</v>
      </c>
      <c r="AT323">
        <v>1.48</v>
      </c>
      <c r="AU323">
        <v>1</v>
      </c>
      <c r="AV323">
        <v>2</v>
      </c>
      <c r="AW323">
        <v>1.5</v>
      </c>
      <c r="AX323">
        <v>1</v>
      </c>
      <c r="AY323">
        <v>2</v>
      </c>
      <c r="AZ323">
        <v>0.6</v>
      </c>
      <c r="BA323">
        <v>0.3</v>
      </c>
      <c r="BB323">
        <v>0.8</v>
      </c>
      <c r="BC323" s="27">
        <v>0.3541552473132708</v>
      </c>
      <c r="BD323" s="28">
        <v>0.64141526560112794</v>
      </c>
      <c r="BE323" s="28">
        <v>0.32290263552954107</v>
      </c>
      <c r="BF323" s="28">
        <f t="shared" si="45"/>
        <v>0.5703456103307909</v>
      </c>
      <c r="BG323" s="29" t="s">
        <v>106</v>
      </c>
      <c r="BH323">
        <v>0.34697033931327081</v>
      </c>
      <c r="BI323">
        <v>0.46391496150112793</v>
      </c>
      <c r="BJ323">
        <v>0.29714110925354115</v>
      </c>
      <c r="BK323">
        <f t="shared" si="46"/>
        <v>0.54458408405479097</v>
      </c>
      <c r="BL323" t="s">
        <v>106</v>
      </c>
      <c r="BM323" s="27">
        <v>0.3627325793132708</v>
      </c>
      <c r="BN323" s="28">
        <v>0.75980781280112797</v>
      </c>
      <c r="BO323" s="28">
        <v>0.3472143183035411</v>
      </c>
      <c r="BP323" s="28">
        <f t="shared" si="47"/>
        <v>0.59465729310479098</v>
      </c>
      <c r="BQ323" s="29" t="s">
        <v>106</v>
      </c>
      <c r="BR323">
        <v>0.26760119283950279</v>
      </c>
      <c r="BS323">
        <v>0.64141526560112794</v>
      </c>
      <c r="BT323">
        <v>0.25773535374698031</v>
      </c>
      <c r="BU323">
        <f t="shared" si="48"/>
        <v>0.50517832854823019</v>
      </c>
      <c r="BV323" t="s">
        <v>106</v>
      </c>
      <c r="BW323" s="27">
        <v>0.26041628483950274</v>
      </c>
      <c r="BX323" s="28">
        <v>0.46391496150112793</v>
      </c>
      <c r="BY323" s="28">
        <v>0.23197382747098028</v>
      </c>
      <c r="BZ323" s="28">
        <f t="shared" si="49"/>
        <v>0.47941680227223016</v>
      </c>
      <c r="CA323" s="29" t="s">
        <v>106</v>
      </c>
      <c r="CB323">
        <v>0.27617852483950278</v>
      </c>
      <c r="CC323">
        <v>0.75980781280112797</v>
      </c>
      <c r="CD323">
        <v>0.28204703652098029</v>
      </c>
      <c r="CE323">
        <f t="shared" si="50"/>
        <v>0.52362149964075266</v>
      </c>
      <c r="CF323" t="s">
        <v>107</v>
      </c>
      <c r="CG323" s="27">
        <v>0.15540149259572944</v>
      </c>
      <c r="CH323" s="28">
        <v>0.64141526560112794</v>
      </c>
      <c r="CI323" s="28">
        <v>0.17325924773254961</v>
      </c>
      <c r="CJ323" s="28">
        <f t="shared" si="51"/>
        <v>0.40284446739697932</v>
      </c>
      <c r="CK323" s="29" t="s">
        <v>107</v>
      </c>
      <c r="CL323">
        <v>0.14821658459572942</v>
      </c>
      <c r="CM323">
        <v>0.46391496150112793</v>
      </c>
      <c r="CN323">
        <v>0.1474977214565496</v>
      </c>
      <c r="CO323">
        <f t="shared" si="52"/>
        <v>0.39494069625779948</v>
      </c>
      <c r="CP323" t="s">
        <v>106</v>
      </c>
      <c r="CQ323" s="27">
        <v>0.16397882459572943</v>
      </c>
      <c r="CR323" s="28">
        <v>0.75980781280112797</v>
      </c>
      <c r="CS323" s="28">
        <v>0.19757093050654961</v>
      </c>
      <c r="CT323" s="28">
        <f t="shared" si="53"/>
        <v>0.41142179939697932</v>
      </c>
      <c r="CU323" s="29" t="s">
        <v>107</v>
      </c>
      <c r="CV323">
        <v>58863.556856625197</v>
      </c>
      <c r="CW323">
        <v>11923.375702159199</v>
      </c>
      <c r="CX323">
        <v>0.24744297480124985</v>
      </c>
      <c r="CY323">
        <f t="shared" ref="CY323:CY363" si="55">CX323+BD323</f>
        <v>0.88885824040237782</v>
      </c>
      <c r="CZ323">
        <f t="shared" si="54"/>
        <v>0.60159822211452063</v>
      </c>
    </row>
    <row r="324" spans="1:104" x14ac:dyDescent="0.25">
      <c r="A324">
        <v>1</v>
      </c>
      <c r="B324" s="15">
        <v>5439</v>
      </c>
      <c r="C324" s="15">
        <v>-62.538407499999998</v>
      </c>
      <c r="D324" s="15">
        <v>-19.40239072</v>
      </c>
      <c r="E324" s="15">
        <v>404</v>
      </c>
      <c r="F324" s="15">
        <v>0</v>
      </c>
      <c r="G324" s="15">
        <v>0</v>
      </c>
      <c r="H324" s="17">
        <v>3</v>
      </c>
      <c r="I324" s="19">
        <v>0</v>
      </c>
      <c r="J324" s="19">
        <v>0</v>
      </c>
      <c r="K324" s="19">
        <v>1</v>
      </c>
      <c r="L324" s="15">
        <v>0</v>
      </c>
      <c r="M324" s="15">
        <v>0</v>
      </c>
      <c r="N324" s="15">
        <v>1.2032</v>
      </c>
      <c r="O324" s="19">
        <v>290.67655999999999</v>
      </c>
      <c r="P324" s="19">
        <v>81.312402080270289</v>
      </c>
      <c r="Q324" s="20">
        <v>3.574812114307591</v>
      </c>
      <c r="R324" s="21">
        <v>0.51300000000000001</v>
      </c>
      <c r="S324" s="22">
        <v>0.29600000000000004</v>
      </c>
      <c r="T324" s="22">
        <v>0.70400000000000007</v>
      </c>
      <c r="U324" s="19">
        <v>0</v>
      </c>
      <c r="V324" s="19">
        <v>24.068471015760007</v>
      </c>
      <c r="W324" s="19">
        <v>57.243931064510292</v>
      </c>
      <c r="X324" s="19">
        <v>16030.239836227691</v>
      </c>
      <c r="Y324" s="19">
        <v>1560</v>
      </c>
      <c r="Z324" s="19">
        <v>17590.239836227691</v>
      </c>
      <c r="AA324">
        <v>97.832826296625171</v>
      </c>
      <c r="AB324">
        <v>1</v>
      </c>
      <c r="AC324">
        <v>0.29700000000000004</v>
      </c>
      <c r="AD324">
        <v>0.70299999999999996</v>
      </c>
      <c r="AE324">
        <v>0</v>
      </c>
      <c r="AF324">
        <v>29.056349410097681</v>
      </c>
      <c r="AG324">
        <v>68.77647688652749</v>
      </c>
      <c r="AH324">
        <v>40333.323086763558</v>
      </c>
      <c r="AI324">
        <v>1876.992</v>
      </c>
      <c r="AJ324">
        <v>40453.404312909399</v>
      </c>
      <c r="AK324">
        <v>23205.170485842202</v>
      </c>
      <c r="AL324">
        <v>39.599139813091632</v>
      </c>
      <c r="AM324" s="19">
        <v>56.119564029446515</v>
      </c>
      <c r="AN324">
        <v>0.81797333333333333</v>
      </c>
      <c r="AO324">
        <v>0.54190733333333341</v>
      </c>
      <c r="AP324">
        <v>0.18404399999999999</v>
      </c>
      <c r="AQ324">
        <v>1</v>
      </c>
      <c r="AR324">
        <v>0</v>
      </c>
      <c r="AS324">
        <v>2</v>
      </c>
      <c r="AT324">
        <v>1.48</v>
      </c>
      <c r="AU324">
        <v>1</v>
      </c>
      <c r="AV324">
        <v>2</v>
      </c>
      <c r="AW324">
        <v>1.5</v>
      </c>
      <c r="AX324">
        <v>1</v>
      </c>
      <c r="AY324">
        <v>2</v>
      </c>
      <c r="AZ324">
        <v>0.6</v>
      </c>
      <c r="BA324">
        <v>0.3</v>
      </c>
      <c r="BB324">
        <v>0.8</v>
      </c>
      <c r="BC324" s="27">
        <v>0.3732958614356105</v>
      </c>
      <c r="BD324" s="28">
        <v>0.65044596386965381</v>
      </c>
      <c r="BE324" s="28">
        <v>0.3401660289758392</v>
      </c>
      <c r="BF324" s="28">
        <f t="shared" ref="BF324:BF387" si="56">MIN(BC324:BE324)+CX324</f>
        <v>0.68310252246900649</v>
      </c>
      <c r="BG324" s="29" t="s">
        <v>106</v>
      </c>
      <c r="BH324">
        <v>0.36611095343561051</v>
      </c>
      <c r="BI324">
        <v>0.47294565976965375</v>
      </c>
      <c r="BJ324">
        <v>0.31440450269983927</v>
      </c>
      <c r="BK324">
        <f t="shared" ref="BK324:BK387" si="57">MIN(BH324:BJ324)+CX324</f>
        <v>0.65734099619300657</v>
      </c>
      <c r="BL324" t="s">
        <v>106</v>
      </c>
      <c r="BM324" s="27">
        <v>0.38187319343561049</v>
      </c>
      <c r="BN324" s="28">
        <v>0.76883851106965384</v>
      </c>
      <c r="BO324" s="28">
        <v>0.36447771174983923</v>
      </c>
      <c r="BP324" s="28">
        <f t="shared" ref="BP324:BP387" si="58">MIN(BM324:BO324)+CX324</f>
        <v>0.70741420524300658</v>
      </c>
      <c r="BQ324" s="29" t="s">
        <v>106</v>
      </c>
      <c r="BR324">
        <v>0.28558545010119046</v>
      </c>
      <c r="BS324">
        <v>0.65044596386965381</v>
      </c>
      <c r="BT324">
        <v>0.27412811630443717</v>
      </c>
      <c r="BU324">
        <f t="shared" ref="BU324:BU387" si="59">MIN(BR324:BT324)+CX324</f>
        <v>0.61706460979760447</v>
      </c>
      <c r="BV324" t="s">
        <v>106</v>
      </c>
      <c r="BW324" s="27">
        <v>0.27840054210119047</v>
      </c>
      <c r="BX324" s="28">
        <v>0.47294565976965375</v>
      </c>
      <c r="BY324" s="28">
        <v>0.24836659002843717</v>
      </c>
      <c r="BZ324" s="28">
        <f t="shared" ref="BZ324:BZ387" si="60">MIN(BW324:BY324)+CX324</f>
        <v>0.59130308352160443</v>
      </c>
      <c r="CA324" s="29" t="s">
        <v>106</v>
      </c>
      <c r="CB324">
        <v>0.29416278210119046</v>
      </c>
      <c r="CC324">
        <v>0.76883851106965384</v>
      </c>
      <c r="CD324">
        <v>0.29843979907843721</v>
      </c>
      <c r="CE324">
        <f t="shared" ref="CE324:CE387" si="61">MIN(CB324:CD324)+CX324</f>
        <v>0.63709927559435775</v>
      </c>
      <c r="CF324" t="s">
        <v>107</v>
      </c>
      <c r="CG324" s="27">
        <v>0.17188676874175712</v>
      </c>
      <c r="CH324" s="28">
        <v>0.65044596386965381</v>
      </c>
      <c r="CI324" s="28">
        <v>0.18852341469336048</v>
      </c>
      <c r="CJ324" s="28">
        <f t="shared" ref="CJ324:CJ387" si="62">MIN(CG324:CI324)+CX324</f>
        <v>0.51482326223492447</v>
      </c>
      <c r="CK324" s="29" t="s">
        <v>107</v>
      </c>
      <c r="CL324">
        <v>0.16470186074175713</v>
      </c>
      <c r="CM324">
        <v>0.47294565976965375</v>
      </c>
      <c r="CN324">
        <v>0.16276188841736047</v>
      </c>
      <c r="CO324">
        <f t="shared" ref="CO324:CO387" si="63">MIN(CL324:CN324)+CX324</f>
        <v>0.50569838191052774</v>
      </c>
      <c r="CP324" t="s">
        <v>106</v>
      </c>
      <c r="CQ324" s="27">
        <v>0.18046410074175712</v>
      </c>
      <c r="CR324" s="28">
        <v>0.76883851106965384</v>
      </c>
      <c r="CS324" s="28">
        <v>0.21283509746736046</v>
      </c>
      <c r="CT324" s="28">
        <f t="shared" ref="CT324:CT387" si="64">MIN(CQ324:CS324)+CX324</f>
        <v>0.52340059423492447</v>
      </c>
      <c r="CU324" s="29" t="s">
        <v>107</v>
      </c>
      <c r="CV324">
        <v>59565.525200291202</v>
      </c>
      <c r="CW324">
        <v>12229.1032870781</v>
      </c>
      <c r="CX324">
        <v>0.34293649349316729</v>
      </c>
      <c r="CY324">
        <f t="shared" si="55"/>
        <v>0.99338245736282116</v>
      </c>
      <c r="CZ324">
        <f t="shared" ref="CZ324:CZ387" si="65">CX324+BC324</f>
        <v>0.71623235492877779</v>
      </c>
    </row>
    <row r="325" spans="1:104" x14ac:dyDescent="0.25">
      <c r="A325">
        <v>1</v>
      </c>
      <c r="B325" s="15">
        <v>5444</v>
      </c>
      <c r="C325" s="15">
        <v>-64.543277919999994</v>
      </c>
      <c r="D325" s="15">
        <v>-16.672351460000002</v>
      </c>
      <c r="E325" s="15">
        <v>206</v>
      </c>
      <c r="F325" s="15">
        <v>0</v>
      </c>
      <c r="G325" s="15">
        <v>0</v>
      </c>
      <c r="H325" s="17">
        <v>0</v>
      </c>
      <c r="I325" s="19">
        <v>0</v>
      </c>
      <c r="J325" s="19">
        <v>0</v>
      </c>
      <c r="K325" s="19">
        <v>0</v>
      </c>
      <c r="L325" s="15">
        <v>0</v>
      </c>
      <c r="M325" s="15">
        <v>0</v>
      </c>
      <c r="N325" s="15">
        <v>0</v>
      </c>
      <c r="O325" s="19">
        <v>159.872108</v>
      </c>
      <c r="P325" s="19">
        <v>44.721821138299156</v>
      </c>
      <c r="Q325" s="20">
        <v>3.5748121147751677</v>
      </c>
      <c r="R325" s="21">
        <v>0</v>
      </c>
      <c r="S325" s="22">
        <v>0.33499999999999996</v>
      </c>
      <c r="T325" s="22">
        <v>0.66499999999999981</v>
      </c>
      <c r="U325" s="19">
        <v>0</v>
      </c>
      <c r="V325" s="19">
        <v>14.981810081330215</v>
      </c>
      <c r="W325" s="19">
        <v>29.740011056968932</v>
      </c>
      <c r="X325" s="19">
        <v>0</v>
      </c>
      <c r="Y325" s="19">
        <v>0</v>
      </c>
      <c r="Z325" s="19">
        <v>0</v>
      </c>
      <c r="AA325">
        <v>53.808054448520082</v>
      </c>
      <c r="AB325">
        <v>1</v>
      </c>
      <c r="AC325">
        <v>0.34799999999999998</v>
      </c>
      <c r="AD325">
        <v>0.65200000000000002</v>
      </c>
      <c r="AE325">
        <v>0</v>
      </c>
      <c r="AF325">
        <v>18.725202948084988</v>
      </c>
      <c r="AG325">
        <v>35.082851500435098</v>
      </c>
      <c r="AH325">
        <v>25122.569528478038</v>
      </c>
      <c r="AI325">
        <v>0</v>
      </c>
      <c r="AJ325">
        <v>24028.235875216698</v>
      </c>
      <c r="AK325">
        <v>24028.235875216698</v>
      </c>
      <c r="AL325">
        <v>44.721821138299156</v>
      </c>
      <c r="AM325" s="19">
        <v>53.808054448520082</v>
      </c>
      <c r="AN325">
        <v>0.89705600000000008</v>
      </c>
      <c r="AO325">
        <v>0.59429960000000004</v>
      </c>
      <c r="AP325">
        <v>0.20183760000000001</v>
      </c>
      <c r="AQ325">
        <v>1</v>
      </c>
      <c r="AR325">
        <v>0</v>
      </c>
      <c r="AS325">
        <v>2</v>
      </c>
      <c r="AT325">
        <v>1.48</v>
      </c>
      <c r="AU325">
        <v>1</v>
      </c>
      <c r="AV325">
        <v>2</v>
      </c>
      <c r="AW325">
        <v>1.5</v>
      </c>
      <c r="AX325">
        <v>1</v>
      </c>
      <c r="AY325">
        <v>2</v>
      </c>
      <c r="AZ325">
        <v>0.6</v>
      </c>
      <c r="BA325">
        <v>0.3</v>
      </c>
      <c r="BB325">
        <v>0.8</v>
      </c>
      <c r="BC325" s="27">
        <v>0.40109357429694797</v>
      </c>
      <c r="BD325" s="28">
        <v>0.66339891896337422</v>
      </c>
      <c r="BE325" s="28">
        <v>0.36331715463376119</v>
      </c>
      <c r="BF325" s="28">
        <f t="shared" si="56"/>
        <v>0.60260711259287048</v>
      </c>
      <c r="BG325" s="29" t="s">
        <v>106</v>
      </c>
      <c r="BH325">
        <v>0.39390866629694798</v>
      </c>
      <c r="BI325">
        <v>0.48589861486337421</v>
      </c>
      <c r="BJ325">
        <v>0.33755562835776126</v>
      </c>
      <c r="BK325">
        <f t="shared" si="57"/>
        <v>0.57684558631687055</v>
      </c>
      <c r="BL325" t="s">
        <v>106</v>
      </c>
      <c r="BM325" s="27">
        <v>0.40967090629694797</v>
      </c>
      <c r="BN325" s="28">
        <v>0.78179146616337425</v>
      </c>
      <c r="BO325" s="28">
        <v>0.38762883740776122</v>
      </c>
      <c r="BP325" s="28">
        <f t="shared" si="58"/>
        <v>0.62691879536687045</v>
      </c>
      <c r="BQ325" s="29" t="s">
        <v>106</v>
      </c>
      <c r="BR325">
        <v>0.30490321265107995</v>
      </c>
      <c r="BS325">
        <v>0.66339891896337422</v>
      </c>
      <c r="BT325">
        <v>0.29089461544419049</v>
      </c>
      <c r="BU325">
        <f t="shared" si="59"/>
        <v>0.53018457340329972</v>
      </c>
      <c r="BV325" t="s">
        <v>106</v>
      </c>
      <c r="BW325" s="27">
        <v>0.29771830465107996</v>
      </c>
      <c r="BX325" s="28">
        <v>0.48589861486337421</v>
      </c>
      <c r="BY325" s="28">
        <v>0.26513308916819051</v>
      </c>
      <c r="BZ325" s="28">
        <f t="shared" si="60"/>
        <v>0.5044230471272998</v>
      </c>
      <c r="CA325" s="29" t="s">
        <v>106</v>
      </c>
      <c r="CB325">
        <v>0.31348054465107994</v>
      </c>
      <c r="CC325">
        <v>0.78179146616337425</v>
      </c>
      <c r="CD325">
        <v>0.31520629821819052</v>
      </c>
      <c r="CE325">
        <f t="shared" si="61"/>
        <v>0.55277050261018923</v>
      </c>
      <c r="CF325" t="s">
        <v>107</v>
      </c>
      <c r="CG325" s="27">
        <v>0.18021200311013996</v>
      </c>
      <c r="CH325" s="28">
        <v>0.66339891896337422</v>
      </c>
      <c r="CI325" s="28">
        <v>0.19701354612437644</v>
      </c>
      <c r="CJ325" s="28">
        <f t="shared" si="62"/>
        <v>0.41950196106924925</v>
      </c>
      <c r="CK325" s="29" t="s">
        <v>107</v>
      </c>
      <c r="CL325">
        <v>0.17302709511013994</v>
      </c>
      <c r="CM325">
        <v>0.48589861486337421</v>
      </c>
      <c r="CN325">
        <v>0.17125201984837643</v>
      </c>
      <c r="CO325">
        <f t="shared" si="63"/>
        <v>0.41054197780748569</v>
      </c>
      <c r="CP325" t="s">
        <v>106</v>
      </c>
      <c r="CQ325" s="27">
        <v>0.18878933511013996</v>
      </c>
      <c r="CR325" s="28">
        <v>0.78179146616337425</v>
      </c>
      <c r="CS325" s="28">
        <v>0.22132522889837641</v>
      </c>
      <c r="CT325" s="28">
        <f t="shared" si="64"/>
        <v>0.42807929306924924</v>
      </c>
      <c r="CU325" s="29" t="s">
        <v>107</v>
      </c>
      <c r="CV325">
        <v>45146.811714745701</v>
      </c>
      <c r="CW325">
        <v>6726.0068060650101</v>
      </c>
      <c r="CX325">
        <v>0.23928995795910929</v>
      </c>
      <c r="CY325">
        <f t="shared" si="55"/>
        <v>0.90268887692248345</v>
      </c>
      <c r="CZ325">
        <f t="shared" si="65"/>
        <v>0.64038353225605726</v>
      </c>
    </row>
    <row r="326" spans="1:104" x14ac:dyDescent="0.25">
      <c r="A326">
        <v>1</v>
      </c>
      <c r="B326" s="15">
        <v>5445</v>
      </c>
      <c r="C326" s="15">
        <v>-62.908951450000004</v>
      </c>
      <c r="D326" s="15">
        <v>-19.711241449999999</v>
      </c>
      <c r="E326" s="15">
        <v>566</v>
      </c>
      <c r="F326" s="15">
        <v>0</v>
      </c>
      <c r="G326" s="15">
        <v>0</v>
      </c>
      <c r="H326" s="17">
        <v>2</v>
      </c>
      <c r="I326" s="19">
        <v>0</v>
      </c>
      <c r="J326" s="19">
        <v>0</v>
      </c>
      <c r="K326" s="19">
        <v>0</v>
      </c>
      <c r="L326" s="15">
        <v>0</v>
      </c>
      <c r="M326" s="15">
        <v>0</v>
      </c>
      <c r="N326" s="15">
        <v>0</v>
      </c>
      <c r="O326" s="19">
        <v>737.59177099999999</v>
      </c>
      <c r="P326" s="19">
        <v>206.33022030354624</v>
      </c>
      <c r="Q326" s="20">
        <v>3.574812113876868</v>
      </c>
      <c r="R326" s="21">
        <v>0.502</v>
      </c>
      <c r="S326" s="22">
        <v>0.29599999999999999</v>
      </c>
      <c r="T326" s="22">
        <v>0.70399999999999996</v>
      </c>
      <c r="U326" s="19">
        <v>0</v>
      </c>
      <c r="V326" s="19">
        <v>61.073745209849683</v>
      </c>
      <c r="W326" s="19">
        <v>145.25647509369654</v>
      </c>
      <c r="X326" s="19">
        <v>39804.522927569342</v>
      </c>
      <c r="Y326" s="19">
        <v>0</v>
      </c>
      <c r="Z326" s="19">
        <v>39804.522927569342</v>
      </c>
      <c r="AA326">
        <v>248.25079670209479</v>
      </c>
      <c r="AB326">
        <v>1</v>
      </c>
      <c r="AC326">
        <v>0.29699999999999999</v>
      </c>
      <c r="AD326">
        <v>0.70300000000000007</v>
      </c>
      <c r="AE326">
        <v>0</v>
      </c>
      <c r="AF326">
        <v>73.730486620522143</v>
      </c>
      <c r="AG326">
        <v>174.52031008157266</v>
      </c>
      <c r="AH326">
        <v>102345.8073221119</v>
      </c>
      <c r="AI326">
        <v>0</v>
      </c>
      <c r="AJ326">
        <v>97887.646234178799</v>
      </c>
      <c r="AK326">
        <v>57045.947840331202</v>
      </c>
      <c r="AL326">
        <v>102.75244971116602</v>
      </c>
      <c r="AM326" s="19">
        <v>144.67302610971456</v>
      </c>
      <c r="AN326">
        <v>0.83594666666666673</v>
      </c>
      <c r="AO326">
        <v>0.55381466666666668</v>
      </c>
      <c r="AP326">
        <v>0.18808800000000001</v>
      </c>
      <c r="AQ326">
        <v>1</v>
      </c>
      <c r="AR326">
        <v>0</v>
      </c>
      <c r="AS326">
        <v>2</v>
      </c>
      <c r="AT326">
        <v>1.48</v>
      </c>
      <c r="AU326">
        <v>1</v>
      </c>
      <c r="AV326">
        <v>2</v>
      </c>
      <c r="AW326">
        <v>1.5</v>
      </c>
      <c r="AX326">
        <v>1</v>
      </c>
      <c r="AY326">
        <v>2</v>
      </c>
      <c r="AZ326">
        <v>0.6</v>
      </c>
      <c r="BA326">
        <v>0.3</v>
      </c>
      <c r="BB326">
        <v>0.8</v>
      </c>
      <c r="BC326" s="27">
        <v>0.34093517461118356</v>
      </c>
      <c r="BD326" s="28">
        <v>0.62311584190077829</v>
      </c>
      <c r="BE326" s="28">
        <v>0.30806185994586899</v>
      </c>
      <c r="BF326" s="28">
        <f t="shared" si="56"/>
        <v>0.54838906284452626</v>
      </c>
      <c r="BG326" s="29" t="s">
        <v>106</v>
      </c>
      <c r="BH326">
        <v>0.33375026661118357</v>
      </c>
      <c r="BI326">
        <v>0.44561553780077834</v>
      </c>
      <c r="BJ326">
        <v>0.28230033366986901</v>
      </c>
      <c r="BK326">
        <f t="shared" si="57"/>
        <v>0.52262753656852634</v>
      </c>
      <c r="BL326" t="s">
        <v>106</v>
      </c>
      <c r="BM326" s="27">
        <v>0.34951250661118355</v>
      </c>
      <c r="BN326" s="28">
        <v>0.74150838910077843</v>
      </c>
      <c r="BO326" s="28">
        <v>0.33237354271986896</v>
      </c>
      <c r="BP326" s="28">
        <f t="shared" si="58"/>
        <v>0.57270074561852624</v>
      </c>
      <c r="BQ326" s="29" t="s">
        <v>106</v>
      </c>
      <c r="BR326">
        <v>0.25129750184234351</v>
      </c>
      <c r="BS326">
        <v>0.62311584190077829</v>
      </c>
      <c r="BT326">
        <v>0.24057289579306493</v>
      </c>
      <c r="BU326">
        <f t="shared" si="59"/>
        <v>0.48090009869172223</v>
      </c>
      <c r="BV326" t="s">
        <v>106</v>
      </c>
      <c r="BW326" s="27">
        <v>0.24411259384234352</v>
      </c>
      <c r="BX326" s="28">
        <v>0.44561553780077834</v>
      </c>
      <c r="BY326" s="28">
        <v>0.21481136951706492</v>
      </c>
      <c r="BZ326" s="28">
        <f t="shared" si="60"/>
        <v>0.4551385724157222</v>
      </c>
      <c r="CA326" s="29" t="s">
        <v>106</v>
      </c>
      <c r="CB326">
        <v>0.2598748338423435</v>
      </c>
      <c r="CC326">
        <v>0.74150838910077843</v>
      </c>
      <c r="CD326">
        <v>0.26488457856706493</v>
      </c>
      <c r="CE326">
        <f t="shared" si="61"/>
        <v>0.50020203674100083</v>
      </c>
      <c r="CF326" t="s">
        <v>107</v>
      </c>
      <c r="CG326" s="27">
        <v>0.13510051862347683</v>
      </c>
      <c r="CH326" s="28">
        <v>0.62311584190077829</v>
      </c>
      <c r="CI326" s="28">
        <v>0.15308720152091157</v>
      </c>
      <c r="CJ326" s="28">
        <f t="shared" si="62"/>
        <v>0.37542772152213411</v>
      </c>
      <c r="CK326" s="29" t="s">
        <v>107</v>
      </c>
      <c r="CL326">
        <v>0.12791561062347684</v>
      </c>
      <c r="CM326">
        <v>0.44561553780077834</v>
      </c>
      <c r="CN326">
        <v>0.12732567524491156</v>
      </c>
      <c r="CO326">
        <f t="shared" si="63"/>
        <v>0.36765287814356884</v>
      </c>
      <c r="CP326" t="s">
        <v>106</v>
      </c>
      <c r="CQ326" s="27">
        <v>0.14367785062347685</v>
      </c>
      <c r="CR326" s="28">
        <v>0.74150838910077843</v>
      </c>
      <c r="CS326" s="28">
        <v>0.17739888429491157</v>
      </c>
      <c r="CT326" s="28">
        <f t="shared" si="64"/>
        <v>0.38400505352213415</v>
      </c>
      <c r="CU326" s="29" t="s">
        <v>107</v>
      </c>
      <c r="CV326">
        <v>92654.842310403998</v>
      </c>
      <c r="CW326">
        <v>31031.349587761801</v>
      </c>
      <c r="CX326">
        <v>0.24032720289865731</v>
      </c>
      <c r="CY326">
        <f t="shared" si="55"/>
        <v>0.86344304479943557</v>
      </c>
      <c r="CZ326">
        <f t="shared" si="65"/>
        <v>0.58126237750984089</v>
      </c>
    </row>
    <row r="327" spans="1:104" x14ac:dyDescent="0.25">
      <c r="A327">
        <v>1</v>
      </c>
      <c r="B327" s="15">
        <v>5448</v>
      </c>
      <c r="C327" s="15">
        <v>-61.810269439999999</v>
      </c>
      <c r="D327" s="15">
        <v>-16.76829669</v>
      </c>
      <c r="E327" s="15">
        <v>395</v>
      </c>
      <c r="F327" s="15">
        <v>0</v>
      </c>
      <c r="G327" s="15">
        <v>0</v>
      </c>
      <c r="H327" s="17">
        <v>4</v>
      </c>
      <c r="I327" s="19">
        <v>1</v>
      </c>
      <c r="J327" s="19">
        <v>3</v>
      </c>
      <c r="K327" s="19">
        <v>1</v>
      </c>
      <c r="L327" s="15">
        <v>0</v>
      </c>
      <c r="M327" s="15">
        <v>1.9414993466458099</v>
      </c>
      <c r="N327" s="15">
        <v>1.2032</v>
      </c>
      <c r="O327" s="19">
        <v>1057.3359869999999</v>
      </c>
      <c r="P327" s="19">
        <v>295.77386260939204</v>
      </c>
      <c r="Q327" s="20">
        <v>3.5748121137950246</v>
      </c>
      <c r="R327" s="21">
        <v>0.91399999999999992</v>
      </c>
      <c r="S327" s="22">
        <v>0.32500000000000001</v>
      </c>
      <c r="T327" s="22">
        <v>0.67400000000000004</v>
      </c>
      <c r="U327" s="19">
        <v>0</v>
      </c>
      <c r="V327" s="19">
        <v>96.126505348052419</v>
      </c>
      <c r="W327" s="19">
        <v>199.35158339873024</v>
      </c>
      <c r="X327" s="19">
        <v>111713.37914808924</v>
      </c>
      <c r="Y327" s="19">
        <v>4610</v>
      </c>
      <c r="Z327" s="19">
        <v>116323.37914808924</v>
      </c>
      <c r="AA327">
        <v>355.86690548214489</v>
      </c>
      <c r="AB327">
        <v>1</v>
      </c>
      <c r="AC327">
        <v>0.32700000000000001</v>
      </c>
      <c r="AD327">
        <v>0.67300000000000004</v>
      </c>
      <c r="AE327">
        <v>0</v>
      </c>
      <c r="AF327">
        <v>116.36847809266138</v>
      </c>
      <c r="AG327">
        <v>239.49842738948351</v>
      </c>
      <c r="AH327">
        <v>158147.21365090559</v>
      </c>
      <c r="AI327">
        <v>7798.5650072697208</v>
      </c>
      <c r="AJ327">
        <v>157736.70091355301</v>
      </c>
      <c r="AK327">
        <v>37910.679373329003</v>
      </c>
      <c r="AL327">
        <v>25.436552184407738</v>
      </c>
      <c r="AM327" s="19">
        <v>85.529595057160577</v>
      </c>
      <c r="AN327">
        <v>0.82875733333333335</v>
      </c>
      <c r="AO327">
        <v>0.54905173333333335</v>
      </c>
      <c r="AP327">
        <v>0.18647039999999998</v>
      </c>
      <c r="AQ327">
        <v>1</v>
      </c>
      <c r="AR327">
        <v>0</v>
      </c>
      <c r="AS327">
        <v>2</v>
      </c>
      <c r="AT327">
        <v>1.48</v>
      </c>
      <c r="AU327">
        <v>1</v>
      </c>
      <c r="AV327">
        <v>2</v>
      </c>
      <c r="AW327">
        <v>1.5</v>
      </c>
      <c r="AX327">
        <v>1</v>
      </c>
      <c r="AY327">
        <v>2</v>
      </c>
      <c r="AZ327">
        <v>0.6</v>
      </c>
      <c r="BA327">
        <v>0.3</v>
      </c>
      <c r="BB327">
        <v>0.8</v>
      </c>
      <c r="BC327" s="27">
        <v>0.35533478184800676</v>
      </c>
      <c r="BD327" s="28">
        <v>0.63325323995360383</v>
      </c>
      <c r="BE327" s="28">
        <v>0.32201527701936838</v>
      </c>
      <c r="BF327" s="28">
        <f t="shared" si="56"/>
        <v>0.39323473243672513</v>
      </c>
      <c r="BG327" s="29" t="s">
        <v>106</v>
      </c>
      <c r="BH327">
        <v>0.34814987384800677</v>
      </c>
      <c r="BI327">
        <v>0.45575293585360382</v>
      </c>
      <c r="BJ327">
        <v>0.2962537507433684</v>
      </c>
      <c r="BK327">
        <f t="shared" si="57"/>
        <v>0.3674732061607251</v>
      </c>
      <c r="BL327" t="s">
        <v>106</v>
      </c>
      <c r="BM327" s="27">
        <v>0.36391211384800676</v>
      </c>
      <c r="BN327" s="28">
        <v>0.75164578715360386</v>
      </c>
      <c r="BO327" s="28">
        <v>0.34632695979336842</v>
      </c>
      <c r="BP327" s="28">
        <f t="shared" si="58"/>
        <v>0.41754641521072511</v>
      </c>
      <c r="BQ327" s="29" t="s">
        <v>106</v>
      </c>
      <c r="BR327">
        <v>0.26646801365293477</v>
      </c>
      <c r="BS327">
        <v>0.63325323995360383</v>
      </c>
      <c r="BT327">
        <v>0.25510673345912521</v>
      </c>
      <c r="BU327">
        <f t="shared" si="59"/>
        <v>0.3263261888764819</v>
      </c>
      <c r="BV327" t="s">
        <v>106</v>
      </c>
      <c r="BW327" s="27">
        <v>0.25928310565293478</v>
      </c>
      <c r="BX327" s="28">
        <v>0.45575293585360382</v>
      </c>
      <c r="BY327" s="28">
        <v>0.22934520718312518</v>
      </c>
      <c r="BZ327" s="28">
        <f t="shared" si="60"/>
        <v>0.30056466260048187</v>
      </c>
      <c r="CA327" s="29" t="s">
        <v>106</v>
      </c>
      <c r="CB327">
        <v>0.2750453456529347</v>
      </c>
      <c r="CC327">
        <v>0.75164578715360386</v>
      </c>
      <c r="CD327">
        <v>0.27941841623312519</v>
      </c>
      <c r="CE327">
        <f t="shared" si="61"/>
        <v>0.34626480107029145</v>
      </c>
      <c r="CF327" t="s">
        <v>107</v>
      </c>
      <c r="CG327" s="27">
        <v>0.15127035117784138</v>
      </c>
      <c r="CH327" s="28">
        <v>0.63325323995360383</v>
      </c>
      <c r="CI327" s="28">
        <v>0.1683734362514025</v>
      </c>
      <c r="CJ327" s="28">
        <f t="shared" si="62"/>
        <v>0.2224898065951981</v>
      </c>
      <c r="CK327" s="29" t="s">
        <v>107</v>
      </c>
      <c r="CL327">
        <v>0.14408544317784139</v>
      </c>
      <c r="CM327">
        <v>0.45575293585360382</v>
      </c>
      <c r="CN327">
        <v>0.14261190997540249</v>
      </c>
      <c r="CO327">
        <f t="shared" si="63"/>
        <v>0.21383136539275921</v>
      </c>
      <c r="CP327" t="s">
        <v>106</v>
      </c>
      <c r="CQ327" s="27">
        <v>0.1598476831778414</v>
      </c>
      <c r="CR327" s="28">
        <v>0.75164578715360386</v>
      </c>
      <c r="CS327" s="28">
        <v>0.19268511902540247</v>
      </c>
      <c r="CT327" s="28">
        <f t="shared" si="64"/>
        <v>0.23106713859519812</v>
      </c>
      <c r="CU327" s="29" t="s">
        <v>107</v>
      </c>
      <c r="CV327">
        <v>13667.477911432699</v>
      </c>
      <c r="CW327">
        <v>10691.1993809751</v>
      </c>
      <c r="CX327">
        <v>7.121945541735672E-2</v>
      </c>
      <c r="CY327">
        <f t="shared" si="55"/>
        <v>0.70447269537096058</v>
      </c>
      <c r="CZ327">
        <f t="shared" si="65"/>
        <v>0.42655423726536346</v>
      </c>
    </row>
    <row r="328" spans="1:104" x14ac:dyDescent="0.25">
      <c r="A328">
        <v>1</v>
      </c>
      <c r="B328" s="15">
        <v>5451</v>
      </c>
      <c r="C328" s="15">
        <v>-64.404565899999994</v>
      </c>
      <c r="D328" s="15">
        <v>-16.70451233</v>
      </c>
      <c r="E328" s="15">
        <v>222</v>
      </c>
      <c r="F328" s="15">
        <v>0</v>
      </c>
      <c r="G328" s="15">
        <v>0</v>
      </c>
      <c r="H328" s="17">
        <v>0</v>
      </c>
      <c r="I328" s="19">
        <v>0</v>
      </c>
      <c r="J328" s="19">
        <v>0</v>
      </c>
      <c r="K328" s="19">
        <v>0</v>
      </c>
      <c r="L328" s="15">
        <v>0</v>
      </c>
      <c r="M328" s="15">
        <v>0</v>
      </c>
      <c r="N328" s="15">
        <v>0</v>
      </c>
      <c r="O328" s="19">
        <v>218.00742</v>
      </c>
      <c r="P328" s="19">
        <v>60.984301560202709</v>
      </c>
      <c r="Q328" s="20">
        <v>3.5748121143075915</v>
      </c>
      <c r="R328" s="21">
        <v>0</v>
      </c>
      <c r="S328" s="22">
        <v>0.33499999999999996</v>
      </c>
      <c r="T328" s="22">
        <v>0.66500000000000004</v>
      </c>
      <c r="U328" s="19">
        <v>0</v>
      </c>
      <c r="V328" s="19">
        <v>20.429741022667905</v>
      </c>
      <c r="W328" s="19">
        <v>40.554560537534805</v>
      </c>
      <c r="X328" s="19">
        <v>0</v>
      </c>
      <c r="Y328" s="19">
        <v>0</v>
      </c>
      <c r="Z328" s="19">
        <v>0</v>
      </c>
      <c r="AA328">
        <v>73.374619707845113</v>
      </c>
      <c r="AB328">
        <v>1</v>
      </c>
      <c r="AC328">
        <v>0.34799999999999998</v>
      </c>
      <c r="AD328">
        <v>0.65200000000000002</v>
      </c>
      <c r="AE328">
        <v>0</v>
      </c>
      <c r="AF328">
        <v>25.534367658330098</v>
      </c>
      <c r="AG328">
        <v>47.840252049515016</v>
      </c>
      <c r="AH328">
        <v>34258.049359498313</v>
      </c>
      <c r="AI328">
        <v>0</v>
      </c>
      <c r="AJ328">
        <v>32765.776195851999</v>
      </c>
      <c r="AK328">
        <v>32765.776195851999</v>
      </c>
      <c r="AL328">
        <v>60.984301560202709</v>
      </c>
      <c r="AM328" s="19">
        <v>73.374619707845113</v>
      </c>
      <c r="AN328">
        <v>0.94019200000000014</v>
      </c>
      <c r="AO328">
        <v>0.62287720000000002</v>
      </c>
      <c r="AP328">
        <v>0.21154319999999999</v>
      </c>
      <c r="AQ328">
        <v>1</v>
      </c>
      <c r="AR328">
        <v>0</v>
      </c>
      <c r="AS328">
        <v>2</v>
      </c>
      <c r="AT328">
        <v>1.48</v>
      </c>
      <c r="AU328">
        <v>1</v>
      </c>
      <c r="AV328">
        <v>2</v>
      </c>
      <c r="AW328">
        <v>1.5</v>
      </c>
      <c r="AX328">
        <v>1</v>
      </c>
      <c r="AY328">
        <v>2</v>
      </c>
      <c r="AZ328">
        <v>0.6</v>
      </c>
      <c r="BA328">
        <v>0.3</v>
      </c>
      <c r="BB328">
        <v>0.8</v>
      </c>
      <c r="BC328" s="27">
        <v>0.3974998600953622</v>
      </c>
      <c r="BD328" s="28">
        <v>0.64883809502704914</v>
      </c>
      <c r="BE328" s="28">
        <v>0.35676876969838195</v>
      </c>
      <c r="BF328" s="28">
        <f t="shared" si="56"/>
        <v>0.56400712170194089</v>
      </c>
      <c r="BG328" s="29" t="s">
        <v>106</v>
      </c>
      <c r="BH328">
        <v>0.39031495209536216</v>
      </c>
      <c r="BI328">
        <v>0.47133779092704908</v>
      </c>
      <c r="BJ328">
        <v>0.33100724342238202</v>
      </c>
      <c r="BK328">
        <f t="shared" si="57"/>
        <v>0.53824559542594097</v>
      </c>
      <c r="BL328" t="s">
        <v>106</v>
      </c>
      <c r="BM328" s="27">
        <v>0.40607719209536219</v>
      </c>
      <c r="BN328" s="28">
        <v>0.76723064222704918</v>
      </c>
      <c r="BO328" s="28">
        <v>0.38108045247238198</v>
      </c>
      <c r="BP328" s="28">
        <f t="shared" si="58"/>
        <v>0.58831880447594087</v>
      </c>
      <c r="BQ328" s="29" t="s">
        <v>106</v>
      </c>
      <c r="BR328">
        <v>0.29668407100688615</v>
      </c>
      <c r="BS328">
        <v>0.64883809502704914</v>
      </c>
      <c r="BT328">
        <v>0.28086370695344631</v>
      </c>
      <c r="BU328">
        <f t="shared" si="59"/>
        <v>0.48810205895700526</v>
      </c>
      <c r="BV328" t="s">
        <v>106</v>
      </c>
      <c r="BW328" s="27">
        <v>0.28949916300688616</v>
      </c>
      <c r="BX328" s="28">
        <v>0.47133779092704908</v>
      </c>
      <c r="BY328" s="28">
        <v>0.25510218067744633</v>
      </c>
      <c r="BZ328" s="28">
        <f t="shared" si="60"/>
        <v>0.46234053268100528</v>
      </c>
      <c r="CA328" s="29" t="s">
        <v>106</v>
      </c>
      <c r="CB328">
        <v>0.30526140300688609</v>
      </c>
      <c r="CC328">
        <v>0.76723064222704918</v>
      </c>
      <c r="CD328">
        <v>0.30517538972744634</v>
      </c>
      <c r="CE328">
        <f t="shared" si="61"/>
        <v>0.51241374173100529</v>
      </c>
      <c r="CF328" t="s">
        <v>106</v>
      </c>
      <c r="CG328" s="27">
        <v>0.16599693700330609</v>
      </c>
      <c r="CH328" s="28">
        <v>0.64883809502704914</v>
      </c>
      <c r="CI328" s="28">
        <v>0.18246825524704829</v>
      </c>
      <c r="CJ328" s="28">
        <f t="shared" si="62"/>
        <v>0.37323528900686503</v>
      </c>
      <c r="CK328" s="29" t="s">
        <v>107</v>
      </c>
      <c r="CL328">
        <v>0.15881202900330613</v>
      </c>
      <c r="CM328">
        <v>0.47133779092704908</v>
      </c>
      <c r="CN328">
        <v>0.15670672897104829</v>
      </c>
      <c r="CO328">
        <f t="shared" si="63"/>
        <v>0.3639450809746072</v>
      </c>
      <c r="CP328" t="s">
        <v>106</v>
      </c>
      <c r="CQ328" s="27">
        <v>0.17457426900330611</v>
      </c>
      <c r="CR328" s="28">
        <v>0.76723064222704918</v>
      </c>
      <c r="CS328" s="28">
        <v>0.20677993802104827</v>
      </c>
      <c r="CT328" s="28">
        <f t="shared" si="64"/>
        <v>0.38181262100686508</v>
      </c>
      <c r="CU328" s="29" t="s">
        <v>107</v>
      </c>
      <c r="CV328">
        <v>52089.171819363997</v>
      </c>
      <c r="CW328">
        <v>9171.8274634806403</v>
      </c>
      <c r="CX328">
        <v>0.20723835200355895</v>
      </c>
      <c r="CY328">
        <f t="shared" si="55"/>
        <v>0.85607644703060815</v>
      </c>
      <c r="CZ328">
        <f t="shared" si="65"/>
        <v>0.60473821209892109</v>
      </c>
    </row>
    <row r="329" spans="1:104" x14ac:dyDescent="0.25">
      <c r="A329">
        <v>1</v>
      </c>
      <c r="B329" s="15">
        <v>5453</v>
      </c>
      <c r="C329" s="15">
        <v>-62.542019750000001</v>
      </c>
      <c r="D329" s="15">
        <v>-19.374204859999999</v>
      </c>
      <c r="E329" s="15">
        <v>404</v>
      </c>
      <c r="F329" s="15">
        <v>0</v>
      </c>
      <c r="G329" s="15">
        <v>0</v>
      </c>
      <c r="H329" s="17">
        <v>3</v>
      </c>
      <c r="I329" s="19">
        <v>0</v>
      </c>
      <c r="J329" s="19">
        <v>0</v>
      </c>
      <c r="K329" s="19">
        <v>1</v>
      </c>
      <c r="L329" s="15">
        <v>0</v>
      </c>
      <c r="M329" s="15">
        <v>0</v>
      </c>
      <c r="N329" s="15">
        <v>1.2032</v>
      </c>
      <c r="O329" s="19">
        <v>210.74050600000001</v>
      </c>
      <c r="P329" s="19">
        <v>58.951491511120707</v>
      </c>
      <c r="Q329" s="20">
        <v>3.5748121141302347</v>
      </c>
      <c r="R329" s="21">
        <v>0.24099999999999999</v>
      </c>
      <c r="S329" s="22">
        <v>0.29599999999999999</v>
      </c>
      <c r="T329" s="22">
        <v>0.70399999999999996</v>
      </c>
      <c r="U329" s="19">
        <v>0</v>
      </c>
      <c r="V329" s="19">
        <v>17.449641487291728</v>
      </c>
      <c r="W329" s="19">
        <v>41.501850023828979</v>
      </c>
      <c r="X329" s="19">
        <v>5459.8121940035917</v>
      </c>
      <c r="Y329" s="19">
        <v>1560</v>
      </c>
      <c r="Z329" s="19">
        <v>7019.8121940035917</v>
      </c>
      <c r="AA329">
        <v>70.928799057741372</v>
      </c>
      <c r="AB329">
        <v>1</v>
      </c>
      <c r="AC329">
        <v>0.29699999999999999</v>
      </c>
      <c r="AD329">
        <v>0.70300000000000007</v>
      </c>
      <c r="AE329">
        <v>0</v>
      </c>
      <c r="AF329">
        <v>21.065853320149188</v>
      </c>
      <c r="AG329">
        <v>49.862945737592192</v>
      </c>
      <c r="AH329">
        <v>29241.659234889117</v>
      </c>
      <c r="AI329">
        <v>1876.992</v>
      </c>
      <c r="AJ329">
        <v>29844.890923938201</v>
      </c>
      <c r="AK329">
        <v>23866.845240735001</v>
      </c>
      <c r="AL329">
        <v>44.744182056940616</v>
      </c>
      <c r="AM329" s="19">
        <v>56.721489603561281</v>
      </c>
      <c r="AN329">
        <v>0.81797333333333333</v>
      </c>
      <c r="AO329">
        <v>0.54190733333333341</v>
      </c>
      <c r="AP329">
        <v>0.18404399999999999</v>
      </c>
      <c r="AQ329">
        <v>1</v>
      </c>
      <c r="AR329">
        <v>0</v>
      </c>
      <c r="AS329">
        <v>2</v>
      </c>
      <c r="AT329">
        <v>1.48</v>
      </c>
      <c r="AU329">
        <v>1</v>
      </c>
      <c r="AV329">
        <v>2</v>
      </c>
      <c r="AW329">
        <v>1.5</v>
      </c>
      <c r="AX329">
        <v>1</v>
      </c>
      <c r="AY329">
        <v>2</v>
      </c>
      <c r="AZ329">
        <v>0.6</v>
      </c>
      <c r="BA329">
        <v>0.3</v>
      </c>
      <c r="BB329">
        <v>0.8</v>
      </c>
      <c r="BC329" s="27">
        <v>0.37263581800629725</v>
      </c>
      <c r="BD329" s="28">
        <v>0.65024279767226378</v>
      </c>
      <c r="BE329" s="28">
        <v>0.33957607275627816</v>
      </c>
      <c r="BF329" s="28">
        <f t="shared" si="56"/>
        <v>0.61889247572507811</v>
      </c>
      <c r="BG329" s="29" t="s">
        <v>106</v>
      </c>
      <c r="BH329">
        <v>0.36545091000629726</v>
      </c>
      <c r="BI329">
        <v>0.47274249357226378</v>
      </c>
      <c r="BJ329">
        <v>0.31381454648027823</v>
      </c>
      <c r="BK329">
        <f t="shared" si="57"/>
        <v>0.59313094944907818</v>
      </c>
      <c r="BL329" t="s">
        <v>106</v>
      </c>
      <c r="BM329" s="27">
        <v>0.38121315000629724</v>
      </c>
      <c r="BN329" s="28">
        <v>0.76863534487226381</v>
      </c>
      <c r="BO329" s="28">
        <v>0.36388775553027819</v>
      </c>
      <c r="BP329" s="28">
        <f t="shared" si="58"/>
        <v>0.64320415849907819</v>
      </c>
      <c r="BQ329" s="29" t="s">
        <v>106</v>
      </c>
      <c r="BR329">
        <v>0.28492540667187727</v>
      </c>
      <c r="BS329">
        <v>0.65024279767226378</v>
      </c>
      <c r="BT329">
        <v>0.27353816008487619</v>
      </c>
      <c r="BU329">
        <f t="shared" si="59"/>
        <v>0.55285456305367608</v>
      </c>
      <c r="BV329" t="s">
        <v>106</v>
      </c>
      <c r="BW329" s="27">
        <v>0.27774049867187728</v>
      </c>
      <c r="BX329" s="28">
        <v>0.47274249357226378</v>
      </c>
      <c r="BY329" s="28">
        <v>0.24777663380887618</v>
      </c>
      <c r="BZ329" s="28">
        <f t="shared" si="60"/>
        <v>0.52709303677767616</v>
      </c>
      <c r="CA329" s="29" t="s">
        <v>106</v>
      </c>
      <c r="CB329">
        <v>0.29350273867187726</v>
      </c>
      <c r="CC329">
        <v>0.76863534487226381</v>
      </c>
      <c r="CD329">
        <v>0.29784984285887622</v>
      </c>
      <c r="CE329">
        <f t="shared" si="61"/>
        <v>0.57281914164067715</v>
      </c>
      <c r="CF329" t="s">
        <v>107</v>
      </c>
      <c r="CG329" s="27">
        <v>0.17122672531244393</v>
      </c>
      <c r="CH329" s="28">
        <v>0.65024279767226378</v>
      </c>
      <c r="CI329" s="28">
        <v>0.1879334584737995</v>
      </c>
      <c r="CJ329" s="28">
        <f t="shared" si="62"/>
        <v>0.45054312828124388</v>
      </c>
      <c r="CK329" s="29" t="s">
        <v>107</v>
      </c>
      <c r="CL329">
        <v>0.16404181731244391</v>
      </c>
      <c r="CM329">
        <v>0.47274249357226378</v>
      </c>
      <c r="CN329">
        <v>0.16217193219779949</v>
      </c>
      <c r="CO329">
        <f t="shared" si="63"/>
        <v>0.44148833516659947</v>
      </c>
      <c r="CP329" t="s">
        <v>106</v>
      </c>
      <c r="CQ329" s="27">
        <v>0.17980405731244392</v>
      </c>
      <c r="CR329" s="28">
        <v>0.76863534487226381</v>
      </c>
      <c r="CS329" s="28">
        <v>0.21224514124779947</v>
      </c>
      <c r="CT329" s="28">
        <f t="shared" si="64"/>
        <v>0.45912046028124387</v>
      </c>
      <c r="CU329" s="29" t="s">
        <v>107</v>
      </c>
      <c r="CV329">
        <v>51276.880223501503</v>
      </c>
      <c r="CW329">
        <v>8866.0998822176698</v>
      </c>
      <c r="CX329">
        <v>0.27931640296879995</v>
      </c>
      <c r="CY329">
        <f t="shared" si="55"/>
        <v>0.92955920064106379</v>
      </c>
      <c r="CZ329">
        <f t="shared" si="65"/>
        <v>0.6519522209750972</v>
      </c>
    </row>
    <row r="330" spans="1:104" x14ac:dyDescent="0.25">
      <c r="A330">
        <v>1</v>
      </c>
      <c r="B330" s="15">
        <v>5516</v>
      </c>
      <c r="C330" s="15">
        <v>-68.914060800000001</v>
      </c>
      <c r="D330" s="15">
        <v>-17.471400750000001</v>
      </c>
      <c r="E330" s="15">
        <v>3876</v>
      </c>
      <c r="F330" s="15">
        <v>1</v>
      </c>
      <c r="G330" s="15">
        <v>0</v>
      </c>
      <c r="H330" s="17">
        <v>3</v>
      </c>
      <c r="I330" s="19">
        <v>1</v>
      </c>
      <c r="J330" s="19">
        <v>5</v>
      </c>
      <c r="K330" s="19">
        <v>1</v>
      </c>
      <c r="L330" s="15">
        <v>0</v>
      </c>
      <c r="M330" s="15">
        <v>1.9414993466458099</v>
      </c>
      <c r="N330" s="15">
        <v>1.2032</v>
      </c>
      <c r="O330" s="19">
        <v>443.28175399999998</v>
      </c>
      <c r="P330" s="19">
        <v>124.00141316948744</v>
      </c>
      <c r="Q330" s="20">
        <v>3.574812114391908</v>
      </c>
      <c r="R330" s="21">
        <v>0.09</v>
      </c>
      <c r="S330" s="22">
        <v>5.6000000000000001E-2</v>
      </c>
      <c r="T330" s="22">
        <v>0.94400000000000006</v>
      </c>
      <c r="U330" s="19">
        <v>0</v>
      </c>
      <c r="V330" s="19">
        <v>6.9440791374912969</v>
      </c>
      <c r="W330" s="19">
        <v>117.05733403199615</v>
      </c>
      <c r="X330" s="19">
        <v>2607.5413965801963</v>
      </c>
      <c r="Y330" s="19">
        <v>2507.1749999999997</v>
      </c>
      <c r="Z330" s="19">
        <v>5114.7163965801956</v>
      </c>
      <c r="AA330">
        <v>149.1950600950415</v>
      </c>
      <c r="AB330">
        <v>1</v>
      </c>
      <c r="AC330">
        <v>7.3000000000000009E-2</v>
      </c>
      <c r="AD330">
        <v>0.92700000000000005</v>
      </c>
      <c r="AE330">
        <v>0</v>
      </c>
      <c r="AF330">
        <v>10.891239386938031</v>
      </c>
      <c r="AG330">
        <v>138.30382070810347</v>
      </c>
      <c r="AH330">
        <v>40238.374688170792</v>
      </c>
      <c r="AI330">
        <v>3715.9316436592444</v>
      </c>
      <c r="AJ330">
        <v>44963.945307652502</v>
      </c>
      <c r="AK330">
        <v>41600.540727654101</v>
      </c>
      <c r="AL330">
        <v>112.84128598423356</v>
      </c>
      <c r="AM330" s="19">
        <v>138.03493290978764</v>
      </c>
      <c r="AN330">
        <v>0.81078400000000006</v>
      </c>
      <c r="AO330">
        <v>0.53714440000000008</v>
      </c>
      <c r="AP330">
        <v>0.18242639999999999</v>
      </c>
      <c r="AQ330">
        <v>1</v>
      </c>
      <c r="AR330">
        <v>0</v>
      </c>
      <c r="AS330">
        <v>2</v>
      </c>
      <c r="AT330">
        <v>1.48</v>
      </c>
      <c r="AU330">
        <v>1</v>
      </c>
      <c r="AV330">
        <v>2</v>
      </c>
      <c r="AW330">
        <v>1.5</v>
      </c>
      <c r="AX330">
        <v>1</v>
      </c>
      <c r="AY330">
        <v>2</v>
      </c>
      <c r="AZ330">
        <v>0.6</v>
      </c>
      <c r="BA330">
        <v>0.3</v>
      </c>
      <c r="BB330">
        <v>0.8</v>
      </c>
      <c r="BC330" s="27">
        <v>0.3329531959676284</v>
      </c>
      <c r="BD330" s="28">
        <v>0.4653956049743998</v>
      </c>
      <c r="BE330" s="28">
        <v>0.27804281375313417</v>
      </c>
      <c r="BF330" s="28">
        <f t="shared" si="56"/>
        <v>0.52137056019196026</v>
      </c>
      <c r="BG330" s="29" t="s">
        <v>106</v>
      </c>
      <c r="BH330">
        <v>0.3250070075676284</v>
      </c>
      <c r="BI330">
        <v>0.29291544297439981</v>
      </c>
      <c r="BJ330">
        <v>0.24110130576113414</v>
      </c>
      <c r="BK330">
        <f t="shared" si="57"/>
        <v>0.48442905219996024</v>
      </c>
      <c r="BL330" t="s">
        <v>106</v>
      </c>
      <c r="BM330" s="27">
        <v>0.3423703675676284</v>
      </c>
      <c r="BN330" s="28">
        <v>0.58296508007439984</v>
      </c>
      <c r="BO330" s="28">
        <v>0.31061415971113421</v>
      </c>
      <c r="BP330" s="28">
        <f t="shared" si="58"/>
        <v>0.55394190614996031</v>
      </c>
      <c r="BQ330" s="29" t="s">
        <v>106</v>
      </c>
      <c r="BR330">
        <v>0.24592740790470041</v>
      </c>
      <c r="BS330">
        <v>0.4653956049743998</v>
      </c>
      <c r="BT330">
        <v>0.22404185018728615</v>
      </c>
      <c r="BU330">
        <f t="shared" si="59"/>
        <v>0.46736959662611222</v>
      </c>
      <c r="BV330" t="s">
        <v>106</v>
      </c>
      <c r="BW330" s="27">
        <v>0.23798121950470041</v>
      </c>
      <c r="BX330" s="28">
        <v>0.29291544297439981</v>
      </c>
      <c r="BY330" s="28">
        <v>0.18710034219528621</v>
      </c>
      <c r="BZ330" s="28">
        <f t="shared" si="60"/>
        <v>0.4304280886341123</v>
      </c>
      <c r="CA330" s="29" t="s">
        <v>106</v>
      </c>
      <c r="CB330">
        <v>0.25534457950470041</v>
      </c>
      <c r="CC330">
        <v>0.58296508007439984</v>
      </c>
      <c r="CD330">
        <v>0.25661319614528616</v>
      </c>
      <c r="CE330">
        <f t="shared" si="61"/>
        <v>0.49867232594352651</v>
      </c>
      <c r="CF330" t="s">
        <v>107</v>
      </c>
      <c r="CG330" s="27">
        <v>0.13311620115646039</v>
      </c>
      <c r="CH330" s="28">
        <v>0.4653956049743998</v>
      </c>
      <c r="CI330" s="28">
        <v>0.15404060112044615</v>
      </c>
      <c r="CJ330" s="28">
        <f t="shared" si="62"/>
        <v>0.37644394759528649</v>
      </c>
      <c r="CK330" s="29" t="s">
        <v>107</v>
      </c>
      <c r="CL330">
        <v>0.12517001275646039</v>
      </c>
      <c r="CM330">
        <v>0.29291544297439981</v>
      </c>
      <c r="CN330">
        <v>0.11709909312844616</v>
      </c>
      <c r="CO330">
        <f t="shared" si="63"/>
        <v>0.36042683956727228</v>
      </c>
      <c r="CP330" t="s">
        <v>106</v>
      </c>
      <c r="CQ330" s="27">
        <v>0.14253337275646039</v>
      </c>
      <c r="CR330" s="28">
        <v>0.58296508007439984</v>
      </c>
      <c r="CS330" s="28">
        <v>0.18661194707844619</v>
      </c>
      <c r="CT330" s="28">
        <f t="shared" si="64"/>
        <v>0.38586111919528648</v>
      </c>
      <c r="CU330" s="29" t="s">
        <v>107</v>
      </c>
      <c r="CV330">
        <v>72674.443034830707</v>
      </c>
      <c r="CW330">
        <v>18649.3825118801</v>
      </c>
      <c r="CX330">
        <v>0.2433277464388261</v>
      </c>
      <c r="CY330">
        <f t="shared" si="55"/>
        <v>0.70872335141322584</v>
      </c>
      <c r="CZ330">
        <f t="shared" si="65"/>
        <v>0.57628094240645455</v>
      </c>
    </row>
    <row r="331" spans="1:104" x14ac:dyDescent="0.25">
      <c r="A331">
        <v>1</v>
      </c>
      <c r="B331" s="15">
        <v>5537</v>
      </c>
      <c r="C331" s="15">
        <v>-60.969982450000003</v>
      </c>
      <c r="D331" s="15">
        <v>-16.699846319999999</v>
      </c>
      <c r="E331" s="15">
        <v>493</v>
      </c>
      <c r="F331" s="15">
        <v>0</v>
      </c>
      <c r="G331" s="18">
        <v>1</v>
      </c>
      <c r="H331" s="17">
        <v>4</v>
      </c>
      <c r="I331" s="19">
        <v>1</v>
      </c>
      <c r="J331" s="19">
        <v>2</v>
      </c>
      <c r="K331" s="19">
        <v>1</v>
      </c>
      <c r="L331" s="15">
        <v>2</v>
      </c>
      <c r="M331" s="15">
        <v>1.9414993466458099</v>
      </c>
      <c r="N331" s="15">
        <v>1.2032</v>
      </c>
      <c r="O331" s="19">
        <v>4690.8092020000004</v>
      </c>
      <c r="P331" s="19">
        <v>1167.7948212818803</v>
      </c>
      <c r="Q331" s="20">
        <v>4.0168093885284843</v>
      </c>
      <c r="R331" s="21">
        <v>0.94099999999999995</v>
      </c>
      <c r="S331" s="22">
        <v>0.25600000000000001</v>
      </c>
      <c r="T331" s="22">
        <v>0.74399999999999999</v>
      </c>
      <c r="U331" s="19">
        <v>1</v>
      </c>
      <c r="V331" s="19">
        <v>298.95547424816135</v>
      </c>
      <c r="W331" s="19">
        <v>868.83934703371892</v>
      </c>
      <c r="X331" s="19">
        <v>834764.5422142921</v>
      </c>
      <c r="Y331" s="19">
        <v>110755</v>
      </c>
      <c r="Z331" s="19">
        <v>945519.5422142921</v>
      </c>
      <c r="AA331">
        <v>1405.0583299839798</v>
      </c>
      <c r="AB331">
        <v>1</v>
      </c>
      <c r="AC331">
        <v>0.26</v>
      </c>
      <c r="AD331">
        <v>0.74</v>
      </c>
      <c r="AE331">
        <v>1</v>
      </c>
      <c r="AF331">
        <v>365.31516579583473</v>
      </c>
      <c r="AG331">
        <v>1039.7431641881451</v>
      </c>
      <c r="AH331">
        <v>1573370.2673327606</v>
      </c>
      <c r="AI331">
        <v>199707.35719812289</v>
      </c>
      <c r="AJ331">
        <v>1704541.95856347</v>
      </c>
      <c r="AK331">
        <v>371421.14012589399</v>
      </c>
      <c r="AL331">
        <v>68.899894455630999</v>
      </c>
      <c r="AM331" s="19">
        <v>306.16340315773044</v>
      </c>
      <c r="AN331">
        <v>0.81797333333333333</v>
      </c>
      <c r="AO331">
        <v>0.54190733333333341</v>
      </c>
      <c r="AP331">
        <v>0.18404399999999999</v>
      </c>
      <c r="AQ331">
        <v>1</v>
      </c>
      <c r="AR331">
        <v>0</v>
      </c>
      <c r="AS331">
        <v>2</v>
      </c>
      <c r="AT331">
        <v>1.48</v>
      </c>
      <c r="AU331">
        <v>1</v>
      </c>
      <c r="AV331">
        <v>2</v>
      </c>
      <c r="AW331">
        <v>1.5</v>
      </c>
      <c r="AX331">
        <v>1</v>
      </c>
      <c r="AY331">
        <v>2</v>
      </c>
      <c r="AZ331">
        <v>0.6</v>
      </c>
      <c r="BA331">
        <v>0.3</v>
      </c>
      <c r="BB331">
        <v>0.8</v>
      </c>
      <c r="BC331" s="27">
        <v>0.32249860861288526</v>
      </c>
      <c r="BD331" s="28">
        <v>0.60469995647788244</v>
      </c>
      <c r="BE331" s="28">
        <v>0.2901818367841365</v>
      </c>
      <c r="BF331" s="28">
        <f t="shared" si="56"/>
        <v>0.30890085339585649</v>
      </c>
      <c r="BG331" s="29" t="s">
        <v>106</v>
      </c>
      <c r="BH331">
        <v>0.31531370061288522</v>
      </c>
      <c r="BI331">
        <v>0.42719965237788243</v>
      </c>
      <c r="BJ331">
        <v>0.26442031050813652</v>
      </c>
      <c r="BK331">
        <f t="shared" si="57"/>
        <v>0.28313932711985651</v>
      </c>
      <c r="BL331" t="s">
        <v>106</v>
      </c>
      <c r="BM331" s="27">
        <v>0.33107594061288526</v>
      </c>
      <c r="BN331" s="28">
        <v>0.72309250367788247</v>
      </c>
      <c r="BO331" s="28">
        <v>0.31449351955813648</v>
      </c>
      <c r="BP331" s="28">
        <f t="shared" si="58"/>
        <v>0.33321253616985647</v>
      </c>
      <c r="BQ331" s="29" t="s">
        <v>106</v>
      </c>
      <c r="BR331">
        <v>0.23478819727846523</v>
      </c>
      <c r="BS331">
        <v>0.60469995647788244</v>
      </c>
      <c r="BT331">
        <v>0.22414392411273448</v>
      </c>
      <c r="BU331">
        <f t="shared" si="59"/>
        <v>0.24286294072445447</v>
      </c>
      <c r="BV331" t="s">
        <v>106</v>
      </c>
      <c r="BW331" s="27">
        <v>0.22760328927846524</v>
      </c>
      <c r="BX331" s="28">
        <v>0.42719965237788243</v>
      </c>
      <c r="BY331" s="28">
        <v>0.19838239783673448</v>
      </c>
      <c r="BZ331" s="28">
        <f t="shared" si="60"/>
        <v>0.21710141444845446</v>
      </c>
      <c r="CA331" s="29" t="s">
        <v>106</v>
      </c>
      <c r="CB331">
        <v>0.24336552927846522</v>
      </c>
      <c r="CC331">
        <v>0.72309250367788247</v>
      </c>
      <c r="CD331">
        <v>0.24845560688673446</v>
      </c>
      <c r="CE331">
        <f t="shared" si="61"/>
        <v>0.26208454589018521</v>
      </c>
      <c r="CF331" t="s">
        <v>107</v>
      </c>
      <c r="CG331" s="27">
        <v>0.1210895159190319</v>
      </c>
      <c r="CH331" s="28">
        <v>0.60469995647788244</v>
      </c>
      <c r="CI331" s="28">
        <v>0.13853922250165782</v>
      </c>
      <c r="CJ331" s="28">
        <f t="shared" si="62"/>
        <v>0.13980853253075187</v>
      </c>
      <c r="CK331" s="29" t="s">
        <v>107</v>
      </c>
      <c r="CL331">
        <v>0.1139046079190319</v>
      </c>
      <c r="CM331">
        <v>0.42719965237788243</v>
      </c>
      <c r="CN331">
        <v>0.11277769622565781</v>
      </c>
      <c r="CO331">
        <f t="shared" si="63"/>
        <v>0.13149671283737779</v>
      </c>
      <c r="CP331" t="s">
        <v>106</v>
      </c>
      <c r="CQ331" s="27">
        <v>0.12966684791903188</v>
      </c>
      <c r="CR331" s="28">
        <v>0.72309250367788247</v>
      </c>
      <c r="CS331" s="28">
        <v>0.16285090527565782</v>
      </c>
      <c r="CT331" s="28">
        <f t="shared" si="64"/>
        <v>0.14838586453075187</v>
      </c>
      <c r="CU331" s="29" t="s">
        <v>107</v>
      </c>
      <c r="CV331">
        <v>24454.930571802401</v>
      </c>
      <c r="CW331">
        <v>38270.425395236802</v>
      </c>
      <c r="CX331">
        <v>1.8719016611719985E-2</v>
      </c>
      <c r="CY331">
        <f t="shared" si="55"/>
        <v>0.62341897308960248</v>
      </c>
      <c r="CZ331">
        <f t="shared" si="65"/>
        <v>0.34121762522460525</v>
      </c>
    </row>
    <row r="332" spans="1:104" x14ac:dyDescent="0.25">
      <c r="A332">
        <v>1</v>
      </c>
      <c r="B332" s="15">
        <v>5538</v>
      </c>
      <c r="C332" s="15">
        <v>-62.579143430000002</v>
      </c>
      <c r="D332" s="15">
        <v>-16.768238</v>
      </c>
      <c r="E332" s="15">
        <v>240</v>
      </c>
      <c r="F332" s="15">
        <v>0</v>
      </c>
      <c r="G332" s="15">
        <v>0</v>
      </c>
      <c r="H332" s="17">
        <v>4</v>
      </c>
      <c r="I332" s="19">
        <v>1</v>
      </c>
      <c r="J332" s="19">
        <v>4</v>
      </c>
      <c r="K332" s="19">
        <v>1</v>
      </c>
      <c r="L332" s="15">
        <v>0</v>
      </c>
      <c r="M332" s="15">
        <v>1.9414993466458099</v>
      </c>
      <c r="N332" s="15">
        <v>1.2032</v>
      </c>
      <c r="O332" s="19">
        <v>1060.9694439999901</v>
      </c>
      <c r="P332" s="19">
        <v>296.790267516943</v>
      </c>
      <c r="Q332" s="20">
        <v>3.5748121152234953</v>
      </c>
      <c r="R332" s="21">
        <v>0.82199999999999995</v>
      </c>
      <c r="S332" s="22">
        <v>0.17199999999999999</v>
      </c>
      <c r="T332" s="22">
        <v>0.82799999999999985</v>
      </c>
      <c r="U332" s="19">
        <v>0</v>
      </c>
      <c r="V332" s="19">
        <v>51.047926012914189</v>
      </c>
      <c r="W332" s="19">
        <v>245.74234150402876</v>
      </c>
      <c r="X332" s="19">
        <v>63471.977368903667</v>
      </c>
      <c r="Y332" s="19">
        <v>3930</v>
      </c>
      <c r="Z332" s="19">
        <v>67401.977368903667</v>
      </c>
      <c r="AA332">
        <v>357.08981596805808</v>
      </c>
      <c r="AB332">
        <v>1</v>
      </c>
      <c r="AC332">
        <v>0.17299999999999999</v>
      </c>
      <c r="AD332">
        <v>0.82699999999999996</v>
      </c>
      <c r="AE332">
        <v>0</v>
      </c>
      <c r="AF332">
        <v>61.77653816247404</v>
      </c>
      <c r="AG332">
        <v>295.31327780558399</v>
      </c>
      <c r="AH332">
        <v>99790.573801233419</v>
      </c>
      <c r="AI332">
        <v>6478.34545155057</v>
      </c>
      <c r="AJ332">
        <v>101922.063578916</v>
      </c>
      <c r="AK332">
        <v>32289.5269355889</v>
      </c>
      <c r="AL332">
        <v>52.828667618015871</v>
      </c>
      <c r="AM332" s="19">
        <v>113.12821606913094</v>
      </c>
      <c r="AN332">
        <v>0.81797333333333333</v>
      </c>
      <c r="AO332">
        <v>0.54190733333333341</v>
      </c>
      <c r="AP332">
        <v>0.18404399999999999</v>
      </c>
      <c r="AQ332">
        <v>1</v>
      </c>
      <c r="AR332">
        <v>0</v>
      </c>
      <c r="AS332">
        <v>2</v>
      </c>
      <c r="AT332">
        <v>1.48</v>
      </c>
      <c r="AU332">
        <v>1</v>
      </c>
      <c r="AV332">
        <v>2</v>
      </c>
      <c r="AW332">
        <v>1.5</v>
      </c>
      <c r="AX332">
        <v>1</v>
      </c>
      <c r="AY332">
        <v>2</v>
      </c>
      <c r="AZ332">
        <v>0.6</v>
      </c>
      <c r="BA332">
        <v>0.3</v>
      </c>
      <c r="BB332">
        <v>0.8</v>
      </c>
      <c r="BC332" s="27">
        <v>0.34195238403515299</v>
      </c>
      <c r="BD332" s="28">
        <v>0.61870122182206855</v>
      </c>
      <c r="BE332" s="28">
        <v>0.30878901092660982</v>
      </c>
      <c r="BF332" s="28">
        <f t="shared" si="56"/>
        <v>0.42080933373737384</v>
      </c>
      <c r="BG332" s="29" t="s">
        <v>106</v>
      </c>
      <c r="BH332">
        <v>0.334767476035153</v>
      </c>
      <c r="BI332">
        <v>0.44120091772206854</v>
      </c>
      <c r="BJ332">
        <v>0.28302748465060984</v>
      </c>
      <c r="BK332">
        <f t="shared" si="57"/>
        <v>0.39504780746137386</v>
      </c>
      <c r="BL332" t="s">
        <v>106</v>
      </c>
      <c r="BM332" s="27">
        <v>0.35052971603515298</v>
      </c>
      <c r="BN332" s="28">
        <v>0.73709376902206858</v>
      </c>
      <c r="BO332" s="28">
        <v>0.3331006937006098</v>
      </c>
      <c r="BP332" s="28">
        <f t="shared" si="58"/>
        <v>0.44512101651137381</v>
      </c>
      <c r="BQ332" s="29" t="s">
        <v>106</v>
      </c>
      <c r="BR332">
        <v>0.25424197270073301</v>
      </c>
      <c r="BS332">
        <v>0.61870122182206855</v>
      </c>
      <c r="BT332">
        <v>0.24275109825520777</v>
      </c>
      <c r="BU332">
        <f t="shared" si="59"/>
        <v>0.35477142106597181</v>
      </c>
      <c r="BV332" t="s">
        <v>106</v>
      </c>
      <c r="BW332" s="27">
        <v>0.24705706470073299</v>
      </c>
      <c r="BX332" s="28">
        <v>0.44120091772206854</v>
      </c>
      <c r="BY332" s="28">
        <v>0.21698957197920776</v>
      </c>
      <c r="BZ332" s="28">
        <f t="shared" si="60"/>
        <v>0.32900989478997178</v>
      </c>
      <c r="CA332" s="29" t="s">
        <v>106</v>
      </c>
      <c r="CB332">
        <v>0.262819304700733</v>
      </c>
      <c r="CC332">
        <v>0.73709376902206858</v>
      </c>
      <c r="CD332">
        <v>0.26706278102920777</v>
      </c>
      <c r="CE332">
        <f t="shared" si="61"/>
        <v>0.37483962751149702</v>
      </c>
      <c r="CF332" t="s">
        <v>107</v>
      </c>
      <c r="CG332" s="27">
        <v>0.14054329134129967</v>
      </c>
      <c r="CH332" s="28">
        <v>0.61870122182206855</v>
      </c>
      <c r="CI332" s="28">
        <v>0.15714639664413108</v>
      </c>
      <c r="CJ332" s="28">
        <f t="shared" si="62"/>
        <v>0.25256361415206369</v>
      </c>
      <c r="CK332" s="29" t="s">
        <v>107</v>
      </c>
      <c r="CL332">
        <v>0.13335838334129965</v>
      </c>
      <c r="CM332">
        <v>0.44120091772206854</v>
      </c>
      <c r="CN332">
        <v>0.13138487036813107</v>
      </c>
      <c r="CO332">
        <f t="shared" si="63"/>
        <v>0.24340519317889509</v>
      </c>
      <c r="CP332" t="s">
        <v>106</v>
      </c>
      <c r="CQ332" s="27">
        <v>0.14912062334129966</v>
      </c>
      <c r="CR332" s="28">
        <v>0.73709376902206858</v>
      </c>
      <c r="CS332" s="28">
        <v>0.18145807941813108</v>
      </c>
      <c r="CT332" s="28">
        <f t="shared" si="64"/>
        <v>0.26114094615206368</v>
      </c>
      <c r="CU332" s="29" t="s">
        <v>107</v>
      </c>
      <c r="CV332">
        <v>18491.596342815901</v>
      </c>
      <c r="CW332">
        <v>14141.02700908</v>
      </c>
      <c r="CX332">
        <v>0.11202032281076403</v>
      </c>
      <c r="CY332">
        <f t="shared" si="55"/>
        <v>0.73072154463283256</v>
      </c>
      <c r="CZ332">
        <f t="shared" si="65"/>
        <v>0.45397270684591701</v>
      </c>
    </row>
    <row r="333" spans="1:104" x14ac:dyDescent="0.25">
      <c r="A333">
        <v>1</v>
      </c>
      <c r="B333" s="15">
        <v>5590</v>
      </c>
      <c r="C333" s="15">
        <v>-64.969943259999994</v>
      </c>
      <c r="D333" s="15">
        <v>-16.972185920000001</v>
      </c>
      <c r="E333" s="15">
        <v>214</v>
      </c>
      <c r="F333" s="15">
        <v>0</v>
      </c>
      <c r="G333" s="15">
        <v>0</v>
      </c>
      <c r="H333" s="17">
        <v>3</v>
      </c>
      <c r="I333" s="19">
        <v>0</v>
      </c>
      <c r="J333" s="19">
        <v>0</v>
      </c>
      <c r="K333" s="19">
        <v>0</v>
      </c>
      <c r="L333" s="15">
        <v>0</v>
      </c>
      <c r="M333" s="15">
        <v>0</v>
      </c>
      <c r="N333" s="15">
        <v>0</v>
      </c>
      <c r="O333" s="19">
        <v>167.13902200000001</v>
      </c>
      <c r="P333" s="19">
        <v>46.754631187381158</v>
      </c>
      <c r="Q333" s="20">
        <v>3.5748121149784624</v>
      </c>
      <c r="R333" s="21">
        <v>0.13</v>
      </c>
      <c r="S333" s="22">
        <v>0.31</v>
      </c>
      <c r="T333" s="22">
        <v>0.68900000000000006</v>
      </c>
      <c r="U333" s="19">
        <v>0</v>
      </c>
      <c r="V333" s="19">
        <v>14.493935668088159</v>
      </c>
      <c r="W333" s="19">
        <v>32.213940888105618</v>
      </c>
      <c r="X333" s="19">
        <v>2420.4339562911691</v>
      </c>
      <c r="Y333" s="19">
        <v>0</v>
      </c>
      <c r="Z333" s="19">
        <v>2420.4339562911691</v>
      </c>
      <c r="AA333">
        <v>56.253875127871353</v>
      </c>
      <c r="AB333">
        <v>1</v>
      </c>
      <c r="AC333">
        <v>0.315</v>
      </c>
      <c r="AD333">
        <v>0.68500000000000005</v>
      </c>
      <c r="AE333">
        <v>0</v>
      </c>
      <c r="AF333">
        <v>17.719970665279476</v>
      </c>
      <c r="AG333">
        <v>38.533904462591877</v>
      </c>
      <c r="AH333">
        <v>24276.193862501255</v>
      </c>
      <c r="AI333">
        <v>0</v>
      </c>
      <c r="AJ333">
        <v>23218.7281357764</v>
      </c>
      <c r="AK333">
        <v>20709.9978683154</v>
      </c>
      <c r="AL333">
        <v>40.67652913302161</v>
      </c>
      <c r="AM333" s="19">
        <v>50.175773073511806</v>
      </c>
      <c r="AN333">
        <v>0.81797333333333333</v>
      </c>
      <c r="AO333">
        <v>0.54190733333333341</v>
      </c>
      <c r="AP333">
        <v>0.18404399999999999</v>
      </c>
      <c r="AQ333">
        <v>1</v>
      </c>
      <c r="AR333">
        <v>0</v>
      </c>
      <c r="AS333">
        <v>2</v>
      </c>
      <c r="AT333">
        <v>1.48</v>
      </c>
      <c r="AU333">
        <v>1</v>
      </c>
      <c r="AV333">
        <v>2</v>
      </c>
      <c r="AW333">
        <v>1.5</v>
      </c>
      <c r="AX333">
        <v>1</v>
      </c>
      <c r="AY333">
        <v>2</v>
      </c>
      <c r="AZ333">
        <v>0.6</v>
      </c>
      <c r="BA333">
        <v>0.3</v>
      </c>
      <c r="BB333">
        <v>0.8</v>
      </c>
      <c r="BC333" s="27">
        <v>0.38066381361241225</v>
      </c>
      <c r="BD333" s="28">
        <v>0.67814269650935877</v>
      </c>
      <c r="BE333" s="28">
        <v>0.35062027632169313</v>
      </c>
      <c r="BF333" s="28">
        <f t="shared" si="56"/>
        <v>0.6348646797439863</v>
      </c>
      <c r="BG333" s="29" t="s">
        <v>106</v>
      </c>
      <c r="BH333">
        <v>0.37347890561241226</v>
      </c>
      <c r="BI333">
        <v>0.50064239240935882</v>
      </c>
      <c r="BJ333">
        <v>0.3248587500456932</v>
      </c>
      <c r="BK333">
        <f t="shared" si="57"/>
        <v>0.60910315346798649</v>
      </c>
      <c r="BL333" t="s">
        <v>106</v>
      </c>
      <c r="BM333" s="27">
        <v>0.38924114561241224</v>
      </c>
      <c r="BN333" s="28">
        <v>0.7965352437093588</v>
      </c>
      <c r="BO333" s="28">
        <v>0.37493195909569316</v>
      </c>
      <c r="BP333" s="28">
        <f t="shared" si="58"/>
        <v>0.65917636251798639</v>
      </c>
      <c r="BQ333" s="29" t="s">
        <v>106</v>
      </c>
      <c r="BR333">
        <v>0.29295340227799227</v>
      </c>
      <c r="BS333">
        <v>0.67814269650935877</v>
      </c>
      <c r="BT333">
        <v>0.28458236365029121</v>
      </c>
      <c r="BU333">
        <f t="shared" si="59"/>
        <v>0.56882676707258439</v>
      </c>
      <c r="BV333" t="s">
        <v>106</v>
      </c>
      <c r="BW333" s="27">
        <v>0.28576849427799222</v>
      </c>
      <c r="BX333" s="28">
        <v>0.50064239240935882</v>
      </c>
      <c r="BY333" s="28">
        <v>0.25882083737429123</v>
      </c>
      <c r="BZ333" s="28">
        <f t="shared" si="60"/>
        <v>0.54306524079658447</v>
      </c>
      <c r="CA333" s="29" t="s">
        <v>106</v>
      </c>
      <c r="CB333">
        <v>0.30153073427799221</v>
      </c>
      <c r="CC333">
        <v>0.7965352437093588</v>
      </c>
      <c r="CD333">
        <v>0.30889404642429119</v>
      </c>
      <c r="CE333">
        <f t="shared" si="61"/>
        <v>0.58577513770028544</v>
      </c>
      <c r="CF333" t="s">
        <v>107</v>
      </c>
      <c r="CG333" s="27">
        <v>0.17925472091855887</v>
      </c>
      <c r="CH333" s="28">
        <v>0.67814269650935877</v>
      </c>
      <c r="CI333" s="28">
        <v>0.19897766203921449</v>
      </c>
      <c r="CJ333" s="28">
        <f t="shared" si="62"/>
        <v>0.46349912434085211</v>
      </c>
      <c r="CK333" s="29" t="s">
        <v>107</v>
      </c>
      <c r="CL333">
        <v>0.17206981291855888</v>
      </c>
      <c r="CM333">
        <v>0.50064239240935882</v>
      </c>
      <c r="CN333">
        <v>0.17321613576321448</v>
      </c>
      <c r="CO333">
        <f t="shared" si="63"/>
        <v>0.45631421634085212</v>
      </c>
      <c r="CP333" t="s">
        <v>107</v>
      </c>
      <c r="CQ333" s="27">
        <v>0.18783205291855887</v>
      </c>
      <c r="CR333" s="28">
        <v>0.7965352437093588</v>
      </c>
      <c r="CS333" s="28">
        <v>0.2232893448132145</v>
      </c>
      <c r="CT333" s="28">
        <f t="shared" si="64"/>
        <v>0.4720764563408521</v>
      </c>
      <c r="CU333" s="29" t="s">
        <v>107</v>
      </c>
      <c r="CV333">
        <v>46076.940169151298</v>
      </c>
      <c r="CW333">
        <v>7031.7343909839201</v>
      </c>
      <c r="CX333">
        <v>0.28424440342229323</v>
      </c>
      <c r="CY333">
        <f t="shared" si="55"/>
        <v>0.96238709993165195</v>
      </c>
      <c r="CZ333">
        <f t="shared" si="65"/>
        <v>0.66490821703470548</v>
      </c>
    </row>
    <row r="334" spans="1:104" x14ac:dyDescent="0.25">
      <c r="A334">
        <v>1</v>
      </c>
      <c r="B334" s="15">
        <v>5596</v>
      </c>
      <c r="C334" s="15">
        <v>-65.390077890000001</v>
      </c>
      <c r="D334" s="15">
        <v>-17.067030119999998</v>
      </c>
      <c r="E334" s="15">
        <v>340</v>
      </c>
      <c r="F334" s="15">
        <v>0</v>
      </c>
      <c r="G334" s="15">
        <v>0</v>
      </c>
      <c r="H334" s="17">
        <v>0</v>
      </c>
      <c r="I334" s="19">
        <v>0</v>
      </c>
      <c r="J334" s="19">
        <v>0</v>
      </c>
      <c r="K334" s="19">
        <v>1</v>
      </c>
      <c r="L334" s="15">
        <v>0</v>
      </c>
      <c r="M334" s="15">
        <v>0</v>
      </c>
      <c r="N334" s="15">
        <v>1.2032</v>
      </c>
      <c r="O334" s="19">
        <v>170.772479</v>
      </c>
      <c r="P334" s="19">
        <v>47.771036211922159</v>
      </c>
      <c r="Q334" s="20">
        <v>3.5748121150736214</v>
      </c>
      <c r="R334" s="21">
        <v>0</v>
      </c>
      <c r="S334" s="22">
        <v>0.33200000000000002</v>
      </c>
      <c r="T334" s="22">
        <v>0.66900000000000004</v>
      </c>
      <c r="U334" s="19">
        <v>0</v>
      </c>
      <c r="V334" s="19">
        <v>15.859984022358157</v>
      </c>
      <c r="W334" s="19">
        <v>31.958823225775927</v>
      </c>
      <c r="X334" s="19">
        <v>0</v>
      </c>
      <c r="Y334" s="19">
        <v>1560</v>
      </c>
      <c r="Z334" s="19">
        <v>1560</v>
      </c>
      <c r="AA334">
        <v>57.476785438299466</v>
      </c>
      <c r="AB334">
        <v>1</v>
      </c>
      <c r="AC334">
        <v>0.33800000000000002</v>
      </c>
      <c r="AD334">
        <v>0.66199999999999992</v>
      </c>
      <c r="AE334">
        <v>0</v>
      </c>
      <c r="AF334">
        <v>19.427153478145222</v>
      </c>
      <c r="AG334">
        <v>38.049631960154244</v>
      </c>
      <c r="AH334">
        <v>26219.855392707283</v>
      </c>
      <c r="AI334">
        <v>1876.992</v>
      </c>
      <c r="AJ334">
        <v>26954.7161993148</v>
      </c>
      <c r="AK334">
        <v>26954.7161993148</v>
      </c>
      <c r="AL334">
        <v>47.771036211922159</v>
      </c>
      <c r="AM334" s="19">
        <v>57.476785438299466</v>
      </c>
      <c r="AN334">
        <v>0.82516266666666671</v>
      </c>
      <c r="AO334">
        <v>0.54667026666666674</v>
      </c>
      <c r="AP334">
        <v>0.18566159999999998</v>
      </c>
      <c r="AQ334">
        <v>1</v>
      </c>
      <c r="AR334">
        <v>0</v>
      </c>
      <c r="AS334">
        <v>2</v>
      </c>
      <c r="AT334">
        <v>1.48</v>
      </c>
      <c r="AU334">
        <v>1</v>
      </c>
      <c r="AV334">
        <v>2</v>
      </c>
      <c r="AW334">
        <v>1.5</v>
      </c>
      <c r="AX334">
        <v>1</v>
      </c>
      <c r="AY334">
        <v>2</v>
      </c>
      <c r="AZ334">
        <v>0.6</v>
      </c>
      <c r="BA334">
        <v>0.3</v>
      </c>
      <c r="BB334">
        <v>0.8</v>
      </c>
      <c r="BC334" s="27">
        <v>0.37411131474931419</v>
      </c>
      <c r="BD334" s="28">
        <v>0.70198087905545448</v>
      </c>
      <c r="BE334" s="28">
        <v>0.3484821904250564</v>
      </c>
      <c r="BF334" s="28">
        <f t="shared" si="56"/>
        <v>0.56938427725279928</v>
      </c>
      <c r="BG334" s="29" t="s">
        <v>106</v>
      </c>
      <c r="BH334">
        <v>0.3669264067493142</v>
      </c>
      <c r="BI334">
        <v>0.52448057495545441</v>
      </c>
      <c r="BJ334">
        <v>0.32272066414905648</v>
      </c>
      <c r="BK334">
        <f t="shared" si="57"/>
        <v>0.54362275097679935</v>
      </c>
      <c r="BL334" t="s">
        <v>106</v>
      </c>
      <c r="BM334" s="27">
        <v>0.38268864674931419</v>
      </c>
      <c r="BN334" s="28">
        <v>0.82037342625545451</v>
      </c>
      <c r="BO334" s="28">
        <v>0.37279387319905644</v>
      </c>
      <c r="BP334" s="28">
        <f t="shared" si="58"/>
        <v>0.59369596002679925</v>
      </c>
      <c r="BQ334" s="29" t="s">
        <v>106</v>
      </c>
      <c r="BR334">
        <v>0.28562999884112616</v>
      </c>
      <c r="BS334">
        <v>0.70198087905545448</v>
      </c>
      <c r="BT334">
        <v>0.28186385716109369</v>
      </c>
      <c r="BU334">
        <f t="shared" si="59"/>
        <v>0.50276594398883656</v>
      </c>
      <c r="BV334" t="s">
        <v>106</v>
      </c>
      <c r="BW334" s="27">
        <v>0.27844509084112612</v>
      </c>
      <c r="BX334" s="28">
        <v>0.52448057495545441</v>
      </c>
      <c r="BY334" s="28">
        <v>0.25610233088509365</v>
      </c>
      <c r="BZ334" s="28">
        <f t="shared" si="60"/>
        <v>0.47700441771283653</v>
      </c>
      <c r="CA334" s="29" t="s">
        <v>106</v>
      </c>
      <c r="CB334">
        <v>0.29420733084112616</v>
      </c>
      <c r="CC334">
        <v>0.82037342625545451</v>
      </c>
      <c r="CD334">
        <v>0.30617553993509367</v>
      </c>
      <c r="CE334">
        <f t="shared" si="61"/>
        <v>0.51510941766886909</v>
      </c>
      <c r="CF334" t="s">
        <v>107</v>
      </c>
      <c r="CG334" s="27">
        <v>0.17093199673791945</v>
      </c>
      <c r="CH334" s="28">
        <v>0.70198087905545448</v>
      </c>
      <c r="CI334" s="28">
        <v>0.19550675848558627</v>
      </c>
      <c r="CJ334" s="28">
        <f t="shared" si="62"/>
        <v>0.39183408356566229</v>
      </c>
      <c r="CK334" s="29" t="s">
        <v>107</v>
      </c>
      <c r="CL334">
        <v>0.16374708873791946</v>
      </c>
      <c r="CM334">
        <v>0.52448057495545441</v>
      </c>
      <c r="CN334">
        <v>0.16974523220958629</v>
      </c>
      <c r="CO334">
        <f t="shared" si="63"/>
        <v>0.38464917556566236</v>
      </c>
      <c r="CP334" t="s">
        <v>107</v>
      </c>
      <c r="CQ334" s="27">
        <v>0.17950932873791947</v>
      </c>
      <c r="CR334" s="28">
        <v>0.82037342625545451</v>
      </c>
      <c r="CS334" s="28">
        <v>0.21981844125958627</v>
      </c>
      <c r="CT334" s="28">
        <f t="shared" si="64"/>
        <v>0.40041141556566234</v>
      </c>
      <c r="CU334" s="29" t="s">
        <v>107</v>
      </c>
      <c r="CV334">
        <v>46534.420228231102</v>
      </c>
      <c r="CW334">
        <v>7184.5981797874301</v>
      </c>
      <c r="CX334">
        <v>0.22090208682774287</v>
      </c>
      <c r="CY334">
        <f t="shared" si="55"/>
        <v>0.9228829658831974</v>
      </c>
      <c r="CZ334">
        <f t="shared" si="65"/>
        <v>0.59501340157705707</v>
      </c>
    </row>
    <row r="335" spans="1:104" x14ac:dyDescent="0.25">
      <c r="A335">
        <v>1</v>
      </c>
      <c r="B335" s="15">
        <v>5615</v>
      </c>
      <c r="C335" s="15">
        <v>-65.105609229999999</v>
      </c>
      <c r="D335" s="15">
        <v>-16.856270389999999</v>
      </c>
      <c r="E335" s="15">
        <v>217</v>
      </c>
      <c r="F335" s="15">
        <v>0</v>
      </c>
      <c r="G335" s="15">
        <v>0</v>
      </c>
      <c r="H335" s="17">
        <v>3</v>
      </c>
      <c r="I335" s="19">
        <v>0</v>
      </c>
      <c r="J335" s="19">
        <v>0</v>
      </c>
      <c r="K335" s="19">
        <v>0</v>
      </c>
      <c r="L335" s="15">
        <v>0</v>
      </c>
      <c r="M335" s="15">
        <v>0</v>
      </c>
      <c r="N335" s="15">
        <v>0</v>
      </c>
      <c r="O335" s="19">
        <v>207.10704899999999</v>
      </c>
      <c r="P335" s="19">
        <v>57.935086486579699</v>
      </c>
      <c r="Q335" s="20">
        <v>3.5748121140368894</v>
      </c>
      <c r="R335" s="21">
        <v>1.7999999999999999E-2</v>
      </c>
      <c r="S335" s="22">
        <v>0.32999999999999996</v>
      </c>
      <c r="T335" s="22">
        <v>0.66900000000000004</v>
      </c>
      <c r="U335" s="19">
        <v>0</v>
      </c>
      <c r="V335" s="19">
        <v>19.118578540571299</v>
      </c>
      <c r="W335" s="19">
        <v>38.75857285952182</v>
      </c>
      <c r="X335" s="19">
        <v>436.15595596176115</v>
      </c>
      <c r="Y335" s="19">
        <v>0</v>
      </c>
      <c r="Z335" s="19">
        <v>436.15595596176115</v>
      </c>
      <c r="AA335">
        <v>69.705888718065736</v>
      </c>
      <c r="AB335">
        <v>1</v>
      </c>
      <c r="AC335">
        <v>0.33799999999999997</v>
      </c>
      <c r="AD335">
        <v>0.66200000000000003</v>
      </c>
      <c r="AE335">
        <v>0</v>
      </c>
      <c r="AF335">
        <v>23.560590386706217</v>
      </c>
      <c r="AG335">
        <v>46.14529833135952</v>
      </c>
      <c r="AH335">
        <v>31798.5480271825</v>
      </c>
      <c r="AI335">
        <v>0</v>
      </c>
      <c r="AJ335">
        <v>30413.4101970343</v>
      </c>
      <c r="AK335">
        <v>29958.411853463</v>
      </c>
      <c r="AL335">
        <v>56.892254929821263</v>
      </c>
      <c r="AM335" s="19">
        <v>68.663057161307307</v>
      </c>
      <c r="AN335">
        <v>0.81797333333333333</v>
      </c>
      <c r="AO335">
        <v>0.54190733333333341</v>
      </c>
      <c r="AP335">
        <v>0.18404399999999999</v>
      </c>
      <c r="AQ335">
        <v>1</v>
      </c>
      <c r="AR335">
        <v>0</v>
      </c>
      <c r="AS335">
        <v>2</v>
      </c>
      <c r="AT335">
        <v>1.48</v>
      </c>
      <c r="AU335">
        <v>1</v>
      </c>
      <c r="AV335">
        <v>2</v>
      </c>
      <c r="AW335">
        <v>1.5</v>
      </c>
      <c r="AX335">
        <v>1</v>
      </c>
      <c r="AY335">
        <v>2</v>
      </c>
      <c r="AZ335">
        <v>0.6</v>
      </c>
      <c r="BA335">
        <v>0.3</v>
      </c>
      <c r="BB335">
        <v>0.8</v>
      </c>
      <c r="BC335" s="27">
        <v>0.36193339262058866</v>
      </c>
      <c r="BD335" s="28">
        <v>0.66013895455697924</v>
      </c>
      <c r="BE335" s="28">
        <v>0.33201684769805867</v>
      </c>
      <c r="BF335" s="28">
        <f t="shared" si="56"/>
        <v>0.55245099948162735</v>
      </c>
      <c r="BG335" s="29" t="s">
        <v>106</v>
      </c>
      <c r="BH335">
        <v>0.35474848462058861</v>
      </c>
      <c r="BI335">
        <v>0.48263865045697923</v>
      </c>
      <c r="BJ335">
        <v>0.30625532142205875</v>
      </c>
      <c r="BK335">
        <f t="shared" si="57"/>
        <v>0.52668947320562731</v>
      </c>
      <c r="BL335" t="s">
        <v>106</v>
      </c>
      <c r="BM335" s="27">
        <v>0.37051072462058865</v>
      </c>
      <c r="BN335" s="28">
        <v>0.77853150175697927</v>
      </c>
      <c r="BO335" s="28">
        <v>0.3563285304720587</v>
      </c>
      <c r="BP335" s="28">
        <f t="shared" si="58"/>
        <v>0.57676268225562732</v>
      </c>
      <c r="BQ335" s="29" t="s">
        <v>106</v>
      </c>
      <c r="BR335">
        <v>0.27422298128616868</v>
      </c>
      <c r="BS335">
        <v>0.66013895455697924</v>
      </c>
      <c r="BT335">
        <v>0.2659789350266567</v>
      </c>
      <c r="BU335">
        <f t="shared" si="59"/>
        <v>0.48641308681022533</v>
      </c>
      <c r="BV335" t="s">
        <v>106</v>
      </c>
      <c r="BW335" s="27">
        <v>0.26703807328616869</v>
      </c>
      <c r="BX335" s="28">
        <v>0.48263865045697923</v>
      </c>
      <c r="BY335" s="28">
        <v>0.2402174087506567</v>
      </c>
      <c r="BZ335" s="28">
        <f t="shared" si="60"/>
        <v>0.46065156053422529</v>
      </c>
      <c r="CA335" s="29" t="s">
        <v>106</v>
      </c>
      <c r="CB335">
        <v>0.28280031328616867</v>
      </c>
      <c r="CC335">
        <v>0.77853150175697927</v>
      </c>
      <c r="CD335">
        <v>0.29029061780065674</v>
      </c>
      <c r="CE335">
        <f t="shared" si="61"/>
        <v>0.50323446506973735</v>
      </c>
      <c r="CF335" t="s">
        <v>107</v>
      </c>
      <c r="CG335" s="27">
        <v>0.16052429992673534</v>
      </c>
      <c r="CH335" s="28">
        <v>0.66013895455697924</v>
      </c>
      <c r="CI335" s="28">
        <v>0.18037423341558001</v>
      </c>
      <c r="CJ335" s="28">
        <f t="shared" si="62"/>
        <v>0.38095845171030396</v>
      </c>
      <c r="CK335" s="29" t="s">
        <v>107</v>
      </c>
      <c r="CL335">
        <v>0.15333939192673532</v>
      </c>
      <c r="CM335">
        <v>0.48263865045697923</v>
      </c>
      <c r="CN335">
        <v>0.15461270713958</v>
      </c>
      <c r="CO335">
        <f t="shared" si="63"/>
        <v>0.37377354371030391</v>
      </c>
      <c r="CP335" t="s">
        <v>107</v>
      </c>
      <c r="CQ335" s="27">
        <v>0.16910163192673533</v>
      </c>
      <c r="CR335" s="28">
        <v>0.77853150175697927</v>
      </c>
      <c r="CS335" s="28">
        <v>0.20468591618957999</v>
      </c>
      <c r="CT335" s="28">
        <f t="shared" si="64"/>
        <v>0.38953578371030395</v>
      </c>
      <c r="CU335" s="29" t="s">
        <v>107</v>
      </c>
      <c r="CV335">
        <v>50865.481858763</v>
      </c>
      <c r="CW335">
        <v>8713.2360897582203</v>
      </c>
      <c r="CX335">
        <v>0.22043415178356862</v>
      </c>
      <c r="CY335">
        <f t="shared" si="55"/>
        <v>0.88057310634054786</v>
      </c>
      <c r="CZ335">
        <f t="shared" si="65"/>
        <v>0.58236754440415728</v>
      </c>
    </row>
    <row r="336" spans="1:104" x14ac:dyDescent="0.25">
      <c r="A336">
        <v>1</v>
      </c>
      <c r="B336" s="15">
        <v>5624</v>
      </c>
      <c r="C336" s="15">
        <v>-66.599720050000002</v>
      </c>
      <c r="D336" s="15">
        <v>-17.420934339999999</v>
      </c>
      <c r="E336" s="15">
        <v>3682</v>
      </c>
      <c r="F336" s="15">
        <v>1</v>
      </c>
      <c r="G336" s="15">
        <v>0</v>
      </c>
      <c r="H336" s="17">
        <v>3</v>
      </c>
      <c r="I336" s="19">
        <v>1</v>
      </c>
      <c r="J336" s="19">
        <v>4</v>
      </c>
      <c r="K336" s="19">
        <v>1</v>
      </c>
      <c r="L336" s="15">
        <v>0</v>
      </c>
      <c r="M336" s="15">
        <v>1.9414993466458099</v>
      </c>
      <c r="N336" s="15">
        <v>1.2032</v>
      </c>
      <c r="O336" s="19">
        <v>225.27433399999899</v>
      </c>
      <c r="P336" s="19">
        <v>63.017111609284719</v>
      </c>
      <c r="Q336" s="20">
        <v>3.5748121144734895</v>
      </c>
      <c r="R336" s="21">
        <v>6.5000000000000002E-2</v>
      </c>
      <c r="S336" s="22">
        <v>5.0999999999999997E-2</v>
      </c>
      <c r="T336" s="22">
        <v>0.94799999999999995</v>
      </c>
      <c r="U336" s="19">
        <v>0</v>
      </c>
      <c r="V336" s="19">
        <v>3.2138726920735206</v>
      </c>
      <c r="W336" s="19">
        <v>59.740221805601912</v>
      </c>
      <c r="X336" s="19">
        <v>934.15936078487573</v>
      </c>
      <c r="Y336" s="19">
        <v>3930</v>
      </c>
      <c r="Z336" s="19">
        <v>4864.1593607848754</v>
      </c>
      <c r="AA336">
        <v>75.820440357948868</v>
      </c>
      <c r="AB336">
        <v>1</v>
      </c>
      <c r="AC336">
        <v>0.10100000000000001</v>
      </c>
      <c r="AD336">
        <v>0.89900000000000002</v>
      </c>
      <c r="AE336">
        <v>0</v>
      </c>
      <c r="AF336">
        <v>7.6578644761528363</v>
      </c>
      <c r="AG336">
        <v>68.16257588179603</v>
      </c>
      <c r="AH336">
        <v>22909.131648270584</v>
      </c>
      <c r="AI336">
        <v>6478.34545155057</v>
      </c>
      <c r="AJ336">
        <v>28389.560316567899</v>
      </c>
      <c r="AK336">
        <v>26855.846909549298</v>
      </c>
      <c r="AL336">
        <v>58.920999354681214</v>
      </c>
      <c r="AM336" s="19">
        <v>71.724328103345357</v>
      </c>
      <c r="AN336">
        <v>0.82875733333333335</v>
      </c>
      <c r="AO336">
        <v>0.54905173333333335</v>
      </c>
      <c r="AP336">
        <v>0.18647039999999998</v>
      </c>
      <c r="AQ336">
        <v>1</v>
      </c>
      <c r="AR336">
        <v>0</v>
      </c>
      <c r="AS336">
        <v>2</v>
      </c>
      <c r="AT336">
        <v>1.48</v>
      </c>
      <c r="AU336">
        <v>1</v>
      </c>
      <c r="AV336">
        <v>2</v>
      </c>
      <c r="AW336">
        <v>1.5</v>
      </c>
      <c r="AX336">
        <v>1</v>
      </c>
      <c r="AY336">
        <v>2</v>
      </c>
      <c r="AZ336">
        <v>0.6</v>
      </c>
      <c r="BA336">
        <v>0.3</v>
      </c>
      <c r="BB336">
        <v>0.8</v>
      </c>
      <c r="BC336" s="27">
        <v>0.35833114665172183</v>
      </c>
      <c r="BD336" s="28">
        <v>0.50963691224983132</v>
      </c>
      <c r="BE336" s="28">
        <v>0.3010672011984164</v>
      </c>
      <c r="BF336" s="28">
        <f t="shared" si="56"/>
        <v>0.5584696606524614</v>
      </c>
      <c r="BG336" s="29" t="s">
        <v>106</v>
      </c>
      <c r="BH336">
        <v>0.35038495825172189</v>
      </c>
      <c r="BI336">
        <v>0.33715675024983133</v>
      </c>
      <c r="BJ336">
        <v>0.26412569320641632</v>
      </c>
      <c r="BK336">
        <f t="shared" si="57"/>
        <v>0.52152815266046137</v>
      </c>
      <c r="BL336" t="s">
        <v>106</v>
      </c>
      <c r="BM336" s="27">
        <v>0.36774831825172183</v>
      </c>
      <c r="BN336" s="28">
        <v>0.62720638734983136</v>
      </c>
      <c r="BO336" s="28">
        <v>0.33363854715641633</v>
      </c>
      <c r="BP336" s="28">
        <f t="shared" si="58"/>
        <v>0.59104100661046133</v>
      </c>
      <c r="BQ336" s="29" t="s">
        <v>106</v>
      </c>
      <c r="BR336">
        <v>0.26937618448391387</v>
      </c>
      <c r="BS336">
        <v>0.50963691224983132</v>
      </c>
      <c r="BT336">
        <v>0.24586915268948834</v>
      </c>
      <c r="BU336">
        <f t="shared" si="59"/>
        <v>0.50327161214353333</v>
      </c>
      <c r="BV336" t="s">
        <v>106</v>
      </c>
      <c r="BW336" s="27">
        <v>0.26142999608391382</v>
      </c>
      <c r="BX336" s="28">
        <v>0.33715675024983133</v>
      </c>
      <c r="BY336" s="28">
        <v>0.20892764469748831</v>
      </c>
      <c r="BZ336" s="28">
        <f t="shared" si="60"/>
        <v>0.46633010415153331</v>
      </c>
      <c r="CA336" s="29" t="s">
        <v>106</v>
      </c>
      <c r="CB336">
        <v>0.27879335608391387</v>
      </c>
      <c r="CC336">
        <v>0.62720638734983136</v>
      </c>
      <c r="CD336">
        <v>0.27844049864748832</v>
      </c>
      <c r="CE336">
        <f t="shared" si="61"/>
        <v>0.53584295810153337</v>
      </c>
      <c r="CF336" t="s">
        <v>106</v>
      </c>
      <c r="CG336" s="27">
        <v>0.15406419648860714</v>
      </c>
      <c r="CH336" s="28">
        <v>0.50963691224983132</v>
      </c>
      <c r="CI336" s="28">
        <v>0.17431612684458167</v>
      </c>
      <c r="CJ336" s="28">
        <f t="shared" si="62"/>
        <v>0.41146665594265214</v>
      </c>
      <c r="CK336" s="29" t="s">
        <v>107</v>
      </c>
      <c r="CL336">
        <v>0.14611800808860714</v>
      </c>
      <c r="CM336">
        <v>0.33715675024983133</v>
      </c>
      <c r="CN336">
        <v>0.13737461885258168</v>
      </c>
      <c r="CO336">
        <f t="shared" si="63"/>
        <v>0.39477707830662667</v>
      </c>
      <c r="CP336" t="s">
        <v>106</v>
      </c>
      <c r="CQ336" s="27">
        <v>0.16348136808860714</v>
      </c>
      <c r="CR336" s="28">
        <v>0.62720638734983136</v>
      </c>
      <c r="CS336" s="28">
        <v>0.20688747280258168</v>
      </c>
      <c r="CT336" s="28">
        <f t="shared" si="64"/>
        <v>0.42088382754265213</v>
      </c>
      <c r="CU336" s="29" t="s">
        <v>107</v>
      </c>
      <c r="CV336">
        <v>52888.034332454699</v>
      </c>
      <c r="CW336">
        <v>9477.5550447436108</v>
      </c>
      <c r="CX336">
        <v>0.257402459454045</v>
      </c>
      <c r="CY336">
        <f t="shared" si="55"/>
        <v>0.76703937170387637</v>
      </c>
      <c r="CZ336">
        <f t="shared" si="65"/>
        <v>0.61573360610576677</v>
      </c>
    </row>
    <row r="337" spans="1:104" x14ac:dyDescent="0.25">
      <c r="A337">
        <v>1</v>
      </c>
      <c r="B337" s="15">
        <v>5640</v>
      </c>
      <c r="C337" s="15">
        <v>-64.364204599999994</v>
      </c>
      <c r="D337" s="15">
        <v>-17.296853509999998</v>
      </c>
      <c r="E337" s="15">
        <v>393</v>
      </c>
      <c r="F337" s="15">
        <v>0</v>
      </c>
      <c r="G337" s="15">
        <v>0</v>
      </c>
      <c r="H337" s="17">
        <v>3</v>
      </c>
      <c r="I337" s="19">
        <v>0</v>
      </c>
      <c r="J337" s="19">
        <v>0</v>
      </c>
      <c r="K337" s="19">
        <v>1</v>
      </c>
      <c r="L337" s="15">
        <v>0</v>
      </c>
      <c r="M337" s="15">
        <v>0</v>
      </c>
      <c r="N337" s="15">
        <v>1.2032</v>
      </c>
      <c r="O337" s="19">
        <v>181.67285000000001</v>
      </c>
      <c r="P337" s="19">
        <v>50.820251314792685</v>
      </c>
      <c r="Q337" s="20">
        <v>3.5748121132789232</v>
      </c>
      <c r="R337" s="21">
        <v>0.18</v>
      </c>
      <c r="S337" s="22">
        <v>0.30499999999999999</v>
      </c>
      <c r="T337" s="22">
        <v>0.69399999999999995</v>
      </c>
      <c r="U337" s="19">
        <v>0</v>
      </c>
      <c r="V337" s="19">
        <v>15.500176651011769</v>
      </c>
      <c r="W337" s="19">
        <v>35.269254412466118</v>
      </c>
      <c r="X337" s="19">
        <v>3597.0096170247903</v>
      </c>
      <c r="Y337" s="19">
        <v>1560</v>
      </c>
      <c r="Z337" s="19">
        <v>5157.0096170247907</v>
      </c>
      <c r="AA337">
        <v>61.145516428078849</v>
      </c>
      <c r="AB337">
        <v>1</v>
      </c>
      <c r="AC337">
        <v>0.315</v>
      </c>
      <c r="AD337">
        <v>0.68500000000000005</v>
      </c>
      <c r="AE337">
        <v>0</v>
      </c>
      <c r="AF337">
        <v>19.260837674844836</v>
      </c>
      <c r="AG337">
        <v>41.884678753234013</v>
      </c>
      <c r="AH337">
        <v>26387.167235263962</v>
      </c>
      <c r="AI337">
        <v>1876.992</v>
      </c>
      <c r="AJ337">
        <v>27114.739988326401</v>
      </c>
      <c r="AK337">
        <v>23058.252504774198</v>
      </c>
      <c r="AL337">
        <v>41.672606078130002</v>
      </c>
      <c r="AM337" s="19">
        <v>51.997871191416166</v>
      </c>
      <c r="AN337">
        <v>0.82156800000000008</v>
      </c>
      <c r="AO337">
        <v>0.54428880000000002</v>
      </c>
      <c r="AP337">
        <v>0.18485279999999998</v>
      </c>
      <c r="AQ337">
        <v>1</v>
      </c>
      <c r="AR337">
        <v>0</v>
      </c>
      <c r="AS337">
        <v>2</v>
      </c>
      <c r="AT337">
        <v>1.48</v>
      </c>
      <c r="AU337">
        <v>1</v>
      </c>
      <c r="AV337">
        <v>2</v>
      </c>
      <c r="AW337">
        <v>1.5</v>
      </c>
      <c r="AX337">
        <v>1</v>
      </c>
      <c r="AY337">
        <v>2</v>
      </c>
      <c r="AZ337">
        <v>0.6</v>
      </c>
      <c r="BA337">
        <v>0.3</v>
      </c>
      <c r="BB337">
        <v>0.8</v>
      </c>
      <c r="BC337" s="27">
        <v>0.37936817482600388</v>
      </c>
      <c r="BD337" s="28">
        <v>0.67667421461250421</v>
      </c>
      <c r="BE337" s="28">
        <v>0.34919203534562898</v>
      </c>
      <c r="BF337" s="28">
        <f t="shared" si="56"/>
        <v>0.61608803359575037</v>
      </c>
      <c r="BG337" s="29" t="s">
        <v>106</v>
      </c>
      <c r="BH337">
        <v>0.37218326682600389</v>
      </c>
      <c r="BI337">
        <v>0.4991739105125042</v>
      </c>
      <c r="BJ337">
        <v>0.32343050906962906</v>
      </c>
      <c r="BK337">
        <f t="shared" si="57"/>
        <v>0.59032650731975045</v>
      </c>
      <c r="BL337" t="s">
        <v>106</v>
      </c>
      <c r="BM337" s="27">
        <v>0.38794550682600387</v>
      </c>
      <c r="BN337" s="28">
        <v>0.79506676181250424</v>
      </c>
      <c r="BO337" s="28">
        <v>0.37350371811962901</v>
      </c>
      <c r="BP337" s="28">
        <f t="shared" si="58"/>
        <v>0.64039971636975035</v>
      </c>
      <c r="BQ337" s="29" t="s">
        <v>106</v>
      </c>
      <c r="BR337">
        <v>0.29127231120469982</v>
      </c>
      <c r="BS337">
        <v>0.67667421461250421</v>
      </c>
      <c r="BT337">
        <v>0.28286391237794661</v>
      </c>
      <c r="BU337">
        <f t="shared" si="59"/>
        <v>0.54975991062806795</v>
      </c>
      <c r="BV337" t="s">
        <v>106</v>
      </c>
      <c r="BW337" s="27">
        <v>0.28408740320469983</v>
      </c>
      <c r="BX337" s="28">
        <v>0.4991739105125042</v>
      </c>
      <c r="BY337" s="28">
        <v>0.25710238610194658</v>
      </c>
      <c r="BZ337" s="28">
        <f t="shared" si="60"/>
        <v>0.52399838435206791</v>
      </c>
      <c r="CA337" s="29" t="s">
        <v>106</v>
      </c>
      <c r="CB337">
        <v>0.29984964320469981</v>
      </c>
      <c r="CC337">
        <v>0.79506676181250424</v>
      </c>
      <c r="CD337">
        <v>0.30717559515194659</v>
      </c>
      <c r="CE337">
        <f t="shared" si="61"/>
        <v>0.5667456414548212</v>
      </c>
      <c r="CF337" t="s">
        <v>107</v>
      </c>
      <c r="CG337" s="27">
        <v>0.17707396947337983</v>
      </c>
      <c r="CH337" s="28">
        <v>0.67667421461250421</v>
      </c>
      <c r="CI337" s="28">
        <v>0.19688301223465457</v>
      </c>
      <c r="CJ337" s="28">
        <f t="shared" si="62"/>
        <v>0.44396996772350122</v>
      </c>
      <c r="CK337" s="29" t="s">
        <v>107</v>
      </c>
      <c r="CL337">
        <v>0.16988906147337982</v>
      </c>
      <c r="CM337">
        <v>0.4991739105125042</v>
      </c>
      <c r="CN337">
        <v>0.17112148595865456</v>
      </c>
      <c r="CO337">
        <f t="shared" si="63"/>
        <v>0.43678505972350123</v>
      </c>
      <c r="CP337" t="s">
        <v>107</v>
      </c>
      <c r="CQ337" s="27">
        <v>0.18565130147337983</v>
      </c>
      <c r="CR337" s="28">
        <v>0.79506676181250424</v>
      </c>
      <c r="CS337" s="28">
        <v>0.22119469500865457</v>
      </c>
      <c r="CT337" s="28">
        <f t="shared" si="64"/>
        <v>0.45254729972350122</v>
      </c>
      <c r="CU337" s="29" t="s">
        <v>107</v>
      </c>
      <c r="CV337">
        <v>47878.406108362004</v>
      </c>
      <c r="CW337">
        <v>7643.1895535098602</v>
      </c>
      <c r="CX337">
        <v>0.26689599825012139</v>
      </c>
      <c r="CY337">
        <f t="shared" si="55"/>
        <v>0.94357021286262555</v>
      </c>
      <c r="CZ337">
        <f t="shared" si="65"/>
        <v>0.64626417307612527</v>
      </c>
    </row>
    <row r="338" spans="1:104" x14ac:dyDescent="0.25">
      <c r="A338">
        <v>1</v>
      </c>
      <c r="B338" s="15">
        <v>5673</v>
      </c>
      <c r="C338" s="15">
        <v>-64.657886820000002</v>
      </c>
      <c r="D338" s="15">
        <v>-17.25606011</v>
      </c>
      <c r="E338" s="15">
        <v>280</v>
      </c>
      <c r="F338" s="15">
        <v>0</v>
      </c>
      <c r="G338" s="15">
        <v>0</v>
      </c>
      <c r="H338" s="17">
        <v>3</v>
      </c>
      <c r="I338" s="19">
        <v>0</v>
      </c>
      <c r="J338" s="19">
        <v>0</v>
      </c>
      <c r="K338" s="19">
        <v>0</v>
      </c>
      <c r="L338" s="15">
        <v>0</v>
      </c>
      <c r="M338" s="15">
        <v>0</v>
      </c>
      <c r="N338" s="15">
        <v>0</v>
      </c>
      <c r="O338" s="19">
        <v>272.509275</v>
      </c>
      <c r="P338" s="19">
        <v>76.230376957565269</v>
      </c>
      <c r="Q338" s="20">
        <v>3.5748121139647018</v>
      </c>
      <c r="R338" s="21">
        <v>0.04</v>
      </c>
      <c r="S338" s="22">
        <v>0.31000000000000005</v>
      </c>
      <c r="T338" s="22">
        <v>0.68900000000000006</v>
      </c>
      <c r="U338" s="19">
        <v>0</v>
      </c>
      <c r="V338" s="19">
        <v>23.631416856845238</v>
      </c>
      <c r="W338" s="19">
        <v>52.522729723762474</v>
      </c>
      <c r="X338" s="19">
        <v>1214.2645269118227</v>
      </c>
      <c r="Y338" s="19">
        <v>0</v>
      </c>
      <c r="Z338" s="19">
        <v>1214.2645269118227</v>
      </c>
      <c r="AA338">
        <v>91.718274656742025</v>
      </c>
      <c r="AB338">
        <v>1</v>
      </c>
      <c r="AC338">
        <v>0.31500000000000006</v>
      </c>
      <c r="AD338">
        <v>0.68499999999999994</v>
      </c>
      <c r="AE338">
        <v>0</v>
      </c>
      <c r="AF338">
        <v>28.891256516873742</v>
      </c>
      <c r="AG338">
        <v>62.827018139868279</v>
      </c>
      <c r="AH338">
        <v>39580.75085920679</v>
      </c>
      <c r="AI338">
        <v>0</v>
      </c>
      <c r="AJ338">
        <v>37856.621988452804</v>
      </c>
      <c r="AK338">
        <v>36598.061651844902</v>
      </c>
      <c r="AL338">
        <v>73.18116187926266</v>
      </c>
      <c r="AM338" s="19">
        <v>88.669059578439416</v>
      </c>
      <c r="AN338">
        <v>0.86829866666666677</v>
      </c>
      <c r="AO338">
        <v>0.57524786666666672</v>
      </c>
      <c r="AP338">
        <v>0.19536719999999999</v>
      </c>
      <c r="AQ338">
        <v>1</v>
      </c>
      <c r="AR338">
        <v>0</v>
      </c>
      <c r="AS338">
        <v>2</v>
      </c>
      <c r="AT338">
        <v>1.48</v>
      </c>
      <c r="AU338">
        <v>1</v>
      </c>
      <c r="AV338">
        <v>2</v>
      </c>
      <c r="AW338">
        <v>1.5</v>
      </c>
      <c r="AX338">
        <v>1</v>
      </c>
      <c r="AY338">
        <v>2</v>
      </c>
      <c r="AZ338">
        <v>0.6</v>
      </c>
      <c r="BA338">
        <v>0.3</v>
      </c>
      <c r="BB338">
        <v>0.8</v>
      </c>
      <c r="BC338" s="27">
        <v>0.36645270165307825</v>
      </c>
      <c r="BD338" s="28">
        <v>0.66728995168358596</v>
      </c>
      <c r="BE338" s="28">
        <v>0.33542836067978365</v>
      </c>
      <c r="BF338" s="28">
        <f t="shared" si="56"/>
        <v>0.54518716844659521</v>
      </c>
      <c r="BG338" s="29" t="s">
        <v>106</v>
      </c>
      <c r="BH338">
        <v>0.35926779365307826</v>
      </c>
      <c r="BI338">
        <v>0.4897896475835859</v>
      </c>
      <c r="BJ338">
        <v>0.30966683440378373</v>
      </c>
      <c r="BK338">
        <f t="shared" si="57"/>
        <v>0.51942564217059528</v>
      </c>
      <c r="BL338" t="s">
        <v>106</v>
      </c>
      <c r="BM338" s="27">
        <v>0.37503003365307824</v>
      </c>
      <c r="BN338" s="28">
        <v>0.78568249888358599</v>
      </c>
      <c r="BO338" s="28">
        <v>0.35974004345378369</v>
      </c>
      <c r="BP338" s="28">
        <f t="shared" si="58"/>
        <v>0.56949885122059518</v>
      </c>
      <c r="BQ338" s="29" t="s">
        <v>106</v>
      </c>
      <c r="BR338">
        <v>0.27334595830228225</v>
      </c>
      <c r="BS338">
        <v>0.66728995168358596</v>
      </c>
      <c r="BT338">
        <v>0.26532750386045612</v>
      </c>
      <c r="BU338">
        <f t="shared" si="59"/>
        <v>0.47508631162726767</v>
      </c>
      <c r="BV338" t="s">
        <v>106</v>
      </c>
      <c r="BW338" s="27">
        <v>0.26616105030228221</v>
      </c>
      <c r="BX338" s="28">
        <v>0.4897896475835859</v>
      </c>
      <c r="BY338" s="28">
        <v>0.23956597758445608</v>
      </c>
      <c r="BZ338" s="28">
        <f t="shared" si="60"/>
        <v>0.44932478535126763</v>
      </c>
      <c r="CA338" s="29" t="s">
        <v>106</v>
      </c>
      <c r="CB338">
        <v>0.28192329030228225</v>
      </c>
      <c r="CC338">
        <v>0.78568249888358599</v>
      </c>
      <c r="CD338">
        <v>0.28963918663445609</v>
      </c>
      <c r="CE338">
        <f t="shared" si="61"/>
        <v>0.4916820980690938</v>
      </c>
      <c r="CF338" t="s">
        <v>107</v>
      </c>
      <c r="CG338" s="27">
        <v>0.15265203173643555</v>
      </c>
      <c r="CH338" s="28">
        <v>0.66728995168358596</v>
      </c>
      <c r="CI338" s="28">
        <v>0.17445602279836472</v>
      </c>
      <c r="CJ338" s="28">
        <f t="shared" si="62"/>
        <v>0.36241083950324704</v>
      </c>
      <c r="CK338" s="29" t="s">
        <v>107</v>
      </c>
      <c r="CL338">
        <v>0.14546712373643556</v>
      </c>
      <c r="CM338">
        <v>0.4897896475835859</v>
      </c>
      <c r="CN338">
        <v>0.14869449652236474</v>
      </c>
      <c r="CO338">
        <f t="shared" si="63"/>
        <v>0.35522593150324711</v>
      </c>
      <c r="CP338" t="s">
        <v>107</v>
      </c>
      <c r="CQ338" s="27">
        <v>0.16122936373643554</v>
      </c>
      <c r="CR338" s="28">
        <v>0.78568249888358599</v>
      </c>
      <c r="CS338" s="28">
        <v>0.19876770557236473</v>
      </c>
      <c r="CT338" s="28">
        <f t="shared" si="64"/>
        <v>0.37098817150324703</v>
      </c>
      <c r="CU338" s="29" t="s">
        <v>107</v>
      </c>
      <c r="CV338">
        <v>57793.507566628097</v>
      </c>
      <c r="CW338">
        <v>11464.7843320927</v>
      </c>
      <c r="CX338">
        <v>0.20975880776681152</v>
      </c>
      <c r="CY338">
        <f t="shared" si="55"/>
        <v>0.87704875945039751</v>
      </c>
      <c r="CZ338">
        <f t="shared" si="65"/>
        <v>0.57621150941988974</v>
      </c>
    </row>
    <row r="339" spans="1:104" x14ac:dyDescent="0.25">
      <c r="A339">
        <v>1</v>
      </c>
      <c r="B339" s="15">
        <v>5694</v>
      </c>
      <c r="C339" s="15">
        <v>-65.464672379999996</v>
      </c>
      <c r="D339" s="15">
        <v>-17.08603003</v>
      </c>
      <c r="E339" s="15">
        <v>377</v>
      </c>
      <c r="F339" s="15">
        <v>0</v>
      </c>
      <c r="G339" s="15">
        <v>0</v>
      </c>
      <c r="H339" s="17">
        <v>2</v>
      </c>
      <c r="I339" s="19">
        <v>0</v>
      </c>
      <c r="J339" s="19">
        <v>0</v>
      </c>
      <c r="K339" s="19">
        <v>0</v>
      </c>
      <c r="L339" s="15">
        <v>0</v>
      </c>
      <c r="M339" s="15">
        <v>0</v>
      </c>
      <c r="N339" s="15">
        <v>0</v>
      </c>
      <c r="O339" s="19">
        <v>167.13902200000001</v>
      </c>
      <c r="P339" s="19">
        <v>46.754631187381158</v>
      </c>
      <c r="Q339" s="20">
        <v>3.5748121149784624</v>
      </c>
      <c r="R339" s="21">
        <v>2.1999999999999999E-2</v>
      </c>
      <c r="S339" s="22">
        <v>0.13999999999999999</v>
      </c>
      <c r="T339" s="22">
        <v>0.86</v>
      </c>
      <c r="U339" s="19">
        <v>0</v>
      </c>
      <c r="V339" s="19">
        <v>6.5456483662333618</v>
      </c>
      <c r="W339" s="19">
        <v>40.208982821147792</v>
      </c>
      <c r="X339" s="19">
        <v>234.66523429996099</v>
      </c>
      <c r="Y339" s="19">
        <v>0</v>
      </c>
      <c r="Z339" s="19">
        <v>234.66523429996099</v>
      </c>
      <c r="AA339">
        <v>56.253875127871353</v>
      </c>
      <c r="AB339">
        <v>1</v>
      </c>
      <c r="AC339">
        <v>0.16899999999999998</v>
      </c>
      <c r="AD339">
        <v>0.83099999999999996</v>
      </c>
      <c r="AE339">
        <v>0</v>
      </c>
      <c r="AF339">
        <v>9.5069048966102585</v>
      </c>
      <c r="AG339">
        <v>46.746970231261095</v>
      </c>
      <c r="AH339">
        <v>15479.425509652716</v>
      </c>
      <c r="AI339">
        <v>0</v>
      </c>
      <c r="AJ339">
        <v>14805.145104679201</v>
      </c>
      <c r="AK339">
        <v>14534.4330845116</v>
      </c>
      <c r="AL339">
        <v>45.72602930125877</v>
      </c>
      <c r="AM339" s="19">
        <v>55.225273241748965</v>
      </c>
      <c r="AN339">
        <v>0.80718933333333343</v>
      </c>
      <c r="AO339">
        <v>0.53476293333333336</v>
      </c>
      <c r="AP339">
        <v>0.18161759999999999</v>
      </c>
      <c r="AQ339">
        <v>1</v>
      </c>
      <c r="AR339">
        <v>0</v>
      </c>
      <c r="AS339">
        <v>2</v>
      </c>
      <c r="AT339">
        <v>1.48</v>
      </c>
      <c r="AU339">
        <v>1</v>
      </c>
      <c r="AV339">
        <v>2</v>
      </c>
      <c r="AW339">
        <v>1.5</v>
      </c>
      <c r="AX339">
        <v>1</v>
      </c>
      <c r="AY339">
        <v>2</v>
      </c>
      <c r="AZ339">
        <v>0.6</v>
      </c>
      <c r="BA339">
        <v>0.3</v>
      </c>
      <c r="BB339">
        <v>0.8</v>
      </c>
      <c r="BC339" s="27">
        <v>0.37087682470802275</v>
      </c>
      <c r="BD339" s="28">
        <v>0.71002858291693793</v>
      </c>
      <c r="BE339" s="28">
        <v>0.34750419578529473</v>
      </c>
      <c r="BF339" s="28">
        <f t="shared" si="56"/>
        <v>0.75252178090386046</v>
      </c>
      <c r="BG339" s="29" t="s">
        <v>106</v>
      </c>
      <c r="BH339">
        <v>0.3636919167080227</v>
      </c>
      <c r="BI339">
        <v>0.53252827881693798</v>
      </c>
      <c r="BJ339">
        <v>0.32174266950929481</v>
      </c>
      <c r="BK339">
        <f t="shared" si="57"/>
        <v>0.72676025462786054</v>
      </c>
      <c r="BL339" t="s">
        <v>106</v>
      </c>
      <c r="BM339" s="27">
        <v>0.37945415670802268</v>
      </c>
      <c r="BN339" s="28">
        <v>0.82842113011693796</v>
      </c>
      <c r="BO339" s="28">
        <v>0.37181587855929477</v>
      </c>
      <c r="BP339" s="28">
        <f t="shared" si="58"/>
        <v>0.77683346367786044</v>
      </c>
      <c r="BQ339" s="29" t="s">
        <v>106</v>
      </c>
      <c r="BR339">
        <v>0.28432277023425467</v>
      </c>
      <c r="BS339">
        <v>0.71002858291693793</v>
      </c>
      <c r="BT339">
        <v>0.28233691400273392</v>
      </c>
      <c r="BU339">
        <f t="shared" si="59"/>
        <v>0.68735449912129964</v>
      </c>
      <c r="BV339" t="s">
        <v>106</v>
      </c>
      <c r="BW339" s="27">
        <v>0.27713786223425463</v>
      </c>
      <c r="BX339" s="28">
        <v>0.53252827881693798</v>
      </c>
      <c r="BY339" s="28">
        <v>0.25657538772673394</v>
      </c>
      <c r="BZ339" s="28">
        <f t="shared" si="60"/>
        <v>0.66159297284529961</v>
      </c>
      <c r="CA339" s="29" t="s">
        <v>106</v>
      </c>
      <c r="CB339">
        <v>0.29290010223425467</v>
      </c>
      <c r="CC339">
        <v>0.82842113011693796</v>
      </c>
      <c r="CD339">
        <v>0.30664859677673395</v>
      </c>
      <c r="CE339">
        <f t="shared" si="61"/>
        <v>0.69791768735282034</v>
      </c>
      <c r="CF339" t="s">
        <v>107</v>
      </c>
      <c r="CG339" s="27">
        <v>0.17212306999048133</v>
      </c>
      <c r="CH339" s="28">
        <v>0.71002858291693793</v>
      </c>
      <c r="CI339" s="28">
        <v>0.19786080798830319</v>
      </c>
      <c r="CJ339" s="28">
        <f t="shared" si="62"/>
        <v>0.577140655109047</v>
      </c>
      <c r="CK339" s="29" t="s">
        <v>107</v>
      </c>
      <c r="CL339">
        <v>0.16493816199048134</v>
      </c>
      <c r="CM339">
        <v>0.53252827881693798</v>
      </c>
      <c r="CN339">
        <v>0.17209928171230318</v>
      </c>
      <c r="CO339">
        <f t="shared" si="63"/>
        <v>0.56995574710904706</v>
      </c>
      <c r="CP339" t="s">
        <v>107</v>
      </c>
      <c r="CQ339" s="27">
        <v>0.18070040199048132</v>
      </c>
      <c r="CR339" s="28">
        <v>0.82842113011693796</v>
      </c>
      <c r="CS339" s="28">
        <v>0.22217249076230317</v>
      </c>
      <c r="CT339" s="28">
        <f t="shared" si="64"/>
        <v>0.58571798710904699</v>
      </c>
      <c r="CU339" s="29" t="s">
        <v>107</v>
      </c>
      <c r="CV339">
        <v>46076.940169151298</v>
      </c>
      <c r="CW339">
        <v>7031.7343909839201</v>
      </c>
      <c r="CX339">
        <v>0.40501758511856573</v>
      </c>
      <c r="CY339">
        <f t="shared" si="55"/>
        <v>1.1150461680355037</v>
      </c>
      <c r="CZ339">
        <f t="shared" si="65"/>
        <v>0.77589440982658853</v>
      </c>
    </row>
    <row r="340" spans="1:104" x14ac:dyDescent="0.25">
      <c r="A340">
        <v>1</v>
      </c>
      <c r="B340" s="15">
        <v>5704</v>
      </c>
      <c r="C340" s="15">
        <v>-65.072838959999999</v>
      </c>
      <c r="D340" s="15">
        <v>-17.138504220000002</v>
      </c>
      <c r="E340" s="15">
        <v>314</v>
      </c>
      <c r="F340" s="15">
        <v>0</v>
      </c>
      <c r="G340" s="15">
        <v>0</v>
      </c>
      <c r="H340" s="17">
        <v>2</v>
      </c>
      <c r="I340" s="19">
        <v>1</v>
      </c>
      <c r="J340" s="19">
        <v>5</v>
      </c>
      <c r="K340" s="19">
        <v>1</v>
      </c>
      <c r="L340" s="15">
        <v>0</v>
      </c>
      <c r="M340" s="15">
        <v>1.9414993466458099</v>
      </c>
      <c r="N340" s="15">
        <v>1.2032</v>
      </c>
      <c r="O340" s="19">
        <v>196.20667800000001</v>
      </c>
      <c r="P340" s="19">
        <v>54.885871412956696</v>
      </c>
      <c r="Q340" s="20">
        <v>3.5748121137361091</v>
      </c>
      <c r="R340" s="21">
        <v>0.14799999999999999</v>
      </c>
      <c r="S340" s="22">
        <v>0.31</v>
      </c>
      <c r="T340" s="22">
        <v>0.68899999999999995</v>
      </c>
      <c r="U340" s="19">
        <v>0</v>
      </c>
      <c r="V340" s="19">
        <v>17.014620138016575</v>
      </c>
      <c r="W340" s="19">
        <v>37.816365403527158</v>
      </c>
      <c r="X340" s="19">
        <v>3234.8006998999454</v>
      </c>
      <c r="Y340" s="19">
        <v>2507.1749999999997</v>
      </c>
      <c r="Z340" s="19">
        <v>5741.9756998999455</v>
      </c>
      <c r="AA340">
        <v>66.037157757533862</v>
      </c>
      <c r="AB340">
        <v>1</v>
      </c>
      <c r="AC340">
        <v>0.315</v>
      </c>
      <c r="AD340">
        <v>0.68500000000000005</v>
      </c>
      <c r="AE340">
        <v>0</v>
      </c>
      <c r="AF340">
        <v>20.801704693623165</v>
      </c>
      <c r="AG340">
        <v>45.235453063910697</v>
      </c>
      <c r="AH340">
        <v>28498.140620648352</v>
      </c>
      <c r="AI340">
        <v>3715.9316436592444</v>
      </c>
      <c r="AJ340">
        <v>33735.113284444298</v>
      </c>
      <c r="AK340">
        <v>29585.419224183199</v>
      </c>
      <c r="AL340">
        <v>46.762762443839101</v>
      </c>
      <c r="AM340" s="19">
        <v>57.914048788416267</v>
      </c>
      <c r="AN340">
        <v>0.84673066666666674</v>
      </c>
      <c r="AO340">
        <v>0.56095906666666673</v>
      </c>
      <c r="AP340">
        <v>0.1905144</v>
      </c>
      <c r="AQ340">
        <v>1</v>
      </c>
      <c r="AR340">
        <v>0</v>
      </c>
      <c r="AS340">
        <v>2</v>
      </c>
      <c r="AT340">
        <v>1.48</v>
      </c>
      <c r="AU340">
        <v>1</v>
      </c>
      <c r="AV340">
        <v>2</v>
      </c>
      <c r="AW340">
        <v>1.5</v>
      </c>
      <c r="AX340">
        <v>1</v>
      </c>
      <c r="AY340">
        <v>2</v>
      </c>
      <c r="AZ340">
        <v>0.6</v>
      </c>
      <c r="BA340">
        <v>0.3</v>
      </c>
      <c r="BB340">
        <v>0.8</v>
      </c>
      <c r="BC340" s="27">
        <v>0.38050527981985588</v>
      </c>
      <c r="BD340" s="28">
        <v>0.68147559263990276</v>
      </c>
      <c r="BE340" s="28">
        <v>0.3501335105616703</v>
      </c>
      <c r="BF340" s="28">
        <f t="shared" si="56"/>
        <v>0.56692171331821029</v>
      </c>
      <c r="BG340" s="29" t="s">
        <v>106</v>
      </c>
      <c r="BH340">
        <v>0.37332037181985589</v>
      </c>
      <c r="BI340">
        <v>0.5039752885399027</v>
      </c>
      <c r="BJ340">
        <v>0.32437198428567038</v>
      </c>
      <c r="BK340">
        <f t="shared" si="57"/>
        <v>0.54116018704221036</v>
      </c>
      <c r="BL340" t="s">
        <v>106</v>
      </c>
      <c r="BM340" s="27">
        <v>0.38908261181985587</v>
      </c>
      <c r="BN340" s="28">
        <v>0.79986813983990279</v>
      </c>
      <c r="BO340" s="28">
        <v>0.37444519333567033</v>
      </c>
      <c r="BP340" s="28">
        <f t="shared" si="58"/>
        <v>0.59123339609221037</v>
      </c>
      <c r="BQ340" s="29" t="s">
        <v>106</v>
      </c>
      <c r="BR340">
        <v>0.28971125019036387</v>
      </c>
      <c r="BS340">
        <v>0.68147559263990276</v>
      </c>
      <c r="BT340">
        <v>0.28177391552002518</v>
      </c>
      <c r="BU340">
        <f t="shared" si="59"/>
        <v>0.49856211827656516</v>
      </c>
      <c r="BV340" t="s">
        <v>106</v>
      </c>
      <c r="BW340" s="27">
        <v>0.28252634219036388</v>
      </c>
      <c r="BX340" s="28">
        <v>0.5039752885399027</v>
      </c>
      <c r="BY340" s="28">
        <v>0.25601238924402514</v>
      </c>
      <c r="BZ340" s="28">
        <f t="shared" si="60"/>
        <v>0.47280059200056512</v>
      </c>
      <c r="CA340" s="29" t="s">
        <v>106</v>
      </c>
      <c r="CB340">
        <v>0.29828858219036386</v>
      </c>
      <c r="CC340">
        <v>0.79986813983990279</v>
      </c>
      <c r="CD340">
        <v>0.30608559829402515</v>
      </c>
      <c r="CE340">
        <f t="shared" si="61"/>
        <v>0.5150767849469039</v>
      </c>
      <c r="CF340" t="s">
        <v>107</v>
      </c>
      <c r="CG340" s="27">
        <v>0.1720152858558372</v>
      </c>
      <c r="CH340" s="28">
        <v>0.68147559263990276</v>
      </c>
      <c r="CI340" s="28">
        <v>0.1931596256512258</v>
      </c>
      <c r="CJ340" s="28">
        <f t="shared" si="62"/>
        <v>0.38880348861237723</v>
      </c>
      <c r="CK340" s="29" t="s">
        <v>107</v>
      </c>
      <c r="CL340">
        <v>0.16483037785583718</v>
      </c>
      <c r="CM340">
        <v>0.5039752885399027</v>
      </c>
      <c r="CN340">
        <v>0.16739809937522579</v>
      </c>
      <c r="CO340">
        <f t="shared" si="63"/>
        <v>0.38161858061237719</v>
      </c>
      <c r="CP340" t="s">
        <v>107</v>
      </c>
      <c r="CQ340" s="27">
        <v>0.18059261785583719</v>
      </c>
      <c r="CR340" s="28">
        <v>0.79986813983990279</v>
      </c>
      <c r="CS340" s="28">
        <v>0.21747130842522577</v>
      </c>
      <c r="CT340" s="28">
        <f t="shared" si="64"/>
        <v>0.39738082061237723</v>
      </c>
      <c r="CU340" s="29" t="s">
        <v>107</v>
      </c>
      <c r="CV340">
        <v>49609.142979433898</v>
      </c>
      <c r="CW340">
        <v>8254.6447196917306</v>
      </c>
      <c r="CX340">
        <v>0.21678820275654001</v>
      </c>
      <c r="CY340">
        <f t="shared" si="55"/>
        <v>0.89826379539644274</v>
      </c>
      <c r="CZ340">
        <f t="shared" si="65"/>
        <v>0.59729348257639592</v>
      </c>
    </row>
    <row r="341" spans="1:104" x14ac:dyDescent="0.25">
      <c r="A341">
        <v>1</v>
      </c>
      <c r="B341" s="15">
        <v>5738</v>
      </c>
      <c r="C341" s="15">
        <v>-64.43736371</v>
      </c>
      <c r="D341" s="15">
        <v>-17.31450444</v>
      </c>
      <c r="E341" s="15">
        <v>292</v>
      </c>
      <c r="F341" s="15">
        <v>0</v>
      </c>
      <c r="G341" s="15">
        <v>0</v>
      </c>
      <c r="H341" s="17">
        <v>2</v>
      </c>
      <c r="I341" s="19">
        <v>0</v>
      </c>
      <c r="J341" s="19">
        <v>0</v>
      </c>
      <c r="K341" s="19">
        <v>0</v>
      </c>
      <c r="L341" s="15">
        <v>0</v>
      </c>
      <c r="M341" s="15">
        <v>0</v>
      </c>
      <c r="N341" s="15">
        <v>0</v>
      </c>
      <c r="O341" s="19">
        <v>210.74050600000001</v>
      </c>
      <c r="P341" s="19">
        <v>58.951491511120707</v>
      </c>
      <c r="Q341" s="20">
        <v>3.5748121141302347</v>
      </c>
      <c r="R341" s="21">
        <v>0.31</v>
      </c>
      <c r="S341" s="22">
        <v>0.30499999999999999</v>
      </c>
      <c r="T341" s="22">
        <v>0.69399999999999995</v>
      </c>
      <c r="U341" s="19">
        <v>0</v>
      </c>
      <c r="V341" s="19">
        <v>17.980204910891814</v>
      </c>
      <c r="W341" s="19">
        <v>40.91233510871777</v>
      </c>
      <c r="X341" s="19">
        <v>7186.0258776337878</v>
      </c>
      <c r="Y341" s="19">
        <v>0</v>
      </c>
      <c r="Z341" s="19">
        <v>7186.0258776337878</v>
      </c>
      <c r="AA341">
        <v>70.928799057741372</v>
      </c>
      <c r="AB341">
        <v>1</v>
      </c>
      <c r="AC341">
        <v>0.315</v>
      </c>
      <c r="AD341">
        <v>0.68500000000000005</v>
      </c>
      <c r="AE341">
        <v>0</v>
      </c>
      <c r="AF341">
        <v>22.342571703188533</v>
      </c>
      <c r="AG341">
        <v>48.586227354552847</v>
      </c>
      <c r="AH341">
        <v>30609.113993411072</v>
      </c>
      <c r="AI341">
        <v>0</v>
      </c>
      <c r="AJ341">
        <v>29275.7876668852</v>
      </c>
      <c r="AK341">
        <v>21732.8160521219</v>
      </c>
      <c r="AL341">
        <v>40.676529142673282</v>
      </c>
      <c r="AM341" s="19">
        <v>52.653836689293946</v>
      </c>
      <c r="AN341">
        <v>0.83594666666666673</v>
      </c>
      <c r="AO341">
        <v>0.55381466666666668</v>
      </c>
      <c r="AP341">
        <v>0.18808800000000001</v>
      </c>
      <c r="AQ341">
        <v>1</v>
      </c>
      <c r="AR341">
        <v>0</v>
      </c>
      <c r="AS341">
        <v>2</v>
      </c>
      <c r="AT341">
        <v>1.48</v>
      </c>
      <c r="AU341">
        <v>1</v>
      </c>
      <c r="AV341">
        <v>2</v>
      </c>
      <c r="AW341">
        <v>1.5</v>
      </c>
      <c r="AX341">
        <v>1</v>
      </c>
      <c r="AY341">
        <v>2</v>
      </c>
      <c r="AZ341">
        <v>0.6</v>
      </c>
      <c r="BA341">
        <v>0.3</v>
      </c>
      <c r="BB341">
        <v>0.8</v>
      </c>
      <c r="BC341" s="27">
        <v>0.38310020795639999</v>
      </c>
      <c r="BD341" s="28">
        <v>0.67829392356195606</v>
      </c>
      <c r="BE341" s="28">
        <v>0.35216965696436953</v>
      </c>
      <c r="BF341" s="28">
        <f t="shared" si="56"/>
        <v>0.65891321688164228</v>
      </c>
      <c r="BG341" s="29" t="s">
        <v>106</v>
      </c>
      <c r="BH341">
        <v>0.37591529995639994</v>
      </c>
      <c r="BI341">
        <v>0.500793619461956</v>
      </c>
      <c r="BJ341">
        <v>0.3264081306883696</v>
      </c>
      <c r="BK341">
        <f t="shared" si="57"/>
        <v>0.63315169060564247</v>
      </c>
      <c r="BL341" t="s">
        <v>106</v>
      </c>
      <c r="BM341" s="27">
        <v>0.39167753995639998</v>
      </c>
      <c r="BN341" s="28">
        <v>0.79668647076195609</v>
      </c>
      <c r="BO341" s="28">
        <v>0.37648133973836956</v>
      </c>
      <c r="BP341" s="28">
        <f t="shared" si="58"/>
        <v>0.68322489965564237</v>
      </c>
      <c r="BQ341" s="29" t="s">
        <v>106</v>
      </c>
      <c r="BR341">
        <v>0.29346253518755994</v>
      </c>
      <c r="BS341">
        <v>0.67829392356195606</v>
      </c>
      <c r="BT341">
        <v>0.28468069281156555</v>
      </c>
      <c r="BU341">
        <f t="shared" si="59"/>
        <v>0.59142425272883836</v>
      </c>
      <c r="BV341" t="s">
        <v>106</v>
      </c>
      <c r="BW341" s="27">
        <v>0.28627762718755989</v>
      </c>
      <c r="BX341" s="28">
        <v>0.500793619461956</v>
      </c>
      <c r="BY341" s="28">
        <v>0.25891916653556557</v>
      </c>
      <c r="BZ341" s="28">
        <f t="shared" si="60"/>
        <v>0.56566272645283844</v>
      </c>
      <c r="CA341" s="29" t="s">
        <v>106</v>
      </c>
      <c r="CB341">
        <v>0.30203986718755993</v>
      </c>
      <c r="CC341">
        <v>0.79668647076195609</v>
      </c>
      <c r="CD341">
        <v>0.30899237558556558</v>
      </c>
      <c r="CE341">
        <f t="shared" si="61"/>
        <v>0.60878342710483269</v>
      </c>
      <c r="CF341" t="s">
        <v>107</v>
      </c>
      <c r="CG341" s="27">
        <v>0.17726555196869326</v>
      </c>
      <c r="CH341" s="28">
        <v>0.67829392356195606</v>
      </c>
      <c r="CI341" s="28">
        <v>0.19719499853941219</v>
      </c>
      <c r="CJ341" s="28">
        <f t="shared" si="62"/>
        <v>0.48400911188596607</v>
      </c>
      <c r="CK341" s="29" t="s">
        <v>107</v>
      </c>
      <c r="CL341">
        <v>0.17008064396869327</v>
      </c>
      <c r="CM341">
        <v>0.500793619461956</v>
      </c>
      <c r="CN341">
        <v>0.17143347226341218</v>
      </c>
      <c r="CO341">
        <f t="shared" si="63"/>
        <v>0.47682420388596608</v>
      </c>
      <c r="CP341" t="s">
        <v>107</v>
      </c>
      <c r="CQ341" s="27">
        <v>0.18584288396869325</v>
      </c>
      <c r="CR341" s="28">
        <v>0.79668647076195609</v>
      </c>
      <c r="CS341" s="28">
        <v>0.22150668131341217</v>
      </c>
      <c r="CT341" s="28">
        <f t="shared" si="64"/>
        <v>0.49258644388596606</v>
      </c>
      <c r="CU341" s="29" t="s">
        <v>107</v>
      </c>
      <c r="CV341">
        <v>51276.880223501503</v>
      </c>
      <c r="CW341">
        <v>8866.0998822176698</v>
      </c>
      <c r="CX341">
        <v>0.30674355991727281</v>
      </c>
      <c r="CY341">
        <f t="shared" si="55"/>
        <v>0.98503748347922881</v>
      </c>
      <c r="CZ341">
        <f t="shared" si="65"/>
        <v>0.68984376787367285</v>
      </c>
    </row>
    <row r="342" spans="1:104" x14ac:dyDescent="0.25">
      <c r="A342">
        <v>1</v>
      </c>
      <c r="B342" s="15">
        <v>5749</v>
      </c>
      <c r="C342" s="15">
        <v>-65.21139187</v>
      </c>
      <c r="D342" s="15">
        <v>-18.729848839999999</v>
      </c>
      <c r="E342" s="15">
        <v>2066</v>
      </c>
      <c r="F342" s="15">
        <v>1</v>
      </c>
      <c r="G342" s="15">
        <v>0</v>
      </c>
      <c r="H342" s="17">
        <v>2</v>
      </c>
      <c r="I342" s="19">
        <v>0</v>
      </c>
      <c r="J342" s="19">
        <v>0</v>
      </c>
      <c r="K342" s="19">
        <v>1</v>
      </c>
      <c r="L342" s="15">
        <v>0</v>
      </c>
      <c r="M342" s="15">
        <v>0</v>
      </c>
      <c r="N342" s="15">
        <v>1.2032</v>
      </c>
      <c r="O342" s="19">
        <v>308.84384499999999</v>
      </c>
      <c r="P342" s="19">
        <v>86.394427202975308</v>
      </c>
      <c r="Q342" s="20">
        <v>3.5748121146101401</v>
      </c>
      <c r="R342" s="21">
        <v>4.7E-2</v>
      </c>
      <c r="S342" s="22">
        <v>0.73099999999999998</v>
      </c>
      <c r="T342" s="22">
        <v>0.26900000000000002</v>
      </c>
      <c r="U342" s="19">
        <v>0</v>
      </c>
      <c r="V342" s="19">
        <v>63.15432628537495</v>
      </c>
      <c r="W342" s="19">
        <v>23.240100917600358</v>
      </c>
      <c r="X342" s="19">
        <v>3917.0914498392626</v>
      </c>
      <c r="Y342" s="19">
        <v>1560</v>
      </c>
      <c r="Z342" s="19">
        <v>5477.0914498392631</v>
      </c>
      <c r="AA342">
        <v>103.9473779365083</v>
      </c>
      <c r="AB342">
        <v>1</v>
      </c>
      <c r="AC342">
        <v>0.73299999999999998</v>
      </c>
      <c r="AD342">
        <v>0.26700000000000002</v>
      </c>
      <c r="AE342">
        <v>0</v>
      </c>
      <c r="AF342">
        <v>76.193428027460584</v>
      </c>
      <c r="AG342">
        <v>27.753949909047719</v>
      </c>
      <c r="AH342">
        <v>107535.40546232866</v>
      </c>
      <c r="AI342">
        <v>1876.992</v>
      </c>
      <c r="AJ342">
        <v>104728.178612552</v>
      </c>
      <c r="AK342">
        <v>100637.139803375</v>
      </c>
      <c r="AL342">
        <v>82.333889124435458</v>
      </c>
      <c r="AM342" s="19">
        <v>99.886839857968454</v>
      </c>
      <c r="AN342">
        <v>0.8143786666666667</v>
      </c>
      <c r="AO342">
        <v>0.53952586666666669</v>
      </c>
      <c r="AP342">
        <v>0.18323519999999999</v>
      </c>
      <c r="AQ342">
        <v>1</v>
      </c>
      <c r="AR342">
        <v>0</v>
      </c>
      <c r="AS342">
        <v>2</v>
      </c>
      <c r="AT342">
        <v>1.48</v>
      </c>
      <c r="AU342">
        <v>1</v>
      </c>
      <c r="AV342">
        <v>2</v>
      </c>
      <c r="AW342">
        <v>1.5</v>
      </c>
      <c r="AX342">
        <v>1</v>
      </c>
      <c r="AY342">
        <v>2</v>
      </c>
      <c r="AZ342">
        <v>0.6</v>
      </c>
      <c r="BA342">
        <v>0.3</v>
      </c>
      <c r="BB342">
        <v>0.8</v>
      </c>
      <c r="BC342" s="27">
        <v>0.34221859912344277</v>
      </c>
      <c r="BD342" s="28">
        <v>0.51277873611991376</v>
      </c>
      <c r="BE342" s="28">
        <v>0.2870412819229598</v>
      </c>
      <c r="BF342" s="28">
        <f t="shared" si="56"/>
        <v>0.36884990574599119</v>
      </c>
      <c r="BG342" s="29" t="s">
        <v>106</v>
      </c>
      <c r="BH342">
        <v>0.33427241072344283</v>
      </c>
      <c r="BI342">
        <v>0.34029857411991371</v>
      </c>
      <c r="BJ342">
        <v>0.25009977393095978</v>
      </c>
      <c r="BK342">
        <f t="shared" si="57"/>
        <v>0.33190839775399117</v>
      </c>
      <c r="BL342" t="s">
        <v>106</v>
      </c>
      <c r="BM342" s="27">
        <v>0.35163577072344282</v>
      </c>
      <c r="BN342" s="28">
        <v>0.63034821121991369</v>
      </c>
      <c r="BO342" s="28">
        <v>0.31961262788095973</v>
      </c>
      <c r="BP342" s="28">
        <f t="shared" si="58"/>
        <v>0.40142125170399112</v>
      </c>
      <c r="BQ342" s="29" t="s">
        <v>106</v>
      </c>
      <c r="BR342">
        <v>0.25480697623953885</v>
      </c>
      <c r="BS342">
        <v>0.51277873611991376</v>
      </c>
      <c r="BT342">
        <v>0.23280090136849577</v>
      </c>
      <c r="BU342">
        <f t="shared" si="59"/>
        <v>0.31460952519152718</v>
      </c>
      <c r="BV342" t="s">
        <v>106</v>
      </c>
      <c r="BW342" s="27">
        <v>0.2468607878395388</v>
      </c>
      <c r="BX342" s="28">
        <v>0.34029857411991371</v>
      </c>
      <c r="BY342" s="28">
        <v>0.19585939337649577</v>
      </c>
      <c r="BZ342" s="28">
        <f t="shared" si="60"/>
        <v>0.27766801719952716</v>
      </c>
      <c r="CA342" s="29" t="s">
        <v>106</v>
      </c>
      <c r="CB342">
        <v>0.26422414783953879</v>
      </c>
      <c r="CC342">
        <v>0.63034821121991369</v>
      </c>
      <c r="CD342">
        <v>0.26537224732649578</v>
      </c>
      <c r="CE342">
        <f t="shared" si="61"/>
        <v>0.34603277166257018</v>
      </c>
      <c r="CF342" t="s">
        <v>107</v>
      </c>
      <c r="CG342" s="27">
        <v>0.14149561324188548</v>
      </c>
      <c r="CH342" s="28">
        <v>0.51277873611991376</v>
      </c>
      <c r="CI342" s="28">
        <v>0.16248929694604242</v>
      </c>
      <c r="CJ342" s="28">
        <f t="shared" si="62"/>
        <v>0.22330423706491687</v>
      </c>
      <c r="CK342" s="29" t="s">
        <v>107</v>
      </c>
      <c r="CL342">
        <v>0.13354942484188548</v>
      </c>
      <c r="CM342">
        <v>0.34029857411991371</v>
      </c>
      <c r="CN342">
        <v>0.12554778895404242</v>
      </c>
      <c r="CO342">
        <f t="shared" si="63"/>
        <v>0.20735641277707381</v>
      </c>
      <c r="CP342" t="s">
        <v>106</v>
      </c>
      <c r="CQ342" s="27">
        <v>0.15091278484188547</v>
      </c>
      <c r="CR342" s="28">
        <v>0.63034821121991369</v>
      </c>
      <c r="CS342" s="28">
        <v>0.19506064290404243</v>
      </c>
      <c r="CT342" s="28">
        <f t="shared" si="64"/>
        <v>0.23272140866491686</v>
      </c>
      <c r="CU342" s="29" t="s">
        <v>107</v>
      </c>
      <c r="CV342">
        <v>61282.979824453498</v>
      </c>
      <c r="CW342">
        <v>12993.4222420635</v>
      </c>
      <c r="CX342">
        <v>8.180862382303139E-2</v>
      </c>
      <c r="CY342">
        <f t="shared" si="55"/>
        <v>0.5945873599429452</v>
      </c>
      <c r="CZ342">
        <f t="shared" si="65"/>
        <v>0.42402722294647416</v>
      </c>
    </row>
    <row r="343" spans="1:104" x14ac:dyDescent="0.25">
      <c r="A343">
        <v>1</v>
      </c>
      <c r="B343" s="15">
        <v>5751</v>
      </c>
      <c r="C343" s="15">
        <v>-64.519445000000005</v>
      </c>
      <c r="D343" s="15">
        <v>-20.032253000000001</v>
      </c>
      <c r="E343" s="15">
        <v>2918</v>
      </c>
      <c r="F343" s="15">
        <v>1</v>
      </c>
      <c r="G343" s="15">
        <v>0</v>
      </c>
      <c r="H343" s="17">
        <v>0</v>
      </c>
      <c r="I343" s="19">
        <v>0</v>
      </c>
      <c r="J343" s="19">
        <v>0</v>
      </c>
      <c r="K343" s="19">
        <v>1</v>
      </c>
      <c r="L343" s="15">
        <v>0</v>
      </c>
      <c r="M343" s="15">
        <v>0</v>
      </c>
      <c r="N343" s="15">
        <v>1.2032</v>
      </c>
      <c r="O343" s="19">
        <v>170.772479</v>
      </c>
      <c r="P343" s="19">
        <v>47.771036211922159</v>
      </c>
      <c r="Q343" s="20">
        <v>3.5748121150736214</v>
      </c>
      <c r="R343" s="21">
        <v>0</v>
      </c>
      <c r="S343" s="22">
        <v>0.123</v>
      </c>
      <c r="T343" s="22">
        <v>0.87699999999999989</v>
      </c>
      <c r="U343" s="19">
        <v>0</v>
      </c>
      <c r="V343" s="19">
        <v>5.8758374540664251</v>
      </c>
      <c r="W343" s="19">
        <v>41.895198757855731</v>
      </c>
      <c r="X343" s="19">
        <v>0</v>
      </c>
      <c r="Y343" s="19">
        <v>1560</v>
      </c>
      <c r="Z343" s="19">
        <v>1560</v>
      </c>
      <c r="AA343">
        <v>57.476785438299466</v>
      </c>
      <c r="AB343">
        <v>1</v>
      </c>
      <c r="AC343">
        <v>0.13800000000000001</v>
      </c>
      <c r="AD343">
        <v>0.86199999999999999</v>
      </c>
      <c r="AE343">
        <v>0</v>
      </c>
      <c r="AF343">
        <v>7.931796390485327</v>
      </c>
      <c r="AG343">
        <v>49.544989047814141</v>
      </c>
      <c r="AH343">
        <v>19830.972727741915</v>
      </c>
      <c r="AI343">
        <v>1876.992</v>
      </c>
      <c r="AJ343">
        <v>20844.1318736801</v>
      </c>
      <c r="AK343">
        <v>20844.1318736801</v>
      </c>
      <c r="AL343">
        <v>47.771036211922159</v>
      </c>
      <c r="AM343" s="19">
        <v>57.476785438299466</v>
      </c>
      <c r="AN343">
        <v>0.81078400000000006</v>
      </c>
      <c r="AO343">
        <v>0.53714440000000008</v>
      </c>
      <c r="AP343">
        <v>0.18242639999999999</v>
      </c>
      <c r="AQ343">
        <v>1</v>
      </c>
      <c r="AR343">
        <v>0</v>
      </c>
      <c r="AS343">
        <v>2</v>
      </c>
      <c r="AT343">
        <v>1.48</v>
      </c>
      <c r="AU343">
        <v>1</v>
      </c>
      <c r="AV343">
        <v>2</v>
      </c>
      <c r="AW343">
        <v>1.5</v>
      </c>
      <c r="AX343">
        <v>1</v>
      </c>
      <c r="AY343">
        <v>2</v>
      </c>
      <c r="AZ343">
        <v>0.6</v>
      </c>
      <c r="BA343">
        <v>0.3</v>
      </c>
      <c r="BB343">
        <v>0.8</v>
      </c>
      <c r="BC343" s="27">
        <v>0.36276069400660693</v>
      </c>
      <c r="BD343" s="28">
        <v>0.54843475064131075</v>
      </c>
      <c r="BE343" s="28">
        <v>0.30770410261224412</v>
      </c>
      <c r="BF343" s="28">
        <f t="shared" si="56"/>
        <v>0.59336498282365613</v>
      </c>
      <c r="BG343" s="29" t="s">
        <v>106</v>
      </c>
      <c r="BH343">
        <v>0.35481450560660699</v>
      </c>
      <c r="BI343">
        <v>0.37595458864131076</v>
      </c>
      <c r="BJ343">
        <v>0.2707625946202441</v>
      </c>
      <c r="BK343">
        <f t="shared" si="57"/>
        <v>0.55642347483165611</v>
      </c>
      <c r="BL343" t="s">
        <v>106</v>
      </c>
      <c r="BM343" s="27">
        <v>0.37217786560660698</v>
      </c>
      <c r="BN343" s="28">
        <v>0.6660042257413108</v>
      </c>
      <c r="BO343" s="28">
        <v>0.34027544857024411</v>
      </c>
      <c r="BP343" s="28">
        <f t="shared" si="58"/>
        <v>0.62593632878165617</v>
      </c>
      <c r="BQ343" s="29" t="s">
        <v>106</v>
      </c>
      <c r="BR343">
        <v>0.275734905943679</v>
      </c>
      <c r="BS343">
        <v>0.54843475064131075</v>
      </c>
      <c r="BT343">
        <v>0.25370313904639613</v>
      </c>
      <c r="BU343">
        <f t="shared" si="59"/>
        <v>0.53936401925780819</v>
      </c>
      <c r="BV343" t="s">
        <v>106</v>
      </c>
      <c r="BW343" s="27">
        <v>0.267788717543679</v>
      </c>
      <c r="BX343" s="28">
        <v>0.37595458864131076</v>
      </c>
      <c r="BY343" s="28">
        <v>0.21676163105439611</v>
      </c>
      <c r="BZ343" s="28">
        <f t="shared" si="60"/>
        <v>0.50242251126580806</v>
      </c>
      <c r="CA343" s="29" t="s">
        <v>106</v>
      </c>
      <c r="CB343">
        <v>0.28515207754367899</v>
      </c>
      <c r="CC343">
        <v>0.6660042257413108</v>
      </c>
      <c r="CD343">
        <v>0.28627448500439612</v>
      </c>
      <c r="CE343">
        <f t="shared" si="61"/>
        <v>0.570812957755091</v>
      </c>
      <c r="CF343" t="s">
        <v>107</v>
      </c>
      <c r="CG343" s="27">
        <v>0.16292369919543898</v>
      </c>
      <c r="CH343" s="28">
        <v>0.54843475064131075</v>
      </c>
      <c r="CI343" s="28">
        <v>0.18370188997955608</v>
      </c>
      <c r="CJ343" s="28">
        <f t="shared" si="62"/>
        <v>0.44858457940685098</v>
      </c>
      <c r="CK343" s="29" t="s">
        <v>107</v>
      </c>
      <c r="CL343">
        <v>0.15497751079543898</v>
      </c>
      <c r="CM343">
        <v>0.37595458864131076</v>
      </c>
      <c r="CN343">
        <v>0.14676038198755614</v>
      </c>
      <c r="CO343">
        <f t="shared" si="63"/>
        <v>0.43242126219896815</v>
      </c>
      <c r="CP343" t="s">
        <v>106</v>
      </c>
      <c r="CQ343" s="27">
        <v>0.17234087079543897</v>
      </c>
      <c r="CR343" s="28">
        <v>0.6660042257413108</v>
      </c>
      <c r="CS343" s="28">
        <v>0.21627323593755612</v>
      </c>
      <c r="CT343" s="28">
        <f t="shared" si="64"/>
        <v>0.45800175100685098</v>
      </c>
      <c r="CU343" s="29" t="s">
        <v>107</v>
      </c>
      <c r="CV343">
        <v>46534.420228231102</v>
      </c>
      <c r="CW343">
        <v>7184.5981797874301</v>
      </c>
      <c r="CX343">
        <v>0.285660880211412</v>
      </c>
      <c r="CY343">
        <f t="shared" si="55"/>
        <v>0.83409563085272276</v>
      </c>
      <c r="CZ343">
        <f t="shared" si="65"/>
        <v>0.64842157421801894</v>
      </c>
    </row>
    <row r="344" spans="1:104" x14ac:dyDescent="0.25">
      <c r="A344">
        <v>1</v>
      </c>
      <c r="B344" s="15">
        <v>5756</v>
      </c>
      <c r="C344" s="15">
        <v>-64.494845670000004</v>
      </c>
      <c r="D344" s="15">
        <v>-19.24178689</v>
      </c>
      <c r="E344" s="15">
        <v>2252</v>
      </c>
      <c r="F344" s="15">
        <v>1</v>
      </c>
      <c r="G344" s="15">
        <v>0</v>
      </c>
      <c r="H344" s="17">
        <v>0</v>
      </c>
      <c r="I344" s="19">
        <v>0</v>
      </c>
      <c r="J344" s="19">
        <v>0</v>
      </c>
      <c r="K344" s="19">
        <v>1</v>
      </c>
      <c r="L344" s="15">
        <v>0</v>
      </c>
      <c r="M344" s="15">
        <v>0</v>
      </c>
      <c r="N344" s="15">
        <v>1.2032</v>
      </c>
      <c r="O344" s="19">
        <v>148.97173699999999</v>
      </c>
      <c r="P344" s="19">
        <v>41.672606064676145</v>
      </c>
      <c r="Q344" s="20">
        <v>3.5748121144330383</v>
      </c>
      <c r="R344" s="21">
        <v>0</v>
      </c>
      <c r="S344" s="22">
        <v>0.251</v>
      </c>
      <c r="T344" s="22">
        <v>0.74900000000000011</v>
      </c>
      <c r="U344" s="19">
        <v>0</v>
      </c>
      <c r="V344" s="19">
        <v>10.459824122233712</v>
      </c>
      <c r="W344" s="19">
        <v>31.212781942442437</v>
      </c>
      <c r="X344" s="19">
        <v>0</v>
      </c>
      <c r="Y344" s="19">
        <v>1560</v>
      </c>
      <c r="Z344" s="19">
        <v>1560</v>
      </c>
      <c r="AA344">
        <v>50.139323458740705</v>
      </c>
      <c r="AB344">
        <v>1</v>
      </c>
      <c r="AC344">
        <v>0.252</v>
      </c>
      <c r="AD344">
        <v>0.748</v>
      </c>
      <c r="AE344">
        <v>0</v>
      </c>
      <c r="AF344">
        <v>12.635109511602657</v>
      </c>
      <c r="AG344">
        <v>37.504213947138048</v>
      </c>
      <c r="AH344">
        <v>23922.981418587769</v>
      </c>
      <c r="AI344">
        <v>1876.992</v>
      </c>
      <c r="AJ344">
        <v>24757.893561810899</v>
      </c>
      <c r="AK344">
        <v>24757.893561810899</v>
      </c>
      <c r="AL344">
        <v>41.672606064676145</v>
      </c>
      <c r="AM344" s="19">
        <v>50.139323458740705</v>
      </c>
      <c r="AN344">
        <v>0.80718933333333343</v>
      </c>
      <c r="AO344">
        <v>0.53476293333333336</v>
      </c>
      <c r="AP344">
        <v>0.18161759999999999</v>
      </c>
      <c r="AQ344">
        <v>1</v>
      </c>
      <c r="AR344">
        <v>0</v>
      </c>
      <c r="AS344">
        <v>2</v>
      </c>
      <c r="AT344">
        <v>1.48</v>
      </c>
      <c r="AU344">
        <v>1</v>
      </c>
      <c r="AV344">
        <v>2</v>
      </c>
      <c r="AW344">
        <v>1.5</v>
      </c>
      <c r="AX344">
        <v>1</v>
      </c>
      <c r="AY344">
        <v>2</v>
      </c>
      <c r="AZ344">
        <v>0.6</v>
      </c>
      <c r="BA344">
        <v>0.3</v>
      </c>
      <c r="BB344">
        <v>0.8</v>
      </c>
      <c r="BC344" s="27">
        <v>0.36909181295325899</v>
      </c>
      <c r="BD344" s="28">
        <v>0.54786826376188613</v>
      </c>
      <c r="BE344" s="28">
        <v>0.31425377242619079</v>
      </c>
      <c r="BF344" s="28">
        <f t="shared" si="56"/>
        <v>0.53801024741828141</v>
      </c>
      <c r="BG344" s="29" t="s">
        <v>106</v>
      </c>
      <c r="BH344">
        <v>0.36114562455325899</v>
      </c>
      <c r="BI344">
        <v>0.37538810176188608</v>
      </c>
      <c r="BJ344">
        <v>0.27731226443419077</v>
      </c>
      <c r="BK344">
        <f t="shared" si="57"/>
        <v>0.50106873942628138</v>
      </c>
      <c r="BL344" t="s">
        <v>106</v>
      </c>
      <c r="BM344" s="27">
        <v>0.37850898455325899</v>
      </c>
      <c r="BN344" s="28">
        <v>0.66543773886188617</v>
      </c>
      <c r="BO344" s="28">
        <v>0.34682511838419078</v>
      </c>
      <c r="BP344" s="28">
        <f t="shared" si="58"/>
        <v>0.57058159337628145</v>
      </c>
      <c r="BQ344" s="29" t="s">
        <v>106</v>
      </c>
      <c r="BR344">
        <v>0.28245185971130699</v>
      </c>
      <c r="BS344">
        <v>0.54786826376188613</v>
      </c>
      <c r="BT344">
        <v>0.26049222584895876</v>
      </c>
      <c r="BU344">
        <f t="shared" si="59"/>
        <v>0.48424870084104937</v>
      </c>
      <c r="BV344" t="s">
        <v>106</v>
      </c>
      <c r="BW344" s="27">
        <v>0.27450567131130699</v>
      </c>
      <c r="BX344" s="28">
        <v>0.37538810176188608</v>
      </c>
      <c r="BY344" s="28">
        <v>0.22355071785695874</v>
      </c>
      <c r="BZ344" s="28">
        <f t="shared" si="60"/>
        <v>0.44730719284904935</v>
      </c>
      <c r="CA344" s="29" t="s">
        <v>106</v>
      </c>
      <c r="CB344">
        <v>0.29186903131130698</v>
      </c>
      <c r="CC344">
        <v>0.66543773886188617</v>
      </c>
      <c r="CD344">
        <v>0.29306357180695874</v>
      </c>
      <c r="CE344">
        <f t="shared" si="61"/>
        <v>0.51562550630339765</v>
      </c>
      <c r="CF344" t="s">
        <v>107</v>
      </c>
      <c r="CG344" s="27">
        <v>0.17014080921248029</v>
      </c>
      <c r="CH344" s="28">
        <v>0.54786826376188613</v>
      </c>
      <c r="CI344" s="28">
        <v>0.19080133213773207</v>
      </c>
      <c r="CJ344" s="28">
        <f t="shared" si="62"/>
        <v>0.39389728420457093</v>
      </c>
      <c r="CK344" s="29" t="s">
        <v>107</v>
      </c>
      <c r="CL344">
        <v>0.16219462081248029</v>
      </c>
      <c r="CM344">
        <v>0.37538810176188608</v>
      </c>
      <c r="CN344">
        <v>0.15385982414573207</v>
      </c>
      <c r="CO344">
        <f t="shared" si="63"/>
        <v>0.37761629913782269</v>
      </c>
      <c r="CP344" t="s">
        <v>106</v>
      </c>
      <c r="CQ344" s="27">
        <v>0.17955798081248028</v>
      </c>
      <c r="CR344" s="28">
        <v>0.66543773886188617</v>
      </c>
      <c r="CS344" s="28">
        <v>0.22337267809573208</v>
      </c>
      <c r="CT344" s="28">
        <f t="shared" si="64"/>
        <v>0.40331445580457093</v>
      </c>
      <c r="CU344" s="29" t="s">
        <v>107</v>
      </c>
      <c r="CV344">
        <v>43711.035283261299</v>
      </c>
      <c r="CW344">
        <v>6267.4154323425901</v>
      </c>
      <c r="CX344">
        <v>0.22375647499209061</v>
      </c>
      <c r="CY344">
        <f t="shared" si="55"/>
        <v>0.77162473875397675</v>
      </c>
      <c r="CZ344">
        <f t="shared" si="65"/>
        <v>0.59284828794534961</v>
      </c>
    </row>
    <row r="345" spans="1:104" x14ac:dyDescent="0.25">
      <c r="A345">
        <v>1</v>
      </c>
      <c r="B345" s="15">
        <v>5764</v>
      </c>
      <c r="C345" s="15">
        <v>-64.804023909999998</v>
      </c>
      <c r="D345" s="15">
        <v>-18.926931750000001</v>
      </c>
      <c r="E345" s="15">
        <v>2379</v>
      </c>
      <c r="F345" s="15">
        <v>1</v>
      </c>
      <c r="G345" s="15">
        <v>0</v>
      </c>
      <c r="H345" s="17">
        <v>3</v>
      </c>
      <c r="I345" s="19">
        <v>0</v>
      </c>
      <c r="J345" s="19">
        <v>0</v>
      </c>
      <c r="K345" s="19">
        <v>1</v>
      </c>
      <c r="L345" s="15">
        <v>0</v>
      </c>
      <c r="M345" s="15">
        <v>0</v>
      </c>
      <c r="N345" s="15">
        <v>1.2032</v>
      </c>
      <c r="O345" s="19">
        <v>188.939764</v>
      </c>
      <c r="P345" s="19">
        <v>52.853061363874687</v>
      </c>
      <c r="Q345" s="20">
        <v>3.574812113516308</v>
      </c>
      <c r="R345" s="21">
        <v>5.8000000000000003E-2</v>
      </c>
      <c r="S345" s="22">
        <v>0.13999999999999999</v>
      </c>
      <c r="T345" s="22">
        <v>0.86</v>
      </c>
      <c r="U345" s="19">
        <v>0</v>
      </c>
      <c r="V345" s="19">
        <v>7.3994285909424553</v>
      </c>
      <c r="W345" s="19">
        <v>45.453632772932231</v>
      </c>
      <c r="X345" s="19">
        <v>995.11532523657786</v>
      </c>
      <c r="Y345" s="19">
        <v>1560</v>
      </c>
      <c r="Z345" s="19">
        <v>2555.115325236578</v>
      </c>
      <c r="AA345">
        <v>63.591337078182605</v>
      </c>
      <c r="AB345">
        <v>1</v>
      </c>
      <c r="AC345">
        <v>0.16899999999999998</v>
      </c>
      <c r="AD345">
        <v>0.83099999999999996</v>
      </c>
      <c r="AE345">
        <v>0</v>
      </c>
      <c r="AF345">
        <v>10.74693596621286</v>
      </c>
      <c r="AG345">
        <v>52.844401111969745</v>
      </c>
      <c r="AH345">
        <v>24225.049273549506</v>
      </c>
      <c r="AI345">
        <v>1876.992</v>
      </c>
      <c r="AJ345">
        <v>25046.803401328401</v>
      </c>
      <c r="AK345">
        <v>23839.399731300298</v>
      </c>
      <c r="AL345">
        <v>49.787583804769952</v>
      </c>
      <c r="AM345" s="19">
        <v>60.525859519077869</v>
      </c>
      <c r="AN345">
        <v>0.84313600000000011</v>
      </c>
      <c r="AO345">
        <v>0.55857760000000001</v>
      </c>
      <c r="AP345">
        <v>0.1897056</v>
      </c>
      <c r="AQ345">
        <v>1</v>
      </c>
      <c r="AR345">
        <v>0</v>
      </c>
      <c r="AS345">
        <v>2</v>
      </c>
      <c r="AT345">
        <v>1.48</v>
      </c>
      <c r="AU345">
        <v>1</v>
      </c>
      <c r="AV345">
        <v>2</v>
      </c>
      <c r="AW345">
        <v>1.5</v>
      </c>
      <c r="AX345">
        <v>1</v>
      </c>
      <c r="AY345">
        <v>2</v>
      </c>
      <c r="AZ345">
        <v>0.6</v>
      </c>
      <c r="BA345">
        <v>0.3</v>
      </c>
      <c r="BB345">
        <v>0.8</v>
      </c>
      <c r="BC345" s="27">
        <v>0.37047666826480496</v>
      </c>
      <c r="BD345" s="28">
        <v>0.53647231919261718</v>
      </c>
      <c r="BE345" s="28">
        <v>0.31148818270080475</v>
      </c>
      <c r="BF345" s="28">
        <f t="shared" si="56"/>
        <v>0.57512255357944664</v>
      </c>
      <c r="BG345" s="29" t="s">
        <v>106</v>
      </c>
      <c r="BH345">
        <v>0.36253047986480497</v>
      </c>
      <c r="BI345">
        <v>0.36399215719261713</v>
      </c>
      <c r="BJ345">
        <v>0.27454667470880473</v>
      </c>
      <c r="BK345">
        <f t="shared" si="57"/>
        <v>0.53818104558744662</v>
      </c>
      <c r="BL345" t="s">
        <v>106</v>
      </c>
      <c r="BM345" s="27">
        <v>0.37989383986480496</v>
      </c>
      <c r="BN345" s="28">
        <v>0.65404179429261711</v>
      </c>
      <c r="BO345" s="28">
        <v>0.34405952865880468</v>
      </c>
      <c r="BP345" s="28">
        <f t="shared" si="58"/>
        <v>0.60769389953744657</v>
      </c>
      <c r="BQ345" s="29" t="s">
        <v>106</v>
      </c>
      <c r="BR345">
        <v>0.27997836681309296</v>
      </c>
      <c r="BS345">
        <v>0.53647231919261718</v>
      </c>
      <c r="BT345">
        <v>0.25533246623741268</v>
      </c>
      <c r="BU345">
        <f t="shared" si="59"/>
        <v>0.51896683711605451</v>
      </c>
      <c r="BV345" t="s">
        <v>106</v>
      </c>
      <c r="BW345" s="27">
        <v>0.27203217841309296</v>
      </c>
      <c r="BX345" s="28">
        <v>0.36399215719261713</v>
      </c>
      <c r="BY345" s="28">
        <v>0.21839095824541271</v>
      </c>
      <c r="BZ345" s="28">
        <f t="shared" si="60"/>
        <v>0.4820253291240546</v>
      </c>
      <c r="CA345" s="29" t="s">
        <v>106</v>
      </c>
      <c r="CB345">
        <v>0.28939553841309296</v>
      </c>
      <c r="CC345">
        <v>0.65404179429261711</v>
      </c>
      <c r="CD345">
        <v>0.28790381219541267</v>
      </c>
      <c r="CE345">
        <f t="shared" si="61"/>
        <v>0.55153818307405456</v>
      </c>
      <c r="CF345" t="s">
        <v>106</v>
      </c>
      <c r="CG345" s="27">
        <v>0.16266575382013293</v>
      </c>
      <c r="CH345" s="28">
        <v>0.53647231919261718</v>
      </c>
      <c r="CI345" s="28">
        <v>0.18253801897005267</v>
      </c>
      <c r="CJ345" s="28">
        <f t="shared" si="62"/>
        <v>0.42630012469877482</v>
      </c>
      <c r="CK345" s="29" t="s">
        <v>107</v>
      </c>
      <c r="CL345">
        <v>0.15471956542013293</v>
      </c>
      <c r="CM345">
        <v>0.36399215719261713</v>
      </c>
      <c r="CN345">
        <v>0.14559651097805271</v>
      </c>
      <c r="CO345">
        <f t="shared" si="63"/>
        <v>0.40923088185669459</v>
      </c>
      <c r="CP345" t="s">
        <v>106</v>
      </c>
      <c r="CQ345" s="27">
        <v>0.17208292542013293</v>
      </c>
      <c r="CR345" s="28">
        <v>0.65404179429261711</v>
      </c>
      <c r="CS345" s="28">
        <v>0.21510936492805272</v>
      </c>
      <c r="CT345" s="28">
        <f t="shared" si="64"/>
        <v>0.43571729629877481</v>
      </c>
      <c r="CU345" s="29" t="s">
        <v>107</v>
      </c>
      <c r="CV345">
        <v>48752.097698585698</v>
      </c>
      <c r="CW345">
        <v>7948.9171347728297</v>
      </c>
      <c r="CX345">
        <v>0.26363437087864189</v>
      </c>
      <c r="CY345">
        <f t="shared" si="55"/>
        <v>0.80010669007125901</v>
      </c>
      <c r="CZ345">
        <f t="shared" si="65"/>
        <v>0.6341110391434468</v>
      </c>
    </row>
    <row r="346" spans="1:104" x14ac:dyDescent="0.25">
      <c r="A346">
        <v>1</v>
      </c>
      <c r="B346" s="15">
        <v>5765</v>
      </c>
      <c r="C346" s="15">
        <v>-64.651374509999997</v>
      </c>
      <c r="D346" s="15">
        <v>-19.13847531</v>
      </c>
      <c r="E346" s="15">
        <v>2553</v>
      </c>
      <c r="F346" s="15">
        <v>1</v>
      </c>
      <c r="G346" s="15">
        <v>0</v>
      </c>
      <c r="H346" s="17">
        <v>2</v>
      </c>
      <c r="I346" s="19">
        <v>0</v>
      </c>
      <c r="J346" s="19">
        <v>0</v>
      </c>
      <c r="K346" s="19">
        <v>1</v>
      </c>
      <c r="L346" s="15">
        <v>0</v>
      </c>
      <c r="M346" s="15">
        <v>0</v>
      </c>
      <c r="N346" s="15">
        <v>1.2032</v>
      </c>
      <c r="O346" s="19">
        <v>232.541248</v>
      </c>
      <c r="P346" s="19">
        <v>65.049921658366728</v>
      </c>
      <c r="Q346" s="20">
        <v>3.5748121146290499</v>
      </c>
      <c r="R346" s="21">
        <v>6.3E-2</v>
      </c>
      <c r="S346" s="22">
        <v>0.29800000000000004</v>
      </c>
      <c r="T346" s="22">
        <v>0.70299999999999985</v>
      </c>
      <c r="U346" s="19">
        <v>0</v>
      </c>
      <c r="V346" s="19">
        <v>19.384876654193288</v>
      </c>
      <c r="W346" s="19">
        <v>45.7300949258318</v>
      </c>
      <c r="X346" s="19">
        <v>2032.2988244896471</v>
      </c>
      <c r="Y346" s="19">
        <v>1560</v>
      </c>
      <c r="Z346" s="19">
        <v>3592.2988244896469</v>
      </c>
      <c r="AA346">
        <v>78.266261037300126</v>
      </c>
      <c r="AB346">
        <v>1</v>
      </c>
      <c r="AC346">
        <v>0.30200000000000005</v>
      </c>
      <c r="AD346">
        <v>0.69799999999999995</v>
      </c>
      <c r="AE346">
        <v>0</v>
      </c>
      <c r="AF346">
        <v>23.636410833264641</v>
      </c>
      <c r="AG346">
        <v>54.629850204035485</v>
      </c>
      <c r="AH346">
        <v>41877.976818310024</v>
      </c>
      <c r="AI346">
        <v>1876.992</v>
      </c>
      <c r="AJ346">
        <v>41930.773278654196</v>
      </c>
      <c r="AK346">
        <v>39735.211752041701</v>
      </c>
      <c r="AL346">
        <v>60.951776593889626</v>
      </c>
      <c r="AM346" s="19">
        <v>74.168115972823017</v>
      </c>
      <c r="AN346">
        <v>0.80359466666666668</v>
      </c>
      <c r="AO346">
        <v>0.53238146666666675</v>
      </c>
      <c r="AP346">
        <v>0.18080879999999999</v>
      </c>
      <c r="AQ346">
        <v>1</v>
      </c>
      <c r="AR346">
        <v>0</v>
      </c>
      <c r="AS346">
        <v>2</v>
      </c>
      <c r="AT346">
        <v>1.48</v>
      </c>
      <c r="AU346">
        <v>1</v>
      </c>
      <c r="AV346">
        <v>2</v>
      </c>
      <c r="AW346">
        <v>1.5</v>
      </c>
      <c r="AX346">
        <v>1</v>
      </c>
      <c r="AY346">
        <v>2</v>
      </c>
      <c r="AZ346">
        <v>0.6</v>
      </c>
      <c r="BA346">
        <v>0.3</v>
      </c>
      <c r="BB346">
        <v>0.8</v>
      </c>
      <c r="BC346" s="27">
        <v>0.34898006483741817</v>
      </c>
      <c r="BD346" s="28">
        <v>0.53243650551319177</v>
      </c>
      <c r="BE346" s="28">
        <v>0.29498132113759895</v>
      </c>
      <c r="BF346" s="28">
        <f t="shared" si="56"/>
        <v>0.47199760667240898</v>
      </c>
      <c r="BG346" s="29" t="s">
        <v>106</v>
      </c>
      <c r="BH346">
        <v>0.34103387643741823</v>
      </c>
      <c r="BI346">
        <v>0.35995634351319172</v>
      </c>
      <c r="BJ346">
        <v>0.25803981314559893</v>
      </c>
      <c r="BK346">
        <f t="shared" si="57"/>
        <v>0.43505609868040895</v>
      </c>
      <c r="BL346" t="s">
        <v>106</v>
      </c>
      <c r="BM346" s="27">
        <v>0.35839723643741822</v>
      </c>
      <c r="BN346" s="28">
        <v>0.6500059806131917</v>
      </c>
      <c r="BO346" s="28">
        <v>0.32755266709559888</v>
      </c>
      <c r="BP346" s="28">
        <f t="shared" si="58"/>
        <v>0.50456895263040891</v>
      </c>
      <c r="BQ346" s="29" t="s">
        <v>106</v>
      </c>
      <c r="BR346">
        <v>0.2627259464164422</v>
      </c>
      <c r="BS346">
        <v>0.53243650551319177</v>
      </c>
      <c r="BT346">
        <v>0.2414591915489829</v>
      </c>
      <c r="BU346">
        <f t="shared" si="59"/>
        <v>0.4184754770837929</v>
      </c>
      <c r="BV346" t="s">
        <v>106</v>
      </c>
      <c r="BW346" s="27">
        <v>0.25477975801644226</v>
      </c>
      <c r="BX346" s="28">
        <v>0.35995634351319172</v>
      </c>
      <c r="BY346" s="28">
        <v>0.20451768355698297</v>
      </c>
      <c r="BZ346" s="28">
        <f t="shared" si="60"/>
        <v>0.38153396909179293</v>
      </c>
      <c r="CA346" s="29" t="s">
        <v>106</v>
      </c>
      <c r="CB346">
        <v>0.27214311801644225</v>
      </c>
      <c r="CC346">
        <v>0.6500059806131917</v>
      </c>
      <c r="CD346">
        <v>0.27403053750698292</v>
      </c>
      <c r="CE346">
        <f t="shared" si="61"/>
        <v>0.44915940355125228</v>
      </c>
      <c r="CF346" t="s">
        <v>107</v>
      </c>
      <c r="CG346" s="27">
        <v>0.15091505216702888</v>
      </c>
      <c r="CH346" s="28">
        <v>0.53243650551319177</v>
      </c>
      <c r="CI346" s="28">
        <v>0.17207865319336957</v>
      </c>
      <c r="CJ346" s="28">
        <f t="shared" si="62"/>
        <v>0.32793133770183891</v>
      </c>
      <c r="CK346" s="29" t="s">
        <v>107</v>
      </c>
      <c r="CL346">
        <v>0.14296886376702889</v>
      </c>
      <c r="CM346">
        <v>0.35995634351319172</v>
      </c>
      <c r="CN346">
        <v>0.13513714520136957</v>
      </c>
      <c r="CO346">
        <f t="shared" si="63"/>
        <v>0.31215343073617957</v>
      </c>
      <c r="CP346" t="s">
        <v>106</v>
      </c>
      <c r="CQ346" s="27">
        <v>0.16033222376702888</v>
      </c>
      <c r="CR346" s="28">
        <v>0.6500059806131917</v>
      </c>
      <c r="CS346" s="28">
        <v>0.20464999915136958</v>
      </c>
      <c r="CT346" s="28">
        <f t="shared" si="64"/>
        <v>0.33734850930183891</v>
      </c>
      <c r="CU346" s="29" t="s">
        <v>107</v>
      </c>
      <c r="CV346">
        <v>53674.112579622597</v>
      </c>
      <c r="CW346">
        <v>9783.2826296625208</v>
      </c>
      <c r="CX346">
        <v>0.17701628553481</v>
      </c>
      <c r="CY346">
        <f t="shared" si="55"/>
        <v>0.70945279104800174</v>
      </c>
      <c r="CZ346">
        <f t="shared" si="65"/>
        <v>0.52599635037222814</v>
      </c>
    </row>
    <row r="347" spans="1:104" x14ac:dyDescent="0.25">
      <c r="A347">
        <v>1</v>
      </c>
      <c r="B347" s="15">
        <v>5774</v>
      </c>
      <c r="C347" s="15">
        <v>-65.385093639999994</v>
      </c>
      <c r="D347" s="15">
        <v>-18.500847919999998</v>
      </c>
      <c r="E347" s="15">
        <v>2379</v>
      </c>
      <c r="F347" s="15">
        <v>1</v>
      </c>
      <c r="G347" s="15">
        <v>0</v>
      </c>
      <c r="H347" s="17">
        <v>3</v>
      </c>
      <c r="I347" s="19">
        <v>0</v>
      </c>
      <c r="J347" s="19">
        <v>0</v>
      </c>
      <c r="K347" s="19">
        <v>1</v>
      </c>
      <c r="L347" s="15">
        <v>0</v>
      </c>
      <c r="M347" s="15">
        <v>0</v>
      </c>
      <c r="N347" s="15">
        <v>1.2032</v>
      </c>
      <c r="O347" s="19">
        <v>290.67655999999999</v>
      </c>
      <c r="P347" s="19">
        <v>81.312402080270289</v>
      </c>
      <c r="Q347" s="20">
        <v>3.574812114307591</v>
      </c>
      <c r="R347" s="21">
        <v>0.188</v>
      </c>
      <c r="S347" s="22">
        <v>0.04</v>
      </c>
      <c r="T347" s="22">
        <v>0.96000000000000019</v>
      </c>
      <c r="U347" s="19">
        <v>0</v>
      </c>
      <c r="V347" s="19">
        <v>3.2524960832108114</v>
      </c>
      <c r="W347" s="19">
        <v>78.059905997059488</v>
      </c>
      <c r="X347" s="19">
        <v>3306.8257777847653</v>
      </c>
      <c r="Y347" s="19">
        <v>1560</v>
      </c>
      <c r="Z347" s="19">
        <v>4866.8257777847648</v>
      </c>
      <c r="AA347">
        <v>97.832826296625171</v>
      </c>
      <c r="AB347">
        <v>1</v>
      </c>
      <c r="AC347">
        <v>6.9000000000000006E-2</v>
      </c>
      <c r="AD347">
        <v>0.93100000000000005</v>
      </c>
      <c r="AE347">
        <v>0</v>
      </c>
      <c r="AF347">
        <v>6.750465014467137</v>
      </c>
      <c r="AG347">
        <v>91.082361282158033</v>
      </c>
      <c r="AH347">
        <v>25932.340839182951</v>
      </c>
      <c r="AI347">
        <v>1876.992</v>
      </c>
      <c r="AJ347">
        <v>26679.725725366301</v>
      </c>
      <c r="AK347">
        <v>22510.9224563934</v>
      </c>
      <c r="AL347">
        <v>66.025670489179475</v>
      </c>
      <c r="AM347" s="19">
        <v>82.546094705534358</v>
      </c>
      <c r="AN347">
        <v>0.81797333333333333</v>
      </c>
      <c r="AO347">
        <v>0.54190733333333341</v>
      </c>
      <c r="AP347">
        <v>0.18404399999999999</v>
      </c>
      <c r="AQ347">
        <v>1</v>
      </c>
      <c r="AR347">
        <v>0</v>
      </c>
      <c r="AS347">
        <v>2</v>
      </c>
      <c r="AT347">
        <v>1.48</v>
      </c>
      <c r="AU347">
        <v>1</v>
      </c>
      <c r="AV347">
        <v>2</v>
      </c>
      <c r="AW347">
        <v>1.5</v>
      </c>
      <c r="AX347">
        <v>1</v>
      </c>
      <c r="AY347">
        <v>2</v>
      </c>
      <c r="AZ347">
        <v>0.6</v>
      </c>
      <c r="BA347">
        <v>0.3</v>
      </c>
      <c r="BB347">
        <v>0.8</v>
      </c>
      <c r="BC347" s="27">
        <v>0.3495357261010934</v>
      </c>
      <c r="BD347" s="28">
        <v>0.51823830138726101</v>
      </c>
      <c r="BE347" s="28">
        <v>0.29379625418073768</v>
      </c>
      <c r="BF347" s="28">
        <f t="shared" si="56"/>
        <v>0.6473090794655012</v>
      </c>
      <c r="BG347" s="29" t="s">
        <v>106</v>
      </c>
      <c r="BH347">
        <v>0.34158953770109346</v>
      </c>
      <c r="BI347">
        <v>0.34575813938726102</v>
      </c>
      <c r="BJ347">
        <v>0.25685474618873771</v>
      </c>
      <c r="BK347">
        <f t="shared" si="57"/>
        <v>0.61036757147350129</v>
      </c>
      <c r="BL347" t="s">
        <v>106</v>
      </c>
      <c r="BM347" s="27">
        <v>0.35895289770109345</v>
      </c>
      <c r="BN347" s="28">
        <v>0.63580777648726106</v>
      </c>
      <c r="BO347" s="28">
        <v>0.32636760013873772</v>
      </c>
      <c r="BP347" s="28">
        <f t="shared" si="58"/>
        <v>0.67988042542350136</v>
      </c>
      <c r="BQ347" s="29" t="s">
        <v>106</v>
      </c>
      <c r="BR347">
        <v>0.2617382683962135</v>
      </c>
      <c r="BS347">
        <v>0.51823830138726101</v>
      </c>
      <c r="BT347">
        <v>0.23931645663765769</v>
      </c>
      <c r="BU347">
        <f t="shared" si="59"/>
        <v>0.59282928192242124</v>
      </c>
      <c r="BV347" t="s">
        <v>106</v>
      </c>
      <c r="BW347" s="27">
        <v>0.25379207999621345</v>
      </c>
      <c r="BX347" s="28">
        <v>0.34575813938726102</v>
      </c>
      <c r="BY347" s="28">
        <v>0.20237494864565769</v>
      </c>
      <c r="BZ347" s="28">
        <f t="shared" si="60"/>
        <v>0.55588777393042133</v>
      </c>
      <c r="CA347" s="29" t="s">
        <v>106</v>
      </c>
      <c r="CB347">
        <v>0.27115543999621344</v>
      </c>
      <c r="CC347">
        <v>0.63580777648726106</v>
      </c>
      <c r="CD347">
        <v>0.2718878025956577</v>
      </c>
      <c r="CE347">
        <f t="shared" si="61"/>
        <v>0.62466826528097696</v>
      </c>
      <c r="CF347" t="s">
        <v>107</v>
      </c>
      <c r="CG347" s="27">
        <v>0.14792674914914677</v>
      </c>
      <c r="CH347" s="28">
        <v>0.51823830138726101</v>
      </c>
      <c r="CI347" s="28">
        <v>0.16869449685959101</v>
      </c>
      <c r="CJ347" s="28">
        <f t="shared" si="62"/>
        <v>0.50143957443391041</v>
      </c>
      <c r="CK347" s="29" t="s">
        <v>107</v>
      </c>
      <c r="CL347">
        <v>0.13998056074914678</v>
      </c>
      <c r="CM347">
        <v>0.34575813938726102</v>
      </c>
      <c r="CN347">
        <v>0.13175298886759101</v>
      </c>
      <c r="CO347">
        <f t="shared" si="63"/>
        <v>0.48526581415235459</v>
      </c>
      <c r="CP347" t="s">
        <v>106</v>
      </c>
      <c r="CQ347" s="27">
        <v>0.15734392074914677</v>
      </c>
      <c r="CR347" s="28">
        <v>0.63580777648726106</v>
      </c>
      <c r="CS347" s="28">
        <v>0.20126584281759102</v>
      </c>
      <c r="CT347" s="28">
        <f t="shared" si="64"/>
        <v>0.5108567460339104</v>
      </c>
      <c r="CU347" s="29" t="s">
        <v>107</v>
      </c>
      <c r="CV347">
        <v>59565.525200291202</v>
      </c>
      <c r="CW347">
        <v>12229.1032870781</v>
      </c>
      <c r="CX347">
        <v>0.35351282528476358</v>
      </c>
      <c r="CY347">
        <f t="shared" si="55"/>
        <v>0.87175112667202459</v>
      </c>
      <c r="CZ347">
        <f t="shared" si="65"/>
        <v>0.70304855138585698</v>
      </c>
    </row>
    <row r="348" spans="1:104" x14ac:dyDescent="0.25">
      <c r="A348">
        <v>1</v>
      </c>
      <c r="B348" s="15">
        <v>5783</v>
      </c>
      <c r="C348" s="15">
        <v>-64.442650209999996</v>
      </c>
      <c r="D348" s="15">
        <v>-19.53653577</v>
      </c>
      <c r="E348" s="15">
        <v>2003</v>
      </c>
      <c r="F348" s="15">
        <v>1</v>
      </c>
      <c r="G348" s="15">
        <v>0</v>
      </c>
      <c r="H348" s="17">
        <v>2</v>
      </c>
      <c r="I348" s="19">
        <v>0</v>
      </c>
      <c r="J348" s="19">
        <v>0</v>
      </c>
      <c r="K348" s="19">
        <v>1</v>
      </c>
      <c r="L348" s="15">
        <v>0</v>
      </c>
      <c r="M348" s="15">
        <v>0</v>
      </c>
      <c r="N348" s="15">
        <v>1.2032</v>
      </c>
      <c r="O348" s="19">
        <v>178.03939299999999</v>
      </c>
      <c r="P348" s="19">
        <v>49.803846290251677</v>
      </c>
      <c r="Q348" s="20">
        <v>3.5748121131529635</v>
      </c>
      <c r="R348" s="21">
        <v>0.16299999999999998</v>
      </c>
      <c r="S348" s="22">
        <v>0.20899999999999999</v>
      </c>
      <c r="T348" s="22">
        <v>0.79100000000000004</v>
      </c>
      <c r="U348" s="19">
        <v>0</v>
      </c>
      <c r="V348" s="19">
        <v>10.4090038746626</v>
      </c>
      <c r="W348" s="19">
        <v>39.394842415589075</v>
      </c>
      <c r="X348" s="19">
        <v>3241.9097065291212</v>
      </c>
      <c r="Y348" s="19">
        <v>1560</v>
      </c>
      <c r="Z348" s="19">
        <v>4801.9097065291207</v>
      </c>
      <c r="AA348">
        <v>59.922606088403221</v>
      </c>
      <c r="AB348">
        <v>1</v>
      </c>
      <c r="AC348">
        <v>0.214</v>
      </c>
      <c r="AD348">
        <v>0.78600000000000003</v>
      </c>
      <c r="AE348">
        <v>0</v>
      </c>
      <c r="AF348">
        <v>12.823437702918289</v>
      </c>
      <c r="AG348">
        <v>47.09916838548493</v>
      </c>
      <c r="AH348">
        <v>25952.201457543066</v>
      </c>
      <c r="AI348">
        <v>1876.992</v>
      </c>
      <c r="AJ348">
        <v>26698.721230216699</v>
      </c>
      <c r="AK348">
        <v>23081.7066761565</v>
      </c>
      <c r="AL348">
        <v>41.685819344940654</v>
      </c>
      <c r="AM348" s="19">
        <v>51.804579143092198</v>
      </c>
      <c r="AN348">
        <v>0.81078400000000006</v>
      </c>
      <c r="AO348">
        <v>0.53714440000000008</v>
      </c>
      <c r="AP348">
        <v>0.18242639999999999</v>
      </c>
      <c r="AQ348">
        <v>1</v>
      </c>
      <c r="AR348">
        <v>0</v>
      </c>
      <c r="AS348">
        <v>2</v>
      </c>
      <c r="AT348">
        <v>1.48</v>
      </c>
      <c r="AU348">
        <v>1</v>
      </c>
      <c r="AV348">
        <v>2</v>
      </c>
      <c r="AW348">
        <v>1.5</v>
      </c>
      <c r="AX348">
        <v>1</v>
      </c>
      <c r="AY348">
        <v>2</v>
      </c>
      <c r="AZ348">
        <v>0.6</v>
      </c>
      <c r="BA348">
        <v>0.3</v>
      </c>
      <c r="BB348">
        <v>0.8</v>
      </c>
      <c r="BC348" s="27">
        <v>0.368352974285725</v>
      </c>
      <c r="BD348" s="28">
        <v>0.55945929604472588</v>
      </c>
      <c r="BE348" s="28">
        <v>0.31323091605494102</v>
      </c>
      <c r="BF348" s="28">
        <f t="shared" si="56"/>
        <v>0.57699234615515937</v>
      </c>
      <c r="BG348" s="29" t="s">
        <v>106</v>
      </c>
      <c r="BH348">
        <v>0.36040678588572506</v>
      </c>
      <c r="BI348">
        <v>0.38697913404472589</v>
      </c>
      <c r="BJ348">
        <v>0.276289408062941</v>
      </c>
      <c r="BK348">
        <f t="shared" si="57"/>
        <v>0.54005083816315935</v>
      </c>
      <c r="BL348" t="s">
        <v>106</v>
      </c>
      <c r="BM348" s="27">
        <v>0.37777014588572505</v>
      </c>
      <c r="BN348" s="28">
        <v>0.67702877114472593</v>
      </c>
      <c r="BO348" s="28">
        <v>0.34580226201294101</v>
      </c>
      <c r="BP348" s="28">
        <f t="shared" si="58"/>
        <v>0.60956369211315931</v>
      </c>
      <c r="BQ348" s="29" t="s">
        <v>106</v>
      </c>
      <c r="BR348">
        <v>0.28132718622279707</v>
      </c>
      <c r="BS348">
        <v>0.55945929604472588</v>
      </c>
      <c r="BT348">
        <v>0.25922995248909297</v>
      </c>
      <c r="BU348">
        <f t="shared" si="59"/>
        <v>0.52299138258931133</v>
      </c>
      <c r="BV348" t="s">
        <v>106</v>
      </c>
      <c r="BW348" s="27">
        <v>0.27338099782279707</v>
      </c>
      <c r="BX348" s="28">
        <v>0.38697913404472589</v>
      </c>
      <c r="BY348" s="28">
        <v>0.22228844449709301</v>
      </c>
      <c r="BZ348" s="28">
        <f t="shared" si="60"/>
        <v>0.48604987459731136</v>
      </c>
      <c r="CA348" s="29" t="s">
        <v>106</v>
      </c>
      <c r="CB348">
        <v>0.29074435782279706</v>
      </c>
      <c r="CC348">
        <v>0.67702877114472593</v>
      </c>
      <c r="CD348">
        <v>0.29180129844709302</v>
      </c>
      <c r="CE348">
        <f t="shared" si="61"/>
        <v>0.55450578792301541</v>
      </c>
      <c r="CF348" t="s">
        <v>107</v>
      </c>
      <c r="CG348" s="27">
        <v>0.16851597947455704</v>
      </c>
      <c r="CH348" s="28">
        <v>0.55945929604472588</v>
      </c>
      <c r="CI348" s="28">
        <v>0.18922870342225298</v>
      </c>
      <c r="CJ348" s="28">
        <f t="shared" si="62"/>
        <v>0.4322774095747754</v>
      </c>
      <c r="CK348" s="29" t="s">
        <v>107</v>
      </c>
      <c r="CL348">
        <v>0.16056979107455704</v>
      </c>
      <c r="CM348">
        <v>0.38697913404472589</v>
      </c>
      <c r="CN348">
        <v>0.15228719543025299</v>
      </c>
      <c r="CO348">
        <f t="shared" si="63"/>
        <v>0.41604862553047134</v>
      </c>
      <c r="CP348" t="s">
        <v>106</v>
      </c>
      <c r="CQ348" s="27">
        <v>0.17793315107455704</v>
      </c>
      <c r="CR348" s="28">
        <v>0.67702877114472593</v>
      </c>
      <c r="CS348" s="28">
        <v>0.22180004938025299</v>
      </c>
      <c r="CT348" s="28">
        <f t="shared" si="64"/>
        <v>0.44169458117477539</v>
      </c>
      <c r="CU348" s="29" t="s">
        <v>107</v>
      </c>
      <c r="CV348">
        <v>47435.006486798098</v>
      </c>
      <c r="CW348">
        <v>7490.3257610503997</v>
      </c>
      <c r="CX348">
        <v>0.26376143010021835</v>
      </c>
      <c r="CY348">
        <f t="shared" si="55"/>
        <v>0.82322072614494424</v>
      </c>
      <c r="CZ348">
        <f t="shared" si="65"/>
        <v>0.63211440438594335</v>
      </c>
    </row>
    <row r="349" spans="1:104" x14ac:dyDescent="0.25">
      <c r="A349">
        <v>1</v>
      </c>
      <c r="B349" s="15">
        <v>5794</v>
      </c>
      <c r="C349" s="15">
        <v>-64.842978700000003</v>
      </c>
      <c r="D349" s="15">
        <v>-19.36238067</v>
      </c>
      <c r="E349" s="15">
        <v>3191</v>
      </c>
      <c r="F349" s="15">
        <v>1</v>
      </c>
      <c r="G349" s="15">
        <v>0</v>
      </c>
      <c r="H349" s="17">
        <v>2</v>
      </c>
      <c r="I349" s="19">
        <v>0</v>
      </c>
      <c r="J349" s="19">
        <v>0</v>
      </c>
      <c r="K349" s="19">
        <v>1</v>
      </c>
      <c r="L349" s="15">
        <v>0</v>
      </c>
      <c r="M349" s="15">
        <v>0</v>
      </c>
      <c r="N349" s="15">
        <v>1.2032</v>
      </c>
      <c r="O349" s="19">
        <v>192.57322099999999</v>
      </c>
      <c r="P349" s="19">
        <v>53.869466388415695</v>
      </c>
      <c r="Q349" s="20">
        <v>3.5748121136282816</v>
      </c>
      <c r="R349" s="21">
        <v>3.7999999999999999E-2</v>
      </c>
      <c r="S349" s="22">
        <v>0.27699999999999997</v>
      </c>
      <c r="T349" s="22">
        <v>0.72300000000000009</v>
      </c>
      <c r="U349" s="19">
        <v>0</v>
      </c>
      <c r="V349" s="19">
        <v>14.921842189591146</v>
      </c>
      <c r="W349" s="19">
        <v>38.947624198824549</v>
      </c>
      <c r="X349" s="19">
        <v>968.23136550787876</v>
      </c>
      <c r="Y349" s="19">
        <v>1560</v>
      </c>
      <c r="Z349" s="19">
        <v>2528.2313655078788</v>
      </c>
      <c r="AA349">
        <v>64.81424741785824</v>
      </c>
      <c r="AB349">
        <v>1</v>
      </c>
      <c r="AC349">
        <v>0.28799999999999998</v>
      </c>
      <c r="AD349">
        <v>0.71199999999999997</v>
      </c>
      <c r="AE349">
        <v>0</v>
      </c>
      <c r="AF349">
        <v>18.666503256343173</v>
      </c>
      <c r="AG349">
        <v>46.147744161515064</v>
      </c>
      <c r="AH349">
        <v>33628.695978002768</v>
      </c>
      <c r="AI349">
        <v>1876.992</v>
      </c>
      <c r="AJ349">
        <v>34040.829316061201</v>
      </c>
      <c r="AK349">
        <v>32965.711844490303</v>
      </c>
      <c r="AL349">
        <v>51.822426665655897</v>
      </c>
      <c r="AM349" s="19">
        <v>62.767207695098442</v>
      </c>
      <c r="AN349">
        <v>0.82875733333333335</v>
      </c>
      <c r="AO349">
        <v>0.54905173333333335</v>
      </c>
      <c r="AP349">
        <v>0.18647039999999998</v>
      </c>
      <c r="AQ349">
        <v>1</v>
      </c>
      <c r="AR349">
        <v>0</v>
      </c>
      <c r="AS349">
        <v>2</v>
      </c>
      <c r="AT349">
        <v>1.48</v>
      </c>
      <c r="AU349">
        <v>1</v>
      </c>
      <c r="AV349">
        <v>2</v>
      </c>
      <c r="AW349">
        <v>1.5</v>
      </c>
      <c r="AX349">
        <v>1</v>
      </c>
      <c r="AY349">
        <v>2</v>
      </c>
      <c r="AZ349">
        <v>0.6</v>
      </c>
      <c r="BA349">
        <v>0.3</v>
      </c>
      <c r="BB349">
        <v>0.8</v>
      </c>
      <c r="BC349" s="27">
        <v>0.36417187016173169</v>
      </c>
      <c r="BD349" s="28">
        <v>0.53334373783548006</v>
      </c>
      <c r="BE349" s="28">
        <v>0.30694136850442721</v>
      </c>
      <c r="BF349" s="28">
        <f t="shared" si="56"/>
        <v>0.49955215150496907</v>
      </c>
      <c r="BG349" s="29" t="s">
        <v>106</v>
      </c>
      <c r="BH349">
        <v>0.35622568176173169</v>
      </c>
      <c r="BI349">
        <v>0.36086357583548001</v>
      </c>
      <c r="BJ349">
        <v>0.26999986051242719</v>
      </c>
      <c r="BK349">
        <f t="shared" si="57"/>
        <v>0.46261064351296904</v>
      </c>
      <c r="BL349" t="s">
        <v>106</v>
      </c>
      <c r="BM349" s="27">
        <v>0.37358904176173169</v>
      </c>
      <c r="BN349" s="28">
        <v>0.65091321293547999</v>
      </c>
      <c r="BO349" s="28">
        <v>0.3395127144624272</v>
      </c>
      <c r="BP349" s="28">
        <f t="shared" si="58"/>
        <v>0.53212349746296905</v>
      </c>
      <c r="BQ349" s="29" t="s">
        <v>106</v>
      </c>
      <c r="BR349">
        <v>0.27521690799392368</v>
      </c>
      <c r="BS349">
        <v>0.53334373783548006</v>
      </c>
      <c r="BT349">
        <v>0.25174331999549915</v>
      </c>
      <c r="BU349">
        <f t="shared" si="59"/>
        <v>0.444354102996041</v>
      </c>
      <c r="BV349" t="s">
        <v>106</v>
      </c>
      <c r="BW349" s="27">
        <v>0.26727071959392368</v>
      </c>
      <c r="BX349" s="28">
        <v>0.36086357583548001</v>
      </c>
      <c r="BY349" s="28">
        <v>0.21480181200349918</v>
      </c>
      <c r="BZ349" s="28">
        <f t="shared" si="60"/>
        <v>0.40741259500404103</v>
      </c>
      <c r="CA349" s="29" t="s">
        <v>106</v>
      </c>
      <c r="CB349">
        <v>0.28463407959392367</v>
      </c>
      <c r="CC349">
        <v>0.65091321293547999</v>
      </c>
      <c r="CD349">
        <v>0.28431466595349913</v>
      </c>
      <c r="CE349">
        <f t="shared" si="61"/>
        <v>0.47692544895404099</v>
      </c>
      <c r="CF349" t="s">
        <v>106</v>
      </c>
      <c r="CG349" s="27">
        <v>0.159904919998617</v>
      </c>
      <c r="CH349" s="28">
        <v>0.53334373783548006</v>
      </c>
      <c r="CI349" s="28">
        <v>0.18019029415059248</v>
      </c>
      <c r="CJ349" s="28">
        <f t="shared" si="62"/>
        <v>0.35251570299915885</v>
      </c>
      <c r="CK349" s="29" t="s">
        <v>107</v>
      </c>
      <c r="CL349">
        <v>0.151958731598617</v>
      </c>
      <c r="CM349">
        <v>0.36086357583548001</v>
      </c>
      <c r="CN349">
        <v>0.14324878615859249</v>
      </c>
      <c r="CO349">
        <f t="shared" si="63"/>
        <v>0.33585956915913434</v>
      </c>
      <c r="CP349" t="s">
        <v>106</v>
      </c>
      <c r="CQ349" s="27">
        <v>0.169322091598617</v>
      </c>
      <c r="CR349" s="28">
        <v>0.65091321293547999</v>
      </c>
      <c r="CS349" s="28">
        <v>0.2127616401085925</v>
      </c>
      <c r="CT349" s="28">
        <f t="shared" si="64"/>
        <v>0.36193287459915885</v>
      </c>
      <c r="CU349" s="29" t="s">
        <v>107</v>
      </c>
      <c r="CV349">
        <v>49182.641807183099</v>
      </c>
      <c r="CW349">
        <v>8101.7809272322802</v>
      </c>
      <c r="CX349">
        <v>0.19261078300054185</v>
      </c>
      <c r="CY349">
        <f t="shared" si="55"/>
        <v>0.72595452083602185</v>
      </c>
      <c r="CZ349">
        <f t="shared" si="65"/>
        <v>0.55678265316227349</v>
      </c>
    </row>
    <row r="350" spans="1:104" x14ac:dyDescent="0.25">
      <c r="A350">
        <v>1</v>
      </c>
      <c r="B350" s="15">
        <v>5797</v>
      </c>
      <c r="C350" s="15">
        <v>-64.760813189999993</v>
      </c>
      <c r="D350" s="15">
        <v>-20.28247464</v>
      </c>
      <c r="E350" s="15">
        <v>2942</v>
      </c>
      <c r="F350" s="15">
        <v>1</v>
      </c>
      <c r="G350" s="15">
        <v>0</v>
      </c>
      <c r="H350" s="17">
        <v>3</v>
      </c>
      <c r="I350" s="19">
        <v>0</v>
      </c>
      <c r="J350" s="19">
        <v>0</v>
      </c>
      <c r="K350" s="19">
        <v>0</v>
      </c>
      <c r="L350" s="15">
        <v>0</v>
      </c>
      <c r="M350" s="15">
        <v>0</v>
      </c>
      <c r="N350" s="15">
        <v>0</v>
      </c>
      <c r="O350" s="19">
        <v>232.541248</v>
      </c>
      <c r="P350" s="19">
        <v>65.049921658366728</v>
      </c>
      <c r="Q350" s="20">
        <v>3.5748121146290499</v>
      </c>
      <c r="R350" s="21">
        <v>0.109</v>
      </c>
      <c r="S350" s="22">
        <v>0.15100000000000002</v>
      </c>
      <c r="T350" s="22">
        <v>0.84899999999999998</v>
      </c>
      <c r="U350" s="19">
        <v>0</v>
      </c>
      <c r="V350" s="19">
        <v>9.8225381704133774</v>
      </c>
      <c r="W350" s="19">
        <v>55.227383487953354</v>
      </c>
      <c r="X350" s="19">
        <v>2386.1675361146094</v>
      </c>
      <c r="Y350" s="19">
        <v>0</v>
      </c>
      <c r="Z350" s="19">
        <v>2386.1675361146094</v>
      </c>
      <c r="AA350">
        <v>78.266261037300126</v>
      </c>
      <c r="AB350">
        <v>1</v>
      </c>
      <c r="AC350">
        <v>0.16000000000000003</v>
      </c>
      <c r="AD350">
        <v>0.84</v>
      </c>
      <c r="AE350">
        <v>0</v>
      </c>
      <c r="AF350">
        <v>12.522601765968023</v>
      </c>
      <c r="AG350">
        <v>65.743659271332106</v>
      </c>
      <c r="AH350">
        <v>28999.183733036036</v>
      </c>
      <c r="AI350">
        <v>0</v>
      </c>
      <c r="AJ350">
        <v>27735.9856146659</v>
      </c>
      <c r="AK350">
        <v>25223.276054065798</v>
      </c>
      <c r="AL350">
        <v>57.959480197604755</v>
      </c>
      <c r="AM350" s="19">
        <v>71.175819576538146</v>
      </c>
      <c r="AN350">
        <v>0.83235200000000009</v>
      </c>
      <c r="AO350">
        <v>0.55143320000000007</v>
      </c>
      <c r="AP350">
        <v>0.18727920000000001</v>
      </c>
      <c r="AQ350">
        <v>1</v>
      </c>
      <c r="AR350">
        <v>0</v>
      </c>
      <c r="AS350">
        <v>2</v>
      </c>
      <c r="AT350">
        <v>1.48</v>
      </c>
      <c r="AU350">
        <v>1</v>
      </c>
      <c r="AV350">
        <v>2</v>
      </c>
      <c r="AW350">
        <v>1.5</v>
      </c>
      <c r="AX350">
        <v>1</v>
      </c>
      <c r="AY350">
        <v>2</v>
      </c>
      <c r="AZ350">
        <v>0.6</v>
      </c>
      <c r="BA350">
        <v>0.3</v>
      </c>
      <c r="BB350">
        <v>0.8</v>
      </c>
      <c r="BC350" s="27">
        <v>0.35978977565138748</v>
      </c>
      <c r="BD350" s="28">
        <v>0.54509803651632405</v>
      </c>
      <c r="BE350" s="28">
        <v>0.3023792488110803</v>
      </c>
      <c r="BF350" s="28">
        <f t="shared" si="56"/>
        <v>0.58123991600628233</v>
      </c>
      <c r="BG350" s="29" t="s">
        <v>106</v>
      </c>
      <c r="BH350">
        <v>0.35184358725138748</v>
      </c>
      <c r="BI350">
        <v>0.37261787451632405</v>
      </c>
      <c r="BJ350">
        <v>0.26543774081908028</v>
      </c>
      <c r="BK350">
        <f t="shared" si="57"/>
        <v>0.54429840801428231</v>
      </c>
      <c r="BL350" t="s">
        <v>106</v>
      </c>
      <c r="BM350" s="27">
        <v>0.36920694725138747</v>
      </c>
      <c r="BN350" s="28">
        <v>0.66266751161632409</v>
      </c>
      <c r="BO350" s="28">
        <v>0.33495059476908023</v>
      </c>
      <c r="BP350" s="28">
        <f t="shared" si="58"/>
        <v>0.61381126196428226</v>
      </c>
      <c r="BQ350" s="29" t="s">
        <v>106</v>
      </c>
      <c r="BR350">
        <v>0.27044897866260342</v>
      </c>
      <c r="BS350">
        <v>0.54509803651632405</v>
      </c>
      <c r="BT350">
        <v>0.24694178331353625</v>
      </c>
      <c r="BU350">
        <f t="shared" si="59"/>
        <v>0.52580245050873831</v>
      </c>
      <c r="BV350" t="s">
        <v>106</v>
      </c>
      <c r="BW350" s="27">
        <v>0.26250279026260348</v>
      </c>
      <c r="BX350" s="28">
        <v>0.37261787451632405</v>
      </c>
      <c r="BY350" s="28">
        <v>0.21000027532153626</v>
      </c>
      <c r="BZ350" s="28">
        <f t="shared" si="60"/>
        <v>0.48886094251673828</v>
      </c>
      <c r="CA350" s="29" t="s">
        <v>106</v>
      </c>
      <c r="CB350">
        <v>0.27986615026260342</v>
      </c>
      <c r="CC350">
        <v>0.66266751161632409</v>
      </c>
      <c r="CD350">
        <v>0.27951312927153626</v>
      </c>
      <c r="CE350">
        <f t="shared" si="61"/>
        <v>0.55837379646673835</v>
      </c>
      <c r="CF350" t="s">
        <v>106</v>
      </c>
      <c r="CG350" s="27">
        <v>0.15463683441788342</v>
      </c>
      <c r="CH350" s="28">
        <v>0.54509803651632405</v>
      </c>
      <c r="CI350" s="28">
        <v>0.17507840211301623</v>
      </c>
      <c r="CJ350" s="28">
        <f t="shared" si="62"/>
        <v>0.43349750161308542</v>
      </c>
      <c r="CK350" s="29" t="s">
        <v>107</v>
      </c>
      <c r="CL350">
        <v>0.14669064601788342</v>
      </c>
      <c r="CM350">
        <v>0.37261787451632405</v>
      </c>
      <c r="CN350">
        <v>0.13813689412101623</v>
      </c>
      <c r="CO350">
        <f t="shared" si="63"/>
        <v>0.41699756131621823</v>
      </c>
      <c r="CP350" t="s">
        <v>106</v>
      </c>
      <c r="CQ350" s="27">
        <v>0.16405400601788342</v>
      </c>
      <c r="CR350" s="28">
        <v>0.66266751161632409</v>
      </c>
      <c r="CS350" s="28">
        <v>0.20764974807101624</v>
      </c>
      <c r="CT350" s="28">
        <f t="shared" si="64"/>
        <v>0.44291467321308542</v>
      </c>
      <c r="CU350" s="29" t="s">
        <v>107</v>
      </c>
      <c r="CV350">
        <v>53674.112579622597</v>
      </c>
      <c r="CW350">
        <v>9783.2826296625208</v>
      </c>
      <c r="CX350">
        <v>0.27886066719520203</v>
      </c>
      <c r="CY350">
        <f t="shared" si="55"/>
        <v>0.82395870371152613</v>
      </c>
      <c r="CZ350">
        <f t="shared" si="65"/>
        <v>0.63865044284658956</v>
      </c>
    </row>
    <row r="351" spans="1:104" x14ac:dyDescent="0.25">
      <c r="A351">
        <v>1</v>
      </c>
      <c r="B351" s="15">
        <v>5806</v>
      </c>
      <c r="C351" s="15">
        <v>-64.855136340000001</v>
      </c>
      <c r="D351" s="15">
        <v>-18.786354800000002</v>
      </c>
      <c r="E351" s="15">
        <v>2772</v>
      </c>
      <c r="F351" s="15">
        <v>1</v>
      </c>
      <c r="G351" s="15">
        <v>0</v>
      </c>
      <c r="H351" s="17">
        <v>2</v>
      </c>
      <c r="I351" s="19">
        <v>0</v>
      </c>
      <c r="J351" s="19">
        <v>0</v>
      </c>
      <c r="K351" s="19">
        <v>1</v>
      </c>
      <c r="L351" s="15">
        <v>0</v>
      </c>
      <c r="M351" s="15">
        <v>0</v>
      </c>
      <c r="N351" s="15">
        <v>1.2032</v>
      </c>
      <c r="O351" s="19">
        <v>290.67655999999999</v>
      </c>
      <c r="P351" s="19">
        <v>81.312402080270289</v>
      </c>
      <c r="Q351" s="20">
        <v>3.574812114307591</v>
      </c>
      <c r="R351" s="21">
        <v>0.188</v>
      </c>
      <c r="S351" s="22">
        <v>0.13999999999999999</v>
      </c>
      <c r="T351" s="22">
        <v>0.8600000000000001</v>
      </c>
      <c r="U351" s="19">
        <v>0</v>
      </c>
      <c r="V351" s="19">
        <v>11.38373629123784</v>
      </c>
      <c r="W351" s="19">
        <v>69.928665789032451</v>
      </c>
      <c r="X351" s="19">
        <v>4962.3788090998996</v>
      </c>
      <c r="Y351" s="19">
        <v>1560</v>
      </c>
      <c r="Z351" s="19">
        <v>6522.3788090998996</v>
      </c>
      <c r="AA351">
        <v>97.832826296625171</v>
      </c>
      <c r="AB351">
        <v>1</v>
      </c>
      <c r="AC351">
        <v>0.16899999999999998</v>
      </c>
      <c r="AD351">
        <v>0.83099999999999996</v>
      </c>
      <c r="AE351">
        <v>0</v>
      </c>
      <c r="AF351">
        <v>16.533747644129651</v>
      </c>
      <c r="AG351">
        <v>81.29907865249551</v>
      </c>
      <c r="AH351">
        <v>37269.306583262165</v>
      </c>
      <c r="AI351">
        <v>1876.992</v>
      </c>
      <c r="AJ351">
        <v>37522.855702599401</v>
      </c>
      <c r="AK351">
        <v>31659.774307970602</v>
      </c>
      <c r="AL351">
        <v>66.025670489179475</v>
      </c>
      <c r="AM351" s="19">
        <v>82.546094705534358</v>
      </c>
      <c r="AN351">
        <v>0.82156800000000008</v>
      </c>
      <c r="AO351">
        <v>0.54428880000000002</v>
      </c>
      <c r="AP351">
        <v>0.18485279999999998</v>
      </c>
      <c r="AQ351">
        <v>1</v>
      </c>
      <c r="AR351">
        <v>0</v>
      </c>
      <c r="AS351">
        <v>2</v>
      </c>
      <c r="AT351">
        <v>1.48</v>
      </c>
      <c r="AU351">
        <v>1</v>
      </c>
      <c r="AV351">
        <v>2</v>
      </c>
      <c r="AW351">
        <v>1.5</v>
      </c>
      <c r="AX351">
        <v>1</v>
      </c>
      <c r="AY351">
        <v>2</v>
      </c>
      <c r="AZ351">
        <v>0.6</v>
      </c>
      <c r="BA351">
        <v>0.3</v>
      </c>
      <c r="BB351">
        <v>0.8</v>
      </c>
      <c r="BC351" s="27">
        <v>0.35067894038546676</v>
      </c>
      <c r="BD351" s="28">
        <v>0.52112804538726099</v>
      </c>
      <c r="BE351" s="28">
        <v>0.29452976997961106</v>
      </c>
      <c r="BF351" s="28">
        <f t="shared" si="56"/>
        <v>0.545886577514477</v>
      </c>
      <c r="BG351" s="29" t="s">
        <v>106</v>
      </c>
      <c r="BH351">
        <v>0.34273275198546682</v>
      </c>
      <c r="BI351">
        <v>0.34864788338726099</v>
      </c>
      <c r="BJ351">
        <v>0.25758826198761103</v>
      </c>
      <c r="BK351">
        <f t="shared" si="57"/>
        <v>0.50894506952247709</v>
      </c>
      <c r="BL351" t="s">
        <v>106</v>
      </c>
      <c r="BM351" s="27">
        <v>0.36009611198546682</v>
      </c>
      <c r="BN351" s="28">
        <v>0.63869752048726103</v>
      </c>
      <c r="BO351" s="28">
        <v>0.32710111593761099</v>
      </c>
      <c r="BP351" s="28">
        <f t="shared" si="58"/>
        <v>0.57845792347247693</v>
      </c>
      <c r="BQ351" s="29" t="s">
        <v>106</v>
      </c>
      <c r="BR351">
        <v>0.26249564785961077</v>
      </c>
      <c r="BS351">
        <v>0.52112804538726099</v>
      </c>
      <c r="BT351">
        <v>0.23981055544791499</v>
      </c>
      <c r="BU351">
        <f t="shared" si="59"/>
        <v>0.49116736298278096</v>
      </c>
      <c r="BV351" t="s">
        <v>106</v>
      </c>
      <c r="BW351" s="27">
        <v>0.25454945945961077</v>
      </c>
      <c r="BX351" s="28">
        <v>0.34864788338726099</v>
      </c>
      <c r="BY351" s="28">
        <v>0.20286904745591505</v>
      </c>
      <c r="BZ351" s="28">
        <f t="shared" si="60"/>
        <v>0.45422585499078105</v>
      </c>
      <c r="CA351" s="29" t="s">
        <v>106</v>
      </c>
      <c r="CB351">
        <v>0.27191281945961077</v>
      </c>
      <c r="CC351">
        <v>0.63869752048726103</v>
      </c>
      <c r="CD351">
        <v>0.27238190140591501</v>
      </c>
      <c r="CE351">
        <f t="shared" si="61"/>
        <v>0.52326962699447677</v>
      </c>
      <c r="CF351" t="s">
        <v>107</v>
      </c>
      <c r="CG351" s="27">
        <v>0.14818397236313077</v>
      </c>
      <c r="CH351" s="28">
        <v>0.52112804538726099</v>
      </c>
      <c r="CI351" s="28">
        <v>0.16887824031423501</v>
      </c>
      <c r="CJ351" s="28">
        <f t="shared" si="62"/>
        <v>0.39954077989799675</v>
      </c>
      <c r="CK351" s="29" t="s">
        <v>107</v>
      </c>
      <c r="CL351">
        <v>0.14023778396313075</v>
      </c>
      <c r="CM351">
        <v>0.34864788338726099</v>
      </c>
      <c r="CN351">
        <v>0.13193673232223502</v>
      </c>
      <c r="CO351">
        <f t="shared" si="63"/>
        <v>0.38329353985710102</v>
      </c>
      <c r="CP351" t="s">
        <v>106</v>
      </c>
      <c r="CQ351" s="27">
        <v>0.15760114396313077</v>
      </c>
      <c r="CR351" s="28">
        <v>0.63869752048726103</v>
      </c>
      <c r="CS351" s="28">
        <v>0.20144958627223503</v>
      </c>
      <c r="CT351" s="28">
        <f t="shared" si="64"/>
        <v>0.40895795149799674</v>
      </c>
      <c r="CU351" s="29" t="s">
        <v>107</v>
      </c>
      <c r="CV351">
        <v>59565.525200291202</v>
      </c>
      <c r="CW351">
        <v>12229.1032870781</v>
      </c>
      <c r="CX351">
        <v>0.251356807534866</v>
      </c>
      <c r="CY351">
        <f t="shared" si="55"/>
        <v>0.77248485292212699</v>
      </c>
      <c r="CZ351">
        <f t="shared" si="65"/>
        <v>0.60203574792033276</v>
      </c>
    </row>
    <row r="352" spans="1:104" x14ac:dyDescent="0.25">
      <c r="A352">
        <v>1</v>
      </c>
      <c r="B352" s="15">
        <v>5855</v>
      </c>
      <c r="C352" s="15">
        <v>-69.099524869999996</v>
      </c>
      <c r="D352" s="15">
        <v>-14.697068549999999</v>
      </c>
      <c r="E352" s="15">
        <v>3771</v>
      </c>
      <c r="F352" s="15">
        <v>1</v>
      </c>
      <c r="G352" s="15">
        <v>0</v>
      </c>
      <c r="H352" s="17">
        <v>3</v>
      </c>
      <c r="I352" s="19">
        <v>0</v>
      </c>
      <c r="J352" s="19">
        <v>0</v>
      </c>
      <c r="K352" s="19">
        <v>1</v>
      </c>
      <c r="L352" s="15">
        <v>0</v>
      </c>
      <c r="M352" s="15">
        <v>0</v>
      </c>
      <c r="N352" s="15">
        <v>1.2032</v>
      </c>
      <c r="O352" s="19">
        <v>305.210387999999</v>
      </c>
      <c r="P352" s="19">
        <v>85.378022178434293</v>
      </c>
      <c r="Q352" s="20">
        <v>3.5748121145525009</v>
      </c>
      <c r="R352" s="21">
        <v>0.14299999999999999</v>
      </c>
      <c r="S352" s="22">
        <v>0.16500000000000004</v>
      </c>
      <c r="T352" s="22">
        <v>0.83400000000000007</v>
      </c>
      <c r="U352" s="19">
        <v>0</v>
      </c>
      <c r="V352" s="19">
        <v>14.087373659441662</v>
      </c>
      <c r="W352" s="19">
        <v>71.205270496814208</v>
      </c>
      <c r="X352" s="19">
        <v>4291.7521950456839</v>
      </c>
      <c r="Y352" s="19">
        <v>1560</v>
      </c>
      <c r="Z352" s="19">
        <v>5851.7521950456839</v>
      </c>
      <c r="AA352">
        <v>102.72446759683267</v>
      </c>
      <c r="AB352">
        <v>1</v>
      </c>
      <c r="AC352">
        <v>0.19100000000000003</v>
      </c>
      <c r="AD352">
        <v>0.80899999999999994</v>
      </c>
      <c r="AE352">
        <v>0</v>
      </c>
      <c r="AF352">
        <v>19.620373310995042</v>
      </c>
      <c r="AG352">
        <v>83.104094285837618</v>
      </c>
      <c r="AH352">
        <v>41751.610993363858</v>
      </c>
      <c r="AI352">
        <v>1876.992</v>
      </c>
      <c r="AJ352">
        <v>41809.911922933999</v>
      </c>
      <c r="AK352">
        <v>36840.700429849603</v>
      </c>
      <c r="AL352">
        <v>73.168965006918185</v>
      </c>
      <c r="AM352" s="19">
        <v>90.51541042531656</v>
      </c>
      <c r="AN352">
        <v>0.82156800000000008</v>
      </c>
      <c r="AO352">
        <v>0.54428880000000002</v>
      </c>
      <c r="AP352">
        <v>0.18485279999999998</v>
      </c>
      <c r="AQ352">
        <v>1</v>
      </c>
      <c r="AR352">
        <v>0</v>
      </c>
      <c r="AS352">
        <v>2</v>
      </c>
      <c r="AT352">
        <v>1.48</v>
      </c>
      <c r="AU352">
        <v>1</v>
      </c>
      <c r="AV352">
        <v>2</v>
      </c>
      <c r="AW352">
        <v>1.5</v>
      </c>
      <c r="AX352">
        <v>1</v>
      </c>
      <c r="AY352">
        <v>2</v>
      </c>
      <c r="AZ352">
        <v>0.6</v>
      </c>
      <c r="BA352">
        <v>0.3</v>
      </c>
      <c r="BB352">
        <v>0.8</v>
      </c>
      <c r="BC352" s="27">
        <v>0.34754782185002253</v>
      </c>
      <c r="BD352" s="28">
        <v>0.58567992900883348</v>
      </c>
      <c r="BE352" s="28">
        <v>0.29202592385388082</v>
      </c>
      <c r="BF352" s="28">
        <f t="shared" si="56"/>
        <v>0.5140202404549995</v>
      </c>
      <c r="BG352" s="29" t="s">
        <v>106</v>
      </c>
      <c r="BH352">
        <v>0.33960163345002253</v>
      </c>
      <c r="BI352">
        <v>0.41319976700883343</v>
      </c>
      <c r="BJ352">
        <v>0.2550844158618808</v>
      </c>
      <c r="BK352">
        <f t="shared" si="57"/>
        <v>0.47707873246299948</v>
      </c>
      <c r="BL352" t="s">
        <v>106</v>
      </c>
      <c r="BM352" s="27">
        <v>0.35696499345002253</v>
      </c>
      <c r="BN352" s="28">
        <v>0.70324940410883352</v>
      </c>
      <c r="BO352" s="28">
        <v>0.32459726981188081</v>
      </c>
      <c r="BP352" s="28">
        <f t="shared" si="58"/>
        <v>0.54659158641299954</v>
      </c>
      <c r="BQ352" s="29" t="s">
        <v>106</v>
      </c>
      <c r="BR352">
        <v>0.25936452932416654</v>
      </c>
      <c r="BS352">
        <v>0.58567992900883348</v>
      </c>
      <c r="BT352">
        <v>0.23730670932218478</v>
      </c>
      <c r="BU352">
        <f t="shared" si="59"/>
        <v>0.45930102592330346</v>
      </c>
      <c r="BV352" t="s">
        <v>106</v>
      </c>
      <c r="BW352" s="27">
        <v>0.25141834092416648</v>
      </c>
      <c r="BX352" s="28">
        <v>0.41319976700883343</v>
      </c>
      <c r="BY352" s="28">
        <v>0.20036520133018482</v>
      </c>
      <c r="BZ352" s="28">
        <f t="shared" si="60"/>
        <v>0.42235951793130355</v>
      </c>
      <c r="CA352" s="29" t="s">
        <v>106</v>
      </c>
      <c r="CB352">
        <v>0.26878170092416653</v>
      </c>
      <c r="CC352">
        <v>0.70324940410883352</v>
      </c>
      <c r="CD352">
        <v>0.26987805528018477</v>
      </c>
      <c r="CE352">
        <f t="shared" si="61"/>
        <v>0.49077601752528521</v>
      </c>
      <c r="CF352" t="s">
        <v>107</v>
      </c>
      <c r="CG352" s="27">
        <v>0.14505285382768651</v>
      </c>
      <c r="CH352" s="28">
        <v>0.58567992900883348</v>
      </c>
      <c r="CI352" s="28">
        <v>0.1663743941885048</v>
      </c>
      <c r="CJ352" s="28">
        <f t="shared" si="62"/>
        <v>0.36704717042880519</v>
      </c>
      <c r="CK352" s="29" t="s">
        <v>107</v>
      </c>
      <c r="CL352">
        <v>0.13710666542768649</v>
      </c>
      <c r="CM352">
        <v>0.41319976700883343</v>
      </c>
      <c r="CN352">
        <v>0.12943288619650481</v>
      </c>
      <c r="CO352">
        <f t="shared" si="63"/>
        <v>0.35142720279762352</v>
      </c>
      <c r="CP352" t="s">
        <v>106</v>
      </c>
      <c r="CQ352" s="27">
        <v>0.15447002542768651</v>
      </c>
      <c r="CR352" s="28">
        <v>0.70324940410883352</v>
      </c>
      <c r="CS352" s="28">
        <v>0.19894574014650482</v>
      </c>
      <c r="CT352" s="28">
        <f t="shared" si="64"/>
        <v>0.37646434202880519</v>
      </c>
      <c r="CU352" s="29" t="s">
        <v>107</v>
      </c>
      <c r="CV352">
        <v>60943.615703651703</v>
      </c>
      <c r="CW352">
        <v>12840.558449603999</v>
      </c>
      <c r="CX352">
        <v>0.22199431660111871</v>
      </c>
      <c r="CY352">
        <f t="shared" si="55"/>
        <v>0.80767424560995216</v>
      </c>
      <c r="CZ352">
        <f t="shared" si="65"/>
        <v>0.56954213845114121</v>
      </c>
    </row>
    <row r="353" spans="1:104" x14ac:dyDescent="0.25">
      <c r="A353">
        <v>1</v>
      </c>
      <c r="B353" s="15">
        <v>5946</v>
      </c>
      <c r="C353" s="15">
        <v>-68.476005200000003</v>
      </c>
      <c r="D353" s="15">
        <v>-16.127926200000001</v>
      </c>
      <c r="E353" s="15">
        <v>4168</v>
      </c>
      <c r="F353" s="15">
        <v>1</v>
      </c>
      <c r="G353" s="15">
        <v>0</v>
      </c>
      <c r="H353" s="17">
        <v>3</v>
      </c>
      <c r="I353" s="19">
        <v>0</v>
      </c>
      <c r="J353" s="19">
        <v>0</v>
      </c>
      <c r="K353" s="19">
        <v>1</v>
      </c>
      <c r="L353" s="15">
        <v>0</v>
      </c>
      <c r="M353" s="15">
        <v>0</v>
      </c>
      <c r="N353" s="15">
        <v>1.2032</v>
      </c>
      <c r="O353" s="19">
        <v>181.67285000000001</v>
      </c>
      <c r="P353" s="19">
        <v>50.820251314792685</v>
      </c>
      <c r="Q353" s="20">
        <v>3.5748121132789232</v>
      </c>
      <c r="R353" s="21">
        <v>0.12</v>
      </c>
      <c r="S353" s="22">
        <v>0.23599999999999999</v>
      </c>
      <c r="T353" s="22">
        <v>0.7629999999999999</v>
      </c>
      <c r="U353" s="19">
        <v>0</v>
      </c>
      <c r="V353" s="19">
        <v>11.993579310291073</v>
      </c>
      <c r="W353" s="19">
        <v>38.775851753186814</v>
      </c>
      <c r="X353" s="19">
        <v>2612.6589560432285</v>
      </c>
      <c r="Y353" s="19">
        <v>1560</v>
      </c>
      <c r="Z353" s="19">
        <v>4172.6589560432285</v>
      </c>
      <c r="AA353">
        <v>61.145516428078849</v>
      </c>
      <c r="AB353">
        <v>1</v>
      </c>
      <c r="AC353">
        <v>0.24199999999999999</v>
      </c>
      <c r="AD353">
        <v>0.75800000000000001</v>
      </c>
      <c r="AE353">
        <v>0</v>
      </c>
      <c r="AF353">
        <v>14.797214975595081</v>
      </c>
      <c r="AG353">
        <v>46.348301452483767</v>
      </c>
      <c r="AH353">
        <v>28465.807231871015</v>
      </c>
      <c r="AI353">
        <v>1876.992</v>
      </c>
      <c r="AJ353">
        <v>29102.834880195998</v>
      </c>
      <c r="AK353">
        <v>26200.224577559198</v>
      </c>
      <c r="AL353">
        <v>44.721821157017565</v>
      </c>
      <c r="AM353" s="19">
        <v>55.04708627030373</v>
      </c>
      <c r="AN353">
        <v>0.86110933333333339</v>
      </c>
      <c r="AO353">
        <v>0.57048493333333339</v>
      </c>
      <c r="AP353">
        <v>0.19374959999999999</v>
      </c>
      <c r="AQ353">
        <v>1</v>
      </c>
      <c r="AR353">
        <v>0</v>
      </c>
      <c r="AS353">
        <v>2</v>
      </c>
      <c r="AT353">
        <v>1.48</v>
      </c>
      <c r="AU353">
        <v>1</v>
      </c>
      <c r="AV353">
        <v>2</v>
      </c>
      <c r="AW353">
        <v>1.5</v>
      </c>
      <c r="AX353">
        <v>1</v>
      </c>
      <c r="AY353">
        <v>2</v>
      </c>
      <c r="AZ353">
        <v>0.6</v>
      </c>
      <c r="BA353">
        <v>0.3</v>
      </c>
      <c r="BB353">
        <v>0.8</v>
      </c>
      <c r="BC353" s="27">
        <v>0.38102005378528936</v>
      </c>
      <c r="BD353" s="28">
        <v>0.52847995290296501</v>
      </c>
      <c r="BE353" s="28">
        <v>0.31965968769202552</v>
      </c>
      <c r="BF353" s="28">
        <f t="shared" si="56"/>
        <v>0.55454909873303537</v>
      </c>
      <c r="BG353" s="29" t="s">
        <v>106</v>
      </c>
      <c r="BH353">
        <v>0.37307386538528942</v>
      </c>
      <c r="BI353">
        <v>0.35599979090296496</v>
      </c>
      <c r="BJ353">
        <v>0.2827181797000255</v>
      </c>
      <c r="BK353">
        <f t="shared" si="57"/>
        <v>0.51760759074103535</v>
      </c>
      <c r="BL353" t="s">
        <v>106</v>
      </c>
      <c r="BM353" s="27">
        <v>0.39043722538528941</v>
      </c>
      <c r="BN353" s="28">
        <v>0.64604942800296494</v>
      </c>
      <c r="BO353" s="28">
        <v>0.35223103365002556</v>
      </c>
      <c r="BP353" s="28">
        <f t="shared" si="58"/>
        <v>0.58712044469103541</v>
      </c>
      <c r="BQ353" s="29" t="s">
        <v>106</v>
      </c>
      <c r="BR353">
        <v>0.28859257822869744</v>
      </c>
      <c r="BS353">
        <v>0.52847995290296501</v>
      </c>
      <c r="BT353">
        <v>0.26230688628555349</v>
      </c>
      <c r="BU353">
        <f t="shared" si="59"/>
        <v>0.49719629732656334</v>
      </c>
      <c r="BV353" t="s">
        <v>106</v>
      </c>
      <c r="BW353" s="27">
        <v>0.28064638982869744</v>
      </c>
      <c r="BX353" s="28">
        <v>0.35599979090296496</v>
      </c>
      <c r="BY353" s="28">
        <v>0.22536537829355352</v>
      </c>
      <c r="BZ353" s="28">
        <f t="shared" si="60"/>
        <v>0.46025478933456337</v>
      </c>
      <c r="CA353" s="29" t="s">
        <v>106</v>
      </c>
      <c r="CB353">
        <v>0.29800974982869743</v>
      </c>
      <c r="CC353">
        <v>0.64604942800296494</v>
      </c>
      <c r="CD353">
        <v>0.29487823224355353</v>
      </c>
      <c r="CE353">
        <f t="shared" si="61"/>
        <v>0.52976764328456338</v>
      </c>
      <c r="CF353" t="s">
        <v>106</v>
      </c>
      <c r="CG353" s="27">
        <v>0.16877918398867076</v>
      </c>
      <c r="CH353" s="28">
        <v>0.52847995290296501</v>
      </c>
      <c r="CI353" s="28">
        <v>0.18796066224012681</v>
      </c>
      <c r="CJ353" s="28">
        <f t="shared" si="62"/>
        <v>0.40366859502968061</v>
      </c>
      <c r="CK353" s="29" t="s">
        <v>107</v>
      </c>
      <c r="CL353">
        <v>0.16083299558867076</v>
      </c>
      <c r="CM353">
        <v>0.35599979090296496</v>
      </c>
      <c r="CN353">
        <v>0.15101915424812684</v>
      </c>
      <c r="CO353">
        <f t="shared" si="63"/>
        <v>0.3859085652891367</v>
      </c>
      <c r="CP353" t="s">
        <v>106</v>
      </c>
      <c r="CQ353" s="27">
        <v>0.17819635558867075</v>
      </c>
      <c r="CR353" s="28">
        <v>0.64604942800296494</v>
      </c>
      <c r="CS353" s="28">
        <v>0.22053200819812682</v>
      </c>
      <c r="CT353" s="28">
        <f t="shared" si="64"/>
        <v>0.41308576662968061</v>
      </c>
      <c r="CU353" s="29" t="s">
        <v>107</v>
      </c>
      <c r="CV353">
        <v>47878.406108362004</v>
      </c>
      <c r="CW353">
        <v>7643.1895535098602</v>
      </c>
      <c r="CX353">
        <v>0.23488941104100985</v>
      </c>
      <c r="CY353">
        <f t="shared" si="55"/>
        <v>0.76336936394397492</v>
      </c>
      <c r="CZ353">
        <f t="shared" si="65"/>
        <v>0.61590946482629927</v>
      </c>
    </row>
    <row r="354" spans="1:104" x14ac:dyDescent="0.25">
      <c r="A354">
        <v>1</v>
      </c>
      <c r="B354" s="15">
        <v>5976</v>
      </c>
      <c r="C354" s="15">
        <v>-69.17667247</v>
      </c>
      <c r="D354" s="15">
        <v>-17.386723010000001</v>
      </c>
      <c r="E354" s="15">
        <v>4078</v>
      </c>
      <c r="F354" s="15">
        <v>1</v>
      </c>
      <c r="G354" s="15">
        <v>0</v>
      </c>
      <c r="H354" s="17">
        <v>3</v>
      </c>
      <c r="I354" s="19">
        <v>0</v>
      </c>
      <c r="J354" s="19">
        <v>0</v>
      </c>
      <c r="K354" s="19">
        <v>1</v>
      </c>
      <c r="L354" s="15">
        <v>0</v>
      </c>
      <c r="M354" s="15">
        <v>0</v>
      </c>
      <c r="N354" s="15">
        <v>1.2032</v>
      </c>
      <c r="O354" s="19">
        <v>170.772479</v>
      </c>
      <c r="P354" s="19">
        <v>47.771036211922159</v>
      </c>
      <c r="Q354" s="20">
        <v>3.5748121150736214</v>
      </c>
      <c r="R354" s="21">
        <v>0.14899999999999999</v>
      </c>
      <c r="S354" s="22">
        <v>0.151</v>
      </c>
      <c r="T354" s="22">
        <v>0.84900000000000009</v>
      </c>
      <c r="U354" s="19">
        <v>0</v>
      </c>
      <c r="V354" s="19">
        <v>7.2134264680002458</v>
      </c>
      <c r="W354" s="19">
        <v>40.557609743921915</v>
      </c>
      <c r="X354" s="19">
        <v>2395.4029892965132</v>
      </c>
      <c r="Y354" s="19">
        <v>1560</v>
      </c>
      <c r="Z354" s="19">
        <v>3955.4029892965132</v>
      </c>
      <c r="AA354">
        <v>57.476785438299466</v>
      </c>
      <c r="AB354">
        <v>1</v>
      </c>
      <c r="AC354">
        <v>0.16300000000000001</v>
      </c>
      <c r="AD354">
        <v>0.83699999999999997</v>
      </c>
      <c r="AE354">
        <v>0</v>
      </c>
      <c r="AF354">
        <v>9.3687160264428133</v>
      </c>
      <c r="AG354">
        <v>48.108069411856654</v>
      </c>
      <c r="AH354">
        <v>21496.089571085813</v>
      </c>
      <c r="AI354">
        <v>1876.992</v>
      </c>
      <c r="AJ354">
        <v>22436.716581904198</v>
      </c>
      <c r="AK354">
        <v>19658.1694935661</v>
      </c>
      <c r="AL354">
        <v>40.653151816345755</v>
      </c>
      <c r="AM354" s="19">
        <v>50.358901042723062</v>
      </c>
      <c r="AN354">
        <v>0.80718933333333343</v>
      </c>
      <c r="AO354">
        <v>0.53476293333333336</v>
      </c>
      <c r="AP354">
        <v>0.18161759999999999</v>
      </c>
      <c r="AQ354">
        <v>1</v>
      </c>
      <c r="AR354">
        <v>0</v>
      </c>
      <c r="AS354">
        <v>2</v>
      </c>
      <c r="AT354">
        <v>1.48</v>
      </c>
      <c r="AU354">
        <v>1</v>
      </c>
      <c r="AV354">
        <v>2</v>
      </c>
      <c r="AW354">
        <v>1.5</v>
      </c>
      <c r="AX354">
        <v>1</v>
      </c>
      <c r="AY354">
        <v>2</v>
      </c>
      <c r="AZ354">
        <v>0.6</v>
      </c>
      <c r="BA354">
        <v>0.3</v>
      </c>
      <c r="BB354">
        <v>0.8</v>
      </c>
      <c r="BC354" s="27">
        <v>0.36883652470612893</v>
      </c>
      <c r="BD354" s="28">
        <v>0.50168560745015534</v>
      </c>
      <c r="BE354" s="28">
        <v>0.31362000615575686</v>
      </c>
      <c r="BF354" s="28">
        <f t="shared" si="56"/>
        <v>0.61651458951088567</v>
      </c>
      <c r="BG354" s="29" t="s">
        <v>106</v>
      </c>
      <c r="BH354">
        <v>0.36089033630612893</v>
      </c>
      <c r="BI354">
        <v>0.32920544545015529</v>
      </c>
      <c r="BJ354">
        <v>0.27667849816375684</v>
      </c>
      <c r="BK354">
        <f t="shared" si="57"/>
        <v>0.57957308151888554</v>
      </c>
      <c r="BL354" t="s">
        <v>106</v>
      </c>
      <c r="BM354" s="27">
        <v>0.37825369630612893</v>
      </c>
      <c r="BN354" s="28">
        <v>0.61925508255015527</v>
      </c>
      <c r="BO354" s="28">
        <v>0.34619135211375679</v>
      </c>
      <c r="BP354" s="28">
        <f t="shared" si="58"/>
        <v>0.6490859354688856</v>
      </c>
      <c r="BQ354" s="29" t="s">
        <v>106</v>
      </c>
      <c r="BR354">
        <v>0.28219657146417698</v>
      </c>
      <c r="BS354">
        <v>0.50168560745015534</v>
      </c>
      <c r="BT354">
        <v>0.25985845957852483</v>
      </c>
      <c r="BU354">
        <f t="shared" si="59"/>
        <v>0.56275304293365358</v>
      </c>
      <c r="BV354" t="s">
        <v>106</v>
      </c>
      <c r="BW354" s="27">
        <v>0.27425038306417693</v>
      </c>
      <c r="BX354" s="28">
        <v>0.32920544545015529</v>
      </c>
      <c r="BY354" s="28">
        <v>0.2229169515865248</v>
      </c>
      <c r="BZ354" s="28">
        <f t="shared" si="60"/>
        <v>0.52581153494165356</v>
      </c>
      <c r="CA354" s="29" t="s">
        <v>106</v>
      </c>
      <c r="CB354">
        <v>0.29161374306417698</v>
      </c>
      <c r="CC354">
        <v>0.61925508255015527</v>
      </c>
      <c r="CD354">
        <v>0.29242980553652481</v>
      </c>
      <c r="CE354">
        <f t="shared" si="61"/>
        <v>0.59450832641930573</v>
      </c>
      <c r="CF354" t="s">
        <v>107</v>
      </c>
      <c r="CG354" s="27">
        <v>0.16988552096535026</v>
      </c>
      <c r="CH354" s="28">
        <v>0.50168560745015534</v>
      </c>
      <c r="CI354" s="28">
        <v>0.19016756586729811</v>
      </c>
      <c r="CJ354" s="28">
        <f t="shared" si="62"/>
        <v>0.47278010432047901</v>
      </c>
      <c r="CK354" s="29" t="s">
        <v>107</v>
      </c>
      <c r="CL354">
        <v>0.16193933256535026</v>
      </c>
      <c r="CM354">
        <v>0.32920544545015529</v>
      </c>
      <c r="CN354">
        <v>0.15322605787529814</v>
      </c>
      <c r="CO354">
        <f t="shared" si="63"/>
        <v>0.45612064123042689</v>
      </c>
      <c r="CP354" t="s">
        <v>106</v>
      </c>
      <c r="CQ354" s="27">
        <v>0.17930269256535025</v>
      </c>
      <c r="CR354" s="28">
        <v>0.61925508255015527</v>
      </c>
      <c r="CS354" s="28">
        <v>0.22273891182529815</v>
      </c>
      <c r="CT354" s="28">
        <f t="shared" si="64"/>
        <v>0.48219727592047901</v>
      </c>
      <c r="CU354" s="29" t="s">
        <v>107</v>
      </c>
      <c r="CV354">
        <v>46534.420228231102</v>
      </c>
      <c r="CW354">
        <v>7184.5981797874301</v>
      </c>
      <c r="CX354">
        <v>0.30289458335512875</v>
      </c>
      <c r="CY354">
        <f t="shared" si="55"/>
        <v>0.80458019080528409</v>
      </c>
      <c r="CZ354">
        <f t="shared" si="65"/>
        <v>0.67173110806125769</v>
      </c>
    </row>
    <row r="355" spans="1:104" x14ac:dyDescent="0.25">
      <c r="A355">
        <v>1</v>
      </c>
      <c r="B355" s="15">
        <v>6015</v>
      </c>
      <c r="C355" s="15">
        <v>-67.479730230000001</v>
      </c>
      <c r="D355" s="15">
        <v>-18.325486720000001</v>
      </c>
      <c r="E355" s="15">
        <v>3716</v>
      </c>
      <c r="F355" s="15">
        <v>1</v>
      </c>
      <c r="G355" s="15">
        <v>0</v>
      </c>
      <c r="H355" s="17">
        <v>3</v>
      </c>
      <c r="I355" s="19">
        <v>0</v>
      </c>
      <c r="J355" s="19">
        <v>0</v>
      </c>
      <c r="K355" s="19">
        <v>1</v>
      </c>
      <c r="L355" s="15">
        <v>0</v>
      </c>
      <c r="M355" s="15">
        <v>0</v>
      </c>
      <c r="N355" s="15">
        <v>1.2032</v>
      </c>
      <c r="O355" s="19">
        <v>486.88323800000001</v>
      </c>
      <c r="P355" s="19">
        <v>136.19827349322699</v>
      </c>
      <c r="Q355" s="20">
        <v>3.5748121140772922</v>
      </c>
      <c r="R355" s="21">
        <v>0.104</v>
      </c>
      <c r="S355" s="22">
        <v>7.8E-2</v>
      </c>
      <c r="T355" s="22">
        <v>0.92200000000000004</v>
      </c>
      <c r="U355" s="19">
        <v>0</v>
      </c>
      <c r="V355" s="19">
        <v>10.623465332471705</v>
      </c>
      <c r="W355" s="19">
        <v>125.5748081607553</v>
      </c>
      <c r="X355" s="19">
        <v>3647.0214840170929</v>
      </c>
      <c r="Y355" s="19">
        <v>1560</v>
      </c>
      <c r="Z355" s="19">
        <v>5207.0214840170929</v>
      </c>
      <c r="AA355">
        <v>163.86998402491153</v>
      </c>
      <c r="AB355">
        <v>1</v>
      </c>
      <c r="AC355">
        <v>0.10200000000000001</v>
      </c>
      <c r="AD355">
        <v>0.89800000000000002</v>
      </c>
      <c r="AE355">
        <v>0</v>
      </c>
      <c r="AF355">
        <v>16.714738370540978</v>
      </c>
      <c r="AG355">
        <v>147.15524565437056</v>
      </c>
      <c r="AH355">
        <v>49703.178714017966</v>
      </c>
      <c r="AI355">
        <v>1876.992</v>
      </c>
      <c r="AJ355">
        <v>49415.111083097399</v>
      </c>
      <c r="AK355">
        <v>45143.7596406538</v>
      </c>
      <c r="AL355">
        <v>122.03365304993139</v>
      </c>
      <c r="AM355" s="19">
        <v>149.70536358161593</v>
      </c>
      <c r="AN355">
        <v>0.80718933333333343</v>
      </c>
      <c r="AO355">
        <v>0.53476293333333336</v>
      </c>
      <c r="AP355">
        <v>0.18161759999999999</v>
      </c>
      <c r="AQ355">
        <v>1</v>
      </c>
      <c r="AR355">
        <v>0</v>
      </c>
      <c r="AS355">
        <v>2</v>
      </c>
      <c r="AT355">
        <v>1.48</v>
      </c>
      <c r="AU355">
        <v>1</v>
      </c>
      <c r="AV355">
        <v>2</v>
      </c>
      <c r="AW355">
        <v>1.5</v>
      </c>
      <c r="AX355">
        <v>1</v>
      </c>
      <c r="AY355">
        <v>2</v>
      </c>
      <c r="AZ355">
        <v>0.6</v>
      </c>
      <c r="BA355">
        <v>0.3</v>
      </c>
      <c r="BB355">
        <v>0.8</v>
      </c>
      <c r="BC355" s="27">
        <v>0.33015208276908026</v>
      </c>
      <c r="BD355" s="28">
        <v>0.46075154888862424</v>
      </c>
      <c r="BE355" s="28">
        <v>0.27568345121767113</v>
      </c>
      <c r="BF355" s="28">
        <f t="shared" si="56"/>
        <v>0.51254335690951924</v>
      </c>
      <c r="BG355" s="29" t="s">
        <v>106</v>
      </c>
      <c r="BH355">
        <v>0.32220589436908026</v>
      </c>
      <c r="BI355">
        <v>0.28827138688862425</v>
      </c>
      <c r="BJ355">
        <v>0.2387419432256711</v>
      </c>
      <c r="BK355">
        <f t="shared" si="57"/>
        <v>0.47560184891751928</v>
      </c>
      <c r="BL355" t="s">
        <v>106</v>
      </c>
      <c r="BM355" s="27">
        <v>0.33956925436908025</v>
      </c>
      <c r="BN355" s="28">
        <v>0.57832102398862428</v>
      </c>
      <c r="BO355" s="28">
        <v>0.30825479717567111</v>
      </c>
      <c r="BP355" s="28">
        <f t="shared" si="58"/>
        <v>0.54511470286751929</v>
      </c>
      <c r="BQ355" s="29" t="s">
        <v>106</v>
      </c>
      <c r="BR355">
        <v>0.24351212952712825</v>
      </c>
      <c r="BS355">
        <v>0.46075154888862424</v>
      </c>
      <c r="BT355">
        <v>0.22192190464043907</v>
      </c>
      <c r="BU355">
        <f t="shared" si="59"/>
        <v>0.45878181033228727</v>
      </c>
      <c r="BV355" t="s">
        <v>106</v>
      </c>
      <c r="BW355" s="27">
        <v>0.23556594112712825</v>
      </c>
      <c r="BX355" s="28">
        <v>0.28827138688862425</v>
      </c>
      <c r="BY355" s="28">
        <v>0.18498039664843907</v>
      </c>
      <c r="BZ355" s="28">
        <f t="shared" si="60"/>
        <v>0.42184030234028724</v>
      </c>
      <c r="CA355" s="29" t="s">
        <v>106</v>
      </c>
      <c r="CB355">
        <v>0.25292930112712825</v>
      </c>
      <c r="CC355">
        <v>0.57832102398862428</v>
      </c>
      <c r="CD355">
        <v>0.25449325059843908</v>
      </c>
      <c r="CE355">
        <f t="shared" si="61"/>
        <v>0.48978920681897642</v>
      </c>
      <c r="CF355" t="s">
        <v>107</v>
      </c>
      <c r="CG355" s="27">
        <v>0.13120107902830158</v>
      </c>
      <c r="CH355" s="28">
        <v>0.46075154888862424</v>
      </c>
      <c r="CI355" s="28">
        <v>0.1522310109292124</v>
      </c>
      <c r="CJ355" s="28">
        <f t="shared" si="62"/>
        <v>0.36806098472014975</v>
      </c>
      <c r="CK355" s="29" t="s">
        <v>107</v>
      </c>
      <c r="CL355">
        <v>0.12325489062830157</v>
      </c>
      <c r="CM355">
        <v>0.28827138688862425</v>
      </c>
      <c r="CN355">
        <v>0.11528950293721241</v>
      </c>
      <c r="CO355">
        <f t="shared" si="63"/>
        <v>0.35214940862906058</v>
      </c>
      <c r="CP355" t="s">
        <v>106</v>
      </c>
      <c r="CQ355" s="27">
        <v>0.14061825062830158</v>
      </c>
      <c r="CR355" s="28">
        <v>0.57832102398862428</v>
      </c>
      <c r="CS355" s="28">
        <v>0.18480235688721242</v>
      </c>
      <c r="CT355" s="28">
        <f t="shared" si="64"/>
        <v>0.37747815632014975</v>
      </c>
      <c r="CU355" s="29" t="s">
        <v>107</v>
      </c>
      <c r="CV355">
        <v>75984.138358113603</v>
      </c>
      <c r="CW355">
        <v>20483.748003113898</v>
      </c>
      <c r="CX355">
        <v>0.23685990569184817</v>
      </c>
      <c r="CY355">
        <f t="shared" si="55"/>
        <v>0.69761145458047236</v>
      </c>
      <c r="CZ355">
        <f t="shared" si="65"/>
        <v>0.56701198846092837</v>
      </c>
    </row>
    <row r="356" spans="1:104" x14ac:dyDescent="0.25">
      <c r="A356">
        <v>1</v>
      </c>
      <c r="B356" s="15">
        <v>6040</v>
      </c>
      <c r="C356" s="15">
        <v>-66.222962150000001</v>
      </c>
      <c r="D356" s="15">
        <v>-19.150232280000001</v>
      </c>
      <c r="E356" s="15">
        <v>4049</v>
      </c>
      <c r="F356" s="15">
        <v>1</v>
      </c>
      <c r="G356" s="15">
        <v>0</v>
      </c>
      <c r="H356" s="17">
        <v>0</v>
      </c>
      <c r="I356" s="19">
        <v>0</v>
      </c>
      <c r="J356" s="19">
        <v>0</v>
      </c>
      <c r="K356" s="19">
        <v>0</v>
      </c>
      <c r="L356" s="15">
        <v>0</v>
      </c>
      <c r="M356" s="15">
        <v>0</v>
      </c>
      <c r="N356" s="15">
        <v>0</v>
      </c>
      <c r="O356" s="19">
        <v>152.60519399999899</v>
      </c>
      <c r="P356" s="19">
        <v>42.689011089217146</v>
      </c>
      <c r="Q356" s="20">
        <v>3.5748121145524889</v>
      </c>
      <c r="R356" s="21">
        <v>0</v>
      </c>
      <c r="S356" s="22">
        <v>0.26900000000000002</v>
      </c>
      <c r="T356" s="22">
        <v>0.73099999999999987</v>
      </c>
      <c r="U356" s="19">
        <v>0</v>
      </c>
      <c r="V356" s="19">
        <v>11.483343982999413</v>
      </c>
      <c r="W356" s="19">
        <v>31.205667106217728</v>
      </c>
      <c r="X356" s="19">
        <v>0</v>
      </c>
      <c r="Y356" s="19">
        <v>0</v>
      </c>
      <c r="Z356" s="19">
        <v>0</v>
      </c>
      <c r="AA356">
        <v>51.362233798416334</v>
      </c>
      <c r="AB356">
        <v>1</v>
      </c>
      <c r="AC356">
        <v>0.28500000000000003</v>
      </c>
      <c r="AD356">
        <v>0.71499999999999997</v>
      </c>
      <c r="AE356">
        <v>0</v>
      </c>
      <c r="AF356">
        <v>14.638236632548656</v>
      </c>
      <c r="AG356">
        <v>36.723997165867679</v>
      </c>
      <c r="AH356">
        <v>26470.598090588559</v>
      </c>
      <c r="AI356">
        <v>0</v>
      </c>
      <c r="AJ356">
        <v>25317.5446079699</v>
      </c>
      <c r="AK356">
        <v>25317.5446079699</v>
      </c>
      <c r="AL356">
        <v>42.689011089217146</v>
      </c>
      <c r="AM356" s="19">
        <v>51.362233798416334</v>
      </c>
      <c r="AN356">
        <v>0.81078400000000006</v>
      </c>
      <c r="AO356">
        <v>0.53714440000000008</v>
      </c>
      <c r="AP356">
        <v>0.18242639999999999</v>
      </c>
      <c r="AQ356">
        <v>1</v>
      </c>
      <c r="AR356">
        <v>0</v>
      </c>
      <c r="AS356">
        <v>2</v>
      </c>
      <c r="AT356">
        <v>1.48</v>
      </c>
      <c r="AU356">
        <v>1</v>
      </c>
      <c r="AV356">
        <v>2</v>
      </c>
      <c r="AW356">
        <v>1.5</v>
      </c>
      <c r="AX356">
        <v>1</v>
      </c>
      <c r="AY356">
        <v>2</v>
      </c>
      <c r="AZ356">
        <v>0.6</v>
      </c>
      <c r="BA356">
        <v>0.3</v>
      </c>
      <c r="BB356">
        <v>0.8</v>
      </c>
      <c r="BC356" s="27">
        <v>0.36884100475889525</v>
      </c>
      <c r="BD356" s="28">
        <v>0.50836972633747801</v>
      </c>
      <c r="BE356" s="28">
        <v>0.31327855208313088</v>
      </c>
      <c r="BF356" s="28">
        <f t="shared" si="56"/>
        <v>0.53487820600639779</v>
      </c>
      <c r="BG356" s="29" t="s">
        <v>106</v>
      </c>
      <c r="BH356">
        <v>0.36089481635889531</v>
      </c>
      <c r="BI356">
        <v>0.33588956433747802</v>
      </c>
      <c r="BJ356">
        <v>0.27633704409113086</v>
      </c>
      <c r="BK356">
        <f t="shared" si="57"/>
        <v>0.49793669801439777</v>
      </c>
      <c r="BL356" t="s">
        <v>106</v>
      </c>
      <c r="BM356" s="27">
        <v>0.3782581763588953</v>
      </c>
      <c r="BN356" s="28">
        <v>0.62593920143747805</v>
      </c>
      <c r="BO356" s="28">
        <v>0.34584989804113092</v>
      </c>
      <c r="BP356" s="28">
        <f t="shared" si="58"/>
        <v>0.56744955196439784</v>
      </c>
      <c r="BQ356" s="29" t="s">
        <v>106</v>
      </c>
      <c r="BR356">
        <v>0.28181521669596737</v>
      </c>
      <c r="BS356">
        <v>0.50836972633747801</v>
      </c>
      <c r="BT356">
        <v>0.25927758851728289</v>
      </c>
      <c r="BU356">
        <f t="shared" si="59"/>
        <v>0.4808772424405498</v>
      </c>
      <c r="BV356" t="s">
        <v>106</v>
      </c>
      <c r="BW356" s="27">
        <v>0.27386902829596738</v>
      </c>
      <c r="BX356" s="28">
        <v>0.33588956433747802</v>
      </c>
      <c r="BY356" s="28">
        <v>0.22233608052528286</v>
      </c>
      <c r="BZ356" s="28">
        <f t="shared" si="60"/>
        <v>0.44393573444854978</v>
      </c>
      <c r="CA356" s="29" t="s">
        <v>106</v>
      </c>
      <c r="CB356">
        <v>0.29123238829596737</v>
      </c>
      <c r="CC356">
        <v>0.62593920143747805</v>
      </c>
      <c r="CD356">
        <v>0.29184893447528287</v>
      </c>
      <c r="CE356">
        <f t="shared" si="61"/>
        <v>0.51283204221923429</v>
      </c>
      <c r="CF356" t="s">
        <v>107</v>
      </c>
      <c r="CG356" s="27">
        <v>0.16900400994772732</v>
      </c>
      <c r="CH356" s="28">
        <v>0.50836972633747801</v>
      </c>
      <c r="CI356" s="28">
        <v>0.18927633945044284</v>
      </c>
      <c r="CJ356" s="28">
        <f t="shared" si="62"/>
        <v>0.39060366387099421</v>
      </c>
      <c r="CK356" s="29" t="s">
        <v>107</v>
      </c>
      <c r="CL356">
        <v>0.16105782154772733</v>
      </c>
      <c r="CM356">
        <v>0.33588956433747802</v>
      </c>
      <c r="CN356">
        <v>0.15233483145844284</v>
      </c>
      <c r="CO356">
        <f t="shared" si="63"/>
        <v>0.37393448538170976</v>
      </c>
      <c r="CP356" t="s">
        <v>106</v>
      </c>
      <c r="CQ356" s="27">
        <v>0.17842118154772732</v>
      </c>
      <c r="CR356" s="28">
        <v>0.62593920143747805</v>
      </c>
      <c r="CS356" s="28">
        <v>0.22184768540844285</v>
      </c>
      <c r="CT356" s="28">
        <f t="shared" si="64"/>
        <v>0.40002083547099421</v>
      </c>
      <c r="CU356" s="29" t="s">
        <v>107</v>
      </c>
      <c r="CV356">
        <v>44195.292621721201</v>
      </c>
      <c r="CW356">
        <v>6420.2792248020396</v>
      </c>
      <c r="CX356">
        <v>0.22159965392326691</v>
      </c>
      <c r="CY356">
        <f t="shared" si="55"/>
        <v>0.72996938026074498</v>
      </c>
      <c r="CZ356">
        <f t="shared" si="65"/>
        <v>0.59044065868216222</v>
      </c>
    </row>
    <row r="357" spans="1:104" x14ac:dyDescent="0.25">
      <c r="A357">
        <v>1</v>
      </c>
      <c r="B357" s="15">
        <v>6074</v>
      </c>
      <c r="C357" s="15">
        <v>-65.652517959999997</v>
      </c>
      <c r="D357" s="15">
        <v>-18.475372050000001</v>
      </c>
      <c r="E357" s="15">
        <v>2715</v>
      </c>
      <c r="F357" s="15">
        <v>1</v>
      </c>
      <c r="G357" s="15">
        <v>0</v>
      </c>
      <c r="H357" s="17">
        <v>3</v>
      </c>
      <c r="I357" s="19">
        <v>0</v>
      </c>
      <c r="J357" s="19">
        <v>0</v>
      </c>
      <c r="K357" s="19">
        <v>1</v>
      </c>
      <c r="L357" s="15">
        <v>0</v>
      </c>
      <c r="M357" s="15">
        <v>0</v>
      </c>
      <c r="N357" s="15">
        <v>1.2032</v>
      </c>
      <c r="O357" s="19">
        <v>159.872108</v>
      </c>
      <c r="P357" s="19">
        <v>44.721821138299156</v>
      </c>
      <c r="Q357" s="20">
        <v>3.5748121147751677</v>
      </c>
      <c r="R357" s="21">
        <v>2.3E-2</v>
      </c>
      <c r="S357" s="22">
        <v>9.5000000000000001E-2</v>
      </c>
      <c r="T357" s="22">
        <v>0.90499999999999992</v>
      </c>
      <c r="U357" s="19">
        <v>0</v>
      </c>
      <c r="V357" s="19">
        <v>4.2485730081384201</v>
      </c>
      <c r="W357" s="19">
        <v>40.473248130160734</v>
      </c>
      <c r="X357" s="19">
        <v>283.77583136901222</v>
      </c>
      <c r="Y357" s="19">
        <v>1560</v>
      </c>
      <c r="Z357" s="19">
        <v>1843.7758313690122</v>
      </c>
      <c r="AA357">
        <v>53.808054448520082</v>
      </c>
      <c r="AB357">
        <v>1</v>
      </c>
      <c r="AC357">
        <v>0.112</v>
      </c>
      <c r="AD357">
        <v>0.88800000000000001</v>
      </c>
      <c r="AE357">
        <v>0</v>
      </c>
      <c r="AF357">
        <v>6.026502098234249</v>
      </c>
      <c r="AG357">
        <v>47.781552350285835</v>
      </c>
      <c r="AH357">
        <v>16943.979855420384</v>
      </c>
      <c r="AI357">
        <v>1876.992</v>
      </c>
      <c r="AJ357">
        <v>18082.895782632699</v>
      </c>
      <c r="AK357">
        <v>17737.220755015602</v>
      </c>
      <c r="AL357">
        <v>43.693219252118276</v>
      </c>
      <c r="AM357" s="19">
        <v>52.779452562339202</v>
      </c>
      <c r="AN357">
        <v>0.83954133333333336</v>
      </c>
      <c r="AO357">
        <v>0.5561961333333334</v>
      </c>
      <c r="AP357">
        <v>0.1888968</v>
      </c>
      <c r="AQ357">
        <v>1</v>
      </c>
      <c r="AR357">
        <v>0</v>
      </c>
      <c r="AS357">
        <v>2</v>
      </c>
      <c r="AT357">
        <v>1.48</v>
      </c>
      <c r="AU357">
        <v>1</v>
      </c>
      <c r="AV357">
        <v>2</v>
      </c>
      <c r="AW357">
        <v>1.5</v>
      </c>
      <c r="AX357">
        <v>1</v>
      </c>
      <c r="AY357">
        <v>2</v>
      </c>
      <c r="AZ357">
        <v>0.6</v>
      </c>
      <c r="BA357">
        <v>0.3</v>
      </c>
      <c r="BB357">
        <v>0.8</v>
      </c>
      <c r="BC357" s="27">
        <v>0.37645201144042262</v>
      </c>
      <c r="BD357" s="28">
        <v>0.52142791301704872</v>
      </c>
      <c r="BE357" s="28">
        <v>0.31757119432124886</v>
      </c>
      <c r="BF357" s="28">
        <f t="shared" si="56"/>
        <v>0.64173221322192997</v>
      </c>
      <c r="BG357" s="29" t="s">
        <v>106</v>
      </c>
      <c r="BH357">
        <v>0.36850582304042268</v>
      </c>
      <c r="BI357">
        <v>0.34894775101704867</v>
      </c>
      <c r="BJ357">
        <v>0.28062968632924884</v>
      </c>
      <c r="BK357">
        <f t="shared" si="57"/>
        <v>0.60479070522992995</v>
      </c>
      <c r="BL357" t="s">
        <v>106</v>
      </c>
      <c r="BM357" s="27">
        <v>0.38586918304042267</v>
      </c>
      <c r="BN357" s="28">
        <v>0.63899738811704876</v>
      </c>
      <c r="BO357" s="28">
        <v>0.35014254027924879</v>
      </c>
      <c r="BP357" s="28">
        <f t="shared" si="58"/>
        <v>0.6743035591799299</v>
      </c>
      <c r="BQ357" s="29" t="s">
        <v>106</v>
      </c>
      <c r="BR357">
        <v>0.28633954480968665</v>
      </c>
      <c r="BS357">
        <v>0.52142791301704872</v>
      </c>
      <c r="BT357">
        <v>0.26165489484647286</v>
      </c>
      <c r="BU357">
        <f t="shared" si="59"/>
        <v>0.58581591374715392</v>
      </c>
      <c r="BV357" t="s">
        <v>106</v>
      </c>
      <c r="BW357" s="27">
        <v>0.27839335640968665</v>
      </c>
      <c r="BX357" s="28">
        <v>0.34894775101704867</v>
      </c>
      <c r="BY357" s="28">
        <v>0.22471338685447284</v>
      </c>
      <c r="BZ357" s="28">
        <f t="shared" si="60"/>
        <v>0.548874405755154</v>
      </c>
      <c r="CA357" s="29" t="s">
        <v>106</v>
      </c>
      <c r="CB357">
        <v>0.29575671640968665</v>
      </c>
      <c r="CC357">
        <v>0.63899738811704876</v>
      </c>
      <c r="CD357">
        <v>0.29422624080447279</v>
      </c>
      <c r="CE357">
        <f t="shared" si="61"/>
        <v>0.61838725970515385</v>
      </c>
      <c r="CF357" t="s">
        <v>106</v>
      </c>
      <c r="CG357" s="27">
        <v>0.16952708806613997</v>
      </c>
      <c r="CH357" s="28">
        <v>0.52142791301704872</v>
      </c>
      <c r="CI357" s="28">
        <v>0.18917080293472613</v>
      </c>
      <c r="CJ357" s="28">
        <f t="shared" si="62"/>
        <v>0.49368810696682108</v>
      </c>
      <c r="CK357" s="29" t="s">
        <v>107</v>
      </c>
      <c r="CL357">
        <v>0.16158089966613998</v>
      </c>
      <c r="CM357">
        <v>0.34894775101704867</v>
      </c>
      <c r="CN357">
        <v>0.15222929494272619</v>
      </c>
      <c r="CO357">
        <f t="shared" si="63"/>
        <v>0.4763903138434073</v>
      </c>
      <c r="CP357" t="s">
        <v>106</v>
      </c>
      <c r="CQ357" s="27">
        <v>0.17894425966613997</v>
      </c>
      <c r="CR357" s="28">
        <v>0.63899738811704876</v>
      </c>
      <c r="CS357" s="28">
        <v>0.22174214889272617</v>
      </c>
      <c r="CT357" s="28">
        <f t="shared" si="64"/>
        <v>0.50310527856682108</v>
      </c>
      <c r="CU357" s="29" t="s">
        <v>107</v>
      </c>
      <c r="CV357">
        <v>45146.811714745701</v>
      </c>
      <c r="CW357">
        <v>6726.0068060650101</v>
      </c>
      <c r="CX357">
        <v>0.32416101890068111</v>
      </c>
      <c r="CY357">
        <f t="shared" si="55"/>
        <v>0.84558893191772988</v>
      </c>
      <c r="CZ357">
        <f t="shared" si="65"/>
        <v>0.70061303034110378</v>
      </c>
    </row>
    <row r="358" spans="1:104" x14ac:dyDescent="0.25">
      <c r="A358">
        <v>1</v>
      </c>
      <c r="B358" s="15">
        <v>6077</v>
      </c>
      <c r="C358" s="15">
        <v>-67.005549619999996</v>
      </c>
      <c r="D358" s="15">
        <v>-19.618409159999999</v>
      </c>
      <c r="E358" s="15">
        <v>3817</v>
      </c>
      <c r="F358" s="15">
        <v>1</v>
      </c>
      <c r="G358" s="15">
        <v>0</v>
      </c>
      <c r="H358" s="17">
        <v>3</v>
      </c>
      <c r="I358" s="19">
        <v>0</v>
      </c>
      <c r="J358" s="19">
        <v>0</v>
      </c>
      <c r="K358" s="19">
        <v>1</v>
      </c>
      <c r="L358" s="15">
        <v>0</v>
      </c>
      <c r="M358" s="15">
        <v>0</v>
      </c>
      <c r="N358" s="15">
        <v>1.2032</v>
      </c>
      <c r="O358" s="19">
        <v>377.87952799999999</v>
      </c>
      <c r="P358" s="19">
        <v>105.70612269850187</v>
      </c>
      <c r="Q358" s="20">
        <v>3.5748121145054119</v>
      </c>
      <c r="R358" s="21">
        <v>0.25</v>
      </c>
      <c r="S358" s="22">
        <v>0.497</v>
      </c>
      <c r="T358" s="22">
        <v>0.503</v>
      </c>
      <c r="U358" s="19">
        <v>0</v>
      </c>
      <c r="V358" s="19">
        <v>52.535942981155429</v>
      </c>
      <c r="W358" s="19">
        <v>53.170179717346443</v>
      </c>
      <c r="X358" s="19">
        <v>18795.896368858037</v>
      </c>
      <c r="Y358" s="19">
        <v>1560</v>
      </c>
      <c r="Z358" s="19">
        <v>20355.896368858037</v>
      </c>
      <c r="AA358">
        <v>127.18267418561271</v>
      </c>
      <c r="AB358">
        <v>1</v>
      </c>
      <c r="AC358">
        <v>0.501</v>
      </c>
      <c r="AD358">
        <v>0.499</v>
      </c>
      <c r="AE358">
        <v>0</v>
      </c>
      <c r="AF358">
        <v>63.718519766991967</v>
      </c>
      <c r="AG358">
        <v>63.464154418620744</v>
      </c>
      <c r="AH358">
        <v>97380.442709686744</v>
      </c>
      <c r="AI358">
        <v>1876.992</v>
      </c>
      <c r="AJ358">
        <v>95015.563834806802</v>
      </c>
      <c r="AK358">
        <v>75272.845508867103</v>
      </c>
      <c r="AL358">
        <v>79.279592023876404</v>
      </c>
      <c r="AM358" s="19">
        <v>100.75614351098724</v>
      </c>
      <c r="AN358">
        <v>0.82156800000000008</v>
      </c>
      <c r="AO358">
        <v>0.54428880000000002</v>
      </c>
      <c r="AP358">
        <v>0.18485279999999998</v>
      </c>
      <c r="AQ358">
        <v>1</v>
      </c>
      <c r="AR358">
        <v>0</v>
      </c>
      <c r="AS358">
        <v>2</v>
      </c>
      <c r="AT358">
        <v>1.48</v>
      </c>
      <c r="AU358">
        <v>1</v>
      </c>
      <c r="AV358">
        <v>2</v>
      </c>
      <c r="AW358">
        <v>1.5</v>
      </c>
      <c r="AX358">
        <v>1</v>
      </c>
      <c r="AY358">
        <v>2</v>
      </c>
      <c r="AZ358">
        <v>0.6</v>
      </c>
      <c r="BA358">
        <v>0.3</v>
      </c>
      <c r="BB358">
        <v>0.8</v>
      </c>
      <c r="BC358" s="27">
        <v>0.344251462738423</v>
      </c>
      <c r="BD358" s="28">
        <v>0.46817371771844318</v>
      </c>
      <c r="BE358" s="28">
        <v>0.28784113252824128</v>
      </c>
      <c r="BF358" s="28">
        <f t="shared" si="56"/>
        <v>0.41048302902671197</v>
      </c>
      <c r="BG358" s="29" t="s">
        <v>106</v>
      </c>
      <c r="BH358">
        <v>0.336305274338423</v>
      </c>
      <c r="BI358">
        <v>0.29569355571844319</v>
      </c>
      <c r="BJ358">
        <v>0.25089962453624126</v>
      </c>
      <c r="BK358">
        <f t="shared" si="57"/>
        <v>0.37354152103471194</v>
      </c>
      <c r="BL358" t="s">
        <v>106</v>
      </c>
      <c r="BM358" s="27">
        <v>0.35366863433842299</v>
      </c>
      <c r="BN358" s="28">
        <v>0.58574319281844323</v>
      </c>
      <c r="BO358" s="28">
        <v>0.32041247848624127</v>
      </c>
      <c r="BP358" s="28">
        <f t="shared" si="58"/>
        <v>0.44305437498471195</v>
      </c>
      <c r="BQ358" s="29" t="s">
        <v>106</v>
      </c>
      <c r="BR358">
        <v>0.256068170212567</v>
      </c>
      <c r="BS358">
        <v>0.46817371771844318</v>
      </c>
      <c r="BT358">
        <v>0.23312191799654527</v>
      </c>
      <c r="BU358">
        <f t="shared" si="59"/>
        <v>0.35576381449501593</v>
      </c>
      <c r="BV358" t="s">
        <v>106</v>
      </c>
      <c r="BW358" s="27">
        <v>0.24812198181256698</v>
      </c>
      <c r="BX358" s="28">
        <v>0.29569355571844319</v>
      </c>
      <c r="BY358" s="28">
        <v>0.19618041000454528</v>
      </c>
      <c r="BZ358" s="28">
        <f t="shared" si="60"/>
        <v>0.31882230650301596</v>
      </c>
      <c r="CA358" s="29" t="s">
        <v>106</v>
      </c>
      <c r="CB358">
        <v>0.265485341812567</v>
      </c>
      <c r="CC358">
        <v>0.58574319281844323</v>
      </c>
      <c r="CD358">
        <v>0.26569326395454529</v>
      </c>
      <c r="CE358">
        <f t="shared" si="61"/>
        <v>0.38812723831103768</v>
      </c>
      <c r="CF358" t="s">
        <v>107</v>
      </c>
      <c r="CG358" s="27">
        <v>0.14175649471608698</v>
      </c>
      <c r="CH358" s="28">
        <v>0.46817371771844318</v>
      </c>
      <c r="CI358" s="28">
        <v>0.16218960286286527</v>
      </c>
      <c r="CJ358" s="28">
        <f t="shared" si="62"/>
        <v>0.26439839121455766</v>
      </c>
      <c r="CK358" s="29" t="s">
        <v>107</v>
      </c>
      <c r="CL358">
        <v>0.13381030631608695</v>
      </c>
      <c r="CM358">
        <v>0.29569355571844319</v>
      </c>
      <c r="CN358">
        <v>0.12524809487086527</v>
      </c>
      <c r="CO358">
        <f t="shared" si="63"/>
        <v>0.24788999136933593</v>
      </c>
      <c r="CP358" t="s">
        <v>106</v>
      </c>
      <c r="CQ358" s="27">
        <v>0.15117366631608697</v>
      </c>
      <c r="CR358" s="28">
        <v>0.58574319281844323</v>
      </c>
      <c r="CS358" s="28">
        <v>0.19476094882086528</v>
      </c>
      <c r="CT358" s="28">
        <f t="shared" si="64"/>
        <v>0.27381556281455766</v>
      </c>
      <c r="CU358" s="29" t="s">
        <v>107</v>
      </c>
      <c r="CV358">
        <v>67387.911251760001</v>
      </c>
      <c r="CW358">
        <v>15897.834273201501</v>
      </c>
      <c r="CX358">
        <v>0.12264189649847067</v>
      </c>
      <c r="CY358">
        <f t="shared" si="55"/>
        <v>0.59081561421691386</v>
      </c>
      <c r="CZ358">
        <f t="shared" si="65"/>
        <v>0.46689335923689368</v>
      </c>
    </row>
    <row r="359" spans="1:104" x14ac:dyDescent="0.25">
      <c r="A359">
        <v>1</v>
      </c>
      <c r="B359" s="15">
        <v>6086</v>
      </c>
      <c r="C359" s="15">
        <v>-65.580487779999999</v>
      </c>
      <c r="D359" s="15">
        <v>-19.18678238</v>
      </c>
      <c r="E359" s="15">
        <v>3499</v>
      </c>
      <c r="F359" s="15">
        <v>1</v>
      </c>
      <c r="G359" s="15">
        <v>0</v>
      </c>
      <c r="H359" s="17">
        <v>3</v>
      </c>
      <c r="I359" s="19">
        <v>0</v>
      </c>
      <c r="J359" s="19">
        <v>0</v>
      </c>
      <c r="K359" s="19">
        <v>1</v>
      </c>
      <c r="L359" s="15">
        <v>0</v>
      </c>
      <c r="M359" s="15">
        <v>0</v>
      </c>
      <c r="N359" s="15">
        <v>1.2032</v>
      </c>
      <c r="O359" s="19">
        <v>392.41335600000002</v>
      </c>
      <c r="P359" s="19">
        <v>109.77174282591339</v>
      </c>
      <c r="Q359" s="20">
        <v>3.5748121137361091</v>
      </c>
      <c r="R359" s="21">
        <v>5.6000000000000001E-2</v>
      </c>
      <c r="S359" s="22">
        <v>6.8999999999999992E-2</v>
      </c>
      <c r="T359" s="22">
        <v>0.93099999999999994</v>
      </c>
      <c r="U359" s="19">
        <v>0</v>
      </c>
      <c r="V359" s="19">
        <v>7.5742502549880228</v>
      </c>
      <c r="W359" s="19">
        <v>102.19749257092536</v>
      </c>
      <c r="X359" s="19">
        <v>1522.8317739619627</v>
      </c>
      <c r="Y359" s="19">
        <v>1560</v>
      </c>
      <c r="Z359" s="19">
        <v>3082.8317739619624</v>
      </c>
      <c r="AA359">
        <v>132.07431548582022</v>
      </c>
      <c r="AB359">
        <v>1</v>
      </c>
      <c r="AC359">
        <v>9.799999999999999E-2</v>
      </c>
      <c r="AD359">
        <v>0.90200000000000002</v>
      </c>
      <c r="AE359">
        <v>0</v>
      </c>
      <c r="AF359">
        <v>12.943282917610381</v>
      </c>
      <c r="AG359">
        <v>119.13103256820985</v>
      </c>
      <c r="AH359">
        <v>39447.082217336269</v>
      </c>
      <c r="AI359">
        <v>1876.992</v>
      </c>
      <c r="AJ359">
        <v>39605.767921181097</v>
      </c>
      <c r="AK359">
        <v>37762.371855820602</v>
      </c>
      <c r="AL359">
        <v>103.62452522766223</v>
      </c>
      <c r="AM359" s="19">
        <v>125.92709788756906</v>
      </c>
      <c r="AN359">
        <v>0.80359466666666668</v>
      </c>
      <c r="AO359">
        <v>0.53238146666666675</v>
      </c>
      <c r="AP359">
        <v>0.18080879999999999</v>
      </c>
      <c r="AQ359">
        <v>1</v>
      </c>
      <c r="AR359">
        <v>0</v>
      </c>
      <c r="AS359">
        <v>2</v>
      </c>
      <c r="AT359">
        <v>1.48</v>
      </c>
      <c r="AU359">
        <v>1</v>
      </c>
      <c r="AV359">
        <v>2</v>
      </c>
      <c r="AW359">
        <v>1.5</v>
      </c>
      <c r="AX359">
        <v>1</v>
      </c>
      <c r="AY359">
        <v>2</v>
      </c>
      <c r="AZ359">
        <v>0.6</v>
      </c>
      <c r="BA359">
        <v>0.3</v>
      </c>
      <c r="BB359">
        <v>0.8</v>
      </c>
      <c r="BC359" s="27">
        <v>0.33271159088397306</v>
      </c>
      <c r="BD359" s="28">
        <v>0.49005992100771834</v>
      </c>
      <c r="BE359" s="28">
        <v>0.27881723867297659</v>
      </c>
      <c r="BF359" s="28">
        <f t="shared" si="56"/>
        <v>0.52863539044438745</v>
      </c>
      <c r="BG359" s="29" t="s">
        <v>106</v>
      </c>
      <c r="BH359">
        <v>0.32476540248397306</v>
      </c>
      <c r="BI359">
        <v>0.31757975900771829</v>
      </c>
      <c r="BJ359">
        <v>0.24187573068097656</v>
      </c>
      <c r="BK359">
        <f t="shared" si="57"/>
        <v>0.49169388245238738</v>
      </c>
      <c r="BL359" t="s">
        <v>106</v>
      </c>
      <c r="BM359" s="27">
        <v>0.34212876248397306</v>
      </c>
      <c r="BN359" s="28">
        <v>0.60762939610771838</v>
      </c>
      <c r="BO359" s="28">
        <v>0.31138858463097657</v>
      </c>
      <c r="BP359" s="28">
        <f t="shared" si="58"/>
        <v>0.56120673640238738</v>
      </c>
      <c r="BQ359" s="29" t="s">
        <v>106</v>
      </c>
      <c r="BR359">
        <v>0.24645747246299712</v>
      </c>
      <c r="BS359">
        <v>0.49005992100771834</v>
      </c>
      <c r="BT359">
        <v>0.2252951090843606</v>
      </c>
      <c r="BU359">
        <f t="shared" si="59"/>
        <v>0.47511326085577144</v>
      </c>
      <c r="BV359" t="s">
        <v>106</v>
      </c>
      <c r="BW359" s="27">
        <v>0.23851128406299713</v>
      </c>
      <c r="BX359" s="28">
        <v>0.31757975900771829</v>
      </c>
      <c r="BY359" s="28">
        <v>0.1883536010923606</v>
      </c>
      <c r="BZ359" s="28">
        <f t="shared" si="60"/>
        <v>0.43817175286377141</v>
      </c>
      <c r="CA359" s="29" t="s">
        <v>106</v>
      </c>
      <c r="CB359">
        <v>0.25587464406299709</v>
      </c>
      <c r="CC359">
        <v>0.60762939610771838</v>
      </c>
      <c r="CD359">
        <v>0.25786645504236061</v>
      </c>
      <c r="CE359">
        <f t="shared" si="61"/>
        <v>0.50569279583440796</v>
      </c>
      <c r="CF359" t="s">
        <v>107</v>
      </c>
      <c r="CG359" s="27">
        <v>0.13464657821358375</v>
      </c>
      <c r="CH359" s="28">
        <v>0.49005992100771834</v>
      </c>
      <c r="CI359" s="28">
        <v>0.15591457072874723</v>
      </c>
      <c r="CJ359" s="28">
        <f t="shared" si="62"/>
        <v>0.38446472998499459</v>
      </c>
      <c r="CK359" s="29" t="s">
        <v>107</v>
      </c>
      <c r="CL359">
        <v>0.12670038981358375</v>
      </c>
      <c r="CM359">
        <v>0.31757975900771829</v>
      </c>
      <c r="CN359">
        <v>0.11897306273674724</v>
      </c>
      <c r="CO359">
        <f t="shared" si="63"/>
        <v>0.36879121450815805</v>
      </c>
      <c r="CP359" t="s">
        <v>106</v>
      </c>
      <c r="CQ359" s="27">
        <v>0.14406374981358375</v>
      </c>
      <c r="CR359" s="28">
        <v>0.60762939610771838</v>
      </c>
      <c r="CS359" s="28">
        <v>0.18848591668674725</v>
      </c>
      <c r="CT359" s="28">
        <f t="shared" si="64"/>
        <v>0.39388190158499459</v>
      </c>
      <c r="CU359" s="29" t="s">
        <v>107</v>
      </c>
      <c r="CV359">
        <v>68599.956297008306</v>
      </c>
      <c r="CW359">
        <v>16509.2894357275</v>
      </c>
      <c r="CX359">
        <v>0.24981815177141081</v>
      </c>
      <c r="CY359">
        <f t="shared" si="55"/>
        <v>0.7398780727791292</v>
      </c>
      <c r="CZ359">
        <f t="shared" si="65"/>
        <v>0.58252974265538393</v>
      </c>
    </row>
    <row r="360" spans="1:104" x14ac:dyDescent="0.25">
      <c r="A360">
        <v>1</v>
      </c>
      <c r="B360" s="15">
        <v>6103</v>
      </c>
      <c r="C360" s="15">
        <v>-66.41995738</v>
      </c>
      <c r="D360" s="15">
        <v>-22.105484239999999</v>
      </c>
      <c r="E360" s="15">
        <v>3584</v>
      </c>
      <c r="F360" s="15">
        <v>1</v>
      </c>
      <c r="G360" s="15">
        <v>0</v>
      </c>
      <c r="H360" s="17">
        <v>3</v>
      </c>
      <c r="I360" s="19">
        <v>1</v>
      </c>
      <c r="J360" s="19">
        <v>5</v>
      </c>
      <c r="K360" s="19">
        <v>1</v>
      </c>
      <c r="L360" s="15">
        <v>0</v>
      </c>
      <c r="M360" s="15">
        <v>1.9414993466458099</v>
      </c>
      <c r="N360" s="15">
        <v>1.2032</v>
      </c>
      <c r="O360" s="19">
        <v>581.35311999999999</v>
      </c>
      <c r="P360" s="19">
        <v>162.62480416054058</v>
      </c>
      <c r="Q360" s="20">
        <v>3.574812114307591</v>
      </c>
      <c r="R360" s="21">
        <v>0.6</v>
      </c>
      <c r="S360" s="22">
        <v>0.18399999999999997</v>
      </c>
      <c r="T360" s="22">
        <v>0.81600000000000017</v>
      </c>
      <c r="U360" s="19">
        <v>0</v>
      </c>
      <c r="V360" s="19">
        <v>29.922963965539463</v>
      </c>
      <c r="W360" s="19">
        <v>132.70184019500113</v>
      </c>
      <c r="X360" s="19">
        <v>36324.396656671655</v>
      </c>
      <c r="Y360" s="19">
        <v>2507.1749999999997</v>
      </c>
      <c r="Z360" s="19">
        <v>38831.571656671658</v>
      </c>
      <c r="AA360">
        <v>195.66565256400284</v>
      </c>
      <c r="AB360">
        <v>1</v>
      </c>
      <c r="AC360">
        <v>0.19499999999999998</v>
      </c>
      <c r="AD360">
        <v>0.80500000000000005</v>
      </c>
      <c r="AE360">
        <v>0</v>
      </c>
      <c r="AF360">
        <v>38.154802249980548</v>
      </c>
      <c r="AG360">
        <v>157.51085031402229</v>
      </c>
      <c r="AH360">
        <v>80433.835341422528</v>
      </c>
      <c r="AI360">
        <v>3715.9316436592444</v>
      </c>
      <c r="AJ360">
        <v>83408.500482010699</v>
      </c>
      <c r="AK360">
        <v>41814.206708081503</v>
      </c>
      <c r="AL360">
        <v>65.049921664216228</v>
      </c>
      <c r="AM360" s="19">
        <v>98.090770067678491</v>
      </c>
      <c r="AN360">
        <v>0.82156800000000008</v>
      </c>
      <c r="AO360">
        <v>0.54428880000000002</v>
      </c>
      <c r="AP360">
        <v>0.18485279999999998</v>
      </c>
      <c r="AQ360">
        <v>1</v>
      </c>
      <c r="AR360">
        <v>0</v>
      </c>
      <c r="AS360">
        <v>2</v>
      </c>
      <c r="AT360">
        <v>1.48</v>
      </c>
      <c r="AU360">
        <v>1</v>
      </c>
      <c r="AV360">
        <v>2</v>
      </c>
      <c r="AW360">
        <v>1.5</v>
      </c>
      <c r="AX360">
        <v>1</v>
      </c>
      <c r="AY360">
        <v>2</v>
      </c>
      <c r="AZ360">
        <v>0.6</v>
      </c>
      <c r="BA360">
        <v>0.3</v>
      </c>
      <c r="BB360">
        <v>0.8</v>
      </c>
      <c r="BC360" s="27">
        <v>0.34504315412306208</v>
      </c>
      <c r="BD360" s="28">
        <v>0.46015404463594056</v>
      </c>
      <c r="BE360" s="28">
        <v>0.28854355032880691</v>
      </c>
      <c r="BF360" s="28">
        <f t="shared" si="56"/>
        <v>0.57255030837714016</v>
      </c>
      <c r="BG360" s="29" t="s">
        <v>106</v>
      </c>
      <c r="BH360">
        <v>0.33709696572306208</v>
      </c>
      <c r="BI360">
        <v>0.28767388263594057</v>
      </c>
      <c r="BJ360">
        <v>0.25160204233680689</v>
      </c>
      <c r="BK360">
        <f t="shared" si="57"/>
        <v>0.53560880038514003</v>
      </c>
      <c r="BL360" t="s">
        <v>106</v>
      </c>
      <c r="BM360" s="27">
        <v>0.35446032572306208</v>
      </c>
      <c r="BN360" s="28">
        <v>0.5777235197359406</v>
      </c>
      <c r="BO360" s="28">
        <v>0.32111489628680695</v>
      </c>
      <c r="BP360" s="28">
        <f t="shared" si="58"/>
        <v>0.60512165433514009</v>
      </c>
      <c r="BQ360" s="29" t="s">
        <v>106</v>
      </c>
      <c r="BR360">
        <v>0.25685986159720609</v>
      </c>
      <c r="BS360">
        <v>0.46015404463594056</v>
      </c>
      <c r="BT360">
        <v>0.23382433579711087</v>
      </c>
      <c r="BU360">
        <f t="shared" si="59"/>
        <v>0.51783109384544401</v>
      </c>
      <c r="BV360" t="s">
        <v>106</v>
      </c>
      <c r="BW360" s="27">
        <v>0.24891367319720609</v>
      </c>
      <c r="BX360" s="28">
        <v>0.28767388263594057</v>
      </c>
      <c r="BY360" s="28">
        <v>0.1968828278051109</v>
      </c>
      <c r="BZ360" s="28">
        <f t="shared" si="60"/>
        <v>0.4808895858534441</v>
      </c>
      <c r="CA360" s="29" t="s">
        <v>106</v>
      </c>
      <c r="CB360">
        <v>0.26627703319720608</v>
      </c>
      <c r="CC360">
        <v>0.5777235197359406</v>
      </c>
      <c r="CD360">
        <v>0.26639568175511086</v>
      </c>
      <c r="CE360">
        <f t="shared" si="61"/>
        <v>0.55028379124553928</v>
      </c>
      <c r="CF360" t="s">
        <v>107</v>
      </c>
      <c r="CG360" s="27">
        <v>0.14254818610072606</v>
      </c>
      <c r="CH360" s="28">
        <v>0.46015404463594056</v>
      </c>
      <c r="CI360" s="28">
        <v>0.16289202066343086</v>
      </c>
      <c r="CJ360" s="28">
        <f t="shared" si="62"/>
        <v>0.42655494414905926</v>
      </c>
      <c r="CK360" s="29" t="s">
        <v>107</v>
      </c>
      <c r="CL360">
        <v>0.13460199770072606</v>
      </c>
      <c r="CM360">
        <v>0.28767388263594057</v>
      </c>
      <c r="CN360">
        <v>0.1259505126714309</v>
      </c>
      <c r="CO360">
        <f t="shared" si="63"/>
        <v>0.40995727071976407</v>
      </c>
      <c r="CP360" t="s">
        <v>106</v>
      </c>
      <c r="CQ360" s="27">
        <v>0.15196535770072606</v>
      </c>
      <c r="CR360" s="28">
        <v>0.5777235197359406</v>
      </c>
      <c r="CS360" s="28">
        <v>0.19546336662143091</v>
      </c>
      <c r="CT360" s="28">
        <f t="shared" si="64"/>
        <v>0.43597211574905925</v>
      </c>
      <c r="CU360" s="29" t="s">
        <v>107</v>
      </c>
      <c r="CV360">
        <v>82680.407067195803</v>
      </c>
      <c r="CW360">
        <v>24458.206570500301</v>
      </c>
      <c r="CX360">
        <v>0.2840067580483332</v>
      </c>
      <c r="CY360">
        <f t="shared" si="55"/>
        <v>0.74416080268427376</v>
      </c>
      <c r="CZ360">
        <f t="shared" si="65"/>
        <v>0.62904991217139528</v>
      </c>
    </row>
    <row r="361" spans="1:104" x14ac:dyDescent="0.25">
      <c r="A361">
        <v>1</v>
      </c>
      <c r="B361" s="15">
        <v>6133</v>
      </c>
      <c r="C361" s="15">
        <v>-65.428536379999997</v>
      </c>
      <c r="D361" s="15">
        <v>-19.220448600000001</v>
      </c>
      <c r="E361" s="15">
        <v>3041</v>
      </c>
      <c r="F361" s="15">
        <v>1</v>
      </c>
      <c r="G361" s="15">
        <v>0</v>
      </c>
      <c r="H361" s="17">
        <v>3</v>
      </c>
      <c r="I361" s="19">
        <v>0</v>
      </c>
      <c r="J361" s="19">
        <v>0</v>
      </c>
      <c r="K361" s="19">
        <v>1</v>
      </c>
      <c r="L361" s="15">
        <v>0</v>
      </c>
      <c r="M361" s="15">
        <v>0</v>
      </c>
      <c r="N361" s="15">
        <v>1.2032</v>
      </c>
      <c r="O361" s="19">
        <v>319.74421599999999</v>
      </c>
      <c r="P361" s="19">
        <v>89.443642305845827</v>
      </c>
      <c r="Q361" s="20">
        <v>3.5748121136062263</v>
      </c>
      <c r="R361" s="21">
        <v>5.7000000000000002E-2</v>
      </c>
      <c r="S361" s="22">
        <v>6.8999999999999992E-2</v>
      </c>
      <c r="T361" s="22">
        <v>0.93099999999999994</v>
      </c>
      <c r="U361" s="19">
        <v>0</v>
      </c>
      <c r="V361" s="19">
        <v>6.171611319103361</v>
      </c>
      <c r="W361" s="19">
        <v>83.272030986742465</v>
      </c>
      <c r="X361" s="19">
        <v>1262.9834951175153</v>
      </c>
      <c r="Y361" s="19">
        <v>1560</v>
      </c>
      <c r="Z361" s="19">
        <v>2822.9834951175153</v>
      </c>
      <c r="AA361">
        <v>107.61610892628769</v>
      </c>
      <c r="AB361">
        <v>1</v>
      </c>
      <c r="AC361">
        <v>9.799999999999999E-2</v>
      </c>
      <c r="AD361">
        <v>0.90200000000000002</v>
      </c>
      <c r="AE361">
        <v>0</v>
      </c>
      <c r="AF361">
        <v>10.546378674776193</v>
      </c>
      <c r="AG361">
        <v>97.069730251511501</v>
      </c>
      <c r="AH361">
        <v>32142.066995462519</v>
      </c>
      <c r="AI361">
        <v>1876.992</v>
      </c>
      <c r="AJ361">
        <v>32618.957568692</v>
      </c>
      <c r="AK361">
        <v>31073.642197786601</v>
      </c>
      <c r="AL361">
        <v>84.345354694412606</v>
      </c>
      <c r="AM361" s="19">
        <v>102.51782131485447</v>
      </c>
      <c r="AN361">
        <v>0.81078400000000006</v>
      </c>
      <c r="AO361">
        <v>0.53714440000000008</v>
      </c>
      <c r="AP361">
        <v>0.18242639999999999</v>
      </c>
      <c r="AQ361">
        <v>1</v>
      </c>
      <c r="AR361">
        <v>0</v>
      </c>
      <c r="AS361">
        <v>2</v>
      </c>
      <c r="AT361">
        <v>1.48</v>
      </c>
      <c r="AU361">
        <v>1</v>
      </c>
      <c r="AV361">
        <v>2</v>
      </c>
      <c r="AW361">
        <v>1.5</v>
      </c>
      <c r="AX361">
        <v>1</v>
      </c>
      <c r="AY361">
        <v>2</v>
      </c>
      <c r="AZ361">
        <v>0.6</v>
      </c>
      <c r="BA361">
        <v>0.3</v>
      </c>
      <c r="BB361">
        <v>0.8</v>
      </c>
      <c r="BC361" s="27">
        <v>0.34032114810802672</v>
      </c>
      <c r="BD361" s="28">
        <v>0.5062490676167134</v>
      </c>
      <c r="BE361" s="28">
        <v>0.28554437909202601</v>
      </c>
      <c r="BF361" s="28">
        <f t="shared" si="56"/>
        <v>0.55572052149994322</v>
      </c>
      <c r="BG361" s="29" t="s">
        <v>106</v>
      </c>
      <c r="BH361">
        <v>0.33237495970802677</v>
      </c>
      <c r="BI361">
        <v>0.33376890561671335</v>
      </c>
      <c r="BJ361">
        <v>0.24860287110002599</v>
      </c>
      <c r="BK361">
        <f t="shared" si="57"/>
        <v>0.51877901350794309</v>
      </c>
      <c r="BL361" t="s">
        <v>106</v>
      </c>
      <c r="BM361" s="27">
        <v>0.34973831970802677</v>
      </c>
      <c r="BN361" s="28">
        <v>0.62381854271671333</v>
      </c>
      <c r="BO361" s="28">
        <v>0.318115725050026</v>
      </c>
      <c r="BP361" s="28">
        <f t="shared" si="58"/>
        <v>0.58829186745794315</v>
      </c>
      <c r="BQ361" s="29" t="s">
        <v>106</v>
      </c>
      <c r="BR361">
        <v>0.25329536004509878</v>
      </c>
      <c r="BS361">
        <v>0.5062490676167134</v>
      </c>
      <c r="BT361">
        <v>0.23154341552617799</v>
      </c>
      <c r="BU361">
        <f t="shared" si="59"/>
        <v>0.50171955793409517</v>
      </c>
      <c r="BV361" t="s">
        <v>106</v>
      </c>
      <c r="BW361" s="27">
        <v>0.24534917164509881</v>
      </c>
      <c r="BX361" s="28">
        <v>0.33376890561671335</v>
      </c>
      <c r="BY361" s="28">
        <v>0.194601907534178</v>
      </c>
      <c r="BZ361" s="28">
        <f t="shared" si="60"/>
        <v>0.46477804994209515</v>
      </c>
      <c r="CA361" s="29" t="s">
        <v>106</v>
      </c>
      <c r="CB361">
        <v>0.26271253164509878</v>
      </c>
      <c r="CC361">
        <v>0.62381854271671333</v>
      </c>
      <c r="CD361">
        <v>0.26411476148417801</v>
      </c>
      <c r="CE361">
        <f t="shared" si="61"/>
        <v>0.53288867405301588</v>
      </c>
      <c r="CF361" t="s">
        <v>107</v>
      </c>
      <c r="CG361" s="27">
        <v>0.14048415329685876</v>
      </c>
      <c r="CH361" s="28">
        <v>0.5062490676167134</v>
      </c>
      <c r="CI361" s="28">
        <v>0.16154216645933797</v>
      </c>
      <c r="CJ361" s="28">
        <f t="shared" si="62"/>
        <v>0.41066029570477591</v>
      </c>
      <c r="CK361" s="29" t="s">
        <v>107</v>
      </c>
      <c r="CL361">
        <v>0.13253796489685876</v>
      </c>
      <c r="CM361">
        <v>0.33376890561671335</v>
      </c>
      <c r="CN361">
        <v>0.12460065846733799</v>
      </c>
      <c r="CO361">
        <f t="shared" si="63"/>
        <v>0.39477680087525513</v>
      </c>
      <c r="CP361" t="s">
        <v>106</v>
      </c>
      <c r="CQ361" s="27">
        <v>0.14990132489685876</v>
      </c>
      <c r="CR361" s="28">
        <v>0.62381854271671333</v>
      </c>
      <c r="CS361" s="28">
        <v>0.19411351241733799</v>
      </c>
      <c r="CT361" s="28">
        <f t="shared" si="64"/>
        <v>0.42007746730477591</v>
      </c>
      <c r="CU361" s="29" t="s">
        <v>107</v>
      </c>
      <c r="CV361">
        <v>62289.266917817098</v>
      </c>
      <c r="CW361">
        <v>13452.0136157859</v>
      </c>
      <c r="CX361">
        <v>0.27017614240791715</v>
      </c>
      <c r="CY361">
        <f t="shared" si="55"/>
        <v>0.7764252100246305</v>
      </c>
      <c r="CZ361">
        <f t="shared" si="65"/>
        <v>0.61049729051594381</v>
      </c>
    </row>
    <row r="362" spans="1:104" x14ac:dyDescent="0.25">
      <c r="A362">
        <v>1</v>
      </c>
      <c r="B362" s="15">
        <v>6168</v>
      </c>
      <c r="C362" s="15">
        <v>-66.009848230000003</v>
      </c>
      <c r="D362" s="15">
        <v>-18.318547500000001</v>
      </c>
      <c r="E362" s="15">
        <v>3174</v>
      </c>
      <c r="F362" s="15">
        <v>1</v>
      </c>
      <c r="G362" s="15">
        <v>0</v>
      </c>
      <c r="H362" s="17">
        <v>3</v>
      </c>
      <c r="I362" s="19">
        <v>0</v>
      </c>
      <c r="J362" s="19">
        <v>0</v>
      </c>
      <c r="K362" s="19">
        <v>1</v>
      </c>
      <c r="L362" s="15">
        <v>0</v>
      </c>
      <c r="M362" s="15">
        <v>0</v>
      </c>
      <c r="N362" s="15">
        <v>1.2032</v>
      </c>
      <c r="O362" s="19">
        <v>265.24236099999899</v>
      </c>
      <c r="P362" s="19">
        <v>74.197566908483267</v>
      </c>
      <c r="Q362" s="20">
        <v>3.5748121138143802</v>
      </c>
      <c r="R362" s="21">
        <v>2.7E-2</v>
      </c>
      <c r="S362" s="22">
        <v>6.7000000000000004E-2</v>
      </c>
      <c r="T362" s="22">
        <v>0.93300000000000005</v>
      </c>
      <c r="U362" s="19">
        <v>0</v>
      </c>
      <c r="V362" s="19">
        <v>4.9712369828683789</v>
      </c>
      <c r="W362" s="19">
        <v>69.226329925614891</v>
      </c>
      <c r="X362" s="19">
        <v>491.94077564557961</v>
      </c>
      <c r="Y362" s="19">
        <v>1560</v>
      </c>
      <c r="Z362" s="19">
        <v>2051.9407756455794</v>
      </c>
      <c r="AA362">
        <v>89.272453977390768</v>
      </c>
      <c r="AB362">
        <v>1</v>
      </c>
      <c r="AC362">
        <v>0.123</v>
      </c>
      <c r="AD362">
        <v>0.877</v>
      </c>
      <c r="AE362">
        <v>0</v>
      </c>
      <c r="AF362">
        <v>10.980511839219064</v>
      </c>
      <c r="AG362">
        <v>78.291942138171706</v>
      </c>
      <c r="AH362">
        <v>29249.550880160248</v>
      </c>
      <c r="AI362">
        <v>1876.992</v>
      </c>
      <c r="AJ362">
        <v>29852.438823250301</v>
      </c>
      <c r="AK362">
        <v>29182.529885364798</v>
      </c>
      <c r="AL362">
        <v>72.194232601954212</v>
      </c>
      <c r="AM362" s="19">
        <v>87.269119670861713</v>
      </c>
      <c r="AN362">
        <v>0.89346133333333344</v>
      </c>
      <c r="AO362">
        <v>0.59191813333333332</v>
      </c>
      <c r="AP362">
        <v>0.20102880000000001</v>
      </c>
      <c r="AQ362">
        <v>1</v>
      </c>
      <c r="AR362">
        <v>0</v>
      </c>
      <c r="AS362">
        <v>2</v>
      </c>
      <c r="AT362">
        <v>1.48</v>
      </c>
      <c r="AU362">
        <v>1</v>
      </c>
      <c r="AV362">
        <v>2</v>
      </c>
      <c r="AW362">
        <v>1.5</v>
      </c>
      <c r="AX362">
        <v>1</v>
      </c>
      <c r="AY362">
        <v>2</v>
      </c>
      <c r="AZ362">
        <v>0.6</v>
      </c>
      <c r="BA362">
        <v>0.3</v>
      </c>
      <c r="BB362">
        <v>0.8</v>
      </c>
      <c r="BC362" s="27">
        <v>0.37161853670308065</v>
      </c>
      <c r="BD362" s="28">
        <v>0.5012909677743469</v>
      </c>
      <c r="BE362" s="28">
        <v>0.30668131316573194</v>
      </c>
      <c r="BF362" s="28">
        <f t="shared" si="56"/>
        <v>0.56582554471498603</v>
      </c>
      <c r="BG362" s="29" t="s">
        <v>106</v>
      </c>
      <c r="BH362">
        <v>0.36367234830308065</v>
      </c>
      <c r="BI362">
        <v>0.3288108057743469</v>
      </c>
      <c r="BJ362">
        <v>0.26973980517373192</v>
      </c>
      <c r="BK362">
        <f t="shared" si="57"/>
        <v>0.52888403672298601</v>
      </c>
      <c r="BL362" t="s">
        <v>106</v>
      </c>
      <c r="BM362" s="27">
        <v>0.38103570830308064</v>
      </c>
      <c r="BN362" s="28">
        <v>0.61886044287434694</v>
      </c>
      <c r="BO362" s="28">
        <v>0.33925265912373187</v>
      </c>
      <c r="BP362" s="28">
        <f t="shared" si="58"/>
        <v>0.59839689067298596</v>
      </c>
      <c r="BQ362" s="29" t="s">
        <v>106</v>
      </c>
      <c r="BR362">
        <v>0.27571854775770466</v>
      </c>
      <c r="BS362">
        <v>0.5012909677743469</v>
      </c>
      <c r="BT362">
        <v>0.24717375886171586</v>
      </c>
      <c r="BU362">
        <f t="shared" si="59"/>
        <v>0.50631799041096992</v>
      </c>
      <c r="BV362" t="s">
        <v>106</v>
      </c>
      <c r="BW362" s="27">
        <v>0.2677723593577046</v>
      </c>
      <c r="BX362" s="28">
        <v>0.3288108057743469</v>
      </c>
      <c r="BY362" s="28">
        <v>0.21023225086971586</v>
      </c>
      <c r="BZ362" s="28">
        <f t="shared" si="60"/>
        <v>0.46937648241896995</v>
      </c>
      <c r="CA362" s="29" t="s">
        <v>106</v>
      </c>
      <c r="CB362">
        <v>0.2851357193577046</v>
      </c>
      <c r="CC362">
        <v>0.61886044287434694</v>
      </c>
      <c r="CD362">
        <v>0.27974510481971587</v>
      </c>
      <c r="CE362">
        <f t="shared" si="61"/>
        <v>0.53888933636896996</v>
      </c>
      <c r="CF362" t="s">
        <v>106</v>
      </c>
      <c r="CG362" s="27">
        <v>0.15140374727295797</v>
      </c>
      <c r="CH362" s="28">
        <v>0.5012909677743469</v>
      </c>
      <c r="CI362" s="28">
        <v>0.17003433661576919</v>
      </c>
      <c r="CJ362" s="28">
        <f t="shared" si="62"/>
        <v>0.41054797882221206</v>
      </c>
      <c r="CK362" s="29" t="s">
        <v>107</v>
      </c>
      <c r="CL362">
        <v>0.14345755887295797</v>
      </c>
      <c r="CM362">
        <v>0.3288108057743469</v>
      </c>
      <c r="CN362">
        <v>0.1330928286237692</v>
      </c>
      <c r="CO362">
        <f t="shared" si="63"/>
        <v>0.39223706017302329</v>
      </c>
      <c r="CP362" t="s">
        <v>106</v>
      </c>
      <c r="CQ362" s="27">
        <v>0.16082091887295796</v>
      </c>
      <c r="CR362" s="28">
        <v>0.61886044287434694</v>
      </c>
      <c r="CS362" s="28">
        <v>0.20260568257376921</v>
      </c>
      <c r="CT362" s="28">
        <f t="shared" si="64"/>
        <v>0.41996515042221205</v>
      </c>
      <c r="CU362" s="29" t="s">
        <v>107</v>
      </c>
      <c r="CV362">
        <v>57068.209652471101</v>
      </c>
      <c r="CW362">
        <v>11159.0567471738</v>
      </c>
      <c r="CX362">
        <v>0.25914423154925409</v>
      </c>
      <c r="CY362">
        <f t="shared" si="55"/>
        <v>0.76043519932360093</v>
      </c>
      <c r="CZ362">
        <f t="shared" si="65"/>
        <v>0.63076276825233468</v>
      </c>
    </row>
    <row r="363" spans="1:104" x14ac:dyDescent="0.25">
      <c r="A363">
        <v>1</v>
      </c>
      <c r="B363" s="15">
        <v>6171</v>
      </c>
      <c r="C363" s="15">
        <v>-65.984042130000006</v>
      </c>
      <c r="D363" s="15">
        <v>-18.335995860000001</v>
      </c>
      <c r="E363" s="15">
        <v>3179</v>
      </c>
      <c r="F363" s="15">
        <v>1</v>
      </c>
      <c r="G363" s="15">
        <v>0</v>
      </c>
      <c r="H363" s="17">
        <v>3</v>
      </c>
      <c r="I363" s="19">
        <v>0</v>
      </c>
      <c r="J363" s="19">
        <v>0</v>
      </c>
      <c r="K363" s="19">
        <v>0</v>
      </c>
      <c r="L363" s="15">
        <v>0</v>
      </c>
      <c r="M363" s="15">
        <v>0</v>
      </c>
      <c r="N363" s="15">
        <v>0</v>
      </c>
      <c r="O363" s="19">
        <v>290.67655999999999</v>
      </c>
      <c r="P363" s="19">
        <v>81.312402080270289</v>
      </c>
      <c r="Q363" s="20">
        <v>3.574812114307591</v>
      </c>
      <c r="R363" s="21">
        <v>4.9999999999999996E-2</v>
      </c>
      <c r="S363" s="22">
        <v>6.7000000000000004E-2</v>
      </c>
      <c r="T363" s="22">
        <v>0.93299999999999994</v>
      </c>
      <c r="U363" s="19">
        <v>0</v>
      </c>
      <c r="V363" s="19">
        <v>5.4479309393781099</v>
      </c>
      <c r="W363" s="19">
        <v>75.864471140892178</v>
      </c>
      <c r="X363" s="19">
        <v>998.35773836166254</v>
      </c>
      <c r="Y363" s="19">
        <v>0</v>
      </c>
      <c r="Z363" s="19">
        <v>998.35773836166254</v>
      </c>
      <c r="AA363">
        <v>97.832826296625171</v>
      </c>
      <c r="AB363">
        <v>1</v>
      </c>
      <c r="AC363">
        <v>0.123</v>
      </c>
      <c r="AD363">
        <v>0.877</v>
      </c>
      <c r="AE363">
        <v>0</v>
      </c>
      <c r="AF363">
        <v>12.033437634484896</v>
      </c>
      <c r="AG363">
        <v>85.799388662140274</v>
      </c>
      <c r="AH363">
        <v>32054.302340985731</v>
      </c>
      <c r="AI363">
        <v>0</v>
      </c>
      <c r="AJ363">
        <v>30658.0239186613</v>
      </c>
      <c r="AK363">
        <v>29383.974265683701</v>
      </c>
      <c r="AL363">
        <v>77.24678197625677</v>
      </c>
      <c r="AM363" s="19">
        <v>93.767206192611653</v>
      </c>
      <c r="AN363">
        <v>0.89346133333333344</v>
      </c>
      <c r="AO363">
        <v>0.59191813333333332</v>
      </c>
      <c r="AP363">
        <v>0.20102880000000001</v>
      </c>
      <c r="AQ363">
        <v>1</v>
      </c>
      <c r="AR363">
        <v>0</v>
      </c>
      <c r="AS363">
        <v>2</v>
      </c>
      <c r="AT363">
        <v>1.48</v>
      </c>
      <c r="AU363">
        <v>1</v>
      </c>
      <c r="AV363">
        <v>2</v>
      </c>
      <c r="AW363">
        <v>1.5</v>
      </c>
      <c r="AX363">
        <v>1</v>
      </c>
      <c r="AY363">
        <v>2</v>
      </c>
      <c r="AZ363">
        <v>0.6</v>
      </c>
      <c r="BA363">
        <v>0.3</v>
      </c>
      <c r="BB363">
        <v>0.8</v>
      </c>
      <c r="BC363" s="27">
        <v>0.36928738009161621</v>
      </c>
      <c r="BD363" s="28">
        <v>0.49701398804165065</v>
      </c>
      <c r="BE363" s="28">
        <v>0.30438010744753163</v>
      </c>
      <c r="BF363" s="28">
        <f t="shared" si="56"/>
        <v>0.57520459583607331</v>
      </c>
      <c r="BG363" s="29" t="s">
        <v>106</v>
      </c>
      <c r="BH363">
        <v>0.36134119169161627</v>
      </c>
      <c r="BI363">
        <v>0.3245338260416506</v>
      </c>
      <c r="BJ363">
        <v>0.26743859945553156</v>
      </c>
      <c r="BK363">
        <f t="shared" si="57"/>
        <v>0.53826308784407328</v>
      </c>
      <c r="BL363" t="s">
        <v>106</v>
      </c>
      <c r="BM363" s="27">
        <v>0.37870455169161626</v>
      </c>
      <c r="BN363" s="28">
        <v>0.61458346314165069</v>
      </c>
      <c r="BO363" s="28">
        <v>0.33695145340553162</v>
      </c>
      <c r="BP363" s="28">
        <f t="shared" si="58"/>
        <v>0.60777594179407335</v>
      </c>
      <c r="BQ363" s="29" t="s">
        <v>106</v>
      </c>
      <c r="BR363">
        <v>0.27338739114624022</v>
      </c>
      <c r="BS363">
        <v>0.49701398804165065</v>
      </c>
      <c r="BT363">
        <v>0.24487255314351553</v>
      </c>
      <c r="BU363">
        <f t="shared" si="59"/>
        <v>0.5156970415320572</v>
      </c>
      <c r="BV363" t="s">
        <v>106</v>
      </c>
      <c r="BW363" s="27">
        <v>0.26544120274624017</v>
      </c>
      <c r="BX363" s="28">
        <v>0.3245338260416506</v>
      </c>
      <c r="BY363" s="28">
        <v>0.20793104515151556</v>
      </c>
      <c r="BZ363" s="28">
        <f t="shared" si="60"/>
        <v>0.47875553354005723</v>
      </c>
      <c r="CA363" s="29" t="s">
        <v>106</v>
      </c>
      <c r="CB363">
        <v>0.28280456274624022</v>
      </c>
      <c r="CC363">
        <v>0.61458346314165069</v>
      </c>
      <c r="CD363">
        <v>0.27744389910151551</v>
      </c>
      <c r="CE363">
        <f t="shared" si="61"/>
        <v>0.54826838749005713</v>
      </c>
      <c r="CF363" t="s">
        <v>106</v>
      </c>
      <c r="CG363" s="27">
        <v>0.14907259066149353</v>
      </c>
      <c r="CH363" s="28">
        <v>0.49701398804165065</v>
      </c>
      <c r="CI363" s="28">
        <v>0.16773313089756886</v>
      </c>
      <c r="CJ363" s="28">
        <f t="shared" si="62"/>
        <v>0.4198970790500352</v>
      </c>
      <c r="CK363" s="29" t="s">
        <v>107</v>
      </c>
      <c r="CL363">
        <v>0.14112640226149353</v>
      </c>
      <c r="CM363">
        <v>0.3245338260416506</v>
      </c>
      <c r="CN363">
        <v>0.13079162290556887</v>
      </c>
      <c r="CO363">
        <f t="shared" si="63"/>
        <v>0.40161611129411057</v>
      </c>
      <c r="CP363" t="s">
        <v>106</v>
      </c>
      <c r="CQ363" s="27">
        <v>0.15848976226149353</v>
      </c>
      <c r="CR363" s="28">
        <v>0.61458346314165069</v>
      </c>
      <c r="CS363" s="28">
        <v>0.2003044768555689</v>
      </c>
      <c r="CT363" s="28">
        <f t="shared" si="64"/>
        <v>0.4293142506500352</v>
      </c>
      <c r="CU363" s="29" t="s">
        <v>107</v>
      </c>
      <c r="CV363">
        <v>59565.525200291202</v>
      </c>
      <c r="CW363">
        <v>12229.1032870781</v>
      </c>
      <c r="CX363">
        <v>0.27082448838854167</v>
      </c>
      <c r="CY363">
        <f t="shared" si="55"/>
        <v>0.76783847643019232</v>
      </c>
      <c r="CZ363">
        <f t="shared" si="65"/>
        <v>0.64011186848015789</v>
      </c>
    </row>
    <row r="364" spans="1:104" x14ac:dyDescent="0.25">
      <c r="A364">
        <v>1</v>
      </c>
      <c r="B364" s="15">
        <v>6195</v>
      </c>
      <c r="C364" s="15">
        <v>-67.338004159999997</v>
      </c>
      <c r="D364" s="15">
        <v>-21.839103040000001</v>
      </c>
      <c r="E364" s="15">
        <v>4008</v>
      </c>
      <c r="F364" s="15">
        <v>1</v>
      </c>
      <c r="G364" s="15">
        <v>0</v>
      </c>
      <c r="H364" s="17">
        <v>3</v>
      </c>
      <c r="I364" s="19">
        <v>1</v>
      </c>
      <c r="J364" s="19">
        <v>4</v>
      </c>
      <c r="K364" s="19">
        <v>1</v>
      </c>
      <c r="L364" s="15">
        <v>0</v>
      </c>
      <c r="M364" s="15">
        <v>1.9414993466458099</v>
      </c>
      <c r="N364" s="15">
        <v>1.2032</v>
      </c>
      <c r="O364" s="19">
        <v>417.847555</v>
      </c>
      <c r="P364" s="19">
        <v>116.88657799770041</v>
      </c>
      <c r="Q364" s="20">
        <v>3.5748121140839677</v>
      </c>
      <c r="R364" s="21">
        <v>4.2999999999999997E-2</v>
      </c>
      <c r="S364" s="22">
        <v>0.42899999999999999</v>
      </c>
      <c r="T364" s="22">
        <v>0.57099999999999995</v>
      </c>
      <c r="U364" s="19">
        <v>0</v>
      </c>
      <c r="V364" s="19">
        <v>50.144341961013474</v>
      </c>
      <c r="W364" s="19">
        <v>66.742236036686933</v>
      </c>
      <c r="X364" s="19">
        <v>3204.6911145073295</v>
      </c>
      <c r="Y364" s="19">
        <v>3930</v>
      </c>
      <c r="Z364" s="19">
        <v>7134.69111450733</v>
      </c>
      <c r="AA364">
        <v>140.63468777580709</v>
      </c>
      <c r="AB364">
        <v>1</v>
      </c>
      <c r="AC364">
        <v>0.432</v>
      </c>
      <c r="AD364">
        <v>0.56800000000000006</v>
      </c>
      <c r="AE364">
        <v>0</v>
      </c>
      <c r="AF364">
        <v>60.754185119148666</v>
      </c>
      <c r="AG364">
        <v>79.880502656658436</v>
      </c>
      <c r="AH364">
        <v>96435.444312100328</v>
      </c>
      <c r="AI364">
        <v>6478.34545155057</v>
      </c>
      <c r="AJ364">
        <v>98713.082842594493</v>
      </c>
      <c r="AK364">
        <v>95185.190191135596</v>
      </c>
      <c r="AL364">
        <v>111.86045514379929</v>
      </c>
      <c r="AM364" s="19">
        <v>135.60856492190595</v>
      </c>
      <c r="AN364">
        <v>0.82156800000000008</v>
      </c>
      <c r="AO364">
        <v>0.54428880000000002</v>
      </c>
      <c r="AP364">
        <v>0.18485279999999998</v>
      </c>
      <c r="AQ364">
        <v>1</v>
      </c>
      <c r="AR364">
        <v>0</v>
      </c>
      <c r="AS364">
        <v>2</v>
      </c>
      <c r="AT364">
        <v>1.48</v>
      </c>
      <c r="AU364">
        <v>1</v>
      </c>
      <c r="AV364">
        <v>2</v>
      </c>
      <c r="AW364">
        <v>1.5</v>
      </c>
      <c r="AX364">
        <v>1</v>
      </c>
      <c r="AY364">
        <v>2</v>
      </c>
      <c r="AZ364">
        <v>0.6</v>
      </c>
      <c r="BA364">
        <v>0.3</v>
      </c>
      <c r="BB364">
        <v>0.8</v>
      </c>
      <c r="BC364" s="27">
        <v>0.33676335933224877</v>
      </c>
      <c r="BD364" s="28">
        <v>0.44442878658422647</v>
      </c>
      <c r="BE364" s="28">
        <v>0.2803656731546324</v>
      </c>
      <c r="BF364" s="28">
        <f t="shared" si="56"/>
        <v>0.38312939663293083</v>
      </c>
      <c r="BG364" s="29" t="s">
        <v>106</v>
      </c>
      <c r="BH364">
        <v>0.32881717093224883</v>
      </c>
      <c r="BI364">
        <v>0.27194862458422647</v>
      </c>
      <c r="BJ364">
        <v>0.24342416516263238</v>
      </c>
      <c r="BK364">
        <f t="shared" si="57"/>
        <v>0.34618788864093081</v>
      </c>
      <c r="BL364" t="s">
        <v>106</v>
      </c>
      <c r="BM364" s="27">
        <v>0.34618053093224882</v>
      </c>
      <c r="BN364" s="28">
        <v>0.56199826168422651</v>
      </c>
      <c r="BO364" s="28">
        <v>0.31293701911263244</v>
      </c>
      <c r="BP364" s="28">
        <f t="shared" si="58"/>
        <v>0.41570074259093087</v>
      </c>
      <c r="BQ364" s="29" t="s">
        <v>106</v>
      </c>
      <c r="BR364">
        <v>0.24858006680639283</v>
      </c>
      <c r="BS364">
        <v>0.44442878658422647</v>
      </c>
      <c r="BT364">
        <v>0.22564645862293639</v>
      </c>
      <c r="BU364">
        <f t="shared" si="59"/>
        <v>0.32841018210123479</v>
      </c>
      <c r="BV364" t="s">
        <v>106</v>
      </c>
      <c r="BW364" s="27">
        <v>0.24063387840639283</v>
      </c>
      <c r="BX364" s="28">
        <v>0.27194862458422647</v>
      </c>
      <c r="BY364" s="28">
        <v>0.1887049506309364</v>
      </c>
      <c r="BZ364" s="28">
        <f t="shared" si="60"/>
        <v>0.29146867410923483</v>
      </c>
      <c r="CA364" s="29" t="s">
        <v>106</v>
      </c>
      <c r="CB364">
        <v>0.25799723840639283</v>
      </c>
      <c r="CC364">
        <v>0.56199826168422651</v>
      </c>
      <c r="CD364">
        <v>0.25821780458093641</v>
      </c>
      <c r="CE364">
        <f t="shared" si="61"/>
        <v>0.36076096188469126</v>
      </c>
      <c r="CF364" t="s">
        <v>107</v>
      </c>
      <c r="CG364" s="27">
        <v>0.1342683913099128</v>
      </c>
      <c r="CH364" s="28">
        <v>0.44442878658422647</v>
      </c>
      <c r="CI364" s="28">
        <v>0.15471414348925636</v>
      </c>
      <c r="CJ364" s="28">
        <f t="shared" si="62"/>
        <v>0.23703211478821123</v>
      </c>
      <c r="CK364" s="29" t="s">
        <v>107</v>
      </c>
      <c r="CL364">
        <v>0.12632220290991281</v>
      </c>
      <c r="CM364">
        <v>0.27194862458422647</v>
      </c>
      <c r="CN364">
        <v>0.11777263549725639</v>
      </c>
      <c r="CO364">
        <f t="shared" si="63"/>
        <v>0.22053635897555479</v>
      </c>
      <c r="CP364" t="s">
        <v>106</v>
      </c>
      <c r="CQ364" s="27">
        <v>0.1436855629099128</v>
      </c>
      <c r="CR364" s="28">
        <v>0.56199826168422651</v>
      </c>
      <c r="CS364" s="28">
        <v>0.1872854894472564</v>
      </c>
      <c r="CT364" s="28">
        <f t="shared" si="64"/>
        <v>0.24644928638821123</v>
      </c>
      <c r="CU364" s="29" t="s">
        <v>107</v>
      </c>
      <c r="CV364">
        <v>70668.2227656178</v>
      </c>
      <c r="CW364">
        <v>17579.335971975899</v>
      </c>
      <c r="CX364">
        <v>0.10276372347829842</v>
      </c>
      <c r="CY364">
        <f>CX364+BD364</f>
        <v>0.54719251006252489</v>
      </c>
      <c r="CZ364">
        <f t="shared" si="65"/>
        <v>0.4395270828105472</v>
      </c>
    </row>
    <row r="365" spans="1:104" x14ac:dyDescent="0.25">
      <c r="A365">
        <v>1</v>
      </c>
      <c r="B365" s="15">
        <v>6198</v>
      </c>
      <c r="C365" s="15">
        <v>-66.120814319999994</v>
      </c>
      <c r="D365" s="15">
        <v>-20.13062528</v>
      </c>
      <c r="E365" s="15">
        <v>3353</v>
      </c>
      <c r="F365" s="15">
        <v>1</v>
      </c>
      <c r="G365" s="15">
        <v>0</v>
      </c>
      <c r="H365" s="17">
        <v>0</v>
      </c>
      <c r="I365" s="19">
        <v>0</v>
      </c>
      <c r="J365" s="19">
        <v>0</v>
      </c>
      <c r="K365" s="19">
        <v>1</v>
      </c>
      <c r="L365" s="15">
        <v>0</v>
      </c>
      <c r="M365" s="15">
        <v>0</v>
      </c>
      <c r="N365" s="15">
        <v>1.2032</v>
      </c>
      <c r="O365" s="19">
        <v>163.50556499999999</v>
      </c>
      <c r="P365" s="19">
        <v>45.738226162840157</v>
      </c>
      <c r="Q365" s="20">
        <v>3.5748121148790735</v>
      </c>
      <c r="R365" s="21">
        <v>0</v>
      </c>
      <c r="S365" s="22">
        <v>0.23700000000000004</v>
      </c>
      <c r="T365" s="22">
        <v>0.76300000000000001</v>
      </c>
      <c r="U365" s="19">
        <v>0</v>
      </c>
      <c r="V365" s="19">
        <v>10.839959600593119</v>
      </c>
      <c r="W365" s="19">
        <v>34.898266562247038</v>
      </c>
      <c r="X365" s="19">
        <v>0</v>
      </c>
      <c r="Y365" s="19">
        <v>1560</v>
      </c>
      <c r="Z365" s="19">
        <v>1560</v>
      </c>
      <c r="AA365">
        <v>55.03096478819571</v>
      </c>
      <c r="AB365">
        <v>1</v>
      </c>
      <c r="AC365">
        <v>0.24500000000000005</v>
      </c>
      <c r="AD365">
        <v>0.75499999999999989</v>
      </c>
      <c r="AE365">
        <v>0</v>
      </c>
      <c r="AF365">
        <v>13.482586373107951</v>
      </c>
      <c r="AG365">
        <v>41.548378415087754</v>
      </c>
      <c r="AH365">
        <v>25810.53780696413</v>
      </c>
      <c r="AI365">
        <v>1876.992</v>
      </c>
      <c r="AJ365">
        <v>26563.228396742299</v>
      </c>
      <c r="AK365">
        <v>26563.228396742299</v>
      </c>
      <c r="AL365">
        <v>45.738226162840157</v>
      </c>
      <c r="AM365" s="19">
        <v>55.03096478819571</v>
      </c>
      <c r="AN365">
        <v>0.80718933333333343</v>
      </c>
      <c r="AO365">
        <v>0.53476293333333336</v>
      </c>
      <c r="AP365">
        <v>0.18161759999999999</v>
      </c>
      <c r="AQ365">
        <v>1</v>
      </c>
      <c r="AR365">
        <v>0</v>
      </c>
      <c r="AS365">
        <v>2</v>
      </c>
      <c r="AT365">
        <v>1.48</v>
      </c>
      <c r="AU365">
        <v>1</v>
      </c>
      <c r="AV365">
        <v>2</v>
      </c>
      <c r="AW365">
        <v>1.5</v>
      </c>
      <c r="AX365">
        <v>1</v>
      </c>
      <c r="AY365">
        <v>2</v>
      </c>
      <c r="AZ365">
        <v>0.6</v>
      </c>
      <c r="BA365">
        <v>0.3</v>
      </c>
      <c r="BB365">
        <v>0.8</v>
      </c>
      <c r="BC365" s="27">
        <v>0.36388746239748671</v>
      </c>
      <c r="BD365" s="28">
        <v>0.4923709710032842</v>
      </c>
      <c r="BE365" s="28">
        <v>0.30873257086203398</v>
      </c>
      <c r="BF365" s="28">
        <f t="shared" si="56"/>
        <v>0.52777577574339751</v>
      </c>
      <c r="BG365" s="29" t="s">
        <v>106</v>
      </c>
      <c r="BH365">
        <v>0.35594127399748671</v>
      </c>
      <c r="BI365">
        <v>0.3198908090032842</v>
      </c>
      <c r="BJ365">
        <v>0.27179106287003396</v>
      </c>
      <c r="BK365">
        <f t="shared" si="57"/>
        <v>0.49083426775139749</v>
      </c>
      <c r="BL365" t="s">
        <v>106</v>
      </c>
      <c r="BM365" s="27">
        <v>0.3733046339974867</v>
      </c>
      <c r="BN365" s="28">
        <v>0.60994044610328424</v>
      </c>
      <c r="BO365" s="28">
        <v>0.34130391682003397</v>
      </c>
      <c r="BP365" s="28">
        <f t="shared" si="58"/>
        <v>0.56034712170139755</v>
      </c>
      <c r="BQ365" s="29" t="s">
        <v>106</v>
      </c>
      <c r="BR365">
        <v>0.27724750915553464</v>
      </c>
      <c r="BS365">
        <v>0.4923709710032842</v>
      </c>
      <c r="BT365">
        <v>0.25497102428480195</v>
      </c>
      <c r="BU365">
        <f t="shared" si="59"/>
        <v>0.47401422916616553</v>
      </c>
      <c r="BV365" t="s">
        <v>106</v>
      </c>
      <c r="BW365" s="27">
        <v>0.2693013207555347</v>
      </c>
      <c r="BX365" s="28">
        <v>0.3198908090032842</v>
      </c>
      <c r="BY365" s="28">
        <v>0.21802951629280193</v>
      </c>
      <c r="BZ365" s="28">
        <f t="shared" si="60"/>
        <v>0.43707272117416551</v>
      </c>
      <c r="CA365" s="29" t="s">
        <v>106</v>
      </c>
      <c r="CB365">
        <v>0.28666468075553464</v>
      </c>
      <c r="CC365">
        <v>0.60994044610328424</v>
      </c>
      <c r="CD365">
        <v>0.28754237024280194</v>
      </c>
      <c r="CE365">
        <f t="shared" si="61"/>
        <v>0.50570788563689817</v>
      </c>
      <c r="CF365" t="s">
        <v>107</v>
      </c>
      <c r="CG365" s="27">
        <v>0.16493645865670797</v>
      </c>
      <c r="CH365" s="28">
        <v>0.4923709710032842</v>
      </c>
      <c r="CI365" s="28">
        <v>0.18528013057357526</v>
      </c>
      <c r="CJ365" s="28">
        <f t="shared" si="62"/>
        <v>0.38397966353807156</v>
      </c>
      <c r="CK365" s="29" t="s">
        <v>107</v>
      </c>
      <c r="CL365">
        <v>0.15699027025670798</v>
      </c>
      <c r="CM365">
        <v>0.3198908090032842</v>
      </c>
      <c r="CN365">
        <v>0.14833862258157526</v>
      </c>
      <c r="CO365">
        <f t="shared" si="63"/>
        <v>0.36738182746293879</v>
      </c>
      <c r="CP365" t="s">
        <v>106</v>
      </c>
      <c r="CQ365" s="27">
        <v>0.17435363025670797</v>
      </c>
      <c r="CR365" s="28">
        <v>0.60994044610328424</v>
      </c>
      <c r="CS365" s="28">
        <v>0.21785147653157527</v>
      </c>
      <c r="CT365" s="28">
        <f t="shared" si="64"/>
        <v>0.39339683513807155</v>
      </c>
      <c r="CU365" s="29" t="s">
        <v>107</v>
      </c>
      <c r="CV365">
        <v>45614.4598714077</v>
      </c>
      <c r="CW365">
        <v>6878.8705985244596</v>
      </c>
      <c r="CX365">
        <v>0.21904320488136356</v>
      </c>
      <c r="CY365">
        <f t="shared" ref="CY365:CY428" si="66">CX365+BD365</f>
        <v>0.71141417588464773</v>
      </c>
      <c r="CZ365">
        <f t="shared" si="65"/>
        <v>0.58293066727885023</v>
      </c>
    </row>
    <row r="366" spans="1:104" x14ac:dyDescent="0.25">
      <c r="A366">
        <v>1</v>
      </c>
      <c r="B366" s="15">
        <v>6201</v>
      </c>
      <c r="C366" s="15">
        <v>-65.667821040000007</v>
      </c>
      <c r="D366" s="15">
        <v>-18.984343760000002</v>
      </c>
      <c r="E366" s="15">
        <v>3607</v>
      </c>
      <c r="F366" s="15">
        <v>1</v>
      </c>
      <c r="G366" s="15">
        <v>0</v>
      </c>
      <c r="H366" s="17">
        <v>0</v>
      </c>
      <c r="I366" s="19">
        <v>0</v>
      </c>
      <c r="J366" s="19">
        <v>0</v>
      </c>
      <c r="K366" s="19">
        <v>1</v>
      </c>
      <c r="L366" s="15">
        <v>0</v>
      </c>
      <c r="M366" s="15">
        <v>0</v>
      </c>
      <c r="N366" s="15">
        <v>1.2032</v>
      </c>
      <c r="O366" s="19">
        <v>210.74050600000001</v>
      </c>
      <c r="P366" s="19">
        <v>58.951491511120707</v>
      </c>
      <c r="Q366" s="20">
        <v>3.5748121141302347</v>
      </c>
      <c r="R366" s="21">
        <v>0</v>
      </c>
      <c r="S366" s="22">
        <v>0.23199999999999998</v>
      </c>
      <c r="T366" s="22">
        <v>0.76800000000000002</v>
      </c>
      <c r="U366" s="19">
        <v>0</v>
      </c>
      <c r="V366" s="19">
        <v>13.676746030580004</v>
      </c>
      <c r="W366" s="19">
        <v>45.274745480540702</v>
      </c>
      <c r="X366" s="19">
        <v>0</v>
      </c>
      <c r="Y366" s="19">
        <v>1560</v>
      </c>
      <c r="Z366" s="19">
        <v>1560</v>
      </c>
      <c r="AA366">
        <v>70.928799057741372</v>
      </c>
      <c r="AB366">
        <v>1</v>
      </c>
      <c r="AC366">
        <v>0.23599999999999999</v>
      </c>
      <c r="AD366">
        <v>0.76400000000000001</v>
      </c>
      <c r="AE366">
        <v>0</v>
      </c>
      <c r="AF366">
        <v>16.739196577626963</v>
      </c>
      <c r="AG366">
        <v>54.189602480114409</v>
      </c>
      <c r="AH366">
        <v>32527.178379698409</v>
      </c>
      <c r="AI366">
        <v>1876.992</v>
      </c>
      <c r="AJ366">
        <v>32987.293577814598</v>
      </c>
      <c r="AK366">
        <v>32987.293577814598</v>
      </c>
      <c r="AL366">
        <v>58.951491511120707</v>
      </c>
      <c r="AM366" s="19">
        <v>70.928799057741372</v>
      </c>
      <c r="AN366">
        <v>0.84313600000000011</v>
      </c>
      <c r="AO366">
        <v>0.55857760000000001</v>
      </c>
      <c r="AP366">
        <v>0.1897056</v>
      </c>
      <c r="AQ366">
        <v>1</v>
      </c>
      <c r="AR366">
        <v>0</v>
      </c>
      <c r="AS366">
        <v>2</v>
      </c>
      <c r="AT366">
        <v>1.48</v>
      </c>
      <c r="AU366">
        <v>1</v>
      </c>
      <c r="AV366">
        <v>2</v>
      </c>
      <c r="AW366">
        <v>1.5</v>
      </c>
      <c r="AX366">
        <v>1</v>
      </c>
      <c r="AY366">
        <v>2</v>
      </c>
      <c r="AZ366">
        <v>0.6</v>
      </c>
      <c r="BA366">
        <v>0.3</v>
      </c>
      <c r="BB366">
        <v>0.8</v>
      </c>
      <c r="BC366" s="27">
        <v>0.36336305853186379</v>
      </c>
      <c r="BD366" s="28">
        <v>0.52078441682909293</v>
      </c>
      <c r="BE366" s="28">
        <v>0.30444395156398912</v>
      </c>
      <c r="BF366" s="28">
        <f t="shared" si="56"/>
        <v>0.50653392742483305</v>
      </c>
      <c r="BG366" s="29" t="s">
        <v>106</v>
      </c>
      <c r="BH366">
        <v>0.35541687013186379</v>
      </c>
      <c r="BI366">
        <v>0.34830425482909289</v>
      </c>
      <c r="BJ366">
        <v>0.2675024435719891</v>
      </c>
      <c r="BK366">
        <f t="shared" si="57"/>
        <v>0.46959241943283303</v>
      </c>
      <c r="BL366" t="s">
        <v>106</v>
      </c>
      <c r="BM366" s="27">
        <v>0.37278023013186379</v>
      </c>
      <c r="BN366" s="28">
        <v>0.63835389192909298</v>
      </c>
      <c r="BO366" s="28">
        <v>0.33701529752198905</v>
      </c>
      <c r="BP366" s="28">
        <f t="shared" si="58"/>
        <v>0.53910527338283298</v>
      </c>
      <c r="BQ366" s="29" t="s">
        <v>106</v>
      </c>
      <c r="BR366">
        <v>0.27286475708015179</v>
      </c>
      <c r="BS366">
        <v>0.52078441682909293</v>
      </c>
      <c r="BT366">
        <v>0.24828823510059705</v>
      </c>
      <c r="BU366">
        <f t="shared" si="59"/>
        <v>0.45037821096144093</v>
      </c>
      <c r="BV366" t="s">
        <v>106</v>
      </c>
      <c r="BW366" s="27">
        <v>0.26491856868015173</v>
      </c>
      <c r="BX366" s="28">
        <v>0.34830425482909289</v>
      </c>
      <c r="BY366" s="28">
        <v>0.21134672710859709</v>
      </c>
      <c r="BZ366" s="28">
        <f t="shared" si="60"/>
        <v>0.41343670296944102</v>
      </c>
      <c r="CA366" s="29" t="s">
        <v>106</v>
      </c>
      <c r="CB366">
        <v>0.28228192868015173</v>
      </c>
      <c r="CC366">
        <v>0.63835389192909298</v>
      </c>
      <c r="CD366">
        <v>0.28085958105859704</v>
      </c>
      <c r="CE366">
        <f t="shared" si="61"/>
        <v>0.48294955691944097</v>
      </c>
      <c r="CF366" t="s">
        <v>106</v>
      </c>
      <c r="CG366" s="27">
        <v>0.15555214408719176</v>
      </c>
      <c r="CH366" s="28">
        <v>0.52078441682909293</v>
      </c>
      <c r="CI366" s="28">
        <v>0.17549378783323705</v>
      </c>
      <c r="CJ366" s="28">
        <f t="shared" si="62"/>
        <v>0.35764211994803563</v>
      </c>
      <c r="CK366" s="29" t="s">
        <v>107</v>
      </c>
      <c r="CL366">
        <v>0.14760595568719176</v>
      </c>
      <c r="CM366">
        <v>0.34830425482909289</v>
      </c>
      <c r="CN366">
        <v>0.13855227984123705</v>
      </c>
      <c r="CO366">
        <f t="shared" si="63"/>
        <v>0.34064225570208095</v>
      </c>
      <c r="CP366" t="s">
        <v>106</v>
      </c>
      <c r="CQ366" s="27">
        <v>0.16496931568719175</v>
      </c>
      <c r="CR366" s="28">
        <v>0.63835389192909298</v>
      </c>
      <c r="CS366" s="28">
        <v>0.20806513379123706</v>
      </c>
      <c r="CT366" s="28">
        <f t="shared" si="64"/>
        <v>0.36705929154803563</v>
      </c>
      <c r="CU366" s="29" t="s">
        <v>107</v>
      </c>
      <c r="CV366">
        <v>51276.880223501503</v>
      </c>
      <c r="CW366">
        <v>8866.0998822176698</v>
      </c>
      <c r="CX366">
        <v>0.2020899758608439</v>
      </c>
      <c r="CY366">
        <f t="shared" si="66"/>
        <v>0.72287439268993681</v>
      </c>
      <c r="CZ366">
        <f t="shared" si="65"/>
        <v>0.56545303439270767</v>
      </c>
    </row>
    <row r="367" spans="1:104" x14ac:dyDescent="0.25">
      <c r="A367">
        <v>1</v>
      </c>
      <c r="B367" s="15">
        <v>6205</v>
      </c>
      <c r="C367" s="15">
        <v>-62.872120160000001</v>
      </c>
      <c r="D367" s="15">
        <v>-17.027046439999999</v>
      </c>
      <c r="E367" s="15">
        <v>251</v>
      </c>
      <c r="F367" s="15">
        <v>0</v>
      </c>
      <c r="G367" s="15">
        <v>0</v>
      </c>
      <c r="H367" s="17">
        <v>3</v>
      </c>
      <c r="I367" s="19">
        <v>1</v>
      </c>
      <c r="J367" s="19">
        <v>5</v>
      </c>
      <c r="K367" s="19">
        <v>1</v>
      </c>
      <c r="L367" s="15">
        <v>0</v>
      </c>
      <c r="M367" s="15">
        <v>1.9414993466458099</v>
      </c>
      <c r="N367" s="15">
        <v>1.2032</v>
      </c>
      <c r="O367" s="19">
        <v>381.51298500000001</v>
      </c>
      <c r="P367" s="19">
        <v>106.72252772304287</v>
      </c>
      <c r="Q367" s="20">
        <v>3.5748121145525125</v>
      </c>
      <c r="R367" s="21">
        <v>0.58099999999999996</v>
      </c>
      <c r="S367" s="22">
        <v>0.17200000000000001</v>
      </c>
      <c r="T367" s="22">
        <v>0.82799999999999974</v>
      </c>
      <c r="U367" s="19">
        <v>0</v>
      </c>
      <c r="V367" s="19">
        <v>18.356274768363377</v>
      </c>
      <c r="W367" s="19">
        <v>88.366252954679467</v>
      </c>
      <c r="X367" s="19">
        <v>16132.170033483273</v>
      </c>
      <c r="Y367" s="19">
        <v>2507.1749999999997</v>
      </c>
      <c r="Z367" s="19">
        <v>18639.345033483274</v>
      </c>
      <c r="AA367">
        <v>128.40558449604083</v>
      </c>
      <c r="AB367">
        <v>1</v>
      </c>
      <c r="AC367">
        <v>0.17300000000000001</v>
      </c>
      <c r="AD367">
        <v>0.82699999999999996</v>
      </c>
      <c r="AE367">
        <v>0</v>
      </c>
      <c r="AF367">
        <v>22.214166117815065</v>
      </c>
      <c r="AG367">
        <v>106.19141837822576</v>
      </c>
      <c r="AH367">
        <v>35883.596739955392</v>
      </c>
      <c r="AI367">
        <v>3715.9316436592444</v>
      </c>
      <c r="AJ367">
        <v>40798.860534757303</v>
      </c>
      <c r="AK367">
        <v>21097.4937172022</v>
      </c>
      <c r="AL367">
        <v>44.716739115954965</v>
      </c>
      <c r="AM367" s="19">
        <v>66.399795888952923</v>
      </c>
      <c r="AN367">
        <v>0.82156800000000008</v>
      </c>
      <c r="AO367">
        <v>0.54428880000000002</v>
      </c>
      <c r="AP367">
        <v>0.18485279999999998</v>
      </c>
      <c r="AQ367">
        <v>1</v>
      </c>
      <c r="AR367">
        <v>0</v>
      </c>
      <c r="AS367">
        <v>2</v>
      </c>
      <c r="AT367">
        <v>1.48</v>
      </c>
      <c r="AU367">
        <v>1</v>
      </c>
      <c r="AV367">
        <v>2</v>
      </c>
      <c r="AW367">
        <v>1.5</v>
      </c>
      <c r="AX367">
        <v>1</v>
      </c>
      <c r="AY367">
        <v>2</v>
      </c>
      <c r="AZ367">
        <v>0.6</v>
      </c>
      <c r="BA367">
        <v>0.3</v>
      </c>
      <c r="BB367">
        <v>0.8</v>
      </c>
      <c r="BC367" s="27">
        <v>0.36480822561172366</v>
      </c>
      <c r="BD367" s="28">
        <v>0.63370066704118344</v>
      </c>
      <c r="BE367" s="28">
        <v>0.33032210201649814</v>
      </c>
      <c r="BF367" s="28">
        <f t="shared" si="56"/>
        <v>0.77029728532235908</v>
      </c>
      <c r="BG367" s="29" t="s">
        <v>106</v>
      </c>
      <c r="BH367">
        <v>0.35762331761172361</v>
      </c>
      <c r="BI367">
        <v>0.45620036294118343</v>
      </c>
      <c r="BJ367">
        <v>0.30456057574049816</v>
      </c>
      <c r="BK367">
        <f t="shared" si="57"/>
        <v>0.74453575904635905</v>
      </c>
      <c r="BL367" t="s">
        <v>106</v>
      </c>
      <c r="BM367" s="27">
        <v>0.37338555761172365</v>
      </c>
      <c r="BN367" s="28">
        <v>0.75209321424118347</v>
      </c>
      <c r="BO367" s="28">
        <v>0.35463378479049817</v>
      </c>
      <c r="BP367" s="28">
        <f t="shared" si="58"/>
        <v>0.79460896809635906</v>
      </c>
      <c r="BQ367" s="29" t="s">
        <v>106</v>
      </c>
      <c r="BR367">
        <v>0.2767123619904196</v>
      </c>
      <c r="BS367">
        <v>0.63370066704118344</v>
      </c>
      <c r="BT367">
        <v>0.26399397904881572</v>
      </c>
      <c r="BU367">
        <f t="shared" si="59"/>
        <v>0.70396916235467666</v>
      </c>
      <c r="BV367" t="s">
        <v>106</v>
      </c>
      <c r="BW367" s="27">
        <v>0.26952745399041961</v>
      </c>
      <c r="BX367" s="28">
        <v>0.45620036294118343</v>
      </c>
      <c r="BY367" s="28">
        <v>0.23823245277281571</v>
      </c>
      <c r="BZ367" s="28">
        <f t="shared" si="60"/>
        <v>0.67820763607867662</v>
      </c>
      <c r="CA367" s="29" t="s">
        <v>106</v>
      </c>
      <c r="CB367">
        <v>0.28528969399041959</v>
      </c>
      <c r="CC367">
        <v>0.75209321424118347</v>
      </c>
      <c r="CD367">
        <v>0.28830566182281575</v>
      </c>
      <c r="CE367">
        <f t="shared" si="61"/>
        <v>0.72526487729628053</v>
      </c>
      <c r="CF367" t="s">
        <v>107</v>
      </c>
      <c r="CG367" s="27">
        <v>0.16251402025909961</v>
      </c>
      <c r="CH367" s="28">
        <v>0.63370066704118344</v>
      </c>
      <c r="CI367" s="28">
        <v>0.1780130789055237</v>
      </c>
      <c r="CJ367" s="28">
        <f t="shared" si="62"/>
        <v>0.6024892035649605</v>
      </c>
      <c r="CK367" s="29" t="s">
        <v>107</v>
      </c>
      <c r="CL367">
        <v>0.15532911225909959</v>
      </c>
      <c r="CM367">
        <v>0.45620036294118343</v>
      </c>
      <c r="CN367">
        <v>0.1522515526295237</v>
      </c>
      <c r="CO367">
        <f t="shared" si="63"/>
        <v>0.59222673593538466</v>
      </c>
      <c r="CP367" t="s">
        <v>106</v>
      </c>
      <c r="CQ367" s="27">
        <v>0.17109135225909958</v>
      </c>
      <c r="CR367" s="28">
        <v>0.75209321424118347</v>
      </c>
      <c r="CS367" s="28">
        <v>0.20232476167952368</v>
      </c>
      <c r="CT367" s="28">
        <f t="shared" si="64"/>
        <v>0.61106653556496049</v>
      </c>
      <c r="CU367" s="29" t="s">
        <v>107</v>
      </c>
      <c r="CV367">
        <v>67693.076774279194</v>
      </c>
      <c r="CW367">
        <v>16050.6980620051</v>
      </c>
      <c r="CX367">
        <v>0.43997518330586094</v>
      </c>
      <c r="CY367">
        <f t="shared" si="66"/>
        <v>1.0736758503470445</v>
      </c>
      <c r="CZ367">
        <f t="shared" si="65"/>
        <v>0.8047834089175846</v>
      </c>
    </row>
    <row r="368" spans="1:104" x14ac:dyDescent="0.25">
      <c r="A368">
        <v>1</v>
      </c>
      <c r="B368" s="15">
        <v>6223</v>
      </c>
      <c r="C368" s="15">
        <v>-64.43176733</v>
      </c>
      <c r="D368" s="15">
        <v>-18.058982409999999</v>
      </c>
      <c r="E368" s="15">
        <v>1570</v>
      </c>
      <c r="F368" s="15">
        <v>1</v>
      </c>
      <c r="G368" s="15">
        <v>0</v>
      </c>
      <c r="H368" s="17">
        <v>4</v>
      </c>
      <c r="I368" s="19">
        <v>0</v>
      </c>
      <c r="J368" s="19">
        <v>0</v>
      </c>
      <c r="K368" s="19">
        <v>1</v>
      </c>
      <c r="L368" s="15">
        <v>0</v>
      </c>
      <c r="M368" s="15">
        <v>0</v>
      </c>
      <c r="N368" s="15">
        <v>1.2032</v>
      </c>
      <c r="O368" s="19">
        <v>835.69511</v>
      </c>
      <c r="P368" s="19">
        <v>233.77315599540083</v>
      </c>
      <c r="Q368" s="20">
        <v>3.5748121140839677</v>
      </c>
      <c r="R368" s="21">
        <v>0.90900000000000003</v>
      </c>
      <c r="S368" s="22">
        <v>0.38800000000000007</v>
      </c>
      <c r="T368" s="22">
        <v>0.61099999999999988</v>
      </c>
      <c r="U368" s="19">
        <v>0</v>
      </c>
      <c r="V368" s="19">
        <v>90.703984526215535</v>
      </c>
      <c r="W368" s="19">
        <v>142.83539831318987</v>
      </c>
      <c r="X368" s="19">
        <v>126018.96818205567</v>
      </c>
      <c r="Y368" s="19">
        <v>1560</v>
      </c>
      <c r="Z368" s="19">
        <v>127578.96818205567</v>
      </c>
      <c r="AA368">
        <v>281.26937558086172</v>
      </c>
      <c r="AB368">
        <v>1</v>
      </c>
      <c r="AC368">
        <v>0.39300000000000007</v>
      </c>
      <c r="AD368">
        <v>0.60699999999999998</v>
      </c>
      <c r="AE368">
        <v>0</v>
      </c>
      <c r="AF368">
        <v>110.53886460327868</v>
      </c>
      <c r="AG368">
        <v>170.73051097758307</v>
      </c>
      <c r="AH368">
        <v>180159.31580469868</v>
      </c>
      <c r="AI368">
        <v>1876.992</v>
      </c>
      <c r="AJ368">
        <v>174188.607260611</v>
      </c>
      <c r="AK368">
        <v>42588.627989066197</v>
      </c>
      <c r="AL368">
        <v>21.273357195581468</v>
      </c>
      <c r="AM368" s="19">
        <v>68.76957678104236</v>
      </c>
      <c r="AN368">
        <v>0.8143786666666667</v>
      </c>
      <c r="AO368">
        <v>0.53952586666666669</v>
      </c>
      <c r="AP368">
        <v>0.18323519999999999</v>
      </c>
      <c r="AQ368">
        <v>1</v>
      </c>
      <c r="AR368">
        <v>0</v>
      </c>
      <c r="AS368">
        <v>2</v>
      </c>
      <c r="AT368">
        <v>1.48</v>
      </c>
      <c r="AU368">
        <v>1</v>
      </c>
      <c r="AV368">
        <v>2</v>
      </c>
      <c r="AW368">
        <v>1.5</v>
      </c>
      <c r="AX368">
        <v>1</v>
      </c>
      <c r="AY368">
        <v>2</v>
      </c>
      <c r="AZ368">
        <v>0.6</v>
      </c>
      <c r="BA368">
        <v>0.3</v>
      </c>
      <c r="BB368">
        <v>0.8</v>
      </c>
      <c r="BC368" s="27">
        <v>0.35551684318883436</v>
      </c>
      <c r="BD368" s="28">
        <v>0.52946903253254918</v>
      </c>
      <c r="BE368" s="28">
        <v>0.30010429961562668</v>
      </c>
      <c r="BF368" s="28">
        <f t="shared" si="56"/>
        <v>0.35468907011729489</v>
      </c>
      <c r="BG368" s="29" t="s">
        <v>106</v>
      </c>
      <c r="BH368">
        <v>0.34757065478883437</v>
      </c>
      <c r="BI368">
        <v>0.35698887053254913</v>
      </c>
      <c r="BJ368">
        <v>0.26316279162362666</v>
      </c>
      <c r="BK368">
        <f t="shared" si="57"/>
        <v>0.31774756212529487</v>
      </c>
      <c r="BL368" t="s">
        <v>106</v>
      </c>
      <c r="BM368" s="27">
        <v>0.36493401478883436</v>
      </c>
      <c r="BN368" s="28">
        <v>0.64703850763254911</v>
      </c>
      <c r="BO368" s="28">
        <v>0.33267564557362667</v>
      </c>
      <c r="BP368" s="28">
        <f t="shared" si="58"/>
        <v>0.38726041607529488</v>
      </c>
      <c r="BQ368" s="29" t="s">
        <v>106</v>
      </c>
      <c r="BR368">
        <v>0.26810522030493034</v>
      </c>
      <c r="BS368">
        <v>0.52946903253254918</v>
      </c>
      <c r="BT368">
        <v>0.24586391906116264</v>
      </c>
      <c r="BU368">
        <f t="shared" si="59"/>
        <v>0.30044868956283083</v>
      </c>
      <c r="BV368" t="s">
        <v>106</v>
      </c>
      <c r="BW368" s="27">
        <v>0.26015903190493034</v>
      </c>
      <c r="BX368" s="28">
        <v>0.35698887053254913</v>
      </c>
      <c r="BY368" s="28">
        <v>0.20892241106916265</v>
      </c>
      <c r="BZ368" s="28">
        <f t="shared" si="60"/>
        <v>0.26350718157083086</v>
      </c>
      <c r="CA368" s="29" t="s">
        <v>106</v>
      </c>
      <c r="CB368">
        <v>0.27752239190493033</v>
      </c>
      <c r="CC368">
        <v>0.64703850763254911</v>
      </c>
      <c r="CD368">
        <v>0.27843526501916266</v>
      </c>
      <c r="CE368">
        <f t="shared" si="61"/>
        <v>0.33210716240659854</v>
      </c>
      <c r="CF368" t="s">
        <v>107</v>
      </c>
      <c r="CG368" s="27">
        <v>0.15479385730727702</v>
      </c>
      <c r="CH368" s="28">
        <v>0.52946903253254918</v>
      </c>
      <c r="CI368" s="28">
        <v>0.17555231463870929</v>
      </c>
      <c r="CJ368" s="28">
        <f t="shared" si="62"/>
        <v>0.20937862780894523</v>
      </c>
      <c r="CK368" s="29" t="s">
        <v>107</v>
      </c>
      <c r="CL368">
        <v>0.14684766890727699</v>
      </c>
      <c r="CM368">
        <v>0.35698887053254913</v>
      </c>
      <c r="CN368">
        <v>0.13861080664670933</v>
      </c>
      <c r="CO368">
        <f t="shared" si="63"/>
        <v>0.19319557714837754</v>
      </c>
      <c r="CP368" t="s">
        <v>106</v>
      </c>
      <c r="CQ368" s="27">
        <v>0.16421102890727701</v>
      </c>
      <c r="CR368" s="28">
        <v>0.64703850763254911</v>
      </c>
      <c r="CS368" s="28">
        <v>0.20812366059670934</v>
      </c>
      <c r="CT368" s="28">
        <f t="shared" si="64"/>
        <v>0.21879579940894522</v>
      </c>
      <c r="CU368" s="29" t="s">
        <v>107</v>
      </c>
      <c r="CV368">
        <v>12376.709567793499</v>
      </c>
      <c r="CW368">
        <v>8596.1970975864206</v>
      </c>
      <c r="CX368">
        <v>5.4584770501668205E-2</v>
      </c>
      <c r="CY368">
        <f t="shared" si="66"/>
        <v>0.58405380303421739</v>
      </c>
      <c r="CZ368">
        <f t="shared" si="65"/>
        <v>0.41010161369050258</v>
      </c>
    </row>
    <row r="369" spans="1:104" x14ac:dyDescent="0.25">
      <c r="A369">
        <v>1</v>
      </c>
      <c r="B369" s="15">
        <v>6230</v>
      </c>
      <c r="C369" s="15">
        <v>-63.194972540000002</v>
      </c>
      <c r="D369" s="15">
        <v>-19.751437419999998</v>
      </c>
      <c r="E369" s="15">
        <v>829</v>
      </c>
      <c r="F369" s="15">
        <v>1</v>
      </c>
      <c r="G369" s="15">
        <v>0</v>
      </c>
      <c r="H369" s="17">
        <v>4</v>
      </c>
      <c r="I369" s="19">
        <v>1</v>
      </c>
      <c r="J369" s="19">
        <v>4</v>
      </c>
      <c r="K369" s="19">
        <v>1</v>
      </c>
      <c r="L369" s="15">
        <v>0</v>
      </c>
      <c r="M369" s="15">
        <v>1.9414993466458099</v>
      </c>
      <c r="N369" s="15">
        <v>1.2032</v>
      </c>
      <c r="O369" s="19">
        <v>276.142731999999</v>
      </c>
      <c r="P369" s="19">
        <v>77.24678198210627</v>
      </c>
      <c r="Q369" s="20">
        <v>3.5748121140368765</v>
      </c>
      <c r="R369" s="21">
        <v>0.53900000000000003</v>
      </c>
      <c r="S369" s="22">
        <v>0.29600000000000004</v>
      </c>
      <c r="T369" s="22">
        <v>0.70399999999999996</v>
      </c>
      <c r="U369" s="19">
        <v>0</v>
      </c>
      <c r="V369" s="19">
        <v>22.865047466703459</v>
      </c>
      <c r="W369" s="19">
        <v>54.381734515402812</v>
      </c>
      <c r="X369" s="19">
        <v>20550.204892556543</v>
      </c>
      <c r="Y369" s="19">
        <v>3930</v>
      </c>
      <c r="Z369" s="19">
        <v>24480.204892556543</v>
      </c>
      <c r="AA369">
        <v>92.941184967170159</v>
      </c>
      <c r="AB369">
        <v>1</v>
      </c>
      <c r="AC369">
        <v>0.29700000000000004</v>
      </c>
      <c r="AD369">
        <v>0.70299999999999996</v>
      </c>
      <c r="AE369">
        <v>0</v>
      </c>
      <c r="AF369">
        <v>27.603531935249542</v>
      </c>
      <c r="AG369">
        <v>65.337653031920624</v>
      </c>
      <c r="AH369">
        <v>49191.591591159391</v>
      </c>
      <c r="AI369">
        <v>6478.34545155057</v>
      </c>
      <c r="AJ369">
        <v>53527.162028976098</v>
      </c>
      <c r="AK369">
        <v>29547.935290794001</v>
      </c>
      <c r="AL369">
        <v>35.610766493750987</v>
      </c>
      <c r="AM369" s="19">
        <v>51.305169478814875</v>
      </c>
      <c r="AN369">
        <v>0.81078400000000006</v>
      </c>
      <c r="AO369">
        <v>0.53714440000000008</v>
      </c>
      <c r="AP369">
        <v>0.18242639999999999</v>
      </c>
      <c r="AQ369">
        <v>1</v>
      </c>
      <c r="AR369">
        <v>0</v>
      </c>
      <c r="AS369">
        <v>2</v>
      </c>
      <c r="AT369">
        <v>1.48</v>
      </c>
      <c r="AU369">
        <v>1</v>
      </c>
      <c r="AV369">
        <v>2</v>
      </c>
      <c r="AW369">
        <v>1.5</v>
      </c>
      <c r="AX369">
        <v>1</v>
      </c>
      <c r="AY369">
        <v>2</v>
      </c>
      <c r="AZ369">
        <v>0.6</v>
      </c>
      <c r="BA369">
        <v>0.3</v>
      </c>
      <c r="BB369">
        <v>0.8</v>
      </c>
      <c r="BC369" s="27">
        <v>0.36890457548124711</v>
      </c>
      <c r="BD369" s="28">
        <v>0.58027142819898381</v>
      </c>
      <c r="BE369" s="28">
        <v>0.31394078008886234</v>
      </c>
      <c r="BF369" s="28">
        <f t="shared" si="56"/>
        <v>0.40547022131506372</v>
      </c>
      <c r="BG369" s="29" t="s">
        <v>106</v>
      </c>
      <c r="BH369">
        <v>0.36095838708124711</v>
      </c>
      <c r="BI369">
        <v>0.40779126619898382</v>
      </c>
      <c r="BJ369">
        <v>0.27699927209686231</v>
      </c>
      <c r="BK369">
        <f t="shared" si="57"/>
        <v>0.36852871332306369</v>
      </c>
      <c r="BL369" t="s">
        <v>106</v>
      </c>
      <c r="BM369" s="27">
        <v>0.37832174708124711</v>
      </c>
      <c r="BN369" s="28">
        <v>0.69784090329898385</v>
      </c>
      <c r="BO369" s="28">
        <v>0.34651212604686238</v>
      </c>
      <c r="BP369" s="28">
        <f t="shared" si="58"/>
        <v>0.43804156727306376</v>
      </c>
      <c r="BQ369" s="29" t="s">
        <v>106</v>
      </c>
      <c r="BR369">
        <v>0.28187878741831918</v>
      </c>
      <c r="BS369">
        <v>0.58027142819898381</v>
      </c>
      <c r="BT369">
        <v>0.25993981652301434</v>
      </c>
      <c r="BU369">
        <f t="shared" si="59"/>
        <v>0.35146925774921572</v>
      </c>
      <c r="BV369" t="s">
        <v>106</v>
      </c>
      <c r="BW369" s="27">
        <v>0.27393259901831912</v>
      </c>
      <c r="BX369" s="28">
        <v>0.40779126619898382</v>
      </c>
      <c r="BY369" s="28">
        <v>0.22299830853101432</v>
      </c>
      <c r="BZ369" s="28">
        <f t="shared" si="60"/>
        <v>0.3145277497572157</v>
      </c>
      <c r="CA369" s="29" t="s">
        <v>106</v>
      </c>
      <c r="CB369">
        <v>0.29129595901831917</v>
      </c>
      <c r="CC369">
        <v>0.69784090329898385</v>
      </c>
      <c r="CD369">
        <v>0.29251116248101433</v>
      </c>
      <c r="CE369">
        <f t="shared" si="61"/>
        <v>0.38282540024452055</v>
      </c>
      <c r="CF369" t="s">
        <v>107</v>
      </c>
      <c r="CG369" s="27">
        <v>0.1690675806700791</v>
      </c>
      <c r="CH369" s="28">
        <v>0.58027142819898381</v>
      </c>
      <c r="CI369" s="28">
        <v>0.18993856745617432</v>
      </c>
      <c r="CJ369" s="28">
        <f t="shared" si="62"/>
        <v>0.26059702189628048</v>
      </c>
      <c r="CK369" s="29" t="s">
        <v>107</v>
      </c>
      <c r="CL369">
        <v>0.1611213922700791</v>
      </c>
      <c r="CM369">
        <v>0.40779126619898382</v>
      </c>
      <c r="CN369">
        <v>0.15299705946417436</v>
      </c>
      <c r="CO369">
        <f t="shared" si="63"/>
        <v>0.24452650069037574</v>
      </c>
      <c r="CP369" t="s">
        <v>106</v>
      </c>
      <c r="CQ369" s="27">
        <v>0.17848475227007909</v>
      </c>
      <c r="CR369" s="28">
        <v>0.69784090329898385</v>
      </c>
      <c r="CS369" s="28">
        <v>0.22250991341417434</v>
      </c>
      <c r="CT369" s="28">
        <f t="shared" si="64"/>
        <v>0.27001419349628047</v>
      </c>
      <c r="CU369" s="29" t="s">
        <v>107</v>
      </c>
      <c r="CV369">
        <v>17986.382451373</v>
      </c>
      <c r="CW369">
        <v>6413.1461840183001</v>
      </c>
      <c r="CX369">
        <v>9.1529441226201394E-2</v>
      </c>
      <c r="CY369">
        <f t="shared" si="66"/>
        <v>0.67180086942518524</v>
      </c>
      <c r="CZ369">
        <f t="shared" si="65"/>
        <v>0.46043401670744849</v>
      </c>
    </row>
    <row r="370" spans="1:104" x14ac:dyDescent="0.25">
      <c r="A370">
        <v>1</v>
      </c>
      <c r="B370" s="15">
        <v>6237</v>
      </c>
      <c r="C370" s="15">
        <v>-63.305481559999997</v>
      </c>
      <c r="D370" s="15">
        <v>-16.09558818</v>
      </c>
      <c r="E370" s="15">
        <v>216</v>
      </c>
      <c r="F370" s="15">
        <v>0</v>
      </c>
      <c r="G370" s="15">
        <v>0</v>
      </c>
      <c r="H370" s="17">
        <v>4</v>
      </c>
      <c r="I370" s="19">
        <v>0</v>
      </c>
      <c r="J370" s="19">
        <v>0</v>
      </c>
      <c r="K370" s="19">
        <v>0</v>
      </c>
      <c r="L370" s="15">
        <v>0</v>
      </c>
      <c r="M370" s="15">
        <v>0</v>
      </c>
      <c r="N370" s="15">
        <v>0</v>
      </c>
      <c r="O370" s="19">
        <v>163.50556499999999</v>
      </c>
      <c r="P370" s="19">
        <v>45.738226162840157</v>
      </c>
      <c r="Q370" s="20">
        <v>3.5748121148790735</v>
      </c>
      <c r="R370" s="21">
        <v>2.2000000000000002E-2</v>
      </c>
      <c r="S370" s="22">
        <v>0.15300000000000002</v>
      </c>
      <c r="T370" s="22">
        <v>0.84699999999999986</v>
      </c>
      <c r="U370" s="19">
        <v>0</v>
      </c>
      <c r="V370" s="19">
        <v>6.997948602914545</v>
      </c>
      <c r="W370" s="19">
        <v>38.740277559925609</v>
      </c>
      <c r="X370" s="19">
        <v>242.65802998464267</v>
      </c>
      <c r="Y370" s="19">
        <v>0</v>
      </c>
      <c r="Z370" s="19">
        <v>242.65802998464267</v>
      </c>
      <c r="AA370">
        <v>55.03096478819571</v>
      </c>
      <c r="AB370">
        <v>1</v>
      </c>
      <c r="AC370">
        <v>0.16200000000000003</v>
      </c>
      <c r="AD370">
        <v>0.83799999999999997</v>
      </c>
      <c r="AE370">
        <v>0</v>
      </c>
      <c r="AF370">
        <v>8.9150162956877068</v>
      </c>
      <c r="AG370">
        <v>46.115948492508004</v>
      </c>
      <c r="AH370">
        <v>14730.322148278741</v>
      </c>
      <c r="AI370">
        <v>0</v>
      </c>
      <c r="AJ370">
        <v>14088.672523486901</v>
      </c>
      <c r="AK370">
        <v>13831.0612016136</v>
      </c>
      <c r="AL370">
        <v>44.731985187257671</v>
      </c>
      <c r="AM370" s="19">
        <v>54.024723812613225</v>
      </c>
      <c r="AN370">
        <v>0.87189333333333341</v>
      </c>
      <c r="AO370">
        <v>0.57762933333333333</v>
      </c>
      <c r="AP370">
        <v>0.19617599999999999</v>
      </c>
      <c r="AQ370">
        <v>1</v>
      </c>
      <c r="AR370">
        <v>0</v>
      </c>
      <c r="AS370">
        <v>2</v>
      </c>
      <c r="AT370">
        <v>1.48</v>
      </c>
      <c r="AU370">
        <v>1</v>
      </c>
      <c r="AV370">
        <v>2</v>
      </c>
      <c r="AW370">
        <v>1.5</v>
      </c>
      <c r="AX370">
        <v>1</v>
      </c>
      <c r="AY370">
        <v>2</v>
      </c>
      <c r="AZ370">
        <v>0.6</v>
      </c>
      <c r="BA370">
        <v>0.3</v>
      </c>
      <c r="BB370">
        <v>0.8</v>
      </c>
      <c r="BC370" s="27">
        <v>0.39283884309159528</v>
      </c>
      <c r="BD370" s="28">
        <v>0.65042016801247615</v>
      </c>
      <c r="BE370" s="28">
        <v>0.3551030727676987</v>
      </c>
      <c r="BF370" s="28">
        <f t="shared" si="56"/>
        <v>0.69928015407060129</v>
      </c>
      <c r="BG370" s="29" t="s">
        <v>106</v>
      </c>
      <c r="BH370">
        <v>0.38565393509159529</v>
      </c>
      <c r="BI370">
        <v>0.47291986391247609</v>
      </c>
      <c r="BJ370">
        <v>0.32934154649169878</v>
      </c>
      <c r="BK370">
        <f t="shared" si="57"/>
        <v>0.67351862779460125</v>
      </c>
      <c r="BL370" t="s">
        <v>106</v>
      </c>
      <c r="BM370" s="27">
        <v>0.40141617509159527</v>
      </c>
      <c r="BN370" s="28">
        <v>0.76881271521247618</v>
      </c>
      <c r="BO370" s="28">
        <v>0.37941475554169873</v>
      </c>
      <c r="BP370" s="28">
        <f t="shared" si="58"/>
        <v>0.72359183684460127</v>
      </c>
      <c r="BQ370" s="29" t="s">
        <v>106</v>
      </c>
      <c r="BR370">
        <v>0.29934664745391526</v>
      </c>
      <c r="BS370">
        <v>0.65042016801247615</v>
      </c>
      <c r="BT370">
        <v>0.2847120056520907</v>
      </c>
      <c r="BU370">
        <f t="shared" si="59"/>
        <v>0.62888908695499324</v>
      </c>
      <c r="BV370" t="s">
        <v>106</v>
      </c>
      <c r="BW370" s="27">
        <v>0.29216173945391521</v>
      </c>
      <c r="BX370" s="28">
        <v>0.47291986391247609</v>
      </c>
      <c r="BY370" s="28">
        <v>0.25895047937609073</v>
      </c>
      <c r="BZ370" s="28">
        <f t="shared" si="60"/>
        <v>0.6031275606789932</v>
      </c>
      <c r="CA370" s="29" t="s">
        <v>106</v>
      </c>
      <c r="CB370">
        <v>0.30792397945391525</v>
      </c>
      <c r="CC370">
        <v>0.76881271521247618</v>
      </c>
      <c r="CD370">
        <v>0.30902368842609074</v>
      </c>
      <c r="CE370">
        <f t="shared" si="61"/>
        <v>0.65210106075681784</v>
      </c>
      <c r="CF370" t="s">
        <v>107</v>
      </c>
      <c r="CG370" s="27">
        <v>0.1781530605161819</v>
      </c>
      <c r="CH370" s="28">
        <v>0.65042016801247615</v>
      </c>
      <c r="CI370" s="28">
        <v>0.19346432605778405</v>
      </c>
      <c r="CJ370" s="28">
        <f t="shared" si="62"/>
        <v>0.52233014181908444</v>
      </c>
      <c r="CK370" s="29" t="s">
        <v>107</v>
      </c>
      <c r="CL370">
        <v>0.17096815251618191</v>
      </c>
      <c r="CM370">
        <v>0.47291986391247609</v>
      </c>
      <c r="CN370">
        <v>0.16770279978178404</v>
      </c>
      <c r="CO370">
        <f t="shared" si="63"/>
        <v>0.51187988108468652</v>
      </c>
      <c r="CP370" t="s">
        <v>106</v>
      </c>
      <c r="CQ370" s="27">
        <v>0.1867303925161819</v>
      </c>
      <c r="CR370" s="28">
        <v>0.76881271521247618</v>
      </c>
      <c r="CS370" s="28">
        <v>0.21777600883178405</v>
      </c>
      <c r="CT370" s="28">
        <f t="shared" si="64"/>
        <v>0.53090747381908443</v>
      </c>
      <c r="CU370" s="29" t="s">
        <v>107</v>
      </c>
      <c r="CV370">
        <v>36193.722062305998</v>
      </c>
      <c r="CW370">
        <v>6753.0904765912801</v>
      </c>
      <c r="CX370">
        <v>0.34417708130290253</v>
      </c>
      <c r="CY370">
        <f t="shared" si="66"/>
        <v>0.99459724931537874</v>
      </c>
      <c r="CZ370">
        <f t="shared" si="65"/>
        <v>0.73701592439449781</v>
      </c>
    </row>
    <row r="371" spans="1:104" x14ac:dyDescent="0.25">
      <c r="A371">
        <v>1</v>
      </c>
      <c r="B371" s="15">
        <v>6248</v>
      </c>
      <c r="C371" s="15">
        <v>-58.39393518</v>
      </c>
      <c r="D371" s="15">
        <v>-16.384759720000002</v>
      </c>
      <c r="E371" s="15">
        <v>115</v>
      </c>
      <c r="F371" s="15">
        <v>0</v>
      </c>
      <c r="G371" s="15">
        <v>0</v>
      </c>
      <c r="H371" s="17">
        <v>4</v>
      </c>
      <c r="I371" s="19">
        <v>0</v>
      </c>
      <c r="J371" s="19">
        <v>0</v>
      </c>
      <c r="K371" s="19">
        <v>1</v>
      </c>
      <c r="L371" s="15">
        <v>0</v>
      </c>
      <c r="M371" s="15">
        <v>0</v>
      </c>
      <c r="N371" s="15">
        <v>1.2032</v>
      </c>
      <c r="O371" s="19">
        <v>425.11446899999999</v>
      </c>
      <c r="P371" s="19">
        <v>118.91938804678242</v>
      </c>
      <c r="Q371" s="20">
        <v>3.5748121141757108</v>
      </c>
      <c r="R371" s="21">
        <v>0.56399999999999995</v>
      </c>
      <c r="S371" s="22">
        <v>0.34399999999999997</v>
      </c>
      <c r="T371" s="22">
        <v>0.65700000000000003</v>
      </c>
      <c r="U371" s="19">
        <v>0</v>
      </c>
      <c r="V371" s="19">
        <v>40.908269488093147</v>
      </c>
      <c r="W371" s="19">
        <v>78.130037946736053</v>
      </c>
      <c r="X371" s="19">
        <v>29003.445529881261</v>
      </c>
      <c r="Y371" s="19">
        <v>1560</v>
      </c>
      <c r="Z371" s="19">
        <v>30563.445529881261</v>
      </c>
      <c r="AA371">
        <v>143.08050845515837</v>
      </c>
      <c r="AB371">
        <v>1</v>
      </c>
      <c r="AC371">
        <v>0.34699999999999998</v>
      </c>
      <c r="AD371">
        <v>0.65300000000000002</v>
      </c>
      <c r="AE371">
        <v>0</v>
      </c>
      <c r="AF371">
        <v>49.648936433939951</v>
      </c>
      <c r="AG371">
        <v>93.431572021218415</v>
      </c>
      <c r="AH371">
        <v>66649.947022437773</v>
      </c>
      <c r="AI371">
        <v>1876.992</v>
      </c>
      <c r="AJ371">
        <v>65623.681879161304</v>
      </c>
      <c r="AK371">
        <v>34861.871692416396</v>
      </c>
      <c r="AL371">
        <v>51.848853188397136</v>
      </c>
      <c r="AM371" s="19">
        <v>76.009973596773079</v>
      </c>
      <c r="AN371">
        <v>0.81078400000000006</v>
      </c>
      <c r="AO371">
        <v>0.53714440000000008</v>
      </c>
      <c r="AP371">
        <v>0.18242639999999999</v>
      </c>
      <c r="AQ371">
        <v>1</v>
      </c>
      <c r="AR371">
        <v>0</v>
      </c>
      <c r="AS371">
        <v>2</v>
      </c>
      <c r="AT371">
        <v>1.48</v>
      </c>
      <c r="AU371">
        <v>1</v>
      </c>
      <c r="AV371">
        <v>2</v>
      </c>
      <c r="AW371">
        <v>1.5</v>
      </c>
      <c r="AX371">
        <v>1</v>
      </c>
      <c r="AY371">
        <v>2</v>
      </c>
      <c r="AZ371">
        <v>0.6</v>
      </c>
      <c r="BA371">
        <v>0.3</v>
      </c>
      <c r="BB371">
        <v>0.8</v>
      </c>
      <c r="BC371" s="27">
        <v>0.35473559453654208</v>
      </c>
      <c r="BD371" s="28">
        <v>0.62230042502383176</v>
      </c>
      <c r="BE371" s="28">
        <v>0.32037866182702324</v>
      </c>
      <c r="BF371" s="28">
        <f t="shared" si="56"/>
        <v>0.41825026507359203</v>
      </c>
      <c r="BG371" s="29" t="s">
        <v>106</v>
      </c>
      <c r="BH371">
        <v>0.34755068653654209</v>
      </c>
      <c r="BI371">
        <v>0.4448001209238317</v>
      </c>
      <c r="BJ371">
        <v>0.29461713555102331</v>
      </c>
      <c r="BK371">
        <f t="shared" si="57"/>
        <v>0.39248873879759211</v>
      </c>
      <c r="BL371" t="s">
        <v>106</v>
      </c>
      <c r="BM371" s="27">
        <v>0.36331292653654201</v>
      </c>
      <c r="BN371" s="28">
        <v>0.74069297222383179</v>
      </c>
      <c r="BO371" s="28">
        <v>0.34469034460102327</v>
      </c>
      <c r="BP371" s="28">
        <f t="shared" si="58"/>
        <v>0.44256194784759206</v>
      </c>
      <c r="BQ371" s="29" t="s">
        <v>106</v>
      </c>
      <c r="BR371">
        <v>0.26779608777589003</v>
      </c>
      <c r="BS371">
        <v>0.62230042502383176</v>
      </c>
      <c r="BT371">
        <v>0.25492116974818213</v>
      </c>
      <c r="BU371">
        <f t="shared" si="59"/>
        <v>0.35279277299475092</v>
      </c>
      <c r="BV371" t="s">
        <v>106</v>
      </c>
      <c r="BW371" s="27">
        <v>0.26061117977589005</v>
      </c>
      <c r="BX371" s="28">
        <v>0.4448001209238317</v>
      </c>
      <c r="BY371" s="28">
        <v>0.2291596434721821</v>
      </c>
      <c r="BZ371" s="28">
        <f t="shared" si="60"/>
        <v>0.32703124671875089</v>
      </c>
      <c r="CA371" s="29" t="s">
        <v>106</v>
      </c>
      <c r="CB371">
        <v>0.27637341977589003</v>
      </c>
      <c r="CC371">
        <v>0.74069297222383179</v>
      </c>
      <c r="CD371">
        <v>0.27923285252218211</v>
      </c>
      <c r="CE371">
        <f t="shared" si="61"/>
        <v>0.37424502302245882</v>
      </c>
      <c r="CF371" t="s">
        <v>107</v>
      </c>
      <c r="CG371" s="27">
        <v>0.15509672716023004</v>
      </c>
      <c r="CH371" s="28">
        <v>0.62230042502383176</v>
      </c>
      <c r="CI371" s="28">
        <v>0.17006886520153608</v>
      </c>
      <c r="CJ371" s="28">
        <f t="shared" si="62"/>
        <v>0.25296833040679884</v>
      </c>
      <c r="CK371" s="29" t="s">
        <v>107</v>
      </c>
      <c r="CL371">
        <v>0.14791181916023002</v>
      </c>
      <c r="CM371">
        <v>0.4448001209238317</v>
      </c>
      <c r="CN371">
        <v>0.14430733892553607</v>
      </c>
      <c r="CO371">
        <f t="shared" si="63"/>
        <v>0.24217894217210487</v>
      </c>
      <c r="CP371" t="s">
        <v>106</v>
      </c>
      <c r="CQ371" s="27">
        <v>0.16367405916023001</v>
      </c>
      <c r="CR371" s="28">
        <v>0.74069297222383179</v>
      </c>
      <c r="CS371" s="28">
        <v>0.19438054797553611</v>
      </c>
      <c r="CT371" s="28">
        <f t="shared" si="64"/>
        <v>0.26154566240679877</v>
      </c>
      <c r="CU371" s="29" t="s">
        <v>107</v>
      </c>
      <c r="CV371">
        <v>21281.040715798699</v>
      </c>
      <c r="CW371">
        <v>9501.2467005325598</v>
      </c>
      <c r="CX371">
        <v>9.7871603246568795E-2</v>
      </c>
      <c r="CY371">
        <f t="shared" si="66"/>
        <v>0.7201720282704005</v>
      </c>
      <c r="CZ371">
        <f t="shared" si="65"/>
        <v>0.45260719778311087</v>
      </c>
    </row>
    <row r="372" spans="1:104" x14ac:dyDescent="0.25">
      <c r="A372">
        <v>1</v>
      </c>
      <c r="B372" s="15">
        <v>6257</v>
      </c>
      <c r="C372" s="15">
        <v>-62.180895710000001</v>
      </c>
      <c r="D372" s="15">
        <v>-17.825987099999999</v>
      </c>
      <c r="E372" s="15">
        <v>290</v>
      </c>
      <c r="F372" s="15">
        <v>0</v>
      </c>
      <c r="G372" s="15">
        <v>0</v>
      </c>
      <c r="H372" s="17">
        <v>3</v>
      </c>
      <c r="I372" s="19">
        <v>0</v>
      </c>
      <c r="J372" s="19">
        <v>0</v>
      </c>
      <c r="K372" s="19">
        <v>0</v>
      </c>
      <c r="L372" s="15">
        <v>0</v>
      </c>
      <c r="M372" s="15">
        <v>0</v>
      </c>
      <c r="N372" s="15">
        <v>0</v>
      </c>
      <c r="O372" s="19">
        <v>566.81929200000002</v>
      </c>
      <c r="P372" s="19">
        <v>158.55918406237654</v>
      </c>
      <c r="Q372" s="20">
        <v>3.5748121141757112</v>
      </c>
      <c r="R372" s="21">
        <v>0.17299999999999999</v>
      </c>
      <c r="S372" s="22">
        <v>0.5109999999999999</v>
      </c>
      <c r="T372" s="22">
        <v>0.4890000000000001</v>
      </c>
      <c r="U372" s="19">
        <v>0</v>
      </c>
      <c r="V372" s="19">
        <v>81.023743055874405</v>
      </c>
      <c r="W372" s="19">
        <v>77.53544100650214</v>
      </c>
      <c r="X372" s="19">
        <v>16445.029674380559</v>
      </c>
      <c r="Y372" s="19">
        <v>0</v>
      </c>
      <c r="Z372" s="19">
        <v>16445.029674380559</v>
      </c>
      <c r="AA372">
        <v>190.77401126379533</v>
      </c>
      <c r="AB372">
        <v>1</v>
      </c>
      <c r="AC372">
        <v>0.5119999999999999</v>
      </c>
      <c r="AD372">
        <v>0.4880000000000001</v>
      </c>
      <c r="AE372">
        <v>0</v>
      </c>
      <c r="AF372">
        <v>97.676293767063186</v>
      </c>
      <c r="AG372">
        <v>93.097717496732145</v>
      </c>
      <c r="AH372">
        <v>122581.42886568734</v>
      </c>
      <c r="AI372">
        <v>0</v>
      </c>
      <c r="AJ372">
        <v>117241.808530553</v>
      </c>
      <c r="AK372">
        <v>100384.012177139</v>
      </c>
      <c r="AL372">
        <v>131.12844521958539</v>
      </c>
      <c r="AM372" s="19">
        <v>163.34327242100417</v>
      </c>
      <c r="AN372">
        <v>0.85032533333333338</v>
      </c>
      <c r="AO372">
        <v>0.56334053333333334</v>
      </c>
      <c r="AP372">
        <v>0.1913232</v>
      </c>
      <c r="AQ372">
        <v>1</v>
      </c>
      <c r="AR372">
        <v>0</v>
      </c>
      <c r="AS372">
        <v>2</v>
      </c>
      <c r="AT372">
        <v>1.48</v>
      </c>
      <c r="AU372">
        <v>1</v>
      </c>
      <c r="AV372">
        <v>2</v>
      </c>
      <c r="AW372">
        <v>1.5</v>
      </c>
      <c r="AX372">
        <v>1</v>
      </c>
      <c r="AY372">
        <v>2</v>
      </c>
      <c r="AZ372">
        <v>0.6</v>
      </c>
      <c r="BA372">
        <v>0.3</v>
      </c>
      <c r="BB372">
        <v>0.8</v>
      </c>
      <c r="BC372" s="27">
        <v>0.34274576090715397</v>
      </c>
      <c r="BD372" s="28">
        <v>0.61336817116472808</v>
      </c>
      <c r="BE372" s="28">
        <v>0.30768264437920145</v>
      </c>
      <c r="BF372" s="28">
        <f t="shared" si="56"/>
        <v>0.42421220630304018</v>
      </c>
      <c r="BG372" s="29" t="s">
        <v>106</v>
      </c>
      <c r="BH372">
        <v>0.33556085290715398</v>
      </c>
      <c r="BI372">
        <v>0.43586786706472808</v>
      </c>
      <c r="BJ372">
        <v>0.28192111810320147</v>
      </c>
      <c r="BK372">
        <f t="shared" si="57"/>
        <v>0.3984506800270402</v>
      </c>
      <c r="BL372" t="s">
        <v>106</v>
      </c>
      <c r="BM372" s="27">
        <v>0.35132309290715397</v>
      </c>
      <c r="BN372" s="28">
        <v>0.73176071836472811</v>
      </c>
      <c r="BO372" s="28">
        <v>0.33199432715320143</v>
      </c>
      <c r="BP372" s="28">
        <f t="shared" si="58"/>
        <v>0.44852388907704016</v>
      </c>
      <c r="BQ372" s="29" t="s">
        <v>106</v>
      </c>
      <c r="BR372">
        <v>0.25156627899077794</v>
      </c>
      <c r="BS372">
        <v>0.61336817116472808</v>
      </c>
      <c r="BT372">
        <v>0.23903283904127581</v>
      </c>
      <c r="BU372">
        <f t="shared" si="59"/>
        <v>0.35556240096511454</v>
      </c>
      <c r="BV372" t="s">
        <v>106</v>
      </c>
      <c r="BW372" s="27">
        <v>0.24438137099077792</v>
      </c>
      <c r="BX372" s="28">
        <v>0.43586786706472808</v>
      </c>
      <c r="BY372" s="28">
        <v>0.21327131276527581</v>
      </c>
      <c r="BZ372" s="28">
        <f t="shared" si="60"/>
        <v>0.32980087468911456</v>
      </c>
      <c r="CA372" s="29" t="s">
        <v>106</v>
      </c>
      <c r="CB372">
        <v>0.26014361099077787</v>
      </c>
      <c r="CC372">
        <v>0.73176071836472811</v>
      </c>
      <c r="CD372">
        <v>0.26334452181527579</v>
      </c>
      <c r="CE372">
        <f t="shared" si="61"/>
        <v>0.37667317291461661</v>
      </c>
      <c r="CF372" t="s">
        <v>107</v>
      </c>
      <c r="CG372" s="27">
        <v>0.13337065428436459</v>
      </c>
      <c r="CH372" s="28">
        <v>0.61336817116472808</v>
      </c>
      <c r="CI372" s="28">
        <v>0.15004235064026111</v>
      </c>
      <c r="CJ372" s="28">
        <f t="shared" si="62"/>
        <v>0.24990021620820332</v>
      </c>
      <c r="CK372" s="29" t="s">
        <v>107</v>
      </c>
      <c r="CL372">
        <v>0.1261857462843646</v>
      </c>
      <c r="CM372">
        <v>0.43586786706472808</v>
      </c>
      <c r="CN372">
        <v>0.12428082436426112</v>
      </c>
      <c r="CO372">
        <f t="shared" si="63"/>
        <v>0.24081038628809986</v>
      </c>
      <c r="CP372" t="s">
        <v>106</v>
      </c>
      <c r="CQ372" s="27">
        <v>0.14194798628436461</v>
      </c>
      <c r="CR372" s="28">
        <v>0.73176071836472811</v>
      </c>
      <c r="CS372" s="28">
        <v>0.17435403341426109</v>
      </c>
      <c r="CT372" s="28">
        <f t="shared" si="64"/>
        <v>0.25847754820820334</v>
      </c>
      <c r="CU372" s="29" t="s">
        <v>107</v>
      </c>
      <c r="CV372">
        <v>81687.673927098498</v>
      </c>
      <c r="CW372">
        <v>23846.7514079744</v>
      </c>
      <c r="CX372">
        <v>0.11652956192383873</v>
      </c>
      <c r="CY372">
        <f t="shared" si="66"/>
        <v>0.72989773308856676</v>
      </c>
      <c r="CZ372">
        <f t="shared" si="65"/>
        <v>0.4592753228309927</v>
      </c>
    </row>
    <row r="373" spans="1:104" x14ac:dyDescent="0.25">
      <c r="A373">
        <v>1</v>
      </c>
      <c r="B373" s="15">
        <v>6268</v>
      </c>
      <c r="C373" s="15">
        <v>-63.156162590000001</v>
      </c>
      <c r="D373" s="15">
        <v>-17.122697169999999</v>
      </c>
      <c r="E373" s="15">
        <v>256</v>
      </c>
      <c r="F373" s="15">
        <v>0</v>
      </c>
      <c r="G373" s="15">
        <v>0</v>
      </c>
      <c r="H373" s="17">
        <v>0</v>
      </c>
      <c r="I373" s="19">
        <v>0</v>
      </c>
      <c r="J373" s="19">
        <v>0</v>
      </c>
      <c r="K373" s="19">
        <v>1</v>
      </c>
      <c r="L373" s="15">
        <v>0</v>
      </c>
      <c r="M373" s="15">
        <v>0</v>
      </c>
      <c r="N373" s="15">
        <v>1.2032</v>
      </c>
      <c r="O373" s="19">
        <v>148.97173699999999</v>
      </c>
      <c r="P373" s="19">
        <v>41.672606064676145</v>
      </c>
      <c r="Q373" s="20">
        <v>3.5748121144330383</v>
      </c>
      <c r="R373" s="21">
        <v>0</v>
      </c>
      <c r="S373" s="22">
        <v>0.378</v>
      </c>
      <c r="T373" s="22">
        <v>0.62299999999999989</v>
      </c>
      <c r="U373" s="19">
        <v>0</v>
      </c>
      <c r="V373" s="19">
        <v>15.752245092447582</v>
      </c>
      <c r="W373" s="19">
        <v>25.962033578293234</v>
      </c>
      <c r="X373" s="19">
        <v>0</v>
      </c>
      <c r="Y373" s="19">
        <v>1560</v>
      </c>
      <c r="Z373" s="19">
        <v>1560</v>
      </c>
      <c r="AA373">
        <v>50.139323458740705</v>
      </c>
      <c r="AB373">
        <v>1</v>
      </c>
      <c r="AC373">
        <v>0.38</v>
      </c>
      <c r="AD373">
        <v>0.62</v>
      </c>
      <c r="AE373">
        <v>0</v>
      </c>
      <c r="AF373">
        <v>19.05294291432147</v>
      </c>
      <c r="AG373">
        <v>31.086380544419235</v>
      </c>
      <c r="AH373">
        <v>25128.154264117322</v>
      </c>
      <c r="AI373">
        <v>1876.992</v>
      </c>
      <c r="AJ373">
        <v>25910.569343657899</v>
      </c>
      <c r="AK373">
        <v>25910.569343657899</v>
      </c>
      <c r="AL373">
        <v>41.672606064676145</v>
      </c>
      <c r="AM373" s="19">
        <v>50.139323458740705</v>
      </c>
      <c r="AN373">
        <v>0.8</v>
      </c>
      <c r="AO373">
        <v>0.53</v>
      </c>
      <c r="AP373">
        <v>0.18</v>
      </c>
      <c r="AQ373">
        <v>1</v>
      </c>
      <c r="AR373">
        <v>0</v>
      </c>
      <c r="AS373">
        <v>2</v>
      </c>
      <c r="AT373">
        <v>1.48</v>
      </c>
      <c r="AU373">
        <v>1</v>
      </c>
      <c r="AV373">
        <v>2</v>
      </c>
      <c r="AW373">
        <v>1.5</v>
      </c>
      <c r="AX373">
        <v>1</v>
      </c>
      <c r="AY373">
        <v>2</v>
      </c>
      <c r="AZ373">
        <v>0.6</v>
      </c>
      <c r="BA373">
        <v>0.3</v>
      </c>
      <c r="BB373">
        <v>0.8</v>
      </c>
      <c r="BC373" s="27">
        <v>0.37500398158397275</v>
      </c>
      <c r="BD373" s="28">
        <v>0.65264412878321343</v>
      </c>
      <c r="BE373" s="28">
        <v>0.34248442097124943</v>
      </c>
      <c r="BF373" s="28">
        <f t="shared" si="56"/>
        <v>0.55628670829829874</v>
      </c>
      <c r="BG373" s="29" t="s">
        <v>106</v>
      </c>
      <c r="BH373">
        <v>0.3678190735839727</v>
      </c>
      <c r="BI373">
        <v>0.47514382468321348</v>
      </c>
      <c r="BJ373">
        <v>0.3167228946952495</v>
      </c>
      <c r="BK373">
        <f t="shared" si="57"/>
        <v>0.53052518202229881</v>
      </c>
      <c r="BL373" t="s">
        <v>106</v>
      </c>
      <c r="BM373" s="27">
        <v>0.38358131358397268</v>
      </c>
      <c r="BN373" s="28">
        <v>0.77103667598321346</v>
      </c>
      <c r="BO373" s="28">
        <v>0.36679610374524946</v>
      </c>
      <c r="BP373" s="28">
        <f t="shared" si="58"/>
        <v>0.58059839107229871</v>
      </c>
      <c r="BQ373" s="29" t="s">
        <v>106</v>
      </c>
      <c r="BR373">
        <v>0.28922083168397272</v>
      </c>
      <c r="BS373">
        <v>0.65264412878321343</v>
      </c>
      <c r="BT373">
        <v>0.27789755978124947</v>
      </c>
      <c r="BU373">
        <f t="shared" si="59"/>
        <v>0.49169984710829878</v>
      </c>
      <c r="BV373" t="s">
        <v>106</v>
      </c>
      <c r="BW373" s="27">
        <v>0.28203592368397268</v>
      </c>
      <c r="BX373" s="28">
        <v>0.47514382468321348</v>
      </c>
      <c r="BY373" s="28">
        <v>0.25213603350524944</v>
      </c>
      <c r="BZ373" s="28">
        <f t="shared" si="60"/>
        <v>0.46593832083229875</v>
      </c>
      <c r="CA373" s="29" t="s">
        <v>106</v>
      </c>
      <c r="CB373">
        <v>0.29779816368397272</v>
      </c>
      <c r="CC373">
        <v>0.77103667598321346</v>
      </c>
      <c r="CD373">
        <v>0.30220924255524945</v>
      </c>
      <c r="CE373">
        <f t="shared" si="61"/>
        <v>0.51160045101102203</v>
      </c>
      <c r="CF373" t="s">
        <v>107</v>
      </c>
      <c r="CG373" s="27">
        <v>0.17802045218397272</v>
      </c>
      <c r="CH373" s="28">
        <v>0.65264412878321343</v>
      </c>
      <c r="CI373" s="28">
        <v>0.19417385083124941</v>
      </c>
      <c r="CJ373" s="28">
        <f t="shared" si="62"/>
        <v>0.39182273951102203</v>
      </c>
      <c r="CK373" s="29" t="s">
        <v>107</v>
      </c>
      <c r="CL373">
        <v>0.1708355441839727</v>
      </c>
      <c r="CM373">
        <v>0.47514382468321348</v>
      </c>
      <c r="CN373">
        <v>0.1684123245552494</v>
      </c>
      <c r="CO373">
        <f t="shared" si="63"/>
        <v>0.38221461188229872</v>
      </c>
      <c r="CP373" t="s">
        <v>106</v>
      </c>
      <c r="CQ373" s="27">
        <v>0.18659778418397271</v>
      </c>
      <c r="CR373" s="28">
        <v>0.77103667598321346</v>
      </c>
      <c r="CS373" s="28">
        <v>0.21848553360524942</v>
      </c>
      <c r="CT373" s="28">
        <f t="shared" si="64"/>
        <v>0.40040007151102203</v>
      </c>
      <c r="CU373" s="29" t="s">
        <v>107</v>
      </c>
      <c r="CV373">
        <v>43711.035283261299</v>
      </c>
      <c r="CW373">
        <v>6267.4154323425901</v>
      </c>
      <c r="CX373">
        <v>0.21380228732704931</v>
      </c>
      <c r="CY373">
        <f t="shared" si="66"/>
        <v>0.86644641611026274</v>
      </c>
      <c r="CZ373">
        <f t="shared" si="65"/>
        <v>0.58880626891102206</v>
      </c>
    </row>
    <row r="374" spans="1:104" x14ac:dyDescent="0.25">
      <c r="A374">
        <v>1</v>
      </c>
      <c r="B374" s="15">
        <v>6270</v>
      </c>
      <c r="C374" s="15">
        <v>-63.411266509999997</v>
      </c>
      <c r="D374" s="15">
        <v>-19.73107744</v>
      </c>
      <c r="E374" s="15">
        <v>1095</v>
      </c>
      <c r="F374" s="15">
        <v>1</v>
      </c>
      <c r="G374" s="15">
        <v>0</v>
      </c>
      <c r="H374" s="17">
        <v>3</v>
      </c>
      <c r="I374" s="19">
        <v>0</v>
      </c>
      <c r="J374" s="19">
        <v>0</v>
      </c>
      <c r="K374" s="19">
        <v>1</v>
      </c>
      <c r="L374" s="15">
        <v>0</v>
      </c>
      <c r="M374" s="15">
        <v>0</v>
      </c>
      <c r="N374" s="15">
        <v>1.2032</v>
      </c>
      <c r="O374" s="19">
        <v>210.74050600000001</v>
      </c>
      <c r="P374" s="19">
        <v>58.951491511120707</v>
      </c>
      <c r="Q374" s="20">
        <v>3.5748121141302347</v>
      </c>
      <c r="R374" s="21">
        <v>0.121</v>
      </c>
      <c r="S374" s="22">
        <v>0.13000000000000003</v>
      </c>
      <c r="T374" s="22">
        <v>0.86999999999999988</v>
      </c>
      <c r="U374" s="19">
        <v>0</v>
      </c>
      <c r="V374" s="19">
        <v>7.663693896445694</v>
      </c>
      <c r="W374" s="19">
        <v>51.287797614675007</v>
      </c>
      <c r="X374" s="19">
        <v>2238.3050110742224</v>
      </c>
      <c r="Y374" s="19">
        <v>1560</v>
      </c>
      <c r="Z374" s="19">
        <v>3798.3050110742224</v>
      </c>
      <c r="AA374">
        <v>70.928799057741372</v>
      </c>
      <c r="AB374">
        <v>1</v>
      </c>
      <c r="AC374">
        <v>0.13200000000000003</v>
      </c>
      <c r="AD374">
        <v>0.86799999999999999</v>
      </c>
      <c r="AE374">
        <v>0</v>
      </c>
      <c r="AF374">
        <v>9.3626014756218634</v>
      </c>
      <c r="AG374">
        <v>61.566197582119514</v>
      </c>
      <c r="AH374">
        <v>23979.106209543879</v>
      </c>
      <c r="AI374">
        <v>1876.992</v>
      </c>
      <c r="AJ374">
        <v>24811.5735694213</v>
      </c>
      <c r="AK374">
        <v>22316.336177965299</v>
      </c>
      <c r="AL374">
        <v>51.8183610382751</v>
      </c>
      <c r="AM374" s="19">
        <v>63.795668584895765</v>
      </c>
      <c r="AN374">
        <v>0.85032533333333338</v>
      </c>
      <c r="AO374">
        <v>0.56334053333333334</v>
      </c>
      <c r="AP374">
        <v>0.1913232</v>
      </c>
      <c r="AQ374">
        <v>1</v>
      </c>
      <c r="AR374">
        <v>0</v>
      </c>
      <c r="AS374">
        <v>2</v>
      </c>
      <c r="AT374">
        <v>1.48</v>
      </c>
      <c r="AU374">
        <v>1</v>
      </c>
      <c r="AV374">
        <v>2</v>
      </c>
      <c r="AW374">
        <v>1.5</v>
      </c>
      <c r="AX374">
        <v>1</v>
      </c>
      <c r="AY374">
        <v>2</v>
      </c>
      <c r="AZ374">
        <v>0.6</v>
      </c>
      <c r="BA374">
        <v>0.3</v>
      </c>
      <c r="BB374">
        <v>0.8</v>
      </c>
      <c r="BC374" s="27">
        <v>0.37027717328812992</v>
      </c>
      <c r="BD374" s="28">
        <v>0.57134260585567931</v>
      </c>
      <c r="BE374" s="28">
        <v>0.31078225426458794</v>
      </c>
      <c r="BF374" s="28">
        <f t="shared" si="56"/>
        <v>0.60950518573921753</v>
      </c>
      <c r="BG374" s="29" t="s">
        <v>106</v>
      </c>
      <c r="BH374">
        <v>0.36233098488812993</v>
      </c>
      <c r="BI374">
        <v>0.39886244385567932</v>
      </c>
      <c r="BJ374">
        <v>0.27384074627258792</v>
      </c>
      <c r="BK374">
        <f t="shared" si="57"/>
        <v>0.57256367774721739</v>
      </c>
      <c r="BL374" t="s">
        <v>106</v>
      </c>
      <c r="BM374" s="27">
        <v>0.37969434488812992</v>
      </c>
      <c r="BN374" s="28">
        <v>0.68891208095567935</v>
      </c>
      <c r="BO374" s="28">
        <v>0.34335360022258793</v>
      </c>
      <c r="BP374" s="28">
        <f t="shared" si="58"/>
        <v>0.64207653169721746</v>
      </c>
      <c r="BQ374" s="29" t="s">
        <v>106</v>
      </c>
      <c r="BR374">
        <v>0.27900720219446595</v>
      </c>
      <c r="BS374">
        <v>0.57134260585567931</v>
      </c>
      <c r="BT374">
        <v>0.2541477038239639</v>
      </c>
      <c r="BU374">
        <f t="shared" si="59"/>
        <v>0.55287063529859348</v>
      </c>
      <c r="BV374" t="s">
        <v>106</v>
      </c>
      <c r="BW374" s="27">
        <v>0.2710610137944659</v>
      </c>
      <c r="BX374" s="28">
        <v>0.39886244385567932</v>
      </c>
      <c r="BY374" s="28">
        <v>0.21720619583196393</v>
      </c>
      <c r="BZ374" s="28">
        <f t="shared" si="60"/>
        <v>0.51592912730659346</v>
      </c>
      <c r="CA374" s="29" t="s">
        <v>106</v>
      </c>
      <c r="CB374">
        <v>0.28842437379446589</v>
      </c>
      <c r="CC374">
        <v>0.68891208095567935</v>
      </c>
      <c r="CD374">
        <v>0.28671904978196389</v>
      </c>
      <c r="CE374">
        <f t="shared" si="61"/>
        <v>0.58544198125659341</v>
      </c>
      <c r="CF374" t="s">
        <v>106</v>
      </c>
      <c r="CG374" s="27">
        <v>0.16069427670267922</v>
      </c>
      <c r="CH374" s="28">
        <v>0.57134260585567931</v>
      </c>
      <c r="CI374" s="28">
        <v>0.18073254584537723</v>
      </c>
      <c r="CJ374" s="28">
        <f t="shared" si="62"/>
        <v>0.45941720817730874</v>
      </c>
      <c r="CK374" s="29" t="s">
        <v>107</v>
      </c>
      <c r="CL374">
        <v>0.15274808830267922</v>
      </c>
      <c r="CM374">
        <v>0.39886244385567932</v>
      </c>
      <c r="CN374">
        <v>0.14379103785337727</v>
      </c>
      <c r="CO374">
        <f t="shared" si="63"/>
        <v>0.4425139693280068</v>
      </c>
      <c r="CP374" t="s">
        <v>106</v>
      </c>
      <c r="CQ374" s="27">
        <v>0.17011144830267921</v>
      </c>
      <c r="CR374" s="28">
        <v>0.68891208095567935</v>
      </c>
      <c r="CS374" s="28">
        <v>0.21330389180337725</v>
      </c>
      <c r="CT374" s="28">
        <f t="shared" si="64"/>
        <v>0.46883437977730874</v>
      </c>
      <c r="CU374" s="29" t="s">
        <v>107</v>
      </c>
      <c r="CV374">
        <v>51276.880223501503</v>
      </c>
      <c r="CW374">
        <v>8866.0998822176698</v>
      </c>
      <c r="CX374">
        <v>0.29872293147462953</v>
      </c>
      <c r="CY374">
        <f t="shared" si="66"/>
        <v>0.87006553733030878</v>
      </c>
      <c r="CZ374">
        <f t="shared" si="65"/>
        <v>0.6690001047627594</v>
      </c>
    </row>
    <row r="375" spans="1:104" x14ac:dyDescent="0.25">
      <c r="A375">
        <v>1</v>
      </c>
      <c r="B375" s="15">
        <v>6277</v>
      </c>
      <c r="C375" s="15">
        <v>-64.072295330000003</v>
      </c>
      <c r="D375" s="15">
        <v>-17.443849279999998</v>
      </c>
      <c r="E375" s="15">
        <v>348</v>
      </c>
      <c r="F375" s="15">
        <v>0</v>
      </c>
      <c r="G375" s="15">
        <v>0</v>
      </c>
      <c r="H375" s="17">
        <v>3</v>
      </c>
      <c r="I375" s="19">
        <v>0</v>
      </c>
      <c r="J375" s="19">
        <v>0</v>
      </c>
      <c r="K375" s="19">
        <v>1</v>
      </c>
      <c r="L375" s="15">
        <v>0</v>
      </c>
      <c r="M375" s="15">
        <v>0</v>
      </c>
      <c r="N375" s="15">
        <v>1.2032</v>
      </c>
      <c r="O375" s="19">
        <v>370.61261400000001</v>
      </c>
      <c r="P375" s="19">
        <v>103.67331264941986</v>
      </c>
      <c r="Q375" s="20">
        <v>3.5748121144084415</v>
      </c>
      <c r="R375" s="21">
        <v>0.30399999999999999</v>
      </c>
      <c r="S375" s="22">
        <v>0.33500000000000002</v>
      </c>
      <c r="T375" s="22">
        <v>0.66500000000000004</v>
      </c>
      <c r="U375" s="19">
        <v>0</v>
      </c>
      <c r="V375" s="19">
        <v>34.730559737555652</v>
      </c>
      <c r="W375" s="19">
        <v>68.942752911864204</v>
      </c>
      <c r="X375" s="19">
        <v>13342.116710374416</v>
      </c>
      <c r="Y375" s="19">
        <v>1560</v>
      </c>
      <c r="Z375" s="19">
        <v>14902.116710374416</v>
      </c>
      <c r="AA375">
        <v>124.73685350626145</v>
      </c>
      <c r="AB375">
        <v>1</v>
      </c>
      <c r="AC375">
        <v>0.34800000000000003</v>
      </c>
      <c r="AD375">
        <v>0.65199999999999991</v>
      </c>
      <c r="AE375">
        <v>0</v>
      </c>
      <c r="AF375">
        <v>43.408425020178989</v>
      </c>
      <c r="AG375">
        <v>81.328428486082458</v>
      </c>
      <c r="AH375">
        <v>58238.683912512686</v>
      </c>
      <c r="AI375">
        <v>1876.992</v>
      </c>
      <c r="AJ375">
        <v>57578.811534180597</v>
      </c>
      <c r="AK375">
        <v>43030.6380625686</v>
      </c>
      <c r="AL375">
        <v>72.156625603996218</v>
      </c>
      <c r="AM375" s="19">
        <v>93.220166460837817</v>
      </c>
      <c r="AN375">
        <v>0.82516266666666671</v>
      </c>
      <c r="AO375">
        <v>0.54667026666666674</v>
      </c>
      <c r="AP375">
        <v>0.18566159999999998</v>
      </c>
      <c r="AQ375">
        <v>1</v>
      </c>
      <c r="AR375">
        <v>0</v>
      </c>
      <c r="AS375">
        <v>2</v>
      </c>
      <c r="AT375">
        <v>1.48</v>
      </c>
      <c r="AU375">
        <v>1</v>
      </c>
      <c r="AV375">
        <v>2</v>
      </c>
      <c r="AW375">
        <v>1.5</v>
      </c>
      <c r="AX375">
        <v>1</v>
      </c>
      <c r="AY375">
        <v>2</v>
      </c>
      <c r="AZ375">
        <v>0.6</v>
      </c>
      <c r="BA375">
        <v>0.3</v>
      </c>
      <c r="BB375">
        <v>0.8</v>
      </c>
      <c r="BC375" s="27">
        <v>0.35082584957764451</v>
      </c>
      <c r="BD375" s="28">
        <v>0.6460994447999473</v>
      </c>
      <c r="BE375" s="28">
        <v>0.32025810488000422</v>
      </c>
      <c r="BF375" s="28">
        <f t="shared" si="56"/>
        <v>0.53242262840298404</v>
      </c>
      <c r="BG375" s="29" t="s">
        <v>106</v>
      </c>
      <c r="BH375">
        <v>0.34364094157764447</v>
      </c>
      <c r="BI375">
        <v>0.46859914069994735</v>
      </c>
      <c r="BJ375">
        <v>0.2944965786040043</v>
      </c>
      <c r="BK375">
        <f t="shared" si="57"/>
        <v>0.50666110212698412</v>
      </c>
      <c r="BL375" t="s">
        <v>106</v>
      </c>
      <c r="BM375" s="27">
        <v>0.3594031815776445</v>
      </c>
      <c r="BN375" s="28">
        <v>0.76449199199994733</v>
      </c>
      <c r="BO375" s="28">
        <v>0.34456978765400426</v>
      </c>
      <c r="BP375" s="28">
        <f t="shared" si="58"/>
        <v>0.55673431117698402</v>
      </c>
      <c r="BQ375" s="29" t="s">
        <v>106</v>
      </c>
      <c r="BR375">
        <v>0.26234453366945648</v>
      </c>
      <c r="BS375">
        <v>0.6460994447999473</v>
      </c>
      <c r="BT375">
        <v>0.25363977161604151</v>
      </c>
      <c r="BU375">
        <f t="shared" si="59"/>
        <v>0.46580429513902133</v>
      </c>
      <c r="BV375" t="s">
        <v>106</v>
      </c>
      <c r="BW375" s="27">
        <v>0.25515962566945649</v>
      </c>
      <c r="BX375" s="28">
        <v>0.46859914069994735</v>
      </c>
      <c r="BY375" s="28">
        <v>0.22787824534004147</v>
      </c>
      <c r="BZ375" s="28">
        <f t="shared" si="60"/>
        <v>0.44004276886302129</v>
      </c>
      <c r="CA375" s="29" t="s">
        <v>106</v>
      </c>
      <c r="CB375">
        <v>0.27092186566945647</v>
      </c>
      <c r="CC375">
        <v>0.76449199199994733</v>
      </c>
      <c r="CD375">
        <v>0.27795145439004149</v>
      </c>
      <c r="CE375">
        <f t="shared" si="61"/>
        <v>0.48308638919243629</v>
      </c>
      <c r="CF375" t="s">
        <v>107</v>
      </c>
      <c r="CG375" s="27">
        <v>0.14764653156624979</v>
      </c>
      <c r="CH375" s="28">
        <v>0.6460994447999473</v>
      </c>
      <c r="CI375" s="28">
        <v>0.16728267294053412</v>
      </c>
      <c r="CJ375" s="28">
        <f t="shared" si="62"/>
        <v>0.35981105508922961</v>
      </c>
      <c r="CK375" s="29" t="s">
        <v>107</v>
      </c>
      <c r="CL375">
        <v>0.1404616235662498</v>
      </c>
      <c r="CM375">
        <v>0.46859914069994735</v>
      </c>
      <c r="CN375">
        <v>0.14152114666453411</v>
      </c>
      <c r="CO375">
        <f t="shared" si="63"/>
        <v>0.35262614708922957</v>
      </c>
      <c r="CP375" t="s">
        <v>107</v>
      </c>
      <c r="CQ375" s="27">
        <v>0.15622386356624979</v>
      </c>
      <c r="CR375" s="28">
        <v>0.76449199199994733</v>
      </c>
      <c r="CS375" s="28">
        <v>0.19159435571453409</v>
      </c>
      <c r="CT375" s="28">
        <f t="shared" si="64"/>
        <v>0.36838838708922961</v>
      </c>
      <c r="CU375" s="29" t="s">
        <v>107</v>
      </c>
      <c r="CV375">
        <v>66773.146612946293</v>
      </c>
      <c r="CW375">
        <v>15592.1066882826</v>
      </c>
      <c r="CX375">
        <v>0.21216452352297979</v>
      </c>
      <c r="CY375">
        <f t="shared" si="66"/>
        <v>0.85826396832292706</v>
      </c>
      <c r="CZ375">
        <f t="shared" si="65"/>
        <v>0.56299037310062428</v>
      </c>
    </row>
    <row r="376" spans="1:104" x14ac:dyDescent="0.25">
      <c r="A376">
        <v>1</v>
      </c>
      <c r="B376" s="15">
        <v>6285</v>
      </c>
      <c r="C376" s="15">
        <v>-62.93458055</v>
      </c>
      <c r="D376" s="15">
        <v>-17.025964269999999</v>
      </c>
      <c r="E376" s="15">
        <v>253</v>
      </c>
      <c r="F376" s="15">
        <v>0</v>
      </c>
      <c r="G376" s="15">
        <v>0</v>
      </c>
      <c r="H376" s="17">
        <v>3</v>
      </c>
      <c r="I376" s="19">
        <v>1</v>
      </c>
      <c r="J376" s="19">
        <v>5</v>
      </c>
      <c r="K376" s="19">
        <v>1</v>
      </c>
      <c r="L376" s="15">
        <v>0</v>
      </c>
      <c r="M376" s="15">
        <v>1.9414993466458099</v>
      </c>
      <c r="N376" s="15">
        <v>1.2032</v>
      </c>
      <c r="O376" s="19">
        <v>374.24607099999997</v>
      </c>
      <c r="P376" s="19">
        <v>104.68971767396087</v>
      </c>
      <c r="Q376" s="20">
        <v>3.574812114457397</v>
      </c>
      <c r="R376" s="21">
        <v>0.59199999999999997</v>
      </c>
      <c r="S376" s="22">
        <v>0.17199999999999999</v>
      </c>
      <c r="T376" s="22">
        <v>0.82799999999999996</v>
      </c>
      <c r="U376" s="19">
        <v>0</v>
      </c>
      <c r="V376" s="19">
        <v>18.006631439921268</v>
      </c>
      <c r="W376" s="19">
        <v>86.683086234039592</v>
      </c>
      <c r="X376" s="19">
        <v>16124.50127018849</v>
      </c>
      <c r="Y376" s="19">
        <v>2507.1749999999997</v>
      </c>
      <c r="Z376" s="19">
        <v>18631.676270188491</v>
      </c>
      <c r="AA376">
        <v>125.95976384593709</v>
      </c>
      <c r="AB376">
        <v>1</v>
      </c>
      <c r="AC376">
        <v>0.17299999999999999</v>
      </c>
      <c r="AD376">
        <v>0.82699999999999996</v>
      </c>
      <c r="AE376">
        <v>0</v>
      </c>
      <c r="AF376">
        <v>21.791039145347114</v>
      </c>
      <c r="AG376">
        <v>104.16872470058996</v>
      </c>
      <c r="AH376">
        <v>35200.099661140368</v>
      </c>
      <c r="AI376">
        <v>3715.9316436592444</v>
      </c>
      <c r="AJ376">
        <v>40145.136440900897</v>
      </c>
      <c r="AK376">
        <v>20392.4196973287</v>
      </c>
      <c r="AL376">
        <v>42.713404810976037</v>
      </c>
      <c r="AM376" s="19">
        <v>63.983450982952256</v>
      </c>
      <c r="AN376">
        <v>0.8143786666666667</v>
      </c>
      <c r="AO376">
        <v>0.53952586666666669</v>
      </c>
      <c r="AP376">
        <v>0.18323519999999999</v>
      </c>
      <c r="AQ376">
        <v>1</v>
      </c>
      <c r="AR376">
        <v>0</v>
      </c>
      <c r="AS376">
        <v>2</v>
      </c>
      <c r="AT376">
        <v>1.48</v>
      </c>
      <c r="AU376">
        <v>1</v>
      </c>
      <c r="AV376">
        <v>2</v>
      </c>
      <c r="AW376">
        <v>1.5</v>
      </c>
      <c r="AX376">
        <v>1</v>
      </c>
      <c r="AY376">
        <v>2</v>
      </c>
      <c r="AZ376">
        <v>0.6</v>
      </c>
      <c r="BA376">
        <v>0.3</v>
      </c>
      <c r="BB376">
        <v>0.8</v>
      </c>
      <c r="BC376" s="27">
        <v>0.36450931824609706</v>
      </c>
      <c r="BD376" s="28">
        <v>0.63660626613590698</v>
      </c>
      <c r="BE376" s="28">
        <v>0.33072586796072556</v>
      </c>
      <c r="BF376" s="28">
        <f t="shared" si="56"/>
        <v>0.78092611438388948</v>
      </c>
      <c r="BG376" s="29" t="s">
        <v>106</v>
      </c>
      <c r="BH376">
        <v>0.35732441024609707</v>
      </c>
      <c r="BI376">
        <v>0.45910596203590698</v>
      </c>
      <c r="BJ376">
        <v>0.30496434168472564</v>
      </c>
      <c r="BK376">
        <f t="shared" si="57"/>
        <v>0.75516458810788967</v>
      </c>
      <c r="BL376" t="s">
        <v>106</v>
      </c>
      <c r="BM376" s="27">
        <v>0.37308665024609705</v>
      </c>
      <c r="BN376" s="28">
        <v>0.75499881333590702</v>
      </c>
      <c r="BO376" s="28">
        <v>0.35503755073472559</v>
      </c>
      <c r="BP376" s="28">
        <f t="shared" si="58"/>
        <v>0.80523779715788957</v>
      </c>
      <c r="BQ376" s="29" t="s">
        <v>106</v>
      </c>
      <c r="BR376">
        <v>0.27718435919856105</v>
      </c>
      <c r="BS376">
        <v>0.63660626613590698</v>
      </c>
      <c r="BT376">
        <v>0.26497816558560405</v>
      </c>
      <c r="BU376">
        <f t="shared" si="59"/>
        <v>0.71517841200876808</v>
      </c>
      <c r="BV376" t="s">
        <v>106</v>
      </c>
      <c r="BW376" s="27">
        <v>0.26999945119856106</v>
      </c>
      <c r="BX376" s="28">
        <v>0.45910596203590698</v>
      </c>
      <c r="BY376" s="28">
        <v>0.23921663930960402</v>
      </c>
      <c r="BZ376" s="28">
        <f t="shared" si="60"/>
        <v>0.68941688573276805</v>
      </c>
      <c r="CA376" s="29" t="s">
        <v>106</v>
      </c>
      <c r="CB376">
        <v>0.28576169119856099</v>
      </c>
      <c r="CC376">
        <v>0.75499881333590702</v>
      </c>
      <c r="CD376">
        <v>0.28928984835960403</v>
      </c>
      <c r="CE376">
        <f t="shared" si="61"/>
        <v>0.73596193762172502</v>
      </c>
      <c r="CF376" t="s">
        <v>107</v>
      </c>
      <c r="CG376" s="27">
        <v>0.16398533821101435</v>
      </c>
      <c r="CH376" s="28">
        <v>0.63660626613590698</v>
      </c>
      <c r="CI376" s="28">
        <v>0.17974966250674265</v>
      </c>
      <c r="CJ376" s="28">
        <f t="shared" si="62"/>
        <v>0.61418558463417838</v>
      </c>
      <c r="CK376" s="29" t="s">
        <v>107</v>
      </c>
      <c r="CL376">
        <v>0.15680043021101436</v>
      </c>
      <c r="CM376">
        <v>0.45910596203590698</v>
      </c>
      <c r="CN376">
        <v>0.15398813623074264</v>
      </c>
      <c r="CO376">
        <f t="shared" si="63"/>
        <v>0.60418838265390662</v>
      </c>
      <c r="CP376" t="s">
        <v>106</v>
      </c>
      <c r="CQ376" s="27">
        <v>0.17256267021101437</v>
      </c>
      <c r="CR376" s="28">
        <v>0.75499881333590702</v>
      </c>
      <c r="CS376" s="28">
        <v>0.20406134528074266</v>
      </c>
      <c r="CT376" s="28">
        <f t="shared" si="64"/>
        <v>0.62276291663417838</v>
      </c>
      <c r="CU376" s="29" t="s">
        <v>107</v>
      </c>
      <c r="CV376">
        <v>67081.275019137203</v>
      </c>
      <c r="CW376">
        <v>15744.9704807421</v>
      </c>
      <c r="CX376">
        <v>0.45020024642316397</v>
      </c>
      <c r="CY376">
        <f t="shared" si="66"/>
        <v>1.0868065125590709</v>
      </c>
      <c r="CZ376">
        <f t="shared" si="65"/>
        <v>0.81470956466926103</v>
      </c>
    </row>
    <row r="377" spans="1:104" x14ac:dyDescent="0.25">
      <c r="A377">
        <v>1</v>
      </c>
      <c r="B377" s="15">
        <v>6296</v>
      </c>
      <c r="C377" s="15">
        <v>-63.524635629999999</v>
      </c>
      <c r="D377" s="15">
        <v>-20.010632680000001</v>
      </c>
      <c r="E377" s="15">
        <v>794</v>
      </c>
      <c r="F377" s="15">
        <v>0</v>
      </c>
      <c r="G377" s="15">
        <v>0</v>
      </c>
      <c r="H377" s="17">
        <v>4</v>
      </c>
      <c r="I377" s="19">
        <v>1</v>
      </c>
      <c r="J377" s="19">
        <v>4</v>
      </c>
      <c r="K377" s="19">
        <v>1</v>
      </c>
      <c r="L377" s="15">
        <v>0</v>
      </c>
      <c r="M377" s="15">
        <v>1.9414993466458099</v>
      </c>
      <c r="N377" s="15">
        <v>1.2032</v>
      </c>
      <c r="O377" s="19">
        <v>846.59548099999995</v>
      </c>
      <c r="P377" s="19">
        <v>236.82237106902383</v>
      </c>
      <c r="Q377" s="20">
        <v>3.5748121141530702</v>
      </c>
      <c r="R377" s="21">
        <v>0.95699999999999996</v>
      </c>
      <c r="S377" s="22">
        <v>0.70600000000000018</v>
      </c>
      <c r="T377" s="22">
        <v>0.29500000000000004</v>
      </c>
      <c r="U377" s="19">
        <v>0</v>
      </c>
      <c r="V377" s="19">
        <v>167.19659397473086</v>
      </c>
      <c r="W377" s="19">
        <v>69.862599465362038</v>
      </c>
      <c r="X377" s="19">
        <v>180131.3246090021</v>
      </c>
      <c r="Y377" s="19">
        <v>3930</v>
      </c>
      <c r="Z377" s="19">
        <v>184061.3246090021</v>
      </c>
      <c r="AA377">
        <v>284.93810657064108</v>
      </c>
      <c r="AB377">
        <v>1</v>
      </c>
      <c r="AC377">
        <v>0.70700000000000018</v>
      </c>
      <c r="AD377">
        <v>0.29299999999999982</v>
      </c>
      <c r="AE377">
        <v>0</v>
      </c>
      <c r="AF377">
        <v>201.45124134544329</v>
      </c>
      <c r="AG377">
        <v>83.486865225197789</v>
      </c>
      <c r="AH377">
        <v>242598.15318255551</v>
      </c>
      <c r="AI377">
        <v>6478.34545155057</v>
      </c>
      <c r="AJ377">
        <v>238508.975984324</v>
      </c>
      <c r="AK377">
        <v>48799.573373654501</v>
      </c>
      <c r="AL377">
        <v>10.183361955968033</v>
      </c>
      <c r="AM377" s="19">
        <v>58.299097457585283</v>
      </c>
      <c r="AN377">
        <v>0.8143786666666667</v>
      </c>
      <c r="AO377">
        <v>0.53952586666666669</v>
      </c>
      <c r="AP377">
        <v>0.18323519999999999</v>
      </c>
      <c r="AQ377">
        <v>1</v>
      </c>
      <c r="AR377">
        <v>0</v>
      </c>
      <c r="AS377">
        <v>2</v>
      </c>
      <c r="AT377">
        <v>1.48</v>
      </c>
      <c r="AU377">
        <v>1</v>
      </c>
      <c r="AV377">
        <v>2</v>
      </c>
      <c r="AW377">
        <v>1.5</v>
      </c>
      <c r="AX377">
        <v>1</v>
      </c>
      <c r="AY377">
        <v>2</v>
      </c>
      <c r="AZ377">
        <v>0.6</v>
      </c>
      <c r="BA377">
        <v>0.3</v>
      </c>
      <c r="BB377">
        <v>0.8</v>
      </c>
      <c r="BC377" s="27">
        <v>0.36982848028934479</v>
      </c>
      <c r="BD377" s="28">
        <v>0.65447038063308416</v>
      </c>
      <c r="BE377" s="28">
        <v>0.33794891434397067</v>
      </c>
      <c r="BF377" s="28">
        <f t="shared" si="56"/>
        <v>0.37789594877051957</v>
      </c>
      <c r="BG377" s="29" t="s">
        <v>106</v>
      </c>
      <c r="BH377">
        <v>0.36264357228934474</v>
      </c>
      <c r="BI377">
        <v>0.47697007653308415</v>
      </c>
      <c r="BJ377">
        <v>0.31218738806797075</v>
      </c>
      <c r="BK377">
        <f t="shared" si="57"/>
        <v>0.35213442249451965</v>
      </c>
      <c r="BL377" t="s">
        <v>106</v>
      </c>
      <c r="BM377" s="27">
        <v>0.37840581228934478</v>
      </c>
      <c r="BN377" s="28">
        <v>0.77286292783308419</v>
      </c>
      <c r="BO377" s="28">
        <v>0.36226059711797071</v>
      </c>
      <c r="BP377" s="28">
        <f t="shared" si="58"/>
        <v>0.40220763154451955</v>
      </c>
      <c r="BQ377" s="29" t="s">
        <v>106</v>
      </c>
      <c r="BR377">
        <v>0.28250352124180877</v>
      </c>
      <c r="BS377">
        <v>0.65447038063308416</v>
      </c>
      <c r="BT377">
        <v>0.27220121196884911</v>
      </c>
      <c r="BU377">
        <f t="shared" si="59"/>
        <v>0.31214824639539795</v>
      </c>
      <c r="BV377" t="s">
        <v>106</v>
      </c>
      <c r="BW377" s="27">
        <v>0.27531861324180879</v>
      </c>
      <c r="BX377" s="28">
        <v>0.47697007653308415</v>
      </c>
      <c r="BY377" s="28">
        <v>0.2464396856928491</v>
      </c>
      <c r="BZ377" s="28">
        <f t="shared" si="60"/>
        <v>0.28638672011939798</v>
      </c>
      <c r="CA377" s="29" t="s">
        <v>106</v>
      </c>
      <c r="CB377">
        <v>0.29108085324180877</v>
      </c>
      <c r="CC377">
        <v>0.77286292783308419</v>
      </c>
      <c r="CD377">
        <v>0.29651289474284914</v>
      </c>
      <c r="CE377">
        <f t="shared" si="61"/>
        <v>0.33102788766835767</v>
      </c>
      <c r="CF377" t="s">
        <v>107</v>
      </c>
      <c r="CG377" s="27">
        <v>0.16930450025426208</v>
      </c>
      <c r="CH377" s="28">
        <v>0.65447038063308416</v>
      </c>
      <c r="CI377" s="28">
        <v>0.18697270888998777</v>
      </c>
      <c r="CJ377" s="28">
        <f t="shared" si="62"/>
        <v>0.20925153468081095</v>
      </c>
      <c r="CK377" s="29" t="s">
        <v>107</v>
      </c>
      <c r="CL377">
        <v>0.16211959225426212</v>
      </c>
      <c r="CM377">
        <v>0.47697007653308415</v>
      </c>
      <c r="CN377">
        <v>0.16121118261398776</v>
      </c>
      <c r="CO377">
        <f t="shared" si="63"/>
        <v>0.20115821704053663</v>
      </c>
      <c r="CP377" t="s">
        <v>106</v>
      </c>
      <c r="CQ377" s="27">
        <v>0.1778818322542621</v>
      </c>
      <c r="CR377" s="28">
        <v>0.77286292783308419</v>
      </c>
      <c r="CS377" s="28">
        <v>0.21128439166398777</v>
      </c>
      <c r="CT377" s="28">
        <f t="shared" si="64"/>
        <v>0.21782886668081097</v>
      </c>
      <c r="CU377" s="29" t="s">
        <v>107</v>
      </c>
      <c r="CV377">
        <v>10299.7056175158</v>
      </c>
      <c r="CW377">
        <v>7287.3871838360201</v>
      </c>
      <c r="CX377">
        <v>3.9947034426548872E-2</v>
      </c>
      <c r="CY377">
        <f t="shared" si="66"/>
        <v>0.69441741505963306</v>
      </c>
      <c r="CZ377">
        <f t="shared" si="65"/>
        <v>0.40977551471589369</v>
      </c>
    </row>
    <row r="378" spans="1:104" x14ac:dyDescent="0.25">
      <c r="A378">
        <v>1</v>
      </c>
      <c r="B378" s="15">
        <v>6304</v>
      </c>
      <c r="C378" s="15">
        <v>-64.089014329999998</v>
      </c>
      <c r="D378" s="15">
        <v>-18.555655720000001</v>
      </c>
      <c r="E378" s="15">
        <v>2060</v>
      </c>
      <c r="F378" s="15">
        <v>1</v>
      </c>
      <c r="G378" s="15">
        <v>0</v>
      </c>
      <c r="H378" s="17">
        <v>4</v>
      </c>
      <c r="I378" s="19">
        <v>0</v>
      </c>
      <c r="J378" s="19">
        <v>0</v>
      </c>
      <c r="K378" s="19">
        <v>1</v>
      </c>
      <c r="L378" s="15">
        <v>0</v>
      </c>
      <c r="M378" s="15">
        <v>0</v>
      </c>
      <c r="N378" s="15">
        <v>1.2032</v>
      </c>
      <c r="O378" s="19">
        <v>574.08620599999995</v>
      </c>
      <c r="P378" s="19">
        <v>160.59199411145855</v>
      </c>
      <c r="Q378" s="20">
        <v>3.5748121142424858</v>
      </c>
      <c r="R378" s="21">
        <v>0.87299999999999989</v>
      </c>
      <c r="S378" s="22">
        <v>0.56699999999999995</v>
      </c>
      <c r="T378" s="22">
        <v>0.432</v>
      </c>
      <c r="U378" s="19">
        <v>0</v>
      </c>
      <c r="V378" s="19">
        <v>91.055660661196981</v>
      </c>
      <c r="W378" s="19">
        <v>69.375741456150095</v>
      </c>
      <c r="X378" s="19">
        <v>110319.18810345544</v>
      </c>
      <c r="Y378" s="19">
        <v>1560</v>
      </c>
      <c r="Z378" s="19">
        <v>111879.18810345544</v>
      </c>
      <c r="AA378">
        <v>193.21983191389907</v>
      </c>
      <c r="AB378">
        <v>1</v>
      </c>
      <c r="AC378">
        <v>0.56899999999999995</v>
      </c>
      <c r="AD378">
        <v>0.43100000000000005</v>
      </c>
      <c r="AE378">
        <v>0</v>
      </c>
      <c r="AF378">
        <v>109.94208435900856</v>
      </c>
      <c r="AG378">
        <v>83.27774755489051</v>
      </c>
      <c r="AH378">
        <v>163168.90986164458</v>
      </c>
      <c r="AI378">
        <v>1876.992</v>
      </c>
      <c r="AJ378">
        <v>157938.29970783601</v>
      </c>
      <c r="AK378">
        <v>43341.129681557701</v>
      </c>
      <c r="AL378">
        <v>20.395183252155253</v>
      </c>
      <c r="AM378" s="19">
        <v>53.023021054595773</v>
      </c>
      <c r="AN378">
        <v>0.80718933333333343</v>
      </c>
      <c r="AO378">
        <v>0.53476293333333336</v>
      </c>
      <c r="AP378">
        <v>0.18161759999999999</v>
      </c>
      <c r="AQ378">
        <v>1</v>
      </c>
      <c r="AR378">
        <v>0</v>
      </c>
      <c r="AS378">
        <v>2</v>
      </c>
      <c r="AT378">
        <v>1.48</v>
      </c>
      <c r="AU378">
        <v>1</v>
      </c>
      <c r="AV378">
        <v>2</v>
      </c>
      <c r="AW378">
        <v>1.5</v>
      </c>
      <c r="AX378">
        <v>1</v>
      </c>
      <c r="AY378">
        <v>2</v>
      </c>
      <c r="AZ378">
        <v>0.6</v>
      </c>
      <c r="BA378">
        <v>0.3</v>
      </c>
      <c r="BB378">
        <v>0.8</v>
      </c>
      <c r="BC378" s="27">
        <v>0.36590758383042277</v>
      </c>
      <c r="BD378" s="28">
        <v>0.56364497974739225</v>
      </c>
      <c r="BE378" s="28">
        <v>0.31129099247278319</v>
      </c>
      <c r="BF378" s="28">
        <f t="shared" si="56"/>
        <v>0.35796310218179095</v>
      </c>
      <c r="BG378" s="29" t="s">
        <v>106</v>
      </c>
      <c r="BH378">
        <v>0.35796139543042282</v>
      </c>
      <c r="BI378">
        <v>0.3911648177473922</v>
      </c>
      <c r="BJ378">
        <v>0.27434948448078311</v>
      </c>
      <c r="BK378">
        <f t="shared" si="57"/>
        <v>0.32102159418979087</v>
      </c>
      <c r="BL378" t="s">
        <v>106</v>
      </c>
      <c r="BM378" s="27">
        <v>0.37532475543042287</v>
      </c>
      <c r="BN378" s="28">
        <v>0.68121445484739218</v>
      </c>
      <c r="BO378" s="28">
        <v>0.34386233843078312</v>
      </c>
      <c r="BP378" s="28">
        <f t="shared" si="58"/>
        <v>0.39053444813979088</v>
      </c>
      <c r="BQ378" s="29" t="s">
        <v>106</v>
      </c>
      <c r="BR378">
        <v>0.27926763058847082</v>
      </c>
      <c r="BS378">
        <v>0.56364497974739225</v>
      </c>
      <c r="BT378">
        <v>0.2575294458955511</v>
      </c>
      <c r="BU378">
        <f t="shared" si="59"/>
        <v>0.30420155560455886</v>
      </c>
      <c r="BV378" t="s">
        <v>106</v>
      </c>
      <c r="BW378" s="27">
        <v>0.27132144218847087</v>
      </c>
      <c r="BX378" s="28">
        <v>0.3911648177473922</v>
      </c>
      <c r="BY378" s="28">
        <v>0.22058793790355113</v>
      </c>
      <c r="BZ378" s="28">
        <f t="shared" si="60"/>
        <v>0.26726004761255889</v>
      </c>
      <c r="CA378" s="29" t="s">
        <v>106</v>
      </c>
      <c r="CB378">
        <v>0.28868480218847081</v>
      </c>
      <c r="CC378">
        <v>0.68121445484739218</v>
      </c>
      <c r="CD378">
        <v>0.29010079185355114</v>
      </c>
      <c r="CE378">
        <f t="shared" si="61"/>
        <v>0.33535691189747857</v>
      </c>
      <c r="CF378" t="s">
        <v>107</v>
      </c>
      <c r="CG378" s="27">
        <v>0.16695658008964415</v>
      </c>
      <c r="CH378" s="28">
        <v>0.56364497974739225</v>
      </c>
      <c r="CI378" s="28">
        <v>0.18783855218432444</v>
      </c>
      <c r="CJ378" s="28">
        <f t="shared" si="62"/>
        <v>0.21362868979865191</v>
      </c>
      <c r="CK378" s="29" t="s">
        <v>107</v>
      </c>
      <c r="CL378">
        <v>0.15901039168964415</v>
      </c>
      <c r="CM378">
        <v>0.3911648177473922</v>
      </c>
      <c r="CN378">
        <v>0.15089704419232447</v>
      </c>
      <c r="CO378">
        <f t="shared" si="63"/>
        <v>0.19756915390133223</v>
      </c>
      <c r="CP378" t="s">
        <v>106</v>
      </c>
      <c r="CQ378" s="27">
        <v>0.17637375168964414</v>
      </c>
      <c r="CR378" s="28">
        <v>0.68121445484739218</v>
      </c>
      <c r="CS378" s="28">
        <v>0.22040989814232445</v>
      </c>
      <c r="CT378" s="28">
        <f t="shared" si="64"/>
        <v>0.2230458613986519</v>
      </c>
      <c r="CU378" s="29" t="s">
        <v>107</v>
      </c>
      <c r="CV378">
        <v>11621.629746062899</v>
      </c>
      <c r="CW378">
        <v>6627.8776328481299</v>
      </c>
      <c r="CX378">
        <v>4.6672109709007745E-2</v>
      </c>
      <c r="CY378">
        <f t="shared" si="66"/>
        <v>0.61031708945639995</v>
      </c>
      <c r="CZ378">
        <f t="shared" si="65"/>
        <v>0.41257969353943053</v>
      </c>
    </row>
    <row r="379" spans="1:104" x14ac:dyDescent="0.25">
      <c r="A379">
        <v>1</v>
      </c>
      <c r="B379" s="15">
        <v>6305</v>
      </c>
      <c r="C379" s="15">
        <v>-64.291293109999998</v>
      </c>
      <c r="D379" s="15">
        <v>-17.962381969999999</v>
      </c>
      <c r="E379" s="15">
        <v>1544</v>
      </c>
      <c r="F379" s="15">
        <v>1</v>
      </c>
      <c r="G379" s="15">
        <v>0</v>
      </c>
      <c r="H379" s="17">
        <v>4</v>
      </c>
      <c r="I379" s="19">
        <v>1</v>
      </c>
      <c r="J379" s="19">
        <v>4</v>
      </c>
      <c r="K379" s="19">
        <v>1</v>
      </c>
      <c r="L379" s="15">
        <v>0</v>
      </c>
      <c r="M379" s="15">
        <v>1.9414993466458099</v>
      </c>
      <c r="N379" s="15">
        <v>1.2032</v>
      </c>
      <c r="O379" s="19">
        <v>686.72337300000004</v>
      </c>
      <c r="P379" s="19">
        <v>192.10054993072467</v>
      </c>
      <c r="Q379" s="20">
        <v>3.5748121140082438</v>
      </c>
      <c r="R379" s="21">
        <v>0.8680000000000001</v>
      </c>
      <c r="S379" s="22">
        <v>0.3879999999999999</v>
      </c>
      <c r="T379" s="22">
        <v>0.61099999999999999</v>
      </c>
      <c r="U379" s="19">
        <v>0</v>
      </c>
      <c r="V379" s="19">
        <v>74.535013373121146</v>
      </c>
      <c r="W379" s="19">
        <v>117.37343600767277</v>
      </c>
      <c r="X379" s="19">
        <v>98883.932504139841</v>
      </c>
      <c r="Y379" s="19">
        <v>3930</v>
      </c>
      <c r="Z379" s="19">
        <v>102813.93250413984</v>
      </c>
      <c r="AA379">
        <v>231.13005209287351</v>
      </c>
      <c r="AB379">
        <v>1</v>
      </c>
      <c r="AC379">
        <v>0.3929999999999999</v>
      </c>
      <c r="AD379">
        <v>0.6070000000000001</v>
      </c>
      <c r="AE379">
        <v>0</v>
      </c>
      <c r="AF379">
        <v>90.834110472499262</v>
      </c>
      <c r="AG379">
        <v>140.29594162037424</v>
      </c>
      <c r="AH379">
        <v>148043.95949954868</v>
      </c>
      <c r="AI379">
        <v>6478.34545155057</v>
      </c>
      <c r="AJ379">
        <v>148073.54233096101</v>
      </c>
      <c r="AK379">
        <v>41249.407979370801</v>
      </c>
      <c r="AL379">
        <v>25.357272590855636</v>
      </c>
      <c r="AM379" s="19">
        <v>64.386774753004488</v>
      </c>
      <c r="AN379">
        <v>0.80718933333333343</v>
      </c>
      <c r="AO379">
        <v>0.53476293333333336</v>
      </c>
      <c r="AP379">
        <v>0.18161759999999999</v>
      </c>
      <c r="AQ379">
        <v>1</v>
      </c>
      <c r="AR379">
        <v>0</v>
      </c>
      <c r="AS379">
        <v>2</v>
      </c>
      <c r="AT379">
        <v>1.48</v>
      </c>
      <c r="AU379">
        <v>1</v>
      </c>
      <c r="AV379">
        <v>2</v>
      </c>
      <c r="AW379">
        <v>1.5</v>
      </c>
      <c r="AX379">
        <v>1</v>
      </c>
      <c r="AY379">
        <v>2</v>
      </c>
      <c r="AZ379">
        <v>0.6</v>
      </c>
      <c r="BA379">
        <v>0.3</v>
      </c>
      <c r="BB379">
        <v>0.8</v>
      </c>
      <c r="BC379" s="27">
        <v>0.35613615202608506</v>
      </c>
      <c r="BD379" s="28">
        <v>0.5432807264878281</v>
      </c>
      <c r="BE379" s="28">
        <v>0.30162475706433034</v>
      </c>
      <c r="BF379" s="28">
        <f t="shared" si="56"/>
        <v>0.35797005714974978</v>
      </c>
      <c r="BG379" s="29" t="s">
        <v>106</v>
      </c>
      <c r="BH379">
        <v>0.34818996362608512</v>
      </c>
      <c r="BI379">
        <v>0.37080056448782805</v>
      </c>
      <c r="BJ379">
        <v>0.26468324907233032</v>
      </c>
      <c r="BK379">
        <f t="shared" si="57"/>
        <v>0.32102854915774975</v>
      </c>
      <c r="BL379" t="s">
        <v>106</v>
      </c>
      <c r="BM379" s="27">
        <v>0.36555332362608511</v>
      </c>
      <c r="BN379" s="28">
        <v>0.66085020158782815</v>
      </c>
      <c r="BO379" s="28">
        <v>0.33419610302233033</v>
      </c>
      <c r="BP379" s="28">
        <f t="shared" si="58"/>
        <v>0.39054140310774976</v>
      </c>
      <c r="BQ379" s="29" t="s">
        <v>106</v>
      </c>
      <c r="BR379">
        <v>0.26949619878413311</v>
      </c>
      <c r="BS379">
        <v>0.5432807264878281</v>
      </c>
      <c r="BT379">
        <v>0.24786321048709828</v>
      </c>
      <c r="BU379">
        <f t="shared" si="59"/>
        <v>0.30420851057251769</v>
      </c>
      <c r="BV379" t="s">
        <v>106</v>
      </c>
      <c r="BW379" s="27">
        <v>0.26155001038413311</v>
      </c>
      <c r="BX379" s="28">
        <v>0.37080056448782805</v>
      </c>
      <c r="BY379" s="28">
        <v>0.21092170249509828</v>
      </c>
      <c r="BZ379" s="28">
        <f t="shared" si="60"/>
        <v>0.26726700258051772</v>
      </c>
      <c r="CA379" s="29" t="s">
        <v>106</v>
      </c>
      <c r="CB379">
        <v>0.27891337038413311</v>
      </c>
      <c r="CC379">
        <v>0.66085020158782815</v>
      </c>
      <c r="CD379">
        <v>0.28043455644509829</v>
      </c>
      <c r="CE379">
        <f t="shared" si="61"/>
        <v>0.33525867046955254</v>
      </c>
      <c r="CF379" t="s">
        <v>107</v>
      </c>
      <c r="CG379" s="27">
        <v>0.15718514828530641</v>
      </c>
      <c r="CH379" s="28">
        <v>0.5432807264878281</v>
      </c>
      <c r="CI379" s="28">
        <v>0.17817231677587159</v>
      </c>
      <c r="CJ379" s="28">
        <f t="shared" si="62"/>
        <v>0.21353044837072585</v>
      </c>
      <c r="CK379" s="29" t="s">
        <v>107</v>
      </c>
      <c r="CL379">
        <v>0.14923895988530639</v>
      </c>
      <c r="CM379">
        <v>0.37080056448782805</v>
      </c>
      <c r="CN379">
        <v>0.14123080878387162</v>
      </c>
      <c r="CO379">
        <f t="shared" si="63"/>
        <v>0.19757610886929106</v>
      </c>
      <c r="CP379" t="s">
        <v>106</v>
      </c>
      <c r="CQ379" s="27">
        <v>0.16660231988530641</v>
      </c>
      <c r="CR379" s="28">
        <v>0.66085020158782815</v>
      </c>
      <c r="CS379" s="28">
        <v>0.21074366273387163</v>
      </c>
      <c r="CT379" s="28">
        <f t="shared" si="64"/>
        <v>0.22294761997072585</v>
      </c>
      <c r="CU379" s="29" t="s">
        <v>107</v>
      </c>
      <c r="CV379">
        <v>12920.2274268851</v>
      </c>
      <c r="CW379">
        <v>8048.3468425461897</v>
      </c>
      <c r="CX379">
        <v>5.6345300085419429E-2</v>
      </c>
      <c r="CY379">
        <f t="shared" si="66"/>
        <v>0.59962602657324748</v>
      </c>
      <c r="CZ379">
        <f t="shared" si="65"/>
        <v>0.4124814521115045</v>
      </c>
    </row>
    <row r="380" spans="1:104" x14ac:dyDescent="0.25">
      <c r="A380">
        <v>1</v>
      </c>
      <c r="B380" s="15">
        <v>6330</v>
      </c>
      <c r="C380" s="15">
        <v>-63.757252780000002</v>
      </c>
      <c r="D380" s="15">
        <v>-21.16257392</v>
      </c>
      <c r="E380" s="15">
        <v>510</v>
      </c>
      <c r="F380" s="15">
        <v>0</v>
      </c>
      <c r="G380" s="15">
        <v>0</v>
      </c>
      <c r="H380" s="17">
        <v>2</v>
      </c>
      <c r="I380" s="19">
        <v>1</v>
      </c>
      <c r="J380" s="19">
        <v>5</v>
      </c>
      <c r="K380" s="19">
        <v>1</v>
      </c>
      <c r="L380" s="15">
        <v>0</v>
      </c>
      <c r="M380" s="15">
        <v>1.9414993466458099</v>
      </c>
      <c r="N380" s="15">
        <v>1.2032</v>
      </c>
      <c r="O380" s="19">
        <v>225.27433399999899</v>
      </c>
      <c r="P380" s="19">
        <v>63.017111609284719</v>
      </c>
      <c r="Q380" s="20">
        <v>3.5748121144734895</v>
      </c>
      <c r="R380" s="21">
        <v>0.21</v>
      </c>
      <c r="S380" s="22">
        <v>0.29799999999999999</v>
      </c>
      <c r="T380" s="22">
        <v>0.70300000000000007</v>
      </c>
      <c r="U380" s="19">
        <v>0</v>
      </c>
      <c r="V380" s="19">
        <v>18.779099259566845</v>
      </c>
      <c r="W380" s="19">
        <v>44.301029461327161</v>
      </c>
      <c r="X380" s="19">
        <v>5113.2752341156674</v>
      </c>
      <c r="Y380" s="19">
        <v>2507.1749999999997</v>
      </c>
      <c r="Z380" s="19">
        <v>7620.4502341156676</v>
      </c>
      <c r="AA380">
        <v>75.820440357948868</v>
      </c>
      <c r="AB380">
        <v>1</v>
      </c>
      <c r="AC380">
        <v>0.30199999999999999</v>
      </c>
      <c r="AD380">
        <v>0.69799999999999995</v>
      </c>
      <c r="AE380">
        <v>0</v>
      </c>
      <c r="AF380">
        <v>22.897772988100556</v>
      </c>
      <c r="AG380">
        <v>52.922667369848305</v>
      </c>
      <c r="AH380">
        <v>31664.370378469328</v>
      </c>
      <c r="AI380">
        <v>3715.9316436592444</v>
      </c>
      <c r="AJ380">
        <v>36763.422766294199</v>
      </c>
      <c r="AK380">
        <v>30346.7864612421</v>
      </c>
      <c r="AL380">
        <v>49.783518171334933</v>
      </c>
      <c r="AM380" s="19">
        <v>62.586846919999083</v>
      </c>
      <c r="AN380">
        <v>0.80718933333333343</v>
      </c>
      <c r="AO380">
        <v>0.53476293333333336</v>
      </c>
      <c r="AP380">
        <v>0.18161759999999999</v>
      </c>
      <c r="AQ380">
        <v>1</v>
      </c>
      <c r="AR380">
        <v>0</v>
      </c>
      <c r="AS380">
        <v>2</v>
      </c>
      <c r="AT380">
        <v>1.48</v>
      </c>
      <c r="AU380">
        <v>1</v>
      </c>
      <c r="AV380">
        <v>2</v>
      </c>
      <c r="AW380">
        <v>1.5</v>
      </c>
      <c r="AX380">
        <v>1</v>
      </c>
      <c r="AY380">
        <v>2</v>
      </c>
      <c r="AZ380">
        <v>0.6</v>
      </c>
      <c r="BA380">
        <v>0.3</v>
      </c>
      <c r="BB380">
        <v>0.8</v>
      </c>
      <c r="BC380" s="27">
        <v>0.36344250301598158</v>
      </c>
      <c r="BD380" s="28">
        <v>0.64413337829916995</v>
      </c>
      <c r="BE380" s="28">
        <v>0.33118233067636044</v>
      </c>
      <c r="BF380" s="28">
        <f t="shared" si="56"/>
        <v>0.55897452389813862</v>
      </c>
      <c r="BG380" s="29" t="s">
        <v>106</v>
      </c>
      <c r="BH380">
        <v>0.35625759501598153</v>
      </c>
      <c r="BI380">
        <v>0.46663307419916994</v>
      </c>
      <c r="BJ380">
        <v>0.30542080440036046</v>
      </c>
      <c r="BK380">
        <f t="shared" si="57"/>
        <v>0.5332129976221387</v>
      </c>
      <c r="BL380" t="s">
        <v>106</v>
      </c>
      <c r="BM380" s="27">
        <v>0.37201983501598157</v>
      </c>
      <c r="BN380" s="28">
        <v>0.76252592549916998</v>
      </c>
      <c r="BO380" s="28">
        <v>0.35549401345036047</v>
      </c>
      <c r="BP380" s="28">
        <f t="shared" si="58"/>
        <v>0.58328620667213871</v>
      </c>
      <c r="BQ380" s="29" t="s">
        <v>106</v>
      </c>
      <c r="BR380">
        <v>0.27688844854221351</v>
      </c>
      <c r="BS380">
        <v>0.64413337829916995</v>
      </c>
      <c r="BT380">
        <v>0.26601504889379962</v>
      </c>
      <c r="BU380">
        <f t="shared" si="59"/>
        <v>0.4938072421155778</v>
      </c>
      <c r="BV380" t="s">
        <v>106</v>
      </c>
      <c r="BW380" s="27">
        <v>0.26970354054221352</v>
      </c>
      <c r="BX380" s="28">
        <v>0.46663307419916994</v>
      </c>
      <c r="BY380" s="28">
        <v>0.24025352261779961</v>
      </c>
      <c r="BZ380" s="28">
        <f t="shared" si="60"/>
        <v>0.46804571583957777</v>
      </c>
      <c r="CA380" s="29" t="s">
        <v>106</v>
      </c>
      <c r="CB380">
        <v>0.2854657805422135</v>
      </c>
      <c r="CC380">
        <v>0.76252592549916998</v>
      </c>
      <c r="CD380">
        <v>0.29032673166779965</v>
      </c>
      <c r="CE380">
        <f t="shared" si="61"/>
        <v>0.51325797376399174</v>
      </c>
      <c r="CF380" t="s">
        <v>107</v>
      </c>
      <c r="CG380" s="27">
        <v>0.16468874829844016</v>
      </c>
      <c r="CH380" s="28">
        <v>0.64413337829916995</v>
      </c>
      <c r="CI380" s="28">
        <v>0.18153894287936889</v>
      </c>
      <c r="CJ380" s="28">
        <f t="shared" si="62"/>
        <v>0.39248094152021834</v>
      </c>
      <c r="CK380" s="29" t="s">
        <v>107</v>
      </c>
      <c r="CL380">
        <v>0.1575038402984402</v>
      </c>
      <c r="CM380">
        <v>0.46663307419916994</v>
      </c>
      <c r="CN380">
        <v>0.15577741660336888</v>
      </c>
      <c r="CO380">
        <f t="shared" si="63"/>
        <v>0.3835696098251471</v>
      </c>
      <c r="CP380" t="s">
        <v>106</v>
      </c>
      <c r="CQ380" s="27">
        <v>0.17326608029844018</v>
      </c>
      <c r="CR380" s="28">
        <v>0.76252592549916998</v>
      </c>
      <c r="CS380" s="28">
        <v>0.20585062565336892</v>
      </c>
      <c r="CT380" s="28">
        <f t="shared" si="64"/>
        <v>0.40105827352021839</v>
      </c>
      <c r="CU380" s="29" t="s">
        <v>107</v>
      </c>
      <c r="CV380">
        <v>52888.034332454699</v>
      </c>
      <c r="CW380">
        <v>9477.5550447436108</v>
      </c>
      <c r="CX380">
        <v>0.22779219322177818</v>
      </c>
      <c r="CY380">
        <f t="shared" si="66"/>
        <v>0.87192557152094818</v>
      </c>
      <c r="CZ380">
        <f t="shared" si="65"/>
        <v>0.5912346962377597</v>
      </c>
    </row>
    <row r="381" spans="1:104" x14ac:dyDescent="0.25">
      <c r="A381">
        <v>1</v>
      </c>
      <c r="B381" s="15">
        <v>6349</v>
      </c>
      <c r="C381" s="15">
        <v>-64.058726579999998</v>
      </c>
      <c r="D381" s="15">
        <v>-21.733020530000001</v>
      </c>
      <c r="E381" s="15">
        <v>1020</v>
      </c>
      <c r="F381" s="15">
        <v>1</v>
      </c>
      <c r="G381" s="15">
        <v>0</v>
      </c>
      <c r="H381" s="17">
        <v>2</v>
      </c>
      <c r="I381" s="19">
        <v>1</v>
      </c>
      <c r="J381" s="19">
        <v>5</v>
      </c>
      <c r="K381" s="19">
        <v>1</v>
      </c>
      <c r="L381" s="15">
        <v>0</v>
      </c>
      <c r="M381" s="15">
        <v>1.9414993466458099</v>
      </c>
      <c r="N381" s="15">
        <v>1.2032</v>
      </c>
      <c r="O381" s="19">
        <v>316.11075899999997</v>
      </c>
      <c r="P381" s="19">
        <v>88.427237281304826</v>
      </c>
      <c r="Q381" s="20">
        <v>3.5748121135390454</v>
      </c>
      <c r="R381" s="21">
        <v>0.10299999999999999</v>
      </c>
      <c r="S381" s="22">
        <v>0.39200000000000007</v>
      </c>
      <c r="T381" s="22">
        <v>0.60699999999999998</v>
      </c>
      <c r="U381" s="19">
        <v>0</v>
      </c>
      <c r="V381" s="19">
        <v>34.6634770142715</v>
      </c>
      <c r="W381" s="19">
        <v>53.675333029752025</v>
      </c>
      <c r="X381" s="19">
        <v>5440.785453639427</v>
      </c>
      <c r="Y381" s="19">
        <v>2507.1749999999997</v>
      </c>
      <c r="Z381" s="19">
        <v>7947.9604536394272</v>
      </c>
      <c r="AA381">
        <v>106.39319858661204</v>
      </c>
      <c r="AB381">
        <v>1</v>
      </c>
      <c r="AC381">
        <v>0.39300000000000007</v>
      </c>
      <c r="AD381">
        <v>0.60699999999999998</v>
      </c>
      <c r="AE381">
        <v>0</v>
      </c>
      <c r="AF381">
        <v>41.812527044538541</v>
      </c>
      <c r="AG381">
        <v>64.580671542073503</v>
      </c>
      <c r="AH381">
        <v>68147.219454849459</v>
      </c>
      <c r="AI381">
        <v>3715.9316436592444</v>
      </c>
      <c r="AJ381">
        <v>71657.086910553902</v>
      </c>
      <c r="AK381">
        <v>65522.736725895898</v>
      </c>
      <c r="AL381">
        <v>79.319231841330435</v>
      </c>
      <c r="AM381" s="19">
        <v>97.285193146637653</v>
      </c>
      <c r="AN381">
        <v>0.85392000000000001</v>
      </c>
      <c r="AO381">
        <v>0.56572200000000006</v>
      </c>
      <c r="AP381">
        <v>0.192132</v>
      </c>
      <c r="AQ381">
        <v>1</v>
      </c>
      <c r="AR381">
        <v>0</v>
      </c>
      <c r="AS381">
        <v>2</v>
      </c>
      <c r="AT381">
        <v>1.48</v>
      </c>
      <c r="AU381">
        <v>1</v>
      </c>
      <c r="AV381">
        <v>2</v>
      </c>
      <c r="AW381">
        <v>1.5</v>
      </c>
      <c r="AX381">
        <v>1</v>
      </c>
      <c r="AY381">
        <v>2</v>
      </c>
      <c r="AZ381">
        <v>0.6</v>
      </c>
      <c r="BA381">
        <v>0.3</v>
      </c>
      <c r="BB381">
        <v>0.8</v>
      </c>
      <c r="BC381" s="27">
        <v>0.35557989886292785</v>
      </c>
      <c r="BD381" s="28">
        <v>0.57634118634223341</v>
      </c>
      <c r="BE381" s="28">
        <v>0.29613911251949204</v>
      </c>
      <c r="BF381" s="28">
        <f t="shared" si="56"/>
        <v>0.4234452642318281</v>
      </c>
      <c r="BG381" s="29" t="s">
        <v>106</v>
      </c>
      <c r="BH381">
        <v>0.3476337104629279</v>
      </c>
      <c r="BI381">
        <v>0.40386102434223337</v>
      </c>
      <c r="BJ381">
        <v>0.25919760452749202</v>
      </c>
      <c r="BK381">
        <f t="shared" si="57"/>
        <v>0.38650375623982808</v>
      </c>
      <c r="BL381" t="s">
        <v>106</v>
      </c>
      <c r="BM381" s="27">
        <v>0.3649970704629279</v>
      </c>
      <c r="BN381" s="28">
        <v>0.69391066144223346</v>
      </c>
      <c r="BO381" s="28">
        <v>0.32871045847749208</v>
      </c>
      <c r="BP381" s="28">
        <f t="shared" si="58"/>
        <v>0.45601661018982814</v>
      </c>
      <c r="BQ381" s="29" t="s">
        <v>106</v>
      </c>
      <c r="BR381">
        <v>0.26392409294828789</v>
      </c>
      <c r="BS381">
        <v>0.57634118634223341</v>
      </c>
      <c r="BT381">
        <v>0.23926514509025201</v>
      </c>
      <c r="BU381">
        <f t="shared" si="59"/>
        <v>0.36657129680258804</v>
      </c>
      <c r="BV381" t="s">
        <v>106</v>
      </c>
      <c r="BW381" s="27">
        <v>0.25597790454828795</v>
      </c>
      <c r="BX381" s="28">
        <v>0.40386102434223337</v>
      </c>
      <c r="BY381" s="28">
        <v>0.20232363709825202</v>
      </c>
      <c r="BZ381" s="28">
        <f t="shared" si="60"/>
        <v>0.32962978881058808</v>
      </c>
      <c r="CA381" s="29" t="s">
        <v>106</v>
      </c>
      <c r="CB381">
        <v>0.27334126454828794</v>
      </c>
      <c r="CC381">
        <v>0.69391066144223346</v>
      </c>
      <c r="CD381">
        <v>0.27183649104825203</v>
      </c>
      <c r="CE381">
        <f t="shared" si="61"/>
        <v>0.39914264276058808</v>
      </c>
      <c r="CF381" t="s">
        <v>106</v>
      </c>
      <c r="CG381" s="27">
        <v>0.14511101120708791</v>
      </c>
      <c r="CH381" s="28">
        <v>0.57634118634223341</v>
      </c>
      <c r="CI381" s="28">
        <v>0.16553963175605199</v>
      </c>
      <c r="CJ381" s="28">
        <f t="shared" si="62"/>
        <v>0.27241716291942397</v>
      </c>
      <c r="CK381" s="29" t="s">
        <v>107</v>
      </c>
      <c r="CL381">
        <v>0.13716482280708792</v>
      </c>
      <c r="CM381">
        <v>0.40386102434223337</v>
      </c>
      <c r="CN381">
        <v>0.128598123764052</v>
      </c>
      <c r="CO381">
        <f t="shared" si="63"/>
        <v>0.25590427547638805</v>
      </c>
      <c r="CP381" t="s">
        <v>106</v>
      </c>
      <c r="CQ381" s="27">
        <v>0.15452818280708791</v>
      </c>
      <c r="CR381" s="28">
        <v>0.69391066144223346</v>
      </c>
      <c r="CS381" s="28">
        <v>0.19811097771405201</v>
      </c>
      <c r="CT381" s="28">
        <f t="shared" si="64"/>
        <v>0.28183433451942397</v>
      </c>
      <c r="CU381" s="29" t="s">
        <v>107</v>
      </c>
      <c r="CV381">
        <v>61955.771305394803</v>
      </c>
      <c r="CW381">
        <v>13299.149823326499</v>
      </c>
      <c r="CX381">
        <v>0.12730615171233606</v>
      </c>
      <c r="CY381">
        <f t="shared" si="66"/>
        <v>0.70364733805456947</v>
      </c>
      <c r="CZ381">
        <f t="shared" si="65"/>
        <v>0.4828860505752639</v>
      </c>
    </row>
    <row r="382" spans="1:104" x14ac:dyDescent="0.25">
      <c r="A382">
        <v>1</v>
      </c>
      <c r="B382" s="15">
        <v>6360</v>
      </c>
      <c r="C382" s="15">
        <v>-64.690201130000005</v>
      </c>
      <c r="D382" s="15">
        <v>-20.635253039999998</v>
      </c>
      <c r="E382" s="15">
        <v>2059</v>
      </c>
      <c r="F382" s="15">
        <v>1</v>
      </c>
      <c r="G382" s="15">
        <v>0</v>
      </c>
      <c r="H382" s="17">
        <v>3</v>
      </c>
      <c r="I382" s="19">
        <v>0</v>
      </c>
      <c r="J382" s="19">
        <v>0</v>
      </c>
      <c r="K382" s="19">
        <v>1</v>
      </c>
      <c r="L382" s="15">
        <v>0</v>
      </c>
      <c r="M382" s="15">
        <v>0</v>
      </c>
      <c r="N382" s="15">
        <v>1.2032</v>
      </c>
      <c r="O382" s="19">
        <v>188.939764</v>
      </c>
      <c r="P382" s="19">
        <v>52.853061363874687</v>
      </c>
      <c r="Q382" s="20">
        <v>3.574812113516308</v>
      </c>
      <c r="R382" s="21">
        <v>5.8000000000000003E-2</v>
      </c>
      <c r="S382" s="22">
        <v>0.12000000000000001</v>
      </c>
      <c r="T382" s="22">
        <v>0.87999999999999989</v>
      </c>
      <c r="U382" s="19">
        <v>0</v>
      </c>
      <c r="V382" s="19">
        <v>6.3423673636649633</v>
      </c>
      <c r="W382" s="19">
        <v>46.510694000209718</v>
      </c>
      <c r="X382" s="19">
        <v>928.71708130636966</v>
      </c>
      <c r="Y382" s="19">
        <v>1560</v>
      </c>
      <c r="Z382" s="19">
        <v>2488.7170813063694</v>
      </c>
      <c r="AA382">
        <v>63.591337078182605</v>
      </c>
      <c r="AB382">
        <v>1</v>
      </c>
      <c r="AC382">
        <v>0.15200000000000002</v>
      </c>
      <c r="AD382">
        <v>0.84799999999999998</v>
      </c>
      <c r="AE382">
        <v>0</v>
      </c>
      <c r="AF382">
        <v>9.6658832358837579</v>
      </c>
      <c r="AG382">
        <v>53.92545384229885</v>
      </c>
      <c r="AH382">
        <v>22972.314559116843</v>
      </c>
      <c r="AI382">
        <v>1876.992</v>
      </c>
      <c r="AJ382">
        <v>23848.637558209601</v>
      </c>
      <c r="AK382">
        <v>22698.992549560498</v>
      </c>
      <c r="AL382">
        <v>49.787583804769952</v>
      </c>
      <c r="AM382" s="19">
        <v>60.525859519077869</v>
      </c>
      <c r="AN382">
        <v>0.82875733333333335</v>
      </c>
      <c r="AO382">
        <v>0.54905173333333335</v>
      </c>
      <c r="AP382">
        <v>0.18647039999999998</v>
      </c>
      <c r="AQ382">
        <v>1</v>
      </c>
      <c r="AR382">
        <v>0</v>
      </c>
      <c r="AS382">
        <v>2</v>
      </c>
      <c r="AT382">
        <v>1.48</v>
      </c>
      <c r="AU382">
        <v>1</v>
      </c>
      <c r="AV382">
        <v>2</v>
      </c>
      <c r="AW382">
        <v>1.5</v>
      </c>
      <c r="AX382">
        <v>1</v>
      </c>
      <c r="AY382">
        <v>2</v>
      </c>
      <c r="AZ382">
        <v>0.6</v>
      </c>
      <c r="BA382">
        <v>0.3</v>
      </c>
      <c r="BB382">
        <v>0.8</v>
      </c>
      <c r="BC382" s="27">
        <v>0.36590381112731163</v>
      </c>
      <c r="BD382" s="28">
        <v>0.55840810319261713</v>
      </c>
      <c r="BE382" s="28">
        <v>0.30883383281756138</v>
      </c>
      <c r="BF382" s="28">
        <f t="shared" si="56"/>
        <v>0.58571330826403911</v>
      </c>
      <c r="BG382" s="29" t="s">
        <v>106</v>
      </c>
      <c r="BH382">
        <v>0.35795762272731163</v>
      </c>
      <c r="BI382">
        <v>0.38592794119261709</v>
      </c>
      <c r="BJ382">
        <v>0.27189232482556136</v>
      </c>
      <c r="BK382">
        <f t="shared" si="57"/>
        <v>0.5487718002720392</v>
      </c>
      <c r="BL382" t="s">
        <v>106</v>
      </c>
      <c r="BM382" s="27">
        <v>0.37532098272731163</v>
      </c>
      <c r="BN382" s="28">
        <v>0.67597757829261718</v>
      </c>
      <c r="BO382" s="28">
        <v>0.34140517877556137</v>
      </c>
      <c r="BP382" s="28">
        <f t="shared" si="58"/>
        <v>0.61828465422203915</v>
      </c>
      <c r="BQ382" s="29" t="s">
        <v>106</v>
      </c>
      <c r="BR382">
        <v>0.27694884895950367</v>
      </c>
      <c r="BS382">
        <v>0.55840810319261713</v>
      </c>
      <c r="BT382">
        <v>0.25363578430863337</v>
      </c>
      <c r="BU382">
        <f t="shared" si="59"/>
        <v>0.53051525975511116</v>
      </c>
      <c r="BV382" t="s">
        <v>106</v>
      </c>
      <c r="BW382" s="27">
        <v>0.26900266055950361</v>
      </c>
      <c r="BX382" s="28">
        <v>0.38592794119261709</v>
      </c>
      <c r="BY382" s="28">
        <v>0.21669427631663335</v>
      </c>
      <c r="BZ382" s="28">
        <f t="shared" si="60"/>
        <v>0.49357375176311113</v>
      </c>
      <c r="CA382" s="29" t="s">
        <v>106</v>
      </c>
      <c r="CB382">
        <v>0.28636602055950361</v>
      </c>
      <c r="CC382">
        <v>0.67597757829261718</v>
      </c>
      <c r="CD382">
        <v>0.28620713026663336</v>
      </c>
      <c r="CE382">
        <f t="shared" si="61"/>
        <v>0.5630866057131112</v>
      </c>
      <c r="CF382" t="s">
        <v>106</v>
      </c>
      <c r="CG382" s="27">
        <v>0.16163686096419694</v>
      </c>
      <c r="CH382" s="28">
        <v>0.55840810319261713</v>
      </c>
      <c r="CI382" s="28">
        <v>0.18208275846372668</v>
      </c>
      <c r="CJ382" s="28">
        <f t="shared" si="62"/>
        <v>0.43851633641067472</v>
      </c>
      <c r="CK382" s="29" t="s">
        <v>107</v>
      </c>
      <c r="CL382">
        <v>0.15369067256419694</v>
      </c>
      <c r="CM382">
        <v>0.38592794119261709</v>
      </c>
      <c r="CN382">
        <v>0.14514125047172671</v>
      </c>
      <c r="CO382">
        <f t="shared" si="63"/>
        <v>0.4220207259182045</v>
      </c>
      <c r="CP382" t="s">
        <v>106</v>
      </c>
      <c r="CQ382" s="27">
        <v>0.17105403256419693</v>
      </c>
      <c r="CR382" s="28">
        <v>0.67597757829261718</v>
      </c>
      <c r="CS382" s="28">
        <v>0.21465410442172672</v>
      </c>
      <c r="CT382" s="28">
        <f t="shared" si="64"/>
        <v>0.44793350801067472</v>
      </c>
      <c r="CU382" s="29" t="s">
        <v>107</v>
      </c>
      <c r="CV382">
        <v>48752.097698585698</v>
      </c>
      <c r="CW382">
        <v>7948.9171347728297</v>
      </c>
      <c r="CX382">
        <v>0.27687947544647779</v>
      </c>
      <c r="CY382">
        <f t="shared" si="66"/>
        <v>0.83528757863909497</v>
      </c>
      <c r="CZ382">
        <f t="shared" si="65"/>
        <v>0.64278328657378947</v>
      </c>
    </row>
    <row r="383" spans="1:104" x14ac:dyDescent="0.25">
      <c r="A383">
        <v>1</v>
      </c>
      <c r="B383" s="15">
        <v>6392</v>
      </c>
      <c r="C383" s="15">
        <v>-63.19728619</v>
      </c>
      <c r="D383" s="15">
        <v>-19.79113899</v>
      </c>
      <c r="E383" s="15">
        <v>796</v>
      </c>
      <c r="F383" s="15">
        <v>0</v>
      </c>
      <c r="G383" s="15">
        <v>0</v>
      </c>
      <c r="H383" s="17">
        <v>4</v>
      </c>
      <c r="I383" s="19">
        <v>1</v>
      </c>
      <c r="J383" s="19">
        <v>2</v>
      </c>
      <c r="K383" s="19">
        <v>1</v>
      </c>
      <c r="L383" s="15">
        <v>2</v>
      </c>
      <c r="M383" s="15">
        <v>1.9414993466458099</v>
      </c>
      <c r="N383" s="15">
        <v>1.2032</v>
      </c>
      <c r="O383" s="19">
        <v>2957.1626409999999</v>
      </c>
      <c r="P383" s="19">
        <v>736.19690525144927</v>
      </c>
      <c r="Q383" s="20">
        <v>4.0168093887734777</v>
      </c>
      <c r="R383" s="21">
        <v>0.90700000000000003</v>
      </c>
      <c r="S383" s="22">
        <v>0.29600000000000004</v>
      </c>
      <c r="T383" s="22">
        <v>0.70400000000000007</v>
      </c>
      <c r="U383" s="19">
        <v>1</v>
      </c>
      <c r="V383" s="19">
        <v>217.91428395442901</v>
      </c>
      <c r="W383" s="19">
        <v>518.28262129702034</v>
      </c>
      <c r="X383" s="19">
        <v>256606.1959917635</v>
      </c>
      <c r="Y383" s="19">
        <v>110755</v>
      </c>
      <c r="Z383" s="19">
        <v>367361.1959917635</v>
      </c>
      <c r="AA383">
        <v>885.77169156589059</v>
      </c>
      <c r="AB383">
        <v>1</v>
      </c>
      <c r="AC383">
        <v>0.29700000000000004</v>
      </c>
      <c r="AD383">
        <v>0.70299999999999996</v>
      </c>
      <c r="AE383">
        <v>1</v>
      </c>
      <c r="AF383">
        <v>263.07419239506953</v>
      </c>
      <c r="AG383">
        <v>622.69749917082106</v>
      </c>
      <c r="AH383">
        <v>365175.13772643136</v>
      </c>
      <c r="AI383">
        <v>199707.35719812289</v>
      </c>
      <c r="AJ383">
        <v>1205319.54468475</v>
      </c>
      <c r="AK383">
        <v>296700.83163717098</v>
      </c>
      <c r="AL383">
        <v>68.466312188384762</v>
      </c>
      <c r="AM383" s="19">
        <v>218.04109850282609</v>
      </c>
      <c r="AN383">
        <v>0.81078400000000006</v>
      </c>
      <c r="AO383">
        <v>0.53714440000000008</v>
      </c>
      <c r="AP383">
        <v>0.18242639999999999</v>
      </c>
      <c r="AQ383">
        <v>1</v>
      </c>
      <c r="AR383">
        <v>0</v>
      </c>
      <c r="AS383">
        <v>2</v>
      </c>
      <c r="AT383">
        <v>1.48</v>
      </c>
      <c r="AU383">
        <v>1</v>
      </c>
      <c r="AV383">
        <v>2</v>
      </c>
      <c r="AW383">
        <v>1.5</v>
      </c>
      <c r="AX383">
        <v>1</v>
      </c>
      <c r="AY383">
        <v>2</v>
      </c>
      <c r="AZ383">
        <v>0.6</v>
      </c>
      <c r="BA383">
        <v>0.3</v>
      </c>
      <c r="BB383">
        <v>0.8</v>
      </c>
      <c r="BC383" s="27">
        <v>0.32482216437746597</v>
      </c>
      <c r="BD383" s="28">
        <v>0.61888161258400975</v>
      </c>
      <c r="BE383" s="28">
        <v>0.29452229687536957</v>
      </c>
      <c r="BF383" s="28">
        <f t="shared" si="56"/>
        <v>0.3129696491690947</v>
      </c>
      <c r="BG383" s="29" t="s">
        <v>106</v>
      </c>
      <c r="BH383">
        <v>0.31763725637746598</v>
      </c>
      <c r="BI383">
        <v>0.4413813084840098</v>
      </c>
      <c r="BJ383">
        <v>0.26876077059936959</v>
      </c>
      <c r="BK383">
        <f t="shared" si="57"/>
        <v>0.28720812289309472</v>
      </c>
      <c r="BL383" t="s">
        <v>106</v>
      </c>
      <c r="BM383" s="27">
        <v>0.33339949637746596</v>
      </c>
      <c r="BN383" s="28">
        <v>0.73727415978400979</v>
      </c>
      <c r="BO383" s="28">
        <v>0.3188339796493696</v>
      </c>
      <c r="BP383" s="28">
        <f t="shared" si="58"/>
        <v>0.33728133194309473</v>
      </c>
      <c r="BQ383" s="29" t="s">
        <v>106</v>
      </c>
      <c r="BR383">
        <v>0.23788265761681393</v>
      </c>
      <c r="BS383">
        <v>0.61888161258400975</v>
      </c>
      <c r="BT383">
        <v>0.22906480479652838</v>
      </c>
      <c r="BU383">
        <f t="shared" si="59"/>
        <v>0.24751215709025354</v>
      </c>
      <c r="BV383" t="s">
        <v>106</v>
      </c>
      <c r="BW383" s="27">
        <v>0.23069774961681394</v>
      </c>
      <c r="BX383" s="28">
        <v>0.4413813084840098</v>
      </c>
      <c r="BY383" s="28">
        <v>0.20330327852052837</v>
      </c>
      <c r="BZ383" s="28">
        <f t="shared" si="60"/>
        <v>0.22175063081425353</v>
      </c>
      <c r="CA383" s="29" t="s">
        <v>106</v>
      </c>
      <c r="CB383">
        <v>0.24645998961681392</v>
      </c>
      <c r="CC383">
        <v>0.73727415978400979</v>
      </c>
      <c r="CD383">
        <v>0.25337648757052839</v>
      </c>
      <c r="CE383">
        <f t="shared" si="61"/>
        <v>0.26490734191053905</v>
      </c>
      <c r="CF383" t="s">
        <v>107</v>
      </c>
      <c r="CG383" s="27">
        <v>0.12518329700115394</v>
      </c>
      <c r="CH383" s="28">
        <v>0.61888161258400975</v>
      </c>
      <c r="CI383" s="28">
        <v>0.14421250024988236</v>
      </c>
      <c r="CJ383" s="28">
        <f t="shared" si="62"/>
        <v>0.14363064929487909</v>
      </c>
      <c r="CK383" s="29" t="s">
        <v>107</v>
      </c>
      <c r="CL383">
        <v>0.11799838900115392</v>
      </c>
      <c r="CM383">
        <v>0.4413813084840098</v>
      </c>
      <c r="CN383">
        <v>0.11845097397388236</v>
      </c>
      <c r="CO383">
        <f t="shared" si="63"/>
        <v>0.13644574129487907</v>
      </c>
      <c r="CP383" t="s">
        <v>107</v>
      </c>
      <c r="CQ383" s="27">
        <v>0.13376062900115393</v>
      </c>
      <c r="CR383" s="28">
        <v>0.73727415978400979</v>
      </c>
      <c r="CS383" s="28">
        <v>0.16852418302388239</v>
      </c>
      <c r="CT383" s="28">
        <f t="shared" si="64"/>
        <v>0.15220798129487909</v>
      </c>
      <c r="CU383" s="29" t="s">
        <v>107</v>
      </c>
      <c r="CV383">
        <v>22124.317590597399</v>
      </c>
      <c r="CW383">
        <v>27255.137308525798</v>
      </c>
      <c r="CX383">
        <v>1.8447352293725145E-2</v>
      </c>
      <c r="CY383">
        <f t="shared" si="66"/>
        <v>0.63732896487773494</v>
      </c>
      <c r="CZ383">
        <f t="shared" si="65"/>
        <v>0.3432695166711911</v>
      </c>
    </row>
    <row r="384" spans="1:104" x14ac:dyDescent="0.25">
      <c r="A384">
        <v>1</v>
      </c>
      <c r="B384" s="15">
        <v>6394</v>
      </c>
      <c r="C384" s="15">
        <v>-63.018380550000003</v>
      </c>
      <c r="D384" s="15">
        <v>-16.17304493</v>
      </c>
      <c r="E384" s="15">
        <v>243</v>
      </c>
      <c r="F384" s="15">
        <v>0</v>
      </c>
      <c r="G384" s="15">
        <v>0</v>
      </c>
      <c r="H384" s="17">
        <v>4</v>
      </c>
      <c r="I384" s="19">
        <v>1</v>
      </c>
      <c r="J384" s="19">
        <v>4</v>
      </c>
      <c r="K384" s="19">
        <v>1</v>
      </c>
      <c r="L384" s="15">
        <v>2</v>
      </c>
      <c r="M384" s="15">
        <v>1.9414993466458099</v>
      </c>
      <c r="N384" s="15">
        <v>1.2032</v>
      </c>
      <c r="O384" s="19">
        <v>1869.1499710000001</v>
      </c>
      <c r="P384" s="19">
        <v>465.33200617160128</v>
      </c>
      <c r="Q384" s="20">
        <v>4.0168093881569593</v>
      </c>
      <c r="R384" s="21">
        <v>0.77200000000000002</v>
      </c>
      <c r="S384" s="22">
        <v>0.153</v>
      </c>
      <c r="T384" s="22">
        <v>0.84699999999999998</v>
      </c>
      <c r="U384" s="19">
        <v>0</v>
      </c>
      <c r="V384" s="19">
        <v>71.195796944254994</v>
      </c>
      <c r="W384" s="19">
        <v>394.13620922734628</v>
      </c>
      <c r="X384" s="19">
        <v>86630.913567479729</v>
      </c>
      <c r="Y384" s="19">
        <v>3930</v>
      </c>
      <c r="Z384" s="19">
        <v>90560.913567479729</v>
      </c>
      <c r="AA384">
        <v>559.87455963565549</v>
      </c>
      <c r="AB384">
        <v>1</v>
      </c>
      <c r="AC384">
        <v>0.16200000000000001</v>
      </c>
      <c r="AD384">
        <v>0.83799999999999997</v>
      </c>
      <c r="AE384">
        <v>1</v>
      </c>
      <c r="AF384">
        <v>90.69967866097619</v>
      </c>
      <c r="AG384">
        <v>469.1748809746793</v>
      </c>
      <c r="AH384">
        <v>149863.49335870508</v>
      </c>
      <c r="AI384">
        <v>6478.34545155057</v>
      </c>
      <c r="AJ384">
        <v>510785.11624966102</v>
      </c>
      <c r="AK384">
        <v>183046.41733732299</v>
      </c>
      <c r="AL384">
        <v>106.09569740712509</v>
      </c>
      <c r="AM384" s="19">
        <v>200.63825087117931</v>
      </c>
      <c r="AN384">
        <v>0.81078400000000006</v>
      </c>
      <c r="AO384">
        <v>0.53714440000000008</v>
      </c>
      <c r="AP384">
        <v>0.18242639999999999</v>
      </c>
      <c r="AQ384">
        <v>1</v>
      </c>
      <c r="AR384">
        <v>0</v>
      </c>
      <c r="AS384">
        <v>2</v>
      </c>
      <c r="AT384">
        <v>1.48</v>
      </c>
      <c r="AU384">
        <v>1</v>
      </c>
      <c r="AV384">
        <v>2</v>
      </c>
      <c r="AW384">
        <v>1.5</v>
      </c>
      <c r="AX384">
        <v>1</v>
      </c>
      <c r="AY384">
        <v>2</v>
      </c>
      <c r="AZ384">
        <v>0.6</v>
      </c>
      <c r="BA384">
        <v>0.3</v>
      </c>
      <c r="BB384">
        <v>0.8</v>
      </c>
      <c r="BC384" s="27">
        <v>0.32621070904803223</v>
      </c>
      <c r="BD384" s="28">
        <v>0.61312188406741897</v>
      </c>
      <c r="BE384" s="28">
        <v>0.29482210561271593</v>
      </c>
      <c r="BF384" s="28">
        <f t="shared" si="56"/>
        <v>0.32609394608713449</v>
      </c>
      <c r="BG384" s="29" t="s">
        <v>106</v>
      </c>
      <c r="BH384">
        <v>0.31902580104803224</v>
      </c>
      <c r="BI384">
        <v>0.43562157996741885</v>
      </c>
      <c r="BJ384">
        <v>0.26906057933671595</v>
      </c>
      <c r="BK384">
        <f t="shared" si="57"/>
        <v>0.30033241981113457</v>
      </c>
      <c r="BL384" t="s">
        <v>106</v>
      </c>
      <c r="BM384" s="27">
        <v>0.33478804104803217</v>
      </c>
      <c r="BN384" s="28">
        <v>0.73151443126741889</v>
      </c>
      <c r="BO384" s="28">
        <v>0.31913378838671591</v>
      </c>
      <c r="BP384" s="28">
        <f t="shared" si="58"/>
        <v>0.35040562886113447</v>
      </c>
      <c r="BQ384" s="29" t="s">
        <v>106</v>
      </c>
      <c r="BR384">
        <v>0.23927120228738019</v>
      </c>
      <c r="BS384">
        <v>0.61312188406741885</v>
      </c>
      <c r="BT384">
        <v>0.22936461353387469</v>
      </c>
      <c r="BU384">
        <f t="shared" si="59"/>
        <v>0.26063645400829327</v>
      </c>
      <c r="BV384" t="s">
        <v>106</v>
      </c>
      <c r="BW384" s="27">
        <v>0.2320862942873802</v>
      </c>
      <c r="BX384" s="28">
        <v>0.43562157996741885</v>
      </c>
      <c r="BY384" s="28">
        <v>0.20360308725787468</v>
      </c>
      <c r="BZ384" s="28">
        <f t="shared" si="60"/>
        <v>0.23487492773229326</v>
      </c>
      <c r="CA384" s="29" t="s">
        <v>106</v>
      </c>
      <c r="CB384">
        <v>0.24784853428738018</v>
      </c>
      <c r="CC384">
        <v>0.73151443126741889</v>
      </c>
      <c r="CD384">
        <v>0.25367629630787469</v>
      </c>
      <c r="CE384">
        <f t="shared" si="61"/>
        <v>0.27912037476179874</v>
      </c>
      <c r="CF384" t="s">
        <v>107</v>
      </c>
      <c r="CG384" s="27">
        <v>0.12657184167172017</v>
      </c>
      <c r="CH384" s="28">
        <v>0.61312188406741885</v>
      </c>
      <c r="CI384" s="28">
        <v>0.14451230898722869</v>
      </c>
      <c r="CJ384" s="28">
        <f t="shared" si="62"/>
        <v>0.15784368214613875</v>
      </c>
      <c r="CK384" s="29" t="s">
        <v>107</v>
      </c>
      <c r="CL384">
        <v>0.11938693367172017</v>
      </c>
      <c r="CM384">
        <v>0.43562157996741885</v>
      </c>
      <c r="CN384">
        <v>0.11875078271122869</v>
      </c>
      <c r="CO384">
        <f t="shared" si="63"/>
        <v>0.15002262318564727</v>
      </c>
      <c r="CP384" t="s">
        <v>106</v>
      </c>
      <c r="CQ384" s="27">
        <v>0.13514917367172016</v>
      </c>
      <c r="CR384" s="28">
        <v>0.73151443126741889</v>
      </c>
      <c r="CS384" s="28">
        <v>0.1688239917612287</v>
      </c>
      <c r="CT384" s="28">
        <f t="shared" si="64"/>
        <v>0.16642101414613875</v>
      </c>
      <c r="CU384" s="29" t="s">
        <v>107</v>
      </c>
      <c r="CV384">
        <v>26562.8260216792</v>
      </c>
      <c r="CW384">
        <v>25079.781359938501</v>
      </c>
      <c r="CX384">
        <v>3.1271840474418583E-2</v>
      </c>
      <c r="CY384">
        <f t="shared" si="66"/>
        <v>0.64439372454183752</v>
      </c>
      <c r="CZ384">
        <f t="shared" si="65"/>
        <v>0.35748254952245084</v>
      </c>
    </row>
    <row r="385" spans="1:104" x14ac:dyDescent="0.25">
      <c r="A385">
        <v>1</v>
      </c>
      <c r="B385" s="15">
        <v>6398</v>
      </c>
      <c r="C385" s="15">
        <v>-62.50550939</v>
      </c>
      <c r="D385" s="15">
        <v>-16.27501496</v>
      </c>
      <c r="E385" s="15">
        <v>540</v>
      </c>
      <c r="F385" s="15">
        <v>0</v>
      </c>
      <c r="G385" s="18">
        <v>1</v>
      </c>
      <c r="H385" s="17">
        <v>4</v>
      </c>
      <c r="I385" s="19">
        <v>1</v>
      </c>
      <c r="J385" s="19">
        <v>3</v>
      </c>
      <c r="K385" s="19">
        <v>1</v>
      </c>
      <c r="L385" s="15">
        <v>2</v>
      </c>
      <c r="M385" s="15">
        <v>1.9414993466458099</v>
      </c>
      <c r="N385" s="15">
        <v>1.2032</v>
      </c>
      <c r="O385" s="19">
        <v>6683.5064000000002</v>
      </c>
      <c r="P385" s="19">
        <v>1663.8843800991085</v>
      </c>
      <c r="Q385" s="20">
        <v>4.0168093888842806</v>
      </c>
      <c r="R385" s="21">
        <v>0.90800000000000003</v>
      </c>
      <c r="S385" s="22">
        <v>0.27500000000000002</v>
      </c>
      <c r="T385" s="22">
        <v>0.72500000000000009</v>
      </c>
      <c r="U385" s="19">
        <v>1</v>
      </c>
      <c r="V385" s="19">
        <v>457.56820452725486</v>
      </c>
      <c r="W385" s="19">
        <v>1206.3161755718538</v>
      </c>
      <c r="X385" s="19">
        <v>1181828.7891499351</v>
      </c>
      <c r="Y385" s="19">
        <v>23805</v>
      </c>
      <c r="Z385" s="19">
        <v>1205633.7891499351</v>
      </c>
      <c r="AA385">
        <v>2001.9395240077943</v>
      </c>
      <c r="AB385">
        <v>1</v>
      </c>
      <c r="AC385">
        <v>0.27700000000000002</v>
      </c>
      <c r="AD385">
        <v>0.72299999999999998</v>
      </c>
      <c r="AE385">
        <v>1</v>
      </c>
      <c r="AF385">
        <v>554.53724815015903</v>
      </c>
      <c r="AG385">
        <v>1447.4022758576352</v>
      </c>
      <c r="AH385">
        <v>2303572.7530598105</v>
      </c>
      <c r="AI385">
        <v>30893.989007269724</v>
      </c>
      <c r="AJ385">
        <v>2234123.6148387501</v>
      </c>
      <c r="AK385">
        <v>548093.84515529103</v>
      </c>
      <c r="AL385">
        <v>153.07736296911793</v>
      </c>
      <c r="AM385" s="19">
        <v>491.13250687780368</v>
      </c>
      <c r="AN385">
        <v>0.8143786666666667</v>
      </c>
      <c r="AO385">
        <v>0.53952586666666669</v>
      </c>
      <c r="AP385">
        <v>0.18323519999999999</v>
      </c>
      <c r="AQ385">
        <v>1</v>
      </c>
      <c r="AR385">
        <v>0</v>
      </c>
      <c r="AS385">
        <v>2</v>
      </c>
      <c r="AT385">
        <v>1.48</v>
      </c>
      <c r="AU385">
        <v>1</v>
      </c>
      <c r="AV385">
        <v>2</v>
      </c>
      <c r="AW385">
        <v>1.5</v>
      </c>
      <c r="AX385">
        <v>1</v>
      </c>
      <c r="AY385">
        <v>2</v>
      </c>
      <c r="AZ385">
        <v>0.6</v>
      </c>
      <c r="BA385">
        <v>0.3</v>
      </c>
      <c r="BB385">
        <v>0.8</v>
      </c>
      <c r="BC385" s="27">
        <v>0.31706275686561441</v>
      </c>
      <c r="BD385" s="28">
        <v>0.60124830333870716</v>
      </c>
      <c r="BE385" s="28">
        <v>0.28516006901016389</v>
      </c>
      <c r="BF385" s="28">
        <f t="shared" si="56"/>
        <v>0.30427748081803774</v>
      </c>
      <c r="BG385" s="29" t="s">
        <v>106</v>
      </c>
      <c r="BH385">
        <v>0.30987784886561442</v>
      </c>
      <c r="BI385">
        <v>0.42374799923870715</v>
      </c>
      <c r="BJ385">
        <v>0.25939854273416391</v>
      </c>
      <c r="BK385">
        <f t="shared" si="57"/>
        <v>0.27851595454203776</v>
      </c>
      <c r="BL385" t="s">
        <v>106</v>
      </c>
      <c r="BM385" s="27">
        <v>0.32564008886561441</v>
      </c>
      <c r="BN385" s="28">
        <v>0.71964085053870719</v>
      </c>
      <c r="BO385" s="28">
        <v>0.30947175178416386</v>
      </c>
      <c r="BP385" s="28">
        <f t="shared" si="58"/>
        <v>0.32858916359203771</v>
      </c>
      <c r="BQ385" s="29" t="s">
        <v>106</v>
      </c>
      <c r="BR385">
        <v>0.2297377978180784</v>
      </c>
      <c r="BS385">
        <v>0.60124830333870716</v>
      </c>
      <c r="BT385">
        <v>0.21941236663504227</v>
      </c>
      <c r="BU385">
        <f t="shared" si="59"/>
        <v>0.23852977844291612</v>
      </c>
      <c r="BV385" t="s">
        <v>106</v>
      </c>
      <c r="BW385" s="27">
        <v>0.22255288981807839</v>
      </c>
      <c r="BX385" s="28">
        <v>0.42374799923870715</v>
      </c>
      <c r="BY385" s="28">
        <v>0.19365084035904226</v>
      </c>
      <c r="BZ385" s="28">
        <f t="shared" si="60"/>
        <v>0.21276825216691608</v>
      </c>
      <c r="CA385" s="29" t="s">
        <v>106</v>
      </c>
      <c r="CB385">
        <v>0.23831512981807837</v>
      </c>
      <c r="CC385">
        <v>0.71964085053870719</v>
      </c>
      <c r="CD385">
        <v>0.24372404940904224</v>
      </c>
      <c r="CE385">
        <f t="shared" si="61"/>
        <v>0.25743254162595219</v>
      </c>
      <c r="CF385" t="s">
        <v>107</v>
      </c>
      <c r="CG385" s="27">
        <v>0.11653877683053171</v>
      </c>
      <c r="CH385" s="28">
        <v>0.60124830333870716</v>
      </c>
      <c r="CI385" s="28">
        <v>0.13418386355618092</v>
      </c>
      <c r="CJ385" s="28">
        <f t="shared" si="62"/>
        <v>0.13565618863840556</v>
      </c>
      <c r="CK385" s="29" t="s">
        <v>107</v>
      </c>
      <c r="CL385">
        <v>0.10935386883053172</v>
      </c>
      <c r="CM385">
        <v>0.42374799923870715</v>
      </c>
      <c r="CN385">
        <v>0.10842233728018093</v>
      </c>
      <c r="CO385">
        <f t="shared" si="63"/>
        <v>0.12753974908805477</v>
      </c>
      <c r="CP385" t="s">
        <v>106</v>
      </c>
      <c r="CQ385" s="27">
        <v>0.12511610883053173</v>
      </c>
      <c r="CR385" s="28">
        <v>0.71964085053870719</v>
      </c>
      <c r="CS385" s="28">
        <v>0.15849554633018093</v>
      </c>
      <c r="CT385" s="28">
        <f t="shared" si="64"/>
        <v>0.14423352063840555</v>
      </c>
      <c r="CU385" s="29" t="s">
        <v>107</v>
      </c>
      <c r="CV385">
        <v>33140.145060270697</v>
      </c>
      <c r="CW385">
        <v>61391.563351395998</v>
      </c>
      <c r="CX385">
        <v>1.9117411807873838E-2</v>
      </c>
      <c r="CY385">
        <f t="shared" si="66"/>
        <v>0.62036571514658101</v>
      </c>
      <c r="CZ385">
        <f t="shared" si="65"/>
        <v>0.33618016867348827</v>
      </c>
    </row>
    <row r="386" spans="1:104" x14ac:dyDescent="0.25">
      <c r="A386">
        <v>1</v>
      </c>
      <c r="B386" s="15">
        <v>6400</v>
      </c>
      <c r="C386" s="15">
        <v>-64.230183710000006</v>
      </c>
      <c r="D386" s="15">
        <v>-21.185702899999999</v>
      </c>
      <c r="E386" s="15">
        <v>904</v>
      </c>
      <c r="F386" s="15">
        <v>1</v>
      </c>
      <c r="G386" s="15">
        <v>0</v>
      </c>
      <c r="H386" s="17">
        <v>4</v>
      </c>
      <c r="I386" s="19">
        <v>0</v>
      </c>
      <c r="J386" s="19">
        <v>0</v>
      </c>
      <c r="K386" s="19">
        <v>1</v>
      </c>
      <c r="L386" s="15">
        <v>0</v>
      </c>
      <c r="M386" s="15">
        <v>0</v>
      </c>
      <c r="N386" s="15">
        <v>1.2032</v>
      </c>
      <c r="O386" s="19">
        <v>501.41706599999998</v>
      </c>
      <c r="P386" s="19">
        <v>140.263893591391</v>
      </c>
      <c r="Q386" s="20">
        <v>3.5748121142330498</v>
      </c>
      <c r="R386" s="21">
        <v>0.52200000000000002</v>
      </c>
      <c r="S386" s="22">
        <v>0.39200000000000002</v>
      </c>
      <c r="T386" s="22">
        <v>0.60699999999999998</v>
      </c>
      <c r="U386" s="19">
        <v>0</v>
      </c>
      <c r="V386" s="19">
        <v>54.983446287825274</v>
      </c>
      <c r="W386" s="19">
        <v>85.140183409974327</v>
      </c>
      <c r="X386" s="19">
        <v>43737.576259600602</v>
      </c>
      <c r="Y386" s="19">
        <v>1560</v>
      </c>
      <c r="Z386" s="19">
        <v>45297.576259600602</v>
      </c>
      <c r="AA386">
        <v>168.76162535436654</v>
      </c>
      <c r="AB386">
        <v>1</v>
      </c>
      <c r="AC386">
        <v>0.39300000000000002</v>
      </c>
      <c r="AD386">
        <v>0.60699999999999998</v>
      </c>
      <c r="AE386">
        <v>0</v>
      </c>
      <c r="AF386">
        <v>66.323318764266048</v>
      </c>
      <c r="AG386">
        <v>102.4383065901005</v>
      </c>
      <c r="AH386">
        <v>108095.58948656594</v>
      </c>
      <c r="AI386">
        <v>1876.992</v>
      </c>
      <c r="AJ386">
        <v>105263.961159823</v>
      </c>
      <c r="AK386">
        <v>59594.866457155302</v>
      </c>
      <c r="AL386">
        <v>67.046141136684895</v>
      </c>
      <c r="AM386" s="19">
        <v>95.543872899660442</v>
      </c>
      <c r="AN386">
        <v>0.80359466666666668</v>
      </c>
      <c r="AO386">
        <v>0.53238146666666675</v>
      </c>
      <c r="AP386">
        <v>0.18080879999999999</v>
      </c>
      <c r="AQ386">
        <v>1</v>
      </c>
      <c r="AR386">
        <v>0</v>
      </c>
      <c r="AS386">
        <v>2</v>
      </c>
      <c r="AT386">
        <v>1.48</v>
      </c>
      <c r="AU386">
        <v>1</v>
      </c>
      <c r="AV386">
        <v>2</v>
      </c>
      <c r="AW386">
        <v>1.5</v>
      </c>
      <c r="AX386">
        <v>1</v>
      </c>
      <c r="AY386">
        <v>2</v>
      </c>
      <c r="AZ386">
        <v>0.6</v>
      </c>
      <c r="BA386">
        <v>0.3</v>
      </c>
      <c r="BB386">
        <v>0.8</v>
      </c>
      <c r="BC386" s="27">
        <v>0.34012485317356655</v>
      </c>
      <c r="BD386" s="28">
        <v>0.56733506326168293</v>
      </c>
      <c r="BE386" s="28">
        <v>0.2866669936850067</v>
      </c>
      <c r="BF386" s="28">
        <f t="shared" si="56"/>
        <v>0.35540955190827628</v>
      </c>
      <c r="BG386" s="29" t="s">
        <v>106</v>
      </c>
      <c r="BH386">
        <v>0.33217866477356661</v>
      </c>
      <c r="BI386">
        <v>0.39485490126168293</v>
      </c>
      <c r="BJ386">
        <v>0.24972548569300668</v>
      </c>
      <c r="BK386">
        <f t="shared" si="57"/>
        <v>0.31846804391627626</v>
      </c>
      <c r="BL386" t="s">
        <v>106</v>
      </c>
      <c r="BM386" s="27">
        <v>0.34954202477356661</v>
      </c>
      <c r="BN386" s="28">
        <v>0.68490453836168297</v>
      </c>
      <c r="BO386" s="28">
        <v>0.31923833964300669</v>
      </c>
      <c r="BP386" s="28">
        <f t="shared" si="58"/>
        <v>0.38798089786627632</v>
      </c>
      <c r="BQ386" s="29" t="s">
        <v>106</v>
      </c>
      <c r="BR386">
        <v>0.2538707347525907</v>
      </c>
      <c r="BS386">
        <v>0.56733506326168293</v>
      </c>
      <c r="BT386">
        <v>0.23314486409639065</v>
      </c>
      <c r="BU386">
        <f t="shared" si="59"/>
        <v>0.30188742231966026</v>
      </c>
      <c r="BV386" t="s">
        <v>106</v>
      </c>
      <c r="BW386" s="27">
        <v>0.24592454635259067</v>
      </c>
      <c r="BX386" s="28">
        <v>0.39485490126168293</v>
      </c>
      <c r="BY386" s="28">
        <v>0.19620335610439066</v>
      </c>
      <c r="BZ386" s="28">
        <f t="shared" si="60"/>
        <v>0.26494591432766024</v>
      </c>
      <c r="CA386" s="29" t="s">
        <v>106</v>
      </c>
      <c r="CB386">
        <v>0.26328790635259069</v>
      </c>
      <c r="CC386">
        <v>0.68490453836168297</v>
      </c>
      <c r="CD386">
        <v>0.26571621005439067</v>
      </c>
      <c r="CE386">
        <f t="shared" si="61"/>
        <v>0.33203046457586027</v>
      </c>
      <c r="CF386" t="s">
        <v>107</v>
      </c>
      <c r="CG386" s="27">
        <v>0.1420598405031773</v>
      </c>
      <c r="CH386" s="28">
        <v>0.56733506326168293</v>
      </c>
      <c r="CI386" s="28">
        <v>0.16376432574077729</v>
      </c>
      <c r="CJ386" s="28">
        <f t="shared" si="62"/>
        <v>0.2108023987264469</v>
      </c>
      <c r="CK386" s="29" t="s">
        <v>107</v>
      </c>
      <c r="CL386">
        <v>0.1341136521031773</v>
      </c>
      <c r="CM386">
        <v>0.39485490126168293</v>
      </c>
      <c r="CN386">
        <v>0.12682281774877732</v>
      </c>
      <c r="CO386">
        <f t="shared" si="63"/>
        <v>0.19556537597204693</v>
      </c>
      <c r="CP386" t="s">
        <v>106</v>
      </c>
      <c r="CQ386" s="27">
        <v>0.15147701210317729</v>
      </c>
      <c r="CR386" s="28">
        <v>0.68490453836168297</v>
      </c>
      <c r="CS386" s="28">
        <v>0.19633567169877733</v>
      </c>
      <c r="CT386" s="28">
        <f t="shared" si="64"/>
        <v>0.2202195703264469</v>
      </c>
      <c r="CU386" s="29" t="s">
        <v>107</v>
      </c>
      <c r="CV386">
        <v>25016.680980143799</v>
      </c>
      <c r="CW386">
        <v>11942.984112596399</v>
      </c>
      <c r="CX386">
        <v>6.8742558223269606E-2</v>
      </c>
      <c r="CY386">
        <f t="shared" si="66"/>
        <v>0.6360776214849525</v>
      </c>
      <c r="CZ386">
        <f t="shared" si="65"/>
        <v>0.40886741139683613</v>
      </c>
    </row>
    <row r="387" spans="1:104" x14ac:dyDescent="0.25">
      <c r="A387">
        <v>1</v>
      </c>
      <c r="B387" s="15">
        <v>6402</v>
      </c>
      <c r="C387" s="15">
        <v>-65.826329279999996</v>
      </c>
      <c r="D387" s="15">
        <v>-10.9287448</v>
      </c>
      <c r="E387" s="15">
        <v>152</v>
      </c>
      <c r="F387" s="15">
        <v>0</v>
      </c>
      <c r="G387" s="15">
        <v>0</v>
      </c>
      <c r="H387" s="17">
        <v>2</v>
      </c>
      <c r="I387" s="19">
        <v>1</v>
      </c>
      <c r="J387" s="19">
        <v>4</v>
      </c>
      <c r="K387" s="19">
        <v>0</v>
      </c>
      <c r="L387" s="15">
        <v>0</v>
      </c>
      <c r="M387" s="15">
        <v>1.9414993466458099</v>
      </c>
      <c r="N387" s="15">
        <v>0</v>
      </c>
      <c r="O387" s="19">
        <v>188.939764</v>
      </c>
      <c r="P387" s="19">
        <v>52.853061363874687</v>
      </c>
      <c r="Q387" s="20">
        <v>3.574812113516308</v>
      </c>
      <c r="R387" s="21">
        <v>0.192</v>
      </c>
      <c r="S387" s="22">
        <v>0.41300000000000003</v>
      </c>
      <c r="T387" s="22">
        <v>0.58700000000000008</v>
      </c>
      <c r="U387" s="19">
        <v>0</v>
      </c>
      <c r="V387" s="19">
        <v>21.828314343280248</v>
      </c>
      <c r="W387" s="19">
        <v>31.024747020594447</v>
      </c>
      <c r="X387" s="19">
        <v>5088.2327150677447</v>
      </c>
      <c r="Y387" s="19">
        <v>2370</v>
      </c>
      <c r="Z387" s="19">
        <v>7458.2327150677447</v>
      </c>
      <c r="AA387">
        <v>63.591337078182605</v>
      </c>
      <c r="AB387">
        <v>1</v>
      </c>
      <c r="AC387">
        <v>0.41500000000000004</v>
      </c>
      <c r="AD387">
        <v>0.58499999999999996</v>
      </c>
      <c r="AE387">
        <v>0</v>
      </c>
      <c r="AF387">
        <v>26.390404887445783</v>
      </c>
      <c r="AG387">
        <v>37.200932190736822</v>
      </c>
      <c r="AH387">
        <v>34253.731262078232</v>
      </c>
      <c r="AI387">
        <v>4601.3534515505698</v>
      </c>
      <c r="AJ387">
        <v>37362.999642605297</v>
      </c>
      <c r="AK387">
        <v>31400.681365959099</v>
      </c>
      <c r="AL387">
        <v>42.705273582010747</v>
      </c>
      <c r="AM387" s="19">
        <v>53.443549296318665</v>
      </c>
      <c r="AN387">
        <v>0.83594666666666673</v>
      </c>
      <c r="AO387">
        <v>0.55381466666666668</v>
      </c>
      <c r="AP387">
        <v>0.18808800000000001</v>
      </c>
      <c r="AQ387">
        <v>1</v>
      </c>
      <c r="AR387">
        <v>0</v>
      </c>
      <c r="AS387">
        <v>2</v>
      </c>
      <c r="AT387">
        <v>1.48</v>
      </c>
      <c r="AU387">
        <v>1</v>
      </c>
      <c r="AV387">
        <v>2</v>
      </c>
      <c r="AW387">
        <v>1.5</v>
      </c>
      <c r="AX387">
        <v>1</v>
      </c>
      <c r="AY387">
        <v>2</v>
      </c>
      <c r="AZ387">
        <v>0.6</v>
      </c>
      <c r="BA387">
        <v>0.3</v>
      </c>
      <c r="BB387">
        <v>0.8</v>
      </c>
      <c r="BC387" s="27">
        <v>0.3821206381533086</v>
      </c>
      <c r="BD387" s="28">
        <v>0.65147611200727562</v>
      </c>
      <c r="BE387" s="28">
        <v>0.34725999232106619</v>
      </c>
      <c r="BF387" s="28">
        <f t="shared" si="56"/>
        <v>0.54741122716335044</v>
      </c>
      <c r="BG387" s="29" t="s">
        <v>106</v>
      </c>
      <c r="BH387">
        <v>0.37493573015330861</v>
      </c>
      <c r="BI387">
        <v>0.47397580790727567</v>
      </c>
      <c r="BJ387">
        <v>0.32149846604506627</v>
      </c>
      <c r="BK387">
        <f t="shared" si="57"/>
        <v>0.52164970088735052</v>
      </c>
      <c r="BL387" t="s">
        <v>106</v>
      </c>
      <c r="BM387" s="27">
        <v>0.39069797015330859</v>
      </c>
      <c r="BN387" s="28">
        <v>0.76986865920727576</v>
      </c>
      <c r="BO387" s="28">
        <v>0.37157167509506622</v>
      </c>
      <c r="BP387" s="28">
        <f t="shared" si="58"/>
        <v>0.57172290993735042</v>
      </c>
      <c r="BQ387" s="29" t="s">
        <v>106</v>
      </c>
      <c r="BR387">
        <v>0.29248296538446855</v>
      </c>
      <c r="BS387">
        <v>0.65147611200727562</v>
      </c>
      <c r="BT387">
        <v>0.27977102816826227</v>
      </c>
      <c r="BU387">
        <f t="shared" si="59"/>
        <v>0.47992226301054652</v>
      </c>
      <c r="BV387" t="s">
        <v>106</v>
      </c>
      <c r="BW387" s="27">
        <v>0.28529805738446856</v>
      </c>
      <c r="BX387" s="28">
        <v>0.47397580790727567</v>
      </c>
      <c r="BY387" s="28">
        <v>0.25400950189226223</v>
      </c>
      <c r="BZ387" s="28">
        <f t="shared" si="60"/>
        <v>0.45416073673454649</v>
      </c>
      <c r="CA387" s="29" t="s">
        <v>106</v>
      </c>
      <c r="CB387">
        <v>0.30106029738446854</v>
      </c>
      <c r="CC387">
        <v>0.76986865920727576</v>
      </c>
      <c r="CD387">
        <v>0.30408271094226225</v>
      </c>
      <c r="CE387">
        <f t="shared" si="61"/>
        <v>0.50121153222675274</v>
      </c>
      <c r="CF387" t="s">
        <v>107</v>
      </c>
      <c r="CG387" s="27">
        <v>0.17628598216560187</v>
      </c>
      <c r="CH387" s="28">
        <v>0.65147611200727562</v>
      </c>
      <c r="CI387" s="28">
        <v>0.19228533389610888</v>
      </c>
      <c r="CJ387" s="28">
        <f t="shared" si="62"/>
        <v>0.37643721700788613</v>
      </c>
      <c r="CK387" s="29" t="s">
        <v>107</v>
      </c>
      <c r="CL387">
        <v>0.16910107416560188</v>
      </c>
      <c r="CM387">
        <v>0.47397580790727567</v>
      </c>
      <c r="CN387">
        <v>0.16652380762010888</v>
      </c>
      <c r="CO387">
        <f t="shared" si="63"/>
        <v>0.36667504246239313</v>
      </c>
      <c r="CP387" t="s">
        <v>106</v>
      </c>
      <c r="CQ387" s="27">
        <v>0.18486331416560187</v>
      </c>
      <c r="CR387" s="28">
        <v>0.76986865920727576</v>
      </c>
      <c r="CS387" s="28">
        <v>0.21659701667010889</v>
      </c>
      <c r="CT387" s="28">
        <f t="shared" si="64"/>
        <v>0.38501454900788612</v>
      </c>
      <c r="CU387" s="29" t="s">
        <v>107</v>
      </c>
      <c r="CV387">
        <v>48752.097698585698</v>
      </c>
      <c r="CW387">
        <v>7948.9171347728297</v>
      </c>
      <c r="CX387">
        <v>0.20015123484228425</v>
      </c>
      <c r="CY387">
        <f t="shared" si="66"/>
        <v>0.85162734684955987</v>
      </c>
      <c r="CZ387">
        <f t="shared" si="65"/>
        <v>0.58227187299559291</v>
      </c>
    </row>
    <row r="388" spans="1:104" x14ac:dyDescent="0.25">
      <c r="A388">
        <v>1</v>
      </c>
      <c r="B388" s="15">
        <v>6415</v>
      </c>
      <c r="C388" s="15">
        <v>-63.714194200000001</v>
      </c>
      <c r="D388" s="15">
        <v>-15.59690419</v>
      </c>
      <c r="E388" s="15">
        <v>203</v>
      </c>
      <c r="F388" s="15">
        <v>0</v>
      </c>
      <c r="G388" s="15">
        <v>0</v>
      </c>
      <c r="H388" s="17">
        <v>2</v>
      </c>
      <c r="I388" s="19">
        <v>0</v>
      </c>
      <c r="J388" s="19">
        <v>0</v>
      </c>
      <c r="K388" s="19">
        <v>0</v>
      </c>
      <c r="L388" s="15">
        <v>0</v>
      </c>
      <c r="M388" s="15">
        <v>0</v>
      </c>
      <c r="N388" s="15">
        <v>0</v>
      </c>
      <c r="O388" s="19">
        <v>265.24236099999899</v>
      </c>
      <c r="P388" s="19">
        <v>74.197566908483267</v>
      </c>
      <c r="Q388" s="20">
        <v>3.5748121138143802</v>
      </c>
      <c r="R388" s="21">
        <v>1.4E-2</v>
      </c>
      <c r="S388" s="22">
        <v>0.17599999999999999</v>
      </c>
      <c r="T388" s="22">
        <v>0.82399999999999995</v>
      </c>
      <c r="U388" s="19">
        <v>0</v>
      </c>
      <c r="V388" s="19">
        <v>13.058771775893055</v>
      </c>
      <c r="W388" s="19">
        <v>61.138795132590211</v>
      </c>
      <c r="X388" s="19">
        <v>274.41703009861664</v>
      </c>
      <c r="Y388" s="19">
        <v>0</v>
      </c>
      <c r="Z388" s="19">
        <v>274.41703009861664</v>
      </c>
      <c r="AA388">
        <v>89.272453977390768</v>
      </c>
      <c r="AB388">
        <v>1</v>
      </c>
      <c r="AC388">
        <v>0.18099999999999999</v>
      </c>
      <c r="AD388">
        <v>0.81899999999999995</v>
      </c>
      <c r="AE388">
        <v>0</v>
      </c>
      <c r="AF388">
        <v>16.15831416990773</v>
      </c>
      <c r="AG388">
        <v>73.114139807483028</v>
      </c>
      <c r="AH388">
        <v>25712.579824474185</v>
      </c>
      <c r="AI388">
        <v>0</v>
      </c>
      <c r="AJ388">
        <v>24592.545455801599</v>
      </c>
      <c r="AK388">
        <v>24306.388893775402</v>
      </c>
      <c r="AL388">
        <v>73.158800971764506</v>
      </c>
      <c r="AM388" s="19">
        <v>88.233688040672007</v>
      </c>
      <c r="AN388">
        <v>0.80718933333333343</v>
      </c>
      <c r="AO388">
        <v>0.53476293333333336</v>
      </c>
      <c r="AP388">
        <v>0.18161759999999999</v>
      </c>
      <c r="AQ388">
        <v>1</v>
      </c>
      <c r="AR388">
        <v>0</v>
      </c>
      <c r="AS388">
        <v>2</v>
      </c>
      <c r="AT388">
        <v>1.48</v>
      </c>
      <c r="AU388">
        <v>1</v>
      </c>
      <c r="AV388">
        <v>2</v>
      </c>
      <c r="AW388">
        <v>1.5</v>
      </c>
      <c r="AX388">
        <v>1</v>
      </c>
      <c r="AY388">
        <v>2</v>
      </c>
      <c r="AZ388">
        <v>0.6</v>
      </c>
      <c r="BA388">
        <v>0.3</v>
      </c>
      <c r="BB388">
        <v>0.8</v>
      </c>
      <c r="BC388" s="27">
        <v>0.34723157009284211</v>
      </c>
      <c r="BD388" s="28">
        <v>0.63175667375515854</v>
      </c>
      <c r="BE388" s="28">
        <v>0.31556895251901079</v>
      </c>
      <c r="BF388" s="28">
        <f t="shared" ref="BF388:BF451" si="67">MIN(BC388:BE388)+CX388</f>
        <v>0.62670049554071694</v>
      </c>
      <c r="BG388" s="29" t="s">
        <v>106</v>
      </c>
      <c r="BH388">
        <v>0.34004666209284207</v>
      </c>
      <c r="BI388">
        <v>0.45425636965515859</v>
      </c>
      <c r="BJ388">
        <v>0.28980742624301081</v>
      </c>
      <c r="BK388">
        <f t="shared" ref="BK388:BK451" si="68">MIN(BH388:BJ388)+CX388</f>
        <v>0.6009389692647169</v>
      </c>
      <c r="BL388" t="s">
        <v>106</v>
      </c>
      <c r="BM388" s="27">
        <v>0.35580890209284211</v>
      </c>
      <c r="BN388" s="28">
        <v>0.75014922095515868</v>
      </c>
      <c r="BO388" s="28">
        <v>0.33988063529301082</v>
      </c>
      <c r="BP388" s="28">
        <f t="shared" ref="BP388:BP451" si="69">MIN(BM388:BO388)+CX388</f>
        <v>0.65101217831471692</v>
      </c>
      <c r="BQ388" s="29" t="s">
        <v>106</v>
      </c>
      <c r="BR388">
        <v>0.2606775156190741</v>
      </c>
      <c r="BS388">
        <v>0.63175667375515854</v>
      </c>
      <c r="BT388">
        <v>0.25040167073645003</v>
      </c>
      <c r="BU388">
        <f t="shared" ref="BU388:BU451" si="70">MIN(BR388:BT388)+CX388</f>
        <v>0.56153321375815612</v>
      </c>
      <c r="BV388" t="s">
        <v>106</v>
      </c>
      <c r="BW388" s="27">
        <v>0.25349260761907411</v>
      </c>
      <c r="BX388" s="28">
        <v>0.45425636965515859</v>
      </c>
      <c r="BY388" s="28">
        <v>0.22464014446045</v>
      </c>
      <c r="BZ388" s="28">
        <f t="shared" ref="BZ388:BZ451" si="71">MIN(BW388:BY388)+CX388</f>
        <v>0.53577168748215609</v>
      </c>
      <c r="CA388" s="29" t="s">
        <v>106</v>
      </c>
      <c r="CB388">
        <v>0.26925484761907403</v>
      </c>
      <c r="CC388">
        <v>0.75014922095515868</v>
      </c>
      <c r="CD388">
        <v>0.27471335351045001</v>
      </c>
      <c r="CE388">
        <f t="shared" ref="CE388:CE451" si="72">MIN(CB388:CD388)+CX388</f>
        <v>0.58038639064078024</v>
      </c>
      <c r="CF388" t="s">
        <v>107</v>
      </c>
      <c r="CG388" s="27">
        <v>0.14847781537530075</v>
      </c>
      <c r="CH388" s="28">
        <v>0.63175667375515854</v>
      </c>
      <c r="CI388" s="28">
        <v>0.1659255647220193</v>
      </c>
      <c r="CJ388" s="28">
        <f t="shared" ref="CJ388:CJ451" si="73">MIN(CG388:CI388)+CX388</f>
        <v>0.4596093583970069</v>
      </c>
      <c r="CK388" s="29" t="s">
        <v>107</v>
      </c>
      <c r="CL388">
        <v>0.14129290737530073</v>
      </c>
      <c r="CM388">
        <v>0.45425636965515859</v>
      </c>
      <c r="CN388">
        <v>0.1401640384460193</v>
      </c>
      <c r="CO388">
        <f t="shared" ref="CO388:CO451" si="74">MIN(CL388:CN388)+CX388</f>
        <v>0.45129558146772542</v>
      </c>
      <c r="CP388" t="s">
        <v>106</v>
      </c>
      <c r="CQ388" s="27">
        <v>0.15705514737530074</v>
      </c>
      <c r="CR388" s="28">
        <v>0.75014922095515868</v>
      </c>
      <c r="CS388" s="28">
        <v>0.19023724749601928</v>
      </c>
      <c r="CT388" s="28">
        <f t="shared" ref="CT388:CT451" si="75">MIN(CQ388:CS388)+CX388</f>
        <v>0.46818669039700689</v>
      </c>
      <c r="CU388" s="29" t="s">
        <v>107</v>
      </c>
      <c r="CV388">
        <v>57068.209652471101</v>
      </c>
      <c r="CW388">
        <v>11159.0567471738</v>
      </c>
      <c r="CX388">
        <v>0.31113154302170615</v>
      </c>
      <c r="CY388">
        <f t="shared" si="66"/>
        <v>0.94288821677686463</v>
      </c>
      <c r="CZ388">
        <f t="shared" ref="CZ388:CZ451" si="76">CX388+BC388</f>
        <v>0.6583631131145482</v>
      </c>
    </row>
    <row r="389" spans="1:104" x14ac:dyDescent="0.25">
      <c r="A389">
        <v>1</v>
      </c>
      <c r="B389" s="15">
        <v>6428</v>
      </c>
      <c r="C389" s="15">
        <v>-64.513068000000004</v>
      </c>
      <c r="D389" s="15">
        <v>-13.289040999999999</v>
      </c>
      <c r="E389" s="15">
        <v>143</v>
      </c>
      <c r="F389" s="15">
        <v>0</v>
      </c>
      <c r="G389" s="15">
        <v>0</v>
      </c>
      <c r="H389" s="17">
        <v>2</v>
      </c>
      <c r="I389" s="19">
        <v>0</v>
      </c>
      <c r="J389" s="19">
        <v>0</v>
      </c>
      <c r="K389" s="19">
        <v>1</v>
      </c>
      <c r="L389" s="15">
        <v>0</v>
      </c>
      <c r="M389" s="15">
        <v>0</v>
      </c>
      <c r="N389" s="15">
        <v>1.2032</v>
      </c>
      <c r="O389" s="19">
        <v>672.18954499999995</v>
      </c>
      <c r="P389" s="19">
        <v>188.03492983256069</v>
      </c>
      <c r="Q389" s="20">
        <v>3.5748121138905629</v>
      </c>
      <c r="R389" s="21">
        <v>0.56200000000000006</v>
      </c>
      <c r="S389" s="22">
        <v>0.39300000000000002</v>
      </c>
      <c r="T389" s="22">
        <v>0.60599999999999998</v>
      </c>
      <c r="U389" s="19">
        <v>0</v>
      </c>
      <c r="V389" s="19">
        <v>73.897727424196361</v>
      </c>
      <c r="W389" s="19">
        <v>113.94916747853178</v>
      </c>
      <c r="X389" s="19">
        <v>50862.209369520089</v>
      </c>
      <c r="Y389" s="19">
        <v>1560</v>
      </c>
      <c r="Z389" s="19">
        <v>52422.209369520089</v>
      </c>
      <c r="AA389">
        <v>226.238410792666</v>
      </c>
      <c r="AB389">
        <v>1</v>
      </c>
      <c r="AC389">
        <v>0.39400000000000002</v>
      </c>
      <c r="AD389">
        <v>0.60599999999999998</v>
      </c>
      <c r="AE389">
        <v>0</v>
      </c>
      <c r="AF389">
        <v>89.137933852310411</v>
      </c>
      <c r="AG389">
        <v>137.10047694035561</v>
      </c>
      <c r="AH389">
        <v>116775.57557143155</v>
      </c>
      <c r="AI389">
        <v>1876.992</v>
      </c>
      <c r="AJ389">
        <v>113565.849000142</v>
      </c>
      <c r="AK389">
        <v>60519.407147951497</v>
      </c>
      <c r="AL389">
        <v>82.35929926666158</v>
      </c>
      <c r="AM389" s="19">
        <v>120.56278022676689</v>
      </c>
      <c r="AN389">
        <v>0.81078400000000006</v>
      </c>
      <c r="AO389">
        <v>0.53714440000000008</v>
      </c>
      <c r="AP389">
        <v>0.18242639999999999</v>
      </c>
      <c r="AQ389">
        <v>1</v>
      </c>
      <c r="AR389">
        <v>0</v>
      </c>
      <c r="AS389">
        <v>2</v>
      </c>
      <c r="AT389">
        <v>1.48</v>
      </c>
      <c r="AU389">
        <v>1</v>
      </c>
      <c r="AV389">
        <v>2</v>
      </c>
      <c r="AW389">
        <v>1.5</v>
      </c>
      <c r="AX389">
        <v>1</v>
      </c>
      <c r="AY389">
        <v>2</v>
      </c>
      <c r="AZ389">
        <v>0.6</v>
      </c>
      <c r="BA389">
        <v>0.3</v>
      </c>
      <c r="BB389">
        <v>0.8</v>
      </c>
      <c r="BC389" s="27">
        <v>0.33776555460273888</v>
      </c>
      <c r="BD389" s="28">
        <v>0.61504344720475046</v>
      </c>
      <c r="BE389" s="28">
        <v>0.30490123140314718</v>
      </c>
      <c r="BF389" s="28">
        <f t="shared" si="67"/>
        <v>0.51900982426358455</v>
      </c>
      <c r="BG389" s="29" t="s">
        <v>106</v>
      </c>
      <c r="BH389">
        <v>0.33058064660273889</v>
      </c>
      <c r="BI389">
        <v>0.43754314310475045</v>
      </c>
      <c r="BJ389">
        <v>0.2791397051271472</v>
      </c>
      <c r="BK389">
        <f t="shared" si="68"/>
        <v>0.49324829798758463</v>
      </c>
      <c r="BL389" t="s">
        <v>106</v>
      </c>
      <c r="BM389" s="27">
        <v>0.34634288660273882</v>
      </c>
      <c r="BN389" s="28">
        <v>0.7334359944047506</v>
      </c>
      <c r="BO389" s="28">
        <v>0.32921291417714715</v>
      </c>
      <c r="BP389" s="28">
        <f t="shared" si="69"/>
        <v>0.54332150703758453</v>
      </c>
      <c r="BQ389" s="29" t="s">
        <v>106</v>
      </c>
      <c r="BR389">
        <v>0.25082604784208684</v>
      </c>
      <c r="BS389">
        <v>0.61504344720475046</v>
      </c>
      <c r="BT389">
        <v>0.23944373932430596</v>
      </c>
      <c r="BU389">
        <f t="shared" si="70"/>
        <v>0.45355233218474333</v>
      </c>
      <c r="BV389" t="s">
        <v>106</v>
      </c>
      <c r="BW389" s="27">
        <v>0.24364113984208685</v>
      </c>
      <c r="BX389" s="28">
        <v>0.43754314310475045</v>
      </c>
      <c r="BY389" s="28">
        <v>0.21368221304830595</v>
      </c>
      <c r="BZ389" s="28">
        <f t="shared" si="71"/>
        <v>0.42779080590874335</v>
      </c>
      <c r="CA389" s="29" t="s">
        <v>106</v>
      </c>
      <c r="CB389">
        <v>0.25940337984208683</v>
      </c>
      <c r="CC389">
        <v>0.7334359944047506</v>
      </c>
      <c r="CD389">
        <v>0.26375542209830594</v>
      </c>
      <c r="CE389">
        <f t="shared" si="72"/>
        <v>0.47351197270252421</v>
      </c>
      <c r="CF389" t="s">
        <v>107</v>
      </c>
      <c r="CG389" s="27">
        <v>0.13812668722642682</v>
      </c>
      <c r="CH389" s="28">
        <v>0.61504344720475046</v>
      </c>
      <c r="CI389" s="28">
        <v>0.15459143477765994</v>
      </c>
      <c r="CJ389" s="28">
        <f t="shared" si="73"/>
        <v>0.35223528008686422</v>
      </c>
      <c r="CK389" s="29" t="s">
        <v>107</v>
      </c>
      <c r="CL389">
        <v>0.1309417792264268</v>
      </c>
      <c r="CM389">
        <v>0.43754314310475045</v>
      </c>
      <c r="CN389">
        <v>0.12882990850165993</v>
      </c>
      <c r="CO389">
        <f t="shared" si="74"/>
        <v>0.34293850136209736</v>
      </c>
      <c r="CP389" t="s">
        <v>106</v>
      </c>
      <c r="CQ389" s="27">
        <v>0.14670401922642681</v>
      </c>
      <c r="CR389" s="28">
        <v>0.7334359944047506</v>
      </c>
      <c r="CS389" s="28">
        <v>0.17890311755165994</v>
      </c>
      <c r="CT389" s="28">
        <f t="shared" si="75"/>
        <v>0.36081261208686422</v>
      </c>
      <c r="CU389" s="29" t="s">
        <v>107</v>
      </c>
      <c r="CV389">
        <v>88622.281318708396</v>
      </c>
      <c r="CW389">
        <v>28279.801349083202</v>
      </c>
      <c r="CX389">
        <v>0.2141085928604374</v>
      </c>
      <c r="CY389">
        <f t="shared" si="66"/>
        <v>0.82915204006518783</v>
      </c>
      <c r="CZ389">
        <f t="shared" si="76"/>
        <v>0.55187414746317631</v>
      </c>
    </row>
    <row r="390" spans="1:104" x14ac:dyDescent="0.25">
      <c r="A390">
        <v>1</v>
      </c>
      <c r="B390" s="15">
        <v>6442</v>
      </c>
      <c r="C390" s="15">
        <v>-62.487538180000001</v>
      </c>
      <c r="D390" s="15">
        <v>-13.664794130000001</v>
      </c>
      <c r="E390" s="15">
        <v>207</v>
      </c>
      <c r="F390" s="15">
        <v>0</v>
      </c>
      <c r="G390" s="15">
        <v>0</v>
      </c>
      <c r="H390" s="17">
        <v>2</v>
      </c>
      <c r="I390" s="19">
        <v>0</v>
      </c>
      <c r="J390" s="19">
        <v>0</v>
      </c>
      <c r="K390" s="19">
        <v>0</v>
      </c>
      <c r="L390" s="15">
        <v>0</v>
      </c>
      <c r="M390" s="15">
        <v>0</v>
      </c>
      <c r="N390" s="15">
        <v>0</v>
      </c>
      <c r="O390" s="19">
        <v>283.40964600000001</v>
      </c>
      <c r="P390" s="19">
        <v>79.279592031188272</v>
      </c>
      <c r="Q390" s="20">
        <v>3.5748121141757112</v>
      </c>
      <c r="R390" s="21">
        <v>0.218</v>
      </c>
      <c r="S390" s="22">
        <v>0.32200000000000001</v>
      </c>
      <c r="T390" s="22">
        <v>0.67799999999999994</v>
      </c>
      <c r="U390" s="19">
        <v>0</v>
      </c>
      <c r="V390" s="19">
        <v>25.528028634042624</v>
      </c>
      <c r="W390" s="19">
        <v>53.751563397145645</v>
      </c>
      <c r="X390" s="19">
        <v>7091.5750459898291</v>
      </c>
      <c r="Y390" s="19">
        <v>0</v>
      </c>
      <c r="Z390" s="19">
        <v>7091.5750459898291</v>
      </c>
      <c r="AA390">
        <v>95.3870056172739</v>
      </c>
      <c r="AB390">
        <v>1</v>
      </c>
      <c r="AC390">
        <v>0.32400000000000001</v>
      </c>
      <c r="AD390">
        <v>0.67599999999999993</v>
      </c>
      <c r="AE390">
        <v>0</v>
      </c>
      <c r="AF390">
        <v>30.905389819996746</v>
      </c>
      <c r="AG390">
        <v>64.481615797277144</v>
      </c>
      <c r="AH390">
        <v>42083.476323426425</v>
      </c>
      <c r="AI390">
        <v>0</v>
      </c>
      <c r="AJ390">
        <v>40250.329271475603</v>
      </c>
      <c r="AK390">
        <v>32957.465149132498</v>
      </c>
      <c r="AL390">
        <v>61.996640968389229</v>
      </c>
      <c r="AM390" s="19">
        <v>78.104054554474857</v>
      </c>
      <c r="AN390">
        <v>0.82516266666666671</v>
      </c>
      <c r="AO390">
        <v>0.54667026666666674</v>
      </c>
      <c r="AP390">
        <v>0.18566159999999998</v>
      </c>
      <c r="AQ390">
        <v>1</v>
      </c>
      <c r="AR390">
        <v>0</v>
      </c>
      <c r="AS390">
        <v>2</v>
      </c>
      <c r="AT390">
        <v>1.48</v>
      </c>
      <c r="AU390">
        <v>1</v>
      </c>
      <c r="AV390">
        <v>2</v>
      </c>
      <c r="AW390">
        <v>1.5</v>
      </c>
      <c r="AX390">
        <v>1</v>
      </c>
      <c r="AY390">
        <v>2</v>
      </c>
      <c r="AZ390">
        <v>0.6</v>
      </c>
      <c r="BA390">
        <v>0.3</v>
      </c>
      <c r="BB390">
        <v>0.8</v>
      </c>
      <c r="BC390" s="27">
        <v>0.35807268297567435</v>
      </c>
      <c r="BD390" s="28">
        <v>0.62949631447611454</v>
      </c>
      <c r="BE390" s="28">
        <v>0.3238701148675231</v>
      </c>
      <c r="BF390" s="28">
        <f t="shared" si="67"/>
        <v>0.56194073632085684</v>
      </c>
      <c r="BG390" s="29" t="s">
        <v>106</v>
      </c>
      <c r="BH390">
        <v>0.35088777497567436</v>
      </c>
      <c r="BI390">
        <v>0.45199601037611453</v>
      </c>
      <c r="BJ390">
        <v>0.29810858859152312</v>
      </c>
      <c r="BK390">
        <f t="shared" si="68"/>
        <v>0.53617921004485691</v>
      </c>
      <c r="BL390" t="s">
        <v>106</v>
      </c>
      <c r="BM390" s="27">
        <v>0.36665001497567434</v>
      </c>
      <c r="BN390" s="28">
        <v>0.74788886167611457</v>
      </c>
      <c r="BO390" s="28">
        <v>0.34818179764152313</v>
      </c>
      <c r="BP390" s="28">
        <f t="shared" si="69"/>
        <v>0.58625241909485692</v>
      </c>
      <c r="BQ390" s="29" t="s">
        <v>106</v>
      </c>
      <c r="BR390">
        <v>0.26959136706748632</v>
      </c>
      <c r="BS390">
        <v>0.62949631447611454</v>
      </c>
      <c r="BT390">
        <v>0.25725178160356027</v>
      </c>
      <c r="BU390">
        <f t="shared" si="70"/>
        <v>0.49532240305689407</v>
      </c>
      <c r="BV390" t="s">
        <v>106</v>
      </c>
      <c r="BW390" s="27">
        <v>0.26240645906748628</v>
      </c>
      <c r="BX390" s="28">
        <v>0.45199601037611453</v>
      </c>
      <c r="BY390" s="28">
        <v>0.23149025532756026</v>
      </c>
      <c r="BZ390" s="28">
        <f t="shared" si="71"/>
        <v>0.46956087678089409</v>
      </c>
      <c r="CA390" s="29" t="s">
        <v>106</v>
      </c>
      <c r="CB390">
        <v>0.27816869906748631</v>
      </c>
      <c r="CC390">
        <v>0.74788886167611457</v>
      </c>
      <c r="CD390">
        <v>0.2815634643775603</v>
      </c>
      <c r="CE390">
        <f t="shared" si="72"/>
        <v>0.51623932052082011</v>
      </c>
      <c r="CF390" t="s">
        <v>107</v>
      </c>
      <c r="CG390" s="27">
        <v>0.15489336496427963</v>
      </c>
      <c r="CH390" s="28">
        <v>0.62949631447611454</v>
      </c>
      <c r="CI390" s="28">
        <v>0.1708946829280529</v>
      </c>
      <c r="CJ390" s="28">
        <f t="shared" si="73"/>
        <v>0.39296398641761343</v>
      </c>
      <c r="CK390" s="29" t="s">
        <v>107</v>
      </c>
      <c r="CL390">
        <v>0.14770845696427964</v>
      </c>
      <c r="CM390">
        <v>0.45199601037611453</v>
      </c>
      <c r="CN390">
        <v>0.1451331566520529</v>
      </c>
      <c r="CO390">
        <f t="shared" si="74"/>
        <v>0.38320377810538669</v>
      </c>
      <c r="CP390" t="s">
        <v>106</v>
      </c>
      <c r="CQ390" s="27">
        <v>0.16347069696427963</v>
      </c>
      <c r="CR390" s="28">
        <v>0.74788886167611457</v>
      </c>
      <c r="CS390" s="28">
        <v>0.19520636570205291</v>
      </c>
      <c r="CT390" s="28">
        <f t="shared" si="75"/>
        <v>0.40154131841761342</v>
      </c>
      <c r="CU390" s="29" t="s">
        <v>107</v>
      </c>
      <c r="CV390">
        <v>58863.556856625197</v>
      </c>
      <c r="CW390">
        <v>11923.375702159199</v>
      </c>
      <c r="CX390">
        <v>0.2380706214533338</v>
      </c>
      <c r="CY390">
        <f t="shared" si="66"/>
        <v>0.86756693592944834</v>
      </c>
      <c r="CZ390">
        <f t="shared" si="76"/>
        <v>0.59614330442900809</v>
      </c>
    </row>
    <row r="391" spans="1:104" x14ac:dyDescent="0.25">
      <c r="A391">
        <v>1</v>
      </c>
      <c r="B391" s="15">
        <v>6445</v>
      </c>
      <c r="C391" s="15">
        <v>-66.747130830000003</v>
      </c>
      <c r="D391" s="15">
        <v>-16.904165200000001</v>
      </c>
      <c r="E391" s="15">
        <v>3314</v>
      </c>
      <c r="F391" s="15">
        <v>1</v>
      </c>
      <c r="G391" s="15">
        <v>0</v>
      </c>
      <c r="H391" s="17">
        <v>3</v>
      </c>
      <c r="I391" s="19">
        <v>0</v>
      </c>
      <c r="J391" s="19">
        <v>0</v>
      </c>
      <c r="K391" s="19">
        <v>0</v>
      </c>
      <c r="L391" s="15">
        <v>0</v>
      </c>
      <c r="M391" s="15">
        <v>0</v>
      </c>
      <c r="N391" s="15">
        <v>0</v>
      </c>
      <c r="O391" s="19">
        <v>185.306307</v>
      </c>
      <c r="P391" s="19">
        <v>51.836656339333686</v>
      </c>
      <c r="Q391" s="20">
        <v>3.5748121133999429</v>
      </c>
      <c r="R391" s="21">
        <v>0.13700000000000001</v>
      </c>
      <c r="S391" s="22">
        <v>3.3000000000000008E-2</v>
      </c>
      <c r="T391" s="22">
        <v>0.96699999999999997</v>
      </c>
      <c r="U391" s="19">
        <v>0</v>
      </c>
      <c r="V391" s="19">
        <v>1.710609659198012</v>
      </c>
      <c r="W391" s="19">
        <v>50.126046680135673</v>
      </c>
      <c r="X391" s="19">
        <v>1482.385457643416</v>
      </c>
      <c r="Y391" s="19">
        <v>0</v>
      </c>
      <c r="Z391" s="19">
        <v>1482.385457643416</v>
      </c>
      <c r="AA391">
        <v>62.368426767754478</v>
      </c>
      <c r="AB391">
        <v>1</v>
      </c>
      <c r="AC391">
        <v>5.6000000000000008E-2</v>
      </c>
      <c r="AD391">
        <v>0.94399999999999995</v>
      </c>
      <c r="AE391">
        <v>0</v>
      </c>
      <c r="AF391">
        <v>3.4926318989942513</v>
      </c>
      <c r="AG391">
        <v>58.875794868760224</v>
      </c>
      <c r="AH391">
        <v>15592.31624985256</v>
      </c>
      <c r="AI391">
        <v>0</v>
      </c>
      <c r="AJ391">
        <v>14913.1183570259</v>
      </c>
      <c r="AK391">
        <v>13215.0263308372</v>
      </c>
      <c r="AL391">
        <v>44.735034420844968</v>
      </c>
      <c r="AM391" s="19">
        <v>55.26680484926576</v>
      </c>
      <c r="AN391">
        <v>0.86110933333333339</v>
      </c>
      <c r="AO391">
        <v>0.57048493333333339</v>
      </c>
      <c r="AP391">
        <v>0.19374959999999999</v>
      </c>
      <c r="AQ391">
        <v>1</v>
      </c>
      <c r="AR391">
        <v>0</v>
      </c>
      <c r="AS391">
        <v>2</v>
      </c>
      <c r="AT391">
        <v>1.48</v>
      </c>
      <c r="AU391">
        <v>1</v>
      </c>
      <c r="AV391">
        <v>2</v>
      </c>
      <c r="AW391">
        <v>1.5</v>
      </c>
      <c r="AX391">
        <v>1</v>
      </c>
      <c r="AY391">
        <v>2</v>
      </c>
      <c r="AZ391">
        <v>0.6</v>
      </c>
      <c r="BA391">
        <v>0.3</v>
      </c>
      <c r="BB391">
        <v>0.8</v>
      </c>
      <c r="BC391" s="27">
        <v>0.38080803925742557</v>
      </c>
      <c r="BD391" s="28">
        <v>0.55996183337351169</v>
      </c>
      <c r="BE391" s="28">
        <v>0.31971654937150951</v>
      </c>
      <c r="BF391" s="28">
        <f t="shared" si="67"/>
        <v>0.79037453035122174</v>
      </c>
      <c r="BG391" s="29" t="s">
        <v>106</v>
      </c>
      <c r="BH391">
        <v>0.37286185085742563</v>
      </c>
      <c r="BI391">
        <v>0.38748167137351169</v>
      </c>
      <c r="BJ391">
        <v>0.28277504137950943</v>
      </c>
      <c r="BK391">
        <f t="shared" si="68"/>
        <v>0.7534330223592216</v>
      </c>
      <c r="BL391" t="s">
        <v>106</v>
      </c>
      <c r="BM391" s="27">
        <v>0.39022521085742562</v>
      </c>
      <c r="BN391" s="28">
        <v>0.67753130847351173</v>
      </c>
      <c r="BO391" s="28">
        <v>0.35228789532950949</v>
      </c>
      <c r="BP391" s="28">
        <f t="shared" si="69"/>
        <v>0.82294587630922167</v>
      </c>
      <c r="BQ391" s="29" t="s">
        <v>106</v>
      </c>
      <c r="BR391">
        <v>0.28838056370083365</v>
      </c>
      <c r="BS391">
        <v>0.55996183337351169</v>
      </c>
      <c r="BT391">
        <v>0.26236374796503742</v>
      </c>
      <c r="BU391">
        <f t="shared" si="70"/>
        <v>0.7330217289447496</v>
      </c>
      <c r="BV391" t="s">
        <v>106</v>
      </c>
      <c r="BW391" s="27">
        <v>0.28043437530083365</v>
      </c>
      <c r="BX391" s="28">
        <v>0.38748167137351169</v>
      </c>
      <c r="BY391" s="28">
        <v>0.22542223997303745</v>
      </c>
      <c r="BZ391" s="28">
        <f t="shared" si="71"/>
        <v>0.69608022095274968</v>
      </c>
      <c r="CA391" s="29" t="s">
        <v>106</v>
      </c>
      <c r="CB391">
        <v>0.29779773530083364</v>
      </c>
      <c r="CC391">
        <v>0.67753130847351173</v>
      </c>
      <c r="CD391">
        <v>0.29493509392303746</v>
      </c>
      <c r="CE391">
        <f t="shared" si="72"/>
        <v>0.76559307490274964</v>
      </c>
      <c r="CF391" t="s">
        <v>106</v>
      </c>
      <c r="CG391" s="27">
        <v>0.16856716946080696</v>
      </c>
      <c r="CH391" s="28">
        <v>0.55996183337351169</v>
      </c>
      <c r="CI391" s="28">
        <v>0.18801752391961074</v>
      </c>
      <c r="CJ391" s="28">
        <f t="shared" si="73"/>
        <v>0.63922515044051909</v>
      </c>
      <c r="CK391" s="29" t="s">
        <v>107</v>
      </c>
      <c r="CL391">
        <v>0.16062098106080694</v>
      </c>
      <c r="CM391">
        <v>0.38748167137351169</v>
      </c>
      <c r="CN391">
        <v>0.15107601592761077</v>
      </c>
      <c r="CO391">
        <f t="shared" si="74"/>
        <v>0.62173399690732301</v>
      </c>
      <c r="CP391" t="s">
        <v>106</v>
      </c>
      <c r="CQ391" s="27">
        <v>0.17798434106080696</v>
      </c>
      <c r="CR391" s="28">
        <v>0.67753130847351173</v>
      </c>
      <c r="CS391" s="28">
        <v>0.22058886987761075</v>
      </c>
      <c r="CT391" s="28">
        <f t="shared" si="75"/>
        <v>0.64864232204051908</v>
      </c>
      <c r="CU391" s="29" t="s">
        <v>107</v>
      </c>
      <c r="CV391">
        <v>48317.3934640437</v>
      </c>
      <c r="CW391">
        <v>7796.0533459693097</v>
      </c>
      <c r="CX391">
        <v>0.47065798097971218</v>
      </c>
      <c r="CY391">
        <f t="shared" si="66"/>
        <v>1.0306198143532239</v>
      </c>
      <c r="CZ391">
        <f t="shared" si="76"/>
        <v>0.8514660202371378</v>
      </c>
    </row>
    <row r="392" spans="1:104" x14ac:dyDescent="0.25">
      <c r="A392">
        <v>1</v>
      </c>
      <c r="B392" s="15">
        <v>6447</v>
      </c>
      <c r="C392" s="15">
        <v>-65.375819100000001</v>
      </c>
      <c r="D392" s="15">
        <v>-18.305846519999999</v>
      </c>
      <c r="E392" s="15">
        <v>2998</v>
      </c>
      <c r="F392" s="15">
        <v>1</v>
      </c>
      <c r="G392" s="15">
        <v>0</v>
      </c>
      <c r="H392" s="17">
        <v>2</v>
      </c>
      <c r="I392" s="19">
        <v>0</v>
      </c>
      <c r="J392" s="19">
        <v>0</v>
      </c>
      <c r="K392" s="19">
        <v>0</v>
      </c>
      <c r="L392" s="15">
        <v>0</v>
      </c>
      <c r="M392" s="15">
        <v>0</v>
      </c>
      <c r="N392" s="15">
        <v>0</v>
      </c>
      <c r="O392" s="19">
        <v>312.47730200000001</v>
      </c>
      <c r="P392" s="19">
        <v>87.410832227516309</v>
      </c>
      <c r="Q392" s="20">
        <v>3.5748121146664289</v>
      </c>
      <c r="R392" s="21">
        <v>7.0000000000000007E-2</v>
      </c>
      <c r="S392" s="22">
        <v>0.15500000000000003</v>
      </c>
      <c r="T392" s="22">
        <v>0.84500000000000008</v>
      </c>
      <c r="U392" s="19">
        <v>0</v>
      </c>
      <c r="V392" s="19">
        <v>13.54867899526503</v>
      </c>
      <c r="W392" s="19">
        <v>73.862153232251288</v>
      </c>
      <c r="X392" s="19">
        <v>2085.6705329062647</v>
      </c>
      <c r="Y392" s="19">
        <v>0</v>
      </c>
      <c r="Z392" s="19">
        <v>2085.6705329062647</v>
      </c>
      <c r="AA392">
        <v>105.17028824693641</v>
      </c>
      <c r="AB392">
        <v>1</v>
      </c>
      <c r="AC392">
        <v>0.18000000000000002</v>
      </c>
      <c r="AD392">
        <v>0.82</v>
      </c>
      <c r="AE392">
        <v>0</v>
      </c>
      <c r="AF392">
        <v>18.930651884448555</v>
      </c>
      <c r="AG392">
        <v>86.239636362487843</v>
      </c>
      <c r="AH392">
        <v>41405.10076760823</v>
      </c>
      <c r="AI392">
        <v>0</v>
      </c>
      <c r="AJ392">
        <v>39601.503582100799</v>
      </c>
      <c r="AK392">
        <v>37297.506597063897</v>
      </c>
      <c r="AL392">
        <v>81.292073971590156</v>
      </c>
      <c r="AM392" s="19">
        <v>99.051529991010256</v>
      </c>
      <c r="AN392">
        <v>0.81797333333333333</v>
      </c>
      <c r="AO392">
        <v>0.54190733333333341</v>
      </c>
      <c r="AP392">
        <v>0.18404399999999999</v>
      </c>
      <c r="AQ392">
        <v>1</v>
      </c>
      <c r="AR392">
        <v>0</v>
      </c>
      <c r="AS392">
        <v>2</v>
      </c>
      <c r="AT392">
        <v>1.48</v>
      </c>
      <c r="AU392">
        <v>1</v>
      </c>
      <c r="AV392">
        <v>2</v>
      </c>
      <c r="AW392">
        <v>1.5</v>
      </c>
      <c r="AX392">
        <v>1</v>
      </c>
      <c r="AY392">
        <v>2</v>
      </c>
      <c r="AZ392">
        <v>0.6</v>
      </c>
      <c r="BA392">
        <v>0.3</v>
      </c>
      <c r="BB392">
        <v>0.8</v>
      </c>
      <c r="BC392" s="27">
        <v>0.34360965585160952</v>
      </c>
      <c r="BD392" s="28">
        <v>0.50707124337444232</v>
      </c>
      <c r="BE392" s="28">
        <v>0.28794386338366768</v>
      </c>
      <c r="BF392" s="28">
        <f t="shared" si="67"/>
        <v>0.51013901362464198</v>
      </c>
      <c r="BG392" s="29" t="s">
        <v>106</v>
      </c>
      <c r="BH392">
        <v>0.33566346745160952</v>
      </c>
      <c r="BI392">
        <v>0.33459108137444232</v>
      </c>
      <c r="BJ392">
        <v>0.2510023553916676</v>
      </c>
      <c r="BK392">
        <f t="shared" si="68"/>
        <v>0.47319750563264196</v>
      </c>
      <c r="BL392" t="s">
        <v>106</v>
      </c>
      <c r="BM392" s="27">
        <v>0.35302682745160952</v>
      </c>
      <c r="BN392" s="28">
        <v>0.62464071847444236</v>
      </c>
      <c r="BO392" s="28">
        <v>0.32051520934166761</v>
      </c>
      <c r="BP392" s="28">
        <f t="shared" si="69"/>
        <v>0.54271035958264191</v>
      </c>
      <c r="BQ392" s="29" t="s">
        <v>106</v>
      </c>
      <c r="BR392">
        <v>0.25581219814672951</v>
      </c>
      <c r="BS392">
        <v>0.50707124337444232</v>
      </c>
      <c r="BT392">
        <v>0.2334640658405876</v>
      </c>
      <c r="BU392">
        <f t="shared" si="70"/>
        <v>0.4556592160815619</v>
      </c>
      <c r="BV392" t="s">
        <v>106</v>
      </c>
      <c r="BW392" s="27">
        <v>0.24786600974672951</v>
      </c>
      <c r="BX392" s="28">
        <v>0.33459108137444232</v>
      </c>
      <c r="BY392" s="28">
        <v>0.19652255784858763</v>
      </c>
      <c r="BZ392" s="28">
        <f t="shared" si="71"/>
        <v>0.41871770808956199</v>
      </c>
      <c r="CA392" s="29" t="s">
        <v>106</v>
      </c>
      <c r="CB392">
        <v>0.2652293697467295</v>
      </c>
      <c r="CC392">
        <v>0.62464071847444236</v>
      </c>
      <c r="CD392">
        <v>0.26603541179858758</v>
      </c>
      <c r="CE392">
        <f t="shared" si="72"/>
        <v>0.48742451998770386</v>
      </c>
      <c r="CF392" t="s">
        <v>107</v>
      </c>
      <c r="CG392" s="27">
        <v>0.14200067889966284</v>
      </c>
      <c r="CH392" s="28">
        <v>0.50707124337444232</v>
      </c>
      <c r="CI392" s="28">
        <v>0.16284210606252092</v>
      </c>
      <c r="CJ392" s="28">
        <f t="shared" si="73"/>
        <v>0.3641958291406372</v>
      </c>
      <c r="CK392" s="29" t="s">
        <v>107</v>
      </c>
      <c r="CL392">
        <v>0.13405449049966284</v>
      </c>
      <c r="CM392">
        <v>0.33459108137444232</v>
      </c>
      <c r="CN392">
        <v>0.12590059807052095</v>
      </c>
      <c r="CO392">
        <f t="shared" si="74"/>
        <v>0.34809574831149526</v>
      </c>
      <c r="CP392" t="s">
        <v>106</v>
      </c>
      <c r="CQ392" s="27">
        <v>0.15141785049966283</v>
      </c>
      <c r="CR392" s="28">
        <v>0.62464071847444236</v>
      </c>
      <c r="CS392" s="28">
        <v>0.19541345202052096</v>
      </c>
      <c r="CT392" s="28">
        <f t="shared" si="75"/>
        <v>0.37361300074063719</v>
      </c>
      <c r="CU392" s="29" t="s">
        <v>107</v>
      </c>
      <c r="CV392">
        <v>61620.353480285798</v>
      </c>
      <c r="CW392">
        <v>13146.286030867001</v>
      </c>
      <c r="CX392">
        <v>0.22219515024097433</v>
      </c>
      <c r="CY392">
        <f t="shared" si="66"/>
        <v>0.72926639361541667</v>
      </c>
      <c r="CZ392">
        <f t="shared" si="76"/>
        <v>0.56580480609258388</v>
      </c>
    </row>
    <row r="393" spans="1:104" x14ac:dyDescent="0.25">
      <c r="A393">
        <v>1</v>
      </c>
      <c r="B393" s="15">
        <v>6460</v>
      </c>
      <c r="C393" s="15">
        <v>-65.217243179999997</v>
      </c>
      <c r="D393" s="15">
        <v>-17.31460246</v>
      </c>
      <c r="E393" s="15">
        <v>1106</v>
      </c>
      <c r="F393" s="15">
        <v>1</v>
      </c>
      <c r="G393" s="15">
        <v>0</v>
      </c>
      <c r="H393" s="17">
        <v>3</v>
      </c>
      <c r="I393" s="19">
        <v>0</v>
      </c>
      <c r="J393" s="19">
        <v>0</v>
      </c>
      <c r="K393" s="19">
        <v>0</v>
      </c>
      <c r="L393" s="15">
        <v>0</v>
      </c>
      <c r="M393" s="15">
        <v>0</v>
      </c>
      <c r="N393" s="15">
        <v>0</v>
      </c>
      <c r="O393" s="19">
        <v>170.772479</v>
      </c>
      <c r="P393" s="19">
        <v>47.771036211922159</v>
      </c>
      <c r="Q393" s="20">
        <v>3.5748121150736214</v>
      </c>
      <c r="R393" s="21">
        <v>2.0999999999999998E-2</v>
      </c>
      <c r="S393" s="22">
        <v>0.129</v>
      </c>
      <c r="T393" s="22">
        <v>0.87100000000000022</v>
      </c>
      <c r="U393" s="19">
        <v>0</v>
      </c>
      <c r="V393" s="19">
        <v>6.1624636713379584</v>
      </c>
      <c r="W393" s="19">
        <v>41.608572540584213</v>
      </c>
      <c r="X393" s="19">
        <v>313.70508583515243</v>
      </c>
      <c r="Y393" s="19">
        <v>0</v>
      </c>
      <c r="Z393" s="19">
        <v>313.70508583515243</v>
      </c>
      <c r="AA393">
        <v>57.476785438299466</v>
      </c>
      <c r="AB393">
        <v>1</v>
      </c>
      <c r="AC393">
        <v>0.14400000000000002</v>
      </c>
      <c r="AD393">
        <v>0.85599999999999998</v>
      </c>
      <c r="AE393">
        <v>0</v>
      </c>
      <c r="AF393">
        <v>8.2766571031151237</v>
      </c>
      <c r="AG393">
        <v>49.200128335184338</v>
      </c>
      <c r="AH393">
        <v>20230.600770144451</v>
      </c>
      <c r="AI393">
        <v>0</v>
      </c>
      <c r="AJ393">
        <v>19349.3602052569</v>
      </c>
      <c r="AK393">
        <v>19011.639183110699</v>
      </c>
      <c r="AL393">
        <v>46.767844451471795</v>
      </c>
      <c r="AM393" s="19">
        <v>56.473593677849102</v>
      </c>
      <c r="AN393">
        <v>0.94019200000000014</v>
      </c>
      <c r="AO393">
        <v>0.62287720000000002</v>
      </c>
      <c r="AP393">
        <v>0.21154319999999999</v>
      </c>
      <c r="AQ393">
        <v>1</v>
      </c>
      <c r="AR393">
        <v>0</v>
      </c>
      <c r="AS393">
        <v>2</v>
      </c>
      <c r="AT393">
        <v>1.48</v>
      </c>
      <c r="AU393">
        <v>1</v>
      </c>
      <c r="AV393">
        <v>2</v>
      </c>
      <c r="AW393">
        <v>1.5</v>
      </c>
      <c r="AX393">
        <v>1</v>
      </c>
      <c r="AY393">
        <v>2</v>
      </c>
      <c r="AZ393">
        <v>0.6</v>
      </c>
      <c r="BA393">
        <v>0.3</v>
      </c>
      <c r="BB393">
        <v>0.8</v>
      </c>
      <c r="BC393" s="27">
        <v>0.40482369295760856</v>
      </c>
      <c r="BD393" s="28">
        <v>0.62917251840091104</v>
      </c>
      <c r="BE393" s="28">
        <v>0.33479787924505328</v>
      </c>
      <c r="BF393" s="28">
        <f t="shared" si="67"/>
        <v>0.64799302254273661</v>
      </c>
      <c r="BG393" s="29" t="s">
        <v>106</v>
      </c>
      <c r="BH393">
        <v>0.39687750455760856</v>
      </c>
      <c r="BI393">
        <v>0.45669235640091099</v>
      </c>
      <c r="BJ393">
        <v>0.29785637125305325</v>
      </c>
      <c r="BK393">
        <f t="shared" si="68"/>
        <v>0.61105151455073647</v>
      </c>
      <c r="BL393" t="s">
        <v>106</v>
      </c>
      <c r="BM393" s="27">
        <v>0.41424086455760856</v>
      </c>
      <c r="BN393" s="28">
        <v>0.74674199350091097</v>
      </c>
      <c r="BO393" s="28">
        <v>0.36736922520305321</v>
      </c>
      <c r="BP393" s="28">
        <f t="shared" si="69"/>
        <v>0.68056436850073654</v>
      </c>
      <c r="BQ393" s="29" t="s">
        <v>106</v>
      </c>
      <c r="BR393">
        <v>0.30390785133954451</v>
      </c>
      <c r="BS393">
        <v>0.62917251840091104</v>
      </c>
      <c r="BT393">
        <v>0.27217790408902925</v>
      </c>
      <c r="BU393">
        <f t="shared" si="70"/>
        <v>0.58537304738671248</v>
      </c>
      <c r="BV393" t="s">
        <v>106</v>
      </c>
      <c r="BW393" s="27">
        <v>0.29596166293954451</v>
      </c>
      <c r="BX393" s="28">
        <v>0.45669235640091099</v>
      </c>
      <c r="BY393" s="28">
        <v>0.23523639609702923</v>
      </c>
      <c r="BZ393" s="28">
        <f t="shared" si="71"/>
        <v>0.54843153939471256</v>
      </c>
      <c r="CA393" s="29" t="s">
        <v>106</v>
      </c>
      <c r="CB393">
        <v>0.31332502293954451</v>
      </c>
      <c r="CC393">
        <v>0.74674199350091097</v>
      </c>
      <c r="CD393">
        <v>0.30474925004702919</v>
      </c>
      <c r="CE393">
        <f t="shared" si="72"/>
        <v>0.61794439334471241</v>
      </c>
      <c r="CF393" t="s">
        <v>106</v>
      </c>
      <c r="CG393" s="27">
        <v>0.17309101961242451</v>
      </c>
      <c r="CH393" s="28">
        <v>0.62917251840091104</v>
      </c>
      <c r="CI393" s="28">
        <v>0.19100386222010921</v>
      </c>
      <c r="CJ393" s="28">
        <f t="shared" si="73"/>
        <v>0.48628616291010779</v>
      </c>
      <c r="CK393" s="29" t="s">
        <v>107</v>
      </c>
      <c r="CL393">
        <v>0.16514483121242451</v>
      </c>
      <c r="CM393">
        <v>0.45669235640091099</v>
      </c>
      <c r="CN393">
        <v>0.15406235422810921</v>
      </c>
      <c r="CO393">
        <f t="shared" si="74"/>
        <v>0.46725749752579249</v>
      </c>
      <c r="CP393" t="s">
        <v>106</v>
      </c>
      <c r="CQ393" s="27">
        <v>0.18250819121242451</v>
      </c>
      <c r="CR393" s="28">
        <v>0.74674199350091097</v>
      </c>
      <c r="CS393" s="28">
        <v>0.22357520817810925</v>
      </c>
      <c r="CT393" s="28">
        <f t="shared" si="75"/>
        <v>0.49570333451010778</v>
      </c>
      <c r="CU393" s="29" t="s">
        <v>107</v>
      </c>
      <c r="CV393">
        <v>46534.420228231102</v>
      </c>
      <c r="CW393">
        <v>7184.5981797874301</v>
      </c>
      <c r="CX393">
        <v>0.31319514329768328</v>
      </c>
      <c r="CY393">
        <f t="shared" si="66"/>
        <v>0.94236766169859432</v>
      </c>
      <c r="CZ393">
        <f t="shared" si="76"/>
        <v>0.71801883625529184</v>
      </c>
    </row>
    <row r="394" spans="1:104" x14ac:dyDescent="0.25">
      <c r="A394">
        <v>1</v>
      </c>
      <c r="B394" s="15">
        <v>6462</v>
      </c>
      <c r="C394" s="15">
        <v>-66.755145069999998</v>
      </c>
      <c r="D394" s="15">
        <v>-17.775036910000001</v>
      </c>
      <c r="E394" s="15">
        <v>4057</v>
      </c>
      <c r="F394" s="15">
        <v>1</v>
      </c>
      <c r="G394" s="15">
        <v>0</v>
      </c>
      <c r="H394" s="17">
        <v>3</v>
      </c>
      <c r="I394" s="19">
        <v>0</v>
      </c>
      <c r="J394" s="19">
        <v>0</v>
      </c>
      <c r="K394" s="19">
        <v>1</v>
      </c>
      <c r="L394" s="15">
        <v>0</v>
      </c>
      <c r="M394" s="15">
        <v>0</v>
      </c>
      <c r="N394" s="15">
        <v>1.2032</v>
      </c>
      <c r="O394" s="19">
        <v>163.50556499999999</v>
      </c>
      <c r="P394" s="19">
        <v>45.738226162840157</v>
      </c>
      <c r="Q394" s="20">
        <v>3.5748121148790735</v>
      </c>
      <c r="R394" s="21">
        <v>8.8999999999999996E-2</v>
      </c>
      <c r="S394" s="22">
        <v>7.3999999999999996E-2</v>
      </c>
      <c r="T394" s="22">
        <v>0.92700000000000005</v>
      </c>
      <c r="U394" s="19">
        <v>0</v>
      </c>
      <c r="V394" s="19">
        <v>3.3846287360501712</v>
      </c>
      <c r="W394" s="19">
        <v>42.399335652952828</v>
      </c>
      <c r="X394" s="19">
        <v>1031.1699096791469</v>
      </c>
      <c r="Y394" s="19">
        <v>1560</v>
      </c>
      <c r="Z394" s="19">
        <v>2591.1699096791472</v>
      </c>
      <c r="AA394">
        <v>55.03096478819571</v>
      </c>
      <c r="AB394">
        <v>1</v>
      </c>
      <c r="AC394">
        <v>8.6999999999999994E-2</v>
      </c>
      <c r="AD394">
        <v>0.91300000000000003</v>
      </c>
      <c r="AE394">
        <v>0</v>
      </c>
      <c r="AF394">
        <v>4.7876939365730262</v>
      </c>
      <c r="AG394">
        <v>50.243270851622682</v>
      </c>
      <c r="AH394">
        <v>15734.809502583099</v>
      </c>
      <c r="AI394">
        <v>1876.992</v>
      </c>
      <c r="AJ394">
        <v>16926.396627708102</v>
      </c>
      <c r="AK394">
        <v>15674.3321028301</v>
      </c>
      <c r="AL394">
        <v>41.667524034347387</v>
      </c>
      <c r="AM394" s="19">
        <v>50.960262659702941</v>
      </c>
      <c r="AN394">
        <v>0.83594666666666673</v>
      </c>
      <c r="AO394">
        <v>0.55381466666666668</v>
      </c>
      <c r="AP394">
        <v>0.18808800000000001</v>
      </c>
      <c r="AQ394">
        <v>1</v>
      </c>
      <c r="AR394">
        <v>0</v>
      </c>
      <c r="AS394">
        <v>2</v>
      </c>
      <c r="AT394">
        <v>1.48</v>
      </c>
      <c r="AU394">
        <v>1</v>
      </c>
      <c r="AV394">
        <v>2</v>
      </c>
      <c r="AW394">
        <v>1.5</v>
      </c>
      <c r="AX394">
        <v>1</v>
      </c>
      <c r="AY394">
        <v>2</v>
      </c>
      <c r="AZ394">
        <v>0.6</v>
      </c>
      <c r="BA394">
        <v>0.3</v>
      </c>
      <c r="BB394">
        <v>0.8</v>
      </c>
      <c r="BC394" s="27">
        <v>0.37729433893906061</v>
      </c>
      <c r="BD394" s="28">
        <v>0.52240023020071225</v>
      </c>
      <c r="BE394" s="28">
        <v>0.31879954027935176</v>
      </c>
      <c r="BF394" s="28">
        <f t="shared" si="67"/>
        <v>0.69001119011848666</v>
      </c>
      <c r="BG394" s="29" t="s">
        <v>106</v>
      </c>
      <c r="BH394">
        <v>0.36934815053906067</v>
      </c>
      <c r="BI394">
        <v>0.3499200682007122</v>
      </c>
      <c r="BJ394">
        <v>0.28185803228735168</v>
      </c>
      <c r="BK394">
        <f t="shared" si="68"/>
        <v>0.65306968212648653</v>
      </c>
      <c r="BL394" t="s">
        <v>106</v>
      </c>
      <c r="BM394" s="27">
        <v>0.38671151053906067</v>
      </c>
      <c r="BN394" s="28">
        <v>0.63996970530071229</v>
      </c>
      <c r="BO394" s="28">
        <v>0.35137088623735174</v>
      </c>
      <c r="BP394" s="28">
        <f t="shared" si="69"/>
        <v>0.72258253607648659</v>
      </c>
      <c r="BQ394" s="29" t="s">
        <v>106</v>
      </c>
      <c r="BR394">
        <v>0.28756770712930058</v>
      </c>
      <c r="BS394">
        <v>0.52240023020071225</v>
      </c>
      <c r="BT394">
        <v>0.26312265779319166</v>
      </c>
      <c r="BU394">
        <f t="shared" si="70"/>
        <v>0.63433430763232657</v>
      </c>
      <c r="BV394" t="s">
        <v>106</v>
      </c>
      <c r="BW394" s="27">
        <v>0.27962151872930063</v>
      </c>
      <c r="BX394" s="28">
        <v>0.3499200682007122</v>
      </c>
      <c r="BY394" s="28">
        <v>0.22618114980119169</v>
      </c>
      <c r="BZ394" s="28">
        <f t="shared" si="71"/>
        <v>0.59739279964032654</v>
      </c>
      <c r="CA394" s="29" t="s">
        <v>106</v>
      </c>
      <c r="CB394">
        <v>0.29698487872930057</v>
      </c>
      <c r="CC394">
        <v>0.63996970530071229</v>
      </c>
      <c r="CD394">
        <v>0.29569400375119176</v>
      </c>
      <c r="CE394">
        <f t="shared" si="72"/>
        <v>0.66690565359032661</v>
      </c>
      <c r="CF394" t="s">
        <v>106</v>
      </c>
      <c r="CG394" s="27">
        <v>0.17125540663516728</v>
      </c>
      <c r="CH394" s="28">
        <v>0.52240023020071225</v>
      </c>
      <c r="CI394" s="28">
        <v>0.19094892123705834</v>
      </c>
      <c r="CJ394" s="28">
        <f t="shared" si="73"/>
        <v>0.54246705647430216</v>
      </c>
      <c r="CK394" s="29" t="s">
        <v>107</v>
      </c>
      <c r="CL394">
        <v>0.16330921823516728</v>
      </c>
      <c r="CM394">
        <v>0.3499200682007122</v>
      </c>
      <c r="CN394">
        <v>0.15400741324505834</v>
      </c>
      <c r="CO394">
        <f t="shared" si="74"/>
        <v>0.52521906308419331</v>
      </c>
      <c r="CP394" t="s">
        <v>106</v>
      </c>
      <c r="CQ394" s="27">
        <v>0.18067257823516727</v>
      </c>
      <c r="CR394" s="28">
        <v>0.63996970530071229</v>
      </c>
      <c r="CS394" s="28">
        <v>0.22352026719505835</v>
      </c>
      <c r="CT394" s="28">
        <f t="shared" si="75"/>
        <v>0.55188422807430215</v>
      </c>
      <c r="CU394" s="29" t="s">
        <v>107</v>
      </c>
      <c r="CV394">
        <v>45614.4598714077</v>
      </c>
      <c r="CW394">
        <v>6878.8705985244596</v>
      </c>
      <c r="CX394">
        <v>0.37121164983913491</v>
      </c>
      <c r="CY394">
        <f t="shared" si="66"/>
        <v>0.89361188003984715</v>
      </c>
      <c r="CZ394">
        <f t="shared" si="76"/>
        <v>0.74850598877819552</v>
      </c>
    </row>
    <row r="395" spans="1:104" x14ac:dyDescent="0.25">
      <c r="A395">
        <v>1</v>
      </c>
      <c r="B395" s="15">
        <v>6517</v>
      </c>
      <c r="C395" s="15">
        <v>-64.999890890000003</v>
      </c>
      <c r="D395" s="15">
        <v>-18.302243279999999</v>
      </c>
      <c r="E395" s="15">
        <v>2280</v>
      </c>
      <c r="F395" s="15">
        <v>1</v>
      </c>
      <c r="G395" s="15">
        <v>0</v>
      </c>
      <c r="H395" s="17">
        <v>0</v>
      </c>
      <c r="I395" s="19">
        <v>0</v>
      </c>
      <c r="J395" s="19">
        <v>0</v>
      </c>
      <c r="K395" s="19">
        <v>1</v>
      </c>
      <c r="L395" s="15">
        <v>0</v>
      </c>
      <c r="M395" s="15">
        <v>0</v>
      </c>
      <c r="N395" s="15">
        <v>1.2032</v>
      </c>
      <c r="O395" s="19">
        <v>156.238651</v>
      </c>
      <c r="P395" s="19">
        <v>43.705416113758154</v>
      </c>
      <c r="Q395" s="20">
        <v>3.5748121146664289</v>
      </c>
      <c r="R395" s="21">
        <v>0</v>
      </c>
      <c r="S395" s="22">
        <v>0.30899999999999994</v>
      </c>
      <c r="T395" s="22">
        <v>0.69100000000000017</v>
      </c>
      <c r="U395" s="19">
        <v>0</v>
      </c>
      <c r="V395" s="19">
        <v>13.504973579151267</v>
      </c>
      <c r="W395" s="19">
        <v>30.200442534606893</v>
      </c>
      <c r="X395" s="19">
        <v>0</v>
      </c>
      <c r="Y395" s="19">
        <v>1560</v>
      </c>
      <c r="Z395" s="19">
        <v>1560</v>
      </c>
      <c r="AA395">
        <v>52.58514413809197</v>
      </c>
      <c r="AB395">
        <v>1</v>
      </c>
      <c r="AC395">
        <v>0.32599999999999996</v>
      </c>
      <c r="AD395">
        <v>0.67400000000000004</v>
      </c>
      <c r="AE395">
        <v>0</v>
      </c>
      <c r="AF395">
        <v>17.142756989017979</v>
      </c>
      <c r="AG395">
        <v>35.442387149073987</v>
      </c>
      <c r="AH395">
        <v>29599.234257846132</v>
      </c>
      <c r="AI395">
        <v>1876.992</v>
      </c>
      <c r="AJ395">
        <v>30186.890057700701</v>
      </c>
      <c r="AK395">
        <v>30186.890057700701</v>
      </c>
      <c r="AL395">
        <v>43.705416113758154</v>
      </c>
      <c r="AM395" s="19">
        <v>52.58514413809197</v>
      </c>
      <c r="AN395">
        <v>0.82516266666666671</v>
      </c>
      <c r="AO395">
        <v>0.54667026666666674</v>
      </c>
      <c r="AP395">
        <v>0.18566159999999998</v>
      </c>
      <c r="AQ395">
        <v>1</v>
      </c>
      <c r="AR395">
        <v>0</v>
      </c>
      <c r="AS395">
        <v>2</v>
      </c>
      <c r="AT395">
        <v>1.48</v>
      </c>
      <c r="AU395">
        <v>1</v>
      </c>
      <c r="AV395">
        <v>2</v>
      </c>
      <c r="AW395">
        <v>1.5</v>
      </c>
      <c r="AX395">
        <v>1</v>
      </c>
      <c r="AY395">
        <v>2</v>
      </c>
      <c r="AZ395">
        <v>0.6</v>
      </c>
      <c r="BA395">
        <v>0.3</v>
      </c>
      <c r="BB395">
        <v>0.8</v>
      </c>
      <c r="BC395" s="27">
        <v>0.37208467767305364</v>
      </c>
      <c r="BD395" s="28">
        <v>0.53460038674723676</v>
      </c>
      <c r="BE395" s="28">
        <v>0.31504339626498046</v>
      </c>
      <c r="BF395" s="28">
        <f t="shared" si="67"/>
        <v>0.50321594250263368</v>
      </c>
      <c r="BG395" s="29" t="s">
        <v>106</v>
      </c>
      <c r="BH395">
        <v>0.3641384892730537</v>
      </c>
      <c r="BI395">
        <v>0.36212022474723671</v>
      </c>
      <c r="BJ395">
        <v>0.27810188827298044</v>
      </c>
      <c r="BK395">
        <f t="shared" si="68"/>
        <v>0.46627443451063361</v>
      </c>
      <c r="BL395" t="s">
        <v>106</v>
      </c>
      <c r="BM395" s="27">
        <v>0.38150184927305364</v>
      </c>
      <c r="BN395" s="28">
        <v>0.65216986184723669</v>
      </c>
      <c r="BO395" s="28">
        <v>0.34761474222298044</v>
      </c>
      <c r="BP395" s="28">
        <f t="shared" si="69"/>
        <v>0.53578728846063362</v>
      </c>
      <c r="BQ395" s="29" t="s">
        <v>106</v>
      </c>
      <c r="BR395">
        <v>0.28351555032622167</v>
      </c>
      <c r="BS395">
        <v>0.53460038674723676</v>
      </c>
      <c r="BT395">
        <v>0.26008476474466846</v>
      </c>
      <c r="BU395">
        <f t="shared" si="70"/>
        <v>0.44825731098232163</v>
      </c>
      <c r="BV395" t="s">
        <v>106</v>
      </c>
      <c r="BW395" s="27">
        <v>0.27556936192622172</v>
      </c>
      <c r="BX395" s="28">
        <v>0.36212022474723671</v>
      </c>
      <c r="BY395" s="28">
        <v>0.22314325675266844</v>
      </c>
      <c r="BZ395" s="28">
        <f t="shared" si="71"/>
        <v>0.41131580299032161</v>
      </c>
      <c r="CA395" s="29" t="s">
        <v>106</v>
      </c>
      <c r="CB395">
        <v>0.29293272192622166</v>
      </c>
      <c r="CC395">
        <v>0.65216986184723669</v>
      </c>
      <c r="CD395">
        <v>0.29265611070266845</v>
      </c>
      <c r="CE395">
        <f t="shared" si="72"/>
        <v>0.48082865694032162</v>
      </c>
      <c r="CF395" t="s">
        <v>106</v>
      </c>
      <c r="CG395" s="27">
        <v>0.16870371858032834</v>
      </c>
      <c r="CH395" s="28">
        <v>0.53460038674723676</v>
      </c>
      <c r="CI395" s="28">
        <v>0.1888420942553751</v>
      </c>
      <c r="CJ395" s="28">
        <f t="shared" si="73"/>
        <v>0.35687626481798151</v>
      </c>
      <c r="CK395" s="29" t="s">
        <v>107</v>
      </c>
      <c r="CL395">
        <v>0.16075753018032835</v>
      </c>
      <c r="CM395">
        <v>0.36212022474723671</v>
      </c>
      <c r="CN395">
        <v>0.1519005862633751</v>
      </c>
      <c r="CO395">
        <f t="shared" si="74"/>
        <v>0.34007313250102827</v>
      </c>
      <c r="CP395" t="s">
        <v>106</v>
      </c>
      <c r="CQ395" s="27">
        <v>0.17812089018032834</v>
      </c>
      <c r="CR395" s="28">
        <v>0.65216986184723669</v>
      </c>
      <c r="CS395" s="28">
        <v>0.22141344021337511</v>
      </c>
      <c r="CT395" s="28">
        <f t="shared" si="75"/>
        <v>0.36629343641798151</v>
      </c>
      <c r="CU395" s="29" t="s">
        <v>107</v>
      </c>
      <c r="CV395">
        <v>44673.818498353103</v>
      </c>
      <c r="CW395">
        <v>6573.1430172615001</v>
      </c>
      <c r="CX395">
        <v>0.18817254623765317</v>
      </c>
      <c r="CY395">
        <f t="shared" si="66"/>
        <v>0.72277293298488998</v>
      </c>
      <c r="CZ395">
        <f t="shared" si="76"/>
        <v>0.56025722391070687</v>
      </c>
    </row>
    <row r="396" spans="1:104" x14ac:dyDescent="0.25">
      <c r="A396">
        <v>1</v>
      </c>
      <c r="B396" s="15">
        <v>6524</v>
      </c>
      <c r="C396" s="15">
        <v>-64.650459510000005</v>
      </c>
      <c r="D396" s="15">
        <v>-17.284123399999999</v>
      </c>
      <c r="E396" s="15">
        <v>332</v>
      </c>
      <c r="F396" s="15">
        <v>0</v>
      </c>
      <c r="G396" s="15">
        <v>0</v>
      </c>
      <c r="H396" s="17">
        <v>2</v>
      </c>
      <c r="I396" s="19">
        <v>0</v>
      </c>
      <c r="J396" s="19">
        <v>0</v>
      </c>
      <c r="K396" s="19">
        <v>1</v>
      </c>
      <c r="L396" s="15">
        <v>0</v>
      </c>
      <c r="M396" s="15">
        <v>0</v>
      </c>
      <c r="N396" s="15">
        <v>1.2032</v>
      </c>
      <c r="O396" s="19">
        <v>170.772479</v>
      </c>
      <c r="P396" s="19">
        <v>47.771036211922159</v>
      </c>
      <c r="Q396" s="20">
        <v>3.5748121150736214</v>
      </c>
      <c r="R396" s="21">
        <v>2.0999999999999998E-2</v>
      </c>
      <c r="S396" s="22">
        <v>0.31</v>
      </c>
      <c r="T396" s="22">
        <v>0.68899999999999995</v>
      </c>
      <c r="U396" s="19">
        <v>0</v>
      </c>
      <c r="V396" s="19">
        <v>14.809021225695869</v>
      </c>
      <c r="W396" s="19">
        <v>32.914243950014367</v>
      </c>
      <c r="X396" s="19">
        <v>399.4930292300653</v>
      </c>
      <c r="Y396" s="19">
        <v>1560</v>
      </c>
      <c r="Z396" s="19">
        <v>1959.4930292300653</v>
      </c>
      <c r="AA396">
        <v>57.476785438299466</v>
      </c>
      <c r="AB396">
        <v>1</v>
      </c>
      <c r="AC396">
        <v>0.315</v>
      </c>
      <c r="AD396">
        <v>0.68500000000000005</v>
      </c>
      <c r="AE396">
        <v>0</v>
      </c>
      <c r="AF396">
        <v>18.105187413064332</v>
      </c>
      <c r="AG396">
        <v>39.371598025235137</v>
      </c>
      <c r="AH396">
        <v>24803.937199381093</v>
      </c>
      <c r="AI396">
        <v>1876.992</v>
      </c>
      <c r="AJ396">
        <v>25600.475087608502</v>
      </c>
      <c r="AK396">
        <v>25153.6479820969</v>
      </c>
      <c r="AL396">
        <v>46.767844451471795</v>
      </c>
      <c r="AM396" s="19">
        <v>56.473593677849102</v>
      </c>
      <c r="AN396">
        <v>0.87548800000000004</v>
      </c>
      <c r="AO396">
        <v>0.58001080000000005</v>
      </c>
      <c r="AP396">
        <v>0.19698479999999999</v>
      </c>
      <c r="AQ396">
        <v>1</v>
      </c>
      <c r="AR396">
        <v>0</v>
      </c>
      <c r="AS396">
        <v>2</v>
      </c>
      <c r="AT396">
        <v>1.48</v>
      </c>
      <c r="AU396">
        <v>1</v>
      </c>
      <c r="AV396">
        <v>2</v>
      </c>
      <c r="AW396">
        <v>1.5</v>
      </c>
      <c r="AX396">
        <v>1</v>
      </c>
      <c r="AY396">
        <v>2</v>
      </c>
      <c r="AZ396">
        <v>0.6</v>
      </c>
      <c r="BA396">
        <v>0.3</v>
      </c>
      <c r="BB396">
        <v>0.8</v>
      </c>
      <c r="BC396" s="27">
        <v>0.39117923859036297</v>
      </c>
      <c r="BD396" s="28">
        <v>0.68958734284113532</v>
      </c>
      <c r="BE396" s="28">
        <v>0.35954874807950948</v>
      </c>
      <c r="BF396" s="28">
        <f t="shared" si="67"/>
        <v>0.59626801291601406</v>
      </c>
      <c r="BG396" s="29" t="s">
        <v>106</v>
      </c>
      <c r="BH396">
        <v>0.38399433059036292</v>
      </c>
      <c r="BI396">
        <v>0.51208703874113537</v>
      </c>
      <c r="BJ396">
        <v>0.33378722180350956</v>
      </c>
      <c r="BK396">
        <f t="shared" si="68"/>
        <v>0.57050648664001413</v>
      </c>
      <c r="BL396" t="s">
        <v>106</v>
      </c>
      <c r="BM396" s="27">
        <v>0.39975657059036296</v>
      </c>
      <c r="BN396" s="28">
        <v>0.80797989004113546</v>
      </c>
      <c r="BO396" s="28">
        <v>0.38386043085350952</v>
      </c>
      <c r="BP396" s="28">
        <f t="shared" si="69"/>
        <v>0.62057969569001414</v>
      </c>
      <c r="BQ396" s="29" t="s">
        <v>106</v>
      </c>
      <c r="BR396">
        <v>0.29730159066579898</v>
      </c>
      <c r="BS396">
        <v>0.68958734284113532</v>
      </c>
      <c r="BT396">
        <v>0.28886747066762114</v>
      </c>
      <c r="BU396">
        <f t="shared" si="70"/>
        <v>0.52558673550412571</v>
      </c>
      <c r="BV396" t="s">
        <v>106</v>
      </c>
      <c r="BW396" s="27">
        <v>0.29011668266579893</v>
      </c>
      <c r="BX396" s="28">
        <v>0.51208703874113537</v>
      </c>
      <c r="BY396" s="28">
        <v>0.26310594439162116</v>
      </c>
      <c r="BZ396" s="28">
        <f t="shared" si="71"/>
        <v>0.49982520922812579</v>
      </c>
      <c r="CA396" s="29" t="s">
        <v>106</v>
      </c>
      <c r="CB396">
        <v>0.30587892266579897</v>
      </c>
      <c r="CC396">
        <v>0.80797989004113546</v>
      </c>
      <c r="CD396">
        <v>0.31317915344162112</v>
      </c>
      <c r="CE396">
        <f t="shared" si="72"/>
        <v>0.5425981875023036</v>
      </c>
      <c r="CF396" t="s">
        <v>107</v>
      </c>
      <c r="CG396" s="27">
        <v>0.17560834335617892</v>
      </c>
      <c r="CH396" s="28">
        <v>0.68958734284113532</v>
      </c>
      <c r="CI396" s="28">
        <v>0.19724359254109908</v>
      </c>
      <c r="CJ396" s="28">
        <f t="shared" si="73"/>
        <v>0.41232760819268355</v>
      </c>
      <c r="CK396" s="29" t="s">
        <v>107</v>
      </c>
      <c r="CL396">
        <v>0.16842343535617896</v>
      </c>
      <c r="CM396">
        <v>0.51208703874113537</v>
      </c>
      <c r="CN396">
        <v>0.1714820662650991</v>
      </c>
      <c r="CO396">
        <f t="shared" si="74"/>
        <v>0.40514270019268356</v>
      </c>
      <c r="CP396" t="s">
        <v>107</v>
      </c>
      <c r="CQ396" s="27">
        <v>0.18418567535617894</v>
      </c>
      <c r="CR396" s="28">
        <v>0.80797989004113546</v>
      </c>
      <c r="CS396" s="28">
        <v>0.22155527531509911</v>
      </c>
      <c r="CT396" s="28">
        <f t="shared" si="75"/>
        <v>0.42090494019268354</v>
      </c>
      <c r="CU396" s="29" t="s">
        <v>107</v>
      </c>
      <c r="CV396">
        <v>46534.420228231102</v>
      </c>
      <c r="CW396">
        <v>7184.5981797874301</v>
      </c>
      <c r="CX396">
        <v>0.2367192648365046</v>
      </c>
      <c r="CY396">
        <f t="shared" si="66"/>
        <v>0.92630660767763995</v>
      </c>
      <c r="CZ396">
        <f t="shared" si="76"/>
        <v>0.62789850342686759</v>
      </c>
    </row>
    <row r="397" spans="1:104" x14ac:dyDescent="0.25">
      <c r="A397">
        <v>1</v>
      </c>
      <c r="B397" s="15">
        <v>6529</v>
      </c>
      <c r="C397" s="15">
        <v>-65.036398869999999</v>
      </c>
      <c r="D397" s="15">
        <v>-17.045010229999999</v>
      </c>
      <c r="E397" s="15">
        <v>280</v>
      </c>
      <c r="F397" s="15">
        <v>0</v>
      </c>
      <c r="G397" s="15">
        <v>0</v>
      </c>
      <c r="H397" s="17">
        <v>3</v>
      </c>
      <c r="I397" s="19">
        <v>0</v>
      </c>
      <c r="J397" s="19">
        <v>0</v>
      </c>
      <c r="K397" s="19">
        <v>0</v>
      </c>
      <c r="L397" s="15">
        <v>0</v>
      </c>
      <c r="M397" s="15">
        <v>0</v>
      </c>
      <c r="N397" s="15">
        <v>0</v>
      </c>
      <c r="O397" s="19">
        <v>218.00742</v>
      </c>
      <c r="P397" s="19">
        <v>60.984301560202709</v>
      </c>
      <c r="Q397" s="20">
        <v>3.5748121143075915</v>
      </c>
      <c r="R397" s="21">
        <v>3.3000000000000002E-2</v>
      </c>
      <c r="S397" s="22">
        <v>0.31000000000000005</v>
      </c>
      <c r="T397" s="22">
        <v>0.68900000000000006</v>
      </c>
      <c r="U397" s="19">
        <v>0</v>
      </c>
      <c r="V397" s="19">
        <v>18.905133483662844</v>
      </c>
      <c r="W397" s="19">
        <v>42.018183774979668</v>
      </c>
      <c r="X397" s="19">
        <v>801.4145876849326</v>
      </c>
      <c r="Y397" s="19">
        <v>0</v>
      </c>
      <c r="Z397" s="19">
        <v>801.4145876849326</v>
      </c>
      <c r="AA397">
        <v>73.374619707845113</v>
      </c>
      <c r="AB397">
        <v>1</v>
      </c>
      <c r="AC397">
        <v>0.31500000000000006</v>
      </c>
      <c r="AD397">
        <v>0.68499999999999994</v>
      </c>
      <c r="AE397">
        <v>0</v>
      </c>
      <c r="AF397">
        <v>23.113005207971216</v>
      </c>
      <c r="AG397">
        <v>50.2616144998739</v>
      </c>
      <c r="AH397">
        <v>31664.600679792427</v>
      </c>
      <c r="AI397">
        <v>0</v>
      </c>
      <c r="AJ397">
        <v>30285.297583519099</v>
      </c>
      <c r="AK397">
        <v>29454.6477617442</v>
      </c>
      <c r="AL397">
        <v>58.971819608716018</v>
      </c>
      <c r="AM397" s="19">
        <v>71.362137756358422</v>
      </c>
      <c r="AN397">
        <v>0.81797333333333333</v>
      </c>
      <c r="AO397">
        <v>0.54190733333333341</v>
      </c>
      <c r="AP397">
        <v>0.18404399999999999</v>
      </c>
      <c r="AQ397">
        <v>1</v>
      </c>
      <c r="AR397">
        <v>0</v>
      </c>
      <c r="AS397">
        <v>2</v>
      </c>
      <c r="AT397">
        <v>1.48</v>
      </c>
      <c r="AU397">
        <v>1</v>
      </c>
      <c r="AV397">
        <v>2</v>
      </c>
      <c r="AW397">
        <v>1.5</v>
      </c>
      <c r="AX397">
        <v>1</v>
      </c>
      <c r="AY397">
        <v>2</v>
      </c>
      <c r="AZ397">
        <v>0.6</v>
      </c>
      <c r="BA397">
        <v>0.3</v>
      </c>
      <c r="BB397">
        <v>0.8</v>
      </c>
      <c r="BC397" s="27">
        <v>0.36001067061066738</v>
      </c>
      <c r="BD397" s="28">
        <v>0.66579669742235215</v>
      </c>
      <c r="BE397" s="28">
        <v>0.33124908278645632</v>
      </c>
      <c r="BF397" s="28">
        <f t="shared" si="67"/>
        <v>0.56178402300614927</v>
      </c>
      <c r="BG397" s="29" t="s">
        <v>106</v>
      </c>
      <c r="BH397">
        <v>0.35282576261066734</v>
      </c>
      <c r="BI397">
        <v>0.48829639332235208</v>
      </c>
      <c r="BJ397">
        <v>0.30548755651045634</v>
      </c>
      <c r="BK397">
        <f t="shared" si="68"/>
        <v>0.53602249673014923</v>
      </c>
      <c r="BL397" t="s">
        <v>106</v>
      </c>
      <c r="BM397" s="27">
        <v>0.36858800261066738</v>
      </c>
      <c r="BN397" s="28">
        <v>0.78418924462235218</v>
      </c>
      <c r="BO397" s="28">
        <v>0.35556076556045635</v>
      </c>
      <c r="BP397" s="28">
        <f t="shared" si="69"/>
        <v>0.58609570578014925</v>
      </c>
      <c r="BQ397" s="29" t="s">
        <v>106</v>
      </c>
      <c r="BR397">
        <v>0.2723002592762474</v>
      </c>
      <c r="BS397">
        <v>0.66579669742235215</v>
      </c>
      <c r="BT397">
        <v>0.2652111701150543</v>
      </c>
      <c r="BU397">
        <f t="shared" si="70"/>
        <v>0.49574611033474719</v>
      </c>
      <c r="BV397" t="s">
        <v>106</v>
      </c>
      <c r="BW397" s="27">
        <v>0.26511535127624741</v>
      </c>
      <c r="BX397" s="28">
        <v>0.48829639332235208</v>
      </c>
      <c r="BY397" s="28">
        <v>0.23944964383905429</v>
      </c>
      <c r="BZ397" s="28">
        <f t="shared" si="71"/>
        <v>0.46998458405874721</v>
      </c>
      <c r="CA397" s="29" t="s">
        <v>106</v>
      </c>
      <c r="CB397">
        <v>0.2808775912762474</v>
      </c>
      <c r="CC397">
        <v>0.78418924462235218</v>
      </c>
      <c r="CD397">
        <v>0.28952285288905433</v>
      </c>
      <c r="CE397">
        <f t="shared" si="72"/>
        <v>0.51141253149594035</v>
      </c>
      <c r="CF397" t="s">
        <v>107</v>
      </c>
      <c r="CG397" s="27">
        <v>0.15860157791681406</v>
      </c>
      <c r="CH397" s="28">
        <v>0.66579669742235215</v>
      </c>
      <c r="CI397" s="28">
        <v>0.1796064685039776</v>
      </c>
      <c r="CJ397" s="28">
        <f t="shared" si="73"/>
        <v>0.38913651813650696</v>
      </c>
      <c r="CK397" s="29" t="s">
        <v>107</v>
      </c>
      <c r="CL397">
        <v>0.15141666991681405</v>
      </c>
      <c r="CM397">
        <v>0.48829639332235208</v>
      </c>
      <c r="CN397">
        <v>0.15384494222797759</v>
      </c>
      <c r="CO397">
        <f t="shared" si="74"/>
        <v>0.38195161013650691</v>
      </c>
      <c r="CP397" t="s">
        <v>107</v>
      </c>
      <c r="CQ397" s="27">
        <v>0.16717890991681406</v>
      </c>
      <c r="CR397" s="28">
        <v>0.78418924462235218</v>
      </c>
      <c r="CS397" s="28">
        <v>0.20391815127797758</v>
      </c>
      <c r="CT397" s="28">
        <f t="shared" si="75"/>
        <v>0.39771385013650695</v>
      </c>
      <c r="CU397" s="29" t="s">
        <v>107</v>
      </c>
      <c r="CV397">
        <v>52089.171819363997</v>
      </c>
      <c r="CW397">
        <v>9171.8274634806403</v>
      </c>
      <c r="CX397">
        <v>0.2305349402196929</v>
      </c>
      <c r="CY397">
        <f t="shared" si="66"/>
        <v>0.89633163764204504</v>
      </c>
      <c r="CZ397">
        <f t="shared" si="76"/>
        <v>0.59054561083036028</v>
      </c>
    </row>
    <row r="398" spans="1:104" x14ac:dyDescent="0.25">
      <c r="A398">
        <v>1</v>
      </c>
      <c r="B398" s="15">
        <v>6538</v>
      </c>
      <c r="C398" s="15">
        <v>-66.785878060000002</v>
      </c>
      <c r="D398" s="15">
        <v>-17.730995870000001</v>
      </c>
      <c r="E398" s="15">
        <v>4007</v>
      </c>
      <c r="F398" s="15">
        <v>1</v>
      </c>
      <c r="G398" s="15">
        <v>0</v>
      </c>
      <c r="H398" s="17">
        <v>3</v>
      </c>
      <c r="I398" s="19">
        <v>0</v>
      </c>
      <c r="J398" s="19">
        <v>0</v>
      </c>
      <c r="K398" s="19">
        <v>1</v>
      </c>
      <c r="L398" s="15">
        <v>0</v>
      </c>
      <c r="M398" s="15">
        <v>0</v>
      </c>
      <c r="N398" s="15">
        <v>1.2032</v>
      </c>
      <c r="O398" s="19">
        <v>156.238651</v>
      </c>
      <c r="P398" s="19">
        <v>43.705416113758154</v>
      </c>
      <c r="Q398" s="20">
        <v>3.5748121146664289</v>
      </c>
      <c r="R398" s="21">
        <v>2.3E-2</v>
      </c>
      <c r="S398" s="22">
        <v>6.6000000000000003E-2</v>
      </c>
      <c r="T398" s="22">
        <v>0.93500000000000016</v>
      </c>
      <c r="U398" s="19">
        <v>0</v>
      </c>
      <c r="V398" s="19">
        <v>2.8845574635080382</v>
      </c>
      <c r="W398" s="19">
        <v>40.864564066363883</v>
      </c>
      <c r="X398" s="19">
        <v>245.92919642588214</v>
      </c>
      <c r="Y398" s="19">
        <v>1560</v>
      </c>
      <c r="Z398" s="19">
        <v>1805.9291964258821</v>
      </c>
      <c r="AA398">
        <v>52.58514413809197</v>
      </c>
      <c r="AB398">
        <v>1</v>
      </c>
      <c r="AC398">
        <v>9.4E-2</v>
      </c>
      <c r="AD398">
        <v>0.90600000000000003</v>
      </c>
      <c r="AE398">
        <v>0</v>
      </c>
      <c r="AF398">
        <v>4.943003548980645</v>
      </c>
      <c r="AG398">
        <v>47.642140589111328</v>
      </c>
      <c r="AH398">
        <v>15462.037973996466</v>
      </c>
      <c r="AI398">
        <v>1876.992</v>
      </c>
      <c r="AJ398">
        <v>16665.5069677434</v>
      </c>
      <c r="AK398">
        <v>16346.926932272099</v>
      </c>
      <c r="AL398">
        <v>42.700191543141713</v>
      </c>
      <c r="AM398" s="19">
        <v>51.579919567475528</v>
      </c>
      <c r="AN398">
        <v>0.81797333333333333</v>
      </c>
      <c r="AO398">
        <v>0.54190733333333341</v>
      </c>
      <c r="AP398">
        <v>0.18404399999999999</v>
      </c>
      <c r="AQ398">
        <v>1</v>
      </c>
      <c r="AR398">
        <v>0</v>
      </c>
      <c r="AS398">
        <v>2</v>
      </c>
      <c r="AT398">
        <v>1.48</v>
      </c>
      <c r="AU398">
        <v>1</v>
      </c>
      <c r="AV398">
        <v>2</v>
      </c>
      <c r="AW398">
        <v>1.5</v>
      </c>
      <c r="AX398">
        <v>1</v>
      </c>
      <c r="AY398">
        <v>2</v>
      </c>
      <c r="AZ398">
        <v>0.6</v>
      </c>
      <c r="BA398">
        <v>0.3</v>
      </c>
      <c r="BB398">
        <v>0.8</v>
      </c>
      <c r="BC398" s="27">
        <v>0.37088621905165309</v>
      </c>
      <c r="BD398" s="28">
        <v>0.52196377729484311</v>
      </c>
      <c r="BE398" s="28">
        <v>0.31457642339853237</v>
      </c>
      <c r="BF398" s="28">
        <f t="shared" si="67"/>
        <v>0.66206338462911718</v>
      </c>
      <c r="BG398" s="29" t="s">
        <v>106</v>
      </c>
      <c r="BH398">
        <v>0.36294003065165309</v>
      </c>
      <c r="BI398">
        <v>0.34948361529484306</v>
      </c>
      <c r="BJ398">
        <v>0.27763491540653235</v>
      </c>
      <c r="BK398">
        <f t="shared" si="68"/>
        <v>0.62512187663711716</v>
      </c>
      <c r="BL398" t="s">
        <v>106</v>
      </c>
      <c r="BM398" s="27">
        <v>0.38030339065165308</v>
      </c>
      <c r="BN398" s="28">
        <v>0.63953325239484315</v>
      </c>
      <c r="BO398" s="28">
        <v>0.34714776935653241</v>
      </c>
      <c r="BP398" s="28">
        <f t="shared" si="69"/>
        <v>0.69463473058711722</v>
      </c>
      <c r="BQ398" s="29" t="s">
        <v>106</v>
      </c>
      <c r="BR398">
        <v>0.28308876134677308</v>
      </c>
      <c r="BS398">
        <v>0.52196377729484311</v>
      </c>
      <c r="BT398">
        <v>0.26009662585545235</v>
      </c>
      <c r="BU398">
        <f t="shared" si="70"/>
        <v>0.6075835870860371</v>
      </c>
      <c r="BV398" t="s">
        <v>106</v>
      </c>
      <c r="BW398" s="27">
        <v>0.27514257294677313</v>
      </c>
      <c r="BX398" s="28">
        <v>0.34948361529484306</v>
      </c>
      <c r="BY398" s="28">
        <v>0.22315511786345238</v>
      </c>
      <c r="BZ398" s="28">
        <f t="shared" si="71"/>
        <v>0.57064207909403719</v>
      </c>
      <c r="CA398" s="29" t="s">
        <v>106</v>
      </c>
      <c r="CB398">
        <v>0.29250593294677313</v>
      </c>
      <c r="CC398">
        <v>0.63953325239484315</v>
      </c>
      <c r="CD398">
        <v>0.29266797181345233</v>
      </c>
      <c r="CE398">
        <f t="shared" si="72"/>
        <v>0.63999289417735794</v>
      </c>
      <c r="CF398" t="s">
        <v>107</v>
      </c>
      <c r="CG398" s="27">
        <v>0.16927724209970643</v>
      </c>
      <c r="CH398" s="28">
        <v>0.52196377729484311</v>
      </c>
      <c r="CI398" s="28">
        <v>0.18947466607738564</v>
      </c>
      <c r="CJ398" s="28">
        <f t="shared" si="73"/>
        <v>0.51676420333029127</v>
      </c>
      <c r="CK398" s="29" t="s">
        <v>107</v>
      </c>
      <c r="CL398">
        <v>0.16133105369970641</v>
      </c>
      <c r="CM398">
        <v>0.34948361529484306</v>
      </c>
      <c r="CN398">
        <v>0.15253315808538565</v>
      </c>
      <c r="CO398">
        <f t="shared" si="74"/>
        <v>0.50002011931597046</v>
      </c>
      <c r="CP398" t="s">
        <v>106</v>
      </c>
      <c r="CQ398" s="27">
        <v>0.17869441369970643</v>
      </c>
      <c r="CR398" s="28">
        <v>0.63953325239484315</v>
      </c>
      <c r="CS398" s="28">
        <v>0.22204601203538565</v>
      </c>
      <c r="CT398" s="28">
        <f t="shared" si="75"/>
        <v>0.52618137493029127</v>
      </c>
      <c r="CU398" s="29" t="s">
        <v>107</v>
      </c>
      <c r="CV398">
        <v>44673.818498353103</v>
      </c>
      <c r="CW398">
        <v>6573.1430172615001</v>
      </c>
      <c r="CX398">
        <v>0.34748696123058481</v>
      </c>
      <c r="CY398">
        <f t="shared" si="66"/>
        <v>0.86945073852542798</v>
      </c>
      <c r="CZ398">
        <f t="shared" si="76"/>
        <v>0.71837318028223796</v>
      </c>
    </row>
    <row r="399" spans="1:104" x14ac:dyDescent="0.25">
      <c r="A399">
        <v>1</v>
      </c>
      <c r="B399" s="15">
        <v>6542</v>
      </c>
      <c r="C399" s="15">
        <v>-65.271414190000002</v>
      </c>
      <c r="D399" s="15">
        <v>-17.059529510000001</v>
      </c>
      <c r="E399" s="15">
        <v>449</v>
      </c>
      <c r="F399" s="15">
        <v>0</v>
      </c>
      <c r="G399" s="15">
        <v>0</v>
      </c>
      <c r="H399" s="17">
        <v>0</v>
      </c>
      <c r="I399" s="19">
        <v>0</v>
      </c>
      <c r="J399" s="19">
        <v>0</v>
      </c>
      <c r="K399" s="19">
        <v>0</v>
      </c>
      <c r="L399" s="15">
        <v>0</v>
      </c>
      <c r="M399" s="15">
        <v>0</v>
      </c>
      <c r="N399" s="15">
        <v>0</v>
      </c>
      <c r="O399" s="19">
        <v>334.27804400000002</v>
      </c>
      <c r="P399" s="19">
        <v>93.509262404009846</v>
      </c>
      <c r="Q399" s="20">
        <v>3.5748121138603439</v>
      </c>
      <c r="R399" s="21">
        <v>0</v>
      </c>
      <c r="S399" s="22">
        <v>0.33200000000000002</v>
      </c>
      <c r="T399" s="22">
        <v>0.66900000000000004</v>
      </c>
      <c r="U399" s="19">
        <v>0</v>
      </c>
      <c r="V399" s="19">
        <v>31.045075118131269</v>
      </c>
      <c r="W399" s="19">
        <v>62.557696548282593</v>
      </c>
      <c r="X399" s="19">
        <v>0</v>
      </c>
      <c r="Y399" s="19">
        <v>0</v>
      </c>
      <c r="Z399" s="19">
        <v>0</v>
      </c>
      <c r="AA399">
        <v>112.50775022649518</v>
      </c>
      <c r="AB399">
        <v>1</v>
      </c>
      <c r="AC399">
        <v>0.33800000000000002</v>
      </c>
      <c r="AD399">
        <v>0.66199999999999992</v>
      </c>
      <c r="AE399">
        <v>0</v>
      </c>
      <c r="AF399">
        <v>38.027619576555374</v>
      </c>
      <c r="AG399">
        <v>74.480130649939795</v>
      </c>
      <c r="AH399">
        <v>51323.972261187948</v>
      </c>
      <c r="AI399">
        <v>0</v>
      </c>
      <c r="AJ399">
        <v>49088.3112401732</v>
      </c>
      <c r="AK399">
        <v>49088.3112401732</v>
      </c>
      <c r="AL399">
        <v>93.509262404009846</v>
      </c>
      <c r="AM399" s="19">
        <v>112.50775022649518</v>
      </c>
      <c r="AN399">
        <v>0.81797333333333333</v>
      </c>
      <c r="AO399">
        <v>0.54190733333333341</v>
      </c>
      <c r="AP399">
        <v>0.18404399999999999</v>
      </c>
      <c r="AQ399">
        <v>1</v>
      </c>
      <c r="AR399">
        <v>0</v>
      </c>
      <c r="AS399">
        <v>2</v>
      </c>
      <c r="AT399">
        <v>1.48</v>
      </c>
      <c r="AU399">
        <v>1</v>
      </c>
      <c r="AV399">
        <v>2</v>
      </c>
      <c r="AW399">
        <v>1.5</v>
      </c>
      <c r="AX399">
        <v>1</v>
      </c>
      <c r="AY399">
        <v>2</v>
      </c>
      <c r="AZ399">
        <v>0.6</v>
      </c>
      <c r="BA399">
        <v>0.3</v>
      </c>
      <c r="BB399">
        <v>0.8</v>
      </c>
      <c r="BC399" s="27">
        <v>0.34212254350802224</v>
      </c>
      <c r="BD399" s="28">
        <v>0.66467763693140669</v>
      </c>
      <c r="BE399" s="28">
        <v>0.31592785077174529</v>
      </c>
      <c r="BF399" s="28">
        <f t="shared" si="67"/>
        <v>0.49130431276777409</v>
      </c>
      <c r="BG399" s="29" t="s">
        <v>106</v>
      </c>
      <c r="BH399">
        <v>0.33493763550802225</v>
      </c>
      <c r="BI399">
        <v>0.48717733283140674</v>
      </c>
      <c r="BJ399">
        <v>0.29016632449574536</v>
      </c>
      <c r="BK399">
        <f t="shared" si="68"/>
        <v>0.46554278649177416</v>
      </c>
      <c r="BL399" t="s">
        <v>106</v>
      </c>
      <c r="BM399" s="27">
        <v>0.35069987550802223</v>
      </c>
      <c r="BN399" s="28">
        <v>0.78307018413140683</v>
      </c>
      <c r="BO399" s="28">
        <v>0.34023953354574532</v>
      </c>
      <c r="BP399" s="28">
        <f t="shared" si="69"/>
        <v>0.51561599554177406</v>
      </c>
      <c r="BQ399" s="29" t="s">
        <v>106</v>
      </c>
      <c r="BR399">
        <v>0.25441213217360226</v>
      </c>
      <c r="BS399">
        <v>0.66467763693140669</v>
      </c>
      <c r="BT399">
        <v>0.24988993810034332</v>
      </c>
      <c r="BU399">
        <f t="shared" si="70"/>
        <v>0.42526640009637207</v>
      </c>
      <c r="BV399" t="s">
        <v>106</v>
      </c>
      <c r="BW399" s="27">
        <v>0.24722722417360224</v>
      </c>
      <c r="BX399" s="28">
        <v>0.48717733283140674</v>
      </c>
      <c r="BY399" s="28">
        <v>0.22412841182434332</v>
      </c>
      <c r="BZ399" s="28">
        <f t="shared" si="71"/>
        <v>0.39950487382037209</v>
      </c>
      <c r="CA399" s="29" t="s">
        <v>106</v>
      </c>
      <c r="CB399">
        <v>0.26298946417360225</v>
      </c>
      <c r="CC399">
        <v>0.78307018413140683</v>
      </c>
      <c r="CD399">
        <v>0.27420162087434335</v>
      </c>
      <c r="CE399">
        <f t="shared" si="72"/>
        <v>0.43836592616963099</v>
      </c>
      <c r="CF399" t="s">
        <v>107</v>
      </c>
      <c r="CG399" s="27">
        <v>0.14071345081416892</v>
      </c>
      <c r="CH399" s="28">
        <v>0.66467763693140669</v>
      </c>
      <c r="CI399" s="28">
        <v>0.16428523648926663</v>
      </c>
      <c r="CJ399" s="28">
        <f t="shared" si="73"/>
        <v>0.31608991281019772</v>
      </c>
      <c r="CK399" s="29" t="s">
        <v>107</v>
      </c>
      <c r="CL399">
        <v>0.1335285428141689</v>
      </c>
      <c r="CM399">
        <v>0.48717733283140674</v>
      </c>
      <c r="CN399">
        <v>0.13852371021326662</v>
      </c>
      <c r="CO399">
        <f t="shared" si="74"/>
        <v>0.30890500481019767</v>
      </c>
      <c r="CP399" t="s">
        <v>107</v>
      </c>
      <c r="CQ399" s="27">
        <v>0.14929078281416891</v>
      </c>
      <c r="CR399" s="28">
        <v>0.78307018413140683</v>
      </c>
      <c r="CS399" s="28">
        <v>0.1885969192632666</v>
      </c>
      <c r="CT399" s="28">
        <f t="shared" si="75"/>
        <v>0.32466724481019771</v>
      </c>
      <c r="CU399" s="29" t="s">
        <v>107</v>
      </c>
      <c r="CV399">
        <v>63604.667177055002</v>
      </c>
      <c r="CW399">
        <v>14063.468778311901</v>
      </c>
      <c r="CX399">
        <v>0.17537646199602877</v>
      </c>
      <c r="CY399">
        <f t="shared" si="66"/>
        <v>0.84005409892743543</v>
      </c>
      <c r="CZ399">
        <f t="shared" si="76"/>
        <v>0.51749900550405104</v>
      </c>
    </row>
    <row r="400" spans="1:104" x14ac:dyDescent="0.25">
      <c r="A400">
        <v>1</v>
      </c>
      <c r="B400" s="15">
        <v>6553</v>
      </c>
      <c r="C400" s="15">
        <v>-66.501576900000003</v>
      </c>
      <c r="D400" s="15">
        <v>-17.648643289999999</v>
      </c>
      <c r="E400" s="15">
        <v>3813</v>
      </c>
      <c r="F400" s="15">
        <v>1</v>
      </c>
      <c r="G400" s="15">
        <v>0</v>
      </c>
      <c r="H400" s="17">
        <v>0</v>
      </c>
      <c r="I400" s="19">
        <v>0</v>
      </c>
      <c r="J400" s="19">
        <v>0</v>
      </c>
      <c r="K400" s="19">
        <v>1</v>
      </c>
      <c r="L400" s="15">
        <v>0</v>
      </c>
      <c r="M400" s="15">
        <v>0</v>
      </c>
      <c r="N400" s="15">
        <v>1.2032</v>
      </c>
      <c r="O400" s="19">
        <v>185.306307</v>
      </c>
      <c r="P400" s="19">
        <v>51.836656339333686</v>
      </c>
      <c r="Q400" s="20">
        <v>3.5748121133999429</v>
      </c>
      <c r="R400" s="21">
        <v>0</v>
      </c>
      <c r="S400" s="22">
        <v>5.1000000000000004E-2</v>
      </c>
      <c r="T400" s="22">
        <v>0.94800000000000006</v>
      </c>
      <c r="U400" s="19">
        <v>0</v>
      </c>
      <c r="V400" s="19">
        <v>2.643669473306018</v>
      </c>
      <c r="W400" s="19">
        <v>49.141150209688341</v>
      </c>
      <c r="X400" s="19">
        <v>0</v>
      </c>
      <c r="Y400" s="19">
        <v>1560</v>
      </c>
      <c r="Z400" s="19">
        <v>1560</v>
      </c>
      <c r="AA400">
        <v>62.368426767754478</v>
      </c>
      <c r="AB400">
        <v>1</v>
      </c>
      <c r="AC400">
        <v>0.10100000000000001</v>
      </c>
      <c r="AD400">
        <v>0.89900000000000002</v>
      </c>
      <c r="AE400">
        <v>0</v>
      </c>
      <c r="AF400">
        <v>6.299211103543203</v>
      </c>
      <c r="AG400">
        <v>56.069215664211278</v>
      </c>
      <c r="AH400">
        <v>18844.608297875933</v>
      </c>
      <c r="AI400">
        <v>1876.992</v>
      </c>
      <c r="AJ400">
        <v>19900.733272992002</v>
      </c>
      <c r="AK400">
        <v>19900.733272992002</v>
      </c>
      <c r="AL400">
        <v>51.836656339333686</v>
      </c>
      <c r="AM400" s="19">
        <v>62.368426767754478</v>
      </c>
      <c r="AN400">
        <v>0.8143786666666667</v>
      </c>
      <c r="AO400">
        <v>0.53952586666666669</v>
      </c>
      <c r="AP400">
        <v>0.18323519999999999</v>
      </c>
      <c r="AQ400">
        <v>1</v>
      </c>
      <c r="AR400">
        <v>0</v>
      </c>
      <c r="AS400">
        <v>2</v>
      </c>
      <c r="AT400">
        <v>1.48</v>
      </c>
      <c r="AU400">
        <v>1</v>
      </c>
      <c r="AV400">
        <v>2</v>
      </c>
      <c r="AW400">
        <v>1.5</v>
      </c>
      <c r="AX400">
        <v>1</v>
      </c>
      <c r="AY400">
        <v>2</v>
      </c>
      <c r="AZ400">
        <v>0.6</v>
      </c>
      <c r="BA400">
        <v>0.3</v>
      </c>
      <c r="BB400">
        <v>0.8</v>
      </c>
      <c r="BC400" s="27">
        <v>0.3598980564876717</v>
      </c>
      <c r="BD400" s="28">
        <v>0.52216146998329394</v>
      </c>
      <c r="BE400" s="28">
        <v>0.30430107070881734</v>
      </c>
      <c r="BF400" s="28">
        <f t="shared" si="67"/>
        <v>0.61684018804408791</v>
      </c>
      <c r="BG400" s="29" t="s">
        <v>106</v>
      </c>
      <c r="BH400">
        <v>0.3519518680876717</v>
      </c>
      <c r="BI400">
        <v>0.34968130798329389</v>
      </c>
      <c r="BJ400">
        <v>0.26735956271681732</v>
      </c>
      <c r="BK400">
        <f t="shared" si="68"/>
        <v>0.579898680052088</v>
      </c>
      <c r="BL400" t="s">
        <v>106</v>
      </c>
      <c r="BM400" s="27">
        <v>0.3693152280876717</v>
      </c>
      <c r="BN400" s="28">
        <v>0.63973094508329398</v>
      </c>
      <c r="BO400" s="28">
        <v>0.33687241666681728</v>
      </c>
      <c r="BP400" s="28">
        <f t="shared" si="69"/>
        <v>0.64941153400208784</v>
      </c>
      <c r="BQ400" s="29" t="s">
        <v>106</v>
      </c>
      <c r="BR400">
        <v>0.27248643360376767</v>
      </c>
      <c r="BS400">
        <v>0.52216146998329394</v>
      </c>
      <c r="BT400">
        <v>0.25006069015435334</v>
      </c>
      <c r="BU400">
        <f t="shared" si="70"/>
        <v>0.5625998074896239</v>
      </c>
      <c r="BV400" t="s">
        <v>106</v>
      </c>
      <c r="BW400" s="27">
        <v>0.26454024520376773</v>
      </c>
      <c r="BX400" s="28">
        <v>0.34968130798329389</v>
      </c>
      <c r="BY400" s="28">
        <v>0.21311918216235332</v>
      </c>
      <c r="BZ400" s="28">
        <f t="shared" si="71"/>
        <v>0.52565829949762399</v>
      </c>
      <c r="CA400" s="29" t="s">
        <v>106</v>
      </c>
      <c r="CB400">
        <v>0.28190360520376767</v>
      </c>
      <c r="CC400">
        <v>0.63973094508329398</v>
      </c>
      <c r="CD400">
        <v>0.28263203611235332</v>
      </c>
      <c r="CE400">
        <f t="shared" si="72"/>
        <v>0.59444272253903829</v>
      </c>
      <c r="CF400" t="s">
        <v>107</v>
      </c>
      <c r="CG400" s="27">
        <v>0.15917507060611435</v>
      </c>
      <c r="CH400" s="28">
        <v>0.52216146998329394</v>
      </c>
      <c r="CI400" s="28">
        <v>0.17974908573189996</v>
      </c>
      <c r="CJ400" s="28">
        <f t="shared" si="73"/>
        <v>0.47171418794138498</v>
      </c>
      <c r="CK400" s="29" t="s">
        <v>107</v>
      </c>
      <c r="CL400">
        <v>0.15122888220611436</v>
      </c>
      <c r="CM400">
        <v>0.34968130798329389</v>
      </c>
      <c r="CN400">
        <v>0.14280757773989999</v>
      </c>
      <c r="CO400">
        <f t="shared" si="74"/>
        <v>0.45534669507517062</v>
      </c>
      <c r="CP400" t="s">
        <v>106</v>
      </c>
      <c r="CQ400" s="27">
        <v>0.16859224220611435</v>
      </c>
      <c r="CR400" s="28">
        <v>0.63973094508329398</v>
      </c>
      <c r="CS400" s="28">
        <v>0.2123204316899</v>
      </c>
      <c r="CT400" s="28">
        <f t="shared" si="75"/>
        <v>0.48113135954138497</v>
      </c>
      <c r="CU400" s="29" t="s">
        <v>107</v>
      </c>
      <c r="CV400">
        <v>48317.3934640437</v>
      </c>
      <c r="CW400">
        <v>7796.0533459693097</v>
      </c>
      <c r="CX400">
        <v>0.31253911733527062</v>
      </c>
      <c r="CY400">
        <f t="shared" si="66"/>
        <v>0.83470058731856456</v>
      </c>
      <c r="CZ400">
        <f t="shared" si="76"/>
        <v>0.67243717382294232</v>
      </c>
    </row>
    <row r="401" spans="1:104" x14ac:dyDescent="0.25">
      <c r="A401">
        <v>1</v>
      </c>
      <c r="B401" s="15">
        <v>6555</v>
      </c>
      <c r="C401" s="15">
        <v>-66.590521949999996</v>
      </c>
      <c r="D401" s="15">
        <v>-17.287252809999998</v>
      </c>
      <c r="E401" s="15">
        <v>3660</v>
      </c>
      <c r="F401" s="15">
        <v>1</v>
      </c>
      <c r="G401" s="15">
        <v>0</v>
      </c>
      <c r="H401" s="17">
        <v>0</v>
      </c>
      <c r="I401" s="19">
        <v>0</v>
      </c>
      <c r="J401" s="19">
        <v>0</v>
      </c>
      <c r="K401" s="19">
        <v>1</v>
      </c>
      <c r="L401" s="15">
        <v>0</v>
      </c>
      <c r="M401" s="15">
        <v>0</v>
      </c>
      <c r="N401" s="15">
        <v>1.2032</v>
      </c>
      <c r="O401" s="19">
        <v>170.772479</v>
      </c>
      <c r="P401" s="19">
        <v>47.771036211922159</v>
      </c>
      <c r="Q401" s="20">
        <v>3.5748121150736214</v>
      </c>
      <c r="R401" s="21">
        <v>0</v>
      </c>
      <c r="S401" s="22">
        <v>7.5000000000000011E-2</v>
      </c>
      <c r="T401" s="22">
        <v>0.92600000000000005</v>
      </c>
      <c r="U401" s="19">
        <v>0</v>
      </c>
      <c r="V401" s="19">
        <v>3.5828277158941626</v>
      </c>
      <c r="W401" s="19">
        <v>44.235979532239924</v>
      </c>
      <c r="X401" s="19">
        <v>0</v>
      </c>
      <c r="Y401" s="19">
        <v>1560</v>
      </c>
      <c r="Z401" s="19">
        <v>1560</v>
      </c>
      <c r="AA401">
        <v>57.476785438299466</v>
      </c>
      <c r="AB401">
        <v>1</v>
      </c>
      <c r="AC401">
        <v>9.6000000000000016E-2</v>
      </c>
      <c r="AD401">
        <v>0.90400000000000003</v>
      </c>
      <c r="AE401">
        <v>0</v>
      </c>
      <c r="AF401">
        <v>5.5177714020767494</v>
      </c>
      <c r="AG401">
        <v>51.959014036222719</v>
      </c>
      <c r="AH401">
        <v>17033.576430924171</v>
      </c>
      <c r="AI401">
        <v>1876.992</v>
      </c>
      <c r="AJ401">
        <v>18168.589550893499</v>
      </c>
      <c r="AK401">
        <v>18168.589550893499</v>
      </c>
      <c r="AL401">
        <v>47.771036211922159</v>
      </c>
      <c r="AM401" s="19">
        <v>57.476785438299466</v>
      </c>
      <c r="AN401">
        <v>0.88986666666666669</v>
      </c>
      <c r="AO401">
        <v>0.58953666666666671</v>
      </c>
      <c r="AP401">
        <v>0.20022000000000001</v>
      </c>
      <c r="AQ401">
        <v>1</v>
      </c>
      <c r="AR401">
        <v>0</v>
      </c>
      <c r="AS401">
        <v>2</v>
      </c>
      <c r="AT401">
        <v>1.48</v>
      </c>
      <c r="AU401">
        <v>1</v>
      </c>
      <c r="AV401">
        <v>2</v>
      </c>
      <c r="AW401">
        <v>1.5</v>
      </c>
      <c r="AX401">
        <v>1</v>
      </c>
      <c r="AY401">
        <v>2</v>
      </c>
      <c r="AZ401">
        <v>0.6</v>
      </c>
      <c r="BA401">
        <v>0.3</v>
      </c>
      <c r="BB401">
        <v>0.8</v>
      </c>
      <c r="BC401" s="27">
        <v>0.38791140826282033</v>
      </c>
      <c r="BD401" s="28">
        <v>0.54777799064131083</v>
      </c>
      <c r="BE401" s="28">
        <v>0.32330505877690746</v>
      </c>
      <c r="BF401" s="28">
        <f t="shared" si="67"/>
        <v>0.6510329234853367</v>
      </c>
      <c r="BG401" s="29" t="s">
        <v>106</v>
      </c>
      <c r="BH401">
        <v>0.37996521986282034</v>
      </c>
      <c r="BI401">
        <v>0.37529782864131078</v>
      </c>
      <c r="BJ401">
        <v>0.28636355078490744</v>
      </c>
      <c r="BK401">
        <f t="shared" si="68"/>
        <v>0.61409141549333668</v>
      </c>
      <c r="BL401" t="s">
        <v>106</v>
      </c>
      <c r="BM401" s="27">
        <v>0.39732857986282033</v>
      </c>
      <c r="BN401" s="28">
        <v>0.66534746574131076</v>
      </c>
      <c r="BO401" s="28">
        <v>0.3558764047349075</v>
      </c>
      <c r="BP401" s="28">
        <f t="shared" si="69"/>
        <v>0.68360426944333674</v>
      </c>
      <c r="BQ401" s="29" t="s">
        <v>106</v>
      </c>
      <c r="BR401">
        <v>0.29239725413842033</v>
      </c>
      <c r="BS401">
        <v>0.54777799064131083</v>
      </c>
      <c r="BT401">
        <v>0.26403692146150742</v>
      </c>
      <c r="BU401">
        <f t="shared" si="70"/>
        <v>0.59176478616993666</v>
      </c>
      <c r="BV401" t="s">
        <v>106</v>
      </c>
      <c r="BW401" s="27">
        <v>0.28445106573842033</v>
      </c>
      <c r="BX401" s="28">
        <v>0.37529782864131078</v>
      </c>
      <c r="BY401" s="28">
        <v>0.22709541346950746</v>
      </c>
      <c r="BZ401" s="28">
        <f t="shared" si="71"/>
        <v>0.55482327817793675</v>
      </c>
      <c r="CA401" s="29" t="s">
        <v>106</v>
      </c>
      <c r="CB401">
        <v>0.30181442573842032</v>
      </c>
      <c r="CC401">
        <v>0.66534746574131076</v>
      </c>
      <c r="CD401">
        <v>0.29660826741950747</v>
      </c>
      <c r="CE401">
        <f t="shared" si="72"/>
        <v>0.6243361321279367</v>
      </c>
      <c r="CF401" t="s">
        <v>106</v>
      </c>
      <c r="CG401" s="27">
        <v>0.16858260990308699</v>
      </c>
      <c r="CH401" s="28">
        <v>0.54777799064131083</v>
      </c>
      <c r="CI401" s="28">
        <v>0.18720785457117409</v>
      </c>
      <c r="CJ401" s="28">
        <f t="shared" si="73"/>
        <v>0.49631047461151623</v>
      </c>
      <c r="CK401" s="29" t="s">
        <v>107</v>
      </c>
      <c r="CL401">
        <v>0.16063642150308699</v>
      </c>
      <c r="CM401">
        <v>0.37529782864131078</v>
      </c>
      <c r="CN401">
        <v>0.15026634657917415</v>
      </c>
      <c r="CO401">
        <f t="shared" si="74"/>
        <v>0.47799421128760339</v>
      </c>
      <c r="CP401" t="s">
        <v>106</v>
      </c>
      <c r="CQ401" s="27">
        <v>0.17799978150308698</v>
      </c>
      <c r="CR401" s="28">
        <v>0.66534746574131076</v>
      </c>
      <c r="CS401" s="28">
        <v>0.2197792005291741</v>
      </c>
      <c r="CT401" s="28">
        <f t="shared" si="75"/>
        <v>0.50572764621151622</v>
      </c>
      <c r="CU401" s="29" t="s">
        <v>107</v>
      </c>
      <c r="CV401">
        <v>46534.420228231102</v>
      </c>
      <c r="CW401">
        <v>7184.5981797874301</v>
      </c>
      <c r="CX401">
        <v>0.32772786470842924</v>
      </c>
      <c r="CY401">
        <f t="shared" si="66"/>
        <v>0.87550585534974013</v>
      </c>
      <c r="CZ401">
        <f t="shared" si="76"/>
        <v>0.71563927297124952</v>
      </c>
    </row>
    <row r="402" spans="1:104" x14ac:dyDescent="0.25">
      <c r="A402">
        <v>1</v>
      </c>
      <c r="B402" s="15">
        <v>6573</v>
      </c>
      <c r="C402" s="15">
        <v>-66.262233809999998</v>
      </c>
      <c r="D402" s="15">
        <v>-17.809567770000001</v>
      </c>
      <c r="E402" s="15">
        <v>3032</v>
      </c>
      <c r="F402" s="15">
        <v>1</v>
      </c>
      <c r="G402" s="15">
        <v>0</v>
      </c>
      <c r="H402" s="17">
        <v>0</v>
      </c>
      <c r="I402" s="19">
        <v>0</v>
      </c>
      <c r="J402" s="19">
        <v>0</v>
      </c>
      <c r="K402" s="19">
        <v>1</v>
      </c>
      <c r="L402" s="15">
        <v>0</v>
      </c>
      <c r="M402" s="15">
        <v>0</v>
      </c>
      <c r="N402" s="15">
        <v>1.2032</v>
      </c>
      <c r="O402" s="19">
        <v>170.772479</v>
      </c>
      <c r="P402" s="19">
        <v>47.771036211922159</v>
      </c>
      <c r="Q402" s="20">
        <v>3.5748121150736214</v>
      </c>
      <c r="R402" s="21">
        <v>0</v>
      </c>
      <c r="S402" s="22">
        <v>0.43700000000000006</v>
      </c>
      <c r="T402" s="22">
        <v>0.56199999999999994</v>
      </c>
      <c r="U402" s="19">
        <v>0</v>
      </c>
      <c r="V402" s="19">
        <v>20.875942824609986</v>
      </c>
      <c r="W402" s="19">
        <v>26.847322351100249</v>
      </c>
      <c r="X402" s="19">
        <v>0</v>
      </c>
      <c r="Y402" s="19">
        <v>1560</v>
      </c>
      <c r="Z402" s="19">
        <v>1560</v>
      </c>
      <c r="AA402">
        <v>57.476785438299466</v>
      </c>
      <c r="AB402">
        <v>1</v>
      </c>
      <c r="AC402">
        <v>0.44400000000000006</v>
      </c>
      <c r="AD402">
        <v>0.55599999999999994</v>
      </c>
      <c r="AE402">
        <v>0</v>
      </c>
      <c r="AF402">
        <v>25.519692734604966</v>
      </c>
      <c r="AG402">
        <v>31.957092703694499</v>
      </c>
      <c r="AH402">
        <v>40212.002890271193</v>
      </c>
      <c r="AI402">
        <v>1876.992</v>
      </c>
      <c r="AJ402">
        <v>40337.368810034903</v>
      </c>
      <c r="AK402">
        <v>40337.368810034903</v>
      </c>
      <c r="AL402">
        <v>47.771036211922159</v>
      </c>
      <c r="AM402" s="19">
        <v>57.476785438299466</v>
      </c>
      <c r="AN402">
        <v>0.80359466666666668</v>
      </c>
      <c r="AO402">
        <v>0.53238146666666675</v>
      </c>
      <c r="AP402">
        <v>0.18080879999999999</v>
      </c>
      <c r="AQ402">
        <v>1</v>
      </c>
      <c r="AR402">
        <v>0</v>
      </c>
      <c r="AS402">
        <v>2</v>
      </c>
      <c r="AT402">
        <v>1.48</v>
      </c>
      <c r="AU402">
        <v>1</v>
      </c>
      <c r="AV402">
        <v>2</v>
      </c>
      <c r="AW402">
        <v>1.5</v>
      </c>
      <c r="AX402">
        <v>1</v>
      </c>
      <c r="AY402">
        <v>2</v>
      </c>
      <c r="AZ402">
        <v>0.6</v>
      </c>
      <c r="BA402">
        <v>0.3</v>
      </c>
      <c r="BB402">
        <v>0.8</v>
      </c>
      <c r="BC402" s="27">
        <v>0.36047426543786032</v>
      </c>
      <c r="BD402" s="28">
        <v>0.51599080664131081</v>
      </c>
      <c r="BE402" s="28">
        <v>0.30601439727964747</v>
      </c>
      <c r="BF402" s="28">
        <f t="shared" si="67"/>
        <v>0.45362821627512229</v>
      </c>
      <c r="BG402" s="29" t="s">
        <v>106</v>
      </c>
      <c r="BH402">
        <v>0.35252807703786032</v>
      </c>
      <c r="BI402">
        <v>0.34351064464131076</v>
      </c>
      <c r="BJ402">
        <v>0.26907288928764744</v>
      </c>
      <c r="BK402">
        <f t="shared" si="68"/>
        <v>0.41668670828312226</v>
      </c>
      <c r="BL402" t="s">
        <v>106</v>
      </c>
      <c r="BM402" s="27">
        <v>0.36989143703786032</v>
      </c>
      <c r="BN402" s="28">
        <v>0.63356028174131085</v>
      </c>
      <c r="BO402" s="28">
        <v>0.3385857432376474</v>
      </c>
      <c r="BP402" s="28">
        <f t="shared" si="69"/>
        <v>0.48619956223312222</v>
      </c>
      <c r="BQ402" s="29" t="s">
        <v>106</v>
      </c>
      <c r="BR402">
        <v>0.27422014701688435</v>
      </c>
      <c r="BS402">
        <v>0.51599080664131081</v>
      </c>
      <c r="BT402">
        <v>0.25249226769103145</v>
      </c>
      <c r="BU402">
        <f t="shared" si="70"/>
        <v>0.40010608668650627</v>
      </c>
      <c r="BV402" t="s">
        <v>106</v>
      </c>
      <c r="BW402" s="27">
        <v>0.26627395861688435</v>
      </c>
      <c r="BX402" s="28">
        <v>0.34351064464131076</v>
      </c>
      <c r="BY402" s="28">
        <v>0.21555075969903148</v>
      </c>
      <c r="BZ402" s="28">
        <f t="shared" si="71"/>
        <v>0.36316457869450636</v>
      </c>
      <c r="CA402" s="29" t="s">
        <v>106</v>
      </c>
      <c r="CB402">
        <v>0.28363731861688435</v>
      </c>
      <c r="CC402">
        <v>0.63356028174131085</v>
      </c>
      <c r="CD402">
        <v>0.28506361364903143</v>
      </c>
      <c r="CE402">
        <f t="shared" si="72"/>
        <v>0.43125113761235923</v>
      </c>
      <c r="CF402" t="s">
        <v>107</v>
      </c>
      <c r="CG402" s="27">
        <v>0.16240925276747098</v>
      </c>
      <c r="CH402" s="28">
        <v>0.51599080664131081</v>
      </c>
      <c r="CI402" s="28">
        <v>0.18311172933541808</v>
      </c>
      <c r="CJ402" s="28">
        <f t="shared" si="73"/>
        <v>0.31002307176294586</v>
      </c>
      <c r="CK402" s="29" t="s">
        <v>107</v>
      </c>
      <c r="CL402">
        <v>0.15446306436747098</v>
      </c>
      <c r="CM402">
        <v>0.34351064464131076</v>
      </c>
      <c r="CN402">
        <v>0.14617022134341812</v>
      </c>
      <c r="CO402">
        <f t="shared" si="74"/>
        <v>0.29378404033889294</v>
      </c>
      <c r="CP402" t="s">
        <v>106</v>
      </c>
      <c r="CQ402" s="27">
        <v>0.17182642436747098</v>
      </c>
      <c r="CR402" s="28">
        <v>0.63356028174131085</v>
      </c>
      <c r="CS402" s="28">
        <v>0.21568307529341813</v>
      </c>
      <c r="CT402" s="28">
        <f t="shared" si="75"/>
        <v>0.31944024336294585</v>
      </c>
      <c r="CU402" s="29" t="s">
        <v>107</v>
      </c>
      <c r="CV402">
        <v>46534.420228231102</v>
      </c>
      <c r="CW402">
        <v>7184.5981797874301</v>
      </c>
      <c r="CX402">
        <v>0.14761381899547485</v>
      </c>
      <c r="CY402">
        <f t="shared" si="66"/>
        <v>0.66360462563678568</v>
      </c>
      <c r="CZ402">
        <f t="shared" si="76"/>
        <v>0.5080880844333352</v>
      </c>
    </row>
    <row r="403" spans="1:104" x14ac:dyDescent="0.25">
      <c r="A403">
        <v>1</v>
      </c>
      <c r="B403" s="15">
        <v>6590</v>
      </c>
      <c r="C403" s="15">
        <v>-65.485989810000007</v>
      </c>
      <c r="D403" s="15">
        <v>-18.236843369999999</v>
      </c>
      <c r="E403" s="15">
        <v>2701</v>
      </c>
      <c r="F403" s="15">
        <v>1</v>
      </c>
      <c r="G403" s="15">
        <v>0</v>
      </c>
      <c r="H403" s="17">
        <v>0</v>
      </c>
      <c r="I403" s="19">
        <v>0</v>
      </c>
      <c r="J403" s="19">
        <v>0</v>
      </c>
      <c r="K403" s="19">
        <v>1</v>
      </c>
      <c r="L403" s="15">
        <v>0</v>
      </c>
      <c r="M403" s="15">
        <v>0</v>
      </c>
      <c r="N403" s="15">
        <v>1.2032</v>
      </c>
      <c r="O403" s="19">
        <v>156.238651</v>
      </c>
      <c r="P403" s="19">
        <v>43.705416113758154</v>
      </c>
      <c r="Q403" s="20">
        <v>3.5748121146664289</v>
      </c>
      <c r="R403" s="21">
        <v>0</v>
      </c>
      <c r="S403" s="22">
        <v>0.15500000000000003</v>
      </c>
      <c r="T403" s="22">
        <v>0.84500000000000008</v>
      </c>
      <c r="U403" s="19">
        <v>0</v>
      </c>
      <c r="V403" s="19">
        <v>6.7743394976325151</v>
      </c>
      <c r="W403" s="19">
        <v>36.931076616125644</v>
      </c>
      <c r="X403" s="19">
        <v>0</v>
      </c>
      <c r="Y403" s="19">
        <v>1560</v>
      </c>
      <c r="Z403" s="19">
        <v>1560</v>
      </c>
      <c r="AA403">
        <v>52.58514413809197</v>
      </c>
      <c r="AB403">
        <v>1</v>
      </c>
      <c r="AC403">
        <v>0.18000000000000002</v>
      </c>
      <c r="AD403">
        <v>0.82</v>
      </c>
      <c r="AE403">
        <v>0</v>
      </c>
      <c r="AF403">
        <v>9.4653259448565557</v>
      </c>
      <c r="AG403">
        <v>43.11981819323541</v>
      </c>
      <c r="AH403">
        <v>20702.550389561431</v>
      </c>
      <c r="AI403">
        <v>1876.992</v>
      </c>
      <c r="AJ403">
        <v>21677.7437960405</v>
      </c>
      <c r="AK403">
        <v>21677.7437960405</v>
      </c>
      <c r="AL403">
        <v>43.705416113758154</v>
      </c>
      <c r="AM403" s="19">
        <v>52.58514413809197</v>
      </c>
      <c r="AN403">
        <v>0.80718933333333343</v>
      </c>
      <c r="AO403">
        <v>0.53476293333333336</v>
      </c>
      <c r="AP403">
        <v>0.18161759999999999</v>
      </c>
      <c r="AQ403">
        <v>1</v>
      </c>
      <c r="AR403">
        <v>0</v>
      </c>
      <c r="AS403">
        <v>2</v>
      </c>
      <c r="AT403">
        <v>1.48</v>
      </c>
      <c r="AU403">
        <v>1</v>
      </c>
      <c r="AV403">
        <v>2</v>
      </c>
      <c r="AW403">
        <v>1.5</v>
      </c>
      <c r="AX403">
        <v>1</v>
      </c>
      <c r="AY403">
        <v>2</v>
      </c>
      <c r="AZ403">
        <v>0.6</v>
      </c>
      <c r="BA403">
        <v>0.3</v>
      </c>
      <c r="BB403">
        <v>0.8</v>
      </c>
      <c r="BC403" s="27">
        <v>0.36636860625118695</v>
      </c>
      <c r="BD403" s="28">
        <v>0.53065982674723677</v>
      </c>
      <c r="BE403" s="28">
        <v>0.31146357046661383</v>
      </c>
      <c r="BF403" s="28">
        <f t="shared" si="67"/>
        <v>0.57349932559862016</v>
      </c>
      <c r="BG403" s="29" t="s">
        <v>106</v>
      </c>
      <c r="BH403">
        <v>0.358422417851187</v>
      </c>
      <c r="BI403">
        <v>0.35817966474723673</v>
      </c>
      <c r="BJ403">
        <v>0.2745220624746138</v>
      </c>
      <c r="BK403">
        <f t="shared" si="68"/>
        <v>0.53655781760662014</v>
      </c>
      <c r="BL403" t="s">
        <v>106</v>
      </c>
      <c r="BM403" s="27">
        <v>0.37578577785118705</v>
      </c>
      <c r="BN403" s="28">
        <v>0.64822930184723671</v>
      </c>
      <c r="BO403" s="28">
        <v>0.34403491642461387</v>
      </c>
      <c r="BP403" s="28">
        <f t="shared" si="69"/>
        <v>0.6060706715566202</v>
      </c>
      <c r="BQ403" s="29" t="s">
        <v>106</v>
      </c>
      <c r="BR403">
        <v>0.279728653009235</v>
      </c>
      <c r="BS403">
        <v>0.53065982674723677</v>
      </c>
      <c r="BT403">
        <v>0.25770202388938179</v>
      </c>
      <c r="BU403">
        <f t="shared" si="70"/>
        <v>0.51973777902138818</v>
      </c>
      <c r="BV403" t="s">
        <v>106</v>
      </c>
      <c r="BW403" s="27">
        <v>0.27178246460923505</v>
      </c>
      <c r="BX403" s="28">
        <v>0.35817966474723673</v>
      </c>
      <c r="BY403" s="28">
        <v>0.22076051589738183</v>
      </c>
      <c r="BZ403" s="28">
        <f t="shared" si="71"/>
        <v>0.48279627102938816</v>
      </c>
      <c r="CA403" s="29" t="s">
        <v>106</v>
      </c>
      <c r="CB403">
        <v>0.28914582460923499</v>
      </c>
      <c r="CC403">
        <v>0.64822930184723671</v>
      </c>
      <c r="CD403">
        <v>0.29027336984738178</v>
      </c>
      <c r="CE403">
        <f t="shared" si="72"/>
        <v>0.55118157974124138</v>
      </c>
      <c r="CF403" t="s">
        <v>107</v>
      </c>
      <c r="CG403" s="27">
        <v>0.16741760251040833</v>
      </c>
      <c r="CH403" s="28">
        <v>0.53065982674723677</v>
      </c>
      <c r="CI403" s="28">
        <v>0.1880111301781551</v>
      </c>
      <c r="CJ403" s="28">
        <f t="shared" si="73"/>
        <v>0.42945335764241466</v>
      </c>
      <c r="CK403" s="29" t="s">
        <v>107</v>
      </c>
      <c r="CL403">
        <v>0.15947141411040833</v>
      </c>
      <c r="CM403">
        <v>0.35817966474723673</v>
      </c>
      <c r="CN403">
        <v>0.15106962218615511</v>
      </c>
      <c r="CO403">
        <f t="shared" si="74"/>
        <v>0.41310537731816144</v>
      </c>
      <c r="CP403" t="s">
        <v>106</v>
      </c>
      <c r="CQ403" s="27">
        <v>0.17683477411040832</v>
      </c>
      <c r="CR403" s="28">
        <v>0.64822930184723671</v>
      </c>
      <c r="CS403" s="28">
        <v>0.22058247613615511</v>
      </c>
      <c r="CT403" s="28">
        <f t="shared" si="75"/>
        <v>0.43887052924241465</v>
      </c>
      <c r="CU403" s="29" t="s">
        <v>107</v>
      </c>
      <c r="CV403">
        <v>44673.818498353103</v>
      </c>
      <c r="CW403">
        <v>6573.1430172615001</v>
      </c>
      <c r="CX403">
        <v>0.26203575513200633</v>
      </c>
      <c r="CY403">
        <f t="shared" si="66"/>
        <v>0.79269558187924316</v>
      </c>
      <c r="CZ403">
        <f t="shared" si="76"/>
        <v>0.62840436138319333</v>
      </c>
    </row>
    <row r="404" spans="1:104" x14ac:dyDescent="0.25">
      <c r="A404">
        <v>1</v>
      </c>
      <c r="B404" s="15">
        <v>6624</v>
      </c>
      <c r="C404" s="15">
        <v>-65.372996939999993</v>
      </c>
      <c r="D404" s="15">
        <v>-19.106662459999999</v>
      </c>
      <c r="E404" s="15">
        <v>2935</v>
      </c>
      <c r="F404" s="15">
        <v>1</v>
      </c>
      <c r="G404" s="15">
        <v>0</v>
      </c>
      <c r="H404" s="17">
        <v>3</v>
      </c>
      <c r="I404" s="19">
        <v>1</v>
      </c>
      <c r="J404" s="19">
        <v>4</v>
      </c>
      <c r="K404" s="19">
        <v>0</v>
      </c>
      <c r="L404" s="15">
        <v>0</v>
      </c>
      <c r="M404" s="15">
        <v>1.9414993466458099</v>
      </c>
      <c r="N404" s="15">
        <v>0</v>
      </c>
      <c r="O404" s="19">
        <v>356.07878599999998</v>
      </c>
      <c r="P404" s="19">
        <v>99.607692551255852</v>
      </c>
      <c r="Q404" s="20">
        <v>3.5748121142026248</v>
      </c>
      <c r="R404" s="21">
        <v>0.255</v>
      </c>
      <c r="S404" s="22">
        <v>0.73099999999999998</v>
      </c>
      <c r="T404" s="22">
        <v>0.26899999999999996</v>
      </c>
      <c r="U404" s="19">
        <v>0</v>
      </c>
      <c r="V404" s="19">
        <v>72.813223254968023</v>
      </c>
      <c r="W404" s="19">
        <v>26.794469296287819</v>
      </c>
      <c r="X404" s="19">
        <v>24502.657157106896</v>
      </c>
      <c r="Y404" s="19">
        <v>2370</v>
      </c>
      <c r="Z404" s="19">
        <v>26872.657157106896</v>
      </c>
      <c r="AA404">
        <v>119.84521220605394</v>
      </c>
      <c r="AB404">
        <v>1</v>
      </c>
      <c r="AC404">
        <v>0.73299999999999998</v>
      </c>
      <c r="AD404">
        <v>0.26700000000000002</v>
      </c>
      <c r="AE404">
        <v>0</v>
      </c>
      <c r="AF404">
        <v>87.846540547037534</v>
      </c>
      <c r="AG404">
        <v>31.998671659016406</v>
      </c>
      <c r="AH404">
        <v>123981.99688277522</v>
      </c>
      <c r="AI404">
        <v>4601.3534515505698</v>
      </c>
      <c r="AJ404">
        <v>123182.721583488</v>
      </c>
      <c r="AK404">
        <v>97075.409156449503</v>
      </c>
      <c r="AL404">
        <v>74.207730950685615</v>
      </c>
      <c r="AM404" s="19">
        <v>94.445250605483707</v>
      </c>
      <c r="AN404">
        <v>0.82156800000000008</v>
      </c>
      <c r="AO404">
        <v>0.54428880000000002</v>
      </c>
      <c r="AP404">
        <v>0.18485279999999998</v>
      </c>
      <c r="AQ404">
        <v>1</v>
      </c>
      <c r="AR404">
        <v>0</v>
      </c>
      <c r="AS404">
        <v>2</v>
      </c>
      <c r="AT404">
        <v>1.48</v>
      </c>
      <c r="AU404">
        <v>1</v>
      </c>
      <c r="AV404">
        <v>2</v>
      </c>
      <c r="AW404">
        <v>1.5</v>
      </c>
      <c r="AX404">
        <v>1</v>
      </c>
      <c r="AY404">
        <v>2</v>
      </c>
      <c r="AZ404">
        <v>0.6</v>
      </c>
      <c r="BA404">
        <v>0.3</v>
      </c>
      <c r="BB404">
        <v>0.8</v>
      </c>
      <c r="BC404" s="27">
        <v>0.34619833153104196</v>
      </c>
      <c r="BD404" s="28">
        <v>0.50510475287919265</v>
      </c>
      <c r="BE404" s="28">
        <v>0.29004156828914784</v>
      </c>
      <c r="BF404" s="28">
        <f t="shared" si="67"/>
        <v>0.38196475506655503</v>
      </c>
      <c r="BG404" s="29" t="s">
        <v>106</v>
      </c>
      <c r="BH404">
        <v>0.33825214313104202</v>
      </c>
      <c r="BI404">
        <v>0.33262459087919261</v>
      </c>
      <c r="BJ404">
        <v>0.25310006029714782</v>
      </c>
      <c r="BK404">
        <f t="shared" si="68"/>
        <v>0.34502324707455501</v>
      </c>
      <c r="BL404" t="s">
        <v>106</v>
      </c>
      <c r="BM404" s="27">
        <v>0.35561550313104201</v>
      </c>
      <c r="BN404" s="28">
        <v>0.62267422797919258</v>
      </c>
      <c r="BO404" s="28">
        <v>0.32261291424714783</v>
      </c>
      <c r="BP404" s="28">
        <f t="shared" si="69"/>
        <v>0.41453610102455501</v>
      </c>
      <c r="BQ404" s="29" t="s">
        <v>106</v>
      </c>
      <c r="BR404">
        <v>0.25801503900518602</v>
      </c>
      <c r="BS404">
        <v>0.50510475287919265</v>
      </c>
      <c r="BT404">
        <v>0.23532235375745178</v>
      </c>
      <c r="BU404">
        <f t="shared" si="70"/>
        <v>0.32724554053485899</v>
      </c>
      <c r="BV404" t="s">
        <v>106</v>
      </c>
      <c r="BW404" s="27">
        <v>0.25006885060518602</v>
      </c>
      <c r="BX404" s="28">
        <v>0.33262459087919261</v>
      </c>
      <c r="BY404" s="28">
        <v>0.19838084576545179</v>
      </c>
      <c r="BZ404" s="28">
        <f t="shared" si="71"/>
        <v>0.29030403254285897</v>
      </c>
      <c r="CA404" s="29" t="s">
        <v>106</v>
      </c>
      <c r="CB404">
        <v>0.26743221060518602</v>
      </c>
      <c r="CC404">
        <v>0.62267422797919258</v>
      </c>
      <c r="CD404">
        <v>0.26789369971545179</v>
      </c>
      <c r="CE404">
        <f t="shared" si="72"/>
        <v>0.3593553973825932</v>
      </c>
      <c r="CF404" t="s">
        <v>107</v>
      </c>
      <c r="CG404" s="27">
        <v>0.14370336350870599</v>
      </c>
      <c r="CH404" s="28">
        <v>0.50510475287919265</v>
      </c>
      <c r="CI404" s="28">
        <v>0.16439003862377177</v>
      </c>
      <c r="CJ404" s="28">
        <f t="shared" si="73"/>
        <v>0.23562655028611318</v>
      </c>
      <c r="CK404" s="29" t="s">
        <v>107</v>
      </c>
      <c r="CL404">
        <v>0.135757175108706</v>
      </c>
      <c r="CM404">
        <v>0.33262459087919261</v>
      </c>
      <c r="CN404">
        <v>0.12744853063177178</v>
      </c>
      <c r="CO404">
        <f t="shared" si="74"/>
        <v>0.21937171740917899</v>
      </c>
      <c r="CP404" t="s">
        <v>106</v>
      </c>
      <c r="CQ404" s="27">
        <v>0.15312053510870599</v>
      </c>
      <c r="CR404" s="28">
        <v>0.62267422797919258</v>
      </c>
      <c r="CS404" s="28">
        <v>0.19696138458177179</v>
      </c>
      <c r="CT404" s="28">
        <f t="shared" si="75"/>
        <v>0.24504372188611317</v>
      </c>
      <c r="CU404" s="29" t="s">
        <v>107</v>
      </c>
      <c r="CV404">
        <v>65525.262997388199</v>
      </c>
      <c r="CW404">
        <v>14980.651525756701</v>
      </c>
      <c r="CX404">
        <v>9.1923186777407198E-2</v>
      </c>
      <c r="CY404">
        <f t="shared" si="66"/>
        <v>0.59702793965659984</v>
      </c>
      <c r="CZ404">
        <f t="shared" si="76"/>
        <v>0.43812151830844914</v>
      </c>
    </row>
    <row r="405" spans="1:104" x14ac:dyDescent="0.25">
      <c r="A405">
        <v>1</v>
      </c>
      <c r="B405" s="15">
        <v>6625</v>
      </c>
      <c r="C405" s="15">
        <v>-65.320576119999998</v>
      </c>
      <c r="D405" s="15">
        <v>-18.69642125</v>
      </c>
      <c r="E405" s="15">
        <v>2851</v>
      </c>
      <c r="F405" s="15">
        <v>1</v>
      </c>
      <c r="G405" s="15">
        <v>0</v>
      </c>
      <c r="H405" s="17">
        <v>0</v>
      </c>
      <c r="I405" s="19">
        <v>0</v>
      </c>
      <c r="J405" s="19">
        <v>0</v>
      </c>
      <c r="K405" s="19">
        <v>0</v>
      </c>
      <c r="L405" s="15">
        <v>0</v>
      </c>
      <c r="M405" s="15">
        <v>0</v>
      </c>
      <c r="N405" s="15">
        <v>0</v>
      </c>
      <c r="O405" s="19">
        <v>159.872108</v>
      </c>
      <c r="P405" s="19">
        <v>44.721821138299156</v>
      </c>
      <c r="Q405" s="20">
        <v>3.5748121147751677</v>
      </c>
      <c r="R405" s="21">
        <v>0</v>
      </c>
      <c r="S405" s="22">
        <v>3.9999999999999994E-2</v>
      </c>
      <c r="T405" s="22">
        <v>0.96000000000000008</v>
      </c>
      <c r="U405" s="19">
        <v>0</v>
      </c>
      <c r="V405" s="19">
        <v>1.788872845531966</v>
      </c>
      <c r="W405" s="19">
        <v>42.932948292767193</v>
      </c>
      <c r="X405" s="19">
        <v>0</v>
      </c>
      <c r="Y405" s="19">
        <v>0</v>
      </c>
      <c r="Z405" s="19">
        <v>0</v>
      </c>
      <c r="AA405">
        <v>53.808054448520082</v>
      </c>
      <c r="AB405">
        <v>1</v>
      </c>
      <c r="AC405">
        <v>6.8999999999999992E-2</v>
      </c>
      <c r="AD405">
        <v>0.93100000000000005</v>
      </c>
      <c r="AE405">
        <v>0</v>
      </c>
      <c r="AF405">
        <v>3.7127557569478853</v>
      </c>
      <c r="AG405">
        <v>50.095298691572197</v>
      </c>
      <c r="AH405">
        <v>14262.787457674331</v>
      </c>
      <c r="AI405">
        <v>0</v>
      </c>
      <c r="AJ405">
        <v>13641.5035434611</v>
      </c>
      <c r="AK405">
        <v>13641.5035434611</v>
      </c>
      <c r="AL405">
        <v>44.721821138299156</v>
      </c>
      <c r="AM405" s="19">
        <v>53.808054448520082</v>
      </c>
      <c r="AN405">
        <v>0.83954133333333336</v>
      </c>
      <c r="AO405">
        <v>0.5561961333333334</v>
      </c>
      <c r="AP405">
        <v>0.1888968</v>
      </c>
      <c r="AQ405">
        <v>1</v>
      </c>
      <c r="AR405">
        <v>0</v>
      </c>
      <c r="AS405">
        <v>2</v>
      </c>
      <c r="AT405">
        <v>1.48</v>
      </c>
      <c r="AU405">
        <v>1</v>
      </c>
      <c r="AV405">
        <v>2</v>
      </c>
      <c r="AW405">
        <v>1.5</v>
      </c>
      <c r="AX405">
        <v>1</v>
      </c>
      <c r="AY405">
        <v>2</v>
      </c>
      <c r="AZ405">
        <v>0.6</v>
      </c>
      <c r="BA405">
        <v>0.3</v>
      </c>
      <c r="BB405">
        <v>0.8</v>
      </c>
      <c r="BC405" s="27">
        <v>0.3753887680820891</v>
      </c>
      <c r="BD405" s="28">
        <v>0.5243647618904046</v>
      </c>
      <c r="BE405" s="28">
        <v>0.31656242761152326</v>
      </c>
      <c r="BF405" s="28">
        <f t="shared" si="67"/>
        <v>0.73804936518360831</v>
      </c>
      <c r="BG405" s="29" t="s">
        <v>106</v>
      </c>
      <c r="BH405">
        <v>0.3674425796820891</v>
      </c>
      <c r="BI405">
        <v>0.3518845998904046</v>
      </c>
      <c r="BJ405">
        <v>0.27962091961952329</v>
      </c>
      <c r="BK405">
        <f t="shared" si="68"/>
        <v>0.70110785719160829</v>
      </c>
      <c r="BL405" t="s">
        <v>106</v>
      </c>
      <c r="BM405" s="27">
        <v>0.38480593968208909</v>
      </c>
      <c r="BN405" s="28">
        <v>0.64193423699040464</v>
      </c>
      <c r="BO405" s="28">
        <v>0.3491337735695233</v>
      </c>
      <c r="BP405" s="28">
        <f t="shared" si="69"/>
        <v>0.77062071114160835</v>
      </c>
      <c r="BQ405" s="29" t="s">
        <v>106</v>
      </c>
      <c r="BR405">
        <v>0.28527630145135308</v>
      </c>
      <c r="BS405">
        <v>0.5243647618904046</v>
      </c>
      <c r="BT405">
        <v>0.26064612813674726</v>
      </c>
      <c r="BU405">
        <f t="shared" si="70"/>
        <v>0.68213306570883225</v>
      </c>
      <c r="BV405" t="s">
        <v>106</v>
      </c>
      <c r="BW405" s="27">
        <v>0.27733011305135313</v>
      </c>
      <c r="BX405" s="28">
        <v>0.3518845998904046</v>
      </c>
      <c r="BY405" s="28">
        <v>0.22370462014474729</v>
      </c>
      <c r="BZ405" s="28">
        <f t="shared" si="71"/>
        <v>0.64519155771683234</v>
      </c>
      <c r="CA405" s="29" t="s">
        <v>106</v>
      </c>
      <c r="CB405">
        <v>0.29469347305135307</v>
      </c>
      <c r="CC405">
        <v>0.64193423699040464</v>
      </c>
      <c r="CD405">
        <v>0.29321747409474724</v>
      </c>
      <c r="CE405">
        <f t="shared" si="72"/>
        <v>0.7147044116668323</v>
      </c>
      <c r="CF405" t="s">
        <v>106</v>
      </c>
      <c r="CG405" s="27">
        <v>0.16846384470780643</v>
      </c>
      <c r="CH405" s="28">
        <v>0.5243647618904046</v>
      </c>
      <c r="CI405" s="28">
        <v>0.18816203622500055</v>
      </c>
      <c r="CJ405" s="28">
        <f t="shared" si="73"/>
        <v>0.58995078227989151</v>
      </c>
      <c r="CK405" s="29" t="s">
        <v>107</v>
      </c>
      <c r="CL405">
        <v>0.16051765630780643</v>
      </c>
      <c r="CM405">
        <v>0.3518845998904046</v>
      </c>
      <c r="CN405">
        <v>0.15122052823300058</v>
      </c>
      <c r="CO405">
        <f t="shared" si="74"/>
        <v>0.57270746580508569</v>
      </c>
      <c r="CP405" t="s">
        <v>106</v>
      </c>
      <c r="CQ405" s="27">
        <v>0.17788101630780642</v>
      </c>
      <c r="CR405" s="28">
        <v>0.64193423699040464</v>
      </c>
      <c r="CS405" s="28">
        <v>0.22073338218300059</v>
      </c>
      <c r="CT405" s="28">
        <f t="shared" si="75"/>
        <v>0.5993679538798915</v>
      </c>
      <c r="CU405" s="29" t="s">
        <v>107</v>
      </c>
      <c r="CV405">
        <v>45146.811714745701</v>
      </c>
      <c r="CW405">
        <v>6726.0068060650101</v>
      </c>
      <c r="CX405">
        <v>0.42148693757208505</v>
      </c>
      <c r="CY405">
        <f t="shared" si="66"/>
        <v>0.9458516994624897</v>
      </c>
      <c r="CZ405">
        <f t="shared" si="76"/>
        <v>0.7968757056541742</v>
      </c>
    </row>
    <row r="406" spans="1:104" x14ac:dyDescent="0.25">
      <c r="A406">
        <v>1</v>
      </c>
      <c r="B406" s="15">
        <v>6628</v>
      </c>
      <c r="C406" s="15">
        <v>-65.293643070000002</v>
      </c>
      <c r="D406" s="15">
        <v>-18.60081697</v>
      </c>
      <c r="E406" s="15">
        <v>2217</v>
      </c>
      <c r="F406" s="15">
        <v>1</v>
      </c>
      <c r="G406" s="15">
        <v>0</v>
      </c>
      <c r="H406" s="17">
        <v>0</v>
      </c>
      <c r="I406" s="19">
        <v>0</v>
      </c>
      <c r="J406" s="19">
        <v>0</v>
      </c>
      <c r="K406" s="19">
        <v>1</v>
      </c>
      <c r="L406" s="15">
        <v>0</v>
      </c>
      <c r="M406" s="15">
        <v>0</v>
      </c>
      <c r="N406" s="15">
        <v>1.2032</v>
      </c>
      <c r="O406" s="19">
        <v>188.939764</v>
      </c>
      <c r="P406" s="19">
        <v>52.853061363874687</v>
      </c>
      <c r="Q406" s="20">
        <v>3.574812113516308</v>
      </c>
      <c r="R406" s="21">
        <v>0</v>
      </c>
      <c r="S406" s="22">
        <v>0.04</v>
      </c>
      <c r="T406" s="22">
        <v>0.96000000000000008</v>
      </c>
      <c r="U406" s="19">
        <v>0</v>
      </c>
      <c r="V406" s="19">
        <v>2.1141224545549875</v>
      </c>
      <c r="W406" s="19">
        <v>50.738938909319707</v>
      </c>
      <c r="X406" s="19">
        <v>0</v>
      </c>
      <c r="Y406" s="19">
        <v>1560</v>
      </c>
      <c r="Z406" s="19">
        <v>1560</v>
      </c>
      <c r="AA406">
        <v>63.591337078182605</v>
      </c>
      <c r="AB406">
        <v>1</v>
      </c>
      <c r="AC406">
        <v>6.9000000000000006E-2</v>
      </c>
      <c r="AD406">
        <v>0.93100000000000005</v>
      </c>
      <c r="AE406">
        <v>0</v>
      </c>
      <c r="AF406">
        <v>4.3878022583945997</v>
      </c>
      <c r="AG406">
        <v>59.203534819788011</v>
      </c>
      <c r="AH406">
        <v>16856.021541592629</v>
      </c>
      <c r="AI406">
        <v>1876.992</v>
      </c>
      <c r="AJ406">
        <v>17998.768919922</v>
      </c>
      <c r="AK406">
        <v>17998.768919922</v>
      </c>
      <c r="AL406">
        <v>52.853061363874687</v>
      </c>
      <c r="AM406" s="19">
        <v>63.591337078182605</v>
      </c>
      <c r="AN406">
        <v>0.80359466666666668</v>
      </c>
      <c r="AO406">
        <v>0.53238146666666675</v>
      </c>
      <c r="AP406">
        <v>0.18080879999999999</v>
      </c>
      <c r="AQ406">
        <v>1</v>
      </c>
      <c r="AR406">
        <v>0</v>
      </c>
      <c r="AS406">
        <v>2</v>
      </c>
      <c r="AT406">
        <v>1.48</v>
      </c>
      <c r="AU406">
        <v>1</v>
      </c>
      <c r="AV406">
        <v>2</v>
      </c>
      <c r="AW406">
        <v>1.5</v>
      </c>
      <c r="AX406">
        <v>1</v>
      </c>
      <c r="AY406">
        <v>2</v>
      </c>
      <c r="AZ406">
        <v>0.6</v>
      </c>
      <c r="BA406">
        <v>0.3</v>
      </c>
      <c r="BB406">
        <v>0.8</v>
      </c>
      <c r="BC406" s="27">
        <v>0.35556324521442795</v>
      </c>
      <c r="BD406" s="28">
        <v>0.52023663857866886</v>
      </c>
      <c r="BE406" s="28">
        <v>0.30127717533363518</v>
      </c>
      <c r="BF406" s="28">
        <f t="shared" si="67"/>
        <v>0.65046134333133487</v>
      </c>
      <c r="BG406" s="29" t="s">
        <v>106</v>
      </c>
      <c r="BH406">
        <v>0.34761705681442795</v>
      </c>
      <c r="BI406">
        <v>0.34775647657866887</v>
      </c>
      <c r="BJ406">
        <v>0.26433566734163516</v>
      </c>
      <c r="BK406">
        <f t="shared" si="68"/>
        <v>0.61351983533933485</v>
      </c>
      <c r="BL406" t="s">
        <v>106</v>
      </c>
      <c r="BM406" s="27">
        <v>0.36498041681442794</v>
      </c>
      <c r="BN406" s="28">
        <v>0.63780611367866891</v>
      </c>
      <c r="BO406" s="28">
        <v>0.33384852129163517</v>
      </c>
      <c r="BP406" s="28">
        <f t="shared" si="69"/>
        <v>0.6830326892893348</v>
      </c>
      <c r="BQ406" s="29" t="s">
        <v>106</v>
      </c>
      <c r="BR406">
        <v>0.26930912679345198</v>
      </c>
      <c r="BS406">
        <v>0.52023663857866886</v>
      </c>
      <c r="BT406">
        <v>0.24775504574501919</v>
      </c>
      <c r="BU406">
        <f t="shared" si="70"/>
        <v>0.59693921374271885</v>
      </c>
      <c r="BV406" t="s">
        <v>106</v>
      </c>
      <c r="BW406" s="27">
        <v>0.26136293839345198</v>
      </c>
      <c r="BX406" s="28">
        <v>0.34775647657866887</v>
      </c>
      <c r="BY406" s="28">
        <v>0.2108135377530192</v>
      </c>
      <c r="BZ406" s="28">
        <f t="shared" si="71"/>
        <v>0.55999770575071883</v>
      </c>
      <c r="CA406" s="29" t="s">
        <v>106</v>
      </c>
      <c r="CB406">
        <v>0.27872629839345198</v>
      </c>
      <c r="CC406">
        <v>0.63780611367866891</v>
      </c>
      <c r="CD406">
        <v>0.28032639170301921</v>
      </c>
      <c r="CE406">
        <f t="shared" si="72"/>
        <v>0.62791046639115167</v>
      </c>
      <c r="CF406" t="s">
        <v>107</v>
      </c>
      <c r="CG406" s="27">
        <v>0.15749823254403861</v>
      </c>
      <c r="CH406" s="28">
        <v>0.52023663857866886</v>
      </c>
      <c r="CI406" s="28">
        <v>0.17837450738940583</v>
      </c>
      <c r="CJ406" s="28">
        <f t="shared" si="73"/>
        <v>0.5066824005417383</v>
      </c>
      <c r="CK406" s="29" t="s">
        <v>107</v>
      </c>
      <c r="CL406">
        <v>0.14955204414403861</v>
      </c>
      <c r="CM406">
        <v>0.34775647657866887</v>
      </c>
      <c r="CN406">
        <v>0.14143299939740583</v>
      </c>
      <c r="CO406">
        <f t="shared" si="74"/>
        <v>0.49061716739510552</v>
      </c>
      <c r="CP406" t="s">
        <v>106</v>
      </c>
      <c r="CQ406" s="27">
        <v>0.1669154041440386</v>
      </c>
      <c r="CR406" s="28">
        <v>0.63780611367866891</v>
      </c>
      <c r="CS406" s="28">
        <v>0.21094585334740584</v>
      </c>
      <c r="CT406" s="28">
        <f t="shared" si="75"/>
        <v>0.51609957214173829</v>
      </c>
      <c r="CU406" s="29" t="s">
        <v>107</v>
      </c>
      <c r="CV406">
        <v>48752.097698585698</v>
      </c>
      <c r="CW406">
        <v>7948.9171347728297</v>
      </c>
      <c r="CX406">
        <v>0.34918416799769969</v>
      </c>
      <c r="CY406">
        <f t="shared" si="66"/>
        <v>0.86942080657636855</v>
      </c>
      <c r="CZ406">
        <f t="shared" si="76"/>
        <v>0.70474741321212764</v>
      </c>
    </row>
    <row r="407" spans="1:104" x14ac:dyDescent="0.25">
      <c r="A407">
        <v>1</v>
      </c>
      <c r="B407" s="15">
        <v>6633</v>
      </c>
      <c r="C407" s="15">
        <v>-64.151160000000004</v>
      </c>
      <c r="D407" s="15">
        <v>-20.519736000000002</v>
      </c>
      <c r="E407" s="15">
        <v>1035</v>
      </c>
      <c r="F407" s="15">
        <v>1</v>
      </c>
      <c r="G407" s="15">
        <v>0</v>
      </c>
      <c r="H407" s="17">
        <v>2</v>
      </c>
      <c r="I407" s="19">
        <v>1</v>
      </c>
      <c r="J407" s="19">
        <v>4</v>
      </c>
      <c r="K407" s="19">
        <v>1</v>
      </c>
      <c r="L407" s="15">
        <v>0</v>
      </c>
      <c r="M407" s="15">
        <v>1.9414993466458099</v>
      </c>
      <c r="N407" s="15">
        <v>1.2032</v>
      </c>
      <c r="O407" s="19">
        <v>526.85126500000001</v>
      </c>
      <c r="P407" s="19">
        <v>147.37872879242551</v>
      </c>
      <c r="Q407" s="20">
        <v>3.574812113775522</v>
      </c>
      <c r="R407" s="21">
        <v>0.40699999999999997</v>
      </c>
      <c r="S407" s="22">
        <v>0.24299999999999999</v>
      </c>
      <c r="T407" s="22">
        <v>0.75700000000000012</v>
      </c>
      <c r="U407" s="19">
        <v>0</v>
      </c>
      <c r="V407" s="19">
        <v>35.813031096559399</v>
      </c>
      <c r="W407" s="19">
        <v>111.56569769586612</v>
      </c>
      <c r="X407" s="19">
        <v>26162.787332776017</v>
      </c>
      <c r="Y407" s="19">
        <v>3930</v>
      </c>
      <c r="Z407" s="19">
        <v>30092.787332776017</v>
      </c>
      <c r="AA407">
        <v>177.32199764435342</v>
      </c>
      <c r="AB407">
        <v>1</v>
      </c>
      <c r="AC407">
        <v>0.247</v>
      </c>
      <c r="AD407">
        <v>0.753</v>
      </c>
      <c r="AE407">
        <v>0</v>
      </c>
      <c r="AF407">
        <v>43.798533418155294</v>
      </c>
      <c r="AG407">
        <v>133.52346422619812</v>
      </c>
      <c r="AH407">
        <v>83578.253494238801</v>
      </c>
      <c r="AI407">
        <v>6478.34545155057</v>
      </c>
      <c r="AJ407">
        <v>86415.948478848906</v>
      </c>
      <c r="AK407">
        <v>57183.815798222102</v>
      </c>
      <c r="AL407">
        <v>87.395586173908328</v>
      </c>
      <c r="AM407" s="19">
        <v>117.33885502583624</v>
      </c>
      <c r="AN407">
        <v>0.80718933333333343</v>
      </c>
      <c r="AO407">
        <v>0.53476293333333336</v>
      </c>
      <c r="AP407">
        <v>0.18161759999999999</v>
      </c>
      <c r="AQ407">
        <v>1</v>
      </c>
      <c r="AR407">
        <v>0</v>
      </c>
      <c r="AS407">
        <v>2</v>
      </c>
      <c r="AT407">
        <v>1.48</v>
      </c>
      <c r="AU407">
        <v>1</v>
      </c>
      <c r="AV407">
        <v>2</v>
      </c>
      <c r="AW407">
        <v>1.5</v>
      </c>
      <c r="AX407">
        <v>1</v>
      </c>
      <c r="AY407">
        <v>2</v>
      </c>
      <c r="AZ407">
        <v>0.6</v>
      </c>
      <c r="BA407">
        <v>0.3</v>
      </c>
      <c r="BB407">
        <v>0.8</v>
      </c>
      <c r="BC407" s="27">
        <v>0.3355610478795571</v>
      </c>
      <c r="BD407" s="28">
        <v>0.55201311372175632</v>
      </c>
      <c r="BE407" s="28">
        <v>0.28170216933546882</v>
      </c>
      <c r="BF407" s="28">
        <f t="shared" si="67"/>
        <v>0.47758324309880046</v>
      </c>
      <c r="BG407" s="29" t="s">
        <v>106</v>
      </c>
      <c r="BH407">
        <v>0.3276148594795571</v>
      </c>
      <c r="BI407">
        <v>0.37953295172175633</v>
      </c>
      <c r="BJ407">
        <v>0.24476066134346885</v>
      </c>
      <c r="BK407">
        <f t="shared" si="68"/>
        <v>0.44064173510680049</v>
      </c>
      <c r="BL407" t="s">
        <v>106</v>
      </c>
      <c r="BM407" s="27">
        <v>0.34497821947955709</v>
      </c>
      <c r="BN407" s="28">
        <v>0.66958258882175636</v>
      </c>
      <c r="BO407" s="28">
        <v>0.31427351529346886</v>
      </c>
      <c r="BP407" s="28">
        <f t="shared" si="69"/>
        <v>0.51015458905680044</v>
      </c>
      <c r="BQ407" s="29" t="s">
        <v>106</v>
      </c>
      <c r="BR407">
        <v>0.24892109463760506</v>
      </c>
      <c r="BS407">
        <v>0.55201311372175632</v>
      </c>
      <c r="BT407">
        <v>0.22794062275823676</v>
      </c>
      <c r="BU407">
        <f t="shared" si="70"/>
        <v>0.42382169652156843</v>
      </c>
      <c r="BV407" t="s">
        <v>106</v>
      </c>
      <c r="BW407" s="27">
        <v>0.24097490623760509</v>
      </c>
      <c r="BX407" s="28">
        <v>0.37953295172175633</v>
      </c>
      <c r="BY407" s="28">
        <v>0.19099911476623682</v>
      </c>
      <c r="BZ407" s="28">
        <f t="shared" si="71"/>
        <v>0.38688018852956846</v>
      </c>
      <c r="CA407" s="29" t="s">
        <v>106</v>
      </c>
      <c r="CB407">
        <v>0.25833826623760509</v>
      </c>
      <c r="CC407">
        <v>0.66958258882175636</v>
      </c>
      <c r="CD407">
        <v>0.26051196871623677</v>
      </c>
      <c r="CE407">
        <f t="shared" si="72"/>
        <v>0.45421934000093672</v>
      </c>
      <c r="CF407" t="s">
        <v>107</v>
      </c>
      <c r="CG407" s="27">
        <v>0.13661004413877839</v>
      </c>
      <c r="CH407" s="28">
        <v>0.55201311372175632</v>
      </c>
      <c r="CI407" s="28">
        <v>0.15824972904701012</v>
      </c>
      <c r="CJ407" s="28">
        <f t="shared" si="73"/>
        <v>0.33249111790211006</v>
      </c>
      <c r="CK407" s="29" t="s">
        <v>107</v>
      </c>
      <c r="CL407">
        <v>0.12866385573877837</v>
      </c>
      <c r="CM407">
        <v>0.37953295172175633</v>
      </c>
      <c r="CN407">
        <v>0.12130822105501013</v>
      </c>
      <c r="CO407">
        <f t="shared" si="74"/>
        <v>0.31718929481834179</v>
      </c>
      <c r="CP407" t="s">
        <v>106</v>
      </c>
      <c r="CQ407" s="27">
        <v>0.14602721573877839</v>
      </c>
      <c r="CR407" s="28">
        <v>0.66958258882175636</v>
      </c>
      <c r="CS407" s="28">
        <v>0.19082107500501014</v>
      </c>
      <c r="CT407" s="28">
        <f t="shared" si="75"/>
        <v>0.34190828950211005</v>
      </c>
      <c r="CU407" s="29" t="s">
        <v>107</v>
      </c>
      <c r="CV407">
        <v>78890.049910096801</v>
      </c>
      <c r="CW407">
        <v>22165.249705544102</v>
      </c>
      <c r="CX407">
        <v>0.19588107376333164</v>
      </c>
      <c r="CY407">
        <f t="shared" si="66"/>
        <v>0.74789418748508796</v>
      </c>
      <c r="CZ407">
        <f t="shared" si="76"/>
        <v>0.53144212164288873</v>
      </c>
    </row>
    <row r="408" spans="1:104" x14ac:dyDescent="0.25">
      <c r="A408">
        <v>1</v>
      </c>
      <c r="B408" s="15">
        <v>6638</v>
      </c>
      <c r="C408" s="15">
        <v>-65.009028509999993</v>
      </c>
      <c r="D408" s="15">
        <v>-20.147087970000001</v>
      </c>
      <c r="E408" s="15">
        <v>3172</v>
      </c>
      <c r="F408" s="15">
        <v>1</v>
      </c>
      <c r="G408" s="15">
        <v>0</v>
      </c>
      <c r="H408" s="17">
        <v>3</v>
      </c>
      <c r="I408" s="19">
        <v>0</v>
      </c>
      <c r="J408" s="19">
        <v>0</v>
      </c>
      <c r="K408" s="19">
        <v>0</v>
      </c>
      <c r="L408" s="15">
        <v>0</v>
      </c>
      <c r="M408" s="15">
        <v>0</v>
      </c>
      <c r="N408" s="15">
        <v>0</v>
      </c>
      <c r="O408" s="19">
        <v>156.238651</v>
      </c>
      <c r="P408" s="19">
        <v>43.705416113758154</v>
      </c>
      <c r="Q408" s="20">
        <v>3.5748121146664289</v>
      </c>
      <c r="R408" s="21">
        <v>2.3E-2</v>
      </c>
      <c r="S408" s="22">
        <v>0.151</v>
      </c>
      <c r="T408" s="22">
        <v>0.84899999999999998</v>
      </c>
      <c r="U408" s="19">
        <v>0</v>
      </c>
      <c r="V408" s="19">
        <v>6.5995178331774813</v>
      </c>
      <c r="W408" s="19">
        <v>37.105898280580675</v>
      </c>
      <c r="X408" s="19">
        <v>338.29124042326157</v>
      </c>
      <c r="Y408" s="19">
        <v>0</v>
      </c>
      <c r="Z408" s="19">
        <v>338.29124042326157</v>
      </c>
      <c r="AA408">
        <v>52.58514413809197</v>
      </c>
      <c r="AB408">
        <v>1</v>
      </c>
      <c r="AC408">
        <v>0.16</v>
      </c>
      <c r="AD408">
        <v>0.84</v>
      </c>
      <c r="AE408">
        <v>0</v>
      </c>
      <c r="AF408">
        <v>8.4136230620947146</v>
      </c>
      <c r="AG408">
        <v>44.171521075997255</v>
      </c>
      <c r="AH408">
        <v>19483.826571988182</v>
      </c>
      <c r="AI408">
        <v>0</v>
      </c>
      <c r="AJ408">
        <v>18635.115336149302</v>
      </c>
      <c r="AK408">
        <v>18278.884006595701</v>
      </c>
      <c r="AL408">
        <v>42.700191543141713</v>
      </c>
      <c r="AM408" s="19">
        <v>51.579919567475528</v>
      </c>
      <c r="AN408">
        <v>0.82156800000000008</v>
      </c>
      <c r="AO408">
        <v>0.54428880000000002</v>
      </c>
      <c r="AP408">
        <v>0.18485279999999998</v>
      </c>
      <c r="AQ408">
        <v>1</v>
      </c>
      <c r="AR408">
        <v>0</v>
      </c>
      <c r="AS408">
        <v>2</v>
      </c>
      <c r="AT408">
        <v>1.48</v>
      </c>
      <c r="AU408">
        <v>1</v>
      </c>
      <c r="AV408">
        <v>2</v>
      </c>
      <c r="AW408">
        <v>1.5</v>
      </c>
      <c r="AX408">
        <v>1</v>
      </c>
      <c r="AY408">
        <v>2</v>
      </c>
      <c r="AZ408">
        <v>0.6</v>
      </c>
      <c r="BA408">
        <v>0.3</v>
      </c>
      <c r="BB408">
        <v>0.8</v>
      </c>
      <c r="BC408" s="27">
        <v>0.37202943333602645</v>
      </c>
      <c r="BD408" s="28">
        <v>0.51198102529484302</v>
      </c>
      <c r="BE408" s="28">
        <v>0.3152024415323057</v>
      </c>
      <c r="BF408" s="28">
        <f t="shared" si="67"/>
        <v>0.62596233054434602</v>
      </c>
      <c r="BG408" s="29" t="s">
        <v>106</v>
      </c>
      <c r="BH408">
        <v>0.36408324493602645</v>
      </c>
      <c r="BI408">
        <v>0.33950086329484302</v>
      </c>
      <c r="BJ408">
        <v>0.27826093354030568</v>
      </c>
      <c r="BK408">
        <f t="shared" si="68"/>
        <v>0.58902082255234589</v>
      </c>
      <c r="BL408" t="s">
        <v>106</v>
      </c>
      <c r="BM408" s="27">
        <v>0.38144660493602645</v>
      </c>
      <c r="BN408" s="28">
        <v>0.62955050039484306</v>
      </c>
      <c r="BO408" s="28">
        <v>0.34777378749030569</v>
      </c>
      <c r="BP408" s="28">
        <f t="shared" si="69"/>
        <v>0.65853367650234595</v>
      </c>
      <c r="BQ408" s="29" t="s">
        <v>106</v>
      </c>
      <c r="BR408">
        <v>0.28384614081017046</v>
      </c>
      <c r="BS408">
        <v>0.51198102529484302</v>
      </c>
      <c r="BT408">
        <v>0.26048322700060966</v>
      </c>
      <c r="BU408">
        <f t="shared" si="70"/>
        <v>0.57124311601264988</v>
      </c>
      <c r="BV408" t="s">
        <v>106</v>
      </c>
      <c r="BW408" s="27">
        <v>0.27589995241017046</v>
      </c>
      <c r="BX408" s="28">
        <v>0.33950086329484302</v>
      </c>
      <c r="BY408" s="28">
        <v>0.2235417190086097</v>
      </c>
      <c r="BZ408" s="28">
        <f t="shared" si="71"/>
        <v>0.53430160802064997</v>
      </c>
      <c r="CA408" s="29" t="s">
        <v>106</v>
      </c>
      <c r="CB408">
        <v>0.29326331241017045</v>
      </c>
      <c r="CC408">
        <v>0.62955050039484306</v>
      </c>
      <c r="CD408">
        <v>0.29305457295860965</v>
      </c>
      <c r="CE408">
        <f t="shared" si="72"/>
        <v>0.60381446197064992</v>
      </c>
      <c r="CF408" t="s">
        <v>106</v>
      </c>
      <c r="CG408" s="27">
        <v>0.16953446531369043</v>
      </c>
      <c r="CH408" s="28">
        <v>0.51198102529484302</v>
      </c>
      <c r="CI408" s="28">
        <v>0.18955091186692966</v>
      </c>
      <c r="CJ408" s="28">
        <f t="shared" si="73"/>
        <v>0.4802943543257307</v>
      </c>
      <c r="CK408" s="29" t="s">
        <v>107</v>
      </c>
      <c r="CL408">
        <v>0.16158827691369043</v>
      </c>
      <c r="CM408">
        <v>0.33950086329484302</v>
      </c>
      <c r="CN408">
        <v>0.15260940387492966</v>
      </c>
      <c r="CO408">
        <f t="shared" si="74"/>
        <v>0.46336929288696993</v>
      </c>
      <c r="CP408" t="s">
        <v>106</v>
      </c>
      <c r="CQ408" s="27">
        <v>0.17895163691369043</v>
      </c>
      <c r="CR408" s="28">
        <v>0.62955050039484306</v>
      </c>
      <c r="CS408" s="28">
        <v>0.22212225782492967</v>
      </c>
      <c r="CT408" s="28">
        <f t="shared" si="75"/>
        <v>0.4897115259257307</v>
      </c>
      <c r="CU408" s="29" t="s">
        <v>107</v>
      </c>
      <c r="CV408">
        <v>44673.818498353103</v>
      </c>
      <c r="CW408">
        <v>6573.1430172615001</v>
      </c>
      <c r="CX408">
        <v>0.31075988901204027</v>
      </c>
      <c r="CY408">
        <f t="shared" si="66"/>
        <v>0.82274091430688334</v>
      </c>
      <c r="CZ408">
        <f t="shared" si="76"/>
        <v>0.68278932234806677</v>
      </c>
    </row>
    <row r="409" spans="1:104" x14ac:dyDescent="0.25">
      <c r="A409">
        <v>1</v>
      </c>
      <c r="B409" s="15">
        <v>6641</v>
      </c>
      <c r="C409" s="15">
        <v>-64.198300380000006</v>
      </c>
      <c r="D409" s="15">
        <v>-19.822102050000002</v>
      </c>
      <c r="E409" s="15">
        <v>1360</v>
      </c>
      <c r="F409" s="15">
        <v>1</v>
      </c>
      <c r="G409" s="15">
        <v>0</v>
      </c>
      <c r="H409" s="17">
        <v>2</v>
      </c>
      <c r="I409" s="19">
        <v>1</v>
      </c>
      <c r="J409" s="19">
        <v>5</v>
      </c>
      <c r="K409" s="19">
        <v>1</v>
      </c>
      <c r="L409" s="15">
        <v>0</v>
      </c>
      <c r="M409" s="15">
        <v>1.9414993466458099</v>
      </c>
      <c r="N409" s="15">
        <v>1.2032</v>
      </c>
      <c r="O409" s="19">
        <v>414.21409799999998</v>
      </c>
      <c r="P409" s="19">
        <v>115.8701729731594</v>
      </c>
      <c r="Q409" s="20">
        <v>3.5748121140368894</v>
      </c>
      <c r="R409" s="21">
        <v>0.17499999999999999</v>
      </c>
      <c r="S409" s="22">
        <v>0.151</v>
      </c>
      <c r="T409" s="22">
        <v>0.84799999999999986</v>
      </c>
      <c r="U409" s="19">
        <v>0</v>
      </c>
      <c r="V409" s="19">
        <v>17.496396118947068</v>
      </c>
      <c r="W409" s="19">
        <v>98.257906681239149</v>
      </c>
      <c r="X409" s="19">
        <v>6820.4659917190793</v>
      </c>
      <c r="Y409" s="19">
        <v>2507.1749999999997</v>
      </c>
      <c r="Z409" s="19">
        <v>9327.6409917190795</v>
      </c>
      <c r="AA409">
        <v>139.41177746537898</v>
      </c>
      <c r="AB409">
        <v>1</v>
      </c>
      <c r="AC409">
        <v>0.152</v>
      </c>
      <c r="AD409">
        <v>0.84799999999999998</v>
      </c>
      <c r="AE409">
        <v>0</v>
      </c>
      <c r="AF409">
        <v>21.190590174737604</v>
      </c>
      <c r="AG409">
        <v>118.22118729064137</v>
      </c>
      <c r="AH409">
        <v>50362.381927003989</v>
      </c>
      <c r="AI409">
        <v>3715.9316436592444</v>
      </c>
      <c r="AJ409">
        <v>54646.952982375296</v>
      </c>
      <c r="AK409">
        <v>46698.6174703574</v>
      </c>
      <c r="AL409">
        <v>95.592892702856503</v>
      </c>
      <c r="AM409" s="19">
        <v>119.13449719507608</v>
      </c>
      <c r="AN409">
        <v>0.88986666666666669</v>
      </c>
      <c r="AO409">
        <v>0.58953666666666671</v>
      </c>
      <c r="AP409">
        <v>0.20022000000000001</v>
      </c>
      <c r="AQ409">
        <v>1</v>
      </c>
      <c r="AR409">
        <v>0</v>
      </c>
      <c r="AS409">
        <v>2</v>
      </c>
      <c r="AT409">
        <v>1.48</v>
      </c>
      <c r="AU409">
        <v>1</v>
      </c>
      <c r="AV409">
        <v>2</v>
      </c>
      <c r="AW409">
        <v>1.5</v>
      </c>
      <c r="AX409">
        <v>1</v>
      </c>
      <c r="AY409">
        <v>2</v>
      </c>
      <c r="AZ409">
        <v>0.6</v>
      </c>
      <c r="BA409">
        <v>0.3</v>
      </c>
      <c r="BB409">
        <v>0.8</v>
      </c>
      <c r="BC409" s="27">
        <v>0.3614778925580423</v>
      </c>
      <c r="BD409" s="28">
        <v>0.54986479977917213</v>
      </c>
      <c r="BE409" s="28">
        <v>0.29763359170932974</v>
      </c>
      <c r="BF409" s="28">
        <f t="shared" si="67"/>
        <v>0.50604075232150336</v>
      </c>
      <c r="BG409" s="29" t="s">
        <v>106</v>
      </c>
      <c r="BH409">
        <v>0.3535317041580423</v>
      </c>
      <c r="BI409">
        <v>0.37738463777917219</v>
      </c>
      <c r="BJ409">
        <v>0.26069208371732971</v>
      </c>
      <c r="BK409">
        <f t="shared" si="68"/>
        <v>0.46909924432950334</v>
      </c>
      <c r="BL409" t="s">
        <v>106</v>
      </c>
      <c r="BM409" s="27">
        <v>0.3708950641580423</v>
      </c>
      <c r="BN409" s="28">
        <v>0.66743427487917217</v>
      </c>
      <c r="BO409" s="28">
        <v>0.33020493766732978</v>
      </c>
      <c r="BP409" s="28">
        <f t="shared" si="69"/>
        <v>0.5386120982795034</v>
      </c>
      <c r="BQ409" s="29" t="s">
        <v>106</v>
      </c>
      <c r="BR409">
        <v>0.26596373843364229</v>
      </c>
      <c r="BS409">
        <v>0.54986479977917213</v>
      </c>
      <c r="BT409">
        <v>0.2383654543939297</v>
      </c>
      <c r="BU409">
        <f t="shared" si="70"/>
        <v>0.44677261500610332</v>
      </c>
      <c r="BV409" t="s">
        <v>106</v>
      </c>
      <c r="BW409" s="27">
        <v>0.2580175500336423</v>
      </c>
      <c r="BX409" s="28">
        <v>0.37738463777917219</v>
      </c>
      <c r="BY409" s="28">
        <v>0.20142394640192973</v>
      </c>
      <c r="BZ409" s="28">
        <f t="shared" si="71"/>
        <v>0.4098311070141033</v>
      </c>
      <c r="CA409" s="29" t="s">
        <v>106</v>
      </c>
      <c r="CB409">
        <v>0.27538091003364229</v>
      </c>
      <c r="CC409">
        <v>0.66743427487917217</v>
      </c>
      <c r="CD409">
        <v>0.27093680035192969</v>
      </c>
      <c r="CE409">
        <f t="shared" si="72"/>
        <v>0.47934396096410326</v>
      </c>
      <c r="CF409" t="s">
        <v>106</v>
      </c>
      <c r="CG409" s="27">
        <v>0.14214909419830896</v>
      </c>
      <c r="CH409" s="28">
        <v>0.54986479977917213</v>
      </c>
      <c r="CI409" s="28">
        <v>0.16153638750359636</v>
      </c>
      <c r="CJ409" s="28">
        <f t="shared" si="73"/>
        <v>0.35055625481048258</v>
      </c>
      <c r="CK409" s="29" t="s">
        <v>107</v>
      </c>
      <c r="CL409">
        <v>0.13420290579830896</v>
      </c>
      <c r="CM409">
        <v>0.37738463777917219</v>
      </c>
      <c r="CN409">
        <v>0.12459487951159637</v>
      </c>
      <c r="CO409">
        <f t="shared" si="74"/>
        <v>0.33300204012376999</v>
      </c>
      <c r="CP409" t="s">
        <v>106</v>
      </c>
      <c r="CQ409" s="27">
        <v>0.15156626579830895</v>
      </c>
      <c r="CR409" s="28">
        <v>0.66743427487917217</v>
      </c>
      <c r="CS409" s="28">
        <v>0.19410773346159638</v>
      </c>
      <c r="CT409" s="28">
        <f t="shared" si="75"/>
        <v>0.35997342641048258</v>
      </c>
      <c r="CU409" s="29" t="s">
        <v>107</v>
      </c>
      <c r="CV409">
        <v>70376.687793259</v>
      </c>
      <c r="CW409">
        <v>17426.4721831723</v>
      </c>
      <c r="CX409">
        <v>0.2084071606121736</v>
      </c>
      <c r="CY409">
        <f t="shared" si="66"/>
        <v>0.7582719603913457</v>
      </c>
      <c r="CZ409">
        <f t="shared" si="76"/>
        <v>0.56988505317021587</v>
      </c>
    </row>
    <row r="410" spans="1:104" x14ac:dyDescent="0.25">
      <c r="A410">
        <v>1</v>
      </c>
      <c r="B410" s="15">
        <v>6658</v>
      </c>
      <c r="C410" s="15">
        <v>-63.763328620000003</v>
      </c>
      <c r="D410" s="15">
        <v>-19.593760679999999</v>
      </c>
      <c r="E410" s="15">
        <v>924</v>
      </c>
      <c r="F410" s="15">
        <v>1</v>
      </c>
      <c r="G410" s="15">
        <v>0</v>
      </c>
      <c r="H410" s="17">
        <v>3</v>
      </c>
      <c r="I410" s="19">
        <v>1</v>
      </c>
      <c r="J410" s="19">
        <v>4</v>
      </c>
      <c r="K410" s="19">
        <v>1</v>
      </c>
      <c r="L410" s="15">
        <v>0</v>
      </c>
      <c r="M410" s="15">
        <v>1.9414993466458099</v>
      </c>
      <c r="N410" s="15">
        <v>1.2032</v>
      </c>
      <c r="O410" s="19">
        <v>243.441619</v>
      </c>
      <c r="P410" s="19">
        <v>68.099136731989731</v>
      </c>
      <c r="Q410" s="20">
        <v>3.5748121148449554</v>
      </c>
      <c r="R410" s="21">
        <v>0.19400000000000001</v>
      </c>
      <c r="S410" s="22">
        <v>0.32700000000000001</v>
      </c>
      <c r="T410" s="22">
        <v>0.67299999999999993</v>
      </c>
      <c r="U410" s="19">
        <v>0</v>
      </c>
      <c r="V410" s="19">
        <v>22.268417711360645</v>
      </c>
      <c r="W410" s="19">
        <v>45.830719020629083</v>
      </c>
      <c r="X410" s="19">
        <v>6964.1823249913332</v>
      </c>
      <c r="Y410" s="19">
        <v>3930</v>
      </c>
      <c r="Z410" s="19">
        <v>10894.182324991332</v>
      </c>
      <c r="AA410">
        <v>81.934992027079517</v>
      </c>
      <c r="AB410">
        <v>1</v>
      </c>
      <c r="AC410">
        <v>0.33400000000000002</v>
      </c>
      <c r="AD410">
        <v>0.66599999999999993</v>
      </c>
      <c r="AE410">
        <v>0</v>
      </c>
      <c r="AF410">
        <v>27.366287337044561</v>
      </c>
      <c r="AG410">
        <v>54.568704690034949</v>
      </c>
      <c r="AH410">
        <v>46879.313803173296</v>
      </c>
      <c r="AI410">
        <v>6478.34545155057</v>
      </c>
      <c r="AJ410">
        <v>51315.606565697199</v>
      </c>
      <c r="AK410">
        <v>43041.456611091598</v>
      </c>
      <c r="AL410">
        <v>54.887904205983723</v>
      </c>
      <c r="AM410" s="19">
        <v>68.723759501073516</v>
      </c>
      <c r="AN410">
        <v>0.84673066666666674</v>
      </c>
      <c r="AO410">
        <v>0.56095906666666673</v>
      </c>
      <c r="AP410">
        <v>0.1905144</v>
      </c>
      <c r="AQ410">
        <v>1</v>
      </c>
      <c r="AR410">
        <v>0</v>
      </c>
      <c r="AS410">
        <v>2</v>
      </c>
      <c r="AT410">
        <v>1.48</v>
      </c>
      <c r="AU410">
        <v>1</v>
      </c>
      <c r="AV410">
        <v>2</v>
      </c>
      <c r="AW410">
        <v>1.5</v>
      </c>
      <c r="AX410">
        <v>1</v>
      </c>
      <c r="AY410">
        <v>2</v>
      </c>
      <c r="AZ410">
        <v>0.6</v>
      </c>
      <c r="BA410">
        <v>0.3</v>
      </c>
      <c r="BB410">
        <v>0.8</v>
      </c>
      <c r="BC410" s="27">
        <v>0.36583423100632662</v>
      </c>
      <c r="BD410" s="28">
        <v>0.56522012649601205</v>
      </c>
      <c r="BE410" s="28">
        <v>0.30681496607831421</v>
      </c>
      <c r="BF410" s="28">
        <f t="shared" si="67"/>
        <v>0.47439278217530906</v>
      </c>
      <c r="BG410" s="29" t="s">
        <v>106</v>
      </c>
      <c r="BH410">
        <v>0.35788804260632662</v>
      </c>
      <c r="BI410">
        <v>0.39273996449601201</v>
      </c>
      <c r="BJ410">
        <v>0.26987345808631419</v>
      </c>
      <c r="BK410">
        <f t="shared" si="68"/>
        <v>0.43745127418330904</v>
      </c>
      <c r="BL410" t="s">
        <v>106</v>
      </c>
      <c r="BM410" s="27">
        <v>0.37525140260632661</v>
      </c>
      <c r="BN410" s="28">
        <v>0.68278960159601199</v>
      </c>
      <c r="BO410" s="28">
        <v>0.33938631203631414</v>
      </c>
      <c r="BP410" s="28">
        <f t="shared" si="69"/>
        <v>0.50696412813330904</v>
      </c>
      <c r="BQ410" s="29" t="s">
        <v>106</v>
      </c>
      <c r="BR410">
        <v>0.27495009473363863</v>
      </c>
      <c r="BS410">
        <v>0.56522012649601205</v>
      </c>
      <c r="BT410">
        <v>0.25041983262630618</v>
      </c>
      <c r="BU410">
        <f t="shared" si="70"/>
        <v>0.41799764872330103</v>
      </c>
      <c r="BV410" t="s">
        <v>106</v>
      </c>
      <c r="BW410" s="27">
        <v>0.26700390633363857</v>
      </c>
      <c r="BX410" s="28">
        <v>0.39273996449601201</v>
      </c>
      <c r="BY410" s="28">
        <v>0.21347832463430616</v>
      </c>
      <c r="BZ410" s="28">
        <f t="shared" si="71"/>
        <v>0.38105614073130101</v>
      </c>
      <c r="CA410" s="29" t="s">
        <v>106</v>
      </c>
      <c r="CB410">
        <v>0.28436726633363862</v>
      </c>
      <c r="CC410">
        <v>0.68278960159601199</v>
      </c>
      <c r="CD410">
        <v>0.28299117858430617</v>
      </c>
      <c r="CE410">
        <f t="shared" si="72"/>
        <v>0.45056899468130102</v>
      </c>
      <c r="CF410" t="s">
        <v>106</v>
      </c>
      <c r="CG410" s="27">
        <v>0.15713732549126525</v>
      </c>
      <c r="CH410" s="28">
        <v>0.56522012649601205</v>
      </c>
      <c r="CI410" s="28">
        <v>0.17731503000333282</v>
      </c>
      <c r="CJ410" s="28">
        <f t="shared" si="73"/>
        <v>0.32471514158826009</v>
      </c>
      <c r="CK410" s="29" t="s">
        <v>107</v>
      </c>
      <c r="CL410">
        <v>0.14919113709126525</v>
      </c>
      <c r="CM410">
        <v>0.39273996449601201</v>
      </c>
      <c r="CN410">
        <v>0.14037352201133282</v>
      </c>
      <c r="CO410">
        <f t="shared" si="74"/>
        <v>0.30795133810832764</v>
      </c>
      <c r="CP410" t="s">
        <v>106</v>
      </c>
      <c r="CQ410" s="27">
        <v>0.16655449709126524</v>
      </c>
      <c r="CR410" s="28">
        <v>0.68278960159601199</v>
      </c>
      <c r="CS410" s="28">
        <v>0.20988637596133283</v>
      </c>
      <c r="CT410" s="28">
        <f t="shared" si="75"/>
        <v>0.33413231318826009</v>
      </c>
      <c r="CU410" s="29" t="s">
        <v>107</v>
      </c>
      <c r="CV410">
        <v>54830.548187838598</v>
      </c>
      <c r="CW410">
        <v>10241.874003384901</v>
      </c>
      <c r="CX410">
        <v>0.16757781609699485</v>
      </c>
      <c r="CY410">
        <f t="shared" si="66"/>
        <v>0.7327979425930069</v>
      </c>
      <c r="CZ410">
        <f t="shared" si="76"/>
        <v>0.53341204710332146</v>
      </c>
    </row>
    <row r="411" spans="1:104" x14ac:dyDescent="0.25">
      <c r="A411">
        <v>1</v>
      </c>
      <c r="B411" s="15">
        <v>6659</v>
      </c>
      <c r="C411" s="15">
        <v>-64.32628493</v>
      </c>
      <c r="D411" s="15">
        <v>-19.371374469999999</v>
      </c>
      <c r="E411" s="15">
        <v>1916</v>
      </c>
      <c r="F411" s="15">
        <v>1</v>
      </c>
      <c r="G411" s="15">
        <v>0</v>
      </c>
      <c r="H411" s="17">
        <v>3</v>
      </c>
      <c r="I411" s="19">
        <v>0</v>
      </c>
      <c r="J411" s="19">
        <v>0</v>
      </c>
      <c r="K411" s="19">
        <v>1</v>
      </c>
      <c r="L411" s="15">
        <v>0</v>
      </c>
      <c r="M411" s="15">
        <v>0</v>
      </c>
      <c r="N411" s="15">
        <v>1.2032</v>
      </c>
      <c r="O411" s="19">
        <v>374.24607099999997</v>
      </c>
      <c r="P411" s="19">
        <v>104.68971767396087</v>
      </c>
      <c r="Q411" s="20">
        <v>3.574812114457397</v>
      </c>
      <c r="R411" s="21">
        <v>3.9E-2</v>
      </c>
      <c r="S411" s="22">
        <v>0.28999999999999998</v>
      </c>
      <c r="T411" s="22">
        <v>0.71000000000000008</v>
      </c>
      <c r="U411" s="19">
        <v>0</v>
      </c>
      <c r="V411" s="19">
        <v>30.360018125448651</v>
      </c>
      <c r="W411" s="19">
        <v>74.329699548512224</v>
      </c>
      <c r="X411" s="19">
        <v>1988.6576107107887</v>
      </c>
      <c r="Y411" s="19">
        <v>1560</v>
      </c>
      <c r="Z411" s="19">
        <v>3548.6576107107885</v>
      </c>
      <c r="AA411">
        <v>125.95976384593709</v>
      </c>
      <c r="AB411">
        <v>1</v>
      </c>
      <c r="AC411">
        <v>0.29099999999999998</v>
      </c>
      <c r="AD411">
        <v>0.70900000000000007</v>
      </c>
      <c r="AE411">
        <v>0</v>
      </c>
      <c r="AF411">
        <v>36.654291279167694</v>
      </c>
      <c r="AG411">
        <v>89.30547256676941</v>
      </c>
      <c r="AH411">
        <v>65791.771162733741</v>
      </c>
      <c r="AI411">
        <v>1876.992</v>
      </c>
      <c r="AJ411">
        <v>64802.887968746501</v>
      </c>
      <c r="AK411">
        <v>62702.346989387202</v>
      </c>
      <c r="AL411">
        <v>100.6068186846764</v>
      </c>
      <c r="AM411" s="19">
        <v>121.87686485665262</v>
      </c>
      <c r="AN411">
        <v>0.81797333333333333</v>
      </c>
      <c r="AO411">
        <v>0.54190733333333341</v>
      </c>
      <c r="AP411">
        <v>0.18404399999999999</v>
      </c>
      <c r="AQ411">
        <v>1</v>
      </c>
      <c r="AR411">
        <v>0</v>
      </c>
      <c r="AS411">
        <v>2</v>
      </c>
      <c r="AT411">
        <v>1.48</v>
      </c>
      <c r="AU411">
        <v>1</v>
      </c>
      <c r="AV411">
        <v>2</v>
      </c>
      <c r="AW411">
        <v>1.5</v>
      </c>
      <c r="AX411">
        <v>1</v>
      </c>
      <c r="AY411">
        <v>2</v>
      </c>
      <c r="AZ411">
        <v>0.6</v>
      </c>
      <c r="BA411">
        <v>0.3</v>
      </c>
      <c r="BB411">
        <v>0.8</v>
      </c>
      <c r="BC411" s="27">
        <v>0.33805915429945155</v>
      </c>
      <c r="BD411" s="28">
        <v>0.52629193615718051</v>
      </c>
      <c r="BE411" s="28">
        <v>0.28271022847172828</v>
      </c>
      <c r="BF411" s="28">
        <f t="shared" si="67"/>
        <v>0.42912695469819395</v>
      </c>
      <c r="BG411" s="29" t="s">
        <v>106</v>
      </c>
      <c r="BH411">
        <v>0.3301129658994516</v>
      </c>
      <c r="BI411">
        <v>0.35381177415718051</v>
      </c>
      <c r="BJ411">
        <v>0.24576872047972825</v>
      </c>
      <c r="BK411">
        <f t="shared" si="68"/>
        <v>0.39218544670619393</v>
      </c>
      <c r="BL411" t="s">
        <v>106</v>
      </c>
      <c r="BM411" s="27">
        <v>0.3474763258994516</v>
      </c>
      <c r="BN411" s="28">
        <v>0.64386141125718055</v>
      </c>
      <c r="BO411" s="28">
        <v>0.31528157442972832</v>
      </c>
      <c r="BP411" s="28">
        <f t="shared" si="69"/>
        <v>0.46169830065619399</v>
      </c>
      <c r="BQ411" s="29" t="s">
        <v>106</v>
      </c>
      <c r="BR411">
        <v>0.25026169659457159</v>
      </c>
      <c r="BS411">
        <v>0.52629193615718051</v>
      </c>
      <c r="BT411">
        <v>0.22823043092864828</v>
      </c>
      <c r="BU411">
        <f t="shared" si="70"/>
        <v>0.37464715715511399</v>
      </c>
      <c r="BV411" t="s">
        <v>106</v>
      </c>
      <c r="BW411" s="27">
        <v>0.24231550819457159</v>
      </c>
      <c r="BX411" s="28">
        <v>0.35381177415718051</v>
      </c>
      <c r="BY411" s="28">
        <v>0.19128892293664829</v>
      </c>
      <c r="BZ411" s="28">
        <f t="shared" si="71"/>
        <v>0.33770564916311396</v>
      </c>
      <c r="CA411" s="29" t="s">
        <v>106</v>
      </c>
      <c r="CB411">
        <v>0.25967886819457159</v>
      </c>
      <c r="CC411">
        <v>0.64386141125718055</v>
      </c>
      <c r="CD411">
        <v>0.2608017768866483</v>
      </c>
      <c r="CE411">
        <f t="shared" si="72"/>
        <v>0.40609559442103726</v>
      </c>
      <c r="CF411" t="s">
        <v>107</v>
      </c>
      <c r="CG411" s="27">
        <v>0.13645017734750492</v>
      </c>
      <c r="CH411" s="28">
        <v>0.52629193615718051</v>
      </c>
      <c r="CI411" s="28">
        <v>0.15760847115058157</v>
      </c>
      <c r="CJ411" s="28">
        <f t="shared" si="73"/>
        <v>0.2828669035739706</v>
      </c>
      <c r="CK411" s="29" t="s">
        <v>107</v>
      </c>
      <c r="CL411">
        <v>0.12850398894750492</v>
      </c>
      <c r="CM411">
        <v>0.35381177415718051</v>
      </c>
      <c r="CN411">
        <v>0.12066696315858158</v>
      </c>
      <c r="CO411">
        <f t="shared" si="74"/>
        <v>0.26708368938504728</v>
      </c>
      <c r="CP411" t="s">
        <v>106</v>
      </c>
      <c r="CQ411" s="27">
        <v>0.14586734894750492</v>
      </c>
      <c r="CR411" s="28">
        <v>0.64386141125718055</v>
      </c>
      <c r="CS411" s="28">
        <v>0.19017981710858162</v>
      </c>
      <c r="CT411" s="28">
        <f t="shared" si="75"/>
        <v>0.29228407517397059</v>
      </c>
      <c r="CU411" s="29" t="s">
        <v>107</v>
      </c>
      <c r="CV411">
        <v>67081.275019137203</v>
      </c>
      <c r="CW411">
        <v>15744.9704807421</v>
      </c>
      <c r="CX411">
        <v>0.1464167262264657</v>
      </c>
      <c r="CY411">
        <f t="shared" si="66"/>
        <v>0.67270866238364624</v>
      </c>
      <c r="CZ411">
        <f t="shared" si="76"/>
        <v>0.48447588052591728</v>
      </c>
    </row>
    <row r="412" spans="1:104" x14ac:dyDescent="0.25">
      <c r="A412">
        <v>1</v>
      </c>
      <c r="B412" s="15">
        <v>6663</v>
      </c>
      <c r="C412" s="15">
        <v>-64.481615189999999</v>
      </c>
      <c r="D412" s="15">
        <v>-19.94822447</v>
      </c>
      <c r="E412" s="15">
        <v>2523</v>
      </c>
      <c r="F412" s="15">
        <v>1</v>
      </c>
      <c r="G412" s="15">
        <v>0</v>
      </c>
      <c r="H412" s="17">
        <v>3</v>
      </c>
      <c r="I412" s="19">
        <v>0</v>
      </c>
      <c r="J412" s="19">
        <v>0</v>
      </c>
      <c r="K412" s="19">
        <v>1</v>
      </c>
      <c r="L412" s="15">
        <v>0</v>
      </c>
      <c r="M412" s="15">
        <v>0</v>
      </c>
      <c r="N412" s="15">
        <v>1.2032</v>
      </c>
      <c r="O412" s="19">
        <v>221.64087699999999</v>
      </c>
      <c r="P412" s="19">
        <v>62.000706584743718</v>
      </c>
      <c r="Q412" s="20">
        <v>3.574812114391908</v>
      </c>
      <c r="R412" s="21">
        <v>3.3000000000000002E-2</v>
      </c>
      <c r="S412" s="22">
        <v>0.13100000000000001</v>
      </c>
      <c r="T412" s="22">
        <v>0.86999999999999988</v>
      </c>
      <c r="U412" s="19">
        <v>0</v>
      </c>
      <c r="V412" s="19">
        <v>8.1220925626014271</v>
      </c>
      <c r="W412" s="19">
        <v>53.940614728727027</v>
      </c>
      <c r="X412" s="19">
        <v>644.59146202100658</v>
      </c>
      <c r="Y412" s="19">
        <v>1560</v>
      </c>
      <c r="Z412" s="19">
        <v>2204.5914620210065</v>
      </c>
      <c r="AA412">
        <v>74.597530047520749</v>
      </c>
      <c r="AB412">
        <v>1</v>
      </c>
      <c r="AC412">
        <v>0.14000000000000001</v>
      </c>
      <c r="AD412">
        <v>0.86</v>
      </c>
      <c r="AE412">
        <v>0</v>
      </c>
      <c r="AF412">
        <v>10.443654206652905</v>
      </c>
      <c r="AG412">
        <v>64.15387584086784</v>
      </c>
      <c r="AH412">
        <v>25910.959718308019</v>
      </c>
      <c r="AI412">
        <v>1876.992</v>
      </c>
      <c r="AJ412">
        <v>26659.275960554802</v>
      </c>
      <c r="AK412">
        <v>25928.0788257165</v>
      </c>
      <c r="AL412">
        <v>59.954683267447173</v>
      </c>
      <c r="AM412" s="19">
        <v>72.551506730224204</v>
      </c>
      <c r="AN412">
        <v>0.82156800000000008</v>
      </c>
      <c r="AO412">
        <v>0.54428880000000002</v>
      </c>
      <c r="AP412">
        <v>0.18485279999999998</v>
      </c>
      <c r="AQ412">
        <v>1</v>
      </c>
      <c r="AR412">
        <v>0</v>
      </c>
      <c r="AS412">
        <v>2</v>
      </c>
      <c r="AT412">
        <v>1.48</v>
      </c>
      <c r="AU412">
        <v>1</v>
      </c>
      <c r="AV412">
        <v>2</v>
      </c>
      <c r="AW412">
        <v>1.5</v>
      </c>
      <c r="AX412">
        <v>1</v>
      </c>
      <c r="AY412">
        <v>2</v>
      </c>
      <c r="AZ412">
        <v>0.6</v>
      </c>
      <c r="BA412">
        <v>0.3</v>
      </c>
      <c r="BB412">
        <v>0.8</v>
      </c>
      <c r="BC412" s="27">
        <v>0.35557807598870728</v>
      </c>
      <c r="BD412" s="28">
        <v>0.55312561447726827</v>
      </c>
      <c r="BE412" s="28">
        <v>0.29955810918677034</v>
      </c>
      <c r="BF412" s="28">
        <f t="shared" si="67"/>
        <v>0.56381697540514319</v>
      </c>
      <c r="BG412" s="29" t="s">
        <v>106</v>
      </c>
      <c r="BH412">
        <v>0.34763188758870733</v>
      </c>
      <c r="BI412">
        <v>0.38064545247726828</v>
      </c>
      <c r="BJ412">
        <v>0.26261660119477032</v>
      </c>
      <c r="BK412">
        <f t="shared" si="68"/>
        <v>0.52687546741314306</v>
      </c>
      <c r="BL412" t="s">
        <v>106</v>
      </c>
      <c r="BM412" s="27">
        <v>0.36499524758870727</v>
      </c>
      <c r="BN412" s="28">
        <v>0.67069508957726831</v>
      </c>
      <c r="BO412" s="28">
        <v>0.33212945514477027</v>
      </c>
      <c r="BP412" s="28">
        <f t="shared" si="69"/>
        <v>0.59638832136314313</v>
      </c>
      <c r="BQ412" s="29" t="s">
        <v>106</v>
      </c>
      <c r="BR412">
        <v>0.26739478346285128</v>
      </c>
      <c r="BS412">
        <v>0.55312561447726827</v>
      </c>
      <c r="BT412">
        <v>0.24483889465507427</v>
      </c>
      <c r="BU412">
        <f t="shared" si="70"/>
        <v>0.50909776087344705</v>
      </c>
      <c r="BV412" t="s">
        <v>106</v>
      </c>
      <c r="BW412" s="27">
        <v>0.25944859506285128</v>
      </c>
      <c r="BX412" s="28">
        <v>0.38064545247726828</v>
      </c>
      <c r="BY412" s="28">
        <v>0.20789738666307428</v>
      </c>
      <c r="BZ412" s="28">
        <f t="shared" si="71"/>
        <v>0.47215625288144708</v>
      </c>
      <c r="CA412" s="29" t="s">
        <v>106</v>
      </c>
      <c r="CB412">
        <v>0.27681195506285128</v>
      </c>
      <c r="CC412">
        <v>0.67069508957726831</v>
      </c>
      <c r="CD412">
        <v>0.27741024061307429</v>
      </c>
      <c r="CE412">
        <f t="shared" si="72"/>
        <v>0.54107082128122408</v>
      </c>
      <c r="CF412" t="s">
        <v>107</v>
      </c>
      <c r="CG412" s="27">
        <v>0.15308310796637126</v>
      </c>
      <c r="CH412" s="28">
        <v>0.55312561447726827</v>
      </c>
      <c r="CI412" s="28">
        <v>0.17390657952139427</v>
      </c>
      <c r="CJ412" s="28">
        <f t="shared" si="73"/>
        <v>0.41734197418474406</v>
      </c>
      <c r="CK412" s="29" t="s">
        <v>107</v>
      </c>
      <c r="CL412">
        <v>0.14513691956637126</v>
      </c>
      <c r="CM412">
        <v>0.38064545247726828</v>
      </c>
      <c r="CN412">
        <v>0.1369650715293943</v>
      </c>
      <c r="CO412">
        <f t="shared" si="74"/>
        <v>0.4012239377477671</v>
      </c>
      <c r="CP412" t="s">
        <v>106</v>
      </c>
      <c r="CQ412" s="27">
        <v>0.16250027956637125</v>
      </c>
      <c r="CR412" s="28">
        <v>0.67069508957726831</v>
      </c>
      <c r="CS412" s="28">
        <v>0.20647792547939431</v>
      </c>
      <c r="CT412" s="28">
        <f t="shared" si="75"/>
        <v>0.42675914578474405</v>
      </c>
      <c r="CU412" s="29" t="s">
        <v>107</v>
      </c>
      <c r="CV412">
        <v>52490.2401765264</v>
      </c>
      <c r="CW412">
        <v>9324.6912559400898</v>
      </c>
      <c r="CX412">
        <v>0.2642588662183728</v>
      </c>
      <c r="CY412">
        <f t="shared" si="66"/>
        <v>0.81738448069564107</v>
      </c>
      <c r="CZ412">
        <f t="shared" si="76"/>
        <v>0.61983694220708008</v>
      </c>
    </row>
    <row r="413" spans="1:104" x14ac:dyDescent="0.25">
      <c r="A413">
        <v>1</v>
      </c>
      <c r="B413" s="15">
        <v>6667</v>
      </c>
      <c r="C413" s="15">
        <v>-64.591429840000004</v>
      </c>
      <c r="D413" s="15">
        <v>-19.360555359999999</v>
      </c>
      <c r="E413" s="15">
        <v>2471</v>
      </c>
      <c r="F413" s="15">
        <v>1</v>
      </c>
      <c r="G413" s="15">
        <v>0</v>
      </c>
      <c r="H413" s="17">
        <v>3</v>
      </c>
      <c r="I413" s="19">
        <v>0</v>
      </c>
      <c r="J413" s="19">
        <v>0</v>
      </c>
      <c r="K413" s="19">
        <v>0</v>
      </c>
      <c r="L413" s="15">
        <v>0</v>
      </c>
      <c r="M413" s="15">
        <v>0</v>
      </c>
      <c r="N413" s="15">
        <v>0</v>
      </c>
      <c r="O413" s="19">
        <v>232.541248</v>
      </c>
      <c r="P413" s="19">
        <v>65.049921658366728</v>
      </c>
      <c r="Q413" s="20">
        <v>3.5748121146290499</v>
      </c>
      <c r="R413" s="21">
        <v>3.0999999999999996E-2</v>
      </c>
      <c r="S413" s="22">
        <v>0.20899999999999996</v>
      </c>
      <c r="T413" s="22">
        <v>0.79100000000000004</v>
      </c>
      <c r="U413" s="19">
        <v>0</v>
      </c>
      <c r="V413" s="19">
        <v>13.595433626598643</v>
      </c>
      <c r="W413" s="19">
        <v>51.454488031768086</v>
      </c>
      <c r="X413" s="19">
        <v>805.3022229996169</v>
      </c>
      <c r="Y413" s="19">
        <v>0</v>
      </c>
      <c r="Z413" s="19">
        <v>805.3022229996169</v>
      </c>
      <c r="AA413">
        <v>78.266261037300126</v>
      </c>
      <c r="AB413">
        <v>1</v>
      </c>
      <c r="AC413">
        <v>0.21399999999999997</v>
      </c>
      <c r="AD413">
        <v>0.78600000000000003</v>
      </c>
      <c r="AE413">
        <v>0</v>
      </c>
      <c r="AF413">
        <v>16.748979861982225</v>
      </c>
      <c r="AG413">
        <v>61.517281175317905</v>
      </c>
      <c r="AH413">
        <v>33896.752934478252</v>
      </c>
      <c r="AI413">
        <v>0</v>
      </c>
      <c r="AJ413">
        <v>32420.217753163299</v>
      </c>
      <c r="AK413">
        <v>31584.903653458299</v>
      </c>
      <c r="AL413">
        <v>63.033374086957359</v>
      </c>
      <c r="AM413" s="19">
        <v>76.24971346589075</v>
      </c>
      <c r="AN413">
        <v>0.84313600000000011</v>
      </c>
      <c r="AO413">
        <v>0.55857760000000001</v>
      </c>
      <c r="AP413">
        <v>0.1897056</v>
      </c>
      <c r="AQ413">
        <v>1</v>
      </c>
      <c r="AR413">
        <v>0</v>
      </c>
      <c r="AS413">
        <v>2</v>
      </c>
      <c r="AT413">
        <v>1.48</v>
      </c>
      <c r="AU413">
        <v>1</v>
      </c>
      <c r="AV413">
        <v>2</v>
      </c>
      <c r="AW413">
        <v>1.5</v>
      </c>
      <c r="AX413">
        <v>1</v>
      </c>
      <c r="AY413">
        <v>2</v>
      </c>
      <c r="AZ413">
        <v>0.6</v>
      </c>
      <c r="BA413">
        <v>0.3</v>
      </c>
      <c r="BB413">
        <v>0.8</v>
      </c>
      <c r="BC413" s="27">
        <v>0.36047488699760666</v>
      </c>
      <c r="BD413" s="28">
        <v>0.54455380714209667</v>
      </c>
      <c r="BE413" s="28">
        <v>0.30183563585529072</v>
      </c>
      <c r="BF413" s="28">
        <f t="shared" si="67"/>
        <v>0.52452998586687949</v>
      </c>
      <c r="BG413" s="29" t="s">
        <v>106</v>
      </c>
      <c r="BH413">
        <v>0.35252869859760672</v>
      </c>
      <c r="BI413">
        <v>0.37207364514209668</v>
      </c>
      <c r="BJ413">
        <v>0.2648941278632907</v>
      </c>
      <c r="BK413">
        <f t="shared" si="68"/>
        <v>0.48758847787487947</v>
      </c>
      <c r="BL413" t="s">
        <v>106</v>
      </c>
      <c r="BM413" s="27">
        <v>0.36989205859760671</v>
      </c>
      <c r="BN413" s="28">
        <v>0.66212328224209671</v>
      </c>
      <c r="BO413" s="28">
        <v>0.3344069818132907</v>
      </c>
      <c r="BP413" s="28">
        <f t="shared" si="69"/>
        <v>0.55710133182487942</v>
      </c>
      <c r="BQ413" s="29" t="s">
        <v>106</v>
      </c>
      <c r="BR413">
        <v>0.26997658554589465</v>
      </c>
      <c r="BS413">
        <v>0.54455380714209667</v>
      </c>
      <c r="BT413">
        <v>0.24567991939189868</v>
      </c>
      <c r="BU413">
        <f t="shared" si="70"/>
        <v>0.46837426940348748</v>
      </c>
      <c r="BV413" t="s">
        <v>106</v>
      </c>
      <c r="BW413" s="27">
        <v>0.26203039714589466</v>
      </c>
      <c r="BX413" s="28">
        <v>0.37207364514209668</v>
      </c>
      <c r="BY413" s="28">
        <v>0.20873841139989868</v>
      </c>
      <c r="BZ413" s="28">
        <f t="shared" si="71"/>
        <v>0.43143276141148745</v>
      </c>
      <c r="CA413" s="29" t="s">
        <v>106</v>
      </c>
      <c r="CB413">
        <v>0.27939375714589465</v>
      </c>
      <c r="CC413">
        <v>0.66212328224209671</v>
      </c>
      <c r="CD413">
        <v>0.27825126534989869</v>
      </c>
      <c r="CE413">
        <f t="shared" si="72"/>
        <v>0.50094561536148752</v>
      </c>
      <c r="CF413" t="s">
        <v>106</v>
      </c>
      <c r="CG413" s="27">
        <v>0.15266397255293468</v>
      </c>
      <c r="CH413" s="28">
        <v>0.54455380714209667</v>
      </c>
      <c r="CI413" s="28">
        <v>0.17288547212453867</v>
      </c>
      <c r="CJ413" s="28">
        <f t="shared" si="73"/>
        <v>0.37535832256452345</v>
      </c>
      <c r="CK413" s="29" t="s">
        <v>107</v>
      </c>
      <c r="CL413">
        <v>0.14471778415293468</v>
      </c>
      <c r="CM413">
        <v>0.37207364514209668</v>
      </c>
      <c r="CN413">
        <v>0.13594396413253867</v>
      </c>
      <c r="CO413">
        <f t="shared" si="74"/>
        <v>0.35863831414412745</v>
      </c>
      <c r="CP413" t="s">
        <v>106</v>
      </c>
      <c r="CQ413" s="27">
        <v>0.16208114415293468</v>
      </c>
      <c r="CR413" s="28">
        <v>0.66212328224209671</v>
      </c>
      <c r="CS413" s="28">
        <v>0.20545681808253868</v>
      </c>
      <c r="CT413" s="28">
        <f t="shared" si="75"/>
        <v>0.38477549416452345</v>
      </c>
      <c r="CU413" s="29" t="s">
        <v>107</v>
      </c>
      <c r="CV413">
        <v>53674.112579622597</v>
      </c>
      <c r="CW413">
        <v>9783.2826296625208</v>
      </c>
      <c r="CX413">
        <v>0.22269435001158877</v>
      </c>
      <c r="CY413">
        <f t="shared" si="66"/>
        <v>0.76724815715368544</v>
      </c>
      <c r="CZ413">
        <f t="shared" si="76"/>
        <v>0.58316923700919543</v>
      </c>
    </row>
    <row r="414" spans="1:104" x14ac:dyDescent="0.25">
      <c r="A414">
        <v>1</v>
      </c>
      <c r="B414" s="15">
        <v>6669</v>
      </c>
      <c r="C414" s="15">
        <v>-64.085778000000005</v>
      </c>
      <c r="D414" s="15">
        <v>-20.219262000000001</v>
      </c>
      <c r="E414" s="15">
        <v>1328</v>
      </c>
      <c r="F414" s="15">
        <v>1</v>
      </c>
      <c r="G414" s="15">
        <v>0</v>
      </c>
      <c r="H414" s="17">
        <v>3</v>
      </c>
      <c r="I414" s="19">
        <v>1</v>
      </c>
      <c r="J414" s="19">
        <v>5</v>
      </c>
      <c r="K414" s="19">
        <v>1</v>
      </c>
      <c r="L414" s="15">
        <v>0</v>
      </c>
      <c r="M414" s="15">
        <v>1.9414993466458099</v>
      </c>
      <c r="N414" s="15">
        <v>1.2032</v>
      </c>
      <c r="O414" s="19">
        <v>203.473592</v>
      </c>
      <c r="P414" s="19">
        <v>56.918681462038705</v>
      </c>
      <c r="Q414" s="20">
        <v>3.5748121139402094</v>
      </c>
      <c r="R414" s="21">
        <v>0.214</v>
      </c>
      <c r="S414" s="22">
        <v>0.436</v>
      </c>
      <c r="T414" s="22">
        <v>0.56400000000000006</v>
      </c>
      <c r="U414" s="19">
        <v>0</v>
      </c>
      <c r="V414" s="19">
        <v>24.816545117448875</v>
      </c>
      <c r="W414" s="19">
        <v>32.10213634458983</v>
      </c>
      <c r="X414" s="19">
        <v>7858.7755545977825</v>
      </c>
      <c r="Y414" s="19">
        <v>2507.1749999999997</v>
      </c>
      <c r="Z414" s="19">
        <v>10365.950554597783</v>
      </c>
      <c r="AA414">
        <v>68.482978407637617</v>
      </c>
      <c r="AB414">
        <v>1</v>
      </c>
      <c r="AC414">
        <v>0.44</v>
      </c>
      <c r="AD414">
        <v>0.56000000000000005</v>
      </c>
      <c r="AE414">
        <v>0</v>
      </c>
      <c r="AF414">
        <v>30.132510499360553</v>
      </c>
      <c r="AG414">
        <v>38.350467908277068</v>
      </c>
      <c r="AH414">
        <v>47594.738624801808</v>
      </c>
      <c r="AI414">
        <v>3715.9316436592444</v>
      </c>
      <c r="AJ414">
        <v>51999.867630185501</v>
      </c>
      <c r="AK414">
        <v>42751.007699793503</v>
      </c>
      <c r="AL414">
        <v>44.738083629162425</v>
      </c>
      <c r="AM414" s="19">
        <v>56.302380574761337</v>
      </c>
      <c r="AN414">
        <v>0.87189333333333341</v>
      </c>
      <c r="AO414">
        <v>0.57762933333333333</v>
      </c>
      <c r="AP414">
        <v>0.19617599999999999</v>
      </c>
      <c r="AQ414">
        <v>1</v>
      </c>
      <c r="AR414">
        <v>0</v>
      </c>
      <c r="AS414">
        <v>2</v>
      </c>
      <c r="AT414">
        <v>1.48</v>
      </c>
      <c r="AU414">
        <v>1</v>
      </c>
      <c r="AV414">
        <v>2</v>
      </c>
      <c r="AW414">
        <v>1.5</v>
      </c>
      <c r="AX414">
        <v>1</v>
      </c>
      <c r="AY414">
        <v>2</v>
      </c>
      <c r="AZ414">
        <v>0.6</v>
      </c>
      <c r="BA414">
        <v>0.3</v>
      </c>
      <c r="BB414">
        <v>0.8</v>
      </c>
      <c r="BC414" s="27">
        <v>0.38326069624809078</v>
      </c>
      <c r="BD414" s="28">
        <v>0.57439707792221495</v>
      </c>
      <c r="BE414" s="28">
        <v>0.32101578393960417</v>
      </c>
      <c r="BF414" s="28">
        <f t="shared" si="67"/>
        <v>0.47401594493379151</v>
      </c>
      <c r="BG414" s="29" t="s">
        <v>106</v>
      </c>
      <c r="BH414">
        <v>0.37531450784809078</v>
      </c>
      <c r="BI414">
        <v>0.40191691592221501</v>
      </c>
      <c r="BJ414">
        <v>0.2840742759476042</v>
      </c>
      <c r="BK414">
        <f t="shared" si="68"/>
        <v>0.43707443694179154</v>
      </c>
      <c r="BL414" t="s">
        <v>106</v>
      </c>
      <c r="BM414" s="27">
        <v>0.39267786784809078</v>
      </c>
      <c r="BN414" s="28">
        <v>0.69196655302221499</v>
      </c>
      <c r="BO414" s="28">
        <v>0.35358712989760416</v>
      </c>
      <c r="BP414" s="28">
        <f t="shared" si="69"/>
        <v>0.50658729089179144</v>
      </c>
      <c r="BQ414" s="29" t="s">
        <v>106</v>
      </c>
      <c r="BR414">
        <v>0.28967571622857069</v>
      </c>
      <c r="BS414">
        <v>0.57439707792221495</v>
      </c>
      <c r="BT414">
        <v>0.26294473156728415</v>
      </c>
      <c r="BU414">
        <f t="shared" si="70"/>
        <v>0.41594489256147149</v>
      </c>
      <c r="BV414" t="s">
        <v>106</v>
      </c>
      <c r="BW414" s="27">
        <v>0.28172952782857075</v>
      </c>
      <c r="BX414" s="28">
        <v>0.40191691592221501</v>
      </c>
      <c r="BY414" s="28">
        <v>0.22600322357528418</v>
      </c>
      <c r="BZ414" s="28">
        <f t="shared" si="71"/>
        <v>0.37900338456947152</v>
      </c>
      <c r="CA414" s="29" t="s">
        <v>106</v>
      </c>
      <c r="CB414">
        <v>0.29909288782857069</v>
      </c>
      <c r="CC414">
        <v>0.69196655302221499</v>
      </c>
      <c r="CD414">
        <v>0.29551607752528414</v>
      </c>
      <c r="CE414">
        <f t="shared" si="72"/>
        <v>0.44851623851947148</v>
      </c>
      <c r="CF414" t="s">
        <v>106</v>
      </c>
      <c r="CG414" s="27">
        <v>0.16836185324030406</v>
      </c>
      <c r="CH414" s="28">
        <v>0.57439707792221495</v>
      </c>
      <c r="CI414" s="28">
        <v>0.18766744145501746</v>
      </c>
      <c r="CJ414" s="28">
        <f t="shared" si="73"/>
        <v>0.3213620142344914</v>
      </c>
      <c r="CK414" s="29" t="s">
        <v>107</v>
      </c>
      <c r="CL414">
        <v>0.16041566484030406</v>
      </c>
      <c r="CM414">
        <v>0.40191691592221501</v>
      </c>
      <c r="CN414">
        <v>0.15072593346301749</v>
      </c>
      <c r="CO414">
        <f t="shared" si="74"/>
        <v>0.30372609445720483</v>
      </c>
      <c r="CP414" t="s">
        <v>106</v>
      </c>
      <c r="CQ414" s="27">
        <v>0.17777902484030406</v>
      </c>
      <c r="CR414" s="28">
        <v>0.69196655302221499</v>
      </c>
      <c r="CS414" s="28">
        <v>0.2202387874130175</v>
      </c>
      <c r="CT414" s="28">
        <f t="shared" si="75"/>
        <v>0.3307791858344914</v>
      </c>
      <c r="CU414" s="29" t="s">
        <v>107</v>
      </c>
      <c r="CV414">
        <v>50450.4586386347</v>
      </c>
      <c r="CW414">
        <v>8560.3723009546993</v>
      </c>
      <c r="CX414">
        <v>0.15300016099418734</v>
      </c>
      <c r="CY414">
        <f t="shared" si="66"/>
        <v>0.72739723891640229</v>
      </c>
      <c r="CZ414">
        <f t="shared" si="76"/>
        <v>0.53626085724227812</v>
      </c>
    </row>
    <row r="415" spans="1:104" x14ac:dyDescent="0.25">
      <c r="A415">
        <v>1</v>
      </c>
      <c r="B415" s="15">
        <v>6696</v>
      </c>
      <c r="C415" s="15">
        <v>-68.25578505</v>
      </c>
      <c r="D415" s="15">
        <v>-15.95231132</v>
      </c>
      <c r="E415" s="15">
        <v>3671</v>
      </c>
      <c r="F415" s="15">
        <v>1</v>
      </c>
      <c r="G415" s="15">
        <v>0</v>
      </c>
      <c r="H415" s="17">
        <v>3</v>
      </c>
      <c r="I415" s="19">
        <v>1</v>
      </c>
      <c r="J415" s="19">
        <v>4</v>
      </c>
      <c r="K415" s="19">
        <v>1</v>
      </c>
      <c r="L415" s="15">
        <v>0</v>
      </c>
      <c r="M415" s="15">
        <v>1.9414993466458099</v>
      </c>
      <c r="N415" s="15">
        <v>1.2032</v>
      </c>
      <c r="O415" s="19">
        <v>323.37767300000002</v>
      </c>
      <c r="P415" s="19">
        <v>90.460047330386828</v>
      </c>
      <c r="Q415" s="20">
        <v>3.5748121136718973</v>
      </c>
      <c r="R415" s="21">
        <v>0.157</v>
      </c>
      <c r="S415" s="22">
        <v>0.32499999999999996</v>
      </c>
      <c r="T415" s="22">
        <v>0.67399999999999993</v>
      </c>
      <c r="U415" s="19">
        <v>0</v>
      </c>
      <c r="V415" s="19">
        <v>29.399515382375714</v>
      </c>
      <c r="W415" s="19">
        <v>60.970071900680715</v>
      </c>
      <c r="X415" s="19">
        <v>7453.3573601758208</v>
      </c>
      <c r="Y415" s="19">
        <v>3930</v>
      </c>
      <c r="Z415" s="19">
        <v>11383.357360175822</v>
      </c>
      <c r="AA415">
        <v>108.8390192367158</v>
      </c>
      <c r="AB415">
        <v>1</v>
      </c>
      <c r="AC415">
        <v>0.34599999999999997</v>
      </c>
      <c r="AD415">
        <v>0.65400000000000003</v>
      </c>
      <c r="AE415">
        <v>0</v>
      </c>
      <c r="AF415">
        <v>37.658300655903666</v>
      </c>
      <c r="AG415">
        <v>71.18071858081214</v>
      </c>
      <c r="AH415">
        <v>63786.006233976193</v>
      </c>
      <c r="AI415">
        <v>6478.34545155057</v>
      </c>
      <c r="AJ415">
        <v>67485.847150712696</v>
      </c>
      <c r="AK415">
        <v>58679.728202500002</v>
      </c>
      <c r="AL415">
        <v>76.257819899516093</v>
      </c>
      <c r="AM415" s="19">
        <v>94.636791805845064</v>
      </c>
      <c r="AN415">
        <v>0.81078400000000006</v>
      </c>
      <c r="AO415">
        <v>0.53714440000000008</v>
      </c>
      <c r="AP415">
        <v>0.18242639999999999</v>
      </c>
      <c r="AQ415">
        <v>1</v>
      </c>
      <c r="AR415">
        <v>0</v>
      </c>
      <c r="AS415">
        <v>2</v>
      </c>
      <c r="AT415">
        <v>1.48</v>
      </c>
      <c r="AU415">
        <v>1</v>
      </c>
      <c r="AV415">
        <v>2</v>
      </c>
      <c r="AW415">
        <v>1.5</v>
      </c>
      <c r="AX415">
        <v>1</v>
      </c>
      <c r="AY415">
        <v>2</v>
      </c>
      <c r="AZ415">
        <v>0.6</v>
      </c>
      <c r="BA415">
        <v>0.3</v>
      </c>
      <c r="BB415">
        <v>0.8</v>
      </c>
      <c r="BC415" s="27">
        <v>0.34270577868952212</v>
      </c>
      <c r="BD415" s="28">
        <v>0.58255081712997825</v>
      </c>
      <c r="BE415" s="28">
        <v>0.28849902822013829</v>
      </c>
      <c r="BF415" s="28">
        <f t="shared" si="67"/>
        <v>0.43248498236609478</v>
      </c>
      <c r="BG415" s="29" t="s">
        <v>106</v>
      </c>
      <c r="BH415">
        <v>0.33475959028952218</v>
      </c>
      <c r="BI415">
        <v>0.4100706551299782</v>
      </c>
      <c r="BJ415">
        <v>0.25155752022813826</v>
      </c>
      <c r="BK415">
        <f t="shared" si="68"/>
        <v>0.39554347437409476</v>
      </c>
      <c r="BL415" t="s">
        <v>106</v>
      </c>
      <c r="BM415" s="27">
        <v>0.35212295028952217</v>
      </c>
      <c r="BN415" s="28">
        <v>0.70012029222997818</v>
      </c>
      <c r="BO415" s="28">
        <v>0.32107037417813827</v>
      </c>
      <c r="BP415" s="28">
        <f t="shared" si="69"/>
        <v>0.46505632832409477</v>
      </c>
      <c r="BQ415" s="29" t="s">
        <v>106</v>
      </c>
      <c r="BR415">
        <v>0.25567999062659419</v>
      </c>
      <c r="BS415">
        <v>0.58255081712997825</v>
      </c>
      <c r="BT415">
        <v>0.23449806465429027</v>
      </c>
      <c r="BU415">
        <f t="shared" si="70"/>
        <v>0.37848401880024674</v>
      </c>
      <c r="BV415" t="s">
        <v>106</v>
      </c>
      <c r="BW415" s="27">
        <v>0.24773380222659422</v>
      </c>
      <c r="BX415" s="28">
        <v>0.4100706551299782</v>
      </c>
      <c r="BY415" s="28">
        <v>0.19755655666229027</v>
      </c>
      <c r="BZ415" s="28">
        <f t="shared" si="71"/>
        <v>0.34154251080824677</v>
      </c>
      <c r="CA415" s="29" t="s">
        <v>106</v>
      </c>
      <c r="CB415">
        <v>0.26509716222659419</v>
      </c>
      <c r="CC415">
        <v>0.70012029222997818</v>
      </c>
      <c r="CD415">
        <v>0.26706941061229028</v>
      </c>
      <c r="CE415">
        <f t="shared" si="72"/>
        <v>0.40908311637255068</v>
      </c>
      <c r="CF415" t="s">
        <v>107</v>
      </c>
      <c r="CG415" s="27">
        <v>0.14286878387835417</v>
      </c>
      <c r="CH415" s="28">
        <v>0.58255081712997825</v>
      </c>
      <c r="CI415" s="28">
        <v>0.16449681558745027</v>
      </c>
      <c r="CJ415" s="28">
        <f t="shared" si="73"/>
        <v>0.28685473802431066</v>
      </c>
      <c r="CK415" s="29" t="s">
        <v>107</v>
      </c>
      <c r="CL415">
        <v>0.13492259547835417</v>
      </c>
      <c r="CM415">
        <v>0.4100706551299782</v>
      </c>
      <c r="CN415">
        <v>0.12755530759545028</v>
      </c>
      <c r="CO415">
        <f t="shared" si="74"/>
        <v>0.2715412617414068</v>
      </c>
      <c r="CP415" t="s">
        <v>106</v>
      </c>
      <c r="CQ415" s="27">
        <v>0.15228595547835416</v>
      </c>
      <c r="CR415" s="28">
        <v>0.70012029222997818</v>
      </c>
      <c r="CS415" s="28">
        <v>0.19706816154545029</v>
      </c>
      <c r="CT415" s="28">
        <f t="shared" si="75"/>
        <v>0.29627190962431066</v>
      </c>
      <c r="CU415" s="29" t="s">
        <v>107</v>
      </c>
      <c r="CV415">
        <v>62620.872983137197</v>
      </c>
      <c r="CW415">
        <v>13604.877404589401</v>
      </c>
      <c r="CX415">
        <v>0.1439859541459565</v>
      </c>
      <c r="CY415">
        <f t="shared" si="66"/>
        <v>0.72653677127593475</v>
      </c>
      <c r="CZ415">
        <f t="shared" si="76"/>
        <v>0.48669173283547862</v>
      </c>
    </row>
    <row r="416" spans="1:104" x14ac:dyDescent="0.25">
      <c r="A416">
        <v>1</v>
      </c>
      <c r="B416" s="15">
        <v>6701</v>
      </c>
      <c r="C416" s="15">
        <v>-68.01147014</v>
      </c>
      <c r="D416" s="15">
        <v>-16.878057800000001</v>
      </c>
      <c r="E416" s="15">
        <v>3783</v>
      </c>
      <c r="F416" s="15">
        <v>1</v>
      </c>
      <c r="G416" s="15">
        <v>0</v>
      </c>
      <c r="H416" s="17">
        <v>3</v>
      </c>
      <c r="I416" s="19">
        <v>0</v>
      </c>
      <c r="J416" s="19">
        <v>0</v>
      </c>
      <c r="K416" s="19">
        <v>1</v>
      </c>
      <c r="L416" s="15">
        <v>0</v>
      </c>
      <c r="M416" s="15">
        <v>0</v>
      </c>
      <c r="N416" s="15">
        <v>1.2032</v>
      </c>
      <c r="O416" s="19">
        <v>152.60519399999899</v>
      </c>
      <c r="P416" s="19">
        <v>42.689011089217146</v>
      </c>
      <c r="Q416" s="20">
        <v>3.5748121145524889</v>
      </c>
      <c r="R416" s="21">
        <v>2.4000000000000004E-2</v>
      </c>
      <c r="S416" s="22">
        <v>0.10799999999999998</v>
      </c>
      <c r="T416" s="22">
        <v>0.89300000000000002</v>
      </c>
      <c r="U416" s="19">
        <v>0</v>
      </c>
      <c r="V416" s="19">
        <v>4.6104131976354514</v>
      </c>
      <c r="W416" s="19">
        <v>38.12128690267091</v>
      </c>
      <c r="X416" s="19">
        <v>297.25587864941275</v>
      </c>
      <c r="Y416" s="19">
        <v>1560</v>
      </c>
      <c r="Z416" s="19">
        <v>1857.2558786494128</v>
      </c>
      <c r="AA416">
        <v>51.362233798416334</v>
      </c>
      <c r="AB416">
        <v>1</v>
      </c>
      <c r="AC416">
        <v>0.12199999999999998</v>
      </c>
      <c r="AD416">
        <v>0.878</v>
      </c>
      <c r="AE416">
        <v>0</v>
      </c>
      <c r="AF416">
        <v>6.2661925234067919</v>
      </c>
      <c r="AG416">
        <v>45.09604127500954</v>
      </c>
      <c r="AH416">
        <v>16768.989656473874</v>
      </c>
      <c r="AI416">
        <v>1876.992</v>
      </c>
      <c r="AJ416">
        <v>17915.528120936699</v>
      </c>
      <c r="AK416">
        <v>17558.162271954901</v>
      </c>
      <c r="AL416">
        <v>41.664474823075935</v>
      </c>
      <c r="AM416" s="19">
        <v>50.337697532275122</v>
      </c>
      <c r="AN416">
        <v>0.82156800000000008</v>
      </c>
      <c r="AO416">
        <v>0.54428880000000002</v>
      </c>
      <c r="AP416">
        <v>0.18485279999999998</v>
      </c>
      <c r="AQ416">
        <v>1</v>
      </c>
      <c r="AR416">
        <v>0</v>
      </c>
      <c r="AS416">
        <v>2</v>
      </c>
      <c r="AT416">
        <v>1.48</v>
      </c>
      <c r="AU416">
        <v>1</v>
      </c>
      <c r="AV416">
        <v>2</v>
      </c>
      <c r="AW416">
        <v>1.5</v>
      </c>
      <c r="AX416">
        <v>1</v>
      </c>
      <c r="AY416">
        <v>2</v>
      </c>
      <c r="AZ416">
        <v>0.6</v>
      </c>
      <c r="BA416">
        <v>0.3</v>
      </c>
      <c r="BB416">
        <v>0.8</v>
      </c>
      <c r="BC416" s="27">
        <v>0.37343393660457391</v>
      </c>
      <c r="BD416" s="28">
        <v>0.52285342589137296</v>
      </c>
      <c r="BE416" s="28">
        <v>0.31665817544762559</v>
      </c>
      <c r="BF416" s="28">
        <f t="shared" si="67"/>
        <v>0.63618814882497909</v>
      </c>
      <c r="BG416" s="29" t="s">
        <v>106</v>
      </c>
      <c r="BH416">
        <v>0.36548774820457397</v>
      </c>
      <c r="BI416">
        <v>0.35037326389137297</v>
      </c>
      <c r="BJ416">
        <v>0.27971666745562557</v>
      </c>
      <c r="BK416">
        <f t="shared" si="68"/>
        <v>0.59924664083297907</v>
      </c>
      <c r="BL416" t="s">
        <v>106</v>
      </c>
      <c r="BM416" s="27">
        <v>0.38285110820457391</v>
      </c>
      <c r="BN416" s="28">
        <v>0.640422900991373</v>
      </c>
      <c r="BO416" s="28">
        <v>0.34922952140562552</v>
      </c>
      <c r="BP416" s="28">
        <f t="shared" si="69"/>
        <v>0.66875949478297902</v>
      </c>
      <c r="BQ416" s="29" t="s">
        <v>106</v>
      </c>
      <c r="BR416">
        <v>0.28525064407871792</v>
      </c>
      <c r="BS416">
        <v>0.52285342589137296</v>
      </c>
      <c r="BT416">
        <v>0.26193896091592955</v>
      </c>
      <c r="BU416">
        <f t="shared" si="70"/>
        <v>0.58146893429328306</v>
      </c>
      <c r="BV416" t="s">
        <v>106</v>
      </c>
      <c r="BW416" s="27">
        <v>0.27730445567871792</v>
      </c>
      <c r="BX416" s="28">
        <v>0.35037326389137297</v>
      </c>
      <c r="BY416" s="28">
        <v>0.22499745292392953</v>
      </c>
      <c r="BZ416" s="28">
        <f t="shared" si="71"/>
        <v>0.54452742630128304</v>
      </c>
      <c r="CA416" s="29" t="s">
        <v>106</v>
      </c>
      <c r="CB416">
        <v>0.29466781567871791</v>
      </c>
      <c r="CC416">
        <v>0.640422900991373</v>
      </c>
      <c r="CD416">
        <v>0.29451030687392954</v>
      </c>
      <c r="CE416">
        <f t="shared" si="72"/>
        <v>0.61404028025128299</v>
      </c>
      <c r="CF416" t="s">
        <v>106</v>
      </c>
      <c r="CG416" s="27">
        <v>0.17093896858223789</v>
      </c>
      <c r="CH416" s="28">
        <v>0.52285342589137296</v>
      </c>
      <c r="CI416" s="28">
        <v>0.19100664578224955</v>
      </c>
      <c r="CJ416" s="28">
        <f t="shared" si="73"/>
        <v>0.4904689419595914</v>
      </c>
      <c r="CK416" s="29" t="s">
        <v>107</v>
      </c>
      <c r="CL416">
        <v>0.1629927801822379</v>
      </c>
      <c r="CM416">
        <v>0.35037326389137297</v>
      </c>
      <c r="CN416">
        <v>0.15406513779024955</v>
      </c>
      <c r="CO416">
        <f t="shared" si="74"/>
        <v>0.47359511116760306</v>
      </c>
      <c r="CP416" t="s">
        <v>106</v>
      </c>
      <c r="CQ416" s="27">
        <v>0.18035614018223789</v>
      </c>
      <c r="CR416" s="28">
        <v>0.640422900991373</v>
      </c>
      <c r="CS416" s="28">
        <v>0.22357799174024956</v>
      </c>
      <c r="CT416" s="28">
        <f t="shared" si="75"/>
        <v>0.49988611355959139</v>
      </c>
      <c r="CU416" s="29" t="s">
        <v>107</v>
      </c>
      <c r="CV416">
        <v>44195.292621721201</v>
      </c>
      <c r="CW416">
        <v>6420.2792248020396</v>
      </c>
      <c r="CX416">
        <v>0.3195299733773535</v>
      </c>
      <c r="CY416">
        <f t="shared" si="66"/>
        <v>0.84238339926872641</v>
      </c>
      <c r="CZ416">
        <f t="shared" si="76"/>
        <v>0.69296390998192736</v>
      </c>
    </row>
    <row r="417" spans="1:104" x14ac:dyDescent="0.25">
      <c r="A417">
        <v>1</v>
      </c>
      <c r="B417" s="15">
        <v>6765</v>
      </c>
      <c r="C417" s="15">
        <v>-68.302836990000003</v>
      </c>
      <c r="D417" s="15">
        <v>-15.7956121</v>
      </c>
      <c r="E417" s="15">
        <v>3924</v>
      </c>
      <c r="F417" s="15">
        <v>1</v>
      </c>
      <c r="G417" s="15">
        <v>0</v>
      </c>
      <c r="H417" s="17">
        <v>3</v>
      </c>
      <c r="I417" s="19">
        <v>0</v>
      </c>
      <c r="J417" s="19">
        <v>0</v>
      </c>
      <c r="K417" s="19">
        <v>0</v>
      </c>
      <c r="L417" s="15">
        <v>0</v>
      </c>
      <c r="M417" s="15">
        <v>0</v>
      </c>
      <c r="N417" s="15">
        <v>0</v>
      </c>
      <c r="O417" s="19">
        <v>185.306307</v>
      </c>
      <c r="P417" s="19">
        <v>51.836656339333686</v>
      </c>
      <c r="Q417" s="20">
        <v>3.5748121133999429</v>
      </c>
      <c r="R417" s="21">
        <v>0.17599999999999999</v>
      </c>
      <c r="S417" s="22">
        <v>0.32499999999999996</v>
      </c>
      <c r="T417" s="22">
        <v>0.67399999999999993</v>
      </c>
      <c r="U417" s="19">
        <v>0</v>
      </c>
      <c r="V417" s="19">
        <v>16.846913310283444</v>
      </c>
      <c r="W417" s="19">
        <v>34.937906372710898</v>
      </c>
      <c r="X417" s="19">
        <v>4787.9006419543184</v>
      </c>
      <c r="Y417" s="19">
        <v>0</v>
      </c>
      <c r="Z417" s="19">
        <v>4787.9006419543184</v>
      </c>
      <c r="AA417">
        <v>62.368426767754478</v>
      </c>
      <c r="AB417">
        <v>1</v>
      </c>
      <c r="AC417">
        <v>0.34599999999999997</v>
      </c>
      <c r="AD417">
        <v>0.65400000000000003</v>
      </c>
      <c r="AE417">
        <v>0</v>
      </c>
      <c r="AF417">
        <v>21.579475661643048</v>
      </c>
      <c r="AG417">
        <v>40.788951106111433</v>
      </c>
      <c r="AH417">
        <v>36551.531670447614</v>
      </c>
      <c r="AI417">
        <v>0</v>
      </c>
      <c r="AJ417">
        <v>34959.354936450203</v>
      </c>
      <c r="AK417">
        <v>29845.501589965199</v>
      </c>
      <c r="AL417">
        <v>42.713404823610958</v>
      </c>
      <c r="AM417" s="19">
        <v>53.24517525203175</v>
      </c>
      <c r="AN417">
        <v>0.80718933333333343</v>
      </c>
      <c r="AO417">
        <v>0.53476293333333336</v>
      </c>
      <c r="AP417">
        <v>0.18161759999999999</v>
      </c>
      <c r="AQ417">
        <v>1</v>
      </c>
      <c r="AR417">
        <v>0</v>
      </c>
      <c r="AS417">
        <v>2</v>
      </c>
      <c r="AT417">
        <v>1.48</v>
      </c>
      <c r="AU417">
        <v>1</v>
      </c>
      <c r="AV417">
        <v>2</v>
      </c>
      <c r="AW417">
        <v>1.5</v>
      </c>
      <c r="AX417">
        <v>1</v>
      </c>
      <c r="AY417">
        <v>2</v>
      </c>
      <c r="AZ417">
        <v>0.6</v>
      </c>
      <c r="BA417">
        <v>0.3</v>
      </c>
      <c r="BB417">
        <v>0.8</v>
      </c>
      <c r="BC417" s="27">
        <v>0.36567658630535427</v>
      </c>
      <c r="BD417" s="28">
        <v>0.59077666924092842</v>
      </c>
      <c r="BE417" s="28">
        <v>0.31129307763933894</v>
      </c>
      <c r="BF417" s="28">
        <f t="shared" si="67"/>
        <v>0.51969157255881482</v>
      </c>
      <c r="BG417" s="29" t="s">
        <v>106</v>
      </c>
      <c r="BH417">
        <v>0.35773039790535427</v>
      </c>
      <c r="BI417">
        <v>0.41829650724092837</v>
      </c>
      <c r="BJ417">
        <v>0.27435156964733898</v>
      </c>
      <c r="BK417">
        <f t="shared" si="68"/>
        <v>0.4827500645668148</v>
      </c>
      <c r="BL417" t="s">
        <v>106</v>
      </c>
      <c r="BM417" s="27">
        <v>0.37509375790535426</v>
      </c>
      <c r="BN417" s="28">
        <v>0.70834614434092846</v>
      </c>
      <c r="BO417" s="28">
        <v>0.34386442359733899</v>
      </c>
      <c r="BP417" s="28">
        <f t="shared" si="69"/>
        <v>0.55226291851681486</v>
      </c>
      <c r="BQ417" s="29" t="s">
        <v>106</v>
      </c>
      <c r="BR417">
        <v>0.27903663306340226</v>
      </c>
      <c r="BS417">
        <v>0.59077666924092842</v>
      </c>
      <c r="BT417">
        <v>0.25753153106210691</v>
      </c>
      <c r="BU417">
        <f t="shared" si="70"/>
        <v>0.46593002598158273</v>
      </c>
      <c r="BV417" t="s">
        <v>106</v>
      </c>
      <c r="BW417" s="27">
        <v>0.27109044466340226</v>
      </c>
      <c r="BX417" s="28">
        <v>0.41829650724092837</v>
      </c>
      <c r="BY417" s="28">
        <v>0.22059002307010694</v>
      </c>
      <c r="BZ417" s="28">
        <f t="shared" si="71"/>
        <v>0.42898851798958282</v>
      </c>
      <c r="CA417" s="29" t="s">
        <v>106</v>
      </c>
      <c r="CB417">
        <v>0.28845380466340226</v>
      </c>
      <c r="CC417">
        <v>0.70834614434092846</v>
      </c>
      <c r="CD417">
        <v>0.2901028770201069</v>
      </c>
      <c r="CE417">
        <f t="shared" si="72"/>
        <v>0.49685229958287813</v>
      </c>
      <c r="CF417" t="s">
        <v>107</v>
      </c>
      <c r="CG417" s="27">
        <v>0.16672558256457556</v>
      </c>
      <c r="CH417" s="28">
        <v>0.59077666924092842</v>
      </c>
      <c r="CI417" s="28">
        <v>0.18784063735088022</v>
      </c>
      <c r="CJ417" s="28">
        <f t="shared" si="73"/>
        <v>0.37512407748405141</v>
      </c>
      <c r="CK417" s="29" t="s">
        <v>107</v>
      </c>
      <c r="CL417">
        <v>0.15877939416457557</v>
      </c>
      <c r="CM417">
        <v>0.41829650724092837</v>
      </c>
      <c r="CN417">
        <v>0.15089912935888022</v>
      </c>
      <c r="CO417">
        <f t="shared" si="74"/>
        <v>0.3592976242783561</v>
      </c>
      <c r="CP417" t="s">
        <v>106</v>
      </c>
      <c r="CQ417" s="27">
        <v>0.17614275416457556</v>
      </c>
      <c r="CR417" s="28">
        <v>0.70834614434092846</v>
      </c>
      <c r="CS417" s="28">
        <v>0.22041198330888026</v>
      </c>
      <c r="CT417" s="28">
        <f t="shared" si="75"/>
        <v>0.38454124908405141</v>
      </c>
      <c r="CU417" s="29" t="s">
        <v>107</v>
      </c>
      <c r="CV417">
        <v>48317.3934640437</v>
      </c>
      <c r="CW417">
        <v>7796.0533459693097</v>
      </c>
      <c r="CX417">
        <v>0.20839849491947585</v>
      </c>
      <c r="CY417">
        <f t="shared" si="66"/>
        <v>0.79917516416040424</v>
      </c>
      <c r="CZ417">
        <f t="shared" si="76"/>
        <v>0.57407508122483009</v>
      </c>
    </row>
    <row r="418" spans="1:104" x14ac:dyDescent="0.25">
      <c r="A418">
        <v>1</v>
      </c>
      <c r="B418" s="15">
        <v>6783</v>
      </c>
      <c r="C418" s="15">
        <v>-68.379592500000001</v>
      </c>
      <c r="D418" s="15">
        <v>-17.172642589999999</v>
      </c>
      <c r="E418" s="15">
        <v>4123</v>
      </c>
      <c r="F418" s="15">
        <v>1</v>
      </c>
      <c r="G418" s="15">
        <v>0</v>
      </c>
      <c r="H418" s="17">
        <v>3</v>
      </c>
      <c r="I418" s="19">
        <v>0</v>
      </c>
      <c r="J418" s="19">
        <v>0</v>
      </c>
      <c r="K418" s="19">
        <v>1</v>
      </c>
      <c r="L418" s="15">
        <v>0</v>
      </c>
      <c r="M418" s="15">
        <v>0</v>
      </c>
      <c r="N418" s="15">
        <v>1.2032</v>
      </c>
      <c r="O418" s="19">
        <v>228.907791</v>
      </c>
      <c r="P418" s="19">
        <v>64.033516633825727</v>
      </c>
      <c r="Q418" s="20">
        <v>3.574812114552512</v>
      </c>
      <c r="R418" s="21">
        <v>0.17499999999999999</v>
      </c>
      <c r="S418" s="22">
        <v>0.19500000000000001</v>
      </c>
      <c r="T418" s="22">
        <v>0.80499999999999994</v>
      </c>
      <c r="U418" s="19">
        <v>0</v>
      </c>
      <c r="V418" s="19">
        <v>12.486535743596017</v>
      </c>
      <c r="W418" s="19">
        <v>51.546980890229705</v>
      </c>
      <c r="X418" s="19">
        <v>4305.1254028941084</v>
      </c>
      <c r="Y418" s="19">
        <v>1560</v>
      </c>
      <c r="Z418" s="19">
        <v>5865.1254028941084</v>
      </c>
      <c r="AA418">
        <v>77.043350697624504</v>
      </c>
      <c r="AB418">
        <v>1</v>
      </c>
      <c r="AC418">
        <v>0.20700000000000002</v>
      </c>
      <c r="AD418">
        <v>0.79299999999999993</v>
      </c>
      <c r="AE418">
        <v>0</v>
      </c>
      <c r="AF418">
        <v>15.947973594408273</v>
      </c>
      <c r="AG418">
        <v>61.095377103216229</v>
      </c>
      <c r="AH418">
        <v>32742.165928573522</v>
      </c>
      <c r="AI418">
        <v>1876.992</v>
      </c>
      <c r="AJ418">
        <v>33192.916320390199</v>
      </c>
      <c r="AK418">
        <v>28365.045394607601</v>
      </c>
      <c r="AL418">
        <v>52.827651222906219</v>
      </c>
      <c r="AM418" s="19">
        <v>65.837485286705004</v>
      </c>
      <c r="AN418">
        <v>0.8143786666666667</v>
      </c>
      <c r="AO418">
        <v>0.53952586666666669</v>
      </c>
      <c r="AP418">
        <v>0.18323519999999999</v>
      </c>
      <c r="AQ418">
        <v>1</v>
      </c>
      <c r="AR418">
        <v>0</v>
      </c>
      <c r="AS418">
        <v>2</v>
      </c>
      <c r="AT418">
        <v>1.48</v>
      </c>
      <c r="AU418">
        <v>1</v>
      </c>
      <c r="AV418">
        <v>2</v>
      </c>
      <c r="AW418">
        <v>1.5</v>
      </c>
      <c r="AX418">
        <v>1</v>
      </c>
      <c r="AY418">
        <v>2</v>
      </c>
      <c r="AZ418">
        <v>0.6</v>
      </c>
      <c r="BA418">
        <v>0.3</v>
      </c>
      <c r="BB418">
        <v>0.8</v>
      </c>
      <c r="BC418" s="27">
        <v>0.35741794539175564</v>
      </c>
      <c r="BD418" s="28">
        <v>0.50751682158597333</v>
      </c>
      <c r="BE418" s="28">
        <v>0.30176852653679509</v>
      </c>
      <c r="BF418" s="28">
        <f t="shared" si="67"/>
        <v>0.54761488804355984</v>
      </c>
      <c r="BG418" s="29" t="s">
        <v>106</v>
      </c>
      <c r="BH418">
        <v>0.34947175699175564</v>
      </c>
      <c r="BI418">
        <v>0.33503665958597334</v>
      </c>
      <c r="BJ418">
        <v>0.26482701854479507</v>
      </c>
      <c r="BK418">
        <f t="shared" si="68"/>
        <v>0.51067338005155982</v>
      </c>
      <c r="BL418" t="s">
        <v>106</v>
      </c>
      <c r="BM418" s="27">
        <v>0.36683511699175564</v>
      </c>
      <c r="BN418" s="28">
        <v>0.62508629668597337</v>
      </c>
      <c r="BO418" s="28">
        <v>0.33433987249479508</v>
      </c>
      <c r="BP418" s="28">
        <f t="shared" si="69"/>
        <v>0.58018623400155978</v>
      </c>
      <c r="BQ418" s="29" t="s">
        <v>106</v>
      </c>
      <c r="BR418">
        <v>0.27000632250785161</v>
      </c>
      <c r="BS418">
        <v>0.50751682158597333</v>
      </c>
      <c r="BT418">
        <v>0.24752814598233105</v>
      </c>
      <c r="BU418">
        <f t="shared" si="70"/>
        <v>0.49337450748909578</v>
      </c>
      <c r="BV418" t="s">
        <v>106</v>
      </c>
      <c r="BW418" s="27">
        <v>0.26206013410785162</v>
      </c>
      <c r="BX418" s="28">
        <v>0.33503665958597334</v>
      </c>
      <c r="BY418" s="28">
        <v>0.21058663799033106</v>
      </c>
      <c r="BZ418" s="28">
        <f t="shared" si="71"/>
        <v>0.45643299949709581</v>
      </c>
      <c r="CA418" s="29" t="s">
        <v>106</v>
      </c>
      <c r="CB418">
        <v>0.27942349410785161</v>
      </c>
      <c r="CC418">
        <v>0.62508629668597337</v>
      </c>
      <c r="CD418">
        <v>0.28009949194033107</v>
      </c>
      <c r="CE418">
        <f t="shared" si="72"/>
        <v>0.52526985561461637</v>
      </c>
      <c r="CF418" t="s">
        <v>107</v>
      </c>
      <c r="CG418" s="27">
        <v>0.15669495951019827</v>
      </c>
      <c r="CH418" s="28">
        <v>0.50751682158597333</v>
      </c>
      <c r="CI418" s="28">
        <v>0.17721654155987773</v>
      </c>
      <c r="CJ418" s="28">
        <f t="shared" si="73"/>
        <v>0.40254132101696299</v>
      </c>
      <c r="CK418" s="29" t="s">
        <v>107</v>
      </c>
      <c r="CL418">
        <v>0.14874877111019827</v>
      </c>
      <c r="CM418">
        <v>0.33503665958597334</v>
      </c>
      <c r="CN418">
        <v>0.14027503356787774</v>
      </c>
      <c r="CO418">
        <f t="shared" si="74"/>
        <v>0.38612139507464249</v>
      </c>
      <c r="CP418" t="s">
        <v>106</v>
      </c>
      <c r="CQ418" s="27">
        <v>0.16611213111019826</v>
      </c>
      <c r="CR418" s="28">
        <v>0.62508629668597337</v>
      </c>
      <c r="CS418" s="28">
        <v>0.20978788751787775</v>
      </c>
      <c r="CT418" s="28">
        <f t="shared" si="75"/>
        <v>0.41195849261696299</v>
      </c>
      <c r="CU418" s="29" t="s">
        <v>107</v>
      </c>
      <c r="CV418">
        <v>53282.633208804204</v>
      </c>
      <c r="CW418">
        <v>9630.4188372030603</v>
      </c>
      <c r="CX418">
        <v>0.24584636150676473</v>
      </c>
      <c r="CY418">
        <f t="shared" si="66"/>
        <v>0.75336318309273809</v>
      </c>
      <c r="CZ418">
        <f t="shared" si="76"/>
        <v>0.6032643068985204</v>
      </c>
    </row>
    <row r="419" spans="1:104" x14ac:dyDescent="0.25">
      <c r="A419">
        <v>1</v>
      </c>
      <c r="B419" s="15">
        <v>6786</v>
      </c>
      <c r="C419" s="15">
        <v>-68.015391109999996</v>
      </c>
      <c r="D419" s="15">
        <v>-16.275848929999999</v>
      </c>
      <c r="E419" s="15">
        <v>3636</v>
      </c>
      <c r="F419" s="15">
        <v>1</v>
      </c>
      <c r="G419" s="15">
        <v>0</v>
      </c>
      <c r="H419" s="17">
        <v>2</v>
      </c>
      <c r="I419" s="19">
        <v>0</v>
      </c>
      <c r="J419" s="19">
        <v>0</v>
      </c>
      <c r="K419" s="19">
        <v>1</v>
      </c>
      <c r="L419" s="15">
        <v>0</v>
      </c>
      <c r="M419" s="15">
        <v>0</v>
      </c>
      <c r="N419" s="15">
        <v>1.2032</v>
      </c>
      <c r="O419" s="19">
        <v>203.473592</v>
      </c>
      <c r="P419" s="19">
        <v>56.918681462038705</v>
      </c>
      <c r="Q419" s="20">
        <v>3.5748121139402094</v>
      </c>
      <c r="R419" s="21">
        <v>0.26800000000000002</v>
      </c>
      <c r="S419" s="22">
        <v>0.85699999999999998</v>
      </c>
      <c r="T419" s="22">
        <v>0.14299999999999999</v>
      </c>
      <c r="U419" s="19">
        <v>0</v>
      </c>
      <c r="V419" s="19">
        <v>48.779310012967173</v>
      </c>
      <c r="W419" s="19">
        <v>8.1393714490715343</v>
      </c>
      <c r="X419" s="19">
        <v>16796.879802709605</v>
      </c>
      <c r="Y419" s="19">
        <v>1560</v>
      </c>
      <c r="Z419" s="19">
        <v>18356.879802709605</v>
      </c>
      <c r="AA419">
        <v>68.482978407637617</v>
      </c>
      <c r="AB419">
        <v>1</v>
      </c>
      <c r="AC419">
        <v>0.85699999999999998</v>
      </c>
      <c r="AD419">
        <v>0.14300000000000002</v>
      </c>
      <c r="AE419">
        <v>0</v>
      </c>
      <c r="AF419">
        <v>58.689912495345439</v>
      </c>
      <c r="AG419">
        <v>9.7930659122921799</v>
      </c>
      <c r="AH419">
        <v>80687.341631769057</v>
      </c>
      <c r="AI419">
        <v>1876.992</v>
      </c>
      <c r="AJ419">
        <v>79049.610618593593</v>
      </c>
      <c r="AK419">
        <v>61441.7448002358</v>
      </c>
      <c r="AL419">
        <v>41.664474830212335</v>
      </c>
      <c r="AM419" s="19">
        <v>53.228771775811246</v>
      </c>
      <c r="AN419">
        <v>0.86470400000000003</v>
      </c>
      <c r="AO419">
        <v>0.5728664</v>
      </c>
      <c r="AP419">
        <v>0.19455839999999999</v>
      </c>
      <c r="AQ419">
        <v>1</v>
      </c>
      <c r="AR419">
        <v>0</v>
      </c>
      <c r="AS419">
        <v>2</v>
      </c>
      <c r="AT419">
        <v>1.48</v>
      </c>
      <c r="AU419">
        <v>1</v>
      </c>
      <c r="AV419">
        <v>2</v>
      </c>
      <c r="AW419">
        <v>1.5</v>
      </c>
      <c r="AX419">
        <v>1</v>
      </c>
      <c r="AY419">
        <v>2</v>
      </c>
      <c r="AZ419">
        <v>0.6</v>
      </c>
      <c r="BA419">
        <v>0.3</v>
      </c>
      <c r="BB419">
        <v>0.8</v>
      </c>
      <c r="BC419" s="27">
        <v>0.38398500537726454</v>
      </c>
      <c r="BD419" s="28">
        <v>0.60011660145204004</v>
      </c>
      <c r="BE419" s="28">
        <v>0.32273772564006015</v>
      </c>
      <c r="BF419" s="28">
        <f t="shared" si="67"/>
        <v>0.42919484338628411</v>
      </c>
      <c r="BG419" s="29" t="s">
        <v>106</v>
      </c>
      <c r="BH419">
        <v>0.3760388169772646</v>
      </c>
      <c r="BI419">
        <v>0.42763643945204005</v>
      </c>
      <c r="BJ419">
        <v>0.28579621764806012</v>
      </c>
      <c r="BK419">
        <f t="shared" si="68"/>
        <v>0.39225333539428409</v>
      </c>
      <c r="BL419" t="s">
        <v>106</v>
      </c>
      <c r="BM419" s="27">
        <v>0.39340217697726459</v>
      </c>
      <c r="BN419" s="28">
        <v>0.71768607655204009</v>
      </c>
      <c r="BO419" s="28">
        <v>0.35530907159806019</v>
      </c>
      <c r="BP419" s="28">
        <f t="shared" si="69"/>
        <v>0.46176618934428415</v>
      </c>
      <c r="BQ419" s="29" t="s">
        <v>106</v>
      </c>
      <c r="BR419">
        <v>0.29117169499969653</v>
      </c>
      <c r="BS419">
        <v>0.60011660145204004</v>
      </c>
      <c r="BT419">
        <v>0.2651455072449721</v>
      </c>
      <c r="BU419">
        <f t="shared" si="70"/>
        <v>0.37160262499119612</v>
      </c>
      <c r="BV419" t="s">
        <v>106</v>
      </c>
      <c r="BW419" s="27">
        <v>0.28322550659969659</v>
      </c>
      <c r="BX419" s="28">
        <v>0.42763643945204005</v>
      </c>
      <c r="BY419" s="28">
        <v>0.22820399925297213</v>
      </c>
      <c r="BZ419" s="28">
        <f t="shared" si="71"/>
        <v>0.3346611169991961</v>
      </c>
      <c r="CA419" s="29" t="s">
        <v>106</v>
      </c>
      <c r="CB419">
        <v>0.30058886659969658</v>
      </c>
      <c r="CC419">
        <v>0.71768607655204009</v>
      </c>
      <c r="CD419">
        <v>0.29771685320297209</v>
      </c>
      <c r="CE419">
        <f t="shared" si="72"/>
        <v>0.40417397094919605</v>
      </c>
      <c r="CF419" t="s">
        <v>106</v>
      </c>
      <c r="CG419" s="27">
        <v>0.17085814451025658</v>
      </c>
      <c r="CH419" s="28">
        <v>0.60011660145204004</v>
      </c>
      <c r="CI419" s="28">
        <v>0.19048892784393212</v>
      </c>
      <c r="CJ419" s="28">
        <f t="shared" si="73"/>
        <v>0.27731526225648057</v>
      </c>
      <c r="CK419" s="29" t="s">
        <v>107</v>
      </c>
      <c r="CL419">
        <v>0.16291195611025655</v>
      </c>
      <c r="CM419">
        <v>0.42763643945204005</v>
      </c>
      <c r="CN419">
        <v>0.15354741985193215</v>
      </c>
      <c r="CO419">
        <f t="shared" si="74"/>
        <v>0.26000453759815612</v>
      </c>
      <c r="CP419" t="s">
        <v>106</v>
      </c>
      <c r="CQ419" s="27">
        <v>0.18027531611025657</v>
      </c>
      <c r="CR419" s="28">
        <v>0.71768607655204009</v>
      </c>
      <c r="CS419" s="28">
        <v>0.22306027380193214</v>
      </c>
      <c r="CT419" s="28">
        <f t="shared" si="75"/>
        <v>0.28673243385648056</v>
      </c>
      <c r="CU419" s="29" t="s">
        <v>107</v>
      </c>
      <c r="CV419">
        <v>50450.4586386347</v>
      </c>
      <c r="CW419">
        <v>8560.3723009546993</v>
      </c>
      <c r="CX419">
        <v>0.10645711774622399</v>
      </c>
      <c r="CY419">
        <f t="shared" si="66"/>
        <v>0.70657371919826406</v>
      </c>
      <c r="CZ419">
        <f t="shared" si="76"/>
        <v>0.49044212312348856</v>
      </c>
    </row>
    <row r="420" spans="1:104" x14ac:dyDescent="0.25">
      <c r="A420">
        <v>1</v>
      </c>
      <c r="B420" s="15">
        <v>6853</v>
      </c>
      <c r="C420" s="15">
        <v>-68.291232669999999</v>
      </c>
      <c r="D420" s="15">
        <v>-16.326819860000001</v>
      </c>
      <c r="E420" s="15">
        <v>4365</v>
      </c>
      <c r="F420" s="15">
        <v>1</v>
      </c>
      <c r="G420" s="15">
        <v>0</v>
      </c>
      <c r="H420" s="17">
        <v>3</v>
      </c>
      <c r="I420" s="19">
        <v>0</v>
      </c>
      <c r="J420" s="19">
        <v>0</v>
      </c>
      <c r="K420" s="19">
        <v>0</v>
      </c>
      <c r="L420" s="15">
        <v>0</v>
      </c>
      <c r="M420" s="15">
        <v>0</v>
      </c>
      <c r="N420" s="15">
        <v>0</v>
      </c>
      <c r="O420" s="19">
        <v>552.28546399999902</v>
      </c>
      <c r="P420" s="19">
        <v>154.49356396421254</v>
      </c>
      <c r="Q420" s="20">
        <v>3.5748121140368827</v>
      </c>
      <c r="R420" s="21">
        <v>0.39500000000000002</v>
      </c>
      <c r="S420" s="22">
        <v>0.17800000000000002</v>
      </c>
      <c r="T420" s="22">
        <v>0.82299999999999984</v>
      </c>
      <c r="U420" s="19">
        <v>0</v>
      </c>
      <c r="V420" s="19">
        <v>27.499854385629835</v>
      </c>
      <c r="W420" s="19">
        <v>127.14820314254689</v>
      </c>
      <c r="X420" s="19">
        <v>22331.900219544619</v>
      </c>
      <c r="Y420" s="19">
        <v>0</v>
      </c>
      <c r="Z420" s="19">
        <v>22331.900219544619</v>
      </c>
      <c r="AA420">
        <v>185.88236993434032</v>
      </c>
      <c r="AB420">
        <v>1</v>
      </c>
      <c r="AC420">
        <v>0.18700000000000003</v>
      </c>
      <c r="AD420">
        <v>0.81299999999999994</v>
      </c>
      <c r="AE420">
        <v>0</v>
      </c>
      <c r="AF420">
        <v>34.760003177721643</v>
      </c>
      <c r="AG420">
        <v>151.12236675661867</v>
      </c>
      <c r="AH420">
        <v>74688.924780921356</v>
      </c>
      <c r="AI420">
        <v>0</v>
      </c>
      <c r="AJ420">
        <v>71435.491488057407</v>
      </c>
      <c r="AK420">
        <v>47983.305824890696</v>
      </c>
      <c r="AL420">
        <v>93.468606198348581</v>
      </c>
      <c r="AM420" s="19">
        <v>124.85741216847636</v>
      </c>
      <c r="AN420">
        <v>0.86829866666666677</v>
      </c>
      <c r="AO420">
        <v>0.57524786666666672</v>
      </c>
      <c r="AP420">
        <v>0.19536719999999999</v>
      </c>
      <c r="AQ420">
        <v>1</v>
      </c>
      <c r="AR420">
        <v>0</v>
      </c>
      <c r="AS420">
        <v>2</v>
      </c>
      <c r="AT420">
        <v>1.48</v>
      </c>
      <c r="AU420">
        <v>1</v>
      </c>
      <c r="AV420">
        <v>2</v>
      </c>
      <c r="AW420">
        <v>1.5</v>
      </c>
      <c r="AX420">
        <v>1</v>
      </c>
      <c r="AY420">
        <v>2</v>
      </c>
      <c r="AZ420">
        <v>0.6</v>
      </c>
      <c r="BA420">
        <v>0.3</v>
      </c>
      <c r="BB420">
        <v>0.8</v>
      </c>
      <c r="BC420" s="27">
        <v>0.35348916738149805</v>
      </c>
      <c r="BD420" s="28">
        <v>0.51360444073797584</v>
      </c>
      <c r="BE420" s="28">
        <v>0.29197685737475576</v>
      </c>
      <c r="BF420" s="28">
        <f t="shared" si="67"/>
        <v>0.53202852597657369</v>
      </c>
      <c r="BG420" s="29" t="s">
        <v>106</v>
      </c>
      <c r="BH420">
        <v>0.34554297898149805</v>
      </c>
      <c r="BI420">
        <v>0.34112427873797585</v>
      </c>
      <c r="BJ420">
        <v>0.25503534938275574</v>
      </c>
      <c r="BK420">
        <f t="shared" si="68"/>
        <v>0.49508701798457366</v>
      </c>
      <c r="BL420" t="s">
        <v>106</v>
      </c>
      <c r="BM420" s="27">
        <v>0.36290633898149804</v>
      </c>
      <c r="BN420" s="28">
        <v>0.63117391583797589</v>
      </c>
      <c r="BO420" s="28">
        <v>0.32454820333275575</v>
      </c>
      <c r="BP420" s="28">
        <f t="shared" si="69"/>
        <v>0.56459987193457362</v>
      </c>
      <c r="BQ420" s="29" t="s">
        <v>106</v>
      </c>
      <c r="BR420">
        <v>0.260290022182954</v>
      </c>
      <c r="BS420">
        <v>0.51360444073797584</v>
      </c>
      <c r="BT420">
        <v>0.2341452219910517</v>
      </c>
      <c r="BU420">
        <f t="shared" si="70"/>
        <v>0.47419689059286962</v>
      </c>
      <c r="BV420" t="s">
        <v>106</v>
      </c>
      <c r="BW420" s="27">
        <v>0.252343833782954</v>
      </c>
      <c r="BX420" s="28">
        <v>0.34112427873797585</v>
      </c>
      <c r="BY420" s="28">
        <v>0.19720371399905173</v>
      </c>
      <c r="BZ420" s="28">
        <f t="shared" si="71"/>
        <v>0.4372553826008696</v>
      </c>
      <c r="CA420" s="29" t="s">
        <v>106</v>
      </c>
      <c r="CB420">
        <v>0.26970719378295399</v>
      </c>
      <c r="CC420">
        <v>0.63117391583797589</v>
      </c>
      <c r="CD420">
        <v>0.26671656794905169</v>
      </c>
      <c r="CE420">
        <f t="shared" si="72"/>
        <v>0.50676823655086956</v>
      </c>
      <c r="CF420" t="s">
        <v>106</v>
      </c>
      <c r="CG420" s="27">
        <v>0.13947631544410063</v>
      </c>
      <c r="CH420" s="28">
        <v>0.51360444073797584</v>
      </c>
      <c r="CI420" s="28">
        <v>0.15917828723439836</v>
      </c>
      <c r="CJ420" s="28">
        <f t="shared" si="73"/>
        <v>0.37952798404591853</v>
      </c>
      <c r="CK420" s="29" t="s">
        <v>107</v>
      </c>
      <c r="CL420">
        <v>0.13153012704410061</v>
      </c>
      <c r="CM420">
        <v>0.34112427873797585</v>
      </c>
      <c r="CN420">
        <v>0.12223677924239837</v>
      </c>
      <c r="CO420">
        <f t="shared" si="74"/>
        <v>0.36228844784421627</v>
      </c>
      <c r="CP420" t="s">
        <v>106</v>
      </c>
      <c r="CQ420" s="27">
        <v>0.14889348704410063</v>
      </c>
      <c r="CR420" s="28">
        <v>0.63117391583797589</v>
      </c>
      <c r="CS420" s="28">
        <v>0.19174963319239841</v>
      </c>
      <c r="CT420" s="28">
        <f t="shared" si="75"/>
        <v>0.38894515564591853</v>
      </c>
      <c r="CU420" s="29" t="s">
        <v>107</v>
      </c>
      <c r="CV420">
        <v>80682.129731371606</v>
      </c>
      <c r="CW420">
        <v>23235.296241792501</v>
      </c>
      <c r="CX420">
        <v>0.2400516686018179</v>
      </c>
      <c r="CY420">
        <f t="shared" si="66"/>
        <v>0.75365610933979377</v>
      </c>
      <c r="CZ420">
        <f t="shared" si="76"/>
        <v>0.59354083598331597</v>
      </c>
    </row>
    <row r="421" spans="1:104" x14ac:dyDescent="0.25">
      <c r="A421">
        <v>1</v>
      </c>
      <c r="B421" s="15">
        <v>6864</v>
      </c>
      <c r="C421" s="15">
        <v>-67.43507176</v>
      </c>
      <c r="D421" s="15">
        <v>-15.94748996</v>
      </c>
      <c r="E421" s="15">
        <v>1594</v>
      </c>
      <c r="F421" s="15">
        <v>1</v>
      </c>
      <c r="G421" s="15">
        <v>0</v>
      </c>
      <c r="H421" s="17">
        <v>0</v>
      </c>
      <c r="I421" s="19">
        <v>0</v>
      </c>
      <c r="J421" s="19">
        <v>0</v>
      </c>
      <c r="K421" s="19">
        <v>0</v>
      </c>
      <c r="L421" s="15">
        <v>0</v>
      </c>
      <c r="M421" s="15">
        <v>0</v>
      </c>
      <c r="N421" s="15">
        <v>0</v>
      </c>
      <c r="O421" s="19">
        <v>159.872108</v>
      </c>
      <c r="P421" s="19">
        <v>44.721821138299156</v>
      </c>
      <c r="Q421" s="20">
        <v>3.5748121147751677</v>
      </c>
      <c r="R421" s="21">
        <v>0</v>
      </c>
      <c r="S421" s="22">
        <v>0.24900000000000003</v>
      </c>
      <c r="T421" s="22">
        <v>0.751</v>
      </c>
      <c r="U421" s="19">
        <v>0</v>
      </c>
      <c r="V421" s="19">
        <v>11.135733463436491</v>
      </c>
      <c r="W421" s="19">
        <v>33.586087674862668</v>
      </c>
      <c r="X421" s="19">
        <v>0</v>
      </c>
      <c r="Y421" s="19">
        <v>0</v>
      </c>
      <c r="Z421" s="19">
        <v>0</v>
      </c>
      <c r="AA421">
        <v>53.808054448520082</v>
      </c>
      <c r="AB421">
        <v>1</v>
      </c>
      <c r="AC421">
        <v>0.25700000000000001</v>
      </c>
      <c r="AD421">
        <v>0.74299999999999999</v>
      </c>
      <c r="AE421">
        <v>0</v>
      </c>
      <c r="AF421">
        <v>13.828669993269662</v>
      </c>
      <c r="AG421">
        <v>39.979384455250418</v>
      </c>
      <c r="AH421">
        <v>25985.210033866369</v>
      </c>
      <c r="AI421">
        <v>0</v>
      </c>
      <c r="AJ421">
        <v>24853.299953577902</v>
      </c>
      <c r="AK421">
        <v>24853.299953577902</v>
      </c>
      <c r="AL421">
        <v>44.721821138299156</v>
      </c>
      <c r="AM421" s="19">
        <v>53.808054448520082</v>
      </c>
      <c r="AN421">
        <v>0.88986666666666669</v>
      </c>
      <c r="AO421">
        <v>0.58953666666666671</v>
      </c>
      <c r="AP421">
        <v>0.20022000000000001</v>
      </c>
      <c r="AQ421">
        <v>1</v>
      </c>
      <c r="AR421">
        <v>0</v>
      </c>
      <c r="AS421">
        <v>2</v>
      </c>
      <c r="AT421">
        <v>1.48</v>
      </c>
      <c r="AU421">
        <v>1</v>
      </c>
      <c r="AV421">
        <v>2</v>
      </c>
      <c r="AW421">
        <v>1.5</v>
      </c>
      <c r="AX421">
        <v>1</v>
      </c>
      <c r="AY421">
        <v>2</v>
      </c>
      <c r="AZ421">
        <v>0.6</v>
      </c>
      <c r="BA421">
        <v>0.3</v>
      </c>
      <c r="BB421">
        <v>0.8</v>
      </c>
      <c r="BC421" s="27">
        <v>0.39139376806331572</v>
      </c>
      <c r="BD421" s="28">
        <v>0.60186244189040461</v>
      </c>
      <c r="BE421" s="28">
        <v>0.32714097881164994</v>
      </c>
      <c r="BF421" s="28">
        <f t="shared" si="67"/>
        <v>0.55848714061518268</v>
      </c>
      <c r="BG421" s="29" t="s">
        <v>106</v>
      </c>
      <c r="BH421">
        <v>0.38344757966331577</v>
      </c>
      <c r="BI421">
        <v>0.42938227989040456</v>
      </c>
      <c r="BJ421">
        <v>0.29019947081964992</v>
      </c>
      <c r="BK421">
        <f t="shared" si="68"/>
        <v>0.52154563262318265</v>
      </c>
      <c r="BL421" t="s">
        <v>106</v>
      </c>
      <c r="BM421" s="27">
        <v>0.40081093966331577</v>
      </c>
      <c r="BN421" s="28">
        <v>0.71943191699040465</v>
      </c>
      <c r="BO421" s="28">
        <v>0.35971232476964993</v>
      </c>
      <c r="BP421" s="28">
        <f t="shared" si="69"/>
        <v>0.59105848657318272</v>
      </c>
      <c r="BQ421" s="29" t="s">
        <v>106</v>
      </c>
      <c r="BR421">
        <v>0.29587961393891576</v>
      </c>
      <c r="BS421">
        <v>0.60186244189040461</v>
      </c>
      <c r="BT421">
        <v>0.2678728414962499</v>
      </c>
      <c r="BU421">
        <f t="shared" si="70"/>
        <v>0.49921900329978264</v>
      </c>
      <c r="BV421" t="s">
        <v>106</v>
      </c>
      <c r="BW421" s="27">
        <v>0.28793342553891577</v>
      </c>
      <c r="BX421" s="28">
        <v>0.42938227989040456</v>
      </c>
      <c r="BY421" s="28">
        <v>0.23093133350424994</v>
      </c>
      <c r="BZ421" s="28">
        <f t="shared" si="71"/>
        <v>0.46227749530778267</v>
      </c>
      <c r="CA421" s="29" t="s">
        <v>106</v>
      </c>
      <c r="CB421">
        <v>0.30529678553891576</v>
      </c>
      <c r="CC421">
        <v>0.71943191699040465</v>
      </c>
      <c r="CD421">
        <v>0.30044418745424989</v>
      </c>
      <c r="CE421">
        <f t="shared" si="72"/>
        <v>0.53179034925778268</v>
      </c>
      <c r="CF421" t="s">
        <v>106</v>
      </c>
      <c r="CG421" s="27">
        <v>0.17206496970358243</v>
      </c>
      <c r="CH421" s="28">
        <v>0.60186244189040461</v>
      </c>
      <c r="CI421" s="28">
        <v>0.19104377460591657</v>
      </c>
      <c r="CJ421" s="28">
        <f t="shared" si="73"/>
        <v>0.40341113150711516</v>
      </c>
      <c r="CK421" s="29" t="s">
        <v>107</v>
      </c>
      <c r="CL421">
        <v>0.16411878130358243</v>
      </c>
      <c r="CM421">
        <v>0.42938227989040456</v>
      </c>
      <c r="CN421">
        <v>0.15410226661391657</v>
      </c>
      <c r="CO421">
        <f t="shared" si="74"/>
        <v>0.38544842841744931</v>
      </c>
      <c r="CP421" t="s">
        <v>106</v>
      </c>
      <c r="CQ421" s="27">
        <v>0.18148214130358242</v>
      </c>
      <c r="CR421" s="28">
        <v>0.71943191699040465</v>
      </c>
      <c r="CS421" s="28">
        <v>0.22361512056391658</v>
      </c>
      <c r="CT421" s="28">
        <f t="shared" si="75"/>
        <v>0.41282830310711516</v>
      </c>
      <c r="CU421" s="29" t="s">
        <v>107</v>
      </c>
      <c r="CV421">
        <v>45146.811714745701</v>
      </c>
      <c r="CW421">
        <v>6726.0068060650101</v>
      </c>
      <c r="CX421">
        <v>0.23134616180353273</v>
      </c>
      <c r="CY421">
        <f t="shared" si="66"/>
        <v>0.83320860369393734</v>
      </c>
      <c r="CZ421">
        <f t="shared" si="76"/>
        <v>0.62273992986684845</v>
      </c>
    </row>
    <row r="422" spans="1:104" x14ac:dyDescent="0.25">
      <c r="A422">
        <v>1</v>
      </c>
      <c r="B422" s="15">
        <v>6923</v>
      </c>
      <c r="C422" s="15">
        <v>-67.197444340000004</v>
      </c>
      <c r="D422" s="15">
        <v>-18.265267869999999</v>
      </c>
      <c r="E422" s="15">
        <v>3708</v>
      </c>
      <c r="F422" s="15">
        <v>1</v>
      </c>
      <c r="G422" s="15">
        <v>0</v>
      </c>
      <c r="H422" s="17">
        <v>3</v>
      </c>
      <c r="I422" s="19">
        <v>0</v>
      </c>
      <c r="J422" s="19">
        <v>0</v>
      </c>
      <c r="K422" s="19">
        <v>0</v>
      </c>
      <c r="L422" s="15">
        <v>0</v>
      </c>
      <c r="M422" s="15">
        <v>0</v>
      </c>
      <c r="N422" s="15">
        <v>0</v>
      </c>
      <c r="O422" s="19">
        <v>159.872108</v>
      </c>
      <c r="P422" s="19">
        <v>44.721821138299156</v>
      </c>
      <c r="Q422" s="20">
        <v>3.5748121147751677</v>
      </c>
      <c r="R422" s="21">
        <v>6.8000000000000005E-2</v>
      </c>
      <c r="S422" s="22">
        <v>2.1000000000000001E-2</v>
      </c>
      <c r="T422" s="22">
        <v>0.97899999999999998</v>
      </c>
      <c r="U422" s="19">
        <v>0</v>
      </c>
      <c r="V422" s="19">
        <v>0.93915824390428237</v>
      </c>
      <c r="W422" s="19">
        <v>43.782662894394875</v>
      </c>
      <c r="X422" s="19">
        <v>595.2708735850382</v>
      </c>
      <c r="Y422" s="19">
        <v>0</v>
      </c>
      <c r="Z422" s="19">
        <v>595.2708735850382</v>
      </c>
      <c r="AA422">
        <v>53.808054448520082</v>
      </c>
      <c r="AB422">
        <v>1</v>
      </c>
      <c r="AC422">
        <v>5.2000000000000005E-2</v>
      </c>
      <c r="AD422">
        <v>0.94799999999999995</v>
      </c>
      <c r="AE422">
        <v>0</v>
      </c>
      <c r="AF422">
        <v>2.7980188313230445</v>
      </c>
      <c r="AG422">
        <v>51.010035617197033</v>
      </c>
      <c r="AH422">
        <v>13202.781160891009</v>
      </c>
      <c r="AI422">
        <v>0</v>
      </c>
      <c r="AJ422">
        <v>12627.6708886208</v>
      </c>
      <c r="AK422">
        <v>11913.989521715101</v>
      </c>
      <c r="AL422">
        <v>41.680737300894812</v>
      </c>
      <c r="AM422" s="19">
        <v>50.766970611115738</v>
      </c>
      <c r="AN422">
        <v>0.81078400000000006</v>
      </c>
      <c r="AO422">
        <v>0.53714440000000008</v>
      </c>
      <c r="AP422">
        <v>0.18242639999999999</v>
      </c>
      <c r="AQ422">
        <v>1</v>
      </c>
      <c r="AR422">
        <v>0</v>
      </c>
      <c r="AS422">
        <v>2</v>
      </c>
      <c r="AT422">
        <v>1.48</v>
      </c>
      <c r="AU422">
        <v>1</v>
      </c>
      <c r="AV422">
        <v>2</v>
      </c>
      <c r="AW422">
        <v>1.5</v>
      </c>
      <c r="AX422">
        <v>1</v>
      </c>
      <c r="AY422">
        <v>2</v>
      </c>
      <c r="AZ422">
        <v>0.6</v>
      </c>
      <c r="BA422">
        <v>0.3</v>
      </c>
      <c r="BB422">
        <v>0.8</v>
      </c>
      <c r="BC422" s="27">
        <v>0.36951116923968352</v>
      </c>
      <c r="BD422" s="28">
        <v>0.48895407209349684</v>
      </c>
      <c r="BE422" s="28">
        <v>0.31376769899246859</v>
      </c>
      <c r="BF422" s="28">
        <f t="shared" si="67"/>
        <v>0.79636973099295116</v>
      </c>
      <c r="BG422" s="29" t="s">
        <v>106</v>
      </c>
      <c r="BH422">
        <v>0.36156498083968358</v>
      </c>
      <c r="BI422">
        <v>0.31647391009349679</v>
      </c>
      <c r="BJ422">
        <v>0.27682619100046857</v>
      </c>
      <c r="BK422">
        <f t="shared" si="68"/>
        <v>0.75942822300095125</v>
      </c>
      <c r="BL422" t="s">
        <v>106</v>
      </c>
      <c r="BM422" s="27">
        <v>0.37892834083968358</v>
      </c>
      <c r="BN422" s="28">
        <v>0.60652354719349688</v>
      </c>
      <c r="BO422" s="28">
        <v>0.34633904495046858</v>
      </c>
      <c r="BP422" s="28">
        <f t="shared" si="69"/>
        <v>0.82894107695095121</v>
      </c>
      <c r="BQ422" s="29" t="s">
        <v>106</v>
      </c>
      <c r="BR422">
        <v>0.28248538117675559</v>
      </c>
      <c r="BS422">
        <v>0.48895407209349684</v>
      </c>
      <c r="BT422">
        <v>0.2597667354266206</v>
      </c>
      <c r="BU422">
        <f t="shared" si="70"/>
        <v>0.74236876742710323</v>
      </c>
      <c r="BV422" t="s">
        <v>106</v>
      </c>
      <c r="BW422" s="27">
        <v>0.27453919277675565</v>
      </c>
      <c r="BX422" s="28">
        <v>0.31647391009349679</v>
      </c>
      <c r="BY422" s="28">
        <v>0.22282522743462058</v>
      </c>
      <c r="BZ422" s="28">
        <f t="shared" si="71"/>
        <v>0.7054272594351032</v>
      </c>
      <c r="CA422" s="29" t="s">
        <v>106</v>
      </c>
      <c r="CB422">
        <v>0.29190255277675564</v>
      </c>
      <c r="CC422">
        <v>0.60652354719349688</v>
      </c>
      <c r="CD422">
        <v>0.29233808138462059</v>
      </c>
      <c r="CE422">
        <f t="shared" si="72"/>
        <v>0.77450458477723827</v>
      </c>
      <c r="CF422" t="s">
        <v>107</v>
      </c>
      <c r="CG422" s="27">
        <v>0.1696741744285156</v>
      </c>
      <c r="CH422" s="28">
        <v>0.48895407209349684</v>
      </c>
      <c r="CI422" s="28">
        <v>0.18976548635978058</v>
      </c>
      <c r="CJ422" s="28">
        <f t="shared" si="73"/>
        <v>0.6522762064289982</v>
      </c>
      <c r="CK422" s="29" t="s">
        <v>107</v>
      </c>
      <c r="CL422">
        <v>0.16172798602851557</v>
      </c>
      <c r="CM422">
        <v>0.31647391009349679</v>
      </c>
      <c r="CN422">
        <v>0.15282397836778061</v>
      </c>
      <c r="CO422">
        <f t="shared" si="74"/>
        <v>0.63542601036826318</v>
      </c>
      <c r="CP422" t="s">
        <v>106</v>
      </c>
      <c r="CQ422" s="27">
        <v>0.17909134602851559</v>
      </c>
      <c r="CR422" s="28">
        <v>0.60652354719349688</v>
      </c>
      <c r="CS422" s="28">
        <v>0.22233683231778059</v>
      </c>
      <c r="CT422" s="28">
        <f t="shared" si="75"/>
        <v>0.66169337802899819</v>
      </c>
      <c r="CU422" s="29" t="s">
        <v>107</v>
      </c>
      <c r="CV422">
        <v>45146.811714745701</v>
      </c>
      <c r="CW422">
        <v>6726.0068060650101</v>
      </c>
      <c r="CX422">
        <v>0.48260203200048263</v>
      </c>
      <c r="CY422">
        <f t="shared" si="66"/>
        <v>0.97155610409397952</v>
      </c>
      <c r="CZ422">
        <f t="shared" si="76"/>
        <v>0.85211320124016621</v>
      </c>
    </row>
    <row r="423" spans="1:104" x14ac:dyDescent="0.25">
      <c r="A423">
        <v>1</v>
      </c>
      <c r="B423" s="15">
        <v>6926</v>
      </c>
      <c r="C423" s="15">
        <v>-67.783841159999994</v>
      </c>
      <c r="D423" s="15">
        <v>-18.208706670000002</v>
      </c>
      <c r="E423" s="15">
        <v>3933</v>
      </c>
      <c r="F423" s="15">
        <v>1</v>
      </c>
      <c r="G423" s="15">
        <v>0</v>
      </c>
      <c r="H423" s="17">
        <v>3</v>
      </c>
      <c r="I423" s="19">
        <v>1</v>
      </c>
      <c r="J423" s="19">
        <v>5</v>
      </c>
      <c r="K423" s="19">
        <v>1</v>
      </c>
      <c r="L423" s="15">
        <v>0</v>
      </c>
      <c r="M423" s="15">
        <v>1.9414993466458099</v>
      </c>
      <c r="N423" s="15">
        <v>1.2032</v>
      </c>
      <c r="O423" s="19">
        <v>301.576931</v>
      </c>
      <c r="P423" s="19">
        <v>84.361617153893292</v>
      </c>
      <c r="Q423" s="20">
        <v>3.5748121144934952</v>
      </c>
      <c r="R423" s="21">
        <v>0.313</v>
      </c>
      <c r="S423" s="22">
        <v>8.7999999999999995E-2</v>
      </c>
      <c r="T423" s="22">
        <v>0.91199999999999992</v>
      </c>
      <c r="U423" s="19">
        <v>0</v>
      </c>
      <c r="V423" s="19">
        <v>7.4238223095426088</v>
      </c>
      <c r="W423" s="19">
        <v>76.937794844350677</v>
      </c>
      <c r="X423" s="19">
        <v>7084.6170699326112</v>
      </c>
      <c r="Y423" s="19">
        <v>2507.1749999999997</v>
      </c>
      <c r="Z423" s="19">
        <v>9591.7920699326114</v>
      </c>
      <c r="AA423">
        <v>101.50155728640455</v>
      </c>
      <c r="AB423">
        <v>1</v>
      </c>
      <c r="AC423">
        <v>0.104</v>
      </c>
      <c r="AD423">
        <v>0.89600000000000002</v>
      </c>
      <c r="AE423">
        <v>0</v>
      </c>
      <c r="AF423">
        <v>10.556161957786072</v>
      </c>
      <c r="AG423">
        <v>90.945395328618474</v>
      </c>
      <c r="AH423">
        <v>31021.539307588428</v>
      </c>
      <c r="AI423">
        <v>3715.9316436592444</v>
      </c>
      <c r="AJ423">
        <v>36148.593267278498</v>
      </c>
      <c r="AK423">
        <v>26744.6948398571</v>
      </c>
      <c r="AL423">
        <v>57.956430984724697</v>
      </c>
      <c r="AM423" s="19">
        <v>75.096371117235947</v>
      </c>
      <c r="AN423">
        <v>0.80718933333333343</v>
      </c>
      <c r="AO423">
        <v>0.53476293333333336</v>
      </c>
      <c r="AP423">
        <v>0.18161759999999999</v>
      </c>
      <c r="AQ423">
        <v>1</v>
      </c>
      <c r="AR423">
        <v>0</v>
      </c>
      <c r="AS423">
        <v>2</v>
      </c>
      <c r="AT423">
        <v>1.48</v>
      </c>
      <c r="AU423">
        <v>1</v>
      </c>
      <c r="AV423">
        <v>2</v>
      </c>
      <c r="AW423">
        <v>1.5</v>
      </c>
      <c r="AX423">
        <v>1</v>
      </c>
      <c r="AY423">
        <v>2</v>
      </c>
      <c r="AZ423">
        <v>0.6</v>
      </c>
      <c r="BA423">
        <v>0.3</v>
      </c>
      <c r="BB423">
        <v>0.8</v>
      </c>
      <c r="BC423" s="27">
        <v>0.34963403152680894</v>
      </c>
      <c r="BD423" s="28">
        <v>0.48435431660867978</v>
      </c>
      <c r="BE423" s="28">
        <v>0.29481370681680064</v>
      </c>
      <c r="BF423" s="28">
        <f t="shared" si="67"/>
        <v>0.5985614888791968</v>
      </c>
      <c r="BG423" s="29" t="s">
        <v>106</v>
      </c>
      <c r="BH423">
        <v>0.341687843126809</v>
      </c>
      <c r="BI423">
        <v>0.31187415460867973</v>
      </c>
      <c r="BJ423">
        <v>0.25787219882480061</v>
      </c>
      <c r="BK423">
        <f t="shared" si="68"/>
        <v>0.56161998088719689</v>
      </c>
      <c r="BL423" t="s">
        <v>106</v>
      </c>
      <c r="BM423" s="27">
        <v>0.35905120312680899</v>
      </c>
      <c r="BN423" s="28">
        <v>0.60192379170867971</v>
      </c>
      <c r="BO423" s="28">
        <v>0.32738505277480062</v>
      </c>
      <c r="BP423" s="28">
        <f t="shared" si="69"/>
        <v>0.63113283483719684</v>
      </c>
      <c r="BQ423" s="29" t="s">
        <v>106</v>
      </c>
      <c r="BR423">
        <v>0.26299407828485699</v>
      </c>
      <c r="BS423">
        <v>0.48435431660867978</v>
      </c>
      <c r="BT423">
        <v>0.24105216023956857</v>
      </c>
      <c r="BU423">
        <f t="shared" si="70"/>
        <v>0.54479994230196482</v>
      </c>
      <c r="BV423" t="s">
        <v>106</v>
      </c>
      <c r="BW423" s="27">
        <v>0.25504788988485699</v>
      </c>
      <c r="BX423" s="28">
        <v>0.31187415460867973</v>
      </c>
      <c r="BY423" s="28">
        <v>0.20411065224756858</v>
      </c>
      <c r="BZ423" s="28">
        <f t="shared" si="71"/>
        <v>0.5078584343099648</v>
      </c>
      <c r="CA423" s="29" t="s">
        <v>106</v>
      </c>
      <c r="CB423">
        <v>0.27241124988485699</v>
      </c>
      <c r="CC423">
        <v>0.60192379170867971</v>
      </c>
      <c r="CD423">
        <v>0.27362350619756859</v>
      </c>
      <c r="CE423">
        <f t="shared" si="72"/>
        <v>0.57615903194725315</v>
      </c>
      <c r="CF423" t="s">
        <v>107</v>
      </c>
      <c r="CG423" s="27">
        <v>0.15068302778603029</v>
      </c>
      <c r="CH423" s="28">
        <v>0.48435431660867978</v>
      </c>
      <c r="CI423" s="28">
        <v>0.17136126652834188</v>
      </c>
      <c r="CJ423" s="28">
        <f t="shared" si="73"/>
        <v>0.45443080984842654</v>
      </c>
      <c r="CK423" s="29" t="s">
        <v>107</v>
      </c>
      <c r="CL423">
        <v>0.1427368393860303</v>
      </c>
      <c r="CM423">
        <v>0.31187415460867973</v>
      </c>
      <c r="CN423">
        <v>0.13441975853634192</v>
      </c>
      <c r="CO423">
        <f t="shared" si="74"/>
        <v>0.43816754059873814</v>
      </c>
      <c r="CP423" t="s">
        <v>106</v>
      </c>
      <c r="CQ423" s="27">
        <v>0.16010019938603029</v>
      </c>
      <c r="CR423" s="28">
        <v>0.60192379170867971</v>
      </c>
      <c r="CS423" s="28">
        <v>0.20393261248634192</v>
      </c>
      <c r="CT423" s="28">
        <f t="shared" si="75"/>
        <v>0.46384798144842654</v>
      </c>
      <c r="CU423" s="29" t="s">
        <v>107</v>
      </c>
      <c r="CV423">
        <v>60602.2254825653</v>
      </c>
      <c r="CW423">
        <v>12687.6946608005</v>
      </c>
      <c r="CX423">
        <v>0.30374778206239622</v>
      </c>
      <c r="CY423">
        <f t="shared" si="66"/>
        <v>0.78810209867107606</v>
      </c>
      <c r="CZ423">
        <f t="shared" si="76"/>
        <v>0.65338181358920511</v>
      </c>
    </row>
    <row r="424" spans="1:104" x14ac:dyDescent="0.25">
      <c r="A424">
        <v>1</v>
      </c>
      <c r="B424" s="15">
        <v>6937</v>
      </c>
      <c r="C424" s="15">
        <v>-67.495623780000003</v>
      </c>
      <c r="D424" s="15">
        <v>-17.94539782</v>
      </c>
      <c r="E424" s="15">
        <v>3723</v>
      </c>
      <c r="F424" s="15">
        <v>1</v>
      </c>
      <c r="G424" s="15">
        <v>0</v>
      </c>
      <c r="H424" s="17">
        <v>3</v>
      </c>
      <c r="I424" s="19">
        <v>0</v>
      </c>
      <c r="J424" s="19">
        <v>0</v>
      </c>
      <c r="K424" s="19">
        <v>1</v>
      </c>
      <c r="L424" s="15">
        <v>0</v>
      </c>
      <c r="M424" s="15">
        <v>0</v>
      </c>
      <c r="N424" s="15">
        <v>1.2032</v>
      </c>
      <c r="O424" s="19">
        <v>708.52411500000005</v>
      </c>
      <c r="P424" s="19">
        <v>198.1989800779707</v>
      </c>
      <c r="Q424" s="20">
        <v>3.5748121141757108</v>
      </c>
      <c r="R424" s="21">
        <v>0.251</v>
      </c>
      <c r="S424" s="22">
        <v>7.8E-2</v>
      </c>
      <c r="T424" s="22">
        <v>0.92199999999999993</v>
      </c>
      <c r="U424" s="19">
        <v>0</v>
      </c>
      <c r="V424" s="19">
        <v>15.459520446081715</v>
      </c>
      <c r="W424" s="19">
        <v>182.73945963188896</v>
      </c>
      <c r="X424" s="19">
        <v>12808.802133345451</v>
      </c>
      <c r="Y424" s="19">
        <v>1560</v>
      </c>
      <c r="Z424" s="19">
        <v>14368.802133345451</v>
      </c>
      <c r="AA424">
        <v>238.46751407243229</v>
      </c>
      <c r="AB424">
        <v>1</v>
      </c>
      <c r="AC424">
        <v>0.10200000000000001</v>
      </c>
      <c r="AD424">
        <v>0.89800000000000002</v>
      </c>
      <c r="AE424">
        <v>0</v>
      </c>
      <c r="AF424">
        <v>24.323686435388097</v>
      </c>
      <c r="AG424">
        <v>214.14382763704421</v>
      </c>
      <c r="AH424">
        <v>72329.252608140028</v>
      </c>
      <c r="AI424">
        <v>1876.992</v>
      </c>
      <c r="AJ424">
        <v>71055.5981301719</v>
      </c>
      <c r="AK424">
        <v>56232.321550138098</v>
      </c>
      <c r="AL424">
        <v>148.45103607840005</v>
      </c>
      <c r="AM424" s="19">
        <v>188.71957007286164</v>
      </c>
      <c r="AN424">
        <v>0.8143786666666667</v>
      </c>
      <c r="AO424">
        <v>0.53952586666666669</v>
      </c>
      <c r="AP424">
        <v>0.18323519999999999</v>
      </c>
      <c r="AQ424">
        <v>1</v>
      </c>
      <c r="AR424">
        <v>0</v>
      </c>
      <c r="AS424">
        <v>2</v>
      </c>
      <c r="AT424">
        <v>1.48</v>
      </c>
      <c r="AU424">
        <v>1</v>
      </c>
      <c r="AV424">
        <v>2</v>
      </c>
      <c r="AW424">
        <v>1.5</v>
      </c>
      <c r="AX424">
        <v>1</v>
      </c>
      <c r="AY424">
        <v>2</v>
      </c>
      <c r="AZ424">
        <v>0.6</v>
      </c>
      <c r="BA424">
        <v>0.3</v>
      </c>
      <c r="BB424">
        <v>0.8</v>
      </c>
      <c r="BC424" s="27">
        <v>0.3283846768573484</v>
      </c>
      <c r="BD424" s="28">
        <v>0.4499384358903098</v>
      </c>
      <c r="BE424" s="28">
        <v>0.27307227916103743</v>
      </c>
      <c r="BF424" s="28">
        <f t="shared" si="67"/>
        <v>0.51097886375471302</v>
      </c>
      <c r="BG424" s="29" t="s">
        <v>106</v>
      </c>
      <c r="BH424">
        <v>0.32043848845734846</v>
      </c>
      <c r="BI424">
        <v>0.2774582738903098</v>
      </c>
      <c r="BJ424">
        <v>0.23613077116903741</v>
      </c>
      <c r="BK424">
        <f t="shared" si="68"/>
        <v>0.47403735576271294</v>
      </c>
      <c r="BL424" t="s">
        <v>106</v>
      </c>
      <c r="BM424" s="27">
        <v>0.33780184845734845</v>
      </c>
      <c r="BN424" s="28">
        <v>0.56750791099030984</v>
      </c>
      <c r="BO424" s="28">
        <v>0.30564362511903748</v>
      </c>
      <c r="BP424" s="28">
        <f t="shared" si="69"/>
        <v>0.54355020971271295</v>
      </c>
      <c r="BQ424" s="29" t="s">
        <v>106</v>
      </c>
      <c r="BR424">
        <v>0.2409730539734444</v>
      </c>
      <c r="BS424">
        <v>0.4499384358903098</v>
      </c>
      <c r="BT424">
        <v>0.2188318986065734</v>
      </c>
      <c r="BU424">
        <f t="shared" si="70"/>
        <v>0.4567384832002489</v>
      </c>
      <c r="BV424" t="s">
        <v>106</v>
      </c>
      <c r="BW424" s="27">
        <v>0.2330268655734444</v>
      </c>
      <c r="BX424" s="28">
        <v>0.2774582738903098</v>
      </c>
      <c r="BY424" s="28">
        <v>0.18189039061457346</v>
      </c>
      <c r="BZ424" s="28">
        <f t="shared" si="71"/>
        <v>0.41979697520824899</v>
      </c>
      <c r="CA424" s="29" t="s">
        <v>106</v>
      </c>
      <c r="CB424">
        <v>0.25039022557344437</v>
      </c>
      <c r="CC424">
        <v>0.56750791099030984</v>
      </c>
      <c r="CD424">
        <v>0.25140324456457341</v>
      </c>
      <c r="CE424">
        <f t="shared" si="72"/>
        <v>0.4882968101671199</v>
      </c>
      <c r="CF424" t="s">
        <v>107</v>
      </c>
      <c r="CG424" s="27">
        <v>0.12766169097579105</v>
      </c>
      <c r="CH424" s="28">
        <v>0.4499384358903098</v>
      </c>
      <c r="CI424" s="28">
        <v>0.14852029418412008</v>
      </c>
      <c r="CJ424" s="28">
        <f t="shared" si="73"/>
        <v>0.36556827556946658</v>
      </c>
      <c r="CK424" s="29" t="s">
        <v>107</v>
      </c>
      <c r="CL424">
        <v>0.11971550257579106</v>
      </c>
      <c r="CM424">
        <v>0.2774582738903098</v>
      </c>
      <c r="CN424">
        <v>0.11157878619212008</v>
      </c>
      <c r="CO424">
        <f t="shared" si="74"/>
        <v>0.34948537078579561</v>
      </c>
      <c r="CP424" t="s">
        <v>106</v>
      </c>
      <c r="CQ424" s="27">
        <v>0.13707886257579105</v>
      </c>
      <c r="CR424" s="28">
        <v>0.56750791099030984</v>
      </c>
      <c r="CS424" s="28">
        <v>0.18109164014212009</v>
      </c>
      <c r="CT424" s="28">
        <f t="shared" si="75"/>
        <v>0.37498544716946658</v>
      </c>
      <c r="CU424" s="29" t="s">
        <v>107</v>
      </c>
      <c r="CV424">
        <v>90885.638931363806</v>
      </c>
      <c r="CW424">
        <v>29808.439259054001</v>
      </c>
      <c r="CX424">
        <v>0.23790658459367553</v>
      </c>
      <c r="CY424">
        <f t="shared" si="66"/>
        <v>0.68784502048398533</v>
      </c>
      <c r="CZ424">
        <f t="shared" si="76"/>
        <v>0.56629126145102393</v>
      </c>
    </row>
    <row r="425" spans="1:104" x14ac:dyDescent="0.25">
      <c r="A425">
        <v>1</v>
      </c>
      <c r="B425" s="15">
        <v>6941</v>
      </c>
      <c r="C425" s="15">
        <v>-67.723288600000004</v>
      </c>
      <c r="D425" s="15">
        <v>-11.657397169999999</v>
      </c>
      <c r="E425" s="15">
        <v>200</v>
      </c>
      <c r="F425" s="15">
        <v>0</v>
      </c>
      <c r="G425" s="15">
        <v>0</v>
      </c>
      <c r="H425" s="17">
        <v>4</v>
      </c>
      <c r="I425" s="19">
        <v>1</v>
      </c>
      <c r="J425" s="19">
        <v>5</v>
      </c>
      <c r="K425" s="19">
        <v>1</v>
      </c>
      <c r="L425" s="15">
        <v>0</v>
      </c>
      <c r="M425" s="15">
        <v>1.9414993466458099</v>
      </c>
      <c r="N425" s="15">
        <v>1.2032</v>
      </c>
      <c r="O425" s="19">
        <v>163.50556499999999</v>
      </c>
      <c r="P425" s="19">
        <v>45.738226162840157</v>
      </c>
      <c r="Q425" s="20">
        <v>3.5748121148790735</v>
      </c>
      <c r="R425" s="21">
        <v>6.7000000000000004E-2</v>
      </c>
      <c r="S425" s="22">
        <v>2.8999999999999998E-2</v>
      </c>
      <c r="T425" s="22">
        <v>0.97099999999999986</v>
      </c>
      <c r="U425" s="19">
        <v>0</v>
      </c>
      <c r="V425" s="19">
        <v>1.3264085587223644</v>
      </c>
      <c r="W425" s="19">
        <v>44.411817604117786</v>
      </c>
      <c r="X425" s="19">
        <v>358.63082426393839</v>
      </c>
      <c r="Y425" s="19">
        <v>2507.1749999999997</v>
      </c>
      <c r="Z425" s="19">
        <v>2865.8058242639381</v>
      </c>
      <c r="AA425">
        <v>55.03096478819571</v>
      </c>
      <c r="AB425">
        <v>1</v>
      </c>
      <c r="AC425">
        <v>6.9000000000000006E-2</v>
      </c>
      <c r="AD425">
        <v>0.93100000000000005</v>
      </c>
      <c r="AE425">
        <v>0</v>
      </c>
      <c r="AF425">
        <v>3.7971365703855042</v>
      </c>
      <c r="AG425">
        <v>51.233828217810206</v>
      </c>
      <c r="AH425">
        <v>9248.7147108993122</v>
      </c>
      <c r="AI425">
        <v>3715.9316436592444</v>
      </c>
      <c r="AJ425">
        <v>15324.1881638213</v>
      </c>
      <c r="AK425">
        <v>14470.8435148341</v>
      </c>
      <c r="AL425">
        <v>42.673765009929866</v>
      </c>
      <c r="AM425" s="19">
        <v>51.96650363528542</v>
      </c>
      <c r="AN425">
        <v>0.82156800000000008</v>
      </c>
      <c r="AO425">
        <v>0.54428880000000002</v>
      </c>
      <c r="AP425">
        <v>0.18485279999999998</v>
      </c>
      <c r="AQ425">
        <v>1</v>
      </c>
      <c r="AR425">
        <v>0</v>
      </c>
      <c r="AS425">
        <v>2</v>
      </c>
      <c r="AT425">
        <v>1.48</v>
      </c>
      <c r="AU425">
        <v>1</v>
      </c>
      <c r="AV425">
        <v>2</v>
      </c>
      <c r="AW425">
        <v>1.5</v>
      </c>
      <c r="AX425">
        <v>1</v>
      </c>
      <c r="AY425">
        <v>2</v>
      </c>
      <c r="AZ425">
        <v>0.6</v>
      </c>
      <c r="BA425">
        <v>0.3</v>
      </c>
      <c r="BB425">
        <v>0.8</v>
      </c>
      <c r="BC425" s="27">
        <v>0.37940869424920626</v>
      </c>
      <c r="BD425" s="28">
        <v>0.65280469527751572</v>
      </c>
      <c r="BE425" s="28">
        <v>0.34559491587455332</v>
      </c>
      <c r="BF425" s="28">
        <f t="shared" si="67"/>
        <v>0.64028357202766895</v>
      </c>
      <c r="BG425" s="29" t="s">
        <v>106</v>
      </c>
      <c r="BH425">
        <v>0.37222378624920627</v>
      </c>
      <c r="BI425">
        <v>0.47530439117751566</v>
      </c>
      <c r="BJ425">
        <v>0.31983338959855334</v>
      </c>
      <c r="BK425">
        <f t="shared" si="68"/>
        <v>0.61452204575166902</v>
      </c>
      <c r="BL425" t="s">
        <v>106</v>
      </c>
      <c r="BM425" s="27">
        <v>0.38798602624920625</v>
      </c>
      <c r="BN425" s="28">
        <v>0.77119724247751575</v>
      </c>
      <c r="BO425" s="28">
        <v>0.36990659864855335</v>
      </c>
      <c r="BP425" s="28">
        <f t="shared" si="69"/>
        <v>0.66459525480166903</v>
      </c>
      <c r="BQ425" s="29" t="s">
        <v>106</v>
      </c>
      <c r="BR425">
        <v>0.2913128306279022</v>
      </c>
      <c r="BS425">
        <v>0.65280469527751572</v>
      </c>
      <c r="BT425">
        <v>0.27926679290687095</v>
      </c>
      <c r="BU425">
        <f t="shared" si="70"/>
        <v>0.57395544905998663</v>
      </c>
      <c r="BV425" t="s">
        <v>106</v>
      </c>
      <c r="BW425" s="27">
        <v>0.28412792262790221</v>
      </c>
      <c r="BX425" s="28">
        <v>0.47530439117751566</v>
      </c>
      <c r="BY425" s="28">
        <v>0.25350526663087092</v>
      </c>
      <c r="BZ425" s="28">
        <f t="shared" si="71"/>
        <v>0.5481939227839866</v>
      </c>
      <c r="CA425" s="29" t="s">
        <v>106</v>
      </c>
      <c r="CB425">
        <v>0.29989016262790219</v>
      </c>
      <c r="CC425">
        <v>0.77119724247751575</v>
      </c>
      <c r="CD425">
        <v>0.30357847568087093</v>
      </c>
      <c r="CE425">
        <f t="shared" si="72"/>
        <v>0.59457881878101793</v>
      </c>
      <c r="CF425" t="s">
        <v>107</v>
      </c>
      <c r="CG425" s="27">
        <v>0.17711448889658221</v>
      </c>
      <c r="CH425" s="28">
        <v>0.65280469527751572</v>
      </c>
      <c r="CI425" s="28">
        <v>0.19328589276357891</v>
      </c>
      <c r="CJ425" s="28">
        <f t="shared" si="73"/>
        <v>0.47180314504969789</v>
      </c>
      <c r="CK425" s="29" t="s">
        <v>107</v>
      </c>
      <c r="CL425">
        <v>0.16992958089658219</v>
      </c>
      <c r="CM425">
        <v>0.47530439117751566</v>
      </c>
      <c r="CN425">
        <v>0.1675243664875789</v>
      </c>
      <c r="CO425">
        <f t="shared" si="74"/>
        <v>0.46221302264069458</v>
      </c>
      <c r="CP425" t="s">
        <v>106</v>
      </c>
      <c r="CQ425" s="27">
        <v>0.18569182089658218</v>
      </c>
      <c r="CR425" s="28">
        <v>0.77119724247751575</v>
      </c>
      <c r="CS425" s="28">
        <v>0.21759757553757886</v>
      </c>
      <c r="CT425" s="28">
        <f t="shared" si="75"/>
        <v>0.48038047704969788</v>
      </c>
      <c r="CU425" s="29" t="s">
        <v>107</v>
      </c>
      <c r="CV425">
        <v>31976.717454542701</v>
      </c>
      <c r="CW425">
        <v>6495.8129543887399</v>
      </c>
      <c r="CX425">
        <v>0.29468865615311568</v>
      </c>
      <c r="CY425">
        <f t="shared" si="66"/>
        <v>0.9474933514306314</v>
      </c>
      <c r="CZ425">
        <f t="shared" si="76"/>
        <v>0.67409735040232199</v>
      </c>
    </row>
    <row r="426" spans="1:104" x14ac:dyDescent="0.25">
      <c r="A426">
        <v>1</v>
      </c>
      <c r="B426" s="15">
        <v>6977</v>
      </c>
      <c r="C426" s="15">
        <v>-65.696835750000005</v>
      </c>
      <c r="D426" s="15">
        <v>-19.389969969999999</v>
      </c>
      <c r="E426" s="15">
        <v>3897</v>
      </c>
      <c r="F426" s="15">
        <v>1</v>
      </c>
      <c r="G426" s="15">
        <v>0</v>
      </c>
      <c r="H426" s="17">
        <v>2</v>
      </c>
      <c r="I426" s="19">
        <v>0</v>
      </c>
      <c r="J426" s="19">
        <v>0</v>
      </c>
      <c r="K426" s="19">
        <v>0</v>
      </c>
      <c r="L426" s="15">
        <v>0</v>
      </c>
      <c r="M426" s="15">
        <v>0</v>
      </c>
      <c r="N426" s="15">
        <v>0</v>
      </c>
      <c r="O426" s="19">
        <v>225.27433399999899</v>
      </c>
      <c r="P426" s="19">
        <v>63.017111609284719</v>
      </c>
      <c r="Q426" s="20">
        <v>3.5748121144734895</v>
      </c>
      <c r="R426" s="21">
        <v>0.113</v>
      </c>
      <c r="S426" s="22">
        <v>0.74700000000000011</v>
      </c>
      <c r="T426" s="22">
        <v>0.25299999999999995</v>
      </c>
      <c r="U426" s="19">
        <v>0</v>
      </c>
      <c r="V426" s="19">
        <v>47.073782372135689</v>
      </c>
      <c r="W426" s="19">
        <v>15.94332923714903</v>
      </c>
      <c r="X426" s="19">
        <v>6992.7639277694998</v>
      </c>
      <c r="Y426" s="19">
        <v>0</v>
      </c>
      <c r="Z426" s="19">
        <v>6992.7639277694998</v>
      </c>
      <c r="AA426">
        <v>75.820440357948868</v>
      </c>
      <c r="AB426">
        <v>1</v>
      </c>
      <c r="AC426">
        <v>0.74800000000000011</v>
      </c>
      <c r="AD426">
        <v>0.25199999999999989</v>
      </c>
      <c r="AE426">
        <v>0</v>
      </c>
      <c r="AF426">
        <v>56.71368938774576</v>
      </c>
      <c r="AG426">
        <v>19.106750970203105</v>
      </c>
      <c r="AH426">
        <v>79755.512114073586</v>
      </c>
      <c r="AI426">
        <v>0</v>
      </c>
      <c r="AJ426">
        <v>76281.379395260097</v>
      </c>
      <c r="AK426">
        <v>69117.155131686697</v>
      </c>
      <c r="AL426">
        <v>55.896177997435544</v>
      </c>
      <c r="AM426" s="19">
        <v>68.699506746099701</v>
      </c>
      <c r="AN426">
        <v>0.82875733333333335</v>
      </c>
      <c r="AO426">
        <v>0.54905173333333335</v>
      </c>
      <c r="AP426">
        <v>0.18647039999999998</v>
      </c>
      <c r="AQ426">
        <v>1</v>
      </c>
      <c r="AR426">
        <v>0</v>
      </c>
      <c r="AS426">
        <v>2</v>
      </c>
      <c r="AT426">
        <v>1.48</v>
      </c>
      <c r="AU426">
        <v>1</v>
      </c>
      <c r="AV426">
        <v>2</v>
      </c>
      <c r="AW426">
        <v>1.5</v>
      </c>
      <c r="AX426">
        <v>1</v>
      </c>
      <c r="AY426">
        <v>2</v>
      </c>
      <c r="AZ426">
        <v>0.6</v>
      </c>
      <c r="BA426">
        <v>0.3</v>
      </c>
      <c r="BB426">
        <v>0.8</v>
      </c>
      <c r="BC426" s="27">
        <v>0.36013323947134168</v>
      </c>
      <c r="BD426" s="28">
        <v>0.49850568308865217</v>
      </c>
      <c r="BE426" s="28">
        <v>0.30272557334921624</v>
      </c>
      <c r="BF426" s="28">
        <f t="shared" si="67"/>
        <v>0.40274070030385783</v>
      </c>
      <c r="BG426" s="29" t="s">
        <v>106</v>
      </c>
      <c r="BH426">
        <v>0.35218705107134168</v>
      </c>
      <c r="BI426">
        <v>0.32602552108865218</v>
      </c>
      <c r="BJ426">
        <v>0.26578406535721621</v>
      </c>
      <c r="BK426">
        <f t="shared" si="68"/>
        <v>0.36579919231185781</v>
      </c>
      <c r="BL426" t="s">
        <v>106</v>
      </c>
      <c r="BM426" s="27">
        <v>0.36955041107134168</v>
      </c>
      <c r="BN426" s="28">
        <v>0.61607515818865222</v>
      </c>
      <c r="BO426" s="28">
        <v>0.33529691930721622</v>
      </c>
      <c r="BP426" s="28">
        <f t="shared" si="69"/>
        <v>0.43531204626185782</v>
      </c>
      <c r="BQ426" s="29" t="s">
        <v>106</v>
      </c>
      <c r="BR426">
        <v>0.27117827730353367</v>
      </c>
      <c r="BS426">
        <v>0.49850568308865217</v>
      </c>
      <c r="BT426">
        <v>0.24752752484028817</v>
      </c>
      <c r="BU426">
        <f t="shared" si="70"/>
        <v>0.34754265179492977</v>
      </c>
      <c r="BV426" t="s">
        <v>106</v>
      </c>
      <c r="BW426" s="27">
        <v>0.26323208890353367</v>
      </c>
      <c r="BX426" s="28">
        <v>0.32602552108865218</v>
      </c>
      <c r="BY426" s="28">
        <v>0.2105860168482882</v>
      </c>
      <c r="BZ426" s="28">
        <f t="shared" si="71"/>
        <v>0.3106011438029298</v>
      </c>
      <c r="CA426" s="29" t="s">
        <v>106</v>
      </c>
      <c r="CB426">
        <v>0.28059544890353366</v>
      </c>
      <c r="CC426">
        <v>0.61607515818865222</v>
      </c>
      <c r="CD426">
        <v>0.28009887079828816</v>
      </c>
      <c r="CE426">
        <f t="shared" si="72"/>
        <v>0.38011399775292976</v>
      </c>
      <c r="CF426" t="s">
        <v>106</v>
      </c>
      <c r="CG426" s="27">
        <v>0.15586628930822699</v>
      </c>
      <c r="CH426" s="28">
        <v>0.49850568308865217</v>
      </c>
      <c r="CI426" s="28">
        <v>0.17597449899538151</v>
      </c>
      <c r="CJ426" s="28">
        <f t="shared" si="73"/>
        <v>0.25588141626286859</v>
      </c>
      <c r="CK426" s="29" t="s">
        <v>107</v>
      </c>
      <c r="CL426">
        <v>0.14792010090822699</v>
      </c>
      <c r="CM426">
        <v>0.32602552108865218</v>
      </c>
      <c r="CN426">
        <v>0.13903299100338151</v>
      </c>
      <c r="CO426">
        <f t="shared" si="74"/>
        <v>0.23904811795802311</v>
      </c>
      <c r="CP426" t="s">
        <v>106</v>
      </c>
      <c r="CQ426" s="27">
        <v>0.16528346090822699</v>
      </c>
      <c r="CR426" s="28">
        <v>0.61607515818865222</v>
      </c>
      <c r="CS426" s="28">
        <v>0.20854584495338152</v>
      </c>
      <c r="CT426" s="28">
        <f t="shared" si="75"/>
        <v>0.26529858786286858</v>
      </c>
      <c r="CU426" s="29" t="s">
        <v>107</v>
      </c>
      <c r="CV426">
        <v>52888.034332454699</v>
      </c>
      <c r="CW426">
        <v>9477.5550447436108</v>
      </c>
      <c r="CX426">
        <v>0.1000151269546416</v>
      </c>
      <c r="CY426">
        <f t="shared" si="66"/>
        <v>0.59852081004329372</v>
      </c>
      <c r="CZ426">
        <f t="shared" si="76"/>
        <v>0.46014836642598328</v>
      </c>
    </row>
    <row r="427" spans="1:104" x14ac:dyDescent="0.25">
      <c r="A427">
        <v>1</v>
      </c>
      <c r="B427" s="15">
        <v>7008</v>
      </c>
      <c r="C427" s="15">
        <v>-65.42818072</v>
      </c>
      <c r="D427" s="15">
        <v>-18.766036759999999</v>
      </c>
      <c r="E427" s="15">
        <v>2802</v>
      </c>
      <c r="F427" s="15">
        <v>1</v>
      </c>
      <c r="G427" s="15">
        <v>0</v>
      </c>
      <c r="H427" s="17">
        <v>3</v>
      </c>
      <c r="I427" s="19">
        <v>0</v>
      </c>
      <c r="J427" s="19">
        <v>0</v>
      </c>
      <c r="K427" s="19">
        <v>1</v>
      </c>
      <c r="L427" s="15">
        <v>0</v>
      </c>
      <c r="M427" s="15">
        <v>0</v>
      </c>
      <c r="N427" s="15">
        <v>1.2032</v>
      </c>
      <c r="O427" s="19">
        <v>247.075075999999</v>
      </c>
      <c r="P427" s="19">
        <v>69.115541785778248</v>
      </c>
      <c r="Q427" s="20">
        <v>3.5748121133999282</v>
      </c>
      <c r="R427" s="21">
        <v>0.16200000000000001</v>
      </c>
      <c r="S427" s="22">
        <v>0.193</v>
      </c>
      <c r="T427" s="22">
        <v>0.80800000000000005</v>
      </c>
      <c r="U427" s="19">
        <v>0</v>
      </c>
      <c r="V427" s="19">
        <v>13.339299564655203</v>
      </c>
      <c r="W427" s="19">
        <v>55.845357762908826</v>
      </c>
      <c r="X427" s="19">
        <v>4279.2959576828061</v>
      </c>
      <c r="Y427" s="19">
        <v>1560</v>
      </c>
      <c r="Z427" s="19">
        <v>5839.2959576828061</v>
      </c>
      <c r="AA427">
        <v>83.157902337507636</v>
      </c>
      <c r="AB427">
        <v>1</v>
      </c>
      <c r="AC427">
        <v>0.2</v>
      </c>
      <c r="AD427">
        <v>0.8</v>
      </c>
      <c r="AE427">
        <v>0</v>
      </c>
      <c r="AF427">
        <v>16.631580467501529</v>
      </c>
      <c r="AG427">
        <v>66.526321870006115</v>
      </c>
      <c r="AH427">
        <v>34666.201063241489</v>
      </c>
      <c r="AI427">
        <v>1876.992</v>
      </c>
      <c r="AJ427">
        <v>35033.140920276302</v>
      </c>
      <c r="AK427">
        <v>30316.136516852701</v>
      </c>
      <c r="AL427">
        <v>57.918824016482169</v>
      </c>
      <c r="AM427" s="19">
        <v>71.961184568211564</v>
      </c>
      <c r="AN427">
        <v>0.82156800000000008</v>
      </c>
      <c r="AO427">
        <v>0.54428880000000002</v>
      </c>
      <c r="AP427">
        <v>0.18485279999999998</v>
      </c>
      <c r="AQ427">
        <v>1</v>
      </c>
      <c r="AR427">
        <v>0</v>
      </c>
      <c r="AS427">
        <v>2</v>
      </c>
      <c r="AT427">
        <v>1.48</v>
      </c>
      <c r="AU427">
        <v>1</v>
      </c>
      <c r="AV427">
        <v>2</v>
      </c>
      <c r="AW427">
        <v>1.5</v>
      </c>
      <c r="AX427">
        <v>1</v>
      </c>
      <c r="AY427">
        <v>2</v>
      </c>
      <c r="AZ427">
        <v>0.6</v>
      </c>
      <c r="BA427">
        <v>0.3</v>
      </c>
      <c r="BB427">
        <v>0.8</v>
      </c>
      <c r="BC427" s="27">
        <v>0.35591000245383475</v>
      </c>
      <c r="BD427" s="28">
        <v>0.51793291013679454</v>
      </c>
      <c r="BE427" s="28">
        <v>0.29958679264037247</v>
      </c>
      <c r="BF427" s="28">
        <f t="shared" si="67"/>
        <v>0.5394532513192134</v>
      </c>
      <c r="BG427" s="29" t="s">
        <v>106</v>
      </c>
      <c r="BH427">
        <v>0.34796381405383475</v>
      </c>
      <c r="BI427">
        <v>0.3454527481367945</v>
      </c>
      <c r="BJ427">
        <v>0.26264528464837245</v>
      </c>
      <c r="BK427">
        <f t="shared" si="68"/>
        <v>0.50251174332721327</v>
      </c>
      <c r="BL427" t="s">
        <v>106</v>
      </c>
      <c r="BM427" s="27">
        <v>0.36532717405383475</v>
      </c>
      <c r="BN427" s="28">
        <v>0.63550238523679448</v>
      </c>
      <c r="BO427" s="28">
        <v>0.33215813859837245</v>
      </c>
      <c r="BP427" s="28">
        <f t="shared" si="69"/>
        <v>0.57202459727721333</v>
      </c>
      <c r="BQ427" s="29" t="s">
        <v>106</v>
      </c>
      <c r="BR427">
        <v>0.2677267099279787</v>
      </c>
      <c r="BS427">
        <v>0.51793291013679454</v>
      </c>
      <c r="BT427">
        <v>0.24486757810867643</v>
      </c>
      <c r="BU427">
        <f t="shared" si="70"/>
        <v>0.48473403678751731</v>
      </c>
      <c r="BV427" t="s">
        <v>106</v>
      </c>
      <c r="BW427" s="27">
        <v>0.2597805215279787</v>
      </c>
      <c r="BX427" s="28">
        <v>0.3454527481367945</v>
      </c>
      <c r="BY427" s="28">
        <v>0.20792607011667646</v>
      </c>
      <c r="BZ427" s="28">
        <f t="shared" si="71"/>
        <v>0.44779252879551734</v>
      </c>
      <c r="CA427" s="29" t="s">
        <v>106</v>
      </c>
      <c r="CB427">
        <v>0.2771438815279787</v>
      </c>
      <c r="CC427">
        <v>0.63550238523679448</v>
      </c>
      <c r="CD427">
        <v>0.27743892406667642</v>
      </c>
      <c r="CE427">
        <f t="shared" si="72"/>
        <v>0.51701034020681957</v>
      </c>
      <c r="CF427" t="s">
        <v>107</v>
      </c>
      <c r="CG427" s="27">
        <v>0.15341503443149868</v>
      </c>
      <c r="CH427" s="28">
        <v>0.51793291013679454</v>
      </c>
      <c r="CI427" s="28">
        <v>0.17393526297499642</v>
      </c>
      <c r="CJ427" s="28">
        <f t="shared" si="73"/>
        <v>0.39328149311033955</v>
      </c>
      <c r="CK427" s="29" t="s">
        <v>107</v>
      </c>
      <c r="CL427">
        <v>0.14546884603149868</v>
      </c>
      <c r="CM427">
        <v>0.3454527481367945</v>
      </c>
      <c r="CN427">
        <v>0.13699375498299643</v>
      </c>
      <c r="CO427">
        <f t="shared" si="74"/>
        <v>0.37686021366183731</v>
      </c>
      <c r="CP427" t="s">
        <v>106</v>
      </c>
      <c r="CQ427" s="27">
        <v>0.16283220603149867</v>
      </c>
      <c r="CR427" s="28">
        <v>0.63550238523679448</v>
      </c>
      <c r="CS427" s="28">
        <v>0.20650660893299644</v>
      </c>
      <c r="CT427" s="28">
        <f t="shared" si="75"/>
        <v>0.40269866471033955</v>
      </c>
      <c r="CU427" s="29" t="s">
        <v>107</v>
      </c>
      <c r="CV427">
        <v>55210.250691162997</v>
      </c>
      <c r="CW427">
        <v>10394.7377921884</v>
      </c>
      <c r="CX427">
        <v>0.23986645867884088</v>
      </c>
      <c r="CY427">
        <f t="shared" si="66"/>
        <v>0.75779936881563548</v>
      </c>
      <c r="CZ427">
        <f t="shared" si="76"/>
        <v>0.59577646113267568</v>
      </c>
    </row>
    <row r="428" spans="1:104" x14ac:dyDescent="0.25">
      <c r="A428">
        <v>1</v>
      </c>
      <c r="B428" s="15">
        <v>7029</v>
      </c>
      <c r="C428" s="15">
        <v>-66.035646220000004</v>
      </c>
      <c r="D428" s="15">
        <v>-18.153031179999999</v>
      </c>
      <c r="E428" s="15">
        <v>2938</v>
      </c>
      <c r="F428" s="15">
        <v>1</v>
      </c>
      <c r="G428" s="15">
        <v>0</v>
      </c>
      <c r="H428" s="17">
        <v>3</v>
      </c>
      <c r="I428" s="19">
        <v>0</v>
      </c>
      <c r="J428" s="19">
        <v>0</v>
      </c>
      <c r="K428" s="19">
        <v>0</v>
      </c>
      <c r="L428" s="15">
        <v>0</v>
      </c>
      <c r="M428" s="15">
        <v>0</v>
      </c>
      <c r="N428" s="15">
        <v>0</v>
      </c>
      <c r="O428" s="19">
        <v>159.872108</v>
      </c>
      <c r="P428" s="19">
        <v>44.721821138299156</v>
      </c>
      <c r="Q428" s="20">
        <v>3.5748121147751677</v>
      </c>
      <c r="R428" s="21">
        <v>2.3E-2</v>
      </c>
      <c r="S428" s="22">
        <v>6.699999999999999E-2</v>
      </c>
      <c r="T428" s="22">
        <v>0.93299999999999994</v>
      </c>
      <c r="U428" s="19">
        <v>0</v>
      </c>
      <c r="V428" s="19">
        <v>2.9963620162660431</v>
      </c>
      <c r="W428" s="19">
        <v>41.725459122033108</v>
      </c>
      <c r="X428" s="19">
        <v>252.58450777246321</v>
      </c>
      <c r="Y428" s="19">
        <v>0</v>
      </c>
      <c r="Z428" s="19">
        <v>252.58450777246321</v>
      </c>
      <c r="AA428">
        <v>53.808054448520082</v>
      </c>
      <c r="AB428">
        <v>1</v>
      </c>
      <c r="AC428">
        <v>0.12299999999999998</v>
      </c>
      <c r="AD428">
        <v>0.877</v>
      </c>
      <c r="AE428">
        <v>0</v>
      </c>
      <c r="AF428">
        <v>6.6183906971679693</v>
      </c>
      <c r="AG428">
        <v>47.189663751352114</v>
      </c>
      <c r="AH428">
        <v>17629.866282750769</v>
      </c>
      <c r="AI428">
        <v>0</v>
      </c>
      <c r="AJ428">
        <v>16861.913147001502</v>
      </c>
      <c r="AK428">
        <v>16539.5785849473</v>
      </c>
      <c r="AL428">
        <v>43.693219252118276</v>
      </c>
      <c r="AM428" s="19">
        <v>52.779452562339202</v>
      </c>
      <c r="AN428">
        <v>0.85032533333333338</v>
      </c>
      <c r="AO428">
        <v>0.56334053333333334</v>
      </c>
      <c r="AP428">
        <v>0.1913232</v>
      </c>
      <c r="AQ428">
        <v>1</v>
      </c>
      <c r="AR428">
        <v>0</v>
      </c>
      <c r="AS428">
        <v>2</v>
      </c>
      <c r="AT428">
        <v>1.48</v>
      </c>
      <c r="AU428">
        <v>1</v>
      </c>
      <c r="AV428">
        <v>2</v>
      </c>
      <c r="AW428">
        <v>1.5</v>
      </c>
      <c r="AX428">
        <v>1</v>
      </c>
      <c r="AY428">
        <v>2</v>
      </c>
      <c r="AZ428">
        <v>0.6</v>
      </c>
      <c r="BA428">
        <v>0.3</v>
      </c>
      <c r="BB428">
        <v>0.8</v>
      </c>
      <c r="BC428" s="27">
        <v>0.3798816542935427</v>
      </c>
      <c r="BD428" s="28">
        <v>0.52510576901704864</v>
      </c>
      <c r="BE428" s="28">
        <v>0.31973005894976886</v>
      </c>
      <c r="BF428" s="28">
        <f t="shared" si="67"/>
        <v>0.66736379839975657</v>
      </c>
      <c r="BG428" s="29" t="s">
        <v>106</v>
      </c>
      <c r="BH428">
        <v>0.3719354658935427</v>
      </c>
      <c r="BI428">
        <v>0.35262560701704865</v>
      </c>
      <c r="BJ428">
        <v>0.28278855095776884</v>
      </c>
      <c r="BK428">
        <f t="shared" si="68"/>
        <v>0.63042229040775655</v>
      </c>
      <c r="BL428" t="s">
        <v>106</v>
      </c>
      <c r="BM428" s="27">
        <v>0.3892988258935427</v>
      </c>
      <c r="BN428" s="28">
        <v>0.64267524411704868</v>
      </c>
      <c r="BO428" s="28">
        <v>0.3523014049077689</v>
      </c>
      <c r="BP428" s="28">
        <f t="shared" si="69"/>
        <v>0.69993514435775661</v>
      </c>
      <c r="BQ428" s="29" t="s">
        <v>106</v>
      </c>
      <c r="BR428">
        <v>0.28861168319987862</v>
      </c>
      <c r="BS428">
        <v>0.52510576901704864</v>
      </c>
      <c r="BT428">
        <v>0.26309550850914482</v>
      </c>
      <c r="BU428">
        <f t="shared" si="70"/>
        <v>0.61072924795913253</v>
      </c>
      <c r="BV428" t="s">
        <v>106</v>
      </c>
      <c r="BW428" s="27">
        <v>0.28066549479987868</v>
      </c>
      <c r="BX428" s="28">
        <v>0.35262560701704865</v>
      </c>
      <c r="BY428" s="28">
        <v>0.22615400051714479</v>
      </c>
      <c r="BZ428" s="28">
        <f t="shared" si="71"/>
        <v>0.5737877399671325</v>
      </c>
      <c r="CA428" s="29" t="s">
        <v>106</v>
      </c>
      <c r="CB428">
        <v>0.29802885479987862</v>
      </c>
      <c r="CC428">
        <v>0.64267524411704868</v>
      </c>
      <c r="CD428">
        <v>0.29566685446714486</v>
      </c>
      <c r="CE428">
        <f t="shared" si="72"/>
        <v>0.64330059391713257</v>
      </c>
      <c r="CF428" t="s">
        <v>106</v>
      </c>
      <c r="CG428" s="27">
        <v>0.17029875770809197</v>
      </c>
      <c r="CH428" s="28">
        <v>0.52510576901704864</v>
      </c>
      <c r="CI428" s="28">
        <v>0.18968035053055815</v>
      </c>
      <c r="CJ428" s="28">
        <f t="shared" si="73"/>
        <v>0.51793249715807965</v>
      </c>
      <c r="CK428" s="29" t="s">
        <v>107</v>
      </c>
      <c r="CL428">
        <v>0.16235256930809197</v>
      </c>
      <c r="CM428">
        <v>0.35262560701704865</v>
      </c>
      <c r="CN428">
        <v>0.15273884253855818</v>
      </c>
      <c r="CO428">
        <f t="shared" si="74"/>
        <v>0.50037258198854584</v>
      </c>
      <c r="CP428" t="s">
        <v>106</v>
      </c>
      <c r="CQ428" s="27">
        <v>0.17971592930809197</v>
      </c>
      <c r="CR428" s="28">
        <v>0.64267524411704868</v>
      </c>
      <c r="CS428" s="28">
        <v>0.22225169648855816</v>
      </c>
      <c r="CT428" s="28">
        <f t="shared" si="75"/>
        <v>0.52734966875807965</v>
      </c>
      <c r="CU428" s="29" t="s">
        <v>107</v>
      </c>
      <c r="CV428">
        <v>45146.811714745701</v>
      </c>
      <c r="CW428">
        <v>6726.0068060650101</v>
      </c>
      <c r="CX428">
        <v>0.34763373944998771</v>
      </c>
      <c r="CY428">
        <f t="shared" si="66"/>
        <v>0.87273950846703641</v>
      </c>
      <c r="CZ428">
        <f t="shared" si="76"/>
        <v>0.72751539374353036</v>
      </c>
    </row>
    <row r="429" spans="1:104" x14ac:dyDescent="0.25">
      <c r="A429">
        <v>1</v>
      </c>
      <c r="B429" s="15">
        <v>7032</v>
      </c>
      <c r="C429" s="15">
        <v>-66.808772660000002</v>
      </c>
      <c r="D429" s="15">
        <v>-20.283739919999999</v>
      </c>
      <c r="E429" s="15">
        <v>3810</v>
      </c>
      <c r="F429" s="15">
        <v>1</v>
      </c>
      <c r="G429" s="15">
        <v>0</v>
      </c>
      <c r="H429" s="17">
        <v>3</v>
      </c>
      <c r="I429" s="19">
        <v>0</v>
      </c>
      <c r="J429" s="19">
        <v>0</v>
      </c>
      <c r="K429" s="19">
        <v>1</v>
      </c>
      <c r="L429" s="15">
        <v>0</v>
      </c>
      <c r="M429" s="15">
        <v>0</v>
      </c>
      <c r="N429" s="15">
        <v>1.2032</v>
      </c>
      <c r="O429" s="19">
        <v>287.04310299999997</v>
      </c>
      <c r="P429" s="19">
        <v>80.295997055729273</v>
      </c>
      <c r="Q429" s="20">
        <v>3.5748121142424858</v>
      </c>
      <c r="R429" s="21">
        <v>0.11400000000000002</v>
      </c>
      <c r="S429" s="22">
        <v>0.49700000000000005</v>
      </c>
      <c r="T429" s="22">
        <v>0.50300000000000011</v>
      </c>
      <c r="U429" s="19">
        <v>0</v>
      </c>
      <c r="V429" s="19">
        <v>39.907110536697452</v>
      </c>
      <c r="W429" s="19">
        <v>40.388886519031836</v>
      </c>
      <c r="X429" s="19">
        <v>6510.6093350148349</v>
      </c>
      <c r="Y429" s="19">
        <v>1560</v>
      </c>
      <c r="Z429" s="19">
        <v>8070.6093350148349</v>
      </c>
      <c r="AA429">
        <v>96.609915956949536</v>
      </c>
      <c r="AB429">
        <v>1</v>
      </c>
      <c r="AC429">
        <v>0.501</v>
      </c>
      <c r="AD429">
        <v>0.499</v>
      </c>
      <c r="AE429">
        <v>0</v>
      </c>
      <c r="AF429">
        <v>48.401567894431714</v>
      </c>
      <c r="AG429">
        <v>48.208348062517821</v>
      </c>
      <c r="AH429">
        <v>73971.682434537346</v>
      </c>
      <c r="AI429">
        <v>1876.992</v>
      </c>
      <c r="AJ429">
        <v>72626.484058955903</v>
      </c>
      <c r="AK429">
        <v>65745.159179502807</v>
      </c>
      <c r="AL429">
        <v>71.142253391376144</v>
      </c>
      <c r="AM429" s="19">
        <v>87.456172292596406</v>
      </c>
      <c r="AN429">
        <v>0.81078400000000006</v>
      </c>
      <c r="AO429">
        <v>0.53714440000000008</v>
      </c>
      <c r="AP429">
        <v>0.18242639999999999</v>
      </c>
      <c r="AQ429">
        <v>1</v>
      </c>
      <c r="AR429">
        <v>0</v>
      </c>
      <c r="AS429">
        <v>2</v>
      </c>
      <c r="AT429">
        <v>1.48</v>
      </c>
      <c r="AU429">
        <v>1</v>
      </c>
      <c r="AV429">
        <v>2</v>
      </c>
      <c r="AW429">
        <v>1.5</v>
      </c>
      <c r="AX429">
        <v>1</v>
      </c>
      <c r="AY429">
        <v>2</v>
      </c>
      <c r="AZ429">
        <v>0.6</v>
      </c>
      <c r="BA429">
        <v>0.3</v>
      </c>
      <c r="BB429">
        <v>0.8</v>
      </c>
      <c r="BC429" s="27">
        <v>0.34525266156302858</v>
      </c>
      <c r="BD429" s="28">
        <v>0.4580171297581398</v>
      </c>
      <c r="BE429" s="28">
        <v>0.2899341908887067</v>
      </c>
      <c r="BF429" s="28">
        <f t="shared" si="67"/>
        <v>0.41012821307431635</v>
      </c>
      <c r="BG429" s="29" t="s">
        <v>106</v>
      </c>
      <c r="BH429">
        <v>0.33730647316302859</v>
      </c>
      <c r="BI429">
        <v>0.28553696775813975</v>
      </c>
      <c r="BJ429">
        <v>0.25299268289670668</v>
      </c>
      <c r="BK429">
        <f t="shared" si="68"/>
        <v>0.37318670508231633</v>
      </c>
      <c r="BL429" t="s">
        <v>106</v>
      </c>
      <c r="BM429" s="27">
        <v>0.35466983316302858</v>
      </c>
      <c r="BN429" s="28">
        <v>0.57558660485813973</v>
      </c>
      <c r="BO429" s="28">
        <v>0.32250553684670674</v>
      </c>
      <c r="BP429" s="28">
        <f t="shared" si="69"/>
        <v>0.44269955903231639</v>
      </c>
      <c r="BQ429" s="29" t="s">
        <v>106</v>
      </c>
      <c r="BR429">
        <v>0.25822687350010065</v>
      </c>
      <c r="BS429">
        <v>0.4580171297581398</v>
      </c>
      <c r="BT429">
        <v>0.23593322732285868</v>
      </c>
      <c r="BU429">
        <f t="shared" si="70"/>
        <v>0.3561272495084683</v>
      </c>
      <c r="BV429" t="s">
        <v>106</v>
      </c>
      <c r="BW429" s="27">
        <v>0.25028068510010065</v>
      </c>
      <c r="BX429" s="28">
        <v>0.28553696775813975</v>
      </c>
      <c r="BY429" s="28">
        <v>0.19899171933085869</v>
      </c>
      <c r="BZ429" s="28">
        <f t="shared" si="71"/>
        <v>0.31918574151646834</v>
      </c>
      <c r="CA429" s="29" t="s">
        <v>106</v>
      </c>
      <c r="CB429">
        <v>0.26764404510010065</v>
      </c>
      <c r="CC429">
        <v>0.57558660485813973</v>
      </c>
      <c r="CD429">
        <v>0.26850457328085869</v>
      </c>
      <c r="CE429">
        <f t="shared" si="72"/>
        <v>0.3878380672857103</v>
      </c>
      <c r="CF429" t="s">
        <v>107</v>
      </c>
      <c r="CG429" s="27">
        <v>0.1454156667518606</v>
      </c>
      <c r="CH429" s="28">
        <v>0.4580171297581398</v>
      </c>
      <c r="CI429" s="28">
        <v>0.16593197825601869</v>
      </c>
      <c r="CJ429" s="28">
        <f t="shared" si="73"/>
        <v>0.26560968893747022</v>
      </c>
      <c r="CK429" s="29" t="s">
        <v>107</v>
      </c>
      <c r="CL429">
        <v>0.1374694783518606</v>
      </c>
      <c r="CM429">
        <v>0.28553696775813975</v>
      </c>
      <c r="CN429">
        <v>0.12899047026401869</v>
      </c>
      <c r="CO429">
        <f t="shared" si="74"/>
        <v>0.24918449244962831</v>
      </c>
      <c r="CP429" t="s">
        <v>106</v>
      </c>
      <c r="CQ429" s="27">
        <v>0.1548328383518606</v>
      </c>
      <c r="CR429" s="28">
        <v>0.57558660485813973</v>
      </c>
      <c r="CS429" s="28">
        <v>0.1985033242140187</v>
      </c>
      <c r="CT429" s="28">
        <f t="shared" si="75"/>
        <v>0.27502686053747022</v>
      </c>
      <c r="CU429" s="29" t="s">
        <v>107</v>
      </c>
      <c r="CV429">
        <v>59215.6517712446</v>
      </c>
      <c r="CW429">
        <v>12076.2394946187</v>
      </c>
      <c r="CX429">
        <v>0.12019402218560964</v>
      </c>
      <c r="CY429">
        <f t="shared" ref="CY429:CY492" si="77">CX429+BD429</f>
        <v>0.57821115194374939</v>
      </c>
      <c r="CZ429">
        <f t="shared" si="76"/>
        <v>0.46544668374863823</v>
      </c>
    </row>
    <row r="430" spans="1:104" x14ac:dyDescent="0.25">
      <c r="A430">
        <v>1</v>
      </c>
      <c r="B430" s="15">
        <v>7063</v>
      </c>
      <c r="C430" s="15">
        <v>-65.512380550000003</v>
      </c>
      <c r="D430" s="15">
        <v>-18.78793056</v>
      </c>
      <c r="E430" s="15">
        <v>3341</v>
      </c>
      <c r="F430" s="15">
        <v>1</v>
      </c>
      <c r="G430" s="15">
        <v>0</v>
      </c>
      <c r="H430" s="17">
        <v>3</v>
      </c>
      <c r="I430" s="19">
        <v>0</v>
      </c>
      <c r="J430" s="19">
        <v>0</v>
      </c>
      <c r="K430" s="19">
        <v>1</v>
      </c>
      <c r="L430" s="15">
        <v>0</v>
      </c>
      <c r="M430" s="15">
        <v>0</v>
      </c>
      <c r="N430" s="15">
        <v>1.2032</v>
      </c>
      <c r="O430" s="19">
        <v>185.306307</v>
      </c>
      <c r="P430" s="19">
        <v>51.836656339333686</v>
      </c>
      <c r="Q430" s="20">
        <v>3.5748121133999429</v>
      </c>
      <c r="R430" s="21">
        <v>0.23499999999999999</v>
      </c>
      <c r="S430" s="22">
        <v>8.4000000000000005E-2</v>
      </c>
      <c r="T430" s="22">
        <v>0.91600000000000004</v>
      </c>
      <c r="U430" s="19">
        <v>0</v>
      </c>
      <c r="V430" s="19">
        <v>4.35427913250403</v>
      </c>
      <c r="W430" s="19">
        <v>47.482377206829661</v>
      </c>
      <c r="X430" s="19">
        <v>3215.6050740935489</v>
      </c>
      <c r="Y430" s="19">
        <v>1560</v>
      </c>
      <c r="Z430" s="19">
        <v>4775.6050740935489</v>
      </c>
      <c r="AA430">
        <v>62.368426767754478</v>
      </c>
      <c r="AB430">
        <v>1</v>
      </c>
      <c r="AC430">
        <v>0.10900000000000001</v>
      </c>
      <c r="AD430">
        <v>0.89100000000000001</v>
      </c>
      <c r="AE430">
        <v>0</v>
      </c>
      <c r="AF430">
        <v>6.7981585176852386</v>
      </c>
      <c r="AG430">
        <v>55.57026825006924</v>
      </c>
      <c r="AH430">
        <v>19422.793550857867</v>
      </c>
      <c r="AI430">
        <v>1876.992</v>
      </c>
      <c r="AJ430">
        <v>20453.732902460401</v>
      </c>
      <c r="AK430">
        <v>16458.7710785649</v>
      </c>
      <c r="AL430">
        <v>39.655042099590268</v>
      </c>
      <c r="AM430" s="19">
        <v>50.18681252801106</v>
      </c>
      <c r="AN430">
        <v>0.80718933333333343</v>
      </c>
      <c r="AO430">
        <v>0.53476293333333336</v>
      </c>
      <c r="AP430">
        <v>0.18161759999999999</v>
      </c>
      <c r="AQ430">
        <v>1</v>
      </c>
      <c r="AR430">
        <v>0</v>
      </c>
      <c r="AS430">
        <v>2</v>
      </c>
      <c r="AT430">
        <v>1.48</v>
      </c>
      <c r="AU430">
        <v>1</v>
      </c>
      <c r="AV430">
        <v>2</v>
      </c>
      <c r="AW430">
        <v>1.5</v>
      </c>
      <c r="AX430">
        <v>1</v>
      </c>
      <c r="AY430">
        <v>2</v>
      </c>
      <c r="AZ430">
        <v>0.6</v>
      </c>
      <c r="BA430">
        <v>0.3</v>
      </c>
      <c r="BB430">
        <v>0.8</v>
      </c>
      <c r="BC430" s="27">
        <v>0.36903641125115805</v>
      </c>
      <c r="BD430" s="28">
        <v>0.52930217633526111</v>
      </c>
      <c r="BE430" s="28">
        <v>0.31404488676405751</v>
      </c>
      <c r="BF430" s="28">
        <f t="shared" si="67"/>
        <v>0.6919441589379004</v>
      </c>
      <c r="BG430" s="29" t="s">
        <v>106</v>
      </c>
      <c r="BH430">
        <v>0.3610902228511581</v>
      </c>
      <c r="BI430">
        <v>0.35682201433526106</v>
      </c>
      <c r="BJ430">
        <v>0.27710337877205748</v>
      </c>
      <c r="BK430">
        <f t="shared" si="68"/>
        <v>0.65500265094590038</v>
      </c>
      <c r="BL430" t="s">
        <v>106</v>
      </c>
      <c r="BM430" s="27">
        <v>0.3784535828511581</v>
      </c>
      <c r="BN430" s="28">
        <v>0.64687165143526104</v>
      </c>
      <c r="BO430" s="28">
        <v>0.34661623272205749</v>
      </c>
      <c r="BP430" s="28">
        <f t="shared" si="69"/>
        <v>0.72451550489590044</v>
      </c>
      <c r="BQ430" s="29" t="s">
        <v>106</v>
      </c>
      <c r="BR430">
        <v>0.2823964580092061</v>
      </c>
      <c r="BS430">
        <v>0.52930217633526111</v>
      </c>
      <c r="BT430">
        <v>0.26028334018682547</v>
      </c>
      <c r="BU430">
        <f t="shared" si="70"/>
        <v>0.63818261236066842</v>
      </c>
      <c r="BV430" t="s">
        <v>106</v>
      </c>
      <c r="BW430" s="27">
        <v>0.27445026960920615</v>
      </c>
      <c r="BX430" s="28">
        <v>0.35682201433526106</v>
      </c>
      <c r="BY430" s="28">
        <v>0.22334183219482545</v>
      </c>
      <c r="BZ430" s="28">
        <f t="shared" si="71"/>
        <v>0.60124110436866829</v>
      </c>
      <c r="CA430" s="29" t="s">
        <v>106</v>
      </c>
      <c r="CB430">
        <v>0.29181362960920609</v>
      </c>
      <c r="CC430">
        <v>0.64687165143526104</v>
      </c>
      <c r="CD430">
        <v>0.29285468614482546</v>
      </c>
      <c r="CE430">
        <f t="shared" si="72"/>
        <v>0.66971290178304899</v>
      </c>
      <c r="CF430" t="s">
        <v>107</v>
      </c>
      <c r="CG430" s="27">
        <v>0.17008540751037943</v>
      </c>
      <c r="CH430" s="28">
        <v>0.52930217633526111</v>
      </c>
      <c r="CI430" s="28">
        <v>0.19059244647559878</v>
      </c>
      <c r="CJ430" s="28">
        <f t="shared" si="73"/>
        <v>0.54798467968422226</v>
      </c>
      <c r="CK430" s="29" t="s">
        <v>107</v>
      </c>
      <c r="CL430">
        <v>0.16213921911037943</v>
      </c>
      <c r="CM430">
        <v>0.35682201433526106</v>
      </c>
      <c r="CN430">
        <v>0.15365093848359879</v>
      </c>
      <c r="CO430">
        <f t="shared" si="74"/>
        <v>0.53155021065744168</v>
      </c>
      <c r="CP430" t="s">
        <v>106</v>
      </c>
      <c r="CQ430" s="27">
        <v>0.17950257911037942</v>
      </c>
      <c r="CR430" s="28">
        <v>0.64687165143526104</v>
      </c>
      <c r="CS430" s="28">
        <v>0.2231637924335988</v>
      </c>
      <c r="CT430" s="28">
        <f t="shared" si="75"/>
        <v>0.55740185128422226</v>
      </c>
      <c r="CU430" s="29" t="s">
        <v>107</v>
      </c>
      <c r="CV430">
        <v>48317.3934640437</v>
      </c>
      <c r="CW430">
        <v>7796.0533459693097</v>
      </c>
      <c r="CX430">
        <v>0.37789927217384289</v>
      </c>
      <c r="CY430">
        <f t="shared" si="77"/>
        <v>0.907201448509104</v>
      </c>
      <c r="CZ430">
        <f t="shared" si="76"/>
        <v>0.74693568342500094</v>
      </c>
    </row>
    <row r="431" spans="1:104" x14ac:dyDescent="0.25">
      <c r="A431">
        <v>1</v>
      </c>
      <c r="B431" s="15">
        <v>7078</v>
      </c>
      <c r="C431" s="15">
        <v>-66.015904070000005</v>
      </c>
      <c r="D431" s="15">
        <v>-18.29007635</v>
      </c>
      <c r="E431" s="15">
        <v>3130</v>
      </c>
      <c r="F431" s="15">
        <v>1</v>
      </c>
      <c r="G431" s="15">
        <v>0</v>
      </c>
      <c r="H431" s="17">
        <v>3</v>
      </c>
      <c r="I431" s="19">
        <v>0</v>
      </c>
      <c r="J431" s="19">
        <v>0</v>
      </c>
      <c r="K431" s="19">
        <v>0</v>
      </c>
      <c r="L431" s="15">
        <v>0</v>
      </c>
      <c r="M431" s="15">
        <v>0</v>
      </c>
      <c r="N431" s="15">
        <v>0</v>
      </c>
      <c r="O431" s="19">
        <v>178.03939299999999</v>
      </c>
      <c r="P431" s="19">
        <v>49.803846290251677</v>
      </c>
      <c r="Q431" s="20">
        <v>3.5748121131529635</v>
      </c>
      <c r="R431" s="21">
        <v>4.1000000000000002E-2</v>
      </c>
      <c r="S431" s="22">
        <v>6.7000000000000004E-2</v>
      </c>
      <c r="T431" s="22">
        <v>0.93300000000000005</v>
      </c>
      <c r="U431" s="19">
        <v>0</v>
      </c>
      <c r="V431" s="19">
        <v>3.3368577014468626</v>
      </c>
      <c r="W431" s="19">
        <v>46.466988588804817</v>
      </c>
      <c r="X431" s="19">
        <v>501.42517425410023</v>
      </c>
      <c r="Y431" s="19">
        <v>0</v>
      </c>
      <c r="Z431" s="19">
        <v>501.42517425410023</v>
      </c>
      <c r="AA431">
        <v>59.922606088403221</v>
      </c>
      <c r="AB431">
        <v>1</v>
      </c>
      <c r="AC431">
        <v>0.123</v>
      </c>
      <c r="AD431">
        <v>0.877</v>
      </c>
      <c r="AE431">
        <v>0</v>
      </c>
      <c r="AF431">
        <v>7.370480548873596</v>
      </c>
      <c r="AG431">
        <v>52.552125539529627</v>
      </c>
      <c r="AH431">
        <v>19633.260177864533</v>
      </c>
      <c r="AI431">
        <v>0</v>
      </c>
      <c r="AJ431">
        <v>18778.039650598101</v>
      </c>
      <c r="AK431">
        <v>18138.148211964799</v>
      </c>
      <c r="AL431">
        <v>47.761888592351355</v>
      </c>
      <c r="AM431" s="19">
        <v>57.880648390502898</v>
      </c>
      <c r="AN431">
        <v>0.87548800000000004</v>
      </c>
      <c r="AO431">
        <v>0.58001080000000005</v>
      </c>
      <c r="AP431">
        <v>0.19698479999999999</v>
      </c>
      <c r="AQ431">
        <v>1</v>
      </c>
      <c r="AR431">
        <v>0</v>
      </c>
      <c r="AS431">
        <v>2</v>
      </c>
      <c r="AT431">
        <v>1.48</v>
      </c>
      <c r="AU431">
        <v>1</v>
      </c>
      <c r="AV431">
        <v>2</v>
      </c>
      <c r="AW431">
        <v>1.5</v>
      </c>
      <c r="AX431">
        <v>1</v>
      </c>
      <c r="AY431">
        <v>2</v>
      </c>
      <c r="AZ431">
        <v>0.6</v>
      </c>
      <c r="BA431">
        <v>0.3</v>
      </c>
      <c r="BB431">
        <v>0.8</v>
      </c>
      <c r="BC431" s="27">
        <v>0.38298217738921414</v>
      </c>
      <c r="BD431" s="28">
        <v>0.51661787673284421</v>
      </c>
      <c r="BE431" s="28">
        <v>0.31986097248714251</v>
      </c>
      <c r="BF431" s="28">
        <f t="shared" si="67"/>
        <v>0.65551067006987673</v>
      </c>
      <c r="BG431" s="29" t="s">
        <v>106</v>
      </c>
      <c r="BH431">
        <v>0.37503598898921414</v>
      </c>
      <c r="BI431">
        <v>0.34413771473284421</v>
      </c>
      <c r="BJ431">
        <v>0.28291946449514249</v>
      </c>
      <c r="BK431">
        <f t="shared" si="68"/>
        <v>0.61856916207787671</v>
      </c>
      <c r="BL431" t="s">
        <v>106</v>
      </c>
      <c r="BM431" s="27">
        <v>0.39239934898921414</v>
      </c>
      <c r="BN431" s="28">
        <v>0.63418735183284425</v>
      </c>
      <c r="BO431" s="28">
        <v>0.3524323184451425</v>
      </c>
      <c r="BP431" s="28">
        <f t="shared" si="69"/>
        <v>0.68808201602787666</v>
      </c>
      <c r="BQ431" s="29" t="s">
        <v>106</v>
      </c>
      <c r="BR431">
        <v>0.28901136254871818</v>
      </c>
      <c r="BS431">
        <v>0.51661787673284421</v>
      </c>
      <c r="BT431">
        <v>0.26155050312620648</v>
      </c>
      <c r="BU431">
        <f t="shared" si="70"/>
        <v>0.59720020070894075</v>
      </c>
      <c r="BV431" t="s">
        <v>106</v>
      </c>
      <c r="BW431" s="27">
        <v>0.28106517414871812</v>
      </c>
      <c r="BX431" s="28">
        <v>0.34413771473284421</v>
      </c>
      <c r="BY431" s="28">
        <v>0.22460899513420646</v>
      </c>
      <c r="BZ431" s="28">
        <f t="shared" si="71"/>
        <v>0.56025869271694062</v>
      </c>
      <c r="CA431" s="29" t="s">
        <v>106</v>
      </c>
      <c r="CB431">
        <v>0.29842853414871817</v>
      </c>
      <c r="CC431">
        <v>0.63418735183284425</v>
      </c>
      <c r="CD431">
        <v>0.29412184908420647</v>
      </c>
      <c r="CE431">
        <f t="shared" si="72"/>
        <v>0.62977154666694068</v>
      </c>
      <c r="CF431" t="s">
        <v>106</v>
      </c>
      <c r="CG431" s="27">
        <v>0.16719734331103814</v>
      </c>
      <c r="CH431" s="28">
        <v>0.51661787673284421</v>
      </c>
      <c r="CI431" s="28">
        <v>0.18596285765832646</v>
      </c>
      <c r="CJ431" s="28">
        <f t="shared" si="73"/>
        <v>0.50284704089377241</v>
      </c>
      <c r="CK431" s="29" t="s">
        <v>107</v>
      </c>
      <c r="CL431">
        <v>0.15925115491103814</v>
      </c>
      <c r="CM431">
        <v>0.34413771473284421</v>
      </c>
      <c r="CN431">
        <v>0.14902134966632646</v>
      </c>
      <c r="CO431">
        <f t="shared" si="74"/>
        <v>0.48467104724906068</v>
      </c>
      <c r="CP431" t="s">
        <v>106</v>
      </c>
      <c r="CQ431" s="27">
        <v>0.17661451491103813</v>
      </c>
      <c r="CR431" s="28">
        <v>0.63418735183284425</v>
      </c>
      <c r="CS431" s="28">
        <v>0.21853420361632647</v>
      </c>
      <c r="CT431" s="28">
        <f t="shared" si="75"/>
        <v>0.51226421249377241</v>
      </c>
      <c r="CU431" s="29" t="s">
        <v>107</v>
      </c>
      <c r="CV431">
        <v>47435.006486798098</v>
      </c>
      <c r="CW431">
        <v>7490.3257610503997</v>
      </c>
      <c r="CX431">
        <v>0.33564969758273422</v>
      </c>
      <c r="CY431">
        <f t="shared" si="77"/>
        <v>0.85226757431557842</v>
      </c>
      <c r="CZ431">
        <f t="shared" si="76"/>
        <v>0.71863187497194836</v>
      </c>
    </row>
    <row r="432" spans="1:104" x14ac:dyDescent="0.25">
      <c r="A432">
        <v>1</v>
      </c>
      <c r="B432" s="15">
        <v>7106</v>
      </c>
      <c r="C432" s="15">
        <v>-65.590732000000003</v>
      </c>
      <c r="D432" s="15">
        <v>-18.62539568</v>
      </c>
      <c r="E432" s="15">
        <v>3175</v>
      </c>
      <c r="F432" s="15">
        <v>1</v>
      </c>
      <c r="G432" s="15">
        <v>0</v>
      </c>
      <c r="H432" s="17">
        <v>3</v>
      </c>
      <c r="I432" s="19">
        <v>1</v>
      </c>
      <c r="J432" s="19">
        <v>4</v>
      </c>
      <c r="K432" s="19">
        <v>1</v>
      </c>
      <c r="L432" s="15">
        <v>0</v>
      </c>
      <c r="M432" s="15">
        <v>1.9414993466458099</v>
      </c>
      <c r="N432" s="15">
        <v>1.2032</v>
      </c>
      <c r="O432" s="19">
        <v>170.772479</v>
      </c>
      <c r="P432" s="19">
        <v>47.771036211922159</v>
      </c>
      <c r="Q432" s="20">
        <v>3.5748121150736214</v>
      </c>
      <c r="R432" s="21">
        <v>2.0999999999999998E-2</v>
      </c>
      <c r="S432" s="22">
        <v>8.4000000000000005E-2</v>
      </c>
      <c r="T432" s="22">
        <v>0.91600000000000004</v>
      </c>
      <c r="U432" s="19">
        <v>0</v>
      </c>
      <c r="V432" s="19">
        <v>4.0127670418014612</v>
      </c>
      <c r="W432" s="19">
        <v>43.758269170120698</v>
      </c>
      <c r="X432" s="19">
        <v>264.8145353896038</v>
      </c>
      <c r="Y432" s="19">
        <v>3930</v>
      </c>
      <c r="Z432" s="19">
        <v>4194.8145353896034</v>
      </c>
      <c r="AA432">
        <v>57.476785438299466</v>
      </c>
      <c r="AB432">
        <v>1</v>
      </c>
      <c r="AC432">
        <v>0.10900000000000001</v>
      </c>
      <c r="AD432">
        <v>0.89100000000000001</v>
      </c>
      <c r="AE432">
        <v>0</v>
      </c>
      <c r="AF432">
        <v>6.2649696127746424</v>
      </c>
      <c r="AG432">
        <v>51.211815825524823</v>
      </c>
      <c r="AH432">
        <v>17899.437189462999</v>
      </c>
      <c r="AI432">
        <v>6478.34545155057</v>
      </c>
      <c r="AJ432">
        <v>23598.0870558303</v>
      </c>
      <c r="AK432">
        <v>23186.209350487599</v>
      </c>
      <c r="AL432">
        <v>46.767844451471795</v>
      </c>
      <c r="AM432" s="19">
        <v>56.473593677849102</v>
      </c>
      <c r="AN432">
        <v>0.84673066666666674</v>
      </c>
      <c r="AO432">
        <v>0.56095906666666673</v>
      </c>
      <c r="AP432">
        <v>0.1905144</v>
      </c>
      <c r="AQ432">
        <v>1</v>
      </c>
      <c r="AR432">
        <v>0</v>
      </c>
      <c r="AS432">
        <v>2</v>
      </c>
      <c r="AT432">
        <v>1.48</v>
      </c>
      <c r="AU432">
        <v>1</v>
      </c>
      <c r="AV432">
        <v>2</v>
      </c>
      <c r="AW432">
        <v>1.5</v>
      </c>
      <c r="AX432">
        <v>1</v>
      </c>
      <c r="AY432">
        <v>2</v>
      </c>
      <c r="AZ432">
        <v>0.6</v>
      </c>
      <c r="BA432">
        <v>0.3</v>
      </c>
      <c r="BB432">
        <v>0.8</v>
      </c>
      <c r="BC432" s="27">
        <v>0.37510012156390182</v>
      </c>
      <c r="BD432" s="28">
        <v>0.52645525440091101</v>
      </c>
      <c r="BE432" s="28">
        <v>0.31549611633484659</v>
      </c>
      <c r="BF432" s="28">
        <f t="shared" si="67"/>
        <v>0.57230191707057521</v>
      </c>
      <c r="BG432" s="29" t="s">
        <v>106</v>
      </c>
      <c r="BH432">
        <v>0.36715393316390188</v>
      </c>
      <c r="BI432">
        <v>0.35397509240091102</v>
      </c>
      <c r="BJ432">
        <v>0.27855460834284662</v>
      </c>
      <c r="BK432">
        <f t="shared" si="68"/>
        <v>0.53536040907857529</v>
      </c>
      <c r="BL432" t="s">
        <v>106</v>
      </c>
      <c r="BM432" s="27">
        <v>0.38451729316390187</v>
      </c>
      <c r="BN432" s="28">
        <v>0.64402472950091105</v>
      </c>
      <c r="BO432" s="28">
        <v>0.34806746229284663</v>
      </c>
      <c r="BP432" s="28">
        <f t="shared" si="69"/>
        <v>0.60487326302857525</v>
      </c>
      <c r="BQ432" s="29" t="s">
        <v>106</v>
      </c>
      <c r="BR432">
        <v>0.28421598529121384</v>
      </c>
      <c r="BS432">
        <v>0.52645525440091101</v>
      </c>
      <c r="BT432">
        <v>0.25910098288283862</v>
      </c>
      <c r="BU432">
        <f t="shared" si="70"/>
        <v>0.51590678361856723</v>
      </c>
      <c r="BV432" t="s">
        <v>106</v>
      </c>
      <c r="BW432" s="27">
        <v>0.27626979689121389</v>
      </c>
      <c r="BX432" s="28">
        <v>0.35397509240091102</v>
      </c>
      <c r="BY432" s="28">
        <v>0.22215947489083859</v>
      </c>
      <c r="BZ432" s="28">
        <f t="shared" si="71"/>
        <v>0.47896527562656721</v>
      </c>
      <c r="CA432" s="29" t="s">
        <v>106</v>
      </c>
      <c r="CB432">
        <v>0.29363315689121383</v>
      </c>
      <c r="CC432">
        <v>0.64402472950091105</v>
      </c>
      <c r="CD432">
        <v>0.29167232884083855</v>
      </c>
      <c r="CE432">
        <f t="shared" si="72"/>
        <v>0.54847812957656716</v>
      </c>
      <c r="CF432" t="s">
        <v>106</v>
      </c>
      <c r="CG432" s="27">
        <v>0.16640321604884051</v>
      </c>
      <c r="CH432" s="28">
        <v>0.52645525440091101</v>
      </c>
      <c r="CI432" s="28">
        <v>0.18599618025986522</v>
      </c>
      <c r="CJ432" s="28">
        <f t="shared" si="73"/>
        <v>0.42320901678456913</v>
      </c>
      <c r="CK432" s="29" t="s">
        <v>107</v>
      </c>
      <c r="CL432">
        <v>0.15845702764884051</v>
      </c>
      <c r="CM432">
        <v>0.35397509240091102</v>
      </c>
      <c r="CN432">
        <v>0.14905467226786523</v>
      </c>
      <c r="CO432">
        <f t="shared" si="74"/>
        <v>0.40586047300359385</v>
      </c>
      <c r="CP432" t="s">
        <v>106</v>
      </c>
      <c r="CQ432" s="27">
        <v>0.1758203876488405</v>
      </c>
      <c r="CR432" s="28">
        <v>0.64402472950091105</v>
      </c>
      <c r="CS432" s="28">
        <v>0.21856752621786524</v>
      </c>
      <c r="CT432" s="28">
        <f t="shared" si="75"/>
        <v>0.43262618838456912</v>
      </c>
      <c r="CU432" s="29" t="s">
        <v>107</v>
      </c>
      <c r="CV432">
        <v>46534.420228231102</v>
      </c>
      <c r="CW432">
        <v>7184.5981797874301</v>
      </c>
      <c r="CX432">
        <v>0.25680580073572862</v>
      </c>
      <c r="CY432">
        <f t="shared" si="77"/>
        <v>0.78326105513663968</v>
      </c>
      <c r="CZ432">
        <f t="shared" si="76"/>
        <v>0.63190592229963038</v>
      </c>
    </row>
    <row r="433" spans="1:104" x14ac:dyDescent="0.25">
      <c r="A433">
        <v>1</v>
      </c>
      <c r="B433" s="15">
        <v>7127</v>
      </c>
      <c r="C433" s="15">
        <v>-63.08672026</v>
      </c>
      <c r="D433" s="15">
        <v>-17.970295650000001</v>
      </c>
      <c r="E433" s="15">
        <v>390</v>
      </c>
      <c r="F433" s="15">
        <v>0</v>
      </c>
      <c r="G433" s="15">
        <v>0</v>
      </c>
      <c r="H433" s="17">
        <v>2</v>
      </c>
      <c r="I433" s="19">
        <v>0</v>
      </c>
      <c r="J433" s="19">
        <v>0</v>
      </c>
      <c r="K433" s="19">
        <v>0</v>
      </c>
      <c r="L433" s="15">
        <v>0</v>
      </c>
      <c r="M433" s="15">
        <v>0</v>
      </c>
      <c r="N433" s="15">
        <v>0</v>
      </c>
      <c r="O433" s="19">
        <v>257.97544699999997</v>
      </c>
      <c r="P433" s="19">
        <v>72.164756859401265</v>
      </c>
      <c r="Q433" s="20">
        <v>3.5748121136556179</v>
      </c>
      <c r="R433" s="21">
        <v>0.113</v>
      </c>
      <c r="S433" s="22">
        <v>0.64800000000000002</v>
      </c>
      <c r="T433" s="22">
        <v>0.35200000000000009</v>
      </c>
      <c r="U433" s="19">
        <v>0</v>
      </c>
      <c r="V433" s="19">
        <v>46.762762444892019</v>
      </c>
      <c r="W433" s="19">
        <v>25.40199441450925</v>
      </c>
      <c r="X433" s="19">
        <v>6007.0826906389575</v>
      </c>
      <c r="Y433" s="19">
        <v>0</v>
      </c>
      <c r="Z433" s="19">
        <v>6007.0826906389575</v>
      </c>
      <c r="AA433">
        <v>86.826633327287027</v>
      </c>
      <c r="AB433">
        <v>1</v>
      </c>
      <c r="AC433">
        <v>0.64800000000000002</v>
      </c>
      <c r="AD433">
        <v>0.35199999999999998</v>
      </c>
      <c r="AE433">
        <v>0</v>
      </c>
      <c r="AF433">
        <v>56.263658396081993</v>
      </c>
      <c r="AG433">
        <v>30.56297493120503</v>
      </c>
      <c r="AH433">
        <v>68437.912392388884</v>
      </c>
      <c r="AI433">
        <v>0</v>
      </c>
      <c r="AJ433">
        <v>65456.771865038201</v>
      </c>
      <c r="AK433">
        <v>59309.177300996897</v>
      </c>
      <c r="AL433">
        <v>64.010139334288922</v>
      </c>
      <c r="AM433" s="19">
        <v>78.672015802174684</v>
      </c>
      <c r="AN433">
        <v>0.81078400000000006</v>
      </c>
      <c r="AO433">
        <v>0.53714440000000008</v>
      </c>
      <c r="AP433">
        <v>0.18242639999999999</v>
      </c>
      <c r="AQ433">
        <v>1</v>
      </c>
      <c r="AR433">
        <v>0</v>
      </c>
      <c r="AS433">
        <v>2</v>
      </c>
      <c r="AT433">
        <v>1.48</v>
      </c>
      <c r="AU433">
        <v>1</v>
      </c>
      <c r="AV433">
        <v>2</v>
      </c>
      <c r="AW433">
        <v>1.5</v>
      </c>
      <c r="AX433">
        <v>1</v>
      </c>
      <c r="AY433">
        <v>2</v>
      </c>
      <c r="AZ433">
        <v>0.6</v>
      </c>
      <c r="BA433">
        <v>0.3</v>
      </c>
      <c r="BB433">
        <v>0.8</v>
      </c>
      <c r="BC433" s="27">
        <v>0.35318172086058458</v>
      </c>
      <c r="BD433" s="28">
        <v>0.62956437934094489</v>
      </c>
      <c r="BE433" s="28">
        <v>0.32016767035761262</v>
      </c>
      <c r="BF433" s="28">
        <f t="shared" si="67"/>
        <v>0.44573160644712151</v>
      </c>
      <c r="BG433" s="29" t="s">
        <v>106</v>
      </c>
      <c r="BH433">
        <v>0.34599681286058459</v>
      </c>
      <c r="BI433">
        <v>0.45206407524094488</v>
      </c>
      <c r="BJ433">
        <v>0.2944061440816127</v>
      </c>
      <c r="BK433">
        <f t="shared" si="68"/>
        <v>0.41997008017112158</v>
      </c>
      <c r="BL433" t="s">
        <v>106</v>
      </c>
      <c r="BM433" s="27">
        <v>0.36175905286058457</v>
      </c>
      <c r="BN433" s="28">
        <v>0.74795692654094492</v>
      </c>
      <c r="BO433" s="28">
        <v>0.34447935313161265</v>
      </c>
      <c r="BP433" s="28">
        <f t="shared" si="69"/>
        <v>0.47004328922112149</v>
      </c>
      <c r="BQ433" s="29" t="s">
        <v>106</v>
      </c>
      <c r="BR433">
        <v>0.26624221409993259</v>
      </c>
      <c r="BS433">
        <v>0.62956437934094489</v>
      </c>
      <c r="BT433">
        <v>0.25471017827877152</v>
      </c>
      <c r="BU433">
        <f t="shared" si="70"/>
        <v>0.3802741143682804</v>
      </c>
      <c r="BV433" t="s">
        <v>106</v>
      </c>
      <c r="BW433" s="27">
        <v>0.2590573060999326</v>
      </c>
      <c r="BX433" s="28">
        <v>0.45206407524094488</v>
      </c>
      <c r="BY433" s="28">
        <v>0.22894865200277148</v>
      </c>
      <c r="BZ433" s="28">
        <f t="shared" si="71"/>
        <v>0.35451258809228037</v>
      </c>
      <c r="CA433" s="29" t="s">
        <v>106</v>
      </c>
      <c r="CB433">
        <v>0.27481954609993253</v>
      </c>
      <c r="CC433">
        <v>0.74795692654094492</v>
      </c>
      <c r="CD433">
        <v>0.27902186105277149</v>
      </c>
      <c r="CE433">
        <f t="shared" si="72"/>
        <v>0.40038348218944142</v>
      </c>
      <c r="CF433" t="s">
        <v>107</v>
      </c>
      <c r="CG433" s="27">
        <v>0.15354285348427255</v>
      </c>
      <c r="CH433" s="28">
        <v>0.62956437934094489</v>
      </c>
      <c r="CI433" s="28">
        <v>0.16985787373212546</v>
      </c>
      <c r="CJ433" s="28">
        <f t="shared" si="73"/>
        <v>0.27910678957378143</v>
      </c>
      <c r="CK433" s="29" t="s">
        <v>107</v>
      </c>
      <c r="CL433">
        <v>0.14635794548427256</v>
      </c>
      <c r="CM433">
        <v>0.45206407524094488</v>
      </c>
      <c r="CN433">
        <v>0.14409634745612543</v>
      </c>
      <c r="CO433">
        <f t="shared" si="74"/>
        <v>0.26966028354563432</v>
      </c>
      <c r="CP433" t="s">
        <v>106</v>
      </c>
      <c r="CQ433" s="27">
        <v>0.16212018548427254</v>
      </c>
      <c r="CR433" s="28">
        <v>0.74795692654094492</v>
      </c>
      <c r="CS433" s="28">
        <v>0.19416955650612544</v>
      </c>
      <c r="CT433" s="28">
        <f t="shared" si="75"/>
        <v>0.28768412157378143</v>
      </c>
      <c r="CU433" s="29" t="s">
        <v>107</v>
      </c>
      <c r="CV433">
        <v>56332.906219743898</v>
      </c>
      <c r="CW433">
        <v>10853.3291659108</v>
      </c>
      <c r="CX433">
        <v>0.12556393608950886</v>
      </c>
      <c r="CY433">
        <f t="shared" si="77"/>
        <v>0.75512831543045378</v>
      </c>
      <c r="CZ433">
        <f t="shared" si="76"/>
        <v>0.47874565695009341</v>
      </c>
    </row>
    <row r="434" spans="1:104" x14ac:dyDescent="0.25">
      <c r="A434">
        <v>1</v>
      </c>
      <c r="B434" s="15">
        <v>7132</v>
      </c>
      <c r="C434" s="15">
        <v>-60.953137380000001</v>
      </c>
      <c r="D434" s="15">
        <v>-16.409311339999999</v>
      </c>
      <c r="E434" s="15">
        <v>419</v>
      </c>
      <c r="F434" s="15">
        <v>0</v>
      </c>
      <c r="G434" s="15">
        <v>0</v>
      </c>
      <c r="H434" s="17">
        <v>4</v>
      </c>
      <c r="I434" s="19">
        <v>0</v>
      </c>
      <c r="J434" s="19">
        <v>0</v>
      </c>
      <c r="K434" s="19">
        <v>1</v>
      </c>
      <c r="L434" s="15">
        <v>0</v>
      </c>
      <c r="M434" s="15">
        <v>0</v>
      </c>
      <c r="N434" s="15">
        <v>1.2032</v>
      </c>
      <c r="O434" s="19">
        <v>366.97915699999999</v>
      </c>
      <c r="P434" s="19">
        <v>102.65690762487885</v>
      </c>
      <c r="Q434" s="20">
        <v>3.5748121143585156</v>
      </c>
      <c r="R434" s="21">
        <v>0.47499999999999992</v>
      </c>
      <c r="S434" s="22">
        <v>0.32400000000000001</v>
      </c>
      <c r="T434" s="22">
        <v>0.67500000000000004</v>
      </c>
      <c r="U434" s="19">
        <v>0</v>
      </c>
      <c r="V434" s="19">
        <v>33.26083807046075</v>
      </c>
      <c r="W434" s="19">
        <v>69.293412646793229</v>
      </c>
      <c r="X434" s="19">
        <v>20101.464661533537</v>
      </c>
      <c r="Y434" s="19">
        <v>1560</v>
      </c>
      <c r="Z434" s="19">
        <v>21661.464661533537</v>
      </c>
      <c r="AA434">
        <v>123.51394319583333</v>
      </c>
      <c r="AB434">
        <v>1</v>
      </c>
      <c r="AC434">
        <v>0.32500000000000001</v>
      </c>
      <c r="AD434">
        <v>0.67500000000000004</v>
      </c>
      <c r="AE434">
        <v>0</v>
      </c>
      <c r="AF434">
        <v>40.142031538645838</v>
      </c>
      <c r="AG434">
        <v>83.371911657187511</v>
      </c>
      <c r="AH434">
        <v>54624.998611417075</v>
      </c>
      <c r="AI434">
        <v>1876.992</v>
      </c>
      <c r="AJ434">
        <v>54122.5375635854</v>
      </c>
      <c r="AK434">
        <v>32755.517838147502</v>
      </c>
      <c r="AL434">
        <v>53.894876503061411</v>
      </c>
      <c r="AM434" s="19">
        <v>74.751912074015891</v>
      </c>
      <c r="AN434">
        <v>0.81797333333333333</v>
      </c>
      <c r="AO434">
        <v>0.54190733333333341</v>
      </c>
      <c r="AP434">
        <v>0.18404399999999999</v>
      </c>
      <c r="AQ434">
        <v>1</v>
      </c>
      <c r="AR434">
        <v>0</v>
      </c>
      <c r="AS434">
        <v>2</v>
      </c>
      <c r="AT434">
        <v>1.48</v>
      </c>
      <c r="AU434">
        <v>1</v>
      </c>
      <c r="AV434">
        <v>2</v>
      </c>
      <c r="AW434">
        <v>1.5</v>
      </c>
      <c r="AX434">
        <v>1</v>
      </c>
      <c r="AY434">
        <v>2</v>
      </c>
      <c r="AZ434">
        <v>0.6</v>
      </c>
      <c r="BA434">
        <v>0.3</v>
      </c>
      <c r="BB434">
        <v>0.8</v>
      </c>
      <c r="BC434" s="27">
        <v>0.35779261587030831</v>
      </c>
      <c r="BD434" s="28">
        <v>0.63094364215453891</v>
      </c>
      <c r="BE434" s="28">
        <v>0.32406798108968349</v>
      </c>
      <c r="BF434" s="28">
        <f t="shared" si="67"/>
        <v>0.43454999747079009</v>
      </c>
      <c r="BG434" s="29" t="s">
        <v>106</v>
      </c>
      <c r="BH434">
        <v>0.35060770787030826</v>
      </c>
      <c r="BI434">
        <v>0.45344333805453885</v>
      </c>
      <c r="BJ434">
        <v>0.29830645481368356</v>
      </c>
      <c r="BK434">
        <f t="shared" si="68"/>
        <v>0.40878847119479017</v>
      </c>
      <c r="BL434" t="s">
        <v>106</v>
      </c>
      <c r="BM434" s="27">
        <v>0.3663699478703083</v>
      </c>
      <c r="BN434" s="28">
        <v>0.74933618935453894</v>
      </c>
      <c r="BO434" s="28">
        <v>0.34837966386368352</v>
      </c>
      <c r="BP434" s="28">
        <f t="shared" si="69"/>
        <v>0.45886168024479013</v>
      </c>
      <c r="BQ434" s="29" t="s">
        <v>106</v>
      </c>
      <c r="BR434">
        <v>0.27008220453588833</v>
      </c>
      <c r="BS434">
        <v>0.63094364215453891</v>
      </c>
      <c r="BT434">
        <v>0.25803006841828158</v>
      </c>
      <c r="BU434">
        <f t="shared" si="70"/>
        <v>0.36851208479938818</v>
      </c>
      <c r="BV434" t="s">
        <v>106</v>
      </c>
      <c r="BW434" s="27">
        <v>0.26289729653588834</v>
      </c>
      <c r="BX434" s="28">
        <v>0.45344333805453885</v>
      </c>
      <c r="BY434" s="28">
        <v>0.23226854214228154</v>
      </c>
      <c r="BZ434" s="28">
        <f t="shared" si="71"/>
        <v>0.34275055852338815</v>
      </c>
      <c r="CA434" s="29" t="s">
        <v>106</v>
      </c>
      <c r="CB434">
        <v>0.27865953653588826</v>
      </c>
      <c r="CC434">
        <v>0.74933618935453894</v>
      </c>
      <c r="CD434">
        <v>0.28234175119228155</v>
      </c>
      <c r="CE434">
        <f t="shared" si="72"/>
        <v>0.38914155291699487</v>
      </c>
      <c r="CF434" t="s">
        <v>107</v>
      </c>
      <c r="CG434" s="27">
        <v>0.15638352317645499</v>
      </c>
      <c r="CH434" s="28">
        <v>0.63094364215453891</v>
      </c>
      <c r="CI434" s="28">
        <v>0.17242536680720483</v>
      </c>
      <c r="CJ434" s="28">
        <f t="shared" si="73"/>
        <v>0.26686553955756159</v>
      </c>
      <c r="CK434" s="29" t="s">
        <v>107</v>
      </c>
      <c r="CL434">
        <v>0.14919861517645497</v>
      </c>
      <c r="CM434">
        <v>0.45344333805453885</v>
      </c>
      <c r="CN434">
        <v>0.14666384053120485</v>
      </c>
      <c r="CO434">
        <f t="shared" si="74"/>
        <v>0.25714585691231145</v>
      </c>
      <c r="CP434" t="s">
        <v>106</v>
      </c>
      <c r="CQ434" s="27">
        <v>0.16496085517645495</v>
      </c>
      <c r="CR434" s="28">
        <v>0.74933618935453894</v>
      </c>
      <c r="CS434" s="28">
        <v>0.19673704958120486</v>
      </c>
      <c r="CT434" s="28">
        <f t="shared" si="75"/>
        <v>0.27544287155756153</v>
      </c>
      <c r="CU434" s="29" t="s">
        <v>107</v>
      </c>
      <c r="CV434">
        <v>23304.985712223701</v>
      </c>
      <c r="CW434">
        <v>9343.98901025737</v>
      </c>
      <c r="CX434">
        <v>0.11048201638110661</v>
      </c>
      <c r="CY434">
        <f t="shared" si="77"/>
        <v>0.74142565853564557</v>
      </c>
      <c r="CZ434">
        <f t="shared" si="76"/>
        <v>0.46827463225141491</v>
      </c>
    </row>
    <row r="435" spans="1:104" x14ac:dyDescent="0.25">
      <c r="A435">
        <v>1</v>
      </c>
      <c r="B435" s="15">
        <v>7136</v>
      </c>
      <c r="C435" s="15">
        <v>-63.18598094</v>
      </c>
      <c r="D435" s="15">
        <v>-15.896325859999999</v>
      </c>
      <c r="E435" s="15">
        <v>250</v>
      </c>
      <c r="F435" s="15">
        <v>0</v>
      </c>
      <c r="G435" s="15">
        <v>0</v>
      </c>
      <c r="H435" s="17">
        <v>4</v>
      </c>
      <c r="I435" s="19">
        <v>1</v>
      </c>
      <c r="J435" s="19">
        <v>2</v>
      </c>
      <c r="K435" s="19">
        <v>1</v>
      </c>
      <c r="L435" s="15">
        <v>2</v>
      </c>
      <c r="M435" s="15">
        <v>1.9414993466458099</v>
      </c>
      <c r="N435" s="15">
        <v>1.2032</v>
      </c>
      <c r="O435" s="19">
        <v>1052.1441199999999</v>
      </c>
      <c r="P435" s="19">
        <v>261.93528711380196</v>
      </c>
      <c r="Q435" s="20">
        <v>4.0168093867508547</v>
      </c>
      <c r="R435" s="21">
        <v>0.9</v>
      </c>
      <c r="S435" s="22">
        <v>0.24999999999999994</v>
      </c>
      <c r="T435" s="22">
        <v>0.75</v>
      </c>
      <c r="U435" s="19">
        <v>0</v>
      </c>
      <c r="V435" s="19">
        <v>65.483821778450476</v>
      </c>
      <c r="W435" s="19">
        <v>196.45146533535149</v>
      </c>
      <c r="X435" s="19">
        <v>79739.649779619154</v>
      </c>
      <c r="Y435" s="19">
        <v>91560</v>
      </c>
      <c r="Z435" s="19">
        <v>171299.64977961915</v>
      </c>
      <c r="AA435">
        <v>315.15327014055288</v>
      </c>
      <c r="AB435">
        <v>1</v>
      </c>
      <c r="AC435">
        <v>0.25199999999999995</v>
      </c>
      <c r="AD435">
        <v>0.748</v>
      </c>
      <c r="AE435">
        <v>0</v>
      </c>
      <c r="AF435">
        <v>79.418624075419302</v>
      </c>
      <c r="AG435">
        <v>235.73464606513355</v>
      </c>
      <c r="AH435">
        <v>114737.73760489382</v>
      </c>
      <c r="AI435">
        <v>176611.93319812289</v>
      </c>
      <c r="AJ435">
        <v>116218.13226822</v>
      </c>
      <c r="AK435">
        <v>29284.3465361647</v>
      </c>
      <c r="AL435">
        <v>26.193528711380189</v>
      </c>
      <c r="AM435" s="19">
        <v>79.411511738131111</v>
      </c>
      <c r="AN435">
        <v>0.81797333333333333</v>
      </c>
      <c r="AO435">
        <v>0.54190733333333341</v>
      </c>
      <c r="AP435">
        <v>0.18404399999999999</v>
      </c>
      <c r="AQ435">
        <v>1</v>
      </c>
      <c r="AR435">
        <v>0</v>
      </c>
      <c r="AS435">
        <v>2</v>
      </c>
      <c r="AT435">
        <v>1.48</v>
      </c>
      <c r="AU435">
        <v>1</v>
      </c>
      <c r="AV435">
        <v>2</v>
      </c>
      <c r="AW435">
        <v>1.5</v>
      </c>
      <c r="AX435">
        <v>1</v>
      </c>
      <c r="AY435">
        <v>2</v>
      </c>
      <c r="AZ435">
        <v>0.6</v>
      </c>
      <c r="BA435">
        <v>0.3</v>
      </c>
      <c r="BB435">
        <v>0.8</v>
      </c>
      <c r="BC435" s="27">
        <v>0.35505271741051908</v>
      </c>
      <c r="BD435" s="28">
        <v>0.63447106104864981</v>
      </c>
      <c r="BE435" s="28">
        <v>0.32228397844880957</v>
      </c>
      <c r="BF435" s="28">
        <f t="shared" si="67"/>
        <v>0.41107922631155702</v>
      </c>
      <c r="BG435" s="29" t="s">
        <v>106</v>
      </c>
      <c r="BH435">
        <v>0.34786780941051909</v>
      </c>
      <c r="BI435">
        <v>0.4569707569486498</v>
      </c>
      <c r="BJ435">
        <v>0.29652245217280965</v>
      </c>
      <c r="BK435">
        <f t="shared" si="68"/>
        <v>0.3853177000355571</v>
      </c>
      <c r="BL435" t="s">
        <v>106</v>
      </c>
      <c r="BM435" s="27">
        <v>0.36363004941051907</v>
      </c>
      <c r="BN435" s="28">
        <v>0.75286360824864984</v>
      </c>
      <c r="BO435" s="28">
        <v>0.3465956612228096</v>
      </c>
      <c r="BP435" s="28">
        <f t="shared" si="69"/>
        <v>0.43539090908555705</v>
      </c>
      <c r="BQ435" s="29" t="s">
        <v>106</v>
      </c>
      <c r="BR435">
        <v>0.2673423060760991</v>
      </c>
      <c r="BS435">
        <v>0.63447106104864981</v>
      </c>
      <c r="BT435">
        <v>0.25624606577740766</v>
      </c>
      <c r="BU435">
        <f t="shared" si="70"/>
        <v>0.34504131364015511</v>
      </c>
      <c r="BV435" t="s">
        <v>106</v>
      </c>
      <c r="BW435" s="27">
        <v>0.26015739807609906</v>
      </c>
      <c r="BX435" s="28">
        <v>0.4569707569486498</v>
      </c>
      <c r="BY435" s="28">
        <v>0.23048453950140763</v>
      </c>
      <c r="BZ435" s="28">
        <f t="shared" si="71"/>
        <v>0.31927978736415508</v>
      </c>
      <c r="CA435" s="29" t="s">
        <v>106</v>
      </c>
      <c r="CB435">
        <v>0.27591963807609909</v>
      </c>
      <c r="CC435">
        <v>0.75286360824864984</v>
      </c>
      <c r="CD435">
        <v>0.28055774855140764</v>
      </c>
      <c r="CE435">
        <f t="shared" si="72"/>
        <v>0.36471488593884654</v>
      </c>
      <c r="CF435" t="s">
        <v>107</v>
      </c>
      <c r="CG435" s="27">
        <v>0.15364362471666571</v>
      </c>
      <c r="CH435" s="28">
        <v>0.63447106104864981</v>
      </c>
      <c r="CI435" s="28">
        <v>0.17064136416633091</v>
      </c>
      <c r="CJ435" s="28">
        <f t="shared" si="73"/>
        <v>0.24243887257941316</v>
      </c>
      <c r="CK435" s="29" t="s">
        <v>107</v>
      </c>
      <c r="CL435">
        <v>0.14645871671666572</v>
      </c>
      <c r="CM435">
        <v>0.4569707569486498</v>
      </c>
      <c r="CN435">
        <v>0.14487983789033093</v>
      </c>
      <c r="CO435">
        <f t="shared" si="74"/>
        <v>0.23367508575307838</v>
      </c>
      <c r="CP435" t="s">
        <v>106</v>
      </c>
      <c r="CQ435" s="27">
        <v>0.16222095671666573</v>
      </c>
      <c r="CR435" s="28">
        <v>0.75286360824864984</v>
      </c>
      <c r="CS435" s="28">
        <v>0.19495304694033094</v>
      </c>
      <c r="CT435" s="28">
        <f t="shared" si="75"/>
        <v>0.25101620457941315</v>
      </c>
      <c r="CU435" s="29" t="s">
        <v>107</v>
      </c>
      <c r="CV435">
        <v>13533.060806695499</v>
      </c>
      <c r="CW435">
        <v>9926.4389672663801</v>
      </c>
      <c r="CX435">
        <v>8.8795247862747437E-2</v>
      </c>
      <c r="CY435">
        <f t="shared" si="77"/>
        <v>0.7232663089113972</v>
      </c>
      <c r="CZ435">
        <f t="shared" si="76"/>
        <v>0.44384796527326653</v>
      </c>
    </row>
    <row r="436" spans="1:104" x14ac:dyDescent="0.25">
      <c r="A436">
        <v>1</v>
      </c>
      <c r="B436" s="15">
        <v>7141</v>
      </c>
      <c r="C436" s="15">
        <v>-63.844199150000001</v>
      </c>
      <c r="D436" s="15">
        <v>-18.13183197</v>
      </c>
      <c r="E436" s="15">
        <v>1781</v>
      </c>
      <c r="F436" s="15">
        <v>1</v>
      </c>
      <c r="G436" s="15">
        <v>0</v>
      </c>
      <c r="H436" s="17">
        <v>4</v>
      </c>
      <c r="I436" s="19">
        <v>0</v>
      </c>
      <c r="J436" s="19">
        <v>0</v>
      </c>
      <c r="K436" s="19">
        <v>1</v>
      </c>
      <c r="L436" s="15">
        <v>0</v>
      </c>
      <c r="M436" s="15">
        <v>0</v>
      </c>
      <c r="N436" s="15">
        <v>1.2032</v>
      </c>
      <c r="O436" s="19">
        <v>210.74050600000001</v>
      </c>
      <c r="P436" s="19">
        <v>58.951491511120707</v>
      </c>
      <c r="Q436" s="20">
        <v>3.5748121141302347</v>
      </c>
      <c r="R436" s="21">
        <v>0.31</v>
      </c>
      <c r="S436" s="22">
        <v>0.49899999999999994</v>
      </c>
      <c r="T436" s="22">
        <v>0.50199999999999989</v>
      </c>
      <c r="U436" s="19">
        <v>0</v>
      </c>
      <c r="V436" s="19">
        <v>29.41679426404923</v>
      </c>
      <c r="W436" s="19">
        <v>29.593648738582587</v>
      </c>
      <c r="X436" s="19">
        <v>13040.830396500392</v>
      </c>
      <c r="Y436" s="19">
        <v>1560</v>
      </c>
      <c r="Z436" s="19">
        <v>14600.830396500392</v>
      </c>
      <c r="AA436">
        <v>70.928799057741372</v>
      </c>
      <c r="AB436">
        <v>1</v>
      </c>
      <c r="AC436">
        <v>0.50099999999999989</v>
      </c>
      <c r="AD436">
        <v>0.49900000000000011</v>
      </c>
      <c r="AE436">
        <v>0</v>
      </c>
      <c r="AF436">
        <v>35.535328327928418</v>
      </c>
      <c r="AG436">
        <v>35.393470729812954</v>
      </c>
      <c r="AH436">
        <v>54308.32381326524</v>
      </c>
      <c r="AI436">
        <v>1876.992</v>
      </c>
      <c r="AJ436">
        <v>53819.657056309297</v>
      </c>
      <c r="AK436">
        <v>39952.903064537699</v>
      </c>
      <c r="AL436">
        <v>40.676529142673282</v>
      </c>
      <c r="AM436" s="19">
        <v>52.653836689293946</v>
      </c>
      <c r="AN436">
        <v>0.81078400000000006</v>
      </c>
      <c r="AO436">
        <v>0.53714440000000008</v>
      </c>
      <c r="AP436">
        <v>0.18242639999999999</v>
      </c>
      <c r="AQ436">
        <v>1</v>
      </c>
      <c r="AR436">
        <v>0</v>
      </c>
      <c r="AS436">
        <v>2</v>
      </c>
      <c r="AT436">
        <v>1.48</v>
      </c>
      <c r="AU436">
        <v>1</v>
      </c>
      <c r="AV436">
        <v>2</v>
      </c>
      <c r="AW436">
        <v>1.5</v>
      </c>
      <c r="AX436">
        <v>1</v>
      </c>
      <c r="AY436">
        <v>2</v>
      </c>
      <c r="AZ436">
        <v>0.6</v>
      </c>
      <c r="BA436">
        <v>0.3</v>
      </c>
      <c r="BB436">
        <v>0.8</v>
      </c>
      <c r="BC436" s="27">
        <v>0.36743898990194368</v>
      </c>
      <c r="BD436" s="28">
        <v>0.57565380740765548</v>
      </c>
      <c r="BE436" s="28">
        <v>0.31247791792694851</v>
      </c>
      <c r="BF436" s="28">
        <f t="shared" si="67"/>
        <v>0.39564867536015058</v>
      </c>
      <c r="BG436" s="29" t="s">
        <v>106</v>
      </c>
      <c r="BH436">
        <v>0.35949280150194368</v>
      </c>
      <c r="BI436">
        <v>0.40317364540765543</v>
      </c>
      <c r="BJ436">
        <v>0.27553640993494849</v>
      </c>
      <c r="BK436">
        <f t="shared" si="68"/>
        <v>0.35870716736815056</v>
      </c>
      <c r="BL436" t="s">
        <v>106</v>
      </c>
      <c r="BM436" s="27">
        <v>0.37685616150194368</v>
      </c>
      <c r="BN436" s="28">
        <v>0.69322328250765552</v>
      </c>
      <c r="BO436" s="28">
        <v>0.34504926388494844</v>
      </c>
      <c r="BP436" s="28">
        <f t="shared" si="69"/>
        <v>0.42822002131815051</v>
      </c>
      <c r="BQ436" s="29" t="s">
        <v>106</v>
      </c>
      <c r="BR436">
        <v>0.28041320183901575</v>
      </c>
      <c r="BS436">
        <v>0.57565380740765548</v>
      </c>
      <c r="BT436">
        <v>0.25847695436110046</v>
      </c>
      <c r="BU436">
        <f t="shared" si="70"/>
        <v>0.34164771179430253</v>
      </c>
      <c r="BV436" t="s">
        <v>106</v>
      </c>
      <c r="BW436" s="27">
        <v>0.27246701343901569</v>
      </c>
      <c r="BX436" s="28">
        <v>0.40317364540765543</v>
      </c>
      <c r="BY436" s="28">
        <v>0.2215354463691005</v>
      </c>
      <c r="BZ436" s="28">
        <f t="shared" si="71"/>
        <v>0.30470620380230262</v>
      </c>
      <c r="CA436" s="29" t="s">
        <v>106</v>
      </c>
      <c r="CB436">
        <v>0.28983037343901574</v>
      </c>
      <c r="CC436">
        <v>0.69322328250765552</v>
      </c>
      <c r="CD436">
        <v>0.29104830031910045</v>
      </c>
      <c r="CE436">
        <f t="shared" si="72"/>
        <v>0.37300113087221787</v>
      </c>
      <c r="CF436" t="s">
        <v>107</v>
      </c>
      <c r="CG436" s="27">
        <v>0.16760199509077567</v>
      </c>
      <c r="CH436" s="28">
        <v>0.57565380740765548</v>
      </c>
      <c r="CI436" s="28">
        <v>0.18847570529426044</v>
      </c>
      <c r="CJ436" s="28">
        <f t="shared" si="73"/>
        <v>0.25077275252397779</v>
      </c>
      <c r="CK436" s="29" t="s">
        <v>107</v>
      </c>
      <c r="CL436">
        <v>0.15965580669077567</v>
      </c>
      <c r="CM436">
        <v>0.40317364540765543</v>
      </c>
      <c r="CN436">
        <v>0.15153419730226048</v>
      </c>
      <c r="CO436">
        <f t="shared" si="74"/>
        <v>0.23470495473546257</v>
      </c>
      <c r="CP436" t="s">
        <v>106</v>
      </c>
      <c r="CQ436" s="27">
        <v>0.17701916669077566</v>
      </c>
      <c r="CR436" s="28">
        <v>0.69322328250765552</v>
      </c>
      <c r="CS436" s="28">
        <v>0.22104705125226048</v>
      </c>
      <c r="CT436" s="28">
        <f t="shared" si="75"/>
        <v>0.26018992412397779</v>
      </c>
      <c r="CU436" s="29" t="s">
        <v>107</v>
      </c>
      <c r="CV436">
        <v>23396.9488907661</v>
      </c>
      <c r="CW436">
        <v>6581.7295859789501</v>
      </c>
      <c r="CX436">
        <v>8.3170757433202097E-2</v>
      </c>
      <c r="CY436">
        <f t="shared" si="77"/>
        <v>0.65882456484085761</v>
      </c>
      <c r="CZ436">
        <f t="shared" si="76"/>
        <v>0.4506097473351458</v>
      </c>
    </row>
    <row r="437" spans="1:104" x14ac:dyDescent="0.25">
      <c r="A437">
        <v>1</v>
      </c>
      <c r="B437" s="15">
        <v>7148</v>
      </c>
      <c r="C437" s="15">
        <v>-63.364213159999998</v>
      </c>
      <c r="D437" s="15">
        <v>-16.197263379999999</v>
      </c>
      <c r="E437" s="15">
        <v>220</v>
      </c>
      <c r="F437" s="15">
        <v>0</v>
      </c>
      <c r="G437" s="15">
        <v>0</v>
      </c>
      <c r="H437" s="17">
        <v>2</v>
      </c>
      <c r="I437" s="19">
        <v>1</v>
      </c>
      <c r="J437" s="19">
        <v>4</v>
      </c>
      <c r="K437" s="19">
        <v>0</v>
      </c>
      <c r="L437" s="15">
        <v>0</v>
      </c>
      <c r="M437" s="15">
        <v>1.9414993466458099</v>
      </c>
      <c r="N437" s="15">
        <v>0</v>
      </c>
      <c r="O437" s="19">
        <v>156.238651</v>
      </c>
      <c r="P437" s="19">
        <v>43.705416113758154</v>
      </c>
      <c r="Q437" s="20">
        <v>3.5748121146664289</v>
      </c>
      <c r="R437" s="21">
        <v>4.7E-2</v>
      </c>
      <c r="S437" s="22">
        <v>0.153</v>
      </c>
      <c r="T437" s="22">
        <v>0.84699999999999998</v>
      </c>
      <c r="U437" s="19">
        <v>0</v>
      </c>
      <c r="V437" s="19">
        <v>6.6869286654049978</v>
      </c>
      <c r="W437" s="19">
        <v>37.018487448353156</v>
      </c>
      <c r="X437" s="19">
        <v>495.36553396781272</v>
      </c>
      <c r="Y437" s="19">
        <v>2370</v>
      </c>
      <c r="Z437" s="19">
        <v>2865.3655339678126</v>
      </c>
      <c r="AA437">
        <v>52.58514413809197</v>
      </c>
      <c r="AB437">
        <v>1</v>
      </c>
      <c r="AC437">
        <v>0.16200000000000001</v>
      </c>
      <c r="AD437">
        <v>0.83799999999999997</v>
      </c>
      <c r="AE437">
        <v>0</v>
      </c>
      <c r="AF437">
        <v>8.518793350370899</v>
      </c>
      <c r="AG437">
        <v>44.066350787721071</v>
      </c>
      <c r="AH437">
        <v>14075.6411658245</v>
      </c>
      <c r="AI437">
        <v>4601.3534515505698</v>
      </c>
      <c r="AJ437">
        <v>18063.862756071001</v>
      </c>
      <c r="AK437">
        <v>17358.2268466727</v>
      </c>
      <c r="AL437">
        <v>41.651261556411519</v>
      </c>
      <c r="AM437" s="19">
        <v>50.530989580745334</v>
      </c>
      <c r="AN437">
        <v>0.88627200000000006</v>
      </c>
      <c r="AO437">
        <v>0.58715519999999999</v>
      </c>
      <c r="AP437">
        <v>0.19941119999999998</v>
      </c>
      <c r="AQ437">
        <v>1</v>
      </c>
      <c r="AR437">
        <v>0</v>
      </c>
      <c r="AS437">
        <v>2</v>
      </c>
      <c r="AT437">
        <v>1.48</v>
      </c>
      <c r="AU437">
        <v>1</v>
      </c>
      <c r="AV437">
        <v>2</v>
      </c>
      <c r="AW437">
        <v>1.5</v>
      </c>
      <c r="AX437">
        <v>1</v>
      </c>
      <c r="AY437">
        <v>2</v>
      </c>
      <c r="AZ437">
        <v>0.6</v>
      </c>
      <c r="BA437">
        <v>0.3</v>
      </c>
      <c r="BB437">
        <v>0.8</v>
      </c>
      <c r="BC437" s="27">
        <v>0.40187432269721773</v>
      </c>
      <c r="BD437" s="28">
        <v>0.65564833076796547</v>
      </c>
      <c r="BE437" s="28">
        <v>0.36312161540898769</v>
      </c>
      <c r="BF437" s="28">
        <f t="shared" si="67"/>
        <v>0.6903637937333521</v>
      </c>
      <c r="BG437" s="29" t="s">
        <v>106</v>
      </c>
      <c r="BH437">
        <v>0.39468941469721774</v>
      </c>
      <c r="BI437">
        <v>0.47814802666796552</v>
      </c>
      <c r="BJ437">
        <v>0.33736008913298776</v>
      </c>
      <c r="BK437">
        <f t="shared" si="68"/>
        <v>0.66460226745735218</v>
      </c>
      <c r="BL437" t="s">
        <v>106</v>
      </c>
      <c r="BM437" s="27">
        <v>0.41045165469721773</v>
      </c>
      <c r="BN437" s="28">
        <v>0.77404087796796561</v>
      </c>
      <c r="BO437" s="28">
        <v>0.38743329818298772</v>
      </c>
      <c r="BP437" s="28">
        <f t="shared" si="69"/>
        <v>0.71467547650735219</v>
      </c>
      <c r="BQ437" s="29" t="s">
        <v>106</v>
      </c>
      <c r="BR437">
        <v>0.30684031791200173</v>
      </c>
      <c r="BS437">
        <v>0.65564833076796547</v>
      </c>
      <c r="BT437">
        <v>0.29156970710825814</v>
      </c>
      <c r="BU437">
        <f t="shared" si="70"/>
        <v>0.61881188543262255</v>
      </c>
      <c r="BV437" t="s">
        <v>106</v>
      </c>
      <c r="BW437" s="27">
        <v>0.29965540991200168</v>
      </c>
      <c r="BX437" s="28">
        <v>0.47814802666796552</v>
      </c>
      <c r="BY437" s="28">
        <v>0.26580818083225816</v>
      </c>
      <c r="BZ437" s="28">
        <f t="shared" si="71"/>
        <v>0.59305035915662252</v>
      </c>
      <c r="CA437" s="29" t="s">
        <v>106</v>
      </c>
      <c r="CB437">
        <v>0.31541764991200166</v>
      </c>
      <c r="CC437">
        <v>0.77404087796796561</v>
      </c>
      <c r="CD437">
        <v>0.31588138988225811</v>
      </c>
      <c r="CE437">
        <f t="shared" si="72"/>
        <v>0.64265982823636603</v>
      </c>
      <c r="CF437" t="s">
        <v>107</v>
      </c>
      <c r="CG437" s="27">
        <v>0.18364808948672168</v>
      </c>
      <c r="CH437" s="28">
        <v>0.65564833076796547</v>
      </c>
      <c r="CI437" s="28">
        <v>0.19881723338509014</v>
      </c>
      <c r="CJ437" s="28">
        <f t="shared" si="73"/>
        <v>0.51089026781108604</v>
      </c>
      <c r="CK437" s="29" t="s">
        <v>107</v>
      </c>
      <c r="CL437">
        <v>0.17646318148672169</v>
      </c>
      <c r="CM437">
        <v>0.47814802666796552</v>
      </c>
      <c r="CN437">
        <v>0.17305570710909013</v>
      </c>
      <c r="CO437">
        <f t="shared" si="74"/>
        <v>0.50029788543345455</v>
      </c>
      <c r="CP437" t="s">
        <v>106</v>
      </c>
      <c r="CQ437" s="27">
        <v>0.19222542148672167</v>
      </c>
      <c r="CR437" s="28">
        <v>0.77404087796796561</v>
      </c>
      <c r="CS437" s="28">
        <v>0.22312891615909008</v>
      </c>
      <c r="CT437" s="28">
        <f t="shared" si="75"/>
        <v>0.51946759981108603</v>
      </c>
      <c r="CU437" s="29" t="s">
        <v>107</v>
      </c>
      <c r="CV437">
        <v>44673.818498353103</v>
      </c>
      <c r="CW437">
        <v>6573.1430172615001</v>
      </c>
      <c r="CX437">
        <v>0.32724217832436442</v>
      </c>
      <c r="CY437">
        <f t="shared" si="77"/>
        <v>0.98289050909232989</v>
      </c>
      <c r="CZ437">
        <f t="shared" si="76"/>
        <v>0.7291165010215821</v>
      </c>
    </row>
    <row r="438" spans="1:104" x14ac:dyDescent="0.25">
      <c r="A438">
        <v>1</v>
      </c>
      <c r="B438" s="15">
        <v>7166</v>
      </c>
      <c r="C438" s="15">
        <v>-60.666691640000003</v>
      </c>
      <c r="D438" s="15">
        <v>-16.758063979999999</v>
      </c>
      <c r="E438" s="15">
        <v>403</v>
      </c>
      <c r="F438" s="15">
        <v>0</v>
      </c>
      <c r="G438" s="15">
        <v>0</v>
      </c>
      <c r="H438" s="17">
        <v>2</v>
      </c>
      <c r="I438" s="19">
        <v>0</v>
      </c>
      <c r="J438" s="19">
        <v>0</v>
      </c>
      <c r="K438" s="19">
        <v>1</v>
      </c>
      <c r="L438" s="15">
        <v>0</v>
      </c>
      <c r="M438" s="15">
        <v>0</v>
      </c>
      <c r="N438" s="15">
        <v>1.2032</v>
      </c>
      <c r="O438" s="19">
        <v>174.405936</v>
      </c>
      <c r="P438" s="19">
        <v>48.787441236463167</v>
      </c>
      <c r="Q438" s="20">
        <v>3.5748121151648147</v>
      </c>
      <c r="R438" s="21">
        <v>0.125</v>
      </c>
      <c r="S438" s="22">
        <v>0.28499999999999998</v>
      </c>
      <c r="T438" s="22">
        <v>0.71499999999999997</v>
      </c>
      <c r="U438" s="19">
        <v>0</v>
      </c>
      <c r="V438" s="19">
        <v>13.904420752392001</v>
      </c>
      <c r="W438" s="19">
        <v>34.88302048407116</v>
      </c>
      <c r="X438" s="19">
        <v>2276.4525002441437</v>
      </c>
      <c r="Y438" s="19">
        <v>1560</v>
      </c>
      <c r="Z438" s="19">
        <v>3836.4525002441437</v>
      </c>
      <c r="AA438">
        <v>58.699695777975094</v>
      </c>
      <c r="AB438">
        <v>1</v>
      </c>
      <c r="AC438">
        <v>0.28699999999999998</v>
      </c>
      <c r="AD438">
        <v>0.71300000000000008</v>
      </c>
      <c r="AE438">
        <v>0</v>
      </c>
      <c r="AF438">
        <v>16.846812688278852</v>
      </c>
      <c r="AG438">
        <v>41.852883089696249</v>
      </c>
      <c r="AH438">
        <v>23571.279020488968</v>
      </c>
      <c r="AI438">
        <v>1876.992</v>
      </c>
      <c r="AJ438">
        <v>24421.511230151202</v>
      </c>
      <c r="AK438">
        <v>21884.311018673699</v>
      </c>
      <c r="AL438">
        <v>42.689011081905271</v>
      </c>
      <c r="AM438" s="19">
        <v>52.601265623417198</v>
      </c>
      <c r="AN438">
        <v>0.81797333333333333</v>
      </c>
      <c r="AO438">
        <v>0.54190733333333341</v>
      </c>
      <c r="AP438">
        <v>0.18404399999999999</v>
      </c>
      <c r="AQ438">
        <v>1</v>
      </c>
      <c r="AR438">
        <v>0</v>
      </c>
      <c r="AS438">
        <v>2</v>
      </c>
      <c r="AT438">
        <v>1.48</v>
      </c>
      <c r="AU438">
        <v>1</v>
      </c>
      <c r="AV438">
        <v>2</v>
      </c>
      <c r="AW438">
        <v>1.5</v>
      </c>
      <c r="AX438">
        <v>1</v>
      </c>
      <c r="AY438">
        <v>2</v>
      </c>
      <c r="AZ438">
        <v>0.6</v>
      </c>
      <c r="BA438">
        <v>0.3</v>
      </c>
      <c r="BB438">
        <v>0.8</v>
      </c>
      <c r="BC438" s="27">
        <v>0.37745605772087659</v>
      </c>
      <c r="BD438" s="28">
        <v>0.64822399920600282</v>
      </c>
      <c r="BE438" s="28">
        <v>0.34335161104093781</v>
      </c>
      <c r="BF438" s="28">
        <f t="shared" si="67"/>
        <v>0.61850162528824393</v>
      </c>
      <c r="BG438" s="29" t="s">
        <v>106</v>
      </c>
      <c r="BH438">
        <v>0.3702711497208766</v>
      </c>
      <c r="BI438">
        <v>0.47072369510600287</v>
      </c>
      <c r="BJ438">
        <v>0.31759008476493783</v>
      </c>
      <c r="BK438">
        <f t="shared" si="68"/>
        <v>0.592740099012244</v>
      </c>
      <c r="BL438" t="s">
        <v>106</v>
      </c>
      <c r="BM438" s="27">
        <v>0.38603338972087659</v>
      </c>
      <c r="BN438" s="28">
        <v>0.76661654640600285</v>
      </c>
      <c r="BO438" s="28">
        <v>0.36766329381493784</v>
      </c>
      <c r="BP438" s="28">
        <f t="shared" si="69"/>
        <v>0.64281330806224402</v>
      </c>
      <c r="BQ438" s="29" t="s">
        <v>106</v>
      </c>
      <c r="BR438">
        <v>0.28974564638645661</v>
      </c>
      <c r="BS438">
        <v>0.64822399920600282</v>
      </c>
      <c r="BT438">
        <v>0.27731369836953579</v>
      </c>
      <c r="BU438">
        <f t="shared" si="70"/>
        <v>0.55246371261684191</v>
      </c>
      <c r="BV438" t="s">
        <v>106</v>
      </c>
      <c r="BW438" s="27">
        <v>0.28256073838645662</v>
      </c>
      <c r="BX438" s="28">
        <v>0.47072369510600287</v>
      </c>
      <c r="BY438" s="28">
        <v>0.25155217209353581</v>
      </c>
      <c r="BZ438" s="28">
        <f t="shared" si="71"/>
        <v>0.52670218634084187</v>
      </c>
      <c r="CA438" s="29" t="s">
        <v>106</v>
      </c>
      <c r="CB438">
        <v>0.29832297838645661</v>
      </c>
      <c r="CC438">
        <v>0.76661654640600285</v>
      </c>
      <c r="CD438">
        <v>0.30162538114353582</v>
      </c>
      <c r="CE438">
        <f t="shared" si="72"/>
        <v>0.57347299263376272</v>
      </c>
      <c r="CF438" t="s">
        <v>107</v>
      </c>
      <c r="CG438" s="27">
        <v>0.17604696502702327</v>
      </c>
      <c r="CH438" s="28">
        <v>0.64822399920600282</v>
      </c>
      <c r="CI438" s="28">
        <v>0.19170899675845909</v>
      </c>
      <c r="CJ438" s="28">
        <f t="shared" si="73"/>
        <v>0.45119697927432939</v>
      </c>
      <c r="CK438" s="29" t="s">
        <v>107</v>
      </c>
      <c r="CL438">
        <v>0.16886205702702325</v>
      </c>
      <c r="CM438">
        <v>0.47072369510600287</v>
      </c>
      <c r="CN438">
        <v>0.16594747048245909</v>
      </c>
      <c r="CO438">
        <f t="shared" si="74"/>
        <v>0.44109748472976518</v>
      </c>
      <c r="CP438" t="s">
        <v>106</v>
      </c>
      <c r="CQ438" s="27">
        <v>0.18462429702702327</v>
      </c>
      <c r="CR438" s="28">
        <v>0.76661654640600285</v>
      </c>
      <c r="CS438" s="28">
        <v>0.21602067953245907</v>
      </c>
      <c r="CT438" s="28">
        <f t="shared" si="75"/>
        <v>0.45977431127432938</v>
      </c>
      <c r="CU438" s="29" t="s">
        <v>107</v>
      </c>
      <c r="CV438">
        <v>46987.058830504699</v>
      </c>
      <c r="CW438">
        <v>7337.4619722468897</v>
      </c>
      <c r="CX438">
        <v>0.27515001424730612</v>
      </c>
      <c r="CY438">
        <f t="shared" si="77"/>
        <v>0.92337401345330894</v>
      </c>
      <c r="CZ438">
        <f t="shared" si="76"/>
        <v>0.65260607196818277</v>
      </c>
    </row>
    <row r="439" spans="1:104" x14ac:dyDescent="0.25">
      <c r="A439">
        <v>1</v>
      </c>
      <c r="B439" s="15">
        <v>7168</v>
      </c>
      <c r="C439" s="15">
        <v>-63.261789839999999</v>
      </c>
      <c r="D439" s="15">
        <v>-19.224281820000002</v>
      </c>
      <c r="E439" s="15">
        <v>702</v>
      </c>
      <c r="F439" s="15">
        <v>0</v>
      </c>
      <c r="G439" s="15">
        <v>0</v>
      </c>
      <c r="H439" s="17">
        <v>2</v>
      </c>
      <c r="I439" s="19">
        <v>0</v>
      </c>
      <c r="J439" s="19">
        <v>0</v>
      </c>
      <c r="K439" s="19">
        <v>1</v>
      </c>
      <c r="L439" s="15">
        <v>0</v>
      </c>
      <c r="M439" s="15">
        <v>0</v>
      </c>
      <c r="N439" s="15">
        <v>1.2032</v>
      </c>
      <c r="O439" s="19">
        <v>396.04681299999999</v>
      </c>
      <c r="P439" s="19">
        <v>110.78814785045439</v>
      </c>
      <c r="Q439" s="20">
        <v>3.5748121137885382</v>
      </c>
      <c r="R439" s="21">
        <v>0.25700000000000001</v>
      </c>
      <c r="S439" s="22">
        <v>0.29599999999999999</v>
      </c>
      <c r="T439" s="22">
        <v>0.70399999999999996</v>
      </c>
      <c r="U439" s="19">
        <v>0</v>
      </c>
      <c r="V439" s="19">
        <v>32.793291763734501</v>
      </c>
      <c r="W439" s="19">
        <v>77.994856086719892</v>
      </c>
      <c r="X439" s="19">
        <v>10941.888611048924</v>
      </c>
      <c r="Y439" s="19">
        <v>1560</v>
      </c>
      <c r="Z439" s="19">
        <v>12501.888611048924</v>
      </c>
      <c r="AA439">
        <v>133.29722582549584</v>
      </c>
      <c r="AB439">
        <v>1</v>
      </c>
      <c r="AC439">
        <v>0.29699999999999999</v>
      </c>
      <c r="AD439">
        <v>0.70300000000000007</v>
      </c>
      <c r="AE439">
        <v>0</v>
      </c>
      <c r="AF439">
        <v>39.589276070172261</v>
      </c>
      <c r="AG439">
        <v>93.707949755323583</v>
      </c>
      <c r="AH439">
        <v>54954.152704208092</v>
      </c>
      <c r="AI439">
        <v>1876.992</v>
      </c>
      <c r="AJ439">
        <v>54437.353775259799</v>
      </c>
      <c r="AK439">
        <v>42809.426147886901</v>
      </c>
      <c r="AL439">
        <v>82.315593852887616</v>
      </c>
      <c r="AM439" s="19">
        <v>104.82467182792907</v>
      </c>
      <c r="AN439">
        <v>0.81078400000000006</v>
      </c>
      <c r="AO439">
        <v>0.53714440000000008</v>
      </c>
      <c r="AP439">
        <v>0.18242639999999999</v>
      </c>
      <c r="AQ439">
        <v>1</v>
      </c>
      <c r="AR439">
        <v>0</v>
      </c>
      <c r="AS439">
        <v>2</v>
      </c>
      <c r="AT439">
        <v>1.48</v>
      </c>
      <c r="AU439">
        <v>1</v>
      </c>
      <c r="AV439">
        <v>2</v>
      </c>
      <c r="AW439">
        <v>1.5</v>
      </c>
      <c r="AX439">
        <v>1</v>
      </c>
      <c r="AY439">
        <v>2</v>
      </c>
      <c r="AZ439">
        <v>0.6</v>
      </c>
      <c r="BA439">
        <v>0.3</v>
      </c>
      <c r="BB439">
        <v>0.8</v>
      </c>
      <c r="BC439" s="27">
        <v>0.34211233198806218</v>
      </c>
      <c r="BD439" s="28">
        <v>0.63670984924857055</v>
      </c>
      <c r="BE439" s="28">
        <v>0.31187915113745734</v>
      </c>
      <c r="BF439" s="28">
        <f t="shared" si="67"/>
        <v>0.53341600797857636</v>
      </c>
      <c r="BG439" s="29" t="s">
        <v>106</v>
      </c>
      <c r="BH439">
        <v>0.33492742398806219</v>
      </c>
      <c r="BI439">
        <v>0.4592095451485706</v>
      </c>
      <c r="BJ439">
        <v>0.28611762486145742</v>
      </c>
      <c r="BK439">
        <f t="shared" si="68"/>
        <v>0.50765448170257643</v>
      </c>
      <c r="BL439" t="s">
        <v>106</v>
      </c>
      <c r="BM439" s="27">
        <v>0.35068966398806212</v>
      </c>
      <c r="BN439" s="28">
        <v>0.75510239644857069</v>
      </c>
      <c r="BO439" s="28">
        <v>0.33619083391145732</v>
      </c>
      <c r="BP439" s="28">
        <f t="shared" si="69"/>
        <v>0.55772769075257633</v>
      </c>
      <c r="BQ439" s="29" t="s">
        <v>106</v>
      </c>
      <c r="BR439">
        <v>0.25517282522741014</v>
      </c>
      <c r="BS439">
        <v>0.63670984924857055</v>
      </c>
      <c r="BT439">
        <v>0.24642165905861615</v>
      </c>
      <c r="BU439">
        <f t="shared" si="70"/>
        <v>0.46795851589973514</v>
      </c>
      <c r="BV439" t="s">
        <v>106</v>
      </c>
      <c r="BW439" s="27">
        <v>0.24798791722741012</v>
      </c>
      <c r="BX439" s="28">
        <v>0.4592095451485706</v>
      </c>
      <c r="BY439" s="28">
        <v>0.22066013278261615</v>
      </c>
      <c r="BZ439" s="28">
        <f t="shared" si="71"/>
        <v>0.44219698962373516</v>
      </c>
      <c r="CA439" s="29" t="s">
        <v>106</v>
      </c>
      <c r="CB439">
        <v>0.26375015722741013</v>
      </c>
      <c r="CC439">
        <v>0.75510239644857069</v>
      </c>
      <c r="CD439">
        <v>0.27073334183261616</v>
      </c>
      <c r="CE439">
        <f t="shared" si="72"/>
        <v>0.48528701406852914</v>
      </c>
      <c r="CF439" t="s">
        <v>107</v>
      </c>
      <c r="CG439" s="27">
        <v>0.14247346461175009</v>
      </c>
      <c r="CH439" s="28">
        <v>0.63670984924857055</v>
      </c>
      <c r="CI439" s="28">
        <v>0.1615693545119701</v>
      </c>
      <c r="CJ439" s="28">
        <f t="shared" si="73"/>
        <v>0.3640103214528691</v>
      </c>
      <c r="CK439" s="29" t="s">
        <v>107</v>
      </c>
      <c r="CL439">
        <v>0.1352885566117501</v>
      </c>
      <c r="CM439">
        <v>0.4592095451485706</v>
      </c>
      <c r="CN439">
        <v>0.13580782823597012</v>
      </c>
      <c r="CO439">
        <f t="shared" si="74"/>
        <v>0.35682541345286911</v>
      </c>
      <c r="CP439" t="s">
        <v>107</v>
      </c>
      <c r="CQ439" s="27">
        <v>0.15105079661175011</v>
      </c>
      <c r="CR439" s="28">
        <v>0.75510239644857069</v>
      </c>
      <c r="CS439" s="28">
        <v>0.18588103728597011</v>
      </c>
      <c r="CT439" s="28">
        <f t="shared" si="75"/>
        <v>0.37258765345286915</v>
      </c>
      <c r="CU439" s="29" t="s">
        <v>107</v>
      </c>
      <c r="CV439">
        <v>68899.443770576501</v>
      </c>
      <c r="CW439">
        <v>16662.1532281869</v>
      </c>
      <c r="CX439">
        <v>0.22153685684111901</v>
      </c>
      <c r="CY439">
        <f t="shared" si="77"/>
        <v>0.85824670608968956</v>
      </c>
      <c r="CZ439">
        <f t="shared" si="76"/>
        <v>0.56364918882918125</v>
      </c>
    </row>
    <row r="440" spans="1:104" x14ac:dyDescent="0.25">
      <c r="A440">
        <v>1</v>
      </c>
      <c r="B440" s="15">
        <v>7191</v>
      </c>
      <c r="C440" s="15">
        <v>-64.055225320000005</v>
      </c>
      <c r="D440" s="15">
        <v>-16.648031060000001</v>
      </c>
      <c r="E440" s="15">
        <v>211</v>
      </c>
      <c r="F440" s="15">
        <v>0</v>
      </c>
      <c r="G440" s="15">
        <v>0</v>
      </c>
      <c r="H440" s="17">
        <v>2</v>
      </c>
      <c r="I440" s="19">
        <v>1</v>
      </c>
      <c r="J440" s="19">
        <v>3</v>
      </c>
      <c r="K440" s="19">
        <v>1</v>
      </c>
      <c r="L440" s="15">
        <v>0</v>
      </c>
      <c r="M440" s="15">
        <v>1.9414993466458099</v>
      </c>
      <c r="N440" s="15">
        <v>1.2032</v>
      </c>
      <c r="O440" s="19">
        <v>254.34198999999899</v>
      </c>
      <c r="P440" s="19">
        <v>71.14835183486025</v>
      </c>
      <c r="Q440" s="20">
        <v>3.5748121135728144</v>
      </c>
      <c r="R440" s="21">
        <v>0.24299999999999999</v>
      </c>
      <c r="S440" s="22">
        <v>0.47100000000000003</v>
      </c>
      <c r="T440" s="22">
        <v>0.52800000000000002</v>
      </c>
      <c r="U440" s="19">
        <v>0</v>
      </c>
      <c r="V440" s="19">
        <v>33.51087371421918</v>
      </c>
      <c r="W440" s="19">
        <v>37.566329768806213</v>
      </c>
      <c r="X440" s="19">
        <v>9671.2003741488297</v>
      </c>
      <c r="Y440" s="19">
        <v>4610</v>
      </c>
      <c r="Z440" s="19">
        <v>14281.20037414883</v>
      </c>
      <c r="AA440">
        <v>85.603722987611391</v>
      </c>
      <c r="AB440">
        <v>1</v>
      </c>
      <c r="AC440">
        <v>0.47200000000000003</v>
      </c>
      <c r="AD440">
        <v>0.52800000000000002</v>
      </c>
      <c r="AE440">
        <v>0</v>
      </c>
      <c r="AF440">
        <v>40.404957250152577</v>
      </c>
      <c r="AG440">
        <v>45.198765737458814</v>
      </c>
      <c r="AH440">
        <v>51336.984118434411</v>
      </c>
      <c r="AI440">
        <v>7798.5650072697208</v>
      </c>
      <c r="AJ440">
        <v>55579.101742185201</v>
      </c>
      <c r="AK440">
        <v>44354.007699531801</v>
      </c>
      <c r="AL440">
        <v>53.85930233898921</v>
      </c>
      <c r="AM440" s="19">
        <v>68.314673491740351</v>
      </c>
      <c r="AN440">
        <v>0.87189333333333341</v>
      </c>
      <c r="AO440">
        <v>0.57762933333333333</v>
      </c>
      <c r="AP440">
        <v>0.19617599999999999</v>
      </c>
      <c r="AQ440">
        <v>1</v>
      </c>
      <c r="AR440">
        <v>0</v>
      </c>
      <c r="AS440">
        <v>2</v>
      </c>
      <c r="AT440">
        <v>1.48</v>
      </c>
      <c r="AU440">
        <v>1</v>
      </c>
      <c r="AV440">
        <v>2</v>
      </c>
      <c r="AW440">
        <v>1.5</v>
      </c>
      <c r="AX440">
        <v>1</v>
      </c>
      <c r="AY440">
        <v>2</v>
      </c>
      <c r="AZ440">
        <v>0.6</v>
      </c>
      <c r="BA440">
        <v>0.3</v>
      </c>
      <c r="BB440">
        <v>0.8</v>
      </c>
      <c r="BC440" s="27">
        <v>0.37932385150503584</v>
      </c>
      <c r="BD440" s="28">
        <v>0.64446719899980343</v>
      </c>
      <c r="BE440" s="28">
        <v>0.3427504057290966</v>
      </c>
      <c r="BF440" s="28">
        <f t="shared" si="67"/>
        <v>0.50934116840593702</v>
      </c>
      <c r="BG440" s="29" t="s">
        <v>106</v>
      </c>
      <c r="BH440">
        <v>0.37213894350503585</v>
      </c>
      <c r="BI440">
        <v>0.46696689489980336</v>
      </c>
      <c r="BJ440">
        <v>0.31698887945309667</v>
      </c>
      <c r="BK440">
        <f t="shared" si="68"/>
        <v>0.48357964212993709</v>
      </c>
      <c r="BL440" t="s">
        <v>106</v>
      </c>
      <c r="BM440" s="27">
        <v>0.38790118350503583</v>
      </c>
      <c r="BN440" s="28">
        <v>0.76285974619980346</v>
      </c>
      <c r="BO440" s="28">
        <v>0.36706208850309663</v>
      </c>
      <c r="BP440" s="28">
        <f t="shared" si="69"/>
        <v>0.5336528511799371</v>
      </c>
      <c r="BQ440" s="29" t="s">
        <v>106</v>
      </c>
      <c r="BR440">
        <v>0.28583165586735582</v>
      </c>
      <c r="BS440">
        <v>0.64446719899980343</v>
      </c>
      <c r="BT440">
        <v>0.2723593386134886</v>
      </c>
      <c r="BU440">
        <f t="shared" si="70"/>
        <v>0.43895010129032908</v>
      </c>
      <c r="BV440" t="s">
        <v>106</v>
      </c>
      <c r="BW440" s="27">
        <v>0.27864674786735577</v>
      </c>
      <c r="BX440" s="28">
        <v>0.46696689489980336</v>
      </c>
      <c r="BY440" s="28">
        <v>0.24659781233748856</v>
      </c>
      <c r="BZ440" s="28">
        <f t="shared" si="71"/>
        <v>0.41318857501432904</v>
      </c>
      <c r="CA440" s="29" t="s">
        <v>106</v>
      </c>
      <c r="CB440">
        <v>0.29440898786735581</v>
      </c>
      <c r="CC440">
        <v>0.76285974619980346</v>
      </c>
      <c r="CD440">
        <v>0.29667102138748858</v>
      </c>
      <c r="CE440">
        <f t="shared" si="72"/>
        <v>0.46099975054419629</v>
      </c>
      <c r="CF440" t="s">
        <v>107</v>
      </c>
      <c r="CG440" s="27">
        <v>0.16463806892962246</v>
      </c>
      <c r="CH440" s="28">
        <v>0.64446719899980343</v>
      </c>
      <c r="CI440" s="28">
        <v>0.18111165901918189</v>
      </c>
      <c r="CJ440" s="28">
        <f t="shared" si="73"/>
        <v>0.33122883160646288</v>
      </c>
      <c r="CK440" s="29" t="s">
        <v>107</v>
      </c>
      <c r="CL440">
        <v>0.15745316092962247</v>
      </c>
      <c r="CM440">
        <v>0.46696689489980336</v>
      </c>
      <c r="CN440">
        <v>0.15535013274318191</v>
      </c>
      <c r="CO440">
        <f t="shared" si="74"/>
        <v>0.32194089542002235</v>
      </c>
      <c r="CP440" t="s">
        <v>106</v>
      </c>
      <c r="CQ440" s="27">
        <v>0.17321540092962245</v>
      </c>
      <c r="CR440" s="28">
        <v>0.76285974619980346</v>
      </c>
      <c r="CS440" s="28">
        <v>0.20542334179318189</v>
      </c>
      <c r="CT440" s="28">
        <f t="shared" si="75"/>
        <v>0.33980616360646287</v>
      </c>
      <c r="CU440" s="29" t="s">
        <v>107</v>
      </c>
      <c r="CV440">
        <v>55961.370519611097</v>
      </c>
      <c r="CW440">
        <v>10700.4653734514</v>
      </c>
      <c r="CX440">
        <v>0.16659076267684045</v>
      </c>
      <c r="CY440">
        <f t="shared" si="77"/>
        <v>0.8110579616766439</v>
      </c>
      <c r="CZ440">
        <f t="shared" si="76"/>
        <v>0.54591461418187626</v>
      </c>
    </row>
    <row r="441" spans="1:104" x14ac:dyDescent="0.25">
      <c r="A441">
        <v>1</v>
      </c>
      <c r="B441" s="15">
        <v>7199</v>
      </c>
      <c r="C441" s="15">
        <v>-63.780995769999997</v>
      </c>
      <c r="D441" s="15">
        <v>-16.94745421</v>
      </c>
      <c r="E441" s="15">
        <v>242</v>
      </c>
      <c r="F441" s="15">
        <v>0</v>
      </c>
      <c r="G441" s="15">
        <v>0</v>
      </c>
      <c r="H441" s="17">
        <v>2</v>
      </c>
      <c r="I441" s="19">
        <v>1</v>
      </c>
      <c r="J441" s="19">
        <v>4</v>
      </c>
      <c r="K441" s="19">
        <v>1</v>
      </c>
      <c r="L441" s="15">
        <v>0</v>
      </c>
      <c r="M441" s="15">
        <v>1.9414993466458099</v>
      </c>
      <c r="N441" s="15">
        <v>1.2032</v>
      </c>
      <c r="O441" s="19">
        <v>370.61261400000001</v>
      </c>
      <c r="P441" s="19">
        <v>103.67331264941986</v>
      </c>
      <c r="Q441" s="20">
        <v>3.5748121144084415</v>
      </c>
      <c r="R441" s="21">
        <v>9.8000000000000018E-2</v>
      </c>
      <c r="S441" s="22">
        <v>0.255</v>
      </c>
      <c r="T441" s="22">
        <v>0.74399999999999988</v>
      </c>
      <c r="U441" s="19">
        <v>0</v>
      </c>
      <c r="V441" s="19">
        <v>26.436694725602063</v>
      </c>
      <c r="W441" s="19">
        <v>77.132944611168355</v>
      </c>
      <c r="X441" s="19">
        <v>3486.5714488324202</v>
      </c>
      <c r="Y441" s="19">
        <v>3930</v>
      </c>
      <c r="Z441" s="19">
        <v>7416.5714488324202</v>
      </c>
      <c r="AA441">
        <v>124.73685350626145</v>
      </c>
      <c r="AB441">
        <v>1</v>
      </c>
      <c r="AC441">
        <v>0.25800000000000001</v>
      </c>
      <c r="AD441">
        <v>0.74199999999999999</v>
      </c>
      <c r="AE441">
        <v>0</v>
      </c>
      <c r="AF441">
        <v>32.182108204615453</v>
      </c>
      <c r="AG441">
        <v>92.554745301645994</v>
      </c>
      <c r="AH441">
        <v>46214.512760867052</v>
      </c>
      <c r="AI441">
        <v>6478.34545155057</v>
      </c>
      <c r="AJ441">
        <v>50679.7641001909</v>
      </c>
      <c r="AK441">
        <v>46551.829088970801</v>
      </c>
      <c r="AL441">
        <v>93.513328009776714</v>
      </c>
      <c r="AM441" s="19">
        <v>114.57686886661831</v>
      </c>
      <c r="AN441">
        <v>0.83235200000000009</v>
      </c>
      <c r="AO441">
        <v>0.55143320000000007</v>
      </c>
      <c r="AP441">
        <v>0.18727920000000001</v>
      </c>
      <c r="AQ441">
        <v>1</v>
      </c>
      <c r="AR441">
        <v>0</v>
      </c>
      <c r="AS441">
        <v>2</v>
      </c>
      <c r="AT441">
        <v>1.48</v>
      </c>
      <c r="AU441">
        <v>1</v>
      </c>
      <c r="AV441">
        <v>2</v>
      </c>
      <c r="AW441">
        <v>1.5</v>
      </c>
      <c r="AX441">
        <v>1</v>
      </c>
      <c r="AY441">
        <v>2</v>
      </c>
      <c r="AZ441">
        <v>0.6</v>
      </c>
      <c r="BA441">
        <v>0.3</v>
      </c>
      <c r="BB441">
        <v>0.8</v>
      </c>
      <c r="BC441" s="27">
        <v>0.34613059656361206</v>
      </c>
      <c r="BD441" s="28">
        <v>0.62919267684945857</v>
      </c>
      <c r="BE441" s="28">
        <v>0.31349426144401299</v>
      </c>
      <c r="BF441" s="28">
        <f t="shared" si="67"/>
        <v>0.50961061175940092</v>
      </c>
      <c r="BG441" s="29" t="s">
        <v>106</v>
      </c>
      <c r="BH441">
        <v>0.33894568856361207</v>
      </c>
      <c r="BI441">
        <v>0.45169237274945856</v>
      </c>
      <c r="BJ441">
        <v>0.28773273516801307</v>
      </c>
      <c r="BK441">
        <f t="shared" si="68"/>
        <v>0.483849085483401</v>
      </c>
      <c r="BL441" t="s">
        <v>106</v>
      </c>
      <c r="BM441" s="27">
        <v>0.35470792856361205</v>
      </c>
      <c r="BN441" s="28">
        <v>0.7475852240494586</v>
      </c>
      <c r="BO441" s="28">
        <v>0.33780594421801302</v>
      </c>
      <c r="BP441" s="28">
        <f t="shared" si="69"/>
        <v>0.53392229453340101</v>
      </c>
      <c r="BQ441" s="29" t="s">
        <v>106</v>
      </c>
      <c r="BR441">
        <v>0.25687837608165603</v>
      </c>
      <c r="BS441">
        <v>0.62919267684945857</v>
      </c>
      <c r="BT441">
        <v>0.24629550758748942</v>
      </c>
      <c r="BU441">
        <f t="shared" si="70"/>
        <v>0.4424118579028774</v>
      </c>
      <c r="BV441" t="s">
        <v>106</v>
      </c>
      <c r="BW441" s="27">
        <v>0.24969346808165604</v>
      </c>
      <c r="BX441" s="28">
        <v>0.45169237274945856</v>
      </c>
      <c r="BY441" s="28">
        <v>0.22053398131148941</v>
      </c>
      <c r="BZ441" s="28">
        <f t="shared" si="71"/>
        <v>0.41665033162687737</v>
      </c>
      <c r="CA441" s="29" t="s">
        <v>106</v>
      </c>
      <c r="CB441">
        <v>0.26545570808165603</v>
      </c>
      <c r="CC441">
        <v>0.7475852240494586</v>
      </c>
      <c r="CD441">
        <v>0.27060719036148945</v>
      </c>
      <c r="CE441">
        <f t="shared" si="72"/>
        <v>0.46157205839704396</v>
      </c>
      <c r="CF441" t="s">
        <v>107</v>
      </c>
      <c r="CG441" s="27">
        <v>0.14118105323467603</v>
      </c>
      <c r="CH441" s="28">
        <v>0.62919267684945857</v>
      </c>
      <c r="CI441" s="28">
        <v>0.15918601184755141</v>
      </c>
      <c r="CJ441" s="28">
        <f t="shared" si="73"/>
        <v>0.33729740355006399</v>
      </c>
      <c r="CK441" s="29" t="s">
        <v>107</v>
      </c>
      <c r="CL441">
        <v>0.13399614523467601</v>
      </c>
      <c r="CM441">
        <v>0.45169237274945856</v>
      </c>
      <c r="CN441">
        <v>0.13342448557155143</v>
      </c>
      <c r="CO441">
        <f t="shared" si="74"/>
        <v>0.32954083588693939</v>
      </c>
      <c r="CP441" t="s">
        <v>106</v>
      </c>
      <c r="CQ441" s="27">
        <v>0.14975838523467602</v>
      </c>
      <c r="CR441" s="28">
        <v>0.7475852240494586</v>
      </c>
      <c r="CS441" s="28">
        <v>0.18349769462155141</v>
      </c>
      <c r="CT441" s="28">
        <f t="shared" si="75"/>
        <v>0.34587473555006398</v>
      </c>
      <c r="CU441" s="29" t="s">
        <v>107</v>
      </c>
      <c r="CV441">
        <v>66773.146612946293</v>
      </c>
      <c r="CW441">
        <v>15592.1066882826</v>
      </c>
      <c r="CX441">
        <v>0.19611635031538796</v>
      </c>
      <c r="CY441">
        <f t="shared" si="77"/>
        <v>0.82530902716484655</v>
      </c>
      <c r="CZ441">
        <f t="shared" si="76"/>
        <v>0.54224694687899999</v>
      </c>
    </row>
    <row r="442" spans="1:104" x14ac:dyDescent="0.25">
      <c r="A442">
        <v>1</v>
      </c>
      <c r="B442" s="15">
        <v>7200</v>
      </c>
      <c r="C442" s="15">
        <v>-61.901831739999999</v>
      </c>
      <c r="D442" s="15">
        <v>-16.330087559999999</v>
      </c>
      <c r="E442" s="15">
        <v>478</v>
      </c>
      <c r="F442" s="15">
        <v>0</v>
      </c>
      <c r="G442" s="15">
        <v>0</v>
      </c>
      <c r="H442" s="17">
        <v>3</v>
      </c>
      <c r="I442" s="19">
        <v>0</v>
      </c>
      <c r="J442" s="19">
        <v>0</v>
      </c>
      <c r="K442" s="19">
        <v>1</v>
      </c>
      <c r="L442" s="15">
        <v>0</v>
      </c>
      <c r="M442" s="15">
        <v>0</v>
      </c>
      <c r="N442" s="15">
        <v>1.2032</v>
      </c>
      <c r="O442" s="19">
        <v>316.11075899999997</v>
      </c>
      <c r="P442" s="19">
        <v>88.427237281304826</v>
      </c>
      <c r="Q442" s="20">
        <v>3.5748121135390454</v>
      </c>
      <c r="R442" s="21">
        <v>0.14899999999999999</v>
      </c>
      <c r="S442" s="22">
        <v>0.23799999999999996</v>
      </c>
      <c r="T442" s="22">
        <v>0.7619999999999999</v>
      </c>
      <c r="U442" s="19">
        <v>0</v>
      </c>
      <c r="V442" s="19">
        <v>21.045682472950546</v>
      </c>
      <c r="W442" s="19">
        <v>67.381554808354267</v>
      </c>
      <c r="X442" s="19">
        <v>4298.4004303905695</v>
      </c>
      <c r="Y442" s="19">
        <v>1560</v>
      </c>
      <c r="Z442" s="19">
        <v>5858.4004303905695</v>
      </c>
      <c r="AA442">
        <v>106.39319858661204</v>
      </c>
      <c r="AB442">
        <v>1</v>
      </c>
      <c r="AC442">
        <v>0.23999999999999996</v>
      </c>
      <c r="AD442">
        <v>0.76</v>
      </c>
      <c r="AE442">
        <v>0</v>
      </c>
      <c r="AF442">
        <v>25.534367660786888</v>
      </c>
      <c r="AG442">
        <v>80.85883092582516</v>
      </c>
      <c r="AH442">
        <v>37367.078749354405</v>
      </c>
      <c r="AI442">
        <v>1876.992</v>
      </c>
      <c r="AJ442">
        <v>37616.368952081197</v>
      </c>
      <c r="AK442">
        <v>32957.984464816698</v>
      </c>
      <c r="AL442">
        <v>75.251578926390408</v>
      </c>
      <c r="AM442" s="19">
        <v>93.217540231697626</v>
      </c>
      <c r="AN442">
        <v>0.82156800000000008</v>
      </c>
      <c r="AO442">
        <v>0.54428880000000002</v>
      </c>
      <c r="AP442">
        <v>0.18485279999999998</v>
      </c>
      <c r="AQ442">
        <v>1</v>
      </c>
      <c r="AR442">
        <v>0</v>
      </c>
      <c r="AS442">
        <v>2</v>
      </c>
      <c r="AT442">
        <v>1.48</v>
      </c>
      <c r="AU442">
        <v>1</v>
      </c>
      <c r="AV442">
        <v>2</v>
      </c>
      <c r="AW442">
        <v>1.5</v>
      </c>
      <c r="AX442">
        <v>1</v>
      </c>
      <c r="AY442">
        <v>2</v>
      </c>
      <c r="AZ442">
        <v>0.6</v>
      </c>
      <c r="BA442">
        <v>0.3</v>
      </c>
      <c r="BB442">
        <v>0.8</v>
      </c>
      <c r="BC442" s="27">
        <v>0.3496848236408393</v>
      </c>
      <c r="BD442" s="28">
        <v>0.62891043222783638</v>
      </c>
      <c r="BE442" s="28">
        <v>0.31678402993964938</v>
      </c>
      <c r="BF442" s="28">
        <f t="shared" si="67"/>
        <v>0.56987740314452529</v>
      </c>
      <c r="BG442" s="29" t="s">
        <v>106</v>
      </c>
      <c r="BH442">
        <v>0.34249991564083926</v>
      </c>
      <c r="BI442">
        <v>0.45141012812783637</v>
      </c>
      <c r="BJ442">
        <v>0.2910225036636494</v>
      </c>
      <c r="BK442">
        <f t="shared" si="68"/>
        <v>0.54411587686852525</v>
      </c>
      <c r="BL442" t="s">
        <v>106</v>
      </c>
      <c r="BM442" s="27">
        <v>0.3582621556408393</v>
      </c>
      <c r="BN442" s="28">
        <v>0.74730297942783641</v>
      </c>
      <c r="BO442" s="28">
        <v>0.34109571271364941</v>
      </c>
      <c r="BP442" s="28">
        <f t="shared" si="69"/>
        <v>0.59418908591852526</v>
      </c>
      <c r="BQ442" s="29" t="s">
        <v>106</v>
      </c>
      <c r="BR442">
        <v>0.26158896001953524</v>
      </c>
      <c r="BS442">
        <v>0.62891043222783638</v>
      </c>
      <c r="BT442">
        <v>0.25045590697196701</v>
      </c>
      <c r="BU442">
        <f t="shared" si="70"/>
        <v>0.50354928017684286</v>
      </c>
      <c r="BV442" t="s">
        <v>106</v>
      </c>
      <c r="BW442" s="27">
        <v>0.25440405201953525</v>
      </c>
      <c r="BX442" s="28">
        <v>0.45141012812783637</v>
      </c>
      <c r="BY442" s="28">
        <v>0.22469438069596698</v>
      </c>
      <c r="BZ442" s="28">
        <f t="shared" si="71"/>
        <v>0.47778775390084288</v>
      </c>
      <c r="CA442" s="29" t="s">
        <v>106</v>
      </c>
      <c r="CB442">
        <v>0.27016629201953524</v>
      </c>
      <c r="CC442">
        <v>0.74730297942783641</v>
      </c>
      <c r="CD442">
        <v>0.27476758974596699</v>
      </c>
      <c r="CE442">
        <f t="shared" si="72"/>
        <v>0.52325966522441114</v>
      </c>
      <c r="CF442" t="s">
        <v>107</v>
      </c>
      <c r="CG442" s="27">
        <v>0.14739061828821526</v>
      </c>
      <c r="CH442" s="28">
        <v>0.62891043222783638</v>
      </c>
      <c r="CI442" s="28">
        <v>0.16447500682867497</v>
      </c>
      <c r="CJ442" s="28">
        <f t="shared" si="73"/>
        <v>0.40048399149309116</v>
      </c>
      <c r="CK442" s="29" t="s">
        <v>107</v>
      </c>
      <c r="CL442">
        <v>0.14020571028821524</v>
      </c>
      <c r="CM442">
        <v>0.45141012812783637</v>
      </c>
      <c r="CN442">
        <v>0.13871348055267496</v>
      </c>
      <c r="CO442">
        <f t="shared" si="74"/>
        <v>0.39180685375755087</v>
      </c>
      <c r="CP442" t="s">
        <v>106</v>
      </c>
      <c r="CQ442" s="27">
        <v>0.15596795028821522</v>
      </c>
      <c r="CR442" s="28">
        <v>0.74730297942783641</v>
      </c>
      <c r="CS442" s="28">
        <v>0.18878668960267497</v>
      </c>
      <c r="CT442" s="28">
        <f t="shared" si="75"/>
        <v>0.4090613234930911</v>
      </c>
      <c r="CU442" s="29" t="s">
        <v>107</v>
      </c>
      <c r="CV442">
        <v>61955.771305394803</v>
      </c>
      <c r="CW442">
        <v>13299.149823326499</v>
      </c>
      <c r="CX442">
        <v>0.2530933732048759</v>
      </c>
      <c r="CY442">
        <f t="shared" si="77"/>
        <v>0.88200380543271228</v>
      </c>
      <c r="CZ442">
        <f t="shared" si="76"/>
        <v>0.60277819684571521</v>
      </c>
    </row>
    <row r="443" spans="1:104" x14ac:dyDescent="0.25">
      <c r="A443">
        <v>1</v>
      </c>
      <c r="B443" s="15">
        <v>7215</v>
      </c>
      <c r="C443" s="15">
        <v>-60.968744059999999</v>
      </c>
      <c r="D443" s="15">
        <v>-15.389382769999999</v>
      </c>
      <c r="E443" s="15">
        <v>201</v>
      </c>
      <c r="F443" s="15">
        <v>0</v>
      </c>
      <c r="G443" s="15">
        <v>0</v>
      </c>
      <c r="H443" s="17">
        <v>2</v>
      </c>
      <c r="I443" s="19">
        <v>1</v>
      </c>
      <c r="J443" s="19">
        <v>5</v>
      </c>
      <c r="K443" s="19">
        <v>1</v>
      </c>
      <c r="L443" s="15">
        <v>0</v>
      </c>
      <c r="M443" s="15">
        <v>1.9414993466458099</v>
      </c>
      <c r="N443" s="15">
        <v>1.2032</v>
      </c>
      <c r="O443" s="19">
        <v>239.80816200000001</v>
      </c>
      <c r="P443" s="19">
        <v>67.08273170744873</v>
      </c>
      <c r="Q443" s="20">
        <v>3.5748121147751681</v>
      </c>
      <c r="R443" s="21">
        <v>6.0999999999999999E-2</v>
      </c>
      <c r="S443" s="22">
        <v>0.32400000000000001</v>
      </c>
      <c r="T443" s="22">
        <v>0.67499999999999993</v>
      </c>
      <c r="U443" s="19">
        <v>0</v>
      </c>
      <c r="V443" s="19">
        <v>21.734805073213391</v>
      </c>
      <c r="W443" s="19">
        <v>45.280843902527891</v>
      </c>
      <c r="X443" s="19">
        <v>1686.888936277262</v>
      </c>
      <c r="Y443" s="19">
        <v>2507.1749999999997</v>
      </c>
      <c r="Z443" s="19">
        <v>4194.0639362772617</v>
      </c>
      <c r="AA443">
        <v>80.712081687403881</v>
      </c>
      <c r="AB443">
        <v>1</v>
      </c>
      <c r="AC443">
        <v>0.32500000000000001</v>
      </c>
      <c r="AD443">
        <v>0.67500000000000004</v>
      </c>
      <c r="AE443">
        <v>0</v>
      </c>
      <c r="AF443">
        <v>26.231426548406262</v>
      </c>
      <c r="AG443">
        <v>54.480655138997626</v>
      </c>
      <c r="AH443">
        <v>35695.543644887446</v>
      </c>
      <c r="AI443">
        <v>3715.9316436592444</v>
      </c>
      <c r="AJ443">
        <v>40618.998986320999</v>
      </c>
      <c r="AK443">
        <v>38559.643873955501</v>
      </c>
      <c r="AL443">
        <v>62.990685073294358</v>
      </c>
      <c r="AM443" s="19">
        <v>76.620035053249509</v>
      </c>
      <c r="AN443">
        <v>0.82875733333333335</v>
      </c>
      <c r="AO443">
        <v>0.54905173333333335</v>
      </c>
      <c r="AP443">
        <v>0.18647039999999998</v>
      </c>
      <c r="AQ443">
        <v>1</v>
      </c>
      <c r="AR443">
        <v>0</v>
      </c>
      <c r="AS443">
        <v>2</v>
      </c>
      <c r="AT443">
        <v>1.48</v>
      </c>
      <c r="AU443">
        <v>1</v>
      </c>
      <c r="AV443">
        <v>2</v>
      </c>
      <c r="AW443">
        <v>1.5</v>
      </c>
      <c r="AX443">
        <v>1</v>
      </c>
      <c r="AY443">
        <v>2</v>
      </c>
      <c r="AZ443">
        <v>0.6</v>
      </c>
      <c r="BA443">
        <v>0.3</v>
      </c>
      <c r="BB443">
        <v>0.8</v>
      </c>
      <c r="BC443" s="27">
        <v>0.36008035997251242</v>
      </c>
      <c r="BD443" s="28">
        <v>0.62642674715337054</v>
      </c>
      <c r="BE443" s="28">
        <v>0.32499614948325201</v>
      </c>
      <c r="BF443" s="28">
        <f t="shared" si="67"/>
        <v>0.51051256770493258</v>
      </c>
      <c r="BG443" s="29" t="s">
        <v>106</v>
      </c>
      <c r="BH443">
        <v>0.35289545197251238</v>
      </c>
      <c r="BI443">
        <v>0.44892644305337054</v>
      </c>
      <c r="BJ443">
        <v>0.29923462320725203</v>
      </c>
      <c r="BK443">
        <f t="shared" si="68"/>
        <v>0.48475104142893266</v>
      </c>
      <c r="BL443" t="s">
        <v>106</v>
      </c>
      <c r="BM443" s="27">
        <v>0.36865769197251241</v>
      </c>
      <c r="BN443" s="28">
        <v>0.74481929435337058</v>
      </c>
      <c r="BO443" s="28">
        <v>0.34930783225725204</v>
      </c>
      <c r="BP443" s="28">
        <f t="shared" si="69"/>
        <v>0.53482425047893267</v>
      </c>
      <c r="BQ443" s="29" t="s">
        <v>106</v>
      </c>
      <c r="BR443">
        <v>0.27121359177744042</v>
      </c>
      <c r="BS443">
        <v>0.62642674715337054</v>
      </c>
      <c r="BT443">
        <v>0.25808760592300883</v>
      </c>
      <c r="BU443">
        <f t="shared" si="70"/>
        <v>0.44360402414468947</v>
      </c>
      <c r="BV443" t="s">
        <v>106</v>
      </c>
      <c r="BW443" s="27">
        <v>0.26402868377744038</v>
      </c>
      <c r="BX443" s="28">
        <v>0.44892644305337054</v>
      </c>
      <c r="BY443" s="28">
        <v>0.2323260796470088</v>
      </c>
      <c r="BZ443" s="28">
        <f t="shared" si="71"/>
        <v>0.41784249786868943</v>
      </c>
      <c r="CA443" s="29" t="s">
        <v>106</v>
      </c>
      <c r="CB443">
        <v>0.27979092377744041</v>
      </c>
      <c r="CC443">
        <v>0.74481929435337058</v>
      </c>
      <c r="CD443">
        <v>0.28239928869700881</v>
      </c>
      <c r="CE443">
        <f t="shared" si="72"/>
        <v>0.46530734199912105</v>
      </c>
      <c r="CF443" t="s">
        <v>107</v>
      </c>
      <c r="CG443" s="27">
        <v>0.15601592930234709</v>
      </c>
      <c r="CH443" s="28">
        <v>0.62642674715337054</v>
      </c>
      <c r="CI443" s="28">
        <v>0.17135430871528612</v>
      </c>
      <c r="CJ443" s="28">
        <f t="shared" si="73"/>
        <v>0.34153234752402772</v>
      </c>
      <c r="CK443" s="29" t="s">
        <v>107</v>
      </c>
      <c r="CL443">
        <v>0.14883102130234707</v>
      </c>
      <c r="CM443">
        <v>0.44892644305337054</v>
      </c>
      <c r="CN443">
        <v>0.14559278243928611</v>
      </c>
      <c r="CO443">
        <f t="shared" si="74"/>
        <v>0.33110920066096672</v>
      </c>
      <c r="CP443" t="s">
        <v>106</v>
      </c>
      <c r="CQ443" s="27">
        <v>0.16459326130234705</v>
      </c>
      <c r="CR443" s="28">
        <v>0.74481929435337058</v>
      </c>
      <c r="CS443" s="28">
        <v>0.1956659914892861</v>
      </c>
      <c r="CT443" s="28">
        <f t="shared" si="75"/>
        <v>0.35010967952402766</v>
      </c>
      <c r="CU443" s="29" t="s">
        <v>107</v>
      </c>
      <c r="CV443">
        <v>54448.001342608899</v>
      </c>
      <c r="CW443">
        <v>10089.0102109254</v>
      </c>
      <c r="CX443">
        <v>0.18551641822168061</v>
      </c>
      <c r="CY443">
        <f t="shared" si="77"/>
        <v>0.81194316537505118</v>
      </c>
      <c r="CZ443">
        <f t="shared" si="76"/>
        <v>0.54559677819419306</v>
      </c>
    </row>
    <row r="444" spans="1:104" x14ac:dyDescent="0.25">
      <c r="A444">
        <v>1</v>
      </c>
      <c r="B444" s="15">
        <v>7217</v>
      </c>
      <c r="C444" s="15">
        <v>-63.4241253</v>
      </c>
      <c r="D444" s="15">
        <v>-18.299263140000001</v>
      </c>
      <c r="E444" s="15">
        <v>796</v>
      </c>
      <c r="F444" s="15">
        <v>0</v>
      </c>
      <c r="G444" s="15">
        <v>0</v>
      </c>
      <c r="H444" s="17">
        <v>3</v>
      </c>
      <c r="I444" s="19">
        <v>0</v>
      </c>
      <c r="J444" s="19">
        <v>0</v>
      </c>
      <c r="K444" s="19">
        <v>1</v>
      </c>
      <c r="L444" s="15">
        <v>0</v>
      </c>
      <c r="M444" s="15">
        <v>0</v>
      </c>
      <c r="N444" s="15">
        <v>1.2032</v>
      </c>
      <c r="O444" s="19">
        <v>719.424486</v>
      </c>
      <c r="P444" s="19">
        <v>201.24819515159371</v>
      </c>
      <c r="Q444" s="20">
        <v>3.5748121142556384</v>
      </c>
      <c r="R444" s="21">
        <v>0.35899999999999999</v>
      </c>
      <c r="S444" s="22">
        <v>0.28999999999999998</v>
      </c>
      <c r="T444" s="22">
        <v>0.70999999999999985</v>
      </c>
      <c r="U444" s="19">
        <v>0</v>
      </c>
      <c r="V444" s="19">
        <v>58.361976593962169</v>
      </c>
      <c r="W444" s="19">
        <v>142.88621855763151</v>
      </c>
      <c r="X444" s="19">
        <v>27330.734528058802</v>
      </c>
      <c r="Y444" s="19">
        <v>1560</v>
      </c>
      <c r="Z444" s="19">
        <v>28890.734528058802</v>
      </c>
      <c r="AA444">
        <v>242.13624506221166</v>
      </c>
      <c r="AB444">
        <v>1</v>
      </c>
      <c r="AC444">
        <v>0.29099999999999998</v>
      </c>
      <c r="AD444">
        <v>0.70900000000000007</v>
      </c>
      <c r="AE444">
        <v>0</v>
      </c>
      <c r="AF444">
        <v>70.461647313103583</v>
      </c>
      <c r="AG444">
        <v>171.67459774910807</v>
      </c>
      <c r="AH444">
        <v>98268.905422703698</v>
      </c>
      <c r="AI444">
        <v>1876.992</v>
      </c>
      <c r="AJ444">
        <v>95865.325358967297</v>
      </c>
      <c r="AK444">
        <v>67261.231786436503</v>
      </c>
      <c r="AL444">
        <v>129.00009309217157</v>
      </c>
      <c r="AM444" s="19">
        <v>169.88814300278952</v>
      </c>
      <c r="AN444">
        <v>0.8143786666666667</v>
      </c>
      <c r="AO444">
        <v>0.53952586666666669</v>
      </c>
      <c r="AP444">
        <v>0.18323519999999999</v>
      </c>
      <c r="AQ444">
        <v>1</v>
      </c>
      <c r="AR444">
        <v>0</v>
      </c>
      <c r="AS444">
        <v>2</v>
      </c>
      <c r="AT444">
        <v>1.48</v>
      </c>
      <c r="AU444">
        <v>1</v>
      </c>
      <c r="AV444">
        <v>2</v>
      </c>
      <c r="AW444">
        <v>1.5</v>
      </c>
      <c r="AX444">
        <v>1</v>
      </c>
      <c r="AY444">
        <v>2</v>
      </c>
      <c r="AZ444">
        <v>0.6</v>
      </c>
      <c r="BA444">
        <v>0.3</v>
      </c>
      <c r="BB444">
        <v>0.8</v>
      </c>
      <c r="BC444" s="27">
        <v>0.33050170878526808</v>
      </c>
      <c r="BD444" s="28">
        <v>0.60812242374651704</v>
      </c>
      <c r="BE444" s="28">
        <v>0.29758847284352907</v>
      </c>
      <c r="BF444" s="28">
        <f t="shared" si="67"/>
        <v>0.49834115607253993</v>
      </c>
      <c r="BG444" s="29" t="s">
        <v>106</v>
      </c>
      <c r="BH444">
        <v>0.32331680078526803</v>
      </c>
      <c r="BI444">
        <v>0.43062211964651703</v>
      </c>
      <c r="BJ444">
        <v>0.27182694656752909</v>
      </c>
      <c r="BK444">
        <f t="shared" si="68"/>
        <v>0.47257962979653989</v>
      </c>
      <c r="BL444" t="s">
        <v>106</v>
      </c>
      <c r="BM444" s="27">
        <v>0.33907904078526802</v>
      </c>
      <c r="BN444" s="28">
        <v>0.72651497094651707</v>
      </c>
      <c r="BO444" s="28">
        <v>0.32190015561752905</v>
      </c>
      <c r="BP444" s="28">
        <f t="shared" si="69"/>
        <v>0.5226528388465399</v>
      </c>
      <c r="BQ444" s="29" t="s">
        <v>106</v>
      </c>
      <c r="BR444">
        <v>0.24317674973773207</v>
      </c>
      <c r="BS444">
        <v>0.60812242374651704</v>
      </c>
      <c r="BT444">
        <v>0.23184077046840745</v>
      </c>
      <c r="BU444">
        <f t="shared" si="70"/>
        <v>0.43259345369741831</v>
      </c>
      <c r="BV444" t="s">
        <v>106</v>
      </c>
      <c r="BW444" s="27">
        <v>0.23599184173773205</v>
      </c>
      <c r="BX444" s="28">
        <v>0.43062211964651703</v>
      </c>
      <c r="BY444" s="28">
        <v>0.20607924419240745</v>
      </c>
      <c r="BZ444" s="28">
        <f t="shared" si="71"/>
        <v>0.40683192742141827</v>
      </c>
      <c r="CA444" s="29" t="s">
        <v>106</v>
      </c>
      <c r="CB444">
        <v>0.25175408173773201</v>
      </c>
      <c r="CC444">
        <v>0.72651497094651707</v>
      </c>
      <c r="CD444">
        <v>0.25615245324240743</v>
      </c>
      <c r="CE444">
        <f t="shared" si="72"/>
        <v>0.4525067649667428</v>
      </c>
      <c r="CF444" t="s">
        <v>107</v>
      </c>
      <c r="CG444" s="27">
        <v>0.12997772875018537</v>
      </c>
      <c r="CH444" s="28">
        <v>0.60812242374651704</v>
      </c>
      <c r="CI444" s="28">
        <v>0.14661226738954608</v>
      </c>
      <c r="CJ444" s="28">
        <f t="shared" si="73"/>
        <v>0.33073041197919617</v>
      </c>
      <c r="CK444" s="29" t="s">
        <v>107</v>
      </c>
      <c r="CL444">
        <v>0.12279282075018537</v>
      </c>
      <c r="CM444">
        <v>0.43062211964651703</v>
      </c>
      <c r="CN444">
        <v>0.12085074111354609</v>
      </c>
      <c r="CO444">
        <f t="shared" si="74"/>
        <v>0.3216034243425569</v>
      </c>
      <c r="CP444" t="s">
        <v>106</v>
      </c>
      <c r="CQ444" s="27">
        <v>0.13855506075018537</v>
      </c>
      <c r="CR444" s="28">
        <v>0.72651497094651707</v>
      </c>
      <c r="CS444" s="28">
        <v>0.17092395016354611</v>
      </c>
      <c r="CT444" s="28">
        <f t="shared" si="75"/>
        <v>0.33930774397919616</v>
      </c>
      <c r="CU444" s="29" t="s">
        <v>107</v>
      </c>
      <c r="CV444">
        <v>91553.268427589894</v>
      </c>
      <c r="CW444">
        <v>30267.030632776401</v>
      </c>
      <c r="CX444">
        <v>0.20075268322901083</v>
      </c>
      <c r="CY444">
        <f t="shared" si="77"/>
        <v>0.80887510697552789</v>
      </c>
      <c r="CZ444">
        <f t="shared" si="76"/>
        <v>0.53125439201427893</v>
      </c>
    </row>
    <row r="445" spans="1:104" x14ac:dyDescent="0.25">
      <c r="A445">
        <v>1</v>
      </c>
      <c r="B445" s="15">
        <v>7220</v>
      </c>
      <c r="C445" s="15">
        <v>-60.58079961</v>
      </c>
      <c r="D445" s="15">
        <v>-17.1212637</v>
      </c>
      <c r="E445" s="15">
        <v>336</v>
      </c>
      <c r="F445" s="15">
        <v>0</v>
      </c>
      <c r="G445" s="15">
        <v>0</v>
      </c>
      <c r="H445" s="17">
        <v>2</v>
      </c>
      <c r="I445" s="19">
        <v>0</v>
      </c>
      <c r="J445" s="19">
        <v>0</v>
      </c>
      <c r="K445" s="19">
        <v>1</v>
      </c>
      <c r="L445" s="15">
        <v>0</v>
      </c>
      <c r="M445" s="15">
        <v>0</v>
      </c>
      <c r="N445" s="15">
        <v>1.2032</v>
      </c>
      <c r="O445" s="19">
        <v>359.712243</v>
      </c>
      <c r="P445" s="19">
        <v>100.62409757579685</v>
      </c>
      <c r="Q445" s="20">
        <v>3.5748121142556384</v>
      </c>
      <c r="R445" s="21">
        <v>0.505</v>
      </c>
      <c r="S445" s="22">
        <v>0.28500000000000003</v>
      </c>
      <c r="T445" s="22">
        <v>0.71499999999999986</v>
      </c>
      <c r="U445" s="19">
        <v>0</v>
      </c>
      <c r="V445" s="19">
        <v>28.677867809102107</v>
      </c>
      <c r="W445" s="19">
        <v>71.946229766694742</v>
      </c>
      <c r="X445" s="19">
        <v>18968.540463108573</v>
      </c>
      <c r="Y445" s="19">
        <v>1560</v>
      </c>
      <c r="Z445" s="19">
        <v>20528.540463108573</v>
      </c>
      <c r="AA445">
        <v>121.06812251648208</v>
      </c>
      <c r="AB445">
        <v>1</v>
      </c>
      <c r="AC445">
        <v>0.28700000000000003</v>
      </c>
      <c r="AD445">
        <v>0.71299999999999997</v>
      </c>
      <c r="AE445">
        <v>0</v>
      </c>
      <c r="AF445">
        <v>34.746551162230361</v>
      </c>
      <c r="AG445">
        <v>86.321571354251716</v>
      </c>
      <c r="AH445">
        <v>48615.762969482021</v>
      </c>
      <c r="AI445">
        <v>1876.992</v>
      </c>
      <c r="AJ445">
        <v>48375.062943724603</v>
      </c>
      <c r="AK445">
        <v>28070.898968227499</v>
      </c>
      <c r="AL445">
        <v>49.808928300019438</v>
      </c>
      <c r="AM445" s="19">
        <v>70.25295324070467</v>
      </c>
      <c r="AN445">
        <v>0.81797333333333333</v>
      </c>
      <c r="AO445">
        <v>0.54190733333333341</v>
      </c>
      <c r="AP445">
        <v>0.18404399999999999</v>
      </c>
      <c r="AQ445">
        <v>1</v>
      </c>
      <c r="AR445">
        <v>0</v>
      </c>
      <c r="AS445">
        <v>2</v>
      </c>
      <c r="AT445">
        <v>1.48</v>
      </c>
      <c r="AU445">
        <v>1</v>
      </c>
      <c r="AV445">
        <v>2</v>
      </c>
      <c r="AW445">
        <v>1.5</v>
      </c>
      <c r="AX445">
        <v>1</v>
      </c>
      <c r="AY445">
        <v>2</v>
      </c>
      <c r="AZ445">
        <v>0.6</v>
      </c>
      <c r="BA445">
        <v>0.3</v>
      </c>
      <c r="BB445">
        <v>0.8</v>
      </c>
      <c r="BC445" s="27">
        <v>0.3607829296379918</v>
      </c>
      <c r="BD445" s="28">
        <v>0.63727659027487016</v>
      </c>
      <c r="BE445" s="28">
        <v>0.32756420921117757</v>
      </c>
      <c r="BF445" s="28">
        <f t="shared" si="67"/>
        <v>0.64729978705403535</v>
      </c>
      <c r="BG445" s="29" t="s">
        <v>106</v>
      </c>
      <c r="BH445">
        <v>0.35359802163799181</v>
      </c>
      <c r="BI445">
        <v>0.45977628617487015</v>
      </c>
      <c r="BJ445">
        <v>0.30180268293517765</v>
      </c>
      <c r="BK445">
        <f t="shared" si="68"/>
        <v>0.62153826077803542</v>
      </c>
      <c r="BL445" t="s">
        <v>106</v>
      </c>
      <c r="BM445" s="27">
        <v>0.36936026163799179</v>
      </c>
      <c r="BN445" s="28">
        <v>0.7556691374748703</v>
      </c>
      <c r="BO445" s="28">
        <v>0.3518758919851776</v>
      </c>
      <c r="BP445" s="28">
        <f t="shared" si="69"/>
        <v>0.67161146982803532</v>
      </c>
      <c r="BQ445" s="29" t="s">
        <v>106</v>
      </c>
      <c r="BR445">
        <v>0.27307251830357182</v>
      </c>
      <c r="BS445">
        <v>0.63727659027487016</v>
      </c>
      <c r="BT445">
        <v>0.2615262965397756</v>
      </c>
      <c r="BU445">
        <f t="shared" si="70"/>
        <v>0.58126187438263344</v>
      </c>
      <c r="BV445" t="s">
        <v>106</v>
      </c>
      <c r="BW445" s="27">
        <v>0.26588761030357178</v>
      </c>
      <c r="BX445" s="28">
        <v>0.45977628617487015</v>
      </c>
      <c r="BY445" s="28">
        <v>0.23576477026377557</v>
      </c>
      <c r="BZ445" s="28">
        <f t="shared" si="71"/>
        <v>0.5555003481066334</v>
      </c>
      <c r="CA445" s="29" t="s">
        <v>106</v>
      </c>
      <c r="CB445">
        <v>0.28164985030357181</v>
      </c>
      <c r="CC445">
        <v>0.7556691374748703</v>
      </c>
      <c r="CD445">
        <v>0.28583797931377558</v>
      </c>
      <c r="CE445">
        <f t="shared" si="72"/>
        <v>0.60138542814642959</v>
      </c>
      <c r="CF445" t="s">
        <v>107</v>
      </c>
      <c r="CG445" s="27">
        <v>0.15937383694413843</v>
      </c>
      <c r="CH445" s="28">
        <v>0.63727659027487016</v>
      </c>
      <c r="CI445" s="28">
        <v>0.17592159492869888</v>
      </c>
      <c r="CJ445" s="28">
        <f t="shared" si="73"/>
        <v>0.4791094147869962</v>
      </c>
      <c r="CK445" s="29" t="s">
        <v>107</v>
      </c>
      <c r="CL445">
        <v>0.15218892894413844</v>
      </c>
      <c r="CM445">
        <v>0.45977628617487015</v>
      </c>
      <c r="CN445">
        <v>0.15016006865269887</v>
      </c>
      <c r="CO445">
        <f t="shared" si="74"/>
        <v>0.46989564649555665</v>
      </c>
      <c r="CP445" t="s">
        <v>106</v>
      </c>
      <c r="CQ445" s="27">
        <v>0.16795116894413845</v>
      </c>
      <c r="CR445" s="28">
        <v>0.7556691374748703</v>
      </c>
      <c r="CS445" s="28">
        <v>0.20023327770269889</v>
      </c>
      <c r="CT445" s="28">
        <f t="shared" si="75"/>
        <v>0.48768674678699619</v>
      </c>
      <c r="CU445" s="29" t="s">
        <v>107</v>
      </c>
      <c r="CV445">
        <v>65839.585628834</v>
      </c>
      <c r="CW445">
        <v>15133.5153145602</v>
      </c>
      <c r="CX445">
        <v>0.31973557784285778</v>
      </c>
      <c r="CY445">
        <f t="shared" si="77"/>
        <v>0.95701216811772793</v>
      </c>
      <c r="CZ445">
        <f t="shared" si="76"/>
        <v>0.68051850748084952</v>
      </c>
    </row>
    <row r="446" spans="1:104" x14ac:dyDescent="0.25">
      <c r="A446">
        <v>1</v>
      </c>
      <c r="B446" s="15">
        <v>7222</v>
      </c>
      <c r="C446" s="15">
        <v>-59.698055930000002</v>
      </c>
      <c r="D446" s="15">
        <v>-16.627246920000001</v>
      </c>
      <c r="E446" s="15">
        <v>176</v>
      </c>
      <c r="F446" s="15">
        <v>0</v>
      </c>
      <c r="G446" s="15">
        <v>0</v>
      </c>
      <c r="H446" s="17">
        <v>2</v>
      </c>
      <c r="I446" s="19">
        <v>1</v>
      </c>
      <c r="J446" s="19">
        <v>5</v>
      </c>
      <c r="K446" s="19">
        <v>1</v>
      </c>
      <c r="L446" s="15">
        <v>0</v>
      </c>
      <c r="M446" s="15">
        <v>1.9414993466458099</v>
      </c>
      <c r="N446" s="15">
        <v>1.2032</v>
      </c>
      <c r="O446" s="19">
        <v>432.38138300000003</v>
      </c>
      <c r="P446" s="19">
        <v>120.95219809586442</v>
      </c>
      <c r="Q446" s="20">
        <v>3.5748121142643705</v>
      </c>
      <c r="R446" s="21">
        <v>0.65500000000000003</v>
      </c>
      <c r="S446" s="22">
        <v>0.28499999999999998</v>
      </c>
      <c r="T446" s="22">
        <v>0.71500000000000008</v>
      </c>
      <c r="U446" s="19">
        <v>0</v>
      </c>
      <c r="V446" s="19">
        <v>34.471376457321355</v>
      </c>
      <c r="W446" s="19">
        <v>86.480821638543063</v>
      </c>
      <c r="X446" s="19">
        <v>29573.015029370661</v>
      </c>
      <c r="Y446" s="19">
        <v>2507.1749999999997</v>
      </c>
      <c r="Z446" s="19">
        <v>32080.19002937066</v>
      </c>
      <c r="AA446">
        <v>145.52632910526214</v>
      </c>
      <c r="AB446">
        <v>1</v>
      </c>
      <c r="AC446">
        <v>0.28699999999999998</v>
      </c>
      <c r="AD446">
        <v>0.71300000000000008</v>
      </c>
      <c r="AE446">
        <v>0</v>
      </c>
      <c r="AF446">
        <v>41.766056453210233</v>
      </c>
      <c r="AG446">
        <v>103.76027265205191</v>
      </c>
      <c r="AH446">
        <v>58437.12923389137</v>
      </c>
      <c r="AI446">
        <v>3715.9316436592444</v>
      </c>
      <c r="AJ446">
        <v>62369.966088626497</v>
      </c>
      <c r="AK446">
        <v>28416.1181865246</v>
      </c>
      <c r="AL446">
        <v>41.728508343073223</v>
      </c>
      <c r="AM446" s="19">
        <v>66.302639352470948</v>
      </c>
      <c r="AN446">
        <v>0.81797333333333333</v>
      </c>
      <c r="AO446">
        <v>0.54190733333333341</v>
      </c>
      <c r="AP446">
        <v>0.18404399999999999</v>
      </c>
      <c r="AQ446">
        <v>1</v>
      </c>
      <c r="AR446">
        <v>0</v>
      </c>
      <c r="AS446">
        <v>2</v>
      </c>
      <c r="AT446">
        <v>1.48</v>
      </c>
      <c r="AU446">
        <v>1</v>
      </c>
      <c r="AV446">
        <v>2</v>
      </c>
      <c r="AW446">
        <v>1.5</v>
      </c>
      <c r="AX446">
        <v>1</v>
      </c>
      <c r="AY446">
        <v>2</v>
      </c>
      <c r="AZ446">
        <v>0.6</v>
      </c>
      <c r="BA446">
        <v>0.3</v>
      </c>
      <c r="BB446">
        <v>0.8</v>
      </c>
      <c r="BC446" s="27">
        <v>0.36374317586096699</v>
      </c>
      <c r="BD446" s="28">
        <v>0.63343516446529002</v>
      </c>
      <c r="BE446" s="28">
        <v>0.32948707108397163</v>
      </c>
      <c r="BF446" s="28">
        <f t="shared" si="67"/>
        <v>0.68059884577963592</v>
      </c>
      <c r="BG446" s="29" t="s">
        <v>106</v>
      </c>
      <c r="BH446">
        <v>0.356558267860967</v>
      </c>
      <c r="BI446">
        <v>0.45593486036528996</v>
      </c>
      <c r="BJ446">
        <v>0.3037255448079717</v>
      </c>
      <c r="BK446">
        <f t="shared" si="68"/>
        <v>0.65483731950363588</v>
      </c>
      <c r="BL446" t="s">
        <v>106</v>
      </c>
      <c r="BM446" s="27">
        <v>0.37232050786096699</v>
      </c>
      <c r="BN446" s="28">
        <v>0.75182771166529005</v>
      </c>
      <c r="BO446" s="28">
        <v>0.35379875385797166</v>
      </c>
      <c r="BP446" s="28">
        <f t="shared" si="69"/>
        <v>0.7049105285536359</v>
      </c>
      <c r="BQ446" s="29" t="s">
        <v>106</v>
      </c>
      <c r="BR446">
        <v>0.27603276452654701</v>
      </c>
      <c r="BS446">
        <v>0.63343516446529002</v>
      </c>
      <c r="BT446">
        <v>0.26344915841256966</v>
      </c>
      <c r="BU446">
        <f t="shared" si="70"/>
        <v>0.6145609331082339</v>
      </c>
      <c r="BV446" t="s">
        <v>106</v>
      </c>
      <c r="BW446" s="27">
        <v>0.26884785652654697</v>
      </c>
      <c r="BX446" s="28">
        <v>0.45593486036528996</v>
      </c>
      <c r="BY446" s="28">
        <v>0.23768763213656965</v>
      </c>
      <c r="BZ446" s="28">
        <f t="shared" si="71"/>
        <v>0.58879940683223386</v>
      </c>
      <c r="CA446" s="29" t="s">
        <v>106</v>
      </c>
      <c r="CB446">
        <v>0.28461009652654701</v>
      </c>
      <c r="CC446">
        <v>0.75182771166529005</v>
      </c>
      <c r="CD446">
        <v>0.28776084118656969</v>
      </c>
      <c r="CE446">
        <f t="shared" si="72"/>
        <v>0.63572187122221124</v>
      </c>
      <c r="CF446" t="s">
        <v>107</v>
      </c>
      <c r="CG446" s="27">
        <v>0.16233408316711367</v>
      </c>
      <c r="CH446" s="28">
        <v>0.63343516446529002</v>
      </c>
      <c r="CI446" s="28">
        <v>0.17784445680149297</v>
      </c>
      <c r="CJ446" s="28">
        <f t="shared" si="73"/>
        <v>0.51344585786277785</v>
      </c>
      <c r="CK446" s="29" t="s">
        <v>107</v>
      </c>
      <c r="CL446">
        <v>0.15514917516711366</v>
      </c>
      <c r="CM446">
        <v>0.45593486036528996</v>
      </c>
      <c r="CN446">
        <v>0.15208293052549296</v>
      </c>
      <c r="CO446">
        <f t="shared" si="74"/>
        <v>0.50319470522115717</v>
      </c>
      <c r="CP446" t="s">
        <v>106</v>
      </c>
      <c r="CQ446" s="27">
        <v>0.17091141516711367</v>
      </c>
      <c r="CR446" s="28">
        <v>0.75182771166529005</v>
      </c>
      <c r="CS446" s="28">
        <v>0.20215613957549294</v>
      </c>
      <c r="CT446" s="28">
        <f t="shared" si="75"/>
        <v>0.52202318986277785</v>
      </c>
      <c r="CU446" s="29" t="s">
        <v>107</v>
      </c>
      <c r="CV446">
        <v>71821.876034377696</v>
      </c>
      <c r="CW446">
        <v>18190.7911381577</v>
      </c>
      <c r="CX446">
        <v>0.35111177469566424</v>
      </c>
      <c r="CY446">
        <f t="shared" si="77"/>
        <v>0.98454693916095426</v>
      </c>
      <c r="CZ446">
        <f t="shared" si="76"/>
        <v>0.71485495055663129</v>
      </c>
    </row>
    <row r="447" spans="1:104" x14ac:dyDescent="0.25">
      <c r="A447">
        <v>1</v>
      </c>
      <c r="B447" s="15">
        <v>7234</v>
      </c>
      <c r="C447" s="15">
        <v>-64.611465229999993</v>
      </c>
      <c r="D447" s="15">
        <v>-17.868541130000001</v>
      </c>
      <c r="E447" s="15">
        <v>2583</v>
      </c>
      <c r="F447" s="15">
        <v>1</v>
      </c>
      <c r="G447" s="15">
        <v>0</v>
      </c>
      <c r="H447" s="17">
        <v>4</v>
      </c>
      <c r="I447" s="19">
        <v>1</v>
      </c>
      <c r="J447" s="19">
        <v>5</v>
      </c>
      <c r="K447" s="19">
        <v>1</v>
      </c>
      <c r="L447" s="15">
        <v>0</v>
      </c>
      <c r="M447" s="15">
        <v>1.9414993466458099</v>
      </c>
      <c r="N447" s="15">
        <v>1.2032</v>
      </c>
      <c r="O447" s="19">
        <v>512.31743700000004</v>
      </c>
      <c r="P447" s="19">
        <v>143.313108665014</v>
      </c>
      <c r="Q447" s="20">
        <v>3.5748121143440694</v>
      </c>
      <c r="R447" s="21">
        <v>0.745</v>
      </c>
      <c r="S447" s="22">
        <v>0.38800000000000001</v>
      </c>
      <c r="T447" s="22">
        <v>0.6110000000000001</v>
      </c>
      <c r="U447" s="19">
        <v>0</v>
      </c>
      <c r="V447" s="19">
        <v>55.605486162025436</v>
      </c>
      <c r="W447" s="19">
        <v>87.564309394323573</v>
      </c>
      <c r="X447" s="19">
        <v>63316.891527817839</v>
      </c>
      <c r="Y447" s="19">
        <v>2507.1749999999997</v>
      </c>
      <c r="Z447" s="19">
        <v>65824.066527817835</v>
      </c>
      <c r="AA447">
        <v>172.43035634414593</v>
      </c>
      <c r="AB447">
        <v>1</v>
      </c>
      <c r="AC447">
        <v>0.39300000000000002</v>
      </c>
      <c r="AD447">
        <v>0.60699999999999998</v>
      </c>
      <c r="AE447">
        <v>0</v>
      </c>
      <c r="AF447">
        <v>67.765130043249357</v>
      </c>
      <c r="AG447">
        <v>104.66522630089658</v>
      </c>
      <c r="AH447">
        <v>110445.49360828265</v>
      </c>
      <c r="AI447">
        <v>3715.9316436592444</v>
      </c>
      <c r="AJ447">
        <v>112112.857421551</v>
      </c>
      <c r="AK447">
        <v>42692.973177514599</v>
      </c>
      <c r="AL447">
        <v>36.544842709578568</v>
      </c>
      <c r="AM447" s="19">
        <v>65.66209038871051</v>
      </c>
      <c r="AN447">
        <v>0.81078400000000006</v>
      </c>
      <c r="AO447">
        <v>0.53714440000000008</v>
      </c>
      <c r="AP447">
        <v>0.18242639999999999</v>
      </c>
      <c r="AQ447">
        <v>1</v>
      </c>
      <c r="AR447">
        <v>0</v>
      </c>
      <c r="AS447">
        <v>2</v>
      </c>
      <c r="AT447">
        <v>1.48</v>
      </c>
      <c r="AU447">
        <v>1</v>
      </c>
      <c r="AV447">
        <v>2</v>
      </c>
      <c r="AW447">
        <v>1.5</v>
      </c>
      <c r="AX447">
        <v>1</v>
      </c>
      <c r="AY447">
        <v>2</v>
      </c>
      <c r="AZ447">
        <v>0.6</v>
      </c>
      <c r="BA447">
        <v>0.3</v>
      </c>
      <c r="BB447">
        <v>0.8</v>
      </c>
      <c r="BC447" s="27">
        <v>0.35639383516306689</v>
      </c>
      <c r="BD447" s="28">
        <v>0.54977853487356232</v>
      </c>
      <c r="BE447" s="28">
        <v>0.3015278175731671</v>
      </c>
      <c r="BF447" s="28">
        <f t="shared" si="67"/>
        <v>0.3638280734399485</v>
      </c>
      <c r="BG447" s="29" t="s">
        <v>106</v>
      </c>
      <c r="BH447">
        <v>0.34844764676306689</v>
      </c>
      <c r="BI447">
        <v>0.37729837287356227</v>
      </c>
      <c r="BJ447">
        <v>0.26458630958116708</v>
      </c>
      <c r="BK447">
        <f t="shared" si="68"/>
        <v>0.32688656544794847</v>
      </c>
      <c r="BL447" t="s">
        <v>106</v>
      </c>
      <c r="BM447" s="27">
        <v>0.36581100676306688</v>
      </c>
      <c r="BN447" s="28">
        <v>0.66734800997356225</v>
      </c>
      <c r="BO447" s="28">
        <v>0.33409916353116714</v>
      </c>
      <c r="BP447" s="28">
        <f t="shared" si="69"/>
        <v>0.39639941939794854</v>
      </c>
      <c r="BQ447" s="29" t="s">
        <v>106</v>
      </c>
      <c r="BR447">
        <v>0.2693680471001389</v>
      </c>
      <c r="BS447">
        <v>0.54977853487356232</v>
      </c>
      <c r="BT447">
        <v>0.24752685400731908</v>
      </c>
      <c r="BU447">
        <f t="shared" si="70"/>
        <v>0.30982710987410045</v>
      </c>
      <c r="BV447" t="s">
        <v>106</v>
      </c>
      <c r="BW447" s="27">
        <v>0.2614218587001389</v>
      </c>
      <c r="BX447" s="28">
        <v>0.37729837287356227</v>
      </c>
      <c r="BY447" s="28">
        <v>0.21058534601531909</v>
      </c>
      <c r="BZ447" s="28">
        <f t="shared" si="71"/>
        <v>0.27288560188210043</v>
      </c>
      <c r="CA447" s="29" t="s">
        <v>106</v>
      </c>
      <c r="CB447">
        <v>0.27878521870013889</v>
      </c>
      <c r="CC447">
        <v>0.66734800997356225</v>
      </c>
      <c r="CD447">
        <v>0.28009819996531909</v>
      </c>
      <c r="CE447">
        <f t="shared" si="72"/>
        <v>0.34108547456692029</v>
      </c>
      <c r="CF447" t="s">
        <v>107</v>
      </c>
      <c r="CG447" s="27">
        <v>0.15655684035189887</v>
      </c>
      <c r="CH447" s="28">
        <v>0.54977853487356232</v>
      </c>
      <c r="CI447" s="28">
        <v>0.17752560494047909</v>
      </c>
      <c r="CJ447" s="28">
        <f t="shared" si="73"/>
        <v>0.21885709621868024</v>
      </c>
      <c r="CK447" s="29" t="s">
        <v>107</v>
      </c>
      <c r="CL447">
        <v>0.14861065195189885</v>
      </c>
      <c r="CM447">
        <v>0.37729837287356227</v>
      </c>
      <c r="CN447">
        <v>0.14058409694847909</v>
      </c>
      <c r="CO447">
        <f t="shared" si="74"/>
        <v>0.20288435281526046</v>
      </c>
      <c r="CP447" t="s">
        <v>106</v>
      </c>
      <c r="CQ447" s="27">
        <v>0.16597401195189887</v>
      </c>
      <c r="CR447" s="28">
        <v>0.66734800997356225</v>
      </c>
      <c r="CS447" s="28">
        <v>0.2100969508984791</v>
      </c>
      <c r="CT447" s="28">
        <f t="shared" si="75"/>
        <v>0.22827426781868024</v>
      </c>
      <c r="CU447" s="29" t="s">
        <v>107</v>
      </c>
      <c r="CV447">
        <v>15788.2864226457</v>
      </c>
      <c r="CW447">
        <v>8207.7612993017192</v>
      </c>
      <c r="CX447">
        <v>6.2300255866781368E-2</v>
      </c>
      <c r="CY447">
        <f t="shared" si="77"/>
        <v>0.61207879074034366</v>
      </c>
      <c r="CZ447">
        <f t="shared" si="76"/>
        <v>0.41869409102984823</v>
      </c>
    </row>
    <row r="448" spans="1:104" x14ac:dyDescent="0.25">
      <c r="A448">
        <v>1</v>
      </c>
      <c r="B448" s="15">
        <v>7237</v>
      </c>
      <c r="C448" s="15">
        <v>-62.863078559999998</v>
      </c>
      <c r="D448" s="15">
        <v>-16.412755950000001</v>
      </c>
      <c r="E448" s="15">
        <v>232</v>
      </c>
      <c r="F448" s="15">
        <v>0</v>
      </c>
      <c r="G448" s="15">
        <v>0</v>
      </c>
      <c r="H448" s="17">
        <v>2</v>
      </c>
      <c r="I448" s="19">
        <v>0</v>
      </c>
      <c r="J448" s="19">
        <v>0</v>
      </c>
      <c r="K448" s="19">
        <v>0</v>
      </c>
      <c r="L448" s="15">
        <v>0</v>
      </c>
      <c r="M448" s="15">
        <v>0</v>
      </c>
      <c r="N448" s="15">
        <v>0</v>
      </c>
      <c r="O448" s="19">
        <v>163.50556499999999</v>
      </c>
      <c r="P448" s="19">
        <v>45.738226162840157</v>
      </c>
      <c r="Q448" s="20">
        <v>3.5748121148790735</v>
      </c>
      <c r="R448" s="21">
        <v>8.8999999999999996E-2</v>
      </c>
      <c r="S448" s="22">
        <v>0.24000000000000002</v>
      </c>
      <c r="T448" s="22">
        <v>0.7599999999999999</v>
      </c>
      <c r="U448" s="19">
        <v>0</v>
      </c>
      <c r="V448" s="19">
        <v>10.977174279081638</v>
      </c>
      <c r="W448" s="19">
        <v>34.761051883758512</v>
      </c>
      <c r="X448" s="19">
        <v>1336.167266656468</v>
      </c>
      <c r="Y448" s="19">
        <v>0</v>
      </c>
      <c r="Z448" s="19">
        <v>1336.167266656468</v>
      </c>
      <c r="AA448">
        <v>55.03096478819571</v>
      </c>
      <c r="AB448">
        <v>1</v>
      </c>
      <c r="AC448">
        <v>0.24400000000000002</v>
      </c>
      <c r="AD448">
        <v>0.75600000000000001</v>
      </c>
      <c r="AE448">
        <v>0</v>
      </c>
      <c r="AF448">
        <v>13.427555408319755</v>
      </c>
      <c r="AG448">
        <v>41.603409379875956</v>
      </c>
      <c r="AH448">
        <v>19563.56741564555</v>
      </c>
      <c r="AI448">
        <v>0</v>
      </c>
      <c r="AJ448">
        <v>18711.382680832499</v>
      </c>
      <c r="AK448">
        <v>17327.2807374964</v>
      </c>
      <c r="AL448">
        <v>41.667524034347387</v>
      </c>
      <c r="AM448" s="19">
        <v>50.960262659702941</v>
      </c>
      <c r="AN448">
        <v>0.80718933333333343</v>
      </c>
      <c r="AO448">
        <v>0.53476293333333336</v>
      </c>
      <c r="AP448">
        <v>0.18161759999999999</v>
      </c>
      <c r="AQ448">
        <v>1</v>
      </c>
      <c r="AR448">
        <v>0</v>
      </c>
      <c r="AS448">
        <v>2</v>
      </c>
      <c r="AT448">
        <v>1.48</v>
      </c>
      <c r="AU448">
        <v>1</v>
      </c>
      <c r="AV448">
        <v>2</v>
      </c>
      <c r="AW448">
        <v>1.5</v>
      </c>
      <c r="AX448">
        <v>1</v>
      </c>
      <c r="AY448">
        <v>2</v>
      </c>
      <c r="AZ448">
        <v>0.6</v>
      </c>
      <c r="BA448">
        <v>0.3</v>
      </c>
      <c r="BB448">
        <v>0.8</v>
      </c>
      <c r="BC448" s="27">
        <v>0.37616666078828548</v>
      </c>
      <c r="BD448" s="28">
        <v>0.65092403275887645</v>
      </c>
      <c r="BE448" s="28">
        <v>0.34299261608028159</v>
      </c>
      <c r="BF448" s="28">
        <f t="shared" si="67"/>
        <v>0.67879225874589622</v>
      </c>
      <c r="BG448" s="29" t="s">
        <v>106</v>
      </c>
      <c r="BH448">
        <v>0.36898175278828549</v>
      </c>
      <c r="BI448">
        <v>0.47342372865887644</v>
      </c>
      <c r="BJ448">
        <v>0.31723108980428166</v>
      </c>
      <c r="BK448">
        <f t="shared" si="68"/>
        <v>0.65303073246989629</v>
      </c>
      <c r="BL448" t="s">
        <v>106</v>
      </c>
      <c r="BM448" s="27">
        <v>0.38474399278828547</v>
      </c>
      <c r="BN448" s="28">
        <v>0.76931657995887648</v>
      </c>
      <c r="BO448" s="28">
        <v>0.36730429885428162</v>
      </c>
      <c r="BP448" s="28">
        <f t="shared" si="69"/>
        <v>0.7031039415198963</v>
      </c>
      <c r="BQ448" s="29" t="s">
        <v>106</v>
      </c>
      <c r="BR448">
        <v>0.28961260631451746</v>
      </c>
      <c r="BS448">
        <v>0.65092403275887645</v>
      </c>
      <c r="BT448">
        <v>0.27782533429772083</v>
      </c>
      <c r="BU448">
        <f t="shared" si="70"/>
        <v>0.61362497696333551</v>
      </c>
      <c r="BV448" t="s">
        <v>106</v>
      </c>
      <c r="BW448" s="27">
        <v>0.28242769831451742</v>
      </c>
      <c r="BX448" s="28">
        <v>0.47342372865887644</v>
      </c>
      <c r="BY448" s="28">
        <v>0.25206380802172079</v>
      </c>
      <c r="BZ448" s="28">
        <f t="shared" si="71"/>
        <v>0.58786345068733548</v>
      </c>
      <c r="CA448" s="29" t="s">
        <v>106</v>
      </c>
      <c r="CB448">
        <v>0.29818993831451746</v>
      </c>
      <c r="CC448">
        <v>0.76931657995887648</v>
      </c>
      <c r="CD448">
        <v>0.3021370170717208</v>
      </c>
      <c r="CE448">
        <f t="shared" si="72"/>
        <v>0.63398958098013214</v>
      </c>
      <c r="CF448" t="s">
        <v>107</v>
      </c>
      <c r="CG448" s="27">
        <v>0.17741290607074411</v>
      </c>
      <c r="CH448" s="28">
        <v>0.65092403275887645</v>
      </c>
      <c r="CI448" s="28">
        <v>0.1933492282832901</v>
      </c>
      <c r="CJ448" s="28">
        <f t="shared" si="73"/>
        <v>0.5132125487363588</v>
      </c>
      <c r="CK448" s="29" t="s">
        <v>107</v>
      </c>
      <c r="CL448">
        <v>0.1702279980707441</v>
      </c>
      <c r="CM448">
        <v>0.47342372865887644</v>
      </c>
      <c r="CN448">
        <v>0.16758770200729009</v>
      </c>
      <c r="CO448">
        <f t="shared" si="74"/>
        <v>0.50338734467290469</v>
      </c>
      <c r="CP448" t="s">
        <v>106</v>
      </c>
      <c r="CQ448" s="27">
        <v>0.18599023807074411</v>
      </c>
      <c r="CR448" s="28">
        <v>0.76931657995887648</v>
      </c>
      <c r="CS448" s="28">
        <v>0.21766091105729007</v>
      </c>
      <c r="CT448" s="28">
        <f t="shared" si="75"/>
        <v>0.52178988073635879</v>
      </c>
      <c r="CU448" s="29" t="s">
        <v>107</v>
      </c>
      <c r="CV448">
        <v>45614.4598714077</v>
      </c>
      <c r="CW448">
        <v>6878.8705985244596</v>
      </c>
      <c r="CX448">
        <v>0.33579964266561463</v>
      </c>
      <c r="CY448">
        <f t="shared" si="77"/>
        <v>0.98672367542449102</v>
      </c>
      <c r="CZ448">
        <f t="shared" si="76"/>
        <v>0.71196630345390011</v>
      </c>
    </row>
    <row r="449" spans="1:104" x14ac:dyDescent="0.25">
      <c r="A449">
        <v>1</v>
      </c>
      <c r="B449" s="15">
        <v>7250</v>
      </c>
      <c r="C449" s="15">
        <v>-64.428951440000006</v>
      </c>
      <c r="D449" s="15">
        <v>-17.949543009999999</v>
      </c>
      <c r="E449" s="15">
        <v>1671</v>
      </c>
      <c r="F449" s="15">
        <v>1</v>
      </c>
      <c r="G449" s="15">
        <v>0</v>
      </c>
      <c r="H449" s="17">
        <v>4</v>
      </c>
      <c r="I449" s="19">
        <v>0</v>
      </c>
      <c r="J449" s="19">
        <v>0</v>
      </c>
      <c r="K449" s="19">
        <v>1</v>
      </c>
      <c r="L449" s="15">
        <v>0</v>
      </c>
      <c r="M449" s="15">
        <v>0</v>
      </c>
      <c r="N449" s="15">
        <v>1.2032</v>
      </c>
      <c r="O449" s="19">
        <v>654.02225999999996</v>
      </c>
      <c r="P449" s="19">
        <v>182.95290468060816</v>
      </c>
      <c r="Q449" s="20">
        <v>3.5748121143075906</v>
      </c>
      <c r="R449" s="21">
        <v>0.83299999999999996</v>
      </c>
      <c r="S449" s="22">
        <v>0.38800000000000001</v>
      </c>
      <c r="T449" s="22">
        <v>0.61099999999999999</v>
      </c>
      <c r="U449" s="19">
        <v>0</v>
      </c>
      <c r="V449" s="19">
        <v>70.98572701607597</v>
      </c>
      <c r="W449" s="19">
        <v>111.78422475985158</v>
      </c>
      <c r="X449" s="19">
        <v>90377.787765032903</v>
      </c>
      <c r="Y449" s="19">
        <v>1560</v>
      </c>
      <c r="Z449" s="19">
        <v>91937.787765032903</v>
      </c>
      <c r="AA449">
        <v>220.12385915278284</v>
      </c>
      <c r="AB449">
        <v>1</v>
      </c>
      <c r="AC449">
        <v>0.39300000000000002</v>
      </c>
      <c r="AD449">
        <v>0.60699999999999998</v>
      </c>
      <c r="AE449">
        <v>0</v>
      </c>
      <c r="AF449">
        <v>86.508676647043657</v>
      </c>
      <c r="AG449">
        <v>133.61518250573917</v>
      </c>
      <c r="AH449">
        <v>140994.24715313231</v>
      </c>
      <c r="AI449">
        <v>1876.992</v>
      </c>
      <c r="AJ449">
        <v>136729.56046623801</v>
      </c>
      <c r="AK449">
        <v>42066.702958688802</v>
      </c>
      <c r="AL449">
        <v>30.553135081661569</v>
      </c>
      <c r="AM449" s="19">
        <v>67.724089553836251</v>
      </c>
      <c r="AN449">
        <v>0.8143786666666667</v>
      </c>
      <c r="AO449">
        <v>0.53952586666666669</v>
      </c>
      <c r="AP449">
        <v>0.18323519999999999</v>
      </c>
      <c r="AQ449">
        <v>1</v>
      </c>
      <c r="AR449">
        <v>0</v>
      </c>
      <c r="AS449">
        <v>2</v>
      </c>
      <c r="AT449">
        <v>1.48</v>
      </c>
      <c r="AU449">
        <v>1</v>
      </c>
      <c r="AV449">
        <v>2</v>
      </c>
      <c r="AW449">
        <v>1.5</v>
      </c>
      <c r="AX449">
        <v>1</v>
      </c>
      <c r="AY449">
        <v>2</v>
      </c>
      <c r="AZ449">
        <v>0.6</v>
      </c>
      <c r="BA449">
        <v>0.3</v>
      </c>
      <c r="BB449">
        <v>0.8</v>
      </c>
      <c r="BC449" s="27">
        <v>0.35617583002208053</v>
      </c>
      <c r="BD449" s="28">
        <v>0.53368756736568257</v>
      </c>
      <c r="BE449" s="28">
        <v>0.30077995185238926</v>
      </c>
      <c r="BF449" s="28">
        <f t="shared" si="67"/>
        <v>0.36012509642952689</v>
      </c>
      <c r="BG449" s="29" t="s">
        <v>106</v>
      </c>
      <c r="BH449">
        <v>0.34822964162208053</v>
      </c>
      <c r="BI449">
        <v>0.36120740536568252</v>
      </c>
      <c r="BJ449">
        <v>0.26383844386038924</v>
      </c>
      <c r="BK449">
        <f t="shared" si="68"/>
        <v>0.32318358843752687</v>
      </c>
      <c r="BL449" t="s">
        <v>106</v>
      </c>
      <c r="BM449" s="27">
        <v>0.36559300162208053</v>
      </c>
      <c r="BN449" s="28">
        <v>0.6512570424656825</v>
      </c>
      <c r="BO449" s="28">
        <v>0.33335129781038925</v>
      </c>
      <c r="BP449" s="28">
        <f t="shared" si="69"/>
        <v>0.39269644238752688</v>
      </c>
      <c r="BQ449" s="29" t="s">
        <v>106</v>
      </c>
      <c r="BR449">
        <v>0.2687642071381765</v>
      </c>
      <c r="BS449">
        <v>0.53368756736568257</v>
      </c>
      <c r="BT449">
        <v>0.24653957129792523</v>
      </c>
      <c r="BU449">
        <f t="shared" si="70"/>
        <v>0.30588471587506283</v>
      </c>
      <c r="BV449" t="s">
        <v>106</v>
      </c>
      <c r="BW449" s="27">
        <v>0.2608180187381765</v>
      </c>
      <c r="BX449" s="28">
        <v>0.36120740536568252</v>
      </c>
      <c r="BY449" s="28">
        <v>0.20959806330592523</v>
      </c>
      <c r="BZ449" s="28">
        <f t="shared" si="71"/>
        <v>0.26894320788306286</v>
      </c>
      <c r="CA449" s="29" t="s">
        <v>106</v>
      </c>
      <c r="CB449">
        <v>0.2781813787381765</v>
      </c>
      <c r="CC449">
        <v>0.6512570424656825</v>
      </c>
      <c r="CD449">
        <v>0.27911091725592524</v>
      </c>
      <c r="CE449">
        <f t="shared" si="72"/>
        <v>0.33752652331531413</v>
      </c>
      <c r="CF449" t="s">
        <v>107</v>
      </c>
      <c r="CG449" s="27">
        <v>0.15545284414052316</v>
      </c>
      <c r="CH449" s="28">
        <v>0.53368756736568257</v>
      </c>
      <c r="CI449" s="28">
        <v>0.17622796687547188</v>
      </c>
      <c r="CJ449" s="28">
        <f t="shared" si="73"/>
        <v>0.21479798871766076</v>
      </c>
      <c r="CK449" s="29" t="s">
        <v>107</v>
      </c>
      <c r="CL449">
        <v>0.14750665574052316</v>
      </c>
      <c r="CM449">
        <v>0.36120740536568252</v>
      </c>
      <c r="CN449">
        <v>0.13928645888347191</v>
      </c>
      <c r="CO449">
        <f t="shared" si="74"/>
        <v>0.19863160346060951</v>
      </c>
      <c r="CP449" t="s">
        <v>106</v>
      </c>
      <c r="CQ449" s="27">
        <v>0.16487001574052315</v>
      </c>
      <c r="CR449" s="28">
        <v>0.6512570424656825</v>
      </c>
      <c r="CS449" s="28">
        <v>0.20879931283347192</v>
      </c>
      <c r="CT449" s="28">
        <f t="shared" si="75"/>
        <v>0.22421516031766076</v>
      </c>
      <c r="CU449" s="29" t="s">
        <v>107</v>
      </c>
      <c r="CV449">
        <v>14057.0177246395</v>
      </c>
      <c r="CW449">
        <v>8465.5111937067504</v>
      </c>
      <c r="CX449">
        <v>5.9345144577137611E-2</v>
      </c>
      <c r="CY449">
        <f t="shared" si="77"/>
        <v>0.59303271194282015</v>
      </c>
      <c r="CZ449">
        <f t="shared" si="76"/>
        <v>0.41552097459921816</v>
      </c>
    </row>
    <row r="450" spans="1:104" x14ac:dyDescent="0.25">
      <c r="A450">
        <v>1</v>
      </c>
      <c r="B450" s="15">
        <v>7254</v>
      </c>
      <c r="C450" s="15">
        <v>-63.207326989999999</v>
      </c>
      <c r="D450" s="15">
        <v>-16.365567160000001</v>
      </c>
      <c r="E450" s="15">
        <v>216</v>
      </c>
      <c r="F450" s="15">
        <v>0</v>
      </c>
      <c r="G450" s="15">
        <v>0</v>
      </c>
      <c r="H450" s="17">
        <v>2</v>
      </c>
      <c r="I450" s="19">
        <v>0</v>
      </c>
      <c r="J450" s="19">
        <v>0</v>
      </c>
      <c r="K450" s="19">
        <v>1</v>
      </c>
      <c r="L450" s="15">
        <v>0</v>
      </c>
      <c r="M450" s="15">
        <v>0</v>
      </c>
      <c r="N450" s="15">
        <v>1.2032</v>
      </c>
      <c r="O450" s="19">
        <v>672.18954499999995</v>
      </c>
      <c r="P450" s="19">
        <v>188.03492983256069</v>
      </c>
      <c r="Q450" s="20">
        <v>3.5748121138905629</v>
      </c>
      <c r="R450" s="21">
        <v>0.33500000000000002</v>
      </c>
      <c r="S450" s="22">
        <v>0.15299999999999997</v>
      </c>
      <c r="T450" s="22">
        <v>0.84700000000000009</v>
      </c>
      <c r="U450" s="19">
        <v>0</v>
      </c>
      <c r="V450" s="19">
        <v>28.769344264381779</v>
      </c>
      <c r="W450" s="19">
        <v>159.26558556817892</v>
      </c>
      <c r="X450" s="19">
        <v>15190.637790360353</v>
      </c>
      <c r="Y450" s="19">
        <v>1560</v>
      </c>
      <c r="Z450" s="19">
        <v>16750.637790360353</v>
      </c>
      <c r="AA450">
        <v>226.238410792666</v>
      </c>
      <c r="AB450">
        <v>1</v>
      </c>
      <c r="AC450">
        <v>0.16199999999999998</v>
      </c>
      <c r="AD450">
        <v>0.83800000000000008</v>
      </c>
      <c r="AE450">
        <v>0</v>
      </c>
      <c r="AF450">
        <v>36.650622548411889</v>
      </c>
      <c r="AG450">
        <v>189.58778824425411</v>
      </c>
      <c r="AH450">
        <v>60557.991053164951</v>
      </c>
      <c r="AI450">
        <v>1876.992</v>
      </c>
      <c r="AJ450">
        <v>59797.090166935603</v>
      </c>
      <c r="AK450">
        <v>43147.749144934503</v>
      </c>
      <c r="AL450">
        <v>125.04322833865287</v>
      </c>
      <c r="AM450" s="19">
        <v>163.24670929875816</v>
      </c>
      <c r="AN450">
        <v>0.89346133333333344</v>
      </c>
      <c r="AO450">
        <v>0.59191813333333332</v>
      </c>
      <c r="AP450">
        <v>0.20102880000000001</v>
      </c>
      <c r="AQ450">
        <v>1</v>
      </c>
      <c r="AR450">
        <v>0</v>
      </c>
      <c r="AS450">
        <v>2</v>
      </c>
      <c r="AT450">
        <v>1.48</v>
      </c>
      <c r="AU450">
        <v>1</v>
      </c>
      <c r="AV450">
        <v>2</v>
      </c>
      <c r="AW450">
        <v>1.5</v>
      </c>
      <c r="AX450">
        <v>1</v>
      </c>
      <c r="AY450">
        <v>2</v>
      </c>
      <c r="AZ450">
        <v>0.6</v>
      </c>
      <c r="BA450">
        <v>0.3</v>
      </c>
      <c r="BB450">
        <v>0.8</v>
      </c>
      <c r="BC450" s="27">
        <v>0.35646337140349144</v>
      </c>
      <c r="BD450" s="28">
        <v>0.61550660083097553</v>
      </c>
      <c r="BE450" s="28">
        <v>0.31833727326911976</v>
      </c>
      <c r="BF450" s="28">
        <f t="shared" si="67"/>
        <v>0.61864784246406035</v>
      </c>
      <c r="BG450" s="29" t="s">
        <v>106</v>
      </c>
      <c r="BH450">
        <v>0.34927846340349145</v>
      </c>
      <c r="BI450">
        <v>0.43800629673097552</v>
      </c>
      <c r="BJ450">
        <v>0.29257574699311978</v>
      </c>
      <c r="BK450">
        <f t="shared" si="68"/>
        <v>0.59288631618806042</v>
      </c>
      <c r="BL450" t="s">
        <v>106</v>
      </c>
      <c r="BM450" s="27">
        <v>0.36504070340349143</v>
      </c>
      <c r="BN450" s="28">
        <v>0.73389914803097556</v>
      </c>
      <c r="BO450" s="28">
        <v>0.34264895604311979</v>
      </c>
      <c r="BP450" s="28">
        <f t="shared" si="69"/>
        <v>0.64295952523806044</v>
      </c>
      <c r="BQ450" s="29" t="s">
        <v>106</v>
      </c>
      <c r="BR450">
        <v>0.26065846204450738</v>
      </c>
      <c r="BS450">
        <v>0.61550660083097553</v>
      </c>
      <c r="BT450">
        <v>0.24620494437582938</v>
      </c>
      <c r="BU450">
        <f t="shared" si="70"/>
        <v>0.54651551357077</v>
      </c>
      <c r="BV450" t="s">
        <v>106</v>
      </c>
      <c r="BW450" s="27">
        <v>0.25347355404450733</v>
      </c>
      <c r="BX450" s="28">
        <v>0.43800629673097552</v>
      </c>
      <c r="BY450" s="28">
        <v>0.22044341809982937</v>
      </c>
      <c r="BZ450" s="28">
        <f t="shared" si="71"/>
        <v>0.52075398729476996</v>
      </c>
      <c r="CA450" s="29" t="s">
        <v>106</v>
      </c>
      <c r="CB450">
        <v>0.26923579404450737</v>
      </c>
      <c r="CC450">
        <v>0.73389914803097556</v>
      </c>
      <c r="CD450">
        <v>0.27051662714982938</v>
      </c>
      <c r="CE450">
        <f t="shared" si="72"/>
        <v>0.56954636323944796</v>
      </c>
      <c r="CF450" t="s">
        <v>107</v>
      </c>
      <c r="CG450" s="27">
        <v>0.13646691287545404</v>
      </c>
      <c r="CH450" s="28">
        <v>0.61550660083097553</v>
      </c>
      <c r="CI450" s="28">
        <v>0.15270007358823068</v>
      </c>
      <c r="CJ450" s="28">
        <f t="shared" si="73"/>
        <v>0.43677748207039463</v>
      </c>
      <c r="CK450" s="29" t="s">
        <v>107</v>
      </c>
      <c r="CL450">
        <v>0.12928200487545405</v>
      </c>
      <c r="CM450">
        <v>0.43800629673097552</v>
      </c>
      <c r="CN450">
        <v>0.1269385473122307</v>
      </c>
      <c r="CO450">
        <f t="shared" si="74"/>
        <v>0.42724911650717129</v>
      </c>
      <c r="CP450" t="s">
        <v>106</v>
      </c>
      <c r="CQ450" s="27">
        <v>0.14504424487545403</v>
      </c>
      <c r="CR450" s="28">
        <v>0.73389914803097556</v>
      </c>
      <c r="CS450" s="28">
        <v>0.17701175636223071</v>
      </c>
      <c r="CT450" s="28">
        <f t="shared" si="75"/>
        <v>0.44535481407039462</v>
      </c>
      <c r="CU450" s="29" t="s">
        <v>107</v>
      </c>
      <c r="CV450">
        <v>88622.281318708396</v>
      </c>
      <c r="CW450">
        <v>28279.801349083202</v>
      </c>
      <c r="CX450">
        <v>0.30031056919494059</v>
      </c>
      <c r="CY450">
        <f t="shared" si="77"/>
        <v>0.91581717002591612</v>
      </c>
      <c r="CZ450">
        <f t="shared" si="76"/>
        <v>0.65677394059843208</v>
      </c>
    </row>
    <row r="451" spans="1:104" x14ac:dyDescent="0.25">
      <c r="A451">
        <v>1</v>
      </c>
      <c r="B451" s="15">
        <v>7255</v>
      </c>
      <c r="C451" s="15">
        <v>-64.24710279</v>
      </c>
      <c r="D451" s="15">
        <v>-17.866613510000001</v>
      </c>
      <c r="E451" s="15">
        <v>1568</v>
      </c>
      <c r="F451" s="15">
        <v>1</v>
      </c>
      <c r="G451" s="15">
        <v>0</v>
      </c>
      <c r="H451" s="17">
        <v>4</v>
      </c>
      <c r="I451" s="19">
        <v>1</v>
      </c>
      <c r="J451" s="19">
        <v>5</v>
      </c>
      <c r="K451" s="19">
        <v>1</v>
      </c>
      <c r="L451" s="15">
        <v>0</v>
      </c>
      <c r="M451" s="15">
        <v>1.9414993466458099</v>
      </c>
      <c r="N451" s="15">
        <v>1.2032</v>
      </c>
      <c r="O451" s="19">
        <v>555.91892099999995</v>
      </c>
      <c r="P451" s="19">
        <v>155.50996898875354</v>
      </c>
      <c r="Q451" s="20">
        <v>3.5748121140722748</v>
      </c>
      <c r="R451" s="21">
        <v>0.79100000000000004</v>
      </c>
      <c r="S451" s="22">
        <v>0.39900000000000002</v>
      </c>
      <c r="T451" s="22">
        <v>0.60099999999999998</v>
      </c>
      <c r="U451" s="19">
        <v>0</v>
      </c>
      <c r="V451" s="19">
        <v>62.048477626512664</v>
      </c>
      <c r="W451" s="19">
        <v>93.461491362240878</v>
      </c>
      <c r="X451" s="19">
        <v>74434.465190512958</v>
      </c>
      <c r="Y451" s="19">
        <v>2507.1749999999997</v>
      </c>
      <c r="Z451" s="19">
        <v>76941.640190512961</v>
      </c>
      <c r="AA451">
        <v>187.10528027401594</v>
      </c>
      <c r="AB451">
        <v>1</v>
      </c>
      <c r="AC451">
        <v>0.40100000000000002</v>
      </c>
      <c r="AD451">
        <v>0.59899999999999998</v>
      </c>
      <c r="AE451">
        <v>0</v>
      </c>
      <c r="AF451">
        <v>75.029217389880401</v>
      </c>
      <c r="AG451">
        <v>112.07606288413554</v>
      </c>
      <c r="AH451">
        <v>121579.6658350904</v>
      </c>
      <c r="AI451">
        <v>3715.9316436592444</v>
      </c>
      <c r="AJ451">
        <v>122762.027564784</v>
      </c>
      <c r="AK451">
        <v>42054.744549580297</v>
      </c>
      <c r="AL451">
        <v>32.501583518649483</v>
      </c>
      <c r="AM451" s="19">
        <v>64.09689480391188</v>
      </c>
      <c r="AN451">
        <v>0.81078400000000006</v>
      </c>
      <c r="AO451">
        <v>0.53714440000000008</v>
      </c>
      <c r="AP451">
        <v>0.18242639999999999</v>
      </c>
      <c r="AQ451">
        <v>1</v>
      </c>
      <c r="AR451">
        <v>0</v>
      </c>
      <c r="AS451">
        <v>2</v>
      </c>
      <c r="AT451">
        <v>1.48</v>
      </c>
      <c r="AU451">
        <v>1</v>
      </c>
      <c r="AV451">
        <v>2</v>
      </c>
      <c r="AW451">
        <v>1.5</v>
      </c>
      <c r="AX451">
        <v>1</v>
      </c>
      <c r="AY451">
        <v>2</v>
      </c>
      <c r="AZ451">
        <v>0.6</v>
      </c>
      <c r="BA451">
        <v>0.3</v>
      </c>
      <c r="BB451">
        <v>0.8</v>
      </c>
      <c r="BC451" s="27">
        <v>0.35748556317058588</v>
      </c>
      <c r="BD451" s="28">
        <v>0.56775002479626302</v>
      </c>
      <c r="BE451" s="28">
        <v>0.30273887117623949</v>
      </c>
      <c r="BF451" s="28">
        <f t="shared" si="67"/>
        <v>0.36233619978699466</v>
      </c>
      <c r="BG451" s="29" t="s">
        <v>106</v>
      </c>
      <c r="BH451">
        <v>0.34953937477058589</v>
      </c>
      <c r="BI451">
        <v>0.39526986279626297</v>
      </c>
      <c r="BJ451">
        <v>0.26579736318423947</v>
      </c>
      <c r="BK451">
        <f t="shared" si="68"/>
        <v>0.32539469179499464</v>
      </c>
      <c r="BL451" t="s">
        <v>106</v>
      </c>
      <c r="BM451" s="27">
        <v>0.36690273477058588</v>
      </c>
      <c r="BN451" s="28">
        <v>0.68531949989626306</v>
      </c>
      <c r="BO451" s="28">
        <v>0.33531021713423942</v>
      </c>
      <c r="BP451" s="28">
        <f t="shared" si="69"/>
        <v>0.39490754574499459</v>
      </c>
      <c r="BQ451" s="29" t="s">
        <v>106</v>
      </c>
      <c r="BR451">
        <v>0.2704597751076579</v>
      </c>
      <c r="BS451">
        <v>0.56775002479626302</v>
      </c>
      <c r="BT451">
        <v>0.24873790761039147</v>
      </c>
      <c r="BU451">
        <f t="shared" si="70"/>
        <v>0.30833523622114667</v>
      </c>
      <c r="BV451" t="s">
        <v>106</v>
      </c>
      <c r="BW451" s="27">
        <v>0.2625135867076579</v>
      </c>
      <c r="BX451" s="28">
        <v>0.39526986279626297</v>
      </c>
      <c r="BY451" s="28">
        <v>0.21179639961839147</v>
      </c>
      <c r="BZ451" s="28">
        <f t="shared" si="71"/>
        <v>0.27139372822914665</v>
      </c>
      <c r="CA451" s="29" t="s">
        <v>106</v>
      </c>
      <c r="CB451">
        <v>0.27987694670765789</v>
      </c>
      <c r="CC451">
        <v>0.68531949989626306</v>
      </c>
      <c r="CD451">
        <v>0.28130925356839148</v>
      </c>
      <c r="CE451">
        <f t="shared" si="72"/>
        <v>0.33947427531841307</v>
      </c>
      <c r="CF451" t="s">
        <v>107</v>
      </c>
      <c r="CG451" s="27">
        <v>0.15764856835941787</v>
      </c>
      <c r="CH451" s="28">
        <v>0.56775002479626302</v>
      </c>
      <c r="CI451" s="28">
        <v>0.17873665854355145</v>
      </c>
      <c r="CJ451" s="28">
        <f t="shared" si="73"/>
        <v>0.21724589697017307</v>
      </c>
      <c r="CK451" s="29" t="s">
        <v>107</v>
      </c>
      <c r="CL451">
        <v>0.14970237995941785</v>
      </c>
      <c r="CM451">
        <v>0.39526986279626297</v>
      </c>
      <c r="CN451">
        <v>0.14179515055155145</v>
      </c>
      <c r="CO451">
        <f t="shared" si="74"/>
        <v>0.20139247916230665</v>
      </c>
      <c r="CP451" t="s">
        <v>106</v>
      </c>
      <c r="CQ451" s="27">
        <v>0.16706573995941787</v>
      </c>
      <c r="CR451" s="28">
        <v>0.68531949989626306</v>
      </c>
      <c r="CS451" s="28">
        <v>0.21130800450155146</v>
      </c>
      <c r="CT451" s="28">
        <f t="shared" si="75"/>
        <v>0.22666306857017307</v>
      </c>
      <c r="CU451" s="29" t="s">
        <v>107</v>
      </c>
      <c r="CV451">
        <v>14599.695612761399</v>
      </c>
      <c r="CW451">
        <v>8012.1118495384399</v>
      </c>
      <c r="CX451">
        <v>5.9597328610755194E-2</v>
      </c>
      <c r="CY451">
        <f t="shared" si="77"/>
        <v>0.62734735340701819</v>
      </c>
      <c r="CZ451">
        <f t="shared" si="76"/>
        <v>0.41708289178134106</v>
      </c>
    </row>
    <row r="452" spans="1:104" x14ac:dyDescent="0.25">
      <c r="A452">
        <v>1</v>
      </c>
      <c r="B452" s="15">
        <v>7258</v>
      </c>
      <c r="C452" s="15">
        <v>-63.425142090000001</v>
      </c>
      <c r="D452" s="15">
        <v>-19.786100279999999</v>
      </c>
      <c r="E452" s="15">
        <v>1065</v>
      </c>
      <c r="F452" s="15">
        <v>1</v>
      </c>
      <c r="G452" s="15">
        <v>0</v>
      </c>
      <c r="H452" s="17">
        <v>2</v>
      </c>
      <c r="I452" s="19">
        <v>0</v>
      </c>
      <c r="J452" s="19">
        <v>0</v>
      </c>
      <c r="K452" s="19">
        <v>1</v>
      </c>
      <c r="L452" s="15">
        <v>0</v>
      </c>
      <c r="M452" s="15">
        <v>0</v>
      </c>
      <c r="N452" s="15">
        <v>1.2032</v>
      </c>
      <c r="O452" s="19">
        <v>305.210387999999</v>
      </c>
      <c r="P452" s="19">
        <v>85.378022178434293</v>
      </c>
      <c r="Q452" s="20">
        <v>3.5748121145525009</v>
      </c>
      <c r="R452" s="21">
        <v>0.13100000000000001</v>
      </c>
      <c r="S452" s="22">
        <v>0.13000000000000003</v>
      </c>
      <c r="T452" s="22">
        <v>0.87</v>
      </c>
      <c r="U452" s="19">
        <v>0</v>
      </c>
      <c r="V452" s="19">
        <v>11.09914288319646</v>
      </c>
      <c r="W452" s="19">
        <v>74.278879295237829</v>
      </c>
      <c r="X452" s="19">
        <v>3509.5908148975877</v>
      </c>
      <c r="Y452" s="19">
        <v>1560</v>
      </c>
      <c r="Z452" s="19">
        <v>5069.5908148975877</v>
      </c>
      <c r="AA452">
        <v>102.72446759683267</v>
      </c>
      <c r="AB452">
        <v>1</v>
      </c>
      <c r="AC452">
        <v>0.13200000000000003</v>
      </c>
      <c r="AD452">
        <v>0.86799999999999999</v>
      </c>
      <c r="AE452">
        <v>0</v>
      </c>
      <c r="AF452">
        <v>13.559629722781915</v>
      </c>
      <c r="AG452">
        <v>89.164837874050761</v>
      </c>
      <c r="AH452">
        <v>34728.360715906609</v>
      </c>
      <c r="AI452">
        <v>1876.992</v>
      </c>
      <c r="AJ452">
        <v>35092.592889156098</v>
      </c>
      <c r="AK452">
        <v>31271.752071241001</v>
      </c>
      <c r="AL452">
        <v>74.193501273059397</v>
      </c>
      <c r="AM452" s="19">
        <v>91.539946691457772</v>
      </c>
      <c r="AN452">
        <v>0.85032533333333338</v>
      </c>
      <c r="AO452">
        <v>0.56334053333333334</v>
      </c>
      <c r="AP452">
        <v>0.1913232</v>
      </c>
      <c r="AQ452">
        <v>1</v>
      </c>
      <c r="AR452">
        <v>0</v>
      </c>
      <c r="AS452">
        <v>2</v>
      </c>
      <c r="AT452">
        <v>1.48</v>
      </c>
      <c r="AU452">
        <v>1</v>
      </c>
      <c r="AV452">
        <v>2</v>
      </c>
      <c r="AW452">
        <v>1.5</v>
      </c>
      <c r="AX452">
        <v>1</v>
      </c>
      <c r="AY452">
        <v>2</v>
      </c>
      <c r="AZ452">
        <v>0.6</v>
      </c>
      <c r="BA452">
        <v>0.3</v>
      </c>
      <c r="BB452">
        <v>0.8</v>
      </c>
      <c r="BC452" s="27">
        <v>0.35633054860910662</v>
      </c>
      <c r="BD452" s="28">
        <v>0.55963711669340566</v>
      </c>
      <c r="BE452" s="28">
        <v>0.29713074849894905</v>
      </c>
      <c r="BF452" s="28">
        <f t="shared" ref="BF452:BF515" si="78">MIN(BC452:BE452)+CX452</f>
        <v>0.55865834363974942</v>
      </c>
      <c r="BG452" s="29" t="s">
        <v>106</v>
      </c>
      <c r="BH452">
        <v>0.34838436020910662</v>
      </c>
      <c r="BI452">
        <v>0.38715695469340561</v>
      </c>
      <c r="BJ452">
        <v>0.26018924050694903</v>
      </c>
      <c r="BK452">
        <f t="shared" ref="BK452:BK515" si="79">MIN(BH452:BJ452)+CX452</f>
        <v>0.5217168356477494</v>
      </c>
      <c r="BL452" t="s">
        <v>106</v>
      </c>
      <c r="BM452" s="27">
        <v>0.36574772020910662</v>
      </c>
      <c r="BN452" s="28">
        <v>0.67720659179340559</v>
      </c>
      <c r="BO452" s="28">
        <v>0.32970209445694904</v>
      </c>
      <c r="BP452" s="28">
        <f t="shared" ref="BP452:BP515" si="80">MIN(BM452:BO452)+CX452</f>
        <v>0.59122968959774935</v>
      </c>
      <c r="BQ452" s="29" t="s">
        <v>106</v>
      </c>
      <c r="BR452">
        <v>0.2650605775154426</v>
      </c>
      <c r="BS452">
        <v>0.55963711669340566</v>
      </c>
      <c r="BT452">
        <v>0.24049619805832498</v>
      </c>
      <c r="BU452">
        <f t="shared" ref="BU452:BU515" si="81">MIN(BR452:BT452)+CX452</f>
        <v>0.50202379319912538</v>
      </c>
      <c r="BV452" t="s">
        <v>106</v>
      </c>
      <c r="BW452" s="27">
        <v>0.2571143891154426</v>
      </c>
      <c r="BX452" s="28">
        <v>0.38715695469340561</v>
      </c>
      <c r="BY452" s="28">
        <v>0.20355469006632504</v>
      </c>
      <c r="BZ452" s="28">
        <f t="shared" ref="BZ452:BZ515" si="82">MIN(BW452:BY452)+CX452</f>
        <v>0.46508228520712541</v>
      </c>
      <c r="CA452" s="29" t="s">
        <v>106</v>
      </c>
      <c r="CB452">
        <v>0.27447774911544259</v>
      </c>
      <c r="CC452">
        <v>0.67720659179340559</v>
      </c>
      <c r="CD452">
        <v>0.27306754401632499</v>
      </c>
      <c r="CE452">
        <f t="shared" ref="CE452:CE515" si="83">MIN(CB452:CD452)+CX452</f>
        <v>0.53459513915712531</v>
      </c>
      <c r="CF452" t="s">
        <v>106</v>
      </c>
      <c r="CG452" s="27">
        <v>0.14674765202365592</v>
      </c>
      <c r="CH452" s="28">
        <v>0.55963711669340566</v>
      </c>
      <c r="CI452" s="28">
        <v>0.16708104007973831</v>
      </c>
      <c r="CJ452" s="28">
        <f t="shared" ref="CJ452:CJ515" si="84">MIN(CG452:CI452)+CX452</f>
        <v>0.40827524716445629</v>
      </c>
      <c r="CK452" s="29" t="s">
        <v>107</v>
      </c>
      <c r="CL452">
        <v>0.13880146362365592</v>
      </c>
      <c r="CM452">
        <v>0.38715695469340561</v>
      </c>
      <c r="CN452">
        <v>0.13013953208773832</v>
      </c>
      <c r="CO452">
        <f t="shared" ref="CO452:CO515" si="85">MIN(CL452:CN452)+CX452</f>
        <v>0.39166712722853869</v>
      </c>
      <c r="CP452" t="s">
        <v>106</v>
      </c>
      <c r="CQ452" s="27">
        <v>0.15616482362365591</v>
      </c>
      <c r="CR452" s="28">
        <v>0.67720659179340559</v>
      </c>
      <c r="CS452" s="28">
        <v>0.19965238603773833</v>
      </c>
      <c r="CT452" s="28">
        <f t="shared" ref="CT452:CT515" si="86">MIN(CQ452:CS452)+CX452</f>
        <v>0.41769241876445629</v>
      </c>
      <c r="CU452" s="29" t="s">
        <v>107</v>
      </c>
      <c r="CV452">
        <v>60943.615703651703</v>
      </c>
      <c r="CW452">
        <v>12840.558449603999</v>
      </c>
      <c r="CX452">
        <v>0.26152759514080037</v>
      </c>
      <c r="CY452">
        <f t="shared" si="77"/>
        <v>0.82116471183420603</v>
      </c>
      <c r="CZ452">
        <f t="shared" ref="CZ452:CZ515" si="87">CX452+BC452</f>
        <v>0.617858143749907</v>
      </c>
    </row>
    <row r="453" spans="1:104" x14ac:dyDescent="0.25">
      <c r="A453">
        <v>1</v>
      </c>
      <c r="B453" s="15">
        <v>7261</v>
      </c>
      <c r="C453" s="15">
        <v>-59.897373109999997</v>
      </c>
      <c r="D453" s="15">
        <v>-16.297053389999999</v>
      </c>
      <c r="E453" s="15">
        <v>276</v>
      </c>
      <c r="F453" s="15">
        <v>0</v>
      </c>
      <c r="G453" s="15">
        <v>0</v>
      </c>
      <c r="H453" s="17">
        <v>4</v>
      </c>
      <c r="I453" s="19">
        <v>1</v>
      </c>
      <c r="J453" s="19">
        <v>5</v>
      </c>
      <c r="K453" s="19">
        <v>1</v>
      </c>
      <c r="L453" s="15">
        <v>0</v>
      </c>
      <c r="M453" s="15">
        <v>1.9414993466458099</v>
      </c>
      <c r="N453" s="15">
        <v>1.2032</v>
      </c>
      <c r="O453" s="19">
        <v>352.44532900000002</v>
      </c>
      <c r="P453" s="19">
        <v>98.591287526714837</v>
      </c>
      <c r="Q453" s="20">
        <v>3.5748121141485192</v>
      </c>
      <c r="R453" s="21">
        <v>0.57699999999999996</v>
      </c>
      <c r="S453" s="22">
        <v>0.32400000000000001</v>
      </c>
      <c r="T453" s="22">
        <v>0.67499999999999993</v>
      </c>
      <c r="U453" s="19">
        <v>0</v>
      </c>
      <c r="V453" s="19">
        <v>31.943577158655607</v>
      </c>
      <c r="W453" s="19">
        <v>66.549119080532506</v>
      </c>
      <c r="X453" s="19">
        <v>23450.940608805846</v>
      </c>
      <c r="Y453" s="19">
        <v>2507.1749999999997</v>
      </c>
      <c r="Z453" s="19">
        <v>25958.115608805845</v>
      </c>
      <c r="AA453">
        <v>118.62230186637832</v>
      </c>
      <c r="AB453">
        <v>1</v>
      </c>
      <c r="AC453">
        <v>0.32500000000000001</v>
      </c>
      <c r="AD453">
        <v>0.67500000000000004</v>
      </c>
      <c r="AE453">
        <v>0</v>
      </c>
      <c r="AF453">
        <v>38.552248106572954</v>
      </c>
      <c r="AG453">
        <v>80.070053759805376</v>
      </c>
      <c r="AH453">
        <v>52461.632323245278</v>
      </c>
      <c r="AI453">
        <v>3715.9316436592444</v>
      </c>
      <c r="AJ453">
        <v>56654.760490376902</v>
      </c>
      <c r="AK453">
        <v>29485.087456363101</v>
      </c>
      <c r="AL453">
        <v>41.704114623800379</v>
      </c>
      <c r="AM453" s="19">
        <v>61.735128963463865</v>
      </c>
      <c r="AN453">
        <v>0.82516266666666671</v>
      </c>
      <c r="AO453">
        <v>0.54667026666666674</v>
      </c>
      <c r="AP453">
        <v>0.18566159999999998</v>
      </c>
      <c r="AQ453">
        <v>1</v>
      </c>
      <c r="AR453">
        <v>0</v>
      </c>
      <c r="AS453">
        <v>2</v>
      </c>
      <c r="AT453">
        <v>1.48</v>
      </c>
      <c r="AU453">
        <v>1</v>
      </c>
      <c r="AV453">
        <v>2</v>
      </c>
      <c r="AW453">
        <v>1.5</v>
      </c>
      <c r="AX453">
        <v>1</v>
      </c>
      <c r="AY453">
        <v>2</v>
      </c>
      <c r="AZ453">
        <v>0.6</v>
      </c>
      <c r="BA453">
        <v>0.3</v>
      </c>
      <c r="BB453">
        <v>0.8</v>
      </c>
      <c r="BC453" s="27">
        <v>0.36992234238310723</v>
      </c>
      <c r="BD453" s="28">
        <v>0.63378313942004627</v>
      </c>
      <c r="BE453" s="28">
        <v>0.33455878767982106</v>
      </c>
      <c r="BF453" s="28">
        <f t="shared" si="78"/>
        <v>0.43459970474963006</v>
      </c>
      <c r="BG453" s="29" t="s">
        <v>106</v>
      </c>
      <c r="BH453">
        <v>0.36273743438310724</v>
      </c>
      <c r="BI453">
        <v>0.45628283532004626</v>
      </c>
      <c r="BJ453">
        <v>0.30879726140382113</v>
      </c>
      <c r="BK453">
        <f t="shared" si="79"/>
        <v>0.40883817847363013</v>
      </c>
      <c r="BL453" t="s">
        <v>106</v>
      </c>
      <c r="BM453" s="27">
        <v>0.37849967438310722</v>
      </c>
      <c r="BN453" s="28">
        <v>0.75217568662004641</v>
      </c>
      <c r="BO453" s="28">
        <v>0.35887047045382109</v>
      </c>
      <c r="BP453" s="28">
        <f t="shared" si="80"/>
        <v>0.45891138752363009</v>
      </c>
      <c r="BQ453" s="29" t="s">
        <v>106</v>
      </c>
      <c r="BR453">
        <v>0.2814410264749192</v>
      </c>
      <c r="BS453">
        <v>0.63378313942004627</v>
      </c>
      <c r="BT453">
        <v>0.26794045441585829</v>
      </c>
      <c r="BU453">
        <f t="shared" si="81"/>
        <v>0.36798137148566729</v>
      </c>
      <c r="BV453" t="s">
        <v>106</v>
      </c>
      <c r="BW453" s="27">
        <v>0.27425611847491921</v>
      </c>
      <c r="BX453" s="28">
        <v>0.45628283532004626</v>
      </c>
      <c r="BY453" s="28">
        <v>0.24217892813985828</v>
      </c>
      <c r="BZ453" s="28">
        <f t="shared" si="82"/>
        <v>0.34221984520966731</v>
      </c>
      <c r="CA453" s="29" t="s">
        <v>106</v>
      </c>
      <c r="CB453">
        <v>0.29001835847491919</v>
      </c>
      <c r="CC453">
        <v>0.75217568662004641</v>
      </c>
      <c r="CD453">
        <v>0.29225213718985832</v>
      </c>
      <c r="CE453">
        <f t="shared" si="83"/>
        <v>0.39005927554472819</v>
      </c>
      <c r="CF453" t="s">
        <v>107</v>
      </c>
      <c r="CG453" s="27">
        <v>0.16674302437171251</v>
      </c>
      <c r="CH453" s="28">
        <v>0.63378313942004627</v>
      </c>
      <c r="CI453" s="28">
        <v>0.18158335574035092</v>
      </c>
      <c r="CJ453" s="28">
        <f t="shared" si="84"/>
        <v>0.26678394144152151</v>
      </c>
      <c r="CK453" s="29" t="s">
        <v>107</v>
      </c>
      <c r="CL453">
        <v>0.15955811637171252</v>
      </c>
      <c r="CM453">
        <v>0.45628283532004626</v>
      </c>
      <c r="CN453">
        <v>0.15582182946435091</v>
      </c>
      <c r="CO453">
        <f t="shared" si="85"/>
        <v>0.25586274653415991</v>
      </c>
      <c r="CP453" t="s">
        <v>106</v>
      </c>
      <c r="CQ453" s="27">
        <v>0.17532035637171253</v>
      </c>
      <c r="CR453" s="28">
        <v>0.75217568662004641</v>
      </c>
      <c r="CS453" s="28">
        <v>0.20589503851435093</v>
      </c>
      <c r="CT453" s="28">
        <f t="shared" si="86"/>
        <v>0.2753612734415215</v>
      </c>
      <c r="CU453" s="29" t="s">
        <v>107</v>
      </c>
      <c r="CV453">
        <v>18894.867200322002</v>
      </c>
      <c r="CW453">
        <v>7716.8911194129796</v>
      </c>
      <c r="CX453">
        <v>0.100040917069809</v>
      </c>
      <c r="CY453">
        <f t="shared" si="77"/>
        <v>0.73382405648985527</v>
      </c>
      <c r="CZ453">
        <f t="shared" si="87"/>
        <v>0.46996325945291623</v>
      </c>
    </row>
    <row r="454" spans="1:104" x14ac:dyDescent="0.25">
      <c r="A454">
        <v>1</v>
      </c>
      <c r="B454" s="15">
        <v>7274</v>
      </c>
      <c r="C454" s="15">
        <v>-64.232915739999996</v>
      </c>
      <c r="D454" s="15">
        <v>-21.77538749</v>
      </c>
      <c r="E454" s="15">
        <v>1095</v>
      </c>
      <c r="F454" s="15">
        <v>1</v>
      </c>
      <c r="G454" s="15">
        <v>0</v>
      </c>
      <c r="H454" s="17">
        <v>4</v>
      </c>
      <c r="I454" s="19">
        <v>1</v>
      </c>
      <c r="J454" s="19">
        <v>5</v>
      </c>
      <c r="K454" s="19">
        <v>1</v>
      </c>
      <c r="L454" s="15">
        <v>0</v>
      </c>
      <c r="M454" s="15">
        <v>1.9414993466458099</v>
      </c>
      <c r="N454" s="15">
        <v>1.2032</v>
      </c>
      <c r="O454" s="19">
        <v>501.41706599999998</v>
      </c>
      <c r="P454" s="19">
        <v>140.263893591391</v>
      </c>
      <c r="Q454" s="20">
        <v>3.5748121142330498</v>
      </c>
      <c r="R454" s="21">
        <v>0.60899999999999999</v>
      </c>
      <c r="S454" s="22">
        <v>0.39200000000000002</v>
      </c>
      <c r="T454" s="22">
        <v>0.60699999999999998</v>
      </c>
      <c r="U454" s="19">
        <v>0</v>
      </c>
      <c r="V454" s="19">
        <v>54.983446287825274</v>
      </c>
      <c r="W454" s="19">
        <v>85.140183409974327</v>
      </c>
      <c r="X454" s="19">
        <v>51027.172302867366</v>
      </c>
      <c r="Y454" s="19">
        <v>2507.1749999999997</v>
      </c>
      <c r="Z454" s="19">
        <v>53534.347302867369</v>
      </c>
      <c r="AA454">
        <v>168.76162535436654</v>
      </c>
      <c r="AB454">
        <v>1</v>
      </c>
      <c r="AC454">
        <v>0.39300000000000002</v>
      </c>
      <c r="AD454">
        <v>0.60699999999999998</v>
      </c>
      <c r="AE454">
        <v>0</v>
      </c>
      <c r="AF454">
        <v>66.323318764266048</v>
      </c>
      <c r="AG454">
        <v>102.4383065901005</v>
      </c>
      <c r="AH454">
        <v>108095.58948656594</v>
      </c>
      <c r="AI454">
        <v>3715.9316436592444</v>
      </c>
      <c r="AJ454">
        <v>109865.31461163401</v>
      </c>
      <c r="AK454">
        <v>54255.674142436197</v>
      </c>
      <c r="AL454">
        <v>54.843182394233878</v>
      </c>
      <c r="AM454" s="19">
        <v>83.340914157209426</v>
      </c>
      <c r="AN454">
        <v>0.80718933333333343</v>
      </c>
      <c r="AO454">
        <v>0.53476293333333336</v>
      </c>
      <c r="AP454">
        <v>0.18161759999999999</v>
      </c>
      <c r="AQ454">
        <v>1</v>
      </c>
      <c r="AR454">
        <v>0</v>
      </c>
      <c r="AS454">
        <v>2</v>
      </c>
      <c r="AT454">
        <v>1.48</v>
      </c>
      <c r="AU454">
        <v>1</v>
      </c>
      <c r="AV454">
        <v>2</v>
      </c>
      <c r="AW454">
        <v>1.5</v>
      </c>
      <c r="AX454">
        <v>1</v>
      </c>
      <c r="AY454">
        <v>2</v>
      </c>
      <c r="AZ454">
        <v>0.6</v>
      </c>
      <c r="BA454">
        <v>0.3</v>
      </c>
      <c r="BB454">
        <v>0.8</v>
      </c>
      <c r="BC454" s="27">
        <v>0.34576691809203064</v>
      </c>
      <c r="BD454" s="28">
        <v>0.57233975460011344</v>
      </c>
      <c r="BE454" s="28">
        <v>0.29179029109288351</v>
      </c>
      <c r="BF454" s="28">
        <f t="shared" si="78"/>
        <v>0.35627907324917751</v>
      </c>
      <c r="BG454" s="29" t="s">
        <v>106</v>
      </c>
      <c r="BH454">
        <v>0.33782072969203064</v>
      </c>
      <c r="BI454">
        <v>0.39985959260011339</v>
      </c>
      <c r="BJ454">
        <v>0.25484878310088349</v>
      </c>
      <c r="BK454">
        <f t="shared" si="79"/>
        <v>0.31933756525717749</v>
      </c>
      <c r="BL454" t="s">
        <v>106</v>
      </c>
      <c r="BM454" s="27">
        <v>0.35518408969203064</v>
      </c>
      <c r="BN454" s="28">
        <v>0.68990922970011337</v>
      </c>
      <c r="BO454" s="28">
        <v>0.32436163705088344</v>
      </c>
      <c r="BP454" s="28">
        <f t="shared" si="80"/>
        <v>0.38885041920717744</v>
      </c>
      <c r="BQ454" s="29" t="s">
        <v>106</v>
      </c>
      <c r="BR454">
        <v>0.25912696485007858</v>
      </c>
      <c r="BS454">
        <v>0.57233975460011344</v>
      </c>
      <c r="BT454">
        <v>0.23802874451565145</v>
      </c>
      <c r="BU454">
        <f t="shared" si="81"/>
        <v>0.30251752667194548</v>
      </c>
      <c r="BV454" t="s">
        <v>106</v>
      </c>
      <c r="BW454" s="27">
        <v>0.25118077645007864</v>
      </c>
      <c r="BX454" s="28">
        <v>0.39985959260011339</v>
      </c>
      <c r="BY454" s="28">
        <v>0.20108723652365146</v>
      </c>
      <c r="BZ454" s="28">
        <f t="shared" si="82"/>
        <v>0.26557601867994551</v>
      </c>
      <c r="CA454" s="29" t="s">
        <v>106</v>
      </c>
      <c r="CB454">
        <v>0.26854413645007863</v>
      </c>
      <c r="CC454">
        <v>0.68990922970011337</v>
      </c>
      <c r="CD454">
        <v>0.27060009047365147</v>
      </c>
      <c r="CE454">
        <f t="shared" si="83"/>
        <v>0.33303291860637263</v>
      </c>
      <c r="CF454" t="s">
        <v>107</v>
      </c>
      <c r="CG454" s="27">
        <v>0.14681591435125194</v>
      </c>
      <c r="CH454" s="28">
        <v>0.57233975460011344</v>
      </c>
      <c r="CI454" s="28">
        <v>0.16833785080442476</v>
      </c>
      <c r="CJ454" s="28">
        <f t="shared" si="84"/>
        <v>0.21130469650754596</v>
      </c>
      <c r="CK454" s="29" t="s">
        <v>107</v>
      </c>
      <c r="CL454">
        <v>0.13886972595125191</v>
      </c>
      <c r="CM454">
        <v>0.39985959260011339</v>
      </c>
      <c r="CN454">
        <v>0.13139634281242479</v>
      </c>
      <c r="CO454">
        <f t="shared" si="85"/>
        <v>0.19588512496871882</v>
      </c>
      <c r="CP454" t="s">
        <v>106</v>
      </c>
      <c r="CQ454" s="27">
        <v>0.15623308595125193</v>
      </c>
      <c r="CR454" s="28">
        <v>0.68990922970011337</v>
      </c>
      <c r="CS454" s="28">
        <v>0.2009091967624248</v>
      </c>
      <c r="CT454" s="28">
        <f t="shared" si="86"/>
        <v>0.22072186810754596</v>
      </c>
      <c r="CU454" s="29" t="s">
        <v>107</v>
      </c>
      <c r="CV454">
        <v>21148.6236677778</v>
      </c>
      <c r="CW454">
        <v>10417.6142685946</v>
      </c>
      <c r="CX454">
        <v>6.4488782156294028E-2</v>
      </c>
      <c r="CY454">
        <f t="shared" si="77"/>
        <v>0.63682853675640749</v>
      </c>
      <c r="CZ454">
        <f t="shared" si="87"/>
        <v>0.4102557002483247</v>
      </c>
    </row>
    <row r="455" spans="1:104" x14ac:dyDescent="0.25">
      <c r="A455">
        <v>1</v>
      </c>
      <c r="B455" s="15">
        <v>7311</v>
      </c>
      <c r="C455" s="15">
        <v>-66.234851140000004</v>
      </c>
      <c r="D455" s="15">
        <v>-17.247436830000002</v>
      </c>
      <c r="E455" s="15">
        <v>4110</v>
      </c>
      <c r="F455" s="15">
        <v>1</v>
      </c>
      <c r="G455" s="15">
        <v>0</v>
      </c>
      <c r="H455" s="17">
        <v>3</v>
      </c>
      <c r="I455" s="19">
        <v>0</v>
      </c>
      <c r="J455" s="19">
        <v>0</v>
      </c>
      <c r="K455" s="19">
        <v>1</v>
      </c>
      <c r="L455" s="15">
        <v>0</v>
      </c>
      <c r="M455" s="15">
        <v>0</v>
      </c>
      <c r="N455" s="15">
        <v>1.2032</v>
      </c>
      <c r="O455" s="19">
        <v>327.01112999999998</v>
      </c>
      <c r="P455" s="19">
        <v>91.476452354927829</v>
      </c>
      <c r="Q455" s="20">
        <v>3.5748121137361086</v>
      </c>
      <c r="R455" s="21">
        <v>0.56699999999999995</v>
      </c>
      <c r="S455" s="22">
        <v>0.48200000000000004</v>
      </c>
      <c r="T455" s="22">
        <v>0.51700000000000002</v>
      </c>
      <c r="U455" s="19">
        <v>0</v>
      </c>
      <c r="V455" s="19">
        <v>44.091650035075219</v>
      </c>
      <c r="W455" s="19">
        <v>47.293325867497693</v>
      </c>
      <c r="X455" s="19">
        <v>36039.006383447602</v>
      </c>
      <c r="Y455" s="19">
        <v>1560</v>
      </c>
      <c r="Z455" s="19">
        <v>37599.006383447602</v>
      </c>
      <c r="AA455">
        <v>110.06192957639142</v>
      </c>
      <c r="AB455">
        <v>1</v>
      </c>
      <c r="AC455">
        <v>0.49200000000000005</v>
      </c>
      <c r="AD455">
        <v>0.50800000000000001</v>
      </c>
      <c r="AE455">
        <v>0</v>
      </c>
      <c r="AF455">
        <v>54.150469351584583</v>
      </c>
      <c r="AG455">
        <v>55.911460224806845</v>
      </c>
      <c r="AH455">
        <v>83123.669173195551</v>
      </c>
      <c r="AI455">
        <v>1876.992</v>
      </c>
      <c r="AJ455">
        <v>81379.812264483393</v>
      </c>
      <c r="AK455">
        <v>43029.2325290566</v>
      </c>
      <c r="AL455">
        <v>39.609303869683757</v>
      </c>
      <c r="AM455" s="19">
        <v>58.194781091147348</v>
      </c>
      <c r="AN455">
        <v>0.8</v>
      </c>
      <c r="AO455">
        <v>0.53</v>
      </c>
      <c r="AP455">
        <v>0.18</v>
      </c>
      <c r="AQ455">
        <v>1</v>
      </c>
      <c r="AR455">
        <v>0</v>
      </c>
      <c r="AS455">
        <v>2</v>
      </c>
      <c r="AT455">
        <v>1.48</v>
      </c>
      <c r="AU455">
        <v>1</v>
      </c>
      <c r="AV455">
        <v>2</v>
      </c>
      <c r="AW455">
        <v>1.5</v>
      </c>
      <c r="AX455">
        <v>1</v>
      </c>
      <c r="AY455">
        <v>2</v>
      </c>
      <c r="AZ455">
        <v>0.6</v>
      </c>
      <c r="BA455">
        <v>0.3</v>
      </c>
      <c r="BB455">
        <v>0.8</v>
      </c>
      <c r="BC455" s="27">
        <v>0.35870090275342048</v>
      </c>
      <c r="BD455" s="28">
        <v>0.54437122887333744</v>
      </c>
      <c r="BE455" s="28">
        <v>0.30492961993887097</v>
      </c>
      <c r="BF455" s="28">
        <f t="shared" si="78"/>
        <v>0.50252902177167713</v>
      </c>
      <c r="BG455" s="29" t="s">
        <v>106</v>
      </c>
      <c r="BH455">
        <v>0.35075471435342048</v>
      </c>
      <c r="BI455">
        <v>0.37189106687333739</v>
      </c>
      <c r="BJ455">
        <v>0.26798811194687094</v>
      </c>
      <c r="BK455">
        <f t="shared" si="79"/>
        <v>0.46558751377967711</v>
      </c>
      <c r="BL455" t="s">
        <v>106</v>
      </c>
      <c r="BM455" s="27">
        <v>0.36811807435342048</v>
      </c>
      <c r="BN455" s="28">
        <v>0.66194070397333737</v>
      </c>
      <c r="BO455" s="28">
        <v>0.3375009658968709</v>
      </c>
      <c r="BP455" s="28">
        <f t="shared" si="80"/>
        <v>0.53510036772967706</v>
      </c>
      <c r="BQ455" s="29" t="s">
        <v>106</v>
      </c>
      <c r="BR455">
        <v>0.2728326191534205</v>
      </c>
      <c r="BS455">
        <v>0.54437122887333744</v>
      </c>
      <c r="BT455">
        <v>0.25164690733887091</v>
      </c>
      <c r="BU455">
        <f t="shared" si="81"/>
        <v>0.44924630917167707</v>
      </c>
      <c r="BV455" t="s">
        <v>106</v>
      </c>
      <c r="BW455" s="27">
        <v>0.2648864307534205</v>
      </c>
      <c r="BX455" s="28">
        <v>0.37189106687333739</v>
      </c>
      <c r="BY455" s="28">
        <v>0.21470539934687088</v>
      </c>
      <c r="BZ455" s="28">
        <f t="shared" si="82"/>
        <v>0.41230480117967705</v>
      </c>
      <c r="CA455" s="29" t="s">
        <v>106</v>
      </c>
      <c r="CB455">
        <v>0.28224979075342049</v>
      </c>
      <c r="CC455">
        <v>0.66194070397333737</v>
      </c>
      <c r="CD455">
        <v>0.28421825329687089</v>
      </c>
      <c r="CE455">
        <f t="shared" si="83"/>
        <v>0.47984919258622666</v>
      </c>
      <c r="CF455" t="s">
        <v>107</v>
      </c>
      <c r="CG455" s="27">
        <v>0.16152188115342048</v>
      </c>
      <c r="CH455" s="28">
        <v>0.54437122887333744</v>
      </c>
      <c r="CI455" s="28">
        <v>0.18257672433887087</v>
      </c>
      <c r="CJ455" s="28">
        <f t="shared" si="84"/>
        <v>0.35912128298622664</v>
      </c>
      <c r="CK455" s="29" t="s">
        <v>107</v>
      </c>
      <c r="CL455">
        <v>0.15357569275342048</v>
      </c>
      <c r="CM455">
        <v>0.37189106687333739</v>
      </c>
      <c r="CN455">
        <v>0.14563521634687088</v>
      </c>
      <c r="CO455">
        <f t="shared" si="85"/>
        <v>0.34323461817967704</v>
      </c>
      <c r="CP455" t="s">
        <v>106</v>
      </c>
      <c r="CQ455" s="27">
        <v>0.17093905275342047</v>
      </c>
      <c r="CR455" s="28">
        <v>0.66194070397333737</v>
      </c>
      <c r="CS455" s="28">
        <v>0.21514807029687089</v>
      </c>
      <c r="CT455" s="28">
        <f t="shared" si="86"/>
        <v>0.36853845458622664</v>
      </c>
      <c r="CU455" s="29" t="s">
        <v>107</v>
      </c>
      <c r="CV455">
        <v>62950.621275434103</v>
      </c>
      <c r="CW455">
        <v>13757.741197048899</v>
      </c>
      <c r="CX455">
        <v>0.19759940183280617</v>
      </c>
      <c r="CY455">
        <f t="shared" si="77"/>
        <v>0.74197063070614355</v>
      </c>
      <c r="CZ455">
        <f t="shared" si="87"/>
        <v>0.5563003045862267</v>
      </c>
    </row>
    <row r="456" spans="1:104" x14ac:dyDescent="0.25">
      <c r="A456">
        <v>1</v>
      </c>
      <c r="B456" s="15">
        <v>7320</v>
      </c>
      <c r="C456" s="15">
        <v>-67.617670180000005</v>
      </c>
      <c r="D456" s="15">
        <v>-15.657934210000001</v>
      </c>
      <c r="E456" s="15">
        <v>1014</v>
      </c>
      <c r="F456" s="15">
        <v>1</v>
      </c>
      <c r="G456" s="15">
        <v>0</v>
      </c>
      <c r="H456" s="17">
        <v>3</v>
      </c>
      <c r="I456" s="19">
        <v>0</v>
      </c>
      <c r="J456" s="19">
        <v>0</v>
      </c>
      <c r="K456" s="19">
        <v>0</v>
      </c>
      <c r="L456" s="15">
        <v>0</v>
      </c>
      <c r="M456" s="15">
        <v>0</v>
      </c>
      <c r="N456" s="15">
        <v>0</v>
      </c>
      <c r="O456" s="19">
        <v>279.77618899999999</v>
      </c>
      <c r="P456" s="19">
        <v>78.263187006647271</v>
      </c>
      <c r="Q456" s="20">
        <v>3.5748121141072016</v>
      </c>
      <c r="R456" s="21">
        <v>0.28599999999999998</v>
      </c>
      <c r="S456" s="22">
        <v>0.249</v>
      </c>
      <c r="T456" s="22">
        <v>0.751</v>
      </c>
      <c r="U456" s="19">
        <v>0</v>
      </c>
      <c r="V456" s="19">
        <v>19.48753356465517</v>
      </c>
      <c r="W456" s="19">
        <v>58.775653441992098</v>
      </c>
      <c r="X456" s="19">
        <v>9908.3356379640572</v>
      </c>
      <c r="Y456" s="19">
        <v>0</v>
      </c>
      <c r="Z456" s="19">
        <v>9908.3356379640572</v>
      </c>
      <c r="AA456">
        <v>94.16409530684578</v>
      </c>
      <c r="AB456">
        <v>1</v>
      </c>
      <c r="AC456">
        <v>0.25700000000000001</v>
      </c>
      <c r="AD456">
        <v>0.74299999999999999</v>
      </c>
      <c r="AE456">
        <v>0</v>
      </c>
      <c r="AF456">
        <v>24.200172493859366</v>
      </c>
      <c r="AG456">
        <v>69.963922812986411</v>
      </c>
      <c r="AH456">
        <v>45474.117569859394</v>
      </c>
      <c r="AI456">
        <v>0</v>
      </c>
      <c r="AJ456">
        <v>43493.274928893203</v>
      </c>
      <c r="AK456">
        <v>33154.708224994502</v>
      </c>
      <c r="AL456">
        <v>55.879915522746153</v>
      </c>
      <c r="AM456" s="19">
        <v>71.780823822944654</v>
      </c>
      <c r="AN456">
        <v>0.83594666666666673</v>
      </c>
      <c r="AO456">
        <v>0.55381466666666668</v>
      </c>
      <c r="AP456">
        <v>0.18808800000000001</v>
      </c>
      <c r="AQ456">
        <v>1</v>
      </c>
      <c r="AR456">
        <v>0</v>
      </c>
      <c r="AS456">
        <v>2</v>
      </c>
      <c r="AT456">
        <v>1.48</v>
      </c>
      <c r="AU456">
        <v>1</v>
      </c>
      <c r="AV456">
        <v>2</v>
      </c>
      <c r="AW456">
        <v>1.5</v>
      </c>
      <c r="AX456">
        <v>1</v>
      </c>
      <c r="AY456">
        <v>2</v>
      </c>
      <c r="AZ456">
        <v>0.6</v>
      </c>
      <c r="BA456">
        <v>0.3</v>
      </c>
      <c r="BB456">
        <v>0.8</v>
      </c>
      <c r="BC456" s="27">
        <v>0.36058536170287658</v>
      </c>
      <c r="BD456" s="28">
        <v>0.57870163402964481</v>
      </c>
      <c r="BE456" s="28">
        <v>0.30303141900900177</v>
      </c>
      <c r="BF456" s="28">
        <f t="shared" si="78"/>
        <v>0.53798997333370835</v>
      </c>
      <c r="BG456" s="29" t="s">
        <v>106</v>
      </c>
      <c r="BH456">
        <v>0.35263917330287664</v>
      </c>
      <c r="BI456">
        <v>0.40622147202964487</v>
      </c>
      <c r="BJ456">
        <v>0.26608991101700175</v>
      </c>
      <c r="BK456">
        <f t="shared" si="79"/>
        <v>0.50104846534170844</v>
      </c>
      <c r="BL456" t="s">
        <v>106</v>
      </c>
      <c r="BM456" s="27">
        <v>0.37000253330287664</v>
      </c>
      <c r="BN456" s="28">
        <v>0.69627110912964496</v>
      </c>
      <c r="BO456" s="28">
        <v>0.33560276496700175</v>
      </c>
      <c r="BP456" s="28">
        <f t="shared" si="80"/>
        <v>0.57056131929170839</v>
      </c>
      <c r="BQ456" s="29" t="s">
        <v>106</v>
      </c>
      <c r="BR456">
        <v>0.27085872989311666</v>
      </c>
      <c r="BS456">
        <v>0.57870163402964481</v>
      </c>
      <c r="BT456">
        <v>0.24735453652284173</v>
      </c>
      <c r="BU456">
        <f t="shared" si="81"/>
        <v>0.48231309084754836</v>
      </c>
      <c r="BV456" t="s">
        <v>106</v>
      </c>
      <c r="BW456" s="27">
        <v>0.2629125414931166</v>
      </c>
      <c r="BX456" s="28">
        <v>0.40622147202964487</v>
      </c>
      <c r="BY456" s="28">
        <v>0.21041302853084176</v>
      </c>
      <c r="BZ456" s="28">
        <f t="shared" si="82"/>
        <v>0.4453715828555484</v>
      </c>
      <c r="CA456" s="29" t="s">
        <v>106</v>
      </c>
      <c r="CB456">
        <v>0.2802759014931166</v>
      </c>
      <c r="CC456">
        <v>0.69627110912964496</v>
      </c>
      <c r="CD456">
        <v>0.27992588248084171</v>
      </c>
      <c r="CE456">
        <f t="shared" si="83"/>
        <v>0.5148844368055483</v>
      </c>
      <c r="CF456" t="s">
        <v>106</v>
      </c>
      <c r="CG456" s="27">
        <v>0.15454642939898328</v>
      </c>
      <c r="CH456" s="28">
        <v>0.57870163402964481</v>
      </c>
      <c r="CI456" s="28">
        <v>0.17518079996670838</v>
      </c>
      <c r="CJ456" s="28">
        <f t="shared" si="84"/>
        <v>0.38950498372368991</v>
      </c>
      <c r="CK456" s="29" t="s">
        <v>107</v>
      </c>
      <c r="CL456">
        <v>0.14660024099898328</v>
      </c>
      <c r="CM456">
        <v>0.40622147202964487</v>
      </c>
      <c r="CN456">
        <v>0.13823929197470841</v>
      </c>
      <c r="CO456">
        <f t="shared" si="85"/>
        <v>0.37319784629941505</v>
      </c>
      <c r="CP456" t="s">
        <v>106</v>
      </c>
      <c r="CQ456" s="27">
        <v>0.16396360099898327</v>
      </c>
      <c r="CR456" s="28">
        <v>0.69627110912964496</v>
      </c>
      <c r="CS456" s="28">
        <v>0.20775214592470842</v>
      </c>
      <c r="CT456" s="28">
        <f t="shared" si="86"/>
        <v>0.39892215532368991</v>
      </c>
      <c r="CU456" s="29" t="s">
        <v>107</v>
      </c>
      <c r="CV456">
        <v>58509.197604497604</v>
      </c>
      <c r="CW456">
        <v>11770.5119133557</v>
      </c>
      <c r="CX456">
        <v>0.23495855432470664</v>
      </c>
      <c r="CY456">
        <f t="shared" si="77"/>
        <v>0.8136601883543515</v>
      </c>
      <c r="CZ456">
        <f t="shared" si="87"/>
        <v>0.59554391602758328</v>
      </c>
    </row>
    <row r="457" spans="1:104" x14ac:dyDescent="0.25">
      <c r="A457">
        <v>1</v>
      </c>
      <c r="B457" s="15">
        <v>7339</v>
      </c>
      <c r="C457" s="15">
        <v>-63.529672699999999</v>
      </c>
      <c r="D457" s="15">
        <v>-19.42288508</v>
      </c>
      <c r="E457" s="15">
        <v>949</v>
      </c>
      <c r="F457" s="15">
        <v>1</v>
      </c>
      <c r="G457" s="15">
        <v>0</v>
      </c>
      <c r="H457" s="17">
        <v>4</v>
      </c>
      <c r="I457" s="19">
        <v>1</v>
      </c>
      <c r="J457" s="19">
        <v>3</v>
      </c>
      <c r="K457" s="19">
        <v>1</v>
      </c>
      <c r="L457" s="15">
        <v>0</v>
      </c>
      <c r="M457" s="15">
        <v>1.9414993466458099</v>
      </c>
      <c r="N457" s="15">
        <v>1.2032</v>
      </c>
      <c r="O457" s="19">
        <v>690.35682999999995</v>
      </c>
      <c r="P457" s="19">
        <v>193.11695495526567</v>
      </c>
      <c r="Q457" s="20">
        <v>3.5748121140368889</v>
      </c>
      <c r="R457" s="21">
        <v>0.84700000000000009</v>
      </c>
      <c r="S457" s="22">
        <v>0.13</v>
      </c>
      <c r="T457" s="22">
        <v>0.86999999999999988</v>
      </c>
      <c r="U457" s="19">
        <v>0</v>
      </c>
      <c r="V457" s="19">
        <v>25.105204144184537</v>
      </c>
      <c r="W457" s="19">
        <v>168.0117508110811</v>
      </c>
      <c r="X457" s="19">
        <v>51326.649393214655</v>
      </c>
      <c r="Y457" s="19">
        <v>4610</v>
      </c>
      <c r="Z457" s="19">
        <v>55936.649393214655</v>
      </c>
      <c r="AA457">
        <v>232.35296243254913</v>
      </c>
      <c r="AB457">
        <v>1</v>
      </c>
      <c r="AC457">
        <v>0.13200000000000001</v>
      </c>
      <c r="AD457">
        <v>0.86799999999999999</v>
      </c>
      <c r="AE457">
        <v>0</v>
      </c>
      <c r="AF457">
        <v>30.670591041096486</v>
      </c>
      <c r="AG457">
        <v>201.68237139145265</v>
      </c>
      <c r="AH457">
        <v>78552.244480222202</v>
      </c>
      <c r="AI457">
        <v>7798.5650072697208</v>
      </c>
      <c r="AJ457">
        <v>81608.871292019699</v>
      </c>
      <c r="AK457">
        <v>24158.482443012301</v>
      </c>
      <c r="AL457">
        <v>29.54689410815563</v>
      </c>
      <c r="AM457" s="19">
        <v>68.782901585439092</v>
      </c>
      <c r="AN457">
        <v>0.81078400000000006</v>
      </c>
      <c r="AO457">
        <v>0.53714440000000008</v>
      </c>
      <c r="AP457">
        <v>0.18242639999999999</v>
      </c>
      <c r="AQ457">
        <v>1</v>
      </c>
      <c r="AR457">
        <v>0</v>
      </c>
      <c r="AS457">
        <v>2</v>
      </c>
      <c r="AT457">
        <v>1.48</v>
      </c>
      <c r="AU457">
        <v>1</v>
      </c>
      <c r="AV457">
        <v>2</v>
      </c>
      <c r="AW457">
        <v>1.5</v>
      </c>
      <c r="AX457">
        <v>1</v>
      </c>
      <c r="AY457">
        <v>2</v>
      </c>
      <c r="AZ457">
        <v>0.6</v>
      </c>
      <c r="BA457">
        <v>0.3</v>
      </c>
      <c r="BB457">
        <v>0.8</v>
      </c>
      <c r="BC457" s="27">
        <v>0.35436535936105129</v>
      </c>
      <c r="BD457" s="28">
        <v>0.56571539962144668</v>
      </c>
      <c r="BE457" s="28">
        <v>0.29968957121773898</v>
      </c>
      <c r="BF457" s="28">
        <f t="shared" si="78"/>
        <v>0.40265323418491827</v>
      </c>
      <c r="BG457" s="29" t="s">
        <v>106</v>
      </c>
      <c r="BH457">
        <v>0.34641917096105135</v>
      </c>
      <c r="BI457">
        <v>0.39323523762144674</v>
      </c>
      <c r="BJ457">
        <v>0.26274806322573896</v>
      </c>
      <c r="BK457">
        <f t="shared" si="79"/>
        <v>0.36571172619291825</v>
      </c>
      <c r="BL457" t="s">
        <v>106</v>
      </c>
      <c r="BM457" s="27">
        <v>0.36378253096105134</v>
      </c>
      <c r="BN457" s="28">
        <v>0.68328487472144672</v>
      </c>
      <c r="BO457" s="28">
        <v>0.33226091717573897</v>
      </c>
      <c r="BP457" s="28">
        <f t="shared" si="80"/>
        <v>0.43522458014291832</v>
      </c>
      <c r="BQ457" s="29" t="s">
        <v>106</v>
      </c>
      <c r="BR457">
        <v>0.26733957129812336</v>
      </c>
      <c r="BS457">
        <v>0.56571539962144668</v>
      </c>
      <c r="BT457">
        <v>0.24568860765189096</v>
      </c>
      <c r="BU457">
        <f t="shared" si="81"/>
        <v>0.34865227061907028</v>
      </c>
      <c r="BV457" t="s">
        <v>106</v>
      </c>
      <c r="BW457" s="27">
        <v>0.25939338289812336</v>
      </c>
      <c r="BX457" s="28">
        <v>0.39323523762144674</v>
      </c>
      <c r="BY457" s="28">
        <v>0.20874709965989097</v>
      </c>
      <c r="BZ457" s="28">
        <f t="shared" si="82"/>
        <v>0.31171076262707031</v>
      </c>
      <c r="CA457" s="29" t="s">
        <v>106</v>
      </c>
      <c r="CB457">
        <v>0.27675674289812335</v>
      </c>
      <c r="CC457">
        <v>0.68328487472144672</v>
      </c>
      <c r="CD457">
        <v>0.27825995360989098</v>
      </c>
      <c r="CE457">
        <f t="shared" si="83"/>
        <v>0.37972040586530265</v>
      </c>
      <c r="CF457" t="s">
        <v>107</v>
      </c>
      <c r="CG457" s="27">
        <v>0.15452836454988333</v>
      </c>
      <c r="CH457" s="28">
        <v>0.56571539962144668</v>
      </c>
      <c r="CI457" s="28">
        <v>0.17568735858505094</v>
      </c>
      <c r="CJ457" s="28">
        <f t="shared" si="84"/>
        <v>0.25749202751706268</v>
      </c>
      <c r="CK457" s="29" t="s">
        <v>107</v>
      </c>
      <c r="CL457">
        <v>0.14658217614988334</v>
      </c>
      <c r="CM457">
        <v>0.39323523762144674</v>
      </c>
      <c r="CN457">
        <v>0.13874585059305097</v>
      </c>
      <c r="CO457">
        <f t="shared" si="85"/>
        <v>0.24170951356023029</v>
      </c>
      <c r="CP457" t="s">
        <v>106</v>
      </c>
      <c r="CQ457" s="27">
        <v>0.16394553614988333</v>
      </c>
      <c r="CR457" s="28">
        <v>0.68328487472144672</v>
      </c>
      <c r="CS457" s="28">
        <v>0.20825870454305098</v>
      </c>
      <c r="CT457" s="28">
        <f t="shared" si="86"/>
        <v>0.26690919911706268</v>
      </c>
      <c r="CU457" s="29" t="s">
        <v>107</v>
      </c>
      <c r="CV457">
        <v>13843.3912499363</v>
      </c>
      <c r="CW457">
        <v>8597.8626996057101</v>
      </c>
      <c r="CX457">
        <v>0.10296366296717932</v>
      </c>
      <c r="CY457">
        <f t="shared" si="77"/>
        <v>0.66867906258862597</v>
      </c>
      <c r="CZ457">
        <f t="shared" si="87"/>
        <v>0.45732902232823058</v>
      </c>
    </row>
    <row r="458" spans="1:104" x14ac:dyDescent="0.25">
      <c r="A458">
        <v>1</v>
      </c>
      <c r="B458" s="15">
        <v>7340</v>
      </c>
      <c r="C458" s="15">
        <v>-64.295347719999995</v>
      </c>
      <c r="D458" s="15">
        <v>-17.081570379999999</v>
      </c>
      <c r="E458" s="15">
        <v>245</v>
      </c>
      <c r="F458" s="15">
        <v>0</v>
      </c>
      <c r="G458" s="15">
        <v>0</v>
      </c>
      <c r="H458" s="17">
        <v>2</v>
      </c>
      <c r="I458" s="19">
        <v>1</v>
      </c>
      <c r="J458" s="19">
        <v>3</v>
      </c>
      <c r="K458" s="19">
        <v>1</v>
      </c>
      <c r="L458" s="15">
        <v>0</v>
      </c>
      <c r="M458" s="15">
        <v>1.9414993466458099</v>
      </c>
      <c r="N458" s="15">
        <v>1.2032</v>
      </c>
      <c r="O458" s="19">
        <v>1253.5426649999999</v>
      </c>
      <c r="P458" s="19">
        <v>350.65973405159622</v>
      </c>
      <c r="Q458" s="20">
        <v>3.5748121134876385</v>
      </c>
      <c r="R458" s="21">
        <v>0.30099999999999999</v>
      </c>
      <c r="S458" s="22">
        <v>0.33500000000000002</v>
      </c>
      <c r="T458" s="22">
        <v>0.66499999999999992</v>
      </c>
      <c r="U458" s="19">
        <v>0</v>
      </c>
      <c r="V458" s="19">
        <v>117.47101090728474</v>
      </c>
      <c r="W458" s="19">
        <v>233.18872314431147</v>
      </c>
      <c r="X458" s="19">
        <v>44682.408092934478</v>
      </c>
      <c r="Y458" s="19">
        <v>4610</v>
      </c>
      <c r="Z458" s="19">
        <v>49292.408092934478</v>
      </c>
      <c r="AA458">
        <v>421.90406323967881</v>
      </c>
      <c r="AB458">
        <v>1</v>
      </c>
      <c r="AC458">
        <v>0.34800000000000003</v>
      </c>
      <c r="AD458">
        <v>0.65199999999999991</v>
      </c>
      <c r="AE458">
        <v>0</v>
      </c>
      <c r="AF458">
        <v>146.82261400740825</v>
      </c>
      <c r="AG458">
        <v>275.08144923227053</v>
      </c>
      <c r="AH458">
        <v>196983.78377956292</v>
      </c>
      <c r="AI458">
        <v>7798.5650072697208</v>
      </c>
      <c r="AJ458">
        <v>194881.558542557</v>
      </c>
      <c r="AK458">
        <v>146127.65083322799</v>
      </c>
      <c r="AL458">
        <v>245.11115410206577</v>
      </c>
      <c r="AM458" s="19">
        <v>316.35548329014836</v>
      </c>
      <c r="AN458">
        <v>0.84313600000000011</v>
      </c>
      <c r="AO458">
        <v>0.55857760000000001</v>
      </c>
      <c r="AP458">
        <v>0.1897056</v>
      </c>
      <c r="AQ458">
        <v>1</v>
      </c>
      <c r="AR458">
        <v>0</v>
      </c>
      <c r="AS458">
        <v>2</v>
      </c>
      <c r="AT458">
        <v>1.48</v>
      </c>
      <c r="AU458">
        <v>1</v>
      </c>
      <c r="AV458">
        <v>2</v>
      </c>
      <c r="AW458">
        <v>1.5</v>
      </c>
      <c r="AX458">
        <v>1</v>
      </c>
      <c r="AY458">
        <v>2</v>
      </c>
      <c r="AZ458">
        <v>0.6</v>
      </c>
      <c r="BA458">
        <v>0.3</v>
      </c>
      <c r="BB458">
        <v>0.8</v>
      </c>
      <c r="BC458" s="27">
        <v>0.33012587042677238</v>
      </c>
      <c r="BD458" s="28">
        <v>0.62241311541134137</v>
      </c>
      <c r="BE458" s="28">
        <v>0.29858474025139242</v>
      </c>
      <c r="BF458" s="28">
        <f t="shared" si="78"/>
        <v>0.42934473800661188</v>
      </c>
      <c r="BG458" s="29" t="s">
        <v>106</v>
      </c>
      <c r="BH458">
        <v>0.32294096242677239</v>
      </c>
      <c r="BI458">
        <v>0.44491281131134136</v>
      </c>
      <c r="BJ458">
        <v>0.27282321397539244</v>
      </c>
      <c r="BK458">
        <f t="shared" si="79"/>
        <v>0.4035832117306119</v>
      </c>
      <c r="BL458" t="s">
        <v>106</v>
      </c>
      <c r="BM458" s="27">
        <v>0.33870320242677238</v>
      </c>
      <c r="BN458" s="28">
        <v>0.74080566261134151</v>
      </c>
      <c r="BO458" s="28">
        <v>0.32289642302539245</v>
      </c>
      <c r="BP458" s="28">
        <f t="shared" si="80"/>
        <v>0.45365642078061191</v>
      </c>
      <c r="BQ458" s="29" t="s">
        <v>106</v>
      </c>
      <c r="BR458">
        <v>0.23971729308416434</v>
      </c>
      <c r="BS458">
        <v>0.62241311541134137</v>
      </c>
      <c r="BT458">
        <v>0.23051535550602761</v>
      </c>
      <c r="BU458">
        <f t="shared" si="81"/>
        <v>0.36127535326124705</v>
      </c>
      <c r="BV458" t="s">
        <v>106</v>
      </c>
      <c r="BW458" s="27">
        <v>0.23253238508416432</v>
      </c>
      <c r="BX458" s="28">
        <v>0.44491281131134136</v>
      </c>
      <c r="BY458" s="28">
        <v>0.20475382923002761</v>
      </c>
      <c r="BZ458" s="28">
        <f t="shared" si="82"/>
        <v>0.33551382698524707</v>
      </c>
      <c r="CA458" s="29" t="s">
        <v>106</v>
      </c>
      <c r="CB458">
        <v>0.24829462508416431</v>
      </c>
      <c r="CC458">
        <v>0.74080566261134151</v>
      </c>
      <c r="CD458">
        <v>0.25482703828002762</v>
      </c>
      <c r="CE458">
        <f t="shared" si="83"/>
        <v>0.37905462283938374</v>
      </c>
      <c r="CF458" t="s">
        <v>107</v>
      </c>
      <c r="CG458" s="27">
        <v>0.12252098912152432</v>
      </c>
      <c r="CH458" s="28">
        <v>0.62241311541134137</v>
      </c>
      <c r="CI458" s="28">
        <v>0.14227726416944358</v>
      </c>
      <c r="CJ458" s="28">
        <f t="shared" si="84"/>
        <v>0.25328098687674377</v>
      </c>
      <c r="CK458" s="29" t="s">
        <v>107</v>
      </c>
      <c r="CL458">
        <v>0.11533608112152433</v>
      </c>
      <c r="CM458">
        <v>0.44491281131134136</v>
      </c>
      <c r="CN458">
        <v>0.11651573789344359</v>
      </c>
      <c r="CO458">
        <f t="shared" si="85"/>
        <v>0.24609607887674378</v>
      </c>
      <c r="CP458" t="s">
        <v>107</v>
      </c>
      <c r="CQ458" s="27">
        <v>0.13109832112152431</v>
      </c>
      <c r="CR458" s="28">
        <v>0.74080566261134151</v>
      </c>
      <c r="CS458" s="28">
        <v>0.16658894694344362</v>
      </c>
      <c r="CT458" s="28">
        <f t="shared" si="86"/>
        <v>0.26185831887674377</v>
      </c>
      <c r="CU458" s="29" t="s">
        <v>107</v>
      </c>
      <c r="CV458">
        <v>119647.516030208</v>
      </c>
      <c r="CW458">
        <v>52738.007904959799</v>
      </c>
      <c r="CX458">
        <v>0.13075999775521946</v>
      </c>
      <c r="CY458">
        <f t="shared" si="77"/>
        <v>0.75317311316656088</v>
      </c>
      <c r="CZ458">
        <f t="shared" si="87"/>
        <v>0.46088586818199184</v>
      </c>
    </row>
    <row r="459" spans="1:104" x14ac:dyDescent="0.25">
      <c r="A459">
        <v>1</v>
      </c>
      <c r="B459" s="15">
        <v>7347</v>
      </c>
      <c r="C459" s="15">
        <v>-64.309713759999994</v>
      </c>
      <c r="D459" s="15">
        <v>-17.080000470000002</v>
      </c>
      <c r="E459" s="15">
        <v>242</v>
      </c>
      <c r="F459" s="15">
        <v>0</v>
      </c>
      <c r="G459" s="15">
        <v>0</v>
      </c>
      <c r="H459" s="17">
        <v>2</v>
      </c>
      <c r="I459" s="19">
        <v>0</v>
      </c>
      <c r="J459" s="19">
        <v>0</v>
      </c>
      <c r="K459" s="19">
        <v>1</v>
      </c>
      <c r="L459" s="15">
        <v>0</v>
      </c>
      <c r="M459" s="15">
        <v>0</v>
      </c>
      <c r="N459" s="15">
        <v>1.2032</v>
      </c>
      <c r="O459" s="19">
        <v>276.142731999999</v>
      </c>
      <c r="P459" s="19">
        <v>77.24678198210627</v>
      </c>
      <c r="Q459" s="20">
        <v>3.5748121140368765</v>
      </c>
      <c r="R459" s="21">
        <v>0.32900000000000001</v>
      </c>
      <c r="S459" s="22">
        <v>0.33499999999999996</v>
      </c>
      <c r="T459" s="22">
        <v>0.66500000000000004</v>
      </c>
      <c r="U459" s="19">
        <v>0</v>
      </c>
      <c r="V459" s="19">
        <v>25.877671964005597</v>
      </c>
      <c r="W459" s="19">
        <v>51.36911001810067</v>
      </c>
      <c r="X459" s="19">
        <v>10758.716662179941</v>
      </c>
      <c r="Y459" s="19">
        <v>1560</v>
      </c>
      <c r="Z459" s="19">
        <v>12318.716662179941</v>
      </c>
      <c r="AA459">
        <v>92.941184967170159</v>
      </c>
      <c r="AB459">
        <v>1</v>
      </c>
      <c r="AC459">
        <v>0.34799999999999998</v>
      </c>
      <c r="AD459">
        <v>0.65200000000000002</v>
      </c>
      <c r="AE459">
        <v>0</v>
      </c>
      <c r="AF459">
        <v>32.343532368575211</v>
      </c>
      <c r="AG459">
        <v>60.597652598594948</v>
      </c>
      <c r="AH459">
        <v>43393.529190518595</v>
      </c>
      <c r="AI459">
        <v>1876.992</v>
      </c>
      <c r="AJ459">
        <v>43380.308516356199</v>
      </c>
      <c r="AK459">
        <v>31518.231887168298</v>
      </c>
      <c r="AL459">
        <v>51.832590709993312</v>
      </c>
      <c r="AM459" s="19">
        <v>67.5269936950572</v>
      </c>
      <c r="AN459">
        <v>0.84313600000000011</v>
      </c>
      <c r="AO459">
        <v>0.55857760000000001</v>
      </c>
      <c r="AP459">
        <v>0.1897056</v>
      </c>
      <c r="AQ459">
        <v>1</v>
      </c>
      <c r="AR459">
        <v>0</v>
      </c>
      <c r="AS459">
        <v>2</v>
      </c>
      <c r="AT459">
        <v>1.48</v>
      </c>
      <c r="AU459">
        <v>1</v>
      </c>
      <c r="AV459">
        <v>2</v>
      </c>
      <c r="AW459">
        <v>1.5</v>
      </c>
      <c r="AX459">
        <v>1</v>
      </c>
      <c r="AY459">
        <v>2</v>
      </c>
      <c r="AZ459">
        <v>0.6</v>
      </c>
      <c r="BA459">
        <v>0.3</v>
      </c>
      <c r="BB459">
        <v>0.8</v>
      </c>
      <c r="BC459" s="27">
        <v>0.37078320973694889</v>
      </c>
      <c r="BD459" s="28">
        <v>0.65509651567160099</v>
      </c>
      <c r="BE459" s="28">
        <v>0.33799326751609032</v>
      </c>
      <c r="BF459" s="28">
        <f t="shared" si="78"/>
        <v>0.58335933222932912</v>
      </c>
      <c r="BG459" s="29" t="s">
        <v>106</v>
      </c>
      <c r="BH459">
        <v>0.36359830173694885</v>
      </c>
      <c r="BI459">
        <v>0.47759621157160098</v>
      </c>
      <c r="BJ459">
        <v>0.31223174124009034</v>
      </c>
      <c r="BK459">
        <f t="shared" si="79"/>
        <v>0.5575978059533292</v>
      </c>
      <c r="BL459" t="s">
        <v>106</v>
      </c>
      <c r="BM459" s="27">
        <v>0.37936054173694889</v>
      </c>
      <c r="BN459" s="28">
        <v>0.77348906287160102</v>
      </c>
      <c r="BO459" s="28">
        <v>0.36230495029009036</v>
      </c>
      <c r="BP459" s="28">
        <f t="shared" si="80"/>
        <v>0.60767101500332921</v>
      </c>
      <c r="BQ459" s="29" t="s">
        <v>106</v>
      </c>
      <c r="BR459">
        <v>0.28037463239434085</v>
      </c>
      <c r="BS459">
        <v>0.65509651567160099</v>
      </c>
      <c r="BT459">
        <v>0.26992388277072554</v>
      </c>
      <c r="BU459">
        <f t="shared" si="81"/>
        <v>0.51528994748396439</v>
      </c>
      <c r="BV459" t="s">
        <v>106</v>
      </c>
      <c r="BW459" s="27">
        <v>0.27318972439434086</v>
      </c>
      <c r="BX459" s="28">
        <v>0.47759621157160098</v>
      </c>
      <c r="BY459" s="28">
        <v>0.24416235649472551</v>
      </c>
      <c r="BZ459" s="28">
        <f t="shared" si="82"/>
        <v>0.48952842120796436</v>
      </c>
      <c r="CA459" s="29" t="s">
        <v>106</v>
      </c>
      <c r="CB459">
        <v>0.28895196439434079</v>
      </c>
      <c r="CC459">
        <v>0.77348906287160102</v>
      </c>
      <c r="CD459">
        <v>0.29423556554472552</v>
      </c>
      <c r="CE459">
        <f t="shared" si="83"/>
        <v>0.53431802910757964</v>
      </c>
      <c r="CF459" t="s">
        <v>107</v>
      </c>
      <c r="CG459" s="27">
        <v>0.16317832843170083</v>
      </c>
      <c r="CH459" s="28">
        <v>0.65509651567160099</v>
      </c>
      <c r="CI459" s="28">
        <v>0.18168579143414151</v>
      </c>
      <c r="CJ459" s="28">
        <f t="shared" si="84"/>
        <v>0.40854439314493962</v>
      </c>
      <c r="CK459" s="29" t="s">
        <v>107</v>
      </c>
      <c r="CL459">
        <v>0.15599342043170084</v>
      </c>
      <c r="CM459">
        <v>0.47759621157160098</v>
      </c>
      <c r="CN459">
        <v>0.15592426515814151</v>
      </c>
      <c r="CO459">
        <f t="shared" si="85"/>
        <v>0.40129032987138036</v>
      </c>
      <c r="CP459" t="s">
        <v>106</v>
      </c>
      <c r="CQ459" s="27">
        <v>0.17175566043170082</v>
      </c>
      <c r="CR459" s="28">
        <v>0.77348906287160102</v>
      </c>
      <c r="CS459" s="28">
        <v>0.20599747420814152</v>
      </c>
      <c r="CT459" s="28">
        <f t="shared" si="86"/>
        <v>0.41712172514493961</v>
      </c>
      <c r="CU459" s="29" t="s">
        <v>107</v>
      </c>
      <c r="CV459">
        <v>58152.529741267797</v>
      </c>
      <c r="CW459">
        <v>11617.6481208962</v>
      </c>
      <c r="CX459">
        <v>0.24536606471323882</v>
      </c>
      <c r="CY459">
        <f t="shared" si="77"/>
        <v>0.90046258038483984</v>
      </c>
      <c r="CZ459">
        <f t="shared" si="87"/>
        <v>0.61614927445018774</v>
      </c>
    </row>
    <row r="460" spans="1:104" x14ac:dyDescent="0.25">
      <c r="A460">
        <v>1</v>
      </c>
      <c r="B460" s="15">
        <v>7355</v>
      </c>
      <c r="C460" s="15">
        <v>-66.536467639999998</v>
      </c>
      <c r="D460" s="15">
        <v>-14.9928255</v>
      </c>
      <c r="E460" s="15">
        <v>194</v>
      </c>
      <c r="F460" s="15">
        <v>0</v>
      </c>
      <c r="G460" s="15">
        <v>0</v>
      </c>
      <c r="H460" s="17">
        <v>3</v>
      </c>
      <c r="I460" s="19">
        <v>0</v>
      </c>
      <c r="J460" s="19">
        <v>0</v>
      </c>
      <c r="K460" s="19">
        <v>1</v>
      </c>
      <c r="L460" s="15">
        <v>0</v>
      </c>
      <c r="M460" s="15">
        <v>0</v>
      </c>
      <c r="N460" s="15">
        <v>1.2032</v>
      </c>
      <c r="O460" s="19">
        <v>297.94347399999998</v>
      </c>
      <c r="P460" s="19">
        <v>83.345212129352291</v>
      </c>
      <c r="Q460" s="20">
        <v>3.5748121144330383</v>
      </c>
      <c r="R460" s="21">
        <v>2.4E-2</v>
      </c>
      <c r="S460" s="22">
        <v>0.26500000000000001</v>
      </c>
      <c r="T460" s="22">
        <v>0.73399999999999999</v>
      </c>
      <c r="U460" s="19">
        <v>0</v>
      </c>
      <c r="V460" s="19">
        <v>22.086481214278358</v>
      </c>
      <c r="W460" s="19">
        <v>61.175385702944581</v>
      </c>
      <c r="X460" s="19">
        <v>706.45468762099813</v>
      </c>
      <c r="Y460" s="19">
        <v>1560</v>
      </c>
      <c r="Z460" s="19">
        <v>2266.4546876209979</v>
      </c>
      <c r="AA460">
        <v>100.27864694672893</v>
      </c>
      <c r="AB460">
        <v>1</v>
      </c>
      <c r="AC460">
        <v>0.32100000000000001</v>
      </c>
      <c r="AD460">
        <v>0.67900000000000005</v>
      </c>
      <c r="AE460">
        <v>0</v>
      </c>
      <c r="AF460">
        <v>32.189445669899989</v>
      </c>
      <c r="AG460">
        <v>68.089201276828945</v>
      </c>
      <c r="AH460">
        <v>43919.386970163774</v>
      </c>
      <c r="AI460">
        <v>1876.992</v>
      </c>
      <c r="AJ460">
        <v>43883.260030124598</v>
      </c>
      <c r="AK460">
        <v>43007.908861530203</v>
      </c>
      <c r="AL460">
        <v>81.344927038247832</v>
      </c>
      <c r="AM460" s="19">
        <v>98.278361855624468</v>
      </c>
      <c r="AN460">
        <v>0.83594666666666673</v>
      </c>
      <c r="AO460">
        <v>0.55381466666666668</v>
      </c>
      <c r="AP460">
        <v>0.18808800000000001</v>
      </c>
      <c r="AQ460">
        <v>1</v>
      </c>
      <c r="AR460">
        <v>0</v>
      </c>
      <c r="AS460">
        <v>2</v>
      </c>
      <c r="AT460">
        <v>1.48</v>
      </c>
      <c r="AU460">
        <v>1</v>
      </c>
      <c r="AV460">
        <v>2</v>
      </c>
      <c r="AW460">
        <v>1.5</v>
      </c>
      <c r="AX460">
        <v>1</v>
      </c>
      <c r="AY460">
        <v>2</v>
      </c>
      <c r="AZ460">
        <v>0.6</v>
      </c>
      <c r="BA460">
        <v>0.3</v>
      </c>
      <c r="BB460">
        <v>0.8</v>
      </c>
      <c r="BC460" s="27">
        <v>0.35232492467942306</v>
      </c>
      <c r="BD460" s="28">
        <v>0.63292662392055177</v>
      </c>
      <c r="BE460" s="28">
        <v>0.31920139495610061</v>
      </c>
      <c r="BF460" s="28">
        <f t="shared" si="78"/>
        <v>0.5068094169733578</v>
      </c>
      <c r="BG460" s="29" t="s">
        <v>106</v>
      </c>
      <c r="BH460">
        <v>0.34514001667942307</v>
      </c>
      <c r="BI460">
        <v>0.45542631982055171</v>
      </c>
      <c r="BJ460">
        <v>0.29343986868010064</v>
      </c>
      <c r="BK460">
        <f t="shared" si="79"/>
        <v>0.48104789069735782</v>
      </c>
      <c r="BL460" t="s">
        <v>106</v>
      </c>
      <c r="BM460" s="27">
        <v>0.36090225667942305</v>
      </c>
      <c r="BN460" s="28">
        <v>0.7513191711205518</v>
      </c>
      <c r="BO460" s="28">
        <v>0.34351307773010065</v>
      </c>
      <c r="BP460" s="28">
        <f t="shared" si="80"/>
        <v>0.53112109974735788</v>
      </c>
      <c r="BQ460" s="29" t="s">
        <v>106</v>
      </c>
      <c r="BR460">
        <v>0.26268725191058301</v>
      </c>
      <c r="BS460">
        <v>0.63292662392055177</v>
      </c>
      <c r="BT460">
        <v>0.25171243080329658</v>
      </c>
      <c r="BU460">
        <f t="shared" si="81"/>
        <v>0.43932045282055376</v>
      </c>
      <c r="BV460" t="s">
        <v>106</v>
      </c>
      <c r="BW460" s="27">
        <v>0.25550234391058302</v>
      </c>
      <c r="BX460" s="28">
        <v>0.45542631982055171</v>
      </c>
      <c r="BY460" s="28">
        <v>0.22595090452729658</v>
      </c>
      <c r="BZ460" s="28">
        <f t="shared" si="82"/>
        <v>0.41355892654455373</v>
      </c>
      <c r="CA460" s="29" t="s">
        <v>106</v>
      </c>
      <c r="CB460">
        <v>0.271264583910583</v>
      </c>
      <c r="CC460">
        <v>0.7513191711205518</v>
      </c>
      <c r="CD460">
        <v>0.27602411357729661</v>
      </c>
      <c r="CE460">
        <f t="shared" si="83"/>
        <v>0.45887260592784018</v>
      </c>
      <c r="CF460" t="s">
        <v>107</v>
      </c>
      <c r="CG460" s="27">
        <v>0.14649026869171633</v>
      </c>
      <c r="CH460" s="28">
        <v>0.63292662392055177</v>
      </c>
      <c r="CI460" s="28">
        <v>0.16422673653114322</v>
      </c>
      <c r="CJ460" s="28">
        <f t="shared" si="84"/>
        <v>0.33409829070897351</v>
      </c>
      <c r="CK460" s="29" t="s">
        <v>107</v>
      </c>
      <c r="CL460">
        <v>0.13930536069171634</v>
      </c>
      <c r="CM460">
        <v>0.45542631982055171</v>
      </c>
      <c r="CN460">
        <v>0.13846521025514325</v>
      </c>
      <c r="CO460">
        <f t="shared" si="85"/>
        <v>0.32607323227240043</v>
      </c>
      <c r="CP460" t="s">
        <v>106</v>
      </c>
      <c r="CQ460" s="27">
        <v>0.15506760069171635</v>
      </c>
      <c r="CR460" s="28">
        <v>0.7513191711205518</v>
      </c>
      <c r="CS460" s="28">
        <v>0.18853841930514326</v>
      </c>
      <c r="CT460" s="28">
        <f t="shared" si="86"/>
        <v>0.34267562270897356</v>
      </c>
      <c r="CU460" s="29" t="s">
        <v>107</v>
      </c>
      <c r="CV460">
        <v>60258.772416161999</v>
      </c>
      <c r="CW460">
        <v>12534.8308683411</v>
      </c>
      <c r="CX460">
        <v>0.18760802201725718</v>
      </c>
      <c r="CY460">
        <f t="shared" si="77"/>
        <v>0.82053464593780889</v>
      </c>
      <c r="CZ460">
        <f t="shared" si="87"/>
        <v>0.53993294669668024</v>
      </c>
    </row>
    <row r="461" spans="1:104" x14ac:dyDescent="0.25">
      <c r="A461">
        <v>1</v>
      </c>
      <c r="B461" s="15">
        <v>7359</v>
      </c>
      <c r="C461" s="15">
        <v>-66.646828740000004</v>
      </c>
      <c r="D461" s="15">
        <v>-14.78716026</v>
      </c>
      <c r="E461" s="15">
        <v>198</v>
      </c>
      <c r="F461" s="15">
        <v>0</v>
      </c>
      <c r="G461" s="15">
        <v>0</v>
      </c>
      <c r="H461" s="17">
        <v>2</v>
      </c>
      <c r="I461" s="19">
        <v>0</v>
      </c>
      <c r="J461" s="19">
        <v>0</v>
      </c>
      <c r="K461" s="19">
        <v>1</v>
      </c>
      <c r="L461" s="15">
        <v>0</v>
      </c>
      <c r="M461" s="15">
        <v>0</v>
      </c>
      <c r="N461" s="15">
        <v>1.2032</v>
      </c>
      <c r="O461" s="19">
        <v>178.03939299999999</v>
      </c>
      <c r="P461" s="19">
        <v>49.803846290251677</v>
      </c>
      <c r="Q461" s="20">
        <v>3.5748121131529635</v>
      </c>
      <c r="R461" s="21">
        <v>4.1000000000000002E-2</v>
      </c>
      <c r="S461" s="22">
        <v>0.26499999999999996</v>
      </c>
      <c r="T461" s="22">
        <v>0.73399999999999987</v>
      </c>
      <c r="U461" s="19">
        <v>0</v>
      </c>
      <c r="V461" s="19">
        <v>13.198019266916692</v>
      </c>
      <c r="W461" s="19">
        <v>36.556023177044722</v>
      </c>
      <c r="X461" s="19">
        <v>721.17249387134075</v>
      </c>
      <c r="Y461" s="19">
        <v>1560</v>
      </c>
      <c r="Z461" s="19">
        <v>2281.1724938713405</v>
      </c>
      <c r="AA461">
        <v>59.922606088403221</v>
      </c>
      <c r="AB461">
        <v>1</v>
      </c>
      <c r="AC461">
        <v>0.32099999999999995</v>
      </c>
      <c r="AD461">
        <v>0.67900000000000005</v>
      </c>
      <c r="AE461">
        <v>0</v>
      </c>
      <c r="AF461">
        <v>19.235156554377433</v>
      </c>
      <c r="AG461">
        <v>40.687449534025788</v>
      </c>
      <c r="AH461">
        <v>26244.511719981085</v>
      </c>
      <c r="AI461">
        <v>1876.992</v>
      </c>
      <c r="AJ461">
        <v>26978.298520430799</v>
      </c>
      <c r="AK461">
        <v>26058.9702746004</v>
      </c>
      <c r="AL461">
        <v>47.761888592351355</v>
      </c>
      <c r="AM461" s="19">
        <v>57.880648390502898</v>
      </c>
      <c r="AN461">
        <v>0.82516266666666671</v>
      </c>
      <c r="AO461">
        <v>0.54667026666666674</v>
      </c>
      <c r="AP461">
        <v>0.18566159999999998</v>
      </c>
      <c r="AQ461">
        <v>1</v>
      </c>
      <c r="AR461">
        <v>0</v>
      </c>
      <c r="AS461">
        <v>2</v>
      </c>
      <c r="AT461">
        <v>1.48</v>
      </c>
      <c r="AU461">
        <v>1</v>
      </c>
      <c r="AV461">
        <v>2</v>
      </c>
      <c r="AW461">
        <v>1.5</v>
      </c>
      <c r="AX461">
        <v>1</v>
      </c>
      <c r="AY461">
        <v>2</v>
      </c>
      <c r="AZ461">
        <v>0.6</v>
      </c>
      <c r="BA461">
        <v>0.3</v>
      </c>
      <c r="BB461">
        <v>0.8</v>
      </c>
      <c r="BC461" s="27">
        <v>0.3736875744298308</v>
      </c>
      <c r="BD461" s="28">
        <v>0.64843353364766654</v>
      </c>
      <c r="BE461" s="28">
        <v>0.3399767521374053</v>
      </c>
      <c r="BF461" s="28">
        <f t="shared" si="78"/>
        <v>0.57360317320864829</v>
      </c>
      <c r="BG461" s="29" t="s">
        <v>106</v>
      </c>
      <c r="BH461">
        <v>0.36650266642983076</v>
      </c>
      <c r="BI461">
        <v>0.47093322954766653</v>
      </c>
      <c r="BJ461">
        <v>0.31421522586140532</v>
      </c>
      <c r="BK461">
        <f t="shared" si="79"/>
        <v>0.54784164693264825</v>
      </c>
      <c r="BL461" t="s">
        <v>106</v>
      </c>
      <c r="BM461" s="27">
        <v>0.3822649064298308</v>
      </c>
      <c r="BN461" s="28">
        <v>0.76682608084766657</v>
      </c>
      <c r="BO461" s="28">
        <v>0.36428843491140533</v>
      </c>
      <c r="BP461" s="28">
        <f t="shared" si="80"/>
        <v>0.59791485598264826</v>
      </c>
      <c r="BQ461" s="29" t="s">
        <v>106</v>
      </c>
      <c r="BR461">
        <v>0.28520625852164277</v>
      </c>
      <c r="BS461">
        <v>0.64843353364766654</v>
      </c>
      <c r="BT461">
        <v>0.27335841887344253</v>
      </c>
      <c r="BU461">
        <f t="shared" si="81"/>
        <v>0.50698483994468546</v>
      </c>
      <c r="BV461" t="s">
        <v>106</v>
      </c>
      <c r="BW461" s="27">
        <v>0.27802135052164278</v>
      </c>
      <c r="BX461" s="28">
        <v>0.47093322954766653</v>
      </c>
      <c r="BY461" s="28">
        <v>0.24759689259744252</v>
      </c>
      <c r="BZ461" s="28">
        <f t="shared" si="82"/>
        <v>0.48122331366868548</v>
      </c>
      <c r="CA461" s="29" t="s">
        <v>106</v>
      </c>
      <c r="CB461">
        <v>0.29378359052164277</v>
      </c>
      <c r="CC461">
        <v>0.76682608084766657</v>
      </c>
      <c r="CD461">
        <v>0.29767010164744256</v>
      </c>
      <c r="CE461">
        <f t="shared" si="83"/>
        <v>0.5274100115928857</v>
      </c>
      <c r="CF461" t="s">
        <v>107</v>
      </c>
      <c r="CG461" s="27">
        <v>0.17050825641843609</v>
      </c>
      <c r="CH461" s="28">
        <v>0.64843353364766654</v>
      </c>
      <c r="CI461" s="28">
        <v>0.18700132019793517</v>
      </c>
      <c r="CJ461" s="28">
        <f t="shared" si="84"/>
        <v>0.40413467748967902</v>
      </c>
      <c r="CK461" s="29" t="s">
        <v>107</v>
      </c>
      <c r="CL461">
        <v>0.1633233484184361</v>
      </c>
      <c r="CM461">
        <v>0.47093322954766653</v>
      </c>
      <c r="CN461">
        <v>0.16123979392193516</v>
      </c>
      <c r="CO461">
        <f t="shared" si="85"/>
        <v>0.39486621499317809</v>
      </c>
      <c r="CP461" t="s">
        <v>106</v>
      </c>
      <c r="CQ461" s="27">
        <v>0.17908558841843608</v>
      </c>
      <c r="CR461" s="28">
        <v>0.76682608084766657</v>
      </c>
      <c r="CS461" s="28">
        <v>0.21131300297193517</v>
      </c>
      <c r="CT461" s="28">
        <f t="shared" si="86"/>
        <v>0.41271200948967901</v>
      </c>
      <c r="CU461" s="29" t="s">
        <v>107</v>
      </c>
      <c r="CV461">
        <v>47435.006486798098</v>
      </c>
      <c r="CW461">
        <v>7490.3257610503997</v>
      </c>
      <c r="CX461">
        <v>0.23362642107124296</v>
      </c>
      <c r="CY461">
        <f t="shared" si="77"/>
        <v>0.88205995471890952</v>
      </c>
      <c r="CZ461">
        <f t="shared" si="87"/>
        <v>0.60731399550107379</v>
      </c>
    </row>
    <row r="462" spans="1:104" x14ac:dyDescent="0.25">
      <c r="A462">
        <v>1</v>
      </c>
      <c r="B462" s="15">
        <v>7368</v>
      </c>
      <c r="C462" s="15">
        <v>-63.802077539999999</v>
      </c>
      <c r="D462" s="15">
        <v>-14.231124469999999</v>
      </c>
      <c r="E462" s="15">
        <v>158</v>
      </c>
      <c r="F462" s="15">
        <v>0</v>
      </c>
      <c r="G462" s="15">
        <v>0</v>
      </c>
      <c r="H462" s="17">
        <v>4</v>
      </c>
      <c r="I462" s="19">
        <v>0</v>
      </c>
      <c r="J462" s="19">
        <v>0</v>
      </c>
      <c r="K462" s="19">
        <v>1</v>
      </c>
      <c r="L462" s="15">
        <v>0</v>
      </c>
      <c r="M462" s="15">
        <v>0</v>
      </c>
      <c r="N462" s="15">
        <v>1.2032</v>
      </c>
      <c r="O462" s="19">
        <v>770.29288399999996</v>
      </c>
      <c r="P462" s="19">
        <v>215.47786552441525</v>
      </c>
      <c r="Q462" s="20">
        <v>3.5748121141135027</v>
      </c>
      <c r="R462" s="21">
        <v>0.91500000000000004</v>
      </c>
      <c r="S462" s="22">
        <v>0.22499999999999998</v>
      </c>
      <c r="T462" s="22">
        <v>0.77499999999999991</v>
      </c>
      <c r="U462" s="19">
        <v>0</v>
      </c>
      <c r="V462" s="19">
        <v>48.482519742993425</v>
      </c>
      <c r="W462" s="19">
        <v>166.9953457814218</v>
      </c>
      <c r="X462" s="19">
        <v>61756.144802429742</v>
      </c>
      <c r="Y462" s="19">
        <v>1560</v>
      </c>
      <c r="Z462" s="19">
        <v>63316.144802429742</v>
      </c>
      <c r="AA462">
        <v>259.25698967143296</v>
      </c>
      <c r="AB462">
        <v>1</v>
      </c>
      <c r="AC462">
        <v>0.22499999999999998</v>
      </c>
      <c r="AD462">
        <v>0.77500000000000002</v>
      </c>
      <c r="AE462">
        <v>0</v>
      </c>
      <c r="AF462">
        <v>58.332822676072411</v>
      </c>
      <c r="AG462">
        <v>200.92416699536057</v>
      </c>
      <c r="AH462">
        <v>86890.174531123004</v>
      </c>
      <c r="AI462">
        <v>1876.992</v>
      </c>
      <c r="AJ462">
        <v>84982.249467524307</v>
      </c>
      <c r="AK462">
        <v>20354.131718148699</v>
      </c>
      <c r="AL462">
        <v>18.315618569575289</v>
      </c>
      <c r="AM462" s="19">
        <v>62.094742716593004</v>
      </c>
      <c r="AN462">
        <v>0.83235200000000009</v>
      </c>
      <c r="AO462">
        <v>0.55143320000000007</v>
      </c>
      <c r="AP462">
        <v>0.18727920000000001</v>
      </c>
      <c r="AQ462">
        <v>1</v>
      </c>
      <c r="AR462">
        <v>0</v>
      </c>
      <c r="AS462">
        <v>2</v>
      </c>
      <c r="AT462">
        <v>1.48</v>
      </c>
      <c r="AU462">
        <v>1</v>
      </c>
      <c r="AV462">
        <v>2</v>
      </c>
      <c r="AW462">
        <v>1.5</v>
      </c>
      <c r="AX462">
        <v>1</v>
      </c>
      <c r="AY462">
        <v>2</v>
      </c>
      <c r="AZ462">
        <v>0.6</v>
      </c>
      <c r="BA462">
        <v>0.3</v>
      </c>
      <c r="BB462">
        <v>0.8</v>
      </c>
      <c r="BC462" s="27">
        <v>0.37187905729608833</v>
      </c>
      <c r="BD462" s="28">
        <v>0.64334269076209927</v>
      </c>
      <c r="BE462" s="28">
        <v>0.33745557193963782</v>
      </c>
      <c r="BF462" s="28">
        <f t="shared" si="78"/>
        <v>0.44301624348107349</v>
      </c>
      <c r="BG462" s="29" t="s">
        <v>106</v>
      </c>
      <c r="BH462">
        <v>0.36469414929608834</v>
      </c>
      <c r="BI462">
        <v>0.46584238666209926</v>
      </c>
      <c r="BJ462">
        <v>0.31169404566363784</v>
      </c>
      <c r="BK462">
        <f t="shared" si="79"/>
        <v>0.41725471720507351</v>
      </c>
      <c r="BL462" t="s">
        <v>106</v>
      </c>
      <c r="BM462" s="27">
        <v>0.38045638929608833</v>
      </c>
      <c r="BN462" s="28">
        <v>0.76173523796209941</v>
      </c>
      <c r="BO462" s="28">
        <v>0.36176725471363785</v>
      </c>
      <c r="BP462" s="28">
        <f t="shared" si="80"/>
        <v>0.46732792625507352</v>
      </c>
      <c r="BQ462" s="29" t="s">
        <v>106</v>
      </c>
      <c r="BR462">
        <v>0.28262683681413231</v>
      </c>
      <c r="BS462">
        <v>0.64334269076209927</v>
      </c>
      <c r="BT462">
        <v>0.27025681808311425</v>
      </c>
      <c r="BU462">
        <f t="shared" si="81"/>
        <v>0.37581748962454992</v>
      </c>
      <c r="BV462" t="s">
        <v>106</v>
      </c>
      <c r="BW462" s="27">
        <v>0.27544192881413232</v>
      </c>
      <c r="BX462" s="28">
        <v>0.46584238666209926</v>
      </c>
      <c r="BY462" s="28">
        <v>0.24449529180711424</v>
      </c>
      <c r="BZ462" s="28">
        <f t="shared" si="82"/>
        <v>0.35005596334854994</v>
      </c>
      <c r="CA462" s="29" t="s">
        <v>106</v>
      </c>
      <c r="CB462">
        <v>0.29120416881413225</v>
      </c>
      <c r="CC462">
        <v>0.76173523796209941</v>
      </c>
      <c r="CD462">
        <v>0.29456850085711428</v>
      </c>
      <c r="CE462">
        <f t="shared" si="83"/>
        <v>0.39676484035556792</v>
      </c>
      <c r="CF462" t="s">
        <v>107</v>
      </c>
      <c r="CG462" s="27">
        <v>0.16692951396715228</v>
      </c>
      <c r="CH462" s="28">
        <v>0.64334269076209927</v>
      </c>
      <c r="CI462" s="28">
        <v>0.18314732234317621</v>
      </c>
      <c r="CJ462" s="28">
        <f t="shared" si="84"/>
        <v>0.27249018550858795</v>
      </c>
      <c r="CK462" s="29" t="s">
        <v>107</v>
      </c>
      <c r="CL462">
        <v>0.15974460596715226</v>
      </c>
      <c r="CM462">
        <v>0.46584238666209926</v>
      </c>
      <c r="CN462">
        <v>0.1573857960671762</v>
      </c>
      <c r="CO462">
        <f t="shared" si="85"/>
        <v>0.2629464676086119</v>
      </c>
      <c r="CP462" t="s">
        <v>106</v>
      </c>
      <c r="CQ462" s="27">
        <v>0.17550684596715227</v>
      </c>
      <c r="CR462" s="28">
        <v>0.76173523796209941</v>
      </c>
      <c r="CS462" s="28">
        <v>0.20745900511717619</v>
      </c>
      <c r="CT462" s="28">
        <f t="shared" si="86"/>
        <v>0.28106751750858794</v>
      </c>
      <c r="CU462" s="29" t="s">
        <v>107</v>
      </c>
      <c r="CV462">
        <v>11622.371849420701</v>
      </c>
      <c r="CW462">
        <v>7761.8428402504696</v>
      </c>
      <c r="CX462">
        <v>0.10556067154143568</v>
      </c>
      <c r="CY462">
        <f t="shared" si="77"/>
        <v>0.74890336230353494</v>
      </c>
      <c r="CZ462">
        <f t="shared" si="87"/>
        <v>0.477439728837524</v>
      </c>
    </row>
    <row r="463" spans="1:104" x14ac:dyDescent="0.25">
      <c r="A463">
        <v>1</v>
      </c>
      <c r="B463" s="15">
        <v>7383</v>
      </c>
      <c r="C463" s="15">
        <v>-65.883081219999994</v>
      </c>
      <c r="D463" s="15">
        <v>-15.15613988</v>
      </c>
      <c r="E463" s="15">
        <v>171</v>
      </c>
      <c r="F463" s="15">
        <v>0</v>
      </c>
      <c r="G463" s="15">
        <v>0</v>
      </c>
      <c r="H463" s="17">
        <v>2</v>
      </c>
      <c r="I463" s="19">
        <v>1</v>
      </c>
      <c r="J463" s="19">
        <v>5</v>
      </c>
      <c r="K463" s="19">
        <v>1</v>
      </c>
      <c r="L463" s="15">
        <v>0</v>
      </c>
      <c r="M463" s="15">
        <v>1.9414993466458099</v>
      </c>
      <c r="N463" s="15">
        <v>1.2032</v>
      </c>
      <c r="O463" s="19">
        <v>207.10704899999999</v>
      </c>
      <c r="P463" s="19">
        <v>57.935086486579699</v>
      </c>
      <c r="Q463" s="20">
        <v>3.5748121140368894</v>
      </c>
      <c r="R463" s="21">
        <v>0.193</v>
      </c>
      <c r="S463" s="22">
        <v>0.17400000000000002</v>
      </c>
      <c r="T463" s="22">
        <v>0.82600000000000007</v>
      </c>
      <c r="U463" s="19">
        <v>0</v>
      </c>
      <c r="V463" s="19">
        <v>10.080705048664868</v>
      </c>
      <c r="W463" s="19">
        <v>47.854381437914839</v>
      </c>
      <c r="X463" s="19">
        <v>2931.4911593547818</v>
      </c>
      <c r="Y463" s="19">
        <v>2507.1749999999997</v>
      </c>
      <c r="Z463" s="19">
        <v>5438.6661593547815</v>
      </c>
      <c r="AA463">
        <v>69.705888718065736</v>
      </c>
      <c r="AB463">
        <v>1</v>
      </c>
      <c r="AC463">
        <v>0.17700000000000002</v>
      </c>
      <c r="AD463">
        <v>0.82299999999999995</v>
      </c>
      <c r="AE463">
        <v>0</v>
      </c>
      <c r="AF463">
        <v>12.337942303097636</v>
      </c>
      <c r="AG463">
        <v>57.367946414968095</v>
      </c>
      <c r="AH463">
        <v>19778.306344271856</v>
      </c>
      <c r="AI463">
        <v>3715.9316436592444</v>
      </c>
      <c r="AJ463">
        <v>25395.113084935801</v>
      </c>
      <c r="AK463">
        <v>21321.501181019499</v>
      </c>
      <c r="AL463">
        <v>46.753614794669815</v>
      </c>
      <c r="AM463" s="19">
        <v>58.524417026155852</v>
      </c>
      <c r="AN463">
        <v>0.83954133333333336</v>
      </c>
      <c r="AO463">
        <v>0.5561961333333334</v>
      </c>
      <c r="AP463">
        <v>0.1888968</v>
      </c>
      <c r="AQ463">
        <v>1</v>
      </c>
      <c r="AR463">
        <v>0</v>
      </c>
      <c r="AS463">
        <v>2</v>
      </c>
      <c r="AT463">
        <v>1.48</v>
      </c>
      <c r="AU463">
        <v>1</v>
      </c>
      <c r="AV463">
        <v>2</v>
      </c>
      <c r="AW463">
        <v>1.5</v>
      </c>
      <c r="AX463">
        <v>1</v>
      </c>
      <c r="AY463">
        <v>2</v>
      </c>
      <c r="AZ463">
        <v>0.6</v>
      </c>
      <c r="BA463">
        <v>0.3</v>
      </c>
      <c r="BB463">
        <v>0.8</v>
      </c>
      <c r="BC463" s="27">
        <v>0.37759253526019615</v>
      </c>
      <c r="BD463" s="28">
        <v>0.64708170857176528</v>
      </c>
      <c r="BE463" s="28">
        <v>0.34264876049119714</v>
      </c>
      <c r="BF463" s="28">
        <f t="shared" si="78"/>
        <v>0.65237634719506898</v>
      </c>
      <c r="BG463" s="29" t="s">
        <v>106</v>
      </c>
      <c r="BH463">
        <v>0.37040762726019616</v>
      </c>
      <c r="BI463">
        <v>0.46958140447176533</v>
      </c>
      <c r="BJ463">
        <v>0.31688723421519721</v>
      </c>
      <c r="BK463">
        <f t="shared" si="79"/>
        <v>0.62661482091906906</v>
      </c>
      <c r="BL463" t="s">
        <v>106</v>
      </c>
      <c r="BM463" s="27">
        <v>0.38616986726019614</v>
      </c>
      <c r="BN463" s="28">
        <v>0.76547425577176542</v>
      </c>
      <c r="BO463" s="28">
        <v>0.36696044326519717</v>
      </c>
      <c r="BP463" s="28">
        <f t="shared" si="80"/>
        <v>0.67668802996906896</v>
      </c>
      <c r="BQ463" s="29" t="s">
        <v>106</v>
      </c>
      <c r="BR463">
        <v>0.28756941020447219</v>
      </c>
      <c r="BS463">
        <v>0.64708170857176528</v>
      </c>
      <c r="BT463">
        <v>0.27486958604211276</v>
      </c>
      <c r="BU463">
        <f t="shared" si="81"/>
        <v>0.58459717274598466</v>
      </c>
      <c r="BV463" t="s">
        <v>106</v>
      </c>
      <c r="BW463" s="27">
        <v>0.2803845022044722</v>
      </c>
      <c r="BX463" s="28">
        <v>0.46958140447176533</v>
      </c>
      <c r="BY463" s="28">
        <v>0.24910805976611272</v>
      </c>
      <c r="BZ463" s="28">
        <f t="shared" si="82"/>
        <v>0.55883564646998463</v>
      </c>
      <c r="CA463" s="29" t="s">
        <v>106</v>
      </c>
      <c r="CB463">
        <v>0.29614674220447212</v>
      </c>
      <c r="CC463">
        <v>0.76547425577176542</v>
      </c>
      <c r="CD463">
        <v>0.29918126881611273</v>
      </c>
      <c r="CE463">
        <f t="shared" si="83"/>
        <v>0.60587432890834392</v>
      </c>
      <c r="CF463" t="s">
        <v>107</v>
      </c>
      <c r="CG463" s="27">
        <v>0.17087276661371881</v>
      </c>
      <c r="CH463" s="28">
        <v>0.64708170857176528</v>
      </c>
      <c r="CI463" s="28">
        <v>0.18700769323774402</v>
      </c>
      <c r="CJ463" s="28">
        <f t="shared" si="84"/>
        <v>0.48060035331759066</v>
      </c>
      <c r="CK463" s="29" t="s">
        <v>107</v>
      </c>
      <c r="CL463">
        <v>0.16368785861371882</v>
      </c>
      <c r="CM463">
        <v>0.46958140447176533</v>
      </c>
      <c r="CN463">
        <v>0.16124616696174404</v>
      </c>
      <c r="CO463">
        <f t="shared" si="85"/>
        <v>0.47097375366561589</v>
      </c>
      <c r="CP463" t="s">
        <v>106</v>
      </c>
      <c r="CQ463" s="27">
        <v>0.1794500986137188</v>
      </c>
      <c r="CR463" s="28">
        <v>0.76547425577176542</v>
      </c>
      <c r="CS463" s="28">
        <v>0.21131937601174405</v>
      </c>
      <c r="CT463" s="28">
        <f t="shared" si="86"/>
        <v>0.48917768531759065</v>
      </c>
      <c r="CU463" s="29" t="s">
        <v>107</v>
      </c>
      <c r="CV463">
        <v>50865.481858763</v>
      </c>
      <c r="CW463">
        <v>8713.2360897582203</v>
      </c>
      <c r="CX463">
        <v>0.30972758670387185</v>
      </c>
      <c r="CY463">
        <f t="shared" si="77"/>
        <v>0.95680929527563707</v>
      </c>
      <c r="CZ463">
        <f t="shared" si="87"/>
        <v>0.687320121964068</v>
      </c>
    </row>
    <row r="464" spans="1:104" x14ac:dyDescent="0.25">
      <c r="A464">
        <v>1</v>
      </c>
      <c r="B464" s="15">
        <v>7408</v>
      </c>
      <c r="C464" s="15">
        <v>-66.652699679999998</v>
      </c>
      <c r="D464" s="15">
        <v>-17.90520884</v>
      </c>
      <c r="E464" s="15">
        <v>4006</v>
      </c>
      <c r="F464" s="15">
        <v>1</v>
      </c>
      <c r="G464" s="15">
        <v>0</v>
      </c>
      <c r="H464" s="17">
        <v>3</v>
      </c>
      <c r="I464" s="19">
        <v>0</v>
      </c>
      <c r="J464" s="19">
        <v>0</v>
      </c>
      <c r="K464" s="19">
        <v>1</v>
      </c>
      <c r="L464" s="15">
        <v>0</v>
      </c>
      <c r="M464" s="15">
        <v>0</v>
      </c>
      <c r="N464" s="15">
        <v>1.2032</v>
      </c>
      <c r="O464" s="19">
        <v>159.872108</v>
      </c>
      <c r="P464" s="19">
        <v>44.721821138299156</v>
      </c>
      <c r="Q464" s="20">
        <v>3.5748121147751677</v>
      </c>
      <c r="R464" s="21">
        <v>6.8000000000000005E-2</v>
      </c>
      <c r="S464" s="22">
        <v>9.8999999999999991E-2</v>
      </c>
      <c r="T464" s="22">
        <v>0.90099999999999991</v>
      </c>
      <c r="U464" s="19">
        <v>0</v>
      </c>
      <c r="V464" s="19">
        <v>4.4274602926916158</v>
      </c>
      <c r="W464" s="19">
        <v>40.294360845607535</v>
      </c>
      <c r="X464" s="19">
        <v>852.16338966593264</v>
      </c>
      <c r="Y464" s="19">
        <v>1560</v>
      </c>
      <c r="Z464" s="19">
        <v>2412.1633896659328</v>
      </c>
      <c r="AA464">
        <v>53.808054448520082</v>
      </c>
      <c r="AB464">
        <v>1</v>
      </c>
      <c r="AC464">
        <v>0.10099999999999999</v>
      </c>
      <c r="AD464">
        <v>0.89900000000000002</v>
      </c>
      <c r="AE464">
        <v>0</v>
      </c>
      <c r="AF464">
        <v>5.4346134993005277</v>
      </c>
      <c r="AG464">
        <v>48.373440949219557</v>
      </c>
      <c r="AH464">
        <v>16258.093428089998</v>
      </c>
      <c r="AI464">
        <v>1876.992</v>
      </c>
      <c r="AJ464">
        <v>17426.886418710099</v>
      </c>
      <c r="AK464">
        <v>16441.966536816199</v>
      </c>
      <c r="AL464">
        <v>41.680737300894812</v>
      </c>
      <c r="AM464" s="19">
        <v>50.766970611115738</v>
      </c>
      <c r="AN464">
        <v>0.82875733333333335</v>
      </c>
      <c r="AO464">
        <v>0.54905173333333335</v>
      </c>
      <c r="AP464">
        <v>0.18647039999999998</v>
      </c>
      <c r="AQ464">
        <v>1</v>
      </c>
      <c r="AR464">
        <v>0</v>
      </c>
      <c r="AS464">
        <v>2</v>
      </c>
      <c r="AT464">
        <v>1.48</v>
      </c>
      <c r="AU464">
        <v>1</v>
      </c>
      <c r="AV464">
        <v>2</v>
      </c>
      <c r="AW464">
        <v>1.5</v>
      </c>
      <c r="AX464">
        <v>1</v>
      </c>
      <c r="AY464">
        <v>2</v>
      </c>
      <c r="AZ464">
        <v>0.6</v>
      </c>
      <c r="BA464">
        <v>0.3</v>
      </c>
      <c r="BB464">
        <v>0.8</v>
      </c>
      <c r="BC464" s="27">
        <v>0.37522724066155022</v>
      </c>
      <c r="BD464" s="28">
        <v>0.51496176809349692</v>
      </c>
      <c r="BE464" s="28">
        <v>0.31753180650243529</v>
      </c>
      <c r="BF464" s="28">
        <f t="shared" si="78"/>
        <v>0.66722936485335582</v>
      </c>
      <c r="BG464" s="29" t="s">
        <v>106</v>
      </c>
      <c r="BH464">
        <v>0.36728105226155028</v>
      </c>
      <c r="BI464">
        <v>0.34248160609349682</v>
      </c>
      <c r="BJ464">
        <v>0.28059029851043527</v>
      </c>
      <c r="BK464">
        <f t="shared" si="79"/>
        <v>0.63028785686135569</v>
      </c>
      <c r="BL464" t="s">
        <v>106</v>
      </c>
      <c r="BM464" s="27">
        <v>0.38464441226155027</v>
      </c>
      <c r="BN464" s="28">
        <v>0.63253124319349685</v>
      </c>
      <c r="BO464" s="28">
        <v>0.35010315246043527</v>
      </c>
      <c r="BP464" s="28">
        <f t="shared" si="80"/>
        <v>0.69980071081135575</v>
      </c>
      <c r="BQ464" s="29" t="s">
        <v>106</v>
      </c>
      <c r="BR464">
        <v>0.28627227849374226</v>
      </c>
      <c r="BS464">
        <v>0.51496176809349692</v>
      </c>
      <c r="BT464">
        <v>0.26233375799350722</v>
      </c>
      <c r="BU464">
        <f t="shared" si="81"/>
        <v>0.61203131634442776</v>
      </c>
      <c r="BV464" t="s">
        <v>106</v>
      </c>
      <c r="BW464" s="27">
        <v>0.27832609009374226</v>
      </c>
      <c r="BX464" s="28">
        <v>0.34248160609349682</v>
      </c>
      <c r="BY464" s="28">
        <v>0.22539225000150725</v>
      </c>
      <c r="BZ464" s="28">
        <f t="shared" si="82"/>
        <v>0.57508980835242773</v>
      </c>
      <c r="CA464" s="29" t="s">
        <v>106</v>
      </c>
      <c r="CB464">
        <v>0.29568945009374226</v>
      </c>
      <c r="CC464">
        <v>0.63253124319349685</v>
      </c>
      <c r="CD464">
        <v>0.29490510395150721</v>
      </c>
      <c r="CE464">
        <f t="shared" si="83"/>
        <v>0.64460266230242769</v>
      </c>
      <c r="CF464" t="s">
        <v>106</v>
      </c>
      <c r="CG464" s="27">
        <v>0.17096029049843559</v>
      </c>
      <c r="CH464" s="28">
        <v>0.51496176809349692</v>
      </c>
      <c r="CI464" s="28">
        <v>0.19078073214860056</v>
      </c>
      <c r="CJ464" s="28">
        <f t="shared" si="84"/>
        <v>0.52065784884935606</v>
      </c>
      <c r="CK464" s="29" t="s">
        <v>107</v>
      </c>
      <c r="CL464">
        <v>0.16301410209843559</v>
      </c>
      <c r="CM464">
        <v>0.34248160609349682</v>
      </c>
      <c r="CN464">
        <v>0.15383922415660056</v>
      </c>
      <c r="CO464">
        <f t="shared" si="85"/>
        <v>0.50353678250752099</v>
      </c>
      <c r="CP464" t="s">
        <v>106</v>
      </c>
      <c r="CQ464" s="27">
        <v>0.18037746209843558</v>
      </c>
      <c r="CR464" s="28">
        <v>0.63253124319349685</v>
      </c>
      <c r="CS464" s="28">
        <v>0.2233520781066006</v>
      </c>
      <c r="CT464" s="28">
        <f t="shared" si="86"/>
        <v>0.53007502044935606</v>
      </c>
      <c r="CU464" s="29" t="s">
        <v>107</v>
      </c>
      <c r="CV464">
        <v>45146.811714745701</v>
      </c>
      <c r="CW464">
        <v>6726.0068060650101</v>
      </c>
      <c r="CX464">
        <v>0.34969755835092048</v>
      </c>
      <c r="CY464">
        <f t="shared" si="77"/>
        <v>0.86465932644441734</v>
      </c>
      <c r="CZ464">
        <f t="shared" si="87"/>
        <v>0.72492479901247076</v>
      </c>
    </row>
    <row r="465" spans="1:104" x14ac:dyDescent="0.25">
      <c r="A465">
        <v>1</v>
      </c>
      <c r="B465" s="15">
        <v>7440</v>
      </c>
      <c r="C465" s="15">
        <v>-65.602553150000006</v>
      </c>
      <c r="D465" s="15">
        <v>-17.99377539</v>
      </c>
      <c r="E465" s="15">
        <v>2535</v>
      </c>
      <c r="F465" s="15">
        <v>1</v>
      </c>
      <c r="G465" s="15">
        <v>0</v>
      </c>
      <c r="H465" s="17">
        <v>0</v>
      </c>
      <c r="I465" s="19">
        <v>0</v>
      </c>
      <c r="J465" s="19">
        <v>0</v>
      </c>
      <c r="K465" s="19">
        <v>0</v>
      </c>
      <c r="L465" s="15">
        <v>0</v>
      </c>
      <c r="M465" s="15">
        <v>0</v>
      </c>
      <c r="N465" s="15">
        <v>0</v>
      </c>
      <c r="O465" s="19">
        <v>167.13902200000001</v>
      </c>
      <c r="P465" s="19">
        <v>46.754631187381158</v>
      </c>
      <c r="Q465" s="20">
        <v>3.5748121149784624</v>
      </c>
      <c r="R465" s="21">
        <v>0</v>
      </c>
      <c r="S465" s="22">
        <v>8.199999999999999E-2</v>
      </c>
      <c r="T465" s="22">
        <v>0.91699999999999993</v>
      </c>
      <c r="U465" s="19">
        <v>0</v>
      </c>
      <c r="V465" s="19">
        <v>3.8338797573652545</v>
      </c>
      <c r="W465" s="19">
        <v>42.873996798828522</v>
      </c>
      <c r="X465" s="19">
        <v>0</v>
      </c>
      <c r="Y465" s="19">
        <v>0</v>
      </c>
      <c r="Z465" s="19">
        <v>0</v>
      </c>
      <c r="AA465">
        <v>56.253875127871353</v>
      </c>
      <c r="AB465">
        <v>1</v>
      </c>
      <c r="AC465">
        <v>0.104</v>
      </c>
      <c r="AD465">
        <v>0.89600000000000002</v>
      </c>
      <c r="AE465">
        <v>0</v>
      </c>
      <c r="AF465">
        <v>5.8504030132986209</v>
      </c>
      <c r="AG465">
        <v>50.403472114572736</v>
      </c>
      <c r="AH465">
        <v>17192.660340760842</v>
      </c>
      <c r="AI465">
        <v>0</v>
      </c>
      <c r="AJ465">
        <v>16443.751800469501</v>
      </c>
      <c r="AK465">
        <v>16443.751800469501</v>
      </c>
      <c r="AL465">
        <v>46.754631187381158</v>
      </c>
      <c r="AM465" s="19">
        <v>56.253875127871353</v>
      </c>
      <c r="AN465">
        <v>0.80359466666666668</v>
      </c>
      <c r="AO465">
        <v>0.53238146666666675</v>
      </c>
      <c r="AP465">
        <v>0.18080879999999999</v>
      </c>
      <c r="AQ465">
        <v>1</v>
      </c>
      <c r="AR465">
        <v>0</v>
      </c>
      <c r="AS465">
        <v>2</v>
      </c>
      <c r="AT465">
        <v>1.48</v>
      </c>
      <c r="AU465">
        <v>1</v>
      </c>
      <c r="AV465">
        <v>2</v>
      </c>
      <c r="AW465">
        <v>1.5</v>
      </c>
      <c r="AX465">
        <v>1</v>
      </c>
      <c r="AY465">
        <v>2</v>
      </c>
      <c r="AZ465">
        <v>0.6</v>
      </c>
      <c r="BA465">
        <v>0.3</v>
      </c>
      <c r="BB465">
        <v>0.8</v>
      </c>
      <c r="BC465" s="27">
        <v>0.36158458303726038</v>
      </c>
      <c r="BD465" s="28">
        <v>0.51952882876381212</v>
      </c>
      <c r="BE465" s="28">
        <v>0.30712298353904938</v>
      </c>
      <c r="BF465" s="28">
        <f t="shared" si="78"/>
        <v>0.66511312230946051</v>
      </c>
      <c r="BG465" s="29" t="s">
        <v>106</v>
      </c>
      <c r="BH465">
        <v>0.35363839463726038</v>
      </c>
      <c r="BI465">
        <v>0.34704866676381213</v>
      </c>
      <c r="BJ465">
        <v>0.27018147554704935</v>
      </c>
      <c r="BK465">
        <f t="shared" si="79"/>
        <v>0.62817161431746049</v>
      </c>
      <c r="BL465" t="s">
        <v>106</v>
      </c>
      <c r="BM465" s="27">
        <v>0.37100175463726037</v>
      </c>
      <c r="BN465" s="28">
        <v>0.63709830386381217</v>
      </c>
      <c r="BO465" s="28">
        <v>0.33969432949704942</v>
      </c>
      <c r="BP465" s="28">
        <f t="shared" si="80"/>
        <v>0.69768446826746056</v>
      </c>
      <c r="BQ465" s="29" t="s">
        <v>106</v>
      </c>
      <c r="BR465">
        <v>0.27533046461628441</v>
      </c>
      <c r="BS465">
        <v>0.51952882876381212</v>
      </c>
      <c r="BT465">
        <v>0.25360085395043341</v>
      </c>
      <c r="BU465">
        <f t="shared" si="81"/>
        <v>0.6115909927208445</v>
      </c>
      <c r="BV465" t="s">
        <v>106</v>
      </c>
      <c r="BW465" s="27">
        <v>0.26738427621628436</v>
      </c>
      <c r="BX465" s="28">
        <v>0.34704866676381213</v>
      </c>
      <c r="BY465" s="28">
        <v>0.21665934595843339</v>
      </c>
      <c r="BZ465" s="28">
        <f t="shared" si="82"/>
        <v>0.57464948472884458</v>
      </c>
      <c r="CA465" s="29" t="s">
        <v>106</v>
      </c>
      <c r="CB465">
        <v>0.28474763621628441</v>
      </c>
      <c r="CC465">
        <v>0.63709830386381217</v>
      </c>
      <c r="CD465">
        <v>0.2861721999084334</v>
      </c>
      <c r="CE465">
        <f t="shared" si="83"/>
        <v>0.6427377749866956</v>
      </c>
      <c r="CF465" t="s">
        <v>107</v>
      </c>
      <c r="CG465" s="27">
        <v>0.16351957036687101</v>
      </c>
      <c r="CH465" s="28">
        <v>0.51952882876381212</v>
      </c>
      <c r="CI465" s="28">
        <v>0.18422031559482002</v>
      </c>
      <c r="CJ465" s="28">
        <f t="shared" si="84"/>
        <v>0.52150970913728212</v>
      </c>
      <c r="CK465" s="29" t="s">
        <v>107</v>
      </c>
      <c r="CL465">
        <v>0.15557338196687101</v>
      </c>
      <c r="CM465">
        <v>0.34704866676381213</v>
      </c>
      <c r="CN465">
        <v>0.14727880760282008</v>
      </c>
      <c r="CO465">
        <f t="shared" si="85"/>
        <v>0.50526894637323116</v>
      </c>
      <c r="CP465" t="s">
        <v>106</v>
      </c>
      <c r="CQ465" s="27">
        <v>0.172936741966871</v>
      </c>
      <c r="CR465" s="28">
        <v>0.63709830386381217</v>
      </c>
      <c r="CS465" s="28">
        <v>0.21679166155282004</v>
      </c>
      <c r="CT465" s="28">
        <f t="shared" si="86"/>
        <v>0.53092688073728211</v>
      </c>
      <c r="CU465" s="29" t="s">
        <v>107</v>
      </c>
      <c r="CV465">
        <v>46076.940169151298</v>
      </c>
      <c r="CW465">
        <v>7031.7343909839201</v>
      </c>
      <c r="CX465">
        <v>0.35799013877041114</v>
      </c>
      <c r="CY465">
        <f t="shared" si="77"/>
        <v>0.8775189675342232</v>
      </c>
      <c r="CZ465">
        <f t="shared" si="87"/>
        <v>0.71957472180767157</v>
      </c>
    </row>
    <row r="466" spans="1:104" x14ac:dyDescent="0.25">
      <c r="A466">
        <v>1</v>
      </c>
      <c r="B466" s="15">
        <v>7465</v>
      </c>
      <c r="C466" s="15">
        <v>-65.001663859999994</v>
      </c>
      <c r="D466" s="15">
        <v>-16.953096389999999</v>
      </c>
      <c r="E466" s="15">
        <v>213</v>
      </c>
      <c r="F466" s="15">
        <v>0</v>
      </c>
      <c r="G466" s="15">
        <v>0</v>
      </c>
      <c r="H466" s="17">
        <v>3</v>
      </c>
      <c r="I466" s="19">
        <v>0</v>
      </c>
      <c r="J466" s="19">
        <v>0</v>
      </c>
      <c r="K466" s="19">
        <v>0</v>
      </c>
      <c r="L466" s="15">
        <v>0</v>
      </c>
      <c r="M466" s="15">
        <v>0</v>
      </c>
      <c r="N466" s="15">
        <v>0</v>
      </c>
      <c r="O466" s="19">
        <v>250.70853299999999</v>
      </c>
      <c r="P466" s="19">
        <v>70.131946810319249</v>
      </c>
      <c r="Q466" s="20">
        <v>3.5748121134876385</v>
      </c>
      <c r="R466" s="21">
        <v>1.4E-2</v>
      </c>
      <c r="S466" s="22">
        <v>0.31</v>
      </c>
      <c r="T466" s="22">
        <v>0.68900000000000006</v>
      </c>
      <c r="U466" s="19">
        <v>0</v>
      </c>
      <c r="V466" s="19">
        <v>21.740903511198969</v>
      </c>
      <c r="W466" s="19">
        <v>48.320911352309963</v>
      </c>
      <c r="X466" s="19">
        <v>390.99317771778539</v>
      </c>
      <c r="Y466" s="19">
        <v>0</v>
      </c>
      <c r="Z466" s="19">
        <v>390.99317771778539</v>
      </c>
      <c r="AA466">
        <v>84.380812677183272</v>
      </c>
      <c r="AB466">
        <v>1</v>
      </c>
      <c r="AC466">
        <v>0.315</v>
      </c>
      <c r="AD466">
        <v>0.68500000000000005</v>
      </c>
      <c r="AE466">
        <v>0</v>
      </c>
      <c r="AF466">
        <v>26.57995599331273</v>
      </c>
      <c r="AG466">
        <v>57.800856683870549</v>
      </c>
      <c r="AH466">
        <v>36414.290787441045</v>
      </c>
      <c r="AI466">
        <v>0</v>
      </c>
      <c r="AJ466">
        <v>34828.092226479297</v>
      </c>
      <c r="AK466">
        <v>34422.835798193002</v>
      </c>
      <c r="AL466">
        <v>69.150099554974773</v>
      </c>
      <c r="AM466" s="19">
        <v>83.398965421838795</v>
      </c>
      <c r="AN466">
        <v>0.82516266666666671</v>
      </c>
      <c r="AO466">
        <v>0.54667026666666674</v>
      </c>
      <c r="AP466">
        <v>0.18566159999999998</v>
      </c>
      <c r="AQ466">
        <v>1</v>
      </c>
      <c r="AR466">
        <v>0</v>
      </c>
      <c r="AS466">
        <v>2</v>
      </c>
      <c r="AT466">
        <v>1.48</v>
      </c>
      <c r="AU466">
        <v>1</v>
      </c>
      <c r="AV466">
        <v>2</v>
      </c>
      <c r="AW466">
        <v>1.5</v>
      </c>
      <c r="AX466">
        <v>1</v>
      </c>
      <c r="AY466">
        <v>2</v>
      </c>
      <c r="AZ466">
        <v>0.6</v>
      </c>
      <c r="BA466">
        <v>0.3</v>
      </c>
      <c r="BB466">
        <v>0.8</v>
      </c>
      <c r="BC466" s="27">
        <v>0.35523531251246132</v>
      </c>
      <c r="BD466" s="28">
        <v>0.65570147926953193</v>
      </c>
      <c r="BE466" s="28">
        <v>0.32545368077383824</v>
      </c>
      <c r="BF466" s="28">
        <f t="shared" si="78"/>
        <v>0.53840960963900164</v>
      </c>
      <c r="BG466" s="29" t="s">
        <v>106</v>
      </c>
      <c r="BH466">
        <v>0.34805040451246128</v>
      </c>
      <c r="BI466">
        <v>0.47820117516953187</v>
      </c>
      <c r="BJ466">
        <v>0.29969215449783831</v>
      </c>
      <c r="BK466">
        <f t="shared" si="79"/>
        <v>0.51264808336300183</v>
      </c>
      <c r="BL466" t="s">
        <v>106</v>
      </c>
      <c r="BM466" s="27">
        <v>0.36381264451246131</v>
      </c>
      <c r="BN466" s="28">
        <v>0.77409402646953196</v>
      </c>
      <c r="BO466" s="28">
        <v>0.34976536354783827</v>
      </c>
      <c r="BP466" s="28">
        <f t="shared" si="80"/>
        <v>0.56272129241300173</v>
      </c>
      <c r="BQ466" s="29" t="s">
        <v>106</v>
      </c>
      <c r="BR466">
        <v>0.26675399660427329</v>
      </c>
      <c r="BS466">
        <v>0.65570147926953193</v>
      </c>
      <c r="BT466">
        <v>0.25883534750987552</v>
      </c>
      <c r="BU466">
        <f t="shared" si="81"/>
        <v>0.47179127637503898</v>
      </c>
      <c r="BV466" t="s">
        <v>106</v>
      </c>
      <c r="BW466" s="27">
        <v>0.2595690886042733</v>
      </c>
      <c r="BX466" s="28">
        <v>0.47820117516953187</v>
      </c>
      <c r="BY466" s="28">
        <v>0.23307382123387549</v>
      </c>
      <c r="BZ466" s="28">
        <f t="shared" si="82"/>
        <v>0.44602975009903895</v>
      </c>
      <c r="CA466" s="29" t="s">
        <v>106</v>
      </c>
      <c r="CB466">
        <v>0.27533132860427323</v>
      </c>
      <c r="CC466">
        <v>0.77409402646953196</v>
      </c>
      <c r="CD466">
        <v>0.2831470302838755</v>
      </c>
      <c r="CE466">
        <f t="shared" si="83"/>
        <v>0.48828725746943669</v>
      </c>
      <c r="CF466" t="s">
        <v>107</v>
      </c>
      <c r="CG466" s="27">
        <v>0.1520559945010666</v>
      </c>
      <c r="CH466" s="28">
        <v>0.65570147926953193</v>
      </c>
      <c r="CI466" s="28">
        <v>0.1724782488343681</v>
      </c>
      <c r="CJ466" s="28">
        <f t="shared" si="84"/>
        <v>0.36501192336623006</v>
      </c>
      <c r="CK466" s="29" t="s">
        <v>107</v>
      </c>
      <c r="CL466">
        <v>0.14487108650106659</v>
      </c>
      <c r="CM466">
        <v>0.47820117516953187</v>
      </c>
      <c r="CN466">
        <v>0.14671672255836812</v>
      </c>
      <c r="CO466">
        <f t="shared" si="85"/>
        <v>0.35782701536623007</v>
      </c>
      <c r="CP466" t="s">
        <v>107</v>
      </c>
      <c r="CQ466" s="27">
        <v>0.1606333265010666</v>
      </c>
      <c r="CR466" s="28">
        <v>0.77409402646953196</v>
      </c>
      <c r="CS466" s="28">
        <v>0.19678993160836811</v>
      </c>
      <c r="CT466" s="28">
        <f t="shared" si="86"/>
        <v>0.37358925536623006</v>
      </c>
      <c r="CU466" s="29" t="s">
        <v>107</v>
      </c>
      <c r="CV466">
        <v>55587.171387794901</v>
      </c>
      <c r="CW466">
        <v>10547.6015846479</v>
      </c>
      <c r="CX466">
        <v>0.21295592886516346</v>
      </c>
      <c r="CY466">
        <f t="shared" si="77"/>
        <v>0.86865740813469539</v>
      </c>
      <c r="CZ466">
        <f t="shared" si="87"/>
        <v>0.56819124137762478</v>
      </c>
    </row>
    <row r="467" spans="1:104" x14ac:dyDescent="0.25">
      <c r="A467">
        <v>1</v>
      </c>
      <c r="B467" s="15">
        <v>7480</v>
      </c>
      <c r="C467" s="15">
        <v>-64.979905779999996</v>
      </c>
      <c r="D467" s="15">
        <v>-17.84543996</v>
      </c>
      <c r="E467" s="15">
        <v>2005</v>
      </c>
      <c r="F467" s="15">
        <v>1</v>
      </c>
      <c r="G467" s="15">
        <v>0</v>
      </c>
      <c r="H467" s="17">
        <v>3</v>
      </c>
      <c r="I467" s="19">
        <v>0</v>
      </c>
      <c r="J467" s="19">
        <v>0</v>
      </c>
      <c r="K467" s="19">
        <v>0</v>
      </c>
      <c r="L467" s="15">
        <v>0</v>
      </c>
      <c r="M467" s="15">
        <v>0</v>
      </c>
      <c r="N467" s="15">
        <v>0</v>
      </c>
      <c r="O467" s="19">
        <v>178.03939299999999</v>
      </c>
      <c r="P467" s="19">
        <v>49.803846290251677</v>
      </c>
      <c r="Q467" s="20">
        <v>3.5748121131529635</v>
      </c>
      <c r="R467" s="21">
        <v>8.2000000000000003E-2</v>
      </c>
      <c r="S467" s="22">
        <v>0.10600000000000002</v>
      </c>
      <c r="T467" s="22">
        <v>0.89400000000000002</v>
      </c>
      <c r="U467" s="19">
        <v>0</v>
      </c>
      <c r="V467" s="19">
        <v>5.2792077067666794</v>
      </c>
      <c r="W467" s="19">
        <v>44.524638583485</v>
      </c>
      <c r="X467" s="19">
        <v>1175.342683080632</v>
      </c>
      <c r="Y467" s="19">
        <v>0</v>
      </c>
      <c r="Z467" s="19">
        <v>1175.342683080632</v>
      </c>
      <c r="AA467">
        <v>59.922606088403221</v>
      </c>
      <c r="AB467">
        <v>1</v>
      </c>
      <c r="AC467">
        <v>0.11800000000000002</v>
      </c>
      <c r="AD467">
        <v>0.88200000000000001</v>
      </c>
      <c r="AE467">
        <v>0</v>
      </c>
      <c r="AF467">
        <v>7.070867518431581</v>
      </c>
      <c r="AG467">
        <v>52.851738569971644</v>
      </c>
      <c r="AH467">
        <v>19286.065602058021</v>
      </c>
      <c r="AI467">
        <v>0</v>
      </c>
      <c r="AJ467">
        <v>18445.968794532</v>
      </c>
      <c r="AK467">
        <v>17188.817598223701</v>
      </c>
      <c r="AL467">
        <v>45.719930894451039</v>
      </c>
      <c r="AM467" s="19">
        <v>55.838690692602583</v>
      </c>
      <c r="AN467">
        <v>0.8143786666666667</v>
      </c>
      <c r="AO467">
        <v>0.53952586666666669</v>
      </c>
      <c r="AP467">
        <v>0.18323519999999999</v>
      </c>
      <c r="AQ467">
        <v>1</v>
      </c>
      <c r="AR467">
        <v>0</v>
      </c>
      <c r="AS467">
        <v>2</v>
      </c>
      <c r="AT467">
        <v>1.48</v>
      </c>
      <c r="AU467">
        <v>1</v>
      </c>
      <c r="AV467">
        <v>2</v>
      </c>
      <c r="AW467">
        <v>1.5</v>
      </c>
      <c r="AX467">
        <v>1</v>
      </c>
      <c r="AY467">
        <v>2</v>
      </c>
      <c r="AZ467">
        <v>0.6</v>
      </c>
      <c r="BA467">
        <v>0.3</v>
      </c>
      <c r="BB467">
        <v>0.8</v>
      </c>
      <c r="BC467" s="27">
        <v>0.36540224304422753</v>
      </c>
      <c r="BD467" s="28">
        <v>0.53849916914271634</v>
      </c>
      <c r="BE467" s="28">
        <v>0.3097866419150262</v>
      </c>
      <c r="BF467" s="28">
        <f t="shared" si="78"/>
        <v>0.66397412033040826</v>
      </c>
      <c r="BG467" s="29" t="s">
        <v>106</v>
      </c>
      <c r="BH467">
        <v>0.35745605464422753</v>
      </c>
      <c r="BI467">
        <v>0.36601900714271629</v>
      </c>
      <c r="BJ467">
        <v>0.27284513392302617</v>
      </c>
      <c r="BK467">
        <f t="shared" si="79"/>
        <v>0.62703261233840824</v>
      </c>
      <c r="BL467" t="s">
        <v>106</v>
      </c>
      <c r="BM467" s="27">
        <v>0.37481941464422752</v>
      </c>
      <c r="BN467" s="28">
        <v>0.65606864424271638</v>
      </c>
      <c r="BO467" s="28">
        <v>0.34235798787302624</v>
      </c>
      <c r="BP467" s="28">
        <f t="shared" si="80"/>
        <v>0.6965454662884083</v>
      </c>
      <c r="BQ467" s="29" t="s">
        <v>106</v>
      </c>
      <c r="BR467">
        <v>0.2779906201603235</v>
      </c>
      <c r="BS467">
        <v>0.53849916914271634</v>
      </c>
      <c r="BT467">
        <v>0.25554626136056219</v>
      </c>
      <c r="BU467">
        <f t="shared" si="81"/>
        <v>0.60973373977594425</v>
      </c>
      <c r="BV467" t="s">
        <v>106</v>
      </c>
      <c r="BW467" s="27">
        <v>0.2700444317603235</v>
      </c>
      <c r="BX467" s="28">
        <v>0.36601900714271629</v>
      </c>
      <c r="BY467" s="28">
        <v>0.21860475336856222</v>
      </c>
      <c r="BZ467" s="28">
        <f t="shared" si="82"/>
        <v>0.57279223178394423</v>
      </c>
      <c r="CA467" s="29" t="s">
        <v>106</v>
      </c>
      <c r="CB467">
        <v>0.28740779176032349</v>
      </c>
      <c r="CC467">
        <v>0.65606864424271638</v>
      </c>
      <c r="CD467">
        <v>0.28811760731856217</v>
      </c>
      <c r="CE467">
        <f t="shared" si="83"/>
        <v>0.6415952701757055</v>
      </c>
      <c r="CF467" t="s">
        <v>107</v>
      </c>
      <c r="CG467" s="27">
        <v>0.16467925716267018</v>
      </c>
      <c r="CH467" s="28">
        <v>0.53849916914271634</v>
      </c>
      <c r="CI467" s="28">
        <v>0.18523465693810884</v>
      </c>
      <c r="CJ467" s="28">
        <f t="shared" si="84"/>
        <v>0.5188667355780523</v>
      </c>
      <c r="CK467" s="29" t="s">
        <v>107</v>
      </c>
      <c r="CL467">
        <v>0.15673306876267015</v>
      </c>
      <c r="CM467">
        <v>0.36601900714271629</v>
      </c>
      <c r="CN467">
        <v>0.14829314894610884</v>
      </c>
      <c r="CO467">
        <f t="shared" si="85"/>
        <v>0.50248062736149091</v>
      </c>
      <c r="CP467" t="s">
        <v>106</v>
      </c>
      <c r="CQ467" s="27">
        <v>0.17409642876267017</v>
      </c>
      <c r="CR467" s="28">
        <v>0.65606864424271638</v>
      </c>
      <c r="CS467" s="28">
        <v>0.21780600289610885</v>
      </c>
      <c r="CT467" s="28">
        <f t="shared" si="86"/>
        <v>0.52828390717805229</v>
      </c>
      <c r="CU467" s="29" t="s">
        <v>107</v>
      </c>
      <c r="CV467">
        <v>47435.006486798098</v>
      </c>
      <c r="CW467">
        <v>7490.3257610503997</v>
      </c>
      <c r="CX467">
        <v>0.35418747841538206</v>
      </c>
      <c r="CY467">
        <f t="shared" si="77"/>
        <v>0.89268664755809835</v>
      </c>
      <c r="CZ467">
        <f t="shared" si="87"/>
        <v>0.71958972145960964</v>
      </c>
    </row>
    <row r="468" spans="1:104" x14ac:dyDescent="0.25">
      <c r="A468">
        <v>1</v>
      </c>
      <c r="B468" s="15">
        <v>7482</v>
      </c>
      <c r="C468" s="15">
        <v>-65.060018959999994</v>
      </c>
      <c r="D468" s="15">
        <v>-16.808688289999999</v>
      </c>
      <c r="E468" s="15">
        <v>218</v>
      </c>
      <c r="F468" s="15">
        <v>0</v>
      </c>
      <c r="G468" s="15">
        <v>0</v>
      </c>
      <c r="H468" s="17">
        <v>2</v>
      </c>
      <c r="I468" s="19">
        <v>0</v>
      </c>
      <c r="J468" s="19">
        <v>0</v>
      </c>
      <c r="K468" s="19">
        <v>0</v>
      </c>
      <c r="L468" s="15">
        <v>0</v>
      </c>
      <c r="M468" s="15">
        <v>0</v>
      </c>
      <c r="N468" s="15">
        <v>0</v>
      </c>
      <c r="O468" s="19">
        <v>308.84384499999999</v>
      </c>
      <c r="P468" s="19">
        <v>86.394427202975308</v>
      </c>
      <c r="Q468" s="20">
        <v>3.5748121146101401</v>
      </c>
      <c r="R468" s="21">
        <v>2.4000000000000004E-2</v>
      </c>
      <c r="S468" s="22">
        <v>0.31</v>
      </c>
      <c r="T468" s="22">
        <v>0.68899999999999995</v>
      </c>
      <c r="U468" s="19">
        <v>0</v>
      </c>
      <c r="V468" s="19">
        <v>26.782272432922344</v>
      </c>
      <c r="W468" s="19">
        <v>59.525760342849985</v>
      </c>
      <c r="X468" s="19">
        <v>825.69987815095772</v>
      </c>
      <c r="Y468" s="19">
        <v>0</v>
      </c>
      <c r="Z468" s="19">
        <v>825.69987815095772</v>
      </c>
      <c r="AA468">
        <v>103.9473779365083</v>
      </c>
      <c r="AB468">
        <v>1</v>
      </c>
      <c r="AC468">
        <v>0.315</v>
      </c>
      <c r="AD468">
        <v>0.68500000000000005</v>
      </c>
      <c r="AE468">
        <v>0</v>
      </c>
      <c r="AF468">
        <v>32.743424050000115</v>
      </c>
      <c r="AG468">
        <v>71.203953886508188</v>
      </c>
      <c r="AH468">
        <v>44858.184303735245</v>
      </c>
      <c r="AI468">
        <v>0</v>
      </c>
      <c r="AJ468">
        <v>42904.171583693998</v>
      </c>
      <c r="AK468">
        <v>42048.3505552352</v>
      </c>
      <c r="AL468">
        <v>84.320960950103895</v>
      </c>
      <c r="AM468" s="19">
        <v>101.87391168363689</v>
      </c>
      <c r="AN468">
        <v>0.82516266666666671</v>
      </c>
      <c r="AO468">
        <v>0.54667026666666674</v>
      </c>
      <c r="AP468">
        <v>0.18566159999999998</v>
      </c>
      <c r="AQ468">
        <v>1</v>
      </c>
      <c r="AR468">
        <v>0</v>
      </c>
      <c r="AS468">
        <v>2</v>
      </c>
      <c r="AT468">
        <v>1.48</v>
      </c>
      <c r="AU468">
        <v>1</v>
      </c>
      <c r="AV468">
        <v>2</v>
      </c>
      <c r="AW468">
        <v>1.5</v>
      </c>
      <c r="AX468">
        <v>1</v>
      </c>
      <c r="AY468">
        <v>2</v>
      </c>
      <c r="AZ468">
        <v>0.6</v>
      </c>
      <c r="BA468">
        <v>0.3</v>
      </c>
      <c r="BB468">
        <v>0.8</v>
      </c>
      <c r="BC468" s="27">
        <v>0.34764514831644261</v>
      </c>
      <c r="BD468" s="28">
        <v>0.64567082846532187</v>
      </c>
      <c r="BE468" s="28">
        <v>0.31749888910405982</v>
      </c>
      <c r="BF468" s="28">
        <f t="shared" si="78"/>
        <v>0.51329695975572975</v>
      </c>
      <c r="BG468" s="29" t="s">
        <v>106</v>
      </c>
      <c r="BH468">
        <v>0.34046024031644262</v>
      </c>
      <c r="BI468">
        <v>0.46817052436532192</v>
      </c>
      <c r="BJ468">
        <v>0.2917373628280599</v>
      </c>
      <c r="BK468">
        <f t="shared" si="79"/>
        <v>0.48753543347972977</v>
      </c>
      <c r="BL468" t="s">
        <v>106</v>
      </c>
      <c r="BM468" s="27">
        <v>0.3562224803164426</v>
      </c>
      <c r="BN468" s="28">
        <v>0.7640633756653219</v>
      </c>
      <c r="BO468" s="28">
        <v>0.34181057187805985</v>
      </c>
      <c r="BP468" s="28">
        <f t="shared" si="80"/>
        <v>0.53760864252972973</v>
      </c>
      <c r="BQ468" s="29" t="s">
        <v>106</v>
      </c>
      <c r="BR468">
        <v>0.25916383240825458</v>
      </c>
      <c r="BS468">
        <v>0.64567082846532187</v>
      </c>
      <c r="BT468">
        <v>0.25088055584009711</v>
      </c>
      <c r="BU468">
        <f t="shared" si="81"/>
        <v>0.44667862649176698</v>
      </c>
      <c r="BV468" t="s">
        <v>106</v>
      </c>
      <c r="BW468" s="27">
        <v>0.25197892440825453</v>
      </c>
      <c r="BX468" s="28">
        <v>0.46817052436532192</v>
      </c>
      <c r="BY468" s="28">
        <v>0.22511902956409707</v>
      </c>
      <c r="BZ468" s="28">
        <f t="shared" si="82"/>
        <v>0.42091710021576695</v>
      </c>
      <c r="CA468" s="29" t="s">
        <v>106</v>
      </c>
      <c r="CB468">
        <v>0.26774116440825457</v>
      </c>
      <c r="CC468">
        <v>0.7640633756653219</v>
      </c>
      <c r="CD468">
        <v>0.27519223861409708</v>
      </c>
      <c r="CE468">
        <f t="shared" si="83"/>
        <v>0.46353923505992445</v>
      </c>
      <c r="CF468" t="s">
        <v>107</v>
      </c>
      <c r="CG468" s="27">
        <v>0.14446583030504789</v>
      </c>
      <c r="CH468" s="28">
        <v>0.64567082846532187</v>
      </c>
      <c r="CI468" s="28">
        <v>0.16452345716458971</v>
      </c>
      <c r="CJ468" s="28">
        <f t="shared" si="84"/>
        <v>0.34026390095671777</v>
      </c>
      <c r="CK468" s="29" t="s">
        <v>107</v>
      </c>
      <c r="CL468">
        <v>0.13728092230504788</v>
      </c>
      <c r="CM468">
        <v>0.46817052436532192</v>
      </c>
      <c r="CN468">
        <v>0.13876193088858971</v>
      </c>
      <c r="CO468">
        <f t="shared" si="85"/>
        <v>0.33307899295671772</v>
      </c>
      <c r="CP468" t="s">
        <v>107</v>
      </c>
      <c r="CQ468" s="27">
        <v>0.15304316230504789</v>
      </c>
      <c r="CR468" s="28">
        <v>0.7640633756653219</v>
      </c>
      <c r="CS468" s="28">
        <v>0.18883513993858969</v>
      </c>
      <c r="CT468" s="28">
        <f t="shared" si="86"/>
        <v>0.34884123295671776</v>
      </c>
      <c r="CU468" s="29" t="s">
        <v>107</v>
      </c>
      <c r="CV468">
        <v>61282.979824453498</v>
      </c>
      <c r="CW468">
        <v>12993.4222420635</v>
      </c>
      <c r="CX468">
        <v>0.19579807065166988</v>
      </c>
      <c r="CY468">
        <f t="shared" si="77"/>
        <v>0.84146889911699174</v>
      </c>
      <c r="CZ468">
        <f t="shared" si="87"/>
        <v>0.54344321896811243</v>
      </c>
    </row>
    <row r="469" spans="1:104" x14ac:dyDescent="0.25">
      <c r="A469">
        <v>1</v>
      </c>
      <c r="B469" s="15">
        <v>7512</v>
      </c>
      <c r="C469" s="15">
        <v>-64.691240280000002</v>
      </c>
      <c r="D469" s="15">
        <v>-17.29366753</v>
      </c>
      <c r="E469" s="15">
        <v>505</v>
      </c>
      <c r="F469" s="15">
        <v>0</v>
      </c>
      <c r="G469" s="15">
        <v>0</v>
      </c>
      <c r="H469" s="17">
        <v>0</v>
      </c>
      <c r="I469" s="19">
        <v>0</v>
      </c>
      <c r="J469" s="19">
        <v>0</v>
      </c>
      <c r="K469" s="19">
        <v>1</v>
      </c>
      <c r="L469" s="15">
        <v>0</v>
      </c>
      <c r="M469" s="15">
        <v>0</v>
      </c>
      <c r="N469" s="15">
        <v>1.2032</v>
      </c>
      <c r="O469" s="19">
        <v>152.60519399999899</v>
      </c>
      <c r="P469" s="19">
        <v>42.689011089217146</v>
      </c>
      <c r="Q469" s="20">
        <v>3.5748121145524889</v>
      </c>
      <c r="R469" s="21">
        <v>0</v>
      </c>
      <c r="S469" s="22">
        <v>0.30999999999999994</v>
      </c>
      <c r="T469" s="22">
        <v>0.68900000000000006</v>
      </c>
      <c r="U469" s="19">
        <v>0</v>
      </c>
      <c r="V469" s="19">
        <v>13.233593437657312</v>
      </c>
      <c r="W469" s="19">
        <v>29.412728640470615</v>
      </c>
      <c r="X469" s="19">
        <v>0</v>
      </c>
      <c r="Y469" s="19">
        <v>1560</v>
      </c>
      <c r="Z469" s="19">
        <v>1560</v>
      </c>
      <c r="AA469">
        <v>51.362233798416334</v>
      </c>
      <c r="AB469">
        <v>1</v>
      </c>
      <c r="AC469">
        <v>0.31499999999999995</v>
      </c>
      <c r="AD469">
        <v>0.68500000000000005</v>
      </c>
      <c r="AE469">
        <v>0</v>
      </c>
      <c r="AF469">
        <v>16.179103646501144</v>
      </c>
      <c r="AG469">
        <v>35.183130151915194</v>
      </c>
      <c r="AH469">
        <v>22165.220477116862</v>
      </c>
      <c r="AI469">
        <v>1876.992</v>
      </c>
      <c r="AJ469">
        <v>23076.700309132801</v>
      </c>
      <c r="AK469">
        <v>23076.700309132801</v>
      </c>
      <c r="AL469">
        <v>42.689011089217146</v>
      </c>
      <c r="AM469" s="19">
        <v>51.362233798416334</v>
      </c>
      <c r="AN469">
        <v>0.87189333333333341</v>
      </c>
      <c r="AO469">
        <v>0.57762933333333333</v>
      </c>
      <c r="AP469">
        <v>0.19617599999999999</v>
      </c>
      <c r="AQ469">
        <v>1</v>
      </c>
      <c r="AR469">
        <v>0</v>
      </c>
      <c r="AS469">
        <v>2</v>
      </c>
      <c r="AT469">
        <v>1.48</v>
      </c>
      <c r="AU469">
        <v>1</v>
      </c>
      <c r="AV469">
        <v>2</v>
      </c>
      <c r="AW469">
        <v>1.5</v>
      </c>
      <c r="AX469">
        <v>1</v>
      </c>
      <c r="AY469">
        <v>2</v>
      </c>
      <c r="AZ469">
        <v>0.6</v>
      </c>
      <c r="BA469">
        <v>0.3</v>
      </c>
      <c r="BB469">
        <v>0.8</v>
      </c>
      <c r="BC469" s="27">
        <v>0.39618805912340516</v>
      </c>
      <c r="BD469" s="28">
        <v>0.70320868268415293</v>
      </c>
      <c r="BE469" s="28">
        <v>0.36597089981003195</v>
      </c>
      <c r="BF469" s="28">
        <f t="shared" si="78"/>
        <v>0.60908880870330018</v>
      </c>
      <c r="BG469" s="29" t="s">
        <v>106</v>
      </c>
      <c r="BH469">
        <v>0.38900315112340511</v>
      </c>
      <c r="BI469">
        <v>0.52570837858415298</v>
      </c>
      <c r="BJ469">
        <v>0.34020937353403202</v>
      </c>
      <c r="BK469">
        <f t="shared" si="79"/>
        <v>0.58332728242730025</v>
      </c>
      <c r="BL469" t="s">
        <v>106</v>
      </c>
      <c r="BM469" s="27">
        <v>0.40476539112340515</v>
      </c>
      <c r="BN469" s="28">
        <v>0.82160122988415307</v>
      </c>
      <c r="BO469" s="28">
        <v>0.39028258258403198</v>
      </c>
      <c r="BP469" s="28">
        <f t="shared" si="80"/>
        <v>0.63340049147730015</v>
      </c>
      <c r="BQ469" s="29" t="s">
        <v>106</v>
      </c>
      <c r="BR469">
        <v>0.30269586348572514</v>
      </c>
      <c r="BS469">
        <v>0.70320868268415293</v>
      </c>
      <c r="BT469">
        <v>0.29557983269442395</v>
      </c>
      <c r="BU469">
        <f t="shared" si="81"/>
        <v>0.53869774158769212</v>
      </c>
      <c r="BV469" t="s">
        <v>106</v>
      </c>
      <c r="BW469" s="27">
        <v>0.29551095548572515</v>
      </c>
      <c r="BX469" s="28">
        <v>0.52570837858415298</v>
      </c>
      <c r="BY469" s="28">
        <v>0.26981830641842397</v>
      </c>
      <c r="BZ469" s="28">
        <f t="shared" si="82"/>
        <v>0.5129362153116922</v>
      </c>
      <c r="CA469" s="29" t="s">
        <v>106</v>
      </c>
      <c r="CB469">
        <v>0.31127319548572513</v>
      </c>
      <c r="CC469">
        <v>0.82160122988415307</v>
      </c>
      <c r="CD469">
        <v>0.31989151546842398</v>
      </c>
      <c r="CE469">
        <f t="shared" si="83"/>
        <v>0.5543911043789933</v>
      </c>
      <c r="CF469" t="s">
        <v>107</v>
      </c>
      <c r="CG469" s="27">
        <v>0.18150227654799178</v>
      </c>
      <c r="CH469" s="28">
        <v>0.70320868268415293</v>
      </c>
      <c r="CI469" s="28">
        <v>0.20433215310011729</v>
      </c>
      <c r="CJ469" s="28">
        <f t="shared" si="84"/>
        <v>0.42462018544126001</v>
      </c>
      <c r="CK469" s="29" t="s">
        <v>107</v>
      </c>
      <c r="CL469">
        <v>0.17431736854799179</v>
      </c>
      <c r="CM469">
        <v>0.52570837858415298</v>
      </c>
      <c r="CN469">
        <v>0.17857062682411728</v>
      </c>
      <c r="CO469">
        <f t="shared" si="85"/>
        <v>0.41743527744125997</v>
      </c>
      <c r="CP469" t="s">
        <v>107</v>
      </c>
      <c r="CQ469" s="27">
        <v>0.19007960854799177</v>
      </c>
      <c r="CR469" s="28">
        <v>0.82160122988415307</v>
      </c>
      <c r="CS469" s="28">
        <v>0.2286438358741173</v>
      </c>
      <c r="CT469" s="28">
        <f t="shared" si="86"/>
        <v>0.43319751744126</v>
      </c>
      <c r="CU469" s="29" t="s">
        <v>107</v>
      </c>
      <c r="CV469">
        <v>44195.292621721201</v>
      </c>
      <c r="CW469">
        <v>6420.2792248020396</v>
      </c>
      <c r="CX469">
        <v>0.2431179088932682</v>
      </c>
      <c r="CY469">
        <f t="shared" si="77"/>
        <v>0.94632659157742116</v>
      </c>
      <c r="CZ469">
        <f t="shared" si="87"/>
        <v>0.63930596801667339</v>
      </c>
    </row>
    <row r="470" spans="1:104" x14ac:dyDescent="0.25">
      <c r="A470">
        <v>1</v>
      </c>
      <c r="B470" s="15">
        <v>7521</v>
      </c>
      <c r="C470" s="15">
        <v>-65.138159900000005</v>
      </c>
      <c r="D470" s="15">
        <v>-17.078929540000001</v>
      </c>
      <c r="E470" s="15">
        <v>296</v>
      </c>
      <c r="F470" s="15">
        <v>0</v>
      </c>
      <c r="G470" s="15">
        <v>0</v>
      </c>
      <c r="H470" s="17">
        <v>0</v>
      </c>
      <c r="I470" s="19">
        <v>0</v>
      </c>
      <c r="J470" s="19">
        <v>0</v>
      </c>
      <c r="K470" s="19">
        <v>1</v>
      </c>
      <c r="L470" s="15">
        <v>0</v>
      </c>
      <c r="M470" s="15">
        <v>0</v>
      </c>
      <c r="N470" s="15">
        <v>1.2032</v>
      </c>
      <c r="O470" s="19">
        <v>297.94347399999998</v>
      </c>
      <c r="P470" s="19">
        <v>83.345212129352291</v>
      </c>
      <c r="Q470" s="20">
        <v>3.5748121144330383</v>
      </c>
      <c r="R470" s="21">
        <v>0</v>
      </c>
      <c r="S470" s="22">
        <v>0.33</v>
      </c>
      <c r="T470" s="22">
        <v>0.66900000000000004</v>
      </c>
      <c r="U470" s="19">
        <v>0</v>
      </c>
      <c r="V470" s="19">
        <v>27.503920002686257</v>
      </c>
      <c r="W470" s="19">
        <v>55.757946914536689</v>
      </c>
      <c r="X470" s="19">
        <v>0</v>
      </c>
      <c r="Y470" s="19">
        <v>1560</v>
      </c>
      <c r="Z470" s="19">
        <v>1560</v>
      </c>
      <c r="AA470">
        <v>100.27864694672893</v>
      </c>
      <c r="AB470">
        <v>1</v>
      </c>
      <c r="AC470">
        <v>0.33800000000000002</v>
      </c>
      <c r="AD470">
        <v>0.66199999999999992</v>
      </c>
      <c r="AE470">
        <v>0</v>
      </c>
      <c r="AF470">
        <v>33.894182667994379</v>
      </c>
      <c r="AG470">
        <v>66.384464278734541</v>
      </c>
      <c r="AH470">
        <v>45745.279626712741</v>
      </c>
      <c r="AI470">
        <v>1876.992</v>
      </c>
      <c r="AJ470">
        <v>45629.617204136499</v>
      </c>
      <c r="AK470">
        <v>45629.617204136499</v>
      </c>
      <c r="AL470">
        <v>83.345212129352291</v>
      </c>
      <c r="AM470" s="19">
        <v>100.27864694672893</v>
      </c>
      <c r="AN470">
        <v>0.82875733333333335</v>
      </c>
      <c r="AO470">
        <v>0.54905173333333335</v>
      </c>
      <c r="AP470">
        <v>0.18647039999999998</v>
      </c>
      <c r="AQ470">
        <v>1</v>
      </c>
      <c r="AR470">
        <v>0</v>
      </c>
      <c r="AS470">
        <v>2</v>
      </c>
      <c r="AT470">
        <v>1.48</v>
      </c>
      <c r="AU470">
        <v>1</v>
      </c>
      <c r="AV470">
        <v>2</v>
      </c>
      <c r="AW470">
        <v>1.5</v>
      </c>
      <c r="AX470">
        <v>1</v>
      </c>
      <c r="AY470">
        <v>2</v>
      </c>
      <c r="AZ470">
        <v>0.6</v>
      </c>
      <c r="BA470">
        <v>0.3</v>
      </c>
      <c r="BB470">
        <v>0.8</v>
      </c>
      <c r="BC470" s="27">
        <v>0.34933230000805238</v>
      </c>
      <c r="BD470" s="28">
        <v>0.65986088551371958</v>
      </c>
      <c r="BE470" s="28">
        <v>0.32097927223451311</v>
      </c>
      <c r="BF470" s="28">
        <f t="shared" si="78"/>
        <v>0.4978080340563128</v>
      </c>
      <c r="BG470" s="29" t="s">
        <v>106</v>
      </c>
      <c r="BH470">
        <v>0.34214739200805233</v>
      </c>
      <c r="BI470">
        <v>0.48236058141371962</v>
      </c>
      <c r="BJ470">
        <v>0.29521774595851319</v>
      </c>
      <c r="BK470">
        <f t="shared" si="79"/>
        <v>0.47204650778031287</v>
      </c>
      <c r="BL470" t="s">
        <v>106</v>
      </c>
      <c r="BM470" s="27">
        <v>0.35790963200805237</v>
      </c>
      <c r="BN470" s="28">
        <v>0.77825343271371961</v>
      </c>
      <c r="BO470" s="28">
        <v>0.34529095500851315</v>
      </c>
      <c r="BP470" s="28">
        <f t="shared" si="80"/>
        <v>0.52211971683031289</v>
      </c>
      <c r="BQ470" s="29" t="s">
        <v>106</v>
      </c>
      <c r="BR470">
        <v>0.26046553181298038</v>
      </c>
      <c r="BS470">
        <v>0.65986088551371958</v>
      </c>
      <c r="BT470">
        <v>0.25407072867427</v>
      </c>
      <c r="BU470">
        <f t="shared" si="81"/>
        <v>0.43089949049606968</v>
      </c>
      <c r="BV470" t="s">
        <v>106</v>
      </c>
      <c r="BW470" s="27">
        <v>0.25328062381298033</v>
      </c>
      <c r="BX470" s="28">
        <v>0.48236058141371962</v>
      </c>
      <c r="BY470" s="28">
        <v>0.22830920239826996</v>
      </c>
      <c r="BZ470" s="28">
        <f t="shared" si="82"/>
        <v>0.40513796422006965</v>
      </c>
      <c r="CA470" s="29" t="s">
        <v>106</v>
      </c>
      <c r="CB470">
        <v>0.26904286381298037</v>
      </c>
      <c r="CC470">
        <v>0.77825343271371961</v>
      </c>
      <c r="CD470">
        <v>0.27838241144826997</v>
      </c>
      <c r="CE470">
        <f t="shared" si="83"/>
        <v>0.44587162563478011</v>
      </c>
      <c r="CF470" t="s">
        <v>107</v>
      </c>
      <c r="CG470" s="27">
        <v>0.14526786933788705</v>
      </c>
      <c r="CH470" s="28">
        <v>0.65986088551371958</v>
      </c>
      <c r="CI470" s="28">
        <v>0.16733743146654728</v>
      </c>
      <c r="CJ470" s="28">
        <f t="shared" si="84"/>
        <v>0.32209663115968679</v>
      </c>
      <c r="CK470" s="29" t="s">
        <v>107</v>
      </c>
      <c r="CL470">
        <v>0.13808296133788703</v>
      </c>
      <c r="CM470">
        <v>0.48236058141371962</v>
      </c>
      <c r="CN470">
        <v>0.14157590519054727</v>
      </c>
      <c r="CO470">
        <f t="shared" si="85"/>
        <v>0.31491172315968674</v>
      </c>
      <c r="CP470" t="s">
        <v>107</v>
      </c>
      <c r="CQ470" s="27">
        <v>0.15384520133788704</v>
      </c>
      <c r="CR470" s="28">
        <v>0.77825343271371961</v>
      </c>
      <c r="CS470" s="28">
        <v>0.19164911424054726</v>
      </c>
      <c r="CT470" s="28">
        <f t="shared" si="86"/>
        <v>0.33067396315968678</v>
      </c>
      <c r="CU470" s="29" t="s">
        <v>107</v>
      </c>
      <c r="CV470">
        <v>60258.772416161999</v>
      </c>
      <c r="CW470">
        <v>12534.8308683411</v>
      </c>
      <c r="CX470">
        <v>0.17682876182179971</v>
      </c>
      <c r="CY470">
        <f t="shared" si="77"/>
        <v>0.83668964733551932</v>
      </c>
      <c r="CZ470">
        <f t="shared" si="87"/>
        <v>0.52616106182985212</v>
      </c>
    </row>
    <row r="471" spans="1:104" x14ac:dyDescent="0.25">
      <c r="A471">
        <v>1</v>
      </c>
      <c r="B471" s="15">
        <v>7566</v>
      </c>
      <c r="C471" s="15">
        <v>-64.417368999999994</v>
      </c>
      <c r="D471" s="15">
        <v>-20.171731000000001</v>
      </c>
      <c r="E471" s="15">
        <v>2595</v>
      </c>
      <c r="F471" s="15">
        <v>1</v>
      </c>
      <c r="G471" s="15">
        <v>0</v>
      </c>
      <c r="H471" s="17">
        <v>3</v>
      </c>
      <c r="I471" s="19">
        <v>0</v>
      </c>
      <c r="J471" s="19">
        <v>0</v>
      </c>
      <c r="K471" s="19">
        <v>1</v>
      </c>
      <c r="L471" s="15">
        <v>0</v>
      </c>
      <c r="M471" s="15">
        <v>0</v>
      </c>
      <c r="N471" s="15">
        <v>1.2032</v>
      </c>
      <c r="O471" s="19">
        <v>279.77618899999999</v>
      </c>
      <c r="P471" s="19">
        <v>78.263187006647271</v>
      </c>
      <c r="Q471" s="20">
        <v>3.5748121141072016</v>
      </c>
      <c r="R471" s="21">
        <v>0.13</v>
      </c>
      <c r="S471" s="22">
        <v>0.123</v>
      </c>
      <c r="T471" s="22">
        <v>0.877</v>
      </c>
      <c r="U471" s="19">
        <v>0</v>
      </c>
      <c r="V471" s="19">
        <v>9.6263720018176144</v>
      </c>
      <c r="W471" s="19">
        <v>68.636815004829657</v>
      </c>
      <c r="X471" s="19">
        <v>3115.4359899153992</v>
      </c>
      <c r="Y471" s="19">
        <v>1560</v>
      </c>
      <c r="Z471" s="19">
        <v>4675.4359899153987</v>
      </c>
      <c r="AA471">
        <v>94.16409530684578</v>
      </c>
      <c r="AB471">
        <v>1</v>
      </c>
      <c r="AC471">
        <v>0.13800000000000001</v>
      </c>
      <c r="AD471">
        <v>0.86199999999999999</v>
      </c>
      <c r="AE471">
        <v>0</v>
      </c>
      <c r="AF471">
        <v>12.994645152344718</v>
      </c>
      <c r="AG471">
        <v>81.169450154501064</v>
      </c>
      <c r="AH471">
        <v>32489.040431238805</v>
      </c>
      <c r="AI471">
        <v>1876.992</v>
      </c>
      <c r="AJ471">
        <v>32950.816913902803</v>
      </c>
      <c r="AK471">
        <v>29390.55679622</v>
      </c>
      <c r="AL471">
        <v>68.088972695783127</v>
      </c>
      <c r="AM471" s="19">
        <v>83.989880995981636</v>
      </c>
      <c r="AN471">
        <v>0.84313600000000011</v>
      </c>
      <c r="AO471">
        <v>0.55857760000000001</v>
      </c>
      <c r="AP471">
        <v>0.1897056</v>
      </c>
      <c r="AQ471">
        <v>1</v>
      </c>
      <c r="AR471">
        <v>0</v>
      </c>
      <c r="AS471">
        <v>2</v>
      </c>
      <c r="AT471">
        <v>1.48</v>
      </c>
      <c r="AU471">
        <v>1</v>
      </c>
      <c r="AV471">
        <v>2</v>
      </c>
      <c r="AW471">
        <v>1.5</v>
      </c>
      <c r="AX471">
        <v>1</v>
      </c>
      <c r="AY471">
        <v>2</v>
      </c>
      <c r="AZ471">
        <v>0.6</v>
      </c>
      <c r="BA471">
        <v>0.3</v>
      </c>
      <c r="BB471">
        <v>0.8</v>
      </c>
      <c r="BC471" s="27">
        <v>0.35692689434533065</v>
      </c>
      <c r="BD471" s="28">
        <v>0.54597740211645862</v>
      </c>
      <c r="BE471" s="28">
        <v>0.29839947714715592</v>
      </c>
      <c r="BF471" s="28">
        <f t="shared" si="78"/>
        <v>0.56344999550290409</v>
      </c>
      <c r="BG471" s="29" t="s">
        <v>106</v>
      </c>
      <c r="BH471">
        <v>0.3489807059453307</v>
      </c>
      <c r="BI471">
        <v>0.37349724011645863</v>
      </c>
      <c r="BJ471">
        <v>0.2614579691551559</v>
      </c>
      <c r="BK471">
        <f t="shared" si="79"/>
        <v>0.52650848751090407</v>
      </c>
      <c r="BL471" t="s">
        <v>106</v>
      </c>
      <c r="BM471" s="27">
        <v>0.3663440659453307</v>
      </c>
      <c r="BN471" s="28">
        <v>0.66354687721645866</v>
      </c>
      <c r="BO471" s="28">
        <v>0.33097082310515596</v>
      </c>
      <c r="BP471" s="28">
        <f t="shared" si="80"/>
        <v>0.59602134146090413</v>
      </c>
      <c r="BQ471" s="29" t="s">
        <v>106</v>
      </c>
      <c r="BR471">
        <v>0.26642859289361864</v>
      </c>
      <c r="BS471">
        <v>0.54597740211645862</v>
      </c>
      <c r="BT471">
        <v>0.24224376068376388</v>
      </c>
      <c r="BU471">
        <f t="shared" si="81"/>
        <v>0.50729427903951207</v>
      </c>
      <c r="BV471" t="s">
        <v>106</v>
      </c>
      <c r="BW471" s="27">
        <v>0.2584824044936187</v>
      </c>
      <c r="BX471" s="28">
        <v>0.37349724011645863</v>
      </c>
      <c r="BY471" s="28">
        <v>0.20530225269176389</v>
      </c>
      <c r="BZ471" s="28">
        <f t="shared" si="82"/>
        <v>0.47035277104751205</v>
      </c>
      <c r="CA471" s="29" t="s">
        <v>106</v>
      </c>
      <c r="CB471">
        <v>0.27584576449361869</v>
      </c>
      <c r="CC471">
        <v>0.66354687721645866</v>
      </c>
      <c r="CD471">
        <v>0.2748151066417639</v>
      </c>
      <c r="CE471">
        <f t="shared" si="83"/>
        <v>0.53986562499751201</v>
      </c>
      <c r="CF471" t="s">
        <v>106</v>
      </c>
      <c r="CG471" s="27">
        <v>0.14911597990065867</v>
      </c>
      <c r="CH471" s="28">
        <v>0.54597740211645862</v>
      </c>
      <c r="CI471" s="28">
        <v>0.16944931341640387</v>
      </c>
      <c r="CJ471" s="28">
        <f t="shared" si="84"/>
        <v>0.41416649825640683</v>
      </c>
      <c r="CK471" s="29" t="s">
        <v>107</v>
      </c>
      <c r="CL471">
        <v>0.14116979150065867</v>
      </c>
      <c r="CM471">
        <v>0.37349724011645863</v>
      </c>
      <c r="CN471">
        <v>0.13250780542440388</v>
      </c>
      <c r="CO471">
        <f t="shared" si="85"/>
        <v>0.39755832378015205</v>
      </c>
      <c r="CP471" t="s">
        <v>106</v>
      </c>
      <c r="CQ471" s="27">
        <v>0.15853315150065866</v>
      </c>
      <c r="CR471" s="28">
        <v>0.66354687721645866</v>
      </c>
      <c r="CS471" s="28">
        <v>0.20202065937440389</v>
      </c>
      <c r="CT471" s="28">
        <f t="shared" si="86"/>
        <v>0.42358366985640683</v>
      </c>
      <c r="CU471" s="29" t="s">
        <v>107</v>
      </c>
      <c r="CV471">
        <v>58509.197604497604</v>
      </c>
      <c r="CW471">
        <v>11770.5119133557</v>
      </c>
      <c r="CX471">
        <v>0.26505051835574817</v>
      </c>
      <c r="CY471">
        <f t="shared" si="77"/>
        <v>0.81102792047220684</v>
      </c>
      <c r="CZ471">
        <f t="shared" si="87"/>
        <v>0.62197741270107887</v>
      </c>
    </row>
    <row r="472" spans="1:104" x14ac:dyDescent="0.25">
      <c r="A472">
        <v>1</v>
      </c>
      <c r="B472" s="15">
        <v>7569</v>
      </c>
      <c r="C472" s="15">
        <v>-64.227556890000002</v>
      </c>
      <c r="D472" s="15">
        <v>-19.213808149999998</v>
      </c>
      <c r="E472" s="15">
        <v>1904</v>
      </c>
      <c r="F472" s="15">
        <v>1</v>
      </c>
      <c r="G472" s="15">
        <v>0</v>
      </c>
      <c r="H472" s="17">
        <v>3</v>
      </c>
      <c r="I472" s="19">
        <v>0</v>
      </c>
      <c r="J472" s="19">
        <v>0</v>
      </c>
      <c r="K472" s="19">
        <v>1</v>
      </c>
      <c r="L472" s="15">
        <v>0</v>
      </c>
      <c r="M472" s="15">
        <v>0</v>
      </c>
      <c r="N472" s="15">
        <v>1.2032</v>
      </c>
      <c r="O472" s="19">
        <v>203.473592</v>
      </c>
      <c r="P472" s="19">
        <v>56.918681462038705</v>
      </c>
      <c r="Q472" s="20">
        <v>3.5748121139402094</v>
      </c>
      <c r="R472" s="21">
        <v>0.32100000000000001</v>
      </c>
      <c r="S472" s="22">
        <v>0.28999999999999998</v>
      </c>
      <c r="T472" s="22">
        <v>0.71</v>
      </c>
      <c r="U472" s="19">
        <v>0</v>
      </c>
      <c r="V472" s="19">
        <v>16.506417623991222</v>
      </c>
      <c r="W472" s="19">
        <v>40.41226383804748</v>
      </c>
      <c r="X472" s="19">
        <v>8899.2056796885754</v>
      </c>
      <c r="Y472" s="19">
        <v>1560</v>
      </c>
      <c r="Z472" s="19">
        <v>10459.205679688575</v>
      </c>
      <c r="AA472">
        <v>68.482978407637617</v>
      </c>
      <c r="AB472">
        <v>1</v>
      </c>
      <c r="AC472">
        <v>0.29099999999999998</v>
      </c>
      <c r="AD472">
        <v>0.70900000000000007</v>
      </c>
      <c r="AE472">
        <v>0</v>
      </c>
      <c r="AF472">
        <v>19.928546716622545</v>
      </c>
      <c r="AG472">
        <v>48.554431691015076</v>
      </c>
      <c r="AH472">
        <v>35770.28335372718</v>
      </c>
      <c r="AI472">
        <v>1876.992</v>
      </c>
      <c r="AJ472">
        <v>36089.129617045197</v>
      </c>
      <c r="AK472">
        <v>26460.740543874701</v>
      </c>
      <c r="AL472">
        <v>38.647784712724281</v>
      </c>
      <c r="AM472" s="19">
        <v>50.212081658323193</v>
      </c>
      <c r="AN472">
        <v>0.83594666666666673</v>
      </c>
      <c r="AO472">
        <v>0.55381466666666668</v>
      </c>
      <c r="AP472">
        <v>0.18808800000000001</v>
      </c>
      <c r="AQ472">
        <v>1</v>
      </c>
      <c r="AR472">
        <v>0</v>
      </c>
      <c r="AS472">
        <v>2</v>
      </c>
      <c r="AT472">
        <v>1.48</v>
      </c>
      <c r="AU472">
        <v>1</v>
      </c>
      <c r="AV472">
        <v>2</v>
      </c>
      <c r="AW472">
        <v>1.5</v>
      </c>
      <c r="AX472">
        <v>1</v>
      </c>
      <c r="AY472">
        <v>2</v>
      </c>
      <c r="AZ472">
        <v>0.6</v>
      </c>
      <c r="BA472">
        <v>0.3</v>
      </c>
      <c r="BB472">
        <v>0.8</v>
      </c>
      <c r="BC472" s="27">
        <v>0.37815268876743746</v>
      </c>
      <c r="BD472" s="28">
        <v>0.56080250436204071</v>
      </c>
      <c r="BE472" s="28">
        <v>0.31995440648300061</v>
      </c>
      <c r="BF472" s="28">
        <f t="shared" si="78"/>
        <v>0.56714745272018463</v>
      </c>
      <c r="BG472" s="29" t="s">
        <v>106</v>
      </c>
      <c r="BH472">
        <v>0.37020650036743752</v>
      </c>
      <c r="BI472">
        <v>0.38832234236204077</v>
      </c>
      <c r="BJ472">
        <v>0.28301289849100059</v>
      </c>
      <c r="BK472">
        <f t="shared" si="79"/>
        <v>0.53020594472818461</v>
      </c>
      <c r="BL472" t="s">
        <v>106</v>
      </c>
      <c r="BM472" s="27">
        <v>0.38756986036743751</v>
      </c>
      <c r="BN472" s="28">
        <v>0.67837197946204086</v>
      </c>
      <c r="BO472" s="28">
        <v>0.35252575244100065</v>
      </c>
      <c r="BP472" s="28">
        <f t="shared" si="80"/>
        <v>0.59971879867818467</v>
      </c>
      <c r="BQ472" s="29" t="s">
        <v>106</v>
      </c>
      <c r="BR472">
        <v>0.28842605695767742</v>
      </c>
      <c r="BS472">
        <v>0.56080250436204071</v>
      </c>
      <c r="BT472">
        <v>0.26427752399684057</v>
      </c>
      <c r="BU472">
        <f t="shared" si="81"/>
        <v>0.51147057023402454</v>
      </c>
      <c r="BV472" t="s">
        <v>106</v>
      </c>
      <c r="BW472" s="27">
        <v>0.28047986855767748</v>
      </c>
      <c r="BX472" s="28">
        <v>0.38832234236204077</v>
      </c>
      <c r="BY472" s="28">
        <v>0.2273360160048406</v>
      </c>
      <c r="BZ472" s="28">
        <f t="shared" si="82"/>
        <v>0.47452906224202462</v>
      </c>
      <c r="CA472" s="29" t="s">
        <v>106</v>
      </c>
      <c r="CB472">
        <v>0.29784322855767748</v>
      </c>
      <c r="CC472">
        <v>0.67837197946204086</v>
      </c>
      <c r="CD472">
        <v>0.29684886995484056</v>
      </c>
      <c r="CE472">
        <f t="shared" si="83"/>
        <v>0.54404191619202458</v>
      </c>
      <c r="CF472" t="s">
        <v>106</v>
      </c>
      <c r="CG472" s="27">
        <v>0.17211375646354415</v>
      </c>
      <c r="CH472" s="28">
        <v>0.56080250436204071</v>
      </c>
      <c r="CI472" s="28">
        <v>0.19210378744070722</v>
      </c>
      <c r="CJ472" s="28">
        <f t="shared" si="84"/>
        <v>0.41930680270072818</v>
      </c>
      <c r="CK472" s="29" t="s">
        <v>107</v>
      </c>
      <c r="CL472">
        <v>0.16416756806354416</v>
      </c>
      <c r="CM472">
        <v>0.38832234236204077</v>
      </c>
      <c r="CN472">
        <v>0.15516227944870725</v>
      </c>
      <c r="CO472">
        <f t="shared" si="85"/>
        <v>0.40235532568589127</v>
      </c>
      <c r="CP472" t="s">
        <v>106</v>
      </c>
      <c r="CQ472" s="27">
        <v>0.18153092806354415</v>
      </c>
      <c r="CR472" s="28">
        <v>0.67837197946204086</v>
      </c>
      <c r="CS472" s="28">
        <v>0.22467513339870726</v>
      </c>
      <c r="CT472" s="28">
        <f t="shared" si="86"/>
        <v>0.42872397430072817</v>
      </c>
      <c r="CU472" s="29" t="s">
        <v>107</v>
      </c>
      <c r="CV472">
        <v>50450.4586386347</v>
      </c>
      <c r="CW472">
        <v>8560.3723009546993</v>
      </c>
      <c r="CX472">
        <v>0.24719304623718402</v>
      </c>
      <c r="CY472">
        <f t="shared" si="77"/>
        <v>0.80799555059922468</v>
      </c>
      <c r="CZ472">
        <f t="shared" si="87"/>
        <v>0.62534573500462143</v>
      </c>
    </row>
    <row r="473" spans="1:104" x14ac:dyDescent="0.25">
      <c r="A473">
        <v>1</v>
      </c>
      <c r="B473" s="15">
        <v>7589</v>
      </c>
      <c r="C473" s="15">
        <v>-64.480682060000007</v>
      </c>
      <c r="D473" s="15">
        <v>-20.235879300000001</v>
      </c>
      <c r="E473" s="15">
        <v>2159</v>
      </c>
      <c r="F473" s="15">
        <v>1</v>
      </c>
      <c r="G473" s="15">
        <v>0</v>
      </c>
      <c r="H473" s="17">
        <v>0</v>
      </c>
      <c r="I473" s="19">
        <v>1</v>
      </c>
      <c r="J473" s="19">
        <v>5</v>
      </c>
      <c r="K473" s="19">
        <v>1</v>
      </c>
      <c r="L473" s="15">
        <v>0</v>
      </c>
      <c r="M473" s="15">
        <v>1.9414993466458099</v>
      </c>
      <c r="N473" s="15">
        <v>1.2032</v>
      </c>
      <c r="O473" s="19">
        <v>185.306307</v>
      </c>
      <c r="P473" s="19">
        <v>51.836656339333686</v>
      </c>
      <c r="Q473" s="20">
        <v>3.5748121133999429</v>
      </c>
      <c r="R473" s="21">
        <v>0</v>
      </c>
      <c r="S473" s="22">
        <v>0.12300000000000001</v>
      </c>
      <c r="T473" s="22">
        <v>0.877</v>
      </c>
      <c r="U473" s="19">
        <v>0</v>
      </c>
      <c r="V473" s="19">
        <v>6.3759087297380441</v>
      </c>
      <c r="W473" s="19">
        <v>45.460747609595643</v>
      </c>
      <c r="X473" s="19">
        <v>0</v>
      </c>
      <c r="Y473" s="19">
        <v>2507.1749999999997</v>
      </c>
      <c r="Z473" s="19">
        <v>2507.1749999999997</v>
      </c>
      <c r="AA473">
        <v>62.368426767754478</v>
      </c>
      <c r="AB473">
        <v>1</v>
      </c>
      <c r="AC473">
        <v>0.13800000000000001</v>
      </c>
      <c r="AD473">
        <v>0.86199999999999999</v>
      </c>
      <c r="AE473">
        <v>0</v>
      </c>
      <c r="AF473">
        <v>8.6068428939501196</v>
      </c>
      <c r="AG473">
        <v>53.761583873804362</v>
      </c>
      <c r="AH473">
        <v>21518.715092917373</v>
      </c>
      <c r="AI473">
        <v>3715.9316436592444</v>
      </c>
      <c r="AJ473">
        <v>27059.710010299899</v>
      </c>
      <c r="AK473">
        <v>27059.710010299899</v>
      </c>
      <c r="AL473">
        <v>51.836656339333686</v>
      </c>
      <c r="AM473" s="19">
        <v>62.368426767754478</v>
      </c>
      <c r="AN473">
        <v>0.83594666666666673</v>
      </c>
      <c r="AO473">
        <v>0.55381466666666668</v>
      </c>
      <c r="AP473">
        <v>0.18808800000000001</v>
      </c>
      <c r="AQ473">
        <v>1</v>
      </c>
      <c r="AR473">
        <v>0</v>
      </c>
      <c r="AS473">
        <v>2</v>
      </c>
      <c r="AT473">
        <v>1.48</v>
      </c>
      <c r="AU473">
        <v>1</v>
      </c>
      <c r="AV473">
        <v>2</v>
      </c>
      <c r="AW473">
        <v>1.5</v>
      </c>
      <c r="AX473">
        <v>1</v>
      </c>
      <c r="AY473">
        <v>2</v>
      </c>
      <c r="AZ473">
        <v>0.6</v>
      </c>
      <c r="BA473">
        <v>0.3</v>
      </c>
      <c r="BB473">
        <v>0.8</v>
      </c>
      <c r="BC473" s="27">
        <v>0.36675734219391165</v>
      </c>
      <c r="BD473" s="28">
        <v>0.55867732598329389</v>
      </c>
      <c r="BE473" s="28">
        <v>0.30886231508475737</v>
      </c>
      <c r="BF473" s="28">
        <f t="shared" si="78"/>
        <v>0.5387153921908352</v>
      </c>
      <c r="BG473" s="29" t="s">
        <v>106</v>
      </c>
      <c r="BH473">
        <v>0.35881115379391171</v>
      </c>
      <c r="BI473">
        <v>0.3861971639832939</v>
      </c>
      <c r="BJ473">
        <v>0.27192080709275734</v>
      </c>
      <c r="BK473">
        <f t="shared" si="79"/>
        <v>0.50177388419883517</v>
      </c>
      <c r="BL473" t="s">
        <v>106</v>
      </c>
      <c r="BM473" s="27">
        <v>0.3761745137939117</v>
      </c>
      <c r="BN473" s="28">
        <v>0.67624680108329394</v>
      </c>
      <c r="BO473" s="28">
        <v>0.34143366104275735</v>
      </c>
      <c r="BP473" s="28">
        <f t="shared" si="80"/>
        <v>0.57128673814883524</v>
      </c>
      <c r="BQ473" s="29" t="s">
        <v>106</v>
      </c>
      <c r="BR473">
        <v>0.27703071038415172</v>
      </c>
      <c r="BS473">
        <v>0.55867732598329389</v>
      </c>
      <c r="BT473">
        <v>0.25318543259859733</v>
      </c>
      <c r="BU473">
        <f t="shared" si="81"/>
        <v>0.48303850970467521</v>
      </c>
      <c r="BV473" t="s">
        <v>106</v>
      </c>
      <c r="BW473" s="27">
        <v>0.26908452198415167</v>
      </c>
      <c r="BX473" s="28">
        <v>0.3861971639832939</v>
      </c>
      <c r="BY473" s="28">
        <v>0.2162439246065973</v>
      </c>
      <c r="BZ473" s="28">
        <f t="shared" si="82"/>
        <v>0.44609700171267519</v>
      </c>
      <c r="CA473" s="29" t="s">
        <v>106</v>
      </c>
      <c r="CB473">
        <v>0.28644788198415172</v>
      </c>
      <c r="CC473">
        <v>0.67624680108329394</v>
      </c>
      <c r="CD473">
        <v>0.28575677855659731</v>
      </c>
      <c r="CE473">
        <f t="shared" si="83"/>
        <v>0.51560985566267514</v>
      </c>
      <c r="CF473" t="s">
        <v>106</v>
      </c>
      <c r="CG473" s="27">
        <v>0.16071840989001837</v>
      </c>
      <c r="CH473" s="28">
        <v>0.55867732598329389</v>
      </c>
      <c r="CI473" s="28">
        <v>0.18101169604246398</v>
      </c>
      <c r="CJ473" s="28">
        <f t="shared" si="84"/>
        <v>0.39057148699609623</v>
      </c>
      <c r="CK473" s="29" t="s">
        <v>107</v>
      </c>
      <c r="CL473">
        <v>0.15277222149001837</v>
      </c>
      <c r="CM473">
        <v>0.3861971639832939</v>
      </c>
      <c r="CN473">
        <v>0.14407018805046401</v>
      </c>
      <c r="CO473">
        <f t="shared" si="85"/>
        <v>0.37392326515654184</v>
      </c>
      <c r="CP473" t="s">
        <v>106</v>
      </c>
      <c r="CQ473" s="27">
        <v>0.17013558149001837</v>
      </c>
      <c r="CR473" s="28">
        <v>0.67624680108329394</v>
      </c>
      <c r="CS473" s="28">
        <v>0.21358304200046399</v>
      </c>
      <c r="CT473" s="28">
        <f t="shared" si="86"/>
        <v>0.39998865859609622</v>
      </c>
      <c r="CU473" s="29" t="s">
        <v>107</v>
      </c>
      <c r="CV473">
        <v>48317.3934640437</v>
      </c>
      <c r="CW473">
        <v>7796.0533459693097</v>
      </c>
      <c r="CX473">
        <v>0.22985307710607786</v>
      </c>
      <c r="CY473">
        <f t="shared" si="77"/>
        <v>0.78853040308937172</v>
      </c>
      <c r="CZ473">
        <f t="shared" si="87"/>
        <v>0.59661041929998948</v>
      </c>
    </row>
    <row r="474" spans="1:104" x14ac:dyDescent="0.25">
      <c r="A474">
        <v>1</v>
      </c>
      <c r="B474" s="15">
        <v>7592</v>
      </c>
      <c r="C474" s="15">
        <v>-64.945853499999998</v>
      </c>
      <c r="D474" s="15">
        <v>-18.919374059999999</v>
      </c>
      <c r="E474" s="15">
        <v>2478</v>
      </c>
      <c r="F474" s="15">
        <v>1</v>
      </c>
      <c r="G474" s="15">
        <v>0</v>
      </c>
      <c r="H474" s="17">
        <v>3</v>
      </c>
      <c r="I474" s="19">
        <v>0</v>
      </c>
      <c r="J474" s="19">
        <v>0</v>
      </c>
      <c r="K474" s="19">
        <v>0</v>
      </c>
      <c r="L474" s="15">
        <v>0</v>
      </c>
      <c r="M474" s="15">
        <v>0</v>
      </c>
      <c r="N474" s="15">
        <v>0</v>
      </c>
      <c r="O474" s="19">
        <v>214.37396299999901</v>
      </c>
      <c r="P474" s="19">
        <v>59.967896535661708</v>
      </c>
      <c r="Q474" s="20">
        <v>3.5748121142203995</v>
      </c>
      <c r="R474" s="21">
        <v>0.27100000000000002</v>
      </c>
      <c r="S474" s="22">
        <v>0.13999999999999999</v>
      </c>
      <c r="T474" s="22">
        <v>0.86</v>
      </c>
      <c r="U474" s="19">
        <v>0</v>
      </c>
      <c r="V474" s="19">
        <v>8.3955055149926388</v>
      </c>
      <c r="W474" s="19">
        <v>51.572391020669066</v>
      </c>
      <c r="X474" s="19">
        <v>5275.4969933931625</v>
      </c>
      <c r="Y474" s="19">
        <v>0</v>
      </c>
      <c r="Z474" s="19">
        <v>5275.4969933931625</v>
      </c>
      <c r="AA474">
        <v>72.151709397416994</v>
      </c>
      <c r="AB474">
        <v>1</v>
      </c>
      <c r="AC474">
        <v>0.16899999999999998</v>
      </c>
      <c r="AD474">
        <v>0.83099999999999996</v>
      </c>
      <c r="AE474">
        <v>0</v>
      </c>
      <c r="AF474">
        <v>12.193638888163472</v>
      </c>
      <c r="AG474">
        <v>59.958070509253517</v>
      </c>
      <c r="AH474">
        <v>27486.11360654857</v>
      </c>
      <c r="AI474">
        <v>0</v>
      </c>
      <c r="AJ474">
        <v>26288.824482075299</v>
      </c>
      <c r="AK474">
        <v>20367.584696762598</v>
      </c>
      <c r="AL474">
        <v>43.716596574497387</v>
      </c>
      <c r="AM474" s="19">
        <v>55.900409436252673</v>
      </c>
      <c r="AN474">
        <v>0.80359466666666668</v>
      </c>
      <c r="AO474">
        <v>0.53238146666666675</v>
      </c>
      <c r="AP474">
        <v>0.18080879999999999</v>
      </c>
      <c r="AQ474">
        <v>1</v>
      </c>
      <c r="AR474">
        <v>0</v>
      </c>
      <c r="AS474">
        <v>2</v>
      </c>
      <c r="AT474">
        <v>1.48</v>
      </c>
      <c r="AU474">
        <v>1</v>
      </c>
      <c r="AV474">
        <v>2</v>
      </c>
      <c r="AW474">
        <v>1.5</v>
      </c>
      <c r="AX474">
        <v>1</v>
      </c>
      <c r="AY474">
        <v>2</v>
      </c>
      <c r="AZ474">
        <v>0.6</v>
      </c>
      <c r="BA474">
        <v>0.3</v>
      </c>
      <c r="BB474">
        <v>0.8</v>
      </c>
      <c r="BC474" s="27">
        <v>0.36191455524735816</v>
      </c>
      <c r="BD474" s="28">
        <v>0.53188394501599268</v>
      </c>
      <c r="BE474" s="28">
        <v>0.30754683761013424</v>
      </c>
      <c r="BF474" s="28">
        <f t="shared" si="78"/>
        <v>0.63790285568162552</v>
      </c>
      <c r="BG474" s="29" t="s">
        <v>106</v>
      </c>
      <c r="BH474">
        <v>0.35396836684735816</v>
      </c>
      <c r="BI474">
        <v>0.35940378301599274</v>
      </c>
      <c r="BJ474">
        <v>0.27060532961813422</v>
      </c>
      <c r="BK474">
        <f t="shared" si="79"/>
        <v>0.60096134768962539</v>
      </c>
      <c r="BL474" t="s">
        <v>106</v>
      </c>
      <c r="BM474" s="27">
        <v>0.37133172684735816</v>
      </c>
      <c r="BN474" s="28">
        <v>0.64945342011599272</v>
      </c>
      <c r="BO474" s="28">
        <v>0.34011818356813422</v>
      </c>
      <c r="BP474" s="28">
        <f t="shared" si="80"/>
        <v>0.67047420163962546</v>
      </c>
      <c r="BQ474" s="29" t="s">
        <v>106</v>
      </c>
      <c r="BR474">
        <v>0.27566043682638219</v>
      </c>
      <c r="BS474">
        <v>0.53188394501599268</v>
      </c>
      <c r="BT474">
        <v>0.25402470802151822</v>
      </c>
      <c r="BU474">
        <f t="shared" si="81"/>
        <v>0.58438072609300939</v>
      </c>
      <c r="BV474" t="s">
        <v>106</v>
      </c>
      <c r="BW474" s="27">
        <v>0.26771424842638214</v>
      </c>
      <c r="BX474" s="28">
        <v>0.35940378301599274</v>
      </c>
      <c r="BY474" s="28">
        <v>0.2170832000295182</v>
      </c>
      <c r="BZ474" s="28">
        <f t="shared" si="82"/>
        <v>0.54743921810100948</v>
      </c>
      <c r="CA474" s="29" t="s">
        <v>106</v>
      </c>
      <c r="CB474">
        <v>0.28507760842638219</v>
      </c>
      <c r="CC474">
        <v>0.64945342011599272</v>
      </c>
      <c r="CD474">
        <v>0.28659605397951821</v>
      </c>
      <c r="CE474">
        <f t="shared" si="83"/>
        <v>0.61543362649787348</v>
      </c>
      <c r="CF474" t="s">
        <v>107</v>
      </c>
      <c r="CG474" s="27">
        <v>0.16384954257696879</v>
      </c>
      <c r="CH474" s="28">
        <v>0.53188394501599268</v>
      </c>
      <c r="CI474" s="28">
        <v>0.18464416966590486</v>
      </c>
      <c r="CJ474" s="28">
        <f t="shared" si="84"/>
        <v>0.49420556064846</v>
      </c>
      <c r="CK474" s="29" t="s">
        <v>107</v>
      </c>
      <c r="CL474">
        <v>0.15590335417696879</v>
      </c>
      <c r="CM474">
        <v>0.35940378301599274</v>
      </c>
      <c r="CN474">
        <v>0.14770266167390489</v>
      </c>
      <c r="CO474">
        <f t="shared" si="85"/>
        <v>0.47805867974539612</v>
      </c>
      <c r="CP474" t="s">
        <v>106</v>
      </c>
      <c r="CQ474" s="27">
        <v>0.17326671417696879</v>
      </c>
      <c r="CR474" s="28">
        <v>0.64945342011599272</v>
      </c>
      <c r="CS474" s="28">
        <v>0.21721551562390487</v>
      </c>
      <c r="CT474" s="28">
        <f t="shared" si="86"/>
        <v>0.50362273224845999</v>
      </c>
      <c r="CU474" s="29" t="s">
        <v>107</v>
      </c>
      <c r="CV474">
        <v>51684.747075764899</v>
      </c>
      <c r="CW474">
        <v>9018.9636746771303</v>
      </c>
      <c r="CX474">
        <v>0.33035601807149123</v>
      </c>
      <c r="CY474">
        <f t="shared" si="77"/>
        <v>0.86223996308748396</v>
      </c>
      <c r="CZ474">
        <f t="shared" si="87"/>
        <v>0.69227057331884945</v>
      </c>
    </row>
    <row r="475" spans="1:104" x14ac:dyDescent="0.25">
      <c r="A475">
        <v>1</v>
      </c>
      <c r="B475" s="15">
        <v>7604</v>
      </c>
      <c r="C475" s="15">
        <v>-65.544600860000003</v>
      </c>
      <c r="D475" s="15">
        <v>-18.440169180000002</v>
      </c>
      <c r="E475" s="15">
        <v>2814</v>
      </c>
      <c r="F475" s="15">
        <v>1</v>
      </c>
      <c r="G475" s="15">
        <v>0</v>
      </c>
      <c r="H475" s="17">
        <v>0</v>
      </c>
      <c r="I475" s="19">
        <v>1</v>
      </c>
      <c r="J475" s="19">
        <v>4</v>
      </c>
      <c r="K475" s="19">
        <v>1</v>
      </c>
      <c r="L475" s="15">
        <v>0</v>
      </c>
      <c r="M475" s="15">
        <v>1.9414993466458099</v>
      </c>
      <c r="N475" s="15">
        <v>1.2032</v>
      </c>
      <c r="O475" s="19">
        <v>170.772479</v>
      </c>
      <c r="P475" s="19">
        <v>47.771036211922159</v>
      </c>
      <c r="Q475" s="20">
        <v>3.5748121150736214</v>
      </c>
      <c r="R475" s="21">
        <v>0</v>
      </c>
      <c r="S475" s="22">
        <v>0.04</v>
      </c>
      <c r="T475" s="22">
        <v>0.96</v>
      </c>
      <c r="U475" s="19">
        <v>0</v>
      </c>
      <c r="V475" s="19">
        <v>1.9108414484768863</v>
      </c>
      <c r="W475" s="19">
        <v>45.860194763445271</v>
      </c>
      <c r="X475" s="19">
        <v>0</v>
      </c>
      <c r="Y475" s="19">
        <v>3930</v>
      </c>
      <c r="Z475" s="19">
        <v>3930</v>
      </c>
      <c r="AA475">
        <v>57.476785438299466</v>
      </c>
      <c r="AB475">
        <v>1</v>
      </c>
      <c r="AC475">
        <v>6.9000000000000006E-2</v>
      </c>
      <c r="AD475">
        <v>0.93100000000000005</v>
      </c>
      <c r="AE475">
        <v>0</v>
      </c>
      <c r="AF475">
        <v>3.9658981952426635</v>
      </c>
      <c r="AG475">
        <v>53.510887243056807</v>
      </c>
      <c r="AH475">
        <v>15235.250240112768</v>
      </c>
      <c r="AI475">
        <v>6478.34545155057</v>
      </c>
      <c r="AJ475">
        <v>21049.951508915499</v>
      </c>
      <c r="AK475">
        <v>21049.951508915499</v>
      </c>
      <c r="AL475">
        <v>47.771036211922159</v>
      </c>
      <c r="AM475" s="19">
        <v>57.476785438299466</v>
      </c>
      <c r="AN475">
        <v>0.81797333333333333</v>
      </c>
      <c r="AO475">
        <v>0.54190733333333341</v>
      </c>
      <c r="AP475">
        <v>0.18404399999999999</v>
      </c>
      <c r="AQ475">
        <v>1</v>
      </c>
      <c r="AR475">
        <v>0</v>
      </c>
      <c r="AS475">
        <v>2</v>
      </c>
      <c r="AT475">
        <v>1.48</v>
      </c>
      <c r="AU475">
        <v>1</v>
      </c>
      <c r="AV475">
        <v>2</v>
      </c>
      <c r="AW475">
        <v>1.5</v>
      </c>
      <c r="AX475">
        <v>1</v>
      </c>
      <c r="AY475">
        <v>2</v>
      </c>
      <c r="AZ475">
        <v>0.6</v>
      </c>
      <c r="BA475">
        <v>0.3</v>
      </c>
      <c r="BB475">
        <v>0.8</v>
      </c>
      <c r="BC475" s="27">
        <v>0.36504712257535366</v>
      </c>
      <c r="BD475" s="28">
        <v>0.51572810264131086</v>
      </c>
      <c r="BE475" s="28">
        <v>0.30884973812964084</v>
      </c>
      <c r="BF475" s="28">
        <f t="shared" si="78"/>
        <v>0.59171751840724851</v>
      </c>
      <c r="BG475" s="29" t="s">
        <v>106</v>
      </c>
      <c r="BH475">
        <v>0.35710093417535366</v>
      </c>
      <c r="BI475">
        <v>0.34324794064131081</v>
      </c>
      <c r="BJ475">
        <v>0.27190823013764076</v>
      </c>
      <c r="BK475">
        <f t="shared" si="79"/>
        <v>0.55477601041524838</v>
      </c>
      <c r="BL475" t="s">
        <v>106</v>
      </c>
      <c r="BM475" s="27">
        <v>0.37446429417535365</v>
      </c>
      <c r="BN475" s="28">
        <v>0.63329757774131079</v>
      </c>
      <c r="BO475" s="28">
        <v>0.34142108408764077</v>
      </c>
      <c r="BP475" s="28">
        <f t="shared" si="80"/>
        <v>0.62428886436524844</v>
      </c>
      <c r="BQ475" s="29" t="s">
        <v>106</v>
      </c>
      <c r="BR475">
        <v>0.27724966487047364</v>
      </c>
      <c r="BS475">
        <v>0.51572810264131086</v>
      </c>
      <c r="BT475">
        <v>0.25436994058656076</v>
      </c>
      <c r="BU475">
        <f t="shared" si="81"/>
        <v>0.53723772086416843</v>
      </c>
      <c r="BV475" t="s">
        <v>106</v>
      </c>
      <c r="BW475" s="27">
        <v>0.26930347647047365</v>
      </c>
      <c r="BX475" s="28">
        <v>0.34324794064131081</v>
      </c>
      <c r="BY475" s="28">
        <v>0.21742843259456079</v>
      </c>
      <c r="BZ475" s="28">
        <f t="shared" si="82"/>
        <v>0.50029621287216841</v>
      </c>
      <c r="CA475" s="29" t="s">
        <v>106</v>
      </c>
      <c r="CB475">
        <v>0.28666683647047364</v>
      </c>
      <c r="CC475">
        <v>0.63329757774131079</v>
      </c>
      <c r="CD475">
        <v>0.2869412865445608</v>
      </c>
      <c r="CE475">
        <f t="shared" si="83"/>
        <v>0.56953461674808126</v>
      </c>
      <c r="CF475" t="s">
        <v>107</v>
      </c>
      <c r="CG475" s="27">
        <v>0.16343814562340697</v>
      </c>
      <c r="CH475" s="28">
        <v>0.51572810264131086</v>
      </c>
      <c r="CI475" s="28">
        <v>0.18374798080849408</v>
      </c>
      <c r="CJ475" s="28">
        <f t="shared" si="84"/>
        <v>0.44630592590101464</v>
      </c>
      <c r="CK475" s="29" t="s">
        <v>107</v>
      </c>
      <c r="CL475">
        <v>0.15549195722340697</v>
      </c>
      <c r="CM475">
        <v>0.34324794064131081</v>
      </c>
      <c r="CN475">
        <v>0.14680647281649412</v>
      </c>
      <c r="CO475">
        <f t="shared" si="85"/>
        <v>0.42967425309410179</v>
      </c>
      <c r="CP475" t="s">
        <v>106</v>
      </c>
      <c r="CQ475" s="27">
        <v>0.17285531722340697</v>
      </c>
      <c r="CR475" s="28">
        <v>0.63329757774131079</v>
      </c>
      <c r="CS475" s="28">
        <v>0.21631932676649412</v>
      </c>
      <c r="CT475" s="28">
        <f t="shared" si="86"/>
        <v>0.45572309750101464</v>
      </c>
      <c r="CU475" s="29" t="s">
        <v>107</v>
      </c>
      <c r="CV475">
        <v>46534.420228231102</v>
      </c>
      <c r="CW475">
        <v>7184.5981797874301</v>
      </c>
      <c r="CX475">
        <v>0.28286778027760767</v>
      </c>
      <c r="CY475">
        <f t="shared" si="77"/>
        <v>0.79859588291891859</v>
      </c>
      <c r="CZ475">
        <f t="shared" si="87"/>
        <v>0.64791490285296138</v>
      </c>
    </row>
    <row r="476" spans="1:104" x14ac:dyDescent="0.25">
      <c r="A476">
        <v>1</v>
      </c>
      <c r="B476" s="15">
        <v>7609</v>
      </c>
      <c r="C476" s="15">
        <v>-64.782150239999993</v>
      </c>
      <c r="D476" s="15">
        <v>-19.947541739999998</v>
      </c>
      <c r="E476" s="15">
        <v>3339</v>
      </c>
      <c r="F476" s="15">
        <v>1</v>
      </c>
      <c r="G476" s="15">
        <v>0</v>
      </c>
      <c r="H476" s="17">
        <v>3</v>
      </c>
      <c r="I476" s="19">
        <v>0</v>
      </c>
      <c r="J476" s="19">
        <v>0</v>
      </c>
      <c r="K476" s="19">
        <v>1</v>
      </c>
      <c r="L476" s="15">
        <v>0</v>
      </c>
      <c r="M476" s="15">
        <v>0</v>
      </c>
      <c r="N476" s="15">
        <v>1.2032</v>
      </c>
      <c r="O476" s="19">
        <v>341.54495800000001</v>
      </c>
      <c r="P476" s="19">
        <v>95.542072453091833</v>
      </c>
      <c r="Q476" s="20">
        <v>3.5748121139792932</v>
      </c>
      <c r="R476" s="21">
        <v>0.33</v>
      </c>
      <c r="S476" s="22">
        <v>0.151</v>
      </c>
      <c r="T476" s="22">
        <v>0.84899999999999998</v>
      </c>
      <c r="U476" s="19">
        <v>0</v>
      </c>
      <c r="V476" s="19">
        <v>14.426852940416866</v>
      </c>
      <c r="W476" s="19">
        <v>81.115219512674969</v>
      </c>
      <c r="X476" s="19">
        <v>10610.509888722596</v>
      </c>
      <c r="Y476" s="19">
        <v>1560</v>
      </c>
      <c r="Z476" s="19">
        <v>12170.509888722596</v>
      </c>
      <c r="AA476">
        <v>114.95357087659893</v>
      </c>
      <c r="AB476">
        <v>1</v>
      </c>
      <c r="AC476">
        <v>0.16</v>
      </c>
      <c r="AD476">
        <v>0.84</v>
      </c>
      <c r="AE476">
        <v>0</v>
      </c>
      <c r="AF476">
        <v>18.392571340255831</v>
      </c>
      <c r="AG476">
        <v>96.560999536343104</v>
      </c>
      <c r="AH476">
        <v>42592.551099769087</v>
      </c>
      <c r="AI476">
        <v>1876.992</v>
      </c>
      <c r="AJ476">
        <v>42614.220863932802</v>
      </c>
      <c r="AK476">
        <v>30926.207930940102</v>
      </c>
      <c r="AL476">
        <v>64.013188543571516</v>
      </c>
      <c r="AM476" s="19">
        <v>83.424686967078614</v>
      </c>
      <c r="AN476">
        <v>0.86470400000000003</v>
      </c>
      <c r="AO476">
        <v>0.5728664</v>
      </c>
      <c r="AP476">
        <v>0.19455839999999999</v>
      </c>
      <c r="AQ476">
        <v>1</v>
      </c>
      <c r="AR476">
        <v>0</v>
      </c>
      <c r="AS476">
        <v>2</v>
      </c>
      <c r="AT476">
        <v>1.48</v>
      </c>
      <c r="AU476">
        <v>1</v>
      </c>
      <c r="AV476">
        <v>2</v>
      </c>
      <c r="AW476">
        <v>1.5</v>
      </c>
      <c r="AX476">
        <v>1</v>
      </c>
      <c r="AY476">
        <v>2</v>
      </c>
      <c r="AZ476">
        <v>0.6</v>
      </c>
      <c r="BA476">
        <v>0.3</v>
      </c>
      <c r="BB476">
        <v>0.8</v>
      </c>
      <c r="BC476" s="27">
        <v>0.36402297560684782</v>
      </c>
      <c r="BD476" s="28">
        <v>0.51530396573194115</v>
      </c>
      <c r="BE476" s="28">
        <v>0.30262975172517342</v>
      </c>
      <c r="BF476" s="28">
        <f t="shared" si="78"/>
        <v>0.58441451825173751</v>
      </c>
      <c r="BG476" s="29" t="s">
        <v>106</v>
      </c>
      <c r="BH476">
        <v>0.35607678720684788</v>
      </c>
      <c r="BI476">
        <v>0.3428238037319411</v>
      </c>
      <c r="BJ476">
        <v>0.26568824373317346</v>
      </c>
      <c r="BK476">
        <f t="shared" si="79"/>
        <v>0.54747301025973749</v>
      </c>
      <c r="BL476" t="s">
        <v>106</v>
      </c>
      <c r="BM476" s="27">
        <v>0.37344014720684787</v>
      </c>
      <c r="BN476" s="28">
        <v>0.63287344083194119</v>
      </c>
      <c r="BO476" s="28">
        <v>0.33520109768317347</v>
      </c>
      <c r="BP476" s="28">
        <f t="shared" si="80"/>
        <v>0.61698586420973744</v>
      </c>
      <c r="BQ476" s="29" t="s">
        <v>106</v>
      </c>
      <c r="BR476">
        <v>0.27120966522927981</v>
      </c>
      <c r="BS476">
        <v>0.51530396573194115</v>
      </c>
      <c r="BT476">
        <v>0.24503753333008541</v>
      </c>
      <c r="BU476">
        <f t="shared" si="81"/>
        <v>0.52682229985664941</v>
      </c>
      <c r="BV476" t="s">
        <v>106</v>
      </c>
      <c r="BW476" s="27">
        <v>0.26326347682927986</v>
      </c>
      <c r="BX476" s="28">
        <v>0.3428238037319411</v>
      </c>
      <c r="BY476" s="28">
        <v>0.20809602533808541</v>
      </c>
      <c r="BZ476" s="28">
        <f t="shared" si="82"/>
        <v>0.48988079186464945</v>
      </c>
      <c r="CA476" s="29" t="s">
        <v>106</v>
      </c>
      <c r="CB476">
        <v>0.28062683682927986</v>
      </c>
      <c r="CC476">
        <v>0.63287344083194119</v>
      </c>
      <c r="CD476">
        <v>0.27760887928808542</v>
      </c>
      <c r="CE476">
        <f t="shared" si="83"/>
        <v>0.55939364581464945</v>
      </c>
      <c r="CF476" t="s">
        <v>106</v>
      </c>
      <c r="CG476" s="27">
        <v>0.15089611473983985</v>
      </c>
      <c r="CH476" s="28">
        <v>0.51530396573194115</v>
      </c>
      <c r="CI476" s="28">
        <v>0.1703809539290454</v>
      </c>
      <c r="CJ476" s="28">
        <f t="shared" si="84"/>
        <v>0.43268088126640392</v>
      </c>
      <c r="CK476" s="29" t="s">
        <v>107</v>
      </c>
      <c r="CL476">
        <v>0.14294992633983983</v>
      </c>
      <c r="CM476">
        <v>0.3428238037319411</v>
      </c>
      <c r="CN476">
        <v>0.1334394459370454</v>
      </c>
      <c r="CO476">
        <f t="shared" si="85"/>
        <v>0.41522421246360941</v>
      </c>
      <c r="CP476" t="s">
        <v>106</v>
      </c>
      <c r="CQ476" s="27">
        <v>0.16031328633983985</v>
      </c>
      <c r="CR476" s="28">
        <v>0.63287344083194119</v>
      </c>
      <c r="CS476" s="28">
        <v>0.20295229988704541</v>
      </c>
      <c r="CT476" s="28">
        <f t="shared" si="86"/>
        <v>0.44209805286640391</v>
      </c>
      <c r="CU476" s="29" t="s">
        <v>107</v>
      </c>
      <c r="CV476">
        <v>64251.641688899297</v>
      </c>
      <c r="CW476">
        <v>14369.1963595748</v>
      </c>
      <c r="CX476">
        <v>0.28178476652656403</v>
      </c>
      <c r="CY476">
        <f t="shared" si="77"/>
        <v>0.79708873225850518</v>
      </c>
      <c r="CZ476">
        <f t="shared" si="87"/>
        <v>0.64580774213341186</v>
      </c>
    </row>
    <row r="477" spans="1:104" x14ac:dyDescent="0.25">
      <c r="A477">
        <v>1</v>
      </c>
      <c r="B477" s="15">
        <v>7613</v>
      </c>
      <c r="C477" s="15">
        <v>-65.088457739999996</v>
      </c>
      <c r="D477" s="15">
        <v>-19.044795830000002</v>
      </c>
      <c r="E477" s="15">
        <v>2825</v>
      </c>
      <c r="F477" s="15">
        <v>1</v>
      </c>
      <c r="G477" s="15">
        <v>0</v>
      </c>
      <c r="H477" s="17">
        <v>2</v>
      </c>
      <c r="I477" s="19">
        <v>0</v>
      </c>
      <c r="J477" s="19">
        <v>0</v>
      </c>
      <c r="K477" s="19">
        <v>1</v>
      </c>
      <c r="L477" s="15">
        <v>0</v>
      </c>
      <c r="M477" s="15">
        <v>0</v>
      </c>
      <c r="N477" s="15">
        <v>1.2032</v>
      </c>
      <c r="O477" s="19">
        <v>167.13902200000001</v>
      </c>
      <c r="P477" s="19">
        <v>46.754631187381158</v>
      </c>
      <c r="Q477" s="20">
        <v>3.5748121149784624</v>
      </c>
      <c r="R477" s="21">
        <v>4.2999999999999997E-2</v>
      </c>
      <c r="S477" s="22">
        <v>0.24000000000000002</v>
      </c>
      <c r="T477" s="22">
        <v>0.76</v>
      </c>
      <c r="U477" s="19">
        <v>0</v>
      </c>
      <c r="V477" s="19">
        <v>11.221111484971479</v>
      </c>
      <c r="W477" s="19">
        <v>35.533519702409677</v>
      </c>
      <c r="X477" s="19">
        <v>870.3636421465651</v>
      </c>
      <c r="Y477" s="19">
        <v>1560</v>
      </c>
      <c r="Z477" s="19">
        <v>2430.3636421465653</v>
      </c>
      <c r="AA477">
        <v>56.253875127871353</v>
      </c>
      <c r="AB477">
        <v>1</v>
      </c>
      <c r="AC477">
        <v>0.24400000000000002</v>
      </c>
      <c r="AD477">
        <v>0.75600000000000001</v>
      </c>
      <c r="AE477">
        <v>0</v>
      </c>
      <c r="AF477">
        <v>13.725945531200612</v>
      </c>
      <c r="AG477">
        <v>42.527929596670745</v>
      </c>
      <c r="AH477">
        <v>26318.917765930852</v>
      </c>
      <c r="AI477">
        <v>1876.992</v>
      </c>
      <c r="AJ477">
        <v>27049.463434052999</v>
      </c>
      <c r="AK477">
        <v>26082.7465562375</v>
      </c>
      <c r="AL477">
        <v>44.744182046323765</v>
      </c>
      <c r="AM477" s="19">
        <v>54.243425986813961</v>
      </c>
      <c r="AN477">
        <v>0.83594666666666673</v>
      </c>
      <c r="AO477">
        <v>0.55381466666666668</v>
      </c>
      <c r="AP477">
        <v>0.18808800000000001</v>
      </c>
      <c r="AQ477">
        <v>1</v>
      </c>
      <c r="AR477">
        <v>0</v>
      </c>
      <c r="AS477">
        <v>2</v>
      </c>
      <c r="AT477">
        <v>1.48</v>
      </c>
      <c r="AU477">
        <v>1</v>
      </c>
      <c r="AV477">
        <v>2</v>
      </c>
      <c r="AW477">
        <v>1.5</v>
      </c>
      <c r="AX477">
        <v>1</v>
      </c>
      <c r="AY477">
        <v>2</v>
      </c>
      <c r="AZ477">
        <v>0.6</v>
      </c>
      <c r="BA477">
        <v>0.3</v>
      </c>
      <c r="BB477">
        <v>0.8</v>
      </c>
      <c r="BC477" s="27">
        <v>0.37380766567424839</v>
      </c>
      <c r="BD477" s="28">
        <v>0.52952227188416545</v>
      </c>
      <c r="BE477" s="28">
        <v>0.31547056110099136</v>
      </c>
      <c r="BF477" s="28">
        <f t="shared" si="78"/>
        <v>0.54116385518195975</v>
      </c>
      <c r="BG477" s="29" t="s">
        <v>106</v>
      </c>
      <c r="BH477">
        <v>0.36586147727424845</v>
      </c>
      <c r="BI477">
        <v>0.35704210988416535</v>
      </c>
      <c r="BJ477">
        <v>0.27852905310899134</v>
      </c>
      <c r="BK477">
        <f t="shared" si="79"/>
        <v>0.50422234718995973</v>
      </c>
      <c r="BL477" t="s">
        <v>106</v>
      </c>
      <c r="BM477" s="27">
        <v>0.3832248372742485</v>
      </c>
      <c r="BN477" s="28">
        <v>0.64709174698416538</v>
      </c>
      <c r="BO477" s="28">
        <v>0.34804190705899135</v>
      </c>
      <c r="BP477" s="28">
        <f t="shared" si="80"/>
        <v>0.57373520113995968</v>
      </c>
      <c r="BQ477" s="29" t="s">
        <v>106</v>
      </c>
      <c r="BR477">
        <v>0.28408103386448846</v>
      </c>
      <c r="BS477">
        <v>0.52952227188416545</v>
      </c>
      <c r="BT477">
        <v>0.25979367861483132</v>
      </c>
      <c r="BU477">
        <f t="shared" si="81"/>
        <v>0.48548697269579971</v>
      </c>
      <c r="BV477" t="s">
        <v>106</v>
      </c>
      <c r="BW477" s="27">
        <v>0.27613484546448841</v>
      </c>
      <c r="BX477" s="28">
        <v>0.35704210988416535</v>
      </c>
      <c r="BY477" s="28">
        <v>0.2228521706228313</v>
      </c>
      <c r="BZ477" s="28">
        <f t="shared" si="82"/>
        <v>0.44854546470379969</v>
      </c>
      <c r="CA477" s="29" t="s">
        <v>106</v>
      </c>
      <c r="CB477">
        <v>0.29349820546448846</v>
      </c>
      <c r="CC477">
        <v>0.64709174698416538</v>
      </c>
      <c r="CD477">
        <v>0.29236502457283131</v>
      </c>
      <c r="CE477">
        <f t="shared" si="83"/>
        <v>0.5180583186537997</v>
      </c>
      <c r="CF477" t="s">
        <v>106</v>
      </c>
      <c r="CG477" s="27">
        <v>0.16776873337035511</v>
      </c>
      <c r="CH477" s="28">
        <v>0.52952227188416545</v>
      </c>
      <c r="CI477" s="28">
        <v>0.18761994205869795</v>
      </c>
      <c r="CJ477" s="28">
        <f t="shared" si="84"/>
        <v>0.39346202745132353</v>
      </c>
      <c r="CK477" s="29" t="s">
        <v>107</v>
      </c>
      <c r="CL477">
        <v>0.15982254497035511</v>
      </c>
      <c r="CM477">
        <v>0.35704210988416535</v>
      </c>
      <c r="CN477">
        <v>0.15067843406669801</v>
      </c>
      <c r="CO477">
        <f t="shared" si="85"/>
        <v>0.3763717281476664</v>
      </c>
      <c r="CP477" t="s">
        <v>106</v>
      </c>
      <c r="CQ477" s="27">
        <v>0.17718590497035511</v>
      </c>
      <c r="CR477" s="28">
        <v>0.64709174698416538</v>
      </c>
      <c r="CS477" s="28">
        <v>0.22019128801669796</v>
      </c>
      <c r="CT477" s="28">
        <f t="shared" si="86"/>
        <v>0.40287919905132352</v>
      </c>
      <c r="CU477" s="29" t="s">
        <v>107</v>
      </c>
      <c r="CV477">
        <v>46076.940169151298</v>
      </c>
      <c r="CW477">
        <v>7031.7343909839201</v>
      </c>
      <c r="CX477">
        <v>0.22569329408096839</v>
      </c>
      <c r="CY477">
        <f t="shared" si="77"/>
        <v>0.75521556596513384</v>
      </c>
      <c r="CZ477">
        <f t="shared" si="87"/>
        <v>0.59950095975521678</v>
      </c>
    </row>
    <row r="478" spans="1:104" x14ac:dyDescent="0.25">
      <c r="A478">
        <v>1</v>
      </c>
      <c r="B478" s="15">
        <v>7625</v>
      </c>
      <c r="C478" s="15">
        <v>-64.875537499999993</v>
      </c>
      <c r="D478" s="15">
        <v>-18.861974369999999</v>
      </c>
      <c r="E478" s="15">
        <v>2602</v>
      </c>
      <c r="F478" s="15">
        <v>1</v>
      </c>
      <c r="G478" s="15">
        <v>0</v>
      </c>
      <c r="H478" s="17">
        <v>3</v>
      </c>
      <c r="I478" s="19">
        <v>0</v>
      </c>
      <c r="J478" s="19">
        <v>0</v>
      </c>
      <c r="K478" s="19">
        <v>1</v>
      </c>
      <c r="L478" s="15">
        <v>0</v>
      </c>
      <c r="M478" s="15">
        <v>0</v>
      </c>
      <c r="N478" s="15">
        <v>1.2032</v>
      </c>
      <c r="O478" s="19">
        <v>181.67285000000001</v>
      </c>
      <c r="P478" s="19">
        <v>50.820251314792685</v>
      </c>
      <c r="Q478" s="20">
        <v>3.5748121132789232</v>
      </c>
      <c r="R478" s="21">
        <v>0.02</v>
      </c>
      <c r="S478" s="22">
        <v>0.13999999999999999</v>
      </c>
      <c r="T478" s="22">
        <v>0.86</v>
      </c>
      <c r="U478" s="19">
        <v>0</v>
      </c>
      <c r="V478" s="19">
        <v>7.1148351840709756</v>
      </c>
      <c r="W478" s="19">
        <v>43.705416130721709</v>
      </c>
      <c r="X478" s="19">
        <v>329.94539963616</v>
      </c>
      <c r="Y478" s="19">
        <v>1560</v>
      </c>
      <c r="Z478" s="19">
        <v>1889.9453996361599</v>
      </c>
      <c r="AA478">
        <v>61.145516428078849</v>
      </c>
      <c r="AB478">
        <v>1</v>
      </c>
      <c r="AC478">
        <v>0.16899999999999998</v>
      </c>
      <c r="AD478">
        <v>0.83099999999999996</v>
      </c>
      <c r="AE478">
        <v>0</v>
      </c>
      <c r="AF478">
        <v>10.333592276345325</v>
      </c>
      <c r="AG478">
        <v>50.811924151733521</v>
      </c>
      <c r="AH478">
        <v>23293.316611753402</v>
      </c>
      <c r="AI478">
        <v>1876.992</v>
      </c>
      <c r="AJ478">
        <v>24155.656832479901</v>
      </c>
      <c r="AK478">
        <v>23754.124022680298</v>
      </c>
      <c r="AL478">
        <v>49.803846288496828</v>
      </c>
      <c r="AM478" s="19">
        <v>60.129111401782993</v>
      </c>
      <c r="AN478">
        <v>0.82156800000000008</v>
      </c>
      <c r="AO478">
        <v>0.54428880000000002</v>
      </c>
      <c r="AP478">
        <v>0.18485279999999998</v>
      </c>
      <c r="AQ478">
        <v>1</v>
      </c>
      <c r="AR478">
        <v>0</v>
      </c>
      <c r="AS478">
        <v>2</v>
      </c>
      <c r="AT478">
        <v>1.48</v>
      </c>
      <c r="AU478">
        <v>1</v>
      </c>
      <c r="AV478">
        <v>2</v>
      </c>
      <c r="AW478">
        <v>1.5</v>
      </c>
      <c r="AX478">
        <v>1</v>
      </c>
      <c r="AY478">
        <v>2</v>
      </c>
      <c r="AZ478">
        <v>0.6</v>
      </c>
      <c r="BA478">
        <v>0.3</v>
      </c>
      <c r="BB478">
        <v>0.8</v>
      </c>
      <c r="BC478" s="27">
        <v>0.36393740958493326</v>
      </c>
      <c r="BD478" s="28">
        <v>0.54054409972132089</v>
      </c>
      <c r="BE478" s="28">
        <v>0.3075768959368973</v>
      </c>
      <c r="BF478" s="28">
        <f t="shared" si="78"/>
        <v>0.56665423822445626</v>
      </c>
      <c r="BG478" s="29" t="s">
        <v>106</v>
      </c>
      <c r="BH478">
        <v>0.35599122118493326</v>
      </c>
      <c r="BI478">
        <v>0.3680639377213209</v>
      </c>
      <c r="BJ478">
        <v>0.27063538794489728</v>
      </c>
      <c r="BK478">
        <f t="shared" si="79"/>
        <v>0.52971273023245624</v>
      </c>
      <c r="BL478" t="s">
        <v>106</v>
      </c>
      <c r="BM478" s="27">
        <v>0.37335458118493325</v>
      </c>
      <c r="BN478" s="28">
        <v>0.65811357482132093</v>
      </c>
      <c r="BO478" s="28">
        <v>0.34014824189489729</v>
      </c>
      <c r="BP478" s="28">
        <f t="shared" si="80"/>
        <v>0.59922558418245631</v>
      </c>
      <c r="BQ478" s="29" t="s">
        <v>106</v>
      </c>
      <c r="BR478">
        <v>0.27575411705907726</v>
      </c>
      <c r="BS478">
        <v>0.54054409972132089</v>
      </c>
      <c r="BT478">
        <v>0.25285768140520126</v>
      </c>
      <c r="BU478">
        <f t="shared" si="81"/>
        <v>0.51193502369276023</v>
      </c>
      <c r="BV478" t="s">
        <v>106</v>
      </c>
      <c r="BW478" s="27">
        <v>0.26780792865907721</v>
      </c>
      <c r="BX478" s="28">
        <v>0.3680639377213209</v>
      </c>
      <c r="BY478" s="28">
        <v>0.2159161734132013</v>
      </c>
      <c r="BZ478" s="28">
        <f t="shared" si="82"/>
        <v>0.47499351570076026</v>
      </c>
      <c r="CA478" s="29" t="s">
        <v>106</v>
      </c>
      <c r="CB478">
        <v>0.28517128865907726</v>
      </c>
      <c r="CC478">
        <v>0.65811357482132093</v>
      </c>
      <c r="CD478">
        <v>0.28542902736320125</v>
      </c>
      <c r="CE478">
        <f t="shared" si="83"/>
        <v>0.54424863094663622</v>
      </c>
      <c r="CF478" t="s">
        <v>107</v>
      </c>
      <c r="CG478" s="27">
        <v>0.16144244156259724</v>
      </c>
      <c r="CH478" s="28">
        <v>0.54054409972132089</v>
      </c>
      <c r="CI478" s="28">
        <v>0.18192536627152125</v>
      </c>
      <c r="CJ478" s="28">
        <f t="shared" si="84"/>
        <v>0.4205197838501562</v>
      </c>
      <c r="CK478" s="29" t="s">
        <v>107</v>
      </c>
      <c r="CL478">
        <v>0.15349625316259721</v>
      </c>
      <c r="CM478">
        <v>0.3680639377213209</v>
      </c>
      <c r="CN478">
        <v>0.14498385827952132</v>
      </c>
      <c r="CO478">
        <f t="shared" si="85"/>
        <v>0.40406120056708028</v>
      </c>
      <c r="CP478" t="s">
        <v>106</v>
      </c>
      <c r="CQ478" s="27">
        <v>0.17085961316259723</v>
      </c>
      <c r="CR478" s="28">
        <v>0.65811357482132093</v>
      </c>
      <c r="CS478" s="28">
        <v>0.2144967122295213</v>
      </c>
      <c r="CT478" s="28">
        <f t="shared" si="86"/>
        <v>0.4299369554501562</v>
      </c>
      <c r="CU478" s="29" t="s">
        <v>107</v>
      </c>
      <c r="CV478">
        <v>47878.406108362004</v>
      </c>
      <c r="CW478">
        <v>7643.1895535098602</v>
      </c>
      <c r="CX478">
        <v>0.25907734228755896</v>
      </c>
      <c r="CY478">
        <f t="shared" si="77"/>
        <v>0.79962144200887986</v>
      </c>
      <c r="CZ478">
        <f t="shared" si="87"/>
        <v>0.62301475187249222</v>
      </c>
    </row>
    <row r="479" spans="1:104" x14ac:dyDescent="0.25">
      <c r="A479">
        <v>1</v>
      </c>
      <c r="B479" s="15">
        <v>7627</v>
      </c>
      <c r="C479" s="15">
        <v>-64.536180999999999</v>
      </c>
      <c r="D479" s="15">
        <v>-20.27873911</v>
      </c>
      <c r="E479" s="15">
        <v>2138</v>
      </c>
      <c r="F479" s="15">
        <v>1</v>
      </c>
      <c r="G479" s="15">
        <v>0</v>
      </c>
      <c r="H479" s="17">
        <v>2</v>
      </c>
      <c r="I479" s="19">
        <v>0</v>
      </c>
      <c r="J479" s="19">
        <v>0</v>
      </c>
      <c r="K479" s="19">
        <v>1</v>
      </c>
      <c r="L479" s="15">
        <v>0</v>
      </c>
      <c r="M479" s="15">
        <v>0</v>
      </c>
      <c r="N479" s="15">
        <v>1.2032</v>
      </c>
      <c r="O479" s="19">
        <v>327.01112999999998</v>
      </c>
      <c r="P479" s="19">
        <v>91.476452354927829</v>
      </c>
      <c r="Q479" s="20">
        <v>3.5748121137361086</v>
      </c>
      <c r="R479" s="21">
        <v>5.6000000000000001E-2</v>
      </c>
      <c r="S479" s="22">
        <v>0.12299999999999998</v>
      </c>
      <c r="T479" s="22">
        <v>0.877</v>
      </c>
      <c r="U479" s="19">
        <v>0</v>
      </c>
      <c r="V479" s="19">
        <v>11.251603639656121</v>
      </c>
      <c r="W479" s="19">
        <v>80.224848715271705</v>
      </c>
      <c r="X479" s="19">
        <v>1568.6111279524052</v>
      </c>
      <c r="Y479" s="19">
        <v>1560</v>
      </c>
      <c r="Z479" s="19">
        <v>3128.6111279524052</v>
      </c>
      <c r="AA479">
        <v>110.06192957639142</v>
      </c>
      <c r="AB479">
        <v>1</v>
      </c>
      <c r="AC479">
        <v>0.13799999999999998</v>
      </c>
      <c r="AD479">
        <v>0.86199999999999999</v>
      </c>
      <c r="AE479">
        <v>0</v>
      </c>
      <c r="AF479">
        <v>15.188546281542015</v>
      </c>
      <c r="AG479">
        <v>94.873383294849404</v>
      </c>
      <c r="AH479">
        <v>37974.203100399522</v>
      </c>
      <c r="AI479">
        <v>1876.992</v>
      </c>
      <c r="AJ479">
        <v>38197.047096744704</v>
      </c>
      <c r="AK479">
        <v>36419.218007215801</v>
      </c>
      <c r="AL479">
        <v>86.353771023051863</v>
      </c>
      <c r="AM479" s="19">
        <v>104.93924824451545</v>
      </c>
      <c r="AN479">
        <v>0.82156800000000008</v>
      </c>
      <c r="AO479">
        <v>0.54428880000000002</v>
      </c>
      <c r="AP479">
        <v>0.18485279999999998</v>
      </c>
      <c r="AQ479">
        <v>1</v>
      </c>
      <c r="AR479">
        <v>0</v>
      </c>
      <c r="AS479">
        <v>2</v>
      </c>
      <c r="AT479">
        <v>1.48</v>
      </c>
      <c r="AU479">
        <v>1</v>
      </c>
      <c r="AV479">
        <v>2</v>
      </c>
      <c r="AW479">
        <v>1.5</v>
      </c>
      <c r="AX479">
        <v>1</v>
      </c>
      <c r="AY479">
        <v>2</v>
      </c>
      <c r="AZ479">
        <v>0.6</v>
      </c>
      <c r="BA479">
        <v>0.3</v>
      </c>
      <c r="BB479">
        <v>0.8</v>
      </c>
      <c r="BC479" s="27">
        <v>0.34309004946226074</v>
      </c>
      <c r="BD479" s="28">
        <v>0.53342222113331261</v>
      </c>
      <c r="BE479" s="28">
        <v>0.28725732327837927</v>
      </c>
      <c r="BF479" s="28">
        <f t="shared" si="78"/>
        <v>0.5207206175034691</v>
      </c>
      <c r="BG479" s="29" t="s">
        <v>106</v>
      </c>
      <c r="BH479">
        <v>0.33514386106226074</v>
      </c>
      <c r="BI479">
        <v>0.36094205913331262</v>
      </c>
      <c r="BJ479">
        <v>0.25031581528637925</v>
      </c>
      <c r="BK479">
        <f t="shared" si="79"/>
        <v>0.48377910951146902</v>
      </c>
      <c r="BL479" t="s">
        <v>106</v>
      </c>
      <c r="BM479" s="27">
        <v>0.35250722106226073</v>
      </c>
      <c r="BN479" s="28">
        <v>0.65099169623331266</v>
      </c>
      <c r="BO479" s="28">
        <v>0.31982866923637926</v>
      </c>
      <c r="BP479" s="28">
        <f t="shared" si="80"/>
        <v>0.55329196346146903</v>
      </c>
      <c r="BQ479" s="29" t="s">
        <v>106</v>
      </c>
      <c r="BR479">
        <v>0.25490675693640474</v>
      </c>
      <c r="BS479">
        <v>0.53342222113331261</v>
      </c>
      <c r="BT479">
        <v>0.23253810874668324</v>
      </c>
      <c r="BU479">
        <f t="shared" si="81"/>
        <v>0.466001402971773</v>
      </c>
      <c r="BV479" t="s">
        <v>106</v>
      </c>
      <c r="BW479" s="27">
        <v>0.24696056853640469</v>
      </c>
      <c r="BX479" s="28">
        <v>0.36094205913331262</v>
      </c>
      <c r="BY479" s="28">
        <v>0.19559660075468327</v>
      </c>
      <c r="BZ479" s="28">
        <f t="shared" si="82"/>
        <v>0.42905989497977304</v>
      </c>
      <c r="CA479" s="29" t="s">
        <v>106</v>
      </c>
      <c r="CB479">
        <v>0.26432392853640468</v>
      </c>
      <c r="CC479">
        <v>0.65099169623331266</v>
      </c>
      <c r="CD479">
        <v>0.26510945470468322</v>
      </c>
      <c r="CE479">
        <f t="shared" si="83"/>
        <v>0.49778722276149445</v>
      </c>
      <c r="CF479" t="s">
        <v>107</v>
      </c>
      <c r="CG479" s="27">
        <v>0.14059508143992469</v>
      </c>
      <c r="CH479" s="28">
        <v>0.53342222113331261</v>
      </c>
      <c r="CI479" s="28">
        <v>0.16160579361300323</v>
      </c>
      <c r="CJ479" s="28">
        <f t="shared" si="84"/>
        <v>0.37405837566501443</v>
      </c>
      <c r="CK479" s="29" t="s">
        <v>107</v>
      </c>
      <c r="CL479">
        <v>0.13264889303992466</v>
      </c>
      <c r="CM479">
        <v>0.36094205913331262</v>
      </c>
      <c r="CN479">
        <v>0.12466428562100323</v>
      </c>
      <c r="CO479">
        <f t="shared" si="85"/>
        <v>0.358127579846093</v>
      </c>
      <c r="CP479" t="s">
        <v>106</v>
      </c>
      <c r="CQ479" s="27">
        <v>0.15001225303992469</v>
      </c>
      <c r="CR479" s="28">
        <v>0.65099169623331266</v>
      </c>
      <c r="CS479" s="28">
        <v>0.19417713957100324</v>
      </c>
      <c r="CT479" s="28">
        <f t="shared" si="86"/>
        <v>0.38347554726501443</v>
      </c>
      <c r="CU479" s="29" t="s">
        <v>107</v>
      </c>
      <c r="CV479">
        <v>62950.621275434103</v>
      </c>
      <c r="CW479">
        <v>13757.741197048899</v>
      </c>
      <c r="CX479">
        <v>0.23346329422508977</v>
      </c>
      <c r="CY479">
        <f t="shared" si="77"/>
        <v>0.76688551535840244</v>
      </c>
      <c r="CZ479">
        <f t="shared" si="87"/>
        <v>0.57655334368735045</v>
      </c>
    </row>
    <row r="480" spans="1:104" x14ac:dyDescent="0.25">
      <c r="A480">
        <v>1</v>
      </c>
      <c r="B480" s="15">
        <v>7631</v>
      </c>
      <c r="C480" s="15">
        <v>-64.647893780000004</v>
      </c>
      <c r="D480" s="15">
        <v>-18.762835689999999</v>
      </c>
      <c r="E480" s="15">
        <v>2436</v>
      </c>
      <c r="F480" s="15">
        <v>1</v>
      </c>
      <c r="G480" s="15">
        <v>0</v>
      </c>
      <c r="H480" s="17">
        <v>3</v>
      </c>
      <c r="I480" s="19">
        <v>0</v>
      </c>
      <c r="J480" s="19">
        <v>0</v>
      </c>
      <c r="K480" s="19">
        <v>1</v>
      </c>
      <c r="L480" s="15">
        <v>0</v>
      </c>
      <c r="M480" s="15">
        <v>0</v>
      </c>
      <c r="N480" s="15">
        <v>1.2032</v>
      </c>
      <c r="O480" s="19">
        <v>250.70853299999999</v>
      </c>
      <c r="P480" s="19">
        <v>70.131946810319249</v>
      </c>
      <c r="Q480" s="20">
        <v>3.5748121134876385</v>
      </c>
      <c r="R480" s="21">
        <v>0.42</v>
      </c>
      <c r="S480" s="22">
        <v>0.23499999999999999</v>
      </c>
      <c r="T480" s="22">
        <v>0.76600000000000001</v>
      </c>
      <c r="U480" s="19">
        <v>0</v>
      </c>
      <c r="V480" s="19">
        <v>16.481007500425022</v>
      </c>
      <c r="W480" s="19">
        <v>53.721071256704548</v>
      </c>
      <c r="X480" s="19">
        <v>12597.434114136358</v>
      </c>
      <c r="Y480" s="19">
        <v>1560</v>
      </c>
      <c r="Z480" s="19">
        <v>14157.434114136358</v>
      </c>
      <c r="AA480">
        <v>84.380812677183272</v>
      </c>
      <c r="AB480">
        <v>1</v>
      </c>
      <c r="AC480">
        <v>0.23799999999999999</v>
      </c>
      <c r="AD480">
        <v>0.76200000000000001</v>
      </c>
      <c r="AE480">
        <v>0</v>
      </c>
      <c r="AF480">
        <v>20.082633417169617</v>
      </c>
      <c r="AG480">
        <v>64.298179260013654</v>
      </c>
      <c r="AH480">
        <v>38891.68866482372</v>
      </c>
      <c r="AI480">
        <v>1876.992</v>
      </c>
      <c r="AJ480">
        <v>39074.5671855275</v>
      </c>
      <c r="AK480">
        <v>25434.5267538443</v>
      </c>
      <c r="AL480">
        <v>40.676529149985171</v>
      </c>
      <c r="AM480" s="19">
        <v>54.925395016849194</v>
      </c>
      <c r="AN480">
        <v>0.81078400000000006</v>
      </c>
      <c r="AO480">
        <v>0.53714440000000008</v>
      </c>
      <c r="AP480">
        <v>0.18242639999999999</v>
      </c>
      <c r="AQ480">
        <v>1</v>
      </c>
      <c r="AR480">
        <v>0</v>
      </c>
      <c r="AS480">
        <v>2</v>
      </c>
      <c r="AT480">
        <v>1.48</v>
      </c>
      <c r="AU480">
        <v>1</v>
      </c>
      <c r="AV480">
        <v>2</v>
      </c>
      <c r="AW480">
        <v>1.5</v>
      </c>
      <c r="AX480">
        <v>1</v>
      </c>
      <c r="AY480">
        <v>2</v>
      </c>
      <c r="AZ480">
        <v>0.6</v>
      </c>
      <c r="BA480">
        <v>0.3</v>
      </c>
      <c r="BB480">
        <v>0.8</v>
      </c>
      <c r="BC480" s="27">
        <v>0.36513320806075544</v>
      </c>
      <c r="BD480" s="28">
        <v>0.52634391090911048</v>
      </c>
      <c r="BE480" s="28">
        <v>0.30982530421437177</v>
      </c>
      <c r="BF480" s="28">
        <f t="shared" si="78"/>
        <v>0.59803774246896668</v>
      </c>
      <c r="BG480" s="29" t="s">
        <v>106</v>
      </c>
      <c r="BH480">
        <v>0.35718701966075544</v>
      </c>
      <c r="BI480">
        <v>0.35386374890911043</v>
      </c>
      <c r="BJ480">
        <v>0.27288379622237174</v>
      </c>
      <c r="BK480">
        <f t="shared" si="79"/>
        <v>0.56109623447696655</v>
      </c>
      <c r="BL480" t="s">
        <v>106</v>
      </c>
      <c r="BM480" s="27">
        <v>0.37455037966075544</v>
      </c>
      <c r="BN480" s="28">
        <v>0.64391338600911041</v>
      </c>
      <c r="BO480" s="28">
        <v>0.34239665017237181</v>
      </c>
      <c r="BP480" s="28">
        <f t="shared" si="80"/>
        <v>0.63060908842696661</v>
      </c>
      <c r="BQ480" s="29" t="s">
        <v>106</v>
      </c>
      <c r="BR480">
        <v>0.27810741999782751</v>
      </c>
      <c r="BS480">
        <v>0.52634391090911048</v>
      </c>
      <c r="BT480">
        <v>0.25582434064852372</v>
      </c>
      <c r="BU480">
        <f t="shared" si="81"/>
        <v>0.54403677890311863</v>
      </c>
      <c r="BV480" t="s">
        <v>106</v>
      </c>
      <c r="BW480" s="27">
        <v>0.27016123159782751</v>
      </c>
      <c r="BX480" s="28">
        <v>0.35386374890911043</v>
      </c>
      <c r="BY480" s="28">
        <v>0.21888283265652375</v>
      </c>
      <c r="BZ480" s="28">
        <f t="shared" si="82"/>
        <v>0.50709527091111861</v>
      </c>
      <c r="CA480" s="29" t="s">
        <v>106</v>
      </c>
      <c r="CB480">
        <v>0.28752459159782751</v>
      </c>
      <c r="CC480">
        <v>0.64391338600911041</v>
      </c>
      <c r="CD480">
        <v>0.28839568660652376</v>
      </c>
      <c r="CE480">
        <f t="shared" si="83"/>
        <v>0.57573702985242237</v>
      </c>
      <c r="CF480" t="s">
        <v>107</v>
      </c>
      <c r="CG480" s="27">
        <v>0.16529621324958746</v>
      </c>
      <c r="CH480" s="28">
        <v>0.52634391090911048</v>
      </c>
      <c r="CI480" s="28">
        <v>0.18582309158168372</v>
      </c>
      <c r="CJ480" s="28">
        <f t="shared" si="84"/>
        <v>0.45350865150418229</v>
      </c>
      <c r="CK480" s="29" t="s">
        <v>107</v>
      </c>
      <c r="CL480">
        <v>0.15735002484958746</v>
      </c>
      <c r="CM480">
        <v>0.35386374890911043</v>
      </c>
      <c r="CN480">
        <v>0.14888158358968379</v>
      </c>
      <c r="CO480">
        <f t="shared" si="85"/>
        <v>0.43709402184427865</v>
      </c>
      <c r="CP480" t="s">
        <v>106</v>
      </c>
      <c r="CQ480" s="27">
        <v>0.17471338484958746</v>
      </c>
      <c r="CR480" s="28">
        <v>0.64391338600911041</v>
      </c>
      <c r="CS480" s="28">
        <v>0.21839443753968377</v>
      </c>
      <c r="CT480" s="28">
        <f t="shared" si="86"/>
        <v>0.46292582310418229</v>
      </c>
      <c r="CU480" s="29" t="s">
        <v>107</v>
      </c>
      <c r="CV480">
        <v>55587.171387794901</v>
      </c>
      <c r="CW480">
        <v>10547.6015846479</v>
      </c>
      <c r="CX480">
        <v>0.28821243825459486</v>
      </c>
      <c r="CY480">
        <f t="shared" si="77"/>
        <v>0.81455634916370534</v>
      </c>
      <c r="CZ480">
        <f t="shared" si="87"/>
        <v>0.6533456463153503</v>
      </c>
    </row>
    <row r="481" spans="1:104" x14ac:dyDescent="0.25">
      <c r="A481">
        <v>1</v>
      </c>
      <c r="B481" s="15">
        <v>7632</v>
      </c>
      <c r="C481" s="15">
        <v>-64.139162060000004</v>
      </c>
      <c r="D481" s="15">
        <v>-19.333499809999999</v>
      </c>
      <c r="E481" s="15">
        <v>1492</v>
      </c>
      <c r="F481" s="15">
        <v>1</v>
      </c>
      <c r="G481" s="15">
        <v>0</v>
      </c>
      <c r="H481" s="17">
        <v>3</v>
      </c>
      <c r="I481" s="19">
        <v>1</v>
      </c>
      <c r="J481" s="19">
        <v>4</v>
      </c>
      <c r="K481" s="19">
        <v>1</v>
      </c>
      <c r="L481" s="15">
        <v>0</v>
      </c>
      <c r="M481" s="15">
        <v>1.9414993466458099</v>
      </c>
      <c r="N481" s="15">
        <v>1.2032</v>
      </c>
      <c r="O481" s="19">
        <v>247.075075999999</v>
      </c>
      <c r="P481" s="19">
        <v>69.115541785778248</v>
      </c>
      <c r="Q481" s="20">
        <v>3.5748121133999282</v>
      </c>
      <c r="R481" s="21">
        <v>0.309</v>
      </c>
      <c r="S481" s="22">
        <v>0.29000000000000004</v>
      </c>
      <c r="T481" s="22">
        <v>0.71</v>
      </c>
      <c r="U481" s="19">
        <v>0</v>
      </c>
      <c r="V481" s="19">
        <v>20.043507117875695</v>
      </c>
      <c r="W481" s="19">
        <v>49.072034667902557</v>
      </c>
      <c r="X481" s="19">
        <v>10402.209043718094</v>
      </c>
      <c r="Y481" s="19">
        <v>3930</v>
      </c>
      <c r="Z481" s="19">
        <v>14332.209043718094</v>
      </c>
      <c r="AA481">
        <v>83.157902337507636</v>
      </c>
      <c r="AB481">
        <v>1</v>
      </c>
      <c r="AC481">
        <v>0.29100000000000004</v>
      </c>
      <c r="AD481">
        <v>0.70899999999999996</v>
      </c>
      <c r="AE481">
        <v>0</v>
      </c>
      <c r="AF481">
        <v>24.198949580214727</v>
      </c>
      <c r="AG481">
        <v>58.958952757292913</v>
      </c>
      <c r="AH481">
        <v>43435.34406474467</v>
      </c>
      <c r="AI481">
        <v>6478.34545155057</v>
      </c>
      <c r="AJ481">
        <v>48021.655408165498</v>
      </c>
      <c r="AK481">
        <v>35688.681931242601</v>
      </c>
      <c r="AL481">
        <v>47.758839373972776</v>
      </c>
      <c r="AM481" s="19">
        <v>61.801199925702164</v>
      </c>
      <c r="AN481">
        <v>0.83954133333333336</v>
      </c>
      <c r="AO481">
        <v>0.5561961333333334</v>
      </c>
      <c r="AP481">
        <v>0.1888968</v>
      </c>
      <c r="AQ481">
        <v>1</v>
      </c>
      <c r="AR481">
        <v>0</v>
      </c>
      <c r="AS481">
        <v>2</v>
      </c>
      <c r="AT481">
        <v>1.48</v>
      </c>
      <c r="AU481">
        <v>1</v>
      </c>
      <c r="AV481">
        <v>2</v>
      </c>
      <c r="AW481">
        <v>1.5</v>
      </c>
      <c r="AX481">
        <v>1</v>
      </c>
      <c r="AY481">
        <v>2</v>
      </c>
      <c r="AZ481">
        <v>0.6</v>
      </c>
      <c r="BA481">
        <v>0.3</v>
      </c>
      <c r="BB481">
        <v>0.8</v>
      </c>
      <c r="BC481" s="27">
        <v>0.36833256529522707</v>
      </c>
      <c r="BD481" s="28">
        <v>0.56665019219574653</v>
      </c>
      <c r="BE481" s="28">
        <v>0.31005811911822967</v>
      </c>
      <c r="BF481" s="28">
        <f t="shared" si="78"/>
        <v>0.51381527442958463</v>
      </c>
      <c r="BG481" s="29" t="s">
        <v>106</v>
      </c>
      <c r="BH481">
        <v>0.36038637689522712</v>
      </c>
      <c r="BI481">
        <v>0.39417003019574648</v>
      </c>
      <c r="BJ481">
        <v>0.27311661112622965</v>
      </c>
      <c r="BK481">
        <f t="shared" si="79"/>
        <v>0.47687376643758461</v>
      </c>
      <c r="BL481" t="s">
        <v>106</v>
      </c>
      <c r="BM481" s="27">
        <v>0.37774973689522712</v>
      </c>
      <c r="BN481" s="28">
        <v>0.68421966729574646</v>
      </c>
      <c r="BO481" s="28">
        <v>0.34262946507622966</v>
      </c>
      <c r="BP481" s="28">
        <f t="shared" si="80"/>
        <v>0.54638662038758468</v>
      </c>
      <c r="BQ481" s="29" t="s">
        <v>106</v>
      </c>
      <c r="BR481">
        <v>0.2782200986644911</v>
      </c>
      <c r="BS481">
        <v>0.56665019219574653</v>
      </c>
      <c r="BT481">
        <v>0.25414181964345367</v>
      </c>
      <c r="BU481">
        <f t="shared" si="81"/>
        <v>0.45789897495480869</v>
      </c>
      <c r="BV481" t="s">
        <v>106</v>
      </c>
      <c r="BW481" s="27">
        <v>0.2702739102644911</v>
      </c>
      <c r="BX481" s="28">
        <v>0.39417003019574648</v>
      </c>
      <c r="BY481" s="28">
        <v>0.21720031165145365</v>
      </c>
      <c r="BZ481" s="28">
        <f t="shared" si="82"/>
        <v>0.42095746696280867</v>
      </c>
      <c r="CA481" s="29" t="s">
        <v>106</v>
      </c>
      <c r="CB481">
        <v>0.2876372702644911</v>
      </c>
      <c r="CC481">
        <v>0.68421966729574646</v>
      </c>
      <c r="CD481">
        <v>0.28671316560145366</v>
      </c>
      <c r="CE481">
        <f t="shared" si="83"/>
        <v>0.49047032091280862</v>
      </c>
      <c r="CF481" t="s">
        <v>106</v>
      </c>
      <c r="CG481" s="27">
        <v>0.16140764192094442</v>
      </c>
      <c r="CH481" s="28">
        <v>0.56665019219574653</v>
      </c>
      <c r="CI481" s="28">
        <v>0.18165772773170694</v>
      </c>
      <c r="CJ481" s="28">
        <f t="shared" si="84"/>
        <v>0.36516479723229944</v>
      </c>
      <c r="CK481" s="29" t="s">
        <v>107</v>
      </c>
      <c r="CL481">
        <v>0.15346145352094442</v>
      </c>
      <c r="CM481">
        <v>0.39417003019574648</v>
      </c>
      <c r="CN481">
        <v>0.14471621973970694</v>
      </c>
      <c r="CO481">
        <f t="shared" si="85"/>
        <v>0.34847337505106191</v>
      </c>
      <c r="CP481" t="s">
        <v>106</v>
      </c>
      <c r="CQ481" s="27">
        <v>0.17082481352094442</v>
      </c>
      <c r="CR481" s="28">
        <v>0.68421966729574646</v>
      </c>
      <c r="CS481" s="28">
        <v>0.21422907368970698</v>
      </c>
      <c r="CT481" s="28">
        <f t="shared" si="86"/>
        <v>0.37458196883229944</v>
      </c>
      <c r="CU481" s="29" t="s">
        <v>107</v>
      </c>
      <c r="CV481">
        <v>55210.250691162997</v>
      </c>
      <c r="CW481">
        <v>10394.7377921884</v>
      </c>
      <c r="CX481">
        <v>0.20375715531135499</v>
      </c>
      <c r="CY481">
        <f t="shared" si="77"/>
        <v>0.77040734750710149</v>
      </c>
      <c r="CZ481">
        <f t="shared" si="87"/>
        <v>0.57208972060658203</v>
      </c>
    </row>
    <row r="482" spans="1:104" x14ac:dyDescent="0.25">
      <c r="A482">
        <v>1</v>
      </c>
      <c r="B482" s="15">
        <v>7633</v>
      </c>
      <c r="C482" s="15">
        <v>-64.626181819999999</v>
      </c>
      <c r="D482" s="15">
        <v>-19.769823880000001</v>
      </c>
      <c r="E482" s="15">
        <v>3032</v>
      </c>
      <c r="F482" s="15">
        <v>1</v>
      </c>
      <c r="G482" s="15">
        <v>0</v>
      </c>
      <c r="H482" s="17">
        <v>2</v>
      </c>
      <c r="I482" s="19">
        <v>0</v>
      </c>
      <c r="J482" s="19">
        <v>0</v>
      </c>
      <c r="K482" s="19">
        <v>1</v>
      </c>
      <c r="L482" s="15">
        <v>0</v>
      </c>
      <c r="M482" s="15">
        <v>0</v>
      </c>
      <c r="N482" s="15">
        <v>1.2032</v>
      </c>
      <c r="O482" s="19">
        <v>196.20667800000001</v>
      </c>
      <c r="P482" s="19">
        <v>54.885871412956696</v>
      </c>
      <c r="Q482" s="20">
        <v>3.5748121137361091</v>
      </c>
      <c r="R482" s="21">
        <v>3.6999999999999998E-2</v>
      </c>
      <c r="S482" s="22">
        <v>0.13099999999999998</v>
      </c>
      <c r="T482" s="22">
        <v>0.87</v>
      </c>
      <c r="U482" s="19">
        <v>0</v>
      </c>
      <c r="V482" s="19">
        <v>7.1900491550973262</v>
      </c>
      <c r="W482" s="19">
        <v>47.750708129272326</v>
      </c>
      <c r="X482" s="19">
        <v>639.78824707115507</v>
      </c>
      <c r="Y482" s="19">
        <v>1560</v>
      </c>
      <c r="Z482" s="19">
        <v>2199.7882470711552</v>
      </c>
      <c r="AA482">
        <v>66.037157757533862</v>
      </c>
      <c r="AB482">
        <v>1</v>
      </c>
      <c r="AC482">
        <v>0.13999999999999999</v>
      </c>
      <c r="AD482">
        <v>0.86</v>
      </c>
      <c r="AE482">
        <v>0</v>
      </c>
      <c r="AF482">
        <v>9.2452020860547393</v>
      </c>
      <c r="AG482">
        <v>56.791955671479123</v>
      </c>
      <c r="AH482">
        <v>22937.570901838189</v>
      </c>
      <c r="AI482">
        <v>1876.992</v>
      </c>
      <c r="AJ482">
        <v>23815.407315129902</v>
      </c>
      <c r="AK482">
        <v>23083.034983681799</v>
      </c>
      <c r="AL482">
        <v>52.855094170677297</v>
      </c>
      <c r="AM482" s="19">
        <v>64.006380515254463</v>
      </c>
      <c r="AN482">
        <v>0.81078400000000006</v>
      </c>
      <c r="AO482">
        <v>0.53714440000000008</v>
      </c>
      <c r="AP482">
        <v>0.18242639999999999</v>
      </c>
      <c r="AQ482">
        <v>1</v>
      </c>
      <c r="AR482">
        <v>0</v>
      </c>
      <c r="AS482">
        <v>2</v>
      </c>
      <c r="AT482">
        <v>1.48</v>
      </c>
      <c r="AU482">
        <v>1</v>
      </c>
      <c r="AV482">
        <v>2</v>
      </c>
      <c r="AW482">
        <v>1.5</v>
      </c>
      <c r="AX482">
        <v>1</v>
      </c>
      <c r="AY482">
        <v>2</v>
      </c>
      <c r="AZ482">
        <v>0.6</v>
      </c>
      <c r="BA482">
        <v>0.3</v>
      </c>
      <c r="BB482">
        <v>0.8</v>
      </c>
      <c r="BC482" s="27">
        <v>0.35755033026528849</v>
      </c>
      <c r="BD482" s="28">
        <v>0.52826621224522108</v>
      </c>
      <c r="BE482" s="28">
        <v>0.30247208617257637</v>
      </c>
      <c r="BF482" s="28">
        <f t="shared" si="78"/>
        <v>0.58032852341939345</v>
      </c>
      <c r="BG482" s="29" t="s">
        <v>106</v>
      </c>
      <c r="BH482">
        <v>0.34960414186528854</v>
      </c>
      <c r="BI482">
        <v>0.35578605024522103</v>
      </c>
      <c r="BJ482">
        <v>0.26553057818057635</v>
      </c>
      <c r="BK482">
        <f t="shared" si="79"/>
        <v>0.54338701542739343</v>
      </c>
      <c r="BL482" t="s">
        <v>106</v>
      </c>
      <c r="BM482" s="27">
        <v>0.36696750186528854</v>
      </c>
      <c r="BN482" s="28">
        <v>0.64583568734522112</v>
      </c>
      <c r="BO482" s="28">
        <v>0.33504343213057636</v>
      </c>
      <c r="BP482" s="28">
        <f t="shared" si="80"/>
        <v>0.61289986937739349</v>
      </c>
      <c r="BQ482" s="29" t="s">
        <v>106</v>
      </c>
      <c r="BR482">
        <v>0.27052454220236055</v>
      </c>
      <c r="BS482">
        <v>0.52826621224522108</v>
      </c>
      <c r="BT482">
        <v>0.24847112260672832</v>
      </c>
      <c r="BU482">
        <f t="shared" si="81"/>
        <v>0.5263275598535454</v>
      </c>
      <c r="BV482" t="s">
        <v>106</v>
      </c>
      <c r="BW482" s="27">
        <v>0.26257835380236061</v>
      </c>
      <c r="BX482" s="28">
        <v>0.35578605024522103</v>
      </c>
      <c r="BY482" s="28">
        <v>0.21152961461472836</v>
      </c>
      <c r="BZ482" s="28">
        <f t="shared" si="82"/>
        <v>0.48938605186154543</v>
      </c>
      <c r="CA482" s="29" t="s">
        <v>106</v>
      </c>
      <c r="CB482">
        <v>0.2799417138023606</v>
      </c>
      <c r="CC482">
        <v>0.64583568734522112</v>
      </c>
      <c r="CD482">
        <v>0.28104246856472831</v>
      </c>
      <c r="CE482">
        <f t="shared" si="83"/>
        <v>0.55779815104917763</v>
      </c>
      <c r="CF482" t="s">
        <v>107</v>
      </c>
      <c r="CG482" s="27">
        <v>0.15771333545412056</v>
      </c>
      <c r="CH482" s="28">
        <v>0.52826621224522108</v>
      </c>
      <c r="CI482" s="28">
        <v>0.1784698735398883</v>
      </c>
      <c r="CJ482" s="28">
        <f t="shared" si="84"/>
        <v>0.43556977270093766</v>
      </c>
      <c r="CK482" s="29" t="s">
        <v>107</v>
      </c>
      <c r="CL482">
        <v>0.14976714705412053</v>
      </c>
      <c r="CM482">
        <v>0.35578605024522103</v>
      </c>
      <c r="CN482">
        <v>0.14152836554788831</v>
      </c>
      <c r="CO482">
        <f t="shared" si="85"/>
        <v>0.41938480279470536</v>
      </c>
      <c r="CP482" t="s">
        <v>106</v>
      </c>
      <c r="CQ482" s="27">
        <v>0.16713050705412055</v>
      </c>
      <c r="CR482" s="28">
        <v>0.64583568734522112</v>
      </c>
      <c r="CS482" s="28">
        <v>0.21104121949788832</v>
      </c>
      <c r="CT482" s="28">
        <f t="shared" si="86"/>
        <v>0.44498694430093766</v>
      </c>
      <c r="CU482" s="29" t="s">
        <v>107</v>
      </c>
      <c r="CV482">
        <v>49609.142979433898</v>
      </c>
      <c r="CW482">
        <v>8254.6447196917306</v>
      </c>
      <c r="CX482">
        <v>0.27785643724681708</v>
      </c>
      <c r="CY482">
        <f t="shared" si="77"/>
        <v>0.80612264949203816</v>
      </c>
      <c r="CZ482">
        <f t="shared" si="87"/>
        <v>0.63540676751210556</v>
      </c>
    </row>
    <row r="483" spans="1:104" x14ac:dyDescent="0.25">
      <c r="A483">
        <v>1</v>
      </c>
      <c r="B483" s="15">
        <v>7665</v>
      </c>
      <c r="C483" s="15">
        <v>-67.696825290000007</v>
      </c>
      <c r="D483" s="15">
        <v>-15.095725120000001</v>
      </c>
      <c r="E483" s="15">
        <v>323</v>
      </c>
      <c r="F483" s="15">
        <v>0</v>
      </c>
      <c r="G483" s="15">
        <v>0</v>
      </c>
      <c r="H483" s="17">
        <v>2</v>
      </c>
      <c r="I483" s="19">
        <v>0</v>
      </c>
      <c r="J483" s="19">
        <v>0</v>
      </c>
      <c r="K483" s="19">
        <v>0</v>
      </c>
      <c r="L483" s="15">
        <v>0</v>
      </c>
      <c r="M483" s="15">
        <v>0</v>
      </c>
      <c r="N483" s="15">
        <v>0</v>
      </c>
      <c r="O483" s="19">
        <v>254.34198999999899</v>
      </c>
      <c r="P483" s="19">
        <v>71.14835183486025</v>
      </c>
      <c r="Q483" s="20">
        <v>3.5748121135728144</v>
      </c>
      <c r="R483" s="21">
        <v>0.11400000000000002</v>
      </c>
      <c r="S483" s="22">
        <v>0.22400000000000003</v>
      </c>
      <c r="T483" s="22">
        <v>0.77700000000000002</v>
      </c>
      <c r="U483" s="19">
        <v>0</v>
      </c>
      <c r="V483" s="19">
        <v>15.937230811008698</v>
      </c>
      <c r="W483" s="19">
        <v>55.282269375686418</v>
      </c>
      <c r="X483" s="19">
        <v>2533.1351826403725</v>
      </c>
      <c r="Y483" s="19">
        <v>0</v>
      </c>
      <c r="Z483" s="19">
        <v>2533.1351826403725</v>
      </c>
      <c r="AA483">
        <v>85.603722987611391</v>
      </c>
      <c r="AB483">
        <v>1</v>
      </c>
      <c r="AC483">
        <v>0.24600000000000002</v>
      </c>
      <c r="AD483">
        <v>0.754</v>
      </c>
      <c r="AE483">
        <v>0</v>
      </c>
      <c r="AF483">
        <v>21.058515854952404</v>
      </c>
      <c r="AG483">
        <v>64.545207132658987</v>
      </c>
      <c r="AH483">
        <v>30615.591133277361</v>
      </c>
      <c r="AI483">
        <v>0</v>
      </c>
      <c r="AJ483">
        <v>29281.982666758198</v>
      </c>
      <c r="AK483">
        <v>26507.528711673101</v>
      </c>
      <c r="AL483">
        <v>63.037439725686184</v>
      </c>
      <c r="AM483" s="19">
        <v>77.492810878437325</v>
      </c>
      <c r="AN483">
        <v>0.82875733333333335</v>
      </c>
      <c r="AO483">
        <v>0.54905173333333335</v>
      </c>
      <c r="AP483">
        <v>0.18647039999999998</v>
      </c>
      <c r="AQ483">
        <v>1</v>
      </c>
      <c r="AR483">
        <v>0</v>
      </c>
      <c r="AS483">
        <v>2</v>
      </c>
      <c r="AT483">
        <v>1.48</v>
      </c>
      <c r="AU483">
        <v>1</v>
      </c>
      <c r="AV483">
        <v>2</v>
      </c>
      <c r="AW483">
        <v>1.5</v>
      </c>
      <c r="AX483">
        <v>1</v>
      </c>
      <c r="AY483">
        <v>2</v>
      </c>
      <c r="AZ483">
        <v>0.6</v>
      </c>
      <c r="BA483">
        <v>0.3</v>
      </c>
      <c r="BB483">
        <v>0.8</v>
      </c>
      <c r="BC483" s="27">
        <v>0.35956727348154505</v>
      </c>
      <c r="BD483" s="28">
        <v>0.64713326156436668</v>
      </c>
      <c r="BE483" s="28">
        <v>0.32771180126143107</v>
      </c>
      <c r="BF483" s="28">
        <f t="shared" si="78"/>
        <v>0.60646158781492376</v>
      </c>
      <c r="BG483" s="29" t="s">
        <v>106</v>
      </c>
      <c r="BH483">
        <v>0.352382365481545</v>
      </c>
      <c r="BI483">
        <v>0.46963295746436667</v>
      </c>
      <c r="BJ483">
        <v>0.30195027498543114</v>
      </c>
      <c r="BK483">
        <f t="shared" si="79"/>
        <v>0.58070006153892384</v>
      </c>
      <c r="BL483" t="s">
        <v>106</v>
      </c>
      <c r="BM483" s="27">
        <v>0.36814460548154504</v>
      </c>
      <c r="BN483" s="28">
        <v>0.76552580876436671</v>
      </c>
      <c r="BO483" s="28">
        <v>0.3520234840354311</v>
      </c>
      <c r="BP483" s="28">
        <f t="shared" si="80"/>
        <v>0.63077327058892374</v>
      </c>
      <c r="BQ483" s="29" t="s">
        <v>106</v>
      </c>
      <c r="BR483">
        <v>0.27070050528647305</v>
      </c>
      <c r="BS483">
        <v>0.64713326156436668</v>
      </c>
      <c r="BT483">
        <v>0.2608032577011879</v>
      </c>
      <c r="BU483">
        <f t="shared" si="81"/>
        <v>0.53955304425468054</v>
      </c>
      <c r="BV483" t="s">
        <v>106</v>
      </c>
      <c r="BW483" s="27">
        <v>0.263515597286473</v>
      </c>
      <c r="BX483" s="28">
        <v>0.46963295746436667</v>
      </c>
      <c r="BY483" s="28">
        <v>0.23504173142518786</v>
      </c>
      <c r="BZ483" s="28">
        <f t="shared" si="82"/>
        <v>0.5137915179786805</v>
      </c>
      <c r="CA483" s="29" t="s">
        <v>106</v>
      </c>
      <c r="CB483">
        <v>0.27927783728647299</v>
      </c>
      <c r="CC483">
        <v>0.76552580876436671</v>
      </c>
      <c r="CD483">
        <v>0.28511494047518787</v>
      </c>
      <c r="CE483">
        <f t="shared" si="83"/>
        <v>0.55802762383996574</v>
      </c>
      <c r="CF483" t="s">
        <v>107</v>
      </c>
      <c r="CG483" s="27">
        <v>0.15550284281137966</v>
      </c>
      <c r="CH483" s="28">
        <v>0.64713326156436668</v>
      </c>
      <c r="CI483" s="28">
        <v>0.17406996049346518</v>
      </c>
      <c r="CJ483" s="28">
        <f t="shared" si="84"/>
        <v>0.43425262936487236</v>
      </c>
      <c r="CK483" s="29" t="s">
        <v>107</v>
      </c>
      <c r="CL483">
        <v>0.14831793481137967</v>
      </c>
      <c r="CM483">
        <v>0.46963295746436667</v>
      </c>
      <c r="CN483">
        <v>0.1483084342174652</v>
      </c>
      <c r="CO483">
        <f t="shared" si="85"/>
        <v>0.4270582207709579</v>
      </c>
      <c r="CP483" t="s">
        <v>106</v>
      </c>
      <c r="CQ483" s="27">
        <v>0.16408017481137965</v>
      </c>
      <c r="CR483" s="28">
        <v>0.76552580876436671</v>
      </c>
      <c r="CS483" s="28">
        <v>0.19838164326746521</v>
      </c>
      <c r="CT483" s="28">
        <f t="shared" si="86"/>
        <v>0.44282996136487235</v>
      </c>
      <c r="CU483" s="29" t="s">
        <v>107</v>
      </c>
      <c r="CV483">
        <v>55961.370519611097</v>
      </c>
      <c r="CW483">
        <v>10700.4653734514</v>
      </c>
      <c r="CX483">
        <v>0.2787497865534927</v>
      </c>
      <c r="CY483">
        <f t="shared" si="77"/>
        <v>0.92588304811785938</v>
      </c>
      <c r="CZ483">
        <f t="shared" si="87"/>
        <v>0.63831706003503774</v>
      </c>
    </row>
    <row r="484" spans="1:104" x14ac:dyDescent="0.25">
      <c r="A484">
        <v>1</v>
      </c>
      <c r="B484" s="15">
        <v>7703</v>
      </c>
      <c r="C484" s="15">
        <v>-67.677712310000004</v>
      </c>
      <c r="D484" s="15">
        <v>-15.96066562</v>
      </c>
      <c r="E484" s="15">
        <v>1530</v>
      </c>
      <c r="F484" s="15">
        <v>1</v>
      </c>
      <c r="G484" s="15">
        <v>0</v>
      </c>
      <c r="H484" s="17">
        <v>0</v>
      </c>
      <c r="I484" s="19">
        <v>0</v>
      </c>
      <c r="J484" s="19">
        <v>0</v>
      </c>
      <c r="K484" s="19">
        <v>0</v>
      </c>
      <c r="L484" s="15">
        <v>0</v>
      </c>
      <c r="M484" s="15">
        <v>0</v>
      </c>
      <c r="N484" s="15">
        <v>0</v>
      </c>
      <c r="O484" s="19">
        <v>159.872108</v>
      </c>
      <c r="P484" s="19">
        <v>44.721821138299156</v>
      </c>
      <c r="Q484" s="20">
        <v>3.5748121147751677</v>
      </c>
      <c r="R484" s="21">
        <v>0</v>
      </c>
      <c r="S484" s="22">
        <v>0.83</v>
      </c>
      <c r="T484" s="22">
        <v>0.17100000000000001</v>
      </c>
      <c r="U484" s="19">
        <v>0</v>
      </c>
      <c r="V484" s="19">
        <v>37.119111544788296</v>
      </c>
      <c r="W484" s="19">
        <v>7.647431414649156</v>
      </c>
      <c r="X484" s="19">
        <v>0</v>
      </c>
      <c r="Y484" s="19">
        <v>0</v>
      </c>
      <c r="Z484" s="19">
        <v>0</v>
      </c>
      <c r="AA484">
        <v>53.808054448520082</v>
      </c>
      <c r="AB484">
        <v>1</v>
      </c>
      <c r="AC484">
        <v>0.83</v>
      </c>
      <c r="AD484">
        <v>0.17000000000000004</v>
      </c>
      <c r="AE484">
        <v>0</v>
      </c>
      <c r="AF484">
        <v>44.660685192271664</v>
      </c>
      <c r="AG484">
        <v>9.1473692562484157</v>
      </c>
      <c r="AH484">
        <v>61713.657566621885</v>
      </c>
      <c r="AI484">
        <v>0</v>
      </c>
      <c r="AJ484">
        <v>59025.4240825901</v>
      </c>
      <c r="AK484">
        <v>59025.4240825901</v>
      </c>
      <c r="AL484">
        <v>44.721821138299156</v>
      </c>
      <c r="AM484" s="19">
        <v>53.808054448520082</v>
      </c>
      <c r="AN484">
        <v>0.81797333333333333</v>
      </c>
      <c r="AO484">
        <v>0.54190733333333341</v>
      </c>
      <c r="AP484">
        <v>0.18404399999999999</v>
      </c>
      <c r="AQ484">
        <v>1</v>
      </c>
      <c r="AR484">
        <v>0</v>
      </c>
      <c r="AS484">
        <v>2</v>
      </c>
      <c r="AT484">
        <v>1.48</v>
      </c>
      <c r="AU484">
        <v>1</v>
      </c>
      <c r="AV484">
        <v>2</v>
      </c>
      <c r="AW484">
        <v>1.5</v>
      </c>
      <c r="AX484">
        <v>1</v>
      </c>
      <c r="AY484">
        <v>2</v>
      </c>
      <c r="AZ484">
        <v>0.6</v>
      </c>
      <c r="BA484">
        <v>0.3</v>
      </c>
      <c r="BB484">
        <v>0.8</v>
      </c>
      <c r="BC484" s="27">
        <v>0.36852948237584904</v>
      </c>
      <c r="BD484" s="28">
        <v>0.5983159378904046</v>
      </c>
      <c r="BE484" s="28">
        <v>0.31292368870853327</v>
      </c>
      <c r="BF484" s="28">
        <f t="shared" si="78"/>
        <v>0.41033451873267668</v>
      </c>
      <c r="BG484" s="29" t="s">
        <v>106</v>
      </c>
      <c r="BH484">
        <v>0.3605832939758491</v>
      </c>
      <c r="BI484">
        <v>0.42583577589040456</v>
      </c>
      <c r="BJ484">
        <v>0.27598218071653324</v>
      </c>
      <c r="BK484">
        <f t="shared" si="79"/>
        <v>0.37339301074067666</v>
      </c>
      <c r="BL484" t="s">
        <v>106</v>
      </c>
      <c r="BM484" s="27">
        <v>0.37794665397584909</v>
      </c>
      <c r="BN484" s="28">
        <v>0.71588541299040465</v>
      </c>
      <c r="BO484" s="28">
        <v>0.34549503466653325</v>
      </c>
      <c r="BP484" s="28">
        <f t="shared" si="80"/>
        <v>0.44290586469067666</v>
      </c>
      <c r="BQ484" s="29" t="s">
        <v>106</v>
      </c>
      <c r="BR484">
        <v>0.28073202467096914</v>
      </c>
      <c r="BS484">
        <v>0.5983159378904046</v>
      </c>
      <c r="BT484">
        <v>0.25844389116545324</v>
      </c>
      <c r="BU484">
        <f t="shared" si="81"/>
        <v>0.35585472118959666</v>
      </c>
      <c r="BV484" t="s">
        <v>106</v>
      </c>
      <c r="BW484" s="27">
        <v>0.27278583627096908</v>
      </c>
      <c r="BX484" s="28">
        <v>0.42583577589040456</v>
      </c>
      <c r="BY484" s="28">
        <v>0.22150238317345322</v>
      </c>
      <c r="BZ484" s="28">
        <f t="shared" si="82"/>
        <v>0.31891321319759663</v>
      </c>
      <c r="CA484" s="29" t="s">
        <v>106</v>
      </c>
      <c r="CB484">
        <v>0.29014919627096913</v>
      </c>
      <c r="CC484">
        <v>0.71588541299040465</v>
      </c>
      <c r="CD484">
        <v>0.29101523712345323</v>
      </c>
      <c r="CE484">
        <f t="shared" si="83"/>
        <v>0.38756002629511255</v>
      </c>
      <c r="CF484" t="s">
        <v>107</v>
      </c>
      <c r="CG484" s="27">
        <v>0.16692050542390241</v>
      </c>
      <c r="CH484" s="28">
        <v>0.5983159378904046</v>
      </c>
      <c r="CI484" s="28">
        <v>0.18782193138738654</v>
      </c>
      <c r="CJ484" s="28">
        <f t="shared" si="84"/>
        <v>0.26433133544804582</v>
      </c>
      <c r="CK484" s="29" t="s">
        <v>107</v>
      </c>
      <c r="CL484">
        <v>0.15897431702390241</v>
      </c>
      <c r="CM484">
        <v>0.42583577589040456</v>
      </c>
      <c r="CN484">
        <v>0.1508804233953866</v>
      </c>
      <c r="CO484">
        <f t="shared" si="85"/>
        <v>0.24829125341953001</v>
      </c>
      <c r="CP484" t="s">
        <v>106</v>
      </c>
      <c r="CQ484" s="27">
        <v>0.17633767702390241</v>
      </c>
      <c r="CR484" s="28">
        <v>0.71588541299040465</v>
      </c>
      <c r="CS484" s="28">
        <v>0.22039327734538658</v>
      </c>
      <c r="CT484" s="28">
        <f t="shared" si="86"/>
        <v>0.27374850704804582</v>
      </c>
      <c r="CU484" s="29" t="s">
        <v>107</v>
      </c>
      <c r="CV484">
        <v>45146.811714745701</v>
      </c>
      <c r="CW484">
        <v>6726.0068060650101</v>
      </c>
      <c r="CX484">
        <v>9.7410830024143413E-2</v>
      </c>
      <c r="CY484">
        <f t="shared" si="77"/>
        <v>0.69572676791454802</v>
      </c>
      <c r="CZ484">
        <f t="shared" si="87"/>
        <v>0.46594031239999245</v>
      </c>
    </row>
    <row r="485" spans="1:104" x14ac:dyDescent="0.25">
      <c r="A485">
        <v>1</v>
      </c>
      <c r="B485" s="15">
        <v>7719</v>
      </c>
      <c r="C485" s="15">
        <v>-68.589964170000002</v>
      </c>
      <c r="D485" s="15">
        <v>-15.56432848</v>
      </c>
      <c r="E485" s="15">
        <v>3349</v>
      </c>
      <c r="F485" s="15">
        <v>1</v>
      </c>
      <c r="G485" s="15">
        <v>0</v>
      </c>
      <c r="H485" s="17">
        <v>2</v>
      </c>
      <c r="I485" s="19">
        <v>0</v>
      </c>
      <c r="J485" s="19">
        <v>0</v>
      </c>
      <c r="K485" s="19">
        <v>1</v>
      </c>
      <c r="L485" s="15">
        <v>0</v>
      </c>
      <c r="M485" s="15">
        <v>0</v>
      </c>
      <c r="N485" s="15">
        <v>1.2032</v>
      </c>
      <c r="O485" s="19">
        <v>178.03939299999999</v>
      </c>
      <c r="P485" s="19">
        <v>49.803846290251677</v>
      </c>
      <c r="Q485" s="20">
        <v>3.5748121131529635</v>
      </c>
      <c r="R485" s="21">
        <v>0.16299999999999998</v>
      </c>
      <c r="S485" s="22">
        <v>0.19700000000000004</v>
      </c>
      <c r="T485" s="22">
        <v>0.80299999999999994</v>
      </c>
      <c r="U485" s="19">
        <v>0</v>
      </c>
      <c r="V485" s="19">
        <v>9.8113577191795827</v>
      </c>
      <c r="W485" s="19">
        <v>39.992488571072094</v>
      </c>
      <c r="X485" s="19">
        <v>3136.4078283478589</v>
      </c>
      <c r="Y485" s="19">
        <v>1560</v>
      </c>
      <c r="Z485" s="19">
        <v>4696.4078283478593</v>
      </c>
      <c r="AA485">
        <v>59.922606088403221</v>
      </c>
      <c r="AB485">
        <v>1</v>
      </c>
      <c r="AC485">
        <v>0.20800000000000005</v>
      </c>
      <c r="AD485">
        <v>0.79199999999999993</v>
      </c>
      <c r="AE485">
        <v>0</v>
      </c>
      <c r="AF485">
        <v>12.463902066387872</v>
      </c>
      <c r="AG485">
        <v>47.458704022015347</v>
      </c>
      <c r="AH485">
        <v>25535.567966575254</v>
      </c>
      <c r="AI485">
        <v>1876.992</v>
      </c>
      <c r="AJ485">
        <v>26300.2361955616</v>
      </c>
      <c r="AK485">
        <v>22737.206480606401</v>
      </c>
      <c r="AL485">
        <v>41.685819344940654</v>
      </c>
      <c r="AM485" s="19">
        <v>51.804579143092198</v>
      </c>
      <c r="AN485">
        <v>0.8143786666666667</v>
      </c>
      <c r="AO485">
        <v>0.53952586666666669</v>
      </c>
      <c r="AP485">
        <v>0.18323519999999999</v>
      </c>
      <c r="AQ485">
        <v>1</v>
      </c>
      <c r="AR485">
        <v>0</v>
      </c>
      <c r="AS485">
        <v>2</v>
      </c>
      <c r="AT485">
        <v>1.48</v>
      </c>
      <c r="AU485">
        <v>1</v>
      </c>
      <c r="AV485">
        <v>2</v>
      </c>
      <c r="AW485">
        <v>1.5</v>
      </c>
      <c r="AX485">
        <v>1</v>
      </c>
      <c r="AY485">
        <v>2</v>
      </c>
      <c r="AZ485">
        <v>0.6</v>
      </c>
      <c r="BA485">
        <v>0.3</v>
      </c>
      <c r="BB485">
        <v>0.8</v>
      </c>
      <c r="BC485" s="27">
        <v>0.36949618857009836</v>
      </c>
      <c r="BD485" s="28">
        <v>0.60214869604472587</v>
      </c>
      <c r="BE485" s="28">
        <v>0.31429679708366437</v>
      </c>
      <c r="BF485" s="28">
        <f t="shared" si="78"/>
        <v>0.58205457846501318</v>
      </c>
      <c r="BG485" s="29" t="s">
        <v>106</v>
      </c>
      <c r="BH485">
        <v>0.36155000017009842</v>
      </c>
      <c r="BI485">
        <v>0.42966853404472588</v>
      </c>
      <c r="BJ485">
        <v>0.27735528909166429</v>
      </c>
      <c r="BK485">
        <f t="shared" si="79"/>
        <v>0.54511307047301316</v>
      </c>
      <c r="BL485" t="s">
        <v>106</v>
      </c>
      <c r="BM485" s="27">
        <v>0.37891336017009841</v>
      </c>
      <c r="BN485" s="28">
        <v>0.71971817114472592</v>
      </c>
      <c r="BO485" s="28">
        <v>0.3468681430416643</v>
      </c>
      <c r="BP485" s="28">
        <f t="shared" si="80"/>
        <v>0.61462592442301311</v>
      </c>
      <c r="BQ485" s="29" t="s">
        <v>106</v>
      </c>
      <c r="BR485">
        <v>0.28208456568619433</v>
      </c>
      <c r="BS485">
        <v>0.60214869604472587</v>
      </c>
      <c r="BT485">
        <v>0.26005641652920031</v>
      </c>
      <c r="BU485">
        <f t="shared" si="81"/>
        <v>0.52781419791054907</v>
      </c>
      <c r="BV485" t="s">
        <v>106</v>
      </c>
      <c r="BW485" s="27">
        <v>0.27413837728619439</v>
      </c>
      <c r="BX485" s="28">
        <v>0.42966853404472588</v>
      </c>
      <c r="BY485" s="28">
        <v>0.22311490853720034</v>
      </c>
      <c r="BZ485" s="28">
        <f t="shared" si="82"/>
        <v>0.49087268991854915</v>
      </c>
      <c r="CA485" s="29" t="s">
        <v>106</v>
      </c>
      <c r="CB485">
        <v>0.29150173728619438</v>
      </c>
      <c r="CC485">
        <v>0.71971817114472592</v>
      </c>
      <c r="CD485">
        <v>0.29262776248720029</v>
      </c>
      <c r="CE485">
        <f t="shared" si="83"/>
        <v>0.5592595186675432</v>
      </c>
      <c r="CF485" t="s">
        <v>107</v>
      </c>
      <c r="CG485" s="27">
        <v>0.16877320268854104</v>
      </c>
      <c r="CH485" s="28">
        <v>0.60214869604472587</v>
      </c>
      <c r="CI485" s="28">
        <v>0.18974481210674696</v>
      </c>
      <c r="CJ485" s="28">
        <f t="shared" si="84"/>
        <v>0.43653098406988988</v>
      </c>
      <c r="CK485" s="29" t="s">
        <v>107</v>
      </c>
      <c r="CL485">
        <v>0.16082701428854101</v>
      </c>
      <c r="CM485">
        <v>0.42966853404472588</v>
      </c>
      <c r="CN485">
        <v>0.15280330411474696</v>
      </c>
      <c r="CO485">
        <f t="shared" si="85"/>
        <v>0.42056108549609578</v>
      </c>
      <c r="CP485" t="s">
        <v>106</v>
      </c>
      <c r="CQ485" s="27">
        <v>0.17819037428854104</v>
      </c>
      <c r="CR485" s="28">
        <v>0.71971817114472592</v>
      </c>
      <c r="CS485" s="28">
        <v>0.222316158064747</v>
      </c>
      <c r="CT485" s="28">
        <f t="shared" si="86"/>
        <v>0.44594815566988988</v>
      </c>
      <c r="CU485" s="29" t="s">
        <v>107</v>
      </c>
      <c r="CV485">
        <v>47435.006486798098</v>
      </c>
      <c r="CW485">
        <v>7490.3257610503997</v>
      </c>
      <c r="CX485">
        <v>0.26775778138134881</v>
      </c>
      <c r="CY485">
        <f t="shared" si="77"/>
        <v>0.86990647742607474</v>
      </c>
      <c r="CZ485">
        <f t="shared" si="87"/>
        <v>0.63725396995144723</v>
      </c>
    </row>
    <row r="486" spans="1:104" x14ac:dyDescent="0.25">
      <c r="A486">
        <v>1</v>
      </c>
      <c r="B486" s="15">
        <v>7728</v>
      </c>
      <c r="C486" s="15">
        <v>-67.706449809999995</v>
      </c>
      <c r="D486" s="15">
        <v>-17.139495419999999</v>
      </c>
      <c r="E486" s="15">
        <v>4023</v>
      </c>
      <c r="F486" s="15">
        <v>1</v>
      </c>
      <c r="G486" s="15">
        <v>0</v>
      </c>
      <c r="H486" s="17">
        <v>3</v>
      </c>
      <c r="I486" s="19">
        <v>0</v>
      </c>
      <c r="J486" s="19">
        <v>0</v>
      </c>
      <c r="K486" s="19">
        <v>1</v>
      </c>
      <c r="L486" s="15">
        <v>0</v>
      </c>
      <c r="M486" s="15">
        <v>0</v>
      </c>
      <c r="N486" s="15">
        <v>1.2032</v>
      </c>
      <c r="O486" s="19">
        <v>254.34198999999899</v>
      </c>
      <c r="P486" s="19">
        <v>71.14835183486025</v>
      </c>
      <c r="Q486" s="20">
        <v>3.5748121135728144</v>
      </c>
      <c r="R486" s="21">
        <v>7.0999999999999994E-2</v>
      </c>
      <c r="S486" s="22">
        <v>0.23200000000000001</v>
      </c>
      <c r="T486" s="22">
        <v>0.76800000000000013</v>
      </c>
      <c r="U486" s="19">
        <v>0</v>
      </c>
      <c r="V486" s="19">
        <v>16.506417625687579</v>
      </c>
      <c r="W486" s="19">
        <v>54.641934209172682</v>
      </c>
      <c r="X486" s="19">
        <v>2143.1431760795836</v>
      </c>
      <c r="Y486" s="19">
        <v>1560</v>
      </c>
      <c r="Z486" s="19">
        <v>3703.1431760795836</v>
      </c>
      <c r="AA486">
        <v>85.603722987611391</v>
      </c>
      <c r="AB486">
        <v>1</v>
      </c>
      <c r="AC486">
        <v>0.23800000000000002</v>
      </c>
      <c r="AD486">
        <v>0.76200000000000001</v>
      </c>
      <c r="AE486">
        <v>0</v>
      </c>
      <c r="AF486">
        <v>20.373686071051512</v>
      </c>
      <c r="AG486">
        <v>65.230036916559882</v>
      </c>
      <c r="AH486">
        <v>39455.336318231952</v>
      </c>
      <c r="AI486">
        <v>1876.992</v>
      </c>
      <c r="AJ486">
        <v>39613.662470290903</v>
      </c>
      <c r="AK486">
        <v>37276.033737614998</v>
      </c>
      <c r="AL486">
        <v>66.09681885458518</v>
      </c>
      <c r="AM486" s="19">
        <v>80.552190007336321</v>
      </c>
      <c r="AN486">
        <v>0.81078400000000006</v>
      </c>
      <c r="AO486">
        <v>0.53714440000000008</v>
      </c>
      <c r="AP486">
        <v>0.18242639999999999</v>
      </c>
      <c r="AQ486">
        <v>1</v>
      </c>
      <c r="AR486">
        <v>0</v>
      </c>
      <c r="AS486">
        <v>2</v>
      </c>
      <c r="AT486">
        <v>1.48</v>
      </c>
      <c r="AU486">
        <v>1</v>
      </c>
      <c r="AV486">
        <v>2</v>
      </c>
      <c r="AW486">
        <v>1.5</v>
      </c>
      <c r="AX486">
        <v>1</v>
      </c>
      <c r="AY486">
        <v>2</v>
      </c>
      <c r="AZ486">
        <v>0.6</v>
      </c>
      <c r="BA486">
        <v>0.3</v>
      </c>
      <c r="BB486">
        <v>0.8</v>
      </c>
      <c r="BC486" s="27">
        <v>0.34812959214889816</v>
      </c>
      <c r="BD486" s="28">
        <v>0.51488864458581485</v>
      </c>
      <c r="BE486" s="28">
        <v>0.29320501106172558</v>
      </c>
      <c r="BF486" s="28">
        <f t="shared" si="78"/>
        <v>0.49142803077595282</v>
      </c>
      <c r="BG486" s="29" t="s">
        <v>106</v>
      </c>
      <c r="BH486">
        <v>0.34018340374889816</v>
      </c>
      <c r="BI486">
        <v>0.34240848258581486</v>
      </c>
      <c r="BJ486">
        <v>0.25626350306972556</v>
      </c>
      <c r="BK486">
        <f t="shared" si="79"/>
        <v>0.4544865227839528</v>
      </c>
      <c r="BL486" t="s">
        <v>106</v>
      </c>
      <c r="BM486" s="27">
        <v>0.35754676374889816</v>
      </c>
      <c r="BN486" s="28">
        <v>0.63245811968581489</v>
      </c>
      <c r="BO486" s="28">
        <v>0.32577635701972557</v>
      </c>
      <c r="BP486" s="28">
        <f t="shared" si="80"/>
        <v>0.5239993767339528</v>
      </c>
      <c r="BQ486" s="29" t="s">
        <v>106</v>
      </c>
      <c r="BR486">
        <v>0.26110380408597023</v>
      </c>
      <c r="BS486">
        <v>0.51488864458581485</v>
      </c>
      <c r="BT486">
        <v>0.23920404749587756</v>
      </c>
      <c r="BU486">
        <f t="shared" si="81"/>
        <v>0.43742706721010483</v>
      </c>
      <c r="BV486" t="s">
        <v>106</v>
      </c>
      <c r="BW486" s="27">
        <v>0.25315761568597023</v>
      </c>
      <c r="BX486" s="28">
        <v>0.34240848258581486</v>
      </c>
      <c r="BY486" s="28">
        <v>0.20226253950387757</v>
      </c>
      <c r="BZ486" s="28">
        <f t="shared" si="82"/>
        <v>0.4004855592181048</v>
      </c>
      <c r="CA486" s="29" t="s">
        <v>106</v>
      </c>
      <c r="CB486">
        <v>0.27052097568597022</v>
      </c>
      <c r="CC486">
        <v>0.63245811968581489</v>
      </c>
      <c r="CD486">
        <v>0.27177539345387758</v>
      </c>
      <c r="CE486">
        <f t="shared" si="83"/>
        <v>0.46874399540019746</v>
      </c>
      <c r="CF486" t="s">
        <v>107</v>
      </c>
      <c r="CG486" s="27">
        <v>0.14829259733773018</v>
      </c>
      <c r="CH486" s="28">
        <v>0.51488864458581485</v>
      </c>
      <c r="CI486" s="28">
        <v>0.16920279842903757</v>
      </c>
      <c r="CJ486" s="28">
        <f t="shared" si="84"/>
        <v>0.34651561705195744</v>
      </c>
      <c r="CK486" s="29" t="s">
        <v>107</v>
      </c>
      <c r="CL486">
        <v>0.14034640893773015</v>
      </c>
      <c r="CM486">
        <v>0.34240848258581486</v>
      </c>
      <c r="CN486">
        <v>0.13226129043703758</v>
      </c>
      <c r="CO486">
        <f t="shared" si="85"/>
        <v>0.33048431015126478</v>
      </c>
      <c r="CP486" t="s">
        <v>106</v>
      </c>
      <c r="CQ486" s="27">
        <v>0.15770976893773017</v>
      </c>
      <c r="CR486" s="28">
        <v>0.63245811968581489</v>
      </c>
      <c r="CS486" s="28">
        <v>0.20177414438703759</v>
      </c>
      <c r="CT486" s="28">
        <f t="shared" si="86"/>
        <v>0.35593278865195743</v>
      </c>
      <c r="CU486" s="29" t="s">
        <v>107</v>
      </c>
      <c r="CV486">
        <v>55961.370519611097</v>
      </c>
      <c r="CW486">
        <v>10700.4653734514</v>
      </c>
      <c r="CX486">
        <v>0.19822301971422723</v>
      </c>
      <c r="CY486">
        <f t="shared" si="77"/>
        <v>0.71311166430004214</v>
      </c>
      <c r="CZ486">
        <f t="shared" si="87"/>
        <v>0.54635261186312545</v>
      </c>
    </row>
    <row r="487" spans="1:104" x14ac:dyDescent="0.25">
      <c r="A487">
        <v>1</v>
      </c>
      <c r="B487" s="15">
        <v>7729</v>
      </c>
      <c r="C487" s="15">
        <v>-68.975361759999998</v>
      </c>
      <c r="D487" s="15">
        <v>-15.4234955</v>
      </c>
      <c r="E487" s="15">
        <v>3216</v>
      </c>
      <c r="F487" s="15">
        <v>1</v>
      </c>
      <c r="G487" s="15">
        <v>0</v>
      </c>
      <c r="H487" s="17">
        <v>2</v>
      </c>
      <c r="I487" s="19">
        <v>0</v>
      </c>
      <c r="J487" s="19">
        <v>0</v>
      </c>
      <c r="K487" s="19">
        <v>1</v>
      </c>
      <c r="L487" s="15">
        <v>0</v>
      </c>
      <c r="M487" s="15">
        <v>0</v>
      </c>
      <c r="N487" s="15">
        <v>1.2032</v>
      </c>
      <c r="O487" s="19">
        <v>239.80816200000001</v>
      </c>
      <c r="P487" s="19">
        <v>67.08273170744873</v>
      </c>
      <c r="Q487" s="20">
        <v>3.5748121147751681</v>
      </c>
      <c r="R487" s="21">
        <v>0.27300000000000002</v>
      </c>
      <c r="S487" s="22">
        <v>9.0999999999999998E-2</v>
      </c>
      <c r="T487" s="22">
        <v>0.91</v>
      </c>
      <c r="U487" s="19">
        <v>0</v>
      </c>
      <c r="V487" s="19">
        <v>6.1045285853778344</v>
      </c>
      <c r="W487" s="19">
        <v>61.045285853778346</v>
      </c>
      <c r="X487" s="19">
        <v>4976.2774031711324</v>
      </c>
      <c r="Y487" s="19">
        <v>1560</v>
      </c>
      <c r="Z487" s="19">
        <v>6536.2774031711324</v>
      </c>
      <c r="AA487">
        <v>80.712081687403881</v>
      </c>
      <c r="AB487">
        <v>1</v>
      </c>
      <c r="AC487">
        <v>0.109</v>
      </c>
      <c r="AD487">
        <v>0.89100000000000001</v>
      </c>
      <c r="AE487">
        <v>0</v>
      </c>
      <c r="AF487">
        <v>8.7976169039270236</v>
      </c>
      <c r="AG487">
        <v>71.914464783476859</v>
      </c>
      <c r="AH487">
        <v>25135.379885595008</v>
      </c>
      <c r="AI487">
        <v>1876.992</v>
      </c>
      <c r="AJ487">
        <v>25917.4802121516</v>
      </c>
      <c r="AK487">
        <v>20036.799321302198</v>
      </c>
      <c r="AL487">
        <v>48.769145951315224</v>
      </c>
      <c r="AM487" s="19">
        <v>62.398495931270375</v>
      </c>
      <c r="AN487">
        <v>0.82516266666666671</v>
      </c>
      <c r="AO487">
        <v>0.54667026666666674</v>
      </c>
      <c r="AP487">
        <v>0.18566159999999998</v>
      </c>
      <c r="AQ487">
        <v>1</v>
      </c>
      <c r="AR487">
        <v>0</v>
      </c>
      <c r="AS487">
        <v>2</v>
      </c>
      <c r="AT487">
        <v>1.48</v>
      </c>
      <c r="AU487">
        <v>1</v>
      </c>
      <c r="AV487">
        <v>2</v>
      </c>
      <c r="AW487">
        <v>1.5</v>
      </c>
      <c r="AX487">
        <v>1</v>
      </c>
      <c r="AY487">
        <v>2</v>
      </c>
      <c r="AZ487">
        <v>0.6</v>
      </c>
      <c r="BA487">
        <v>0.3</v>
      </c>
      <c r="BB487">
        <v>0.8</v>
      </c>
      <c r="BC487" s="27">
        <v>0.36330501741271182</v>
      </c>
      <c r="BD487" s="28">
        <v>0.58532317214499563</v>
      </c>
      <c r="BE487" s="28">
        <v>0.3069346394126708</v>
      </c>
      <c r="BF487" s="28">
        <f t="shared" si="78"/>
        <v>0.66395009406138705</v>
      </c>
      <c r="BG487" s="29" t="s">
        <v>106</v>
      </c>
      <c r="BH487">
        <v>0.35535882901271182</v>
      </c>
      <c r="BI487">
        <v>0.41284301014499558</v>
      </c>
      <c r="BJ487">
        <v>0.26999313142067077</v>
      </c>
      <c r="BK487">
        <f t="shared" si="79"/>
        <v>0.62700858606938703</v>
      </c>
      <c r="BL487" t="s">
        <v>106</v>
      </c>
      <c r="BM487" s="27">
        <v>0.37272218901271181</v>
      </c>
      <c r="BN487" s="28">
        <v>0.70289264724499556</v>
      </c>
      <c r="BO487" s="28">
        <v>0.33950598537067073</v>
      </c>
      <c r="BP487" s="28">
        <f t="shared" si="80"/>
        <v>0.69652144001938698</v>
      </c>
      <c r="BQ487" s="29" t="s">
        <v>106</v>
      </c>
      <c r="BR487">
        <v>0.27473589006587984</v>
      </c>
      <c r="BS487">
        <v>0.58532317214499563</v>
      </c>
      <c r="BT487">
        <v>0.25197600789235874</v>
      </c>
      <c r="BU487">
        <f t="shared" si="81"/>
        <v>0.60899146254107506</v>
      </c>
      <c r="BV487" t="s">
        <v>106</v>
      </c>
      <c r="BW487" s="27">
        <v>0.26678970166587984</v>
      </c>
      <c r="BX487" s="28">
        <v>0.41284301014499558</v>
      </c>
      <c r="BY487" s="28">
        <v>0.21503449990035878</v>
      </c>
      <c r="BZ487" s="28">
        <f t="shared" si="82"/>
        <v>0.57204995454907503</v>
      </c>
      <c r="CA487" s="29" t="s">
        <v>106</v>
      </c>
      <c r="CB487">
        <v>0.28415306166587984</v>
      </c>
      <c r="CC487">
        <v>0.70289264724499556</v>
      </c>
      <c r="CD487">
        <v>0.28454735385035873</v>
      </c>
      <c r="CE487">
        <f t="shared" si="83"/>
        <v>0.64116851631459615</v>
      </c>
      <c r="CF487" t="s">
        <v>107</v>
      </c>
      <c r="CG487" s="27">
        <v>0.15992405831998649</v>
      </c>
      <c r="CH487" s="28">
        <v>0.58532317214499563</v>
      </c>
      <c r="CI487" s="28">
        <v>0.18073333740306541</v>
      </c>
      <c r="CJ487" s="28">
        <f t="shared" si="84"/>
        <v>0.51693951296870277</v>
      </c>
      <c r="CK487" s="29" t="s">
        <v>107</v>
      </c>
      <c r="CL487">
        <v>0.15197786991998649</v>
      </c>
      <c r="CM487">
        <v>0.41284301014499558</v>
      </c>
      <c r="CN487">
        <v>0.14379182941106544</v>
      </c>
      <c r="CO487">
        <f t="shared" si="85"/>
        <v>0.5008072840597817</v>
      </c>
      <c r="CP487" t="s">
        <v>106</v>
      </c>
      <c r="CQ487" s="27">
        <v>0.16934122991998649</v>
      </c>
      <c r="CR487" s="28">
        <v>0.70289264724499556</v>
      </c>
      <c r="CS487" s="28">
        <v>0.21330468336106542</v>
      </c>
      <c r="CT487" s="28">
        <f t="shared" si="86"/>
        <v>0.52635668456870277</v>
      </c>
      <c r="CU487" s="29" t="s">
        <v>107</v>
      </c>
      <c r="CV487">
        <v>54448.001342608899</v>
      </c>
      <c r="CW487">
        <v>10089.0102109254</v>
      </c>
      <c r="CX487">
        <v>0.35701545464871626</v>
      </c>
      <c r="CY487">
        <f t="shared" si="77"/>
        <v>0.94233862679371194</v>
      </c>
      <c r="CZ487">
        <f t="shared" si="87"/>
        <v>0.72032047206142802</v>
      </c>
    </row>
    <row r="488" spans="1:104" x14ac:dyDescent="0.25">
      <c r="A488">
        <v>1</v>
      </c>
      <c r="B488" s="15">
        <v>7758</v>
      </c>
      <c r="C488" s="15">
        <v>-67.397763190000006</v>
      </c>
      <c r="D488" s="15">
        <v>-15.639469</v>
      </c>
      <c r="E488" s="15">
        <v>943</v>
      </c>
      <c r="F488" s="15">
        <v>1</v>
      </c>
      <c r="G488" s="15">
        <v>0</v>
      </c>
      <c r="H488" s="17">
        <v>0</v>
      </c>
      <c r="I488" s="19">
        <v>0</v>
      </c>
      <c r="J488" s="19">
        <v>0</v>
      </c>
      <c r="K488" s="19">
        <v>1</v>
      </c>
      <c r="L488" s="15">
        <v>0</v>
      </c>
      <c r="M488" s="15">
        <v>0</v>
      </c>
      <c r="N488" s="15">
        <v>1.2032</v>
      </c>
      <c r="O488" s="19">
        <v>236.17470499999999</v>
      </c>
      <c r="P488" s="19">
        <v>66.066326682907729</v>
      </c>
      <c r="Q488" s="20">
        <v>3.5748121147032328</v>
      </c>
      <c r="R488" s="21">
        <v>0</v>
      </c>
      <c r="S488" s="22">
        <v>0.184</v>
      </c>
      <c r="T488" s="22">
        <v>0.81500000000000006</v>
      </c>
      <c r="U488" s="19">
        <v>0</v>
      </c>
      <c r="V488" s="19">
        <v>12.156204109655022</v>
      </c>
      <c r="W488" s="19">
        <v>53.844056246569799</v>
      </c>
      <c r="X488" s="19">
        <v>0</v>
      </c>
      <c r="Y488" s="19">
        <v>1560</v>
      </c>
      <c r="Z488" s="19">
        <v>1560</v>
      </c>
      <c r="AA488">
        <v>79.489171347728259</v>
      </c>
      <c r="AB488">
        <v>1</v>
      </c>
      <c r="AC488">
        <v>0.193</v>
      </c>
      <c r="AD488">
        <v>0.80699999999999994</v>
      </c>
      <c r="AE488">
        <v>0</v>
      </c>
      <c r="AF488">
        <v>15.341410070111554</v>
      </c>
      <c r="AG488">
        <v>64.147761277616695</v>
      </c>
      <c r="AH488">
        <v>32492.019911523948</v>
      </c>
      <c r="AI488">
        <v>1876.992</v>
      </c>
      <c r="AJ488">
        <v>32953.666612740497</v>
      </c>
      <c r="AK488">
        <v>32953.666612740497</v>
      </c>
      <c r="AL488">
        <v>66.066326682907729</v>
      </c>
      <c r="AM488" s="19">
        <v>79.489171347728259</v>
      </c>
      <c r="AN488">
        <v>0.82156800000000008</v>
      </c>
      <c r="AO488">
        <v>0.54428880000000002</v>
      </c>
      <c r="AP488">
        <v>0.18485279999999998</v>
      </c>
      <c r="AQ488">
        <v>1</v>
      </c>
      <c r="AR488">
        <v>0</v>
      </c>
      <c r="AS488">
        <v>2</v>
      </c>
      <c r="AT488">
        <v>1.48</v>
      </c>
      <c r="AU488">
        <v>1</v>
      </c>
      <c r="AV488">
        <v>2</v>
      </c>
      <c r="AW488">
        <v>1.5</v>
      </c>
      <c r="AX488">
        <v>1</v>
      </c>
      <c r="AY488">
        <v>2</v>
      </c>
      <c r="AZ488">
        <v>0.6</v>
      </c>
      <c r="BA488">
        <v>0.3</v>
      </c>
      <c r="BB488">
        <v>0.8</v>
      </c>
      <c r="BC488" s="27">
        <v>0.35204659861248322</v>
      </c>
      <c r="BD488" s="28">
        <v>0.58437966373781824</v>
      </c>
      <c r="BE488" s="28">
        <v>0.29638711337734241</v>
      </c>
      <c r="BF488" s="28">
        <f t="shared" si="78"/>
        <v>0.51165233273745758</v>
      </c>
      <c r="BG488" s="29" t="s">
        <v>106</v>
      </c>
      <c r="BH488">
        <v>0.34410041021248328</v>
      </c>
      <c r="BI488">
        <v>0.41189950173781831</v>
      </c>
      <c r="BJ488">
        <v>0.25944560538534239</v>
      </c>
      <c r="BK488">
        <f t="shared" si="79"/>
        <v>0.47471082474545756</v>
      </c>
      <c r="BL488" t="s">
        <v>106</v>
      </c>
      <c r="BM488" s="27">
        <v>0.36146377021248327</v>
      </c>
      <c r="BN488" s="28">
        <v>0.70194913883781829</v>
      </c>
      <c r="BO488" s="28">
        <v>0.32895845933534235</v>
      </c>
      <c r="BP488" s="28">
        <f t="shared" si="80"/>
        <v>0.54422367869545751</v>
      </c>
      <c r="BQ488" s="29" t="s">
        <v>106</v>
      </c>
      <c r="BR488">
        <v>0.26386330608662723</v>
      </c>
      <c r="BS488">
        <v>0.58437966373781824</v>
      </c>
      <c r="BT488">
        <v>0.24166789884564635</v>
      </c>
      <c r="BU488">
        <f t="shared" si="81"/>
        <v>0.45693311820576155</v>
      </c>
      <c r="BV488" t="s">
        <v>106</v>
      </c>
      <c r="BW488" s="27">
        <v>0.25591711768662728</v>
      </c>
      <c r="BX488" s="28">
        <v>0.41189950173781831</v>
      </c>
      <c r="BY488" s="28">
        <v>0.20472639085364636</v>
      </c>
      <c r="BZ488" s="28">
        <f t="shared" si="82"/>
        <v>0.41999161021376152</v>
      </c>
      <c r="CA488" s="29" t="s">
        <v>106</v>
      </c>
      <c r="CB488">
        <v>0.27328047768662722</v>
      </c>
      <c r="CC488">
        <v>0.70194913883781829</v>
      </c>
      <c r="CD488">
        <v>0.27423924480364636</v>
      </c>
      <c r="CE488">
        <f t="shared" si="83"/>
        <v>0.48854569704674239</v>
      </c>
      <c r="CF488" t="s">
        <v>107</v>
      </c>
      <c r="CG488" s="27">
        <v>0.14955163059014723</v>
      </c>
      <c r="CH488" s="28">
        <v>0.58437966373781824</v>
      </c>
      <c r="CI488" s="28">
        <v>0.17073558371196634</v>
      </c>
      <c r="CJ488" s="28">
        <f t="shared" si="84"/>
        <v>0.36481684995026242</v>
      </c>
      <c r="CK488" s="29" t="s">
        <v>107</v>
      </c>
      <c r="CL488">
        <v>0.14160544219014723</v>
      </c>
      <c r="CM488">
        <v>0.41189950173781831</v>
      </c>
      <c r="CN488">
        <v>0.13379407571996635</v>
      </c>
      <c r="CO488">
        <f t="shared" si="85"/>
        <v>0.34905929508008149</v>
      </c>
      <c r="CP488" t="s">
        <v>106</v>
      </c>
      <c r="CQ488" s="27">
        <v>0.15896880219014722</v>
      </c>
      <c r="CR488" s="28">
        <v>0.70194913883781829</v>
      </c>
      <c r="CS488" s="28">
        <v>0.20330692966996636</v>
      </c>
      <c r="CT488" s="28">
        <f t="shared" si="86"/>
        <v>0.37423402155026242</v>
      </c>
      <c r="CU488" s="29" t="s">
        <v>107</v>
      </c>
      <c r="CV488">
        <v>54062.5452701592</v>
      </c>
      <c r="CW488">
        <v>9936.1464184660308</v>
      </c>
      <c r="CX488">
        <v>0.21526521936011517</v>
      </c>
      <c r="CY488">
        <f t="shared" si="77"/>
        <v>0.79964488309793347</v>
      </c>
      <c r="CZ488">
        <f t="shared" si="87"/>
        <v>0.56731181797259844</v>
      </c>
    </row>
    <row r="489" spans="1:104" x14ac:dyDescent="0.25">
      <c r="A489">
        <v>1</v>
      </c>
      <c r="B489" s="15">
        <v>7809</v>
      </c>
      <c r="C489" s="15">
        <v>-69.186597000000006</v>
      </c>
      <c r="D489" s="15">
        <v>-16.845094549999999</v>
      </c>
      <c r="E489" s="15">
        <v>3862</v>
      </c>
      <c r="F489" s="15">
        <v>1</v>
      </c>
      <c r="G489" s="15">
        <v>0</v>
      </c>
      <c r="H489" s="17">
        <v>2</v>
      </c>
      <c r="I489" s="19">
        <v>0</v>
      </c>
      <c r="J489" s="19">
        <v>0</v>
      </c>
      <c r="K489" s="19">
        <v>1</v>
      </c>
      <c r="L489" s="15">
        <v>0</v>
      </c>
      <c r="M489" s="15">
        <v>0</v>
      </c>
      <c r="N489" s="15">
        <v>1.2032</v>
      </c>
      <c r="O489" s="19">
        <v>167.13902200000001</v>
      </c>
      <c r="P489" s="19">
        <v>46.754631187381158</v>
      </c>
      <c r="Q489" s="20">
        <v>3.5748121149784624</v>
      </c>
      <c r="R489" s="21">
        <v>0.109</v>
      </c>
      <c r="S489" s="22">
        <v>9.1999999999999998E-2</v>
      </c>
      <c r="T489" s="22">
        <v>0.90800000000000003</v>
      </c>
      <c r="U489" s="19">
        <v>0</v>
      </c>
      <c r="V489" s="19">
        <v>4.3014260692390662</v>
      </c>
      <c r="W489" s="19">
        <v>42.453205118142094</v>
      </c>
      <c r="X489" s="19">
        <v>1389.4225234959106</v>
      </c>
      <c r="Y489" s="19">
        <v>1560</v>
      </c>
      <c r="Z489" s="19">
        <v>2949.4225234959104</v>
      </c>
      <c r="AA489">
        <v>56.253875127871353</v>
      </c>
      <c r="AB489">
        <v>1</v>
      </c>
      <c r="AC489">
        <v>0.1</v>
      </c>
      <c r="AD489">
        <v>0.9</v>
      </c>
      <c r="AE489">
        <v>0</v>
      </c>
      <c r="AF489">
        <v>5.6253875127871353</v>
      </c>
      <c r="AG489">
        <v>50.628487615084218</v>
      </c>
      <c r="AH489">
        <v>16931.910128613126</v>
      </c>
      <c r="AI489">
        <v>1876.992</v>
      </c>
      <c r="AJ489">
        <v>18071.351811659999</v>
      </c>
      <c r="AK489">
        <v>16434.198581327899</v>
      </c>
      <c r="AL489">
        <v>41.658376387956615</v>
      </c>
      <c r="AM489" s="19">
        <v>51.157620328446811</v>
      </c>
      <c r="AN489">
        <v>0.88267733333333342</v>
      </c>
      <c r="AO489">
        <v>0.58477373333333338</v>
      </c>
      <c r="AP489">
        <v>0.19860240000000001</v>
      </c>
      <c r="AQ489">
        <v>1</v>
      </c>
      <c r="AR489">
        <v>0</v>
      </c>
      <c r="AS489">
        <v>2</v>
      </c>
      <c r="AT489">
        <v>1.48</v>
      </c>
      <c r="AU489">
        <v>1</v>
      </c>
      <c r="AV489">
        <v>2</v>
      </c>
      <c r="AW489">
        <v>1.5</v>
      </c>
      <c r="AX489">
        <v>1</v>
      </c>
      <c r="AY489">
        <v>2</v>
      </c>
      <c r="AZ489">
        <v>0.6</v>
      </c>
      <c r="BA489">
        <v>0.3</v>
      </c>
      <c r="BB489">
        <v>0.8</v>
      </c>
      <c r="BC489" s="27">
        <v>0.391933891125126</v>
      </c>
      <c r="BD489" s="28">
        <v>0.50159563030379595</v>
      </c>
      <c r="BE489" s="28">
        <v>0.32763181638271588</v>
      </c>
      <c r="BF489" s="28">
        <f t="shared" si="78"/>
        <v>0.68583005524570417</v>
      </c>
      <c r="BG489" s="29" t="s">
        <v>106</v>
      </c>
      <c r="BH489">
        <v>0.38398770272512606</v>
      </c>
      <c r="BI489">
        <v>0.32911546830379595</v>
      </c>
      <c r="BJ489">
        <v>0.29069030839071586</v>
      </c>
      <c r="BK489">
        <f t="shared" si="79"/>
        <v>0.64888854725370415</v>
      </c>
      <c r="BL489" t="s">
        <v>106</v>
      </c>
      <c r="BM489" s="27">
        <v>0.40135106272512605</v>
      </c>
      <c r="BN489" s="28">
        <v>0.61916510540379599</v>
      </c>
      <c r="BO489" s="28">
        <v>0.36020316234071587</v>
      </c>
      <c r="BP489" s="28">
        <f t="shared" si="80"/>
        <v>0.7184014012037041</v>
      </c>
      <c r="BQ489" s="29" t="s">
        <v>106</v>
      </c>
      <c r="BR489">
        <v>0.29719140664267807</v>
      </c>
      <c r="BS489">
        <v>0.50159563030379595</v>
      </c>
      <c r="BT489">
        <v>0.26884251304454782</v>
      </c>
      <c r="BU489">
        <f t="shared" si="81"/>
        <v>0.62704075190753605</v>
      </c>
      <c r="BV489" t="s">
        <v>106</v>
      </c>
      <c r="BW489" s="27">
        <v>0.28924521824267807</v>
      </c>
      <c r="BX489" s="28">
        <v>0.32911546830379595</v>
      </c>
      <c r="BY489" s="28">
        <v>0.23190100505254785</v>
      </c>
      <c r="BZ489" s="28">
        <f t="shared" si="82"/>
        <v>0.59009924391553614</v>
      </c>
      <c r="CA489" s="29" t="s">
        <v>106</v>
      </c>
      <c r="CB489">
        <v>0.30660857824267806</v>
      </c>
      <c r="CC489">
        <v>0.61916510540379599</v>
      </c>
      <c r="CD489">
        <v>0.30141385900254786</v>
      </c>
      <c r="CE489">
        <f t="shared" si="83"/>
        <v>0.65961209786553621</v>
      </c>
      <c r="CF489" t="s">
        <v>106</v>
      </c>
      <c r="CG489" s="27">
        <v>0.17437707490617138</v>
      </c>
      <c r="CH489" s="28">
        <v>0.50159563030379595</v>
      </c>
      <c r="CI489" s="28">
        <v>0.19263415686544116</v>
      </c>
      <c r="CJ489" s="28">
        <f t="shared" si="84"/>
        <v>0.53257531376915968</v>
      </c>
      <c r="CK489" s="29" t="s">
        <v>107</v>
      </c>
      <c r="CL489">
        <v>0.16643088650617138</v>
      </c>
      <c r="CM489">
        <v>0.32911546830379595</v>
      </c>
      <c r="CN489">
        <v>0.1556926488734412</v>
      </c>
      <c r="CO489">
        <f t="shared" si="85"/>
        <v>0.51389088773642944</v>
      </c>
      <c r="CP489" t="s">
        <v>106</v>
      </c>
      <c r="CQ489" s="27">
        <v>0.18379424650617138</v>
      </c>
      <c r="CR489" s="28">
        <v>0.61916510540379599</v>
      </c>
      <c r="CS489" s="28">
        <v>0.22520550282344118</v>
      </c>
      <c r="CT489" s="28">
        <f t="shared" si="86"/>
        <v>0.54199248536915967</v>
      </c>
      <c r="CU489" s="29" t="s">
        <v>107</v>
      </c>
      <c r="CV489">
        <v>46076.940169151298</v>
      </c>
      <c r="CW489">
        <v>7031.7343909839201</v>
      </c>
      <c r="CX489">
        <v>0.35819823886298829</v>
      </c>
      <c r="CY489">
        <f t="shared" si="77"/>
        <v>0.85979386916678424</v>
      </c>
      <c r="CZ489">
        <f t="shared" si="87"/>
        <v>0.75013212998811429</v>
      </c>
    </row>
    <row r="490" spans="1:104" x14ac:dyDescent="0.25">
      <c r="A490">
        <v>1</v>
      </c>
      <c r="B490" s="15">
        <v>7830</v>
      </c>
      <c r="C490" s="15">
        <v>-67.179730599999999</v>
      </c>
      <c r="D490" s="15">
        <v>-18.331116430000002</v>
      </c>
      <c r="E490" s="15">
        <v>3706</v>
      </c>
      <c r="F490" s="15">
        <v>1</v>
      </c>
      <c r="G490" s="15">
        <v>0</v>
      </c>
      <c r="H490" s="17">
        <v>3</v>
      </c>
      <c r="I490" s="19">
        <v>0</v>
      </c>
      <c r="J490" s="19">
        <v>0</v>
      </c>
      <c r="K490" s="19">
        <v>0</v>
      </c>
      <c r="L490" s="15">
        <v>0</v>
      </c>
      <c r="M490" s="15">
        <v>0</v>
      </c>
      <c r="N490" s="15">
        <v>0</v>
      </c>
      <c r="O490" s="19">
        <v>196.20667800000001</v>
      </c>
      <c r="P490" s="19">
        <v>54.885871412956696</v>
      </c>
      <c r="Q490" s="20">
        <v>3.5748121137361091</v>
      </c>
      <c r="R490" s="21">
        <v>0.20399999999999999</v>
      </c>
      <c r="S490" s="22">
        <v>2.1000000000000001E-2</v>
      </c>
      <c r="T490" s="22">
        <v>0.97899999999999998</v>
      </c>
      <c r="U490" s="19">
        <v>0</v>
      </c>
      <c r="V490" s="19">
        <v>1.1526032996720907</v>
      </c>
      <c r="W490" s="19">
        <v>53.733268113284602</v>
      </c>
      <c r="X490" s="19">
        <v>2191.6791261092217</v>
      </c>
      <c r="Y490" s="19">
        <v>0</v>
      </c>
      <c r="Z490" s="19">
        <v>2191.6791261092217</v>
      </c>
      <c r="AA490">
        <v>66.037157757533862</v>
      </c>
      <c r="AB490">
        <v>1</v>
      </c>
      <c r="AC490">
        <v>5.2000000000000005E-2</v>
      </c>
      <c r="AD490">
        <v>0.94799999999999995</v>
      </c>
      <c r="AE490">
        <v>0</v>
      </c>
      <c r="AF490">
        <v>3.4339322033917612</v>
      </c>
      <c r="AG490">
        <v>62.603225554142099</v>
      </c>
      <c r="AH490">
        <v>16203.413249109501</v>
      </c>
      <c r="AI490">
        <v>0</v>
      </c>
      <c r="AJ490">
        <v>15497.596101023701</v>
      </c>
      <c r="AK490">
        <v>12869.9510673102</v>
      </c>
      <c r="AL490">
        <v>43.689153644713535</v>
      </c>
      <c r="AM490" s="19">
        <v>54.840439989290701</v>
      </c>
      <c r="AN490">
        <v>0.80718933333333343</v>
      </c>
      <c r="AO490">
        <v>0.53476293333333336</v>
      </c>
      <c r="AP490">
        <v>0.18161759999999999</v>
      </c>
      <c r="AQ490">
        <v>1</v>
      </c>
      <c r="AR490">
        <v>0</v>
      </c>
      <c r="AS490">
        <v>2</v>
      </c>
      <c r="AT490">
        <v>1.48</v>
      </c>
      <c r="AU490">
        <v>1</v>
      </c>
      <c r="AV490">
        <v>2</v>
      </c>
      <c r="AW490">
        <v>1.5</v>
      </c>
      <c r="AX490">
        <v>1</v>
      </c>
      <c r="AY490">
        <v>2</v>
      </c>
      <c r="AZ490">
        <v>0.6</v>
      </c>
      <c r="BA490">
        <v>0.3</v>
      </c>
      <c r="BB490">
        <v>0.8</v>
      </c>
      <c r="BC490" s="27">
        <v>0.36407279037551454</v>
      </c>
      <c r="BD490" s="28">
        <v>0.48529866702299784</v>
      </c>
      <c r="BE490" s="28">
        <v>0.30885361771460157</v>
      </c>
      <c r="BF490" s="28">
        <f t="shared" si="78"/>
        <v>0.8072059290687994</v>
      </c>
      <c r="BG490" s="29" t="s">
        <v>106</v>
      </c>
      <c r="BH490">
        <v>0.3561266019755146</v>
      </c>
      <c r="BI490">
        <v>0.31281850502299779</v>
      </c>
      <c r="BJ490">
        <v>0.27191210972260155</v>
      </c>
      <c r="BK490">
        <f t="shared" si="79"/>
        <v>0.77026442107679949</v>
      </c>
      <c r="BL490" t="s">
        <v>106</v>
      </c>
      <c r="BM490" s="27">
        <v>0.37348996197551454</v>
      </c>
      <c r="BN490" s="28">
        <v>0.60286814212299777</v>
      </c>
      <c r="BO490" s="28">
        <v>0.3414249636726015</v>
      </c>
      <c r="BP490" s="28">
        <f t="shared" si="80"/>
        <v>0.83977727502679933</v>
      </c>
      <c r="BQ490" s="29" t="s">
        <v>106</v>
      </c>
      <c r="BR490">
        <v>0.27743283713356259</v>
      </c>
      <c r="BS490">
        <v>0.48529866702299784</v>
      </c>
      <c r="BT490">
        <v>0.25509207113736948</v>
      </c>
      <c r="BU490">
        <f t="shared" si="81"/>
        <v>0.75344438249156731</v>
      </c>
      <c r="BV490" t="s">
        <v>106</v>
      </c>
      <c r="BW490" s="27">
        <v>0.26948664873356254</v>
      </c>
      <c r="BX490" s="28">
        <v>0.31281850502299779</v>
      </c>
      <c r="BY490" s="28">
        <v>0.21815056314536951</v>
      </c>
      <c r="BZ490" s="28">
        <f t="shared" si="82"/>
        <v>0.7165028744995674</v>
      </c>
      <c r="CA490" s="29" t="s">
        <v>106</v>
      </c>
      <c r="CB490">
        <v>0.28685000873356259</v>
      </c>
      <c r="CC490">
        <v>0.60286814212299777</v>
      </c>
      <c r="CD490">
        <v>0.28766341709536952</v>
      </c>
      <c r="CE490">
        <f t="shared" si="83"/>
        <v>0.78520232008776047</v>
      </c>
      <c r="CF490" t="s">
        <v>107</v>
      </c>
      <c r="CG490" s="27">
        <v>0.16512178663473587</v>
      </c>
      <c r="CH490" s="28">
        <v>0.48529866702299784</v>
      </c>
      <c r="CI490" s="28">
        <v>0.18540117742614282</v>
      </c>
      <c r="CJ490" s="28">
        <f t="shared" si="84"/>
        <v>0.66347409798893375</v>
      </c>
      <c r="CK490" s="29" t="s">
        <v>107</v>
      </c>
      <c r="CL490">
        <v>0.15717559823473587</v>
      </c>
      <c r="CM490">
        <v>0.31281850502299779</v>
      </c>
      <c r="CN490">
        <v>0.14845966943414285</v>
      </c>
      <c r="CO490">
        <f t="shared" si="85"/>
        <v>0.64681198078834079</v>
      </c>
      <c r="CP490" t="s">
        <v>106</v>
      </c>
      <c r="CQ490" s="27">
        <v>0.17453895823473586</v>
      </c>
      <c r="CR490" s="28">
        <v>0.60286814212299777</v>
      </c>
      <c r="CS490" s="28">
        <v>0.21797252338414286</v>
      </c>
      <c r="CT490" s="28">
        <f t="shared" si="86"/>
        <v>0.67289126958893375</v>
      </c>
      <c r="CU490" s="29" t="s">
        <v>107</v>
      </c>
      <c r="CV490">
        <v>49609.142979433898</v>
      </c>
      <c r="CW490">
        <v>8254.6447196917306</v>
      </c>
      <c r="CX490">
        <v>0.49835231135419789</v>
      </c>
      <c r="CY490">
        <f t="shared" si="77"/>
        <v>0.98365097837719573</v>
      </c>
      <c r="CZ490">
        <f t="shared" si="87"/>
        <v>0.86242510172971243</v>
      </c>
    </row>
    <row r="491" spans="1:104" x14ac:dyDescent="0.25">
      <c r="A491">
        <v>1</v>
      </c>
      <c r="B491" s="15">
        <v>7842</v>
      </c>
      <c r="C491" s="15">
        <v>-68.121893850000006</v>
      </c>
      <c r="D491" s="15">
        <v>-17.774496389999999</v>
      </c>
      <c r="E491" s="15">
        <v>3976</v>
      </c>
      <c r="F491" s="15">
        <v>1</v>
      </c>
      <c r="G491" s="15">
        <v>0</v>
      </c>
      <c r="H491" s="17">
        <v>3</v>
      </c>
      <c r="I491" s="19">
        <v>0</v>
      </c>
      <c r="J491" s="19">
        <v>0</v>
      </c>
      <c r="K491" s="19">
        <v>0</v>
      </c>
      <c r="L491" s="15">
        <v>0</v>
      </c>
      <c r="M491" s="15">
        <v>0</v>
      </c>
      <c r="N491" s="15">
        <v>0</v>
      </c>
      <c r="O491" s="19">
        <v>170.772479</v>
      </c>
      <c r="P491" s="19">
        <v>47.771036211922159</v>
      </c>
      <c r="Q491" s="20">
        <v>3.5748121150736214</v>
      </c>
      <c r="R491" s="21">
        <v>6.4000000000000001E-2</v>
      </c>
      <c r="S491" s="22">
        <v>7.0000000000000007E-2</v>
      </c>
      <c r="T491" s="22">
        <v>0.93</v>
      </c>
      <c r="U491" s="19">
        <v>0</v>
      </c>
      <c r="V491" s="19">
        <v>3.3439725348345513</v>
      </c>
      <c r="W491" s="19">
        <v>44.42706367708761</v>
      </c>
      <c r="X491" s="19">
        <v>760.69833727285459</v>
      </c>
      <c r="Y491" s="19">
        <v>0</v>
      </c>
      <c r="Z491" s="19">
        <v>760.69833727285459</v>
      </c>
      <c r="AA491">
        <v>57.476785438299466</v>
      </c>
      <c r="AB491">
        <v>1</v>
      </c>
      <c r="AC491">
        <v>8.6000000000000007E-2</v>
      </c>
      <c r="AD491">
        <v>0.91400000000000003</v>
      </c>
      <c r="AE491">
        <v>0</v>
      </c>
      <c r="AF491">
        <v>4.9430035476937544</v>
      </c>
      <c r="AG491">
        <v>52.533781890605717</v>
      </c>
      <c r="AH491">
        <v>16367.529693586617</v>
      </c>
      <c r="AI491">
        <v>0</v>
      </c>
      <c r="AJ491">
        <v>15654.563663704301</v>
      </c>
      <c r="AK491">
        <v>14821.8549063431</v>
      </c>
      <c r="AL491">
        <v>44.713689894359135</v>
      </c>
      <c r="AM491" s="19">
        <v>54.419439120736442</v>
      </c>
      <c r="AN491">
        <v>0.80718933333333343</v>
      </c>
      <c r="AO491">
        <v>0.53476293333333336</v>
      </c>
      <c r="AP491">
        <v>0.18161759999999999</v>
      </c>
      <c r="AQ491">
        <v>1</v>
      </c>
      <c r="AR491">
        <v>0</v>
      </c>
      <c r="AS491">
        <v>2</v>
      </c>
      <c r="AT491">
        <v>1.48</v>
      </c>
      <c r="AU491">
        <v>1</v>
      </c>
      <c r="AV491">
        <v>2</v>
      </c>
      <c r="AW491">
        <v>1.5</v>
      </c>
      <c r="AX491">
        <v>1</v>
      </c>
      <c r="AY491">
        <v>2</v>
      </c>
      <c r="AZ491">
        <v>0.6</v>
      </c>
      <c r="BA491">
        <v>0.3</v>
      </c>
      <c r="BB491">
        <v>0.8</v>
      </c>
      <c r="BC491" s="27">
        <v>0.36448690973427644</v>
      </c>
      <c r="BD491" s="28">
        <v>0.49614659947424744</v>
      </c>
      <c r="BE491" s="28">
        <v>0.30934666211449197</v>
      </c>
      <c r="BF491" s="28">
        <f t="shared" si="78"/>
        <v>0.71107458995502193</v>
      </c>
      <c r="BG491" s="29" t="s">
        <v>106</v>
      </c>
      <c r="BH491">
        <v>0.35654072133427644</v>
      </c>
      <c r="BI491">
        <v>0.32366643747424745</v>
      </c>
      <c r="BJ491">
        <v>0.27240515412249194</v>
      </c>
      <c r="BK491">
        <f t="shared" si="79"/>
        <v>0.67413308196302191</v>
      </c>
      <c r="BL491" t="s">
        <v>106</v>
      </c>
      <c r="BM491" s="27">
        <v>0.37390408133427644</v>
      </c>
      <c r="BN491" s="28">
        <v>0.61371607457424748</v>
      </c>
      <c r="BO491" s="28">
        <v>0.34191800807249201</v>
      </c>
      <c r="BP491" s="28">
        <f t="shared" si="80"/>
        <v>0.74364593591302197</v>
      </c>
      <c r="BQ491" s="29" t="s">
        <v>106</v>
      </c>
      <c r="BR491">
        <v>0.27784695649232444</v>
      </c>
      <c r="BS491">
        <v>0.49614659947424744</v>
      </c>
      <c r="BT491">
        <v>0.25558511553725993</v>
      </c>
      <c r="BU491">
        <f t="shared" si="81"/>
        <v>0.65731304337778984</v>
      </c>
      <c r="BV491" t="s">
        <v>106</v>
      </c>
      <c r="BW491" s="27">
        <v>0.26990076809232444</v>
      </c>
      <c r="BX491" s="28">
        <v>0.32366643747424745</v>
      </c>
      <c r="BY491" s="28">
        <v>0.21864360754525997</v>
      </c>
      <c r="BZ491" s="28">
        <f t="shared" si="82"/>
        <v>0.62037153538578993</v>
      </c>
      <c r="CA491" s="29" t="s">
        <v>106</v>
      </c>
      <c r="CB491">
        <v>0.28726412809232443</v>
      </c>
      <c r="CC491">
        <v>0.61371607457424748</v>
      </c>
      <c r="CD491">
        <v>0.28815646149525992</v>
      </c>
      <c r="CE491">
        <f t="shared" si="83"/>
        <v>0.6889920559328544</v>
      </c>
      <c r="CF491" t="s">
        <v>107</v>
      </c>
      <c r="CG491" s="27">
        <v>0.16553590599349774</v>
      </c>
      <c r="CH491" s="28">
        <v>0.49614659947424744</v>
      </c>
      <c r="CI491" s="28">
        <v>0.18589422182603324</v>
      </c>
      <c r="CJ491" s="28">
        <f t="shared" si="84"/>
        <v>0.56726383383402768</v>
      </c>
      <c r="CK491" s="29" t="s">
        <v>107</v>
      </c>
      <c r="CL491">
        <v>0.15758971759349774</v>
      </c>
      <c r="CM491">
        <v>0.32366643747424745</v>
      </c>
      <c r="CN491">
        <v>0.14895271383403325</v>
      </c>
      <c r="CO491">
        <f t="shared" si="85"/>
        <v>0.55068064167456321</v>
      </c>
      <c r="CP491" t="s">
        <v>106</v>
      </c>
      <c r="CQ491" s="27">
        <v>0.17495307759349774</v>
      </c>
      <c r="CR491" s="28">
        <v>0.61371607457424748</v>
      </c>
      <c r="CS491" s="28">
        <v>0.21846556778403325</v>
      </c>
      <c r="CT491" s="28">
        <f t="shared" si="86"/>
        <v>0.57668100543402767</v>
      </c>
      <c r="CU491" s="29" t="s">
        <v>107</v>
      </c>
      <c r="CV491">
        <v>46534.420228231102</v>
      </c>
      <c r="CW491">
        <v>7184.5981797874301</v>
      </c>
      <c r="CX491">
        <v>0.40172792784052996</v>
      </c>
      <c r="CY491">
        <f t="shared" si="77"/>
        <v>0.89787452731477746</v>
      </c>
      <c r="CZ491">
        <f t="shared" si="87"/>
        <v>0.76621483757480635</v>
      </c>
    </row>
    <row r="492" spans="1:104" x14ac:dyDescent="0.25">
      <c r="A492">
        <v>1</v>
      </c>
      <c r="B492" s="15">
        <v>7844</v>
      </c>
      <c r="C492" s="15">
        <v>-67.870833239999996</v>
      </c>
      <c r="D492" s="15">
        <v>-18.28338218</v>
      </c>
      <c r="E492" s="15">
        <v>3832</v>
      </c>
      <c r="F492" s="15">
        <v>1</v>
      </c>
      <c r="G492" s="15">
        <v>0</v>
      </c>
      <c r="H492" s="17">
        <v>3</v>
      </c>
      <c r="I492" s="19">
        <v>0</v>
      </c>
      <c r="J492" s="19">
        <v>0</v>
      </c>
      <c r="K492" s="19">
        <v>1</v>
      </c>
      <c r="L492" s="15">
        <v>0</v>
      </c>
      <c r="M492" s="15">
        <v>0</v>
      </c>
      <c r="N492" s="15">
        <v>1.2032</v>
      </c>
      <c r="O492" s="19">
        <v>356.07878599999998</v>
      </c>
      <c r="P492" s="19">
        <v>99.607692551255852</v>
      </c>
      <c r="Q492" s="20">
        <v>3.5748121142026248</v>
      </c>
      <c r="R492" s="21">
        <v>0.33700000000000002</v>
      </c>
      <c r="S492" s="22">
        <v>8.8000000000000009E-2</v>
      </c>
      <c r="T492" s="22">
        <v>0.91200000000000014</v>
      </c>
      <c r="U492" s="19">
        <v>0</v>
      </c>
      <c r="V492" s="19">
        <v>8.7654769445105156</v>
      </c>
      <c r="W492" s="19">
        <v>90.842215606745356</v>
      </c>
      <c r="X492" s="19">
        <v>9006.3729693457171</v>
      </c>
      <c r="Y492" s="19">
        <v>1560</v>
      </c>
      <c r="Z492" s="19">
        <v>10566.372969345717</v>
      </c>
      <c r="AA492">
        <v>119.84521220605394</v>
      </c>
      <c r="AB492">
        <v>1</v>
      </c>
      <c r="AC492">
        <v>0.10400000000000001</v>
      </c>
      <c r="AD492">
        <v>0.89600000000000002</v>
      </c>
      <c r="AE492">
        <v>0</v>
      </c>
      <c r="AF492">
        <v>12.463902069429611</v>
      </c>
      <c r="AG492">
        <v>107.38131013662434</v>
      </c>
      <c r="AH492">
        <v>36627.841588538373</v>
      </c>
      <c r="AI492">
        <v>1876.992</v>
      </c>
      <c r="AJ492">
        <v>36909.332793892303</v>
      </c>
      <c r="AK492">
        <v>26571.290930853698</v>
      </c>
      <c r="AL492">
        <v>66.039900161482635</v>
      </c>
      <c r="AM492" s="19">
        <v>86.277419816280727</v>
      </c>
      <c r="AN492">
        <v>0.82516266666666671</v>
      </c>
      <c r="AO492">
        <v>0.54667026666666674</v>
      </c>
      <c r="AP492">
        <v>0.18566159999999998</v>
      </c>
      <c r="AQ492">
        <v>1</v>
      </c>
      <c r="AR492">
        <v>0</v>
      </c>
      <c r="AS492">
        <v>2</v>
      </c>
      <c r="AT492">
        <v>1.48</v>
      </c>
      <c r="AU492">
        <v>1</v>
      </c>
      <c r="AV492">
        <v>2</v>
      </c>
      <c r="AW492">
        <v>1.5</v>
      </c>
      <c r="AX492">
        <v>1</v>
      </c>
      <c r="AY492">
        <v>2</v>
      </c>
      <c r="AZ492">
        <v>0.6</v>
      </c>
      <c r="BA492">
        <v>0.3</v>
      </c>
      <c r="BB492">
        <v>0.8</v>
      </c>
      <c r="BC492" s="27">
        <v>0.35028411710209717</v>
      </c>
      <c r="BD492" s="28">
        <v>0.47297346792330597</v>
      </c>
      <c r="BE492" s="28">
        <v>0.29334230517498927</v>
      </c>
      <c r="BF492" s="28">
        <f t="shared" si="78"/>
        <v>0.62917397367024797</v>
      </c>
      <c r="BG492" s="29" t="s">
        <v>106</v>
      </c>
      <c r="BH492">
        <v>0.34233792870209723</v>
      </c>
      <c r="BI492">
        <v>0.30049330592330592</v>
      </c>
      <c r="BJ492">
        <v>0.25640079718298925</v>
      </c>
      <c r="BK492">
        <f t="shared" si="79"/>
        <v>0.59223246567824794</v>
      </c>
      <c r="BL492" t="s">
        <v>106</v>
      </c>
      <c r="BM492" s="27">
        <v>0.35970128870209717</v>
      </c>
      <c r="BN492" s="28">
        <v>0.59054294302330601</v>
      </c>
      <c r="BO492" s="28">
        <v>0.32591365113298926</v>
      </c>
      <c r="BP492" s="28">
        <f t="shared" si="80"/>
        <v>0.6617453196282479</v>
      </c>
      <c r="BQ492" s="29" t="s">
        <v>106</v>
      </c>
      <c r="BR492">
        <v>0.26171498975526519</v>
      </c>
      <c r="BS492">
        <v>0.47297346792330597</v>
      </c>
      <c r="BT492">
        <v>0.23838367365467719</v>
      </c>
      <c r="BU492">
        <f t="shared" si="81"/>
        <v>0.57421534214993586</v>
      </c>
      <c r="BV492" t="s">
        <v>106</v>
      </c>
      <c r="BW492" s="27">
        <v>0.25376880135526525</v>
      </c>
      <c r="BX492" s="28">
        <v>0.30049330592330592</v>
      </c>
      <c r="BY492" s="28">
        <v>0.20144216566267725</v>
      </c>
      <c r="BZ492" s="28">
        <f t="shared" si="82"/>
        <v>0.53727383415793595</v>
      </c>
      <c r="CA492" s="29" t="s">
        <v>106</v>
      </c>
      <c r="CB492">
        <v>0.27113216135526519</v>
      </c>
      <c r="CC492">
        <v>0.59054294302330601</v>
      </c>
      <c r="CD492">
        <v>0.27095501961267721</v>
      </c>
      <c r="CE492">
        <f t="shared" si="83"/>
        <v>0.6067866881079359</v>
      </c>
      <c r="CF492" t="s">
        <v>106</v>
      </c>
      <c r="CG492" s="27">
        <v>0.14690315800937187</v>
      </c>
      <c r="CH492" s="28">
        <v>0.47297346792330597</v>
      </c>
      <c r="CI492" s="28">
        <v>0.16714100316538388</v>
      </c>
      <c r="CJ492" s="28">
        <f t="shared" si="84"/>
        <v>0.48273482650463057</v>
      </c>
      <c r="CK492" s="29" t="s">
        <v>107</v>
      </c>
      <c r="CL492">
        <v>0.13895696960937187</v>
      </c>
      <c r="CM492">
        <v>0.30049330592330592</v>
      </c>
      <c r="CN492">
        <v>0.13019949517338389</v>
      </c>
      <c r="CO492">
        <f t="shared" si="85"/>
        <v>0.46603116366864261</v>
      </c>
      <c r="CP492" t="s">
        <v>106</v>
      </c>
      <c r="CQ492" s="27">
        <v>0.15632032960937187</v>
      </c>
      <c r="CR492" s="28">
        <v>0.59054294302330601</v>
      </c>
      <c r="CS492" s="28">
        <v>0.1997123491233839</v>
      </c>
      <c r="CT492" s="28">
        <f t="shared" si="86"/>
        <v>0.49215199810463056</v>
      </c>
      <c r="CU492" s="29" t="s">
        <v>107</v>
      </c>
      <c r="CV492">
        <v>65525.262997388199</v>
      </c>
      <c r="CW492">
        <v>14980.651525756701</v>
      </c>
      <c r="CX492">
        <v>0.3358316684952587</v>
      </c>
      <c r="CY492">
        <f t="shared" si="77"/>
        <v>0.80880513641856466</v>
      </c>
      <c r="CZ492">
        <f t="shared" si="87"/>
        <v>0.68611578559735587</v>
      </c>
    </row>
    <row r="493" spans="1:104" x14ac:dyDescent="0.25">
      <c r="A493">
        <v>1</v>
      </c>
      <c r="B493" s="15">
        <v>7855</v>
      </c>
      <c r="C493" s="15">
        <v>-67.116811580000004</v>
      </c>
      <c r="D493" s="15">
        <v>-18.216135430000001</v>
      </c>
      <c r="E493" s="15">
        <v>3708</v>
      </c>
      <c r="F493" s="15">
        <v>1</v>
      </c>
      <c r="G493" s="15">
        <v>0</v>
      </c>
      <c r="H493" s="17">
        <v>3</v>
      </c>
      <c r="I493" s="19">
        <v>0</v>
      </c>
      <c r="J493" s="19">
        <v>0</v>
      </c>
      <c r="K493" s="19">
        <v>0</v>
      </c>
      <c r="L493" s="15">
        <v>0</v>
      </c>
      <c r="M493" s="15">
        <v>0</v>
      </c>
      <c r="N493" s="15">
        <v>0</v>
      </c>
      <c r="O493" s="19">
        <v>192.57322099999999</v>
      </c>
      <c r="P493" s="19">
        <v>53.869466388415695</v>
      </c>
      <c r="Q493" s="20">
        <v>3.5748121136282816</v>
      </c>
      <c r="R493" s="21">
        <v>1.9E-2</v>
      </c>
      <c r="S493" s="22">
        <v>2.0999999999999998E-2</v>
      </c>
      <c r="T493" s="22">
        <v>0.97900000000000009</v>
      </c>
      <c r="U493" s="19">
        <v>0</v>
      </c>
      <c r="V493" s="19">
        <v>1.1312587941567296</v>
      </c>
      <c r="W493" s="19">
        <v>52.738207594258974</v>
      </c>
      <c r="X493" s="19">
        <v>200.34684822608543</v>
      </c>
      <c r="Y493" s="19">
        <v>0</v>
      </c>
      <c r="Z493" s="19">
        <v>200.34684822608543</v>
      </c>
      <c r="AA493">
        <v>64.81424741785824</v>
      </c>
      <c r="AB493">
        <v>1</v>
      </c>
      <c r="AC493">
        <v>5.1999999999999998E-2</v>
      </c>
      <c r="AD493">
        <v>0.94799999999999995</v>
      </c>
      <c r="AE493">
        <v>0</v>
      </c>
      <c r="AF493">
        <v>3.3703408657286285</v>
      </c>
      <c r="AG493">
        <v>61.443906552129611</v>
      </c>
      <c r="AH493">
        <v>15903.350038134733</v>
      </c>
      <c r="AI493">
        <v>0</v>
      </c>
      <c r="AJ493">
        <v>15210.6035803083</v>
      </c>
      <c r="AK493">
        <v>14970.404002430299</v>
      </c>
      <c r="AL493">
        <v>52.8459465270358</v>
      </c>
      <c r="AM493" s="19">
        <v>63.790727556478345</v>
      </c>
      <c r="AN493">
        <v>0.81078400000000006</v>
      </c>
      <c r="AO493">
        <v>0.53714440000000008</v>
      </c>
      <c r="AP493">
        <v>0.18242639999999999</v>
      </c>
      <c r="AQ493">
        <v>1</v>
      </c>
      <c r="AR493">
        <v>0</v>
      </c>
      <c r="AS493">
        <v>2</v>
      </c>
      <c r="AT493">
        <v>1.48</v>
      </c>
      <c r="AU493">
        <v>1</v>
      </c>
      <c r="AV493">
        <v>2</v>
      </c>
      <c r="AW493">
        <v>1.5</v>
      </c>
      <c r="AX493">
        <v>1</v>
      </c>
      <c r="AY493">
        <v>2</v>
      </c>
      <c r="AZ493">
        <v>0.6</v>
      </c>
      <c r="BA493">
        <v>0.3</v>
      </c>
      <c r="BB493">
        <v>0.8</v>
      </c>
      <c r="BC493" s="27">
        <v>0.35770538039342548</v>
      </c>
      <c r="BD493" s="28">
        <v>0.47861101820175078</v>
      </c>
      <c r="BE493" s="28">
        <v>0.30220810019161404</v>
      </c>
      <c r="BF493" s="28">
        <f t="shared" si="78"/>
        <v>0.72634839523687311</v>
      </c>
      <c r="BG493" s="29" t="s">
        <v>106</v>
      </c>
      <c r="BH493">
        <v>0.34975919199342548</v>
      </c>
      <c r="BI493">
        <v>0.30613085620175079</v>
      </c>
      <c r="BJ493">
        <v>0.26526659219961402</v>
      </c>
      <c r="BK493">
        <f t="shared" si="79"/>
        <v>0.68940688724487309</v>
      </c>
      <c r="BL493" t="s">
        <v>106</v>
      </c>
      <c r="BM493" s="27">
        <v>0.36712255199342547</v>
      </c>
      <c r="BN493" s="28">
        <v>0.59618049330175082</v>
      </c>
      <c r="BO493" s="28">
        <v>0.33477944614961402</v>
      </c>
      <c r="BP493" s="28">
        <f t="shared" si="80"/>
        <v>0.75891974119487315</v>
      </c>
      <c r="BQ493" s="29" t="s">
        <v>106</v>
      </c>
      <c r="BR493">
        <v>0.27067959233049754</v>
      </c>
      <c r="BS493">
        <v>0.47861101820175078</v>
      </c>
      <c r="BT493">
        <v>0.24820713662576602</v>
      </c>
      <c r="BU493">
        <f t="shared" si="81"/>
        <v>0.67234743167102506</v>
      </c>
      <c r="BV493" t="s">
        <v>106</v>
      </c>
      <c r="BW493" s="27">
        <v>0.26273340393049754</v>
      </c>
      <c r="BX493" s="28">
        <v>0.30613085620175079</v>
      </c>
      <c r="BY493" s="28">
        <v>0.21126562863376602</v>
      </c>
      <c r="BZ493" s="28">
        <f t="shared" si="82"/>
        <v>0.63540592367902504</v>
      </c>
      <c r="CA493" s="29" t="s">
        <v>106</v>
      </c>
      <c r="CB493">
        <v>0.28009676393049754</v>
      </c>
      <c r="CC493">
        <v>0.59618049330175082</v>
      </c>
      <c r="CD493">
        <v>0.28077848258376603</v>
      </c>
      <c r="CE493">
        <f t="shared" si="83"/>
        <v>0.70423705897575661</v>
      </c>
      <c r="CF493" t="s">
        <v>107</v>
      </c>
      <c r="CG493" s="27">
        <v>0.15786838558225749</v>
      </c>
      <c r="CH493" s="28">
        <v>0.47861101820175078</v>
      </c>
      <c r="CI493" s="28">
        <v>0.17820588755892602</v>
      </c>
      <c r="CJ493" s="28">
        <f t="shared" si="84"/>
        <v>0.58200868062751654</v>
      </c>
      <c r="CK493" s="29" t="s">
        <v>107</v>
      </c>
      <c r="CL493">
        <v>0.14992219718225747</v>
      </c>
      <c r="CM493">
        <v>0.30613085620175079</v>
      </c>
      <c r="CN493">
        <v>0.14126437956692603</v>
      </c>
      <c r="CO493">
        <f t="shared" si="85"/>
        <v>0.56540467461218513</v>
      </c>
      <c r="CP493" t="s">
        <v>106</v>
      </c>
      <c r="CQ493" s="27">
        <v>0.16728555718225749</v>
      </c>
      <c r="CR493" s="28">
        <v>0.59618049330175082</v>
      </c>
      <c r="CS493" s="28">
        <v>0.21077723351692604</v>
      </c>
      <c r="CT493" s="28">
        <f t="shared" si="86"/>
        <v>0.59142585222751654</v>
      </c>
      <c r="CU493" s="29" t="s">
        <v>107</v>
      </c>
      <c r="CV493">
        <v>49182.641807183099</v>
      </c>
      <c r="CW493">
        <v>8101.7809272322802</v>
      </c>
      <c r="CX493">
        <v>0.42414029504525907</v>
      </c>
      <c r="CY493">
        <f t="shared" ref="CY493:CY556" si="88">CX493+BD493</f>
        <v>0.90275131324700986</v>
      </c>
      <c r="CZ493">
        <f t="shared" si="87"/>
        <v>0.78184567543868455</v>
      </c>
    </row>
    <row r="494" spans="1:104" x14ac:dyDescent="0.25">
      <c r="A494">
        <v>1</v>
      </c>
      <c r="B494" s="15">
        <v>7857</v>
      </c>
      <c r="C494" s="15">
        <v>-67.321214359999999</v>
      </c>
      <c r="D494" s="15">
        <v>-18.384887209999999</v>
      </c>
      <c r="E494" s="15">
        <v>3705</v>
      </c>
      <c r="F494" s="15">
        <v>1</v>
      </c>
      <c r="G494" s="15">
        <v>0</v>
      </c>
      <c r="H494" s="17">
        <v>3</v>
      </c>
      <c r="I494" s="19">
        <v>0</v>
      </c>
      <c r="J494" s="19">
        <v>0</v>
      </c>
      <c r="K494" s="19">
        <v>0</v>
      </c>
      <c r="L494" s="15">
        <v>0</v>
      </c>
      <c r="M494" s="15">
        <v>0</v>
      </c>
      <c r="N494" s="15">
        <v>0</v>
      </c>
      <c r="O494" s="19">
        <v>399.68027000000001</v>
      </c>
      <c r="P494" s="19">
        <v>111.80455287499541</v>
      </c>
      <c r="Q494" s="20">
        <v>3.5748121138400144</v>
      </c>
      <c r="R494" s="21">
        <v>2.7E-2</v>
      </c>
      <c r="S494" s="22">
        <v>7.8000000000000014E-2</v>
      </c>
      <c r="T494" s="22">
        <v>0.92199999999999993</v>
      </c>
      <c r="U494" s="19">
        <v>0</v>
      </c>
      <c r="V494" s="19">
        <v>8.7207551242496439</v>
      </c>
      <c r="W494" s="19">
        <v>103.08379775074576</v>
      </c>
      <c r="X494" s="19">
        <v>777.24266706728724</v>
      </c>
      <c r="Y494" s="19">
        <v>0</v>
      </c>
      <c r="Z494" s="19">
        <v>777.24266706728724</v>
      </c>
      <c r="AA494">
        <v>134.52013613592396</v>
      </c>
      <c r="AB494">
        <v>1</v>
      </c>
      <c r="AC494">
        <v>0.10200000000000001</v>
      </c>
      <c r="AD494">
        <v>0.89800000000000002</v>
      </c>
      <c r="AE494">
        <v>0</v>
      </c>
      <c r="AF494">
        <v>13.721053885864245</v>
      </c>
      <c r="AG494">
        <v>120.79908225005973</v>
      </c>
      <c r="AH494">
        <v>40801.116853599233</v>
      </c>
      <c r="AI494">
        <v>0</v>
      </c>
      <c r="AJ494">
        <v>39023.8291015137</v>
      </c>
      <c r="AK494">
        <v>38148.107956944797</v>
      </c>
      <c r="AL494">
        <v>108.78582994737053</v>
      </c>
      <c r="AM494" s="19">
        <v>131.50141320829908</v>
      </c>
      <c r="AN494">
        <v>0.80359466666666668</v>
      </c>
      <c r="AO494">
        <v>0.53238146666666675</v>
      </c>
      <c r="AP494">
        <v>0.18080879999999999</v>
      </c>
      <c r="AQ494">
        <v>1</v>
      </c>
      <c r="AR494">
        <v>0</v>
      </c>
      <c r="AS494">
        <v>2</v>
      </c>
      <c r="AT494">
        <v>1.48</v>
      </c>
      <c r="AU494">
        <v>1</v>
      </c>
      <c r="AV494">
        <v>2</v>
      </c>
      <c r="AW494">
        <v>1.5</v>
      </c>
      <c r="AX494">
        <v>1</v>
      </c>
      <c r="AY494">
        <v>2</v>
      </c>
      <c r="AZ494">
        <v>0.6</v>
      </c>
      <c r="BA494">
        <v>0.3</v>
      </c>
      <c r="BB494">
        <v>0.8</v>
      </c>
      <c r="BC494" s="27">
        <v>0.33172340317061033</v>
      </c>
      <c r="BD494" s="28">
        <v>0.45522897477540403</v>
      </c>
      <c r="BE494" s="28">
        <v>0.27756601607392534</v>
      </c>
      <c r="BF494" s="28">
        <f t="shared" si="78"/>
        <v>0.52748282875114127</v>
      </c>
      <c r="BG494" s="29" t="s">
        <v>106</v>
      </c>
      <c r="BH494">
        <v>0.32377721477061033</v>
      </c>
      <c r="BI494">
        <v>0.28274881277540403</v>
      </c>
      <c r="BJ494">
        <v>0.24062450808192531</v>
      </c>
      <c r="BK494">
        <f t="shared" si="79"/>
        <v>0.49054132075914125</v>
      </c>
      <c r="BL494" t="s">
        <v>106</v>
      </c>
      <c r="BM494" s="27">
        <v>0.34114057477061033</v>
      </c>
      <c r="BN494" s="28">
        <v>0.57279844987540407</v>
      </c>
      <c r="BO494" s="28">
        <v>0.31013736203192538</v>
      </c>
      <c r="BP494" s="28">
        <f t="shared" si="80"/>
        <v>0.56005417470914132</v>
      </c>
      <c r="BQ494" s="29" t="s">
        <v>106</v>
      </c>
      <c r="BR494">
        <v>0.24546928474963436</v>
      </c>
      <c r="BS494">
        <v>0.45522897477540403</v>
      </c>
      <c r="BT494">
        <v>0.22404388648530935</v>
      </c>
      <c r="BU494">
        <f t="shared" si="81"/>
        <v>0.47396069916252531</v>
      </c>
      <c r="BV494" t="s">
        <v>106</v>
      </c>
      <c r="BW494" s="27">
        <v>0.23752309634963437</v>
      </c>
      <c r="BX494" s="28">
        <v>0.28274881277540403</v>
      </c>
      <c r="BY494" s="28">
        <v>0.18710237849330941</v>
      </c>
      <c r="BZ494" s="28">
        <f t="shared" si="82"/>
        <v>0.43701919117052535</v>
      </c>
      <c r="CA494" s="29" t="s">
        <v>106</v>
      </c>
      <c r="CB494">
        <v>0.25488645634963436</v>
      </c>
      <c r="CC494">
        <v>0.57279844987540407</v>
      </c>
      <c r="CD494">
        <v>0.25661523244330936</v>
      </c>
      <c r="CE494">
        <f t="shared" si="83"/>
        <v>0.50480326902685035</v>
      </c>
      <c r="CF494" t="s">
        <v>107</v>
      </c>
      <c r="CG494" s="27">
        <v>0.13365839050022099</v>
      </c>
      <c r="CH494" s="28">
        <v>0.45522897477540403</v>
      </c>
      <c r="CI494" s="28">
        <v>0.15466334812969598</v>
      </c>
      <c r="CJ494" s="28">
        <f t="shared" si="84"/>
        <v>0.38357520317743699</v>
      </c>
      <c r="CK494" s="29" t="s">
        <v>107</v>
      </c>
      <c r="CL494">
        <v>0.12571220210022099</v>
      </c>
      <c r="CM494">
        <v>0.28274881277540403</v>
      </c>
      <c r="CN494">
        <v>0.11772184013769602</v>
      </c>
      <c r="CO494">
        <f t="shared" si="85"/>
        <v>0.36763865281491198</v>
      </c>
      <c r="CP494" t="s">
        <v>106</v>
      </c>
      <c r="CQ494" s="27">
        <v>0.14307556210022099</v>
      </c>
      <c r="CR494" s="28">
        <v>0.57279844987540407</v>
      </c>
      <c r="CS494" s="28">
        <v>0.187234694087696</v>
      </c>
      <c r="CT494" s="28">
        <f t="shared" si="86"/>
        <v>0.39299237477743698</v>
      </c>
      <c r="CU494" s="29" t="s">
        <v>107</v>
      </c>
      <c r="CV494">
        <v>69197.560563383493</v>
      </c>
      <c r="CW494">
        <v>16815.0170169905</v>
      </c>
      <c r="CX494">
        <v>0.24991681267721597</v>
      </c>
      <c r="CY494">
        <f t="shared" si="88"/>
        <v>0.70514578745262002</v>
      </c>
      <c r="CZ494">
        <f t="shared" si="87"/>
        <v>0.58164021584782633</v>
      </c>
    </row>
    <row r="495" spans="1:104" x14ac:dyDescent="0.25">
      <c r="A495">
        <v>1</v>
      </c>
      <c r="B495" s="15">
        <v>7859</v>
      </c>
      <c r="C495" s="15">
        <v>-67.431498719999993</v>
      </c>
      <c r="D495" s="15">
        <v>-18.76015305</v>
      </c>
      <c r="E495" s="15">
        <v>3702</v>
      </c>
      <c r="F495" s="15">
        <v>1</v>
      </c>
      <c r="G495" s="15">
        <v>0</v>
      </c>
      <c r="H495" s="17">
        <v>3</v>
      </c>
      <c r="I495" s="19">
        <v>0</v>
      </c>
      <c r="J495" s="19">
        <v>0</v>
      </c>
      <c r="K495" s="19">
        <v>1</v>
      </c>
      <c r="L495" s="15">
        <v>0</v>
      </c>
      <c r="M495" s="15">
        <v>0</v>
      </c>
      <c r="N495" s="15">
        <v>1.2032</v>
      </c>
      <c r="O495" s="19">
        <v>327.01112999999998</v>
      </c>
      <c r="P495" s="19">
        <v>91.476452354927829</v>
      </c>
      <c r="Q495" s="20">
        <v>3.5748121137361086</v>
      </c>
      <c r="R495" s="21">
        <v>7.8E-2</v>
      </c>
      <c r="S495" s="22">
        <v>0.11599999999999999</v>
      </c>
      <c r="T495" s="22">
        <v>0.88400000000000001</v>
      </c>
      <c r="U495" s="19">
        <v>0</v>
      </c>
      <c r="V495" s="19">
        <v>10.611268473171627</v>
      </c>
      <c r="W495" s="19">
        <v>80.865183881756195</v>
      </c>
      <c r="X495" s="19">
        <v>2130.7595410800959</v>
      </c>
      <c r="Y495" s="19">
        <v>1560</v>
      </c>
      <c r="Z495" s="19">
        <v>3690.7595410800959</v>
      </c>
      <c r="AA495">
        <v>110.06192957639142</v>
      </c>
      <c r="AB495">
        <v>1</v>
      </c>
      <c r="AC495">
        <v>0.13</v>
      </c>
      <c r="AD495">
        <v>0.87</v>
      </c>
      <c r="AE495">
        <v>0</v>
      </c>
      <c r="AF495">
        <v>14.308050844930886</v>
      </c>
      <c r="AG495">
        <v>95.753878731460532</v>
      </c>
      <c r="AH495">
        <v>36953.876183500179</v>
      </c>
      <c r="AI495">
        <v>1876.992</v>
      </c>
      <c r="AJ495">
        <v>37221.1653978049</v>
      </c>
      <c r="AK495">
        <v>34808.1685170743</v>
      </c>
      <c r="AL495">
        <v>84.341289071243466</v>
      </c>
      <c r="AM495" s="19">
        <v>102.92676629270706</v>
      </c>
      <c r="AN495">
        <v>0.8143786666666667</v>
      </c>
      <c r="AO495">
        <v>0.53952586666666669</v>
      </c>
      <c r="AP495">
        <v>0.18323519999999999</v>
      </c>
      <c r="AQ495">
        <v>1</v>
      </c>
      <c r="AR495">
        <v>0</v>
      </c>
      <c r="AS495">
        <v>2</v>
      </c>
      <c r="AT495">
        <v>1.48</v>
      </c>
      <c r="AU495">
        <v>1</v>
      </c>
      <c r="AV495">
        <v>2</v>
      </c>
      <c r="AW495">
        <v>1.5</v>
      </c>
      <c r="AX495">
        <v>1</v>
      </c>
      <c r="AY495">
        <v>2</v>
      </c>
      <c r="AZ495">
        <v>0.6</v>
      </c>
      <c r="BA495">
        <v>0.3</v>
      </c>
      <c r="BB495">
        <v>0.8</v>
      </c>
      <c r="BC495" s="27">
        <v>0.34135059056980621</v>
      </c>
      <c r="BD495" s="28">
        <v>0.46412308126564816</v>
      </c>
      <c r="BE495" s="28">
        <v>0.28579140353168553</v>
      </c>
      <c r="BF495" s="28">
        <f t="shared" si="78"/>
        <v>0.53006023384648904</v>
      </c>
      <c r="BG495" s="29" t="s">
        <v>106</v>
      </c>
      <c r="BH495">
        <v>0.33340440216980621</v>
      </c>
      <c r="BI495">
        <v>0.29164291926564817</v>
      </c>
      <c r="BJ495">
        <v>0.24884989553968545</v>
      </c>
      <c r="BK495">
        <f t="shared" si="79"/>
        <v>0.49311872585448902</v>
      </c>
      <c r="BL495" t="s">
        <v>106</v>
      </c>
      <c r="BM495" s="27">
        <v>0.35076776216980621</v>
      </c>
      <c r="BN495" s="28">
        <v>0.58169255636564821</v>
      </c>
      <c r="BO495" s="28">
        <v>0.31836274948968551</v>
      </c>
      <c r="BP495" s="28">
        <f t="shared" si="80"/>
        <v>0.56263157980448908</v>
      </c>
      <c r="BQ495" s="29" t="s">
        <v>106</v>
      </c>
      <c r="BR495">
        <v>0.25393896768590218</v>
      </c>
      <c r="BS495">
        <v>0.46412308126564816</v>
      </c>
      <c r="BT495">
        <v>0.23155102297722149</v>
      </c>
      <c r="BU495">
        <f t="shared" si="81"/>
        <v>0.47581985329202503</v>
      </c>
      <c r="BV495" t="s">
        <v>106</v>
      </c>
      <c r="BW495" s="27">
        <v>0.24599277928590216</v>
      </c>
      <c r="BX495" s="28">
        <v>0.29164291926564817</v>
      </c>
      <c r="BY495" s="28">
        <v>0.1946095149852215</v>
      </c>
      <c r="BZ495" s="28">
        <f t="shared" si="82"/>
        <v>0.43887834530002501</v>
      </c>
      <c r="CA495" s="29" t="s">
        <v>106</v>
      </c>
      <c r="CB495">
        <v>0.26335613928590218</v>
      </c>
      <c r="CC495">
        <v>0.58169255636564821</v>
      </c>
      <c r="CD495">
        <v>0.26412236893522151</v>
      </c>
      <c r="CE495">
        <f t="shared" si="83"/>
        <v>0.50762496960070569</v>
      </c>
      <c r="CF495" t="s">
        <v>107</v>
      </c>
      <c r="CG495" s="27">
        <v>0.14062760468824881</v>
      </c>
      <c r="CH495" s="28">
        <v>0.46412308126564816</v>
      </c>
      <c r="CI495" s="28">
        <v>0.16123941855476812</v>
      </c>
      <c r="CJ495" s="28">
        <f t="shared" si="84"/>
        <v>0.38489643500305237</v>
      </c>
      <c r="CK495" s="29" t="s">
        <v>107</v>
      </c>
      <c r="CL495">
        <v>0.13268141628824881</v>
      </c>
      <c r="CM495">
        <v>0.29164291926564817</v>
      </c>
      <c r="CN495">
        <v>0.12429791056276814</v>
      </c>
      <c r="CO495">
        <f t="shared" si="85"/>
        <v>0.36856674087757169</v>
      </c>
      <c r="CP495" t="s">
        <v>106</v>
      </c>
      <c r="CQ495" s="27">
        <v>0.1500447762882488</v>
      </c>
      <c r="CR495" s="28">
        <v>0.58169255636564821</v>
      </c>
      <c r="CS495" s="28">
        <v>0.19381076451276816</v>
      </c>
      <c r="CT495" s="28">
        <f t="shared" si="86"/>
        <v>0.39431360660305237</v>
      </c>
      <c r="CU495" s="29" t="s">
        <v>107</v>
      </c>
      <c r="CV495">
        <v>62950.621275434103</v>
      </c>
      <c r="CW495">
        <v>13757.741197048899</v>
      </c>
      <c r="CX495">
        <v>0.24426883031480354</v>
      </c>
      <c r="CY495">
        <f t="shared" si="88"/>
        <v>0.70839191158045167</v>
      </c>
      <c r="CZ495">
        <f t="shared" si="87"/>
        <v>0.58561942088460972</v>
      </c>
    </row>
    <row r="496" spans="1:104" x14ac:dyDescent="0.25">
      <c r="A496">
        <v>1</v>
      </c>
      <c r="B496" s="15">
        <v>7885</v>
      </c>
      <c r="C496" s="15">
        <v>-67.247458420000001</v>
      </c>
      <c r="D496" s="15">
        <v>-11.4860188</v>
      </c>
      <c r="E496" s="15">
        <v>172</v>
      </c>
      <c r="F496" s="15">
        <v>0</v>
      </c>
      <c r="G496" s="15">
        <v>0</v>
      </c>
      <c r="H496" s="17">
        <v>2</v>
      </c>
      <c r="I496" s="19">
        <v>1</v>
      </c>
      <c r="J496" s="19">
        <v>3</v>
      </c>
      <c r="K496" s="19">
        <v>1</v>
      </c>
      <c r="L496" s="15">
        <v>2</v>
      </c>
      <c r="M496" s="15">
        <v>1.9414993466458099</v>
      </c>
      <c r="N496" s="15">
        <v>1.2032</v>
      </c>
      <c r="O496" s="19">
        <v>1502.4936869999999</v>
      </c>
      <c r="P496" s="19">
        <v>374.05152748666546</v>
      </c>
      <c r="Q496" s="20">
        <v>4.0168093874541446</v>
      </c>
      <c r="R496" s="21">
        <v>0.31</v>
      </c>
      <c r="S496" s="22">
        <v>2.8999999999999995E-2</v>
      </c>
      <c r="T496" s="22">
        <v>0.97099999999999986</v>
      </c>
      <c r="U496" s="19">
        <v>0</v>
      </c>
      <c r="V496" s="19">
        <v>10.847494297113297</v>
      </c>
      <c r="W496" s="19">
        <v>363.20403318955209</v>
      </c>
      <c r="X496" s="19">
        <v>13570.211625173459</v>
      </c>
      <c r="Y496" s="19">
        <v>4610</v>
      </c>
      <c r="Z496" s="19">
        <v>18180.211625173459</v>
      </c>
      <c r="AA496">
        <v>450.04842022263603</v>
      </c>
      <c r="AB496">
        <v>1</v>
      </c>
      <c r="AC496">
        <v>6.8999999999999992E-2</v>
      </c>
      <c r="AD496">
        <v>0.93100000000000005</v>
      </c>
      <c r="AE496">
        <v>0</v>
      </c>
      <c r="AF496">
        <v>31.053340995361882</v>
      </c>
      <c r="AG496">
        <v>418.99507922727418</v>
      </c>
      <c r="AH496">
        <v>75636.861188065668</v>
      </c>
      <c r="AI496">
        <v>7798.5650072697208</v>
      </c>
      <c r="AJ496">
        <v>78820.481482455507</v>
      </c>
      <c r="AK496">
        <v>58512.209632150603</v>
      </c>
      <c r="AL496">
        <v>258.09555396579913</v>
      </c>
      <c r="AM496" s="19">
        <v>334.09244670176969</v>
      </c>
      <c r="AN496">
        <v>0.81078400000000006</v>
      </c>
      <c r="AO496">
        <v>0.53714440000000008</v>
      </c>
      <c r="AP496">
        <v>0.18242639999999999</v>
      </c>
      <c r="AQ496">
        <v>1</v>
      </c>
      <c r="AR496">
        <v>0</v>
      </c>
      <c r="AS496">
        <v>2</v>
      </c>
      <c r="AT496">
        <v>1.48</v>
      </c>
      <c r="AU496">
        <v>1</v>
      </c>
      <c r="AV496">
        <v>2</v>
      </c>
      <c r="AW496">
        <v>1.5</v>
      </c>
      <c r="AX496">
        <v>1</v>
      </c>
      <c r="AY496">
        <v>2</v>
      </c>
      <c r="AZ496">
        <v>0.6</v>
      </c>
      <c r="BA496">
        <v>0.3</v>
      </c>
      <c r="BB496">
        <v>0.8</v>
      </c>
      <c r="BC496" s="27">
        <v>0.31926137041128477</v>
      </c>
      <c r="BD496" s="28">
        <v>0.60524350620000567</v>
      </c>
      <c r="BE496" s="28">
        <v>0.28773752430447175</v>
      </c>
      <c r="BF496" s="28">
        <f t="shared" si="78"/>
        <v>0.6210391082235307</v>
      </c>
      <c r="BG496" s="29" t="s">
        <v>106</v>
      </c>
      <c r="BH496">
        <v>0.31207646241128473</v>
      </c>
      <c r="BI496">
        <v>0.4277432021000056</v>
      </c>
      <c r="BJ496">
        <v>0.26197599802847177</v>
      </c>
      <c r="BK496">
        <f t="shared" si="79"/>
        <v>0.59527758194753078</v>
      </c>
      <c r="BL496" t="s">
        <v>106</v>
      </c>
      <c r="BM496" s="27">
        <v>0.32783870241128477</v>
      </c>
      <c r="BN496" s="28">
        <v>0.7236360534000057</v>
      </c>
      <c r="BO496" s="28">
        <v>0.31204920707847172</v>
      </c>
      <c r="BP496" s="28">
        <f t="shared" si="80"/>
        <v>0.64535079099753068</v>
      </c>
      <c r="BQ496" s="29" t="s">
        <v>106</v>
      </c>
      <c r="BR496">
        <v>0.23232186365063273</v>
      </c>
      <c r="BS496">
        <v>0.60524350620000567</v>
      </c>
      <c r="BT496">
        <v>0.22228003222563053</v>
      </c>
      <c r="BU496">
        <f t="shared" si="81"/>
        <v>0.55558161614468959</v>
      </c>
      <c r="BV496" t="s">
        <v>106</v>
      </c>
      <c r="BW496" s="27">
        <v>0.22513695565063274</v>
      </c>
      <c r="BX496" s="28">
        <v>0.4277432021000056</v>
      </c>
      <c r="BY496" s="28">
        <v>0.19651850594963052</v>
      </c>
      <c r="BZ496" s="28">
        <f t="shared" si="82"/>
        <v>0.52982008986868956</v>
      </c>
      <c r="CA496" s="29" t="s">
        <v>106</v>
      </c>
      <c r="CB496">
        <v>0.24089919565063272</v>
      </c>
      <c r="CC496">
        <v>0.7236360534000057</v>
      </c>
      <c r="CD496">
        <v>0.24659171499963051</v>
      </c>
      <c r="CE496">
        <f t="shared" si="83"/>
        <v>0.57420077956969173</v>
      </c>
      <c r="CF496" t="s">
        <v>107</v>
      </c>
      <c r="CG496" s="27">
        <v>0.11962250303497272</v>
      </c>
      <c r="CH496" s="28">
        <v>0.60524350620000567</v>
      </c>
      <c r="CI496" s="28">
        <v>0.13742772767898448</v>
      </c>
      <c r="CJ496" s="28">
        <f t="shared" si="84"/>
        <v>0.45292408695403175</v>
      </c>
      <c r="CK496" s="29" t="s">
        <v>107</v>
      </c>
      <c r="CL496">
        <v>0.11243759503497272</v>
      </c>
      <c r="CM496">
        <v>0.4277432021000056</v>
      </c>
      <c r="CN496">
        <v>0.11166620140298449</v>
      </c>
      <c r="CO496">
        <f t="shared" si="85"/>
        <v>0.44496778532204351</v>
      </c>
      <c r="CP496" t="s">
        <v>106</v>
      </c>
      <c r="CQ496" s="27">
        <v>0.12819983503497273</v>
      </c>
      <c r="CR496" s="28">
        <v>0.7236360534000057</v>
      </c>
      <c r="CS496" s="28">
        <v>0.16173941045298451</v>
      </c>
      <c r="CT496" s="28">
        <f t="shared" si="86"/>
        <v>0.46150141895403174</v>
      </c>
      <c r="CU496" s="29" t="s">
        <v>107</v>
      </c>
      <c r="CV496">
        <v>119689.12290524199</v>
      </c>
      <c r="CW496">
        <v>56256.052527829401</v>
      </c>
      <c r="CX496">
        <v>0.33330158391905901</v>
      </c>
      <c r="CY496">
        <f t="shared" si="88"/>
        <v>0.93854509011906462</v>
      </c>
      <c r="CZ496">
        <f t="shared" si="87"/>
        <v>0.65256295433034373</v>
      </c>
    </row>
    <row r="497" spans="1:104" x14ac:dyDescent="0.25">
      <c r="A497">
        <v>1</v>
      </c>
      <c r="B497" s="15">
        <v>7887</v>
      </c>
      <c r="C497" s="15">
        <v>-66.425384600000001</v>
      </c>
      <c r="D497" s="15">
        <v>-10.32935127</v>
      </c>
      <c r="E497" s="15">
        <v>152</v>
      </c>
      <c r="F497" s="15">
        <v>0</v>
      </c>
      <c r="G497" s="15">
        <v>0</v>
      </c>
      <c r="H497" s="17">
        <v>2</v>
      </c>
      <c r="I497" s="19">
        <v>0</v>
      </c>
      <c r="J497" s="19">
        <v>0</v>
      </c>
      <c r="K497" s="19">
        <v>1</v>
      </c>
      <c r="L497" s="15">
        <v>0</v>
      </c>
      <c r="M497" s="15">
        <v>0</v>
      </c>
      <c r="N497" s="15">
        <v>1.2032</v>
      </c>
      <c r="O497" s="19">
        <v>287.04310299999997</v>
      </c>
      <c r="P497" s="19">
        <v>80.295997055729273</v>
      </c>
      <c r="Q497" s="20">
        <v>3.5748121142424858</v>
      </c>
      <c r="R497" s="21">
        <v>0.32900000000000001</v>
      </c>
      <c r="S497" s="22">
        <v>5.2999999999999992E-2</v>
      </c>
      <c r="T497" s="22">
        <v>0.94699999999999995</v>
      </c>
      <c r="U497" s="19">
        <v>0</v>
      </c>
      <c r="V497" s="19">
        <v>4.255687843953651</v>
      </c>
      <c r="W497" s="19">
        <v>76.040309211775622</v>
      </c>
      <c r="X497" s="19">
        <v>3726.2511287188859</v>
      </c>
      <c r="Y497" s="19">
        <v>1560</v>
      </c>
      <c r="Z497" s="19">
        <v>5286.2511287188863</v>
      </c>
      <c r="AA497">
        <v>96.609915956949536</v>
      </c>
      <c r="AB497">
        <v>1</v>
      </c>
      <c r="AC497">
        <v>6.4999999999999988E-2</v>
      </c>
      <c r="AD497">
        <v>0.93500000000000005</v>
      </c>
      <c r="AE497">
        <v>0</v>
      </c>
      <c r="AF497">
        <v>6.2796445372017189</v>
      </c>
      <c r="AG497">
        <v>90.330271419747817</v>
      </c>
      <c r="AH497">
        <v>15822.728560967014</v>
      </c>
      <c r="AI497">
        <v>1876.992</v>
      </c>
      <c r="AJ497">
        <v>17010.485953862801</v>
      </c>
      <c r="AK497">
        <v>12359.0739478464</v>
      </c>
      <c r="AL497">
        <v>53.878614024394345</v>
      </c>
      <c r="AM497" s="19">
        <v>70.192532925614614</v>
      </c>
      <c r="AN497">
        <v>0.91502933333333336</v>
      </c>
      <c r="AO497">
        <v>0.60620693333333331</v>
      </c>
      <c r="AP497">
        <v>0.2058816</v>
      </c>
      <c r="AQ497">
        <v>1</v>
      </c>
      <c r="AR497">
        <v>0</v>
      </c>
      <c r="AS497">
        <v>2</v>
      </c>
      <c r="AT497">
        <v>1.48</v>
      </c>
      <c r="AU497">
        <v>1</v>
      </c>
      <c r="AV497">
        <v>2</v>
      </c>
      <c r="AW497">
        <v>1.5</v>
      </c>
      <c r="AX497">
        <v>1</v>
      </c>
      <c r="AY497">
        <v>2</v>
      </c>
      <c r="AZ497">
        <v>0.6</v>
      </c>
      <c r="BA497">
        <v>0.3</v>
      </c>
      <c r="BB497">
        <v>0.8</v>
      </c>
      <c r="BC497" s="27">
        <v>0.39166188060614276</v>
      </c>
      <c r="BD497" s="28">
        <v>0.64042151659755064</v>
      </c>
      <c r="BE497" s="28">
        <v>0.35129571668598131</v>
      </c>
      <c r="BF497" s="28">
        <f t="shared" si="78"/>
        <v>0.99067817805514968</v>
      </c>
      <c r="BG497" s="29" t="s">
        <v>106</v>
      </c>
      <c r="BH497">
        <v>0.38447697260614278</v>
      </c>
      <c r="BI497">
        <v>0.46292121249755069</v>
      </c>
      <c r="BJ497">
        <v>0.32553419040998138</v>
      </c>
      <c r="BK497">
        <f t="shared" si="79"/>
        <v>0.96491665177914987</v>
      </c>
      <c r="BL497" t="s">
        <v>106</v>
      </c>
      <c r="BM497" s="27">
        <v>0.40023921260614276</v>
      </c>
      <c r="BN497" s="28">
        <v>0.75881406379755079</v>
      </c>
      <c r="BO497" s="28">
        <v>0.37560739945998139</v>
      </c>
      <c r="BP497" s="28">
        <f t="shared" si="80"/>
        <v>1.0149898608291499</v>
      </c>
      <c r="BQ497" s="29" t="s">
        <v>106</v>
      </c>
      <c r="BR497">
        <v>0.29354425752585478</v>
      </c>
      <c r="BS497">
        <v>0.64042151659755064</v>
      </c>
      <c r="BT497">
        <v>0.27742212601500854</v>
      </c>
      <c r="BU497">
        <f t="shared" si="81"/>
        <v>0.91680458738417703</v>
      </c>
      <c r="BV497" t="s">
        <v>106</v>
      </c>
      <c r="BW497" s="27">
        <v>0.28635934952585473</v>
      </c>
      <c r="BX497" s="28">
        <v>0.46292121249755069</v>
      </c>
      <c r="BY497" s="28">
        <v>0.25166059973900851</v>
      </c>
      <c r="BZ497" s="28">
        <f t="shared" si="82"/>
        <v>0.89104306110817699</v>
      </c>
      <c r="CA497" s="29" t="s">
        <v>106</v>
      </c>
      <c r="CB497">
        <v>0.30212158952585477</v>
      </c>
      <c r="CC497">
        <v>0.75881406379755079</v>
      </c>
      <c r="CD497">
        <v>0.30173380878900852</v>
      </c>
      <c r="CE497">
        <f t="shared" si="83"/>
        <v>0.941116270158177</v>
      </c>
      <c r="CF497" t="s">
        <v>106</v>
      </c>
      <c r="CG497" s="27">
        <v>0.16635474612548146</v>
      </c>
      <c r="CH497" s="28">
        <v>0.64042151659755064</v>
      </c>
      <c r="CI497" s="28">
        <v>0.18166006403411786</v>
      </c>
      <c r="CJ497" s="28">
        <f t="shared" si="84"/>
        <v>0.80573720749464983</v>
      </c>
      <c r="CK497" s="29" t="s">
        <v>107</v>
      </c>
      <c r="CL497">
        <v>0.15916983812548144</v>
      </c>
      <c r="CM497">
        <v>0.46292121249755069</v>
      </c>
      <c r="CN497">
        <v>0.15589853775811785</v>
      </c>
      <c r="CO497">
        <f t="shared" si="85"/>
        <v>0.79528099912728623</v>
      </c>
      <c r="CP497" t="s">
        <v>106</v>
      </c>
      <c r="CQ497" s="27">
        <v>0.17493207812548145</v>
      </c>
      <c r="CR497" s="28">
        <v>0.75881406379755079</v>
      </c>
      <c r="CS497" s="28">
        <v>0.20597174680811786</v>
      </c>
      <c r="CT497" s="28">
        <f t="shared" si="86"/>
        <v>0.81431453949464983</v>
      </c>
      <c r="CU497" s="29" t="s">
        <v>107</v>
      </c>
      <c r="CV497">
        <v>59215.6517712446</v>
      </c>
      <c r="CW497">
        <v>12076.2394946187</v>
      </c>
      <c r="CX497">
        <v>0.63938246136916843</v>
      </c>
      <c r="CY497">
        <f t="shared" si="88"/>
        <v>1.279803977966719</v>
      </c>
      <c r="CZ497">
        <f t="shared" si="87"/>
        <v>1.0310443419753113</v>
      </c>
    </row>
    <row r="498" spans="1:104" x14ac:dyDescent="0.25">
      <c r="A498">
        <v>1</v>
      </c>
      <c r="B498" s="15">
        <v>7900</v>
      </c>
      <c r="C498" s="15">
        <v>-65.645415819999997</v>
      </c>
      <c r="D498" s="15">
        <v>-18.558171919999999</v>
      </c>
      <c r="E498" s="15">
        <v>2474</v>
      </c>
      <c r="F498" s="15">
        <v>1</v>
      </c>
      <c r="G498" s="15">
        <v>0</v>
      </c>
      <c r="H498" s="17">
        <v>2</v>
      </c>
      <c r="I498" s="19">
        <v>0</v>
      </c>
      <c r="J498" s="19">
        <v>0</v>
      </c>
      <c r="K498" s="19">
        <v>0</v>
      </c>
      <c r="L498" s="15">
        <v>0</v>
      </c>
      <c r="M498" s="15">
        <v>0</v>
      </c>
      <c r="N498" s="15">
        <v>0</v>
      </c>
      <c r="O498" s="19">
        <v>156.238651</v>
      </c>
      <c r="P498" s="19">
        <v>43.705416113758154</v>
      </c>
      <c r="Q498" s="20">
        <v>3.5748121146664289</v>
      </c>
      <c r="R498" s="21">
        <v>4.7E-2</v>
      </c>
      <c r="S498" s="22">
        <v>0.56699999999999995</v>
      </c>
      <c r="T498" s="22">
        <v>0.43200000000000011</v>
      </c>
      <c r="U498" s="19">
        <v>0</v>
      </c>
      <c r="V498" s="19">
        <v>24.780970936500871</v>
      </c>
      <c r="W498" s="19">
        <v>18.880739761143527</v>
      </c>
      <c r="X498" s="19">
        <v>1616.3895713213776</v>
      </c>
      <c r="Y498" s="19">
        <v>0</v>
      </c>
      <c r="Z498" s="19">
        <v>1616.3895713213776</v>
      </c>
      <c r="AA498">
        <v>52.58514413809197</v>
      </c>
      <c r="AB498">
        <v>1</v>
      </c>
      <c r="AC498">
        <v>0.56899999999999995</v>
      </c>
      <c r="AD498">
        <v>0.43100000000000005</v>
      </c>
      <c r="AE498">
        <v>0</v>
      </c>
      <c r="AF498">
        <v>29.920947014574327</v>
      </c>
      <c r="AG498">
        <v>22.664197123517642</v>
      </c>
      <c r="AH498">
        <v>44406.728641361085</v>
      </c>
      <c r="AI498">
        <v>0</v>
      </c>
      <c r="AJ498">
        <v>42472.381219377901</v>
      </c>
      <c r="AK498">
        <v>40813.2655722567</v>
      </c>
      <c r="AL498">
        <v>41.651261556411519</v>
      </c>
      <c r="AM498" s="19">
        <v>50.530989580745334</v>
      </c>
      <c r="AN498">
        <v>0.8143786666666667</v>
      </c>
      <c r="AO498">
        <v>0.53952586666666669</v>
      </c>
      <c r="AP498">
        <v>0.18323519999999999</v>
      </c>
      <c r="AQ498">
        <v>1</v>
      </c>
      <c r="AR498">
        <v>0</v>
      </c>
      <c r="AS498">
        <v>2</v>
      </c>
      <c r="AT498">
        <v>1.48</v>
      </c>
      <c r="AU498">
        <v>1</v>
      </c>
      <c r="AV498">
        <v>2</v>
      </c>
      <c r="AW498">
        <v>1.5</v>
      </c>
      <c r="AX498">
        <v>1</v>
      </c>
      <c r="AY498">
        <v>2</v>
      </c>
      <c r="AZ498">
        <v>0.6</v>
      </c>
      <c r="BA498">
        <v>0.3</v>
      </c>
      <c r="BB498">
        <v>0.8</v>
      </c>
      <c r="BC498" s="27">
        <v>0.37092442817168003</v>
      </c>
      <c r="BD498" s="28">
        <v>0.52569149158703665</v>
      </c>
      <c r="BE498" s="28">
        <v>0.31504631288150625</v>
      </c>
      <c r="BF498" s="28">
        <f t="shared" si="78"/>
        <v>0.45422517753513292</v>
      </c>
      <c r="BG498" s="29" t="s">
        <v>106</v>
      </c>
      <c r="BH498">
        <v>0.36297823977168003</v>
      </c>
      <c r="BI498">
        <v>0.35321132958703666</v>
      </c>
      <c r="BJ498">
        <v>0.27810480488950623</v>
      </c>
      <c r="BK498">
        <f t="shared" si="79"/>
        <v>0.4172836695431329</v>
      </c>
      <c r="BL498" t="s">
        <v>106</v>
      </c>
      <c r="BM498" s="27">
        <v>0.38034159977168003</v>
      </c>
      <c r="BN498" s="28">
        <v>0.64326096668703669</v>
      </c>
      <c r="BO498" s="28">
        <v>0.34761765883950629</v>
      </c>
      <c r="BP498" s="28">
        <f t="shared" si="80"/>
        <v>0.48679652349313296</v>
      </c>
      <c r="BQ498" s="29" t="s">
        <v>106</v>
      </c>
      <c r="BR498">
        <v>0.283512805287776</v>
      </c>
      <c r="BS498">
        <v>0.52569149158703665</v>
      </c>
      <c r="BT498">
        <v>0.26080593232704224</v>
      </c>
      <c r="BU498">
        <f t="shared" si="81"/>
        <v>0.39998479698066891</v>
      </c>
      <c r="BV498" t="s">
        <v>106</v>
      </c>
      <c r="BW498" s="27">
        <v>0.27556661688777606</v>
      </c>
      <c r="BX498" s="28">
        <v>0.35321132958703666</v>
      </c>
      <c r="BY498" s="28">
        <v>0.22386442433504228</v>
      </c>
      <c r="BZ498" s="28">
        <f t="shared" si="82"/>
        <v>0.363043288988669</v>
      </c>
      <c r="CA498" s="29" t="s">
        <v>106</v>
      </c>
      <c r="CB498">
        <v>0.292929976887776</v>
      </c>
      <c r="CC498">
        <v>0.64326096668703669</v>
      </c>
      <c r="CD498">
        <v>0.29337727828504223</v>
      </c>
      <c r="CE498">
        <f t="shared" si="83"/>
        <v>0.43210884154140272</v>
      </c>
      <c r="CF498" t="s">
        <v>107</v>
      </c>
      <c r="CG498" s="27">
        <v>0.17020144229012268</v>
      </c>
      <c r="CH498" s="28">
        <v>0.52569149158703665</v>
      </c>
      <c r="CI498" s="28">
        <v>0.19049432790458889</v>
      </c>
      <c r="CJ498" s="28">
        <f t="shared" si="84"/>
        <v>0.30938030694374941</v>
      </c>
      <c r="CK498" s="29" t="s">
        <v>107</v>
      </c>
      <c r="CL498">
        <v>0.16225525389012269</v>
      </c>
      <c r="CM498">
        <v>0.35321132958703666</v>
      </c>
      <c r="CN498">
        <v>0.1535528199125889</v>
      </c>
      <c r="CO498">
        <f t="shared" si="85"/>
        <v>0.29273168456621557</v>
      </c>
      <c r="CP498" t="s">
        <v>106</v>
      </c>
      <c r="CQ498" s="27">
        <v>0.17961861389012268</v>
      </c>
      <c r="CR498" s="28">
        <v>0.64326096668703669</v>
      </c>
      <c r="CS498" s="28">
        <v>0.22306567386258891</v>
      </c>
      <c r="CT498" s="28">
        <f t="shared" si="86"/>
        <v>0.3187974785437494</v>
      </c>
      <c r="CU498" s="29" t="s">
        <v>107</v>
      </c>
      <c r="CV498">
        <v>44673.818498353103</v>
      </c>
      <c r="CW498">
        <v>6573.1430172615001</v>
      </c>
      <c r="CX498">
        <v>0.13917886465362669</v>
      </c>
      <c r="CY498">
        <f t="shared" si="88"/>
        <v>0.66487035624066337</v>
      </c>
      <c r="CZ498">
        <f t="shared" si="87"/>
        <v>0.51010329282530675</v>
      </c>
    </row>
    <row r="499" spans="1:104" x14ac:dyDescent="0.25">
      <c r="A499">
        <v>1</v>
      </c>
      <c r="B499" s="15">
        <v>7914</v>
      </c>
      <c r="C499" s="15">
        <v>-66.543945480000005</v>
      </c>
      <c r="D499" s="15">
        <v>-18.100065699999998</v>
      </c>
      <c r="E499" s="15">
        <v>3704</v>
      </c>
      <c r="F499" s="15">
        <v>1</v>
      </c>
      <c r="G499" s="15">
        <v>0</v>
      </c>
      <c r="H499" s="17">
        <v>0</v>
      </c>
      <c r="I499" s="19">
        <v>1</v>
      </c>
      <c r="J499" s="19">
        <v>4</v>
      </c>
      <c r="K499" s="19">
        <v>1</v>
      </c>
      <c r="L499" s="15">
        <v>0</v>
      </c>
      <c r="M499" s="15">
        <v>1.9414993466458099</v>
      </c>
      <c r="N499" s="15">
        <v>1.2032</v>
      </c>
      <c r="O499" s="19">
        <v>174.405936</v>
      </c>
      <c r="P499" s="19">
        <v>48.787441236463167</v>
      </c>
      <c r="Q499" s="20">
        <v>3.5748121151648147</v>
      </c>
      <c r="R499" s="21">
        <v>0</v>
      </c>
      <c r="S499" s="22">
        <v>0.112</v>
      </c>
      <c r="T499" s="22">
        <v>0.88800000000000001</v>
      </c>
      <c r="U499" s="19">
        <v>0</v>
      </c>
      <c r="V499" s="19">
        <v>5.464193418483875</v>
      </c>
      <c r="W499" s="19">
        <v>43.323247817979293</v>
      </c>
      <c r="X499" s="19">
        <v>0</v>
      </c>
      <c r="Y499" s="19">
        <v>3930</v>
      </c>
      <c r="Z499" s="19">
        <v>3930</v>
      </c>
      <c r="AA499">
        <v>58.699695777975094</v>
      </c>
      <c r="AB499">
        <v>1</v>
      </c>
      <c r="AC499">
        <v>0.122</v>
      </c>
      <c r="AD499">
        <v>0.878</v>
      </c>
      <c r="AE499">
        <v>0</v>
      </c>
      <c r="AF499">
        <v>7.1613628849129611</v>
      </c>
      <c r="AG499">
        <v>51.538332893062133</v>
      </c>
      <c r="AH499">
        <v>19164.559610126962</v>
      </c>
      <c r="AI499">
        <v>6478.34545155057</v>
      </c>
      <c r="AJ499">
        <v>24808.101017132802</v>
      </c>
      <c r="AK499">
        <v>24808.101017132802</v>
      </c>
      <c r="AL499">
        <v>48.787441236463167</v>
      </c>
      <c r="AM499" s="19">
        <v>58.699695777975094</v>
      </c>
      <c r="AN499">
        <v>0.85032533333333338</v>
      </c>
      <c r="AO499">
        <v>0.56334053333333334</v>
      </c>
      <c r="AP499">
        <v>0.1913232</v>
      </c>
      <c r="AQ499">
        <v>1</v>
      </c>
      <c r="AR499">
        <v>0</v>
      </c>
      <c r="AS499">
        <v>2</v>
      </c>
      <c r="AT499">
        <v>1.48</v>
      </c>
      <c r="AU499">
        <v>1</v>
      </c>
      <c r="AV499">
        <v>2</v>
      </c>
      <c r="AW499">
        <v>1.5</v>
      </c>
      <c r="AX499">
        <v>1</v>
      </c>
      <c r="AY499">
        <v>2</v>
      </c>
      <c r="AZ499">
        <v>0.6</v>
      </c>
      <c r="BA499">
        <v>0.3</v>
      </c>
      <c r="BB499">
        <v>0.8</v>
      </c>
      <c r="BC499" s="27">
        <v>0.37427199674303535</v>
      </c>
      <c r="BD499" s="28">
        <v>0.51866428608625392</v>
      </c>
      <c r="BE499" s="28">
        <v>0.31422463070585782</v>
      </c>
      <c r="BF499" s="28">
        <f t="shared" si="78"/>
        <v>0.55694649339184266</v>
      </c>
      <c r="BG499" s="29" t="s">
        <v>106</v>
      </c>
      <c r="BH499">
        <v>0.36632580834303541</v>
      </c>
      <c r="BI499">
        <v>0.34618412408625393</v>
      </c>
      <c r="BJ499">
        <v>0.2772831227138578</v>
      </c>
      <c r="BK499">
        <f t="shared" si="79"/>
        <v>0.52000498539984252</v>
      </c>
      <c r="BL499" t="s">
        <v>106</v>
      </c>
      <c r="BM499" s="27">
        <v>0.3836891683430354</v>
      </c>
      <c r="BN499" s="28">
        <v>0.63623376118625397</v>
      </c>
      <c r="BO499" s="28">
        <v>0.34679597666385781</v>
      </c>
      <c r="BP499" s="28">
        <f t="shared" si="80"/>
        <v>0.58951783934984259</v>
      </c>
      <c r="BQ499" s="29" t="s">
        <v>106</v>
      </c>
      <c r="BR499">
        <v>0.28300202564937138</v>
      </c>
      <c r="BS499">
        <v>0.51866428608625392</v>
      </c>
      <c r="BT499">
        <v>0.25759008026523378</v>
      </c>
      <c r="BU499">
        <f t="shared" si="81"/>
        <v>0.50031194295121861</v>
      </c>
      <c r="BV499" t="s">
        <v>106</v>
      </c>
      <c r="BW499" s="27">
        <v>0.27505583724937138</v>
      </c>
      <c r="BX499" s="28">
        <v>0.34618412408625393</v>
      </c>
      <c r="BY499" s="28">
        <v>0.22064857227323381</v>
      </c>
      <c r="BZ499" s="28">
        <f t="shared" si="82"/>
        <v>0.46337043495921859</v>
      </c>
      <c r="CA499" s="29" t="s">
        <v>106</v>
      </c>
      <c r="CB499">
        <v>0.29241919724937138</v>
      </c>
      <c r="CC499">
        <v>0.63623376118625397</v>
      </c>
      <c r="CD499">
        <v>0.29016142622323376</v>
      </c>
      <c r="CE499">
        <f t="shared" si="83"/>
        <v>0.53288328890921854</v>
      </c>
      <c r="CF499" t="s">
        <v>106</v>
      </c>
      <c r="CG499" s="27">
        <v>0.1646891001575847</v>
      </c>
      <c r="CH499" s="28">
        <v>0.51866428608625392</v>
      </c>
      <c r="CI499" s="28">
        <v>0.18417492228664711</v>
      </c>
      <c r="CJ499" s="28">
        <f t="shared" si="84"/>
        <v>0.40741096284356948</v>
      </c>
      <c r="CK499" s="29" t="s">
        <v>107</v>
      </c>
      <c r="CL499">
        <v>0.1567429117575847</v>
      </c>
      <c r="CM499">
        <v>0.34618412408625393</v>
      </c>
      <c r="CN499">
        <v>0.14723341429464715</v>
      </c>
      <c r="CO499">
        <f t="shared" si="85"/>
        <v>0.38995527698063193</v>
      </c>
      <c r="CP499" t="s">
        <v>106</v>
      </c>
      <c r="CQ499" s="27">
        <v>0.1741062717575847</v>
      </c>
      <c r="CR499" s="28">
        <v>0.63623376118625397</v>
      </c>
      <c r="CS499" s="28">
        <v>0.21674626824464713</v>
      </c>
      <c r="CT499" s="28">
        <f t="shared" si="86"/>
        <v>0.41682813444356948</v>
      </c>
      <c r="CU499" s="29" t="s">
        <v>107</v>
      </c>
      <c r="CV499">
        <v>46987.058830504699</v>
      </c>
      <c r="CW499">
        <v>7337.4619722468897</v>
      </c>
      <c r="CX499">
        <v>0.24272186268598478</v>
      </c>
      <c r="CY499">
        <f t="shared" si="88"/>
        <v>0.76138614877223865</v>
      </c>
      <c r="CZ499">
        <f t="shared" si="87"/>
        <v>0.61699385942902008</v>
      </c>
    </row>
    <row r="500" spans="1:104" x14ac:dyDescent="0.25">
      <c r="A500">
        <v>1</v>
      </c>
      <c r="B500" s="15">
        <v>7921</v>
      </c>
      <c r="C500" s="15">
        <v>-65.940009439999997</v>
      </c>
      <c r="D500" s="15">
        <v>-19.162637029999999</v>
      </c>
      <c r="E500" s="15">
        <v>3956</v>
      </c>
      <c r="F500" s="15">
        <v>1</v>
      </c>
      <c r="G500" s="15">
        <v>0</v>
      </c>
      <c r="H500" s="17">
        <v>0</v>
      </c>
      <c r="I500" s="19">
        <v>0</v>
      </c>
      <c r="J500" s="19">
        <v>0</v>
      </c>
      <c r="K500" s="19">
        <v>0</v>
      </c>
      <c r="L500" s="15">
        <v>0</v>
      </c>
      <c r="M500" s="15">
        <v>0</v>
      </c>
      <c r="N500" s="15">
        <v>0</v>
      </c>
      <c r="O500" s="19">
        <v>152.60519399999899</v>
      </c>
      <c r="P500" s="19">
        <v>42.689011089217146</v>
      </c>
      <c r="Q500" s="20">
        <v>3.5748121145524889</v>
      </c>
      <c r="R500" s="21">
        <v>0</v>
      </c>
      <c r="S500" s="22">
        <v>4.4999999999999998E-2</v>
      </c>
      <c r="T500" s="22">
        <v>0.95399999999999985</v>
      </c>
      <c r="U500" s="19">
        <v>0</v>
      </c>
      <c r="V500" s="19">
        <v>1.9210054990147716</v>
      </c>
      <c r="W500" s="19">
        <v>40.725316579113148</v>
      </c>
      <c r="X500" s="19">
        <v>0</v>
      </c>
      <c r="Y500" s="19">
        <v>0</v>
      </c>
      <c r="Z500" s="19">
        <v>0</v>
      </c>
      <c r="AA500">
        <v>51.362233798416334</v>
      </c>
      <c r="AB500">
        <v>1</v>
      </c>
      <c r="AC500">
        <v>8.4999999999999992E-2</v>
      </c>
      <c r="AD500">
        <v>0.91500000000000004</v>
      </c>
      <c r="AE500">
        <v>0</v>
      </c>
      <c r="AF500">
        <v>4.3657898728653883</v>
      </c>
      <c r="AG500">
        <v>46.996443925550949</v>
      </c>
      <c r="AH500">
        <v>14566.784060999991</v>
      </c>
      <c r="AI500">
        <v>0</v>
      </c>
      <c r="AJ500">
        <v>13932.258121203</v>
      </c>
      <c r="AK500">
        <v>13932.258121203</v>
      </c>
      <c r="AL500">
        <v>42.689011089217146</v>
      </c>
      <c r="AM500" s="19">
        <v>51.362233798416334</v>
      </c>
      <c r="AN500">
        <v>0.85032533333333338</v>
      </c>
      <c r="AO500">
        <v>0.56334053333333334</v>
      </c>
      <c r="AP500">
        <v>0.1913232</v>
      </c>
      <c r="AQ500">
        <v>1</v>
      </c>
      <c r="AR500">
        <v>0</v>
      </c>
      <c r="AS500">
        <v>2</v>
      </c>
      <c r="AT500">
        <v>1.48</v>
      </c>
      <c r="AU500">
        <v>1</v>
      </c>
      <c r="AV500">
        <v>2</v>
      </c>
      <c r="AW500">
        <v>1.5</v>
      </c>
      <c r="AX500">
        <v>1</v>
      </c>
      <c r="AY500">
        <v>2</v>
      </c>
      <c r="AZ500">
        <v>0.6</v>
      </c>
      <c r="BA500">
        <v>0.3</v>
      </c>
      <c r="BB500">
        <v>0.8</v>
      </c>
      <c r="BC500" s="27">
        <v>0.38141636188700201</v>
      </c>
      <c r="BD500" s="28">
        <v>0.50547998233747804</v>
      </c>
      <c r="BE500" s="28">
        <v>0.32105764032393758</v>
      </c>
      <c r="BF500" s="28">
        <f t="shared" si="78"/>
        <v>0.7237460684671686</v>
      </c>
      <c r="BG500" s="29" t="s">
        <v>106</v>
      </c>
      <c r="BH500">
        <v>0.37347017348700201</v>
      </c>
      <c r="BI500">
        <v>0.33299982033747799</v>
      </c>
      <c r="BJ500">
        <v>0.28411613233193755</v>
      </c>
      <c r="BK500">
        <f t="shared" si="79"/>
        <v>0.68680456047516869</v>
      </c>
      <c r="BL500" t="s">
        <v>106</v>
      </c>
      <c r="BM500" s="27">
        <v>0.39083353348700201</v>
      </c>
      <c r="BN500" s="28">
        <v>0.62304945743747808</v>
      </c>
      <c r="BO500" s="28">
        <v>0.35362898628193756</v>
      </c>
      <c r="BP500" s="28">
        <f t="shared" si="80"/>
        <v>0.75631741442516864</v>
      </c>
      <c r="BQ500" s="29" t="s">
        <v>106</v>
      </c>
      <c r="BR500">
        <v>0.29014639079333804</v>
      </c>
      <c r="BS500">
        <v>0.50547998233747804</v>
      </c>
      <c r="BT500">
        <v>0.26442308988331353</v>
      </c>
      <c r="BU500">
        <f t="shared" si="81"/>
        <v>0.66711151802654456</v>
      </c>
      <c r="BV500" t="s">
        <v>106</v>
      </c>
      <c r="BW500" s="27">
        <v>0.28220020239333798</v>
      </c>
      <c r="BX500" s="28">
        <v>0.33299982033747799</v>
      </c>
      <c r="BY500" s="28">
        <v>0.22748158189131351</v>
      </c>
      <c r="BZ500" s="28">
        <f t="shared" si="82"/>
        <v>0.63017001003454465</v>
      </c>
      <c r="CA500" s="29" t="s">
        <v>106</v>
      </c>
      <c r="CB500">
        <v>0.29956356239333803</v>
      </c>
      <c r="CC500">
        <v>0.62304945743747808</v>
      </c>
      <c r="CD500">
        <v>0.29699443584131352</v>
      </c>
      <c r="CE500">
        <f t="shared" si="83"/>
        <v>0.6996828639845446</v>
      </c>
      <c r="CF500" t="s">
        <v>106</v>
      </c>
      <c r="CG500" s="27">
        <v>0.17183346530155133</v>
      </c>
      <c r="CH500" s="28">
        <v>0.50547998233747804</v>
      </c>
      <c r="CI500" s="28">
        <v>0.19100793190472684</v>
      </c>
      <c r="CJ500" s="28">
        <f t="shared" si="84"/>
        <v>0.57452189344478244</v>
      </c>
      <c r="CK500" s="29" t="s">
        <v>107</v>
      </c>
      <c r="CL500">
        <v>0.16388727690155133</v>
      </c>
      <c r="CM500">
        <v>0.33299982033747799</v>
      </c>
      <c r="CN500">
        <v>0.15406642391272685</v>
      </c>
      <c r="CO500">
        <f t="shared" si="85"/>
        <v>0.55675485205595798</v>
      </c>
      <c r="CP500" t="s">
        <v>106</v>
      </c>
      <c r="CQ500" s="27">
        <v>0.18125063690155133</v>
      </c>
      <c r="CR500" s="28">
        <v>0.62304945743747808</v>
      </c>
      <c r="CS500" s="28">
        <v>0.22357927786272686</v>
      </c>
      <c r="CT500" s="28">
        <f t="shared" si="86"/>
        <v>0.58393906504478243</v>
      </c>
      <c r="CU500" s="29" t="s">
        <v>107</v>
      </c>
      <c r="CV500">
        <v>44195.292621721201</v>
      </c>
      <c r="CW500">
        <v>6420.2792248020396</v>
      </c>
      <c r="CX500">
        <v>0.40268842814323108</v>
      </c>
      <c r="CY500">
        <f t="shared" si="88"/>
        <v>0.90816841048070907</v>
      </c>
      <c r="CZ500">
        <f t="shared" si="87"/>
        <v>0.78410479003023315</v>
      </c>
    </row>
    <row r="501" spans="1:104" x14ac:dyDescent="0.25">
      <c r="A501">
        <v>1</v>
      </c>
      <c r="B501" s="15">
        <v>7922</v>
      </c>
      <c r="C501" s="15">
        <v>-65.884472270000003</v>
      </c>
      <c r="D501" s="15">
        <v>-18.273386510000002</v>
      </c>
      <c r="E501" s="15">
        <v>2977</v>
      </c>
      <c r="F501" s="15">
        <v>1</v>
      </c>
      <c r="G501" s="15">
        <v>0</v>
      </c>
      <c r="H501" s="17">
        <v>0</v>
      </c>
      <c r="I501" s="19">
        <v>0</v>
      </c>
      <c r="J501" s="19">
        <v>0</v>
      </c>
      <c r="K501" s="19">
        <v>1</v>
      </c>
      <c r="L501" s="15">
        <v>0</v>
      </c>
      <c r="M501" s="15">
        <v>0</v>
      </c>
      <c r="N501" s="15">
        <v>1.2032</v>
      </c>
      <c r="O501" s="19">
        <v>178.03939299999999</v>
      </c>
      <c r="P501" s="19">
        <v>49.803846290251677</v>
      </c>
      <c r="Q501" s="20">
        <v>3.5748121131529635</v>
      </c>
      <c r="R501" s="21">
        <v>0</v>
      </c>
      <c r="S501" s="22">
        <v>6.7000000000000004E-2</v>
      </c>
      <c r="T501" s="22">
        <v>0.93300000000000005</v>
      </c>
      <c r="U501" s="19">
        <v>0</v>
      </c>
      <c r="V501" s="19">
        <v>3.3368577014468626</v>
      </c>
      <c r="W501" s="19">
        <v>46.466988588804817</v>
      </c>
      <c r="X501" s="19">
        <v>0</v>
      </c>
      <c r="Y501" s="19">
        <v>1560</v>
      </c>
      <c r="Z501" s="19">
        <v>1560</v>
      </c>
      <c r="AA501">
        <v>59.922606088403221</v>
      </c>
      <c r="AB501">
        <v>1</v>
      </c>
      <c r="AC501">
        <v>0.123</v>
      </c>
      <c r="AD501">
        <v>0.877</v>
      </c>
      <c r="AE501">
        <v>0</v>
      </c>
      <c r="AF501">
        <v>7.370480548873596</v>
      </c>
      <c r="AG501">
        <v>52.552125539529627</v>
      </c>
      <c r="AH501">
        <v>19633.260177864533</v>
      </c>
      <c r="AI501">
        <v>1876.992</v>
      </c>
      <c r="AJ501">
        <v>20655.031650632998</v>
      </c>
      <c r="AK501">
        <v>20655.031650632998</v>
      </c>
      <c r="AL501">
        <v>49.803846290251677</v>
      </c>
      <c r="AM501" s="19">
        <v>59.922606088403221</v>
      </c>
      <c r="AN501">
        <v>0.88627200000000006</v>
      </c>
      <c r="AO501">
        <v>0.58715519999999999</v>
      </c>
      <c r="AP501">
        <v>0.19941119999999998</v>
      </c>
      <c r="AQ501">
        <v>1</v>
      </c>
      <c r="AR501">
        <v>0</v>
      </c>
      <c r="AS501">
        <v>2</v>
      </c>
      <c r="AT501">
        <v>1.48</v>
      </c>
      <c r="AU501">
        <v>1</v>
      </c>
      <c r="AV501">
        <v>2</v>
      </c>
      <c r="AW501">
        <v>1.5</v>
      </c>
      <c r="AX501">
        <v>1</v>
      </c>
      <c r="AY501">
        <v>2</v>
      </c>
      <c r="AZ501">
        <v>0.6</v>
      </c>
      <c r="BA501">
        <v>0.3</v>
      </c>
      <c r="BB501">
        <v>0.8</v>
      </c>
      <c r="BC501" s="27">
        <v>0.38468351601088047</v>
      </c>
      <c r="BD501" s="28">
        <v>0.51979717520643731</v>
      </c>
      <c r="BE501" s="28">
        <v>0.32033605510477192</v>
      </c>
      <c r="BF501" s="28">
        <f t="shared" si="78"/>
        <v>0.61508573474858008</v>
      </c>
      <c r="BG501" s="29" t="s">
        <v>106</v>
      </c>
      <c r="BH501">
        <v>0.37673732761088047</v>
      </c>
      <c r="BI501">
        <v>0.34731701320643726</v>
      </c>
      <c r="BJ501">
        <v>0.28339454711277196</v>
      </c>
      <c r="BK501">
        <f t="shared" si="79"/>
        <v>0.57814422675658017</v>
      </c>
      <c r="BL501" t="s">
        <v>106</v>
      </c>
      <c r="BM501" s="27">
        <v>0.39410068761088046</v>
      </c>
      <c r="BN501" s="28">
        <v>0.63736665030643724</v>
      </c>
      <c r="BO501" s="28">
        <v>0.35290740106277191</v>
      </c>
      <c r="BP501" s="28">
        <f t="shared" si="80"/>
        <v>0.64765708070658012</v>
      </c>
      <c r="BQ501" s="29" t="s">
        <v>106</v>
      </c>
      <c r="BR501">
        <v>0.28955519670745644</v>
      </c>
      <c r="BS501">
        <v>0.51979717520643731</v>
      </c>
      <c r="BT501">
        <v>0.2613073347779879</v>
      </c>
      <c r="BU501">
        <f t="shared" si="81"/>
        <v>0.55605701442179611</v>
      </c>
      <c r="BV501" t="s">
        <v>106</v>
      </c>
      <c r="BW501" s="27">
        <v>0.28160900830745639</v>
      </c>
      <c r="BX501" s="28">
        <v>0.34731701320643726</v>
      </c>
      <c r="BY501" s="28">
        <v>0.22436582678598793</v>
      </c>
      <c r="BZ501" s="28">
        <f t="shared" si="82"/>
        <v>0.51911550642979609</v>
      </c>
      <c r="CA501" s="29" t="s">
        <v>106</v>
      </c>
      <c r="CB501">
        <v>0.29897236830745644</v>
      </c>
      <c r="CC501">
        <v>0.63736665030643724</v>
      </c>
      <c r="CD501">
        <v>0.29387868073598788</v>
      </c>
      <c r="CE501">
        <f t="shared" si="83"/>
        <v>0.58862836037979616</v>
      </c>
      <c r="CF501" t="s">
        <v>106</v>
      </c>
      <c r="CG501" s="27">
        <v>0.16624070872153643</v>
      </c>
      <c r="CH501" s="28">
        <v>0.51979717520643731</v>
      </c>
      <c r="CI501" s="28">
        <v>0.18478862324326789</v>
      </c>
      <c r="CJ501" s="28">
        <f t="shared" si="84"/>
        <v>0.46099038836534467</v>
      </c>
      <c r="CK501" s="29" t="s">
        <v>107</v>
      </c>
      <c r="CL501">
        <v>0.15829452032153643</v>
      </c>
      <c r="CM501">
        <v>0.34731701320643726</v>
      </c>
      <c r="CN501">
        <v>0.14784711525126792</v>
      </c>
      <c r="CO501">
        <f t="shared" si="85"/>
        <v>0.44259679489507614</v>
      </c>
      <c r="CP501" t="s">
        <v>106</v>
      </c>
      <c r="CQ501" s="27">
        <v>0.17565788032153642</v>
      </c>
      <c r="CR501" s="28">
        <v>0.63736665030643724</v>
      </c>
      <c r="CS501" s="28">
        <v>0.21735996920126793</v>
      </c>
      <c r="CT501" s="28">
        <f t="shared" si="86"/>
        <v>0.47040755996534467</v>
      </c>
      <c r="CU501" s="29" t="s">
        <v>107</v>
      </c>
      <c r="CV501">
        <v>47435.006486798098</v>
      </c>
      <c r="CW501">
        <v>7490.3257610503997</v>
      </c>
      <c r="CX501">
        <v>0.29474967964380822</v>
      </c>
      <c r="CY501">
        <f t="shared" si="88"/>
        <v>0.81454685485024547</v>
      </c>
      <c r="CZ501">
        <f t="shared" si="87"/>
        <v>0.67943319565468863</v>
      </c>
    </row>
    <row r="502" spans="1:104" x14ac:dyDescent="0.25">
      <c r="A502">
        <v>1</v>
      </c>
      <c r="B502" s="15">
        <v>7925</v>
      </c>
      <c r="C502" s="15">
        <v>-65.705191670000005</v>
      </c>
      <c r="D502" s="15">
        <v>-19.137941659999999</v>
      </c>
      <c r="E502" s="15">
        <v>3752</v>
      </c>
      <c r="F502" s="15">
        <v>1</v>
      </c>
      <c r="G502" s="15">
        <v>0</v>
      </c>
      <c r="H502" s="17">
        <v>3</v>
      </c>
      <c r="I502" s="19">
        <v>0</v>
      </c>
      <c r="J502" s="19">
        <v>0</v>
      </c>
      <c r="K502" s="19">
        <v>1</v>
      </c>
      <c r="L502" s="15">
        <v>0</v>
      </c>
      <c r="M502" s="15">
        <v>0</v>
      </c>
      <c r="N502" s="15">
        <v>1.2032</v>
      </c>
      <c r="O502" s="19">
        <v>167.13902200000001</v>
      </c>
      <c r="P502" s="19">
        <v>46.754631187381158</v>
      </c>
      <c r="Q502" s="20">
        <v>3.5748121149784624</v>
      </c>
      <c r="R502" s="21">
        <v>8.7000000000000008E-2</v>
      </c>
      <c r="S502" s="22">
        <v>0.34899999999999998</v>
      </c>
      <c r="T502" s="22">
        <v>0.65100000000000002</v>
      </c>
      <c r="U502" s="19">
        <v>0</v>
      </c>
      <c r="V502" s="19">
        <v>16.317366284396023</v>
      </c>
      <c r="W502" s="19">
        <v>30.437264902985135</v>
      </c>
      <c r="X502" s="19">
        <v>2241.1425226833517</v>
      </c>
      <c r="Y502" s="19">
        <v>1560</v>
      </c>
      <c r="Z502" s="19">
        <v>3801.1425226833517</v>
      </c>
      <c r="AA502">
        <v>56.253875127871353</v>
      </c>
      <c r="AB502">
        <v>1</v>
      </c>
      <c r="AC502">
        <v>0.35199999999999998</v>
      </c>
      <c r="AD502">
        <v>0.64800000000000002</v>
      </c>
      <c r="AE502">
        <v>0</v>
      </c>
      <c r="AF502">
        <v>19.801364045010715</v>
      </c>
      <c r="AG502">
        <v>36.452511082860639</v>
      </c>
      <c r="AH502">
        <v>33359.17349391913</v>
      </c>
      <c r="AI502">
        <v>1876.992</v>
      </c>
      <c r="AJ502">
        <v>33783.0471532519</v>
      </c>
      <c r="AK502">
        <v>31340.2339266372</v>
      </c>
      <c r="AL502">
        <v>42.686978274078996</v>
      </c>
      <c r="AM502" s="19">
        <v>52.186222214569192</v>
      </c>
      <c r="AN502">
        <v>0.81797333333333333</v>
      </c>
      <c r="AO502">
        <v>0.54190733333333341</v>
      </c>
      <c r="AP502">
        <v>0.18404399999999999</v>
      </c>
      <c r="AQ502">
        <v>1</v>
      </c>
      <c r="AR502">
        <v>0</v>
      </c>
      <c r="AS502">
        <v>2</v>
      </c>
      <c r="AT502">
        <v>1.48</v>
      </c>
      <c r="AU502">
        <v>1</v>
      </c>
      <c r="AV502">
        <v>2</v>
      </c>
      <c r="AW502">
        <v>1.5</v>
      </c>
      <c r="AX502">
        <v>1</v>
      </c>
      <c r="AY502">
        <v>2</v>
      </c>
      <c r="AZ502">
        <v>0.6</v>
      </c>
      <c r="BA502">
        <v>0.3</v>
      </c>
      <c r="BB502">
        <v>0.8</v>
      </c>
      <c r="BC502" s="27">
        <v>0.37022499220602578</v>
      </c>
      <c r="BD502" s="28">
        <v>0.52483641259907077</v>
      </c>
      <c r="BE502" s="28">
        <v>0.31395781230904746</v>
      </c>
      <c r="BF502" s="28">
        <f t="shared" si="78"/>
        <v>0.50178988155065429</v>
      </c>
      <c r="BG502" s="29" t="s">
        <v>106</v>
      </c>
      <c r="BH502">
        <v>0.36227880380602584</v>
      </c>
      <c r="BI502">
        <v>0.35235625059907072</v>
      </c>
      <c r="BJ502">
        <v>0.27701630431704743</v>
      </c>
      <c r="BK502">
        <f t="shared" si="79"/>
        <v>0.46484837355865427</v>
      </c>
      <c r="BL502" t="s">
        <v>106</v>
      </c>
      <c r="BM502" s="27">
        <v>0.37964216380602583</v>
      </c>
      <c r="BN502" s="28">
        <v>0.64240588769907081</v>
      </c>
      <c r="BO502" s="28">
        <v>0.3465291582670475</v>
      </c>
      <c r="BP502" s="28">
        <f t="shared" si="80"/>
        <v>0.53436122750865434</v>
      </c>
      <c r="BQ502" s="29" t="s">
        <v>106</v>
      </c>
      <c r="BR502">
        <v>0.28242753450114583</v>
      </c>
      <c r="BS502">
        <v>0.52483641259907077</v>
      </c>
      <c r="BT502">
        <v>0.25947801476596744</v>
      </c>
      <c r="BU502">
        <f t="shared" si="81"/>
        <v>0.44731008400757433</v>
      </c>
      <c r="BV502" t="s">
        <v>106</v>
      </c>
      <c r="BW502" s="27">
        <v>0.27448134610114583</v>
      </c>
      <c r="BX502" s="28">
        <v>0.35235625059907072</v>
      </c>
      <c r="BY502" s="28">
        <v>0.22253650677396747</v>
      </c>
      <c r="BZ502" s="28">
        <f t="shared" si="82"/>
        <v>0.4103685760155743</v>
      </c>
      <c r="CA502" s="29" t="s">
        <v>106</v>
      </c>
      <c r="CB502">
        <v>0.29184470610114582</v>
      </c>
      <c r="CC502">
        <v>0.64240588769907081</v>
      </c>
      <c r="CD502">
        <v>0.29204936072396742</v>
      </c>
      <c r="CE502">
        <f t="shared" si="83"/>
        <v>0.47967677534275266</v>
      </c>
      <c r="CF502" t="s">
        <v>107</v>
      </c>
      <c r="CG502" s="27">
        <v>0.16861601525407915</v>
      </c>
      <c r="CH502" s="28">
        <v>0.52483641259907077</v>
      </c>
      <c r="CI502" s="28">
        <v>0.18885605498790076</v>
      </c>
      <c r="CJ502" s="28">
        <f t="shared" si="84"/>
        <v>0.35644808449568599</v>
      </c>
      <c r="CK502" s="29" t="s">
        <v>107</v>
      </c>
      <c r="CL502">
        <v>0.16066982685407913</v>
      </c>
      <c r="CM502">
        <v>0.35235625059907072</v>
      </c>
      <c r="CN502">
        <v>0.15191454699590079</v>
      </c>
      <c r="CO502">
        <f t="shared" si="85"/>
        <v>0.33974661623750768</v>
      </c>
      <c r="CP502" t="s">
        <v>106</v>
      </c>
      <c r="CQ502" s="27">
        <v>0.17803318685407915</v>
      </c>
      <c r="CR502" s="28">
        <v>0.64240588769907081</v>
      </c>
      <c r="CS502" s="28">
        <v>0.22142740094590077</v>
      </c>
      <c r="CT502" s="28">
        <f t="shared" si="86"/>
        <v>0.36586525609568599</v>
      </c>
      <c r="CU502" s="29" t="s">
        <v>107</v>
      </c>
      <c r="CV502">
        <v>46076.940169151298</v>
      </c>
      <c r="CW502">
        <v>7031.7343909839201</v>
      </c>
      <c r="CX502">
        <v>0.18783206924160686</v>
      </c>
      <c r="CY502">
        <f t="shared" si="88"/>
        <v>0.71266848184067766</v>
      </c>
      <c r="CZ502">
        <f t="shared" si="87"/>
        <v>0.55805706144763267</v>
      </c>
    </row>
    <row r="503" spans="1:104" x14ac:dyDescent="0.25">
      <c r="A503">
        <v>1</v>
      </c>
      <c r="B503" s="15">
        <v>7949</v>
      </c>
      <c r="C503" s="15">
        <v>-65.744931780000002</v>
      </c>
      <c r="D503" s="15">
        <v>-19.151256750000002</v>
      </c>
      <c r="E503" s="15">
        <v>3606</v>
      </c>
      <c r="F503" s="15">
        <v>1</v>
      </c>
      <c r="G503" s="15">
        <v>0</v>
      </c>
      <c r="H503" s="17">
        <v>3</v>
      </c>
      <c r="I503" s="19">
        <v>0</v>
      </c>
      <c r="J503" s="19">
        <v>0</v>
      </c>
      <c r="K503" s="19">
        <v>0</v>
      </c>
      <c r="L503" s="15">
        <v>0</v>
      </c>
      <c r="M503" s="15">
        <v>0</v>
      </c>
      <c r="N503" s="15">
        <v>0</v>
      </c>
      <c r="O503" s="19">
        <v>218.00742</v>
      </c>
      <c r="P503" s="19">
        <v>60.984301560202709</v>
      </c>
      <c r="Q503" s="20">
        <v>3.5748121143075915</v>
      </c>
      <c r="R503" s="21">
        <v>0.317</v>
      </c>
      <c r="S503" s="22">
        <v>4.4999999999999998E-2</v>
      </c>
      <c r="T503" s="22">
        <v>0.95400000000000007</v>
      </c>
      <c r="U503" s="19">
        <v>0</v>
      </c>
      <c r="V503" s="19">
        <v>2.744293570209122</v>
      </c>
      <c r="W503" s="19">
        <v>58.179023688433389</v>
      </c>
      <c r="X503" s="19">
        <v>4283.241811663278</v>
      </c>
      <c r="Y503" s="19">
        <v>0</v>
      </c>
      <c r="Z503" s="19">
        <v>4283.241811663278</v>
      </c>
      <c r="AA503">
        <v>73.374619707845113</v>
      </c>
      <c r="AB503">
        <v>1</v>
      </c>
      <c r="AC503">
        <v>8.4999999999999992E-2</v>
      </c>
      <c r="AD503">
        <v>0.91500000000000004</v>
      </c>
      <c r="AE503">
        <v>0</v>
      </c>
      <c r="AF503">
        <v>6.2368426751668338</v>
      </c>
      <c r="AG503">
        <v>67.137777032678287</v>
      </c>
      <c r="AH503">
        <v>20809.691514529288</v>
      </c>
      <c r="AI503">
        <v>0</v>
      </c>
      <c r="AJ503">
        <v>19903.225888808302</v>
      </c>
      <c r="AK503">
        <v>14659.319562550399</v>
      </c>
      <c r="AL503">
        <v>41.652277965618453</v>
      </c>
      <c r="AM503" s="19">
        <v>54.042596113260856</v>
      </c>
      <c r="AN503">
        <v>0.82875733333333335</v>
      </c>
      <c r="AO503">
        <v>0.54905173333333335</v>
      </c>
      <c r="AP503">
        <v>0.18647039999999998</v>
      </c>
      <c r="AQ503">
        <v>1</v>
      </c>
      <c r="AR503">
        <v>0</v>
      </c>
      <c r="AS503">
        <v>2</v>
      </c>
      <c r="AT503">
        <v>1.48</v>
      </c>
      <c r="AU503">
        <v>1</v>
      </c>
      <c r="AV503">
        <v>2</v>
      </c>
      <c r="AW503">
        <v>1.5</v>
      </c>
      <c r="AX503">
        <v>1</v>
      </c>
      <c r="AY503">
        <v>2</v>
      </c>
      <c r="AZ503">
        <v>0.6</v>
      </c>
      <c r="BA503">
        <v>0.3</v>
      </c>
      <c r="BB503">
        <v>0.8</v>
      </c>
      <c r="BC503" s="27">
        <v>0.3717223512114195</v>
      </c>
      <c r="BD503" s="28">
        <v>0.52259427194597841</v>
      </c>
      <c r="BE503" s="28">
        <v>0.31418938712936423</v>
      </c>
      <c r="BF503" s="28">
        <f t="shared" si="78"/>
        <v>0.77739816240518222</v>
      </c>
      <c r="BG503" s="29" t="s">
        <v>106</v>
      </c>
      <c r="BH503">
        <v>0.3637761628114195</v>
      </c>
      <c r="BI503">
        <v>0.35011410994597836</v>
      </c>
      <c r="BJ503">
        <v>0.27724787913736421</v>
      </c>
      <c r="BK503">
        <f t="shared" si="79"/>
        <v>0.7404566544131822</v>
      </c>
      <c r="BL503" t="s">
        <v>106</v>
      </c>
      <c r="BM503" s="27">
        <v>0.3811395228114195</v>
      </c>
      <c r="BN503" s="28">
        <v>0.64016374704597845</v>
      </c>
      <c r="BO503" s="28">
        <v>0.34676073308736416</v>
      </c>
      <c r="BP503" s="28">
        <f t="shared" si="80"/>
        <v>0.80996950836318216</v>
      </c>
      <c r="BQ503" s="29" t="s">
        <v>106</v>
      </c>
      <c r="BR503">
        <v>0.28276738904361148</v>
      </c>
      <c r="BS503">
        <v>0.52259427194597841</v>
      </c>
      <c r="BT503">
        <v>0.25899133862043616</v>
      </c>
      <c r="BU503">
        <f t="shared" si="81"/>
        <v>0.72220011389625416</v>
      </c>
      <c r="BV503" t="s">
        <v>106</v>
      </c>
      <c r="BW503" s="27">
        <v>0.27482120064361149</v>
      </c>
      <c r="BX503" s="28">
        <v>0.35011410994597836</v>
      </c>
      <c r="BY503" s="28">
        <v>0.2220498306284362</v>
      </c>
      <c r="BZ503" s="28">
        <f t="shared" si="82"/>
        <v>0.68525860590425425</v>
      </c>
      <c r="CA503" s="29" t="s">
        <v>106</v>
      </c>
      <c r="CB503">
        <v>0.29218456064361148</v>
      </c>
      <c r="CC503">
        <v>0.64016374704597845</v>
      </c>
      <c r="CD503">
        <v>0.29156268457843615</v>
      </c>
      <c r="CE503">
        <f t="shared" si="83"/>
        <v>0.75477145985425409</v>
      </c>
      <c r="CF503" t="s">
        <v>106</v>
      </c>
      <c r="CG503" s="27">
        <v>0.16745540104830481</v>
      </c>
      <c r="CH503" s="28">
        <v>0.52259427194597841</v>
      </c>
      <c r="CI503" s="28">
        <v>0.1874383127755295</v>
      </c>
      <c r="CJ503" s="28">
        <f t="shared" si="84"/>
        <v>0.63066417632412275</v>
      </c>
      <c r="CK503" s="29" t="s">
        <v>107</v>
      </c>
      <c r="CL503">
        <v>0.15950921264830481</v>
      </c>
      <c r="CM503">
        <v>0.35011410994597836</v>
      </c>
      <c r="CN503">
        <v>0.1504968047835295</v>
      </c>
      <c r="CO503">
        <f t="shared" si="85"/>
        <v>0.6137055800593475</v>
      </c>
      <c r="CP503" t="s">
        <v>106</v>
      </c>
      <c r="CQ503" s="27">
        <v>0.1768725726483048</v>
      </c>
      <c r="CR503" s="28">
        <v>0.64016374704597845</v>
      </c>
      <c r="CS503" s="28">
        <v>0.22000965873352951</v>
      </c>
      <c r="CT503" s="28">
        <f t="shared" si="86"/>
        <v>0.64008134792412275</v>
      </c>
      <c r="CU503" s="29" t="s">
        <v>107</v>
      </c>
      <c r="CV503">
        <v>52089.171819363997</v>
      </c>
      <c r="CW503">
        <v>9171.8274634806403</v>
      </c>
      <c r="CX503">
        <v>0.463208775275818</v>
      </c>
      <c r="CY503">
        <f t="shared" si="88"/>
        <v>0.98580304722179646</v>
      </c>
      <c r="CZ503">
        <f t="shared" si="87"/>
        <v>0.83493112648723744</v>
      </c>
    </row>
    <row r="504" spans="1:104" x14ac:dyDescent="0.25">
      <c r="A504">
        <v>1</v>
      </c>
      <c r="B504" s="15">
        <v>7987</v>
      </c>
      <c r="C504" s="15">
        <v>-65.791132719999993</v>
      </c>
      <c r="D504" s="15">
        <v>-18.5690022</v>
      </c>
      <c r="E504" s="15">
        <v>3374</v>
      </c>
      <c r="F504" s="15">
        <v>1</v>
      </c>
      <c r="G504" s="15">
        <v>0</v>
      </c>
      <c r="H504" s="17">
        <v>0</v>
      </c>
      <c r="I504" s="19">
        <v>0</v>
      </c>
      <c r="J504" s="19">
        <v>0</v>
      </c>
      <c r="K504" s="19">
        <v>1</v>
      </c>
      <c r="L504" s="15">
        <v>0</v>
      </c>
      <c r="M504" s="15">
        <v>0</v>
      </c>
      <c r="N504" s="15">
        <v>1.2032</v>
      </c>
      <c r="O504" s="19">
        <v>247.075075999999</v>
      </c>
      <c r="P504" s="19">
        <v>69.115541785778248</v>
      </c>
      <c r="Q504" s="20">
        <v>3.5748121133999282</v>
      </c>
      <c r="R504" s="21">
        <v>0</v>
      </c>
      <c r="S504" s="22">
        <v>0.12400000000000001</v>
      </c>
      <c r="T504" s="22">
        <v>0.87699999999999978</v>
      </c>
      <c r="U504" s="19">
        <v>0</v>
      </c>
      <c r="V504" s="19">
        <v>8.5703271814365038</v>
      </c>
      <c r="W504" s="19">
        <v>60.614330146127507</v>
      </c>
      <c r="X504" s="19">
        <v>0</v>
      </c>
      <c r="Y504" s="19">
        <v>1560</v>
      </c>
      <c r="Z504" s="19">
        <v>1560</v>
      </c>
      <c r="AA504">
        <v>83.157902337507636</v>
      </c>
      <c r="AB504">
        <v>1</v>
      </c>
      <c r="AC504">
        <v>0.14900000000000002</v>
      </c>
      <c r="AD504">
        <v>0.85099999999999998</v>
      </c>
      <c r="AE504">
        <v>0</v>
      </c>
      <c r="AF504">
        <v>12.390527448288639</v>
      </c>
      <c r="AG504">
        <v>70.767374889218999</v>
      </c>
      <c r="AH504">
        <v>29751.626414047398</v>
      </c>
      <c r="AI504">
        <v>1876.992</v>
      </c>
      <c r="AJ504">
        <v>30332.644065566099</v>
      </c>
      <c r="AK504">
        <v>30332.644065566099</v>
      </c>
      <c r="AL504">
        <v>69.115541785778248</v>
      </c>
      <c r="AM504" s="19">
        <v>83.157902337507636</v>
      </c>
      <c r="AN504">
        <v>0.82516266666666671</v>
      </c>
      <c r="AO504">
        <v>0.54667026666666674</v>
      </c>
      <c r="AP504">
        <v>0.18566159999999998</v>
      </c>
      <c r="AQ504">
        <v>1</v>
      </c>
      <c r="AR504">
        <v>0</v>
      </c>
      <c r="AS504">
        <v>2</v>
      </c>
      <c r="AT504">
        <v>1.48</v>
      </c>
      <c r="AU504">
        <v>1</v>
      </c>
      <c r="AV504">
        <v>2</v>
      </c>
      <c r="AW504">
        <v>1.5</v>
      </c>
      <c r="AX504">
        <v>1</v>
      </c>
      <c r="AY504">
        <v>2</v>
      </c>
      <c r="AZ504">
        <v>0.6</v>
      </c>
      <c r="BA504">
        <v>0.3</v>
      </c>
      <c r="BB504">
        <v>0.8</v>
      </c>
      <c r="BC504" s="27">
        <v>0.35156050971427377</v>
      </c>
      <c r="BD504" s="28">
        <v>0.5077781735878657</v>
      </c>
      <c r="BE504" s="28">
        <v>0.29487339491988579</v>
      </c>
      <c r="BF504" s="28">
        <f t="shared" si="78"/>
        <v>0.53460931412967172</v>
      </c>
      <c r="BG504" s="29" t="s">
        <v>106</v>
      </c>
      <c r="BH504">
        <v>0.34361432131427383</v>
      </c>
      <c r="BI504">
        <v>0.33529801158786571</v>
      </c>
      <c r="BJ504">
        <v>0.25793188692788577</v>
      </c>
      <c r="BK504">
        <f t="shared" si="79"/>
        <v>0.49766780613767175</v>
      </c>
      <c r="BL504" t="s">
        <v>106</v>
      </c>
      <c r="BM504" s="27">
        <v>0.36097768131427382</v>
      </c>
      <c r="BN504" s="28">
        <v>0.62534764868786574</v>
      </c>
      <c r="BO504" s="28">
        <v>0.32744474087788583</v>
      </c>
      <c r="BP504" s="28">
        <f t="shared" si="80"/>
        <v>0.56718066008767187</v>
      </c>
      <c r="BQ504" s="29" t="s">
        <v>106</v>
      </c>
      <c r="BR504">
        <v>0.26299138236744191</v>
      </c>
      <c r="BS504">
        <v>0.5077781735878657</v>
      </c>
      <c r="BT504">
        <v>0.23991476339957377</v>
      </c>
      <c r="BU504">
        <f t="shared" si="81"/>
        <v>0.47965068260935972</v>
      </c>
      <c r="BV504" t="s">
        <v>106</v>
      </c>
      <c r="BW504" s="27">
        <v>0.25504519396744185</v>
      </c>
      <c r="BX504" s="28">
        <v>0.33529801158786571</v>
      </c>
      <c r="BY504" s="28">
        <v>0.20297325540757377</v>
      </c>
      <c r="BZ504" s="28">
        <f t="shared" si="82"/>
        <v>0.44270917461735976</v>
      </c>
      <c r="CA504" s="29" t="s">
        <v>106</v>
      </c>
      <c r="CB504">
        <v>0.2724085539674419</v>
      </c>
      <c r="CC504">
        <v>0.62534764868786574</v>
      </c>
      <c r="CD504">
        <v>0.27248610935757378</v>
      </c>
      <c r="CE504">
        <f t="shared" si="83"/>
        <v>0.51214447317722789</v>
      </c>
      <c r="CF504" t="s">
        <v>107</v>
      </c>
      <c r="CG504" s="27">
        <v>0.1481795506215485</v>
      </c>
      <c r="CH504" s="28">
        <v>0.5077781735878657</v>
      </c>
      <c r="CI504" s="28">
        <v>0.16867209291028043</v>
      </c>
      <c r="CJ504" s="28">
        <f t="shared" si="84"/>
        <v>0.38791546983133451</v>
      </c>
      <c r="CK504" s="29" t="s">
        <v>107</v>
      </c>
      <c r="CL504">
        <v>0.1402333622215485</v>
      </c>
      <c r="CM504">
        <v>0.33529801158786571</v>
      </c>
      <c r="CN504">
        <v>0.13173058491828046</v>
      </c>
      <c r="CO504">
        <f t="shared" si="85"/>
        <v>0.37146650412806648</v>
      </c>
      <c r="CP504" t="s">
        <v>106</v>
      </c>
      <c r="CQ504" s="27">
        <v>0.1575967222215485</v>
      </c>
      <c r="CR504" s="28">
        <v>0.62534764868786574</v>
      </c>
      <c r="CS504" s="28">
        <v>0.20124343886828044</v>
      </c>
      <c r="CT504" s="28">
        <f t="shared" si="86"/>
        <v>0.39733264143133451</v>
      </c>
      <c r="CU504" s="29" t="s">
        <v>107</v>
      </c>
      <c r="CV504">
        <v>55210.250691162997</v>
      </c>
      <c r="CW504">
        <v>10394.7377921884</v>
      </c>
      <c r="CX504">
        <v>0.23973591920978599</v>
      </c>
      <c r="CY504">
        <f t="shared" si="88"/>
        <v>0.74751409279765169</v>
      </c>
      <c r="CZ504">
        <f t="shared" si="87"/>
        <v>0.59129642892405976</v>
      </c>
    </row>
    <row r="505" spans="1:104" x14ac:dyDescent="0.25">
      <c r="A505">
        <v>1</v>
      </c>
      <c r="B505" s="15">
        <v>7988</v>
      </c>
      <c r="C505" s="15">
        <v>-68.551578950000007</v>
      </c>
      <c r="D505" s="15">
        <v>-19.798347979999999</v>
      </c>
      <c r="E505" s="15">
        <v>3830</v>
      </c>
      <c r="F505" s="15">
        <v>1</v>
      </c>
      <c r="G505" s="15">
        <v>0</v>
      </c>
      <c r="H505" s="17">
        <v>3</v>
      </c>
      <c r="I505" s="19">
        <v>1</v>
      </c>
      <c r="J505" s="19">
        <v>5</v>
      </c>
      <c r="K505" s="19">
        <v>1</v>
      </c>
      <c r="L505" s="15">
        <v>0</v>
      </c>
      <c r="M505" s="15">
        <v>1.9414993466458099</v>
      </c>
      <c r="N505" s="15">
        <v>1.2032</v>
      </c>
      <c r="O505" s="19">
        <v>239.80816200000001</v>
      </c>
      <c r="P505" s="19">
        <v>67.08273170744873</v>
      </c>
      <c r="Q505" s="20">
        <v>3.5748121147751681</v>
      </c>
      <c r="R505" s="21">
        <v>0.152</v>
      </c>
      <c r="S505" s="22">
        <v>0.34</v>
      </c>
      <c r="T505" s="22">
        <v>0.65900000000000003</v>
      </c>
      <c r="U505" s="19">
        <v>0</v>
      </c>
      <c r="V505" s="19">
        <v>22.80812878053257</v>
      </c>
      <c r="W505" s="19">
        <v>44.207520195208716</v>
      </c>
      <c r="X505" s="19">
        <v>5516.8264328022424</v>
      </c>
      <c r="Y505" s="19">
        <v>2507.1749999999997</v>
      </c>
      <c r="Z505" s="19">
        <v>8024.0014328022426</v>
      </c>
      <c r="AA505">
        <v>80.712081687403881</v>
      </c>
      <c r="AB505">
        <v>1</v>
      </c>
      <c r="AC505">
        <v>0.34</v>
      </c>
      <c r="AD505">
        <v>0.65999999999999992</v>
      </c>
      <c r="AE505">
        <v>0</v>
      </c>
      <c r="AF505">
        <v>27.442107773717321</v>
      </c>
      <c r="AG505">
        <v>53.269973913686556</v>
      </c>
      <c r="AH505">
        <v>46740.802350416707</v>
      </c>
      <c r="AI505">
        <v>3715.9316436592444</v>
      </c>
      <c r="AJ505">
        <v>51183.128625634097</v>
      </c>
      <c r="AK505">
        <v>44717.025780245502</v>
      </c>
      <c r="AL505">
        <v>56.886156487916523</v>
      </c>
      <c r="AM505" s="19">
        <v>70.515506467871674</v>
      </c>
      <c r="AN505">
        <v>0.83594666666666673</v>
      </c>
      <c r="AO505">
        <v>0.55381466666666668</v>
      </c>
      <c r="AP505">
        <v>0.18808800000000001</v>
      </c>
      <c r="AQ505">
        <v>1</v>
      </c>
      <c r="AR505">
        <v>0</v>
      </c>
      <c r="AS505">
        <v>2</v>
      </c>
      <c r="AT505">
        <v>1.48</v>
      </c>
      <c r="AU505">
        <v>1</v>
      </c>
      <c r="AV505">
        <v>2</v>
      </c>
      <c r="AW505">
        <v>1.5</v>
      </c>
      <c r="AX505">
        <v>1</v>
      </c>
      <c r="AY505">
        <v>2</v>
      </c>
      <c r="AZ505">
        <v>0.6</v>
      </c>
      <c r="BA505">
        <v>0.3</v>
      </c>
      <c r="BB505">
        <v>0.8</v>
      </c>
      <c r="BC505" s="27">
        <v>0.36131920601064549</v>
      </c>
      <c r="BD505" s="28">
        <v>0.46607830716422871</v>
      </c>
      <c r="BE505" s="28">
        <v>0.30280407861066827</v>
      </c>
      <c r="BF505" s="28">
        <f t="shared" si="78"/>
        <v>0.46277551889728835</v>
      </c>
      <c r="BG505" s="29" t="s">
        <v>106</v>
      </c>
      <c r="BH505">
        <v>0.35337301761064555</v>
      </c>
      <c r="BI505">
        <v>0.29359814516422866</v>
      </c>
      <c r="BJ505">
        <v>0.2658625706186683</v>
      </c>
      <c r="BK505">
        <f t="shared" si="79"/>
        <v>0.42583401090528838</v>
      </c>
      <c r="BL505" t="s">
        <v>106</v>
      </c>
      <c r="BM505" s="27">
        <v>0.37073637761064548</v>
      </c>
      <c r="BN505" s="28">
        <v>0.58364778226422875</v>
      </c>
      <c r="BO505" s="28">
        <v>0.33537542456866826</v>
      </c>
      <c r="BP505" s="28">
        <f t="shared" si="80"/>
        <v>0.49534686485528834</v>
      </c>
      <c r="BQ505" s="29" t="s">
        <v>106</v>
      </c>
      <c r="BR505">
        <v>0.27159257420088545</v>
      </c>
      <c r="BS505">
        <v>0.46607830716422871</v>
      </c>
      <c r="BT505">
        <v>0.24712719612450826</v>
      </c>
      <c r="BU505">
        <f t="shared" si="81"/>
        <v>0.40709863641112831</v>
      </c>
      <c r="BV505" t="s">
        <v>106</v>
      </c>
      <c r="BW505" s="27">
        <v>0.26364638580088551</v>
      </c>
      <c r="BX505" s="28">
        <v>0.29359814516422866</v>
      </c>
      <c r="BY505" s="28">
        <v>0.21018568813250826</v>
      </c>
      <c r="BZ505" s="28">
        <f t="shared" si="82"/>
        <v>0.37015712841912835</v>
      </c>
      <c r="CA505" s="29" t="s">
        <v>106</v>
      </c>
      <c r="CB505">
        <v>0.28100974580088545</v>
      </c>
      <c r="CC505">
        <v>0.58364778226422875</v>
      </c>
      <c r="CD505">
        <v>0.27969854208250827</v>
      </c>
      <c r="CE505">
        <f t="shared" si="83"/>
        <v>0.43966998236912835</v>
      </c>
      <c r="CF505" t="s">
        <v>106</v>
      </c>
      <c r="CG505" s="27">
        <v>0.15528027370675215</v>
      </c>
      <c r="CH505" s="28">
        <v>0.46607830716422871</v>
      </c>
      <c r="CI505" s="28">
        <v>0.17495345956837491</v>
      </c>
      <c r="CJ505" s="28">
        <f t="shared" si="84"/>
        <v>0.31525171399337226</v>
      </c>
      <c r="CK505" s="29" t="s">
        <v>107</v>
      </c>
      <c r="CL505">
        <v>0.14733408530675215</v>
      </c>
      <c r="CM505">
        <v>0.29359814516422866</v>
      </c>
      <c r="CN505">
        <v>0.13801195157637491</v>
      </c>
      <c r="CO505">
        <f t="shared" si="85"/>
        <v>0.297983391862995</v>
      </c>
      <c r="CP505" t="s">
        <v>106</v>
      </c>
      <c r="CQ505" s="27">
        <v>0.16469744530675215</v>
      </c>
      <c r="CR505" s="28">
        <v>0.58364778226422875</v>
      </c>
      <c r="CS505" s="28">
        <v>0.20752480552637492</v>
      </c>
      <c r="CT505" s="28">
        <f t="shared" si="86"/>
        <v>0.32466888559337226</v>
      </c>
      <c r="CU505" s="29" t="s">
        <v>107</v>
      </c>
      <c r="CV505">
        <v>54448.001342608899</v>
      </c>
      <c r="CW505">
        <v>10089.0102109254</v>
      </c>
      <c r="CX505">
        <v>0.15997144028662008</v>
      </c>
      <c r="CY505">
        <f t="shared" si="88"/>
        <v>0.62604974745084885</v>
      </c>
      <c r="CZ505">
        <f t="shared" si="87"/>
        <v>0.52129064629726551</v>
      </c>
    </row>
    <row r="506" spans="1:104" x14ac:dyDescent="0.25">
      <c r="A506">
        <v>1</v>
      </c>
      <c r="B506" s="15">
        <v>7991</v>
      </c>
      <c r="C506" s="15">
        <v>-65.839214479999995</v>
      </c>
      <c r="D506" s="15">
        <v>-18.153683579999999</v>
      </c>
      <c r="E506" s="15">
        <v>3039</v>
      </c>
      <c r="F506" s="15">
        <v>1</v>
      </c>
      <c r="G506" s="15">
        <v>0</v>
      </c>
      <c r="H506" s="17">
        <v>3</v>
      </c>
      <c r="I506" s="19">
        <v>0</v>
      </c>
      <c r="J506" s="19">
        <v>0</v>
      </c>
      <c r="K506" s="19">
        <v>1</v>
      </c>
      <c r="L506" s="15">
        <v>0</v>
      </c>
      <c r="M506" s="15">
        <v>0</v>
      </c>
      <c r="N506" s="15">
        <v>1.2032</v>
      </c>
      <c r="O506" s="19">
        <v>207.10704899999999</v>
      </c>
      <c r="P506" s="19">
        <v>57.935086486579699</v>
      </c>
      <c r="Q506" s="20">
        <v>3.5748121140368894</v>
      </c>
      <c r="R506" s="21">
        <v>0.28100000000000003</v>
      </c>
      <c r="S506" s="22">
        <v>0.113</v>
      </c>
      <c r="T506" s="22">
        <v>0.8859999999999999</v>
      </c>
      <c r="U506" s="19">
        <v>0</v>
      </c>
      <c r="V506" s="19">
        <v>6.5466647729835064</v>
      </c>
      <c r="W506" s="19">
        <v>51.330486627109607</v>
      </c>
      <c r="X506" s="19">
        <v>4805.8826247213865</v>
      </c>
      <c r="Y506" s="19">
        <v>1560</v>
      </c>
      <c r="Z506" s="19">
        <v>6365.8826247213865</v>
      </c>
      <c r="AA506">
        <v>69.705888718065736</v>
      </c>
      <c r="AB506">
        <v>1</v>
      </c>
      <c r="AC506">
        <v>0.15000000000000002</v>
      </c>
      <c r="AD506">
        <v>0.85</v>
      </c>
      <c r="AE506">
        <v>0</v>
      </c>
      <c r="AF506">
        <v>10.455883307709861</v>
      </c>
      <c r="AG506">
        <v>59.250005410355875</v>
      </c>
      <c r="AH506">
        <v>25019.639196408414</v>
      </c>
      <c r="AI506">
        <v>1876.992</v>
      </c>
      <c r="AJ506">
        <v>25806.7811790017</v>
      </c>
      <c r="AK506">
        <v>19779.6263186943</v>
      </c>
      <c r="AL506">
        <v>41.655327183850801</v>
      </c>
      <c r="AM506" s="19">
        <v>53.426129415336838</v>
      </c>
      <c r="AN506">
        <v>0.83594666666666673</v>
      </c>
      <c r="AO506">
        <v>0.55381466666666668</v>
      </c>
      <c r="AP506">
        <v>0.18808800000000001</v>
      </c>
      <c r="AQ506">
        <v>1</v>
      </c>
      <c r="AR506">
        <v>0</v>
      </c>
      <c r="AS506">
        <v>2</v>
      </c>
      <c r="AT506">
        <v>1.48</v>
      </c>
      <c r="AU506">
        <v>1</v>
      </c>
      <c r="AV506">
        <v>2</v>
      </c>
      <c r="AW506">
        <v>1.5</v>
      </c>
      <c r="AX506">
        <v>1</v>
      </c>
      <c r="AY506">
        <v>2</v>
      </c>
      <c r="AZ506">
        <v>0.6</v>
      </c>
      <c r="BA506">
        <v>0.3</v>
      </c>
      <c r="BB506">
        <v>0.8</v>
      </c>
      <c r="BC506" s="27">
        <v>0.37463556282251809</v>
      </c>
      <c r="BD506" s="28">
        <v>0.53401074453938746</v>
      </c>
      <c r="BE506" s="28">
        <v>0.31631261975460706</v>
      </c>
      <c r="BF506" s="28">
        <f t="shared" si="78"/>
        <v>0.65018430162047869</v>
      </c>
      <c r="BG506" s="29" t="s">
        <v>106</v>
      </c>
      <c r="BH506">
        <v>0.36668937442251809</v>
      </c>
      <c r="BI506">
        <v>0.36153058253938736</v>
      </c>
      <c r="BJ506">
        <v>0.27937111176260704</v>
      </c>
      <c r="BK506">
        <f t="shared" si="79"/>
        <v>0.61324279362847856</v>
      </c>
      <c r="BL506" t="s">
        <v>106</v>
      </c>
      <c r="BM506" s="27">
        <v>0.38405273442251808</v>
      </c>
      <c r="BN506" s="28">
        <v>0.65158021963938739</v>
      </c>
      <c r="BO506" s="28">
        <v>0.34888396571260699</v>
      </c>
      <c r="BP506" s="28">
        <f t="shared" si="80"/>
        <v>0.68275564757847862</v>
      </c>
      <c r="BQ506" s="29" t="s">
        <v>106</v>
      </c>
      <c r="BR506">
        <v>0.28490893101275805</v>
      </c>
      <c r="BS506">
        <v>0.53401074453938746</v>
      </c>
      <c r="BT506">
        <v>0.26063573726844702</v>
      </c>
      <c r="BU506">
        <f t="shared" si="81"/>
        <v>0.59450741913431859</v>
      </c>
      <c r="BV506" t="s">
        <v>106</v>
      </c>
      <c r="BW506" s="27">
        <v>0.27696274261275805</v>
      </c>
      <c r="BX506" s="28">
        <v>0.36153058253938736</v>
      </c>
      <c r="BY506" s="28">
        <v>0.22369422927644705</v>
      </c>
      <c r="BZ506" s="28">
        <f t="shared" si="82"/>
        <v>0.55756591114231857</v>
      </c>
      <c r="CA506" s="29" t="s">
        <v>106</v>
      </c>
      <c r="CB506">
        <v>0.29432610261275804</v>
      </c>
      <c r="CC506">
        <v>0.65158021963938739</v>
      </c>
      <c r="CD506">
        <v>0.29320708322644701</v>
      </c>
      <c r="CE506">
        <f t="shared" si="83"/>
        <v>0.62707876509231864</v>
      </c>
      <c r="CF506" t="s">
        <v>106</v>
      </c>
      <c r="CG506" s="27">
        <v>0.16859663051862472</v>
      </c>
      <c r="CH506" s="28">
        <v>0.53401074453938746</v>
      </c>
      <c r="CI506" s="28">
        <v>0.18846200071231367</v>
      </c>
      <c r="CJ506" s="28">
        <f t="shared" si="84"/>
        <v>0.5024683123844963</v>
      </c>
      <c r="CK506" s="29" t="s">
        <v>107</v>
      </c>
      <c r="CL506">
        <v>0.16065044211862473</v>
      </c>
      <c r="CM506">
        <v>0.36153058253938736</v>
      </c>
      <c r="CN506">
        <v>0.1515204927203137</v>
      </c>
      <c r="CO506">
        <f t="shared" si="85"/>
        <v>0.48539217458618528</v>
      </c>
      <c r="CP506" t="s">
        <v>106</v>
      </c>
      <c r="CQ506" s="27">
        <v>0.17801380211862472</v>
      </c>
      <c r="CR506" s="28">
        <v>0.65158021963938739</v>
      </c>
      <c r="CS506" s="28">
        <v>0.22103334667031369</v>
      </c>
      <c r="CT506" s="28">
        <f t="shared" si="86"/>
        <v>0.51188548398449629</v>
      </c>
      <c r="CU506" s="29" t="s">
        <v>107</v>
      </c>
      <c r="CV506">
        <v>50865.481858763</v>
      </c>
      <c r="CW506">
        <v>8713.2360897582203</v>
      </c>
      <c r="CX506">
        <v>0.33387168186587157</v>
      </c>
      <c r="CY506">
        <f t="shared" si="88"/>
        <v>0.86788242640525903</v>
      </c>
      <c r="CZ506">
        <f t="shared" si="87"/>
        <v>0.70850724468838966</v>
      </c>
    </row>
    <row r="507" spans="1:104" x14ac:dyDescent="0.25">
      <c r="A507">
        <v>1</v>
      </c>
      <c r="B507" s="15">
        <v>7999</v>
      </c>
      <c r="C507" s="15">
        <v>-65.94556111</v>
      </c>
      <c r="D507" s="15">
        <v>-18.25289166</v>
      </c>
      <c r="E507" s="15">
        <v>3257</v>
      </c>
      <c r="F507" s="15">
        <v>1</v>
      </c>
      <c r="G507" s="15">
        <v>0</v>
      </c>
      <c r="H507" s="17">
        <v>3</v>
      </c>
      <c r="I507" s="19">
        <v>0</v>
      </c>
      <c r="J507" s="19">
        <v>0</v>
      </c>
      <c r="K507" s="19">
        <v>0</v>
      </c>
      <c r="L507" s="15">
        <v>0</v>
      </c>
      <c r="M507" s="15">
        <v>0</v>
      </c>
      <c r="N507" s="15">
        <v>0</v>
      </c>
      <c r="O507" s="19">
        <v>210.74050600000001</v>
      </c>
      <c r="P507" s="19">
        <v>58.951491511120707</v>
      </c>
      <c r="Q507" s="20">
        <v>3.5748121141302347</v>
      </c>
      <c r="R507" s="21">
        <v>8.5999999999999993E-2</v>
      </c>
      <c r="S507" s="22">
        <v>6.7000000000000004E-2</v>
      </c>
      <c r="T507" s="22">
        <v>0.93300000000000005</v>
      </c>
      <c r="U507" s="19">
        <v>0</v>
      </c>
      <c r="V507" s="19">
        <v>3.9497499312450874</v>
      </c>
      <c r="W507" s="19">
        <v>55.00174157987562</v>
      </c>
      <c r="X507" s="19">
        <v>1244.9520997987586</v>
      </c>
      <c r="Y507" s="19">
        <v>0</v>
      </c>
      <c r="Z507" s="19">
        <v>1244.9520997987586</v>
      </c>
      <c r="AA507">
        <v>70.928799057741372</v>
      </c>
      <c r="AB507">
        <v>1</v>
      </c>
      <c r="AC507">
        <v>0.123</v>
      </c>
      <c r="AD507">
        <v>0.877</v>
      </c>
      <c r="AE507">
        <v>0</v>
      </c>
      <c r="AF507">
        <v>8.7242422841021892</v>
      </c>
      <c r="AG507">
        <v>62.204556773639183</v>
      </c>
      <c r="AH507">
        <v>23239.369194818966</v>
      </c>
      <c r="AI507">
        <v>0</v>
      </c>
      <c r="AJ507">
        <v>22227.067338738099</v>
      </c>
      <c r="AK507">
        <v>20638.3274216711</v>
      </c>
      <c r="AL507">
        <v>53.881663241164325</v>
      </c>
      <c r="AM507" s="19">
        <v>65.858970787784983</v>
      </c>
      <c r="AN507">
        <v>0.89346133333333344</v>
      </c>
      <c r="AO507">
        <v>0.59191813333333332</v>
      </c>
      <c r="AP507">
        <v>0.20102880000000001</v>
      </c>
      <c r="AQ507">
        <v>1</v>
      </c>
      <c r="AR507">
        <v>0</v>
      </c>
      <c r="AS507">
        <v>2</v>
      </c>
      <c r="AT507">
        <v>1.48</v>
      </c>
      <c r="AU507">
        <v>1</v>
      </c>
      <c r="AV507">
        <v>2</v>
      </c>
      <c r="AW507">
        <v>1.5</v>
      </c>
      <c r="AX507">
        <v>1</v>
      </c>
      <c r="AY507">
        <v>2</v>
      </c>
      <c r="AZ507">
        <v>0.6</v>
      </c>
      <c r="BA507">
        <v>0.3</v>
      </c>
      <c r="BB507">
        <v>0.8</v>
      </c>
      <c r="BC507" s="27">
        <v>0.38255411327074296</v>
      </c>
      <c r="BD507" s="28">
        <v>0.5151233027219243</v>
      </c>
      <c r="BE507" s="28">
        <v>0.31742435206429026</v>
      </c>
      <c r="BF507" s="28">
        <f t="shared" si="78"/>
        <v>0.6404350896425266</v>
      </c>
      <c r="BG507" s="29" t="s">
        <v>106</v>
      </c>
      <c r="BH507">
        <v>0.37460792487074296</v>
      </c>
      <c r="BI507">
        <v>0.34264314072192431</v>
      </c>
      <c r="BJ507">
        <v>0.28048284407229024</v>
      </c>
      <c r="BK507">
        <f t="shared" si="79"/>
        <v>0.60349358165052658</v>
      </c>
      <c r="BL507" t="s">
        <v>106</v>
      </c>
      <c r="BM507" s="27">
        <v>0.39197128487074295</v>
      </c>
      <c r="BN507" s="28">
        <v>0.63269277782192435</v>
      </c>
      <c r="BO507" s="28">
        <v>0.34999569802229019</v>
      </c>
      <c r="BP507" s="28">
        <f t="shared" si="80"/>
        <v>0.67300643560052653</v>
      </c>
      <c r="BQ507" s="29" t="s">
        <v>106</v>
      </c>
      <c r="BR507">
        <v>0.28665412432536691</v>
      </c>
      <c r="BS507">
        <v>0.5151233027219243</v>
      </c>
      <c r="BT507">
        <v>0.25791679776027415</v>
      </c>
      <c r="BU507">
        <f t="shared" si="81"/>
        <v>0.58092753533851049</v>
      </c>
      <c r="BV507" t="s">
        <v>106</v>
      </c>
      <c r="BW507" s="27">
        <v>0.27870793592536691</v>
      </c>
      <c r="BX507" s="28">
        <v>0.34264314072192431</v>
      </c>
      <c r="BY507" s="28">
        <v>0.22097528976827419</v>
      </c>
      <c r="BZ507" s="28">
        <f t="shared" si="82"/>
        <v>0.54398602734651047</v>
      </c>
      <c r="CA507" s="29" t="s">
        <v>106</v>
      </c>
      <c r="CB507">
        <v>0.29607129592536691</v>
      </c>
      <c r="CC507">
        <v>0.63269277782192435</v>
      </c>
      <c r="CD507">
        <v>0.29048814371827414</v>
      </c>
      <c r="CE507">
        <f t="shared" si="83"/>
        <v>0.61349888129651053</v>
      </c>
      <c r="CF507" t="s">
        <v>106</v>
      </c>
      <c r="CG507" s="27">
        <v>0.16233932384062025</v>
      </c>
      <c r="CH507" s="28">
        <v>0.5151233027219243</v>
      </c>
      <c r="CI507" s="28">
        <v>0.18077737551432749</v>
      </c>
      <c r="CJ507" s="28">
        <f t="shared" si="84"/>
        <v>0.48535006141885662</v>
      </c>
      <c r="CK507" s="29" t="s">
        <v>107</v>
      </c>
      <c r="CL507">
        <v>0.15439313544062025</v>
      </c>
      <c r="CM507">
        <v>0.34264314072192431</v>
      </c>
      <c r="CN507">
        <v>0.14383586752232752</v>
      </c>
      <c r="CO507">
        <f t="shared" si="85"/>
        <v>0.46684660510056386</v>
      </c>
      <c r="CP507" t="s">
        <v>106</v>
      </c>
      <c r="CQ507" s="27">
        <v>0.17175649544062024</v>
      </c>
      <c r="CR507" s="28">
        <v>0.63269277782192435</v>
      </c>
      <c r="CS507" s="28">
        <v>0.21334872147232753</v>
      </c>
      <c r="CT507" s="28">
        <f t="shared" si="86"/>
        <v>0.49476723301885661</v>
      </c>
      <c r="CU507" s="29" t="s">
        <v>107</v>
      </c>
      <c r="CV507">
        <v>51276.880223501503</v>
      </c>
      <c r="CW507">
        <v>8866.0998822176698</v>
      </c>
      <c r="CX507">
        <v>0.32301073757823634</v>
      </c>
      <c r="CY507">
        <f t="shared" si="88"/>
        <v>0.8381340403001607</v>
      </c>
      <c r="CZ507">
        <f t="shared" si="87"/>
        <v>0.70556485084897935</v>
      </c>
    </row>
    <row r="508" spans="1:104" x14ac:dyDescent="0.25">
      <c r="A508">
        <v>1</v>
      </c>
      <c r="B508" s="15">
        <v>8025</v>
      </c>
      <c r="C508" s="15">
        <v>-67.681638829999997</v>
      </c>
      <c r="D508" s="15">
        <v>-20.58849369</v>
      </c>
      <c r="E508" s="15">
        <v>3746</v>
      </c>
      <c r="F508" s="15">
        <v>1</v>
      </c>
      <c r="G508" s="15">
        <v>0</v>
      </c>
      <c r="H508" s="17">
        <v>3</v>
      </c>
      <c r="I508" s="19">
        <v>1</v>
      </c>
      <c r="J508" s="19">
        <v>5</v>
      </c>
      <c r="K508" s="19">
        <v>1</v>
      </c>
      <c r="L508" s="15">
        <v>0</v>
      </c>
      <c r="M508" s="15">
        <v>1.9414993466458099</v>
      </c>
      <c r="N508" s="15">
        <v>1.2032</v>
      </c>
      <c r="O508" s="19">
        <v>366.97915699999999</v>
      </c>
      <c r="P508" s="19">
        <v>102.65690762487885</v>
      </c>
      <c r="Q508" s="20">
        <v>3.5748121143585156</v>
      </c>
      <c r="R508" s="21">
        <v>0.16800000000000001</v>
      </c>
      <c r="S508" s="22">
        <v>0.42899999999999999</v>
      </c>
      <c r="T508" s="22">
        <v>0.57100000000000006</v>
      </c>
      <c r="U508" s="19">
        <v>0</v>
      </c>
      <c r="V508" s="19">
        <v>44.039813371073031</v>
      </c>
      <c r="W508" s="19">
        <v>58.617094253805831</v>
      </c>
      <c r="X508" s="19">
        <v>10996.400167195992</v>
      </c>
      <c r="Y508" s="19">
        <v>2507.1749999999997</v>
      </c>
      <c r="Z508" s="19">
        <v>13503.575167195992</v>
      </c>
      <c r="AA508">
        <v>123.51394319583333</v>
      </c>
      <c r="AB508">
        <v>1</v>
      </c>
      <c r="AC508">
        <v>0.432</v>
      </c>
      <c r="AD508">
        <v>0.56800000000000006</v>
      </c>
      <c r="AE508">
        <v>0</v>
      </c>
      <c r="AF508">
        <v>53.358023460600002</v>
      </c>
      <c r="AG508">
        <v>70.15591973523334</v>
      </c>
      <c r="AH508">
        <v>84695.477191358601</v>
      </c>
      <c r="AI508">
        <v>3715.9316436592444</v>
      </c>
      <c r="AJ508">
        <v>87484.5061302666</v>
      </c>
      <c r="AK508">
        <v>75268.967624229597</v>
      </c>
      <c r="AL508">
        <v>85.410547143899208</v>
      </c>
      <c r="AM508" s="19">
        <v>106.26758271485369</v>
      </c>
      <c r="AN508">
        <v>0.82156800000000008</v>
      </c>
      <c r="AO508">
        <v>0.54428880000000002</v>
      </c>
      <c r="AP508">
        <v>0.18485279999999998</v>
      </c>
      <c r="AQ508">
        <v>1</v>
      </c>
      <c r="AR508">
        <v>0</v>
      </c>
      <c r="AS508">
        <v>2</v>
      </c>
      <c r="AT508">
        <v>1.48</v>
      </c>
      <c r="AU508">
        <v>1</v>
      </c>
      <c r="AV508">
        <v>2</v>
      </c>
      <c r="AW508">
        <v>1.5</v>
      </c>
      <c r="AX508">
        <v>1</v>
      </c>
      <c r="AY508">
        <v>2</v>
      </c>
      <c r="AZ508">
        <v>0.6</v>
      </c>
      <c r="BA508">
        <v>0.3</v>
      </c>
      <c r="BB508">
        <v>0.8</v>
      </c>
      <c r="BC508" s="27">
        <v>0.34274037314044248</v>
      </c>
      <c r="BD508" s="28">
        <v>0.45064626625139759</v>
      </c>
      <c r="BE508" s="28">
        <v>0.28622623873264741</v>
      </c>
      <c r="BF508" s="28">
        <f t="shared" si="78"/>
        <v>0.40683782306902661</v>
      </c>
      <c r="BG508" s="29" t="s">
        <v>106</v>
      </c>
      <c r="BH508">
        <v>0.33479418474044248</v>
      </c>
      <c r="BI508">
        <v>0.27816610425139754</v>
      </c>
      <c r="BJ508">
        <v>0.24928473074064739</v>
      </c>
      <c r="BK508">
        <f t="shared" si="79"/>
        <v>0.36989631507702658</v>
      </c>
      <c r="BL508" t="s">
        <v>106</v>
      </c>
      <c r="BM508" s="27">
        <v>0.35215754474044247</v>
      </c>
      <c r="BN508" s="28">
        <v>0.56821574135139752</v>
      </c>
      <c r="BO508" s="28">
        <v>0.3187975846906474</v>
      </c>
      <c r="BP508" s="28">
        <f t="shared" si="80"/>
        <v>0.43940916902702659</v>
      </c>
      <c r="BQ508" s="29" t="s">
        <v>106</v>
      </c>
      <c r="BR508">
        <v>0.25455708061458648</v>
      </c>
      <c r="BS508">
        <v>0.45064626625139759</v>
      </c>
      <c r="BT508">
        <v>0.23150702420095134</v>
      </c>
      <c r="BU508">
        <f t="shared" si="81"/>
        <v>0.35211860853733057</v>
      </c>
      <c r="BV508" t="s">
        <v>106</v>
      </c>
      <c r="BW508" s="27">
        <v>0.24661089221458643</v>
      </c>
      <c r="BX508" s="28">
        <v>0.27816610425139754</v>
      </c>
      <c r="BY508" s="28">
        <v>0.19456551620895135</v>
      </c>
      <c r="BZ508" s="28">
        <f t="shared" si="82"/>
        <v>0.31517710054533055</v>
      </c>
      <c r="CA508" s="29" t="s">
        <v>106</v>
      </c>
      <c r="CB508">
        <v>0.26397425221458642</v>
      </c>
      <c r="CC508">
        <v>0.56821574135139752</v>
      </c>
      <c r="CD508">
        <v>0.26407837015895136</v>
      </c>
      <c r="CE508">
        <f t="shared" si="83"/>
        <v>0.38458583655096562</v>
      </c>
      <c r="CF508" t="s">
        <v>107</v>
      </c>
      <c r="CG508" s="27">
        <v>0.14024540511810643</v>
      </c>
      <c r="CH508" s="28">
        <v>0.45064626625139759</v>
      </c>
      <c r="CI508" s="28">
        <v>0.16057470906727134</v>
      </c>
      <c r="CJ508" s="28">
        <f t="shared" si="84"/>
        <v>0.26085698945448565</v>
      </c>
      <c r="CK508" s="29" t="s">
        <v>107</v>
      </c>
      <c r="CL508">
        <v>0.1322992167181064</v>
      </c>
      <c r="CM508">
        <v>0.27816610425139754</v>
      </c>
      <c r="CN508">
        <v>0.12363320107527136</v>
      </c>
      <c r="CO508">
        <f t="shared" si="85"/>
        <v>0.24424478541165057</v>
      </c>
      <c r="CP508" t="s">
        <v>106</v>
      </c>
      <c r="CQ508" s="27">
        <v>0.14966257671810643</v>
      </c>
      <c r="CR508" s="28">
        <v>0.56821574135139752</v>
      </c>
      <c r="CS508" s="28">
        <v>0.19314605502527138</v>
      </c>
      <c r="CT508" s="28">
        <f t="shared" si="86"/>
        <v>0.27027416105448565</v>
      </c>
      <c r="CU508" s="29" t="s">
        <v>107</v>
      </c>
      <c r="CV508">
        <v>66463.504042307293</v>
      </c>
      <c r="CW508">
        <v>15439.242899479101</v>
      </c>
      <c r="CX508">
        <v>0.12061158433637921</v>
      </c>
      <c r="CY508">
        <f t="shared" si="88"/>
        <v>0.57125785058777678</v>
      </c>
      <c r="CZ508">
        <f t="shared" si="87"/>
        <v>0.46335195747682167</v>
      </c>
    </row>
    <row r="509" spans="1:104" x14ac:dyDescent="0.25">
      <c r="A509">
        <v>1</v>
      </c>
      <c r="B509" s="15">
        <v>8033</v>
      </c>
      <c r="C509" s="15">
        <v>-65.582271579999997</v>
      </c>
      <c r="D509" s="15">
        <v>-18.88825817</v>
      </c>
      <c r="E509" s="15">
        <v>3205</v>
      </c>
      <c r="F509" s="15">
        <v>1</v>
      </c>
      <c r="G509" s="15">
        <v>0</v>
      </c>
      <c r="H509" s="17">
        <v>2</v>
      </c>
      <c r="I509" s="19">
        <v>0</v>
      </c>
      <c r="J509" s="19">
        <v>0</v>
      </c>
      <c r="K509" s="19">
        <v>1</v>
      </c>
      <c r="L509" s="15">
        <v>0</v>
      </c>
      <c r="M509" s="15">
        <v>0</v>
      </c>
      <c r="N509" s="15">
        <v>1.2032</v>
      </c>
      <c r="O509" s="19">
        <v>181.67285000000001</v>
      </c>
      <c r="P509" s="19">
        <v>50.820251314792685</v>
      </c>
      <c r="Q509" s="20">
        <v>3.5748121132789232</v>
      </c>
      <c r="R509" s="21">
        <v>0.04</v>
      </c>
      <c r="S509" s="22">
        <v>8.3999999999999991E-2</v>
      </c>
      <c r="T509" s="22">
        <v>0.91600000000000004</v>
      </c>
      <c r="U509" s="19">
        <v>0</v>
      </c>
      <c r="V509" s="19">
        <v>4.2689011104425854</v>
      </c>
      <c r="W509" s="19">
        <v>46.551350204350101</v>
      </c>
      <c r="X509" s="19">
        <v>536.60493520273815</v>
      </c>
      <c r="Y509" s="19">
        <v>1560</v>
      </c>
      <c r="Z509" s="19">
        <v>2096.604935202738</v>
      </c>
      <c r="AA509">
        <v>61.145516428078849</v>
      </c>
      <c r="AB509">
        <v>1</v>
      </c>
      <c r="AC509">
        <v>0.10899999999999999</v>
      </c>
      <c r="AD509">
        <v>0.89100000000000001</v>
      </c>
      <c r="AE509">
        <v>0</v>
      </c>
      <c r="AF509">
        <v>6.6648612906605935</v>
      </c>
      <c r="AG509">
        <v>54.480655137418253</v>
      </c>
      <c r="AH509">
        <v>19041.954458232081</v>
      </c>
      <c r="AI509">
        <v>1876.992</v>
      </c>
      <c r="AJ509">
        <v>20089.483077705601</v>
      </c>
      <c r="AK509">
        <v>19421.5992239521</v>
      </c>
      <c r="AL509">
        <v>48.787441262200979</v>
      </c>
      <c r="AM509" s="19">
        <v>59.112706375487143</v>
      </c>
      <c r="AN509">
        <v>0.83235200000000009</v>
      </c>
      <c r="AO509">
        <v>0.55143320000000007</v>
      </c>
      <c r="AP509">
        <v>0.18727920000000001</v>
      </c>
      <c r="AQ509">
        <v>1</v>
      </c>
      <c r="AR509">
        <v>0</v>
      </c>
      <c r="AS509">
        <v>2</v>
      </c>
      <c r="AT509">
        <v>1.48</v>
      </c>
      <c r="AU509">
        <v>1</v>
      </c>
      <c r="AV509">
        <v>2</v>
      </c>
      <c r="AW509">
        <v>1.5</v>
      </c>
      <c r="AX509">
        <v>1</v>
      </c>
      <c r="AY509">
        <v>2</v>
      </c>
      <c r="AZ509">
        <v>0.6</v>
      </c>
      <c r="BA509">
        <v>0.3</v>
      </c>
      <c r="BB509">
        <v>0.8</v>
      </c>
      <c r="BC509" s="27">
        <v>0.36820650992705783</v>
      </c>
      <c r="BD509" s="28">
        <v>0.51864030528765781</v>
      </c>
      <c r="BE509" s="28">
        <v>0.31033793959403599</v>
      </c>
      <c r="BF509" s="28">
        <f t="shared" si="78"/>
        <v>0.62720964769597898</v>
      </c>
      <c r="BG509" s="29" t="s">
        <v>106</v>
      </c>
      <c r="BH509">
        <v>0.36026032152705784</v>
      </c>
      <c r="BI509">
        <v>0.34616014328765776</v>
      </c>
      <c r="BJ509">
        <v>0.27339643160203597</v>
      </c>
      <c r="BK509">
        <f t="shared" si="79"/>
        <v>0.59026813970397884</v>
      </c>
      <c r="BL509" t="s">
        <v>106</v>
      </c>
      <c r="BM509" s="27">
        <v>0.37762368152705783</v>
      </c>
      <c r="BN509" s="28">
        <v>0.63620978038765785</v>
      </c>
      <c r="BO509" s="28">
        <v>0.34290928555203598</v>
      </c>
      <c r="BP509" s="28">
        <f t="shared" si="80"/>
        <v>0.65978099365397891</v>
      </c>
      <c r="BQ509" s="29" t="s">
        <v>106</v>
      </c>
      <c r="BR509">
        <v>0.27886571293827378</v>
      </c>
      <c r="BS509">
        <v>0.51864030528765781</v>
      </c>
      <c r="BT509">
        <v>0.25490047409649197</v>
      </c>
      <c r="BU509">
        <f t="shared" si="81"/>
        <v>0.57177218219843495</v>
      </c>
      <c r="BV509" t="s">
        <v>106</v>
      </c>
      <c r="BW509" s="27">
        <v>0.27091952453827384</v>
      </c>
      <c r="BX509" s="28">
        <v>0.34616014328765776</v>
      </c>
      <c r="BY509" s="28">
        <v>0.21795896610449195</v>
      </c>
      <c r="BZ509" s="28">
        <f t="shared" si="82"/>
        <v>0.53483067420643482</v>
      </c>
      <c r="CA509" s="29" t="s">
        <v>106</v>
      </c>
      <c r="CB509">
        <v>0.28828288453827378</v>
      </c>
      <c r="CC509">
        <v>0.63620978038765785</v>
      </c>
      <c r="CD509">
        <v>0.28747182005449196</v>
      </c>
      <c r="CE509">
        <f t="shared" si="83"/>
        <v>0.60434352815643488</v>
      </c>
      <c r="CF509" t="s">
        <v>106</v>
      </c>
      <c r="CG509" s="27">
        <v>0.16305356869355375</v>
      </c>
      <c r="CH509" s="28">
        <v>0.51864030528765781</v>
      </c>
      <c r="CI509" s="28">
        <v>0.18303709289597192</v>
      </c>
      <c r="CJ509" s="28">
        <f t="shared" si="84"/>
        <v>0.47992527679549668</v>
      </c>
      <c r="CK509" s="29" t="s">
        <v>107</v>
      </c>
      <c r="CL509">
        <v>0.15510738029355375</v>
      </c>
      <c r="CM509">
        <v>0.34616014328765776</v>
      </c>
      <c r="CN509">
        <v>0.14609558490397195</v>
      </c>
      <c r="CO509">
        <f t="shared" si="85"/>
        <v>0.46296729300591488</v>
      </c>
      <c r="CP509" t="s">
        <v>106</v>
      </c>
      <c r="CQ509" s="27">
        <v>0.17247074029355375</v>
      </c>
      <c r="CR509" s="28">
        <v>0.63620978038765785</v>
      </c>
      <c r="CS509" s="28">
        <v>0.21560843885397196</v>
      </c>
      <c r="CT509" s="28">
        <f t="shared" si="86"/>
        <v>0.48934244839549668</v>
      </c>
      <c r="CU509" s="29" t="s">
        <v>107</v>
      </c>
      <c r="CV509">
        <v>47878.406108362004</v>
      </c>
      <c r="CW509">
        <v>7643.1895535098602</v>
      </c>
      <c r="CX509">
        <v>0.31687170810194293</v>
      </c>
      <c r="CY509">
        <f t="shared" si="88"/>
        <v>0.83551201338960079</v>
      </c>
      <c r="CZ509">
        <f t="shared" si="87"/>
        <v>0.68507821802900071</v>
      </c>
    </row>
    <row r="510" spans="1:104" x14ac:dyDescent="0.25">
      <c r="A510">
        <v>1</v>
      </c>
      <c r="B510" s="15">
        <v>8037</v>
      </c>
      <c r="C510" s="15">
        <v>-65.486607539999994</v>
      </c>
      <c r="D510" s="15">
        <v>-18.8665527</v>
      </c>
      <c r="E510" s="15">
        <v>3212</v>
      </c>
      <c r="F510" s="15">
        <v>1</v>
      </c>
      <c r="G510" s="15">
        <v>0</v>
      </c>
      <c r="H510" s="17">
        <v>2</v>
      </c>
      <c r="I510" s="19">
        <v>0</v>
      </c>
      <c r="J510" s="19">
        <v>0</v>
      </c>
      <c r="K510" s="19">
        <v>1</v>
      </c>
      <c r="L510" s="15">
        <v>0</v>
      </c>
      <c r="M510" s="15">
        <v>0</v>
      </c>
      <c r="N510" s="15">
        <v>1.2032</v>
      </c>
      <c r="O510" s="19">
        <v>399.68027000000001</v>
      </c>
      <c r="P510" s="19">
        <v>111.80455287499541</v>
      </c>
      <c r="Q510" s="20">
        <v>3.5748121138400144</v>
      </c>
      <c r="R510" s="21">
        <v>4.4999999999999998E-2</v>
      </c>
      <c r="S510" s="22">
        <v>8.4000000000000005E-2</v>
      </c>
      <c r="T510" s="22">
        <v>0.91599999999999993</v>
      </c>
      <c r="U510" s="19">
        <v>0</v>
      </c>
      <c r="V510" s="19">
        <v>9.3915824414996152</v>
      </c>
      <c r="W510" s="19">
        <v>102.41297043349579</v>
      </c>
      <c r="X510" s="19">
        <v>1328.0972144183229</v>
      </c>
      <c r="Y510" s="19">
        <v>1560</v>
      </c>
      <c r="Z510" s="19">
        <v>2888.0972144183229</v>
      </c>
      <c r="AA510">
        <v>134.52013613592396</v>
      </c>
      <c r="AB510">
        <v>1</v>
      </c>
      <c r="AC510">
        <v>0.10900000000000001</v>
      </c>
      <c r="AD510">
        <v>0.89100000000000001</v>
      </c>
      <c r="AE510">
        <v>0</v>
      </c>
      <c r="AF510">
        <v>14.662694838815714</v>
      </c>
      <c r="AG510">
        <v>119.85744129710825</v>
      </c>
      <c r="AH510">
        <v>41892.299806288924</v>
      </c>
      <c r="AI510">
        <v>1876.992</v>
      </c>
      <c r="AJ510">
        <v>41944.472364721601</v>
      </c>
      <c r="AK510">
        <v>40375.701769308602</v>
      </c>
      <c r="AL510">
        <v>106.77334799562061</v>
      </c>
      <c r="AM510" s="19">
        <v>129.48893125654917</v>
      </c>
      <c r="AN510">
        <v>0.80359466666666668</v>
      </c>
      <c r="AO510">
        <v>0.53238146666666675</v>
      </c>
      <c r="AP510">
        <v>0.18080879999999999</v>
      </c>
      <c r="AQ510">
        <v>1</v>
      </c>
      <c r="AR510">
        <v>0</v>
      </c>
      <c r="AS510">
        <v>2</v>
      </c>
      <c r="AT510">
        <v>1.48</v>
      </c>
      <c r="AU510">
        <v>1</v>
      </c>
      <c r="AV510">
        <v>2</v>
      </c>
      <c r="AW510">
        <v>1.5</v>
      </c>
      <c r="AX510">
        <v>1</v>
      </c>
      <c r="AY510">
        <v>2</v>
      </c>
      <c r="AZ510">
        <v>0.6</v>
      </c>
      <c r="BA510">
        <v>0.3</v>
      </c>
      <c r="BB510">
        <v>0.8</v>
      </c>
      <c r="BC510" s="27">
        <v>0.33207035282615904</v>
      </c>
      <c r="BD510" s="28">
        <v>0.50582145250983368</v>
      </c>
      <c r="BE510" s="28">
        <v>0.27832568791743517</v>
      </c>
      <c r="BF510" s="28">
        <f t="shared" si="78"/>
        <v>0.51445417937347959</v>
      </c>
      <c r="BG510" s="29" t="s">
        <v>106</v>
      </c>
      <c r="BH510">
        <v>0.32412416442615904</v>
      </c>
      <c r="BI510">
        <v>0.33334129050983363</v>
      </c>
      <c r="BJ510">
        <v>0.2413841799254352</v>
      </c>
      <c r="BK510">
        <f t="shared" si="79"/>
        <v>0.47751267138147968</v>
      </c>
      <c r="BL510" t="s">
        <v>106</v>
      </c>
      <c r="BM510" s="27">
        <v>0.34148752442615904</v>
      </c>
      <c r="BN510" s="28">
        <v>0.62339092760983372</v>
      </c>
      <c r="BO510" s="28">
        <v>0.31089703387543516</v>
      </c>
      <c r="BP510" s="28">
        <f t="shared" si="80"/>
        <v>0.54702552533147963</v>
      </c>
      <c r="BQ510" s="29" t="s">
        <v>106</v>
      </c>
      <c r="BR510">
        <v>0.2458162344051831</v>
      </c>
      <c r="BS510">
        <v>0.50582145250983368</v>
      </c>
      <c r="BT510">
        <v>0.22480355832881918</v>
      </c>
      <c r="BU510">
        <f t="shared" si="81"/>
        <v>0.46093204978486368</v>
      </c>
      <c r="BV510" t="s">
        <v>106</v>
      </c>
      <c r="BW510" s="27">
        <v>0.23787004600518308</v>
      </c>
      <c r="BX510" s="28">
        <v>0.33334129050983363</v>
      </c>
      <c r="BY510" s="28">
        <v>0.18786205033681924</v>
      </c>
      <c r="BZ510" s="28">
        <f t="shared" si="82"/>
        <v>0.42399054179286372</v>
      </c>
      <c r="CA510" s="29" t="s">
        <v>106</v>
      </c>
      <c r="CB510">
        <v>0.25523340600518307</v>
      </c>
      <c r="CC510">
        <v>0.62339092760983372</v>
      </c>
      <c r="CD510">
        <v>0.25737490428681919</v>
      </c>
      <c r="CE510">
        <f t="shared" si="83"/>
        <v>0.49136189746122755</v>
      </c>
      <c r="CF510" t="s">
        <v>107</v>
      </c>
      <c r="CG510" s="27">
        <v>0.1340053401557697</v>
      </c>
      <c r="CH510" s="28">
        <v>0.50582145250983368</v>
      </c>
      <c r="CI510" s="28">
        <v>0.15542301997320584</v>
      </c>
      <c r="CJ510" s="28">
        <f t="shared" si="84"/>
        <v>0.37013383161181418</v>
      </c>
      <c r="CK510" s="29" t="s">
        <v>107</v>
      </c>
      <c r="CL510">
        <v>0.1260591517557697</v>
      </c>
      <c r="CM510">
        <v>0.33334129050983363</v>
      </c>
      <c r="CN510">
        <v>0.11848151198120585</v>
      </c>
      <c r="CO510">
        <f t="shared" si="85"/>
        <v>0.35461000343725035</v>
      </c>
      <c r="CP510" t="s">
        <v>106</v>
      </c>
      <c r="CQ510" s="27">
        <v>0.1434225117557697</v>
      </c>
      <c r="CR510" s="28">
        <v>0.62339092760983372</v>
      </c>
      <c r="CS510" s="28">
        <v>0.18799436593120586</v>
      </c>
      <c r="CT510" s="28">
        <f t="shared" si="86"/>
        <v>0.37955100321181418</v>
      </c>
      <c r="CU510" s="29" t="s">
        <v>107</v>
      </c>
      <c r="CV510">
        <v>69197.560563383493</v>
      </c>
      <c r="CW510">
        <v>16815.0170169905</v>
      </c>
      <c r="CX510">
        <v>0.23612849145604448</v>
      </c>
      <c r="CY510">
        <f t="shared" si="88"/>
        <v>0.7419499439658781</v>
      </c>
      <c r="CZ510">
        <f t="shared" si="87"/>
        <v>0.56819884428220346</v>
      </c>
    </row>
    <row r="511" spans="1:104" x14ac:dyDescent="0.25">
      <c r="A511">
        <v>1</v>
      </c>
      <c r="B511" s="15">
        <v>8060</v>
      </c>
      <c r="C511" s="15">
        <v>-67.182890869999994</v>
      </c>
      <c r="D511" s="15">
        <v>-21.732719750000001</v>
      </c>
      <c r="E511" s="15">
        <v>4046</v>
      </c>
      <c r="F511" s="15">
        <v>1</v>
      </c>
      <c r="G511" s="15">
        <v>0</v>
      </c>
      <c r="H511" s="17">
        <v>2</v>
      </c>
      <c r="I511" s="19">
        <v>1</v>
      </c>
      <c r="J511" s="19">
        <v>5</v>
      </c>
      <c r="K511" s="19">
        <v>1</v>
      </c>
      <c r="L511" s="15">
        <v>0</v>
      </c>
      <c r="M511" s="15">
        <v>1.9414993466458099</v>
      </c>
      <c r="N511" s="15">
        <v>1.2032</v>
      </c>
      <c r="O511" s="19">
        <v>203.473592</v>
      </c>
      <c r="P511" s="19">
        <v>56.918681462038705</v>
      </c>
      <c r="Q511" s="20">
        <v>3.5748121139402094</v>
      </c>
      <c r="R511" s="21">
        <v>0.28599999999999998</v>
      </c>
      <c r="S511" s="22">
        <v>0.28399999999999997</v>
      </c>
      <c r="T511" s="22">
        <v>0.71699999999999997</v>
      </c>
      <c r="U511" s="19">
        <v>0</v>
      </c>
      <c r="V511" s="19">
        <v>16.164905535218992</v>
      </c>
      <c r="W511" s="19">
        <v>40.81069460828175</v>
      </c>
      <c r="X511" s="19">
        <v>7825.9242545677889</v>
      </c>
      <c r="Y511" s="19">
        <v>2507.1749999999997</v>
      </c>
      <c r="Z511" s="19">
        <v>10333.099254567789</v>
      </c>
      <c r="AA511">
        <v>68.482978407637617</v>
      </c>
      <c r="AB511">
        <v>1</v>
      </c>
      <c r="AC511">
        <v>0.28499999999999998</v>
      </c>
      <c r="AD511">
        <v>0.71500000000000008</v>
      </c>
      <c r="AE511">
        <v>0</v>
      </c>
      <c r="AF511">
        <v>19.517648846176719</v>
      </c>
      <c r="AG511">
        <v>48.965329561460905</v>
      </c>
      <c r="AH511">
        <v>35294.130792475844</v>
      </c>
      <c r="AI511">
        <v>3715.9316436592444</v>
      </c>
      <c r="AJ511">
        <v>40235.071599502102</v>
      </c>
      <c r="AK511">
        <v>30670.995951350302</v>
      </c>
      <c r="AL511">
        <v>40.639938563895633</v>
      </c>
      <c r="AM511" s="19">
        <v>52.204235509494545</v>
      </c>
      <c r="AN511">
        <v>0.85032533333333338</v>
      </c>
      <c r="AO511">
        <v>0.56334053333333334</v>
      </c>
      <c r="AP511">
        <v>0.1913232</v>
      </c>
      <c r="AQ511">
        <v>1</v>
      </c>
      <c r="AR511">
        <v>0</v>
      </c>
      <c r="AS511">
        <v>2</v>
      </c>
      <c r="AT511">
        <v>1.48</v>
      </c>
      <c r="AU511">
        <v>1</v>
      </c>
      <c r="AV511">
        <v>2</v>
      </c>
      <c r="AW511">
        <v>1.5</v>
      </c>
      <c r="AX511">
        <v>1</v>
      </c>
      <c r="AY511">
        <v>2</v>
      </c>
      <c r="AZ511">
        <v>0.6</v>
      </c>
      <c r="BA511">
        <v>0.3</v>
      </c>
      <c r="BB511">
        <v>0.8</v>
      </c>
      <c r="BC511" s="27">
        <v>0.38049451060637962</v>
      </c>
      <c r="BD511" s="28">
        <v>0.47490672714867788</v>
      </c>
      <c r="BE511" s="28">
        <v>0.31990644128262025</v>
      </c>
      <c r="BF511" s="28">
        <f t="shared" si="78"/>
        <v>0.5331669128730181</v>
      </c>
      <c r="BG511" s="29" t="s">
        <v>106</v>
      </c>
      <c r="BH511">
        <v>0.37254832220637962</v>
      </c>
      <c r="BI511">
        <v>0.30242656514867783</v>
      </c>
      <c r="BJ511">
        <v>0.28296493329062017</v>
      </c>
      <c r="BK511">
        <f t="shared" si="79"/>
        <v>0.49622540488101802</v>
      </c>
      <c r="BL511" t="s">
        <v>106</v>
      </c>
      <c r="BM511" s="27">
        <v>0.38991168220637962</v>
      </c>
      <c r="BN511" s="28">
        <v>0.59247620224867781</v>
      </c>
      <c r="BO511" s="28">
        <v>0.35247778724062023</v>
      </c>
      <c r="BP511" s="28">
        <f t="shared" si="80"/>
        <v>0.56573825883101803</v>
      </c>
      <c r="BQ511" s="29" t="s">
        <v>106</v>
      </c>
      <c r="BR511">
        <v>0.28922453951271554</v>
      </c>
      <c r="BS511">
        <v>0.47490672714867788</v>
      </c>
      <c r="BT511">
        <v>0.26327189084199615</v>
      </c>
      <c r="BU511">
        <f t="shared" si="81"/>
        <v>0.476532362432394</v>
      </c>
      <c r="BV511" t="s">
        <v>106</v>
      </c>
      <c r="BW511" s="27">
        <v>0.2812783511127156</v>
      </c>
      <c r="BX511" s="28">
        <v>0.30242656514867783</v>
      </c>
      <c r="BY511" s="28">
        <v>0.22633038284999618</v>
      </c>
      <c r="BZ511" s="28">
        <f t="shared" si="82"/>
        <v>0.43959085444039403</v>
      </c>
      <c r="CA511" s="29" t="s">
        <v>106</v>
      </c>
      <c r="CB511">
        <v>0.29864171111271554</v>
      </c>
      <c r="CC511">
        <v>0.59247620224867781</v>
      </c>
      <c r="CD511">
        <v>0.29584323679999619</v>
      </c>
      <c r="CE511">
        <f t="shared" si="83"/>
        <v>0.50910370839039398</v>
      </c>
      <c r="CF511" t="s">
        <v>106</v>
      </c>
      <c r="CG511" s="27">
        <v>0.17091161402092889</v>
      </c>
      <c r="CH511" s="28">
        <v>0.47490672714867788</v>
      </c>
      <c r="CI511" s="28">
        <v>0.18985673286340948</v>
      </c>
      <c r="CJ511" s="28">
        <f t="shared" si="84"/>
        <v>0.38417208561132676</v>
      </c>
      <c r="CK511" s="29" t="s">
        <v>107</v>
      </c>
      <c r="CL511">
        <v>0.16296542562092889</v>
      </c>
      <c r="CM511">
        <v>0.30242656514867783</v>
      </c>
      <c r="CN511">
        <v>0.15291522487140952</v>
      </c>
      <c r="CO511">
        <f t="shared" si="85"/>
        <v>0.36617569646180737</v>
      </c>
      <c r="CP511" t="s">
        <v>106</v>
      </c>
      <c r="CQ511" s="27">
        <v>0.18032878562092888</v>
      </c>
      <c r="CR511" s="28">
        <v>0.59247620224867781</v>
      </c>
      <c r="CS511" s="28">
        <v>0.22242807882140953</v>
      </c>
      <c r="CT511" s="28">
        <f t="shared" si="86"/>
        <v>0.39358925721132676</v>
      </c>
      <c r="CU511" s="29" t="s">
        <v>107</v>
      </c>
      <c r="CV511">
        <v>50450.4586386347</v>
      </c>
      <c r="CW511">
        <v>8560.3723009546993</v>
      </c>
      <c r="CX511">
        <v>0.21326047159039785</v>
      </c>
      <c r="CY511">
        <f t="shared" si="88"/>
        <v>0.68816719873907573</v>
      </c>
      <c r="CZ511">
        <f t="shared" si="87"/>
        <v>0.59375498219677747</v>
      </c>
    </row>
    <row r="512" spans="1:104" x14ac:dyDescent="0.25">
      <c r="A512">
        <v>1</v>
      </c>
      <c r="B512" s="15">
        <v>8084</v>
      </c>
      <c r="C512" s="15">
        <v>-64.256857980000007</v>
      </c>
      <c r="D512" s="15">
        <v>-16.590107230000001</v>
      </c>
      <c r="E512" s="15">
        <v>228</v>
      </c>
      <c r="F512" s="15">
        <v>0</v>
      </c>
      <c r="G512" s="15">
        <v>0</v>
      </c>
      <c r="H512" s="17">
        <v>3</v>
      </c>
      <c r="I512" s="19">
        <v>0</v>
      </c>
      <c r="J512" s="19">
        <v>0</v>
      </c>
      <c r="K512" s="19">
        <v>0</v>
      </c>
      <c r="L512" s="15">
        <v>0</v>
      </c>
      <c r="M512" s="15">
        <v>0</v>
      </c>
      <c r="N512" s="15">
        <v>0</v>
      </c>
      <c r="O512" s="19">
        <v>174.405936</v>
      </c>
      <c r="P512" s="19">
        <v>48.787441236463167</v>
      </c>
      <c r="Q512" s="20">
        <v>3.5748121151648147</v>
      </c>
      <c r="R512" s="21">
        <v>2.1000000000000005E-2</v>
      </c>
      <c r="S512" s="22">
        <v>0.33500000000000002</v>
      </c>
      <c r="T512" s="22">
        <v>0.66500000000000004</v>
      </c>
      <c r="U512" s="19">
        <v>0</v>
      </c>
      <c r="V512" s="19">
        <v>16.343792814215163</v>
      </c>
      <c r="W512" s="19">
        <v>32.44364842224801</v>
      </c>
      <c r="X512" s="19">
        <v>433.72206015260099</v>
      </c>
      <c r="Y512" s="19">
        <v>0</v>
      </c>
      <c r="Z512" s="19">
        <v>433.72206015260099</v>
      </c>
      <c r="AA512">
        <v>58.699695777975094</v>
      </c>
      <c r="AB512">
        <v>1</v>
      </c>
      <c r="AC512">
        <v>0.34800000000000003</v>
      </c>
      <c r="AD512">
        <v>0.65199999999999991</v>
      </c>
      <c r="AE512">
        <v>0</v>
      </c>
      <c r="AF512">
        <v>20.427494130735333</v>
      </c>
      <c r="AG512">
        <v>38.272201647239754</v>
      </c>
      <c r="AH512">
        <v>27406.439493060829</v>
      </c>
      <c r="AI512">
        <v>0</v>
      </c>
      <c r="AJ512">
        <v>26212.620961905799</v>
      </c>
      <c r="AK512">
        <v>25755.109548218101</v>
      </c>
      <c r="AL512">
        <v>47.762904970497438</v>
      </c>
      <c r="AM512" s="19">
        <v>57.675159512009365</v>
      </c>
      <c r="AN512">
        <v>0.95457066666666668</v>
      </c>
      <c r="AO512">
        <v>0.63240306666666668</v>
      </c>
      <c r="AP512">
        <v>0.21477839999999998</v>
      </c>
      <c r="AQ512">
        <v>1</v>
      </c>
      <c r="AR512">
        <v>0</v>
      </c>
      <c r="AS512">
        <v>2</v>
      </c>
      <c r="AT512">
        <v>1.48</v>
      </c>
      <c r="AU512">
        <v>1</v>
      </c>
      <c r="AV512">
        <v>2</v>
      </c>
      <c r="AW512">
        <v>1.5</v>
      </c>
      <c r="AX512">
        <v>1</v>
      </c>
      <c r="AY512">
        <v>2</v>
      </c>
      <c r="AZ512">
        <v>0.6</v>
      </c>
      <c r="BA512">
        <v>0.3</v>
      </c>
      <c r="BB512">
        <v>0.8</v>
      </c>
      <c r="BC512" s="27">
        <v>0.41501734611483942</v>
      </c>
      <c r="BD512" s="28">
        <v>0.6548273474084858</v>
      </c>
      <c r="BE512" s="28">
        <v>0.37208723737946492</v>
      </c>
      <c r="BF512" s="28">
        <f t="shared" si="78"/>
        <v>0.60588428170215736</v>
      </c>
      <c r="BG512" s="29" t="s">
        <v>106</v>
      </c>
      <c r="BH512">
        <v>0.40783243811483938</v>
      </c>
      <c r="BI512">
        <v>0.4773270433084858</v>
      </c>
      <c r="BJ512">
        <v>0.34632571110346499</v>
      </c>
      <c r="BK512">
        <f t="shared" si="79"/>
        <v>0.58012275542615743</v>
      </c>
      <c r="BL512" t="s">
        <v>106</v>
      </c>
      <c r="BM512" s="27">
        <v>0.42359467811483942</v>
      </c>
      <c r="BN512" s="28">
        <v>0.77321989460848584</v>
      </c>
      <c r="BO512" s="28">
        <v>0.39639892015346495</v>
      </c>
      <c r="BP512" s="28">
        <f t="shared" si="80"/>
        <v>0.63019596447615744</v>
      </c>
      <c r="BQ512" s="29" t="s">
        <v>106</v>
      </c>
      <c r="BR512">
        <v>0.31265974787882744</v>
      </c>
      <c r="BS512">
        <v>0.6548273474084858</v>
      </c>
      <c r="BT512">
        <v>0.29502133344940779</v>
      </c>
      <c r="BU512">
        <f t="shared" si="81"/>
        <v>0.52881837777210028</v>
      </c>
      <c r="BV512" t="s">
        <v>106</v>
      </c>
      <c r="BW512" s="27">
        <v>0.3054748398788274</v>
      </c>
      <c r="BX512" s="28">
        <v>0.4773270433084858</v>
      </c>
      <c r="BY512" s="28">
        <v>0.26925980717340781</v>
      </c>
      <c r="BZ512" s="28">
        <f t="shared" si="82"/>
        <v>0.50305685149610024</v>
      </c>
      <c r="CA512" s="29" t="s">
        <v>106</v>
      </c>
      <c r="CB512">
        <v>0.32123707987882738</v>
      </c>
      <c r="CC512">
        <v>0.77321989460848584</v>
      </c>
      <c r="CD512">
        <v>0.31933301622340782</v>
      </c>
      <c r="CE512">
        <f t="shared" si="83"/>
        <v>0.55313006054610026</v>
      </c>
      <c r="CF512" t="s">
        <v>106</v>
      </c>
      <c r="CG512" s="27">
        <v>0.17997397238770074</v>
      </c>
      <c r="CH512" s="28">
        <v>0.6548273474084858</v>
      </c>
      <c r="CI512" s="28">
        <v>0.19512108761414845</v>
      </c>
      <c r="CJ512" s="28">
        <f t="shared" si="84"/>
        <v>0.41377101671039318</v>
      </c>
      <c r="CK512" s="29" t="s">
        <v>107</v>
      </c>
      <c r="CL512">
        <v>0.17278906438770072</v>
      </c>
      <c r="CM512">
        <v>0.4773270433084858</v>
      </c>
      <c r="CN512">
        <v>0.16935956133814845</v>
      </c>
      <c r="CO512">
        <f t="shared" si="85"/>
        <v>0.40315660566084088</v>
      </c>
      <c r="CP512" t="s">
        <v>106</v>
      </c>
      <c r="CQ512" s="27">
        <v>0.18855130438770074</v>
      </c>
      <c r="CR512" s="28">
        <v>0.77321989460848584</v>
      </c>
      <c r="CS512" s="28">
        <v>0.21943277038814846</v>
      </c>
      <c r="CT512" s="28">
        <f t="shared" si="86"/>
        <v>0.42234834871039317</v>
      </c>
      <c r="CU512" s="29" t="s">
        <v>107</v>
      </c>
      <c r="CV512">
        <v>46987.058830504699</v>
      </c>
      <c r="CW512">
        <v>7337.4619722468897</v>
      </c>
      <c r="CX512">
        <v>0.23379704432269244</v>
      </c>
      <c r="CY512">
        <f t="shared" si="88"/>
        <v>0.88862439173117824</v>
      </c>
      <c r="CZ512">
        <f t="shared" si="87"/>
        <v>0.64881439043753186</v>
      </c>
    </row>
    <row r="513" spans="1:104" x14ac:dyDescent="0.25">
      <c r="A513">
        <v>1</v>
      </c>
      <c r="B513" s="15">
        <v>8087</v>
      </c>
      <c r="C513" s="15">
        <v>-64.323765339999994</v>
      </c>
      <c r="D513" s="15">
        <v>-18.36644956</v>
      </c>
      <c r="E513" s="15">
        <v>2365</v>
      </c>
      <c r="F513" s="15">
        <v>1</v>
      </c>
      <c r="G513" s="15">
        <v>0</v>
      </c>
      <c r="H513" s="17">
        <v>4</v>
      </c>
      <c r="I513" s="19">
        <v>1</v>
      </c>
      <c r="J513" s="19">
        <v>3</v>
      </c>
      <c r="K513" s="19">
        <v>1</v>
      </c>
      <c r="L513" s="15">
        <v>0</v>
      </c>
      <c r="M513" s="15">
        <v>1.9414993466458099</v>
      </c>
      <c r="N513" s="15">
        <v>1.2032</v>
      </c>
      <c r="O513" s="19">
        <v>810.26091099999996</v>
      </c>
      <c r="P513" s="19">
        <v>226.65832082361382</v>
      </c>
      <c r="Q513" s="20">
        <v>3.5748121139154976</v>
      </c>
      <c r="R513" s="21">
        <v>0.89200000000000002</v>
      </c>
      <c r="S513" s="22">
        <v>0.38099999999999995</v>
      </c>
      <c r="T513" s="22">
        <v>0.61899999999999999</v>
      </c>
      <c r="U513" s="19">
        <v>0</v>
      </c>
      <c r="V513" s="19">
        <v>86.356820233796853</v>
      </c>
      <c r="W513" s="19">
        <v>140.30150058981695</v>
      </c>
      <c r="X513" s="19">
        <v>118400.80262759297</v>
      </c>
      <c r="Y513" s="19">
        <v>4610</v>
      </c>
      <c r="Z513" s="19">
        <v>123010.80262759297</v>
      </c>
      <c r="AA513">
        <v>272.70900326162734</v>
      </c>
      <c r="AB513">
        <v>1</v>
      </c>
      <c r="AC513">
        <v>0.38099999999999995</v>
      </c>
      <c r="AD513">
        <v>0.61899999999999999</v>
      </c>
      <c r="AE513">
        <v>0</v>
      </c>
      <c r="AF513">
        <v>103.90213024268</v>
      </c>
      <c r="AG513">
        <v>168.80687301894733</v>
      </c>
      <c r="AH513">
        <v>170883.99114027986</v>
      </c>
      <c r="AI513">
        <v>7798.5650072697208</v>
      </c>
      <c r="AJ513">
        <v>169918.66719187499</v>
      </c>
      <c r="AK513">
        <v>43945.4739496814</v>
      </c>
      <c r="AL513">
        <v>24.479098648950288</v>
      </c>
      <c r="AM513" s="19">
        <v>70.529781086963808</v>
      </c>
      <c r="AN513">
        <v>0.81078400000000006</v>
      </c>
      <c r="AO513">
        <v>0.53714440000000008</v>
      </c>
      <c r="AP513">
        <v>0.18242639999999999</v>
      </c>
      <c r="AQ513">
        <v>1</v>
      </c>
      <c r="AR513">
        <v>0</v>
      </c>
      <c r="AS513">
        <v>2</v>
      </c>
      <c r="AT513">
        <v>1.48</v>
      </c>
      <c r="AU513">
        <v>1</v>
      </c>
      <c r="AV513">
        <v>2</v>
      </c>
      <c r="AW513">
        <v>1.5</v>
      </c>
      <c r="AX513">
        <v>1</v>
      </c>
      <c r="AY513">
        <v>2</v>
      </c>
      <c r="AZ513">
        <v>0.6</v>
      </c>
      <c r="BA513">
        <v>0.3</v>
      </c>
      <c r="BB513">
        <v>0.8</v>
      </c>
      <c r="BC513" s="27">
        <v>0.35330828034129702</v>
      </c>
      <c r="BD513" s="28">
        <v>0.54396313014879794</v>
      </c>
      <c r="BE513" s="28">
        <v>0.29848061742524229</v>
      </c>
      <c r="BF513" s="28">
        <f t="shared" si="78"/>
        <v>0.3533753375025992</v>
      </c>
      <c r="BG513" s="29" t="s">
        <v>106</v>
      </c>
      <c r="BH513">
        <v>0.34536209194129702</v>
      </c>
      <c r="BI513">
        <v>0.37148296814879794</v>
      </c>
      <c r="BJ513">
        <v>0.26153910943324227</v>
      </c>
      <c r="BK513">
        <f t="shared" si="79"/>
        <v>0.31643382951059917</v>
      </c>
      <c r="BL513" t="s">
        <v>106</v>
      </c>
      <c r="BM513" s="27">
        <v>0.36272545194129702</v>
      </c>
      <c r="BN513" s="28">
        <v>0.66153260524879798</v>
      </c>
      <c r="BO513" s="28">
        <v>0.33105196338324233</v>
      </c>
      <c r="BP513" s="28">
        <f t="shared" si="80"/>
        <v>0.38594668346059924</v>
      </c>
      <c r="BQ513" s="29" t="s">
        <v>106</v>
      </c>
      <c r="BR513">
        <v>0.26628249227836903</v>
      </c>
      <c r="BS513">
        <v>0.54396313014879794</v>
      </c>
      <c r="BT513">
        <v>0.24447965385939427</v>
      </c>
      <c r="BU513">
        <f t="shared" si="81"/>
        <v>0.29937437393675115</v>
      </c>
      <c r="BV513" t="s">
        <v>106</v>
      </c>
      <c r="BW513" s="27">
        <v>0.25833630387836903</v>
      </c>
      <c r="BX513" s="28">
        <v>0.37148296814879794</v>
      </c>
      <c r="BY513" s="28">
        <v>0.20753814586739427</v>
      </c>
      <c r="BZ513" s="28">
        <f t="shared" si="82"/>
        <v>0.26243286594475118</v>
      </c>
      <c r="CA513" s="29" t="s">
        <v>106</v>
      </c>
      <c r="CB513">
        <v>0.27569966387836903</v>
      </c>
      <c r="CC513">
        <v>0.66153260524879798</v>
      </c>
      <c r="CD513">
        <v>0.27705099981739428</v>
      </c>
      <c r="CE513">
        <f t="shared" si="83"/>
        <v>0.33059438395572593</v>
      </c>
      <c r="CF513" t="s">
        <v>107</v>
      </c>
      <c r="CG513" s="27">
        <v>0.15347128553012901</v>
      </c>
      <c r="CH513" s="28">
        <v>0.54396313014879794</v>
      </c>
      <c r="CI513" s="28">
        <v>0.17447840479255425</v>
      </c>
      <c r="CJ513" s="28">
        <f t="shared" si="84"/>
        <v>0.20836600560748589</v>
      </c>
      <c r="CK513" s="29" t="s">
        <v>107</v>
      </c>
      <c r="CL513">
        <v>0.14552509713012898</v>
      </c>
      <c r="CM513">
        <v>0.37148296814879794</v>
      </c>
      <c r="CN513">
        <v>0.13753689680055428</v>
      </c>
      <c r="CO513">
        <f t="shared" si="85"/>
        <v>0.19243161687791116</v>
      </c>
      <c r="CP513" t="s">
        <v>106</v>
      </c>
      <c r="CQ513" s="27">
        <v>0.16288845713012901</v>
      </c>
      <c r="CR513" s="28">
        <v>0.66153260524879798</v>
      </c>
      <c r="CS513" s="28">
        <v>0.20704975075055429</v>
      </c>
      <c r="CT513" s="28">
        <f t="shared" si="86"/>
        <v>0.21778317720748588</v>
      </c>
      <c r="CU513" s="29" t="s">
        <v>107</v>
      </c>
      <c r="CV513">
        <v>12947.7521288277</v>
      </c>
      <c r="CW513">
        <v>8816.2226351685404</v>
      </c>
      <c r="CX513">
        <v>5.4894720077356886E-2</v>
      </c>
      <c r="CY513">
        <f t="shared" si="88"/>
        <v>0.59885785022615479</v>
      </c>
      <c r="CZ513">
        <f t="shared" si="87"/>
        <v>0.40820300041865393</v>
      </c>
    </row>
    <row r="514" spans="1:104" x14ac:dyDescent="0.25">
      <c r="A514">
        <v>1</v>
      </c>
      <c r="B514" s="15">
        <v>8096</v>
      </c>
      <c r="C514" s="15">
        <v>-63.46425919</v>
      </c>
      <c r="D514" s="15">
        <v>-19.761086809999998</v>
      </c>
      <c r="E514" s="15">
        <v>1085</v>
      </c>
      <c r="F514" s="15">
        <v>1</v>
      </c>
      <c r="G514" s="15">
        <v>0</v>
      </c>
      <c r="H514" s="17">
        <v>2</v>
      </c>
      <c r="I514" s="19">
        <v>0</v>
      </c>
      <c r="J514" s="19">
        <v>0</v>
      </c>
      <c r="K514" s="19">
        <v>1</v>
      </c>
      <c r="L514" s="15">
        <v>0</v>
      </c>
      <c r="M514" s="15">
        <v>0</v>
      </c>
      <c r="N514" s="15">
        <v>1.2032</v>
      </c>
      <c r="O514" s="19">
        <v>308.84384499999999</v>
      </c>
      <c r="P514" s="19">
        <v>86.394427202975308</v>
      </c>
      <c r="Q514" s="20">
        <v>3.5748121146101401</v>
      </c>
      <c r="R514" s="21">
        <v>3.5000000000000003E-2</v>
      </c>
      <c r="S514" s="22">
        <v>0.13000000000000003</v>
      </c>
      <c r="T514" s="22">
        <v>0.87</v>
      </c>
      <c r="U514" s="19">
        <v>0</v>
      </c>
      <c r="V514" s="19">
        <v>11.231275536386793</v>
      </c>
      <c r="W514" s="19">
        <v>75.163151666588519</v>
      </c>
      <c r="X514" s="19">
        <v>948.83975592075706</v>
      </c>
      <c r="Y514" s="19">
        <v>1560</v>
      </c>
      <c r="Z514" s="19">
        <v>2508.8397559207569</v>
      </c>
      <c r="AA514">
        <v>103.9473779365083</v>
      </c>
      <c r="AB514">
        <v>1</v>
      </c>
      <c r="AC514">
        <v>0.13200000000000003</v>
      </c>
      <c r="AD514">
        <v>0.86799999999999999</v>
      </c>
      <c r="AE514">
        <v>0</v>
      </c>
      <c r="AF514">
        <v>13.721053887619099</v>
      </c>
      <c r="AG514">
        <v>90.226324048889211</v>
      </c>
      <c r="AH514">
        <v>35141.79358533895</v>
      </c>
      <c r="AI514">
        <v>1876.992</v>
      </c>
      <c r="AJ514">
        <v>35488.016712678102</v>
      </c>
      <c r="AK514">
        <v>34455.678593479199</v>
      </c>
      <c r="AL514">
        <v>83.370622250871165</v>
      </c>
      <c r="AM514" s="19">
        <v>100.92357298440416</v>
      </c>
      <c r="AN514">
        <v>0.83954133333333336</v>
      </c>
      <c r="AO514">
        <v>0.5561961333333334</v>
      </c>
      <c r="AP514">
        <v>0.1888968</v>
      </c>
      <c r="AQ514">
        <v>1</v>
      </c>
      <c r="AR514">
        <v>0</v>
      </c>
      <c r="AS514">
        <v>2</v>
      </c>
      <c r="AT514">
        <v>1.48</v>
      </c>
      <c r="AU514">
        <v>1</v>
      </c>
      <c r="AV514">
        <v>2</v>
      </c>
      <c r="AW514">
        <v>1.5</v>
      </c>
      <c r="AX514">
        <v>1</v>
      </c>
      <c r="AY514">
        <v>2</v>
      </c>
      <c r="AZ514">
        <v>0.6</v>
      </c>
      <c r="BA514">
        <v>0.3</v>
      </c>
      <c r="BB514">
        <v>0.8</v>
      </c>
      <c r="BC514" s="27">
        <v>0.34991919876322752</v>
      </c>
      <c r="BD514" s="28">
        <v>0.55548313998210608</v>
      </c>
      <c r="BE514" s="28">
        <v>0.29207019433193276</v>
      </c>
      <c r="BF514" s="28">
        <f t="shared" si="78"/>
        <v>0.53101443368173429</v>
      </c>
      <c r="BG514" s="29" t="s">
        <v>106</v>
      </c>
      <c r="BH514">
        <v>0.34197301036322753</v>
      </c>
      <c r="BI514">
        <v>0.38300297798210603</v>
      </c>
      <c r="BJ514">
        <v>0.25512868633993274</v>
      </c>
      <c r="BK514">
        <f t="shared" si="79"/>
        <v>0.49407292568973427</v>
      </c>
      <c r="BL514" t="s">
        <v>106</v>
      </c>
      <c r="BM514" s="27">
        <v>0.35933637036322752</v>
      </c>
      <c r="BN514" s="28">
        <v>0.67305261508210601</v>
      </c>
      <c r="BO514" s="28">
        <v>0.32464154028993281</v>
      </c>
      <c r="BP514" s="28">
        <f t="shared" si="80"/>
        <v>0.56358577963973433</v>
      </c>
      <c r="BQ514" s="29" t="s">
        <v>106</v>
      </c>
      <c r="BR514">
        <v>0.2598067321324915</v>
      </c>
      <c r="BS514">
        <v>0.55548313998210608</v>
      </c>
      <c r="BT514">
        <v>0.23615389485715674</v>
      </c>
      <c r="BU514">
        <f t="shared" si="81"/>
        <v>0.47509813420695823</v>
      </c>
      <c r="BV514" t="s">
        <v>106</v>
      </c>
      <c r="BW514" s="27">
        <v>0.25186054373249156</v>
      </c>
      <c r="BX514" s="28">
        <v>0.38300297798210603</v>
      </c>
      <c r="BY514" s="28">
        <v>0.19921238686515674</v>
      </c>
      <c r="BZ514" s="28">
        <f t="shared" si="82"/>
        <v>0.43815662621495821</v>
      </c>
      <c r="CA514" s="29" t="s">
        <v>106</v>
      </c>
      <c r="CB514">
        <v>0.26922390373249155</v>
      </c>
      <c r="CC514">
        <v>0.67305261508210601</v>
      </c>
      <c r="CD514">
        <v>0.26872524081515675</v>
      </c>
      <c r="CE514">
        <f t="shared" si="83"/>
        <v>0.50766948016495828</v>
      </c>
      <c r="CF514" t="s">
        <v>106</v>
      </c>
      <c r="CG514" s="27">
        <v>0.14299427538894488</v>
      </c>
      <c r="CH514" s="28">
        <v>0.55548313998210608</v>
      </c>
      <c r="CI514" s="28">
        <v>0.16366980294541006</v>
      </c>
      <c r="CJ514" s="28">
        <f t="shared" si="84"/>
        <v>0.3819385147387464</v>
      </c>
      <c r="CK514" s="29" t="s">
        <v>107</v>
      </c>
      <c r="CL514">
        <v>0.13504808698894488</v>
      </c>
      <c r="CM514">
        <v>0.38300297798210603</v>
      </c>
      <c r="CN514">
        <v>0.12672829495341006</v>
      </c>
      <c r="CO514">
        <f t="shared" si="85"/>
        <v>0.36567253430321156</v>
      </c>
      <c r="CP514" t="s">
        <v>106</v>
      </c>
      <c r="CQ514" s="27">
        <v>0.15241144698894488</v>
      </c>
      <c r="CR514" s="28">
        <v>0.67305261508210601</v>
      </c>
      <c r="CS514" s="28">
        <v>0.1962411489034101</v>
      </c>
      <c r="CT514" s="28">
        <f t="shared" si="86"/>
        <v>0.3913556863387464</v>
      </c>
      <c r="CU514" s="29" t="s">
        <v>107</v>
      </c>
      <c r="CV514">
        <v>61282.979824453498</v>
      </c>
      <c r="CW514">
        <v>12993.4222420635</v>
      </c>
      <c r="CX514">
        <v>0.2389442393498015</v>
      </c>
      <c r="CY514">
        <f t="shared" si="88"/>
        <v>0.79442737933190755</v>
      </c>
      <c r="CZ514">
        <f t="shared" si="87"/>
        <v>0.58886343811302899</v>
      </c>
    </row>
    <row r="515" spans="1:104" x14ac:dyDescent="0.25">
      <c r="A515">
        <v>1</v>
      </c>
      <c r="B515" s="15">
        <v>8107</v>
      </c>
      <c r="C515" s="15">
        <v>-64.637673539999994</v>
      </c>
      <c r="D515" s="15">
        <v>-18.001680799999999</v>
      </c>
      <c r="E515" s="15">
        <v>1481</v>
      </c>
      <c r="F515" s="15">
        <v>1</v>
      </c>
      <c r="G515" s="15">
        <v>0</v>
      </c>
      <c r="H515" s="17">
        <v>4</v>
      </c>
      <c r="I515" s="19">
        <v>1</v>
      </c>
      <c r="J515" s="19">
        <v>4</v>
      </c>
      <c r="K515" s="19">
        <v>1</v>
      </c>
      <c r="L515" s="15">
        <v>0</v>
      </c>
      <c r="M515" s="15">
        <v>1.9414993466458099</v>
      </c>
      <c r="N515" s="15">
        <v>1.2032</v>
      </c>
      <c r="O515" s="19">
        <v>643.12188900000001</v>
      </c>
      <c r="P515" s="19">
        <v>179.90368960698515</v>
      </c>
      <c r="Q515" s="20">
        <v>3.5748121142204154</v>
      </c>
      <c r="R515" s="21">
        <v>0.92100000000000004</v>
      </c>
      <c r="S515" s="22">
        <v>0.38400000000000001</v>
      </c>
      <c r="T515" s="22">
        <v>0.61499999999999999</v>
      </c>
      <c r="U515" s="19">
        <v>0</v>
      </c>
      <c r="V515" s="19">
        <v>69.083016809082295</v>
      </c>
      <c r="W515" s="19">
        <v>110.64076910829587</v>
      </c>
      <c r="X515" s="19">
        <v>97542.301516675099</v>
      </c>
      <c r="Y515" s="19">
        <v>3930</v>
      </c>
      <c r="Z515" s="19">
        <v>101472.3015166751</v>
      </c>
      <c r="AA515">
        <v>216.45512816300348</v>
      </c>
      <c r="AB515">
        <v>1</v>
      </c>
      <c r="AC515">
        <v>0.38900000000000001</v>
      </c>
      <c r="AD515">
        <v>0.61099999999999999</v>
      </c>
      <c r="AE515">
        <v>0</v>
      </c>
      <c r="AF515">
        <v>84.201044855408355</v>
      </c>
      <c r="AG515">
        <v>132.25408330759512</v>
      </c>
      <c r="AH515">
        <v>137641.02156314935</v>
      </c>
      <c r="AI515">
        <v>6478.34545155057</v>
      </c>
      <c r="AJ515">
        <v>138123.75408577401</v>
      </c>
      <c r="AK515">
        <v>32393.276307390701</v>
      </c>
      <c r="AL515">
        <v>14.212391478951821</v>
      </c>
      <c r="AM515" s="19">
        <v>50.763830034970148</v>
      </c>
      <c r="AN515">
        <v>0.8143786666666667</v>
      </c>
      <c r="AO515">
        <v>0.53952586666666669</v>
      </c>
      <c r="AP515">
        <v>0.18323519999999999</v>
      </c>
      <c r="AQ515">
        <v>1</v>
      </c>
      <c r="AR515">
        <v>0</v>
      </c>
      <c r="AS515">
        <v>2</v>
      </c>
      <c r="AT515">
        <v>1.48</v>
      </c>
      <c r="AU515">
        <v>1</v>
      </c>
      <c r="AV515">
        <v>2</v>
      </c>
      <c r="AW515">
        <v>1.5</v>
      </c>
      <c r="AX515">
        <v>1</v>
      </c>
      <c r="AY515">
        <v>2</v>
      </c>
      <c r="AZ515">
        <v>0.6</v>
      </c>
      <c r="BA515">
        <v>0.3</v>
      </c>
      <c r="BB515">
        <v>0.8</v>
      </c>
      <c r="BC515" s="27">
        <v>0.370657960954764</v>
      </c>
      <c r="BD515" s="28">
        <v>0.54267997526755907</v>
      </c>
      <c r="BE515" s="28">
        <v>0.31492922204439072</v>
      </c>
      <c r="BF515" s="28">
        <f t="shared" si="78"/>
        <v>0.37216960483382017</v>
      </c>
      <c r="BG515" s="29" t="s">
        <v>106</v>
      </c>
      <c r="BH515">
        <v>0.36271177255476406</v>
      </c>
      <c r="BI515">
        <v>0.37019981326755907</v>
      </c>
      <c r="BJ515">
        <v>0.2779877140523907</v>
      </c>
      <c r="BK515">
        <f t="shared" si="79"/>
        <v>0.33522809684182014</v>
      </c>
      <c r="BL515" t="s">
        <v>106</v>
      </c>
      <c r="BM515" s="27">
        <v>0.38007513255476399</v>
      </c>
      <c r="BN515" s="28">
        <v>0.66024945036755911</v>
      </c>
      <c r="BO515" s="28">
        <v>0.34750056800239076</v>
      </c>
      <c r="BP515" s="28">
        <f t="shared" si="80"/>
        <v>0.40474095079182021</v>
      </c>
      <c r="BQ515" s="29" t="s">
        <v>106</v>
      </c>
      <c r="BR515">
        <v>0.28324633807085997</v>
      </c>
      <c r="BS515">
        <v>0.54267997526755907</v>
      </c>
      <c r="BT515">
        <v>0.26068884148992671</v>
      </c>
      <c r="BU515">
        <f t="shared" si="81"/>
        <v>0.31792922427935616</v>
      </c>
      <c r="BV515" t="s">
        <v>106</v>
      </c>
      <c r="BW515" s="27">
        <v>0.27530014967086003</v>
      </c>
      <c r="BX515" s="28">
        <v>0.37019981326755907</v>
      </c>
      <c r="BY515" s="28">
        <v>0.22374733349792669</v>
      </c>
      <c r="BZ515" s="28">
        <f t="shared" si="82"/>
        <v>0.28098771628735614</v>
      </c>
      <c r="CA515" s="29" t="s">
        <v>106</v>
      </c>
      <c r="CB515">
        <v>0.29266350967085997</v>
      </c>
      <c r="CC515">
        <v>0.66024945036755911</v>
      </c>
      <c r="CD515">
        <v>0.2932601874479267</v>
      </c>
      <c r="CE515">
        <f t="shared" si="83"/>
        <v>0.34990389246028941</v>
      </c>
      <c r="CF515" t="s">
        <v>107</v>
      </c>
      <c r="CG515" s="27">
        <v>0.16993497507320665</v>
      </c>
      <c r="CH515" s="28">
        <v>0.54267997526755907</v>
      </c>
      <c r="CI515" s="28">
        <v>0.19037723706747336</v>
      </c>
      <c r="CJ515" s="28">
        <f t="shared" si="84"/>
        <v>0.2271753578626361</v>
      </c>
      <c r="CK515" s="29" t="s">
        <v>107</v>
      </c>
      <c r="CL515">
        <v>0.16198878667320665</v>
      </c>
      <c r="CM515">
        <v>0.37019981326755907</v>
      </c>
      <c r="CN515">
        <v>0.15343572907547337</v>
      </c>
      <c r="CO515">
        <f t="shared" si="85"/>
        <v>0.21067611186490282</v>
      </c>
      <c r="CP515" t="s">
        <v>106</v>
      </c>
      <c r="CQ515" s="27">
        <v>0.17935214667320665</v>
      </c>
      <c r="CR515" s="28">
        <v>0.66024945036755911</v>
      </c>
      <c r="CS515" s="28">
        <v>0.22294858302547338</v>
      </c>
      <c r="CT515" s="28">
        <f t="shared" si="86"/>
        <v>0.23659252946263609</v>
      </c>
      <c r="CU515" s="29" t="s">
        <v>107</v>
      </c>
      <c r="CV515">
        <v>10382.785911194</v>
      </c>
      <c r="CW515">
        <v>6345.4787530441599</v>
      </c>
      <c r="CX515">
        <v>5.7240382789429452E-2</v>
      </c>
      <c r="CY515">
        <f t="shared" si="88"/>
        <v>0.59992035805698851</v>
      </c>
      <c r="CZ515">
        <f t="shared" si="87"/>
        <v>0.42789834374419344</v>
      </c>
    </row>
    <row r="516" spans="1:104" x14ac:dyDescent="0.25">
      <c r="A516">
        <v>1</v>
      </c>
      <c r="B516" s="15">
        <v>8116</v>
      </c>
      <c r="C516" s="15">
        <v>-62.372484200000002</v>
      </c>
      <c r="D516" s="15">
        <v>-16.888617740000001</v>
      </c>
      <c r="E516" s="15">
        <v>249</v>
      </c>
      <c r="F516" s="15">
        <v>0</v>
      </c>
      <c r="G516" s="15">
        <v>0</v>
      </c>
      <c r="H516" s="17">
        <v>4</v>
      </c>
      <c r="I516" s="19">
        <v>0</v>
      </c>
      <c r="J516" s="19">
        <v>0</v>
      </c>
      <c r="K516" s="19">
        <v>0</v>
      </c>
      <c r="L516" s="15">
        <v>0</v>
      </c>
      <c r="M516" s="15">
        <v>0</v>
      </c>
      <c r="N516" s="15">
        <v>0</v>
      </c>
      <c r="O516" s="19">
        <v>207.10704899999999</v>
      </c>
      <c r="P516" s="19">
        <v>57.935086486579699</v>
      </c>
      <c r="Q516" s="20">
        <v>3.5748121140368894</v>
      </c>
      <c r="R516" s="21">
        <v>0.28100000000000003</v>
      </c>
      <c r="S516" s="22">
        <v>0.23799999999999996</v>
      </c>
      <c r="T516" s="22">
        <v>0.76200000000000012</v>
      </c>
      <c r="U516" s="19">
        <v>0</v>
      </c>
      <c r="V516" s="19">
        <v>13.788550583805966</v>
      </c>
      <c r="W516" s="19">
        <v>44.146535902773735</v>
      </c>
      <c r="X516" s="19">
        <v>5311.0761154036691</v>
      </c>
      <c r="Y516" s="19">
        <v>0</v>
      </c>
      <c r="Z516" s="19">
        <v>5311.0761154036691</v>
      </c>
      <c r="AA516">
        <v>69.705888718065736</v>
      </c>
      <c r="AB516">
        <v>1</v>
      </c>
      <c r="AC516">
        <v>0.23999999999999996</v>
      </c>
      <c r="AD516">
        <v>0.76</v>
      </c>
      <c r="AE516">
        <v>0</v>
      </c>
      <c r="AF516">
        <v>16.729413292335774</v>
      </c>
      <c r="AG516">
        <v>52.976475425729959</v>
      </c>
      <c r="AH516">
        <v>24481.879176715149</v>
      </c>
      <c r="AI516">
        <v>0</v>
      </c>
      <c r="AJ516">
        <v>23415.453856737298</v>
      </c>
      <c r="AK516">
        <v>17946.7917426969</v>
      </c>
      <c r="AL516">
        <v>41.655327183850801</v>
      </c>
      <c r="AM516" s="19">
        <v>53.426129415336838</v>
      </c>
      <c r="AN516">
        <v>0.81797333333333333</v>
      </c>
      <c r="AO516">
        <v>0.54190733333333341</v>
      </c>
      <c r="AP516">
        <v>0.18404399999999999</v>
      </c>
      <c r="AQ516">
        <v>1</v>
      </c>
      <c r="AR516">
        <v>0</v>
      </c>
      <c r="AS516">
        <v>2</v>
      </c>
      <c r="AT516">
        <v>1.48</v>
      </c>
      <c r="AU516">
        <v>1</v>
      </c>
      <c r="AV516">
        <v>2</v>
      </c>
      <c r="AW516">
        <v>1.5</v>
      </c>
      <c r="AX516">
        <v>1</v>
      </c>
      <c r="AY516">
        <v>2</v>
      </c>
      <c r="AZ516">
        <v>0.6</v>
      </c>
      <c r="BA516">
        <v>0.3</v>
      </c>
      <c r="BB516">
        <v>0.8</v>
      </c>
      <c r="BC516" s="27">
        <v>0.37643152940170205</v>
      </c>
      <c r="BD516" s="28">
        <v>0.64609070330252816</v>
      </c>
      <c r="BE516" s="28">
        <v>0.34215929717695481</v>
      </c>
      <c r="BF516" s="28">
        <f t="shared" ref="BF516:BF579" si="89">MIN(BC516:BE516)+CX516</f>
        <v>0.5337347722664838</v>
      </c>
      <c r="BG516" s="29" t="s">
        <v>106</v>
      </c>
      <c r="BH516">
        <v>0.36924662140170206</v>
      </c>
      <c r="BI516">
        <v>0.46859039920252815</v>
      </c>
      <c r="BJ516">
        <v>0.31639777090095489</v>
      </c>
      <c r="BK516">
        <f t="shared" ref="BK516:BK579" si="90">MIN(BH516:BJ516)+CX516</f>
        <v>0.50797324599048377</v>
      </c>
      <c r="BL516" t="s">
        <v>106</v>
      </c>
      <c r="BM516" s="27">
        <v>0.38500886140170204</v>
      </c>
      <c r="BN516" s="28">
        <v>0.76448325050252819</v>
      </c>
      <c r="BO516" s="28">
        <v>0.36647097995095484</v>
      </c>
      <c r="BP516" s="28">
        <f t="shared" ref="BP516:BP579" si="91">MIN(BM516:BO516)+CX516</f>
        <v>0.55804645504048378</v>
      </c>
      <c r="BQ516" s="29" t="s">
        <v>106</v>
      </c>
      <c r="BR516">
        <v>0.28872111806728207</v>
      </c>
      <c r="BS516">
        <v>0.64609070330252816</v>
      </c>
      <c r="BT516">
        <v>0.27612138450555285</v>
      </c>
      <c r="BU516">
        <f t="shared" ref="BU516:BU579" si="92">MIN(BR516:BT516)+CX516</f>
        <v>0.46769685959508178</v>
      </c>
      <c r="BV516" t="s">
        <v>106</v>
      </c>
      <c r="BW516" s="27">
        <v>0.28153621006728202</v>
      </c>
      <c r="BX516" s="28">
        <v>0.46859039920252815</v>
      </c>
      <c r="BY516" s="28">
        <v>0.25035985822955287</v>
      </c>
      <c r="BZ516" s="28">
        <f t="shared" ref="BZ516:BZ579" si="93">MIN(BW516:BY516)+CX516</f>
        <v>0.4419353333190818</v>
      </c>
      <c r="CA516" s="29" t="s">
        <v>106</v>
      </c>
      <c r="CB516">
        <v>0.29729845006728206</v>
      </c>
      <c r="CC516">
        <v>0.76448325050252819</v>
      </c>
      <c r="CD516">
        <v>0.30043306727955288</v>
      </c>
      <c r="CE516">
        <f t="shared" ref="CE516:CE579" si="94">MIN(CB516:CD516)+CX516</f>
        <v>0.488873925156811</v>
      </c>
      <c r="CF516" t="s">
        <v>107</v>
      </c>
      <c r="CG516" s="27">
        <v>0.17502243670784873</v>
      </c>
      <c r="CH516" s="28">
        <v>0.64609070330252816</v>
      </c>
      <c r="CI516" s="28">
        <v>0.19051668289447615</v>
      </c>
      <c r="CJ516" s="28">
        <f t="shared" ref="CJ516:CJ579" si="95">MIN(CG516:CI516)+CX516</f>
        <v>0.36659791179737766</v>
      </c>
      <c r="CK516" s="29" t="s">
        <v>107</v>
      </c>
      <c r="CL516">
        <v>0.16783752870784871</v>
      </c>
      <c r="CM516">
        <v>0.46859039920252815</v>
      </c>
      <c r="CN516">
        <v>0.16475515661847615</v>
      </c>
      <c r="CO516">
        <f t="shared" ref="CO516:CO579" si="96">MIN(CL516:CN516)+CX516</f>
        <v>0.35633063170800505</v>
      </c>
      <c r="CP516" t="s">
        <v>106</v>
      </c>
      <c r="CQ516" s="27">
        <v>0.18359976870784872</v>
      </c>
      <c r="CR516" s="28">
        <v>0.76448325050252819</v>
      </c>
      <c r="CS516" s="28">
        <v>0.21482836566847613</v>
      </c>
      <c r="CT516" s="28">
        <f t="shared" ref="CT516:CT579" si="97">MIN(CQ516:CS516)+CX516</f>
        <v>0.37517524379737766</v>
      </c>
      <c r="CU516" s="29" t="s">
        <v>107</v>
      </c>
      <c r="CV516">
        <v>24340.192992981902</v>
      </c>
      <c r="CW516">
        <v>6678.2661768841999</v>
      </c>
      <c r="CX516">
        <v>0.19157547508952893</v>
      </c>
      <c r="CY516">
        <f t="shared" si="88"/>
        <v>0.83766617839205715</v>
      </c>
      <c r="CZ516">
        <f t="shared" ref="CZ516:CZ579" si="98">CX516+BC516</f>
        <v>0.56800700449123098</v>
      </c>
    </row>
    <row r="517" spans="1:104" x14ac:dyDescent="0.25">
      <c r="A517">
        <v>1</v>
      </c>
      <c r="B517" s="15">
        <v>8126</v>
      </c>
      <c r="C517" s="15">
        <v>-63.322375119999997</v>
      </c>
      <c r="D517" s="15">
        <v>-18.06290426</v>
      </c>
      <c r="E517" s="15">
        <v>707</v>
      </c>
      <c r="F517" s="15">
        <v>0</v>
      </c>
      <c r="G517" s="15">
        <v>0</v>
      </c>
      <c r="H517" s="17">
        <v>3</v>
      </c>
      <c r="I517" s="19">
        <v>0</v>
      </c>
      <c r="J517" s="19">
        <v>0</v>
      </c>
      <c r="K517" s="19">
        <v>1</v>
      </c>
      <c r="L517" s="15">
        <v>0</v>
      </c>
      <c r="M517" s="15">
        <v>0</v>
      </c>
      <c r="N517" s="15">
        <v>1.2032</v>
      </c>
      <c r="O517" s="19">
        <v>185.306307</v>
      </c>
      <c r="P517" s="19">
        <v>51.836656339333686</v>
      </c>
      <c r="Q517" s="20">
        <v>3.5748121133999429</v>
      </c>
      <c r="R517" s="21">
        <v>7.8E-2</v>
      </c>
      <c r="S517" s="22">
        <v>0.48700000000000004</v>
      </c>
      <c r="T517" s="22">
        <v>0.5129999999999999</v>
      </c>
      <c r="U517" s="19">
        <v>0</v>
      </c>
      <c r="V517" s="19">
        <v>25.244451637255509</v>
      </c>
      <c r="W517" s="19">
        <v>26.592204702078178</v>
      </c>
      <c r="X517" s="19">
        <v>2326.8431040468222</v>
      </c>
      <c r="Y517" s="19">
        <v>1560</v>
      </c>
      <c r="Z517" s="19">
        <v>3886.8431040468222</v>
      </c>
      <c r="AA517">
        <v>62.368426767754478</v>
      </c>
      <c r="AB517">
        <v>1</v>
      </c>
      <c r="AC517">
        <v>0.48800000000000004</v>
      </c>
      <c r="AD517">
        <v>0.51200000000000001</v>
      </c>
      <c r="AE517">
        <v>0</v>
      </c>
      <c r="AF517">
        <v>30.435792262664187</v>
      </c>
      <c r="AG517">
        <v>31.932634505090295</v>
      </c>
      <c r="AH517">
        <v>38471.475083223493</v>
      </c>
      <c r="AI517">
        <v>1876.992</v>
      </c>
      <c r="AJ517">
        <v>38672.658013092499</v>
      </c>
      <c r="AK517">
        <v>36165.562865307598</v>
      </c>
      <c r="AL517">
        <v>47.793397144865658</v>
      </c>
      <c r="AM517" s="19">
        <v>58.32516757328645</v>
      </c>
      <c r="AN517">
        <v>0.80718933333333343</v>
      </c>
      <c r="AO517">
        <v>0.53476293333333336</v>
      </c>
      <c r="AP517">
        <v>0.18161759999999999</v>
      </c>
      <c r="AQ517">
        <v>1</v>
      </c>
      <c r="AR517">
        <v>0</v>
      </c>
      <c r="AS517">
        <v>2</v>
      </c>
      <c r="AT517">
        <v>1.48</v>
      </c>
      <c r="AU517">
        <v>1</v>
      </c>
      <c r="AV517">
        <v>2</v>
      </c>
      <c r="AW517">
        <v>1.5</v>
      </c>
      <c r="AX517">
        <v>1</v>
      </c>
      <c r="AY517">
        <v>2</v>
      </c>
      <c r="AZ517">
        <v>0.6</v>
      </c>
      <c r="BA517">
        <v>0.3</v>
      </c>
      <c r="BB517">
        <v>0.8</v>
      </c>
      <c r="BC517" s="27">
        <v>0.36751755670032471</v>
      </c>
      <c r="BD517" s="28">
        <v>0.6367678679676877</v>
      </c>
      <c r="BE517" s="28">
        <v>0.33351327421891941</v>
      </c>
      <c r="BF517" s="28">
        <f t="shared" si="89"/>
        <v>0.50549338785989839</v>
      </c>
      <c r="BG517" s="29" t="s">
        <v>106</v>
      </c>
      <c r="BH517">
        <v>0.36033264870032466</v>
      </c>
      <c r="BI517">
        <v>0.45926756386768769</v>
      </c>
      <c r="BJ517">
        <v>0.30775174794291943</v>
      </c>
      <c r="BK517">
        <f t="shared" si="90"/>
        <v>0.47973186158389841</v>
      </c>
      <c r="BL517" t="s">
        <v>106</v>
      </c>
      <c r="BM517" s="27">
        <v>0.37609488870032465</v>
      </c>
      <c r="BN517" s="28">
        <v>0.75516041516768784</v>
      </c>
      <c r="BO517" s="28">
        <v>0.35782495699291944</v>
      </c>
      <c r="BP517" s="28">
        <f t="shared" si="91"/>
        <v>0.52980507063389837</v>
      </c>
      <c r="BQ517" s="29" t="s">
        <v>106</v>
      </c>
      <c r="BR517">
        <v>0.28096350222655664</v>
      </c>
      <c r="BS517">
        <v>0.6367678679676877</v>
      </c>
      <c r="BT517">
        <v>0.26834599243635865</v>
      </c>
      <c r="BU517">
        <f t="shared" si="92"/>
        <v>0.44032610607733763</v>
      </c>
      <c r="BV517" t="s">
        <v>106</v>
      </c>
      <c r="BW517" s="27">
        <v>0.27377859422655659</v>
      </c>
      <c r="BX517" s="28">
        <v>0.45926756386768769</v>
      </c>
      <c r="BY517" s="28">
        <v>0.24258446616035861</v>
      </c>
      <c r="BZ517" s="28">
        <f t="shared" si="93"/>
        <v>0.4145645798013376</v>
      </c>
      <c r="CA517" s="29" t="s">
        <v>106</v>
      </c>
      <c r="CB517">
        <v>0.28954083422655663</v>
      </c>
      <c r="CC517">
        <v>0.75516041516768784</v>
      </c>
      <c r="CD517">
        <v>0.29265767521035863</v>
      </c>
      <c r="CE517">
        <f t="shared" si="94"/>
        <v>0.46152094786753561</v>
      </c>
      <c r="CF517" t="s">
        <v>107</v>
      </c>
      <c r="CG517" s="27">
        <v>0.16876380198278329</v>
      </c>
      <c r="CH517" s="28">
        <v>0.6367678679676877</v>
      </c>
      <c r="CI517" s="28">
        <v>0.18386988642192792</v>
      </c>
      <c r="CJ517" s="28">
        <f t="shared" si="95"/>
        <v>0.34074391562376227</v>
      </c>
      <c r="CK517" s="29" t="s">
        <v>107</v>
      </c>
      <c r="CL517">
        <v>0.1615788939827833</v>
      </c>
      <c r="CM517">
        <v>0.45926756386768769</v>
      </c>
      <c r="CN517">
        <v>0.15810836014592791</v>
      </c>
      <c r="CO517">
        <f t="shared" si="96"/>
        <v>0.33008847378690687</v>
      </c>
      <c r="CP517" t="s">
        <v>106</v>
      </c>
      <c r="CQ517" s="27">
        <v>0.17734113398278328</v>
      </c>
      <c r="CR517" s="28">
        <v>0.75516041516768784</v>
      </c>
      <c r="CS517" s="28">
        <v>0.2081815691959279</v>
      </c>
      <c r="CT517" s="28">
        <f t="shared" si="97"/>
        <v>0.34932124762376227</v>
      </c>
      <c r="CU517" s="29" t="s">
        <v>107</v>
      </c>
      <c r="CV517">
        <v>48317.3934640437</v>
      </c>
      <c r="CW517">
        <v>7796.0533459693097</v>
      </c>
      <c r="CX517">
        <v>0.17198011364097898</v>
      </c>
      <c r="CY517">
        <f t="shared" si="88"/>
        <v>0.80874798160866668</v>
      </c>
      <c r="CZ517">
        <f t="shared" si="98"/>
        <v>0.53949767034130369</v>
      </c>
    </row>
    <row r="518" spans="1:104" x14ac:dyDescent="0.25">
      <c r="A518">
        <v>1</v>
      </c>
      <c r="B518" s="15">
        <v>8127</v>
      </c>
      <c r="C518" s="15">
        <v>-62.271467790000003</v>
      </c>
      <c r="D518" s="15">
        <v>-17.789885680000001</v>
      </c>
      <c r="E518" s="15">
        <v>292</v>
      </c>
      <c r="F518" s="15">
        <v>0</v>
      </c>
      <c r="G518" s="15">
        <v>0</v>
      </c>
      <c r="H518" s="17">
        <v>2</v>
      </c>
      <c r="I518" s="19">
        <v>0</v>
      </c>
      <c r="J518" s="19">
        <v>0</v>
      </c>
      <c r="K518" s="19">
        <v>1</v>
      </c>
      <c r="L518" s="15">
        <v>0</v>
      </c>
      <c r="M518" s="15">
        <v>0</v>
      </c>
      <c r="N518" s="15">
        <v>1.2032</v>
      </c>
      <c r="O518" s="19">
        <v>454.18212499999998</v>
      </c>
      <c r="P518" s="19">
        <v>127.05062824311044</v>
      </c>
      <c r="Q518" s="20">
        <v>3.5748121145133247</v>
      </c>
      <c r="R518" s="21">
        <v>0.64</v>
      </c>
      <c r="S518" s="22">
        <v>0.5109999999999999</v>
      </c>
      <c r="T518" s="22">
        <v>0.48899999999999999</v>
      </c>
      <c r="U518" s="19">
        <v>0</v>
      </c>
      <c r="V518" s="19">
        <v>64.922871032229423</v>
      </c>
      <c r="W518" s="19">
        <v>62.127757210881001</v>
      </c>
      <c r="X518" s="19">
        <v>48747.679480739433</v>
      </c>
      <c r="Y518" s="19">
        <v>1560</v>
      </c>
      <c r="Z518" s="19">
        <v>50307.679480739433</v>
      </c>
      <c r="AA518">
        <v>152.86379108482089</v>
      </c>
      <c r="AB518">
        <v>1</v>
      </c>
      <c r="AC518">
        <v>0.5119999999999999</v>
      </c>
      <c r="AD518">
        <v>0.4880000000000001</v>
      </c>
      <c r="AE518">
        <v>0</v>
      </c>
      <c r="AF518">
        <v>78.266261035428286</v>
      </c>
      <c r="AG518">
        <v>74.597530049392603</v>
      </c>
      <c r="AH518">
        <v>98222.298775762916</v>
      </c>
      <c r="AI518">
        <v>1876.992</v>
      </c>
      <c r="AJ518">
        <v>95820.748840353204</v>
      </c>
      <c r="AK518">
        <v>44851.090152403303</v>
      </c>
      <c r="AL518">
        <v>45.738226167519755</v>
      </c>
      <c r="AM518" s="19">
        <v>71.551389009230206</v>
      </c>
      <c r="AN518">
        <v>0.84313600000000011</v>
      </c>
      <c r="AO518">
        <v>0.55857760000000001</v>
      </c>
      <c r="AP518">
        <v>0.1897056</v>
      </c>
      <c r="AQ518">
        <v>1</v>
      </c>
      <c r="AR518">
        <v>0</v>
      </c>
      <c r="AS518">
        <v>2</v>
      </c>
      <c r="AT518">
        <v>1.48</v>
      </c>
      <c r="AU518">
        <v>1</v>
      </c>
      <c r="AV518">
        <v>2</v>
      </c>
      <c r="AW518">
        <v>1.5</v>
      </c>
      <c r="AX518">
        <v>1</v>
      </c>
      <c r="AY518">
        <v>2</v>
      </c>
      <c r="AZ518">
        <v>0.6</v>
      </c>
      <c r="BA518">
        <v>0.3</v>
      </c>
      <c r="BB518">
        <v>0.8</v>
      </c>
      <c r="BC518" s="27">
        <v>0.36787586331471156</v>
      </c>
      <c r="BD518" s="28">
        <v>0.63360495779458781</v>
      </c>
      <c r="BE518" s="28">
        <v>0.33226112498620092</v>
      </c>
      <c r="BF518" s="28">
        <f t="shared" si="89"/>
        <v>0.56116844932518295</v>
      </c>
      <c r="BG518" s="29" t="s">
        <v>106</v>
      </c>
      <c r="BH518">
        <v>0.36069095531471151</v>
      </c>
      <c r="BI518">
        <v>0.4561046536945878</v>
      </c>
      <c r="BJ518">
        <v>0.30649959871020099</v>
      </c>
      <c r="BK518">
        <f t="shared" si="90"/>
        <v>0.53540692304918303</v>
      </c>
      <c r="BL518" t="s">
        <v>106</v>
      </c>
      <c r="BM518" s="27">
        <v>0.37645319531471155</v>
      </c>
      <c r="BN518" s="28">
        <v>0.75199750499458784</v>
      </c>
      <c r="BO518" s="28">
        <v>0.35657280776020095</v>
      </c>
      <c r="BP518" s="28">
        <f t="shared" si="91"/>
        <v>0.58548013209918293</v>
      </c>
      <c r="BQ518" s="29" t="s">
        <v>106</v>
      </c>
      <c r="BR518">
        <v>0.27746728597210352</v>
      </c>
      <c r="BS518">
        <v>0.63360495779458781</v>
      </c>
      <c r="BT518">
        <v>0.26419174024083619</v>
      </c>
      <c r="BU518">
        <f t="shared" si="92"/>
        <v>0.49309906457981822</v>
      </c>
      <c r="BV518" t="s">
        <v>106</v>
      </c>
      <c r="BW518" s="27">
        <v>0.27028237797210353</v>
      </c>
      <c r="BX518" s="28">
        <v>0.4561046536945878</v>
      </c>
      <c r="BY518" s="28">
        <v>0.23843021396483616</v>
      </c>
      <c r="BZ518" s="28">
        <f t="shared" si="93"/>
        <v>0.46733753830381819</v>
      </c>
      <c r="CA518" s="29" t="s">
        <v>106</v>
      </c>
      <c r="CB518">
        <v>0.28604461797210345</v>
      </c>
      <c r="CC518">
        <v>0.75199750499458784</v>
      </c>
      <c r="CD518">
        <v>0.28850342301483617</v>
      </c>
      <c r="CE518">
        <f t="shared" si="94"/>
        <v>0.51495194231108554</v>
      </c>
      <c r="CF518" t="s">
        <v>107</v>
      </c>
      <c r="CG518" s="27">
        <v>0.16027098200946349</v>
      </c>
      <c r="CH518" s="28">
        <v>0.63360495779458781</v>
      </c>
      <c r="CI518" s="28">
        <v>0.17595364890425214</v>
      </c>
      <c r="CJ518" s="28">
        <f t="shared" si="95"/>
        <v>0.38917830634844552</v>
      </c>
      <c r="CK518" s="29" t="s">
        <v>107</v>
      </c>
      <c r="CL518">
        <v>0.1530860740094635</v>
      </c>
      <c r="CM518">
        <v>0.4561046536945878</v>
      </c>
      <c r="CN518">
        <v>0.15019212262825216</v>
      </c>
      <c r="CO518">
        <f t="shared" si="96"/>
        <v>0.37909944696723419</v>
      </c>
      <c r="CP518" t="s">
        <v>106</v>
      </c>
      <c r="CQ518" s="27">
        <v>0.16884831400946351</v>
      </c>
      <c r="CR518" s="28">
        <v>0.75199750499458784</v>
      </c>
      <c r="CS518" s="28">
        <v>0.20026533167825217</v>
      </c>
      <c r="CT518" s="28">
        <f t="shared" si="97"/>
        <v>0.39775563834844552</v>
      </c>
      <c r="CU518" s="29" t="s">
        <v>107</v>
      </c>
      <c r="CV518">
        <v>73516.590526950298</v>
      </c>
      <c r="CW518">
        <v>19107.973885602602</v>
      </c>
      <c r="CX518">
        <v>0.22890732433898203</v>
      </c>
      <c r="CY518">
        <f t="shared" si="88"/>
        <v>0.86251228213356979</v>
      </c>
      <c r="CZ518">
        <f t="shared" si="98"/>
        <v>0.59678318765369354</v>
      </c>
    </row>
    <row r="519" spans="1:104" x14ac:dyDescent="0.25">
      <c r="A519">
        <v>1</v>
      </c>
      <c r="B519" s="15">
        <v>8139</v>
      </c>
      <c r="C519" s="15">
        <v>-63.844193930000003</v>
      </c>
      <c r="D519" s="15">
        <v>-17.12728568</v>
      </c>
      <c r="E519" s="15">
        <v>261</v>
      </c>
      <c r="F519" s="15">
        <v>0</v>
      </c>
      <c r="G519" s="15">
        <v>0</v>
      </c>
      <c r="H519" s="17">
        <v>3</v>
      </c>
      <c r="I519" s="19">
        <v>0</v>
      </c>
      <c r="J519" s="19">
        <v>0</v>
      </c>
      <c r="K519" s="19">
        <v>1</v>
      </c>
      <c r="L519" s="15">
        <v>0</v>
      </c>
      <c r="M519" s="15">
        <v>0</v>
      </c>
      <c r="N519" s="15">
        <v>1.2032</v>
      </c>
      <c r="O519" s="19">
        <v>243.441619</v>
      </c>
      <c r="P519" s="19">
        <v>68.099136731989731</v>
      </c>
      <c r="Q519" s="20">
        <v>3.5748121148449554</v>
      </c>
      <c r="R519" s="21">
        <v>0.224</v>
      </c>
      <c r="S519" s="22">
        <v>0.39300000000000002</v>
      </c>
      <c r="T519" s="22">
        <v>0.60799999999999998</v>
      </c>
      <c r="U519" s="19">
        <v>0</v>
      </c>
      <c r="V519" s="19">
        <v>26.762960735671964</v>
      </c>
      <c r="W519" s="19">
        <v>41.404275133049758</v>
      </c>
      <c r="X519" s="19">
        <v>7344.610661439553</v>
      </c>
      <c r="Y519" s="19">
        <v>1560</v>
      </c>
      <c r="Z519" s="19">
        <v>8904.610661439554</v>
      </c>
      <c r="AA519">
        <v>81.934992027079517</v>
      </c>
      <c r="AB519">
        <v>1</v>
      </c>
      <c r="AC519">
        <v>0.39600000000000002</v>
      </c>
      <c r="AD519">
        <v>0.60399999999999998</v>
      </c>
      <c r="AE519">
        <v>0</v>
      </c>
      <c r="AF519">
        <v>32.446256842723493</v>
      </c>
      <c r="AG519">
        <v>49.488735184356024</v>
      </c>
      <c r="AH519">
        <v>42467.21116580566</v>
      </c>
      <c r="AI519">
        <v>1876.992</v>
      </c>
      <c r="AJ519">
        <v>42494.340695014303</v>
      </c>
      <c r="AK519">
        <v>34582.977827768802</v>
      </c>
      <c r="AL519">
        <v>52.84493010402403</v>
      </c>
      <c r="AM519" s="19">
        <v>66.680785399113816</v>
      </c>
      <c r="AN519">
        <v>0.84313600000000011</v>
      </c>
      <c r="AO519">
        <v>0.55857760000000001</v>
      </c>
      <c r="AP519">
        <v>0.1897056</v>
      </c>
      <c r="AQ519">
        <v>1</v>
      </c>
      <c r="AR519">
        <v>0</v>
      </c>
      <c r="AS519">
        <v>2</v>
      </c>
      <c r="AT519">
        <v>1.48</v>
      </c>
      <c r="AU519">
        <v>1</v>
      </c>
      <c r="AV519">
        <v>2</v>
      </c>
      <c r="AW519">
        <v>1.5</v>
      </c>
      <c r="AX519">
        <v>1</v>
      </c>
      <c r="AY519">
        <v>2</v>
      </c>
      <c r="AZ519">
        <v>0.6</v>
      </c>
      <c r="BA519">
        <v>0.3</v>
      </c>
      <c r="BB519">
        <v>0.8</v>
      </c>
      <c r="BC519" s="27">
        <v>0.37143919002526155</v>
      </c>
      <c r="BD519" s="28">
        <v>0.64596477700735577</v>
      </c>
      <c r="BE519" s="28">
        <v>0.3371595972034121</v>
      </c>
      <c r="BF519" s="28">
        <f t="shared" si="89"/>
        <v>0.54572443902940126</v>
      </c>
      <c r="BG519" s="29" t="s">
        <v>106</v>
      </c>
      <c r="BH519">
        <v>0.36425428202526156</v>
      </c>
      <c r="BI519">
        <v>0.46846447290735571</v>
      </c>
      <c r="BJ519">
        <v>0.31139807092741212</v>
      </c>
      <c r="BK519">
        <f t="shared" si="90"/>
        <v>0.51996291275340134</v>
      </c>
      <c r="BL519" t="s">
        <v>106</v>
      </c>
      <c r="BM519" s="27">
        <v>0.38001652202526154</v>
      </c>
      <c r="BN519" s="28">
        <v>0.7643573242073558</v>
      </c>
      <c r="BO519" s="28">
        <v>0.36147127997741213</v>
      </c>
      <c r="BP519" s="28">
        <f t="shared" si="91"/>
        <v>0.57003612180340135</v>
      </c>
      <c r="BQ519" s="29" t="s">
        <v>106</v>
      </c>
      <c r="BR519">
        <v>0.2810306126826535</v>
      </c>
      <c r="BS519">
        <v>0.64596477700735577</v>
      </c>
      <c r="BT519">
        <v>0.26909021245804726</v>
      </c>
      <c r="BU519">
        <f t="shared" si="92"/>
        <v>0.47765505428403643</v>
      </c>
      <c r="BV519" t="s">
        <v>106</v>
      </c>
      <c r="BW519" s="27">
        <v>0.27384570468265351</v>
      </c>
      <c r="BX519" s="28">
        <v>0.46846447290735571</v>
      </c>
      <c r="BY519" s="28">
        <v>0.24332868618204725</v>
      </c>
      <c r="BZ519" s="28">
        <f t="shared" si="93"/>
        <v>0.45189352800803645</v>
      </c>
      <c r="CA519" s="29" t="s">
        <v>106</v>
      </c>
      <c r="CB519">
        <v>0.2896079446826535</v>
      </c>
      <c r="CC519">
        <v>0.7643573242073558</v>
      </c>
      <c r="CD519">
        <v>0.29340189523204729</v>
      </c>
      <c r="CE519">
        <f t="shared" si="94"/>
        <v>0.49817278650864272</v>
      </c>
      <c r="CF519" t="s">
        <v>107</v>
      </c>
      <c r="CG519" s="27">
        <v>0.16383430872001351</v>
      </c>
      <c r="CH519" s="28">
        <v>0.64596477700735577</v>
      </c>
      <c r="CI519" s="28">
        <v>0.18085212112146326</v>
      </c>
      <c r="CJ519" s="28">
        <f t="shared" si="95"/>
        <v>0.3723991505460027</v>
      </c>
      <c r="CK519" s="29" t="s">
        <v>107</v>
      </c>
      <c r="CL519">
        <v>0.15664940072001352</v>
      </c>
      <c r="CM519">
        <v>0.46846447290735571</v>
      </c>
      <c r="CN519">
        <v>0.15509059484546325</v>
      </c>
      <c r="CO519">
        <f t="shared" si="96"/>
        <v>0.36365543667145245</v>
      </c>
      <c r="CP519" t="s">
        <v>106</v>
      </c>
      <c r="CQ519" s="27">
        <v>0.17241164072001353</v>
      </c>
      <c r="CR519" s="28">
        <v>0.7643573242073558</v>
      </c>
      <c r="CS519" s="28">
        <v>0.20516380389546324</v>
      </c>
      <c r="CT519" s="28">
        <f t="shared" si="97"/>
        <v>0.38097648254600269</v>
      </c>
      <c r="CU519" s="29" t="s">
        <v>107</v>
      </c>
      <c r="CV519">
        <v>54830.548187838598</v>
      </c>
      <c r="CW519">
        <v>10241.874003384901</v>
      </c>
      <c r="CX519">
        <v>0.20856484182598919</v>
      </c>
      <c r="CY519">
        <f t="shared" si="88"/>
        <v>0.85452961883334499</v>
      </c>
      <c r="CZ519">
        <f t="shared" si="98"/>
        <v>0.58000403185125071</v>
      </c>
    </row>
    <row r="520" spans="1:104" x14ac:dyDescent="0.25">
      <c r="A520">
        <v>1</v>
      </c>
      <c r="B520" s="15">
        <v>8147</v>
      </c>
      <c r="C520" s="15">
        <v>-61.158721120000003</v>
      </c>
      <c r="D520" s="15">
        <v>-16.040006559999998</v>
      </c>
      <c r="E520" s="15">
        <v>344</v>
      </c>
      <c r="F520" s="15">
        <v>0</v>
      </c>
      <c r="G520" s="15">
        <v>0</v>
      </c>
      <c r="H520" s="17">
        <v>4</v>
      </c>
      <c r="I520" s="19">
        <v>0</v>
      </c>
      <c r="J520" s="19">
        <v>0</v>
      </c>
      <c r="K520" s="19">
        <v>1</v>
      </c>
      <c r="L520" s="15">
        <v>0</v>
      </c>
      <c r="M520" s="15">
        <v>0</v>
      </c>
      <c r="N520" s="15">
        <v>1.2032</v>
      </c>
      <c r="O520" s="19">
        <v>541.38509299999998</v>
      </c>
      <c r="P520" s="19">
        <v>151.44434889058954</v>
      </c>
      <c r="Q520" s="20">
        <v>3.5748121139278815</v>
      </c>
      <c r="R520" s="21">
        <v>0.79900000000000004</v>
      </c>
      <c r="S520" s="22">
        <v>0.32400000000000001</v>
      </c>
      <c r="T520" s="22">
        <v>0.67499999999999993</v>
      </c>
      <c r="U520" s="19">
        <v>0</v>
      </c>
      <c r="V520" s="19">
        <v>49.067969040551013</v>
      </c>
      <c r="W520" s="19">
        <v>102.22493550114793</v>
      </c>
      <c r="X520" s="19">
        <v>49882.219274799601</v>
      </c>
      <c r="Y520" s="19">
        <v>1560</v>
      </c>
      <c r="Z520" s="19">
        <v>51442.219274799601</v>
      </c>
      <c r="AA520">
        <v>182.21363894456093</v>
      </c>
      <c r="AB520">
        <v>1</v>
      </c>
      <c r="AC520">
        <v>0.32500000000000001</v>
      </c>
      <c r="AD520">
        <v>0.67500000000000004</v>
      </c>
      <c r="AE520">
        <v>0</v>
      </c>
      <c r="AF520">
        <v>59.219432656982306</v>
      </c>
      <c r="AG520">
        <v>122.99420628757863</v>
      </c>
      <c r="AH520">
        <v>80585.393978933906</v>
      </c>
      <c r="AI520">
        <v>1876.992</v>
      </c>
      <c r="AJ520">
        <v>78952.103760822807</v>
      </c>
      <c r="AK520">
        <v>26521.7634061561</v>
      </c>
      <c r="AL520">
        <v>30.440314127008492</v>
      </c>
      <c r="AM520" s="19">
        <v>61.209604180979881</v>
      </c>
      <c r="AN520">
        <v>0.83235200000000009</v>
      </c>
      <c r="AO520">
        <v>0.55143320000000007</v>
      </c>
      <c r="AP520">
        <v>0.18727920000000001</v>
      </c>
      <c r="AQ520">
        <v>1</v>
      </c>
      <c r="AR520">
        <v>0</v>
      </c>
      <c r="AS520">
        <v>2</v>
      </c>
      <c r="AT520">
        <v>1.48</v>
      </c>
      <c r="AU520">
        <v>1</v>
      </c>
      <c r="AV520">
        <v>2</v>
      </c>
      <c r="AW520">
        <v>1.5</v>
      </c>
      <c r="AX520">
        <v>1</v>
      </c>
      <c r="AY520">
        <v>2</v>
      </c>
      <c r="AZ520">
        <v>0.6</v>
      </c>
      <c r="BA520">
        <v>0.3</v>
      </c>
      <c r="BB520">
        <v>0.8</v>
      </c>
      <c r="BC520" s="27">
        <v>0.3726919411141002</v>
      </c>
      <c r="BD520" s="28">
        <v>0.63924847159186826</v>
      </c>
      <c r="BE520" s="28">
        <v>0.3375211900923496</v>
      </c>
      <c r="BF520" s="28">
        <f t="shared" si="89"/>
        <v>0.42840982985371218</v>
      </c>
      <c r="BG520" s="29" t="s">
        <v>106</v>
      </c>
      <c r="BH520">
        <v>0.36550703311410015</v>
      </c>
      <c r="BI520">
        <v>0.46174816749186826</v>
      </c>
      <c r="BJ520">
        <v>0.31175966381634967</v>
      </c>
      <c r="BK520">
        <f t="shared" si="90"/>
        <v>0.40264830357771225</v>
      </c>
      <c r="BL520" t="s">
        <v>106</v>
      </c>
      <c r="BM520" s="27">
        <v>0.38126927311410019</v>
      </c>
      <c r="BN520" s="28">
        <v>0.75764101879186829</v>
      </c>
      <c r="BO520" s="28">
        <v>0.36183287286634963</v>
      </c>
      <c r="BP520" s="28">
        <f t="shared" si="91"/>
        <v>0.45272151262771221</v>
      </c>
      <c r="BQ520" s="29" t="s">
        <v>106</v>
      </c>
      <c r="BR520">
        <v>0.28343972063214418</v>
      </c>
      <c r="BS520">
        <v>0.63924847159186826</v>
      </c>
      <c r="BT520">
        <v>0.27032243623582602</v>
      </c>
      <c r="BU520">
        <f t="shared" si="92"/>
        <v>0.3612110759971886</v>
      </c>
      <c r="BV520" t="s">
        <v>106</v>
      </c>
      <c r="BW520" s="27">
        <v>0.27625481263214413</v>
      </c>
      <c r="BX520" s="28">
        <v>0.46174816749186826</v>
      </c>
      <c r="BY520" s="28">
        <v>0.24456090995982602</v>
      </c>
      <c r="BZ520" s="28">
        <f t="shared" si="93"/>
        <v>0.33544954972118862</v>
      </c>
      <c r="CA520" s="29" t="s">
        <v>106</v>
      </c>
      <c r="CB520">
        <v>0.29201705263214417</v>
      </c>
      <c r="CC520">
        <v>0.75764101879186829</v>
      </c>
      <c r="CD520">
        <v>0.29463411900982606</v>
      </c>
      <c r="CE520">
        <f t="shared" si="94"/>
        <v>0.38290569239350675</v>
      </c>
      <c r="CF520" t="s">
        <v>107</v>
      </c>
      <c r="CG520" s="27">
        <v>0.16774239778516414</v>
      </c>
      <c r="CH520" s="28">
        <v>0.63924847159186826</v>
      </c>
      <c r="CI520" s="28">
        <v>0.18321294049588802</v>
      </c>
      <c r="CJ520" s="28">
        <f t="shared" si="95"/>
        <v>0.25863103754652672</v>
      </c>
      <c r="CK520" s="29" t="s">
        <v>107</v>
      </c>
      <c r="CL520">
        <v>0.16055748978516415</v>
      </c>
      <c r="CM520">
        <v>0.46174816749186826</v>
      </c>
      <c r="CN520">
        <v>0.15745141421988801</v>
      </c>
      <c r="CO520">
        <f t="shared" si="96"/>
        <v>0.24834005398125059</v>
      </c>
      <c r="CP520" t="s">
        <v>106</v>
      </c>
      <c r="CQ520" s="27">
        <v>0.17631972978516414</v>
      </c>
      <c r="CR520" s="28">
        <v>0.75764101879186829</v>
      </c>
      <c r="CS520" s="28">
        <v>0.20752462326988796</v>
      </c>
      <c r="CT520" s="28">
        <f t="shared" si="97"/>
        <v>0.26720836954652671</v>
      </c>
      <c r="CU520" s="29" t="s">
        <v>107</v>
      </c>
      <c r="CV520">
        <v>14096.1065336215</v>
      </c>
      <c r="CW520">
        <v>7651.2005242164696</v>
      </c>
      <c r="CX520">
        <v>9.0888639761362591E-2</v>
      </c>
      <c r="CY520">
        <f t="shared" si="88"/>
        <v>0.73013711135323089</v>
      </c>
      <c r="CZ520">
        <f t="shared" si="98"/>
        <v>0.46358058087546278</v>
      </c>
    </row>
    <row r="521" spans="1:104" x14ac:dyDescent="0.25">
      <c r="A521">
        <v>1</v>
      </c>
      <c r="B521" s="15">
        <v>8149</v>
      </c>
      <c r="C521" s="15">
        <v>-61.149303789999998</v>
      </c>
      <c r="D521" s="15">
        <v>-16.625064779999999</v>
      </c>
      <c r="E521" s="15">
        <v>445</v>
      </c>
      <c r="F521" s="15">
        <v>0</v>
      </c>
      <c r="G521" s="15">
        <v>0</v>
      </c>
      <c r="H521" s="17">
        <v>4</v>
      </c>
      <c r="I521" s="19">
        <v>0</v>
      </c>
      <c r="J521" s="19">
        <v>0</v>
      </c>
      <c r="K521" s="19">
        <v>1</v>
      </c>
      <c r="L521" s="15">
        <v>0</v>
      </c>
      <c r="M521" s="15">
        <v>0</v>
      </c>
      <c r="N521" s="15">
        <v>1.2032</v>
      </c>
      <c r="O521" s="19">
        <v>301.576931</v>
      </c>
      <c r="P521" s="19">
        <v>84.361617153893292</v>
      </c>
      <c r="Q521" s="20">
        <v>3.5748121144934952</v>
      </c>
      <c r="R521" s="21">
        <v>0.06</v>
      </c>
      <c r="S521" s="22">
        <v>0.25600000000000006</v>
      </c>
      <c r="T521" s="22">
        <v>0.74399999999999999</v>
      </c>
      <c r="U521" s="19">
        <v>0</v>
      </c>
      <c r="V521" s="19">
        <v>21.596573991396689</v>
      </c>
      <c r="W521" s="19">
        <v>62.76504316249661</v>
      </c>
      <c r="X521" s="19">
        <v>1742.5195724958417</v>
      </c>
      <c r="Y521" s="19">
        <v>1560</v>
      </c>
      <c r="Z521" s="19">
        <v>3302.5195724958417</v>
      </c>
      <c r="AA521">
        <v>101.50155728640455</v>
      </c>
      <c r="AB521">
        <v>1</v>
      </c>
      <c r="AC521">
        <v>0.26000000000000006</v>
      </c>
      <c r="AD521">
        <v>0.74</v>
      </c>
      <c r="AE521">
        <v>0</v>
      </c>
      <c r="AF521">
        <v>26.390404894465188</v>
      </c>
      <c r="AG521">
        <v>75.11115239193937</v>
      </c>
      <c r="AH521">
        <v>37823.357604402685</v>
      </c>
      <c r="AI521">
        <v>1876.992</v>
      </c>
      <c r="AJ521">
        <v>38052.772385961303</v>
      </c>
      <c r="AK521">
        <v>36155.150220016098</v>
      </c>
      <c r="AL521">
        <v>79.299920124659693</v>
      </c>
      <c r="AM521" s="19">
        <v>96.439860257170949</v>
      </c>
      <c r="AN521">
        <v>0.83954133333333336</v>
      </c>
      <c r="AO521">
        <v>0.5561961333333334</v>
      </c>
      <c r="AP521">
        <v>0.1888968</v>
      </c>
      <c r="AQ521">
        <v>1</v>
      </c>
      <c r="AR521">
        <v>0</v>
      </c>
      <c r="AS521">
        <v>2</v>
      </c>
      <c r="AT521">
        <v>1.48</v>
      </c>
      <c r="AU521">
        <v>1</v>
      </c>
      <c r="AV521">
        <v>2</v>
      </c>
      <c r="AW521">
        <v>1.5</v>
      </c>
      <c r="AX521">
        <v>1</v>
      </c>
      <c r="AY521">
        <v>2</v>
      </c>
      <c r="AZ521">
        <v>0.6</v>
      </c>
      <c r="BA521">
        <v>0.3</v>
      </c>
      <c r="BB521">
        <v>0.8</v>
      </c>
      <c r="BC521" s="27">
        <v>0.35414408736524638</v>
      </c>
      <c r="BD521" s="28">
        <v>0.62512155191725194</v>
      </c>
      <c r="BE521" s="28">
        <v>0.31944731488807465</v>
      </c>
      <c r="BF521" s="28">
        <f t="shared" si="89"/>
        <v>0.49175054115505928</v>
      </c>
      <c r="BG521" s="29" t="s">
        <v>106</v>
      </c>
      <c r="BH521">
        <v>0.34695917936524634</v>
      </c>
      <c r="BI521">
        <v>0.44762124781725193</v>
      </c>
      <c r="BJ521">
        <v>0.29368578861207473</v>
      </c>
      <c r="BK521">
        <f t="shared" si="90"/>
        <v>0.46598901487905936</v>
      </c>
      <c r="BL521" t="s">
        <v>106</v>
      </c>
      <c r="BM521" s="27">
        <v>0.36272141936524638</v>
      </c>
      <c r="BN521" s="28">
        <v>0.74351409911725197</v>
      </c>
      <c r="BO521" s="28">
        <v>0.34375899766207468</v>
      </c>
      <c r="BP521" s="28">
        <f t="shared" si="91"/>
        <v>0.51606222392905932</v>
      </c>
      <c r="BQ521" s="29" t="s">
        <v>106</v>
      </c>
      <c r="BR521">
        <v>0.26412096230952237</v>
      </c>
      <c r="BS521">
        <v>0.62512155191725194</v>
      </c>
      <c r="BT521">
        <v>0.25166814043899033</v>
      </c>
      <c r="BU521">
        <f t="shared" si="92"/>
        <v>0.42397136670597496</v>
      </c>
      <c r="BV521" t="s">
        <v>106</v>
      </c>
      <c r="BW521" s="27">
        <v>0.25693605430952238</v>
      </c>
      <c r="BX521" s="28">
        <v>0.44762124781725193</v>
      </c>
      <c r="BY521" s="28">
        <v>0.22590661416299029</v>
      </c>
      <c r="BZ521" s="28">
        <f t="shared" si="93"/>
        <v>0.39820984042997493</v>
      </c>
      <c r="CA521" s="29" t="s">
        <v>106</v>
      </c>
      <c r="CB521">
        <v>0.27269829430952236</v>
      </c>
      <c r="CC521">
        <v>0.74351409911725197</v>
      </c>
      <c r="CD521">
        <v>0.27597982321299031</v>
      </c>
      <c r="CE521">
        <f t="shared" si="94"/>
        <v>0.44500152057650699</v>
      </c>
      <c r="CF521" t="s">
        <v>107</v>
      </c>
      <c r="CG521" s="27">
        <v>0.14742431871876902</v>
      </c>
      <c r="CH521" s="28">
        <v>0.62512155191725194</v>
      </c>
      <c r="CI521" s="28">
        <v>0.16380624763462162</v>
      </c>
      <c r="CJ521" s="28">
        <f t="shared" si="95"/>
        <v>0.31972754498575362</v>
      </c>
      <c r="CK521" s="29" t="s">
        <v>107</v>
      </c>
      <c r="CL521">
        <v>0.140239410718769</v>
      </c>
      <c r="CM521">
        <v>0.44762124781725193</v>
      </c>
      <c r="CN521">
        <v>0.13804472135862161</v>
      </c>
      <c r="CO521">
        <f t="shared" si="96"/>
        <v>0.31034794762560625</v>
      </c>
      <c r="CP521" t="s">
        <v>106</v>
      </c>
      <c r="CQ521" s="27">
        <v>0.15600165071876901</v>
      </c>
      <c r="CR521" s="28">
        <v>0.74351409911725197</v>
      </c>
      <c r="CS521" s="28">
        <v>0.18811793040862163</v>
      </c>
      <c r="CT521" s="28">
        <f t="shared" si="97"/>
        <v>0.32830487698575361</v>
      </c>
      <c r="CU521" s="29" t="s">
        <v>107</v>
      </c>
      <c r="CV521">
        <v>44147.7027291946</v>
      </c>
      <c r="CW521">
        <v>12054.9825320001</v>
      </c>
      <c r="CX521">
        <v>0.17230322626698463</v>
      </c>
      <c r="CY521">
        <f t="shared" si="88"/>
        <v>0.79742477818423652</v>
      </c>
      <c r="CZ521">
        <f t="shared" si="98"/>
        <v>0.52644731363223096</v>
      </c>
    </row>
    <row r="522" spans="1:104" x14ac:dyDescent="0.25">
      <c r="A522">
        <v>1</v>
      </c>
      <c r="B522" s="15">
        <v>8153</v>
      </c>
      <c r="C522" s="15">
        <v>-60.978822729999997</v>
      </c>
      <c r="D522" s="15">
        <v>-16.48850302</v>
      </c>
      <c r="E522" s="15">
        <v>456</v>
      </c>
      <c r="F522" s="15">
        <v>0</v>
      </c>
      <c r="G522" s="15">
        <v>0</v>
      </c>
      <c r="H522" s="17">
        <v>4</v>
      </c>
      <c r="I522" s="19">
        <v>0</v>
      </c>
      <c r="J522" s="19">
        <v>0</v>
      </c>
      <c r="K522" s="19">
        <v>1</v>
      </c>
      <c r="L522" s="15">
        <v>0</v>
      </c>
      <c r="M522" s="15">
        <v>0</v>
      </c>
      <c r="N522" s="15">
        <v>1.2032</v>
      </c>
      <c r="O522" s="19">
        <v>185.306307</v>
      </c>
      <c r="P522" s="19">
        <v>51.836656339333686</v>
      </c>
      <c r="Q522" s="20">
        <v>3.5748121133999429</v>
      </c>
      <c r="R522" s="21">
        <v>0.13700000000000001</v>
      </c>
      <c r="S522" s="22">
        <v>0.25600000000000006</v>
      </c>
      <c r="T522" s="22">
        <v>0.74399999999999988</v>
      </c>
      <c r="U522" s="19">
        <v>0</v>
      </c>
      <c r="V522" s="19">
        <v>13.270184022869428</v>
      </c>
      <c r="W522" s="19">
        <v>38.566472316464257</v>
      </c>
      <c r="X522" s="19">
        <v>2444.775955171252</v>
      </c>
      <c r="Y522" s="19">
        <v>1560</v>
      </c>
      <c r="Z522" s="19">
        <v>4004.775955171252</v>
      </c>
      <c r="AA522">
        <v>62.368426767754478</v>
      </c>
      <c r="AB522">
        <v>1</v>
      </c>
      <c r="AC522">
        <v>0.26000000000000006</v>
      </c>
      <c r="AD522">
        <v>0.74</v>
      </c>
      <c r="AE522">
        <v>0</v>
      </c>
      <c r="AF522">
        <v>16.215790959616168</v>
      </c>
      <c r="AG522">
        <v>46.152635808138314</v>
      </c>
      <c r="AH522">
        <v>23240.858287567855</v>
      </c>
      <c r="AI522">
        <v>1876.992</v>
      </c>
      <c r="AJ522">
        <v>24105.483562868299</v>
      </c>
      <c r="AK522">
        <v>21360.696829096702</v>
      </c>
      <c r="AL522">
        <v>44.735034420844968</v>
      </c>
      <c r="AM522" s="19">
        <v>55.26680484926576</v>
      </c>
      <c r="AN522">
        <v>0.81797333333333333</v>
      </c>
      <c r="AO522">
        <v>0.54190733333333341</v>
      </c>
      <c r="AP522">
        <v>0.18404399999999999</v>
      </c>
      <c r="AQ522">
        <v>1</v>
      </c>
      <c r="AR522">
        <v>0</v>
      </c>
      <c r="AS522">
        <v>2</v>
      </c>
      <c r="AT522">
        <v>1.48</v>
      </c>
      <c r="AU522">
        <v>1</v>
      </c>
      <c r="AV522">
        <v>2</v>
      </c>
      <c r="AW522">
        <v>1.5</v>
      </c>
      <c r="AX522">
        <v>1</v>
      </c>
      <c r="AY522">
        <v>2</v>
      </c>
      <c r="AZ522">
        <v>0.6</v>
      </c>
      <c r="BA522">
        <v>0.3</v>
      </c>
      <c r="BB522">
        <v>0.8</v>
      </c>
      <c r="BC522" s="27">
        <v>0.37425557004337462</v>
      </c>
      <c r="BD522" s="28">
        <v>0.64532378270491786</v>
      </c>
      <c r="BE522" s="28">
        <v>0.34019961444311253</v>
      </c>
      <c r="BF522" s="28">
        <f t="shared" si="89"/>
        <v>0.52923534711072751</v>
      </c>
      <c r="BG522" s="29" t="s">
        <v>106</v>
      </c>
      <c r="BH522">
        <v>0.36707066204337457</v>
      </c>
      <c r="BI522">
        <v>0.46782347860491791</v>
      </c>
      <c r="BJ522">
        <v>0.31443808816711261</v>
      </c>
      <c r="BK522">
        <f t="shared" si="90"/>
        <v>0.50347382083472758</v>
      </c>
      <c r="BL522" t="s">
        <v>106</v>
      </c>
      <c r="BM522" s="27">
        <v>0.38283290204337461</v>
      </c>
      <c r="BN522" s="28">
        <v>0.76371632990491789</v>
      </c>
      <c r="BO522" s="28">
        <v>0.36451129721711256</v>
      </c>
      <c r="BP522" s="28">
        <f t="shared" si="91"/>
        <v>0.55354702988472748</v>
      </c>
      <c r="BQ522" s="29" t="s">
        <v>106</v>
      </c>
      <c r="BR522">
        <v>0.28654515870895464</v>
      </c>
      <c r="BS522">
        <v>0.64532378270491786</v>
      </c>
      <c r="BT522">
        <v>0.27416170177171062</v>
      </c>
      <c r="BU522">
        <f t="shared" si="92"/>
        <v>0.46319743443932559</v>
      </c>
      <c r="BV522" t="s">
        <v>106</v>
      </c>
      <c r="BW522" s="27">
        <v>0.27936025070895465</v>
      </c>
      <c r="BX522" s="28">
        <v>0.46782347860491791</v>
      </c>
      <c r="BY522" s="28">
        <v>0.24840017549571058</v>
      </c>
      <c r="BZ522" s="28">
        <f t="shared" si="93"/>
        <v>0.43743590816332556</v>
      </c>
      <c r="CA522" s="29" t="s">
        <v>106</v>
      </c>
      <c r="CB522">
        <v>0.29512249070895458</v>
      </c>
      <c r="CC522">
        <v>0.76371632990491789</v>
      </c>
      <c r="CD522">
        <v>0.2984733845457106</v>
      </c>
      <c r="CE522">
        <f t="shared" si="94"/>
        <v>0.48415822337656955</v>
      </c>
      <c r="CF522" t="s">
        <v>107</v>
      </c>
      <c r="CG522" s="27">
        <v>0.17284647734952127</v>
      </c>
      <c r="CH522" s="28">
        <v>0.64532378270491786</v>
      </c>
      <c r="CI522" s="28">
        <v>0.1885570001606339</v>
      </c>
      <c r="CJ522" s="28">
        <f t="shared" si="95"/>
        <v>0.36188221001713622</v>
      </c>
      <c r="CK522" s="29" t="s">
        <v>107</v>
      </c>
      <c r="CL522">
        <v>0.16566156934952128</v>
      </c>
      <c r="CM522">
        <v>0.46782347860491791</v>
      </c>
      <c r="CN522">
        <v>0.16279547388463389</v>
      </c>
      <c r="CO522">
        <f t="shared" si="96"/>
        <v>0.35183120655224887</v>
      </c>
      <c r="CP522" t="s">
        <v>106</v>
      </c>
      <c r="CQ522" s="27">
        <v>0.18142380934952126</v>
      </c>
      <c r="CR522" s="28">
        <v>0.76371632990491789</v>
      </c>
      <c r="CS522" s="28">
        <v>0.2128686829346339</v>
      </c>
      <c r="CT522" s="28">
        <f t="shared" si="97"/>
        <v>0.37045954201713621</v>
      </c>
      <c r="CU522" s="29" t="s">
        <v>107</v>
      </c>
      <c r="CV522">
        <v>29521.115558994999</v>
      </c>
      <c r="CW522">
        <v>6908.3506063007999</v>
      </c>
      <c r="CX522">
        <v>0.18903573266761495</v>
      </c>
      <c r="CY522">
        <f t="shared" si="88"/>
        <v>0.83435951537253283</v>
      </c>
      <c r="CZ522">
        <f t="shared" si="98"/>
        <v>0.56329130271098959</v>
      </c>
    </row>
    <row r="523" spans="1:104" x14ac:dyDescent="0.25">
      <c r="A523">
        <v>1</v>
      </c>
      <c r="B523" s="15">
        <v>8160</v>
      </c>
      <c r="C523" s="15">
        <v>-61.512187539999999</v>
      </c>
      <c r="D523" s="15">
        <v>-17.52532987</v>
      </c>
      <c r="E523" s="15">
        <v>375</v>
      </c>
      <c r="F523" s="15">
        <v>0</v>
      </c>
      <c r="G523" s="15">
        <v>0</v>
      </c>
      <c r="H523" s="17">
        <v>2</v>
      </c>
      <c r="I523" s="19">
        <v>0</v>
      </c>
      <c r="J523" s="19">
        <v>0</v>
      </c>
      <c r="K523" s="19">
        <v>1</v>
      </c>
      <c r="L523" s="15">
        <v>0</v>
      </c>
      <c r="M523" s="15">
        <v>0</v>
      </c>
      <c r="N523" s="15">
        <v>1.2032</v>
      </c>
      <c r="O523" s="19">
        <v>679.456459</v>
      </c>
      <c r="P523" s="19">
        <v>190.06773988164267</v>
      </c>
      <c r="Q523" s="20">
        <v>3.5748121139500331</v>
      </c>
      <c r="R523" s="21">
        <v>7.4999999999999997E-2</v>
      </c>
      <c r="S523" s="22">
        <v>0.51100000000000001</v>
      </c>
      <c r="T523" s="22">
        <v>0.48899999999999993</v>
      </c>
      <c r="U523" s="19">
        <v>0</v>
      </c>
      <c r="V523" s="19">
        <v>97.124615079519401</v>
      </c>
      <c r="W523" s="19">
        <v>92.943124802123251</v>
      </c>
      <c r="X523" s="19">
        <v>8546.077560313759</v>
      </c>
      <c r="Y523" s="19">
        <v>1560</v>
      </c>
      <c r="Z523" s="19">
        <v>10106.077560313759</v>
      </c>
      <c r="AA523">
        <v>228.68423144276977</v>
      </c>
      <c r="AB523">
        <v>1</v>
      </c>
      <c r="AC523">
        <v>0.51200000000000001</v>
      </c>
      <c r="AD523">
        <v>0.48799999999999999</v>
      </c>
      <c r="AE523">
        <v>0</v>
      </c>
      <c r="AF523">
        <v>117.08632649869813</v>
      </c>
      <c r="AG523">
        <v>111.59790494407164</v>
      </c>
      <c r="AH523">
        <v>146940.55895561181</v>
      </c>
      <c r="AI523">
        <v>1876.992</v>
      </c>
      <c r="AJ523">
        <v>142416.85222053499</v>
      </c>
      <c r="AK523">
        <v>133539.26726814799</v>
      </c>
      <c r="AL523">
        <v>175.81265939051949</v>
      </c>
      <c r="AM523" s="19">
        <v>214.42915095164659</v>
      </c>
      <c r="AN523">
        <v>0.81078400000000006</v>
      </c>
      <c r="AO523">
        <v>0.53714440000000008</v>
      </c>
      <c r="AP523">
        <v>0.18242639999999999</v>
      </c>
      <c r="AQ523">
        <v>1</v>
      </c>
      <c r="AR523">
        <v>0</v>
      </c>
      <c r="AS523">
        <v>2</v>
      </c>
      <c r="AT523">
        <v>1.48</v>
      </c>
      <c r="AU523">
        <v>1</v>
      </c>
      <c r="AV523">
        <v>2</v>
      </c>
      <c r="AW523">
        <v>1.5</v>
      </c>
      <c r="AX523">
        <v>1</v>
      </c>
      <c r="AY523">
        <v>2</v>
      </c>
      <c r="AZ523">
        <v>0.6</v>
      </c>
      <c r="BA523">
        <v>0.3</v>
      </c>
      <c r="BB523">
        <v>0.8</v>
      </c>
      <c r="BC523" s="27">
        <v>0.32509182086953531</v>
      </c>
      <c r="BD523" s="28">
        <v>0.61156758650668341</v>
      </c>
      <c r="BE523" s="28">
        <v>0.29363795744484356</v>
      </c>
      <c r="BF523" s="28">
        <f t="shared" si="89"/>
        <v>0.39130451429387342</v>
      </c>
      <c r="BG523" s="29" t="s">
        <v>106</v>
      </c>
      <c r="BH523">
        <v>0.31790691286953532</v>
      </c>
      <c r="BI523">
        <v>0.43406728240668335</v>
      </c>
      <c r="BJ523">
        <v>0.26787643116884358</v>
      </c>
      <c r="BK523">
        <f t="shared" si="90"/>
        <v>0.36554298801787344</v>
      </c>
      <c r="BL523" t="s">
        <v>106</v>
      </c>
      <c r="BM523" s="27">
        <v>0.3336691528695353</v>
      </c>
      <c r="BN523" s="28">
        <v>0.72996013370668344</v>
      </c>
      <c r="BO523" s="28">
        <v>0.31794964021884353</v>
      </c>
      <c r="BP523" s="28">
        <f t="shared" si="91"/>
        <v>0.41561619706787339</v>
      </c>
      <c r="BQ523" s="29" t="s">
        <v>106</v>
      </c>
      <c r="BR523">
        <v>0.23815231410888327</v>
      </c>
      <c r="BS523">
        <v>0.61156758650668341</v>
      </c>
      <c r="BT523">
        <v>0.22818046536600234</v>
      </c>
      <c r="BU523">
        <f t="shared" si="92"/>
        <v>0.3258470222150322</v>
      </c>
      <c r="BV523" t="s">
        <v>106</v>
      </c>
      <c r="BW523" s="27">
        <v>0.23096740610888328</v>
      </c>
      <c r="BX523" s="28">
        <v>0.43406728240668335</v>
      </c>
      <c r="BY523" s="28">
        <v>0.20241893909000233</v>
      </c>
      <c r="BZ523" s="28">
        <f t="shared" si="93"/>
        <v>0.30008549593903222</v>
      </c>
      <c r="CA523" s="29" t="s">
        <v>106</v>
      </c>
      <c r="CB523">
        <v>0.24672964610888326</v>
      </c>
      <c r="CC523">
        <v>0.72996013370668344</v>
      </c>
      <c r="CD523">
        <v>0.25249214814000231</v>
      </c>
      <c r="CE523">
        <f t="shared" si="94"/>
        <v>0.34439620295791312</v>
      </c>
      <c r="CF523" t="s">
        <v>107</v>
      </c>
      <c r="CG523" s="27">
        <v>0.12545295349322327</v>
      </c>
      <c r="CH523" s="28">
        <v>0.61156758650668341</v>
      </c>
      <c r="CI523" s="28">
        <v>0.14332816081935632</v>
      </c>
      <c r="CJ523" s="28">
        <f t="shared" si="95"/>
        <v>0.22311951034225314</v>
      </c>
      <c r="CK523" s="29" t="s">
        <v>107</v>
      </c>
      <c r="CL523">
        <v>0.11826804549322327</v>
      </c>
      <c r="CM523">
        <v>0.43406728240668335</v>
      </c>
      <c r="CN523">
        <v>0.11756663454335631</v>
      </c>
      <c r="CO523">
        <f t="shared" si="96"/>
        <v>0.21523319139238617</v>
      </c>
      <c r="CP523" t="s">
        <v>106</v>
      </c>
      <c r="CQ523" s="27">
        <v>0.13403028549322327</v>
      </c>
      <c r="CR523" s="28">
        <v>0.72996013370668344</v>
      </c>
      <c r="CS523" s="28">
        <v>0.16763984359335632</v>
      </c>
      <c r="CT523" s="28">
        <f t="shared" si="97"/>
        <v>0.23169684234225313</v>
      </c>
      <c r="CU523" s="29" t="s">
        <v>107</v>
      </c>
      <c r="CV523">
        <v>89079.756424220803</v>
      </c>
      <c r="CW523">
        <v>28585.528930346201</v>
      </c>
      <c r="CX523">
        <v>9.7666556849029876E-2</v>
      </c>
      <c r="CY523">
        <f t="shared" si="88"/>
        <v>0.70923414335571333</v>
      </c>
      <c r="CZ523">
        <f t="shared" si="98"/>
        <v>0.42275837771856517</v>
      </c>
    </row>
    <row r="524" spans="1:104" x14ac:dyDescent="0.25">
      <c r="A524">
        <v>1</v>
      </c>
      <c r="B524" s="15">
        <v>8161</v>
      </c>
      <c r="C524" s="15">
        <v>-64.815278160000005</v>
      </c>
      <c r="D524" s="15">
        <v>-16.76346114</v>
      </c>
      <c r="E524" s="15">
        <v>206</v>
      </c>
      <c r="F524" s="15">
        <v>0</v>
      </c>
      <c r="G524" s="15">
        <v>0</v>
      </c>
      <c r="H524" s="17">
        <v>2</v>
      </c>
      <c r="I524" s="19">
        <v>0</v>
      </c>
      <c r="J524" s="19">
        <v>0</v>
      </c>
      <c r="K524" s="19">
        <v>1</v>
      </c>
      <c r="L524" s="15">
        <v>0</v>
      </c>
      <c r="M524" s="15">
        <v>0</v>
      </c>
      <c r="N524" s="15">
        <v>1.2032</v>
      </c>
      <c r="O524" s="19">
        <v>276.142731999999</v>
      </c>
      <c r="P524" s="19">
        <v>77.24678198210627</v>
      </c>
      <c r="Q524" s="20">
        <v>3.5748121140368765</v>
      </c>
      <c r="R524" s="21">
        <v>0.39500000000000002</v>
      </c>
      <c r="S524" s="22">
        <v>0.33499999999999996</v>
      </c>
      <c r="T524" s="22">
        <v>0.66500000000000004</v>
      </c>
      <c r="U524" s="19">
        <v>0</v>
      </c>
      <c r="V524" s="19">
        <v>25.877671964005597</v>
      </c>
      <c r="W524" s="19">
        <v>51.36911001810067</v>
      </c>
      <c r="X524" s="19">
        <v>12917.000247906008</v>
      </c>
      <c r="Y524" s="19">
        <v>1560</v>
      </c>
      <c r="Z524" s="19">
        <v>14477.000247906008</v>
      </c>
      <c r="AA524">
        <v>92.941184967170159</v>
      </c>
      <c r="AB524">
        <v>1</v>
      </c>
      <c r="AC524">
        <v>0.34799999999999998</v>
      </c>
      <c r="AD524">
        <v>0.65200000000000002</v>
      </c>
      <c r="AE524">
        <v>0</v>
      </c>
      <c r="AF524">
        <v>32.343532368575211</v>
      </c>
      <c r="AG524">
        <v>60.597652598594948</v>
      </c>
      <c r="AH524">
        <v>43393.529190518595</v>
      </c>
      <c r="AI524">
        <v>1876.992</v>
      </c>
      <c r="AJ524">
        <v>43380.308516356199</v>
      </c>
      <c r="AK524">
        <v>29138.605578909101</v>
      </c>
      <c r="AL524">
        <v>46.734303099174291</v>
      </c>
      <c r="AM524" s="19">
        <v>62.428706084238179</v>
      </c>
      <c r="AN524">
        <v>0.81078400000000006</v>
      </c>
      <c r="AO524">
        <v>0.53714440000000008</v>
      </c>
      <c r="AP524">
        <v>0.18242639999999999</v>
      </c>
      <c r="AQ524">
        <v>1</v>
      </c>
      <c r="AR524">
        <v>0</v>
      </c>
      <c r="AS524">
        <v>2</v>
      </c>
      <c r="AT524">
        <v>1.48</v>
      </c>
      <c r="AU524">
        <v>1</v>
      </c>
      <c r="AV524">
        <v>2</v>
      </c>
      <c r="AW524">
        <v>1.5</v>
      </c>
      <c r="AX524">
        <v>1</v>
      </c>
      <c r="AY524">
        <v>2</v>
      </c>
      <c r="AZ524">
        <v>0.6</v>
      </c>
      <c r="BA524">
        <v>0.3</v>
      </c>
      <c r="BB524">
        <v>0.8</v>
      </c>
      <c r="BC524" s="27">
        <v>0.36472585982234373</v>
      </c>
      <c r="BD524" s="28">
        <v>0.65914482562271037</v>
      </c>
      <c r="BE524" s="28">
        <v>0.33444566937145753</v>
      </c>
      <c r="BF524" s="28">
        <f t="shared" si="89"/>
        <v>0.59984973971830402</v>
      </c>
      <c r="BG524" s="29" t="s">
        <v>106</v>
      </c>
      <c r="BH524">
        <v>0.35754095182234369</v>
      </c>
      <c r="BI524">
        <v>0.48164452152271031</v>
      </c>
      <c r="BJ524">
        <v>0.30868414309545761</v>
      </c>
      <c r="BK524">
        <f t="shared" si="90"/>
        <v>0.5740882134423041</v>
      </c>
      <c r="BL524" t="s">
        <v>106</v>
      </c>
      <c r="BM524" s="27">
        <v>0.37330319182234373</v>
      </c>
      <c r="BN524" s="28">
        <v>0.7775373728227104</v>
      </c>
      <c r="BO524" s="28">
        <v>0.35875735214545756</v>
      </c>
      <c r="BP524" s="28">
        <f t="shared" si="91"/>
        <v>0.624161422492304</v>
      </c>
      <c r="BQ524" s="29" t="s">
        <v>106</v>
      </c>
      <c r="BR524">
        <v>0.27778635306169169</v>
      </c>
      <c r="BS524">
        <v>0.65914482562271037</v>
      </c>
      <c r="BT524">
        <v>0.26898817729261643</v>
      </c>
      <c r="BU524">
        <f t="shared" si="92"/>
        <v>0.53439224763946291</v>
      </c>
      <c r="BV524" t="s">
        <v>106</v>
      </c>
      <c r="BW524" s="27">
        <v>0.2706014450616917</v>
      </c>
      <c r="BX524" s="28">
        <v>0.48164452152271031</v>
      </c>
      <c r="BY524" s="28">
        <v>0.24322665101661639</v>
      </c>
      <c r="BZ524" s="28">
        <f t="shared" si="93"/>
        <v>0.50863072136346288</v>
      </c>
      <c r="CA524" s="29" t="s">
        <v>106</v>
      </c>
      <c r="CB524">
        <v>0.28636368506169169</v>
      </c>
      <c r="CC524">
        <v>0.7775373728227104</v>
      </c>
      <c r="CD524">
        <v>0.2932998600666164</v>
      </c>
      <c r="CE524">
        <f t="shared" si="94"/>
        <v>0.55176775540853817</v>
      </c>
      <c r="CF524" t="s">
        <v>107</v>
      </c>
      <c r="CG524" s="27">
        <v>0.1650869924460317</v>
      </c>
      <c r="CH524" s="28">
        <v>0.65914482562271037</v>
      </c>
      <c r="CI524" s="28">
        <v>0.18413587274597035</v>
      </c>
      <c r="CJ524" s="28">
        <f t="shared" si="95"/>
        <v>0.43049106279287819</v>
      </c>
      <c r="CK524" s="29" t="s">
        <v>107</v>
      </c>
      <c r="CL524">
        <v>0.15790208444603168</v>
      </c>
      <c r="CM524">
        <v>0.48164452152271031</v>
      </c>
      <c r="CN524">
        <v>0.15837434646997034</v>
      </c>
      <c r="CO524">
        <f t="shared" si="96"/>
        <v>0.42330615479287814</v>
      </c>
      <c r="CP524" t="s">
        <v>107</v>
      </c>
      <c r="CQ524" s="27">
        <v>0.17366432444603169</v>
      </c>
      <c r="CR524" s="28">
        <v>0.7775373728227104</v>
      </c>
      <c r="CS524" s="28">
        <v>0.20844755551997035</v>
      </c>
      <c r="CT524" s="28">
        <f t="shared" si="97"/>
        <v>0.43906839479287818</v>
      </c>
      <c r="CU524" s="29" t="s">
        <v>107</v>
      </c>
      <c r="CV524">
        <v>58152.529741267797</v>
      </c>
      <c r="CW524">
        <v>11617.6481208962</v>
      </c>
      <c r="CX524">
        <v>0.26540407034684649</v>
      </c>
      <c r="CY524">
        <f t="shared" si="88"/>
        <v>0.92454889596955692</v>
      </c>
      <c r="CZ524">
        <f t="shared" si="98"/>
        <v>0.63012993016919028</v>
      </c>
    </row>
    <row r="525" spans="1:104" x14ac:dyDescent="0.25">
      <c r="A525">
        <v>1</v>
      </c>
      <c r="B525" s="15">
        <v>8173</v>
      </c>
      <c r="C525" s="15">
        <v>-58.636519010000001</v>
      </c>
      <c r="D525" s="15">
        <v>-17.259453619999999</v>
      </c>
      <c r="E525" s="15">
        <v>110</v>
      </c>
      <c r="F525" s="15">
        <v>0</v>
      </c>
      <c r="G525" s="15">
        <v>0</v>
      </c>
      <c r="H525" s="17">
        <v>4</v>
      </c>
      <c r="I525" s="19">
        <v>1</v>
      </c>
      <c r="J525" s="19">
        <v>5</v>
      </c>
      <c r="K525" s="19">
        <v>1</v>
      </c>
      <c r="L525" s="15">
        <v>0</v>
      </c>
      <c r="M525" s="15">
        <v>1.9414993466458099</v>
      </c>
      <c r="N525" s="15">
        <v>1.2032</v>
      </c>
      <c r="O525" s="19">
        <v>388.779899</v>
      </c>
      <c r="P525" s="19">
        <v>108.75533780137239</v>
      </c>
      <c r="Q525" s="20">
        <v>3.5748121136826994</v>
      </c>
      <c r="R525" s="21">
        <v>0.44900000000000001</v>
      </c>
      <c r="S525" s="22">
        <v>0.34400000000000003</v>
      </c>
      <c r="T525" s="22">
        <v>0.65700000000000003</v>
      </c>
      <c r="U525" s="19">
        <v>0</v>
      </c>
      <c r="V525" s="19">
        <v>37.411836203672102</v>
      </c>
      <c r="W525" s="19">
        <v>71.452256935501666</v>
      </c>
      <c r="X525" s="19">
        <v>21116.150418019257</v>
      </c>
      <c r="Y525" s="19">
        <v>2507.1749999999997</v>
      </c>
      <c r="Z525" s="19">
        <v>23623.325418019256</v>
      </c>
      <c r="AA525">
        <v>130.8514051461446</v>
      </c>
      <c r="AB525">
        <v>1</v>
      </c>
      <c r="AC525">
        <v>0.34700000000000003</v>
      </c>
      <c r="AD525">
        <v>0.65300000000000002</v>
      </c>
      <c r="AE525">
        <v>0</v>
      </c>
      <c r="AF525">
        <v>45.405437585712178</v>
      </c>
      <c r="AG525">
        <v>85.445967560432422</v>
      </c>
      <c r="AH525">
        <v>60953.370343489718</v>
      </c>
      <c r="AI525">
        <v>3715.9316436592444</v>
      </c>
      <c r="AJ525">
        <v>64776.600290269897</v>
      </c>
      <c r="AK525">
        <v>40603.259039296798</v>
      </c>
      <c r="AL525">
        <v>59.924191128556181</v>
      </c>
      <c r="AM525" s="19">
        <v>82.020258473328397</v>
      </c>
      <c r="AN525">
        <v>0.82516266666666671</v>
      </c>
      <c r="AO525">
        <v>0.54667026666666674</v>
      </c>
      <c r="AP525">
        <v>0.18566159999999998</v>
      </c>
      <c r="AQ525">
        <v>1</v>
      </c>
      <c r="AR525">
        <v>0</v>
      </c>
      <c r="AS525">
        <v>2</v>
      </c>
      <c r="AT525">
        <v>1.48</v>
      </c>
      <c r="AU525">
        <v>1</v>
      </c>
      <c r="AV525">
        <v>2</v>
      </c>
      <c r="AW525">
        <v>1.5</v>
      </c>
      <c r="AX525">
        <v>1</v>
      </c>
      <c r="AY525">
        <v>2</v>
      </c>
      <c r="AZ525">
        <v>0.6</v>
      </c>
      <c r="BA525">
        <v>0.3</v>
      </c>
      <c r="BB525">
        <v>0.8</v>
      </c>
      <c r="BC525" s="27">
        <v>0.3559388411821453</v>
      </c>
      <c r="BD525" s="28">
        <v>0.61992275138486885</v>
      </c>
      <c r="BE525" s="28">
        <v>0.32060628827322246</v>
      </c>
      <c r="BF525" s="28">
        <f t="shared" si="89"/>
        <v>0.41714944996517278</v>
      </c>
      <c r="BG525" s="29" t="s">
        <v>106</v>
      </c>
      <c r="BH525">
        <v>0.34875393318214531</v>
      </c>
      <c r="BI525">
        <v>0.44242244728486885</v>
      </c>
      <c r="BJ525">
        <v>0.29484476199722248</v>
      </c>
      <c r="BK525">
        <f t="shared" si="90"/>
        <v>0.39138792368917286</v>
      </c>
      <c r="BL525" t="s">
        <v>106</v>
      </c>
      <c r="BM525" s="27">
        <v>0.3645161731821453</v>
      </c>
      <c r="BN525" s="28">
        <v>0.73831529858486888</v>
      </c>
      <c r="BO525" s="28">
        <v>0.34491797104722249</v>
      </c>
      <c r="BP525" s="28">
        <f t="shared" si="91"/>
        <v>0.44146113273917287</v>
      </c>
      <c r="BQ525" s="29" t="s">
        <v>106</v>
      </c>
      <c r="BR525">
        <v>0.26745752527395728</v>
      </c>
      <c r="BS525">
        <v>0.61992275138486885</v>
      </c>
      <c r="BT525">
        <v>0.25398795500925964</v>
      </c>
      <c r="BU525">
        <f t="shared" si="92"/>
        <v>0.35053111670120995</v>
      </c>
      <c r="BV525" t="s">
        <v>106</v>
      </c>
      <c r="BW525" s="27">
        <v>0.26027261727395729</v>
      </c>
      <c r="BX525" s="28">
        <v>0.44242244728486885</v>
      </c>
      <c r="BY525" s="28">
        <v>0.22822642873325963</v>
      </c>
      <c r="BZ525" s="28">
        <f t="shared" si="93"/>
        <v>0.32476959042520998</v>
      </c>
      <c r="CA525" s="29" t="s">
        <v>106</v>
      </c>
      <c r="CB525">
        <v>0.27603485727395727</v>
      </c>
      <c r="CC525">
        <v>0.73831529858486888</v>
      </c>
      <c r="CD525">
        <v>0.27829963778325967</v>
      </c>
      <c r="CE525">
        <f t="shared" si="94"/>
        <v>0.37257801896590759</v>
      </c>
      <c r="CF525" t="s">
        <v>107</v>
      </c>
      <c r="CG525" s="27">
        <v>0.15275952317075059</v>
      </c>
      <c r="CH525" s="28">
        <v>0.61992275138486885</v>
      </c>
      <c r="CI525" s="28">
        <v>0.16763085633375227</v>
      </c>
      <c r="CJ525" s="28">
        <f t="shared" si="95"/>
        <v>0.24930268486270094</v>
      </c>
      <c r="CK525" s="29" t="s">
        <v>107</v>
      </c>
      <c r="CL525">
        <v>0.1455746151707506</v>
      </c>
      <c r="CM525">
        <v>0.44242244728486885</v>
      </c>
      <c r="CN525">
        <v>0.14186933005775226</v>
      </c>
      <c r="CO525">
        <f t="shared" si="96"/>
        <v>0.23841249174970261</v>
      </c>
      <c r="CP525" t="s">
        <v>106</v>
      </c>
      <c r="CQ525" s="27">
        <v>0.16133685517075058</v>
      </c>
      <c r="CR525" s="28">
        <v>0.73831529858486888</v>
      </c>
      <c r="CS525" s="28">
        <v>0.19194253910775227</v>
      </c>
      <c r="CT525" s="28">
        <f t="shared" si="97"/>
        <v>0.2578800168627009</v>
      </c>
      <c r="CU525" s="29" t="s">
        <v>107</v>
      </c>
      <c r="CV525">
        <v>25112.649686849101</v>
      </c>
      <c r="CW525">
        <v>10252.5323091148</v>
      </c>
      <c r="CX525">
        <v>9.6543161691950347E-2</v>
      </c>
      <c r="CY525">
        <f t="shared" si="88"/>
        <v>0.71646591307681917</v>
      </c>
      <c r="CZ525">
        <f t="shared" si="98"/>
        <v>0.45248200287409568</v>
      </c>
    </row>
    <row r="526" spans="1:104" x14ac:dyDescent="0.25">
      <c r="A526">
        <v>1</v>
      </c>
      <c r="B526" s="15">
        <v>8176</v>
      </c>
      <c r="C526" s="15">
        <v>-63.4823898</v>
      </c>
      <c r="D526" s="15">
        <v>-19.806082320000002</v>
      </c>
      <c r="E526" s="15">
        <v>1096</v>
      </c>
      <c r="F526" s="15">
        <v>1</v>
      </c>
      <c r="G526" s="15">
        <v>0</v>
      </c>
      <c r="H526" s="17">
        <v>2</v>
      </c>
      <c r="I526" s="19">
        <v>1</v>
      </c>
      <c r="J526" s="19">
        <v>4</v>
      </c>
      <c r="K526" s="19">
        <v>1</v>
      </c>
      <c r="L526" s="15">
        <v>0</v>
      </c>
      <c r="M526" s="15">
        <v>1.9414993466458099</v>
      </c>
      <c r="N526" s="15">
        <v>1.2032</v>
      </c>
      <c r="O526" s="19">
        <v>541.38509299999998</v>
      </c>
      <c r="P526" s="19">
        <v>151.44434889058954</v>
      </c>
      <c r="Q526" s="20">
        <v>3.5748121139278815</v>
      </c>
      <c r="R526" s="21">
        <v>0.26200000000000001</v>
      </c>
      <c r="S526" s="22">
        <v>0.13</v>
      </c>
      <c r="T526" s="22">
        <v>0.86999999999999988</v>
      </c>
      <c r="U526" s="19">
        <v>0</v>
      </c>
      <c r="V526" s="19">
        <v>19.687765355776641</v>
      </c>
      <c r="W526" s="19">
        <v>131.75658353481288</v>
      </c>
      <c r="X526" s="19">
        <v>12450.691226455059</v>
      </c>
      <c r="Y526" s="19">
        <v>3930</v>
      </c>
      <c r="Z526" s="19">
        <v>16380.691226455059</v>
      </c>
      <c r="AA526">
        <v>182.21363894456093</v>
      </c>
      <c r="AB526">
        <v>1</v>
      </c>
      <c r="AC526">
        <v>0.13200000000000001</v>
      </c>
      <c r="AD526">
        <v>0.86799999999999999</v>
      </c>
      <c r="AE526">
        <v>0</v>
      </c>
      <c r="AF526">
        <v>24.052200340682042</v>
      </c>
      <c r="AG526">
        <v>158.16143860387888</v>
      </c>
      <c r="AH526">
        <v>61601.496981813434</v>
      </c>
      <c r="AI526">
        <v>6478.34545155057</v>
      </c>
      <c r="AJ526">
        <v>65396.494658036499</v>
      </c>
      <c r="AK526">
        <v>51155.905656847499</v>
      </c>
      <c r="AL526">
        <v>111.76592948125507</v>
      </c>
      <c r="AM526" s="19">
        <v>142.53521953522647</v>
      </c>
      <c r="AN526">
        <v>0.83594666666666673</v>
      </c>
      <c r="AO526">
        <v>0.55381466666666668</v>
      </c>
      <c r="AP526">
        <v>0.18808800000000001</v>
      </c>
      <c r="AQ526">
        <v>1</v>
      </c>
      <c r="AR526">
        <v>0</v>
      </c>
      <c r="AS526">
        <v>2</v>
      </c>
      <c r="AT526">
        <v>1.48</v>
      </c>
      <c r="AU526">
        <v>1</v>
      </c>
      <c r="AV526">
        <v>2</v>
      </c>
      <c r="AW526">
        <v>1.5</v>
      </c>
      <c r="AX526">
        <v>1</v>
      </c>
      <c r="AY526">
        <v>2</v>
      </c>
      <c r="AZ526">
        <v>0.6</v>
      </c>
      <c r="BA526">
        <v>0.3</v>
      </c>
      <c r="BB526">
        <v>0.8</v>
      </c>
      <c r="BC526" s="27">
        <v>0.34028422611820308</v>
      </c>
      <c r="BD526" s="28">
        <v>0.55009213221046294</v>
      </c>
      <c r="BE526" s="28">
        <v>0.28306324173202668</v>
      </c>
      <c r="BF526" s="28">
        <f t="shared" si="89"/>
        <v>0.50558071143734218</v>
      </c>
      <c r="BG526" s="29" t="s">
        <v>106</v>
      </c>
      <c r="BH526">
        <v>0.33233803771820308</v>
      </c>
      <c r="BI526">
        <v>0.37761197021046289</v>
      </c>
      <c r="BJ526">
        <v>0.24612173374002672</v>
      </c>
      <c r="BK526">
        <f t="shared" si="90"/>
        <v>0.46863920344534227</v>
      </c>
      <c r="BL526" t="s">
        <v>106</v>
      </c>
      <c r="BM526" s="27">
        <v>0.34970139771820308</v>
      </c>
      <c r="BN526" s="28">
        <v>0.66766160731046298</v>
      </c>
      <c r="BO526" s="28">
        <v>0.31563458769002667</v>
      </c>
      <c r="BP526" s="28">
        <f t="shared" si="91"/>
        <v>0.53815205739534222</v>
      </c>
      <c r="BQ526" s="29" t="s">
        <v>106</v>
      </c>
      <c r="BR526">
        <v>0.25055759430844304</v>
      </c>
      <c r="BS526">
        <v>0.55009213221046294</v>
      </c>
      <c r="BT526">
        <v>0.22738635924586667</v>
      </c>
      <c r="BU526">
        <f t="shared" si="92"/>
        <v>0.44990382895118219</v>
      </c>
      <c r="BV526" t="s">
        <v>106</v>
      </c>
      <c r="BW526" s="27">
        <v>0.24261140590844305</v>
      </c>
      <c r="BX526" s="28">
        <v>0.37761197021046289</v>
      </c>
      <c r="BY526" s="28">
        <v>0.19044485125386668</v>
      </c>
      <c r="BZ526" s="28">
        <f t="shared" si="93"/>
        <v>0.41296232095918217</v>
      </c>
      <c r="CA526" s="29" t="s">
        <v>106</v>
      </c>
      <c r="CB526">
        <v>0.25997476590844304</v>
      </c>
      <c r="CC526">
        <v>0.66766160731046298</v>
      </c>
      <c r="CD526">
        <v>0.25995770520386668</v>
      </c>
      <c r="CE526">
        <f t="shared" si="94"/>
        <v>0.48247517490918224</v>
      </c>
      <c r="CF526" t="s">
        <v>106</v>
      </c>
      <c r="CG526" s="27">
        <v>0.13424529381430972</v>
      </c>
      <c r="CH526" s="28">
        <v>0.55009213221046294</v>
      </c>
      <c r="CI526" s="28">
        <v>0.15521262268973332</v>
      </c>
      <c r="CJ526" s="28">
        <f t="shared" si="95"/>
        <v>0.35676276351962521</v>
      </c>
      <c r="CK526" s="29" t="s">
        <v>107</v>
      </c>
      <c r="CL526">
        <v>0.12629910541430972</v>
      </c>
      <c r="CM526">
        <v>0.37761197021046289</v>
      </c>
      <c r="CN526">
        <v>0.11827111469773334</v>
      </c>
      <c r="CO526">
        <f t="shared" si="96"/>
        <v>0.34078858440304888</v>
      </c>
      <c r="CP526" t="s">
        <v>106</v>
      </c>
      <c r="CQ526" s="27">
        <v>0.14366246541430971</v>
      </c>
      <c r="CR526" s="28">
        <v>0.66766160731046298</v>
      </c>
      <c r="CS526" s="28">
        <v>0.18778396864773333</v>
      </c>
      <c r="CT526" s="28">
        <f t="shared" si="97"/>
        <v>0.36617993511962521</v>
      </c>
      <c r="CU526" s="29" t="s">
        <v>107</v>
      </c>
      <c r="CV526">
        <v>79919.259316653901</v>
      </c>
      <c r="CW526">
        <v>22776.704868070101</v>
      </c>
      <c r="CX526">
        <v>0.22251746970531552</v>
      </c>
      <c r="CY526">
        <f t="shared" si="88"/>
        <v>0.77260960191577843</v>
      </c>
      <c r="CZ526">
        <f t="shared" si="98"/>
        <v>0.56280169582351858</v>
      </c>
    </row>
    <row r="527" spans="1:104" x14ac:dyDescent="0.25">
      <c r="A527">
        <v>1</v>
      </c>
      <c r="B527" s="15">
        <v>8181</v>
      </c>
      <c r="C527" s="15">
        <v>-64.060272690000005</v>
      </c>
      <c r="D527" s="15">
        <v>-21.136309409999999</v>
      </c>
      <c r="E527" s="15">
        <v>780</v>
      </c>
      <c r="F527" s="15">
        <v>0</v>
      </c>
      <c r="G527" s="15">
        <v>0</v>
      </c>
      <c r="H527" s="17">
        <v>4</v>
      </c>
      <c r="I527" s="19">
        <v>1</v>
      </c>
      <c r="J527" s="19">
        <v>5</v>
      </c>
      <c r="K527" s="19">
        <v>1</v>
      </c>
      <c r="L527" s="15">
        <v>0</v>
      </c>
      <c r="M527" s="15">
        <v>1.9414993466458099</v>
      </c>
      <c r="N527" s="15">
        <v>1.2032</v>
      </c>
      <c r="O527" s="19">
        <v>265.24236099999899</v>
      </c>
      <c r="P527" s="19">
        <v>74.197566908483267</v>
      </c>
      <c r="Q527" s="20">
        <v>3.5748121138143802</v>
      </c>
      <c r="R527" s="21">
        <v>0.50700000000000001</v>
      </c>
      <c r="S527" s="22">
        <v>0.39199999999999996</v>
      </c>
      <c r="T527" s="22">
        <v>0.60699999999999998</v>
      </c>
      <c r="U527" s="19">
        <v>0</v>
      </c>
      <c r="V527" s="19">
        <v>29.085446228125438</v>
      </c>
      <c r="W527" s="19">
        <v>45.037923113449345</v>
      </c>
      <c r="X527" s="19">
        <v>18068.155805440958</v>
      </c>
      <c r="Y527" s="19">
        <v>2507.1749999999997</v>
      </c>
      <c r="Z527" s="19">
        <v>20575.330805440957</v>
      </c>
      <c r="AA527">
        <v>89.272453977390768</v>
      </c>
      <c r="AB527">
        <v>1</v>
      </c>
      <c r="AC527">
        <v>0.39299999999999996</v>
      </c>
      <c r="AD527">
        <v>0.60699999999999998</v>
      </c>
      <c r="AE527">
        <v>0</v>
      </c>
      <c r="AF527">
        <v>35.084074413114571</v>
      </c>
      <c r="AG527">
        <v>54.188379564276197</v>
      </c>
      <c r="AH527">
        <v>45983.393848165739</v>
      </c>
      <c r="AI527">
        <v>3715.9316436592444</v>
      </c>
      <c r="AJ527">
        <v>50458.712690476299</v>
      </c>
      <c r="AK527">
        <v>29196.115254980301</v>
      </c>
      <c r="AL527">
        <v>36.579400485882253</v>
      </c>
      <c r="AM527" s="19">
        <v>51.654287554789754</v>
      </c>
      <c r="AN527">
        <v>0.80359466666666668</v>
      </c>
      <c r="AO527">
        <v>0.53238146666666675</v>
      </c>
      <c r="AP527">
        <v>0.18080879999999999</v>
      </c>
      <c r="AQ527">
        <v>1</v>
      </c>
      <c r="AR527">
        <v>0</v>
      </c>
      <c r="AS527">
        <v>2</v>
      </c>
      <c r="AT527">
        <v>1.48</v>
      </c>
      <c r="AU527">
        <v>1</v>
      </c>
      <c r="AV527">
        <v>2</v>
      </c>
      <c r="AW527">
        <v>1.5</v>
      </c>
      <c r="AX527">
        <v>1</v>
      </c>
      <c r="AY527">
        <v>2</v>
      </c>
      <c r="AZ527">
        <v>0.6</v>
      </c>
      <c r="BA527">
        <v>0.3</v>
      </c>
      <c r="BB527">
        <v>0.8</v>
      </c>
      <c r="BC527" s="27">
        <v>0.37410428157846004</v>
      </c>
      <c r="BD527" s="28">
        <v>0.65984329285288146</v>
      </c>
      <c r="BE527" s="28">
        <v>0.3427102046338602</v>
      </c>
      <c r="BF527" s="28">
        <f t="shared" si="89"/>
        <v>0.43822942950567073</v>
      </c>
      <c r="BG527" s="29" t="s">
        <v>106</v>
      </c>
      <c r="BH527">
        <v>0.36691937357846005</v>
      </c>
      <c r="BI527">
        <v>0.4823429887528814</v>
      </c>
      <c r="BJ527">
        <v>0.31694867835786028</v>
      </c>
      <c r="BK527">
        <f t="shared" si="90"/>
        <v>0.41246790322967081</v>
      </c>
      <c r="BL527" t="s">
        <v>106</v>
      </c>
      <c r="BM527" s="27">
        <v>0.38268161357846003</v>
      </c>
      <c r="BN527" s="28">
        <v>0.77823584005288149</v>
      </c>
      <c r="BO527" s="28">
        <v>0.36702188740786024</v>
      </c>
      <c r="BP527" s="28">
        <f t="shared" si="91"/>
        <v>0.46254111227967076</v>
      </c>
      <c r="BQ527" s="29" t="s">
        <v>106</v>
      </c>
      <c r="BR527">
        <v>0.28793567939157605</v>
      </c>
      <c r="BS527">
        <v>0.65984329285288146</v>
      </c>
      <c r="BT527">
        <v>0.27783313314757979</v>
      </c>
      <c r="BU527">
        <f t="shared" si="92"/>
        <v>0.37335235801939032</v>
      </c>
      <c r="BV527" t="s">
        <v>106</v>
      </c>
      <c r="BW527" s="27">
        <v>0.280750771391576</v>
      </c>
      <c r="BX527" s="28">
        <v>0.4823429887528814</v>
      </c>
      <c r="BY527" s="28">
        <v>0.25207160687157981</v>
      </c>
      <c r="BZ527" s="28">
        <f t="shared" si="93"/>
        <v>0.34759083174339034</v>
      </c>
      <c r="CA527" s="29" t="s">
        <v>106</v>
      </c>
      <c r="CB527">
        <v>0.29651301139157604</v>
      </c>
      <c r="CC527">
        <v>0.77823584005288149</v>
      </c>
      <c r="CD527">
        <v>0.30214481592157982</v>
      </c>
      <c r="CE527">
        <f t="shared" si="94"/>
        <v>0.39203223626338657</v>
      </c>
      <c r="CF527" t="s">
        <v>107</v>
      </c>
      <c r="CG527" s="27">
        <v>0.17623563951968935</v>
      </c>
      <c r="CH527" s="28">
        <v>0.65984329285288146</v>
      </c>
      <c r="CI527" s="28">
        <v>0.19373322566536444</v>
      </c>
      <c r="CJ527" s="28">
        <f t="shared" si="95"/>
        <v>0.27175486439149987</v>
      </c>
      <c r="CK527" s="29" t="s">
        <v>107</v>
      </c>
      <c r="CL527">
        <v>0.16905073151968933</v>
      </c>
      <c r="CM527">
        <v>0.4823429887528814</v>
      </c>
      <c r="CN527">
        <v>0.16797169938936443</v>
      </c>
      <c r="CO527">
        <f t="shared" si="96"/>
        <v>0.26349092426117499</v>
      </c>
      <c r="CP527" t="s">
        <v>106</v>
      </c>
      <c r="CQ527" s="27">
        <v>0.18481297151968934</v>
      </c>
      <c r="CR527" s="28">
        <v>0.77823584005288149</v>
      </c>
      <c r="CS527" s="28">
        <v>0.21804490843936442</v>
      </c>
      <c r="CT527" s="28">
        <f t="shared" si="97"/>
        <v>0.28033219639149987</v>
      </c>
      <c r="CU527" s="29" t="s">
        <v>107</v>
      </c>
      <c r="CV527">
        <v>18703.139223685899</v>
      </c>
      <c r="CW527">
        <v>6456.7859454893696</v>
      </c>
      <c r="CX527">
        <v>9.551922487181054E-2</v>
      </c>
      <c r="CY527">
        <f t="shared" si="88"/>
        <v>0.75536251772469198</v>
      </c>
      <c r="CZ527">
        <f t="shared" si="98"/>
        <v>0.46962350645027057</v>
      </c>
    </row>
    <row r="528" spans="1:104" x14ac:dyDescent="0.25">
      <c r="A528">
        <v>1</v>
      </c>
      <c r="B528" s="15">
        <v>8205</v>
      </c>
      <c r="C528" s="15">
        <v>-64.462201930000006</v>
      </c>
      <c r="D528" s="15">
        <v>-21.382772360000001</v>
      </c>
      <c r="E528" s="15">
        <v>2374</v>
      </c>
      <c r="F528" s="15">
        <v>1</v>
      </c>
      <c r="G528" s="15">
        <v>0</v>
      </c>
      <c r="H528" s="17">
        <v>2</v>
      </c>
      <c r="I528" s="19">
        <v>0</v>
      </c>
      <c r="J528" s="19">
        <v>0</v>
      </c>
      <c r="K528" s="19">
        <v>1</v>
      </c>
      <c r="L528" s="15">
        <v>0</v>
      </c>
      <c r="M528" s="15">
        <v>0</v>
      </c>
      <c r="N528" s="15">
        <v>1.2032</v>
      </c>
      <c r="O528" s="19">
        <v>287.04310299999997</v>
      </c>
      <c r="P528" s="19">
        <v>80.295997055729273</v>
      </c>
      <c r="Q528" s="20">
        <v>3.5748121142424858</v>
      </c>
      <c r="R528" s="21">
        <v>8.8999999999999996E-2</v>
      </c>
      <c r="S528" s="22">
        <v>0.77300000000000002</v>
      </c>
      <c r="T528" s="22">
        <v>0.22599999999999998</v>
      </c>
      <c r="U528" s="19">
        <v>0</v>
      </c>
      <c r="V528" s="19">
        <v>62.068805724078729</v>
      </c>
      <c r="W528" s="19">
        <v>18.146895334594813</v>
      </c>
      <c r="X528" s="19">
        <v>7217.7071265271734</v>
      </c>
      <c r="Y528" s="19">
        <v>1560</v>
      </c>
      <c r="Z528" s="19">
        <v>8777.7071265271734</v>
      </c>
      <c r="AA528">
        <v>96.609915956949536</v>
      </c>
      <c r="AB528">
        <v>1</v>
      </c>
      <c r="AC528">
        <v>0.77300000000000002</v>
      </c>
      <c r="AD528">
        <v>0.22699999999999998</v>
      </c>
      <c r="AE528">
        <v>0</v>
      </c>
      <c r="AF528">
        <v>74.679465034722</v>
      </c>
      <c r="AG528">
        <v>21.930450922227543</v>
      </c>
      <c r="AH528">
        <v>104422.77241967715</v>
      </c>
      <c r="AI528">
        <v>1876.992</v>
      </c>
      <c r="AJ528">
        <v>101751.131205944</v>
      </c>
      <c r="AK528">
        <v>94224.486015729301</v>
      </c>
      <c r="AL528">
        <v>73.149653317769378</v>
      </c>
      <c r="AM528" s="19">
        <v>89.46357221898964</v>
      </c>
      <c r="AN528">
        <v>0.80718933333333343</v>
      </c>
      <c r="AO528">
        <v>0.53476293333333336</v>
      </c>
      <c r="AP528">
        <v>0.18161759999999999</v>
      </c>
      <c r="AQ528">
        <v>1</v>
      </c>
      <c r="AR528">
        <v>0</v>
      </c>
      <c r="AS528">
        <v>2</v>
      </c>
      <c r="AT528">
        <v>1.48</v>
      </c>
      <c r="AU528">
        <v>1</v>
      </c>
      <c r="AV528">
        <v>2</v>
      </c>
      <c r="AW528">
        <v>1.5</v>
      </c>
      <c r="AX528">
        <v>1</v>
      </c>
      <c r="AY528">
        <v>2</v>
      </c>
      <c r="AZ528">
        <v>0.6</v>
      </c>
      <c r="BA528">
        <v>0.3</v>
      </c>
      <c r="BB528">
        <v>0.8</v>
      </c>
      <c r="BC528" s="27">
        <v>0.34335627429067517</v>
      </c>
      <c r="BD528" s="28">
        <v>0.53148170202405831</v>
      </c>
      <c r="BE528" s="28">
        <v>0.28910635032861792</v>
      </c>
      <c r="BF528" s="28">
        <f t="shared" si="89"/>
        <v>0.37297176000247334</v>
      </c>
      <c r="BG528" s="29" t="s">
        <v>106</v>
      </c>
      <c r="BH528">
        <v>0.33541008589067522</v>
      </c>
      <c r="BI528">
        <v>0.35900154002405832</v>
      </c>
      <c r="BJ528">
        <v>0.2521648423366179</v>
      </c>
      <c r="BK528">
        <f t="shared" si="90"/>
        <v>0.33603025201047332</v>
      </c>
      <c r="BL528" t="s">
        <v>106</v>
      </c>
      <c r="BM528" s="27">
        <v>0.35277344589067522</v>
      </c>
      <c r="BN528" s="28">
        <v>0.64905117712405835</v>
      </c>
      <c r="BO528" s="28">
        <v>0.32167769628661785</v>
      </c>
      <c r="BP528" s="28">
        <f t="shared" si="91"/>
        <v>0.40554310596047327</v>
      </c>
      <c r="BQ528" s="29" t="s">
        <v>106</v>
      </c>
      <c r="BR528">
        <v>0.25671632104872322</v>
      </c>
      <c r="BS528">
        <v>0.53148170202405831</v>
      </c>
      <c r="BT528">
        <v>0.23534480375138586</v>
      </c>
      <c r="BU528">
        <f t="shared" si="92"/>
        <v>0.31921021342524125</v>
      </c>
      <c r="BV528" t="s">
        <v>106</v>
      </c>
      <c r="BW528" s="27">
        <v>0.24877013264872322</v>
      </c>
      <c r="BX528" s="28">
        <v>0.35900154002405832</v>
      </c>
      <c r="BY528" s="28">
        <v>0.19840329575938587</v>
      </c>
      <c r="BZ528" s="28">
        <f t="shared" si="93"/>
        <v>0.28226870543324128</v>
      </c>
      <c r="CA528" s="29" t="s">
        <v>106</v>
      </c>
      <c r="CB528">
        <v>0.26613349264872321</v>
      </c>
      <c r="CC528">
        <v>0.64905117712405835</v>
      </c>
      <c r="CD528">
        <v>0.26791614970938588</v>
      </c>
      <c r="CE528">
        <f t="shared" si="94"/>
        <v>0.34999890232257863</v>
      </c>
      <c r="CF528" t="s">
        <v>107</v>
      </c>
      <c r="CG528" s="27">
        <v>0.14440527054989655</v>
      </c>
      <c r="CH528" s="28">
        <v>0.53148170202405831</v>
      </c>
      <c r="CI528" s="28">
        <v>0.16565391004015917</v>
      </c>
      <c r="CJ528" s="28">
        <f t="shared" si="95"/>
        <v>0.22827068022375196</v>
      </c>
      <c r="CK528" s="29" t="s">
        <v>107</v>
      </c>
      <c r="CL528">
        <v>0.13645908214989655</v>
      </c>
      <c r="CM528">
        <v>0.35900154002405832</v>
      </c>
      <c r="CN528">
        <v>0.1287124020481592</v>
      </c>
      <c r="CO528">
        <f t="shared" si="96"/>
        <v>0.21257781172201462</v>
      </c>
      <c r="CP528" t="s">
        <v>106</v>
      </c>
      <c r="CQ528" s="27">
        <v>0.15382244214989654</v>
      </c>
      <c r="CR528" s="28">
        <v>0.64905117712405835</v>
      </c>
      <c r="CS528" s="28">
        <v>0.19822525599815921</v>
      </c>
      <c r="CT528" s="28">
        <f t="shared" si="97"/>
        <v>0.23768785182375196</v>
      </c>
      <c r="CU528" s="29" t="s">
        <v>107</v>
      </c>
      <c r="CV528">
        <v>59215.6517712446</v>
      </c>
      <c r="CW528">
        <v>12076.2394946187</v>
      </c>
      <c r="CX528">
        <v>8.3865409673855418E-2</v>
      </c>
      <c r="CY528">
        <f t="shared" si="88"/>
        <v>0.61534711169791367</v>
      </c>
      <c r="CZ528">
        <f t="shared" si="98"/>
        <v>0.42722168396453059</v>
      </c>
    </row>
    <row r="529" spans="1:104" x14ac:dyDescent="0.25">
      <c r="A529">
        <v>1</v>
      </c>
      <c r="B529" s="15">
        <v>8235</v>
      </c>
      <c r="C529" s="15">
        <v>-69.263032140000007</v>
      </c>
      <c r="D529" s="15">
        <v>-15.03739594</v>
      </c>
      <c r="E529" s="15">
        <v>4356</v>
      </c>
      <c r="F529" s="15">
        <v>1</v>
      </c>
      <c r="G529" s="15">
        <v>0</v>
      </c>
      <c r="H529" s="17">
        <v>3</v>
      </c>
      <c r="I529" s="19">
        <v>1</v>
      </c>
      <c r="J529" s="19">
        <v>3</v>
      </c>
      <c r="K529" s="19">
        <v>0</v>
      </c>
      <c r="L529" s="15">
        <v>0</v>
      </c>
      <c r="M529" s="15">
        <v>1.9414993466458099</v>
      </c>
      <c r="N529" s="15">
        <v>0</v>
      </c>
      <c r="O529" s="19">
        <v>352.44532900000002</v>
      </c>
      <c r="P529" s="19">
        <v>98.591287526714837</v>
      </c>
      <c r="Q529" s="20">
        <v>3.5748121141485192</v>
      </c>
      <c r="R529" s="21">
        <v>0.20599999999999999</v>
      </c>
      <c r="S529" s="22">
        <v>0.16500000000000004</v>
      </c>
      <c r="T529" s="22">
        <v>0.83400000000000007</v>
      </c>
      <c r="U529" s="19">
        <v>0</v>
      </c>
      <c r="V529" s="19">
        <v>16.267562441907952</v>
      </c>
      <c r="W529" s="19">
        <v>82.225133797280179</v>
      </c>
      <c r="X529" s="19">
        <v>7139.3433542369667</v>
      </c>
      <c r="Y529" s="19">
        <v>3050</v>
      </c>
      <c r="Z529" s="19">
        <v>10189.343354236968</v>
      </c>
      <c r="AA529">
        <v>118.62230186637832</v>
      </c>
      <c r="AB529">
        <v>1</v>
      </c>
      <c r="AC529">
        <v>0.19100000000000003</v>
      </c>
      <c r="AD529">
        <v>0.80899999999999994</v>
      </c>
      <c r="AE529">
        <v>0</v>
      </c>
      <c r="AF529">
        <v>22.656859656478264</v>
      </c>
      <c r="AG529">
        <v>95.965442209900061</v>
      </c>
      <c r="AH529">
        <v>48213.169837008871</v>
      </c>
      <c r="AI529">
        <v>5921.5730072697206</v>
      </c>
      <c r="AJ529">
        <v>50714.368122244297</v>
      </c>
      <c r="AK529">
        <v>42031.355546289502</v>
      </c>
      <c r="AL529">
        <v>78.281482296211578</v>
      </c>
      <c r="AM529" s="19">
        <v>98.312496635875064</v>
      </c>
      <c r="AN529">
        <v>0.8143786666666667</v>
      </c>
      <c r="AO529">
        <v>0.53952586666666669</v>
      </c>
      <c r="AP529">
        <v>0.18323519999999999</v>
      </c>
      <c r="AQ529">
        <v>1</v>
      </c>
      <c r="AR529">
        <v>0</v>
      </c>
      <c r="AS529">
        <v>2</v>
      </c>
      <c r="AT529">
        <v>1.48</v>
      </c>
      <c r="AU529">
        <v>1</v>
      </c>
      <c r="AV529">
        <v>2</v>
      </c>
      <c r="AW529">
        <v>1.5</v>
      </c>
      <c r="AX529">
        <v>1</v>
      </c>
      <c r="AY529">
        <v>2</v>
      </c>
      <c r="AZ529">
        <v>0.6</v>
      </c>
      <c r="BA529">
        <v>0.3</v>
      </c>
      <c r="BB529">
        <v>0.8</v>
      </c>
      <c r="BC529" s="27">
        <v>0.34268922949791303</v>
      </c>
      <c r="BD529" s="28">
        <v>0.50580916215616589</v>
      </c>
      <c r="BE529" s="28">
        <v>0.287440452209205</v>
      </c>
      <c r="BF529" s="28">
        <f t="shared" si="89"/>
        <v>0.49850951008718902</v>
      </c>
      <c r="BG529" s="29" t="s">
        <v>106</v>
      </c>
      <c r="BH529">
        <v>0.33474304109791309</v>
      </c>
      <c r="BI529">
        <v>0.33332900015616584</v>
      </c>
      <c r="BJ529">
        <v>0.25049894421720498</v>
      </c>
      <c r="BK529">
        <f t="shared" si="90"/>
        <v>0.461568002095189</v>
      </c>
      <c r="BL529" t="s">
        <v>106</v>
      </c>
      <c r="BM529" s="27">
        <v>0.35210640109791308</v>
      </c>
      <c r="BN529" s="28">
        <v>0.62337863725616582</v>
      </c>
      <c r="BO529" s="28">
        <v>0.32001179816720499</v>
      </c>
      <c r="BP529" s="28">
        <f t="shared" si="91"/>
        <v>0.53108085604518906</v>
      </c>
      <c r="BQ529" s="29" t="s">
        <v>106</v>
      </c>
      <c r="BR529">
        <v>0.25527760661400906</v>
      </c>
      <c r="BS529">
        <v>0.50580916215616589</v>
      </c>
      <c r="BT529">
        <v>0.23320007165474096</v>
      </c>
      <c r="BU529">
        <f t="shared" si="92"/>
        <v>0.44426912953272502</v>
      </c>
      <c r="BV529" t="s">
        <v>106</v>
      </c>
      <c r="BW529" s="27">
        <v>0.24733141821400906</v>
      </c>
      <c r="BX529" s="28">
        <v>0.33332900015616584</v>
      </c>
      <c r="BY529" s="28">
        <v>0.19625856366274097</v>
      </c>
      <c r="BZ529" s="28">
        <f t="shared" si="93"/>
        <v>0.40732762154072499</v>
      </c>
      <c r="CA529" s="29" t="s">
        <v>106</v>
      </c>
      <c r="CB529">
        <v>0.26469477821400905</v>
      </c>
      <c r="CC529">
        <v>0.62337863725616582</v>
      </c>
      <c r="CD529">
        <v>0.26577141761274098</v>
      </c>
      <c r="CE529">
        <f t="shared" si="94"/>
        <v>0.47576383609199313</v>
      </c>
      <c r="CF529" t="s">
        <v>107</v>
      </c>
      <c r="CG529" s="27">
        <v>0.14196624361635571</v>
      </c>
      <c r="CH529" s="28">
        <v>0.50580916215616589</v>
      </c>
      <c r="CI529" s="28">
        <v>0.16288846723228761</v>
      </c>
      <c r="CJ529" s="28">
        <f t="shared" si="95"/>
        <v>0.35303530149433976</v>
      </c>
      <c r="CK529" s="29" t="s">
        <v>107</v>
      </c>
      <c r="CL529">
        <v>0.13402005521635571</v>
      </c>
      <c r="CM529">
        <v>0.33332900015616584</v>
      </c>
      <c r="CN529">
        <v>0.12594695924028765</v>
      </c>
      <c r="CO529">
        <f t="shared" si="96"/>
        <v>0.33701601711827167</v>
      </c>
      <c r="CP529" t="s">
        <v>106</v>
      </c>
      <c r="CQ529" s="27">
        <v>0.1513834152163557</v>
      </c>
      <c r="CR529" s="28">
        <v>0.62337863725616582</v>
      </c>
      <c r="CS529" s="28">
        <v>0.19545981319028766</v>
      </c>
      <c r="CT529" s="28">
        <f t="shared" si="97"/>
        <v>0.36245247309433976</v>
      </c>
      <c r="CU529" s="29" t="s">
        <v>107</v>
      </c>
      <c r="CV529">
        <v>65209.332538524199</v>
      </c>
      <c r="CW529">
        <v>14827.7877332972</v>
      </c>
      <c r="CX529">
        <v>0.21106905787798405</v>
      </c>
      <c r="CY529">
        <f t="shared" si="88"/>
        <v>0.71687822003414992</v>
      </c>
      <c r="CZ529">
        <f t="shared" si="98"/>
        <v>0.55375828737589705</v>
      </c>
    </row>
    <row r="530" spans="1:104" x14ac:dyDescent="0.25">
      <c r="A530">
        <v>1</v>
      </c>
      <c r="B530" s="15">
        <v>8258</v>
      </c>
      <c r="C530" s="15">
        <v>-66.186805000000007</v>
      </c>
      <c r="D530" s="15">
        <v>-18.462073140000001</v>
      </c>
      <c r="E530" s="15">
        <v>3679</v>
      </c>
      <c r="F530" s="15">
        <v>1</v>
      </c>
      <c r="G530" s="15">
        <v>0</v>
      </c>
      <c r="H530" s="17">
        <v>0</v>
      </c>
      <c r="I530" s="19">
        <v>0</v>
      </c>
      <c r="J530" s="19">
        <v>0</v>
      </c>
      <c r="K530" s="19">
        <v>0</v>
      </c>
      <c r="L530" s="15">
        <v>0</v>
      </c>
      <c r="M530" s="15">
        <v>0</v>
      </c>
      <c r="N530" s="15">
        <v>0</v>
      </c>
      <c r="O530" s="19">
        <v>167.13902200000001</v>
      </c>
      <c r="P530" s="19">
        <v>46.754631187381158</v>
      </c>
      <c r="Q530" s="20">
        <v>3.5748121149784624</v>
      </c>
      <c r="R530" s="21">
        <v>0</v>
      </c>
      <c r="S530" s="22">
        <v>9.3000000000000013E-2</v>
      </c>
      <c r="T530" s="22">
        <v>0.90699999999999992</v>
      </c>
      <c r="U530" s="19">
        <v>0</v>
      </c>
      <c r="V530" s="19">
        <v>4.3481807004264486</v>
      </c>
      <c r="W530" s="19">
        <v>42.406450486954704</v>
      </c>
      <c r="X530" s="19">
        <v>0</v>
      </c>
      <c r="Y530" s="19">
        <v>0</v>
      </c>
      <c r="Z530" s="19">
        <v>0</v>
      </c>
      <c r="AA530">
        <v>56.253875127871353</v>
      </c>
      <c r="AB530">
        <v>1</v>
      </c>
      <c r="AC530">
        <v>0.11900000000000002</v>
      </c>
      <c r="AD530">
        <v>0.88100000000000001</v>
      </c>
      <c r="AE530">
        <v>0</v>
      </c>
      <c r="AF530">
        <v>6.6942111402166926</v>
      </c>
      <c r="AG530">
        <v>49.559663987654666</v>
      </c>
      <c r="AH530">
        <v>18170.473636314775</v>
      </c>
      <c r="AI530">
        <v>0</v>
      </c>
      <c r="AJ530">
        <v>17378.971760935099</v>
      </c>
      <c r="AK530">
        <v>17378.971760935099</v>
      </c>
      <c r="AL530">
        <v>46.754631187381158</v>
      </c>
      <c r="AM530" s="19">
        <v>56.253875127871353</v>
      </c>
      <c r="AN530">
        <v>0.81078400000000006</v>
      </c>
      <c r="AO530">
        <v>0.53714440000000008</v>
      </c>
      <c r="AP530">
        <v>0.18242639999999999</v>
      </c>
      <c r="AQ530">
        <v>1</v>
      </c>
      <c r="AR530">
        <v>0</v>
      </c>
      <c r="AS530">
        <v>2</v>
      </c>
      <c r="AT530">
        <v>1.48</v>
      </c>
      <c r="AU530">
        <v>1</v>
      </c>
      <c r="AV530">
        <v>2</v>
      </c>
      <c r="AW530">
        <v>1.5</v>
      </c>
      <c r="AX530">
        <v>1</v>
      </c>
      <c r="AY530">
        <v>2</v>
      </c>
      <c r="AZ530">
        <v>0.6</v>
      </c>
      <c r="BA530">
        <v>0.3</v>
      </c>
      <c r="BB530">
        <v>0.8</v>
      </c>
      <c r="BC530" s="27">
        <v>0.36387101160600699</v>
      </c>
      <c r="BD530" s="28">
        <v>0.51847801276381211</v>
      </c>
      <c r="BE530" s="28">
        <v>0.30853297555939607</v>
      </c>
      <c r="BF530" s="28">
        <f t="shared" si="89"/>
        <v>0.64725848072354819</v>
      </c>
      <c r="BG530" s="29" t="s">
        <v>106</v>
      </c>
      <c r="BH530">
        <v>0.35592482320600705</v>
      </c>
      <c r="BI530">
        <v>0.34599785076381212</v>
      </c>
      <c r="BJ530">
        <v>0.27159146756739605</v>
      </c>
      <c r="BK530">
        <f t="shared" si="90"/>
        <v>0.61031697273154806</v>
      </c>
      <c r="BL530" t="s">
        <v>106</v>
      </c>
      <c r="BM530" s="27">
        <v>0.37328818320600704</v>
      </c>
      <c r="BN530" s="28">
        <v>0.63604748786381216</v>
      </c>
      <c r="BO530" s="28">
        <v>0.34110432151739606</v>
      </c>
      <c r="BP530" s="28">
        <f t="shared" si="91"/>
        <v>0.67982982668154812</v>
      </c>
      <c r="BQ530" s="29" t="s">
        <v>106</v>
      </c>
      <c r="BR530">
        <v>0.27684522354307906</v>
      </c>
      <c r="BS530">
        <v>0.51847801276381211</v>
      </c>
      <c r="BT530">
        <v>0.25453201199354802</v>
      </c>
      <c r="BU530">
        <f t="shared" si="92"/>
        <v>0.59325751715770014</v>
      </c>
      <c r="BV530" t="s">
        <v>106</v>
      </c>
      <c r="BW530" s="27">
        <v>0.26889903514307906</v>
      </c>
      <c r="BX530" s="28">
        <v>0.34599785076381212</v>
      </c>
      <c r="BY530" s="28">
        <v>0.21759050400154806</v>
      </c>
      <c r="BZ530" s="28">
        <f t="shared" si="93"/>
        <v>0.55631600916570012</v>
      </c>
      <c r="CA530" s="29" t="s">
        <v>106</v>
      </c>
      <c r="CB530">
        <v>0.28626239514307905</v>
      </c>
      <c r="CC530">
        <v>0.63604748786381216</v>
      </c>
      <c r="CD530">
        <v>0.28710335795154807</v>
      </c>
      <c r="CE530">
        <f t="shared" si="94"/>
        <v>0.62498790030723117</v>
      </c>
      <c r="CF530" t="s">
        <v>107</v>
      </c>
      <c r="CG530" s="27">
        <v>0.16403401679483903</v>
      </c>
      <c r="CH530" s="28">
        <v>0.51847801276381211</v>
      </c>
      <c r="CI530" s="28">
        <v>0.18453076292670803</v>
      </c>
      <c r="CJ530" s="28">
        <f t="shared" si="95"/>
        <v>0.5027595219589911</v>
      </c>
      <c r="CK530" s="29" t="s">
        <v>107</v>
      </c>
      <c r="CL530">
        <v>0.15608782839483901</v>
      </c>
      <c r="CM530">
        <v>0.34599785076381212</v>
      </c>
      <c r="CN530">
        <v>0.14758925493470804</v>
      </c>
      <c r="CO530">
        <f t="shared" si="96"/>
        <v>0.4863147600988601</v>
      </c>
      <c r="CP530" t="s">
        <v>106</v>
      </c>
      <c r="CQ530" s="27">
        <v>0.17345118839483903</v>
      </c>
      <c r="CR530" s="28">
        <v>0.63604748786381216</v>
      </c>
      <c r="CS530" s="28">
        <v>0.21710210888470804</v>
      </c>
      <c r="CT530" s="28">
        <f t="shared" si="97"/>
        <v>0.51217669355899109</v>
      </c>
      <c r="CU530" s="29" t="s">
        <v>107</v>
      </c>
      <c r="CV530">
        <v>46076.940169151298</v>
      </c>
      <c r="CW530">
        <v>7031.7343909839201</v>
      </c>
      <c r="CX530">
        <v>0.33872550516415206</v>
      </c>
      <c r="CY530">
        <f t="shared" si="88"/>
        <v>0.85720351792796423</v>
      </c>
      <c r="CZ530">
        <f t="shared" si="98"/>
        <v>0.70259651677015911</v>
      </c>
    </row>
    <row r="531" spans="1:104" x14ac:dyDescent="0.25">
      <c r="A531">
        <v>1</v>
      </c>
      <c r="B531" s="15">
        <v>8276</v>
      </c>
      <c r="C531" s="15">
        <v>-63.37436666</v>
      </c>
      <c r="D531" s="15">
        <v>-21.776712750000002</v>
      </c>
      <c r="E531" s="15">
        <v>521</v>
      </c>
      <c r="F531" s="15">
        <v>0</v>
      </c>
      <c r="G531" s="15">
        <v>0</v>
      </c>
      <c r="H531" s="17">
        <v>2</v>
      </c>
      <c r="I531" s="19">
        <v>0</v>
      </c>
      <c r="J531" s="19">
        <v>0</v>
      </c>
      <c r="K531" s="19">
        <v>1</v>
      </c>
      <c r="L531" s="15">
        <v>0</v>
      </c>
      <c r="M531" s="15">
        <v>0</v>
      </c>
      <c r="N531" s="15">
        <v>1.2032</v>
      </c>
      <c r="O531" s="19">
        <v>897.463878999999</v>
      </c>
      <c r="P531" s="19">
        <v>251.05204144184538</v>
      </c>
      <c r="Q531" s="20">
        <v>3.5748121140368854</v>
      </c>
      <c r="R531" s="21">
        <v>0.94699999999999995</v>
      </c>
      <c r="S531" s="22">
        <v>0.65600000000000003</v>
      </c>
      <c r="T531" s="22">
        <v>0.34500000000000008</v>
      </c>
      <c r="U531" s="19">
        <v>0</v>
      </c>
      <c r="V531" s="19">
        <v>164.69013918585057</v>
      </c>
      <c r="W531" s="19">
        <v>86.612954297436673</v>
      </c>
      <c r="X531" s="19">
        <v>177060.1179693327</v>
      </c>
      <c r="Y531" s="19">
        <v>1560</v>
      </c>
      <c r="Z531" s="19">
        <v>178620.1179693327</v>
      </c>
      <c r="AA531">
        <v>302.05885112136735</v>
      </c>
      <c r="AB531">
        <v>1</v>
      </c>
      <c r="AC531">
        <v>0.65700000000000003</v>
      </c>
      <c r="AD531">
        <v>0.34299999999999997</v>
      </c>
      <c r="AE531">
        <v>0</v>
      </c>
      <c r="AF531">
        <v>198.45266518673836</v>
      </c>
      <c r="AG531">
        <v>103.606185934629</v>
      </c>
      <c r="AH531">
        <v>240998.55752314779</v>
      </c>
      <c r="AI531">
        <v>1876.992</v>
      </c>
      <c r="AJ531">
        <v>232377.70493517001</v>
      </c>
      <c r="AK531">
        <v>49476.474080022002</v>
      </c>
      <c r="AL531">
        <v>13.305758196417816</v>
      </c>
      <c r="AM531" s="19">
        <v>64.312567875939791</v>
      </c>
      <c r="AN531">
        <v>0.81078400000000006</v>
      </c>
      <c r="AO531">
        <v>0.53714440000000008</v>
      </c>
      <c r="AP531">
        <v>0.18242639999999999</v>
      </c>
      <c r="AQ531">
        <v>1</v>
      </c>
      <c r="AR531">
        <v>0</v>
      </c>
      <c r="AS531">
        <v>2</v>
      </c>
      <c r="AT531">
        <v>1.48</v>
      </c>
      <c r="AU531">
        <v>1</v>
      </c>
      <c r="AV531">
        <v>2</v>
      </c>
      <c r="AW531">
        <v>1.5</v>
      </c>
      <c r="AX531">
        <v>1</v>
      </c>
      <c r="AY531">
        <v>2</v>
      </c>
      <c r="AZ531">
        <v>0.6</v>
      </c>
      <c r="BA531">
        <v>0.3</v>
      </c>
      <c r="BB531">
        <v>0.8</v>
      </c>
      <c r="BC531" s="27">
        <v>0.36308806125737042</v>
      </c>
      <c r="BD531" s="28">
        <v>0.64980630609960111</v>
      </c>
      <c r="BE531" s="28">
        <v>0.33163774296073834</v>
      </c>
      <c r="BF531" s="28">
        <f t="shared" si="89"/>
        <v>0.64432622901475245</v>
      </c>
      <c r="BG531" s="29" t="s">
        <v>106</v>
      </c>
      <c r="BH531">
        <v>0.35590315325737043</v>
      </c>
      <c r="BI531">
        <v>0.47230600199960115</v>
      </c>
      <c r="BJ531">
        <v>0.30587621668473836</v>
      </c>
      <c r="BK531">
        <f t="shared" si="90"/>
        <v>0.61856470273875241</v>
      </c>
      <c r="BL531" t="s">
        <v>106</v>
      </c>
      <c r="BM531" s="27">
        <v>0.37166539325737041</v>
      </c>
      <c r="BN531" s="28">
        <v>0.76819885329960125</v>
      </c>
      <c r="BO531" s="28">
        <v>0.35594942573473837</v>
      </c>
      <c r="BP531" s="28">
        <f t="shared" si="91"/>
        <v>0.66863791178875243</v>
      </c>
      <c r="BQ531" s="29" t="s">
        <v>106</v>
      </c>
      <c r="BR531">
        <v>0.27614855449671838</v>
      </c>
      <c r="BS531">
        <v>0.64980630609960111</v>
      </c>
      <c r="BT531">
        <v>0.26618025088189717</v>
      </c>
      <c r="BU531">
        <f t="shared" si="92"/>
        <v>0.57886873693591134</v>
      </c>
      <c r="BV531" t="s">
        <v>106</v>
      </c>
      <c r="BW531" s="27">
        <v>0.26896364649671839</v>
      </c>
      <c r="BX531" s="28">
        <v>0.47230600199960115</v>
      </c>
      <c r="BY531" s="28">
        <v>0.24041872460589714</v>
      </c>
      <c r="BZ531" s="28">
        <f t="shared" si="93"/>
        <v>0.55310721065991131</v>
      </c>
      <c r="CA531" s="29" t="s">
        <v>106</v>
      </c>
      <c r="CB531">
        <v>0.28472588649671837</v>
      </c>
      <c r="CC531">
        <v>0.76819885329960125</v>
      </c>
      <c r="CD531">
        <v>0.29049193365589715</v>
      </c>
      <c r="CE531">
        <f t="shared" si="94"/>
        <v>0.59741437255073249</v>
      </c>
      <c r="CF531" t="s">
        <v>107</v>
      </c>
      <c r="CG531" s="27">
        <v>0.16344919388105839</v>
      </c>
      <c r="CH531" s="28">
        <v>0.64980630609960111</v>
      </c>
      <c r="CI531" s="28">
        <v>0.18132794633525112</v>
      </c>
      <c r="CJ531" s="28">
        <f t="shared" si="95"/>
        <v>0.4761376799350725</v>
      </c>
      <c r="CK531" s="29" t="s">
        <v>107</v>
      </c>
      <c r="CL531">
        <v>0.15626428588105837</v>
      </c>
      <c r="CM531">
        <v>0.47230600199960115</v>
      </c>
      <c r="CN531">
        <v>0.15556642005925111</v>
      </c>
      <c r="CO531">
        <f t="shared" si="96"/>
        <v>0.46825490611326526</v>
      </c>
      <c r="CP531" t="s">
        <v>106</v>
      </c>
      <c r="CQ531" s="27">
        <v>0.17202652588105838</v>
      </c>
      <c r="CR531" s="28">
        <v>0.76819885329960125</v>
      </c>
      <c r="CS531" s="28">
        <v>0.2056396291092511</v>
      </c>
      <c r="CT531" s="28">
        <f t="shared" si="97"/>
        <v>0.48471501193507249</v>
      </c>
      <c r="CU531" s="29" t="s">
        <v>107</v>
      </c>
      <c r="CV531">
        <v>101816.512868253</v>
      </c>
      <c r="CW531">
        <v>37757.356390170899</v>
      </c>
      <c r="CX531">
        <v>0.31268848605401411</v>
      </c>
      <c r="CY531">
        <f t="shared" si="88"/>
        <v>0.96249479215361522</v>
      </c>
      <c r="CZ531">
        <f t="shared" si="98"/>
        <v>0.67577654731138459</v>
      </c>
    </row>
    <row r="532" spans="1:104" x14ac:dyDescent="0.25">
      <c r="A532">
        <v>1</v>
      </c>
      <c r="B532" s="15">
        <v>8280</v>
      </c>
      <c r="C532" s="15">
        <v>-66.827006119999993</v>
      </c>
      <c r="D532" s="15">
        <v>-15.360091860000001</v>
      </c>
      <c r="E532" s="15">
        <v>247</v>
      </c>
      <c r="F532" s="15">
        <v>0</v>
      </c>
      <c r="G532" s="15">
        <v>0</v>
      </c>
      <c r="H532" s="17">
        <v>2</v>
      </c>
      <c r="I532" s="19">
        <v>0</v>
      </c>
      <c r="J532" s="19">
        <v>0</v>
      </c>
      <c r="K532" s="19">
        <v>1</v>
      </c>
      <c r="L532" s="15">
        <v>0</v>
      </c>
      <c r="M532" s="15">
        <v>0</v>
      </c>
      <c r="N532" s="15">
        <v>1.2032</v>
      </c>
      <c r="O532" s="19">
        <v>276.142731999999</v>
      </c>
      <c r="P532" s="19">
        <v>77.24678198210627</v>
      </c>
      <c r="Q532" s="20">
        <v>3.5748121140368765</v>
      </c>
      <c r="R532" s="21">
        <v>0.10499999999999998</v>
      </c>
      <c r="S532" s="22">
        <v>0.26500000000000001</v>
      </c>
      <c r="T532" s="22">
        <v>0.73399999999999999</v>
      </c>
      <c r="U532" s="19">
        <v>0</v>
      </c>
      <c r="V532" s="19">
        <v>20.470397225258164</v>
      </c>
      <c r="W532" s="19">
        <v>56.699137974865998</v>
      </c>
      <c r="X532" s="19">
        <v>2864.5876056099064</v>
      </c>
      <c r="Y532" s="19">
        <v>1560</v>
      </c>
      <c r="Z532" s="19">
        <v>4424.5876056099059</v>
      </c>
      <c r="AA532">
        <v>92.941184967170159</v>
      </c>
      <c r="AB532">
        <v>1</v>
      </c>
      <c r="AC532">
        <v>0.32100000000000001</v>
      </c>
      <c r="AD532">
        <v>0.67900000000000005</v>
      </c>
      <c r="AE532">
        <v>0</v>
      </c>
      <c r="AF532">
        <v>29.834120374461623</v>
      </c>
      <c r="AG532">
        <v>63.107064592708539</v>
      </c>
      <c r="AH532">
        <v>40705.773285983356</v>
      </c>
      <c r="AI532">
        <v>1876.992</v>
      </c>
      <c r="AJ532">
        <v>40809.630690315404</v>
      </c>
      <c r="AK532">
        <v>37248.2028070448</v>
      </c>
      <c r="AL532">
        <v>69.135869873985115</v>
      </c>
      <c r="AM532" s="19">
        <v>84.830272859049003</v>
      </c>
      <c r="AN532">
        <v>0.87908266666666668</v>
      </c>
      <c r="AO532">
        <v>0.58239226666666666</v>
      </c>
      <c r="AP532">
        <v>0.19779359999999999</v>
      </c>
      <c r="AQ532">
        <v>1</v>
      </c>
      <c r="AR532">
        <v>0</v>
      </c>
      <c r="AS532">
        <v>2</v>
      </c>
      <c r="AT532">
        <v>1.48</v>
      </c>
      <c r="AU532">
        <v>1</v>
      </c>
      <c r="AV532">
        <v>2</v>
      </c>
      <c r="AW532">
        <v>1.5</v>
      </c>
      <c r="AX532">
        <v>1</v>
      </c>
      <c r="AY532">
        <v>2</v>
      </c>
      <c r="AZ532">
        <v>0.6</v>
      </c>
      <c r="BA532">
        <v>0.3</v>
      </c>
      <c r="BB532">
        <v>0.8</v>
      </c>
      <c r="BC532" s="27">
        <v>0.37166034913318957</v>
      </c>
      <c r="BD532" s="28">
        <v>0.64170933969649391</v>
      </c>
      <c r="BE532" s="28">
        <v>0.33562507216126392</v>
      </c>
      <c r="BF532" s="28">
        <f t="shared" si="89"/>
        <v>0.54324594893041522</v>
      </c>
      <c r="BG532" s="29" t="s">
        <v>106</v>
      </c>
      <c r="BH532">
        <v>0.36447544113318953</v>
      </c>
      <c r="BI532">
        <v>0.4642090355964939</v>
      </c>
      <c r="BJ532">
        <v>0.30986354588526399</v>
      </c>
      <c r="BK532">
        <f t="shared" si="90"/>
        <v>0.5174844226544153</v>
      </c>
      <c r="BL532" t="s">
        <v>106</v>
      </c>
      <c r="BM532" s="27">
        <v>0.38023768113318956</v>
      </c>
      <c r="BN532" s="28">
        <v>0.76010188689649394</v>
      </c>
      <c r="BO532" s="28">
        <v>0.35993675493526395</v>
      </c>
      <c r="BP532" s="28">
        <f t="shared" si="91"/>
        <v>0.56755763170441531</v>
      </c>
      <c r="BQ532" s="29" t="s">
        <v>106</v>
      </c>
      <c r="BR532">
        <v>0.27739724892174156</v>
      </c>
      <c r="BS532">
        <v>0.64170933969649391</v>
      </c>
      <c r="BT532">
        <v>0.26465358445309511</v>
      </c>
      <c r="BU532">
        <f t="shared" si="92"/>
        <v>0.47227446122224642</v>
      </c>
      <c r="BV532" t="s">
        <v>106</v>
      </c>
      <c r="BW532" s="27">
        <v>0.27021234092174157</v>
      </c>
      <c r="BX532" s="28">
        <v>0.4642090355964939</v>
      </c>
      <c r="BY532" s="28">
        <v>0.23889205817709511</v>
      </c>
      <c r="BZ532" s="28">
        <f t="shared" si="93"/>
        <v>0.44651293494624644</v>
      </c>
      <c r="CA532" s="29" t="s">
        <v>106</v>
      </c>
      <c r="CB532">
        <v>0.28597458092174155</v>
      </c>
      <c r="CC532">
        <v>0.76010188689649394</v>
      </c>
      <c r="CD532">
        <v>0.28896526722709515</v>
      </c>
      <c r="CE532">
        <f t="shared" si="94"/>
        <v>0.49359545769089286</v>
      </c>
      <c r="CF532" t="s">
        <v>107</v>
      </c>
      <c r="CG532" s="27">
        <v>0.15520434124023491</v>
      </c>
      <c r="CH532" s="28">
        <v>0.64170933969649391</v>
      </c>
      <c r="CI532" s="28">
        <v>0.17265350779435779</v>
      </c>
      <c r="CJ532" s="28">
        <f t="shared" si="95"/>
        <v>0.36282521800938622</v>
      </c>
      <c r="CK532" s="29" t="s">
        <v>107</v>
      </c>
      <c r="CL532">
        <v>0.14801943324023489</v>
      </c>
      <c r="CM532">
        <v>0.4642090355964939</v>
      </c>
      <c r="CN532">
        <v>0.14689198151835778</v>
      </c>
      <c r="CO532">
        <f t="shared" si="96"/>
        <v>0.35451285828750911</v>
      </c>
      <c r="CP532" t="s">
        <v>106</v>
      </c>
      <c r="CQ532" s="27">
        <v>0.1637816732402349</v>
      </c>
      <c r="CR532" s="28">
        <v>0.76010188689649394</v>
      </c>
      <c r="CS532" s="28">
        <v>0.19696519056835776</v>
      </c>
      <c r="CT532" s="28">
        <f t="shared" si="97"/>
        <v>0.37140255000938621</v>
      </c>
      <c r="CU532" s="29" t="s">
        <v>107</v>
      </c>
      <c r="CV532">
        <v>58152.529741267797</v>
      </c>
      <c r="CW532">
        <v>11617.6481208962</v>
      </c>
      <c r="CX532">
        <v>0.20762087676915131</v>
      </c>
      <c r="CY532">
        <f t="shared" si="88"/>
        <v>0.84933021646564522</v>
      </c>
      <c r="CZ532">
        <f t="shared" si="98"/>
        <v>0.57928122590234088</v>
      </c>
    </row>
    <row r="533" spans="1:104" x14ac:dyDescent="0.25">
      <c r="A533">
        <v>1</v>
      </c>
      <c r="B533" s="15">
        <v>8303</v>
      </c>
      <c r="C533" s="15">
        <v>-66.649827369999997</v>
      </c>
      <c r="D533" s="15">
        <v>-12.218490579999999</v>
      </c>
      <c r="E533" s="15">
        <v>154</v>
      </c>
      <c r="F533" s="15">
        <v>0</v>
      </c>
      <c r="G533" s="15">
        <v>0</v>
      </c>
      <c r="H533" s="17">
        <v>2</v>
      </c>
      <c r="I533" s="19">
        <v>0</v>
      </c>
      <c r="J533" s="19">
        <v>0</v>
      </c>
      <c r="K533" s="19">
        <v>1</v>
      </c>
      <c r="L533" s="15">
        <v>0</v>
      </c>
      <c r="M533" s="15">
        <v>0</v>
      </c>
      <c r="N533" s="15">
        <v>1.2032</v>
      </c>
      <c r="O533" s="19">
        <v>254.34198999999899</v>
      </c>
      <c r="P533" s="19">
        <v>71.14835183486025</v>
      </c>
      <c r="Q533" s="20">
        <v>3.5748121135728144</v>
      </c>
      <c r="R533" s="21">
        <v>1.4E-2</v>
      </c>
      <c r="S533" s="22">
        <v>0.28999999999999998</v>
      </c>
      <c r="T533" s="22">
        <v>0.71</v>
      </c>
      <c r="U533" s="19">
        <v>0</v>
      </c>
      <c r="V533" s="19">
        <v>20.633022032109473</v>
      </c>
      <c r="W533" s="19">
        <v>50.515329802750777</v>
      </c>
      <c r="X533" s="19">
        <v>376.80594021853</v>
      </c>
      <c r="Y533" s="19">
        <v>1560</v>
      </c>
      <c r="Z533" s="19">
        <v>1936.8059402185299</v>
      </c>
      <c r="AA533">
        <v>85.603722987611391</v>
      </c>
      <c r="AB533">
        <v>1</v>
      </c>
      <c r="AC533">
        <v>0.29599999999999999</v>
      </c>
      <c r="AD533">
        <v>0.70399999999999996</v>
      </c>
      <c r="AE533">
        <v>0</v>
      </c>
      <c r="AF533">
        <v>25.338702004332969</v>
      </c>
      <c r="AG533">
        <v>60.265020983278418</v>
      </c>
      <c r="AH533">
        <v>35199.970112294402</v>
      </c>
      <c r="AI533">
        <v>1876.992</v>
      </c>
      <c r="AJ533">
        <v>35543.659090357403</v>
      </c>
      <c r="AK533">
        <v>35130.0763927484</v>
      </c>
      <c r="AL533">
        <v>70.152274909172206</v>
      </c>
      <c r="AM533" s="19">
        <v>84.607646061923347</v>
      </c>
      <c r="AN533">
        <v>0.82516266666666671</v>
      </c>
      <c r="AO533">
        <v>0.54667026666666674</v>
      </c>
      <c r="AP533">
        <v>0.18566159999999998</v>
      </c>
      <c r="AQ533">
        <v>1</v>
      </c>
      <c r="AR533">
        <v>0</v>
      </c>
      <c r="AS533">
        <v>2</v>
      </c>
      <c r="AT533">
        <v>1.48</v>
      </c>
      <c r="AU533">
        <v>1</v>
      </c>
      <c r="AV533">
        <v>2</v>
      </c>
      <c r="AW533">
        <v>1.5</v>
      </c>
      <c r="AX533">
        <v>1</v>
      </c>
      <c r="AY533">
        <v>2</v>
      </c>
      <c r="AZ533">
        <v>0.6</v>
      </c>
      <c r="BA533">
        <v>0.3</v>
      </c>
      <c r="BB533">
        <v>0.8</v>
      </c>
      <c r="BC533" s="27">
        <v>0.35463740649690489</v>
      </c>
      <c r="BD533" s="28">
        <v>0.62886305160353873</v>
      </c>
      <c r="BE533" s="28">
        <v>0.32086414328874835</v>
      </c>
      <c r="BF533" s="28">
        <f t="shared" si="89"/>
        <v>0.53119582283968425</v>
      </c>
      <c r="BG533" s="29" t="s">
        <v>106</v>
      </c>
      <c r="BH533">
        <v>0.34745249849690485</v>
      </c>
      <c r="BI533">
        <v>0.45136274750353866</v>
      </c>
      <c r="BJ533">
        <v>0.29510261701274842</v>
      </c>
      <c r="BK533">
        <f t="shared" si="90"/>
        <v>0.50543429656368433</v>
      </c>
      <c r="BL533" t="s">
        <v>106</v>
      </c>
      <c r="BM533" s="27">
        <v>0.36321473849690489</v>
      </c>
      <c r="BN533" s="28">
        <v>0.74725559880353876</v>
      </c>
      <c r="BO533" s="28">
        <v>0.34517582606274838</v>
      </c>
      <c r="BP533" s="28">
        <f t="shared" si="91"/>
        <v>0.55550750561368434</v>
      </c>
      <c r="BQ533" s="29" t="s">
        <v>106</v>
      </c>
      <c r="BR533">
        <v>0.26615609058871686</v>
      </c>
      <c r="BS533">
        <v>0.62886305160353873</v>
      </c>
      <c r="BT533">
        <v>0.25424581002478563</v>
      </c>
      <c r="BU533">
        <f t="shared" si="92"/>
        <v>0.46457748957572154</v>
      </c>
      <c r="BV533" t="s">
        <v>106</v>
      </c>
      <c r="BW533" s="27">
        <v>0.25897118258871688</v>
      </c>
      <c r="BX533" s="28">
        <v>0.45136274750353866</v>
      </c>
      <c r="BY533" s="28">
        <v>0.2284842837487856</v>
      </c>
      <c r="BZ533" s="28">
        <f t="shared" si="93"/>
        <v>0.4388159632997215</v>
      </c>
      <c r="CA533" s="29" t="s">
        <v>106</v>
      </c>
      <c r="CB533">
        <v>0.27473342258871686</v>
      </c>
      <c r="CC533">
        <v>0.74725559880353876</v>
      </c>
      <c r="CD533">
        <v>0.27855749279878561</v>
      </c>
      <c r="CE533">
        <f t="shared" si="94"/>
        <v>0.48506510213965282</v>
      </c>
      <c r="CF533" t="s">
        <v>107</v>
      </c>
      <c r="CG533" s="27">
        <v>0.15145808848551018</v>
      </c>
      <c r="CH533" s="28">
        <v>0.62886305160353873</v>
      </c>
      <c r="CI533" s="28">
        <v>0.16788871134927821</v>
      </c>
      <c r="CJ533" s="28">
        <f t="shared" si="95"/>
        <v>0.36178976803644614</v>
      </c>
      <c r="CK533" s="29" t="s">
        <v>107</v>
      </c>
      <c r="CL533">
        <v>0.14427318048551019</v>
      </c>
      <c r="CM533">
        <v>0.45136274750353866</v>
      </c>
      <c r="CN533">
        <v>0.14212718507327821</v>
      </c>
      <c r="CO533">
        <f t="shared" si="96"/>
        <v>0.35245886462421416</v>
      </c>
      <c r="CP533" t="s">
        <v>106</v>
      </c>
      <c r="CQ533" s="27">
        <v>0.16003542048551017</v>
      </c>
      <c r="CR533" s="28">
        <v>0.74725559880353876</v>
      </c>
      <c r="CS533" s="28">
        <v>0.19220039412327822</v>
      </c>
      <c r="CT533" s="28">
        <f t="shared" si="97"/>
        <v>0.37036710003644613</v>
      </c>
      <c r="CU533" s="29" t="s">
        <v>107</v>
      </c>
      <c r="CV533">
        <v>55961.370519611097</v>
      </c>
      <c r="CW533">
        <v>10700.4653734514</v>
      </c>
      <c r="CX533">
        <v>0.21033167955093593</v>
      </c>
      <c r="CY533">
        <f t="shared" si="88"/>
        <v>0.83919473115447463</v>
      </c>
      <c r="CZ533">
        <f t="shared" si="98"/>
        <v>0.5649690860478408</v>
      </c>
    </row>
    <row r="534" spans="1:104" x14ac:dyDescent="0.25">
      <c r="A534">
        <v>1</v>
      </c>
      <c r="B534" s="15">
        <v>8306</v>
      </c>
      <c r="C534" s="15">
        <v>-65.969598149999996</v>
      </c>
      <c r="D534" s="15">
        <v>-10.927645480000001</v>
      </c>
      <c r="E534" s="15">
        <v>144</v>
      </c>
      <c r="F534" s="15">
        <v>0</v>
      </c>
      <c r="G534" s="15">
        <v>0</v>
      </c>
      <c r="H534" s="17">
        <v>4</v>
      </c>
      <c r="I534" s="19">
        <v>1</v>
      </c>
      <c r="J534" s="19">
        <v>4</v>
      </c>
      <c r="K534" s="19">
        <v>1</v>
      </c>
      <c r="L534" s="15">
        <v>0</v>
      </c>
      <c r="M534" s="15">
        <v>1.9414993466458099</v>
      </c>
      <c r="N534" s="15">
        <v>1.2032</v>
      </c>
      <c r="O534" s="19">
        <v>294.31001700000002</v>
      </c>
      <c r="P534" s="19">
        <v>82.32880710481129</v>
      </c>
      <c r="Q534" s="20">
        <v>3.5748121143710896</v>
      </c>
      <c r="R534" s="21">
        <v>0.55600000000000005</v>
      </c>
      <c r="S534" s="22">
        <v>0.41300000000000003</v>
      </c>
      <c r="T534" s="22">
        <v>0.58700000000000008</v>
      </c>
      <c r="U534" s="19">
        <v>0</v>
      </c>
      <c r="V534" s="19">
        <v>34.001797334287069</v>
      </c>
      <c r="W534" s="19">
        <v>48.327009770524235</v>
      </c>
      <c r="X534" s="19">
        <v>22952.088191205683</v>
      </c>
      <c r="Y534" s="19">
        <v>3930</v>
      </c>
      <c r="Z534" s="19">
        <v>26882.088191205683</v>
      </c>
      <c r="AA534">
        <v>99.055736607053277</v>
      </c>
      <c r="AB534">
        <v>1</v>
      </c>
      <c r="AC534">
        <v>0.41500000000000004</v>
      </c>
      <c r="AD534">
        <v>0.58499999999999996</v>
      </c>
      <c r="AE534">
        <v>0</v>
      </c>
      <c r="AF534">
        <v>41.108130691927116</v>
      </c>
      <c r="AG534">
        <v>57.947605915126161</v>
      </c>
      <c r="AH534">
        <v>53356.77369912251</v>
      </c>
      <c r="AI534">
        <v>6478.34545155057</v>
      </c>
      <c r="AJ534">
        <v>57510.909712583198</v>
      </c>
      <c r="AK534">
        <v>30934.444339985799</v>
      </c>
      <c r="AL534">
        <v>36.553990354536211</v>
      </c>
      <c r="AM534" s="19">
        <v>53.280919856778198</v>
      </c>
      <c r="AN534">
        <v>0.8143786666666667</v>
      </c>
      <c r="AO534">
        <v>0.53952586666666669</v>
      </c>
      <c r="AP534">
        <v>0.18323519999999999</v>
      </c>
      <c r="AQ534">
        <v>1</v>
      </c>
      <c r="AR534">
        <v>0</v>
      </c>
      <c r="AS534">
        <v>2</v>
      </c>
      <c r="AT534">
        <v>1.48</v>
      </c>
      <c r="AU534">
        <v>1</v>
      </c>
      <c r="AV534">
        <v>2</v>
      </c>
      <c r="AW534">
        <v>1.5</v>
      </c>
      <c r="AX534">
        <v>1</v>
      </c>
      <c r="AY534">
        <v>2</v>
      </c>
      <c r="AZ534">
        <v>0.6</v>
      </c>
      <c r="BA534">
        <v>0.3</v>
      </c>
      <c r="BB534">
        <v>0.8</v>
      </c>
      <c r="BC534" s="27">
        <v>0.37546750651925481</v>
      </c>
      <c r="BD534" s="28">
        <v>0.64803468210873127</v>
      </c>
      <c r="BE534" s="28">
        <v>0.34174597855333777</v>
      </c>
      <c r="BF534" s="28">
        <f t="shared" si="89"/>
        <v>0.43003694392528052</v>
      </c>
      <c r="BG534" s="29" t="s">
        <v>106</v>
      </c>
      <c r="BH534">
        <v>0.36828259851925482</v>
      </c>
      <c r="BI534">
        <v>0.47053437800873121</v>
      </c>
      <c r="BJ534">
        <v>0.31598445227733779</v>
      </c>
      <c r="BK534">
        <f t="shared" si="90"/>
        <v>0.40427541764928054</v>
      </c>
      <c r="BL534" t="s">
        <v>106</v>
      </c>
      <c r="BM534" s="27">
        <v>0.38404483851925475</v>
      </c>
      <c r="BN534" s="28">
        <v>0.76642722930873131</v>
      </c>
      <c r="BO534" s="28">
        <v>0.3660576613273378</v>
      </c>
      <c r="BP534" s="28">
        <f t="shared" si="91"/>
        <v>0.45434862669928056</v>
      </c>
      <c r="BQ534" s="29" t="s">
        <v>106</v>
      </c>
      <c r="BR534">
        <v>0.28814254747171875</v>
      </c>
      <c r="BS534">
        <v>0.64803468210873127</v>
      </c>
      <c r="BT534">
        <v>0.27599827617821615</v>
      </c>
      <c r="BU534">
        <f t="shared" si="92"/>
        <v>0.3642892415501589</v>
      </c>
      <c r="BV534" t="s">
        <v>106</v>
      </c>
      <c r="BW534" s="27">
        <v>0.28095763947171876</v>
      </c>
      <c r="BX534" s="28">
        <v>0.47053437800873121</v>
      </c>
      <c r="BY534" s="28">
        <v>0.25023674990221617</v>
      </c>
      <c r="BZ534" s="28">
        <f t="shared" si="93"/>
        <v>0.33852771527415892</v>
      </c>
      <c r="CA534" s="29" t="s">
        <v>106</v>
      </c>
      <c r="CB534">
        <v>0.29671987947171874</v>
      </c>
      <c r="CC534">
        <v>0.76642722930873131</v>
      </c>
      <c r="CD534">
        <v>0.30030995895221618</v>
      </c>
      <c r="CE534">
        <f t="shared" si="94"/>
        <v>0.38501084484366149</v>
      </c>
      <c r="CF534" t="s">
        <v>107</v>
      </c>
      <c r="CG534" s="27">
        <v>0.17494352648417208</v>
      </c>
      <c r="CH534" s="28">
        <v>0.64803468210873127</v>
      </c>
      <c r="CI534" s="28">
        <v>0.19076977309935478</v>
      </c>
      <c r="CJ534" s="28">
        <f t="shared" si="95"/>
        <v>0.26323449185611486</v>
      </c>
      <c r="CK534" s="29" t="s">
        <v>107</v>
      </c>
      <c r="CL534">
        <v>0.16775861848417209</v>
      </c>
      <c r="CM534">
        <v>0.47053437800873121</v>
      </c>
      <c r="CN534">
        <v>0.16500824682335477</v>
      </c>
      <c r="CO534">
        <f t="shared" si="96"/>
        <v>0.25329921219529755</v>
      </c>
      <c r="CP534" t="s">
        <v>106</v>
      </c>
      <c r="CQ534" s="27">
        <v>0.1835208584841721</v>
      </c>
      <c r="CR534" s="28">
        <v>0.76642722930873131</v>
      </c>
      <c r="CS534" s="28">
        <v>0.21508145587335475</v>
      </c>
      <c r="CT534" s="28">
        <f t="shared" si="97"/>
        <v>0.27181182385611485</v>
      </c>
      <c r="CU534" s="29" t="s">
        <v>107</v>
      </c>
      <c r="CV534">
        <v>17980.529969116698</v>
      </c>
      <c r="CW534">
        <v>6660.1149806641497</v>
      </c>
      <c r="CX534">
        <v>8.8290965371942767E-2</v>
      </c>
      <c r="CY534">
        <f t="shared" si="88"/>
        <v>0.73632564748067408</v>
      </c>
      <c r="CZ534">
        <f t="shared" si="98"/>
        <v>0.46375847189119757</v>
      </c>
    </row>
    <row r="535" spans="1:104" x14ac:dyDescent="0.25">
      <c r="A535">
        <v>1</v>
      </c>
      <c r="B535" s="15">
        <v>8328</v>
      </c>
      <c r="C535" s="15">
        <v>-66.645304850000002</v>
      </c>
      <c r="D535" s="15">
        <v>-17.39756564</v>
      </c>
      <c r="E535" s="15">
        <v>3653</v>
      </c>
      <c r="F535" s="15">
        <v>1</v>
      </c>
      <c r="G535" s="15">
        <v>0</v>
      </c>
      <c r="H535" s="17">
        <v>0</v>
      </c>
      <c r="I535" s="19">
        <v>0</v>
      </c>
      <c r="J535" s="19">
        <v>0</v>
      </c>
      <c r="K535" s="19">
        <v>1</v>
      </c>
      <c r="L535" s="15">
        <v>0</v>
      </c>
      <c r="M535" s="15">
        <v>0</v>
      </c>
      <c r="N535" s="15">
        <v>1.2032</v>
      </c>
      <c r="O535" s="19">
        <v>170.772479</v>
      </c>
      <c r="P535" s="19">
        <v>47.771036211922159</v>
      </c>
      <c r="Q535" s="20">
        <v>3.5748121150736214</v>
      </c>
      <c r="R535" s="21">
        <v>0</v>
      </c>
      <c r="S535" s="22">
        <v>0.378</v>
      </c>
      <c r="T535" s="22">
        <v>0.62300000000000011</v>
      </c>
      <c r="U535" s="19">
        <v>0</v>
      </c>
      <c r="V535" s="19">
        <v>18.057451688106575</v>
      </c>
      <c r="W535" s="19">
        <v>29.761355560027511</v>
      </c>
      <c r="X535" s="19">
        <v>0</v>
      </c>
      <c r="Y535" s="19">
        <v>1560</v>
      </c>
      <c r="Z535" s="19">
        <v>1560</v>
      </c>
      <c r="AA535">
        <v>57.476785438299466</v>
      </c>
      <c r="AB535">
        <v>1</v>
      </c>
      <c r="AC535">
        <v>0.38</v>
      </c>
      <c r="AD535">
        <v>0.62</v>
      </c>
      <c r="AE535">
        <v>0</v>
      </c>
      <c r="AF535">
        <v>21.841178466553796</v>
      </c>
      <c r="AG535">
        <v>35.635606971745666</v>
      </c>
      <c r="AH535">
        <v>35949.303771310821</v>
      </c>
      <c r="AI535">
        <v>1876.992</v>
      </c>
      <c r="AJ535">
        <v>36260.351934971201</v>
      </c>
      <c r="AK535">
        <v>36260.351934971201</v>
      </c>
      <c r="AL535">
        <v>47.771036211922159</v>
      </c>
      <c r="AM535" s="19">
        <v>57.476785438299466</v>
      </c>
      <c r="AN535">
        <v>0.85751466666666676</v>
      </c>
      <c r="AO535">
        <v>0.56810346666666667</v>
      </c>
      <c r="AP535">
        <v>0.1929408</v>
      </c>
      <c r="AQ535">
        <v>1</v>
      </c>
      <c r="AR535">
        <v>0</v>
      </c>
      <c r="AS535">
        <v>2</v>
      </c>
      <c r="AT535">
        <v>1.48</v>
      </c>
      <c r="AU535">
        <v>1</v>
      </c>
      <c r="AV535">
        <v>2</v>
      </c>
      <c r="AW535">
        <v>1.5</v>
      </c>
      <c r="AX535">
        <v>1</v>
      </c>
      <c r="AY535">
        <v>2</v>
      </c>
      <c r="AZ535">
        <v>0.6</v>
      </c>
      <c r="BA535">
        <v>0.3</v>
      </c>
      <c r="BB535">
        <v>0.8</v>
      </c>
      <c r="BC535" s="27">
        <v>0.3776224797034603</v>
      </c>
      <c r="BD535" s="28">
        <v>0.52649896664131079</v>
      </c>
      <c r="BE535" s="28">
        <v>0.31674290552524748</v>
      </c>
      <c r="BF535" s="28">
        <f t="shared" si="89"/>
        <v>0.48095402705425683</v>
      </c>
      <c r="BG535" s="29" t="s">
        <v>106</v>
      </c>
      <c r="BH535">
        <v>0.36967629130346036</v>
      </c>
      <c r="BI535">
        <v>0.3540188046413108</v>
      </c>
      <c r="BJ535">
        <v>0.27980139753324745</v>
      </c>
      <c r="BK535">
        <f t="shared" si="90"/>
        <v>0.44401251906225681</v>
      </c>
      <c r="BL535" t="s">
        <v>106</v>
      </c>
      <c r="BM535" s="27">
        <v>0.38703965130346035</v>
      </c>
      <c r="BN535" s="28">
        <v>0.64406844174131084</v>
      </c>
      <c r="BO535" s="28">
        <v>0.34931425148324752</v>
      </c>
      <c r="BP535" s="28">
        <f t="shared" si="91"/>
        <v>0.51352537301225687</v>
      </c>
      <c r="BQ535" s="29" t="s">
        <v>106</v>
      </c>
      <c r="BR535">
        <v>0.28558083896784436</v>
      </c>
      <c r="BS535">
        <v>0.52649896664131079</v>
      </c>
      <c r="BT535">
        <v>0.2596295211073914</v>
      </c>
      <c r="BU535">
        <f t="shared" si="92"/>
        <v>0.42384064263640076</v>
      </c>
      <c r="BV535" t="s">
        <v>106</v>
      </c>
      <c r="BW535" s="27">
        <v>0.27763465056784431</v>
      </c>
      <c r="BX535" s="28">
        <v>0.3540188046413108</v>
      </c>
      <c r="BY535" s="28">
        <v>0.22268801311539144</v>
      </c>
      <c r="BZ535" s="28">
        <f t="shared" si="93"/>
        <v>0.38689913464440079</v>
      </c>
      <c r="CA535" s="29" t="s">
        <v>106</v>
      </c>
      <c r="CB535">
        <v>0.2949980105678443</v>
      </c>
      <c r="CC535">
        <v>0.64406844174131084</v>
      </c>
      <c r="CD535">
        <v>0.29220086706539145</v>
      </c>
      <c r="CE535">
        <f t="shared" si="94"/>
        <v>0.4564119885944008</v>
      </c>
      <c r="CF535" t="s">
        <v>106</v>
      </c>
      <c r="CG535" s="27">
        <v>0.16626760097723098</v>
      </c>
      <c r="CH535" s="28">
        <v>0.52649896664131079</v>
      </c>
      <c r="CI535" s="28">
        <v>0.18559365241757808</v>
      </c>
      <c r="CJ535" s="28">
        <f t="shared" si="95"/>
        <v>0.33047872250624033</v>
      </c>
      <c r="CK535" s="29" t="s">
        <v>107</v>
      </c>
      <c r="CL535">
        <v>0.15832141257723098</v>
      </c>
      <c r="CM535">
        <v>0.3540188046413108</v>
      </c>
      <c r="CN535">
        <v>0.14865214442557811</v>
      </c>
      <c r="CO535">
        <f t="shared" si="96"/>
        <v>0.31286326595458747</v>
      </c>
      <c r="CP535" t="s">
        <v>106</v>
      </c>
      <c r="CQ535" s="27">
        <v>0.17568477257723097</v>
      </c>
      <c r="CR535" s="28">
        <v>0.64406844174131084</v>
      </c>
      <c r="CS535" s="28">
        <v>0.21816499837557812</v>
      </c>
      <c r="CT535" s="28">
        <f t="shared" si="97"/>
        <v>0.33989589410624033</v>
      </c>
      <c r="CU535" s="29" t="s">
        <v>107</v>
      </c>
      <c r="CV535">
        <v>46534.420228231102</v>
      </c>
      <c r="CW535">
        <v>7184.5981797874301</v>
      </c>
      <c r="CX535">
        <v>0.16421112152900935</v>
      </c>
      <c r="CY535">
        <f t="shared" si="88"/>
        <v>0.69071008817032009</v>
      </c>
      <c r="CZ535">
        <f t="shared" si="98"/>
        <v>0.5418336012324696</v>
      </c>
    </row>
    <row r="536" spans="1:104" x14ac:dyDescent="0.25">
      <c r="A536">
        <v>1</v>
      </c>
      <c r="B536" s="15">
        <v>8329</v>
      </c>
      <c r="C536" s="15">
        <v>-65.625993730000005</v>
      </c>
      <c r="D536" s="15">
        <v>-17.922982390000001</v>
      </c>
      <c r="E536" s="15">
        <v>2905</v>
      </c>
      <c r="F536" s="15">
        <v>1</v>
      </c>
      <c r="G536" s="15">
        <v>0</v>
      </c>
      <c r="H536" s="17">
        <v>2</v>
      </c>
      <c r="I536" s="19">
        <v>0</v>
      </c>
      <c r="J536" s="19">
        <v>0</v>
      </c>
      <c r="K536" s="19">
        <v>1</v>
      </c>
      <c r="L536" s="15">
        <v>0</v>
      </c>
      <c r="M536" s="15">
        <v>0</v>
      </c>
      <c r="N536" s="15">
        <v>1.2032</v>
      </c>
      <c r="O536" s="19">
        <v>381.51298500000001</v>
      </c>
      <c r="P536" s="19">
        <v>106.72252772304287</v>
      </c>
      <c r="Q536" s="20">
        <v>3.5748121145525125</v>
      </c>
      <c r="R536" s="21">
        <v>4.8000000000000001E-2</v>
      </c>
      <c r="S536" s="22">
        <v>8.2000000000000003E-2</v>
      </c>
      <c r="T536" s="22">
        <v>0.91699999999999993</v>
      </c>
      <c r="U536" s="19">
        <v>0</v>
      </c>
      <c r="V536" s="19">
        <v>8.7512472732895166</v>
      </c>
      <c r="W536" s="19">
        <v>97.864557922030301</v>
      </c>
      <c r="X536" s="19">
        <v>1340.2624845966179</v>
      </c>
      <c r="Y536" s="19">
        <v>1560</v>
      </c>
      <c r="Z536" s="19">
        <v>2900.2624845966179</v>
      </c>
      <c r="AA536">
        <v>128.40558449604083</v>
      </c>
      <c r="AB536">
        <v>1</v>
      </c>
      <c r="AC536">
        <v>0.10400000000000001</v>
      </c>
      <c r="AD536">
        <v>0.89600000000000002</v>
      </c>
      <c r="AE536">
        <v>0</v>
      </c>
      <c r="AF536">
        <v>13.354180787588248</v>
      </c>
      <c r="AG536">
        <v>115.05140370845258</v>
      </c>
      <c r="AH536">
        <v>39244.115984527263</v>
      </c>
      <c r="AI536">
        <v>1876.992</v>
      </c>
      <c r="AJ536">
        <v>39411.642842967303</v>
      </c>
      <c r="AK536">
        <v>37839.3336027072</v>
      </c>
      <c r="AL536">
        <v>101.59984639233681</v>
      </c>
      <c r="AM536" s="19">
        <v>123.28290316533477</v>
      </c>
      <c r="AN536">
        <v>0.8143786666666667</v>
      </c>
      <c r="AO536">
        <v>0.53952586666666669</v>
      </c>
      <c r="AP536">
        <v>0.18323519999999999</v>
      </c>
      <c r="AQ536">
        <v>1</v>
      </c>
      <c r="AR536">
        <v>0</v>
      </c>
      <c r="AS536">
        <v>2</v>
      </c>
      <c r="AT536">
        <v>1.48</v>
      </c>
      <c r="AU536">
        <v>1</v>
      </c>
      <c r="AV536">
        <v>2</v>
      </c>
      <c r="AW536">
        <v>1.5</v>
      </c>
      <c r="AX536">
        <v>1</v>
      </c>
      <c r="AY536">
        <v>2</v>
      </c>
      <c r="AZ536">
        <v>0.6</v>
      </c>
      <c r="BA536">
        <v>0.3</v>
      </c>
      <c r="BB536">
        <v>0.8</v>
      </c>
      <c r="BC536" s="27">
        <v>0.33664123248789002</v>
      </c>
      <c r="BD536" s="28">
        <v>0.50846537891150867</v>
      </c>
      <c r="BE536" s="28">
        <v>0.28158500685872345</v>
      </c>
      <c r="BF536" s="28">
        <f t="shared" si="89"/>
        <v>0.52689518496545906</v>
      </c>
      <c r="BG536" s="29" t="s">
        <v>106</v>
      </c>
      <c r="BH536">
        <v>0.32869504408789002</v>
      </c>
      <c r="BI536">
        <v>0.33598521691150862</v>
      </c>
      <c r="BJ536">
        <v>0.24464349886672343</v>
      </c>
      <c r="BK536">
        <f t="shared" si="90"/>
        <v>0.48995367697345898</v>
      </c>
      <c r="BL536" t="s">
        <v>106</v>
      </c>
      <c r="BM536" s="27">
        <v>0.34605840408789001</v>
      </c>
      <c r="BN536" s="28">
        <v>0.6260348540115086</v>
      </c>
      <c r="BO536" s="28">
        <v>0.31415635281672344</v>
      </c>
      <c r="BP536" s="28">
        <f t="shared" si="91"/>
        <v>0.55946653092345899</v>
      </c>
      <c r="BQ536" s="29" t="s">
        <v>106</v>
      </c>
      <c r="BR536">
        <v>0.24922960960398602</v>
      </c>
      <c r="BS536">
        <v>0.50846537891150867</v>
      </c>
      <c r="BT536">
        <v>0.22734462630425942</v>
      </c>
      <c r="BU536">
        <f t="shared" si="92"/>
        <v>0.47265480441099494</v>
      </c>
      <c r="BV536" t="s">
        <v>106</v>
      </c>
      <c r="BW536" s="27">
        <v>0.24128342120398602</v>
      </c>
      <c r="BX536" s="28">
        <v>0.33598521691150862</v>
      </c>
      <c r="BY536" s="28">
        <v>0.19040311831225948</v>
      </c>
      <c r="BZ536" s="28">
        <f t="shared" si="93"/>
        <v>0.43571329641899503</v>
      </c>
      <c r="CA536" s="29" t="s">
        <v>106</v>
      </c>
      <c r="CB536">
        <v>0.25864678120398599</v>
      </c>
      <c r="CC536">
        <v>0.6260348540115086</v>
      </c>
      <c r="CD536">
        <v>0.25991597226225943</v>
      </c>
      <c r="CE536">
        <f t="shared" si="94"/>
        <v>0.5039569593107216</v>
      </c>
      <c r="CF536" t="s">
        <v>107</v>
      </c>
      <c r="CG536" s="27">
        <v>0.13591824660633267</v>
      </c>
      <c r="CH536" s="28">
        <v>0.50846537891150867</v>
      </c>
      <c r="CI536" s="28">
        <v>0.1570330218818061</v>
      </c>
      <c r="CJ536" s="28">
        <f t="shared" si="95"/>
        <v>0.38122842471306823</v>
      </c>
      <c r="CK536" s="29" t="s">
        <v>107</v>
      </c>
      <c r="CL536">
        <v>0.12797205820633267</v>
      </c>
      <c r="CM536">
        <v>0.33598521691150862</v>
      </c>
      <c r="CN536">
        <v>0.1200915138898061</v>
      </c>
      <c r="CO536">
        <f t="shared" si="96"/>
        <v>0.36540169199654166</v>
      </c>
      <c r="CP536" t="s">
        <v>106</v>
      </c>
      <c r="CQ536" s="27">
        <v>0.14533541820633267</v>
      </c>
      <c r="CR536" s="28">
        <v>0.6260348540115086</v>
      </c>
      <c r="CS536" s="28">
        <v>0.18960436783980611</v>
      </c>
      <c r="CT536" s="28">
        <f t="shared" si="97"/>
        <v>0.39064559631306822</v>
      </c>
      <c r="CU536" s="29" t="s">
        <v>107</v>
      </c>
      <c r="CV536">
        <v>67693.076774279194</v>
      </c>
      <c r="CW536">
        <v>16050.6980620051</v>
      </c>
      <c r="CX536">
        <v>0.24531017810673555</v>
      </c>
      <c r="CY536">
        <f t="shared" si="88"/>
        <v>0.75377555701824428</v>
      </c>
      <c r="CZ536">
        <f t="shared" si="98"/>
        <v>0.58195141059462552</v>
      </c>
    </row>
    <row r="537" spans="1:104" x14ac:dyDescent="0.25">
      <c r="A537">
        <v>1</v>
      </c>
      <c r="B537" s="15">
        <v>8340</v>
      </c>
      <c r="C537" s="15">
        <v>-64.9658175</v>
      </c>
      <c r="D537" s="15">
        <v>-17.049663769999999</v>
      </c>
      <c r="E537" s="15">
        <v>306</v>
      </c>
      <c r="F537" s="15">
        <v>0</v>
      </c>
      <c r="G537" s="15">
        <v>0</v>
      </c>
      <c r="H537" s="17">
        <v>3</v>
      </c>
      <c r="I537" s="19">
        <v>0</v>
      </c>
      <c r="J537" s="19">
        <v>0</v>
      </c>
      <c r="K537" s="19">
        <v>0</v>
      </c>
      <c r="L537" s="15">
        <v>0</v>
      </c>
      <c r="M537" s="15">
        <v>0</v>
      </c>
      <c r="N537" s="15">
        <v>0</v>
      </c>
      <c r="O537" s="19">
        <v>148.97173699999999</v>
      </c>
      <c r="P537" s="19">
        <v>41.672606064676145</v>
      </c>
      <c r="Q537" s="20">
        <v>3.5748121144330383</v>
      </c>
      <c r="R537" s="21">
        <v>0</v>
      </c>
      <c r="S537" s="22">
        <v>0.31</v>
      </c>
      <c r="T537" s="22">
        <v>0.68899999999999995</v>
      </c>
      <c r="U537" s="19">
        <v>0</v>
      </c>
      <c r="V537" s="19">
        <v>12.918507880049605</v>
      </c>
      <c r="W537" s="19">
        <v>28.712425578561863</v>
      </c>
      <c r="X537" s="19">
        <v>0</v>
      </c>
      <c r="Y537" s="19">
        <v>0</v>
      </c>
      <c r="Z537" s="19">
        <v>0</v>
      </c>
      <c r="AA537">
        <v>50.139323458740705</v>
      </c>
      <c r="AB537">
        <v>1</v>
      </c>
      <c r="AC537">
        <v>0.315</v>
      </c>
      <c r="AD537">
        <v>0.68500000000000005</v>
      </c>
      <c r="AE537">
        <v>0</v>
      </c>
      <c r="AF537">
        <v>15.793886889503323</v>
      </c>
      <c r="AG537">
        <v>34.345436569237386</v>
      </c>
      <c r="AH537">
        <v>21637.477127615348</v>
      </c>
      <c r="AI537">
        <v>0</v>
      </c>
      <c r="AJ537">
        <v>20694.953345317699</v>
      </c>
      <c r="AK537">
        <v>20694.953345317699</v>
      </c>
      <c r="AL537">
        <v>41.672606064676145</v>
      </c>
      <c r="AM537" s="19">
        <v>50.139323458740705</v>
      </c>
      <c r="AN537">
        <v>0.81078400000000006</v>
      </c>
      <c r="AO537">
        <v>0.53714440000000008</v>
      </c>
      <c r="AP537">
        <v>0.18242639999999999</v>
      </c>
      <c r="AQ537">
        <v>1</v>
      </c>
      <c r="AR537">
        <v>0</v>
      </c>
      <c r="AS537">
        <v>2</v>
      </c>
      <c r="AT537">
        <v>1.48</v>
      </c>
      <c r="AU537">
        <v>1</v>
      </c>
      <c r="AV537">
        <v>2</v>
      </c>
      <c r="AW537">
        <v>1.5</v>
      </c>
      <c r="AX537">
        <v>1</v>
      </c>
      <c r="AY537">
        <v>2</v>
      </c>
      <c r="AZ537">
        <v>0.6</v>
      </c>
      <c r="BA537">
        <v>0.3</v>
      </c>
      <c r="BB537">
        <v>0.8</v>
      </c>
      <c r="BC537" s="27">
        <v>0.37843022413405275</v>
      </c>
      <c r="BD537" s="28">
        <v>0.6804753316432135</v>
      </c>
      <c r="BE537" s="28">
        <v>0.34929822581729741</v>
      </c>
      <c r="BF537" s="28">
        <f t="shared" si="89"/>
        <v>0.61698372861518447</v>
      </c>
      <c r="BG537" s="29" t="s">
        <v>106</v>
      </c>
      <c r="BH537">
        <v>0.37124531613405276</v>
      </c>
      <c r="BI537">
        <v>0.50297502754321344</v>
      </c>
      <c r="BJ537">
        <v>0.32353669954129749</v>
      </c>
      <c r="BK537">
        <f t="shared" si="90"/>
        <v>0.59122220233918443</v>
      </c>
      <c r="BL537" t="s">
        <v>106</v>
      </c>
      <c r="BM537" s="27">
        <v>0.38700755613405274</v>
      </c>
      <c r="BN537" s="28">
        <v>0.79886787884321353</v>
      </c>
      <c r="BO537" s="28">
        <v>0.37360990859129745</v>
      </c>
      <c r="BP537" s="28">
        <f t="shared" si="91"/>
        <v>0.64129541138918444</v>
      </c>
      <c r="BQ537" s="29" t="s">
        <v>106</v>
      </c>
      <c r="BR537">
        <v>0.29149071737340071</v>
      </c>
      <c r="BS537">
        <v>0.6804753316432135</v>
      </c>
      <c r="BT537">
        <v>0.28384073373845631</v>
      </c>
      <c r="BU537">
        <f t="shared" si="92"/>
        <v>0.55152623653634336</v>
      </c>
      <c r="BV537" t="s">
        <v>106</v>
      </c>
      <c r="BW537" s="27">
        <v>0.28430580937340072</v>
      </c>
      <c r="BX537" s="28">
        <v>0.50297502754321344</v>
      </c>
      <c r="BY537" s="28">
        <v>0.25807920746245633</v>
      </c>
      <c r="BZ537" s="28">
        <f t="shared" si="93"/>
        <v>0.52576471026034333</v>
      </c>
      <c r="CA537" s="29" t="s">
        <v>106</v>
      </c>
      <c r="CB537">
        <v>0.3000680493734007</v>
      </c>
      <c r="CC537">
        <v>0.79886787884321353</v>
      </c>
      <c r="CD537">
        <v>0.30815241651245628</v>
      </c>
      <c r="CE537">
        <f t="shared" si="94"/>
        <v>0.56775355217128776</v>
      </c>
      <c r="CF537" t="s">
        <v>107</v>
      </c>
      <c r="CG537" s="27">
        <v>0.17879135675774072</v>
      </c>
      <c r="CH537" s="28">
        <v>0.6804753316432135</v>
      </c>
      <c r="CI537" s="28">
        <v>0.19898842919181023</v>
      </c>
      <c r="CJ537" s="28">
        <f t="shared" si="95"/>
        <v>0.44647685955562771</v>
      </c>
      <c r="CK537" s="29" t="s">
        <v>107</v>
      </c>
      <c r="CL537">
        <v>0.1716064487577407</v>
      </c>
      <c r="CM537">
        <v>0.50297502754321344</v>
      </c>
      <c r="CN537">
        <v>0.17322690291581022</v>
      </c>
      <c r="CO537">
        <f t="shared" si="96"/>
        <v>0.43929195155562772</v>
      </c>
      <c r="CP537" t="s">
        <v>107</v>
      </c>
      <c r="CQ537" s="27">
        <v>0.18736868875774071</v>
      </c>
      <c r="CR537" s="28">
        <v>0.79886787884321353</v>
      </c>
      <c r="CS537" s="28">
        <v>0.22330011196581023</v>
      </c>
      <c r="CT537" s="28">
        <f t="shared" si="97"/>
        <v>0.45505419155562771</v>
      </c>
      <c r="CU537" s="29" t="s">
        <v>107</v>
      </c>
      <c r="CV537">
        <v>43711.035283261299</v>
      </c>
      <c r="CW537">
        <v>6267.4154323425901</v>
      </c>
      <c r="CX537">
        <v>0.267685502797887</v>
      </c>
      <c r="CY537">
        <f t="shared" si="88"/>
        <v>0.94816083444110055</v>
      </c>
      <c r="CZ537">
        <f t="shared" si="98"/>
        <v>0.64611572693193975</v>
      </c>
    </row>
    <row r="538" spans="1:104" x14ac:dyDescent="0.25">
      <c r="A538">
        <v>1</v>
      </c>
      <c r="B538" s="15">
        <v>8362</v>
      </c>
      <c r="C538" s="15">
        <v>-65.123284080000005</v>
      </c>
      <c r="D538" s="15">
        <v>-17.097417499999999</v>
      </c>
      <c r="E538" s="15">
        <v>307</v>
      </c>
      <c r="F538" s="15">
        <v>0</v>
      </c>
      <c r="G538" s="15">
        <v>0</v>
      </c>
      <c r="H538" s="17">
        <v>2</v>
      </c>
      <c r="I538" s="19">
        <v>0</v>
      </c>
      <c r="J538" s="19">
        <v>0</v>
      </c>
      <c r="K538" s="19">
        <v>0</v>
      </c>
      <c r="L538" s="15">
        <v>0</v>
      </c>
      <c r="M538" s="15">
        <v>0</v>
      </c>
      <c r="N538" s="15">
        <v>0</v>
      </c>
      <c r="O538" s="19">
        <v>196.20667800000001</v>
      </c>
      <c r="P538" s="19">
        <v>54.885871412956696</v>
      </c>
      <c r="Q538" s="20">
        <v>3.5748121137361091</v>
      </c>
      <c r="R538" s="21">
        <v>9.2999999999999999E-2</v>
      </c>
      <c r="S538" s="22">
        <v>0.33</v>
      </c>
      <c r="T538" s="22">
        <v>0.66899999999999993</v>
      </c>
      <c r="U538" s="19">
        <v>0</v>
      </c>
      <c r="V538" s="19">
        <v>18.112337566275709</v>
      </c>
      <c r="W538" s="19">
        <v>36.718647975268027</v>
      </c>
      <c r="X538" s="19">
        <v>2134.8686267292983</v>
      </c>
      <c r="Y538" s="19">
        <v>0</v>
      </c>
      <c r="Z538" s="19">
        <v>2134.8686267292983</v>
      </c>
      <c r="AA538">
        <v>66.037157757533862</v>
      </c>
      <c r="AB538">
        <v>1</v>
      </c>
      <c r="AC538">
        <v>0.33800000000000002</v>
      </c>
      <c r="AD538">
        <v>0.66199999999999992</v>
      </c>
      <c r="AE538">
        <v>0</v>
      </c>
      <c r="AF538">
        <v>22.320559322046446</v>
      </c>
      <c r="AG538">
        <v>43.716598435487413</v>
      </c>
      <c r="AH538">
        <v>30124.940247513674</v>
      </c>
      <c r="AI538">
        <v>0</v>
      </c>
      <c r="AJ538">
        <v>28812.704430515201</v>
      </c>
      <c r="AK538">
        <v>26585.607273932001</v>
      </c>
      <c r="AL538">
        <v>49.781485371551724</v>
      </c>
      <c r="AM538" s="19">
        <v>60.93277171612889</v>
      </c>
      <c r="AN538">
        <v>0.83594666666666673</v>
      </c>
      <c r="AO538">
        <v>0.55381466666666668</v>
      </c>
      <c r="AP538">
        <v>0.18808800000000001</v>
      </c>
      <c r="AQ538">
        <v>1</v>
      </c>
      <c r="AR538">
        <v>0</v>
      </c>
      <c r="AS538">
        <v>2</v>
      </c>
      <c r="AT538">
        <v>1.48</v>
      </c>
      <c r="AU538">
        <v>1</v>
      </c>
      <c r="AV538">
        <v>2</v>
      </c>
      <c r="AW538">
        <v>1.5</v>
      </c>
      <c r="AX538">
        <v>1</v>
      </c>
      <c r="AY538">
        <v>2</v>
      </c>
      <c r="AZ538">
        <v>0.6</v>
      </c>
      <c r="BA538">
        <v>0.3</v>
      </c>
      <c r="BB538">
        <v>0.8</v>
      </c>
      <c r="BC538" s="27">
        <v>0.37409310450477151</v>
      </c>
      <c r="BD538" s="28">
        <v>0.67760186066611994</v>
      </c>
      <c r="BE538" s="28">
        <v>0.34443548395595369</v>
      </c>
      <c r="BF538" s="28">
        <f t="shared" si="89"/>
        <v>0.58568518704994177</v>
      </c>
      <c r="BG538" s="29" t="s">
        <v>106</v>
      </c>
      <c r="BH538">
        <v>0.36690819650477147</v>
      </c>
      <c r="BI538">
        <v>0.50010155656611999</v>
      </c>
      <c r="BJ538">
        <v>0.31867395767995371</v>
      </c>
      <c r="BK538">
        <f t="shared" si="90"/>
        <v>0.55992366077394173</v>
      </c>
      <c r="BL538" t="s">
        <v>106</v>
      </c>
      <c r="BM538" s="27">
        <v>0.38267043650477151</v>
      </c>
      <c r="BN538" s="28">
        <v>0.79599440786612008</v>
      </c>
      <c r="BO538" s="28">
        <v>0.36874716672995372</v>
      </c>
      <c r="BP538" s="28">
        <f t="shared" si="91"/>
        <v>0.60999686982394175</v>
      </c>
      <c r="BQ538" s="29" t="s">
        <v>106</v>
      </c>
      <c r="BR538">
        <v>0.28445543173593152</v>
      </c>
      <c r="BS538">
        <v>0.67760186066611994</v>
      </c>
      <c r="BT538">
        <v>0.27694651980314972</v>
      </c>
      <c r="BU538">
        <f t="shared" si="92"/>
        <v>0.51819622289713774</v>
      </c>
      <c r="BV538" t="s">
        <v>106</v>
      </c>
      <c r="BW538" s="27">
        <v>0.27727052373593153</v>
      </c>
      <c r="BX538" s="28">
        <v>0.50010155656611999</v>
      </c>
      <c r="BY538" s="28">
        <v>0.25118499352714968</v>
      </c>
      <c r="BZ538" s="28">
        <f t="shared" si="93"/>
        <v>0.4924346966211377</v>
      </c>
      <c r="CA538" s="29" t="s">
        <v>106</v>
      </c>
      <c r="CB538">
        <v>0.29303276373593146</v>
      </c>
      <c r="CC538">
        <v>0.79599440786612008</v>
      </c>
      <c r="CD538">
        <v>0.30125820257714969</v>
      </c>
      <c r="CE538">
        <f t="shared" si="94"/>
        <v>0.53428246682991953</v>
      </c>
      <c r="CF538" t="s">
        <v>107</v>
      </c>
      <c r="CG538" s="27">
        <v>0.16825844851706484</v>
      </c>
      <c r="CH538" s="28">
        <v>0.67760186066611994</v>
      </c>
      <c r="CI538" s="28">
        <v>0.18946082553099633</v>
      </c>
      <c r="CJ538" s="28">
        <f t="shared" si="95"/>
        <v>0.40950815161105292</v>
      </c>
      <c r="CK538" s="29" t="s">
        <v>107</v>
      </c>
      <c r="CL538">
        <v>0.16107354051706482</v>
      </c>
      <c r="CM538">
        <v>0.50010155656611999</v>
      </c>
      <c r="CN538">
        <v>0.16369929925499632</v>
      </c>
      <c r="CO538">
        <f t="shared" si="96"/>
        <v>0.40232324361105287</v>
      </c>
      <c r="CP538" t="s">
        <v>107</v>
      </c>
      <c r="CQ538" s="27">
        <v>0.17683578051706483</v>
      </c>
      <c r="CR538" s="28">
        <v>0.79599440786612008</v>
      </c>
      <c r="CS538" s="28">
        <v>0.21377250830499633</v>
      </c>
      <c r="CT538" s="28">
        <f t="shared" si="97"/>
        <v>0.41808548361105291</v>
      </c>
      <c r="CU538" s="29" t="s">
        <v>107</v>
      </c>
      <c r="CV538">
        <v>49609.142979433898</v>
      </c>
      <c r="CW538">
        <v>8254.6447196917306</v>
      </c>
      <c r="CX538">
        <v>0.24124970309398805</v>
      </c>
      <c r="CY538">
        <f t="shared" si="88"/>
        <v>0.91885156376010801</v>
      </c>
      <c r="CZ538">
        <f t="shared" si="98"/>
        <v>0.61534280759875959</v>
      </c>
    </row>
    <row r="539" spans="1:104" x14ac:dyDescent="0.25">
      <c r="A539">
        <v>1</v>
      </c>
      <c r="B539" s="15">
        <v>8385</v>
      </c>
      <c r="C539" s="15">
        <v>-64.613149030000002</v>
      </c>
      <c r="D539" s="15">
        <v>-17.065442820000001</v>
      </c>
      <c r="E539" s="15">
        <v>226</v>
      </c>
      <c r="F539" s="15">
        <v>0</v>
      </c>
      <c r="G539" s="15">
        <v>0</v>
      </c>
      <c r="H539" s="17">
        <v>2</v>
      </c>
      <c r="I539" s="19">
        <v>0</v>
      </c>
      <c r="J539" s="19">
        <v>0</v>
      </c>
      <c r="K539" s="19">
        <v>1</v>
      </c>
      <c r="L539" s="15">
        <v>0</v>
      </c>
      <c r="M539" s="15">
        <v>0</v>
      </c>
      <c r="N539" s="15">
        <v>1.2032</v>
      </c>
      <c r="O539" s="19">
        <v>294.31001700000002</v>
      </c>
      <c r="P539" s="19">
        <v>82.32880710481129</v>
      </c>
      <c r="Q539" s="20">
        <v>3.5748121143710896</v>
      </c>
      <c r="R539" s="21">
        <v>7.3999999999999996E-2</v>
      </c>
      <c r="S539" s="22">
        <v>0.30499999999999999</v>
      </c>
      <c r="T539" s="22">
        <v>0.69400000000000006</v>
      </c>
      <c r="U539" s="19">
        <v>0</v>
      </c>
      <c r="V539" s="19">
        <v>25.110286166967441</v>
      </c>
      <c r="W539" s="19">
        <v>57.13619213073904</v>
      </c>
      <c r="X539" s="19">
        <v>2395.6084042066109</v>
      </c>
      <c r="Y539" s="19">
        <v>1560</v>
      </c>
      <c r="Z539" s="19">
        <v>3955.6084042066109</v>
      </c>
      <c r="AA539">
        <v>99.055736607053277</v>
      </c>
      <c r="AB539">
        <v>1</v>
      </c>
      <c r="AC539">
        <v>0.315</v>
      </c>
      <c r="AD539">
        <v>0.68500000000000005</v>
      </c>
      <c r="AE539">
        <v>0</v>
      </c>
      <c r="AF539">
        <v>31.202557031221783</v>
      </c>
      <c r="AG539">
        <v>67.853179575831504</v>
      </c>
      <c r="AH539">
        <v>42747.210918350851</v>
      </c>
      <c r="AI539">
        <v>1876.992</v>
      </c>
      <c r="AJ539">
        <v>42762.143738327002</v>
      </c>
      <c r="AK539">
        <v>40132.097525538797</v>
      </c>
      <c r="AL539">
        <v>76.236475379055264</v>
      </c>
      <c r="AM539" s="19">
        <v>92.963404881297251</v>
      </c>
      <c r="AN539">
        <v>0.82516266666666671</v>
      </c>
      <c r="AO539">
        <v>0.54667026666666674</v>
      </c>
      <c r="AP539">
        <v>0.18566159999999998</v>
      </c>
      <c r="AQ539">
        <v>1</v>
      </c>
      <c r="AR539">
        <v>0</v>
      </c>
      <c r="AS539">
        <v>2</v>
      </c>
      <c r="AT539">
        <v>1.48</v>
      </c>
      <c r="AU539">
        <v>1</v>
      </c>
      <c r="AV539">
        <v>2</v>
      </c>
      <c r="AW539">
        <v>1.5</v>
      </c>
      <c r="AX539">
        <v>1</v>
      </c>
      <c r="AY539">
        <v>2</v>
      </c>
      <c r="AZ539">
        <v>0.6</v>
      </c>
      <c r="BA539">
        <v>0.3</v>
      </c>
      <c r="BB539">
        <v>0.8</v>
      </c>
      <c r="BC539" s="27">
        <v>0.35092926844458155</v>
      </c>
      <c r="BD539" s="28">
        <v>0.64585515467885957</v>
      </c>
      <c r="BE539" s="28">
        <v>0.32030853356001698</v>
      </c>
      <c r="BF539" s="28">
        <f t="shared" si="89"/>
        <v>0.51998368970736497</v>
      </c>
      <c r="BG539" s="29" t="s">
        <v>106</v>
      </c>
      <c r="BH539">
        <v>0.34374436044458156</v>
      </c>
      <c r="BI539">
        <v>0.46835485057885956</v>
      </c>
      <c r="BJ539">
        <v>0.294547007284017</v>
      </c>
      <c r="BK539">
        <f t="shared" si="90"/>
        <v>0.49422216343136505</v>
      </c>
      <c r="BL539" t="s">
        <v>106</v>
      </c>
      <c r="BM539" s="27">
        <v>0.35950660044458155</v>
      </c>
      <c r="BN539" s="28">
        <v>0.7642477018788596</v>
      </c>
      <c r="BO539" s="28">
        <v>0.34462021633401702</v>
      </c>
      <c r="BP539" s="28">
        <f t="shared" si="91"/>
        <v>0.54429537248136506</v>
      </c>
      <c r="BQ539" s="29" t="s">
        <v>106</v>
      </c>
      <c r="BR539">
        <v>0.26244795253639358</v>
      </c>
      <c r="BS539">
        <v>0.64585515467885957</v>
      </c>
      <c r="BT539">
        <v>0.25369020029605416</v>
      </c>
      <c r="BU539">
        <f t="shared" si="92"/>
        <v>0.45336535644340215</v>
      </c>
      <c r="BV539" t="s">
        <v>106</v>
      </c>
      <c r="BW539" s="27">
        <v>0.25526304453639359</v>
      </c>
      <c r="BX539" s="28">
        <v>0.46835485057885956</v>
      </c>
      <c r="BY539" s="28">
        <v>0.22792867402005415</v>
      </c>
      <c r="BZ539" s="28">
        <f t="shared" si="93"/>
        <v>0.42760383016740217</v>
      </c>
      <c r="CA539" s="29" t="s">
        <v>106</v>
      </c>
      <c r="CB539">
        <v>0.27102528453639352</v>
      </c>
      <c r="CC539">
        <v>0.7642477018788596</v>
      </c>
      <c r="CD539">
        <v>0.27800188307005419</v>
      </c>
      <c r="CE539">
        <f t="shared" si="94"/>
        <v>0.47070044068374151</v>
      </c>
      <c r="CF539" t="s">
        <v>107</v>
      </c>
      <c r="CG539" s="27">
        <v>0.14774995043318687</v>
      </c>
      <c r="CH539" s="28">
        <v>0.64585515467885957</v>
      </c>
      <c r="CI539" s="28">
        <v>0.16733310162054679</v>
      </c>
      <c r="CJ539" s="28">
        <f t="shared" si="95"/>
        <v>0.34742510658053488</v>
      </c>
      <c r="CK539" s="29" t="s">
        <v>107</v>
      </c>
      <c r="CL539">
        <v>0.14056504243318688</v>
      </c>
      <c r="CM539">
        <v>0.46835485057885956</v>
      </c>
      <c r="CN539">
        <v>0.14157157534454679</v>
      </c>
      <c r="CO539">
        <f t="shared" si="96"/>
        <v>0.34024019858053489</v>
      </c>
      <c r="CP539" t="s">
        <v>107</v>
      </c>
      <c r="CQ539" s="27">
        <v>0.15632728243318689</v>
      </c>
      <c r="CR539" s="28">
        <v>0.7642477018788596</v>
      </c>
      <c r="CS539" s="28">
        <v>0.1916447843945468</v>
      </c>
      <c r="CT539" s="28">
        <f t="shared" si="97"/>
        <v>0.35600243858053493</v>
      </c>
      <c r="CU539" s="29" t="s">
        <v>107</v>
      </c>
      <c r="CV539">
        <v>59913.2186606045</v>
      </c>
      <c r="CW539">
        <v>12381.967075881599</v>
      </c>
      <c r="CX539">
        <v>0.19967515614734802</v>
      </c>
      <c r="CY539">
        <f t="shared" si="88"/>
        <v>0.84553031082620755</v>
      </c>
      <c r="CZ539">
        <f t="shared" si="98"/>
        <v>0.5506044245919296</v>
      </c>
    </row>
    <row r="540" spans="1:104" x14ac:dyDescent="0.25">
      <c r="A540">
        <v>1</v>
      </c>
      <c r="B540" s="15">
        <v>8403</v>
      </c>
      <c r="C540" s="15">
        <v>-64.648316539999996</v>
      </c>
      <c r="D540" s="15">
        <v>-17.072723660000001</v>
      </c>
      <c r="E540" s="15">
        <v>234</v>
      </c>
      <c r="F540" s="15">
        <v>0</v>
      </c>
      <c r="G540" s="15">
        <v>0</v>
      </c>
      <c r="H540" s="17">
        <v>2</v>
      </c>
      <c r="I540" s="19">
        <v>1</v>
      </c>
      <c r="J540" s="19">
        <v>4</v>
      </c>
      <c r="K540" s="19">
        <v>1</v>
      </c>
      <c r="L540" s="15">
        <v>0</v>
      </c>
      <c r="M540" s="15">
        <v>1.9414993466458099</v>
      </c>
      <c r="N540" s="15">
        <v>1.2032</v>
      </c>
      <c r="O540" s="19">
        <v>290.67655999999999</v>
      </c>
      <c r="P540" s="19">
        <v>81.312402080270289</v>
      </c>
      <c r="Q540" s="20">
        <v>3.574812114307591</v>
      </c>
      <c r="R540" s="21">
        <v>2.4999999999999998E-2</v>
      </c>
      <c r="S540" s="22">
        <v>0.30500000000000005</v>
      </c>
      <c r="T540" s="22">
        <v>0.69399999999999995</v>
      </c>
      <c r="U540" s="19">
        <v>0</v>
      </c>
      <c r="V540" s="19">
        <v>24.800282634482443</v>
      </c>
      <c r="W540" s="19">
        <v>56.430807043707574</v>
      </c>
      <c r="X540" s="19">
        <v>799.33547021994116</v>
      </c>
      <c r="Y540" s="19">
        <v>3930</v>
      </c>
      <c r="Z540" s="19">
        <v>4729.3354702199413</v>
      </c>
      <c r="AA540">
        <v>97.832826296625171</v>
      </c>
      <c r="AB540">
        <v>1</v>
      </c>
      <c r="AC540">
        <v>0.31500000000000006</v>
      </c>
      <c r="AD540">
        <v>0.68499999999999994</v>
      </c>
      <c r="AE540">
        <v>0</v>
      </c>
      <c r="AF540">
        <v>30.817340283436934</v>
      </c>
      <c r="AG540">
        <v>67.015486013188237</v>
      </c>
      <c r="AH540">
        <v>42219.467581471021</v>
      </c>
      <c r="AI540">
        <v>6478.34545155057</v>
      </c>
      <c r="AJ540">
        <v>46858.742237077597</v>
      </c>
      <c r="AK540">
        <v>45885.0923298868</v>
      </c>
      <c r="AL540">
        <v>79.279592028263536</v>
      </c>
      <c r="AM540" s="19">
        <v>95.800016244618419</v>
      </c>
      <c r="AN540">
        <v>0.82516266666666671</v>
      </c>
      <c r="AO540">
        <v>0.54667026666666674</v>
      </c>
      <c r="AP540">
        <v>0.18566159999999998</v>
      </c>
      <c r="AQ540">
        <v>1</v>
      </c>
      <c r="AR540">
        <v>0</v>
      </c>
      <c r="AS540">
        <v>2</v>
      </c>
      <c r="AT540">
        <v>1.48</v>
      </c>
      <c r="AU540">
        <v>1</v>
      </c>
      <c r="AV540">
        <v>2</v>
      </c>
      <c r="AW540">
        <v>1.5</v>
      </c>
      <c r="AX540">
        <v>1</v>
      </c>
      <c r="AY540">
        <v>2</v>
      </c>
      <c r="AZ540">
        <v>0.6</v>
      </c>
      <c r="BA540">
        <v>0.3</v>
      </c>
      <c r="BB540">
        <v>0.8</v>
      </c>
      <c r="BC540" s="27">
        <v>0.34981750122095878</v>
      </c>
      <c r="BD540" s="28">
        <v>0.64839940542250474</v>
      </c>
      <c r="BE540" s="28">
        <v>0.31975395788305949</v>
      </c>
      <c r="BF540" s="28">
        <f t="shared" si="89"/>
        <v>0.49318500908620944</v>
      </c>
      <c r="BG540" s="29" t="s">
        <v>106</v>
      </c>
      <c r="BH540">
        <v>0.34263259322095874</v>
      </c>
      <c r="BI540">
        <v>0.47089910132250473</v>
      </c>
      <c r="BJ540">
        <v>0.29399243160705951</v>
      </c>
      <c r="BK540">
        <f t="shared" si="90"/>
        <v>0.46742348281020951</v>
      </c>
      <c r="BL540" t="s">
        <v>106</v>
      </c>
      <c r="BM540" s="27">
        <v>0.35839483322095878</v>
      </c>
      <c r="BN540" s="28">
        <v>0.76679195262250477</v>
      </c>
      <c r="BO540" s="28">
        <v>0.34406564065705952</v>
      </c>
      <c r="BP540" s="28">
        <f t="shared" si="91"/>
        <v>0.51749669186020952</v>
      </c>
      <c r="BQ540" s="29" t="s">
        <v>106</v>
      </c>
      <c r="BR540">
        <v>0.26133618531277075</v>
      </c>
      <c r="BS540">
        <v>0.64839940542250474</v>
      </c>
      <c r="BT540">
        <v>0.25313562461909672</v>
      </c>
      <c r="BU540">
        <f t="shared" si="92"/>
        <v>0.42656667582224672</v>
      </c>
      <c r="BV540" t="s">
        <v>106</v>
      </c>
      <c r="BW540" s="27">
        <v>0.25415127731277076</v>
      </c>
      <c r="BX540" s="28">
        <v>0.47089910132250473</v>
      </c>
      <c r="BY540" s="28">
        <v>0.22737409834309671</v>
      </c>
      <c r="BZ540" s="28">
        <f t="shared" si="93"/>
        <v>0.40080514954624669</v>
      </c>
      <c r="CA540" s="29" t="s">
        <v>106</v>
      </c>
      <c r="CB540">
        <v>0.26991351731277069</v>
      </c>
      <c r="CC540">
        <v>0.76679195262250477</v>
      </c>
      <c r="CD540">
        <v>0.27744730739309675</v>
      </c>
      <c r="CE540">
        <f t="shared" si="94"/>
        <v>0.44334456851592063</v>
      </c>
      <c r="CF540" t="s">
        <v>107</v>
      </c>
      <c r="CG540" s="27">
        <v>0.14663818320956407</v>
      </c>
      <c r="CH540" s="28">
        <v>0.64839940542250474</v>
      </c>
      <c r="CI540" s="28">
        <v>0.16677852594358936</v>
      </c>
      <c r="CJ540" s="28">
        <f t="shared" si="95"/>
        <v>0.32006923441271407</v>
      </c>
      <c r="CK540" s="29" t="s">
        <v>107</v>
      </c>
      <c r="CL540">
        <v>0.13945327520956405</v>
      </c>
      <c r="CM540">
        <v>0.47089910132250473</v>
      </c>
      <c r="CN540">
        <v>0.14101699966758935</v>
      </c>
      <c r="CO540">
        <f t="shared" si="96"/>
        <v>0.31288432641271402</v>
      </c>
      <c r="CP540" t="s">
        <v>107</v>
      </c>
      <c r="CQ540" s="27">
        <v>0.15521551520956406</v>
      </c>
      <c r="CR540" s="28">
        <v>0.76679195262250477</v>
      </c>
      <c r="CS540" s="28">
        <v>0.19109020871758936</v>
      </c>
      <c r="CT540" s="28">
        <f t="shared" si="97"/>
        <v>0.32864656641271406</v>
      </c>
      <c r="CU540" s="29" t="s">
        <v>107</v>
      </c>
      <c r="CV540">
        <v>59565.525200291202</v>
      </c>
      <c r="CW540">
        <v>12229.1032870781</v>
      </c>
      <c r="CX540">
        <v>0.17343105120314997</v>
      </c>
      <c r="CY540">
        <f t="shared" si="88"/>
        <v>0.82183045662565468</v>
      </c>
      <c r="CZ540">
        <f t="shared" si="98"/>
        <v>0.52324855242410873</v>
      </c>
    </row>
    <row r="541" spans="1:104" x14ac:dyDescent="0.25">
      <c r="A541">
        <v>1</v>
      </c>
      <c r="B541" s="15">
        <v>8406</v>
      </c>
      <c r="C541" s="15">
        <v>-65.091321320000006</v>
      </c>
      <c r="D541" s="15">
        <v>-17.084649280000001</v>
      </c>
      <c r="E541" s="15">
        <v>275</v>
      </c>
      <c r="F541" s="15">
        <v>0</v>
      </c>
      <c r="G541" s="15">
        <v>0</v>
      </c>
      <c r="H541" s="17">
        <v>3</v>
      </c>
      <c r="I541" s="19">
        <v>0</v>
      </c>
      <c r="J541" s="19">
        <v>0</v>
      </c>
      <c r="K541" s="19">
        <v>1</v>
      </c>
      <c r="L541" s="15">
        <v>0</v>
      </c>
      <c r="M541" s="15">
        <v>0</v>
      </c>
      <c r="N541" s="15">
        <v>1.2032</v>
      </c>
      <c r="O541" s="19">
        <v>174.405936</v>
      </c>
      <c r="P541" s="19">
        <v>48.787441236463167</v>
      </c>
      <c r="Q541" s="20">
        <v>3.5748121151648147</v>
      </c>
      <c r="R541" s="21">
        <v>6.3E-2</v>
      </c>
      <c r="S541" s="22">
        <v>0.33000000000000007</v>
      </c>
      <c r="T541" s="22">
        <v>0.66899999999999993</v>
      </c>
      <c r="U541" s="19">
        <v>0</v>
      </c>
      <c r="V541" s="19">
        <v>16.099855608032847</v>
      </c>
      <c r="W541" s="19">
        <v>32.638798187193856</v>
      </c>
      <c r="X541" s="19">
        <v>1285.5122908501123</v>
      </c>
      <c r="Y541" s="19">
        <v>1560</v>
      </c>
      <c r="Z541" s="19">
        <v>2845.5122908501125</v>
      </c>
      <c r="AA541">
        <v>58.699695777975094</v>
      </c>
      <c r="AB541">
        <v>1</v>
      </c>
      <c r="AC541">
        <v>0.33800000000000008</v>
      </c>
      <c r="AD541">
        <v>0.66199999999999992</v>
      </c>
      <c r="AE541">
        <v>0</v>
      </c>
      <c r="AF541">
        <v>19.840497172955587</v>
      </c>
      <c r="AG541">
        <v>38.859198605019508</v>
      </c>
      <c r="AH541">
        <v>26777.724661491677</v>
      </c>
      <c r="AI541">
        <v>1876.992</v>
      </c>
      <c r="AJ541">
        <v>27488.284804249401</v>
      </c>
      <c r="AK541">
        <v>26048.954788852301</v>
      </c>
      <c r="AL541">
        <v>45.713832438565987</v>
      </c>
      <c r="AM541" s="19">
        <v>55.626086980077915</v>
      </c>
      <c r="AN541">
        <v>0.82516266666666671</v>
      </c>
      <c r="AO541">
        <v>0.54667026666666674</v>
      </c>
      <c r="AP541">
        <v>0.18566159999999998</v>
      </c>
      <c r="AQ541">
        <v>1</v>
      </c>
      <c r="AR541">
        <v>0</v>
      </c>
      <c r="AS541">
        <v>2</v>
      </c>
      <c r="AT541">
        <v>1.48</v>
      </c>
      <c r="AU541">
        <v>1</v>
      </c>
      <c r="AV541">
        <v>2</v>
      </c>
      <c r="AW541">
        <v>1.5</v>
      </c>
      <c r="AX541">
        <v>1</v>
      </c>
      <c r="AY541">
        <v>2</v>
      </c>
      <c r="AZ541">
        <v>0.6</v>
      </c>
      <c r="BA541">
        <v>0.3</v>
      </c>
      <c r="BB541">
        <v>0.8</v>
      </c>
      <c r="BC541" s="27">
        <v>0.37613180292975845</v>
      </c>
      <c r="BD541" s="28">
        <v>0.68117642283221902</v>
      </c>
      <c r="BE541" s="28">
        <v>0.34702838519946827</v>
      </c>
      <c r="BF541" s="28">
        <f t="shared" si="89"/>
        <v>0.57818808190858328</v>
      </c>
      <c r="BG541" s="29" t="s">
        <v>106</v>
      </c>
      <c r="BH541">
        <v>0.36894689492975841</v>
      </c>
      <c r="BI541">
        <v>0.50367611873221907</v>
      </c>
      <c r="BJ541">
        <v>0.32126685892346835</v>
      </c>
      <c r="BK541">
        <f t="shared" si="90"/>
        <v>0.55242655563258336</v>
      </c>
      <c r="BL541" t="s">
        <v>106</v>
      </c>
      <c r="BM541" s="27">
        <v>0.38470913492975845</v>
      </c>
      <c r="BN541" s="28">
        <v>0.79956897003221916</v>
      </c>
      <c r="BO541" s="28">
        <v>0.3713400679734683</v>
      </c>
      <c r="BP541" s="28">
        <f t="shared" si="91"/>
        <v>0.60249976468258337</v>
      </c>
      <c r="BQ541" s="29" t="s">
        <v>106</v>
      </c>
      <c r="BR541">
        <v>0.28765048702157048</v>
      </c>
      <c r="BS541">
        <v>0.68117642283221902</v>
      </c>
      <c r="BT541">
        <v>0.2804100519355055</v>
      </c>
      <c r="BU541">
        <f t="shared" si="92"/>
        <v>0.51156974864462046</v>
      </c>
      <c r="BV541" t="s">
        <v>106</v>
      </c>
      <c r="BW541" s="27">
        <v>0.28046557902157043</v>
      </c>
      <c r="BX541" s="28">
        <v>0.50367611873221907</v>
      </c>
      <c r="BY541" s="28">
        <v>0.25464852565950552</v>
      </c>
      <c r="BZ541" s="28">
        <f t="shared" si="93"/>
        <v>0.48580822236862053</v>
      </c>
      <c r="CA541" s="29" t="s">
        <v>106</v>
      </c>
      <c r="CB541">
        <v>0.29622781902157042</v>
      </c>
      <c r="CC541">
        <v>0.79956897003221916</v>
      </c>
      <c r="CD541">
        <v>0.30472173470950553</v>
      </c>
      <c r="CE541">
        <f t="shared" si="94"/>
        <v>0.52738751573068543</v>
      </c>
      <c r="CF541" t="s">
        <v>107</v>
      </c>
      <c r="CG541" s="27">
        <v>0.17295248491836374</v>
      </c>
      <c r="CH541" s="28">
        <v>0.68117642283221902</v>
      </c>
      <c r="CI541" s="28">
        <v>0.19405295325999813</v>
      </c>
      <c r="CJ541" s="28">
        <f t="shared" si="95"/>
        <v>0.40411218162747875</v>
      </c>
      <c r="CK541" s="29" t="s">
        <v>107</v>
      </c>
      <c r="CL541">
        <v>0.16576757691836377</v>
      </c>
      <c r="CM541">
        <v>0.50367611873221907</v>
      </c>
      <c r="CN541">
        <v>0.16829142698399813</v>
      </c>
      <c r="CO541">
        <f t="shared" si="96"/>
        <v>0.39692727362747882</v>
      </c>
      <c r="CP541" t="s">
        <v>107</v>
      </c>
      <c r="CQ541" s="27">
        <v>0.18152981691836376</v>
      </c>
      <c r="CR541" s="28">
        <v>0.79956897003221916</v>
      </c>
      <c r="CS541" s="28">
        <v>0.21836463603399814</v>
      </c>
      <c r="CT541" s="28">
        <f t="shared" si="97"/>
        <v>0.41268951362747874</v>
      </c>
      <c r="CU541" s="29" t="s">
        <v>107</v>
      </c>
      <c r="CV541">
        <v>46987.058830504699</v>
      </c>
      <c r="CW541">
        <v>7337.4619722468897</v>
      </c>
      <c r="CX541">
        <v>0.23115969670911501</v>
      </c>
      <c r="CY541">
        <f t="shared" si="88"/>
        <v>0.91233611954133398</v>
      </c>
      <c r="CZ541">
        <f t="shared" si="98"/>
        <v>0.60729149963887341</v>
      </c>
    </row>
    <row r="542" spans="1:104" x14ac:dyDescent="0.25">
      <c r="A542">
        <v>1</v>
      </c>
      <c r="B542" s="15">
        <v>8408</v>
      </c>
      <c r="C542" s="15">
        <v>-65.347825200000003</v>
      </c>
      <c r="D542" s="15">
        <v>-17.045911029999999</v>
      </c>
      <c r="E542" s="15">
        <v>394</v>
      </c>
      <c r="F542" s="15">
        <v>0</v>
      </c>
      <c r="G542" s="15">
        <v>0</v>
      </c>
      <c r="H542" s="17">
        <v>2</v>
      </c>
      <c r="I542" s="19">
        <v>1</v>
      </c>
      <c r="J542" s="19">
        <v>4</v>
      </c>
      <c r="K542" s="19">
        <v>0</v>
      </c>
      <c r="L542" s="15">
        <v>0</v>
      </c>
      <c r="M542" s="15">
        <v>1.9414993466458099</v>
      </c>
      <c r="N542" s="15">
        <v>0</v>
      </c>
      <c r="O542" s="19">
        <v>214.37396299999901</v>
      </c>
      <c r="P542" s="19">
        <v>59.967896535661708</v>
      </c>
      <c r="Q542" s="20">
        <v>3.5748121142203995</v>
      </c>
      <c r="R542" s="21">
        <v>1.7000000000000001E-2</v>
      </c>
      <c r="S542" s="22">
        <v>0.33199999999999996</v>
      </c>
      <c r="T542" s="22">
        <v>0.66900000000000004</v>
      </c>
      <c r="U542" s="19">
        <v>0</v>
      </c>
      <c r="V542" s="19">
        <v>19.909341649839686</v>
      </c>
      <c r="W542" s="19">
        <v>40.118522782357687</v>
      </c>
      <c r="X542" s="19">
        <v>428.59895204588923</v>
      </c>
      <c r="Y542" s="19">
        <v>2370</v>
      </c>
      <c r="Z542" s="19">
        <v>2798.5989520458893</v>
      </c>
      <c r="AA542">
        <v>72.151709397416994</v>
      </c>
      <c r="AB542">
        <v>1</v>
      </c>
      <c r="AC542">
        <v>0.33799999999999997</v>
      </c>
      <c r="AD542">
        <v>0.66200000000000003</v>
      </c>
      <c r="AE542">
        <v>0</v>
      </c>
      <c r="AF542">
        <v>24.387277776326943</v>
      </c>
      <c r="AG542">
        <v>47.764431621090054</v>
      </c>
      <c r="AH542">
        <v>32914.286564751288</v>
      </c>
      <c r="AI542">
        <v>4601.3534515505698</v>
      </c>
      <c r="AJ542">
        <v>36081.900859334099</v>
      </c>
      <c r="AK542">
        <v>35572.088310715902</v>
      </c>
      <c r="AL542">
        <v>58.948442294555456</v>
      </c>
      <c r="AM542" s="19">
        <v>71.132255156310748</v>
      </c>
      <c r="AN542">
        <v>0.82156800000000008</v>
      </c>
      <c r="AO542">
        <v>0.54428880000000002</v>
      </c>
      <c r="AP542">
        <v>0.18485279999999998</v>
      </c>
      <c r="AQ542">
        <v>1</v>
      </c>
      <c r="AR542">
        <v>0</v>
      </c>
      <c r="AS542">
        <v>2</v>
      </c>
      <c r="AT542">
        <v>1.48</v>
      </c>
      <c r="AU542">
        <v>1</v>
      </c>
      <c r="AV542">
        <v>2</v>
      </c>
      <c r="AW542">
        <v>1.5</v>
      </c>
      <c r="AX542">
        <v>1</v>
      </c>
      <c r="AY542">
        <v>2</v>
      </c>
      <c r="AZ542">
        <v>0.6</v>
      </c>
      <c r="BA542">
        <v>0.3</v>
      </c>
      <c r="BB542">
        <v>0.8</v>
      </c>
      <c r="BC542" s="27">
        <v>0.36131082650197111</v>
      </c>
      <c r="BD542" s="28">
        <v>0.67918451952270642</v>
      </c>
      <c r="BE542" s="28">
        <v>0.33427963646956516</v>
      </c>
      <c r="BF542" s="28">
        <f t="shared" si="89"/>
        <v>0.52343226983153146</v>
      </c>
      <c r="BG542" s="29" t="s">
        <v>106</v>
      </c>
      <c r="BH542">
        <v>0.35412591850197106</v>
      </c>
      <c r="BI542">
        <v>0.50168421542270636</v>
      </c>
      <c r="BJ542">
        <v>0.30851811019356523</v>
      </c>
      <c r="BK542">
        <f t="shared" si="90"/>
        <v>0.49767074355553154</v>
      </c>
      <c r="BL542" t="s">
        <v>106</v>
      </c>
      <c r="BM542" s="27">
        <v>0.3698881585019711</v>
      </c>
      <c r="BN542" s="28">
        <v>0.79757706672270645</v>
      </c>
      <c r="BO542" s="28">
        <v>0.35859131924356519</v>
      </c>
      <c r="BP542" s="28">
        <f t="shared" si="91"/>
        <v>0.54774395260553155</v>
      </c>
      <c r="BQ542" s="29" t="s">
        <v>106</v>
      </c>
      <c r="BR542">
        <v>0.27321496288066704</v>
      </c>
      <c r="BS542">
        <v>0.67918451952270642</v>
      </c>
      <c r="BT542">
        <v>0.26795151350188279</v>
      </c>
      <c r="BU542">
        <f t="shared" si="92"/>
        <v>0.45710414686384915</v>
      </c>
      <c r="BV542" t="s">
        <v>106</v>
      </c>
      <c r="BW542" s="27">
        <v>0.26603005488066706</v>
      </c>
      <c r="BX542" s="28">
        <v>0.50168421542270636</v>
      </c>
      <c r="BY542" s="28">
        <v>0.24218998722588278</v>
      </c>
      <c r="BZ542" s="28">
        <f t="shared" si="93"/>
        <v>0.43134262058784911</v>
      </c>
      <c r="CA542" s="29" t="s">
        <v>106</v>
      </c>
      <c r="CB542">
        <v>0.28179229488066704</v>
      </c>
      <c r="CC542">
        <v>0.79757706672270645</v>
      </c>
      <c r="CD542">
        <v>0.29226319627588282</v>
      </c>
      <c r="CE542">
        <f t="shared" si="94"/>
        <v>0.47094492824263334</v>
      </c>
      <c r="CF542" t="s">
        <v>107</v>
      </c>
      <c r="CG542" s="27">
        <v>0.15901662114934706</v>
      </c>
      <c r="CH542" s="28">
        <v>0.67918451952270642</v>
      </c>
      <c r="CI542" s="28">
        <v>0.18197061335859077</v>
      </c>
      <c r="CJ542" s="28">
        <f t="shared" si="95"/>
        <v>0.34816925451131342</v>
      </c>
      <c r="CK542" s="29" t="s">
        <v>107</v>
      </c>
      <c r="CL542">
        <v>0.15183171314934704</v>
      </c>
      <c r="CM542">
        <v>0.50168421542270636</v>
      </c>
      <c r="CN542">
        <v>0.15620908708259076</v>
      </c>
      <c r="CO542">
        <f t="shared" si="96"/>
        <v>0.34098434651131337</v>
      </c>
      <c r="CP542" t="s">
        <v>107</v>
      </c>
      <c r="CQ542" s="27">
        <v>0.16759395314934702</v>
      </c>
      <c r="CR542" s="28">
        <v>0.79757706672270645</v>
      </c>
      <c r="CS542" s="28">
        <v>0.20628229613259075</v>
      </c>
      <c r="CT542" s="28">
        <f t="shared" si="97"/>
        <v>0.35674658651131336</v>
      </c>
      <c r="CU542" s="29" t="s">
        <v>107</v>
      </c>
      <c r="CV542">
        <v>51684.747075764899</v>
      </c>
      <c r="CW542">
        <v>9018.9636746771303</v>
      </c>
      <c r="CX542">
        <v>0.18915263336196633</v>
      </c>
      <c r="CY542">
        <f t="shared" si="88"/>
        <v>0.86833715288467272</v>
      </c>
      <c r="CZ542">
        <f t="shared" si="98"/>
        <v>0.55046345986393741</v>
      </c>
    </row>
    <row r="543" spans="1:104" x14ac:dyDescent="0.25">
      <c r="A543">
        <v>1</v>
      </c>
      <c r="B543" s="15">
        <v>8418</v>
      </c>
      <c r="C543" s="15">
        <v>-65.004872739999996</v>
      </c>
      <c r="D543" s="15">
        <v>-16.983982990000001</v>
      </c>
      <c r="E543" s="15">
        <v>224</v>
      </c>
      <c r="F543" s="15">
        <v>0</v>
      </c>
      <c r="G543" s="15">
        <v>0</v>
      </c>
      <c r="H543" s="17">
        <v>3</v>
      </c>
      <c r="I543" s="19">
        <v>0</v>
      </c>
      <c r="J543" s="19">
        <v>0</v>
      </c>
      <c r="K543" s="19">
        <v>0</v>
      </c>
      <c r="L543" s="15">
        <v>0</v>
      </c>
      <c r="M543" s="15">
        <v>0</v>
      </c>
      <c r="N543" s="15">
        <v>0</v>
      </c>
      <c r="O543" s="19">
        <v>185.306307</v>
      </c>
      <c r="P543" s="19">
        <v>51.836656339333686</v>
      </c>
      <c r="Q543" s="20">
        <v>3.5748121133999429</v>
      </c>
      <c r="R543" s="21">
        <v>3.9E-2</v>
      </c>
      <c r="S543" s="22">
        <v>0.31000000000000005</v>
      </c>
      <c r="T543" s="22">
        <v>0.68899999999999995</v>
      </c>
      <c r="U543" s="19">
        <v>0</v>
      </c>
      <c r="V543" s="19">
        <v>16.069363465193444</v>
      </c>
      <c r="W543" s="19">
        <v>35.715456217800906</v>
      </c>
      <c r="X543" s="19">
        <v>805.0573814697234</v>
      </c>
      <c r="Y543" s="19">
        <v>0</v>
      </c>
      <c r="Z543" s="19">
        <v>805.0573814697234</v>
      </c>
      <c r="AA543">
        <v>62.368426767754478</v>
      </c>
      <c r="AB543">
        <v>1</v>
      </c>
      <c r="AC543">
        <v>0.31500000000000006</v>
      </c>
      <c r="AD543">
        <v>0.68499999999999994</v>
      </c>
      <c r="AE543">
        <v>0</v>
      </c>
      <c r="AF543">
        <v>19.646054431842664</v>
      </c>
      <c r="AG543">
        <v>42.722372335911814</v>
      </c>
      <c r="AH543">
        <v>26914.910584765483</v>
      </c>
      <c r="AI543">
        <v>0</v>
      </c>
      <c r="AJ543">
        <v>25742.502952630701</v>
      </c>
      <c r="AK543">
        <v>24908.077449684301</v>
      </c>
      <c r="AL543">
        <v>49.815026742099668</v>
      </c>
      <c r="AM543" s="19">
        <v>60.34679717052046</v>
      </c>
      <c r="AN543">
        <v>0.8143786666666667</v>
      </c>
      <c r="AO543">
        <v>0.53952586666666669</v>
      </c>
      <c r="AP543">
        <v>0.18323519999999999</v>
      </c>
      <c r="AQ543">
        <v>1</v>
      </c>
      <c r="AR543">
        <v>0</v>
      </c>
      <c r="AS543">
        <v>2</v>
      </c>
      <c r="AT543">
        <v>1.48</v>
      </c>
      <c r="AU543">
        <v>1</v>
      </c>
      <c r="AV543">
        <v>2</v>
      </c>
      <c r="AW543">
        <v>1.5</v>
      </c>
      <c r="AX543">
        <v>1</v>
      </c>
      <c r="AY543">
        <v>2</v>
      </c>
      <c r="AZ543">
        <v>0.6</v>
      </c>
      <c r="BA543">
        <v>0.3</v>
      </c>
      <c r="BB543">
        <v>0.8</v>
      </c>
      <c r="BC543" s="27">
        <v>0.36779686325706362</v>
      </c>
      <c r="BD543" s="28">
        <v>0.66953593712557957</v>
      </c>
      <c r="BE543" s="28">
        <v>0.33852019418239204</v>
      </c>
      <c r="BF543" s="28">
        <f t="shared" si="89"/>
        <v>0.58822865217276998</v>
      </c>
      <c r="BG543" s="29" t="s">
        <v>106</v>
      </c>
      <c r="BH543">
        <v>0.36061195525706358</v>
      </c>
      <c r="BI543">
        <v>0.49203563302557951</v>
      </c>
      <c r="BJ543">
        <v>0.31275866790639206</v>
      </c>
      <c r="BK543">
        <f t="shared" si="90"/>
        <v>0.56246712589676995</v>
      </c>
      <c r="BL543" t="s">
        <v>106</v>
      </c>
      <c r="BM543" s="27">
        <v>0.37637419525706356</v>
      </c>
      <c r="BN543" s="28">
        <v>0.7879284843255796</v>
      </c>
      <c r="BO543" s="28">
        <v>0.36283187695639207</v>
      </c>
      <c r="BP543" s="28">
        <f t="shared" si="91"/>
        <v>0.61254033494676996</v>
      </c>
      <c r="BQ543" s="29" t="s">
        <v>106</v>
      </c>
      <c r="BR543">
        <v>0.28047190420952761</v>
      </c>
      <c r="BS543">
        <v>0.66953593712557957</v>
      </c>
      <c r="BT543">
        <v>0.27277249180727048</v>
      </c>
      <c r="BU543">
        <f t="shared" si="92"/>
        <v>0.52248094979764836</v>
      </c>
      <c r="BV543" t="s">
        <v>106</v>
      </c>
      <c r="BW543" s="27">
        <v>0.27328699620952757</v>
      </c>
      <c r="BX543" s="28">
        <v>0.49203563302557951</v>
      </c>
      <c r="BY543" s="28">
        <v>0.24701096553127044</v>
      </c>
      <c r="BZ543" s="28">
        <f t="shared" si="93"/>
        <v>0.49671942352164833</v>
      </c>
      <c r="CA543" s="29" t="s">
        <v>106</v>
      </c>
      <c r="CB543">
        <v>0.28904923620952755</v>
      </c>
      <c r="CC543">
        <v>0.7879284843255796</v>
      </c>
      <c r="CD543">
        <v>0.29708417458127045</v>
      </c>
      <c r="CE543">
        <f t="shared" si="94"/>
        <v>0.53875769419990549</v>
      </c>
      <c r="CF543" t="s">
        <v>107</v>
      </c>
      <c r="CG543" s="27">
        <v>0.16727288322198092</v>
      </c>
      <c r="CH543" s="28">
        <v>0.66953593712557957</v>
      </c>
      <c r="CI543" s="28">
        <v>0.18754398872840911</v>
      </c>
      <c r="CJ543" s="28">
        <f t="shared" si="95"/>
        <v>0.41698134121235886</v>
      </c>
      <c r="CK543" s="29" t="s">
        <v>107</v>
      </c>
      <c r="CL543">
        <v>0.1600879752219809</v>
      </c>
      <c r="CM543">
        <v>0.49203563302557951</v>
      </c>
      <c r="CN543">
        <v>0.1617824624524091</v>
      </c>
      <c r="CO543">
        <f t="shared" si="96"/>
        <v>0.40979643321235881</v>
      </c>
      <c r="CP543" t="s">
        <v>107</v>
      </c>
      <c r="CQ543" s="27">
        <v>0.17585021522198091</v>
      </c>
      <c r="CR543" s="28">
        <v>0.7879284843255796</v>
      </c>
      <c r="CS543" s="28">
        <v>0.21185567150240908</v>
      </c>
      <c r="CT543" s="28">
        <f t="shared" si="97"/>
        <v>0.42555867321235885</v>
      </c>
      <c r="CU543" s="29" t="s">
        <v>107</v>
      </c>
      <c r="CV543">
        <v>48317.3934640437</v>
      </c>
      <c r="CW543">
        <v>7796.0533459693097</v>
      </c>
      <c r="CX543">
        <v>0.24970845799037791</v>
      </c>
      <c r="CY543">
        <f t="shared" si="88"/>
        <v>0.91924439511595746</v>
      </c>
      <c r="CZ543">
        <f t="shared" si="98"/>
        <v>0.61750532124744151</v>
      </c>
    </row>
    <row r="544" spans="1:104" x14ac:dyDescent="0.25">
      <c r="A544">
        <v>1</v>
      </c>
      <c r="B544" s="15">
        <v>8452</v>
      </c>
      <c r="C544" s="15">
        <v>-65.256944059999995</v>
      </c>
      <c r="D544" s="15">
        <v>-17.061278260000002</v>
      </c>
      <c r="E544" s="15">
        <v>378</v>
      </c>
      <c r="F544" s="15">
        <v>0</v>
      </c>
      <c r="G544" s="15">
        <v>0</v>
      </c>
      <c r="H544" s="17">
        <v>2</v>
      </c>
      <c r="I544" s="19">
        <v>0</v>
      </c>
      <c r="J544" s="19">
        <v>0</v>
      </c>
      <c r="K544" s="19">
        <v>0</v>
      </c>
      <c r="L544" s="15">
        <v>0</v>
      </c>
      <c r="M544" s="15">
        <v>0</v>
      </c>
      <c r="N544" s="15">
        <v>0</v>
      </c>
      <c r="O544" s="19">
        <v>363.34570000000002</v>
      </c>
      <c r="P544" s="19">
        <v>101.64050260033785</v>
      </c>
      <c r="Q544" s="20">
        <v>3.5748121143075915</v>
      </c>
      <c r="R544" s="21">
        <v>7.0000000000000007E-2</v>
      </c>
      <c r="S544" s="22">
        <v>0.33199999999999996</v>
      </c>
      <c r="T544" s="22">
        <v>0.66899999999999993</v>
      </c>
      <c r="U544" s="19">
        <v>0</v>
      </c>
      <c r="V544" s="19">
        <v>33.744646863312163</v>
      </c>
      <c r="W544" s="19">
        <v>67.997496239626017</v>
      </c>
      <c r="X544" s="19">
        <v>2991.2190072263825</v>
      </c>
      <c r="Y544" s="19">
        <v>0</v>
      </c>
      <c r="Z544" s="19">
        <v>2991.2190072263825</v>
      </c>
      <c r="AA544">
        <v>122.2910328561577</v>
      </c>
      <c r="AB544">
        <v>1</v>
      </c>
      <c r="AC544">
        <v>0.33799999999999997</v>
      </c>
      <c r="AD544">
        <v>0.66200000000000003</v>
      </c>
      <c r="AE544">
        <v>0</v>
      </c>
      <c r="AF544">
        <v>41.334369105381299</v>
      </c>
      <c r="AG544">
        <v>80.9566637507764</v>
      </c>
      <c r="AH544">
        <v>55786.926371436552</v>
      </c>
      <c r="AI544">
        <v>0</v>
      </c>
      <c r="AJ544">
        <v>53356.860002408903</v>
      </c>
      <c r="AK544">
        <v>50252.582804325197</v>
      </c>
      <c r="AL544">
        <v>94.5256674183142</v>
      </c>
      <c r="AM544" s="19">
        <v>115.17619767413404</v>
      </c>
      <c r="AN544">
        <v>0.82156800000000008</v>
      </c>
      <c r="AO544">
        <v>0.54428880000000002</v>
      </c>
      <c r="AP544">
        <v>0.18485279999999998</v>
      </c>
      <c r="AQ544">
        <v>1</v>
      </c>
      <c r="AR544">
        <v>0</v>
      </c>
      <c r="AS544">
        <v>2</v>
      </c>
      <c r="AT544">
        <v>1.48</v>
      </c>
      <c r="AU544">
        <v>1</v>
      </c>
      <c r="AV544">
        <v>2</v>
      </c>
      <c r="AW544">
        <v>1.5</v>
      </c>
      <c r="AX544">
        <v>1</v>
      </c>
      <c r="AY544">
        <v>2</v>
      </c>
      <c r="AZ544">
        <v>0.6</v>
      </c>
      <c r="BA544">
        <v>0.3</v>
      </c>
      <c r="BB544">
        <v>0.8</v>
      </c>
      <c r="BC544" s="27">
        <v>0.34254582925553073</v>
      </c>
      <c r="BD544" s="28">
        <v>0.66197154738927577</v>
      </c>
      <c r="BE544" s="28">
        <v>0.31576722767157217</v>
      </c>
      <c r="BF544" s="28">
        <f t="shared" si="89"/>
        <v>0.49539727279791196</v>
      </c>
      <c r="BG544" s="29" t="s">
        <v>106</v>
      </c>
      <c r="BH544">
        <v>0.33536092125553074</v>
      </c>
      <c r="BI544">
        <v>0.48447124328927577</v>
      </c>
      <c r="BJ544">
        <v>0.29000570139557225</v>
      </c>
      <c r="BK544">
        <f t="shared" si="90"/>
        <v>0.46963574652191203</v>
      </c>
      <c r="BL544" t="s">
        <v>106</v>
      </c>
      <c r="BM544" s="27">
        <v>0.35112316125553072</v>
      </c>
      <c r="BN544" s="28">
        <v>0.7803640945892758</v>
      </c>
      <c r="BO544" s="28">
        <v>0.3400789104455722</v>
      </c>
      <c r="BP544" s="28">
        <f t="shared" si="91"/>
        <v>0.51970895557191199</v>
      </c>
      <c r="BQ544" s="29" t="s">
        <v>106</v>
      </c>
      <c r="BR544">
        <v>0.25444996563422667</v>
      </c>
      <c r="BS544">
        <v>0.66197154738927577</v>
      </c>
      <c r="BT544">
        <v>0.24943910470388983</v>
      </c>
      <c r="BU544">
        <f t="shared" si="92"/>
        <v>0.42906914983022959</v>
      </c>
      <c r="BV544" t="s">
        <v>106</v>
      </c>
      <c r="BW544" s="27">
        <v>0.24726505763422668</v>
      </c>
      <c r="BX544" s="28">
        <v>0.48447124328927577</v>
      </c>
      <c r="BY544" s="28">
        <v>0.22367757842788982</v>
      </c>
      <c r="BZ544" s="28">
        <f t="shared" si="93"/>
        <v>0.40330762355422961</v>
      </c>
      <c r="CA544" s="29" t="s">
        <v>106</v>
      </c>
      <c r="CB544">
        <v>0.26302729763422666</v>
      </c>
      <c r="CC544">
        <v>0.7803640945892758</v>
      </c>
      <c r="CD544">
        <v>0.27375078747788983</v>
      </c>
      <c r="CE544">
        <f t="shared" si="94"/>
        <v>0.44265734276056645</v>
      </c>
      <c r="CF544" t="s">
        <v>107</v>
      </c>
      <c r="CG544" s="27">
        <v>0.14025162390290669</v>
      </c>
      <c r="CH544" s="28">
        <v>0.66197154738927577</v>
      </c>
      <c r="CI544" s="28">
        <v>0.16345820456059779</v>
      </c>
      <c r="CJ544" s="28">
        <f t="shared" si="95"/>
        <v>0.31988166902924647</v>
      </c>
      <c r="CK544" s="29" t="s">
        <v>107</v>
      </c>
      <c r="CL544">
        <v>0.1330667159029067</v>
      </c>
      <c r="CM544">
        <v>0.48447124328927577</v>
      </c>
      <c r="CN544">
        <v>0.13769667828459778</v>
      </c>
      <c r="CO544">
        <f t="shared" si="96"/>
        <v>0.31269676102924648</v>
      </c>
      <c r="CP544" t="s">
        <v>107</v>
      </c>
      <c r="CQ544" s="27">
        <v>0.14882895590290668</v>
      </c>
      <c r="CR544" s="28">
        <v>0.7803640945892758</v>
      </c>
      <c r="CS544" s="28">
        <v>0.18776988733459776</v>
      </c>
      <c r="CT544" s="28">
        <f t="shared" si="97"/>
        <v>0.32845900102924647</v>
      </c>
      <c r="CU544" s="29" t="s">
        <v>107</v>
      </c>
      <c r="CV544">
        <v>66152.324748218307</v>
      </c>
      <c r="CW544">
        <v>15286.3791070197</v>
      </c>
      <c r="CX544">
        <v>0.17963004512633979</v>
      </c>
      <c r="CY544">
        <f t="shared" si="88"/>
        <v>0.8416015925156155</v>
      </c>
      <c r="CZ544">
        <f t="shared" si="98"/>
        <v>0.52217587438187052</v>
      </c>
    </row>
    <row r="545" spans="1:104" x14ac:dyDescent="0.25">
      <c r="A545">
        <v>1</v>
      </c>
      <c r="B545" s="15">
        <v>8457</v>
      </c>
      <c r="C545" s="15">
        <v>-64.828371239999996</v>
      </c>
      <c r="D545" s="15">
        <v>-17.054536800000001</v>
      </c>
      <c r="E545" s="15">
        <v>278</v>
      </c>
      <c r="F545" s="15">
        <v>0</v>
      </c>
      <c r="G545" s="15">
        <v>0</v>
      </c>
      <c r="H545" s="17">
        <v>2</v>
      </c>
      <c r="I545" s="19">
        <v>0</v>
      </c>
      <c r="J545" s="19">
        <v>0</v>
      </c>
      <c r="K545" s="19">
        <v>1</v>
      </c>
      <c r="L545" s="15">
        <v>0</v>
      </c>
      <c r="M545" s="15">
        <v>0</v>
      </c>
      <c r="N545" s="15">
        <v>1.2032</v>
      </c>
      <c r="O545" s="19">
        <v>265.24236099999899</v>
      </c>
      <c r="P545" s="19">
        <v>74.197566908483267</v>
      </c>
      <c r="Q545" s="20">
        <v>3.5748121138143802</v>
      </c>
      <c r="R545" s="21">
        <v>2.7E-2</v>
      </c>
      <c r="S545" s="22">
        <v>0.31</v>
      </c>
      <c r="T545" s="22">
        <v>0.68899999999999995</v>
      </c>
      <c r="U545" s="19">
        <v>0</v>
      </c>
      <c r="V545" s="19">
        <v>23.001245741629813</v>
      </c>
      <c r="W545" s="19">
        <v>51.12212359994497</v>
      </c>
      <c r="X545" s="19">
        <v>797.77179421461062</v>
      </c>
      <c r="Y545" s="19">
        <v>1560</v>
      </c>
      <c r="Z545" s="19">
        <v>2357.7717942146105</v>
      </c>
      <c r="AA545">
        <v>89.272453977390768</v>
      </c>
      <c r="AB545">
        <v>1</v>
      </c>
      <c r="AC545">
        <v>0.315</v>
      </c>
      <c r="AD545">
        <v>0.68500000000000005</v>
      </c>
      <c r="AE545">
        <v>0</v>
      </c>
      <c r="AF545">
        <v>28.12082300287809</v>
      </c>
      <c r="AG545">
        <v>61.151630974512678</v>
      </c>
      <c r="AH545">
        <v>38525.264160203755</v>
      </c>
      <c r="AI545">
        <v>1876.992</v>
      </c>
      <c r="AJ545">
        <v>38724.104059894897</v>
      </c>
      <c r="AK545">
        <v>37855.108947806199</v>
      </c>
      <c r="AL545">
        <v>72.194232601954212</v>
      </c>
      <c r="AM545" s="19">
        <v>87.269119670861713</v>
      </c>
      <c r="AN545">
        <v>0.81078400000000006</v>
      </c>
      <c r="AO545">
        <v>0.53714440000000008</v>
      </c>
      <c r="AP545">
        <v>0.18242639999999999</v>
      </c>
      <c r="AQ545">
        <v>1</v>
      </c>
      <c r="AR545">
        <v>0</v>
      </c>
      <c r="AS545">
        <v>2</v>
      </c>
      <c r="AT545">
        <v>1.48</v>
      </c>
      <c r="AU545">
        <v>1</v>
      </c>
      <c r="AV545">
        <v>2</v>
      </c>
      <c r="AW545">
        <v>1.5</v>
      </c>
      <c r="AX545">
        <v>1</v>
      </c>
      <c r="AY545">
        <v>2</v>
      </c>
      <c r="AZ545">
        <v>0.6</v>
      </c>
      <c r="BA545">
        <v>0.3</v>
      </c>
      <c r="BB545">
        <v>0.8</v>
      </c>
      <c r="BC545" s="27">
        <v>0.34881090074479648</v>
      </c>
      <c r="BD545" s="28">
        <v>0.65289971340803987</v>
      </c>
      <c r="BE545" s="28">
        <v>0.32001581923823585</v>
      </c>
      <c r="BF545" s="28">
        <f t="shared" si="89"/>
        <v>0.51979028804858829</v>
      </c>
      <c r="BG545" s="29" t="s">
        <v>106</v>
      </c>
      <c r="BH545">
        <v>0.34162599274479644</v>
      </c>
      <c r="BI545">
        <v>0.47539940930803992</v>
      </c>
      <c r="BJ545">
        <v>0.29425429296223587</v>
      </c>
      <c r="BK545">
        <f t="shared" si="90"/>
        <v>0.49402876177258825</v>
      </c>
      <c r="BL545" t="s">
        <v>106</v>
      </c>
      <c r="BM545" s="27">
        <v>0.35738823274479642</v>
      </c>
      <c r="BN545" s="28">
        <v>0.77129226060804001</v>
      </c>
      <c r="BO545" s="28">
        <v>0.34432750201223589</v>
      </c>
      <c r="BP545" s="28">
        <f t="shared" si="91"/>
        <v>0.54410197082258827</v>
      </c>
      <c r="BQ545" s="29" t="s">
        <v>106</v>
      </c>
      <c r="BR545">
        <v>0.26187139398414444</v>
      </c>
      <c r="BS545">
        <v>0.65289971340803987</v>
      </c>
      <c r="BT545">
        <v>0.25455832715939469</v>
      </c>
      <c r="BU545">
        <f t="shared" si="92"/>
        <v>0.45433279596974707</v>
      </c>
      <c r="BV545" t="s">
        <v>106</v>
      </c>
      <c r="BW545" s="27">
        <v>0.25468648598414445</v>
      </c>
      <c r="BX545" s="28">
        <v>0.47539940930803992</v>
      </c>
      <c r="BY545" s="28">
        <v>0.22879680088339466</v>
      </c>
      <c r="BZ545" s="28">
        <f t="shared" si="93"/>
        <v>0.42857126969374704</v>
      </c>
      <c r="CA545" s="29" t="s">
        <v>106</v>
      </c>
      <c r="CB545">
        <v>0.27044872598414443</v>
      </c>
      <c r="CC545">
        <v>0.77129226060804001</v>
      </c>
      <c r="CD545">
        <v>0.27887000993339467</v>
      </c>
      <c r="CE545">
        <f t="shared" si="94"/>
        <v>0.47022319479449681</v>
      </c>
      <c r="CF545" t="s">
        <v>107</v>
      </c>
      <c r="CG545" s="27">
        <v>0.14917203336848445</v>
      </c>
      <c r="CH545" s="28">
        <v>0.65289971340803987</v>
      </c>
      <c r="CI545" s="28">
        <v>0.16970602261274864</v>
      </c>
      <c r="CJ545" s="28">
        <f t="shared" si="95"/>
        <v>0.34894650217883683</v>
      </c>
      <c r="CK545" s="29" t="s">
        <v>107</v>
      </c>
      <c r="CL545">
        <v>0.14198712536848443</v>
      </c>
      <c r="CM545">
        <v>0.47539940930803992</v>
      </c>
      <c r="CN545">
        <v>0.14394449633674863</v>
      </c>
      <c r="CO545">
        <f t="shared" si="96"/>
        <v>0.34176159417883678</v>
      </c>
      <c r="CP545" t="s">
        <v>107</v>
      </c>
      <c r="CQ545" s="27">
        <v>0.15774936536848441</v>
      </c>
      <c r="CR545" s="28">
        <v>0.77129226060804001</v>
      </c>
      <c r="CS545" s="28">
        <v>0.19401770538674867</v>
      </c>
      <c r="CT545" s="28">
        <f t="shared" si="97"/>
        <v>0.35752383417883682</v>
      </c>
      <c r="CU545" s="29" t="s">
        <v>107</v>
      </c>
      <c r="CV545">
        <v>57068.209652471101</v>
      </c>
      <c r="CW545">
        <v>11159.0567471738</v>
      </c>
      <c r="CX545">
        <v>0.19977446881035238</v>
      </c>
      <c r="CY545">
        <f t="shared" si="88"/>
        <v>0.85267418221839231</v>
      </c>
      <c r="CZ545">
        <f t="shared" si="98"/>
        <v>0.54858536955514881</v>
      </c>
    </row>
    <row r="546" spans="1:104" x14ac:dyDescent="0.25">
      <c r="A546">
        <v>1</v>
      </c>
      <c r="B546" s="15">
        <v>8460</v>
      </c>
      <c r="C546" s="15">
        <v>-64.519446970000004</v>
      </c>
      <c r="D546" s="15">
        <v>-17.287004199999998</v>
      </c>
      <c r="E546" s="15">
        <v>271</v>
      </c>
      <c r="F546" s="15">
        <v>0</v>
      </c>
      <c r="G546" s="15">
        <v>0</v>
      </c>
      <c r="H546" s="17">
        <v>3</v>
      </c>
      <c r="I546" s="19">
        <v>0</v>
      </c>
      <c r="J546" s="19">
        <v>0</v>
      </c>
      <c r="K546" s="19">
        <v>0</v>
      </c>
      <c r="L546" s="15">
        <v>0</v>
      </c>
      <c r="M546" s="15">
        <v>0</v>
      </c>
      <c r="N546" s="15">
        <v>0</v>
      </c>
      <c r="O546" s="19">
        <v>185.306307</v>
      </c>
      <c r="P546" s="19">
        <v>51.836656339333686</v>
      </c>
      <c r="Q546" s="20">
        <v>3.5748121133999429</v>
      </c>
      <c r="R546" s="21">
        <v>7.8E-2</v>
      </c>
      <c r="S546" s="22">
        <v>0.30499999999999999</v>
      </c>
      <c r="T546" s="22">
        <v>0.69400000000000006</v>
      </c>
      <c r="U546" s="19">
        <v>0</v>
      </c>
      <c r="V546" s="19">
        <v>15.810180183496774</v>
      </c>
      <c r="W546" s="19">
        <v>35.974639499497584</v>
      </c>
      <c r="X546" s="19">
        <v>1589.8782506711343</v>
      </c>
      <c r="Y546" s="19">
        <v>0</v>
      </c>
      <c r="Z546" s="19">
        <v>1589.8782506711343</v>
      </c>
      <c r="AA546">
        <v>62.368426767754478</v>
      </c>
      <c r="AB546">
        <v>1</v>
      </c>
      <c r="AC546">
        <v>0.315</v>
      </c>
      <c r="AD546">
        <v>0.68500000000000005</v>
      </c>
      <c r="AE546">
        <v>0</v>
      </c>
      <c r="AF546">
        <v>19.646054431842661</v>
      </c>
      <c r="AG546">
        <v>42.722372335911821</v>
      </c>
      <c r="AH546">
        <v>26914.910584765479</v>
      </c>
      <c r="AI546">
        <v>0</v>
      </c>
      <c r="AJ546">
        <v>25742.502952630701</v>
      </c>
      <c r="AK546">
        <v>24073.6519462549</v>
      </c>
      <c r="AL546">
        <v>47.793397144865658</v>
      </c>
      <c r="AM546" s="19">
        <v>58.32516757328645</v>
      </c>
      <c r="AN546">
        <v>0.84313600000000011</v>
      </c>
      <c r="AO546">
        <v>0.55857760000000001</v>
      </c>
      <c r="AP546">
        <v>0.1897056</v>
      </c>
      <c r="AQ546">
        <v>1</v>
      </c>
      <c r="AR546">
        <v>0</v>
      </c>
      <c r="AS546">
        <v>2</v>
      </c>
      <c r="AT546">
        <v>1.48</v>
      </c>
      <c r="AU546">
        <v>1</v>
      </c>
      <c r="AV546">
        <v>2</v>
      </c>
      <c r="AW546">
        <v>1.5</v>
      </c>
      <c r="AX546">
        <v>1</v>
      </c>
      <c r="AY546">
        <v>2</v>
      </c>
      <c r="AZ546">
        <v>0.6</v>
      </c>
      <c r="BA546">
        <v>0.3</v>
      </c>
      <c r="BB546">
        <v>0.8</v>
      </c>
      <c r="BC546" s="27">
        <v>0.37893836520059138</v>
      </c>
      <c r="BD546" s="28">
        <v>0.67278471872768764</v>
      </c>
      <c r="BE546" s="28">
        <v>0.34759159610041274</v>
      </c>
      <c r="BF546" s="28">
        <f t="shared" si="89"/>
        <v>0.60595528871137816</v>
      </c>
      <c r="BG546" s="29" t="s">
        <v>106</v>
      </c>
      <c r="BH546">
        <v>0.37175345720059139</v>
      </c>
      <c r="BI546">
        <v>0.49528441462768769</v>
      </c>
      <c r="BJ546">
        <v>0.32183006982441281</v>
      </c>
      <c r="BK546">
        <f t="shared" si="90"/>
        <v>0.58019376243537824</v>
      </c>
      <c r="BL546" t="s">
        <v>106</v>
      </c>
      <c r="BM546" s="27">
        <v>0.38751569720059137</v>
      </c>
      <c r="BN546" s="28">
        <v>0.79117726592768778</v>
      </c>
      <c r="BO546" s="28">
        <v>0.37190327887441277</v>
      </c>
      <c r="BP546" s="28">
        <f t="shared" si="91"/>
        <v>0.63026697148537814</v>
      </c>
      <c r="BQ546" s="29" t="s">
        <v>106</v>
      </c>
      <c r="BR546">
        <v>0.28852978785798333</v>
      </c>
      <c r="BS546">
        <v>0.67278471872768764</v>
      </c>
      <c r="BT546">
        <v>0.27952221135504796</v>
      </c>
      <c r="BU546">
        <f t="shared" si="92"/>
        <v>0.53788590396601332</v>
      </c>
      <c r="BV546" t="s">
        <v>106</v>
      </c>
      <c r="BW546" s="27">
        <v>0.28134487985798329</v>
      </c>
      <c r="BX546" s="28">
        <v>0.49528441462768769</v>
      </c>
      <c r="BY546" s="28">
        <v>0.25376068507904792</v>
      </c>
      <c r="BZ546" s="28">
        <f t="shared" si="93"/>
        <v>0.51212437769001329</v>
      </c>
      <c r="CA546" s="29" t="s">
        <v>106</v>
      </c>
      <c r="CB546">
        <v>0.29710711985798327</v>
      </c>
      <c r="CC546">
        <v>0.79117726592768778</v>
      </c>
      <c r="CD546">
        <v>0.30383389412904793</v>
      </c>
      <c r="CE546">
        <f t="shared" si="94"/>
        <v>0.55547081246894869</v>
      </c>
      <c r="CF546" t="s">
        <v>107</v>
      </c>
      <c r="CG546" s="27">
        <v>0.17133348389534331</v>
      </c>
      <c r="CH546" s="28">
        <v>0.67278471872768764</v>
      </c>
      <c r="CI546" s="28">
        <v>0.1912841200184639</v>
      </c>
      <c r="CJ546" s="28">
        <f t="shared" si="95"/>
        <v>0.42969717650630873</v>
      </c>
      <c r="CK546" s="29" t="s">
        <v>107</v>
      </c>
      <c r="CL546">
        <v>0.16414857589534329</v>
      </c>
      <c r="CM546">
        <v>0.49528441462768769</v>
      </c>
      <c r="CN546">
        <v>0.16552259374246389</v>
      </c>
      <c r="CO546">
        <f t="shared" si="96"/>
        <v>0.42251226850630874</v>
      </c>
      <c r="CP546" t="s">
        <v>107</v>
      </c>
      <c r="CQ546" s="27">
        <v>0.1799108158953433</v>
      </c>
      <c r="CR546" s="28">
        <v>0.79117726592768778</v>
      </c>
      <c r="CS546" s="28">
        <v>0.21559580279246388</v>
      </c>
      <c r="CT546" s="28">
        <f t="shared" si="97"/>
        <v>0.43827450850630872</v>
      </c>
      <c r="CU546" s="29" t="s">
        <v>107</v>
      </c>
      <c r="CV546">
        <v>48317.3934640437</v>
      </c>
      <c r="CW546">
        <v>7796.0533459693097</v>
      </c>
      <c r="CX546">
        <v>0.25836369261096542</v>
      </c>
      <c r="CY546">
        <f t="shared" si="88"/>
        <v>0.931148411338653</v>
      </c>
      <c r="CZ546">
        <f t="shared" si="98"/>
        <v>0.6373020578115568</v>
      </c>
    </row>
    <row r="547" spans="1:104" x14ac:dyDescent="0.25">
      <c r="A547">
        <v>1</v>
      </c>
      <c r="B547" s="15">
        <v>8468</v>
      </c>
      <c r="C547" s="15">
        <v>-65.563449250000005</v>
      </c>
      <c r="D547" s="15">
        <v>-17.92492373</v>
      </c>
      <c r="E547" s="15">
        <v>3187</v>
      </c>
      <c r="F547" s="15">
        <v>1</v>
      </c>
      <c r="G547" s="15">
        <v>0</v>
      </c>
      <c r="H547" s="17">
        <v>2</v>
      </c>
      <c r="I547" s="19">
        <v>0</v>
      </c>
      <c r="J547" s="19">
        <v>0</v>
      </c>
      <c r="K547" s="19">
        <v>1</v>
      </c>
      <c r="L547" s="15">
        <v>0</v>
      </c>
      <c r="M547" s="15">
        <v>0</v>
      </c>
      <c r="N547" s="15">
        <v>1.2032</v>
      </c>
      <c r="O547" s="19">
        <v>196.20667800000001</v>
      </c>
      <c r="P547" s="19">
        <v>54.885871412956696</v>
      </c>
      <c r="Q547" s="20">
        <v>3.5748121137361091</v>
      </c>
      <c r="R547" s="21">
        <v>3.6999999999999998E-2</v>
      </c>
      <c r="S547" s="22">
        <v>3.1000000000000007E-2</v>
      </c>
      <c r="T547" s="22">
        <v>0.96799999999999986</v>
      </c>
      <c r="U547" s="19">
        <v>0</v>
      </c>
      <c r="V547" s="19">
        <v>1.7014620138016578</v>
      </c>
      <c r="W547" s="19">
        <v>53.129523527742073</v>
      </c>
      <c r="X547" s="19">
        <v>419.1524228064676</v>
      </c>
      <c r="Y547" s="19">
        <v>1560</v>
      </c>
      <c r="Z547" s="19">
        <v>1979.1524228064677</v>
      </c>
      <c r="AA547">
        <v>66.037157757533862</v>
      </c>
      <c r="AB547">
        <v>1</v>
      </c>
      <c r="AC547">
        <v>4.7000000000000007E-2</v>
      </c>
      <c r="AD547">
        <v>0.95299999999999996</v>
      </c>
      <c r="AE547">
        <v>0</v>
      </c>
      <c r="AF547">
        <v>3.1037464146040921</v>
      </c>
      <c r="AG547">
        <v>62.933411342929766</v>
      </c>
      <c r="AH547">
        <v>15820.790655204462</v>
      </c>
      <c r="AI547">
        <v>1876.992</v>
      </c>
      <c r="AJ547">
        <v>17008.632465794399</v>
      </c>
      <c r="AK547">
        <v>16485.582339089098</v>
      </c>
      <c r="AL547">
        <v>52.855094170677297</v>
      </c>
      <c r="AM547" s="19">
        <v>64.006380515254463</v>
      </c>
      <c r="AN547">
        <v>0.82516266666666671</v>
      </c>
      <c r="AO547">
        <v>0.54667026666666674</v>
      </c>
      <c r="AP547">
        <v>0.18566159999999998</v>
      </c>
      <c r="AQ547">
        <v>1</v>
      </c>
      <c r="AR547">
        <v>0</v>
      </c>
      <c r="AS547">
        <v>2</v>
      </c>
      <c r="AT547">
        <v>1.48</v>
      </c>
      <c r="AU547">
        <v>1</v>
      </c>
      <c r="AV547">
        <v>2</v>
      </c>
      <c r="AW547">
        <v>1.5</v>
      </c>
      <c r="AX547">
        <v>1</v>
      </c>
      <c r="AY547">
        <v>2</v>
      </c>
      <c r="AZ547">
        <v>0.6</v>
      </c>
      <c r="BA547">
        <v>0.3</v>
      </c>
      <c r="BB547">
        <v>0.8</v>
      </c>
      <c r="BC547" s="27">
        <v>0.36212318740278182</v>
      </c>
      <c r="BD547" s="28">
        <v>0.52104185224522104</v>
      </c>
      <c r="BE547" s="28">
        <v>0.30524929053021971</v>
      </c>
      <c r="BF547" s="28">
        <f t="shared" si="89"/>
        <v>0.69430256929743206</v>
      </c>
      <c r="BG547" s="29" t="s">
        <v>106</v>
      </c>
      <c r="BH547">
        <v>0.35417699900278188</v>
      </c>
      <c r="BI547">
        <v>0.34856169024522099</v>
      </c>
      <c r="BJ547">
        <v>0.26830778253821969</v>
      </c>
      <c r="BK547">
        <f t="shared" si="90"/>
        <v>0.65736106130543215</v>
      </c>
      <c r="BL547" t="s">
        <v>106</v>
      </c>
      <c r="BM547" s="27">
        <v>0.37154035900278187</v>
      </c>
      <c r="BN547" s="28">
        <v>0.63861132734522097</v>
      </c>
      <c r="BO547" s="28">
        <v>0.33782063648821964</v>
      </c>
      <c r="BP547" s="28">
        <f t="shared" si="91"/>
        <v>0.72687391525543199</v>
      </c>
      <c r="BQ547" s="29" t="s">
        <v>106</v>
      </c>
      <c r="BR547">
        <v>0.27355406005594995</v>
      </c>
      <c r="BS547">
        <v>0.52104185224522104</v>
      </c>
      <c r="BT547">
        <v>0.25029065900990766</v>
      </c>
      <c r="BU547">
        <f t="shared" si="92"/>
        <v>0.63934393777712006</v>
      </c>
      <c r="BV547" t="s">
        <v>106</v>
      </c>
      <c r="BW547" s="27">
        <v>0.2656078716559499</v>
      </c>
      <c r="BX547" s="28">
        <v>0.34856169024522099</v>
      </c>
      <c r="BY547" s="28">
        <v>0.21334915101790769</v>
      </c>
      <c r="BZ547" s="28">
        <f t="shared" si="93"/>
        <v>0.60240242978512004</v>
      </c>
      <c r="CA547" s="29" t="s">
        <v>106</v>
      </c>
      <c r="CB547">
        <v>0.2829712316559499</v>
      </c>
      <c r="CC547">
        <v>0.63861132734522097</v>
      </c>
      <c r="CD547">
        <v>0.28286200496790764</v>
      </c>
      <c r="CE547">
        <f t="shared" si="94"/>
        <v>0.67191528373512011</v>
      </c>
      <c r="CF547" t="s">
        <v>106</v>
      </c>
      <c r="CG547" s="27">
        <v>0.15874222831005655</v>
      </c>
      <c r="CH547" s="28">
        <v>0.52104185224522104</v>
      </c>
      <c r="CI547" s="28">
        <v>0.17904798852061429</v>
      </c>
      <c r="CJ547" s="28">
        <f t="shared" si="95"/>
        <v>0.54779550707726898</v>
      </c>
      <c r="CK547" s="29" t="s">
        <v>107</v>
      </c>
      <c r="CL547">
        <v>0.15079603991005655</v>
      </c>
      <c r="CM547">
        <v>0.34856169024522099</v>
      </c>
      <c r="CN547">
        <v>0.14210648052861435</v>
      </c>
      <c r="CO547">
        <f t="shared" si="96"/>
        <v>0.53115975929582682</v>
      </c>
      <c r="CP547" t="s">
        <v>106</v>
      </c>
      <c r="CQ547" s="27">
        <v>0.16815939991005655</v>
      </c>
      <c r="CR547" s="28">
        <v>0.63861132734522097</v>
      </c>
      <c r="CS547" s="28">
        <v>0.21161933447861431</v>
      </c>
      <c r="CT547" s="28">
        <f t="shared" si="97"/>
        <v>0.55721267867726898</v>
      </c>
      <c r="CU547" s="29" t="s">
        <v>107</v>
      </c>
      <c r="CV547">
        <v>49609.142979433898</v>
      </c>
      <c r="CW547">
        <v>8254.6447196917306</v>
      </c>
      <c r="CX547">
        <v>0.38905327876721241</v>
      </c>
      <c r="CY547">
        <f t="shared" si="88"/>
        <v>0.91009513101243344</v>
      </c>
      <c r="CZ547">
        <f t="shared" si="98"/>
        <v>0.75117646616999423</v>
      </c>
    </row>
    <row r="548" spans="1:104" x14ac:dyDescent="0.25">
      <c r="A548">
        <v>1</v>
      </c>
      <c r="B548" s="15">
        <v>8478</v>
      </c>
      <c r="C548" s="15">
        <v>-64.091600299999996</v>
      </c>
      <c r="D548" s="15">
        <v>-19.075713629999999</v>
      </c>
      <c r="E548" s="15">
        <v>1814</v>
      </c>
      <c r="F548" s="15">
        <v>1</v>
      </c>
      <c r="G548" s="15">
        <v>0</v>
      </c>
      <c r="H548" s="17">
        <v>3</v>
      </c>
      <c r="I548" s="19">
        <v>0</v>
      </c>
      <c r="J548" s="19">
        <v>0</v>
      </c>
      <c r="K548" s="19">
        <v>1</v>
      </c>
      <c r="L548" s="15">
        <v>0</v>
      </c>
      <c r="M548" s="15">
        <v>0</v>
      </c>
      <c r="N548" s="15">
        <v>1.2032</v>
      </c>
      <c r="O548" s="19">
        <v>236.17470499999999</v>
      </c>
      <c r="P548" s="19">
        <v>66.066326682907729</v>
      </c>
      <c r="Q548" s="20">
        <v>3.5748121147032328</v>
      </c>
      <c r="R548" s="21">
        <v>6.2E-2</v>
      </c>
      <c r="S548" s="22">
        <v>0.32800000000000001</v>
      </c>
      <c r="T548" s="22">
        <v>0.67200000000000004</v>
      </c>
      <c r="U548" s="19">
        <v>0</v>
      </c>
      <c r="V548" s="19">
        <v>21.669755151993737</v>
      </c>
      <c r="W548" s="19">
        <v>44.396571530913995</v>
      </c>
      <c r="X548" s="19">
        <v>2163.6647994366399</v>
      </c>
      <c r="Y548" s="19">
        <v>1560</v>
      </c>
      <c r="Z548" s="19">
        <v>3723.6647994366399</v>
      </c>
      <c r="AA548">
        <v>79.489171347728259</v>
      </c>
      <c r="AB548">
        <v>1</v>
      </c>
      <c r="AC548">
        <v>0.33300000000000002</v>
      </c>
      <c r="AD548">
        <v>0.66700000000000004</v>
      </c>
      <c r="AE548">
        <v>0</v>
      </c>
      <c r="AF548">
        <v>26.469894058793511</v>
      </c>
      <c r="AG548">
        <v>53.019277288934752</v>
      </c>
      <c r="AH548">
        <v>45387.818442448486</v>
      </c>
      <c r="AI548">
        <v>1876.992</v>
      </c>
      <c r="AJ548">
        <v>45287.726965529597</v>
      </c>
      <c r="AK548">
        <v>42954.030309223002</v>
      </c>
      <c r="AL548">
        <v>61.970214428567445</v>
      </c>
      <c r="AM548" s="19">
        <v>75.393059093387976</v>
      </c>
      <c r="AN548">
        <v>0.82516266666666671</v>
      </c>
      <c r="AO548">
        <v>0.54667026666666674</v>
      </c>
      <c r="AP548">
        <v>0.18566159999999998</v>
      </c>
      <c r="AQ548">
        <v>1</v>
      </c>
      <c r="AR548">
        <v>0</v>
      </c>
      <c r="AS548">
        <v>2</v>
      </c>
      <c r="AT548">
        <v>1.48</v>
      </c>
      <c r="AU548">
        <v>1</v>
      </c>
      <c r="AV548">
        <v>2</v>
      </c>
      <c r="AW548">
        <v>1.5</v>
      </c>
      <c r="AX548">
        <v>1</v>
      </c>
      <c r="AY548">
        <v>2</v>
      </c>
      <c r="AZ548">
        <v>0.6</v>
      </c>
      <c r="BA548">
        <v>0.3</v>
      </c>
      <c r="BB548">
        <v>0.8</v>
      </c>
      <c r="BC548" s="27">
        <v>0.35519627078000771</v>
      </c>
      <c r="BD548" s="28">
        <v>0.54675165395118197</v>
      </c>
      <c r="BE548" s="28">
        <v>0.29873220389291105</v>
      </c>
      <c r="BF548" s="28">
        <f t="shared" si="89"/>
        <v>0.46388034531396238</v>
      </c>
      <c r="BG548" s="29" t="s">
        <v>106</v>
      </c>
      <c r="BH548">
        <v>0.34725008238000776</v>
      </c>
      <c r="BI548">
        <v>0.37427149195118198</v>
      </c>
      <c r="BJ548">
        <v>0.26179069590091103</v>
      </c>
      <c r="BK548">
        <f t="shared" si="90"/>
        <v>0.42693883732196236</v>
      </c>
      <c r="BL548" t="s">
        <v>106</v>
      </c>
      <c r="BM548" s="27">
        <v>0.3646134423800077</v>
      </c>
      <c r="BN548" s="28">
        <v>0.66432112905118201</v>
      </c>
      <c r="BO548" s="28">
        <v>0.33130354985091098</v>
      </c>
      <c r="BP548" s="28">
        <f t="shared" si="91"/>
        <v>0.49645169127196231</v>
      </c>
      <c r="BQ548" s="29" t="s">
        <v>106</v>
      </c>
      <c r="BR548">
        <v>0.26662714343317573</v>
      </c>
      <c r="BS548">
        <v>0.54675165395118197</v>
      </c>
      <c r="BT548">
        <v>0.24377357237259903</v>
      </c>
      <c r="BU548">
        <f t="shared" si="92"/>
        <v>0.40892171379365039</v>
      </c>
      <c r="BV548" t="s">
        <v>106</v>
      </c>
      <c r="BW548" s="27">
        <v>0.25868095503317579</v>
      </c>
      <c r="BX548" s="28">
        <v>0.37427149195118198</v>
      </c>
      <c r="BY548" s="28">
        <v>0.20683206438059903</v>
      </c>
      <c r="BZ548" s="28">
        <f t="shared" si="93"/>
        <v>0.37198020580165037</v>
      </c>
      <c r="CA548" s="29" t="s">
        <v>106</v>
      </c>
      <c r="CB548">
        <v>0.27604431503317572</v>
      </c>
      <c r="CC548">
        <v>0.66432112905118201</v>
      </c>
      <c r="CD548">
        <v>0.27634491833059904</v>
      </c>
      <c r="CE548">
        <f t="shared" si="94"/>
        <v>0.44119245645422706</v>
      </c>
      <c r="CF548" t="s">
        <v>107</v>
      </c>
      <c r="CG548" s="27">
        <v>0.15181531168728241</v>
      </c>
      <c r="CH548" s="28">
        <v>0.54675165395118197</v>
      </c>
      <c r="CI548" s="28">
        <v>0.17253090188330567</v>
      </c>
      <c r="CJ548" s="28">
        <f t="shared" si="95"/>
        <v>0.31696345310833374</v>
      </c>
      <c r="CK548" s="29" t="s">
        <v>107</v>
      </c>
      <c r="CL548">
        <v>0.14386912328728241</v>
      </c>
      <c r="CM548">
        <v>0.37427149195118198</v>
      </c>
      <c r="CN548">
        <v>0.13558939389130567</v>
      </c>
      <c r="CO548">
        <f t="shared" si="96"/>
        <v>0.30073753531235703</v>
      </c>
      <c r="CP548" t="s">
        <v>106</v>
      </c>
      <c r="CQ548" s="27">
        <v>0.1612324832872824</v>
      </c>
      <c r="CR548" s="28">
        <v>0.66432112905118201</v>
      </c>
      <c r="CS548" s="28">
        <v>0.20510224784130568</v>
      </c>
      <c r="CT548" s="28">
        <f t="shared" si="97"/>
        <v>0.32638062470833373</v>
      </c>
      <c r="CU548" s="29" t="s">
        <v>107</v>
      </c>
      <c r="CV548">
        <v>54062.5452701592</v>
      </c>
      <c r="CW548">
        <v>9936.1464184660308</v>
      </c>
      <c r="CX548">
        <v>0.16514814142105133</v>
      </c>
      <c r="CY548">
        <f t="shared" si="88"/>
        <v>0.71189979537223325</v>
      </c>
      <c r="CZ548">
        <f t="shared" si="98"/>
        <v>0.52034441220105898</v>
      </c>
    </row>
    <row r="549" spans="1:104" x14ac:dyDescent="0.25">
      <c r="A549">
        <v>1</v>
      </c>
      <c r="B549" s="15">
        <v>8480</v>
      </c>
      <c r="C549" s="15">
        <v>-64.545303599999997</v>
      </c>
      <c r="D549" s="15">
        <v>-19.776900980000001</v>
      </c>
      <c r="E549" s="15">
        <v>3059</v>
      </c>
      <c r="F549" s="15">
        <v>1</v>
      </c>
      <c r="G549" s="15">
        <v>0</v>
      </c>
      <c r="H549" s="17">
        <v>3</v>
      </c>
      <c r="I549" s="19">
        <v>0</v>
      </c>
      <c r="J549" s="19">
        <v>0</v>
      </c>
      <c r="K549" s="19">
        <v>1</v>
      </c>
      <c r="L549" s="15">
        <v>0</v>
      </c>
      <c r="M549" s="15">
        <v>0</v>
      </c>
      <c r="N549" s="15">
        <v>1.2032</v>
      </c>
      <c r="O549" s="19">
        <v>163.50556499999999</v>
      </c>
      <c r="P549" s="19">
        <v>45.738226162840157</v>
      </c>
      <c r="Q549" s="20">
        <v>3.5748121148790735</v>
      </c>
      <c r="R549" s="21">
        <v>4.4000000000000004E-2</v>
      </c>
      <c r="S549" s="22">
        <v>0.13100000000000001</v>
      </c>
      <c r="T549" s="22">
        <v>0.87</v>
      </c>
      <c r="U549" s="19">
        <v>0</v>
      </c>
      <c r="V549" s="19">
        <v>5.9917076273320609</v>
      </c>
      <c r="W549" s="19">
        <v>39.792256761670934</v>
      </c>
      <c r="X549" s="19">
        <v>634.0243887867183</v>
      </c>
      <c r="Y549" s="19">
        <v>1560</v>
      </c>
      <c r="Z549" s="19">
        <v>2194.0243887867182</v>
      </c>
      <c r="AA549">
        <v>55.03096478819571</v>
      </c>
      <c r="AB549">
        <v>1</v>
      </c>
      <c r="AC549">
        <v>0.14000000000000001</v>
      </c>
      <c r="AD549">
        <v>0.86</v>
      </c>
      <c r="AE549">
        <v>0</v>
      </c>
      <c r="AF549">
        <v>7.7043350703474003</v>
      </c>
      <c r="AG549">
        <v>47.326629717848313</v>
      </c>
      <c r="AH549">
        <v>19114.642414812181</v>
      </c>
      <c r="AI549">
        <v>1876.992</v>
      </c>
      <c r="AJ549">
        <v>20159.004753799902</v>
      </c>
      <c r="AK549">
        <v>19421.790107867499</v>
      </c>
      <c r="AL549">
        <v>43.725744211675185</v>
      </c>
      <c r="AM549" s="19">
        <v>53.018482837030739</v>
      </c>
      <c r="AN549">
        <v>0.84313600000000011</v>
      </c>
      <c r="AO549">
        <v>0.55857760000000001</v>
      </c>
      <c r="AP549">
        <v>0.1897056</v>
      </c>
      <c r="AQ549">
        <v>1</v>
      </c>
      <c r="AR549">
        <v>0</v>
      </c>
      <c r="AS549">
        <v>2</v>
      </c>
      <c r="AT549">
        <v>1.48</v>
      </c>
      <c r="AU549">
        <v>1</v>
      </c>
      <c r="AV549">
        <v>2</v>
      </c>
      <c r="AW549">
        <v>1.5</v>
      </c>
      <c r="AX549">
        <v>1</v>
      </c>
      <c r="AY549">
        <v>2</v>
      </c>
      <c r="AZ549">
        <v>0.6</v>
      </c>
      <c r="BA549">
        <v>0.3</v>
      </c>
      <c r="BB549">
        <v>0.8</v>
      </c>
      <c r="BC549" s="27">
        <v>0.37734446572186475</v>
      </c>
      <c r="BD549" s="28">
        <v>0.57481378799319005</v>
      </c>
      <c r="BE549" s="28">
        <v>0.31848270496443232</v>
      </c>
      <c r="BF549" s="28">
        <f t="shared" si="89"/>
        <v>0.61806861582550621</v>
      </c>
      <c r="BG549" s="29" t="s">
        <v>106</v>
      </c>
      <c r="BH549">
        <v>0.36939827732186481</v>
      </c>
      <c r="BI549">
        <v>0.40233362599319011</v>
      </c>
      <c r="BJ549">
        <v>0.28154119697243229</v>
      </c>
      <c r="BK549">
        <f t="shared" si="90"/>
        <v>0.58112710783350607</v>
      </c>
      <c r="BL549" t="s">
        <v>106</v>
      </c>
      <c r="BM549" s="27">
        <v>0.3867616373218648</v>
      </c>
      <c r="BN549" s="28">
        <v>0.6923832630931902</v>
      </c>
      <c r="BO549" s="28">
        <v>0.3510540509224323</v>
      </c>
      <c r="BP549" s="28">
        <f t="shared" si="91"/>
        <v>0.65063996178350614</v>
      </c>
      <c r="BQ549" s="29" t="s">
        <v>106</v>
      </c>
      <c r="BR549">
        <v>0.28684616427015275</v>
      </c>
      <c r="BS549">
        <v>0.57481378799319005</v>
      </c>
      <c r="BT549">
        <v>0.2623269885010403</v>
      </c>
      <c r="BU549">
        <f t="shared" si="92"/>
        <v>0.56191289936211408</v>
      </c>
      <c r="BV549" t="s">
        <v>106</v>
      </c>
      <c r="BW549" s="27">
        <v>0.27889997587015281</v>
      </c>
      <c r="BX549" s="28">
        <v>0.40233362599319011</v>
      </c>
      <c r="BY549" s="28">
        <v>0.22538548050904028</v>
      </c>
      <c r="BZ549" s="28">
        <f t="shared" si="93"/>
        <v>0.52497139137011417</v>
      </c>
      <c r="CA549" s="29" t="s">
        <v>106</v>
      </c>
      <c r="CB549">
        <v>0.29626333587015274</v>
      </c>
      <c r="CC549">
        <v>0.6923832630931902</v>
      </c>
      <c r="CD549">
        <v>0.29489833445904029</v>
      </c>
      <c r="CE549">
        <f t="shared" si="94"/>
        <v>0.59448424532011412</v>
      </c>
      <c r="CF549" t="s">
        <v>106</v>
      </c>
      <c r="CG549" s="27">
        <v>0.16953355127719277</v>
      </c>
      <c r="CH549" s="28">
        <v>0.57481378799319005</v>
      </c>
      <c r="CI549" s="28">
        <v>0.18953254123368027</v>
      </c>
      <c r="CJ549" s="28">
        <f t="shared" si="95"/>
        <v>0.46911946213826661</v>
      </c>
      <c r="CK549" s="29" t="s">
        <v>107</v>
      </c>
      <c r="CL549">
        <v>0.16158736287719278</v>
      </c>
      <c r="CM549">
        <v>0.40233362599319011</v>
      </c>
      <c r="CN549">
        <v>0.15259103324168027</v>
      </c>
      <c r="CO549">
        <f t="shared" si="96"/>
        <v>0.45217694410275411</v>
      </c>
      <c r="CP549" t="s">
        <v>106</v>
      </c>
      <c r="CQ549" s="27">
        <v>0.17895072287719277</v>
      </c>
      <c r="CR549" s="28">
        <v>0.6923832630931902</v>
      </c>
      <c r="CS549" s="28">
        <v>0.22210388719168028</v>
      </c>
      <c r="CT549" s="28">
        <f t="shared" si="97"/>
        <v>0.4785366337382666</v>
      </c>
      <c r="CU549" s="29" t="s">
        <v>107</v>
      </c>
      <c r="CV549">
        <v>45614.4598714077</v>
      </c>
      <c r="CW549">
        <v>6878.8705985244596</v>
      </c>
      <c r="CX549">
        <v>0.29958591086107383</v>
      </c>
      <c r="CY549">
        <f t="shared" si="88"/>
        <v>0.87439969885426394</v>
      </c>
      <c r="CZ549">
        <f t="shared" si="98"/>
        <v>0.67693037658293864</v>
      </c>
    </row>
    <row r="550" spans="1:104" x14ac:dyDescent="0.25">
      <c r="A550">
        <v>1</v>
      </c>
      <c r="B550" s="15">
        <v>8486</v>
      </c>
      <c r="C550" s="15">
        <v>-64.551741489999998</v>
      </c>
      <c r="D550" s="15">
        <v>-20.11694542</v>
      </c>
      <c r="E550" s="15">
        <v>2381</v>
      </c>
      <c r="F550" s="15">
        <v>1</v>
      </c>
      <c r="G550" s="15">
        <v>0</v>
      </c>
      <c r="H550" s="17">
        <v>3</v>
      </c>
      <c r="I550" s="19">
        <v>0</v>
      </c>
      <c r="J550" s="19">
        <v>0</v>
      </c>
      <c r="K550" s="19">
        <v>1</v>
      </c>
      <c r="L550" s="15">
        <v>0</v>
      </c>
      <c r="M550" s="15">
        <v>0</v>
      </c>
      <c r="N550" s="15">
        <v>1.2032</v>
      </c>
      <c r="O550" s="19">
        <v>308.84384499999999</v>
      </c>
      <c r="P550" s="19">
        <v>86.394427202975308</v>
      </c>
      <c r="Q550" s="20">
        <v>3.5748121146101401</v>
      </c>
      <c r="R550" s="21">
        <v>5.9000000000000004E-2</v>
      </c>
      <c r="S550" s="22">
        <v>0.12300000000000001</v>
      </c>
      <c r="T550" s="22">
        <v>0.87699999999999989</v>
      </c>
      <c r="U550" s="19">
        <v>0</v>
      </c>
      <c r="V550" s="19">
        <v>10.626514545965964</v>
      </c>
      <c r="W550" s="19">
        <v>75.767912657009333</v>
      </c>
      <c r="X550" s="19">
        <v>1560.8303184043561</v>
      </c>
      <c r="Y550" s="19">
        <v>1560</v>
      </c>
      <c r="Z550" s="19">
        <v>3120.8303184043561</v>
      </c>
      <c r="AA550">
        <v>103.9473779365083</v>
      </c>
      <c r="AB550">
        <v>1</v>
      </c>
      <c r="AC550">
        <v>0.13800000000000001</v>
      </c>
      <c r="AD550">
        <v>0.86199999999999999</v>
      </c>
      <c r="AE550">
        <v>0</v>
      </c>
      <c r="AF550">
        <v>14.344738155238147</v>
      </c>
      <c r="AG550">
        <v>89.602639781270156</v>
      </c>
      <c r="AH550">
        <v>35864.525151498572</v>
      </c>
      <c r="AI550">
        <v>1876.992</v>
      </c>
      <c r="AJ550">
        <v>36179.2662485603</v>
      </c>
      <c r="AK550">
        <v>34405.142304974099</v>
      </c>
      <c r="AL550">
        <v>81.297155997999766</v>
      </c>
      <c r="AM550" s="19">
        <v>98.850106731532762</v>
      </c>
      <c r="AN550">
        <v>0.81078400000000006</v>
      </c>
      <c r="AO550">
        <v>0.53714440000000008</v>
      </c>
      <c r="AP550">
        <v>0.18242639999999999</v>
      </c>
      <c r="AQ550">
        <v>1</v>
      </c>
      <c r="AR550">
        <v>0</v>
      </c>
      <c r="AS550">
        <v>2</v>
      </c>
      <c r="AT550">
        <v>1.48</v>
      </c>
      <c r="AU550">
        <v>1</v>
      </c>
      <c r="AV550">
        <v>2</v>
      </c>
      <c r="AW550">
        <v>1.5</v>
      </c>
      <c r="AX550">
        <v>1</v>
      </c>
      <c r="AY550">
        <v>2</v>
      </c>
      <c r="AZ550">
        <v>0.6</v>
      </c>
      <c r="BA550">
        <v>0.3</v>
      </c>
      <c r="BB550">
        <v>0.8</v>
      </c>
      <c r="BC550" s="27">
        <v>0.34138361781016391</v>
      </c>
      <c r="BD550" s="28">
        <v>0.53549282398176834</v>
      </c>
      <c r="BE550" s="28">
        <v>0.28682113280103028</v>
      </c>
      <c r="BF550" s="28">
        <f t="shared" si="89"/>
        <v>0.52611634744718061</v>
      </c>
      <c r="BG550" s="29" t="s">
        <v>106</v>
      </c>
      <c r="BH550">
        <v>0.33343742941016397</v>
      </c>
      <c r="BI550">
        <v>0.36301266198176829</v>
      </c>
      <c r="BJ550">
        <v>0.24987962480903025</v>
      </c>
      <c r="BK550">
        <f t="shared" si="90"/>
        <v>0.48917483945518059</v>
      </c>
      <c r="BL550" t="s">
        <v>106</v>
      </c>
      <c r="BM550" s="27">
        <v>0.35080078941016396</v>
      </c>
      <c r="BN550" s="28">
        <v>0.65306229908176827</v>
      </c>
      <c r="BO550" s="28">
        <v>0.31939247875903026</v>
      </c>
      <c r="BP550" s="28">
        <f t="shared" si="91"/>
        <v>0.55868769340518054</v>
      </c>
      <c r="BQ550" s="29" t="s">
        <v>106</v>
      </c>
      <c r="BR550">
        <v>0.25435782974723598</v>
      </c>
      <c r="BS550">
        <v>0.53549282398176834</v>
      </c>
      <c r="BT550">
        <v>0.23282016923518226</v>
      </c>
      <c r="BU550">
        <f t="shared" si="92"/>
        <v>0.47211538388133256</v>
      </c>
      <c r="BV550" t="s">
        <v>106</v>
      </c>
      <c r="BW550" s="27">
        <v>0.246411641347236</v>
      </c>
      <c r="BX550" s="28">
        <v>0.36301266198176829</v>
      </c>
      <c r="BY550" s="28">
        <v>0.19587866124318226</v>
      </c>
      <c r="BZ550" s="28">
        <f t="shared" si="93"/>
        <v>0.4351738758893326</v>
      </c>
      <c r="CA550" s="29" t="s">
        <v>106</v>
      </c>
      <c r="CB550">
        <v>0.26377500134723597</v>
      </c>
      <c r="CC550">
        <v>0.65306229908176827</v>
      </c>
      <c r="CD550">
        <v>0.26539151519318227</v>
      </c>
      <c r="CE550">
        <f t="shared" si="94"/>
        <v>0.5030702159933863</v>
      </c>
      <c r="CF550" t="s">
        <v>107</v>
      </c>
      <c r="CG550" s="27">
        <v>0.14154662299899595</v>
      </c>
      <c r="CH550" s="28">
        <v>0.53549282398176834</v>
      </c>
      <c r="CI550" s="28">
        <v>0.16281892016834223</v>
      </c>
      <c r="CJ550" s="28">
        <f t="shared" si="95"/>
        <v>0.38084183764514629</v>
      </c>
      <c r="CK550" s="29" t="s">
        <v>107</v>
      </c>
      <c r="CL550">
        <v>0.13360043459899595</v>
      </c>
      <c r="CM550">
        <v>0.36301266198176829</v>
      </c>
      <c r="CN550">
        <v>0.12587741217634227</v>
      </c>
      <c r="CO550">
        <f t="shared" si="96"/>
        <v>0.36517262682249263</v>
      </c>
      <c r="CP550" t="s">
        <v>106</v>
      </c>
      <c r="CQ550" s="27">
        <v>0.15096379459899595</v>
      </c>
      <c r="CR550" s="28">
        <v>0.65306229908176827</v>
      </c>
      <c r="CS550" s="28">
        <v>0.19539026612634228</v>
      </c>
      <c r="CT550" s="28">
        <f t="shared" si="97"/>
        <v>0.39025900924514628</v>
      </c>
      <c r="CU550" s="29" t="s">
        <v>107</v>
      </c>
      <c r="CV550">
        <v>61282.979824453498</v>
      </c>
      <c r="CW550">
        <v>12993.4222420635</v>
      </c>
      <c r="CX550">
        <v>0.23929521464615033</v>
      </c>
      <c r="CY550">
        <f t="shared" si="88"/>
        <v>0.77478803862791867</v>
      </c>
      <c r="CZ550">
        <f t="shared" si="98"/>
        <v>0.58067883245631424</v>
      </c>
    </row>
    <row r="551" spans="1:104" x14ac:dyDescent="0.25">
      <c r="A551">
        <v>1</v>
      </c>
      <c r="B551" s="15">
        <v>8488</v>
      </c>
      <c r="C551" s="15">
        <v>-64.407550499999999</v>
      </c>
      <c r="D551" s="15">
        <v>-20.3263295</v>
      </c>
      <c r="E551" s="15">
        <v>2228</v>
      </c>
      <c r="F551" s="15">
        <v>1</v>
      </c>
      <c r="G551" s="15">
        <v>0</v>
      </c>
      <c r="H551" s="17">
        <v>3</v>
      </c>
      <c r="I551" s="19">
        <v>0</v>
      </c>
      <c r="J551" s="19">
        <v>0</v>
      </c>
      <c r="K551" s="19">
        <v>1</v>
      </c>
      <c r="L551" s="15">
        <v>0</v>
      </c>
      <c r="M551" s="15">
        <v>0</v>
      </c>
      <c r="N551" s="15">
        <v>1.2032</v>
      </c>
      <c r="O551" s="19">
        <v>167.13902200000001</v>
      </c>
      <c r="P551" s="19">
        <v>46.754631187381158</v>
      </c>
      <c r="Q551" s="20">
        <v>3.5748121149784624</v>
      </c>
      <c r="R551" s="21">
        <v>0.109</v>
      </c>
      <c r="S551" s="22">
        <v>0.123</v>
      </c>
      <c r="T551" s="22">
        <v>0.877</v>
      </c>
      <c r="U551" s="19">
        <v>0</v>
      </c>
      <c r="V551" s="19">
        <v>5.7508196360478827</v>
      </c>
      <c r="W551" s="19">
        <v>41.003811551333278</v>
      </c>
      <c r="X551" s="19">
        <v>1560.5190858769909</v>
      </c>
      <c r="Y551" s="19">
        <v>1560</v>
      </c>
      <c r="Z551" s="19">
        <v>3120.5190858769911</v>
      </c>
      <c r="AA551">
        <v>56.253875127871353</v>
      </c>
      <c r="AB551">
        <v>1</v>
      </c>
      <c r="AC551">
        <v>0.13800000000000001</v>
      </c>
      <c r="AD551">
        <v>0.86199999999999999</v>
      </c>
      <c r="AE551">
        <v>0</v>
      </c>
      <c r="AF551">
        <v>7.7630347676462472</v>
      </c>
      <c r="AG551">
        <v>48.490840360225107</v>
      </c>
      <c r="AH551">
        <v>19409.037144016416</v>
      </c>
      <c r="AI551">
        <v>1876.992</v>
      </c>
      <c r="AJ551">
        <v>20440.5757121473</v>
      </c>
      <c r="AK551">
        <v>18588.785380922702</v>
      </c>
      <c r="AL551">
        <v>41.658376387956615</v>
      </c>
      <c r="AM551" s="19">
        <v>51.157620328446811</v>
      </c>
      <c r="AN551">
        <v>0.82516266666666671</v>
      </c>
      <c r="AO551">
        <v>0.54667026666666674</v>
      </c>
      <c r="AP551">
        <v>0.18566159999999998</v>
      </c>
      <c r="AQ551">
        <v>1</v>
      </c>
      <c r="AR551">
        <v>0</v>
      </c>
      <c r="AS551">
        <v>2</v>
      </c>
      <c r="AT551">
        <v>1.48</v>
      </c>
      <c r="AU551">
        <v>1</v>
      </c>
      <c r="AV551">
        <v>2</v>
      </c>
      <c r="AW551">
        <v>1.5</v>
      </c>
      <c r="AX551">
        <v>1</v>
      </c>
      <c r="AY551">
        <v>2</v>
      </c>
      <c r="AZ551">
        <v>0.6</v>
      </c>
      <c r="BA551">
        <v>0.3</v>
      </c>
      <c r="BB551">
        <v>0.8</v>
      </c>
      <c r="BC551" s="27">
        <v>0.37364246257515266</v>
      </c>
      <c r="BD551" s="28">
        <v>0.57489004630379603</v>
      </c>
      <c r="BE551" s="28">
        <v>0.31689375620524252</v>
      </c>
      <c r="BF551" s="28">
        <f t="shared" si="89"/>
        <v>0.63357399476443743</v>
      </c>
      <c r="BG551" s="29" t="s">
        <v>106</v>
      </c>
      <c r="BH551">
        <v>0.36569627417515271</v>
      </c>
      <c r="BI551">
        <v>0.40240988430379598</v>
      </c>
      <c r="BJ551">
        <v>0.27995224821324249</v>
      </c>
      <c r="BK551">
        <f t="shared" si="90"/>
        <v>0.5966324867724373</v>
      </c>
      <c r="BL551" t="s">
        <v>106</v>
      </c>
      <c r="BM551" s="27">
        <v>0.38305963417515271</v>
      </c>
      <c r="BN551" s="28">
        <v>0.69245952140379607</v>
      </c>
      <c r="BO551" s="28">
        <v>0.3494651021632425</v>
      </c>
      <c r="BP551" s="28">
        <f t="shared" si="91"/>
        <v>0.66614534072243736</v>
      </c>
      <c r="BQ551" s="29" t="s">
        <v>106</v>
      </c>
      <c r="BR551">
        <v>0.28507333522832073</v>
      </c>
      <c r="BS551">
        <v>0.57489004630379603</v>
      </c>
      <c r="BT551">
        <v>0.26193512468493052</v>
      </c>
      <c r="BU551">
        <f t="shared" si="92"/>
        <v>0.57861536324412532</v>
      </c>
      <c r="BV551" t="s">
        <v>106</v>
      </c>
      <c r="BW551" s="27">
        <v>0.27712714682832074</v>
      </c>
      <c r="BX551" s="28">
        <v>0.40240988430379598</v>
      </c>
      <c r="BY551" s="28">
        <v>0.2249936166929305</v>
      </c>
      <c r="BZ551" s="28">
        <f t="shared" si="93"/>
        <v>0.54167385525212541</v>
      </c>
      <c r="CA551" s="29" t="s">
        <v>106</v>
      </c>
      <c r="CB551">
        <v>0.29449050682832073</v>
      </c>
      <c r="CC551">
        <v>0.69245952140379607</v>
      </c>
      <c r="CD551">
        <v>0.29450647064293051</v>
      </c>
      <c r="CE551">
        <f t="shared" si="94"/>
        <v>0.61117074538751559</v>
      </c>
      <c r="CF551" t="s">
        <v>107</v>
      </c>
      <c r="CG551" s="27">
        <v>0.17026150348242738</v>
      </c>
      <c r="CH551" s="28">
        <v>0.57489004630379603</v>
      </c>
      <c r="CI551" s="28">
        <v>0.19069245419563716</v>
      </c>
      <c r="CJ551" s="28">
        <f t="shared" si="95"/>
        <v>0.48694174204162222</v>
      </c>
      <c r="CK551" s="29" t="s">
        <v>107</v>
      </c>
      <c r="CL551">
        <v>0.16231531508242739</v>
      </c>
      <c r="CM551">
        <v>0.40240988430379598</v>
      </c>
      <c r="CN551">
        <v>0.15375094620363716</v>
      </c>
      <c r="CO551">
        <f t="shared" si="96"/>
        <v>0.47043118476283202</v>
      </c>
      <c r="CP551" t="s">
        <v>106</v>
      </c>
      <c r="CQ551" s="27">
        <v>0.17967867508242738</v>
      </c>
      <c r="CR551" s="28">
        <v>0.69245952140379607</v>
      </c>
      <c r="CS551" s="28">
        <v>0.22326380015363717</v>
      </c>
      <c r="CT551" s="28">
        <f t="shared" si="97"/>
        <v>0.49635891364162221</v>
      </c>
      <c r="CU551" s="29" t="s">
        <v>107</v>
      </c>
      <c r="CV551">
        <v>46076.940169151298</v>
      </c>
      <c r="CW551">
        <v>7031.7343909839201</v>
      </c>
      <c r="CX551">
        <v>0.31668023855919486</v>
      </c>
      <c r="CY551">
        <f t="shared" si="88"/>
        <v>0.89157028486299095</v>
      </c>
      <c r="CZ551">
        <f t="shared" si="98"/>
        <v>0.69032270113434757</v>
      </c>
    </row>
    <row r="552" spans="1:104" x14ac:dyDescent="0.25">
      <c r="A552">
        <v>1</v>
      </c>
      <c r="B552" s="15">
        <v>8489</v>
      </c>
      <c r="C552" s="15">
        <v>-63.788143390000002</v>
      </c>
      <c r="D552" s="15">
        <v>-20.097424220000001</v>
      </c>
      <c r="E552" s="15">
        <v>1006</v>
      </c>
      <c r="F552" s="15">
        <v>1</v>
      </c>
      <c r="G552" s="15">
        <v>0</v>
      </c>
      <c r="H552" s="17">
        <v>3</v>
      </c>
      <c r="I552" s="19">
        <v>1</v>
      </c>
      <c r="J552" s="19">
        <v>5</v>
      </c>
      <c r="K552" s="19">
        <v>1</v>
      </c>
      <c r="L552" s="15">
        <v>0</v>
      </c>
      <c r="M552" s="15">
        <v>1.9414993466458099</v>
      </c>
      <c r="N552" s="15">
        <v>1.2032</v>
      </c>
      <c r="O552" s="19">
        <v>232.541248</v>
      </c>
      <c r="P552" s="19">
        <v>65.049921658366728</v>
      </c>
      <c r="Q552" s="20">
        <v>3.5748121146290499</v>
      </c>
      <c r="R552" s="21">
        <v>0.29699999999999999</v>
      </c>
      <c r="S552" s="22">
        <v>0.32700000000000001</v>
      </c>
      <c r="T552" s="22">
        <v>0.67300000000000004</v>
      </c>
      <c r="U552" s="19">
        <v>0</v>
      </c>
      <c r="V552" s="19">
        <v>21.271324382285922</v>
      </c>
      <c r="W552" s="19">
        <v>43.778597276080809</v>
      </c>
      <c r="X552" s="19">
        <v>10184.27278361519</v>
      </c>
      <c r="Y552" s="19">
        <v>2507.1749999999997</v>
      </c>
      <c r="Z552" s="19">
        <v>12691.447783615189</v>
      </c>
      <c r="AA552">
        <v>78.266261037300126</v>
      </c>
      <c r="AB552">
        <v>1</v>
      </c>
      <c r="AC552">
        <v>0.33400000000000002</v>
      </c>
      <c r="AD552">
        <v>0.66599999999999993</v>
      </c>
      <c r="AE552">
        <v>0</v>
      </c>
      <c r="AF552">
        <v>26.140931186458243</v>
      </c>
      <c r="AG552">
        <v>52.125329850841879</v>
      </c>
      <c r="AH552">
        <v>44780.240048794309</v>
      </c>
      <c r="AI552">
        <v>3715.9316436592444</v>
      </c>
      <c r="AJ552">
        <v>49307.968008268603</v>
      </c>
      <c r="AK552">
        <v>37136.421983639702</v>
      </c>
      <c r="AL552">
        <v>45.730094925831814</v>
      </c>
      <c r="AM552" s="19">
        <v>58.946434304765212</v>
      </c>
      <c r="AN552">
        <v>0.83954133333333336</v>
      </c>
      <c r="AO552">
        <v>0.5561961333333334</v>
      </c>
      <c r="AP552">
        <v>0.1888968</v>
      </c>
      <c r="AQ552">
        <v>1</v>
      </c>
      <c r="AR552">
        <v>0</v>
      </c>
      <c r="AS552">
        <v>2</v>
      </c>
      <c r="AT552">
        <v>1.48</v>
      </c>
      <c r="AU552">
        <v>1</v>
      </c>
      <c r="AV552">
        <v>2</v>
      </c>
      <c r="AW552">
        <v>1.5</v>
      </c>
      <c r="AX552">
        <v>1</v>
      </c>
      <c r="AY552">
        <v>2</v>
      </c>
      <c r="AZ552">
        <v>0.6</v>
      </c>
      <c r="BA552">
        <v>0.3</v>
      </c>
      <c r="BB552">
        <v>0.8</v>
      </c>
      <c r="BC552" s="27">
        <v>0.37063301924491443</v>
      </c>
      <c r="BD552" s="28">
        <v>0.57392307731991121</v>
      </c>
      <c r="BE552" s="28">
        <v>0.31235450573476109</v>
      </c>
      <c r="BF552" s="28">
        <f t="shared" si="89"/>
        <v>0.50175830969800383</v>
      </c>
      <c r="BG552" s="29" t="s">
        <v>106</v>
      </c>
      <c r="BH552">
        <v>0.36268683084491443</v>
      </c>
      <c r="BI552">
        <v>0.40144291531991122</v>
      </c>
      <c r="BJ552">
        <v>0.27541299774276107</v>
      </c>
      <c r="BK552">
        <f t="shared" si="90"/>
        <v>0.46481680170600381</v>
      </c>
      <c r="BL552" t="s">
        <v>106</v>
      </c>
      <c r="BM552" s="27">
        <v>0.38005019084491443</v>
      </c>
      <c r="BN552" s="28">
        <v>0.69149255241991125</v>
      </c>
      <c r="BO552" s="28">
        <v>0.34492585169276108</v>
      </c>
      <c r="BP552" s="28">
        <f t="shared" si="91"/>
        <v>0.53432965565600377</v>
      </c>
      <c r="BQ552" s="29" t="s">
        <v>106</v>
      </c>
      <c r="BR552">
        <v>0.28052055261417841</v>
      </c>
      <c r="BS552">
        <v>0.57392307731991121</v>
      </c>
      <c r="BT552">
        <v>0.25643820625998509</v>
      </c>
      <c r="BU552">
        <f t="shared" si="92"/>
        <v>0.44584201022322778</v>
      </c>
      <c r="BV552" t="s">
        <v>106</v>
      </c>
      <c r="BW552" s="27">
        <v>0.27257436421417847</v>
      </c>
      <c r="BX552" s="28">
        <v>0.40144291531991122</v>
      </c>
      <c r="BY552" s="28">
        <v>0.21949669826798507</v>
      </c>
      <c r="BZ552" s="28">
        <f t="shared" si="93"/>
        <v>0.40890050223122776</v>
      </c>
      <c r="CA552" s="29" t="s">
        <v>106</v>
      </c>
      <c r="CB552">
        <v>0.28993772421417846</v>
      </c>
      <c r="CC552">
        <v>0.69149255241991125</v>
      </c>
      <c r="CD552">
        <v>0.28900955221798508</v>
      </c>
      <c r="CE552">
        <f t="shared" si="94"/>
        <v>0.47841335618122782</v>
      </c>
      <c r="CF552" t="s">
        <v>106</v>
      </c>
      <c r="CG552" s="27">
        <v>0.16370809587063179</v>
      </c>
      <c r="CH552" s="28">
        <v>0.57392307731991121</v>
      </c>
      <c r="CI552" s="28">
        <v>0.18395411434823838</v>
      </c>
      <c r="CJ552" s="28">
        <f t="shared" si="95"/>
        <v>0.35311189983387448</v>
      </c>
      <c r="CK552" s="29" t="s">
        <v>107</v>
      </c>
      <c r="CL552">
        <v>0.15576190747063179</v>
      </c>
      <c r="CM552">
        <v>0.40144291531991122</v>
      </c>
      <c r="CN552">
        <v>0.14701260635623842</v>
      </c>
      <c r="CO552">
        <f t="shared" si="96"/>
        <v>0.33641641031948111</v>
      </c>
      <c r="CP552" t="s">
        <v>106</v>
      </c>
      <c r="CQ552" s="27">
        <v>0.17312526747063178</v>
      </c>
      <c r="CR552" s="28">
        <v>0.69149255241991125</v>
      </c>
      <c r="CS552" s="28">
        <v>0.2165254603062384</v>
      </c>
      <c r="CT552" s="28">
        <f t="shared" si="97"/>
        <v>0.36252907143387447</v>
      </c>
      <c r="CU552" s="29" t="s">
        <v>107</v>
      </c>
      <c r="CV552">
        <v>53674.112579622597</v>
      </c>
      <c r="CW552">
        <v>9783.2826296625208</v>
      </c>
      <c r="CX552">
        <v>0.18940380396324272</v>
      </c>
      <c r="CY552">
        <f t="shared" si="88"/>
        <v>0.76332688128315396</v>
      </c>
      <c r="CZ552">
        <f t="shared" si="98"/>
        <v>0.56003682320815718</v>
      </c>
    </row>
    <row r="553" spans="1:104" x14ac:dyDescent="0.25">
      <c r="A553">
        <v>1</v>
      </c>
      <c r="B553" s="15">
        <v>8490</v>
      </c>
      <c r="C553" s="15">
        <v>-64.885772500000002</v>
      </c>
      <c r="D553" s="15">
        <v>-19.291672999999999</v>
      </c>
      <c r="E553" s="15">
        <v>3144</v>
      </c>
      <c r="F553" s="15">
        <v>1</v>
      </c>
      <c r="G553" s="15">
        <v>0</v>
      </c>
      <c r="H553" s="17">
        <v>3</v>
      </c>
      <c r="I553" s="19">
        <v>0</v>
      </c>
      <c r="J553" s="19">
        <v>0</v>
      </c>
      <c r="K553" s="19">
        <v>1</v>
      </c>
      <c r="L553" s="15">
        <v>0</v>
      </c>
      <c r="M553" s="15">
        <v>0</v>
      </c>
      <c r="N553" s="15">
        <v>1.2032</v>
      </c>
      <c r="O553" s="19">
        <v>279.77618899999999</v>
      </c>
      <c r="P553" s="19">
        <v>78.263187006647271</v>
      </c>
      <c r="Q553" s="20">
        <v>3.5748121141072016</v>
      </c>
      <c r="R553" s="21">
        <v>0.14299999999999999</v>
      </c>
      <c r="S553" s="22">
        <v>0.31</v>
      </c>
      <c r="T553" s="22">
        <v>0.68900000000000006</v>
      </c>
      <c r="U553" s="19">
        <v>0</v>
      </c>
      <c r="V553" s="19">
        <v>24.261587972060653</v>
      </c>
      <c r="W553" s="19">
        <v>53.923335847579978</v>
      </c>
      <c r="X553" s="19">
        <v>5691.58469801915</v>
      </c>
      <c r="Y553" s="19">
        <v>1560</v>
      </c>
      <c r="Z553" s="19">
        <v>7251.58469801915</v>
      </c>
      <c r="AA553">
        <v>94.16409530684578</v>
      </c>
      <c r="AB553">
        <v>1</v>
      </c>
      <c r="AC553">
        <v>0.313</v>
      </c>
      <c r="AD553">
        <v>0.68700000000000006</v>
      </c>
      <c r="AE553">
        <v>0</v>
      </c>
      <c r="AF553">
        <v>29.47336183104273</v>
      </c>
      <c r="AG553">
        <v>64.690733475803057</v>
      </c>
      <c r="AH553">
        <v>51584.742105680853</v>
      </c>
      <c r="AI553">
        <v>1876.992</v>
      </c>
      <c r="AJ553">
        <v>51214.713976644598</v>
      </c>
      <c r="AK553">
        <v>45127.718485922502</v>
      </c>
      <c r="AL553">
        <v>67.071551264696708</v>
      </c>
      <c r="AM553" s="19">
        <v>82.972459564895217</v>
      </c>
      <c r="AN553">
        <v>0.83235200000000009</v>
      </c>
      <c r="AO553">
        <v>0.55143320000000007</v>
      </c>
      <c r="AP553">
        <v>0.18727920000000001</v>
      </c>
      <c r="AQ553">
        <v>1</v>
      </c>
      <c r="AR553">
        <v>0</v>
      </c>
      <c r="AS553">
        <v>2</v>
      </c>
      <c r="AT553">
        <v>1.48</v>
      </c>
      <c r="AU553">
        <v>1</v>
      </c>
      <c r="AV553">
        <v>2</v>
      </c>
      <c r="AW553">
        <v>1.5</v>
      </c>
      <c r="AX553">
        <v>1</v>
      </c>
      <c r="AY553">
        <v>2</v>
      </c>
      <c r="AZ553">
        <v>0.6</v>
      </c>
      <c r="BA553">
        <v>0.3</v>
      </c>
      <c r="BB553">
        <v>0.8</v>
      </c>
      <c r="BC553" s="27">
        <v>0.35392583700256031</v>
      </c>
      <c r="BD553" s="28">
        <v>0.52242297960903927</v>
      </c>
      <c r="BE553" s="28">
        <v>0.29649113658384835</v>
      </c>
      <c r="BF553" s="28">
        <f t="shared" si="89"/>
        <v>0.46911192431616494</v>
      </c>
      <c r="BG553" s="29" t="s">
        <v>106</v>
      </c>
      <c r="BH553">
        <v>0.34597964860256031</v>
      </c>
      <c r="BI553">
        <v>0.34994281760903923</v>
      </c>
      <c r="BJ553">
        <v>0.25954962859184832</v>
      </c>
      <c r="BK553">
        <f t="shared" si="90"/>
        <v>0.43217041632416492</v>
      </c>
      <c r="BL553" t="s">
        <v>106</v>
      </c>
      <c r="BM553" s="27">
        <v>0.3633430086025603</v>
      </c>
      <c r="BN553" s="28">
        <v>0.6399924547090392</v>
      </c>
      <c r="BO553" s="28">
        <v>0.32906248254184828</v>
      </c>
      <c r="BP553" s="28">
        <f t="shared" si="91"/>
        <v>0.50168327027416493</v>
      </c>
      <c r="BQ553" s="29" t="s">
        <v>106</v>
      </c>
      <c r="BR553">
        <v>0.26458504001377625</v>
      </c>
      <c r="BS553">
        <v>0.52242297960903927</v>
      </c>
      <c r="BT553">
        <v>0.24105367108630429</v>
      </c>
      <c r="BU553">
        <f t="shared" si="92"/>
        <v>0.41367445881862086</v>
      </c>
      <c r="BV553" t="s">
        <v>106</v>
      </c>
      <c r="BW553" s="27">
        <v>0.25663885161377631</v>
      </c>
      <c r="BX553" s="28">
        <v>0.34994281760903923</v>
      </c>
      <c r="BY553" s="28">
        <v>0.2041121630943043</v>
      </c>
      <c r="BZ553" s="28">
        <f t="shared" si="93"/>
        <v>0.37673295082662089</v>
      </c>
      <c r="CA553" s="29" t="s">
        <v>106</v>
      </c>
      <c r="CB553">
        <v>0.27400221161377625</v>
      </c>
      <c r="CC553">
        <v>0.6399924547090392</v>
      </c>
      <c r="CD553">
        <v>0.27362501704430431</v>
      </c>
      <c r="CE553">
        <f t="shared" si="94"/>
        <v>0.4462458047766209</v>
      </c>
      <c r="CF553" t="s">
        <v>106</v>
      </c>
      <c r="CG553" s="27">
        <v>0.14877289576905625</v>
      </c>
      <c r="CH553" s="28">
        <v>0.52242297960903927</v>
      </c>
      <c r="CI553" s="28">
        <v>0.16919028988578427</v>
      </c>
      <c r="CJ553" s="28">
        <f t="shared" si="95"/>
        <v>0.32139368350137287</v>
      </c>
      <c r="CK553" s="29" t="s">
        <v>107</v>
      </c>
      <c r="CL553">
        <v>0.14082670736905623</v>
      </c>
      <c r="CM553">
        <v>0.34994281760903923</v>
      </c>
      <c r="CN553">
        <v>0.13224878189378428</v>
      </c>
      <c r="CO553">
        <f t="shared" si="96"/>
        <v>0.3048695696261009</v>
      </c>
      <c r="CP553" t="s">
        <v>106</v>
      </c>
      <c r="CQ553" s="27">
        <v>0.15819006736905625</v>
      </c>
      <c r="CR553" s="28">
        <v>0.6399924547090392</v>
      </c>
      <c r="CS553" s="28">
        <v>0.20176163584378429</v>
      </c>
      <c r="CT553" s="28">
        <f t="shared" si="97"/>
        <v>0.33081085510137287</v>
      </c>
      <c r="CU553" s="29" t="s">
        <v>107</v>
      </c>
      <c r="CV553">
        <v>58509.197604497604</v>
      </c>
      <c r="CW553">
        <v>11770.5119133557</v>
      </c>
      <c r="CX553">
        <v>0.17262078773231659</v>
      </c>
      <c r="CY553">
        <f t="shared" si="88"/>
        <v>0.69504376734135587</v>
      </c>
      <c r="CZ553">
        <f t="shared" si="98"/>
        <v>0.5265466247348769</v>
      </c>
    </row>
    <row r="554" spans="1:104" x14ac:dyDescent="0.25">
      <c r="A554">
        <v>1</v>
      </c>
      <c r="B554" s="15">
        <v>8502</v>
      </c>
      <c r="C554" s="15">
        <v>-64.708182489999999</v>
      </c>
      <c r="D554" s="15">
        <v>-18.980517760000001</v>
      </c>
      <c r="E554" s="15">
        <v>2131</v>
      </c>
      <c r="F554" s="15">
        <v>1</v>
      </c>
      <c r="G554" s="15">
        <v>0</v>
      </c>
      <c r="H554" s="17">
        <v>3</v>
      </c>
      <c r="I554" s="19">
        <v>1</v>
      </c>
      <c r="J554" s="19">
        <v>4</v>
      </c>
      <c r="K554" s="19">
        <v>1</v>
      </c>
      <c r="L554" s="15">
        <v>0</v>
      </c>
      <c r="M554" s="15">
        <v>1.9414993466458099</v>
      </c>
      <c r="N554" s="15">
        <v>1.2032</v>
      </c>
      <c r="O554" s="19">
        <v>265.24236099999899</v>
      </c>
      <c r="P554" s="19">
        <v>74.197566908483267</v>
      </c>
      <c r="Q554" s="20">
        <v>3.5748121138143802</v>
      </c>
      <c r="R554" s="21">
        <v>0.21899999999999997</v>
      </c>
      <c r="S554" s="22">
        <v>0.29799999999999999</v>
      </c>
      <c r="T554" s="22">
        <v>0.70299999999999985</v>
      </c>
      <c r="U554" s="19">
        <v>0</v>
      </c>
      <c r="V554" s="19">
        <v>22.110874938728013</v>
      </c>
      <c r="W554" s="19">
        <v>52.160889536663724</v>
      </c>
      <c r="X554" s="19">
        <v>8058.12532602186</v>
      </c>
      <c r="Y554" s="19">
        <v>3930</v>
      </c>
      <c r="Z554" s="19">
        <v>11988.12532602186</v>
      </c>
      <c r="AA554">
        <v>89.272453977390768</v>
      </c>
      <c r="AB554">
        <v>1</v>
      </c>
      <c r="AC554">
        <v>0.30199999999999999</v>
      </c>
      <c r="AD554">
        <v>0.69799999999999995</v>
      </c>
      <c r="AE554">
        <v>0</v>
      </c>
      <c r="AF554">
        <v>26.960281101172011</v>
      </c>
      <c r="AG554">
        <v>62.312172876218753</v>
      </c>
      <c r="AH554">
        <v>47767.067298603943</v>
      </c>
      <c r="AI554">
        <v>6478.34545155057</v>
      </c>
      <c r="AJ554">
        <v>52164.6897149262</v>
      </c>
      <c r="AK554">
        <v>42669.7342011285</v>
      </c>
      <c r="AL554">
        <v>57.948299755525433</v>
      </c>
      <c r="AM554" s="19">
        <v>73.023186824432941</v>
      </c>
      <c r="AN554">
        <v>0.82875733333333335</v>
      </c>
      <c r="AO554">
        <v>0.54905173333333335</v>
      </c>
      <c r="AP554">
        <v>0.18647039999999998</v>
      </c>
      <c r="AQ554">
        <v>1</v>
      </c>
      <c r="AR554">
        <v>0</v>
      </c>
      <c r="AS554">
        <v>2</v>
      </c>
      <c r="AT554">
        <v>1.48</v>
      </c>
      <c r="AU554">
        <v>1</v>
      </c>
      <c r="AV554">
        <v>2</v>
      </c>
      <c r="AW554">
        <v>1.5</v>
      </c>
      <c r="AX554">
        <v>1</v>
      </c>
      <c r="AY554">
        <v>2</v>
      </c>
      <c r="AZ554">
        <v>0.6</v>
      </c>
      <c r="BA554">
        <v>0.3</v>
      </c>
      <c r="BB554">
        <v>0.8</v>
      </c>
      <c r="BC554" s="27">
        <v>0.35760314531471782</v>
      </c>
      <c r="BD554" s="28">
        <v>0.52782294509663807</v>
      </c>
      <c r="BE554" s="28">
        <v>0.30051157815860119</v>
      </c>
      <c r="BF554" s="28">
        <f t="shared" si="89"/>
        <v>0.47774456128803433</v>
      </c>
      <c r="BG554" s="29" t="s">
        <v>106</v>
      </c>
      <c r="BH554">
        <v>0.34965695691471788</v>
      </c>
      <c r="BI554">
        <v>0.35534278309663803</v>
      </c>
      <c r="BJ554">
        <v>0.26357007016660117</v>
      </c>
      <c r="BK554">
        <f t="shared" si="90"/>
        <v>0.44080305329603431</v>
      </c>
      <c r="BL554" t="s">
        <v>106</v>
      </c>
      <c r="BM554" s="27">
        <v>0.36702031691471787</v>
      </c>
      <c r="BN554" s="28">
        <v>0.64539242019663812</v>
      </c>
      <c r="BO554" s="28">
        <v>0.33308292411660118</v>
      </c>
      <c r="BP554" s="28">
        <f t="shared" si="91"/>
        <v>0.51031590724603426</v>
      </c>
      <c r="BQ554" s="29" t="s">
        <v>106</v>
      </c>
      <c r="BR554">
        <v>0.26864818314690986</v>
      </c>
      <c r="BS554">
        <v>0.52782294509663807</v>
      </c>
      <c r="BT554">
        <v>0.24531352964967315</v>
      </c>
      <c r="BU554">
        <f t="shared" si="92"/>
        <v>0.42254651277910626</v>
      </c>
      <c r="BV554" t="s">
        <v>106</v>
      </c>
      <c r="BW554" s="27">
        <v>0.26070199474690986</v>
      </c>
      <c r="BX554" s="28">
        <v>0.35534278309663803</v>
      </c>
      <c r="BY554" s="28">
        <v>0.20837202165767316</v>
      </c>
      <c r="BZ554" s="28">
        <f t="shared" si="93"/>
        <v>0.38560500478710624</v>
      </c>
      <c r="CA554" s="29" t="s">
        <v>106</v>
      </c>
      <c r="CB554">
        <v>0.27806535474690985</v>
      </c>
      <c r="CC554">
        <v>0.64539242019663812</v>
      </c>
      <c r="CD554">
        <v>0.27788487560767317</v>
      </c>
      <c r="CE554">
        <f t="shared" si="94"/>
        <v>0.45511785873710631</v>
      </c>
      <c r="CF554" t="s">
        <v>106</v>
      </c>
      <c r="CG554" s="27">
        <v>0.15333619515160318</v>
      </c>
      <c r="CH554" s="28">
        <v>0.52782294509663807</v>
      </c>
      <c r="CI554" s="28">
        <v>0.17376050380476649</v>
      </c>
      <c r="CJ554" s="28">
        <f t="shared" si="95"/>
        <v>0.33056917828103627</v>
      </c>
      <c r="CK554" s="29" t="s">
        <v>107</v>
      </c>
      <c r="CL554">
        <v>0.14539000675160318</v>
      </c>
      <c r="CM554">
        <v>0.35534278309663803</v>
      </c>
      <c r="CN554">
        <v>0.13681899581276649</v>
      </c>
      <c r="CO554">
        <f t="shared" si="96"/>
        <v>0.31405197894219961</v>
      </c>
      <c r="CP554" t="s">
        <v>106</v>
      </c>
      <c r="CQ554" s="27">
        <v>0.16275336675160318</v>
      </c>
      <c r="CR554" s="28">
        <v>0.64539242019663812</v>
      </c>
      <c r="CS554" s="28">
        <v>0.2063318497627665</v>
      </c>
      <c r="CT554" s="28">
        <f t="shared" si="97"/>
        <v>0.33998634988103626</v>
      </c>
      <c r="CU554" s="29" t="s">
        <v>107</v>
      </c>
      <c r="CV554">
        <v>57068.209652471101</v>
      </c>
      <c r="CW554">
        <v>11159.0567471738</v>
      </c>
      <c r="CX554">
        <v>0.17723298312943311</v>
      </c>
      <c r="CY554">
        <f t="shared" si="88"/>
        <v>0.70505592822607122</v>
      </c>
      <c r="CZ554">
        <f t="shared" si="98"/>
        <v>0.53483612844415096</v>
      </c>
    </row>
    <row r="555" spans="1:104" x14ac:dyDescent="0.25">
      <c r="A555">
        <v>1</v>
      </c>
      <c r="B555" s="15">
        <v>8509</v>
      </c>
      <c r="C555" s="15">
        <v>-65.309858019999993</v>
      </c>
      <c r="D555" s="15">
        <v>-19.089950389999998</v>
      </c>
      <c r="E555" s="15">
        <v>2511</v>
      </c>
      <c r="F555" s="15">
        <v>1</v>
      </c>
      <c r="G555" s="15">
        <v>0</v>
      </c>
      <c r="H555" s="17">
        <v>0</v>
      </c>
      <c r="I555" s="19">
        <v>1</v>
      </c>
      <c r="J555" s="19">
        <v>4</v>
      </c>
      <c r="K555" s="19">
        <v>0</v>
      </c>
      <c r="L555" s="15">
        <v>0</v>
      </c>
      <c r="M555" s="15">
        <v>1.9414993466458099</v>
      </c>
      <c r="N555" s="15">
        <v>0</v>
      </c>
      <c r="O555" s="19">
        <v>163.50556499999999</v>
      </c>
      <c r="P555" s="19">
        <v>45.738226162840157</v>
      </c>
      <c r="Q555" s="20">
        <v>3.5748121148790735</v>
      </c>
      <c r="R555" s="21">
        <v>0</v>
      </c>
      <c r="S555" s="22">
        <v>0.73099999999999998</v>
      </c>
      <c r="T555" s="22">
        <v>0.26900000000000002</v>
      </c>
      <c r="U555" s="19">
        <v>0</v>
      </c>
      <c r="V555" s="19">
        <v>33.434643325036156</v>
      </c>
      <c r="W555" s="19">
        <v>12.303582837804003</v>
      </c>
      <c r="X555" s="19">
        <v>0</v>
      </c>
      <c r="Y555" s="19">
        <v>2370</v>
      </c>
      <c r="Z555" s="19">
        <v>2370</v>
      </c>
      <c r="AA555">
        <v>55.03096478819571</v>
      </c>
      <c r="AB555">
        <v>1</v>
      </c>
      <c r="AC555">
        <v>0.73299999999999998</v>
      </c>
      <c r="AD555">
        <v>0.26700000000000002</v>
      </c>
      <c r="AE555">
        <v>0</v>
      </c>
      <c r="AF555">
        <v>40.337697189747452</v>
      </c>
      <c r="AG555">
        <v>14.693267598448255</v>
      </c>
      <c r="AH555">
        <v>56930.508772394154</v>
      </c>
      <c r="AI555">
        <v>4601.3534515505698</v>
      </c>
      <c r="AJ555">
        <v>59051.981655757198</v>
      </c>
      <c r="AK555">
        <v>59051.981655757198</v>
      </c>
      <c r="AL555">
        <v>45.738226162840157</v>
      </c>
      <c r="AM555" s="19">
        <v>55.03096478819571</v>
      </c>
      <c r="AN555">
        <v>0.8</v>
      </c>
      <c r="AO555">
        <v>0.53</v>
      </c>
      <c r="AP555">
        <v>0.18</v>
      </c>
      <c r="AQ555">
        <v>1</v>
      </c>
      <c r="AR555">
        <v>0</v>
      </c>
      <c r="AS555">
        <v>2</v>
      </c>
      <c r="AT555">
        <v>1.48</v>
      </c>
      <c r="AU555">
        <v>1</v>
      </c>
      <c r="AV555">
        <v>2</v>
      </c>
      <c r="AW555">
        <v>1.5</v>
      </c>
      <c r="AX555">
        <v>1</v>
      </c>
      <c r="AY555">
        <v>2</v>
      </c>
      <c r="AZ555">
        <v>0.6</v>
      </c>
      <c r="BA555">
        <v>0.3</v>
      </c>
      <c r="BB555">
        <v>0.8</v>
      </c>
      <c r="BC555" s="27">
        <v>0.36160103382873998</v>
      </c>
      <c r="BD555" s="28">
        <v>0.52731060300328425</v>
      </c>
      <c r="BE555" s="28">
        <v>0.30760558289878731</v>
      </c>
      <c r="BF555" s="28">
        <f t="shared" si="89"/>
        <v>0.40613732589662471</v>
      </c>
      <c r="BG555" s="29" t="s">
        <v>106</v>
      </c>
      <c r="BH555">
        <v>0.35365484542874004</v>
      </c>
      <c r="BI555">
        <v>0.3548304410032842</v>
      </c>
      <c r="BJ555">
        <v>0.27066407490678729</v>
      </c>
      <c r="BK555">
        <f t="shared" si="90"/>
        <v>0.36919581790462469</v>
      </c>
      <c r="BL555" t="s">
        <v>106</v>
      </c>
      <c r="BM555" s="27">
        <v>0.37101820542874003</v>
      </c>
      <c r="BN555" s="28">
        <v>0.64488007810328418</v>
      </c>
      <c r="BO555" s="28">
        <v>0.34017692885678724</v>
      </c>
      <c r="BP555" s="28">
        <f t="shared" si="91"/>
        <v>0.43870867185462464</v>
      </c>
      <c r="BQ555" s="29" t="s">
        <v>106</v>
      </c>
      <c r="BR555">
        <v>0.27573275022874</v>
      </c>
      <c r="BS555">
        <v>0.52731060300328425</v>
      </c>
      <c r="BT555">
        <v>0.25432287029878725</v>
      </c>
      <c r="BU555">
        <f t="shared" si="92"/>
        <v>0.35285461329662465</v>
      </c>
      <c r="BV555" t="s">
        <v>106</v>
      </c>
      <c r="BW555" s="27">
        <v>0.26778656182874</v>
      </c>
      <c r="BX555" s="28">
        <v>0.3548304410032842</v>
      </c>
      <c r="BY555" s="28">
        <v>0.21738136230678728</v>
      </c>
      <c r="BZ555" s="28">
        <f t="shared" si="93"/>
        <v>0.31591310530462469</v>
      </c>
      <c r="CA555" s="29" t="s">
        <v>106</v>
      </c>
      <c r="CB555">
        <v>0.28514992182873999</v>
      </c>
      <c r="CC555">
        <v>0.64488007810328418</v>
      </c>
      <c r="CD555">
        <v>0.28689421625678729</v>
      </c>
      <c r="CE555">
        <f t="shared" si="94"/>
        <v>0.3836816648265774</v>
      </c>
      <c r="CF555" t="s">
        <v>107</v>
      </c>
      <c r="CG555" s="27">
        <v>0.16442201222873998</v>
      </c>
      <c r="CH555" s="28">
        <v>0.52731060300328425</v>
      </c>
      <c r="CI555" s="28">
        <v>0.18525268729878724</v>
      </c>
      <c r="CJ555" s="28">
        <f t="shared" si="95"/>
        <v>0.26295375522657738</v>
      </c>
      <c r="CK555" s="29" t="s">
        <v>107</v>
      </c>
      <c r="CL555">
        <v>0.15647582382873998</v>
      </c>
      <c r="CM555">
        <v>0.3548304410032842</v>
      </c>
      <c r="CN555">
        <v>0.14831117930678728</v>
      </c>
      <c r="CO555">
        <f t="shared" si="96"/>
        <v>0.24684292230462468</v>
      </c>
      <c r="CP555" t="s">
        <v>106</v>
      </c>
      <c r="CQ555" s="27">
        <v>0.17383918382873997</v>
      </c>
      <c r="CR555" s="28">
        <v>0.64488007810328418</v>
      </c>
      <c r="CS555" s="28">
        <v>0.21782403325678729</v>
      </c>
      <c r="CT555" s="28">
        <f t="shared" si="97"/>
        <v>0.27237092682657738</v>
      </c>
      <c r="CU555" s="29" t="s">
        <v>107</v>
      </c>
      <c r="CV555">
        <v>45614.4598714077</v>
      </c>
      <c r="CW555">
        <v>6878.8705985244596</v>
      </c>
      <c r="CX555">
        <v>9.8531742997837415E-2</v>
      </c>
      <c r="CY555">
        <f t="shared" si="88"/>
        <v>0.62584234600112165</v>
      </c>
      <c r="CZ555">
        <f t="shared" si="98"/>
        <v>0.46013277682657738</v>
      </c>
    </row>
    <row r="556" spans="1:104" x14ac:dyDescent="0.25">
      <c r="A556">
        <v>1</v>
      </c>
      <c r="B556" s="15">
        <v>8514</v>
      </c>
      <c r="C556" s="15">
        <v>-64.936440270000006</v>
      </c>
      <c r="D556" s="15">
        <v>-19.932007089999999</v>
      </c>
      <c r="E556" s="15">
        <v>3358</v>
      </c>
      <c r="F556" s="15">
        <v>1</v>
      </c>
      <c r="G556" s="15">
        <v>0</v>
      </c>
      <c r="H556" s="17">
        <v>0</v>
      </c>
      <c r="I556" s="19">
        <v>1</v>
      </c>
      <c r="J556" s="19">
        <v>4</v>
      </c>
      <c r="K556" s="19">
        <v>1</v>
      </c>
      <c r="L556" s="15">
        <v>0</v>
      </c>
      <c r="M556" s="15">
        <v>1.9414993466458099</v>
      </c>
      <c r="N556" s="15">
        <v>1.2032</v>
      </c>
      <c r="O556" s="19">
        <v>247.075075999999</v>
      </c>
      <c r="P556" s="19">
        <v>69.115541785778248</v>
      </c>
      <c r="Q556" s="20">
        <v>3.5748121133999282</v>
      </c>
      <c r="R556" s="21">
        <v>0</v>
      </c>
      <c r="S556" s="22">
        <v>0.15100000000000002</v>
      </c>
      <c r="T556" s="22">
        <v>0.84899999999999998</v>
      </c>
      <c r="U556" s="19">
        <v>0</v>
      </c>
      <c r="V556" s="19">
        <v>10.436446809652518</v>
      </c>
      <c r="W556" s="19">
        <v>58.679094976125732</v>
      </c>
      <c r="X556" s="19">
        <v>0</v>
      </c>
      <c r="Y556" s="19">
        <v>3930</v>
      </c>
      <c r="Z556" s="19">
        <v>3930</v>
      </c>
      <c r="AA556">
        <v>83.157902337507636</v>
      </c>
      <c r="AB556">
        <v>1</v>
      </c>
      <c r="AC556">
        <v>0.16000000000000003</v>
      </c>
      <c r="AD556">
        <v>0.84</v>
      </c>
      <c r="AE556">
        <v>0</v>
      </c>
      <c r="AF556">
        <v>13.305264374001224</v>
      </c>
      <c r="AG556">
        <v>69.85263796350641</v>
      </c>
      <c r="AH556">
        <v>30811.632710932397</v>
      </c>
      <c r="AI556">
        <v>6478.34545155057</v>
      </c>
      <c r="AJ556">
        <v>35947.830162272199</v>
      </c>
      <c r="AK556">
        <v>35947.830162272199</v>
      </c>
      <c r="AL556">
        <v>69.115541785778248</v>
      </c>
      <c r="AM556" s="19">
        <v>83.157902337507636</v>
      </c>
      <c r="AN556">
        <v>0.85032533333333338</v>
      </c>
      <c r="AO556">
        <v>0.56334053333333334</v>
      </c>
      <c r="AP556">
        <v>0.1913232</v>
      </c>
      <c r="AQ556">
        <v>1</v>
      </c>
      <c r="AR556">
        <v>0</v>
      </c>
      <c r="AS556">
        <v>2</v>
      </c>
      <c r="AT556">
        <v>1.48</v>
      </c>
      <c r="AU556">
        <v>1</v>
      </c>
      <c r="AV556">
        <v>2</v>
      </c>
      <c r="AW556">
        <v>1.5</v>
      </c>
      <c r="AX556">
        <v>1</v>
      </c>
      <c r="AY556">
        <v>2</v>
      </c>
      <c r="AZ556">
        <v>0.6</v>
      </c>
      <c r="BA556">
        <v>0.3</v>
      </c>
      <c r="BB556">
        <v>0.8</v>
      </c>
      <c r="BC556" s="27">
        <v>0.35956300970488719</v>
      </c>
      <c r="BD556" s="28">
        <v>0.5022613895878657</v>
      </c>
      <c r="BE556" s="28">
        <v>0.29979301018179916</v>
      </c>
      <c r="BF556" s="28">
        <f t="shared" si="89"/>
        <v>0.50208127832749772</v>
      </c>
      <c r="BG556" s="29" t="s">
        <v>106</v>
      </c>
      <c r="BH556">
        <v>0.35161682130488719</v>
      </c>
      <c r="BI556">
        <v>0.32978122758786571</v>
      </c>
      <c r="BJ556">
        <v>0.26285150218979914</v>
      </c>
      <c r="BK556">
        <f t="shared" si="90"/>
        <v>0.46513977033549769</v>
      </c>
      <c r="BL556" t="s">
        <v>106</v>
      </c>
      <c r="BM556" s="27">
        <v>0.36898018130488719</v>
      </c>
      <c r="BN556" s="28">
        <v>0.61983086468786575</v>
      </c>
      <c r="BO556" s="28">
        <v>0.33236435613979914</v>
      </c>
      <c r="BP556" s="28">
        <f t="shared" si="91"/>
        <v>0.53465262428549765</v>
      </c>
      <c r="BQ556" s="29" t="s">
        <v>106</v>
      </c>
      <c r="BR556">
        <v>0.26829303861122322</v>
      </c>
      <c r="BS556">
        <v>0.5022613895878657</v>
      </c>
      <c r="BT556">
        <v>0.24315845974117509</v>
      </c>
      <c r="BU556">
        <f t="shared" si="92"/>
        <v>0.44544672788687362</v>
      </c>
      <c r="BV556" t="s">
        <v>106</v>
      </c>
      <c r="BW556" s="27">
        <v>0.26034685021122317</v>
      </c>
      <c r="BX556" s="28">
        <v>0.32978122758786571</v>
      </c>
      <c r="BY556" s="28">
        <v>0.20621695174917509</v>
      </c>
      <c r="BZ556" s="28">
        <f t="shared" si="93"/>
        <v>0.40850521989487365</v>
      </c>
      <c r="CA556" s="29" t="s">
        <v>106</v>
      </c>
      <c r="CB556">
        <v>0.27771021021122322</v>
      </c>
      <c r="CC556">
        <v>0.61983086468786575</v>
      </c>
      <c r="CD556">
        <v>0.2757298056991751</v>
      </c>
      <c r="CE556">
        <f t="shared" si="94"/>
        <v>0.4780180738448736</v>
      </c>
      <c r="CF556" t="s">
        <v>106</v>
      </c>
      <c r="CG556" s="27">
        <v>0.14998011311943651</v>
      </c>
      <c r="CH556" s="28">
        <v>0.5022613895878657</v>
      </c>
      <c r="CI556" s="28">
        <v>0.16974330176258842</v>
      </c>
      <c r="CJ556" s="28">
        <f t="shared" si="95"/>
        <v>0.35226838126513504</v>
      </c>
      <c r="CK556" s="29" t="s">
        <v>107</v>
      </c>
      <c r="CL556">
        <v>0.14203392471943652</v>
      </c>
      <c r="CM556">
        <v>0.32978122758786571</v>
      </c>
      <c r="CN556">
        <v>0.13280179377058846</v>
      </c>
      <c r="CO556">
        <f t="shared" si="96"/>
        <v>0.33509006191628699</v>
      </c>
      <c r="CP556" t="s">
        <v>106</v>
      </c>
      <c r="CQ556" s="27">
        <v>0.15939728471943651</v>
      </c>
      <c r="CR556" s="28">
        <v>0.61983086468786575</v>
      </c>
      <c r="CS556" s="28">
        <v>0.20231464772058846</v>
      </c>
      <c r="CT556" s="28">
        <f t="shared" si="97"/>
        <v>0.36168555286513504</v>
      </c>
      <c r="CU556" s="29" t="s">
        <v>107</v>
      </c>
      <c r="CV556">
        <v>55210.250691162997</v>
      </c>
      <c r="CW556">
        <v>10394.7377921884</v>
      </c>
      <c r="CX556">
        <v>0.20228826814569853</v>
      </c>
      <c r="CY556">
        <f t="shared" si="88"/>
        <v>0.70454965773356426</v>
      </c>
      <c r="CZ556">
        <f t="shared" si="98"/>
        <v>0.56185127785058575</v>
      </c>
    </row>
    <row r="557" spans="1:104" x14ac:dyDescent="0.25">
      <c r="A557">
        <v>1</v>
      </c>
      <c r="B557" s="15">
        <v>8516</v>
      </c>
      <c r="C557" s="15">
        <v>-64.632001389999999</v>
      </c>
      <c r="D557" s="15">
        <v>-20.204756029999999</v>
      </c>
      <c r="E557" s="15">
        <v>2354</v>
      </c>
      <c r="F557" s="15">
        <v>1</v>
      </c>
      <c r="G557" s="15">
        <v>0</v>
      </c>
      <c r="H557" s="17">
        <v>3</v>
      </c>
      <c r="I557" s="19">
        <v>0</v>
      </c>
      <c r="J557" s="19">
        <v>0</v>
      </c>
      <c r="K557" s="19">
        <v>1</v>
      </c>
      <c r="L557" s="15">
        <v>0</v>
      </c>
      <c r="M557" s="15">
        <v>0</v>
      </c>
      <c r="N557" s="15">
        <v>1.2032</v>
      </c>
      <c r="O557" s="19">
        <v>188.939764</v>
      </c>
      <c r="P557" s="19">
        <v>52.853061363874687</v>
      </c>
      <c r="Q557" s="20">
        <v>3.574812113516308</v>
      </c>
      <c r="R557" s="21">
        <v>1.9E-2</v>
      </c>
      <c r="S557" s="22">
        <v>0.151</v>
      </c>
      <c r="T557" s="22">
        <v>0.84899999999999998</v>
      </c>
      <c r="U557" s="19">
        <v>0</v>
      </c>
      <c r="V557" s="19">
        <v>7.9808122659450778</v>
      </c>
      <c r="W557" s="19">
        <v>44.872249097929611</v>
      </c>
      <c r="X557" s="19">
        <v>337.94918669940796</v>
      </c>
      <c r="Y557" s="19">
        <v>1560</v>
      </c>
      <c r="Z557" s="19">
        <v>1897.9491866994081</v>
      </c>
      <c r="AA557">
        <v>63.591337078182605</v>
      </c>
      <c r="AB557">
        <v>1</v>
      </c>
      <c r="AC557">
        <v>0.16</v>
      </c>
      <c r="AD557">
        <v>0.84</v>
      </c>
      <c r="AE557">
        <v>0</v>
      </c>
      <c r="AF557">
        <v>10.174613932509217</v>
      </c>
      <c r="AG557">
        <v>53.416723145673387</v>
      </c>
      <c r="AH557">
        <v>23561.83677767339</v>
      </c>
      <c r="AI557">
        <v>1876.992</v>
      </c>
      <c r="AJ557">
        <v>24412.480306633599</v>
      </c>
      <c r="AK557">
        <v>24026.968486923</v>
      </c>
      <c r="AL557">
        <v>51.84885319796107</v>
      </c>
      <c r="AM557" s="19">
        <v>62.587128912268987</v>
      </c>
      <c r="AN557">
        <v>0.82156800000000008</v>
      </c>
      <c r="AO557">
        <v>0.54428880000000002</v>
      </c>
      <c r="AP557">
        <v>0.18485279999999998</v>
      </c>
      <c r="AQ557">
        <v>1</v>
      </c>
      <c r="AR557">
        <v>0</v>
      </c>
      <c r="AS557">
        <v>2</v>
      </c>
      <c r="AT557">
        <v>1.48</v>
      </c>
      <c r="AU557">
        <v>1</v>
      </c>
      <c r="AV557">
        <v>2</v>
      </c>
      <c r="AW557">
        <v>1.5</v>
      </c>
      <c r="AX557">
        <v>1</v>
      </c>
      <c r="AY557">
        <v>2</v>
      </c>
      <c r="AZ557">
        <v>0.6</v>
      </c>
      <c r="BA557">
        <v>0.3</v>
      </c>
      <c r="BB557">
        <v>0.8</v>
      </c>
      <c r="BC557" s="27">
        <v>0.36202000973040394</v>
      </c>
      <c r="BD557" s="28">
        <v>0.54488177093600509</v>
      </c>
      <c r="BE557" s="28">
        <v>0.30574973219251994</v>
      </c>
      <c r="BF557" s="28">
        <f t="shared" si="89"/>
        <v>0.56732601692883411</v>
      </c>
      <c r="BG557" s="29" t="s">
        <v>106</v>
      </c>
      <c r="BH557">
        <v>0.35407382133040394</v>
      </c>
      <c r="BI557">
        <v>0.37240160893600516</v>
      </c>
      <c r="BJ557">
        <v>0.26880822420051992</v>
      </c>
      <c r="BK557">
        <f t="shared" si="90"/>
        <v>0.53038450893683409</v>
      </c>
      <c r="BL557" t="s">
        <v>106</v>
      </c>
      <c r="BM557" s="27">
        <v>0.37143718133040393</v>
      </c>
      <c r="BN557" s="28">
        <v>0.66245124603600525</v>
      </c>
      <c r="BO557" s="28">
        <v>0.33832107815051987</v>
      </c>
      <c r="BP557" s="28">
        <f t="shared" si="91"/>
        <v>0.59989736288683404</v>
      </c>
      <c r="BQ557" s="29" t="s">
        <v>106</v>
      </c>
      <c r="BR557">
        <v>0.27383671720454794</v>
      </c>
      <c r="BS557">
        <v>0.54488177093600509</v>
      </c>
      <c r="BT557">
        <v>0.2510305176608239</v>
      </c>
      <c r="BU557">
        <f t="shared" si="92"/>
        <v>0.51260680239713807</v>
      </c>
      <c r="BV557" t="s">
        <v>106</v>
      </c>
      <c r="BW557" s="27">
        <v>0.26589052880454789</v>
      </c>
      <c r="BX557" s="28">
        <v>0.37240160893600516</v>
      </c>
      <c r="BY557" s="28">
        <v>0.21408900966882388</v>
      </c>
      <c r="BZ557" s="28">
        <f t="shared" si="93"/>
        <v>0.47566529440513805</v>
      </c>
      <c r="CA557" s="29" t="s">
        <v>106</v>
      </c>
      <c r="CB557">
        <v>0.28325388880454794</v>
      </c>
      <c r="CC557">
        <v>0.66245124603600525</v>
      </c>
      <c r="CD557">
        <v>0.28360186361882389</v>
      </c>
      <c r="CE557">
        <f t="shared" si="94"/>
        <v>0.54483017354086205</v>
      </c>
      <c r="CF557" t="s">
        <v>107</v>
      </c>
      <c r="CG557" s="27">
        <v>0.15952504170806789</v>
      </c>
      <c r="CH557" s="28">
        <v>0.54488177093600509</v>
      </c>
      <c r="CI557" s="28">
        <v>0.18009820252714387</v>
      </c>
      <c r="CJ557" s="28">
        <f t="shared" si="95"/>
        <v>0.42110132644438203</v>
      </c>
      <c r="CK557" s="29" t="s">
        <v>107</v>
      </c>
      <c r="CL557">
        <v>0.15157885330806789</v>
      </c>
      <c r="CM557">
        <v>0.37240160893600516</v>
      </c>
      <c r="CN557">
        <v>0.1431566945351439</v>
      </c>
      <c r="CO557">
        <f t="shared" si="96"/>
        <v>0.40473297927145807</v>
      </c>
      <c r="CP557" t="s">
        <v>106</v>
      </c>
      <c r="CQ557" s="27">
        <v>0.16894221330806788</v>
      </c>
      <c r="CR557" s="28">
        <v>0.66245124603600525</v>
      </c>
      <c r="CS557" s="28">
        <v>0.21266954848514388</v>
      </c>
      <c r="CT557" s="28">
        <f t="shared" si="97"/>
        <v>0.43051849804438203</v>
      </c>
      <c r="CU557" s="29" t="s">
        <v>107</v>
      </c>
      <c r="CV557">
        <v>48752.097698585698</v>
      </c>
      <c r="CW557">
        <v>7948.9171347728297</v>
      </c>
      <c r="CX557">
        <v>0.26157628473631417</v>
      </c>
      <c r="CY557">
        <f t="shared" ref="CY557:CY620" si="99">CX557+BD557</f>
        <v>0.80645805567231932</v>
      </c>
      <c r="CZ557">
        <f t="shared" si="98"/>
        <v>0.62359629446671816</v>
      </c>
    </row>
    <row r="558" spans="1:104" x14ac:dyDescent="0.25">
      <c r="A558">
        <v>1</v>
      </c>
      <c r="B558" s="15">
        <v>8529</v>
      </c>
      <c r="C558" s="15">
        <v>-65.027766979999996</v>
      </c>
      <c r="D558" s="15">
        <v>-20.021012200000001</v>
      </c>
      <c r="E558" s="15">
        <v>2863</v>
      </c>
      <c r="F558" s="15">
        <v>1</v>
      </c>
      <c r="G558" s="15">
        <v>0</v>
      </c>
      <c r="H558" s="17">
        <v>0</v>
      </c>
      <c r="I558" s="19">
        <v>0</v>
      </c>
      <c r="J558" s="19">
        <v>0</v>
      </c>
      <c r="K558" s="19">
        <v>0</v>
      </c>
      <c r="L558" s="15">
        <v>0</v>
      </c>
      <c r="M558" s="15">
        <v>0</v>
      </c>
      <c r="N558" s="15">
        <v>0</v>
      </c>
      <c r="O558" s="19">
        <v>156.238651</v>
      </c>
      <c r="P558" s="19">
        <v>43.705416113758154</v>
      </c>
      <c r="Q558" s="20">
        <v>3.5748121146664289</v>
      </c>
      <c r="R558" s="21">
        <v>0</v>
      </c>
      <c r="S558" s="22">
        <v>0.151</v>
      </c>
      <c r="T558" s="22">
        <v>0.84899999999999998</v>
      </c>
      <c r="U558" s="19">
        <v>0</v>
      </c>
      <c r="V558" s="19">
        <v>6.5995178331774813</v>
      </c>
      <c r="W558" s="19">
        <v>37.105898280580675</v>
      </c>
      <c r="X558" s="19">
        <v>0</v>
      </c>
      <c r="Y558" s="19">
        <v>0</v>
      </c>
      <c r="Z558" s="19">
        <v>0</v>
      </c>
      <c r="AA558">
        <v>52.58514413809197</v>
      </c>
      <c r="AB558">
        <v>1</v>
      </c>
      <c r="AC558">
        <v>0.16</v>
      </c>
      <c r="AD558">
        <v>0.84</v>
      </c>
      <c r="AE558">
        <v>0</v>
      </c>
      <c r="AF558">
        <v>8.4136230620947146</v>
      </c>
      <c r="AG558">
        <v>44.171521075997255</v>
      </c>
      <c r="AH558">
        <v>19483.826571988182</v>
      </c>
      <c r="AI558">
        <v>0</v>
      </c>
      <c r="AJ558">
        <v>18635.115336149302</v>
      </c>
      <c r="AK558">
        <v>18635.115336149302</v>
      </c>
      <c r="AL558">
        <v>43.705416113758154</v>
      </c>
      <c r="AM558" s="19">
        <v>52.58514413809197</v>
      </c>
      <c r="AN558">
        <v>0.83954133333333336</v>
      </c>
      <c r="AO558">
        <v>0.5561961333333334</v>
      </c>
      <c r="AP558">
        <v>0.1888968</v>
      </c>
      <c r="AQ558">
        <v>1</v>
      </c>
      <c r="AR558">
        <v>0</v>
      </c>
      <c r="AS558">
        <v>2</v>
      </c>
      <c r="AT558">
        <v>1.48</v>
      </c>
      <c r="AU558">
        <v>1</v>
      </c>
      <c r="AV558">
        <v>2</v>
      </c>
      <c r="AW558">
        <v>1.5</v>
      </c>
      <c r="AX558">
        <v>1</v>
      </c>
      <c r="AY558">
        <v>2</v>
      </c>
      <c r="AZ558">
        <v>0.6</v>
      </c>
      <c r="BA558">
        <v>0.3</v>
      </c>
      <c r="BB558">
        <v>0.8</v>
      </c>
      <c r="BC558" s="27">
        <v>0.37665753481054698</v>
      </c>
      <c r="BD558" s="28">
        <v>0.51607975474723677</v>
      </c>
      <c r="BE558" s="28">
        <v>0.31772626593692382</v>
      </c>
      <c r="BF558" s="28">
        <f t="shared" si="89"/>
        <v>0.62254562780771572</v>
      </c>
      <c r="BG558" s="29" t="s">
        <v>106</v>
      </c>
      <c r="BH558">
        <v>0.36871134641054704</v>
      </c>
      <c r="BI558">
        <v>0.34359959274723673</v>
      </c>
      <c r="BJ558">
        <v>0.2807847579449238</v>
      </c>
      <c r="BK558">
        <f t="shared" si="90"/>
        <v>0.5856041198157157</v>
      </c>
      <c r="BL558" t="s">
        <v>106</v>
      </c>
      <c r="BM558" s="27">
        <v>0.38607470641054698</v>
      </c>
      <c r="BN558" s="28">
        <v>0.63364922984723671</v>
      </c>
      <c r="BO558" s="28">
        <v>0.35029761189492375</v>
      </c>
      <c r="BP558" s="28">
        <f t="shared" si="91"/>
        <v>0.65511697376571565</v>
      </c>
      <c r="BQ558" s="29" t="s">
        <v>106</v>
      </c>
      <c r="BR558">
        <v>0.28654506817981101</v>
      </c>
      <c r="BS558">
        <v>0.51607975474723677</v>
      </c>
      <c r="BT558">
        <v>0.26180996646214777</v>
      </c>
      <c r="BU558">
        <f t="shared" si="92"/>
        <v>0.56662932833293966</v>
      </c>
      <c r="BV558" t="s">
        <v>106</v>
      </c>
      <c r="BW558" s="27">
        <v>0.27859887977981102</v>
      </c>
      <c r="BX558" s="28">
        <v>0.34359959274723673</v>
      </c>
      <c r="BY558" s="28">
        <v>0.2248684584701478</v>
      </c>
      <c r="BZ558" s="28">
        <f t="shared" si="93"/>
        <v>0.52968782034093964</v>
      </c>
      <c r="CA558" s="29" t="s">
        <v>106</v>
      </c>
      <c r="CB558">
        <v>0.29596223977981101</v>
      </c>
      <c r="CC558">
        <v>0.63364922984723671</v>
      </c>
      <c r="CD558">
        <v>0.29438131242014776</v>
      </c>
      <c r="CE558">
        <f t="shared" si="94"/>
        <v>0.59920067429093971</v>
      </c>
      <c r="CF558" t="s">
        <v>106</v>
      </c>
      <c r="CG558" s="27">
        <v>0.16973261143626434</v>
      </c>
      <c r="CH558" s="28">
        <v>0.51607975474723677</v>
      </c>
      <c r="CI558" s="28">
        <v>0.18932587455040109</v>
      </c>
      <c r="CJ558" s="28">
        <f t="shared" si="95"/>
        <v>0.47455197330705623</v>
      </c>
      <c r="CK558" s="29" t="s">
        <v>107</v>
      </c>
      <c r="CL558">
        <v>0.16178642303626434</v>
      </c>
      <c r="CM558">
        <v>0.34359959274723673</v>
      </c>
      <c r="CN558">
        <v>0.1523843665584011</v>
      </c>
      <c r="CO558">
        <f t="shared" si="96"/>
        <v>0.45720372842919299</v>
      </c>
      <c r="CP558" t="s">
        <v>106</v>
      </c>
      <c r="CQ558" s="27">
        <v>0.17914978303626433</v>
      </c>
      <c r="CR558" s="28">
        <v>0.63364922984723671</v>
      </c>
      <c r="CS558" s="28">
        <v>0.22189722050840111</v>
      </c>
      <c r="CT558" s="28">
        <f t="shared" si="97"/>
        <v>0.48396914490705623</v>
      </c>
      <c r="CU558" s="29" t="s">
        <v>107</v>
      </c>
      <c r="CV558">
        <v>44673.818498353103</v>
      </c>
      <c r="CW558">
        <v>6573.1430172615001</v>
      </c>
      <c r="CX558">
        <v>0.30481936187079189</v>
      </c>
      <c r="CY558">
        <f t="shared" si="99"/>
        <v>0.82089911661802861</v>
      </c>
      <c r="CZ558">
        <f t="shared" si="98"/>
        <v>0.68147689668133893</v>
      </c>
    </row>
    <row r="559" spans="1:104" x14ac:dyDescent="0.25">
      <c r="A559">
        <v>1</v>
      </c>
      <c r="B559" s="15">
        <v>8535</v>
      </c>
      <c r="C559" s="15">
        <v>-64.334505359999994</v>
      </c>
      <c r="D559" s="15">
        <v>-19.294248230000001</v>
      </c>
      <c r="E559" s="15">
        <v>2105</v>
      </c>
      <c r="F559" s="15">
        <v>1</v>
      </c>
      <c r="G559" s="15">
        <v>0</v>
      </c>
      <c r="H559" s="17">
        <v>3</v>
      </c>
      <c r="I559" s="19">
        <v>0</v>
      </c>
      <c r="J559" s="19">
        <v>0</v>
      </c>
      <c r="K559" s="19">
        <v>1</v>
      </c>
      <c r="L559" s="15">
        <v>0</v>
      </c>
      <c r="M559" s="15">
        <v>0</v>
      </c>
      <c r="N559" s="15">
        <v>1.2032</v>
      </c>
      <c r="O559" s="19">
        <v>239.80816200000001</v>
      </c>
      <c r="P559" s="19">
        <v>67.08273170744873</v>
      </c>
      <c r="Q559" s="20">
        <v>3.5748121147751681</v>
      </c>
      <c r="R559" s="21">
        <v>0.106</v>
      </c>
      <c r="S559" s="22">
        <v>0.29000000000000004</v>
      </c>
      <c r="T559" s="22">
        <v>0.71000000000000008</v>
      </c>
      <c r="U559" s="19">
        <v>0</v>
      </c>
      <c r="V559" s="19">
        <v>19.453992195160133</v>
      </c>
      <c r="W559" s="19">
        <v>47.628739512288604</v>
      </c>
      <c r="X559" s="19">
        <v>3463.4425300711878</v>
      </c>
      <c r="Y559" s="19">
        <v>1560</v>
      </c>
      <c r="Z559" s="19">
        <v>5023.4425300711882</v>
      </c>
      <c r="AA559">
        <v>80.712081687403881</v>
      </c>
      <c r="AB559">
        <v>1</v>
      </c>
      <c r="AC559">
        <v>0.29100000000000004</v>
      </c>
      <c r="AD559">
        <v>0.70899999999999996</v>
      </c>
      <c r="AE559">
        <v>0</v>
      </c>
      <c r="AF559">
        <v>23.487215771034531</v>
      </c>
      <c r="AG559">
        <v>57.224865916369346</v>
      </c>
      <c r="AH559">
        <v>42157.833948787855</v>
      </c>
      <c r="AI559">
        <v>1876.992</v>
      </c>
      <c r="AJ559">
        <v>42198.439874582997</v>
      </c>
      <c r="AK559">
        <v>38480.738937420501</v>
      </c>
      <c r="AL559">
        <v>59.971962146459163</v>
      </c>
      <c r="AM559" s="19">
        <v>73.601312126414314</v>
      </c>
      <c r="AN559">
        <v>0.80718933333333343</v>
      </c>
      <c r="AO559">
        <v>0.53476293333333336</v>
      </c>
      <c r="AP559">
        <v>0.18161759999999999</v>
      </c>
      <c r="AQ559">
        <v>1</v>
      </c>
      <c r="AR559">
        <v>0</v>
      </c>
      <c r="AS559">
        <v>2</v>
      </c>
      <c r="AT559">
        <v>1.48</v>
      </c>
      <c r="AU559">
        <v>1</v>
      </c>
      <c r="AV559">
        <v>2</v>
      </c>
      <c r="AW559">
        <v>1.5</v>
      </c>
      <c r="AX559">
        <v>1</v>
      </c>
      <c r="AY559">
        <v>2</v>
      </c>
      <c r="AZ559">
        <v>0.6</v>
      </c>
      <c r="BA559">
        <v>0.3</v>
      </c>
      <c r="BB559">
        <v>0.8</v>
      </c>
      <c r="BC559" s="27">
        <v>0.35042808793342917</v>
      </c>
      <c r="BD559" s="28">
        <v>0.53912283995542487</v>
      </c>
      <c r="BE559" s="28">
        <v>0.29604276456814649</v>
      </c>
      <c r="BF559" s="28">
        <f t="shared" si="89"/>
        <v>0.48193958507965284</v>
      </c>
      <c r="BG559" s="29" t="s">
        <v>106</v>
      </c>
      <c r="BH559">
        <v>0.34248189953342922</v>
      </c>
      <c r="BI559">
        <v>0.36664267795542482</v>
      </c>
      <c r="BJ559">
        <v>0.25910125657614647</v>
      </c>
      <c r="BK559">
        <f t="shared" si="90"/>
        <v>0.44499807708765282</v>
      </c>
      <c r="BL559" t="s">
        <v>106</v>
      </c>
      <c r="BM559" s="27">
        <v>0.35984525953342922</v>
      </c>
      <c r="BN559" s="28">
        <v>0.65669231505542491</v>
      </c>
      <c r="BO559" s="28">
        <v>0.32861411052614647</v>
      </c>
      <c r="BP559" s="28">
        <f t="shared" si="91"/>
        <v>0.51451093103765289</v>
      </c>
      <c r="BQ559" s="29" t="s">
        <v>106</v>
      </c>
      <c r="BR559">
        <v>0.26378813469147722</v>
      </c>
      <c r="BS559">
        <v>0.53912283995542487</v>
      </c>
      <c r="BT559">
        <v>0.24228121799091443</v>
      </c>
      <c r="BU559">
        <f t="shared" si="92"/>
        <v>0.42817803850242081</v>
      </c>
      <c r="BV559" t="s">
        <v>106</v>
      </c>
      <c r="BW559" s="27">
        <v>0.25584194629147722</v>
      </c>
      <c r="BX559" s="28">
        <v>0.36664267795542482</v>
      </c>
      <c r="BY559" s="28">
        <v>0.20533970999891443</v>
      </c>
      <c r="BZ559" s="28">
        <f t="shared" si="93"/>
        <v>0.39123653051042084</v>
      </c>
      <c r="CA559" s="29" t="s">
        <v>106</v>
      </c>
      <c r="CB559">
        <v>0.27320530629147721</v>
      </c>
      <c r="CC559">
        <v>0.65669231505542491</v>
      </c>
      <c r="CD559">
        <v>0.27485256394891444</v>
      </c>
      <c r="CE559">
        <f t="shared" si="94"/>
        <v>0.45910212680298357</v>
      </c>
      <c r="CF559" t="s">
        <v>107</v>
      </c>
      <c r="CG559" s="27">
        <v>0.15147708419265055</v>
      </c>
      <c r="CH559" s="28">
        <v>0.53912283995542487</v>
      </c>
      <c r="CI559" s="28">
        <v>0.17259032427968773</v>
      </c>
      <c r="CJ559" s="28">
        <f t="shared" si="95"/>
        <v>0.33737390470415696</v>
      </c>
      <c r="CK559" s="29" t="s">
        <v>107</v>
      </c>
      <c r="CL559">
        <v>0.14353089579265052</v>
      </c>
      <c r="CM559">
        <v>0.36664267795542482</v>
      </c>
      <c r="CN559">
        <v>0.13564881628768777</v>
      </c>
      <c r="CO559">
        <f t="shared" si="96"/>
        <v>0.32154563679919412</v>
      </c>
      <c r="CP559" t="s">
        <v>106</v>
      </c>
      <c r="CQ559" s="27">
        <v>0.16089425579265054</v>
      </c>
      <c r="CR559" s="28">
        <v>0.65669231505542491</v>
      </c>
      <c r="CS559" s="28">
        <v>0.20516167023768778</v>
      </c>
      <c r="CT559" s="28">
        <f t="shared" si="97"/>
        <v>0.34679107630415695</v>
      </c>
      <c r="CU559" s="29" t="s">
        <v>107</v>
      </c>
      <c r="CV559">
        <v>54448.001342608899</v>
      </c>
      <c r="CW559">
        <v>10089.0102109254</v>
      </c>
      <c r="CX559">
        <v>0.18589682051150638</v>
      </c>
      <c r="CY559">
        <f t="shared" si="99"/>
        <v>0.72501966046693123</v>
      </c>
      <c r="CZ559">
        <f t="shared" si="98"/>
        <v>0.53632490844493552</v>
      </c>
    </row>
    <row r="560" spans="1:104" x14ac:dyDescent="0.25">
      <c r="A560">
        <v>1</v>
      </c>
      <c r="B560" s="15">
        <v>8545</v>
      </c>
      <c r="C560" s="15">
        <v>-64.542243069999998</v>
      </c>
      <c r="D560" s="15">
        <v>-20.598513140000001</v>
      </c>
      <c r="E560" s="15">
        <v>1950</v>
      </c>
      <c r="F560" s="15">
        <v>1</v>
      </c>
      <c r="G560" s="15">
        <v>0</v>
      </c>
      <c r="H560" s="17">
        <v>3</v>
      </c>
      <c r="I560" s="19">
        <v>1</v>
      </c>
      <c r="J560" s="19">
        <v>4</v>
      </c>
      <c r="K560" s="19">
        <v>1</v>
      </c>
      <c r="L560" s="15">
        <v>0</v>
      </c>
      <c r="M560" s="15">
        <v>1.9414993466458099</v>
      </c>
      <c r="N560" s="15">
        <v>1.2032</v>
      </c>
      <c r="O560" s="19">
        <v>545.01855</v>
      </c>
      <c r="P560" s="19">
        <v>152.46075391513054</v>
      </c>
      <c r="Q560" s="20">
        <v>3.5748121139647018</v>
      </c>
      <c r="R560" s="21">
        <v>4.7E-2</v>
      </c>
      <c r="S560" s="22">
        <v>0.12000000000000002</v>
      </c>
      <c r="T560" s="22">
        <v>0.88</v>
      </c>
      <c r="U560" s="19">
        <v>0</v>
      </c>
      <c r="V560" s="19">
        <v>18.295290469815669</v>
      </c>
      <c r="W560" s="19">
        <v>134.16546344531488</v>
      </c>
      <c r="X560" s="19">
        <v>2170.9069702880138</v>
      </c>
      <c r="Y560" s="19">
        <v>3930</v>
      </c>
      <c r="Z560" s="19">
        <v>6100.9069702880133</v>
      </c>
      <c r="AA560">
        <v>183.43654928423655</v>
      </c>
      <c r="AB560">
        <v>1</v>
      </c>
      <c r="AC560">
        <v>0.15200000000000002</v>
      </c>
      <c r="AD560">
        <v>0.84799999999999998</v>
      </c>
      <c r="AE560">
        <v>0</v>
      </c>
      <c r="AF560">
        <v>27.88235549120396</v>
      </c>
      <c r="AG560">
        <v>155.5541937930326</v>
      </c>
      <c r="AH560">
        <v>66266.292004767092</v>
      </c>
      <c r="AI560">
        <v>6478.34545155057</v>
      </c>
      <c r="AJ560">
        <v>69858.092199163206</v>
      </c>
      <c r="AK560">
        <v>67129.197548784898</v>
      </c>
      <c r="AL560">
        <v>145.2950984811194</v>
      </c>
      <c r="AM560" s="19">
        <v>176.27089385022541</v>
      </c>
      <c r="AN560">
        <v>0.85751466666666676</v>
      </c>
      <c r="AO560">
        <v>0.56810346666666667</v>
      </c>
      <c r="AP560">
        <v>0.1929408</v>
      </c>
      <c r="AQ560">
        <v>1</v>
      </c>
      <c r="AR560">
        <v>0</v>
      </c>
      <c r="AS560">
        <v>2</v>
      </c>
      <c r="AT560">
        <v>1.48</v>
      </c>
      <c r="AU560">
        <v>1</v>
      </c>
      <c r="AV560">
        <v>2</v>
      </c>
      <c r="AW560">
        <v>1.5</v>
      </c>
      <c r="AX560">
        <v>1</v>
      </c>
      <c r="AY560">
        <v>2</v>
      </c>
      <c r="AZ560">
        <v>0.6</v>
      </c>
      <c r="BA560">
        <v>0.3</v>
      </c>
      <c r="BB560">
        <v>0.8</v>
      </c>
      <c r="BC560" s="27">
        <v>0.34320180669502887</v>
      </c>
      <c r="BD560" s="28">
        <v>0.54042183396483201</v>
      </c>
      <c r="BE560" s="28">
        <v>0.28340811866371363</v>
      </c>
      <c r="BF560" s="28">
        <f t="shared" si="89"/>
        <v>0.45365157284812951</v>
      </c>
      <c r="BG560" s="29" t="s">
        <v>106</v>
      </c>
      <c r="BH560">
        <v>0.33525561829502892</v>
      </c>
      <c r="BI560">
        <v>0.36794167196483196</v>
      </c>
      <c r="BJ560">
        <v>0.2464666106717136</v>
      </c>
      <c r="BK560">
        <f t="shared" si="90"/>
        <v>0.41671006485612949</v>
      </c>
      <c r="BL560" t="s">
        <v>106</v>
      </c>
      <c r="BM560" s="27">
        <v>0.35261897829502892</v>
      </c>
      <c r="BN560" s="28">
        <v>0.65799130906483194</v>
      </c>
      <c r="BO560" s="28">
        <v>0.31597946462171361</v>
      </c>
      <c r="BP560" s="28">
        <f t="shared" si="91"/>
        <v>0.48622291880612944</v>
      </c>
      <c r="BQ560" s="29" t="s">
        <v>106</v>
      </c>
      <c r="BR560">
        <v>0.25116016595941293</v>
      </c>
      <c r="BS560">
        <v>0.54042183396483201</v>
      </c>
      <c r="BT560">
        <v>0.22629473424585761</v>
      </c>
      <c r="BU560">
        <f t="shared" si="92"/>
        <v>0.39653818843027344</v>
      </c>
      <c r="BV560" t="s">
        <v>106</v>
      </c>
      <c r="BW560" s="27">
        <v>0.24321397755941293</v>
      </c>
      <c r="BX560" s="28">
        <v>0.36794167196483196</v>
      </c>
      <c r="BY560" s="28">
        <v>0.18935322625385764</v>
      </c>
      <c r="BZ560" s="28">
        <f t="shared" si="93"/>
        <v>0.35959668043827353</v>
      </c>
      <c r="CA560" s="29" t="s">
        <v>106</v>
      </c>
      <c r="CB560">
        <v>0.26057733755941292</v>
      </c>
      <c r="CC560">
        <v>0.65799130906483194</v>
      </c>
      <c r="CD560">
        <v>0.2588660802038576</v>
      </c>
      <c r="CE560">
        <f t="shared" si="94"/>
        <v>0.42910953438827348</v>
      </c>
      <c r="CF560" t="s">
        <v>106</v>
      </c>
      <c r="CG560" s="27">
        <v>0.13184692796879957</v>
      </c>
      <c r="CH560" s="28">
        <v>0.54042183396483201</v>
      </c>
      <c r="CI560" s="28">
        <v>0.15225886555604426</v>
      </c>
      <c r="CJ560" s="28">
        <f t="shared" si="95"/>
        <v>0.30209038215321543</v>
      </c>
      <c r="CK560" s="29" t="s">
        <v>107</v>
      </c>
      <c r="CL560">
        <v>0.12390073956879957</v>
      </c>
      <c r="CM560">
        <v>0.36794167196483196</v>
      </c>
      <c r="CN560">
        <v>0.11531735756404428</v>
      </c>
      <c r="CO560">
        <f t="shared" si="96"/>
        <v>0.28556081174846015</v>
      </c>
      <c r="CP560" t="s">
        <v>106</v>
      </c>
      <c r="CQ560" s="27">
        <v>0.14126409956879957</v>
      </c>
      <c r="CR560" s="28">
        <v>0.65799130906483194</v>
      </c>
      <c r="CS560" s="28">
        <v>0.18483021151404427</v>
      </c>
      <c r="CT560" s="28">
        <f t="shared" si="97"/>
        <v>0.31150755375321543</v>
      </c>
      <c r="CU560" s="29" t="s">
        <v>107</v>
      </c>
      <c r="CV560">
        <v>80174.395696711901</v>
      </c>
      <c r="CW560">
        <v>22929.568660529501</v>
      </c>
      <c r="CX560">
        <v>0.17024345418441586</v>
      </c>
      <c r="CY560">
        <f t="shared" si="99"/>
        <v>0.7106652881492479</v>
      </c>
      <c r="CZ560">
        <f t="shared" si="98"/>
        <v>0.51344526087944475</v>
      </c>
    </row>
    <row r="561" spans="1:104" x14ac:dyDescent="0.25">
      <c r="A561">
        <v>1</v>
      </c>
      <c r="B561" s="15">
        <v>8547</v>
      </c>
      <c r="C561" s="15">
        <v>-64.720892329999998</v>
      </c>
      <c r="D561" s="15">
        <v>-20.550365679999999</v>
      </c>
      <c r="E561" s="15">
        <v>2542</v>
      </c>
      <c r="F561" s="15">
        <v>1</v>
      </c>
      <c r="G561" s="15">
        <v>0</v>
      </c>
      <c r="H561" s="17">
        <v>2</v>
      </c>
      <c r="I561" s="19">
        <v>0</v>
      </c>
      <c r="J561" s="19">
        <v>0</v>
      </c>
      <c r="K561" s="19">
        <v>1</v>
      </c>
      <c r="L561" s="15">
        <v>0</v>
      </c>
      <c r="M561" s="15">
        <v>0</v>
      </c>
      <c r="N561" s="15">
        <v>1.2032</v>
      </c>
      <c r="O561" s="19">
        <v>225.27433399999899</v>
      </c>
      <c r="P561" s="19">
        <v>63.017111609284719</v>
      </c>
      <c r="Q561" s="20">
        <v>3.5748121144734895</v>
      </c>
      <c r="R561" s="21">
        <v>0.113</v>
      </c>
      <c r="S561" s="22">
        <v>0.11900000000000001</v>
      </c>
      <c r="T561" s="22">
        <v>0.88000000000000012</v>
      </c>
      <c r="U561" s="19">
        <v>0</v>
      </c>
      <c r="V561" s="19">
        <v>7.4990362815048819</v>
      </c>
      <c r="W561" s="19">
        <v>55.455058216170556</v>
      </c>
      <c r="X561" s="19">
        <v>2148.4141544293429</v>
      </c>
      <c r="Y561" s="19">
        <v>1560</v>
      </c>
      <c r="Z561" s="19">
        <v>3708.4141544293429</v>
      </c>
      <c r="AA561">
        <v>75.820440357948868</v>
      </c>
      <c r="AB561">
        <v>1</v>
      </c>
      <c r="AC561">
        <v>0.14000000000000001</v>
      </c>
      <c r="AD561">
        <v>0.86</v>
      </c>
      <c r="AE561">
        <v>0</v>
      </c>
      <c r="AF561">
        <v>10.614861650112843</v>
      </c>
      <c r="AG561">
        <v>65.205578707836025</v>
      </c>
      <c r="AH561">
        <v>26335.72954342718</v>
      </c>
      <c r="AI561">
        <v>1876.992</v>
      </c>
      <c r="AJ561">
        <v>27065.5429020425</v>
      </c>
      <c r="AK561">
        <v>24523.590715246399</v>
      </c>
      <c r="AL561">
        <v>55.896177997435544</v>
      </c>
      <c r="AM561" s="19">
        <v>68.699506746099701</v>
      </c>
      <c r="AN561">
        <v>0.8143786666666667</v>
      </c>
      <c r="AO561">
        <v>0.53952586666666669</v>
      </c>
      <c r="AP561">
        <v>0.18323519999999999</v>
      </c>
      <c r="AQ561">
        <v>1</v>
      </c>
      <c r="AR561">
        <v>0</v>
      </c>
      <c r="AS561">
        <v>2</v>
      </c>
      <c r="AT561">
        <v>1.48</v>
      </c>
      <c r="AU561">
        <v>1</v>
      </c>
      <c r="AV561">
        <v>2</v>
      </c>
      <c r="AW561">
        <v>1.5</v>
      </c>
      <c r="AX561">
        <v>1</v>
      </c>
      <c r="AY561">
        <v>2</v>
      </c>
      <c r="AZ561">
        <v>0.6</v>
      </c>
      <c r="BA561">
        <v>0.3</v>
      </c>
      <c r="BB561">
        <v>0.8</v>
      </c>
      <c r="BC561" s="27">
        <v>0.35556038233384835</v>
      </c>
      <c r="BD561" s="28">
        <v>0.54132643508865219</v>
      </c>
      <c r="BE561" s="28">
        <v>0.30024563294302287</v>
      </c>
      <c r="BF561" s="28">
        <f t="shared" si="89"/>
        <v>0.58212772457904149</v>
      </c>
      <c r="BG561" s="29" t="s">
        <v>106</v>
      </c>
      <c r="BH561">
        <v>0.34761419393384835</v>
      </c>
      <c r="BI561">
        <v>0.36884627308865214</v>
      </c>
      <c r="BJ561">
        <v>0.26330412495102284</v>
      </c>
      <c r="BK561">
        <f t="shared" si="90"/>
        <v>0.54518621658704158</v>
      </c>
      <c r="BL561" t="s">
        <v>106</v>
      </c>
      <c r="BM561" s="27">
        <v>0.36497755393384834</v>
      </c>
      <c r="BN561" s="28">
        <v>0.65889591018865223</v>
      </c>
      <c r="BO561" s="28">
        <v>0.33281697890102285</v>
      </c>
      <c r="BP561" s="28">
        <f t="shared" si="91"/>
        <v>0.61469907053704154</v>
      </c>
      <c r="BQ561" s="29" t="s">
        <v>106</v>
      </c>
      <c r="BR561">
        <v>0.26814875944994432</v>
      </c>
      <c r="BS561">
        <v>0.54132643508865219</v>
      </c>
      <c r="BT561">
        <v>0.24600525238855886</v>
      </c>
      <c r="BU561">
        <f t="shared" si="92"/>
        <v>0.52788734402457749</v>
      </c>
      <c r="BV561" t="s">
        <v>106</v>
      </c>
      <c r="BW561" s="27">
        <v>0.26020257104994432</v>
      </c>
      <c r="BX561" s="28">
        <v>0.36884627308865214</v>
      </c>
      <c r="BY561" s="28">
        <v>0.20906374439655889</v>
      </c>
      <c r="BZ561" s="28">
        <f t="shared" si="93"/>
        <v>0.49094583603257758</v>
      </c>
      <c r="CA561" s="29" t="s">
        <v>106</v>
      </c>
      <c r="CB561">
        <v>0.27756593104994431</v>
      </c>
      <c r="CC561">
        <v>0.65889591018865223</v>
      </c>
      <c r="CD561">
        <v>0.27857659834655885</v>
      </c>
      <c r="CE561">
        <f t="shared" si="94"/>
        <v>0.55944802268596305</v>
      </c>
      <c r="CF561" t="s">
        <v>107</v>
      </c>
      <c r="CG561" s="27">
        <v>0.15483739645229097</v>
      </c>
      <c r="CH561" s="28">
        <v>0.54132643508865219</v>
      </c>
      <c r="CI561" s="28">
        <v>0.17569364796610551</v>
      </c>
      <c r="CJ561" s="28">
        <f t="shared" si="95"/>
        <v>0.43671948808830963</v>
      </c>
      <c r="CK561" s="29" t="s">
        <v>107</v>
      </c>
      <c r="CL561">
        <v>0.14689120805229097</v>
      </c>
      <c r="CM561">
        <v>0.36884627308865214</v>
      </c>
      <c r="CN561">
        <v>0.13875213997410554</v>
      </c>
      <c r="CO561">
        <f t="shared" si="96"/>
        <v>0.42063423161012425</v>
      </c>
      <c r="CP561" t="s">
        <v>106</v>
      </c>
      <c r="CQ561" s="27">
        <v>0.16425456805229097</v>
      </c>
      <c r="CR561" s="28">
        <v>0.65889591018865223</v>
      </c>
      <c r="CS561" s="28">
        <v>0.20826499392410552</v>
      </c>
      <c r="CT561" s="28">
        <f t="shared" si="97"/>
        <v>0.44613665968830962</v>
      </c>
      <c r="CU561" s="29" t="s">
        <v>107</v>
      </c>
      <c r="CV561">
        <v>52888.034332454699</v>
      </c>
      <c r="CW561">
        <v>9477.5550447436108</v>
      </c>
      <c r="CX561">
        <v>0.28188209163601868</v>
      </c>
      <c r="CY561">
        <f t="shared" si="99"/>
        <v>0.82320852672467093</v>
      </c>
      <c r="CZ561">
        <f t="shared" si="98"/>
        <v>0.63744247396986697</v>
      </c>
    </row>
    <row r="562" spans="1:104" x14ac:dyDescent="0.25">
      <c r="A562">
        <v>1</v>
      </c>
      <c r="B562" s="15">
        <v>8579</v>
      </c>
      <c r="C562" s="15">
        <v>-68.614973269999993</v>
      </c>
      <c r="D562" s="15">
        <v>-16.884578340000001</v>
      </c>
      <c r="E562" s="15">
        <v>4004</v>
      </c>
      <c r="F562" s="15">
        <v>1</v>
      </c>
      <c r="G562" s="15">
        <v>0</v>
      </c>
      <c r="H562" s="17">
        <v>3</v>
      </c>
      <c r="I562" s="19">
        <v>0</v>
      </c>
      <c r="J562" s="19">
        <v>0</v>
      </c>
      <c r="K562" s="19">
        <v>1</v>
      </c>
      <c r="L562" s="15">
        <v>0</v>
      </c>
      <c r="M562" s="15">
        <v>0</v>
      </c>
      <c r="N562" s="15">
        <v>1.2032</v>
      </c>
      <c r="O562" s="19">
        <v>348.81187199999999</v>
      </c>
      <c r="P562" s="19">
        <v>97.574882502173836</v>
      </c>
      <c r="Q562" s="20">
        <v>3.5748121140932856</v>
      </c>
      <c r="R562" s="21">
        <v>2.0999999999999998E-2</v>
      </c>
      <c r="S562" s="22">
        <v>8.7999999999999995E-2</v>
      </c>
      <c r="T562" s="22">
        <v>0.91200000000000014</v>
      </c>
      <c r="U562" s="19">
        <v>0</v>
      </c>
      <c r="V562" s="19">
        <v>8.5865896601912972</v>
      </c>
      <c r="W562" s="19">
        <v>88.988292841982556</v>
      </c>
      <c r="X562" s="19">
        <v>549.77435677212816</v>
      </c>
      <c r="Y562" s="19">
        <v>1560</v>
      </c>
      <c r="Z562" s="19">
        <v>2109.7743567721282</v>
      </c>
      <c r="AA562">
        <v>117.39939155595019</v>
      </c>
      <c r="AB562">
        <v>1</v>
      </c>
      <c r="AC562">
        <v>9.5000000000000001E-2</v>
      </c>
      <c r="AD562">
        <v>0.90500000000000003</v>
      </c>
      <c r="AE562">
        <v>0</v>
      </c>
      <c r="AF562">
        <v>11.152942197815268</v>
      </c>
      <c r="AG562">
        <v>106.24644935813492</v>
      </c>
      <c r="AH562">
        <v>34655.942319172253</v>
      </c>
      <c r="AI562">
        <v>1876.992</v>
      </c>
      <c r="AJ562">
        <v>35023.329028147004</v>
      </c>
      <c r="AK562">
        <v>34412.036750054503</v>
      </c>
      <c r="AL562">
        <v>95.525809969628185</v>
      </c>
      <c r="AM562" s="19">
        <v>115.35031902340454</v>
      </c>
      <c r="AN562">
        <v>0.80718933333333343</v>
      </c>
      <c r="AO562">
        <v>0.53476293333333336</v>
      </c>
      <c r="AP562">
        <v>0.18161759999999999</v>
      </c>
      <c r="AQ562">
        <v>1</v>
      </c>
      <c r="AR562">
        <v>0</v>
      </c>
      <c r="AS562">
        <v>2</v>
      </c>
      <c r="AT562">
        <v>1.48</v>
      </c>
      <c r="AU562">
        <v>1</v>
      </c>
      <c r="AV562">
        <v>2</v>
      </c>
      <c r="AW562">
        <v>1.5</v>
      </c>
      <c r="AX562">
        <v>1</v>
      </c>
      <c r="AY562">
        <v>2</v>
      </c>
      <c r="AZ562">
        <v>0.6</v>
      </c>
      <c r="BA562">
        <v>0.3</v>
      </c>
      <c r="BB562">
        <v>0.8</v>
      </c>
      <c r="BC562" s="27">
        <v>0.33599233882945068</v>
      </c>
      <c r="BD562" s="28">
        <v>0.48340717494593399</v>
      </c>
      <c r="BE562" s="28">
        <v>0.28154838571948698</v>
      </c>
      <c r="BF562" s="28">
        <f t="shared" si="89"/>
        <v>0.53783589793303821</v>
      </c>
      <c r="BG562" s="29" t="s">
        <v>106</v>
      </c>
      <c r="BH562">
        <v>0.32804615042945073</v>
      </c>
      <c r="BI562">
        <v>0.310927012945934</v>
      </c>
      <c r="BJ562">
        <v>0.24460687772748702</v>
      </c>
      <c r="BK562">
        <f t="shared" si="90"/>
        <v>0.50089438994103819</v>
      </c>
      <c r="BL562" t="s">
        <v>106</v>
      </c>
      <c r="BM562" s="27">
        <v>0.34540951042945073</v>
      </c>
      <c r="BN562" s="28">
        <v>0.60097665004593404</v>
      </c>
      <c r="BO562" s="28">
        <v>0.31411973167748702</v>
      </c>
      <c r="BP562" s="28">
        <f t="shared" si="91"/>
        <v>0.57040724389103814</v>
      </c>
      <c r="BQ562" s="29" t="s">
        <v>106</v>
      </c>
      <c r="BR562">
        <v>0.24935238558749873</v>
      </c>
      <c r="BS562">
        <v>0.48340717494593399</v>
      </c>
      <c r="BT562">
        <v>0.22778683914225495</v>
      </c>
      <c r="BU562">
        <f t="shared" si="92"/>
        <v>0.48407435135580612</v>
      </c>
      <c r="BV562" t="s">
        <v>106</v>
      </c>
      <c r="BW562" s="27">
        <v>0.24140619718749873</v>
      </c>
      <c r="BX562" s="28">
        <v>0.310927012945934</v>
      </c>
      <c r="BY562" s="28">
        <v>0.19084533115025498</v>
      </c>
      <c r="BZ562" s="28">
        <f t="shared" si="93"/>
        <v>0.44713284336380615</v>
      </c>
      <c r="CA562" s="29" t="s">
        <v>106</v>
      </c>
      <c r="CB562">
        <v>0.25876955718749872</v>
      </c>
      <c r="CC562">
        <v>0.60097665004593404</v>
      </c>
      <c r="CD562">
        <v>0.26035818510025494</v>
      </c>
      <c r="CE562">
        <f t="shared" si="94"/>
        <v>0.51505706940104989</v>
      </c>
      <c r="CF562" t="s">
        <v>107</v>
      </c>
      <c r="CG562" s="27">
        <v>0.13704133508867206</v>
      </c>
      <c r="CH562" s="28">
        <v>0.48340717494593399</v>
      </c>
      <c r="CI562" s="28">
        <v>0.15809594543102828</v>
      </c>
      <c r="CJ562" s="28">
        <f t="shared" si="95"/>
        <v>0.39332884730222323</v>
      </c>
      <c r="CK562" s="29" t="s">
        <v>107</v>
      </c>
      <c r="CL562">
        <v>0.12909514668867203</v>
      </c>
      <c r="CM562">
        <v>0.310927012945934</v>
      </c>
      <c r="CN562">
        <v>0.12115443743902829</v>
      </c>
      <c r="CO562">
        <f t="shared" si="96"/>
        <v>0.37744194965257949</v>
      </c>
      <c r="CP562" t="s">
        <v>106</v>
      </c>
      <c r="CQ562" s="27">
        <v>0.14645850668867205</v>
      </c>
      <c r="CR562" s="28">
        <v>0.60097665004593404</v>
      </c>
      <c r="CS562" s="28">
        <v>0.1906672913890283</v>
      </c>
      <c r="CT562" s="28">
        <f t="shared" si="97"/>
        <v>0.40274601890222322</v>
      </c>
      <c r="CU562" s="29" t="s">
        <v>107</v>
      </c>
      <c r="CV562">
        <v>64891.769339088198</v>
      </c>
      <c r="CW562">
        <v>14674.923944493699</v>
      </c>
      <c r="CX562">
        <v>0.25628751221355117</v>
      </c>
      <c r="CY562">
        <f t="shared" si="99"/>
        <v>0.73969468715948516</v>
      </c>
      <c r="CZ562">
        <f t="shared" si="98"/>
        <v>0.59227985104300185</v>
      </c>
    </row>
    <row r="563" spans="1:104" x14ac:dyDescent="0.25">
      <c r="A563">
        <v>1</v>
      </c>
      <c r="B563" s="15">
        <v>8661</v>
      </c>
      <c r="C563" s="15">
        <v>-67.472198280000001</v>
      </c>
      <c r="D563" s="15">
        <v>-15.969790980000001</v>
      </c>
      <c r="E563" s="15">
        <v>875</v>
      </c>
      <c r="F563" s="15">
        <v>1</v>
      </c>
      <c r="G563" s="15">
        <v>0</v>
      </c>
      <c r="H563" s="17">
        <v>3</v>
      </c>
      <c r="I563" s="19">
        <v>0</v>
      </c>
      <c r="J563" s="19">
        <v>0</v>
      </c>
      <c r="K563" s="19">
        <v>1</v>
      </c>
      <c r="L563" s="15">
        <v>0</v>
      </c>
      <c r="M563" s="15">
        <v>0</v>
      </c>
      <c r="N563" s="15">
        <v>1.2032</v>
      </c>
      <c r="O563" s="19">
        <v>170.772479</v>
      </c>
      <c r="P563" s="19">
        <v>47.771036211922159</v>
      </c>
      <c r="Q563" s="20">
        <v>3.5748121150736214</v>
      </c>
      <c r="R563" s="21">
        <v>6.4000000000000001E-2</v>
      </c>
      <c r="S563" s="22">
        <v>0.24900000000000005</v>
      </c>
      <c r="T563" s="22">
        <v>0.751</v>
      </c>
      <c r="U563" s="19">
        <v>0</v>
      </c>
      <c r="V563" s="19">
        <v>11.89498801676862</v>
      </c>
      <c r="W563" s="19">
        <v>35.876048195153544</v>
      </c>
      <c r="X563" s="19">
        <v>1353.3863223566689</v>
      </c>
      <c r="Y563" s="19">
        <v>1560</v>
      </c>
      <c r="Z563" s="19">
        <v>2913.3863223566686</v>
      </c>
      <c r="AA563">
        <v>57.476785438299466</v>
      </c>
      <c r="AB563">
        <v>1</v>
      </c>
      <c r="AC563">
        <v>0.25700000000000006</v>
      </c>
      <c r="AD563">
        <v>0.74299999999999988</v>
      </c>
      <c r="AE563">
        <v>0</v>
      </c>
      <c r="AF563">
        <v>14.771533857642966</v>
      </c>
      <c r="AG563">
        <v>42.705251580656494</v>
      </c>
      <c r="AH563">
        <v>27756.928902058862</v>
      </c>
      <c r="AI563">
        <v>1876.992</v>
      </c>
      <c r="AJ563">
        <v>28424.8351146975</v>
      </c>
      <c r="AK563">
        <v>26912.840936192599</v>
      </c>
      <c r="AL563">
        <v>44.713689894359135</v>
      </c>
      <c r="AM563" s="19">
        <v>54.419439120736442</v>
      </c>
      <c r="AN563">
        <v>0.86470400000000003</v>
      </c>
      <c r="AO563">
        <v>0.5728664</v>
      </c>
      <c r="AP563">
        <v>0.19455839999999999</v>
      </c>
      <c r="AQ563">
        <v>1</v>
      </c>
      <c r="AR563">
        <v>0</v>
      </c>
      <c r="AS563">
        <v>2</v>
      </c>
      <c r="AT563">
        <v>1.48</v>
      </c>
      <c r="AU563">
        <v>1</v>
      </c>
      <c r="AV563">
        <v>2</v>
      </c>
      <c r="AW563">
        <v>1.5</v>
      </c>
      <c r="AX563">
        <v>1</v>
      </c>
      <c r="AY563">
        <v>2</v>
      </c>
      <c r="AZ563">
        <v>0.6</v>
      </c>
      <c r="BA563">
        <v>0.3</v>
      </c>
      <c r="BB563">
        <v>0.8</v>
      </c>
      <c r="BC563" s="27">
        <v>0.38277833828424979</v>
      </c>
      <c r="BD563" s="28">
        <v>0.58835570347424748</v>
      </c>
      <c r="BE563" s="28">
        <v>0.32146683512896529</v>
      </c>
      <c r="BF563" s="28">
        <f t="shared" si="89"/>
        <v>0.54271263643234036</v>
      </c>
      <c r="BG563" s="29" t="s">
        <v>106</v>
      </c>
      <c r="BH563">
        <v>0.37483214988424979</v>
      </c>
      <c r="BI563">
        <v>0.41587554147424743</v>
      </c>
      <c r="BJ563">
        <v>0.28452532713696527</v>
      </c>
      <c r="BK563">
        <f t="shared" si="90"/>
        <v>0.50577112844034033</v>
      </c>
      <c r="BL563" t="s">
        <v>106</v>
      </c>
      <c r="BM563" s="27">
        <v>0.39219550988424978</v>
      </c>
      <c r="BN563" s="28">
        <v>0.70592517857424752</v>
      </c>
      <c r="BO563" s="28">
        <v>0.35403818108696533</v>
      </c>
      <c r="BP563" s="28">
        <f t="shared" si="91"/>
        <v>0.5752839823903404</v>
      </c>
      <c r="BQ563" s="29" t="s">
        <v>106</v>
      </c>
      <c r="BR563">
        <v>0.28996502790668177</v>
      </c>
      <c r="BS563">
        <v>0.58835570347424748</v>
      </c>
      <c r="BT563">
        <v>0.26387461673387724</v>
      </c>
      <c r="BU563">
        <f t="shared" si="92"/>
        <v>0.48512041803725225</v>
      </c>
      <c r="BV563" t="s">
        <v>106</v>
      </c>
      <c r="BW563" s="27">
        <v>0.28201883950668172</v>
      </c>
      <c r="BX563" s="28">
        <v>0.41587554147424743</v>
      </c>
      <c r="BY563" s="28">
        <v>0.22693310874187728</v>
      </c>
      <c r="BZ563" s="28">
        <f t="shared" si="93"/>
        <v>0.44817891004525234</v>
      </c>
      <c r="CA563" s="29" t="s">
        <v>106</v>
      </c>
      <c r="CB563">
        <v>0.29938219950668177</v>
      </c>
      <c r="CC563">
        <v>0.70592517857424752</v>
      </c>
      <c r="CD563">
        <v>0.29644596269187723</v>
      </c>
      <c r="CE563">
        <f t="shared" si="94"/>
        <v>0.5176917639952523</v>
      </c>
      <c r="CF563" t="s">
        <v>106</v>
      </c>
      <c r="CG563" s="27">
        <v>0.16965147741724174</v>
      </c>
      <c r="CH563" s="28">
        <v>0.58835570347424748</v>
      </c>
      <c r="CI563" s="28">
        <v>0.18921803733283724</v>
      </c>
      <c r="CJ563" s="28">
        <f t="shared" si="95"/>
        <v>0.39089727872061675</v>
      </c>
      <c r="CK563" s="29" t="s">
        <v>107</v>
      </c>
      <c r="CL563">
        <v>0.16170528901724174</v>
      </c>
      <c r="CM563">
        <v>0.41587554147424743</v>
      </c>
      <c r="CN563">
        <v>0.15227652934083724</v>
      </c>
      <c r="CO563">
        <f t="shared" si="96"/>
        <v>0.37352233064421225</v>
      </c>
      <c r="CP563" t="s">
        <v>106</v>
      </c>
      <c r="CQ563" s="27">
        <v>0.17906864901724173</v>
      </c>
      <c r="CR563" s="28">
        <v>0.70592517857424752</v>
      </c>
      <c r="CS563" s="28">
        <v>0.22178938329083725</v>
      </c>
      <c r="CT563" s="28">
        <f t="shared" si="97"/>
        <v>0.40031445032061674</v>
      </c>
      <c r="CU563" s="29" t="s">
        <v>107</v>
      </c>
      <c r="CV563">
        <v>46534.420228231102</v>
      </c>
      <c r="CW563">
        <v>7184.5981797874301</v>
      </c>
      <c r="CX563">
        <v>0.22124580130337504</v>
      </c>
      <c r="CY563">
        <f t="shared" si="99"/>
        <v>0.80960150477762249</v>
      </c>
      <c r="CZ563">
        <f t="shared" si="98"/>
        <v>0.6040241395876248</v>
      </c>
    </row>
    <row r="564" spans="1:104" x14ac:dyDescent="0.25">
      <c r="A564">
        <v>1</v>
      </c>
      <c r="B564" s="15">
        <v>8662</v>
      </c>
      <c r="C564" s="15">
        <v>-67.498820339999995</v>
      </c>
      <c r="D564" s="15">
        <v>-15.933884129999999</v>
      </c>
      <c r="E564" s="15">
        <v>1154</v>
      </c>
      <c r="F564" s="15">
        <v>1</v>
      </c>
      <c r="G564" s="15">
        <v>0</v>
      </c>
      <c r="H564" s="17">
        <v>3</v>
      </c>
      <c r="I564" s="19">
        <v>0</v>
      </c>
      <c r="J564" s="19">
        <v>0</v>
      </c>
      <c r="K564" s="19">
        <v>0</v>
      </c>
      <c r="L564" s="15">
        <v>0</v>
      </c>
      <c r="M564" s="15">
        <v>0</v>
      </c>
      <c r="N564" s="15">
        <v>0</v>
      </c>
      <c r="O564" s="19">
        <v>254.34198999999899</v>
      </c>
      <c r="P564" s="19">
        <v>71.14835183486025</v>
      </c>
      <c r="Q564" s="20">
        <v>3.5748121135728144</v>
      </c>
      <c r="R564" s="21">
        <v>0.1</v>
      </c>
      <c r="S564" s="22">
        <v>0.24900000000000003</v>
      </c>
      <c r="T564" s="22">
        <v>0.751</v>
      </c>
      <c r="U564" s="19">
        <v>0</v>
      </c>
      <c r="V564" s="19">
        <v>17.715939606880205</v>
      </c>
      <c r="W564" s="19">
        <v>53.432412227980045</v>
      </c>
      <c r="X564" s="19">
        <v>3149.5027461682093</v>
      </c>
      <c r="Y564" s="19">
        <v>0</v>
      </c>
      <c r="Z564" s="19">
        <v>3149.5027461682093</v>
      </c>
      <c r="AA564">
        <v>85.603722987611391</v>
      </c>
      <c r="AB564">
        <v>1</v>
      </c>
      <c r="AC564">
        <v>0.25700000000000001</v>
      </c>
      <c r="AD564">
        <v>0.74299999999999999</v>
      </c>
      <c r="AE564">
        <v>0</v>
      </c>
      <c r="AF564">
        <v>22.000156807816129</v>
      </c>
      <c r="AG564">
        <v>63.603566179795266</v>
      </c>
      <c r="AH564">
        <v>41340.106872702156</v>
      </c>
      <c r="AI564">
        <v>0</v>
      </c>
      <c r="AJ564">
        <v>39539.340835851697</v>
      </c>
      <c r="AK564">
        <v>36253.083141761999</v>
      </c>
      <c r="AL564">
        <v>64.033516651374228</v>
      </c>
      <c r="AM564" s="19">
        <v>78.488887804125369</v>
      </c>
      <c r="AN564">
        <v>0.85032533333333338</v>
      </c>
      <c r="AO564">
        <v>0.56334053333333334</v>
      </c>
      <c r="AP564">
        <v>0.1913232</v>
      </c>
      <c r="AQ564">
        <v>1</v>
      </c>
      <c r="AR564">
        <v>0</v>
      </c>
      <c r="AS564">
        <v>2</v>
      </c>
      <c r="AT564">
        <v>1.48</v>
      </c>
      <c r="AU564">
        <v>1</v>
      </c>
      <c r="AV564">
        <v>2</v>
      </c>
      <c r="AW564">
        <v>1.5</v>
      </c>
      <c r="AX564">
        <v>1</v>
      </c>
      <c r="AY564">
        <v>2</v>
      </c>
      <c r="AZ564">
        <v>0.6</v>
      </c>
      <c r="BA564">
        <v>0.3</v>
      </c>
      <c r="BB564">
        <v>0.8</v>
      </c>
      <c r="BC564" s="27">
        <v>0.36166296987652002</v>
      </c>
      <c r="BD564" s="28">
        <v>0.56769006361053087</v>
      </c>
      <c r="BE564" s="28">
        <v>0.30238020736428717</v>
      </c>
      <c r="BF564" s="28">
        <f t="shared" si="89"/>
        <v>0.50619647152990466</v>
      </c>
      <c r="BG564" s="29" t="s">
        <v>106</v>
      </c>
      <c r="BH564">
        <v>0.35371678147652003</v>
      </c>
      <c r="BI564">
        <v>0.39520990161053088</v>
      </c>
      <c r="BJ564">
        <v>0.26543869937228715</v>
      </c>
      <c r="BK564">
        <f t="shared" si="90"/>
        <v>0.46925496353790463</v>
      </c>
      <c r="BL564" t="s">
        <v>106</v>
      </c>
      <c r="BM564" s="27">
        <v>0.37108014147652002</v>
      </c>
      <c r="BN564" s="28">
        <v>0.68525953871053091</v>
      </c>
      <c r="BO564" s="28">
        <v>0.33495155332228715</v>
      </c>
      <c r="BP564" s="28">
        <f t="shared" si="91"/>
        <v>0.53876781748790459</v>
      </c>
      <c r="BQ564" s="29" t="s">
        <v>106</v>
      </c>
      <c r="BR564">
        <v>0.27039299878285594</v>
      </c>
      <c r="BS564">
        <v>0.56769006361053087</v>
      </c>
      <c r="BT564">
        <v>0.2457456569236631</v>
      </c>
      <c r="BU564">
        <f t="shared" si="92"/>
        <v>0.44956192108928056</v>
      </c>
      <c r="BV564" t="s">
        <v>106</v>
      </c>
      <c r="BW564" s="27">
        <v>0.262446810382856</v>
      </c>
      <c r="BX564" s="28">
        <v>0.39520990161053088</v>
      </c>
      <c r="BY564" s="28">
        <v>0.20880414893166316</v>
      </c>
      <c r="BZ564" s="28">
        <f t="shared" si="93"/>
        <v>0.41262041309728059</v>
      </c>
      <c r="CA564" s="29" t="s">
        <v>106</v>
      </c>
      <c r="CB564">
        <v>0.27981017038285594</v>
      </c>
      <c r="CC564">
        <v>0.68525953871053091</v>
      </c>
      <c r="CD564">
        <v>0.27831700288166311</v>
      </c>
      <c r="CE564">
        <f t="shared" si="94"/>
        <v>0.48213326704728054</v>
      </c>
      <c r="CF564" t="s">
        <v>106</v>
      </c>
      <c r="CG564" s="27">
        <v>0.15208007329106929</v>
      </c>
      <c r="CH564" s="28">
        <v>0.56769006361053087</v>
      </c>
      <c r="CI564" s="28">
        <v>0.17233049894507643</v>
      </c>
      <c r="CJ564" s="28">
        <f t="shared" si="95"/>
        <v>0.35589633745668675</v>
      </c>
      <c r="CK564" s="29" t="s">
        <v>107</v>
      </c>
      <c r="CL564">
        <v>0.14413388489106929</v>
      </c>
      <c r="CM564">
        <v>0.39520990161053088</v>
      </c>
      <c r="CN564">
        <v>0.13538899095307644</v>
      </c>
      <c r="CO564">
        <f t="shared" si="96"/>
        <v>0.33920525511869393</v>
      </c>
      <c r="CP564" t="s">
        <v>106</v>
      </c>
      <c r="CQ564" s="27">
        <v>0.16149724489106929</v>
      </c>
      <c r="CR564" s="28">
        <v>0.68525953871053091</v>
      </c>
      <c r="CS564" s="28">
        <v>0.20490184490307645</v>
      </c>
      <c r="CT564" s="28">
        <f t="shared" si="97"/>
        <v>0.36531350905668675</v>
      </c>
      <c r="CU564" s="29" t="s">
        <v>107</v>
      </c>
      <c r="CV564">
        <v>55961.370519611097</v>
      </c>
      <c r="CW564">
        <v>10700.4653734514</v>
      </c>
      <c r="CX564">
        <v>0.20381626416561746</v>
      </c>
      <c r="CY564">
        <f t="shared" si="99"/>
        <v>0.77150632777614836</v>
      </c>
      <c r="CZ564">
        <f t="shared" si="98"/>
        <v>0.56547923404213751</v>
      </c>
    </row>
    <row r="565" spans="1:104" x14ac:dyDescent="0.25">
      <c r="A565">
        <v>1</v>
      </c>
      <c r="B565" s="15">
        <v>8685</v>
      </c>
      <c r="C565" s="15">
        <v>-68.837915120000005</v>
      </c>
      <c r="D565" s="15">
        <v>-17.026016139999999</v>
      </c>
      <c r="E565" s="15">
        <v>3832</v>
      </c>
      <c r="F565" s="15">
        <v>1</v>
      </c>
      <c r="G565" s="15">
        <v>0</v>
      </c>
      <c r="H565" s="17">
        <v>3</v>
      </c>
      <c r="I565" s="19">
        <v>0</v>
      </c>
      <c r="J565" s="19">
        <v>0</v>
      </c>
      <c r="K565" s="19">
        <v>1</v>
      </c>
      <c r="L565" s="15">
        <v>0</v>
      </c>
      <c r="M565" s="15">
        <v>0</v>
      </c>
      <c r="N565" s="15">
        <v>1.2032</v>
      </c>
      <c r="O565" s="19">
        <v>163.50556499999999</v>
      </c>
      <c r="P565" s="19">
        <v>45.738226162840157</v>
      </c>
      <c r="Q565" s="20">
        <v>3.5748121148790735</v>
      </c>
      <c r="R565" s="21">
        <v>6.7000000000000004E-2</v>
      </c>
      <c r="S565" s="22">
        <v>8.8000000000000009E-2</v>
      </c>
      <c r="T565" s="22">
        <v>0.91200000000000003</v>
      </c>
      <c r="U565" s="19">
        <v>0</v>
      </c>
      <c r="V565" s="19">
        <v>4.024963902329934</v>
      </c>
      <c r="W565" s="19">
        <v>41.713262260510227</v>
      </c>
      <c r="X565" s="19">
        <v>822.2071851704427</v>
      </c>
      <c r="Y565" s="19">
        <v>1560</v>
      </c>
      <c r="Z565" s="19">
        <v>2382.2071851704427</v>
      </c>
      <c r="AA565">
        <v>55.03096478819571</v>
      </c>
      <c r="AB565">
        <v>1</v>
      </c>
      <c r="AC565">
        <v>9.5000000000000001E-2</v>
      </c>
      <c r="AD565">
        <v>0.90500000000000003</v>
      </c>
      <c r="AE565">
        <v>0</v>
      </c>
      <c r="AF565">
        <v>5.2279416548785926</v>
      </c>
      <c r="AG565">
        <v>49.803023133317119</v>
      </c>
      <c r="AH565">
        <v>16244.97296103277</v>
      </c>
      <c r="AI565">
        <v>1876.992</v>
      </c>
      <c r="AJ565">
        <v>17414.337477178098</v>
      </c>
      <c r="AK565">
        <v>16444.6005134353</v>
      </c>
      <c r="AL565">
        <v>42.673765009929866</v>
      </c>
      <c r="AM565" s="19">
        <v>51.96650363528542</v>
      </c>
      <c r="AN565">
        <v>0.81078400000000006</v>
      </c>
      <c r="AO565">
        <v>0.53714440000000008</v>
      </c>
      <c r="AP565">
        <v>0.18242639999999999</v>
      </c>
      <c r="AQ565">
        <v>1</v>
      </c>
      <c r="AR565">
        <v>0</v>
      </c>
      <c r="AS565">
        <v>2</v>
      </c>
      <c r="AT565">
        <v>1.48</v>
      </c>
      <c r="AU565">
        <v>1</v>
      </c>
      <c r="AV565">
        <v>2</v>
      </c>
      <c r="AW565">
        <v>1.5</v>
      </c>
      <c r="AX565">
        <v>1</v>
      </c>
      <c r="AY565">
        <v>2</v>
      </c>
      <c r="AZ565">
        <v>0.6</v>
      </c>
      <c r="BA565">
        <v>0.3</v>
      </c>
      <c r="BB565">
        <v>0.8</v>
      </c>
      <c r="BC565" s="27">
        <v>0.3681764036710754</v>
      </c>
      <c r="BD565" s="28">
        <v>0.49757898517769494</v>
      </c>
      <c r="BE565" s="28">
        <v>0.31254255952840937</v>
      </c>
      <c r="BF565" s="28">
        <f t="shared" si="89"/>
        <v>0.6663665806874729</v>
      </c>
      <c r="BG565" s="29" t="s">
        <v>106</v>
      </c>
      <c r="BH565">
        <v>0.36023021527107546</v>
      </c>
      <c r="BI565">
        <v>0.3250988231776949</v>
      </c>
      <c r="BJ565">
        <v>0.27560105153640935</v>
      </c>
      <c r="BK565">
        <f t="shared" si="90"/>
        <v>0.62942507269547288</v>
      </c>
      <c r="BL565" t="s">
        <v>106</v>
      </c>
      <c r="BM565" s="27">
        <v>0.37759357527107545</v>
      </c>
      <c r="BN565" s="28">
        <v>0.61514846027769488</v>
      </c>
      <c r="BO565" s="28">
        <v>0.34511390548640936</v>
      </c>
      <c r="BP565" s="28">
        <f t="shared" si="91"/>
        <v>0.69893792664547294</v>
      </c>
      <c r="BQ565" s="29" t="s">
        <v>106</v>
      </c>
      <c r="BR565">
        <v>0.28115061560814747</v>
      </c>
      <c r="BS565">
        <v>0.49757898517769494</v>
      </c>
      <c r="BT565">
        <v>0.25854159596256132</v>
      </c>
      <c r="BU565">
        <f t="shared" si="92"/>
        <v>0.61236561712162485</v>
      </c>
      <c r="BV565" t="s">
        <v>106</v>
      </c>
      <c r="BW565" s="27">
        <v>0.27320442720814753</v>
      </c>
      <c r="BX565" s="28">
        <v>0.3250988231776949</v>
      </c>
      <c r="BY565" s="28">
        <v>0.22160008797056135</v>
      </c>
      <c r="BZ565" s="28">
        <f t="shared" si="93"/>
        <v>0.57542410912962483</v>
      </c>
      <c r="CA565" s="29" t="s">
        <v>106</v>
      </c>
      <c r="CB565">
        <v>0.29056778720814747</v>
      </c>
      <c r="CC565">
        <v>0.61514846027769488</v>
      </c>
      <c r="CD565">
        <v>0.29111294192056131</v>
      </c>
      <c r="CE565">
        <f t="shared" si="94"/>
        <v>0.64439180836721099</v>
      </c>
      <c r="CF565" t="s">
        <v>107</v>
      </c>
      <c r="CG565" s="27">
        <v>0.16833940885990745</v>
      </c>
      <c r="CH565" s="28">
        <v>0.49757898517769494</v>
      </c>
      <c r="CI565" s="28">
        <v>0.1885403468957213</v>
      </c>
      <c r="CJ565" s="28">
        <f t="shared" si="95"/>
        <v>0.52216343001897103</v>
      </c>
      <c r="CK565" s="29" t="s">
        <v>107</v>
      </c>
      <c r="CL565">
        <v>0.16039322045990745</v>
      </c>
      <c r="CM565">
        <v>0.3250988231776949</v>
      </c>
      <c r="CN565">
        <v>0.15159883890372133</v>
      </c>
      <c r="CO565">
        <f t="shared" si="96"/>
        <v>0.50542286006278481</v>
      </c>
      <c r="CP565" t="s">
        <v>106</v>
      </c>
      <c r="CQ565" s="27">
        <v>0.17775658045990744</v>
      </c>
      <c r="CR565" s="28">
        <v>0.61514846027769488</v>
      </c>
      <c r="CS565" s="28">
        <v>0.22111169285372131</v>
      </c>
      <c r="CT565" s="28">
        <f t="shared" si="97"/>
        <v>0.53158060161897103</v>
      </c>
      <c r="CU565" s="29" t="s">
        <v>107</v>
      </c>
      <c r="CV565">
        <v>45614.4598714077</v>
      </c>
      <c r="CW565">
        <v>6878.8705985244596</v>
      </c>
      <c r="CX565">
        <v>0.35382402115906353</v>
      </c>
      <c r="CY565">
        <f t="shared" si="99"/>
        <v>0.85140300633675847</v>
      </c>
      <c r="CZ565">
        <f t="shared" si="98"/>
        <v>0.72200042483013893</v>
      </c>
    </row>
    <row r="566" spans="1:104" x14ac:dyDescent="0.25">
      <c r="A566">
        <v>1</v>
      </c>
      <c r="B566" s="15">
        <v>8710</v>
      </c>
      <c r="C566" s="15">
        <v>-67.487135219999999</v>
      </c>
      <c r="D566" s="15">
        <v>-15.90954569</v>
      </c>
      <c r="E566" s="15">
        <v>1131</v>
      </c>
      <c r="F566" s="15">
        <v>1</v>
      </c>
      <c r="G566" s="15">
        <v>0</v>
      </c>
      <c r="H566" s="17">
        <v>0</v>
      </c>
      <c r="I566" s="19">
        <v>0</v>
      </c>
      <c r="J566" s="19">
        <v>0</v>
      </c>
      <c r="K566" s="19">
        <v>1</v>
      </c>
      <c r="L566" s="15">
        <v>0</v>
      </c>
      <c r="M566" s="15">
        <v>0</v>
      </c>
      <c r="N566" s="15">
        <v>1.2032</v>
      </c>
      <c r="O566" s="19">
        <v>232.541248</v>
      </c>
      <c r="P566" s="19">
        <v>65.049921658366728</v>
      </c>
      <c r="Q566" s="20">
        <v>3.5748121146290499</v>
      </c>
      <c r="R566" s="21">
        <v>0</v>
      </c>
      <c r="S566" s="22">
        <v>0.24899999999999997</v>
      </c>
      <c r="T566" s="22">
        <v>0.751</v>
      </c>
      <c r="U566" s="19">
        <v>0</v>
      </c>
      <c r="V566" s="19">
        <v>16.197430492933314</v>
      </c>
      <c r="W566" s="19">
        <v>48.852491165433413</v>
      </c>
      <c r="X566" s="19">
        <v>0</v>
      </c>
      <c r="Y566" s="19">
        <v>1560</v>
      </c>
      <c r="Z566" s="19">
        <v>1560</v>
      </c>
      <c r="AA566">
        <v>78.266261037300126</v>
      </c>
      <c r="AB566">
        <v>1</v>
      </c>
      <c r="AC566">
        <v>0.25699999999999995</v>
      </c>
      <c r="AD566">
        <v>0.7430000000000001</v>
      </c>
      <c r="AE566">
        <v>0</v>
      </c>
      <c r="AF566">
        <v>20.114429086586128</v>
      </c>
      <c r="AG566">
        <v>58.151831950714005</v>
      </c>
      <c r="AH566">
        <v>37796.669150441507</v>
      </c>
      <c r="AI566">
        <v>1876.992</v>
      </c>
      <c r="AJ566">
        <v>38027.246487653101</v>
      </c>
      <c r="AK566">
        <v>38027.246487653101</v>
      </c>
      <c r="AL566">
        <v>65.049921658366728</v>
      </c>
      <c r="AM566" s="19">
        <v>78.266261037300126</v>
      </c>
      <c r="AN566">
        <v>0.85751466666666676</v>
      </c>
      <c r="AO566">
        <v>0.56810346666666667</v>
      </c>
      <c r="AP566">
        <v>0.1929408</v>
      </c>
      <c r="AQ566">
        <v>1</v>
      </c>
      <c r="AR566">
        <v>0</v>
      </c>
      <c r="AS566">
        <v>2</v>
      </c>
      <c r="AT566">
        <v>1.48</v>
      </c>
      <c r="AU566">
        <v>1</v>
      </c>
      <c r="AV566">
        <v>2</v>
      </c>
      <c r="AW566">
        <v>1.5</v>
      </c>
      <c r="AX566">
        <v>1</v>
      </c>
      <c r="AY566">
        <v>2</v>
      </c>
      <c r="AZ566">
        <v>0.6</v>
      </c>
      <c r="BA566">
        <v>0.3</v>
      </c>
      <c r="BB566">
        <v>0.8</v>
      </c>
      <c r="BC566" s="27">
        <v>0.36405578632407931</v>
      </c>
      <c r="BD566" s="28">
        <v>0.5689595196582945</v>
      </c>
      <c r="BE566" s="28">
        <v>0.30391296685148783</v>
      </c>
      <c r="BF566" s="28">
        <f t="shared" si="89"/>
        <v>0.48887980612998561</v>
      </c>
      <c r="BG566" s="29" t="s">
        <v>106</v>
      </c>
      <c r="BH566">
        <v>0.35610959792407937</v>
      </c>
      <c r="BI566">
        <v>0.39647935765829445</v>
      </c>
      <c r="BJ566">
        <v>0.26697145885948781</v>
      </c>
      <c r="BK566">
        <f t="shared" si="90"/>
        <v>0.45193829813798558</v>
      </c>
      <c r="BL566" t="s">
        <v>106</v>
      </c>
      <c r="BM566" s="27">
        <v>0.37347295792407936</v>
      </c>
      <c r="BN566" s="28">
        <v>0.68652899475829454</v>
      </c>
      <c r="BO566" s="28">
        <v>0.33648431280948782</v>
      </c>
      <c r="BP566" s="28">
        <f t="shared" si="91"/>
        <v>0.52145115208798565</v>
      </c>
      <c r="BQ566" s="29" t="s">
        <v>106</v>
      </c>
      <c r="BR566">
        <v>0.27201414558846332</v>
      </c>
      <c r="BS566">
        <v>0.5689595196582945</v>
      </c>
      <c r="BT566">
        <v>0.24679958243363179</v>
      </c>
      <c r="BU566">
        <f t="shared" si="92"/>
        <v>0.43176642171212953</v>
      </c>
      <c r="BV566" t="s">
        <v>106</v>
      </c>
      <c r="BW566" s="27">
        <v>0.26406795718846332</v>
      </c>
      <c r="BX566" s="28">
        <v>0.39647935765829445</v>
      </c>
      <c r="BY566" s="28">
        <v>0.20985807444163179</v>
      </c>
      <c r="BZ566" s="28">
        <f t="shared" si="93"/>
        <v>0.39482491372012957</v>
      </c>
      <c r="CA566" s="29" t="s">
        <v>106</v>
      </c>
      <c r="CB566">
        <v>0.28143131718846331</v>
      </c>
      <c r="CC566">
        <v>0.68652899475829454</v>
      </c>
      <c r="CD566">
        <v>0.2793709283916318</v>
      </c>
      <c r="CE566">
        <f t="shared" si="94"/>
        <v>0.46433776767012958</v>
      </c>
      <c r="CF566" t="s">
        <v>106</v>
      </c>
      <c r="CG566" s="27">
        <v>0.15270090759784999</v>
      </c>
      <c r="CH566" s="28">
        <v>0.5689595196582945</v>
      </c>
      <c r="CI566" s="28">
        <v>0.17276371374381844</v>
      </c>
      <c r="CJ566" s="28">
        <f t="shared" si="95"/>
        <v>0.33766774687634776</v>
      </c>
      <c r="CK566" s="29" t="s">
        <v>107</v>
      </c>
      <c r="CL566">
        <v>0.14475471919784996</v>
      </c>
      <c r="CM566">
        <v>0.39647935765829445</v>
      </c>
      <c r="CN566">
        <v>0.13582220575181847</v>
      </c>
      <c r="CO566">
        <f t="shared" si="96"/>
        <v>0.32078904503031624</v>
      </c>
      <c r="CP566" t="s">
        <v>106</v>
      </c>
      <c r="CQ566" s="27">
        <v>0.16211807919784998</v>
      </c>
      <c r="CR566" s="28">
        <v>0.68652899475829454</v>
      </c>
      <c r="CS566" s="28">
        <v>0.20533505970181848</v>
      </c>
      <c r="CT566" s="28">
        <f t="shared" si="97"/>
        <v>0.34708491847634776</v>
      </c>
      <c r="CU566" s="29" t="s">
        <v>107</v>
      </c>
      <c r="CV566">
        <v>53674.112579622597</v>
      </c>
      <c r="CW566">
        <v>9783.2826296625208</v>
      </c>
      <c r="CX566">
        <v>0.18496683927849777</v>
      </c>
      <c r="CY566">
        <f t="shared" si="99"/>
        <v>0.75392635893679227</v>
      </c>
      <c r="CZ566">
        <f t="shared" si="98"/>
        <v>0.54902262560257709</v>
      </c>
    </row>
    <row r="567" spans="1:104" x14ac:dyDescent="0.25">
      <c r="A567">
        <v>1</v>
      </c>
      <c r="B567" s="15">
        <v>8722</v>
      </c>
      <c r="C567" s="15">
        <v>-67.663582939999998</v>
      </c>
      <c r="D567" s="15">
        <v>-15.627415600000001</v>
      </c>
      <c r="E567" s="15">
        <v>1267</v>
      </c>
      <c r="F567" s="15">
        <v>1</v>
      </c>
      <c r="G567" s="15">
        <v>0</v>
      </c>
      <c r="H567" s="17">
        <v>3</v>
      </c>
      <c r="I567" s="19">
        <v>0</v>
      </c>
      <c r="J567" s="19">
        <v>0</v>
      </c>
      <c r="K567" s="19">
        <v>0</v>
      </c>
      <c r="L567" s="15">
        <v>0</v>
      </c>
      <c r="M567" s="15">
        <v>0</v>
      </c>
      <c r="N567" s="15">
        <v>0</v>
      </c>
      <c r="O567" s="19">
        <v>199.840135</v>
      </c>
      <c r="P567" s="19">
        <v>55.902276437497704</v>
      </c>
      <c r="Q567" s="20">
        <v>3.5748121138400144</v>
      </c>
      <c r="R567" s="21">
        <v>1.7999999999999999E-2</v>
      </c>
      <c r="S567" s="22">
        <v>0.217</v>
      </c>
      <c r="T567" s="22">
        <v>0.78200000000000003</v>
      </c>
      <c r="U567" s="19">
        <v>0</v>
      </c>
      <c r="V567" s="19">
        <v>12.130793986937002</v>
      </c>
      <c r="W567" s="19">
        <v>43.715580174123204</v>
      </c>
      <c r="X567" s="19">
        <v>410.38330711889137</v>
      </c>
      <c r="Y567" s="19">
        <v>0</v>
      </c>
      <c r="Z567" s="19">
        <v>410.38330711889137</v>
      </c>
      <c r="AA567">
        <v>67.260068067961981</v>
      </c>
      <c r="AB567">
        <v>1</v>
      </c>
      <c r="AC567">
        <v>0.22600000000000001</v>
      </c>
      <c r="AD567">
        <v>0.77400000000000002</v>
      </c>
      <c r="AE567">
        <v>0</v>
      </c>
      <c r="AF567">
        <v>15.200775383359408</v>
      </c>
      <c r="AG567">
        <v>52.059292684602575</v>
      </c>
      <c r="AH567">
        <v>30065.321722051161</v>
      </c>
      <c r="AI567">
        <v>0</v>
      </c>
      <c r="AJ567">
        <v>28755.682868270898</v>
      </c>
      <c r="AK567">
        <v>28325.484873842499</v>
      </c>
      <c r="AL567">
        <v>54.896035461622745</v>
      </c>
      <c r="AM567" s="19">
        <v>66.253827092087022</v>
      </c>
      <c r="AN567">
        <v>0.83235200000000009</v>
      </c>
      <c r="AO567">
        <v>0.55143320000000007</v>
      </c>
      <c r="AP567">
        <v>0.18727920000000001</v>
      </c>
      <c r="AQ567">
        <v>1</v>
      </c>
      <c r="AR567">
        <v>0</v>
      </c>
      <c r="AS567">
        <v>2</v>
      </c>
      <c r="AT567">
        <v>1.48</v>
      </c>
      <c r="AU567">
        <v>1</v>
      </c>
      <c r="AV567">
        <v>2</v>
      </c>
      <c r="AW567">
        <v>1.5</v>
      </c>
      <c r="AX567">
        <v>1</v>
      </c>
      <c r="AY567">
        <v>2</v>
      </c>
      <c r="AZ567">
        <v>0.6</v>
      </c>
      <c r="BA567">
        <v>0.3</v>
      </c>
      <c r="BB567">
        <v>0.8</v>
      </c>
      <c r="BC567" s="27">
        <v>0.36285381989835175</v>
      </c>
      <c r="BD567" s="28">
        <v>0.57677213646284398</v>
      </c>
      <c r="BE567" s="28">
        <v>0.30562148918962145</v>
      </c>
      <c r="BF567" s="28">
        <f t="shared" si="89"/>
        <v>0.53430433229857965</v>
      </c>
      <c r="BG567" s="29" t="s">
        <v>106</v>
      </c>
      <c r="BH567">
        <v>0.35490763149835181</v>
      </c>
      <c r="BI567">
        <v>0.40429197446284404</v>
      </c>
      <c r="BJ567">
        <v>0.26867998119762143</v>
      </c>
      <c r="BK567">
        <f t="shared" si="90"/>
        <v>0.49736282430657963</v>
      </c>
      <c r="BL567" t="s">
        <v>106</v>
      </c>
      <c r="BM567" s="27">
        <v>0.3722709914983518</v>
      </c>
      <c r="BN567" s="28">
        <v>0.69434161156284413</v>
      </c>
      <c r="BO567" s="28">
        <v>0.33819283514762138</v>
      </c>
      <c r="BP567" s="28">
        <f t="shared" si="91"/>
        <v>0.56687567825657958</v>
      </c>
      <c r="BQ567" s="29" t="s">
        <v>106</v>
      </c>
      <c r="BR567">
        <v>0.2735130229095678</v>
      </c>
      <c r="BS567">
        <v>0.57677213646284398</v>
      </c>
      <c r="BT567">
        <v>0.25018402369207743</v>
      </c>
      <c r="BU567">
        <f t="shared" si="92"/>
        <v>0.47886686680103563</v>
      </c>
      <c r="BV567" t="s">
        <v>106</v>
      </c>
      <c r="BW567" s="27">
        <v>0.26556683450956775</v>
      </c>
      <c r="BX567" s="28">
        <v>0.40429197446284404</v>
      </c>
      <c r="BY567" s="28">
        <v>0.21324251570007741</v>
      </c>
      <c r="BZ567" s="28">
        <f t="shared" si="93"/>
        <v>0.44192535880903561</v>
      </c>
      <c r="CA567" s="29" t="s">
        <v>106</v>
      </c>
      <c r="CB567">
        <v>0.28293019450956775</v>
      </c>
      <c r="CC567">
        <v>0.69434161156284413</v>
      </c>
      <c r="CD567">
        <v>0.28275536965007741</v>
      </c>
      <c r="CE567">
        <f t="shared" si="94"/>
        <v>0.51143821275903556</v>
      </c>
      <c r="CF567" t="s">
        <v>106</v>
      </c>
      <c r="CG567" s="27">
        <v>0.15770087866484772</v>
      </c>
      <c r="CH567" s="28">
        <v>0.57677213646284398</v>
      </c>
      <c r="CI567" s="28">
        <v>0.17832064249155738</v>
      </c>
      <c r="CJ567" s="28">
        <f t="shared" si="95"/>
        <v>0.38638372177380592</v>
      </c>
      <c r="CK567" s="29" t="s">
        <v>107</v>
      </c>
      <c r="CL567">
        <v>0.14975469026484772</v>
      </c>
      <c r="CM567">
        <v>0.40429197446284404</v>
      </c>
      <c r="CN567">
        <v>0.14137913449955739</v>
      </c>
      <c r="CO567">
        <f t="shared" si="96"/>
        <v>0.37006197760851556</v>
      </c>
      <c r="CP567" t="s">
        <v>106</v>
      </c>
      <c r="CQ567" s="27">
        <v>0.16711805026484772</v>
      </c>
      <c r="CR567" s="28">
        <v>0.69434161156284413</v>
      </c>
      <c r="CS567" s="28">
        <v>0.21089198844955739</v>
      </c>
      <c r="CT567" s="28">
        <f t="shared" si="97"/>
        <v>0.39580089337380592</v>
      </c>
      <c r="CU567" s="29" t="s">
        <v>107</v>
      </c>
      <c r="CV567">
        <v>50031.713003577403</v>
      </c>
      <c r="CW567">
        <v>8407.5085084952498</v>
      </c>
      <c r="CX567">
        <v>0.2286828431089582</v>
      </c>
      <c r="CY567">
        <f t="shared" si="99"/>
        <v>0.80545497957180223</v>
      </c>
      <c r="CZ567">
        <f t="shared" si="98"/>
        <v>0.59153666300731</v>
      </c>
    </row>
    <row r="568" spans="1:104" x14ac:dyDescent="0.25">
      <c r="A568">
        <v>1</v>
      </c>
      <c r="B568" s="15">
        <v>8751</v>
      </c>
      <c r="C568" s="15">
        <v>-68.639201</v>
      </c>
      <c r="D568" s="15">
        <v>-18.747071999999999</v>
      </c>
      <c r="E568" s="15">
        <v>3886</v>
      </c>
      <c r="F568" s="15">
        <v>1</v>
      </c>
      <c r="G568" s="15">
        <v>0</v>
      </c>
      <c r="H568" s="17">
        <v>3</v>
      </c>
      <c r="I568" s="19">
        <v>0</v>
      </c>
      <c r="J568" s="19">
        <v>0</v>
      </c>
      <c r="K568" s="19">
        <v>0</v>
      </c>
      <c r="L568" s="15">
        <v>0</v>
      </c>
      <c r="M568" s="15">
        <v>0</v>
      </c>
      <c r="N568" s="15">
        <v>0</v>
      </c>
      <c r="O568" s="19">
        <v>283.40964600000001</v>
      </c>
      <c r="P568" s="19">
        <v>79.279592031188272</v>
      </c>
      <c r="Q568" s="20">
        <v>3.5748121141757112</v>
      </c>
      <c r="R568" s="21">
        <v>0.192</v>
      </c>
      <c r="S568" s="22">
        <v>0.13600000000000001</v>
      </c>
      <c r="T568" s="22">
        <v>0.8630000000000001</v>
      </c>
      <c r="U568" s="19">
        <v>0</v>
      </c>
      <c r="V568" s="19">
        <v>10.782024516241606</v>
      </c>
      <c r="W568" s="19">
        <v>68.418287922915482</v>
      </c>
      <c r="X568" s="19">
        <v>4872.6886277882568</v>
      </c>
      <c r="Y568" s="19">
        <v>0</v>
      </c>
      <c r="Z568" s="19">
        <v>4872.6886277882568</v>
      </c>
      <c r="AA568">
        <v>95.3870056172739</v>
      </c>
      <c r="AB568">
        <v>1</v>
      </c>
      <c r="AC568">
        <v>0.14100000000000001</v>
      </c>
      <c r="AD568">
        <v>0.85899999999999999</v>
      </c>
      <c r="AE568">
        <v>0</v>
      </c>
      <c r="AF568">
        <v>13.449567792035621</v>
      </c>
      <c r="AG568">
        <v>81.937437825238277</v>
      </c>
      <c r="AH568">
        <v>33242.582262902375</v>
      </c>
      <c r="AI568">
        <v>0</v>
      </c>
      <c r="AJ568">
        <v>31794.542627257601</v>
      </c>
      <c r="AK568">
        <v>26720.828408303401</v>
      </c>
      <c r="AL568">
        <v>64.057910361200129</v>
      </c>
      <c r="AM568" s="19">
        <v>80.165323947285756</v>
      </c>
      <c r="AN568">
        <v>0.81078400000000006</v>
      </c>
      <c r="AO568">
        <v>0.53714440000000008</v>
      </c>
      <c r="AP568">
        <v>0.18242639999999999</v>
      </c>
      <c r="AQ568">
        <v>1</v>
      </c>
      <c r="AR568">
        <v>0</v>
      </c>
      <c r="AS568">
        <v>2</v>
      </c>
      <c r="AT568">
        <v>1.48</v>
      </c>
      <c r="AU568">
        <v>1</v>
      </c>
      <c r="AV568">
        <v>2</v>
      </c>
      <c r="AW568">
        <v>1.5</v>
      </c>
      <c r="AX568">
        <v>1</v>
      </c>
      <c r="AY568">
        <v>2</v>
      </c>
      <c r="AZ568">
        <v>0.6</v>
      </c>
      <c r="BA568">
        <v>0.3</v>
      </c>
      <c r="BB568">
        <v>0.8</v>
      </c>
      <c r="BC568" s="27">
        <v>0.34830546315955102</v>
      </c>
      <c r="BD568" s="28">
        <v>0.46249214144885442</v>
      </c>
      <c r="BE568" s="28">
        <v>0.29293836689184827</v>
      </c>
      <c r="BF568" s="28">
        <f t="shared" si="89"/>
        <v>0.58657463032230339</v>
      </c>
      <c r="BG568" s="29" t="s">
        <v>106</v>
      </c>
      <c r="BH568">
        <v>0.34035927475955108</v>
      </c>
      <c r="BI568">
        <v>0.29001197944885437</v>
      </c>
      <c r="BJ568">
        <v>0.25599685889984825</v>
      </c>
      <c r="BK568">
        <f t="shared" si="90"/>
        <v>0.54963312233030326</v>
      </c>
      <c r="BL568" t="s">
        <v>106</v>
      </c>
      <c r="BM568" s="27">
        <v>0.35772263475955107</v>
      </c>
      <c r="BN568" s="28">
        <v>0.58006161654885435</v>
      </c>
      <c r="BO568" s="28">
        <v>0.32550971284984825</v>
      </c>
      <c r="BP568" s="28">
        <f t="shared" si="91"/>
        <v>0.61914597628030332</v>
      </c>
      <c r="BQ568" s="29" t="s">
        <v>106</v>
      </c>
      <c r="BR568">
        <v>0.26127967509662309</v>
      </c>
      <c r="BS568">
        <v>0.46249214144885442</v>
      </c>
      <c r="BT568">
        <v>0.23893740332600025</v>
      </c>
      <c r="BU568">
        <f t="shared" si="92"/>
        <v>0.53257366675645534</v>
      </c>
      <c r="BV568" t="s">
        <v>106</v>
      </c>
      <c r="BW568" s="27">
        <v>0.25333348669662314</v>
      </c>
      <c r="BX568" s="28">
        <v>0.29001197944885437</v>
      </c>
      <c r="BY568" s="28">
        <v>0.20199589533400031</v>
      </c>
      <c r="BZ568" s="28">
        <f t="shared" si="93"/>
        <v>0.49563215876445538</v>
      </c>
      <c r="CA568" s="29" t="s">
        <v>106</v>
      </c>
      <c r="CB568">
        <v>0.27069684669662308</v>
      </c>
      <c r="CC568">
        <v>0.58006161654885435</v>
      </c>
      <c r="CD568">
        <v>0.27150874928400026</v>
      </c>
      <c r="CE568">
        <f t="shared" si="94"/>
        <v>0.5643331101270781</v>
      </c>
      <c r="CF568" t="s">
        <v>107</v>
      </c>
      <c r="CG568" s="27">
        <v>0.14846846834838306</v>
      </c>
      <c r="CH568" s="28">
        <v>0.46249214144885442</v>
      </c>
      <c r="CI568" s="28">
        <v>0.16893615425916025</v>
      </c>
      <c r="CJ568" s="28">
        <f t="shared" si="95"/>
        <v>0.44210473177883813</v>
      </c>
      <c r="CK568" s="29" t="s">
        <v>107</v>
      </c>
      <c r="CL568">
        <v>0.14052227994838307</v>
      </c>
      <c r="CM568">
        <v>0.29001197944885437</v>
      </c>
      <c r="CN568">
        <v>0.13199464626716026</v>
      </c>
      <c r="CO568">
        <f t="shared" si="96"/>
        <v>0.4256309096976153</v>
      </c>
      <c r="CP568" t="s">
        <v>106</v>
      </c>
      <c r="CQ568" s="27">
        <v>0.15788563994838306</v>
      </c>
      <c r="CR568" s="28">
        <v>0.58006161654885435</v>
      </c>
      <c r="CS568" s="28">
        <v>0.20150750021716027</v>
      </c>
      <c r="CT568" s="28">
        <f t="shared" si="97"/>
        <v>0.45152190337883813</v>
      </c>
      <c r="CU568" s="29" t="s">
        <v>107</v>
      </c>
      <c r="CV568">
        <v>58863.556856625197</v>
      </c>
      <c r="CW568">
        <v>11923.375702159199</v>
      </c>
      <c r="CX568">
        <v>0.29363626343045507</v>
      </c>
      <c r="CY568">
        <f t="shared" si="99"/>
        <v>0.75612840487930955</v>
      </c>
      <c r="CZ568">
        <f t="shared" si="98"/>
        <v>0.64194172659000603</v>
      </c>
    </row>
    <row r="569" spans="1:104" x14ac:dyDescent="0.25">
      <c r="A569">
        <v>1</v>
      </c>
      <c r="B569" s="15">
        <v>8756</v>
      </c>
      <c r="C569" s="15">
        <v>-67.867354129999995</v>
      </c>
      <c r="D569" s="15">
        <v>-18.610102449999999</v>
      </c>
      <c r="E569" s="15">
        <v>3764</v>
      </c>
      <c r="F569" s="15">
        <v>1</v>
      </c>
      <c r="G569" s="15">
        <v>0</v>
      </c>
      <c r="H569" s="17">
        <v>3</v>
      </c>
      <c r="I569" s="19">
        <v>1</v>
      </c>
      <c r="J569" s="19">
        <v>5</v>
      </c>
      <c r="K569" s="19">
        <v>1</v>
      </c>
      <c r="L569" s="15">
        <v>0</v>
      </c>
      <c r="M569" s="15">
        <v>1.9414993466458099</v>
      </c>
      <c r="N569" s="15">
        <v>1.2032</v>
      </c>
      <c r="O569" s="19">
        <v>584.98657700000001</v>
      </c>
      <c r="P569" s="19">
        <v>163.64120918508158</v>
      </c>
      <c r="Q569" s="20">
        <v>3.5748121143395375</v>
      </c>
      <c r="R569" s="21">
        <v>0.34799999999999998</v>
      </c>
      <c r="S569" s="22">
        <v>8.7999999999999995E-2</v>
      </c>
      <c r="T569" s="22">
        <v>0.91200000000000014</v>
      </c>
      <c r="U569" s="19">
        <v>0</v>
      </c>
      <c r="V569" s="19">
        <v>14.400426408287178</v>
      </c>
      <c r="W569" s="19">
        <v>149.24078277679442</v>
      </c>
      <c r="X569" s="19">
        <v>15279.145664239555</v>
      </c>
      <c r="Y569" s="19">
        <v>2507.1749999999997</v>
      </c>
      <c r="Z569" s="19">
        <v>17786.320664239556</v>
      </c>
      <c r="AA569">
        <v>196.88856290367843</v>
      </c>
      <c r="AB569">
        <v>1</v>
      </c>
      <c r="AC569">
        <v>0.104</v>
      </c>
      <c r="AD569">
        <v>0.89600000000000002</v>
      </c>
      <c r="AE569">
        <v>0</v>
      </c>
      <c r="AF569">
        <v>20.476410541982556</v>
      </c>
      <c r="AG569">
        <v>176.41215236169589</v>
      </c>
      <c r="AH569">
        <v>60174.311179254728</v>
      </c>
      <c r="AI569">
        <v>3715.9316436592444</v>
      </c>
      <c r="AJ569">
        <v>64031.476746915498</v>
      </c>
      <c r="AK569">
        <v>45511.307433102302</v>
      </c>
      <c r="AL569">
        <v>106.69406838867319</v>
      </c>
      <c r="AM569" s="19">
        <v>139.94142210727006</v>
      </c>
      <c r="AN569">
        <v>0.80359466666666668</v>
      </c>
      <c r="AO569">
        <v>0.53238146666666675</v>
      </c>
      <c r="AP569">
        <v>0.18080879999999999</v>
      </c>
      <c r="AQ569">
        <v>1</v>
      </c>
      <c r="AR569">
        <v>0</v>
      </c>
      <c r="AS569">
        <v>2</v>
      </c>
      <c r="AT569">
        <v>1.48</v>
      </c>
      <c r="AU569">
        <v>1</v>
      </c>
      <c r="AV569">
        <v>2</v>
      </c>
      <c r="AW569">
        <v>1.5</v>
      </c>
      <c r="AX569">
        <v>1</v>
      </c>
      <c r="AY569">
        <v>2</v>
      </c>
      <c r="AZ569">
        <v>0.6</v>
      </c>
      <c r="BA569">
        <v>0.3</v>
      </c>
      <c r="BB569">
        <v>0.8</v>
      </c>
      <c r="BC569" s="27">
        <v>0.33037703531485862</v>
      </c>
      <c r="BD569" s="28">
        <v>0.4579335285327234</v>
      </c>
      <c r="BE569" s="28">
        <v>0.27628016048636383</v>
      </c>
      <c r="BF569" s="28">
        <f t="shared" si="89"/>
        <v>0.53818770479464029</v>
      </c>
      <c r="BG569" s="29" t="s">
        <v>106</v>
      </c>
      <c r="BH569">
        <v>0.32243084691485868</v>
      </c>
      <c r="BI569">
        <v>0.28545336653272341</v>
      </c>
      <c r="BJ569">
        <v>0.23933865249436381</v>
      </c>
      <c r="BK569">
        <f t="shared" si="90"/>
        <v>0.50124619680264026</v>
      </c>
      <c r="BL569" t="s">
        <v>106</v>
      </c>
      <c r="BM569" s="27">
        <v>0.33979420691485868</v>
      </c>
      <c r="BN569" s="28">
        <v>0.57550300363272344</v>
      </c>
      <c r="BO569" s="28">
        <v>0.30885150644436382</v>
      </c>
      <c r="BP569" s="28">
        <f t="shared" si="91"/>
        <v>0.57075905075264033</v>
      </c>
      <c r="BQ569" s="29" t="s">
        <v>106</v>
      </c>
      <c r="BR569">
        <v>0.24412291689388271</v>
      </c>
      <c r="BS569">
        <v>0.4579335285327234</v>
      </c>
      <c r="BT569">
        <v>0.22275803089774784</v>
      </c>
      <c r="BU569">
        <f t="shared" si="92"/>
        <v>0.48466557520602427</v>
      </c>
      <c r="BV569" t="s">
        <v>106</v>
      </c>
      <c r="BW569" s="27">
        <v>0.23617672849388271</v>
      </c>
      <c r="BX569" s="28">
        <v>0.28545336653272341</v>
      </c>
      <c r="BY569" s="28">
        <v>0.18581652290574791</v>
      </c>
      <c r="BZ569" s="28">
        <f t="shared" si="93"/>
        <v>0.44772406721402436</v>
      </c>
      <c r="CA569" s="29" t="s">
        <v>106</v>
      </c>
      <c r="CB569">
        <v>0.25354008849388271</v>
      </c>
      <c r="CC569">
        <v>0.57550300363272344</v>
      </c>
      <c r="CD569">
        <v>0.25532937685574786</v>
      </c>
      <c r="CE569">
        <f t="shared" si="94"/>
        <v>0.51544763280215911</v>
      </c>
      <c r="CF569" t="s">
        <v>107</v>
      </c>
      <c r="CG569" s="27">
        <v>0.13231202264446934</v>
      </c>
      <c r="CH569" s="28">
        <v>0.4579335285327234</v>
      </c>
      <c r="CI569" s="28">
        <v>0.15337749254213448</v>
      </c>
      <c r="CJ569" s="28">
        <f t="shared" si="95"/>
        <v>0.39421956695274579</v>
      </c>
      <c r="CK569" s="29" t="s">
        <v>107</v>
      </c>
      <c r="CL569">
        <v>0.12436583424446933</v>
      </c>
      <c r="CM569">
        <v>0.28545336653272341</v>
      </c>
      <c r="CN569">
        <v>0.1164359845501345</v>
      </c>
      <c r="CO569">
        <f t="shared" si="96"/>
        <v>0.37834352885841094</v>
      </c>
      <c r="CP569" t="s">
        <v>106</v>
      </c>
      <c r="CQ569" s="27">
        <v>0.14172919424446934</v>
      </c>
      <c r="CR569" s="28">
        <v>0.57550300363272344</v>
      </c>
      <c r="CS569" s="28">
        <v>0.18594883850013452</v>
      </c>
      <c r="CT569" s="28">
        <f t="shared" si="97"/>
        <v>0.40363673855274579</v>
      </c>
      <c r="CU569" s="29" t="s">
        <v>107</v>
      </c>
      <c r="CV569">
        <v>82926.645244013605</v>
      </c>
      <c r="CW569">
        <v>24611.070362959799</v>
      </c>
      <c r="CX569">
        <v>0.26190754430827645</v>
      </c>
      <c r="CY569">
        <f t="shared" si="99"/>
        <v>0.71984107284099985</v>
      </c>
      <c r="CZ569">
        <f t="shared" si="98"/>
        <v>0.59228457962313508</v>
      </c>
    </row>
    <row r="570" spans="1:104" x14ac:dyDescent="0.25">
      <c r="A570">
        <v>1</v>
      </c>
      <c r="B570" s="15">
        <v>8758</v>
      </c>
      <c r="C570" s="15">
        <v>-67.093099649999999</v>
      </c>
      <c r="D570" s="15">
        <v>-18.260975810000001</v>
      </c>
      <c r="E570" s="15">
        <v>3704</v>
      </c>
      <c r="F570" s="15">
        <v>1</v>
      </c>
      <c r="G570" s="15">
        <v>0</v>
      </c>
      <c r="H570" s="17">
        <v>3</v>
      </c>
      <c r="I570" s="19">
        <v>0</v>
      </c>
      <c r="J570" s="19">
        <v>0</v>
      </c>
      <c r="K570" s="19">
        <v>0</v>
      </c>
      <c r="L570" s="15">
        <v>0</v>
      </c>
      <c r="M570" s="15">
        <v>0</v>
      </c>
      <c r="N570" s="15">
        <v>0</v>
      </c>
      <c r="O570" s="19">
        <v>323.37767300000002</v>
      </c>
      <c r="P570" s="19">
        <v>90.460047330386828</v>
      </c>
      <c r="Q570" s="20">
        <v>3.5748121136718973</v>
      </c>
      <c r="R570" s="21">
        <v>0.13500000000000001</v>
      </c>
      <c r="S570" s="22">
        <v>2.0999999999999998E-2</v>
      </c>
      <c r="T570" s="22">
        <v>0.97899999999999998</v>
      </c>
      <c r="U570" s="19">
        <v>0</v>
      </c>
      <c r="V570" s="19">
        <v>1.8996609939381233</v>
      </c>
      <c r="W570" s="19">
        <v>88.560386336448701</v>
      </c>
      <c r="X570" s="19">
        <v>2390.4343410199081</v>
      </c>
      <c r="Y570" s="19">
        <v>0</v>
      </c>
      <c r="Z570" s="19">
        <v>2390.4343410199081</v>
      </c>
      <c r="AA570">
        <v>108.8390192367158</v>
      </c>
      <c r="AB570">
        <v>1</v>
      </c>
      <c r="AC570">
        <v>5.1999999999999998E-2</v>
      </c>
      <c r="AD570">
        <v>0.94799999999999995</v>
      </c>
      <c r="AE570">
        <v>0</v>
      </c>
      <c r="AF570">
        <v>5.6596290003092209</v>
      </c>
      <c r="AG570">
        <v>103.17939023640658</v>
      </c>
      <c r="AH570">
        <v>26705.625532756789</v>
      </c>
      <c r="AI570">
        <v>0</v>
      </c>
      <c r="AJ570">
        <v>25542.3343112535</v>
      </c>
      <c r="AK570">
        <v>22676.397938349801</v>
      </c>
      <c r="AL570">
        <v>78.247940940784602</v>
      </c>
      <c r="AM570" s="19">
        <v>96.626912847113573</v>
      </c>
      <c r="AN570">
        <v>0.8143786666666667</v>
      </c>
      <c r="AO570">
        <v>0.53952586666666669</v>
      </c>
      <c r="AP570">
        <v>0.18323519999999999</v>
      </c>
      <c r="AQ570">
        <v>1</v>
      </c>
      <c r="AR570">
        <v>0</v>
      </c>
      <c r="AS570">
        <v>2</v>
      </c>
      <c r="AT570">
        <v>1.48</v>
      </c>
      <c r="AU570">
        <v>1</v>
      </c>
      <c r="AV570">
        <v>2</v>
      </c>
      <c r="AW570">
        <v>1.5</v>
      </c>
      <c r="AX570">
        <v>1</v>
      </c>
      <c r="AY570">
        <v>2</v>
      </c>
      <c r="AZ570">
        <v>0.6</v>
      </c>
      <c r="BA570">
        <v>0.3</v>
      </c>
      <c r="BB570">
        <v>0.8</v>
      </c>
      <c r="BC570" s="27">
        <v>0.34321011353601605</v>
      </c>
      <c r="BD570" s="28">
        <v>0.46985202780865498</v>
      </c>
      <c r="BE570" s="28">
        <v>0.28764638665258213</v>
      </c>
      <c r="BF570" s="28">
        <f t="shared" si="89"/>
        <v>0.66023892437540566</v>
      </c>
      <c r="BG570" s="29" t="s">
        <v>106</v>
      </c>
      <c r="BH570">
        <v>0.33526392513601611</v>
      </c>
      <c r="BI570">
        <v>0.29737186580865493</v>
      </c>
      <c r="BJ570">
        <v>0.25070487866058211</v>
      </c>
      <c r="BK570">
        <f t="shared" si="90"/>
        <v>0.62329741638340552</v>
      </c>
      <c r="BL570" t="s">
        <v>106</v>
      </c>
      <c r="BM570" s="27">
        <v>0.3526272851360161</v>
      </c>
      <c r="BN570" s="28">
        <v>0.58742150290865491</v>
      </c>
      <c r="BO570" s="28">
        <v>0.32021773261058212</v>
      </c>
      <c r="BP570" s="28">
        <f t="shared" si="91"/>
        <v>0.69281027033340559</v>
      </c>
      <c r="BQ570" s="29" t="s">
        <v>106</v>
      </c>
      <c r="BR570">
        <v>0.25579849065211208</v>
      </c>
      <c r="BS570">
        <v>0.46985202780865498</v>
      </c>
      <c r="BT570">
        <v>0.23340600609811807</v>
      </c>
      <c r="BU570">
        <f t="shared" si="92"/>
        <v>0.60599854382094154</v>
      </c>
      <c r="BV570" t="s">
        <v>106</v>
      </c>
      <c r="BW570" s="27">
        <v>0.24785230225211208</v>
      </c>
      <c r="BX570" s="28">
        <v>0.29737186580865493</v>
      </c>
      <c r="BY570" s="28">
        <v>0.1964644981061181</v>
      </c>
      <c r="BZ570" s="28">
        <f t="shared" si="93"/>
        <v>0.56905703582894152</v>
      </c>
      <c r="CA570" s="29" t="s">
        <v>106</v>
      </c>
      <c r="CB570">
        <v>0.26521566225211207</v>
      </c>
      <c r="CC570">
        <v>0.58742150290865491</v>
      </c>
      <c r="CD570">
        <v>0.26597735205611805</v>
      </c>
      <c r="CE570">
        <f t="shared" si="94"/>
        <v>0.63780819997493554</v>
      </c>
      <c r="CF570" t="s">
        <v>107</v>
      </c>
      <c r="CG570" s="27">
        <v>0.14248712765445873</v>
      </c>
      <c r="CH570" s="28">
        <v>0.46985202780865498</v>
      </c>
      <c r="CI570" s="28">
        <v>0.16309440167566472</v>
      </c>
      <c r="CJ570" s="28">
        <f t="shared" si="95"/>
        <v>0.51507966537728223</v>
      </c>
      <c r="CK570" s="29" t="s">
        <v>107</v>
      </c>
      <c r="CL570">
        <v>0.13454093925445873</v>
      </c>
      <c r="CM570">
        <v>0.29737186580865493</v>
      </c>
      <c r="CN570">
        <v>0.12615289368366475</v>
      </c>
      <c r="CO570">
        <f t="shared" si="96"/>
        <v>0.49874543140648819</v>
      </c>
      <c r="CP570" t="s">
        <v>106</v>
      </c>
      <c r="CQ570" s="27">
        <v>0.15190429925445872</v>
      </c>
      <c r="CR570" s="28">
        <v>0.58742150290865491</v>
      </c>
      <c r="CS570" s="28">
        <v>0.19566574763366476</v>
      </c>
      <c r="CT570" s="28">
        <f t="shared" si="97"/>
        <v>0.52449683697728222</v>
      </c>
      <c r="CU570" s="29" t="s">
        <v>107</v>
      </c>
      <c r="CV570">
        <v>62620.872983137197</v>
      </c>
      <c r="CW570">
        <v>13604.877404589401</v>
      </c>
      <c r="CX570">
        <v>0.37259253772282347</v>
      </c>
      <c r="CY570">
        <f t="shared" si="99"/>
        <v>0.84244456553147851</v>
      </c>
      <c r="CZ570">
        <f t="shared" si="98"/>
        <v>0.71580265125883957</v>
      </c>
    </row>
    <row r="571" spans="1:104" x14ac:dyDescent="0.25">
      <c r="A571">
        <v>1</v>
      </c>
      <c r="B571" s="15">
        <v>8777</v>
      </c>
      <c r="C571" s="15">
        <v>-68.192481540000003</v>
      </c>
      <c r="D571" s="15">
        <v>-17.84021109</v>
      </c>
      <c r="E571" s="15">
        <v>3958</v>
      </c>
      <c r="F571" s="15">
        <v>1</v>
      </c>
      <c r="G571" s="15">
        <v>0</v>
      </c>
      <c r="H571" s="17">
        <v>3</v>
      </c>
      <c r="I571" s="19">
        <v>0</v>
      </c>
      <c r="J571" s="19">
        <v>0</v>
      </c>
      <c r="K571" s="19">
        <v>1</v>
      </c>
      <c r="L571" s="15">
        <v>0</v>
      </c>
      <c r="M571" s="15">
        <v>0</v>
      </c>
      <c r="N571" s="15">
        <v>1.2032</v>
      </c>
      <c r="O571" s="19">
        <v>239.80816200000001</v>
      </c>
      <c r="P571" s="19">
        <v>67.08273170744873</v>
      </c>
      <c r="Q571" s="20">
        <v>3.5748121147751681</v>
      </c>
      <c r="R571" s="21">
        <v>0.318</v>
      </c>
      <c r="S571" s="22">
        <v>7.0000000000000007E-2</v>
      </c>
      <c r="T571" s="22">
        <v>0.93</v>
      </c>
      <c r="U571" s="19">
        <v>0</v>
      </c>
      <c r="V571" s="19">
        <v>4.6957912195214115</v>
      </c>
      <c r="W571" s="19">
        <v>62.386940487927319</v>
      </c>
      <c r="X571" s="19">
        <v>5307.6917234094417</v>
      </c>
      <c r="Y571" s="19">
        <v>1560</v>
      </c>
      <c r="Z571" s="19">
        <v>6867.6917234094417</v>
      </c>
      <c r="AA571">
        <v>80.712081687403881</v>
      </c>
      <c r="AB571">
        <v>1</v>
      </c>
      <c r="AC571">
        <v>8.6000000000000007E-2</v>
      </c>
      <c r="AD571">
        <v>0.91400000000000003</v>
      </c>
      <c r="AE571">
        <v>0</v>
      </c>
      <c r="AF571">
        <v>6.941239025116734</v>
      </c>
      <c r="AG571">
        <v>73.770842662287151</v>
      </c>
      <c r="AH571">
        <v>22984.190635850857</v>
      </c>
      <c r="AI571">
        <v>1876.992</v>
      </c>
      <c r="AJ571">
        <v>23859.996298661299</v>
      </c>
      <c r="AK571">
        <v>17553.768091455699</v>
      </c>
      <c r="AL571">
        <v>45.750423024480028</v>
      </c>
      <c r="AM571" s="19">
        <v>59.379773004435179</v>
      </c>
      <c r="AN571">
        <v>0.82156800000000008</v>
      </c>
      <c r="AO571">
        <v>0.54428880000000002</v>
      </c>
      <c r="AP571">
        <v>0.18485279999999998</v>
      </c>
      <c r="AQ571">
        <v>1</v>
      </c>
      <c r="AR571">
        <v>0</v>
      </c>
      <c r="AS571">
        <v>2</v>
      </c>
      <c r="AT571">
        <v>1.48</v>
      </c>
      <c r="AU571">
        <v>1</v>
      </c>
      <c r="AV571">
        <v>2</v>
      </c>
      <c r="AW571">
        <v>1.5</v>
      </c>
      <c r="AX571">
        <v>1</v>
      </c>
      <c r="AY571">
        <v>2</v>
      </c>
      <c r="AZ571">
        <v>0.6</v>
      </c>
      <c r="BA571">
        <v>0.3</v>
      </c>
      <c r="BB571">
        <v>0.8</v>
      </c>
      <c r="BC571" s="27">
        <v>0.36455351099278199</v>
      </c>
      <c r="BD571" s="28">
        <v>0.49087312835559183</v>
      </c>
      <c r="BE571" s="28">
        <v>0.30776084184595115</v>
      </c>
      <c r="BF571" s="28">
        <f t="shared" si="89"/>
        <v>0.71527716438878663</v>
      </c>
      <c r="BG571" s="29" t="s">
        <v>106</v>
      </c>
      <c r="BH571">
        <v>0.35660732259278199</v>
      </c>
      <c r="BI571">
        <v>0.31839296635559183</v>
      </c>
      <c r="BJ571">
        <v>0.27081933385395113</v>
      </c>
      <c r="BK571">
        <f t="shared" si="90"/>
        <v>0.67833565639678661</v>
      </c>
      <c r="BL571" t="s">
        <v>106</v>
      </c>
      <c r="BM571" s="27">
        <v>0.37397068259278199</v>
      </c>
      <c r="BN571" s="28">
        <v>0.60844260345559187</v>
      </c>
      <c r="BO571" s="28">
        <v>0.34033218780395108</v>
      </c>
      <c r="BP571" s="28">
        <f t="shared" si="91"/>
        <v>0.74784851034678657</v>
      </c>
      <c r="BQ571" s="29" t="s">
        <v>106</v>
      </c>
      <c r="BR571">
        <v>0.276370218466926</v>
      </c>
      <c r="BS571">
        <v>0.49087312835559183</v>
      </c>
      <c r="BT571">
        <v>0.25304162731425511</v>
      </c>
      <c r="BU571">
        <f t="shared" si="92"/>
        <v>0.6605579498570906</v>
      </c>
      <c r="BV571" t="s">
        <v>106</v>
      </c>
      <c r="BW571" s="27">
        <v>0.26842403006692594</v>
      </c>
      <c r="BX571" s="28">
        <v>0.31839296635559183</v>
      </c>
      <c r="BY571" s="28">
        <v>0.21610011932225509</v>
      </c>
      <c r="BZ571" s="28">
        <f t="shared" si="93"/>
        <v>0.62361644186509058</v>
      </c>
      <c r="CA571" s="29" t="s">
        <v>106</v>
      </c>
      <c r="CB571">
        <v>0.28578739006692594</v>
      </c>
      <c r="CC571">
        <v>0.60844260345559187</v>
      </c>
      <c r="CD571">
        <v>0.2856129732722551</v>
      </c>
      <c r="CE571">
        <f t="shared" si="94"/>
        <v>0.69312929581509053</v>
      </c>
      <c r="CF571" t="s">
        <v>106</v>
      </c>
      <c r="CG571" s="27">
        <v>0.16205854297044595</v>
      </c>
      <c r="CH571" s="28">
        <v>0.49087312835559183</v>
      </c>
      <c r="CI571" s="28">
        <v>0.18210931218057508</v>
      </c>
      <c r="CJ571" s="28">
        <f t="shared" si="95"/>
        <v>0.5695748655132814</v>
      </c>
      <c r="CK571" s="29" t="s">
        <v>107</v>
      </c>
      <c r="CL571">
        <v>0.15411235457044592</v>
      </c>
      <c r="CM571">
        <v>0.31839296635559183</v>
      </c>
      <c r="CN571">
        <v>0.14516780418857511</v>
      </c>
      <c r="CO571">
        <f t="shared" si="96"/>
        <v>0.55268412673141065</v>
      </c>
      <c r="CP571" t="s">
        <v>106</v>
      </c>
      <c r="CQ571" s="27">
        <v>0.17147571457044594</v>
      </c>
      <c r="CR571" s="28">
        <v>0.60844260345559187</v>
      </c>
      <c r="CS571" s="28">
        <v>0.21468065813857512</v>
      </c>
      <c r="CT571" s="28">
        <f t="shared" si="97"/>
        <v>0.5789920371132814</v>
      </c>
      <c r="CU571" s="29" t="s">
        <v>107</v>
      </c>
      <c r="CV571">
        <v>54448.001342608899</v>
      </c>
      <c r="CW571">
        <v>10089.0102109254</v>
      </c>
      <c r="CX571">
        <v>0.40751632254283549</v>
      </c>
      <c r="CY571">
        <f t="shared" si="99"/>
        <v>0.89838945089842737</v>
      </c>
      <c r="CZ571">
        <f t="shared" si="98"/>
        <v>0.77206983353561753</v>
      </c>
    </row>
    <row r="572" spans="1:104" x14ac:dyDescent="0.25">
      <c r="A572">
        <v>1</v>
      </c>
      <c r="B572" s="15">
        <v>8782</v>
      </c>
      <c r="C572" s="15">
        <v>-69.222062289999997</v>
      </c>
      <c r="D572" s="15">
        <v>-11.14530907</v>
      </c>
      <c r="E572" s="15">
        <v>272</v>
      </c>
      <c r="F572" s="15">
        <v>0</v>
      </c>
      <c r="G572" s="15">
        <v>0</v>
      </c>
      <c r="H572" s="17">
        <v>3</v>
      </c>
      <c r="I572" s="19">
        <v>0</v>
      </c>
      <c r="J572" s="19">
        <v>0</v>
      </c>
      <c r="K572" s="19">
        <v>1</v>
      </c>
      <c r="L572" s="15">
        <v>0</v>
      </c>
      <c r="M572" s="15">
        <v>0</v>
      </c>
      <c r="N572" s="15">
        <v>1.2032</v>
      </c>
      <c r="O572" s="19">
        <v>199.840135</v>
      </c>
      <c r="P572" s="19">
        <v>55.902276437497704</v>
      </c>
      <c r="Q572" s="20">
        <v>3.5748121138400144</v>
      </c>
      <c r="R572" s="21">
        <v>9.0999999999999998E-2</v>
      </c>
      <c r="S572" s="22">
        <v>0.24200000000000002</v>
      </c>
      <c r="T572" s="22">
        <v>0.75800000000000001</v>
      </c>
      <c r="U572" s="19">
        <v>0</v>
      </c>
      <c r="V572" s="19">
        <v>13.528350897874446</v>
      </c>
      <c r="W572" s="19">
        <v>42.373925539623258</v>
      </c>
      <c r="X572" s="19">
        <v>1679.9764413497626</v>
      </c>
      <c r="Y572" s="19">
        <v>1560</v>
      </c>
      <c r="Z572" s="19">
        <v>3239.9764413497624</v>
      </c>
      <c r="AA572">
        <v>67.260068067961981</v>
      </c>
      <c r="AB572">
        <v>1</v>
      </c>
      <c r="AC572">
        <v>0.24500000000000002</v>
      </c>
      <c r="AD572">
        <v>0.755</v>
      </c>
      <c r="AE572">
        <v>0</v>
      </c>
      <c r="AF572">
        <v>16.478716676650688</v>
      </c>
      <c r="AG572">
        <v>50.781351391311297</v>
      </c>
      <c r="AH572">
        <v>23983.067080139554</v>
      </c>
      <c r="AI572">
        <v>1876.992</v>
      </c>
      <c r="AJ572">
        <v>24815.361908118601</v>
      </c>
      <c r="AK572">
        <v>22938.4918904673</v>
      </c>
      <c r="AL572">
        <v>50.815169281685414</v>
      </c>
      <c r="AM572" s="19">
        <v>62.172960912149691</v>
      </c>
      <c r="AN572">
        <v>0.82516266666666671</v>
      </c>
      <c r="AO572">
        <v>0.54667026666666674</v>
      </c>
      <c r="AP572">
        <v>0.18566159999999998</v>
      </c>
      <c r="AQ572">
        <v>1</v>
      </c>
      <c r="AR572">
        <v>0</v>
      </c>
      <c r="AS572">
        <v>2</v>
      </c>
      <c r="AT572">
        <v>1.48</v>
      </c>
      <c r="AU572">
        <v>1</v>
      </c>
      <c r="AV572">
        <v>2</v>
      </c>
      <c r="AW572">
        <v>1.5</v>
      </c>
      <c r="AX572">
        <v>1</v>
      </c>
      <c r="AY572">
        <v>2</v>
      </c>
      <c r="AZ572">
        <v>0.6</v>
      </c>
      <c r="BA572">
        <v>0.3</v>
      </c>
      <c r="BB572">
        <v>0.8</v>
      </c>
      <c r="BC572" s="27">
        <v>0.36952417546726379</v>
      </c>
      <c r="BD572" s="28">
        <v>0.64606896093654975</v>
      </c>
      <c r="BE572" s="28">
        <v>0.33609067507576179</v>
      </c>
      <c r="BF572" s="28">
        <f t="shared" si="89"/>
        <v>0.61847856894083364</v>
      </c>
      <c r="BG572" s="29" t="s">
        <v>106</v>
      </c>
      <c r="BH572">
        <v>0.36233926746726375</v>
      </c>
      <c r="BI572">
        <v>0.4685686568365498</v>
      </c>
      <c r="BJ572">
        <v>0.31032914879976181</v>
      </c>
      <c r="BK572">
        <f t="shared" si="90"/>
        <v>0.59271704266483372</v>
      </c>
      <c r="BL572" t="s">
        <v>106</v>
      </c>
      <c r="BM572" s="27">
        <v>0.37810150746726379</v>
      </c>
      <c r="BN572" s="28">
        <v>0.76446150813654989</v>
      </c>
      <c r="BO572" s="28">
        <v>0.36040235784976182</v>
      </c>
      <c r="BP572" s="28">
        <f t="shared" si="91"/>
        <v>0.64279025171483373</v>
      </c>
      <c r="BQ572" s="29" t="s">
        <v>106</v>
      </c>
      <c r="BR572">
        <v>0.28104285955907576</v>
      </c>
      <c r="BS572">
        <v>0.64606896093654975</v>
      </c>
      <c r="BT572">
        <v>0.26947234181179897</v>
      </c>
      <c r="BU572">
        <f t="shared" si="92"/>
        <v>0.55186023567687092</v>
      </c>
      <c r="BV572" t="s">
        <v>106</v>
      </c>
      <c r="BW572" s="27">
        <v>0.27385795155907577</v>
      </c>
      <c r="BX572" s="28">
        <v>0.4685686568365498</v>
      </c>
      <c r="BY572" s="28">
        <v>0.24371081553579896</v>
      </c>
      <c r="BZ572" s="28">
        <f t="shared" si="93"/>
        <v>0.52609870940087089</v>
      </c>
      <c r="CA572" s="29" t="s">
        <v>106</v>
      </c>
      <c r="CB572">
        <v>0.2896201915590757</v>
      </c>
      <c r="CC572">
        <v>0.76446150813654989</v>
      </c>
      <c r="CD572">
        <v>0.293784024585799</v>
      </c>
      <c r="CE572">
        <f t="shared" si="94"/>
        <v>0.57200808542414761</v>
      </c>
      <c r="CF572" t="s">
        <v>107</v>
      </c>
      <c r="CG572" s="27">
        <v>0.16634485745586908</v>
      </c>
      <c r="CH572" s="28">
        <v>0.64606896093654975</v>
      </c>
      <c r="CI572" s="28">
        <v>0.1831152431362916</v>
      </c>
      <c r="CJ572" s="28">
        <f t="shared" si="95"/>
        <v>0.44873275132094098</v>
      </c>
      <c r="CK572" s="29" t="s">
        <v>107</v>
      </c>
      <c r="CL572">
        <v>0.15915994945586906</v>
      </c>
      <c r="CM572">
        <v>0.4685686568365498</v>
      </c>
      <c r="CN572">
        <v>0.15735371686029159</v>
      </c>
      <c r="CO572">
        <f t="shared" si="96"/>
        <v>0.4397416107253635</v>
      </c>
      <c r="CP572" t="s">
        <v>106</v>
      </c>
      <c r="CQ572" s="27">
        <v>0.17492218945586907</v>
      </c>
      <c r="CR572" s="28">
        <v>0.76446150813654989</v>
      </c>
      <c r="CS572" s="28">
        <v>0.2074269259102916</v>
      </c>
      <c r="CT572" s="28">
        <f t="shared" si="97"/>
        <v>0.45731008332094097</v>
      </c>
      <c r="CU572" s="29" t="s">
        <v>107</v>
      </c>
      <c r="CV572">
        <v>50031.713003577403</v>
      </c>
      <c r="CW572">
        <v>8407.5085084952498</v>
      </c>
      <c r="CX572">
        <v>0.2823878938650719</v>
      </c>
      <c r="CY572">
        <f t="shared" si="99"/>
        <v>0.92845685480162166</v>
      </c>
      <c r="CZ572">
        <f t="shared" si="98"/>
        <v>0.6519120693323357</v>
      </c>
    </row>
    <row r="573" spans="1:104" x14ac:dyDescent="0.25">
      <c r="A573">
        <v>1</v>
      </c>
      <c r="B573" s="15">
        <v>8789</v>
      </c>
      <c r="C573" s="15">
        <v>-68.726870550000001</v>
      </c>
      <c r="D573" s="15">
        <v>-11.21672517</v>
      </c>
      <c r="E573" s="15">
        <v>259</v>
      </c>
      <c r="F573" s="15">
        <v>0</v>
      </c>
      <c r="G573" s="15">
        <v>0</v>
      </c>
      <c r="H573" s="17">
        <v>4</v>
      </c>
      <c r="I573" s="19">
        <v>1</v>
      </c>
      <c r="J573" s="19">
        <v>5</v>
      </c>
      <c r="K573" s="19">
        <v>1</v>
      </c>
      <c r="L573" s="15">
        <v>0</v>
      </c>
      <c r="M573" s="15">
        <v>1.9414993466458099</v>
      </c>
      <c r="N573" s="15">
        <v>1.2032</v>
      </c>
      <c r="O573" s="19">
        <v>1031.9017879999999</v>
      </c>
      <c r="P573" s="19">
        <v>288.65902740835753</v>
      </c>
      <c r="Q573" s="20">
        <v>3.5748121140178251</v>
      </c>
      <c r="R573" s="21">
        <v>0.85199999999999998</v>
      </c>
      <c r="S573" s="22">
        <v>0.55800000000000005</v>
      </c>
      <c r="T573" s="22">
        <v>0.441</v>
      </c>
      <c r="U573" s="19">
        <v>0</v>
      </c>
      <c r="V573" s="19">
        <v>161.07173729386352</v>
      </c>
      <c r="W573" s="19">
        <v>127.29863108708567</v>
      </c>
      <c r="X573" s="19">
        <v>158991.21003427616</v>
      </c>
      <c r="Y573" s="19">
        <v>2507.1749999999997</v>
      </c>
      <c r="Z573" s="19">
        <v>161498.38503427614</v>
      </c>
      <c r="AA573">
        <v>347.30653325065305</v>
      </c>
      <c r="AB573">
        <v>1</v>
      </c>
      <c r="AC573">
        <v>0.55900000000000005</v>
      </c>
      <c r="AD573">
        <v>0.44099999999999995</v>
      </c>
      <c r="AE573">
        <v>0</v>
      </c>
      <c r="AF573">
        <v>194.14435208711507</v>
      </c>
      <c r="AG573">
        <v>153.16218116353798</v>
      </c>
      <c r="AH573">
        <v>240644.57436082783</v>
      </c>
      <c r="AI573">
        <v>3715.9316436592444</v>
      </c>
      <c r="AJ573">
        <v>236640.49460327899</v>
      </c>
      <c r="AK573">
        <v>69068.727231475001</v>
      </c>
      <c r="AL573">
        <v>42.721536056436918</v>
      </c>
      <c r="AM573" s="19">
        <v>101.36904189873243</v>
      </c>
      <c r="AN573">
        <v>0.81797333333333333</v>
      </c>
      <c r="AO573">
        <v>0.54190733333333341</v>
      </c>
      <c r="AP573">
        <v>0.18404399999999999</v>
      </c>
      <c r="AQ573">
        <v>1</v>
      </c>
      <c r="AR573">
        <v>0</v>
      </c>
      <c r="AS573">
        <v>2</v>
      </c>
      <c r="AT573">
        <v>1.48</v>
      </c>
      <c r="AU573">
        <v>1</v>
      </c>
      <c r="AV573">
        <v>2</v>
      </c>
      <c r="AW573">
        <v>1.5</v>
      </c>
      <c r="AX573">
        <v>1</v>
      </c>
      <c r="AY573">
        <v>2</v>
      </c>
      <c r="AZ573">
        <v>0.6</v>
      </c>
      <c r="BA573">
        <v>0.3</v>
      </c>
      <c r="BB573">
        <v>0.8</v>
      </c>
      <c r="BC573" s="27">
        <v>0.34553163520028946</v>
      </c>
      <c r="BD573" s="28">
        <v>0.62812700905456897</v>
      </c>
      <c r="BE573" s="28">
        <v>0.31325459588301935</v>
      </c>
      <c r="BF573" s="28">
        <f t="shared" si="89"/>
        <v>0.3603334254877032</v>
      </c>
      <c r="BG573" s="29" t="s">
        <v>106</v>
      </c>
      <c r="BH573">
        <v>0.33834672720028947</v>
      </c>
      <c r="BI573">
        <v>0.45062670495456902</v>
      </c>
      <c r="BJ573">
        <v>0.28749306960701937</v>
      </c>
      <c r="BK573">
        <f t="shared" si="90"/>
        <v>0.33457189921170316</v>
      </c>
      <c r="BL573" t="s">
        <v>106</v>
      </c>
      <c r="BM573" s="27">
        <v>0.35410896720028945</v>
      </c>
      <c r="BN573" s="28">
        <v>0.74651955625456912</v>
      </c>
      <c r="BO573" s="28">
        <v>0.33756627865701938</v>
      </c>
      <c r="BP573" s="28">
        <f t="shared" si="91"/>
        <v>0.38464510826170317</v>
      </c>
      <c r="BQ573" s="29" t="s">
        <v>106</v>
      </c>
      <c r="BR573">
        <v>0.25782122386586948</v>
      </c>
      <c r="BS573">
        <v>0.62812700905456897</v>
      </c>
      <c r="BT573">
        <v>0.24721668321161736</v>
      </c>
      <c r="BU573">
        <f t="shared" si="92"/>
        <v>0.29429551281630117</v>
      </c>
      <c r="BV573" t="s">
        <v>106</v>
      </c>
      <c r="BW573" s="27">
        <v>0.25063631586586949</v>
      </c>
      <c r="BX573" s="28">
        <v>0.45062670495456902</v>
      </c>
      <c r="BY573" s="28">
        <v>0.22145515693561735</v>
      </c>
      <c r="BZ573" s="28">
        <f t="shared" si="93"/>
        <v>0.26853398654030114</v>
      </c>
      <c r="CA573" s="29" t="s">
        <v>106</v>
      </c>
      <c r="CB573">
        <v>0.26639855586586947</v>
      </c>
      <c r="CC573">
        <v>0.74651955625456912</v>
      </c>
      <c r="CD573">
        <v>0.27152836598561736</v>
      </c>
      <c r="CE573">
        <f t="shared" si="94"/>
        <v>0.31347738547055326</v>
      </c>
      <c r="CF573" t="s">
        <v>107</v>
      </c>
      <c r="CG573" s="27">
        <v>0.14412254250643614</v>
      </c>
      <c r="CH573" s="28">
        <v>0.62812700905456897</v>
      </c>
      <c r="CI573" s="28">
        <v>0.16161198160054066</v>
      </c>
      <c r="CJ573" s="28">
        <f t="shared" si="95"/>
        <v>0.19120137211111995</v>
      </c>
      <c r="CK573" s="29" t="s">
        <v>107</v>
      </c>
      <c r="CL573">
        <v>0.13693763450643612</v>
      </c>
      <c r="CM573">
        <v>0.45062670495456902</v>
      </c>
      <c r="CN573">
        <v>0.13585045532454065</v>
      </c>
      <c r="CO573">
        <f t="shared" si="96"/>
        <v>0.18292928492922447</v>
      </c>
      <c r="CP573" t="s">
        <v>106</v>
      </c>
      <c r="CQ573" s="27">
        <v>0.15269987450643613</v>
      </c>
      <c r="CR573" s="28">
        <v>0.74651955625456912</v>
      </c>
      <c r="CS573" s="28">
        <v>0.18592366437454066</v>
      </c>
      <c r="CT573" s="28">
        <f t="shared" si="97"/>
        <v>0.19977870411111995</v>
      </c>
      <c r="CU573" s="29" t="s">
        <v>107</v>
      </c>
      <c r="CV573">
        <v>16664.849490529999</v>
      </c>
      <c r="CW573">
        <v>12671.130236507999</v>
      </c>
      <c r="CX573">
        <v>4.7078829604683819E-2</v>
      </c>
      <c r="CY573">
        <f t="shared" si="99"/>
        <v>0.67520583865925277</v>
      </c>
      <c r="CZ573">
        <f t="shared" si="98"/>
        <v>0.3926104648049733</v>
      </c>
    </row>
    <row r="574" spans="1:104" x14ac:dyDescent="0.25">
      <c r="A574">
        <v>1</v>
      </c>
      <c r="B574" s="15">
        <v>8841</v>
      </c>
      <c r="C574" s="15">
        <v>-65.558387740000001</v>
      </c>
      <c r="D574" s="15">
        <v>-18.61067675</v>
      </c>
      <c r="E574" s="15">
        <v>3032</v>
      </c>
      <c r="F574" s="15">
        <v>1</v>
      </c>
      <c r="G574" s="15">
        <v>0</v>
      </c>
      <c r="H574" s="17">
        <v>3</v>
      </c>
      <c r="I574" s="19">
        <v>0</v>
      </c>
      <c r="J574" s="19">
        <v>0</v>
      </c>
      <c r="K574" s="19">
        <v>1</v>
      </c>
      <c r="L574" s="15">
        <v>0</v>
      </c>
      <c r="M574" s="15">
        <v>0</v>
      </c>
      <c r="N574" s="15">
        <v>1.2032</v>
      </c>
      <c r="O574" s="19">
        <v>396.04681299999999</v>
      </c>
      <c r="P574" s="19">
        <v>110.78814785045439</v>
      </c>
      <c r="Q574" s="20">
        <v>3.5748121137885382</v>
      </c>
      <c r="R574" s="21">
        <v>0.37599999999999995</v>
      </c>
      <c r="S574" s="22">
        <v>8.3999999999999991E-2</v>
      </c>
      <c r="T574" s="22">
        <v>0.91600000000000015</v>
      </c>
      <c r="U574" s="19">
        <v>0</v>
      </c>
      <c r="V574" s="19">
        <v>9.3062044194381688</v>
      </c>
      <c r="W574" s="19">
        <v>101.48194343101625</v>
      </c>
      <c r="X574" s="19">
        <v>10996.108330606934</v>
      </c>
      <c r="Y574" s="19">
        <v>1560</v>
      </c>
      <c r="Z574" s="19">
        <v>12556.108330606934</v>
      </c>
      <c r="AA574">
        <v>133.29722582549584</v>
      </c>
      <c r="AB574">
        <v>1</v>
      </c>
      <c r="AC574">
        <v>0.10899999999999999</v>
      </c>
      <c r="AD574">
        <v>0.89100000000000001</v>
      </c>
      <c r="AE574">
        <v>0</v>
      </c>
      <c r="AF574">
        <v>14.529397614979045</v>
      </c>
      <c r="AG574">
        <v>118.7678282105168</v>
      </c>
      <c r="AH574">
        <v>41511.4607227714</v>
      </c>
      <c r="AI574">
        <v>1876.992</v>
      </c>
      <c r="AJ574">
        <v>41580.222548615202</v>
      </c>
      <c r="AK574">
        <v>28586.103378599299</v>
      </c>
      <c r="AL574">
        <v>69.131804258683559</v>
      </c>
      <c r="AM574" s="19">
        <v>91.640882233725009</v>
      </c>
      <c r="AN574">
        <v>0.85032533333333338</v>
      </c>
      <c r="AO574">
        <v>0.56334053333333334</v>
      </c>
      <c r="AP574">
        <v>0.1913232</v>
      </c>
      <c r="AQ574">
        <v>1</v>
      </c>
      <c r="AR574">
        <v>0</v>
      </c>
      <c r="AS574">
        <v>2</v>
      </c>
      <c r="AT574">
        <v>1.48</v>
      </c>
      <c r="AU574">
        <v>1</v>
      </c>
      <c r="AV574">
        <v>2</v>
      </c>
      <c r="AW574">
        <v>1.5</v>
      </c>
      <c r="AX574">
        <v>1</v>
      </c>
      <c r="AY574">
        <v>2</v>
      </c>
      <c r="AZ574">
        <v>0.6</v>
      </c>
      <c r="BA574">
        <v>0.3</v>
      </c>
      <c r="BB574">
        <v>0.8</v>
      </c>
      <c r="BC574" s="27">
        <v>0.35629522689778492</v>
      </c>
      <c r="BD574" s="28">
        <v>0.50719868829395265</v>
      </c>
      <c r="BE574" s="28">
        <v>0.29665851070726951</v>
      </c>
      <c r="BF574" s="28">
        <f t="shared" si="89"/>
        <v>0.62842341011901925</v>
      </c>
      <c r="BG574" s="29" t="s">
        <v>106</v>
      </c>
      <c r="BH574">
        <v>0.34834903849778498</v>
      </c>
      <c r="BI574">
        <v>0.33471852629395266</v>
      </c>
      <c r="BJ574">
        <v>0.25971700271526948</v>
      </c>
      <c r="BK574">
        <f t="shared" si="90"/>
        <v>0.59148190212701923</v>
      </c>
      <c r="BL574" t="s">
        <v>106</v>
      </c>
      <c r="BM574" s="27">
        <v>0.36571239849778497</v>
      </c>
      <c r="BN574" s="28">
        <v>0.62476816339395269</v>
      </c>
      <c r="BO574" s="28">
        <v>0.32922985666526955</v>
      </c>
      <c r="BP574" s="28">
        <f t="shared" si="91"/>
        <v>0.6609947560770193</v>
      </c>
      <c r="BQ574" s="29" t="s">
        <v>106</v>
      </c>
      <c r="BR574">
        <v>0.26502525580412095</v>
      </c>
      <c r="BS574">
        <v>0.50719868829395265</v>
      </c>
      <c r="BT574">
        <v>0.24002396026664546</v>
      </c>
      <c r="BU574">
        <f t="shared" si="92"/>
        <v>0.57178885967839521</v>
      </c>
      <c r="BV574" t="s">
        <v>106</v>
      </c>
      <c r="BW574" s="27">
        <v>0.2570790674041209</v>
      </c>
      <c r="BX574" s="28">
        <v>0.33471852629395266</v>
      </c>
      <c r="BY574" s="28">
        <v>0.2030824522746455</v>
      </c>
      <c r="BZ574" s="28">
        <f t="shared" si="93"/>
        <v>0.53484735168639519</v>
      </c>
      <c r="CA574" s="29" t="s">
        <v>106</v>
      </c>
      <c r="CB574">
        <v>0.27444242740412095</v>
      </c>
      <c r="CC574">
        <v>0.62476816339395269</v>
      </c>
      <c r="CD574">
        <v>0.27259530622464545</v>
      </c>
      <c r="CE574">
        <f t="shared" si="94"/>
        <v>0.60436020563639525</v>
      </c>
      <c r="CF574" t="s">
        <v>106</v>
      </c>
      <c r="CG574" s="27">
        <v>0.14671233031233424</v>
      </c>
      <c r="CH574" s="28">
        <v>0.50719868829395265</v>
      </c>
      <c r="CI574" s="28">
        <v>0.1666088022880588</v>
      </c>
      <c r="CJ574" s="28">
        <f t="shared" si="95"/>
        <v>0.47847722972408402</v>
      </c>
      <c r="CK574" s="29" t="s">
        <v>107</v>
      </c>
      <c r="CL574">
        <v>0.13876614191233425</v>
      </c>
      <c r="CM574">
        <v>0.33471852629395266</v>
      </c>
      <c r="CN574">
        <v>0.1296672942960588</v>
      </c>
      <c r="CO574">
        <f t="shared" si="96"/>
        <v>0.46143219370780852</v>
      </c>
      <c r="CP574" t="s">
        <v>106</v>
      </c>
      <c r="CQ574" s="27">
        <v>0.15612950191233424</v>
      </c>
      <c r="CR574" s="28">
        <v>0.62476816339395269</v>
      </c>
      <c r="CS574" s="28">
        <v>0.19918014824605881</v>
      </c>
      <c r="CT574" s="28">
        <f t="shared" si="97"/>
        <v>0.48789440132408401</v>
      </c>
      <c r="CU574" s="29" t="s">
        <v>107</v>
      </c>
      <c r="CV574">
        <v>68899.443770576501</v>
      </c>
      <c r="CW574">
        <v>16662.1532281869</v>
      </c>
      <c r="CX574">
        <v>0.33176489941174975</v>
      </c>
      <c r="CY574">
        <f t="shared" si="99"/>
        <v>0.83896358770570245</v>
      </c>
      <c r="CZ574">
        <f t="shared" si="98"/>
        <v>0.68806012630953473</v>
      </c>
    </row>
    <row r="575" spans="1:104" x14ac:dyDescent="0.25">
      <c r="A575">
        <v>1</v>
      </c>
      <c r="B575" s="15">
        <v>8882</v>
      </c>
      <c r="C575" s="15">
        <v>-65.603373989999994</v>
      </c>
      <c r="D575" s="15">
        <v>-18.19772515</v>
      </c>
      <c r="E575" s="15">
        <v>1866</v>
      </c>
      <c r="F575" s="15">
        <v>1</v>
      </c>
      <c r="G575" s="15">
        <v>0</v>
      </c>
      <c r="H575" s="17">
        <v>3</v>
      </c>
      <c r="I575" s="19">
        <v>0</v>
      </c>
      <c r="J575" s="19">
        <v>0</v>
      </c>
      <c r="K575" s="19">
        <v>1</v>
      </c>
      <c r="L575" s="15">
        <v>0</v>
      </c>
      <c r="M575" s="15">
        <v>0</v>
      </c>
      <c r="N575" s="15">
        <v>1.2032</v>
      </c>
      <c r="O575" s="19">
        <v>152.60519399999899</v>
      </c>
      <c r="P575" s="19">
        <v>42.689011089217146</v>
      </c>
      <c r="Q575" s="20">
        <v>3.5748121145524889</v>
      </c>
      <c r="R575" s="21">
        <v>2.4000000000000004E-2</v>
      </c>
      <c r="S575" s="22">
        <v>0.30299999999999999</v>
      </c>
      <c r="T575" s="22">
        <v>0.69799999999999984</v>
      </c>
      <c r="U575" s="19">
        <v>0</v>
      </c>
      <c r="V575" s="19">
        <v>12.934770360032795</v>
      </c>
      <c r="W575" s="19">
        <v>29.796929740273562</v>
      </c>
      <c r="X575" s="19">
        <v>513.62257001444448</v>
      </c>
      <c r="Y575" s="19">
        <v>1560</v>
      </c>
      <c r="Z575" s="19">
        <v>2073.6225700144446</v>
      </c>
      <c r="AA575">
        <v>51.362233798416334</v>
      </c>
      <c r="AB575">
        <v>1</v>
      </c>
      <c r="AC575">
        <v>0.309</v>
      </c>
      <c r="AD575">
        <v>0.69100000000000006</v>
      </c>
      <c r="AE575">
        <v>0</v>
      </c>
      <c r="AF575">
        <v>15.870930243710648</v>
      </c>
      <c r="AG575">
        <v>35.491303554705688</v>
      </c>
      <c r="AH575">
        <v>27899.055774139186</v>
      </c>
      <c r="AI575">
        <v>1876.992</v>
      </c>
      <c r="AJ575">
        <v>28560.770977063501</v>
      </c>
      <c r="AK575">
        <v>27991.061611037901</v>
      </c>
      <c r="AL575">
        <v>41.664474823075935</v>
      </c>
      <c r="AM575" s="19">
        <v>50.337697532275122</v>
      </c>
      <c r="AN575">
        <v>0.81078400000000006</v>
      </c>
      <c r="AO575">
        <v>0.53714440000000008</v>
      </c>
      <c r="AP575">
        <v>0.18242639999999999</v>
      </c>
      <c r="AQ575">
        <v>1</v>
      </c>
      <c r="AR575">
        <v>0</v>
      </c>
      <c r="AS575">
        <v>2</v>
      </c>
      <c r="AT575">
        <v>1.48</v>
      </c>
      <c r="AU575">
        <v>1</v>
      </c>
      <c r="AV575">
        <v>2</v>
      </c>
      <c r="AW575">
        <v>1.5</v>
      </c>
      <c r="AX575">
        <v>1</v>
      </c>
      <c r="AY575">
        <v>2</v>
      </c>
      <c r="AZ575">
        <v>0.6</v>
      </c>
      <c r="BA575">
        <v>0.3</v>
      </c>
      <c r="BB575">
        <v>0.8</v>
      </c>
      <c r="BC575" s="27">
        <v>0.37000429375145383</v>
      </c>
      <c r="BD575" s="28">
        <v>0.52876426589137293</v>
      </c>
      <c r="BE575" s="28">
        <v>0.31457938561045556</v>
      </c>
      <c r="BF575" s="28">
        <f t="shared" si="89"/>
        <v>0.51501333846562813</v>
      </c>
      <c r="BG575" s="29" t="s">
        <v>106</v>
      </c>
      <c r="BH575">
        <v>0.36205810535145388</v>
      </c>
      <c r="BI575">
        <v>0.35628410389137294</v>
      </c>
      <c r="BJ575">
        <v>0.27763787761845554</v>
      </c>
      <c r="BK575">
        <f t="shared" si="90"/>
        <v>0.47807183047362811</v>
      </c>
      <c r="BL575" t="s">
        <v>106</v>
      </c>
      <c r="BM575" s="27">
        <v>0.37942146535145393</v>
      </c>
      <c r="BN575" s="28">
        <v>0.64633374099137297</v>
      </c>
      <c r="BO575" s="28">
        <v>0.34715073156845561</v>
      </c>
      <c r="BP575" s="28">
        <f t="shared" si="91"/>
        <v>0.54758468442362818</v>
      </c>
      <c r="BQ575" s="29" t="s">
        <v>106</v>
      </c>
      <c r="BR575">
        <v>0.28297850568852595</v>
      </c>
      <c r="BS575">
        <v>0.52876426589137293</v>
      </c>
      <c r="BT575">
        <v>0.26057842204460757</v>
      </c>
      <c r="BU575">
        <f t="shared" si="92"/>
        <v>0.4610123748997802</v>
      </c>
      <c r="BV575" t="s">
        <v>106</v>
      </c>
      <c r="BW575" s="27">
        <v>0.27503231728852595</v>
      </c>
      <c r="BX575" s="28">
        <v>0.35628410389137294</v>
      </c>
      <c r="BY575" s="28">
        <v>0.22363691405260755</v>
      </c>
      <c r="BZ575" s="28">
        <f t="shared" si="93"/>
        <v>0.42407086690778018</v>
      </c>
      <c r="CA575" s="29" t="s">
        <v>106</v>
      </c>
      <c r="CB575">
        <v>0.29239567728852595</v>
      </c>
      <c r="CC575">
        <v>0.64633374099137297</v>
      </c>
      <c r="CD575">
        <v>0.29314976800260756</v>
      </c>
      <c r="CE575">
        <f t="shared" si="94"/>
        <v>0.49282963014369852</v>
      </c>
      <c r="CF575" t="s">
        <v>107</v>
      </c>
      <c r="CG575" s="27">
        <v>0.1701672989402859</v>
      </c>
      <c r="CH575" s="28">
        <v>0.52876426589137293</v>
      </c>
      <c r="CI575" s="28">
        <v>0.19057717297776752</v>
      </c>
      <c r="CJ575" s="28">
        <f t="shared" si="95"/>
        <v>0.3706012517954585</v>
      </c>
      <c r="CK575" s="29" t="s">
        <v>107</v>
      </c>
      <c r="CL575">
        <v>0.1622211105402859</v>
      </c>
      <c r="CM575">
        <v>0.35628410389137294</v>
      </c>
      <c r="CN575">
        <v>0.15363566498576753</v>
      </c>
      <c r="CO575">
        <f t="shared" si="96"/>
        <v>0.35406961784094015</v>
      </c>
      <c r="CP575" t="s">
        <v>106</v>
      </c>
      <c r="CQ575" s="27">
        <v>0.1795844705402859</v>
      </c>
      <c r="CR575" s="28">
        <v>0.64633374099137297</v>
      </c>
      <c r="CS575" s="28">
        <v>0.22314851893576754</v>
      </c>
      <c r="CT575" s="28">
        <f t="shared" si="97"/>
        <v>0.38001842339545849</v>
      </c>
      <c r="CU575" s="29" t="s">
        <v>107</v>
      </c>
      <c r="CV575">
        <v>44195.292621721201</v>
      </c>
      <c r="CW575">
        <v>6420.2792248020396</v>
      </c>
      <c r="CX575">
        <v>0.2004339528551726</v>
      </c>
      <c r="CY575">
        <f t="shared" si="99"/>
        <v>0.72919821874654556</v>
      </c>
      <c r="CZ575">
        <f t="shared" si="98"/>
        <v>0.57043824660662645</v>
      </c>
    </row>
    <row r="576" spans="1:104" x14ac:dyDescent="0.25">
      <c r="A576">
        <v>1</v>
      </c>
      <c r="B576" s="15">
        <v>8962</v>
      </c>
      <c r="C576" s="15">
        <v>-63.488682339999997</v>
      </c>
      <c r="D576" s="15">
        <v>-19.212861780000001</v>
      </c>
      <c r="E576" s="15">
        <v>812</v>
      </c>
      <c r="F576" s="15">
        <v>1</v>
      </c>
      <c r="G576" s="15">
        <v>0</v>
      </c>
      <c r="H576" s="17">
        <v>4</v>
      </c>
      <c r="I576" s="19">
        <v>0</v>
      </c>
      <c r="J576" s="19">
        <v>0</v>
      </c>
      <c r="K576" s="19">
        <v>1</v>
      </c>
      <c r="L576" s="15">
        <v>0</v>
      </c>
      <c r="M576" s="15">
        <v>0</v>
      </c>
      <c r="N576" s="15">
        <v>1.2032</v>
      </c>
      <c r="O576" s="19">
        <v>403.31372699999997</v>
      </c>
      <c r="P576" s="19">
        <v>112.82095789953641</v>
      </c>
      <c r="Q576" s="20">
        <v>3.5748121138905629</v>
      </c>
      <c r="R576" s="21">
        <v>0.71199999999999997</v>
      </c>
      <c r="S576" s="22">
        <v>0.13</v>
      </c>
      <c r="T576" s="22">
        <v>0.86999999999999988</v>
      </c>
      <c r="U576" s="19">
        <v>0</v>
      </c>
      <c r="V576" s="19">
        <v>14.666724526939733</v>
      </c>
      <c r="W576" s="19">
        <v>98.154233372596664</v>
      </c>
      <c r="X576" s="19">
        <v>25206.286926058416</v>
      </c>
      <c r="Y576" s="19">
        <v>1560</v>
      </c>
      <c r="Z576" s="19">
        <v>26766.286926058416</v>
      </c>
      <c r="AA576">
        <v>135.74304647559961</v>
      </c>
      <c r="AB576">
        <v>1</v>
      </c>
      <c r="AC576">
        <v>0.13200000000000001</v>
      </c>
      <c r="AD576">
        <v>0.86799999999999999</v>
      </c>
      <c r="AE576">
        <v>0</v>
      </c>
      <c r="AF576">
        <v>17.918082134779151</v>
      </c>
      <c r="AG576">
        <v>117.82496434082046</v>
      </c>
      <c r="AH576">
        <v>45891.048091701676</v>
      </c>
      <c r="AI576">
        <v>1876.992</v>
      </c>
      <c r="AJ576">
        <v>45769.036043895198</v>
      </c>
      <c r="AK576">
        <v>18684.340989722699</v>
      </c>
      <c r="AL576">
        <v>32.492435875066491</v>
      </c>
      <c r="AM576" s="19">
        <v>55.414524451129694</v>
      </c>
      <c r="AN576">
        <v>0.80718933333333343</v>
      </c>
      <c r="AO576">
        <v>0.53476293333333336</v>
      </c>
      <c r="AP576">
        <v>0.18161759999999999</v>
      </c>
      <c r="AQ576">
        <v>1</v>
      </c>
      <c r="AR576">
        <v>0</v>
      </c>
      <c r="AS576">
        <v>2</v>
      </c>
      <c r="AT576">
        <v>1.48</v>
      </c>
      <c r="AU576">
        <v>1</v>
      </c>
      <c r="AV576">
        <v>2</v>
      </c>
      <c r="AW576">
        <v>1.5</v>
      </c>
      <c r="AX576">
        <v>1</v>
      </c>
      <c r="AY576">
        <v>2</v>
      </c>
      <c r="AZ576">
        <v>0.6</v>
      </c>
      <c r="BA576">
        <v>0.3</v>
      </c>
      <c r="BB576">
        <v>0.8</v>
      </c>
      <c r="BC576" s="27">
        <v>0.36351823006499084</v>
      </c>
      <c r="BD576" s="28">
        <v>0.57836629100407633</v>
      </c>
      <c r="BE576" s="28">
        <v>0.30909188290944484</v>
      </c>
      <c r="BF576" s="28">
        <f t="shared" si="89"/>
        <v>0.44016015321310609</v>
      </c>
      <c r="BG576" s="29" t="s">
        <v>106</v>
      </c>
      <c r="BH576">
        <v>0.3555720416649909</v>
      </c>
      <c r="BI576">
        <v>0.40588612900407628</v>
      </c>
      <c r="BJ576">
        <v>0.27215037491744482</v>
      </c>
      <c r="BK576">
        <f t="shared" si="90"/>
        <v>0.40321864522110606</v>
      </c>
      <c r="BL576" t="s">
        <v>106</v>
      </c>
      <c r="BM576" s="27">
        <v>0.3729354016649909</v>
      </c>
      <c r="BN576" s="28">
        <v>0.69593576610407637</v>
      </c>
      <c r="BO576" s="28">
        <v>0.34166322886744477</v>
      </c>
      <c r="BP576" s="28">
        <f t="shared" si="91"/>
        <v>0.47273149917110602</v>
      </c>
      <c r="BQ576" s="29" t="s">
        <v>106</v>
      </c>
      <c r="BR576">
        <v>0.27687827682303889</v>
      </c>
      <c r="BS576">
        <v>0.57836629100407633</v>
      </c>
      <c r="BT576">
        <v>0.2553303363322128</v>
      </c>
      <c r="BU576">
        <f t="shared" si="92"/>
        <v>0.38639860663587405</v>
      </c>
      <c r="BV576" t="s">
        <v>106</v>
      </c>
      <c r="BW576" s="27">
        <v>0.2689320884230389</v>
      </c>
      <c r="BX576" s="28">
        <v>0.40588612900407628</v>
      </c>
      <c r="BY576" s="28">
        <v>0.21838882834021278</v>
      </c>
      <c r="BZ576" s="28">
        <f t="shared" si="93"/>
        <v>0.34945709864387403</v>
      </c>
      <c r="CA576" s="29" t="s">
        <v>106</v>
      </c>
      <c r="CB576">
        <v>0.28629544842303889</v>
      </c>
      <c r="CC576">
        <v>0.69593576610407637</v>
      </c>
      <c r="CD576">
        <v>0.28790168229021279</v>
      </c>
      <c r="CE576">
        <f t="shared" si="94"/>
        <v>0.41736371872670014</v>
      </c>
      <c r="CF576" t="s">
        <v>107</v>
      </c>
      <c r="CG576" s="27">
        <v>0.1645672263242122</v>
      </c>
      <c r="CH576" s="28">
        <v>0.57836629100407633</v>
      </c>
      <c r="CI576" s="28">
        <v>0.18563944262098608</v>
      </c>
      <c r="CJ576" s="28">
        <f t="shared" si="95"/>
        <v>0.29563549662787347</v>
      </c>
      <c r="CK576" s="29" t="s">
        <v>107</v>
      </c>
      <c r="CL576">
        <v>0.1566210379242122</v>
      </c>
      <c r="CM576">
        <v>0.40588612900407628</v>
      </c>
      <c r="CN576">
        <v>0.14869793462898612</v>
      </c>
      <c r="CO576">
        <f t="shared" si="96"/>
        <v>0.27976620493264737</v>
      </c>
      <c r="CP576" t="s">
        <v>106</v>
      </c>
      <c r="CQ576" s="27">
        <v>0.17398439792421219</v>
      </c>
      <c r="CR576" s="28">
        <v>0.69593576610407637</v>
      </c>
      <c r="CS576" s="28">
        <v>0.21821078857898613</v>
      </c>
      <c r="CT576" s="28">
        <f t="shared" si="97"/>
        <v>0.30505266822787347</v>
      </c>
      <c r="CU576" s="29" t="s">
        <v>107</v>
      </c>
      <c r="CV576">
        <v>15166.9040897088</v>
      </c>
      <c r="CW576">
        <v>6926.8155574148795</v>
      </c>
      <c r="CX576">
        <v>0.13106827030366125</v>
      </c>
      <c r="CY576">
        <f t="shared" si="99"/>
        <v>0.70943456130773752</v>
      </c>
      <c r="CZ576">
        <f t="shared" si="98"/>
        <v>0.49458650036865209</v>
      </c>
    </row>
    <row r="577" spans="1:104" x14ac:dyDescent="0.25">
      <c r="A577">
        <v>1</v>
      </c>
      <c r="B577" s="15">
        <v>8963</v>
      </c>
      <c r="C577" s="15">
        <v>-64.188872610000004</v>
      </c>
      <c r="D577" s="15">
        <v>-16.62972422</v>
      </c>
      <c r="E577" s="15">
        <v>224</v>
      </c>
      <c r="F577" s="15">
        <v>0</v>
      </c>
      <c r="G577" s="15">
        <v>0</v>
      </c>
      <c r="H577" s="17">
        <v>0</v>
      </c>
      <c r="I577" s="19">
        <v>0</v>
      </c>
      <c r="J577" s="19">
        <v>0</v>
      </c>
      <c r="K577" s="19">
        <v>0</v>
      </c>
      <c r="L577" s="15">
        <v>0</v>
      </c>
      <c r="M577" s="15">
        <v>0</v>
      </c>
      <c r="N577" s="15">
        <v>0</v>
      </c>
      <c r="O577" s="19">
        <v>167.13902200000001</v>
      </c>
      <c r="P577" s="19">
        <v>46.754631187381158</v>
      </c>
      <c r="Q577" s="20">
        <v>3.5748121149784624</v>
      </c>
      <c r="R577" s="21">
        <v>0</v>
      </c>
      <c r="S577" s="22">
        <v>0.33499999999999996</v>
      </c>
      <c r="T577" s="22">
        <v>0.66499999999999981</v>
      </c>
      <c r="U577" s="19">
        <v>0</v>
      </c>
      <c r="V577" s="19">
        <v>15.662801447772686</v>
      </c>
      <c r="W577" s="19">
        <v>31.09182973960846</v>
      </c>
      <c r="X577" s="19">
        <v>0</v>
      </c>
      <c r="Y577" s="19">
        <v>0</v>
      </c>
      <c r="Z577" s="19">
        <v>0</v>
      </c>
      <c r="AA577">
        <v>56.253875127871353</v>
      </c>
      <c r="AB577">
        <v>1</v>
      </c>
      <c r="AC577">
        <v>0.34799999999999998</v>
      </c>
      <c r="AD577">
        <v>0.65200000000000002</v>
      </c>
      <c r="AE577">
        <v>0</v>
      </c>
      <c r="AF577">
        <v>19.576348544499229</v>
      </c>
      <c r="AG577">
        <v>36.677526583372121</v>
      </c>
      <c r="AH577">
        <v>26264.504517597157</v>
      </c>
      <c r="AI577">
        <v>0</v>
      </c>
      <c r="AJ577">
        <v>25120.428425091501</v>
      </c>
      <c r="AK577">
        <v>25120.428425091501</v>
      </c>
      <c r="AL577">
        <v>46.754631187381158</v>
      </c>
      <c r="AM577" s="19">
        <v>56.253875127871353</v>
      </c>
      <c r="AN577">
        <v>0.92221866666666674</v>
      </c>
      <c r="AO577">
        <v>0.61096986666666675</v>
      </c>
      <c r="AP577">
        <v>0.20749919999999999</v>
      </c>
      <c r="AQ577">
        <v>1</v>
      </c>
      <c r="AR577">
        <v>0</v>
      </c>
      <c r="AS577">
        <v>2</v>
      </c>
      <c r="AT577">
        <v>1.48</v>
      </c>
      <c r="AU577">
        <v>1</v>
      </c>
      <c r="AV577">
        <v>2</v>
      </c>
      <c r="AW577">
        <v>1.5</v>
      </c>
      <c r="AX577">
        <v>1</v>
      </c>
      <c r="AY577">
        <v>2</v>
      </c>
      <c r="AZ577">
        <v>0.6</v>
      </c>
      <c r="BA577">
        <v>0.3</v>
      </c>
      <c r="BB577">
        <v>0.8</v>
      </c>
      <c r="BC577" s="27">
        <v>0.40626770254854411</v>
      </c>
      <c r="BD577" s="28">
        <v>0.65589282622729861</v>
      </c>
      <c r="BE577" s="28">
        <v>0.36580550677877122</v>
      </c>
      <c r="BF577" s="28">
        <f t="shared" si="89"/>
        <v>0.60014470232674011</v>
      </c>
      <c r="BG577" s="29" t="s">
        <v>106</v>
      </c>
      <c r="BH577">
        <v>0.39908279454854412</v>
      </c>
      <c r="BI577">
        <v>0.4783925221272986</v>
      </c>
      <c r="BJ577">
        <v>0.34004398050277129</v>
      </c>
      <c r="BK577">
        <f t="shared" si="90"/>
        <v>0.57438317605074019</v>
      </c>
      <c r="BL577" t="s">
        <v>106</v>
      </c>
      <c r="BM577" s="27">
        <v>0.4148450345485441</v>
      </c>
      <c r="BN577" s="28">
        <v>0.77428537342729875</v>
      </c>
      <c r="BO577" s="28">
        <v>0.39011718955277125</v>
      </c>
      <c r="BP577" s="28">
        <f t="shared" si="91"/>
        <v>0.6244563851007402</v>
      </c>
      <c r="BQ577" s="29" t="s">
        <v>106</v>
      </c>
      <c r="BR577">
        <v>0.30737917489448813</v>
      </c>
      <c r="BS577">
        <v>0.65589282622729861</v>
      </c>
      <c r="BT577">
        <v>0.29135149551523765</v>
      </c>
      <c r="BU577">
        <f t="shared" si="92"/>
        <v>0.52569069106320654</v>
      </c>
      <c r="BV577" t="s">
        <v>106</v>
      </c>
      <c r="BW577" s="27">
        <v>0.30019426689448814</v>
      </c>
      <c r="BX577" s="28">
        <v>0.4783925221272986</v>
      </c>
      <c r="BY577" s="28">
        <v>0.26558996923923767</v>
      </c>
      <c r="BZ577" s="28">
        <f t="shared" si="93"/>
        <v>0.49992916478720661</v>
      </c>
      <c r="CA577" s="29" t="s">
        <v>106</v>
      </c>
      <c r="CB577">
        <v>0.31595650689448812</v>
      </c>
      <c r="CC577">
        <v>0.77428537342729875</v>
      </c>
      <c r="CD577">
        <v>0.31566317828923762</v>
      </c>
      <c r="CE577">
        <f t="shared" si="94"/>
        <v>0.55000237383720652</v>
      </c>
      <c r="CF577" t="s">
        <v>106</v>
      </c>
      <c r="CG577" s="27">
        <v>0.1791903427503414</v>
      </c>
      <c r="CH577" s="28">
        <v>0.65589282622729861</v>
      </c>
      <c r="CI577" s="28">
        <v>0.19483703646991626</v>
      </c>
      <c r="CJ577" s="28">
        <f t="shared" si="95"/>
        <v>0.4135295382983103</v>
      </c>
      <c r="CK577" s="29" t="s">
        <v>107</v>
      </c>
      <c r="CL577">
        <v>0.17200543475034144</v>
      </c>
      <c r="CM577">
        <v>0.4783925221272986</v>
      </c>
      <c r="CN577">
        <v>0.16907551019391626</v>
      </c>
      <c r="CO577">
        <f t="shared" si="96"/>
        <v>0.4034147057418852</v>
      </c>
      <c r="CP577" t="s">
        <v>106</v>
      </c>
      <c r="CQ577" s="27">
        <v>0.18776767475034142</v>
      </c>
      <c r="CR577" s="28">
        <v>0.77428537342729875</v>
      </c>
      <c r="CS577" s="28">
        <v>0.21914871924391627</v>
      </c>
      <c r="CT577" s="28">
        <f t="shared" si="97"/>
        <v>0.42210687029831034</v>
      </c>
      <c r="CU577" s="29" t="s">
        <v>107</v>
      </c>
      <c r="CV577">
        <v>46076.940169151298</v>
      </c>
      <c r="CW577">
        <v>7031.7343909839201</v>
      </c>
      <c r="CX577">
        <v>0.23433919554796892</v>
      </c>
      <c r="CY577">
        <f t="shared" si="99"/>
        <v>0.8902320217752675</v>
      </c>
      <c r="CZ577">
        <f t="shared" si="98"/>
        <v>0.64060689809651306</v>
      </c>
    </row>
    <row r="578" spans="1:104" x14ac:dyDescent="0.25">
      <c r="A578">
        <v>1</v>
      </c>
      <c r="B578" s="15">
        <v>8966</v>
      </c>
      <c r="C578" s="15">
        <v>-63.393658350000003</v>
      </c>
      <c r="D578" s="15">
        <v>-19.725757909999999</v>
      </c>
      <c r="E578" s="15">
        <v>1058</v>
      </c>
      <c r="F578" s="15">
        <v>1</v>
      </c>
      <c r="G578" s="15">
        <v>0</v>
      </c>
      <c r="H578" s="17">
        <v>2</v>
      </c>
      <c r="I578" s="19">
        <v>1</v>
      </c>
      <c r="J578" s="19">
        <v>4</v>
      </c>
      <c r="K578" s="19">
        <v>1</v>
      </c>
      <c r="L578" s="15">
        <v>0</v>
      </c>
      <c r="M578" s="15">
        <v>1.9414993466458099</v>
      </c>
      <c r="N578" s="15">
        <v>1.2032</v>
      </c>
      <c r="O578" s="19">
        <v>563.185835</v>
      </c>
      <c r="P578" s="19">
        <v>157.54277903783554</v>
      </c>
      <c r="Q578" s="20">
        <v>3.5748121141416771</v>
      </c>
      <c r="R578" s="21">
        <v>0.52300000000000002</v>
      </c>
      <c r="S578" s="22">
        <v>0.13</v>
      </c>
      <c r="T578" s="22">
        <v>0.87</v>
      </c>
      <c r="U578" s="19">
        <v>0</v>
      </c>
      <c r="V578" s="19">
        <v>20.480561274918621</v>
      </c>
      <c r="W578" s="19">
        <v>137.06221776291693</v>
      </c>
      <c r="X578" s="19">
        <v>25854.687335729705</v>
      </c>
      <c r="Y578" s="19">
        <v>3930</v>
      </c>
      <c r="Z578" s="19">
        <v>29784.687335729705</v>
      </c>
      <c r="AA578">
        <v>189.55110092411968</v>
      </c>
      <c r="AB578">
        <v>1</v>
      </c>
      <c r="AC578">
        <v>0.13200000000000001</v>
      </c>
      <c r="AD578">
        <v>0.86799999999999999</v>
      </c>
      <c r="AE578">
        <v>0</v>
      </c>
      <c r="AF578">
        <v>25.020745321983799</v>
      </c>
      <c r="AG578">
        <v>164.53035560213587</v>
      </c>
      <c r="AH578">
        <v>64082.094178631844</v>
      </c>
      <c r="AI578">
        <v>6478.34545155057</v>
      </c>
      <c r="AJ578">
        <v>67769.037575136506</v>
      </c>
      <c r="AK578">
        <v>38310.905986207399</v>
      </c>
      <c r="AL578">
        <v>75.147905601047555</v>
      </c>
      <c r="AM578" s="19">
        <v>107.15622748733169</v>
      </c>
      <c r="AN578">
        <v>0.85392000000000001</v>
      </c>
      <c r="AO578">
        <v>0.56572200000000006</v>
      </c>
      <c r="AP578">
        <v>0.192132</v>
      </c>
      <c r="AQ578">
        <v>1</v>
      </c>
      <c r="AR578">
        <v>0</v>
      </c>
      <c r="AS578">
        <v>2</v>
      </c>
      <c r="AT578">
        <v>1.48</v>
      </c>
      <c r="AU578">
        <v>1</v>
      </c>
      <c r="AV578">
        <v>2</v>
      </c>
      <c r="AW578">
        <v>1.5</v>
      </c>
      <c r="AX578">
        <v>1</v>
      </c>
      <c r="AY578">
        <v>2</v>
      </c>
      <c r="AZ578">
        <v>0.6</v>
      </c>
      <c r="BA578">
        <v>0.3</v>
      </c>
      <c r="BB578">
        <v>0.8</v>
      </c>
      <c r="BC578" s="27">
        <v>0.35280021097508307</v>
      </c>
      <c r="BD578" s="28">
        <v>0.5560653122171445</v>
      </c>
      <c r="BE578" s="28">
        <v>0.2932684043905342</v>
      </c>
      <c r="BF578" s="28">
        <f t="shared" si="89"/>
        <v>0.59743850549559452</v>
      </c>
      <c r="BG578" s="29" t="s">
        <v>106</v>
      </c>
      <c r="BH578">
        <v>0.34485402257508313</v>
      </c>
      <c r="BI578">
        <v>0.38358515021714451</v>
      </c>
      <c r="BJ578">
        <v>0.25632689639853423</v>
      </c>
      <c r="BK578">
        <f t="shared" si="90"/>
        <v>0.5604969975035945</v>
      </c>
      <c r="BL578" t="s">
        <v>106</v>
      </c>
      <c r="BM578" s="27">
        <v>0.36221738257508312</v>
      </c>
      <c r="BN578" s="28">
        <v>0.67363478731714455</v>
      </c>
      <c r="BO578" s="28">
        <v>0.32583975034853424</v>
      </c>
      <c r="BP578" s="28">
        <f t="shared" si="91"/>
        <v>0.63000985145359456</v>
      </c>
      <c r="BQ578" s="29" t="s">
        <v>106</v>
      </c>
      <c r="BR578">
        <v>0.26114440506044312</v>
      </c>
      <c r="BS578">
        <v>0.5560653122171445</v>
      </c>
      <c r="BT578">
        <v>0.23639443696129417</v>
      </c>
      <c r="BU578">
        <f t="shared" si="92"/>
        <v>0.54056453806635452</v>
      </c>
      <c r="BV578" t="s">
        <v>106</v>
      </c>
      <c r="BW578" s="27">
        <v>0.25319821666044312</v>
      </c>
      <c r="BX578" s="28">
        <v>0.38358515021714451</v>
      </c>
      <c r="BY578" s="28">
        <v>0.19945292896929423</v>
      </c>
      <c r="BZ578" s="28">
        <f t="shared" si="93"/>
        <v>0.50362303007435449</v>
      </c>
      <c r="CA578" s="29" t="s">
        <v>106</v>
      </c>
      <c r="CB578">
        <v>0.27056157666044311</v>
      </c>
      <c r="CC578">
        <v>0.67363478731714455</v>
      </c>
      <c r="CD578">
        <v>0.26896578291929418</v>
      </c>
      <c r="CE578">
        <f t="shared" si="94"/>
        <v>0.57313588402435456</v>
      </c>
      <c r="CF578" t="s">
        <v>106</v>
      </c>
      <c r="CG578" s="27">
        <v>0.14233132331924309</v>
      </c>
      <c r="CH578" s="28">
        <v>0.5560653122171445</v>
      </c>
      <c r="CI578" s="28">
        <v>0.16266892362709418</v>
      </c>
      <c r="CJ578" s="28">
        <f t="shared" si="95"/>
        <v>0.44650142442430341</v>
      </c>
      <c r="CK578" s="29" t="s">
        <v>107</v>
      </c>
      <c r="CL578">
        <v>0.13438513491924309</v>
      </c>
      <c r="CM578">
        <v>0.38358515021714451</v>
      </c>
      <c r="CN578">
        <v>0.12572741563509418</v>
      </c>
      <c r="CO578">
        <f t="shared" si="96"/>
        <v>0.42989751674015453</v>
      </c>
      <c r="CP578" t="s">
        <v>106</v>
      </c>
      <c r="CQ578" s="27">
        <v>0.15174849491924308</v>
      </c>
      <c r="CR578" s="28">
        <v>0.67363478731714455</v>
      </c>
      <c r="CS578" s="28">
        <v>0.19524026958509419</v>
      </c>
      <c r="CT578" s="28">
        <f t="shared" si="97"/>
        <v>0.4559185960243034</v>
      </c>
      <c r="CU578" s="29" t="s">
        <v>107</v>
      </c>
      <c r="CV578">
        <v>81437.508239004994</v>
      </c>
      <c r="CW578">
        <v>23693.887615514901</v>
      </c>
      <c r="CX578">
        <v>0.30417010110506032</v>
      </c>
      <c r="CY578">
        <f t="shared" si="99"/>
        <v>0.86023541332220477</v>
      </c>
      <c r="CZ578">
        <f t="shared" si="98"/>
        <v>0.65697031208014334</v>
      </c>
    </row>
    <row r="579" spans="1:104" x14ac:dyDescent="0.25">
      <c r="A579">
        <v>1</v>
      </c>
      <c r="B579" s="15">
        <v>8975</v>
      </c>
      <c r="C579" s="15">
        <v>-63.945959930000001</v>
      </c>
      <c r="D579" s="15">
        <v>-18.33532233</v>
      </c>
      <c r="E579" s="15">
        <v>1511</v>
      </c>
      <c r="F579" s="15">
        <v>1</v>
      </c>
      <c r="G579" s="15">
        <v>0</v>
      </c>
      <c r="H579" s="17">
        <v>4</v>
      </c>
      <c r="I579" s="19">
        <v>1</v>
      </c>
      <c r="J579" s="19">
        <v>3</v>
      </c>
      <c r="K579" s="19">
        <v>1</v>
      </c>
      <c r="L579" s="15">
        <v>0</v>
      </c>
      <c r="M579" s="15">
        <v>1.9414993466458099</v>
      </c>
      <c r="N579" s="15">
        <v>1.2032</v>
      </c>
      <c r="O579" s="19">
        <v>1304.411063</v>
      </c>
      <c r="P579" s="19">
        <v>364.88940421968522</v>
      </c>
      <c r="Q579" s="20">
        <v>3.5748121154394132</v>
      </c>
      <c r="R579" s="21">
        <v>0.95</v>
      </c>
      <c r="S579" s="22">
        <v>0.40400000000000003</v>
      </c>
      <c r="T579" s="22">
        <v>0.59499999999999997</v>
      </c>
      <c r="U579" s="19">
        <v>0</v>
      </c>
      <c r="V579" s="19">
        <v>147.41531930475284</v>
      </c>
      <c r="W579" s="19">
        <v>217.10919551071271</v>
      </c>
      <c r="X579" s="19">
        <v>211577.85527661673</v>
      </c>
      <c r="Y579" s="19">
        <v>4610</v>
      </c>
      <c r="Z579" s="19">
        <v>216187.85527661673</v>
      </c>
      <c r="AA579">
        <v>439.02480799513762</v>
      </c>
      <c r="AB579">
        <v>1</v>
      </c>
      <c r="AC579">
        <v>0.40500000000000003</v>
      </c>
      <c r="AD579">
        <v>0.59499999999999997</v>
      </c>
      <c r="AE579">
        <v>0</v>
      </c>
      <c r="AF579">
        <v>177.80504723803074</v>
      </c>
      <c r="AG579">
        <v>261.21976075710688</v>
      </c>
      <c r="AH579">
        <v>287310.14899788232</v>
      </c>
      <c r="AI579">
        <v>7798.5650072697208</v>
      </c>
      <c r="AJ579">
        <v>281273.32692209003</v>
      </c>
      <c r="AK579">
        <v>59185.708915526797</v>
      </c>
      <c r="AL579">
        <v>18.244470210984279</v>
      </c>
      <c r="AM579" s="19">
        <v>92.379873986436678</v>
      </c>
      <c r="AN579">
        <v>0.80718933333333343</v>
      </c>
      <c r="AO579">
        <v>0.53476293333333336</v>
      </c>
      <c r="AP579">
        <v>0.18161759999999999</v>
      </c>
      <c r="AQ579">
        <v>1</v>
      </c>
      <c r="AR579">
        <v>0</v>
      </c>
      <c r="AS579">
        <v>2</v>
      </c>
      <c r="AT579">
        <v>1.48</v>
      </c>
      <c r="AU579">
        <v>1</v>
      </c>
      <c r="AV579">
        <v>2</v>
      </c>
      <c r="AW579">
        <v>1.5</v>
      </c>
      <c r="AX579">
        <v>1</v>
      </c>
      <c r="AY579">
        <v>2</v>
      </c>
      <c r="AZ579">
        <v>0.6</v>
      </c>
      <c r="BA579">
        <v>0.3</v>
      </c>
      <c r="BB579">
        <v>0.8</v>
      </c>
      <c r="BC579" s="27">
        <v>0.34232040157719057</v>
      </c>
      <c r="BD579" s="28">
        <v>0.56031735168649166</v>
      </c>
      <c r="BE579" s="28">
        <v>0.28834046302423505</v>
      </c>
      <c r="BF579" s="28">
        <f t="shared" si="89"/>
        <v>0.33463323201097728</v>
      </c>
      <c r="BG579" s="29" t="s">
        <v>106</v>
      </c>
      <c r="BH579">
        <v>0.33437421317719057</v>
      </c>
      <c r="BI579">
        <v>0.38783718968649167</v>
      </c>
      <c r="BJ579">
        <v>0.25139895503223503</v>
      </c>
      <c r="BK579">
        <f t="shared" si="90"/>
        <v>0.29769172401897726</v>
      </c>
      <c r="BL579" t="s">
        <v>106</v>
      </c>
      <c r="BM579" s="27">
        <v>0.35173757317719057</v>
      </c>
      <c r="BN579" s="28">
        <v>0.6778868267864917</v>
      </c>
      <c r="BO579" s="28">
        <v>0.32091180898223509</v>
      </c>
      <c r="BP579" s="28">
        <f t="shared" si="91"/>
        <v>0.36720457796897732</v>
      </c>
      <c r="BQ579" s="29" t="s">
        <v>106</v>
      </c>
      <c r="BR579">
        <v>0.25568044833523856</v>
      </c>
      <c r="BS579">
        <v>0.56031735168649166</v>
      </c>
      <c r="BT579">
        <v>0.23457891644700299</v>
      </c>
      <c r="BU579">
        <f t="shared" si="92"/>
        <v>0.28087168543374524</v>
      </c>
      <c r="BV579" t="s">
        <v>106</v>
      </c>
      <c r="BW579" s="27">
        <v>0.24773425993523857</v>
      </c>
      <c r="BX579" s="28">
        <v>0.38783718968649167</v>
      </c>
      <c r="BY579" s="28">
        <v>0.19763740845500299</v>
      </c>
      <c r="BZ579" s="28">
        <f t="shared" si="93"/>
        <v>0.24393017744174522</v>
      </c>
      <c r="CA579" s="29" t="s">
        <v>106</v>
      </c>
      <c r="CB579">
        <v>0.26509761993523856</v>
      </c>
      <c r="CC579">
        <v>0.6778868267864917</v>
      </c>
      <c r="CD579">
        <v>0.267150262405003</v>
      </c>
      <c r="CE579">
        <f t="shared" si="94"/>
        <v>0.31139038892198079</v>
      </c>
      <c r="CF579" t="s">
        <v>107</v>
      </c>
      <c r="CG579" s="27">
        <v>0.14336939783641187</v>
      </c>
      <c r="CH579" s="28">
        <v>0.56031735168649166</v>
      </c>
      <c r="CI579" s="28">
        <v>0.1648880227357763</v>
      </c>
      <c r="CJ579" s="28">
        <f t="shared" si="95"/>
        <v>0.18966216682315412</v>
      </c>
      <c r="CK579" s="29" t="s">
        <v>107</v>
      </c>
      <c r="CL579">
        <v>0.13542320943641187</v>
      </c>
      <c r="CM579">
        <v>0.38783718968649167</v>
      </c>
      <c r="CN579">
        <v>0.12794651474377633</v>
      </c>
      <c r="CO579">
        <f t="shared" si="96"/>
        <v>0.17423928373051856</v>
      </c>
      <c r="CP579" t="s">
        <v>106</v>
      </c>
      <c r="CQ579" s="27">
        <v>0.15278656943641186</v>
      </c>
      <c r="CR579" s="28">
        <v>0.6778868267864917</v>
      </c>
      <c r="CS579" s="28">
        <v>0.19745936869377634</v>
      </c>
      <c r="CT579" s="28">
        <f t="shared" si="97"/>
        <v>0.19907933842315412</v>
      </c>
      <c r="CU579" s="29" t="s">
        <v>107</v>
      </c>
      <c r="CV579">
        <v>13171.094637638</v>
      </c>
      <c r="CW579">
        <v>11547.484246476601</v>
      </c>
      <c r="CX579">
        <v>4.6292768986742241E-2</v>
      </c>
      <c r="CY579">
        <f t="shared" si="99"/>
        <v>0.60661012067323394</v>
      </c>
      <c r="CZ579">
        <f t="shared" si="98"/>
        <v>0.3886131705639328</v>
      </c>
    </row>
    <row r="580" spans="1:104" x14ac:dyDescent="0.25">
      <c r="A580">
        <v>1</v>
      </c>
      <c r="B580" s="15">
        <v>8981</v>
      </c>
      <c r="C580" s="15">
        <v>-63.454302509999998</v>
      </c>
      <c r="D580" s="15">
        <v>-19.683717189999999</v>
      </c>
      <c r="E580" s="15">
        <v>1027</v>
      </c>
      <c r="F580" s="15">
        <v>1</v>
      </c>
      <c r="G580" s="15">
        <v>0</v>
      </c>
      <c r="H580" s="17">
        <v>2</v>
      </c>
      <c r="I580" s="19">
        <v>0</v>
      </c>
      <c r="J580" s="19">
        <v>0</v>
      </c>
      <c r="K580" s="19">
        <v>1</v>
      </c>
      <c r="L580" s="15">
        <v>0</v>
      </c>
      <c r="M580" s="15">
        <v>0</v>
      </c>
      <c r="N580" s="15">
        <v>1.2032</v>
      </c>
      <c r="O580" s="19">
        <v>167.13902200000001</v>
      </c>
      <c r="P580" s="19">
        <v>46.754631187381158</v>
      </c>
      <c r="Q580" s="20">
        <v>3.5748121149784624</v>
      </c>
      <c r="R580" s="21">
        <v>4.2999999999999997E-2</v>
      </c>
      <c r="S580" s="22">
        <v>0.13000000000000003</v>
      </c>
      <c r="T580" s="22">
        <v>0.87</v>
      </c>
      <c r="U580" s="19">
        <v>0</v>
      </c>
      <c r="V580" s="19">
        <v>6.0781020543595519</v>
      </c>
      <c r="W580" s="19">
        <v>40.67652913302161</v>
      </c>
      <c r="X580" s="19">
        <v>630.85883597239842</v>
      </c>
      <c r="Y580" s="19">
        <v>1560</v>
      </c>
      <c r="Z580" s="19">
        <v>2190.8588359723985</v>
      </c>
      <c r="AA580">
        <v>56.253875127871353</v>
      </c>
      <c r="AB580">
        <v>1</v>
      </c>
      <c r="AC580">
        <v>0.13200000000000003</v>
      </c>
      <c r="AD580">
        <v>0.86799999999999999</v>
      </c>
      <c r="AE580">
        <v>0</v>
      </c>
      <c r="AF580">
        <v>7.4255115168790207</v>
      </c>
      <c r="AG580">
        <v>48.828363610992334</v>
      </c>
      <c r="AH580">
        <v>19017.911825794843</v>
      </c>
      <c r="AI580">
        <v>1876.992</v>
      </c>
      <c r="AJ580">
        <v>20066.487727961001</v>
      </c>
      <c r="AK580">
        <v>19349.334413168301</v>
      </c>
      <c r="AL580">
        <v>44.744182046323765</v>
      </c>
      <c r="AM580" s="19">
        <v>54.243425986813961</v>
      </c>
      <c r="AN580">
        <v>0.83594666666666673</v>
      </c>
      <c r="AO580">
        <v>0.55381466666666668</v>
      </c>
      <c r="AP580">
        <v>0.18808800000000001</v>
      </c>
      <c r="AQ580">
        <v>1</v>
      </c>
      <c r="AR580">
        <v>0</v>
      </c>
      <c r="AS580">
        <v>2</v>
      </c>
      <c r="AT580">
        <v>1.48</v>
      </c>
      <c r="AU580">
        <v>1</v>
      </c>
      <c r="AV580">
        <v>2</v>
      </c>
      <c r="AW580">
        <v>1.5</v>
      </c>
      <c r="AX580">
        <v>1</v>
      </c>
      <c r="AY580">
        <v>2</v>
      </c>
      <c r="AZ580">
        <v>0.6</v>
      </c>
      <c r="BA580">
        <v>0.3</v>
      </c>
      <c r="BB580">
        <v>0.8</v>
      </c>
      <c r="BC580" s="27">
        <v>0.37380766567424839</v>
      </c>
      <c r="BD580" s="28">
        <v>0.57720304788416543</v>
      </c>
      <c r="BE580" s="28">
        <v>0.31586874122784137</v>
      </c>
      <c r="BF580" s="28">
        <f t="shared" ref="BF580:BF643" si="100">MIN(BC580:BE580)+CX580</f>
        <v>0.6201014793291606</v>
      </c>
      <c r="BG580" s="29" t="s">
        <v>106</v>
      </c>
      <c r="BH580">
        <v>0.36586147727424845</v>
      </c>
      <c r="BI580">
        <v>0.40472288588416533</v>
      </c>
      <c r="BJ580">
        <v>0.27892723323584134</v>
      </c>
      <c r="BK580">
        <f t="shared" ref="BK580:BK643" si="101">MIN(BH580:BJ580)+CX580</f>
        <v>0.58315997133716058</v>
      </c>
      <c r="BL580" t="s">
        <v>106</v>
      </c>
      <c r="BM580" s="27">
        <v>0.3832248372742485</v>
      </c>
      <c r="BN580" s="28">
        <v>0.69477252298416536</v>
      </c>
      <c r="BO580" s="28">
        <v>0.34844008718584135</v>
      </c>
      <c r="BP580" s="28">
        <f t="shared" ref="BP580:BP643" si="102">MIN(BM580:BO580)+CX580</f>
        <v>0.65267282528716053</v>
      </c>
      <c r="BQ580" s="29" t="s">
        <v>106</v>
      </c>
      <c r="BR580">
        <v>0.28408103386448846</v>
      </c>
      <c r="BS580">
        <v>0.57720304788416543</v>
      </c>
      <c r="BT580">
        <v>0.26019185874168133</v>
      </c>
      <c r="BU580">
        <f t="shared" ref="BU580:BU643" si="103">MIN(BR580:BT580)+CX580</f>
        <v>0.56442459684300061</v>
      </c>
      <c r="BV580" t="s">
        <v>106</v>
      </c>
      <c r="BW580" s="27">
        <v>0.27613484546448841</v>
      </c>
      <c r="BX580" s="28">
        <v>0.40472288588416533</v>
      </c>
      <c r="BY580" s="28">
        <v>0.2232503507496813</v>
      </c>
      <c r="BZ580" s="28">
        <f t="shared" ref="BZ580:BZ643" si="104">MIN(BW580:BY580)+CX580</f>
        <v>0.52748308885100048</v>
      </c>
      <c r="CA580" s="29" t="s">
        <v>106</v>
      </c>
      <c r="CB580">
        <v>0.29349820546448846</v>
      </c>
      <c r="CC580">
        <v>0.69477252298416536</v>
      </c>
      <c r="CD580">
        <v>0.29276320469968131</v>
      </c>
      <c r="CE580">
        <f t="shared" ref="CE580:CE643" si="105">MIN(CB580:CD580)+CX580</f>
        <v>0.59699594280100055</v>
      </c>
      <c r="CF580" t="s">
        <v>106</v>
      </c>
      <c r="CG580" s="27">
        <v>0.16776873337035511</v>
      </c>
      <c r="CH580" s="28">
        <v>0.57720304788416543</v>
      </c>
      <c r="CI580" s="28">
        <v>0.18801812218554795</v>
      </c>
      <c r="CJ580" s="28">
        <f t="shared" ref="CJ580:CJ643" si="106">MIN(CG580:CI580)+CX580</f>
        <v>0.47200147147167437</v>
      </c>
      <c r="CK580" s="29" t="s">
        <v>107</v>
      </c>
      <c r="CL580">
        <v>0.15982254497035511</v>
      </c>
      <c r="CM580">
        <v>0.40472288588416533</v>
      </c>
      <c r="CN580">
        <v>0.15107661419354801</v>
      </c>
      <c r="CO580">
        <f t="shared" ref="CO580:CO643" si="107">MIN(CL580:CN580)+CX580</f>
        <v>0.45530935229486724</v>
      </c>
      <c r="CP580" t="s">
        <v>106</v>
      </c>
      <c r="CQ580" s="27">
        <v>0.17718590497035511</v>
      </c>
      <c r="CR580" s="28">
        <v>0.69477252298416536</v>
      </c>
      <c r="CS580" s="28">
        <v>0.22058946814354796</v>
      </c>
      <c r="CT580" s="28">
        <f t="shared" ref="CT580:CT643" si="108">MIN(CQ580:CS580)+CX580</f>
        <v>0.48141864307167437</v>
      </c>
      <c r="CU580" s="29" t="s">
        <v>107</v>
      </c>
      <c r="CV580">
        <v>46076.940169151298</v>
      </c>
      <c r="CW580">
        <v>7031.7343909839201</v>
      </c>
      <c r="CX580">
        <v>0.30423273810131923</v>
      </c>
      <c r="CY580">
        <f t="shared" si="99"/>
        <v>0.88143578598548467</v>
      </c>
      <c r="CZ580">
        <f t="shared" ref="CZ580:CZ643" si="109">CX580+BC580</f>
        <v>0.67804040377556762</v>
      </c>
    </row>
    <row r="581" spans="1:104" x14ac:dyDescent="0.25">
      <c r="A581">
        <v>1</v>
      </c>
      <c r="B581" s="15">
        <v>8982</v>
      </c>
      <c r="C581" s="15">
        <v>-63.023193620000001</v>
      </c>
      <c r="D581" s="15">
        <v>-18.512293970000002</v>
      </c>
      <c r="E581" s="15">
        <v>387</v>
      </c>
      <c r="F581" s="15">
        <v>0</v>
      </c>
      <c r="G581" s="15">
        <v>0</v>
      </c>
      <c r="H581" s="17">
        <v>2</v>
      </c>
      <c r="I581" s="19">
        <v>0</v>
      </c>
      <c r="J581" s="19">
        <v>0</v>
      </c>
      <c r="K581" s="19">
        <v>0</v>
      </c>
      <c r="L581" s="15">
        <v>0</v>
      </c>
      <c r="M581" s="15">
        <v>0</v>
      </c>
      <c r="N581" s="15">
        <v>0</v>
      </c>
      <c r="O581" s="19">
        <v>1075.5032719999999</v>
      </c>
      <c r="P581" s="19">
        <v>300.85588773209707</v>
      </c>
      <c r="Q581" s="20">
        <v>3.5748121138905633</v>
      </c>
      <c r="R581" s="21">
        <v>0.85499999999999998</v>
      </c>
      <c r="S581" s="22">
        <v>0.41</v>
      </c>
      <c r="T581" s="22">
        <v>0.59</v>
      </c>
      <c r="U581" s="19">
        <v>0</v>
      </c>
      <c r="V581" s="19">
        <v>123.35091397015979</v>
      </c>
      <c r="W581" s="19">
        <v>177.50497376193726</v>
      </c>
      <c r="X581" s="19">
        <v>128206.89346889409</v>
      </c>
      <c r="Y581" s="19">
        <v>0</v>
      </c>
      <c r="Z581" s="19">
        <v>128206.89346889409</v>
      </c>
      <c r="AA581">
        <v>361.98145732676062</v>
      </c>
      <c r="AB581">
        <v>1</v>
      </c>
      <c r="AC581">
        <v>0.41199999999999998</v>
      </c>
      <c r="AD581">
        <v>0.58800000000000008</v>
      </c>
      <c r="AE581">
        <v>0</v>
      </c>
      <c r="AF581">
        <v>149.13636041862537</v>
      </c>
      <c r="AG581">
        <v>212.84509690813528</v>
      </c>
      <c r="AH581">
        <v>193819.65557546489</v>
      </c>
      <c r="AI581">
        <v>0</v>
      </c>
      <c r="AJ581">
        <v>185376.91365591</v>
      </c>
      <c r="AK581">
        <v>53644.104563363697</v>
      </c>
      <c r="AL581">
        <v>43.624103721154079</v>
      </c>
      <c r="AM581" s="19">
        <v>104.74967331581763</v>
      </c>
      <c r="AN581">
        <v>0.80718933333333343</v>
      </c>
      <c r="AO581">
        <v>0.53476293333333336</v>
      </c>
      <c r="AP581">
        <v>0.18161759999999999</v>
      </c>
      <c r="AQ581">
        <v>1</v>
      </c>
      <c r="AR581">
        <v>0</v>
      </c>
      <c r="AS581">
        <v>2</v>
      </c>
      <c r="AT581">
        <v>1.48</v>
      </c>
      <c r="AU581">
        <v>1</v>
      </c>
      <c r="AV581">
        <v>2</v>
      </c>
      <c r="AW581">
        <v>1.5</v>
      </c>
      <c r="AX581">
        <v>1</v>
      </c>
      <c r="AY581">
        <v>2</v>
      </c>
      <c r="AZ581">
        <v>0.6</v>
      </c>
      <c r="BA581">
        <v>0.3</v>
      </c>
      <c r="BB581">
        <v>0.8</v>
      </c>
      <c r="BC581" s="27">
        <v>0.34099409233696287</v>
      </c>
      <c r="BD581" s="28">
        <v>0.61299063567158174</v>
      </c>
      <c r="BE581" s="28">
        <v>0.30743089017378677</v>
      </c>
      <c r="BF581" s="28">
        <f t="shared" si="100"/>
        <v>0.63049151342132992</v>
      </c>
      <c r="BG581" s="29" t="s">
        <v>106</v>
      </c>
      <c r="BH581">
        <v>0.33380918433696283</v>
      </c>
      <c r="BI581">
        <v>0.43549033157158179</v>
      </c>
      <c r="BJ581">
        <v>0.2816693638977868</v>
      </c>
      <c r="BK581">
        <f t="shared" si="101"/>
        <v>0.60472998714532999</v>
      </c>
      <c r="BL581" t="s">
        <v>106</v>
      </c>
      <c r="BM581" s="27">
        <v>0.34957142433696281</v>
      </c>
      <c r="BN581" s="28">
        <v>0.73138318287158188</v>
      </c>
      <c r="BO581" s="28">
        <v>0.33174257294778675</v>
      </c>
      <c r="BP581" s="28">
        <f t="shared" si="102"/>
        <v>0.6548031961953299</v>
      </c>
      <c r="BQ581" s="29" t="s">
        <v>106</v>
      </c>
      <c r="BR581">
        <v>0.2544400378631948</v>
      </c>
      <c r="BS581">
        <v>0.61299063567158174</v>
      </c>
      <c r="BT581">
        <v>0.24226360839122593</v>
      </c>
      <c r="BU581">
        <f t="shared" si="103"/>
        <v>0.5653242316387691</v>
      </c>
      <c r="BV581" t="s">
        <v>106</v>
      </c>
      <c r="BW581" s="27">
        <v>0.24725512986319478</v>
      </c>
      <c r="BX581" s="28">
        <v>0.43549033157158179</v>
      </c>
      <c r="BY581" s="28">
        <v>0.21650208211522592</v>
      </c>
      <c r="BZ581" s="28">
        <f t="shared" si="104"/>
        <v>0.53956270536276907</v>
      </c>
      <c r="CA581" s="29" t="s">
        <v>106</v>
      </c>
      <c r="CB581">
        <v>0.26301736986319479</v>
      </c>
      <c r="CC581">
        <v>0.73138318287158188</v>
      </c>
      <c r="CD581">
        <v>0.26657529116522594</v>
      </c>
      <c r="CE581">
        <f t="shared" si="105"/>
        <v>0.58607799311073794</v>
      </c>
      <c r="CF581" t="s">
        <v>107</v>
      </c>
      <c r="CG581" s="27">
        <v>0.14224033761942145</v>
      </c>
      <c r="CH581" s="28">
        <v>0.61299063567158174</v>
      </c>
      <c r="CI581" s="28">
        <v>0.1577875023767952</v>
      </c>
      <c r="CJ581" s="28">
        <f t="shared" si="106"/>
        <v>0.4653009608669646</v>
      </c>
      <c r="CK581" s="29" t="s">
        <v>107</v>
      </c>
      <c r="CL581">
        <v>0.13505542961942146</v>
      </c>
      <c r="CM581">
        <v>0.43549033157158179</v>
      </c>
      <c r="CN581">
        <v>0.13202597610079522</v>
      </c>
      <c r="CO581">
        <f t="shared" si="107"/>
        <v>0.45508659934833839</v>
      </c>
      <c r="CP581" t="s">
        <v>106</v>
      </c>
      <c r="CQ581" s="27">
        <v>0.15081766961942145</v>
      </c>
      <c r="CR581" s="28">
        <v>0.73138318287158188</v>
      </c>
      <c r="CS581" s="28">
        <v>0.18209918515079521</v>
      </c>
      <c r="CT581" s="28">
        <f t="shared" si="108"/>
        <v>0.47387829286696459</v>
      </c>
      <c r="CU581" s="29" t="s">
        <v>107</v>
      </c>
      <c r="CV581">
        <v>111102.903752174</v>
      </c>
      <c r="CW581">
        <v>45247.682165845101</v>
      </c>
      <c r="CX581">
        <v>0.32306062324754314</v>
      </c>
      <c r="CY581">
        <f t="shared" si="99"/>
        <v>0.93605125891912488</v>
      </c>
      <c r="CZ581">
        <f t="shared" si="109"/>
        <v>0.66405471558450602</v>
      </c>
    </row>
    <row r="582" spans="1:104" x14ac:dyDescent="0.25">
      <c r="A582">
        <v>1</v>
      </c>
      <c r="B582" s="15">
        <v>8983</v>
      </c>
      <c r="C582" s="15">
        <v>-63.376664140000003</v>
      </c>
      <c r="D582" s="15">
        <v>-19.66975854</v>
      </c>
      <c r="E582" s="15">
        <v>1169</v>
      </c>
      <c r="F582" s="15">
        <v>1</v>
      </c>
      <c r="G582" s="15">
        <v>0</v>
      </c>
      <c r="H582" s="17">
        <v>2</v>
      </c>
      <c r="I582" s="19">
        <v>1</v>
      </c>
      <c r="J582" s="19">
        <v>5</v>
      </c>
      <c r="K582" s="19">
        <v>1</v>
      </c>
      <c r="L582" s="15">
        <v>0</v>
      </c>
      <c r="M582" s="15">
        <v>1.9414993466458099</v>
      </c>
      <c r="N582" s="15">
        <v>1.2032</v>
      </c>
      <c r="O582" s="19">
        <v>399.68027000000001</v>
      </c>
      <c r="P582" s="19">
        <v>111.80455287499541</v>
      </c>
      <c r="Q582" s="20">
        <v>3.5748121138400144</v>
      </c>
      <c r="R582" s="21">
        <v>0.34499999999999997</v>
      </c>
      <c r="S582" s="22">
        <v>0.13</v>
      </c>
      <c r="T582" s="22">
        <v>0.86999999999999988</v>
      </c>
      <c r="U582" s="19">
        <v>0</v>
      </c>
      <c r="V582" s="19">
        <v>14.534591873749404</v>
      </c>
      <c r="W582" s="19">
        <v>97.269961001245989</v>
      </c>
      <c r="X582" s="19">
        <v>12103.686973092457</v>
      </c>
      <c r="Y582" s="19">
        <v>2507.1749999999997</v>
      </c>
      <c r="Z582" s="19">
        <v>14610.861973092457</v>
      </c>
      <c r="AA582">
        <v>134.52013613592396</v>
      </c>
      <c r="AB582">
        <v>1</v>
      </c>
      <c r="AC582">
        <v>0.13200000000000001</v>
      </c>
      <c r="AD582">
        <v>0.86799999999999999</v>
      </c>
      <c r="AE582">
        <v>0</v>
      </c>
      <c r="AF582">
        <v>17.756657969941966</v>
      </c>
      <c r="AG582">
        <v>116.76347816598199</v>
      </c>
      <c r="AH582">
        <v>45477.615222269334</v>
      </c>
      <c r="AI582">
        <v>3715.9316436592444</v>
      </c>
      <c r="AJ582">
        <v>49974.965669811303</v>
      </c>
      <c r="AK582">
        <v>35645.044855103501</v>
      </c>
      <c r="AL582">
        <v>73.231982133122003</v>
      </c>
      <c r="AM582" s="19">
        <v>95.947565394050557</v>
      </c>
      <c r="AN582">
        <v>0.85751466666666676</v>
      </c>
      <c r="AO582">
        <v>0.56810346666666667</v>
      </c>
      <c r="AP582">
        <v>0.1929408</v>
      </c>
      <c r="AQ582">
        <v>1</v>
      </c>
      <c r="AR582">
        <v>0</v>
      </c>
      <c r="AS582">
        <v>2</v>
      </c>
      <c r="AT582">
        <v>1.48</v>
      </c>
      <c r="AU582">
        <v>1</v>
      </c>
      <c r="AV582">
        <v>2</v>
      </c>
      <c r="AW582">
        <v>1.5</v>
      </c>
      <c r="AX582">
        <v>1</v>
      </c>
      <c r="AY582">
        <v>2</v>
      </c>
      <c r="AZ582">
        <v>0.6</v>
      </c>
      <c r="BA582">
        <v>0.3</v>
      </c>
      <c r="BB582">
        <v>0.8</v>
      </c>
      <c r="BC582" s="27">
        <v>0.35714379337367186</v>
      </c>
      <c r="BD582" s="28">
        <v>0.55737759778759477</v>
      </c>
      <c r="BE582" s="28">
        <v>0.29709896189939816</v>
      </c>
      <c r="BF582" s="28">
        <f t="shared" si="100"/>
        <v>0.56456541029414531</v>
      </c>
      <c r="BG582" s="29" t="s">
        <v>106</v>
      </c>
      <c r="BH582">
        <v>0.34919760497367186</v>
      </c>
      <c r="BI582">
        <v>0.38489743578759472</v>
      </c>
      <c r="BJ582">
        <v>0.26015745390739814</v>
      </c>
      <c r="BK582">
        <f t="shared" si="101"/>
        <v>0.52762390230214518</v>
      </c>
      <c r="BL582" t="s">
        <v>106</v>
      </c>
      <c r="BM582" s="27">
        <v>0.36656096497367185</v>
      </c>
      <c r="BN582" s="28">
        <v>0.67494707288759481</v>
      </c>
      <c r="BO582" s="28">
        <v>0.3296703078573982</v>
      </c>
      <c r="BP582" s="28">
        <f t="shared" si="102"/>
        <v>0.59713675625214524</v>
      </c>
      <c r="BQ582" s="29" t="s">
        <v>106</v>
      </c>
      <c r="BR582">
        <v>0.26510215263805581</v>
      </c>
      <c r="BS582">
        <v>0.55737759778759477</v>
      </c>
      <c r="BT582">
        <v>0.23998557748154212</v>
      </c>
      <c r="BU582">
        <f t="shared" si="103"/>
        <v>0.50745202587628924</v>
      </c>
      <c r="BV582" t="s">
        <v>106</v>
      </c>
      <c r="BW582" s="27">
        <v>0.25715596423805587</v>
      </c>
      <c r="BX582" s="28">
        <v>0.38489743578759472</v>
      </c>
      <c r="BY582" s="28">
        <v>0.20304406948954218</v>
      </c>
      <c r="BZ582" s="28">
        <f t="shared" si="104"/>
        <v>0.47051051788428927</v>
      </c>
      <c r="CA582" s="29" t="s">
        <v>106</v>
      </c>
      <c r="CB582">
        <v>0.27451932423805581</v>
      </c>
      <c r="CC582">
        <v>0.67494707288759481</v>
      </c>
      <c r="CD582">
        <v>0.27255692343954213</v>
      </c>
      <c r="CE582">
        <f t="shared" si="105"/>
        <v>0.54002337183428928</v>
      </c>
      <c r="CF582" t="s">
        <v>106</v>
      </c>
      <c r="CG582" s="27">
        <v>0.14578891464744248</v>
      </c>
      <c r="CH582" s="28">
        <v>0.55737759778759477</v>
      </c>
      <c r="CI582" s="28">
        <v>0.16594970879172879</v>
      </c>
      <c r="CJ582" s="28">
        <f t="shared" si="106"/>
        <v>0.41325536304218957</v>
      </c>
      <c r="CK582" s="29" t="s">
        <v>107</v>
      </c>
      <c r="CL582">
        <v>0.13784272624744248</v>
      </c>
      <c r="CM582">
        <v>0.38489743578759472</v>
      </c>
      <c r="CN582">
        <v>0.1290082007997288</v>
      </c>
      <c r="CO582">
        <f t="shared" si="107"/>
        <v>0.39647464919447589</v>
      </c>
      <c r="CP582" t="s">
        <v>106</v>
      </c>
      <c r="CQ582" s="27">
        <v>0.15520608624744248</v>
      </c>
      <c r="CR582" s="28">
        <v>0.67494707288759481</v>
      </c>
      <c r="CS582" s="28">
        <v>0.19852105474972881</v>
      </c>
      <c r="CT582" s="28">
        <f t="shared" si="108"/>
        <v>0.42267253464218957</v>
      </c>
      <c r="CU582" s="29" t="s">
        <v>107</v>
      </c>
      <c r="CV582">
        <v>69197.560563383493</v>
      </c>
      <c r="CW582">
        <v>16815.0170169905</v>
      </c>
      <c r="CX582">
        <v>0.26746644839474709</v>
      </c>
      <c r="CY582">
        <f t="shared" si="99"/>
        <v>0.82484404618234186</v>
      </c>
      <c r="CZ582">
        <f t="shared" si="109"/>
        <v>0.62461024176841895</v>
      </c>
    </row>
    <row r="583" spans="1:104" x14ac:dyDescent="0.25">
      <c r="A583">
        <v>1</v>
      </c>
      <c r="B583" s="15">
        <v>8990</v>
      </c>
      <c r="C583" s="15">
        <v>-61.003157950000002</v>
      </c>
      <c r="D583" s="15">
        <v>-16.721479330000001</v>
      </c>
      <c r="E583" s="15">
        <v>474</v>
      </c>
      <c r="F583" s="15">
        <v>0</v>
      </c>
      <c r="G583" s="15">
        <v>0</v>
      </c>
      <c r="H583" s="17">
        <v>4</v>
      </c>
      <c r="I583" s="19">
        <v>0</v>
      </c>
      <c r="J583" s="19">
        <v>0</v>
      </c>
      <c r="K583" s="19">
        <v>1</v>
      </c>
      <c r="L583" s="15">
        <v>0</v>
      </c>
      <c r="M583" s="15">
        <v>0</v>
      </c>
      <c r="N583" s="15">
        <v>1.2032</v>
      </c>
      <c r="O583" s="19">
        <v>178.03939299999999</v>
      </c>
      <c r="P583" s="19">
        <v>49.803846290251677</v>
      </c>
      <c r="Q583" s="20">
        <v>3.5748121131529635</v>
      </c>
      <c r="R583" s="21">
        <v>0.122</v>
      </c>
      <c r="S583" s="22">
        <v>0.25600000000000001</v>
      </c>
      <c r="T583" s="22">
        <v>0.74399999999999988</v>
      </c>
      <c r="U583" s="19">
        <v>0</v>
      </c>
      <c r="V583" s="19">
        <v>12.749784650304429</v>
      </c>
      <c r="W583" s="19">
        <v>37.054061639947243</v>
      </c>
      <c r="X583" s="19">
        <v>2091.7232948366195</v>
      </c>
      <c r="Y583" s="19">
        <v>1560</v>
      </c>
      <c r="Z583" s="19">
        <v>3651.7232948366195</v>
      </c>
      <c r="AA583">
        <v>59.922606088403221</v>
      </c>
      <c r="AB583">
        <v>1</v>
      </c>
      <c r="AC583">
        <v>0.26</v>
      </c>
      <c r="AD583">
        <v>0.74</v>
      </c>
      <c r="AE583">
        <v>0</v>
      </c>
      <c r="AF583">
        <v>15.579877582984837</v>
      </c>
      <c r="AG583">
        <v>44.342728505418386</v>
      </c>
      <c r="AH583">
        <v>22329.452072091619</v>
      </c>
      <c r="AI583">
        <v>1876.992</v>
      </c>
      <c r="AJ583">
        <v>23233.7780037091</v>
      </c>
      <c r="AK583">
        <v>20877.905099540101</v>
      </c>
      <c r="AL583">
        <v>43.72777704284097</v>
      </c>
      <c r="AM583" s="19">
        <v>53.846536840992513</v>
      </c>
      <c r="AN583">
        <v>0.82875733333333335</v>
      </c>
      <c r="AO583">
        <v>0.54905173333333335</v>
      </c>
      <c r="AP583">
        <v>0.18647039999999998</v>
      </c>
      <c r="AQ583">
        <v>1</v>
      </c>
      <c r="AR583">
        <v>0</v>
      </c>
      <c r="AS583">
        <v>2</v>
      </c>
      <c r="AT583">
        <v>1.48</v>
      </c>
      <c r="AU583">
        <v>1</v>
      </c>
      <c r="AV583">
        <v>2</v>
      </c>
      <c r="AW583">
        <v>1.5</v>
      </c>
      <c r="AX583">
        <v>1</v>
      </c>
      <c r="AY583">
        <v>2</v>
      </c>
      <c r="AZ583">
        <v>0.6</v>
      </c>
      <c r="BA583">
        <v>0.3</v>
      </c>
      <c r="BB583">
        <v>0.8</v>
      </c>
      <c r="BC583" s="27">
        <v>0.37934767759096277</v>
      </c>
      <c r="BD583" s="28">
        <v>0.64797263284079454</v>
      </c>
      <c r="BE583" s="28">
        <v>0.34459321306244312</v>
      </c>
      <c r="BF583" s="28">
        <f t="shared" si="100"/>
        <v>0.53836131807368393</v>
      </c>
      <c r="BG583" s="29" t="s">
        <v>106</v>
      </c>
      <c r="BH583">
        <v>0.37216276959096273</v>
      </c>
      <c r="BI583">
        <v>0.47047232874079453</v>
      </c>
      <c r="BJ583">
        <v>0.31883168678644319</v>
      </c>
      <c r="BK583">
        <f t="shared" si="101"/>
        <v>0.51259979179768389</v>
      </c>
      <c r="BL583" t="s">
        <v>106</v>
      </c>
      <c r="BM583" s="27">
        <v>0.38792500959096277</v>
      </c>
      <c r="BN583" s="28">
        <v>0.76636518004079468</v>
      </c>
      <c r="BO583" s="28">
        <v>0.36890489583644315</v>
      </c>
      <c r="BP583" s="28">
        <f t="shared" si="102"/>
        <v>0.5626730008476839</v>
      </c>
      <c r="BQ583" s="29" t="s">
        <v>106</v>
      </c>
      <c r="BR583">
        <v>0.29048090939589077</v>
      </c>
      <c r="BS583">
        <v>0.64797263284079454</v>
      </c>
      <c r="BT583">
        <v>0.27768466950219989</v>
      </c>
      <c r="BU583">
        <f t="shared" si="103"/>
        <v>0.47145277451344064</v>
      </c>
      <c r="BV583" t="s">
        <v>106</v>
      </c>
      <c r="BW583" s="27">
        <v>0.28329600139589073</v>
      </c>
      <c r="BX583" s="28">
        <v>0.47047232874079453</v>
      </c>
      <c r="BY583" s="28">
        <v>0.25192314322619991</v>
      </c>
      <c r="BZ583" s="28">
        <f t="shared" si="104"/>
        <v>0.44569124823744066</v>
      </c>
      <c r="CA583" s="29" t="s">
        <v>106</v>
      </c>
      <c r="CB583">
        <v>0.29905824139589071</v>
      </c>
      <c r="CC583">
        <v>0.76636518004079468</v>
      </c>
      <c r="CD583">
        <v>0.30199635227619992</v>
      </c>
      <c r="CE583">
        <f t="shared" si="105"/>
        <v>0.49282634640713147</v>
      </c>
      <c r="CF583" t="s">
        <v>107</v>
      </c>
      <c r="CG583" s="27">
        <v>0.17528324692079739</v>
      </c>
      <c r="CH583" s="28">
        <v>0.64797263284079454</v>
      </c>
      <c r="CI583" s="28">
        <v>0.1909513722944772</v>
      </c>
      <c r="CJ583" s="28">
        <f t="shared" si="106"/>
        <v>0.36905135193203814</v>
      </c>
      <c r="CK583" s="29" t="s">
        <v>107</v>
      </c>
      <c r="CL583">
        <v>0.1680983389207974</v>
      </c>
      <c r="CM583">
        <v>0.47047232874079453</v>
      </c>
      <c r="CN583">
        <v>0.16518984601847719</v>
      </c>
      <c r="CO583">
        <f t="shared" si="107"/>
        <v>0.35895795102971795</v>
      </c>
      <c r="CP583" t="s">
        <v>106</v>
      </c>
      <c r="CQ583" s="27">
        <v>0.18386057892079738</v>
      </c>
      <c r="CR583" s="28">
        <v>0.76636518004079468</v>
      </c>
      <c r="CS583" s="28">
        <v>0.2152630550684772</v>
      </c>
      <c r="CT583" s="28">
        <f t="shared" si="108"/>
        <v>0.37762868393203813</v>
      </c>
      <c r="CU583" s="29" t="s">
        <v>107</v>
      </c>
      <c r="CV583">
        <v>29766.6476064872</v>
      </c>
      <c r="CW583">
        <v>6730.8171051167501</v>
      </c>
      <c r="CX583">
        <v>0.19376810501124075</v>
      </c>
      <c r="CY583">
        <f t="shared" si="99"/>
        <v>0.84174073785203529</v>
      </c>
      <c r="CZ583">
        <f t="shared" si="109"/>
        <v>0.57311578260220353</v>
      </c>
    </row>
    <row r="584" spans="1:104" x14ac:dyDescent="0.25">
      <c r="A584">
        <v>1</v>
      </c>
      <c r="B584" s="15">
        <v>9001</v>
      </c>
      <c r="C584" s="15">
        <v>-63.41306642</v>
      </c>
      <c r="D584" s="15">
        <v>-20.37088327</v>
      </c>
      <c r="E584" s="15">
        <v>901</v>
      </c>
      <c r="F584" s="15">
        <v>1</v>
      </c>
      <c r="G584" s="15">
        <v>0</v>
      </c>
      <c r="H584" s="17">
        <v>4</v>
      </c>
      <c r="I584" s="19">
        <v>1</v>
      </c>
      <c r="J584" s="19">
        <v>5</v>
      </c>
      <c r="K584" s="19">
        <v>1</v>
      </c>
      <c r="L584" s="15">
        <v>0</v>
      </c>
      <c r="M584" s="15">
        <v>1.9414993466458099</v>
      </c>
      <c r="N584" s="15">
        <v>1.2032</v>
      </c>
      <c r="O584" s="19">
        <v>345.17841499999997</v>
      </c>
      <c r="P584" s="19">
        <v>96.558477477632835</v>
      </c>
      <c r="Q584" s="20">
        <v>3.5748121140368889</v>
      </c>
      <c r="R584" s="21">
        <v>0.32600000000000001</v>
      </c>
      <c r="S584" s="22">
        <v>0.44499999999999995</v>
      </c>
      <c r="T584" s="22">
        <v>0.55500000000000005</v>
      </c>
      <c r="U584" s="19">
        <v>0</v>
      </c>
      <c r="V584" s="19">
        <v>42.968522477546607</v>
      </c>
      <c r="W584" s="19">
        <v>53.589955000086228</v>
      </c>
      <c r="X584" s="19">
        <v>20616.085621661186</v>
      </c>
      <c r="Y584" s="19">
        <v>2507.1749999999997</v>
      </c>
      <c r="Z584" s="19">
        <v>23123.260621661186</v>
      </c>
      <c r="AA584">
        <v>116.17648121627457</v>
      </c>
      <c r="AB584">
        <v>1</v>
      </c>
      <c r="AC584">
        <v>0.45899999999999996</v>
      </c>
      <c r="AD584">
        <v>0.54100000000000004</v>
      </c>
      <c r="AE584">
        <v>0</v>
      </c>
      <c r="AF584">
        <v>53.325004878270022</v>
      </c>
      <c r="AG584">
        <v>62.851476338004545</v>
      </c>
      <c r="AH584">
        <v>83298.977340932674</v>
      </c>
      <c r="AI584">
        <v>3715.9316436592444</v>
      </c>
      <c r="AJ584">
        <v>86148.8374948165</v>
      </c>
      <c r="AK584">
        <v>62806.775818236601</v>
      </c>
      <c r="AL584">
        <v>65.08041381992453</v>
      </c>
      <c r="AM584" s="19">
        <v>84.698417558566263</v>
      </c>
      <c r="AN584">
        <v>0.81078400000000006</v>
      </c>
      <c r="AO584">
        <v>0.53714440000000008</v>
      </c>
      <c r="AP584">
        <v>0.18242639999999999</v>
      </c>
      <c r="AQ584">
        <v>1</v>
      </c>
      <c r="AR584">
        <v>0</v>
      </c>
      <c r="AS584">
        <v>2</v>
      </c>
      <c r="AT584">
        <v>1.48</v>
      </c>
      <c r="AU584">
        <v>1</v>
      </c>
      <c r="AV584">
        <v>2</v>
      </c>
      <c r="AW584">
        <v>1.5</v>
      </c>
      <c r="AX584">
        <v>1</v>
      </c>
      <c r="AY584">
        <v>2</v>
      </c>
      <c r="AZ584">
        <v>0.6</v>
      </c>
      <c r="BA584">
        <v>0.3</v>
      </c>
      <c r="BB584">
        <v>0.8</v>
      </c>
      <c r="BC584" s="27">
        <v>0.34634557913780972</v>
      </c>
      <c r="BD584" s="28">
        <v>0.55992352368492249</v>
      </c>
      <c r="BE584" s="28">
        <v>0.29184733735301593</v>
      </c>
      <c r="BF584" s="28">
        <f t="shared" si="100"/>
        <v>0.3619892523293653</v>
      </c>
      <c r="BG584" s="29" t="s">
        <v>106</v>
      </c>
      <c r="BH584">
        <v>0.33839939073780978</v>
      </c>
      <c r="BI584">
        <v>0.38744336168492244</v>
      </c>
      <c r="BJ584">
        <v>0.25490582936101591</v>
      </c>
      <c r="BK584">
        <f t="shared" si="101"/>
        <v>0.32504774433736527</v>
      </c>
      <c r="BL584" t="s">
        <v>106</v>
      </c>
      <c r="BM584" s="27">
        <v>0.35576275073780977</v>
      </c>
      <c r="BN584" s="28">
        <v>0.67749299878492253</v>
      </c>
      <c r="BO584" s="28">
        <v>0.32441868331101592</v>
      </c>
      <c r="BP584" s="28">
        <f t="shared" si="102"/>
        <v>0.39456059828736528</v>
      </c>
      <c r="BQ584" s="29" t="s">
        <v>106</v>
      </c>
      <c r="BR584">
        <v>0.25931979107488179</v>
      </c>
      <c r="BS584">
        <v>0.55992352368492249</v>
      </c>
      <c r="BT584">
        <v>0.23784637378716791</v>
      </c>
      <c r="BU584">
        <f t="shared" si="103"/>
        <v>0.30798828876351725</v>
      </c>
      <c r="BV584" t="s">
        <v>106</v>
      </c>
      <c r="BW584" s="27">
        <v>0.25137360267488185</v>
      </c>
      <c r="BX584" s="28">
        <v>0.38744336168492244</v>
      </c>
      <c r="BY584" s="28">
        <v>0.20090486579516792</v>
      </c>
      <c r="BZ584" s="28">
        <f t="shared" si="104"/>
        <v>0.27104678077151728</v>
      </c>
      <c r="CA584" s="29" t="s">
        <v>106</v>
      </c>
      <c r="CB584">
        <v>0.26873696267488184</v>
      </c>
      <c r="CC584">
        <v>0.67749299878492253</v>
      </c>
      <c r="CD584">
        <v>0.27041771974516793</v>
      </c>
      <c r="CE584">
        <f t="shared" si="105"/>
        <v>0.3388788776512312</v>
      </c>
      <c r="CF584" t="s">
        <v>107</v>
      </c>
      <c r="CG584" s="27">
        <v>0.14650858432664179</v>
      </c>
      <c r="CH584" s="28">
        <v>0.55992352368492249</v>
      </c>
      <c r="CI584" s="28">
        <v>0.16784512472032789</v>
      </c>
      <c r="CJ584" s="28">
        <f t="shared" si="106"/>
        <v>0.21665049930299116</v>
      </c>
      <c r="CK584" s="29" t="s">
        <v>107</v>
      </c>
      <c r="CL584">
        <v>0.13856239592664177</v>
      </c>
      <c r="CM584">
        <v>0.38744336168492244</v>
      </c>
      <c r="CN584">
        <v>0.13090361672832793</v>
      </c>
      <c r="CO584">
        <f t="shared" si="107"/>
        <v>0.20104553170467729</v>
      </c>
      <c r="CP584" t="s">
        <v>106</v>
      </c>
      <c r="CQ584" s="27">
        <v>0.15592575592664179</v>
      </c>
      <c r="CR584" s="28">
        <v>0.67749299878492253</v>
      </c>
      <c r="CS584" s="28">
        <v>0.20041647067832791</v>
      </c>
      <c r="CT584" s="28">
        <f t="shared" si="108"/>
        <v>0.22606767090299115</v>
      </c>
      <c r="CU584" s="29" t="s">
        <v>107</v>
      </c>
      <c r="CV584">
        <v>29157.249641844701</v>
      </c>
      <c r="CW584">
        <v>10587.3021959541</v>
      </c>
      <c r="CX584">
        <v>7.0141914976349362E-2</v>
      </c>
      <c r="CY584">
        <f t="shared" si="99"/>
        <v>0.63006543866127185</v>
      </c>
      <c r="CZ584">
        <f t="shared" si="109"/>
        <v>0.41648749411415908</v>
      </c>
    </row>
    <row r="585" spans="1:104" x14ac:dyDescent="0.25">
      <c r="A585">
        <v>1</v>
      </c>
      <c r="B585" s="15">
        <v>9021</v>
      </c>
      <c r="C585" s="15">
        <v>-63.766200560000001</v>
      </c>
      <c r="D585" s="15">
        <v>-16.89076931</v>
      </c>
      <c r="E585" s="15">
        <v>222</v>
      </c>
      <c r="F585" s="15">
        <v>0</v>
      </c>
      <c r="G585" s="15">
        <v>0</v>
      </c>
      <c r="H585" s="17">
        <v>2</v>
      </c>
      <c r="I585" s="19">
        <v>0</v>
      </c>
      <c r="J585" s="19">
        <v>0</v>
      </c>
      <c r="K585" s="19">
        <v>1</v>
      </c>
      <c r="L585" s="15">
        <v>0</v>
      </c>
      <c r="M585" s="15">
        <v>0</v>
      </c>
      <c r="N585" s="15">
        <v>1.2032</v>
      </c>
      <c r="O585" s="19">
        <v>199.840135</v>
      </c>
      <c r="P585" s="19">
        <v>55.902276437497704</v>
      </c>
      <c r="Q585" s="20">
        <v>3.5748121138400144</v>
      </c>
      <c r="R585" s="21">
        <v>0.2</v>
      </c>
      <c r="S585" s="22">
        <v>0.255</v>
      </c>
      <c r="T585" s="22">
        <v>0.74399999999999988</v>
      </c>
      <c r="U585" s="19">
        <v>0</v>
      </c>
      <c r="V585" s="19">
        <v>14.255080491561914</v>
      </c>
      <c r="W585" s="19">
        <v>41.591293669498285</v>
      </c>
      <c r="X585" s="19">
        <v>3836.7632996453549</v>
      </c>
      <c r="Y585" s="19">
        <v>1560</v>
      </c>
      <c r="Z585" s="19">
        <v>5396.7632996453549</v>
      </c>
      <c r="AA585">
        <v>67.260068067961981</v>
      </c>
      <c r="AB585">
        <v>1</v>
      </c>
      <c r="AC585">
        <v>0.25800000000000001</v>
      </c>
      <c r="AD585">
        <v>0.74199999999999999</v>
      </c>
      <c r="AE585">
        <v>0</v>
      </c>
      <c r="AF585">
        <v>17.353097561534192</v>
      </c>
      <c r="AG585">
        <v>49.90697050642779</v>
      </c>
      <c r="AH585">
        <v>24919.590214511729</v>
      </c>
      <c r="AI585">
        <v>1876.992</v>
      </c>
      <c r="AJ585">
        <v>25711.090291129502</v>
      </c>
      <c r="AK585">
        <v>21437.206787140502</v>
      </c>
      <c r="AL585">
        <v>44.721821149998163</v>
      </c>
      <c r="AM585" s="19">
        <v>56.07961278046244</v>
      </c>
      <c r="AN585">
        <v>0.82516266666666671</v>
      </c>
      <c r="AO585">
        <v>0.54667026666666674</v>
      </c>
      <c r="AP585">
        <v>0.18566159999999998</v>
      </c>
      <c r="AQ585">
        <v>1</v>
      </c>
      <c r="AR585">
        <v>0</v>
      </c>
      <c r="AS585">
        <v>2</v>
      </c>
      <c r="AT585">
        <v>1.48</v>
      </c>
      <c r="AU585">
        <v>1</v>
      </c>
      <c r="AV585">
        <v>2</v>
      </c>
      <c r="AW585">
        <v>1.5</v>
      </c>
      <c r="AX585">
        <v>1</v>
      </c>
      <c r="AY585">
        <v>2</v>
      </c>
      <c r="AZ585">
        <v>0.6</v>
      </c>
      <c r="BA585">
        <v>0.3</v>
      </c>
      <c r="BB585">
        <v>0.8</v>
      </c>
      <c r="BC585" s="27">
        <v>0.3756243332324708</v>
      </c>
      <c r="BD585" s="28">
        <v>0.65342841687269559</v>
      </c>
      <c r="BE585" s="28">
        <v>0.34237706537008805</v>
      </c>
      <c r="BF585" s="28">
        <f t="shared" si="100"/>
        <v>0.64454107758066059</v>
      </c>
      <c r="BG585" s="29" t="s">
        <v>106</v>
      </c>
      <c r="BH585">
        <v>0.36843942523247075</v>
      </c>
      <c r="BI585">
        <v>0.47592811277269564</v>
      </c>
      <c r="BJ585">
        <v>0.31661553909408813</v>
      </c>
      <c r="BK585">
        <f t="shared" si="101"/>
        <v>0.61877955130466078</v>
      </c>
      <c r="BL585" t="s">
        <v>106</v>
      </c>
      <c r="BM585" s="27">
        <v>0.38420166523247079</v>
      </c>
      <c r="BN585" s="28">
        <v>0.77182096407269574</v>
      </c>
      <c r="BO585" s="28">
        <v>0.36668874814408808</v>
      </c>
      <c r="BP585" s="28">
        <f t="shared" si="102"/>
        <v>0.66885276035466068</v>
      </c>
      <c r="BQ585" s="29" t="s">
        <v>106</v>
      </c>
      <c r="BR585">
        <v>0.28714301732428277</v>
      </c>
      <c r="BS585">
        <v>0.65342841687269559</v>
      </c>
      <c r="BT585">
        <v>0.27575873210612534</v>
      </c>
      <c r="BU585">
        <f t="shared" si="103"/>
        <v>0.57792274431669788</v>
      </c>
      <c r="BV585" t="s">
        <v>106</v>
      </c>
      <c r="BW585" s="27">
        <v>0.27995810932428278</v>
      </c>
      <c r="BX585" s="28">
        <v>0.47592811277269564</v>
      </c>
      <c r="BY585" s="28">
        <v>0.2499972058301253</v>
      </c>
      <c r="BZ585" s="28">
        <f t="shared" si="104"/>
        <v>0.55216121804069784</v>
      </c>
      <c r="CA585" s="29" t="s">
        <v>106</v>
      </c>
      <c r="CB585">
        <v>0.29572034932428276</v>
      </c>
      <c r="CC585">
        <v>0.77182096407269574</v>
      </c>
      <c r="CD585">
        <v>0.30007041488012531</v>
      </c>
      <c r="CE585">
        <f t="shared" si="105"/>
        <v>0.59788436153485536</v>
      </c>
      <c r="CF585" t="s">
        <v>107</v>
      </c>
      <c r="CG585" s="27">
        <v>0.17244501522107608</v>
      </c>
      <c r="CH585" s="28">
        <v>0.65342841687269559</v>
      </c>
      <c r="CI585" s="28">
        <v>0.18940163343061792</v>
      </c>
      <c r="CJ585" s="28">
        <f t="shared" si="106"/>
        <v>0.47460902743164868</v>
      </c>
      <c r="CK585" s="29" t="s">
        <v>107</v>
      </c>
      <c r="CL585">
        <v>0.16526010722107609</v>
      </c>
      <c r="CM585">
        <v>0.47592811277269564</v>
      </c>
      <c r="CN585">
        <v>0.16364010715461794</v>
      </c>
      <c r="CO585">
        <f t="shared" si="107"/>
        <v>0.46580411936519051</v>
      </c>
      <c r="CP585" t="s">
        <v>106</v>
      </c>
      <c r="CQ585" s="27">
        <v>0.18102234722107607</v>
      </c>
      <c r="CR585" s="28">
        <v>0.77182096407269574</v>
      </c>
      <c r="CS585" s="28">
        <v>0.21371331620461792</v>
      </c>
      <c r="CT585" s="28">
        <f t="shared" si="108"/>
        <v>0.48318635943164867</v>
      </c>
      <c r="CU585" s="29" t="s">
        <v>107</v>
      </c>
      <c r="CV585">
        <v>50031.713003577403</v>
      </c>
      <c r="CW585">
        <v>8407.5085084952498</v>
      </c>
      <c r="CX585">
        <v>0.3021640122105726</v>
      </c>
      <c r="CY585">
        <f t="shared" si="99"/>
        <v>0.95559242908326825</v>
      </c>
      <c r="CZ585">
        <f t="shared" si="109"/>
        <v>0.67778834544304334</v>
      </c>
    </row>
    <row r="586" spans="1:104" x14ac:dyDescent="0.25">
      <c r="A586">
        <v>1</v>
      </c>
      <c r="B586" s="15">
        <v>9025</v>
      </c>
      <c r="C586" s="15">
        <v>-62.949120649999998</v>
      </c>
      <c r="D586" s="15">
        <v>-16.53575021</v>
      </c>
      <c r="E586" s="15">
        <v>226</v>
      </c>
      <c r="F586" s="15">
        <v>0</v>
      </c>
      <c r="G586" s="15">
        <v>0</v>
      </c>
      <c r="H586" s="17">
        <v>3</v>
      </c>
      <c r="I586" s="19">
        <v>0</v>
      </c>
      <c r="J586" s="19">
        <v>0</v>
      </c>
      <c r="K586" s="19">
        <v>1</v>
      </c>
      <c r="L586" s="15">
        <v>0</v>
      </c>
      <c r="M586" s="15">
        <v>0</v>
      </c>
      <c r="N586" s="15">
        <v>1.2032</v>
      </c>
      <c r="O586" s="19">
        <v>316.11075899999997</v>
      </c>
      <c r="P586" s="19">
        <v>88.427237281304826</v>
      </c>
      <c r="Q586" s="20">
        <v>3.5748121135390454</v>
      </c>
      <c r="R586" s="21">
        <v>0.26400000000000001</v>
      </c>
      <c r="S586" s="22">
        <v>0.17199999999999999</v>
      </c>
      <c r="T586" s="22">
        <v>0.82799999999999985</v>
      </c>
      <c r="U586" s="19">
        <v>0</v>
      </c>
      <c r="V586" s="19">
        <v>15.20948481238443</v>
      </c>
      <c r="W586" s="19">
        <v>73.217752468920381</v>
      </c>
      <c r="X586" s="19">
        <v>6073.6608709792326</v>
      </c>
      <c r="Y586" s="19">
        <v>1560</v>
      </c>
      <c r="Z586" s="19">
        <v>7633.6608709792326</v>
      </c>
      <c r="AA586">
        <v>106.39319858661204</v>
      </c>
      <c r="AB586">
        <v>1</v>
      </c>
      <c r="AC586">
        <v>0.17299999999999999</v>
      </c>
      <c r="AD586">
        <v>0.82699999999999996</v>
      </c>
      <c r="AE586">
        <v>0</v>
      </c>
      <c r="AF586">
        <v>18.406023355483882</v>
      </c>
      <c r="AG586">
        <v>87.987175231128163</v>
      </c>
      <c r="AH586">
        <v>29732.123014273511</v>
      </c>
      <c r="AI586">
        <v>1876.992</v>
      </c>
      <c r="AJ586">
        <v>30313.990221590499</v>
      </c>
      <c r="AK586">
        <v>23662.495909499201</v>
      </c>
      <c r="AL586">
        <v>65.082446639040356</v>
      </c>
      <c r="AM586" s="19">
        <v>83.048407944347574</v>
      </c>
      <c r="AN586">
        <v>0.83235200000000009</v>
      </c>
      <c r="AO586">
        <v>0.55143320000000007</v>
      </c>
      <c r="AP586">
        <v>0.18727920000000001</v>
      </c>
      <c r="AQ586">
        <v>1</v>
      </c>
      <c r="AR586">
        <v>0</v>
      </c>
      <c r="AS586">
        <v>2</v>
      </c>
      <c r="AT586">
        <v>1.48</v>
      </c>
      <c r="AU586">
        <v>1</v>
      </c>
      <c r="AV586">
        <v>2</v>
      </c>
      <c r="AW586">
        <v>1.5</v>
      </c>
      <c r="AX586">
        <v>1</v>
      </c>
      <c r="AY586">
        <v>2</v>
      </c>
      <c r="AZ586">
        <v>0.6</v>
      </c>
      <c r="BA586">
        <v>0.3</v>
      </c>
      <c r="BB586">
        <v>0.8</v>
      </c>
      <c r="BC586" s="27">
        <v>0.35769614261955934</v>
      </c>
      <c r="BD586" s="28">
        <v>0.62964942522538825</v>
      </c>
      <c r="BE586" s="28">
        <v>0.32335959777043377</v>
      </c>
      <c r="BF586" s="28">
        <f t="shared" si="100"/>
        <v>0.67587724823881568</v>
      </c>
      <c r="BG586" s="29" t="s">
        <v>106</v>
      </c>
      <c r="BH586">
        <v>0.35051123461955935</v>
      </c>
      <c r="BI586">
        <v>0.45214912112538824</v>
      </c>
      <c r="BJ586">
        <v>0.29759807149443379</v>
      </c>
      <c r="BK586">
        <f t="shared" si="101"/>
        <v>0.65011572196281575</v>
      </c>
      <c r="BL586" t="s">
        <v>106</v>
      </c>
      <c r="BM586" s="27">
        <v>0.36627347461955934</v>
      </c>
      <c r="BN586" s="28">
        <v>0.74804197242538828</v>
      </c>
      <c r="BO586" s="28">
        <v>0.3476712805444338</v>
      </c>
      <c r="BP586" s="28">
        <f t="shared" si="102"/>
        <v>0.70018893101281576</v>
      </c>
      <c r="BQ586" s="29" t="s">
        <v>106</v>
      </c>
      <c r="BR586">
        <v>0.26844392213760332</v>
      </c>
      <c r="BS586">
        <v>0.62964942522538825</v>
      </c>
      <c r="BT586">
        <v>0.25616084391391014</v>
      </c>
      <c r="BU586">
        <f t="shared" si="103"/>
        <v>0.60867849438229205</v>
      </c>
      <c r="BV586" t="s">
        <v>106</v>
      </c>
      <c r="BW586" s="27">
        <v>0.26125901413760333</v>
      </c>
      <c r="BX586" s="28">
        <v>0.45214912112538824</v>
      </c>
      <c r="BY586" s="28">
        <v>0.23039931763791013</v>
      </c>
      <c r="BZ586" s="28">
        <f t="shared" si="104"/>
        <v>0.58291696810629201</v>
      </c>
      <c r="CA586" s="29" t="s">
        <v>106</v>
      </c>
      <c r="CB586">
        <v>0.27702125413760331</v>
      </c>
      <c r="CC586">
        <v>0.74804197242538828</v>
      </c>
      <c r="CD586">
        <v>0.28047252668791017</v>
      </c>
      <c r="CE586">
        <f t="shared" si="105"/>
        <v>0.62953890460598516</v>
      </c>
      <c r="CF586" t="s">
        <v>107</v>
      </c>
      <c r="CG586" s="27">
        <v>0.15274659929062329</v>
      </c>
      <c r="CH586" s="28">
        <v>0.62964942522538825</v>
      </c>
      <c r="CI586" s="28">
        <v>0.16905134817397213</v>
      </c>
      <c r="CJ586" s="28">
        <f t="shared" si="106"/>
        <v>0.50526424975900519</v>
      </c>
      <c r="CK586" s="29" t="s">
        <v>107</v>
      </c>
      <c r="CL586">
        <v>0.1455616912906233</v>
      </c>
      <c r="CM586">
        <v>0.45214912112538824</v>
      </c>
      <c r="CN586">
        <v>0.14328982189797212</v>
      </c>
      <c r="CO586">
        <f t="shared" si="107"/>
        <v>0.49580747236635403</v>
      </c>
      <c r="CP586" t="s">
        <v>106</v>
      </c>
      <c r="CQ586" s="27">
        <v>0.16132393129062331</v>
      </c>
      <c r="CR586" s="28">
        <v>0.74804197242538828</v>
      </c>
      <c r="CS586" s="28">
        <v>0.19336303094797214</v>
      </c>
      <c r="CT586" s="28">
        <f t="shared" si="108"/>
        <v>0.51384158175900518</v>
      </c>
      <c r="CU586" s="29" t="s">
        <v>107</v>
      </c>
      <c r="CV586">
        <v>61955.771305394803</v>
      </c>
      <c r="CW586">
        <v>13299.149823326499</v>
      </c>
      <c r="CX586">
        <v>0.3525176504683819</v>
      </c>
      <c r="CY586">
        <f t="shared" si="99"/>
        <v>0.98216707569377015</v>
      </c>
      <c r="CZ586">
        <f t="shared" si="109"/>
        <v>0.7102137930879413</v>
      </c>
    </row>
    <row r="587" spans="1:104" x14ac:dyDescent="0.25">
      <c r="A587">
        <v>1</v>
      </c>
      <c r="B587" s="15">
        <v>9098</v>
      </c>
      <c r="C587" s="15">
        <v>-66.413002070000005</v>
      </c>
      <c r="D587" s="15">
        <v>-17.496689230000001</v>
      </c>
      <c r="E587" s="15">
        <v>3203</v>
      </c>
      <c r="F587" s="15">
        <v>1</v>
      </c>
      <c r="G587" s="15">
        <v>0</v>
      </c>
      <c r="H587" s="17">
        <v>2</v>
      </c>
      <c r="I587" s="19">
        <v>0</v>
      </c>
      <c r="J587" s="19">
        <v>0</v>
      </c>
      <c r="K587" s="19">
        <v>1</v>
      </c>
      <c r="L587" s="15">
        <v>0</v>
      </c>
      <c r="M587" s="15">
        <v>0</v>
      </c>
      <c r="N587" s="15">
        <v>1.2032</v>
      </c>
      <c r="O587" s="19">
        <v>210.74050600000001</v>
      </c>
      <c r="P587" s="19">
        <v>58.951491511120707</v>
      </c>
      <c r="Q587" s="20">
        <v>3.5748121141302347</v>
      </c>
      <c r="R587" s="21">
        <v>3.4000000000000002E-2</v>
      </c>
      <c r="S587" s="22">
        <v>0.115</v>
      </c>
      <c r="T587" s="22">
        <v>0.88500000000000001</v>
      </c>
      <c r="U587" s="19">
        <v>0</v>
      </c>
      <c r="V587" s="19">
        <v>6.7794215237788817</v>
      </c>
      <c r="W587" s="19">
        <v>52.172069987341828</v>
      </c>
      <c r="X587" s="19">
        <v>596.38453241699801</v>
      </c>
      <c r="Y587" s="19">
        <v>1560</v>
      </c>
      <c r="Z587" s="19">
        <v>2156.3845324169979</v>
      </c>
      <c r="AA587">
        <v>70.928799057741372</v>
      </c>
      <c r="AB587">
        <v>1</v>
      </c>
      <c r="AC587">
        <v>0.124</v>
      </c>
      <c r="AD587">
        <v>0.876</v>
      </c>
      <c r="AE587">
        <v>0</v>
      </c>
      <c r="AF587">
        <v>8.7951710831599303</v>
      </c>
      <c r="AG587">
        <v>62.133627974581444</v>
      </c>
      <c r="AH587">
        <v>23321.562196455066</v>
      </c>
      <c r="AI587">
        <v>1876.992</v>
      </c>
      <c r="AJ587">
        <v>24182.6720301276</v>
      </c>
      <c r="AK587">
        <v>23499.3028411589</v>
      </c>
      <c r="AL587">
        <v>56.947140799742598</v>
      </c>
      <c r="AM587" s="19">
        <v>68.924448346363263</v>
      </c>
      <c r="AN587">
        <v>0.8143786666666667</v>
      </c>
      <c r="AO587">
        <v>0.53952586666666669</v>
      </c>
      <c r="AP587">
        <v>0.18323519999999999</v>
      </c>
      <c r="AQ587">
        <v>1</v>
      </c>
      <c r="AR587">
        <v>0</v>
      </c>
      <c r="AS587">
        <v>2</v>
      </c>
      <c r="AT587">
        <v>1.48</v>
      </c>
      <c r="AU587">
        <v>1</v>
      </c>
      <c r="AV587">
        <v>2</v>
      </c>
      <c r="AW587">
        <v>1.5</v>
      </c>
      <c r="AX587">
        <v>1</v>
      </c>
      <c r="AY587">
        <v>2</v>
      </c>
      <c r="AZ587">
        <v>0.6</v>
      </c>
      <c r="BA587">
        <v>0.3</v>
      </c>
      <c r="BB587">
        <v>0.8</v>
      </c>
      <c r="BC587" s="27">
        <v>0.35542092530904434</v>
      </c>
      <c r="BD587" s="28">
        <v>0.51796271080339118</v>
      </c>
      <c r="BE587" s="28">
        <v>0.29991499490290835</v>
      </c>
      <c r="BF587" s="28">
        <f t="shared" si="100"/>
        <v>0.58360006453735547</v>
      </c>
      <c r="BG587" s="29" t="s">
        <v>106</v>
      </c>
      <c r="BH587">
        <v>0.34747473690904435</v>
      </c>
      <c r="BI587">
        <v>0.34548254880339119</v>
      </c>
      <c r="BJ587">
        <v>0.26297348691090838</v>
      </c>
      <c r="BK587">
        <f t="shared" si="101"/>
        <v>0.54665855654535545</v>
      </c>
      <c r="BL587" t="s">
        <v>106</v>
      </c>
      <c r="BM587" s="27">
        <v>0.36483809690904434</v>
      </c>
      <c r="BN587" s="28">
        <v>0.63553218590339122</v>
      </c>
      <c r="BO587" s="28">
        <v>0.33248634086090839</v>
      </c>
      <c r="BP587" s="28">
        <f t="shared" si="102"/>
        <v>0.61617141049535551</v>
      </c>
      <c r="BQ587" s="29" t="s">
        <v>106</v>
      </c>
      <c r="BR587">
        <v>0.26800930242514032</v>
      </c>
      <c r="BS587">
        <v>0.51796271080339118</v>
      </c>
      <c r="BT587">
        <v>0.24567461434844434</v>
      </c>
      <c r="BU587">
        <f t="shared" si="103"/>
        <v>0.52935968398289146</v>
      </c>
      <c r="BV587" t="s">
        <v>106</v>
      </c>
      <c r="BW587" s="27">
        <v>0.26006311402514037</v>
      </c>
      <c r="BX587" s="28">
        <v>0.34548254880339119</v>
      </c>
      <c r="BY587" s="28">
        <v>0.20873310635644438</v>
      </c>
      <c r="BZ587" s="28">
        <f t="shared" si="104"/>
        <v>0.49241817599089149</v>
      </c>
      <c r="CA587" s="29" t="s">
        <v>106</v>
      </c>
      <c r="CB587">
        <v>0.27742647402514031</v>
      </c>
      <c r="CC587">
        <v>0.63553218590339122</v>
      </c>
      <c r="CD587">
        <v>0.27824596030644433</v>
      </c>
      <c r="CE587">
        <f t="shared" si="105"/>
        <v>0.56111154365958749</v>
      </c>
      <c r="CF587" t="s">
        <v>107</v>
      </c>
      <c r="CG587" s="27">
        <v>0.154697939427487</v>
      </c>
      <c r="CH587" s="28">
        <v>0.51796271080339118</v>
      </c>
      <c r="CI587" s="28">
        <v>0.17536300992599099</v>
      </c>
      <c r="CJ587" s="28">
        <f t="shared" si="106"/>
        <v>0.43838300906193411</v>
      </c>
      <c r="CK587" s="29" t="s">
        <v>107</v>
      </c>
      <c r="CL587">
        <v>0.146751751027487</v>
      </c>
      <c r="CM587">
        <v>0.34548254880339119</v>
      </c>
      <c r="CN587">
        <v>0.138421501933991</v>
      </c>
      <c r="CO587">
        <f t="shared" si="107"/>
        <v>0.42210657156843812</v>
      </c>
      <c r="CP587" t="s">
        <v>106</v>
      </c>
      <c r="CQ587" s="27">
        <v>0.16411511102748699</v>
      </c>
      <c r="CR587" s="28">
        <v>0.63553218590339122</v>
      </c>
      <c r="CS587" s="28">
        <v>0.20793435588399101</v>
      </c>
      <c r="CT587" s="28">
        <f t="shared" si="108"/>
        <v>0.44780018066193411</v>
      </c>
      <c r="CU587" s="29" t="s">
        <v>107</v>
      </c>
      <c r="CV587">
        <v>51276.880223501503</v>
      </c>
      <c r="CW587">
        <v>8866.0998822176698</v>
      </c>
      <c r="CX587">
        <v>0.28368506963444712</v>
      </c>
      <c r="CY587">
        <f t="shared" si="99"/>
        <v>0.80164778043783835</v>
      </c>
      <c r="CZ587">
        <f t="shared" si="109"/>
        <v>0.63910599494349141</v>
      </c>
    </row>
    <row r="588" spans="1:104" x14ac:dyDescent="0.25">
      <c r="A588">
        <v>1</v>
      </c>
      <c r="B588" s="15">
        <v>9114</v>
      </c>
      <c r="C588" s="15">
        <v>-68.410306590000005</v>
      </c>
      <c r="D588" s="15">
        <v>-16.32435972</v>
      </c>
      <c r="E588" s="15">
        <v>4005</v>
      </c>
      <c r="F588" s="15">
        <v>1</v>
      </c>
      <c r="G588" s="15">
        <v>0</v>
      </c>
      <c r="H588" s="17">
        <v>3</v>
      </c>
      <c r="I588" s="19">
        <v>1</v>
      </c>
      <c r="J588" s="19">
        <v>4</v>
      </c>
      <c r="K588" s="19">
        <v>1</v>
      </c>
      <c r="L588" s="15">
        <v>0</v>
      </c>
      <c r="M588" s="15">
        <v>1.9414993466458099</v>
      </c>
      <c r="N588" s="15">
        <v>1.2032</v>
      </c>
      <c r="O588" s="19">
        <v>261.608904</v>
      </c>
      <c r="P588" s="19">
        <v>73.181161883942252</v>
      </c>
      <c r="Q588" s="20">
        <v>3.5748121137361091</v>
      </c>
      <c r="R588" s="21">
        <v>0.125</v>
      </c>
      <c r="S588" s="22">
        <v>0.23599999999999999</v>
      </c>
      <c r="T588" s="22">
        <v>0.76300000000000001</v>
      </c>
      <c r="U588" s="19">
        <v>0</v>
      </c>
      <c r="V588" s="19">
        <v>17.27075420461037</v>
      </c>
      <c r="W588" s="19">
        <v>55.837226517447938</v>
      </c>
      <c r="X588" s="19">
        <v>3918.9884335636398</v>
      </c>
      <c r="Y588" s="19">
        <v>3930</v>
      </c>
      <c r="Z588" s="19">
        <v>7848.9884335636398</v>
      </c>
      <c r="AA588">
        <v>88.049543666962649</v>
      </c>
      <c r="AB588">
        <v>1</v>
      </c>
      <c r="AC588">
        <v>0.24199999999999999</v>
      </c>
      <c r="AD588">
        <v>0.75800000000000001</v>
      </c>
      <c r="AE588">
        <v>0</v>
      </c>
      <c r="AF588">
        <v>21.30798956740496</v>
      </c>
      <c r="AG588">
        <v>66.741554099557689</v>
      </c>
      <c r="AH588">
        <v>40990.762418796003</v>
      </c>
      <c r="AI588">
        <v>6478.34545155057</v>
      </c>
      <c r="AJ588">
        <v>45683.559203338897</v>
      </c>
      <c r="AK588">
        <v>40937.401809639901</v>
      </c>
      <c r="AL588">
        <v>64.033516648449478</v>
      </c>
      <c r="AM588" s="19">
        <v>78.901898431469874</v>
      </c>
      <c r="AN588">
        <v>0.8</v>
      </c>
      <c r="AO588">
        <v>0.53</v>
      </c>
      <c r="AP588">
        <v>0.18</v>
      </c>
      <c r="AQ588">
        <v>1</v>
      </c>
      <c r="AR588">
        <v>0</v>
      </c>
      <c r="AS588">
        <v>2</v>
      </c>
      <c r="AT588">
        <v>1.48</v>
      </c>
      <c r="AU588">
        <v>1</v>
      </c>
      <c r="AV588">
        <v>2</v>
      </c>
      <c r="AW588">
        <v>1.5</v>
      </c>
      <c r="AX588">
        <v>1</v>
      </c>
      <c r="AY588">
        <v>2</v>
      </c>
      <c r="AZ588">
        <v>0.6</v>
      </c>
      <c r="BA588">
        <v>0.3</v>
      </c>
      <c r="BB588">
        <v>0.8</v>
      </c>
      <c r="BC588" s="27">
        <v>0.34546219223597419</v>
      </c>
      <c r="BD588" s="28">
        <v>0.50605669794229791</v>
      </c>
      <c r="BE588" s="28">
        <v>0.29174387569720728</v>
      </c>
      <c r="BF588" s="28">
        <f t="shared" si="100"/>
        <v>0.47507086244116092</v>
      </c>
      <c r="BG588" s="29" t="s">
        <v>106</v>
      </c>
      <c r="BH588">
        <v>0.33751600383597419</v>
      </c>
      <c r="BI588">
        <v>0.33357653594229791</v>
      </c>
      <c r="BJ588">
        <v>0.25480236770520726</v>
      </c>
      <c r="BK588">
        <f t="shared" si="101"/>
        <v>0.4381293544491609</v>
      </c>
      <c r="BL588" t="s">
        <v>106</v>
      </c>
      <c r="BM588" s="27">
        <v>0.35487936383597418</v>
      </c>
      <c r="BN588" s="28">
        <v>0.62362617304229795</v>
      </c>
      <c r="BO588" s="28">
        <v>0.32431522165520726</v>
      </c>
      <c r="BP588" s="28">
        <f t="shared" si="102"/>
        <v>0.50764220839916097</v>
      </c>
      <c r="BQ588" s="29" t="s">
        <v>106</v>
      </c>
      <c r="BR588">
        <v>0.2595939086359742</v>
      </c>
      <c r="BS588">
        <v>0.50605669794229791</v>
      </c>
      <c r="BT588">
        <v>0.23846116309720719</v>
      </c>
      <c r="BU588">
        <f t="shared" si="103"/>
        <v>0.42178814984116086</v>
      </c>
      <c r="BV588" t="s">
        <v>106</v>
      </c>
      <c r="BW588" s="27">
        <v>0.2516477202359742</v>
      </c>
      <c r="BX588" s="28">
        <v>0.33357653594229791</v>
      </c>
      <c r="BY588" s="28">
        <v>0.2015196551052072</v>
      </c>
      <c r="BZ588" s="28">
        <f t="shared" si="104"/>
        <v>0.38484664184916084</v>
      </c>
      <c r="CA588" s="29" t="s">
        <v>106</v>
      </c>
      <c r="CB588">
        <v>0.2690110802359742</v>
      </c>
      <c r="CC588">
        <v>0.62362617304229795</v>
      </c>
      <c r="CD588">
        <v>0.2710325090552072</v>
      </c>
      <c r="CE588">
        <f t="shared" si="105"/>
        <v>0.45233806697992784</v>
      </c>
      <c r="CF588" t="s">
        <v>107</v>
      </c>
      <c r="CG588" s="27">
        <v>0.14828317063597418</v>
      </c>
      <c r="CH588" s="28">
        <v>0.50605669794229791</v>
      </c>
      <c r="CI588" s="28">
        <v>0.16939098009720718</v>
      </c>
      <c r="CJ588" s="28">
        <f t="shared" si="106"/>
        <v>0.33161015737992783</v>
      </c>
      <c r="CK588" s="29" t="s">
        <v>107</v>
      </c>
      <c r="CL588">
        <v>0.14033698223597418</v>
      </c>
      <c r="CM588">
        <v>0.33357653594229791</v>
      </c>
      <c r="CN588">
        <v>0.13244947210520722</v>
      </c>
      <c r="CO588">
        <f t="shared" si="107"/>
        <v>0.31577645884916089</v>
      </c>
      <c r="CP588" t="s">
        <v>106</v>
      </c>
      <c r="CQ588" s="27">
        <v>0.15770034223597418</v>
      </c>
      <c r="CR588" s="28">
        <v>0.62362617304229795</v>
      </c>
      <c r="CS588" s="28">
        <v>0.2019623260552072</v>
      </c>
      <c r="CT588" s="28">
        <f t="shared" si="108"/>
        <v>0.34102732897992782</v>
      </c>
      <c r="CU588" s="29" t="s">
        <v>107</v>
      </c>
      <c r="CV588">
        <v>56701.834555136098</v>
      </c>
      <c r="CW588">
        <v>11006.1929583703</v>
      </c>
      <c r="CX588">
        <v>0.18332698674395367</v>
      </c>
      <c r="CY588">
        <f t="shared" si="99"/>
        <v>0.68938368468625155</v>
      </c>
      <c r="CZ588">
        <f t="shared" si="109"/>
        <v>0.52878917897992783</v>
      </c>
    </row>
    <row r="589" spans="1:104" x14ac:dyDescent="0.25">
      <c r="A589">
        <v>1</v>
      </c>
      <c r="B589" s="15">
        <v>9115</v>
      </c>
      <c r="C589" s="15">
        <v>-68.719358009999993</v>
      </c>
      <c r="D589" s="15">
        <v>-17.553702510000001</v>
      </c>
      <c r="E589" s="15">
        <v>4066</v>
      </c>
      <c r="F589" s="15">
        <v>1</v>
      </c>
      <c r="G589" s="15">
        <v>0</v>
      </c>
      <c r="H589" s="17">
        <v>3</v>
      </c>
      <c r="I589" s="19">
        <v>0</v>
      </c>
      <c r="J589" s="19">
        <v>0</v>
      </c>
      <c r="K589" s="19">
        <v>1</v>
      </c>
      <c r="L589" s="15">
        <v>0</v>
      </c>
      <c r="M589" s="15">
        <v>0</v>
      </c>
      <c r="N589" s="15">
        <v>1.2032</v>
      </c>
      <c r="O589" s="19">
        <v>1064.602901</v>
      </c>
      <c r="P589" s="19">
        <v>297.80667271696905</v>
      </c>
      <c r="Q589" s="20">
        <v>3.5748121131314692</v>
      </c>
      <c r="R589" s="21">
        <v>0.22199999999999998</v>
      </c>
      <c r="S589" s="22">
        <v>5.5999999999999994E-2</v>
      </c>
      <c r="T589" s="22">
        <v>0.94399999999999995</v>
      </c>
      <c r="U589" s="19">
        <v>0</v>
      </c>
      <c r="V589" s="19">
        <v>16.677173672150264</v>
      </c>
      <c r="W589" s="19">
        <v>281.12949904481877</v>
      </c>
      <c r="X589" s="19">
        <v>15447.189229668311</v>
      </c>
      <c r="Y589" s="19">
        <v>1560</v>
      </c>
      <c r="Z589" s="19">
        <v>17007.189229668311</v>
      </c>
      <c r="AA589">
        <v>358.31272616149619</v>
      </c>
      <c r="AB589">
        <v>1</v>
      </c>
      <c r="AC589">
        <v>7.2999999999999995E-2</v>
      </c>
      <c r="AD589">
        <v>0.92700000000000005</v>
      </c>
      <c r="AE589">
        <v>0</v>
      </c>
      <c r="AF589">
        <v>26.15682900978922</v>
      </c>
      <c r="AG589">
        <v>332.15589715170699</v>
      </c>
      <c r="AH589">
        <v>96638.063764588413</v>
      </c>
      <c r="AI589">
        <v>1876.992</v>
      </c>
      <c r="AJ589">
        <v>94305.522804955806</v>
      </c>
      <c r="AK589">
        <v>76905.000173224602</v>
      </c>
      <c r="AL589">
        <v>231.69359137380192</v>
      </c>
      <c r="AM589" s="19">
        <v>292.19964481832903</v>
      </c>
      <c r="AN589">
        <v>0.81078400000000006</v>
      </c>
      <c r="AO589">
        <v>0.53714440000000008</v>
      </c>
      <c r="AP589">
        <v>0.18242639999999999</v>
      </c>
      <c r="AQ589">
        <v>1</v>
      </c>
      <c r="AR589">
        <v>0</v>
      </c>
      <c r="AS589">
        <v>2</v>
      </c>
      <c r="AT589">
        <v>1.48</v>
      </c>
      <c r="AU589">
        <v>1</v>
      </c>
      <c r="AV589">
        <v>2</v>
      </c>
      <c r="AW589">
        <v>1.5</v>
      </c>
      <c r="AX589">
        <v>1</v>
      </c>
      <c r="AY589">
        <v>2</v>
      </c>
      <c r="AZ589">
        <v>0.6</v>
      </c>
      <c r="BA589">
        <v>0.3</v>
      </c>
      <c r="BB589">
        <v>0.8</v>
      </c>
      <c r="BC589" s="27">
        <v>0.32173265446616361</v>
      </c>
      <c r="BD589" s="28">
        <v>0.45907923288820807</v>
      </c>
      <c r="BE589" s="28">
        <v>0.26708560275664356</v>
      </c>
      <c r="BF589" s="28">
        <f t="shared" si="100"/>
        <v>0.49098546354666106</v>
      </c>
      <c r="BG589" s="29" t="s">
        <v>106</v>
      </c>
      <c r="BH589">
        <v>0.31378646606616367</v>
      </c>
      <c r="BI589">
        <v>0.28659907088820802</v>
      </c>
      <c r="BJ589">
        <v>0.23014409476464354</v>
      </c>
      <c r="BK589">
        <f t="shared" si="101"/>
        <v>0.45404395555466104</v>
      </c>
      <c r="BL589" t="s">
        <v>106</v>
      </c>
      <c r="BM589" s="27">
        <v>0.33114982606616367</v>
      </c>
      <c r="BN589" s="28">
        <v>0.57664870798820811</v>
      </c>
      <c r="BO589" s="28">
        <v>0.2996569487146436</v>
      </c>
      <c r="BP589" s="28">
        <f t="shared" si="102"/>
        <v>0.5235568095046611</v>
      </c>
      <c r="BQ589" s="29" t="s">
        <v>106</v>
      </c>
      <c r="BR589">
        <v>0.23470686640323574</v>
      </c>
      <c r="BS589">
        <v>0.45907923288820807</v>
      </c>
      <c r="BT589">
        <v>0.21308463919079554</v>
      </c>
      <c r="BU589">
        <f t="shared" si="103"/>
        <v>0.43698449998081301</v>
      </c>
      <c r="BV589" t="s">
        <v>106</v>
      </c>
      <c r="BW589" s="27">
        <v>0.22676067800323574</v>
      </c>
      <c r="BX589" s="28">
        <v>0.28659907088820802</v>
      </c>
      <c r="BY589" s="28">
        <v>0.17614313119879554</v>
      </c>
      <c r="BZ589" s="28">
        <f t="shared" si="104"/>
        <v>0.40004299198881305</v>
      </c>
      <c r="CA589" s="29" t="s">
        <v>106</v>
      </c>
      <c r="CB589">
        <v>0.24412403800323573</v>
      </c>
      <c r="CC589">
        <v>0.57664870798820811</v>
      </c>
      <c r="CD589">
        <v>0.24565598514879558</v>
      </c>
      <c r="CE589">
        <f t="shared" si="105"/>
        <v>0.46802389879325323</v>
      </c>
      <c r="CF589" t="s">
        <v>107</v>
      </c>
      <c r="CG589" s="27">
        <v>0.12189565965499569</v>
      </c>
      <c r="CH589" s="28">
        <v>0.45907923288820807</v>
      </c>
      <c r="CI589" s="28">
        <v>0.14308339012395552</v>
      </c>
      <c r="CJ589" s="28">
        <f t="shared" si="106"/>
        <v>0.34579552044501316</v>
      </c>
      <c r="CK589" s="29" t="s">
        <v>107</v>
      </c>
      <c r="CL589">
        <v>0.11394947125499569</v>
      </c>
      <c r="CM589">
        <v>0.28659907088820802</v>
      </c>
      <c r="CN589">
        <v>0.10614188213195554</v>
      </c>
      <c r="CO589">
        <f t="shared" si="107"/>
        <v>0.33004174292197302</v>
      </c>
      <c r="CP589" t="s">
        <v>106</v>
      </c>
      <c r="CQ589" s="27">
        <v>0.13131283125499568</v>
      </c>
      <c r="CR589" s="28">
        <v>0.57664870798820811</v>
      </c>
      <c r="CS589" s="28">
        <v>0.17565473608195553</v>
      </c>
      <c r="CT589" s="28">
        <f t="shared" si="108"/>
        <v>0.35521269204501316</v>
      </c>
      <c r="CU589" s="29" t="s">
        <v>107</v>
      </c>
      <c r="CV589">
        <v>110557.55740403</v>
      </c>
      <c r="CW589">
        <v>44789.090770187002</v>
      </c>
      <c r="CX589">
        <v>0.2238998607900175</v>
      </c>
      <c r="CY589">
        <f t="shared" si="99"/>
        <v>0.68297909367822562</v>
      </c>
      <c r="CZ589">
        <f t="shared" si="109"/>
        <v>0.54563251525618117</v>
      </c>
    </row>
    <row r="590" spans="1:104" x14ac:dyDescent="0.25">
      <c r="A590">
        <v>1</v>
      </c>
      <c r="B590" s="15">
        <v>9118</v>
      </c>
      <c r="C590" s="15">
        <v>-67.148609890000003</v>
      </c>
      <c r="D590" s="15">
        <v>-18.38470822</v>
      </c>
      <c r="E590" s="15">
        <v>3702</v>
      </c>
      <c r="F590" s="15">
        <v>1</v>
      </c>
      <c r="G590" s="15">
        <v>0</v>
      </c>
      <c r="H590" s="17">
        <v>3</v>
      </c>
      <c r="I590" s="19">
        <v>0</v>
      </c>
      <c r="J590" s="19">
        <v>0</v>
      </c>
      <c r="K590" s="19">
        <v>0</v>
      </c>
      <c r="L590" s="15">
        <v>0</v>
      </c>
      <c r="M590" s="15">
        <v>0</v>
      </c>
      <c r="N590" s="15">
        <v>0</v>
      </c>
      <c r="O590" s="19">
        <v>512.31743700000004</v>
      </c>
      <c r="P590" s="19">
        <v>143.313108665014</v>
      </c>
      <c r="Q590" s="20">
        <v>3.5748121143440694</v>
      </c>
      <c r="R590" s="21">
        <v>5.6999999999999995E-2</v>
      </c>
      <c r="S590" s="22">
        <v>2.1000000000000001E-2</v>
      </c>
      <c r="T590" s="22">
        <v>0.97900000000000009</v>
      </c>
      <c r="U590" s="19">
        <v>0</v>
      </c>
      <c r="V590" s="19">
        <v>3.0095752819652941</v>
      </c>
      <c r="W590" s="19">
        <v>140.30353338304872</v>
      </c>
      <c r="X590" s="19">
        <v>1598.9946562767025</v>
      </c>
      <c r="Y590" s="19">
        <v>0</v>
      </c>
      <c r="Z590" s="19">
        <v>1598.9946562767025</v>
      </c>
      <c r="AA590">
        <v>172.43035634414593</v>
      </c>
      <c r="AB590">
        <v>1</v>
      </c>
      <c r="AC590">
        <v>5.2000000000000005E-2</v>
      </c>
      <c r="AD590">
        <v>0.94799999999999995</v>
      </c>
      <c r="AE590">
        <v>0</v>
      </c>
      <c r="AF590">
        <v>8.9663785298955894</v>
      </c>
      <c r="AG590">
        <v>163.46397781425034</v>
      </c>
      <c r="AH590">
        <v>42308.912367093159</v>
      </c>
      <c r="AI590">
        <v>0</v>
      </c>
      <c r="AJ590">
        <v>40465.945363661202</v>
      </c>
      <c r="AK590">
        <v>38548.880809546499</v>
      </c>
      <c r="AL590">
        <v>135.14426147110822</v>
      </c>
      <c r="AM590" s="19">
        <v>164.26150915024016</v>
      </c>
      <c r="AN590">
        <v>0.80718933333333343</v>
      </c>
      <c r="AO590">
        <v>0.53476293333333336</v>
      </c>
      <c r="AP590">
        <v>0.18161759999999999</v>
      </c>
      <c r="AQ590">
        <v>1</v>
      </c>
      <c r="AR590">
        <v>0</v>
      </c>
      <c r="AS590">
        <v>2</v>
      </c>
      <c r="AT590">
        <v>1.48</v>
      </c>
      <c r="AU590">
        <v>1</v>
      </c>
      <c r="AV590">
        <v>2</v>
      </c>
      <c r="AW590">
        <v>1.5</v>
      </c>
      <c r="AX590">
        <v>1</v>
      </c>
      <c r="AY590">
        <v>2</v>
      </c>
      <c r="AZ590">
        <v>0.6</v>
      </c>
      <c r="BA590">
        <v>0.3</v>
      </c>
      <c r="BB590">
        <v>0.8</v>
      </c>
      <c r="BC590" s="27">
        <v>0.32841439896197289</v>
      </c>
      <c r="BD590" s="28">
        <v>0.45617338370311789</v>
      </c>
      <c r="BE590" s="28">
        <v>0.27395648522052801</v>
      </c>
      <c r="BF590" s="28">
        <f t="shared" si="100"/>
        <v>0.55976989633276397</v>
      </c>
      <c r="BG590" s="29" t="s">
        <v>106</v>
      </c>
      <c r="BH590">
        <v>0.32046821056197294</v>
      </c>
      <c r="BI590">
        <v>0.28369322170311784</v>
      </c>
      <c r="BJ590">
        <v>0.23701497722852805</v>
      </c>
      <c r="BK590">
        <f t="shared" si="101"/>
        <v>0.52282838834076395</v>
      </c>
      <c r="BL590" t="s">
        <v>106</v>
      </c>
      <c r="BM590" s="27">
        <v>0.33783157056197294</v>
      </c>
      <c r="BN590" s="28">
        <v>0.57374285880311793</v>
      </c>
      <c r="BO590" s="28">
        <v>0.30652783117852805</v>
      </c>
      <c r="BP590" s="28">
        <f t="shared" si="102"/>
        <v>0.5923412422907639</v>
      </c>
      <c r="BQ590" s="29" t="s">
        <v>106</v>
      </c>
      <c r="BR590">
        <v>0.24177444572002091</v>
      </c>
      <c r="BS590">
        <v>0.45617338370311789</v>
      </c>
      <c r="BT590">
        <v>0.22019493864329601</v>
      </c>
      <c r="BU590">
        <f t="shared" si="103"/>
        <v>0.50600834975553188</v>
      </c>
      <c r="BV590" t="s">
        <v>106</v>
      </c>
      <c r="BW590" s="27">
        <v>0.23382825732002091</v>
      </c>
      <c r="BX590" s="28">
        <v>0.28369322170311784</v>
      </c>
      <c r="BY590" s="28">
        <v>0.18325343065129601</v>
      </c>
      <c r="BZ590" s="28">
        <f t="shared" si="104"/>
        <v>0.46906684176353192</v>
      </c>
      <c r="CA590" s="29" t="s">
        <v>106</v>
      </c>
      <c r="CB590">
        <v>0.25119161732002093</v>
      </c>
      <c r="CC590">
        <v>0.57374285880311793</v>
      </c>
      <c r="CD590">
        <v>0.25276628460129602</v>
      </c>
      <c r="CE590">
        <f t="shared" si="105"/>
        <v>0.53700502843225684</v>
      </c>
      <c r="CF590" t="s">
        <v>107</v>
      </c>
      <c r="CG590" s="27">
        <v>0.12946339522119421</v>
      </c>
      <c r="CH590" s="28">
        <v>0.45617338370311789</v>
      </c>
      <c r="CI590" s="28">
        <v>0.15050404493206934</v>
      </c>
      <c r="CJ590" s="28">
        <f t="shared" si="106"/>
        <v>0.41527680633343012</v>
      </c>
      <c r="CK590" s="29" t="s">
        <v>107</v>
      </c>
      <c r="CL590">
        <v>0.12151720682119423</v>
      </c>
      <c r="CM590">
        <v>0.28369322170311784</v>
      </c>
      <c r="CN590">
        <v>0.11356253694006935</v>
      </c>
      <c r="CO590">
        <f t="shared" si="107"/>
        <v>0.39937594805230525</v>
      </c>
      <c r="CP590" t="s">
        <v>106</v>
      </c>
      <c r="CQ590" s="27">
        <v>0.13888056682119421</v>
      </c>
      <c r="CR590" s="28">
        <v>0.57374285880311793</v>
      </c>
      <c r="CS590" s="28">
        <v>0.18307539089006936</v>
      </c>
      <c r="CT590" s="28">
        <f t="shared" si="108"/>
        <v>0.42469397793343011</v>
      </c>
      <c r="CU590" s="29" t="s">
        <v>107</v>
      </c>
      <c r="CV590">
        <v>77846.543873953095</v>
      </c>
      <c r="CW590">
        <v>21553.794543018201</v>
      </c>
      <c r="CX590">
        <v>0.2858134111122359</v>
      </c>
      <c r="CY590">
        <f t="shared" si="99"/>
        <v>0.74198679481535379</v>
      </c>
      <c r="CZ590">
        <f t="shared" si="109"/>
        <v>0.61422781007420879</v>
      </c>
    </row>
    <row r="591" spans="1:104" x14ac:dyDescent="0.25">
      <c r="A591">
        <v>1</v>
      </c>
      <c r="B591" s="15">
        <v>9139</v>
      </c>
      <c r="C591" s="15">
        <v>-63.561247569999999</v>
      </c>
      <c r="D591" s="15">
        <v>-19.764417229999999</v>
      </c>
      <c r="E591" s="15">
        <v>1083</v>
      </c>
      <c r="F591" s="15">
        <v>1</v>
      </c>
      <c r="G591" s="15">
        <v>0</v>
      </c>
      <c r="H591" s="17">
        <v>4</v>
      </c>
      <c r="I591" s="19">
        <v>1</v>
      </c>
      <c r="J591" s="19">
        <v>4</v>
      </c>
      <c r="K591" s="19">
        <v>1</v>
      </c>
      <c r="L591" s="15">
        <v>0</v>
      </c>
      <c r="M591" s="15">
        <v>1.9414993466458099</v>
      </c>
      <c r="N591" s="15">
        <v>1.2032</v>
      </c>
      <c r="O591" s="19">
        <v>468.71595300000001</v>
      </c>
      <c r="P591" s="19">
        <v>131.11624837052196</v>
      </c>
      <c r="Q591" s="20">
        <v>3.5748121138690121</v>
      </c>
      <c r="R591" s="21">
        <v>0.76700000000000002</v>
      </c>
      <c r="S591" s="22">
        <v>0.26299999999999996</v>
      </c>
      <c r="T591" s="22">
        <v>0.73699999999999999</v>
      </c>
      <c r="U591" s="19">
        <v>0</v>
      </c>
      <c r="V591" s="19">
        <v>34.483573321447267</v>
      </c>
      <c r="W591" s="19">
        <v>96.632675049074678</v>
      </c>
      <c r="X591" s="19">
        <v>46042.105611299638</v>
      </c>
      <c r="Y591" s="19">
        <v>3930</v>
      </c>
      <c r="Z591" s="19">
        <v>49972.105611299638</v>
      </c>
      <c r="AA591">
        <v>157.7554323850284</v>
      </c>
      <c r="AB591">
        <v>1</v>
      </c>
      <c r="AC591">
        <v>0.26599999999999996</v>
      </c>
      <c r="AD591">
        <v>0.73399999999999999</v>
      </c>
      <c r="AE591">
        <v>0</v>
      </c>
      <c r="AF591">
        <v>41.962945014417549</v>
      </c>
      <c r="AG591">
        <v>115.79248737061084</v>
      </c>
      <c r="AH591">
        <v>77829.188400949817</v>
      </c>
      <c r="AI591">
        <v>6478.34545155057</v>
      </c>
      <c r="AJ591">
        <v>80917.311361248401</v>
      </c>
      <c r="AK591">
        <v>29334.026020207999</v>
      </c>
      <c r="AL591">
        <v>30.550085870331614</v>
      </c>
      <c r="AM591" s="19">
        <v>57.189269884838055</v>
      </c>
      <c r="AN591">
        <v>0.81078400000000006</v>
      </c>
      <c r="AO591">
        <v>0.53714440000000008</v>
      </c>
      <c r="AP591">
        <v>0.18242639999999999</v>
      </c>
      <c r="AQ591">
        <v>1</v>
      </c>
      <c r="AR591">
        <v>0</v>
      </c>
      <c r="AS591">
        <v>2</v>
      </c>
      <c r="AT591">
        <v>1.48</v>
      </c>
      <c r="AU591">
        <v>1</v>
      </c>
      <c r="AV591">
        <v>2</v>
      </c>
      <c r="AW591">
        <v>1.5</v>
      </c>
      <c r="AX591">
        <v>1</v>
      </c>
      <c r="AY591">
        <v>2</v>
      </c>
      <c r="AZ591">
        <v>0.6</v>
      </c>
      <c r="BA591">
        <v>0.3</v>
      </c>
      <c r="BB591">
        <v>0.8</v>
      </c>
      <c r="BC591" s="27">
        <v>0.36301746848353278</v>
      </c>
      <c r="BD591" s="28">
        <v>0.57504717835979036</v>
      </c>
      <c r="BE591" s="28">
        <v>0.30817588310162641</v>
      </c>
      <c r="BF591" s="28">
        <f t="shared" si="100"/>
        <v>0.38916273421076536</v>
      </c>
      <c r="BG591" s="29" t="s">
        <v>106</v>
      </c>
      <c r="BH591">
        <v>0.35507128008353278</v>
      </c>
      <c r="BI591">
        <v>0.40256701635979031</v>
      </c>
      <c r="BJ591">
        <v>0.27123437510962639</v>
      </c>
      <c r="BK591">
        <f t="shared" si="101"/>
        <v>0.35222122621876534</v>
      </c>
      <c r="BL591" t="s">
        <v>106</v>
      </c>
      <c r="BM591" s="27">
        <v>0.37243464008353278</v>
      </c>
      <c r="BN591" s="28">
        <v>0.69261665345979029</v>
      </c>
      <c r="BO591" s="28">
        <v>0.34074722905962634</v>
      </c>
      <c r="BP591" s="28">
        <f t="shared" si="102"/>
        <v>0.42173408016876529</v>
      </c>
      <c r="BQ591" s="29" t="s">
        <v>106</v>
      </c>
      <c r="BR591">
        <v>0.27599168042060485</v>
      </c>
      <c r="BS591">
        <v>0.57504717835979036</v>
      </c>
      <c r="BT591">
        <v>0.25417491953577837</v>
      </c>
      <c r="BU591">
        <f t="shared" si="103"/>
        <v>0.33516177064491731</v>
      </c>
      <c r="BV591" t="s">
        <v>106</v>
      </c>
      <c r="BW591" s="27">
        <v>0.26804549202060479</v>
      </c>
      <c r="BX591" s="28">
        <v>0.40256701635979031</v>
      </c>
      <c r="BY591" s="28">
        <v>0.2172334115437784</v>
      </c>
      <c r="BZ591" s="28">
        <f t="shared" si="104"/>
        <v>0.29822026265291735</v>
      </c>
      <c r="CA591" s="29" t="s">
        <v>106</v>
      </c>
      <c r="CB591">
        <v>0.28540885202060479</v>
      </c>
      <c r="CC591">
        <v>0.69261665345979029</v>
      </c>
      <c r="CD591">
        <v>0.28674626549377841</v>
      </c>
      <c r="CE591">
        <f t="shared" si="105"/>
        <v>0.36639570312974373</v>
      </c>
      <c r="CF591" t="s">
        <v>107</v>
      </c>
      <c r="CG591" s="27">
        <v>0.16318047367236477</v>
      </c>
      <c r="CH591" s="28">
        <v>0.57504717835979036</v>
      </c>
      <c r="CI591" s="28">
        <v>0.18417367046893837</v>
      </c>
      <c r="CJ591" s="28">
        <f t="shared" si="106"/>
        <v>0.24416732478150371</v>
      </c>
      <c r="CK591" s="29" t="s">
        <v>107</v>
      </c>
      <c r="CL591">
        <v>0.15523428527236477</v>
      </c>
      <c r="CM591">
        <v>0.40256701635979031</v>
      </c>
      <c r="CN591">
        <v>0.14723216247693838</v>
      </c>
      <c r="CO591">
        <f t="shared" si="107"/>
        <v>0.22821901358607732</v>
      </c>
      <c r="CP591" t="s">
        <v>106</v>
      </c>
      <c r="CQ591" s="27">
        <v>0.17259764527236476</v>
      </c>
      <c r="CR591" s="28">
        <v>0.69261665345979029</v>
      </c>
      <c r="CS591" s="28">
        <v>0.21674501642693839</v>
      </c>
      <c r="CT591" s="28">
        <f t="shared" si="108"/>
        <v>0.25358449638150371</v>
      </c>
      <c r="CU591" s="29" t="s">
        <v>107</v>
      </c>
      <c r="CV591">
        <v>14284.1788157302</v>
      </c>
      <c r="CW591">
        <v>7148.6587365589603</v>
      </c>
      <c r="CX591">
        <v>8.0986851109138933E-2</v>
      </c>
      <c r="CY591">
        <f t="shared" si="99"/>
        <v>0.6560340294689293</v>
      </c>
      <c r="CZ591">
        <f t="shared" si="109"/>
        <v>0.44400431959267173</v>
      </c>
    </row>
    <row r="592" spans="1:104" x14ac:dyDescent="0.25">
      <c r="A592">
        <v>1</v>
      </c>
      <c r="B592" s="15">
        <v>9142</v>
      </c>
      <c r="C592" s="15">
        <v>-62.480874300000004</v>
      </c>
      <c r="D592" s="15">
        <v>-16.27695048</v>
      </c>
      <c r="E592" s="15">
        <v>556</v>
      </c>
      <c r="F592" s="15">
        <v>0</v>
      </c>
      <c r="G592" s="15">
        <v>0</v>
      </c>
      <c r="H592" s="17">
        <v>4</v>
      </c>
      <c r="I592" s="19">
        <v>0</v>
      </c>
      <c r="J592" s="19">
        <v>0</v>
      </c>
      <c r="K592" s="19">
        <v>1</v>
      </c>
      <c r="L592" s="15">
        <v>0</v>
      </c>
      <c r="M592" s="15">
        <v>0</v>
      </c>
      <c r="N592" s="15">
        <v>1.2032</v>
      </c>
      <c r="O592" s="19">
        <v>584.98657700000001</v>
      </c>
      <c r="P592" s="19">
        <v>163.64120918508158</v>
      </c>
      <c r="Q592" s="20">
        <v>3.5748121143395375</v>
      </c>
      <c r="R592" s="21">
        <v>0.87599999999999989</v>
      </c>
      <c r="S592" s="22">
        <v>0.27500000000000002</v>
      </c>
      <c r="T592" s="22">
        <v>0.72500000000000009</v>
      </c>
      <c r="U592" s="19">
        <v>0</v>
      </c>
      <c r="V592" s="19">
        <v>45.001332525897439</v>
      </c>
      <c r="W592" s="19">
        <v>118.63987665918415</v>
      </c>
      <c r="X592" s="19">
        <v>52075.361993638406</v>
      </c>
      <c r="Y592" s="19">
        <v>1560</v>
      </c>
      <c r="Z592" s="19">
        <v>53635.361993638406</v>
      </c>
      <c r="AA592">
        <v>196.88856290367843</v>
      </c>
      <c r="AB592">
        <v>1</v>
      </c>
      <c r="AC592">
        <v>0.27700000000000002</v>
      </c>
      <c r="AD592">
        <v>0.72299999999999998</v>
      </c>
      <c r="AE592">
        <v>0</v>
      </c>
      <c r="AF592">
        <v>54.538131924318932</v>
      </c>
      <c r="AG592">
        <v>142.35043097935952</v>
      </c>
      <c r="AH592">
        <v>76953.184043190646</v>
      </c>
      <c r="AI592">
        <v>1876.992</v>
      </c>
      <c r="AJ592">
        <v>75478.112115816999</v>
      </c>
      <c r="AK592">
        <v>20524.363096398101</v>
      </c>
      <c r="AL592">
        <v>20.291509938950135</v>
      </c>
      <c r="AM592" s="19">
        <v>53.53886365754699</v>
      </c>
      <c r="AN592">
        <v>0.8143786666666667</v>
      </c>
      <c r="AO592">
        <v>0.53952586666666669</v>
      </c>
      <c r="AP592">
        <v>0.18323519999999999</v>
      </c>
      <c r="AQ592">
        <v>1</v>
      </c>
      <c r="AR592">
        <v>0</v>
      </c>
      <c r="AS592">
        <v>2</v>
      </c>
      <c r="AT592">
        <v>1.48</v>
      </c>
      <c r="AU592">
        <v>1</v>
      </c>
      <c r="AV592">
        <v>2</v>
      </c>
      <c r="AW592">
        <v>1.5</v>
      </c>
      <c r="AX592">
        <v>1</v>
      </c>
      <c r="AY592">
        <v>2</v>
      </c>
      <c r="AZ592">
        <v>0.6</v>
      </c>
      <c r="BA592">
        <v>0.3</v>
      </c>
      <c r="BB592">
        <v>0.8</v>
      </c>
      <c r="BC592" s="27">
        <v>0.37515187827161506</v>
      </c>
      <c r="BD592" s="28">
        <v>0.64843580842582837</v>
      </c>
      <c r="BE592" s="28">
        <v>0.3415396722386928</v>
      </c>
      <c r="BF592" s="28">
        <f t="shared" si="100"/>
        <v>0.44041286139245278</v>
      </c>
      <c r="BG592" s="29" t="s">
        <v>106</v>
      </c>
      <c r="BH592">
        <v>0.36796697027161507</v>
      </c>
      <c r="BI592">
        <v>0.47093550432582837</v>
      </c>
      <c r="BJ592">
        <v>0.31577814596269288</v>
      </c>
      <c r="BK592">
        <f t="shared" si="101"/>
        <v>0.41465133511645286</v>
      </c>
      <c r="BL592" t="s">
        <v>106</v>
      </c>
      <c r="BM592" s="27">
        <v>0.38372921027161505</v>
      </c>
      <c r="BN592" s="28">
        <v>0.76682835562582841</v>
      </c>
      <c r="BO592" s="28">
        <v>0.36585135501269284</v>
      </c>
      <c r="BP592" s="28">
        <f t="shared" si="102"/>
        <v>0.46472454416645281</v>
      </c>
      <c r="BQ592" s="29" t="s">
        <v>106</v>
      </c>
      <c r="BR592">
        <v>0.28782691922407905</v>
      </c>
      <c r="BS592">
        <v>0.64843580842582837</v>
      </c>
      <c r="BT592">
        <v>0.2757919698635713</v>
      </c>
      <c r="BU592">
        <f t="shared" si="103"/>
        <v>0.37466515901733127</v>
      </c>
      <c r="BV592" t="s">
        <v>106</v>
      </c>
      <c r="BW592" s="27">
        <v>0.28064201122407906</v>
      </c>
      <c r="BX592" s="28">
        <v>0.47093550432582837</v>
      </c>
      <c r="BY592" s="28">
        <v>0.25003044358757126</v>
      </c>
      <c r="BZ592" s="28">
        <f t="shared" si="104"/>
        <v>0.34890363274133124</v>
      </c>
      <c r="CA592" s="29" t="s">
        <v>106</v>
      </c>
      <c r="CB592">
        <v>0.29640425122407904</v>
      </c>
      <c r="CC592">
        <v>0.76682835562582841</v>
      </c>
      <c r="CD592">
        <v>0.30010365263757127</v>
      </c>
      <c r="CE592">
        <f t="shared" si="105"/>
        <v>0.39527744037783902</v>
      </c>
      <c r="CF592" t="s">
        <v>107</v>
      </c>
      <c r="CG592" s="27">
        <v>0.17462789823653238</v>
      </c>
      <c r="CH592" s="28">
        <v>0.64843580842582837</v>
      </c>
      <c r="CI592" s="28">
        <v>0.1905634667847099</v>
      </c>
      <c r="CJ592" s="28">
        <f t="shared" si="106"/>
        <v>0.27350108739029233</v>
      </c>
      <c r="CK592" s="29" t="s">
        <v>107</v>
      </c>
      <c r="CL592">
        <v>0.16744299023653239</v>
      </c>
      <c r="CM592">
        <v>0.47093550432582837</v>
      </c>
      <c r="CN592">
        <v>0.16480194050870992</v>
      </c>
      <c r="CO592">
        <f t="shared" si="107"/>
        <v>0.26367512966246986</v>
      </c>
      <c r="CP592" t="s">
        <v>106</v>
      </c>
      <c r="CQ592" s="27">
        <v>0.1832052302365324</v>
      </c>
      <c r="CR592" s="28">
        <v>0.76682835562582841</v>
      </c>
      <c r="CS592" s="28">
        <v>0.2148751495587099</v>
      </c>
      <c r="CT592" s="28">
        <f t="shared" si="108"/>
        <v>0.28207841939029238</v>
      </c>
      <c r="CU592" s="29" t="s">
        <v>107</v>
      </c>
      <c r="CV592">
        <v>11615.676359618999</v>
      </c>
      <c r="CW592">
        <v>6692.3579586264996</v>
      </c>
      <c r="CX592">
        <v>9.8873189153759963E-2</v>
      </c>
      <c r="CY592">
        <f t="shared" si="99"/>
        <v>0.74730899757958835</v>
      </c>
      <c r="CZ592">
        <f t="shared" si="109"/>
        <v>0.47402506742537504</v>
      </c>
    </row>
    <row r="593" spans="1:104" x14ac:dyDescent="0.25">
      <c r="A593">
        <v>1</v>
      </c>
      <c r="B593" s="15">
        <v>9159</v>
      </c>
      <c r="C593" s="15">
        <v>-65.488550040000007</v>
      </c>
      <c r="D593" s="15">
        <v>-10.784883130000001</v>
      </c>
      <c r="E593" s="15">
        <v>129</v>
      </c>
      <c r="F593" s="15">
        <v>0</v>
      </c>
      <c r="G593" s="15">
        <v>0</v>
      </c>
      <c r="H593" s="17">
        <v>2</v>
      </c>
      <c r="I593" s="19">
        <v>0</v>
      </c>
      <c r="J593" s="19">
        <v>0</v>
      </c>
      <c r="K593" s="19">
        <v>1</v>
      </c>
      <c r="L593" s="15">
        <v>0</v>
      </c>
      <c r="M593" s="15">
        <v>0</v>
      </c>
      <c r="N593" s="15">
        <v>1.2032</v>
      </c>
      <c r="O593" s="19">
        <v>185.306307</v>
      </c>
      <c r="P593" s="19">
        <v>51.836656339333686</v>
      </c>
      <c r="Q593" s="20">
        <v>3.5748121133999429</v>
      </c>
      <c r="R593" s="21">
        <v>7.8E-2</v>
      </c>
      <c r="S593" s="22">
        <v>0.61799999999999988</v>
      </c>
      <c r="T593" s="22">
        <v>0.38300000000000001</v>
      </c>
      <c r="U593" s="19">
        <v>0</v>
      </c>
      <c r="V593" s="19">
        <v>32.035053617708215</v>
      </c>
      <c r="W593" s="19">
        <v>19.853439377964801</v>
      </c>
      <c r="X593" s="19">
        <v>2857.3955322857214</v>
      </c>
      <c r="Y593" s="19">
        <v>1560</v>
      </c>
      <c r="Z593" s="19">
        <v>4417.3955322857219</v>
      </c>
      <c r="AA593">
        <v>62.368426767754478</v>
      </c>
      <c r="AB593">
        <v>1</v>
      </c>
      <c r="AC593">
        <v>0.61899999999999988</v>
      </c>
      <c r="AD593">
        <v>0.38100000000000012</v>
      </c>
      <c r="AE593">
        <v>0</v>
      </c>
      <c r="AF593">
        <v>38.606056169240013</v>
      </c>
      <c r="AG593">
        <v>23.762370598514462</v>
      </c>
      <c r="AH593">
        <v>47222.399645639664</v>
      </c>
      <c r="AI593">
        <v>1876.992</v>
      </c>
      <c r="AJ593">
        <v>47042.394212428</v>
      </c>
      <c r="AK593">
        <v>43992.700596069102</v>
      </c>
      <c r="AL593">
        <v>47.793397144865658</v>
      </c>
      <c r="AM593" s="19">
        <v>58.32516757328645</v>
      </c>
      <c r="AN593">
        <v>0.81797333333333333</v>
      </c>
      <c r="AO593">
        <v>0.54190733333333341</v>
      </c>
      <c r="AP593">
        <v>0.18404399999999999</v>
      </c>
      <c r="AQ593">
        <v>1</v>
      </c>
      <c r="AR593">
        <v>0</v>
      </c>
      <c r="AS593">
        <v>2</v>
      </c>
      <c r="AT593">
        <v>1.48</v>
      </c>
      <c r="AU593">
        <v>1</v>
      </c>
      <c r="AV593">
        <v>2</v>
      </c>
      <c r="AW593">
        <v>1.5</v>
      </c>
      <c r="AX593">
        <v>1</v>
      </c>
      <c r="AY593">
        <v>2</v>
      </c>
      <c r="AZ593">
        <v>0.6</v>
      </c>
      <c r="BA593">
        <v>0.3</v>
      </c>
      <c r="BB593">
        <v>0.8</v>
      </c>
      <c r="BC593" s="27">
        <v>0.37094379925040466</v>
      </c>
      <c r="BD593" s="28">
        <v>0.64757292319568771</v>
      </c>
      <c r="BE593" s="28">
        <v>0.33773677078336733</v>
      </c>
      <c r="BF593" s="28">
        <f t="shared" si="100"/>
        <v>0.47911835289113469</v>
      </c>
      <c r="BG593" s="29" t="s">
        <v>106</v>
      </c>
      <c r="BH593">
        <v>0.36375889125040461</v>
      </c>
      <c r="BI593">
        <v>0.4700726190956877</v>
      </c>
      <c r="BJ593">
        <v>0.31197524450736741</v>
      </c>
      <c r="BK593">
        <f t="shared" si="101"/>
        <v>0.45335682661513477</v>
      </c>
      <c r="BL593" t="s">
        <v>106</v>
      </c>
      <c r="BM593" s="27">
        <v>0.37952113125040465</v>
      </c>
      <c r="BN593" s="28">
        <v>0.76596547039568774</v>
      </c>
      <c r="BO593" s="28">
        <v>0.36204845355736737</v>
      </c>
      <c r="BP593" s="28">
        <f t="shared" si="102"/>
        <v>0.50343003566513478</v>
      </c>
      <c r="BQ593" s="29" t="s">
        <v>106</v>
      </c>
      <c r="BR593">
        <v>0.28323338791598468</v>
      </c>
      <c r="BS593">
        <v>0.64757292319568771</v>
      </c>
      <c r="BT593">
        <v>0.27169885811196542</v>
      </c>
      <c r="BU593">
        <f t="shared" si="103"/>
        <v>0.41308044021973278</v>
      </c>
      <c r="BV593" t="s">
        <v>106</v>
      </c>
      <c r="BW593" s="27">
        <v>0.27604847991598469</v>
      </c>
      <c r="BX593" s="28">
        <v>0.4700726190956877</v>
      </c>
      <c r="BY593" s="28">
        <v>0.24593733183596539</v>
      </c>
      <c r="BZ593" s="28">
        <f t="shared" si="104"/>
        <v>0.38731891394373275</v>
      </c>
      <c r="CA593" s="29" t="s">
        <v>106</v>
      </c>
      <c r="CB593">
        <v>0.29181071991598462</v>
      </c>
      <c r="CC593">
        <v>0.76596547039568774</v>
      </c>
      <c r="CD593">
        <v>0.2960105408859654</v>
      </c>
      <c r="CE593">
        <f t="shared" si="105"/>
        <v>0.43319230202375203</v>
      </c>
      <c r="CF593" t="s">
        <v>107</v>
      </c>
      <c r="CG593" s="27">
        <v>0.16953470655655128</v>
      </c>
      <c r="CH593" s="28">
        <v>0.64757292319568771</v>
      </c>
      <c r="CI593" s="28">
        <v>0.1860941565008887</v>
      </c>
      <c r="CJ593" s="28">
        <f t="shared" si="106"/>
        <v>0.31091628866431864</v>
      </c>
      <c r="CK593" s="29" t="s">
        <v>107</v>
      </c>
      <c r="CL593">
        <v>0.16234979855655129</v>
      </c>
      <c r="CM593">
        <v>0.4700726190956877</v>
      </c>
      <c r="CN593">
        <v>0.16033263022488872</v>
      </c>
      <c r="CO593">
        <f t="shared" si="107"/>
        <v>0.30171421233265611</v>
      </c>
      <c r="CP593" t="s">
        <v>106</v>
      </c>
      <c r="CQ593" s="27">
        <v>0.17811203855655128</v>
      </c>
      <c r="CR593" s="28">
        <v>0.76596547039568774</v>
      </c>
      <c r="CS593" s="28">
        <v>0.21040583927488871</v>
      </c>
      <c r="CT593" s="28">
        <f t="shared" si="108"/>
        <v>0.31949362066431863</v>
      </c>
      <c r="CU593" s="29" t="s">
        <v>107</v>
      </c>
      <c r="CV593">
        <v>48317.3934640437</v>
      </c>
      <c r="CW593">
        <v>7796.0533459693097</v>
      </c>
      <c r="CX593">
        <v>0.14138158210776738</v>
      </c>
      <c r="CY593">
        <f t="shared" si="99"/>
        <v>0.78895450530345512</v>
      </c>
      <c r="CZ593">
        <f t="shared" si="109"/>
        <v>0.51232538135817207</v>
      </c>
    </row>
    <row r="594" spans="1:104" x14ac:dyDescent="0.25">
      <c r="A594">
        <v>1</v>
      </c>
      <c r="B594" s="15">
        <v>9176</v>
      </c>
      <c r="C594" s="15">
        <v>-66.577432729999998</v>
      </c>
      <c r="D594" s="15">
        <v>-14.728570360000001</v>
      </c>
      <c r="E594" s="15">
        <v>188</v>
      </c>
      <c r="F594" s="15">
        <v>0</v>
      </c>
      <c r="G594" s="15">
        <v>0</v>
      </c>
      <c r="H594" s="17">
        <v>3</v>
      </c>
      <c r="I594" s="19">
        <v>0</v>
      </c>
      <c r="J594" s="19">
        <v>0</v>
      </c>
      <c r="K594" s="19">
        <v>1</v>
      </c>
      <c r="L594" s="15">
        <v>0</v>
      </c>
      <c r="M594" s="15">
        <v>0</v>
      </c>
      <c r="N594" s="15">
        <v>1.2032</v>
      </c>
      <c r="O594" s="19">
        <v>159.872108</v>
      </c>
      <c r="P594" s="19">
        <v>44.721821138299156</v>
      </c>
      <c r="Q594" s="20">
        <v>3.5748121147751677</v>
      </c>
      <c r="R594" s="21">
        <v>2.3E-2</v>
      </c>
      <c r="S594" s="22">
        <v>0.26500000000000001</v>
      </c>
      <c r="T594" s="22">
        <v>0.73399999999999999</v>
      </c>
      <c r="U594" s="19">
        <v>0</v>
      </c>
      <c r="V594" s="19">
        <v>11.851282601649277</v>
      </c>
      <c r="W594" s="19">
        <v>32.825816715511579</v>
      </c>
      <c r="X594" s="19">
        <v>363.27852835570491</v>
      </c>
      <c r="Y594" s="19">
        <v>1560</v>
      </c>
      <c r="Z594" s="19">
        <v>1923.278528355705</v>
      </c>
      <c r="AA594">
        <v>53.808054448520082</v>
      </c>
      <c r="AB594">
        <v>1</v>
      </c>
      <c r="AC594">
        <v>0.32100000000000001</v>
      </c>
      <c r="AD594">
        <v>0.67900000000000005</v>
      </c>
      <c r="AE594">
        <v>0</v>
      </c>
      <c r="AF594">
        <v>17.272385477974947</v>
      </c>
      <c r="AG594">
        <v>36.535668970545139</v>
      </c>
      <c r="AH594">
        <v>23566.500320767278</v>
      </c>
      <c r="AI594">
        <v>1876.992</v>
      </c>
      <c r="AJ594">
        <v>24416.940694098699</v>
      </c>
      <c r="AK594">
        <v>23950.1832261458</v>
      </c>
      <c r="AL594">
        <v>43.693219252118276</v>
      </c>
      <c r="AM594" s="19">
        <v>52.779452562339202</v>
      </c>
      <c r="AN594">
        <v>0.83954133333333336</v>
      </c>
      <c r="AO594">
        <v>0.5561961333333334</v>
      </c>
      <c r="AP594">
        <v>0.1888968</v>
      </c>
      <c r="AQ594">
        <v>1</v>
      </c>
      <c r="AR594">
        <v>0</v>
      </c>
      <c r="AS594">
        <v>2</v>
      </c>
      <c r="AT594">
        <v>1.48</v>
      </c>
      <c r="AU594">
        <v>1</v>
      </c>
      <c r="AV594">
        <v>2</v>
      </c>
      <c r="AW594">
        <v>1.5</v>
      </c>
      <c r="AX594">
        <v>1</v>
      </c>
      <c r="AY594">
        <v>2</v>
      </c>
      <c r="AZ594">
        <v>0.6</v>
      </c>
      <c r="BA594">
        <v>0.3</v>
      </c>
      <c r="BB594">
        <v>0.8</v>
      </c>
      <c r="BC594" s="27">
        <v>0.38408451269426358</v>
      </c>
      <c r="BD594" s="28">
        <v>0.65426499949310801</v>
      </c>
      <c r="BE594" s="28">
        <v>0.34924021507130476</v>
      </c>
      <c r="BF594" s="28">
        <f t="shared" si="100"/>
        <v>0.58931000903160102</v>
      </c>
      <c r="BG594" s="29" t="s">
        <v>106</v>
      </c>
      <c r="BH594">
        <v>0.37689960469426353</v>
      </c>
      <c r="BI594">
        <v>0.47676469539310806</v>
      </c>
      <c r="BJ594">
        <v>0.32347868879530484</v>
      </c>
      <c r="BK594">
        <f t="shared" si="101"/>
        <v>0.5635484827556011</v>
      </c>
      <c r="BL594" t="s">
        <v>106</v>
      </c>
      <c r="BM594" s="27">
        <v>0.39266184469426357</v>
      </c>
      <c r="BN594" s="28">
        <v>0.77265754669310815</v>
      </c>
      <c r="BO594" s="28">
        <v>0.37355189784530485</v>
      </c>
      <c r="BP594" s="28">
        <f t="shared" si="102"/>
        <v>0.61362169180560111</v>
      </c>
      <c r="BQ594" s="29" t="s">
        <v>106</v>
      </c>
      <c r="BR594">
        <v>0.29406138763853962</v>
      </c>
      <c r="BS594">
        <v>0.65426499949310801</v>
      </c>
      <c r="BT594">
        <v>0.28146104062222038</v>
      </c>
      <c r="BU594">
        <f t="shared" si="103"/>
        <v>0.52153083458251659</v>
      </c>
      <c r="BV594" t="s">
        <v>106</v>
      </c>
      <c r="BW594" s="27">
        <v>0.28687647963853957</v>
      </c>
      <c r="BX594" s="28">
        <v>0.47676469539310806</v>
      </c>
      <c r="BY594" s="28">
        <v>0.2556995143462204</v>
      </c>
      <c r="BZ594" s="28">
        <f t="shared" si="104"/>
        <v>0.49576930830651667</v>
      </c>
      <c r="CA594" s="29" t="s">
        <v>106</v>
      </c>
      <c r="CB594">
        <v>0.30263871963853956</v>
      </c>
      <c r="CC594">
        <v>0.77265754669310815</v>
      </c>
      <c r="CD594">
        <v>0.30577272339622041</v>
      </c>
      <c r="CE594">
        <f t="shared" si="105"/>
        <v>0.54270851359883576</v>
      </c>
      <c r="CF594" t="s">
        <v>107</v>
      </c>
      <c r="CG594" s="27">
        <v>0.17736474404778624</v>
      </c>
      <c r="CH594" s="28">
        <v>0.65426499949310801</v>
      </c>
      <c r="CI594" s="28">
        <v>0.1935991478178517</v>
      </c>
      <c r="CJ594" s="28">
        <f t="shared" si="106"/>
        <v>0.4174345380080825</v>
      </c>
      <c r="CK594" s="29" t="s">
        <v>107</v>
      </c>
      <c r="CL594">
        <v>0.17017983604778622</v>
      </c>
      <c r="CM594">
        <v>0.47676469539310806</v>
      </c>
      <c r="CN594">
        <v>0.16783762154185169</v>
      </c>
      <c r="CO594">
        <f t="shared" si="107"/>
        <v>0.40790741550214793</v>
      </c>
      <c r="CP594" t="s">
        <v>106</v>
      </c>
      <c r="CQ594" s="27">
        <v>0.18594207604778623</v>
      </c>
      <c r="CR594" s="28">
        <v>0.77265754669310815</v>
      </c>
      <c r="CS594" s="28">
        <v>0.21791083059185168</v>
      </c>
      <c r="CT594" s="28">
        <f t="shared" si="108"/>
        <v>0.42601187000808249</v>
      </c>
      <c r="CU594" s="29" t="s">
        <v>107</v>
      </c>
      <c r="CV594">
        <v>45146.811714745701</v>
      </c>
      <c r="CW594">
        <v>6726.0068060650101</v>
      </c>
      <c r="CX594">
        <v>0.24006979396029623</v>
      </c>
      <c r="CY594">
        <f t="shared" si="99"/>
        <v>0.89433479345340428</v>
      </c>
      <c r="CZ594">
        <f t="shared" si="109"/>
        <v>0.62415430665455984</v>
      </c>
    </row>
    <row r="595" spans="1:104" x14ac:dyDescent="0.25">
      <c r="A595">
        <v>1</v>
      </c>
      <c r="B595" s="15">
        <v>9182</v>
      </c>
      <c r="C595" s="15">
        <v>-66.693872920000004</v>
      </c>
      <c r="D595" s="15">
        <v>-14.8582862</v>
      </c>
      <c r="E595" s="15">
        <v>193</v>
      </c>
      <c r="F595" s="15">
        <v>0</v>
      </c>
      <c r="G595" s="15">
        <v>0</v>
      </c>
      <c r="H595" s="17">
        <v>2</v>
      </c>
      <c r="I595" s="19">
        <v>0</v>
      </c>
      <c r="J595" s="19">
        <v>0</v>
      </c>
      <c r="K595" s="19">
        <v>1</v>
      </c>
      <c r="L595" s="15">
        <v>0</v>
      </c>
      <c r="M595" s="15">
        <v>0</v>
      </c>
      <c r="N595" s="15">
        <v>1.2032</v>
      </c>
      <c r="O595" s="19">
        <v>167.13902200000001</v>
      </c>
      <c r="P595" s="19">
        <v>46.754631187381158</v>
      </c>
      <c r="Q595" s="20">
        <v>3.5748121149784624</v>
      </c>
      <c r="R595" s="21">
        <v>6.5000000000000002E-2</v>
      </c>
      <c r="S595" s="22">
        <v>0.26499999999999996</v>
      </c>
      <c r="T595" s="22">
        <v>0.73399999999999999</v>
      </c>
      <c r="U595" s="19">
        <v>0</v>
      </c>
      <c r="V595" s="19">
        <v>12.389977264656006</v>
      </c>
      <c r="W595" s="19">
        <v>34.317899291537771</v>
      </c>
      <c r="X595" s="19">
        <v>1073.3229246262715</v>
      </c>
      <c r="Y595" s="19">
        <v>1560</v>
      </c>
      <c r="Z595" s="19">
        <v>2633.3229246262717</v>
      </c>
      <c r="AA595">
        <v>56.253875127871353</v>
      </c>
      <c r="AB595">
        <v>1</v>
      </c>
      <c r="AC595">
        <v>0.32099999999999995</v>
      </c>
      <c r="AD595">
        <v>0.67900000000000005</v>
      </c>
      <c r="AE595">
        <v>0</v>
      </c>
      <c r="AF595">
        <v>18.057493916046703</v>
      </c>
      <c r="AG595">
        <v>38.196381211824651</v>
      </c>
      <c r="AH595">
        <v>24637.704890700508</v>
      </c>
      <c r="AI595">
        <v>1876.992</v>
      </c>
      <c r="AJ595">
        <v>25441.483826498199</v>
      </c>
      <c r="AK595">
        <v>24067.036868176001</v>
      </c>
      <c r="AL595">
        <v>43.715580160201384</v>
      </c>
      <c r="AM595" s="19">
        <v>53.21482410069158</v>
      </c>
      <c r="AN595">
        <v>0.8143786666666667</v>
      </c>
      <c r="AO595">
        <v>0.53952586666666669</v>
      </c>
      <c r="AP595">
        <v>0.18323519999999999</v>
      </c>
      <c r="AQ595">
        <v>1</v>
      </c>
      <c r="AR595">
        <v>0</v>
      </c>
      <c r="AS595">
        <v>2</v>
      </c>
      <c r="AT595">
        <v>1.48</v>
      </c>
      <c r="AU595">
        <v>1</v>
      </c>
      <c r="AV595">
        <v>2</v>
      </c>
      <c r="AW595">
        <v>1.5</v>
      </c>
      <c r="AX595">
        <v>1</v>
      </c>
      <c r="AY595">
        <v>2</v>
      </c>
      <c r="AZ595">
        <v>0.6</v>
      </c>
      <c r="BA595">
        <v>0.3</v>
      </c>
      <c r="BB595">
        <v>0.8</v>
      </c>
      <c r="BC595" s="27">
        <v>0.37554887587221203</v>
      </c>
      <c r="BD595" s="28">
        <v>0.65399375934855963</v>
      </c>
      <c r="BE595" s="28">
        <v>0.34272149377725231</v>
      </c>
      <c r="BF595" s="28">
        <f t="shared" si="100"/>
        <v>0.58731749540387124</v>
      </c>
      <c r="BG595" s="29" t="s">
        <v>106</v>
      </c>
      <c r="BH595">
        <v>0.36836396787221204</v>
      </c>
      <c r="BI595">
        <v>0.47649345524855957</v>
      </c>
      <c r="BJ595">
        <v>0.31695996750125238</v>
      </c>
      <c r="BK595">
        <f t="shared" si="101"/>
        <v>0.56155596912787131</v>
      </c>
      <c r="BL595" t="s">
        <v>106</v>
      </c>
      <c r="BM595" s="27">
        <v>0.38412620787221197</v>
      </c>
      <c r="BN595" s="28">
        <v>0.77238630654855966</v>
      </c>
      <c r="BO595" s="28">
        <v>0.36703317655125234</v>
      </c>
      <c r="BP595" s="28">
        <f t="shared" si="102"/>
        <v>0.61162917817787132</v>
      </c>
      <c r="BQ595" s="29" t="s">
        <v>106</v>
      </c>
      <c r="BR595">
        <v>0.28822391682467602</v>
      </c>
      <c r="BS595">
        <v>0.65399375934855963</v>
      </c>
      <c r="BT595">
        <v>0.2769737914021308</v>
      </c>
      <c r="BU595">
        <f t="shared" si="103"/>
        <v>0.52156979302874973</v>
      </c>
      <c r="BV595" t="s">
        <v>106</v>
      </c>
      <c r="BW595" s="27">
        <v>0.28103900882467603</v>
      </c>
      <c r="BX595" s="28">
        <v>0.47649345524855957</v>
      </c>
      <c r="BY595" s="28">
        <v>0.25121226512613076</v>
      </c>
      <c r="BZ595" s="28">
        <f t="shared" si="104"/>
        <v>0.49580826675274969</v>
      </c>
      <c r="CA595" s="29" t="s">
        <v>106</v>
      </c>
      <c r="CB595">
        <v>0.29680124882467596</v>
      </c>
      <c r="CC595">
        <v>0.77238630654855966</v>
      </c>
      <c r="CD595">
        <v>0.30128547417613077</v>
      </c>
      <c r="CE595">
        <f t="shared" si="105"/>
        <v>0.54139725045129494</v>
      </c>
      <c r="CF595" t="s">
        <v>107</v>
      </c>
      <c r="CG595" s="27">
        <v>0.17502489583712932</v>
      </c>
      <c r="CH595" s="28">
        <v>0.65399375934855963</v>
      </c>
      <c r="CI595" s="28">
        <v>0.1917452883232694</v>
      </c>
      <c r="CJ595" s="28">
        <f t="shared" si="106"/>
        <v>0.41962089746374825</v>
      </c>
      <c r="CK595" s="29" t="s">
        <v>107</v>
      </c>
      <c r="CL595">
        <v>0.16783998783712931</v>
      </c>
      <c r="CM595">
        <v>0.47649345524855957</v>
      </c>
      <c r="CN595">
        <v>0.16598376204726939</v>
      </c>
      <c r="CO595">
        <f t="shared" si="107"/>
        <v>0.41057976367388832</v>
      </c>
      <c r="CP595" t="s">
        <v>106</v>
      </c>
      <c r="CQ595" s="27">
        <v>0.18360222783712932</v>
      </c>
      <c r="CR595" s="28">
        <v>0.77238630654855966</v>
      </c>
      <c r="CS595" s="28">
        <v>0.2160569710972694</v>
      </c>
      <c r="CT595" s="28">
        <f t="shared" si="108"/>
        <v>0.42819822946374825</v>
      </c>
      <c r="CU595" s="29" t="s">
        <v>107</v>
      </c>
      <c r="CV595">
        <v>46076.940169151298</v>
      </c>
      <c r="CW595">
        <v>7031.7343909839201</v>
      </c>
      <c r="CX595">
        <v>0.24459600162661893</v>
      </c>
      <c r="CY595">
        <f t="shared" si="99"/>
        <v>0.89858976097517851</v>
      </c>
      <c r="CZ595">
        <f t="shared" si="109"/>
        <v>0.62014487749883096</v>
      </c>
    </row>
    <row r="596" spans="1:104" x14ac:dyDescent="0.25">
      <c r="A596">
        <v>1</v>
      </c>
      <c r="B596" s="15">
        <v>9184</v>
      </c>
      <c r="C596" s="15">
        <v>-65.306890569999993</v>
      </c>
      <c r="D596" s="15">
        <v>-13.641792329999999</v>
      </c>
      <c r="E596" s="15">
        <v>154</v>
      </c>
      <c r="F596" s="15">
        <v>0</v>
      </c>
      <c r="G596" s="15">
        <v>0</v>
      </c>
      <c r="H596" s="17">
        <v>0</v>
      </c>
      <c r="I596" s="19">
        <v>0</v>
      </c>
      <c r="J596" s="19">
        <v>0</v>
      </c>
      <c r="K596" s="19">
        <v>1</v>
      </c>
      <c r="L596" s="15">
        <v>0</v>
      </c>
      <c r="M596" s="15">
        <v>0</v>
      </c>
      <c r="N596" s="15">
        <v>1.2032</v>
      </c>
      <c r="O596" s="19">
        <v>170.772479</v>
      </c>
      <c r="P596" s="19">
        <v>47.771036211922159</v>
      </c>
      <c r="Q596" s="20">
        <v>3.5748121150736214</v>
      </c>
      <c r="R596" s="21">
        <v>0</v>
      </c>
      <c r="S596" s="22">
        <v>0.70600000000000007</v>
      </c>
      <c r="T596" s="22">
        <v>0.29499999999999998</v>
      </c>
      <c r="U596" s="19">
        <v>0</v>
      </c>
      <c r="V596" s="19">
        <v>33.726351565617044</v>
      </c>
      <c r="W596" s="19">
        <v>14.092455682517036</v>
      </c>
      <c r="X596" s="19">
        <v>0</v>
      </c>
      <c r="Y596" s="19">
        <v>1560</v>
      </c>
      <c r="Z596" s="19">
        <v>1560</v>
      </c>
      <c r="AA596">
        <v>57.476785438299466</v>
      </c>
      <c r="AB596">
        <v>1</v>
      </c>
      <c r="AC596">
        <v>0.70700000000000007</v>
      </c>
      <c r="AD596">
        <v>0.29299999999999993</v>
      </c>
      <c r="AE596">
        <v>0</v>
      </c>
      <c r="AF596">
        <v>40.636087304877726</v>
      </c>
      <c r="AG596">
        <v>16.840698133421739</v>
      </c>
      <c r="AH596">
        <v>48936.108146505663</v>
      </c>
      <c r="AI596">
        <v>1876.992</v>
      </c>
      <c r="AJ596">
        <v>48681.453927293602</v>
      </c>
      <c r="AK596">
        <v>48681.453927293602</v>
      </c>
      <c r="AL596">
        <v>47.771036211922159</v>
      </c>
      <c r="AM596" s="19">
        <v>57.476785438299466</v>
      </c>
      <c r="AN596">
        <v>0.80718933333333343</v>
      </c>
      <c r="AO596">
        <v>0.53476293333333336</v>
      </c>
      <c r="AP596">
        <v>0.18161759999999999</v>
      </c>
      <c r="AQ596">
        <v>1</v>
      </c>
      <c r="AR596">
        <v>0</v>
      </c>
      <c r="AS596">
        <v>2</v>
      </c>
      <c r="AT596">
        <v>1.48</v>
      </c>
      <c r="AU596">
        <v>1</v>
      </c>
      <c r="AV596">
        <v>2</v>
      </c>
      <c r="AW596">
        <v>1.5</v>
      </c>
      <c r="AX596">
        <v>1</v>
      </c>
      <c r="AY596">
        <v>2</v>
      </c>
      <c r="AZ596">
        <v>0.6</v>
      </c>
      <c r="BA596">
        <v>0.3</v>
      </c>
      <c r="BB596">
        <v>0.8</v>
      </c>
      <c r="BC596" s="27">
        <v>0.36840091049918083</v>
      </c>
      <c r="BD596" s="28">
        <v>0.64042480684745451</v>
      </c>
      <c r="BE596" s="28">
        <v>0.33481781791790977</v>
      </c>
      <c r="BF596" s="28">
        <f t="shared" si="100"/>
        <v>0.45713037388986388</v>
      </c>
      <c r="BG596" s="29" t="s">
        <v>106</v>
      </c>
      <c r="BH596">
        <v>0.36121600249918084</v>
      </c>
      <c r="BI596">
        <v>0.4629245027474545</v>
      </c>
      <c r="BJ596">
        <v>0.30905629164190984</v>
      </c>
      <c r="BK596">
        <f t="shared" si="101"/>
        <v>0.43136884761386396</v>
      </c>
      <c r="BL596" t="s">
        <v>106</v>
      </c>
      <c r="BM596" s="27">
        <v>0.37697824249918083</v>
      </c>
      <c r="BN596" s="28">
        <v>0.75881735404745454</v>
      </c>
      <c r="BO596" s="28">
        <v>0.3591295006919098</v>
      </c>
      <c r="BP596" s="28">
        <f t="shared" si="102"/>
        <v>0.48144205666386397</v>
      </c>
      <c r="BQ596" s="29" t="s">
        <v>106</v>
      </c>
      <c r="BR596">
        <v>0.28184685602541282</v>
      </c>
      <c r="BS596">
        <v>0.64042480684745451</v>
      </c>
      <c r="BT596">
        <v>0.26965053613534901</v>
      </c>
      <c r="BU596">
        <f t="shared" si="103"/>
        <v>0.39196309210730318</v>
      </c>
      <c r="BV596" t="s">
        <v>106</v>
      </c>
      <c r="BW596" s="27">
        <v>0.27466194802541277</v>
      </c>
      <c r="BX596" s="28">
        <v>0.4629245027474545</v>
      </c>
      <c r="BY596" s="28">
        <v>0.24388900985934897</v>
      </c>
      <c r="BZ596" s="28">
        <f t="shared" si="104"/>
        <v>0.36620156583130314</v>
      </c>
      <c r="CA596" s="29" t="s">
        <v>106</v>
      </c>
      <c r="CB596">
        <v>0.29042418802541281</v>
      </c>
      <c r="CC596">
        <v>0.75881735404745454</v>
      </c>
      <c r="CD596">
        <v>0.29396221890934898</v>
      </c>
      <c r="CE596">
        <f t="shared" si="105"/>
        <v>0.41273674399736693</v>
      </c>
      <c r="CF596" t="s">
        <v>107</v>
      </c>
      <c r="CG596" s="27">
        <v>0.16964715578163947</v>
      </c>
      <c r="CH596" s="28">
        <v>0.64042480684745451</v>
      </c>
      <c r="CI596" s="28">
        <v>0.18517443012091828</v>
      </c>
      <c r="CJ596" s="28">
        <f t="shared" si="106"/>
        <v>0.29195971175359359</v>
      </c>
      <c r="CK596" s="29" t="s">
        <v>107</v>
      </c>
      <c r="CL596">
        <v>0.16246224778163945</v>
      </c>
      <c r="CM596">
        <v>0.4629245027474545</v>
      </c>
      <c r="CN596">
        <v>0.15941290384491827</v>
      </c>
      <c r="CO596">
        <f t="shared" si="107"/>
        <v>0.28172545981687241</v>
      </c>
      <c r="CP596" t="s">
        <v>106</v>
      </c>
      <c r="CQ596" s="27">
        <v>0.17822448778163946</v>
      </c>
      <c r="CR596" s="28">
        <v>0.75881735404745454</v>
      </c>
      <c r="CS596" s="28">
        <v>0.20948611289491825</v>
      </c>
      <c r="CT596" s="28">
        <f t="shared" si="108"/>
        <v>0.30053704375359358</v>
      </c>
      <c r="CU596" s="29" t="s">
        <v>107</v>
      </c>
      <c r="CV596">
        <v>46534.420228231102</v>
      </c>
      <c r="CW596">
        <v>7184.5981797874301</v>
      </c>
      <c r="CX596">
        <v>0.12231255597195415</v>
      </c>
      <c r="CY596">
        <f t="shared" si="99"/>
        <v>0.76273736281940863</v>
      </c>
      <c r="CZ596">
        <f t="shared" si="109"/>
        <v>0.49071346647113501</v>
      </c>
    </row>
    <row r="597" spans="1:104" x14ac:dyDescent="0.25">
      <c r="A597">
        <v>1</v>
      </c>
      <c r="B597" s="15">
        <v>9206</v>
      </c>
      <c r="C597" s="15">
        <v>-64.486897580000004</v>
      </c>
      <c r="D597" s="15">
        <v>-17.403220879999999</v>
      </c>
      <c r="E597" s="15">
        <v>435</v>
      </c>
      <c r="F597" s="15">
        <v>0</v>
      </c>
      <c r="G597" s="15">
        <v>0</v>
      </c>
      <c r="H597" s="17">
        <v>3</v>
      </c>
      <c r="I597" s="19">
        <v>0</v>
      </c>
      <c r="J597" s="19">
        <v>0</v>
      </c>
      <c r="K597" s="19">
        <v>0</v>
      </c>
      <c r="L597" s="15">
        <v>0</v>
      </c>
      <c r="M597" s="15">
        <v>0</v>
      </c>
      <c r="N597" s="15">
        <v>0</v>
      </c>
      <c r="O597" s="19">
        <v>254.34198999999899</v>
      </c>
      <c r="P597" s="19">
        <v>71.14835183486025</v>
      </c>
      <c r="Q597" s="20">
        <v>3.5748121135728144</v>
      </c>
      <c r="R597" s="21">
        <v>1.4E-2</v>
      </c>
      <c r="S597" s="22">
        <v>0.30499999999999999</v>
      </c>
      <c r="T597" s="22">
        <v>0.69400000000000006</v>
      </c>
      <c r="U597" s="19">
        <v>0</v>
      </c>
      <c r="V597" s="19">
        <v>21.700247309632378</v>
      </c>
      <c r="W597" s="19">
        <v>49.376956173393019</v>
      </c>
      <c r="X597" s="19">
        <v>391.6743804882754</v>
      </c>
      <c r="Y597" s="19">
        <v>0</v>
      </c>
      <c r="Z597" s="19">
        <v>391.6743804882754</v>
      </c>
      <c r="AA597">
        <v>85.603722987611391</v>
      </c>
      <c r="AB597">
        <v>1</v>
      </c>
      <c r="AC597">
        <v>0.315</v>
      </c>
      <c r="AD597">
        <v>0.68500000000000005</v>
      </c>
      <c r="AE597">
        <v>0</v>
      </c>
      <c r="AF597">
        <v>26.965172741097589</v>
      </c>
      <c r="AG597">
        <v>58.638550246513809</v>
      </c>
      <c r="AH597">
        <v>36942.03412432089</v>
      </c>
      <c r="AI597">
        <v>0</v>
      </c>
      <c r="AJ597">
        <v>35332.847178760298</v>
      </c>
      <c r="AK597">
        <v>34921.717468866103</v>
      </c>
      <c r="AL597">
        <v>70.152274909172206</v>
      </c>
      <c r="AM597" s="19">
        <v>84.607646061923347</v>
      </c>
      <c r="AN597">
        <v>0.87908266666666668</v>
      </c>
      <c r="AO597">
        <v>0.58239226666666666</v>
      </c>
      <c r="AP597">
        <v>0.19779359999999999</v>
      </c>
      <c r="AQ597">
        <v>1</v>
      </c>
      <c r="AR597">
        <v>0</v>
      </c>
      <c r="AS597">
        <v>2</v>
      </c>
      <c r="AT597">
        <v>1.48</v>
      </c>
      <c r="AU597">
        <v>1</v>
      </c>
      <c r="AV597">
        <v>2</v>
      </c>
      <c r="AW597">
        <v>1.5</v>
      </c>
      <c r="AX597">
        <v>1</v>
      </c>
      <c r="AY597">
        <v>2</v>
      </c>
      <c r="AZ597">
        <v>0.6</v>
      </c>
      <c r="BA597">
        <v>0.3</v>
      </c>
      <c r="BB597">
        <v>0.8</v>
      </c>
      <c r="BC597" s="27">
        <v>0.37176861924730487</v>
      </c>
      <c r="BD597" s="28">
        <v>0.67241069843153867</v>
      </c>
      <c r="BE597" s="28">
        <v>0.34038759024538834</v>
      </c>
      <c r="BF597" s="28">
        <f t="shared" si="100"/>
        <v>0.55197420470749126</v>
      </c>
      <c r="BG597" s="29" t="s">
        <v>106</v>
      </c>
      <c r="BH597">
        <v>0.36458371124730482</v>
      </c>
      <c r="BI597">
        <v>0.49491039433153866</v>
      </c>
      <c r="BJ597">
        <v>0.31462606396938841</v>
      </c>
      <c r="BK597">
        <f t="shared" si="101"/>
        <v>0.52621267843149133</v>
      </c>
      <c r="BL597" t="s">
        <v>106</v>
      </c>
      <c r="BM597" s="27">
        <v>0.38034595124730486</v>
      </c>
      <c r="BN597" s="28">
        <v>0.7908032456315387</v>
      </c>
      <c r="BO597" s="28">
        <v>0.36469927301938837</v>
      </c>
      <c r="BP597" s="28">
        <f t="shared" si="102"/>
        <v>0.57628588748149134</v>
      </c>
      <c r="BQ597" s="29" t="s">
        <v>106</v>
      </c>
      <c r="BR597">
        <v>0.27750551903585685</v>
      </c>
      <c r="BS597">
        <v>0.67241069843153867</v>
      </c>
      <c r="BT597">
        <v>0.26941610253721959</v>
      </c>
      <c r="BU597">
        <f t="shared" si="103"/>
        <v>0.48100271699932251</v>
      </c>
      <c r="BV597" t="s">
        <v>106</v>
      </c>
      <c r="BW597" s="27">
        <v>0.27032061103585686</v>
      </c>
      <c r="BX597" s="28">
        <v>0.49491039433153866</v>
      </c>
      <c r="BY597" s="28">
        <v>0.24365457626121956</v>
      </c>
      <c r="BZ597" s="28">
        <f t="shared" si="104"/>
        <v>0.45524119072332248</v>
      </c>
      <c r="CA597" s="29" t="s">
        <v>106</v>
      </c>
      <c r="CB597">
        <v>0.28608285103585684</v>
      </c>
      <c r="CC597">
        <v>0.7908032456315387</v>
      </c>
      <c r="CD597">
        <v>0.29372778531121957</v>
      </c>
      <c r="CE597">
        <f t="shared" si="105"/>
        <v>0.49766946549795976</v>
      </c>
      <c r="CF597" t="s">
        <v>107</v>
      </c>
      <c r="CG597" s="27">
        <v>0.15531261135435018</v>
      </c>
      <c r="CH597" s="28">
        <v>0.67241069843153867</v>
      </c>
      <c r="CI597" s="28">
        <v>0.17741602587848224</v>
      </c>
      <c r="CJ597" s="28">
        <f t="shared" si="106"/>
        <v>0.36689922581645307</v>
      </c>
      <c r="CK597" s="29" t="s">
        <v>107</v>
      </c>
      <c r="CL597">
        <v>0.14812770335435019</v>
      </c>
      <c r="CM597">
        <v>0.49491039433153866</v>
      </c>
      <c r="CN597">
        <v>0.15165449960248223</v>
      </c>
      <c r="CO597">
        <f t="shared" si="107"/>
        <v>0.35971431781645313</v>
      </c>
      <c r="CP597" t="s">
        <v>107</v>
      </c>
      <c r="CQ597" s="27">
        <v>0.1638899433543502</v>
      </c>
      <c r="CR597" s="28">
        <v>0.7908032456315387</v>
      </c>
      <c r="CS597" s="28">
        <v>0.20172770865248224</v>
      </c>
      <c r="CT597" s="28">
        <f t="shared" si="108"/>
        <v>0.37547655781645312</v>
      </c>
      <c r="CU597" s="29" t="s">
        <v>107</v>
      </c>
      <c r="CV597">
        <v>55961.370519611097</v>
      </c>
      <c r="CW597">
        <v>10700.4653734514</v>
      </c>
      <c r="CX597">
        <v>0.21158661446210292</v>
      </c>
      <c r="CY597">
        <f t="shared" si="99"/>
        <v>0.88399731289364158</v>
      </c>
      <c r="CZ597">
        <f t="shared" si="109"/>
        <v>0.58335523370940778</v>
      </c>
    </row>
    <row r="598" spans="1:104" x14ac:dyDescent="0.25">
      <c r="A598">
        <v>1</v>
      </c>
      <c r="B598" s="15">
        <v>9211</v>
      </c>
      <c r="C598" s="15">
        <v>-65.176030069999996</v>
      </c>
      <c r="D598" s="15">
        <v>-18.27299008</v>
      </c>
      <c r="E598" s="15">
        <v>2391</v>
      </c>
      <c r="F598" s="15">
        <v>1</v>
      </c>
      <c r="G598" s="15">
        <v>0</v>
      </c>
      <c r="H598" s="17">
        <v>3</v>
      </c>
      <c r="I598" s="19">
        <v>0</v>
      </c>
      <c r="J598" s="19">
        <v>0</v>
      </c>
      <c r="K598" s="19">
        <v>1</v>
      </c>
      <c r="L598" s="15">
        <v>0</v>
      </c>
      <c r="M598" s="15">
        <v>0</v>
      </c>
      <c r="N598" s="15">
        <v>1.2032</v>
      </c>
      <c r="O598" s="19">
        <v>214.37396299999901</v>
      </c>
      <c r="P598" s="19">
        <v>59.967896535661708</v>
      </c>
      <c r="Q598" s="20">
        <v>3.5748121142203995</v>
      </c>
      <c r="R598" s="21">
        <v>0.20300000000000001</v>
      </c>
      <c r="S598" s="22">
        <v>0.309</v>
      </c>
      <c r="T598" s="22">
        <v>0.69099999999999995</v>
      </c>
      <c r="U598" s="19">
        <v>0</v>
      </c>
      <c r="V598" s="19">
        <v>18.530080029519468</v>
      </c>
      <c r="W598" s="19">
        <v>41.437816506142241</v>
      </c>
      <c r="X598" s="19">
        <v>6179.8321228457289</v>
      </c>
      <c r="Y598" s="19">
        <v>1560</v>
      </c>
      <c r="Z598" s="19">
        <v>7739.8321228457289</v>
      </c>
      <c r="AA598">
        <v>72.151709397416994</v>
      </c>
      <c r="AB598">
        <v>1</v>
      </c>
      <c r="AC598">
        <v>0.32600000000000001</v>
      </c>
      <c r="AD598">
        <v>0.67399999999999993</v>
      </c>
      <c r="AE598">
        <v>0</v>
      </c>
      <c r="AF598">
        <v>23.521457263557942</v>
      </c>
      <c r="AG598">
        <v>48.630252133859052</v>
      </c>
      <c r="AH598">
        <v>40612.902818139439</v>
      </c>
      <c r="AI598">
        <v>1876.992</v>
      </c>
      <c r="AJ598">
        <v>40720.805614101897</v>
      </c>
      <c r="AK598">
        <v>33850.364998066798</v>
      </c>
      <c r="AL598">
        <v>47.794413538922377</v>
      </c>
      <c r="AM598" s="19">
        <v>59.978226400677663</v>
      </c>
      <c r="AN598">
        <v>0.8143786666666667</v>
      </c>
      <c r="AO598">
        <v>0.53952586666666669</v>
      </c>
      <c r="AP598">
        <v>0.18323519999999999</v>
      </c>
      <c r="AQ598">
        <v>1</v>
      </c>
      <c r="AR598">
        <v>0</v>
      </c>
      <c r="AS598">
        <v>2</v>
      </c>
      <c r="AT598">
        <v>1.48</v>
      </c>
      <c r="AU598">
        <v>1</v>
      </c>
      <c r="AV598">
        <v>2</v>
      </c>
      <c r="AW598">
        <v>1.5</v>
      </c>
      <c r="AX598">
        <v>1</v>
      </c>
      <c r="AY598">
        <v>2</v>
      </c>
      <c r="AZ598">
        <v>0.6</v>
      </c>
      <c r="BA598">
        <v>0.3</v>
      </c>
      <c r="BB598">
        <v>0.8</v>
      </c>
      <c r="BC598" s="27">
        <v>0.36177379991473857</v>
      </c>
      <c r="BD598" s="28">
        <v>0.52330640492550773</v>
      </c>
      <c r="BE598" s="28">
        <v>0.30613353648116653</v>
      </c>
      <c r="BF598" s="28">
        <f t="shared" si="100"/>
        <v>0.50490699663560212</v>
      </c>
      <c r="BG598" s="29" t="s">
        <v>106</v>
      </c>
      <c r="BH598">
        <v>0.35382761151473857</v>
      </c>
      <c r="BI598">
        <v>0.35082624292550768</v>
      </c>
      <c r="BJ598">
        <v>0.26919202848916646</v>
      </c>
      <c r="BK598">
        <f t="shared" si="101"/>
        <v>0.4679654886436021</v>
      </c>
      <c r="BL598" t="s">
        <v>106</v>
      </c>
      <c r="BM598" s="27">
        <v>0.37119097151473857</v>
      </c>
      <c r="BN598" s="28">
        <v>0.64087588002550766</v>
      </c>
      <c r="BO598" s="28">
        <v>0.33870488243916647</v>
      </c>
      <c r="BP598" s="28">
        <f t="shared" si="102"/>
        <v>0.53747834259360205</v>
      </c>
      <c r="BQ598" s="29" t="s">
        <v>106</v>
      </c>
      <c r="BR598">
        <v>0.27436217703083454</v>
      </c>
      <c r="BS598">
        <v>0.52330640492550773</v>
      </c>
      <c r="BT598">
        <v>0.25189315592670247</v>
      </c>
      <c r="BU598">
        <f t="shared" si="103"/>
        <v>0.45066661608113812</v>
      </c>
      <c r="BV598" t="s">
        <v>106</v>
      </c>
      <c r="BW598" s="27">
        <v>0.2664159886308346</v>
      </c>
      <c r="BX598" s="28">
        <v>0.35082624292550768</v>
      </c>
      <c r="BY598" s="28">
        <v>0.21495164793470251</v>
      </c>
      <c r="BZ598" s="28">
        <f t="shared" si="104"/>
        <v>0.41372510808913809</v>
      </c>
      <c r="CA598" s="29" t="s">
        <v>106</v>
      </c>
      <c r="CB598">
        <v>0.28377934863083454</v>
      </c>
      <c r="CC598">
        <v>0.64087588002550766</v>
      </c>
      <c r="CD598">
        <v>0.28446450188470246</v>
      </c>
      <c r="CE598">
        <f t="shared" si="105"/>
        <v>0.48255280878527018</v>
      </c>
      <c r="CF598" t="s">
        <v>107</v>
      </c>
      <c r="CG598" s="27">
        <v>0.16105081403318122</v>
      </c>
      <c r="CH598" s="28">
        <v>0.52330640492550773</v>
      </c>
      <c r="CI598" s="28">
        <v>0.18158155150424912</v>
      </c>
      <c r="CJ598" s="28">
        <f t="shared" si="106"/>
        <v>0.35982427418761687</v>
      </c>
      <c r="CK598" s="29" t="s">
        <v>107</v>
      </c>
      <c r="CL598">
        <v>0.15310462563318122</v>
      </c>
      <c r="CM598">
        <v>0.35082624292550768</v>
      </c>
      <c r="CN598">
        <v>0.14464004351224913</v>
      </c>
      <c r="CO598">
        <f t="shared" si="107"/>
        <v>0.34341350366668477</v>
      </c>
      <c r="CP598" t="s">
        <v>106</v>
      </c>
      <c r="CQ598" s="27">
        <v>0.17046798563318122</v>
      </c>
      <c r="CR598" s="28">
        <v>0.64087588002550766</v>
      </c>
      <c r="CS598" s="28">
        <v>0.21415289746224914</v>
      </c>
      <c r="CT598" s="28">
        <f t="shared" si="108"/>
        <v>0.36924144578761686</v>
      </c>
      <c r="CU598" s="29" t="s">
        <v>107</v>
      </c>
      <c r="CV598">
        <v>51684.747075764899</v>
      </c>
      <c r="CW598">
        <v>9018.9636746771303</v>
      </c>
      <c r="CX598">
        <v>0.19877346015443562</v>
      </c>
      <c r="CY598">
        <f t="shared" si="99"/>
        <v>0.72207986507994337</v>
      </c>
      <c r="CZ598">
        <f t="shared" si="109"/>
        <v>0.56054726006917421</v>
      </c>
    </row>
    <row r="599" spans="1:104" x14ac:dyDescent="0.25">
      <c r="A599">
        <v>1</v>
      </c>
      <c r="B599" s="15">
        <v>9214</v>
      </c>
      <c r="C599" s="15">
        <v>-64.985818370000004</v>
      </c>
      <c r="D599" s="15">
        <v>-17.214602280000001</v>
      </c>
      <c r="E599" s="15">
        <v>494</v>
      </c>
      <c r="F599" s="15">
        <v>0</v>
      </c>
      <c r="G599" s="15">
        <v>0</v>
      </c>
      <c r="H599" s="17">
        <v>0</v>
      </c>
      <c r="I599" s="19">
        <v>0</v>
      </c>
      <c r="J599" s="19">
        <v>0</v>
      </c>
      <c r="K599" s="19">
        <v>0</v>
      </c>
      <c r="L599" s="15">
        <v>0</v>
      </c>
      <c r="M599" s="15">
        <v>0</v>
      </c>
      <c r="N599" s="15">
        <v>0</v>
      </c>
      <c r="O599" s="19">
        <v>152.60519399999899</v>
      </c>
      <c r="P599" s="19">
        <v>42.689011089217146</v>
      </c>
      <c r="Q599" s="20">
        <v>3.5748121145524889</v>
      </c>
      <c r="R599" s="21">
        <v>0</v>
      </c>
      <c r="S599" s="22">
        <v>0.30999999999999994</v>
      </c>
      <c r="T599" s="22">
        <v>0.68900000000000006</v>
      </c>
      <c r="U599" s="19">
        <v>0</v>
      </c>
      <c r="V599" s="19">
        <v>13.233593437657312</v>
      </c>
      <c r="W599" s="19">
        <v>29.412728640470615</v>
      </c>
      <c r="X599" s="19">
        <v>0</v>
      </c>
      <c r="Y599" s="19">
        <v>0</v>
      </c>
      <c r="Z599" s="19">
        <v>0</v>
      </c>
      <c r="AA599">
        <v>51.362233798416334</v>
      </c>
      <c r="AB599">
        <v>1</v>
      </c>
      <c r="AC599">
        <v>0.31499999999999995</v>
      </c>
      <c r="AD599">
        <v>0.68500000000000005</v>
      </c>
      <c r="AE599">
        <v>0</v>
      </c>
      <c r="AF599">
        <v>16.179103646501144</v>
      </c>
      <c r="AG599">
        <v>35.183130151915194</v>
      </c>
      <c r="AH599">
        <v>22165.220477116862</v>
      </c>
      <c r="AI599">
        <v>0</v>
      </c>
      <c r="AJ599">
        <v>21199.708309670499</v>
      </c>
      <c r="AK599">
        <v>21199.708309670499</v>
      </c>
      <c r="AL599">
        <v>42.689011089217146</v>
      </c>
      <c r="AM599" s="19">
        <v>51.362233798416334</v>
      </c>
      <c r="AN599">
        <v>0.82516266666666671</v>
      </c>
      <c r="AO599">
        <v>0.54667026666666674</v>
      </c>
      <c r="AP599">
        <v>0.18566159999999998</v>
      </c>
      <c r="AQ599">
        <v>1</v>
      </c>
      <c r="AR599">
        <v>0</v>
      </c>
      <c r="AS599">
        <v>2</v>
      </c>
      <c r="AT599">
        <v>1.48</v>
      </c>
      <c r="AU599">
        <v>1</v>
      </c>
      <c r="AV599">
        <v>2</v>
      </c>
      <c r="AW599">
        <v>1.5</v>
      </c>
      <c r="AX599">
        <v>1</v>
      </c>
      <c r="AY599">
        <v>2</v>
      </c>
      <c r="AZ599">
        <v>0.6</v>
      </c>
      <c r="BA599">
        <v>0.3</v>
      </c>
      <c r="BB599">
        <v>0.8</v>
      </c>
      <c r="BC599" s="27">
        <v>0.38134100807305849</v>
      </c>
      <c r="BD599" s="28">
        <v>0.70189897902015286</v>
      </c>
      <c r="BE599" s="28">
        <v>0.35459317465529061</v>
      </c>
      <c r="BF599" s="28">
        <f t="shared" si="100"/>
        <v>0.61923639716386503</v>
      </c>
      <c r="BG599" s="29" t="s">
        <v>106</v>
      </c>
      <c r="BH599">
        <v>0.37415610007305844</v>
      </c>
      <c r="BI599">
        <v>0.52439867492015291</v>
      </c>
      <c r="BJ599">
        <v>0.32883164837929069</v>
      </c>
      <c r="BK599">
        <f t="shared" si="101"/>
        <v>0.59347487088786499</v>
      </c>
      <c r="BL599" t="s">
        <v>106</v>
      </c>
      <c r="BM599" s="27">
        <v>0.38991834007305848</v>
      </c>
      <c r="BN599" s="28">
        <v>0.820291526220153</v>
      </c>
      <c r="BO599" s="28">
        <v>0.37890485742929064</v>
      </c>
      <c r="BP599" s="28">
        <f t="shared" si="102"/>
        <v>0.643548079937865</v>
      </c>
      <c r="BQ599" s="29" t="s">
        <v>106</v>
      </c>
      <c r="BR599">
        <v>0.29285969216487051</v>
      </c>
      <c r="BS599">
        <v>0.70189897902015286</v>
      </c>
      <c r="BT599">
        <v>0.28797484139132784</v>
      </c>
      <c r="BU599">
        <f t="shared" si="103"/>
        <v>0.5526180638999022</v>
      </c>
      <c r="BV599" t="s">
        <v>106</v>
      </c>
      <c r="BW599" s="27">
        <v>0.28567478416487047</v>
      </c>
      <c r="BX599" s="28">
        <v>0.52439867492015291</v>
      </c>
      <c r="BY599" s="28">
        <v>0.26221331511532786</v>
      </c>
      <c r="BZ599" s="28">
        <f t="shared" si="104"/>
        <v>0.52685653762390228</v>
      </c>
      <c r="CA599" s="29" t="s">
        <v>106</v>
      </c>
      <c r="CB599">
        <v>0.30143702416487045</v>
      </c>
      <c r="CC599">
        <v>0.820291526220153</v>
      </c>
      <c r="CD599">
        <v>0.31228652416532787</v>
      </c>
      <c r="CE599">
        <f t="shared" si="105"/>
        <v>0.56608024667344481</v>
      </c>
      <c r="CF599" t="s">
        <v>107</v>
      </c>
      <c r="CG599" s="27">
        <v>0.17816169006166377</v>
      </c>
      <c r="CH599" s="28">
        <v>0.70189897902015286</v>
      </c>
      <c r="CI599" s="28">
        <v>0.20161774271582045</v>
      </c>
      <c r="CJ599" s="28">
        <f t="shared" si="106"/>
        <v>0.44280491257023813</v>
      </c>
      <c r="CK599" s="29" t="s">
        <v>107</v>
      </c>
      <c r="CL599">
        <v>0.17097678206166381</v>
      </c>
      <c r="CM599">
        <v>0.52439867492015291</v>
      </c>
      <c r="CN599">
        <v>0.17585621643982044</v>
      </c>
      <c r="CO599">
        <f t="shared" si="107"/>
        <v>0.4356200045702382</v>
      </c>
      <c r="CP599" t="s">
        <v>107</v>
      </c>
      <c r="CQ599" s="27">
        <v>0.18673902206166379</v>
      </c>
      <c r="CR599" s="28">
        <v>0.820291526220153</v>
      </c>
      <c r="CS599" s="28">
        <v>0.22592942548982042</v>
      </c>
      <c r="CT599" s="28">
        <f t="shared" si="108"/>
        <v>0.45138224457023812</v>
      </c>
      <c r="CU599" s="29" t="s">
        <v>107</v>
      </c>
      <c r="CV599">
        <v>44195.292621721201</v>
      </c>
      <c r="CW599">
        <v>6420.2792248020396</v>
      </c>
      <c r="CX599">
        <v>0.26464322250857436</v>
      </c>
      <c r="CY599">
        <f t="shared" si="99"/>
        <v>0.96654220152872727</v>
      </c>
      <c r="CZ599">
        <f t="shared" si="109"/>
        <v>0.64598423058163279</v>
      </c>
    </row>
    <row r="600" spans="1:104" x14ac:dyDescent="0.25">
      <c r="A600">
        <v>1</v>
      </c>
      <c r="B600" s="15">
        <v>9216</v>
      </c>
      <c r="C600" s="15">
        <v>-64.970643190000004</v>
      </c>
      <c r="D600" s="15">
        <v>-16.932176389999999</v>
      </c>
      <c r="E600" s="15">
        <v>207</v>
      </c>
      <c r="F600" s="15">
        <v>0</v>
      </c>
      <c r="G600" s="15">
        <v>0</v>
      </c>
      <c r="H600" s="17">
        <v>2</v>
      </c>
      <c r="I600" s="19">
        <v>0</v>
      </c>
      <c r="J600" s="19">
        <v>0</v>
      </c>
      <c r="K600" s="19">
        <v>1</v>
      </c>
      <c r="L600" s="15">
        <v>0</v>
      </c>
      <c r="M600" s="15">
        <v>0</v>
      </c>
      <c r="N600" s="15">
        <v>1.2032</v>
      </c>
      <c r="O600" s="19">
        <v>188.939764</v>
      </c>
      <c r="P600" s="19">
        <v>52.853061363874687</v>
      </c>
      <c r="Q600" s="20">
        <v>3.574812113516308</v>
      </c>
      <c r="R600" s="21">
        <v>3.7999999999999999E-2</v>
      </c>
      <c r="S600" s="22">
        <v>0.31</v>
      </c>
      <c r="T600" s="22">
        <v>0.68900000000000006</v>
      </c>
      <c r="U600" s="19">
        <v>0</v>
      </c>
      <c r="V600" s="19">
        <v>16.384449022801153</v>
      </c>
      <c r="W600" s="19">
        <v>36.415759279709661</v>
      </c>
      <c r="X600" s="19">
        <v>799.79556849290634</v>
      </c>
      <c r="Y600" s="19">
        <v>1560</v>
      </c>
      <c r="Z600" s="19">
        <v>2359.7955684929066</v>
      </c>
      <c r="AA600">
        <v>63.591337078182605</v>
      </c>
      <c r="AB600">
        <v>1</v>
      </c>
      <c r="AC600">
        <v>0.315</v>
      </c>
      <c r="AD600">
        <v>0.68500000000000005</v>
      </c>
      <c r="AE600">
        <v>0</v>
      </c>
      <c r="AF600">
        <v>20.03127117962752</v>
      </c>
      <c r="AG600">
        <v>43.560065898555088</v>
      </c>
      <c r="AH600">
        <v>27442.653921645324</v>
      </c>
      <c r="AI600">
        <v>1876.992</v>
      </c>
      <c r="AJ600">
        <v>28124.249904811601</v>
      </c>
      <c r="AK600">
        <v>27235.996796351101</v>
      </c>
      <c r="AL600">
        <v>50.844645032047445</v>
      </c>
      <c r="AM600" s="19">
        <v>61.582920746355363</v>
      </c>
      <c r="AN600">
        <v>0.83235200000000009</v>
      </c>
      <c r="AO600">
        <v>0.55143320000000007</v>
      </c>
      <c r="AP600">
        <v>0.18727920000000001</v>
      </c>
      <c r="AQ600">
        <v>1</v>
      </c>
      <c r="AR600">
        <v>0</v>
      </c>
      <c r="AS600">
        <v>2</v>
      </c>
      <c r="AT600">
        <v>1.48</v>
      </c>
      <c r="AU600">
        <v>1</v>
      </c>
      <c r="AV600">
        <v>2</v>
      </c>
      <c r="AW600">
        <v>1.5</v>
      </c>
      <c r="AX600">
        <v>1</v>
      </c>
      <c r="AY600">
        <v>2</v>
      </c>
      <c r="AZ600">
        <v>0.6</v>
      </c>
      <c r="BA600">
        <v>0.3</v>
      </c>
      <c r="BB600">
        <v>0.8</v>
      </c>
      <c r="BC600" s="27">
        <v>0.37234624934410859</v>
      </c>
      <c r="BD600" s="28">
        <v>0.66663806867852404</v>
      </c>
      <c r="BE600" s="28">
        <v>0.3413953673886122</v>
      </c>
      <c r="BF600" s="28">
        <f t="shared" si="100"/>
        <v>0.5721519355171496</v>
      </c>
      <c r="BG600" s="29" t="s">
        <v>106</v>
      </c>
      <c r="BH600">
        <v>0.3651613413441086</v>
      </c>
      <c r="BI600">
        <v>0.48913776457852398</v>
      </c>
      <c r="BJ600">
        <v>0.31563384111261228</v>
      </c>
      <c r="BK600">
        <f t="shared" si="101"/>
        <v>0.54639040924114968</v>
      </c>
      <c r="BL600" t="s">
        <v>106</v>
      </c>
      <c r="BM600" s="27">
        <v>0.38092358134410859</v>
      </c>
      <c r="BN600" s="28">
        <v>0.78503061587852407</v>
      </c>
      <c r="BO600" s="28">
        <v>0.36570705016261223</v>
      </c>
      <c r="BP600" s="28">
        <f t="shared" si="102"/>
        <v>0.59646361829114958</v>
      </c>
      <c r="BQ600" s="29" t="s">
        <v>106</v>
      </c>
      <c r="BR600">
        <v>0.28309402886215257</v>
      </c>
      <c r="BS600">
        <v>0.66663806867852404</v>
      </c>
      <c r="BT600">
        <v>0.27419661353208868</v>
      </c>
      <c r="BU600">
        <f t="shared" si="103"/>
        <v>0.50495318166062608</v>
      </c>
      <c r="BV600" t="s">
        <v>106</v>
      </c>
      <c r="BW600" s="27">
        <v>0.27590912086215258</v>
      </c>
      <c r="BX600" s="28">
        <v>0.48913776457852398</v>
      </c>
      <c r="BY600" s="28">
        <v>0.24843508725608865</v>
      </c>
      <c r="BZ600" s="28">
        <f t="shared" si="104"/>
        <v>0.47919165538462605</v>
      </c>
      <c r="CA600" s="29" t="s">
        <v>106</v>
      </c>
      <c r="CB600">
        <v>0.29167136086215251</v>
      </c>
      <c r="CC600">
        <v>0.78503061587852407</v>
      </c>
      <c r="CD600">
        <v>0.29850829630608866</v>
      </c>
      <c r="CE600">
        <f t="shared" si="105"/>
        <v>0.5224279289906899</v>
      </c>
      <c r="CF600" t="s">
        <v>107</v>
      </c>
      <c r="CG600" s="27">
        <v>0.16739670601517254</v>
      </c>
      <c r="CH600" s="28">
        <v>0.66663806867852404</v>
      </c>
      <c r="CI600" s="28">
        <v>0.18708711779215065</v>
      </c>
      <c r="CJ600" s="28">
        <f t="shared" si="106"/>
        <v>0.39815327414370993</v>
      </c>
      <c r="CK600" s="29" t="s">
        <v>107</v>
      </c>
      <c r="CL600">
        <v>0.16021179801517252</v>
      </c>
      <c r="CM600">
        <v>0.48913776457852398</v>
      </c>
      <c r="CN600">
        <v>0.16132559151615064</v>
      </c>
      <c r="CO600">
        <f t="shared" si="107"/>
        <v>0.39096836614370989</v>
      </c>
      <c r="CP600" t="s">
        <v>107</v>
      </c>
      <c r="CQ600" s="27">
        <v>0.17597403801517253</v>
      </c>
      <c r="CR600" s="28">
        <v>0.78503061587852407</v>
      </c>
      <c r="CS600" s="28">
        <v>0.21139880056615062</v>
      </c>
      <c r="CT600" s="28">
        <f t="shared" si="108"/>
        <v>0.40673060614370993</v>
      </c>
      <c r="CU600" s="29" t="s">
        <v>107</v>
      </c>
      <c r="CV600">
        <v>48752.097698585698</v>
      </c>
      <c r="CW600">
        <v>7948.9171347728297</v>
      </c>
      <c r="CX600">
        <v>0.2307565681285374</v>
      </c>
      <c r="CY600">
        <f t="shared" si="99"/>
        <v>0.89739463680706144</v>
      </c>
      <c r="CZ600">
        <f t="shared" si="109"/>
        <v>0.60310281747264605</v>
      </c>
    </row>
    <row r="601" spans="1:104" x14ac:dyDescent="0.25">
      <c r="A601">
        <v>1</v>
      </c>
      <c r="B601" s="15">
        <v>9222</v>
      </c>
      <c r="C601" s="15">
        <v>-65.028537659999998</v>
      </c>
      <c r="D601" s="15">
        <v>-16.962321410000001</v>
      </c>
      <c r="E601" s="15">
        <v>214</v>
      </c>
      <c r="F601" s="15">
        <v>0</v>
      </c>
      <c r="G601" s="15">
        <v>0</v>
      </c>
      <c r="H601" s="17">
        <v>0</v>
      </c>
      <c r="I601" s="19">
        <v>0</v>
      </c>
      <c r="J601" s="19">
        <v>0</v>
      </c>
      <c r="K601" s="19">
        <v>0</v>
      </c>
      <c r="L601" s="15">
        <v>0</v>
      </c>
      <c r="M601" s="15">
        <v>0</v>
      </c>
      <c r="N601" s="15">
        <v>0</v>
      </c>
      <c r="O601" s="19">
        <v>148.97173699999999</v>
      </c>
      <c r="P601" s="19">
        <v>41.672606064676145</v>
      </c>
      <c r="Q601" s="20">
        <v>3.5748121144330383</v>
      </c>
      <c r="R601" s="21">
        <v>0</v>
      </c>
      <c r="S601" s="22">
        <v>0.31</v>
      </c>
      <c r="T601" s="22">
        <v>0.68899999999999995</v>
      </c>
      <c r="U601" s="19">
        <v>0</v>
      </c>
      <c r="V601" s="19">
        <v>12.918507880049605</v>
      </c>
      <c r="W601" s="19">
        <v>28.712425578561863</v>
      </c>
      <c r="X601" s="19">
        <v>0</v>
      </c>
      <c r="Y601" s="19">
        <v>0</v>
      </c>
      <c r="Z601" s="19">
        <v>0</v>
      </c>
      <c r="AA601">
        <v>50.139323458740705</v>
      </c>
      <c r="AB601">
        <v>1</v>
      </c>
      <c r="AC601">
        <v>0.315</v>
      </c>
      <c r="AD601">
        <v>0.68500000000000005</v>
      </c>
      <c r="AE601">
        <v>0</v>
      </c>
      <c r="AF601">
        <v>15.793886889503323</v>
      </c>
      <c r="AG601">
        <v>34.345436569237386</v>
      </c>
      <c r="AH601">
        <v>21637.477127615348</v>
      </c>
      <c r="AI601">
        <v>0</v>
      </c>
      <c r="AJ601">
        <v>20694.953345317699</v>
      </c>
      <c r="AK601">
        <v>20694.953345317699</v>
      </c>
      <c r="AL601">
        <v>41.672606064676145</v>
      </c>
      <c r="AM601" s="19">
        <v>50.139323458740705</v>
      </c>
      <c r="AN601">
        <v>0.81797333333333333</v>
      </c>
      <c r="AO601">
        <v>0.54190733333333341</v>
      </c>
      <c r="AP601">
        <v>0.18404399999999999</v>
      </c>
      <c r="AQ601">
        <v>1</v>
      </c>
      <c r="AR601">
        <v>0</v>
      </c>
      <c r="AS601">
        <v>2</v>
      </c>
      <c r="AT601">
        <v>1.48</v>
      </c>
      <c r="AU601">
        <v>1</v>
      </c>
      <c r="AV601">
        <v>2</v>
      </c>
      <c r="AW601">
        <v>1.5</v>
      </c>
      <c r="AX601">
        <v>1</v>
      </c>
      <c r="AY601">
        <v>2</v>
      </c>
      <c r="AZ601">
        <v>0.6</v>
      </c>
      <c r="BA601">
        <v>0.3</v>
      </c>
      <c r="BB601">
        <v>0.8</v>
      </c>
      <c r="BC601" s="27">
        <v>0.38071438583410605</v>
      </c>
      <c r="BD601" s="28">
        <v>0.67834706318921345</v>
      </c>
      <c r="BE601" s="28">
        <v>0.3506942020007961</v>
      </c>
      <c r="BF601" s="28">
        <f t="shared" si="100"/>
        <v>0.61837970479868309</v>
      </c>
      <c r="BG601" s="29" t="s">
        <v>106</v>
      </c>
      <c r="BH601">
        <v>0.37352947783410606</v>
      </c>
      <c r="BI601">
        <v>0.5008467590892135</v>
      </c>
      <c r="BJ601">
        <v>0.32493267572479617</v>
      </c>
      <c r="BK601">
        <f t="shared" si="101"/>
        <v>0.59261817852268317</v>
      </c>
      <c r="BL601" t="s">
        <v>106</v>
      </c>
      <c r="BM601" s="27">
        <v>0.38929171783410604</v>
      </c>
      <c r="BN601" s="28">
        <v>0.79673961038921348</v>
      </c>
      <c r="BO601" s="28">
        <v>0.37500588477479613</v>
      </c>
      <c r="BP601" s="28">
        <f t="shared" si="102"/>
        <v>0.64269138757268318</v>
      </c>
      <c r="BQ601" s="29" t="s">
        <v>106</v>
      </c>
      <c r="BR601">
        <v>0.29300397449968607</v>
      </c>
      <c r="BS601">
        <v>0.67834706318921345</v>
      </c>
      <c r="BT601">
        <v>0.28465628932939413</v>
      </c>
      <c r="BU601">
        <f t="shared" si="103"/>
        <v>0.55234179212728107</v>
      </c>
      <c r="BV601" t="s">
        <v>106</v>
      </c>
      <c r="BW601" s="27">
        <v>0.28581906649968603</v>
      </c>
      <c r="BX601" s="28">
        <v>0.5008467590892135</v>
      </c>
      <c r="BY601" s="28">
        <v>0.25889476305339415</v>
      </c>
      <c r="BZ601" s="28">
        <f t="shared" si="104"/>
        <v>0.52658026585128115</v>
      </c>
      <c r="CA601" s="29" t="s">
        <v>106</v>
      </c>
      <c r="CB601">
        <v>0.30158130649968606</v>
      </c>
      <c r="CC601">
        <v>0.79673961038921348</v>
      </c>
      <c r="CD601">
        <v>0.30896797210339416</v>
      </c>
      <c r="CE601">
        <f t="shared" si="105"/>
        <v>0.56926680929757301</v>
      </c>
      <c r="CF601" t="s">
        <v>107</v>
      </c>
      <c r="CG601" s="27">
        <v>0.17930529314025273</v>
      </c>
      <c r="CH601" s="28">
        <v>0.67834706318921345</v>
      </c>
      <c r="CI601" s="28">
        <v>0.19905158771831744</v>
      </c>
      <c r="CJ601" s="28">
        <f t="shared" si="106"/>
        <v>0.44699079593813973</v>
      </c>
      <c r="CK601" s="29" t="s">
        <v>107</v>
      </c>
      <c r="CL601">
        <v>0.17212038514025271</v>
      </c>
      <c r="CM601">
        <v>0.5008467590892135</v>
      </c>
      <c r="CN601">
        <v>0.17329006144231743</v>
      </c>
      <c r="CO601">
        <f t="shared" si="107"/>
        <v>0.43980588793813968</v>
      </c>
      <c r="CP601" t="s">
        <v>107</v>
      </c>
      <c r="CQ601" s="27">
        <v>0.1878826251402527</v>
      </c>
      <c r="CR601" s="28">
        <v>0.79673961038921348</v>
      </c>
      <c r="CS601" s="28">
        <v>0.22336327049231741</v>
      </c>
      <c r="CT601" s="28">
        <f t="shared" si="108"/>
        <v>0.45556812793813972</v>
      </c>
      <c r="CU601" s="29" t="s">
        <v>107</v>
      </c>
      <c r="CV601">
        <v>43711.035283261299</v>
      </c>
      <c r="CW601">
        <v>6267.4154323425901</v>
      </c>
      <c r="CX601">
        <v>0.267685502797887</v>
      </c>
      <c r="CY601">
        <f t="shared" si="99"/>
        <v>0.9460325659871005</v>
      </c>
      <c r="CZ601">
        <f t="shared" si="109"/>
        <v>0.64839988863199305</v>
      </c>
    </row>
    <row r="602" spans="1:104" x14ac:dyDescent="0.25">
      <c r="A602">
        <v>1</v>
      </c>
      <c r="B602" s="15">
        <v>9289</v>
      </c>
      <c r="C602" s="15">
        <v>-65.168006660000003</v>
      </c>
      <c r="D602" s="15">
        <v>-17.629507579999999</v>
      </c>
      <c r="E602" s="15">
        <v>3610</v>
      </c>
      <c r="F602" s="15">
        <v>1</v>
      </c>
      <c r="G602" s="15">
        <v>0</v>
      </c>
      <c r="H602" s="17">
        <v>3</v>
      </c>
      <c r="I602" s="19">
        <v>0</v>
      </c>
      <c r="J602" s="19">
        <v>0</v>
      </c>
      <c r="K602" s="19">
        <v>0</v>
      </c>
      <c r="L602" s="15">
        <v>0</v>
      </c>
      <c r="M602" s="15">
        <v>0</v>
      </c>
      <c r="N602" s="15">
        <v>0</v>
      </c>
      <c r="O602" s="19">
        <v>319.74421599999999</v>
      </c>
      <c r="P602" s="19">
        <v>89.443642305845827</v>
      </c>
      <c r="Q602" s="20">
        <v>3.5748121136062263</v>
      </c>
      <c r="R602" s="21">
        <v>0.432</v>
      </c>
      <c r="S602" s="22">
        <v>0.12900000000000003</v>
      </c>
      <c r="T602" s="22">
        <v>0.87099999999999989</v>
      </c>
      <c r="U602" s="19">
        <v>0</v>
      </c>
      <c r="V602" s="19">
        <v>11.538229857454114</v>
      </c>
      <c r="W602" s="19">
        <v>77.905412448391701</v>
      </c>
      <c r="X602" s="19">
        <v>12082.890119558744</v>
      </c>
      <c r="Y602" s="19">
        <v>0</v>
      </c>
      <c r="Z602" s="19">
        <v>12082.890119558744</v>
      </c>
      <c r="AA602">
        <v>107.61610892628769</v>
      </c>
      <c r="AB602">
        <v>1</v>
      </c>
      <c r="AC602">
        <v>0.14400000000000002</v>
      </c>
      <c r="AD602">
        <v>0.85599999999999998</v>
      </c>
      <c r="AE602">
        <v>0</v>
      </c>
      <c r="AF602">
        <v>15.496719685385429</v>
      </c>
      <c r="AG602">
        <v>92.119389240902265</v>
      </c>
      <c r="AH602">
        <v>37878.571661966605</v>
      </c>
      <c r="AI602">
        <v>0</v>
      </c>
      <c r="AJ602">
        <v>36228.5893421121</v>
      </c>
      <c r="AK602">
        <v>23220.684183387901</v>
      </c>
      <c r="AL602">
        <v>50.803988829720439</v>
      </c>
      <c r="AM602" s="19">
        <v>68.976455450162305</v>
      </c>
      <c r="AN602">
        <v>0.80359466666666668</v>
      </c>
      <c r="AO602">
        <v>0.53238146666666675</v>
      </c>
      <c r="AP602">
        <v>0.18080879999999999</v>
      </c>
      <c r="AQ602">
        <v>1</v>
      </c>
      <c r="AR602">
        <v>0</v>
      </c>
      <c r="AS602">
        <v>2</v>
      </c>
      <c r="AT602">
        <v>1.48</v>
      </c>
      <c r="AU602">
        <v>1</v>
      </c>
      <c r="AV602">
        <v>2</v>
      </c>
      <c r="AW602">
        <v>1.5</v>
      </c>
      <c r="AX602">
        <v>1</v>
      </c>
      <c r="AY602">
        <v>2</v>
      </c>
      <c r="AZ602">
        <v>0.6</v>
      </c>
      <c r="BA602">
        <v>0.3</v>
      </c>
      <c r="BB602">
        <v>0.8</v>
      </c>
      <c r="BC602" s="27">
        <v>0.35195916907505176</v>
      </c>
      <c r="BD602" s="28">
        <v>0.53553753074236454</v>
      </c>
      <c r="BE602" s="28">
        <v>0.2979024017052419</v>
      </c>
      <c r="BF602" s="28">
        <f t="shared" si="100"/>
        <v>0.65944888815924152</v>
      </c>
      <c r="BG602" s="29" t="s">
        <v>106</v>
      </c>
      <c r="BH602">
        <v>0.34401298067505176</v>
      </c>
      <c r="BI602">
        <v>0.36305736874236449</v>
      </c>
      <c r="BJ602">
        <v>0.26096089371324188</v>
      </c>
      <c r="BK602">
        <f t="shared" si="101"/>
        <v>0.62250738016724139</v>
      </c>
      <c r="BL602" t="s">
        <v>106</v>
      </c>
      <c r="BM602" s="27">
        <v>0.36137634067505175</v>
      </c>
      <c r="BN602" s="28">
        <v>0.65310700584236447</v>
      </c>
      <c r="BO602" s="28">
        <v>0.33047374766324183</v>
      </c>
      <c r="BP602" s="28">
        <f t="shared" si="102"/>
        <v>0.69202023411724145</v>
      </c>
      <c r="BQ602" s="29" t="s">
        <v>106</v>
      </c>
      <c r="BR602">
        <v>0.26570505065407579</v>
      </c>
      <c r="BS602">
        <v>0.53553753074236454</v>
      </c>
      <c r="BT602">
        <v>0.24438027211662586</v>
      </c>
      <c r="BU602">
        <f t="shared" si="103"/>
        <v>0.60592675857062539</v>
      </c>
      <c r="BV602" t="s">
        <v>106</v>
      </c>
      <c r="BW602" s="27">
        <v>0.25775886225407579</v>
      </c>
      <c r="BX602" s="28">
        <v>0.36305736874236449</v>
      </c>
      <c r="BY602" s="28">
        <v>0.20743876412462592</v>
      </c>
      <c r="BZ602" s="28">
        <f t="shared" si="104"/>
        <v>0.56898525057862548</v>
      </c>
      <c r="CA602" s="29" t="s">
        <v>106</v>
      </c>
      <c r="CB602">
        <v>0.27512222225407579</v>
      </c>
      <c r="CC602">
        <v>0.65310700584236447</v>
      </c>
      <c r="CD602">
        <v>0.27695161807462587</v>
      </c>
      <c r="CE602">
        <f t="shared" si="105"/>
        <v>0.63666870870807535</v>
      </c>
      <c r="CF602" t="s">
        <v>107</v>
      </c>
      <c r="CG602" s="27">
        <v>0.15389415640466242</v>
      </c>
      <c r="CH602" s="28">
        <v>0.53553753074236454</v>
      </c>
      <c r="CI602" s="28">
        <v>0.17499973376101252</v>
      </c>
      <c r="CJ602" s="28">
        <f t="shared" si="106"/>
        <v>0.51544064285866198</v>
      </c>
      <c r="CK602" s="29" t="s">
        <v>107</v>
      </c>
      <c r="CL602">
        <v>0.14594796800466242</v>
      </c>
      <c r="CM602">
        <v>0.36305736874236449</v>
      </c>
      <c r="CN602">
        <v>0.13805822576901253</v>
      </c>
      <c r="CO602">
        <f t="shared" si="107"/>
        <v>0.49960471222301206</v>
      </c>
      <c r="CP602" t="s">
        <v>106</v>
      </c>
      <c r="CQ602" s="27">
        <v>0.16331132800466241</v>
      </c>
      <c r="CR602" s="28">
        <v>0.65310700584236447</v>
      </c>
      <c r="CS602" s="28">
        <v>0.20757107971901254</v>
      </c>
      <c r="CT602" s="28">
        <f t="shared" si="108"/>
        <v>0.52485781445866198</v>
      </c>
      <c r="CU602" s="29" t="s">
        <v>107</v>
      </c>
      <c r="CV602">
        <v>62289.266917817098</v>
      </c>
      <c r="CW602">
        <v>13452.0136157859</v>
      </c>
      <c r="CX602">
        <v>0.36154648645399956</v>
      </c>
      <c r="CY602">
        <f t="shared" si="99"/>
        <v>0.8970840171963641</v>
      </c>
      <c r="CZ602">
        <f t="shared" si="109"/>
        <v>0.71350565552905132</v>
      </c>
    </row>
    <row r="603" spans="1:104" x14ac:dyDescent="0.25">
      <c r="A603">
        <v>1</v>
      </c>
      <c r="B603" s="15">
        <v>9305</v>
      </c>
      <c r="C603" s="15">
        <v>-66.379537580000004</v>
      </c>
      <c r="D603" s="15">
        <v>-16.93068573</v>
      </c>
      <c r="E603" s="15">
        <v>3415</v>
      </c>
      <c r="F603" s="15">
        <v>1</v>
      </c>
      <c r="G603" s="15">
        <v>0</v>
      </c>
      <c r="H603" s="17">
        <v>3</v>
      </c>
      <c r="I603" s="19">
        <v>1</v>
      </c>
      <c r="J603" s="19">
        <v>4</v>
      </c>
      <c r="K603" s="19">
        <v>1</v>
      </c>
      <c r="L603" s="15">
        <v>0</v>
      </c>
      <c r="M603" s="15">
        <v>1.9414993466458099</v>
      </c>
      <c r="N603" s="15">
        <v>1.2032</v>
      </c>
      <c r="O603" s="19">
        <v>301.576931</v>
      </c>
      <c r="P603" s="19">
        <v>84.361617153893292</v>
      </c>
      <c r="Q603" s="20">
        <v>3.5748121144934952</v>
      </c>
      <c r="R603" s="21">
        <v>0.44600000000000006</v>
      </c>
      <c r="S603" s="22">
        <v>3.2999999999999995E-2</v>
      </c>
      <c r="T603" s="22">
        <v>0.96699999999999986</v>
      </c>
      <c r="U603" s="19">
        <v>0</v>
      </c>
      <c r="V603" s="19">
        <v>2.783933366078478</v>
      </c>
      <c r="W603" s="19">
        <v>81.577683787814806</v>
      </c>
      <c r="X603" s="19">
        <v>7853.8635829765926</v>
      </c>
      <c r="Y603" s="19">
        <v>3930</v>
      </c>
      <c r="Z603" s="19">
        <v>11783.863582976592</v>
      </c>
      <c r="AA603">
        <v>101.50155728640455</v>
      </c>
      <c r="AB603">
        <v>1</v>
      </c>
      <c r="AC603">
        <v>5.5999999999999994E-2</v>
      </c>
      <c r="AD603">
        <v>0.94399999999999995</v>
      </c>
      <c r="AE603">
        <v>0</v>
      </c>
      <c r="AF603">
        <v>5.6840872080386537</v>
      </c>
      <c r="AG603">
        <v>95.817470078365886</v>
      </c>
      <c r="AH603">
        <v>25375.730366833621</v>
      </c>
      <c r="AI603">
        <v>6478.34545155057</v>
      </c>
      <c r="AJ603">
        <v>30748.714532591501</v>
      </c>
      <c r="AK603">
        <v>19350.573820903799</v>
      </c>
      <c r="AL603">
        <v>46.736335903256879</v>
      </c>
      <c r="AM603" s="19">
        <v>63.876276035768136</v>
      </c>
      <c r="AN603">
        <v>0.8</v>
      </c>
      <c r="AO603">
        <v>0.53</v>
      </c>
      <c r="AP603">
        <v>0.18</v>
      </c>
      <c r="AQ603">
        <v>1</v>
      </c>
      <c r="AR603">
        <v>0</v>
      </c>
      <c r="AS603">
        <v>2</v>
      </c>
      <c r="AT603">
        <v>1.48</v>
      </c>
      <c r="AU603">
        <v>1</v>
      </c>
      <c r="AV603">
        <v>2</v>
      </c>
      <c r="AW603">
        <v>1.5</v>
      </c>
      <c r="AX603">
        <v>1</v>
      </c>
      <c r="AY603">
        <v>2</v>
      </c>
      <c r="AZ603">
        <v>0.6</v>
      </c>
      <c r="BA603">
        <v>0.3</v>
      </c>
      <c r="BB603">
        <v>0.8</v>
      </c>
      <c r="BC603" s="27">
        <v>0.35421410462903535</v>
      </c>
      <c r="BD603" s="28">
        <v>0.57484146625582688</v>
      </c>
      <c r="BE603" s="28">
        <v>0.30082366881298234</v>
      </c>
      <c r="BF603" s="28">
        <f t="shared" si="100"/>
        <v>0.72063766578946997</v>
      </c>
      <c r="BG603" s="29" t="s">
        <v>106</v>
      </c>
      <c r="BH603">
        <v>0.34626791622903541</v>
      </c>
      <c r="BI603">
        <v>0.40236130425582683</v>
      </c>
      <c r="BJ603">
        <v>0.26388216082098231</v>
      </c>
      <c r="BK603">
        <f t="shared" si="101"/>
        <v>0.68369615779746995</v>
      </c>
      <c r="BL603" t="s">
        <v>106</v>
      </c>
      <c r="BM603" s="27">
        <v>0.36363127622903541</v>
      </c>
      <c r="BN603" s="28">
        <v>0.69241094135582693</v>
      </c>
      <c r="BO603" s="28">
        <v>0.33339501477098238</v>
      </c>
      <c r="BP603" s="28">
        <f t="shared" si="102"/>
        <v>0.75320901174747001</v>
      </c>
      <c r="BQ603" s="29" t="s">
        <v>106</v>
      </c>
      <c r="BR603">
        <v>0.26834582102903537</v>
      </c>
      <c r="BS603">
        <v>0.57484146625582688</v>
      </c>
      <c r="BT603">
        <v>0.2475409562129823</v>
      </c>
      <c r="BU603">
        <f t="shared" si="103"/>
        <v>0.66735495318946991</v>
      </c>
      <c r="BV603" t="s">
        <v>106</v>
      </c>
      <c r="BW603" s="27">
        <v>0.26039963262903537</v>
      </c>
      <c r="BX603" s="28">
        <v>0.40236130425582683</v>
      </c>
      <c r="BY603" s="28">
        <v>0.21059944822098231</v>
      </c>
      <c r="BZ603" s="28">
        <f t="shared" si="104"/>
        <v>0.63041344519746989</v>
      </c>
      <c r="CA603" s="29" t="s">
        <v>106</v>
      </c>
      <c r="CB603">
        <v>0.27776299262903537</v>
      </c>
      <c r="CC603">
        <v>0.69241094135582693</v>
      </c>
      <c r="CD603">
        <v>0.28011230217098232</v>
      </c>
      <c r="CE603">
        <f t="shared" si="105"/>
        <v>0.69757698960552306</v>
      </c>
      <c r="CF603" t="s">
        <v>107</v>
      </c>
      <c r="CG603" s="27">
        <v>0.15703508302903535</v>
      </c>
      <c r="CH603" s="28">
        <v>0.57484146625582688</v>
      </c>
      <c r="CI603" s="28">
        <v>0.1784707732129823</v>
      </c>
      <c r="CJ603" s="28">
        <f t="shared" si="106"/>
        <v>0.57684908000552304</v>
      </c>
      <c r="CK603" s="29" t="s">
        <v>107</v>
      </c>
      <c r="CL603">
        <v>0.14908889462903535</v>
      </c>
      <c r="CM603">
        <v>0.40236130425582683</v>
      </c>
      <c r="CN603">
        <v>0.1415292652209823</v>
      </c>
      <c r="CO603">
        <f t="shared" si="107"/>
        <v>0.56134326219746988</v>
      </c>
      <c r="CP603" t="s">
        <v>106</v>
      </c>
      <c r="CQ603" s="27">
        <v>0.16645225462903535</v>
      </c>
      <c r="CR603" s="28">
        <v>0.69241094135582693</v>
      </c>
      <c r="CS603" s="28">
        <v>0.21104211917098231</v>
      </c>
      <c r="CT603" s="28">
        <f t="shared" si="108"/>
        <v>0.58626625160552304</v>
      </c>
      <c r="CU603" s="29" t="s">
        <v>107</v>
      </c>
      <c r="CV603">
        <v>60602.2254825653</v>
      </c>
      <c r="CW603">
        <v>12687.6946608005</v>
      </c>
      <c r="CX603">
        <v>0.41981399697648764</v>
      </c>
      <c r="CY603">
        <f t="shared" si="99"/>
        <v>0.99465546323231457</v>
      </c>
      <c r="CZ603">
        <f t="shared" si="109"/>
        <v>0.77402810160552304</v>
      </c>
    </row>
    <row r="604" spans="1:104" x14ac:dyDescent="0.25">
      <c r="A604">
        <v>1</v>
      </c>
      <c r="B604" s="15">
        <v>9307</v>
      </c>
      <c r="C604" s="15">
        <v>-65.403588819999996</v>
      </c>
      <c r="D604" s="15">
        <v>-17.064963859999999</v>
      </c>
      <c r="E604" s="15">
        <v>362</v>
      </c>
      <c r="F604" s="15">
        <v>0</v>
      </c>
      <c r="G604" s="15">
        <v>0</v>
      </c>
      <c r="H604" s="17">
        <v>3</v>
      </c>
      <c r="I604" s="19">
        <v>0</v>
      </c>
      <c r="J604" s="19">
        <v>0</v>
      </c>
      <c r="K604" s="19">
        <v>0</v>
      </c>
      <c r="L604" s="15">
        <v>0</v>
      </c>
      <c r="M604" s="15">
        <v>0</v>
      </c>
      <c r="N604" s="15">
        <v>0</v>
      </c>
      <c r="O604" s="19">
        <v>196.20667800000001</v>
      </c>
      <c r="P604" s="19">
        <v>54.885871412956696</v>
      </c>
      <c r="Q604" s="20">
        <v>3.5748121137361091</v>
      </c>
      <c r="R604" s="21">
        <v>7.3999999999999996E-2</v>
      </c>
      <c r="S604" s="22">
        <v>0.33199999999999996</v>
      </c>
      <c r="T604" s="22">
        <v>0.66899999999999993</v>
      </c>
      <c r="U604" s="19">
        <v>0</v>
      </c>
      <c r="V604" s="19">
        <v>18.222109309101622</v>
      </c>
      <c r="W604" s="19">
        <v>36.718647975268027</v>
      </c>
      <c r="X604" s="19">
        <v>1707.5587363982086</v>
      </c>
      <c r="Y604" s="19">
        <v>0</v>
      </c>
      <c r="Z604" s="19">
        <v>1707.5587363982086</v>
      </c>
      <c r="AA604">
        <v>66.037157757533862</v>
      </c>
      <c r="AB604">
        <v>1</v>
      </c>
      <c r="AC604">
        <v>0.33799999999999997</v>
      </c>
      <c r="AD604">
        <v>0.66200000000000003</v>
      </c>
      <c r="AE604">
        <v>0</v>
      </c>
      <c r="AF604">
        <v>22.320559322046442</v>
      </c>
      <c r="AG604">
        <v>43.71659843548742</v>
      </c>
      <c r="AH604">
        <v>30124.94024751367</v>
      </c>
      <c r="AI604">
        <v>0</v>
      </c>
      <c r="AJ604">
        <v>28812.704430515201</v>
      </c>
      <c r="AK604">
        <v>27040.605617859899</v>
      </c>
      <c r="AL604">
        <v>50.824316928397906</v>
      </c>
      <c r="AM604" s="19">
        <v>61.975603272975071</v>
      </c>
      <c r="AN604">
        <v>0.82156800000000008</v>
      </c>
      <c r="AO604">
        <v>0.54428880000000002</v>
      </c>
      <c r="AP604">
        <v>0.18485279999999998</v>
      </c>
      <c r="AQ604">
        <v>1</v>
      </c>
      <c r="AR604">
        <v>0</v>
      </c>
      <c r="AS604">
        <v>2</v>
      </c>
      <c r="AT604">
        <v>1.48</v>
      </c>
      <c r="AU604">
        <v>1</v>
      </c>
      <c r="AV604">
        <v>2</v>
      </c>
      <c r="AW604">
        <v>1.5</v>
      </c>
      <c r="AX604">
        <v>1</v>
      </c>
      <c r="AY604">
        <v>2</v>
      </c>
      <c r="AZ604">
        <v>0.6</v>
      </c>
      <c r="BA604">
        <v>0.3</v>
      </c>
      <c r="BB604">
        <v>0.8</v>
      </c>
      <c r="BC604" s="27">
        <v>0.36856087639868368</v>
      </c>
      <c r="BD604" s="28">
        <v>0.69434428871229825</v>
      </c>
      <c r="BE604" s="28">
        <v>0.34272668537687961</v>
      </c>
      <c r="BF604" s="28">
        <f t="shared" si="100"/>
        <v>0.5799170039684598</v>
      </c>
      <c r="BG604" s="29" t="s">
        <v>106</v>
      </c>
      <c r="BH604">
        <v>0.36137596839868369</v>
      </c>
      <c r="BI604">
        <v>0.5168439846122983</v>
      </c>
      <c r="BJ604">
        <v>0.31696515910087969</v>
      </c>
      <c r="BK604">
        <f t="shared" si="101"/>
        <v>0.55415547769245999</v>
      </c>
      <c r="BL604" t="s">
        <v>106</v>
      </c>
      <c r="BM604" s="27">
        <v>0.37713820839868367</v>
      </c>
      <c r="BN604" s="28">
        <v>0.81273683591229828</v>
      </c>
      <c r="BO604" s="28">
        <v>0.36703836815087965</v>
      </c>
      <c r="BP604" s="28">
        <f t="shared" si="102"/>
        <v>0.60422868674245989</v>
      </c>
      <c r="BQ604" s="29" t="s">
        <v>106</v>
      </c>
      <c r="BR604">
        <v>0.28046501277737962</v>
      </c>
      <c r="BS604">
        <v>0.69434428871229825</v>
      </c>
      <c r="BT604">
        <v>0.27639856240919725</v>
      </c>
      <c r="BU604">
        <f t="shared" si="103"/>
        <v>0.51358888100077749</v>
      </c>
      <c r="BV604" t="s">
        <v>106</v>
      </c>
      <c r="BW604" s="27">
        <v>0.27328010477737963</v>
      </c>
      <c r="BX604" s="28">
        <v>0.5168439846122983</v>
      </c>
      <c r="BY604" s="28">
        <v>0.25063703613319721</v>
      </c>
      <c r="BZ604" s="28">
        <f t="shared" si="104"/>
        <v>0.48782735472477745</v>
      </c>
      <c r="CA604" s="29" t="s">
        <v>106</v>
      </c>
      <c r="CB604">
        <v>0.28904234477737961</v>
      </c>
      <c r="CC604">
        <v>0.81273683591229828</v>
      </c>
      <c r="CD604">
        <v>0.30071024518319722</v>
      </c>
      <c r="CE604">
        <f t="shared" si="105"/>
        <v>0.5262326633689598</v>
      </c>
      <c r="CF604" t="s">
        <v>107</v>
      </c>
      <c r="CG604" s="27">
        <v>0.16626667104605963</v>
      </c>
      <c r="CH604" s="28">
        <v>0.69434428871229825</v>
      </c>
      <c r="CI604" s="28">
        <v>0.1904176622659052</v>
      </c>
      <c r="CJ604" s="28">
        <f t="shared" si="106"/>
        <v>0.40345698963763987</v>
      </c>
      <c r="CK604" s="29" t="s">
        <v>107</v>
      </c>
      <c r="CL604">
        <v>0.15908176304605962</v>
      </c>
      <c r="CM604">
        <v>0.5168439846122983</v>
      </c>
      <c r="CN604">
        <v>0.16465613598990519</v>
      </c>
      <c r="CO604">
        <f t="shared" si="107"/>
        <v>0.39627208163763983</v>
      </c>
      <c r="CP604" t="s">
        <v>107</v>
      </c>
      <c r="CQ604" s="27">
        <v>0.1748440030460596</v>
      </c>
      <c r="CR604" s="28">
        <v>0.81273683591229828</v>
      </c>
      <c r="CS604" s="28">
        <v>0.21472934503990521</v>
      </c>
      <c r="CT604" s="28">
        <f t="shared" si="108"/>
        <v>0.41203432163763987</v>
      </c>
      <c r="CU604" s="29" t="s">
        <v>107</v>
      </c>
      <c r="CV604">
        <v>49609.142979433898</v>
      </c>
      <c r="CW604">
        <v>8254.6447196917306</v>
      </c>
      <c r="CX604">
        <v>0.23719031859158024</v>
      </c>
      <c r="CY604">
        <f t="shared" si="99"/>
        <v>0.93153460730387849</v>
      </c>
      <c r="CZ604">
        <f t="shared" si="109"/>
        <v>0.60575119499026386</v>
      </c>
    </row>
    <row r="605" spans="1:104" x14ac:dyDescent="0.25">
      <c r="A605">
        <v>1</v>
      </c>
      <c r="B605" s="15">
        <v>9348</v>
      </c>
      <c r="C605" s="15">
        <v>-64.699225909999996</v>
      </c>
      <c r="D605" s="15">
        <v>-19.651285940000001</v>
      </c>
      <c r="E605" s="15">
        <v>3115</v>
      </c>
      <c r="F605" s="15">
        <v>1</v>
      </c>
      <c r="G605" s="15">
        <v>0</v>
      </c>
      <c r="H605" s="17">
        <v>2</v>
      </c>
      <c r="I605" s="19">
        <v>0</v>
      </c>
      <c r="J605" s="19">
        <v>0</v>
      </c>
      <c r="K605" s="19">
        <v>1</v>
      </c>
      <c r="L605" s="15">
        <v>0</v>
      </c>
      <c r="M605" s="15">
        <v>0</v>
      </c>
      <c r="N605" s="15">
        <v>1.2032</v>
      </c>
      <c r="O605" s="19">
        <v>203.473592</v>
      </c>
      <c r="P605" s="19">
        <v>56.918681462038705</v>
      </c>
      <c r="Q605" s="20">
        <v>3.5748121139402094</v>
      </c>
      <c r="R605" s="21">
        <v>5.3999999999999999E-2</v>
      </c>
      <c r="S605" s="22">
        <v>0.13100000000000001</v>
      </c>
      <c r="T605" s="22">
        <v>0.87</v>
      </c>
      <c r="U605" s="19">
        <v>0</v>
      </c>
      <c r="V605" s="19">
        <v>7.4563472715270711</v>
      </c>
      <c r="W605" s="19">
        <v>49.51925287197367</v>
      </c>
      <c r="X605" s="19">
        <v>968.32815767403019</v>
      </c>
      <c r="Y605" s="19">
        <v>1560</v>
      </c>
      <c r="Z605" s="19">
        <v>2528.3281576740301</v>
      </c>
      <c r="AA605">
        <v>68.482978407637617</v>
      </c>
      <c r="AB605">
        <v>1</v>
      </c>
      <c r="AC605">
        <v>0.14000000000000001</v>
      </c>
      <c r="AD605">
        <v>0.86</v>
      </c>
      <c r="AE605">
        <v>0</v>
      </c>
      <c r="AF605">
        <v>9.587616977069267</v>
      </c>
      <c r="AG605">
        <v>58.89536143056835</v>
      </c>
      <c r="AH605">
        <v>23787.110562235437</v>
      </c>
      <c r="AI605">
        <v>1876.992</v>
      </c>
      <c r="AJ605">
        <v>24627.941213173901</v>
      </c>
      <c r="AK605">
        <v>23522.605864741799</v>
      </c>
      <c r="AL605">
        <v>53.845072663088615</v>
      </c>
      <c r="AM605" s="19">
        <v>65.409369608687527</v>
      </c>
      <c r="AN605">
        <v>0.82156800000000008</v>
      </c>
      <c r="AO605">
        <v>0.54428880000000002</v>
      </c>
      <c r="AP605">
        <v>0.18485279999999998</v>
      </c>
      <c r="AQ605">
        <v>1</v>
      </c>
      <c r="AR605">
        <v>0</v>
      </c>
      <c r="AS605">
        <v>2</v>
      </c>
      <c r="AT605">
        <v>1.48</v>
      </c>
      <c r="AU605">
        <v>1</v>
      </c>
      <c r="AV605">
        <v>2</v>
      </c>
      <c r="AW605">
        <v>1.5</v>
      </c>
      <c r="AX605">
        <v>1</v>
      </c>
      <c r="AY605">
        <v>2</v>
      </c>
      <c r="AZ605">
        <v>0.6</v>
      </c>
      <c r="BA605">
        <v>0.3</v>
      </c>
      <c r="BB605">
        <v>0.8</v>
      </c>
      <c r="BC605" s="27">
        <v>0.35999621439783192</v>
      </c>
      <c r="BD605" s="28">
        <v>0.52680230786798665</v>
      </c>
      <c r="BE605" s="28">
        <v>0.30363196555670813</v>
      </c>
      <c r="BF605" s="28">
        <f t="shared" si="100"/>
        <v>0.58170111734810748</v>
      </c>
      <c r="BG605" s="29" t="s">
        <v>106</v>
      </c>
      <c r="BH605">
        <v>0.35205002599783197</v>
      </c>
      <c r="BI605">
        <v>0.3543221458679866</v>
      </c>
      <c r="BJ605">
        <v>0.26669045756470811</v>
      </c>
      <c r="BK605">
        <f t="shared" si="101"/>
        <v>0.54475960935610745</v>
      </c>
      <c r="BL605" t="s">
        <v>106</v>
      </c>
      <c r="BM605" s="27">
        <v>0.36941338599783191</v>
      </c>
      <c r="BN605" s="28">
        <v>0.64437178296798669</v>
      </c>
      <c r="BO605" s="28">
        <v>0.33620331151470811</v>
      </c>
      <c r="BP605" s="28">
        <f t="shared" si="102"/>
        <v>0.61427246330610741</v>
      </c>
      <c r="BQ605" s="29" t="s">
        <v>106</v>
      </c>
      <c r="BR605">
        <v>0.27181292187197592</v>
      </c>
      <c r="BS605">
        <v>0.52680230786798665</v>
      </c>
      <c r="BT605">
        <v>0.24891275102501206</v>
      </c>
      <c r="BU605">
        <f t="shared" si="103"/>
        <v>0.52698190281641144</v>
      </c>
      <c r="BV605" t="s">
        <v>106</v>
      </c>
      <c r="BW605" s="27">
        <v>0.26386673347197592</v>
      </c>
      <c r="BX605" s="28">
        <v>0.3543221458679866</v>
      </c>
      <c r="BY605" s="28">
        <v>0.21197124303301207</v>
      </c>
      <c r="BZ605" s="28">
        <f t="shared" si="104"/>
        <v>0.49004039482441142</v>
      </c>
      <c r="CA605" s="29" t="s">
        <v>106</v>
      </c>
      <c r="CB605">
        <v>0.28123009347197592</v>
      </c>
      <c r="CC605">
        <v>0.64437178296798669</v>
      </c>
      <c r="CD605">
        <v>0.28148409698301208</v>
      </c>
      <c r="CE605">
        <f t="shared" si="105"/>
        <v>0.55929924526337527</v>
      </c>
      <c r="CF605" t="s">
        <v>107</v>
      </c>
      <c r="CG605" s="27">
        <v>0.1575012463754959</v>
      </c>
      <c r="CH605" s="28">
        <v>0.52680230786798665</v>
      </c>
      <c r="CI605" s="28">
        <v>0.17798043589133206</v>
      </c>
      <c r="CJ605" s="28">
        <f t="shared" si="106"/>
        <v>0.43557039816689525</v>
      </c>
      <c r="CK605" s="29" t="s">
        <v>107</v>
      </c>
      <c r="CL605">
        <v>0.1495550579754959</v>
      </c>
      <c r="CM605">
        <v>0.3543221458679866</v>
      </c>
      <c r="CN605">
        <v>0.14103892789933209</v>
      </c>
      <c r="CO605">
        <f t="shared" si="107"/>
        <v>0.41910807969073144</v>
      </c>
      <c r="CP605" t="s">
        <v>106</v>
      </c>
      <c r="CQ605" s="27">
        <v>0.16691841797549589</v>
      </c>
      <c r="CR605" s="28">
        <v>0.64437178296798669</v>
      </c>
      <c r="CS605" s="28">
        <v>0.2105517818493321</v>
      </c>
      <c r="CT605" s="28">
        <f t="shared" si="108"/>
        <v>0.44498756976689524</v>
      </c>
      <c r="CU605" s="29" t="s">
        <v>107</v>
      </c>
      <c r="CV605">
        <v>50450.4586386347</v>
      </c>
      <c r="CW605">
        <v>8560.3723009546993</v>
      </c>
      <c r="CX605">
        <v>0.27806915179139935</v>
      </c>
      <c r="CY605">
        <f t="shared" si="99"/>
        <v>0.804871459659386</v>
      </c>
      <c r="CZ605">
        <f t="shared" si="109"/>
        <v>0.63806536618923126</v>
      </c>
    </row>
    <row r="606" spans="1:104" x14ac:dyDescent="0.25">
      <c r="A606">
        <v>1</v>
      </c>
      <c r="B606" s="15">
        <v>9366</v>
      </c>
      <c r="C606" s="15">
        <v>-65.4030652</v>
      </c>
      <c r="D606" s="15">
        <v>-18.748426760000001</v>
      </c>
      <c r="E606" s="15">
        <v>2929</v>
      </c>
      <c r="F606" s="15">
        <v>1</v>
      </c>
      <c r="G606" s="15">
        <v>0</v>
      </c>
      <c r="H606" s="17">
        <v>3</v>
      </c>
      <c r="I606" s="19">
        <v>0</v>
      </c>
      <c r="J606" s="19">
        <v>0</v>
      </c>
      <c r="K606" s="19">
        <v>1</v>
      </c>
      <c r="L606" s="15">
        <v>0</v>
      </c>
      <c r="M606" s="15">
        <v>0</v>
      </c>
      <c r="N606" s="15">
        <v>1.2032</v>
      </c>
      <c r="O606" s="19">
        <v>247.075075999999</v>
      </c>
      <c r="P606" s="19">
        <v>69.115541785778248</v>
      </c>
      <c r="Q606" s="20">
        <v>3.5748121133999282</v>
      </c>
      <c r="R606" s="21">
        <v>4.3999999999999997E-2</v>
      </c>
      <c r="S606" s="22">
        <v>3.9999999999999994E-2</v>
      </c>
      <c r="T606" s="22">
        <v>0.96000000000000008</v>
      </c>
      <c r="U606" s="19">
        <v>0</v>
      </c>
      <c r="V606" s="19">
        <v>2.7646216714311294</v>
      </c>
      <c r="W606" s="19">
        <v>66.350920114347119</v>
      </c>
      <c r="X606" s="19">
        <v>657.84725596038015</v>
      </c>
      <c r="Y606" s="19">
        <v>1560</v>
      </c>
      <c r="Z606" s="19">
        <v>2217.8472559603802</v>
      </c>
      <c r="AA606">
        <v>83.157902337507636</v>
      </c>
      <c r="AB606">
        <v>1</v>
      </c>
      <c r="AC606">
        <v>6.8999999999999992E-2</v>
      </c>
      <c r="AD606">
        <v>0.93100000000000005</v>
      </c>
      <c r="AE606">
        <v>0</v>
      </c>
      <c r="AF606">
        <v>5.7378952612880258</v>
      </c>
      <c r="AG606">
        <v>77.420007076219619</v>
      </c>
      <c r="AH606">
        <v>22042.489709429217</v>
      </c>
      <c r="AI606">
        <v>1876.992</v>
      </c>
      <c r="AJ606">
        <v>22959.315668696599</v>
      </c>
      <c r="AK606">
        <v>22119.693674321301</v>
      </c>
      <c r="AL606">
        <v>66.074457947203996</v>
      </c>
      <c r="AM606" s="19">
        <v>80.116818498933384</v>
      </c>
      <c r="AN606">
        <v>0.83235200000000009</v>
      </c>
      <c r="AO606">
        <v>0.55143320000000007</v>
      </c>
      <c r="AP606">
        <v>0.18727920000000001</v>
      </c>
      <c r="AQ606">
        <v>1</v>
      </c>
      <c r="AR606">
        <v>0</v>
      </c>
      <c r="AS606">
        <v>2</v>
      </c>
      <c r="AT606">
        <v>1.48</v>
      </c>
      <c r="AU606">
        <v>1</v>
      </c>
      <c r="AV606">
        <v>2</v>
      </c>
      <c r="AW606">
        <v>1.5</v>
      </c>
      <c r="AX606">
        <v>1</v>
      </c>
      <c r="AY606">
        <v>2</v>
      </c>
      <c r="AZ606">
        <v>0.6</v>
      </c>
      <c r="BA606">
        <v>0.3</v>
      </c>
      <c r="BB606">
        <v>0.8</v>
      </c>
      <c r="BC606" s="27">
        <v>0.35518691948432157</v>
      </c>
      <c r="BD606" s="28">
        <v>0.51150462777307959</v>
      </c>
      <c r="BE606" s="28">
        <v>0.29762551617555105</v>
      </c>
      <c r="BF606" s="28">
        <f t="shared" si="100"/>
        <v>0.62637438648941035</v>
      </c>
      <c r="BG606" s="29" t="s">
        <v>106</v>
      </c>
      <c r="BH606">
        <v>0.34724073108432157</v>
      </c>
      <c r="BI606">
        <v>0.33902446577307954</v>
      </c>
      <c r="BJ606">
        <v>0.26068400818355103</v>
      </c>
      <c r="BK606">
        <f t="shared" si="101"/>
        <v>0.58943287849741033</v>
      </c>
      <c r="BL606" t="s">
        <v>106</v>
      </c>
      <c r="BM606" s="27">
        <v>0.36460409108432157</v>
      </c>
      <c r="BN606" s="28">
        <v>0.62907410287307952</v>
      </c>
      <c r="BO606" s="28">
        <v>0.33019686213355098</v>
      </c>
      <c r="BP606" s="28">
        <f t="shared" si="102"/>
        <v>0.65894573244741028</v>
      </c>
      <c r="BQ606" s="29" t="s">
        <v>106</v>
      </c>
      <c r="BR606">
        <v>0.26584612249553752</v>
      </c>
      <c r="BS606">
        <v>0.51150462777307959</v>
      </c>
      <c r="BT606">
        <v>0.242188050678007</v>
      </c>
      <c r="BU606">
        <f t="shared" si="103"/>
        <v>0.57093692099186633</v>
      </c>
      <c r="BV606" t="s">
        <v>106</v>
      </c>
      <c r="BW606" s="27">
        <v>0.25789993409553752</v>
      </c>
      <c r="BX606" s="28">
        <v>0.33902446577307954</v>
      </c>
      <c r="BY606" s="28">
        <v>0.20524654268600701</v>
      </c>
      <c r="BZ606" s="28">
        <f t="shared" si="104"/>
        <v>0.5339954129998663</v>
      </c>
      <c r="CA606" s="29" t="s">
        <v>106</v>
      </c>
      <c r="CB606">
        <v>0.27526329409553751</v>
      </c>
      <c r="CC606">
        <v>0.62907410287307952</v>
      </c>
      <c r="CD606">
        <v>0.27475939663600701</v>
      </c>
      <c r="CE606">
        <f t="shared" si="105"/>
        <v>0.60350826694986637</v>
      </c>
      <c r="CF606" t="s">
        <v>106</v>
      </c>
      <c r="CG606" s="27">
        <v>0.15003397825081749</v>
      </c>
      <c r="CH606" s="28">
        <v>0.51150462777307959</v>
      </c>
      <c r="CI606" s="28">
        <v>0.17032466947748698</v>
      </c>
      <c r="CJ606" s="28">
        <f t="shared" si="106"/>
        <v>0.47878284856467679</v>
      </c>
      <c r="CK606" s="29" t="s">
        <v>107</v>
      </c>
      <c r="CL606">
        <v>0.14208778985081749</v>
      </c>
      <c r="CM606">
        <v>0.33902446577307954</v>
      </c>
      <c r="CN606">
        <v>0.13338316148548698</v>
      </c>
      <c r="CO606">
        <f t="shared" si="107"/>
        <v>0.46213203179934625</v>
      </c>
      <c r="CP606" t="s">
        <v>106</v>
      </c>
      <c r="CQ606" s="27">
        <v>0.15945114985081749</v>
      </c>
      <c r="CR606" s="28">
        <v>0.62907410287307952</v>
      </c>
      <c r="CS606" s="28">
        <v>0.20289601543548699</v>
      </c>
      <c r="CT606" s="28">
        <f t="shared" si="108"/>
        <v>0.48820002016467678</v>
      </c>
      <c r="CU606" s="29" t="s">
        <v>107</v>
      </c>
      <c r="CV606">
        <v>55210.250691162997</v>
      </c>
      <c r="CW606">
        <v>10394.7377921884</v>
      </c>
      <c r="CX606">
        <v>0.3287488703138593</v>
      </c>
      <c r="CY606">
        <f t="shared" si="99"/>
        <v>0.84025349808693894</v>
      </c>
      <c r="CZ606">
        <f t="shared" si="109"/>
        <v>0.68393578979818082</v>
      </c>
    </row>
    <row r="607" spans="1:104" x14ac:dyDescent="0.25">
      <c r="A607">
        <v>1</v>
      </c>
      <c r="B607" s="15">
        <v>9374</v>
      </c>
      <c r="C607" s="15">
        <v>-64.682488140000004</v>
      </c>
      <c r="D607" s="15">
        <v>-19.592741060000002</v>
      </c>
      <c r="E607" s="15">
        <v>3575</v>
      </c>
      <c r="F607" s="15">
        <v>1</v>
      </c>
      <c r="G607" s="15">
        <v>0</v>
      </c>
      <c r="H607" s="17">
        <v>3</v>
      </c>
      <c r="I607" s="19">
        <v>0</v>
      </c>
      <c r="J607" s="19">
        <v>0</v>
      </c>
      <c r="K607" s="19">
        <v>0</v>
      </c>
      <c r="L607" s="15">
        <v>0</v>
      </c>
      <c r="M607" s="15">
        <v>0</v>
      </c>
      <c r="N607" s="15">
        <v>0</v>
      </c>
      <c r="O607" s="19">
        <v>196.20667800000001</v>
      </c>
      <c r="P607" s="19">
        <v>54.885871412956696</v>
      </c>
      <c r="Q607" s="20">
        <v>3.5748121137361091</v>
      </c>
      <c r="R607" s="21">
        <v>0.13</v>
      </c>
      <c r="S607" s="22">
        <v>0.27700000000000002</v>
      </c>
      <c r="T607" s="22">
        <v>0.72299999999999998</v>
      </c>
      <c r="U607" s="19">
        <v>0</v>
      </c>
      <c r="V607" s="19">
        <v>15.203386381389006</v>
      </c>
      <c r="W607" s="19">
        <v>39.682485031567687</v>
      </c>
      <c r="X607" s="19">
        <v>3374.8680167131542</v>
      </c>
      <c r="Y607" s="19">
        <v>0</v>
      </c>
      <c r="Z607" s="19">
        <v>3374.8680167131542</v>
      </c>
      <c r="AA607">
        <v>66.037157757533862</v>
      </c>
      <c r="AB607">
        <v>1</v>
      </c>
      <c r="AC607">
        <v>0.28800000000000003</v>
      </c>
      <c r="AD607">
        <v>0.71199999999999997</v>
      </c>
      <c r="AE607">
        <v>0</v>
      </c>
      <c r="AF607">
        <v>19.018701434169756</v>
      </c>
      <c r="AG607">
        <v>47.018456323364106</v>
      </c>
      <c r="AH607">
        <v>34263.199681427352</v>
      </c>
      <c r="AI607">
        <v>0</v>
      </c>
      <c r="AJ607">
        <v>32770.702176447601</v>
      </c>
      <c r="AK607">
        <v>29229.9030427656</v>
      </c>
      <c r="AL607">
        <v>47.750708129272326</v>
      </c>
      <c r="AM607" s="19">
        <v>58.901994473849491</v>
      </c>
      <c r="AN607">
        <v>0.82516266666666671</v>
      </c>
      <c r="AO607">
        <v>0.54667026666666674</v>
      </c>
      <c r="AP607">
        <v>0.18566159999999998</v>
      </c>
      <c r="AQ607">
        <v>1</v>
      </c>
      <c r="AR607">
        <v>0</v>
      </c>
      <c r="AS607">
        <v>2</v>
      </c>
      <c r="AT607">
        <v>1.48</v>
      </c>
      <c r="AU607">
        <v>1</v>
      </c>
      <c r="AV607">
        <v>2</v>
      </c>
      <c r="AW607">
        <v>1.5</v>
      </c>
      <c r="AX607">
        <v>1</v>
      </c>
      <c r="AY607">
        <v>2</v>
      </c>
      <c r="AZ607">
        <v>0.6</v>
      </c>
      <c r="BA607">
        <v>0.3</v>
      </c>
      <c r="BB607">
        <v>0.8</v>
      </c>
      <c r="BC607" s="27">
        <v>0.36609773567133852</v>
      </c>
      <c r="BD607" s="28">
        <v>0.5345483052965424</v>
      </c>
      <c r="BE607" s="28">
        <v>0.30922466914432573</v>
      </c>
      <c r="BF607" s="28">
        <f t="shared" si="100"/>
        <v>0.52864961393547416</v>
      </c>
      <c r="BG607" s="29" t="s">
        <v>106</v>
      </c>
      <c r="BH607">
        <v>0.35815154727133852</v>
      </c>
      <c r="BI607">
        <v>0.36206814329654236</v>
      </c>
      <c r="BJ607">
        <v>0.2722831611523257</v>
      </c>
      <c r="BK607">
        <f t="shared" si="101"/>
        <v>0.49170810594347414</v>
      </c>
      <c r="BL607" t="s">
        <v>106</v>
      </c>
      <c r="BM607" s="27">
        <v>0.37551490727133852</v>
      </c>
      <c r="BN607" s="28">
        <v>0.65211778039654233</v>
      </c>
      <c r="BO607" s="28">
        <v>0.34179601510232566</v>
      </c>
      <c r="BP607" s="28">
        <f t="shared" si="102"/>
        <v>0.56122095989347409</v>
      </c>
      <c r="BQ607" s="29" t="s">
        <v>106</v>
      </c>
      <c r="BR607">
        <v>0.27752860832450654</v>
      </c>
      <c r="BS607">
        <v>0.5345483052965424</v>
      </c>
      <c r="BT607">
        <v>0.25426603762401367</v>
      </c>
      <c r="BU607">
        <f t="shared" si="103"/>
        <v>0.47369098241516217</v>
      </c>
      <c r="BV607" t="s">
        <v>106</v>
      </c>
      <c r="BW607" s="27">
        <v>0.26958241992450654</v>
      </c>
      <c r="BX607" s="28">
        <v>0.36206814329654236</v>
      </c>
      <c r="BY607" s="28">
        <v>0.21732452963201371</v>
      </c>
      <c r="BZ607" s="28">
        <f t="shared" si="104"/>
        <v>0.43674947442316214</v>
      </c>
      <c r="CA607" s="29" t="s">
        <v>106</v>
      </c>
      <c r="CB607">
        <v>0.28694577992450654</v>
      </c>
      <c r="CC607">
        <v>0.65211778039654233</v>
      </c>
      <c r="CD607">
        <v>0.28683738358201366</v>
      </c>
      <c r="CE607">
        <f t="shared" si="105"/>
        <v>0.5062623283731621</v>
      </c>
      <c r="CF607" t="s">
        <v>106</v>
      </c>
      <c r="CG607" s="27">
        <v>0.16271677657861319</v>
      </c>
      <c r="CH607" s="28">
        <v>0.5345483052965424</v>
      </c>
      <c r="CI607" s="28">
        <v>0.18302336713472031</v>
      </c>
      <c r="CJ607" s="28">
        <f t="shared" si="106"/>
        <v>0.38214172136976166</v>
      </c>
      <c r="CK607" s="29" t="s">
        <v>107</v>
      </c>
      <c r="CL607">
        <v>0.15477058817861319</v>
      </c>
      <c r="CM607">
        <v>0.36206814329654236</v>
      </c>
      <c r="CN607">
        <v>0.14608185914272037</v>
      </c>
      <c r="CO607">
        <f t="shared" si="107"/>
        <v>0.36550680393386881</v>
      </c>
      <c r="CP607" t="s">
        <v>106</v>
      </c>
      <c r="CQ607" s="27">
        <v>0.17213394817861319</v>
      </c>
      <c r="CR607" s="28">
        <v>0.65211778039654233</v>
      </c>
      <c r="CS607" s="28">
        <v>0.21559471309272035</v>
      </c>
      <c r="CT607" s="28">
        <f t="shared" si="108"/>
        <v>0.39155889296976165</v>
      </c>
      <c r="CU607" s="29" t="s">
        <v>107</v>
      </c>
      <c r="CV607">
        <v>49609.142979433898</v>
      </c>
      <c r="CW607">
        <v>8254.6447196917306</v>
      </c>
      <c r="CX607">
        <v>0.21942494479114846</v>
      </c>
      <c r="CY607">
        <f t="shared" si="99"/>
        <v>0.75397325008769089</v>
      </c>
      <c r="CZ607">
        <f t="shared" si="109"/>
        <v>0.58552268046248701</v>
      </c>
    </row>
    <row r="608" spans="1:104" x14ac:dyDescent="0.25">
      <c r="A608">
        <v>1</v>
      </c>
      <c r="B608" s="15">
        <v>9388</v>
      </c>
      <c r="C608" s="15">
        <v>-64.515253610000002</v>
      </c>
      <c r="D608" s="15">
        <v>-20.135464819999999</v>
      </c>
      <c r="E608" s="15">
        <v>2357</v>
      </c>
      <c r="F608" s="15">
        <v>1</v>
      </c>
      <c r="G608" s="15">
        <v>0</v>
      </c>
      <c r="H608" s="17">
        <v>3</v>
      </c>
      <c r="I608" s="19">
        <v>1</v>
      </c>
      <c r="J608" s="19">
        <v>4</v>
      </c>
      <c r="K608" s="19">
        <v>1</v>
      </c>
      <c r="L608" s="15">
        <v>0</v>
      </c>
      <c r="M608" s="15">
        <v>1.9414993466458099</v>
      </c>
      <c r="N608" s="15">
        <v>1.2032</v>
      </c>
      <c r="O608" s="19">
        <v>214.37396299999901</v>
      </c>
      <c r="P608" s="19">
        <v>59.967896535661708</v>
      </c>
      <c r="Q608" s="20">
        <v>3.5748121142203995</v>
      </c>
      <c r="R608" s="21">
        <v>0.11899999999999999</v>
      </c>
      <c r="S608" s="22">
        <v>0.12300000000000001</v>
      </c>
      <c r="T608" s="22">
        <v>0.877</v>
      </c>
      <c r="U608" s="19">
        <v>0</v>
      </c>
      <c r="V608" s="19">
        <v>7.3760512738863913</v>
      </c>
      <c r="W608" s="19">
        <v>52.591845261775319</v>
      </c>
      <c r="X608" s="19">
        <v>2185.162446004324</v>
      </c>
      <c r="Y608" s="19">
        <v>3930</v>
      </c>
      <c r="Z608" s="19">
        <v>6115.162446004324</v>
      </c>
      <c r="AA608">
        <v>72.151709397416994</v>
      </c>
      <c r="AB608">
        <v>1</v>
      </c>
      <c r="AC608">
        <v>0.13800000000000001</v>
      </c>
      <c r="AD608">
        <v>0.86199999999999999</v>
      </c>
      <c r="AE608">
        <v>0</v>
      </c>
      <c r="AF608">
        <v>9.9569358968435466</v>
      </c>
      <c r="AG608">
        <v>62.194773500573447</v>
      </c>
      <c r="AH608">
        <v>24894.199813177132</v>
      </c>
      <c r="AI608">
        <v>6478.34545155057</v>
      </c>
      <c r="AJ608">
        <v>30288.159347328401</v>
      </c>
      <c r="AK608">
        <v>27292.502704741401</v>
      </c>
      <c r="AL608">
        <v>52.831716847917967</v>
      </c>
      <c r="AM608" s="19">
        <v>65.015529709673245</v>
      </c>
      <c r="AN608">
        <v>0.82516266666666671</v>
      </c>
      <c r="AO608">
        <v>0.54667026666666674</v>
      </c>
      <c r="AP608">
        <v>0.18566159999999998</v>
      </c>
      <c r="AQ608">
        <v>1</v>
      </c>
      <c r="AR608">
        <v>0</v>
      </c>
      <c r="AS608">
        <v>2</v>
      </c>
      <c r="AT608">
        <v>1.48</v>
      </c>
      <c r="AU608">
        <v>1</v>
      </c>
      <c r="AV608">
        <v>2</v>
      </c>
      <c r="AW608">
        <v>1.5</v>
      </c>
      <c r="AX608">
        <v>1</v>
      </c>
      <c r="AY608">
        <v>2</v>
      </c>
      <c r="AZ608">
        <v>0.6</v>
      </c>
      <c r="BA608">
        <v>0.3</v>
      </c>
      <c r="BB608">
        <v>0.8</v>
      </c>
      <c r="BC608" s="27">
        <v>0.36141129798625515</v>
      </c>
      <c r="BD608" s="28">
        <v>0.55119413643712489</v>
      </c>
      <c r="BE608" s="28">
        <v>0.30480925519903024</v>
      </c>
      <c r="BF608" s="28">
        <f t="shared" si="100"/>
        <v>0.55134414615234006</v>
      </c>
      <c r="BG608" s="29" t="s">
        <v>106</v>
      </c>
      <c r="BH608">
        <v>0.35346510958625516</v>
      </c>
      <c r="BI608">
        <v>0.37871397443712485</v>
      </c>
      <c r="BJ608">
        <v>0.26786774720703022</v>
      </c>
      <c r="BK608">
        <f t="shared" si="101"/>
        <v>0.51440263816033993</v>
      </c>
      <c r="BL608" t="s">
        <v>106</v>
      </c>
      <c r="BM608" s="27">
        <v>0.37082846958625515</v>
      </c>
      <c r="BN608" s="28">
        <v>0.66876361153712494</v>
      </c>
      <c r="BO608" s="28">
        <v>0.33738060115703022</v>
      </c>
      <c r="BP608" s="28">
        <f t="shared" si="102"/>
        <v>0.58391549211034</v>
      </c>
      <c r="BQ608" s="29" t="s">
        <v>106</v>
      </c>
      <c r="BR608">
        <v>0.27284217063942318</v>
      </c>
      <c r="BS608">
        <v>0.55119413643712489</v>
      </c>
      <c r="BT608">
        <v>0.24985062367871819</v>
      </c>
      <c r="BU608">
        <f t="shared" si="103"/>
        <v>0.49638551463202796</v>
      </c>
      <c r="BV608" t="s">
        <v>106</v>
      </c>
      <c r="BW608" s="27">
        <v>0.26489598223942318</v>
      </c>
      <c r="BX608" s="28">
        <v>0.37871397443712485</v>
      </c>
      <c r="BY608" s="28">
        <v>0.21290911568671822</v>
      </c>
      <c r="BZ608" s="28">
        <f t="shared" si="104"/>
        <v>0.45944400664002799</v>
      </c>
      <c r="CA608" s="29" t="s">
        <v>106</v>
      </c>
      <c r="CB608">
        <v>0.28225934223942317</v>
      </c>
      <c r="CC608">
        <v>0.66876361153712494</v>
      </c>
      <c r="CD608">
        <v>0.28242196963671817</v>
      </c>
      <c r="CE608">
        <f t="shared" si="105"/>
        <v>0.52879423319273289</v>
      </c>
      <c r="CF608" t="s">
        <v>107</v>
      </c>
      <c r="CG608" s="27">
        <v>0.1580303388935298</v>
      </c>
      <c r="CH608" s="28">
        <v>0.55119413643712489</v>
      </c>
      <c r="CI608" s="28">
        <v>0.17860795318942485</v>
      </c>
      <c r="CJ608" s="28">
        <f t="shared" si="106"/>
        <v>0.40456522984683957</v>
      </c>
      <c r="CK608" s="29" t="s">
        <v>107</v>
      </c>
      <c r="CL608">
        <v>0.1500841504935298</v>
      </c>
      <c r="CM608">
        <v>0.37871397443712485</v>
      </c>
      <c r="CN608">
        <v>0.14166644519742486</v>
      </c>
      <c r="CO608">
        <f t="shared" si="107"/>
        <v>0.3882013361507346</v>
      </c>
      <c r="CP608" t="s">
        <v>106</v>
      </c>
      <c r="CQ608" s="27">
        <v>0.16744751049352979</v>
      </c>
      <c r="CR608" s="28">
        <v>0.66876361153712494</v>
      </c>
      <c r="CS608" s="28">
        <v>0.21117929914742489</v>
      </c>
      <c r="CT608" s="28">
        <f t="shared" si="108"/>
        <v>0.41398240144683957</v>
      </c>
      <c r="CU608" s="29" t="s">
        <v>107</v>
      </c>
      <c r="CV608">
        <v>51684.747075764899</v>
      </c>
      <c r="CW608">
        <v>9018.9636746771303</v>
      </c>
      <c r="CX608">
        <v>0.24653489095330977</v>
      </c>
      <c r="CY608">
        <f t="shared" si="99"/>
        <v>0.79772902739043472</v>
      </c>
      <c r="CZ608">
        <f t="shared" si="109"/>
        <v>0.60794618893956498</v>
      </c>
    </row>
    <row r="609" spans="1:104" x14ac:dyDescent="0.25">
      <c r="A609">
        <v>1</v>
      </c>
      <c r="B609" s="15">
        <v>9394</v>
      </c>
      <c r="C609" s="15">
        <v>-64.552390880000004</v>
      </c>
      <c r="D609" s="15">
        <v>-19.372754919999998</v>
      </c>
      <c r="E609" s="15">
        <v>2350</v>
      </c>
      <c r="F609" s="15">
        <v>1</v>
      </c>
      <c r="G609" s="15">
        <v>0</v>
      </c>
      <c r="H609" s="17">
        <v>2</v>
      </c>
      <c r="I609" s="19">
        <v>0</v>
      </c>
      <c r="J609" s="19">
        <v>0</v>
      </c>
      <c r="K609" s="19">
        <v>1</v>
      </c>
      <c r="L609" s="15">
        <v>0</v>
      </c>
      <c r="M609" s="15">
        <v>0</v>
      </c>
      <c r="N609" s="15">
        <v>1.2032</v>
      </c>
      <c r="O609" s="19">
        <v>188.939764</v>
      </c>
      <c r="P609" s="19">
        <v>52.853061363874687</v>
      </c>
      <c r="Q609" s="20">
        <v>3.574812113516308</v>
      </c>
      <c r="R609" s="21">
        <v>3.7999999999999999E-2</v>
      </c>
      <c r="S609" s="22">
        <v>0.20900000000000002</v>
      </c>
      <c r="T609" s="22">
        <v>0.79100000000000004</v>
      </c>
      <c r="U609" s="19">
        <v>0</v>
      </c>
      <c r="V609" s="19">
        <v>11.046289825049811</v>
      </c>
      <c r="W609" s="19">
        <v>41.806771538824883</v>
      </c>
      <c r="X609" s="19">
        <v>802.05503686621216</v>
      </c>
      <c r="Y609" s="19">
        <v>1560</v>
      </c>
      <c r="Z609" s="19">
        <v>2362.055036866212</v>
      </c>
      <c r="AA609">
        <v>63.591337078182605</v>
      </c>
      <c r="AB609">
        <v>1</v>
      </c>
      <c r="AC609">
        <v>0.21400000000000002</v>
      </c>
      <c r="AD609">
        <v>0.78600000000000003</v>
      </c>
      <c r="AE609">
        <v>0</v>
      </c>
      <c r="AF609">
        <v>13.608546134731078</v>
      </c>
      <c r="AG609">
        <v>49.982790943451526</v>
      </c>
      <c r="AH609">
        <v>27541.111752930105</v>
      </c>
      <c r="AI609">
        <v>1876.992</v>
      </c>
      <c r="AJ609">
        <v>28218.418940029998</v>
      </c>
      <c r="AK609">
        <v>27327.1916744439</v>
      </c>
      <c r="AL609">
        <v>50.844645032047445</v>
      </c>
      <c r="AM609" s="19">
        <v>61.582920746355363</v>
      </c>
      <c r="AN609">
        <v>0.82875733333333335</v>
      </c>
      <c r="AO609">
        <v>0.54905173333333335</v>
      </c>
      <c r="AP609">
        <v>0.18647039999999998</v>
      </c>
      <c r="AQ609">
        <v>1</v>
      </c>
      <c r="AR609">
        <v>0</v>
      </c>
      <c r="AS609">
        <v>2</v>
      </c>
      <c r="AT609">
        <v>1.48</v>
      </c>
      <c r="AU609">
        <v>1</v>
      </c>
      <c r="AV609">
        <v>2</v>
      </c>
      <c r="AW609">
        <v>1.5</v>
      </c>
      <c r="AX609">
        <v>1</v>
      </c>
      <c r="AY609">
        <v>2</v>
      </c>
      <c r="AZ609">
        <v>0.6</v>
      </c>
      <c r="BA609">
        <v>0.3</v>
      </c>
      <c r="BB609">
        <v>0.8</v>
      </c>
      <c r="BC609" s="27">
        <v>0.36507128776793407</v>
      </c>
      <c r="BD609" s="28">
        <v>0.54629741887062688</v>
      </c>
      <c r="BE609" s="28">
        <v>0.30792362550684121</v>
      </c>
      <c r="BF609" s="28">
        <f t="shared" si="100"/>
        <v>0.53791012485735357</v>
      </c>
      <c r="BG609" s="29" t="s">
        <v>106</v>
      </c>
      <c r="BH609">
        <v>0.35712509936793413</v>
      </c>
      <c r="BI609">
        <v>0.37381725687062684</v>
      </c>
      <c r="BJ609">
        <v>0.27098211751484119</v>
      </c>
      <c r="BK609">
        <f t="shared" si="101"/>
        <v>0.50096861686535354</v>
      </c>
      <c r="BL609" t="s">
        <v>106</v>
      </c>
      <c r="BM609" s="27">
        <v>0.37448845936793412</v>
      </c>
      <c r="BN609" s="28">
        <v>0.66386689397062693</v>
      </c>
      <c r="BO609" s="28">
        <v>0.34049497146484126</v>
      </c>
      <c r="BP609" s="28">
        <f t="shared" si="102"/>
        <v>0.57048147081535361</v>
      </c>
      <c r="BQ609" s="29" t="s">
        <v>106</v>
      </c>
      <c r="BR609">
        <v>0.27611632560012611</v>
      </c>
      <c r="BS609">
        <v>0.54629741887062688</v>
      </c>
      <c r="BT609">
        <v>0.2527255769979132</v>
      </c>
      <c r="BU609">
        <f t="shared" si="103"/>
        <v>0.48271207634842556</v>
      </c>
      <c r="BV609" t="s">
        <v>106</v>
      </c>
      <c r="BW609" s="27">
        <v>0.26817013720012611</v>
      </c>
      <c r="BX609" s="28">
        <v>0.37381725687062684</v>
      </c>
      <c r="BY609" s="28">
        <v>0.21578406900591318</v>
      </c>
      <c r="BZ609" s="28">
        <f t="shared" si="104"/>
        <v>0.44577056835642553</v>
      </c>
      <c r="CA609" s="29" t="s">
        <v>106</v>
      </c>
      <c r="CB609">
        <v>0.28553349720012611</v>
      </c>
      <c r="CC609">
        <v>0.66386689397062693</v>
      </c>
      <c r="CD609">
        <v>0.28529692295591319</v>
      </c>
      <c r="CE609">
        <f t="shared" si="105"/>
        <v>0.51528342230642554</v>
      </c>
      <c r="CF609" t="s">
        <v>106</v>
      </c>
      <c r="CG609" s="27">
        <v>0.16080433760481941</v>
      </c>
      <c r="CH609" s="28">
        <v>0.54629741887062688</v>
      </c>
      <c r="CI609" s="28">
        <v>0.18117255115300651</v>
      </c>
      <c r="CJ609" s="28">
        <f t="shared" si="106"/>
        <v>0.39079083695533179</v>
      </c>
      <c r="CK609" s="29" t="s">
        <v>107</v>
      </c>
      <c r="CL609">
        <v>0.15285814920481941</v>
      </c>
      <c r="CM609">
        <v>0.37381725687062684</v>
      </c>
      <c r="CN609">
        <v>0.14423104316100654</v>
      </c>
      <c r="CO609">
        <f t="shared" si="107"/>
        <v>0.3742175425115189</v>
      </c>
      <c r="CP609" t="s">
        <v>106</v>
      </c>
      <c r="CQ609" s="27">
        <v>0.1702215092048194</v>
      </c>
      <c r="CR609" s="28">
        <v>0.66386689397062693</v>
      </c>
      <c r="CS609" s="28">
        <v>0.21374389711100655</v>
      </c>
      <c r="CT609" s="28">
        <f t="shared" si="108"/>
        <v>0.40020800855533178</v>
      </c>
      <c r="CU609" s="29" t="s">
        <v>107</v>
      </c>
      <c r="CV609">
        <v>48752.097698585698</v>
      </c>
      <c r="CW609">
        <v>7948.9171347728297</v>
      </c>
      <c r="CX609">
        <v>0.22998649935051235</v>
      </c>
      <c r="CY609">
        <f t="shared" si="99"/>
        <v>0.77628391822113918</v>
      </c>
      <c r="CZ609">
        <f t="shared" si="109"/>
        <v>0.59505778711844637</v>
      </c>
    </row>
    <row r="610" spans="1:104" x14ac:dyDescent="0.25">
      <c r="A610">
        <v>1</v>
      </c>
      <c r="B610" s="15">
        <v>9395</v>
      </c>
      <c r="C610" s="15">
        <v>-65.347675879999997</v>
      </c>
      <c r="D610" s="15">
        <v>-18.804939709999999</v>
      </c>
      <c r="E610" s="15">
        <v>2472</v>
      </c>
      <c r="F610" s="15">
        <v>1</v>
      </c>
      <c r="G610" s="15">
        <v>0</v>
      </c>
      <c r="H610" s="17">
        <v>3</v>
      </c>
      <c r="I610" s="19">
        <v>0</v>
      </c>
      <c r="J610" s="19">
        <v>0</v>
      </c>
      <c r="K610" s="19">
        <v>0</v>
      </c>
      <c r="L610" s="15">
        <v>0</v>
      </c>
      <c r="M610" s="15">
        <v>0</v>
      </c>
      <c r="N610" s="15">
        <v>0</v>
      </c>
      <c r="O610" s="19">
        <v>232.541248</v>
      </c>
      <c r="P610" s="19">
        <v>65.049921658366728</v>
      </c>
      <c r="Q610" s="20">
        <v>3.5748121146290499</v>
      </c>
      <c r="R610" s="21">
        <v>1.6E-2</v>
      </c>
      <c r="S610" s="22">
        <v>4.0000000000000008E-2</v>
      </c>
      <c r="T610" s="22">
        <v>0.96</v>
      </c>
      <c r="U610" s="19">
        <v>0</v>
      </c>
      <c r="V610" s="19">
        <v>2.6019968663346695</v>
      </c>
      <c r="W610" s="19">
        <v>62.447924792032055</v>
      </c>
      <c r="X610" s="19">
        <v>225.14558485020626</v>
      </c>
      <c r="Y610" s="19">
        <v>0</v>
      </c>
      <c r="Z610" s="19">
        <v>225.14558485020626</v>
      </c>
      <c r="AA610">
        <v>78.266261037300126</v>
      </c>
      <c r="AB610">
        <v>1</v>
      </c>
      <c r="AC610">
        <v>6.9000000000000006E-2</v>
      </c>
      <c r="AD610">
        <v>0.93100000000000005</v>
      </c>
      <c r="AE610">
        <v>0</v>
      </c>
      <c r="AF610">
        <v>5.4003720115737091</v>
      </c>
      <c r="AG610">
        <v>72.865889025726418</v>
      </c>
      <c r="AH610">
        <v>20745.872671346358</v>
      </c>
      <c r="AI610">
        <v>0</v>
      </c>
      <c r="AJ610">
        <v>19842.186977699701</v>
      </c>
      <c r="AK610">
        <v>19578.3220241571</v>
      </c>
      <c r="AL610">
        <v>64.009122911832861</v>
      </c>
      <c r="AM610" s="19">
        <v>77.225462290766259</v>
      </c>
      <c r="AN610">
        <v>0.83594666666666673</v>
      </c>
      <c r="AO610">
        <v>0.55381466666666668</v>
      </c>
      <c r="AP610">
        <v>0.18808800000000001</v>
      </c>
      <c r="AQ610">
        <v>1</v>
      </c>
      <c r="AR610">
        <v>0</v>
      </c>
      <c r="AS610">
        <v>2</v>
      </c>
      <c r="AT610">
        <v>1.48</v>
      </c>
      <c r="AU610">
        <v>1</v>
      </c>
      <c r="AV610">
        <v>2</v>
      </c>
      <c r="AW610">
        <v>1.5</v>
      </c>
      <c r="AX610">
        <v>1</v>
      </c>
      <c r="AY610">
        <v>2</v>
      </c>
      <c r="AZ610">
        <v>0.6</v>
      </c>
      <c r="BA610">
        <v>0.3</v>
      </c>
      <c r="BB610">
        <v>0.8</v>
      </c>
      <c r="BC610" s="27">
        <v>0.35770200996413903</v>
      </c>
      <c r="BD610" s="28">
        <v>0.51144804283959144</v>
      </c>
      <c r="BE610" s="28">
        <v>0.29966765828755637</v>
      </c>
      <c r="BF610" s="28">
        <f t="shared" si="100"/>
        <v>0.65893131635829316</v>
      </c>
      <c r="BG610" s="29" t="s">
        <v>106</v>
      </c>
      <c r="BH610">
        <v>0.34975582156413909</v>
      </c>
      <c r="BI610">
        <v>0.33896788083959145</v>
      </c>
      <c r="BJ610">
        <v>0.26272615029555635</v>
      </c>
      <c r="BK610">
        <f t="shared" si="101"/>
        <v>0.62198980836629314</v>
      </c>
      <c r="BL610" t="s">
        <v>106</v>
      </c>
      <c r="BM610" s="27">
        <v>0.36711918156413903</v>
      </c>
      <c r="BN610" s="28">
        <v>0.62901751793959149</v>
      </c>
      <c r="BO610" s="28">
        <v>0.33223900424555636</v>
      </c>
      <c r="BP610" s="28">
        <f t="shared" si="102"/>
        <v>0.6915026623162932</v>
      </c>
      <c r="BQ610" s="29" t="s">
        <v>106</v>
      </c>
      <c r="BR610">
        <v>0.267975378154379</v>
      </c>
      <c r="BS610">
        <v>0.51144804283959144</v>
      </c>
      <c r="BT610">
        <v>0.24399077580139633</v>
      </c>
      <c r="BU610">
        <f t="shared" si="103"/>
        <v>0.60325443387213307</v>
      </c>
      <c r="BV610" t="s">
        <v>106</v>
      </c>
      <c r="BW610" s="27">
        <v>0.26002918975437905</v>
      </c>
      <c r="BX610" s="28">
        <v>0.33896788083959145</v>
      </c>
      <c r="BY610" s="28">
        <v>0.20704926780939636</v>
      </c>
      <c r="BZ610" s="28">
        <f t="shared" si="104"/>
        <v>0.56631292588013316</v>
      </c>
      <c r="CA610" s="29" t="s">
        <v>106</v>
      </c>
      <c r="CB610">
        <v>0.27739254975437899</v>
      </c>
      <c r="CC610">
        <v>0.62901751793959149</v>
      </c>
      <c r="CD610">
        <v>0.27656212175939632</v>
      </c>
      <c r="CE610">
        <f t="shared" si="105"/>
        <v>0.63582577983013311</v>
      </c>
      <c r="CF610" t="s">
        <v>106</v>
      </c>
      <c r="CG610" s="27">
        <v>0.1516630776602457</v>
      </c>
      <c r="CH610" s="28">
        <v>0.51144804283959144</v>
      </c>
      <c r="CI610" s="28">
        <v>0.17181703924526298</v>
      </c>
      <c r="CJ610" s="28">
        <f t="shared" si="106"/>
        <v>0.51092673573098246</v>
      </c>
      <c r="CK610" s="29" t="s">
        <v>107</v>
      </c>
      <c r="CL610">
        <v>0.1437168892602457</v>
      </c>
      <c r="CM610">
        <v>0.33896788083959145</v>
      </c>
      <c r="CN610">
        <v>0.13487553125326301</v>
      </c>
      <c r="CO610">
        <f t="shared" si="107"/>
        <v>0.49413918932399981</v>
      </c>
      <c r="CP610" t="s">
        <v>106</v>
      </c>
      <c r="CQ610" s="27">
        <v>0.16108024926024569</v>
      </c>
      <c r="CR610" s="28">
        <v>0.62901751793959149</v>
      </c>
      <c r="CS610" s="28">
        <v>0.20438838520326302</v>
      </c>
      <c r="CT610" s="28">
        <f t="shared" si="108"/>
        <v>0.52034390733098246</v>
      </c>
      <c r="CU610" s="29" t="s">
        <v>107</v>
      </c>
      <c r="CV610">
        <v>53674.112579622597</v>
      </c>
      <c r="CW610">
        <v>9783.2826296625208</v>
      </c>
      <c r="CX610">
        <v>0.35926365807073679</v>
      </c>
      <c r="CY610">
        <f t="shared" si="99"/>
        <v>0.87071170091032823</v>
      </c>
      <c r="CZ610">
        <f t="shared" si="109"/>
        <v>0.71696566803487582</v>
      </c>
    </row>
    <row r="611" spans="1:104" x14ac:dyDescent="0.25">
      <c r="A611">
        <v>1</v>
      </c>
      <c r="B611" s="15">
        <v>9397</v>
      </c>
      <c r="C611" s="15">
        <v>-64.395104040000007</v>
      </c>
      <c r="D611" s="15">
        <v>-19.145880439999999</v>
      </c>
      <c r="E611" s="15">
        <v>2387</v>
      </c>
      <c r="F611" s="15">
        <v>1</v>
      </c>
      <c r="G611" s="15">
        <v>0</v>
      </c>
      <c r="H611" s="17">
        <v>0</v>
      </c>
      <c r="I611" s="19">
        <v>1</v>
      </c>
      <c r="J611" s="19">
        <v>5</v>
      </c>
      <c r="K611" s="19">
        <v>1</v>
      </c>
      <c r="L611" s="15">
        <v>0</v>
      </c>
      <c r="M611" s="15">
        <v>1.9414993466458099</v>
      </c>
      <c r="N611" s="15">
        <v>1.2032</v>
      </c>
      <c r="O611" s="19">
        <v>174.405936</v>
      </c>
      <c r="P611" s="19">
        <v>48.787441236463167</v>
      </c>
      <c r="Q611" s="20">
        <v>3.5748121151648147</v>
      </c>
      <c r="R611" s="21">
        <v>0</v>
      </c>
      <c r="S611" s="22">
        <v>0.251</v>
      </c>
      <c r="T611" s="22">
        <v>0.749</v>
      </c>
      <c r="U611" s="19">
        <v>0</v>
      </c>
      <c r="V611" s="19">
        <v>12.245647750352255</v>
      </c>
      <c r="W611" s="19">
        <v>36.541793486110912</v>
      </c>
      <c r="X611" s="19">
        <v>0</v>
      </c>
      <c r="Y611" s="19">
        <v>2507.1749999999997</v>
      </c>
      <c r="Z611" s="19">
        <v>2507.1749999999997</v>
      </c>
      <c r="AA611">
        <v>58.699695777975094</v>
      </c>
      <c r="AB611">
        <v>1</v>
      </c>
      <c r="AC611">
        <v>0.252</v>
      </c>
      <c r="AD611">
        <v>0.748</v>
      </c>
      <c r="AE611">
        <v>0</v>
      </c>
      <c r="AF611">
        <v>14.792323336049725</v>
      </c>
      <c r="AG611">
        <v>43.907372441925368</v>
      </c>
      <c r="AH611">
        <v>28007.392890508752</v>
      </c>
      <c r="AI611">
        <v>3715.9316436592444</v>
      </c>
      <c r="AJ611">
        <v>33265.742411015199</v>
      </c>
      <c r="AK611">
        <v>33265.742411015199</v>
      </c>
      <c r="AL611">
        <v>48.787441236463167</v>
      </c>
      <c r="AM611" s="19">
        <v>58.699695777975094</v>
      </c>
      <c r="AN611">
        <v>0.82156800000000008</v>
      </c>
      <c r="AO611">
        <v>0.54428880000000002</v>
      </c>
      <c r="AP611">
        <v>0.18485279999999998</v>
      </c>
      <c r="AQ611">
        <v>1</v>
      </c>
      <c r="AR611">
        <v>0</v>
      </c>
      <c r="AS611">
        <v>2</v>
      </c>
      <c r="AT611">
        <v>1.48</v>
      </c>
      <c r="AU611">
        <v>1</v>
      </c>
      <c r="AV611">
        <v>2</v>
      </c>
      <c r="AW611">
        <v>1.5</v>
      </c>
      <c r="AX611">
        <v>1</v>
      </c>
      <c r="AY611">
        <v>2</v>
      </c>
      <c r="AZ611">
        <v>0.6</v>
      </c>
      <c r="BA611">
        <v>0.3</v>
      </c>
      <c r="BB611">
        <v>0.8</v>
      </c>
      <c r="BC611" s="27">
        <v>0.36512628246804868</v>
      </c>
      <c r="BD611" s="28">
        <v>0.55255310208625397</v>
      </c>
      <c r="BE611" s="28">
        <v>0.30883256540317117</v>
      </c>
      <c r="BF611" s="28">
        <f t="shared" si="100"/>
        <v>0.48984366126816747</v>
      </c>
      <c r="BG611" s="29" t="s">
        <v>106</v>
      </c>
      <c r="BH611">
        <v>0.35718009406804874</v>
      </c>
      <c r="BI611">
        <v>0.38007294008625397</v>
      </c>
      <c r="BJ611">
        <v>0.27189105741117114</v>
      </c>
      <c r="BK611">
        <f t="shared" si="101"/>
        <v>0.45290215327616745</v>
      </c>
      <c r="BL611" t="s">
        <v>106</v>
      </c>
      <c r="BM611" s="27">
        <v>0.37454345406804873</v>
      </c>
      <c r="BN611" s="28">
        <v>0.67012257718625401</v>
      </c>
      <c r="BO611" s="28">
        <v>0.34140391136117115</v>
      </c>
      <c r="BP611" s="28">
        <f t="shared" si="102"/>
        <v>0.52241500722616752</v>
      </c>
      <c r="BQ611" s="29" t="s">
        <v>106</v>
      </c>
      <c r="BR611">
        <v>0.27694298994219269</v>
      </c>
      <c r="BS611">
        <v>0.55255310208625397</v>
      </c>
      <c r="BT611">
        <v>0.25411335087147513</v>
      </c>
      <c r="BU611">
        <f t="shared" si="103"/>
        <v>0.43512444673647144</v>
      </c>
      <c r="BV611" t="s">
        <v>106</v>
      </c>
      <c r="BW611" s="27">
        <v>0.26899680154219269</v>
      </c>
      <c r="BX611" s="28">
        <v>0.38007294008625397</v>
      </c>
      <c r="BY611" s="28">
        <v>0.21717184287947511</v>
      </c>
      <c r="BZ611" s="28">
        <f t="shared" si="104"/>
        <v>0.39818293874447142</v>
      </c>
      <c r="CA611" s="29" t="s">
        <v>106</v>
      </c>
      <c r="CB611">
        <v>0.28636016154219268</v>
      </c>
      <c r="CC611">
        <v>0.67012257718625401</v>
      </c>
      <c r="CD611">
        <v>0.28668469682947512</v>
      </c>
      <c r="CE611">
        <f t="shared" si="105"/>
        <v>0.46737125740718899</v>
      </c>
      <c r="CF611" t="s">
        <v>107</v>
      </c>
      <c r="CG611" s="27">
        <v>0.16263131444571269</v>
      </c>
      <c r="CH611" s="28">
        <v>0.55255310208625397</v>
      </c>
      <c r="CI611" s="28">
        <v>0.18318103573779509</v>
      </c>
      <c r="CJ611" s="28">
        <f t="shared" si="106"/>
        <v>0.34364241031070902</v>
      </c>
      <c r="CK611" s="29" t="s">
        <v>107</v>
      </c>
      <c r="CL611">
        <v>0.15468512604571266</v>
      </c>
      <c r="CM611">
        <v>0.38007294008625397</v>
      </c>
      <c r="CN611">
        <v>0.14623952774579513</v>
      </c>
      <c r="CO611">
        <f t="shared" si="107"/>
        <v>0.32725062361079149</v>
      </c>
      <c r="CP611" t="s">
        <v>106</v>
      </c>
      <c r="CQ611" s="27">
        <v>0.17204848604571268</v>
      </c>
      <c r="CR611" s="28">
        <v>0.67012257718625401</v>
      </c>
      <c r="CS611" s="28">
        <v>0.21575238169579514</v>
      </c>
      <c r="CT611" s="28">
        <f t="shared" si="108"/>
        <v>0.35305958191070902</v>
      </c>
      <c r="CU611" s="29" t="s">
        <v>107</v>
      </c>
      <c r="CV611">
        <v>46987.058830504699</v>
      </c>
      <c r="CW611">
        <v>7337.4619722468897</v>
      </c>
      <c r="CX611">
        <v>0.18101109586499634</v>
      </c>
      <c r="CY611">
        <f t="shared" si="99"/>
        <v>0.73356419795125027</v>
      </c>
      <c r="CZ611">
        <f t="shared" si="109"/>
        <v>0.54613737833304499</v>
      </c>
    </row>
    <row r="612" spans="1:104" x14ac:dyDescent="0.25">
      <c r="A612">
        <v>1</v>
      </c>
      <c r="B612" s="15">
        <v>9400</v>
      </c>
      <c r="C612" s="15">
        <v>-65.041946280000005</v>
      </c>
      <c r="D612" s="15">
        <v>-19.035339239999999</v>
      </c>
      <c r="E612" s="15">
        <v>2498</v>
      </c>
      <c r="F612" s="15">
        <v>1</v>
      </c>
      <c r="G612" s="15">
        <v>0</v>
      </c>
      <c r="H612" s="17">
        <v>2</v>
      </c>
      <c r="I612" s="19">
        <v>0</v>
      </c>
      <c r="J612" s="19">
        <v>0</v>
      </c>
      <c r="K612" s="19">
        <v>1</v>
      </c>
      <c r="L612" s="15">
        <v>0</v>
      </c>
      <c r="M612" s="15">
        <v>0</v>
      </c>
      <c r="N612" s="15">
        <v>1.2032</v>
      </c>
      <c r="O612" s="19">
        <v>167.13902200000001</v>
      </c>
      <c r="P612" s="19">
        <v>46.754631187381158</v>
      </c>
      <c r="Q612" s="20">
        <v>3.5748121149784624</v>
      </c>
      <c r="R612" s="21">
        <v>4.2999999999999997E-2</v>
      </c>
      <c r="S612" s="22">
        <v>0.184</v>
      </c>
      <c r="T612" s="22">
        <v>0.81699999999999995</v>
      </c>
      <c r="U612" s="19">
        <v>0</v>
      </c>
      <c r="V612" s="19">
        <v>8.6028521384781325</v>
      </c>
      <c r="W612" s="19">
        <v>38.198533680090407</v>
      </c>
      <c r="X612" s="19">
        <v>748.78173034111944</v>
      </c>
      <c r="Y612" s="19">
        <v>1560</v>
      </c>
      <c r="Z612" s="19">
        <v>2308.7817303411193</v>
      </c>
      <c r="AA612">
        <v>56.253875127871353</v>
      </c>
      <c r="AB612">
        <v>1</v>
      </c>
      <c r="AC612">
        <v>0.193</v>
      </c>
      <c r="AD612">
        <v>0.80699999999999994</v>
      </c>
      <c r="AE612">
        <v>0</v>
      </c>
      <c r="AF612">
        <v>10.856997899679172</v>
      </c>
      <c r="AG612">
        <v>45.396877228192182</v>
      </c>
      <c r="AH612">
        <v>22994.35256104749</v>
      </c>
      <c r="AI612">
        <v>1876.992</v>
      </c>
      <c r="AJ612">
        <v>23869.715580010201</v>
      </c>
      <c r="AK612">
        <v>23016.6392527807</v>
      </c>
      <c r="AL612">
        <v>44.744182046323765</v>
      </c>
      <c r="AM612" s="19">
        <v>54.243425986813961</v>
      </c>
      <c r="AN612">
        <v>0.84313600000000011</v>
      </c>
      <c r="AO612">
        <v>0.55857760000000001</v>
      </c>
      <c r="AP612">
        <v>0.1897056</v>
      </c>
      <c r="AQ612">
        <v>1</v>
      </c>
      <c r="AR612">
        <v>0</v>
      </c>
      <c r="AS612">
        <v>2</v>
      </c>
      <c r="AT612">
        <v>1.48</v>
      </c>
      <c r="AU612">
        <v>1</v>
      </c>
      <c r="AV612">
        <v>2</v>
      </c>
      <c r="AW612">
        <v>1.5</v>
      </c>
      <c r="AX612">
        <v>1</v>
      </c>
      <c r="AY612">
        <v>2</v>
      </c>
      <c r="AZ612">
        <v>0.6</v>
      </c>
      <c r="BA612">
        <v>0.3</v>
      </c>
      <c r="BB612">
        <v>0.8</v>
      </c>
      <c r="BC612" s="27">
        <v>0.37609409424299511</v>
      </c>
      <c r="BD612" s="28">
        <v>0.53070443988416538</v>
      </c>
      <c r="BE612" s="28">
        <v>0.31689920067548799</v>
      </c>
      <c r="BF612" s="28">
        <f t="shared" si="100"/>
        <v>0.57265769453314741</v>
      </c>
      <c r="BG612" s="29" t="s">
        <v>106</v>
      </c>
      <c r="BH612">
        <v>0.36814790584299517</v>
      </c>
      <c r="BI612">
        <v>0.35822427788416533</v>
      </c>
      <c r="BJ612">
        <v>0.27995769268348797</v>
      </c>
      <c r="BK612">
        <f t="shared" si="101"/>
        <v>0.53571618654114739</v>
      </c>
      <c r="BL612" t="s">
        <v>106</v>
      </c>
      <c r="BM612" s="27">
        <v>0.38551126584299511</v>
      </c>
      <c r="BN612" s="28">
        <v>0.64827391498416542</v>
      </c>
      <c r="BO612" s="28">
        <v>0.34947054663348803</v>
      </c>
      <c r="BP612" s="28">
        <f t="shared" si="102"/>
        <v>0.60522904049114745</v>
      </c>
      <c r="BQ612" s="29" t="s">
        <v>106</v>
      </c>
      <c r="BR612">
        <v>0.28559579279128311</v>
      </c>
      <c r="BS612">
        <v>0.53070443988416538</v>
      </c>
      <c r="BT612">
        <v>0.26074348421209598</v>
      </c>
      <c r="BU612">
        <f t="shared" si="103"/>
        <v>0.5165019780697554</v>
      </c>
      <c r="BV612" t="s">
        <v>106</v>
      </c>
      <c r="BW612" s="27">
        <v>0.27764960439128311</v>
      </c>
      <c r="BX612" s="28">
        <v>0.35822427788416533</v>
      </c>
      <c r="BY612" s="28">
        <v>0.22380197622009596</v>
      </c>
      <c r="BZ612" s="28">
        <f t="shared" si="104"/>
        <v>0.47956047007775537</v>
      </c>
      <c r="CA612" s="29" t="s">
        <v>106</v>
      </c>
      <c r="CB612">
        <v>0.29501296439128311</v>
      </c>
      <c r="CC612">
        <v>0.64827391498416542</v>
      </c>
      <c r="CD612">
        <v>0.29331483017009596</v>
      </c>
      <c r="CE612">
        <f t="shared" si="105"/>
        <v>0.54907332402775544</v>
      </c>
      <c r="CF612" t="s">
        <v>106</v>
      </c>
      <c r="CG612" s="27">
        <v>0.16828317979832311</v>
      </c>
      <c r="CH612" s="28">
        <v>0.53070443988416538</v>
      </c>
      <c r="CI612" s="28">
        <v>0.18794903694473597</v>
      </c>
      <c r="CJ612" s="28">
        <f t="shared" si="106"/>
        <v>0.42404167365598255</v>
      </c>
      <c r="CK612" s="29" t="s">
        <v>107</v>
      </c>
      <c r="CL612">
        <v>0.16033699139832311</v>
      </c>
      <c r="CM612">
        <v>0.35822427788416533</v>
      </c>
      <c r="CN612">
        <v>0.151007528952736</v>
      </c>
      <c r="CO612">
        <f t="shared" si="107"/>
        <v>0.40676602281039542</v>
      </c>
      <c r="CP612" t="s">
        <v>106</v>
      </c>
      <c r="CQ612" s="27">
        <v>0.1777003513983231</v>
      </c>
      <c r="CR612" s="28">
        <v>0.64827391498416542</v>
      </c>
      <c r="CS612" s="28">
        <v>0.22052038290273596</v>
      </c>
      <c r="CT612" s="28">
        <f t="shared" si="108"/>
        <v>0.43345884525598255</v>
      </c>
      <c r="CU612" s="29" t="s">
        <v>107</v>
      </c>
      <c r="CV612">
        <v>46076.940169151298</v>
      </c>
      <c r="CW612">
        <v>7031.7343909839201</v>
      </c>
      <c r="CX612">
        <v>0.25575849385765942</v>
      </c>
      <c r="CY612">
        <f t="shared" si="99"/>
        <v>0.78646293374182474</v>
      </c>
      <c r="CZ612">
        <f t="shared" si="109"/>
        <v>0.63185258810065448</v>
      </c>
    </row>
    <row r="613" spans="1:104" x14ac:dyDescent="0.25">
      <c r="A613">
        <v>1</v>
      </c>
      <c r="B613" s="15">
        <v>9401</v>
      </c>
      <c r="C613" s="15">
        <v>-65.117670500000003</v>
      </c>
      <c r="D613" s="15">
        <v>-19.300819000000001</v>
      </c>
      <c r="E613" s="15">
        <v>2954</v>
      </c>
      <c r="F613" s="15">
        <v>1</v>
      </c>
      <c r="G613" s="15">
        <v>0</v>
      </c>
      <c r="H613" s="17">
        <v>2</v>
      </c>
      <c r="I613" s="19">
        <v>0</v>
      </c>
      <c r="J613" s="19">
        <v>0</v>
      </c>
      <c r="K613" s="19">
        <v>1</v>
      </c>
      <c r="L613" s="15">
        <v>0</v>
      </c>
      <c r="M613" s="15">
        <v>0</v>
      </c>
      <c r="N613" s="15">
        <v>1.2032</v>
      </c>
      <c r="O613" s="19">
        <v>417.847555</v>
      </c>
      <c r="P613" s="19">
        <v>116.88657799770041</v>
      </c>
      <c r="Q613" s="20">
        <v>3.5748121140839677</v>
      </c>
      <c r="R613" s="21">
        <v>0.13900000000000001</v>
      </c>
      <c r="S613" s="22">
        <v>0.23299999999999998</v>
      </c>
      <c r="T613" s="22">
        <v>0.76700000000000002</v>
      </c>
      <c r="U613" s="19">
        <v>0</v>
      </c>
      <c r="V613" s="19">
        <v>27.234572673464196</v>
      </c>
      <c r="W613" s="19">
        <v>89.652005324236214</v>
      </c>
      <c r="X613" s="19">
        <v>6910.582407655982</v>
      </c>
      <c r="Y613" s="19">
        <v>1560</v>
      </c>
      <c r="Z613" s="19">
        <v>8470.582407655982</v>
      </c>
      <c r="AA613">
        <v>140.63468777580709</v>
      </c>
      <c r="AB613">
        <v>1</v>
      </c>
      <c r="AC613">
        <v>0.23899999999999999</v>
      </c>
      <c r="AD613">
        <v>0.76100000000000001</v>
      </c>
      <c r="AE613">
        <v>0</v>
      </c>
      <c r="AF613">
        <v>33.611690378417897</v>
      </c>
      <c r="AG613">
        <v>107.0229973973892</v>
      </c>
      <c r="AH613">
        <v>64982.449981594102</v>
      </c>
      <c r="AI613">
        <v>1876.992</v>
      </c>
      <c r="AJ613">
        <v>64028.820630534501</v>
      </c>
      <c r="AK613">
        <v>56631.703532988897</v>
      </c>
      <c r="AL613">
        <v>100.63934365602006</v>
      </c>
      <c r="AM613" s="19">
        <v>124.38745343412674</v>
      </c>
      <c r="AN613">
        <v>0.8143786666666667</v>
      </c>
      <c r="AO613">
        <v>0.53952586666666669</v>
      </c>
      <c r="AP613">
        <v>0.18323519999999999</v>
      </c>
      <c r="AQ613">
        <v>1</v>
      </c>
      <c r="AR613">
        <v>0</v>
      </c>
      <c r="AS613">
        <v>2</v>
      </c>
      <c r="AT613">
        <v>1.48</v>
      </c>
      <c r="AU613">
        <v>1</v>
      </c>
      <c r="AV613">
        <v>2</v>
      </c>
      <c r="AW613">
        <v>1.5</v>
      </c>
      <c r="AX613">
        <v>1</v>
      </c>
      <c r="AY613">
        <v>2</v>
      </c>
      <c r="AZ613">
        <v>0.6</v>
      </c>
      <c r="BA613">
        <v>0.3</v>
      </c>
      <c r="BB613">
        <v>0.8</v>
      </c>
      <c r="BC613" s="27">
        <v>0.33642978448433492</v>
      </c>
      <c r="BD613" s="28">
        <v>0.49765238019817426</v>
      </c>
      <c r="BE613" s="28">
        <v>0.28128921637150778</v>
      </c>
      <c r="BF613" s="28">
        <f t="shared" si="100"/>
        <v>0.45401198389929665</v>
      </c>
      <c r="BG613" s="29" t="s">
        <v>106</v>
      </c>
      <c r="BH613">
        <v>0.32848359608433492</v>
      </c>
      <c r="BI613">
        <v>0.32517221819817421</v>
      </c>
      <c r="BJ613">
        <v>0.24434770837950781</v>
      </c>
      <c r="BK613">
        <f t="shared" si="101"/>
        <v>0.41707047590729662</v>
      </c>
      <c r="BL613" t="s">
        <v>106</v>
      </c>
      <c r="BM613" s="27">
        <v>0.34584695608433491</v>
      </c>
      <c r="BN613" s="28">
        <v>0.6152218552981743</v>
      </c>
      <c r="BO613" s="28">
        <v>0.31386056232950782</v>
      </c>
      <c r="BP613" s="28">
        <f t="shared" si="102"/>
        <v>0.48658332985729669</v>
      </c>
      <c r="BQ613" s="29" t="s">
        <v>106</v>
      </c>
      <c r="BR613">
        <v>0.24901816160043092</v>
      </c>
      <c r="BS613">
        <v>0.49765238019817426</v>
      </c>
      <c r="BT613">
        <v>0.2270488358170438</v>
      </c>
      <c r="BU613">
        <f t="shared" si="103"/>
        <v>0.39977160334483264</v>
      </c>
      <c r="BV613" t="s">
        <v>106</v>
      </c>
      <c r="BW613" s="27">
        <v>0.24107197320043092</v>
      </c>
      <c r="BX613" s="28">
        <v>0.32517221819817421</v>
      </c>
      <c r="BY613" s="28">
        <v>0.1901073278250438</v>
      </c>
      <c r="BZ613" s="28">
        <f t="shared" si="104"/>
        <v>0.36283009535283262</v>
      </c>
      <c r="CA613" s="29" t="s">
        <v>106</v>
      </c>
      <c r="CB613">
        <v>0.25843533320043088</v>
      </c>
      <c r="CC613">
        <v>0.6152218552981743</v>
      </c>
      <c r="CD613">
        <v>0.25962018177504381</v>
      </c>
      <c r="CE613">
        <f t="shared" si="105"/>
        <v>0.4311581007282197</v>
      </c>
      <c r="CF613" t="s">
        <v>107</v>
      </c>
      <c r="CG613" s="27">
        <v>0.13570679860277757</v>
      </c>
      <c r="CH613" s="28">
        <v>0.49765238019817426</v>
      </c>
      <c r="CI613" s="28">
        <v>0.15673723139459045</v>
      </c>
      <c r="CJ613" s="28">
        <f t="shared" si="106"/>
        <v>0.30842956613056638</v>
      </c>
      <c r="CK613" s="29" t="s">
        <v>107</v>
      </c>
      <c r="CL613">
        <v>0.12776061020277757</v>
      </c>
      <c r="CM613">
        <v>0.32517221819817421</v>
      </c>
      <c r="CN613">
        <v>0.11979572340259045</v>
      </c>
      <c r="CO613">
        <f t="shared" si="107"/>
        <v>0.29251849093037929</v>
      </c>
      <c r="CP613" t="s">
        <v>106</v>
      </c>
      <c r="CQ613" s="27">
        <v>0.14512397020277756</v>
      </c>
      <c r="CR613" s="28">
        <v>0.6152218552981743</v>
      </c>
      <c r="CS613" s="28">
        <v>0.18930857735259046</v>
      </c>
      <c r="CT613" s="28">
        <f t="shared" si="108"/>
        <v>0.31784673773056638</v>
      </c>
      <c r="CU613" s="29" t="s">
        <v>107</v>
      </c>
      <c r="CV613">
        <v>70668.2227656178</v>
      </c>
      <c r="CW613">
        <v>17579.335971975899</v>
      </c>
      <c r="CX613">
        <v>0.17272276752778884</v>
      </c>
      <c r="CY613">
        <f t="shared" si="99"/>
        <v>0.67037514772596307</v>
      </c>
      <c r="CZ613">
        <f t="shared" si="109"/>
        <v>0.50915255201212373</v>
      </c>
    </row>
    <row r="614" spans="1:104" x14ac:dyDescent="0.25">
      <c r="A614">
        <v>1</v>
      </c>
      <c r="B614" s="15">
        <v>9408</v>
      </c>
      <c r="C614" s="15">
        <v>-64.654198629999996</v>
      </c>
      <c r="D614" s="15">
        <v>-20.60434725</v>
      </c>
      <c r="E614" s="15">
        <v>2399</v>
      </c>
      <c r="F614" s="15">
        <v>1</v>
      </c>
      <c r="G614" s="15">
        <v>0</v>
      </c>
      <c r="H614" s="17">
        <v>3</v>
      </c>
      <c r="I614" s="19">
        <v>0</v>
      </c>
      <c r="J614" s="19">
        <v>0</v>
      </c>
      <c r="K614" s="19">
        <v>1</v>
      </c>
      <c r="L614" s="15">
        <v>0</v>
      </c>
      <c r="M614" s="15">
        <v>0</v>
      </c>
      <c r="N614" s="15">
        <v>1.2032</v>
      </c>
      <c r="O614" s="19">
        <v>218.00742</v>
      </c>
      <c r="P614" s="19">
        <v>60.984301560202709</v>
      </c>
      <c r="Q614" s="20">
        <v>3.5748121143075915</v>
      </c>
      <c r="R614" s="21">
        <v>0.15</v>
      </c>
      <c r="S614" s="22">
        <v>0.12</v>
      </c>
      <c r="T614" s="22">
        <v>0.88</v>
      </c>
      <c r="U614" s="19">
        <v>0</v>
      </c>
      <c r="V614" s="19">
        <v>7.3181161872243248</v>
      </c>
      <c r="W614" s="19">
        <v>53.666185372978383</v>
      </c>
      <c r="X614" s="19">
        <v>2771.3706001018513</v>
      </c>
      <c r="Y614" s="19">
        <v>1560</v>
      </c>
      <c r="Z614" s="19">
        <v>4331.3706001018509</v>
      </c>
      <c r="AA614">
        <v>73.374619707845113</v>
      </c>
      <c r="AB614">
        <v>1</v>
      </c>
      <c r="AC614">
        <v>0.152</v>
      </c>
      <c r="AD614">
        <v>0.84799999999999998</v>
      </c>
      <c r="AE614">
        <v>0</v>
      </c>
      <c r="AF614">
        <v>11.152942195592457</v>
      </c>
      <c r="AG614">
        <v>62.221677512252654</v>
      </c>
      <c r="AH614">
        <v>26506.516799793702</v>
      </c>
      <c r="AI614">
        <v>1876.992</v>
      </c>
      <c r="AJ614">
        <v>27228.890696924402</v>
      </c>
      <c r="AK614">
        <v>23834.253242676201</v>
      </c>
      <c r="AL614">
        <v>51.836656326172303</v>
      </c>
      <c r="AM614" s="19">
        <v>64.226974473814707</v>
      </c>
      <c r="AN614">
        <v>0.82516266666666671</v>
      </c>
      <c r="AO614">
        <v>0.54667026666666674</v>
      </c>
      <c r="AP614">
        <v>0.18566159999999998</v>
      </c>
      <c r="AQ614">
        <v>1</v>
      </c>
      <c r="AR614">
        <v>0</v>
      </c>
      <c r="AS614">
        <v>2</v>
      </c>
      <c r="AT614">
        <v>1.48</v>
      </c>
      <c r="AU614">
        <v>1</v>
      </c>
      <c r="AV614">
        <v>2</v>
      </c>
      <c r="AW614">
        <v>1.5</v>
      </c>
      <c r="AX614">
        <v>1</v>
      </c>
      <c r="AY614">
        <v>2</v>
      </c>
      <c r="AZ614">
        <v>0.6</v>
      </c>
      <c r="BA614">
        <v>0.3</v>
      </c>
      <c r="BB614">
        <v>0.8</v>
      </c>
      <c r="BC614" s="27">
        <v>0.36196566206709502</v>
      </c>
      <c r="BD614" s="28">
        <v>0.55033545545550566</v>
      </c>
      <c r="BE614" s="28">
        <v>0.30534083225260789</v>
      </c>
      <c r="BF614" s="28">
        <f t="shared" si="100"/>
        <v>0.59023859648326793</v>
      </c>
      <c r="BG614" s="29" t="s">
        <v>106</v>
      </c>
      <c r="BH614">
        <v>0.35401947366709507</v>
      </c>
      <c r="BI614">
        <v>0.37785529345550561</v>
      </c>
      <c r="BJ614">
        <v>0.26839932426060786</v>
      </c>
      <c r="BK614">
        <f t="shared" si="101"/>
        <v>0.55329708849126791</v>
      </c>
      <c r="BL614" t="s">
        <v>106</v>
      </c>
      <c r="BM614" s="27">
        <v>0.37138283366709507</v>
      </c>
      <c r="BN614" s="28">
        <v>0.66790493055550559</v>
      </c>
      <c r="BO614" s="28">
        <v>0.33791217821060787</v>
      </c>
      <c r="BP614" s="28">
        <f t="shared" si="102"/>
        <v>0.62280994244126786</v>
      </c>
      <c r="BQ614" s="29" t="s">
        <v>106</v>
      </c>
      <c r="BR614">
        <v>0.2733965347202631</v>
      </c>
      <c r="BS614">
        <v>0.55033545545550566</v>
      </c>
      <c r="BT614">
        <v>0.25038220073229589</v>
      </c>
      <c r="BU614">
        <f t="shared" si="103"/>
        <v>0.53527996496295593</v>
      </c>
      <c r="BV614" t="s">
        <v>106</v>
      </c>
      <c r="BW614" s="27">
        <v>0.2654503463202631</v>
      </c>
      <c r="BX614" s="28">
        <v>0.37785529345550561</v>
      </c>
      <c r="BY614" s="28">
        <v>0.21344069274029587</v>
      </c>
      <c r="BZ614" s="28">
        <f t="shared" si="104"/>
        <v>0.49833845697095591</v>
      </c>
      <c r="CA614" s="29" t="s">
        <v>106</v>
      </c>
      <c r="CB614">
        <v>0.28281370632026309</v>
      </c>
      <c r="CC614">
        <v>0.66790493055550559</v>
      </c>
      <c r="CD614">
        <v>0.28295354669029588</v>
      </c>
      <c r="CE614">
        <f t="shared" si="105"/>
        <v>0.56771147055092319</v>
      </c>
      <c r="CF614" t="s">
        <v>107</v>
      </c>
      <c r="CG614" s="27">
        <v>0.15858470297436975</v>
      </c>
      <c r="CH614" s="28">
        <v>0.55033545545550566</v>
      </c>
      <c r="CI614" s="28">
        <v>0.17913953024300253</v>
      </c>
      <c r="CJ614" s="28">
        <f t="shared" si="106"/>
        <v>0.44348246720502982</v>
      </c>
      <c r="CK614" s="29" t="s">
        <v>107</v>
      </c>
      <c r="CL614">
        <v>0.15063851457436975</v>
      </c>
      <c r="CM614">
        <v>0.37785529345550561</v>
      </c>
      <c r="CN614">
        <v>0.14219802225100253</v>
      </c>
      <c r="CO614">
        <f t="shared" si="107"/>
        <v>0.42709578648166258</v>
      </c>
      <c r="CP614" t="s">
        <v>106</v>
      </c>
      <c r="CQ614" s="27">
        <v>0.16800187457436974</v>
      </c>
      <c r="CR614" s="28">
        <v>0.66790493055550559</v>
      </c>
      <c r="CS614" s="28">
        <v>0.21171087620100254</v>
      </c>
      <c r="CT614" s="28">
        <f t="shared" si="108"/>
        <v>0.45289963880502981</v>
      </c>
      <c r="CU614" s="29" t="s">
        <v>107</v>
      </c>
      <c r="CV614">
        <v>52089.171819363997</v>
      </c>
      <c r="CW614">
        <v>9171.8274634806403</v>
      </c>
      <c r="CX614">
        <v>0.28489776423066004</v>
      </c>
      <c r="CY614">
        <f t="shared" si="99"/>
        <v>0.83523321968616571</v>
      </c>
      <c r="CZ614">
        <f t="shared" si="109"/>
        <v>0.64686342629775506</v>
      </c>
    </row>
    <row r="615" spans="1:104" x14ac:dyDescent="0.25">
      <c r="A615">
        <v>1</v>
      </c>
      <c r="B615" s="15">
        <v>9435</v>
      </c>
      <c r="C615" s="15">
        <v>-68.672872949999999</v>
      </c>
      <c r="D615" s="15">
        <v>-17.02806219</v>
      </c>
      <c r="E615" s="15">
        <v>3891</v>
      </c>
      <c r="F615" s="15">
        <v>1</v>
      </c>
      <c r="G615" s="15">
        <v>0</v>
      </c>
      <c r="H615" s="17">
        <v>3</v>
      </c>
      <c r="I615" s="19">
        <v>0</v>
      </c>
      <c r="J615" s="19">
        <v>0</v>
      </c>
      <c r="K615" s="19">
        <v>1</v>
      </c>
      <c r="L615" s="15">
        <v>0</v>
      </c>
      <c r="M615" s="15">
        <v>0</v>
      </c>
      <c r="N615" s="15">
        <v>1.2032</v>
      </c>
      <c r="O615" s="19">
        <v>261.608904</v>
      </c>
      <c r="P615" s="19">
        <v>73.181161883942252</v>
      </c>
      <c r="Q615" s="20">
        <v>3.5748121137361091</v>
      </c>
      <c r="R615" s="21">
        <v>8.3000000000000004E-2</v>
      </c>
      <c r="S615" s="22">
        <v>8.7999999999999995E-2</v>
      </c>
      <c r="T615" s="22">
        <v>0.91200000000000003</v>
      </c>
      <c r="U615" s="19">
        <v>0</v>
      </c>
      <c r="V615" s="19">
        <v>6.4399422457869182</v>
      </c>
      <c r="W615" s="19">
        <v>66.741219638155343</v>
      </c>
      <c r="X615" s="19">
        <v>1629.6882720230676</v>
      </c>
      <c r="Y615" s="19">
        <v>1560</v>
      </c>
      <c r="Z615" s="19">
        <v>3189.6882720230678</v>
      </c>
      <c r="AA615">
        <v>88.049543666962649</v>
      </c>
      <c r="AB615">
        <v>1</v>
      </c>
      <c r="AC615">
        <v>9.5000000000000001E-2</v>
      </c>
      <c r="AD615">
        <v>0.90500000000000003</v>
      </c>
      <c r="AE615">
        <v>0</v>
      </c>
      <c r="AF615">
        <v>8.3647066483614516</v>
      </c>
      <c r="AG615">
        <v>79.6848370186012</v>
      </c>
      <c r="AH615">
        <v>25991.956739379195</v>
      </c>
      <c r="AI615">
        <v>1876.992</v>
      </c>
      <c r="AJ615">
        <v>26736.7447742287</v>
      </c>
      <c r="AK615">
        <v>24892.329060030999</v>
      </c>
      <c r="AL615">
        <v>67.107125447575044</v>
      </c>
      <c r="AM615" s="19">
        <v>81.97550723059544</v>
      </c>
      <c r="AN615">
        <v>0.82156800000000008</v>
      </c>
      <c r="AO615">
        <v>0.54428880000000002</v>
      </c>
      <c r="AP615">
        <v>0.18485279999999998</v>
      </c>
      <c r="AQ615">
        <v>1</v>
      </c>
      <c r="AR615">
        <v>0</v>
      </c>
      <c r="AS615">
        <v>2</v>
      </c>
      <c r="AT615">
        <v>1.48</v>
      </c>
      <c r="AU615">
        <v>1</v>
      </c>
      <c r="AV615">
        <v>2</v>
      </c>
      <c r="AW615">
        <v>1.5</v>
      </c>
      <c r="AX615">
        <v>1</v>
      </c>
      <c r="AY615">
        <v>2</v>
      </c>
      <c r="AZ615">
        <v>0.6</v>
      </c>
      <c r="BA615">
        <v>0.3</v>
      </c>
      <c r="BB615">
        <v>0.8</v>
      </c>
      <c r="BC615" s="27">
        <v>0.35092647681539946</v>
      </c>
      <c r="BD615" s="28">
        <v>0.48626015756664098</v>
      </c>
      <c r="BE615" s="28">
        <v>0.29447915316115764</v>
      </c>
      <c r="BF615" s="28">
        <f t="shared" si="100"/>
        <v>0.59597486699286351</v>
      </c>
      <c r="BG615" s="29" t="s">
        <v>106</v>
      </c>
      <c r="BH615">
        <v>0.34298028841539951</v>
      </c>
      <c r="BI615">
        <v>0.31377999556664099</v>
      </c>
      <c r="BJ615">
        <v>0.25753764516915761</v>
      </c>
      <c r="BK615">
        <f t="shared" si="101"/>
        <v>0.55903335900086337</v>
      </c>
      <c r="BL615" t="s">
        <v>106</v>
      </c>
      <c r="BM615" s="27">
        <v>0.36034364841539951</v>
      </c>
      <c r="BN615" s="28">
        <v>0.60382963266664103</v>
      </c>
      <c r="BO615" s="28">
        <v>0.32705049911915768</v>
      </c>
      <c r="BP615" s="28">
        <f t="shared" si="102"/>
        <v>0.62854621295086344</v>
      </c>
      <c r="BQ615" s="29" t="s">
        <v>106</v>
      </c>
      <c r="BR615">
        <v>0.26274318428954346</v>
      </c>
      <c r="BS615">
        <v>0.48626015756664098</v>
      </c>
      <c r="BT615">
        <v>0.2397599386294616</v>
      </c>
      <c r="BU615">
        <f t="shared" si="103"/>
        <v>0.54125565246116736</v>
      </c>
      <c r="BV615" t="s">
        <v>106</v>
      </c>
      <c r="BW615" s="27">
        <v>0.25479699588954352</v>
      </c>
      <c r="BX615" s="28">
        <v>0.31377999556664099</v>
      </c>
      <c r="BY615" s="28">
        <v>0.20281843063746163</v>
      </c>
      <c r="BZ615" s="28">
        <f t="shared" si="104"/>
        <v>0.50431414446916745</v>
      </c>
      <c r="CA615" s="29" t="s">
        <v>106</v>
      </c>
      <c r="CB615">
        <v>0.27216035588954346</v>
      </c>
      <c r="CC615">
        <v>0.60382963266664103</v>
      </c>
      <c r="CD615">
        <v>0.27233128458746159</v>
      </c>
      <c r="CE615">
        <f t="shared" si="105"/>
        <v>0.57365606972124927</v>
      </c>
      <c r="CF615" t="s">
        <v>107</v>
      </c>
      <c r="CG615" s="27">
        <v>0.14843150879306349</v>
      </c>
      <c r="CH615" s="28">
        <v>0.48626015756664098</v>
      </c>
      <c r="CI615" s="28">
        <v>0.16882762349578159</v>
      </c>
      <c r="CJ615" s="28">
        <f t="shared" si="106"/>
        <v>0.44992722262476931</v>
      </c>
      <c r="CK615" s="29" t="s">
        <v>107</v>
      </c>
      <c r="CL615">
        <v>0.14048532039306347</v>
      </c>
      <c r="CM615">
        <v>0.31377999556664099</v>
      </c>
      <c r="CN615">
        <v>0.13188611550378163</v>
      </c>
      <c r="CO615">
        <f t="shared" si="107"/>
        <v>0.43338182933548741</v>
      </c>
      <c r="CP615" t="s">
        <v>106</v>
      </c>
      <c r="CQ615" s="27">
        <v>0.15784868039306349</v>
      </c>
      <c r="CR615" s="28">
        <v>0.60382963266664103</v>
      </c>
      <c r="CS615" s="28">
        <v>0.20139896945378163</v>
      </c>
      <c r="CT615" s="28">
        <f t="shared" si="108"/>
        <v>0.4593443942247693</v>
      </c>
      <c r="CU615" s="29" t="s">
        <v>107</v>
      </c>
      <c r="CV615">
        <v>56701.834555136098</v>
      </c>
      <c r="CW615">
        <v>11006.1929583703</v>
      </c>
      <c r="CX615">
        <v>0.30149571383170581</v>
      </c>
      <c r="CY615">
        <f t="shared" si="99"/>
        <v>0.7877558713983468</v>
      </c>
      <c r="CZ615">
        <f t="shared" si="109"/>
        <v>0.65242219064710527</v>
      </c>
    </row>
    <row r="616" spans="1:104" x14ac:dyDescent="0.25">
      <c r="A616">
        <v>1</v>
      </c>
      <c r="B616" s="15">
        <v>9443</v>
      </c>
      <c r="C616" s="15">
        <v>-67.683850739999997</v>
      </c>
      <c r="D616" s="15">
        <v>-15.14934658</v>
      </c>
      <c r="E616" s="15">
        <v>298</v>
      </c>
      <c r="F616" s="15">
        <v>0</v>
      </c>
      <c r="G616" s="15">
        <v>0</v>
      </c>
      <c r="H616" s="17">
        <v>2</v>
      </c>
      <c r="I616" s="19">
        <v>0</v>
      </c>
      <c r="J616" s="19">
        <v>0</v>
      </c>
      <c r="K616" s="19">
        <v>0</v>
      </c>
      <c r="L616" s="15">
        <v>0</v>
      </c>
      <c r="M616" s="15">
        <v>0</v>
      </c>
      <c r="N616" s="15">
        <v>0</v>
      </c>
      <c r="O616" s="19">
        <v>203.473592</v>
      </c>
      <c r="P616" s="19">
        <v>56.918681462038705</v>
      </c>
      <c r="Q616" s="20">
        <v>3.5748121139402094</v>
      </c>
      <c r="R616" s="21">
        <v>7.0999999999999994E-2</v>
      </c>
      <c r="S616" s="22">
        <v>0.217</v>
      </c>
      <c r="T616" s="22">
        <v>0.78400000000000003</v>
      </c>
      <c r="U616" s="19">
        <v>0</v>
      </c>
      <c r="V616" s="19">
        <v>12.351353877262399</v>
      </c>
      <c r="W616" s="19">
        <v>44.624246266238345</v>
      </c>
      <c r="X616" s="19">
        <v>1233.8066211075086</v>
      </c>
      <c r="Y616" s="19">
        <v>0</v>
      </c>
      <c r="Z616" s="19">
        <v>1233.8066211075086</v>
      </c>
      <c r="AA616">
        <v>68.482978407637617</v>
      </c>
      <c r="AB616">
        <v>1</v>
      </c>
      <c r="AC616">
        <v>0.222</v>
      </c>
      <c r="AD616">
        <v>0.77800000000000002</v>
      </c>
      <c r="AE616">
        <v>0</v>
      </c>
      <c r="AF616">
        <v>15.203221206495551</v>
      </c>
      <c r="AG616">
        <v>53.279757201142068</v>
      </c>
      <c r="AH616">
        <v>22732.071384504346</v>
      </c>
      <c r="AI616">
        <v>0</v>
      </c>
      <c r="AJ616">
        <v>21741.8673119349</v>
      </c>
      <c r="AK616">
        <v>20458.865172067199</v>
      </c>
      <c r="AL616">
        <v>52.877455078233957</v>
      </c>
      <c r="AM616" s="19">
        <v>64.441752023832862</v>
      </c>
      <c r="AN616">
        <v>0.83235200000000009</v>
      </c>
      <c r="AO616">
        <v>0.55143320000000007</v>
      </c>
      <c r="AP616">
        <v>0.18727920000000001</v>
      </c>
      <c r="AQ616">
        <v>1</v>
      </c>
      <c r="AR616">
        <v>0</v>
      </c>
      <c r="AS616">
        <v>2</v>
      </c>
      <c r="AT616">
        <v>1.48</v>
      </c>
      <c r="AU616">
        <v>1</v>
      </c>
      <c r="AV616">
        <v>2</v>
      </c>
      <c r="AW616">
        <v>1.5</v>
      </c>
      <c r="AX616">
        <v>1</v>
      </c>
      <c r="AY616">
        <v>2</v>
      </c>
      <c r="AZ616">
        <v>0.6</v>
      </c>
      <c r="BA616">
        <v>0.3</v>
      </c>
      <c r="BB616">
        <v>0.8</v>
      </c>
      <c r="BC616" s="27">
        <v>0.36983174415987402</v>
      </c>
      <c r="BD616" s="28">
        <v>0.66052389801014033</v>
      </c>
      <c r="BE616" s="28">
        <v>0.33833542632360086</v>
      </c>
      <c r="BF616" s="28">
        <f t="shared" si="100"/>
        <v>0.65804578199193742</v>
      </c>
      <c r="BG616" s="29" t="s">
        <v>106</v>
      </c>
      <c r="BH616">
        <v>0.36264683615987403</v>
      </c>
      <c r="BI616">
        <v>0.48302359391014033</v>
      </c>
      <c r="BJ616">
        <v>0.31257390004760094</v>
      </c>
      <c r="BK616">
        <f t="shared" si="101"/>
        <v>0.6322842557159376</v>
      </c>
      <c r="BL616" t="s">
        <v>106</v>
      </c>
      <c r="BM616" s="27">
        <v>0.37840907615987401</v>
      </c>
      <c r="BN616" s="28">
        <v>0.77891644521014036</v>
      </c>
      <c r="BO616" s="28">
        <v>0.36264710909760089</v>
      </c>
      <c r="BP616" s="28">
        <f t="shared" si="102"/>
        <v>0.6823574647659375</v>
      </c>
      <c r="BQ616" s="29" t="s">
        <v>106</v>
      </c>
      <c r="BR616">
        <v>0.280579523677918</v>
      </c>
      <c r="BS616">
        <v>0.66052389801014033</v>
      </c>
      <c r="BT616">
        <v>0.27113667246707734</v>
      </c>
      <c r="BU616">
        <f t="shared" si="103"/>
        <v>0.5908470281354139</v>
      </c>
      <c r="BV616" t="s">
        <v>106</v>
      </c>
      <c r="BW616" s="27">
        <v>0.27339461567791801</v>
      </c>
      <c r="BX616" s="28">
        <v>0.48302359391014033</v>
      </c>
      <c r="BY616" s="28">
        <v>0.24537514619107731</v>
      </c>
      <c r="BZ616" s="28">
        <f t="shared" si="104"/>
        <v>0.56508550185941386</v>
      </c>
      <c r="CA616" s="29" t="s">
        <v>106</v>
      </c>
      <c r="CB616">
        <v>0.28915685567791793</v>
      </c>
      <c r="CC616">
        <v>0.77891644521014036</v>
      </c>
      <c r="CD616">
        <v>0.29544835524107732</v>
      </c>
      <c r="CE616">
        <f t="shared" si="105"/>
        <v>0.60886721134625454</v>
      </c>
      <c r="CF616" t="s">
        <v>107</v>
      </c>
      <c r="CG616" s="27">
        <v>0.16488220083093796</v>
      </c>
      <c r="CH616" s="28">
        <v>0.66052389801014033</v>
      </c>
      <c r="CI616" s="28">
        <v>0.18402717672713931</v>
      </c>
      <c r="CJ616" s="28">
        <f t="shared" si="106"/>
        <v>0.48459255649927457</v>
      </c>
      <c r="CK616" s="29" t="s">
        <v>107</v>
      </c>
      <c r="CL616">
        <v>0.15769729283093797</v>
      </c>
      <c r="CM616">
        <v>0.48302359391014033</v>
      </c>
      <c r="CN616">
        <v>0.15826565045113933</v>
      </c>
      <c r="CO616">
        <f t="shared" si="107"/>
        <v>0.47740764849927458</v>
      </c>
      <c r="CP616" t="s">
        <v>107</v>
      </c>
      <c r="CQ616" s="27">
        <v>0.17345953283093796</v>
      </c>
      <c r="CR616" s="28">
        <v>0.77891644521014036</v>
      </c>
      <c r="CS616" s="28">
        <v>0.20833885950113928</v>
      </c>
      <c r="CT616" s="28">
        <f t="shared" si="108"/>
        <v>0.49316988849927457</v>
      </c>
      <c r="CU616" s="29" t="s">
        <v>107</v>
      </c>
      <c r="CV616">
        <v>50450.4586386347</v>
      </c>
      <c r="CW616">
        <v>8560.3723009546993</v>
      </c>
      <c r="CX616">
        <v>0.31971035566833661</v>
      </c>
      <c r="CY616">
        <f t="shared" si="99"/>
        <v>0.98023425367847694</v>
      </c>
      <c r="CZ616">
        <f t="shared" si="109"/>
        <v>0.68954209982821069</v>
      </c>
    </row>
    <row r="617" spans="1:104" x14ac:dyDescent="0.25">
      <c r="A617">
        <v>1</v>
      </c>
      <c r="B617" s="15">
        <v>9446</v>
      </c>
      <c r="C617" s="15">
        <v>-69.108729600000004</v>
      </c>
      <c r="D617" s="15">
        <v>-14.821638180000001</v>
      </c>
      <c r="E617" s="15">
        <v>3978</v>
      </c>
      <c r="F617" s="15">
        <v>1</v>
      </c>
      <c r="G617" s="15">
        <v>0</v>
      </c>
      <c r="H617" s="17">
        <v>2</v>
      </c>
      <c r="I617" s="19">
        <v>0</v>
      </c>
      <c r="J617" s="19">
        <v>0</v>
      </c>
      <c r="K617" s="19">
        <v>1</v>
      </c>
      <c r="L617" s="15">
        <v>0</v>
      </c>
      <c r="M617" s="15">
        <v>0</v>
      </c>
      <c r="N617" s="15">
        <v>1.2032</v>
      </c>
      <c r="O617" s="19">
        <v>581.35311999999999</v>
      </c>
      <c r="P617" s="19">
        <v>162.62480416054058</v>
      </c>
      <c r="Q617" s="20">
        <v>3.574812114307591</v>
      </c>
      <c r="R617" s="21">
        <v>0.81300000000000006</v>
      </c>
      <c r="S617" s="22">
        <v>0.16500000000000004</v>
      </c>
      <c r="T617" s="22">
        <v>0.83399999999999996</v>
      </c>
      <c r="U617" s="19">
        <v>0</v>
      </c>
      <c r="V617" s="19">
        <v>26.833092686489202</v>
      </c>
      <c r="W617" s="19">
        <v>135.62908666989082</v>
      </c>
      <c r="X617" s="19">
        <v>46476.117679802825</v>
      </c>
      <c r="Y617" s="19">
        <v>1560</v>
      </c>
      <c r="Z617" s="19">
        <v>48036.117679802825</v>
      </c>
      <c r="AA617">
        <v>195.66565256400284</v>
      </c>
      <c r="AB617">
        <v>1</v>
      </c>
      <c r="AC617">
        <v>0.19100000000000003</v>
      </c>
      <c r="AD617">
        <v>0.80899999999999994</v>
      </c>
      <c r="AE617">
        <v>0</v>
      </c>
      <c r="AF617">
        <v>37.372139639724551</v>
      </c>
      <c r="AG617">
        <v>158.29351292427828</v>
      </c>
      <c r="AH617">
        <v>79526.878082031777</v>
      </c>
      <c r="AI617">
        <v>1876.992</v>
      </c>
      <c r="AJ617">
        <v>77939.696614542394</v>
      </c>
      <c r="AK617">
        <v>25274.774354517001</v>
      </c>
      <c r="AL617">
        <v>30.410838378021079</v>
      </c>
      <c r="AM617" s="19">
        <v>63.451686781483346</v>
      </c>
      <c r="AN617">
        <v>0.81797333333333333</v>
      </c>
      <c r="AO617">
        <v>0.54190733333333341</v>
      </c>
      <c r="AP617">
        <v>0.18404399999999999</v>
      </c>
      <c r="AQ617">
        <v>1</v>
      </c>
      <c r="AR617">
        <v>0</v>
      </c>
      <c r="AS617">
        <v>2</v>
      </c>
      <c r="AT617">
        <v>1.48</v>
      </c>
      <c r="AU617">
        <v>1</v>
      </c>
      <c r="AV617">
        <v>2</v>
      </c>
      <c r="AW617">
        <v>1.5</v>
      </c>
      <c r="AX617">
        <v>1</v>
      </c>
      <c r="AY617">
        <v>2</v>
      </c>
      <c r="AZ617">
        <v>0.6</v>
      </c>
      <c r="BA617">
        <v>0.3</v>
      </c>
      <c r="BB617">
        <v>0.8</v>
      </c>
      <c r="BC617" s="27">
        <v>0.36023770341855688</v>
      </c>
      <c r="BD617" s="28">
        <v>0.58954250319132795</v>
      </c>
      <c r="BE617" s="28">
        <v>0.30479221933748646</v>
      </c>
      <c r="BF617" s="28">
        <f t="shared" si="100"/>
        <v>0.77464873006050905</v>
      </c>
      <c r="BG617" s="29" t="s">
        <v>106</v>
      </c>
      <c r="BH617">
        <v>0.35229151501855693</v>
      </c>
      <c r="BI617">
        <v>0.4170623411913279</v>
      </c>
      <c r="BJ617">
        <v>0.26785071134548644</v>
      </c>
      <c r="BK617">
        <f t="shared" si="101"/>
        <v>0.73770722206850903</v>
      </c>
      <c r="BL617" t="s">
        <v>106</v>
      </c>
      <c r="BM617" s="27">
        <v>0.36965487501855693</v>
      </c>
      <c r="BN617" s="28">
        <v>0.70711197829132799</v>
      </c>
      <c r="BO617" s="28">
        <v>0.33736356529548645</v>
      </c>
      <c r="BP617" s="28">
        <f t="shared" si="102"/>
        <v>0.80722007601850909</v>
      </c>
      <c r="BQ617" s="29" t="s">
        <v>106</v>
      </c>
      <c r="BR617">
        <v>0.27244024571367692</v>
      </c>
      <c r="BS617">
        <v>0.58954250319132795</v>
      </c>
      <c r="BT617">
        <v>0.25031242179440644</v>
      </c>
      <c r="BU617">
        <f t="shared" si="103"/>
        <v>0.72016893251742897</v>
      </c>
      <c r="BV617" t="s">
        <v>106</v>
      </c>
      <c r="BW617" s="27">
        <v>0.26449405731367692</v>
      </c>
      <c r="BX617" s="28">
        <v>0.4170623411913279</v>
      </c>
      <c r="BY617" s="28">
        <v>0.21337091380240641</v>
      </c>
      <c r="BZ617" s="28">
        <f t="shared" si="104"/>
        <v>0.68322742452542906</v>
      </c>
      <c r="CA617" s="29" t="s">
        <v>106</v>
      </c>
      <c r="CB617">
        <v>0.28185741731367692</v>
      </c>
      <c r="CC617">
        <v>0.70711197829132799</v>
      </c>
      <c r="CD617">
        <v>0.28288376775240642</v>
      </c>
      <c r="CE617">
        <f t="shared" si="105"/>
        <v>0.75171392803669956</v>
      </c>
      <c r="CF617" t="s">
        <v>107</v>
      </c>
      <c r="CG617" s="27">
        <v>0.15862872646661025</v>
      </c>
      <c r="CH617" s="28">
        <v>0.58954250319132795</v>
      </c>
      <c r="CI617" s="28">
        <v>0.17969046201633973</v>
      </c>
      <c r="CJ617" s="28">
        <f t="shared" si="106"/>
        <v>0.62848523718963278</v>
      </c>
      <c r="CK617" s="29" t="s">
        <v>107</v>
      </c>
      <c r="CL617">
        <v>0.15068253806661022</v>
      </c>
      <c r="CM617">
        <v>0.4170623411913279</v>
      </c>
      <c r="CN617">
        <v>0.14274895402433974</v>
      </c>
      <c r="CO617">
        <f t="shared" si="107"/>
        <v>0.61260546474736233</v>
      </c>
      <c r="CP617" t="s">
        <v>106</v>
      </c>
      <c r="CQ617" s="27">
        <v>0.16804589806661024</v>
      </c>
      <c r="CR617" s="28">
        <v>0.70711197829132799</v>
      </c>
      <c r="CS617" s="28">
        <v>0.21226180797433974</v>
      </c>
      <c r="CT617" s="28">
        <f t="shared" si="108"/>
        <v>0.63790240878963278</v>
      </c>
      <c r="CU617" s="29" t="s">
        <v>107</v>
      </c>
      <c r="CV617">
        <v>82680.407067195803</v>
      </c>
      <c r="CW617">
        <v>24458.206570500301</v>
      </c>
      <c r="CX617">
        <v>0.46985651072302259</v>
      </c>
      <c r="CY617">
        <f t="shared" si="99"/>
        <v>1.0593990139143505</v>
      </c>
      <c r="CZ617">
        <f t="shared" si="109"/>
        <v>0.83009421414157947</v>
      </c>
    </row>
    <row r="618" spans="1:104" x14ac:dyDescent="0.25">
      <c r="A618">
        <v>1</v>
      </c>
      <c r="B618" s="15">
        <v>9482</v>
      </c>
      <c r="C618" s="15">
        <v>-68.178266309999998</v>
      </c>
      <c r="D618" s="15">
        <v>-16.432222710000001</v>
      </c>
      <c r="E618" s="15">
        <v>4309</v>
      </c>
      <c r="F618" s="15">
        <v>1</v>
      </c>
      <c r="G618" s="15">
        <v>0</v>
      </c>
      <c r="H618" s="17">
        <v>3</v>
      </c>
      <c r="I618" s="19">
        <v>1</v>
      </c>
      <c r="J618" s="19">
        <v>4</v>
      </c>
      <c r="K618" s="19">
        <v>1</v>
      </c>
      <c r="L618" s="15">
        <v>0</v>
      </c>
      <c r="M618" s="15">
        <v>1.9414993466458099</v>
      </c>
      <c r="N618" s="15">
        <v>1.2032</v>
      </c>
      <c r="O618" s="19">
        <v>1322.578348</v>
      </c>
      <c r="P618" s="19">
        <v>369.97142934239019</v>
      </c>
      <c r="Q618" s="20">
        <v>3.5748121154945167</v>
      </c>
      <c r="R618" s="21">
        <v>9.9000000000000005E-2</v>
      </c>
      <c r="S618" s="22">
        <v>0.28799999999999998</v>
      </c>
      <c r="T618" s="22">
        <v>0.71199999999999997</v>
      </c>
      <c r="U618" s="19">
        <v>0</v>
      </c>
      <c r="V618" s="19">
        <v>106.55177165060837</v>
      </c>
      <c r="W618" s="19">
        <v>263.41965769178182</v>
      </c>
      <c r="X618" s="19">
        <v>17760.661971410398</v>
      </c>
      <c r="Y618" s="19">
        <v>3930</v>
      </c>
      <c r="Z618" s="19">
        <v>21690.661971410398</v>
      </c>
      <c r="AA618">
        <v>445.13935954727822</v>
      </c>
      <c r="AB618">
        <v>1</v>
      </c>
      <c r="AC618">
        <v>0.29199999999999998</v>
      </c>
      <c r="AD618">
        <v>0.70799999999999996</v>
      </c>
      <c r="AE618">
        <v>0</v>
      </c>
      <c r="AF618">
        <v>129.98069298780524</v>
      </c>
      <c r="AG618">
        <v>315.15866655947298</v>
      </c>
      <c r="AH618">
        <v>233022.67368699529</v>
      </c>
      <c r="AI618">
        <v>6478.34545155057</v>
      </c>
      <c r="AJ618">
        <v>229350.602182709</v>
      </c>
      <c r="AK618">
        <v>210479.06529820699</v>
      </c>
      <c r="AL618">
        <v>333.34425783749356</v>
      </c>
      <c r="AM618" s="19">
        <v>408.51218804238158</v>
      </c>
      <c r="AN618">
        <v>0.8</v>
      </c>
      <c r="AO618">
        <v>0.53</v>
      </c>
      <c r="AP618">
        <v>0.18</v>
      </c>
      <c r="AQ618">
        <v>1</v>
      </c>
      <c r="AR618">
        <v>0</v>
      </c>
      <c r="AS618">
        <v>2</v>
      </c>
      <c r="AT618">
        <v>1.48</v>
      </c>
      <c r="AU618">
        <v>1</v>
      </c>
      <c r="AV618">
        <v>2</v>
      </c>
      <c r="AW618">
        <v>1.5</v>
      </c>
      <c r="AX618">
        <v>1</v>
      </c>
      <c r="AY618">
        <v>2</v>
      </c>
      <c r="AZ618">
        <v>0.6</v>
      </c>
      <c r="BA618">
        <v>0.3</v>
      </c>
      <c r="BB618">
        <v>0.8</v>
      </c>
      <c r="BC618" s="27">
        <v>0.31544252853598742</v>
      </c>
      <c r="BD618" s="28">
        <v>0.49508707674574426</v>
      </c>
      <c r="BE618" s="28">
        <v>0.26247824732582803</v>
      </c>
      <c r="BF618" s="28">
        <f t="shared" si="100"/>
        <v>0.35644744996343986</v>
      </c>
      <c r="BG618" s="29" t="s">
        <v>106</v>
      </c>
      <c r="BH618">
        <v>0.30749634013598742</v>
      </c>
      <c r="BI618">
        <v>0.32260691474574427</v>
      </c>
      <c r="BJ618">
        <v>0.22553673933382806</v>
      </c>
      <c r="BK618">
        <f t="shared" si="101"/>
        <v>0.31950594197143989</v>
      </c>
      <c r="BL618" t="s">
        <v>106</v>
      </c>
      <c r="BM618" s="27">
        <v>0.32485970013598742</v>
      </c>
      <c r="BN618" s="28">
        <v>0.6126565518457443</v>
      </c>
      <c r="BO618" s="28">
        <v>0.29504959328382802</v>
      </c>
      <c r="BP618" s="28">
        <f t="shared" si="102"/>
        <v>0.38901879592143984</v>
      </c>
      <c r="BQ618" s="29" t="s">
        <v>106</v>
      </c>
      <c r="BR618">
        <v>0.22957424493598744</v>
      </c>
      <c r="BS618">
        <v>0.49508707674574426</v>
      </c>
      <c r="BT618">
        <v>0.209195534725828</v>
      </c>
      <c r="BU618">
        <f t="shared" si="103"/>
        <v>0.30316473736343985</v>
      </c>
      <c r="BV618" t="s">
        <v>106</v>
      </c>
      <c r="BW618" s="27">
        <v>0.22162805653598744</v>
      </c>
      <c r="BX618" s="28">
        <v>0.32260691474574427</v>
      </c>
      <c r="BY618" s="28">
        <v>0.17225402673382806</v>
      </c>
      <c r="BZ618" s="28">
        <f t="shared" si="104"/>
        <v>0.26622322937143988</v>
      </c>
      <c r="CA618" s="29" t="s">
        <v>106</v>
      </c>
      <c r="CB618">
        <v>0.23899141653598743</v>
      </c>
      <c r="CC618">
        <v>0.6126565518457443</v>
      </c>
      <c r="CD618">
        <v>0.24176688068382804</v>
      </c>
      <c r="CE618">
        <f t="shared" si="105"/>
        <v>0.33296061917359926</v>
      </c>
      <c r="CF618" t="s">
        <v>107</v>
      </c>
      <c r="CG618" s="27">
        <v>0.11826350693598742</v>
      </c>
      <c r="CH618" s="28">
        <v>0.49508707674574426</v>
      </c>
      <c r="CI618" s="28">
        <v>0.14012535172582799</v>
      </c>
      <c r="CJ618" s="28">
        <f t="shared" si="106"/>
        <v>0.21223270957359924</v>
      </c>
      <c r="CK618" s="29" t="s">
        <v>107</v>
      </c>
      <c r="CL618">
        <v>0.11031731853598742</v>
      </c>
      <c r="CM618">
        <v>0.32260691474574427</v>
      </c>
      <c r="CN618">
        <v>0.10318384373382801</v>
      </c>
      <c r="CO618">
        <f t="shared" si="107"/>
        <v>0.19715304637143982</v>
      </c>
      <c r="CP618" t="s">
        <v>106</v>
      </c>
      <c r="CQ618" s="27">
        <v>0.12768067853598741</v>
      </c>
      <c r="CR618" s="28">
        <v>0.6126565518457443</v>
      </c>
      <c r="CS618" s="28">
        <v>0.172696697683828</v>
      </c>
      <c r="CT618" s="28">
        <f t="shared" si="108"/>
        <v>0.22164988117359924</v>
      </c>
      <c r="CU618" s="29" t="s">
        <v>107</v>
      </c>
      <c r="CV618">
        <v>122795.82142443099</v>
      </c>
      <c r="CW618">
        <v>55642.419943409797</v>
      </c>
      <c r="CX618">
        <v>9.3969202637611826E-2</v>
      </c>
      <c r="CY618">
        <f t="shared" si="99"/>
        <v>0.58905627938335603</v>
      </c>
      <c r="CZ618">
        <f t="shared" si="109"/>
        <v>0.40941173117359925</v>
      </c>
    </row>
    <row r="619" spans="1:104" x14ac:dyDescent="0.25">
      <c r="A619">
        <v>1</v>
      </c>
      <c r="B619" s="15">
        <v>9501</v>
      </c>
      <c r="C619" s="15">
        <v>-68.743592640000003</v>
      </c>
      <c r="D619" s="15">
        <v>-17.43313479</v>
      </c>
      <c r="E619" s="15">
        <v>3839</v>
      </c>
      <c r="F619" s="15">
        <v>1</v>
      </c>
      <c r="G619" s="15">
        <v>0</v>
      </c>
      <c r="H619" s="17">
        <v>3</v>
      </c>
      <c r="I619" s="19">
        <v>0</v>
      </c>
      <c r="J619" s="19">
        <v>0</v>
      </c>
      <c r="K619" s="19">
        <v>1</v>
      </c>
      <c r="L619" s="15">
        <v>0</v>
      </c>
      <c r="M619" s="15">
        <v>0</v>
      </c>
      <c r="N619" s="15">
        <v>1.2032</v>
      </c>
      <c r="O619" s="19">
        <v>207.10704899999999</v>
      </c>
      <c r="P619" s="19">
        <v>57.935086486579699</v>
      </c>
      <c r="Q619" s="20">
        <v>3.5748121140368894</v>
      </c>
      <c r="R619" s="21">
        <v>0.29799999999999999</v>
      </c>
      <c r="S619" s="22">
        <v>5.6000000000000001E-2</v>
      </c>
      <c r="T619" s="22">
        <v>0.94399999999999995</v>
      </c>
      <c r="U619" s="19">
        <v>0</v>
      </c>
      <c r="V619" s="19">
        <v>3.2443648432484631</v>
      </c>
      <c r="W619" s="19">
        <v>54.69072164333123</v>
      </c>
      <c r="X619" s="19">
        <v>4033.8522920500786</v>
      </c>
      <c r="Y619" s="19">
        <v>1560</v>
      </c>
      <c r="Z619" s="19">
        <v>5593.8522920500782</v>
      </c>
      <c r="AA619">
        <v>69.705888718065736</v>
      </c>
      <c r="AB619">
        <v>1</v>
      </c>
      <c r="AC619">
        <v>7.3000000000000009E-2</v>
      </c>
      <c r="AD619">
        <v>0.92700000000000005</v>
      </c>
      <c r="AE619">
        <v>0</v>
      </c>
      <c r="AF619">
        <v>5.0885298764187992</v>
      </c>
      <c r="AG619">
        <v>64.617358841646947</v>
      </c>
      <c r="AH619">
        <v>18799.896366694018</v>
      </c>
      <c r="AI619">
        <v>1876.992</v>
      </c>
      <c r="AJ619">
        <v>19857.968980548099</v>
      </c>
      <c r="AK619">
        <v>14939.575353869999</v>
      </c>
      <c r="AL619">
        <v>40.670430713578945</v>
      </c>
      <c r="AM619" s="19">
        <v>52.441232945064982</v>
      </c>
      <c r="AN619">
        <v>0.80718933333333343</v>
      </c>
      <c r="AO619">
        <v>0.53476293333333336</v>
      </c>
      <c r="AP619">
        <v>0.18161759999999999</v>
      </c>
      <c r="AQ619">
        <v>1</v>
      </c>
      <c r="AR619">
        <v>0</v>
      </c>
      <c r="AS619">
        <v>2</v>
      </c>
      <c r="AT619">
        <v>1.48</v>
      </c>
      <c r="AU619">
        <v>1</v>
      </c>
      <c r="AV619">
        <v>2</v>
      </c>
      <c r="AW619">
        <v>1.5</v>
      </c>
      <c r="AX619">
        <v>1</v>
      </c>
      <c r="AY619">
        <v>2</v>
      </c>
      <c r="AZ619">
        <v>0.6</v>
      </c>
      <c r="BA619">
        <v>0.3</v>
      </c>
      <c r="BB619">
        <v>0.8</v>
      </c>
      <c r="BC619" s="27">
        <v>0.36652180532648704</v>
      </c>
      <c r="BD619" s="28">
        <v>0.49505777797070938</v>
      </c>
      <c r="BE619" s="28">
        <v>0.31131514279302303</v>
      </c>
      <c r="BF619" s="28">
        <f t="shared" si="100"/>
        <v>0.75335294837162925</v>
      </c>
      <c r="BG619" s="29" t="s">
        <v>106</v>
      </c>
      <c r="BH619">
        <v>0.3585756169264871</v>
      </c>
      <c r="BI619">
        <v>0.32257761597070933</v>
      </c>
      <c r="BJ619">
        <v>0.274373634801023</v>
      </c>
      <c r="BK619">
        <f t="shared" si="101"/>
        <v>0.71641144037962912</v>
      </c>
      <c r="BL619" t="s">
        <v>106</v>
      </c>
      <c r="BM619" s="27">
        <v>0.37593897692648709</v>
      </c>
      <c r="BN619" s="28">
        <v>0.61262725307070931</v>
      </c>
      <c r="BO619" s="28">
        <v>0.34388648875102307</v>
      </c>
      <c r="BP619" s="28">
        <f t="shared" si="102"/>
        <v>0.78592429432962918</v>
      </c>
      <c r="BQ619" s="29" t="s">
        <v>106</v>
      </c>
      <c r="BR619">
        <v>0.27988185208453509</v>
      </c>
      <c r="BS619">
        <v>0.49505777797070938</v>
      </c>
      <c r="BT619">
        <v>0.25755359621579099</v>
      </c>
      <c r="BU619">
        <f t="shared" si="103"/>
        <v>0.69959140179439716</v>
      </c>
      <c r="BV619" t="s">
        <v>106</v>
      </c>
      <c r="BW619" s="27">
        <v>0.27193566368453509</v>
      </c>
      <c r="BX619" s="28">
        <v>0.32257761597070933</v>
      </c>
      <c r="BY619" s="28">
        <v>0.22061208822379097</v>
      </c>
      <c r="BZ619" s="28">
        <f t="shared" si="104"/>
        <v>0.66264989380239714</v>
      </c>
      <c r="CA619" s="29" t="s">
        <v>106</v>
      </c>
      <c r="CB619">
        <v>0.28929902368453508</v>
      </c>
      <c r="CC619">
        <v>0.61262725307070931</v>
      </c>
      <c r="CD619">
        <v>0.29012494217379098</v>
      </c>
      <c r="CE619">
        <f t="shared" si="105"/>
        <v>0.73133682926314125</v>
      </c>
      <c r="CF619" t="s">
        <v>107</v>
      </c>
      <c r="CG619" s="27">
        <v>0.16757080158570842</v>
      </c>
      <c r="CH619" s="28">
        <v>0.49505777797070938</v>
      </c>
      <c r="CI619" s="28">
        <v>0.1878627025045643</v>
      </c>
      <c r="CJ619" s="28">
        <f t="shared" si="106"/>
        <v>0.60960860716431453</v>
      </c>
      <c r="CK619" s="29" t="s">
        <v>107</v>
      </c>
      <c r="CL619">
        <v>0.15962461318570842</v>
      </c>
      <c r="CM619">
        <v>0.32257761597070933</v>
      </c>
      <c r="CN619">
        <v>0.15092119451256431</v>
      </c>
      <c r="CO619">
        <f t="shared" si="107"/>
        <v>0.59295900009117042</v>
      </c>
      <c r="CP619" t="s">
        <v>106</v>
      </c>
      <c r="CQ619" s="27">
        <v>0.17698797318570841</v>
      </c>
      <c r="CR619" s="28">
        <v>0.61262725307070931</v>
      </c>
      <c r="CS619" s="28">
        <v>0.22043404846256431</v>
      </c>
      <c r="CT619" s="28">
        <f t="shared" si="108"/>
        <v>0.61902577876431453</v>
      </c>
      <c r="CU619" s="29" t="s">
        <v>107</v>
      </c>
      <c r="CV619">
        <v>50865.481858763</v>
      </c>
      <c r="CW619">
        <v>8713.2360897582203</v>
      </c>
      <c r="CX619">
        <v>0.44203780557860617</v>
      </c>
      <c r="CY619">
        <f t="shared" si="99"/>
        <v>0.93709558354931555</v>
      </c>
      <c r="CZ619">
        <f t="shared" si="109"/>
        <v>0.80855961090509321</v>
      </c>
    </row>
    <row r="620" spans="1:104" x14ac:dyDescent="0.25">
      <c r="A620">
        <v>1</v>
      </c>
      <c r="B620" s="15">
        <v>9507</v>
      </c>
      <c r="C620" s="15">
        <v>-68.380076360000004</v>
      </c>
      <c r="D620" s="15">
        <v>-15.83001322</v>
      </c>
      <c r="E620" s="15">
        <v>3816</v>
      </c>
      <c r="F620" s="15">
        <v>1</v>
      </c>
      <c r="G620" s="15">
        <v>0</v>
      </c>
      <c r="H620" s="17">
        <v>0</v>
      </c>
      <c r="I620" s="19">
        <v>0</v>
      </c>
      <c r="J620" s="19">
        <v>0</v>
      </c>
      <c r="K620" s="19">
        <v>1</v>
      </c>
      <c r="L620" s="15">
        <v>0</v>
      </c>
      <c r="M620" s="15">
        <v>0</v>
      </c>
      <c r="N620" s="15">
        <v>1.2032</v>
      </c>
      <c r="O620" s="19">
        <v>305.210387999999</v>
      </c>
      <c r="P620" s="19">
        <v>85.378022178434293</v>
      </c>
      <c r="Q620" s="20">
        <v>3.5748121145525009</v>
      </c>
      <c r="R620" s="21">
        <v>0</v>
      </c>
      <c r="S620" s="22">
        <v>0.19700000000000001</v>
      </c>
      <c r="T620" s="22">
        <v>0.80299999999999994</v>
      </c>
      <c r="U620" s="19">
        <v>0</v>
      </c>
      <c r="V620" s="19">
        <v>16.819470369151556</v>
      </c>
      <c r="W620" s="19">
        <v>68.558551809282733</v>
      </c>
      <c r="X620" s="19">
        <v>0</v>
      </c>
      <c r="Y620" s="19">
        <v>1560</v>
      </c>
      <c r="Z620" s="19">
        <v>1560</v>
      </c>
      <c r="AA620">
        <v>102.72446759683267</v>
      </c>
      <c r="AB620">
        <v>1</v>
      </c>
      <c r="AC620">
        <v>0.20800000000000002</v>
      </c>
      <c r="AD620">
        <v>0.79200000000000004</v>
      </c>
      <c r="AE620">
        <v>0</v>
      </c>
      <c r="AF620">
        <v>21.366689260141197</v>
      </c>
      <c r="AG620">
        <v>81.357778336691482</v>
      </c>
      <c r="AH620">
        <v>43775.259378393923</v>
      </c>
      <c r="AI620">
        <v>1876.992</v>
      </c>
      <c r="AJ620">
        <v>43745.410627879501</v>
      </c>
      <c r="AK620">
        <v>43745.410627879501</v>
      </c>
      <c r="AL620">
        <v>85.378022178434293</v>
      </c>
      <c r="AM620" s="19">
        <v>102.72446759683267</v>
      </c>
      <c r="AN620">
        <v>0.82156800000000008</v>
      </c>
      <c r="AO620">
        <v>0.54428880000000002</v>
      </c>
      <c r="AP620">
        <v>0.18485279999999998</v>
      </c>
      <c r="AQ620">
        <v>1</v>
      </c>
      <c r="AR620">
        <v>0</v>
      </c>
      <c r="AS620">
        <v>2</v>
      </c>
      <c r="AT620">
        <v>1.48</v>
      </c>
      <c r="AU620">
        <v>1</v>
      </c>
      <c r="AV620">
        <v>2</v>
      </c>
      <c r="AW620">
        <v>1.5</v>
      </c>
      <c r="AX620">
        <v>1</v>
      </c>
      <c r="AY620">
        <v>2</v>
      </c>
      <c r="AZ620">
        <v>0.6</v>
      </c>
      <c r="BA620">
        <v>0.3</v>
      </c>
      <c r="BB620">
        <v>0.8</v>
      </c>
      <c r="BC620" s="27">
        <v>0.34369318706462659</v>
      </c>
      <c r="BD620" s="28">
        <v>0.57673782935594708</v>
      </c>
      <c r="BE620" s="28">
        <v>0.28820519752765272</v>
      </c>
      <c r="BF620" s="28">
        <f t="shared" si="100"/>
        <v>0.47516026315958415</v>
      </c>
      <c r="BG620" s="29" t="s">
        <v>106</v>
      </c>
      <c r="BH620">
        <v>0.33574699866462659</v>
      </c>
      <c r="BI620">
        <v>0.40425766735594704</v>
      </c>
      <c r="BJ620">
        <v>0.2512636895356527</v>
      </c>
      <c r="BK620">
        <f t="shared" si="101"/>
        <v>0.43821875516758413</v>
      </c>
      <c r="BL620" t="s">
        <v>106</v>
      </c>
      <c r="BM620" s="27">
        <v>0.35311035866462659</v>
      </c>
      <c r="BN620" s="28">
        <v>0.69430730445594702</v>
      </c>
      <c r="BO620" s="28">
        <v>0.32077654348565271</v>
      </c>
      <c r="BP620" s="28">
        <f t="shared" si="102"/>
        <v>0.50773160911758408</v>
      </c>
      <c r="BQ620" s="29" t="s">
        <v>106</v>
      </c>
      <c r="BR620">
        <v>0.2555098945387706</v>
      </c>
      <c r="BS620">
        <v>0.57673782935594708</v>
      </c>
      <c r="BT620">
        <v>0.23348598299595666</v>
      </c>
      <c r="BU620">
        <f t="shared" si="103"/>
        <v>0.42044104862788806</v>
      </c>
      <c r="BV620" t="s">
        <v>106</v>
      </c>
      <c r="BW620" s="27">
        <v>0.24756370613877057</v>
      </c>
      <c r="BX620" s="28">
        <v>0.40425766735594704</v>
      </c>
      <c r="BY620" s="28">
        <v>0.19654447500395666</v>
      </c>
      <c r="BZ620" s="28">
        <f t="shared" si="104"/>
        <v>0.38349954063588809</v>
      </c>
      <c r="CA620" s="29" t="s">
        <v>106</v>
      </c>
      <c r="CB620">
        <v>0.26492706613877059</v>
      </c>
      <c r="CC620">
        <v>0.69430730445594702</v>
      </c>
      <c r="CD620">
        <v>0.26605732895395667</v>
      </c>
      <c r="CE620">
        <f t="shared" si="105"/>
        <v>0.45188213177070202</v>
      </c>
      <c r="CF620" t="s">
        <v>107</v>
      </c>
      <c r="CG620" s="27">
        <v>0.14119821904229057</v>
      </c>
      <c r="CH620" s="28">
        <v>0.57673782935594708</v>
      </c>
      <c r="CI620" s="28">
        <v>0.16255366786227665</v>
      </c>
      <c r="CJ620" s="28">
        <f t="shared" si="106"/>
        <v>0.328153284674222</v>
      </c>
      <c r="CK620" s="29" t="s">
        <v>107</v>
      </c>
      <c r="CL620">
        <v>0.13325203064229058</v>
      </c>
      <c r="CM620">
        <v>0.40425766735594704</v>
      </c>
      <c r="CN620">
        <v>0.12561215987027666</v>
      </c>
      <c r="CO620">
        <f t="shared" si="107"/>
        <v>0.31256722550220806</v>
      </c>
      <c r="CP620" t="s">
        <v>106</v>
      </c>
      <c r="CQ620" s="27">
        <v>0.15061539064229057</v>
      </c>
      <c r="CR620" s="28">
        <v>0.69430730445594702</v>
      </c>
      <c r="CS620" s="28">
        <v>0.19512501382027669</v>
      </c>
      <c r="CT620" s="28">
        <f t="shared" si="108"/>
        <v>0.337570456274222</v>
      </c>
      <c r="CU620" s="29" t="s">
        <v>107</v>
      </c>
      <c r="CV620">
        <v>60943.615703651703</v>
      </c>
      <c r="CW620">
        <v>12840.558449603999</v>
      </c>
      <c r="CX620">
        <v>0.1869550656319314</v>
      </c>
      <c r="CY620">
        <f t="shared" si="99"/>
        <v>0.76369289498787851</v>
      </c>
      <c r="CZ620">
        <f t="shared" si="109"/>
        <v>0.53064825269655802</v>
      </c>
    </row>
    <row r="621" spans="1:104" x14ac:dyDescent="0.25">
      <c r="A621">
        <v>1</v>
      </c>
      <c r="B621" s="15">
        <v>9552</v>
      </c>
      <c r="C621" s="15">
        <v>-68.218444689999998</v>
      </c>
      <c r="D621" s="15">
        <v>-15.589888419999999</v>
      </c>
      <c r="E621" s="15">
        <v>824</v>
      </c>
      <c r="F621" s="15">
        <v>1</v>
      </c>
      <c r="G621" s="15">
        <v>0</v>
      </c>
      <c r="H621" s="17">
        <v>2</v>
      </c>
      <c r="I621" s="19">
        <v>0</v>
      </c>
      <c r="J621" s="19">
        <v>0</v>
      </c>
      <c r="K621" s="19">
        <v>0</v>
      </c>
      <c r="L621" s="15">
        <v>0</v>
      </c>
      <c r="M621" s="15">
        <v>0</v>
      </c>
      <c r="N621" s="15">
        <v>0</v>
      </c>
      <c r="O621" s="19">
        <v>385.14644199999998</v>
      </c>
      <c r="P621" s="19">
        <v>107.73893274758387</v>
      </c>
      <c r="Q621" s="20">
        <v>3.5748121145987235</v>
      </c>
      <c r="R621" s="21">
        <v>0.70799999999999996</v>
      </c>
      <c r="S621" s="22">
        <v>0.19699999999999998</v>
      </c>
      <c r="T621" s="22">
        <v>0.80300000000000005</v>
      </c>
      <c r="U621" s="19">
        <v>0</v>
      </c>
      <c r="V621" s="19">
        <v>21.224569751274021</v>
      </c>
      <c r="W621" s="19">
        <v>86.514362996309856</v>
      </c>
      <c r="X621" s="19">
        <v>29470.531439420934</v>
      </c>
      <c r="Y621" s="19">
        <v>0</v>
      </c>
      <c r="Z621" s="19">
        <v>29470.531439420934</v>
      </c>
      <c r="AA621">
        <v>129.62849483571648</v>
      </c>
      <c r="AB621">
        <v>1</v>
      </c>
      <c r="AC621">
        <v>0.20799999999999999</v>
      </c>
      <c r="AD621">
        <v>0.79200000000000004</v>
      </c>
      <c r="AE621">
        <v>0</v>
      </c>
      <c r="AF621">
        <v>26.962726925829028</v>
      </c>
      <c r="AG621">
        <v>102.66576790988746</v>
      </c>
      <c r="AH621">
        <v>55240.208267959417</v>
      </c>
      <c r="AI621">
        <v>0</v>
      </c>
      <c r="AJ621">
        <v>52833.956844276603</v>
      </c>
      <c r="AK621">
        <v>21744.109783435099</v>
      </c>
      <c r="AL621">
        <v>31.459768362294493</v>
      </c>
      <c r="AM621" s="19">
        <v>53.349330450427104</v>
      </c>
      <c r="AN621">
        <v>0.82156800000000008</v>
      </c>
      <c r="AO621">
        <v>0.54428880000000002</v>
      </c>
      <c r="AP621">
        <v>0.18485279999999998</v>
      </c>
      <c r="AQ621">
        <v>1</v>
      </c>
      <c r="AR621">
        <v>0</v>
      </c>
      <c r="AS621">
        <v>2</v>
      </c>
      <c r="AT621">
        <v>1.48</v>
      </c>
      <c r="AU621">
        <v>1</v>
      </c>
      <c r="AV621">
        <v>2</v>
      </c>
      <c r="AW621">
        <v>1.5</v>
      </c>
      <c r="AX621">
        <v>1</v>
      </c>
      <c r="AY621">
        <v>2</v>
      </c>
      <c r="AZ621">
        <v>0.6</v>
      </c>
      <c r="BA621">
        <v>0.3</v>
      </c>
      <c r="BB621">
        <v>0.8</v>
      </c>
      <c r="BC621" s="27">
        <v>0.37014180454323675</v>
      </c>
      <c r="BD621" s="28">
        <v>0.60316679476830881</v>
      </c>
      <c r="BE621" s="28">
        <v>0.31412947497511567</v>
      </c>
      <c r="BF621" s="28">
        <f t="shared" si="100"/>
        <v>0.74334833948850654</v>
      </c>
      <c r="BG621" s="29" t="s">
        <v>106</v>
      </c>
      <c r="BH621">
        <v>0.36219561614323675</v>
      </c>
      <c r="BI621">
        <v>0.43068663276830887</v>
      </c>
      <c r="BJ621">
        <v>0.27718796698311565</v>
      </c>
      <c r="BK621">
        <f t="shared" si="101"/>
        <v>0.70640683149650652</v>
      </c>
      <c r="BL621" t="s">
        <v>106</v>
      </c>
      <c r="BM621" s="27">
        <v>0.37955897614323675</v>
      </c>
      <c r="BN621" s="28">
        <v>0.72073626986830885</v>
      </c>
      <c r="BO621" s="28">
        <v>0.34670082093311566</v>
      </c>
      <c r="BP621" s="28">
        <f t="shared" si="102"/>
        <v>0.77591968544650647</v>
      </c>
      <c r="BQ621" s="29" t="s">
        <v>106</v>
      </c>
      <c r="BR621">
        <v>0.28195851201738076</v>
      </c>
      <c r="BS621">
        <v>0.60316679476830881</v>
      </c>
      <c r="BT621">
        <v>0.25941026044341964</v>
      </c>
      <c r="BU621">
        <f t="shared" si="103"/>
        <v>0.6886291249568105</v>
      </c>
      <c r="BV621" t="s">
        <v>106</v>
      </c>
      <c r="BW621" s="27">
        <v>0.2740123236173807</v>
      </c>
      <c r="BX621" s="28">
        <v>0.43068663276830887</v>
      </c>
      <c r="BY621" s="28">
        <v>0.22246875245141967</v>
      </c>
      <c r="BZ621" s="28">
        <f t="shared" si="104"/>
        <v>0.65168761696481048</v>
      </c>
      <c r="CA621" s="29" t="s">
        <v>106</v>
      </c>
      <c r="CB621">
        <v>0.2913756836173807</v>
      </c>
      <c r="CC621">
        <v>0.72073626986830885</v>
      </c>
      <c r="CD621">
        <v>0.29198160640141968</v>
      </c>
      <c r="CE621">
        <f t="shared" si="105"/>
        <v>0.72059454813077162</v>
      </c>
      <c r="CF621" t="s">
        <v>107</v>
      </c>
      <c r="CG621" s="27">
        <v>0.1676468365209007</v>
      </c>
      <c r="CH621" s="28">
        <v>0.60316679476830881</v>
      </c>
      <c r="CI621" s="28">
        <v>0.18847794530973966</v>
      </c>
      <c r="CJ621" s="28">
        <f t="shared" si="106"/>
        <v>0.5968657010342916</v>
      </c>
      <c r="CK621" s="29" t="s">
        <v>107</v>
      </c>
      <c r="CL621">
        <v>0.15970064812090068</v>
      </c>
      <c r="CM621">
        <v>0.43068663276830887</v>
      </c>
      <c r="CN621">
        <v>0.15153643731773969</v>
      </c>
      <c r="CO621">
        <f t="shared" si="107"/>
        <v>0.58075530183113055</v>
      </c>
      <c r="CP621" t="s">
        <v>106</v>
      </c>
      <c r="CQ621" s="27">
        <v>0.1770640081209007</v>
      </c>
      <c r="CR621" s="28">
        <v>0.72073626986830885</v>
      </c>
      <c r="CS621" s="28">
        <v>0.22104929126773967</v>
      </c>
      <c r="CT621" s="28">
        <f t="shared" si="108"/>
        <v>0.60628287263429159</v>
      </c>
      <c r="CU621" s="29" t="s">
        <v>107</v>
      </c>
      <c r="CV621">
        <v>67996.792562022296</v>
      </c>
      <c r="CW621">
        <v>16203.5618544645</v>
      </c>
      <c r="CX621">
        <v>0.42921886451339086</v>
      </c>
      <c r="CY621">
        <f t="shared" ref="CY621:CY684" si="110">CX621+BD621</f>
        <v>1.0323856592816996</v>
      </c>
      <c r="CZ621">
        <f t="shared" si="109"/>
        <v>0.79936066905662762</v>
      </c>
    </row>
    <row r="622" spans="1:104" x14ac:dyDescent="0.25">
      <c r="A622">
        <v>1</v>
      </c>
      <c r="B622" s="15">
        <v>9590</v>
      </c>
      <c r="C622" s="15">
        <v>-67.753094689999998</v>
      </c>
      <c r="D622" s="15">
        <v>-17.343347680000001</v>
      </c>
      <c r="E622" s="15">
        <v>3901</v>
      </c>
      <c r="F622" s="15">
        <v>1</v>
      </c>
      <c r="G622" s="15">
        <v>0</v>
      </c>
      <c r="H622" s="17">
        <v>2</v>
      </c>
      <c r="I622" s="19">
        <v>0</v>
      </c>
      <c r="J622" s="19">
        <v>0</v>
      </c>
      <c r="K622" s="19">
        <v>0</v>
      </c>
      <c r="L622" s="15">
        <v>0</v>
      </c>
      <c r="M622" s="15">
        <v>0</v>
      </c>
      <c r="N622" s="15">
        <v>0</v>
      </c>
      <c r="O622" s="19">
        <v>290.67655999999999</v>
      </c>
      <c r="P622" s="19">
        <v>81.312402080270289</v>
      </c>
      <c r="Q622" s="20">
        <v>3.574812114307591</v>
      </c>
      <c r="R622" s="21">
        <v>0.16300000000000001</v>
      </c>
      <c r="S622" s="22">
        <v>0.18099999999999999</v>
      </c>
      <c r="T622" s="22">
        <v>0.81799999999999995</v>
      </c>
      <c r="U622" s="19">
        <v>0</v>
      </c>
      <c r="V622" s="19">
        <v>14.717544776528921</v>
      </c>
      <c r="W622" s="19">
        <v>66.513544901661092</v>
      </c>
      <c r="X622" s="19">
        <v>4888.7089596911546</v>
      </c>
      <c r="Y622" s="19">
        <v>0</v>
      </c>
      <c r="Z622" s="19">
        <v>4888.7089596911546</v>
      </c>
      <c r="AA622">
        <v>97.832826296625171</v>
      </c>
      <c r="AB622">
        <v>1</v>
      </c>
      <c r="AC622">
        <v>0.19</v>
      </c>
      <c r="AD622">
        <v>0.81</v>
      </c>
      <c r="AE622">
        <v>0</v>
      </c>
      <c r="AF622">
        <v>18.588236996358784</v>
      </c>
      <c r="AG622">
        <v>79.244589300266398</v>
      </c>
      <c r="AH622">
        <v>39650.069389518816</v>
      </c>
      <c r="AI622">
        <v>0</v>
      </c>
      <c r="AJ622">
        <v>37922.921010833401</v>
      </c>
      <c r="AK622">
        <v>32785.305768345999</v>
      </c>
      <c r="AL622">
        <v>68.058480541186228</v>
      </c>
      <c r="AM622" s="19">
        <v>84.57890475754111</v>
      </c>
      <c r="AN622">
        <v>0.80359466666666668</v>
      </c>
      <c r="AO622">
        <v>0.53238146666666675</v>
      </c>
      <c r="AP622">
        <v>0.18080879999999999</v>
      </c>
      <c r="AQ622">
        <v>1</v>
      </c>
      <c r="AR622">
        <v>0</v>
      </c>
      <c r="AS622">
        <v>2</v>
      </c>
      <c r="AT622">
        <v>1.48</v>
      </c>
      <c r="AU622">
        <v>1</v>
      </c>
      <c r="AV622">
        <v>2</v>
      </c>
      <c r="AW622">
        <v>1.5</v>
      </c>
      <c r="AX622">
        <v>1</v>
      </c>
      <c r="AY622">
        <v>2</v>
      </c>
      <c r="AZ622">
        <v>0.6</v>
      </c>
      <c r="BA622">
        <v>0.3</v>
      </c>
      <c r="BB622">
        <v>0.8</v>
      </c>
      <c r="BC622" s="27">
        <v>0.34410812558710158</v>
      </c>
      <c r="BD622" s="28">
        <v>0.49612663421099101</v>
      </c>
      <c r="BE622" s="28">
        <v>0.28994340032089522</v>
      </c>
      <c r="BF622" s="28">
        <f t="shared" si="100"/>
        <v>0.53267103731640442</v>
      </c>
      <c r="BG622" s="29" t="s">
        <v>106</v>
      </c>
      <c r="BH622">
        <v>0.33616193718710163</v>
      </c>
      <c r="BI622">
        <v>0.32364647221099102</v>
      </c>
      <c r="BJ622">
        <v>0.25300189232889519</v>
      </c>
      <c r="BK622">
        <f t="shared" si="101"/>
        <v>0.49572952932440439</v>
      </c>
      <c r="BL622" t="s">
        <v>106</v>
      </c>
      <c r="BM622" s="27">
        <v>0.35352529718710163</v>
      </c>
      <c r="BN622" s="28">
        <v>0.61369610931099106</v>
      </c>
      <c r="BO622" s="28">
        <v>0.32251474627889515</v>
      </c>
      <c r="BP622" s="28">
        <f t="shared" si="102"/>
        <v>0.56524238327440435</v>
      </c>
      <c r="BQ622" s="29" t="s">
        <v>106</v>
      </c>
      <c r="BR622">
        <v>0.25785400716612572</v>
      </c>
      <c r="BS622">
        <v>0.49612663421099101</v>
      </c>
      <c r="BT622">
        <v>0.23642127073227917</v>
      </c>
      <c r="BU622">
        <f t="shared" si="103"/>
        <v>0.4791489077277884</v>
      </c>
      <c r="BV622" t="s">
        <v>106</v>
      </c>
      <c r="BW622" s="27">
        <v>0.24990781876612569</v>
      </c>
      <c r="BX622" s="28">
        <v>0.32364647221099102</v>
      </c>
      <c r="BY622" s="28">
        <v>0.19947976274027923</v>
      </c>
      <c r="BZ622" s="28">
        <f t="shared" si="104"/>
        <v>0.44220739973578849</v>
      </c>
      <c r="CA622" s="29" t="s">
        <v>106</v>
      </c>
      <c r="CB622">
        <v>0.26727117876612572</v>
      </c>
      <c r="CC622">
        <v>0.61369610931099106</v>
      </c>
      <c r="CD622">
        <v>0.26899261669027918</v>
      </c>
      <c r="CE622">
        <f t="shared" si="105"/>
        <v>0.50999881576163497</v>
      </c>
      <c r="CF622" t="s">
        <v>107</v>
      </c>
      <c r="CG622" s="27">
        <v>0.14604311291671232</v>
      </c>
      <c r="CH622" s="28">
        <v>0.49612663421099101</v>
      </c>
      <c r="CI622" s="28">
        <v>0.16704073237666581</v>
      </c>
      <c r="CJ622" s="28">
        <f t="shared" si="106"/>
        <v>0.38877074991222155</v>
      </c>
      <c r="CK622" s="29" t="s">
        <v>107</v>
      </c>
      <c r="CL622">
        <v>0.13809692451671232</v>
      </c>
      <c r="CM622">
        <v>0.32364647221099102</v>
      </c>
      <c r="CN622">
        <v>0.13009922438466584</v>
      </c>
      <c r="CO622">
        <f t="shared" si="107"/>
        <v>0.37282686138017507</v>
      </c>
      <c r="CP622" t="s">
        <v>106</v>
      </c>
      <c r="CQ622" s="27">
        <v>0.15546028451671232</v>
      </c>
      <c r="CR622" s="28">
        <v>0.61369610931099106</v>
      </c>
      <c r="CS622" s="28">
        <v>0.19961207833466585</v>
      </c>
      <c r="CT622" s="28">
        <f t="shared" si="108"/>
        <v>0.39818792151222154</v>
      </c>
      <c r="CU622" s="29" t="s">
        <v>107</v>
      </c>
      <c r="CV622">
        <v>59565.525200291202</v>
      </c>
      <c r="CW622">
        <v>12229.1032870781</v>
      </c>
      <c r="CX622">
        <v>0.24272763699550923</v>
      </c>
      <c r="CY622">
        <f t="shared" si="110"/>
        <v>0.73885427120650027</v>
      </c>
      <c r="CZ622">
        <f t="shared" si="109"/>
        <v>0.58683576258261083</v>
      </c>
    </row>
    <row r="623" spans="1:104" x14ac:dyDescent="0.25">
      <c r="A623">
        <v>1</v>
      </c>
      <c r="B623" s="15">
        <v>9591</v>
      </c>
      <c r="C623" s="15">
        <v>-68.219058899999993</v>
      </c>
      <c r="D623" s="15">
        <v>-16.374477890000001</v>
      </c>
      <c r="E623" s="15">
        <v>4378</v>
      </c>
      <c r="F623" s="15">
        <v>1</v>
      </c>
      <c r="G623" s="15">
        <v>0</v>
      </c>
      <c r="H623" s="17">
        <v>3</v>
      </c>
      <c r="I623" s="19">
        <v>0</v>
      </c>
      <c r="J623" s="19">
        <v>0</v>
      </c>
      <c r="K623" s="19">
        <v>1</v>
      </c>
      <c r="L623" s="15">
        <v>0</v>
      </c>
      <c r="M623" s="15">
        <v>0</v>
      </c>
      <c r="N623" s="15">
        <v>1.2032</v>
      </c>
      <c r="O623" s="19">
        <v>381.51298500000001</v>
      </c>
      <c r="P623" s="19">
        <v>106.72252772304287</v>
      </c>
      <c r="Q623" s="20">
        <v>3.5748121145525125</v>
      </c>
      <c r="R623" s="21">
        <v>0.28599999999999998</v>
      </c>
      <c r="S623" s="22">
        <v>8.8000000000000009E-2</v>
      </c>
      <c r="T623" s="22">
        <v>0.91200000000000003</v>
      </c>
      <c r="U623" s="19">
        <v>0</v>
      </c>
      <c r="V623" s="19">
        <v>9.3915824396277738</v>
      </c>
      <c r="W623" s="19">
        <v>97.330945283415105</v>
      </c>
      <c r="X623" s="19">
        <v>8189.3471883661423</v>
      </c>
      <c r="Y623" s="19">
        <v>1560</v>
      </c>
      <c r="Z623" s="19">
        <v>9749.3471883661423</v>
      </c>
      <c r="AA623">
        <v>128.40558449604083</v>
      </c>
      <c r="AB623">
        <v>1</v>
      </c>
      <c r="AC623">
        <v>0.10400000000000001</v>
      </c>
      <c r="AD623">
        <v>0.89600000000000002</v>
      </c>
      <c r="AE623">
        <v>0</v>
      </c>
      <c r="AF623">
        <v>13.354180787588248</v>
      </c>
      <c r="AG623">
        <v>115.05140370845258</v>
      </c>
      <c r="AH623">
        <v>39244.115984527263</v>
      </c>
      <c r="AI623">
        <v>1876.992</v>
      </c>
      <c r="AJ623">
        <v>39411.642842967303</v>
      </c>
      <c r="AK623">
        <v>30043.3002841733</v>
      </c>
      <c r="AL623">
        <v>76.199884794252611</v>
      </c>
      <c r="AM623" s="19">
        <v>97.882941567250569</v>
      </c>
      <c r="AN623">
        <v>0.84673066666666674</v>
      </c>
      <c r="AO623">
        <v>0.56095906666666673</v>
      </c>
      <c r="AP623">
        <v>0.1905144</v>
      </c>
      <c r="AQ623">
        <v>1</v>
      </c>
      <c r="AR623">
        <v>0</v>
      </c>
      <c r="AS623">
        <v>2</v>
      </c>
      <c r="AT623">
        <v>1.48</v>
      </c>
      <c r="AU623">
        <v>1</v>
      </c>
      <c r="AV623">
        <v>2</v>
      </c>
      <c r="AW623">
        <v>1.5</v>
      </c>
      <c r="AX623">
        <v>1</v>
      </c>
      <c r="AY623">
        <v>2</v>
      </c>
      <c r="AZ623">
        <v>0.6</v>
      </c>
      <c r="BA623">
        <v>0.3</v>
      </c>
      <c r="BB623">
        <v>0.8</v>
      </c>
      <c r="BC623" s="27">
        <v>0.35310919707939947</v>
      </c>
      <c r="BD623" s="28">
        <v>0.52312378772397006</v>
      </c>
      <c r="BE623" s="28">
        <v>0.29409684664283708</v>
      </c>
      <c r="BF623" s="28">
        <f t="shared" si="100"/>
        <v>0.60306335756940821</v>
      </c>
      <c r="BG623" s="29" t="s">
        <v>106</v>
      </c>
      <c r="BH623">
        <v>0.34516300867939953</v>
      </c>
      <c r="BI623">
        <v>0.35064362572397001</v>
      </c>
      <c r="BJ623">
        <v>0.25715533865083706</v>
      </c>
      <c r="BK623">
        <f t="shared" si="101"/>
        <v>0.56612184957740819</v>
      </c>
      <c r="BL623" t="s">
        <v>106</v>
      </c>
      <c r="BM623" s="27">
        <v>0.36252636867939952</v>
      </c>
      <c r="BN623" s="28">
        <v>0.6406932628239701</v>
      </c>
      <c r="BO623" s="28">
        <v>0.32666819260083707</v>
      </c>
      <c r="BP623" s="28">
        <f t="shared" si="102"/>
        <v>0.63563470352740814</v>
      </c>
      <c r="BQ623" s="29" t="s">
        <v>106</v>
      </c>
      <c r="BR623">
        <v>0.26222506080671154</v>
      </c>
      <c r="BS623">
        <v>0.52312378772397006</v>
      </c>
      <c r="BT623">
        <v>0.23770171319082906</v>
      </c>
      <c r="BU623">
        <f t="shared" si="103"/>
        <v>0.54666822411740013</v>
      </c>
      <c r="BV623" t="s">
        <v>106</v>
      </c>
      <c r="BW623" s="27">
        <v>0.25427887240671154</v>
      </c>
      <c r="BX623" s="28">
        <v>0.35064362572397001</v>
      </c>
      <c r="BY623" s="28">
        <v>0.20076020519882909</v>
      </c>
      <c r="BZ623" s="28">
        <f t="shared" si="104"/>
        <v>0.50972671612540021</v>
      </c>
      <c r="CA623" s="29" t="s">
        <v>106</v>
      </c>
      <c r="CB623">
        <v>0.27164223240671154</v>
      </c>
      <c r="CC623">
        <v>0.6406932628239701</v>
      </c>
      <c r="CD623">
        <v>0.27027305914882904</v>
      </c>
      <c r="CE623">
        <f t="shared" si="105"/>
        <v>0.57923957007540017</v>
      </c>
      <c r="CF623" t="s">
        <v>106</v>
      </c>
      <c r="CG623" s="27">
        <v>0.14441229156433819</v>
      </c>
      <c r="CH623" s="28">
        <v>0.52312378772397006</v>
      </c>
      <c r="CI623" s="28">
        <v>0.16459691056785569</v>
      </c>
      <c r="CJ623" s="28">
        <f t="shared" si="106"/>
        <v>0.45337880249090934</v>
      </c>
      <c r="CK623" s="29" t="s">
        <v>107</v>
      </c>
      <c r="CL623">
        <v>0.13646610316433819</v>
      </c>
      <c r="CM623">
        <v>0.35064362572397001</v>
      </c>
      <c r="CN623">
        <v>0.12765540257585573</v>
      </c>
      <c r="CO623">
        <f t="shared" si="107"/>
        <v>0.43662191350242685</v>
      </c>
      <c r="CP623" t="s">
        <v>106</v>
      </c>
      <c r="CQ623" s="27">
        <v>0.15382946316433818</v>
      </c>
      <c r="CR623" s="28">
        <v>0.6406932628239701</v>
      </c>
      <c r="CS623" s="28">
        <v>0.19716825652585573</v>
      </c>
      <c r="CT623" s="28">
        <f t="shared" si="108"/>
        <v>0.46279597409090933</v>
      </c>
      <c r="CU623" s="29" t="s">
        <v>107</v>
      </c>
      <c r="CV623">
        <v>67693.076774279194</v>
      </c>
      <c r="CW623">
        <v>16050.6980620051</v>
      </c>
      <c r="CX623">
        <v>0.30896651092657113</v>
      </c>
      <c r="CY623">
        <f t="shared" si="110"/>
        <v>0.83209029865054118</v>
      </c>
      <c r="CZ623">
        <f t="shared" si="109"/>
        <v>0.6620757080059706</v>
      </c>
    </row>
    <row r="624" spans="1:104" x14ac:dyDescent="0.25">
      <c r="A624">
        <v>1</v>
      </c>
      <c r="B624" s="15">
        <v>9645</v>
      </c>
      <c r="C624" s="15">
        <v>-67.800531399999997</v>
      </c>
      <c r="D624" s="15">
        <v>-18.573334679999999</v>
      </c>
      <c r="E624" s="15">
        <v>3777</v>
      </c>
      <c r="F624" s="15">
        <v>1</v>
      </c>
      <c r="G624" s="15">
        <v>0</v>
      </c>
      <c r="H624" s="17">
        <v>3</v>
      </c>
      <c r="I624" s="19">
        <v>0</v>
      </c>
      <c r="J624" s="19">
        <v>0</v>
      </c>
      <c r="K624" s="19">
        <v>1</v>
      </c>
      <c r="L624" s="15">
        <v>0</v>
      </c>
      <c r="M624" s="15">
        <v>0</v>
      </c>
      <c r="N624" s="15">
        <v>1.2032</v>
      </c>
      <c r="O624" s="19">
        <v>341.54495800000001</v>
      </c>
      <c r="P624" s="19">
        <v>95.542072453091833</v>
      </c>
      <c r="Q624" s="20">
        <v>3.5748121139792932</v>
      </c>
      <c r="R624" s="21">
        <v>0.309</v>
      </c>
      <c r="S624" s="22">
        <v>8.8000000000000009E-2</v>
      </c>
      <c r="T624" s="22">
        <v>0.91200000000000003</v>
      </c>
      <c r="U624" s="19">
        <v>0</v>
      </c>
      <c r="V624" s="19">
        <v>8.4077023758720824</v>
      </c>
      <c r="W624" s="19">
        <v>87.134370077219756</v>
      </c>
      <c r="X624" s="19">
        <v>7921.0049441033943</v>
      </c>
      <c r="Y624" s="19">
        <v>1560</v>
      </c>
      <c r="Z624" s="19">
        <v>9481.0049441033952</v>
      </c>
      <c r="AA624">
        <v>114.95357087659893</v>
      </c>
      <c r="AB624">
        <v>1</v>
      </c>
      <c r="AC624">
        <v>0.10400000000000001</v>
      </c>
      <c r="AD624">
        <v>0.89600000000000002</v>
      </c>
      <c r="AE624">
        <v>0</v>
      </c>
      <c r="AF624">
        <v>11.955171371166291</v>
      </c>
      <c r="AG624">
        <v>102.99839950543264</v>
      </c>
      <c r="AH624">
        <v>35132.827641588447</v>
      </c>
      <c r="AI624">
        <v>1876.992</v>
      </c>
      <c r="AJ624">
        <v>35479.441328640998</v>
      </c>
      <c r="AK624">
        <v>26367.572841036301</v>
      </c>
      <c r="AL624">
        <v>66.019572065086464</v>
      </c>
      <c r="AM624" s="19">
        <v>85.431070488593562</v>
      </c>
      <c r="AN624">
        <v>0.81078400000000006</v>
      </c>
      <c r="AO624">
        <v>0.53714440000000008</v>
      </c>
      <c r="AP624">
        <v>0.18242639999999999</v>
      </c>
      <c r="AQ624">
        <v>1</v>
      </c>
      <c r="AR624">
        <v>0</v>
      </c>
      <c r="AS624">
        <v>2</v>
      </c>
      <c r="AT624">
        <v>1.48</v>
      </c>
      <c r="AU624">
        <v>1</v>
      </c>
      <c r="AV624">
        <v>2</v>
      </c>
      <c r="AW624">
        <v>1.5</v>
      </c>
      <c r="AX624">
        <v>1</v>
      </c>
      <c r="AY624">
        <v>2</v>
      </c>
      <c r="AZ624">
        <v>0.6</v>
      </c>
      <c r="BA624">
        <v>0.3</v>
      </c>
      <c r="BB624">
        <v>0.8</v>
      </c>
      <c r="BC624" s="27">
        <v>0.34604834089922931</v>
      </c>
      <c r="BD624" s="28">
        <v>0.46878406466968647</v>
      </c>
      <c r="BE624" s="28">
        <v>0.29079737046393345</v>
      </c>
      <c r="BF624" s="28">
        <f t="shared" si="100"/>
        <v>0.62129932200531124</v>
      </c>
      <c r="BG624" s="29" t="s">
        <v>106</v>
      </c>
      <c r="BH624">
        <v>0.33810215249922937</v>
      </c>
      <c r="BI624">
        <v>0.29630390266968643</v>
      </c>
      <c r="BJ624">
        <v>0.25385586247193342</v>
      </c>
      <c r="BK624">
        <f t="shared" si="101"/>
        <v>0.58435781401331122</v>
      </c>
      <c r="BL624" t="s">
        <v>106</v>
      </c>
      <c r="BM624" s="27">
        <v>0.35546551249922936</v>
      </c>
      <c r="BN624" s="28">
        <v>0.5863535397696864</v>
      </c>
      <c r="BO624" s="28">
        <v>0.32336871642193338</v>
      </c>
      <c r="BP624" s="28">
        <f t="shared" si="102"/>
        <v>0.65387066796331117</v>
      </c>
      <c r="BQ624" s="29" t="s">
        <v>106</v>
      </c>
      <c r="BR624">
        <v>0.25902255283630138</v>
      </c>
      <c r="BS624">
        <v>0.46878406466968647</v>
      </c>
      <c r="BT624">
        <v>0.23679640689808537</v>
      </c>
      <c r="BU624">
        <f t="shared" si="103"/>
        <v>0.56729835843946319</v>
      </c>
      <c r="BV624" t="s">
        <v>106</v>
      </c>
      <c r="BW624" s="27">
        <v>0.25107636443630144</v>
      </c>
      <c r="BX624" s="28">
        <v>0.29630390266968643</v>
      </c>
      <c r="BY624" s="28">
        <v>0.19985489890608543</v>
      </c>
      <c r="BZ624" s="28">
        <f t="shared" si="104"/>
        <v>0.53035685044746317</v>
      </c>
      <c r="CA624" s="29" t="s">
        <v>106</v>
      </c>
      <c r="CB624">
        <v>0.26843972443630143</v>
      </c>
      <c r="CC624">
        <v>0.5863535397696864</v>
      </c>
      <c r="CD624">
        <v>0.26936775285608539</v>
      </c>
      <c r="CE624">
        <f t="shared" si="105"/>
        <v>0.59894167597767922</v>
      </c>
      <c r="CF624" t="s">
        <v>107</v>
      </c>
      <c r="CG624" s="27">
        <v>0.14621134608806138</v>
      </c>
      <c r="CH624" s="28">
        <v>0.46878406466968647</v>
      </c>
      <c r="CI624" s="28">
        <v>0.16679515783124538</v>
      </c>
      <c r="CJ624" s="28">
        <f t="shared" si="106"/>
        <v>0.47671329762943915</v>
      </c>
      <c r="CK624" s="29" t="s">
        <v>107</v>
      </c>
      <c r="CL624">
        <v>0.13826515768806136</v>
      </c>
      <c r="CM624">
        <v>0.29630390266968643</v>
      </c>
      <c r="CN624">
        <v>0.12985364983924538</v>
      </c>
      <c r="CO624">
        <f t="shared" si="107"/>
        <v>0.46035560138062315</v>
      </c>
      <c r="CP624" t="s">
        <v>106</v>
      </c>
      <c r="CQ624" s="27">
        <v>0.15562851768806138</v>
      </c>
      <c r="CR624" s="28">
        <v>0.5863535397696864</v>
      </c>
      <c r="CS624" s="28">
        <v>0.19936650378924539</v>
      </c>
      <c r="CT624" s="28">
        <f t="shared" si="108"/>
        <v>0.48613046922943914</v>
      </c>
      <c r="CU624" s="29" t="s">
        <v>107</v>
      </c>
      <c r="CV624">
        <v>64251.641688899297</v>
      </c>
      <c r="CW624">
        <v>14369.1963595748</v>
      </c>
      <c r="CX624">
        <v>0.33050195154137779</v>
      </c>
      <c r="CY624">
        <f t="shared" si="110"/>
        <v>0.79928601621106421</v>
      </c>
      <c r="CZ624">
        <f t="shared" si="109"/>
        <v>0.67655029244060705</v>
      </c>
    </row>
    <row r="625" spans="1:104" x14ac:dyDescent="0.25">
      <c r="A625">
        <v>1</v>
      </c>
      <c r="B625" s="15">
        <v>9662</v>
      </c>
      <c r="C625" s="15">
        <v>-66.869014320000005</v>
      </c>
      <c r="D625" s="15">
        <v>-19.298389839999999</v>
      </c>
      <c r="E625" s="15">
        <v>3721</v>
      </c>
      <c r="F625" s="15">
        <v>1</v>
      </c>
      <c r="G625" s="15">
        <v>0</v>
      </c>
      <c r="H625" s="17">
        <v>3</v>
      </c>
      <c r="I625" s="19">
        <v>0</v>
      </c>
      <c r="J625" s="19">
        <v>0</v>
      </c>
      <c r="K625" s="19">
        <v>0</v>
      </c>
      <c r="L625" s="15">
        <v>0</v>
      </c>
      <c r="M625" s="15">
        <v>0</v>
      </c>
      <c r="N625" s="15">
        <v>0</v>
      </c>
      <c r="O625" s="19">
        <v>170.772479</v>
      </c>
      <c r="P625" s="19">
        <v>47.771036211922159</v>
      </c>
      <c r="Q625" s="20">
        <v>3.5748121150736214</v>
      </c>
      <c r="R625" s="21">
        <v>6.4000000000000001E-2</v>
      </c>
      <c r="S625" s="22">
        <v>0.26399999999999996</v>
      </c>
      <c r="T625" s="22">
        <v>0.73599999999999999</v>
      </c>
      <c r="U625" s="19">
        <v>0</v>
      </c>
      <c r="V625" s="19">
        <v>12.611553559947447</v>
      </c>
      <c r="W625" s="19">
        <v>35.159482651974706</v>
      </c>
      <c r="X625" s="19">
        <v>1403.0529132854795</v>
      </c>
      <c r="Y625" s="19">
        <v>0</v>
      </c>
      <c r="Z625" s="19">
        <v>1403.0529132854795</v>
      </c>
      <c r="AA625">
        <v>57.476785438299466</v>
      </c>
      <c r="AB625">
        <v>1</v>
      </c>
      <c r="AC625">
        <v>0.26799999999999996</v>
      </c>
      <c r="AD625">
        <v>0.73199999999999998</v>
      </c>
      <c r="AE625">
        <v>0</v>
      </c>
      <c r="AF625">
        <v>15.403778497464254</v>
      </c>
      <c r="AG625">
        <v>42.073006940835207</v>
      </c>
      <c r="AH625">
        <v>28489.580313130165</v>
      </c>
      <c r="AI625">
        <v>0</v>
      </c>
      <c r="AJ625">
        <v>27248.580403640499</v>
      </c>
      <c r="AK625">
        <v>25799.154407796399</v>
      </c>
      <c r="AL625">
        <v>44.713689894359135</v>
      </c>
      <c r="AM625" s="19">
        <v>54.419439120736442</v>
      </c>
      <c r="AN625">
        <v>0.8143786666666667</v>
      </c>
      <c r="AO625">
        <v>0.53952586666666669</v>
      </c>
      <c r="AP625">
        <v>0.18323519999999999</v>
      </c>
      <c r="AQ625">
        <v>1</v>
      </c>
      <c r="AR625">
        <v>0</v>
      </c>
      <c r="AS625">
        <v>2</v>
      </c>
      <c r="AT625">
        <v>1.48</v>
      </c>
      <c r="AU625">
        <v>1</v>
      </c>
      <c r="AV625">
        <v>2</v>
      </c>
      <c r="AW625">
        <v>1.5</v>
      </c>
      <c r="AX625">
        <v>1</v>
      </c>
      <c r="AY625">
        <v>2</v>
      </c>
      <c r="AZ625">
        <v>0.6</v>
      </c>
      <c r="BA625">
        <v>0.3</v>
      </c>
      <c r="BB625">
        <v>0.8</v>
      </c>
      <c r="BC625" s="27">
        <v>0.36677333830302306</v>
      </c>
      <c r="BD625" s="28">
        <v>0.47775731947424749</v>
      </c>
      <c r="BE625" s="28">
        <v>0.31061186136143859</v>
      </c>
      <c r="BF625" s="28">
        <f t="shared" si="100"/>
        <v>0.54140830391766537</v>
      </c>
      <c r="BG625" s="29" t="s">
        <v>106</v>
      </c>
      <c r="BH625">
        <v>0.35882714990302311</v>
      </c>
      <c r="BI625">
        <v>0.30527715747424744</v>
      </c>
      <c r="BJ625">
        <v>0.27367035336943857</v>
      </c>
      <c r="BK625">
        <f t="shared" si="101"/>
        <v>0.50446679592566535</v>
      </c>
      <c r="BL625" t="s">
        <v>106</v>
      </c>
      <c r="BM625" s="27">
        <v>0.37619050990302311</v>
      </c>
      <c r="BN625" s="28">
        <v>0.59532679457424753</v>
      </c>
      <c r="BO625" s="28">
        <v>0.34318320731943858</v>
      </c>
      <c r="BP625" s="28">
        <f t="shared" si="102"/>
        <v>0.5739796498756653</v>
      </c>
      <c r="BQ625" s="29" t="s">
        <v>106</v>
      </c>
      <c r="BR625">
        <v>0.27936171541911908</v>
      </c>
      <c r="BS625">
        <v>0.47775731947424749</v>
      </c>
      <c r="BT625">
        <v>0.25637148080697458</v>
      </c>
      <c r="BU625">
        <f t="shared" si="103"/>
        <v>0.48716792336320136</v>
      </c>
      <c r="BV625" t="s">
        <v>106</v>
      </c>
      <c r="BW625" s="27">
        <v>0.27141552701911908</v>
      </c>
      <c r="BX625" s="28">
        <v>0.30527715747424744</v>
      </c>
      <c r="BY625" s="28">
        <v>0.21942997281497456</v>
      </c>
      <c r="BZ625" s="28">
        <f t="shared" si="104"/>
        <v>0.45022641537120134</v>
      </c>
      <c r="CA625" s="29" t="s">
        <v>106</v>
      </c>
      <c r="CB625">
        <v>0.28877888701911908</v>
      </c>
      <c r="CC625">
        <v>0.59532679457424753</v>
      </c>
      <c r="CD625">
        <v>0.28894282676497457</v>
      </c>
      <c r="CE625">
        <f t="shared" si="105"/>
        <v>0.5195753295753458</v>
      </c>
      <c r="CF625" t="s">
        <v>107</v>
      </c>
      <c r="CG625" s="27">
        <v>0.16605035242146574</v>
      </c>
      <c r="CH625" s="28">
        <v>0.47775731947424749</v>
      </c>
      <c r="CI625" s="28">
        <v>0.18605987638452123</v>
      </c>
      <c r="CJ625" s="28">
        <f t="shared" si="106"/>
        <v>0.39684679497769249</v>
      </c>
      <c r="CK625" s="29" t="s">
        <v>107</v>
      </c>
      <c r="CL625">
        <v>0.15810416402146574</v>
      </c>
      <c r="CM625">
        <v>0.30527715747424744</v>
      </c>
      <c r="CN625">
        <v>0.14911836839252124</v>
      </c>
      <c r="CO625">
        <f t="shared" si="107"/>
        <v>0.37991481094874802</v>
      </c>
      <c r="CP625" t="s">
        <v>106</v>
      </c>
      <c r="CQ625" s="27">
        <v>0.17546752402146573</v>
      </c>
      <c r="CR625" s="28">
        <v>0.59532679457424753</v>
      </c>
      <c r="CS625" s="28">
        <v>0.21863122234252125</v>
      </c>
      <c r="CT625" s="28">
        <f t="shared" si="108"/>
        <v>0.40626396657769248</v>
      </c>
      <c r="CU625" s="29" t="s">
        <v>107</v>
      </c>
      <c r="CV625">
        <v>46534.420228231102</v>
      </c>
      <c r="CW625">
        <v>7184.5981797874301</v>
      </c>
      <c r="CX625">
        <v>0.23079644255622675</v>
      </c>
      <c r="CY625">
        <f t="shared" si="110"/>
        <v>0.70855376203047427</v>
      </c>
      <c r="CZ625">
        <f t="shared" si="109"/>
        <v>0.59756978085924983</v>
      </c>
    </row>
    <row r="626" spans="1:104" x14ac:dyDescent="0.25">
      <c r="A626">
        <v>1</v>
      </c>
      <c r="B626" s="15">
        <v>9705</v>
      </c>
      <c r="C626" s="15">
        <v>-66.134177210000004</v>
      </c>
      <c r="D626" s="15">
        <v>-18.46214208</v>
      </c>
      <c r="E626" s="15">
        <v>3884</v>
      </c>
      <c r="F626" s="15">
        <v>1</v>
      </c>
      <c r="G626" s="15">
        <v>0</v>
      </c>
      <c r="H626" s="17">
        <v>3</v>
      </c>
      <c r="I626" s="19">
        <v>0</v>
      </c>
      <c r="J626" s="19">
        <v>0</v>
      </c>
      <c r="K626" s="19">
        <v>1</v>
      </c>
      <c r="L626" s="15">
        <v>0</v>
      </c>
      <c r="M626" s="15">
        <v>0</v>
      </c>
      <c r="N626" s="15">
        <v>1.2032</v>
      </c>
      <c r="O626" s="19">
        <v>319.74421599999999</v>
      </c>
      <c r="P626" s="19">
        <v>89.443642305845827</v>
      </c>
      <c r="Q626" s="20">
        <v>3.5748121136062263</v>
      </c>
      <c r="R626" s="21">
        <v>3.4000000000000002E-2</v>
      </c>
      <c r="S626" s="22">
        <v>9.3000000000000013E-2</v>
      </c>
      <c r="T626" s="22">
        <v>0.90700000000000003</v>
      </c>
      <c r="U626" s="19">
        <v>0</v>
      </c>
      <c r="V626" s="19">
        <v>8.3182587344436634</v>
      </c>
      <c r="W626" s="19">
        <v>81.125383571402168</v>
      </c>
      <c r="X626" s="19">
        <v>832.40242716266982</v>
      </c>
      <c r="Y626" s="19">
        <v>1560</v>
      </c>
      <c r="Z626" s="19">
        <v>2392.4024271626699</v>
      </c>
      <c r="AA626">
        <v>107.61610892628769</v>
      </c>
      <c r="AB626">
        <v>1</v>
      </c>
      <c r="AC626">
        <v>0.11900000000000002</v>
      </c>
      <c r="AD626">
        <v>0.88100000000000001</v>
      </c>
      <c r="AE626">
        <v>0</v>
      </c>
      <c r="AF626">
        <v>12.806316962228237</v>
      </c>
      <c r="AG626">
        <v>94.809791964059457</v>
      </c>
      <c r="AH626">
        <v>34760.906082344824</v>
      </c>
      <c r="AI626">
        <v>1876.992</v>
      </c>
      <c r="AJ626">
        <v>35123.720596597203</v>
      </c>
      <c r="AK626">
        <v>34131.172361040597</v>
      </c>
      <c r="AL626">
        <v>86.402558467447065</v>
      </c>
      <c r="AM626" s="19">
        <v>104.57502508788893</v>
      </c>
      <c r="AN626">
        <v>0.82516266666666671</v>
      </c>
      <c r="AO626">
        <v>0.54667026666666674</v>
      </c>
      <c r="AP626">
        <v>0.18566159999999998</v>
      </c>
      <c r="AQ626">
        <v>1</v>
      </c>
      <c r="AR626">
        <v>0</v>
      </c>
      <c r="AS626">
        <v>2</v>
      </c>
      <c r="AT626">
        <v>1.48</v>
      </c>
      <c r="AU626">
        <v>1</v>
      </c>
      <c r="AV626">
        <v>2</v>
      </c>
      <c r="AW626">
        <v>1.5</v>
      </c>
      <c r="AX626">
        <v>1</v>
      </c>
      <c r="AY626">
        <v>2</v>
      </c>
      <c r="AZ626">
        <v>0.6</v>
      </c>
      <c r="BA626">
        <v>0.3</v>
      </c>
      <c r="BB626">
        <v>0.8</v>
      </c>
      <c r="BC626" s="27">
        <v>0.34433069519548098</v>
      </c>
      <c r="BD626" s="28">
        <v>0.49632954470025903</v>
      </c>
      <c r="BE626" s="28">
        <v>0.28775163443251489</v>
      </c>
      <c r="BF626" s="28">
        <f t="shared" si="100"/>
        <v>0.5337249250876237</v>
      </c>
      <c r="BG626" s="29" t="s">
        <v>106</v>
      </c>
      <c r="BH626">
        <v>0.33638450679548104</v>
      </c>
      <c r="BI626">
        <v>0.32384938270025904</v>
      </c>
      <c r="BJ626">
        <v>0.25081012644051487</v>
      </c>
      <c r="BK626">
        <f t="shared" si="101"/>
        <v>0.49678341709562368</v>
      </c>
      <c r="BL626" t="s">
        <v>106</v>
      </c>
      <c r="BM626" s="27">
        <v>0.35374786679548104</v>
      </c>
      <c r="BN626" s="28">
        <v>0.61389901980025907</v>
      </c>
      <c r="BO626" s="28">
        <v>0.32032298039051482</v>
      </c>
      <c r="BP626" s="28">
        <f t="shared" si="102"/>
        <v>0.56629627104562363</v>
      </c>
      <c r="BQ626" s="29" t="s">
        <v>106</v>
      </c>
      <c r="BR626">
        <v>0.25576156784864906</v>
      </c>
      <c r="BS626">
        <v>0.49632954470025903</v>
      </c>
      <c r="BT626">
        <v>0.23279300291220287</v>
      </c>
      <c r="BU626">
        <f t="shared" si="103"/>
        <v>0.47876629356731171</v>
      </c>
      <c r="BV626" t="s">
        <v>106</v>
      </c>
      <c r="BW626" s="27">
        <v>0.24781537944864906</v>
      </c>
      <c r="BX626" s="28">
        <v>0.32384938270025904</v>
      </c>
      <c r="BY626" s="28">
        <v>0.19585149492020287</v>
      </c>
      <c r="BZ626" s="28">
        <f t="shared" si="104"/>
        <v>0.44182478557531168</v>
      </c>
      <c r="CA626" s="29" t="s">
        <v>106</v>
      </c>
      <c r="CB626">
        <v>0.26517873944864906</v>
      </c>
      <c r="CC626">
        <v>0.61389901980025907</v>
      </c>
      <c r="CD626">
        <v>0.26536434887020288</v>
      </c>
      <c r="CE626">
        <f t="shared" si="105"/>
        <v>0.51115203010375787</v>
      </c>
      <c r="CF626" t="s">
        <v>107</v>
      </c>
      <c r="CG626" s="27">
        <v>0.14094973610275568</v>
      </c>
      <c r="CH626" s="28">
        <v>0.49632954470025903</v>
      </c>
      <c r="CI626" s="28">
        <v>0.1615503324229095</v>
      </c>
      <c r="CJ626" s="28">
        <f t="shared" si="106"/>
        <v>0.3869230267578645</v>
      </c>
      <c r="CK626" s="29" t="s">
        <v>107</v>
      </c>
      <c r="CL626">
        <v>0.13300354770275569</v>
      </c>
      <c r="CM626">
        <v>0.32384938270025904</v>
      </c>
      <c r="CN626">
        <v>0.12460882443090951</v>
      </c>
      <c r="CO626">
        <f t="shared" si="107"/>
        <v>0.37058211508601835</v>
      </c>
      <c r="CP626" t="s">
        <v>106</v>
      </c>
      <c r="CQ626" s="27">
        <v>0.15036690770275568</v>
      </c>
      <c r="CR626" s="28">
        <v>0.61389901980025907</v>
      </c>
      <c r="CS626" s="28">
        <v>0.19412167838090952</v>
      </c>
      <c r="CT626" s="28">
        <f t="shared" si="108"/>
        <v>0.39634019835786449</v>
      </c>
      <c r="CU626" s="29" t="s">
        <v>107</v>
      </c>
      <c r="CV626">
        <v>62289.266917817098</v>
      </c>
      <c r="CW626">
        <v>13452.0136157859</v>
      </c>
      <c r="CX626">
        <v>0.24597329065510881</v>
      </c>
      <c r="CY626">
        <f t="shared" si="110"/>
        <v>0.74230283535536778</v>
      </c>
      <c r="CZ626">
        <f t="shared" si="109"/>
        <v>0.59030398585058985</v>
      </c>
    </row>
    <row r="627" spans="1:104" x14ac:dyDescent="0.25">
      <c r="A627">
        <v>1</v>
      </c>
      <c r="B627" s="15">
        <v>9721</v>
      </c>
      <c r="C627" s="15">
        <v>-65.891016530000002</v>
      </c>
      <c r="D627" s="15">
        <v>-18.095458659999998</v>
      </c>
      <c r="E627" s="15">
        <v>3615</v>
      </c>
      <c r="F627" s="15">
        <v>1</v>
      </c>
      <c r="G627" s="15">
        <v>0</v>
      </c>
      <c r="H627" s="17">
        <v>3</v>
      </c>
      <c r="I627" s="19">
        <v>0</v>
      </c>
      <c r="J627" s="19">
        <v>0</v>
      </c>
      <c r="K627" s="19">
        <v>1</v>
      </c>
      <c r="L627" s="15">
        <v>0</v>
      </c>
      <c r="M627" s="15">
        <v>0</v>
      </c>
      <c r="N627" s="15">
        <v>1.2032</v>
      </c>
      <c r="O627" s="19">
        <v>170.772479</v>
      </c>
      <c r="P627" s="19">
        <v>47.771036211922159</v>
      </c>
      <c r="Q627" s="20">
        <v>3.5748121150736214</v>
      </c>
      <c r="R627" s="21">
        <v>4.2999999999999997E-2</v>
      </c>
      <c r="S627" s="22">
        <v>0.113</v>
      </c>
      <c r="T627" s="22">
        <v>0.8859999999999999</v>
      </c>
      <c r="U627" s="19">
        <v>0</v>
      </c>
      <c r="V627" s="19">
        <v>5.3981270919472042</v>
      </c>
      <c r="W627" s="19">
        <v>42.325138083763029</v>
      </c>
      <c r="X627" s="19">
        <v>606.39875018699775</v>
      </c>
      <c r="Y627" s="19">
        <v>1560</v>
      </c>
      <c r="Z627" s="19">
        <v>2166.3987501869979</v>
      </c>
      <c r="AA627">
        <v>57.476785438299466</v>
      </c>
      <c r="AB627">
        <v>1</v>
      </c>
      <c r="AC627">
        <v>0.15000000000000002</v>
      </c>
      <c r="AD627">
        <v>0.85</v>
      </c>
      <c r="AE627">
        <v>0</v>
      </c>
      <c r="AF627">
        <v>8.6215178157449213</v>
      </c>
      <c r="AG627">
        <v>48.855267622554543</v>
      </c>
      <c r="AH627">
        <v>20630.228812546986</v>
      </c>
      <c r="AI627">
        <v>1876.992</v>
      </c>
      <c r="AJ627">
        <v>21608.572532841601</v>
      </c>
      <c r="AK627">
        <v>20836.3068711044</v>
      </c>
      <c r="AL627">
        <v>45.716881654809505</v>
      </c>
      <c r="AM627" s="19">
        <v>55.422630881186812</v>
      </c>
      <c r="AN627">
        <v>0.83954133333333336</v>
      </c>
      <c r="AO627">
        <v>0.5561961333333334</v>
      </c>
      <c r="AP627">
        <v>0.1888968</v>
      </c>
      <c r="AQ627">
        <v>1</v>
      </c>
      <c r="AR627">
        <v>0</v>
      </c>
      <c r="AS627">
        <v>2</v>
      </c>
      <c r="AT627">
        <v>1.48</v>
      </c>
      <c r="AU627">
        <v>1</v>
      </c>
      <c r="AV627">
        <v>2</v>
      </c>
      <c r="AW627">
        <v>1.5</v>
      </c>
      <c r="AX627">
        <v>1</v>
      </c>
      <c r="AY627">
        <v>2</v>
      </c>
      <c r="AZ627">
        <v>0.6</v>
      </c>
      <c r="BA627">
        <v>0.3</v>
      </c>
      <c r="BB627">
        <v>0.8</v>
      </c>
      <c r="BC627" s="27">
        <v>0.37379941014598883</v>
      </c>
      <c r="BD627" s="28">
        <v>0.52568778161113927</v>
      </c>
      <c r="BE627" s="28">
        <v>0.31502888974717586</v>
      </c>
      <c r="BF627" s="28">
        <f t="shared" si="100"/>
        <v>0.60079704890860808</v>
      </c>
      <c r="BG627" s="29" t="s">
        <v>106</v>
      </c>
      <c r="BH627">
        <v>0.36585322174598889</v>
      </c>
      <c r="BI627">
        <v>0.35320761961113922</v>
      </c>
      <c r="BJ627">
        <v>0.27808738175517583</v>
      </c>
      <c r="BK627">
        <f t="shared" si="101"/>
        <v>0.56385554091660806</v>
      </c>
      <c r="BL627" t="s">
        <v>106</v>
      </c>
      <c r="BM627" s="27">
        <v>0.38321658174598894</v>
      </c>
      <c r="BN627" s="28">
        <v>0.6432572567111392</v>
      </c>
      <c r="BO627" s="28">
        <v>0.34760023570517579</v>
      </c>
      <c r="BP627" s="28">
        <f t="shared" si="102"/>
        <v>0.63336839486660801</v>
      </c>
      <c r="BQ627" s="29" t="s">
        <v>106</v>
      </c>
      <c r="BR627">
        <v>0.28368694351525292</v>
      </c>
      <c r="BS627">
        <v>0.52568778161113927</v>
      </c>
      <c r="BT627">
        <v>0.2591125902723998</v>
      </c>
      <c r="BU627">
        <f t="shared" si="103"/>
        <v>0.54488074943383202</v>
      </c>
      <c r="BV627" t="s">
        <v>106</v>
      </c>
      <c r="BW627" s="27">
        <v>0.27574075511525292</v>
      </c>
      <c r="BX627" s="28">
        <v>0.35320761961113922</v>
      </c>
      <c r="BY627" s="28">
        <v>0.22217108228039983</v>
      </c>
      <c r="BZ627" s="28">
        <f t="shared" si="104"/>
        <v>0.507939241441832</v>
      </c>
      <c r="CA627" s="29" t="s">
        <v>106</v>
      </c>
      <c r="CB627">
        <v>0.29310411511525292</v>
      </c>
      <c r="CC627">
        <v>0.6432572567111392</v>
      </c>
      <c r="CD627">
        <v>0.29168393623039979</v>
      </c>
      <c r="CE627">
        <f t="shared" si="105"/>
        <v>0.57745209539183207</v>
      </c>
      <c r="CF627" t="s">
        <v>106</v>
      </c>
      <c r="CG627" s="27">
        <v>0.16687448677170624</v>
      </c>
      <c r="CH627" s="28">
        <v>0.52568778161113927</v>
      </c>
      <c r="CI627" s="28">
        <v>0.18662849836065312</v>
      </c>
      <c r="CJ627" s="28">
        <f t="shared" si="106"/>
        <v>0.45264264593313847</v>
      </c>
      <c r="CK627" s="29" t="s">
        <v>107</v>
      </c>
      <c r="CL627">
        <v>0.15892829837170624</v>
      </c>
      <c r="CM627">
        <v>0.35320761961113922</v>
      </c>
      <c r="CN627">
        <v>0.14968699036865313</v>
      </c>
      <c r="CO627">
        <f t="shared" si="107"/>
        <v>0.43545514953008535</v>
      </c>
      <c r="CP627" t="s">
        <v>106</v>
      </c>
      <c r="CQ627" s="27">
        <v>0.17629165837170624</v>
      </c>
      <c r="CR627" s="28">
        <v>0.6432572567111392</v>
      </c>
      <c r="CS627" s="28">
        <v>0.21919984431865316</v>
      </c>
      <c r="CT627" s="28">
        <f t="shared" si="108"/>
        <v>0.46205981753313846</v>
      </c>
      <c r="CU627" s="29" t="s">
        <v>107</v>
      </c>
      <c r="CV627">
        <v>46534.420228231102</v>
      </c>
      <c r="CW627">
        <v>7184.5981797874301</v>
      </c>
      <c r="CX627">
        <v>0.28576815916143222</v>
      </c>
      <c r="CY627">
        <f t="shared" si="110"/>
        <v>0.81145594077257144</v>
      </c>
      <c r="CZ627">
        <f t="shared" si="109"/>
        <v>0.659567569307421</v>
      </c>
    </row>
    <row r="628" spans="1:104" x14ac:dyDescent="0.25">
      <c r="A628">
        <v>1</v>
      </c>
      <c r="B628" s="15">
        <v>9736</v>
      </c>
      <c r="C628" s="15">
        <v>-66.102715000000003</v>
      </c>
      <c r="D628" s="15">
        <v>-19.042892179999999</v>
      </c>
      <c r="E628" s="15">
        <v>4023</v>
      </c>
      <c r="F628" s="15">
        <v>1</v>
      </c>
      <c r="G628" s="15">
        <v>0</v>
      </c>
      <c r="H628" s="17">
        <v>3</v>
      </c>
      <c r="I628" s="19">
        <v>0</v>
      </c>
      <c r="J628" s="19">
        <v>0</v>
      </c>
      <c r="K628" s="19">
        <v>0</v>
      </c>
      <c r="L628" s="15">
        <v>0</v>
      </c>
      <c r="M628" s="15">
        <v>0</v>
      </c>
      <c r="N628" s="15">
        <v>0</v>
      </c>
      <c r="O628" s="19">
        <v>185.306307</v>
      </c>
      <c r="P628" s="19">
        <v>51.836656339333686</v>
      </c>
      <c r="Q628" s="20">
        <v>3.5748121133999429</v>
      </c>
      <c r="R628" s="21">
        <v>0.157</v>
      </c>
      <c r="S628" s="22">
        <v>0.29000000000000004</v>
      </c>
      <c r="T628" s="22">
        <v>0.71</v>
      </c>
      <c r="U628" s="19">
        <v>0</v>
      </c>
      <c r="V628" s="19">
        <v>15.03263033840677</v>
      </c>
      <c r="W628" s="19">
        <v>36.804026000926918</v>
      </c>
      <c r="X628" s="19">
        <v>3963.9485919022841</v>
      </c>
      <c r="Y628" s="19">
        <v>0</v>
      </c>
      <c r="Z628" s="19">
        <v>3963.9485919022841</v>
      </c>
      <c r="AA628">
        <v>62.368426767754478</v>
      </c>
      <c r="AB628">
        <v>1</v>
      </c>
      <c r="AC628">
        <v>0.29100000000000004</v>
      </c>
      <c r="AD628">
        <v>0.70899999999999996</v>
      </c>
      <c r="AE628">
        <v>0</v>
      </c>
      <c r="AF628">
        <v>18.149212189416556</v>
      </c>
      <c r="AG628">
        <v>44.219214578337926</v>
      </c>
      <c r="AH628">
        <v>32576.508056196832</v>
      </c>
      <c r="AI628">
        <v>0</v>
      </c>
      <c r="AJ628">
        <v>31157.482474525699</v>
      </c>
      <c r="AK628">
        <v>27091.7930246697</v>
      </c>
      <c r="AL628">
        <v>43.698301294058297</v>
      </c>
      <c r="AM628" s="19">
        <v>54.230071722479089</v>
      </c>
      <c r="AN628">
        <v>0.83594666666666673</v>
      </c>
      <c r="AO628">
        <v>0.55381466666666668</v>
      </c>
      <c r="AP628">
        <v>0.18808800000000001</v>
      </c>
      <c r="AQ628">
        <v>1</v>
      </c>
      <c r="AR628">
        <v>0</v>
      </c>
      <c r="AS628">
        <v>2</v>
      </c>
      <c r="AT628">
        <v>1.48</v>
      </c>
      <c r="AU628">
        <v>1</v>
      </c>
      <c r="AV628">
        <v>2</v>
      </c>
      <c r="AW628">
        <v>1.5</v>
      </c>
      <c r="AX628">
        <v>1</v>
      </c>
      <c r="AY628">
        <v>2</v>
      </c>
      <c r="AZ628">
        <v>0.6</v>
      </c>
      <c r="BA628">
        <v>0.3</v>
      </c>
      <c r="BB628">
        <v>0.8</v>
      </c>
      <c r="BC628" s="27">
        <v>0.37382099260714552</v>
      </c>
      <c r="BD628" s="28">
        <v>0.51639800623089971</v>
      </c>
      <c r="BE628" s="28">
        <v>0.31537391243667229</v>
      </c>
      <c r="BF628" s="28">
        <f t="shared" si="100"/>
        <v>0.54495478978214296</v>
      </c>
      <c r="BG628" s="29" t="s">
        <v>106</v>
      </c>
      <c r="BH628">
        <v>0.36587480420714558</v>
      </c>
      <c r="BI628">
        <v>0.34391784423089966</v>
      </c>
      <c r="BJ628">
        <v>0.27843240444467227</v>
      </c>
      <c r="BK628">
        <f t="shared" si="101"/>
        <v>0.50801328179014282</v>
      </c>
      <c r="BL628" t="s">
        <v>106</v>
      </c>
      <c r="BM628" s="27">
        <v>0.38323816420714557</v>
      </c>
      <c r="BN628" s="28">
        <v>0.63396748133089975</v>
      </c>
      <c r="BO628" s="28">
        <v>0.34794525839467222</v>
      </c>
      <c r="BP628" s="28">
        <f t="shared" si="102"/>
        <v>0.57752613574014289</v>
      </c>
      <c r="BQ628" s="29" t="s">
        <v>106</v>
      </c>
      <c r="BR628">
        <v>0.28409436079738548</v>
      </c>
      <c r="BS628">
        <v>0.51639800623089971</v>
      </c>
      <c r="BT628">
        <v>0.25969702995051225</v>
      </c>
      <c r="BU628">
        <f t="shared" si="103"/>
        <v>0.48927790729598286</v>
      </c>
      <c r="BV628" t="s">
        <v>106</v>
      </c>
      <c r="BW628" s="27">
        <v>0.27614817239738554</v>
      </c>
      <c r="BX628" s="28">
        <v>0.34391784423089966</v>
      </c>
      <c r="BY628" s="28">
        <v>0.22275552195851223</v>
      </c>
      <c r="BZ628" s="28">
        <f t="shared" si="104"/>
        <v>0.45233639930398284</v>
      </c>
      <c r="CA628" s="29" t="s">
        <v>106</v>
      </c>
      <c r="CB628">
        <v>0.29351153239738548</v>
      </c>
      <c r="CC628">
        <v>0.63396748133089975</v>
      </c>
      <c r="CD628">
        <v>0.29226837590851223</v>
      </c>
      <c r="CE628">
        <f t="shared" si="105"/>
        <v>0.5218492532539829</v>
      </c>
      <c r="CF628" t="s">
        <v>106</v>
      </c>
      <c r="CG628" s="27">
        <v>0.16778206030325218</v>
      </c>
      <c r="CH628" s="28">
        <v>0.51639800623089971</v>
      </c>
      <c r="CI628" s="28">
        <v>0.18752329339437887</v>
      </c>
      <c r="CJ628" s="28">
        <f t="shared" si="106"/>
        <v>0.39736293764872277</v>
      </c>
      <c r="CK628" s="29" t="s">
        <v>107</v>
      </c>
      <c r="CL628">
        <v>0.15983587190325219</v>
      </c>
      <c r="CM628">
        <v>0.34391784423089966</v>
      </c>
      <c r="CN628">
        <v>0.15058178540237893</v>
      </c>
      <c r="CO628">
        <f t="shared" si="107"/>
        <v>0.38016266274784954</v>
      </c>
      <c r="CP628" t="s">
        <v>106</v>
      </c>
      <c r="CQ628" s="27">
        <v>0.17719923190325218</v>
      </c>
      <c r="CR628" s="28">
        <v>0.63396748133089975</v>
      </c>
      <c r="CS628" s="28">
        <v>0.22009463935237891</v>
      </c>
      <c r="CT628" s="28">
        <f t="shared" si="108"/>
        <v>0.40678010924872277</v>
      </c>
      <c r="CU628" s="29" t="s">
        <v>107</v>
      </c>
      <c r="CV628">
        <v>48317.3934640437</v>
      </c>
      <c r="CW628">
        <v>7796.0533459693097</v>
      </c>
      <c r="CX628">
        <v>0.22958087734547061</v>
      </c>
      <c r="CY628">
        <f t="shared" si="110"/>
        <v>0.74597888357637032</v>
      </c>
      <c r="CZ628">
        <f t="shared" si="109"/>
        <v>0.60340186995261613</v>
      </c>
    </row>
    <row r="629" spans="1:104" x14ac:dyDescent="0.25">
      <c r="A629">
        <v>1</v>
      </c>
      <c r="B629" s="15">
        <v>9746</v>
      </c>
      <c r="C629" s="15">
        <v>-65.819549260000002</v>
      </c>
      <c r="D629" s="15">
        <v>-18.165413600000001</v>
      </c>
      <c r="E629" s="15">
        <v>3137</v>
      </c>
      <c r="F629" s="15">
        <v>1</v>
      </c>
      <c r="G629" s="15">
        <v>0</v>
      </c>
      <c r="H629" s="17">
        <v>0</v>
      </c>
      <c r="I629" s="19">
        <v>0</v>
      </c>
      <c r="J629" s="19">
        <v>0</v>
      </c>
      <c r="K629" s="19">
        <v>1</v>
      </c>
      <c r="L629" s="15">
        <v>0</v>
      </c>
      <c r="M629" s="15">
        <v>0</v>
      </c>
      <c r="N629" s="15">
        <v>1.2032</v>
      </c>
      <c r="O629" s="19">
        <v>148.97173699999999</v>
      </c>
      <c r="P629" s="19">
        <v>41.672606064676145</v>
      </c>
      <c r="Q629" s="20">
        <v>3.5748121144330383</v>
      </c>
      <c r="R629" s="21">
        <v>0</v>
      </c>
      <c r="S629" s="22">
        <v>0.11299999999999999</v>
      </c>
      <c r="T629" s="22">
        <v>0.88600000000000001</v>
      </c>
      <c r="U629" s="19">
        <v>0</v>
      </c>
      <c r="V629" s="19">
        <v>4.7090044853084043</v>
      </c>
      <c r="W629" s="19">
        <v>36.921928973303068</v>
      </c>
      <c r="X629" s="19">
        <v>0</v>
      </c>
      <c r="Y629" s="19">
        <v>1560</v>
      </c>
      <c r="Z629" s="19">
        <v>1560</v>
      </c>
      <c r="AA629">
        <v>50.139323458740705</v>
      </c>
      <c r="AB629">
        <v>1</v>
      </c>
      <c r="AC629">
        <v>0.15</v>
      </c>
      <c r="AD629">
        <v>0.85</v>
      </c>
      <c r="AE629">
        <v>0</v>
      </c>
      <c r="AF629">
        <v>7.520898518811105</v>
      </c>
      <c r="AG629">
        <v>42.618424939929596</v>
      </c>
      <c r="AH629">
        <v>17996.58257803099</v>
      </c>
      <c r="AI629">
        <v>1876.992</v>
      </c>
      <c r="AJ629">
        <v>19089.6473557301</v>
      </c>
      <c r="AK629">
        <v>19089.6473557301</v>
      </c>
      <c r="AL629">
        <v>41.672606064676145</v>
      </c>
      <c r="AM629" s="19">
        <v>50.139323458740705</v>
      </c>
      <c r="AN629">
        <v>0.82875733333333335</v>
      </c>
      <c r="AO629">
        <v>0.54905173333333335</v>
      </c>
      <c r="AP629">
        <v>0.18647039999999998</v>
      </c>
      <c r="AQ629">
        <v>1</v>
      </c>
      <c r="AR629">
        <v>0</v>
      </c>
      <c r="AS629">
        <v>2</v>
      </c>
      <c r="AT629">
        <v>1.48</v>
      </c>
      <c r="AU629">
        <v>1</v>
      </c>
      <c r="AV629">
        <v>2</v>
      </c>
      <c r="AW629">
        <v>1.5</v>
      </c>
      <c r="AX629">
        <v>1</v>
      </c>
      <c r="AY629">
        <v>2</v>
      </c>
      <c r="AZ629">
        <v>0.6</v>
      </c>
      <c r="BA629">
        <v>0.3</v>
      </c>
      <c r="BB629">
        <v>0.8</v>
      </c>
      <c r="BC629" s="27">
        <v>0.37595109865949894</v>
      </c>
      <c r="BD629" s="28">
        <v>0.53250007976188618</v>
      </c>
      <c r="BE629" s="28">
        <v>0.31838173539688081</v>
      </c>
      <c r="BF629" s="28">
        <f t="shared" si="100"/>
        <v>0.60857771903077074</v>
      </c>
      <c r="BG629" s="29" t="s">
        <v>106</v>
      </c>
      <c r="BH629">
        <v>0.368004910259499</v>
      </c>
      <c r="BI629">
        <v>0.36001991776188608</v>
      </c>
      <c r="BJ629">
        <v>0.28144022740488078</v>
      </c>
      <c r="BK629">
        <f t="shared" si="101"/>
        <v>0.57163621103877071</v>
      </c>
      <c r="BL629" t="s">
        <v>106</v>
      </c>
      <c r="BM629" s="27">
        <v>0.38536827025949899</v>
      </c>
      <c r="BN629" s="28">
        <v>0.65006955486188611</v>
      </c>
      <c r="BO629" s="28">
        <v>0.35095308135488074</v>
      </c>
      <c r="BP629" s="28">
        <f t="shared" si="102"/>
        <v>0.64114906498877067</v>
      </c>
      <c r="BQ629" s="29" t="s">
        <v>106</v>
      </c>
      <c r="BR629">
        <v>0.28699613649169098</v>
      </c>
      <c r="BS629">
        <v>0.53250007976188618</v>
      </c>
      <c r="BT629">
        <v>0.26318368688795274</v>
      </c>
      <c r="BU629">
        <f t="shared" si="103"/>
        <v>0.55337967052184267</v>
      </c>
      <c r="BV629" t="s">
        <v>106</v>
      </c>
      <c r="BW629" s="27">
        <v>0.27904994809169098</v>
      </c>
      <c r="BX629" s="28">
        <v>0.36001991776188608</v>
      </c>
      <c r="BY629" s="28">
        <v>0.22624217889595277</v>
      </c>
      <c r="BZ629" s="28">
        <f t="shared" si="104"/>
        <v>0.51643816252984265</v>
      </c>
      <c r="CA629" s="29" t="s">
        <v>106</v>
      </c>
      <c r="CB629">
        <v>0.29641330809169097</v>
      </c>
      <c r="CC629">
        <v>0.65006955486188611</v>
      </c>
      <c r="CD629">
        <v>0.29575503284595278</v>
      </c>
      <c r="CE629">
        <f t="shared" si="105"/>
        <v>0.58595101647984271</v>
      </c>
      <c r="CF629" t="s">
        <v>106</v>
      </c>
      <c r="CG629" s="27">
        <v>0.1716841484963843</v>
      </c>
      <c r="CH629" s="28">
        <v>0.53250007976188618</v>
      </c>
      <c r="CI629" s="28">
        <v>0.19163066104304607</v>
      </c>
      <c r="CJ629" s="28">
        <f t="shared" si="106"/>
        <v>0.46188013213027423</v>
      </c>
      <c r="CK629" s="29" t="s">
        <v>107</v>
      </c>
      <c r="CL629">
        <v>0.16373796009638431</v>
      </c>
      <c r="CM629">
        <v>0.36001991776188608</v>
      </c>
      <c r="CN629">
        <v>0.15468915305104608</v>
      </c>
      <c r="CO629">
        <f t="shared" si="107"/>
        <v>0.44488513668493601</v>
      </c>
      <c r="CP629" t="s">
        <v>106</v>
      </c>
      <c r="CQ629" s="27">
        <v>0.1811013200963843</v>
      </c>
      <c r="CR629" s="28">
        <v>0.65006955486188611</v>
      </c>
      <c r="CS629" s="28">
        <v>0.22420200700104609</v>
      </c>
      <c r="CT629" s="28">
        <f t="shared" si="108"/>
        <v>0.47129730373027423</v>
      </c>
      <c r="CU629" s="29" t="s">
        <v>107</v>
      </c>
      <c r="CV629">
        <v>43711.035283261299</v>
      </c>
      <c r="CW629">
        <v>6267.4154323425901</v>
      </c>
      <c r="CX629">
        <v>0.29019598363388993</v>
      </c>
      <c r="CY629">
        <f t="shared" si="110"/>
        <v>0.82269606339577606</v>
      </c>
      <c r="CZ629">
        <f t="shared" si="109"/>
        <v>0.66614708229338881</v>
      </c>
    </row>
    <row r="630" spans="1:104" x14ac:dyDescent="0.25">
      <c r="A630">
        <v>1</v>
      </c>
      <c r="B630" s="15">
        <v>9793</v>
      </c>
      <c r="C630" s="15">
        <v>-66.055296589999998</v>
      </c>
      <c r="D630" s="15">
        <v>-19.977411450000002</v>
      </c>
      <c r="E630" s="15">
        <v>3502</v>
      </c>
      <c r="F630" s="15">
        <v>1</v>
      </c>
      <c r="G630" s="15">
        <v>0</v>
      </c>
      <c r="H630" s="17">
        <v>3</v>
      </c>
      <c r="I630" s="19">
        <v>0</v>
      </c>
      <c r="J630" s="19">
        <v>0</v>
      </c>
      <c r="K630" s="19">
        <v>0</v>
      </c>
      <c r="L630" s="15">
        <v>0</v>
      </c>
      <c r="M630" s="15">
        <v>0</v>
      </c>
      <c r="N630" s="15">
        <v>0</v>
      </c>
      <c r="O630" s="19">
        <v>181.67285000000001</v>
      </c>
      <c r="P630" s="19">
        <v>50.820251314792685</v>
      </c>
      <c r="Q630" s="20">
        <v>3.5748121132789232</v>
      </c>
      <c r="R630" s="21">
        <v>0.02</v>
      </c>
      <c r="S630" s="22">
        <v>0.23699999999999996</v>
      </c>
      <c r="T630" s="22">
        <v>0.76300000000000023</v>
      </c>
      <c r="U630" s="19">
        <v>0</v>
      </c>
      <c r="V630" s="19">
        <v>12.044399561605864</v>
      </c>
      <c r="W630" s="19">
        <v>38.775851753186828</v>
      </c>
      <c r="X630" s="19">
        <v>436.71976405356577</v>
      </c>
      <c r="Y630" s="19">
        <v>0</v>
      </c>
      <c r="Z630" s="19">
        <v>436.71976405356577</v>
      </c>
      <c r="AA630">
        <v>61.145516428078849</v>
      </c>
      <c r="AB630">
        <v>1</v>
      </c>
      <c r="AC630">
        <v>0.24499999999999997</v>
      </c>
      <c r="AD630">
        <v>0.755</v>
      </c>
      <c r="AE630">
        <v>0</v>
      </c>
      <c r="AF630">
        <v>14.980651524879317</v>
      </c>
      <c r="AG630">
        <v>46.164864903199529</v>
      </c>
      <c r="AH630">
        <v>28678.375339547078</v>
      </c>
      <c r="AI630">
        <v>0</v>
      </c>
      <c r="AJ630">
        <v>27429.151571335598</v>
      </c>
      <c r="AK630">
        <v>26973.204362893499</v>
      </c>
      <c r="AL630">
        <v>49.803846288496828</v>
      </c>
      <c r="AM630" s="19">
        <v>60.129111401782993</v>
      </c>
      <c r="AN630">
        <v>0.85392000000000001</v>
      </c>
      <c r="AO630">
        <v>0.56572200000000006</v>
      </c>
      <c r="AP630">
        <v>0.192132</v>
      </c>
      <c r="AQ630">
        <v>1</v>
      </c>
      <c r="AR630">
        <v>0</v>
      </c>
      <c r="AS630">
        <v>2</v>
      </c>
      <c r="AT630">
        <v>1.48</v>
      </c>
      <c r="AU630">
        <v>1</v>
      </c>
      <c r="AV630">
        <v>2</v>
      </c>
      <c r="AW630">
        <v>1.5</v>
      </c>
      <c r="AX630">
        <v>1</v>
      </c>
      <c r="AY630">
        <v>2</v>
      </c>
      <c r="AZ630">
        <v>0.6</v>
      </c>
      <c r="BA630">
        <v>0.3</v>
      </c>
      <c r="BB630">
        <v>0.8</v>
      </c>
      <c r="BC630" s="27">
        <v>0.37422633814429318</v>
      </c>
      <c r="BD630" s="28">
        <v>0.50862556372132084</v>
      </c>
      <c r="BE630" s="28">
        <v>0.31369479863380734</v>
      </c>
      <c r="BF630" s="28">
        <f t="shared" si="100"/>
        <v>0.54185290834031374</v>
      </c>
      <c r="BG630" s="29" t="s">
        <v>106</v>
      </c>
      <c r="BH630">
        <v>0.36628014974429324</v>
      </c>
      <c r="BI630">
        <v>0.3361454017213209</v>
      </c>
      <c r="BJ630">
        <v>0.27675329064180731</v>
      </c>
      <c r="BK630">
        <f t="shared" si="101"/>
        <v>0.50491140034831372</v>
      </c>
      <c r="BL630" t="s">
        <v>106</v>
      </c>
      <c r="BM630" s="27">
        <v>0.38364350974429323</v>
      </c>
      <c r="BN630" s="28">
        <v>0.62619503882132088</v>
      </c>
      <c r="BO630" s="28">
        <v>0.34626614459180732</v>
      </c>
      <c r="BP630" s="28">
        <f t="shared" si="102"/>
        <v>0.57442425429831367</v>
      </c>
      <c r="BQ630" s="29" t="s">
        <v>106</v>
      </c>
      <c r="BR630">
        <v>0.28257053222965323</v>
      </c>
      <c r="BS630">
        <v>0.50862556372132084</v>
      </c>
      <c r="BT630">
        <v>0.25682083120456728</v>
      </c>
      <c r="BU630">
        <f t="shared" si="103"/>
        <v>0.48497894091107363</v>
      </c>
      <c r="BV630" t="s">
        <v>106</v>
      </c>
      <c r="BW630" s="27">
        <v>0.27462434382965328</v>
      </c>
      <c r="BX630" s="28">
        <v>0.3361454017213209</v>
      </c>
      <c r="BY630" s="28">
        <v>0.21987932321256731</v>
      </c>
      <c r="BZ630" s="28">
        <f t="shared" si="104"/>
        <v>0.44803743291907372</v>
      </c>
      <c r="CA630" s="29" t="s">
        <v>106</v>
      </c>
      <c r="CB630">
        <v>0.29198770382965322</v>
      </c>
      <c r="CC630">
        <v>0.62619503882132088</v>
      </c>
      <c r="CD630">
        <v>0.28939217716256727</v>
      </c>
      <c r="CE630">
        <f t="shared" si="105"/>
        <v>0.51755028686907367</v>
      </c>
      <c r="CF630" t="s">
        <v>106</v>
      </c>
      <c r="CG630" s="27">
        <v>0.16375745048845325</v>
      </c>
      <c r="CH630" s="28">
        <v>0.50862556372132084</v>
      </c>
      <c r="CI630" s="28">
        <v>0.18309531787036726</v>
      </c>
      <c r="CJ630" s="28">
        <f t="shared" si="106"/>
        <v>0.39191556019495966</v>
      </c>
      <c r="CK630" s="29" t="s">
        <v>107</v>
      </c>
      <c r="CL630">
        <v>0.15581126208845322</v>
      </c>
      <c r="CM630">
        <v>0.3361454017213209</v>
      </c>
      <c r="CN630">
        <v>0.14615380987836729</v>
      </c>
      <c r="CO630">
        <f t="shared" si="107"/>
        <v>0.37431191958487364</v>
      </c>
      <c r="CP630" t="s">
        <v>106</v>
      </c>
      <c r="CQ630" s="27">
        <v>0.17317462208845325</v>
      </c>
      <c r="CR630" s="28">
        <v>0.62619503882132088</v>
      </c>
      <c r="CS630" s="28">
        <v>0.2156666638283673</v>
      </c>
      <c r="CT630" s="28">
        <f t="shared" si="108"/>
        <v>0.40133273179495965</v>
      </c>
      <c r="CU630" s="29" t="s">
        <v>107</v>
      </c>
      <c r="CV630">
        <v>47878.406108362004</v>
      </c>
      <c r="CW630">
        <v>7643.1895535098602</v>
      </c>
      <c r="CX630">
        <v>0.22815810970650638</v>
      </c>
      <c r="CY630">
        <f t="shared" si="110"/>
        <v>0.73678367342782725</v>
      </c>
      <c r="CZ630">
        <f t="shared" si="109"/>
        <v>0.60238444785079959</v>
      </c>
    </row>
    <row r="631" spans="1:104" x14ac:dyDescent="0.25">
      <c r="A631">
        <v>1</v>
      </c>
      <c r="B631" s="15">
        <v>9833</v>
      </c>
      <c r="C631" s="15">
        <v>-65.018459759999999</v>
      </c>
      <c r="D631" s="15">
        <v>-19.458017600000002</v>
      </c>
      <c r="E631" s="15">
        <v>2533</v>
      </c>
      <c r="F631" s="15">
        <v>1</v>
      </c>
      <c r="G631" s="15">
        <v>0</v>
      </c>
      <c r="H631" s="17">
        <v>3</v>
      </c>
      <c r="I631" s="19">
        <v>1</v>
      </c>
      <c r="J631" s="19">
        <v>4</v>
      </c>
      <c r="K631" s="19">
        <v>1</v>
      </c>
      <c r="L631" s="15">
        <v>0</v>
      </c>
      <c r="M631" s="15">
        <v>1.9414993466458099</v>
      </c>
      <c r="N631" s="15">
        <v>1.2032</v>
      </c>
      <c r="O631" s="19">
        <v>468.71595300000001</v>
      </c>
      <c r="P631" s="19">
        <v>131.11624837052196</v>
      </c>
      <c r="Q631" s="20">
        <v>3.5748121138690121</v>
      </c>
      <c r="R631" s="21">
        <v>0.52700000000000002</v>
      </c>
      <c r="S631" s="22">
        <v>0.24</v>
      </c>
      <c r="T631" s="22">
        <v>0.76</v>
      </c>
      <c r="U631" s="19">
        <v>0</v>
      </c>
      <c r="V631" s="19">
        <v>31.467899608925268</v>
      </c>
      <c r="W631" s="19">
        <v>99.648348761596694</v>
      </c>
      <c r="X631" s="19">
        <v>29914.019970886478</v>
      </c>
      <c r="Y631" s="19">
        <v>3930</v>
      </c>
      <c r="Z631" s="19">
        <v>33844.019970886482</v>
      </c>
      <c r="AA631">
        <v>157.7554323850284</v>
      </c>
      <c r="AB631">
        <v>1</v>
      </c>
      <c r="AC631">
        <v>0.24399999999999999</v>
      </c>
      <c r="AD631">
        <v>0.75600000000000001</v>
      </c>
      <c r="AE631">
        <v>0</v>
      </c>
      <c r="AF631">
        <v>38.492325501946929</v>
      </c>
      <c r="AG631">
        <v>119.26310688308148</v>
      </c>
      <c r="AH631">
        <v>73807.399803703738</v>
      </c>
      <c r="AI631">
        <v>6478.34545155057</v>
      </c>
      <c r="AJ631">
        <v>77070.711031828701</v>
      </c>
      <c r="AK631">
        <v>43313.0636987865</v>
      </c>
      <c r="AL631">
        <v>62.017985479256886</v>
      </c>
      <c r="AM631" s="19">
        <v>88.65716949376332</v>
      </c>
      <c r="AN631">
        <v>0.83235200000000009</v>
      </c>
      <c r="AO631">
        <v>0.55143320000000007</v>
      </c>
      <c r="AP631">
        <v>0.18727920000000001</v>
      </c>
      <c r="AQ631">
        <v>1</v>
      </c>
      <c r="AR631">
        <v>0</v>
      </c>
      <c r="AS631">
        <v>2</v>
      </c>
      <c r="AT631">
        <v>1.48</v>
      </c>
      <c r="AU631">
        <v>1</v>
      </c>
      <c r="AV631">
        <v>2</v>
      </c>
      <c r="AW631">
        <v>1.5</v>
      </c>
      <c r="AX631">
        <v>1</v>
      </c>
      <c r="AY631">
        <v>2</v>
      </c>
      <c r="AZ631">
        <v>0.6</v>
      </c>
      <c r="BA631">
        <v>0.3</v>
      </c>
      <c r="BB631">
        <v>0.8</v>
      </c>
      <c r="BC631" s="27">
        <v>0.3516572365409707</v>
      </c>
      <c r="BD631" s="28">
        <v>0.50873998131171327</v>
      </c>
      <c r="BE631" s="28">
        <v>0.29417217557340664</v>
      </c>
      <c r="BF631" s="28">
        <f t="shared" si="100"/>
        <v>0.53560635220765496</v>
      </c>
      <c r="BG631" s="29" t="s">
        <v>106</v>
      </c>
      <c r="BH631">
        <v>0.34371104814097075</v>
      </c>
      <c r="BI631">
        <v>0.33625981931171323</v>
      </c>
      <c r="BJ631">
        <v>0.25723066758140661</v>
      </c>
      <c r="BK631">
        <f t="shared" si="101"/>
        <v>0.49866484421565493</v>
      </c>
      <c r="BL631" t="s">
        <v>106</v>
      </c>
      <c r="BM631" s="27">
        <v>0.36107440814097069</v>
      </c>
      <c r="BN631" s="28">
        <v>0.62630945641171332</v>
      </c>
      <c r="BO631" s="28">
        <v>0.32674352153140657</v>
      </c>
      <c r="BP631" s="28">
        <f t="shared" si="102"/>
        <v>0.56817769816565489</v>
      </c>
      <c r="BQ631" s="29" t="s">
        <v>106</v>
      </c>
      <c r="BR631">
        <v>0.2623164395521867</v>
      </c>
      <c r="BS631">
        <v>0.50873998131171327</v>
      </c>
      <c r="BT631">
        <v>0.23873471007586258</v>
      </c>
      <c r="BU631">
        <f t="shared" si="103"/>
        <v>0.48016888671011093</v>
      </c>
      <c r="BV631" t="s">
        <v>106</v>
      </c>
      <c r="BW631" s="27">
        <v>0.2543702511521867</v>
      </c>
      <c r="BX631" s="28">
        <v>0.33625981931171323</v>
      </c>
      <c r="BY631" s="28">
        <v>0.20179320208386259</v>
      </c>
      <c r="BZ631" s="28">
        <f t="shared" si="104"/>
        <v>0.44322737871811091</v>
      </c>
      <c r="CA631" s="29" t="s">
        <v>106</v>
      </c>
      <c r="CB631">
        <v>0.27173361115218669</v>
      </c>
      <c r="CC631">
        <v>0.62630945641171332</v>
      </c>
      <c r="CD631">
        <v>0.2713060560338626</v>
      </c>
      <c r="CE631">
        <f t="shared" si="105"/>
        <v>0.51274023266811097</v>
      </c>
      <c r="CF631" t="s">
        <v>106</v>
      </c>
      <c r="CG631" s="27">
        <v>0.14650429530746667</v>
      </c>
      <c r="CH631" s="28">
        <v>0.50873998131171327</v>
      </c>
      <c r="CI631" s="28">
        <v>0.16687132887534259</v>
      </c>
      <c r="CJ631" s="28">
        <f t="shared" si="106"/>
        <v>0.38793847194171499</v>
      </c>
      <c r="CK631" s="29" t="s">
        <v>107</v>
      </c>
      <c r="CL631">
        <v>0.13855810690746667</v>
      </c>
      <c r="CM631">
        <v>0.33625981931171323</v>
      </c>
      <c r="CN631">
        <v>0.12992982088334259</v>
      </c>
      <c r="CO631">
        <f t="shared" si="107"/>
        <v>0.37136399751759092</v>
      </c>
      <c r="CP631" t="s">
        <v>106</v>
      </c>
      <c r="CQ631" s="27">
        <v>0.15592146690746667</v>
      </c>
      <c r="CR631" s="28">
        <v>0.62630945641171332</v>
      </c>
      <c r="CS631" s="28">
        <v>0.1994426748333426</v>
      </c>
      <c r="CT631" s="28">
        <f t="shared" si="108"/>
        <v>0.39735564354171499</v>
      </c>
      <c r="CU631" s="29" t="s">
        <v>107</v>
      </c>
      <c r="CV631">
        <v>74623.887132301898</v>
      </c>
      <c r="CW631">
        <v>19719.429048128499</v>
      </c>
      <c r="CX631">
        <v>0.24143417663424832</v>
      </c>
      <c r="CY631">
        <f t="shared" si="110"/>
        <v>0.75017415794596154</v>
      </c>
      <c r="CZ631">
        <f t="shared" si="109"/>
        <v>0.59309141317521896</v>
      </c>
    </row>
    <row r="632" spans="1:104" x14ac:dyDescent="0.25">
      <c r="A632">
        <v>1</v>
      </c>
      <c r="B632" s="15">
        <v>9841</v>
      </c>
      <c r="C632" s="15">
        <v>-62.135444040000003</v>
      </c>
      <c r="D632" s="15">
        <v>-17.461116140000001</v>
      </c>
      <c r="E632" s="15">
        <v>272</v>
      </c>
      <c r="F632" s="15">
        <v>0</v>
      </c>
      <c r="G632" s="15">
        <v>0</v>
      </c>
      <c r="H632" s="17">
        <v>2</v>
      </c>
      <c r="I632" s="19">
        <v>0</v>
      </c>
      <c r="J632" s="19">
        <v>0</v>
      </c>
      <c r="K632" s="19">
        <v>0</v>
      </c>
      <c r="L632" s="15">
        <v>0</v>
      </c>
      <c r="M632" s="15">
        <v>0</v>
      </c>
      <c r="N632" s="15">
        <v>0</v>
      </c>
      <c r="O632" s="19">
        <v>617.68768999999998</v>
      </c>
      <c r="P632" s="19">
        <v>172.78885443519812</v>
      </c>
      <c r="Q632" s="20">
        <v>3.5748121140050415</v>
      </c>
      <c r="R632" s="21">
        <v>6.0000000000000001E-3</v>
      </c>
      <c r="S632" s="22">
        <v>0.5109999999999999</v>
      </c>
      <c r="T632" s="22">
        <v>0.4890000000000001</v>
      </c>
      <c r="U632" s="19">
        <v>0</v>
      </c>
      <c r="V632" s="19">
        <v>88.295104616386226</v>
      </c>
      <c r="W632" s="19">
        <v>84.493749818811892</v>
      </c>
      <c r="X632" s="19">
        <v>621.53291346780031</v>
      </c>
      <c r="Y632" s="19">
        <v>0</v>
      </c>
      <c r="Z632" s="19">
        <v>621.53291346780031</v>
      </c>
      <c r="AA632">
        <v>207.89475587301661</v>
      </c>
      <c r="AB632">
        <v>1</v>
      </c>
      <c r="AC632">
        <v>0.5119999999999999</v>
      </c>
      <c r="AD632">
        <v>0.4880000000000001</v>
      </c>
      <c r="AE632">
        <v>0</v>
      </c>
      <c r="AF632">
        <v>106.44211500698448</v>
      </c>
      <c r="AG632">
        <v>101.45264086603213</v>
      </c>
      <c r="AH632">
        <v>133582.32633353412</v>
      </c>
      <c r="AI632">
        <v>0</v>
      </c>
      <c r="AJ632">
        <v>127763.50930141599</v>
      </c>
      <c r="AK632">
        <v>127126.37604669</v>
      </c>
      <c r="AL632">
        <v>171.75212130858694</v>
      </c>
      <c r="AM632" s="19">
        <v>206.85802274640542</v>
      </c>
      <c r="AN632">
        <v>0.83954133333333336</v>
      </c>
      <c r="AO632">
        <v>0.5561961333333334</v>
      </c>
      <c r="AP632">
        <v>0.1888968</v>
      </c>
      <c r="AQ632">
        <v>1</v>
      </c>
      <c r="AR632">
        <v>0</v>
      </c>
      <c r="AS632">
        <v>2</v>
      </c>
      <c r="AT632">
        <v>1.48</v>
      </c>
      <c r="AU632">
        <v>1</v>
      </c>
      <c r="AV632">
        <v>2</v>
      </c>
      <c r="AW632">
        <v>1.5</v>
      </c>
      <c r="AX632">
        <v>1</v>
      </c>
      <c r="AY632">
        <v>2</v>
      </c>
      <c r="AZ632">
        <v>0.6</v>
      </c>
      <c r="BA632">
        <v>0.3</v>
      </c>
      <c r="BB632">
        <v>0.8</v>
      </c>
      <c r="BC632" s="27">
        <v>0.3348242615496434</v>
      </c>
      <c r="BD632" s="28">
        <v>0.60828113200857625</v>
      </c>
      <c r="BE632" s="28">
        <v>0.30052165343084936</v>
      </c>
      <c r="BF632" s="28">
        <f t="shared" si="100"/>
        <v>0.39738727223465087</v>
      </c>
      <c r="BG632" s="29" t="s">
        <v>106</v>
      </c>
      <c r="BH632">
        <v>0.32763935354964335</v>
      </c>
      <c r="BI632">
        <v>0.43078082790857625</v>
      </c>
      <c r="BJ632">
        <v>0.27476012715484938</v>
      </c>
      <c r="BK632">
        <f t="shared" si="101"/>
        <v>0.37162574595865089</v>
      </c>
      <c r="BL632" t="s">
        <v>106</v>
      </c>
      <c r="BM632" s="27">
        <v>0.34340159354964339</v>
      </c>
      <c r="BN632" s="28">
        <v>0.7266736792085764</v>
      </c>
      <c r="BO632" s="28">
        <v>0.32483333620484939</v>
      </c>
      <c r="BP632" s="28">
        <f t="shared" si="102"/>
        <v>0.4216989550086509</v>
      </c>
      <c r="BQ632" s="29" t="s">
        <v>106</v>
      </c>
      <c r="BR632">
        <v>0.24480113649391938</v>
      </c>
      <c r="BS632">
        <v>0.60828113200857625</v>
      </c>
      <c r="BT632">
        <v>0.23274247898176495</v>
      </c>
      <c r="BU632">
        <f t="shared" si="103"/>
        <v>0.32960809778556649</v>
      </c>
      <c r="BV632" t="s">
        <v>106</v>
      </c>
      <c r="BW632" s="27">
        <v>0.23761622849391939</v>
      </c>
      <c r="BX632" s="28">
        <v>0.43078082790857625</v>
      </c>
      <c r="BY632" s="28">
        <v>0.20698095270576494</v>
      </c>
      <c r="BZ632" s="28">
        <f t="shared" si="104"/>
        <v>0.30384657150956645</v>
      </c>
      <c r="CA632" s="29" t="s">
        <v>106</v>
      </c>
      <c r="CB632">
        <v>0.25337846849391937</v>
      </c>
      <c r="CC632">
        <v>0.7266736792085764</v>
      </c>
      <c r="CD632">
        <v>0.25705416175576495</v>
      </c>
      <c r="CE632">
        <f t="shared" si="105"/>
        <v>0.35024408729772089</v>
      </c>
      <c r="CF632" t="s">
        <v>107</v>
      </c>
      <c r="CG632" s="27">
        <v>0.12810449290316606</v>
      </c>
      <c r="CH632" s="28">
        <v>0.60828113200857625</v>
      </c>
      <c r="CI632" s="28">
        <v>0.14488058617739627</v>
      </c>
      <c r="CJ632" s="28">
        <f t="shared" si="106"/>
        <v>0.22497011170696757</v>
      </c>
      <c r="CK632" s="29" t="s">
        <v>107</v>
      </c>
      <c r="CL632">
        <v>0.12091958490316604</v>
      </c>
      <c r="CM632">
        <v>0.43078082790857625</v>
      </c>
      <c r="CN632">
        <v>0.11911905990139628</v>
      </c>
      <c r="CO632">
        <f t="shared" si="107"/>
        <v>0.2159846787051978</v>
      </c>
      <c r="CP632" t="s">
        <v>106</v>
      </c>
      <c r="CQ632" s="27">
        <v>0.13668182490316602</v>
      </c>
      <c r="CR632" s="28">
        <v>0.7266736792085764</v>
      </c>
      <c r="CS632" s="28">
        <v>0.16919226895139627</v>
      </c>
      <c r="CT632" s="28">
        <f t="shared" si="108"/>
        <v>0.23354744370696756</v>
      </c>
      <c r="CU632" s="29" t="s">
        <v>107</v>
      </c>
      <c r="CV632">
        <v>85109.254695344905</v>
      </c>
      <c r="CW632">
        <v>25986.844484126999</v>
      </c>
      <c r="CX632">
        <v>9.6865618803801526E-2</v>
      </c>
      <c r="CY632">
        <f t="shared" si="110"/>
        <v>0.70514675081237776</v>
      </c>
      <c r="CZ632">
        <f t="shared" si="109"/>
        <v>0.43168988035344491</v>
      </c>
    </row>
    <row r="633" spans="1:104" x14ac:dyDescent="0.25">
      <c r="A633">
        <v>1</v>
      </c>
      <c r="B633" s="15">
        <v>9848</v>
      </c>
      <c r="C633" s="15">
        <v>-61.215705839999998</v>
      </c>
      <c r="D633" s="15">
        <v>-15.23855953</v>
      </c>
      <c r="E633" s="15">
        <v>249</v>
      </c>
      <c r="F633" s="15">
        <v>0</v>
      </c>
      <c r="G633" s="15">
        <v>0</v>
      </c>
      <c r="H633" s="17">
        <v>3</v>
      </c>
      <c r="I633" s="19">
        <v>0</v>
      </c>
      <c r="J633" s="19">
        <v>0</v>
      </c>
      <c r="K633" s="19">
        <v>1</v>
      </c>
      <c r="L633" s="15">
        <v>0</v>
      </c>
      <c r="M633" s="15">
        <v>0</v>
      </c>
      <c r="N633" s="15">
        <v>1.2032</v>
      </c>
      <c r="O633" s="19">
        <v>388.779899</v>
      </c>
      <c r="P633" s="19">
        <v>108.75533780137239</v>
      </c>
      <c r="Q633" s="20">
        <v>3.5748121136826994</v>
      </c>
      <c r="R633" s="21">
        <v>0.15899999999999997</v>
      </c>
      <c r="S633" s="22">
        <v>0.32399999999999995</v>
      </c>
      <c r="T633" s="22">
        <v>0.67500000000000004</v>
      </c>
      <c r="U633" s="19">
        <v>0</v>
      </c>
      <c r="V633" s="19">
        <v>35.236729447644649</v>
      </c>
      <c r="W633" s="19">
        <v>73.409853015926373</v>
      </c>
      <c r="X633" s="19">
        <v>7128.4256039879592</v>
      </c>
      <c r="Y633" s="19">
        <v>1560</v>
      </c>
      <c r="Z633" s="19">
        <v>8688.4256039879583</v>
      </c>
      <c r="AA633">
        <v>130.8514051461446</v>
      </c>
      <c r="AB633">
        <v>1</v>
      </c>
      <c r="AC633">
        <v>0.32499999999999996</v>
      </c>
      <c r="AD633">
        <v>0.67500000000000004</v>
      </c>
      <c r="AE633">
        <v>0</v>
      </c>
      <c r="AF633">
        <v>42.526706672496992</v>
      </c>
      <c r="AG633">
        <v>88.324698473647615</v>
      </c>
      <c r="AH633">
        <v>57870.048024272335</v>
      </c>
      <c r="AI633">
        <v>1876.992</v>
      </c>
      <c r="AJ633">
        <v>57226.233375418997</v>
      </c>
      <c r="AK633">
        <v>49663.749233927003</v>
      </c>
      <c r="AL633">
        <v>91.463239090954175</v>
      </c>
      <c r="AM633" s="19">
        <v>113.55930643572638</v>
      </c>
      <c r="AN633">
        <v>0.86829866666666677</v>
      </c>
      <c r="AO633">
        <v>0.57524786666666672</v>
      </c>
      <c r="AP633">
        <v>0.19536719999999999</v>
      </c>
      <c r="AQ633">
        <v>1</v>
      </c>
      <c r="AR633">
        <v>0</v>
      </c>
      <c r="AS633">
        <v>2</v>
      </c>
      <c r="AT633">
        <v>1.48</v>
      </c>
      <c r="AU633">
        <v>1</v>
      </c>
      <c r="AV633">
        <v>2</v>
      </c>
      <c r="AW633">
        <v>1.5</v>
      </c>
      <c r="AX633">
        <v>1</v>
      </c>
      <c r="AY633">
        <v>2</v>
      </c>
      <c r="AZ633">
        <v>0.6</v>
      </c>
      <c r="BA633">
        <v>0.3</v>
      </c>
      <c r="BB633">
        <v>0.8</v>
      </c>
      <c r="BC633" s="27">
        <v>0.35782438643796488</v>
      </c>
      <c r="BD633" s="28">
        <v>0.61746107369416059</v>
      </c>
      <c r="BE633" s="28">
        <v>0.32053948448265757</v>
      </c>
      <c r="BF633" s="28">
        <f t="shared" si="100"/>
        <v>0.50947874653550107</v>
      </c>
      <c r="BG633" s="29" t="s">
        <v>106</v>
      </c>
      <c r="BH633">
        <v>0.35063947843796484</v>
      </c>
      <c r="BI633">
        <v>0.43996076959416053</v>
      </c>
      <c r="BJ633">
        <v>0.29477795820665764</v>
      </c>
      <c r="BK633">
        <f t="shared" si="101"/>
        <v>0.48371722025950115</v>
      </c>
      <c r="BL633" t="s">
        <v>106</v>
      </c>
      <c r="BM633" s="27">
        <v>0.36640171843796487</v>
      </c>
      <c r="BN633" s="28">
        <v>0.73585362089416062</v>
      </c>
      <c r="BO633" s="28">
        <v>0.3448511672566576</v>
      </c>
      <c r="BP633" s="28">
        <f t="shared" si="102"/>
        <v>0.53379042930950116</v>
      </c>
      <c r="BQ633" s="29" t="s">
        <v>106</v>
      </c>
      <c r="BR633">
        <v>0.26471764308716889</v>
      </c>
      <c r="BS633">
        <v>0.61746107369416059</v>
      </c>
      <c r="BT633">
        <v>0.25043862766332997</v>
      </c>
      <c r="BU633">
        <f t="shared" si="103"/>
        <v>0.43937788971617353</v>
      </c>
      <c r="BV633" t="s">
        <v>106</v>
      </c>
      <c r="BW633" s="27">
        <v>0.2575327350871689</v>
      </c>
      <c r="BX633" s="28">
        <v>0.43996076959416053</v>
      </c>
      <c r="BY633" s="28">
        <v>0.22467710138732996</v>
      </c>
      <c r="BZ633" s="28">
        <f t="shared" si="104"/>
        <v>0.4136163634401735</v>
      </c>
      <c r="CA633" s="29" t="s">
        <v>106</v>
      </c>
      <c r="CB633">
        <v>0.27329497508716882</v>
      </c>
      <c r="CC633">
        <v>0.73585362089416062</v>
      </c>
      <c r="CD633">
        <v>0.27475031043733</v>
      </c>
      <c r="CE633">
        <f t="shared" si="105"/>
        <v>0.46223423714001233</v>
      </c>
      <c r="CF633" t="s">
        <v>107</v>
      </c>
      <c r="CG633" s="27">
        <v>0.14402371652132218</v>
      </c>
      <c r="CH633" s="28">
        <v>0.61746107369416059</v>
      </c>
      <c r="CI633" s="28">
        <v>0.15956714660123864</v>
      </c>
      <c r="CJ633" s="28">
        <f t="shared" si="106"/>
        <v>0.33296297857416568</v>
      </c>
      <c r="CK633" s="29" t="s">
        <v>107</v>
      </c>
      <c r="CL633">
        <v>0.13683880852132219</v>
      </c>
      <c r="CM633">
        <v>0.43996076959416053</v>
      </c>
      <c r="CN633">
        <v>0.13380562032523863</v>
      </c>
      <c r="CO633">
        <f t="shared" si="107"/>
        <v>0.32274488237808219</v>
      </c>
      <c r="CP633" t="s">
        <v>106</v>
      </c>
      <c r="CQ633" s="27">
        <v>0.15260104852132217</v>
      </c>
      <c r="CR633" s="28">
        <v>0.73585362089416062</v>
      </c>
      <c r="CS633" s="28">
        <v>0.18387882937523864</v>
      </c>
      <c r="CT633" s="28">
        <f t="shared" si="108"/>
        <v>0.34154031057416567</v>
      </c>
      <c r="CU633" s="29" t="s">
        <v>107</v>
      </c>
      <c r="CV633">
        <v>68299.079067978601</v>
      </c>
      <c r="CW633">
        <v>16356.425643267999</v>
      </c>
      <c r="CX633">
        <v>0.18893926205284353</v>
      </c>
      <c r="CY633">
        <f t="shared" si="110"/>
        <v>0.80640033574700409</v>
      </c>
      <c r="CZ633">
        <f t="shared" si="109"/>
        <v>0.54676364849080838</v>
      </c>
    </row>
    <row r="634" spans="1:104" x14ac:dyDescent="0.25">
      <c r="A634">
        <v>1</v>
      </c>
      <c r="B634" s="15">
        <v>9855</v>
      </c>
      <c r="C634" s="15">
        <v>-61.287740880000001</v>
      </c>
      <c r="D634" s="15">
        <v>-15.260078650000001</v>
      </c>
      <c r="E634" s="15">
        <v>294</v>
      </c>
      <c r="F634" s="15">
        <v>0</v>
      </c>
      <c r="G634" s="15">
        <v>0</v>
      </c>
      <c r="H634" s="17">
        <v>3</v>
      </c>
      <c r="I634" s="19">
        <v>0</v>
      </c>
      <c r="J634" s="19">
        <v>0</v>
      </c>
      <c r="K634" s="19">
        <v>1</v>
      </c>
      <c r="L634" s="15">
        <v>0</v>
      </c>
      <c r="M634" s="15">
        <v>0</v>
      </c>
      <c r="N634" s="15">
        <v>1.2032</v>
      </c>
      <c r="O634" s="19">
        <v>221.64087699999999</v>
      </c>
      <c r="P634" s="19">
        <v>62.000706584743718</v>
      </c>
      <c r="Q634" s="20">
        <v>3.574812114391908</v>
      </c>
      <c r="R634" s="21">
        <v>0.18</v>
      </c>
      <c r="S634" s="22">
        <v>0.32400000000000001</v>
      </c>
      <c r="T634" s="22">
        <v>0.67500000000000004</v>
      </c>
      <c r="U634" s="19">
        <v>0</v>
      </c>
      <c r="V634" s="19">
        <v>20.088228933456964</v>
      </c>
      <c r="W634" s="19">
        <v>41.85047694470201</v>
      </c>
      <c r="X634" s="19">
        <v>4600.6061903403142</v>
      </c>
      <c r="Y634" s="19">
        <v>1560</v>
      </c>
      <c r="Z634" s="19">
        <v>6160.6061903403142</v>
      </c>
      <c r="AA634">
        <v>74.597530047520749</v>
      </c>
      <c r="AB634">
        <v>1</v>
      </c>
      <c r="AC634">
        <v>0.32500000000000001</v>
      </c>
      <c r="AD634">
        <v>0.67500000000000004</v>
      </c>
      <c r="AE634">
        <v>0</v>
      </c>
      <c r="AF634">
        <v>24.244197265444246</v>
      </c>
      <c r="AG634">
        <v>50.353332782076507</v>
      </c>
      <c r="AH634">
        <v>32991.335794373925</v>
      </c>
      <c r="AI634">
        <v>1876.992</v>
      </c>
      <c r="AJ634">
        <v>33431.232389319499</v>
      </c>
      <c r="AK634">
        <v>28429.769134088099</v>
      </c>
      <c r="AL634">
        <v>50.840579399489854</v>
      </c>
      <c r="AM634" s="19">
        <v>63.437402862266886</v>
      </c>
      <c r="AN634">
        <v>0.90065066666666671</v>
      </c>
      <c r="AO634">
        <v>0.59668106666666665</v>
      </c>
      <c r="AP634">
        <v>0.2026464</v>
      </c>
      <c r="AQ634">
        <v>1</v>
      </c>
      <c r="AR634">
        <v>0</v>
      </c>
      <c r="AS634">
        <v>2</v>
      </c>
      <c r="AT634">
        <v>1.48</v>
      </c>
      <c r="AU634">
        <v>1</v>
      </c>
      <c r="AV634">
        <v>2</v>
      </c>
      <c r="AW634">
        <v>1.5</v>
      </c>
      <c r="AX634">
        <v>1</v>
      </c>
      <c r="AY634">
        <v>2</v>
      </c>
      <c r="AZ634">
        <v>0.6</v>
      </c>
      <c r="BA634">
        <v>0.3</v>
      </c>
      <c r="BB634">
        <v>0.8</v>
      </c>
      <c r="BC634" s="27">
        <v>0.39238883854176176</v>
      </c>
      <c r="BD634" s="28">
        <v>0.63829345312576302</v>
      </c>
      <c r="BE634" s="28">
        <v>0.35201745556428332</v>
      </c>
      <c r="BF634" s="28">
        <f t="shared" si="100"/>
        <v>0.59302274411898459</v>
      </c>
      <c r="BG634" s="29" t="s">
        <v>106</v>
      </c>
      <c r="BH634">
        <v>0.38520393054176172</v>
      </c>
      <c r="BI634">
        <v>0.46079314902576302</v>
      </c>
      <c r="BJ634">
        <v>0.3262559292882834</v>
      </c>
      <c r="BK634">
        <f t="shared" si="101"/>
        <v>0.56726121784298467</v>
      </c>
      <c r="BL634" t="s">
        <v>106</v>
      </c>
      <c r="BM634" s="27">
        <v>0.40096617054176176</v>
      </c>
      <c r="BN634" s="28">
        <v>0.75668600032576305</v>
      </c>
      <c r="BO634" s="28">
        <v>0.37632913833828335</v>
      </c>
      <c r="BP634" s="28">
        <f t="shared" si="102"/>
        <v>0.61733442689298457</v>
      </c>
      <c r="BQ634" s="29" t="s">
        <v>106</v>
      </c>
      <c r="BR634">
        <v>0.29581302460900977</v>
      </c>
      <c r="BS634">
        <v>0.63829345312576302</v>
      </c>
      <c r="BT634">
        <v>0.27930470607843216</v>
      </c>
      <c r="BU634">
        <f t="shared" si="103"/>
        <v>0.52030999463313343</v>
      </c>
      <c r="BV634" t="s">
        <v>106</v>
      </c>
      <c r="BW634" s="27">
        <v>0.28862811660900978</v>
      </c>
      <c r="BX634" s="28">
        <v>0.46079314902576302</v>
      </c>
      <c r="BY634" s="28">
        <v>0.25354317980243213</v>
      </c>
      <c r="BZ634" s="28">
        <f t="shared" si="104"/>
        <v>0.4945484683571334</v>
      </c>
      <c r="CA634" s="29" t="s">
        <v>106</v>
      </c>
      <c r="CB634">
        <v>0.3043903566090097</v>
      </c>
      <c r="CC634">
        <v>0.75668600032576305</v>
      </c>
      <c r="CD634">
        <v>0.30361638885243214</v>
      </c>
      <c r="CE634">
        <f t="shared" si="105"/>
        <v>0.54462167740713341</v>
      </c>
      <c r="CF634" t="s">
        <v>106</v>
      </c>
      <c r="CG634" s="27">
        <v>0.17062215469618308</v>
      </c>
      <c r="CH634" s="28">
        <v>0.63829345312576302</v>
      </c>
      <c r="CI634" s="28">
        <v>0.18504743822640279</v>
      </c>
      <c r="CJ634" s="28">
        <f t="shared" si="106"/>
        <v>0.4116274432508843</v>
      </c>
      <c r="CK634" s="29" t="s">
        <v>107</v>
      </c>
      <c r="CL634">
        <v>0.16343724669618306</v>
      </c>
      <c r="CM634">
        <v>0.46079314902576302</v>
      </c>
      <c r="CN634">
        <v>0.15928591195040281</v>
      </c>
      <c r="CO634">
        <f t="shared" si="107"/>
        <v>0.40029120050510403</v>
      </c>
      <c r="CP634" t="s">
        <v>106</v>
      </c>
      <c r="CQ634" s="27">
        <v>0.17919948669618307</v>
      </c>
      <c r="CR634" s="28">
        <v>0.75668600032576305</v>
      </c>
      <c r="CS634" s="28">
        <v>0.20935912100040283</v>
      </c>
      <c r="CT634" s="28">
        <f t="shared" si="108"/>
        <v>0.42020477525088429</v>
      </c>
      <c r="CU634" s="29" t="s">
        <v>107</v>
      </c>
      <c r="CV634">
        <v>52490.2401765264</v>
      </c>
      <c r="CW634">
        <v>9324.6912559400898</v>
      </c>
      <c r="CX634">
        <v>0.24100528855470124</v>
      </c>
      <c r="CY634">
        <f t="shared" si="110"/>
        <v>0.87929874168046429</v>
      </c>
      <c r="CZ634">
        <f t="shared" si="109"/>
        <v>0.63339412709646303</v>
      </c>
    </row>
    <row r="635" spans="1:104" x14ac:dyDescent="0.25">
      <c r="A635">
        <v>1</v>
      </c>
      <c r="B635" s="15">
        <v>9856</v>
      </c>
      <c r="C635" s="15">
        <v>-62.469604160000003</v>
      </c>
      <c r="D635" s="15">
        <v>-16.933824170000001</v>
      </c>
      <c r="E635" s="15">
        <v>250</v>
      </c>
      <c r="F635" s="15">
        <v>0</v>
      </c>
      <c r="G635" s="15">
        <v>0</v>
      </c>
      <c r="H635" s="17">
        <v>3</v>
      </c>
      <c r="I635" s="19">
        <v>0</v>
      </c>
      <c r="J635" s="19">
        <v>0</v>
      </c>
      <c r="K635" s="19">
        <v>1</v>
      </c>
      <c r="L635" s="15">
        <v>0</v>
      </c>
      <c r="M635" s="15">
        <v>0</v>
      </c>
      <c r="N635" s="15">
        <v>1.2032</v>
      </c>
      <c r="O635" s="19">
        <v>534.11817900000005</v>
      </c>
      <c r="P635" s="19">
        <v>149.41153884150754</v>
      </c>
      <c r="Q635" s="20">
        <v>3.574812113852738</v>
      </c>
      <c r="R635" s="21">
        <v>8.2000000000000003E-2</v>
      </c>
      <c r="S635" s="22">
        <v>0.17199999999999999</v>
      </c>
      <c r="T635" s="22">
        <v>0.82799999999999996</v>
      </c>
      <c r="U635" s="19">
        <v>0</v>
      </c>
      <c r="V635" s="19">
        <v>25.698784680739294</v>
      </c>
      <c r="W635" s="19">
        <v>123.71275416076823</v>
      </c>
      <c r="X635" s="19">
        <v>3187.5613084447609</v>
      </c>
      <c r="Y635" s="19">
        <v>1560</v>
      </c>
      <c r="Z635" s="19">
        <v>4747.5613084447614</v>
      </c>
      <c r="AA635">
        <v>179.76781829445716</v>
      </c>
      <c r="AB635">
        <v>1</v>
      </c>
      <c r="AC635">
        <v>0.17299999999999999</v>
      </c>
      <c r="AD635">
        <v>0.82699999999999996</v>
      </c>
      <c r="AE635">
        <v>0</v>
      </c>
      <c r="AF635">
        <v>31.099832564941085</v>
      </c>
      <c r="AG635">
        <v>148.66798572951606</v>
      </c>
      <c r="AH635">
        <v>50237.035435937534</v>
      </c>
      <c r="AI635">
        <v>1876.992</v>
      </c>
      <c r="AJ635">
        <v>49925.713124915099</v>
      </c>
      <c r="AK635">
        <v>46523.1176488821</v>
      </c>
      <c r="AL635">
        <v>137.15979265650392</v>
      </c>
      <c r="AM635" s="19">
        <v>167.51607210945355</v>
      </c>
      <c r="AN635">
        <v>0.81797333333333333</v>
      </c>
      <c r="AO635">
        <v>0.54190733333333341</v>
      </c>
      <c r="AP635">
        <v>0.18404399999999999</v>
      </c>
      <c r="AQ635">
        <v>1</v>
      </c>
      <c r="AR635">
        <v>0</v>
      </c>
      <c r="AS635">
        <v>2</v>
      </c>
      <c r="AT635">
        <v>1.48</v>
      </c>
      <c r="AU635">
        <v>1</v>
      </c>
      <c r="AV635">
        <v>2</v>
      </c>
      <c r="AW635">
        <v>1.5</v>
      </c>
      <c r="AX635">
        <v>1</v>
      </c>
      <c r="AY635">
        <v>2</v>
      </c>
      <c r="AZ635">
        <v>0.6</v>
      </c>
      <c r="BA635">
        <v>0.3</v>
      </c>
      <c r="BB635">
        <v>0.8</v>
      </c>
      <c r="BC635" s="27">
        <v>0.33193472716474898</v>
      </c>
      <c r="BD635" s="28">
        <v>0.60999343060149913</v>
      </c>
      <c r="BE635" s="28">
        <v>0.29897942453362747</v>
      </c>
      <c r="BF635" s="28">
        <f t="shared" si="100"/>
        <v>0.5417049673431551</v>
      </c>
      <c r="BG635" s="29" t="s">
        <v>106</v>
      </c>
      <c r="BH635">
        <v>0.32474981916474899</v>
      </c>
      <c r="BI635">
        <v>0.43249312650149907</v>
      </c>
      <c r="BJ635">
        <v>0.27321789825762749</v>
      </c>
      <c r="BK635">
        <f t="shared" si="101"/>
        <v>0.51594344106715506</v>
      </c>
      <c r="BL635" t="s">
        <v>106</v>
      </c>
      <c r="BM635" s="27">
        <v>0.34051205916474897</v>
      </c>
      <c r="BN635" s="28">
        <v>0.72838597780149916</v>
      </c>
      <c r="BO635" s="28">
        <v>0.32329110730762745</v>
      </c>
      <c r="BP635" s="28">
        <f t="shared" si="102"/>
        <v>0.56601665011715507</v>
      </c>
      <c r="BQ635" s="29" t="s">
        <v>106</v>
      </c>
      <c r="BR635">
        <v>0.244224315830329</v>
      </c>
      <c r="BS635">
        <v>0.60999343060149913</v>
      </c>
      <c r="BT635">
        <v>0.23294151186222542</v>
      </c>
      <c r="BU635">
        <f t="shared" si="103"/>
        <v>0.47566705467175296</v>
      </c>
      <c r="BV635" t="s">
        <v>106</v>
      </c>
      <c r="BW635" s="27">
        <v>0.23703940783032898</v>
      </c>
      <c r="BX635" s="28">
        <v>0.43249312650149907</v>
      </c>
      <c r="BY635" s="28">
        <v>0.20717998558622541</v>
      </c>
      <c r="BZ635" s="28">
        <f t="shared" si="104"/>
        <v>0.44990552839575298</v>
      </c>
      <c r="CA635" s="29" t="s">
        <v>106</v>
      </c>
      <c r="CB635">
        <v>0.25280164783032899</v>
      </c>
      <c r="CC635">
        <v>0.72838597780149916</v>
      </c>
      <c r="CD635">
        <v>0.25725319463622542</v>
      </c>
      <c r="CE635">
        <f t="shared" si="105"/>
        <v>0.49552719063985656</v>
      </c>
      <c r="CF635" t="s">
        <v>107</v>
      </c>
      <c r="CG635" s="27">
        <v>0.13052563447089563</v>
      </c>
      <c r="CH635" s="28">
        <v>0.60999343060149913</v>
      </c>
      <c r="CI635" s="28">
        <v>0.14733681025114875</v>
      </c>
      <c r="CJ635" s="28">
        <f t="shared" si="106"/>
        <v>0.37325117728042323</v>
      </c>
      <c r="CK635" s="29" t="s">
        <v>107</v>
      </c>
      <c r="CL635">
        <v>0.12334072647089563</v>
      </c>
      <c r="CM635">
        <v>0.43249312650149907</v>
      </c>
      <c r="CN635">
        <v>0.12157528397514875</v>
      </c>
      <c r="CO635">
        <f t="shared" si="107"/>
        <v>0.36430082678467635</v>
      </c>
      <c r="CP635" t="s">
        <v>106</v>
      </c>
      <c r="CQ635" s="27">
        <v>0.13910296647089562</v>
      </c>
      <c r="CR635" s="28">
        <v>0.72838597780149916</v>
      </c>
      <c r="CS635" s="28">
        <v>0.17164849302514873</v>
      </c>
      <c r="CT635" s="28">
        <f t="shared" si="108"/>
        <v>0.38182850928042322</v>
      </c>
      <c r="CU635" s="29" t="s">
        <v>107</v>
      </c>
      <c r="CV635">
        <v>79406.405030260095</v>
      </c>
      <c r="CW635">
        <v>22470.977286807101</v>
      </c>
      <c r="CX635">
        <v>0.24272554280952757</v>
      </c>
      <c r="CY635">
        <f t="shared" si="110"/>
        <v>0.85271897341102676</v>
      </c>
      <c r="CZ635">
        <f t="shared" si="109"/>
        <v>0.57466026997427655</v>
      </c>
    </row>
    <row r="636" spans="1:104" x14ac:dyDescent="0.25">
      <c r="A636">
        <v>1</v>
      </c>
      <c r="B636" s="15">
        <v>9862</v>
      </c>
      <c r="C636" s="15">
        <v>-63.221368820000002</v>
      </c>
      <c r="D636" s="15">
        <v>-19.590186800000001</v>
      </c>
      <c r="E636" s="15">
        <v>855</v>
      </c>
      <c r="F636" s="15">
        <v>1</v>
      </c>
      <c r="G636" s="15">
        <v>0</v>
      </c>
      <c r="H636" s="17">
        <v>4</v>
      </c>
      <c r="I636" s="19">
        <v>0</v>
      </c>
      <c r="J636" s="19">
        <v>0</v>
      </c>
      <c r="K636" s="19">
        <v>1</v>
      </c>
      <c r="L636" s="15">
        <v>0</v>
      </c>
      <c r="M636" s="15">
        <v>0</v>
      </c>
      <c r="N636" s="15">
        <v>1.2032</v>
      </c>
      <c r="O636" s="19">
        <v>294.31001700000002</v>
      </c>
      <c r="P636" s="19">
        <v>82.32880710481129</v>
      </c>
      <c r="Q636" s="20">
        <v>3.5748121143710896</v>
      </c>
      <c r="R636" s="21">
        <v>0.40699999999999997</v>
      </c>
      <c r="S636" s="22">
        <v>0.29599999999999999</v>
      </c>
      <c r="T636" s="22">
        <v>0.70399999999999996</v>
      </c>
      <c r="U636" s="19">
        <v>0</v>
      </c>
      <c r="V636" s="19">
        <v>24.369326903024142</v>
      </c>
      <c r="W636" s="19">
        <v>57.959480201787144</v>
      </c>
      <c r="X636" s="19">
        <v>16538.389918698751</v>
      </c>
      <c r="Y636" s="19">
        <v>1560</v>
      </c>
      <c r="Z636" s="19">
        <v>18098.389918698751</v>
      </c>
      <c r="AA636">
        <v>99.055736607053277</v>
      </c>
      <c r="AB636">
        <v>1</v>
      </c>
      <c r="AC636">
        <v>0.29699999999999999</v>
      </c>
      <c r="AD636">
        <v>0.70300000000000007</v>
      </c>
      <c r="AE636">
        <v>0</v>
      </c>
      <c r="AF636">
        <v>29.419553772294822</v>
      </c>
      <c r="AG636">
        <v>69.636182834758458</v>
      </c>
      <c r="AH636">
        <v>52427.880510204595</v>
      </c>
      <c r="AI636">
        <v>1876.992</v>
      </c>
      <c r="AJ636">
        <v>52021.125455372603</v>
      </c>
      <c r="AK636">
        <v>34423.813056669504</v>
      </c>
      <c r="AL636">
        <v>48.820982613153092</v>
      </c>
      <c r="AM636" s="19">
        <v>65.547912115395079</v>
      </c>
      <c r="AN636">
        <v>0.81078400000000006</v>
      </c>
      <c r="AO636">
        <v>0.53714440000000008</v>
      </c>
      <c r="AP636">
        <v>0.18242639999999999</v>
      </c>
      <c r="AQ636">
        <v>1</v>
      </c>
      <c r="AR636">
        <v>0</v>
      </c>
      <c r="AS636">
        <v>2</v>
      </c>
      <c r="AT636">
        <v>1.48</v>
      </c>
      <c r="AU636">
        <v>1</v>
      </c>
      <c r="AV636">
        <v>2</v>
      </c>
      <c r="AW636">
        <v>1.5</v>
      </c>
      <c r="AX636">
        <v>1</v>
      </c>
      <c r="AY636">
        <v>2</v>
      </c>
      <c r="AZ636">
        <v>0.6</v>
      </c>
      <c r="BA636">
        <v>0.3</v>
      </c>
      <c r="BB636">
        <v>0.8</v>
      </c>
      <c r="BC636" s="27">
        <v>0.35647171184449311</v>
      </c>
      <c r="BD636" s="28">
        <v>0.57506201434327064</v>
      </c>
      <c r="BE636" s="28">
        <v>0.30181464175772527</v>
      </c>
      <c r="BF636" s="28">
        <f t="shared" si="100"/>
        <v>0.40384417198561057</v>
      </c>
      <c r="BG636" s="29" t="s">
        <v>106</v>
      </c>
      <c r="BH636">
        <v>0.34852552344449311</v>
      </c>
      <c r="BI636">
        <v>0.4025818523432706</v>
      </c>
      <c r="BJ636">
        <v>0.26487313376572524</v>
      </c>
      <c r="BK636">
        <f t="shared" si="101"/>
        <v>0.36690266399361054</v>
      </c>
      <c r="BL636" t="s">
        <v>106</v>
      </c>
      <c r="BM636" s="27">
        <v>0.36588888344449311</v>
      </c>
      <c r="BN636" s="28">
        <v>0.69263148944327058</v>
      </c>
      <c r="BO636" s="28">
        <v>0.3343859877157252</v>
      </c>
      <c r="BP636" s="28">
        <f t="shared" si="102"/>
        <v>0.4364155179436105</v>
      </c>
      <c r="BQ636" s="29" t="s">
        <v>106</v>
      </c>
      <c r="BR636">
        <v>0.26944592378156518</v>
      </c>
      <c r="BS636">
        <v>0.57506201434327064</v>
      </c>
      <c r="BT636">
        <v>0.24781367819187719</v>
      </c>
      <c r="BU636">
        <f t="shared" si="103"/>
        <v>0.34984320841976252</v>
      </c>
      <c r="BV636" t="s">
        <v>106</v>
      </c>
      <c r="BW636" s="27">
        <v>0.26149973538156512</v>
      </c>
      <c r="BX636" s="28">
        <v>0.4025818523432706</v>
      </c>
      <c r="BY636" s="28">
        <v>0.21087217019987725</v>
      </c>
      <c r="BZ636" s="28">
        <f t="shared" si="104"/>
        <v>0.31290170042776255</v>
      </c>
      <c r="CA636" s="29" t="s">
        <v>106</v>
      </c>
      <c r="CB636">
        <v>0.27886309538156512</v>
      </c>
      <c r="CC636">
        <v>0.69263148944327058</v>
      </c>
      <c r="CD636">
        <v>0.2803850241498772</v>
      </c>
      <c r="CE636">
        <f t="shared" si="105"/>
        <v>0.38089262560945042</v>
      </c>
      <c r="CF636" t="s">
        <v>107</v>
      </c>
      <c r="CG636" s="27">
        <v>0.1566347170333251</v>
      </c>
      <c r="CH636" s="28">
        <v>0.57506201434327064</v>
      </c>
      <c r="CI636" s="28">
        <v>0.1778124291250372</v>
      </c>
      <c r="CJ636" s="28">
        <f t="shared" si="106"/>
        <v>0.2586642472612104</v>
      </c>
      <c r="CK636" s="29" t="s">
        <v>107</v>
      </c>
      <c r="CL636">
        <v>0.1486885286333251</v>
      </c>
      <c r="CM636">
        <v>0.4025818523432706</v>
      </c>
      <c r="CN636">
        <v>0.14087092113303723</v>
      </c>
      <c r="CO636">
        <f t="shared" si="107"/>
        <v>0.24290045136092253</v>
      </c>
      <c r="CP636" t="s">
        <v>106</v>
      </c>
      <c r="CQ636" s="27">
        <v>0.1660518886333251</v>
      </c>
      <c r="CR636" s="28">
        <v>0.69263148944327058</v>
      </c>
      <c r="CS636" s="28">
        <v>0.21038377508303724</v>
      </c>
      <c r="CT636" s="28">
        <f t="shared" si="108"/>
        <v>0.2680814188612104</v>
      </c>
      <c r="CU636" s="29" t="s">
        <v>107</v>
      </c>
      <c r="CV636">
        <v>23493.308438431599</v>
      </c>
      <c r="CW636">
        <v>8193.4890136054601</v>
      </c>
      <c r="CX636">
        <v>0.10202953022788532</v>
      </c>
      <c r="CY636">
        <f t="shared" si="110"/>
        <v>0.67709154457115595</v>
      </c>
      <c r="CZ636">
        <f t="shared" si="109"/>
        <v>0.45850124207237841</v>
      </c>
    </row>
    <row r="637" spans="1:104" x14ac:dyDescent="0.25">
      <c r="A637">
        <v>1</v>
      </c>
      <c r="B637" s="15">
        <v>9868</v>
      </c>
      <c r="C637" s="15">
        <v>-64.081794880000004</v>
      </c>
      <c r="D637" s="15">
        <v>-16.075035809999999</v>
      </c>
      <c r="E637" s="15">
        <v>193</v>
      </c>
      <c r="F637" s="15">
        <v>0</v>
      </c>
      <c r="G637" s="15">
        <v>0</v>
      </c>
      <c r="H637" s="17">
        <v>2</v>
      </c>
      <c r="I637" s="19">
        <v>0</v>
      </c>
      <c r="J637" s="19">
        <v>0</v>
      </c>
      <c r="K637" s="19">
        <v>1</v>
      </c>
      <c r="L637" s="15">
        <v>0</v>
      </c>
      <c r="M637" s="15">
        <v>0</v>
      </c>
      <c r="N637" s="15">
        <v>1.2032</v>
      </c>
      <c r="O637" s="19">
        <v>363.34570000000002</v>
      </c>
      <c r="P637" s="19">
        <v>101.64050260033785</v>
      </c>
      <c r="Q637" s="20">
        <v>3.5748121143075915</v>
      </c>
      <c r="R637" s="21">
        <v>0.31</v>
      </c>
      <c r="S637" s="22">
        <v>0.65100000000000002</v>
      </c>
      <c r="T637" s="22">
        <v>0.35000000000000003</v>
      </c>
      <c r="U637" s="19">
        <v>0</v>
      </c>
      <c r="V637" s="19">
        <v>66.167967192819944</v>
      </c>
      <c r="W637" s="19">
        <v>35.57417591011825</v>
      </c>
      <c r="X637" s="19">
        <v>23308.107563452108</v>
      </c>
      <c r="Y637" s="19">
        <v>1560</v>
      </c>
      <c r="Z637" s="19">
        <v>24868.107563452108</v>
      </c>
      <c r="AA637">
        <v>122.2910328561577</v>
      </c>
      <c r="AB637">
        <v>1</v>
      </c>
      <c r="AC637">
        <v>0.65400000000000003</v>
      </c>
      <c r="AD637">
        <v>0.34599999999999997</v>
      </c>
      <c r="AE637">
        <v>0</v>
      </c>
      <c r="AF637">
        <v>79.97833548792714</v>
      </c>
      <c r="AG637">
        <v>42.312697368230559</v>
      </c>
      <c r="AH637">
        <v>97177.31944478993</v>
      </c>
      <c r="AI637">
        <v>1876.992</v>
      </c>
      <c r="AJ637">
        <v>94821.2885852982</v>
      </c>
      <c r="AK637">
        <v>70390.373296858306</v>
      </c>
      <c r="AL637">
        <v>70.131946794233116</v>
      </c>
      <c r="AM637" s="19">
        <v>90.782477050052961</v>
      </c>
      <c r="AN637">
        <v>0.84313600000000011</v>
      </c>
      <c r="AO637">
        <v>0.55857760000000001</v>
      </c>
      <c r="AP637">
        <v>0.1897056</v>
      </c>
      <c r="AQ637">
        <v>1</v>
      </c>
      <c r="AR637">
        <v>0</v>
      </c>
      <c r="AS637">
        <v>2</v>
      </c>
      <c r="AT637">
        <v>1.48</v>
      </c>
      <c r="AU637">
        <v>1</v>
      </c>
      <c r="AV637">
        <v>2</v>
      </c>
      <c r="AW637">
        <v>1.5</v>
      </c>
      <c r="AX637">
        <v>1</v>
      </c>
      <c r="AY637">
        <v>2</v>
      </c>
      <c r="AZ637">
        <v>0.6</v>
      </c>
      <c r="BA637">
        <v>0.3</v>
      </c>
      <c r="BB637">
        <v>0.8</v>
      </c>
      <c r="BC637" s="27">
        <v>0.35754169832291377</v>
      </c>
      <c r="BD637" s="28">
        <v>0.62922669657499919</v>
      </c>
      <c r="BE637" s="28">
        <v>0.32284214288021523</v>
      </c>
      <c r="BF637" s="28">
        <f t="shared" si="100"/>
        <v>0.45108231684245437</v>
      </c>
      <c r="BG637" s="29" t="s">
        <v>106</v>
      </c>
      <c r="BH637">
        <v>0.35035679032291378</v>
      </c>
      <c r="BI637">
        <v>0.45172639247499918</v>
      </c>
      <c r="BJ637">
        <v>0.29708061660421531</v>
      </c>
      <c r="BK637">
        <f t="shared" si="101"/>
        <v>0.42532079056645444</v>
      </c>
      <c r="BL637" t="s">
        <v>106</v>
      </c>
      <c r="BM637" s="27">
        <v>0.36611903032291376</v>
      </c>
      <c r="BN637" s="28">
        <v>0.74761924377499922</v>
      </c>
      <c r="BO637" s="28">
        <v>0.34715382565421526</v>
      </c>
      <c r="BP637" s="28">
        <f t="shared" si="102"/>
        <v>0.4753939996164544</v>
      </c>
      <c r="BQ637" s="29" t="s">
        <v>106</v>
      </c>
      <c r="BR637">
        <v>0.26713312098030567</v>
      </c>
      <c r="BS637">
        <v>0.62922669657499919</v>
      </c>
      <c r="BT637">
        <v>0.25477275813485045</v>
      </c>
      <c r="BU637">
        <f t="shared" si="103"/>
        <v>0.38301293209708959</v>
      </c>
      <c r="BV637" t="s">
        <v>106</v>
      </c>
      <c r="BW637" s="27">
        <v>0.25994821298030568</v>
      </c>
      <c r="BX637" s="28">
        <v>0.45172639247499918</v>
      </c>
      <c r="BY637" s="28">
        <v>0.22901123185885042</v>
      </c>
      <c r="BZ637" s="28">
        <f t="shared" si="104"/>
        <v>0.35725140582108955</v>
      </c>
      <c r="CA637" s="29" t="s">
        <v>106</v>
      </c>
      <c r="CB637">
        <v>0.27571045298030566</v>
      </c>
      <c r="CC637">
        <v>0.74761924377499922</v>
      </c>
      <c r="CD637">
        <v>0.27908444090885043</v>
      </c>
      <c r="CE637">
        <f t="shared" si="105"/>
        <v>0.4039506269425448</v>
      </c>
      <c r="CF637" t="s">
        <v>107</v>
      </c>
      <c r="CG637" s="27">
        <v>0.14993681701766567</v>
      </c>
      <c r="CH637" s="28">
        <v>0.62922669657499919</v>
      </c>
      <c r="CI637" s="28">
        <v>0.16653466679826642</v>
      </c>
      <c r="CJ637" s="28">
        <f t="shared" si="106"/>
        <v>0.27817699097990478</v>
      </c>
      <c r="CK637" s="29" t="s">
        <v>107</v>
      </c>
      <c r="CL637">
        <v>0.14275190901766568</v>
      </c>
      <c r="CM637">
        <v>0.45172639247499918</v>
      </c>
      <c r="CN637">
        <v>0.14077314052226644</v>
      </c>
      <c r="CO637">
        <f t="shared" si="107"/>
        <v>0.26901331448450561</v>
      </c>
      <c r="CP637" t="s">
        <v>106</v>
      </c>
      <c r="CQ637" s="27">
        <v>0.1585141490176657</v>
      </c>
      <c r="CR637" s="28">
        <v>0.74761924377499922</v>
      </c>
      <c r="CS637" s="28">
        <v>0.19084634957226643</v>
      </c>
      <c r="CT637" s="28">
        <f t="shared" si="108"/>
        <v>0.28675432297990483</v>
      </c>
      <c r="CU637" s="29" t="s">
        <v>107</v>
      </c>
      <c r="CV637">
        <v>66152.324748218307</v>
      </c>
      <c r="CW637">
        <v>15286.3791070197</v>
      </c>
      <c r="CX637">
        <v>0.12824017396223913</v>
      </c>
      <c r="CY637">
        <f t="shared" si="110"/>
        <v>0.75746687053723827</v>
      </c>
      <c r="CZ637">
        <f t="shared" si="109"/>
        <v>0.4857818722851529</v>
      </c>
    </row>
    <row r="638" spans="1:104" x14ac:dyDescent="0.25">
      <c r="A638">
        <v>1</v>
      </c>
      <c r="B638" s="15">
        <v>9874</v>
      </c>
      <c r="C638" s="15">
        <v>-63.83576343</v>
      </c>
      <c r="D638" s="15">
        <v>-18.157297700000001</v>
      </c>
      <c r="E638" s="15">
        <v>1748</v>
      </c>
      <c r="F638" s="15">
        <v>1</v>
      </c>
      <c r="G638" s="15">
        <v>0</v>
      </c>
      <c r="H638" s="17">
        <v>3</v>
      </c>
      <c r="I638" s="19">
        <v>1</v>
      </c>
      <c r="J638" s="19">
        <v>3</v>
      </c>
      <c r="K638" s="19">
        <v>0</v>
      </c>
      <c r="L638" s="15">
        <v>0</v>
      </c>
      <c r="M638" s="15">
        <v>1.9414993466458099</v>
      </c>
      <c r="N638" s="15">
        <v>0</v>
      </c>
      <c r="O638" s="19">
        <v>236.17470499999999</v>
      </c>
      <c r="P638" s="19">
        <v>66.066326682907729</v>
      </c>
      <c r="Q638" s="20">
        <v>3.5748121147032328</v>
      </c>
      <c r="R638" s="21">
        <v>9.1999999999999998E-2</v>
      </c>
      <c r="S638" s="22">
        <v>0.49899999999999994</v>
      </c>
      <c r="T638" s="22">
        <v>0.502</v>
      </c>
      <c r="U638" s="19">
        <v>0</v>
      </c>
      <c r="V638" s="19">
        <v>32.96709701477095</v>
      </c>
      <c r="W638" s="19">
        <v>33.165295994819679</v>
      </c>
      <c r="X638" s="19">
        <v>4337.2728453043628</v>
      </c>
      <c r="Y638" s="19">
        <v>3050</v>
      </c>
      <c r="Z638" s="19">
        <v>7387.2728453043628</v>
      </c>
      <c r="AA638">
        <v>79.489171347728259</v>
      </c>
      <c r="AB638">
        <v>1</v>
      </c>
      <c r="AC638">
        <v>0.50099999999999989</v>
      </c>
      <c r="AD638">
        <v>0.49900000000000011</v>
      </c>
      <c r="AE638">
        <v>0</v>
      </c>
      <c r="AF638">
        <v>39.824074845211847</v>
      </c>
      <c r="AG638">
        <v>39.665096502516413</v>
      </c>
      <c r="AH638">
        <v>60862.776679557923</v>
      </c>
      <c r="AI638">
        <v>5921.5730072697206</v>
      </c>
      <c r="AJ638">
        <v>62812.960834108802</v>
      </c>
      <c r="AK638">
        <v>58009.997363111899</v>
      </c>
      <c r="AL638">
        <v>59.988224628080218</v>
      </c>
      <c r="AM638" s="19">
        <v>73.411069292900748</v>
      </c>
      <c r="AN638">
        <v>0.80718933333333343</v>
      </c>
      <c r="AO638">
        <v>0.53476293333333336</v>
      </c>
      <c r="AP638">
        <v>0.18161759999999999</v>
      </c>
      <c r="AQ638">
        <v>1</v>
      </c>
      <c r="AR638">
        <v>0</v>
      </c>
      <c r="AS638">
        <v>2</v>
      </c>
      <c r="AT638">
        <v>1.48</v>
      </c>
      <c r="AU638">
        <v>1</v>
      </c>
      <c r="AV638">
        <v>2</v>
      </c>
      <c r="AW638">
        <v>1.5</v>
      </c>
      <c r="AX638">
        <v>1</v>
      </c>
      <c r="AY638">
        <v>2</v>
      </c>
      <c r="AZ638">
        <v>0.6</v>
      </c>
      <c r="BA638">
        <v>0.3</v>
      </c>
      <c r="BB638">
        <v>0.8</v>
      </c>
      <c r="BC638" s="27">
        <v>0.35053144941645964</v>
      </c>
      <c r="BD638" s="28">
        <v>0.56298235693667231</v>
      </c>
      <c r="BE638" s="28">
        <v>0.29634246420741933</v>
      </c>
      <c r="BF638" s="28">
        <f t="shared" si="100"/>
        <v>0.41862790800270838</v>
      </c>
      <c r="BG638" s="29" t="s">
        <v>106</v>
      </c>
      <c r="BH638">
        <v>0.34258526101645964</v>
      </c>
      <c r="BI638">
        <v>0.39050219493667238</v>
      </c>
      <c r="BJ638">
        <v>0.25940095621541931</v>
      </c>
      <c r="BK638">
        <f t="shared" si="101"/>
        <v>0.38168640001070836</v>
      </c>
      <c r="BL638" t="s">
        <v>106</v>
      </c>
      <c r="BM638" s="27">
        <v>0.35994862101645964</v>
      </c>
      <c r="BN638" s="28">
        <v>0.68055183203667236</v>
      </c>
      <c r="BO638" s="28">
        <v>0.32891381016541937</v>
      </c>
      <c r="BP638" s="28">
        <f t="shared" si="102"/>
        <v>0.45119925396070842</v>
      </c>
      <c r="BQ638" s="29" t="s">
        <v>106</v>
      </c>
      <c r="BR638">
        <v>0.26389149617450758</v>
      </c>
      <c r="BS638">
        <v>0.56298235693667231</v>
      </c>
      <c r="BT638">
        <v>0.2425809176301873</v>
      </c>
      <c r="BU638">
        <f t="shared" si="103"/>
        <v>0.36486636142547635</v>
      </c>
      <c r="BV638" t="s">
        <v>106</v>
      </c>
      <c r="BW638" s="27">
        <v>0.25594530777450764</v>
      </c>
      <c r="BX638" s="28">
        <v>0.39050219493667238</v>
      </c>
      <c r="BY638" s="28">
        <v>0.20563940963818728</v>
      </c>
      <c r="BZ638" s="28">
        <f t="shared" si="104"/>
        <v>0.32792485343347633</v>
      </c>
      <c r="CA638" s="29" t="s">
        <v>106</v>
      </c>
      <c r="CB638">
        <v>0.27330866777450757</v>
      </c>
      <c r="CC638">
        <v>0.68055183203667236</v>
      </c>
      <c r="CD638">
        <v>0.27515226358818728</v>
      </c>
      <c r="CE638">
        <f t="shared" si="105"/>
        <v>0.39559411156979662</v>
      </c>
      <c r="CF638" t="s">
        <v>107</v>
      </c>
      <c r="CG638" s="27">
        <v>0.15158044567568091</v>
      </c>
      <c r="CH638" s="28">
        <v>0.56298235693667231</v>
      </c>
      <c r="CI638" s="28">
        <v>0.17289002391896063</v>
      </c>
      <c r="CJ638" s="28">
        <f t="shared" si="106"/>
        <v>0.27386588947096996</v>
      </c>
      <c r="CK638" s="29" t="s">
        <v>107</v>
      </c>
      <c r="CL638">
        <v>0.14363425727568091</v>
      </c>
      <c r="CM638">
        <v>0.39050219493667238</v>
      </c>
      <c r="CN638">
        <v>0.13594851592696064</v>
      </c>
      <c r="CO638">
        <f t="shared" si="107"/>
        <v>0.25823395972224972</v>
      </c>
      <c r="CP638" t="s">
        <v>106</v>
      </c>
      <c r="CQ638" s="27">
        <v>0.1609976172756809</v>
      </c>
      <c r="CR638" s="28">
        <v>0.68055183203667236</v>
      </c>
      <c r="CS638" s="28">
        <v>0.20546136987696065</v>
      </c>
      <c r="CT638" s="28">
        <f t="shared" si="108"/>
        <v>0.28328306107096995</v>
      </c>
      <c r="CU638" s="29" t="s">
        <v>107</v>
      </c>
      <c r="CV638">
        <v>54062.5452701592</v>
      </c>
      <c r="CW638">
        <v>9936.1464184660308</v>
      </c>
      <c r="CX638">
        <v>0.12228544379528905</v>
      </c>
      <c r="CY638">
        <f t="shared" si="110"/>
        <v>0.68526780073196136</v>
      </c>
      <c r="CZ638">
        <f t="shared" si="109"/>
        <v>0.47281689321174869</v>
      </c>
    </row>
    <row r="639" spans="1:104" x14ac:dyDescent="0.25">
      <c r="A639">
        <v>1</v>
      </c>
      <c r="B639" s="15">
        <v>9896</v>
      </c>
      <c r="C639" s="15">
        <v>-63.808130810000002</v>
      </c>
      <c r="D639" s="15">
        <v>-17.513952140000001</v>
      </c>
      <c r="E639" s="15">
        <v>357</v>
      </c>
      <c r="F639" s="15">
        <v>0</v>
      </c>
      <c r="G639" s="15">
        <v>0</v>
      </c>
      <c r="H639" s="17">
        <v>3</v>
      </c>
      <c r="I639" s="19">
        <v>0</v>
      </c>
      <c r="J639" s="19">
        <v>0</v>
      </c>
      <c r="K639" s="19">
        <v>1</v>
      </c>
      <c r="L639" s="15">
        <v>0</v>
      </c>
      <c r="M639" s="15">
        <v>0</v>
      </c>
      <c r="N639" s="15">
        <v>1.2032</v>
      </c>
      <c r="O639" s="19">
        <v>294.31001700000002</v>
      </c>
      <c r="P639" s="19">
        <v>82.32880710481129</v>
      </c>
      <c r="Q639" s="20">
        <v>3.5748121143710896</v>
      </c>
      <c r="R639" s="21">
        <v>0.13600000000000001</v>
      </c>
      <c r="S639" s="22">
        <v>0.39300000000000002</v>
      </c>
      <c r="T639" s="22">
        <v>0.60799999999999987</v>
      </c>
      <c r="U639" s="19">
        <v>0</v>
      </c>
      <c r="V639" s="19">
        <v>32.355221192190839</v>
      </c>
      <c r="W639" s="19">
        <v>50.055914719725251</v>
      </c>
      <c r="X639" s="19">
        <v>5391.0068668139038</v>
      </c>
      <c r="Y639" s="19">
        <v>1560</v>
      </c>
      <c r="Z639" s="19">
        <v>6951.0068668139038</v>
      </c>
      <c r="AA639">
        <v>99.055736607053277</v>
      </c>
      <c r="AB639">
        <v>1</v>
      </c>
      <c r="AC639">
        <v>0.39600000000000002</v>
      </c>
      <c r="AD639">
        <v>0.60399999999999998</v>
      </c>
      <c r="AE639">
        <v>0</v>
      </c>
      <c r="AF639">
        <v>39.226071696393099</v>
      </c>
      <c r="AG639">
        <v>59.829664910660178</v>
      </c>
      <c r="AH639">
        <v>51340.956770775891</v>
      </c>
      <c r="AI639">
        <v>1876.992</v>
      </c>
      <c r="AJ639">
        <v>50981.547873654701</v>
      </c>
      <c r="AK639">
        <v>45218.873016963102</v>
      </c>
      <c r="AL639">
        <v>71.132089338556952</v>
      </c>
      <c r="AM639" s="19">
        <v>87.859018840798939</v>
      </c>
      <c r="AN639">
        <v>0.81797333333333333</v>
      </c>
      <c r="AO639">
        <v>0.54190733333333341</v>
      </c>
      <c r="AP639">
        <v>0.18404399999999999</v>
      </c>
      <c r="AQ639">
        <v>1</v>
      </c>
      <c r="AR639">
        <v>0</v>
      </c>
      <c r="AS639">
        <v>2</v>
      </c>
      <c r="AT639">
        <v>1.48</v>
      </c>
      <c r="AU639">
        <v>1</v>
      </c>
      <c r="AV639">
        <v>2</v>
      </c>
      <c r="AW639">
        <v>1.5</v>
      </c>
      <c r="AX639">
        <v>1</v>
      </c>
      <c r="AY639">
        <v>2</v>
      </c>
      <c r="AZ639">
        <v>0.6</v>
      </c>
      <c r="BA639">
        <v>0.3</v>
      </c>
      <c r="BB639">
        <v>0.8</v>
      </c>
      <c r="BC639" s="27">
        <v>0.35082651410399796</v>
      </c>
      <c r="BD639" s="28">
        <v>0.64466189928992546</v>
      </c>
      <c r="BE639" s="28">
        <v>0.32025485051321739</v>
      </c>
      <c r="BF639" s="28">
        <f t="shared" si="100"/>
        <v>0.49746808705112205</v>
      </c>
      <c r="BG639" s="29" t="s">
        <v>106</v>
      </c>
      <c r="BH639">
        <v>0.34364160610399797</v>
      </c>
      <c r="BI639">
        <v>0.46716159518992545</v>
      </c>
      <c r="BJ639">
        <v>0.29449332423721747</v>
      </c>
      <c r="BK639">
        <f t="shared" si="101"/>
        <v>0.47170656077512213</v>
      </c>
      <c r="BL639" t="s">
        <v>106</v>
      </c>
      <c r="BM639" s="27">
        <v>0.35940384610399795</v>
      </c>
      <c r="BN639" s="28">
        <v>0.76305444648992549</v>
      </c>
      <c r="BO639" s="28">
        <v>0.34456653328721742</v>
      </c>
      <c r="BP639" s="28">
        <f t="shared" si="102"/>
        <v>0.52177976982512209</v>
      </c>
      <c r="BQ639" s="29" t="s">
        <v>106</v>
      </c>
      <c r="BR639">
        <v>0.26311610276957798</v>
      </c>
      <c r="BS639">
        <v>0.64466189928992546</v>
      </c>
      <c r="BT639">
        <v>0.25421693784181543</v>
      </c>
      <c r="BU639">
        <f t="shared" si="103"/>
        <v>0.43143017437972009</v>
      </c>
      <c r="BV639" t="s">
        <v>106</v>
      </c>
      <c r="BW639" s="27">
        <v>0.25593119476957793</v>
      </c>
      <c r="BX639" s="28">
        <v>0.46716159518992545</v>
      </c>
      <c r="BY639" s="28">
        <v>0.22845541156581539</v>
      </c>
      <c r="BZ639" s="28">
        <f t="shared" si="104"/>
        <v>0.40566864810372005</v>
      </c>
      <c r="CA639" s="29" t="s">
        <v>106</v>
      </c>
      <c r="CB639">
        <v>0.27169343476957797</v>
      </c>
      <c r="CC639">
        <v>0.76305444648992549</v>
      </c>
      <c r="CD639">
        <v>0.2785286206158154</v>
      </c>
      <c r="CE639">
        <f t="shared" si="105"/>
        <v>0.44890667130748263</v>
      </c>
      <c r="CF639" t="s">
        <v>107</v>
      </c>
      <c r="CG639" s="27">
        <v>0.14941742141014461</v>
      </c>
      <c r="CH639" s="28">
        <v>0.64466189928992546</v>
      </c>
      <c r="CI639" s="28">
        <v>0.1686122362307387</v>
      </c>
      <c r="CJ639" s="28">
        <f t="shared" si="106"/>
        <v>0.32663065794804924</v>
      </c>
      <c r="CK639" s="29" t="s">
        <v>107</v>
      </c>
      <c r="CL639">
        <v>0.14223251341014459</v>
      </c>
      <c r="CM639">
        <v>0.46716159518992545</v>
      </c>
      <c r="CN639">
        <v>0.14285070995473872</v>
      </c>
      <c r="CO639">
        <f t="shared" si="107"/>
        <v>0.31944574994804925</v>
      </c>
      <c r="CP639" t="s">
        <v>107</v>
      </c>
      <c r="CQ639" s="27">
        <v>0.1579947534101446</v>
      </c>
      <c r="CR639" s="28">
        <v>0.76305444648992549</v>
      </c>
      <c r="CS639" s="28">
        <v>0.19292391900473871</v>
      </c>
      <c r="CT639" s="28">
        <f t="shared" si="108"/>
        <v>0.33520798994804923</v>
      </c>
      <c r="CU639" s="29" t="s">
        <v>107</v>
      </c>
      <c r="CV639">
        <v>59913.2186606045</v>
      </c>
      <c r="CW639">
        <v>12381.967075881599</v>
      </c>
      <c r="CX639">
        <v>0.17721323653790466</v>
      </c>
      <c r="CY639">
        <f t="shared" si="110"/>
        <v>0.82187513582783012</v>
      </c>
      <c r="CZ639">
        <f t="shared" si="109"/>
        <v>0.52803975064190256</v>
      </c>
    </row>
    <row r="640" spans="1:104" x14ac:dyDescent="0.25">
      <c r="A640">
        <v>1</v>
      </c>
      <c r="B640" s="15">
        <v>9901</v>
      </c>
      <c r="C640" s="15">
        <v>-63.475285110000002</v>
      </c>
      <c r="D640" s="15">
        <v>-18.05067133</v>
      </c>
      <c r="E640" s="15">
        <v>594</v>
      </c>
      <c r="F640" s="15">
        <v>0</v>
      </c>
      <c r="G640" s="15">
        <v>0</v>
      </c>
      <c r="H640" s="17">
        <v>3</v>
      </c>
      <c r="I640" s="19">
        <v>0</v>
      </c>
      <c r="J640" s="19">
        <v>0</v>
      </c>
      <c r="K640" s="19">
        <v>1</v>
      </c>
      <c r="L640" s="15">
        <v>0</v>
      </c>
      <c r="M640" s="15">
        <v>0</v>
      </c>
      <c r="N640" s="15">
        <v>1.2032</v>
      </c>
      <c r="O640" s="19">
        <v>207.10704899999999</v>
      </c>
      <c r="P640" s="19">
        <v>57.935086486579699</v>
      </c>
      <c r="Q640" s="20">
        <v>3.5748121140368894</v>
      </c>
      <c r="R640" s="21">
        <v>0.316</v>
      </c>
      <c r="S640" s="22">
        <v>0.48700000000000004</v>
      </c>
      <c r="T640" s="22">
        <v>0.51300000000000001</v>
      </c>
      <c r="U640" s="19">
        <v>0</v>
      </c>
      <c r="V640" s="19">
        <v>28.214387118964318</v>
      </c>
      <c r="W640" s="19">
        <v>29.720699367615385</v>
      </c>
      <c r="X640" s="19">
        <v>10535.720960941126</v>
      </c>
      <c r="Y640" s="19">
        <v>1560</v>
      </c>
      <c r="Z640" s="19">
        <v>12095.720960941126</v>
      </c>
      <c r="AA640">
        <v>69.705888718065736</v>
      </c>
      <c r="AB640">
        <v>1</v>
      </c>
      <c r="AC640">
        <v>0.48800000000000004</v>
      </c>
      <c r="AD640">
        <v>0.51200000000000001</v>
      </c>
      <c r="AE640">
        <v>0</v>
      </c>
      <c r="AF640">
        <v>34.016473694416085</v>
      </c>
      <c r="AG640">
        <v>35.689415023649659</v>
      </c>
      <c r="AH640">
        <v>42997.530961571305</v>
      </c>
      <c r="AI640">
        <v>1876.992</v>
      </c>
      <c r="AJ640">
        <v>43001.5598838476</v>
      </c>
      <c r="AK640">
        <v>31707.6717024955</v>
      </c>
      <c r="AL640">
        <v>39.627599156820509</v>
      </c>
      <c r="AM640" s="19">
        <v>51.398401388306546</v>
      </c>
      <c r="AN640">
        <v>0.80359466666666668</v>
      </c>
      <c r="AO640">
        <v>0.53238146666666675</v>
      </c>
      <c r="AP640">
        <v>0.18080879999999999</v>
      </c>
      <c r="AQ640">
        <v>1</v>
      </c>
      <c r="AR640">
        <v>0</v>
      </c>
      <c r="AS640">
        <v>2</v>
      </c>
      <c r="AT640">
        <v>1.48</v>
      </c>
      <c r="AU640">
        <v>1</v>
      </c>
      <c r="AV640">
        <v>2</v>
      </c>
      <c r="AW640">
        <v>1.5</v>
      </c>
      <c r="AX640">
        <v>1</v>
      </c>
      <c r="AY640">
        <v>2</v>
      </c>
      <c r="AZ640">
        <v>0.6</v>
      </c>
      <c r="BA640">
        <v>0.3</v>
      </c>
      <c r="BB640">
        <v>0.8</v>
      </c>
      <c r="BC640" s="27">
        <v>0.37444070207932273</v>
      </c>
      <c r="BD640" s="28">
        <v>0.65405635328494549</v>
      </c>
      <c r="BE640" s="28">
        <v>0.34211473981328666</v>
      </c>
      <c r="BF640" s="28">
        <f t="shared" si="100"/>
        <v>0.55038790372336899</v>
      </c>
      <c r="BG640" s="29" t="s">
        <v>106</v>
      </c>
      <c r="BH640">
        <v>0.36725579407932274</v>
      </c>
      <c r="BI640">
        <v>0.47655604918494548</v>
      </c>
      <c r="BJ640">
        <v>0.31635321353728674</v>
      </c>
      <c r="BK640">
        <f t="shared" si="101"/>
        <v>0.52462637744736906</v>
      </c>
      <c r="BL640" t="s">
        <v>106</v>
      </c>
      <c r="BM640" s="27">
        <v>0.38301803407932272</v>
      </c>
      <c r="BN640" s="28">
        <v>0.77244890048494552</v>
      </c>
      <c r="BO640" s="28">
        <v>0.36642642258728669</v>
      </c>
      <c r="BP640" s="28">
        <f t="shared" si="102"/>
        <v>0.57469958649736896</v>
      </c>
      <c r="BQ640" s="29" t="s">
        <v>106</v>
      </c>
      <c r="BR640">
        <v>0.28827209989243874</v>
      </c>
      <c r="BS640">
        <v>0.65405635328494549</v>
      </c>
      <c r="BT640">
        <v>0.27723766832700636</v>
      </c>
      <c r="BU640">
        <f t="shared" si="103"/>
        <v>0.48551083223708869</v>
      </c>
      <c r="BV640" t="s">
        <v>106</v>
      </c>
      <c r="BW640" s="27">
        <v>0.28108719189243869</v>
      </c>
      <c r="BX640" s="28">
        <v>0.47655604918494548</v>
      </c>
      <c r="BY640" s="28">
        <v>0.25147614205100632</v>
      </c>
      <c r="BZ640" s="28">
        <f t="shared" si="104"/>
        <v>0.45974930596108865</v>
      </c>
      <c r="CA640" s="29" t="s">
        <v>106</v>
      </c>
      <c r="CB640">
        <v>0.29684943189243873</v>
      </c>
      <c r="CC640">
        <v>0.77244890048494552</v>
      </c>
      <c r="CD640">
        <v>0.30154935110100634</v>
      </c>
      <c r="CE640">
        <f t="shared" si="105"/>
        <v>0.50512259580252106</v>
      </c>
      <c r="CF640" t="s">
        <v>107</v>
      </c>
      <c r="CG640" s="27">
        <v>0.17657206002055204</v>
      </c>
      <c r="CH640" s="28">
        <v>0.65405635328494549</v>
      </c>
      <c r="CI640" s="28">
        <v>0.19313776084479098</v>
      </c>
      <c r="CJ640" s="28">
        <f t="shared" si="106"/>
        <v>0.38484522393063436</v>
      </c>
      <c r="CK640" s="29" t="s">
        <v>107</v>
      </c>
      <c r="CL640">
        <v>0.16938715202055205</v>
      </c>
      <c r="CM640">
        <v>0.47655604918494548</v>
      </c>
      <c r="CN640">
        <v>0.167376234568791</v>
      </c>
      <c r="CO640">
        <f t="shared" si="107"/>
        <v>0.3756493984788733</v>
      </c>
      <c r="CP640" t="s">
        <v>106</v>
      </c>
      <c r="CQ640" s="27">
        <v>0.18514939202055203</v>
      </c>
      <c r="CR640" s="28">
        <v>0.77244890048494552</v>
      </c>
      <c r="CS640" s="28">
        <v>0.21744944361879098</v>
      </c>
      <c r="CT640" s="28">
        <f t="shared" si="108"/>
        <v>0.39342255593063435</v>
      </c>
      <c r="CU640" s="29" t="s">
        <v>107</v>
      </c>
      <c r="CV640">
        <v>50865.481858763</v>
      </c>
      <c r="CW640">
        <v>8713.2360897582203</v>
      </c>
      <c r="CX640">
        <v>0.2082731639100823</v>
      </c>
      <c r="CY640">
        <f t="shared" si="110"/>
        <v>0.86232951719502782</v>
      </c>
      <c r="CZ640">
        <f t="shared" si="109"/>
        <v>0.582713865989405</v>
      </c>
    </row>
    <row r="641" spans="1:104" x14ac:dyDescent="0.25">
      <c r="A641">
        <v>1</v>
      </c>
      <c r="B641" s="15">
        <v>9920</v>
      </c>
      <c r="C641" s="15">
        <v>-62.562319109999997</v>
      </c>
      <c r="D641" s="15">
        <v>-19.549130259999998</v>
      </c>
      <c r="E641" s="15">
        <v>429</v>
      </c>
      <c r="F641" s="15">
        <v>0</v>
      </c>
      <c r="G641" s="15">
        <v>0</v>
      </c>
      <c r="H641" s="17">
        <v>3</v>
      </c>
      <c r="I641" s="19">
        <v>0</v>
      </c>
      <c r="J641" s="19">
        <v>0</v>
      </c>
      <c r="K641" s="19">
        <v>1</v>
      </c>
      <c r="L641" s="15">
        <v>0</v>
      </c>
      <c r="M641" s="15">
        <v>0</v>
      </c>
      <c r="N641" s="15">
        <v>1.2032</v>
      </c>
      <c r="O641" s="19">
        <v>348.81187199999999</v>
      </c>
      <c r="P641" s="19">
        <v>97.574882502173836</v>
      </c>
      <c r="Q641" s="20">
        <v>3.5748121140932856</v>
      </c>
      <c r="R641" s="21">
        <v>9.4E-2</v>
      </c>
      <c r="S641" s="22">
        <v>0.29599999999999999</v>
      </c>
      <c r="T641" s="22">
        <v>0.70399999999999996</v>
      </c>
      <c r="U641" s="19">
        <v>0</v>
      </c>
      <c r="V641" s="19">
        <v>28.882165220643454</v>
      </c>
      <c r="W641" s="19">
        <v>68.692717281530378</v>
      </c>
      <c r="X641" s="19">
        <v>3524.7778823292074</v>
      </c>
      <c r="Y641" s="19">
        <v>1560</v>
      </c>
      <c r="Z641" s="19">
        <v>5084.7778823292074</v>
      </c>
      <c r="AA641">
        <v>117.39939155595019</v>
      </c>
      <c r="AB641">
        <v>1</v>
      </c>
      <c r="AC641">
        <v>0.29699999999999999</v>
      </c>
      <c r="AD641">
        <v>0.70300000000000007</v>
      </c>
      <c r="AE641">
        <v>0</v>
      </c>
      <c r="AF641">
        <v>34.867619292117205</v>
      </c>
      <c r="AG641">
        <v>82.531772263832991</v>
      </c>
      <c r="AH641">
        <v>48399.98770411624</v>
      </c>
      <c r="AI641">
        <v>1876.992</v>
      </c>
      <c r="AJ641">
        <v>48168.6867756457</v>
      </c>
      <c r="AK641">
        <v>44405.4213478171</v>
      </c>
      <c r="AL641">
        <v>88.402843546969493</v>
      </c>
      <c r="AM641" s="19">
        <v>108.22735260074585</v>
      </c>
      <c r="AN641">
        <v>0.8143786666666667</v>
      </c>
      <c r="AO641">
        <v>0.53952586666666669</v>
      </c>
      <c r="AP641">
        <v>0.18323519999999999</v>
      </c>
      <c r="AQ641">
        <v>1</v>
      </c>
      <c r="AR641">
        <v>0</v>
      </c>
      <c r="AS641">
        <v>2</v>
      </c>
      <c r="AT641">
        <v>1.48</v>
      </c>
      <c r="AU641">
        <v>1</v>
      </c>
      <c r="AV641">
        <v>2</v>
      </c>
      <c r="AW641">
        <v>1.5</v>
      </c>
      <c r="AX641">
        <v>1</v>
      </c>
      <c r="AY641">
        <v>2</v>
      </c>
      <c r="AZ641">
        <v>0.6</v>
      </c>
      <c r="BA641">
        <v>0.3</v>
      </c>
      <c r="BB641">
        <v>0.8</v>
      </c>
      <c r="BC641" s="27">
        <v>0.34220749573910714</v>
      </c>
      <c r="BD641" s="28">
        <v>0.62735518542284852</v>
      </c>
      <c r="BE641" s="28">
        <v>0.31042911887883073</v>
      </c>
      <c r="BF641" s="28">
        <f t="shared" si="100"/>
        <v>0.50903944665373679</v>
      </c>
      <c r="BG641" s="29" t="s">
        <v>106</v>
      </c>
      <c r="BH641">
        <v>0.33502258773910709</v>
      </c>
      <c r="BI641">
        <v>0.44985488132284851</v>
      </c>
      <c r="BJ641">
        <v>0.28466759260283081</v>
      </c>
      <c r="BK641">
        <f t="shared" si="101"/>
        <v>0.48327792037773687</v>
      </c>
      <c r="BL641" t="s">
        <v>106</v>
      </c>
      <c r="BM641" s="27">
        <v>0.35078482773910707</v>
      </c>
      <c r="BN641" s="28">
        <v>0.74574773262284855</v>
      </c>
      <c r="BO641" s="28">
        <v>0.33474080165283077</v>
      </c>
      <c r="BP641" s="28">
        <f t="shared" si="102"/>
        <v>0.53335112942773688</v>
      </c>
      <c r="BQ641" s="29" t="s">
        <v>106</v>
      </c>
      <c r="BR641">
        <v>0.25488253669157113</v>
      </c>
      <c r="BS641">
        <v>0.62735518542284852</v>
      </c>
      <c r="BT641">
        <v>0.24468141650370914</v>
      </c>
      <c r="BU641">
        <f t="shared" si="103"/>
        <v>0.44329174427861517</v>
      </c>
      <c r="BV641" t="s">
        <v>106</v>
      </c>
      <c r="BW641" s="27">
        <v>0.24769762869157111</v>
      </c>
      <c r="BX641" s="28">
        <v>0.44985488132284851</v>
      </c>
      <c r="BY641" s="28">
        <v>0.21891989022770914</v>
      </c>
      <c r="BZ641" s="28">
        <f t="shared" si="104"/>
        <v>0.41753021800261519</v>
      </c>
      <c r="CA641" s="29" t="s">
        <v>106</v>
      </c>
      <c r="CB641">
        <v>0.26345986869157112</v>
      </c>
      <c r="CC641">
        <v>0.74574773262284855</v>
      </c>
      <c r="CD641">
        <v>0.26899309927770915</v>
      </c>
      <c r="CE641">
        <f t="shared" si="105"/>
        <v>0.46207019646647718</v>
      </c>
      <c r="CF641" t="s">
        <v>107</v>
      </c>
      <c r="CG641" s="27">
        <v>0.14168351570402443</v>
      </c>
      <c r="CH641" s="28">
        <v>0.62735518542284852</v>
      </c>
      <c r="CI641" s="28">
        <v>0.1594529134248478</v>
      </c>
      <c r="CJ641" s="28">
        <f t="shared" si="106"/>
        <v>0.34029384347893049</v>
      </c>
      <c r="CK641" s="29" t="s">
        <v>107</v>
      </c>
      <c r="CL641">
        <v>0.13449860770402444</v>
      </c>
      <c r="CM641">
        <v>0.44985488132284851</v>
      </c>
      <c r="CN641">
        <v>0.13369138714884782</v>
      </c>
      <c r="CO641">
        <f t="shared" si="107"/>
        <v>0.33230171492375388</v>
      </c>
      <c r="CP641" t="s">
        <v>106</v>
      </c>
      <c r="CQ641" s="27">
        <v>0.15026084770402443</v>
      </c>
      <c r="CR641" s="28">
        <v>0.74574773262284855</v>
      </c>
      <c r="CS641" s="28">
        <v>0.18376459619884783</v>
      </c>
      <c r="CT641" s="28">
        <f t="shared" si="108"/>
        <v>0.34887117547893048</v>
      </c>
      <c r="CU641" s="29" t="s">
        <v>107</v>
      </c>
      <c r="CV641">
        <v>64891.769339088198</v>
      </c>
      <c r="CW641">
        <v>14674.923944493699</v>
      </c>
      <c r="CX641">
        <v>0.19861032777490606</v>
      </c>
      <c r="CY641">
        <f t="shared" si="110"/>
        <v>0.82596551319775458</v>
      </c>
      <c r="CZ641">
        <f t="shared" si="109"/>
        <v>0.5408178235140132</v>
      </c>
    </row>
    <row r="642" spans="1:104" x14ac:dyDescent="0.25">
      <c r="A642">
        <v>1</v>
      </c>
      <c r="B642" s="15">
        <v>9923</v>
      </c>
      <c r="C642" s="15">
        <v>-63.151159399999997</v>
      </c>
      <c r="D642" s="15">
        <v>-16.378498359999998</v>
      </c>
      <c r="E642" s="15">
        <v>221</v>
      </c>
      <c r="F642" s="15">
        <v>0</v>
      </c>
      <c r="G642" s="15">
        <v>0</v>
      </c>
      <c r="H642" s="17">
        <v>3</v>
      </c>
      <c r="I642" s="19">
        <v>0</v>
      </c>
      <c r="J642" s="19">
        <v>0</v>
      </c>
      <c r="K642" s="19">
        <v>1</v>
      </c>
      <c r="L642" s="15">
        <v>0</v>
      </c>
      <c r="M642" s="15">
        <v>0</v>
      </c>
      <c r="N642" s="15">
        <v>1.2032</v>
      </c>
      <c r="O642" s="19">
        <v>188.939764</v>
      </c>
      <c r="P642" s="19">
        <v>52.853061363874687</v>
      </c>
      <c r="Q642" s="20">
        <v>3.574812113516308</v>
      </c>
      <c r="R642" s="21">
        <v>0.23100000000000001</v>
      </c>
      <c r="S642" s="22">
        <v>0.153</v>
      </c>
      <c r="T642" s="22">
        <v>0.84699999999999998</v>
      </c>
      <c r="U642" s="19">
        <v>0</v>
      </c>
      <c r="V642" s="19">
        <v>8.0865183886728271</v>
      </c>
      <c r="W642" s="19">
        <v>44.766542975201858</v>
      </c>
      <c r="X642" s="19">
        <v>2944.2507649360514</v>
      </c>
      <c r="Y642" s="19">
        <v>1560</v>
      </c>
      <c r="Z642" s="19">
        <v>4504.2507649360514</v>
      </c>
      <c r="AA642">
        <v>63.591337078182605</v>
      </c>
      <c r="AB642">
        <v>1</v>
      </c>
      <c r="AC642">
        <v>0.16200000000000001</v>
      </c>
      <c r="AD642">
        <v>0.83799999999999997</v>
      </c>
      <c r="AE642">
        <v>0</v>
      </c>
      <c r="AF642">
        <v>10.301796606665583</v>
      </c>
      <c r="AG642">
        <v>53.289540471517022</v>
      </c>
      <c r="AH642">
        <v>17021.705590782982</v>
      </c>
      <c r="AI642">
        <v>1876.992</v>
      </c>
      <c r="AJ642">
        <v>18157.235808678499</v>
      </c>
      <c r="AK642">
        <v>14671.1834577834</v>
      </c>
      <c r="AL642">
        <v>40.644004188819636</v>
      </c>
      <c r="AM642" s="19">
        <v>51.382279903127554</v>
      </c>
      <c r="AN642">
        <v>0.87189333333333341</v>
      </c>
      <c r="AO642">
        <v>0.57762933333333333</v>
      </c>
      <c r="AP642">
        <v>0.19617599999999999</v>
      </c>
      <c r="AQ642">
        <v>1</v>
      </c>
      <c r="AR642">
        <v>0</v>
      </c>
      <c r="AS642">
        <v>2</v>
      </c>
      <c r="AT642">
        <v>1.48</v>
      </c>
      <c r="AU642">
        <v>1</v>
      </c>
      <c r="AV642">
        <v>2</v>
      </c>
      <c r="AW642">
        <v>1.5</v>
      </c>
      <c r="AX642">
        <v>1</v>
      </c>
      <c r="AY642">
        <v>2</v>
      </c>
      <c r="AZ642">
        <v>0.6</v>
      </c>
      <c r="BA642">
        <v>0.3</v>
      </c>
      <c r="BB642">
        <v>0.8</v>
      </c>
      <c r="BC642" s="27">
        <v>0.39616154578877966</v>
      </c>
      <c r="BD642" s="28">
        <v>0.65145407456126525</v>
      </c>
      <c r="BE642" s="28">
        <v>0.35807464876034029</v>
      </c>
      <c r="BF642" s="28">
        <f t="shared" si="100"/>
        <v>0.78645761925284974</v>
      </c>
      <c r="BG642" s="29" t="s">
        <v>106</v>
      </c>
      <c r="BH642">
        <v>0.38897663778877967</v>
      </c>
      <c r="BI642">
        <v>0.47395377046126524</v>
      </c>
      <c r="BJ642">
        <v>0.33231312248434036</v>
      </c>
      <c r="BK642">
        <f t="shared" si="101"/>
        <v>0.76069609297684981</v>
      </c>
      <c r="BL642" t="s">
        <v>106</v>
      </c>
      <c r="BM642" s="27">
        <v>0.40473887778877965</v>
      </c>
      <c r="BN642" s="28">
        <v>0.76984662176126528</v>
      </c>
      <c r="BO642" s="28">
        <v>0.38238633153434032</v>
      </c>
      <c r="BP642" s="28">
        <f t="shared" si="102"/>
        <v>0.81076930202684983</v>
      </c>
      <c r="BQ642" s="29" t="s">
        <v>106</v>
      </c>
      <c r="BR642">
        <v>0.30266935015109964</v>
      </c>
      <c r="BS642">
        <v>0.65145407456126525</v>
      </c>
      <c r="BT642">
        <v>0.28768358164473234</v>
      </c>
      <c r="BU642">
        <f t="shared" si="103"/>
        <v>0.7160665521372418</v>
      </c>
      <c r="BV642" t="s">
        <v>106</v>
      </c>
      <c r="BW642" s="27">
        <v>0.29548444215109959</v>
      </c>
      <c r="BX642" s="28">
        <v>0.47395377046126524</v>
      </c>
      <c r="BY642" s="28">
        <v>0.26192205536873236</v>
      </c>
      <c r="BZ642" s="28">
        <f t="shared" si="104"/>
        <v>0.69030502586124176</v>
      </c>
      <c r="CA642" s="29" t="s">
        <v>106</v>
      </c>
      <c r="CB642">
        <v>0.31124668215109957</v>
      </c>
      <c r="CC642">
        <v>0.76984662176126528</v>
      </c>
      <c r="CD642">
        <v>0.31199526441873232</v>
      </c>
      <c r="CE642">
        <f t="shared" si="105"/>
        <v>0.73962965264360903</v>
      </c>
      <c r="CF642" t="s">
        <v>107</v>
      </c>
      <c r="CG642" s="27">
        <v>0.18147576321336628</v>
      </c>
      <c r="CH642" s="28">
        <v>0.65145407456126525</v>
      </c>
      <c r="CI642" s="28">
        <v>0.19643590205042563</v>
      </c>
      <c r="CJ642" s="28">
        <f t="shared" si="106"/>
        <v>0.60985873370587573</v>
      </c>
      <c r="CK642" s="29" t="s">
        <v>107</v>
      </c>
      <c r="CL642">
        <v>0.17429085521336626</v>
      </c>
      <c r="CM642">
        <v>0.47395377046126524</v>
      </c>
      <c r="CN642">
        <v>0.17067437577442562</v>
      </c>
      <c r="CO642">
        <f t="shared" si="107"/>
        <v>0.59905734626693508</v>
      </c>
      <c r="CP642" t="s">
        <v>106</v>
      </c>
      <c r="CQ642" s="27">
        <v>0.19005309521336627</v>
      </c>
      <c r="CR642" s="28">
        <v>0.76984662176126528</v>
      </c>
      <c r="CS642" s="28">
        <v>0.22074758482442564</v>
      </c>
      <c r="CT642" s="28">
        <f t="shared" si="108"/>
        <v>0.61843606570587573</v>
      </c>
      <c r="CU642" s="29" t="s">
        <v>107</v>
      </c>
      <c r="CV642">
        <v>48752.097698585698</v>
      </c>
      <c r="CW642">
        <v>7948.9171347728297</v>
      </c>
      <c r="CX642">
        <v>0.42838297049250945</v>
      </c>
      <c r="CY642">
        <f t="shared" si="110"/>
        <v>1.0798370450537746</v>
      </c>
      <c r="CZ642">
        <f t="shared" si="109"/>
        <v>0.82454451628128911</v>
      </c>
    </row>
    <row r="643" spans="1:104" x14ac:dyDescent="0.25">
      <c r="A643">
        <v>1</v>
      </c>
      <c r="B643" s="15">
        <v>9993</v>
      </c>
      <c r="C643" s="15">
        <v>-64.623611699999998</v>
      </c>
      <c r="D643" s="15">
        <v>-17.337272930000001</v>
      </c>
      <c r="E643" s="15">
        <v>565</v>
      </c>
      <c r="F643" s="15">
        <v>0</v>
      </c>
      <c r="G643" s="15">
        <v>0</v>
      </c>
      <c r="H643" s="17">
        <v>3</v>
      </c>
      <c r="I643" s="19">
        <v>0</v>
      </c>
      <c r="J643" s="19">
        <v>0</v>
      </c>
      <c r="K643" s="19">
        <v>0</v>
      </c>
      <c r="L643" s="15">
        <v>0</v>
      </c>
      <c r="M643" s="15">
        <v>0</v>
      </c>
      <c r="N643" s="15">
        <v>0</v>
      </c>
      <c r="O643" s="19">
        <v>305.210387999999</v>
      </c>
      <c r="P643" s="19">
        <v>85.378022178434293</v>
      </c>
      <c r="Q643" s="20">
        <v>3.5748121145525009</v>
      </c>
      <c r="R643" s="21">
        <v>1.2000000000000002E-2</v>
      </c>
      <c r="S643" s="22">
        <v>0.30500000000000005</v>
      </c>
      <c r="T643" s="22">
        <v>0.69399999999999995</v>
      </c>
      <c r="U643" s="19">
        <v>0</v>
      </c>
      <c r="V643" s="19">
        <v>26.040296764422465</v>
      </c>
      <c r="W643" s="19">
        <v>59.252347391833396</v>
      </c>
      <c r="X643" s="19">
        <v>402.8650769632489</v>
      </c>
      <c r="Y643" s="19">
        <v>0</v>
      </c>
      <c r="Z643" s="19">
        <v>402.8650769632489</v>
      </c>
      <c r="AA643">
        <v>102.72446759683267</v>
      </c>
      <c r="AB643">
        <v>1</v>
      </c>
      <c r="AC643">
        <v>0.31500000000000006</v>
      </c>
      <c r="AD643">
        <v>0.68499999999999994</v>
      </c>
      <c r="AE643">
        <v>0</v>
      </c>
      <c r="AF643">
        <v>32.358207293002295</v>
      </c>
      <c r="AG643">
        <v>70.366260303830373</v>
      </c>
      <c r="AH643">
        <v>44330.440954233731</v>
      </c>
      <c r="AI643">
        <v>0</v>
      </c>
      <c r="AJ643">
        <v>42399.4166193411</v>
      </c>
      <c r="AK643">
        <v>41976.540346472699</v>
      </c>
      <c r="AL643">
        <v>84.353485912293081</v>
      </c>
      <c r="AM643" s="19">
        <v>101.69993133069146</v>
      </c>
      <c r="AN643">
        <v>0.88986666666666669</v>
      </c>
      <c r="AO643">
        <v>0.58953666666666671</v>
      </c>
      <c r="AP643">
        <v>0.20022000000000001</v>
      </c>
      <c r="AQ643">
        <v>1</v>
      </c>
      <c r="AR643">
        <v>0</v>
      </c>
      <c r="AS643">
        <v>2</v>
      </c>
      <c r="AT643">
        <v>1.48</v>
      </c>
      <c r="AU643">
        <v>1</v>
      </c>
      <c r="AV643">
        <v>2</v>
      </c>
      <c r="AW643">
        <v>1.5</v>
      </c>
      <c r="AX643">
        <v>1</v>
      </c>
      <c r="AY643">
        <v>2</v>
      </c>
      <c r="AZ643">
        <v>0.6</v>
      </c>
      <c r="BA643">
        <v>0.3</v>
      </c>
      <c r="BB643">
        <v>0.8</v>
      </c>
      <c r="BC643" s="27">
        <v>0.36826121853983734</v>
      </c>
      <c r="BD643" s="28">
        <v>0.66061582668798513</v>
      </c>
      <c r="BE643" s="28">
        <v>0.33530010585277781</v>
      </c>
      <c r="BF643" s="28">
        <f t="shared" si="100"/>
        <v>0.53013336384704313</v>
      </c>
      <c r="BG643" s="29" t="s">
        <v>106</v>
      </c>
      <c r="BH643">
        <v>0.36107631053983735</v>
      </c>
      <c r="BI643">
        <v>0.48311552258798518</v>
      </c>
      <c r="BJ643">
        <v>0.30953857957677788</v>
      </c>
      <c r="BK643">
        <f t="shared" si="101"/>
        <v>0.5043718375710432</v>
      </c>
      <c r="BL643" t="s">
        <v>106</v>
      </c>
      <c r="BM643" s="27">
        <v>0.37683855053983734</v>
      </c>
      <c r="BN643" s="28">
        <v>0.77900837388798527</v>
      </c>
      <c r="BO643" s="28">
        <v>0.35961178862677784</v>
      </c>
      <c r="BP643" s="28">
        <f t="shared" si="102"/>
        <v>0.5544450466210431</v>
      </c>
      <c r="BQ643" s="29" t="s">
        <v>106</v>
      </c>
      <c r="BR643">
        <v>0.27284176146773736</v>
      </c>
      <c r="BS643">
        <v>0.66061582668798513</v>
      </c>
      <c r="BT643">
        <v>0.26345798725576786</v>
      </c>
      <c r="BU643">
        <f t="shared" si="103"/>
        <v>0.45829124525003317</v>
      </c>
      <c r="BV643" t="s">
        <v>106</v>
      </c>
      <c r="BW643" s="27">
        <v>0.26565685346773737</v>
      </c>
      <c r="BX643" s="28">
        <v>0.48311552258798518</v>
      </c>
      <c r="BY643" s="28">
        <v>0.23769646097976785</v>
      </c>
      <c r="BZ643" s="28">
        <f t="shared" si="104"/>
        <v>0.43252971897403314</v>
      </c>
      <c r="CA643" s="29" t="s">
        <v>106</v>
      </c>
      <c r="CB643">
        <v>0.28141909346773736</v>
      </c>
      <c r="CC643">
        <v>0.77900837388798527</v>
      </c>
      <c r="CD643">
        <v>0.28776967002976789</v>
      </c>
      <c r="CE643">
        <f t="shared" si="105"/>
        <v>0.47625235146200268</v>
      </c>
      <c r="CF643" t="s">
        <v>107</v>
      </c>
      <c r="CG643" s="27">
        <v>0.14914987267057067</v>
      </c>
      <c r="CH643" s="28">
        <v>0.66061582668798513</v>
      </c>
      <c r="CI643" s="28">
        <v>0.17032931500038451</v>
      </c>
      <c r="CJ643" s="28">
        <f t="shared" si="106"/>
        <v>0.34398313066483599</v>
      </c>
      <c r="CK643" s="29" t="s">
        <v>107</v>
      </c>
      <c r="CL643">
        <v>0.14196496467057068</v>
      </c>
      <c r="CM643">
        <v>0.48311552258798518</v>
      </c>
      <c r="CN643">
        <v>0.1445677887243845</v>
      </c>
      <c r="CO643">
        <f t="shared" si="107"/>
        <v>0.336798222664836</v>
      </c>
      <c r="CP643" t="s">
        <v>107</v>
      </c>
      <c r="CQ643" s="27">
        <v>0.15772720467057069</v>
      </c>
      <c r="CR643" s="28">
        <v>0.77900837388798527</v>
      </c>
      <c r="CS643" s="28">
        <v>0.19464099777438448</v>
      </c>
      <c r="CT643" s="28">
        <f t="shared" si="108"/>
        <v>0.35256046266483598</v>
      </c>
      <c r="CU643" s="29" t="s">
        <v>107</v>
      </c>
      <c r="CV643">
        <v>60943.615703651703</v>
      </c>
      <c r="CW643">
        <v>12840.558449603999</v>
      </c>
      <c r="CX643">
        <v>0.19483325799426532</v>
      </c>
      <c r="CY643">
        <f t="shared" si="110"/>
        <v>0.85544908468225045</v>
      </c>
      <c r="CZ643">
        <f t="shared" si="109"/>
        <v>0.56309447653410261</v>
      </c>
    </row>
    <row r="644" spans="1:104" x14ac:dyDescent="0.25">
      <c r="A644">
        <v>1</v>
      </c>
      <c r="B644" s="15">
        <v>10024</v>
      </c>
      <c r="C644" s="15">
        <v>-63.853698229999999</v>
      </c>
      <c r="D644" s="15">
        <v>-16.607007719999999</v>
      </c>
      <c r="E644" s="15">
        <v>227</v>
      </c>
      <c r="F644" s="15">
        <v>0</v>
      </c>
      <c r="G644" s="15">
        <v>0</v>
      </c>
      <c r="H644" s="17">
        <v>0</v>
      </c>
      <c r="I644" s="19">
        <v>0</v>
      </c>
      <c r="J644" s="19">
        <v>0</v>
      </c>
      <c r="K644" s="19">
        <v>0</v>
      </c>
      <c r="L644" s="15">
        <v>0</v>
      </c>
      <c r="M644" s="15">
        <v>0</v>
      </c>
      <c r="N644" s="15">
        <v>0</v>
      </c>
      <c r="O644" s="19">
        <v>156.238651</v>
      </c>
      <c r="P644" s="19">
        <v>43.705416113758154</v>
      </c>
      <c r="Q644" s="20">
        <v>3.5748121146664289</v>
      </c>
      <c r="R644" s="21">
        <v>0</v>
      </c>
      <c r="S644" s="22">
        <v>0.255</v>
      </c>
      <c r="T644" s="22">
        <v>0.74399999999999999</v>
      </c>
      <c r="U644" s="19">
        <v>0</v>
      </c>
      <c r="V644" s="19">
        <v>11.144881109008329</v>
      </c>
      <c r="W644" s="19">
        <v>32.516829588636064</v>
      </c>
      <c r="X644" s="19">
        <v>0</v>
      </c>
      <c r="Y644" s="19">
        <v>0</v>
      </c>
      <c r="Z644" s="19">
        <v>0</v>
      </c>
      <c r="AA644">
        <v>52.58514413809197</v>
      </c>
      <c r="AB644">
        <v>1</v>
      </c>
      <c r="AC644">
        <v>0.25800000000000001</v>
      </c>
      <c r="AD644">
        <v>0.74199999999999999</v>
      </c>
      <c r="AE644">
        <v>0</v>
      </c>
      <c r="AF644">
        <v>13.566967187627728</v>
      </c>
      <c r="AG644">
        <v>39.018176950464238</v>
      </c>
      <c r="AH644">
        <v>19482.588717695169</v>
      </c>
      <c r="AI644">
        <v>0</v>
      </c>
      <c r="AJ644">
        <v>18633.9313955902</v>
      </c>
      <c r="AK644">
        <v>18633.9313955902</v>
      </c>
      <c r="AL644">
        <v>43.705416113758154</v>
      </c>
      <c r="AM644" s="19">
        <v>52.58514413809197</v>
      </c>
      <c r="AN644">
        <v>0.82156800000000008</v>
      </c>
      <c r="AO644">
        <v>0.54428880000000002</v>
      </c>
      <c r="AP644">
        <v>0.18485279999999998</v>
      </c>
      <c r="AQ644">
        <v>1</v>
      </c>
      <c r="AR644">
        <v>0</v>
      </c>
      <c r="AS644">
        <v>2</v>
      </c>
      <c r="AT644">
        <v>1.48</v>
      </c>
      <c r="AU644">
        <v>1</v>
      </c>
      <c r="AV644">
        <v>2</v>
      </c>
      <c r="AW644">
        <v>1.5</v>
      </c>
      <c r="AX644">
        <v>1</v>
      </c>
      <c r="AY644">
        <v>2</v>
      </c>
      <c r="AZ644">
        <v>0.6</v>
      </c>
      <c r="BA644">
        <v>0.3</v>
      </c>
      <c r="BB644">
        <v>0.8</v>
      </c>
      <c r="BC644" s="27">
        <v>0.37861848262127284</v>
      </c>
      <c r="BD644" s="28">
        <v>0.65511629750629785</v>
      </c>
      <c r="BE644" s="28">
        <v>0.34527729860900691</v>
      </c>
      <c r="BF644" s="28">
        <f t="shared" ref="BF644:BF707" si="111">MIN(BC644:BE644)+CX644</f>
        <v>0.65011602772968602</v>
      </c>
      <c r="BG644" s="29" t="s">
        <v>106</v>
      </c>
      <c r="BH644">
        <v>0.3714335746212728</v>
      </c>
      <c r="BI644">
        <v>0.47761599340629785</v>
      </c>
      <c r="BJ644">
        <v>0.31951577233300699</v>
      </c>
      <c r="BK644">
        <f t="shared" ref="BK644:BK707" si="112">MIN(BH644:BJ644)+CX644</f>
        <v>0.62435450145368598</v>
      </c>
      <c r="BL644" t="s">
        <v>106</v>
      </c>
      <c r="BM644" s="27">
        <v>0.38719581462127284</v>
      </c>
      <c r="BN644" s="28">
        <v>0.77350884470629788</v>
      </c>
      <c r="BO644" s="28">
        <v>0.36958898138300694</v>
      </c>
      <c r="BP644" s="28">
        <f t="shared" ref="BP644:BP707" si="113">MIN(BM644:BO644)+CX644</f>
        <v>0.674427710503686</v>
      </c>
      <c r="BQ644" s="29" t="s">
        <v>106</v>
      </c>
      <c r="BR644">
        <v>0.29052261899996884</v>
      </c>
      <c r="BS644">
        <v>0.65511629750629785</v>
      </c>
      <c r="BT644">
        <v>0.2789491756413246</v>
      </c>
      <c r="BU644">
        <f t="shared" ref="BU644:BU707" si="114">MIN(BR644:BT644)+CX644</f>
        <v>0.5837879047620036</v>
      </c>
      <c r="BV644" t="s">
        <v>106</v>
      </c>
      <c r="BW644" s="27">
        <v>0.28333771099996885</v>
      </c>
      <c r="BX644" s="28">
        <v>0.47761599340629785</v>
      </c>
      <c r="BY644" s="28">
        <v>0.25318764936532456</v>
      </c>
      <c r="BZ644" s="28">
        <f t="shared" ref="BZ644:BZ707" si="115">MIN(BW644:BY644)+CX644</f>
        <v>0.55802637848600356</v>
      </c>
      <c r="CA644" s="29" t="s">
        <v>106</v>
      </c>
      <c r="CB644">
        <v>0.29909995099996878</v>
      </c>
      <c r="CC644">
        <v>0.77350884470629788</v>
      </c>
      <c r="CD644">
        <v>0.30326085841532457</v>
      </c>
      <c r="CE644">
        <f t="shared" ref="CE644:CE707" si="116">MIN(CB644:CD644)+CX644</f>
        <v>0.60393868012064789</v>
      </c>
      <c r="CF644" t="s">
        <v>107</v>
      </c>
      <c r="CG644" s="27">
        <v>0.1763242772686488</v>
      </c>
      <c r="CH644" s="28">
        <v>0.65511629750629785</v>
      </c>
      <c r="CI644" s="28">
        <v>0.19296827549803255</v>
      </c>
      <c r="CJ644" s="28">
        <f t="shared" ref="CJ644:CJ707" si="117">MIN(CG644:CI644)+CX644</f>
        <v>0.48116300638932785</v>
      </c>
      <c r="CK644" s="29" t="s">
        <v>107</v>
      </c>
      <c r="CL644">
        <v>0.16913936926864878</v>
      </c>
      <c r="CM644">
        <v>0.47761599340629785</v>
      </c>
      <c r="CN644">
        <v>0.16720674922203255</v>
      </c>
      <c r="CO644">
        <f t="shared" ref="CO644:CO707" si="118">MIN(CL644:CN644)+CX644</f>
        <v>0.4720454783427116</v>
      </c>
      <c r="CP644" t="s">
        <v>106</v>
      </c>
      <c r="CQ644" s="27">
        <v>0.18490160926864879</v>
      </c>
      <c r="CR644" s="28">
        <v>0.77350884470629788</v>
      </c>
      <c r="CS644" s="28">
        <v>0.21727995827203256</v>
      </c>
      <c r="CT644" s="28">
        <f t="shared" ref="CT644:CT707" si="119">MIN(CQ644:CS644)+CX644</f>
        <v>0.48974033838932785</v>
      </c>
      <c r="CU644" s="29" t="s">
        <v>107</v>
      </c>
      <c r="CV644">
        <v>44673.818498353103</v>
      </c>
      <c r="CW644">
        <v>6573.1430172615001</v>
      </c>
      <c r="CX644">
        <v>0.30483872912067905</v>
      </c>
      <c r="CY644">
        <f t="shared" si="110"/>
        <v>0.95995502662697696</v>
      </c>
      <c r="CZ644">
        <f t="shared" ref="CZ644:CZ707" si="120">CX644+BC644</f>
        <v>0.68345721174195195</v>
      </c>
    </row>
    <row r="645" spans="1:104" x14ac:dyDescent="0.25">
      <c r="A645">
        <v>1</v>
      </c>
      <c r="B645" s="15">
        <v>10026</v>
      </c>
      <c r="C645" s="15">
        <v>-62.899582670000001</v>
      </c>
      <c r="D645" s="15">
        <v>-19.930706990000001</v>
      </c>
      <c r="E645" s="15">
        <v>555</v>
      </c>
      <c r="F645" s="15">
        <v>0</v>
      </c>
      <c r="G645" s="15">
        <v>0</v>
      </c>
      <c r="H645" s="17">
        <v>4</v>
      </c>
      <c r="I645" s="19">
        <v>0</v>
      </c>
      <c r="J645" s="19">
        <v>0</v>
      </c>
      <c r="K645" s="19">
        <v>0</v>
      </c>
      <c r="L645" s="15">
        <v>0</v>
      </c>
      <c r="M645" s="15">
        <v>0</v>
      </c>
      <c r="N645" s="15">
        <v>0</v>
      </c>
      <c r="O645" s="19">
        <v>904.73079299999995</v>
      </c>
      <c r="P645" s="19">
        <v>253.08485149092741</v>
      </c>
      <c r="Q645" s="20">
        <v>3.574812114080375</v>
      </c>
      <c r="R645" s="21">
        <v>0.66300000000000003</v>
      </c>
      <c r="S645" s="22">
        <v>0.29599999999999999</v>
      </c>
      <c r="T645" s="22">
        <v>0.70399999999999996</v>
      </c>
      <c r="U645" s="19">
        <v>0</v>
      </c>
      <c r="V645" s="19">
        <v>74.91311604131451</v>
      </c>
      <c r="W645" s="19">
        <v>178.1717354496129</v>
      </c>
      <c r="X645" s="19">
        <v>64483.045906713589</v>
      </c>
      <c r="Y645" s="19">
        <v>0</v>
      </c>
      <c r="Z645" s="19">
        <v>64483.045906713589</v>
      </c>
      <c r="AA645">
        <v>304.50467180071865</v>
      </c>
      <c r="AB645">
        <v>1</v>
      </c>
      <c r="AC645">
        <v>0.29699999999999999</v>
      </c>
      <c r="AD645">
        <v>0.70300000000000007</v>
      </c>
      <c r="AE645">
        <v>0</v>
      </c>
      <c r="AF645">
        <v>90.437887524813434</v>
      </c>
      <c r="AG645">
        <v>214.06678427590523</v>
      </c>
      <c r="AH645">
        <v>125537.46808795759</v>
      </c>
      <c r="AI645">
        <v>0</v>
      </c>
      <c r="AJ645">
        <v>120069.083305511</v>
      </c>
      <c r="AK645">
        <v>53905.8204685819</v>
      </c>
      <c r="AL645">
        <v>85.289594952442528</v>
      </c>
      <c r="AM645" s="19">
        <v>136.70941526223379</v>
      </c>
      <c r="AN645">
        <v>0.82875733333333335</v>
      </c>
      <c r="AO645">
        <v>0.54905173333333335</v>
      </c>
      <c r="AP645">
        <v>0.18647039999999998</v>
      </c>
      <c r="AQ645">
        <v>1</v>
      </c>
      <c r="AR645">
        <v>0</v>
      </c>
      <c r="AS645">
        <v>2</v>
      </c>
      <c r="AT645">
        <v>1.48</v>
      </c>
      <c r="AU645">
        <v>1</v>
      </c>
      <c r="AV645">
        <v>2</v>
      </c>
      <c r="AW645">
        <v>1.5</v>
      </c>
      <c r="AX645">
        <v>1</v>
      </c>
      <c r="AY645">
        <v>2</v>
      </c>
      <c r="AZ645">
        <v>0.6</v>
      </c>
      <c r="BA645">
        <v>0.3</v>
      </c>
      <c r="BB645">
        <v>0.8</v>
      </c>
      <c r="BC645" s="27">
        <v>0.34005646378749077</v>
      </c>
      <c r="BD645" s="28">
        <v>0.62571906471072847</v>
      </c>
      <c r="BE645" s="28">
        <v>0.30792853821750654</v>
      </c>
      <c r="BF645" s="28">
        <f t="shared" si="111"/>
        <v>0.39523046003493623</v>
      </c>
      <c r="BG645" s="29" t="s">
        <v>106</v>
      </c>
      <c r="BH645">
        <v>0.33287155578749072</v>
      </c>
      <c r="BI645">
        <v>0.44821876061072846</v>
      </c>
      <c r="BJ645">
        <v>0.28216701194150656</v>
      </c>
      <c r="BK645">
        <f t="shared" si="112"/>
        <v>0.36946893375893625</v>
      </c>
      <c r="BL645" t="s">
        <v>106</v>
      </c>
      <c r="BM645" s="27">
        <v>0.34863379578749076</v>
      </c>
      <c r="BN645" s="28">
        <v>0.7441116119107285</v>
      </c>
      <c r="BO645" s="28">
        <v>0.33224022099150652</v>
      </c>
      <c r="BP645" s="28">
        <f t="shared" si="113"/>
        <v>0.4195421428089362</v>
      </c>
      <c r="BQ645" s="29" t="s">
        <v>106</v>
      </c>
      <c r="BR645">
        <v>0.25118969559241877</v>
      </c>
      <c r="BS645">
        <v>0.62571906471072847</v>
      </c>
      <c r="BT645">
        <v>0.24101999465726331</v>
      </c>
      <c r="BU645">
        <f t="shared" si="114"/>
        <v>0.328321916474693</v>
      </c>
      <c r="BV645" t="s">
        <v>106</v>
      </c>
      <c r="BW645" s="27">
        <v>0.24400478759241875</v>
      </c>
      <c r="BX645" s="28">
        <v>0.44821876061072846</v>
      </c>
      <c r="BY645" s="28">
        <v>0.21525846838126331</v>
      </c>
      <c r="BZ645" s="28">
        <f t="shared" si="115"/>
        <v>0.30256039019869296</v>
      </c>
      <c r="CA645" s="29" t="s">
        <v>106</v>
      </c>
      <c r="CB645">
        <v>0.25976702759241876</v>
      </c>
      <c r="CC645">
        <v>0.7441116119107285</v>
      </c>
      <c r="CD645">
        <v>0.26533167743126329</v>
      </c>
      <c r="CE645">
        <f t="shared" si="116"/>
        <v>0.34706894940984845</v>
      </c>
      <c r="CF645" t="s">
        <v>107</v>
      </c>
      <c r="CG645" s="27">
        <v>0.13599203311732541</v>
      </c>
      <c r="CH645" s="28">
        <v>0.62571906471072847</v>
      </c>
      <c r="CI645" s="28">
        <v>0.15428669744954063</v>
      </c>
      <c r="CJ645" s="28">
        <f t="shared" si="117"/>
        <v>0.2232939549347551</v>
      </c>
      <c r="CK645" s="29" t="s">
        <v>107</v>
      </c>
      <c r="CL645">
        <v>0.12880712511732539</v>
      </c>
      <c r="CM645">
        <v>0.44821876061072846</v>
      </c>
      <c r="CN645">
        <v>0.12852517117354062</v>
      </c>
      <c r="CO645">
        <f t="shared" si="118"/>
        <v>0.2158270929909703</v>
      </c>
      <c r="CP645" t="s">
        <v>106</v>
      </c>
      <c r="CQ645" s="27">
        <v>0.1445693651173254</v>
      </c>
      <c r="CR645" s="28">
        <v>0.7441116119107285</v>
      </c>
      <c r="CS645" s="28">
        <v>0.17859838022354063</v>
      </c>
      <c r="CT645" s="28">
        <f t="shared" si="119"/>
        <v>0.23187128693475509</v>
      </c>
      <c r="CU645" s="29" t="s">
        <v>107</v>
      </c>
      <c r="CV645">
        <v>25368.6796326638</v>
      </c>
      <c r="CW645">
        <v>17088.676907951001</v>
      </c>
      <c r="CX645">
        <v>8.7301921817429684E-2</v>
      </c>
      <c r="CY645">
        <f t="shared" si="110"/>
        <v>0.71302098652815815</v>
      </c>
      <c r="CZ645">
        <f t="shared" si="120"/>
        <v>0.42735838560492045</v>
      </c>
    </row>
    <row r="646" spans="1:104" x14ac:dyDescent="0.25">
      <c r="A646">
        <v>1</v>
      </c>
      <c r="B646" s="15">
        <v>10036</v>
      </c>
      <c r="C646" s="15">
        <v>-62.089500000000001</v>
      </c>
      <c r="D646" s="15">
        <v>-13.614172</v>
      </c>
      <c r="E646" s="15">
        <v>561</v>
      </c>
      <c r="F646" s="15">
        <v>0</v>
      </c>
      <c r="G646" s="15">
        <v>0</v>
      </c>
      <c r="H646" s="17">
        <v>2</v>
      </c>
      <c r="I646" s="19">
        <v>0</v>
      </c>
      <c r="J646" s="19">
        <v>0</v>
      </c>
      <c r="K646" s="19">
        <v>1</v>
      </c>
      <c r="L646" s="15">
        <v>0</v>
      </c>
      <c r="M646" s="15">
        <v>0</v>
      </c>
      <c r="N646" s="15">
        <v>1.2032</v>
      </c>
      <c r="O646" s="19">
        <v>461.449038999999</v>
      </c>
      <c r="P646" s="19">
        <v>129.08343832143996</v>
      </c>
      <c r="Q646" s="20">
        <v>3.5748121137810998</v>
      </c>
      <c r="R646" s="21">
        <v>0.71699999999999997</v>
      </c>
      <c r="S646" s="22">
        <v>0.32200000000000006</v>
      </c>
      <c r="T646" s="22">
        <v>0.67800000000000005</v>
      </c>
      <c r="U646" s="19">
        <v>0</v>
      </c>
      <c r="V646" s="19">
        <v>41.564867139503676</v>
      </c>
      <c r="W646" s="19">
        <v>87.518571181936295</v>
      </c>
      <c r="X646" s="19">
        <v>37976.460373092734</v>
      </c>
      <c r="Y646" s="19">
        <v>1560</v>
      </c>
      <c r="Z646" s="19">
        <v>39536.460373092734</v>
      </c>
      <c r="AA646">
        <v>155.30961173492466</v>
      </c>
      <c r="AB646">
        <v>1</v>
      </c>
      <c r="AC646">
        <v>0.32400000000000007</v>
      </c>
      <c r="AD646">
        <v>0.67599999999999993</v>
      </c>
      <c r="AE646">
        <v>0</v>
      </c>
      <c r="AF646">
        <v>50.320314202115597</v>
      </c>
      <c r="AG646">
        <v>104.98929753280906</v>
      </c>
      <c r="AH646">
        <v>68520.531973420468</v>
      </c>
      <c r="AI646">
        <v>1876.992</v>
      </c>
      <c r="AJ646">
        <v>67412.784542194393</v>
      </c>
      <c r="AK646">
        <v>27239.844826474698</v>
      </c>
      <c r="AL646">
        <v>36.530613044967509</v>
      </c>
      <c r="AM646" s="19">
        <v>62.756786458452211</v>
      </c>
      <c r="AN646">
        <v>0.83954133333333336</v>
      </c>
      <c r="AO646">
        <v>0.5561961333333334</v>
      </c>
      <c r="AP646">
        <v>0.1888968</v>
      </c>
      <c r="AQ646">
        <v>1</v>
      </c>
      <c r="AR646">
        <v>0</v>
      </c>
      <c r="AS646">
        <v>2</v>
      </c>
      <c r="AT646">
        <v>1.48</v>
      </c>
      <c r="AU646">
        <v>1</v>
      </c>
      <c r="AV646">
        <v>2</v>
      </c>
      <c r="AW646">
        <v>1.5</v>
      </c>
      <c r="AX646">
        <v>1</v>
      </c>
      <c r="AY646">
        <v>2</v>
      </c>
      <c r="AZ646">
        <v>0.6</v>
      </c>
      <c r="BA646">
        <v>0.3</v>
      </c>
      <c r="BB646">
        <v>0.8</v>
      </c>
      <c r="BC646" s="27">
        <v>0.37357020794291473</v>
      </c>
      <c r="BD646" s="28">
        <v>0.64302969722773606</v>
      </c>
      <c r="BE646" s="28">
        <v>0.33862544706897524</v>
      </c>
      <c r="BF646" s="28">
        <f t="shared" si="111"/>
        <v>0.71903290308672863</v>
      </c>
      <c r="BG646" s="29" t="s">
        <v>106</v>
      </c>
      <c r="BH646">
        <v>0.36638529994291469</v>
      </c>
      <c r="BI646">
        <v>0.46552939312773611</v>
      </c>
      <c r="BJ646">
        <v>0.31286392079297531</v>
      </c>
      <c r="BK646">
        <f t="shared" si="112"/>
        <v>0.69327137681072859</v>
      </c>
      <c r="BL646" t="s">
        <v>106</v>
      </c>
      <c r="BM646" s="27">
        <v>0.38214753994291473</v>
      </c>
      <c r="BN646" s="28">
        <v>0.76142224442773609</v>
      </c>
      <c r="BO646" s="28">
        <v>0.36293712984297527</v>
      </c>
      <c r="BP646" s="28">
        <f t="shared" si="113"/>
        <v>0.7433445858607286</v>
      </c>
      <c r="BQ646" s="29" t="s">
        <v>106</v>
      </c>
      <c r="BR646">
        <v>0.28354708288719072</v>
      </c>
      <c r="BS646">
        <v>0.64302969722773606</v>
      </c>
      <c r="BT646">
        <v>0.27084627261989092</v>
      </c>
      <c r="BU646">
        <f t="shared" si="114"/>
        <v>0.6512537286376443</v>
      </c>
      <c r="BV646" t="s">
        <v>106</v>
      </c>
      <c r="BW646" s="27">
        <v>0.27636217488719073</v>
      </c>
      <c r="BX646" s="28">
        <v>0.46552939312773611</v>
      </c>
      <c r="BY646" s="28">
        <v>0.24508474634389088</v>
      </c>
      <c r="BZ646" s="28">
        <f t="shared" si="115"/>
        <v>0.62549220236164427</v>
      </c>
      <c r="CA646" s="29" t="s">
        <v>106</v>
      </c>
      <c r="CB646">
        <v>0.29212441488719071</v>
      </c>
      <c r="CC646">
        <v>0.76142224442773609</v>
      </c>
      <c r="CD646">
        <v>0.29515795539389089</v>
      </c>
      <c r="CE646">
        <f t="shared" si="116"/>
        <v>0.67253187090494404</v>
      </c>
      <c r="CF646" t="s">
        <v>107</v>
      </c>
      <c r="CG646" s="27">
        <v>0.16685043929643739</v>
      </c>
      <c r="CH646" s="28">
        <v>0.64302969722773606</v>
      </c>
      <c r="CI646" s="28">
        <v>0.18298437981552221</v>
      </c>
      <c r="CJ646" s="28">
        <f t="shared" si="117"/>
        <v>0.54725789531419067</v>
      </c>
      <c r="CK646" s="29" t="s">
        <v>107</v>
      </c>
      <c r="CL646">
        <v>0.15966553129643737</v>
      </c>
      <c r="CM646">
        <v>0.46552939312773611</v>
      </c>
      <c r="CN646">
        <v>0.15722285353952223</v>
      </c>
      <c r="CO646">
        <f t="shared" si="118"/>
        <v>0.53763030955727553</v>
      </c>
      <c r="CP646" t="s">
        <v>106</v>
      </c>
      <c r="CQ646" s="27">
        <v>0.17542777129643736</v>
      </c>
      <c r="CR646" s="28">
        <v>0.76142224442773609</v>
      </c>
      <c r="CS646" s="28">
        <v>0.20729606258952221</v>
      </c>
      <c r="CT646" s="28">
        <f t="shared" si="119"/>
        <v>0.55583522731419066</v>
      </c>
      <c r="CU646" s="29" t="s">
        <v>107</v>
      </c>
      <c r="CV646">
        <v>74072.418648715393</v>
      </c>
      <c r="CW646">
        <v>19413.701466865499</v>
      </c>
      <c r="CX646">
        <v>0.38040745601775333</v>
      </c>
      <c r="CY646">
        <f t="shared" si="110"/>
        <v>1.0234371532454893</v>
      </c>
      <c r="CZ646">
        <f t="shared" si="120"/>
        <v>0.75397766396066812</v>
      </c>
    </row>
    <row r="647" spans="1:104" x14ac:dyDescent="0.25">
      <c r="A647">
        <v>1</v>
      </c>
      <c r="B647" s="15">
        <v>10076</v>
      </c>
      <c r="C647" s="15">
        <v>-66.554716099999993</v>
      </c>
      <c r="D647" s="15">
        <v>-17.748273439999998</v>
      </c>
      <c r="E647" s="15">
        <v>3771</v>
      </c>
      <c r="F647" s="15">
        <v>1</v>
      </c>
      <c r="G647" s="15">
        <v>0</v>
      </c>
      <c r="H647" s="17">
        <v>3</v>
      </c>
      <c r="I647" s="19">
        <v>0</v>
      </c>
      <c r="J647" s="19">
        <v>0</v>
      </c>
      <c r="K647" s="19">
        <v>1</v>
      </c>
      <c r="L647" s="15">
        <v>0</v>
      </c>
      <c r="M647" s="15">
        <v>0</v>
      </c>
      <c r="N647" s="15">
        <v>1.2032</v>
      </c>
      <c r="O647" s="19">
        <v>276.142731999999</v>
      </c>
      <c r="P647" s="19">
        <v>77.24678198210627</v>
      </c>
      <c r="Q647" s="20">
        <v>3.5748121140368765</v>
      </c>
      <c r="R647" s="21">
        <v>0.25</v>
      </c>
      <c r="S647" s="22">
        <v>4.5999999999999992E-2</v>
      </c>
      <c r="T647" s="22">
        <v>0.95299999999999996</v>
      </c>
      <c r="U647" s="19">
        <v>0</v>
      </c>
      <c r="V647" s="19">
        <v>3.5533519711768879</v>
      </c>
      <c r="W647" s="19">
        <v>73.616183228947278</v>
      </c>
      <c r="X647" s="19">
        <v>4299.6524436015125</v>
      </c>
      <c r="Y647" s="19">
        <v>1560</v>
      </c>
      <c r="Z647" s="19">
        <v>5859.6524436015125</v>
      </c>
      <c r="AA647">
        <v>92.941184967170159</v>
      </c>
      <c r="AB647">
        <v>1</v>
      </c>
      <c r="AC647">
        <v>6.9999999999999993E-2</v>
      </c>
      <c r="AD647">
        <v>0.93</v>
      </c>
      <c r="AE647">
        <v>0</v>
      </c>
      <c r="AF647">
        <v>6.5058829477019104</v>
      </c>
      <c r="AG647">
        <v>86.435302019468253</v>
      </c>
      <c r="AH647">
        <v>24743.424967899322</v>
      </c>
      <c r="AI647">
        <v>1876.992</v>
      </c>
      <c r="AJ647">
        <v>25542.5987722225</v>
      </c>
      <c r="AK647">
        <v>20235.254242154198</v>
      </c>
      <c r="AL647">
        <v>57.935086486579706</v>
      </c>
      <c r="AM647" s="19">
        <v>73.629489471643595</v>
      </c>
      <c r="AN647">
        <v>0.8143786666666667</v>
      </c>
      <c r="AO647">
        <v>0.53952586666666669</v>
      </c>
      <c r="AP647">
        <v>0.18323519999999999</v>
      </c>
      <c r="AQ647">
        <v>1</v>
      </c>
      <c r="AR647">
        <v>0</v>
      </c>
      <c r="AS647">
        <v>2</v>
      </c>
      <c r="AT647">
        <v>1.48</v>
      </c>
      <c r="AU647">
        <v>1</v>
      </c>
      <c r="AV647">
        <v>2</v>
      </c>
      <c r="AW647">
        <v>1.5</v>
      </c>
      <c r="AX647">
        <v>1</v>
      </c>
      <c r="AY647">
        <v>2</v>
      </c>
      <c r="AZ647">
        <v>0.6</v>
      </c>
      <c r="BA647">
        <v>0.3</v>
      </c>
      <c r="BB647">
        <v>0.8</v>
      </c>
      <c r="BC647" s="27">
        <v>0.35269925278677061</v>
      </c>
      <c r="BD647" s="28">
        <v>0.51717453253702217</v>
      </c>
      <c r="BE647" s="28">
        <v>0.29726340878638885</v>
      </c>
      <c r="BF647" s="28">
        <f t="shared" si="111"/>
        <v>0.67944316458917609</v>
      </c>
      <c r="BG647" s="29" t="s">
        <v>106</v>
      </c>
      <c r="BH647">
        <v>0.34475306438677061</v>
      </c>
      <c r="BI647">
        <v>0.34469437053702212</v>
      </c>
      <c r="BJ647">
        <v>0.26032190079438883</v>
      </c>
      <c r="BK647">
        <f t="shared" si="112"/>
        <v>0.64250165659717595</v>
      </c>
      <c r="BL647" t="s">
        <v>106</v>
      </c>
      <c r="BM647" s="27">
        <v>0.36211642438677061</v>
      </c>
      <c r="BN647" s="28">
        <v>0.6347440076370221</v>
      </c>
      <c r="BO647" s="28">
        <v>0.32983475474438889</v>
      </c>
      <c r="BP647" s="28">
        <f t="shared" si="113"/>
        <v>0.71201451054717602</v>
      </c>
      <c r="BQ647" s="29" t="s">
        <v>106</v>
      </c>
      <c r="BR647">
        <v>0.26528762990286658</v>
      </c>
      <c r="BS647">
        <v>0.51717453253702217</v>
      </c>
      <c r="BT647">
        <v>0.24302302823192481</v>
      </c>
      <c r="BU647">
        <f t="shared" si="114"/>
        <v>0.62520278403471197</v>
      </c>
      <c r="BV647" t="s">
        <v>106</v>
      </c>
      <c r="BW647" s="27">
        <v>0.25734144150286659</v>
      </c>
      <c r="BX647" s="28">
        <v>0.34469437053702212</v>
      </c>
      <c r="BY647" s="28">
        <v>0.20608152023992482</v>
      </c>
      <c r="BZ647" s="28">
        <f t="shared" si="115"/>
        <v>0.58826127604271194</v>
      </c>
      <c r="CA647" s="29" t="s">
        <v>106</v>
      </c>
      <c r="CB647">
        <v>0.27470480150286658</v>
      </c>
      <c r="CC647">
        <v>0.6347440076370221</v>
      </c>
      <c r="CD647">
        <v>0.27559437418992483</v>
      </c>
      <c r="CE647">
        <f t="shared" si="116"/>
        <v>0.65688455730565376</v>
      </c>
      <c r="CF647" t="s">
        <v>107</v>
      </c>
      <c r="CG647" s="27">
        <v>0.15197626690521324</v>
      </c>
      <c r="CH647" s="28">
        <v>0.51717453253702217</v>
      </c>
      <c r="CI647" s="28">
        <v>0.17271142380947146</v>
      </c>
      <c r="CJ647" s="28">
        <f t="shared" si="117"/>
        <v>0.53415602270800044</v>
      </c>
      <c r="CK647" s="29" t="s">
        <v>107</v>
      </c>
      <c r="CL647">
        <v>0.14403007850521324</v>
      </c>
      <c r="CM647">
        <v>0.34469437053702212</v>
      </c>
      <c r="CN647">
        <v>0.1357699158174715</v>
      </c>
      <c r="CO647">
        <f t="shared" si="118"/>
        <v>0.51794967162025873</v>
      </c>
      <c r="CP647" t="s">
        <v>106</v>
      </c>
      <c r="CQ647" s="27">
        <v>0.16139343850521323</v>
      </c>
      <c r="CR647" s="28">
        <v>0.6347440076370221</v>
      </c>
      <c r="CS647" s="28">
        <v>0.20528276976747151</v>
      </c>
      <c r="CT647" s="28">
        <f t="shared" si="119"/>
        <v>0.54357319430800044</v>
      </c>
      <c r="CU647" s="29" t="s">
        <v>107</v>
      </c>
      <c r="CV647">
        <v>58152.529741267797</v>
      </c>
      <c r="CW647">
        <v>11617.6481208962</v>
      </c>
      <c r="CX647">
        <v>0.38217975580278718</v>
      </c>
      <c r="CY647">
        <f t="shared" si="110"/>
        <v>0.89935428833980935</v>
      </c>
      <c r="CZ647">
        <f t="shared" si="120"/>
        <v>0.73487900858955779</v>
      </c>
    </row>
    <row r="648" spans="1:104" x14ac:dyDescent="0.25">
      <c r="A648">
        <v>1</v>
      </c>
      <c r="B648" s="15">
        <v>10078</v>
      </c>
      <c r="C648" s="15">
        <v>-66.377153140000004</v>
      </c>
      <c r="D648" s="15">
        <v>-17.01485344</v>
      </c>
      <c r="E648" s="15">
        <v>3546</v>
      </c>
      <c r="F648" s="15">
        <v>1</v>
      </c>
      <c r="G648" s="15">
        <v>0</v>
      </c>
      <c r="H648" s="17">
        <v>3</v>
      </c>
      <c r="I648" s="19">
        <v>0</v>
      </c>
      <c r="J648" s="19">
        <v>0</v>
      </c>
      <c r="K648" s="19">
        <v>1</v>
      </c>
      <c r="L648" s="15">
        <v>0</v>
      </c>
      <c r="M648" s="15">
        <v>0</v>
      </c>
      <c r="N648" s="15">
        <v>1.2032</v>
      </c>
      <c r="O648" s="19">
        <v>250.70853299999999</v>
      </c>
      <c r="P648" s="19">
        <v>70.131946810319249</v>
      </c>
      <c r="Q648" s="20">
        <v>3.5748121134876385</v>
      </c>
      <c r="R648" s="21">
        <v>0.217</v>
      </c>
      <c r="S648" s="22">
        <v>3.3000000000000002E-2</v>
      </c>
      <c r="T648" s="22">
        <v>0.96699999999999997</v>
      </c>
      <c r="U648" s="19">
        <v>0</v>
      </c>
      <c r="V648" s="19">
        <v>2.3143542447405352</v>
      </c>
      <c r="W648" s="19">
        <v>67.817592565578707</v>
      </c>
      <c r="X648" s="19">
        <v>3176.7221206169124</v>
      </c>
      <c r="Y648" s="19">
        <v>1560</v>
      </c>
      <c r="Z648" s="19">
        <v>4736.7221206169124</v>
      </c>
      <c r="AA648">
        <v>84.380812677183272</v>
      </c>
      <c r="AB648">
        <v>1</v>
      </c>
      <c r="AC648">
        <v>5.6000000000000001E-2</v>
      </c>
      <c r="AD648">
        <v>0.94399999999999995</v>
      </c>
      <c r="AE648">
        <v>0</v>
      </c>
      <c r="AF648">
        <v>4.7253255099222633</v>
      </c>
      <c r="AG648">
        <v>79.655487167261001</v>
      </c>
      <c r="AH648">
        <v>21095.486688826415</v>
      </c>
      <c r="AI648">
        <v>1876.992</v>
      </c>
      <c r="AJ648">
        <v>22053.5638897317</v>
      </c>
      <c r="AK648">
        <v>18076.059139686098</v>
      </c>
      <c r="AL648">
        <v>54.913314352479972</v>
      </c>
      <c r="AM648" s="19">
        <v>69.162180219343995</v>
      </c>
      <c r="AN648">
        <v>0.82516266666666671</v>
      </c>
      <c r="AO648">
        <v>0.54667026666666674</v>
      </c>
      <c r="AP648">
        <v>0.18566159999999998</v>
      </c>
      <c r="AQ648">
        <v>1</v>
      </c>
      <c r="AR648">
        <v>0</v>
      </c>
      <c r="AS648">
        <v>2</v>
      </c>
      <c r="AT648">
        <v>1.48</v>
      </c>
      <c r="AU648">
        <v>1</v>
      </c>
      <c r="AV648">
        <v>2</v>
      </c>
      <c r="AW648">
        <v>1.5</v>
      </c>
      <c r="AX648">
        <v>1</v>
      </c>
      <c r="AY648">
        <v>2</v>
      </c>
      <c r="AZ648">
        <v>0.6</v>
      </c>
      <c r="BA648">
        <v>0.3</v>
      </c>
      <c r="BB648">
        <v>0.8</v>
      </c>
      <c r="BC648" s="27">
        <v>0.35870416752364176</v>
      </c>
      <c r="BD648" s="28">
        <v>0.55081194549237245</v>
      </c>
      <c r="BE648" s="28">
        <v>0.30217519188085473</v>
      </c>
      <c r="BF648" s="28">
        <f t="shared" si="111"/>
        <v>0.70771419321566054</v>
      </c>
      <c r="BG648" s="29" t="s">
        <v>106</v>
      </c>
      <c r="BH648">
        <v>0.35075797912364182</v>
      </c>
      <c r="BI648">
        <v>0.3783317834923724</v>
      </c>
      <c r="BJ648">
        <v>0.26523368388885471</v>
      </c>
      <c r="BK648">
        <f t="shared" si="112"/>
        <v>0.67077268522366063</v>
      </c>
      <c r="BL648" t="s">
        <v>106</v>
      </c>
      <c r="BM648" s="27">
        <v>0.36812133912364181</v>
      </c>
      <c r="BN648" s="28">
        <v>0.66838142059237238</v>
      </c>
      <c r="BO648" s="28">
        <v>0.33474653783885472</v>
      </c>
      <c r="BP648" s="28">
        <f t="shared" si="113"/>
        <v>0.74028553917366058</v>
      </c>
      <c r="BQ648" s="29" t="s">
        <v>106</v>
      </c>
      <c r="BR648">
        <v>0.27013504017680984</v>
      </c>
      <c r="BS648">
        <v>0.55081194549237245</v>
      </c>
      <c r="BT648">
        <v>0.24721656036054271</v>
      </c>
      <c r="BU648">
        <f t="shared" si="114"/>
        <v>0.65275556169534854</v>
      </c>
      <c r="BV648" t="s">
        <v>106</v>
      </c>
      <c r="BW648" s="27">
        <v>0.26218885177680984</v>
      </c>
      <c r="BX648" s="28">
        <v>0.3783317834923724</v>
      </c>
      <c r="BY648" s="28">
        <v>0.21027505236854271</v>
      </c>
      <c r="BZ648" s="28">
        <f t="shared" si="115"/>
        <v>0.61581405370334852</v>
      </c>
      <c r="CA648" s="29" t="s">
        <v>106</v>
      </c>
      <c r="CB648">
        <v>0.27955221177680983</v>
      </c>
      <c r="CC648">
        <v>0.66838142059237238</v>
      </c>
      <c r="CD648">
        <v>0.27978790631854272</v>
      </c>
      <c r="CE648">
        <f t="shared" si="116"/>
        <v>0.68509121311161569</v>
      </c>
      <c r="CF648" t="s">
        <v>107</v>
      </c>
      <c r="CG648" s="27">
        <v>0.15532320843091646</v>
      </c>
      <c r="CH648" s="28">
        <v>0.55081194549237245</v>
      </c>
      <c r="CI648" s="28">
        <v>0.17597388987124937</v>
      </c>
      <c r="CJ648" s="28">
        <f t="shared" si="117"/>
        <v>0.56086220976572232</v>
      </c>
      <c r="CK648" s="29" t="s">
        <v>107</v>
      </c>
      <c r="CL648">
        <v>0.14737702003091646</v>
      </c>
      <c r="CM648">
        <v>0.3783317834923724</v>
      </c>
      <c r="CN648">
        <v>0.13903238187924938</v>
      </c>
      <c r="CO648">
        <f t="shared" si="118"/>
        <v>0.54457138321405529</v>
      </c>
      <c r="CP648" t="s">
        <v>106</v>
      </c>
      <c r="CQ648" s="27">
        <v>0.16474038003091646</v>
      </c>
      <c r="CR648" s="28">
        <v>0.66838142059237238</v>
      </c>
      <c r="CS648" s="28">
        <v>0.20854523582924939</v>
      </c>
      <c r="CT648" s="28">
        <f t="shared" si="119"/>
        <v>0.57027938136572232</v>
      </c>
      <c r="CU648" s="29" t="s">
        <v>107</v>
      </c>
      <c r="CV648">
        <v>55587.171387794901</v>
      </c>
      <c r="CW648">
        <v>10547.6015846479</v>
      </c>
      <c r="CX648">
        <v>0.40553900133480586</v>
      </c>
      <c r="CY648">
        <f t="shared" si="110"/>
        <v>0.95635094682717825</v>
      </c>
      <c r="CZ648">
        <f t="shared" si="120"/>
        <v>0.76424316885844767</v>
      </c>
    </row>
    <row r="649" spans="1:104" x14ac:dyDescent="0.25">
      <c r="A649">
        <v>1</v>
      </c>
      <c r="B649" s="15">
        <v>10094</v>
      </c>
      <c r="C649" s="15">
        <v>-65.580870770000004</v>
      </c>
      <c r="D649" s="15">
        <v>-17.964647249999999</v>
      </c>
      <c r="E649" s="15">
        <v>2502</v>
      </c>
      <c r="F649" s="15">
        <v>1</v>
      </c>
      <c r="G649" s="15">
        <v>0</v>
      </c>
      <c r="H649" s="17">
        <v>2</v>
      </c>
      <c r="I649" s="19">
        <v>0</v>
      </c>
      <c r="J649" s="19">
        <v>0</v>
      </c>
      <c r="K649" s="19">
        <v>1</v>
      </c>
      <c r="L649" s="15">
        <v>0</v>
      </c>
      <c r="M649" s="15">
        <v>0</v>
      </c>
      <c r="N649" s="15">
        <v>1.2032</v>
      </c>
      <c r="O649" s="19">
        <v>414.21409799999998</v>
      </c>
      <c r="P649" s="19">
        <v>115.8701729731594</v>
      </c>
      <c r="Q649" s="20">
        <v>3.5748121140368894</v>
      </c>
      <c r="R649" s="21">
        <v>0.105</v>
      </c>
      <c r="S649" s="22">
        <v>8.199999999999999E-2</v>
      </c>
      <c r="T649" s="22">
        <v>0.91699999999999993</v>
      </c>
      <c r="U649" s="19">
        <v>0</v>
      </c>
      <c r="V649" s="19">
        <v>9.5013541837990694</v>
      </c>
      <c r="W649" s="19">
        <v>106.25294861638716</v>
      </c>
      <c r="X649" s="19">
        <v>3183.1234013760941</v>
      </c>
      <c r="Y649" s="19">
        <v>1560</v>
      </c>
      <c r="Z649" s="19">
        <v>4743.1234013760941</v>
      </c>
      <c r="AA649">
        <v>139.41177746537898</v>
      </c>
      <c r="AB649">
        <v>1</v>
      </c>
      <c r="AC649">
        <v>0.104</v>
      </c>
      <c r="AD649">
        <v>0.89600000000000002</v>
      </c>
      <c r="AE649">
        <v>0</v>
      </c>
      <c r="AF649">
        <v>14.498824856399413</v>
      </c>
      <c r="AG649">
        <v>124.91295260897957</v>
      </c>
      <c r="AH649">
        <v>42607.897358460512</v>
      </c>
      <c r="AI649">
        <v>1876.992</v>
      </c>
      <c r="AJ649">
        <v>42628.898637952101</v>
      </c>
      <c r="AK649">
        <v>38908.704515228303</v>
      </c>
      <c r="AL649">
        <v>103.70380481097766</v>
      </c>
      <c r="AM649" s="19">
        <v>127.24540930319723</v>
      </c>
      <c r="AN649">
        <v>0.81078400000000006</v>
      </c>
      <c r="AO649">
        <v>0.53714440000000008</v>
      </c>
      <c r="AP649">
        <v>0.18242639999999999</v>
      </c>
      <c r="AQ649">
        <v>1</v>
      </c>
      <c r="AR649">
        <v>0</v>
      </c>
      <c r="AS649">
        <v>2</v>
      </c>
      <c r="AT649">
        <v>1.48</v>
      </c>
      <c r="AU649">
        <v>1</v>
      </c>
      <c r="AV649">
        <v>2</v>
      </c>
      <c r="AW649">
        <v>1.5</v>
      </c>
      <c r="AX649">
        <v>1</v>
      </c>
      <c r="AY649">
        <v>2</v>
      </c>
      <c r="AZ649">
        <v>0.6</v>
      </c>
      <c r="BA649">
        <v>0.3</v>
      </c>
      <c r="BB649">
        <v>0.8</v>
      </c>
      <c r="BC649" s="27">
        <v>0.33475649882546255</v>
      </c>
      <c r="BD649" s="28">
        <v>0.49748017661310195</v>
      </c>
      <c r="BE649" s="28">
        <v>0.28006325516522534</v>
      </c>
      <c r="BF649" s="28">
        <f t="shared" si="111"/>
        <v>0.53019561996041253</v>
      </c>
      <c r="BG649" s="29" t="s">
        <v>106</v>
      </c>
      <c r="BH649">
        <v>0.3268103104254626</v>
      </c>
      <c r="BI649">
        <v>0.32500001461310196</v>
      </c>
      <c r="BJ649">
        <v>0.24312174717322532</v>
      </c>
      <c r="BK649">
        <f t="shared" si="112"/>
        <v>0.49325411196841246</v>
      </c>
      <c r="BL649" t="s">
        <v>106</v>
      </c>
      <c r="BM649" s="27">
        <v>0.34417367042546254</v>
      </c>
      <c r="BN649" s="28">
        <v>0.615049651713102</v>
      </c>
      <c r="BO649" s="28">
        <v>0.31263460112322533</v>
      </c>
      <c r="BP649" s="28">
        <f t="shared" si="113"/>
        <v>0.56276696591841247</v>
      </c>
      <c r="BQ649" s="29" t="s">
        <v>106</v>
      </c>
      <c r="BR649">
        <v>0.24773071076253461</v>
      </c>
      <c r="BS649">
        <v>0.49748017661310195</v>
      </c>
      <c r="BT649">
        <v>0.22606229159937732</v>
      </c>
      <c r="BU649">
        <f t="shared" si="114"/>
        <v>0.47619465639456449</v>
      </c>
      <c r="BV649" t="s">
        <v>106</v>
      </c>
      <c r="BW649" s="27">
        <v>0.23978452236253461</v>
      </c>
      <c r="BX649" s="28">
        <v>0.32500001461310196</v>
      </c>
      <c r="BY649" s="28">
        <v>0.18912078360737733</v>
      </c>
      <c r="BZ649" s="28">
        <f t="shared" si="115"/>
        <v>0.43925314840256446</v>
      </c>
      <c r="CA649" s="29" t="s">
        <v>106</v>
      </c>
      <c r="CB649">
        <v>0.25714788236253461</v>
      </c>
      <c r="CC649">
        <v>0.615049651713102</v>
      </c>
      <c r="CD649">
        <v>0.25863363755737734</v>
      </c>
      <c r="CE649">
        <f t="shared" si="116"/>
        <v>0.5072802471577218</v>
      </c>
      <c r="CF649" t="s">
        <v>107</v>
      </c>
      <c r="CG649" s="27">
        <v>0.13491950401429456</v>
      </c>
      <c r="CH649" s="28">
        <v>0.49748017661310195</v>
      </c>
      <c r="CI649" s="28">
        <v>0.1560610425325373</v>
      </c>
      <c r="CJ649" s="28">
        <f t="shared" si="117"/>
        <v>0.38505186880948172</v>
      </c>
      <c r="CK649" s="29" t="s">
        <v>107</v>
      </c>
      <c r="CL649">
        <v>0.12697331561429456</v>
      </c>
      <c r="CM649">
        <v>0.32500001461310196</v>
      </c>
      <c r="CN649">
        <v>0.11911953454053734</v>
      </c>
      <c r="CO649">
        <f t="shared" si="118"/>
        <v>0.36925189933572444</v>
      </c>
      <c r="CP649" t="s">
        <v>106</v>
      </c>
      <c r="CQ649" s="27">
        <v>0.14433667561429456</v>
      </c>
      <c r="CR649" s="28">
        <v>0.615049651713102</v>
      </c>
      <c r="CS649" s="28">
        <v>0.18863238849053734</v>
      </c>
      <c r="CT649" s="28">
        <f t="shared" si="119"/>
        <v>0.39446904040948172</v>
      </c>
      <c r="CU649" s="29" t="s">
        <v>107</v>
      </c>
      <c r="CV649">
        <v>70376.687793259</v>
      </c>
      <c r="CW649">
        <v>17426.4721831723</v>
      </c>
      <c r="CX649">
        <v>0.25013236479518713</v>
      </c>
      <c r="CY649">
        <f t="shared" si="110"/>
        <v>0.74761254140828903</v>
      </c>
      <c r="CZ649">
        <f t="shared" si="120"/>
        <v>0.58488886362064973</v>
      </c>
    </row>
    <row r="650" spans="1:104" x14ac:dyDescent="0.25">
      <c r="A650">
        <v>1</v>
      </c>
      <c r="B650" s="15">
        <v>10097</v>
      </c>
      <c r="C650" s="15">
        <v>-66.387919640000007</v>
      </c>
      <c r="D650" s="15">
        <v>-17.741510080000001</v>
      </c>
      <c r="E650" s="15">
        <v>3051</v>
      </c>
      <c r="F650" s="15">
        <v>1</v>
      </c>
      <c r="G650" s="15">
        <v>0</v>
      </c>
      <c r="H650" s="17">
        <v>3</v>
      </c>
      <c r="I650" s="19">
        <v>0</v>
      </c>
      <c r="J650" s="19">
        <v>0</v>
      </c>
      <c r="K650" s="19">
        <v>1</v>
      </c>
      <c r="L650" s="15">
        <v>0</v>
      </c>
      <c r="M650" s="15">
        <v>0</v>
      </c>
      <c r="N650" s="15">
        <v>1.2032</v>
      </c>
      <c r="O650" s="19">
        <v>290.67655999999999</v>
      </c>
      <c r="P650" s="19">
        <v>81.312402080270289</v>
      </c>
      <c r="Q650" s="20">
        <v>3.574812114307591</v>
      </c>
      <c r="R650" s="21">
        <v>2.4999999999999998E-2</v>
      </c>
      <c r="S650" s="22">
        <v>0.54899999999999993</v>
      </c>
      <c r="T650" s="22">
        <v>0.45200000000000007</v>
      </c>
      <c r="U650" s="19">
        <v>0</v>
      </c>
      <c r="V650" s="19">
        <v>44.640508742068384</v>
      </c>
      <c r="W650" s="19">
        <v>36.753205740282176</v>
      </c>
      <c r="X650" s="19">
        <v>1560.6695893276676</v>
      </c>
      <c r="Y650" s="19">
        <v>1560</v>
      </c>
      <c r="Z650" s="19">
        <v>3120.6695893276674</v>
      </c>
      <c r="AA650">
        <v>97.832826296625171</v>
      </c>
      <c r="AB650">
        <v>1</v>
      </c>
      <c r="AC650">
        <v>0.55299999999999994</v>
      </c>
      <c r="AD650">
        <v>0.44700000000000006</v>
      </c>
      <c r="AE650">
        <v>0</v>
      </c>
      <c r="AF650">
        <v>54.101552942033713</v>
      </c>
      <c r="AG650">
        <v>43.731273354591458</v>
      </c>
      <c r="AH650">
        <v>80803.255040526376</v>
      </c>
      <c r="AI650">
        <v>1876.992</v>
      </c>
      <c r="AJ650">
        <v>79160.474860131406</v>
      </c>
      <c r="AK650">
        <v>77515.646481879303</v>
      </c>
      <c r="AL650">
        <v>79.279592028263536</v>
      </c>
      <c r="AM650" s="19">
        <v>95.800016244618419</v>
      </c>
      <c r="AN650">
        <v>0.8143786666666667</v>
      </c>
      <c r="AO650">
        <v>0.53952586666666669</v>
      </c>
      <c r="AP650">
        <v>0.18323519999999999</v>
      </c>
      <c r="AQ650">
        <v>1</v>
      </c>
      <c r="AR650">
        <v>0</v>
      </c>
      <c r="AS650">
        <v>2</v>
      </c>
      <c r="AT650">
        <v>1.48</v>
      </c>
      <c r="AU650">
        <v>1</v>
      </c>
      <c r="AV650">
        <v>2</v>
      </c>
      <c r="AW650">
        <v>1.5</v>
      </c>
      <c r="AX650">
        <v>1</v>
      </c>
      <c r="AY650">
        <v>2</v>
      </c>
      <c r="AZ650">
        <v>0.6</v>
      </c>
      <c r="BA650">
        <v>0.3</v>
      </c>
      <c r="BB650">
        <v>0.8</v>
      </c>
      <c r="BC650" s="27">
        <v>0.34347234515324476</v>
      </c>
      <c r="BD650" s="28">
        <v>0.50408734894626084</v>
      </c>
      <c r="BE650" s="28">
        <v>0.2881871290145987</v>
      </c>
      <c r="BF650" s="28">
        <f t="shared" si="111"/>
        <v>0.39084898063427354</v>
      </c>
      <c r="BG650" s="29" t="s">
        <v>106</v>
      </c>
      <c r="BH650">
        <v>0.33552615675324476</v>
      </c>
      <c r="BI650">
        <v>0.33160718694626079</v>
      </c>
      <c r="BJ650">
        <v>0.25124562102259868</v>
      </c>
      <c r="BK650">
        <f t="shared" si="112"/>
        <v>0.35390747264227351</v>
      </c>
      <c r="BL650" t="s">
        <v>106</v>
      </c>
      <c r="BM650" s="27">
        <v>0.35288951675324476</v>
      </c>
      <c r="BN650" s="28">
        <v>0.62165682404626077</v>
      </c>
      <c r="BO650" s="28">
        <v>0.32075847497259874</v>
      </c>
      <c r="BP650" s="28">
        <f t="shared" si="113"/>
        <v>0.42342032659227358</v>
      </c>
      <c r="BQ650" s="29" t="s">
        <v>106</v>
      </c>
      <c r="BR650">
        <v>0.25606072226934073</v>
      </c>
      <c r="BS650">
        <v>0.50408734894626084</v>
      </c>
      <c r="BT650">
        <v>0.23394674846013466</v>
      </c>
      <c r="BU650">
        <f t="shared" si="114"/>
        <v>0.33660860007980953</v>
      </c>
      <c r="BV650" t="s">
        <v>106</v>
      </c>
      <c r="BW650" s="27">
        <v>0.24811453386934071</v>
      </c>
      <c r="BX650" s="28">
        <v>0.33160718694626079</v>
      </c>
      <c r="BY650" s="28">
        <v>0.19700524046813472</v>
      </c>
      <c r="BZ650" s="28">
        <f t="shared" si="115"/>
        <v>0.29966709208780956</v>
      </c>
      <c r="CA650" s="29" t="s">
        <v>106</v>
      </c>
      <c r="CB650">
        <v>0.26547789386934073</v>
      </c>
      <c r="CC650">
        <v>0.62165682404626077</v>
      </c>
      <c r="CD650">
        <v>0.26651809441813468</v>
      </c>
      <c r="CE650">
        <f t="shared" si="116"/>
        <v>0.36813974548901557</v>
      </c>
      <c r="CF650" t="s">
        <v>107</v>
      </c>
      <c r="CG650" s="27">
        <v>0.14274935927168736</v>
      </c>
      <c r="CH650" s="28">
        <v>0.50408734894626084</v>
      </c>
      <c r="CI650" s="28">
        <v>0.16363514403768131</v>
      </c>
      <c r="CJ650" s="28">
        <f t="shared" si="117"/>
        <v>0.2454112108913622</v>
      </c>
      <c r="CK650" s="29" t="s">
        <v>107</v>
      </c>
      <c r="CL650">
        <v>0.13480317087168736</v>
      </c>
      <c r="CM650">
        <v>0.33160718694626079</v>
      </c>
      <c r="CN650">
        <v>0.12669363604568135</v>
      </c>
      <c r="CO650">
        <f t="shared" si="118"/>
        <v>0.22935548766535618</v>
      </c>
      <c r="CP650" t="s">
        <v>106</v>
      </c>
      <c r="CQ650" s="27">
        <v>0.15216653087168736</v>
      </c>
      <c r="CR650" s="28">
        <v>0.62165682404626077</v>
      </c>
      <c r="CS650" s="28">
        <v>0.19620648999568135</v>
      </c>
      <c r="CT650" s="28">
        <f t="shared" si="119"/>
        <v>0.25482838249136219</v>
      </c>
      <c r="CU650" s="29" t="s">
        <v>107</v>
      </c>
      <c r="CV650">
        <v>59565.525200291202</v>
      </c>
      <c r="CW650">
        <v>12229.1032870781</v>
      </c>
      <c r="CX650">
        <v>0.10266185161967485</v>
      </c>
      <c r="CY650">
        <f t="shared" si="110"/>
        <v>0.60674920056593573</v>
      </c>
      <c r="CZ650">
        <f t="shared" si="120"/>
        <v>0.4461341967729196</v>
      </c>
    </row>
    <row r="651" spans="1:104" x14ac:dyDescent="0.25">
      <c r="A651">
        <v>1</v>
      </c>
      <c r="B651" s="15">
        <v>10158</v>
      </c>
      <c r="C651" s="15">
        <v>-66.53446701</v>
      </c>
      <c r="D651" s="15">
        <v>-17.575951750000002</v>
      </c>
      <c r="E651" s="15">
        <v>3433</v>
      </c>
      <c r="F651" s="15">
        <v>1</v>
      </c>
      <c r="G651" s="15">
        <v>0</v>
      </c>
      <c r="H651" s="17">
        <v>0</v>
      </c>
      <c r="I651" s="19">
        <v>0</v>
      </c>
      <c r="J651" s="19">
        <v>0</v>
      </c>
      <c r="K651" s="19">
        <v>1</v>
      </c>
      <c r="L651" s="15">
        <v>0</v>
      </c>
      <c r="M651" s="15">
        <v>0</v>
      </c>
      <c r="N651" s="15">
        <v>1.2032</v>
      </c>
      <c r="O651" s="19">
        <v>214.37396299999901</v>
      </c>
      <c r="P651" s="19">
        <v>59.967896535661708</v>
      </c>
      <c r="Q651" s="20">
        <v>3.5748121142203995</v>
      </c>
      <c r="R651" s="21">
        <v>0</v>
      </c>
      <c r="S651" s="22">
        <v>5.1000000000000004E-2</v>
      </c>
      <c r="T651" s="22">
        <v>0.94799999999999973</v>
      </c>
      <c r="U651" s="19">
        <v>0</v>
      </c>
      <c r="V651" s="19">
        <v>3.0583627233187474</v>
      </c>
      <c r="W651" s="19">
        <v>56.849565915807283</v>
      </c>
      <c r="X651" s="19">
        <v>0</v>
      </c>
      <c r="Y651" s="19">
        <v>1560</v>
      </c>
      <c r="Z651" s="19">
        <v>1560</v>
      </c>
      <c r="AA651">
        <v>72.151709397416994</v>
      </c>
      <c r="AB651">
        <v>1</v>
      </c>
      <c r="AC651">
        <v>0.10100000000000001</v>
      </c>
      <c r="AD651">
        <v>0.89900000000000002</v>
      </c>
      <c r="AE651">
        <v>0</v>
      </c>
      <c r="AF651">
        <v>7.2873226491391172</v>
      </c>
      <c r="AG651">
        <v>64.86438674827788</v>
      </c>
      <c r="AH651">
        <v>21800.625285604761</v>
      </c>
      <c r="AI651">
        <v>1876.992</v>
      </c>
      <c r="AJ651">
        <v>22727.9868010516</v>
      </c>
      <c r="AK651">
        <v>22727.9868010516</v>
      </c>
      <c r="AL651">
        <v>59.967896535661708</v>
      </c>
      <c r="AM651" s="19">
        <v>72.151709397416994</v>
      </c>
      <c r="AN651">
        <v>0.8143786666666667</v>
      </c>
      <c r="AO651">
        <v>0.53952586666666669</v>
      </c>
      <c r="AP651">
        <v>0.18323519999999999</v>
      </c>
      <c r="AQ651">
        <v>1</v>
      </c>
      <c r="AR651">
        <v>0</v>
      </c>
      <c r="AS651">
        <v>2</v>
      </c>
      <c r="AT651">
        <v>1.48</v>
      </c>
      <c r="AU651">
        <v>1</v>
      </c>
      <c r="AV651">
        <v>2</v>
      </c>
      <c r="AW651">
        <v>1.5</v>
      </c>
      <c r="AX651">
        <v>1</v>
      </c>
      <c r="AY651">
        <v>2</v>
      </c>
      <c r="AZ651">
        <v>0.6</v>
      </c>
      <c r="BA651">
        <v>0.3</v>
      </c>
      <c r="BB651">
        <v>0.8</v>
      </c>
      <c r="BC651" s="27">
        <v>0.35351585194030954</v>
      </c>
      <c r="BD651" s="28">
        <v>0.51324720752811814</v>
      </c>
      <c r="BE651" s="28">
        <v>0.29802420773799021</v>
      </c>
      <c r="BF651" s="28">
        <f t="shared" si="111"/>
        <v>0.59407129000068359</v>
      </c>
      <c r="BG651" s="29" t="s">
        <v>106</v>
      </c>
      <c r="BH651">
        <v>0.3455696635403096</v>
      </c>
      <c r="BI651">
        <v>0.3407670455281181</v>
      </c>
      <c r="BJ651">
        <v>0.26108269974599013</v>
      </c>
      <c r="BK651">
        <f t="shared" si="112"/>
        <v>0.55712978200868357</v>
      </c>
      <c r="BL651" t="s">
        <v>106</v>
      </c>
      <c r="BM651" s="27">
        <v>0.3629330235403096</v>
      </c>
      <c r="BN651" s="28">
        <v>0.63081668262811808</v>
      </c>
      <c r="BO651" s="28">
        <v>0.3305955536959902</v>
      </c>
      <c r="BP651" s="28">
        <f t="shared" si="113"/>
        <v>0.62664263595868364</v>
      </c>
      <c r="BQ651" s="29" t="s">
        <v>106</v>
      </c>
      <c r="BR651">
        <v>0.26610422905640563</v>
      </c>
      <c r="BS651">
        <v>0.51324720752811814</v>
      </c>
      <c r="BT651">
        <v>0.24378382718352615</v>
      </c>
      <c r="BU651">
        <f t="shared" si="114"/>
        <v>0.53983090944621948</v>
      </c>
      <c r="BV651" t="s">
        <v>106</v>
      </c>
      <c r="BW651" s="27">
        <v>0.25815804065640557</v>
      </c>
      <c r="BX651" s="28">
        <v>0.3407670455281181</v>
      </c>
      <c r="BY651" s="28">
        <v>0.20684231919152618</v>
      </c>
      <c r="BZ651" s="28">
        <f t="shared" si="115"/>
        <v>0.50288940145421956</v>
      </c>
      <c r="CA651" s="29" t="s">
        <v>106</v>
      </c>
      <c r="CB651">
        <v>0.27552140065640562</v>
      </c>
      <c r="CC651">
        <v>0.63081668262811808</v>
      </c>
      <c r="CD651">
        <v>0.27635517314152613</v>
      </c>
      <c r="CE651">
        <f t="shared" si="116"/>
        <v>0.57156848291909901</v>
      </c>
      <c r="CF651" t="s">
        <v>107</v>
      </c>
      <c r="CG651" s="27">
        <v>0.15279286605875225</v>
      </c>
      <c r="CH651" s="28">
        <v>0.51324720752811814</v>
      </c>
      <c r="CI651" s="28">
        <v>0.1734722227610728</v>
      </c>
      <c r="CJ651" s="28">
        <f t="shared" si="117"/>
        <v>0.44883994832144564</v>
      </c>
      <c r="CK651" s="29" t="s">
        <v>107</v>
      </c>
      <c r="CL651">
        <v>0.14484667765875225</v>
      </c>
      <c r="CM651">
        <v>0.3407670455281181</v>
      </c>
      <c r="CN651">
        <v>0.13653071476907283</v>
      </c>
      <c r="CO651">
        <f t="shared" si="118"/>
        <v>0.43257779703176624</v>
      </c>
      <c r="CP651" t="s">
        <v>106</v>
      </c>
      <c r="CQ651" s="27">
        <v>0.16221003765875225</v>
      </c>
      <c r="CR651" s="28">
        <v>0.63081668262811808</v>
      </c>
      <c r="CS651" s="28">
        <v>0.20604356871907284</v>
      </c>
      <c r="CT651" s="28">
        <f t="shared" si="119"/>
        <v>0.45825711992144563</v>
      </c>
      <c r="CU651" s="29" t="s">
        <v>107</v>
      </c>
      <c r="CV651">
        <v>51684.747075764899</v>
      </c>
      <c r="CW651">
        <v>9018.9636746771303</v>
      </c>
      <c r="CX651">
        <v>0.29604708226269338</v>
      </c>
      <c r="CY651">
        <f t="shared" si="110"/>
        <v>0.80929428979081153</v>
      </c>
      <c r="CZ651">
        <f t="shared" si="120"/>
        <v>0.64956293420300293</v>
      </c>
    </row>
    <row r="652" spans="1:104" x14ac:dyDescent="0.25">
      <c r="A652">
        <v>1</v>
      </c>
      <c r="B652" s="15">
        <v>10188</v>
      </c>
      <c r="C652" s="15">
        <v>-64.966242460000004</v>
      </c>
      <c r="D652" s="15">
        <v>-17.888609840000001</v>
      </c>
      <c r="E652" s="15">
        <v>2350</v>
      </c>
      <c r="F652" s="15">
        <v>1</v>
      </c>
      <c r="G652" s="15">
        <v>0</v>
      </c>
      <c r="H652" s="17">
        <v>3</v>
      </c>
      <c r="I652" s="19">
        <v>0</v>
      </c>
      <c r="J652" s="19">
        <v>0</v>
      </c>
      <c r="K652" s="19">
        <v>1</v>
      </c>
      <c r="L652" s="15">
        <v>0</v>
      </c>
      <c r="M652" s="15">
        <v>0</v>
      </c>
      <c r="N652" s="15">
        <v>1.2032</v>
      </c>
      <c r="O652" s="19">
        <v>170.772479</v>
      </c>
      <c r="P652" s="19">
        <v>47.771036211922159</v>
      </c>
      <c r="Q652" s="20">
        <v>3.5748121150736214</v>
      </c>
      <c r="R652" s="21">
        <v>0.14899999999999999</v>
      </c>
      <c r="S652" s="22">
        <v>0.30299999999999999</v>
      </c>
      <c r="T652" s="22">
        <v>0.69800000000000006</v>
      </c>
      <c r="U652" s="19">
        <v>0</v>
      </c>
      <c r="V652" s="19">
        <v>14.474623972212413</v>
      </c>
      <c r="W652" s="19">
        <v>33.344183275921672</v>
      </c>
      <c r="X652" s="19">
        <v>3568.3520409591524</v>
      </c>
      <c r="Y652" s="19">
        <v>1560</v>
      </c>
      <c r="Z652" s="19">
        <v>5128.3520409591529</v>
      </c>
      <c r="AA652">
        <v>57.476785438299466</v>
      </c>
      <c r="AB652">
        <v>1</v>
      </c>
      <c r="AC652">
        <v>0.309</v>
      </c>
      <c r="AD652">
        <v>0.69100000000000006</v>
      </c>
      <c r="AE652">
        <v>0</v>
      </c>
      <c r="AF652">
        <v>17.760326700434536</v>
      </c>
      <c r="AG652">
        <v>39.716458737864933</v>
      </c>
      <c r="AH652">
        <v>31220.37193621416</v>
      </c>
      <c r="AI652">
        <v>1876.992</v>
      </c>
      <c r="AJ652">
        <v>31737.411330599702</v>
      </c>
      <c r="AK652">
        <v>27807.072792778701</v>
      </c>
      <c r="AL652">
        <v>40.653151816345755</v>
      </c>
      <c r="AM652" s="19">
        <v>50.358901042723062</v>
      </c>
      <c r="AN652">
        <v>0.81078400000000006</v>
      </c>
      <c r="AO652">
        <v>0.53714440000000008</v>
      </c>
      <c r="AP652">
        <v>0.18242639999999999</v>
      </c>
      <c r="AQ652">
        <v>1</v>
      </c>
      <c r="AR652">
        <v>0</v>
      </c>
      <c r="AS652">
        <v>2</v>
      </c>
      <c r="AT652">
        <v>1.48</v>
      </c>
      <c r="AU652">
        <v>1</v>
      </c>
      <c r="AV652">
        <v>2</v>
      </c>
      <c r="AW652">
        <v>1.5</v>
      </c>
      <c r="AX652">
        <v>1</v>
      </c>
      <c r="AY652">
        <v>2</v>
      </c>
      <c r="AZ652">
        <v>0.6</v>
      </c>
      <c r="BA652">
        <v>0.3</v>
      </c>
      <c r="BB652">
        <v>0.8</v>
      </c>
      <c r="BC652" s="27">
        <v>0.36997973899050218</v>
      </c>
      <c r="BD652" s="28">
        <v>0.53741335145015534</v>
      </c>
      <c r="BE652" s="28">
        <v>0.31462775069213017</v>
      </c>
      <c r="BF652" s="28">
        <f t="shared" si="111"/>
        <v>0.52875863396239331</v>
      </c>
      <c r="BG652" s="29" t="s">
        <v>106</v>
      </c>
      <c r="BH652">
        <v>0.36203355059050224</v>
      </c>
      <c r="BI652">
        <v>0.36493318945015529</v>
      </c>
      <c r="BJ652">
        <v>0.27768624270013015</v>
      </c>
      <c r="BK652">
        <f t="shared" si="112"/>
        <v>0.49181712597039329</v>
      </c>
      <c r="BL652" t="s">
        <v>106</v>
      </c>
      <c r="BM652" s="27">
        <v>0.37939691059050223</v>
      </c>
      <c r="BN652" s="28">
        <v>0.65498282655015538</v>
      </c>
      <c r="BO652" s="28">
        <v>0.3471990966501301</v>
      </c>
      <c r="BP652" s="28">
        <f t="shared" si="113"/>
        <v>0.56132997992039324</v>
      </c>
      <c r="BQ652" s="29" t="s">
        <v>106</v>
      </c>
      <c r="BR652">
        <v>0.2829539509275743</v>
      </c>
      <c r="BS652">
        <v>0.53741335145015534</v>
      </c>
      <c r="BT652">
        <v>0.26062678712628212</v>
      </c>
      <c r="BU652">
        <f t="shared" si="114"/>
        <v>0.47475767039654526</v>
      </c>
      <c r="BV652" t="s">
        <v>106</v>
      </c>
      <c r="BW652" s="27">
        <v>0.27500776252757431</v>
      </c>
      <c r="BX652" s="28">
        <v>0.36493318945015529</v>
      </c>
      <c r="BY652" s="28">
        <v>0.22368527913428216</v>
      </c>
      <c r="BZ652" s="28">
        <f t="shared" si="115"/>
        <v>0.43781616240454524</v>
      </c>
      <c r="CA652" s="29" t="s">
        <v>106</v>
      </c>
      <c r="CB652">
        <v>0.2923711225275743</v>
      </c>
      <c r="CC652">
        <v>0.65498282655015538</v>
      </c>
      <c r="CD652">
        <v>0.29319813308428211</v>
      </c>
      <c r="CE652">
        <f t="shared" si="116"/>
        <v>0.50650200579783744</v>
      </c>
      <c r="CF652" t="s">
        <v>107</v>
      </c>
      <c r="CG652" s="27">
        <v>0.17014274417933425</v>
      </c>
      <c r="CH652" s="28">
        <v>0.53741335145015534</v>
      </c>
      <c r="CI652" s="28">
        <v>0.19062553805944213</v>
      </c>
      <c r="CJ652" s="28">
        <f t="shared" si="117"/>
        <v>0.38427362744959737</v>
      </c>
      <c r="CK652" s="29" t="s">
        <v>107</v>
      </c>
      <c r="CL652">
        <v>0.16219655577933426</v>
      </c>
      <c r="CM652">
        <v>0.36493318945015529</v>
      </c>
      <c r="CN652">
        <v>0.15368403006744213</v>
      </c>
      <c r="CO652">
        <f t="shared" si="118"/>
        <v>0.36781491333770522</v>
      </c>
      <c r="CP652" t="s">
        <v>106</v>
      </c>
      <c r="CQ652" s="27">
        <v>0.17955991577933425</v>
      </c>
      <c r="CR652" s="28">
        <v>0.65498282655015538</v>
      </c>
      <c r="CS652" s="28">
        <v>0.22319688401744214</v>
      </c>
      <c r="CT652" s="28">
        <f t="shared" si="119"/>
        <v>0.39369079904959736</v>
      </c>
      <c r="CU652" s="29" t="s">
        <v>107</v>
      </c>
      <c r="CV652">
        <v>46534.420228231102</v>
      </c>
      <c r="CW652">
        <v>7184.5981797874301</v>
      </c>
      <c r="CX652">
        <v>0.21413088327026311</v>
      </c>
      <c r="CY652">
        <f t="shared" si="110"/>
        <v>0.75154423472041842</v>
      </c>
      <c r="CZ652">
        <f t="shared" si="120"/>
        <v>0.58411062226076527</v>
      </c>
    </row>
    <row r="653" spans="1:104" x14ac:dyDescent="0.25">
      <c r="A653">
        <v>1</v>
      </c>
      <c r="B653" s="15">
        <v>10236</v>
      </c>
      <c r="C653" s="15">
        <v>-65.319614670000007</v>
      </c>
      <c r="D653" s="15">
        <v>-17.0682133</v>
      </c>
      <c r="E653" s="15">
        <v>320</v>
      </c>
      <c r="F653" s="15">
        <v>0</v>
      </c>
      <c r="G653" s="15">
        <v>0</v>
      </c>
      <c r="H653" s="17">
        <v>2</v>
      </c>
      <c r="I653" s="19">
        <v>0</v>
      </c>
      <c r="J653" s="19">
        <v>0</v>
      </c>
      <c r="K653" s="19">
        <v>0</v>
      </c>
      <c r="L653" s="15">
        <v>0</v>
      </c>
      <c r="M653" s="15">
        <v>0</v>
      </c>
      <c r="N653" s="15">
        <v>0</v>
      </c>
      <c r="O653" s="19">
        <v>406.94718399999999</v>
      </c>
      <c r="P653" s="19">
        <v>113.83736292407741</v>
      </c>
      <c r="Q653" s="20">
        <v>3.5748121139402094</v>
      </c>
      <c r="R653" s="21">
        <v>0.152</v>
      </c>
      <c r="S653" s="22">
        <v>0.33199999999999996</v>
      </c>
      <c r="T653" s="22">
        <v>0.66899999999999982</v>
      </c>
      <c r="U653" s="19">
        <v>0</v>
      </c>
      <c r="V653" s="19">
        <v>37.794004490793697</v>
      </c>
      <c r="W653" s="19">
        <v>76.157195796207773</v>
      </c>
      <c r="X653" s="19">
        <v>7274.6446263221733</v>
      </c>
      <c r="Y653" s="19">
        <v>0</v>
      </c>
      <c r="Z653" s="19">
        <v>7274.6446263221733</v>
      </c>
      <c r="AA653">
        <v>136.96595681527523</v>
      </c>
      <c r="AB653">
        <v>1</v>
      </c>
      <c r="AC653">
        <v>0.33799999999999997</v>
      </c>
      <c r="AD653">
        <v>0.66200000000000003</v>
      </c>
      <c r="AE653">
        <v>0</v>
      </c>
      <c r="AF653">
        <v>46.294493403563024</v>
      </c>
      <c r="AG653">
        <v>90.67146341171221</v>
      </c>
      <c r="AH653">
        <v>62481.357543480568</v>
      </c>
      <c r="AI653">
        <v>0</v>
      </c>
      <c r="AJ653">
        <v>59759.683209844203</v>
      </c>
      <c r="AK653">
        <v>52210.081064472099</v>
      </c>
      <c r="AL653">
        <v>96.534083759617644</v>
      </c>
      <c r="AM653" s="19">
        <v>119.66267765081547</v>
      </c>
      <c r="AN653">
        <v>0.82156800000000008</v>
      </c>
      <c r="AO653">
        <v>0.54428880000000002</v>
      </c>
      <c r="AP653">
        <v>0.18485279999999998</v>
      </c>
      <c r="AQ653">
        <v>1</v>
      </c>
      <c r="AR653">
        <v>0</v>
      </c>
      <c r="AS653">
        <v>2</v>
      </c>
      <c r="AT653">
        <v>1.48</v>
      </c>
      <c r="AU653">
        <v>1</v>
      </c>
      <c r="AV653">
        <v>2</v>
      </c>
      <c r="AW653">
        <v>1.5</v>
      </c>
      <c r="AX653">
        <v>1</v>
      </c>
      <c r="AY653">
        <v>2</v>
      </c>
      <c r="AZ653">
        <v>0.6</v>
      </c>
      <c r="BA653">
        <v>0.3</v>
      </c>
      <c r="BB653">
        <v>0.8</v>
      </c>
      <c r="BC653" s="27">
        <v>0.34140957397989491</v>
      </c>
      <c r="BD653" s="28">
        <v>0.66957121450917789</v>
      </c>
      <c r="BE653" s="28">
        <v>0.31596102722869079</v>
      </c>
      <c r="BF653" s="28">
        <f t="shared" si="111"/>
        <v>0.50047293504315327</v>
      </c>
      <c r="BG653" s="29" t="s">
        <v>106</v>
      </c>
      <c r="BH653">
        <v>0.33422466597989486</v>
      </c>
      <c r="BI653">
        <v>0.49207091040917789</v>
      </c>
      <c r="BJ653">
        <v>0.29019950095269087</v>
      </c>
      <c r="BK653">
        <f t="shared" si="112"/>
        <v>0.47471140876715334</v>
      </c>
      <c r="BL653" t="s">
        <v>106</v>
      </c>
      <c r="BM653" s="27">
        <v>0.3499869059798949</v>
      </c>
      <c r="BN653" s="28">
        <v>0.78796376170917792</v>
      </c>
      <c r="BO653" s="28">
        <v>0.34027271000269083</v>
      </c>
      <c r="BP653" s="28">
        <f t="shared" si="113"/>
        <v>0.52478461781715335</v>
      </c>
      <c r="BQ653" s="29" t="s">
        <v>106</v>
      </c>
      <c r="BR653">
        <v>0.25331371035859085</v>
      </c>
      <c r="BS653">
        <v>0.66957121450917789</v>
      </c>
      <c r="BT653">
        <v>0.24963290426100845</v>
      </c>
      <c r="BU653">
        <f t="shared" si="114"/>
        <v>0.43414481207547095</v>
      </c>
      <c r="BV653" t="s">
        <v>106</v>
      </c>
      <c r="BW653" s="27">
        <v>0.24612880235859086</v>
      </c>
      <c r="BX653" s="28">
        <v>0.49207091040917789</v>
      </c>
      <c r="BY653" s="28">
        <v>0.22387137798500845</v>
      </c>
      <c r="BZ653" s="28">
        <f t="shared" si="115"/>
        <v>0.40838328579947092</v>
      </c>
      <c r="CA653" s="29" t="s">
        <v>106</v>
      </c>
      <c r="CB653">
        <v>0.26189104235859084</v>
      </c>
      <c r="CC653">
        <v>0.78796376170917792</v>
      </c>
      <c r="CD653">
        <v>0.27394458703500846</v>
      </c>
      <c r="CE653">
        <f t="shared" si="116"/>
        <v>0.44640295017305331</v>
      </c>
      <c r="CF653" t="s">
        <v>107</v>
      </c>
      <c r="CG653" s="27">
        <v>0.13911536862727086</v>
      </c>
      <c r="CH653" s="28">
        <v>0.66957121450917789</v>
      </c>
      <c r="CI653" s="28">
        <v>0.16365200411771641</v>
      </c>
      <c r="CJ653" s="28">
        <f t="shared" si="117"/>
        <v>0.32362727644173339</v>
      </c>
      <c r="CK653" s="29" t="s">
        <v>107</v>
      </c>
      <c r="CL653">
        <v>0.13193046062727085</v>
      </c>
      <c r="CM653">
        <v>0.49207091040917789</v>
      </c>
      <c r="CN653">
        <v>0.13789047784171643</v>
      </c>
      <c r="CO653">
        <f t="shared" si="118"/>
        <v>0.31644236844173335</v>
      </c>
      <c r="CP653" t="s">
        <v>107</v>
      </c>
      <c r="CQ653" s="27">
        <v>0.14769270062727086</v>
      </c>
      <c r="CR653" s="28">
        <v>0.78796376170917792</v>
      </c>
      <c r="CS653" s="28">
        <v>0.18796368689171639</v>
      </c>
      <c r="CT653" s="28">
        <f t="shared" si="119"/>
        <v>0.33220460844173338</v>
      </c>
      <c r="CU653" s="29" t="s">
        <v>107</v>
      </c>
      <c r="CV653">
        <v>69789.756319666005</v>
      </c>
      <c r="CW653">
        <v>17120.744601909399</v>
      </c>
      <c r="CX653">
        <v>0.1845119078144625</v>
      </c>
      <c r="CY653">
        <f t="shared" si="110"/>
        <v>0.85408312232364036</v>
      </c>
      <c r="CZ653">
        <f t="shared" si="120"/>
        <v>0.52592148179435738</v>
      </c>
    </row>
    <row r="654" spans="1:104" x14ac:dyDescent="0.25">
      <c r="A654">
        <v>1</v>
      </c>
      <c r="B654" s="15">
        <v>10244</v>
      </c>
      <c r="C654" s="15">
        <v>-65.164269500000003</v>
      </c>
      <c r="D654" s="15">
        <v>-19.12825964</v>
      </c>
      <c r="E654" s="15">
        <v>2977</v>
      </c>
      <c r="F654" s="15">
        <v>1</v>
      </c>
      <c r="G654" s="15">
        <v>0</v>
      </c>
      <c r="H654" s="17">
        <v>3</v>
      </c>
      <c r="I654" s="19">
        <v>0</v>
      </c>
      <c r="J654" s="19">
        <v>0</v>
      </c>
      <c r="K654" s="19">
        <v>1</v>
      </c>
      <c r="L654" s="15">
        <v>0</v>
      </c>
      <c r="M654" s="15">
        <v>0</v>
      </c>
      <c r="N654" s="15">
        <v>1.2032</v>
      </c>
      <c r="O654" s="19">
        <v>214.37396299999901</v>
      </c>
      <c r="P654" s="19">
        <v>59.967896535661708</v>
      </c>
      <c r="Q654" s="20">
        <v>3.5748121142203995</v>
      </c>
      <c r="R654" s="21">
        <v>5.0999999999999997E-2</v>
      </c>
      <c r="S654" s="22">
        <v>0.23299999999999998</v>
      </c>
      <c r="T654" s="22">
        <v>0.76700000000000002</v>
      </c>
      <c r="U654" s="19">
        <v>0</v>
      </c>
      <c r="V654" s="19">
        <v>13.972519892809178</v>
      </c>
      <c r="W654" s="19">
        <v>45.995376642852534</v>
      </c>
      <c r="X654" s="19">
        <v>1300.8409423736725</v>
      </c>
      <c r="Y654" s="19">
        <v>1560</v>
      </c>
      <c r="Z654" s="19">
        <v>2860.8409423736725</v>
      </c>
      <c r="AA654">
        <v>72.151709397416994</v>
      </c>
      <c r="AB654">
        <v>1</v>
      </c>
      <c r="AC654">
        <v>0.23899999999999999</v>
      </c>
      <c r="AD654">
        <v>0.76100000000000001</v>
      </c>
      <c r="AE654">
        <v>0</v>
      </c>
      <c r="AF654">
        <v>17.24425854598266</v>
      </c>
      <c r="AG654">
        <v>54.907450851434334</v>
      </c>
      <c r="AH654">
        <v>33338.822172226028</v>
      </c>
      <c r="AI654">
        <v>1876.992</v>
      </c>
      <c r="AJ654">
        <v>33763.582348471798</v>
      </c>
      <c r="AK654">
        <v>32332.413461770699</v>
      </c>
      <c r="AL654">
        <v>56.909533812342957</v>
      </c>
      <c r="AM654" s="19">
        <v>69.093346674098242</v>
      </c>
      <c r="AN654">
        <v>0.81078400000000006</v>
      </c>
      <c r="AO654">
        <v>0.53714440000000008</v>
      </c>
      <c r="AP654">
        <v>0.18242639999999999</v>
      </c>
      <c r="AQ654">
        <v>1</v>
      </c>
      <c r="AR654">
        <v>0</v>
      </c>
      <c r="AS654">
        <v>2</v>
      </c>
      <c r="AT654">
        <v>1.48</v>
      </c>
      <c r="AU654">
        <v>1</v>
      </c>
      <c r="AV654">
        <v>2</v>
      </c>
      <c r="AW654">
        <v>1.5</v>
      </c>
      <c r="AX654">
        <v>1</v>
      </c>
      <c r="AY654">
        <v>2</v>
      </c>
      <c r="AZ654">
        <v>0.6</v>
      </c>
      <c r="BA654">
        <v>0.3</v>
      </c>
      <c r="BB654">
        <v>0.8</v>
      </c>
      <c r="BC654" s="27">
        <v>0.3541735960124015</v>
      </c>
      <c r="BD654" s="28">
        <v>0.5117037435741163</v>
      </c>
      <c r="BE654" s="28">
        <v>0.29905216073138374</v>
      </c>
      <c r="BF654" s="28">
        <f t="shared" si="111"/>
        <v>0.50715769501548724</v>
      </c>
      <c r="BG654" s="29" t="s">
        <v>106</v>
      </c>
      <c r="BH654">
        <v>0.34622740761240156</v>
      </c>
      <c r="BI654">
        <v>0.33922358157411631</v>
      </c>
      <c r="BJ654">
        <v>0.26211065273938372</v>
      </c>
      <c r="BK654">
        <f t="shared" si="112"/>
        <v>0.47021618702348728</v>
      </c>
      <c r="BL654" t="s">
        <v>106</v>
      </c>
      <c r="BM654" s="27">
        <v>0.36359076761240161</v>
      </c>
      <c r="BN654" s="28">
        <v>0.62927321867411634</v>
      </c>
      <c r="BO654" s="28">
        <v>0.33162350668938373</v>
      </c>
      <c r="BP654" s="28">
        <f t="shared" si="113"/>
        <v>0.53972904097348728</v>
      </c>
      <c r="BQ654" s="29" t="s">
        <v>106</v>
      </c>
      <c r="BR654">
        <v>0.26714780794947363</v>
      </c>
      <c r="BS654">
        <v>0.5117037435741163</v>
      </c>
      <c r="BT654">
        <v>0.24505119716553569</v>
      </c>
      <c r="BU654">
        <f t="shared" si="114"/>
        <v>0.45315673144963925</v>
      </c>
      <c r="BV654" t="s">
        <v>106</v>
      </c>
      <c r="BW654" s="27">
        <v>0.25920161954947363</v>
      </c>
      <c r="BX654" s="28">
        <v>0.33922358157411631</v>
      </c>
      <c r="BY654" s="28">
        <v>0.20810968917353573</v>
      </c>
      <c r="BZ654" s="28">
        <f t="shared" si="115"/>
        <v>0.41621522345763928</v>
      </c>
      <c r="CA654" s="29" t="s">
        <v>106</v>
      </c>
      <c r="CB654">
        <v>0.27656497954947362</v>
      </c>
      <c r="CC654">
        <v>0.62927321867411634</v>
      </c>
      <c r="CD654">
        <v>0.27762254312353568</v>
      </c>
      <c r="CE654">
        <f t="shared" si="116"/>
        <v>0.48467051383357718</v>
      </c>
      <c r="CF654" t="s">
        <v>107</v>
      </c>
      <c r="CG654" s="27">
        <v>0.15433660120123358</v>
      </c>
      <c r="CH654" s="28">
        <v>0.5117037435741163</v>
      </c>
      <c r="CI654" s="28">
        <v>0.17504994809869567</v>
      </c>
      <c r="CJ654" s="28">
        <f t="shared" si="117"/>
        <v>0.3624421354853371</v>
      </c>
      <c r="CK654" s="29" t="s">
        <v>107</v>
      </c>
      <c r="CL654">
        <v>0.14639041280123358</v>
      </c>
      <c r="CM654">
        <v>0.33922358157411631</v>
      </c>
      <c r="CN654">
        <v>0.13810844010669568</v>
      </c>
      <c r="CO654">
        <f t="shared" si="118"/>
        <v>0.34621397439079926</v>
      </c>
      <c r="CP654" t="s">
        <v>106</v>
      </c>
      <c r="CQ654" s="27">
        <v>0.16375377280123357</v>
      </c>
      <c r="CR654" s="28">
        <v>0.62927321867411634</v>
      </c>
      <c r="CS654" s="28">
        <v>0.20762129405669572</v>
      </c>
      <c r="CT654" s="28">
        <f t="shared" si="119"/>
        <v>0.3718593070853371</v>
      </c>
      <c r="CU654" s="29" t="s">
        <v>107</v>
      </c>
      <c r="CV654">
        <v>51684.747075764899</v>
      </c>
      <c r="CW654">
        <v>9018.9636746771303</v>
      </c>
      <c r="CX654">
        <v>0.20810553428410355</v>
      </c>
      <c r="CY654">
        <f t="shared" si="110"/>
        <v>0.71980927785821991</v>
      </c>
      <c r="CZ654">
        <f t="shared" si="120"/>
        <v>0.56227913029650511</v>
      </c>
    </row>
    <row r="655" spans="1:104" x14ac:dyDescent="0.25">
      <c r="A655">
        <v>1</v>
      </c>
      <c r="B655" s="15">
        <v>10250</v>
      </c>
      <c r="C655" s="15">
        <v>-64.776620870000002</v>
      </c>
      <c r="D655" s="15">
        <v>-20.43452224</v>
      </c>
      <c r="E655" s="15">
        <v>2324</v>
      </c>
      <c r="F655" s="15">
        <v>1</v>
      </c>
      <c r="G655" s="15">
        <v>0</v>
      </c>
      <c r="H655" s="17">
        <v>3</v>
      </c>
      <c r="I655" s="19">
        <v>1</v>
      </c>
      <c r="J655" s="19">
        <v>4</v>
      </c>
      <c r="K655" s="19">
        <v>1</v>
      </c>
      <c r="L655" s="15">
        <v>0</v>
      </c>
      <c r="M655" s="15">
        <v>1.9414993466458099</v>
      </c>
      <c r="N655" s="15">
        <v>1.2032</v>
      </c>
      <c r="O655" s="19">
        <v>257.97544699999997</v>
      </c>
      <c r="P655" s="19">
        <v>72.164756859401265</v>
      </c>
      <c r="Q655" s="20">
        <v>3.5748121136556179</v>
      </c>
      <c r="R655" s="21">
        <v>0.155</v>
      </c>
      <c r="S655" s="22">
        <v>0.11900000000000001</v>
      </c>
      <c r="T655" s="22">
        <v>0.88000000000000012</v>
      </c>
      <c r="U655" s="19">
        <v>0</v>
      </c>
      <c r="V655" s="19">
        <v>8.5876060662687514</v>
      </c>
      <c r="W655" s="19">
        <v>63.504986036273124</v>
      </c>
      <c r="X655" s="19">
        <v>3374.7213495438641</v>
      </c>
      <c r="Y655" s="19">
        <v>3930</v>
      </c>
      <c r="Z655" s="19">
        <v>7304.7213495438646</v>
      </c>
      <c r="AA655">
        <v>86.826633327287027</v>
      </c>
      <c r="AB655">
        <v>1</v>
      </c>
      <c r="AC655">
        <v>0.14000000000000001</v>
      </c>
      <c r="AD655">
        <v>0.86</v>
      </c>
      <c r="AE655">
        <v>0</v>
      </c>
      <c r="AF655">
        <v>12.155728665820185</v>
      </c>
      <c r="AG655">
        <v>74.670904661466835</v>
      </c>
      <c r="AH655">
        <v>30158.658030453189</v>
      </c>
      <c r="AI655">
        <v>6478.34545155057</v>
      </c>
      <c r="AJ655">
        <v>35323.298918680601</v>
      </c>
      <c r="AK655">
        <v>30772.735768894501</v>
      </c>
      <c r="AL655">
        <v>60.979219546194066</v>
      </c>
      <c r="AM655" s="19">
        <v>75.641096014079835</v>
      </c>
      <c r="AN655">
        <v>0.80718933333333343</v>
      </c>
      <c r="AO655">
        <v>0.53476293333333336</v>
      </c>
      <c r="AP655">
        <v>0.18161759999999999</v>
      </c>
      <c r="AQ655">
        <v>1</v>
      </c>
      <c r="AR655">
        <v>0</v>
      </c>
      <c r="AS655">
        <v>2</v>
      </c>
      <c r="AT655">
        <v>1.48</v>
      </c>
      <c r="AU655">
        <v>1</v>
      </c>
      <c r="AV655">
        <v>2</v>
      </c>
      <c r="AW655">
        <v>1.5</v>
      </c>
      <c r="AX655">
        <v>1</v>
      </c>
      <c r="AY655">
        <v>2</v>
      </c>
      <c r="AZ655">
        <v>0.6</v>
      </c>
      <c r="BA655">
        <v>0.3</v>
      </c>
      <c r="BB655">
        <v>0.8</v>
      </c>
      <c r="BC655" s="27">
        <v>0.34935251882551088</v>
      </c>
      <c r="BD655" s="28">
        <v>0.54244363192277611</v>
      </c>
      <c r="BE655" s="28">
        <v>0.29502522561277711</v>
      </c>
      <c r="BF655" s="28">
        <f t="shared" si="111"/>
        <v>0.53702820526567319</v>
      </c>
      <c r="BG655" s="29" t="s">
        <v>106</v>
      </c>
      <c r="BH655">
        <v>0.34140633042551094</v>
      </c>
      <c r="BI655">
        <v>0.36996346992277607</v>
      </c>
      <c r="BJ655">
        <v>0.25808371762077709</v>
      </c>
      <c r="BK655">
        <f t="shared" si="112"/>
        <v>0.50008669727367316</v>
      </c>
      <c r="BL655" t="s">
        <v>106</v>
      </c>
      <c r="BM655" s="27">
        <v>0.35876969042551093</v>
      </c>
      <c r="BN655" s="28">
        <v>0.66001310702277616</v>
      </c>
      <c r="BO655" s="28">
        <v>0.3275965715707771</v>
      </c>
      <c r="BP655" s="28">
        <f t="shared" si="113"/>
        <v>0.56959955122367323</v>
      </c>
      <c r="BQ655" s="29" t="s">
        <v>106</v>
      </c>
      <c r="BR655">
        <v>0.26271256558355893</v>
      </c>
      <c r="BS655">
        <v>0.54244363192277611</v>
      </c>
      <c r="BT655">
        <v>0.24126367903554505</v>
      </c>
      <c r="BU655">
        <f t="shared" si="114"/>
        <v>0.48326665868844115</v>
      </c>
      <c r="BV655" t="s">
        <v>106</v>
      </c>
      <c r="BW655" s="27">
        <v>0.25476637718355899</v>
      </c>
      <c r="BX655" s="28">
        <v>0.36996346992277607</v>
      </c>
      <c r="BY655" s="28">
        <v>0.20432217104354505</v>
      </c>
      <c r="BZ655" s="28">
        <f t="shared" si="115"/>
        <v>0.44632515069644119</v>
      </c>
      <c r="CA655" s="29" t="s">
        <v>106</v>
      </c>
      <c r="CB655">
        <v>0.27212973718355893</v>
      </c>
      <c r="CC655">
        <v>0.66001310702277616</v>
      </c>
      <c r="CD655">
        <v>0.27383502499354506</v>
      </c>
      <c r="CE655">
        <f t="shared" si="116"/>
        <v>0.51413271683645501</v>
      </c>
      <c r="CF655" t="s">
        <v>107</v>
      </c>
      <c r="CG655" s="27">
        <v>0.15040151508473226</v>
      </c>
      <c r="CH655" s="28">
        <v>0.54244363192277611</v>
      </c>
      <c r="CI655" s="28">
        <v>0.17157278532431836</v>
      </c>
      <c r="CJ655" s="28">
        <f t="shared" si="117"/>
        <v>0.3924044947376284</v>
      </c>
      <c r="CK655" s="29" t="s">
        <v>107</v>
      </c>
      <c r="CL655">
        <v>0.14245532668473226</v>
      </c>
      <c r="CM655">
        <v>0.36996346992277607</v>
      </c>
      <c r="CN655">
        <v>0.13463127733231839</v>
      </c>
      <c r="CO655">
        <f t="shared" si="118"/>
        <v>0.37663425698521447</v>
      </c>
      <c r="CP655" t="s">
        <v>106</v>
      </c>
      <c r="CQ655" s="27">
        <v>0.15981868668473226</v>
      </c>
      <c r="CR655" s="28">
        <v>0.66001310702277616</v>
      </c>
      <c r="CS655" s="28">
        <v>0.2041441312823184</v>
      </c>
      <c r="CT655" s="28">
        <f t="shared" si="119"/>
        <v>0.40182166633762839</v>
      </c>
      <c r="CU655" s="29" t="s">
        <v>107</v>
      </c>
      <c r="CV655">
        <v>56332.906219743898</v>
      </c>
      <c r="CW655">
        <v>10853.3291659108</v>
      </c>
      <c r="CX655">
        <v>0.24200297965289611</v>
      </c>
      <c r="CY655">
        <f t="shared" si="110"/>
        <v>0.78444661157567219</v>
      </c>
      <c r="CZ655">
        <f t="shared" si="120"/>
        <v>0.59135549847840696</v>
      </c>
    </row>
    <row r="656" spans="1:104" x14ac:dyDescent="0.25">
      <c r="A656">
        <v>1</v>
      </c>
      <c r="B656" s="15">
        <v>10254</v>
      </c>
      <c r="C656" s="15">
        <v>-65.158100680000004</v>
      </c>
      <c r="D656" s="15">
        <v>-19.214295440000001</v>
      </c>
      <c r="E656" s="15">
        <v>3122</v>
      </c>
      <c r="F656" s="15">
        <v>1</v>
      </c>
      <c r="G656" s="15">
        <v>0</v>
      </c>
      <c r="H656" s="17">
        <v>3</v>
      </c>
      <c r="I656" s="19">
        <v>0</v>
      </c>
      <c r="J656" s="19">
        <v>0</v>
      </c>
      <c r="K656" s="19">
        <v>1</v>
      </c>
      <c r="L656" s="15">
        <v>0</v>
      </c>
      <c r="M656" s="15">
        <v>0</v>
      </c>
      <c r="N656" s="15">
        <v>1.2032</v>
      </c>
      <c r="O656" s="19">
        <v>301.576931</v>
      </c>
      <c r="P656" s="19">
        <v>84.361617153893292</v>
      </c>
      <c r="Q656" s="20">
        <v>3.5748121144934952</v>
      </c>
      <c r="R656" s="21">
        <v>3.5999999999999997E-2</v>
      </c>
      <c r="S656" s="22">
        <v>0.23299999999999998</v>
      </c>
      <c r="T656" s="22">
        <v>0.7669999999999999</v>
      </c>
      <c r="U656" s="19">
        <v>0</v>
      </c>
      <c r="V656" s="19">
        <v>19.656256796857136</v>
      </c>
      <c r="W656" s="19">
        <v>64.705360357036142</v>
      </c>
      <c r="X656" s="19">
        <v>1291.762291630313</v>
      </c>
      <c r="Y656" s="19">
        <v>1560</v>
      </c>
      <c r="Z656" s="19">
        <v>2851.762291630313</v>
      </c>
      <c r="AA656">
        <v>101.50155728640455</v>
      </c>
      <c r="AB656">
        <v>1</v>
      </c>
      <c r="AC656">
        <v>0.23899999999999999</v>
      </c>
      <c r="AD656">
        <v>0.76100000000000001</v>
      </c>
      <c r="AE656">
        <v>0</v>
      </c>
      <c r="AF656">
        <v>24.258872191450685</v>
      </c>
      <c r="AG656">
        <v>77.242685094953856</v>
      </c>
      <c r="AH656">
        <v>46900.376953461309</v>
      </c>
      <c r="AI656">
        <v>1876.992</v>
      </c>
      <c r="AJ656">
        <v>46734.3987607042</v>
      </c>
      <c r="AK656">
        <v>45336.0633637438</v>
      </c>
      <c r="AL656">
        <v>81.324598936353127</v>
      </c>
      <c r="AM656" s="19">
        <v>98.464539068864383</v>
      </c>
      <c r="AN656">
        <v>0.8</v>
      </c>
      <c r="AO656">
        <v>0.53</v>
      </c>
      <c r="AP656">
        <v>0.18</v>
      </c>
      <c r="AQ656">
        <v>1</v>
      </c>
      <c r="AR656">
        <v>0</v>
      </c>
      <c r="AS656">
        <v>2</v>
      </c>
      <c r="AT656">
        <v>1.48</v>
      </c>
      <c r="AU656">
        <v>1</v>
      </c>
      <c r="AV656">
        <v>2</v>
      </c>
      <c r="AW656">
        <v>1.5</v>
      </c>
      <c r="AX656">
        <v>1</v>
      </c>
      <c r="AY656">
        <v>2</v>
      </c>
      <c r="AZ656">
        <v>0.6</v>
      </c>
      <c r="BA656">
        <v>0.3</v>
      </c>
      <c r="BB656">
        <v>0.8</v>
      </c>
      <c r="BC656" s="27">
        <v>0.33807026462778211</v>
      </c>
      <c r="BD656" s="28">
        <v>0.49578858015134142</v>
      </c>
      <c r="BE656" s="28">
        <v>0.28447442718048471</v>
      </c>
      <c r="BF656" s="28">
        <f t="shared" si="111"/>
        <v>0.46366161585110177</v>
      </c>
      <c r="BG656" s="29" t="s">
        <v>106</v>
      </c>
      <c r="BH656">
        <v>0.33012407622778217</v>
      </c>
      <c r="BI656">
        <v>0.32330841815134143</v>
      </c>
      <c r="BJ656">
        <v>0.24753291918848469</v>
      </c>
      <c r="BK656">
        <f t="shared" si="112"/>
        <v>0.42672010785910175</v>
      </c>
      <c r="BL656" t="s">
        <v>106</v>
      </c>
      <c r="BM656" s="27">
        <v>0.34748743622778216</v>
      </c>
      <c r="BN656" s="28">
        <v>0.61335805525134146</v>
      </c>
      <c r="BO656" s="28">
        <v>0.31704577313848464</v>
      </c>
      <c r="BP656" s="28">
        <f t="shared" si="113"/>
        <v>0.4962329618091017</v>
      </c>
      <c r="BQ656" s="29" t="s">
        <v>106</v>
      </c>
      <c r="BR656">
        <v>0.25220198102778213</v>
      </c>
      <c r="BS656">
        <v>0.49578858015134142</v>
      </c>
      <c r="BT656">
        <v>0.23119171458048463</v>
      </c>
      <c r="BU656">
        <f t="shared" si="114"/>
        <v>0.41037890325110166</v>
      </c>
      <c r="BV656" t="s">
        <v>106</v>
      </c>
      <c r="BW656" s="27">
        <v>0.24425579262778216</v>
      </c>
      <c r="BX656" s="28">
        <v>0.32330841815134143</v>
      </c>
      <c r="BY656" s="28">
        <v>0.19425020658848469</v>
      </c>
      <c r="BZ656" s="28">
        <f t="shared" si="115"/>
        <v>0.37343739525910169</v>
      </c>
      <c r="CA656" s="29" t="s">
        <v>106</v>
      </c>
      <c r="CB656">
        <v>0.26161915262778213</v>
      </c>
      <c r="CC656">
        <v>0.61335805525134146</v>
      </c>
      <c r="CD656">
        <v>0.26376306053848464</v>
      </c>
      <c r="CE656">
        <f t="shared" si="116"/>
        <v>0.44080634129839913</v>
      </c>
      <c r="CF656" t="s">
        <v>107</v>
      </c>
      <c r="CG656" s="27">
        <v>0.14089124302778214</v>
      </c>
      <c r="CH656" s="28">
        <v>0.49578858015134142</v>
      </c>
      <c r="CI656" s="28">
        <v>0.16212153158048465</v>
      </c>
      <c r="CJ656" s="28">
        <f t="shared" si="117"/>
        <v>0.32007843169839917</v>
      </c>
      <c r="CK656" s="29" t="s">
        <v>107</v>
      </c>
      <c r="CL656">
        <v>0.13294505462778214</v>
      </c>
      <c r="CM656">
        <v>0.32330841815134143</v>
      </c>
      <c r="CN656">
        <v>0.12518002358848465</v>
      </c>
      <c r="CO656">
        <f t="shared" si="118"/>
        <v>0.30436721225910168</v>
      </c>
      <c r="CP656" t="s">
        <v>106</v>
      </c>
      <c r="CQ656" s="27">
        <v>0.15030841462778213</v>
      </c>
      <c r="CR656" s="28">
        <v>0.61335805525134146</v>
      </c>
      <c r="CS656" s="28">
        <v>0.19469287753848466</v>
      </c>
      <c r="CT656" s="28">
        <f t="shared" si="119"/>
        <v>0.32949560329839916</v>
      </c>
      <c r="CU656" s="29" t="s">
        <v>107</v>
      </c>
      <c r="CV656">
        <v>60602.2254825653</v>
      </c>
      <c r="CW656">
        <v>12687.6946608005</v>
      </c>
      <c r="CX656">
        <v>0.17918718867061703</v>
      </c>
      <c r="CY656">
        <f t="shared" si="110"/>
        <v>0.67497576882195842</v>
      </c>
      <c r="CZ656">
        <f t="shared" si="120"/>
        <v>0.51725745329839912</v>
      </c>
    </row>
    <row r="657" spans="1:104" x14ac:dyDescent="0.25">
      <c r="A657">
        <v>1</v>
      </c>
      <c r="B657" s="15">
        <v>10271</v>
      </c>
      <c r="C657" s="15">
        <v>-64.601275880000003</v>
      </c>
      <c r="D657" s="15">
        <v>-19.326925070000001</v>
      </c>
      <c r="E657" s="15">
        <v>2540</v>
      </c>
      <c r="F657" s="15">
        <v>1</v>
      </c>
      <c r="G657" s="15">
        <v>0</v>
      </c>
      <c r="H657" s="17">
        <v>3</v>
      </c>
      <c r="I657" s="19">
        <v>1</v>
      </c>
      <c r="J657" s="19">
        <v>5</v>
      </c>
      <c r="K657" s="19">
        <v>1</v>
      </c>
      <c r="L657" s="15">
        <v>0</v>
      </c>
      <c r="M657" s="15">
        <v>1.9414993466458099</v>
      </c>
      <c r="N657" s="15">
        <v>1.2032</v>
      </c>
      <c r="O657" s="19">
        <v>406.94718399999999</v>
      </c>
      <c r="P657" s="19">
        <v>113.83736292407741</v>
      </c>
      <c r="Q657" s="20">
        <v>3.5748121139402094</v>
      </c>
      <c r="R657" s="21">
        <v>7.0999999999999994E-2</v>
      </c>
      <c r="S657" s="22">
        <v>0.20899999999999996</v>
      </c>
      <c r="T657" s="22">
        <v>0.79099999999999993</v>
      </c>
      <c r="U657" s="19">
        <v>0</v>
      </c>
      <c r="V657" s="19">
        <v>23.792008851132174</v>
      </c>
      <c r="W657" s="19">
        <v>90.04535407294523</v>
      </c>
      <c r="X657" s="19">
        <v>3227.7032653865485</v>
      </c>
      <c r="Y657" s="19">
        <v>2507.1749999999997</v>
      </c>
      <c r="Z657" s="19">
        <v>5734.8782653865483</v>
      </c>
      <c r="AA657">
        <v>136.96595681527523</v>
      </c>
      <c r="AB657">
        <v>1</v>
      </c>
      <c r="AC657">
        <v>0.21399999999999997</v>
      </c>
      <c r="AD657">
        <v>0.78600000000000003</v>
      </c>
      <c r="AE657">
        <v>0</v>
      </c>
      <c r="AF657">
        <v>29.310714758468897</v>
      </c>
      <c r="AG657">
        <v>107.65524205680634</v>
      </c>
      <c r="AH657">
        <v>59319.317635336949</v>
      </c>
      <c r="AI657">
        <v>3715.9316436592444</v>
      </c>
      <c r="AJ657">
        <v>63213.726566539102</v>
      </c>
      <c r="AK657">
        <v>59483.4422601853</v>
      </c>
      <c r="AL657">
        <v>105.75491015646791</v>
      </c>
      <c r="AM657" s="19">
        <v>128.88350404766572</v>
      </c>
      <c r="AN657">
        <v>0.84313600000000011</v>
      </c>
      <c r="AO657">
        <v>0.55857760000000001</v>
      </c>
      <c r="AP657">
        <v>0.1897056</v>
      </c>
      <c r="AQ657">
        <v>1</v>
      </c>
      <c r="AR657">
        <v>0</v>
      </c>
      <c r="AS657">
        <v>2</v>
      </c>
      <c r="AT657">
        <v>1.48</v>
      </c>
      <c r="AU657">
        <v>1</v>
      </c>
      <c r="AV657">
        <v>2</v>
      </c>
      <c r="AW657">
        <v>1.5</v>
      </c>
      <c r="AX657">
        <v>1</v>
      </c>
      <c r="AY657">
        <v>2</v>
      </c>
      <c r="AZ657">
        <v>0.6</v>
      </c>
      <c r="BA657">
        <v>0.3</v>
      </c>
      <c r="BB657">
        <v>0.8</v>
      </c>
      <c r="BC657" s="27">
        <v>0.34475220502011616</v>
      </c>
      <c r="BD657" s="28">
        <v>0.52928948450133084</v>
      </c>
      <c r="BE657" s="28">
        <v>0.2864283839629812</v>
      </c>
      <c r="BF657" s="28">
        <f t="shared" si="111"/>
        <v>0.44837902599570539</v>
      </c>
      <c r="BG657" s="29" t="s">
        <v>106</v>
      </c>
      <c r="BH657">
        <v>0.33680601662011622</v>
      </c>
      <c r="BI657">
        <v>0.35680932250133079</v>
      </c>
      <c r="BJ657">
        <v>0.24948687597098118</v>
      </c>
      <c r="BK657">
        <f t="shared" si="112"/>
        <v>0.41143751800370537</v>
      </c>
      <c r="BL657" t="s">
        <v>106</v>
      </c>
      <c r="BM657" s="27">
        <v>0.35416937662011616</v>
      </c>
      <c r="BN657" s="28">
        <v>0.64685895960133077</v>
      </c>
      <c r="BO657" s="28">
        <v>0.31899972992098119</v>
      </c>
      <c r="BP657" s="28">
        <f t="shared" si="113"/>
        <v>0.48095037195370538</v>
      </c>
      <c r="BQ657" s="29" t="s">
        <v>106</v>
      </c>
      <c r="BR657">
        <v>0.25425390356840416</v>
      </c>
      <c r="BS657">
        <v>0.52928948450133084</v>
      </c>
      <c r="BT657">
        <v>0.23027266749958913</v>
      </c>
      <c r="BU657">
        <f t="shared" si="114"/>
        <v>0.39222330953231332</v>
      </c>
      <c r="BV657" t="s">
        <v>106</v>
      </c>
      <c r="BW657" s="27">
        <v>0.24630771516840416</v>
      </c>
      <c r="BX657" s="28">
        <v>0.35680932250133079</v>
      </c>
      <c r="BY657" s="28">
        <v>0.19333115950758917</v>
      </c>
      <c r="BZ657" s="28">
        <f t="shared" si="115"/>
        <v>0.35528180154031336</v>
      </c>
      <c r="CA657" s="29" t="s">
        <v>106</v>
      </c>
      <c r="CB657">
        <v>0.26367107516840416</v>
      </c>
      <c r="CC657">
        <v>0.64685895960133077</v>
      </c>
      <c r="CD657">
        <v>0.26284401345758912</v>
      </c>
      <c r="CE657">
        <f t="shared" si="116"/>
        <v>0.42479465549031331</v>
      </c>
      <c r="CF657" t="s">
        <v>106</v>
      </c>
      <c r="CG657" s="27">
        <v>0.13694129057544416</v>
      </c>
      <c r="CH657" s="28">
        <v>0.52928948450133084</v>
      </c>
      <c r="CI657" s="28">
        <v>0.15747822023222913</v>
      </c>
      <c r="CJ657" s="28">
        <f t="shared" si="117"/>
        <v>0.29889193260816838</v>
      </c>
      <c r="CK657" s="29" t="s">
        <v>107</v>
      </c>
      <c r="CL657">
        <v>0.12899510217544416</v>
      </c>
      <c r="CM657">
        <v>0.35680932250133079</v>
      </c>
      <c r="CN657">
        <v>0.12053671224022915</v>
      </c>
      <c r="CO657">
        <f t="shared" si="118"/>
        <v>0.28248735427295335</v>
      </c>
      <c r="CP657" t="s">
        <v>106</v>
      </c>
      <c r="CQ657" s="27">
        <v>0.14635846217544415</v>
      </c>
      <c r="CR657" s="28">
        <v>0.64685895960133077</v>
      </c>
      <c r="CS657" s="28">
        <v>0.19004956619022917</v>
      </c>
      <c r="CT657" s="28">
        <f t="shared" si="119"/>
        <v>0.30830910420816837</v>
      </c>
      <c r="CU657" s="29" t="s">
        <v>107</v>
      </c>
      <c r="CV657">
        <v>69789.756319666005</v>
      </c>
      <c r="CW657">
        <v>17120.744601909399</v>
      </c>
      <c r="CX657">
        <v>0.16195064203272419</v>
      </c>
      <c r="CY657">
        <f t="shared" si="110"/>
        <v>0.69124012653405509</v>
      </c>
      <c r="CZ657">
        <f t="shared" si="120"/>
        <v>0.5067028470528403</v>
      </c>
    </row>
    <row r="658" spans="1:104" x14ac:dyDescent="0.25">
      <c r="A658">
        <v>1</v>
      </c>
      <c r="B658" s="15">
        <v>10273</v>
      </c>
      <c r="C658" s="15">
        <v>-64.703323119999993</v>
      </c>
      <c r="D658" s="15">
        <v>-19.935457840000002</v>
      </c>
      <c r="E658" s="15">
        <v>2329</v>
      </c>
      <c r="F658" s="15">
        <v>1</v>
      </c>
      <c r="G658" s="15">
        <v>0</v>
      </c>
      <c r="H658" s="17">
        <v>3</v>
      </c>
      <c r="I658" s="19">
        <v>0</v>
      </c>
      <c r="J658" s="19">
        <v>0</v>
      </c>
      <c r="K658" s="19">
        <v>1</v>
      </c>
      <c r="L658" s="15">
        <v>0</v>
      </c>
      <c r="M658" s="15">
        <v>0</v>
      </c>
      <c r="N658" s="15">
        <v>1.2032</v>
      </c>
      <c r="O658" s="19">
        <v>188.939764</v>
      </c>
      <c r="P658" s="19">
        <v>52.853061363874687</v>
      </c>
      <c r="Q658" s="20">
        <v>3.574812113516308</v>
      </c>
      <c r="R658" s="21">
        <v>9.6000000000000002E-2</v>
      </c>
      <c r="S658" s="22">
        <v>0.151</v>
      </c>
      <c r="T658" s="22">
        <v>0.84899999999999998</v>
      </c>
      <c r="U658" s="19">
        <v>0</v>
      </c>
      <c r="V658" s="19">
        <v>7.9808122659450778</v>
      </c>
      <c r="W658" s="19">
        <v>44.872249097929611</v>
      </c>
      <c r="X658" s="19">
        <v>1707.5327327970085</v>
      </c>
      <c r="Y658" s="19">
        <v>1560</v>
      </c>
      <c r="Z658" s="19">
        <v>3267.5327327970085</v>
      </c>
      <c r="AA658">
        <v>63.591337078182605</v>
      </c>
      <c r="AB658">
        <v>1</v>
      </c>
      <c r="AC658">
        <v>0.16</v>
      </c>
      <c r="AD658">
        <v>0.84</v>
      </c>
      <c r="AE658">
        <v>0</v>
      </c>
      <c r="AF658">
        <v>10.174613932509217</v>
      </c>
      <c r="AG658">
        <v>53.416723145673387</v>
      </c>
      <c r="AH658">
        <v>23561.83677767339</v>
      </c>
      <c r="AI658">
        <v>1876.992</v>
      </c>
      <c r="AJ658">
        <v>24412.480306633599</v>
      </c>
      <c r="AK658">
        <v>22464.6311127673</v>
      </c>
      <c r="AL658">
        <v>47.779167472942717</v>
      </c>
      <c r="AM658" s="19">
        <v>58.517443187250635</v>
      </c>
      <c r="AN658">
        <v>0.82516266666666671</v>
      </c>
      <c r="AO658">
        <v>0.54667026666666674</v>
      </c>
      <c r="AP658">
        <v>0.18566159999999998</v>
      </c>
      <c r="AQ658">
        <v>1</v>
      </c>
      <c r="AR658">
        <v>0</v>
      </c>
      <c r="AS658">
        <v>2</v>
      </c>
      <c r="AT658">
        <v>1.48</v>
      </c>
      <c r="AU658">
        <v>1</v>
      </c>
      <c r="AV658">
        <v>2</v>
      </c>
      <c r="AW658">
        <v>1.5</v>
      </c>
      <c r="AX658">
        <v>1</v>
      </c>
      <c r="AY658">
        <v>2</v>
      </c>
      <c r="AZ658">
        <v>0.6</v>
      </c>
      <c r="BA658">
        <v>0.3</v>
      </c>
      <c r="BB658">
        <v>0.8</v>
      </c>
      <c r="BC658" s="27">
        <v>0.36642525464082532</v>
      </c>
      <c r="BD658" s="28">
        <v>0.52417751273874857</v>
      </c>
      <c r="BE658" s="28">
        <v>0.30945635598638632</v>
      </c>
      <c r="BF658" s="28">
        <f t="shared" si="111"/>
        <v>0.58922436636399445</v>
      </c>
      <c r="BG658" s="29" t="s">
        <v>106</v>
      </c>
      <c r="BH658">
        <v>0.35847906624082532</v>
      </c>
      <c r="BI658">
        <v>0.35169735073874858</v>
      </c>
      <c r="BJ658">
        <v>0.2725148479943863</v>
      </c>
      <c r="BK658">
        <f t="shared" si="112"/>
        <v>0.55228285837199431</v>
      </c>
      <c r="BL658" t="s">
        <v>106</v>
      </c>
      <c r="BM658" s="27">
        <v>0.37584242624082531</v>
      </c>
      <c r="BN658" s="28">
        <v>0.64174698783874862</v>
      </c>
      <c r="BO658" s="28">
        <v>0.34202770194438631</v>
      </c>
      <c r="BP658" s="28">
        <f t="shared" si="113"/>
        <v>0.62179571232199438</v>
      </c>
      <c r="BQ658" s="29" t="s">
        <v>106</v>
      </c>
      <c r="BR658">
        <v>0.27785612729399334</v>
      </c>
      <c r="BS658">
        <v>0.52417751273874857</v>
      </c>
      <c r="BT658">
        <v>0.25449772446607433</v>
      </c>
      <c r="BU658">
        <f t="shared" si="114"/>
        <v>0.53426573484368234</v>
      </c>
      <c r="BV658" t="s">
        <v>106</v>
      </c>
      <c r="BW658" s="27">
        <v>0.26990993889399334</v>
      </c>
      <c r="BX658" s="28">
        <v>0.35169735073874858</v>
      </c>
      <c r="BY658" s="28">
        <v>0.2175562164740743</v>
      </c>
      <c r="BZ658" s="28">
        <f t="shared" si="115"/>
        <v>0.49732422685168237</v>
      </c>
      <c r="CA658" s="29" t="s">
        <v>106</v>
      </c>
      <c r="CB658">
        <v>0.28727329889399333</v>
      </c>
      <c r="CC658">
        <v>0.64174698783874862</v>
      </c>
      <c r="CD658">
        <v>0.28706907042407431</v>
      </c>
      <c r="CE658">
        <f t="shared" si="116"/>
        <v>0.56683708080168238</v>
      </c>
      <c r="CF658" t="s">
        <v>106</v>
      </c>
      <c r="CG658" s="27">
        <v>0.16304429554809996</v>
      </c>
      <c r="CH658" s="28">
        <v>0.52417751273874857</v>
      </c>
      <c r="CI658" s="28">
        <v>0.18325505397678093</v>
      </c>
      <c r="CJ658" s="28">
        <f t="shared" si="117"/>
        <v>0.44281230592570803</v>
      </c>
      <c r="CK658" s="29" t="s">
        <v>107</v>
      </c>
      <c r="CL658">
        <v>0.15509810714809996</v>
      </c>
      <c r="CM658">
        <v>0.35169735073874858</v>
      </c>
      <c r="CN658">
        <v>0.14631354598478097</v>
      </c>
      <c r="CO658">
        <f t="shared" si="118"/>
        <v>0.42608155636238904</v>
      </c>
      <c r="CP658" t="s">
        <v>106</v>
      </c>
      <c r="CQ658" s="27">
        <v>0.17246146714809996</v>
      </c>
      <c r="CR658" s="28">
        <v>0.64174698783874862</v>
      </c>
      <c r="CS658" s="28">
        <v>0.21582639993478098</v>
      </c>
      <c r="CT658" s="28">
        <f t="shared" si="119"/>
        <v>0.45222947752570802</v>
      </c>
      <c r="CU658" s="29" t="s">
        <v>107</v>
      </c>
      <c r="CV658">
        <v>48752.097698585698</v>
      </c>
      <c r="CW658">
        <v>7948.9171347728297</v>
      </c>
      <c r="CX658">
        <v>0.27976801037760807</v>
      </c>
      <c r="CY658">
        <f t="shared" si="110"/>
        <v>0.80394552311635659</v>
      </c>
      <c r="CZ658">
        <f t="shared" si="120"/>
        <v>0.64619326501843344</v>
      </c>
    </row>
    <row r="659" spans="1:104" x14ac:dyDescent="0.25">
      <c r="A659">
        <v>1</v>
      </c>
      <c r="B659" s="15">
        <v>10277</v>
      </c>
      <c r="C659" s="15">
        <v>-64.518470930000007</v>
      </c>
      <c r="D659" s="15">
        <v>-19.46698559</v>
      </c>
      <c r="E659" s="15">
        <v>2194</v>
      </c>
      <c r="F659" s="15">
        <v>1</v>
      </c>
      <c r="G659" s="15">
        <v>0</v>
      </c>
      <c r="H659" s="17">
        <v>2</v>
      </c>
      <c r="I659" s="19">
        <v>0</v>
      </c>
      <c r="J659" s="19">
        <v>0</v>
      </c>
      <c r="K659" s="19">
        <v>1</v>
      </c>
      <c r="L659" s="15">
        <v>0</v>
      </c>
      <c r="M659" s="15">
        <v>0</v>
      </c>
      <c r="N659" s="15">
        <v>1.2032</v>
      </c>
      <c r="O659" s="19">
        <v>334.27804400000002</v>
      </c>
      <c r="P659" s="19">
        <v>93.509262404009846</v>
      </c>
      <c r="Q659" s="20">
        <v>3.5748121138603439</v>
      </c>
      <c r="R659" s="21">
        <v>1.0999999999999999E-2</v>
      </c>
      <c r="S659" s="22">
        <v>0.20900000000000002</v>
      </c>
      <c r="T659" s="22">
        <v>0.79100000000000004</v>
      </c>
      <c r="U659" s="19">
        <v>0</v>
      </c>
      <c r="V659" s="19">
        <v>19.543435842438061</v>
      </c>
      <c r="W659" s="19">
        <v>73.965826561571788</v>
      </c>
      <c r="X659" s="19">
        <v>410.76907754579537</v>
      </c>
      <c r="Y659" s="19">
        <v>1560</v>
      </c>
      <c r="Z659" s="19">
        <v>1970.7690775457954</v>
      </c>
      <c r="AA659">
        <v>112.50775022649518</v>
      </c>
      <c r="AB659">
        <v>1</v>
      </c>
      <c r="AC659">
        <v>0.21400000000000002</v>
      </c>
      <c r="AD659">
        <v>0.78600000000000003</v>
      </c>
      <c r="AE659">
        <v>0</v>
      </c>
      <c r="AF659">
        <v>24.076658548469972</v>
      </c>
      <c r="AG659">
        <v>88.431091678025211</v>
      </c>
      <c r="AH659">
        <v>48726.582336979016</v>
      </c>
      <c r="AI659">
        <v>1876.992</v>
      </c>
      <c r="AJ659">
        <v>48481.055052485797</v>
      </c>
      <c r="AK659">
        <v>48037.817101507797</v>
      </c>
      <c r="AL659">
        <v>92.480660517565738</v>
      </c>
      <c r="AM659" s="19">
        <v>111.47914834005107</v>
      </c>
      <c r="AN659">
        <v>0.81797333333333333</v>
      </c>
      <c r="AO659">
        <v>0.54190733333333341</v>
      </c>
      <c r="AP659">
        <v>0.18404399999999999</v>
      </c>
      <c r="AQ659">
        <v>1</v>
      </c>
      <c r="AR659">
        <v>0</v>
      </c>
      <c r="AS659">
        <v>2</v>
      </c>
      <c r="AT659">
        <v>1.48</v>
      </c>
      <c r="AU659">
        <v>1</v>
      </c>
      <c r="AV659">
        <v>2</v>
      </c>
      <c r="AW659">
        <v>1.5</v>
      </c>
      <c r="AX659">
        <v>1</v>
      </c>
      <c r="AY659">
        <v>2</v>
      </c>
      <c r="AZ659">
        <v>0.6</v>
      </c>
      <c r="BA659">
        <v>0.3</v>
      </c>
      <c r="BB659">
        <v>0.8</v>
      </c>
      <c r="BC659" s="27">
        <v>0.34030572758041411</v>
      </c>
      <c r="BD659" s="28">
        <v>0.53299520581675752</v>
      </c>
      <c r="BE659" s="28">
        <v>0.28494949538241587</v>
      </c>
      <c r="BF659" s="28">
        <f t="shared" si="111"/>
        <v>0.46416110136505428</v>
      </c>
      <c r="BG659" s="29" t="s">
        <v>106</v>
      </c>
      <c r="BH659">
        <v>0.33235953918041417</v>
      </c>
      <c r="BI659">
        <v>0.36051504381675753</v>
      </c>
      <c r="BJ659">
        <v>0.24800798739041585</v>
      </c>
      <c r="BK659">
        <f t="shared" si="112"/>
        <v>0.42721959337305426</v>
      </c>
      <c r="BL659" t="s">
        <v>106</v>
      </c>
      <c r="BM659" s="27">
        <v>0.34972289918041416</v>
      </c>
      <c r="BN659" s="28">
        <v>0.65056468091675757</v>
      </c>
      <c r="BO659" s="28">
        <v>0.31752084134041586</v>
      </c>
      <c r="BP659" s="28">
        <f t="shared" si="113"/>
        <v>0.49673244732305433</v>
      </c>
      <c r="BQ659" s="29" t="s">
        <v>106</v>
      </c>
      <c r="BR659">
        <v>0.25250826987553421</v>
      </c>
      <c r="BS659">
        <v>0.53299520581675752</v>
      </c>
      <c r="BT659">
        <v>0.23046969783933582</v>
      </c>
      <c r="BU659">
        <f t="shared" si="114"/>
        <v>0.40968130382197426</v>
      </c>
      <c r="BV659" t="s">
        <v>106</v>
      </c>
      <c r="BW659" s="27">
        <v>0.24456208147553418</v>
      </c>
      <c r="BX659" s="28">
        <v>0.36051504381675753</v>
      </c>
      <c r="BY659" s="28">
        <v>0.19352818984733589</v>
      </c>
      <c r="BZ659" s="28">
        <f t="shared" si="115"/>
        <v>0.3727397958299743</v>
      </c>
      <c r="CA659" s="29" t="s">
        <v>106</v>
      </c>
      <c r="CB659">
        <v>0.2619254414755342</v>
      </c>
      <c r="CC659">
        <v>0.65056468091675757</v>
      </c>
      <c r="CD659">
        <v>0.26304104379733584</v>
      </c>
      <c r="CE659">
        <f t="shared" si="116"/>
        <v>0.44113704745817262</v>
      </c>
      <c r="CF659" t="s">
        <v>107</v>
      </c>
      <c r="CG659" s="27">
        <v>0.13869675062846748</v>
      </c>
      <c r="CH659" s="28">
        <v>0.53299520581675752</v>
      </c>
      <c r="CI659" s="28">
        <v>0.15984773806126915</v>
      </c>
      <c r="CJ659" s="28">
        <f t="shared" si="117"/>
        <v>0.31790835661110595</v>
      </c>
      <c r="CK659" s="29" t="s">
        <v>107</v>
      </c>
      <c r="CL659">
        <v>0.13075056222846748</v>
      </c>
      <c r="CM659">
        <v>0.36051504381675753</v>
      </c>
      <c r="CN659">
        <v>0.12290623006926918</v>
      </c>
      <c r="CO659">
        <f t="shared" si="118"/>
        <v>0.30211783605190762</v>
      </c>
      <c r="CP659" t="s">
        <v>106</v>
      </c>
      <c r="CQ659" s="27">
        <v>0.14811392222846748</v>
      </c>
      <c r="CR659" s="28">
        <v>0.65056468091675757</v>
      </c>
      <c r="CS659" s="28">
        <v>0.19241908401926919</v>
      </c>
      <c r="CT659" s="28">
        <f t="shared" si="119"/>
        <v>0.32732552821110594</v>
      </c>
      <c r="CU659" s="29" t="s">
        <v>107</v>
      </c>
      <c r="CV659">
        <v>63604.667177055002</v>
      </c>
      <c r="CW659">
        <v>14063.468778311901</v>
      </c>
      <c r="CX659">
        <v>0.17921160598263844</v>
      </c>
      <c r="CY659">
        <f t="shared" si="110"/>
        <v>0.71220681179939593</v>
      </c>
      <c r="CZ659">
        <f t="shared" si="120"/>
        <v>0.51951733356305252</v>
      </c>
    </row>
    <row r="660" spans="1:104" x14ac:dyDescent="0.25">
      <c r="A660">
        <v>1</v>
      </c>
      <c r="B660" s="15">
        <v>10278</v>
      </c>
      <c r="C660" s="15">
        <v>-65.172910479999999</v>
      </c>
      <c r="D660" s="15">
        <v>-19.217648189999998</v>
      </c>
      <c r="E660" s="15">
        <v>3172</v>
      </c>
      <c r="F660" s="15">
        <v>1</v>
      </c>
      <c r="G660" s="15">
        <v>0</v>
      </c>
      <c r="H660" s="17">
        <v>2</v>
      </c>
      <c r="I660" s="19">
        <v>0</v>
      </c>
      <c r="J660" s="19">
        <v>0</v>
      </c>
      <c r="K660" s="19">
        <v>1</v>
      </c>
      <c r="L660" s="15">
        <v>0</v>
      </c>
      <c r="M660" s="15">
        <v>0</v>
      </c>
      <c r="N660" s="15">
        <v>1.2032</v>
      </c>
      <c r="O660" s="19">
        <v>265.24236099999899</v>
      </c>
      <c r="P660" s="19">
        <v>74.197566908483267</v>
      </c>
      <c r="Q660" s="20">
        <v>3.5748121138143802</v>
      </c>
      <c r="R660" s="21">
        <v>5.5E-2</v>
      </c>
      <c r="S660" s="22">
        <v>0.19000000000000003</v>
      </c>
      <c r="T660" s="22">
        <v>0.81100000000000005</v>
      </c>
      <c r="U660" s="19">
        <v>0</v>
      </c>
      <c r="V660" s="19">
        <v>14.097537712611823</v>
      </c>
      <c r="W660" s="19">
        <v>60.174226762779931</v>
      </c>
      <c r="X660" s="19">
        <v>1546.4156728350756</v>
      </c>
      <c r="Y660" s="19">
        <v>1560</v>
      </c>
      <c r="Z660" s="19">
        <v>3106.4156728350754</v>
      </c>
      <c r="AA660">
        <v>89.272453977390768</v>
      </c>
      <c r="AB660">
        <v>1</v>
      </c>
      <c r="AC660">
        <v>0.19600000000000004</v>
      </c>
      <c r="AD660">
        <v>0.80399999999999994</v>
      </c>
      <c r="AE660">
        <v>0</v>
      </c>
      <c r="AF660">
        <v>17.497400979568592</v>
      </c>
      <c r="AG660">
        <v>71.775052997822172</v>
      </c>
      <c r="AH660">
        <v>36801.387184888692</v>
      </c>
      <c r="AI660">
        <v>1876.992</v>
      </c>
      <c r="AJ660">
        <v>37075.318793666702</v>
      </c>
      <c r="AK660">
        <v>35380.513645411702</v>
      </c>
      <c r="AL660">
        <v>70.11670072851669</v>
      </c>
      <c r="AM660" s="19">
        <v>85.191587797424191</v>
      </c>
      <c r="AN660">
        <v>0.80718933333333343</v>
      </c>
      <c r="AO660">
        <v>0.53476293333333336</v>
      </c>
      <c r="AP660">
        <v>0.18161759999999999</v>
      </c>
      <c r="AQ660">
        <v>1</v>
      </c>
      <c r="AR660">
        <v>0</v>
      </c>
      <c r="AS660">
        <v>2</v>
      </c>
      <c r="AT660">
        <v>1.48</v>
      </c>
      <c r="AU660">
        <v>1</v>
      </c>
      <c r="AV660">
        <v>2</v>
      </c>
      <c r="AW660">
        <v>1.5</v>
      </c>
      <c r="AX660">
        <v>1</v>
      </c>
      <c r="AY660">
        <v>2</v>
      </c>
      <c r="AZ660">
        <v>0.6</v>
      </c>
      <c r="BA660">
        <v>0.3</v>
      </c>
      <c r="BB660">
        <v>0.8</v>
      </c>
      <c r="BC660" s="27">
        <v>0.34500172260572881</v>
      </c>
      <c r="BD660" s="28">
        <v>0.50038779876854778</v>
      </c>
      <c r="BE660" s="28">
        <v>0.29044578314920727</v>
      </c>
      <c r="BF660" s="28">
        <f t="shared" si="111"/>
        <v>0.50419294232270717</v>
      </c>
      <c r="BG660" s="29" t="s">
        <v>106</v>
      </c>
      <c r="BH660">
        <v>0.33705553420572887</v>
      </c>
      <c r="BI660">
        <v>0.32790763676854778</v>
      </c>
      <c r="BJ660">
        <v>0.25350427515720725</v>
      </c>
      <c r="BK660">
        <f t="shared" si="112"/>
        <v>0.4672514343307072</v>
      </c>
      <c r="BL660" t="s">
        <v>106</v>
      </c>
      <c r="BM660" s="27">
        <v>0.35441889420572886</v>
      </c>
      <c r="BN660" s="28">
        <v>0.61795727386854782</v>
      </c>
      <c r="BO660" s="28">
        <v>0.32301712910720731</v>
      </c>
      <c r="BP660" s="28">
        <f t="shared" si="113"/>
        <v>0.53676428828070732</v>
      </c>
      <c r="BQ660" s="29" t="s">
        <v>106</v>
      </c>
      <c r="BR660">
        <v>0.25836176936377686</v>
      </c>
      <c r="BS660">
        <v>0.50038779876854778</v>
      </c>
      <c r="BT660">
        <v>0.23668423657197524</v>
      </c>
      <c r="BU660">
        <f t="shared" si="114"/>
        <v>0.45043139574547519</v>
      </c>
      <c r="BV660" t="s">
        <v>106</v>
      </c>
      <c r="BW660" s="27">
        <v>0.25041558096377686</v>
      </c>
      <c r="BX660" s="28">
        <v>0.32790763676854778</v>
      </c>
      <c r="BY660" s="28">
        <v>0.19974272857997527</v>
      </c>
      <c r="BZ660" s="28">
        <f t="shared" si="115"/>
        <v>0.41348988775347523</v>
      </c>
      <c r="CA660" s="29" t="s">
        <v>106</v>
      </c>
      <c r="CB660">
        <v>0.26777894096377686</v>
      </c>
      <c r="CC660">
        <v>0.61795727386854782</v>
      </c>
      <c r="CD660">
        <v>0.26925558252997522</v>
      </c>
      <c r="CE660">
        <f t="shared" si="116"/>
        <v>0.48152610013727681</v>
      </c>
      <c r="CF660" t="s">
        <v>107</v>
      </c>
      <c r="CG660" s="27">
        <v>0.14605071886495019</v>
      </c>
      <c r="CH660" s="28">
        <v>0.50038779876854778</v>
      </c>
      <c r="CI660" s="28">
        <v>0.16699334286074854</v>
      </c>
      <c r="CJ660" s="28">
        <f t="shared" si="117"/>
        <v>0.35979787803845015</v>
      </c>
      <c r="CK660" s="29" t="s">
        <v>107</v>
      </c>
      <c r="CL660">
        <v>0.13810453046495016</v>
      </c>
      <c r="CM660">
        <v>0.32790763676854778</v>
      </c>
      <c r="CN660">
        <v>0.13005183486874858</v>
      </c>
      <c r="CO660">
        <f t="shared" si="118"/>
        <v>0.34379899404224856</v>
      </c>
      <c r="CP660" t="s">
        <v>106</v>
      </c>
      <c r="CQ660" s="27">
        <v>0.15546789046495019</v>
      </c>
      <c r="CR660" s="28">
        <v>0.61795727386854782</v>
      </c>
      <c r="CS660" s="28">
        <v>0.19956468881874856</v>
      </c>
      <c r="CT660" s="28">
        <f t="shared" si="119"/>
        <v>0.36921504963845014</v>
      </c>
      <c r="CU660" s="29" t="s">
        <v>107</v>
      </c>
      <c r="CV660">
        <v>57068.209652471101</v>
      </c>
      <c r="CW660">
        <v>11159.0567471738</v>
      </c>
      <c r="CX660">
        <v>0.21374715917349996</v>
      </c>
      <c r="CY660">
        <f t="shared" si="110"/>
        <v>0.71413495794204773</v>
      </c>
      <c r="CZ660">
        <f t="shared" si="120"/>
        <v>0.55874888177922877</v>
      </c>
    </row>
    <row r="661" spans="1:104" x14ac:dyDescent="0.25">
      <c r="A661">
        <v>1</v>
      </c>
      <c r="B661" s="15">
        <v>10279</v>
      </c>
      <c r="C661" s="15">
        <v>-64.401720190000006</v>
      </c>
      <c r="D661" s="15">
        <v>-20.106472350000001</v>
      </c>
      <c r="E661" s="15">
        <v>2453</v>
      </c>
      <c r="F661" s="15">
        <v>1</v>
      </c>
      <c r="G661" s="15">
        <v>0</v>
      </c>
      <c r="H661" s="17">
        <v>3</v>
      </c>
      <c r="I661" s="19">
        <v>0</v>
      </c>
      <c r="J661" s="19">
        <v>0</v>
      </c>
      <c r="K661" s="19">
        <v>0</v>
      </c>
      <c r="L661" s="15">
        <v>0</v>
      </c>
      <c r="M661" s="15">
        <v>0</v>
      </c>
      <c r="N661" s="15">
        <v>0</v>
      </c>
      <c r="O661" s="19">
        <v>167.13902200000001</v>
      </c>
      <c r="P661" s="19">
        <v>46.754631187381158</v>
      </c>
      <c r="Q661" s="20">
        <v>3.5748121149784624</v>
      </c>
      <c r="R661" s="21">
        <v>6.5000000000000002E-2</v>
      </c>
      <c r="S661" s="22">
        <v>0.123</v>
      </c>
      <c r="T661" s="22">
        <v>0.877</v>
      </c>
      <c r="U661" s="19">
        <v>0</v>
      </c>
      <c r="V661" s="19">
        <v>5.7508196360478827</v>
      </c>
      <c r="W661" s="19">
        <v>41.003811551333278</v>
      </c>
      <c r="X661" s="19">
        <v>930.58477598169179</v>
      </c>
      <c r="Y661" s="19">
        <v>0</v>
      </c>
      <c r="Z661" s="19">
        <v>930.58477598169179</v>
      </c>
      <c r="AA661">
        <v>56.253875127871353</v>
      </c>
      <c r="AB661">
        <v>1</v>
      </c>
      <c r="AC661">
        <v>0.13800000000000001</v>
      </c>
      <c r="AD661">
        <v>0.86199999999999999</v>
      </c>
      <c r="AE661">
        <v>0</v>
      </c>
      <c r="AF661">
        <v>7.7630347676462472</v>
      </c>
      <c r="AG661">
        <v>48.490840360225107</v>
      </c>
      <c r="AH661">
        <v>19409.037144016416</v>
      </c>
      <c r="AI661">
        <v>0</v>
      </c>
      <c r="AJ661">
        <v>18563.5837121404</v>
      </c>
      <c r="AK661">
        <v>17560.707412050699</v>
      </c>
      <c r="AL661">
        <v>43.715580160201384</v>
      </c>
      <c r="AM661" s="19">
        <v>53.21482410069158</v>
      </c>
      <c r="AN661">
        <v>0.82516266666666671</v>
      </c>
      <c r="AO661">
        <v>0.54667026666666674</v>
      </c>
      <c r="AP661">
        <v>0.18566159999999998</v>
      </c>
      <c r="AQ661">
        <v>1</v>
      </c>
      <c r="AR661">
        <v>0</v>
      </c>
      <c r="AS661">
        <v>2</v>
      </c>
      <c r="AT661">
        <v>1.48</v>
      </c>
      <c r="AU661">
        <v>1</v>
      </c>
      <c r="AV661">
        <v>2</v>
      </c>
      <c r="AW661">
        <v>1.5</v>
      </c>
      <c r="AX661">
        <v>1</v>
      </c>
      <c r="AY661">
        <v>2</v>
      </c>
      <c r="AZ661">
        <v>0.6</v>
      </c>
      <c r="BA661">
        <v>0.3</v>
      </c>
      <c r="BB661">
        <v>0.8</v>
      </c>
      <c r="BC661" s="27">
        <v>0.37142410332183917</v>
      </c>
      <c r="BD661" s="28">
        <v>0.55415526140346227</v>
      </c>
      <c r="BE661" s="28">
        <v>0.31456473195874812</v>
      </c>
      <c r="BF661" s="28">
        <f t="shared" si="111"/>
        <v>0.64978476898963899</v>
      </c>
      <c r="BG661" s="29" t="s">
        <v>106</v>
      </c>
      <c r="BH661">
        <v>0.36347791492183923</v>
      </c>
      <c r="BI661">
        <v>0.38167509940346223</v>
      </c>
      <c r="BJ661">
        <v>0.2776232239667481</v>
      </c>
      <c r="BK661">
        <f t="shared" si="112"/>
        <v>0.61284326099763886</v>
      </c>
      <c r="BL661" t="s">
        <v>106</v>
      </c>
      <c r="BM661" s="27">
        <v>0.38084127492183922</v>
      </c>
      <c r="BN661" s="28">
        <v>0.67172473650346221</v>
      </c>
      <c r="BO661" s="28">
        <v>0.34713607791674811</v>
      </c>
      <c r="BP661" s="28">
        <f t="shared" si="113"/>
        <v>0.68235611494763893</v>
      </c>
      <c r="BQ661" s="29" t="s">
        <v>106</v>
      </c>
      <c r="BR661">
        <v>0.28285497597500725</v>
      </c>
      <c r="BS661">
        <v>0.55415526140346227</v>
      </c>
      <c r="BT661">
        <v>0.25960610043843607</v>
      </c>
      <c r="BU661">
        <f t="shared" si="114"/>
        <v>0.59482613746932689</v>
      </c>
      <c r="BV661" t="s">
        <v>106</v>
      </c>
      <c r="BW661" s="27">
        <v>0.27490878757500725</v>
      </c>
      <c r="BX661" s="28">
        <v>0.38167509940346223</v>
      </c>
      <c r="BY661" s="28">
        <v>0.2226645924464361</v>
      </c>
      <c r="BZ661" s="28">
        <f t="shared" si="115"/>
        <v>0.55788462947732698</v>
      </c>
      <c r="CA661" s="29" t="s">
        <v>106</v>
      </c>
      <c r="CB661">
        <v>0.29227214757500725</v>
      </c>
      <c r="CC661">
        <v>0.67172473650346221</v>
      </c>
      <c r="CD661">
        <v>0.29217744639643606</v>
      </c>
      <c r="CE661">
        <f t="shared" si="116"/>
        <v>0.62739748342732682</v>
      </c>
      <c r="CF661" t="s">
        <v>106</v>
      </c>
      <c r="CG661" s="27">
        <v>0.16804314422911387</v>
      </c>
      <c r="CH661" s="28">
        <v>0.55415526140346227</v>
      </c>
      <c r="CI661" s="28">
        <v>0.18836342994914271</v>
      </c>
      <c r="CJ661" s="28">
        <f t="shared" si="117"/>
        <v>0.50326318126000469</v>
      </c>
      <c r="CK661" s="29" t="s">
        <v>107</v>
      </c>
      <c r="CL661">
        <v>0.16009695582911387</v>
      </c>
      <c r="CM661">
        <v>0.38167509940346223</v>
      </c>
      <c r="CN661">
        <v>0.15142192195714271</v>
      </c>
      <c r="CO661">
        <f t="shared" si="118"/>
        <v>0.48664195898803353</v>
      </c>
      <c r="CP661" t="s">
        <v>106</v>
      </c>
      <c r="CQ661" s="27">
        <v>0.17746031582911387</v>
      </c>
      <c r="CR661" s="28">
        <v>0.67172473650346221</v>
      </c>
      <c r="CS661" s="28">
        <v>0.22093477590714272</v>
      </c>
      <c r="CT661" s="28">
        <f t="shared" si="119"/>
        <v>0.51268035286000468</v>
      </c>
      <c r="CU661" s="29" t="s">
        <v>107</v>
      </c>
      <c r="CV661">
        <v>46076.940169151298</v>
      </c>
      <c r="CW661">
        <v>7031.7343909839201</v>
      </c>
      <c r="CX661">
        <v>0.33522003703089082</v>
      </c>
      <c r="CY661">
        <f t="shared" si="110"/>
        <v>0.88937529843435303</v>
      </c>
      <c r="CZ661">
        <f t="shared" si="120"/>
        <v>0.70664414035272993</v>
      </c>
    </row>
    <row r="662" spans="1:104" x14ac:dyDescent="0.25">
      <c r="A662">
        <v>1</v>
      </c>
      <c r="B662" s="15">
        <v>10280</v>
      </c>
      <c r="C662" s="15">
        <v>-64.550417679999995</v>
      </c>
      <c r="D662" s="15">
        <v>-20.174340539999999</v>
      </c>
      <c r="E662" s="15">
        <v>2281</v>
      </c>
      <c r="F662" s="15">
        <v>1</v>
      </c>
      <c r="G662" s="15">
        <v>0</v>
      </c>
      <c r="H662" s="17">
        <v>3</v>
      </c>
      <c r="I662" s="19">
        <v>0</v>
      </c>
      <c r="J662" s="19">
        <v>0</v>
      </c>
      <c r="K662" s="19">
        <v>1</v>
      </c>
      <c r="L662" s="15">
        <v>0</v>
      </c>
      <c r="M662" s="15">
        <v>0</v>
      </c>
      <c r="N662" s="15">
        <v>1.2032</v>
      </c>
      <c r="O662" s="19">
        <v>225.27433399999899</v>
      </c>
      <c r="P662" s="19">
        <v>63.017111609284719</v>
      </c>
      <c r="Q662" s="20">
        <v>3.5748121144734895</v>
      </c>
      <c r="R662" s="21">
        <v>0.14499999999999999</v>
      </c>
      <c r="S662" s="22">
        <v>0.12300000000000001</v>
      </c>
      <c r="T662" s="22">
        <v>0.877</v>
      </c>
      <c r="U662" s="19">
        <v>0</v>
      </c>
      <c r="V662" s="19">
        <v>7.7511047279420211</v>
      </c>
      <c r="W662" s="19">
        <v>55.266006881342697</v>
      </c>
      <c r="X662" s="19">
        <v>2797.9789756712826</v>
      </c>
      <c r="Y662" s="19">
        <v>1560</v>
      </c>
      <c r="Z662" s="19">
        <v>4357.9789756712826</v>
      </c>
      <c r="AA662">
        <v>75.820440357948868</v>
      </c>
      <c r="AB662">
        <v>1</v>
      </c>
      <c r="AC662">
        <v>0.13800000000000001</v>
      </c>
      <c r="AD662">
        <v>0.86199999999999999</v>
      </c>
      <c r="AE662">
        <v>0</v>
      </c>
      <c r="AF662">
        <v>10.463220769396944</v>
      </c>
      <c r="AG662">
        <v>65.357219588551928</v>
      </c>
      <c r="AH662">
        <v>26160.006574444789</v>
      </c>
      <c r="AI662">
        <v>1876.992</v>
      </c>
      <c r="AJ662">
        <v>26897.4743892068</v>
      </c>
      <c r="AK662">
        <v>23655.932069556002</v>
      </c>
      <c r="AL662">
        <v>53.87963042593843</v>
      </c>
      <c r="AM662" s="19">
        <v>66.682959174602587</v>
      </c>
      <c r="AN662">
        <v>0.81797333333333333</v>
      </c>
      <c r="AO662">
        <v>0.54190733333333341</v>
      </c>
      <c r="AP662">
        <v>0.18404399999999999</v>
      </c>
      <c r="AQ662">
        <v>1</v>
      </c>
      <c r="AR662">
        <v>0</v>
      </c>
      <c r="AS662">
        <v>2</v>
      </c>
      <c r="AT662">
        <v>1.48</v>
      </c>
      <c r="AU662">
        <v>1</v>
      </c>
      <c r="AV662">
        <v>2</v>
      </c>
      <c r="AW662">
        <v>1.5</v>
      </c>
      <c r="AX662">
        <v>1</v>
      </c>
      <c r="AY662">
        <v>2</v>
      </c>
      <c r="AZ662">
        <v>0.6</v>
      </c>
      <c r="BA662">
        <v>0.3</v>
      </c>
      <c r="BB662">
        <v>0.8</v>
      </c>
      <c r="BC662" s="27">
        <v>0.35799581978155037</v>
      </c>
      <c r="BD662" s="28">
        <v>0.55066184124325912</v>
      </c>
      <c r="BE662" s="28">
        <v>0.30228879793464641</v>
      </c>
      <c r="BF662" s="28">
        <f t="shared" si="111"/>
        <v>0.59450983682305614</v>
      </c>
      <c r="BG662" s="29" t="s">
        <v>106</v>
      </c>
      <c r="BH662">
        <v>0.35004963138155043</v>
      </c>
      <c r="BI662">
        <v>0.37818167924325907</v>
      </c>
      <c r="BJ662">
        <v>0.26534728994264639</v>
      </c>
      <c r="BK662">
        <f t="shared" si="112"/>
        <v>0.55756832883105611</v>
      </c>
      <c r="BL662" t="s">
        <v>106</v>
      </c>
      <c r="BM662" s="27">
        <v>0.36741299138155048</v>
      </c>
      <c r="BN662" s="28">
        <v>0.66823131634325916</v>
      </c>
      <c r="BO662" s="28">
        <v>0.33486014389264646</v>
      </c>
      <c r="BP662" s="28">
        <f t="shared" si="113"/>
        <v>0.62708118278105618</v>
      </c>
      <c r="BQ662" s="29" t="s">
        <v>106</v>
      </c>
      <c r="BR662">
        <v>0.27019836207667047</v>
      </c>
      <c r="BS662">
        <v>0.55066184124325912</v>
      </c>
      <c r="BT662">
        <v>0.24780900039156639</v>
      </c>
      <c r="BU662">
        <f t="shared" si="114"/>
        <v>0.54003003927997617</v>
      </c>
      <c r="BV662" t="s">
        <v>106</v>
      </c>
      <c r="BW662" s="27">
        <v>0.26225217367667047</v>
      </c>
      <c r="BX662" s="28">
        <v>0.37818167924325907</v>
      </c>
      <c r="BY662" s="28">
        <v>0.21086749239956643</v>
      </c>
      <c r="BZ662" s="28">
        <f t="shared" si="115"/>
        <v>0.50308853128797615</v>
      </c>
      <c r="CA662" s="29" t="s">
        <v>106</v>
      </c>
      <c r="CB662">
        <v>0.27961553367667047</v>
      </c>
      <c r="CC662">
        <v>0.66823131634325916</v>
      </c>
      <c r="CD662">
        <v>0.28038034634956638</v>
      </c>
      <c r="CE662">
        <f t="shared" si="116"/>
        <v>0.57183657256508025</v>
      </c>
      <c r="CF662" t="s">
        <v>107</v>
      </c>
      <c r="CG662" s="27">
        <v>0.15638684282960377</v>
      </c>
      <c r="CH662" s="28">
        <v>0.55066184124325912</v>
      </c>
      <c r="CI662" s="28">
        <v>0.17718704061349971</v>
      </c>
      <c r="CJ662" s="28">
        <f t="shared" si="117"/>
        <v>0.44860788171801347</v>
      </c>
      <c r="CK662" s="29" t="s">
        <v>107</v>
      </c>
      <c r="CL662">
        <v>0.14844065442960377</v>
      </c>
      <c r="CM662">
        <v>0.37818167924325907</v>
      </c>
      <c r="CN662">
        <v>0.14024553262149972</v>
      </c>
      <c r="CO662">
        <f t="shared" si="118"/>
        <v>0.43246657150990941</v>
      </c>
      <c r="CP662" t="s">
        <v>106</v>
      </c>
      <c r="CQ662" s="27">
        <v>0.16580401442960377</v>
      </c>
      <c r="CR662" s="28">
        <v>0.66823131634325916</v>
      </c>
      <c r="CS662" s="28">
        <v>0.20975838657149973</v>
      </c>
      <c r="CT662" s="28">
        <f t="shared" si="119"/>
        <v>0.45802505331801346</v>
      </c>
      <c r="CU662" s="29" t="s">
        <v>107</v>
      </c>
      <c r="CV662">
        <v>52888.034332454699</v>
      </c>
      <c r="CW662">
        <v>9477.5550447436108</v>
      </c>
      <c r="CX662">
        <v>0.29222103888840972</v>
      </c>
      <c r="CY662">
        <f t="shared" si="110"/>
        <v>0.84288288013166879</v>
      </c>
      <c r="CZ662">
        <f t="shared" si="120"/>
        <v>0.65021685866996015</v>
      </c>
    </row>
    <row r="663" spans="1:104" x14ac:dyDescent="0.25">
      <c r="A663">
        <v>1</v>
      </c>
      <c r="B663" s="15">
        <v>10289</v>
      </c>
      <c r="C663" s="15">
        <v>-64.867876769999995</v>
      </c>
      <c r="D663" s="15">
        <v>-20.435898680000001</v>
      </c>
      <c r="E663" s="15">
        <v>2920</v>
      </c>
      <c r="F663" s="15">
        <v>1</v>
      </c>
      <c r="G663" s="15">
        <v>0</v>
      </c>
      <c r="H663" s="17">
        <v>3</v>
      </c>
      <c r="I663" s="19">
        <v>0</v>
      </c>
      <c r="J663" s="19">
        <v>0</v>
      </c>
      <c r="K663" s="19">
        <v>1</v>
      </c>
      <c r="L663" s="15">
        <v>0</v>
      </c>
      <c r="M663" s="15">
        <v>0</v>
      </c>
      <c r="N663" s="15">
        <v>1.2032</v>
      </c>
      <c r="O663" s="19">
        <v>196.20667800000001</v>
      </c>
      <c r="P663" s="19">
        <v>54.885871412956696</v>
      </c>
      <c r="Q663" s="20">
        <v>3.5748121137361091</v>
      </c>
      <c r="R663" s="21">
        <v>9.2999999999999999E-2</v>
      </c>
      <c r="S663" s="22">
        <v>0.37600000000000006</v>
      </c>
      <c r="T663" s="22">
        <v>0.62499999999999989</v>
      </c>
      <c r="U663" s="19">
        <v>0</v>
      </c>
      <c r="V663" s="19">
        <v>20.63708765127172</v>
      </c>
      <c r="W663" s="19">
        <v>34.303669633097932</v>
      </c>
      <c r="X663" s="19">
        <v>2962.4886750966598</v>
      </c>
      <c r="Y663" s="19">
        <v>1560</v>
      </c>
      <c r="Z663" s="19">
        <v>4522.4886750966598</v>
      </c>
      <c r="AA663">
        <v>66.037157757533862</v>
      </c>
      <c r="AB663">
        <v>1</v>
      </c>
      <c r="AC663">
        <v>0.38100000000000006</v>
      </c>
      <c r="AD663">
        <v>0.61899999999999999</v>
      </c>
      <c r="AE663">
        <v>0</v>
      </c>
      <c r="AF663">
        <v>25.160157105620407</v>
      </c>
      <c r="AG663">
        <v>40.877000651913463</v>
      </c>
      <c r="AH663">
        <v>41379.979928061082</v>
      </c>
      <c r="AI663">
        <v>1876.992</v>
      </c>
      <c r="AJ663">
        <v>41454.469023487603</v>
      </c>
      <c r="AK663">
        <v>38250.218262767601</v>
      </c>
      <c r="AL663">
        <v>49.781485371551724</v>
      </c>
      <c r="AM663" s="19">
        <v>60.93277171612889</v>
      </c>
      <c r="AN663">
        <v>0.85392000000000001</v>
      </c>
      <c r="AO663">
        <v>0.56572200000000006</v>
      </c>
      <c r="AP663">
        <v>0.192132</v>
      </c>
      <c r="AQ663">
        <v>1</v>
      </c>
      <c r="AR663">
        <v>0</v>
      </c>
      <c r="AS663">
        <v>2</v>
      </c>
      <c r="AT663">
        <v>1.48</v>
      </c>
      <c r="AU663">
        <v>1</v>
      </c>
      <c r="AV663">
        <v>2</v>
      </c>
      <c r="AW663">
        <v>1.5</v>
      </c>
      <c r="AX663">
        <v>1</v>
      </c>
      <c r="AY663">
        <v>2</v>
      </c>
      <c r="AZ663">
        <v>0.6</v>
      </c>
      <c r="BA663">
        <v>0.3</v>
      </c>
      <c r="BB663">
        <v>0.8</v>
      </c>
      <c r="BC663" s="27">
        <v>0.37358241455348939</v>
      </c>
      <c r="BD663" s="28">
        <v>0.55052393982456693</v>
      </c>
      <c r="BE663" s="28">
        <v>0.31341890567024849</v>
      </c>
      <c r="BF663" s="28">
        <f t="shared" si="111"/>
        <v>0.48109820667054021</v>
      </c>
      <c r="BG663" s="29" t="s">
        <v>106</v>
      </c>
      <c r="BH663">
        <v>0.3656362261534894</v>
      </c>
      <c r="BI663">
        <v>0.37804377782456694</v>
      </c>
      <c r="BJ663">
        <v>0.27647739767824847</v>
      </c>
      <c r="BK663">
        <f t="shared" si="112"/>
        <v>0.44415669867854018</v>
      </c>
      <c r="BL663" t="s">
        <v>106</v>
      </c>
      <c r="BM663" s="27">
        <v>0.38299958615348939</v>
      </c>
      <c r="BN663" s="28">
        <v>0.66809341492456698</v>
      </c>
      <c r="BO663" s="28">
        <v>0.34599025162824854</v>
      </c>
      <c r="BP663" s="28">
        <f t="shared" si="113"/>
        <v>0.51366955262854019</v>
      </c>
      <c r="BQ663" s="29" t="s">
        <v>106</v>
      </c>
      <c r="BR663">
        <v>0.28192660863884944</v>
      </c>
      <c r="BS663">
        <v>0.55052393982456693</v>
      </c>
      <c r="BT663">
        <v>0.25654493824100849</v>
      </c>
      <c r="BU663">
        <f t="shared" si="114"/>
        <v>0.42422423924130021</v>
      </c>
      <c r="BV663" t="s">
        <v>106</v>
      </c>
      <c r="BW663" s="27">
        <v>0.27398042023884944</v>
      </c>
      <c r="BX663" s="28">
        <v>0.37804377782456694</v>
      </c>
      <c r="BY663" s="28">
        <v>0.21960343024900847</v>
      </c>
      <c r="BZ663" s="28">
        <f t="shared" si="115"/>
        <v>0.38728273124930018</v>
      </c>
      <c r="CA663" s="29" t="s">
        <v>106</v>
      </c>
      <c r="CB663">
        <v>0.29134378023884944</v>
      </c>
      <c r="CC663">
        <v>0.66809341492456698</v>
      </c>
      <c r="CD663">
        <v>0.28911628419900848</v>
      </c>
      <c r="CE663">
        <f t="shared" si="116"/>
        <v>0.45679558519930019</v>
      </c>
      <c r="CF663" t="s">
        <v>106</v>
      </c>
      <c r="CG663" s="27">
        <v>0.16311352689764941</v>
      </c>
      <c r="CH663" s="28">
        <v>0.55052393982456693</v>
      </c>
      <c r="CI663" s="28">
        <v>0.18281942490680847</v>
      </c>
      <c r="CJ663" s="28">
        <f t="shared" si="117"/>
        <v>0.33079282789794112</v>
      </c>
      <c r="CK663" s="29" t="s">
        <v>107</v>
      </c>
      <c r="CL663">
        <v>0.15516733849764941</v>
      </c>
      <c r="CM663">
        <v>0.37804377782456694</v>
      </c>
      <c r="CN663">
        <v>0.1458779169148085</v>
      </c>
      <c r="CO663">
        <f t="shared" si="118"/>
        <v>0.31355721791510022</v>
      </c>
      <c r="CP663" t="s">
        <v>106</v>
      </c>
      <c r="CQ663" s="27">
        <v>0.1725306984976494</v>
      </c>
      <c r="CR663" s="28">
        <v>0.66809341492456698</v>
      </c>
      <c r="CS663" s="28">
        <v>0.21539077086480848</v>
      </c>
      <c r="CT663" s="28">
        <f t="shared" si="119"/>
        <v>0.34020999949794112</v>
      </c>
      <c r="CU663" s="29" t="s">
        <v>107</v>
      </c>
      <c r="CV663">
        <v>49609.142979433898</v>
      </c>
      <c r="CW663">
        <v>8254.6447196917306</v>
      </c>
      <c r="CX663">
        <v>0.16767930100029171</v>
      </c>
      <c r="CY663">
        <f t="shared" si="110"/>
        <v>0.71820324082485865</v>
      </c>
      <c r="CZ663">
        <f t="shared" si="120"/>
        <v>0.54126171555378111</v>
      </c>
    </row>
    <row r="664" spans="1:104" x14ac:dyDescent="0.25">
      <c r="A664">
        <v>1</v>
      </c>
      <c r="B664" s="15">
        <v>10290</v>
      </c>
      <c r="C664" s="15">
        <v>-64.489418630000003</v>
      </c>
      <c r="D664" s="15">
        <v>-19.543620959999998</v>
      </c>
      <c r="E664" s="15">
        <v>2180</v>
      </c>
      <c r="F664" s="15">
        <v>1</v>
      </c>
      <c r="G664" s="15">
        <v>0</v>
      </c>
      <c r="H664" s="17">
        <v>0</v>
      </c>
      <c r="I664" s="19">
        <v>0</v>
      </c>
      <c r="J664" s="19">
        <v>0</v>
      </c>
      <c r="K664" s="19">
        <v>0</v>
      </c>
      <c r="L664" s="15">
        <v>0</v>
      </c>
      <c r="M664" s="15">
        <v>0</v>
      </c>
      <c r="N664" s="15">
        <v>0</v>
      </c>
      <c r="O664" s="19">
        <v>174.405936</v>
      </c>
      <c r="P664" s="19">
        <v>48.787441236463167</v>
      </c>
      <c r="Q664" s="20">
        <v>3.5748121151648147</v>
      </c>
      <c r="R664" s="21">
        <v>0</v>
      </c>
      <c r="S664" s="22">
        <v>0.20899999999999996</v>
      </c>
      <c r="T664" s="22">
        <v>0.79100000000000004</v>
      </c>
      <c r="U664" s="19">
        <v>0</v>
      </c>
      <c r="V664" s="19">
        <v>10.196575218420801</v>
      </c>
      <c r="W664" s="19">
        <v>38.590866018042369</v>
      </c>
      <c r="X664" s="19">
        <v>0</v>
      </c>
      <c r="Y664" s="19">
        <v>0</v>
      </c>
      <c r="Z664" s="19">
        <v>0</v>
      </c>
      <c r="AA664">
        <v>58.699695777975094</v>
      </c>
      <c r="AB664">
        <v>1</v>
      </c>
      <c r="AC664">
        <v>0.21399999999999997</v>
      </c>
      <c r="AD664">
        <v>0.78600000000000003</v>
      </c>
      <c r="AE664">
        <v>0</v>
      </c>
      <c r="AF664">
        <v>12.561734896486668</v>
      </c>
      <c r="AG664">
        <v>46.137960881488425</v>
      </c>
      <c r="AH664">
        <v>25422.564700858686</v>
      </c>
      <c r="AI664">
        <v>0</v>
      </c>
      <c r="AJ664">
        <v>24315.163314872501</v>
      </c>
      <c r="AK664">
        <v>24315.163314872501</v>
      </c>
      <c r="AL664">
        <v>48.787441236463167</v>
      </c>
      <c r="AM664" s="19">
        <v>58.699695777975094</v>
      </c>
      <c r="AN664">
        <v>0.8143786666666667</v>
      </c>
      <c r="AO664">
        <v>0.53952586666666669</v>
      </c>
      <c r="AP664">
        <v>0.18323519999999999</v>
      </c>
      <c r="AQ664">
        <v>1</v>
      </c>
      <c r="AR664">
        <v>0</v>
      </c>
      <c r="AS664">
        <v>2</v>
      </c>
      <c r="AT664">
        <v>1.48</v>
      </c>
      <c r="AU664">
        <v>1</v>
      </c>
      <c r="AV664">
        <v>2</v>
      </c>
      <c r="AW664">
        <v>1.5</v>
      </c>
      <c r="AX664">
        <v>1</v>
      </c>
      <c r="AY664">
        <v>2</v>
      </c>
      <c r="AZ664">
        <v>0.6</v>
      </c>
      <c r="BA664">
        <v>0.3</v>
      </c>
      <c r="BB664">
        <v>0.8</v>
      </c>
      <c r="BC664" s="27">
        <v>0.36283985389930207</v>
      </c>
      <c r="BD664" s="28">
        <v>0.55439203008625393</v>
      </c>
      <c r="BE664" s="28">
        <v>0.30742915487252448</v>
      </c>
      <c r="BF664" s="28">
        <f t="shared" si="111"/>
        <v>0.5550716819082151</v>
      </c>
      <c r="BG664" s="29" t="s">
        <v>106</v>
      </c>
      <c r="BH664">
        <v>0.35489366549930207</v>
      </c>
      <c r="BI664">
        <v>0.38191186808625394</v>
      </c>
      <c r="BJ664">
        <v>0.27048764688052446</v>
      </c>
      <c r="BK664">
        <f t="shared" si="112"/>
        <v>0.51813017391621519</v>
      </c>
      <c r="BL664" t="s">
        <v>106</v>
      </c>
      <c r="BM664" s="27">
        <v>0.37225702549930206</v>
      </c>
      <c r="BN664" s="28">
        <v>0.67196150518625397</v>
      </c>
      <c r="BO664" s="28">
        <v>0.34000050083052441</v>
      </c>
      <c r="BP664" s="28">
        <f t="shared" si="113"/>
        <v>0.58764302786621503</v>
      </c>
      <c r="BQ664" s="29" t="s">
        <v>106</v>
      </c>
      <c r="BR664">
        <v>0.27542823101539804</v>
      </c>
      <c r="BS664">
        <v>0.55439203008625393</v>
      </c>
      <c r="BT664">
        <v>0.25318877431806047</v>
      </c>
      <c r="BU664">
        <f t="shared" si="114"/>
        <v>0.50083130135375109</v>
      </c>
      <c r="BV664" t="s">
        <v>106</v>
      </c>
      <c r="BW664" s="27">
        <v>0.26748204261539804</v>
      </c>
      <c r="BX664" s="28">
        <v>0.38191186808625394</v>
      </c>
      <c r="BY664" s="28">
        <v>0.21624726632606045</v>
      </c>
      <c r="BZ664" s="28">
        <f t="shared" si="115"/>
        <v>0.46388979336175112</v>
      </c>
      <c r="CA664" s="29" t="s">
        <v>106</v>
      </c>
      <c r="CB664">
        <v>0.28484540261539804</v>
      </c>
      <c r="CC664">
        <v>0.67196150518625397</v>
      </c>
      <c r="CD664">
        <v>0.28576012027606046</v>
      </c>
      <c r="CE664">
        <f t="shared" si="116"/>
        <v>0.53248792965108871</v>
      </c>
      <c r="CF664" t="s">
        <v>107</v>
      </c>
      <c r="CG664" s="27">
        <v>0.16211686801774469</v>
      </c>
      <c r="CH664" s="28">
        <v>0.55439203008625393</v>
      </c>
      <c r="CI664" s="28">
        <v>0.18287716989560709</v>
      </c>
      <c r="CJ664" s="28">
        <f t="shared" si="117"/>
        <v>0.40975939505343539</v>
      </c>
      <c r="CK664" s="29" t="s">
        <v>107</v>
      </c>
      <c r="CL664">
        <v>0.15417067961774467</v>
      </c>
      <c r="CM664">
        <v>0.38191186808625394</v>
      </c>
      <c r="CN664">
        <v>0.14593566190360713</v>
      </c>
      <c r="CO664">
        <f t="shared" si="118"/>
        <v>0.3935781889392978</v>
      </c>
      <c r="CP664" t="s">
        <v>106</v>
      </c>
      <c r="CQ664" s="27">
        <v>0.17153403961774469</v>
      </c>
      <c r="CR664" s="28">
        <v>0.67196150518625397</v>
      </c>
      <c r="CS664" s="28">
        <v>0.21544851585360714</v>
      </c>
      <c r="CT664" s="28">
        <f t="shared" si="119"/>
        <v>0.41917656665343539</v>
      </c>
      <c r="CU664" s="29" t="s">
        <v>107</v>
      </c>
      <c r="CV664">
        <v>46987.058830504699</v>
      </c>
      <c r="CW664">
        <v>7337.4619722468897</v>
      </c>
      <c r="CX664">
        <v>0.24764252703569067</v>
      </c>
      <c r="CY664">
        <f t="shared" si="110"/>
        <v>0.8020345571219446</v>
      </c>
      <c r="CZ664">
        <f t="shared" si="120"/>
        <v>0.61048238093499274</v>
      </c>
    </row>
    <row r="665" spans="1:104" x14ac:dyDescent="0.25">
      <c r="A665">
        <v>1</v>
      </c>
      <c r="B665" s="15">
        <v>10291</v>
      </c>
      <c r="C665" s="15">
        <v>-64.565298490000004</v>
      </c>
      <c r="D665" s="15">
        <v>-20.654511800000002</v>
      </c>
      <c r="E665" s="15">
        <v>2864</v>
      </c>
      <c r="F665" s="15">
        <v>1</v>
      </c>
      <c r="G665" s="15">
        <v>0</v>
      </c>
      <c r="H665" s="17">
        <v>3</v>
      </c>
      <c r="I665" s="19">
        <v>0</v>
      </c>
      <c r="J665" s="19">
        <v>0</v>
      </c>
      <c r="K665" s="19">
        <v>1</v>
      </c>
      <c r="L665" s="15">
        <v>0</v>
      </c>
      <c r="M665" s="15">
        <v>0</v>
      </c>
      <c r="N665" s="15">
        <v>1.2032</v>
      </c>
      <c r="O665" s="19">
        <v>185.306307</v>
      </c>
      <c r="P665" s="19">
        <v>51.836656339333686</v>
      </c>
      <c r="Q665" s="20">
        <v>3.5748121133999429</v>
      </c>
      <c r="R665" s="21">
        <v>5.8999999999999997E-2</v>
      </c>
      <c r="S665" s="22">
        <v>0.158</v>
      </c>
      <c r="T665" s="22">
        <v>0.84099999999999997</v>
      </c>
      <c r="U665" s="19">
        <v>0</v>
      </c>
      <c r="V665" s="19">
        <v>8.1901917016147223</v>
      </c>
      <c r="W665" s="19">
        <v>43.594627981379631</v>
      </c>
      <c r="X665" s="19">
        <v>1051.8963336623992</v>
      </c>
      <c r="Y665" s="19">
        <v>1560</v>
      </c>
      <c r="Z665" s="19">
        <v>2611.8963336623992</v>
      </c>
      <c r="AA665">
        <v>62.368426767754478</v>
      </c>
      <c r="AB665">
        <v>1</v>
      </c>
      <c r="AC665">
        <v>0.16400000000000001</v>
      </c>
      <c r="AD665">
        <v>0.83599999999999997</v>
      </c>
      <c r="AE665">
        <v>0</v>
      </c>
      <c r="AF665">
        <v>10.228421989911736</v>
      </c>
      <c r="AG665">
        <v>52.140004777842741</v>
      </c>
      <c r="AH665">
        <v>23397.817165108652</v>
      </c>
      <c r="AI665">
        <v>1876.992</v>
      </c>
      <c r="AJ665">
        <v>24255.605357987599</v>
      </c>
      <c r="AK665">
        <v>23066.182389683199</v>
      </c>
      <c r="AL665">
        <v>48.778293615313004</v>
      </c>
      <c r="AM665" s="19">
        <v>59.310064043733796</v>
      </c>
      <c r="AN665">
        <v>0.86470400000000003</v>
      </c>
      <c r="AO665">
        <v>0.5728664</v>
      </c>
      <c r="AP665">
        <v>0.19455839999999999</v>
      </c>
      <c r="AQ665">
        <v>1</v>
      </c>
      <c r="AR665">
        <v>0</v>
      </c>
      <c r="AS665">
        <v>2</v>
      </c>
      <c r="AT665">
        <v>1.48</v>
      </c>
      <c r="AU665">
        <v>1</v>
      </c>
      <c r="AV665">
        <v>2</v>
      </c>
      <c r="AW665">
        <v>1.5</v>
      </c>
      <c r="AX665">
        <v>1</v>
      </c>
      <c r="AY665">
        <v>2</v>
      </c>
      <c r="AZ665">
        <v>0.6</v>
      </c>
      <c r="BA665">
        <v>0.3</v>
      </c>
      <c r="BB665">
        <v>0.8</v>
      </c>
      <c r="BC665" s="27">
        <v>0.37833018816911057</v>
      </c>
      <c r="BD665" s="28">
        <v>0.55974925038337353</v>
      </c>
      <c r="BE665" s="28">
        <v>0.31690509639044562</v>
      </c>
      <c r="BF665" s="28">
        <f t="shared" si="111"/>
        <v>0.58655342858465731</v>
      </c>
      <c r="BG665" s="29" t="s">
        <v>106</v>
      </c>
      <c r="BH665">
        <v>0.37038399976911057</v>
      </c>
      <c r="BI665">
        <v>0.38726908838337354</v>
      </c>
      <c r="BJ665">
        <v>0.2799635883984456</v>
      </c>
      <c r="BK665">
        <f t="shared" si="112"/>
        <v>0.54961192059265729</v>
      </c>
      <c r="BL665" t="s">
        <v>106</v>
      </c>
      <c r="BM665" s="27">
        <v>0.38774735976911057</v>
      </c>
      <c r="BN665" s="28">
        <v>0.67731872548337357</v>
      </c>
      <c r="BO665" s="28">
        <v>0.3494764423484456</v>
      </c>
      <c r="BP665" s="28">
        <f t="shared" si="113"/>
        <v>0.61912477454265735</v>
      </c>
      <c r="BQ665" s="29" t="s">
        <v>106</v>
      </c>
      <c r="BR665">
        <v>0.28551687779154256</v>
      </c>
      <c r="BS665">
        <v>0.55974925038337353</v>
      </c>
      <c r="BT665">
        <v>0.25931287799535757</v>
      </c>
      <c r="BU665">
        <f t="shared" si="114"/>
        <v>0.52896121018956932</v>
      </c>
      <c r="BV665" t="s">
        <v>106</v>
      </c>
      <c r="BW665" s="27">
        <v>0.2775706893915425</v>
      </c>
      <c r="BX665" s="28">
        <v>0.38726908838337354</v>
      </c>
      <c r="BY665" s="28">
        <v>0.22237137000335755</v>
      </c>
      <c r="BZ665" s="28">
        <f t="shared" si="115"/>
        <v>0.49201970219756924</v>
      </c>
      <c r="CA665" s="29" t="s">
        <v>106</v>
      </c>
      <c r="CB665">
        <v>0.29493404939154255</v>
      </c>
      <c r="CC665">
        <v>0.67731872548337357</v>
      </c>
      <c r="CD665">
        <v>0.29188422395335756</v>
      </c>
      <c r="CE665">
        <f t="shared" si="116"/>
        <v>0.56153255614756925</v>
      </c>
      <c r="CF665" t="s">
        <v>106</v>
      </c>
      <c r="CG665" s="27">
        <v>0.16520332730210252</v>
      </c>
      <c r="CH665" s="28">
        <v>0.55974925038337353</v>
      </c>
      <c r="CI665" s="28">
        <v>0.18465629859431754</v>
      </c>
      <c r="CJ665" s="28">
        <f t="shared" si="117"/>
        <v>0.43485165949631421</v>
      </c>
      <c r="CK665" s="29" t="s">
        <v>107</v>
      </c>
      <c r="CL665">
        <v>0.15725713890210252</v>
      </c>
      <c r="CM665">
        <v>0.38726908838337354</v>
      </c>
      <c r="CN665">
        <v>0.14771479060231757</v>
      </c>
      <c r="CO665">
        <f t="shared" si="118"/>
        <v>0.41736312279652926</v>
      </c>
      <c r="CP665" t="s">
        <v>106</v>
      </c>
      <c r="CQ665" s="27">
        <v>0.17462049890210252</v>
      </c>
      <c r="CR665" s="28">
        <v>0.67731872548337357</v>
      </c>
      <c r="CS665" s="28">
        <v>0.21722764455231755</v>
      </c>
      <c r="CT665" s="28">
        <f t="shared" si="119"/>
        <v>0.44426883109631421</v>
      </c>
      <c r="CU665" s="29" t="s">
        <v>107</v>
      </c>
      <c r="CV665">
        <v>48317.3934640437</v>
      </c>
      <c r="CW665">
        <v>7796.0533459693097</v>
      </c>
      <c r="CX665">
        <v>0.26964833219421169</v>
      </c>
      <c r="CY665">
        <f t="shared" si="110"/>
        <v>0.82939758257758522</v>
      </c>
      <c r="CZ665">
        <f t="shared" si="120"/>
        <v>0.64797852036332226</v>
      </c>
    </row>
    <row r="666" spans="1:104" x14ac:dyDescent="0.25">
      <c r="A666">
        <v>1</v>
      </c>
      <c r="B666" s="15">
        <v>10297</v>
      </c>
      <c r="C666" s="15">
        <v>-64.611703899999995</v>
      </c>
      <c r="D666" s="15">
        <v>-19.724296930000001</v>
      </c>
      <c r="E666" s="15">
        <v>3209</v>
      </c>
      <c r="F666" s="15">
        <v>1</v>
      </c>
      <c r="G666" s="15">
        <v>0</v>
      </c>
      <c r="H666" s="17">
        <v>3</v>
      </c>
      <c r="I666" s="19">
        <v>0</v>
      </c>
      <c r="J666" s="19">
        <v>0</v>
      </c>
      <c r="K666" s="19">
        <v>1</v>
      </c>
      <c r="L666" s="15">
        <v>0</v>
      </c>
      <c r="M666" s="15">
        <v>0</v>
      </c>
      <c r="N666" s="15">
        <v>1.2032</v>
      </c>
      <c r="O666" s="19">
        <v>185.306307</v>
      </c>
      <c r="P666" s="19">
        <v>51.836656339333686</v>
      </c>
      <c r="Q666" s="20">
        <v>3.5748121133999429</v>
      </c>
      <c r="R666" s="21">
        <v>5.8999999999999997E-2</v>
      </c>
      <c r="S666" s="22">
        <v>0.13100000000000001</v>
      </c>
      <c r="T666" s="22">
        <v>0.86999999999999988</v>
      </c>
      <c r="U666" s="19">
        <v>0</v>
      </c>
      <c r="V666" s="19">
        <v>6.7906019804527133</v>
      </c>
      <c r="W666" s="19">
        <v>45.097891015220299</v>
      </c>
      <c r="X666" s="19">
        <v>963.52494275182141</v>
      </c>
      <c r="Y666" s="19">
        <v>1560</v>
      </c>
      <c r="Z666" s="19">
        <v>2523.5249427518215</v>
      </c>
      <c r="AA666">
        <v>62.368426767754478</v>
      </c>
      <c r="AB666">
        <v>1</v>
      </c>
      <c r="AC666">
        <v>0.14000000000000001</v>
      </c>
      <c r="AD666">
        <v>0.86</v>
      </c>
      <c r="AE666">
        <v>0</v>
      </c>
      <c r="AF666">
        <v>8.7315797474856272</v>
      </c>
      <c r="AG666">
        <v>53.636847020268853</v>
      </c>
      <c r="AH666">
        <v>21663.261406162852</v>
      </c>
      <c r="AI666">
        <v>1876.992</v>
      </c>
      <c r="AJ666">
        <v>22596.6064653176</v>
      </c>
      <c r="AK666">
        <v>21488.535883738201</v>
      </c>
      <c r="AL666">
        <v>48.778293615313004</v>
      </c>
      <c r="AM666" s="19">
        <v>59.310064043733796</v>
      </c>
      <c r="AN666">
        <v>0.80718933333333343</v>
      </c>
      <c r="AO666">
        <v>0.53476293333333336</v>
      </c>
      <c r="AP666">
        <v>0.18161759999999999</v>
      </c>
      <c r="AQ666">
        <v>1</v>
      </c>
      <c r="AR666">
        <v>0</v>
      </c>
      <c r="AS666">
        <v>2</v>
      </c>
      <c r="AT666">
        <v>1.48</v>
      </c>
      <c r="AU666">
        <v>1</v>
      </c>
      <c r="AV666">
        <v>2</v>
      </c>
      <c r="AW666">
        <v>1.5</v>
      </c>
      <c r="AX666">
        <v>1</v>
      </c>
      <c r="AY666">
        <v>2</v>
      </c>
      <c r="AZ666">
        <v>0.6</v>
      </c>
      <c r="BA666">
        <v>0.3</v>
      </c>
      <c r="BB666">
        <v>0.8</v>
      </c>
      <c r="BC666" s="27">
        <v>0.36003875961913723</v>
      </c>
      <c r="BD666" s="28">
        <v>0.54858433038337362</v>
      </c>
      <c r="BE666" s="28">
        <v>0.30546171990012227</v>
      </c>
      <c r="BF666" s="28">
        <f t="shared" si="111"/>
        <v>0.59490710813490066</v>
      </c>
      <c r="BG666" s="29" t="s">
        <v>106</v>
      </c>
      <c r="BH666">
        <v>0.35209257121913723</v>
      </c>
      <c r="BI666">
        <v>0.37610416838337357</v>
      </c>
      <c r="BJ666">
        <v>0.26852021190812225</v>
      </c>
      <c r="BK666">
        <f t="shared" si="112"/>
        <v>0.55796560014290064</v>
      </c>
      <c r="BL666" t="s">
        <v>106</v>
      </c>
      <c r="BM666" s="27">
        <v>0.36945593121913722</v>
      </c>
      <c r="BN666" s="28">
        <v>0.66615380548337355</v>
      </c>
      <c r="BO666" s="28">
        <v>0.33803306585812226</v>
      </c>
      <c r="BP666" s="28">
        <f t="shared" si="113"/>
        <v>0.62747845409290059</v>
      </c>
      <c r="BQ666" s="29" t="s">
        <v>106</v>
      </c>
      <c r="BR666">
        <v>0.27339880637718522</v>
      </c>
      <c r="BS666">
        <v>0.54858433038337362</v>
      </c>
      <c r="BT666">
        <v>0.25170017332289019</v>
      </c>
      <c r="BU666">
        <f t="shared" si="114"/>
        <v>0.54114556155766858</v>
      </c>
      <c r="BV666" t="s">
        <v>106</v>
      </c>
      <c r="BW666" s="27">
        <v>0.26545261797718522</v>
      </c>
      <c r="BX666" s="28">
        <v>0.37610416838337357</v>
      </c>
      <c r="BY666" s="28">
        <v>0.21475866533089022</v>
      </c>
      <c r="BZ666" s="28">
        <f t="shared" si="115"/>
        <v>0.50420405356566866</v>
      </c>
      <c r="CA666" s="29" t="s">
        <v>106</v>
      </c>
      <c r="CB666">
        <v>0.28281597797718522</v>
      </c>
      <c r="CC666">
        <v>0.66615380548337355</v>
      </c>
      <c r="CD666">
        <v>0.28427151928089023</v>
      </c>
      <c r="CE666">
        <f t="shared" si="116"/>
        <v>0.57226136621196355</v>
      </c>
      <c r="CF666" t="s">
        <v>107</v>
      </c>
      <c r="CG666" s="27">
        <v>0.16108775587835852</v>
      </c>
      <c r="CH666" s="28">
        <v>0.54858433038337362</v>
      </c>
      <c r="CI666" s="28">
        <v>0.18200927961166352</v>
      </c>
      <c r="CJ666" s="28">
        <f t="shared" si="117"/>
        <v>0.45053314411313694</v>
      </c>
      <c r="CK666" s="29" t="s">
        <v>107</v>
      </c>
      <c r="CL666">
        <v>0.15314156747835853</v>
      </c>
      <c r="CM666">
        <v>0.37610416838337357</v>
      </c>
      <c r="CN666">
        <v>0.14506777161966355</v>
      </c>
      <c r="CO666">
        <f t="shared" si="118"/>
        <v>0.43451315985444194</v>
      </c>
      <c r="CP666" t="s">
        <v>106</v>
      </c>
      <c r="CQ666" s="27">
        <v>0.17050492747835852</v>
      </c>
      <c r="CR666" s="28">
        <v>0.66615380548337355</v>
      </c>
      <c r="CS666" s="28">
        <v>0.21458062556966356</v>
      </c>
      <c r="CT666" s="28">
        <f t="shared" si="119"/>
        <v>0.45995031571313694</v>
      </c>
      <c r="CU666" s="29" t="s">
        <v>107</v>
      </c>
      <c r="CV666">
        <v>48317.3934640437</v>
      </c>
      <c r="CW666">
        <v>7796.0533459693097</v>
      </c>
      <c r="CX666">
        <v>0.28944538823477839</v>
      </c>
      <c r="CY666">
        <f t="shared" si="110"/>
        <v>0.83802971861815201</v>
      </c>
      <c r="CZ666">
        <f t="shared" si="120"/>
        <v>0.64948414785391562</v>
      </c>
    </row>
    <row r="667" spans="1:104" x14ac:dyDescent="0.25">
      <c r="A667">
        <v>1</v>
      </c>
      <c r="B667" s="15">
        <v>10298</v>
      </c>
      <c r="C667" s="15">
        <v>-65.322744</v>
      </c>
      <c r="D667" s="15">
        <v>-19.030315000000002</v>
      </c>
      <c r="E667" s="15">
        <v>2781</v>
      </c>
      <c r="F667" s="15">
        <v>1</v>
      </c>
      <c r="G667" s="15">
        <v>0</v>
      </c>
      <c r="H667" s="17">
        <v>0</v>
      </c>
      <c r="I667" s="19">
        <v>1</v>
      </c>
      <c r="J667" s="19">
        <v>4</v>
      </c>
      <c r="K667" s="19">
        <v>1</v>
      </c>
      <c r="L667" s="15">
        <v>0</v>
      </c>
      <c r="M667" s="15">
        <v>1.9414993466458099</v>
      </c>
      <c r="N667" s="15">
        <v>1.2032</v>
      </c>
      <c r="O667" s="19">
        <v>203.473592</v>
      </c>
      <c r="P667" s="19">
        <v>56.918681462038705</v>
      </c>
      <c r="Q667" s="20">
        <v>3.5748121139402094</v>
      </c>
      <c r="R667" s="21">
        <v>0</v>
      </c>
      <c r="S667" s="22">
        <v>0.73099999999999998</v>
      </c>
      <c r="T667" s="22">
        <v>0.26900000000000002</v>
      </c>
      <c r="U667" s="19">
        <v>0</v>
      </c>
      <c r="V667" s="19">
        <v>41.607556148750291</v>
      </c>
      <c r="W667" s="19">
        <v>15.311125313288413</v>
      </c>
      <c r="X667" s="19">
        <v>0</v>
      </c>
      <c r="Y667" s="19">
        <v>3930</v>
      </c>
      <c r="Z667" s="19">
        <v>3930</v>
      </c>
      <c r="AA667">
        <v>68.482978407637617</v>
      </c>
      <c r="AB667">
        <v>1</v>
      </c>
      <c r="AC667">
        <v>0.73299999999999998</v>
      </c>
      <c r="AD667">
        <v>0.26700000000000002</v>
      </c>
      <c r="AE667">
        <v>0</v>
      </c>
      <c r="AF667">
        <v>50.198023172798372</v>
      </c>
      <c r="AG667">
        <v>18.284955234839245</v>
      </c>
      <c r="AH667">
        <v>70846.855365908283</v>
      </c>
      <c r="AI667">
        <v>6478.34545155057</v>
      </c>
      <c r="AJ667">
        <v>74239.127244819902</v>
      </c>
      <c r="AK667">
        <v>74239.127244819902</v>
      </c>
      <c r="AL667">
        <v>56.918681462038705</v>
      </c>
      <c r="AM667" s="19">
        <v>68.482978407637617</v>
      </c>
      <c r="AN667">
        <v>0.8</v>
      </c>
      <c r="AO667">
        <v>0.53</v>
      </c>
      <c r="AP667">
        <v>0.18</v>
      </c>
      <c r="AQ667">
        <v>1</v>
      </c>
      <c r="AR667">
        <v>0</v>
      </c>
      <c r="AS667">
        <v>2</v>
      </c>
      <c r="AT667">
        <v>1.48</v>
      </c>
      <c r="AU667">
        <v>1</v>
      </c>
      <c r="AV667">
        <v>2</v>
      </c>
      <c r="AW667">
        <v>1.5</v>
      </c>
      <c r="AX667">
        <v>1</v>
      </c>
      <c r="AY667">
        <v>2</v>
      </c>
      <c r="AZ667">
        <v>0.6</v>
      </c>
      <c r="BA667">
        <v>0.3</v>
      </c>
      <c r="BB667">
        <v>0.8</v>
      </c>
      <c r="BC667" s="27">
        <v>0.35112263162597857</v>
      </c>
      <c r="BD667" s="28">
        <v>0.51818798184170567</v>
      </c>
      <c r="BE667" s="28">
        <v>0.29734617056131452</v>
      </c>
      <c r="BF667" s="28">
        <f t="shared" si="111"/>
        <v>0.38545215056781501</v>
      </c>
      <c r="BG667" s="29" t="s">
        <v>106</v>
      </c>
      <c r="BH667">
        <v>0.34317644322597857</v>
      </c>
      <c r="BI667">
        <v>0.34570781984170568</v>
      </c>
      <c r="BJ667">
        <v>0.26040466256931449</v>
      </c>
      <c r="BK667">
        <f t="shared" si="112"/>
        <v>0.34851064257581499</v>
      </c>
      <c r="BL667" t="s">
        <v>106</v>
      </c>
      <c r="BM667" s="27">
        <v>0.36053980322597856</v>
      </c>
      <c r="BN667" s="28">
        <v>0.63575745694170571</v>
      </c>
      <c r="BO667" s="28">
        <v>0.3299175165193145</v>
      </c>
      <c r="BP667" s="28">
        <f t="shared" si="113"/>
        <v>0.418023496525815</v>
      </c>
      <c r="BQ667" s="29" t="s">
        <v>106</v>
      </c>
      <c r="BR667">
        <v>0.26525434802597858</v>
      </c>
      <c r="BS667">
        <v>0.51818798184170567</v>
      </c>
      <c r="BT667">
        <v>0.24406345796131446</v>
      </c>
      <c r="BU667">
        <f t="shared" si="114"/>
        <v>0.33216943796781495</v>
      </c>
      <c r="BV667" t="s">
        <v>106</v>
      </c>
      <c r="BW667" s="27">
        <v>0.25730815962597858</v>
      </c>
      <c r="BX667" s="28">
        <v>0.34570781984170568</v>
      </c>
      <c r="BY667" s="28">
        <v>0.20712194996931449</v>
      </c>
      <c r="BZ667" s="28">
        <f t="shared" si="115"/>
        <v>0.29522792997581498</v>
      </c>
      <c r="CA667" s="29" t="s">
        <v>106</v>
      </c>
      <c r="CB667">
        <v>0.27467151962597858</v>
      </c>
      <c r="CC667">
        <v>0.63575745694170571</v>
      </c>
      <c r="CD667">
        <v>0.27663480391931444</v>
      </c>
      <c r="CE667">
        <f t="shared" si="116"/>
        <v>0.36277749963247907</v>
      </c>
      <c r="CF667" t="s">
        <v>107</v>
      </c>
      <c r="CG667" s="27">
        <v>0.15394361002597856</v>
      </c>
      <c r="CH667" s="28">
        <v>0.51818798184170567</v>
      </c>
      <c r="CI667" s="28">
        <v>0.17499327496131445</v>
      </c>
      <c r="CJ667" s="28">
        <f t="shared" si="117"/>
        <v>0.24204959003247906</v>
      </c>
      <c r="CK667" s="29" t="s">
        <v>107</v>
      </c>
      <c r="CL667">
        <v>0.14599742162597856</v>
      </c>
      <c r="CM667">
        <v>0.34570781984170568</v>
      </c>
      <c r="CN667">
        <v>0.13805176696931445</v>
      </c>
      <c r="CO667">
        <f t="shared" si="118"/>
        <v>0.22615774697581495</v>
      </c>
      <c r="CP667" t="s">
        <v>106</v>
      </c>
      <c r="CQ667" s="27">
        <v>0.16336078162597856</v>
      </c>
      <c r="CR667" s="28">
        <v>0.63575745694170571</v>
      </c>
      <c r="CS667" s="28">
        <v>0.20756462091931446</v>
      </c>
      <c r="CT667" s="28">
        <f t="shared" si="119"/>
        <v>0.25146676163247905</v>
      </c>
      <c r="CU667" s="29" t="s">
        <v>107</v>
      </c>
      <c r="CV667">
        <v>50450.4586386347</v>
      </c>
      <c r="CW667">
        <v>8560.3723009546993</v>
      </c>
      <c r="CX667">
        <v>8.8105980006500495E-2</v>
      </c>
      <c r="CY667">
        <f t="shared" si="110"/>
        <v>0.60629396184820616</v>
      </c>
      <c r="CZ667">
        <f t="shared" si="120"/>
        <v>0.43922861163247906</v>
      </c>
    </row>
    <row r="668" spans="1:104" x14ac:dyDescent="0.25">
      <c r="A668">
        <v>1</v>
      </c>
      <c r="B668" s="15">
        <v>10302</v>
      </c>
      <c r="C668" s="15">
        <v>-64.398463910000004</v>
      </c>
      <c r="D668" s="15">
        <v>-19.042139630000001</v>
      </c>
      <c r="E668" s="15">
        <v>2773</v>
      </c>
      <c r="F668" s="15">
        <v>1</v>
      </c>
      <c r="G668" s="15">
        <v>0</v>
      </c>
      <c r="H668" s="17">
        <v>2</v>
      </c>
      <c r="I668" s="19">
        <v>0</v>
      </c>
      <c r="J668" s="19">
        <v>0</v>
      </c>
      <c r="K668" s="19">
        <v>1</v>
      </c>
      <c r="L668" s="15">
        <v>0</v>
      </c>
      <c r="M668" s="15">
        <v>0</v>
      </c>
      <c r="N668" s="15">
        <v>1.2032</v>
      </c>
      <c r="O668" s="19">
        <v>196.20667800000001</v>
      </c>
      <c r="P668" s="19">
        <v>54.885871412956696</v>
      </c>
      <c r="Q668" s="20">
        <v>3.5748121137361091</v>
      </c>
      <c r="R668" s="21">
        <v>3.6999999999999998E-2</v>
      </c>
      <c r="S668" s="22">
        <v>0.05</v>
      </c>
      <c r="T668" s="22">
        <v>0.95000000000000018</v>
      </c>
      <c r="U668" s="19">
        <v>0</v>
      </c>
      <c r="V668" s="19">
        <v>2.7442935706478351</v>
      </c>
      <c r="W668" s="19">
        <v>52.14157784230887</v>
      </c>
      <c r="X668" s="19">
        <v>461.29105058376524</v>
      </c>
      <c r="Y668" s="19">
        <v>1560</v>
      </c>
      <c r="Z668" s="19">
        <v>2021.2910505837654</v>
      </c>
      <c r="AA668">
        <v>66.037157757533862</v>
      </c>
      <c r="AB668">
        <v>1</v>
      </c>
      <c r="AC668">
        <v>6.5000000000000002E-2</v>
      </c>
      <c r="AD668">
        <v>0.93500000000000005</v>
      </c>
      <c r="AE668">
        <v>0</v>
      </c>
      <c r="AF668">
        <v>4.2924152542397014</v>
      </c>
      <c r="AG668">
        <v>61.744742503294162</v>
      </c>
      <c r="AH668">
        <v>17198.231993262605</v>
      </c>
      <c r="AI668">
        <v>1876.992</v>
      </c>
      <c r="AJ668">
        <v>18326.072757903199</v>
      </c>
      <c r="AK668">
        <v>17762.508656126702</v>
      </c>
      <c r="AL668">
        <v>52.855094170677297</v>
      </c>
      <c r="AM668" s="19">
        <v>64.006380515254463</v>
      </c>
      <c r="AN668">
        <v>0.83235200000000009</v>
      </c>
      <c r="AO668">
        <v>0.55143320000000007</v>
      </c>
      <c r="AP668">
        <v>0.18727920000000001</v>
      </c>
      <c r="AQ668">
        <v>1</v>
      </c>
      <c r="AR668">
        <v>0</v>
      </c>
      <c r="AS668">
        <v>2</v>
      </c>
      <c r="AT668">
        <v>1.48</v>
      </c>
      <c r="AU668">
        <v>1</v>
      </c>
      <c r="AV668">
        <v>2</v>
      </c>
      <c r="AW668">
        <v>1.5</v>
      </c>
      <c r="AX668">
        <v>1</v>
      </c>
      <c r="AY668">
        <v>2</v>
      </c>
      <c r="AZ668">
        <v>0.6</v>
      </c>
      <c r="BA668">
        <v>0.3</v>
      </c>
      <c r="BB668">
        <v>0.8</v>
      </c>
      <c r="BC668" s="27">
        <v>0.36440961597152854</v>
      </c>
      <c r="BD668" s="28">
        <v>0.54442250824522098</v>
      </c>
      <c r="BE668" s="28">
        <v>0.30686330873126638</v>
      </c>
      <c r="BF668" s="28">
        <f t="shared" si="111"/>
        <v>0.66794799477290856</v>
      </c>
      <c r="BG668" s="29" t="s">
        <v>106</v>
      </c>
      <c r="BH668">
        <v>0.3564634275715286</v>
      </c>
      <c r="BI668">
        <v>0.37194234624522099</v>
      </c>
      <c r="BJ668">
        <v>0.26992180073926636</v>
      </c>
      <c r="BK668">
        <f t="shared" si="112"/>
        <v>0.63100648678090865</v>
      </c>
      <c r="BL668" t="s">
        <v>106</v>
      </c>
      <c r="BM668" s="27">
        <v>0.3738267875715286</v>
      </c>
      <c r="BN668" s="28">
        <v>0.66199198334522102</v>
      </c>
      <c r="BO668" s="28">
        <v>0.33943465468926631</v>
      </c>
      <c r="BP668" s="28">
        <f t="shared" si="113"/>
        <v>0.70051934073090849</v>
      </c>
      <c r="BQ668" s="29" t="s">
        <v>106</v>
      </c>
      <c r="BR668">
        <v>0.2750688189827446</v>
      </c>
      <c r="BS668">
        <v>0.54442250824522098</v>
      </c>
      <c r="BT668">
        <v>0.25142584323372236</v>
      </c>
      <c r="BU668">
        <f t="shared" si="114"/>
        <v>0.61251052927536453</v>
      </c>
      <c r="BV668" t="s">
        <v>106</v>
      </c>
      <c r="BW668" s="27">
        <v>0.2671226305827446</v>
      </c>
      <c r="BX668" s="28">
        <v>0.37194234624522099</v>
      </c>
      <c r="BY668" s="28">
        <v>0.21448433524172233</v>
      </c>
      <c r="BZ668" s="28">
        <f t="shared" si="115"/>
        <v>0.57556902128336462</v>
      </c>
      <c r="CA668" s="29" t="s">
        <v>106</v>
      </c>
      <c r="CB668">
        <v>0.2844859905827446</v>
      </c>
      <c r="CC668">
        <v>0.66199198334522102</v>
      </c>
      <c r="CD668">
        <v>0.28399718919172234</v>
      </c>
      <c r="CE668">
        <f t="shared" si="116"/>
        <v>0.64508187523336458</v>
      </c>
      <c r="CF668" t="s">
        <v>106</v>
      </c>
      <c r="CG668" s="27">
        <v>0.15925667473802455</v>
      </c>
      <c r="CH668" s="28">
        <v>0.54442250824522098</v>
      </c>
      <c r="CI668" s="28">
        <v>0.17956246203320231</v>
      </c>
      <c r="CJ668" s="28">
        <f t="shared" si="117"/>
        <v>0.52034136077966675</v>
      </c>
      <c r="CK668" s="29" t="s">
        <v>107</v>
      </c>
      <c r="CL668">
        <v>0.15131048633802455</v>
      </c>
      <c r="CM668">
        <v>0.37194234624522099</v>
      </c>
      <c r="CN668">
        <v>0.14262095404120234</v>
      </c>
      <c r="CO668">
        <f t="shared" si="118"/>
        <v>0.50370564008284457</v>
      </c>
      <c r="CP668" t="s">
        <v>106</v>
      </c>
      <c r="CQ668" s="27">
        <v>0.16867384633802454</v>
      </c>
      <c r="CR668" s="28">
        <v>0.66199198334522102</v>
      </c>
      <c r="CS668" s="28">
        <v>0.21213380799120232</v>
      </c>
      <c r="CT668" s="28">
        <f t="shared" si="119"/>
        <v>0.52975853237966675</v>
      </c>
      <c r="CU668" s="29" t="s">
        <v>107</v>
      </c>
      <c r="CV668">
        <v>49609.142979433898</v>
      </c>
      <c r="CW668">
        <v>8254.6447196917306</v>
      </c>
      <c r="CX668">
        <v>0.36108468604164223</v>
      </c>
      <c r="CY668">
        <f t="shared" si="110"/>
        <v>0.90550719428686322</v>
      </c>
      <c r="CZ668">
        <f t="shared" si="120"/>
        <v>0.72549430201317078</v>
      </c>
    </row>
    <row r="669" spans="1:104" x14ac:dyDescent="0.25">
      <c r="A669">
        <v>1</v>
      </c>
      <c r="B669" s="15">
        <v>10310</v>
      </c>
      <c r="C669" s="15">
        <v>-64.654608359999997</v>
      </c>
      <c r="D669" s="15">
        <v>-20.036953090000001</v>
      </c>
      <c r="E669" s="15">
        <v>2578</v>
      </c>
      <c r="F669" s="15">
        <v>1</v>
      </c>
      <c r="G669" s="15">
        <v>0</v>
      </c>
      <c r="H669" s="17">
        <v>3</v>
      </c>
      <c r="I669" s="19">
        <v>0</v>
      </c>
      <c r="J669" s="19">
        <v>0</v>
      </c>
      <c r="K669" s="19">
        <v>1</v>
      </c>
      <c r="L669" s="15">
        <v>0</v>
      </c>
      <c r="M669" s="15">
        <v>0</v>
      </c>
      <c r="N669" s="15">
        <v>1.2032</v>
      </c>
      <c r="O669" s="19">
        <v>268.87581799999998</v>
      </c>
      <c r="P669" s="19">
        <v>75.213971933024268</v>
      </c>
      <c r="Q669" s="20">
        <v>3.5748121138905633</v>
      </c>
      <c r="R669" s="21">
        <v>0.189</v>
      </c>
      <c r="S669" s="22">
        <v>0.151</v>
      </c>
      <c r="T669" s="22">
        <v>0.84899999999999998</v>
      </c>
      <c r="U669" s="19">
        <v>0</v>
      </c>
      <c r="V669" s="19">
        <v>11.357309761886665</v>
      </c>
      <c r="W669" s="19">
        <v>63.8566621711376</v>
      </c>
      <c r="X669" s="19">
        <v>4783.9649035253897</v>
      </c>
      <c r="Y669" s="19">
        <v>1560</v>
      </c>
      <c r="Z669" s="19">
        <v>6343.9649035253897</v>
      </c>
      <c r="AA669">
        <v>90.495364317066404</v>
      </c>
      <c r="AB669">
        <v>1</v>
      </c>
      <c r="AC669">
        <v>0.16</v>
      </c>
      <c r="AD669">
        <v>0.84</v>
      </c>
      <c r="AE669">
        <v>0</v>
      </c>
      <c r="AF669">
        <v>14.479258290730625</v>
      </c>
      <c r="AG669">
        <v>76.016106026335777</v>
      </c>
      <c r="AH669">
        <v>33530.306188613722</v>
      </c>
      <c r="AI669">
        <v>1876.992</v>
      </c>
      <c r="AJ669">
        <v>33946.725364395701</v>
      </c>
      <c r="AK669">
        <v>28614.212866980499</v>
      </c>
      <c r="AL669">
        <v>60.998531237682677</v>
      </c>
      <c r="AM669" s="19">
        <v>76.279923621724805</v>
      </c>
      <c r="AN669">
        <v>0.83594666666666673</v>
      </c>
      <c r="AO669">
        <v>0.55381466666666668</v>
      </c>
      <c r="AP669">
        <v>0.18808800000000001</v>
      </c>
      <c r="AQ669">
        <v>1</v>
      </c>
      <c r="AR669">
        <v>0</v>
      </c>
      <c r="AS669">
        <v>2</v>
      </c>
      <c r="AT669">
        <v>1.48</v>
      </c>
      <c r="AU669">
        <v>1</v>
      </c>
      <c r="AV669">
        <v>2</v>
      </c>
      <c r="AW669">
        <v>1.5</v>
      </c>
      <c r="AX669">
        <v>1</v>
      </c>
      <c r="AY669">
        <v>2</v>
      </c>
      <c r="AZ669">
        <v>0.6</v>
      </c>
      <c r="BA669">
        <v>0.3</v>
      </c>
      <c r="BB669">
        <v>0.8</v>
      </c>
      <c r="BC669" s="27">
        <v>0.35817321080981035</v>
      </c>
      <c r="BD669" s="28">
        <v>0.53639747293026863</v>
      </c>
      <c r="BE669" s="28">
        <v>0.30033393721660495</v>
      </c>
      <c r="BF669" s="28">
        <f t="shared" si="111"/>
        <v>0.56662680610552241</v>
      </c>
      <c r="BG669" s="29" t="s">
        <v>106</v>
      </c>
      <c r="BH669">
        <v>0.35022702240981041</v>
      </c>
      <c r="BI669">
        <v>0.36391731093026863</v>
      </c>
      <c r="BJ669">
        <v>0.26339242922460493</v>
      </c>
      <c r="BK669">
        <f t="shared" si="112"/>
        <v>0.52968529811352238</v>
      </c>
      <c r="BL669" t="s">
        <v>106</v>
      </c>
      <c r="BM669" s="27">
        <v>0.3675903824098104</v>
      </c>
      <c r="BN669" s="28">
        <v>0.65396694803026867</v>
      </c>
      <c r="BO669" s="28">
        <v>0.33290528317460494</v>
      </c>
      <c r="BP669" s="28">
        <f t="shared" si="113"/>
        <v>0.59919815206352234</v>
      </c>
      <c r="BQ669" s="29" t="s">
        <v>106</v>
      </c>
      <c r="BR669">
        <v>0.26844657900005042</v>
      </c>
      <c r="BS669">
        <v>0.53639747293026863</v>
      </c>
      <c r="BT669">
        <v>0.24465705473044491</v>
      </c>
      <c r="BU669">
        <f t="shared" si="114"/>
        <v>0.51094992361936242</v>
      </c>
      <c r="BV669" t="s">
        <v>106</v>
      </c>
      <c r="BW669" s="27">
        <v>0.26050039060005037</v>
      </c>
      <c r="BX669" s="28">
        <v>0.36391731093026863</v>
      </c>
      <c r="BY669" s="28">
        <v>0.20771554673844494</v>
      </c>
      <c r="BZ669" s="28">
        <f t="shared" si="115"/>
        <v>0.4740084156273624</v>
      </c>
      <c r="CA669" s="29" t="s">
        <v>106</v>
      </c>
      <c r="CB669">
        <v>0.27786375060005036</v>
      </c>
      <c r="CC669">
        <v>0.65396694803026867</v>
      </c>
      <c r="CD669">
        <v>0.2772284006884449</v>
      </c>
      <c r="CE669">
        <f t="shared" si="116"/>
        <v>0.54352126957736235</v>
      </c>
      <c r="CF669" t="s">
        <v>106</v>
      </c>
      <c r="CG669" s="27">
        <v>0.15213427850591704</v>
      </c>
      <c r="CH669" s="28">
        <v>0.53639747293026863</v>
      </c>
      <c r="CI669" s="28">
        <v>0.17248331817431159</v>
      </c>
      <c r="CJ669" s="28">
        <f t="shared" si="117"/>
        <v>0.4184271473948345</v>
      </c>
      <c r="CK669" s="29" t="s">
        <v>107</v>
      </c>
      <c r="CL669">
        <v>0.14418809010591704</v>
      </c>
      <c r="CM669">
        <v>0.36391731093026863</v>
      </c>
      <c r="CN669">
        <v>0.1355418101823116</v>
      </c>
      <c r="CO669">
        <f t="shared" si="118"/>
        <v>0.40183467907122905</v>
      </c>
      <c r="CP669" t="s">
        <v>106</v>
      </c>
      <c r="CQ669" s="27">
        <v>0.16155145010591704</v>
      </c>
      <c r="CR669" s="28">
        <v>0.65396694803026867</v>
      </c>
      <c r="CS669" s="28">
        <v>0.2050546641323116</v>
      </c>
      <c r="CT669" s="28">
        <f t="shared" si="119"/>
        <v>0.42784431899483449</v>
      </c>
      <c r="CU669" s="29" t="s">
        <v>107</v>
      </c>
      <c r="CV669">
        <v>57432.083816909799</v>
      </c>
      <c r="CW669">
        <v>11311.9205396333</v>
      </c>
      <c r="CX669">
        <v>0.26629286888891746</v>
      </c>
      <c r="CY669">
        <f t="shared" si="110"/>
        <v>0.80269034181918608</v>
      </c>
      <c r="CZ669">
        <f t="shared" si="120"/>
        <v>0.62446607969872781</v>
      </c>
    </row>
    <row r="670" spans="1:104" x14ac:dyDescent="0.25">
      <c r="A670">
        <v>1</v>
      </c>
      <c r="B670" s="15">
        <v>10317</v>
      </c>
      <c r="C670" s="15">
        <v>-64.183876999999995</v>
      </c>
      <c r="D670" s="15">
        <v>-20.4603365</v>
      </c>
      <c r="E670" s="15">
        <v>1107</v>
      </c>
      <c r="F670" s="15">
        <v>1</v>
      </c>
      <c r="G670" s="15">
        <v>0</v>
      </c>
      <c r="H670" s="17">
        <v>3</v>
      </c>
      <c r="I670" s="19">
        <v>0</v>
      </c>
      <c r="J670" s="19">
        <v>0</v>
      </c>
      <c r="K670" s="19">
        <v>0</v>
      </c>
      <c r="L670" s="15">
        <v>0</v>
      </c>
      <c r="M670" s="15">
        <v>0</v>
      </c>
      <c r="N670" s="15">
        <v>0</v>
      </c>
      <c r="O670" s="19">
        <v>225.27433399999899</v>
      </c>
      <c r="P670" s="19">
        <v>63.017111609284719</v>
      </c>
      <c r="Q670" s="20">
        <v>3.5748121144734895</v>
      </c>
      <c r="R670" s="21">
        <v>4.8000000000000001E-2</v>
      </c>
      <c r="S670" s="22">
        <v>0.24300000000000002</v>
      </c>
      <c r="T670" s="22">
        <v>0.75700000000000001</v>
      </c>
      <c r="U670" s="19">
        <v>0</v>
      </c>
      <c r="V670" s="19">
        <v>15.313158121056189</v>
      </c>
      <c r="W670" s="19">
        <v>47.703953488228535</v>
      </c>
      <c r="X670" s="19">
        <v>1319.3333065684853</v>
      </c>
      <c r="Y670" s="19">
        <v>0</v>
      </c>
      <c r="Z670" s="19">
        <v>1319.3333065684853</v>
      </c>
      <c r="AA670">
        <v>75.820440357948868</v>
      </c>
      <c r="AB670">
        <v>1</v>
      </c>
      <c r="AC670">
        <v>0.24700000000000003</v>
      </c>
      <c r="AD670">
        <v>0.753</v>
      </c>
      <c r="AE670">
        <v>0</v>
      </c>
      <c r="AF670">
        <v>18.727648768413374</v>
      </c>
      <c r="AG670">
        <v>57.092791589535501</v>
      </c>
      <c r="AH670">
        <v>35736.908383985021</v>
      </c>
      <c r="AI670">
        <v>0</v>
      </c>
      <c r="AJ670">
        <v>34180.216434780101</v>
      </c>
      <c r="AK670">
        <v>32816.612528088197</v>
      </c>
      <c r="AL670">
        <v>59.992290252039048</v>
      </c>
      <c r="AM670" s="19">
        <v>72.795619000703198</v>
      </c>
      <c r="AN670">
        <v>0.81078400000000006</v>
      </c>
      <c r="AO670">
        <v>0.53714440000000008</v>
      </c>
      <c r="AP670">
        <v>0.18242639999999999</v>
      </c>
      <c r="AQ670">
        <v>1</v>
      </c>
      <c r="AR670">
        <v>0</v>
      </c>
      <c r="AS670">
        <v>2</v>
      </c>
      <c r="AT670">
        <v>1.48</v>
      </c>
      <c r="AU670">
        <v>1</v>
      </c>
      <c r="AV670">
        <v>2</v>
      </c>
      <c r="AW670">
        <v>1.5</v>
      </c>
      <c r="AX670">
        <v>1</v>
      </c>
      <c r="AY670">
        <v>2</v>
      </c>
      <c r="AZ670">
        <v>0.6</v>
      </c>
      <c r="BA670">
        <v>0.3</v>
      </c>
      <c r="BB670">
        <v>0.8</v>
      </c>
      <c r="BC670" s="27">
        <v>0.35201274700317997</v>
      </c>
      <c r="BD670" s="28">
        <v>0.56509867209555453</v>
      </c>
      <c r="BE670" s="28">
        <v>0.29739808076317742</v>
      </c>
      <c r="BF670" s="28">
        <f t="shared" si="111"/>
        <v>0.50804630167027365</v>
      </c>
      <c r="BG670" s="29" t="s">
        <v>106</v>
      </c>
      <c r="BH670">
        <v>0.34406655860318003</v>
      </c>
      <c r="BI670">
        <v>0.39261851009555454</v>
      </c>
      <c r="BJ670">
        <v>0.2604565727711774</v>
      </c>
      <c r="BK670">
        <f t="shared" si="112"/>
        <v>0.47110479367827357</v>
      </c>
      <c r="BL670" t="s">
        <v>106</v>
      </c>
      <c r="BM670" s="27">
        <v>0.36142991860318008</v>
      </c>
      <c r="BN670" s="28">
        <v>0.68266814719555458</v>
      </c>
      <c r="BO670" s="28">
        <v>0.32996942672117741</v>
      </c>
      <c r="BP670" s="28">
        <f t="shared" si="113"/>
        <v>0.54061764762827358</v>
      </c>
      <c r="BQ670" s="29" t="s">
        <v>106</v>
      </c>
      <c r="BR670">
        <v>0.26498695894025209</v>
      </c>
      <c r="BS670">
        <v>0.56509867209555453</v>
      </c>
      <c r="BT670">
        <v>0.2433971171973294</v>
      </c>
      <c r="BU670">
        <f t="shared" si="114"/>
        <v>0.4540453381044256</v>
      </c>
      <c r="BV670" t="s">
        <v>106</v>
      </c>
      <c r="BW670" s="27">
        <v>0.25704077054025209</v>
      </c>
      <c r="BX670" s="28">
        <v>0.39261851009555454</v>
      </c>
      <c r="BY670" s="28">
        <v>0.2064556092053294</v>
      </c>
      <c r="BZ670" s="28">
        <f t="shared" si="115"/>
        <v>0.41710383011242558</v>
      </c>
      <c r="CA670" s="29" t="s">
        <v>106</v>
      </c>
      <c r="CB670">
        <v>0.27440413054025209</v>
      </c>
      <c r="CC670">
        <v>0.68266814719555458</v>
      </c>
      <c r="CD670">
        <v>0.27596846315532941</v>
      </c>
      <c r="CE670">
        <f t="shared" si="116"/>
        <v>0.48505235144734826</v>
      </c>
      <c r="CF670" t="s">
        <v>107</v>
      </c>
      <c r="CG670" s="27">
        <v>0.15217575219201204</v>
      </c>
      <c r="CH670" s="28">
        <v>0.56509867209555453</v>
      </c>
      <c r="CI670" s="28">
        <v>0.17339586813048938</v>
      </c>
      <c r="CJ670" s="28">
        <f t="shared" si="117"/>
        <v>0.36282397309910819</v>
      </c>
      <c r="CK670" s="29" t="s">
        <v>107</v>
      </c>
      <c r="CL670">
        <v>0.14422956379201204</v>
      </c>
      <c r="CM670">
        <v>0.39261851009555454</v>
      </c>
      <c r="CN670">
        <v>0.13645436013848938</v>
      </c>
      <c r="CO670">
        <f t="shared" si="118"/>
        <v>0.34710258104558556</v>
      </c>
      <c r="CP670" t="s">
        <v>106</v>
      </c>
      <c r="CQ670" s="27">
        <v>0.16159292379201204</v>
      </c>
      <c r="CR670" s="28">
        <v>0.68266814719555458</v>
      </c>
      <c r="CS670" s="28">
        <v>0.20596721408848939</v>
      </c>
      <c r="CT670" s="28">
        <f t="shared" si="119"/>
        <v>0.37224114469910818</v>
      </c>
      <c r="CU670" s="29" t="s">
        <v>107</v>
      </c>
      <c r="CV670">
        <v>52888.034332454699</v>
      </c>
      <c r="CW670">
        <v>9477.5550447436108</v>
      </c>
      <c r="CX670">
        <v>0.21064822090709617</v>
      </c>
      <c r="CY670">
        <f t="shared" si="110"/>
        <v>0.77574689300265076</v>
      </c>
      <c r="CZ670">
        <f t="shared" si="120"/>
        <v>0.56266096791027609</v>
      </c>
    </row>
    <row r="671" spans="1:104" x14ac:dyDescent="0.25">
      <c r="A671">
        <v>1</v>
      </c>
      <c r="B671" s="15">
        <v>10318</v>
      </c>
      <c r="C671" s="15">
        <v>-64.791916700000002</v>
      </c>
      <c r="D671" s="15">
        <v>-20.6724934</v>
      </c>
      <c r="E671" s="15">
        <v>3047</v>
      </c>
      <c r="F671" s="15">
        <v>1</v>
      </c>
      <c r="G671" s="15">
        <v>0</v>
      </c>
      <c r="H671" s="17">
        <v>0</v>
      </c>
      <c r="I671" s="19">
        <v>0</v>
      </c>
      <c r="J671" s="19">
        <v>0</v>
      </c>
      <c r="K671" s="19">
        <v>1</v>
      </c>
      <c r="L671" s="15">
        <v>0</v>
      </c>
      <c r="M671" s="15">
        <v>0</v>
      </c>
      <c r="N671" s="15">
        <v>1.2032</v>
      </c>
      <c r="O671" s="19">
        <v>203.473592</v>
      </c>
      <c r="P671" s="19">
        <v>56.918681462038705</v>
      </c>
      <c r="Q671" s="20">
        <v>3.5748121139402094</v>
      </c>
      <c r="R671" s="21">
        <v>0</v>
      </c>
      <c r="S671" s="22">
        <v>0.12000000000000001</v>
      </c>
      <c r="T671" s="22">
        <v>0.88</v>
      </c>
      <c r="U671" s="19">
        <v>0</v>
      </c>
      <c r="V671" s="19">
        <v>6.8302417754446454</v>
      </c>
      <c r="W671" s="19">
        <v>50.088439686594064</v>
      </c>
      <c r="X671" s="19">
        <v>0</v>
      </c>
      <c r="Y671" s="19">
        <v>1560</v>
      </c>
      <c r="Z671" s="19">
        <v>1560</v>
      </c>
      <c r="AA671">
        <v>68.482978407637617</v>
      </c>
      <c r="AB671">
        <v>1</v>
      </c>
      <c r="AC671">
        <v>0.15200000000000002</v>
      </c>
      <c r="AD671">
        <v>0.84799999999999998</v>
      </c>
      <c r="AE671">
        <v>0</v>
      </c>
      <c r="AF671">
        <v>10.409412717960919</v>
      </c>
      <c r="AG671">
        <v>58.073565689676698</v>
      </c>
      <c r="AH671">
        <v>24739.415684738095</v>
      </c>
      <c r="AI671">
        <v>1876.992</v>
      </c>
      <c r="AJ671">
        <v>25538.7641217081</v>
      </c>
      <c r="AK671">
        <v>25538.7641217081</v>
      </c>
      <c r="AL671">
        <v>56.918681462038705</v>
      </c>
      <c r="AM671" s="19">
        <v>68.482978407637617</v>
      </c>
      <c r="AN671">
        <v>0.82875733333333335</v>
      </c>
      <c r="AO671">
        <v>0.54905173333333335</v>
      </c>
      <c r="AP671">
        <v>0.18647039999999998</v>
      </c>
      <c r="AQ671">
        <v>1</v>
      </c>
      <c r="AR671">
        <v>0</v>
      </c>
      <c r="AS671">
        <v>2</v>
      </c>
      <c r="AT671">
        <v>1.48</v>
      </c>
      <c r="AU671">
        <v>1</v>
      </c>
      <c r="AV671">
        <v>2</v>
      </c>
      <c r="AW671">
        <v>1.5</v>
      </c>
      <c r="AX671">
        <v>1</v>
      </c>
      <c r="AY671">
        <v>2</v>
      </c>
      <c r="AZ671">
        <v>0.6</v>
      </c>
      <c r="BA671">
        <v>0.3</v>
      </c>
      <c r="BB671">
        <v>0.8</v>
      </c>
      <c r="BC671" s="27">
        <v>0.36026834590096524</v>
      </c>
      <c r="BD671" s="28">
        <v>0.53959835784170573</v>
      </c>
      <c r="BE671" s="28">
        <v>0.30320003705795118</v>
      </c>
      <c r="BF671" s="28">
        <f t="shared" si="111"/>
        <v>0.55931701396257494</v>
      </c>
      <c r="BG671" s="29" t="s">
        <v>106</v>
      </c>
      <c r="BH671">
        <v>0.35232215750096524</v>
      </c>
      <c r="BI671">
        <v>0.36711819584170569</v>
      </c>
      <c r="BJ671">
        <v>0.26625852906595115</v>
      </c>
      <c r="BK671">
        <f t="shared" si="112"/>
        <v>0.52237550597057492</v>
      </c>
      <c r="BL671" t="s">
        <v>106</v>
      </c>
      <c r="BM671" s="27">
        <v>0.36968551750096523</v>
      </c>
      <c r="BN671" s="28">
        <v>0.65716783294170567</v>
      </c>
      <c r="BO671" s="28">
        <v>0.33577138301595116</v>
      </c>
      <c r="BP671" s="28">
        <f t="shared" si="113"/>
        <v>0.59188835992057487</v>
      </c>
      <c r="BQ671" s="29" t="s">
        <v>106</v>
      </c>
      <c r="BR671">
        <v>0.27131338373315728</v>
      </c>
      <c r="BS671">
        <v>0.53959835784170573</v>
      </c>
      <c r="BT671">
        <v>0.24800198854902311</v>
      </c>
      <c r="BU671">
        <f t="shared" si="114"/>
        <v>0.50411896545364687</v>
      </c>
      <c r="BV671" t="s">
        <v>106</v>
      </c>
      <c r="BW671" s="27">
        <v>0.26336719533315722</v>
      </c>
      <c r="BX671" s="28">
        <v>0.36711819584170569</v>
      </c>
      <c r="BY671" s="28">
        <v>0.21106048055702314</v>
      </c>
      <c r="BZ671" s="28">
        <f t="shared" si="115"/>
        <v>0.46717745746164691</v>
      </c>
      <c r="CA671" s="29" t="s">
        <v>106</v>
      </c>
      <c r="CB671">
        <v>0.28073055533315727</v>
      </c>
      <c r="CC671">
        <v>0.65716783294170567</v>
      </c>
      <c r="CD671">
        <v>0.2805733345070231</v>
      </c>
      <c r="CE671">
        <f t="shared" si="116"/>
        <v>0.5366903114116468</v>
      </c>
      <c r="CF671" t="s">
        <v>106</v>
      </c>
      <c r="CG671" s="27">
        <v>0.15600139573785055</v>
      </c>
      <c r="CH671" s="28">
        <v>0.53959835784170573</v>
      </c>
      <c r="CI671" s="28">
        <v>0.17644896270411645</v>
      </c>
      <c r="CJ671" s="28">
        <f t="shared" si="117"/>
        <v>0.41211837264247431</v>
      </c>
      <c r="CK671" s="29" t="s">
        <v>107</v>
      </c>
      <c r="CL671">
        <v>0.14805520733785055</v>
      </c>
      <c r="CM671">
        <v>0.36711819584170569</v>
      </c>
      <c r="CN671">
        <v>0.13950745471211645</v>
      </c>
      <c r="CO671">
        <f t="shared" si="118"/>
        <v>0.39562443161674021</v>
      </c>
      <c r="CP671" t="s">
        <v>106</v>
      </c>
      <c r="CQ671" s="27">
        <v>0.16541856733785054</v>
      </c>
      <c r="CR671" s="28">
        <v>0.65716783294170567</v>
      </c>
      <c r="CS671" s="28">
        <v>0.20902030866211646</v>
      </c>
      <c r="CT671" s="28">
        <f t="shared" si="119"/>
        <v>0.4215355442424743</v>
      </c>
      <c r="CU671" s="29" t="s">
        <v>107</v>
      </c>
      <c r="CV671">
        <v>50450.4586386347</v>
      </c>
      <c r="CW671">
        <v>8560.3723009546993</v>
      </c>
      <c r="CX671">
        <v>0.25611697690462376</v>
      </c>
      <c r="CY671">
        <f t="shared" si="110"/>
        <v>0.79571533474632949</v>
      </c>
      <c r="CZ671">
        <f t="shared" si="120"/>
        <v>0.616385322805589</v>
      </c>
    </row>
    <row r="672" spans="1:104" x14ac:dyDescent="0.25">
      <c r="A672">
        <v>1</v>
      </c>
      <c r="B672" s="15">
        <v>10406</v>
      </c>
      <c r="C672" s="15">
        <v>-69.295693439999994</v>
      </c>
      <c r="D672" s="15">
        <v>-16.950104100000001</v>
      </c>
      <c r="E672" s="15">
        <v>4056</v>
      </c>
      <c r="F672" s="15">
        <v>1</v>
      </c>
      <c r="G672" s="15">
        <v>0</v>
      </c>
      <c r="H672" s="17">
        <v>3</v>
      </c>
      <c r="I672" s="19">
        <v>0</v>
      </c>
      <c r="J672" s="19">
        <v>0</v>
      </c>
      <c r="K672" s="19">
        <v>1</v>
      </c>
      <c r="L672" s="15">
        <v>0</v>
      </c>
      <c r="M672" s="15">
        <v>0</v>
      </c>
      <c r="N672" s="15">
        <v>1.2032</v>
      </c>
      <c r="O672" s="19">
        <v>301.576931</v>
      </c>
      <c r="P672" s="19">
        <v>84.361617153893292</v>
      </c>
      <c r="Q672" s="20">
        <v>3.5748121144934952</v>
      </c>
      <c r="R672" s="21">
        <v>0.157</v>
      </c>
      <c r="S672" s="22">
        <v>0.34900000000000003</v>
      </c>
      <c r="T672" s="22">
        <v>0.65100000000000002</v>
      </c>
      <c r="U672" s="19">
        <v>0</v>
      </c>
      <c r="V672" s="19">
        <v>29.442204386708763</v>
      </c>
      <c r="W672" s="19">
        <v>54.919412767184532</v>
      </c>
      <c r="X672" s="19">
        <v>7297.4333375933729</v>
      </c>
      <c r="Y672" s="19">
        <v>1560</v>
      </c>
      <c r="Z672" s="19">
        <v>8857.4333375933729</v>
      </c>
      <c r="AA672">
        <v>101.50155728640455</v>
      </c>
      <c r="AB672">
        <v>1</v>
      </c>
      <c r="AC672">
        <v>0.35200000000000004</v>
      </c>
      <c r="AD672">
        <v>0.64799999999999991</v>
      </c>
      <c r="AE672">
        <v>0</v>
      </c>
      <c r="AF672">
        <v>35.728548164814406</v>
      </c>
      <c r="AG672">
        <v>65.773009121590135</v>
      </c>
      <c r="AH672">
        <v>60191.552168154929</v>
      </c>
      <c r="AI672">
        <v>1876.992</v>
      </c>
      <c r="AJ672">
        <v>59446.613284115301</v>
      </c>
      <c r="AK672">
        <v>51689.520952472099</v>
      </c>
      <c r="AL672">
        <v>71.11684326073204</v>
      </c>
      <c r="AM672" s="19">
        <v>88.256783393243296</v>
      </c>
      <c r="AN672">
        <v>0.82875733333333335</v>
      </c>
      <c r="AO672">
        <v>0.54905173333333335</v>
      </c>
      <c r="AP672">
        <v>0.18647039999999998</v>
      </c>
      <c r="AQ672">
        <v>1</v>
      </c>
      <c r="AR672">
        <v>0</v>
      </c>
      <c r="AS672">
        <v>2</v>
      </c>
      <c r="AT672">
        <v>1.48</v>
      </c>
      <c r="AU672">
        <v>1</v>
      </c>
      <c r="AV672">
        <v>2</v>
      </c>
      <c r="AW672">
        <v>1.5</v>
      </c>
      <c r="AX672">
        <v>1</v>
      </c>
      <c r="AY672">
        <v>2</v>
      </c>
      <c r="AZ672">
        <v>0.6</v>
      </c>
      <c r="BA672">
        <v>0.3</v>
      </c>
      <c r="BB672">
        <v>0.8</v>
      </c>
      <c r="BC672" s="27">
        <v>0.35066423769463684</v>
      </c>
      <c r="BD672" s="28">
        <v>0.48600798055074801</v>
      </c>
      <c r="BE672" s="28">
        <v>0.29341894186256123</v>
      </c>
      <c r="BF672" s="28">
        <f t="shared" si="111"/>
        <v>0.45058119815454351</v>
      </c>
      <c r="BG672" s="29" t="s">
        <v>106</v>
      </c>
      <c r="BH672">
        <v>0.3427180492946369</v>
      </c>
      <c r="BI672">
        <v>0.31352781855074802</v>
      </c>
      <c r="BJ672">
        <v>0.25647743387056121</v>
      </c>
      <c r="BK672">
        <f t="shared" si="112"/>
        <v>0.41363969016254348</v>
      </c>
      <c r="BL672" t="s">
        <v>106</v>
      </c>
      <c r="BM672" s="27">
        <v>0.36008140929463694</v>
      </c>
      <c r="BN672" s="28">
        <v>0.60357745565074805</v>
      </c>
      <c r="BO672" s="28">
        <v>0.32599028782056122</v>
      </c>
      <c r="BP672" s="28">
        <f t="shared" si="113"/>
        <v>0.48315254411254349</v>
      </c>
      <c r="BQ672" s="29" t="s">
        <v>106</v>
      </c>
      <c r="BR672">
        <v>0.26170927552682888</v>
      </c>
      <c r="BS672">
        <v>0.48600798055074801</v>
      </c>
      <c r="BT672">
        <v>0.2382208933536332</v>
      </c>
      <c r="BU672">
        <f t="shared" si="114"/>
        <v>0.39538314964561549</v>
      </c>
      <c r="BV672" t="s">
        <v>106</v>
      </c>
      <c r="BW672" s="27">
        <v>0.25376308712682893</v>
      </c>
      <c r="BX672" s="28">
        <v>0.31352781855074802</v>
      </c>
      <c r="BY672" s="28">
        <v>0.2012793853616332</v>
      </c>
      <c r="BZ672" s="28">
        <f t="shared" si="115"/>
        <v>0.35844164165361547</v>
      </c>
      <c r="CA672" s="29" t="s">
        <v>106</v>
      </c>
      <c r="CB672">
        <v>0.27112644712682887</v>
      </c>
      <c r="CC672">
        <v>0.60357745565074805</v>
      </c>
      <c r="CD672">
        <v>0.27079223931163321</v>
      </c>
      <c r="CE672">
        <f t="shared" si="116"/>
        <v>0.42795449560361548</v>
      </c>
      <c r="CF672" t="s">
        <v>106</v>
      </c>
      <c r="CG672" s="27">
        <v>0.1463972875315222</v>
      </c>
      <c r="CH672" s="28">
        <v>0.48600798055074801</v>
      </c>
      <c r="CI672" s="28">
        <v>0.1666678675087265</v>
      </c>
      <c r="CJ672" s="28">
        <f t="shared" si="117"/>
        <v>0.30355954382350447</v>
      </c>
      <c r="CK672" s="29" t="s">
        <v>107</v>
      </c>
      <c r="CL672">
        <v>0.1384510991315222</v>
      </c>
      <c r="CM672">
        <v>0.31352781855074802</v>
      </c>
      <c r="CN672">
        <v>0.12972635951672654</v>
      </c>
      <c r="CO672">
        <f t="shared" si="118"/>
        <v>0.28688861580870884</v>
      </c>
      <c r="CP672" t="s">
        <v>106</v>
      </c>
      <c r="CQ672" s="27">
        <v>0.1558144591315222</v>
      </c>
      <c r="CR672" s="28">
        <v>0.60357745565074805</v>
      </c>
      <c r="CS672" s="28">
        <v>0.19923921346672654</v>
      </c>
      <c r="CT672" s="28">
        <f t="shared" si="119"/>
        <v>0.31297671542350447</v>
      </c>
      <c r="CU672" s="29" t="s">
        <v>107</v>
      </c>
      <c r="CV672">
        <v>60602.2254825653</v>
      </c>
      <c r="CW672">
        <v>12687.6946608005</v>
      </c>
      <c r="CX672">
        <v>0.15716225629198227</v>
      </c>
      <c r="CY672">
        <f t="shared" si="110"/>
        <v>0.64317023684273034</v>
      </c>
      <c r="CZ672">
        <f t="shared" si="120"/>
        <v>0.50782649398661905</v>
      </c>
    </row>
    <row r="673" spans="1:104" x14ac:dyDescent="0.25">
      <c r="A673">
        <v>1</v>
      </c>
      <c r="B673" s="15">
        <v>10423</v>
      </c>
      <c r="C673" s="15">
        <v>-67.461083259999995</v>
      </c>
      <c r="D673" s="15">
        <v>-16.012157139999999</v>
      </c>
      <c r="E673" s="15">
        <v>1084</v>
      </c>
      <c r="F673" s="15">
        <v>1</v>
      </c>
      <c r="G673" s="15">
        <v>0</v>
      </c>
      <c r="H673" s="17">
        <v>3</v>
      </c>
      <c r="I673" s="19">
        <v>0</v>
      </c>
      <c r="J673" s="19">
        <v>0</v>
      </c>
      <c r="K673" s="19">
        <v>0</v>
      </c>
      <c r="L673" s="15">
        <v>0</v>
      </c>
      <c r="M673" s="15">
        <v>0</v>
      </c>
      <c r="N673" s="15">
        <v>0</v>
      </c>
      <c r="O673" s="19">
        <v>159.872108</v>
      </c>
      <c r="P673" s="19">
        <v>44.721821138299156</v>
      </c>
      <c r="Q673" s="20">
        <v>3.5748121147751677</v>
      </c>
      <c r="R673" s="21">
        <v>6.8000000000000005E-2</v>
      </c>
      <c r="S673" s="22">
        <v>0.31000000000000005</v>
      </c>
      <c r="T673" s="22">
        <v>0.68900000000000006</v>
      </c>
      <c r="U673" s="19">
        <v>0</v>
      </c>
      <c r="V673" s="19">
        <v>13.863764552872741</v>
      </c>
      <c r="W673" s="19">
        <v>30.813334764288122</v>
      </c>
      <c r="X673" s="19">
        <v>1546.5644730988406</v>
      </c>
      <c r="Y673" s="19">
        <v>0</v>
      </c>
      <c r="Z673" s="19">
        <v>1546.5644730988406</v>
      </c>
      <c r="AA673">
        <v>53.808054448520082</v>
      </c>
      <c r="AB673">
        <v>1</v>
      </c>
      <c r="AC673">
        <v>0.31500000000000006</v>
      </c>
      <c r="AD673">
        <v>0.68499999999999994</v>
      </c>
      <c r="AE673">
        <v>0</v>
      </c>
      <c r="AF673">
        <v>16.949537151283828</v>
      </c>
      <c r="AG673">
        <v>36.858517297236254</v>
      </c>
      <c r="AH673">
        <v>29601.702105244767</v>
      </c>
      <c r="AI673">
        <v>0</v>
      </c>
      <c r="AJ673">
        <v>28312.2584122109</v>
      </c>
      <c r="AK673">
        <v>26712.127124182</v>
      </c>
      <c r="AL673">
        <v>41.680737300894812</v>
      </c>
      <c r="AM673" s="19">
        <v>50.766970611115738</v>
      </c>
      <c r="AN673">
        <v>0.89705600000000008</v>
      </c>
      <c r="AO673">
        <v>0.59429960000000004</v>
      </c>
      <c r="AP673">
        <v>0.20183760000000001</v>
      </c>
      <c r="AQ673">
        <v>1</v>
      </c>
      <c r="AR673">
        <v>0</v>
      </c>
      <c r="AS673">
        <v>2</v>
      </c>
      <c r="AT673">
        <v>1.48</v>
      </c>
      <c r="AU673">
        <v>1</v>
      </c>
      <c r="AV673">
        <v>2</v>
      </c>
      <c r="AW673">
        <v>1.5</v>
      </c>
      <c r="AX673">
        <v>1</v>
      </c>
      <c r="AY673">
        <v>2</v>
      </c>
      <c r="AZ673">
        <v>0.6</v>
      </c>
      <c r="BA673">
        <v>0.3</v>
      </c>
      <c r="BB673">
        <v>0.8</v>
      </c>
      <c r="BC673" s="27">
        <v>0.39694831206464354</v>
      </c>
      <c r="BD673" s="28">
        <v>0.60401842409349693</v>
      </c>
      <c r="BE673" s="28">
        <v>0.33175380456802861</v>
      </c>
      <c r="BF673" s="28">
        <f t="shared" si="111"/>
        <v>0.54700119110831846</v>
      </c>
      <c r="BG673" s="29" t="s">
        <v>106</v>
      </c>
      <c r="BH673">
        <v>0.3890021236646436</v>
      </c>
      <c r="BI673">
        <v>0.43153826209349677</v>
      </c>
      <c r="BJ673">
        <v>0.29481229657602859</v>
      </c>
      <c r="BK673">
        <f t="shared" si="112"/>
        <v>0.51005968311631844</v>
      </c>
      <c r="BL673" t="s">
        <v>106</v>
      </c>
      <c r="BM673" s="27">
        <v>0.40636548366464359</v>
      </c>
      <c r="BN673" s="28">
        <v>0.72158789919349686</v>
      </c>
      <c r="BO673" s="28">
        <v>0.3643251505260286</v>
      </c>
      <c r="BP673" s="28">
        <f t="shared" si="113"/>
        <v>0.5795725370663185</v>
      </c>
      <c r="BQ673" s="29" t="s">
        <v>106</v>
      </c>
      <c r="BR673">
        <v>0.30066248829829156</v>
      </c>
      <c r="BS673">
        <v>0.60401842409349693</v>
      </c>
      <c r="BT673">
        <v>0.2720068332753966</v>
      </c>
      <c r="BU673">
        <f t="shared" si="114"/>
        <v>0.48725421981568651</v>
      </c>
      <c r="BV673" t="s">
        <v>106</v>
      </c>
      <c r="BW673" s="27">
        <v>0.29271629989829162</v>
      </c>
      <c r="BX673" s="28">
        <v>0.43153826209349677</v>
      </c>
      <c r="BY673" s="28">
        <v>0.23506532528339658</v>
      </c>
      <c r="BZ673" s="28">
        <f t="shared" si="115"/>
        <v>0.45031271182368648</v>
      </c>
      <c r="CA673" s="29" t="s">
        <v>106</v>
      </c>
      <c r="CB673">
        <v>0.31007965989829162</v>
      </c>
      <c r="CC673">
        <v>0.72158789919349686</v>
      </c>
      <c r="CD673">
        <v>0.30457817923339664</v>
      </c>
      <c r="CE673">
        <f t="shared" si="116"/>
        <v>0.51982556577368655</v>
      </c>
      <c r="CF673" t="s">
        <v>106</v>
      </c>
      <c r="CG673" s="27">
        <v>0.17584753156413158</v>
      </c>
      <c r="CH673" s="28">
        <v>0.60401842409349693</v>
      </c>
      <c r="CI673" s="28">
        <v>0.19455705567383658</v>
      </c>
      <c r="CJ673" s="28">
        <f t="shared" si="117"/>
        <v>0.39109491810442143</v>
      </c>
      <c r="CK673" s="29" t="s">
        <v>107</v>
      </c>
      <c r="CL673">
        <v>0.16790134316413158</v>
      </c>
      <c r="CM673">
        <v>0.43153826209349677</v>
      </c>
      <c r="CN673">
        <v>0.15761554768183661</v>
      </c>
      <c r="CO673">
        <f t="shared" si="118"/>
        <v>0.37286293422212646</v>
      </c>
      <c r="CP673" t="s">
        <v>106</v>
      </c>
      <c r="CQ673" s="27">
        <v>0.18526470316413157</v>
      </c>
      <c r="CR673" s="28">
        <v>0.72158789919349686</v>
      </c>
      <c r="CS673" s="28">
        <v>0.22712840163183659</v>
      </c>
      <c r="CT673" s="28">
        <f t="shared" si="119"/>
        <v>0.40051208970442143</v>
      </c>
      <c r="CU673" s="29" t="s">
        <v>107</v>
      </c>
      <c r="CV673">
        <v>45146.811714745701</v>
      </c>
      <c r="CW673">
        <v>6726.0068060650101</v>
      </c>
      <c r="CX673">
        <v>0.21524738654028988</v>
      </c>
      <c r="CY673">
        <f t="shared" si="110"/>
        <v>0.81926581063378678</v>
      </c>
      <c r="CZ673">
        <f t="shared" si="120"/>
        <v>0.61219569860493339</v>
      </c>
    </row>
    <row r="674" spans="1:104" x14ac:dyDescent="0.25">
      <c r="A674">
        <v>1</v>
      </c>
      <c r="B674" s="15">
        <v>10451</v>
      </c>
      <c r="C674" s="15">
        <v>-68.707549400000005</v>
      </c>
      <c r="D674" s="15">
        <v>-15.93245465</v>
      </c>
      <c r="E674" s="15">
        <v>3832</v>
      </c>
      <c r="F674" s="15">
        <v>1</v>
      </c>
      <c r="G674" s="15">
        <v>0</v>
      </c>
      <c r="H674" s="17">
        <v>3</v>
      </c>
      <c r="I674" s="19">
        <v>0</v>
      </c>
      <c r="J674" s="19">
        <v>0</v>
      </c>
      <c r="K674" s="19">
        <v>1</v>
      </c>
      <c r="L674" s="15">
        <v>0</v>
      </c>
      <c r="M674" s="15">
        <v>0</v>
      </c>
      <c r="N674" s="15">
        <v>1.2032</v>
      </c>
      <c r="O674" s="19">
        <v>225.27433399999899</v>
      </c>
      <c r="P674" s="19">
        <v>63.017111609284719</v>
      </c>
      <c r="Q674" s="20">
        <v>3.5748121144734895</v>
      </c>
      <c r="R674" s="21">
        <v>0.129</v>
      </c>
      <c r="S674" s="22">
        <v>0.21400000000000002</v>
      </c>
      <c r="T674" s="22">
        <v>0.78700000000000003</v>
      </c>
      <c r="U674" s="19">
        <v>0</v>
      </c>
      <c r="V674" s="19">
        <v>13.485661884386932</v>
      </c>
      <c r="W674" s="19">
        <v>49.594466836507074</v>
      </c>
      <c r="X674" s="19">
        <v>3291.800597546237</v>
      </c>
      <c r="Y674" s="19">
        <v>1560</v>
      </c>
      <c r="Z674" s="19">
        <v>4851.8005975462365</v>
      </c>
      <c r="AA674">
        <v>75.820440357948868</v>
      </c>
      <c r="AB674">
        <v>1</v>
      </c>
      <c r="AC674">
        <v>0.22800000000000004</v>
      </c>
      <c r="AD674">
        <v>0.77200000000000002</v>
      </c>
      <c r="AE674">
        <v>0</v>
      </c>
      <c r="AF674">
        <v>17.287060401612344</v>
      </c>
      <c r="AG674">
        <v>58.533379956336525</v>
      </c>
      <c r="AH674">
        <v>34067.540178652314</v>
      </c>
      <c r="AI674">
        <v>1876.992</v>
      </c>
      <c r="AJ674">
        <v>34460.557539398702</v>
      </c>
      <c r="AK674">
        <v>30765.8148294764</v>
      </c>
      <c r="AL674">
        <v>54.887904211686987</v>
      </c>
      <c r="AM674" s="19">
        <v>67.69123296035113</v>
      </c>
      <c r="AN674">
        <v>0.80359466666666668</v>
      </c>
      <c r="AO674">
        <v>0.53238146666666675</v>
      </c>
      <c r="AP674">
        <v>0.18080879999999999</v>
      </c>
      <c r="AQ674">
        <v>1</v>
      </c>
      <c r="AR674">
        <v>0</v>
      </c>
      <c r="AS674">
        <v>2</v>
      </c>
      <c r="AT674">
        <v>1.48</v>
      </c>
      <c r="AU674">
        <v>1</v>
      </c>
      <c r="AV674">
        <v>2</v>
      </c>
      <c r="AW674">
        <v>1.5</v>
      </c>
      <c r="AX674">
        <v>1</v>
      </c>
      <c r="AY674">
        <v>2</v>
      </c>
      <c r="AZ674">
        <v>0.6</v>
      </c>
      <c r="BA674">
        <v>0.3</v>
      </c>
      <c r="BB674">
        <v>0.8</v>
      </c>
      <c r="BC674" s="27">
        <v>0.35276722710753217</v>
      </c>
      <c r="BD674" s="28">
        <v>0.50309981400108317</v>
      </c>
      <c r="BE674" s="28">
        <v>0.29841681107039503</v>
      </c>
      <c r="BF674" s="28">
        <f t="shared" si="111"/>
        <v>0.52310648964884954</v>
      </c>
      <c r="BG674" s="29" t="s">
        <v>106</v>
      </c>
      <c r="BH674">
        <v>0.34482103870753222</v>
      </c>
      <c r="BI674">
        <v>0.33061965200108318</v>
      </c>
      <c r="BJ674">
        <v>0.261475303078395</v>
      </c>
      <c r="BK674">
        <f t="shared" si="112"/>
        <v>0.48616498165684957</v>
      </c>
      <c r="BL674" t="s">
        <v>106</v>
      </c>
      <c r="BM674" s="27">
        <v>0.36218439870753222</v>
      </c>
      <c r="BN674" s="28">
        <v>0.62066928910108321</v>
      </c>
      <c r="BO674" s="28">
        <v>0.33098815702839507</v>
      </c>
      <c r="BP674" s="28">
        <f t="shared" si="113"/>
        <v>0.55567783560684969</v>
      </c>
      <c r="BQ674" s="29" t="s">
        <v>106</v>
      </c>
      <c r="BR674">
        <v>0.26651310868655631</v>
      </c>
      <c r="BS674">
        <v>0.50309981400108317</v>
      </c>
      <c r="BT674">
        <v>0.24489468148177901</v>
      </c>
      <c r="BU674">
        <f t="shared" si="114"/>
        <v>0.46958436006023357</v>
      </c>
      <c r="BV674" t="s">
        <v>106</v>
      </c>
      <c r="BW674" s="27">
        <v>0.25856692028655626</v>
      </c>
      <c r="BX674" s="28">
        <v>0.33061965200108318</v>
      </c>
      <c r="BY674" s="28">
        <v>0.20795317348977904</v>
      </c>
      <c r="BZ674" s="28">
        <f t="shared" si="115"/>
        <v>0.43264285206823361</v>
      </c>
      <c r="CA674" s="29" t="s">
        <v>106</v>
      </c>
      <c r="CB674">
        <v>0.27593028028655631</v>
      </c>
      <c r="CC674">
        <v>0.62066928910108321</v>
      </c>
      <c r="CD674">
        <v>0.27746602743977899</v>
      </c>
      <c r="CE674">
        <f t="shared" si="116"/>
        <v>0.50061995886501087</v>
      </c>
      <c r="CF674" t="s">
        <v>107</v>
      </c>
      <c r="CG674" s="27">
        <v>0.15470221443714291</v>
      </c>
      <c r="CH674" s="28">
        <v>0.50309981400108317</v>
      </c>
      <c r="CI674" s="28">
        <v>0.17551414312616564</v>
      </c>
      <c r="CJ674" s="28">
        <f t="shared" si="117"/>
        <v>0.3793918930155975</v>
      </c>
      <c r="CK674" s="29" t="s">
        <v>107</v>
      </c>
      <c r="CL674">
        <v>0.14675602603714291</v>
      </c>
      <c r="CM674">
        <v>0.33061965200108318</v>
      </c>
      <c r="CN674">
        <v>0.13857263513416568</v>
      </c>
      <c r="CO674">
        <f t="shared" si="118"/>
        <v>0.36326231371262024</v>
      </c>
      <c r="CP674" t="s">
        <v>106</v>
      </c>
      <c r="CQ674" s="27">
        <v>0.16411938603714291</v>
      </c>
      <c r="CR674" s="28">
        <v>0.62066928910108321</v>
      </c>
      <c r="CS674" s="28">
        <v>0.20808548908416569</v>
      </c>
      <c r="CT674" s="28">
        <f t="shared" si="119"/>
        <v>0.3888090646155975</v>
      </c>
      <c r="CU674" s="29" t="s">
        <v>107</v>
      </c>
      <c r="CV674">
        <v>52888.034332454699</v>
      </c>
      <c r="CW674">
        <v>9477.5550447436108</v>
      </c>
      <c r="CX674">
        <v>0.22468967857845457</v>
      </c>
      <c r="CY674">
        <f t="shared" si="110"/>
        <v>0.72778949257953773</v>
      </c>
      <c r="CZ674">
        <f t="shared" si="120"/>
        <v>0.57745690568598673</v>
      </c>
    </row>
    <row r="675" spans="1:104" x14ac:dyDescent="0.25">
      <c r="A675">
        <v>1</v>
      </c>
      <c r="B675" s="15">
        <v>10453</v>
      </c>
      <c r="C675" s="15">
        <v>-68.986539559999997</v>
      </c>
      <c r="D675" s="15">
        <v>-15.44534689</v>
      </c>
      <c r="E675" s="15">
        <v>2760</v>
      </c>
      <c r="F675" s="15">
        <v>1</v>
      </c>
      <c r="G675" s="15">
        <v>0</v>
      </c>
      <c r="H675" s="17">
        <v>3</v>
      </c>
      <c r="I675" s="19">
        <v>0</v>
      </c>
      <c r="J675" s="19">
        <v>0</v>
      </c>
      <c r="K675" s="19">
        <v>1</v>
      </c>
      <c r="L675" s="15">
        <v>0</v>
      </c>
      <c r="M675" s="15">
        <v>0</v>
      </c>
      <c r="N675" s="15">
        <v>1.2032</v>
      </c>
      <c r="O675" s="19">
        <v>167.13902200000001</v>
      </c>
      <c r="P675" s="19">
        <v>46.754631187381158</v>
      </c>
      <c r="Q675" s="20">
        <v>3.5748121149784624</v>
      </c>
      <c r="R675" s="21">
        <v>2.1999999999999999E-2</v>
      </c>
      <c r="S675" s="22">
        <v>0.29699999999999999</v>
      </c>
      <c r="T675" s="22">
        <v>0.70200000000000007</v>
      </c>
      <c r="U675" s="19">
        <v>0</v>
      </c>
      <c r="V675" s="19">
        <v>13.886125462652203</v>
      </c>
      <c r="W675" s="19">
        <v>32.821751093541579</v>
      </c>
      <c r="X675" s="19">
        <v>508.62100344602487</v>
      </c>
      <c r="Y675" s="19">
        <v>1560</v>
      </c>
      <c r="Z675" s="19">
        <v>2068.621003446025</v>
      </c>
      <c r="AA675">
        <v>56.253875127871353</v>
      </c>
      <c r="AB675">
        <v>1</v>
      </c>
      <c r="AC675">
        <v>0.30599999999999999</v>
      </c>
      <c r="AD675">
        <v>0.69399999999999995</v>
      </c>
      <c r="AE675">
        <v>0</v>
      </c>
      <c r="AF675">
        <v>17.213685789128633</v>
      </c>
      <c r="AG675">
        <v>39.040189338742714</v>
      </c>
      <c r="AH675">
        <v>30360.54605422042</v>
      </c>
      <c r="AI675">
        <v>1876.992</v>
      </c>
      <c r="AJ675">
        <v>30915.039273208498</v>
      </c>
      <c r="AK675">
        <v>30349.757901358498</v>
      </c>
      <c r="AL675">
        <v>45.72602930125877</v>
      </c>
      <c r="AM675" s="19">
        <v>55.225273241748965</v>
      </c>
      <c r="AN675">
        <v>0.82156800000000008</v>
      </c>
      <c r="AO675">
        <v>0.54428880000000002</v>
      </c>
      <c r="AP675">
        <v>0.18485279999999998</v>
      </c>
      <c r="AQ675">
        <v>1</v>
      </c>
      <c r="AR675">
        <v>0</v>
      </c>
      <c r="AS675">
        <v>2</v>
      </c>
      <c r="AT675">
        <v>1.48</v>
      </c>
      <c r="AU675">
        <v>1</v>
      </c>
      <c r="AV675">
        <v>2</v>
      </c>
      <c r="AW675">
        <v>1.5</v>
      </c>
      <c r="AX675">
        <v>1</v>
      </c>
      <c r="AY675">
        <v>2</v>
      </c>
      <c r="AZ675">
        <v>0.6</v>
      </c>
      <c r="BA675">
        <v>0.3</v>
      </c>
      <c r="BB675">
        <v>0.8</v>
      </c>
      <c r="BC675" s="27">
        <v>0.36827262819791173</v>
      </c>
      <c r="BD675" s="28">
        <v>0.5741806239187156</v>
      </c>
      <c r="BE675" s="28">
        <v>0.31207089031871982</v>
      </c>
      <c r="BF675" s="28">
        <f t="shared" si="111"/>
        <v>0.50603293140283589</v>
      </c>
      <c r="BG675" s="29" t="s">
        <v>106</v>
      </c>
      <c r="BH675">
        <v>0.36032643979791174</v>
      </c>
      <c r="BI675">
        <v>0.40170046191871561</v>
      </c>
      <c r="BJ675">
        <v>0.2751293823267198</v>
      </c>
      <c r="BK675">
        <f t="shared" si="112"/>
        <v>0.46909142341083587</v>
      </c>
      <c r="BL675" t="s">
        <v>106</v>
      </c>
      <c r="BM675" s="27">
        <v>0.37768979979791173</v>
      </c>
      <c r="BN675" s="28">
        <v>0.69175009901871565</v>
      </c>
      <c r="BO675" s="28">
        <v>0.3446422362767198</v>
      </c>
      <c r="BP675" s="28">
        <f t="shared" si="113"/>
        <v>0.53860427736083594</v>
      </c>
      <c r="BQ675" s="29" t="s">
        <v>106</v>
      </c>
      <c r="BR675">
        <v>0.28008933567205574</v>
      </c>
      <c r="BS675">
        <v>0.5741806239187156</v>
      </c>
      <c r="BT675">
        <v>0.25735167578702378</v>
      </c>
      <c r="BU675">
        <f t="shared" si="114"/>
        <v>0.45131371687113986</v>
      </c>
      <c r="BV675" t="s">
        <v>106</v>
      </c>
      <c r="BW675" s="27">
        <v>0.27214314727205569</v>
      </c>
      <c r="BX675" s="28">
        <v>0.40170046191871561</v>
      </c>
      <c r="BY675" s="28">
        <v>0.22041016779502376</v>
      </c>
      <c r="BZ675" s="28">
        <f t="shared" si="115"/>
        <v>0.41437220887913984</v>
      </c>
      <c r="CA675" s="29" t="s">
        <v>106</v>
      </c>
      <c r="CB675">
        <v>0.28950650727205574</v>
      </c>
      <c r="CC675">
        <v>0.69175009901871565</v>
      </c>
      <c r="CD675">
        <v>0.28992302174502377</v>
      </c>
      <c r="CE675">
        <f t="shared" si="116"/>
        <v>0.48346854835617181</v>
      </c>
      <c r="CF675" t="s">
        <v>107</v>
      </c>
      <c r="CG675" s="27">
        <v>0.16577766017557569</v>
      </c>
      <c r="CH675" s="28">
        <v>0.5741806239187156</v>
      </c>
      <c r="CI675" s="28">
        <v>0.18641936065334377</v>
      </c>
      <c r="CJ675" s="28">
        <f t="shared" si="117"/>
        <v>0.35973970125969179</v>
      </c>
      <c r="CK675" s="29" t="s">
        <v>107</v>
      </c>
      <c r="CL675">
        <v>0.15783147177557569</v>
      </c>
      <c r="CM675">
        <v>0.40170046191871561</v>
      </c>
      <c r="CN675">
        <v>0.14947785266134378</v>
      </c>
      <c r="CO675">
        <f t="shared" si="118"/>
        <v>0.34343989374545991</v>
      </c>
      <c r="CP675" t="s">
        <v>106</v>
      </c>
      <c r="CQ675" s="27">
        <v>0.17519483177557568</v>
      </c>
      <c r="CR675" s="28">
        <v>0.69175009901871565</v>
      </c>
      <c r="CS675" s="28">
        <v>0.21899070661134379</v>
      </c>
      <c r="CT675" s="28">
        <f t="shared" si="119"/>
        <v>0.36915687285969179</v>
      </c>
      <c r="CU675" s="29" t="s">
        <v>107</v>
      </c>
      <c r="CV675">
        <v>46076.940169151298</v>
      </c>
      <c r="CW675">
        <v>7031.7343909839201</v>
      </c>
      <c r="CX675">
        <v>0.1939620410841161</v>
      </c>
      <c r="CY675">
        <f t="shared" si="110"/>
        <v>0.76814266500283168</v>
      </c>
      <c r="CZ675">
        <f t="shared" si="120"/>
        <v>0.56223466928202781</v>
      </c>
    </row>
    <row r="676" spans="1:104" x14ac:dyDescent="0.25">
      <c r="A676">
        <v>1</v>
      </c>
      <c r="B676" s="15">
        <v>10490</v>
      </c>
      <c r="C676" s="15">
        <v>-68.253822830000004</v>
      </c>
      <c r="D676" s="15">
        <v>-16.396999409999999</v>
      </c>
      <c r="E676" s="15">
        <v>4204</v>
      </c>
      <c r="F676" s="15">
        <v>1</v>
      </c>
      <c r="G676" s="15">
        <v>0</v>
      </c>
      <c r="H676" s="17">
        <v>3</v>
      </c>
      <c r="I676" s="19">
        <v>0</v>
      </c>
      <c r="J676" s="19">
        <v>0</v>
      </c>
      <c r="K676" s="19">
        <v>1</v>
      </c>
      <c r="L676" s="15">
        <v>0</v>
      </c>
      <c r="M676" s="15">
        <v>0</v>
      </c>
      <c r="N676" s="15">
        <v>1.2032</v>
      </c>
      <c r="O676" s="19">
        <v>290.67655999999999</v>
      </c>
      <c r="P676" s="19">
        <v>81.312402080270289</v>
      </c>
      <c r="Q676" s="20">
        <v>3.574812114307591</v>
      </c>
      <c r="R676" s="21">
        <v>3.7999999999999999E-2</v>
      </c>
      <c r="S676" s="22">
        <v>2.9000000000000001E-2</v>
      </c>
      <c r="T676" s="22">
        <v>0.97100000000000009</v>
      </c>
      <c r="U676" s="19">
        <v>0</v>
      </c>
      <c r="V676" s="19">
        <v>2.3580596603278385</v>
      </c>
      <c r="W676" s="19">
        <v>78.954342419942463</v>
      </c>
      <c r="X676" s="19">
        <v>631.59131853682879</v>
      </c>
      <c r="Y676" s="19">
        <v>1560</v>
      </c>
      <c r="Z676" s="19">
        <v>2191.591318536829</v>
      </c>
      <c r="AA676">
        <v>97.832826296625171</v>
      </c>
      <c r="AB676">
        <v>1</v>
      </c>
      <c r="AC676">
        <v>6.9000000000000006E-2</v>
      </c>
      <c r="AD676">
        <v>0.93100000000000005</v>
      </c>
      <c r="AE676">
        <v>0</v>
      </c>
      <c r="AF676">
        <v>6.750465014467137</v>
      </c>
      <c r="AG676">
        <v>91.082361282158033</v>
      </c>
      <c r="AH676">
        <v>25932.340839182951</v>
      </c>
      <c r="AI676">
        <v>1876.992</v>
      </c>
      <c r="AJ676">
        <v>26679.725725366301</v>
      </c>
      <c r="AK676">
        <v>25837.0952774588</v>
      </c>
      <c r="AL676">
        <v>78.222530801220017</v>
      </c>
      <c r="AM676" s="19">
        <v>94.7429550175749</v>
      </c>
      <c r="AN676">
        <v>0.83235200000000009</v>
      </c>
      <c r="AO676">
        <v>0.55143320000000007</v>
      </c>
      <c r="AP676">
        <v>0.18727920000000001</v>
      </c>
      <c r="AQ676">
        <v>1</v>
      </c>
      <c r="AR676">
        <v>0</v>
      </c>
      <c r="AS676">
        <v>2</v>
      </c>
      <c r="AT676">
        <v>1.48</v>
      </c>
      <c r="AU676">
        <v>1</v>
      </c>
      <c r="AV676">
        <v>2</v>
      </c>
      <c r="AW676">
        <v>1.5</v>
      </c>
      <c r="AX676">
        <v>1</v>
      </c>
      <c r="AY676">
        <v>2</v>
      </c>
      <c r="AZ676">
        <v>0.6</v>
      </c>
      <c r="BA676">
        <v>0.3</v>
      </c>
      <c r="BB676">
        <v>0.8</v>
      </c>
      <c r="BC676" s="27">
        <v>0.34953030560604359</v>
      </c>
      <c r="BD676" s="28">
        <v>0.51500737059073265</v>
      </c>
      <c r="BE676" s="28">
        <v>0.2921574981503457</v>
      </c>
      <c r="BF676" s="28">
        <f t="shared" si="111"/>
        <v>0.6001603797385332</v>
      </c>
      <c r="BG676" s="29" t="s">
        <v>106</v>
      </c>
      <c r="BH676">
        <v>0.34158411720604359</v>
      </c>
      <c r="BI676">
        <v>0.34252720859073266</v>
      </c>
      <c r="BJ676">
        <v>0.25521599015834567</v>
      </c>
      <c r="BK676">
        <f t="shared" si="112"/>
        <v>0.56321887174653318</v>
      </c>
      <c r="BL676" t="s">
        <v>106</v>
      </c>
      <c r="BM676" s="27">
        <v>0.35894747720604359</v>
      </c>
      <c r="BN676" s="28">
        <v>0.63257684569073269</v>
      </c>
      <c r="BO676" s="28">
        <v>0.32472884410834563</v>
      </c>
      <c r="BP676" s="28">
        <f t="shared" si="113"/>
        <v>0.63273172569653313</v>
      </c>
      <c r="BQ676" s="29" t="s">
        <v>106</v>
      </c>
      <c r="BR676">
        <v>0.26018950861725959</v>
      </c>
      <c r="BS676">
        <v>0.51500737059073265</v>
      </c>
      <c r="BT676">
        <v>0.23672003265280164</v>
      </c>
      <c r="BU676">
        <f t="shared" si="114"/>
        <v>0.54472291424098918</v>
      </c>
      <c r="BV676" t="s">
        <v>106</v>
      </c>
      <c r="BW676" s="27">
        <v>0.25224332021725959</v>
      </c>
      <c r="BX676" s="28">
        <v>0.34252720859073266</v>
      </c>
      <c r="BY676" s="28">
        <v>0.19977852466080165</v>
      </c>
      <c r="BZ676" s="28">
        <f t="shared" si="115"/>
        <v>0.50778140624898915</v>
      </c>
      <c r="CA676" s="29" t="s">
        <v>106</v>
      </c>
      <c r="CB676">
        <v>0.26960668021725959</v>
      </c>
      <c r="CC676">
        <v>0.63257684569073269</v>
      </c>
      <c r="CD676">
        <v>0.26929137861080166</v>
      </c>
      <c r="CE676">
        <f t="shared" si="116"/>
        <v>0.57729426019898922</v>
      </c>
      <c r="CF676" t="s">
        <v>106</v>
      </c>
      <c r="CG676" s="27">
        <v>0.14437736437253956</v>
      </c>
      <c r="CH676" s="28">
        <v>0.51500737059073265</v>
      </c>
      <c r="CI676" s="28">
        <v>0.16485665145228162</v>
      </c>
      <c r="CJ676" s="28">
        <f t="shared" si="117"/>
        <v>0.45238024596072707</v>
      </c>
      <c r="CK676" s="29" t="s">
        <v>107</v>
      </c>
      <c r="CL676">
        <v>0.13643117597253954</v>
      </c>
      <c r="CM676">
        <v>0.34252720859073266</v>
      </c>
      <c r="CN676">
        <v>0.12791514346028166</v>
      </c>
      <c r="CO676">
        <f t="shared" si="118"/>
        <v>0.43591802504846916</v>
      </c>
      <c r="CP676" t="s">
        <v>106</v>
      </c>
      <c r="CQ676" s="27">
        <v>0.15379453597253956</v>
      </c>
      <c r="CR676" s="28">
        <v>0.63257684569073269</v>
      </c>
      <c r="CS676" s="28">
        <v>0.19742799741028166</v>
      </c>
      <c r="CT676" s="28">
        <f t="shared" si="119"/>
        <v>0.46179741756072706</v>
      </c>
      <c r="CU676" s="29" t="s">
        <v>107</v>
      </c>
      <c r="CV676">
        <v>59565.525200291202</v>
      </c>
      <c r="CW676">
        <v>12229.1032870781</v>
      </c>
      <c r="CX676">
        <v>0.3080028815881875</v>
      </c>
      <c r="CY676">
        <f t="shared" si="110"/>
        <v>0.82301025217892021</v>
      </c>
      <c r="CZ676">
        <f t="shared" si="120"/>
        <v>0.65753318719423115</v>
      </c>
    </row>
    <row r="677" spans="1:104" x14ac:dyDescent="0.25">
      <c r="A677">
        <v>1</v>
      </c>
      <c r="B677" s="15">
        <v>10515</v>
      </c>
      <c r="C677" s="15">
        <v>-67.696117419999993</v>
      </c>
      <c r="D677" s="15">
        <v>-18.172275119999998</v>
      </c>
      <c r="E677" s="15">
        <v>3981</v>
      </c>
      <c r="F677" s="15">
        <v>1</v>
      </c>
      <c r="G677" s="15">
        <v>0</v>
      </c>
      <c r="H677" s="17">
        <v>3</v>
      </c>
      <c r="I677" s="19">
        <v>1</v>
      </c>
      <c r="J677" s="19">
        <v>4</v>
      </c>
      <c r="K677" s="19">
        <v>1</v>
      </c>
      <c r="L677" s="15">
        <v>0</v>
      </c>
      <c r="M677" s="15">
        <v>1.9414993466458099</v>
      </c>
      <c r="N677" s="15">
        <v>1.2032</v>
      </c>
      <c r="O677" s="19">
        <v>385.14644199999998</v>
      </c>
      <c r="P677" s="19">
        <v>107.73893274758387</v>
      </c>
      <c r="Q677" s="20">
        <v>3.5748121145987235</v>
      </c>
      <c r="R677" s="21">
        <v>0.68899999999999995</v>
      </c>
      <c r="S677" s="22">
        <v>8.7999999999999981E-2</v>
      </c>
      <c r="T677" s="22">
        <v>0.91200000000000003</v>
      </c>
      <c r="U677" s="19">
        <v>0</v>
      </c>
      <c r="V677" s="19">
        <v>9.4810260817873786</v>
      </c>
      <c r="W677" s="19">
        <v>98.257906665796497</v>
      </c>
      <c r="X677" s="19">
        <v>19916.775975604432</v>
      </c>
      <c r="Y677" s="19">
        <v>3930</v>
      </c>
      <c r="Z677" s="19">
        <v>23846.775975604432</v>
      </c>
      <c r="AA677">
        <v>129.62849483571648</v>
      </c>
      <c r="AB677">
        <v>1</v>
      </c>
      <c r="AC677">
        <v>0.10399999999999998</v>
      </c>
      <c r="AD677">
        <v>0.89600000000000002</v>
      </c>
      <c r="AE677">
        <v>0</v>
      </c>
      <c r="AF677">
        <v>13.481363462914512</v>
      </c>
      <c r="AG677">
        <v>116.14713137280197</v>
      </c>
      <c r="AH677">
        <v>39617.869473499442</v>
      </c>
      <c r="AI677">
        <v>6478.34545155057</v>
      </c>
      <c r="AJ677">
        <v>44370.469164542199</v>
      </c>
      <c r="AK677">
        <v>18961.5943459835</v>
      </c>
      <c r="AL677">
        <v>33.506808084498587</v>
      </c>
      <c r="AM677" s="19">
        <v>55.396370172631194</v>
      </c>
      <c r="AN677">
        <v>0.83954133333333336</v>
      </c>
      <c r="AO677">
        <v>0.5561961333333334</v>
      </c>
      <c r="AP677">
        <v>0.1888968</v>
      </c>
      <c r="AQ677">
        <v>1</v>
      </c>
      <c r="AR677">
        <v>0</v>
      </c>
      <c r="AS677">
        <v>2</v>
      </c>
      <c r="AT677">
        <v>1.48</v>
      </c>
      <c r="AU677">
        <v>1</v>
      </c>
      <c r="AV677">
        <v>2</v>
      </c>
      <c r="AW677">
        <v>1.5</v>
      </c>
      <c r="AX677">
        <v>1</v>
      </c>
      <c r="AY677">
        <v>2</v>
      </c>
      <c r="AZ677">
        <v>0.6</v>
      </c>
      <c r="BA677">
        <v>0.3</v>
      </c>
      <c r="BB677">
        <v>0.8</v>
      </c>
      <c r="BC677" s="27">
        <v>0.37382451949923201</v>
      </c>
      <c r="BD677" s="28">
        <v>0.51060290307861522</v>
      </c>
      <c r="BE677" s="28">
        <v>0.31492731860250001</v>
      </c>
      <c r="BF677" s="28">
        <f t="shared" si="111"/>
        <v>0.80713182107238146</v>
      </c>
      <c r="BG677" s="29" t="s">
        <v>106</v>
      </c>
      <c r="BH677">
        <v>0.36587833109923207</v>
      </c>
      <c r="BI677">
        <v>0.33812274107861523</v>
      </c>
      <c r="BJ677">
        <v>0.27798581061049998</v>
      </c>
      <c r="BK677">
        <f t="shared" si="112"/>
        <v>0.77019031308038144</v>
      </c>
      <c r="BL677" t="s">
        <v>106</v>
      </c>
      <c r="BM677" s="27">
        <v>0.38324169109923206</v>
      </c>
      <c r="BN677" s="28">
        <v>0.62817237817861526</v>
      </c>
      <c r="BO677" s="28">
        <v>0.34749866456049999</v>
      </c>
      <c r="BP677" s="28">
        <f t="shared" si="113"/>
        <v>0.83970316703038139</v>
      </c>
      <c r="BQ677" s="29" t="s">
        <v>106</v>
      </c>
      <c r="BR677">
        <v>0.28371205286849605</v>
      </c>
      <c r="BS677">
        <v>0.51060290307861522</v>
      </c>
      <c r="BT677">
        <v>0.25901101912772401</v>
      </c>
      <c r="BU677">
        <f t="shared" si="114"/>
        <v>0.75121552159760552</v>
      </c>
      <c r="BV677" t="s">
        <v>106</v>
      </c>
      <c r="BW677" s="27">
        <v>0.27576586446849605</v>
      </c>
      <c r="BX677" s="28">
        <v>0.33812274107861523</v>
      </c>
      <c r="BY677" s="28">
        <v>0.22206951113572398</v>
      </c>
      <c r="BZ677" s="28">
        <f t="shared" si="115"/>
        <v>0.71427401360560538</v>
      </c>
      <c r="CA677" s="29" t="s">
        <v>106</v>
      </c>
      <c r="CB677">
        <v>0.29312922446849604</v>
      </c>
      <c r="CC677">
        <v>0.62817237817861526</v>
      </c>
      <c r="CD677">
        <v>0.29158236508572399</v>
      </c>
      <c r="CE677">
        <f t="shared" si="116"/>
        <v>0.78378686755560545</v>
      </c>
      <c r="CF677" t="s">
        <v>106</v>
      </c>
      <c r="CG677" s="27">
        <v>0.16689959612494937</v>
      </c>
      <c r="CH677" s="28">
        <v>0.51060290307861522</v>
      </c>
      <c r="CI677" s="28">
        <v>0.1865269272159773</v>
      </c>
      <c r="CJ677" s="28">
        <f t="shared" si="117"/>
        <v>0.65910409859483088</v>
      </c>
      <c r="CK677" s="29" t="s">
        <v>107</v>
      </c>
      <c r="CL677">
        <v>0.15895340772494937</v>
      </c>
      <c r="CM677">
        <v>0.33812274107861523</v>
      </c>
      <c r="CN677">
        <v>0.14958541922397733</v>
      </c>
      <c r="CO677">
        <f t="shared" si="118"/>
        <v>0.64178992169385873</v>
      </c>
      <c r="CP677" t="s">
        <v>106</v>
      </c>
      <c r="CQ677" s="27">
        <v>0.17631676772494936</v>
      </c>
      <c r="CR677" s="28">
        <v>0.62817237817861526</v>
      </c>
      <c r="CS677" s="28">
        <v>0.21909827317397731</v>
      </c>
      <c r="CT677" s="28">
        <f t="shared" si="119"/>
        <v>0.66852127019483087</v>
      </c>
      <c r="CU677" s="29" t="s">
        <v>107</v>
      </c>
      <c r="CV677">
        <v>67996.792562022296</v>
      </c>
      <c r="CW677">
        <v>16203.5618544645</v>
      </c>
      <c r="CX677">
        <v>0.49220450246988146</v>
      </c>
      <c r="CY677">
        <f t="shared" si="110"/>
        <v>1.0028074055484968</v>
      </c>
      <c r="CZ677">
        <f t="shared" si="120"/>
        <v>0.86602902196911347</v>
      </c>
    </row>
    <row r="678" spans="1:104" x14ac:dyDescent="0.25">
      <c r="A678">
        <v>1</v>
      </c>
      <c r="B678" s="15">
        <v>10526</v>
      </c>
      <c r="C678" s="15">
        <v>-67.190278059999997</v>
      </c>
      <c r="D678" s="15">
        <v>-18.085344859999999</v>
      </c>
      <c r="E678" s="15">
        <v>3712</v>
      </c>
      <c r="F678" s="15">
        <v>1</v>
      </c>
      <c r="G678" s="15">
        <v>0</v>
      </c>
      <c r="H678" s="17">
        <v>3</v>
      </c>
      <c r="I678" s="19">
        <v>0</v>
      </c>
      <c r="J678" s="19">
        <v>0</v>
      </c>
      <c r="K678" s="19">
        <v>0</v>
      </c>
      <c r="L678" s="15">
        <v>0</v>
      </c>
      <c r="M678" s="15">
        <v>0</v>
      </c>
      <c r="N678" s="15">
        <v>0</v>
      </c>
      <c r="O678" s="19">
        <v>247.075075999999</v>
      </c>
      <c r="P678" s="19">
        <v>69.115541785778248</v>
      </c>
      <c r="Q678" s="20">
        <v>3.5748121133999282</v>
      </c>
      <c r="R678" s="21">
        <v>8.7999999999999995E-2</v>
      </c>
      <c r="S678" s="22">
        <v>0.35200000000000004</v>
      </c>
      <c r="T678" s="22">
        <v>0.64799999999999991</v>
      </c>
      <c r="U678" s="19">
        <v>0</v>
      </c>
      <c r="V678" s="19">
        <v>24.328670708593947</v>
      </c>
      <c r="W678" s="19">
        <v>44.786871077184301</v>
      </c>
      <c r="X678" s="19">
        <v>3370.834641358525</v>
      </c>
      <c r="Y678" s="19">
        <v>0</v>
      </c>
      <c r="Z678" s="19">
        <v>3370.834641358525</v>
      </c>
      <c r="AA678">
        <v>83.157902337507636</v>
      </c>
      <c r="AB678">
        <v>1</v>
      </c>
      <c r="AC678">
        <v>0.35650000000000004</v>
      </c>
      <c r="AD678">
        <v>0.64349999999999996</v>
      </c>
      <c r="AE678">
        <v>0</v>
      </c>
      <c r="AF678">
        <v>29.645792183321475</v>
      </c>
      <c r="AG678">
        <v>53.512110154186161</v>
      </c>
      <c r="AH678">
        <v>49747.199741650802</v>
      </c>
      <c r="AI678">
        <v>0</v>
      </c>
      <c r="AJ678">
        <v>47580.222565023803</v>
      </c>
      <c r="AK678">
        <v>44100.205831133702</v>
      </c>
      <c r="AL678">
        <v>63.033374108629765</v>
      </c>
      <c r="AM678" s="19">
        <v>77.07573466035916</v>
      </c>
      <c r="AN678">
        <v>0.8</v>
      </c>
      <c r="AO678">
        <v>0.53</v>
      </c>
      <c r="AP678">
        <v>0.18</v>
      </c>
      <c r="AQ678">
        <v>1</v>
      </c>
      <c r="AR678">
        <v>0</v>
      </c>
      <c r="AS678">
        <v>2</v>
      </c>
      <c r="AT678">
        <v>1.48</v>
      </c>
      <c r="AU678">
        <v>1</v>
      </c>
      <c r="AV678">
        <v>2</v>
      </c>
      <c r="AW678">
        <v>1.5</v>
      </c>
      <c r="AX678">
        <v>1</v>
      </c>
      <c r="AY678">
        <v>2</v>
      </c>
      <c r="AZ678">
        <v>0.6</v>
      </c>
      <c r="BA678">
        <v>0.3</v>
      </c>
      <c r="BB678">
        <v>0.8</v>
      </c>
      <c r="BC678" s="27">
        <v>0.34634371215438486</v>
      </c>
      <c r="BD678" s="28">
        <v>0.47210303046409363</v>
      </c>
      <c r="BE678" s="28">
        <v>0.29231701791578918</v>
      </c>
      <c r="BF678" s="28">
        <f t="shared" si="111"/>
        <v>0.45721022351593205</v>
      </c>
      <c r="BG678" s="29" t="s">
        <v>106</v>
      </c>
      <c r="BH678">
        <v>0.33839752375438487</v>
      </c>
      <c r="BI678">
        <v>0.29962286846409358</v>
      </c>
      <c r="BJ678">
        <v>0.25537550992378921</v>
      </c>
      <c r="BK678">
        <f t="shared" si="112"/>
        <v>0.42026871552393208</v>
      </c>
      <c r="BL678" t="s">
        <v>106</v>
      </c>
      <c r="BM678" s="27">
        <v>0.35576088375438486</v>
      </c>
      <c r="BN678" s="28">
        <v>0.58967250556409367</v>
      </c>
      <c r="BO678" s="28">
        <v>0.32488836387378922</v>
      </c>
      <c r="BP678" s="28">
        <f t="shared" si="113"/>
        <v>0.48978156947393209</v>
      </c>
      <c r="BQ678" s="29" t="s">
        <v>106</v>
      </c>
      <c r="BR678">
        <v>0.26047542855438488</v>
      </c>
      <c r="BS678">
        <v>0.47210303046409363</v>
      </c>
      <c r="BT678">
        <v>0.23903430531578915</v>
      </c>
      <c r="BU678">
        <f t="shared" si="114"/>
        <v>0.40392751091593204</v>
      </c>
      <c r="BV678" t="s">
        <v>106</v>
      </c>
      <c r="BW678" s="27">
        <v>0.25252924015438488</v>
      </c>
      <c r="BX678" s="28">
        <v>0.29962286846409358</v>
      </c>
      <c r="BY678" s="28">
        <v>0.20209279732378915</v>
      </c>
      <c r="BZ678" s="28">
        <f t="shared" si="115"/>
        <v>0.36698600292393202</v>
      </c>
      <c r="CA678" s="29" t="s">
        <v>106</v>
      </c>
      <c r="CB678">
        <v>0.26989260015438488</v>
      </c>
      <c r="CC678">
        <v>0.58967250556409367</v>
      </c>
      <c r="CD678">
        <v>0.27160565127378916</v>
      </c>
      <c r="CE678">
        <f t="shared" si="116"/>
        <v>0.43478580575452774</v>
      </c>
      <c r="CF678" t="s">
        <v>107</v>
      </c>
      <c r="CG678" s="27">
        <v>0.14916469055438486</v>
      </c>
      <c r="CH678" s="28">
        <v>0.47210303046409363</v>
      </c>
      <c r="CI678" s="28">
        <v>0.16996412231578914</v>
      </c>
      <c r="CJ678" s="28">
        <f t="shared" si="117"/>
        <v>0.31405789615452773</v>
      </c>
      <c r="CK678" s="29" t="s">
        <v>107</v>
      </c>
      <c r="CL678">
        <v>0.14121850215438486</v>
      </c>
      <c r="CM678">
        <v>0.29962286846409358</v>
      </c>
      <c r="CN678">
        <v>0.13302261432378915</v>
      </c>
      <c r="CO678">
        <f t="shared" si="118"/>
        <v>0.29791581992393201</v>
      </c>
      <c r="CP678" t="s">
        <v>106</v>
      </c>
      <c r="CQ678" s="27">
        <v>0.15858186215438486</v>
      </c>
      <c r="CR678" s="28">
        <v>0.58967250556409367</v>
      </c>
      <c r="CS678" s="28">
        <v>0.20253546827378915</v>
      </c>
      <c r="CT678" s="28">
        <f t="shared" si="119"/>
        <v>0.32347506775452772</v>
      </c>
      <c r="CU678" s="29" t="s">
        <v>107</v>
      </c>
      <c r="CV678">
        <v>55210.250691162997</v>
      </c>
      <c r="CW678">
        <v>10394.7377921884</v>
      </c>
      <c r="CX678">
        <v>0.16489320560014287</v>
      </c>
      <c r="CY678">
        <f t="shared" si="110"/>
        <v>0.6369962360642365</v>
      </c>
      <c r="CZ678">
        <f t="shared" si="120"/>
        <v>0.51123691775452773</v>
      </c>
    </row>
    <row r="679" spans="1:104" x14ac:dyDescent="0.25">
      <c r="A679">
        <v>1</v>
      </c>
      <c r="B679" s="15">
        <v>10543</v>
      </c>
      <c r="C679" s="15">
        <v>-67.632519819999999</v>
      </c>
      <c r="D679" s="15">
        <v>-18.19162262</v>
      </c>
      <c r="E679" s="15">
        <v>3756</v>
      </c>
      <c r="F679" s="15">
        <v>1</v>
      </c>
      <c r="G679" s="15">
        <v>0</v>
      </c>
      <c r="H679" s="17">
        <v>3</v>
      </c>
      <c r="I679" s="19">
        <v>0</v>
      </c>
      <c r="J679" s="19">
        <v>0</v>
      </c>
      <c r="K679" s="19">
        <v>1</v>
      </c>
      <c r="L679" s="15">
        <v>0</v>
      </c>
      <c r="M679" s="15">
        <v>0</v>
      </c>
      <c r="N679" s="15">
        <v>1.2032</v>
      </c>
      <c r="O679" s="19">
        <v>316.11075899999997</v>
      </c>
      <c r="P679" s="19">
        <v>88.427237281304826</v>
      </c>
      <c r="Q679" s="20">
        <v>3.5748121135390454</v>
      </c>
      <c r="R679" s="21">
        <v>0.17199999999999999</v>
      </c>
      <c r="S679" s="22">
        <v>0.55400000000000005</v>
      </c>
      <c r="T679" s="22">
        <v>0.44600000000000001</v>
      </c>
      <c r="U679" s="19">
        <v>0</v>
      </c>
      <c r="V679" s="19">
        <v>48.988689453842881</v>
      </c>
      <c r="W679" s="19">
        <v>39.438547827461953</v>
      </c>
      <c r="X679" s="19">
        <v>11756.657989246542</v>
      </c>
      <c r="Y679" s="19">
        <v>1560</v>
      </c>
      <c r="Z679" s="19">
        <v>13316.657989246542</v>
      </c>
      <c r="AA679">
        <v>106.39319858661204</v>
      </c>
      <c r="AB679">
        <v>1</v>
      </c>
      <c r="AC679">
        <v>0.55500000000000005</v>
      </c>
      <c r="AD679">
        <v>0.44499999999999995</v>
      </c>
      <c r="AE679">
        <v>0</v>
      </c>
      <c r="AF679">
        <v>59.048225215569687</v>
      </c>
      <c r="AG679">
        <v>47.344973371042357</v>
      </c>
      <c r="AH679">
        <v>88120.118852422078</v>
      </c>
      <c r="AI679">
        <v>1876.992</v>
      </c>
      <c r="AJ679">
        <v>86158.617683510602</v>
      </c>
      <c r="AK679">
        <v>73841.775962589105</v>
      </c>
      <c r="AL679">
        <v>73.217752468920409</v>
      </c>
      <c r="AM679" s="19">
        <v>91.183713774227627</v>
      </c>
      <c r="AN679">
        <v>0.81797333333333333</v>
      </c>
      <c r="AO679">
        <v>0.54190733333333341</v>
      </c>
      <c r="AP679">
        <v>0.18404399999999999</v>
      </c>
      <c r="AQ679">
        <v>1</v>
      </c>
      <c r="AR679">
        <v>0</v>
      </c>
      <c r="AS679">
        <v>2</v>
      </c>
      <c r="AT679">
        <v>1.48</v>
      </c>
      <c r="AU679">
        <v>1</v>
      </c>
      <c r="AV679">
        <v>2</v>
      </c>
      <c r="AW679">
        <v>1.5</v>
      </c>
      <c r="AX679">
        <v>1</v>
      </c>
      <c r="AY679">
        <v>2</v>
      </c>
      <c r="AZ679">
        <v>0.6</v>
      </c>
      <c r="BA679">
        <v>0.3</v>
      </c>
      <c r="BB679">
        <v>0.8</v>
      </c>
      <c r="BC679" s="27">
        <v>0.34616690636851688</v>
      </c>
      <c r="BD679" s="28">
        <v>0.48670819834150714</v>
      </c>
      <c r="BE679" s="28">
        <v>0.29025902623460692</v>
      </c>
      <c r="BF679" s="28">
        <f t="shared" si="111"/>
        <v>0.40322282421341543</v>
      </c>
      <c r="BG679" s="29" t="s">
        <v>106</v>
      </c>
      <c r="BH679">
        <v>0.33822071796851688</v>
      </c>
      <c r="BI679">
        <v>0.31422803634150714</v>
      </c>
      <c r="BJ679">
        <v>0.2533175182426069</v>
      </c>
      <c r="BK679">
        <f t="shared" si="112"/>
        <v>0.36628131622141541</v>
      </c>
      <c r="BL679" t="s">
        <v>106</v>
      </c>
      <c r="BM679" s="27">
        <v>0.35558407796851688</v>
      </c>
      <c r="BN679" s="28">
        <v>0.60427767344150718</v>
      </c>
      <c r="BO679" s="28">
        <v>0.32283037219260685</v>
      </c>
      <c r="BP679" s="28">
        <f t="shared" si="113"/>
        <v>0.43579417017141536</v>
      </c>
      <c r="BQ679" s="29" t="s">
        <v>106</v>
      </c>
      <c r="BR679">
        <v>0.25836944866363687</v>
      </c>
      <c r="BS679">
        <v>0.48670819834150714</v>
      </c>
      <c r="BT679">
        <v>0.23577922869152687</v>
      </c>
      <c r="BU679">
        <f t="shared" si="114"/>
        <v>0.34874302667033541</v>
      </c>
      <c r="BV679" t="s">
        <v>106</v>
      </c>
      <c r="BW679" s="27">
        <v>0.25042326026363693</v>
      </c>
      <c r="BX679" s="28">
        <v>0.31422803634150714</v>
      </c>
      <c r="BY679" s="28">
        <v>0.19883772069952688</v>
      </c>
      <c r="BZ679" s="28">
        <f t="shared" si="115"/>
        <v>0.31180151867833539</v>
      </c>
      <c r="CA679" s="29" t="s">
        <v>106</v>
      </c>
      <c r="CB679">
        <v>0.26778662026363687</v>
      </c>
      <c r="CC679">
        <v>0.60427767344150718</v>
      </c>
      <c r="CD679">
        <v>0.26835057464952689</v>
      </c>
      <c r="CE679">
        <f t="shared" si="116"/>
        <v>0.38075041824244538</v>
      </c>
      <c r="CF679" t="s">
        <v>107</v>
      </c>
      <c r="CG679" s="27">
        <v>0.1445579294165702</v>
      </c>
      <c r="CH679" s="28">
        <v>0.48670819834150714</v>
      </c>
      <c r="CI679" s="28">
        <v>0.16515726891346019</v>
      </c>
      <c r="CJ679" s="28">
        <f t="shared" si="117"/>
        <v>0.25752172739537871</v>
      </c>
      <c r="CK679" s="29" t="s">
        <v>107</v>
      </c>
      <c r="CL679">
        <v>0.1366117410165702</v>
      </c>
      <c r="CM679">
        <v>0.31422803634150714</v>
      </c>
      <c r="CN679">
        <v>0.12821576092146023</v>
      </c>
      <c r="CO679">
        <f t="shared" si="118"/>
        <v>0.24117955890026876</v>
      </c>
      <c r="CP679" t="s">
        <v>106</v>
      </c>
      <c r="CQ679" s="27">
        <v>0.15397510101657019</v>
      </c>
      <c r="CR679" s="28">
        <v>0.60427767344150718</v>
      </c>
      <c r="CS679" s="28">
        <v>0.19772861487146023</v>
      </c>
      <c r="CT679" s="28">
        <f t="shared" si="119"/>
        <v>0.2669388989953787</v>
      </c>
      <c r="CU679" s="29" t="s">
        <v>107</v>
      </c>
      <c r="CV679">
        <v>61955.771305394803</v>
      </c>
      <c r="CW679">
        <v>13299.149823326499</v>
      </c>
      <c r="CX679">
        <v>0.11296379797880853</v>
      </c>
      <c r="CY679">
        <f t="shared" si="110"/>
        <v>0.59967199632031565</v>
      </c>
      <c r="CZ679">
        <f t="shared" si="120"/>
        <v>0.45913070434732539</v>
      </c>
    </row>
    <row r="680" spans="1:104" x14ac:dyDescent="0.25">
      <c r="A680">
        <v>1</v>
      </c>
      <c r="B680" s="15">
        <v>10560</v>
      </c>
      <c r="C680" s="15">
        <v>-66.829300000000003</v>
      </c>
      <c r="D680" s="15">
        <v>-10.953975</v>
      </c>
      <c r="E680" s="15">
        <v>151</v>
      </c>
      <c r="F680" s="15">
        <v>0</v>
      </c>
      <c r="G680" s="15">
        <v>0</v>
      </c>
      <c r="H680" s="17">
        <v>4</v>
      </c>
      <c r="I680" s="19">
        <v>1</v>
      </c>
      <c r="J680" s="19">
        <v>4</v>
      </c>
      <c r="K680" s="19">
        <v>1</v>
      </c>
      <c r="L680" s="15">
        <v>0</v>
      </c>
      <c r="M680" s="15">
        <v>1.9414993466458099</v>
      </c>
      <c r="N680" s="15">
        <v>1.2032</v>
      </c>
      <c r="O680" s="19">
        <v>356.07878599999998</v>
      </c>
      <c r="P680" s="19">
        <v>99.607692551255852</v>
      </c>
      <c r="Q680" s="20">
        <v>3.5748121142026248</v>
      </c>
      <c r="R680" s="21">
        <v>0.57099999999999995</v>
      </c>
      <c r="S680" s="22">
        <v>0.115</v>
      </c>
      <c r="T680" s="22">
        <v>0.88500000000000001</v>
      </c>
      <c r="U680" s="19">
        <v>0</v>
      </c>
      <c r="V680" s="19">
        <v>11.454884643394424</v>
      </c>
      <c r="W680" s="19">
        <v>88.15280790786143</v>
      </c>
      <c r="X680" s="19">
        <v>11552.367205825098</v>
      </c>
      <c r="Y680" s="19">
        <v>3930</v>
      </c>
      <c r="Z680" s="19">
        <v>15482.367205825098</v>
      </c>
      <c r="AA680">
        <v>119.84521220605394</v>
      </c>
      <c r="AB680">
        <v>1</v>
      </c>
      <c r="AC680">
        <v>0.124</v>
      </c>
      <c r="AD680">
        <v>0.876</v>
      </c>
      <c r="AE680">
        <v>0</v>
      </c>
      <c r="AF680">
        <v>14.86080631355069</v>
      </c>
      <c r="AG680">
        <v>104.98440589250326</v>
      </c>
      <c r="AH680">
        <v>27201.588999576779</v>
      </c>
      <c r="AI680">
        <v>6478.34545155057</v>
      </c>
      <c r="AJ680">
        <v>32495.039163060301</v>
      </c>
      <c r="AK680">
        <v>17073.583707408401</v>
      </c>
      <c r="AL680">
        <v>42.731700104488766</v>
      </c>
      <c r="AM680" s="19">
        <v>62.969219759286858</v>
      </c>
      <c r="AN680">
        <v>0.83235200000000009</v>
      </c>
      <c r="AO680">
        <v>0.55143320000000007</v>
      </c>
      <c r="AP680">
        <v>0.18727920000000001</v>
      </c>
      <c r="AQ680">
        <v>1</v>
      </c>
      <c r="AR680">
        <v>0</v>
      </c>
      <c r="AS680">
        <v>2</v>
      </c>
      <c r="AT680">
        <v>1.48</v>
      </c>
      <c r="AU680">
        <v>1</v>
      </c>
      <c r="AV680">
        <v>2</v>
      </c>
      <c r="AW680">
        <v>1.5</v>
      </c>
      <c r="AX680">
        <v>1</v>
      </c>
      <c r="AY680">
        <v>2</v>
      </c>
      <c r="AZ680">
        <v>0.6</v>
      </c>
      <c r="BA680">
        <v>0.3</v>
      </c>
      <c r="BB680">
        <v>0.8</v>
      </c>
      <c r="BC680" s="27">
        <v>0.37109840633072838</v>
      </c>
      <c r="BD680" s="28">
        <v>0.64124172869818608</v>
      </c>
      <c r="BE680" s="28">
        <v>0.3364747377949715</v>
      </c>
      <c r="BF680" s="28">
        <f t="shared" si="111"/>
        <v>0.5123192487367898</v>
      </c>
      <c r="BG680" s="29" t="s">
        <v>106</v>
      </c>
      <c r="BH680">
        <v>0.36391349833072839</v>
      </c>
      <c r="BI680">
        <v>0.46374142459818607</v>
      </c>
      <c r="BJ680">
        <v>0.31071321151897158</v>
      </c>
      <c r="BK680">
        <f t="shared" si="112"/>
        <v>0.48655772246078993</v>
      </c>
      <c r="BL680" t="s">
        <v>106</v>
      </c>
      <c r="BM680" s="27">
        <v>0.37967573833072837</v>
      </c>
      <c r="BN680" s="28">
        <v>0.75963427589818622</v>
      </c>
      <c r="BO680" s="28">
        <v>0.36078642056897153</v>
      </c>
      <c r="BP680" s="28">
        <f t="shared" si="113"/>
        <v>0.53663093151078989</v>
      </c>
      <c r="BQ680" s="29" t="s">
        <v>106</v>
      </c>
      <c r="BR680">
        <v>0.2818461858487723</v>
      </c>
      <c r="BS680">
        <v>0.64124172869818608</v>
      </c>
      <c r="BT680">
        <v>0.26927598393844793</v>
      </c>
      <c r="BU680">
        <f t="shared" si="114"/>
        <v>0.44512049488026628</v>
      </c>
      <c r="BV680" t="s">
        <v>106</v>
      </c>
      <c r="BW680" s="27">
        <v>0.27466127784877231</v>
      </c>
      <c r="BX680" s="28">
        <v>0.46374142459818607</v>
      </c>
      <c r="BY680" s="28">
        <v>0.24351445766244792</v>
      </c>
      <c r="BZ680" s="28">
        <f t="shared" si="115"/>
        <v>0.41935896860426625</v>
      </c>
      <c r="CA680" s="29" t="s">
        <v>106</v>
      </c>
      <c r="CB680">
        <v>0.29042351784877229</v>
      </c>
      <c r="CC680">
        <v>0.75963427589818622</v>
      </c>
      <c r="CD680">
        <v>0.29358766671244796</v>
      </c>
      <c r="CE680">
        <f t="shared" si="116"/>
        <v>0.46626802879059065</v>
      </c>
      <c r="CF680" t="s">
        <v>107</v>
      </c>
      <c r="CG680" s="27">
        <v>0.1661488630017923</v>
      </c>
      <c r="CH680" s="28">
        <v>0.64124172869818608</v>
      </c>
      <c r="CI680" s="28">
        <v>0.18216648819850992</v>
      </c>
      <c r="CJ680" s="28">
        <f t="shared" si="117"/>
        <v>0.34199337394361062</v>
      </c>
      <c r="CK680" s="29" t="s">
        <v>107</v>
      </c>
      <c r="CL680">
        <v>0.15896395500179228</v>
      </c>
      <c r="CM680">
        <v>0.46374142459818607</v>
      </c>
      <c r="CN680">
        <v>0.15640496192250991</v>
      </c>
      <c r="CO680">
        <f t="shared" si="118"/>
        <v>0.33224947286432827</v>
      </c>
      <c r="CP680" t="s">
        <v>106</v>
      </c>
      <c r="CQ680" s="27">
        <v>0.17472619500179229</v>
      </c>
      <c r="CR680" s="28">
        <v>0.75963427589818622</v>
      </c>
      <c r="CS680" s="28">
        <v>0.20647817097250992</v>
      </c>
      <c r="CT680" s="28">
        <f t="shared" si="119"/>
        <v>0.35057070594361062</v>
      </c>
      <c r="CU680" s="29" t="s">
        <v>107</v>
      </c>
      <c r="CV680">
        <v>19214.979519620501</v>
      </c>
      <c r="CW680">
        <v>7871.1524713988301</v>
      </c>
      <c r="CX680">
        <v>0.17584451094181835</v>
      </c>
      <c r="CY680">
        <f t="shared" si="110"/>
        <v>0.81708623964000449</v>
      </c>
      <c r="CZ680">
        <f t="shared" si="120"/>
        <v>0.54694291727254674</v>
      </c>
    </row>
    <row r="681" spans="1:104" x14ac:dyDescent="0.25">
      <c r="A681">
        <v>1</v>
      </c>
      <c r="B681" s="15">
        <v>10562</v>
      </c>
      <c r="C681" s="15">
        <v>-68.689921749999996</v>
      </c>
      <c r="D681" s="15">
        <v>-11.229680310000001</v>
      </c>
      <c r="E681" s="15">
        <v>223</v>
      </c>
      <c r="F681" s="15">
        <v>0</v>
      </c>
      <c r="G681" s="15">
        <v>0</v>
      </c>
      <c r="H681" s="17">
        <v>4</v>
      </c>
      <c r="I681" s="19">
        <v>1</v>
      </c>
      <c r="J681" s="19">
        <v>3</v>
      </c>
      <c r="K681" s="19">
        <v>1</v>
      </c>
      <c r="L681" s="15">
        <v>2</v>
      </c>
      <c r="M681" s="15">
        <v>1.9414993466458099</v>
      </c>
      <c r="N681" s="15">
        <v>1.2032</v>
      </c>
      <c r="O681" s="19">
        <v>3240.1256429999999</v>
      </c>
      <c r="P681" s="19">
        <v>806.64162250874949</v>
      </c>
      <c r="Q681" s="20">
        <v>4.0168093891842966</v>
      </c>
      <c r="R681" s="21">
        <v>0.88400000000000001</v>
      </c>
      <c r="S681" s="22">
        <v>0.19799999999999998</v>
      </c>
      <c r="T681" s="22">
        <v>0.80300000000000005</v>
      </c>
      <c r="U681" s="19">
        <v>1</v>
      </c>
      <c r="V681" s="19">
        <v>159.71504125673238</v>
      </c>
      <c r="W681" s="19">
        <v>647.73322287452584</v>
      </c>
      <c r="X681" s="19">
        <v>204142.29993072123</v>
      </c>
      <c r="Y681" s="19">
        <v>23805</v>
      </c>
      <c r="Z681" s="19">
        <v>227947.29993072123</v>
      </c>
      <c r="AA681">
        <v>970.52882109072243</v>
      </c>
      <c r="AB681">
        <v>1</v>
      </c>
      <c r="AC681">
        <v>0.20799999999999999</v>
      </c>
      <c r="AD681">
        <v>0.79200000000000004</v>
      </c>
      <c r="AE681">
        <v>1</v>
      </c>
      <c r="AF681">
        <v>201.86999478687025</v>
      </c>
      <c r="AG681">
        <v>768.65882630385215</v>
      </c>
      <c r="AH681">
        <v>307601.88911027554</v>
      </c>
      <c r="AI681">
        <v>30893.989007269724</v>
      </c>
      <c r="AJ681">
        <v>982661.28584324196</v>
      </c>
      <c r="AK681">
        <v>260676.07374603601</v>
      </c>
      <c r="AL681">
        <v>93.570428211014928</v>
      </c>
      <c r="AM681" s="19">
        <v>257.45762679298787</v>
      </c>
      <c r="AN681">
        <v>0.8143786666666667</v>
      </c>
      <c r="AO681">
        <v>0.53952586666666669</v>
      </c>
      <c r="AP681">
        <v>0.18323519999999999</v>
      </c>
      <c r="AQ681">
        <v>1</v>
      </c>
      <c r="AR681">
        <v>0</v>
      </c>
      <c r="AS681">
        <v>2</v>
      </c>
      <c r="AT681">
        <v>1.48</v>
      </c>
      <c r="AU681">
        <v>1</v>
      </c>
      <c r="AV681">
        <v>2</v>
      </c>
      <c r="AW681">
        <v>1.5</v>
      </c>
      <c r="AX681">
        <v>1</v>
      </c>
      <c r="AY681">
        <v>2</v>
      </c>
      <c r="AZ681">
        <v>0.6</v>
      </c>
      <c r="BA681">
        <v>0.3</v>
      </c>
      <c r="BB681">
        <v>0.8</v>
      </c>
      <c r="BC681" s="27">
        <v>0.32351334360369621</v>
      </c>
      <c r="BD681" s="28">
        <v>0.61134515457702365</v>
      </c>
      <c r="BE681" s="28">
        <v>0.29215972681897612</v>
      </c>
      <c r="BF681" s="28">
        <f t="shared" si="111"/>
        <v>0.31651933919112141</v>
      </c>
      <c r="BG681" s="29" t="s">
        <v>106</v>
      </c>
      <c r="BH681">
        <v>0.31632843560369617</v>
      </c>
      <c r="BI681">
        <v>0.43384485047702359</v>
      </c>
      <c r="BJ681">
        <v>0.26639820054297614</v>
      </c>
      <c r="BK681">
        <f t="shared" si="112"/>
        <v>0.29075781291512137</v>
      </c>
      <c r="BL681" t="s">
        <v>106</v>
      </c>
      <c r="BM681" s="27">
        <v>0.33209067560369615</v>
      </c>
      <c r="BN681" s="28">
        <v>0.72973770177702368</v>
      </c>
      <c r="BO681" s="28">
        <v>0.31647140959297615</v>
      </c>
      <c r="BP681" s="28">
        <f t="shared" si="113"/>
        <v>0.34083102196512138</v>
      </c>
      <c r="BQ681" s="29" t="s">
        <v>106</v>
      </c>
      <c r="BR681">
        <v>0.2361883845561602</v>
      </c>
      <c r="BS681">
        <v>0.61134515457702365</v>
      </c>
      <c r="BT681">
        <v>0.22641202444385453</v>
      </c>
      <c r="BU681">
        <f t="shared" si="114"/>
        <v>0.25077163681599979</v>
      </c>
      <c r="BV681" t="s">
        <v>106</v>
      </c>
      <c r="BW681" s="27">
        <v>0.22900347655616018</v>
      </c>
      <c r="BX681" s="28">
        <v>0.43384485047702359</v>
      </c>
      <c r="BY681" s="28">
        <v>0.20065049816785452</v>
      </c>
      <c r="BZ681" s="28">
        <f t="shared" si="115"/>
        <v>0.22501011053999978</v>
      </c>
      <c r="CA681" s="29" t="s">
        <v>106</v>
      </c>
      <c r="CB681">
        <v>0.24476571655616017</v>
      </c>
      <c r="CC681">
        <v>0.72973770177702368</v>
      </c>
      <c r="CD681">
        <v>0.25072370721785453</v>
      </c>
      <c r="CE681">
        <f t="shared" si="116"/>
        <v>0.26912532892830543</v>
      </c>
      <c r="CF681" t="s">
        <v>107</v>
      </c>
      <c r="CG681" s="27">
        <v>0.12298936356861349</v>
      </c>
      <c r="CH681" s="28">
        <v>0.61134515457702365</v>
      </c>
      <c r="CI681" s="28">
        <v>0.14118352136499315</v>
      </c>
      <c r="CJ681" s="28">
        <f t="shared" si="117"/>
        <v>0.14734897594075874</v>
      </c>
      <c r="CK681" s="29" t="s">
        <v>107</v>
      </c>
      <c r="CL681">
        <v>0.11580445556861352</v>
      </c>
      <c r="CM681">
        <v>0.43384485047702359</v>
      </c>
      <c r="CN681">
        <v>0.11542199508899316</v>
      </c>
      <c r="CO681">
        <f t="shared" si="118"/>
        <v>0.13978160746113844</v>
      </c>
      <c r="CP681" t="s">
        <v>106</v>
      </c>
      <c r="CQ681" s="27">
        <v>0.1315666955686135</v>
      </c>
      <c r="CR681" s="28">
        <v>0.72973770177702368</v>
      </c>
      <c r="CS681" s="28">
        <v>0.16549520413899316</v>
      </c>
      <c r="CT681" s="28">
        <f t="shared" si="119"/>
        <v>0.15592630794075876</v>
      </c>
      <c r="CU681" s="29" t="s">
        <v>107</v>
      </c>
      <c r="CV681">
        <v>25105.977340900699</v>
      </c>
      <c r="CW681">
        <v>32182.203342095501</v>
      </c>
      <c r="CX681">
        <v>2.4359612372145262E-2</v>
      </c>
      <c r="CY681">
        <f t="shared" si="110"/>
        <v>0.63570476694916889</v>
      </c>
      <c r="CZ681">
        <f t="shared" si="120"/>
        <v>0.34787295597584145</v>
      </c>
    </row>
    <row r="682" spans="1:104" x14ac:dyDescent="0.25">
      <c r="A682">
        <v>1</v>
      </c>
      <c r="B682" s="15">
        <v>10563</v>
      </c>
      <c r="C682" s="15">
        <v>-66.209487280000005</v>
      </c>
      <c r="D682" s="15">
        <v>-11.008249530000001</v>
      </c>
      <c r="E682" s="15">
        <v>149</v>
      </c>
      <c r="F682" s="15">
        <v>0</v>
      </c>
      <c r="G682" s="15">
        <v>0</v>
      </c>
      <c r="H682" s="17">
        <v>2</v>
      </c>
      <c r="I682" s="19">
        <v>0</v>
      </c>
      <c r="J682" s="19">
        <v>0</v>
      </c>
      <c r="K682" s="19">
        <v>1</v>
      </c>
      <c r="L682" s="15">
        <v>0</v>
      </c>
      <c r="M682" s="15">
        <v>0</v>
      </c>
      <c r="N682" s="15">
        <v>1.2032</v>
      </c>
      <c r="O682" s="19">
        <v>196.20667800000001</v>
      </c>
      <c r="P682" s="19">
        <v>54.885871412956696</v>
      </c>
      <c r="Q682" s="20">
        <v>3.5748121137361091</v>
      </c>
      <c r="R682" s="21">
        <v>0.14799999999999999</v>
      </c>
      <c r="S682" s="22">
        <v>0.16699999999999998</v>
      </c>
      <c r="T682" s="22">
        <v>0.83300000000000007</v>
      </c>
      <c r="U682" s="19">
        <v>0</v>
      </c>
      <c r="V682" s="19">
        <v>9.1659405259637676</v>
      </c>
      <c r="W682" s="19">
        <v>45.719930886992934</v>
      </c>
      <c r="X682" s="19">
        <v>2072.7493463228284</v>
      </c>
      <c r="Y682" s="19">
        <v>1560</v>
      </c>
      <c r="Z682" s="19">
        <v>3632.7493463228284</v>
      </c>
      <c r="AA682">
        <v>66.037157757533862</v>
      </c>
      <c r="AB682">
        <v>1</v>
      </c>
      <c r="AC682">
        <v>0.16699999999999998</v>
      </c>
      <c r="AD682">
        <v>0.83299999999999996</v>
      </c>
      <c r="AE682">
        <v>0</v>
      </c>
      <c r="AF682">
        <v>11.028205345508153</v>
      </c>
      <c r="AG682">
        <v>55.008952412025707</v>
      </c>
      <c r="AH682">
        <v>18030.038673862808</v>
      </c>
      <c r="AI682">
        <v>1876.992</v>
      </c>
      <c r="AJ682">
        <v>19121.646122135899</v>
      </c>
      <c r="AK682">
        <v>16769.5277027788</v>
      </c>
      <c r="AL682">
        <v>46.762762443839101</v>
      </c>
      <c r="AM682" s="19">
        <v>57.914048788416267</v>
      </c>
      <c r="AN682">
        <v>0.80359466666666668</v>
      </c>
      <c r="AO682">
        <v>0.53238146666666675</v>
      </c>
      <c r="AP682">
        <v>0.18080879999999999</v>
      </c>
      <c r="AQ682">
        <v>1</v>
      </c>
      <c r="AR682">
        <v>0</v>
      </c>
      <c r="AS682">
        <v>2</v>
      </c>
      <c r="AT682">
        <v>1.48</v>
      </c>
      <c r="AU682">
        <v>1</v>
      </c>
      <c r="AV682">
        <v>2</v>
      </c>
      <c r="AW682">
        <v>1.5</v>
      </c>
      <c r="AX682">
        <v>1</v>
      </c>
      <c r="AY682">
        <v>2</v>
      </c>
      <c r="AZ682">
        <v>0.6</v>
      </c>
      <c r="BA682">
        <v>0.3</v>
      </c>
      <c r="BB682">
        <v>0.8</v>
      </c>
      <c r="BC682" s="27">
        <v>0.36680030961953586</v>
      </c>
      <c r="BD682" s="28">
        <v>0.64333047342590277</v>
      </c>
      <c r="BE682" s="28">
        <v>0.33401163542627832</v>
      </c>
      <c r="BF682" s="28">
        <f t="shared" si="111"/>
        <v>0.71647737775882292</v>
      </c>
      <c r="BG682" s="29" t="s">
        <v>106</v>
      </c>
      <c r="BH682">
        <v>0.35961540161953587</v>
      </c>
      <c r="BI682">
        <v>0.46583016932590277</v>
      </c>
      <c r="BJ682">
        <v>0.30825010915027834</v>
      </c>
      <c r="BK682">
        <f t="shared" si="112"/>
        <v>0.69071585148282288</v>
      </c>
      <c r="BL682" t="s">
        <v>106</v>
      </c>
      <c r="BM682" s="27">
        <v>0.37537764161953585</v>
      </c>
      <c r="BN682" s="28">
        <v>0.7617230206259028</v>
      </c>
      <c r="BO682" s="28">
        <v>0.35832331820027835</v>
      </c>
      <c r="BP682" s="28">
        <f t="shared" si="113"/>
        <v>0.7407890605328229</v>
      </c>
      <c r="BQ682" s="29" t="s">
        <v>106</v>
      </c>
      <c r="BR682">
        <v>0.28063170743265187</v>
      </c>
      <c r="BS682">
        <v>0.64333047342590277</v>
      </c>
      <c r="BT682">
        <v>0.26913456393999796</v>
      </c>
      <c r="BU682">
        <f t="shared" si="114"/>
        <v>0.65160030627254251</v>
      </c>
      <c r="BV682" t="s">
        <v>106</v>
      </c>
      <c r="BW682" s="27">
        <v>0.27344679943265182</v>
      </c>
      <c r="BX682" s="28">
        <v>0.46583016932590277</v>
      </c>
      <c r="BY682" s="28">
        <v>0.24337303766399795</v>
      </c>
      <c r="BZ682" s="28">
        <f t="shared" si="115"/>
        <v>0.62583877999654247</v>
      </c>
      <c r="CA682" s="29" t="s">
        <v>106</v>
      </c>
      <c r="CB682">
        <v>0.28920903943265186</v>
      </c>
      <c r="CC682">
        <v>0.7617230206259028</v>
      </c>
      <c r="CD682">
        <v>0.29344624671399799</v>
      </c>
      <c r="CE682">
        <f t="shared" si="116"/>
        <v>0.67167478176519646</v>
      </c>
      <c r="CF682" t="s">
        <v>107</v>
      </c>
      <c r="CG682" s="27">
        <v>0.16893166756076516</v>
      </c>
      <c r="CH682" s="28">
        <v>0.64333047342590277</v>
      </c>
      <c r="CI682" s="28">
        <v>0.18503465645778261</v>
      </c>
      <c r="CJ682" s="28">
        <f t="shared" si="117"/>
        <v>0.55139740989330965</v>
      </c>
      <c r="CK682" s="29" t="s">
        <v>107</v>
      </c>
      <c r="CL682">
        <v>0.16174675956076517</v>
      </c>
      <c r="CM682">
        <v>0.46583016932590277</v>
      </c>
      <c r="CN682">
        <v>0.1592731301817826</v>
      </c>
      <c r="CO682">
        <f t="shared" si="118"/>
        <v>0.54173887251432717</v>
      </c>
      <c r="CP682" t="s">
        <v>106</v>
      </c>
      <c r="CQ682" s="27">
        <v>0.17750899956076516</v>
      </c>
      <c r="CR682" s="28">
        <v>0.7617230206259028</v>
      </c>
      <c r="CS682" s="28">
        <v>0.20934633923178259</v>
      </c>
      <c r="CT682" s="28">
        <f t="shared" si="119"/>
        <v>0.55997474189330965</v>
      </c>
      <c r="CU682" s="29" t="s">
        <v>107</v>
      </c>
      <c r="CV682">
        <v>49609.142979433898</v>
      </c>
      <c r="CW682">
        <v>8254.6447196917306</v>
      </c>
      <c r="CX682">
        <v>0.38246574233254454</v>
      </c>
      <c r="CY682">
        <f t="shared" si="110"/>
        <v>1.0257962157584473</v>
      </c>
      <c r="CZ682">
        <f t="shared" si="120"/>
        <v>0.7492660519520804</v>
      </c>
    </row>
    <row r="683" spans="1:104" x14ac:dyDescent="0.25">
      <c r="A683">
        <v>1</v>
      </c>
      <c r="B683" s="15">
        <v>10571</v>
      </c>
      <c r="C683" s="15">
        <v>-66.933752389999995</v>
      </c>
      <c r="D683" s="15">
        <v>-11.723342799999999</v>
      </c>
      <c r="E683" s="15">
        <v>174</v>
      </c>
      <c r="F683" s="15">
        <v>0</v>
      </c>
      <c r="G683" s="15">
        <v>0</v>
      </c>
      <c r="H683" s="17">
        <v>4</v>
      </c>
      <c r="I683" s="19">
        <v>1</v>
      </c>
      <c r="J683" s="19">
        <v>3</v>
      </c>
      <c r="K683" s="19">
        <v>1</v>
      </c>
      <c r="L683" s="15">
        <v>0</v>
      </c>
      <c r="M683" s="15">
        <v>1.9414993466458099</v>
      </c>
      <c r="N683" s="15">
        <v>1.2032</v>
      </c>
      <c r="O683" s="19">
        <v>675.82300199999997</v>
      </c>
      <c r="P683" s="19">
        <v>189.05133485710166</v>
      </c>
      <c r="Q683" s="20">
        <v>3.5748121139204581</v>
      </c>
      <c r="R683" s="21">
        <v>0.93000000000000016</v>
      </c>
      <c r="S683" s="22">
        <v>0.24</v>
      </c>
      <c r="T683" s="22">
        <v>0.76</v>
      </c>
      <c r="U683" s="19">
        <v>0</v>
      </c>
      <c r="V683" s="19">
        <v>45.372320365704397</v>
      </c>
      <c r="W683" s="19">
        <v>143.67901449139725</v>
      </c>
      <c r="X683" s="19">
        <v>57710.415442750404</v>
      </c>
      <c r="Y683" s="19">
        <v>4610</v>
      </c>
      <c r="Z683" s="19">
        <v>62320.415442750404</v>
      </c>
      <c r="AA683">
        <v>227.46132110309412</v>
      </c>
      <c r="AB683">
        <v>1</v>
      </c>
      <c r="AC683">
        <v>0.24399999999999999</v>
      </c>
      <c r="AD683">
        <v>0.75600000000000001</v>
      </c>
      <c r="AE683">
        <v>0</v>
      </c>
      <c r="AF683">
        <v>55.500562349154961</v>
      </c>
      <c r="AG683">
        <v>171.96075875393916</v>
      </c>
      <c r="AH683">
        <v>80862.745310376748</v>
      </c>
      <c r="AI683">
        <v>7798.5650072697208</v>
      </c>
      <c r="AJ683">
        <v>83818.727207279793</v>
      </c>
      <c r="AK683">
        <v>19030.484381892202</v>
      </c>
      <c r="AL683">
        <v>13.233593439997087</v>
      </c>
      <c r="AM683" s="19">
        <v>51.643579685989543</v>
      </c>
      <c r="AN683">
        <v>0.82156800000000008</v>
      </c>
      <c r="AO683">
        <v>0.54428880000000002</v>
      </c>
      <c r="AP683">
        <v>0.18485279999999998</v>
      </c>
      <c r="AQ683">
        <v>1</v>
      </c>
      <c r="AR683">
        <v>0</v>
      </c>
      <c r="AS683">
        <v>2</v>
      </c>
      <c r="AT683">
        <v>1.48</v>
      </c>
      <c r="AU683">
        <v>1</v>
      </c>
      <c r="AV683">
        <v>2</v>
      </c>
      <c r="AW683">
        <v>1.5</v>
      </c>
      <c r="AX683">
        <v>1</v>
      </c>
      <c r="AY683">
        <v>2</v>
      </c>
      <c r="AZ683">
        <v>0.6</v>
      </c>
      <c r="BA683">
        <v>0.3</v>
      </c>
      <c r="BB683">
        <v>0.8</v>
      </c>
      <c r="BC683" s="27">
        <v>0.37982869691979726</v>
      </c>
      <c r="BD683" s="28">
        <v>0.6506866303644897</v>
      </c>
      <c r="BE683" s="28">
        <v>0.34562841578120818</v>
      </c>
      <c r="BF683" s="28">
        <f t="shared" si="111"/>
        <v>0.44310720253399138</v>
      </c>
      <c r="BG683" s="29" t="s">
        <v>106</v>
      </c>
      <c r="BH683">
        <v>0.37264378891979721</v>
      </c>
      <c r="BI683">
        <v>0.4731863262644897</v>
      </c>
      <c r="BJ683">
        <v>0.31986688950520825</v>
      </c>
      <c r="BK683">
        <f t="shared" si="112"/>
        <v>0.41734567625799146</v>
      </c>
      <c r="BL683" t="s">
        <v>106</v>
      </c>
      <c r="BM683" s="27">
        <v>0.38840602891979725</v>
      </c>
      <c r="BN683" s="28">
        <v>0.76907917756448985</v>
      </c>
      <c r="BO683" s="28">
        <v>0.36994009855520821</v>
      </c>
      <c r="BP683" s="28">
        <f t="shared" si="113"/>
        <v>0.46741888530799136</v>
      </c>
      <c r="BQ683" s="29" t="s">
        <v>106</v>
      </c>
      <c r="BR683">
        <v>0.29173283329849325</v>
      </c>
      <c r="BS683">
        <v>0.6506866303644897</v>
      </c>
      <c r="BT683">
        <v>0.27930029281352586</v>
      </c>
      <c r="BU683">
        <f t="shared" si="114"/>
        <v>0.37677907956630907</v>
      </c>
      <c r="BV683" t="s">
        <v>106</v>
      </c>
      <c r="BW683" s="27">
        <v>0.28454792529849326</v>
      </c>
      <c r="BX683" s="28">
        <v>0.4731863262644897</v>
      </c>
      <c r="BY683" s="28">
        <v>0.25353876653752583</v>
      </c>
      <c r="BZ683" s="28">
        <f t="shared" si="115"/>
        <v>0.35101755329030904</v>
      </c>
      <c r="CA683" s="29" t="s">
        <v>106</v>
      </c>
      <c r="CB683">
        <v>0.30031016529849319</v>
      </c>
      <c r="CC683">
        <v>0.76907917756448985</v>
      </c>
      <c r="CD683">
        <v>0.30361197558752584</v>
      </c>
      <c r="CE683">
        <f t="shared" si="116"/>
        <v>0.3977889520512764</v>
      </c>
      <c r="CF683" t="s">
        <v>107</v>
      </c>
      <c r="CG683" s="27">
        <v>0.17753449156717321</v>
      </c>
      <c r="CH683" s="28">
        <v>0.6506866303644897</v>
      </c>
      <c r="CI683" s="28">
        <v>0.19331939267023379</v>
      </c>
      <c r="CJ683" s="28">
        <f t="shared" si="117"/>
        <v>0.27501327831995637</v>
      </c>
      <c r="CK683" s="29" t="s">
        <v>107</v>
      </c>
      <c r="CL683">
        <v>0.1703495835671732</v>
      </c>
      <c r="CM683">
        <v>0.4731863262644897</v>
      </c>
      <c r="CN683">
        <v>0.16755786639423381</v>
      </c>
      <c r="CO683">
        <f t="shared" si="118"/>
        <v>0.26503665314701697</v>
      </c>
      <c r="CP683" t="s">
        <v>106</v>
      </c>
      <c r="CQ683" s="27">
        <v>0.18611182356717321</v>
      </c>
      <c r="CR683" s="28">
        <v>0.76907917756448985</v>
      </c>
      <c r="CS683" s="28">
        <v>0.21763107544423377</v>
      </c>
      <c r="CT683" s="28">
        <f t="shared" si="119"/>
        <v>0.28359061031995636</v>
      </c>
      <c r="CU683" s="29" t="s">
        <v>107</v>
      </c>
      <c r="CV683">
        <v>10280.621003066701</v>
      </c>
      <c r="CW683">
        <v>6455.4474622841899</v>
      </c>
      <c r="CX683">
        <v>9.7478786752783181E-2</v>
      </c>
      <c r="CY683">
        <f t="shared" si="110"/>
        <v>0.74816541711727291</v>
      </c>
      <c r="CZ683">
        <f t="shared" si="120"/>
        <v>0.47730748367258047</v>
      </c>
    </row>
    <row r="684" spans="1:104" x14ac:dyDescent="0.25">
      <c r="A684">
        <v>1</v>
      </c>
      <c r="B684" s="15">
        <v>10592</v>
      </c>
      <c r="C684" s="15">
        <v>-65.185377770000002</v>
      </c>
      <c r="D684" s="15">
        <v>-19.806636109999999</v>
      </c>
      <c r="E684" s="15">
        <v>3501</v>
      </c>
      <c r="F684" s="15">
        <v>1</v>
      </c>
      <c r="G684" s="15">
        <v>0</v>
      </c>
      <c r="H684" s="17">
        <v>3</v>
      </c>
      <c r="I684" s="19">
        <v>0</v>
      </c>
      <c r="J684" s="19">
        <v>0</v>
      </c>
      <c r="K684" s="19">
        <v>1</v>
      </c>
      <c r="L684" s="15">
        <v>0</v>
      </c>
      <c r="M684" s="15">
        <v>0</v>
      </c>
      <c r="N684" s="15">
        <v>1.2032</v>
      </c>
      <c r="O684" s="19">
        <v>392.41335600000002</v>
      </c>
      <c r="P684" s="19">
        <v>109.77174282591339</v>
      </c>
      <c r="Q684" s="20">
        <v>3.5748121137361091</v>
      </c>
      <c r="R684" s="21">
        <v>0.61099999999999999</v>
      </c>
      <c r="S684" s="22">
        <v>6.4000000000000001E-2</v>
      </c>
      <c r="T684" s="22">
        <v>0.93500000000000005</v>
      </c>
      <c r="U684" s="19">
        <v>0</v>
      </c>
      <c r="V684" s="19">
        <v>7.0253915408584575</v>
      </c>
      <c r="W684" s="19">
        <v>102.63657954222903</v>
      </c>
      <c r="X684" s="19">
        <v>16240.39224207167</v>
      </c>
      <c r="Y684" s="19">
        <v>1560</v>
      </c>
      <c r="Z684" s="19">
        <v>17800.39224207167</v>
      </c>
      <c r="AA684">
        <v>132.07431548582022</v>
      </c>
      <c r="AB684">
        <v>1</v>
      </c>
      <c r="AC684">
        <v>8.4000000000000005E-2</v>
      </c>
      <c r="AD684">
        <v>0.91600000000000004</v>
      </c>
      <c r="AE684">
        <v>0</v>
      </c>
      <c r="AF684">
        <v>11.0942425008089</v>
      </c>
      <c r="AG684">
        <v>120.98007298501133</v>
      </c>
      <c r="AH684">
        <v>37304.395691942547</v>
      </c>
      <c r="AI684">
        <v>1876.992</v>
      </c>
      <c r="AJ684">
        <v>37556.416350111402</v>
      </c>
      <c r="AK684">
        <v>18484.358898836199</v>
      </c>
      <c r="AL684">
        <v>42.70120795928031</v>
      </c>
      <c r="AM684" s="19">
        <v>65.00378061918714</v>
      </c>
      <c r="AN684">
        <v>0.80359466666666668</v>
      </c>
      <c r="AO684">
        <v>0.53238146666666675</v>
      </c>
      <c r="AP684">
        <v>0.18080879999999999</v>
      </c>
      <c r="AQ684">
        <v>1</v>
      </c>
      <c r="AR684">
        <v>0</v>
      </c>
      <c r="AS684">
        <v>2</v>
      </c>
      <c r="AT684">
        <v>1.48</v>
      </c>
      <c r="AU684">
        <v>1</v>
      </c>
      <c r="AV684">
        <v>2</v>
      </c>
      <c r="AW684">
        <v>1.5</v>
      </c>
      <c r="AX684">
        <v>1</v>
      </c>
      <c r="AY684">
        <v>2</v>
      </c>
      <c r="AZ684">
        <v>0.6</v>
      </c>
      <c r="BA684">
        <v>0.3</v>
      </c>
      <c r="BB684">
        <v>0.8</v>
      </c>
      <c r="BC684" s="27">
        <v>0.35456017333042122</v>
      </c>
      <c r="BD684" s="28">
        <v>0.50667250433298816</v>
      </c>
      <c r="BE684" s="28">
        <v>0.30018908608509398</v>
      </c>
      <c r="BF684" s="28">
        <f t="shared" si="111"/>
        <v>0.8105517118681177</v>
      </c>
      <c r="BG684" s="29" t="s">
        <v>106</v>
      </c>
      <c r="BH684">
        <v>0.34661398493042128</v>
      </c>
      <c r="BI684">
        <v>0.33419234233298817</v>
      </c>
      <c r="BJ684">
        <v>0.26324757809309396</v>
      </c>
      <c r="BK684">
        <f t="shared" si="112"/>
        <v>0.77361020387611767</v>
      </c>
      <c r="BL684" t="s">
        <v>106</v>
      </c>
      <c r="BM684" s="27">
        <v>0.36397734493042128</v>
      </c>
      <c r="BN684" s="28">
        <v>0.6242419794329882</v>
      </c>
      <c r="BO684" s="28">
        <v>0.33276043204309397</v>
      </c>
      <c r="BP684" s="28">
        <f t="shared" si="113"/>
        <v>0.84312305782611774</v>
      </c>
      <c r="BQ684" s="29" t="s">
        <v>106</v>
      </c>
      <c r="BR684">
        <v>0.26830605490944537</v>
      </c>
      <c r="BS684">
        <v>0.50667250433298816</v>
      </c>
      <c r="BT684">
        <v>0.24666695649647799</v>
      </c>
      <c r="BU684">
        <f t="shared" si="114"/>
        <v>0.75702958227950168</v>
      </c>
      <c r="BV684" t="s">
        <v>106</v>
      </c>
      <c r="BW684" s="27">
        <v>0.26035986650944531</v>
      </c>
      <c r="BX684" s="28">
        <v>0.33419234233298817</v>
      </c>
      <c r="BY684" s="28">
        <v>0.209725448504478</v>
      </c>
      <c r="BZ684" s="28">
        <f t="shared" si="115"/>
        <v>0.72008807428750177</v>
      </c>
      <c r="CA684" s="29" t="s">
        <v>106</v>
      </c>
      <c r="CB684">
        <v>0.27772322650944536</v>
      </c>
      <c r="CC684">
        <v>0.6242419794329882</v>
      </c>
      <c r="CD684">
        <v>0.279238302454478</v>
      </c>
      <c r="CE684">
        <f t="shared" si="116"/>
        <v>0.78808585229246908</v>
      </c>
      <c r="CF684" t="s">
        <v>107</v>
      </c>
      <c r="CG684" s="27">
        <v>0.15649516066003197</v>
      </c>
      <c r="CH684" s="28">
        <v>0.50667250433298816</v>
      </c>
      <c r="CI684" s="28">
        <v>0.17728641814086463</v>
      </c>
      <c r="CJ684" s="28">
        <f t="shared" si="117"/>
        <v>0.66685778644305571</v>
      </c>
      <c r="CK684" s="29" t="s">
        <v>107</v>
      </c>
      <c r="CL684">
        <v>0.14854897226003197</v>
      </c>
      <c r="CM684">
        <v>0.33419234233298817</v>
      </c>
      <c r="CN684">
        <v>0.14034491014886463</v>
      </c>
      <c r="CO684">
        <f t="shared" si="118"/>
        <v>0.65070753593188835</v>
      </c>
      <c r="CP684" t="s">
        <v>106</v>
      </c>
      <c r="CQ684" s="27">
        <v>0.16591233226003196</v>
      </c>
      <c r="CR684" s="28">
        <v>0.6242419794329882</v>
      </c>
      <c r="CS684" s="28">
        <v>0.20985776409886464</v>
      </c>
      <c r="CT684" s="28">
        <f t="shared" si="119"/>
        <v>0.67627495804305571</v>
      </c>
      <c r="CU684" s="29" t="s">
        <v>107</v>
      </c>
      <c r="CV684">
        <v>68599.956297008306</v>
      </c>
      <c r="CW684">
        <v>16509.2894357275</v>
      </c>
      <c r="CX684">
        <v>0.51036262578302372</v>
      </c>
      <c r="CY684">
        <f t="shared" si="110"/>
        <v>1.0170351301160119</v>
      </c>
      <c r="CZ684">
        <f t="shared" si="120"/>
        <v>0.86492279911344494</v>
      </c>
    </row>
    <row r="685" spans="1:104" x14ac:dyDescent="0.25">
      <c r="A685">
        <v>1</v>
      </c>
      <c r="B685" s="15">
        <v>10609</v>
      </c>
      <c r="C685" s="15">
        <v>-65.90027268</v>
      </c>
      <c r="D685" s="15">
        <v>-18.33115871</v>
      </c>
      <c r="E685" s="15">
        <v>2419</v>
      </c>
      <c r="F685" s="15">
        <v>1</v>
      </c>
      <c r="G685" s="15">
        <v>0</v>
      </c>
      <c r="H685" s="17">
        <v>3</v>
      </c>
      <c r="I685" s="19">
        <v>0</v>
      </c>
      <c r="J685" s="19">
        <v>0</v>
      </c>
      <c r="K685" s="19">
        <v>1</v>
      </c>
      <c r="L685" s="15">
        <v>0</v>
      </c>
      <c r="M685" s="15">
        <v>0</v>
      </c>
      <c r="N685" s="15">
        <v>1.2032</v>
      </c>
      <c r="O685" s="19">
        <v>221.64087699999999</v>
      </c>
      <c r="P685" s="19">
        <v>62.000706584743718</v>
      </c>
      <c r="Q685" s="20">
        <v>3.574812114391908</v>
      </c>
      <c r="R685" s="21">
        <v>0.26200000000000001</v>
      </c>
      <c r="S685" s="22">
        <v>6.7000000000000004E-2</v>
      </c>
      <c r="T685" s="22">
        <v>0.93300000000000016</v>
      </c>
      <c r="U685" s="19">
        <v>0</v>
      </c>
      <c r="V685" s="19">
        <v>4.1540473411778294</v>
      </c>
      <c r="W685" s="19">
        <v>57.846659243565895</v>
      </c>
      <c r="X685" s="19">
        <v>3988.9383435299387</v>
      </c>
      <c r="Y685" s="19">
        <v>1560</v>
      </c>
      <c r="Z685" s="19">
        <v>5548.9383435299387</v>
      </c>
      <c r="AA685">
        <v>74.597530047520749</v>
      </c>
      <c r="AB685">
        <v>1</v>
      </c>
      <c r="AC685">
        <v>0.123</v>
      </c>
      <c r="AD685">
        <v>0.877</v>
      </c>
      <c r="AE685">
        <v>0</v>
      </c>
      <c r="AF685">
        <v>9.1754961958450512</v>
      </c>
      <c r="AG685">
        <v>65.422033851675693</v>
      </c>
      <c r="AH685">
        <v>24441.405533803772</v>
      </c>
      <c r="AI685">
        <v>1876.992</v>
      </c>
      <c r="AJ685">
        <v>25253.7352342132</v>
      </c>
      <c r="AK685">
        <v>19754.540421857801</v>
      </c>
      <c r="AL685">
        <v>45.756521459540863</v>
      </c>
      <c r="AM685" s="19">
        <v>58.353344922317895</v>
      </c>
      <c r="AN685">
        <v>0.87189333333333341</v>
      </c>
      <c r="AO685">
        <v>0.57762933333333333</v>
      </c>
      <c r="AP685">
        <v>0.19617599999999999</v>
      </c>
      <c r="AQ685">
        <v>1</v>
      </c>
      <c r="AR685">
        <v>0</v>
      </c>
      <c r="AS685">
        <v>2</v>
      </c>
      <c r="AT685">
        <v>1.48</v>
      </c>
      <c r="AU685">
        <v>1</v>
      </c>
      <c r="AV685">
        <v>2</v>
      </c>
      <c r="AW685">
        <v>1.5</v>
      </c>
      <c r="AX685">
        <v>1</v>
      </c>
      <c r="AY685">
        <v>2</v>
      </c>
      <c r="AZ685">
        <v>0.6</v>
      </c>
      <c r="BA685">
        <v>0.3</v>
      </c>
      <c r="BB685">
        <v>0.8</v>
      </c>
      <c r="BC685" s="27">
        <v>0.38142811545633803</v>
      </c>
      <c r="BD685" s="28">
        <v>0.51391645262124441</v>
      </c>
      <c r="BE685" s="28">
        <v>0.31872975510844737</v>
      </c>
      <c r="BF685" s="28">
        <f t="shared" si="111"/>
        <v>0.66557278802067921</v>
      </c>
      <c r="BG685" s="29" t="s">
        <v>106</v>
      </c>
      <c r="BH685">
        <v>0.37348192705633804</v>
      </c>
      <c r="BI685">
        <v>0.34143629062124442</v>
      </c>
      <c r="BJ685">
        <v>0.28178824711644734</v>
      </c>
      <c r="BK685">
        <f t="shared" si="112"/>
        <v>0.6286312800286793</v>
      </c>
      <c r="BL685" t="s">
        <v>106</v>
      </c>
      <c r="BM685" s="27">
        <v>0.39084528705633803</v>
      </c>
      <c r="BN685" s="28">
        <v>0.63148592772124446</v>
      </c>
      <c r="BO685" s="28">
        <v>0.35130110106644735</v>
      </c>
      <c r="BP685" s="28">
        <f t="shared" si="113"/>
        <v>0.69814413397867925</v>
      </c>
      <c r="BQ685" s="29" t="s">
        <v>106</v>
      </c>
      <c r="BR685">
        <v>0.287843135436818</v>
      </c>
      <c r="BS685">
        <v>0.51391645262124441</v>
      </c>
      <c r="BT685">
        <v>0.26065870273612729</v>
      </c>
      <c r="BU685">
        <f t="shared" si="114"/>
        <v>0.60750173564835919</v>
      </c>
      <c r="BV685" t="s">
        <v>106</v>
      </c>
      <c r="BW685" s="27">
        <v>0.279896947036818</v>
      </c>
      <c r="BX685" s="28">
        <v>0.34143629062124442</v>
      </c>
      <c r="BY685" s="28">
        <v>0.22371719474412732</v>
      </c>
      <c r="BZ685" s="28">
        <f t="shared" si="115"/>
        <v>0.57056022765635928</v>
      </c>
      <c r="CA685" s="29" t="s">
        <v>106</v>
      </c>
      <c r="CB685">
        <v>0.29726030703681799</v>
      </c>
      <c r="CC685">
        <v>0.63148592772124446</v>
      </c>
      <c r="CD685">
        <v>0.29323004869412733</v>
      </c>
      <c r="CE685">
        <f t="shared" si="116"/>
        <v>0.64007308160635923</v>
      </c>
      <c r="CF685" t="s">
        <v>106</v>
      </c>
      <c r="CG685" s="27">
        <v>0.16652927244855134</v>
      </c>
      <c r="CH685" s="28">
        <v>0.51391645262124441</v>
      </c>
      <c r="CI685" s="28">
        <v>0.18538141262386063</v>
      </c>
      <c r="CJ685" s="28">
        <f t="shared" si="117"/>
        <v>0.51337230536078327</v>
      </c>
      <c r="CK685" s="29" t="s">
        <v>107</v>
      </c>
      <c r="CL685">
        <v>0.15858308404855134</v>
      </c>
      <c r="CM685">
        <v>0.34143629062124442</v>
      </c>
      <c r="CN685">
        <v>0.14843990463186063</v>
      </c>
      <c r="CO685">
        <f t="shared" si="118"/>
        <v>0.49528293754409253</v>
      </c>
      <c r="CP685" t="s">
        <v>106</v>
      </c>
      <c r="CQ685" s="27">
        <v>0.17594644404855134</v>
      </c>
      <c r="CR685" s="28">
        <v>0.63148592772124446</v>
      </c>
      <c r="CS685" s="28">
        <v>0.21795275858186067</v>
      </c>
      <c r="CT685" s="28">
        <f t="shared" si="119"/>
        <v>0.52278947696078326</v>
      </c>
      <c r="CU685" s="29" t="s">
        <v>107</v>
      </c>
      <c r="CV685">
        <v>52490.2401765264</v>
      </c>
      <c r="CW685">
        <v>9324.6912559400898</v>
      </c>
      <c r="CX685">
        <v>0.3468430329122319</v>
      </c>
      <c r="CY685">
        <f t="shared" ref="CY685:CY748" si="121">CX685+BD685</f>
        <v>0.86075948553347637</v>
      </c>
      <c r="CZ685">
        <f t="shared" si="120"/>
        <v>0.72827114836856999</v>
      </c>
    </row>
    <row r="686" spans="1:104" x14ac:dyDescent="0.25">
      <c r="A686">
        <v>1</v>
      </c>
      <c r="B686" s="15">
        <v>10623</v>
      </c>
      <c r="C686" s="15">
        <v>-66.340217789999997</v>
      </c>
      <c r="D686" s="15">
        <v>-21.798058229999999</v>
      </c>
      <c r="E686" s="15">
        <v>3765</v>
      </c>
      <c r="F686" s="15">
        <v>1</v>
      </c>
      <c r="G686" s="15">
        <v>0</v>
      </c>
      <c r="H686" s="17">
        <v>3</v>
      </c>
      <c r="I686" s="19">
        <v>1</v>
      </c>
      <c r="J686" s="19">
        <v>5</v>
      </c>
      <c r="K686" s="19">
        <v>1</v>
      </c>
      <c r="L686" s="15">
        <v>0</v>
      </c>
      <c r="M686" s="15">
        <v>1.9414993466458099</v>
      </c>
      <c r="N686" s="15">
        <v>1.2032</v>
      </c>
      <c r="O686" s="19">
        <v>265.24236099999899</v>
      </c>
      <c r="P686" s="19">
        <v>74.197566908483267</v>
      </c>
      <c r="Q686" s="20">
        <v>3.5748121138143802</v>
      </c>
      <c r="R686" s="21">
        <v>9.6000000000000002E-2</v>
      </c>
      <c r="S686" s="22">
        <v>0.14399999999999999</v>
      </c>
      <c r="T686" s="22">
        <v>0.85599999999999987</v>
      </c>
      <c r="U686" s="19">
        <v>0</v>
      </c>
      <c r="V686" s="19">
        <v>10.68444963482159</v>
      </c>
      <c r="W686" s="19">
        <v>63.51311727366167</v>
      </c>
      <c r="X686" s="19">
        <v>2343.1140508492213</v>
      </c>
      <c r="Y686" s="19">
        <v>2507.1749999999997</v>
      </c>
      <c r="Z686" s="19">
        <v>4850.289050849221</v>
      </c>
      <c r="AA686">
        <v>89.272453977390768</v>
      </c>
      <c r="AB686">
        <v>1</v>
      </c>
      <c r="AC686">
        <v>0.14699999999999999</v>
      </c>
      <c r="AD686">
        <v>0.85299999999999998</v>
      </c>
      <c r="AE686">
        <v>0</v>
      </c>
      <c r="AF686">
        <v>13.123050734676442</v>
      </c>
      <c r="AG686">
        <v>76.149403242714328</v>
      </c>
      <c r="AH686">
        <v>31732.346377605212</v>
      </c>
      <c r="AI686">
        <v>3715.9316436592444</v>
      </c>
      <c r="AJ686">
        <v>36828.437743392496</v>
      </c>
      <c r="AK686">
        <v>33889.930804921998</v>
      </c>
      <c r="AL686">
        <v>67.074600485268874</v>
      </c>
      <c r="AM686" s="19">
        <v>82.149487554176375</v>
      </c>
      <c r="AN686">
        <v>0.87548800000000004</v>
      </c>
      <c r="AO686">
        <v>0.58001080000000005</v>
      </c>
      <c r="AP686">
        <v>0.19698479999999999</v>
      </c>
      <c r="AQ686">
        <v>1</v>
      </c>
      <c r="AR686">
        <v>0</v>
      </c>
      <c r="AS686">
        <v>2</v>
      </c>
      <c r="AT686">
        <v>1.48</v>
      </c>
      <c r="AU686">
        <v>1</v>
      </c>
      <c r="AV686">
        <v>2</v>
      </c>
      <c r="AW686">
        <v>1.5</v>
      </c>
      <c r="AX686">
        <v>1</v>
      </c>
      <c r="AY686">
        <v>2</v>
      </c>
      <c r="AZ686">
        <v>0.6</v>
      </c>
      <c r="BA686">
        <v>0.3</v>
      </c>
      <c r="BB686">
        <v>0.8</v>
      </c>
      <c r="BC686" s="27">
        <v>0.36799884926980808</v>
      </c>
      <c r="BD686" s="28">
        <v>0.47700329164662425</v>
      </c>
      <c r="BE686" s="28">
        <v>0.30496889914117525</v>
      </c>
      <c r="BF686" s="28">
        <f t="shared" si="111"/>
        <v>0.52811731231845049</v>
      </c>
      <c r="BG686" s="29" t="s">
        <v>106</v>
      </c>
      <c r="BH686">
        <v>0.36005266086980814</v>
      </c>
      <c r="BI686">
        <v>0.30452312964662426</v>
      </c>
      <c r="BJ686">
        <v>0.26802739114917523</v>
      </c>
      <c r="BK686">
        <f t="shared" si="112"/>
        <v>0.49117580432645047</v>
      </c>
      <c r="BL686" t="s">
        <v>106</v>
      </c>
      <c r="BM686" s="27">
        <v>0.37741602086980813</v>
      </c>
      <c r="BN686" s="28">
        <v>0.59457276674662429</v>
      </c>
      <c r="BO686" s="28">
        <v>0.3375402450991753</v>
      </c>
      <c r="BP686" s="28">
        <f t="shared" si="113"/>
        <v>0.56068865827645054</v>
      </c>
      <c r="BQ686" s="29" t="s">
        <v>106</v>
      </c>
      <c r="BR686">
        <v>0.27402803442931212</v>
      </c>
      <c r="BS686">
        <v>0.47700329164662425</v>
      </c>
      <c r="BT686">
        <v>0.24665842978023919</v>
      </c>
      <c r="BU686">
        <f t="shared" si="114"/>
        <v>0.4698068429575144</v>
      </c>
      <c r="BV686" t="s">
        <v>106</v>
      </c>
      <c r="BW686" s="27">
        <v>0.26608184602931217</v>
      </c>
      <c r="BX686" s="28">
        <v>0.30452312964662426</v>
      </c>
      <c r="BY686" s="28">
        <v>0.20971692178823925</v>
      </c>
      <c r="BZ686" s="28">
        <f t="shared" si="115"/>
        <v>0.43286533496551449</v>
      </c>
      <c r="CA686" s="29" t="s">
        <v>106</v>
      </c>
      <c r="CB686">
        <v>0.28344520602931217</v>
      </c>
      <c r="CC686">
        <v>0.59457276674662429</v>
      </c>
      <c r="CD686">
        <v>0.27922977573823921</v>
      </c>
      <c r="CE686">
        <f t="shared" si="116"/>
        <v>0.50237818891551445</v>
      </c>
      <c r="CF686" t="s">
        <v>106</v>
      </c>
      <c r="CG686" s="27">
        <v>0.15221401519163213</v>
      </c>
      <c r="CH686" s="28">
        <v>0.47700329164662425</v>
      </c>
      <c r="CI686" s="28">
        <v>0.1710707843123592</v>
      </c>
      <c r="CJ686" s="28">
        <f t="shared" si="117"/>
        <v>0.37536242836890732</v>
      </c>
      <c r="CK686" s="29" t="s">
        <v>107</v>
      </c>
      <c r="CL686">
        <v>0.14426782679163214</v>
      </c>
      <c r="CM686">
        <v>0.30452312964662426</v>
      </c>
      <c r="CN686">
        <v>0.1341292763203592</v>
      </c>
      <c r="CO686">
        <f t="shared" si="118"/>
        <v>0.35727768949763439</v>
      </c>
      <c r="CP686" t="s">
        <v>106</v>
      </c>
      <c r="CQ686" s="27">
        <v>0.16163118679163213</v>
      </c>
      <c r="CR686" s="28">
        <v>0.59457276674662429</v>
      </c>
      <c r="CS686" s="28">
        <v>0.20364213027035921</v>
      </c>
      <c r="CT686" s="28">
        <f t="shared" si="119"/>
        <v>0.38477959996890732</v>
      </c>
      <c r="CU686" s="29" t="s">
        <v>107</v>
      </c>
      <c r="CV686">
        <v>57068.209652471101</v>
      </c>
      <c r="CW686">
        <v>11159.0567471738</v>
      </c>
      <c r="CX686">
        <v>0.22314841317727521</v>
      </c>
      <c r="CY686">
        <f t="shared" si="121"/>
        <v>0.70015170482389943</v>
      </c>
      <c r="CZ686">
        <f t="shared" si="120"/>
        <v>0.59114726244708327</v>
      </c>
    </row>
    <row r="687" spans="1:104" x14ac:dyDescent="0.25">
      <c r="A687">
        <v>1</v>
      </c>
      <c r="B687" s="15">
        <v>10627</v>
      </c>
      <c r="C687" s="15">
        <v>-66.341303690000004</v>
      </c>
      <c r="D687" s="15">
        <v>-20.64468377</v>
      </c>
      <c r="E687" s="15">
        <v>3904</v>
      </c>
      <c r="F687" s="15">
        <v>1</v>
      </c>
      <c r="G687" s="15">
        <v>0</v>
      </c>
      <c r="H687" s="17">
        <v>2</v>
      </c>
      <c r="I687" s="19">
        <v>0</v>
      </c>
      <c r="J687" s="19">
        <v>0</v>
      </c>
      <c r="K687" s="19">
        <v>1</v>
      </c>
      <c r="L687" s="15">
        <v>0</v>
      </c>
      <c r="M687" s="15">
        <v>0</v>
      </c>
      <c r="N687" s="15">
        <v>1.2032</v>
      </c>
      <c r="O687" s="19">
        <v>178.03939299999999</v>
      </c>
      <c r="P687" s="19">
        <v>49.803846290251677</v>
      </c>
      <c r="Q687" s="20">
        <v>3.5748121131529635</v>
      </c>
      <c r="R687" s="21">
        <v>4.1000000000000002E-2</v>
      </c>
      <c r="S687" s="22">
        <v>0.497</v>
      </c>
      <c r="T687" s="22">
        <v>0.50299999999999989</v>
      </c>
      <c r="U687" s="19">
        <v>0</v>
      </c>
      <c r="V687" s="19">
        <v>24.752511606255084</v>
      </c>
      <c r="W687" s="19">
        <v>25.05133468399659</v>
      </c>
      <c r="X687" s="19">
        <v>1452.3444545892996</v>
      </c>
      <c r="Y687" s="19">
        <v>1560</v>
      </c>
      <c r="Z687" s="19">
        <v>3012.3444545892999</v>
      </c>
      <c r="AA687">
        <v>59.922606088403221</v>
      </c>
      <c r="AB687">
        <v>1</v>
      </c>
      <c r="AC687">
        <v>0.501</v>
      </c>
      <c r="AD687">
        <v>0.499</v>
      </c>
      <c r="AE687">
        <v>0</v>
      </c>
      <c r="AF687">
        <v>30.021225650290013</v>
      </c>
      <c r="AG687">
        <v>29.901380438113208</v>
      </c>
      <c r="AH687">
        <v>45881.170108836894</v>
      </c>
      <c r="AI687">
        <v>1876.992</v>
      </c>
      <c r="AJ687">
        <v>45759.588352430597</v>
      </c>
      <c r="AK687">
        <v>44200.257912888497</v>
      </c>
      <c r="AL687">
        <v>47.761888592351355</v>
      </c>
      <c r="AM687" s="19">
        <v>57.880648390502898</v>
      </c>
      <c r="AN687">
        <v>0.8143786666666667</v>
      </c>
      <c r="AO687">
        <v>0.53952586666666669</v>
      </c>
      <c r="AP687">
        <v>0.18323519999999999</v>
      </c>
      <c r="AQ687">
        <v>1</v>
      </c>
      <c r="AR687">
        <v>0</v>
      </c>
      <c r="AS687">
        <v>2</v>
      </c>
      <c r="AT687">
        <v>1.48</v>
      </c>
      <c r="AU687">
        <v>1</v>
      </c>
      <c r="AV687">
        <v>2</v>
      </c>
      <c r="AW687">
        <v>1.5</v>
      </c>
      <c r="AX687">
        <v>1</v>
      </c>
      <c r="AY687">
        <v>2</v>
      </c>
      <c r="AZ687">
        <v>0.6</v>
      </c>
      <c r="BA687">
        <v>0.3</v>
      </c>
      <c r="BB687">
        <v>0.8</v>
      </c>
      <c r="BC687" s="27">
        <v>0.36354753455486744</v>
      </c>
      <c r="BD687" s="28">
        <v>0.47944526073284421</v>
      </c>
      <c r="BE687" s="28">
        <v>0.30749102316674587</v>
      </c>
      <c r="BF687" s="28">
        <f t="shared" si="111"/>
        <v>0.44522922311244251</v>
      </c>
      <c r="BG687" s="29" t="s">
        <v>106</v>
      </c>
      <c r="BH687">
        <v>0.35560134615486749</v>
      </c>
      <c r="BI687">
        <v>0.30696509873284422</v>
      </c>
      <c r="BJ687">
        <v>0.27054951517474585</v>
      </c>
      <c r="BK687">
        <f t="shared" si="112"/>
        <v>0.40828771512044248</v>
      </c>
      <c r="BL687" t="s">
        <v>106</v>
      </c>
      <c r="BM687" s="27">
        <v>0.37296470615486749</v>
      </c>
      <c r="BN687" s="28">
        <v>0.59701473583284426</v>
      </c>
      <c r="BO687" s="28">
        <v>0.3400623691247458</v>
      </c>
      <c r="BP687" s="28">
        <f t="shared" si="113"/>
        <v>0.47780056907044244</v>
      </c>
      <c r="BQ687" s="29" t="s">
        <v>106</v>
      </c>
      <c r="BR687">
        <v>0.27613591167096346</v>
      </c>
      <c r="BS687">
        <v>0.47944526073284421</v>
      </c>
      <c r="BT687">
        <v>0.25325064261228181</v>
      </c>
      <c r="BU687">
        <f t="shared" si="114"/>
        <v>0.39098884255797844</v>
      </c>
      <c r="BV687" t="s">
        <v>106</v>
      </c>
      <c r="BW687" s="27">
        <v>0.26818972327096346</v>
      </c>
      <c r="BX687" s="28">
        <v>0.30696509873284422</v>
      </c>
      <c r="BY687" s="28">
        <v>0.21630913462028184</v>
      </c>
      <c r="BZ687" s="28">
        <f t="shared" si="115"/>
        <v>0.35404733456597848</v>
      </c>
      <c r="CA687" s="29" t="s">
        <v>106</v>
      </c>
      <c r="CB687">
        <v>0.28555308327096346</v>
      </c>
      <c r="CC687">
        <v>0.59701473583284426</v>
      </c>
      <c r="CD687">
        <v>0.28582198857028179</v>
      </c>
      <c r="CE687">
        <f t="shared" si="116"/>
        <v>0.4232912832166601</v>
      </c>
      <c r="CF687" t="s">
        <v>107</v>
      </c>
      <c r="CG687" s="27">
        <v>0.16282454867331012</v>
      </c>
      <c r="CH687" s="28">
        <v>0.47944526073284421</v>
      </c>
      <c r="CI687" s="28">
        <v>0.18293903818982846</v>
      </c>
      <c r="CJ687" s="28">
        <f t="shared" si="117"/>
        <v>0.30056274861900678</v>
      </c>
      <c r="CK687" s="29" t="s">
        <v>107</v>
      </c>
      <c r="CL687">
        <v>0.15487836027331012</v>
      </c>
      <c r="CM687">
        <v>0.30696509873284422</v>
      </c>
      <c r="CN687">
        <v>0.14599753019782846</v>
      </c>
      <c r="CO687">
        <f t="shared" si="118"/>
        <v>0.2837357301435251</v>
      </c>
      <c r="CP687" t="s">
        <v>106</v>
      </c>
      <c r="CQ687" s="27">
        <v>0.17224172027331011</v>
      </c>
      <c r="CR687" s="28">
        <v>0.59701473583284426</v>
      </c>
      <c r="CS687" s="28">
        <v>0.21551038414782847</v>
      </c>
      <c r="CT687" s="28">
        <f t="shared" si="119"/>
        <v>0.30997992021900678</v>
      </c>
      <c r="CU687" s="29" t="s">
        <v>107</v>
      </c>
      <c r="CV687">
        <v>47435.006486798098</v>
      </c>
      <c r="CW687">
        <v>7490.3257610503997</v>
      </c>
      <c r="CX687">
        <v>0.13773819994569664</v>
      </c>
      <c r="CY687">
        <f t="shared" si="121"/>
        <v>0.61718346067854091</v>
      </c>
      <c r="CZ687">
        <f t="shared" si="120"/>
        <v>0.50128573450056413</v>
      </c>
    </row>
    <row r="688" spans="1:104" x14ac:dyDescent="0.25">
      <c r="A688">
        <v>1</v>
      </c>
      <c r="B688" s="15">
        <v>10629</v>
      </c>
      <c r="C688" s="15">
        <v>-66.198808020000001</v>
      </c>
      <c r="D688" s="15">
        <v>-18.249202530000002</v>
      </c>
      <c r="E688" s="15">
        <v>3937</v>
      </c>
      <c r="F688" s="15">
        <v>1</v>
      </c>
      <c r="G688" s="15">
        <v>0</v>
      </c>
      <c r="H688" s="17">
        <v>2</v>
      </c>
      <c r="I688" s="19">
        <v>0</v>
      </c>
      <c r="J688" s="19">
        <v>0</v>
      </c>
      <c r="K688" s="19">
        <v>0</v>
      </c>
      <c r="L688" s="15">
        <v>0</v>
      </c>
      <c r="M688" s="15">
        <v>0</v>
      </c>
      <c r="N688" s="15">
        <v>0</v>
      </c>
      <c r="O688" s="19">
        <v>181.67285000000001</v>
      </c>
      <c r="P688" s="19">
        <v>50.820251314792685</v>
      </c>
      <c r="Q688" s="20">
        <v>3.5748121132789232</v>
      </c>
      <c r="R688" s="21">
        <v>0.1</v>
      </c>
      <c r="S688" s="22">
        <v>6.7000000000000004E-2</v>
      </c>
      <c r="T688" s="22">
        <v>0.93300000000000016</v>
      </c>
      <c r="U688" s="19">
        <v>0</v>
      </c>
      <c r="V688" s="19">
        <v>3.4049568380911102</v>
      </c>
      <c r="W688" s="19">
        <v>47.415294476701582</v>
      </c>
      <c r="X688" s="19">
        <v>1247.9471733111809</v>
      </c>
      <c r="Y688" s="19">
        <v>0</v>
      </c>
      <c r="Z688" s="19">
        <v>1247.9471733111809</v>
      </c>
      <c r="AA688">
        <v>61.145516428078849</v>
      </c>
      <c r="AB688">
        <v>1</v>
      </c>
      <c r="AC688">
        <v>0.123</v>
      </c>
      <c r="AD688">
        <v>0.877</v>
      </c>
      <c r="AE688">
        <v>0</v>
      </c>
      <c r="AF688">
        <v>7.5208985206536987</v>
      </c>
      <c r="AG688">
        <v>53.624617907425154</v>
      </c>
      <c r="AH688">
        <v>20033.938960720392</v>
      </c>
      <c r="AI688">
        <v>0</v>
      </c>
      <c r="AJ688">
        <v>19161.264951053199</v>
      </c>
      <c r="AK688">
        <v>17568.702884025399</v>
      </c>
      <c r="AL688">
        <v>45.738226183313415</v>
      </c>
      <c r="AM688" s="19">
        <v>56.06349129659958</v>
      </c>
      <c r="AN688">
        <v>0.8143786666666667</v>
      </c>
      <c r="AO688">
        <v>0.53952586666666669</v>
      </c>
      <c r="AP688">
        <v>0.18323519999999999</v>
      </c>
      <c r="AQ688">
        <v>1</v>
      </c>
      <c r="AR688">
        <v>0</v>
      </c>
      <c r="AS688">
        <v>2</v>
      </c>
      <c r="AT688">
        <v>1.48</v>
      </c>
      <c r="AU688">
        <v>1</v>
      </c>
      <c r="AV688">
        <v>2</v>
      </c>
      <c r="AW688">
        <v>1.5</v>
      </c>
      <c r="AX688">
        <v>1</v>
      </c>
      <c r="AY688">
        <v>2</v>
      </c>
      <c r="AZ688">
        <v>0.6</v>
      </c>
      <c r="BA688">
        <v>0.3</v>
      </c>
      <c r="BB688">
        <v>0.8</v>
      </c>
      <c r="BC688" s="27">
        <v>0.36519143865909032</v>
      </c>
      <c r="BD688" s="28">
        <v>0.52545371449889355</v>
      </c>
      <c r="BE688" s="28">
        <v>0.30947283377148577</v>
      </c>
      <c r="BF688" s="28">
        <f t="shared" si="111"/>
        <v>0.65976365266630732</v>
      </c>
      <c r="BG688" s="29" t="s">
        <v>106</v>
      </c>
      <c r="BH688">
        <v>0.35724525025909037</v>
      </c>
      <c r="BI688">
        <v>0.35297355249889351</v>
      </c>
      <c r="BJ688">
        <v>0.27253132577948574</v>
      </c>
      <c r="BK688">
        <f t="shared" si="112"/>
        <v>0.62282214467430741</v>
      </c>
      <c r="BL688" t="s">
        <v>106</v>
      </c>
      <c r="BM688" s="27">
        <v>0.37460861025909037</v>
      </c>
      <c r="BN688" s="28">
        <v>0.6430231895988936</v>
      </c>
      <c r="BO688" s="28">
        <v>0.3420441797294857</v>
      </c>
      <c r="BP688" s="28">
        <f t="shared" si="113"/>
        <v>0.69233499862430725</v>
      </c>
      <c r="BQ688" s="29" t="s">
        <v>106</v>
      </c>
      <c r="BR688">
        <v>0.27777981577518635</v>
      </c>
      <c r="BS688">
        <v>0.52545371449889355</v>
      </c>
      <c r="BT688">
        <v>0.2552324532170217</v>
      </c>
      <c r="BU688">
        <f t="shared" si="114"/>
        <v>0.60552327211184331</v>
      </c>
      <c r="BV688" t="s">
        <v>106</v>
      </c>
      <c r="BW688" s="27">
        <v>0.26983362737518635</v>
      </c>
      <c r="BX688" s="28">
        <v>0.35297355249889351</v>
      </c>
      <c r="BY688" s="28">
        <v>0.21829094522502174</v>
      </c>
      <c r="BZ688" s="28">
        <f t="shared" si="115"/>
        <v>0.5685817641198434</v>
      </c>
      <c r="CA688" s="29" t="s">
        <v>106</v>
      </c>
      <c r="CB688">
        <v>0.28719698737518634</v>
      </c>
      <c r="CC688">
        <v>0.6430231895988936</v>
      </c>
      <c r="CD688">
        <v>0.28780379917502175</v>
      </c>
      <c r="CE688">
        <f t="shared" si="116"/>
        <v>0.63748780627000801</v>
      </c>
      <c r="CF688" t="s">
        <v>107</v>
      </c>
      <c r="CG688" s="27">
        <v>0.164468452777533</v>
      </c>
      <c r="CH688" s="28">
        <v>0.52545371449889355</v>
      </c>
      <c r="CI688" s="28">
        <v>0.18492084879456838</v>
      </c>
      <c r="CJ688" s="28">
        <f t="shared" si="117"/>
        <v>0.51475927167235458</v>
      </c>
      <c r="CK688" s="29" t="s">
        <v>107</v>
      </c>
      <c r="CL688">
        <v>0.156522264377533</v>
      </c>
      <c r="CM688">
        <v>0.35297355249889351</v>
      </c>
      <c r="CN688">
        <v>0.14797934080256842</v>
      </c>
      <c r="CO688">
        <f t="shared" si="118"/>
        <v>0.49827015969739002</v>
      </c>
      <c r="CP688" t="s">
        <v>106</v>
      </c>
      <c r="CQ688" s="27">
        <v>0.17388562437753299</v>
      </c>
      <c r="CR688" s="28">
        <v>0.6430231895988936</v>
      </c>
      <c r="CS688" s="28">
        <v>0.2174921947525684</v>
      </c>
      <c r="CT688" s="28">
        <f t="shared" si="119"/>
        <v>0.52417644327235458</v>
      </c>
      <c r="CU688" s="29" t="s">
        <v>107</v>
      </c>
      <c r="CV688">
        <v>47878.406108362004</v>
      </c>
      <c r="CW688">
        <v>7643.1895535098602</v>
      </c>
      <c r="CX688">
        <v>0.35029081889482161</v>
      </c>
      <c r="CY688">
        <f t="shared" si="121"/>
        <v>0.87574453339371516</v>
      </c>
      <c r="CZ688">
        <f t="shared" si="120"/>
        <v>0.71548225755391193</v>
      </c>
    </row>
    <row r="689" spans="1:104" x14ac:dyDescent="0.25">
      <c r="A689">
        <v>1</v>
      </c>
      <c r="B689" s="15">
        <v>10655</v>
      </c>
      <c r="C689" s="15">
        <v>-66.540312990000004</v>
      </c>
      <c r="D689" s="15">
        <v>-18.247435190000001</v>
      </c>
      <c r="E689" s="15">
        <v>3409</v>
      </c>
      <c r="F689" s="15">
        <v>1</v>
      </c>
      <c r="G689" s="15">
        <v>0</v>
      </c>
      <c r="H689" s="17">
        <v>3</v>
      </c>
      <c r="I689" s="19">
        <v>0</v>
      </c>
      <c r="J689" s="19">
        <v>0</v>
      </c>
      <c r="K689" s="19">
        <v>1</v>
      </c>
      <c r="L689" s="15">
        <v>0</v>
      </c>
      <c r="M689" s="15">
        <v>0</v>
      </c>
      <c r="N689" s="15">
        <v>1.2032</v>
      </c>
      <c r="O689" s="19">
        <v>178.03939299999999</v>
      </c>
      <c r="P689" s="19">
        <v>49.803846290251677</v>
      </c>
      <c r="Q689" s="20">
        <v>3.5748121131529635</v>
      </c>
      <c r="R689" s="21">
        <v>0.02</v>
      </c>
      <c r="S689" s="22">
        <v>0.24000000000000002</v>
      </c>
      <c r="T689" s="22">
        <v>0.76</v>
      </c>
      <c r="U689" s="19">
        <v>0</v>
      </c>
      <c r="V689" s="19">
        <v>11.952923109660404</v>
      </c>
      <c r="W689" s="19">
        <v>37.850923180591273</v>
      </c>
      <c r="X689" s="19">
        <v>431.22162271951515</v>
      </c>
      <c r="Y689" s="19">
        <v>1560</v>
      </c>
      <c r="Z689" s="19">
        <v>1991.2216227195152</v>
      </c>
      <c r="AA689">
        <v>59.922606088403221</v>
      </c>
      <c r="AB689">
        <v>1</v>
      </c>
      <c r="AC689">
        <v>0.24400000000000002</v>
      </c>
      <c r="AD689">
        <v>0.75600000000000001</v>
      </c>
      <c r="AE689">
        <v>0</v>
      </c>
      <c r="AF689">
        <v>14.621115885570386</v>
      </c>
      <c r="AG689">
        <v>45.301490202832838</v>
      </c>
      <c r="AH689">
        <v>28035.368912382146</v>
      </c>
      <c r="AI689">
        <v>1876.992</v>
      </c>
      <c r="AJ689">
        <v>28691.146362515701</v>
      </c>
      <c r="AK689">
        <v>28214.221363218501</v>
      </c>
      <c r="AL689">
        <v>48.807769364446642</v>
      </c>
      <c r="AM689" s="19">
        <v>58.926529162598186</v>
      </c>
      <c r="AN689">
        <v>0.82156800000000008</v>
      </c>
      <c r="AO689">
        <v>0.54428880000000002</v>
      </c>
      <c r="AP689">
        <v>0.18485279999999998</v>
      </c>
      <c r="AQ689">
        <v>1</v>
      </c>
      <c r="AR689">
        <v>0</v>
      </c>
      <c r="AS689">
        <v>2</v>
      </c>
      <c r="AT689">
        <v>1.48</v>
      </c>
      <c r="AU689">
        <v>1</v>
      </c>
      <c r="AV689">
        <v>2</v>
      </c>
      <c r="AW689">
        <v>1.5</v>
      </c>
      <c r="AX689">
        <v>1</v>
      </c>
      <c r="AY689">
        <v>2</v>
      </c>
      <c r="AZ689">
        <v>0.6</v>
      </c>
      <c r="BA689">
        <v>0.3</v>
      </c>
      <c r="BB689">
        <v>0.8</v>
      </c>
      <c r="BC689" s="27">
        <v>0.36493377047329156</v>
      </c>
      <c r="BD689" s="28">
        <v>0.50996845579735861</v>
      </c>
      <c r="BE689" s="28">
        <v>0.308289853830921</v>
      </c>
      <c r="BF689" s="28">
        <f t="shared" si="111"/>
        <v>0.5240698281807894</v>
      </c>
      <c r="BG689" s="29" t="s">
        <v>106</v>
      </c>
      <c r="BH689">
        <v>0.35698758207329162</v>
      </c>
      <c r="BI689">
        <v>0.33748829379735862</v>
      </c>
      <c r="BJ689">
        <v>0.27134834583892098</v>
      </c>
      <c r="BK689">
        <f t="shared" si="112"/>
        <v>0.48712832018878938</v>
      </c>
      <c r="BL689" t="s">
        <v>106</v>
      </c>
      <c r="BM689" s="27">
        <v>0.37435094207329161</v>
      </c>
      <c r="BN689" s="28">
        <v>0.62753793089735865</v>
      </c>
      <c r="BO689" s="28">
        <v>0.34086119978892099</v>
      </c>
      <c r="BP689" s="28">
        <f t="shared" si="113"/>
        <v>0.55664117413878933</v>
      </c>
      <c r="BQ689" s="29" t="s">
        <v>106</v>
      </c>
      <c r="BR689">
        <v>0.27675047794743557</v>
      </c>
      <c r="BS689">
        <v>0.50996845579735861</v>
      </c>
      <c r="BT689">
        <v>0.25357063929922496</v>
      </c>
      <c r="BU689">
        <f t="shared" si="114"/>
        <v>0.46935061364909336</v>
      </c>
      <c r="BV689" t="s">
        <v>106</v>
      </c>
      <c r="BW689" s="27">
        <v>0.26880428954743557</v>
      </c>
      <c r="BX689" s="28">
        <v>0.33748829379735862</v>
      </c>
      <c r="BY689" s="28">
        <v>0.216629131307225</v>
      </c>
      <c r="BZ689" s="28">
        <f t="shared" si="115"/>
        <v>0.43240910565709334</v>
      </c>
      <c r="CA689" s="29" t="s">
        <v>106</v>
      </c>
      <c r="CB689">
        <v>0.28616764954743557</v>
      </c>
      <c r="CC689">
        <v>0.62753793089735865</v>
      </c>
      <c r="CD689">
        <v>0.28614198525722495</v>
      </c>
      <c r="CE689">
        <f t="shared" si="116"/>
        <v>0.50192195960709329</v>
      </c>
      <c r="CF689" t="s">
        <v>106</v>
      </c>
      <c r="CG689" s="27">
        <v>0.16243880245095557</v>
      </c>
      <c r="CH689" s="28">
        <v>0.50996845579735861</v>
      </c>
      <c r="CI689" s="28">
        <v>0.18263832416554493</v>
      </c>
      <c r="CJ689" s="28">
        <f t="shared" si="117"/>
        <v>0.37821877680082394</v>
      </c>
      <c r="CK689" s="29" t="s">
        <v>107</v>
      </c>
      <c r="CL689">
        <v>0.15449261405095555</v>
      </c>
      <c r="CM689">
        <v>0.33748829379735862</v>
      </c>
      <c r="CN689">
        <v>0.14569681617354496</v>
      </c>
      <c r="CO689">
        <f t="shared" si="118"/>
        <v>0.3614767905234133</v>
      </c>
      <c r="CP689" t="s">
        <v>106</v>
      </c>
      <c r="CQ689" s="27">
        <v>0.17185597405095557</v>
      </c>
      <c r="CR689" s="28">
        <v>0.62753793089735865</v>
      </c>
      <c r="CS689" s="28">
        <v>0.21520967012354497</v>
      </c>
      <c r="CT689" s="28">
        <f t="shared" si="119"/>
        <v>0.38763594840082394</v>
      </c>
      <c r="CU689" s="29" t="s">
        <v>107</v>
      </c>
      <c r="CV689">
        <v>47435.006486798098</v>
      </c>
      <c r="CW689">
        <v>7490.3257610503997</v>
      </c>
      <c r="CX689">
        <v>0.21577997434986837</v>
      </c>
      <c r="CY689">
        <f t="shared" si="121"/>
        <v>0.72574843014722701</v>
      </c>
      <c r="CZ689">
        <f t="shared" si="120"/>
        <v>0.58071374482315996</v>
      </c>
    </row>
    <row r="690" spans="1:104" x14ac:dyDescent="0.25">
      <c r="A690">
        <v>1</v>
      </c>
      <c r="B690" s="15">
        <v>10664</v>
      </c>
      <c r="C690" s="15">
        <v>-65.747968909999997</v>
      </c>
      <c r="D690" s="15">
        <v>-18.615128200000001</v>
      </c>
      <c r="E690" s="15">
        <v>2891</v>
      </c>
      <c r="F690" s="15">
        <v>1</v>
      </c>
      <c r="G690" s="15">
        <v>0</v>
      </c>
      <c r="H690" s="17">
        <v>3</v>
      </c>
      <c r="I690" s="19">
        <v>0</v>
      </c>
      <c r="J690" s="19">
        <v>0</v>
      </c>
      <c r="K690" s="19">
        <v>1</v>
      </c>
      <c r="L690" s="15">
        <v>0</v>
      </c>
      <c r="M690" s="15">
        <v>0</v>
      </c>
      <c r="N690" s="15">
        <v>1.2032</v>
      </c>
      <c r="O690" s="19">
        <v>243.441619</v>
      </c>
      <c r="P690" s="19">
        <v>68.099136731989731</v>
      </c>
      <c r="Q690" s="20">
        <v>3.5748121148449554</v>
      </c>
      <c r="R690" s="21">
        <v>4.4999999999999998E-2</v>
      </c>
      <c r="S690" s="22">
        <v>0.124</v>
      </c>
      <c r="T690" s="22">
        <v>0.877</v>
      </c>
      <c r="U690" s="19">
        <v>0</v>
      </c>
      <c r="V690" s="19">
        <v>8.4442929547667269</v>
      </c>
      <c r="W690" s="19">
        <v>59.722942913954995</v>
      </c>
      <c r="X690" s="19">
        <v>942.21454838855504</v>
      </c>
      <c r="Y690" s="19">
        <v>1560</v>
      </c>
      <c r="Z690" s="19">
        <v>2502.2145483885552</v>
      </c>
      <c r="AA690">
        <v>81.934992027079517</v>
      </c>
      <c r="AB690">
        <v>1</v>
      </c>
      <c r="AC690">
        <v>0.14899999999999999</v>
      </c>
      <c r="AD690">
        <v>0.85099999999999998</v>
      </c>
      <c r="AE690">
        <v>0</v>
      </c>
      <c r="AF690">
        <v>12.208313812034847</v>
      </c>
      <c r="AG690">
        <v>69.726678215044672</v>
      </c>
      <c r="AH690">
        <v>29314.102502656795</v>
      </c>
      <c r="AI690">
        <v>1876.992</v>
      </c>
      <c r="AJ690">
        <v>29914.1785721817</v>
      </c>
      <c r="AK690">
        <v>28795.354539946198</v>
      </c>
      <c r="AL690">
        <v>65.034675579050187</v>
      </c>
      <c r="AM690" s="19">
        <v>78.870530874139973</v>
      </c>
      <c r="AN690">
        <v>0.83594666666666673</v>
      </c>
      <c r="AO690">
        <v>0.55381466666666668</v>
      </c>
      <c r="AP690">
        <v>0.18808800000000001</v>
      </c>
      <c r="AQ690">
        <v>1</v>
      </c>
      <c r="AR690">
        <v>0</v>
      </c>
      <c r="AS690">
        <v>2</v>
      </c>
      <c r="AT690">
        <v>1.48</v>
      </c>
      <c r="AU690">
        <v>1</v>
      </c>
      <c r="AV690">
        <v>2</v>
      </c>
      <c r="AW690">
        <v>1.5</v>
      </c>
      <c r="AX690">
        <v>1</v>
      </c>
      <c r="AY690">
        <v>2</v>
      </c>
      <c r="AZ690">
        <v>0.6</v>
      </c>
      <c r="BA690">
        <v>0.3</v>
      </c>
      <c r="BB690">
        <v>0.8</v>
      </c>
      <c r="BC690" s="27">
        <v>0.35690913215952791</v>
      </c>
      <c r="BD690" s="28">
        <v>0.52183107850026889</v>
      </c>
      <c r="BE690" s="28">
        <v>0.29898382382810051</v>
      </c>
      <c r="BF690" s="28">
        <f t="shared" si="111"/>
        <v>0.54946843899456366</v>
      </c>
      <c r="BG690" s="29" t="s">
        <v>106</v>
      </c>
      <c r="BH690">
        <v>0.34896294375952797</v>
      </c>
      <c r="BI690">
        <v>0.34935091650026884</v>
      </c>
      <c r="BJ690">
        <v>0.26204231583610049</v>
      </c>
      <c r="BK690">
        <f t="shared" si="112"/>
        <v>0.51252693100256352</v>
      </c>
      <c r="BL690" t="s">
        <v>106</v>
      </c>
      <c r="BM690" s="27">
        <v>0.36632630375952796</v>
      </c>
      <c r="BN690" s="28">
        <v>0.63940055360026893</v>
      </c>
      <c r="BO690" s="28">
        <v>0.3315551697861005</v>
      </c>
      <c r="BP690" s="28">
        <f t="shared" si="113"/>
        <v>0.58203978495256359</v>
      </c>
      <c r="BQ690" s="29" t="s">
        <v>106</v>
      </c>
      <c r="BR690">
        <v>0.26718250034976798</v>
      </c>
      <c r="BS690">
        <v>0.52183107850026889</v>
      </c>
      <c r="BT690">
        <v>0.24330694134194045</v>
      </c>
      <c r="BU690">
        <f t="shared" si="114"/>
        <v>0.49379155650840356</v>
      </c>
      <c r="BV690" t="s">
        <v>106</v>
      </c>
      <c r="BW690" s="27">
        <v>0.25923631194976793</v>
      </c>
      <c r="BX690" s="28">
        <v>0.34935091650026884</v>
      </c>
      <c r="BY690" s="28">
        <v>0.20636543334994045</v>
      </c>
      <c r="BZ690" s="28">
        <f t="shared" si="115"/>
        <v>0.45685004851640354</v>
      </c>
      <c r="CA690" s="29" t="s">
        <v>106</v>
      </c>
      <c r="CB690">
        <v>0.27659967194976798</v>
      </c>
      <c r="CC690">
        <v>0.63940055360026893</v>
      </c>
      <c r="CD690">
        <v>0.27587828729994046</v>
      </c>
      <c r="CE690">
        <f t="shared" si="116"/>
        <v>0.5263629024664036</v>
      </c>
      <c r="CF690" t="s">
        <v>106</v>
      </c>
      <c r="CG690" s="27">
        <v>0.15087019985563463</v>
      </c>
      <c r="CH690" s="28">
        <v>0.52183107850026889</v>
      </c>
      <c r="CI690" s="28">
        <v>0.1711332047858071</v>
      </c>
      <c r="CJ690" s="28">
        <f t="shared" si="117"/>
        <v>0.40135481502209769</v>
      </c>
      <c r="CK690" s="29" t="s">
        <v>107</v>
      </c>
      <c r="CL690">
        <v>0.14292401145563463</v>
      </c>
      <c r="CM690">
        <v>0.34935091650026884</v>
      </c>
      <c r="CN690">
        <v>0.13419169679380713</v>
      </c>
      <c r="CO690">
        <f t="shared" si="118"/>
        <v>0.38467631196027019</v>
      </c>
      <c r="CP690" t="s">
        <v>106</v>
      </c>
      <c r="CQ690" s="27">
        <v>0.16028737145563463</v>
      </c>
      <c r="CR690" s="28">
        <v>0.63940055360026893</v>
      </c>
      <c r="CS690" s="28">
        <v>0.20370455074380714</v>
      </c>
      <c r="CT690" s="28">
        <f t="shared" si="119"/>
        <v>0.41077198662209768</v>
      </c>
      <c r="CU690" s="29" t="s">
        <v>107</v>
      </c>
      <c r="CV690">
        <v>54830.548187838598</v>
      </c>
      <c r="CW690">
        <v>10241.874003384901</v>
      </c>
      <c r="CX690">
        <v>0.25048461516646309</v>
      </c>
      <c r="CY690">
        <f t="shared" si="121"/>
        <v>0.77231569366673192</v>
      </c>
      <c r="CZ690">
        <f t="shared" si="120"/>
        <v>0.60739374732599094</v>
      </c>
    </row>
    <row r="691" spans="1:104" x14ac:dyDescent="0.25">
      <c r="A691">
        <v>1</v>
      </c>
      <c r="B691" s="15">
        <v>10696</v>
      </c>
      <c r="C691" s="15">
        <v>-66.116292130000005</v>
      </c>
      <c r="D691" s="15">
        <v>-18.491711460000001</v>
      </c>
      <c r="E691" s="15">
        <v>3755</v>
      </c>
      <c r="F691" s="15">
        <v>1</v>
      </c>
      <c r="G691" s="15">
        <v>0</v>
      </c>
      <c r="H691" s="17">
        <v>0</v>
      </c>
      <c r="I691" s="19">
        <v>1</v>
      </c>
      <c r="J691" s="19">
        <v>4</v>
      </c>
      <c r="K691" s="19">
        <v>1</v>
      </c>
      <c r="L691" s="15">
        <v>0</v>
      </c>
      <c r="M691" s="15">
        <v>1.9414993466458099</v>
      </c>
      <c r="N691" s="15">
        <v>1.2032</v>
      </c>
      <c r="O691" s="19">
        <v>210.74050600000001</v>
      </c>
      <c r="P691" s="19">
        <v>58.951491511120707</v>
      </c>
      <c r="Q691" s="20">
        <v>3.5748121141302347</v>
      </c>
      <c r="R691" s="21">
        <v>0</v>
      </c>
      <c r="S691" s="22">
        <v>9.2999999999999999E-2</v>
      </c>
      <c r="T691" s="22">
        <v>0.90700000000000003</v>
      </c>
      <c r="U691" s="19">
        <v>0</v>
      </c>
      <c r="V691" s="19">
        <v>5.4824887105342262</v>
      </c>
      <c r="W691" s="19">
        <v>53.46900280058648</v>
      </c>
      <c r="X691" s="19">
        <v>0</v>
      </c>
      <c r="Y691" s="19">
        <v>3930</v>
      </c>
      <c r="Z691" s="19">
        <v>3930</v>
      </c>
      <c r="AA691">
        <v>70.928799057741372</v>
      </c>
      <c r="AB691">
        <v>1</v>
      </c>
      <c r="AC691">
        <v>0.11899999999999999</v>
      </c>
      <c r="AD691">
        <v>0.88100000000000001</v>
      </c>
      <c r="AE691">
        <v>0</v>
      </c>
      <c r="AF691">
        <v>8.4405270878712226</v>
      </c>
      <c r="AG691">
        <v>62.488271969870148</v>
      </c>
      <c r="AH691">
        <v>22910.597188274558</v>
      </c>
      <c r="AI691">
        <v>6478.34545155057</v>
      </c>
      <c r="AJ691">
        <v>28390.962022663902</v>
      </c>
      <c r="AK691">
        <v>28390.962022663902</v>
      </c>
      <c r="AL691">
        <v>58.951491511120707</v>
      </c>
      <c r="AM691" s="19">
        <v>70.928799057741372</v>
      </c>
      <c r="AN691">
        <v>0.8143786666666667</v>
      </c>
      <c r="AO691">
        <v>0.53952586666666669</v>
      </c>
      <c r="AP691">
        <v>0.18323519999999999</v>
      </c>
      <c r="AQ691">
        <v>1</v>
      </c>
      <c r="AR691">
        <v>0</v>
      </c>
      <c r="AS691">
        <v>2</v>
      </c>
      <c r="AT691">
        <v>1.48</v>
      </c>
      <c r="AU691">
        <v>1</v>
      </c>
      <c r="AV691">
        <v>2</v>
      </c>
      <c r="AW691">
        <v>1.5</v>
      </c>
      <c r="AX691">
        <v>1</v>
      </c>
      <c r="AY691">
        <v>2</v>
      </c>
      <c r="AZ691">
        <v>0.6</v>
      </c>
      <c r="BA691">
        <v>0.3</v>
      </c>
      <c r="BB691">
        <v>0.8</v>
      </c>
      <c r="BC691" s="27">
        <v>0.35421734425687712</v>
      </c>
      <c r="BD691" s="28">
        <v>0.50699245682909289</v>
      </c>
      <c r="BE691" s="28">
        <v>0.29865370613445241</v>
      </c>
      <c r="BF691" s="28">
        <f t="shared" si="111"/>
        <v>0.53346087320168589</v>
      </c>
      <c r="BG691" s="29" t="s">
        <v>106</v>
      </c>
      <c r="BH691">
        <v>0.34627115585687712</v>
      </c>
      <c r="BI691">
        <v>0.33451229482909289</v>
      </c>
      <c r="BJ691">
        <v>0.26171219814245239</v>
      </c>
      <c r="BK691">
        <f t="shared" si="112"/>
        <v>0.49651936520968587</v>
      </c>
      <c r="BL691" t="s">
        <v>106</v>
      </c>
      <c r="BM691" s="27">
        <v>0.36363451585687712</v>
      </c>
      <c r="BN691" s="28">
        <v>0.62456193192909293</v>
      </c>
      <c r="BO691" s="28">
        <v>0.3312250520924524</v>
      </c>
      <c r="BP691" s="28">
        <f t="shared" si="113"/>
        <v>0.56603221915968582</v>
      </c>
      <c r="BQ691" s="29" t="s">
        <v>106</v>
      </c>
      <c r="BR691">
        <v>0.26680572137297309</v>
      </c>
      <c r="BS691">
        <v>0.50699245682909289</v>
      </c>
      <c r="BT691">
        <v>0.24441332557998838</v>
      </c>
      <c r="BU691">
        <f t="shared" si="114"/>
        <v>0.47922049264722183</v>
      </c>
      <c r="BV691" t="s">
        <v>106</v>
      </c>
      <c r="BW691" s="27">
        <v>0.25885953297297309</v>
      </c>
      <c r="BX691" s="28">
        <v>0.33451229482909289</v>
      </c>
      <c r="BY691" s="28">
        <v>0.20747181758798838</v>
      </c>
      <c r="BZ691" s="28">
        <f t="shared" si="115"/>
        <v>0.44227898465522186</v>
      </c>
      <c r="CA691" s="29" t="s">
        <v>106</v>
      </c>
      <c r="CB691">
        <v>0.27622289297297309</v>
      </c>
      <c r="CC691">
        <v>0.62456193192909293</v>
      </c>
      <c r="CD691">
        <v>0.27698467153798839</v>
      </c>
      <c r="CE691">
        <f t="shared" si="116"/>
        <v>0.51103006004020657</v>
      </c>
      <c r="CF691" t="s">
        <v>107</v>
      </c>
      <c r="CG691" s="27">
        <v>0.15349435837531974</v>
      </c>
      <c r="CH691" s="28">
        <v>0.50699245682909289</v>
      </c>
      <c r="CI691" s="28">
        <v>0.17410172115753506</v>
      </c>
      <c r="CJ691" s="28">
        <f t="shared" si="117"/>
        <v>0.3883015254425532</v>
      </c>
      <c r="CK691" s="29" t="s">
        <v>107</v>
      </c>
      <c r="CL691">
        <v>0.14554816997531972</v>
      </c>
      <c r="CM691">
        <v>0.33451229482909289</v>
      </c>
      <c r="CN691">
        <v>0.13716021316553506</v>
      </c>
      <c r="CO691">
        <f t="shared" si="118"/>
        <v>0.37196738023276854</v>
      </c>
      <c r="CP691" t="s">
        <v>106</v>
      </c>
      <c r="CQ691" s="27">
        <v>0.16291152997531974</v>
      </c>
      <c r="CR691" s="28">
        <v>0.62456193192909293</v>
      </c>
      <c r="CS691" s="28">
        <v>0.20667306711553507</v>
      </c>
      <c r="CT691" s="28">
        <f t="shared" si="119"/>
        <v>0.39771869704255319</v>
      </c>
      <c r="CU691" s="29" t="s">
        <v>107</v>
      </c>
      <c r="CV691">
        <v>51276.880223501503</v>
      </c>
      <c r="CW691">
        <v>8866.0998822176698</v>
      </c>
      <c r="CX691">
        <v>0.23480716706723345</v>
      </c>
      <c r="CY691">
        <f t="shared" si="121"/>
        <v>0.74179962389632637</v>
      </c>
      <c r="CZ691">
        <f t="shared" si="120"/>
        <v>0.5890245113241106</v>
      </c>
    </row>
    <row r="692" spans="1:104" x14ac:dyDescent="0.25">
      <c r="A692">
        <v>1</v>
      </c>
      <c r="B692" s="15">
        <v>10734</v>
      </c>
      <c r="C692" s="15">
        <v>-63.286993799999998</v>
      </c>
      <c r="D692" s="15">
        <v>-16.27935514</v>
      </c>
      <c r="E692" s="15">
        <v>222</v>
      </c>
      <c r="F692" s="15">
        <v>0</v>
      </c>
      <c r="G692" s="15">
        <v>0</v>
      </c>
      <c r="H692" s="17">
        <v>3</v>
      </c>
      <c r="I692" s="19">
        <v>0</v>
      </c>
      <c r="J692" s="19">
        <v>0</v>
      </c>
      <c r="K692" s="19">
        <v>0</v>
      </c>
      <c r="L692" s="15">
        <v>0</v>
      </c>
      <c r="M692" s="15">
        <v>0</v>
      </c>
      <c r="N692" s="15">
        <v>0</v>
      </c>
      <c r="O692" s="19">
        <v>327.01112999999998</v>
      </c>
      <c r="P692" s="19">
        <v>91.476452354927829</v>
      </c>
      <c r="Q692" s="20">
        <v>3.5748121137361086</v>
      </c>
      <c r="R692" s="21">
        <v>0.1</v>
      </c>
      <c r="S692" s="22">
        <v>0.15300000000000002</v>
      </c>
      <c r="T692" s="22">
        <v>0.84699999999999986</v>
      </c>
      <c r="U692" s="19">
        <v>0</v>
      </c>
      <c r="V692" s="19">
        <v>13.99589721030396</v>
      </c>
      <c r="W692" s="19">
        <v>77.480555144623864</v>
      </c>
      <c r="X692" s="19">
        <v>2205.9820914747916</v>
      </c>
      <c r="Y692" s="19">
        <v>0</v>
      </c>
      <c r="Z692" s="19">
        <v>2205.9820914747916</v>
      </c>
      <c r="AA692">
        <v>110.06192957639142</v>
      </c>
      <c r="AB692">
        <v>1</v>
      </c>
      <c r="AC692">
        <v>0.16200000000000003</v>
      </c>
      <c r="AD692">
        <v>0.83799999999999997</v>
      </c>
      <c r="AE692">
        <v>0</v>
      </c>
      <c r="AF692">
        <v>17.830032591375414</v>
      </c>
      <c r="AG692">
        <v>92.231896985016007</v>
      </c>
      <c r="AH692">
        <v>29460.644296557482</v>
      </c>
      <c r="AI692">
        <v>0</v>
      </c>
      <c r="AJ692">
        <v>28177.345058263199</v>
      </c>
      <c r="AK692">
        <v>25835.423948365202</v>
      </c>
      <c r="AL692">
        <v>82.328807119435055</v>
      </c>
      <c r="AM692" s="19">
        <v>100.91428434089865</v>
      </c>
      <c r="AN692">
        <v>0.88627200000000006</v>
      </c>
      <c r="AO692">
        <v>0.58715519999999999</v>
      </c>
      <c r="AP692">
        <v>0.19941119999999998</v>
      </c>
      <c r="AQ692">
        <v>1</v>
      </c>
      <c r="AR692">
        <v>0</v>
      </c>
      <c r="AS692">
        <v>2</v>
      </c>
      <c r="AT692">
        <v>1.48</v>
      </c>
      <c r="AU692">
        <v>1</v>
      </c>
      <c r="AV692">
        <v>2</v>
      </c>
      <c r="AW692">
        <v>1.5</v>
      </c>
      <c r="AX692">
        <v>1</v>
      </c>
      <c r="AY692">
        <v>2</v>
      </c>
      <c r="AZ692">
        <v>0.6</v>
      </c>
      <c r="BA692">
        <v>0.3</v>
      </c>
      <c r="BB692">
        <v>0.8</v>
      </c>
      <c r="BC692" s="27">
        <v>0.36738634342723853</v>
      </c>
      <c r="BD692" s="28">
        <v>0.62726947018937906</v>
      </c>
      <c r="BE692" s="28">
        <v>0.32959332573090788</v>
      </c>
      <c r="BF692" s="28">
        <f t="shared" si="111"/>
        <v>0.65869768361021142</v>
      </c>
      <c r="BG692" s="29" t="s">
        <v>106</v>
      </c>
      <c r="BH692">
        <v>0.36020143542723848</v>
      </c>
      <c r="BI692">
        <v>0.44976916608937911</v>
      </c>
      <c r="BJ692">
        <v>0.30383179945490796</v>
      </c>
      <c r="BK692">
        <f t="shared" si="112"/>
        <v>0.63293615733421138</v>
      </c>
      <c r="BL692" t="s">
        <v>106</v>
      </c>
      <c r="BM692" s="27">
        <v>0.37596367542723852</v>
      </c>
      <c r="BN692" s="28">
        <v>0.74566201738937921</v>
      </c>
      <c r="BO692" s="28">
        <v>0.35390500850490791</v>
      </c>
      <c r="BP692" s="28">
        <f t="shared" si="113"/>
        <v>0.68300936638421139</v>
      </c>
      <c r="BQ692" s="29" t="s">
        <v>106</v>
      </c>
      <c r="BR692">
        <v>0.27235233864202252</v>
      </c>
      <c r="BS692">
        <v>0.62726947018937906</v>
      </c>
      <c r="BT692">
        <v>0.25804141743017833</v>
      </c>
      <c r="BU692">
        <f t="shared" si="114"/>
        <v>0.58714577530948175</v>
      </c>
      <c r="BV692" t="s">
        <v>106</v>
      </c>
      <c r="BW692" s="27">
        <v>0.26516743064202253</v>
      </c>
      <c r="BX692" s="28">
        <v>0.44976916608937911</v>
      </c>
      <c r="BY692" s="28">
        <v>0.2322798911541783</v>
      </c>
      <c r="BZ692" s="28">
        <f t="shared" si="115"/>
        <v>0.56138424903348172</v>
      </c>
      <c r="CA692" s="29" t="s">
        <v>106</v>
      </c>
      <c r="CB692">
        <v>0.28092967064202246</v>
      </c>
      <c r="CC692">
        <v>0.74566201738937921</v>
      </c>
      <c r="CD692">
        <v>0.28235310020417831</v>
      </c>
      <c r="CE692">
        <f t="shared" si="116"/>
        <v>0.61003402852132593</v>
      </c>
      <c r="CF692" t="s">
        <v>107</v>
      </c>
      <c r="CG692" s="27">
        <v>0.14916011021674247</v>
      </c>
      <c r="CH692" s="28">
        <v>0.62726947018937906</v>
      </c>
      <c r="CI692" s="28">
        <v>0.16528894370701031</v>
      </c>
      <c r="CJ692" s="28">
        <f t="shared" si="117"/>
        <v>0.47826446809604595</v>
      </c>
      <c r="CK692" s="29" t="s">
        <v>107</v>
      </c>
      <c r="CL692">
        <v>0.14197520221674248</v>
      </c>
      <c r="CM692">
        <v>0.44976916608937911</v>
      </c>
      <c r="CN692">
        <v>0.13952741743101033</v>
      </c>
      <c r="CO692">
        <f t="shared" si="118"/>
        <v>0.4686317753103138</v>
      </c>
      <c r="CP692" t="s">
        <v>106</v>
      </c>
      <c r="CQ692" s="27">
        <v>0.15773744221674246</v>
      </c>
      <c r="CR692" s="28">
        <v>0.74566201738937921</v>
      </c>
      <c r="CS692" s="28">
        <v>0.18960062648101028</v>
      </c>
      <c r="CT692" s="28">
        <f t="shared" si="119"/>
        <v>0.48684180009604594</v>
      </c>
      <c r="CU692" s="29" t="s">
        <v>107</v>
      </c>
      <c r="CV692">
        <v>62950.621275434103</v>
      </c>
      <c r="CW692">
        <v>13757.741197048899</v>
      </c>
      <c r="CX692">
        <v>0.32910435787930348</v>
      </c>
      <c r="CY692">
        <f t="shared" si="121"/>
        <v>0.95637382806868254</v>
      </c>
      <c r="CZ692">
        <f t="shared" si="120"/>
        <v>0.696490701306542</v>
      </c>
    </row>
    <row r="693" spans="1:104" x14ac:dyDescent="0.25">
      <c r="A693">
        <v>1</v>
      </c>
      <c r="B693" s="15">
        <v>10748</v>
      </c>
      <c r="C693" s="15">
        <v>-60.999631530000002</v>
      </c>
      <c r="D693" s="15">
        <v>-16.16611765</v>
      </c>
      <c r="E693" s="15">
        <v>380</v>
      </c>
      <c r="F693" s="15">
        <v>0</v>
      </c>
      <c r="G693" s="15">
        <v>0</v>
      </c>
      <c r="H693" s="17">
        <v>4</v>
      </c>
      <c r="I693" s="19">
        <v>1</v>
      </c>
      <c r="J693" s="19">
        <v>4</v>
      </c>
      <c r="K693" s="19">
        <v>1</v>
      </c>
      <c r="L693" s="15">
        <v>0</v>
      </c>
      <c r="M693" s="15">
        <v>1.9414993466458099</v>
      </c>
      <c r="N693" s="15">
        <v>1.2032</v>
      </c>
      <c r="O693" s="19">
        <v>664.922630999999</v>
      </c>
      <c r="P693" s="19">
        <v>186.00211975423113</v>
      </c>
      <c r="Q693" s="20">
        <v>3.5748121143919032</v>
      </c>
      <c r="R693" s="21">
        <v>0.63900000000000001</v>
      </c>
      <c r="S693" s="22">
        <v>0.32399999999999995</v>
      </c>
      <c r="T693" s="22">
        <v>0.67500000000000016</v>
      </c>
      <c r="U693" s="19">
        <v>0</v>
      </c>
      <c r="V693" s="19">
        <v>60.264686800370875</v>
      </c>
      <c r="W693" s="19">
        <v>125.55143083410604</v>
      </c>
      <c r="X693" s="19">
        <v>48996.455927124327</v>
      </c>
      <c r="Y693" s="19">
        <v>3930</v>
      </c>
      <c r="Z693" s="19">
        <v>52926.455927124327</v>
      </c>
      <c r="AA693">
        <v>223.79259014256226</v>
      </c>
      <c r="AB693">
        <v>1</v>
      </c>
      <c r="AC693">
        <v>0.32499999999999996</v>
      </c>
      <c r="AD693">
        <v>0.67500000000000004</v>
      </c>
      <c r="AE693">
        <v>0</v>
      </c>
      <c r="AF693">
        <v>72.732591796332727</v>
      </c>
      <c r="AG693">
        <v>151.05999834622955</v>
      </c>
      <c r="AH693">
        <v>98974.00738312176</v>
      </c>
      <c r="AI693">
        <v>6478.34545155057</v>
      </c>
      <c r="AJ693">
        <v>101141.06661959</v>
      </c>
      <c r="AK693">
        <v>47425.4484059194</v>
      </c>
      <c r="AL693">
        <v>67.146765231277442</v>
      </c>
      <c r="AM693" s="19">
        <v>104.93723561960857</v>
      </c>
      <c r="AN693">
        <v>0.82516266666666671</v>
      </c>
      <c r="AO693">
        <v>0.54667026666666674</v>
      </c>
      <c r="AP693">
        <v>0.18566159999999998</v>
      </c>
      <c r="AQ693">
        <v>1</v>
      </c>
      <c r="AR693">
        <v>0</v>
      </c>
      <c r="AS693">
        <v>2</v>
      </c>
      <c r="AT693">
        <v>1.48</v>
      </c>
      <c r="AU693">
        <v>1</v>
      </c>
      <c r="AV693">
        <v>2</v>
      </c>
      <c r="AW693">
        <v>1.5</v>
      </c>
      <c r="AX693">
        <v>1</v>
      </c>
      <c r="AY693">
        <v>2</v>
      </c>
      <c r="AZ693">
        <v>0.6</v>
      </c>
      <c r="BA693">
        <v>0.3</v>
      </c>
      <c r="BB693">
        <v>0.8</v>
      </c>
      <c r="BC693" s="27">
        <v>0.34664493655892858</v>
      </c>
      <c r="BD693" s="28">
        <v>0.62096469182286063</v>
      </c>
      <c r="BE693" s="28">
        <v>0.31289300507026679</v>
      </c>
      <c r="BF693" s="28">
        <f t="shared" si="111"/>
        <v>0.39705498971968917</v>
      </c>
      <c r="BG693" s="29" t="s">
        <v>106</v>
      </c>
      <c r="BH693">
        <v>0.33946002855892854</v>
      </c>
      <c r="BI693">
        <v>0.44346438772286056</v>
      </c>
      <c r="BJ693">
        <v>0.28713147879426681</v>
      </c>
      <c r="BK693">
        <f t="shared" si="112"/>
        <v>0.37129346344368919</v>
      </c>
      <c r="BL693" t="s">
        <v>106</v>
      </c>
      <c r="BM693" s="27">
        <v>0.35522226855892858</v>
      </c>
      <c r="BN693" s="28">
        <v>0.73935723902286066</v>
      </c>
      <c r="BO693" s="28">
        <v>0.33720468784426683</v>
      </c>
      <c r="BP693" s="28">
        <f t="shared" si="113"/>
        <v>0.4213666724936892</v>
      </c>
      <c r="BQ693" s="29" t="s">
        <v>106</v>
      </c>
      <c r="BR693">
        <v>0.25816362065074056</v>
      </c>
      <c r="BS693">
        <v>0.62096469182286063</v>
      </c>
      <c r="BT693">
        <v>0.246274671806304</v>
      </c>
      <c r="BU693">
        <f t="shared" si="114"/>
        <v>0.33043665645572634</v>
      </c>
      <c r="BV693" t="s">
        <v>106</v>
      </c>
      <c r="BW693" s="27">
        <v>0.25097871265074057</v>
      </c>
      <c r="BX693" s="28">
        <v>0.44346438772286056</v>
      </c>
      <c r="BY693" s="28">
        <v>0.22051314553030399</v>
      </c>
      <c r="BZ693" s="28">
        <f t="shared" si="115"/>
        <v>0.30467513017972636</v>
      </c>
      <c r="CA693" s="29" t="s">
        <v>106</v>
      </c>
      <c r="CB693">
        <v>0.26674095265074055</v>
      </c>
      <c r="CC693">
        <v>0.73935723902286066</v>
      </c>
      <c r="CD693">
        <v>0.270586354580304</v>
      </c>
      <c r="CE693">
        <f t="shared" si="116"/>
        <v>0.35090293730016292</v>
      </c>
      <c r="CF693" t="s">
        <v>107</v>
      </c>
      <c r="CG693" s="27">
        <v>0.14346561854753387</v>
      </c>
      <c r="CH693" s="28">
        <v>0.62096469182286063</v>
      </c>
      <c r="CI693" s="28">
        <v>0.15991757313079663</v>
      </c>
      <c r="CJ693" s="28">
        <f t="shared" si="117"/>
        <v>0.22762760319695624</v>
      </c>
      <c r="CK693" s="29" t="s">
        <v>107</v>
      </c>
      <c r="CL693">
        <v>0.13628071054753388</v>
      </c>
      <c r="CM693">
        <v>0.44346438772286056</v>
      </c>
      <c r="CN693">
        <v>0.13415604685479662</v>
      </c>
      <c r="CO693">
        <f t="shared" si="118"/>
        <v>0.21831803150421897</v>
      </c>
      <c r="CP693" t="s">
        <v>106</v>
      </c>
      <c r="CQ693" s="27">
        <v>0.15204295054753386</v>
      </c>
      <c r="CR693" s="28">
        <v>0.73935723902286066</v>
      </c>
      <c r="CS693" s="28">
        <v>0.18422925590479661</v>
      </c>
      <c r="CT693" s="28">
        <f t="shared" si="119"/>
        <v>0.23620493519695623</v>
      </c>
      <c r="CU693" s="29" t="s">
        <v>107</v>
      </c>
      <c r="CV693">
        <v>22892.661371923899</v>
      </c>
      <c r="CW693">
        <v>13117.154450911899</v>
      </c>
      <c r="CX693">
        <v>8.4161984649422358E-2</v>
      </c>
      <c r="CY693">
        <f t="shared" si="121"/>
        <v>0.705126676472283</v>
      </c>
      <c r="CZ693">
        <f t="shared" si="120"/>
        <v>0.43080692120835096</v>
      </c>
    </row>
    <row r="694" spans="1:104" x14ac:dyDescent="0.25">
      <c r="A694">
        <v>1</v>
      </c>
      <c r="B694" s="15">
        <v>10755</v>
      </c>
      <c r="C694" s="15">
        <v>-64.386452910000003</v>
      </c>
      <c r="D694" s="15">
        <v>-16.777519290000001</v>
      </c>
      <c r="E694" s="15">
        <v>215</v>
      </c>
      <c r="F694" s="15">
        <v>0</v>
      </c>
      <c r="G694" s="15">
        <v>0</v>
      </c>
      <c r="H694" s="17">
        <v>0</v>
      </c>
      <c r="I694" s="19">
        <v>0</v>
      </c>
      <c r="J694" s="19">
        <v>0</v>
      </c>
      <c r="K694" s="19">
        <v>0</v>
      </c>
      <c r="L694" s="15">
        <v>0</v>
      </c>
      <c r="M694" s="15">
        <v>0</v>
      </c>
      <c r="N694" s="15">
        <v>0</v>
      </c>
      <c r="O694" s="19">
        <v>167.13902200000001</v>
      </c>
      <c r="P694" s="19">
        <v>46.754631187381158</v>
      </c>
      <c r="Q694" s="20">
        <v>3.5748121149784624</v>
      </c>
      <c r="R694" s="21">
        <v>0</v>
      </c>
      <c r="S694" s="22">
        <v>0.33499999999999996</v>
      </c>
      <c r="T694" s="22">
        <v>0.66499999999999981</v>
      </c>
      <c r="U694" s="19">
        <v>0</v>
      </c>
      <c r="V694" s="19">
        <v>15.662801447772686</v>
      </c>
      <c r="W694" s="19">
        <v>31.09182973960846</v>
      </c>
      <c r="X694" s="19">
        <v>0</v>
      </c>
      <c r="Y694" s="19">
        <v>0</v>
      </c>
      <c r="Z694" s="19">
        <v>0</v>
      </c>
      <c r="AA694">
        <v>56.253875127871353</v>
      </c>
      <c r="AB694">
        <v>1</v>
      </c>
      <c r="AC694">
        <v>0.34799999999999998</v>
      </c>
      <c r="AD694">
        <v>0.65200000000000002</v>
      </c>
      <c r="AE694">
        <v>0</v>
      </c>
      <c r="AF694">
        <v>19.576348544499229</v>
      </c>
      <c r="AG694">
        <v>36.677526583372121</v>
      </c>
      <c r="AH694">
        <v>26264.504517597157</v>
      </c>
      <c r="AI694">
        <v>0</v>
      </c>
      <c r="AJ694">
        <v>25120.428425091501</v>
      </c>
      <c r="AK694">
        <v>25120.428425091501</v>
      </c>
      <c r="AL694">
        <v>46.754631187381158</v>
      </c>
      <c r="AM694" s="19">
        <v>56.253875127871353</v>
      </c>
      <c r="AN694">
        <v>0.92221866666666674</v>
      </c>
      <c r="AO694">
        <v>0.61096986666666675</v>
      </c>
      <c r="AP694">
        <v>0.20749919999999999</v>
      </c>
      <c r="AQ694">
        <v>1</v>
      </c>
      <c r="AR694">
        <v>0</v>
      </c>
      <c r="AS694">
        <v>2</v>
      </c>
      <c r="AT694">
        <v>1.48</v>
      </c>
      <c r="AU694">
        <v>1</v>
      </c>
      <c r="AV694">
        <v>2</v>
      </c>
      <c r="AW694">
        <v>1.5</v>
      </c>
      <c r="AX694">
        <v>1</v>
      </c>
      <c r="AY694">
        <v>2</v>
      </c>
      <c r="AZ694">
        <v>0.6</v>
      </c>
      <c r="BA694">
        <v>0.3</v>
      </c>
      <c r="BB694">
        <v>0.8</v>
      </c>
      <c r="BC694" s="27">
        <v>0.40626770254854411</v>
      </c>
      <c r="BD694" s="28">
        <v>0.66145906679929856</v>
      </c>
      <c r="BE694" s="28">
        <v>0.36665233833237121</v>
      </c>
      <c r="BF694" s="28">
        <f t="shared" si="111"/>
        <v>0.6009915338803401</v>
      </c>
      <c r="BG694" s="29" t="s">
        <v>106</v>
      </c>
      <c r="BH694">
        <v>0.39908279454854412</v>
      </c>
      <c r="BI694">
        <v>0.48395876269929861</v>
      </c>
      <c r="BJ694">
        <v>0.34089081205637128</v>
      </c>
      <c r="BK694">
        <f t="shared" si="112"/>
        <v>0.57523000760434018</v>
      </c>
      <c r="BL694" t="s">
        <v>106</v>
      </c>
      <c r="BM694" s="27">
        <v>0.4148450345485441</v>
      </c>
      <c r="BN694" s="28">
        <v>0.7798516139992987</v>
      </c>
      <c r="BO694" s="28">
        <v>0.39096402110637124</v>
      </c>
      <c r="BP694" s="28">
        <f t="shared" si="113"/>
        <v>0.62530321665434019</v>
      </c>
      <c r="BQ694" s="29" t="s">
        <v>106</v>
      </c>
      <c r="BR694">
        <v>0.30737917489448813</v>
      </c>
      <c r="BS694">
        <v>0.66145906679929856</v>
      </c>
      <c r="BT694">
        <v>0.29219832706883764</v>
      </c>
      <c r="BU694">
        <f t="shared" si="114"/>
        <v>0.52653752261680653</v>
      </c>
      <c r="BV694" t="s">
        <v>106</v>
      </c>
      <c r="BW694" s="27">
        <v>0.30019426689448814</v>
      </c>
      <c r="BX694" s="28">
        <v>0.48395876269929861</v>
      </c>
      <c r="BY694" s="28">
        <v>0.26643680079283766</v>
      </c>
      <c r="BZ694" s="28">
        <f t="shared" si="115"/>
        <v>0.50077599634080661</v>
      </c>
      <c r="CA694" s="29" t="s">
        <v>106</v>
      </c>
      <c r="CB694">
        <v>0.31595650689448812</v>
      </c>
      <c r="CC694">
        <v>0.7798516139992987</v>
      </c>
      <c r="CD694">
        <v>0.31651000984283761</v>
      </c>
      <c r="CE694">
        <f t="shared" si="116"/>
        <v>0.55029570244245707</v>
      </c>
      <c r="CF694" t="s">
        <v>107</v>
      </c>
      <c r="CG694" s="27">
        <v>0.1791903427503414</v>
      </c>
      <c r="CH694" s="28">
        <v>0.66145906679929856</v>
      </c>
      <c r="CI694" s="28">
        <v>0.19568386802351626</v>
      </c>
      <c r="CJ694" s="28">
        <f t="shared" si="117"/>
        <v>0.4135295382983103</v>
      </c>
      <c r="CK694" s="29" t="s">
        <v>107</v>
      </c>
      <c r="CL694">
        <v>0.17200543475034144</v>
      </c>
      <c r="CM694">
        <v>0.48395876269929861</v>
      </c>
      <c r="CN694">
        <v>0.16992234174751628</v>
      </c>
      <c r="CO694">
        <f t="shared" si="118"/>
        <v>0.4042615372954852</v>
      </c>
      <c r="CP694" t="s">
        <v>106</v>
      </c>
      <c r="CQ694" s="27">
        <v>0.18776767475034142</v>
      </c>
      <c r="CR694" s="28">
        <v>0.7798516139992987</v>
      </c>
      <c r="CS694" s="28">
        <v>0.21999555079751626</v>
      </c>
      <c r="CT694" s="28">
        <f t="shared" si="119"/>
        <v>0.42210687029831034</v>
      </c>
      <c r="CU694" s="29" t="s">
        <v>107</v>
      </c>
      <c r="CV694">
        <v>46076.940169151298</v>
      </c>
      <c r="CW694">
        <v>7031.7343909839201</v>
      </c>
      <c r="CX694">
        <v>0.23433919554796892</v>
      </c>
      <c r="CY694">
        <f t="shared" si="121"/>
        <v>0.89579826234726745</v>
      </c>
      <c r="CZ694">
        <f t="shared" si="120"/>
        <v>0.64060689809651306</v>
      </c>
    </row>
    <row r="695" spans="1:104" x14ac:dyDescent="0.25">
      <c r="A695">
        <v>1</v>
      </c>
      <c r="B695" s="15">
        <v>10760</v>
      </c>
      <c r="C695" s="15">
        <v>-64.141525509999994</v>
      </c>
      <c r="D695" s="15">
        <v>-17.443280529999999</v>
      </c>
      <c r="E695" s="15">
        <v>312</v>
      </c>
      <c r="F695" s="15">
        <v>0</v>
      </c>
      <c r="G695" s="15">
        <v>0</v>
      </c>
      <c r="H695" s="17">
        <v>3</v>
      </c>
      <c r="I695" s="19">
        <v>0</v>
      </c>
      <c r="J695" s="19">
        <v>0</v>
      </c>
      <c r="K695" s="19">
        <v>0</v>
      </c>
      <c r="L695" s="15">
        <v>0</v>
      </c>
      <c r="M695" s="15">
        <v>0</v>
      </c>
      <c r="N695" s="15">
        <v>0</v>
      </c>
      <c r="O695" s="19">
        <v>167.13902200000001</v>
      </c>
      <c r="P695" s="19">
        <v>46.754631187381158</v>
      </c>
      <c r="Q695" s="20">
        <v>3.5748121149784624</v>
      </c>
      <c r="R695" s="21">
        <v>4.2999999999999997E-2</v>
      </c>
      <c r="S695" s="22">
        <v>0.33499999999999996</v>
      </c>
      <c r="T695" s="22">
        <v>0.66499999999999981</v>
      </c>
      <c r="U695" s="19">
        <v>0</v>
      </c>
      <c r="V695" s="19">
        <v>15.662801447772686</v>
      </c>
      <c r="W695" s="19">
        <v>31.09182973960846</v>
      </c>
      <c r="X695" s="19">
        <v>851.09348712952999</v>
      </c>
      <c r="Y695" s="19">
        <v>0</v>
      </c>
      <c r="Z695" s="19">
        <v>851.09348712952999</v>
      </c>
      <c r="AA695">
        <v>56.253875127871353</v>
      </c>
      <c r="AB695">
        <v>1</v>
      </c>
      <c r="AC695">
        <v>0.34799999999999998</v>
      </c>
      <c r="AD695">
        <v>0.65200000000000002</v>
      </c>
      <c r="AE695">
        <v>0</v>
      </c>
      <c r="AF695">
        <v>19.576348544499229</v>
      </c>
      <c r="AG695">
        <v>36.677526583372121</v>
      </c>
      <c r="AH695">
        <v>26264.504517597157</v>
      </c>
      <c r="AI695">
        <v>0</v>
      </c>
      <c r="AJ695">
        <v>25120.428425091501</v>
      </c>
      <c r="AK695">
        <v>24222.653051628098</v>
      </c>
      <c r="AL695">
        <v>44.744182046323765</v>
      </c>
      <c r="AM695" s="19">
        <v>54.243425986813961</v>
      </c>
      <c r="AN695">
        <v>0.82875733333333335</v>
      </c>
      <c r="AO695">
        <v>0.54905173333333335</v>
      </c>
      <c r="AP695">
        <v>0.18647039999999998</v>
      </c>
      <c r="AQ695">
        <v>1</v>
      </c>
      <c r="AR695">
        <v>0</v>
      </c>
      <c r="AS695">
        <v>2</v>
      </c>
      <c r="AT695">
        <v>1.48</v>
      </c>
      <c r="AU695">
        <v>1</v>
      </c>
      <c r="AV695">
        <v>2</v>
      </c>
      <c r="AW695">
        <v>1.5</v>
      </c>
      <c r="AX695">
        <v>1</v>
      </c>
      <c r="AY695">
        <v>2</v>
      </c>
      <c r="AZ695">
        <v>0.6</v>
      </c>
      <c r="BA695">
        <v>0.3</v>
      </c>
      <c r="BB695">
        <v>0.8</v>
      </c>
      <c r="BC695" s="27">
        <v>0.37887337448766573</v>
      </c>
      <c r="BD695" s="28">
        <v>0.67689597213002362</v>
      </c>
      <c r="BE695" s="28">
        <v>0.34859179749567965</v>
      </c>
      <c r="BF695" s="28">
        <f t="shared" si="111"/>
        <v>0.59161641484083072</v>
      </c>
      <c r="BG695" s="29" t="s">
        <v>106</v>
      </c>
      <c r="BH695">
        <v>0.37168846648766574</v>
      </c>
      <c r="BI695">
        <v>0.49939566803002355</v>
      </c>
      <c r="BJ695">
        <v>0.32283027121967972</v>
      </c>
      <c r="BK695">
        <f t="shared" si="112"/>
        <v>0.56585488856483079</v>
      </c>
      <c r="BL695" t="s">
        <v>106</v>
      </c>
      <c r="BM695" s="27">
        <v>0.38745070648766572</v>
      </c>
      <c r="BN695" s="28">
        <v>0.79528851933002365</v>
      </c>
      <c r="BO695" s="28">
        <v>0.37290348026967968</v>
      </c>
      <c r="BP695" s="28">
        <f t="shared" si="113"/>
        <v>0.61592809761483069</v>
      </c>
      <c r="BQ695" s="29" t="s">
        <v>106</v>
      </c>
      <c r="BR695">
        <v>0.29000660629259373</v>
      </c>
      <c r="BS695">
        <v>0.67689597213002362</v>
      </c>
      <c r="BT695">
        <v>0.28168325393543647</v>
      </c>
      <c r="BU695">
        <f t="shared" si="114"/>
        <v>0.52470787128058749</v>
      </c>
      <c r="BV695" t="s">
        <v>106</v>
      </c>
      <c r="BW695" s="27">
        <v>0.28282169829259374</v>
      </c>
      <c r="BX695" s="28">
        <v>0.49939566803002355</v>
      </c>
      <c r="BY695" s="28">
        <v>0.25592172765943644</v>
      </c>
      <c r="BZ695" s="28">
        <f t="shared" si="115"/>
        <v>0.49894634500458751</v>
      </c>
      <c r="CA695" s="29" t="s">
        <v>106</v>
      </c>
      <c r="CB695">
        <v>0.29858393829259372</v>
      </c>
      <c r="CC695">
        <v>0.79528851933002365</v>
      </c>
      <c r="CD695">
        <v>0.30599493670943645</v>
      </c>
      <c r="CE695">
        <f t="shared" si="116"/>
        <v>0.54160855563774479</v>
      </c>
      <c r="CF695" t="s">
        <v>107</v>
      </c>
      <c r="CG695" s="27">
        <v>0.1748089438175004</v>
      </c>
      <c r="CH695" s="28">
        <v>0.67689597213002362</v>
      </c>
      <c r="CI695" s="28">
        <v>0.19494995672771376</v>
      </c>
      <c r="CJ695" s="28">
        <f t="shared" si="117"/>
        <v>0.41783356116265147</v>
      </c>
      <c r="CK695" s="29" t="s">
        <v>107</v>
      </c>
      <c r="CL695">
        <v>0.16762403581750038</v>
      </c>
      <c r="CM695">
        <v>0.49939566803002355</v>
      </c>
      <c r="CN695">
        <v>0.16918843045171378</v>
      </c>
      <c r="CO695">
        <f t="shared" si="118"/>
        <v>0.41064865316265142</v>
      </c>
      <c r="CP695" t="s">
        <v>107</v>
      </c>
      <c r="CQ695" s="27">
        <v>0.18338627581750039</v>
      </c>
      <c r="CR695" s="28">
        <v>0.79528851933002365</v>
      </c>
      <c r="CS695" s="28">
        <v>0.21926163950171379</v>
      </c>
      <c r="CT695" s="28">
        <f t="shared" si="119"/>
        <v>0.42641089316265146</v>
      </c>
      <c r="CU695" s="29" t="s">
        <v>107</v>
      </c>
      <c r="CV695">
        <v>46076.940169151298</v>
      </c>
      <c r="CW695">
        <v>7031.7343909839201</v>
      </c>
      <c r="CX695">
        <v>0.24302461734515107</v>
      </c>
      <c r="CY695">
        <f t="shared" si="121"/>
        <v>0.91992058947517474</v>
      </c>
      <c r="CZ695">
        <f t="shared" si="120"/>
        <v>0.6218979918328168</v>
      </c>
    </row>
    <row r="696" spans="1:104" x14ac:dyDescent="0.25">
      <c r="A696">
        <v>1</v>
      </c>
      <c r="B696" s="15">
        <v>10771</v>
      </c>
      <c r="C696" s="15">
        <v>-63.787987299999998</v>
      </c>
      <c r="D696" s="15">
        <v>-15.36353736</v>
      </c>
      <c r="E696" s="15">
        <v>180</v>
      </c>
      <c r="F696" s="15">
        <v>0</v>
      </c>
      <c r="G696" s="15">
        <v>0</v>
      </c>
      <c r="H696" s="17">
        <v>2</v>
      </c>
      <c r="I696" s="19">
        <v>1</v>
      </c>
      <c r="J696" s="19">
        <v>5</v>
      </c>
      <c r="K696" s="19">
        <v>1</v>
      </c>
      <c r="L696" s="15">
        <v>0</v>
      </c>
      <c r="M696" s="15">
        <v>1.9414993466458099</v>
      </c>
      <c r="N696" s="15">
        <v>1.2032</v>
      </c>
      <c r="O696" s="19">
        <v>497.78360900000001</v>
      </c>
      <c r="P696" s="19">
        <v>139.24748856685</v>
      </c>
      <c r="Q696" s="20">
        <v>3.5748121141949634</v>
      </c>
      <c r="R696" s="21">
        <v>0.67900000000000005</v>
      </c>
      <c r="S696" s="22">
        <v>0.155</v>
      </c>
      <c r="T696" s="22">
        <v>0.84499999999999997</v>
      </c>
      <c r="U696" s="19">
        <v>0</v>
      </c>
      <c r="V696" s="19">
        <v>21.583360727861749</v>
      </c>
      <c r="W696" s="19">
        <v>117.66412783898824</v>
      </c>
      <c r="X696" s="19">
        <v>22990.072972998769</v>
      </c>
      <c r="Y696" s="19">
        <v>2507.1749999999997</v>
      </c>
      <c r="Z696" s="19">
        <v>25497.247972998768</v>
      </c>
      <c r="AA696">
        <v>167.53871501469089</v>
      </c>
      <c r="AB696">
        <v>1</v>
      </c>
      <c r="AC696">
        <v>0.155</v>
      </c>
      <c r="AD696">
        <v>0.84499999999999997</v>
      </c>
      <c r="AE696">
        <v>0</v>
      </c>
      <c r="AF696">
        <v>25.96850082727709</v>
      </c>
      <c r="AG696">
        <v>141.5702141874138</v>
      </c>
      <c r="AH696">
        <v>43589.527586854965</v>
      </c>
      <c r="AI696">
        <v>3715.9316436592444</v>
      </c>
      <c r="AJ696">
        <v>48169.122718155799</v>
      </c>
      <c r="AK696">
        <v>20985.2891893866</v>
      </c>
      <c r="AL696">
        <v>44.69844382995884</v>
      </c>
      <c r="AM696" s="19">
        <v>72.989670277799746</v>
      </c>
      <c r="AN696">
        <v>0.88267733333333342</v>
      </c>
      <c r="AO696">
        <v>0.58477373333333338</v>
      </c>
      <c r="AP696">
        <v>0.19860240000000001</v>
      </c>
      <c r="AQ696">
        <v>1</v>
      </c>
      <c r="AR696">
        <v>0</v>
      </c>
      <c r="AS696">
        <v>2</v>
      </c>
      <c r="AT696">
        <v>1.48</v>
      </c>
      <c r="AU696">
        <v>1</v>
      </c>
      <c r="AV696">
        <v>2</v>
      </c>
      <c r="AW696">
        <v>1.5</v>
      </c>
      <c r="AX696">
        <v>1</v>
      </c>
      <c r="AY696">
        <v>2</v>
      </c>
      <c r="AZ696">
        <v>0.6</v>
      </c>
      <c r="BA696">
        <v>0.3</v>
      </c>
      <c r="BB696">
        <v>0.8</v>
      </c>
      <c r="BC696" s="27">
        <v>0.37947745920829079</v>
      </c>
      <c r="BD696" s="28">
        <v>0.63545160577959037</v>
      </c>
      <c r="BE696" s="28">
        <v>0.34118657309430828</v>
      </c>
      <c r="BF696" s="28">
        <f t="shared" si="111"/>
        <v>0.85739077174245404</v>
      </c>
      <c r="BG696" s="29" t="s">
        <v>106</v>
      </c>
      <c r="BH696">
        <v>0.37229255120829075</v>
      </c>
      <c r="BI696">
        <v>0.45795130167959036</v>
      </c>
      <c r="BJ696">
        <v>0.31542504681830835</v>
      </c>
      <c r="BK696">
        <f t="shared" si="112"/>
        <v>0.831629245466454</v>
      </c>
      <c r="BL696" t="s">
        <v>106</v>
      </c>
      <c r="BM696" s="27">
        <v>0.38805479120829078</v>
      </c>
      <c r="BN696" s="28">
        <v>0.75384415297959051</v>
      </c>
      <c r="BO696" s="28">
        <v>0.36549825586830831</v>
      </c>
      <c r="BP696" s="28">
        <f t="shared" si="113"/>
        <v>0.88170245451645402</v>
      </c>
      <c r="BQ696" s="29" t="s">
        <v>106</v>
      </c>
      <c r="BR696">
        <v>0.28482890670995881</v>
      </c>
      <c r="BS696">
        <v>0.63545160577959037</v>
      </c>
      <c r="BT696">
        <v>0.26992487508985907</v>
      </c>
      <c r="BU696">
        <f t="shared" si="114"/>
        <v>0.78612907373800478</v>
      </c>
      <c r="BV696" t="s">
        <v>106</v>
      </c>
      <c r="BW696" s="27">
        <v>0.27764399870995882</v>
      </c>
      <c r="BX696" s="28">
        <v>0.45795130167959036</v>
      </c>
      <c r="BY696" s="28">
        <v>0.24416334881385907</v>
      </c>
      <c r="BZ696" s="28">
        <f t="shared" si="115"/>
        <v>0.76036754746200474</v>
      </c>
      <c r="CA696" s="29" t="s">
        <v>106</v>
      </c>
      <c r="CB696">
        <v>0.29340623870995874</v>
      </c>
      <c r="CC696">
        <v>0.75384415297959051</v>
      </c>
      <c r="CD696">
        <v>0.29423655786385911</v>
      </c>
      <c r="CE696">
        <f t="shared" si="116"/>
        <v>0.80961043735810445</v>
      </c>
      <c r="CF696" t="s">
        <v>107</v>
      </c>
      <c r="CG696" s="27">
        <v>0.1621363386565654</v>
      </c>
      <c r="CH696" s="28">
        <v>0.63545160577959037</v>
      </c>
      <c r="CI696" s="28">
        <v>0.17754859989890637</v>
      </c>
      <c r="CJ696" s="28">
        <f t="shared" si="117"/>
        <v>0.67834053730471111</v>
      </c>
      <c r="CK696" s="29" t="s">
        <v>107</v>
      </c>
      <c r="CL696">
        <v>0.15495143065656541</v>
      </c>
      <c r="CM696">
        <v>0.45795130167959036</v>
      </c>
      <c r="CN696">
        <v>0.15178707362290636</v>
      </c>
      <c r="CO696">
        <f t="shared" si="118"/>
        <v>0.66799127227105204</v>
      </c>
      <c r="CP696" t="s">
        <v>106</v>
      </c>
      <c r="CQ696" s="27">
        <v>0.17071367065656542</v>
      </c>
      <c r="CR696" s="28">
        <v>0.75384415297959051</v>
      </c>
      <c r="CS696" s="28">
        <v>0.20186028267290634</v>
      </c>
      <c r="CT696" s="28">
        <f t="shared" si="119"/>
        <v>0.6869178693047111</v>
      </c>
      <c r="CU696" s="29" t="s">
        <v>107</v>
      </c>
      <c r="CV696">
        <v>76788.128336017195</v>
      </c>
      <c r="CW696">
        <v>20942.339376836298</v>
      </c>
      <c r="CX696">
        <v>0.51620419864814571</v>
      </c>
      <c r="CY696">
        <f t="shared" si="121"/>
        <v>1.1516558044277361</v>
      </c>
      <c r="CZ696">
        <f t="shared" si="120"/>
        <v>0.8956816578564365</v>
      </c>
    </row>
    <row r="697" spans="1:104" x14ac:dyDescent="0.25">
      <c r="A697">
        <v>1</v>
      </c>
      <c r="B697" s="15">
        <v>10773</v>
      </c>
      <c r="C697" s="15">
        <v>-63.429581140000003</v>
      </c>
      <c r="D697" s="15">
        <v>-19.838182750000001</v>
      </c>
      <c r="E697" s="15">
        <v>971</v>
      </c>
      <c r="F697" s="15">
        <v>1</v>
      </c>
      <c r="G697" s="15">
        <v>0</v>
      </c>
      <c r="H697" s="17">
        <v>2</v>
      </c>
      <c r="I697" s="19">
        <v>0</v>
      </c>
      <c r="J697" s="19">
        <v>0</v>
      </c>
      <c r="K697" s="19">
        <v>1</v>
      </c>
      <c r="L697" s="15">
        <v>0</v>
      </c>
      <c r="M697" s="15">
        <v>0</v>
      </c>
      <c r="N697" s="15">
        <v>1.2032</v>
      </c>
      <c r="O697" s="19">
        <v>345.17841499999997</v>
      </c>
      <c r="P697" s="19">
        <v>96.558477477632835</v>
      </c>
      <c r="Q697" s="20">
        <v>3.5748121140368889</v>
      </c>
      <c r="R697" s="21">
        <v>4.2000000000000003E-2</v>
      </c>
      <c r="S697" s="22">
        <v>0.13</v>
      </c>
      <c r="T697" s="22">
        <v>0.86999999999999988</v>
      </c>
      <c r="U697" s="19">
        <v>0</v>
      </c>
      <c r="V697" s="19">
        <v>12.552602072092268</v>
      </c>
      <c r="W697" s="19">
        <v>84.00587540554055</v>
      </c>
      <c r="X697" s="19">
        <v>1272.5615552036691</v>
      </c>
      <c r="Y697" s="19">
        <v>1560</v>
      </c>
      <c r="Z697" s="19">
        <v>2832.5615552036688</v>
      </c>
      <c r="AA697">
        <v>116.17648121627457</v>
      </c>
      <c r="AB697">
        <v>1</v>
      </c>
      <c r="AC697">
        <v>0.13200000000000001</v>
      </c>
      <c r="AD697">
        <v>0.86799999999999999</v>
      </c>
      <c r="AE697">
        <v>0</v>
      </c>
      <c r="AF697">
        <v>15.335295520548243</v>
      </c>
      <c r="AG697">
        <v>100.84118569572632</v>
      </c>
      <c r="AH697">
        <v>39276.122240111101</v>
      </c>
      <c r="AI697">
        <v>1876.992</v>
      </c>
      <c r="AJ697">
        <v>39442.254919822197</v>
      </c>
      <c r="AK697">
        <v>38065.415736362796</v>
      </c>
      <c r="AL697">
        <v>92.50302142357225</v>
      </c>
      <c r="AM697" s="19">
        <v>112.12102516221398</v>
      </c>
      <c r="AN697">
        <v>0.85032533333333338</v>
      </c>
      <c r="AO697">
        <v>0.56334053333333334</v>
      </c>
      <c r="AP697">
        <v>0.1913232</v>
      </c>
      <c r="AQ697">
        <v>1</v>
      </c>
      <c r="AR697">
        <v>0</v>
      </c>
      <c r="AS697">
        <v>2</v>
      </c>
      <c r="AT697">
        <v>1.48</v>
      </c>
      <c r="AU697">
        <v>1</v>
      </c>
      <c r="AV697">
        <v>2</v>
      </c>
      <c r="AW697">
        <v>1.5</v>
      </c>
      <c r="AX697">
        <v>1</v>
      </c>
      <c r="AY697">
        <v>2</v>
      </c>
      <c r="AZ697">
        <v>0.6</v>
      </c>
      <c r="BA697">
        <v>0.3</v>
      </c>
      <c r="BB697">
        <v>0.8</v>
      </c>
      <c r="BC697" s="27">
        <v>0.35044390225074973</v>
      </c>
      <c r="BD697" s="28">
        <v>0.55415054079491999</v>
      </c>
      <c r="BE697" s="28">
        <v>0.29136410850130701</v>
      </c>
      <c r="BF697" s="28">
        <f t="shared" si="111"/>
        <v>0.52167942168468817</v>
      </c>
      <c r="BG697" s="29" t="s">
        <v>106</v>
      </c>
      <c r="BH697">
        <v>0.34249771385074973</v>
      </c>
      <c r="BI697">
        <v>0.38167037879491994</v>
      </c>
      <c r="BJ697">
        <v>0.25442260050930698</v>
      </c>
      <c r="BK697">
        <f t="shared" si="112"/>
        <v>0.48473791369268815</v>
      </c>
      <c r="BL697" t="s">
        <v>106</v>
      </c>
      <c r="BM697" s="27">
        <v>0.35986107385074972</v>
      </c>
      <c r="BN697" s="28">
        <v>0.67172001589492003</v>
      </c>
      <c r="BO697" s="28">
        <v>0.32393545445930699</v>
      </c>
      <c r="BP697" s="28">
        <f t="shared" si="113"/>
        <v>0.55425076764268821</v>
      </c>
      <c r="BQ697" s="29" t="s">
        <v>106</v>
      </c>
      <c r="BR697">
        <v>0.25917393115708565</v>
      </c>
      <c r="BS697">
        <v>0.55415054079491999</v>
      </c>
      <c r="BT697">
        <v>0.23472955806068294</v>
      </c>
      <c r="BU697">
        <f t="shared" si="114"/>
        <v>0.46504487124406413</v>
      </c>
      <c r="BV697" t="s">
        <v>106</v>
      </c>
      <c r="BW697" s="27">
        <v>0.2512277427570857</v>
      </c>
      <c r="BX697" s="28">
        <v>0.38167037879491994</v>
      </c>
      <c r="BY697" s="28">
        <v>0.19778805006868294</v>
      </c>
      <c r="BZ697" s="28">
        <f t="shared" si="115"/>
        <v>0.42810336325206411</v>
      </c>
      <c r="CA697" s="29" t="s">
        <v>106</v>
      </c>
      <c r="CB697">
        <v>0.26859110275708564</v>
      </c>
      <c r="CC697">
        <v>0.67172001589492003</v>
      </c>
      <c r="CD697">
        <v>0.26730090401868295</v>
      </c>
      <c r="CE697">
        <f t="shared" si="116"/>
        <v>0.49761621720206412</v>
      </c>
      <c r="CF697" t="s">
        <v>106</v>
      </c>
      <c r="CG697" s="27">
        <v>0.14086100566529899</v>
      </c>
      <c r="CH697" s="28">
        <v>0.55415054079491999</v>
      </c>
      <c r="CI697" s="28">
        <v>0.16131440008209627</v>
      </c>
      <c r="CJ697" s="28">
        <f t="shared" si="117"/>
        <v>0.37117631884868019</v>
      </c>
      <c r="CK697" s="29" t="s">
        <v>107</v>
      </c>
      <c r="CL697">
        <v>0.132914817265299</v>
      </c>
      <c r="CM697">
        <v>0.38167037879491994</v>
      </c>
      <c r="CN697">
        <v>0.12437289209009628</v>
      </c>
      <c r="CO697">
        <f t="shared" si="118"/>
        <v>0.35468820527347744</v>
      </c>
      <c r="CP697" t="s">
        <v>106</v>
      </c>
      <c r="CQ697" s="27">
        <v>0.15027817726529899</v>
      </c>
      <c r="CR697" s="28">
        <v>0.67172001589492003</v>
      </c>
      <c r="CS697" s="28">
        <v>0.19388574604009629</v>
      </c>
      <c r="CT697" s="28">
        <f t="shared" si="119"/>
        <v>0.38059349044868018</v>
      </c>
      <c r="CU697" s="29" t="s">
        <v>107</v>
      </c>
      <c r="CV697">
        <v>64572.547804724898</v>
      </c>
      <c r="CW697">
        <v>14522.060152034301</v>
      </c>
      <c r="CX697">
        <v>0.23031531318338117</v>
      </c>
      <c r="CY697">
        <f t="shared" si="121"/>
        <v>0.78446585397830115</v>
      </c>
      <c r="CZ697">
        <f t="shared" si="120"/>
        <v>0.58075921543413089</v>
      </c>
    </row>
    <row r="698" spans="1:104" x14ac:dyDescent="0.25">
      <c r="A698">
        <v>1</v>
      </c>
      <c r="B698" s="15">
        <v>10791</v>
      </c>
      <c r="C698" s="15">
        <v>-58.548326969999998</v>
      </c>
      <c r="D698" s="15">
        <v>-16.434725969999999</v>
      </c>
      <c r="E698" s="15">
        <v>111</v>
      </c>
      <c r="F698" s="15">
        <v>0</v>
      </c>
      <c r="G698" s="15">
        <v>0</v>
      </c>
      <c r="H698" s="17">
        <v>4</v>
      </c>
      <c r="I698" s="19">
        <v>0</v>
      </c>
      <c r="J698" s="19">
        <v>0</v>
      </c>
      <c r="K698" s="19">
        <v>1</v>
      </c>
      <c r="L698" s="15">
        <v>0</v>
      </c>
      <c r="M698" s="15">
        <v>0</v>
      </c>
      <c r="N698" s="15">
        <v>1.2032</v>
      </c>
      <c r="O698" s="19">
        <v>297.94347399999998</v>
      </c>
      <c r="P698" s="19">
        <v>83.345212129352291</v>
      </c>
      <c r="Q698" s="20">
        <v>3.5748121144330383</v>
      </c>
      <c r="R698" s="21">
        <v>0.40199999999999997</v>
      </c>
      <c r="S698" s="22">
        <v>0.34399999999999997</v>
      </c>
      <c r="T698" s="22">
        <v>0.65700000000000003</v>
      </c>
      <c r="U698" s="19">
        <v>0</v>
      </c>
      <c r="V698" s="19">
        <v>28.670752972497187</v>
      </c>
      <c r="W698" s="19">
        <v>54.757804368984459</v>
      </c>
      <c r="X698" s="19">
        <v>14488.536982151067</v>
      </c>
      <c r="Y698" s="19">
        <v>1560</v>
      </c>
      <c r="Z698" s="19">
        <v>16048.536982151067</v>
      </c>
      <c r="AA698">
        <v>100.27864694672893</v>
      </c>
      <c r="AB698">
        <v>1</v>
      </c>
      <c r="AC698">
        <v>0.34699999999999998</v>
      </c>
      <c r="AD698">
        <v>0.65300000000000002</v>
      </c>
      <c r="AE698">
        <v>0</v>
      </c>
      <c r="AF698">
        <v>34.796690490514933</v>
      </c>
      <c r="AG698">
        <v>65.481956456213993</v>
      </c>
      <c r="AH698">
        <v>46711.928680179823</v>
      </c>
      <c r="AI698">
        <v>1876.992</v>
      </c>
      <c r="AJ698">
        <v>46554.159229369601</v>
      </c>
      <c r="AK698">
        <v>30999.6350078098</v>
      </c>
      <c r="AL698">
        <v>49.840436853352678</v>
      </c>
      <c r="AM698" s="19">
        <v>66.773871670729307</v>
      </c>
      <c r="AN698">
        <v>0.82156800000000008</v>
      </c>
      <c r="AO698">
        <v>0.54428880000000002</v>
      </c>
      <c r="AP698">
        <v>0.18485279999999998</v>
      </c>
      <c r="AQ698">
        <v>1</v>
      </c>
      <c r="AR698">
        <v>0</v>
      </c>
      <c r="AS698">
        <v>2</v>
      </c>
      <c r="AT698">
        <v>1.48</v>
      </c>
      <c r="AU698">
        <v>1</v>
      </c>
      <c r="AV698">
        <v>2</v>
      </c>
      <c r="AW698">
        <v>1.5</v>
      </c>
      <c r="AX698">
        <v>1</v>
      </c>
      <c r="AY698">
        <v>2</v>
      </c>
      <c r="AZ698">
        <v>0.6</v>
      </c>
      <c r="BA698">
        <v>0.3</v>
      </c>
      <c r="BB698">
        <v>0.8</v>
      </c>
      <c r="BC698" s="27">
        <v>0.36451373061401615</v>
      </c>
      <c r="BD698" s="28">
        <v>0.62789768943601731</v>
      </c>
      <c r="BE698" s="28">
        <v>0.32918982103744665</v>
      </c>
      <c r="BF698" s="28">
        <f t="shared" si="111"/>
        <v>0.44427821829828684</v>
      </c>
      <c r="BG698" s="29" t="s">
        <v>106</v>
      </c>
      <c r="BH698">
        <v>0.35732882261401611</v>
      </c>
      <c r="BI698">
        <v>0.45039738533601736</v>
      </c>
      <c r="BJ698">
        <v>0.30342829476144673</v>
      </c>
      <c r="BK698">
        <f t="shared" si="112"/>
        <v>0.41851669202228692</v>
      </c>
      <c r="BL698" t="s">
        <v>106</v>
      </c>
      <c r="BM698" s="27">
        <v>0.37309106261401614</v>
      </c>
      <c r="BN698" s="28">
        <v>0.74629023663601746</v>
      </c>
      <c r="BO698" s="28">
        <v>0.35350150381144668</v>
      </c>
      <c r="BP698" s="28">
        <f t="shared" si="113"/>
        <v>0.46858990107228687</v>
      </c>
      <c r="BQ698" s="29" t="s">
        <v>106</v>
      </c>
      <c r="BR698">
        <v>0.27641786699271209</v>
      </c>
      <c r="BS698">
        <v>0.62789768943601731</v>
      </c>
      <c r="BT698">
        <v>0.26286169806976434</v>
      </c>
      <c r="BU698">
        <f t="shared" si="114"/>
        <v>0.37795009533060453</v>
      </c>
      <c r="BV698" t="s">
        <v>106</v>
      </c>
      <c r="BW698" s="27">
        <v>0.26923295899271205</v>
      </c>
      <c r="BX698" s="28">
        <v>0.45039738533601736</v>
      </c>
      <c r="BY698" s="28">
        <v>0.2371001717937643</v>
      </c>
      <c r="BZ698" s="28">
        <f t="shared" si="115"/>
        <v>0.35218856905460449</v>
      </c>
      <c r="CA698" s="29" t="s">
        <v>106</v>
      </c>
      <c r="CB698">
        <v>0.28499519899271208</v>
      </c>
      <c r="CC698">
        <v>0.74629023663601746</v>
      </c>
      <c r="CD698">
        <v>0.28717338084376431</v>
      </c>
      <c r="CE698">
        <f t="shared" si="116"/>
        <v>0.40008359625355228</v>
      </c>
      <c r="CF698" t="s">
        <v>107</v>
      </c>
      <c r="CG698" s="27">
        <v>0.16221952526139208</v>
      </c>
      <c r="CH698" s="28">
        <v>0.62789768943601731</v>
      </c>
      <c r="CI698" s="28">
        <v>0.17688079792647227</v>
      </c>
      <c r="CJ698" s="28">
        <f t="shared" si="117"/>
        <v>0.2773079225222323</v>
      </c>
      <c r="CK698" s="29" t="s">
        <v>107</v>
      </c>
      <c r="CL698">
        <v>0.15503461726139206</v>
      </c>
      <c r="CM698">
        <v>0.45039738533601736</v>
      </c>
      <c r="CN698">
        <v>0.15111927165047229</v>
      </c>
      <c r="CO698">
        <f t="shared" si="118"/>
        <v>0.26620766891131248</v>
      </c>
      <c r="CP698" t="s">
        <v>106</v>
      </c>
      <c r="CQ698" s="27">
        <v>0.17079685726139207</v>
      </c>
      <c r="CR698" s="28">
        <v>0.74629023663601746</v>
      </c>
      <c r="CS698" s="28">
        <v>0.20119248070047224</v>
      </c>
      <c r="CT698" s="28">
        <f t="shared" si="119"/>
        <v>0.28588525452223229</v>
      </c>
      <c r="CU698" s="29" t="s">
        <v>107</v>
      </c>
      <c r="CV698">
        <v>23840.348204359001</v>
      </c>
      <c r="CW698">
        <v>8346.7339596600905</v>
      </c>
      <c r="CX698">
        <v>0.11508839726084021</v>
      </c>
      <c r="CY698">
        <f t="shared" si="121"/>
        <v>0.74298608669685751</v>
      </c>
      <c r="CZ698">
        <f t="shared" si="120"/>
        <v>0.47960212787485634</v>
      </c>
    </row>
    <row r="699" spans="1:104" x14ac:dyDescent="0.25">
      <c r="A699">
        <v>1</v>
      </c>
      <c r="B699" s="15">
        <v>10797</v>
      </c>
      <c r="C699" s="15">
        <v>-63.412100950000003</v>
      </c>
      <c r="D699" s="15">
        <v>-17.921792010000001</v>
      </c>
      <c r="E699" s="15">
        <v>684</v>
      </c>
      <c r="F699" s="15">
        <v>0</v>
      </c>
      <c r="G699" s="15">
        <v>0</v>
      </c>
      <c r="H699" s="17">
        <v>3</v>
      </c>
      <c r="I699" s="19">
        <v>0</v>
      </c>
      <c r="J699" s="19">
        <v>0</v>
      </c>
      <c r="K699" s="19">
        <v>1</v>
      </c>
      <c r="L699" s="15">
        <v>0</v>
      </c>
      <c r="M699" s="15">
        <v>0</v>
      </c>
      <c r="N699" s="15">
        <v>1.2032</v>
      </c>
      <c r="O699" s="19">
        <v>225.27433399999899</v>
      </c>
      <c r="P699" s="19">
        <v>63.017111609284719</v>
      </c>
      <c r="Q699" s="20">
        <v>3.5748121144734895</v>
      </c>
      <c r="R699" s="21">
        <v>0.21</v>
      </c>
      <c r="S699" s="22">
        <v>0.47400000000000003</v>
      </c>
      <c r="T699" s="22">
        <v>0.52700000000000002</v>
      </c>
      <c r="U699" s="19">
        <v>0</v>
      </c>
      <c r="V699" s="19">
        <v>29.87011090280096</v>
      </c>
      <c r="W699" s="19">
        <v>33.21001781809305</v>
      </c>
      <c r="X699" s="19">
        <v>7444.7167916399103</v>
      </c>
      <c r="Y699" s="19">
        <v>1560</v>
      </c>
      <c r="Z699" s="19">
        <v>9004.7167916399103</v>
      </c>
      <c r="AA699">
        <v>75.820440357948868</v>
      </c>
      <c r="AB699">
        <v>1</v>
      </c>
      <c r="AC699">
        <v>0.47700000000000004</v>
      </c>
      <c r="AD699">
        <v>0.52299999999999991</v>
      </c>
      <c r="AE699">
        <v>0</v>
      </c>
      <c r="AF699">
        <v>36.166350050741613</v>
      </c>
      <c r="AG699">
        <v>39.654090307207248</v>
      </c>
      <c r="AH699">
        <v>45875.945212952283</v>
      </c>
      <c r="AI699">
        <v>1876.992</v>
      </c>
      <c r="AJ699">
        <v>45754.591040457497</v>
      </c>
      <c r="AK699">
        <v>37768.648821220399</v>
      </c>
      <c r="AL699">
        <v>49.783518171334933</v>
      </c>
      <c r="AM699" s="19">
        <v>62.586846919999083</v>
      </c>
      <c r="AN699">
        <v>0.81078400000000006</v>
      </c>
      <c r="AO699">
        <v>0.53714440000000008</v>
      </c>
      <c r="AP699">
        <v>0.18242639999999999</v>
      </c>
      <c r="AQ699">
        <v>1</v>
      </c>
      <c r="AR699">
        <v>0</v>
      </c>
      <c r="AS699">
        <v>2</v>
      </c>
      <c r="AT699">
        <v>1.48</v>
      </c>
      <c r="AU699">
        <v>1</v>
      </c>
      <c r="AV699">
        <v>2</v>
      </c>
      <c r="AW699">
        <v>1.5</v>
      </c>
      <c r="AX699">
        <v>1</v>
      </c>
      <c r="AY699">
        <v>2</v>
      </c>
      <c r="AZ699">
        <v>0.6</v>
      </c>
      <c r="BA699">
        <v>0.3</v>
      </c>
      <c r="BB699">
        <v>0.8</v>
      </c>
      <c r="BC699" s="27">
        <v>0.36458458386600823</v>
      </c>
      <c r="BD699" s="28">
        <v>0.64216882280316989</v>
      </c>
      <c r="BE699" s="28">
        <v>0.33174333131090972</v>
      </c>
      <c r="BF699" s="28">
        <f t="shared" si="111"/>
        <v>0.51477241127511941</v>
      </c>
      <c r="BG699" s="29" t="s">
        <v>106</v>
      </c>
      <c r="BH699">
        <v>0.35739967586600818</v>
      </c>
      <c r="BI699">
        <v>0.46466851870316994</v>
      </c>
      <c r="BJ699">
        <v>0.30598180503490979</v>
      </c>
      <c r="BK699">
        <f t="shared" si="112"/>
        <v>0.48901088499911949</v>
      </c>
      <c r="BL699" t="s">
        <v>106</v>
      </c>
      <c r="BM699" s="27">
        <v>0.37316191586600822</v>
      </c>
      <c r="BN699" s="28">
        <v>0.76056137000316992</v>
      </c>
      <c r="BO699" s="28">
        <v>0.35605501408490975</v>
      </c>
      <c r="BP699" s="28">
        <f t="shared" si="113"/>
        <v>0.53908409404911939</v>
      </c>
      <c r="BQ699" s="29" t="s">
        <v>106</v>
      </c>
      <c r="BR699">
        <v>0.27764507710535619</v>
      </c>
      <c r="BS699">
        <v>0.64216882280316989</v>
      </c>
      <c r="BT699">
        <v>0.26628583923206856</v>
      </c>
      <c r="BU699">
        <f t="shared" si="114"/>
        <v>0.4493149191962782</v>
      </c>
      <c r="BV699" t="s">
        <v>106</v>
      </c>
      <c r="BW699" s="27">
        <v>0.2704601691053562</v>
      </c>
      <c r="BX699" s="28">
        <v>0.46466851870316994</v>
      </c>
      <c r="BY699" s="28">
        <v>0.24052431295606852</v>
      </c>
      <c r="BZ699" s="28">
        <f t="shared" si="115"/>
        <v>0.42355339292027816</v>
      </c>
      <c r="CA699" s="29" t="s">
        <v>106</v>
      </c>
      <c r="CB699">
        <v>0.28622240910535618</v>
      </c>
      <c r="CC699">
        <v>0.76056137000316992</v>
      </c>
      <c r="CD699">
        <v>0.29059752200606853</v>
      </c>
      <c r="CE699">
        <f t="shared" si="116"/>
        <v>0.46925148906956582</v>
      </c>
      <c r="CF699" t="s">
        <v>107</v>
      </c>
      <c r="CG699" s="27">
        <v>0.16494571648969619</v>
      </c>
      <c r="CH699" s="28">
        <v>0.64216882280316989</v>
      </c>
      <c r="CI699" s="28">
        <v>0.18143353468542253</v>
      </c>
      <c r="CJ699" s="28">
        <f t="shared" si="117"/>
        <v>0.34797479645390583</v>
      </c>
      <c r="CK699" s="29" t="s">
        <v>107</v>
      </c>
      <c r="CL699">
        <v>0.15776080848969617</v>
      </c>
      <c r="CM699">
        <v>0.46466851870316994</v>
      </c>
      <c r="CN699">
        <v>0.15567200840942252</v>
      </c>
      <c r="CO699">
        <f t="shared" si="118"/>
        <v>0.33870108837363222</v>
      </c>
      <c r="CP699" t="s">
        <v>106</v>
      </c>
      <c r="CQ699" s="27">
        <v>0.17352304848969619</v>
      </c>
      <c r="CR699" s="28">
        <v>0.76056137000316992</v>
      </c>
      <c r="CS699" s="28">
        <v>0.20574521745942254</v>
      </c>
      <c r="CT699" s="28">
        <f t="shared" si="119"/>
        <v>0.35655212845390583</v>
      </c>
      <c r="CU699" s="29" t="s">
        <v>107</v>
      </c>
      <c r="CV699">
        <v>52888.034332454699</v>
      </c>
      <c r="CW699">
        <v>9477.5550447436108</v>
      </c>
      <c r="CX699">
        <v>0.18302907996420967</v>
      </c>
      <c r="CY699">
        <f t="shared" si="121"/>
        <v>0.82519790276737959</v>
      </c>
      <c r="CZ699">
        <f t="shared" si="120"/>
        <v>0.54761366383021792</v>
      </c>
    </row>
    <row r="700" spans="1:104" x14ac:dyDescent="0.25">
      <c r="A700">
        <v>1</v>
      </c>
      <c r="B700" s="15">
        <v>10799</v>
      </c>
      <c r="C700" s="15">
        <v>-61.491450909999998</v>
      </c>
      <c r="D700" s="15">
        <v>-15.290045599999999</v>
      </c>
      <c r="E700" s="15">
        <v>247</v>
      </c>
      <c r="F700" s="15">
        <v>0</v>
      </c>
      <c r="G700" s="15">
        <v>0</v>
      </c>
      <c r="H700" s="17">
        <v>2</v>
      </c>
      <c r="I700" s="19">
        <v>0</v>
      </c>
      <c r="J700" s="19">
        <v>0</v>
      </c>
      <c r="K700" s="19">
        <v>1</v>
      </c>
      <c r="L700" s="15">
        <v>0</v>
      </c>
      <c r="M700" s="15">
        <v>0</v>
      </c>
      <c r="N700" s="15">
        <v>1.2032</v>
      </c>
      <c r="O700" s="19">
        <v>196.20667800000001</v>
      </c>
      <c r="P700" s="19">
        <v>54.885871412956696</v>
      </c>
      <c r="Q700" s="20">
        <v>3.5748121137361091</v>
      </c>
      <c r="R700" s="21">
        <v>0.22200000000000003</v>
      </c>
      <c r="S700" s="22">
        <v>0.32400000000000001</v>
      </c>
      <c r="T700" s="22">
        <v>0.67500000000000004</v>
      </c>
      <c r="U700" s="19">
        <v>0</v>
      </c>
      <c r="V700" s="19">
        <v>17.78302233779797</v>
      </c>
      <c r="W700" s="19">
        <v>37.047963203745773</v>
      </c>
      <c r="X700" s="19">
        <v>5022.9569234897399</v>
      </c>
      <c r="Y700" s="19">
        <v>1560</v>
      </c>
      <c r="Z700" s="19">
        <v>6582.9569234897399</v>
      </c>
      <c r="AA700">
        <v>66.037157757533862</v>
      </c>
      <c r="AB700">
        <v>1</v>
      </c>
      <c r="AC700">
        <v>0.32500000000000001</v>
      </c>
      <c r="AD700">
        <v>0.67500000000000004</v>
      </c>
      <c r="AE700">
        <v>0</v>
      </c>
      <c r="AF700">
        <v>21.462076271198505</v>
      </c>
      <c r="AG700">
        <v>44.575081486335357</v>
      </c>
      <c r="AH700">
        <v>29205.444806241972</v>
      </c>
      <c r="AI700">
        <v>1876.992</v>
      </c>
      <c r="AJ700">
        <v>29810.254011052501</v>
      </c>
      <c r="AK700">
        <v>24309.897470969401</v>
      </c>
      <c r="AL700">
        <v>42.70120795928031</v>
      </c>
      <c r="AM700" s="19">
        <v>53.852494303857476</v>
      </c>
      <c r="AN700">
        <v>0.87189333333333341</v>
      </c>
      <c r="AO700">
        <v>0.57762933333333333</v>
      </c>
      <c r="AP700">
        <v>0.19617599999999999</v>
      </c>
      <c r="AQ700">
        <v>1</v>
      </c>
      <c r="AR700">
        <v>0</v>
      </c>
      <c r="AS700">
        <v>2</v>
      </c>
      <c r="AT700">
        <v>1.48</v>
      </c>
      <c r="AU700">
        <v>1</v>
      </c>
      <c r="AV700">
        <v>2</v>
      </c>
      <c r="AW700">
        <v>1.5</v>
      </c>
      <c r="AX700">
        <v>1</v>
      </c>
      <c r="AY700">
        <v>2</v>
      </c>
      <c r="AZ700">
        <v>0.6</v>
      </c>
      <c r="BA700">
        <v>0.3</v>
      </c>
      <c r="BB700">
        <v>0.8</v>
      </c>
      <c r="BC700" s="27">
        <v>0.39304547663187983</v>
      </c>
      <c r="BD700" s="28">
        <v>0.64534746080027094</v>
      </c>
      <c r="BE700" s="28">
        <v>0.35450634151485039</v>
      </c>
      <c r="BF700" s="28">
        <f t="shared" si="111"/>
        <v>0.61834002773539964</v>
      </c>
      <c r="BG700" s="29" t="s">
        <v>106</v>
      </c>
      <c r="BH700">
        <v>0.38586056863187979</v>
      </c>
      <c r="BI700">
        <v>0.46784715670027094</v>
      </c>
      <c r="BJ700">
        <v>0.32874481523885046</v>
      </c>
      <c r="BK700">
        <f t="shared" si="112"/>
        <v>0.59257850145939972</v>
      </c>
      <c r="BL700" t="s">
        <v>106</v>
      </c>
      <c r="BM700" s="27">
        <v>0.40162280863187982</v>
      </c>
      <c r="BN700" s="28">
        <v>0.76374000800027098</v>
      </c>
      <c r="BO700" s="28">
        <v>0.37881802428885042</v>
      </c>
      <c r="BP700" s="28">
        <f t="shared" si="113"/>
        <v>0.64265171050939962</v>
      </c>
      <c r="BQ700" s="29" t="s">
        <v>106</v>
      </c>
      <c r="BR700">
        <v>0.29955328099419981</v>
      </c>
      <c r="BS700">
        <v>0.64534746080027094</v>
      </c>
      <c r="BT700">
        <v>0.28411527439924239</v>
      </c>
      <c r="BU700">
        <f t="shared" si="114"/>
        <v>0.54794896061979159</v>
      </c>
      <c r="BV700" t="s">
        <v>106</v>
      </c>
      <c r="BW700" s="27">
        <v>0.29236837299419982</v>
      </c>
      <c r="BX700" s="28">
        <v>0.46784715670027094</v>
      </c>
      <c r="BY700" s="28">
        <v>0.25835374812324241</v>
      </c>
      <c r="BZ700" s="28">
        <f t="shared" si="115"/>
        <v>0.52218743434379167</v>
      </c>
      <c r="CA700" s="29" t="s">
        <v>106</v>
      </c>
      <c r="CB700">
        <v>0.30813061299419975</v>
      </c>
      <c r="CC700">
        <v>0.76374000800027098</v>
      </c>
      <c r="CD700">
        <v>0.30842695717324237</v>
      </c>
      <c r="CE700">
        <f t="shared" si="116"/>
        <v>0.57196429921474901</v>
      </c>
      <c r="CF700" t="s">
        <v>107</v>
      </c>
      <c r="CG700" s="27">
        <v>0.17835969405646646</v>
      </c>
      <c r="CH700" s="28">
        <v>0.64534746080027094</v>
      </c>
      <c r="CI700" s="28">
        <v>0.1928675948049357</v>
      </c>
      <c r="CJ700" s="28">
        <f t="shared" si="117"/>
        <v>0.44219338027701571</v>
      </c>
      <c r="CK700" s="29" t="s">
        <v>107</v>
      </c>
      <c r="CL700">
        <v>0.17117478605646644</v>
      </c>
      <c r="CM700">
        <v>0.46784715670027094</v>
      </c>
      <c r="CN700">
        <v>0.16710606852893573</v>
      </c>
      <c r="CO700">
        <f t="shared" si="118"/>
        <v>0.43093975474948498</v>
      </c>
      <c r="CP700" t="s">
        <v>106</v>
      </c>
      <c r="CQ700" s="27">
        <v>0.18693702605646645</v>
      </c>
      <c r="CR700" s="28">
        <v>0.76374000800027098</v>
      </c>
      <c r="CS700" s="28">
        <v>0.21717927757893574</v>
      </c>
      <c r="CT700" s="28">
        <f t="shared" si="119"/>
        <v>0.45077071227701571</v>
      </c>
      <c r="CU700" s="29" t="s">
        <v>107</v>
      </c>
      <c r="CV700">
        <v>49609.142979433898</v>
      </c>
      <c r="CW700">
        <v>8254.6447196917306</v>
      </c>
      <c r="CX700">
        <v>0.26383368622054926</v>
      </c>
      <c r="CY700">
        <f t="shared" si="121"/>
        <v>0.9091811470208202</v>
      </c>
      <c r="CZ700">
        <f t="shared" si="120"/>
        <v>0.65687916285242909</v>
      </c>
    </row>
    <row r="701" spans="1:104" x14ac:dyDescent="0.25">
      <c r="A701">
        <v>1</v>
      </c>
      <c r="B701" s="15">
        <v>10800</v>
      </c>
      <c r="C701" s="15">
        <v>-64.254481479999995</v>
      </c>
      <c r="D701" s="15">
        <v>-16.660474579999999</v>
      </c>
      <c r="E701" s="15">
        <v>223</v>
      </c>
      <c r="F701" s="15">
        <v>0</v>
      </c>
      <c r="G701" s="15">
        <v>0</v>
      </c>
      <c r="H701" s="17">
        <v>0</v>
      </c>
      <c r="I701" s="19">
        <v>0</v>
      </c>
      <c r="J701" s="19">
        <v>0</v>
      </c>
      <c r="K701" s="19">
        <v>0</v>
      </c>
      <c r="L701" s="15">
        <v>0</v>
      </c>
      <c r="M701" s="15">
        <v>0</v>
      </c>
      <c r="N701" s="15">
        <v>0</v>
      </c>
      <c r="O701" s="19">
        <v>192.57322099999999</v>
      </c>
      <c r="P701" s="19">
        <v>53.869466388415695</v>
      </c>
      <c r="Q701" s="20">
        <v>3.5748121136282816</v>
      </c>
      <c r="R701" s="21">
        <v>0</v>
      </c>
      <c r="S701" s="22">
        <v>0.33500000000000002</v>
      </c>
      <c r="T701" s="22">
        <v>0.66499999999999992</v>
      </c>
      <c r="U701" s="19">
        <v>0</v>
      </c>
      <c r="V701" s="19">
        <v>18.04627124011926</v>
      </c>
      <c r="W701" s="19">
        <v>35.823195148296435</v>
      </c>
      <c r="X701" s="19">
        <v>0</v>
      </c>
      <c r="Y701" s="19">
        <v>0</v>
      </c>
      <c r="Z701" s="19">
        <v>0</v>
      </c>
      <c r="AA701">
        <v>64.81424741785824</v>
      </c>
      <c r="AB701">
        <v>1</v>
      </c>
      <c r="AC701">
        <v>0.34800000000000003</v>
      </c>
      <c r="AD701">
        <v>0.65199999999999991</v>
      </c>
      <c r="AE701">
        <v>0</v>
      </c>
      <c r="AF701">
        <v>22.555358101414669</v>
      </c>
      <c r="AG701">
        <v>42.258889316443565</v>
      </c>
      <c r="AH701">
        <v>30261.27693854774</v>
      </c>
      <c r="AI701">
        <v>0</v>
      </c>
      <c r="AJ701">
        <v>28943.102310471801</v>
      </c>
      <c r="AK701">
        <v>28943.102310471801</v>
      </c>
      <c r="AL701">
        <v>53.869466388415695</v>
      </c>
      <c r="AM701" s="19">
        <v>64.81424741785824</v>
      </c>
      <c r="AN701">
        <v>0.94378666666666677</v>
      </c>
      <c r="AO701">
        <v>0.62525866666666674</v>
      </c>
      <c r="AP701">
        <v>0.21235199999999999</v>
      </c>
      <c r="AQ701">
        <v>1</v>
      </c>
      <c r="AR701">
        <v>0</v>
      </c>
      <c r="AS701">
        <v>2</v>
      </c>
      <c r="AT701">
        <v>1.48</v>
      </c>
      <c r="AU701">
        <v>1</v>
      </c>
      <c r="AV701">
        <v>2</v>
      </c>
      <c r="AW701">
        <v>1.5</v>
      </c>
      <c r="AX701">
        <v>1</v>
      </c>
      <c r="AY701">
        <v>2</v>
      </c>
      <c r="AZ701">
        <v>0.6</v>
      </c>
      <c r="BA701">
        <v>0.3</v>
      </c>
      <c r="BB701">
        <v>0.8</v>
      </c>
      <c r="BC701" s="27">
        <v>0.40492495366686654</v>
      </c>
      <c r="BD701" s="28">
        <v>0.65012345100451385</v>
      </c>
      <c r="BE701" s="28">
        <v>0.36314582202479323</v>
      </c>
      <c r="BF701" s="28">
        <f t="shared" si="111"/>
        <v>0.58252629832709357</v>
      </c>
      <c r="BG701" s="29" t="s">
        <v>106</v>
      </c>
      <c r="BH701">
        <v>0.39774004566686649</v>
      </c>
      <c r="BI701">
        <v>0.47262314690451385</v>
      </c>
      <c r="BJ701">
        <v>0.33738429574879331</v>
      </c>
      <c r="BK701">
        <f t="shared" si="112"/>
        <v>0.55676477205109376</v>
      </c>
      <c r="BL701" t="s">
        <v>106</v>
      </c>
      <c r="BM701" s="27">
        <v>0.41350228566686653</v>
      </c>
      <c r="BN701" s="28">
        <v>0.76851599820451399</v>
      </c>
      <c r="BO701" s="28">
        <v>0.38745750479879326</v>
      </c>
      <c r="BP701" s="28">
        <f t="shared" si="113"/>
        <v>0.60683798110109366</v>
      </c>
      <c r="BQ701" s="29" t="s">
        <v>106</v>
      </c>
      <c r="BR701">
        <v>0.30372371229150658</v>
      </c>
      <c r="BS701">
        <v>0.65012345100451385</v>
      </c>
      <c r="BT701">
        <v>0.2869505489835773</v>
      </c>
      <c r="BU701">
        <f t="shared" si="114"/>
        <v>0.5063310252858777</v>
      </c>
      <c r="BV701" t="s">
        <v>106</v>
      </c>
      <c r="BW701" s="27">
        <v>0.29653880429150659</v>
      </c>
      <c r="BX701" s="28">
        <v>0.47262314690451385</v>
      </c>
      <c r="BY701" s="28">
        <v>0.26118902270757732</v>
      </c>
      <c r="BZ701" s="28">
        <f t="shared" si="115"/>
        <v>0.48056949900987772</v>
      </c>
      <c r="CA701" s="29" t="s">
        <v>106</v>
      </c>
      <c r="CB701">
        <v>0.31230104429150651</v>
      </c>
      <c r="CC701">
        <v>0.76851599820451399</v>
      </c>
      <c r="CD701">
        <v>0.31126223175757728</v>
      </c>
      <c r="CE701">
        <f t="shared" si="116"/>
        <v>0.53064270805987768</v>
      </c>
      <c r="CF701" t="s">
        <v>106</v>
      </c>
      <c r="CG701" s="27">
        <v>0.17253691791603981</v>
      </c>
      <c r="CH701" s="28">
        <v>0.65012345100451385</v>
      </c>
      <c r="CI701" s="28">
        <v>0.18817889874496393</v>
      </c>
      <c r="CJ701" s="28">
        <f t="shared" si="117"/>
        <v>0.39191739421834021</v>
      </c>
      <c r="CK701" s="29" t="s">
        <v>107</v>
      </c>
      <c r="CL701">
        <v>0.16535200991603985</v>
      </c>
      <c r="CM701">
        <v>0.47262314690451385</v>
      </c>
      <c r="CN701">
        <v>0.16241737246896396</v>
      </c>
      <c r="CO701">
        <f t="shared" si="118"/>
        <v>0.38179784877126433</v>
      </c>
      <c r="CP701" t="s">
        <v>106</v>
      </c>
      <c r="CQ701" s="27">
        <v>0.18111424991603983</v>
      </c>
      <c r="CR701" s="28">
        <v>0.76851599820451399</v>
      </c>
      <c r="CS701" s="28">
        <v>0.21249058151896394</v>
      </c>
      <c r="CT701" s="28">
        <f t="shared" si="119"/>
        <v>0.40049472621834026</v>
      </c>
      <c r="CU701" s="29" t="s">
        <v>107</v>
      </c>
      <c r="CV701">
        <v>49182.641807183099</v>
      </c>
      <c r="CW701">
        <v>8101.7809272322802</v>
      </c>
      <c r="CX701">
        <v>0.2193804763023004</v>
      </c>
      <c r="CY701">
        <f t="shared" si="121"/>
        <v>0.86950392730681425</v>
      </c>
      <c r="CZ701">
        <f t="shared" si="120"/>
        <v>0.62430542996916694</v>
      </c>
    </row>
    <row r="702" spans="1:104" x14ac:dyDescent="0.25">
      <c r="A702">
        <v>1</v>
      </c>
      <c r="B702" s="15">
        <v>10803</v>
      </c>
      <c r="C702" s="15">
        <v>-63.969304209999997</v>
      </c>
      <c r="D702" s="15">
        <v>-16.45520376</v>
      </c>
      <c r="E702" s="15">
        <v>224</v>
      </c>
      <c r="F702" s="15">
        <v>0</v>
      </c>
      <c r="G702" s="15">
        <v>0</v>
      </c>
      <c r="H702" s="17">
        <v>2</v>
      </c>
      <c r="I702" s="19">
        <v>0</v>
      </c>
      <c r="J702" s="19">
        <v>0</v>
      </c>
      <c r="K702" s="19">
        <v>0</v>
      </c>
      <c r="L702" s="15">
        <v>0</v>
      </c>
      <c r="M702" s="15">
        <v>0</v>
      </c>
      <c r="N702" s="15">
        <v>0</v>
      </c>
      <c r="O702" s="19">
        <v>254.34198999999899</v>
      </c>
      <c r="P702" s="19">
        <v>71.14835183486025</v>
      </c>
      <c r="Q702" s="20">
        <v>3.5748121135728144</v>
      </c>
      <c r="R702" s="21">
        <v>0.186</v>
      </c>
      <c r="S702" s="22">
        <v>0.255</v>
      </c>
      <c r="T702" s="22">
        <v>0.74399999999999999</v>
      </c>
      <c r="U702" s="19">
        <v>0</v>
      </c>
      <c r="V702" s="19">
        <v>18.142829717889363</v>
      </c>
      <c r="W702" s="19">
        <v>52.934373765136023</v>
      </c>
      <c r="X702" s="19">
        <v>4541.3325604651091</v>
      </c>
      <c r="Y702" s="19">
        <v>0</v>
      </c>
      <c r="Z702" s="19">
        <v>4541.3325604651091</v>
      </c>
      <c r="AA702">
        <v>85.603722987611391</v>
      </c>
      <c r="AB702">
        <v>1</v>
      </c>
      <c r="AC702">
        <v>0.25800000000000001</v>
      </c>
      <c r="AD702">
        <v>0.74199999999999999</v>
      </c>
      <c r="AE702">
        <v>0</v>
      </c>
      <c r="AF702">
        <v>22.085760530803739</v>
      </c>
      <c r="AG702">
        <v>63.517962456807652</v>
      </c>
      <c r="AH702">
        <v>31715.84208824145</v>
      </c>
      <c r="AI702">
        <v>0</v>
      </c>
      <c r="AJ702">
        <v>30334.306913171898</v>
      </c>
      <c r="AK702">
        <v>25644.886044772898</v>
      </c>
      <c r="AL702">
        <v>57.91475839357625</v>
      </c>
      <c r="AM702" s="19">
        <v>72.370129546327391</v>
      </c>
      <c r="AN702">
        <v>0.86110933333333339</v>
      </c>
      <c r="AO702">
        <v>0.57048493333333339</v>
      </c>
      <c r="AP702">
        <v>0.19374959999999999</v>
      </c>
      <c r="AQ702">
        <v>1</v>
      </c>
      <c r="AR702">
        <v>0</v>
      </c>
      <c r="AS702">
        <v>2</v>
      </c>
      <c r="AT702">
        <v>1.48</v>
      </c>
      <c r="AU702">
        <v>1</v>
      </c>
      <c r="AV702">
        <v>2</v>
      </c>
      <c r="AW702">
        <v>1.5</v>
      </c>
      <c r="AX702">
        <v>1</v>
      </c>
      <c r="AY702">
        <v>2</v>
      </c>
      <c r="AZ702">
        <v>0.6</v>
      </c>
      <c r="BA702">
        <v>0.3</v>
      </c>
      <c r="BB702">
        <v>0.8</v>
      </c>
      <c r="BC702" s="27">
        <v>0.3730343674213597</v>
      </c>
      <c r="BD702" s="28">
        <v>0.64134694721621055</v>
      </c>
      <c r="BE702" s="28">
        <v>0.3372709290692229</v>
      </c>
      <c r="BF702" s="28">
        <f t="shared" si="111"/>
        <v>0.62539730083547695</v>
      </c>
      <c r="BG702" s="29" t="s">
        <v>106</v>
      </c>
      <c r="BH702">
        <v>0.36584945942135971</v>
      </c>
      <c r="BI702">
        <v>0.46384664311621054</v>
      </c>
      <c r="BJ702">
        <v>0.31150940279322298</v>
      </c>
      <c r="BK702">
        <f t="shared" si="112"/>
        <v>0.59963577455947714</v>
      </c>
      <c r="BL702" t="s">
        <v>106</v>
      </c>
      <c r="BM702" s="27">
        <v>0.3816116994213597</v>
      </c>
      <c r="BN702" s="28">
        <v>0.75973949441621058</v>
      </c>
      <c r="BO702" s="28">
        <v>0.36158261184322293</v>
      </c>
      <c r="BP702" s="28">
        <f t="shared" si="113"/>
        <v>0.64970898360947704</v>
      </c>
      <c r="BQ702" s="29" t="s">
        <v>106</v>
      </c>
      <c r="BR702">
        <v>0.2806985286443317</v>
      </c>
      <c r="BS702">
        <v>0.64134694721621055</v>
      </c>
      <c r="BT702">
        <v>0.26775049284245611</v>
      </c>
      <c r="BU702">
        <f t="shared" si="114"/>
        <v>0.55587686460871022</v>
      </c>
      <c r="BV702" t="s">
        <v>106</v>
      </c>
      <c r="BW702" s="27">
        <v>0.27351362064433171</v>
      </c>
      <c r="BX702" s="28">
        <v>0.46384664311621054</v>
      </c>
      <c r="BY702" s="28">
        <v>0.24198896656645608</v>
      </c>
      <c r="BZ702" s="28">
        <f t="shared" si="115"/>
        <v>0.53011533833271018</v>
      </c>
      <c r="CA702" s="29" t="s">
        <v>106</v>
      </c>
      <c r="CB702">
        <v>0.28927586064433164</v>
      </c>
      <c r="CC702">
        <v>0.75973949441621058</v>
      </c>
      <c r="CD702">
        <v>0.29206217561645609</v>
      </c>
      <c r="CE702">
        <f t="shared" si="116"/>
        <v>0.57740223241058575</v>
      </c>
      <c r="CF702" t="s">
        <v>107</v>
      </c>
      <c r="CG702" s="27">
        <v>0.16100392282225831</v>
      </c>
      <c r="CH702" s="28">
        <v>0.64134694721621055</v>
      </c>
      <c r="CI702" s="28">
        <v>0.17763140884479539</v>
      </c>
      <c r="CJ702" s="28">
        <f t="shared" si="117"/>
        <v>0.44913029458851239</v>
      </c>
      <c r="CK702" s="29" t="s">
        <v>107</v>
      </c>
      <c r="CL702">
        <v>0.15381901482225832</v>
      </c>
      <c r="CM702">
        <v>0.46384664311621054</v>
      </c>
      <c r="CN702">
        <v>0.15186988256879541</v>
      </c>
      <c r="CO702">
        <f t="shared" si="118"/>
        <v>0.43999625433504952</v>
      </c>
      <c r="CP702" t="s">
        <v>106</v>
      </c>
      <c r="CQ702" s="27">
        <v>0.16958125482225833</v>
      </c>
      <c r="CR702" s="28">
        <v>0.75973949441621058</v>
      </c>
      <c r="CS702" s="28">
        <v>0.20194309161879542</v>
      </c>
      <c r="CT702" s="28">
        <f t="shared" si="119"/>
        <v>0.45770762658851244</v>
      </c>
      <c r="CU702" s="29" t="s">
        <v>107</v>
      </c>
      <c r="CV702">
        <v>55961.370519611097</v>
      </c>
      <c r="CW702">
        <v>10700.4653734514</v>
      </c>
      <c r="CX702">
        <v>0.28812637176625411</v>
      </c>
      <c r="CY702">
        <f t="shared" si="121"/>
        <v>0.92947331898246466</v>
      </c>
      <c r="CZ702">
        <f t="shared" si="120"/>
        <v>0.66116073918761376</v>
      </c>
    </row>
    <row r="703" spans="1:104" x14ac:dyDescent="0.25">
      <c r="A703">
        <v>1</v>
      </c>
      <c r="B703" s="15">
        <v>10806</v>
      </c>
      <c r="C703" s="15">
        <v>-63.008575360000002</v>
      </c>
      <c r="D703" s="15">
        <v>-16.43088878</v>
      </c>
      <c r="E703" s="15">
        <v>224</v>
      </c>
      <c r="F703" s="15">
        <v>0</v>
      </c>
      <c r="G703" s="15">
        <v>0</v>
      </c>
      <c r="H703" s="17">
        <v>3</v>
      </c>
      <c r="I703" s="19">
        <v>0</v>
      </c>
      <c r="J703" s="19">
        <v>0</v>
      </c>
      <c r="K703" s="19">
        <v>1</v>
      </c>
      <c r="L703" s="15">
        <v>0</v>
      </c>
      <c r="M703" s="15">
        <v>0</v>
      </c>
      <c r="N703" s="15">
        <v>1.2032</v>
      </c>
      <c r="O703" s="19">
        <v>225.27433399999899</v>
      </c>
      <c r="P703" s="19">
        <v>63.017111609284719</v>
      </c>
      <c r="Q703" s="20">
        <v>3.5748121144734895</v>
      </c>
      <c r="R703" s="21">
        <v>0.17699999999999999</v>
      </c>
      <c r="S703" s="22">
        <v>0.17199999999999999</v>
      </c>
      <c r="T703" s="22">
        <v>0.82800000000000007</v>
      </c>
      <c r="U703" s="19">
        <v>0</v>
      </c>
      <c r="V703" s="19">
        <v>10.83894319679697</v>
      </c>
      <c r="W703" s="19">
        <v>52.17816841248775</v>
      </c>
      <c r="X703" s="19">
        <v>2901.9659692051155</v>
      </c>
      <c r="Y703" s="19">
        <v>1560</v>
      </c>
      <c r="Z703" s="19">
        <v>4461.9659692051155</v>
      </c>
      <c r="AA703">
        <v>75.820440357948868</v>
      </c>
      <c r="AB703">
        <v>1</v>
      </c>
      <c r="AC703">
        <v>0.17299999999999999</v>
      </c>
      <c r="AD703">
        <v>0.82699999999999996</v>
      </c>
      <c r="AE703">
        <v>0</v>
      </c>
      <c r="AF703">
        <v>13.116936181925153</v>
      </c>
      <c r="AG703">
        <v>62.703504176023714</v>
      </c>
      <c r="AH703">
        <v>21188.40950047904</v>
      </c>
      <c r="AI703">
        <v>1876.992</v>
      </c>
      <c r="AJ703">
        <v>22142.438999500398</v>
      </c>
      <c r="AK703">
        <v>18885.040333055898</v>
      </c>
      <c r="AL703">
        <v>51.863082854441323</v>
      </c>
      <c r="AM703" s="19">
        <v>64.666411603105473</v>
      </c>
      <c r="AN703">
        <v>0.83594666666666673</v>
      </c>
      <c r="AO703">
        <v>0.55381466666666668</v>
      </c>
      <c r="AP703">
        <v>0.18808800000000001</v>
      </c>
      <c r="AQ703">
        <v>1</v>
      </c>
      <c r="AR703">
        <v>0</v>
      </c>
      <c r="AS703">
        <v>2</v>
      </c>
      <c r="AT703">
        <v>1.48</v>
      </c>
      <c r="AU703">
        <v>1</v>
      </c>
      <c r="AV703">
        <v>2</v>
      </c>
      <c r="AW703">
        <v>1.5</v>
      </c>
      <c r="AX703">
        <v>1</v>
      </c>
      <c r="AY703">
        <v>2</v>
      </c>
      <c r="AZ703">
        <v>0.6</v>
      </c>
      <c r="BA703">
        <v>0.3</v>
      </c>
      <c r="BB703">
        <v>0.8</v>
      </c>
      <c r="BC703" s="27">
        <v>0.37078564630634897</v>
      </c>
      <c r="BD703" s="28">
        <v>0.63925365435788217</v>
      </c>
      <c r="BE703" s="28">
        <v>0.33579993144789477</v>
      </c>
      <c r="BF703" s="28">
        <f t="shared" si="111"/>
        <v>0.7018442142943222</v>
      </c>
      <c r="BG703" s="29" t="s">
        <v>106</v>
      </c>
      <c r="BH703">
        <v>0.36360073830634898</v>
      </c>
      <c r="BI703">
        <v>0.46175335025788222</v>
      </c>
      <c r="BJ703">
        <v>0.31003840517189479</v>
      </c>
      <c r="BK703">
        <f t="shared" si="112"/>
        <v>0.67608268801832216</v>
      </c>
      <c r="BL703" t="s">
        <v>106</v>
      </c>
      <c r="BM703" s="27">
        <v>0.37936297830634896</v>
      </c>
      <c r="BN703" s="28">
        <v>0.7576462015578822</v>
      </c>
      <c r="BO703" s="28">
        <v>0.3601116142218948</v>
      </c>
      <c r="BP703" s="28">
        <f t="shared" si="113"/>
        <v>0.72615589706832218</v>
      </c>
      <c r="BQ703" s="29" t="s">
        <v>106</v>
      </c>
      <c r="BR703">
        <v>0.28114797353750898</v>
      </c>
      <c r="BS703">
        <v>0.63925365435788217</v>
      </c>
      <c r="BT703">
        <v>0.2683109672950908</v>
      </c>
      <c r="BU703">
        <f t="shared" si="114"/>
        <v>0.63435525014151817</v>
      </c>
      <c r="BV703" t="s">
        <v>106</v>
      </c>
      <c r="BW703" s="27">
        <v>0.27396306553750893</v>
      </c>
      <c r="BX703" s="28">
        <v>0.46175335025788222</v>
      </c>
      <c r="BY703" s="28">
        <v>0.24254944101909079</v>
      </c>
      <c r="BZ703" s="28">
        <f t="shared" si="115"/>
        <v>0.60859372386551824</v>
      </c>
      <c r="CA703" s="29" t="s">
        <v>106</v>
      </c>
      <c r="CB703">
        <v>0.28972530553750897</v>
      </c>
      <c r="CC703">
        <v>0.7576462015578822</v>
      </c>
      <c r="CD703">
        <v>0.29262265006909083</v>
      </c>
      <c r="CE703">
        <f t="shared" si="116"/>
        <v>0.6557695883839364</v>
      </c>
      <c r="CF703" t="s">
        <v>107</v>
      </c>
      <c r="CG703" s="27">
        <v>0.1649509903186423</v>
      </c>
      <c r="CH703" s="28">
        <v>0.63925365435788217</v>
      </c>
      <c r="CI703" s="28">
        <v>0.18082527302293744</v>
      </c>
      <c r="CJ703" s="28">
        <f t="shared" si="117"/>
        <v>0.53099527316506978</v>
      </c>
      <c r="CK703" s="29" t="s">
        <v>107</v>
      </c>
      <c r="CL703">
        <v>0.15776608231864228</v>
      </c>
      <c r="CM703">
        <v>0.46175335025788222</v>
      </c>
      <c r="CN703">
        <v>0.15506374674693743</v>
      </c>
      <c r="CO703">
        <f t="shared" si="118"/>
        <v>0.52110802959336489</v>
      </c>
      <c r="CP703" t="s">
        <v>106</v>
      </c>
      <c r="CQ703" s="27">
        <v>0.17352832231864229</v>
      </c>
      <c r="CR703" s="28">
        <v>0.7576462015578822</v>
      </c>
      <c r="CS703" s="28">
        <v>0.20513695579693741</v>
      </c>
      <c r="CT703" s="28">
        <f t="shared" si="119"/>
        <v>0.53957260516506977</v>
      </c>
      <c r="CU703" s="29" t="s">
        <v>107</v>
      </c>
      <c r="CV703">
        <v>52888.034332454699</v>
      </c>
      <c r="CW703">
        <v>9477.5550447436108</v>
      </c>
      <c r="CX703">
        <v>0.36604428284642743</v>
      </c>
      <c r="CY703">
        <f t="shared" si="121"/>
        <v>1.0052979372043096</v>
      </c>
      <c r="CZ703">
        <f t="shared" si="120"/>
        <v>0.73682992915277645</v>
      </c>
    </row>
    <row r="704" spans="1:104" x14ac:dyDescent="0.25">
      <c r="A704">
        <v>1</v>
      </c>
      <c r="B704" s="15">
        <v>10811</v>
      </c>
      <c r="C704" s="15">
        <v>-64.564156789999998</v>
      </c>
      <c r="D704" s="15">
        <v>-18.107832179999999</v>
      </c>
      <c r="E704" s="15">
        <v>1343</v>
      </c>
      <c r="F704" s="15">
        <v>1</v>
      </c>
      <c r="G704" s="15">
        <v>0</v>
      </c>
      <c r="H704" s="17">
        <v>4</v>
      </c>
      <c r="I704" s="19">
        <v>0</v>
      </c>
      <c r="J704" s="19">
        <v>0</v>
      </c>
      <c r="K704" s="19">
        <v>1</v>
      </c>
      <c r="L704" s="15">
        <v>0</v>
      </c>
      <c r="M704" s="15">
        <v>0</v>
      </c>
      <c r="N704" s="15">
        <v>1.2032</v>
      </c>
      <c r="O704" s="19">
        <v>770.29288399999996</v>
      </c>
      <c r="P704" s="19">
        <v>215.47786552441525</v>
      </c>
      <c r="Q704" s="20">
        <v>3.5748121141135027</v>
      </c>
      <c r="R704" s="21">
        <v>0.88700000000000001</v>
      </c>
      <c r="S704" s="22">
        <v>0.38400000000000001</v>
      </c>
      <c r="T704" s="22">
        <v>0.61499999999999999</v>
      </c>
      <c r="U704" s="19">
        <v>0</v>
      </c>
      <c r="V704" s="19">
        <v>82.743500361375453</v>
      </c>
      <c r="W704" s="19">
        <v>132.51888729751536</v>
      </c>
      <c r="X704" s="19">
        <v>112517.37270928931</v>
      </c>
      <c r="Y704" s="19">
        <v>1560</v>
      </c>
      <c r="Z704" s="19">
        <v>114077.37270928931</v>
      </c>
      <c r="AA704">
        <v>259.25698967143296</v>
      </c>
      <c r="AB704">
        <v>1</v>
      </c>
      <c r="AC704">
        <v>0.38900000000000001</v>
      </c>
      <c r="AD704">
        <v>0.61099999999999999</v>
      </c>
      <c r="AE704">
        <v>0</v>
      </c>
      <c r="AF704">
        <v>100.85096898218742</v>
      </c>
      <c r="AG704">
        <v>158.40602068924554</v>
      </c>
      <c r="AH704">
        <v>164858.17272432757</v>
      </c>
      <c r="AI704">
        <v>1876.992</v>
      </c>
      <c r="AJ704">
        <v>159553.97861674</v>
      </c>
      <c r="AK704">
        <v>41927.946034718101</v>
      </c>
      <c r="AL704">
        <v>24.348998804258922</v>
      </c>
      <c r="AM704" s="19">
        <v>68.128122951276637</v>
      </c>
      <c r="AN704">
        <v>0.80718933333333343</v>
      </c>
      <c r="AO704">
        <v>0.53476293333333336</v>
      </c>
      <c r="AP704">
        <v>0.18161759999999999</v>
      </c>
      <c r="AQ704">
        <v>1</v>
      </c>
      <c r="AR704">
        <v>0</v>
      </c>
      <c r="AS704">
        <v>2</v>
      </c>
      <c r="AT704">
        <v>1.48</v>
      </c>
      <c r="AU704">
        <v>1</v>
      </c>
      <c r="AV704">
        <v>2</v>
      </c>
      <c r="AW704">
        <v>1.5</v>
      </c>
      <c r="AX704">
        <v>1</v>
      </c>
      <c r="AY704">
        <v>2</v>
      </c>
      <c r="AZ704">
        <v>0.6</v>
      </c>
      <c r="BA704">
        <v>0.3</v>
      </c>
      <c r="BB704">
        <v>0.8</v>
      </c>
      <c r="BC704" s="27">
        <v>0.35363233512209968</v>
      </c>
      <c r="BD704" s="28">
        <v>0.52848527618954033</v>
      </c>
      <c r="BE704" s="28">
        <v>0.29906791552732281</v>
      </c>
      <c r="BF704" s="28">
        <f t="shared" si="111"/>
        <v>0.35553593410384271</v>
      </c>
      <c r="BG704" s="29" t="s">
        <v>106</v>
      </c>
      <c r="BH704">
        <v>0.34568614672209974</v>
      </c>
      <c r="BI704">
        <v>0.35600511418954028</v>
      </c>
      <c r="BJ704">
        <v>0.26212640753532279</v>
      </c>
      <c r="BK704">
        <f t="shared" si="112"/>
        <v>0.31859442611184269</v>
      </c>
      <c r="BL704" t="s">
        <v>106</v>
      </c>
      <c r="BM704" s="27">
        <v>0.36304950672209974</v>
      </c>
      <c r="BN704" s="28">
        <v>0.64605475128954026</v>
      </c>
      <c r="BO704" s="28">
        <v>0.3316392614853228</v>
      </c>
      <c r="BP704" s="28">
        <f t="shared" si="113"/>
        <v>0.3881072800618427</v>
      </c>
      <c r="BQ704" s="29" t="s">
        <v>106</v>
      </c>
      <c r="BR704">
        <v>0.26699238188014773</v>
      </c>
      <c r="BS704">
        <v>0.52848527618954033</v>
      </c>
      <c r="BT704">
        <v>0.24530636895009075</v>
      </c>
      <c r="BU704">
        <f t="shared" si="114"/>
        <v>0.30177438752661068</v>
      </c>
      <c r="BV704" t="s">
        <v>106</v>
      </c>
      <c r="BW704" s="27">
        <v>0.25904619348014774</v>
      </c>
      <c r="BX704" s="28">
        <v>0.35600511418954028</v>
      </c>
      <c r="BY704" s="28">
        <v>0.20836486095809076</v>
      </c>
      <c r="BZ704" s="28">
        <f t="shared" si="115"/>
        <v>0.26483287953461065</v>
      </c>
      <c r="CA704" s="29" t="s">
        <v>106</v>
      </c>
      <c r="CB704">
        <v>0.27640955348014773</v>
      </c>
      <c r="CC704">
        <v>0.64605475128954026</v>
      </c>
      <c r="CD704">
        <v>0.27787771490809077</v>
      </c>
      <c r="CE704">
        <f t="shared" si="116"/>
        <v>0.33287757205666763</v>
      </c>
      <c r="CF704" t="s">
        <v>107</v>
      </c>
      <c r="CG704" s="27">
        <v>0.15468133138132106</v>
      </c>
      <c r="CH704" s="28">
        <v>0.52848527618954033</v>
      </c>
      <c r="CI704" s="28">
        <v>0.17561547523886409</v>
      </c>
      <c r="CJ704" s="28">
        <f t="shared" si="117"/>
        <v>0.21114934995784099</v>
      </c>
      <c r="CK704" s="29" t="s">
        <v>107</v>
      </c>
      <c r="CL704">
        <v>0.14673514298132107</v>
      </c>
      <c r="CM704">
        <v>0.35600511418954028</v>
      </c>
      <c r="CN704">
        <v>0.13867396724686412</v>
      </c>
      <c r="CO704">
        <f t="shared" si="118"/>
        <v>0.19514198582338405</v>
      </c>
      <c r="CP704" t="s">
        <v>106</v>
      </c>
      <c r="CQ704" s="27">
        <v>0.16409850298132106</v>
      </c>
      <c r="CR704" s="28">
        <v>0.64605475128954026</v>
      </c>
      <c r="CS704" s="28">
        <v>0.20818682119686413</v>
      </c>
      <c r="CT704" s="28">
        <f t="shared" si="119"/>
        <v>0.22056652155784098</v>
      </c>
      <c r="CU704" s="29" t="s">
        <v>107</v>
      </c>
      <c r="CV704">
        <v>12843.904679929799</v>
      </c>
      <c r="CW704">
        <v>8516.0153685183996</v>
      </c>
      <c r="CX704">
        <v>5.6468018576519917E-2</v>
      </c>
      <c r="CY704">
        <f t="shared" si="121"/>
        <v>0.58495329476606028</v>
      </c>
      <c r="CZ704">
        <f t="shared" si="120"/>
        <v>0.41010035369861958</v>
      </c>
    </row>
    <row r="705" spans="1:104" x14ac:dyDescent="0.25">
      <c r="A705">
        <v>1</v>
      </c>
      <c r="B705" s="15">
        <v>10829</v>
      </c>
      <c r="C705" s="15">
        <v>-64.301389979999996</v>
      </c>
      <c r="D705" s="15">
        <v>-16.528425370000001</v>
      </c>
      <c r="E705" s="15">
        <v>218</v>
      </c>
      <c r="F705" s="15">
        <v>0</v>
      </c>
      <c r="G705" s="15">
        <v>0</v>
      </c>
      <c r="H705" s="17">
        <v>2</v>
      </c>
      <c r="I705" s="19">
        <v>0</v>
      </c>
      <c r="J705" s="19">
        <v>0</v>
      </c>
      <c r="K705" s="19">
        <v>0</v>
      </c>
      <c r="L705" s="15">
        <v>0</v>
      </c>
      <c r="M705" s="15">
        <v>0</v>
      </c>
      <c r="N705" s="15">
        <v>0</v>
      </c>
      <c r="O705" s="19">
        <v>283.40964600000001</v>
      </c>
      <c r="P705" s="19">
        <v>79.279592031188272</v>
      </c>
      <c r="Q705" s="20">
        <v>3.5748121141757112</v>
      </c>
      <c r="R705" s="21">
        <v>0.154</v>
      </c>
      <c r="S705" s="22">
        <v>0.33500000000000002</v>
      </c>
      <c r="T705" s="22">
        <v>0.66500000000000004</v>
      </c>
      <c r="U705" s="19">
        <v>0</v>
      </c>
      <c r="V705" s="19">
        <v>26.558663330448073</v>
      </c>
      <c r="W705" s="19">
        <v>52.720928700740203</v>
      </c>
      <c r="X705" s="19">
        <v>5168.5212182485548</v>
      </c>
      <c r="Y705" s="19">
        <v>0</v>
      </c>
      <c r="Z705" s="19">
        <v>5168.5212182485548</v>
      </c>
      <c r="AA705">
        <v>95.3870056172739</v>
      </c>
      <c r="AB705">
        <v>1</v>
      </c>
      <c r="AC705">
        <v>0.34800000000000003</v>
      </c>
      <c r="AD705">
        <v>0.65199999999999991</v>
      </c>
      <c r="AE705">
        <v>0</v>
      </c>
      <c r="AF705">
        <v>33.194677954811318</v>
      </c>
      <c r="AG705">
        <v>62.192327662462574</v>
      </c>
      <c r="AH705">
        <v>44535.464165982266</v>
      </c>
      <c r="AI705">
        <v>0</v>
      </c>
      <c r="AJ705">
        <v>42595.509053301503</v>
      </c>
      <c r="AK705">
        <v>37143.498038633297</v>
      </c>
      <c r="AL705">
        <v>67.070534858385273</v>
      </c>
      <c r="AM705" s="19">
        <v>83.1779484444709</v>
      </c>
      <c r="AN705">
        <v>0.93659733333333339</v>
      </c>
      <c r="AO705">
        <v>0.62049573333333341</v>
      </c>
      <c r="AP705">
        <v>0.21073439999999999</v>
      </c>
      <c r="AQ705">
        <v>1</v>
      </c>
      <c r="AR705">
        <v>0</v>
      </c>
      <c r="AS705">
        <v>2</v>
      </c>
      <c r="AT705">
        <v>1.48</v>
      </c>
      <c r="AU705">
        <v>1</v>
      </c>
      <c r="AV705">
        <v>2</v>
      </c>
      <c r="AW705">
        <v>1.5</v>
      </c>
      <c r="AX705">
        <v>1</v>
      </c>
      <c r="AY705">
        <v>2</v>
      </c>
      <c r="AZ705">
        <v>0.6</v>
      </c>
      <c r="BA705">
        <v>0.3</v>
      </c>
      <c r="BB705">
        <v>0.8</v>
      </c>
      <c r="BC705" s="27">
        <v>0.39075103003081368</v>
      </c>
      <c r="BD705" s="28">
        <v>0.64007443512855755</v>
      </c>
      <c r="BE705" s="28">
        <v>0.3498267753719651</v>
      </c>
      <c r="BF705" s="28">
        <f t="shared" si="111"/>
        <v>0.56106708993306686</v>
      </c>
      <c r="BG705" s="29" t="s">
        <v>106</v>
      </c>
      <c r="BH705">
        <v>0.38356612203081364</v>
      </c>
      <c r="BI705">
        <v>0.46257413102855754</v>
      </c>
      <c r="BJ705">
        <v>0.32406524909596518</v>
      </c>
      <c r="BK705">
        <f t="shared" si="112"/>
        <v>0.53530556365706694</v>
      </c>
      <c r="BL705" t="s">
        <v>106</v>
      </c>
      <c r="BM705" s="27">
        <v>0.39932836203081368</v>
      </c>
      <c r="BN705" s="28">
        <v>0.75846698232855758</v>
      </c>
      <c r="BO705" s="28">
        <v>0.37413845814596514</v>
      </c>
      <c r="BP705" s="28">
        <f t="shared" si="113"/>
        <v>0.58537877270706695</v>
      </c>
      <c r="BQ705" s="29" t="s">
        <v>106</v>
      </c>
      <c r="BR705">
        <v>0.29032069322922172</v>
      </c>
      <c r="BS705">
        <v>0.64007443512855755</v>
      </c>
      <c r="BT705">
        <v>0.27421192292330993</v>
      </c>
      <c r="BU705">
        <f t="shared" si="114"/>
        <v>0.48545223748441169</v>
      </c>
      <c r="BV705" t="s">
        <v>106</v>
      </c>
      <c r="BW705" s="27">
        <v>0.28313578522922173</v>
      </c>
      <c r="BX705" s="28">
        <v>0.46257413102855754</v>
      </c>
      <c r="BY705" s="28">
        <v>0.24845039664730989</v>
      </c>
      <c r="BZ705" s="28">
        <f t="shared" si="115"/>
        <v>0.45969071120841165</v>
      </c>
      <c r="CA705" s="29" t="s">
        <v>106</v>
      </c>
      <c r="CB705">
        <v>0.29889802522922171</v>
      </c>
      <c r="CC705">
        <v>0.75846698232855758</v>
      </c>
      <c r="CD705">
        <v>0.2985236056973099</v>
      </c>
      <c r="CE705">
        <f t="shared" si="116"/>
        <v>0.50976392025841166</v>
      </c>
      <c r="CF705" t="s">
        <v>106</v>
      </c>
      <c r="CG705" s="27">
        <v>0.16013321959752835</v>
      </c>
      <c r="CH705" s="28">
        <v>0.64007443512855755</v>
      </c>
      <c r="CI705" s="28">
        <v>0.17619266974912723</v>
      </c>
      <c r="CJ705" s="28">
        <f t="shared" si="117"/>
        <v>0.37137353415863017</v>
      </c>
      <c r="CK705" s="29" t="s">
        <v>107</v>
      </c>
      <c r="CL705">
        <v>0.15294831159752836</v>
      </c>
      <c r="CM705">
        <v>0.46257413102855754</v>
      </c>
      <c r="CN705">
        <v>0.15043114347312722</v>
      </c>
      <c r="CO705">
        <f t="shared" si="118"/>
        <v>0.36167145803422901</v>
      </c>
      <c r="CP705" t="s">
        <v>106</v>
      </c>
      <c r="CQ705" s="27">
        <v>0.16871055159752835</v>
      </c>
      <c r="CR705" s="28">
        <v>0.75846698232855758</v>
      </c>
      <c r="CS705" s="28">
        <v>0.20050435252312721</v>
      </c>
      <c r="CT705" s="28">
        <f t="shared" si="119"/>
        <v>0.37995086615863016</v>
      </c>
      <c r="CU705" s="29" t="s">
        <v>107</v>
      </c>
      <c r="CV705">
        <v>58863.556856625197</v>
      </c>
      <c r="CW705">
        <v>11923.375702159199</v>
      </c>
      <c r="CX705">
        <v>0.21124031456110179</v>
      </c>
      <c r="CY705">
        <f t="shared" si="121"/>
        <v>0.85131474968965937</v>
      </c>
      <c r="CZ705">
        <f t="shared" si="120"/>
        <v>0.6019913445919155</v>
      </c>
    </row>
    <row r="706" spans="1:104" x14ac:dyDescent="0.25">
      <c r="A706">
        <v>1</v>
      </c>
      <c r="B706" s="15">
        <v>10844</v>
      </c>
      <c r="C706" s="15">
        <v>-64.316342340000006</v>
      </c>
      <c r="D706" s="15">
        <v>-22.68646438</v>
      </c>
      <c r="E706" s="15">
        <v>434</v>
      </c>
      <c r="F706" s="15">
        <v>0</v>
      </c>
      <c r="G706" s="15">
        <v>0</v>
      </c>
      <c r="H706" s="17">
        <v>4</v>
      </c>
      <c r="I706" s="19">
        <v>0</v>
      </c>
      <c r="J706" s="19">
        <v>0</v>
      </c>
      <c r="K706" s="19">
        <v>0</v>
      </c>
      <c r="L706" s="15">
        <v>0</v>
      </c>
      <c r="M706" s="15">
        <v>0</v>
      </c>
      <c r="N706" s="15">
        <v>0</v>
      </c>
      <c r="O706" s="19">
        <v>167.13902200000001</v>
      </c>
      <c r="P706" s="19">
        <v>46.754631187381158</v>
      </c>
      <c r="Q706" s="20">
        <v>3.5748121149784624</v>
      </c>
      <c r="R706" s="21">
        <v>2.1999999999999999E-2</v>
      </c>
      <c r="S706" s="22">
        <v>0.70399999999999996</v>
      </c>
      <c r="T706" s="22">
        <v>0.29599999999999999</v>
      </c>
      <c r="U706" s="19">
        <v>0</v>
      </c>
      <c r="V706" s="19">
        <v>32.915260355916331</v>
      </c>
      <c r="W706" s="19">
        <v>13.839370831464821</v>
      </c>
      <c r="X706" s="19">
        <v>815.37682953675926</v>
      </c>
      <c r="Y706" s="19">
        <v>0</v>
      </c>
      <c r="Z706" s="19">
        <v>815.37682953675926</v>
      </c>
      <c r="AA706">
        <v>56.253875127871353</v>
      </c>
      <c r="AB706">
        <v>1</v>
      </c>
      <c r="AC706">
        <v>0.70499999999999996</v>
      </c>
      <c r="AD706">
        <v>0.29500000000000004</v>
      </c>
      <c r="AE706">
        <v>0</v>
      </c>
      <c r="AF706">
        <v>39.658981965149302</v>
      </c>
      <c r="AG706">
        <v>16.594893162722052</v>
      </c>
      <c r="AH706">
        <v>47774.410695452832</v>
      </c>
      <c r="AI706">
        <v>0</v>
      </c>
      <c r="AJ706">
        <v>45693.367762973197</v>
      </c>
      <c r="AK706">
        <v>44857.864712654096</v>
      </c>
      <c r="AL706">
        <v>45.72602930125877</v>
      </c>
      <c r="AM706" s="19">
        <v>55.225273241748965</v>
      </c>
      <c r="AN706">
        <v>0.8143786666666667</v>
      </c>
      <c r="AO706">
        <v>0.53952586666666669</v>
      </c>
      <c r="AP706">
        <v>0.18323519999999999</v>
      </c>
      <c r="AQ706">
        <v>1</v>
      </c>
      <c r="AR706">
        <v>0</v>
      </c>
      <c r="AS706">
        <v>2</v>
      </c>
      <c r="AT706">
        <v>1.48</v>
      </c>
      <c r="AU706">
        <v>1</v>
      </c>
      <c r="AV706">
        <v>2</v>
      </c>
      <c r="AW706">
        <v>1.5</v>
      </c>
      <c r="AX706">
        <v>1</v>
      </c>
      <c r="AY706">
        <v>2</v>
      </c>
      <c r="AZ706">
        <v>0.6</v>
      </c>
      <c r="BA706">
        <v>0.3</v>
      </c>
      <c r="BB706">
        <v>0.8</v>
      </c>
      <c r="BC706" s="27">
        <v>0.37316098640807605</v>
      </c>
      <c r="BD706" s="28">
        <v>0.67253831553493804</v>
      </c>
      <c r="BE706" s="28">
        <v>0.34352030092239333</v>
      </c>
      <c r="BF706" s="28">
        <f t="shared" si="111"/>
        <v>0.45099975808056653</v>
      </c>
      <c r="BG706" s="29" t="s">
        <v>106</v>
      </c>
      <c r="BH706">
        <v>0.365976078408076</v>
      </c>
      <c r="BI706">
        <v>0.49503801143493797</v>
      </c>
      <c r="BJ706">
        <v>0.3177587746463934</v>
      </c>
      <c r="BK706">
        <f t="shared" si="112"/>
        <v>0.4252382318045666</v>
      </c>
      <c r="BL706" t="s">
        <v>106</v>
      </c>
      <c r="BM706" s="27">
        <v>0.38173831840807598</v>
      </c>
      <c r="BN706" s="28">
        <v>0.79093086273493807</v>
      </c>
      <c r="BO706" s="28">
        <v>0.36783198369639336</v>
      </c>
      <c r="BP706" s="28">
        <f t="shared" si="113"/>
        <v>0.47531144085456656</v>
      </c>
      <c r="BQ706" s="29" t="s">
        <v>106</v>
      </c>
      <c r="BR706">
        <v>0.28583602736054003</v>
      </c>
      <c r="BS706">
        <v>0.67253831553493804</v>
      </c>
      <c r="BT706">
        <v>0.27777259854727182</v>
      </c>
      <c r="BU706">
        <f t="shared" si="114"/>
        <v>0.38525205570544502</v>
      </c>
      <c r="BV706" t="s">
        <v>106</v>
      </c>
      <c r="BW706" s="27">
        <v>0.27865111936053999</v>
      </c>
      <c r="BX706" s="28">
        <v>0.49503801143493797</v>
      </c>
      <c r="BY706" s="28">
        <v>0.25201107227127179</v>
      </c>
      <c r="BZ706" s="28">
        <f t="shared" si="115"/>
        <v>0.35949052942944498</v>
      </c>
      <c r="CA706" s="29" t="s">
        <v>106</v>
      </c>
      <c r="CB706">
        <v>0.29441335936053997</v>
      </c>
      <c r="CC706">
        <v>0.79093086273493807</v>
      </c>
      <c r="CD706">
        <v>0.3020842813212718</v>
      </c>
      <c r="CE706">
        <f t="shared" si="116"/>
        <v>0.40189281651871317</v>
      </c>
      <c r="CF706" t="s">
        <v>107</v>
      </c>
      <c r="CG706" s="27">
        <v>0.17263700637299334</v>
      </c>
      <c r="CH706" s="28">
        <v>0.67253831553493804</v>
      </c>
      <c r="CI706" s="28">
        <v>0.19254409546841042</v>
      </c>
      <c r="CJ706" s="28">
        <f t="shared" si="117"/>
        <v>0.28011646353116654</v>
      </c>
      <c r="CK706" s="29" t="s">
        <v>107</v>
      </c>
      <c r="CL706">
        <v>0.16545209837299332</v>
      </c>
      <c r="CM706">
        <v>0.49503801143493797</v>
      </c>
      <c r="CN706">
        <v>0.16678256919241041</v>
      </c>
      <c r="CO706">
        <f t="shared" si="118"/>
        <v>0.27293155553116649</v>
      </c>
      <c r="CP706" t="s">
        <v>107</v>
      </c>
      <c r="CQ706" s="27">
        <v>0.18121433837299333</v>
      </c>
      <c r="CR706" s="28">
        <v>0.79093086273493807</v>
      </c>
      <c r="CS706" s="28">
        <v>0.21685577824241042</v>
      </c>
      <c r="CT706" s="28">
        <f t="shared" si="119"/>
        <v>0.28869379553116653</v>
      </c>
      <c r="CU706" s="29" t="s">
        <v>107</v>
      </c>
      <c r="CV706">
        <v>36593.664838076897</v>
      </c>
      <c r="CW706">
        <v>6903.1591552259297</v>
      </c>
      <c r="CX706">
        <v>0.10747945715817318</v>
      </c>
      <c r="CY706">
        <f t="shared" si="121"/>
        <v>0.78001777269311123</v>
      </c>
      <c r="CZ706">
        <f t="shared" si="120"/>
        <v>0.48064044356624924</v>
      </c>
    </row>
    <row r="707" spans="1:104" x14ac:dyDescent="0.25">
      <c r="A707">
        <v>1</v>
      </c>
      <c r="B707" s="15">
        <v>10852</v>
      </c>
      <c r="C707" s="15">
        <v>-64.855432399999998</v>
      </c>
      <c r="D707" s="15">
        <v>-21.197364700000001</v>
      </c>
      <c r="E707" s="15">
        <v>2820</v>
      </c>
      <c r="F707" s="15">
        <v>1</v>
      </c>
      <c r="G707" s="15">
        <v>0</v>
      </c>
      <c r="H707" s="17">
        <v>2</v>
      </c>
      <c r="I707" s="19">
        <v>1</v>
      </c>
      <c r="J707" s="19">
        <v>5</v>
      </c>
      <c r="K707" s="19">
        <v>1</v>
      </c>
      <c r="L707" s="15">
        <v>0</v>
      </c>
      <c r="M707" s="15">
        <v>1.9414993466458099</v>
      </c>
      <c r="N707" s="15">
        <v>1.2032</v>
      </c>
      <c r="O707" s="19">
        <v>181.67285000000001</v>
      </c>
      <c r="P707" s="19">
        <v>50.820251314792685</v>
      </c>
      <c r="Q707" s="20">
        <v>3.5748121132789232</v>
      </c>
      <c r="R707" s="21">
        <v>0.18</v>
      </c>
      <c r="S707" s="22">
        <v>0.49700000000000005</v>
      </c>
      <c r="T707" s="22">
        <v>0.502</v>
      </c>
      <c r="U707" s="19">
        <v>0</v>
      </c>
      <c r="V707" s="19">
        <v>25.257664903451968</v>
      </c>
      <c r="W707" s="19">
        <v>25.511766160025928</v>
      </c>
      <c r="X707" s="19">
        <v>6504.6892795956282</v>
      </c>
      <c r="Y707" s="19">
        <v>2507.1749999999997</v>
      </c>
      <c r="Z707" s="19">
        <v>9011.8642795956275</v>
      </c>
      <c r="AA707">
        <v>61.145516428078849</v>
      </c>
      <c r="AB707">
        <v>1</v>
      </c>
      <c r="AC707">
        <v>0.49900000000000005</v>
      </c>
      <c r="AD707">
        <v>0.50099999999999989</v>
      </c>
      <c r="AE707">
        <v>0</v>
      </c>
      <c r="AF707">
        <v>30.511612697611348</v>
      </c>
      <c r="AG707">
        <v>30.633903730467498</v>
      </c>
      <c r="AH707">
        <v>46675.808456120685</v>
      </c>
      <c r="AI707">
        <v>3715.9316436592444</v>
      </c>
      <c r="AJ707">
        <v>51120.965875131202</v>
      </c>
      <c r="AK707">
        <v>43473.038647768903</v>
      </c>
      <c r="AL707">
        <v>41.672606078130002</v>
      </c>
      <c r="AM707" s="19">
        <v>51.997871191416166</v>
      </c>
      <c r="AN707">
        <v>0.86110933333333339</v>
      </c>
      <c r="AO707">
        <v>0.57048493333333339</v>
      </c>
      <c r="AP707">
        <v>0.19374959999999999</v>
      </c>
      <c r="AQ707">
        <v>1</v>
      </c>
      <c r="AR707">
        <v>0</v>
      </c>
      <c r="AS707">
        <v>2</v>
      </c>
      <c r="AT707">
        <v>1.48</v>
      </c>
      <c r="AU707">
        <v>1</v>
      </c>
      <c r="AV707">
        <v>2</v>
      </c>
      <c r="AW707">
        <v>1.5</v>
      </c>
      <c r="AX707">
        <v>1</v>
      </c>
      <c r="AY707">
        <v>2</v>
      </c>
      <c r="AZ707">
        <v>0.6</v>
      </c>
      <c r="BA707">
        <v>0.3</v>
      </c>
      <c r="BB707">
        <v>0.8</v>
      </c>
      <c r="BC707" s="27">
        <v>0.38414732604021795</v>
      </c>
      <c r="BD707" s="28">
        <v>0.53656256952416603</v>
      </c>
      <c r="BE707" s="28">
        <v>0.32276636349921151</v>
      </c>
      <c r="BF707" s="28">
        <f t="shared" si="111"/>
        <v>0.46432893909986855</v>
      </c>
      <c r="BG707" s="29" t="s">
        <v>106</v>
      </c>
      <c r="BH707">
        <v>0.37620113764021801</v>
      </c>
      <c r="BI707">
        <v>0.3640824075241661</v>
      </c>
      <c r="BJ707">
        <v>0.28582485550721148</v>
      </c>
      <c r="BK707">
        <f t="shared" si="112"/>
        <v>0.42738743110786853</v>
      </c>
      <c r="BL707" t="s">
        <v>106</v>
      </c>
      <c r="BM707" s="27">
        <v>0.393564497640218</v>
      </c>
      <c r="BN707" s="28">
        <v>0.65413204462416608</v>
      </c>
      <c r="BO707" s="28">
        <v>0.35533770945721149</v>
      </c>
      <c r="BP707" s="28">
        <f t="shared" si="113"/>
        <v>0.49690028505786854</v>
      </c>
      <c r="BQ707" s="29" t="s">
        <v>106</v>
      </c>
      <c r="BR707">
        <v>0.29171985048362603</v>
      </c>
      <c r="BS707">
        <v>0.53656256952416603</v>
      </c>
      <c r="BT707">
        <v>0.26541356209273947</v>
      </c>
      <c r="BU707">
        <f t="shared" si="114"/>
        <v>0.40697613769339652</v>
      </c>
      <c r="BV707" t="s">
        <v>106</v>
      </c>
      <c r="BW707" s="27">
        <v>0.28377366208362598</v>
      </c>
      <c r="BX707" s="28">
        <v>0.3640824075241661</v>
      </c>
      <c r="BY707" s="28">
        <v>0.22847205410073951</v>
      </c>
      <c r="BZ707" s="28">
        <f t="shared" si="115"/>
        <v>0.37003462970139656</v>
      </c>
      <c r="CA707" s="29" t="s">
        <v>106</v>
      </c>
      <c r="CB707">
        <v>0.30113702208362603</v>
      </c>
      <c r="CC707">
        <v>0.65413204462416608</v>
      </c>
      <c r="CD707">
        <v>0.29798490805073946</v>
      </c>
      <c r="CE707">
        <f t="shared" si="116"/>
        <v>0.43954748365139651</v>
      </c>
      <c r="CF707" t="s">
        <v>106</v>
      </c>
      <c r="CG707" s="27">
        <v>0.17190645624359929</v>
      </c>
      <c r="CH707" s="28">
        <v>0.53656256952416603</v>
      </c>
      <c r="CI707" s="28">
        <v>0.1910673380473128</v>
      </c>
      <c r="CJ707" s="28">
        <f t="shared" si="117"/>
        <v>0.31346903184425634</v>
      </c>
      <c r="CK707" s="29" t="s">
        <v>107</v>
      </c>
      <c r="CL707">
        <v>0.16396026784359929</v>
      </c>
      <c r="CM707">
        <v>0.3640824075241661</v>
      </c>
      <c r="CN707">
        <v>0.15412583005531283</v>
      </c>
      <c r="CO707">
        <f t="shared" si="118"/>
        <v>0.29568840565596988</v>
      </c>
      <c r="CP707" t="s">
        <v>106</v>
      </c>
      <c r="CQ707" s="27">
        <v>0.18132362784359929</v>
      </c>
      <c r="CR707" s="28">
        <v>0.65413204462416608</v>
      </c>
      <c r="CS707" s="28">
        <v>0.22363868400531281</v>
      </c>
      <c r="CT707" s="28">
        <f t="shared" si="119"/>
        <v>0.32288620344425634</v>
      </c>
      <c r="CU707" s="29" t="s">
        <v>107</v>
      </c>
      <c r="CV707">
        <v>47878.406108362004</v>
      </c>
      <c r="CW707">
        <v>7643.1895535098602</v>
      </c>
      <c r="CX707">
        <v>0.14156257560065705</v>
      </c>
      <c r="CY707">
        <f t="shared" si="121"/>
        <v>0.67812514512482314</v>
      </c>
      <c r="CZ707">
        <f t="shared" si="120"/>
        <v>0.52570990164087505</v>
      </c>
    </row>
    <row r="708" spans="1:104" x14ac:dyDescent="0.25">
      <c r="A708">
        <v>1</v>
      </c>
      <c r="B708" s="15">
        <v>10867</v>
      </c>
      <c r="C708" s="15">
        <v>-64.122300879999997</v>
      </c>
      <c r="D708" s="15">
        <v>-21.864344800000001</v>
      </c>
      <c r="E708" s="15">
        <v>869</v>
      </c>
      <c r="F708" s="15">
        <v>1</v>
      </c>
      <c r="G708" s="15">
        <v>0</v>
      </c>
      <c r="H708" s="17">
        <v>3</v>
      </c>
      <c r="I708" s="19">
        <v>1</v>
      </c>
      <c r="J708" s="19">
        <v>4</v>
      </c>
      <c r="K708" s="19">
        <v>1</v>
      </c>
      <c r="L708" s="15">
        <v>0</v>
      </c>
      <c r="M708" s="15">
        <v>1.9414993466458099</v>
      </c>
      <c r="N708" s="15">
        <v>1.2032</v>
      </c>
      <c r="O708" s="19">
        <v>272.509275</v>
      </c>
      <c r="P708" s="19">
        <v>76.230376957565269</v>
      </c>
      <c r="Q708" s="20">
        <v>3.5748121139647018</v>
      </c>
      <c r="R708" s="21">
        <v>0.48000000000000004</v>
      </c>
      <c r="S708" s="22">
        <v>0.39200000000000002</v>
      </c>
      <c r="T708" s="22">
        <v>0.6070000000000001</v>
      </c>
      <c r="U708" s="19">
        <v>0</v>
      </c>
      <c r="V708" s="19">
        <v>29.882307767365585</v>
      </c>
      <c r="W708" s="19">
        <v>46.271838813242127</v>
      </c>
      <c r="X708" s="19">
        <v>21857.859201840991</v>
      </c>
      <c r="Y708" s="19">
        <v>3930</v>
      </c>
      <c r="Z708" s="19">
        <v>25787.859201840991</v>
      </c>
      <c r="AA708">
        <v>91.718274656742025</v>
      </c>
      <c r="AB708">
        <v>1</v>
      </c>
      <c r="AC708">
        <v>0.39300000000000002</v>
      </c>
      <c r="AD708">
        <v>0.60699999999999998</v>
      </c>
      <c r="AE708">
        <v>0</v>
      </c>
      <c r="AF708">
        <v>36.04528194009962</v>
      </c>
      <c r="AG708">
        <v>55.672992716642405</v>
      </c>
      <c r="AH708">
        <v>58747.60298671636</v>
      </c>
      <c r="AI708">
        <v>6478.34545155057</v>
      </c>
      <c r="AJ708">
        <v>62666.915650892297</v>
      </c>
      <c r="AK708">
        <v>37666.239852210601</v>
      </c>
      <c r="AL708">
        <v>39.639796017933939</v>
      </c>
      <c r="AM708" s="19">
        <v>55.127693717110695</v>
      </c>
      <c r="AN708">
        <v>0.86829866666666677</v>
      </c>
      <c r="AO708">
        <v>0.57524786666666672</v>
      </c>
      <c r="AP708">
        <v>0.19536719999999999</v>
      </c>
      <c r="AQ708">
        <v>1</v>
      </c>
      <c r="AR708">
        <v>0</v>
      </c>
      <c r="AS708">
        <v>2</v>
      </c>
      <c r="AT708">
        <v>1.48</v>
      </c>
      <c r="AU708">
        <v>1</v>
      </c>
      <c r="AV708">
        <v>2</v>
      </c>
      <c r="AW708">
        <v>1.5</v>
      </c>
      <c r="AX708">
        <v>1</v>
      </c>
      <c r="AY708">
        <v>2</v>
      </c>
      <c r="AZ708">
        <v>0.6</v>
      </c>
      <c r="BA708">
        <v>0.3</v>
      </c>
      <c r="BB708">
        <v>0.8</v>
      </c>
      <c r="BC708" s="27">
        <v>0.38322850499213368</v>
      </c>
      <c r="BD708" s="28">
        <v>0.58778707882796077</v>
      </c>
      <c r="BE708" s="28">
        <v>0.32149794554103417</v>
      </c>
      <c r="BF708" s="28">
        <f t="shared" ref="BF708:BF771" si="122">MIN(BC708:BE708)+CX708</f>
        <v>0.52530819601435574</v>
      </c>
      <c r="BG708" s="29" t="s">
        <v>106</v>
      </c>
      <c r="BH708">
        <v>0.37528231659213374</v>
      </c>
      <c r="BI708">
        <v>0.41530691682796073</v>
      </c>
      <c r="BJ708">
        <v>0.28455643754903415</v>
      </c>
      <c r="BK708">
        <f t="shared" ref="BK708:BK771" si="123">MIN(BH708:BJ708)+CX708</f>
        <v>0.48836668802235572</v>
      </c>
      <c r="BL708" t="s">
        <v>106</v>
      </c>
      <c r="BM708" s="27">
        <v>0.39264567659213373</v>
      </c>
      <c r="BN708" s="28">
        <v>0.70535655392796071</v>
      </c>
      <c r="BO708" s="28">
        <v>0.35406929149903416</v>
      </c>
      <c r="BP708" s="28">
        <f t="shared" ref="BP708:BP771" si="124">MIN(BM708:BO708)+CX708</f>
        <v>0.55787954197235579</v>
      </c>
      <c r="BQ708" s="29" t="s">
        <v>106</v>
      </c>
      <c r="BR708">
        <v>0.29002935979358968</v>
      </c>
      <c r="BS708">
        <v>0.58778707882796077</v>
      </c>
      <c r="BT708">
        <v>0.26366631015733011</v>
      </c>
      <c r="BU708">
        <f t="shared" ref="BU708:BU771" si="125">MIN(BR708:BT708)+CX708</f>
        <v>0.46747656063065168</v>
      </c>
      <c r="BV708" t="s">
        <v>106</v>
      </c>
      <c r="BW708" s="27">
        <v>0.28208317139358963</v>
      </c>
      <c r="BX708" s="28">
        <v>0.41530691682796073</v>
      </c>
      <c r="BY708" s="28">
        <v>0.22672480216533009</v>
      </c>
      <c r="BZ708" s="28">
        <f t="shared" ref="BZ708:BZ771" si="126">MIN(BW708:BY708)+CX708</f>
        <v>0.43053505263865166</v>
      </c>
      <c r="CA708" s="29" t="s">
        <v>106</v>
      </c>
      <c r="CB708">
        <v>0.29944653139358968</v>
      </c>
      <c r="CC708">
        <v>0.70535655392796071</v>
      </c>
      <c r="CD708">
        <v>0.29623765611533009</v>
      </c>
      <c r="CE708">
        <f t="shared" ref="CE708:CE771" si="127">MIN(CB708:CD708)+CX708</f>
        <v>0.50004790658865172</v>
      </c>
      <c r="CF708" t="s">
        <v>106</v>
      </c>
      <c r="CG708" s="27">
        <v>0.16921565305473629</v>
      </c>
      <c r="CH708" s="28">
        <v>0.58778707882796077</v>
      </c>
      <c r="CI708" s="28">
        <v>0.18869937540067674</v>
      </c>
      <c r="CJ708" s="28">
        <f t="shared" ref="CJ708:CJ771" si="128">MIN(CG708:CI708)+CX708</f>
        <v>0.37302590352805787</v>
      </c>
      <c r="CK708" s="29" t="s">
        <v>107</v>
      </c>
      <c r="CL708">
        <v>0.16126946465473629</v>
      </c>
      <c r="CM708">
        <v>0.41530691682796073</v>
      </c>
      <c r="CN708">
        <v>0.15175786740867681</v>
      </c>
      <c r="CO708">
        <f t="shared" ref="CO708:CO771" si="129">MIN(CL708:CN708)+CX708</f>
        <v>0.35556811788199838</v>
      </c>
      <c r="CP708" t="s">
        <v>106</v>
      </c>
      <c r="CQ708" s="27">
        <v>0.17863282465473629</v>
      </c>
      <c r="CR708" s="28">
        <v>0.70535655392796071</v>
      </c>
      <c r="CS708" s="28">
        <v>0.22127072135867676</v>
      </c>
      <c r="CT708" s="28">
        <f t="shared" ref="CT708:CT771" si="130">MIN(CQ708:CS708)+CX708</f>
        <v>0.38244307512805786</v>
      </c>
      <c r="CU708" s="29" t="s">
        <v>107</v>
      </c>
      <c r="CV708">
        <v>57793.507566628097</v>
      </c>
      <c r="CW708">
        <v>11464.7843320927</v>
      </c>
      <c r="CX708">
        <v>0.2038102504733216</v>
      </c>
      <c r="CY708">
        <f t="shared" si="121"/>
        <v>0.79159732930128235</v>
      </c>
      <c r="CZ708">
        <f t="shared" ref="CZ708:CZ771" si="131">CX708+BC708</f>
        <v>0.58703875546545525</v>
      </c>
    </row>
    <row r="709" spans="1:104" x14ac:dyDescent="0.25">
      <c r="A709">
        <v>1</v>
      </c>
      <c r="B709" s="15">
        <v>10872</v>
      </c>
      <c r="C709" s="15">
        <v>-64.538070469999994</v>
      </c>
      <c r="D709" s="15">
        <v>-22.20628048</v>
      </c>
      <c r="E709" s="15">
        <v>924</v>
      </c>
      <c r="F709" s="15">
        <v>1</v>
      </c>
      <c r="G709" s="15">
        <v>0</v>
      </c>
      <c r="H709" s="17">
        <v>3</v>
      </c>
      <c r="I709" s="19">
        <v>0</v>
      </c>
      <c r="J709" s="19">
        <v>0</v>
      </c>
      <c r="K709" s="19">
        <v>1</v>
      </c>
      <c r="L709" s="15">
        <v>0</v>
      </c>
      <c r="M709" s="15">
        <v>0</v>
      </c>
      <c r="N709" s="15">
        <v>1.2032</v>
      </c>
      <c r="O709" s="19">
        <v>174.405936</v>
      </c>
      <c r="P709" s="19">
        <v>48.787441236463167</v>
      </c>
      <c r="Q709" s="20">
        <v>3.5748121151648147</v>
      </c>
      <c r="R709" s="21">
        <v>0.125</v>
      </c>
      <c r="S709" s="22">
        <v>0.40900000000000003</v>
      </c>
      <c r="T709" s="22">
        <v>0.58899999999999986</v>
      </c>
      <c r="U709" s="19">
        <v>0</v>
      </c>
      <c r="V709" s="19">
        <v>19.954063465713435</v>
      </c>
      <c r="W709" s="19">
        <v>28.735802888276798</v>
      </c>
      <c r="X709" s="19">
        <v>3754.1997015759953</v>
      </c>
      <c r="Y709" s="19">
        <v>1560</v>
      </c>
      <c r="Z709" s="19">
        <v>5314.1997015759953</v>
      </c>
      <c r="AA709">
        <v>58.699695777975094</v>
      </c>
      <c r="AB709">
        <v>1</v>
      </c>
      <c r="AC709">
        <v>0.40900000000000003</v>
      </c>
      <c r="AD709">
        <v>0.59099999999999997</v>
      </c>
      <c r="AE709">
        <v>0</v>
      </c>
      <c r="AF709">
        <v>24.008175573191814</v>
      </c>
      <c r="AG709">
        <v>34.691520204783281</v>
      </c>
      <c r="AH709">
        <v>38686.814621431375</v>
      </c>
      <c r="AI709">
        <v>1876.992</v>
      </c>
      <c r="AJ709">
        <v>38878.617405726603</v>
      </c>
      <c r="AK709">
        <v>34839.439183947499</v>
      </c>
      <c r="AL709">
        <v>42.689011081905271</v>
      </c>
      <c r="AM709" s="19">
        <v>52.601265623417198</v>
      </c>
      <c r="AN709">
        <v>0.83954133333333336</v>
      </c>
      <c r="AO709">
        <v>0.5561961333333334</v>
      </c>
      <c r="AP709">
        <v>0.1888968</v>
      </c>
      <c r="AQ709">
        <v>1</v>
      </c>
      <c r="AR709">
        <v>0</v>
      </c>
      <c r="AS709">
        <v>2</v>
      </c>
      <c r="AT709">
        <v>1.48</v>
      </c>
      <c r="AU709">
        <v>1</v>
      </c>
      <c r="AV709">
        <v>2</v>
      </c>
      <c r="AW709">
        <v>1.5</v>
      </c>
      <c r="AX709">
        <v>1</v>
      </c>
      <c r="AY709">
        <v>2</v>
      </c>
      <c r="AZ709">
        <v>0.6</v>
      </c>
      <c r="BA709">
        <v>0.3</v>
      </c>
      <c r="BB709">
        <v>0.8</v>
      </c>
      <c r="BC709" s="27">
        <v>0.3766404250739831</v>
      </c>
      <c r="BD709" s="28">
        <v>0.60512237272411729</v>
      </c>
      <c r="BE709" s="28">
        <v>0.3184532292801045</v>
      </c>
      <c r="BF709" s="28">
        <f t="shared" si="122"/>
        <v>0.49128805755584148</v>
      </c>
      <c r="BG709" s="29" t="s">
        <v>106</v>
      </c>
      <c r="BH709">
        <v>0.36869423667398316</v>
      </c>
      <c r="BI709">
        <v>0.43264221072411724</v>
      </c>
      <c r="BJ709">
        <v>0.28151172128810448</v>
      </c>
      <c r="BK709">
        <f t="shared" si="123"/>
        <v>0.45434654956384146</v>
      </c>
      <c r="BL709" t="s">
        <v>106</v>
      </c>
      <c r="BM709" s="27">
        <v>0.38605759667398315</v>
      </c>
      <c r="BN709" s="28">
        <v>0.72269184782411722</v>
      </c>
      <c r="BO709" s="28">
        <v>0.35102457523810443</v>
      </c>
      <c r="BP709" s="28">
        <f t="shared" si="124"/>
        <v>0.52385940351384142</v>
      </c>
      <c r="BQ709" s="29" t="s">
        <v>106</v>
      </c>
      <c r="BR709">
        <v>0.28652795844324713</v>
      </c>
      <c r="BS709">
        <v>0.60512237272411729</v>
      </c>
      <c r="BT709">
        <v>0.26253692980532845</v>
      </c>
      <c r="BU709">
        <f t="shared" si="125"/>
        <v>0.43537175808106543</v>
      </c>
      <c r="BV709" t="s">
        <v>106</v>
      </c>
      <c r="BW709" s="27">
        <v>0.27858177004324713</v>
      </c>
      <c r="BX709" s="28">
        <v>0.43264221072411724</v>
      </c>
      <c r="BY709" s="28">
        <v>0.22559542181332848</v>
      </c>
      <c r="BZ709" s="28">
        <f t="shared" si="126"/>
        <v>0.39843025008906541</v>
      </c>
      <c r="CA709" s="29" t="s">
        <v>106</v>
      </c>
      <c r="CB709">
        <v>0.29594513004324713</v>
      </c>
      <c r="CC709">
        <v>0.72269184782411722</v>
      </c>
      <c r="CD709">
        <v>0.29510827576332849</v>
      </c>
      <c r="CE709">
        <f t="shared" si="127"/>
        <v>0.46794310403906547</v>
      </c>
      <c r="CF709" t="s">
        <v>106</v>
      </c>
      <c r="CG709" s="27">
        <v>0.16971550169970046</v>
      </c>
      <c r="CH709" s="28">
        <v>0.60512237272411729</v>
      </c>
      <c r="CI709" s="28">
        <v>0.19005283789358179</v>
      </c>
      <c r="CJ709" s="28">
        <f t="shared" si="128"/>
        <v>0.34255032997543744</v>
      </c>
      <c r="CK709" s="29" t="s">
        <v>107</v>
      </c>
      <c r="CL709">
        <v>0.16176931329970046</v>
      </c>
      <c r="CM709">
        <v>0.43264221072411724</v>
      </c>
      <c r="CN709">
        <v>0.15311132990158183</v>
      </c>
      <c r="CO709">
        <f t="shared" si="129"/>
        <v>0.32594615817731876</v>
      </c>
      <c r="CP709" t="s">
        <v>106</v>
      </c>
      <c r="CQ709" s="27">
        <v>0.17913267329970045</v>
      </c>
      <c r="CR709" s="28">
        <v>0.72269184782411722</v>
      </c>
      <c r="CS709" s="28">
        <v>0.22262418385158181</v>
      </c>
      <c r="CT709" s="28">
        <f t="shared" si="130"/>
        <v>0.35196750157543744</v>
      </c>
      <c r="CU709" s="29" t="s">
        <v>107</v>
      </c>
      <c r="CV709">
        <v>46987.058830504699</v>
      </c>
      <c r="CW709">
        <v>7337.4619722468897</v>
      </c>
      <c r="CX709">
        <v>0.17283482827573696</v>
      </c>
      <c r="CY709">
        <f t="shared" si="121"/>
        <v>0.77795720099985421</v>
      </c>
      <c r="CZ709">
        <f t="shared" si="131"/>
        <v>0.54947525334972003</v>
      </c>
    </row>
    <row r="710" spans="1:104" x14ac:dyDescent="0.25">
      <c r="A710">
        <v>1</v>
      </c>
      <c r="B710" s="15">
        <v>10889</v>
      </c>
      <c r="C710" s="15">
        <v>-64.862143149999994</v>
      </c>
      <c r="D710" s="15">
        <v>-16.901510510000001</v>
      </c>
      <c r="E710" s="15">
        <v>205</v>
      </c>
      <c r="F710" s="15">
        <v>0</v>
      </c>
      <c r="G710" s="15">
        <v>0</v>
      </c>
      <c r="H710" s="17">
        <v>3</v>
      </c>
      <c r="I710" s="19">
        <v>0</v>
      </c>
      <c r="J710" s="19">
        <v>0</v>
      </c>
      <c r="K710" s="19">
        <v>0</v>
      </c>
      <c r="L710" s="15">
        <v>0</v>
      </c>
      <c r="M710" s="15">
        <v>0</v>
      </c>
      <c r="N710" s="15">
        <v>0</v>
      </c>
      <c r="O710" s="19">
        <v>159.872108</v>
      </c>
      <c r="P710" s="19">
        <v>44.721821138299156</v>
      </c>
      <c r="Q710" s="20">
        <v>3.5748121147751677</v>
      </c>
      <c r="R710" s="21">
        <v>2.3E-2</v>
      </c>
      <c r="S710" s="22">
        <v>0.31000000000000005</v>
      </c>
      <c r="T710" s="22">
        <v>0.68900000000000006</v>
      </c>
      <c r="U710" s="19">
        <v>0</v>
      </c>
      <c r="V710" s="19">
        <v>13.863764552872741</v>
      </c>
      <c r="W710" s="19">
        <v>30.813334764288122</v>
      </c>
      <c r="X710" s="19">
        <v>409.61190031872263</v>
      </c>
      <c r="Y710" s="19">
        <v>0</v>
      </c>
      <c r="Z710" s="19">
        <v>409.61190031872263</v>
      </c>
      <c r="AA710">
        <v>53.808054448520082</v>
      </c>
      <c r="AB710">
        <v>1</v>
      </c>
      <c r="AC710">
        <v>0.31500000000000006</v>
      </c>
      <c r="AD710">
        <v>0.68499999999999994</v>
      </c>
      <c r="AE710">
        <v>0</v>
      </c>
      <c r="AF710">
        <v>16.949537151283828</v>
      </c>
      <c r="AG710">
        <v>36.858517297236254</v>
      </c>
      <c r="AH710">
        <v>23220.70716349822</v>
      </c>
      <c r="AI710">
        <v>0</v>
      </c>
      <c r="AJ710">
        <v>22209.218226304401</v>
      </c>
      <c r="AK710">
        <v>21784.6638730628</v>
      </c>
      <c r="AL710">
        <v>43.693219252118276</v>
      </c>
      <c r="AM710" s="19">
        <v>52.779452562339202</v>
      </c>
      <c r="AN710">
        <v>0.81797333333333333</v>
      </c>
      <c r="AO710">
        <v>0.54190733333333341</v>
      </c>
      <c r="AP710">
        <v>0.18404399999999999</v>
      </c>
      <c r="AQ710">
        <v>1</v>
      </c>
      <c r="AR710">
        <v>0</v>
      </c>
      <c r="AS710">
        <v>2</v>
      </c>
      <c r="AT710">
        <v>1.48</v>
      </c>
      <c r="AU710">
        <v>1</v>
      </c>
      <c r="AV710">
        <v>2</v>
      </c>
      <c r="AW710">
        <v>1.5</v>
      </c>
      <c r="AX710">
        <v>1</v>
      </c>
      <c r="AY710">
        <v>2</v>
      </c>
      <c r="AZ710">
        <v>0.6</v>
      </c>
      <c r="BA710">
        <v>0.3</v>
      </c>
      <c r="BB710">
        <v>0.8</v>
      </c>
      <c r="BC710" s="27">
        <v>0.37723202759410357</v>
      </c>
      <c r="BD710" s="28">
        <v>0.67047258233510809</v>
      </c>
      <c r="BE710" s="28">
        <v>0.34654669514480879</v>
      </c>
      <c r="BF710" s="28">
        <f t="shared" si="122"/>
        <v>0.6104807905210432</v>
      </c>
      <c r="BG710" s="29" t="s">
        <v>106</v>
      </c>
      <c r="BH710">
        <v>0.37004711959410352</v>
      </c>
      <c r="BI710">
        <v>0.49297227823510803</v>
      </c>
      <c r="BJ710">
        <v>0.32078516886880887</v>
      </c>
      <c r="BK710">
        <f t="shared" si="123"/>
        <v>0.58471926424504328</v>
      </c>
      <c r="BL710" t="s">
        <v>106</v>
      </c>
      <c r="BM710" s="27">
        <v>0.38580935959410356</v>
      </c>
      <c r="BN710" s="28">
        <v>0.78886512953510812</v>
      </c>
      <c r="BO710" s="28">
        <v>0.37085837791880882</v>
      </c>
      <c r="BP710" s="28">
        <f t="shared" si="124"/>
        <v>0.63479247329504318</v>
      </c>
      <c r="BQ710" s="29" t="s">
        <v>106</v>
      </c>
      <c r="BR710">
        <v>0.28952161625968359</v>
      </c>
      <c r="BS710">
        <v>0.67047258233510809</v>
      </c>
      <c r="BT710">
        <v>0.28050878247340677</v>
      </c>
      <c r="BU710">
        <f t="shared" si="125"/>
        <v>0.54444287784964118</v>
      </c>
      <c r="BV710" t="s">
        <v>106</v>
      </c>
      <c r="BW710" s="27">
        <v>0.2823367082596836</v>
      </c>
      <c r="BX710" s="28">
        <v>0.49297227823510803</v>
      </c>
      <c r="BY710" s="28">
        <v>0.25474725619740679</v>
      </c>
      <c r="BZ710" s="28">
        <f t="shared" si="126"/>
        <v>0.51868135157364126</v>
      </c>
      <c r="CA710" s="29" t="s">
        <v>106</v>
      </c>
      <c r="CB710">
        <v>0.29809894825968358</v>
      </c>
      <c r="CC710">
        <v>0.78886512953510812</v>
      </c>
      <c r="CD710">
        <v>0.3048204652474068</v>
      </c>
      <c r="CE710">
        <f t="shared" si="127"/>
        <v>0.56203304363591799</v>
      </c>
      <c r="CF710" t="s">
        <v>107</v>
      </c>
      <c r="CG710" s="27">
        <v>0.17582293490025025</v>
      </c>
      <c r="CH710" s="28">
        <v>0.67047258233510809</v>
      </c>
      <c r="CI710" s="28">
        <v>0.19490408086233008</v>
      </c>
      <c r="CJ710" s="28">
        <f t="shared" si="128"/>
        <v>0.43975703027648466</v>
      </c>
      <c r="CK710" s="29" t="s">
        <v>107</v>
      </c>
      <c r="CL710">
        <v>0.16863802690025023</v>
      </c>
      <c r="CM710">
        <v>0.49297227823510803</v>
      </c>
      <c r="CN710">
        <v>0.16914255458633007</v>
      </c>
      <c r="CO710">
        <f t="shared" si="129"/>
        <v>0.43257212227648467</v>
      </c>
      <c r="CP710" t="s">
        <v>107</v>
      </c>
      <c r="CQ710" s="27">
        <v>0.18440026690025024</v>
      </c>
      <c r="CR710" s="28">
        <v>0.78886512953510812</v>
      </c>
      <c r="CS710" s="28">
        <v>0.21921576363633005</v>
      </c>
      <c r="CT710" s="28">
        <f t="shared" si="130"/>
        <v>0.44833436227648465</v>
      </c>
      <c r="CU710" s="29" t="s">
        <v>107</v>
      </c>
      <c r="CV710">
        <v>45146.811714745701</v>
      </c>
      <c r="CW710">
        <v>6726.0068060650101</v>
      </c>
      <c r="CX710">
        <v>0.26393409537623441</v>
      </c>
      <c r="CY710">
        <f t="shared" si="121"/>
        <v>0.93440667771134245</v>
      </c>
      <c r="CZ710">
        <f t="shared" si="131"/>
        <v>0.64116612297033804</v>
      </c>
    </row>
    <row r="711" spans="1:104" x14ac:dyDescent="0.25">
      <c r="A711">
        <v>1</v>
      </c>
      <c r="B711" s="15">
        <v>10903</v>
      </c>
      <c r="C711" s="15">
        <v>-67.434968710000007</v>
      </c>
      <c r="D711" s="15">
        <v>-15.98972066</v>
      </c>
      <c r="E711" s="15">
        <v>950</v>
      </c>
      <c r="F711" s="15">
        <v>1</v>
      </c>
      <c r="G711" s="15">
        <v>0</v>
      </c>
      <c r="H711" s="17">
        <v>3</v>
      </c>
      <c r="I711" s="19">
        <v>0</v>
      </c>
      <c r="J711" s="19">
        <v>0</v>
      </c>
      <c r="K711" s="19">
        <v>1</v>
      </c>
      <c r="L711" s="15">
        <v>0</v>
      </c>
      <c r="M711" s="15">
        <v>0</v>
      </c>
      <c r="N711" s="15">
        <v>1.2032</v>
      </c>
      <c r="O711" s="19">
        <v>228.907791</v>
      </c>
      <c r="P711" s="19">
        <v>64.033516633825727</v>
      </c>
      <c r="Q711" s="20">
        <v>3.574812114552512</v>
      </c>
      <c r="R711" s="21">
        <v>3.2000000000000001E-2</v>
      </c>
      <c r="S711" s="22">
        <v>0.39200000000000002</v>
      </c>
      <c r="T711" s="22">
        <v>0.6070000000000001</v>
      </c>
      <c r="U711" s="19">
        <v>0</v>
      </c>
      <c r="V711" s="19">
        <v>25.101138520459685</v>
      </c>
      <c r="W711" s="19">
        <v>38.868344596732221</v>
      </c>
      <c r="X711" s="19">
        <v>1224.0401151018252</v>
      </c>
      <c r="Y711" s="19">
        <v>1560</v>
      </c>
      <c r="Z711" s="19">
        <v>2784.040115101825</v>
      </c>
      <c r="AA711">
        <v>77.043350697624504</v>
      </c>
      <c r="AB711">
        <v>1</v>
      </c>
      <c r="AC711">
        <v>0.39300000000000002</v>
      </c>
      <c r="AD711">
        <v>0.60699999999999998</v>
      </c>
      <c r="AE711">
        <v>0</v>
      </c>
      <c r="AF711">
        <v>30.278036824166431</v>
      </c>
      <c r="AG711">
        <v>46.765313873458069</v>
      </c>
      <c r="AH711">
        <v>49347.986499849576</v>
      </c>
      <c r="AI711">
        <v>1876.992</v>
      </c>
      <c r="AJ711">
        <v>49075.390959551798</v>
      </c>
      <c r="AK711">
        <v>47770.164295398703</v>
      </c>
      <c r="AL711">
        <v>61.984444101543303</v>
      </c>
      <c r="AM711" s="19">
        <v>74.994278165342081</v>
      </c>
      <c r="AN711">
        <v>0.89705600000000008</v>
      </c>
      <c r="AO711">
        <v>0.59429960000000004</v>
      </c>
      <c r="AP711">
        <v>0.20183760000000001</v>
      </c>
      <c r="AQ711">
        <v>1</v>
      </c>
      <c r="AR711">
        <v>0</v>
      </c>
      <c r="AS711">
        <v>2</v>
      </c>
      <c r="AT711">
        <v>1.48</v>
      </c>
      <c r="AU711">
        <v>1</v>
      </c>
      <c r="AV711">
        <v>2</v>
      </c>
      <c r="AW711">
        <v>1.5</v>
      </c>
      <c r="AX711">
        <v>1</v>
      </c>
      <c r="AY711">
        <v>2</v>
      </c>
      <c r="AZ711">
        <v>0.6</v>
      </c>
      <c r="BA711">
        <v>0.3</v>
      </c>
      <c r="BB711">
        <v>0.8</v>
      </c>
      <c r="BC711" s="27">
        <v>0.37826760512457569</v>
      </c>
      <c r="BD711" s="28">
        <v>0.5775265471333586</v>
      </c>
      <c r="BE711" s="28">
        <v>0.31337809329036509</v>
      </c>
      <c r="BF711" s="28">
        <f t="shared" si="122"/>
        <v>0.45935714333332645</v>
      </c>
      <c r="BG711" s="29" t="s">
        <v>106</v>
      </c>
      <c r="BH711">
        <v>0.37032141672457569</v>
      </c>
      <c r="BI711">
        <v>0.40504638513335856</v>
      </c>
      <c r="BJ711">
        <v>0.27643658529836507</v>
      </c>
      <c r="BK711">
        <f t="shared" si="123"/>
        <v>0.42241563534132642</v>
      </c>
      <c r="BL711" t="s">
        <v>106</v>
      </c>
      <c r="BM711" s="27">
        <v>0.38768477672457569</v>
      </c>
      <c r="BN711" s="28">
        <v>0.69509602223335865</v>
      </c>
      <c r="BO711" s="28">
        <v>0.34594943924836513</v>
      </c>
      <c r="BP711" s="28">
        <f t="shared" si="124"/>
        <v>0.49192848929132649</v>
      </c>
      <c r="BQ711" s="29" t="s">
        <v>106</v>
      </c>
      <c r="BR711">
        <v>0.28198178135822372</v>
      </c>
      <c r="BS711">
        <v>0.5775265471333586</v>
      </c>
      <c r="BT711">
        <v>0.25363112199773308</v>
      </c>
      <c r="BU711">
        <f t="shared" si="125"/>
        <v>0.39961017204069438</v>
      </c>
      <c r="BV711" t="s">
        <v>106</v>
      </c>
      <c r="BW711" s="27">
        <v>0.27403559295822366</v>
      </c>
      <c r="BX711" s="28">
        <v>0.40504638513335856</v>
      </c>
      <c r="BY711" s="28">
        <v>0.21668961400573311</v>
      </c>
      <c r="BZ711" s="28">
        <f t="shared" si="126"/>
        <v>0.36266866404869447</v>
      </c>
      <c r="CA711" s="29" t="s">
        <v>106</v>
      </c>
      <c r="CB711">
        <v>0.29139895295822371</v>
      </c>
      <c r="CC711">
        <v>0.69509602223335865</v>
      </c>
      <c r="CD711">
        <v>0.28620246795573306</v>
      </c>
      <c r="CE711">
        <f t="shared" si="127"/>
        <v>0.43218151799869442</v>
      </c>
      <c r="CF711" t="s">
        <v>106</v>
      </c>
      <c r="CG711" s="27">
        <v>0.15716682462406367</v>
      </c>
      <c r="CH711" s="28">
        <v>0.5775265471333586</v>
      </c>
      <c r="CI711" s="28">
        <v>0.17618134439617306</v>
      </c>
      <c r="CJ711" s="28">
        <f t="shared" si="128"/>
        <v>0.30314587466702503</v>
      </c>
      <c r="CK711" s="29" t="s">
        <v>107</v>
      </c>
      <c r="CL711">
        <v>0.14922063622406367</v>
      </c>
      <c r="CM711">
        <v>0.40504638513335856</v>
      </c>
      <c r="CN711">
        <v>0.13923983640417306</v>
      </c>
      <c r="CO711">
        <f t="shared" si="129"/>
        <v>0.28521888644713439</v>
      </c>
      <c r="CP711" t="s">
        <v>106</v>
      </c>
      <c r="CQ711" s="27">
        <v>0.16658399622406367</v>
      </c>
      <c r="CR711" s="28">
        <v>0.69509602223335865</v>
      </c>
      <c r="CS711" s="28">
        <v>0.2087526903541731</v>
      </c>
      <c r="CT711" s="28">
        <f t="shared" si="130"/>
        <v>0.31256304626702502</v>
      </c>
      <c r="CU711" s="29" t="s">
        <v>107</v>
      </c>
      <c r="CV711">
        <v>53282.633208804204</v>
      </c>
      <c r="CW711">
        <v>9630.4188372030603</v>
      </c>
      <c r="CX711">
        <v>0.14597905004296133</v>
      </c>
      <c r="CY711">
        <f t="shared" si="121"/>
        <v>0.7235055971763199</v>
      </c>
      <c r="CZ711">
        <f t="shared" si="131"/>
        <v>0.52424665516753699</v>
      </c>
    </row>
    <row r="712" spans="1:104" x14ac:dyDescent="0.25">
      <c r="A712">
        <v>1</v>
      </c>
      <c r="B712" s="15">
        <v>10911</v>
      </c>
      <c r="C712" s="15">
        <v>-67.822001790000002</v>
      </c>
      <c r="D712" s="15">
        <v>-17.942814500000001</v>
      </c>
      <c r="E712" s="15">
        <v>3994</v>
      </c>
      <c r="F712" s="15">
        <v>1</v>
      </c>
      <c r="G712" s="15">
        <v>0</v>
      </c>
      <c r="H712" s="17">
        <v>0</v>
      </c>
      <c r="I712" s="19">
        <v>0</v>
      </c>
      <c r="J712" s="19">
        <v>0</v>
      </c>
      <c r="K712" s="19">
        <v>0</v>
      </c>
      <c r="L712" s="15">
        <v>0</v>
      </c>
      <c r="M712" s="15">
        <v>0</v>
      </c>
      <c r="N712" s="15">
        <v>0</v>
      </c>
      <c r="O712" s="19">
        <v>214.37396299999901</v>
      </c>
      <c r="P712" s="19">
        <v>59.967896535661708</v>
      </c>
      <c r="Q712" s="20">
        <v>3.5748121142203995</v>
      </c>
      <c r="R712" s="21">
        <v>0</v>
      </c>
      <c r="S712" s="22">
        <v>9.0000000000000011E-2</v>
      </c>
      <c r="T712" s="22">
        <v>0.91</v>
      </c>
      <c r="U712" s="19">
        <v>0</v>
      </c>
      <c r="V712" s="19">
        <v>5.3971106882095548</v>
      </c>
      <c r="W712" s="19">
        <v>54.570785847452157</v>
      </c>
      <c r="X712" s="19">
        <v>0</v>
      </c>
      <c r="Y712" s="19">
        <v>0</v>
      </c>
      <c r="Z712" s="19">
        <v>0</v>
      </c>
      <c r="AA712">
        <v>72.151709397416994</v>
      </c>
      <c r="AB712">
        <v>1</v>
      </c>
      <c r="AC712">
        <v>0.10400000000000001</v>
      </c>
      <c r="AD712">
        <v>0.89600000000000002</v>
      </c>
      <c r="AE712">
        <v>0</v>
      </c>
      <c r="AF712">
        <v>7.5037777773313676</v>
      </c>
      <c r="AG712">
        <v>64.647931620085629</v>
      </c>
      <c r="AH712">
        <v>22051.455652705226</v>
      </c>
      <c r="AI712">
        <v>0</v>
      </c>
      <c r="AJ712">
        <v>21090.899051689401</v>
      </c>
      <c r="AK712">
        <v>21090.899051689401</v>
      </c>
      <c r="AL712">
        <v>59.967896535661708</v>
      </c>
      <c r="AM712" s="19">
        <v>72.151709397416994</v>
      </c>
      <c r="AN712">
        <v>0.80359466666666668</v>
      </c>
      <c r="AO712">
        <v>0.53238146666666675</v>
      </c>
      <c r="AP712">
        <v>0.18080879999999999</v>
      </c>
      <c r="AQ712">
        <v>1</v>
      </c>
      <c r="AR712">
        <v>0</v>
      </c>
      <c r="AS712">
        <v>2</v>
      </c>
      <c r="AT712">
        <v>1.48</v>
      </c>
      <c r="AU712">
        <v>1</v>
      </c>
      <c r="AV712">
        <v>2</v>
      </c>
      <c r="AW712">
        <v>1.5</v>
      </c>
      <c r="AX712">
        <v>1</v>
      </c>
      <c r="AY712">
        <v>2</v>
      </c>
      <c r="AZ712">
        <v>0.6</v>
      </c>
      <c r="BA712">
        <v>0.3</v>
      </c>
      <c r="BB712">
        <v>0.8</v>
      </c>
      <c r="BC712" s="27">
        <v>0.35008620908718957</v>
      </c>
      <c r="BD712" s="28">
        <v>0.49078601552811818</v>
      </c>
      <c r="BE712" s="28">
        <v>0.29570848427162016</v>
      </c>
      <c r="BF712" s="28">
        <f t="shared" si="122"/>
        <v>0.61473491181584428</v>
      </c>
      <c r="BG712" s="29" t="s">
        <v>106</v>
      </c>
      <c r="BH712">
        <v>0.34214002068718957</v>
      </c>
      <c r="BI712">
        <v>0.31830585352811813</v>
      </c>
      <c r="BJ712">
        <v>0.2587669762796202</v>
      </c>
      <c r="BK712">
        <f t="shared" si="123"/>
        <v>0.57779340382384425</v>
      </c>
      <c r="BL712" t="s">
        <v>106</v>
      </c>
      <c r="BM712" s="27">
        <v>0.35950338068718957</v>
      </c>
      <c r="BN712" s="28">
        <v>0.60835549062811811</v>
      </c>
      <c r="BO712" s="28">
        <v>0.32827983022962021</v>
      </c>
      <c r="BP712" s="28">
        <f t="shared" si="124"/>
        <v>0.64730625777384421</v>
      </c>
      <c r="BQ712" s="29" t="s">
        <v>106</v>
      </c>
      <c r="BR712">
        <v>0.2638320906662136</v>
      </c>
      <c r="BS712">
        <v>0.49078601552811818</v>
      </c>
      <c r="BT712">
        <v>0.24218635468300417</v>
      </c>
      <c r="BU712">
        <f t="shared" si="125"/>
        <v>0.56121278222722826</v>
      </c>
      <c r="BV712" t="s">
        <v>106</v>
      </c>
      <c r="BW712" s="27">
        <v>0.25588590226621366</v>
      </c>
      <c r="BX712" s="28">
        <v>0.31830585352811813</v>
      </c>
      <c r="BY712" s="28">
        <v>0.20524484669100418</v>
      </c>
      <c r="BZ712" s="28">
        <f t="shared" si="126"/>
        <v>0.52427127423522824</v>
      </c>
      <c r="CA712" s="29" t="s">
        <v>106</v>
      </c>
      <c r="CB712">
        <v>0.2732492622662136</v>
      </c>
      <c r="CC712">
        <v>0.60835549062811811</v>
      </c>
      <c r="CD712">
        <v>0.27475770064100419</v>
      </c>
      <c r="CE712">
        <f t="shared" si="127"/>
        <v>0.59227568981043766</v>
      </c>
      <c r="CF712" t="s">
        <v>107</v>
      </c>
      <c r="CG712" s="27">
        <v>0.15202119641680026</v>
      </c>
      <c r="CH712" s="28">
        <v>0.49078601552811818</v>
      </c>
      <c r="CI712" s="28">
        <v>0.17280581632739081</v>
      </c>
      <c r="CJ712" s="28">
        <f t="shared" si="128"/>
        <v>0.47104762396102429</v>
      </c>
      <c r="CK712" s="29" t="s">
        <v>107</v>
      </c>
      <c r="CL712">
        <v>0.14407500801680026</v>
      </c>
      <c r="CM712">
        <v>0.31830585352811813</v>
      </c>
      <c r="CN712">
        <v>0.13586430833539082</v>
      </c>
      <c r="CO712">
        <f t="shared" si="129"/>
        <v>0.45489073587961487</v>
      </c>
      <c r="CP712" t="s">
        <v>106</v>
      </c>
      <c r="CQ712" s="27">
        <v>0.16143836801680025</v>
      </c>
      <c r="CR712" s="28">
        <v>0.60835549062811811</v>
      </c>
      <c r="CS712" s="28">
        <v>0.20537716228539082</v>
      </c>
      <c r="CT712" s="28">
        <f t="shared" si="130"/>
        <v>0.48046479556102428</v>
      </c>
      <c r="CU712" s="29" t="s">
        <v>107</v>
      </c>
      <c r="CV712">
        <v>51684.747075764899</v>
      </c>
      <c r="CW712">
        <v>9018.9636746771303</v>
      </c>
      <c r="CX712">
        <v>0.31902642754422406</v>
      </c>
      <c r="CY712">
        <f t="shared" si="121"/>
        <v>0.80981244307234224</v>
      </c>
      <c r="CZ712">
        <f t="shared" si="131"/>
        <v>0.66911263663141363</v>
      </c>
    </row>
    <row r="713" spans="1:104" x14ac:dyDescent="0.25">
      <c r="A713">
        <v>1</v>
      </c>
      <c r="B713" s="15">
        <v>10916</v>
      </c>
      <c r="C713" s="15">
        <v>-66.002646760000005</v>
      </c>
      <c r="D713" s="15">
        <v>-18.186881660000001</v>
      </c>
      <c r="E713" s="15">
        <v>2870</v>
      </c>
      <c r="F713" s="15">
        <v>1</v>
      </c>
      <c r="G713" s="15">
        <v>0</v>
      </c>
      <c r="H713" s="17">
        <v>3</v>
      </c>
      <c r="I713" s="19">
        <v>0</v>
      </c>
      <c r="J713" s="19">
        <v>0</v>
      </c>
      <c r="K713" s="19">
        <v>1</v>
      </c>
      <c r="L713" s="15">
        <v>0</v>
      </c>
      <c r="M713" s="15">
        <v>0</v>
      </c>
      <c r="N713" s="15">
        <v>1.2032</v>
      </c>
      <c r="O713" s="19">
        <v>170.772479</v>
      </c>
      <c r="P713" s="19">
        <v>47.771036211922159</v>
      </c>
      <c r="Q713" s="20">
        <v>3.5748121150736214</v>
      </c>
      <c r="R713" s="21">
        <v>6.4000000000000001E-2</v>
      </c>
      <c r="S713" s="22">
        <v>6.7000000000000004E-2</v>
      </c>
      <c r="T713" s="22">
        <v>0.93299999999999994</v>
      </c>
      <c r="U713" s="19">
        <v>0</v>
      </c>
      <c r="V713" s="19">
        <v>3.2006594261987846</v>
      </c>
      <c r="W713" s="19">
        <v>44.570376785723369</v>
      </c>
      <c r="X713" s="19">
        <v>750.76501908709224</v>
      </c>
      <c r="Y713" s="19">
        <v>1560</v>
      </c>
      <c r="Z713" s="19">
        <v>2310.7650190870922</v>
      </c>
      <c r="AA713">
        <v>57.476785438299466</v>
      </c>
      <c r="AB713">
        <v>1</v>
      </c>
      <c r="AC713">
        <v>0.123</v>
      </c>
      <c r="AD713">
        <v>0.877</v>
      </c>
      <c r="AE713">
        <v>0</v>
      </c>
      <c r="AF713">
        <v>7.069644608910834</v>
      </c>
      <c r="AG713">
        <v>50.407140829388631</v>
      </c>
      <c r="AH713">
        <v>18831.902621735579</v>
      </c>
      <c r="AI713">
        <v>1876.992</v>
      </c>
      <c r="AJ713">
        <v>19888.581044815299</v>
      </c>
      <c r="AK713">
        <v>18830.6534038231</v>
      </c>
      <c r="AL713">
        <v>44.713689894359135</v>
      </c>
      <c r="AM713" s="19">
        <v>54.419439120736442</v>
      </c>
      <c r="AN713">
        <v>0.85751466666666676</v>
      </c>
      <c r="AO713">
        <v>0.56810346666666667</v>
      </c>
      <c r="AP713">
        <v>0.1929408</v>
      </c>
      <c r="AQ713">
        <v>1</v>
      </c>
      <c r="AR713">
        <v>0</v>
      </c>
      <c r="AS713">
        <v>2</v>
      </c>
      <c r="AT713">
        <v>1.48</v>
      </c>
      <c r="AU713">
        <v>1</v>
      </c>
      <c r="AV713">
        <v>2</v>
      </c>
      <c r="AW713">
        <v>1.5</v>
      </c>
      <c r="AX713">
        <v>1</v>
      </c>
      <c r="AY713">
        <v>2</v>
      </c>
      <c r="AZ713">
        <v>0.6</v>
      </c>
      <c r="BA713">
        <v>0.3</v>
      </c>
      <c r="BB713">
        <v>0.8</v>
      </c>
      <c r="BC713" s="27">
        <v>0.38049190971550306</v>
      </c>
      <c r="BD713" s="28">
        <v>0.5216288874742474</v>
      </c>
      <c r="BE713" s="28">
        <v>0.3194908349944186</v>
      </c>
      <c r="BF713" s="28">
        <f t="shared" si="122"/>
        <v>0.635696169487449</v>
      </c>
      <c r="BG713" s="29" t="s">
        <v>106</v>
      </c>
      <c r="BH713">
        <v>0.37254572131550312</v>
      </c>
      <c r="BI713">
        <v>0.34914872547424741</v>
      </c>
      <c r="BJ713">
        <v>0.28254932700241858</v>
      </c>
      <c r="BK713">
        <f t="shared" si="123"/>
        <v>0.59875466149544909</v>
      </c>
      <c r="BL713" t="s">
        <v>106</v>
      </c>
      <c r="BM713" s="27">
        <v>0.38990908131550311</v>
      </c>
      <c r="BN713" s="28">
        <v>0.63919836257424745</v>
      </c>
      <c r="BO713" s="28">
        <v>0.35206218095241865</v>
      </c>
      <c r="BP713" s="28">
        <f t="shared" si="124"/>
        <v>0.66826751544544916</v>
      </c>
      <c r="BQ713" s="29" t="s">
        <v>106</v>
      </c>
      <c r="BR713">
        <v>0.28845026897988713</v>
      </c>
      <c r="BS713">
        <v>0.5216288874742474</v>
      </c>
      <c r="BT713">
        <v>0.26237745057656259</v>
      </c>
      <c r="BU713">
        <f t="shared" si="125"/>
        <v>0.57858278506959304</v>
      </c>
      <c r="BV713" t="s">
        <v>106</v>
      </c>
      <c r="BW713" s="27">
        <v>0.28050408057988707</v>
      </c>
      <c r="BX713" s="28">
        <v>0.34914872547424741</v>
      </c>
      <c r="BY713" s="28">
        <v>0.22543594258456257</v>
      </c>
      <c r="BZ713" s="28">
        <f t="shared" si="126"/>
        <v>0.54164127707759302</v>
      </c>
      <c r="CA713" s="29" t="s">
        <v>106</v>
      </c>
      <c r="CB713">
        <v>0.29786744057988712</v>
      </c>
      <c r="CC713">
        <v>0.63919836257424745</v>
      </c>
      <c r="CD713">
        <v>0.29494879653456257</v>
      </c>
      <c r="CE713">
        <f t="shared" si="127"/>
        <v>0.61115413102759297</v>
      </c>
      <c r="CF713" t="s">
        <v>106</v>
      </c>
      <c r="CG713" s="27">
        <v>0.16913703098927374</v>
      </c>
      <c r="CH713" s="28">
        <v>0.5216288874742474</v>
      </c>
      <c r="CI713" s="28">
        <v>0.18834158188674924</v>
      </c>
      <c r="CJ713" s="28">
        <f t="shared" si="128"/>
        <v>0.48534236548230419</v>
      </c>
      <c r="CK713" s="29" t="s">
        <v>107</v>
      </c>
      <c r="CL713">
        <v>0.16119084258927374</v>
      </c>
      <c r="CM713">
        <v>0.34914872547424741</v>
      </c>
      <c r="CN713">
        <v>0.15140007389474924</v>
      </c>
      <c r="CO713">
        <f t="shared" si="129"/>
        <v>0.4676054083877797</v>
      </c>
      <c r="CP713" t="s">
        <v>106</v>
      </c>
      <c r="CQ713" s="27">
        <v>0.17855420258927374</v>
      </c>
      <c r="CR713" s="28">
        <v>0.63919836257424745</v>
      </c>
      <c r="CS713" s="28">
        <v>0.22091292784474925</v>
      </c>
      <c r="CT713" s="28">
        <f t="shared" si="130"/>
        <v>0.49475953708230419</v>
      </c>
      <c r="CU713" s="29" t="s">
        <v>107</v>
      </c>
      <c r="CV713">
        <v>46534.420228231102</v>
      </c>
      <c r="CW713">
        <v>7184.5981797874301</v>
      </c>
      <c r="CX713">
        <v>0.31620533449303045</v>
      </c>
      <c r="CY713">
        <f t="shared" si="121"/>
        <v>0.83783422196727786</v>
      </c>
      <c r="CZ713">
        <f t="shared" si="131"/>
        <v>0.69669724420853352</v>
      </c>
    </row>
    <row r="714" spans="1:104" x14ac:dyDescent="0.25">
      <c r="A714">
        <v>1</v>
      </c>
      <c r="B714" s="15">
        <v>10918</v>
      </c>
      <c r="C714" s="15">
        <v>-65.576027929999995</v>
      </c>
      <c r="D714" s="15">
        <v>-18.774759450000001</v>
      </c>
      <c r="E714" s="15">
        <v>3478</v>
      </c>
      <c r="F714" s="15">
        <v>1</v>
      </c>
      <c r="G714" s="15">
        <v>0</v>
      </c>
      <c r="H714" s="17">
        <v>3</v>
      </c>
      <c r="I714" s="19">
        <v>0</v>
      </c>
      <c r="J714" s="19">
        <v>0</v>
      </c>
      <c r="K714" s="19">
        <v>0</v>
      </c>
      <c r="L714" s="15">
        <v>0</v>
      </c>
      <c r="M714" s="15">
        <v>0</v>
      </c>
      <c r="N714" s="15">
        <v>0</v>
      </c>
      <c r="O714" s="19">
        <v>297.94347399999998</v>
      </c>
      <c r="P714" s="19">
        <v>83.345212129352291</v>
      </c>
      <c r="Q714" s="20">
        <v>3.5748121144330383</v>
      </c>
      <c r="R714" s="21">
        <v>7.2999999999999995E-2</v>
      </c>
      <c r="S714" s="22">
        <v>8.4000000000000005E-2</v>
      </c>
      <c r="T714" s="22">
        <v>0.91600000000000004</v>
      </c>
      <c r="U714" s="19">
        <v>0</v>
      </c>
      <c r="V714" s="19">
        <v>7.000997818865593</v>
      </c>
      <c r="W714" s="19">
        <v>76.344214310486706</v>
      </c>
      <c r="X714" s="19">
        <v>1606.058570543285</v>
      </c>
      <c r="Y714" s="19">
        <v>0</v>
      </c>
      <c r="Z714" s="19">
        <v>1606.058570543285</v>
      </c>
      <c r="AA714">
        <v>100.27864694672893</v>
      </c>
      <c r="AB714">
        <v>1</v>
      </c>
      <c r="AC714">
        <v>0.10900000000000001</v>
      </c>
      <c r="AD714">
        <v>0.89100000000000001</v>
      </c>
      <c r="AE714">
        <v>0</v>
      </c>
      <c r="AF714">
        <v>10.930372517193454</v>
      </c>
      <c r="AG714">
        <v>89.348274429535479</v>
      </c>
      <c r="AH714">
        <v>31228.805312957942</v>
      </c>
      <c r="AI714">
        <v>0</v>
      </c>
      <c r="AJ714">
        <v>29868.485358465499</v>
      </c>
      <c r="AK714">
        <v>28056.2764917571</v>
      </c>
      <c r="AL714">
        <v>77.261011643909583</v>
      </c>
      <c r="AM714" s="19">
        <v>94.194446461286219</v>
      </c>
      <c r="AN714">
        <v>0.80718933333333343</v>
      </c>
      <c r="AO714">
        <v>0.53476293333333336</v>
      </c>
      <c r="AP714">
        <v>0.18161759999999999</v>
      </c>
      <c r="AQ714">
        <v>1</v>
      </c>
      <c r="AR714">
        <v>0</v>
      </c>
      <c r="AS714">
        <v>2</v>
      </c>
      <c r="AT714">
        <v>1.48</v>
      </c>
      <c r="AU714">
        <v>1</v>
      </c>
      <c r="AV714">
        <v>2</v>
      </c>
      <c r="AW714">
        <v>1.5</v>
      </c>
      <c r="AX714">
        <v>1</v>
      </c>
      <c r="AY714">
        <v>2</v>
      </c>
      <c r="AZ714">
        <v>0.6</v>
      </c>
      <c r="BA714">
        <v>0.3</v>
      </c>
      <c r="BB714">
        <v>0.8</v>
      </c>
      <c r="BC714" s="27">
        <v>0.3417082356012715</v>
      </c>
      <c r="BD714" s="28">
        <v>0.50753699195549506</v>
      </c>
      <c r="BE714" s="28">
        <v>0.28730477499096851</v>
      </c>
      <c r="BF714" s="28">
        <f t="shared" si="122"/>
        <v>0.57489207172226142</v>
      </c>
      <c r="BG714" s="29" t="s">
        <v>106</v>
      </c>
      <c r="BH714">
        <v>0.33376204720127151</v>
      </c>
      <c r="BI714">
        <v>0.33505682995549507</v>
      </c>
      <c r="BJ714">
        <v>0.25036326699896844</v>
      </c>
      <c r="BK714">
        <f t="shared" si="123"/>
        <v>0.5379505637302614</v>
      </c>
      <c r="BL714" t="s">
        <v>106</v>
      </c>
      <c r="BM714" s="27">
        <v>0.3511254072012715</v>
      </c>
      <c r="BN714" s="28">
        <v>0.62510646705549511</v>
      </c>
      <c r="BO714" s="28">
        <v>0.3198761209489685</v>
      </c>
      <c r="BP714" s="28">
        <f t="shared" si="124"/>
        <v>0.60746341768026146</v>
      </c>
      <c r="BQ714" s="29" t="s">
        <v>106</v>
      </c>
      <c r="BR714">
        <v>0.25506828235931944</v>
      </c>
      <c r="BS714">
        <v>0.50753699195549506</v>
      </c>
      <c r="BT714">
        <v>0.23354322841373643</v>
      </c>
      <c r="BU714">
        <f t="shared" si="125"/>
        <v>0.52113052514502933</v>
      </c>
      <c r="BV714" t="s">
        <v>106</v>
      </c>
      <c r="BW714" s="27">
        <v>0.24712209395931947</v>
      </c>
      <c r="BX714" s="28">
        <v>0.33505682995549507</v>
      </c>
      <c r="BY714" s="28">
        <v>0.19660172042173646</v>
      </c>
      <c r="BZ714" s="28">
        <f t="shared" si="126"/>
        <v>0.48418901715302942</v>
      </c>
      <c r="CA714" s="29" t="s">
        <v>106</v>
      </c>
      <c r="CB714">
        <v>0.26448545395931944</v>
      </c>
      <c r="CC714">
        <v>0.62510646705549511</v>
      </c>
      <c r="CD714">
        <v>0.26611457437173641</v>
      </c>
      <c r="CE714">
        <f t="shared" si="127"/>
        <v>0.55207275069061246</v>
      </c>
      <c r="CF714" t="s">
        <v>107</v>
      </c>
      <c r="CG714" s="27">
        <v>0.14275723186049277</v>
      </c>
      <c r="CH714" s="28">
        <v>0.50753699195549506</v>
      </c>
      <c r="CI714" s="28">
        <v>0.16385233470250976</v>
      </c>
      <c r="CJ714" s="28">
        <f t="shared" si="128"/>
        <v>0.43034452859178574</v>
      </c>
      <c r="CK714" s="29" t="s">
        <v>107</v>
      </c>
      <c r="CL714">
        <v>0.13481104346049277</v>
      </c>
      <c r="CM714">
        <v>0.33505682995549507</v>
      </c>
      <c r="CN714">
        <v>0.12691082671050977</v>
      </c>
      <c r="CO714">
        <f t="shared" si="129"/>
        <v>0.4144981234418027</v>
      </c>
      <c r="CP714" t="s">
        <v>106</v>
      </c>
      <c r="CQ714" s="27">
        <v>0.15217440346049277</v>
      </c>
      <c r="CR714" s="28">
        <v>0.62510646705549511</v>
      </c>
      <c r="CS714" s="28">
        <v>0.19642368066050978</v>
      </c>
      <c r="CT714" s="28">
        <f t="shared" si="130"/>
        <v>0.43976170019178573</v>
      </c>
      <c r="CU714" s="29" t="s">
        <v>107</v>
      </c>
      <c r="CV714">
        <v>60258.772416161999</v>
      </c>
      <c r="CW714">
        <v>12534.8308683411</v>
      </c>
      <c r="CX714">
        <v>0.28758729673129296</v>
      </c>
      <c r="CY714">
        <f t="shared" si="121"/>
        <v>0.79512428868678797</v>
      </c>
      <c r="CZ714">
        <f t="shared" si="131"/>
        <v>0.62929553233256441</v>
      </c>
    </row>
    <row r="715" spans="1:104" x14ac:dyDescent="0.25">
      <c r="A715">
        <v>1</v>
      </c>
      <c r="B715" s="15">
        <v>10921</v>
      </c>
      <c r="C715" s="15">
        <v>-63.445216430000002</v>
      </c>
      <c r="D715" s="15">
        <v>-19.28147019</v>
      </c>
      <c r="E715" s="15">
        <v>840</v>
      </c>
      <c r="F715" s="15">
        <v>1</v>
      </c>
      <c r="G715" s="15">
        <v>0</v>
      </c>
      <c r="H715" s="17">
        <v>4</v>
      </c>
      <c r="I715" s="19">
        <v>1</v>
      </c>
      <c r="J715" s="19">
        <v>4</v>
      </c>
      <c r="K715" s="19">
        <v>1</v>
      </c>
      <c r="L715" s="15">
        <v>0</v>
      </c>
      <c r="M715" s="15">
        <v>1.9414993466458099</v>
      </c>
      <c r="N715" s="15">
        <v>1.2032</v>
      </c>
      <c r="O715" s="19">
        <v>417.847555</v>
      </c>
      <c r="P715" s="19">
        <v>116.88657799770041</v>
      </c>
      <c r="Q715" s="20">
        <v>3.5748121140839677</v>
      </c>
      <c r="R715" s="21">
        <v>0.6</v>
      </c>
      <c r="S715" s="22">
        <v>0.13</v>
      </c>
      <c r="T715" s="22">
        <v>0.87</v>
      </c>
      <c r="U715" s="19">
        <v>0</v>
      </c>
      <c r="V715" s="19">
        <v>15.195255139701054</v>
      </c>
      <c r="W715" s="19">
        <v>101.69132285799935</v>
      </c>
      <c r="X715" s="19">
        <v>22006.703585939045</v>
      </c>
      <c r="Y715" s="19">
        <v>3930</v>
      </c>
      <c r="Z715" s="19">
        <v>25936.703585939045</v>
      </c>
      <c r="AA715">
        <v>140.63468777580709</v>
      </c>
      <c r="AB715">
        <v>1</v>
      </c>
      <c r="AC715">
        <v>0.13200000000000001</v>
      </c>
      <c r="AD715">
        <v>0.86799999999999999</v>
      </c>
      <c r="AE715">
        <v>0</v>
      </c>
      <c r="AF715">
        <v>18.563778786406537</v>
      </c>
      <c r="AG715">
        <v>122.07090898940055</v>
      </c>
      <c r="AH715">
        <v>47544.77954965541</v>
      </c>
      <c r="AI715">
        <v>6478.34545155057</v>
      </c>
      <c r="AJ715">
        <v>51952.0847713931</v>
      </c>
      <c r="AK715">
        <v>26044.530216425599</v>
      </c>
      <c r="AL715">
        <v>46.754631199080166</v>
      </c>
      <c r="AM715" s="19">
        <v>70.502740977186846</v>
      </c>
      <c r="AN715">
        <v>0.81078400000000006</v>
      </c>
      <c r="AO715">
        <v>0.53714440000000008</v>
      </c>
      <c r="AP715">
        <v>0.18242639999999999</v>
      </c>
      <c r="AQ715">
        <v>1</v>
      </c>
      <c r="AR715">
        <v>0</v>
      </c>
      <c r="AS715">
        <v>2</v>
      </c>
      <c r="AT715">
        <v>1.48</v>
      </c>
      <c r="AU715">
        <v>1</v>
      </c>
      <c r="AV715">
        <v>2</v>
      </c>
      <c r="AW715">
        <v>1.5</v>
      </c>
      <c r="AX715">
        <v>1</v>
      </c>
      <c r="AY715">
        <v>2</v>
      </c>
      <c r="AZ715">
        <v>0.6</v>
      </c>
      <c r="BA715">
        <v>0.3</v>
      </c>
      <c r="BB715">
        <v>0.8</v>
      </c>
      <c r="BC715" s="27">
        <v>0.35332424381664151</v>
      </c>
      <c r="BD715" s="28">
        <v>0.56670012369913825</v>
      </c>
      <c r="BE715" s="28">
        <v>0.29868600687917374</v>
      </c>
      <c r="BF715" s="28">
        <f t="shared" si="122"/>
        <v>0.41985894191956857</v>
      </c>
      <c r="BG715" s="29" t="s">
        <v>106</v>
      </c>
      <c r="BH715">
        <v>0.34537805541664152</v>
      </c>
      <c r="BI715">
        <v>0.39421996169913825</v>
      </c>
      <c r="BJ715">
        <v>0.26174449888717372</v>
      </c>
      <c r="BK715">
        <f t="shared" si="123"/>
        <v>0.38291743392756855</v>
      </c>
      <c r="BL715" t="s">
        <v>106</v>
      </c>
      <c r="BM715" s="27">
        <v>0.36274141541664151</v>
      </c>
      <c r="BN715" s="28">
        <v>0.68426959879913829</v>
      </c>
      <c r="BO715" s="28">
        <v>0.33125735283717378</v>
      </c>
      <c r="BP715" s="28">
        <f t="shared" si="124"/>
        <v>0.45243028787756862</v>
      </c>
      <c r="BQ715" s="29" t="s">
        <v>106</v>
      </c>
      <c r="BR715">
        <v>0.26629845575371358</v>
      </c>
      <c r="BS715">
        <v>0.56670012369913825</v>
      </c>
      <c r="BT715">
        <v>0.24468504331332572</v>
      </c>
      <c r="BU715">
        <f t="shared" si="125"/>
        <v>0.36585797835372058</v>
      </c>
      <c r="BV715" t="s">
        <v>106</v>
      </c>
      <c r="BW715" s="27">
        <v>0.25835226735371353</v>
      </c>
      <c r="BX715" s="28">
        <v>0.39421996169913825</v>
      </c>
      <c r="BY715" s="28">
        <v>0.20774353532132572</v>
      </c>
      <c r="BZ715" s="28">
        <f t="shared" si="126"/>
        <v>0.32891647036172056</v>
      </c>
      <c r="CA715" s="29" t="s">
        <v>106</v>
      </c>
      <c r="CB715">
        <v>0.27571562735371358</v>
      </c>
      <c r="CC715">
        <v>0.68426959879913829</v>
      </c>
      <c r="CD715">
        <v>0.27725638927132573</v>
      </c>
      <c r="CE715">
        <f t="shared" si="127"/>
        <v>0.39688856239410841</v>
      </c>
      <c r="CF715" t="s">
        <v>107</v>
      </c>
      <c r="CG715" s="27">
        <v>0.1534872490054735</v>
      </c>
      <c r="CH715" s="28">
        <v>0.56670012369913825</v>
      </c>
      <c r="CI715" s="28">
        <v>0.1746837942464857</v>
      </c>
      <c r="CJ715" s="28">
        <f t="shared" si="128"/>
        <v>0.27466018404586834</v>
      </c>
      <c r="CK715" s="29" t="s">
        <v>107</v>
      </c>
      <c r="CL715">
        <v>0.1455410606054735</v>
      </c>
      <c r="CM715">
        <v>0.39421996169913825</v>
      </c>
      <c r="CN715">
        <v>0.1377422862544857</v>
      </c>
      <c r="CO715">
        <f t="shared" si="129"/>
        <v>0.25891522129488054</v>
      </c>
      <c r="CP715" t="s">
        <v>106</v>
      </c>
      <c r="CQ715" s="27">
        <v>0.1629044206054735</v>
      </c>
      <c r="CR715" s="28">
        <v>0.68426959879913829</v>
      </c>
      <c r="CS715" s="28">
        <v>0.20725514020448571</v>
      </c>
      <c r="CT715" s="28">
        <f t="shared" si="130"/>
        <v>0.28407735564586833</v>
      </c>
      <c r="CU715" s="29" t="s">
        <v>107</v>
      </c>
      <c r="CV715">
        <v>19659.004414772298</v>
      </c>
      <c r="CW715">
        <v>8812.8426206859804</v>
      </c>
      <c r="CX715">
        <v>0.12117293504039484</v>
      </c>
      <c r="CY715">
        <f t="shared" si="121"/>
        <v>0.68787305873953308</v>
      </c>
      <c r="CZ715">
        <f t="shared" si="131"/>
        <v>0.47449717885703635</v>
      </c>
    </row>
    <row r="716" spans="1:104" x14ac:dyDescent="0.25">
      <c r="A716">
        <v>1</v>
      </c>
      <c r="B716" s="15">
        <v>10932</v>
      </c>
      <c r="C716" s="15">
        <v>-65.936357000000001</v>
      </c>
      <c r="D716" s="15">
        <v>-11.118683000000001</v>
      </c>
      <c r="E716" s="15">
        <v>143</v>
      </c>
      <c r="F716" s="15">
        <v>0</v>
      </c>
      <c r="G716" s="15">
        <v>0</v>
      </c>
      <c r="H716" s="17">
        <v>3</v>
      </c>
      <c r="I716" s="19">
        <v>1</v>
      </c>
      <c r="J716" s="19">
        <v>5</v>
      </c>
      <c r="K716" s="19">
        <v>1</v>
      </c>
      <c r="L716" s="15">
        <v>0</v>
      </c>
      <c r="M716" s="15">
        <v>1.9414993466458099</v>
      </c>
      <c r="N716" s="15">
        <v>1.2032</v>
      </c>
      <c r="O716" s="19">
        <v>294.31001700000002</v>
      </c>
      <c r="P716" s="19">
        <v>82.32880710481129</v>
      </c>
      <c r="Q716" s="20">
        <v>3.5748121143710896</v>
      </c>
      <c r="R716" s="21">
        <v>0.46900000000000003</v>
      </c>
      <c r="S716" s="22">
        <v>0.41300000000000003</v>
      </c>
      <c r="T716" s="22">
        <v>0.58700000000000008</v>
      </c>
      <c r="U716" s="19">
        <v>0</v>
      </c>
      <c r="V716" s="19">
        <v>34.001797334287069</v>
      </c>
      <c r="W716" s="19">
        <v>48.327009770524235</v>
      </c>
      <c r="X716" s="19">
        <v>19360.66431956019</v>
      </c>
      <c r="Y716" s="19">
        <v>2507.1749999999997</v>
      </c>
      <c r="Z716" s="19">
        <v>21867.839319560189</v>
      </c>
      <c r="AA716">
        <v>99.055736607053277</v>
      </c>
      <c r="AB716">
        <v>1</v>
      </c>
      <c r="AC716">
        <v>0.41500000000000004</v>
      </c>
      <c r="AD716">
        <v>0.58499999999999996</v>
      </c>
      <c r="AE716">
        <v>0</v>
      </c>
      <c r="AF716">
        <v>41.108130691927116</v>
      </c>
      <c r="AG716">
        <v>57.947605915126161</v>
      </c>
      <c r="AH716">
        <v>53356.77369912251</v>
      </c>
      <c r="AI716">
        <v>3715.9316436592444</v>
      </c>
      <c r="AJ716">
        <v>57510.909712583198</v>
      </c>
      <c r="AK716">
        <v>35092.9919779099</v>
      </c>
      <c r="AL716">
        <v>43.716596572654787</v>
      </c>
      <c r="AM716" s="19">
        <v>60.443526074896774</v>
      </c>
      <c r="AN716">
        <v>0.83594666666666673</v>
      </c>
      <c r="AO716">
        <v>0.55381466666666668</v>
      </c>
      <c r="AP716">
        <v>0.18808800000000001</v>
      </c>
      <c r="AQ716">
        <v>1</v>
      </c>
      <c r="AR716">
        <v>0</v>
      </c>
      <c r="AS716">
        <v>2</v>
      </c>
      <c r="AT716">
        <v>1.48</v>
      </c>
      <c r="AU716">
        <v>1</v>
      </c>
      <c r="AV716">
        <v>2</v>
      </c>
      <c r="AW716">
        <v>1.5</v>
      </c>
      <c r="AX716">
        <v>1</v>
      </c>
      <c r="AY716">
        <v>2</v>
      </c>
      <c r="AZ716">
        <v>0.6</v>
      </c>
      <c r="BA716">
        <v>0.3</v>
      </c>
      <c r="BB716">
        <v>0.8</v>
      </c>
      <c r="BC716" s="27">
        <v>0.37455678397988584</v>
      </c>
      <c r="BD716" s="28">
        <v>0.64310374074058752</v>
      </c>
      <c r="BE716" s="28">
        <v>0.33957977065138822</v>
      </c>
      <c r="BF716" s="28">
        <f t="shared" si="122"/>
        <v>0.5679268675582797</v>
      </c>
      <c r="BG716" s="29" t="s">
        <v>106</v>
      </c>
      <c r="BH716">
        <v>0.36737187597988585</v>
      </c>
      <c r="BI716">
        <v>0.46560343664058756</v>
      </c>
      <c r="BJ716">
        <v>0.3138182443753883</v>
      </c>
      <c r="BK716">
        <f t="shared" si="123"/>
        <v>0.54216534128227978</v>
      </c>
      <c r="BL716" t="s">
        <v>106</v>
      </c>
      <c r="BM716" s="27">
        <v>0.38313411597988584</v>
      </c>
      <c r="BN716" s="28">
        <v>0.76149628794058755</v>
      </c>
      <c r="BO716" s="28">
        <v>0.36389145342538826</v>
      </c>
      <c r="BP716" s="28">
        <f t="shared" si="124"/>
        <v>0.59223855033227968</v>
      </c>
      <c r="BQ716" s="29" t="s">
        <v>106</v>
      </c>
      <c r="BR716">
        <v>0.28491911121104579</v>
      </c>
      <c r="BS716">
        <v>0.64310374074058752</v>
      </c>
      <c r="BT716">
        <v>0.27209080649858425</v>
      </c>
      <c r="BU716">
        <f t="shared" si="125"/>
        <v>0.50043790340547567</v>
      </c>
      <c r="BV716" t="s">
        <v>106</v>
      </c>
      <c r="BW716" s="27">
        <v>0.2777342032110458</v>
      </c>
      <c r="BX716" s="28">
        <v>0.46560343664058756</v>
      </c>
      <c r="BY716" s="28">
        <v>0.24632928022258424</v>
      </c>
      <c r="BZ716" s="28">
        <f t="shared" si="126"/>
        <v>0.47467637712947569</v>
      </c>
      <c r="CA716" s="29" t="s">
        <v>106</v>
      </c>
      <c r="CB716">
        <v>0.29349644321104579</v>
      </c>
      <c r="CC716">
        <v>0.76149628794058755</v>
      </c>
      <c r="CD716">
        <v>0.29640248927258428</v>
      </c>
      <c r="CE716">
        <f t="shared" si="127"/>
        <v>0.52184354011793721</v>
      </c>
      <c r="CF716" t="s">
        <v>107</v>
      </c>
      <c r="CG716" s="27">
        <v>0.16872212799217912</v>
      </c>
      <c r="CH716" s="28">
        <v>0.64310374074058752</v>
      </c>
      <c r="CI716" s="28">
        <v>0.18460511222643089</v>
      </c>
      <c r="CJ716" s="28">
        <f t="shared" si="128"/>
        <v>0.39706922489907059</v>
      </c>
      <c r="CK716" s="29" t="s">
        <v>107</v>
      </c>
      <c r="CL716">
        <v>0.16153721999217913</v>
      </c>
      <c r="CM716">
        <v>0.46560343664058756</v>
      </c>
      <c r="CN716">
        <v>0.15884358595043088</v>
      </c>
      <c r="CO716">
        <f t="shared" si="129"/>
        <v>0.38719068285732233</v>
      </c>
      <c r="CP716" t="s">
        <v>106</v>
      </c>
      <c r="CQ716" s="27">
        <v>0.17729945999217914</v>
      </c>
      <c r="CR716" s="28">
        <v>0.76149628794058755</v>
      </c>
      <c r="CS716" s="28">
        <v>0.20891679500043087</v>
      </c>
      <c r="CT716" s="28">
        <f t="shared" si="130"/>
        <v>0.40564655689907059</v>
      </c>
      <c r="CU716" s="29" t="s">
        <v>107</v>
      </c>
      <c r="CV716">
        <v>59913.2186606045</v>
      </c>
      <c r="CW716">
        <v>12381.967075881599</v>
      </c>
      <c r="CX716">
        <v>0.22834709690689145</v>
      </c>
      <c r="CY716">
        <f t="shared" si="121"/>
        <v>0.87145083764747899</v>
      </c>
      <c r="CZ716">
        <f t="shared" si="131"/>
        <v>0.60290388088677727</v>
      </c>
    </row>
    <row r="717" spans="1:104" x14ac:dyDescent="0.25">
      <c r="A717">
        <v>1</v>
      </c>
      <c r="B717" s="15">
        <v>10934</v>
      </c>
      <c r="C717" s="15">
        <v>-66.521678489999999</v>
      </c>
      <c r="D717" s="15">
        <v>-12.788043200000001</v>
      </c>
      <c r="E717" s="15">
        <v>156</v>
      </c>
      <c r="F717" s="15">
        <v>0</v>
      </c>
      <c r="G717" s="15">
        <v>0</v>
      </c>
      <c r="H717" s="17">
        <v>2</v>
      </c>
      <c r="I717" s="19">
        <v>1</v>
      </c>
      <c r="J717" s="19">
        <v>4</v>
      </c>
      <c r="K717" s="19">
        <v>1</v>
      </c>
      <c r="L717" s="15">
        <v>0</v>
      </c>
      <c r="M717" s="15">
        <v>1.9414993466458099</v>
      </c>
      <c r="N717" s="15">
        <v>1.2032</v>
      </c>
      <c r="O717" s="19">
        <v>272.509275</v>
      </c>
      <c r="P717" s="19">
        <v>76.230376957565269</v>
      </c>
      <c r="Q717" s="20">
        <v>3.5748121139647018</v>
      </c>
      <c r="R717" s="21">
        <v>0.253</v>
      </c>
      <c r="S717" s="22">
        <v>0.28999999999999998</v>
      </c>
      <c r="T717" s="22">
        <v>0.71</v>
      </c>
      <c r="U717" s="19">
        <v>0</v>
      </c>
      <c r="V717" s="19">
        <v>22.106809317693926</v>
      </c>
      <c r="W717" s="19">
        <v>54.123567639871339</v>
      </c>
      <c r="X717" s="19">
        <v>7295.808892717173</v>
      </c>
      <c r="Y717" s="19">
        <v>3930</v>
      </c>
      <c r="Z717" s="19">
        <v>11225.808892717174</v>
      </c>
      <c r="AA717">
        <v>91.718274656742025</v>
      </c>
      <c r="AB717">
        <v>1</v>
      </c>
      <c r="AC717">
        <v>0.29599999999999999</v>
      </c>
      <c r="AD717">
        <v>0.70399999999999996</v>
      </c>
      <c r="AE717">
        <v>0</v>
      </c>
      <c r="AF717">
        <v>27.148609298395638</v>
      </c>
      <c r="AG717">
        <v>64.569665358346384</v>
      </c>
      <c r="AH717">
        <v>37714.253702911446</v>
      </c>
      <c r="AI717">
        <v>6478.34545155057</v>
      </c>
      <c r="AJ717">
        <v>42549.774486521797</v>
      </c>
      <c r="AK717">
        <v>33602.516197552402</v>
      </c>
      <c r="AL717">
        <v>56.944091587301259</v>
      </c>
      <c r="AM717" s="19">
        <v>72.431989286478014</v>
      </c>
      <c r="AN717">
        <v>0.8143786666666667</v>
      </c>
      <c r="AO717">
        <v>0.53952586666666669</v>
      </c>
      <c r="AP717">
        <v>0.18323519999999999</v>
      </c>
      <c r="AQ717">
        <v>1</v>
      </c>
      <c r="AR717">
        <v>0</v>
      </c>
      <c r="AS717">
        <v>2</v>
      </c>
      <c r="AT717">
        <v>1.48</v>
      </c>
      <c r="AU717">
        <v>1</v>
      </c>
      <c r="AV717">
        <v>2</v>
      </c>
      <c r="AW717">
        <v>1.5</v>
      </c>
      <c r="AX717">
        <v>1</v>
      </c>
      <c r="AY717">
        <v>2</v>
      </c>
      <c r="AZ717">
        <v>0.6</v>
      </c>
      <c r="BA717">
        <v>0.3</v>
      </c>
      <c r="BB717">
        <v>0.8</v>
      </c>
      <c r="BC717" s="27">
        <v>0.35814612464776674</v>
      </c>
      <c r="BD717" s="28">
        <v>0.63361932521230524</v>
      </c>
      <c r="BE717" s="28">
        <v>0.32488191181157078</v>
      </c>
      <c r="BF717" s="28">
        <f t="shared" si="122"/>
        <v>0.55333997529511514</v>
      </c>
      <c r="BG717" s="29" t="s">
        <v>106</v>
      </c>
      <c r="BH717">
        <v>0.35096121664776669</v>
      </c>
      <c r="BI717">
        <v>0.45611902111230518</v>
      </c>
      <c r="BJ717">
        <v>0.2991203855355708</v>
      </c>
      <c r="BK717">
        <f t="shared" si="123"/>
        <v>0.5275784490191151</v>
      </c>
      <c r="BL717" t="s">
        <v>106</v>
      </c>
      <c r="BM717" s="27">
        <v>0.36672345664776668</v>
      </c>
      <c r="BN717" s="28">
        <v>0.75201187241230527</v>
      </c>
      <c r="BO717" s="28">
        <v>0.34919359458557081</v>
      </c>
      <c r="BP717" s="28">
        <f t="shared" si="124"/>
        <v>0.57765165806911511</v>
      </c>
      <c r="BQ717" s="29" t="s">
        <v>106</v>
      </c>
      <c r="BR717">
        <v>0.27082116560023073</v>
      </c>
      <c r="BS717">
        <v>0.63361932521230524</v>
      </c>
      <c r="BT717">
        <v>0.25913420943644921</v>
      </c>
      <c r="BU717">
        <f t="shared" si="125"/>
        <v>0.48759227291999352</v>
      </c>
      <c r="BV717" t="s">
        <v>106</v>
      </c>
      <c r="BW717" s="27">
        <v>0.26363625760023068</v>
      </c>
      <c r="BX717" s="28">
        <v>0.45611902111230518</v>
      </c>
      <c r="BY717" s="28">
        <v>0.23337268316044921</v>
      </c>
      <c r="BZ717" s="28">
        <f t="shared" si="126"/>
        <v>0.46183074664399348</v>
      </c>
      <c r="CA717" s="29" t="s">
        <v>106</v>
      </c>
      <c r="CB717">
        <v>0.27939849760023072</v>
      </c>
      <c r="CC717">
        <v>0.75201187241230527</v>
      </c>
      <c r="CD717">
        <v>0.28344589221044925</v>
      </c>
      <c r="CE717">
        <f t="shared" si="127"/>
        <v>0.50785656108377508</v>
      </c>
      <c r="CF717" t="s">
        <v>107</v>
      </c>
      <c r="CG717" s="27">
        <v>0.15762214461268403</v>
      </c>
      <c r="CH717" s="28">
        <v>0.63361932521230524</v>
      </c>
      <c r="CI717" s="28">
        <v>0.17390570635758784</v>
      </c>
      <c r="CJ717" s="28">
        <f t="shared" si="128"/>
        <v>0.38608020809622834</v>
      </c>
      <c r="CK717" s="29" t="s">
        <v>107</v>
      </c>
      <c r="CL717">
        <v>0.15043723661268404</v>
      </c>
      <c r="CM717">
        <v>0.45611902111230518</v>
      </c>
      <c r="CN717">
        <v>0.14814418008158783</v>
      </c>
      <c r="CO717">
        <f t="shared" si="129"/>
        <v>0.37660224356513217</v>
      </c>
      <c r="CP717" t="s">
        <v>106</v>
      </c>
      <c r="CQ717" s="27">
        <v>0.16619947661268403</v>
      </c>
      <c r="CR717" s="28">
        <v>0.75201187241230527</v>
      </c>
      <c r="CS717" s="28">
        <v>0.19821738913158782</v>
      </c>
      <c r="CT717" s="28">
        <f t="shared" si="130"/>
        <v>0.39465754009622833</v>
      </c>
      <c r="CU717" s="29" t="s">
        <v>107</v>
      </c>
      <c r="CV717">
        <v>57793.507566628097</v>
      </c>
      <c r="CW717">
        <v>11464.7843320927</v>
      </c>
      <c r="CX717">
        <v>0.2284580634835443</v>
      </c>
      <c r="CY717">
        <f t="shared" si="121"/>
        <v>0.86207738869584949</v>
      </c>
      <c r="CZ717">
        <f t="shared" si="131"/>
        <v>0.5866041881313111</v>
      </c>
    </row>
    <row r="718" spans="1:104" x14ac:dyDescent="0.25">
      <c r="A718">
        <v>1</v>
      </c>
      <c r="B718" s="15">
        <v>10951</v>
      </c>
      <c r="C718" s="15">
        <v>-66.901981840000005</v>
      </c>
      <c r="D718" s="15">
        <v>-11.95518612</v>
      </c>
      <c r="E718" s="15">
        <v>160</v>
      </c>
      <c r="F718" s="15">
        <v>0</v>
      </c>
      <c r="G718" s="15">
        <v>0</v>
      </c>
      <c r="H718" s="17">
        <v>3</v>
      </c>
      <c r="I718" s="19">
        <v>0</v>
      </c>
      <c r="J718" s="19">
        <v>0</v>
      </c>
      <c r="K718" s="19">
        <v>1</v>
      </c>
      <c r="L718" s="15">
        <v>0</v>
      </c>
      <c r="M718" s="15">
        <v>0</v>
      </c>
      <c r="N718" s="15">
        <v>1.2032</v>
      </c>
      <c r="O718" s="19">
        <v>185.306307</v>
      </c>
      <c r="P718" s="19">
        <v>51.836656339333686</v>
      </c>
      <c r="Q718" s="20">
        <v>3.5748121133999429</v>
      </c>
      <c r="R718" s="21">
        <v>0.157</v>
      </c>
      <c r="S718" s="22">
        <v>0.26399999999999996</v>
      </c>
      <c r="T718" s="22">
        <v>0.73599999999999999</v>
      </c>
      <c r="U718" s="19">
        <v>0</v>
      </c>
      <c r="V718" s="19">
        <v>13.684877273584091</v>
      </c>
      <c r="W718" s="19">
        <v>38.151779065749594</v>
      </c>
      <c r="X718" s="19">
        <v>2866.8495016688889</v>
      </c>
      <c r="Y718" s="19">
        <v>1560</v>
      </c>
      <c r="Z718" s="19">
        <v>4426.8495016688885</v>
      </c>
      <c r="AA718">
        <v>62.368426767754478</v>
      </c>
      <c r="AB718">
        <v>1</v>
      </c>
      <c r="AC718">
        <v>0.26799999999999996</v>
      </c>
      <c r="AD718">
        <v>0.73199999999999998</v>
      </c>
      <c r="AE718">
        <v>0</v>
      </c>
      <c r="AF718">
        <v>16.714738373758198</v>
      </c>
      <c r="AG718">
        <v>45.653688393996276</v>
      </c>
      <c r="AH718">
        <v>23775.265894432956</v>
      </c>
      <c r="AI718">
        <v>1876.992</v>
      </c>
      <c r="AJ718">
        <v>24616.612496932099</v>
      </c>
      <c r="AK718">
        <v>21404.430581984499</v>
      </c>
      <c r="AL718">
        <v>43.698301294058297</v>
      </c>
      <c r="AM718" s="19">
        <v>54.230071722479089</v>
      </c>
      <c r="AN718">
        <v>0.81797333333333333</v>
      </c>
      <c r="AO718">
        <v>0.54190733333333341</v>
      </c>
      <c r="AP718">
        <v>0.18404399999999999</v>
      </c>
      <c r="AQ718">
        <v>1</v>
      </c>
      <c r="AR718">
        <v>0</v>
      </c>
      <c r="AS718">
        <v>2</v>
      </c>
      <c r="AT718">
        <v>1.48</v>
      </c>
      <c r="AU718">
        <v>1</v>
      </c>
      <c r="AV718">
        <v>2</v>
      </c>
      <c r="AW718">
        <v>1.5</v>
      </c>
      <c r="AX718">
        <v>1</v>
      </c>
      <c r="AY718">
        <v>2</v>
      </c>
      <c r="AZ718">
        <v>0.6</v>
      </c>
      <c r="BA718">
        <v>0.3</v>
      </c>
      <c r="BB718">
        <v>0.8</v>
      </c>
      <c r="BC718" s="27">
        <v>0.37546297810757895</v>
      </c>
      <c r="BD718" s="28">
        <v>0.64236527632476415</v>
      </c>
      <c r="BE718" s="28">
        <v>0.34077217286959022</v>
      </c>
      <c r="BF718" s="28">
        <f t="shared" si="122"/>
        <v>0.6313548906691735</v>
      </c>
      <c r="BG718" s="29" t="s">
        <v>106</v>
      </c>
      <c r="BH718">
        <v>0.36827807010757896</v>
      </c>
      <c r="BI718">
        <v>0.46486497222476414</v>
      </c>
      <c r="BJ718">
        <v>0.31501064659359029</v>
      </c>
      <c r="BK718">
        <f t="shared" si="123"/>
        <v>0.60559336439317357</v>
      </c>
      <c r="BL718" t="s">
        <v>106</v>
      </c>
      <c r="BM718" s="27">
        <v>0.38404031010757894</v>
      </c>
      <c r="BN718" s="28">
        <v>0.76075782352476418</v>
      </c>
      <c r="BO718" s="28">
        <v>0.36508385564359025</v>
      </c>
      <c r="BP718" s="28">
        <f t="shared" si="124"/>
        <v>0.65566657344317347</v>
      </c>
      <c r="BQ718" s="29" t="s">
        <v>106</v>
      </c>
      <c r="BR718">
        <v>0.28775256677315891</v>
      </c>
      <c r="BS718">
        <v>0.64236527632476415</v>
      </c>
      <c r="BT718">
        <v>0.27473426019818825</v>
      </c>
      <c r="BU718">
        <f t="shared" si="125"/>
        <v>0.56531697799777159</v>
      </c>
      <c r="BV718" t="s">
        <v>106</v>
      </c>
      <c r="BW718" s="27">
        <v>0.28056765877315892</v>
      </c>
      <c r="BX718" s="28">
        <v>0.46486497222476414</v>
      </c>
      <c r="BY718" s="28">
        <v>0.24897273392218822</v>
      </c>
      <c r="BZ718" s="28">
        <f t="shared" si="126"/>
        <v>0.53955545172177155</v>
      </c>
      <c r="CA718" s="29" t="s">
        <v>106</v>
      </c>
      <c r="CB718">
        <v>0.29632989877315891</v>
      </c>
      <c r="CC718">
        <v>0.76075782352476418</v>
      </c>
      <c r="CD718">
        <v>0.29904594297218823</v>
      </c>
      <c r="CE718">
        <f t="shared" si="127"/>
        <v>0.58691261657274219</v>
      </c>
      <c r="CF718" t="s">
        <v>107</v>
      </c>
      <c r="CG718" s="27">
        <v>0.17405388541372557</v>
      </c>
      <c r="CH718" s="28">
        <v>0.64236527632476415</v>
      </c>
      <c r="CI718" s="28">
        <v>0.18912955858711153</v>
      </c>
      <c r="CJ718" s="28">
        <f t="shared" si="128"/>
        <v>0.46463660321330885</v>
      </c>
      <c r="CK718" s="29" t="s">
        <v>107</v>
      </c>
      <c r="CL718">
        <v>0.16686897741372556</v>
      </c>
      <c r="CM718">
        <v>0.46486497222476414</v>
      </c>
      <c r="CN718">
        <v>0.16336803231111152</v>
      </c>
      <c r="CO718">
        <f t="shared" si="129"/>
        <v>0.4539507501106948</v>
      </c>
      <c r="CP718" t="s">
        <v>106</v>
      </c>
      <c r="CQ718" s="27">
        <v>0.18263121741372557</v>
      </c>
      <c r="CR718" s="28">
        <v>0.76075782352476418</v>
      </c>
      <c r="CS718" s="28">
        <v>0.21344124136111153</v>
      </c>
      <c r="CT718" s="28">
        <f t="shared" si="130"/>
        <v>0.47321393521330885</v>
      </c>
      <c r="CU718" s="29" t="s">
        <v>107</v>
      </c>
      <c r="CV718">
        <v>48317.3934640437</v>
      </c>
      <c r="CW718">
        <v>7796.0533459693097</v>
      </c>
      <c r="CX718">
        <v>0.29058271779958328</v>
      </c>
      <c r="CY718">
        <f t="shared" si="121"/>
        <v>0.93294799412434748</v>
      </c>
      <c r="CZ718">
        <f t="shared" si="131"/>
        <v>0.66604569590716223</v>
      </c>
    </row>
    <row r="719" spans="1:104" x14ac:dyDescent="0.25">
      <c r="A719">
        <v>1</v>
      </c>
      <c r="B719" s="15">
        <v>10971</v>
      </c>
      <c r="C719" s="15">
        <v>-65.334813729999993</v>
      </c>
      <c r="D719" s="15">
        <v>-17.04695976</v>
      </c>
      <c r="E719" s="15">
        <v>304</v>
      </c>
      <c r="F719" s="15">
        <v>0</v>
      </c>
      <c r="G719" s="15">
        <v>0</v>
      </c>
      <c r="H719" s="17">
        <v>2</v>
      </c>
      <c r="I719" s="19">
        <v>0</v>
      </c>
      <c r="J719" s="19">
        <v>0</v>
      </c>
      <c r="K719" s="19">
        <v>1</v>
      </c>
      <c r="L719" s="15">
        <v>0</v>
      </c>
      <c r="M719" s="15">
        <v>0</v>
      </c>
      <c r="N719" s="15">
        <v>1.2032</v>
      </c>
      <c r="O719" s="19">
        <v>178.03939299999999</v>
      </c>
      <c r="P719" s="19">
        <v>49.803846290251677</v>
      </c>
      <c r="Q719" s="20">
        <v>3.5748121131529635</v>
      </c>
      <c r="R719" s="21">
        <v>0.02</v>
      </c>
      <c r="S719" s="22">
        <v>0.33199999999999996</v>
      </c>
      <c r="T719" s="22">
        <v>0.66899999999999993</v>
      </c>
      <c r="U719" s="19">
        <v>0</v>
      </c>
      <c r="V719" s="19">
        <v>16.534876968363555</v>
      </c>
      <c r="W719" s="19">
        <v>33.318773168178367</v>
      </c>
      <c r="X719" s="19">
        <v>418.77066114695214</v>
      </c>
      <c r="Y719" s="19">
        <v>1560</v>
      </c>
      <c r="Z719" s="19">
        <v>1978.7706611469521</v>
      </c>
      <c r="AA719">
        <v>59.922606088403221</v>
      </c>
      <c r="AB719">
        <v>1</v>
      </c>
      <c r="AC719">
        <v>0.33799999999999997</v>
      </c>
      <c r="AD719">
        <v>0.66200000000000003</v>
      </c>
      <c r="AE719">
        <v>0</v>
      </c>
      <c r="AF719">
        <v>20.253840857880288</v>
      </c>
      <c r="AG719">
        <v>39.668765230522936</v>
      </c>
      <c r="AH719">
        <v>27335.593916933885</v>
      </c>
      <c r="AI719">
        <v>1876.992</v>
      </c>
      <c r="AJ719">
        <v>28021.853416854199</v>
      </c>
      <c r="AK719">
        <v>27556.053889282899</v>
      </c>
      <c r="AL719">
        <v>48.807769364446642</v>
      </c>
      <c r="AM719" s="19">
        <v>58.926529162598186</v>
      </c>
      <c r="AN719">
        <v>0.82156800000000008</v>
      </c>
      <c r="AO719">
        <v>0.54428880000000002</v>
      </c>
      <c r="AP719">
        <v>0.18485279999999998</v>
      </c>
      <c r="AQ719">
        <v>1</v>
      </c>
      <c r="AR719">
        <v>0</v>
      </c>
      <c r="AS719">
        <v>2</v>
      </c>
      <c r="AT719">
        <v>1.48</v>
      </c>
      <c r="AU719">
        <v>1</v>
      </c>
      <c r="AV719">
        <v>2</v>
      </c>
      <c r="AW719">
        <v>1.5</v>
      </c>
      <c r="AX719">
        <v>1</v>
      </c>
      <c r="AY719">
        <v>2</v>
      </c>
      <c r="AZ719">
        <v>0.6</v>
      </c>
      <c r="BA719">
        <v>0.3</v>
      </c>
      <c r="BB719">
        <v>0.8</v>
      </c>
      <c r="BC719" s="27">
        <v>0.37147513434007756</v>
      </c>
      <c r="BD719" s="28">
        <v>0.68702792197564932</v>
      </c>
      <c r="BE719" s="28">
        <v>0.34408192850449709</v>
      </c>
      <c r="BF719" s="28">
        <f t="shared" si="122"/>
        <v>0.56501573805930294</v>
      </c>
      <c r="BG719" s="29" t="s">
        <v>106</v>
      </c>
      <c r="BH719">
        <v>0.36429022634007757</v>
      </c>
      <c r="BI719">
        <v>0.50952761787564937</v>
      </c>
      <c r="BJ719">
        <v>0.31832040222849717</v>
      </c>
      <c r="BK719">
        <f t="shared" si="123"/>
        <v>0.53925421178330302</v>
      </c>
      <c r="BL719" t="s">
        <v>106</v>
      </c>
      <c r="BM719" s="27">
        <v>0.38005246634007755</v>
      </c>
      <c r="BN719" s="28">
        <v>0.80542046917564936</v>
      </c>
      <c r="BO719" s="28">
        <v>0.36839361127849712</v>
      </c>
      <c r="BP719" s="28">
        <f t="shared" si="124"/>
        <v>0.58932742083330303</v>
      </c>
      <c r="BQ719" s="29" t="s">
        <v>106</v>
      </c>
      <c r="BR719">
        <v>0.2833792707187735</v>
      </c>
      <c r="BS719">
        <v>0.68702792197564932</v>
      </c>
      <c r="BT719">
        <v>0.27775380553681472</v>
      </c>
      <c r="BU719">
        <f t="shared" si="125"/>
        <v>0.49868761509162063</v>
      </c>
      <c r="BV719" t="s">
        <v>106</v>
      </c>
      <c r="BW719" s="27">
        <v>0.27619436271877351</v>
      </c>
      <c r="BX719" s="28">
        <v>0.50952761787564937</v>
      </c>
      <c r="BY719" s="28">
        <v>0.25199227926081469</v>
      </c>
      <c r="BZ719" s="28">
        <f t="shared" si="126"/>
        <v>0.47292608881562059</v>
      </c>
      <c r="CA719" s="29" t="s">
        <v>106</v>
      </c>
      <c r="CB719">
        <v>0.29195660271877349</v>
      </c>
      <c r="CC719">
        <v>0.80542046917564936</v>
      </c>
      <c r="CD719">
        <v>0.3020654883108147</v>
      </c>
      <c r="CE719">
        <f t="shared" si="127"/>
        <v>0.51289041227357934</v>
      </c>
      <c r="CF719" t="s">
        <v>107</v>
      </c>
      <c r="CG719" s="27">
        <v>0.16918092898745352</v>
      </c>
      <c r="CH719" s="28">
        <v>0.68702792197564932</v>
      </c>
      <c r="CI719" s="28">
        <v>0.19177290539352268</v>
      </c>
      <c r="CJ719" s="28">
        <f t="shared" si="128"/>
        <v>0.39011473854225942</v>
      </c>
      <c r="CK719" s="29" t="s">
        <v>107</v>
      </c>
      <c r="CL719">
        <v>0.1619960209874535</v>
      </c>
      <c r="CM719">
        <v>0.50952761787564937</v>
      </c>
      <c r="CN719">
        <v>0.16601137911752267</v>
      </c>
      <c r="CO719">
        <f t="shared" si="129"/>
        <v>0.38292983054225938</v>
      </c>
      <c r="CP719" t="s">
        <v>107</v>
      </c>
      <c r="CQ719" s="27">
        <v>0.17775826098745351</v>
      </c>
      <c r="CR719" s="28">
        <v>0.80542046917564936</v>
      </c>
      <c r="CS719" s="28">
        <v>0.21608458816752268</v>
      </c>
      <c r="CT719" s="28">
        <f t="shared" si="130"/>
        <v>0.39869207054225941</v>
      </c>
      <c r="CU719" s="29" t="s">
        <v>107</v>
      </c>
      <c r="CV719">
        <v>47435.006486798098</v>
      </c>
      <c r="CW719">
        <v>7490.3257610503997</v>
      </c>
      <c r="CX719">
        <v>0.22093380955480588</v>
      </c>
      <c r="CY719">
        <f t="shared" si="121"/>
        <v>0.90796173153045523</v>
      </c>
      <c r="CZ719">
        <f t="shared" si="131"/>
        <v>0.59240894389488341</v>
      </c>
    </row>
    <row r="720" spans="1:104" x14ac:dyDescent="0.25">
      <c r="A720">
        <v>1</v>
      </c>
      <c r="B720" s="15">
        <v>10972</v>
      </c>
      <c r="C720" s="15">
        <v>-65.150715230000003</v>
      </c>
      <c r="D720" s="15">
        <v>-17.145266079999999</v>
      </c>
      <c r="E720" s="15">
        <v>453</v>
      </c>
      <c r="F720" s="15">
        <v>0</v>
      </c>
      <c r="G720" s="15">
        <v>0</v>
      </c>
      <c r="H720" s="17">
        <v>2</v>
      </c>
      <c r="I720" s="19">
        <v>0</v>
      </c>
      <c r="J720" s="19">
        <v>0</v>
      </c>
      <c r="K720" s="19">
        <v>1</v>
      </c>
      <c r="L720" s="15">
        <v>0</v>
      </c>
      <c r="M720" s="15">
        <v>0</v>
      </c>
      <c r="N720" s="15">
        <v>1.2032</v>
      </c>
      <c r="O720" s="19">
        <v>218.00742</v>
      </c>
      <c r="P720" s="19">
        <v>60.984301560202709</v>
      </c>
      <c r="Q720" s="20">
        <v>3.5748121143075915</v>
      </c>
      <c r="R720" s="21">
        <v>0.28299999999999997</v>
      </c>
      <c r="S720" s="22">
        <v>0.33</v>
      </c>
      <c r="T720" s="22">
        <v>0.66900000000000004</v>
      </c>
      <c r="U720" s="19">
        <v>0</v>
      </c>
      <c r="V720" s="19">
        <v>20.124819514866896</v>
      </c>
      <c r="W720" s="19">
        <v>40.798497743775613</v>
      </c>
      <c r="X720" s="19">
        <v>7218.2535396392714</v>
      </c>
      <c r="Y720" s="19">
        <v>1560</v>
      </c>
      <c r="Z720" s="19">
        <v>8778.2535396392705</v>
      </c>
      <c r="AA720">
        <v>73.374619707845113</v>
      </c>
      <c r="AB720">
        <v>1</v>
      </c>
      <c r="AC720">
        <v>0.33800000000000002</v>
      </c>
      <c r="AD720">
        <v>0.66199999999999992</v>
      </c>
      <c r="AE720">
        <v>0</v>
      </c>
      <c r="AF720">
        <v>24.800621461251652</v>
      </c>
      <c r="AG720">
        <v>48.573998246593462</v>
      </c>
      <c r="AH720">
        <v>33472.155820193504</v>
      </c>
      <c r="AI720">
        <v>1876.992</v>
      </c>
      <c r="AJ720">
        <v>33891.107999001099</v>
      </c>
      <c r="AK720">
        <v>25919.528273904602</v>
      </c>
      <c r="AL720">
        <v>43.725744218665348</v>
      </c>
      <c r="AM720" s="19">
        <v>56.116062366307752</v>
      </c>
      <c r="AN720">
        <v>0.86110933333333339</v>
      </c>
      <c r="AO720">
        <v>0.57048493333333339</v>
      </c>
      <c r="AP720">
        <v>0.19374959999999999</v>
      </c>
      <c r="AQ720">
        <v>1</v>
      </c>
      <c r="AR720">
        <v>0</v>
      </c>
      <c r="AS720">
        <v>2</v>
      </c>
      <c r="AT720">
        <v>1.48</v>
      </c>
      <c r="AU720">
        <v>1</v>
      </c>
      <c r="AV720">
        <v>2</v>
      </c>
      <c r="AW720">
        <v>1.5</v>
      </c>
      <c r="AX720">
        <v>1</v>
      </c>
      <c r="AY720">
        <v>2</v>
      </c>
      <c r="AZ720">
        <v>0.6</v>
      </c>
      <c r="BA720">
        <v>0.3</v>
      </c>
      <c r="BB720">
        <v>0.8</v>
      </c>
      <c r="BC720" s="27">
        <v>0.38700471282249471</v>
      </c>
      <c r="BD720" s="28">
        <v>0.68761192532274873</v>
      </c>
      <c r="BE720" s="28">
        <v>0.35614222522266248</v>
      </c>
      <c r="BF720" s="28">
        <f t="shared" si="122"/>
        <v>0.61811942593361091</v>
      </c>
      <c r="BG720" s="29" t="s">
        <v>106</v>
      </c>
      <c r="BH720">
        <v>0.37981980482249467</v>
      </c>
      <c r="BI720">
        <v>0.51011162122274878</v>
      </c>
      <c r="BJ720">
        <v>0.33038069894666255</v>
      </c>
      <c r="BK720">
        <f t="shared" si="123"/>
        <v>0.5923578996576111</v>
      </c>
      <c r="BL720" t="s">
        <v>106</v>
      </c>
      <c r="BM720" s="27">
        <v>0.39558204482249471</v>
      </c>
      <c r="BN720" s="28">
        <v>0.80600447252274876</v>
      </c>
      <c r="BO720" s="28">
        <v>0.38045390799666251</v>
      </c>
      <c r="BP720" s="28">
        <f t="shared" si="124"/>
        <v>0.642431108707611</v>
      </c>
      <c r="BQ720" s="29" t="s">
        <v>106</v>
      </c>
      <c r="BR720">
        <v>0.29466887404546671</v>
      </c>
      <c r="BS720">
        <v>0.68761192532274873</v>
      </c>
      <c r="BT720">
        <v>0.28662178899589569</v>
      </c>
      <c r="BU720">
        <f t="shared" si="125"/>
        <v>0.54859898970684418</v>
      </c>
      <c r="BV720" t="s">
        <v>106</v>
      </c>
      <c r="BW720" s="27">
        <v>0.28748396604546667</v>
      </c>
      <c r="BX720" s="28">
        <v>0.51011162122274878</v>
      </c>
      <c r="BY720" s="28">
        <v>0.26086026271989571</v>
      </c>
      <c r="BZ720" s="28">
        <f t="shared" si="126"/>
        <v>0.52283746343084414</v>
      </c>
      <c r="CA720" s="29" t="s">
        <v>106</v>
      </c>
      <c r="CB720">
        <v>0.3032462060454667</v>
      </c>
      <c r="CC720">
        <v>0.80600447252274876</v>
      </c>
      <c r="CD720">
        <v>0.31093347176989566</v>
      </c>
      <c r="CE720">
        <f t="shared" si="127"/>
        <v>0.56522340675641525</v>
      </c>
      <c r="CF720" t="s">
        <v>107</v>
      </c>
      <c r="CG720" s="27">
        <v>0.17497426822339335</v>
      </c>
      <c r="CH720" s="28">
        <v>0.68761192532274873</v>
      </c>
      <c r="CI720" s="28">
        <v>0.19650270499823497</v>
      </c>
      <c r="CJ720" s="28">
        <f t="shared" si="128"/>
        <v>0.43695146893434184</v>
      </c>
      <c r="CK720" s="29" t="s">
        <v>107</v>
      </c>
      <c r="CL720">
        <v>0.16778936022339333</v>
      </c>
      <c r="CM720">
        <v>0.51011162122274878</v>
      </c>
      <c r="CN720">
        <v>0.17074117872223499</v>
      </c>
      <c r="CO720">
        <f t="shared" si="129"/>
        <v>0.42976656093434185</v>
      </c>
      <c r="CP720" t="s">
        <v>107</v>
      </c>
      <c r="CQ720" s="27">
        <v>0.18355160022339334</v>
      </c>
      <c r="CR720" s="28">
        <v>0.80600447252274876</v>
      </c>
      <c r="CS720" s="28">
        <v>0.220814387772235</v>
      </c>
      <c r="CT720" s="28">
        <f t="shared" si="130"/>
        <v>0.44552880093434183</v>
      </c>
      <c r="CU720" s="29" t="s">
        <v>107</v>
      </c>
      <c r="CV720">
        <v>52089.171819363997</v>
      </c>
      <c r="CW720">
        <v>9171.8274634806403</v>
      </c>
      <c r="CX720">
        <v>0.26197720071094849</v>
      </c>
      <c r="CY720">
        <f t="shared" si="121"/>
        <v>0.94958912603369727</v>
      </c>
      <c r="CZ720">
        <f t="shared" si="131"/>
        <v>0.64898191353344314</v>
      </c>
    </row>
    <row r="721" spans="1:104" x14ac:dyDescent="0.25">
      <c r="A721">
        <v>1</v>
      </c>
      <c r="B721" s="15">
        <v>10994</v>
      </c>
      <c r="C721" s="15">
        <v>-64.698492650000006</v>
      </c>
      <c r="D721" s="15">
        <v>-16.977221650000001</v>
      </c>
      <c r="E721" s="15">
        <v>219</v>
      </c>
      <c r="F721" s="15">
        <v>0</v>
      </c>
      <c r="G721" s="15">
        <v>0</v>
      </c>
      <c r="H721" s="17">
        <v>2</v>
      </c>
      <c r="I721" s="19">
        <v>0</v>
      </c>
      <c r="J721" s="19">
        <v>0</v>
      </c>
      <c r="K721" s="19">
        <v>0</v>
      </c>
      <c r="L721" s="15">
        <v>0</v>
      </c>
      <c r="M721" s="15">
        <v>0</v>
      </c>
      <c r="N721" s="15">
        <v>0</v>
      </c>
      <c r="O721" s="19">
        <v>185.306307</v>
      </c>
      <c r="P721" s="19">
        <v>51.836656339333686</v>
      </c>
      <c r="Q721" s="20">
        <v>3.5748121133999429</v>
      </c>
      <c r="R721" s="21">
        <v>0.21599999999999997</v>
      </c>
      <c r="S721" s="22">
        <v>0.19600000000000001</v>
      </c>
      <c r="T721" s="22">
        <v>0.80500000000000005</v>
      </c>
      <c r="U721" s="19">
        <v>0</v>
      </c>
      <c r="V721" s="19">
        <v>10.159984642509404</v>
      </c>
      <c r="W721" s="19">
        <v>41.728508353163619</v>
      </c>
      <c r="X721" s="19">
        <v>3183.0477143265657</v>
      </c>
      <c r="Y721" s="19">
        <v>0</v>
      </c>
      <c r="Z721" s="19">
        <v>3183.0477143265657</v>
      </c>
      <c r="AA721">
        <v>62.368426767754478</v>
      </c>
      <c r="AB721">
        <v>1</v>
      </c>
      <c r="AC721">
        <v>0.19800000000000001</v>
      </c>
      <c r="AD721">
        <v>0.80200000000000005</v>
      </c>
      <c r="AE721">
        <v>0</v>
      </c>
      <c r="AF721">
        <v>12.348948500015387</v>
      </c>
      <c r="AG721">
        <v>50.019478267739096</v>
      </c>
      <c r="AH721">
        <v>19099.199334363242</v>
      </c>
      <c r="AI721">
        <v>0</v>
      </c>
      <c r="AJ721">
        <v>18267.2423793772</v>
      </c>
      <c r="AK721">
        <v>14987.8080891314</v>
      </c>
      <c r="AL721">
        <v>40.639938570037614</v>
      </c>
      <c r="AM721" s="19">
        <v>51.171708998458406</v>
      </c>
      <c r="AN721">
        <v>0.8143786666666667</v>
      </c>
      <c r="AO721">
        <v>0.53952586666666669</v>
      </c>
      <c r="AP721">
        <v>0.18323519999999999</v>
      </c>
      <c r="AQ721">
        <v>1</v>
      </c>
      <c r="AR721">
        <v>0</v>
      </c>
      <c r="AS721">
        <v>2</v>
      </c>
      <c r="AT721">
        <v>1.48</v>
      </c>
      <c r="AU721">
        <v>1</v>
      </c>
      <c r="AV721">
        <v>2</v>
      </c>
      <c r="AW721">
        <v>1.5</v>
      </c>
      <c r="AX721">
        <v>1</v>
      </c>
      <c r="AY721">
        <v>2</v>
      </c>
      <c r="AZ721">
        <v>0.6</v>
      </c>
      <c r="BA721">
        <v>0.3</v>
      </c>
      <c r="BB721">
        <v>0.8</v>
      </c>
      <c r="BC721" s="27">
        <v>0.37816779395366346</v>
      </c>
      <c r="BD721" s="28">
        <v>0.67083320715749728</v>
      </c>
      <c r="BE721" s="28">
        <v>0.34750158331718145</v>
      </c>
      <c r="BF721" s="28">
        <f t="shared" si="122"/>
        <v>0.76248939037189722</v>
      </c>
      <c r="BG721" s="29" t="s">
        <v>106</v>
      </c>
      <c r="BH721">
        <v>0.37098288595366347</v>
      </c>
      <c r="BI721">
        <v>0.49333290305749727</v>
      </c>
      <c r="BJ721">
        <v>0.32174005704118153</v>
      </c>
      <c r="BK721">
        <f t="shared" si="123"/>
        <v>0.73672786409589741</v>
      </c>
      <c r="BL721" t="s">
        <v>106</v>
      </c>
      <c r="BM721" s="27">
        <v>0.38674512595366345</v>
      </c>
      <c r="BN721" s="28">
        <v>0.78922575435749731</v>
      </c>
      <c r="BO721" s="28">
        <v>0.37181326609118148</v>
      </c>
      <c r="BP721" s="28">
        <f t="shared" si="124"/>
        <v>0.78680107314589731</v>
      </c>
      <c r="BQ721" s="29" t="s">
        <v>106</v>
      </c>
      <c r="BR721">
        <v>0.29084283490612745</v>
      </c>
      <c r="BS721">
        <v>0.67083320715749728</v>
      </c>
      <c r="BT721">
        <v>0.28175388094205989</v>
      </c>
      <c r="BU721">
        <f t="shared" si="125"/>
        <v>0.69674168799677572</v>
      </c>
      <c r="BV721" t="s">
        <v>106</v>
      </c>
      <c r="BW721" s="27">
        <v>0.28365792690612746</v>
      </c>
      <c r="BX721" s="28">
        <v>0.49333290305749727</v>
      </c>
      <c r="BY721" s="28">
        <v>0.25599235466605985</v>
      </c>
      <c r="BZ721" s="28">
        <f t="shared" si="126"/>
        <v>0.67098016172077568</v>
      </c>
      <c r="CA721" s="29" t="s">
        <v>106</v>
      </c>
      <c r="CB721">
        <v>0.29942016690612738</v>
      </c>
      <c r="CC721">
        <v>0.78922575435749731</v>
      </c>
      <c r="CD721">
        <v>0.30606556371605986</v>
      </c>
      <c r="CE721">
        <f t="shared" si="127"/>
        <v>0.71440797396084321</v>
      </c>
      <c r="CF721" t="s">
        <v>107</v>
      </c>
      <c r="CG721" s="27">
        <v>0.17764381391858075</v>
      </c>
      <c r="CH721" s="28">
        <v>0.67083320715749728</v>
      </c>
      <c r="CI721" s="28">
        <v>0.19652537786319849</v>
      </c>
      <c r="CJ721" s="28">
        <f t="shared" si="128"/>
        <v>0.59263162097329658</v>
      </c>
      <c r="CK721" s="29" t="s">
        <v>107</v>
      </c>
      <c r="CL721">
        <v>0.17045890591858076</v>
      </c>
      <c r="CM721">
        <v>0.49333290305749727</v>
      </c>
      <c r="CN721">
        <v>0.17076385158719848</v>
      </c>
      <c r="CO721">
        <f t="shared" si="129"/>
        <v>0.58544671297329653</v>
      </c>
      <c r="CP721" t="s">
        <v>107</v>
      </c>
      <c r="CQ721" s="27">
        <v>0.18622114591858074</v>
      </c>
      <c r="CR721" s="28">
        <v>0.78922575435749731</v>
      </c>
      <c r="CS721" s="28">
        <v>0.22083706063719849</v>
      </c>
      <c r="CT721" s="28">
        <f t="shared" si="130"/>
        <v>0.60120895297329657</v>
      </c>
      <c r="CU721" s="29" t="s">
        <v>107</v>
      </c>
      <c r="CV721">
        <v>48317.3934640437</v>
      </c>
      <c r="CW721">
        <v>7796.0533459693097</v>
      </c>
      <c r="CX721">
        <v>0.41498780705471583</v>
      </c>
      <c r="CY721">
        <f t="shared" si="121"/>
        <v>1.0858210142122131</v>
      </c>
      <c r="CZ721">
        <f t="shared" si="131"/>
        <v>0.79315560100837934</v>
      </c>
    </row>
    <row r="722" spans="1:104" x14ac:dyDescent="0.25">
      <c r="A722">
        <v>1</v>
      </c>
      <c r="B722" s="15">
        <v>10998</v>
      </c>
      <c r="C722" s="15">
        <v>-64.526020939999995</v>
      </c>
      <c r="D722" s="15">
        <v>-17.329196100000001</v>
      </c>
      <c r="E722" s="15">
        <v>305</v>
      </c>
      <c r="F722" s="15">
        <v>0</v>
      </c>
      <c r="G722" s="15">
        <v>0</v>
      </c>
      <c r="H722" s="17">
        <v>3</v>
      </c>
      <c r="I722" s="19">
        <v>0</v>
      </c>
      <c r="J722" s="19">
        <v>0</v>
      </c>
      <c r="K722" s="19">
        <v>0</v>
      </c>
      <c r="L722" s="15">
        <v>0</v>
      </c>
      <c r="M722" s="15">
        <v>0</v>
      </c>
      <c r="N722" s="15">
        <v>0</v>
      </c>
      <c r="O722" s="19">
        <v>167.13902200000001</v>
      </c>
      <c r="P722" s="19">
        <v>46.754631187381158</v>
      </c>
      <c r="Q722" s="20">
        <v>3.5748121149784624</v>
      </c>
      <c r="R722" s="21">
        <v>8.7000000000000008E-2</v>
      </c>
      <c r="S722" s="22">
        <v>0.30500000000000005</v>
      </c>
      <c r="T722" s="22">
        <v>0.69399999999999995</v>
      </c>
      <c r="U722" s="19">
        <v>0</v>
      </c>
      <c r="V722" s="19">
        <v>14.260162512151256</v>
      </c>
      <c r="W722" s="19">
        <v>32.44771404404252</v>
      </c>
      <c r="X722" s="19">
        <v>1599.4702756099362</v>
      </c>
      <c r="Y722" s="19">
        <v>0</v>
      </c>
      <c r="Z722" s="19">
        <v>1599.4702756099362</v>
      </c>
      <c r="AA722">
        <v>56.253875127871353</v>
      </c>
      <c r="AB722">
        <v>1</v>
      </c>
      <c r="AC722">
        <v>0.31500000000000006</v>
      </c>
      <c r="AD722">
        <v>0.68499999999999994</v>
      </c>
      <c r="AE722">
        <v>0</v>
      </c>
      <c r="AF722">
        <v>17.71997066527948</v>
      </c>
      <c r="AG722">
        <v>38.53390446259187</v>
      </c>
      <c r="AH722">
        <v>24276.193862501259</v>
      </c>
      <c r="AI722">
        <v>0</v>
      </c>
      <c r="AJ722">
        <v>23218.7281357764</v>
      </c>
      <c r="AK722">
        <v>21539.808648793802</v>
      </c>
      <c r="AL722">
        <v>42.686978274078996</v>
      </c>
      <c r="AM722" s="19">
        <v>52.186222214569192</v>
      </c>
      <c r="AN722">
        <v>0.85751466666666676</v>
      </c>
      <c r="AO722">
        <v>0.56810346666666667</v>
      </c>
      <c r="AP722">
        <v>0.1929408</v>
      </c>
      <c r="AQ722">
        <v>1</v>
      </c>
      <c r="AR722">
        <v>0</v>
      </c>
      <c r="AS722">
        <v>2</v>
      </c>
      <c r="AT722">
        <v>1.48</v>
      </c>
      <c r="AU722">
        <v>1</v>
      </c>
      <c r="AV722">
        <v>2</v>
      </c>
      <c r="AW722">
        <v>1.5</v>
      </c>
      <c r="AX722">
        <v>1</v>
      </c>
      <c r="AY722">
        <v>2</v>
      </c>
      <c r="AZ722">
        <v>0.6</v>
      </c>
      <c r="BA722">
        <v>0.3</v>
      </c>
      <c r="BB722">
        <v>0.8</v>
      </c>
      <c r="BC722" s="27">
        <v>0.390546702975825</v>
      </c>
      <c r="BD722" s="28">
        <v>0.67877143301730403</v>
      </c>
      <c r="BE722" s="28">
        <v>0.35790471570555721</v>
      </c>
      <c r="BF722" s="28">
        <f t="shared" si="122"/>
        <v>0.63119874003691634</v>
      </c>
      <c r="BG722" s="29" t="s">
        <v>106</v>
      </c>
      <c r="BH722">
        <v>0.38336179497582501</v>
      </c>
      <c r="BI722">
        <v>0.50127112891730397</v>
      </c>
      <c r="BJ722">
        <v>0.33214318942955728</v>
      </c>
      <c r="BK722">
        <f t="shared" si="123"/>
        <v>0.60543721376091653</v>
      </c>
      <c r="BL722" t="s">
        <v>106</v>
      </c>
      <c r="BM722" s="27">
        <v>0.39912403497582499</v>
      </c>
      <c r="BN722" s="28">
        <v>0.79716398021730406</v>
      </c>
      <c r="BO722" s="28">
        <v>0.38221639847955724</v>
      </c>
      <c r="BP722" s="28">
        <f t="shared" si="124"/>
        <v>0.65551042281091643</v>
      </c>
      <c r="BQ722" s="29" t="s">
        <v>106</v>
      </c>
      <c r="BR722">
        <v>0.29859631648568091</v>
      </c>
      <c r="BS722">
        <v>0.67877143301730403</v>
      </c>
      <c r="BT722">
        <v>0.28867448977507087</v>
      </c>
      <c r="BU722">
        <f t="shared" si="125"/>
        <v>0.56196851410643012</v>
      </c>
      <c r="BV722" t="s">
        <v>106</v>
      </c>
      <c r="BW722" s="27">
        <v>0.29141140848568092</v>
      </c>
      <c r="BX722" s="28">
        <v>0.50127112891730397</v>
      </c>
      <c r="BY722" s="28">
        <v>0.2629129634990709</v>
      </c>
      <c r="BZ722" s="28">
        <f t="shared" si="126"/>
        <v>0.53620698783043008</v>
      </c>
      <c r="CA722" s="29" t="s">
        <v>106</v>
      </c>
      <c r="CB722">
        <v>0.30717364848568091</v>
      </c>
      <c r="CC722">
        <v>0.79716398021730406</v>
      </c>
      <c r="CD722">
        <v>0.31298617254907085</v>
      </c>
      <c r="CE722">
        <f t="shared" si="127"/>
        <v>0.58046767281704015</v>
      </c>
      <c r="CF722" t="s">
        <v>107</v>
      </c>
      <c r="CG722" s="27">
        <v>0.17940137103549425</v>
      </c>
      <c r="CH722" s="28">
        <v>0.67877143301730403</v>
      </c>
      <c r="CI722" s="28">
        <v>0.1989316043096255</v>
      </c>
      <c r="CJ722" s="28">
        <f t="shared" si="128"/>
        <v>0.45269539536685344</v>
      </c>
      <c r="CK722" s="29" t="s">
        <v>107</v>
      </c>
      <c r="CL722">
        <v>0.17221646303549423</v>
      </c>
      <c r="CM722">
        <v>0.50127112891730397</v>
      </c>
      <c r="CN722">
        <v>0.1731700780336255</v>
      </c>
      <c r="CO722">
        <f t="shared" si="129"/>
        <v>0.44551048736685339</v>
      </c>
      <c r="CP722" t="s">
        <v>107</v>
      </c>
      <c r="CQ722" s="27">
        <v>0.18797870303549424</v>
      </c>
      <c r="CR722" s="28">
        <v>0.79716398021730406</v>
      </c>
      <c r="CS722" s="28">
        <v>0.22324328708362551</v>
      </c>
      <c r="CT722" s="28">
        <f t="shared" si="130"/>
        <v>0.46127272736685343</v>
      </c>
      <c r="CU722" s="29" t="s">
        <v>107</v>
      </c>
      <c r="CV722">
        <v>46076.940169151298</v>
      </c>
      <c r="CW722">
        <v>7031.7343909839201</v>
      </c>
      <c r="CX722">
        <v>0.27329402433135919</v>
      </c>
      <c r="CY722">
        <f t="shared" si="121"/>
        <v>0.95206545734866321</v>
      </c>
      <c r="CZ722">
        <f t="shared" si="131"/>
        <v>0.66384072730718424</v>
      </c>
    </row>
    <row r="723" spans="1:104" x14ac:dyDescent="0.25">
      <c r="A723">
        <v>1</v>
      </c>
      <c r="B723" s="15">
        <v>10999</v>
      </c>
      <c r="C723" s="15">
        <v>-64.631786219999995</v>
      </c>
      <c r="D723" s="15">
        <v>-17.11592941</v>
      </c>
      <c r="E723" s="15">
        <v>251</v>
      </c>
      <c r="F723" s="15">
        <v>0</v>
      </c>
      <c r="G723" s="15">
        <v>0</v>
      </c>
      <c r="H723" s="17">
        <v>2</v>
      </c>
      <c r="I723" s="19">
        <v>0</v>
      </c>
      <c r="J723" s="19">
        <v>0</v>
      </c>
      <c r="K723" s="19">
        <v>1</v>
      </c>
      <c r="L723" s="15">
        <v>0</v>
      </c>
      <c r="M723" s="15">
        <v>0</v>
      </c>
      <c r="N723" s="15">
        <v>1.2032</v>
      </c>
      <c r="O723" s="19">
        <v>356.07878599999998</v>
      </c>
      <c r="P723" s="19">
        <v>99.607692551255852</v>
      </c>
      <c r="Q723" s="20">
        <v>3.5748121142026248</v>
      </c>
      <c r="R723" s="21">
        <v>6.0999999999999999E-2</v>
      </c>
      <c r="S723" s="22">
        <v>0.30500000000000005</v>
      </c>
      <c r="T723" s="22">
        <v>0.69400000000000006</v>
      </c>
      <c r="U723" s="19">
        <v>0</v>
      </c>
      <c r="V723" s="19">
        <v>30.380346228133039</v>
      </c>
      <c r="W723" s="19">
        <v>69.127738630571571</v>
      </c>
      <c r="X723" s="19">
        <v>2389.2137205575577</v>
      </c>
      <c r="Y723" s="19">
        <v>1560</v>
      </c>
      <c r="Z723" s="19">
        <v>3949.2137205575577</v>
      </c>
      <c r="AA723">
        <v>119.84521220605394</v>
      </c>
      <c r="AB723">
        <v>1</v>
      </c>
      <c r="AC723">
        <v>0.31500000000000006</v>
      </c>
      <c r="AD723">
        <v>0.68499999999999994</v>
      </c>
      <c r="AE723">
        <v>0</v>
      </c>
      <c r="AF723">
        <v>37.751241844907</v>
      </c>
      <c r="AG723">
        <v>82.093970361146944</v>
      </c>
      <c r="AH723">
        <v>51718.847784146579</v>
      </c>
      <c r="AI723">
        <v>1876.992</v>
      </c>
      <c r="AJ723">
        <v>51342.978060005204</v>
      </c>
      <c r="AK723">
        <v>48739.924636583099</v>
      </c>
      <c r="AL723">
        <v>93.531623305629253</v>
      </c>
      <c r="AM723" s="19">
        <v>113.76914296042735</v>
      </c>
      <c r="AN723">
        <v>0.83954133333333336</v>
      </c>
      <c r="AO723">
        <v>0.5561961333333334</v>
      </c>
      <c r="AP723">
        <v>0.1888968</v>
      </c>
      <c r="AQ723">
        <v>1</v>
      </c>
      <c r="AR723">
        <v>0</v>
      </c>
      <c r="AS723">
        <v>2</v>
      </c>
      <c r="AT723">
        <v>1.48</v>
      </c>
      <c r="AU723">
        <v>1</v>
      </c>
      <c r="AV723">
        <v>2</v>
      </c>
      <c r="AW723">
        <v>1.5</v>
      </c>
      <c r="AX723">
        <v>1</v>
      </c>
      <c r="AY723">
        <v>2</v>
      </c>
      <c r="AZ723">
        <v>0.6</v>
      </c>
      <c r="BA723">
        <v>0.3</v>
      </c>
      <c r="BB723">
        <v>0.8</v>
      </c>
      <c r="BC723" s="27">
        <v>0.34863104715200849</v>
      </c>
      <c r="BD723" s="28">
        <v>0.64410071220180964</v>
      </c>
      <c r="BE723" s="28">
        <v>0.31766528455751292</v>
      </c>
      <c r="BF723" s="28">
        <f t="shared" si="122"/>
        <v>0.50074888663357697</v>
      </c>
      <c r="BG723" s="29" t="s">
        <v>106</v>
      </c>
      <c r="BH723">
        <v>0.3414461391520085</v>
      </c>
      <c r="BI723">
        <v>0.46660040810180964</v>
      </c>
      <c r="BJ723">
        <v>0.29190375828151299</v>
      </c>
      <c r="BK723">
        <f t="shared" si="123"/>
        <v>0.4749873603575771</v>
      </c>
      <c r="BL723" t="s">
        <v>106</v>
      </c>
      <c r="BM723" s="27">
        <v>0.35720837915200848</v>
      </c>
      <c r="BN723" s="28">
        <v>0.76249325940180968</v>
      </c>
      <c r="BO723" s="28">
        <v>0.34197696733151295</v>
      </c>
      <c r="BP723" s="28">
        <f t="shared" si="124"/>
        <v>0.52506056940757706</v>
      </c>
      <c r="BQ723" s="29" t="s">
        <v>106</v>
      </c>
      <c r="BR723">
        <v>0.25860792209628447</v>
      </c>
      <c r="BS723">
        <v>0.64410071220180964</v>
      </c>
      <c r="BT723">
        <v>0.24988611010842854</v>
      </c>
      <c r="BU723">
        <f t="shared" si="125"/>
        <v>0.43296971218449265</v>
      </c>
      <c r="BV723" t="s">
        <v>106</v>
      </c>
      <c r="BW723" s="27">
        <v>0.25142301409628448</v>
      </c>
      <c r="BX723" s="28">
        <v>0.46660040810180964</v>
      </c>
      <c r="BY723" s="28">
        <v>0.22412458383242853</v>
      </c>
      <c r="BZ723" s="28">
        <f t="shared" si="126"/>
        <v>0.40720818590849261</v>
      </c>
      <c r="CA723" s="29" t="s">
        <v>106</v>
      </c>
      <c r="CB723">
        <v>0.26718525409628446</v>
      </c>
      <c r="CC723">
        <v>0.76249325940180968</v>
      </c>
      <c r="CD723">
        <v>0.27419779288242857</v>
      </c>
      <c r="CE723">
        <f t="shared" si="127"/>
        <v>0.45026885617234857</v>
      </c>
      <c r="CF723" t="s">
        <v>107</v>
      </c>
      <c r="CG723" s="27">
        <v>0.14191127850553115</v>
      </c>
      <c r="CH723" s="28">
        <v>0.64410071220180964</v>
      </c>
      <c r="CI723" s="28">
        <v>0.16202421730405986</v>
      </c>
      <c r="CJ723" s="28">
        <f t="shared" si="128"/>
        <v>0.32499488058159526</v>
      </c>
      <c r="CK723" s="29" t="s">
        <v>107</v>
      </c>
      <c r="CL723">
        <v>0.13472637050553113</v>
      </c>
      <c r="CM723">
        <v>0.46660040810180964</v>
      </c>
      <c r="CN723">
        <v>0.13626269102805985</v>
      </c>
      <c r="CO723">
        <f t="shared" si="129"/>
        <v>0.31780997258159527</v>
      </c>
      <c r="CP723" t="s">
        <v>107</v>
      </c>
      <c r="CQ723" s="27">
        <v>0.15048861050553114</v>
      </c>
      <c r="CR723" s="28">
        <v>0.76249325940180968</v>
      </c>
      <c r="CS723" s="28">
        <v>0.18633590007805989</v>
      </c>
      <c r="CT723" s="28">
        <f t="shared" si="130"/>
        <v>0.33357221258159525</v>
      </c>
      <c r="CU723" s="29" t="s">
        <v>107</v>
      </c>
      <c r="CV723">
        <v>65525.262997388199</v>
      </c>
      <c r="CW723">
        <v>14980.651525756701</v>
      </c>
      <c r="CX723">
        <v>0.18308360207606411</v>
      </c>
      <c r="CY723">
        <f t="shared" si="121"/>
        <v>0.82718431427787376</v>
      </c>
      <c r="CZ723">
        <f t="shared" si="131"/>
        <v>0.53171464922807266</v>
      </c>
    </row>
    <row r="724" spans="1:104" x14ac:dyDescent="0.25">
      <c r="A724">
        <v>1</v>
      </c>
      <c r="B724" s="15">
        <v>11006</v>
      </c>
      <c r="C724" s="15">
        <v>-64.947261220000001</v>
      </c>
      <c r="D724" s="15">
        <v>-17.124171990000001</v>
      </c>
      <c r="E724" s="15">
        <v>287</v>
      </c>
      <c r="F724" s="15">
        <v>0</v>
      </c>
      <c r="G724" s="15">
        <v>0</v>
      </c>
      <c r="H724" s="17">
        <v>2</v>
      </c>
      <c r="I724" s="19">
        <v>0</v>
      </c>
      <c r="J724" s="19">
        <v>0</v>
      </c>
      <c r="K724" s="19">
        <v>0</v>
      </c>
      <c r="L724" s="15">
        <v>0</v>
      </c>
      <c r="M724" s="15">
        <v>0</v>
      </c>
      <c r="N724" s="15">
        <v>0</v>
      </c>
      <c r="O724" s="19">
        <v>159.872108</v>
      </c>
      <c r="P724" s="19">
        <v>44.721821138299156</v>
      </c>
      <c r="Q724" s="20">
        <v>3.5748121147751677</v>
      </c>
      <c r="R724" s="21">
        <v>4.4999999999999998E-2</v>
      </c>
      <c r="S724" s="22">
        <v>0.31000000000000005</v>
      </c>
      <c r="T724" s="22">
        <v>0.68900000000000006</v>
      </c>
      <c r="U724" s="19">
        <v>0</v>
      </c>
      <c r="V724" s="19">
        <v>13.863764552872741</v>
      </c>
      <c r="W724" s="19">
        <v>30.813334764288122</v>
      </c>
      <c r="X724" s="19">
        <v>801.41458758010958</v>
      </c>
      <c r="Y724" s="19">
        <v>0</v>
      </c>
      <c r="Z724" s="19">
        <v>801.41458758010958</v>
      </c>
      <c r="AA724">
        <v>53.808054448520082</v>
      </c>
      <c r="AB724">
        <v>1</v>
      </c>
      <c r="AC724">
        <v>0.31500000000000006</v>
      </c>
      <c r="AD724">
        <v>0.68499999999999994</v>
      </c>
      <c r="AE724">
        <v>0</v>
      </c>
      <c r="AF724">
        <v>16.949537151283828</v>
      </c>
      <c r="AG724">
        <v>36.858517297236254</v>
      </c>
      <c r="AH724">
        <v>23220.70716349822</v>
      </c>
      <c r="AI724">
        <v>0</v>
      </c>
      <c r="AJ724">
        <v>22209.218226304401</v>
      </c>
      <c r="AK724">
        <v>21378.568404650199</v>
      </c>
      <c r="AL724">
        <v>42.709339187075692</v>
      </c>
      <c r="AM724" s="19">
        <v>51.795572497296618</v>
      </c>
      <c r="AN724">
        <v>0.8143786666666667</v>
      </c>
      <c r="AO724">
        <v>0.53952586666666669</v>
      </c>
      <c r="AP724">
        <v>0.18323519999999999</v>
      </c>
      <c r="AQ724">
        <v>1</v>
      </c>
      <c r="AR724">
        <v>0</v>
      </c>
      <c r="AS724">
        <v>2</v>
      </c>
      <c r="AT724">
        <v>1.48</v>
      </c>
      <c r="AU724">
        <v>1</v>
      </c>
      <c r="AV724">
        <v>2</v>
      </c>
      <c r="AW724">
        <v>1.5</v>
      </c>
      <c r="AX724">
        <v>1</v>
      </c>
      <c r="AY724">
        <v>2</v>
      </c>
      <c r="AZ724">
        <v>0.6</v>
      </c>
      <c r="BA724">
        <v>0.3</v>
      </c>
      <c r="BB724">
        <v>0.8</v>
      </c>
      <c r="BC724" s="27">
        <v>0.37734619732235197</v>
      </c>
      <c r="BD724" s="28">
        <v>0.67934067218487537</v>
      </c>
      <c r="BE724" s="28">
        <v>0.34810000385071699</v>
      </c>
      <c r="BF724" s="28">
        <f t="shared" si="122"/>
        <v>0.61704764541316637</v>
      </c>
      <c r="BG724" s="29" t="s">
        <v>106</v>
      </c>
      <c r="BH724">
        <v>0.37016128932235193</v>
      </c>
      <c r="BI724">
        <v>0.50184036808487531</v>
      </c>
      <c r="BJ724">
        <v>0.32233847757471706</v>
      </c>
      <c r="BK724">
        <f t="shared" si="123"/>
        <v>0.59128611913716633</v>
      </c>
      <c r="BL724" t="s">
        <v>106</v>
      </c>
      <c r="BM724" s="27">
        <v>0.38592352932235191</v>
      </c>
      <c r="BN724" s="28">
        <v>0.7977332193848754</v>
      </c>
      <c r="BO724" s="28">
        <v>0.37241168662471702</v>
      </c>
      <c r="BP724" s="28">
        <f t="shared" si="124"/>
        <v>0.64135932818716634</v>
      </c>
      <c r="BQ724" s="29" t="s">
        <v>106</v>
      </c>
      <c r="BR724">
        <v>0.29002123827481596</v>
      </c>
      <c r="BS724">
        <v>0.67934067218487537</v>
      </c>
      <c r="BT724">
        <v>0.28235230147559542</v>
      </c>
      <c r="BU724">
        <f t="shared" si="125"/>
        <v>0.55129994303804475</v>
      </c>
      <c r="BV724" t="s">
        <v>106</v>
      </c>
      <c r="BW724" s="27">
        <v>0.28283633027481592</v>
      </c>
      <c r="BX724" s="28">
        <v>0.50184036808487531</v>
      </c>
      <c r="BY724" s="28">
        <v>0.25659077519959539</v>
      </c>
      <c r="BZ724" s="28">
        <f t="shared" si="126"/>
        <v>0.52553841676204471</v>
      </c>
      <c r="CA724" s="29" t="s">
        <v>106</v>
      </c>
      <c r="CB724">
        <v>0.29859857027481596</v>
      </c>
      <c r="CC724">
        <v>0.7977332193848754</v>
      </c>
      <c r="CD724">
        <v>0.3066639842495954</v>
      </c>
      <c r="CE724">
        <f t="shared" si="127"/>
        <v>0.56754621183726528</v>
      </c>
      <c r="CF724" t="s">
        <v>107</v>
      </c>
      <c r="CG724" s="27">
        <v>0.17682221728726927</v>
      </c>
      <c r="CH724" s="28">
        <v>0.67934067218487537</v>
      </c>
      <c r="CI724" s="28">
        <v>0.19712379839673402</v>
      </c>
      <c r="CJ724" s="28">
        <f t="shared" si="128"/>
        <v>0.44576985884971859</v>
      </c>
      <c r="CK724" s="29" t="s">
        <v>107</v>
      </c>
      <c r="CL724">
        <v>0.16963730928726928</v>
      </c>
      <c r="CM724">
        <v>0.50184036808487531</v>
      </c>
      <c r="CN724">
        <v>0.17136227212073404</v>
      </c>
      <c r="CO724">
        <f t="shared" si="129"/>
        <v>0.4385849508497186</v>
      </c>
      <c r="CP724" t="s">
        <v>107</v>
      </c>
      <c r="CQ724" s="27">
        <v>0.18539954928726926</v>
      </c>
      <c r="CR724" s="28">
        <v>0.7977332193848754</v>
      </c>
      <c r="CS724" s="28">
        <v>0.22143548117073403</v>
      </c>
      <c r="CT724" s="28">
        <f t="shared" si="130"/>
        <v>0.45434719084971859</v>
      </c>
      <c r="CU724" s="29" t="s">
        <v>107</v>
      </c>
      <c r="CV724">
        <v>45146.811714745701</v>
      </c>
      <c r="CW724">
        <v>6726.0068060650101</v>
      </c>
      <c r="CX724">
        <v>0.26894764156244932</v>
      </c>
      <c r="CY724">
        <f t="shared" si="121"/>
        <v>0.9482883137473247</v>
      </c>
      <c r="CZ724">
        <f t="shared" si="131"/>
        <v>0.6462938388848013</v>
      </c>
    </row>
    <row r="725" spans="1:104" x14ac:dyDescent="0.25">
      <c r="A725">
        <v>1</v>
      </c>
      <c r="B725" s="15">
        <v>11008</v>
      </c>
      <c r="C725" s="15">
        <v>-64.646225360000003</v>
      </c>
      <c r="D725" s="15">
        <v>-17.236234360000001</v>
      </c>
      <c r="E725" s="15">
        <v>259</v>
      </c>
      <c r="F725" s="15">
        <v>0</v>
      </c>
      <c r="G725" s="15">
        <v>0</v>
      </c>
      <c r="H725" s="17">
        <v>3</v>
      </c>
      <c r="I725" s="19">
        <v>1</v>
      </c>
      <c r="J725" s="19">
        <v>5</v>
      </c>
      <c r="K725" s="19">
        <v>1</v>
      </c>
      <c r="L725" s="15">
        <v>0</v>
      </c>
      <c r="M725" s="15">
        <v>1.9414993466458099</v>
      </c>
      <c r="N725" s="15">
        <v>1.2032</v>
      </c>
      <c r="O725" s="19">
        <v>181.67285000000001</v>
      </c>
      <c r="P725" s="19">
        <v>50.820251314792685</v>
      </c>
      <c r="Q725" s="20">
        <v>3.5748121132789232</v>
      </c>
      <c r="R725" s="21">
        <v>0.02</v>
      </c>
      <c r="S725" s="22">
        <v>0.31</v>
      </c>
      <c r="T725" s="22">
        <v>0.68900000000000006</v>
      </c>
      <c r="U725" s="19">
        <v>0</v>
      </c>
      <c r="V725" s="19">
        <v>15.754277907585733</v>
      </c>
      <c r="W725" s="19">
        <v>35.015153155892165</v>
      </c>
      <c r="X725" s="19">
        <v>404.75484238158754</v>
      </c>
      <c r="Y725" s="19">
        <v>2507.1749999999997</v>
      </c>
      <c r="Z725" s="19">
        <v>2911.9298423815872</v>
      </c>
      <c r="AA725">
        <v>61.145516428078849</v>
      </c>
      <c r="AB725">
        <v>1</v>
      </c>
      <c r="AC725">
        <v>0.315</v>
      </c>
      <c r="AD725">
        <v>0.68500000000000005</v>
      </c>
      <c r="AE725">
        <v>0</v>
      </c>
      <c r="AF725">
        <v>19.260837674844836</v>
      </c>
      <c r="AG725">
        <v>41.884678753234013</v>
      </c>
      <c r="AH725">
        <v>26387.167235263962</v>
      </c>
      <c r="AI725">
        <v>3715.9316436592444</v>
      </c>
      <c r="AJ725">
        <v>31716.093439301902</v>
      </c>
      <c r="AK725">
        <v>31188.8855805852</v>
      </c>
      <c r="AL725">
        <v>49.803846288496828</v>
      </c>
      <c r="AM725" s="19">
        <v>60.129111401782993</v>
      </c>
      <c r="AN725">
        <v>0.86110933333333339</v>
      </c>
      <c r="AO725">
        <v>0.57048493333333339</v>
      </c>
      <c r="AP725">
        <v>0.19374959999999999</v>
      </c>
      <c r="AQ725">
        <v>1</v>
      </c>
      <c r="AR725">
        <v>0</v>
      </c>
      <c r="AS725">
        <v>2</v>
      </c>
      <c r="AT725">
        <v>1.48</v>
      </c>
      <c r="AU725">
        <v>1</v>
      </c>
      <c r="AV725">
        <v>2</v>
      </c>
      <c r="AW725">
        <v>1.5</v>
      </c>
      <c r="AX725">
        <v>1</v>
      </c>
      <c r="AY725">
        <v>2</v>
      </c>
      <c r="AZ725">
        <v>0.6</v>
      </c>
      <c r="BA725">
        <v>0.3</v>
      </c>
      <c r="BB725">
        <v>0.8</v>
      </c>
      <c r="BC725" s="27">
        <v>0.38285331719162935</v>
      </c>
      <c r="BD725" s="28">
        <v>0.67592536317847796</v>
      </c>
      <c r="BE725" s="28">
        <v>0.35084809461113103</v>
      </c>
      <c r="BF725" s="28">
        <f t="shared" si="122"/>
        <v>0.54816695373689528</v>
      </c>
      <c r="BG725" s="29" t="s">
        <v>106</v>
      </c>
      <c r="BH725">
        <v>0.37566840919162936</v>
      </c>
      <c r="BI725">
        <v>0.49842505907847795</v>
      </c>
      <c r="BJ725">
        <v>0.32508656833513111</v>
      </c>
      <c r="BK725">
        <f t="shared" si="123"/>
        <v>0.52240542746089536</v>
      </c>
      <c r="BL725" t="s">
        <v>106</v>
      </c>
      <c r="BM725" s="27">
        <v>0.39143064919162934</v>
      </c>
      <c r="BN725" s="28">
        <v>0.7943179103784781</v>
      </c>
      <c r="BO725" s="28">
        <v>0.37515977738513112</v>
      </c>
      <c r="BP725" s="28">
        <f t="shared" si="124"/>
        <v>0.57247863651089537</v>
      </c>
      <c r="BQ725" s="29" t="s">
        <v>106</v>
      </c>
      <c r="BR725">
        <v>0.29051747841460129</v>
      </c>
      <c r="BS725">
        <v>0.67592536317847796</v>
      </c>
      <c r="BT725">
        <v>0.28132765838436424</v>
      </c>
      <c r="BU725">
        <f t="shared" si="125"/>
        <v>0.47864651751012854</v>
      </c>
      <c r="BV725" t="s">
        <v>106</v>
      </c>
      <c r="BW725" s="27">
        <v>0.2833325704146013</v>
      </c>
      <c r="BX725" s="28">
        <v>0.49842505907847795</v>
      </c>
      <c r="BY725" s="28">
        <v>0.25556613210836426</v>
      </c>
      <c r="BZ725" s="28">
        <f t="shared" si="126"/>
        <v>0.45288499123412851</v>
      </c>
      <c r="CA725" s="29" t="s">
        <v>106</v>
      </c>
      <c r="CB725">
        <v>0.29909481041460129</v>
      </c>
      <c r="CC725">
        <v>0.7943179103784781</v>
      </c>
      <c r="CD725">
        <v>0.30563934115836427</v>
      </c>
      <c r="CE725">
        <f t="shared" si="127"/>
        <v>0.49641366954036559</v>
      </c>
      <c r="CF725" t="s">
        <v>107</v>
      </c>
      <c r="CG725" s="27">
        <v>0.17082287259252793</v>
      </c>
      <c r="CH725" s="28">
        <v>0.67592536317847796</v>
      </c>
      <c r="CI725" s="28">
        <v>0.19120857438670358</v>
      </c>
      <c r="CJ725" s="28">
        <f t="shared" si="128"/>
        <v>0.36814173171829223</v>
      </c>
      <c r="CK725" s="29" t="s">
        <v>107</v>
      </c>
      <c r="CL725">
        <v>0.16363796459252797</v>
      </c>
      <c r="CM725">
        <v>0.49842505907847795</v>
      </c>
      <c r="CN725">
        <v>0.16544704811070357</v>
      </c>
      <c r="CO725">
        <f t="shared" si="129"/>
        <v>0.36095682371829224</v>
      </c>
      <c r="CP725" t="s">
        <v>107</v>
      </c>
      <c r="CQ725" s="27">
        <v>0.17940020459252795</v>
      </c>
      <c r="CR725" s="28">
        <v>0.7943179103784781</v>
      </c>
      <c r="CS725" s="28">
        <v>0.21552025716070355</v>
      </c>
      <c r="CT725" s="28">
        <f t="shared" si="130"/>
        <v>0.37671906371829222</v>
      </c>
      <c r="CU725" s="29" t="s">
        <v>107</v>
      </c>
      <c r="CV725">
        <v>47878.406108362004</v>
      </c>
      <c r="CW725">
        <v>7643.1895535098602</v>
      </c>
      <c r="CX725">
        <v>0.19731885912576427</v>
      </c>
      <c r="CY725">
        <f t="shared" si="121"/>
        <v>0.87324422230424226</v>
      </c>
      <c r="CZ725">
        <f t="shared" si="131"/>
        <v>0.5801721763173936</v>
      </c>
    </row>
    <row r="726" spans="1:104" x14ac:dyDescent="0.25">
      <c r="A726">
        <v>1</v>
      </c>
      <c r="B726" s="15">
        <v>11009</v>
      </c>
      <c r="C726" s="15">
        <v>-66.315571219999995</v>
      </c>
      <c r="D726" s="15">
        <v>-17.946246129999999</v>
      </c>
      <c r="E726" s="15">
        <v>3367</v>
      </c>
      <c r="F726" s="15">
        <v>1</v>
      </c>
      <c r="G726" s="15">
        <v>0</v>
      </c>
      <c r="H726" s="17">
        <v>0</v>
      </c>
      <c r="I726" s="19">
        <v>0</v>
      </c>
      <c r="J726" s="19">
        <v>0</v>
      </c>
      <c r="K726" s="19">
        <v>1</v>
      </c>
      <c r="L726" s="15">
        <v>0</v>
      </c>
      <c r="M726" s="15">
        <v>0</v>
      </c>
      <c r="N726" s="15">
        <v>1.2032</v>
      </c>
      <c r="O726" s="19">
        <v>159.872108</v>
      </c>
      <c r="P726" s="19">
        <v>44.721821138299156</v>
      </c>
      <c r="Q726" s="20">
        <v>3.5748121147751677</v>
      </c>
      <c r="R726" s="21">
        <v>0</v>
      </c>
      <c r="S726" s="22">
        <v>0.47100000000000003</v>
      </c>
      <c r="T726" s="22">
        <v>0.52800000000000002</v>
      </c>
      <c r="U726" s="19">
        <v>0</v>
      </c>
      <c r="V726" s="19">
        <v>21.063977756138904</v>
      </c>
      <c r="W726" s="19">
        <v>23.613121561021956</v>
      </c>
      <c r="X726" s="19">
        <v>0</v>
      </c>
      <c r="Y726" s="19">
        <v>1560</v>
      </c>
      <c r="Z726" s="19">
        <v>1560</v>
      </c>
      <c r="AA726">
        <v>53.808054448520082</v>
      </c>
      <c r="AB726">
        <v>1</v>
      </c>
      <c r="AC726">
        <v>0.47200000000000003</v>
      </c>
      <c r="AD726">
        <v>0.52800000000000002</v>
      </c>
      <c r="AE726">
        <v>0</v>
      </c>
      <c r="AF726">
        <v>25.397401699701479</v>
      </c>
      <c r="AG726">
        <v>28.410652748818606</v>
      </c>
      <c r="AH726">
        <v>39391.17202259662</v>
      </c>
      <c r="AI726">
        <v>1876.992</v>
      </c>
      <c r="AJ726">
        <v>39552.293151220802</v>
      </c>
      <c r="AK726">
        <v>39552.293151220802</v>
      </c>
      <c r="AL726">
        <v>44.721821138299156</v>
      </c>
      <c r="AM726" s="19">
        <v>53.808054448520082</v>
      </c>
      <c r="AN726">
        <v>0.8143786666666667</v>
      </c>
      <c r="AO726">
        <v>0.53952586666666669</v>
      </c>
      <c r="AP726">
        <v>0.18323519999999999</v>
      </c>
      <c r="AQ726">
        <v>1</v>
      </c>
      <c r="AR726">
        <v>0</v>
      </c>
      <c r="AS726">
        <v>2</v>
      </c>
      <c r="AT726">
        <v>1.48</v>
      </c>
      <c r="AU726">
        <v>1</v>
      </c>
      <c r="AV726">
        <v>2</v>
      </c>
      <c r="AW726">
        <v>1.5</v>
      </c>
      <c r="AX726">
        <v>1</v>
      </c>
      <c r="AY726">
        <v>2</v>
      </c>
      <c r="AZ726">
        <v>0.6</v>
      </c>
      <c r="BA726">
        <v>0.3</v>
      </c>
      <c r="BB726">
        <v>0.8</v>
      </c>
      <c r="BC726" s="27">
        <v>0.36738626809147579</v>
      </c>
      <c r="BD726" s="28">
        <v>0.52291988989040461</v>
      </c>
      <c r="BE726" s="28">
        <v>0.31158467585725996</v>
      </c>
      <c r="BF726" s="28">
        <f t="shared" si="122"/>
        <v>0.456954642914017</v>
      </c>
      <c r="BG726" s="29" t="s">
        <v>106</v>
      </c>
      <c r="BH726">
        <v>0.35944007969147579</v>
      </c>
      <c r="BI726">
        <v>0.35043972789040456</v>
      </c>
      <c r="BJ726">
        <v>0.27464316786525989</v>
      </c>
      <c r="BK726">
        <f t="shared" si="123"/>
        <v>0.42001313492201697</v>
      </c>
      <c r="BL726" t="s">
        <v>106</v>
      </c>
      <c r="BM726" s="27">
        <v>0.37680343969147578</v>
      </c>
      <c r="BN726" s="28">
        <v>0.64048936499040465</v>
      </c>
      <c r="BO726" s="28">
        <v>0.34415602181525989</v>
      </c>
      <c r="BP726" s="28">
        <f t="shared" si="124"/>
        <v>0.48952598887201693</v>
      </c>
      <c r="BQ726" s="29" t="s">
        <v>106</v>
      </c>
      <c r="BR726">
        <v>0.27997464520757176</v>
      </c>
      <c r="BS726">
        <v>0.52291988989040461</v>
      </c>
      <c r="BT726">
        <v>0.2573442953027959</v>
      </c>
      <c r="BU726">
        <f t="shared" si="125"/>
        <v>0.40271426235955299</v>
      </c>
      <c r="BV726" t="s">
        <v>106</v>
      </c>
      <c r="BW726" s="27">
        <v>0.27202845680757176</v>
      </c>
      <c r="BX726" s="28">
        <v>0.35043972789040456</v>
      </c>
      <c r="BY726" s="28">
        <v>0.22040278731079593</v>
      </c>
      <c r="BZ726" s="28">
        <f t="shared" si="126"/>
        <v>0.36577275436755297</v>
      </c>
      <c r="CA726" s="29" t="s">
        <v>106</v>
      </c>
      <c r="CB726">
        <v>0.28939181680757176</v>
      </c>
      <c r="CC726">
        <v>0.64048936499040465</v>
      </c>
      <c r="CD726">
        <v>0.28991564126079589</v>
      </c>
      <c r="CE726">
        <f t="shared" si="127"/>
        <v>0.43476178386432884</v>
      </c>
      <c r="CF726" t="s">
        <v>107</v>
      </c>
      <c r="CG726" s="27">
        <v>0.16666328220991844</v>
      </c>
      <c r="CH726" s="28">
        <v>0.52291988989040461</v>
      </c>
      <c r="CI726" s="28">
        <v>0.18703269088034255</v>
      </c>
      <c r="CJ726" s="28">
        <f t="shared" si="128"/>
        <v>0.31203324926667553</v>
      </c>
      <c r="CK726" s="29" t="s">
        <v>107</v>
      </c>
      <c r="CL726">
        <v>0.15871709380991841</v>
      </c>
      <c r="CM726">
        <v>0.35043972789040456</v>
      </c>
      <c r="CN726">
        <v>0.15009118288834256</v>
      </c>
      <c r="CO726">
        <f t="shared" si="129"/>
        <v>0.29546114994509964</v>
      </c>
      <c r="CP726" t="s">
        <v>106</v>
      </c>
      <c r="CQ726" s="27">
        <v>0.17608045380991844</v>
      </c>
      <c r="CR726" s="28">
        <v>0.64048936499040465</v>
      </c>
      <c r="CS726" s="28">
        <v>0.21960403683834256</v>
      </c>
      <c r="CT726" s="28">
        <f t="shared" si="130"/>
        <v>0.32145042086667552</v>
      </c>
      <c r="CU726" s="29" t="s">
        <v>107</v>
      </c>
      <c r="CV726">
        <v>45146.811714745701</v>
      </c>
      <c r="CW726">
        <v>6726.0068060650101</v>
      </c>
      <c r="CX726">
        <v>0.14536996705675706</v>
      </c>
      <c r="CY726">
        <f t="shared" si="121"/>
        <v>0.6682898569471617</v>
      </c>
      <c r="CZ726">
        <f t="shared" si="131"/>
        <v>0.51275623514823288</v>
      </c>
    </row>
    <row r="727" spans="1:104" x14ac:dyDescent="0.25">
      <c r="A727">
        <v>1</v>
      </c>
      <c r="B727" s="15">
        <v>11014</v>
      </c>
      <c r="C727" s="15">
        <v>-66.540400349999999</v>
      </c>
      <c r="D727" s="15">
        <v>-17.773568640000001</v>
      </c>
      <c r="E727" s="15">
        <v>3932</v>
      </c>
      <c r="F727" s="15">
        <v>1</v>
      </c>
      <c r="G727" s="15">
        <v>0</v>
      </c>
      <c r="H727" s="17">
        <v>3</v>
      </c>
      <c r="I727" s="19">
        <v>1</v>
      </c>
      <c r="J727" s="19">
        <v>4</v>
      </c>
      <c r="K727" s="19">
        <v>1</v>
      </c>
      <c r="L727" s="15">
        <v>0</v>
      </c>
      <c r="M727" s="15">
        <v>1.9414993466458099</v>
      </c>
      <c r="N727" s="15">
        <v>1.2032</v>
      </c>
      <c r="O727" s="19">
        <v>178.03939299999999</v>
      </c>
      <c r="P727" s="19">
        <v>49.803846290251677</v>
      </c>
      <c r="Q727" s="20">
        <v>3.5748121131529635</v>
      </c>
      <c r="R727" s="21">
        <v>0.16299999999999998</v>
      </c>
      <c r="S727" s="22">
        <v>4.5999999999999999E-2</v>
      </c>
      <c r="T727" s="22">
        <v>0.95300000000000007</v>
      </c>
      <c r="U727" s="19">
        <v>0</v>
      </c>
      <c r="V727" s="19">
        <v>2.2909769293515772</v>
      </c>
      <c r="W727" s="19">
        <v>47.463065514609852</v>
      </c>
      <c r="X727" s="19">
        <v>1807.4381092387725</v>
      </c>
      <c r="Y727" s="19">
        <v>3930</v>
      </c>
      <c r="Z727" s="19">
        <v>5737.4381092387721</v>
      </c>
      <c r="AA727">
        <v>59.922606088403221</v>
      </c>
      <c r="AB727">
        <v>1</v>
      </c>
      <c r="AC727">
        <v>7.0000000000000007E-2</v>
      </c>
      <c r="AD727">
        <v>0.92999999999999994</v>
      </c>
      <c r="AE727">
        <v>0</v>
      </c>
      <c r="AF727">
        <v>4.1945824261882256</v>
      </c>
      <c r="AG727">
        <v>55.728023662214994</v>
      </c>
      <c r="AH727">
        <v>15952.997674315498</v>
      </c>
      <c r="AI727">
        <v>6478.34545155057</v>
      </c>
      <c r="AJ727">
        <v>21736.434028745702</v>
      </c>
      <c r="AK727">
        <v>18791.686317519601</v>
      </c>
      <c r="AL727">
        <v>41.685819344940654</v>
      </c>
      <c r="AM727" s="19">
        <v>51.804579143092198</v>
      </c>
      <c r="AN727">
        <v>0.8143786666666667</v>
      </c>
      <c r="AO727">
        <v>0.53952586666666669</v>
      </c>
      <c r="AP727">
        <v>0.18323519999999999</v>
      </c>
      <c r="AQ727">
        <v>1</v>
      </c>
      <c r="AR727">
        <v>0</v>
      </c>
      <c r="AS727">
        <v>2</v>
      </c>
      <c r="AT727">
        <v>1.48</v>
      </c>
      <c r="AU727">
        <v>1</v>
      </c>
      <c r="AV727">
        <v>2</v>
      </c>
      <c r="AW727">
        <v>1.5</v>
      </c>
      <c r="AX727">
        <v>1</v>
      </c>
      <c r="AY727">
        <v>2</v>
      </c>
      <c r="AZ727">
        <v>0.6</v>
      </c>
      <c r="BA727">
        <v>0.3</v>
      </c>
      <c r="BB727">
        <v>0.8</v>
      </c>
      <c r="BC727" s="27">
        <v>0.36949618857009836</v>
      </c>
      <c r="BD727" s="28">
        <v>0.52740940804472591</v>
      </c>
      <c r="BE727" s="28">
        <v>0.31367265247711434</v>
      </c>
      <c r="BF727" s="28">
        <f t="shared" si="122"/>
        <v>0.63764910989492773</v>
      </c>
      <c r="BG727" s="29" t="s">
        <v>106</v>
      </c>
      <c r="BH727">
        <v>0.36155000017009842</v>
      </c>
      <c r="BI727">
        <v>0.35492924604472587</v>
      </c>
      <c r="BJ727">
        <v>0.27673114448511432</v>
      </c>
      <c r="BK727">
        <f t="shared" si="123"/>
        <v>0.60070760190292782</v>
      </c>
      <c r="BL727" t="s">
        <v>106</v>
      </c>
      <c r="BM727" s="27">
        <v>0.37891336017009841</v>
      </c>
      <c r="BN727" s="28">
        <v>0.64497888314472585</v>
      </c>
      <c r="BO727" s="28">
        <v>0.34624399843511428</v>
      </c>
      <c r="BP727" s="28">
        <f t="shared" si="124"/>
        <v>0.67022045585292767</v>
      </c>
      <c r="BQ727" s="29" t="s">
        <v>106</v>
      </c>
      <c r="BR727">
        <v>0.28208456568619433</v>
      </c>
      <c r="BS727">
        <v>0.52740940804472591</v>
      </c>
      <c r="BT727">
        <v>0.25943227192265034</v>
      </c>
      <c r="BU727">
        <f t="shared" si="125"/>
        <v>0.58340872934046373</v>
      </c>
      <c r="BV727" t="s">
        <v>106</v>
      </c>
      <c r="BW727" s="27">
        <v>0.27413837728619439</v>
      </c>
      <c r="BX727" s="28">
        <v>0.35492924604472587</v>
      </c>
      <c r="BY727" s="28">
        <v>0.22249076393065031</v>
      </c>
      <c r="BZ727" s="28">
        <f t="shared" si="126"/>
        <v>0.54646722134846382</v>
      </c>
      <c r="CA727" s="29" t="s">
        <v>106</v>
      </c>
      <c r="CB727">
        <v>0.29150173728619438</v>
      </c>
      <c r="CC727">
        <v>0.64497888314472585</v>
      </c>
      <c r="CD727">
        <v>0.29200361788065032</v>
      </c>
      <c r="CE727">
        <f t="shared" si="127"/>
        <v>0.61547819470400777</v>
      </c>
      <c r="CF727" t="s">
        <v>107</v>
      </c>
      <c r="CG727" s="27">
        <v>0.16877320268854104</v>
      </c>
      <c r="CH727" s="28">
        <v>0.52740940804472591</v>
      </c>
      <c r="CI727" s="28">
        <v>0.18912066750019696</v>
      </c>
      <c r="CJ727" s="28">
        <f t="shared" si="128"/>
        <v>0.49274966010635446</v>
      </c>
      <c r="CK727" s="29" t="s">
        <v>107</v>
      </c>
      <c r="CL727">
        <v>0.16082701428854101</v>
      </c>
      <c r="CM727">
        <v>0.35492924604472587</v>
      </c>
      <c r="CN727">
        <v>0.15217915950819699</v>
      </c>
      <c r="CO727">
        <f t="shared" si="129"/>
        <v>0.47615561692601044</v>
      </c>
      <c r="CP727" t="s">
        <v>106</v>
      </c>
      <c r="CQ727" s="27">
        <v>0.17819037428854104</v>
      </c>
      <c r="CR727" s="28">
        <v>0.64497888314472585</v>
      </c>
      <c r="CS727" s="28">
        <v>0.221692013458197</v>
      </c>
      <c r="CT727" s="28">
        <f t="shared" si="130"/>
        <v>0.50216683170635446</v>
      </c>
      <c r="CU727" s="29" t="s">
        <v>107</v>
      </c>
      <c r="CV727">
        <v>47435.006486798098</v>
      </c>
      <c r="CW727">
        <v>7490.3257610503997</v>
      </c>
      <c r="CX727">
        <v>0.32397645741781345</v>
      </c>
      <c r="CY727">
        <f t="shared" si="121"/>
        <v>0.85138586546253936</v>
      </c>
      <c r="CZ727">
        <f t="shared" si="131"/>
        <v>0.69347264598791181</v>
      </c>
    </row>
    <row r="728" spans="1:104" x14ac:dyDescent="0.25">
      <c r="A728">
        <v>1</v>
      </c>
      <c r="B728" s="15">
        <v>11021</v>
      </c>
      <c r="C728" s="15">
        <v>-65.733092880000001</v>
      </c>
      <c r="D728" s="15">
        <v>-17.802937140000001</v>
      </c>
      <c r="E728" s="15">
        <v>3438</v>
      </c>
      <c r="F728" s="15">
        <v>1</v>
      </c>
      <c r="G728" s="15">
        <v>0</v>
      </c>
      <c r="H728" s="17">
        <v>0</v>
      </c>
      <c r="I728" s="19">
        <v>0</v>
      </c>
      <c r="J728" s="19">
        <v>0</v>
      </c>
      <c r="K728" s="19">
        <v>1</v>
      </c>
      <c r="L728" s="15">
        <v>0</v>
      </c>
      <c r="M728" s="15">
        <v>0</v>
      </c>
      <c r="N728" s="15">
        <v>1.2032</v>
      </c>
      <c r="O728" s="19">
        <v>159.872108</v>
      </c>
      <c r="P728" s="19">
        <v>44.721821138299156</v>
      </c>
      <c r="Q728" s="20">
        <v>3.5748121147751677</v>
      </c>
      <c r="R728" s="21">
        <v>0</v>
      </c>
      <c r="S728" s="22">
        <v>0.23299999999999998</v>
      </c>
      <c r="T728" s="22">
        <v>0.76700000000000002</v>
      </c>
      <c r="U728" s="19">
        <v>0</v>
      </c>
      <c r="V728" s="19">
        <v>10.420184325223703</v>
      </c>
      <c r="W728" s="19">
        <v>34.301636813075454</v>
      </c>
      <c r="X728" s="19">
        <v>0</v>
      </c>
      <c r="Y728" s="19">
        <v>1560</v>
      </c>
      <c r="Z728" s="19">
        <v>1560</v>
      </c>
      <c r="AA728">
        <v>53.808054448520082</v>
      </c>
      <c r="AB728">
        <v>1</v>
      </c>
      <c r="AC728">
        <v>0.23899999999999999</v>
      </c>
      <c r="AD728">
        <v>0.76100000000000001</v>
      </c>
      <c r="AE728">
        <v>0</v>
      </c>
      <c r="AF728">
        <v>12.860125013196299</v>
      </c>
      <c r="AG728">
        <v>40.947929435323786</v>
      </c>
      <c r="AH728">
        <v>24862.850425507557</v>
      </c>
      <c r="AI728">
        <v>1876.992</v>
      </c>
      <c r="AJ728">
        <v>25656.8220822187</v>
      </c>
      <c r="AK728">
        <v>25656.8220822187</v>
      </c>
      <c r="AL728">
        <v>44.721821138299156</v>
      </c>
      <c r="AM728" s="19">
        <v>53.808054448520082</v>
      </c>
      <c r="AN728">
        <v>0.81078400000000006</v>
      </c>
      <c r="AO728">
        <v>0.53714440000000008</v>
      </c>
      <c r="AP728">
        <v>0.18242639999999999</v>
      </c>
      <c r="AQ728">
        <v>1</v>
      </c>
      <c r="AR728">
        <v>0</v>
      </c>
      <c r="AS728">
        <v>2</v>
      </c>
      <c r="AT728">
        <v>1.48</v>
      </c>
      <c r="AU728">
        <v>1</v>
      </c>
      <c r="AV728">
        <v>2</v>
      </c>
      <c r="AW728">
        <v>1.5</v>
      </c>
      <c r="AX728">
        <v>1</v>
      </c>
      <c r="AY728">
        <v>2</v>
      </c>
      <c r="AZ728">
        <v>0.6</v>
      </c>
      <c r="BA728">
        <v>0.3</v>
      </c>
      <c r="BB728">
        <v>0.8</v>
      </c>
      <c r="BC728" s="27">
        <v>0.36624305380710243</v>
      </c>
      <c r="BD728" s="28">
        <v>0.52620368989040456</v>
      </c>
      <c r="BE728" s="28">
        <v>0.31090271506103662</v>
      </c>
      <c r="BF728" s="28">
        <f t="shared" si="122"/>
        <v>0.53500356176710517</v>
      </c>
      <c r="BG728" s="29" t="s">
        <v>106</v>
      </c>
      <c r="BH728">
        <v>0.35829686540710243</v>
      </c>
      <c r="BI728">
        <v>0.35372352789040457</v>
      </c>
      <c r="BJ728">
        <v>0.27396120706903659</v>
      </c>
      <c r="BK728">
        <f t="shared" si="123"/>
        <v>0.4980620537751051</v>
      </c>
      <c r="BL728" t="s">
        <v>106</v>
      </c>
      <c r="BM728" s="27">
        <v>0.37566022540710242</v>
      </c>
      <c r="BN728" s="28">
        <v>0.6437731649904046</v>
      </c>
      <c r="BO728" s="28">
        <v>0.3434740610190366</v>
      </c>
      <c r="BP728" s="28">
        <f t="shared" si="124"/>
        <v>0.5675749077251051</v>
      </c>
      <c r="BQ728" s="29" t="s">
        <v>106</v>
      </c>
      <c r="BR728">
        <v>0.27921726574417449</v>
      </c>
      <c r="BS728">
        <v>0.52620368989040456</v>
      </c>
      <c r="BT728">
        <v>0.25690175149518857</v>
      </c>
      <c r="BU728">
        <f t="shared" si="125"/>
        <v>0.48100259820125707</v>
      </c>
      <c r="BV728" t="s">
        <v>106</v>
      </c>
      <c r="BW728" s="27">
        <v>0.27127107734417444</v>
      </c>
      <c r="BX728" s="28">
        <v>0.35372352789040457</v>
      </c>
      <c r="BY728" s="28">
        <v>0.2199602435031886</v>
      </c>
      <c r="BZ728" s="28">
        <f t="shared" si="126"/>
        <v>0.4440610902092571</v>
      </c>
      <c r="CA728" s="29" t="s">
        <v>106</v>
      </c>
      <c r="CB728">
        <v>0.28863443734417449</v>
      </c>
      <c r="CC728">
        <v>0.6437731649904046</v>
      </c>
      <c r="CD728">
        <v>0.28947309745318855</v>
      </c>
      <c r="CE728">
        <f t="shared" si="127"/>
        <v>0.51273528405024305</v>
      </c>
      <c r="CF728" t="s">
        <v>107</v>
      </c>
      <c r="CG728" s="27">
        <v>0.16640605899593441</v>
      </c>
      <c r="CH728" s="28">
        <v>0.52620368989040456</v>
      </c>
      <c r="CI728" s="28">
        <v>0.18690050242834857</v>
      </c>
      <c r="CJ728" s="28">
        <f t="shared" si="128"/>
        <v>0.39050690570200292</v>
      </c>
      <c r="CK728" s="29" t="s">
        <v>107</v>
      </c>
      <c r="CL728">
        <v>0.15845987059593442</v>
      </c>
      <c r="CM728">
        <v>0.35372352789040457</v>
      </c>
      <c r="CN728">
        <v>0.14995899443634858</v>
      </c>
      <c r="CO728">
        <f t="shared" si="129"/>
        <v>0.37405984114241708</v>
      </c>
      <c r="CP728" t="s">
        <v>106</v>
      </c>
      <c r="CQ728" s="27">
        <v>0.17582323059593441</v>
      </c>
      <c r="CR728" s="28">
        <v>0.6437731649904046</v>
      </c>
      <c r="CS728" s="28">
        <v>0.21947184838634859</v>
      </c>
      <c r="CT728" s="28">
        <f t="shared" si="130"/>
        <v>0.39992407730200291</v>
      </c>
      <c r="CU728" s="29" t="s">
        <v>107</v>
      </c>
      <c r="CV728">
        <v>45146.811714745701</v>
      </c>
      <c r="CW728">
        <v>6726.0068060650101</v>
      </c>
      <c r="CX728">
        <v>0.2241008467060685</v>
      </c>
      <c r="CY728">
        <f t="shared" si="121"/>
        <v>0.75030453659647312</v>
      </c>
      <c r="CZ728">
        <f t="shared" si="131"/>
        <v>0.59034390051317098</v>
      </c>
    </row>
    <row r="729" spans="1:104" x14ac:dyDescent="0.25">
      <c r="A729">
        <v>1</v>
      </c>
      <c r="B729" s="15">
        <v>11032</v>
      </c>
      <c r="C729" s="15">
        <v>-64.988842169999998</v>
      </c>
      <c r="D729" s="15">
        <v>-18.325651709999999</v>
      </c>
      <c r="E729" s="15">
        <v>2509</v>
      </c>
      <c r="F729" s="15">
        <v>1</v>
      </c>
      <c r="G729" s="15">
        <v>0</v>
      </c>
      <c r="H729" s="17">
        <v>0</v>
      </c>
      <c r="I729" s="19">
        <v>0</v>
      </c>
      <c r="J729" s="19">
        <v>0</v>
      </c>
      <c r="K729" s="19">
        <v>1</v>
      </c>
      <c r="L729" s="15">
        <v>0</v>
      </c>
      <c r="M729" s="15">
        <v>0</v>
      </c>
      <c r="N729" s="15">
        <v>1.2032</v>
      </c>
      <c r="O729" s="19">
        <v>159.872108</v>
      </c>
      <c r="P729" s="19">
        <v>44.721821138299156</v>
      </c>
      <c r="Q729" s="20">
        <v>3.5748121147751677</v>
      </c>
      <c r="R729" s="21">
        <v>0</v>
      </c>
      <c r="S729" s="22">
        <v>0.309</v>
      </c>
      <c r="T729" s="22">
        <v>0.69099999999999995</v>
      </c>
      <c r="U729" s="19">
        <v>0</v>
      </c>
      <c r="V729" s="19">
        <v>13.81904273173444</v>
      </c>
      <c r="W729" s="19">
        <v>30.902778406564714</v>
      </c>
      <c r="X729" s="19">
        <v>0</v>
      </c>
      <c r="Y729" s="19">
        <v>1560</v>
      </c>
      <c r="Z729" s="19">
        <v>1560</v>
      </c>
      <c r="AA729">
        <v>53.808054448520082</v>
      </c>
      <c r="AB729">
        <v>1</v>
      </c>
      <c r="AC729">
        <v>0.32600000000000001</v>
      </c>
      <c r="AD729">
        <v>0.67399999999999993</v>
      </c>
      <c r="AE729">
        <v>0</v>
      </c>
      <c r="AF729">
        <v>17.541425750217549</v>
      </c>
      <c r="AG729">
        <v>36.266628698302533</v>
      </c>
      <c r="AH729">
        <v>30287.588532575151</v>
      </c>
      <c r="AI729">
        <v>1876.992</v>
      </c>
      <c r="AJ729">
        <v>30845.259770168101</v>
      </c>
      <c r="AK729">
        <v>30845.259770168101</v>
      </c>
      <c r="AL729">
        <v>44.721821138299156</v>
      </c>
      <c r="AM729" s="19">
        <v>53.808054448520082</v>
      </c>
      <c r="AN729">
        <v>0.83235200000000009</v>
      </c>
      <c r="AO729">
        <v>0.55143320000000007</v>
      </c>
      <c r="AP729">
        <v>0.18727920000000001</v>
      </c>
      <c r="AQ729">
        <v>1</v>
      </c>
      <c r="AR729">
        <v>0</v>
      </c>
      <c r="AS729">
        <v>2</v>
      </c>
      <c r="AT729">
        <v>1.48</v>
      </c>
      <c r="AU729">
        <v>1</v>
      </c>
      <c r="AV729">
        <v>2</v>
      </c>
      <c r="AW729">
        <v>1.5</v>
      </c>
      <c r="AX729">
        <v>1</v>
      </c>
      <c r="AY729">
        <v>2</v>
      </c>
      <c r="AZ729">
        <v>0.6</v>
      </c>
      <c r="BA729">
        <v>0.3</v>
      </c>
      <c r="BB729">
        <v>0.8</v>
      </c>
      <c r="BC729" s="27">
        <v>0.37310233951334248</v>
      </c>
      <c r="BD729" s="28">
        <v>0.53500427389040461</v>
      </c>
      <c r="BE729" s="28">
        <v>0.31523251038252659</v>
      </c>
      <c r="BF729" s="28">
        <f t="shared" si="122"/>
        <v>0.50163766940060639</v>
      </c>
      <c r="BG729" s="29" t="s">
        <v>106</v>
      </c>
      <c r="BH729">
        <v>0.36515615111334249</v>
      </c>
      <c r="BI729">
        <v>0.36252411189040457</v>
      </c>
      <c r="BJ729">
        <v>0.27829100239052662</v>
      </c>
      <c r="BK729">
        <f t="shared" si="123"/>
        <v>0.46469616140860648</v>
      </c>
      <c r="BL729" t="s">
        <v>106</v>
      </c>
      <c r="BM729" s="27">
        <v>0.38251951111334248</v>
      </c>
      <c r="BN729" s="28">
        <v>0.65257374899040466</v>
      </c>
      <c r="BO729" s="28">
        <v>0.34780385634052663</v>
      </c>
      <c r="BP729" s="28">
        <f t="shared" si="124"/>
        <v>0.53420901535860643</v>
      </c>
      <c r="BQ729" s="29" t="s">
        <v>106</v>
      </c>
      <c r="BR729">
        <v>0.28376154252455843</v>
      </c>
      <c r="BS729">
        <v>0.53500427389040461</v>
      </c>
      <c r="BT729">
        <v>0.25979504488498262</v>
      </c>
      <c r="BU729">
        <f t="shared" si="125"/>
        <v>0.44620020390306248</v>
      </c>
      <c r="BV729" t="s">
        <v>106</v>
      </c>
      <c r="BW729" s="27">
        <v>0.27581535412455849</v>
      </c>
      <c r="BX729" s="28">
        <v>0.36252411189040457</v>
      </c>
      <c r="BY729" s="28">
        <v>0.2228535368929826</v>
      </c>
      <c r="BZ729" s="28">
        <f t="shared" si="126"/>
        <v>0.40925869591106245</v>
      </c>
      <c r="CA729" s="29" t="s">
        <v>106</v>
      </c>
      <c r="CB729">
        <v>0.29317871412455843</v>
      </c>
      <c r="CC729">
        <v>0.65257374899040466</v>
      </c>
      <c r="CD729">
        <v>0.29236639084298255</v>
      </c>
      <c r="CE729">
        <f t="shared" si="127"/>
        <v>0.47877154986106241</v>
      </c>
      <c r="CF729" t="s">
        <v>106</v>
      </c>
      <c r="CG729" s="27">
        <v>0.16794939827983843</v>
      </c>
      <c r="CH729" s="28">
        <v>0.53500427389040461</v>
      </c>
      <c r="CI729" s="28">
        <v>0.18793166368446257</v>
      </c>
      <c r="CJ729" s="28">
        <f t="shared" si="128"/>
        <v>0.35435455729791826</v>
      </c>
      <c r="CK729" s="29" t="s">
        <v>107</v>
      </c>
      <c r="CL729">
        <v>0.16000320987983843</v>
      </c>
      <c r="CM729">
        <v>0.36252411189040457</v>
      </c>
      <c r="CN729">
        <v>0.1509901556924626</v>
      </c>
      <c r="CO729">
        <f t="shared" si="129"/>
        <v>0.3373953147105424</v>
      </c>
      <c r="CP729" t="s">
        <v>106</v>
      </c>
      <c r="CQ729" s="27">
        <v>0.17736656987983843</v>
      </c>
      <c r="CR729" s="28">
        <v>0.65257374899040466</v>
      </c>
      <c r="CS729" s="28">
        <v>0.22050300964246258</v>
      </c>
      <c r="CT729" s="28">
        <f t="shared" si="130"/>
        <v>0.36377172889791826</v>
      </c>
      <c r="CU729" s="29" t="s">
        <v>107</v>
      </c>
      <c r="CV729">
        <v>45146.811714745701</v>
      </c>
      <c r="CW729">
        <v>6726.0068060650101</v>
      </c>
      <c r="CX729">
        <v>0.18640515901807983</v>
      </c>
      <c r="CY729">
        <f t="shared" si="121"/>
        <v>0.72140943290848447</v>
      </c>
      <c r="CZ729">
        <f t="shared" si="131"/>
        <v>0.55950749853142234</v>
      </c>
    </row>
    <row r="730" spans="1:104" x14ac:dyDescent="0.25">
      <c r="A730">
        <v>1</v>
      </c>
      <c r="B730" s="15">
        <v>11033</v>
      </c>
      <c r="C730" s="15">
        <v>-64.262308570000002</v>
      </c>
      <c r="D730" s="15">
        <v>-17.318571009999999</v>
      </c>
      <c r="E730" s="15">
        <v>265</v>
      </c>
      <c r="F730" s="15">
        <v>0</v>
      </c>
      <c r="G730" s="15">
        <v>0</v>
      </c>
      <c r="H730" s="17">
        <v>2</v>
      </c>
      <c r="I730" s="19">
        <v>0</v>
      </c>
      <c r="J730" s="19">
        <v>0</v>
      </c>
      <c r="K730" s="19">
        <v>0</v>
      </c>
      <c r="L730" s="15">
        <v>0</v>
      </c>
      <c r="M730" s="15">
        <v>0</v>
      </c>
      <c r="N730" s="15">
        <v>0</v>
      </c>
      <c r="O730" s="19">
        <v>167.13902200000001</v>
      </c>
      <c r="P730" s="19">
        <v>46.754631187381158</v>
      </c>
      <c r="Q730" s="20">
        <v>3.5748121149784624</v>
      </c>
      <c r="R730" s="21">
        <v>4.2999999999999997E-2</v>
      </c>
      <c r="S730" s="22">
        <v>0.30500000000000005</v>
      </c>
      <c r="T730" s="22">
        <v>0.69399999999999995</v>
      </c>
      <c r="U730" s="19">
        <v>0</v>
      </c>
      <c r="V730" s="19">
        <v>14.260162512151256</v>
      </c>
      <c r="W730" s="19">
        <v>32.44771404404252</v>
      </c>
      <c r="X730" s="19">
        <v>790.54277989916375</v>
      </c>
      <c r="Y730" s="19">
        <v>0</v>
      </c>
      <c r="Z730" s="19">
        <v>790.54277989916375</v>
      </c>
      <c r="AA730">
        <v>56.253875127871353</v>
      </c>
      <c r="AB730">
        <v>1</v>
      </c>
      <c r="AC730">
        <v>0.31500000000000006</v>
      </c>
      <c r="AD730">
        <v>0.68499999999999994</v>
      </c>
      <c r="AE730">
        <v>0</v>
      </c>
      <c r="AF730">
        <v>17.71997066527948</v>
      </c>
      <c r="AG730">
        <v>38.53390446259187</v>
      </c>
      <c r="AH730">
        <v>24276.193862501259</v>
      </c>
      <c r="AI730">
        <v>0</v>
      </c>
      <c r="AJ730">
        <v>23218.7281357764</v>
      </c>
      <c r="AK730">
        <v>22388.917355056601</v>
      </c>
      <c r="AL730">
        <v>44.744182046323765</v>
      </c>
      <c r="AM730" s="19">
        <v>54.243425986813961</v>
      </c>
      <c r="AN730">
        <v>0.81797333333333333</v>
      </c>
      <c r="AO730">
        <v>0.54190733333333341</v>
      </c>
      <c r="AP730">
        <v>0.18404399999999999</v>
      </c>
      <c r="AQ730">
        <v>1</v>
      </c>
      <c r="AR730">
        <v>0</v>
      </c>
      <c r="AS730">
        <v>2</v>
      </c>
      <c r="AT730">
        <v>1.48</v>
      </c>
      <c r="AU730">
        <v>1</v>
      </c>
      <c r="AV730">
        <v>2</v>
      </c>
      <c r="AW730">
        <v>1.5</v>
      </c>
      <c r="AX730">
        <v>1</v>
      </c>
      <c r="AY730">
        <v>2</v>
      </c>
      <c r="AZ730">
        <v>0.6</v>
      </c>
      <c r="BA730">
        <v>0.3</v>
      </c>
      <c r="BB730">
        <v>0.8</v>
      </c>
      <c r="BC730" s="27">
        <v>0.37544713193758578</v>
      </c>
      <c r="BD730" s="28">
        <v>0.6660909169020236</v>
      </c>
      <c r="BE730" s="28">
        <v>0.34436830093123161</v>
      </c>
      <c r="BF730" s="28">
        <f t="shared" si="122"/>
        <v>0.60729753933974928</v>
      </c>
      <c r="BG730" s="29" t="s">
        <v>106</v>
      </c>
      <c r="BH730">
        <v>0.36826222393758579</v>
      </c>
      <c r="BI730">
        <v>0.48859061280202359</v>
      </c>
      <c r="BJ730">
        <v>0.31860677465523168</v>
      </c>
      <c r="BK730">
        <f t="shared" si="123"/>
        <v>0.58153601306374925</v>
      </c>
      <c r="BL730" t="s">
        <v>106</v>
      </c>
      <c r="BM730" s="27">
        <v>0.38402446393758577</v>
      </c>
      <c r="BN730" s="28">
        <v>0.78448346410202363</v>
      </c>
      <c r="BO730" s="28">
        <v>0.36867998370523164</v>
      </c>
      <c r="BP730" s="28">
        <f t="shared" si="124"/>
        <v>0.63160922211374926</v>
      </c>
      <c r="BQ730" s="29" t="s">
        <v>106</v>
      </c>
      <c r="BR730">
        <v>0.28773672060316574</v>
      </c>
      <c r="BS730">
        <v>0.6660909169020236</v>
      </c>
      <c r="BT730">
        <v>0.2783303882598297</v>
      </c>
      <c r="BU730">
        <f t="shared" si="125"/>
        <v>0.54125962666834737</v>
      </c>
      <c r="BV730" t="s">
        <v>106</v>
      </c>
      <c r="BW730" s="27">
        <v>0.28055181260316575</v>
      </c>
      <c r="BX730" s="28">
        <v>0.48859061280202359</v>
      </c>
      <c r="BY730" s="28">
        <v>0.25256886198382966</v>
      </c>
      <c r="BZ730" s="28">
        <f t="shared" si="126"/>
        <v>0.51549810039234734</v>
      </c>
      <c r="CA730" s="29" t="s">
        <v>106</v>
      </c>
      <c r="CB730">
        <v>0.29631405260316573</v>
      </c>
      <c r="CC730">
        <v>0.78448346410202363</v>
      </c>
      <c r="CD730">
        <v>0.30264207103382967</v>
      </c>
      <c r="CE730">
        <f t="shared" si="127"/>
        <v>0.55924329101168335</v>
      </c>
      <c r="CF730" t="s">
        <v>107</v>
      </c>
      <c r="CG730" s="27">
        <v>0.1740380392437324</v>
      </c>
      <c r="CH730" s="28">
        <v>0.6660909169020236</v>
      </c>
      <c r="CI730" s="28">
        <v>0.19272568664875298</v>
      </c>
      <c r="CJ730" s="28">
        <f t="shared" si="128"/>
        <v>0.43696727765225002</v>
      </c>
      <c r="CK730" s="29" t="s">
        <v>107</v>
      </c>
      <c r="CL730">
        <v>0.16685313124373238</v>
      </c>
      <c r="CM730">
        <v>0.48859061280202359</v>
      </c>
      <c r="CN730">
        <v>0.16696416037275297</v>
      </c>
      <c r="CO730">
        <f t="shared" si="129"/>
        <v>0.42978236965225003</v>
      </c>
      <c r="CP730" t="s">
        <v>107</v>
      </c>
      <c r="CQ730" s="27">
        <v>0.18261537124373239</v>
      </c>
      <c r="CR730" s="28">
        <v>0.78448346410202363</v>
      </c>
      <c r="CS730" s="28">
        <v>0.21703736942275298</v>
      </c>
      <c r="CT730" s="28">
        <f t="shared" si="130"/>
        <v>0.44554460965225001</v>
      </c>
      <c r="CU730" s="29" t="s">
        <v>107</v>
      </c>
      <c r="CV730">
        <v>46076.940169151298</v>
      </c>
      <c r="CW730">
        <v>7031.7343909839201</v>
      </c>
      <c r="CX730">
        <v>0.26292923840851762</v>
      </c>
      <c r="CY730">
        <f t="shared" si="121"/>
        <v>0.92902015531054127</v>
      </c>
      <c r="CZ730">
        <f t="shared" si="131"/>
        <v>0.63837637034610339</v>
      </c>
    </row>
    <row r="731" spans="1:104" x14ac:dyDescent="0.25">
      <c r="A731">
        <v>1</v>
      </c>
      <c r="B731" s="15">
        <v>11045</v>
      </c>
      <c r="C731" s="15">
        <v>-65.144517219999997</v>
      </c>
      <c r="D731" s="15">
        <v>-17.382607910000001</v>
      </c>
      <c r="E731" s="15">
        <v>958</v>
      </c>
      <c r="F731" s="15">
        <v>1</v>
      </c>
      <c r="G731" s="15">
        <v>0</v>
      </c>
      <c r="H731" s="17">
        <v>0</v>
      </c>
      <c r="I731" s="19">
        <v>0</v>
      </c>
      <c r="J731" s="19">
        <v>0</v>
      </c>
      <c r="K731" s="19">
        <v>0</v>
      </c>
      <c r="L731" s="15">
        <v>0</v>
      </c>
      <c r="M731" s="15">
        <v>0</v>
      </c>
      <c r="N731" s="15">
        <v>0</v>
      </c>
      <c r="O731" s="19">
        <v>261.608904</v>
      </c>
      <c r="P731" s="19">
        <v>73.181161883942252</v>
      </c>
      <c r="Q731" s="20">
        <v>3.5748121137361091</v>
      </c>
      <c r="R731" s="21">
        <v>0</v>
      </c>
      <c r="S731" s="22">
        <v>0.129</v>
      </c>
      <c r="T731" s="22">
        <v>0.871</v>
      </c>
      <c r="U731" s="19">
        <v>0</v>
      </c>
      <c r="V731" s="19">
        <v>9.4403698830285503</v>
      </c>
      <c r="W731" s="19">
        <v>63.7407920009137</v>
      </c>
      <c r="X731" s="19">
        <v>0</v>
      </c>
      <c r="Y731" s="19">
        <v>0</v>
      </c>
      <c r="Z731" s="19">
        <v>0</v>
      </c>
      <c r="AA731">
        <v>88.049543666962649</v>
      </c>
      <c r="AB731">
        <v>1</v>
      </c>
      <c r="AC731">
        <v>0.14400000000000002</v>
      </c>
      <c r="AD731">
        <v>0.85599999999999998</v>
      </c>
      <c r="AE731">
        <v>0</v>
      </c>
      <c r="AF731">
        <v>12.679134288042622</v>
      </c>
      <c r="AG731">
        <v>75.37040937892003</v>
      </c>
      <c r="AH731">
        <v>30991.558632518128</v>
      </c>
      <c r="AI731">
        <v>0</v>
      </c>
      <c r="AJ731">
        <v>29641.5730980917</v>
      </c>
      <c r="AK731">
        <v>29641.5730980917</v>
      </c>
      <c r="AL731">
        <v>73.181161883942252</v>
      </c>
      <c r="AM731" s="19">
        <v>88.049543666962649</v>
      </c>
      <c r="AN731">
        <v>0.95457066666666668</v>
      </c>
      <c r="AO731">
        <v>0.63240306666666668</v>
      </c>
      <c r="AP731">
        <v>0.21477839999999998</v>
      </c>
      <c r="AQ731">
        <v>1</v>
      </c>
      <c r="AR731">
        <v>0</v>
      </c>
      <c r="AS731">
        <v>2</v>
      </c>
      <c r="AT731">
        <v>1.48</v>
      </c>
      <c r="AU731">
        <v>1</v>
      </c>
      <c r="AV731">
        <v>2</v>
      </c>
      <c r="AW731">
        <v>1.5</v>
      </c>
      <c r="AX731">
        <v>1</v>
      </c>
      <c r="AY731">
        <v>2</v>
      </c>
      <c r="AZ731">
        <v>0.6</v>
      </c>
      <c r="BA731">
        <v>0.3</v>
      </c>
      <c r="BB731">
        <v>0.8</v>
      </c>
      <c r="BC731" s="27">
        <v>0.39075502567292508</v>
      </c>
      <c r="BD731" s="28">
        <v>0.60783551751564135</v>
      </c>
      <c r="BE731" s="28">
        <v>0.31934082955924559</v>
      </c>
      <c r="BF731" s="28">
        <f t="shared" si="122"/>
        <v>0.5725301759563477</v>
      </c>
      <c r="BG731" s="29" t="s">
        <v>106</v>
      </c>
      <c r="BH731">
        <v>0.38280883727292508</v>
      </c>
      <c r="BI731">
        <v>0.43535535551564131</v>
      </c>
      <c r="BJ731">
        <v>0.28239932156724562</v>
      </c>
      <c r="BK731">
        <f t="shared" si="123"/>
        <v>0.53558866796434768</v>
      </c>
      <c r="BL731" t="s">
        <v>106</v>
      </c>
      <c r="BM731" s="27">
        <v>0.40017219727292508</v>
      </c>
      <c r="BN731" s="28">
        <v>0.7254049926156414</v>
      </c>
      <c r="BO731" s="28">
        <v>0.35191217551724557</v>
      </c>
      <c r="BP731" s="28">
        <f t="shared" si="124"/>
        <v>0.60510152191434763</v>
      </c>
      <c r="BQ731" s="29" t="s">
        <v>106</v>
      </c>
      <c r="BR731">
        <v>0.28829584477095704</v>
      </c>
      <c r="BS731">
        <v>0.60783551751564135</v>
      </c>
      <c r="BT731">
        <v>0.25576318644875762</v>
      </c>
      <c r="BU731">
        <f t="shared" si="125"/>
        <v>0.50895253284585973</v>
      </c>
      <c r="BV731" t="s">
        <v>106</v>
      </c>
      <c r="BW731" s="27">
        <v>0.2803496563709571</v>
      </c>
      <c r="BX731" s="28">
        <v>0.43535535551564131</v>
      </c>
      <c r="BY731" s="28">
        <v>0.2188216784567576</v>
      </c>
      <c r="BZ731" s="28">
        <f t="shared" si="126"/>
        <v>0.47201102485385965</v>
      </c>
      <c r="CA731" s="29" t="s">
        <v>106</v>
      </c>
      <c r="CB731">
        <v>0.29771301637095704</v>
      </c>
      <c r="CC731">
        <v>0.7254049926156414</v>
      </c>
      <c r="CD731">
        <v>0.2883345324067576</v>
      </c>
      <c r="CE731">
        <f t="shared" si="127"/>
        <v>0.54152387880385966</v>
      </c>
      <c r="CF731" t="s">
        <v>106</v>
      </c>
      <c r="CG731" s="27">
        <v>0.15547838804618372</v>
      </c>
      <c r="CH731" s="28">
        <v>0.60783551751564135</v>
      </c>
      <c r="CI731" s="28">
        <v>0.17334772315738423</v>
      </c>
      <c r="CJ731" s="28">
        <f t="shared" si="128"/>
        <v>0.40866773444328575</v>
      </c>
      <c r="CK731" s="29" t="s">
        <v>107</v>
      </c>
      <c r="CL731">
        <v>0.14753219964618372</v>
      </c>
      <c r="CM731">
        <v>0.43535535551564131</v>
      </c>
      <c r="CN731">
        <v>0.13640621516538426</v>
      </c>
      <c r="CO731">
        <f t="shared" si="129"/>
        <v>0.38959556156248631</v>
      </c>
      <c r="CP731" t="s">
        <v>106</v>
      </c>
      <c r="CQ731" s="27">
        <v>0.16489555964618371</v>
      </c>
      <c r="CR731" s="28">
        <v>0.7254049926156414</v>
      </c>
      <c r="CS731" s="28">
        <v>0.20591906911538427</v>
      </c>
      <c r="CT731" s="28">
        <f t="shared" si="130"/>
        <v>0.41808490604328574</v>
      </c>
      <c r="CU731" s="29" t="s">
        <v>107</v>
      </c>
      <c r="CV731">
        <v>56701.834555136098</v>
      </c>
      <c r="CW731">
        <v>11006.1929583703</v>
      </c>
      <c r="CX731">
        <v>0.25318934639710206</v>
      </c>
      <c r="CY731">
        <f t="shared" si="121"/>
        <v>0.86102486391274335</v>
      </c>
      <c r="CZ731">
        <f t="shared" si="131"/>
        <v>0.64394437207002708</v>
      </c>
    </row>
    <row r="732" spans="1:104" x14ac:dyDescent="0.25">
      <c r="A732">
        <v>1</v>
      </c>
      <c r="B732" s="15">
        <v>11053</v>
      </c>
      <c r="C732" s="15">
        <v>-65.177561539999999</v>
      </c>
      <c r="D732" s="15">
        <v>-17.387626040000001</v>
      </c>
      <c r="E732" s="15">
        <v>1006</v>
      </c>
      <c r="F732" s="15">
        <v>1</v>
      </c>
      <c r="G732" s="15">
        <v>0</v>
      </c>
      <c r="H732" s="17">
        <v>0</v>
      </c>
      <c r="I732" s="19">
        <v>0</v>
      </c>
      <c r="J732" s="19">
        <v>0</v>
      </c>
      <c r="K732" s="19">
        <v>0</v>
      </c>
      <c r="L732" s="15">
        <v>0</v>
      </c>
      <c r="M732" s="15">
        <v>0</v>
      </c>
      <c r="N732" s="15">
        <v>0</v>
      </c>
      <c r="O732" s="19">
        <v>247.075075999999</v>
      </c>
      <c r="P732" s="19">
        <v>69.115541785778248</v>
      </c>
      <c r="Q732" s="20">
        <v>3.5748121133999282</v>
      </c>
      <c r="R732" s="21">
        <v>0</v>
      </c>
      <c r="S732" s="22">
        <v>0.129</v>
      </c>
      <c r="T732" s="22">
        <v>0.871</v>
      </c>
      <c r="U732" s="19">
        <v>0</v>
      </c>
      <c r="V732" s="19">
        <v>8.915904890365395</v>
      </c>
      <c r="W732" s="19">
        <v>60.199636895412851</v>
      </c>
      <c r="X732" s="19">
        <v>0</v>
      </c>
      <c r="Y732" s="19">
        <v>0</v>
      </c>
      <c r="Z732" s="19">
        <v>0</v>
      </c>
      <c r="AA732">
        <v>83.157902337507636</v>
      </c>
      <c r="AB732">
        <v>1</v>
      </c>
      <c r="AC732">
        <v>0.14400000000000002</v>
      </c>
      <c r="AD732">
        <v>0.85599999999999998</v>
      </c>
      <c r="AE732">
        <v>0</v>
      </c>
      <c r="AF732">
        <v>11.974737936601102</v>
      </c>
      <c r="AG732">
        <v>71.183164400906534</v>
      </c>
      <c r="AH732">
        <v>29269.805370008762</v>
      </c>
      <c r="AI732">
        <v>0</v>
      </c>
      <c r="AJ732">
        <v>27994.819035006902</v>
      </c>
      <c r="AK732">
        <v>27994.819035006902</v>
      </c>
      <c r="AL732">
        <v>69.115541785778248</v>
      </c>
      <c r="AM732" s="19">
        <v>83.157902337507636</v>
      </c>
      <c r="AN732">
        <v>0.95816533333333342</v>
      </c>
      <c r="AO732">
        <v>0.6347845333333334</v>
      </c>
      <c r="AP732">
        <v>0.21558720000000001</v>
      </c>
      <c r="AQ732">
        <v>1</v>
      </c>
      <c r="AR732">
        <v>0</v>
      </c>
      <c r="AS732">
        <v>2</v>
      </c>
      <c r="AT732">
        <v>1.48</v>
      </c>
      <c r="AU732">
        <v>1</v>
      </c>
      <c r="AV732">
        <v>2</v>
      </c>
      <c r="AW732">
        <v>1.5</v>
      </c>
      <c r="AX732">
        <v>1</v>
      </c>
      <c r="AY732">
        <v>2</v>
      </c>
      <c r="AZ732">
        <v>0.6</v>
      </c>
      <c r="BA732">
        <v>0.3</v>
      </c>
      <c r="BB732">
        <v>0.8</v>
      </c>
      <c r="BC732" s="27">
        <v>0.39385943823608716</v>
      </c>
      <c r="BD732" s="28">
        <v>0.61325382958786567</v>
      </c>
      <c r="BE732" s="28">
        <v>0.32200141341374916</v>
      </c>
      <c r="BF732" s="28">
        <f t="shared" si="122"/>
        <v>0.58175748820846351</v>
      </c>
      <c r="BG732" s="29" t="s">
        <v>106</v>
      </c>
      <c r="BH732">
        <v>0.38591324983608721</v>
      </c>
      <c r="BI732">
        <v>0.44077366758786568</v>
      </c>
      <c r="BJ732">
        <v>0.28505990542174914</v>
      </c>
      <c r="BK732">
        <f t="shared" si="123"/>
        <v>0.5448159802164636</v>
      </c>
      <c r="BL732" t="s">
        <v>106</v>
      </c>
      <c r="BM732" s="27">
        <v>0.40327660983608721</v>
      </c>
      <c r="BN732" s="28">
        <v>0.73082330468786572</v>
      </c>
      <c r="BO732" s="28">
        <v>0.3545727593717492</v>
      </c>
      <c r="BP732" s="28">
        <f t="shared" si="124"/>
        <v>0.61432883416646367</v>
      </c>
      <c r="BQ732" s="29" t="s">
        <v>106</v>
      </c>
      <c r="BR732">
        <v>0.29101442251314324</v>
      </c>
      <c r="BS732">
        <v>0.61325382958786567</v>
      </c>
      <c r="BT732">
        <v>0.25818435331464512</v>
      </c>
      <c r="BU732">
        <f t="shared" si="125"/>
        <v>0.51794042810935959</v>
      </c>
      <c r="BV732" t="s">
        <v>106</v>
      </c>
      <c r="BW732" s="27">
        <v>0.28306823411314319</v>
      </c>
      <c r="BX732" s="28">
        <v>0.44077366758786568</v>
      </c>
      <c r="BY732" s="28">
        <v>0.22124284532264515</v>
      </c>
      <c r="BZ732" s="28">
        <f t="shared" si="126"/>
        <v>0.48099892011735956</v>
      </c>
      <c r="CA732" s="29" t="s">
        <v>106</v>
      </c>
      <c r="CB732">
        <v>0.30043159411314324</v>
      </c>
      <c r="CC732">
        <v>0.73082330468786572</v>
      </c>
      <c r="CD732">
        <v>0.29075569927264511</v>
      </c>
      <c r="CE732">
        <f t="shared" si="127"/>
        <v>0.55051177406735952</v>
      </c>
      <c r="CF732" t="s">
        <v>106</v>
      </c>
      <c r="CG732" s="27">
        <v>0.15769680953895651</v>
      </c>
      <c r="CH732" s="28">
        <v>0.61325382958786567</v>
      </c>
      <c r="CI732" s="28">
        <v>0.17545853466765843</v>
      </c>
      <c r="CJ732" s="28">
        <f t="shared" si="128"/>
        <v>0.41745288433367089</v>
      </c>
      <c r="CK732" s="29" t="s">
        <v>107</v>
      </c>
      <c r="CL732">
        <v>0.14975062113895651</v>
      </c>
      <c r="CM732">
        <v>0.44077366758786568</v>
      </c>
      <c r="CN732">
        <v>0.13851702667565846</v>
      </c>
      <c r="CO732">
        <f t="shared" si="129"/>
        <v>0.39827310147037287</v>
      </c>
      <c r="CP732" t="s">
        <v>106</v>
      </c>
      <c r="CQ732" s="27">
        <v>0.16711398113895651</v>
      </c>
      <c r="CR732" s="28">
        <v>0.73082330468786572</v>
      </c>
      <c r="CS732" s="28">
        <v>0.20802988062565847</v>
      </c>
      <c r="CT732" s="28">
        <f t="shared" si="130"/>
        <v>0.42687005593367089</v>
      </c>
      <c r="CU732" s="29" t="s">
        <v>107</v>
      </c>
      <c r="CV732">
        <v>55210.250691162997</v>
      </c>
      <c r="CW732">
        <v>10394.7377921884</v>
      </c>
      <c r="CX732">
        <v>0.25975607479471441</v>
      </c>
      <c r="CY732">
        <f t="shared" si="121"/>
        <v>0.87300990438258008</v>
      </c>
      <c r="CZ732">
        <f t="shared" si="131"/>
        <v>0.65361551303080156</v>
      </c>
    </row>
    <row r="733" spans="1:104" x14ac:dyDescent="0.25">
      <c r="A733">
        <v>1</v>
      </c>
      <c r="B733" s="15">
        <v>11077</v>
      </c>
      <c r="C733" s="15">
        <v>-65.536933439999999</v>
      </c>
      <c r="D733" s="15">
        <v>-17.786321539999999</v>
      </c>
      <c r="E733" s="15">
        <v>3306</v>
      </c>
      <c r="F733" s="15">
        <v>1</v>
      </c>
      <c r="G733" s="15">
        <v>0</v>
      </c>
      <c r="H733" s="17">
        <v>3</v>
      </c>
      <c r="I733" s="19">
        <v>0</v>
      </c>
      <c r="J733" s="19">
        <v>0</v>
      </c>
      <c r="K733" s="19">
        <v>1</v>
      </c>
      <c r="L733" s="15">
        <v>0</v>
      </c>
      <c r="M733" s="15">
        <v>0</v>
      </c>
      <c r="N733" s="15">
        <v>1.2032</v>
      </c>
      <c r="O733" s="19">
        <v>181.67285000000001</v>
      </c>
      <c r="P733" s="19">
        <v>50.820251314792685</v>
      </c>
      <c r="Q733" s="20">
        <v>3.5748121132789232</v>
      </c>
      <c r="R733" s="21">
        <v>0.02</v>
      </c>
      <c r="S733" s="22">
        <v>0.155</v>
      </c>
      <c r="T733" s="22">
        <v>0.84500000000000008</v>
      </c>
      <c r="U733" s="19">
        <v>0</v>
      </c>
      <c r="V733" s="19">
        <v>7.8771389537928664</v>
      </c>
      <c r="W733" s="19">
        <v>42.943112360999827</v>
      </c>
      <c r="X733" s="19">
        <v>346.45689928833622</v>
      </c>
      <c r="Y733" s="19">
        <v>1560</v>
      </c>
      <c r="Z733" s="19">
        <v>1906.4568992883362</v>
      </c>
      <c r="AA733">
        <v>61.145516428078849</v>
      </c>
      <c r="AB733">
        <v>1</v>
      </c>
      <c r="AC733">
        <v>0.18</v>
      </c>
      <c r="AD733">
        <v>0.82000000000000006</v>
      </c>
      <c r="AE733">
        <v>0</v>
      </c>
      <c r="AF733">
        <v>11.006192957054193</v>
      </c>
      <c r="AG733">
        <v>50.13932347102466</v>
      </c>
      <c r="AH733">
        <v>24072.73300656565</v>
      </c>
      <c r="AI733">
        <v>1876.992</v>
      </c>
      <c r="AJ733">
        <v>24901.1220125972</v>
      </c>
      <c r="AK733">
        <v>24487.1975410657</v>
      </c>
      <c r="AL733">
        <v>49.803846288496828</v>
      </c>
      <c r="AM733" s="19">
        <v>60.129111401782993</v>
      </c>
      <c r="AN733">
        <v>0.82875733333333335</v>
      </c>
      <c r="AO733">
        <v>0.54905173333333335</v>
      </c>
      <c r="AP733">
        <v>0.18647039999999998</v>
      </c>
      <c r="AQ733">
        <v>1</v>
      </c>
      <c r="AR733">
        <v>0</v>
      </c>
      <c r="AS733">
        <v>2</v>
      </c>
      <c r="AT733">
        <v>1.48</v>
      </c>
      <c r="AU733">
        <v>1</v>
      </c>
      <c r="AV733">
        <v>2</v>
      </c>
      <c r="AW733">
        <v>1.5</v>
      </c>
      <c r="AX733">
        <v>1</v>
      </c>
      <c r="AY733">
        <v>2</v>
      </c>
      <c r="AZ733">
        <v>0.6</v>
      </c>
      <c r="BA733">
        <v>0.3</v>
      </c>
      <c r="BB733">
        <v>0.8</v>
      </c>
      <c r="BC733" s="27">
        <v>0.36622383815367987</v>
      </c>
      <c r="BD733" s="28">
        <v>0.53279433172132085</v>
      </c>
      <c r="BE733" s="28">
        <v>0.30893094529479398</v>
      </c>
      <c r="BF733" s="28">
        <f t="shared" si="122"/>
        <v>0.56025228616462541</v>
      </c>
      <c r="BG733" s="29" t="s">
        <v>106</v>
      </c>
      <c r="BH733">
        <v>0.35827764975367993</v>
      </c>
      <c r="BI733">
        <v>0.36031416972132091</v>
      </c>
      <c r="BJ733">
        <v>0.27198943730279396</v>
      </c>
      <c r="BK733">
        <f t="shared" si="123"/>
        <v>0.52331077817262539</v>
      </c>
      <c r="BL733" t="s">
        <v>106</v>
      </c>
      <c r="BM733" s="27">
        <v>0.37564100975367992</v>
      </c>
      <c r="BN733" s="28">
        <v>0.65036380682132089</v>
      </c>
      <c r="BO733" s="28">
        <v>0.34150229125279402</v>
      </c>
      <c r="BP733" s="28">
        <f t="shared" si="124"/>
        <v>0.59282363212262545</v>
      </c>
      <c r="BQ733" s="29" t="s">
        <v>106</v>
      </c>
      <c r="BR733">
        <v>0.27726887598587191</v>
      </c>
      <c r="BS733">
        <v>0.53279433172132085</v>
      </c>
      <c r="BT733">
        <v>0.25373289678586597</v>
      </c>
      <c r="BU733">
        <f t="shared" si="125"/>
        <v>0.50505423765569746</v>
      </c>
      <c r="BV733" t="s">
        <v>106</v>
      </c>
      <c r="BW733" s="27">
        <v>0.26932268758587191</v>
      </c>
      <c r="BX733" s="28">
        <v>0.36031416972132091</v>
      </c>
      <c r="BY733" s="28">
        <v>0.21679138879386595</v>
      </c>
      <c r="BZ733" s="28">
        <f t="shared" si="126"/>
        <v>0.46811272966369738</v>
      </c>
      <c r="CA733" s="29" t="s">
        <v>106</v>
      </c>
      <c r="CB733">
        <v>0.28668604758587191</v>
      </c>
      <c r="CC733">
        <v>0.65036380682132089</v>
      </c>
      <c r="CD733">
        <v>0.28630424274386596</v>
      </c>
      <c r="CE733">
        <f t="shared" si="127"/>
        <v>0.53762558361369739</v>
      </c>
      <c r="CF733" t="s">
        <v>106</v>
      </c>
      <c r="CG733" s="27">
        <v>0.16195688799056523</v>
      </c>
      <c r="CH733" s="28">
        <v>0.53279433172132085</v>
      </c>
      <c r="CI733" s="28">
        <v>0.18217987094095928</v>
      </c>
      <c r="CJ733" s="28">
        <f t="shared" si="128"/>
        <v>0.41327822886039667</v>
      </c>
      <c r="CK733" s="29" t="s">
        <v>107</v>
      </c>
      <c r="CL733">
        <v>0.15401069959056524</v>
      </c>
      <c r="CM733">
        <v>0.36031416972132091</v>
      </c>
      <c r="CN733">
        <v>0.14523836294895931</v>
      </c>
      <c r="CO733">
        <f t="shared" si="129"/>
        <v>0.39655970381879074</v>
      </c>
      <c r="CP733" t="s">
        <v>106</v>
      </c>
      <c r="CQ733" s="27">
        <v>0.17137405959056523</v>
      </c>
      <c r="CR733" s="28">
        <v>0.65036380682132089</v>
      </c>
      <c r="CS733" s="28">
        <v>0.21475121689895929</v>
      </c>
      <c r="CT733" s="28">
        <f t="shared" si="130"/>
        <v>0.42269540046039666</v>
      </c>
      <c r="CU733" s="29" t="s">
        <v>107</v>
      </c>
      <c r="CV733">
        <v>47878.406108362004</v>
      </c>
      <c r="CW733">
        <v>7643.1895535098602</v>
      </c>
      <c r="CX733">
        <v>0.25132134086983143</v>
      </c>
      <c r="CY733">
        <f t="shared" si="121"/>
        <v>0.78411567259115222</v>
      </c>
      <c r="CZ733">
        <f t="shared" si="131"/>
        <v>0.61754517902351136</v>
      </c>
    </row>
    <row r="734" spans="1:104" x14ac:dyDescent="0.25">
      <c r="A734">
        <v>1</v>
      </c>
      <c r="B734" s="15">
        <v>11083</v>
      </c>
      <c r="C734" s="15">
        <v>-66.586294859999995</v>
      </c>
      <c r="D734" s="15">
        <v>-17.656171279999999</v>
      </c>
      <c r="E734" s="15">
        <v>3959</v>
      </c>
      <c r="F734" s="15">
        <v>1</v>
      </c>
      <c r="G734" s="15">
        <v>0</v>
      </c>
      <c r="H734" s="17">
        <v>3</v>
      </c>
      <c r="I734" s="19">
        <v>0</v>
      </c>
      <c r="J734" s="19">
        <v>0</v>
      </c>
      <c r="K734" s="19">
        <v>1</v>
      </c>
      <c r="L734" s="15">
        <v>0</v>
      </c>
      <c r="M734" s="15">
        <v>0</v>
      </c>
      <c r="N734" s="15">
        <v>1.2032</v>
      </c>
      <c r="O734" s="19">
        <v>272.509275</v>
      </c>
      <c r="P734" s="19">
        <v>76.230376957565269</v>
      </c>
      <c r="Q734" s="20">
        <v>3.5748121139647018</v>
      </c>
      <c r="R734" s="21">
        <v>0.253</v>
      </c>
      <c r="S734" s="22">
        <v>5.1000000000000004E-2</v>
      </c>
      <c r="T734" s="22">
        <v>0.94799999999999995</v>
      </c>
      <c r="U734" s="19">
        <v>0</v>
      </c>
      <c r="V734" s="19">
        <v>3.887749224835829</v>
      </c>
      <c r="W734" s="19">
        <v>72.266397355771872</v>
      </c>
      <c r="X734" s="19">
        <v>4398.4302415424108</v>
      </c>
      <c r="Y734" s="19">
        <v>1560</v>
      </c>
      <c r="Z734" s="19">
        <v>5958.4302415424108</v>
      </c>
      <c r="AA734">
        <v>91.718274656742025</v>
      </c>
      <c r="AB734">
        <v>1</v>
      </c>
      <c r="AC734">
        <v>0.10100000000000001</v>
      </c>
      <c r="AD734">
        <v>0.89900000000000002</v>
      </c>
      <c r="AE734">
        <v>0</v>
      </c>
      <c r="AF734">
        <v>9.2635457403309456</v>
      </c>
      <c r="AG734">
        <v>82.454728916411085</v>
      </c>
      <c r="AH734">
        <v>27712.659261062421</v>
      </c>
      <c r="AI734">
        <v>1876.992</v>
      </c>
      <c r="AJ734">
        <v>28382.493865296201</v>
      </c>
      <c r="AK734">
        <v>22414.295289335801</v>
      </c>
      <c r="AL734">
        <v>56.944091587301259</v>
      </c>
      <c r="AM734" s="19">
        <v>72.431989286478014</v>
      </c>
      <c r="AN734">
        <v>0.81797333333333333</v>
      </c>
      <c r="AO734">
        <v>0.54190733333333341</v>
      </c>
      <c r="AP734">
        <v>0.18404399999999999</v>
      </c>
      <c r="AQ734">
        <v>1</v>
      </c>
      <c r="AR734">
        <v>0</v>
      </c>
      <c r="AS734">
        <v>2</v>
      </c>
      <c r="AT734">
        <v>1.48</v>
      </c>
      <c r="AU734">
        <v>1</v>
      </c>
      <c r="AV734">
        <v>2</v>
      </c>
      <c r="AW734">
        <v>1.5</v>
      </c>
      <c r="AX734">
        <v>1</v>
      </c>
      <c r="AY734">
        <v>2</v>
      </c>
      <c r="AZ734">
        <v>0.6</v>
      </c>
      <c r="BA734">
        <v>0.3</v>
      </c>
      <c r="BB734">
        <v>0.8</v>
      </c>
      <c r="BC734" s="27">
        <v>0.35450162718495148</v>
      </c>
      <c r="BD734" s="28">
        <v>0.51338073754163294</v>
      </c>
      <c r="BE734" s="28">
        <v>0.29858170246775856</v>
      </c>
      <c r="BF734" s="28">
        <f t="shared" si="122"/>
        <v>0.6410758866288675</v>
      </c>
      <c r="BG734" s="29" t="s">
        <v>106</v>
      </c>
      <c r="BH734">
        <v>0.34655543878495149</v>
      </c>
      <c r="BI734">
        <v>0.34090057554163294</v>
      </c>
      <c r="BJ734">
        <v>0.26164019447575854</v>
      </c>
      <c r="BK734">
        <f t="shared" si="123"/>
        <v>0.60413437863686748</v>
      </c>
      <c r="BL734" t="s">
        <v>106</v>
      </c>
      <c r="BM734" s="27">
        <v>0.36391879878495148</v>
      </c>
      <c r="BN734" s="28">
        <v>0.63095021264163298</v>
      </c>
      <c r="BO734" s="28">
        <v>0.3311530484257586</v>
      </c>
      <c r="BP734" s="28">
        <f t="shared" si="124"/>
        <v>0.67364723258686754</v>
      </c>
      <c r="BQ734" s="29" t="s">
        <v>106</v>
      </c>
      <c r="BR734">
        <v>0.26670416948007147</v>
      </c>
      <c r="BS734">
        <v>0.51338073754163294</v>
      </c>
      <c r="BT734">
        <v>0.24410190492467856</v>
      </c>
      <c r="BU734">
        <f t="shared" si="125"/>
        <v>0.58659608908578753</v>
      </c>
      <c r="BV734" t="s">
        <v>106</v>
      </c>
      <c r="BW734" s="27">
        <v>0.25875798108007148</v>
      </c>
      <c r="BX734" s="28">
        <v>0.34090057554163294</v>
      </c>
      <c r="BY734" s="28">
        <v>0.20716039693267857</v>
      </c>
      <c r="BZ734" s="28">
        <f t="shared" si="126"/>
        <v>0.54965458109378751</v>
      </c>
      <c r="CA734" s="29" t="s">
        <v>106</v>
      </c>
      <c r="CB734">
        <v>0.27612134108007147</v>
      </c>
      <c r="CC734">
        <v>0.63095021264163298</v>
      </c>
      <c r="CD734">
        <v>0.27667325088267858</v>
      </c>
      <c r="CE734">
        <f t="shared" si="127"/>
        <v>0.61861552524118046</v>
      </c>
      <c r="CF734" t="s">
        <v>107</v>
      </c>
      <c r="CG734" s="27">
        <v>0.1528926502330048</v>
      </c>
      <c r="CH734" s="28">
        <v>0.51338073754163294</v>
      </c>
      <c r="CI734" s="28">
        <v>0.17347994514661186</v>
      </c>
      <c r="CJ734" s="28">
        <f t="shared" si="128"/>
        <v>0.49538683439411374</v>
      </c>
      <c r="CK734" s="29" t="s">
        <v>107</v>
      </c>
      <c r="CL734">
        <v>0.1449464618330048</v>
      </c>
      <c r="CM734">
        <v>0.34090057554163294</v>
      </c>
      <c r="CN734">
        <v>0.13653843715461186</v>
      </c>
      <c r="CO734">
        <f t="shared" si="129"/>
        <v>0.47903262131572077</v>
      </c>
      <c r="CP734" t="s">
        <v>106</v>
      </c>
      <c r="CQ734" s="27">
        <v>0.1623098218330048</v>
      </c>
      <c r="CR734" s="28">
        <v>0.63095021264163298</v>
      </c>
      <c r="CS734" s="28">
        <v>0.2060512911046119</v>
      </c>
      <c r="CT734" s="28">
        <f t="shared" si="130"/>
        <v>0.50480400599411368</v>
      </c>
      <c r="CU734" s="29" t="s">
        <v>107</v>
      </c>
      <c r="CV734">
        <v>57793.507566628097</v>
      </c>
      <c r="CW734">
        <v>11464.7843320927</v>
      </c>
      <c r="CX734">
        <v>0.34249418416110894</v>
      </c>
      <c r="CY734">
        <f t="shared" si="121"/>
        <v>0.85587492170274193</v>
      </c>
      <c r="CZ734">
        <f t="shared" si="131"/>
        <v>0.69699581134606037</v>
      </c>
    </row>
    <row r="735" spans="1:104" x14ac:dyDescent="0.25">
      <c r="A735">
        <v>1</v>
      </c>
      <c r="B735" s="15">
        <v>11094</v>
      </c>
      <c r="C735" s="15">
        <v>-65.019198189999997</v>
      </c>
      <c r="D735" s="15">
        <v>-16.788089459999998</v>
      </c>
      <c r="E735" s="15">
        <v>207</v>
      </c>
      <c r="F735" s="15">
        <v>0</v>
      </c>
      <c r="G735" s="15">
        <v>0</v>
      </c>
      <c r="H735" s="17">
        <v>2</v>
      </c>
      <c r="I735" s="19">
        <v>1</v>
      </c>
      <c r="J735" s="19">
        <v>5</v>
      </c>
      <c r="K735" s="19">
        <v>1</v>
      </c>
      <c r="L735" s="15">
        <v>0</v>
      </c>
      <c r="M735" s="15">
        <v>1.9414993466458099</v>
      </c>
      <c r="N735" s="15">
        <v>1.2032</v>
      </c>
      <c r="O735" s="19">
        <v>152.60519399999899</v>
      </c>
      <c r="P735" s="19">
        <v>42.689011089217146</v>
      </c>
      <c r="Q735" s="20">
        <v>3.5748121145524889</v>
      </c>
      <c r="R735" s="21">
        <v>2.4000000000000004E-2</v>
      </c>
      <c r="S735" s="22">
        <v>0.33</v>
      </c>
      <c r="T735" s="22">
        <v>0.66900000000000004</v>
      </c>
      <c r="U735" s="19">
        <v>0</v>
      </c>
      <c r="V735" s="19">
        <v>14.087373659441658</v>
      </c>
      <c r="W735" s="19">
        <v>28.558948418686274</v>
      </c>
      <c r="X735" s="19">
        <v>428.50409702343262</v>
      </c>
      <c r="Y735" s="19">
        <v>2507.1749999999997</v>
      </c>
      <c r="Z735" s="19">
        <v>2935.6790970234324</v>
      </c>
      <c r="AA735">
        <v>51.362233798416334</v>
      </c>
      <c r="AB735">
        <v>1</v>
      </c>
      <c r="AC735">
        <v>0.33800000000000002</v>
      </c>
      <c r="AD735">
        <v>0.66199999999999992</v>
      </c>
      <c r="AE735">
        <v>0</v>
      </c>
      <c r="AF735">
        <v>17.360435023864721</v>
      </c>
      <c r="AG735">
        <v>34.001798774551609</v>
      </c>
      <c r="AH735">
        <v>23430.509075469668</v>
      </c>
      <c r="AI735">
        <v>3715.9316436592444</v>
      </c>
      <c r="AJ735">
        <v>28888.2266506669</v>
      </c>
      <c r="AK735">
        <v>28311.985438412099</v>
      </c>
      <c r="AL735">
        <v>41.664474823075935</v>
      </c>
      <c r="AM735" s="19">
        <v>50.337697532275122</v>
      </c>
      <c r="AN735">
        <v>0.83954133333333336</v>
      </c>
      <c r="AO735">
        <v>0.5561961333333334</v>
      </c>
      <c r="AP735">
        <v>0.1888968</v>
      </c>
      <c r="AQ735">
        <v>1</v>
      </c>
      <c r="AR735">
        <v>0</v>
      </c>
      <c r="AS735">
        <v>2</v>
      </c>
      <c r="AT735">
        <v>1.48</v>
      </c>
      <c r="AU735">
        <v>1</v>
      </c>
      <c r="AV735">
        <v>2</v>
      </c>
      <c r="AW735">
        <v>1.5</v>
      </c>
      <c r="AX735">
        <v>1</v>
      </c>
      <c r="AY735">
        <v>2</v>
      </c>
      <c r="AZ735">
        <v>0.6</v>
      </c>
      <c r="BA735">
        <v>0.3</v>
      </c>
      <c r="BB735">
        <v>0.8</v>
      </c>
      <c r="BC735" s="27">
        <v>0.38729252108397916</v>
      </c>
      <c r="BD735" s="28">
        <v>0.67321513158732427</v>
      </c>
      <c r="BE735" s="28">
        <v>0.35484036879782266</v>
      </c>
      <c r="BF735" s="28">
        <f t="shared" si="122"/>
        <v>0.55300234989651265</v>
      </c>
      <c r="BG735" s="29" t="s">
        <v>106</v>
      </c>
      <c r="BH735">
        <v>0.38010761308397911</v>
      </c>
      <c r="BI735">
        <v>0.49571482748732421</v>
      </c>
      <c r="BJ735">
        <v>0.32907884252182273</v>
      </c>
      <c r="BK735">
        <f t="shared" si="123"/>
        <v>0.52724082362051261</v>
      </c>
      <c r="BL735" t="s">
        <v>106</v>
      </c>
      <c r="BM735" s="27">
        <v>0.39586985308397915</v>
      </c>
      <c r="BN735" s="28">
        <v>0.7916076787873243</v>
      </c>
      <c r="BO735" s="28">
        <v>0.37915205157182275</v>
      </c>
      <c r="BP735" s="28">
        <f t="shared" si="124"/>
        <v>0.57731403267051262</v>
      </c>
      <c r="BQ735" s="29" t="s">
        <v>106</v>
      </c>
      <c r="BR735">
        <v>0.2972693960282552</v>
      </c>
      <c r="BS735">
        <v>0.67321513158732427</v>
      </c>
      <c r="BT735">
        <v>0.28706119434873834</v>
      </c>
      <c r="BU735">
        <f t="shared" si="125"/>
        <v>0.48522317544742827</v>
      </c>
      <c r="BV735" t="s">
        <v>106</v>
      </c>
      <c r="BW735" s="27">
        <v>0.29008448802825515</v>
      </c>
      <c r="BX735" s="28">
        <v>0.49571482748732421</v>
      </c>
      <c r="BY735" s="28">
        <v>0.26129966807273836</v>
      </c>
      <c r="BZ735" s="28">
        <f t="shared" si="126"/>
        <v>0.45946164917142829</v>
      </c>
      <c r="CA735" s="29" t="s">
        <v>106</v>
      </c>
      <c r="CB735">
        <v>0.30584672802825513</v>
      </c>
      <c r="CC735">
        <v>0.7916076787873243</v>
      </c>
      <c r="CD735">
        <v>0.31137287712273837</v>
      </c>
      <c r="CE735">
        <f t="shared" si="127"/>
        <v>0.50400870912694506</v>
      </c>
      <c r="CF735" t="s">
        <v>107</v>
      </c>
      <c r="CG735" s="27">
        <v>0.18057275243750182</v>
      </c>
      <c r="CH735" s="28">
        <v>0.67321513158732427</v>
      </c>
      <c r="CI735" s="28">
        <v>0.19919930154436966</v>
      </c>
      <c r="CJ735" s="28">
        <f t="shared" si="128"/>
        <v>0.37873473353619175</v>
      </c>
      <c r="CK735" s="29" t="s">
        <v>107</v>
      </c>
      <c r="CL735">
        <v>0.1733878444375018</v>
      </c>
      <c r="CM735">
        <v>0.49571482748732421</v>
      </c>
      <c r="CN735">
        <v>0.17343777526836965</v>
      </c>
      <c r="CO735">
        <f t="shared" si="129"/>
        <v>0.37154982553619176</v>
      </c>
      <c r="CP735" t="s">
        <v>107</v>
      </c>
      <c r="CQ735" s="27">
        <v>0.18915008443750181</v>
      </c>
      <c r="CR735" s="28">
        <v>0.7916076787873243</v>
      </c>
      <c r="CS735" s="28">
        <v>0.22351098431836963</v>
      </c>
      <c r="CT735" s="28">
        <f t="shared" si="130"/>
        <v>0.38731206553619174</v>
      </c>
      <c r="CU735" s="29" t="s">
        <v>107</v>
      </c>
      <c r="CV735">
        <v>44195.292621721201</v>
      </c>
      <c r="CW735">
        <v>6420.2792248020396</v>
      </c>
      <c r="CX735">
        <v>0.19816198109868993</v>
      </c>
      <c r="CY735">
        <f t="shared" si="121"/>
        <v>0.87137711268601414</v>
      </c>
      <c r="CZ735">
        <f t="shared" si="131"/>
        <v>0.58545450218266915</v>
      </c>
    </row>
    <row r="736" spans="1:104" x14ac:dyDescent="0.25">
      <c r="A736">
        <v>1</v>
      </c>
      <c r="B736" s="15">
        <v>11098</v>
      </c>
      <c r="C736" s="15">
        <v>-65.351164479999994</v>
      </c>
      <c r="D736" s="15">
        <v>-18.368909370000001</v>
      </c>
      <c r="E736" s="15">
        <v>2702</v>
      </c>
      <c r="F736" s="15">
        <v>1</v>
      </c>
      <c r="G736" s="15">
        <v>0</v>
      </c>
      <c r="H736" s="17">
        <v>2</v>
      </c>
      <c r="I736" s="19">
        <v>0</v>
      </c>
      <c r="J736" s="19">
        <v>0</v>
      </c>
      <c r="K736" s="19">
        <v>1</v>
      </c>
      <c r="L736" s="15">
        <v>0</v>
      </c>
      <c r="M736" s="15">
        <v>0</v>
      </c>
      <c r="N736" s="15">
        <v>1.2032</v>
      </c>
      <c r="O736" s="19">
        <v>196.20667800000001</v>
      </c>
      <c r="P736" s="19">
        <v>54.885871412956696</v>
      </c>
      <c r="Q736" s="20">
        <v>3.5748121137361091</v>
      </c>
      <c r="R736" s="21">
        <v>1.9E-2</v>
      </c>
      <c r="S736" s="22">
        <v>0.34400000000000003</v>
      </c>
      <c r="T736" s="22">
        <v>0.65700000000000003</v>
      </c>
      <c r="U736" s="19">
        <v>0</v>
      </c>
      <c r="V736" s="19">
        <v>18.880739766057104</v>
      </c>
      <c r="W736" s="19">
        <v>36.060017518312549</v>
      </c>
      <c r="X736" s="19">
        <v>569.0992513598801</v>
      </c>
      <c r="Y736" s="19">
        <v>1560</v>
      </c>
      <c r="Z736" s="19">
        <v>2129.0992513598803</v>
      </c>
      <c r="AA736">
        <v>66.037157757533862</v>
      </c>
      <c r="AB736">
        <v>1</v>
      </c>
      <c r="AC736">
        <v>0.34700000000000003</v>
      </c>
      <c r="AD736">
        <v>0.65300000000000002</v>
      </c>
      <c r="AE736">
        <v>0</v>
      </c>
      <c r="AF736">
        <v>22.914893741864251</v>
      </c>
      <c r="AG736">
        <v>43.122264015669614</v>
      </c>
      <c r="AH736">
        <v>38778.146289506811</v>
      </c>
      <c r="AI736">
        <v>1876.992</v>
      </c>
      <c r="AJ736">
        <v>38965.970687927802</v>
      </c>
      <c r="AK736">
        <v>38350.6361512027</v>
      </c>
      <c r="AL736">
        <v>53.843039856110515</v>
      </c>
      <c r="AM736" s="19">
        <v>64.994326200687681</v>
      </c>
      <c r="AN736">
        <v>0.82516266666666671</v>
      </c>
      <c r="AO736">
        <v>0.54667026666666674</v>
      </c>
      <c r="AP736">
        <v>0.18566159999999998</v>
      </c>
      <c r="AQ736">
        <v>1</v>
      </c>
      <c r="AR736">
        <v>0</v>
      </c>
      <c r="AS736">
        <v>2</v>
      </c>
      <c r="AT736">
        <v>1.48</v>
      </c>
      <c r="AU736">
        <v>1</v>
      </c>
      <c r="AV736">
        <v>2</v>
      </c>
      <c r="AW736">
        <v>1.5</v>
      </c>
      <c r="AX736">
        <v>1</v>
      </c>
      <c r="AY736">
        <v>2</v>
      </c>
      <c r="AZ736">
        <v>0.6</v>
      </c>
      <c r="BA736">
        <v>0.3</v>
      </c>
      <c r="BB736">
        <v>0.8</v>
      </c>
      <c r="BC736" s="27">
        <v>0.36142602832453619</v>
      </c>
      <c r="BD736" s="28">
        <v>0.53110936623567451</v>
      </c>
      <c r="BE736" s="28">
        <v>0.30465584353009018</v>
      </c>
      <c r="BF736" s="28">
        <f t="shared" si="122"/>
        <v>0.47189609050076065</v>
      </c>
      <c r="BG736" s="29" t="s">
        <v>106</v>
      </c>
      <c r="BH736">
        <v>0.35347983992453619</v>
      </c>
      <c r="BI736">
        <v>0.35862920423567446</v>
      </c>
      <c r="BJ736">
        <v>0.26771433553809015</v>
      </c>
      <c r="BK736">
        <f t="shared" si="123"/>
        <v>0.43495458250876062</v>
      </c>
      <c r="BL736" t="s">
        <v>106</v>
      </c>
      <c r="BM736" s="27">
        <v>0.37084319992453618</v>
      </c>
      <c r="BN736" s="28">
        <v>0.64867884133567455</v>
      </c>
      <c r="BO736" s="28">
        <v>0.33722718948809022</v>
      </c>
      <c r="BP736" s="28">
        <f t="shared" si="124"/>
        <v>0.50446743645876069</v>
      </c>
      <c r="BQ736" s="29" t="s">
        <v>106</v>
      </c>
      <c r="BR736">
        <v>0.27285690097770421</v>
      </c>
      <c r="BS736">
        <v>0.53110936623567451</v>
      </c>
      <c r="BT736">
        <v>0.24969721200977815</v>
      </c>
      <c r="BU736">
        <f t="shared" si="125"/>
        <v>0.41693745898044865</v>
      </c>
      <c r="BV736" t="s">
        <v>106</v>
      </c>
      <c r="BW736" s="27">
        <v>0.26491071257770421</v>
      </c>
      <c r="BX736" s="28">
        <v>0.35862920423567446</v>
      </c>
      <c r="BY736" s="28">
        <v>0.21275570401777816</v>
      </c>
      <c r="BZ736" s="28">
        <f t="shared" si="126"/>
        <v>0.37999595098844863</v>
      </c>
      <c r="CA736" s="29" t="s">
        <v>106</v>
      </c>
      <c r="CB736">
        <v>0.2822740725777042</v>
      </c>
      <c r="CC736">
        <v>0.64867884133567455</v>
      </c>
      <c r="CD736">
        <v>0.28226855796777817</v>
      </c>
      <c r="CE736">
        <f t="shared" si="127"/>
        <v>0.44950880493844869</v>
      </c>
      <c r="CF736" t="s">
        <v>106</v>
      </c>
      <c r="CG736" s="27">
        <v>0.15804506923181086</v>
      </c>
      <c r="CH736" s="28">
        <v>0.53110936623567451</v>
      </c>
      <c r="CI736" s="28">
        <v>0.17845454152048479</v>
      </c>
      <c r="CJ736" s="28">
        <f t="shared" si="128"/>
        <v>0.32528531620248136</v>
      </c>
      <c r="CK736" s="29" t="s">
        <v>107</v>
      </c>
      <c r="CL736">
        <v>0.15009888083181086</v>
      </c>
      <c r="CM736">
        <v>0.35862920423567446</v>
      </c>
      <c r="CN736">
        <v>0.14151303352848482</v>
      </c>
      <c r="CO736">
        <f t="shared" si="129"/>
        <v>0.30875328049915529</v>
      </c>
      <c r="CP736" t="s">
        <v>106</v>
      </c>
      <c r="CQ736" s="27">
        <v>0.16746224083181085</v>
      </c>
      <c r="CR736" s="28">
        <v>0.64867884133567455</v>
      </c>
      <c r="CS736" s="28">
        <v>0.21102588747848483</v>
      </c>
      <c r="CT736" s="28">
        <f t="shared" si="130"/>
        <v>0.33470248780248135</v>
      </c>
      <c r="CU736" s="29" t="s">
        <v>107</v>
      </c>
      <c r="CV736">
        <v>49609.142979433898</v>
      </c>
      <c r="CW736">
        <v>8254.6447196917306</v>
      </c>
      <c r="CX736">
        <v>0.1672402469706705</v>
      </c>
      <c r="CY736">
        <f t="shared" si="121"/>
        <v>0.69834961320634503</v>
      </c>
      <c r="CZ736">
        <f t="shared" si="131"/>
        <v>0.52866627529520671</v>
      </c>
    </row>
    <row r="737" spans="1:104" x14ac:dyDescent="0.25">
      <c r="A737">
        <v>1</v>
      </c>
      <c r="B737" s="15">
        <v>11108</v>
      </c>
      <c r="C737" s="15">
        <v>-66.584376129999995</v>
      </c>
      <c r="D737" s="15">
        <v>-17.086513149999998</v>
      </c>
      <c r="E737" s="15">
        <v>3685</v>
      </c>
      <c r="F737" s="15">
        <v>1</v>
      </c>
      <c r="G737" s="15">
        <v>0</v>
      </c>
      <c r="H737" s="17">
        <v>3</v>
      </c>
      <c r="I737" s="19">
        <v>1</v>
      </c>
      <c r="J737" s="19">
        <v>5</v>
      </c>
      <c r="K737" s="19">
        <v>1</v>
      </c>
      <c r="L737" s="15">
        <v>0</v>
      </c>
      <c r="M737" s="15">
        <v>1.9414993466458099</v>
      </c>
      <c r="N737" s="15">
        <v>1.2032</v>
      </c>
      <c r="O737" s="19">
        <v>472.34940999999998</v>
      </c>
      <c r="P737" s="19">
        <v>132.13265339506296</v>
      </c>
      <c r="Q737" s="20">
        <v>3.5748121139119498</v>
      </c>
      <c r="R737" s="21">
        <v>9.1999999999999998E-2</v>
      </c>
      <c r="S737" s="22">
        <v>7.5000000000000011E-2</v>
      </c>
      <c r="T737" s="22">
        <v>0.92599999999999993</v>
      </c>
      <c r="U737" s="19">
        <v>0</v>
      </c>
      <c r="V737" s="19">
        <v>9.9099490046297234</v>
      </c>
      <c r="W737" s="19">
        <v>122.3548370438283</v>
      </c>
      <c r="X737" s="19">
        <v>3092.5140137725448</v>
      </c>
      <c r="Y737" s="19">
        <v>2507.1749999999997</v>
      </c>
      <c r="Z737" s="19">
        <v>5599.6890137725441</v>
      </c>
      <c r="AA737">
        <v>158.97834272470402</v>
      </c>
      <c r="AB737">
        <v>1</v>
      </c>
      <c r="AC737">
        <v>9.6000000000000016E-2</v>
      </c>
      <c r="AD737">
        <v>0.90400000000000003</v>
      </c>
      <c r="AE737">
        <v>0</v>
      </c>
      <c r="AF737">
        <v>15.261920901571589</v>
      </c>
      <c r="AG737">
        <v>143.71642182313244</v>
      </c>
      <c r="AH737">
        <v>47114.147581720143</v>
      </c>
      <c r="AI737">
        <v>3715.9316436592444</v>
      </c>
      <c r="AJ737">
        <v>51540.211040552997</v>
      </c>
      <c r="AK737">
        <v>47599.213073858897</v>
      </c>
      <c r="AL737">
        <v>119.97644928271717</v>
      </c>
      <c r="AM737" s="19">
        <v>146.82213861235823</v>
      </c>
      <c r="AN737">
        <v>0.93300266666666676</v>
      </c>
      <c r="AO737">
        <v>0.61811426666666669</v>
      </c>
      <c r="AP737">
        <v>0.20992559999999999</v>
      </c>
      <c r="AQ737">
        <v>1</v>
      </c>
      <c r="AR737">
        <v>0</v>
      </c>
      <c r="AS737">
        <v>2</v>
      </c>
      <c r="AT737">
        <v>1.48</v>
      </c>
      <c r="AU737">
        <v>1</v>
      </c>
      <c r="AV737">
        <v>2</v>
      </c>
      <c r="AW737">
        <v>1.5</v>
      </c>
      <c r="AX737">
        <v>1</v>
      </c>
      <c r="AY737">
        <v>2</v>
      </c>
      <c r="AZ737">
        <v>0.6</v>
      </c>
      <c r="BA737">
        <v>0.3</v>
      </c>
      <c r="BB737">
        <v>0.8</v>
      </c>
      <c r="BC737" s="27">
        <v>0.37054965934755224</v>
      </c>
      <c r="BD737" s="28">
        <v>0.53882787665257692</v>
      </c>
      <c r="BE737" s="28">
        <v>0.30153812091774251</v>
      </c>
      <c r="BF737" s="28">
        <f t="shared" si="122"/>
        <v>0.52222628772133906</v>
      </c>
      <c r="BG737" s="29" t="s">
        <v>106</v>
      </c>
      <c r="BH737">
        <v>0.36260347094755224</v>
      </c>
      <c r="BI737">
        <v>0.36634771465257693</v>
      </c>
      <c r="BJ737">
        <v>0.26459661292574249</v>
      </c>
      <c r="BK737">
        <f t="shared" si="123"/>
        <v>0.48528477972933909</v>
      </c>
      <c r="BL737" t="s">
        <v>106</v>
      </c>
      <c r="BM737" s="27">
        <v>0.37996683094755224</v>
      </c>
      <c r="BN737" s="28">
        <v>0.65639735175257696</v>
      </c>
      <c r="BO737" s="28">
        <v>0.33410946687574256</v>
      </c>
      <c r="BP737" s="28">
        <f t="shared" si="124"/>
        <v>0.55479763367933921</v>
      </c>
      <c r="BQ737" s="29" t="s">
        <v>106</v>
      </c>
      <c r="BR737">
        <v>0.27040548737144021</v>
      </c>
      <c r="BS737">
        <v>0.53882787665257692</v>
      </c>
      <c r="BT737">
        <v>0.23939697973895049</v>
      </c>
      <c r="BU737">
        <f t="shared" si="125"/>
        <v>0.46008514654254706</v>
      </c>
      <c r="BV737" t="s">
        <v>106</v>
      </c>
      <c r="BW737" s="27">
        <v>0.26245929897144021</v>
      </c>
      <c r="BX737" s="28">
        <v>0.36634771465257693</v>
      </c>
      <c r="BY737" s="28">
        <v>0.2024554717469505</v>
      </c>
      <c r="BZ737" s="28">
        <f t="shared" si="126"/>
        <v>0.4231436385505471</v>
      </c>
      <c r="CA737" s="29" t="s">
        <v>106</v>
      </c>
      <c r="CB737">
        <v>0.27982265897144021</v>
      </c>
      <c r="CC737">
        <v>0.65639735175257696</v>
      </c>
      <c r="CD737">
        <v>0.27196832569695051</v>
      </c>
      <c r="CE737">
        <f t="shared" si="127"/>
        <v>0.49265649250054711</v>
      </c>
      <c r="CF737" t="s">
        <v>106</v>
      </c>
      <c r="CG737" s="27">
        <v>0.14058896814314686</v>
      </c>
      <c r="CH737" s="28">
        <v>0.53882787665257692</v>
      </c>
      <c r="CI737" s="28">
        <v>0.15884364858125716</v>
      </c>
      <c r="CJ737" s="28">
        <f t="shared" si="128"/>
        <v>0.36127713494674346</v>
      </c>
      <c r="CK737" s="29" t="s">
        <v>107</v>
      </c>
      <c r="CL737">
        <v>0.13264277974314687</v>
      </c>
      <c r="CM737">
        <v>0.36634771465257693</v>
      </c>
      <c r="CN737">
        <v>0.12190214058925716</v>
      </c>
      <c r="CO737">
        <f t="shared" si="129"/>
        <v>0.34259030739285379</v>
      </c>
      <c r="CP737" t="s">
        <v>106</v>
      </c>
      <c r="CQ737" s="27">
        <v>0.15000613974314686</v>
      </c>
      <c r="CR737" s="28">
        <v>0.65639735175257696</v>
      </c>
      <c r="CS737" s="28">
        <v>0.19141499453925717</v>
      </c>
      <c r="CT737" s="28">
        <f t="shared" si="130"/>
        <v>0.37069430654674346</v>
      </c>
      <c r="CU737" s="29" t="s">
        <v>107</v>
      </c>
      <c r="CV737">
        <v>74898.018228978093</v>
      </c>
      <c r="CW737">
        <v>19872.292840588001</v>
      </c>
      <c r="CX737">
        <v>0.2206881668035966</v>
      </c>
      <c r="CY737">
        <f t="shared" si="121"/>
        <v>0.75951604345617352</v>
      </c>
      <c r="CZ737">
        <f t="shared" si="131"/>
        <v>0.59123782615114884</v>
      </c>
    </row>
    <row r="738" spans="1:104" x14ac:dyDescent="0.25">
      <c r="A738">
        <v>1</v>
      </c>
      <c r="B738" s="15">
        <v>11125</v>
      </c>
      <c r="C738" s="15">
        <v>-63.768434050000003</v>
      </c>
      <c r="D738" s="15">
        <v>-19.46910673</v>
      </c>
      <c r="E738" s="15">
        <v>861</v>
      </c>
      <c r="F738" s="15">
        <v>1</v>
      </c>
      <c r="G738" s="15">
        <v>0</v>
      </c>
      <c r="H738" s="17">
        <v>2</v>
      </c>
      <c r="I738" s="19">
        <v>0</v>
      </c>
      <c r="J738" s="19">
        <v>0</v>
      </c>
      <c r="K738" s="19">
        <v>1</v>
      </c>
      <c r="L738" s="15">
        <v>0</v>
      </c>
      <c r="M738" s="15">
        <v>0</v>
      </c>
      <c r="N738" s="15">
        <v>1.2032</v>
      </c>
      <c r="O738" s="19">
        <v>232.541248</v>
      </c>
      <c r="P738" s="19">
        <v>65.049921658366728</v>
      </c>
      <c r="Q738" s="20">
        <v>3.5748121146290499</v>
      </c>
      <c r="R738" s="21">
        <v>0.14099999999999999</v>
      </c>
      <c r="S738" s="22">
        <v>0.32700000000000001</v>
      </c>
      <c r="T738" s="22">
        <v>0.67300000000000004</v>
      </c>
      <c r="U738" s="19">
        <v>0</v>
      </c>
      <c r="V738" s="19">
        <v>21.271324382285922</v>
      </c>
      <c r="W738" s="19">
        <v>43.778597276080809</v>
      </c>
      <c r="X738" s="19">
        <v>4834.9577861607468</v>
      </c>
      <c r="Y738" s="19">
        <v>1560</v>
      </c>
      <c r="Z738" s="19">
        <v>6394.9577861607468</v>
      </c>
      <c r="AA738">
        <v>78.266261037300126</v>
      </c>
      <c r="AB738">
        <v>1</v>
      </c>
      <c r="AC738">
        <v>0.33400000000000002</v>
      </c>
      <c r="AD738">
        <v>0.66599999999999993</v>
      </c>
      <c r="AE738">
        <v>0</v>
      </c>
      <c r="AF738">
        <v>26.140931186458243</v>
      </c>
      <c r="AG738">
        <v>52.125329850841879</v>
      </c>
      <c r="AH738">
        <v>44780.240048794309</v>
      </c>
      <c r="AI738">
        <v>1876.992</v>
      </c>
      <c r="AJ738">
        <v>44706.614555822998</v>
      </c>
      <c r="AK738">
        <v>39467.437357465496</v>
      </c>
      <c r="AL738">
        <v>55.877882704537015</v>
      </c>
      <c r="AM738" s="19">
        <v>69.094222083470413</v>
      </c>
      <c r="AN738">
        <v>0.86470400000000003</v>
      </c>
      <c r="AO738">
        <v>0.5728664</v>
      </c>
      <c r="AP738">
        <v>0.19455839999999999</v>
      </c>
      <c r="AQ738">
        <v>1</v>
      </c>
      <c r="AR738">
        <v>0</v>
      </c>
      <c r="AS738">
        <v>2</v>
      </c>
      <c r="AT738">
        <v>1.48</v>
      </c>
      <c r="AU738">
        <v>1</v>
      </c>
      <c r="AV738">
        <v>2</v>
      </c>
      <c r="AW738">
        <v>1.5</v>
      </c>
      <c r="AX738">
        <v>1</v>
      </c>
      <c r="AY738">
        <v>2</v>
      </c>
      <c r="AZ738">
        <v>0.6</v>
      </c>
      <c r="BA738">
        <v>0.3</v>
      </c>
      <c r="BB738">
        <v>0.8</v>
      </c>
      <c r="BC738" s="27">
        <v>0.37132127197008835</v>
      </c>
      <c r="BD738" s="28">
        <v>0.56411274990869953</v>
      </c>
      <c r="BE738" s="28">
        <v>0.31013005801371446</v>
      </c>
      <c r="BF738" s="28">
        <f t="shared" si="122"/>
        <v>0.48834734447138384</v>
      </c>
      <c r="BG738" s="29" t="s">
        <v>106</v>
      </c>
      <c r="BH738">
        <v>0.36337508357008835</v>
      </c>
      <c r="BI738">
        <v>0.39163258790869948</v>
      </c>
      <c r="BJ738">
        <v>0.27318855002171444</v>
      </c>
      <c r="BK738">
        <f t="shared" si="123"/>
        <v>0.45140583647938382</v>
      </c>
      <c r="BL738" t="s">
        <v>106</v>
      </c>
      <c r="BM738" s="27">
        <v>0.38073844357008835</v>
      </c>
      <c r="BN738" s="28">
        <v>0.68168222500869957</v>
      </c>
      <c r="BO738" s="28">
        <v>0.34270140397171439</v>
      </c>
      <c r="BP738" s="28">
        <f t="shared" si="124"/>
        <v>0.52091869042938377</v>
      </c>
      <c r="BQ738" s="29" t="s">
        <v>106</v>
      </c>
      <c r="BR738">
        <v>0.27850796159252034</v>
      </c>
      <c r="BS738">
        <v>0.56411274990869953</v>
      </c>
      <c r="BT738">
        <v>0.25253783961862641</v>
      </c>
      <c r="BU738">
        <f t="shared" si="125"/>
        <v>0.43075512607629585</v>
      </c>
      <c r="BV738" t="s">
        <v>106</v>
      </c>
      <c r="BW738" s="27">
        <v>0.27056177319252028</v>
      </c>
      <c r="BX738" s="28">
        <v>0.39163258790869948</v>
      </c>
      <c r="BY738" s="28">
        <v>0.21559633162662639</v>
      </c>
      <c r="BZ738" s="28">
        <f t="shared" si="126"/>
        <v>0.39381361808429582</v>
      </c>
      <c r="CA738" s="29" t="s">
        <v>106</v>
      </c>
      <c r="CB738">
        <v>0.28792513319252028</v>
      </c>
      <c r="CC738">
        <v>0.68168222500869957</v>
      </c>
      <c r="CD738">
        <v>0.2851091855766264</v>
      </c>
      <c r="CE738">
        <f t="shared" si="127"/>
        <v>0.46332647203429578</v>
      </c>
      <c r="CF738" t="s">
        <v>106</v>
      </c>
      <c r="CG738" s="27">
        <v>0.1581944111030803</v>
      </c>
      <c r="CH738" s="28">
        <v>0.56411274990869953</v>
      </c>
      <c r="CI738" s="28">
        <v>0.17788126021758638</v>
      </c>
      <c r="CJ738" s="28">
        <f t="shared" si="128"/>
        <v>0.33641169756074973</v>
      </c>
      <c r="CK738" s="29" t="s">
        <v>107</v>
      </c>
      <c r="CL738">
        <v>0.1502482227030803</v>
      </c>
      <c r="CM738">
        <v>0.39163258790869948</v>
      </c>
      <c r="CN738">
        <v>0.14093975222558641</v>
      </c>
      <c r="CO738">
        <f t="shared" si="129"/>
        <v>0.31915703868325584</v>
      </c>
      <c r="CP738" t="s">
        <v>106</v>
      </c>
      <c r="CQ738" s="27">
        <v>0.1676115827030803</v>
      </c>
      <c r="CR738" s="28">
        <v>0.68168222500869957</v>
      </c>
      <c r="CS738" s="28">
        <v>0.21045260617558642</v>
      </c>
      <c r="CT738" s="28">
        <f t="shared" si="130"/>
        <v>0.34582886916074973</v>
      </c>
      <c r="CU738" s="29" t="s">
        <v>107</v>
      </c>
      <c r="CV738">
        <v>53674.112579622597</v>
      </c>
      <c r="CW738">
        <v>9783.2826296625208</v>
      </c>
      <c r="CX738">
        <v>0.1782172864576694</v>
      </c>
      <c r="CY738">
        <f t="shared" si="121"/>
        <v>0.74233003636636896</v>
      </c>
      <c r="CZ738">
        <f t="shared" si="131"/>
        <v>0.54953855842775778</v>
      </c>
    </row>
    <row r="739" spans="1:104" x14ac:dyDescent="0.25">
      <c r="A739">
        <v>1</v>
      </c>
      <c r="B739" s="15">
        <v>11132</v>
      </c>
      <c r="C739" s="15">
        <v>-63.63323329</v>
      </c>
      <c r="D739" s="15">
        <v>-20.564462880000001</v>
      </c>
      <c r="E739" s="15">
        <v>1148</v>
      </c>
      <c r="F739" s="15">
        <v>1</v>
      </c>
      <c r="G739" s="15">
        <v>0</v>
      </c>
      <c r="H739" s="17">
        <v>0</v>
      </c>
      <c r="I739" s="19">
        <v>1</v>
      </c>
      <c r="J739" s="19">
        <v>5</v>
      </c>
      <c r="K739" s="19">
        <v>1</v>
      </c>
      <c r="L739" s="15">
        <v>0</v>
      </c>
      <c r="M739" s="15">
        <v>1.9414993466458099</v>
      </c>
      <c r="N739" s="15">
        <v>1.2032</v>
      </c>
      <c r="O739" s="19">
        <v>152.60519399999899</v>
      </c>
      <c r="P739" s="19">
        <v>42.689011089217146</v>
      </c>
      <c r="Q739" s="20">
        <v>3.5748121145524889</v>
      </c>
      <c r="R739" s="21">
        <v>0</v>
      </c>
      <c r="S739" s="22">
        <v>0.17199999999999996</v>
      </c>
      <c r="T739" s="22">
        <v>0.82799999999999996</v>
      </c>
      <c r="U739" s="19">
        <v>0</v>
      </c>
      <c r="V739" s="19">
        <v>7.342509907345347</v>
      </c>
      <c r="W739" s="19">
        <v>35.346501181871794</v>
      </c>
      <c r="X739" s="19">
        <v>0</v>
      </c>
      <c r="Y739" s="19">
        <v>2507.1749999999997</v>
      </c>
      <c r="Z739" s="19">
        <v>2507.1749999999997</v>
      </c>
      <c r="AA739">
        <v>51.362233798416334</v>
      </c>
      <c r="AB739">
        <v>1</v>
      </c>
      <c r="AC739">
        <v>0.17699999999999996</v>
      </c>
      <c r="AD739">
        <v>0.82300000000000006</v>
      </c>
      <c r="AE739">
        <v>0</v>
      </c>
      <c r="AF739">
        <v>9.0911153823196891</v>
      </c>
      <c r="AG739">
        <v>42.271118416096648</v>
      </c>
      <c r="AH739">
        <v>20042.538514610729</v>
      </c>
      <c r="AI739">
        <v>3715.9316436592444</v>
      </c>
      <c r="AJ739">
        <v>25647.835359671699</v>
      </c>
      <c r="AK739">
        <v>25647.835359671699</v>
      </c>
      <c r="AL739">
        <v>42.689011089217146</v>
      </c>
      <c r="AM739" s="19">
        <v>51.362233798416334</v>
      </c>
      <c r="AN739">
        <v>0.83235200000000009</v>
      </c>
      <c r="AO739">
        <v>0.55143320000000007</v>
      </c>
      <c r="AP739">
        <v>0.18727920000000001</v>
      </c>
      <c r="AQ739">
        <v>1</v>
      </c>
      <c r="AR739">
        <v>0</v>
      </c>
      <c r="AS739">
        <v>2</v>
      </c>
      <c r="AT739">
        <v>1.48</v>
      </c>
      <c r="AU739">
        <v>1</v>
      </c>
      <c r="AV739">
        <v>2</v>
      </c>
      <c r="AW739">
        <v>1.5</v>
      </c>
      <c r="AX739">
        <v>1</v>
      </c>
      <c r="AY739">
        <v>2</v>
      </c>
      <c r="AZ739">
        <v>0.6</v>
      </c>
      <c r="BA739">
        <v>0.3</v>
      </c>
      <c r="BB739">
        <v>0.8</v>
      </c>
      <c r="BC739" s="27">
        <v>0.37570029046513531</v>
      </c>
      <c r="BD739" s="28">
        <v>0.58363442233747798</v>
      </c>
      <c r="BE739" s="28">
        <v>0.3181633863693209</v>
      </c>
      <c r="BF739" s="28">
        <f t="shared" si="122"/>
        <v>0.53690929785215324</v>
      </c>
      <c r="BG739" s="29" t="s">
        <v>106</v>
      </c>
      <c r="BH739">
        <v>0.36775410206513537</v>
      </c>
      <c r="BI739">
        <v>0.41115426033747798</v>
      </c>
      <c r="BJ739">
        <v>0.28122187837732088</v>
      </c>
      <c r="BK739">
        <f t="shared" si="123"/>
        <v>0.49996778986015322</v>
      </c>
      <c r="BL739" t="s">
        <v>106</v>
      </c>
      <c r="BM739" s="27">
        <v>0.38511746206513536</v>
      </c>
      <c r="BN739" s="28">
        <v>0.70120389743747802</v>
      </c>
      <c r="BO739" s="28">
        <v>0.35073473232732083</v>
      </c>
      <c r="BP739" s="28">
        <f t="shared" si="124"/>
        <v>0.56948064381015318</v>
      </c>
      <c r="BQ739" s="29" t="s">
        <v>106</v>
      </c>
      <c r="BR739">
        <v>0.28635949347635137</v>
      </c>
      <c r="BS739">
        <v>0.58363442233747798</v>
      </c>
      <c r="BT739">
        <v>0.26272592087177687</v>
      </c>
      <c r="BU739">
        <f t="shared" si="125"/>
        <v>0.48147183235460922</v>
      </c>
      <c r="BV739" t="s">
        <v>106</v>
      </c>
      <c r="BW739" s="27">
        <v>0.27841330507635137</v>
      </c>
      <c r="BX739" s="28">
        <v>0.41115426033747798</v>
      </c>
      <c r="BY739" s="28">
        <v>0.22578441287977685</v>
      </c>
      <c r="BZ739" s="28">
        <f t="shared" si="126"/>
        <v>0.4445303243626092</v>
      </c>
      <c r="CA739" s="29" t="s">
        <v>106</v>
      </c>
      <c r="CB739">
        <v>0.29577666507635136</v>
      </c>
      <c r="CC739">
        <v>0.70120389743747802</v>
      </c>
      <c r="CD739">
        <v>0.29529726682977692</v>
      </c>
      <c r="CE739">
        <f t="shared" si="127"/>
        <v>0.51404317831260926</v>
      </c>
      <c r="CF739" t="s">
        <v>106</v>
      </c>
      <c r="CG739" s="27">
        <v>0.17054734923163134</v>
      </c>
      <c r="CH739" s="28">
        <v>0.58363442233747798</v>
      </c>
      <c r="CI739" s="28">
        <v>0.19086253967125685</v>
      </c>
      <c r="CJ739" s="28">
        <f t="shared" si="128"/>
        <v>0.38929326071446368</v>
      </c>
      <c r="CK739" s="29" t="s">
        <v>107</v>
      </c>
      <c r="CL739">
        <v>0.16260116083163131</v>
      </c>
      <c r="CM739">
        <v>0.41115426033747798</v>
      </c>
      <c r="CN739">
        <v>0.15392103167925686</v>
      </c>
      <c r="CO739">
        <f t="shared" si="129"/>
        <v>0.3726669431620892</v>
      </c>
      <c r="CP739" t="s">
        <v>106</v>
      </c>
      <c r="CQ739" s="27">
        <v>0.17996452083163134</v>
      </c>
      <c r="CR739" s="28">
        <v>0.70120389743747802</v>
      </c>
      <c r="CS739" s="28">
        <v>0.22343388562925687</v>
      </c>
      <c r="CT739" s="28">
        <f t="shared" si="130"/>
        <v>0.39871043231446368</v>
      </c>
      <c r="CU739" s="29" t="s">
        <v>107</v>
      </c>
      <c r="CV739">
        <v>44195.292621721201</v>
      </c>
      <c r="CW739">
        <v>6420.2792248020396</v>
      </c>
      <c r="CX739">
        <v>0.21874591148283234</v>
      </c>
      <c r="CY739">
        <f t="shared" si="121"/>
        <v>0.80238033382031038</v>
      </c>
      <c r="CZ739">
        <f t="shared" si="131"/>
        <v>0.59444620194796771</v>
      </c>
    </row>
    <row r="740" spans="1:104" x14ac:dyDescent="0.25">
      <c r="A740">
        <v>1</v>
      </c>
      <c r="B740" s="15">
        <v>11133</v>
      </c>
      <c r="C740" s="15">
        <v>-65.569137310000002</v>
      </c>
      <c r="D740" s="15">
        <v>-18.476199569999999</v>
      </c>
      <c r="E740" s="15">
        <v>2291</v>
      </c>
      <c r="F740" s="15">
        <v>1</v>
      </c>
      <c r="G740" s="15">
        <v>0</v>
      </c>
      <c r="H740" s="17">
        <v>3</v>
      </c>
      <c r="I740" s="19">
        <v>0</v>
      </c>
      <c r="J740" s="19">
        <v>0</v>
      </c>
      <c r="K740" s="19">
        <v>1</v>
      </c>
      <c r="L740" s="15">
        <v>0</v>
      </c>
      <c r="M740" s="15">
        <v>0</v>
      </c>
      <c r="N740" s="15">
        <v>1.2032</v>
      </c>
      <c r="O740" s="19">
        <v>250.70853299999999</v>
      </c>
      <c r="P740" s="19">
        <v>70.131946810319249</v>
      </c>
      <c r="Q740" s="20">
        <v>3.5748121134876385</v>
      </c>
      <c r="R740" s="21">
        <v>0.14499999999999999</v>
      </c>
      <c r="S740" s="22">
        <v>4.0000000000000008E-2</v>
      </c>
      <c r="T740" s="22">
        <v>0.96</v>
      </c>
      <c r="U740" s="19">
        <v>0</v>
      </c>
      <c r="V740" s="19">
        <v>2.8052778724127707</v>
      </c>
      <c r="W740" s="19">
        <v>67.326668937906476</v>
      </c>
      <c r="X740" s="19">
        <v>2199.7866964311979</v>
      </c>
      <c r="Y740" s="19">
        <v>1560</v>
      </c>
      <c r="Z740" s="19">
        <v>3759.7866964311979</v>
      </c>
      <c r="AA740">
        <v>84.380812677183272</v>
      </c>
      <c r="AB740">
        <v>1</v>
      </c>
      <c r="AC740">
        <v>6.9000000000000006E-2</v>
      </c>
      <c r="AD740">
        <v>0.93100000000000005</v>
      </c>
      <c r="AE740">
        <v>0</v>
      </c>
      <c r="AF740">
        <v>5.8222760747256466</v>
      </c>
      <c r="AG740">
        <v>78.558536602457636</v>
      </c>
      <c r="AH740">
        <v>22366.643972826227</v>
      </c>
      <c r="AI740">
        <v>1876.992</v>
      </c>
      <c r="AJ740">
        <v>23269.349840049701</v>
      </c>
      <c r="AK740">
        <v>20465.050032310501</v>
      </c>
      <c r="AL740">
        <v>59.96281452282296</v>
      </c>
      <c r="AM740" s="19">
        <v>74.21168038968699</v>
      </c>
      <c r="AN740">
        <v>0.83594666666666673</v>
      </c>
      <c r="AO740">
        <v>0.55381466666666668</v>
      </c>
      <c r="AP740">
        <v>0.18808800000000001</v>
      </c>
      <c r="AQ740">
        <v>1</v>
      </c>
      <c r="AR740">
        <v>0</v>
      </c>
      <c r="AS740">
        <v>2</v>
      </c>
      <c r="AT740">
        <v>1.48</v>
      </c>
      <c r="AU740">
        <v>1</v>
      </c>
      <c r="AV740">
        <v>2</v>
      </c>
      <c r="AW740">
        <v>1.5</v>
      </c>
      <c r="AX740">
        <v>1</v>
      </c>
      <c r="AY740">
        <v>2</v>
      </c>
      <c r="AZ740">
        <v>0.6</v>
      </c>
      <c r="BA740">
        <v>0.3</v>
      </c>
      <c r="BB740">
        <v>0.8</v>
      </c>
      <c r="BC740" s="27">
        <v>0.35924575854398155</v>
      </c>
      <c r="BD740" s="28">
        <v>0.50575298601682983</v>
      </c>
      <c r="BE740" s="28">
        <v>0.30112036089796912</v>
      </c>
      <c r="BF740" s="28">
        <f t="shared" si="122"/>
        <v>0.65931870197231901</v>
      </c>
      <c r="BG740" s="29" t="s">
        <v>106</v>
      </c>
      <c r="BH740">
        <v>0.35129957014398155</v>
      </c>
      <c r="BI740">
        <v>0.33327282401682978</v>
      </c>
      <c r="BJ740">
        <v>0.2641788529059691</v>
      </c>
      <c r="BK740">
        <f t="shared" si="123"/>
        <v>0.62237719398031888</v>
      </c>
      <c r="BL740" t="s">
        <v>106</v>
      </c>
      <c r="BM740" s="27">
        <v>0.36866293014398155</v>
      </c>
      <c r="BN740" s="28">
        <v>0.62332246111682976</v>
      </c>
      <c r="BO740" s="28">
        <v>0.33369170685596911</v>
      </c>
      <c r="BP740" s="28">
        <f t="shared" si="124"/>
        <v>0.69189004793031894</v>
      </c>
      <c r="BQ740" s="29" t="s">
        <v>106</v>
      </c>
      <c r="BR740">
        <v>0.26951912673422151</v>
      </c>
      <c r="BS740">
        <v>0.50575298601682983</v>
      </c>
      <c r="BT740">
        <v>0.24544347841180905</v>
      </c>
      <c r="BU740">
        <f t="shared" si="125"/>
        <v>0.60364181948615891</v>
      </c>
      <c r="BV740" t="s">
        <v>106</v>
      </c>
      <c r="BW740" s="27">
        <v>0.26157293833422152</v>
      </c>
      <c r="BX740" s="28">
        <v>0.33327282401682978</v>
      </c>
      <c r="BY740" s="28">
        <v>0.20850197041980906</v>
      </c>
      <c r="BZ740" s="28">
        <f t="shared" si="126"/>
        <v>0.56670031149415889</v>
      </c>
      <c r="CA740" s="29" t="s">
        <v>106</v>
      </c>
      <c r="CB740">
        <v>0.27893629833422151</v>
      </c>
      <c r="CC740">
        <v>0.62332246111682976</v>
      </c>
      <c r="CD740">
        <v>0.27801482436980907</v>
      </c>
      <c r="CE740">
        <f t="shared" si="127"/>
        <v>0.63621316544415896</v>
      </c>
      <c r="CF740" t="s">
        <v>106</v>
      </c>
      <c r="CG740" s="27">
        <v>0.15320682624008819</v>
      </c>
      <c r="CH740" s="28">
        <v>0.50575298601682983</v>
      </c>
      <c r="CI740" s="28">
        <v>0.17326974185567573</v>
      </c>
      <c r="CJ740" s="28">
        <f t="shared" si="128"/>
        <v>0.51140516731443797</v>
      </c>
      <c r="CK740" s="29" t="s">
        <v>107</v>
      </c>
      <c r="CL740">
        <v>0.14526063784008819</v>
      </c>
      <c r="CM740">
        <v>0.33327282401682978</v>
      </c>
      <c r="CN740">
        <v>0.13632823386367574</v>
      </c>
      <c r="CO740">
        <f t="shared" si="129"/>
        <v>0.49452657493802554</v>
      </c>
      <c r="CP740" t="s">
        <v>106</v>
      </c>
      <c r="CQ740" s="27">
        <v>0.16262399784008819</v>
      </c>
      <c r="CR740" s="28">
        <v>0.62332246111682976</v>
      </c>
      <c r="CS740" s="28">
        <v>0.20584108781367574</v>
      </c>
      <c r="CT740" s="28">
        <f t="shared" si="130"/>
        <v>0.52082233891443797</v>
      </c>
      <c r="CU740" s="29" t="s">
        <v>107</v>
      </c>
      <c r="CV740">
        <v>55587.171387794901</v>
      </c>
      <c r="CW740">
        <v>10547.6015846479</v>
      </c>
      <c r="CX740">
        <v>0.35819834107434984</v>
      </c>
      <c r="CY740">
        <f t="shared" si="121"/>
        <v>0.86395132709117961</v>
      </c>
      <c r="CZ740">
        <f t="shared" si="131"/>
        <v>0.71744409961833133</v>
      </c>
    </row>
    <row r="741" spans="1:104" x14ac:dyDescent="0.25">
      <c r="A741">
        <v>1</v>
      </c>
      <c r="B741" s="15">
        <v>11136</v>
      </c>
      <c r="C741" s="15">
        <v>-64.747051850000005</v>
      </c>
      <c r="D741" s="15">
        <v>-19.948274040000001</v>
      </c>
      <c r="E741" s="15">
        <v>2747</v>
      </c>
      <c r="F741" s="15">
        <v>1</v>
      </c>
      <c r="G741" s="15">
        <v>0</v>
      </c>
      <c r="H741" s="17">
        <v>3</v>
      </c>
      <c r="I741" s="19">
        <v>1</v>
      </c>
      <c r="J741" s="19">
        <v>4</v>
      </c>
      <c r="K741" s="19">
        <v>1</v>
      </c>
      <c r="L741" s="15">
        <v>0</v>
      </c>
      <c r="M741" s="15">
        <v>1.9414993466458099</v>
      </c>
      <c r="N741" s="15">
        <v>1.2032</v>
      </c>
      <c r="O741" s="19">
        <v>236.17470499999999</v>
      </c>
      <c r="P741" s="19">
        <v>66.066326682907729</v>
      </c>
      <c r="Q741" s="20">
        <v>3.5748121147032328</v>
      </c>
      <c r="R741" s="21">
        <v>0.26200000000000001</v>
      </c>
      <c r="S741" s="22">
        <v>0.15099999999999997</v>
      </c>
      <c r="T741" s="22">
        <v>0.84899999999999998</v>
      </c>
      <c r="U741" s="19">
        <v>0</v>
      </c>
      <c r="V741" s="19">
        <v>9.9760153291190647</v>
      </c>
      <c r="W741" s="19">
        <v>56.090311353788657</v>
      </c>
      <c r="X741" s="19">
        <v>5825.1767688056943</v>
      </c>
      <c r="Y741" s="19">
        <v>3930</v>
      </c>
      <c r="Z741" s="19">
        <v>9755.1767688056934</v>
      </c>
      <c r="AA741">
        <v>79.489171347728259</v>
      </c>
      <c r="AB741">
        <v>1</v>
      </c>
      <c r="AC741">
        <v>0.15999999999999998</v>
      </c>
      <c r="AD741">
        <v>0.84000000000000008</v>
      </c>
      <c r="AE741">
        <v>0</v>
      </c>
      <c r="AF741">
        <v>12.71826741563652</v>
      </c>
      <c r="AG741">
        <v>66.770903932091741</v>
      </c>
      <c r="AH741">
        <v>29452.295972091735</v>
      </c>
      <c r="AI741">
        <v>6478.34545155057</v>
      </c>
      <c r="AJ741">
        <v>34647.705834102402</v>
      </c>
      <c r="AK741">
        <v>27102.9017712692</v>
      </c>
      <c r="AL741">
        <v>48.756949091985902</v>
      </c>
      <c r="AM741" s="19">
        <v>62.179793756806433</v>
      </c>
      <c r="AN741">
        <v>0.84673066666666674</v>
      </c>
      <c r="AO741">
        <v>0.56095906666666673</v>
      </c>
      <c r="AP741">
        <v>0.1905144</v>
      </c>
      <c r="AQ741">
        <v>1</v>
      </c>
      <c r="AR741">
        <v>0</v>
      </c>
      <c r="AS741">
        <v>2</v>
      </c>
      <c r="AT741">
        <v>1.48</v>
      </c>
      <c r="AU741">
        <v>1</v>
      </c>
      <c r="AV741">
        <v>2</v>
      </c>
      <c r="AW741">
        <v>1.5</v>
      </c>
      <c r="AX741">
        <v>1</v>
      </c>
      <c r="AY741">
        <v>2</v>
      </c>
      <c r="AZ741">
        <v>0.6</v>
      </c>
      <c r="BA741">
        <v>0.3</v>
      </c>
      <c r="BB741">
        <v>0.8</v>
      </c>
      <c r="BC741" s="27">
        <v>0.37032977615501694</v>
      </c>
      <c r="BD741" s="28">
        <v>0.52871487378330739</v>
      </c>
      <c r="BE741" s="28">
        <v>0.31087901967262305</v>
      </c>
      <c r="BF741" s="28">
        <f t="shared" si="122"/>
        <v>0.57261402989324606</v>
      </c>
      <c r="BG741" s="29" t="s">
        <v>106</v>
      </c>
      <c r="BH741">
        <v>0.362383587755017</v>
      </c>
      <c r="BI741">
        <v>0.35623471178330735</v>
      </c>
      <c r="BJ741">
        <v>0.27393751168062297</v>
      </c>
      <c r="BK741">
        <f t="shared" si="123"/>
        <v>0.53567252190124592</v>
      </c>
      <c r="BL741" t="s">
        <v>106</v>
      </c>
      <c r="BM741" s="27">
        <v>0.37974694775501699</v>
      </c>
      <c r="BN741" s="28">
        <v>0.64628434888330744</v>
      </c>
      <c r="BO741" s="28">
        <v>0.34345036563062298</v>
      </c>
      <c r="BP741" s="28">
        <f t="shared" si="124"/>
        <v>0.60518537585124599</v>
      </c>
      <c r="BQ741" s="29" t="s">
        <v>106</v>
      </c>
      <c r="BR741">
        <v>0.27944563988232901</v>
      </c>
      <c r="BS741">
        <v>0.52871487378330739</v>
      </c>
      <c r="BT741">
        <v>0.25448388622061496</v>
      </c>
      <c r="BU741">
        <f t="shared" si="125"/>
        <v>0.51621889644123797</v>
      </c>
      <c r="BV741" t="s">
        <v>106</v>
      </c>
      <c r="BW741" s="27">
        <v>0.27149945148232901</v>
      </c>
      <c r="BX741" s="28">
        <v>0.35623471178330735</v>
      </c>
      <c r="BY741" s="28">
        <v>0.217542378228615</v>
      </c>
      <c r="BZ741" s="28">
        <f t="shared" si="126"/>
        <v>0.47927738844923801</v>
      </c>
      <c r="CA741" s="29" t="s">
        <v>106</v>
      </c>
      <c r="CB741">
        <v>0.28886281148232901</v>
      </c>
      <c r="CC741">
        <v>0.64628434888330744</v>
      </c>
      <c r="CD741">
        <v>0.28705523217861495</v>
      </c>
      <c r="CE741">
        <f t="shared" si="127"/>
        <v>0.5487902423992379</v>
      </c>
      <c r="CF741" t="s">
        <v>106</v>
      </c>
      <c r="CG741" s="27">
        <v>0.16163287063995566</v>
      </c>
      <c r="CH741" s="28">
        <v>0.52871487378330739</v>
      </c>
      <c r="CI741" s="28">
        <v>0.18137908359764163</v>
      </c>
      <c r="CJ741" s="28">
        <f t="shared" si="128"/>
        <v>0.42336788086057864</v>
      </c>
      <c r="CK741" s="29" t="s">
        <v>107</v>
      </c>
      <c r="CL741">
        <v>0.15368668223995566</v>
      </c>
      <c r="CM741">
        <v>0.35623471178330735</v>
      </c>
      <c r="CN741">
        <v>0.14443757560564163</v>
      </c>
      <c r="CO741">
        <f t="shared" si="129"/>
        <v>0.40617258582626464</v>
      </c>
      <c r="CP741" t="s">
        <v>106</v>
      </c>
      <c r="CQ741" s="27">
        <v>0.17105004223995565</v>
      </c>
      <c r="CR741" s="28">
        <v>0.64628434888330744</v>
      </c>
      <c r="CS741" s="28">
        <v>0.21395042955564164</v>
      </c>
      <c r="CT741" s="28">
        <f t="shared" si="130"/>
        <v>0.43278505246057863</v>
      </c>
      <c r="CU741" s="29" t="s">
        <v>107</v>
      </c>
      <c r="CV741">
        <v>54062.5452701592</v>
      </c>
      <c r="CW741">
        <v>9936.1464184660308</v>
      </c>
      <c r="CX741">
        <v>0.26173501022062301</v>
      </c>
      <c r="CY741">
        <f t="shared" si="121"/>
        <v>0.79044988400393046</v>
      </c>
      <c r="CZ741">
        <f t="shared" si="131"/>
        <v>0.6320647863756399</v>
      </c>
    </row>
    <row r="742" spans="1:104" x14ac:dyDescent="0.25">
      <c r="A742">
        <v>1</v>
      </c>
      <c r="B742" s="15">
        <v>11140</v>
      </c>
      <c r="C742" s="15">
        <v>-64.491158389999995</v>
      </c>
      <c r="D742" s="15">
        <v>-20.060836120000001</v>
      </c>
      <c r="E742" s="15">
        <v>2652</v>
      </c>
      <c r="F742" s="15">
        <v>1</v>
      </c>
      <c r="G742" s="15">
        <v>0</v>
      </c>
      <c r="H742" s="17">
        <v>3</v>
      </c>
      <c r="I742" s="19">
        <v>0</v>
      </c>
      <c r="J742" s="19">
        <v>0</v>
      </c>
      <c r="K742" s="19">
        <v>1</v>
      </c>
      <c r="L742" s="15">
        <v>0</v>
      </c>
      <c r="M742" s="15">
        <v>0</v>
      </c>
      <c r="N742" s="15">
        <v>1.2032</v>
      </c>
      <c r="O742" s="19">
        <v>178.03939299999999</v>
      </c>
      <c r="P742" s="19">
        <v>49.803846290251677</v>
      </c>
      <c r="Q742" s="20">
        <v>3.5748121131529635</v>
      </c>
      <c r="R742" s="21">
        <v>0.122</v>
      </c>
      <c r="S742" s="22">
        <v>0.123</v>
      </c>
      <c r="T742" s="22">
        <v>0.877</v>
      </c>
      <c r="U742" s="19">
        <v>0</v>
      </c>
      <c r="V742" s="19">
        <v>6.1258730937009558</v>
      </c>
      <c r="W742" s="19">
        <v>43.677973196550724</v>
      </c>
      <c r="X742" s="19">
        <v>1860.5470881803844</v>
      </c>
      <c r="Y742" s="19">
        <v>1560</v>
      </c>
      <c r="Z742" s="19">
        <v>3420.5470881803844</v>
      </c>
      <c r="AA742">
        <v>59.922606088403221</v>
      </c>
      <c r="AB742">
        <v>1</v>
      </c>
      <c r="AC742">
        <v>0.13800000000000001</v>
      </c>
      <c r="AD742">
        <v>0.86199999999999999</v>
      </c>
      <c r="AE742">
        <v>0</v>
      </c>
      <c r="AF742">
        <v>8.2693196401996456</v>
      </c>
      <c r="AG742">
        <v>51.653286448203573</v>
      </c>
      <c r="AH742">
        <v>20674.843905284073</v>
      </c>
      <c r="AI742">
        <v>1876.992</v>
      </c>
      <c r="AJ742">
        <v>21651.244216782601</v>
      </c>
      <c r="AK742">
        <v>19455.838046347399</v>
      </c>
      <c r="AL742">
        <v>43.72777704284097</v>
      </c>
      <c r="AM742" s="19">
        <v>53.846536840992513</v>
      </c>
      <c r="AN742">
        <v>0.82156800000000008</v>
      </c>
      <c r="AO742">
        <v>0.54428880000000002</v>
      </c>
      <c r="AP742">
        <v>0.18485279999999998</v>
      </c>
      <c r="AQ742">
        <v>1</v>
      </c>
      <c r="AR742">
        <v>0</v>
      </c>
      <c r="AS742">
        <v>2</v>
      </c>
      <c r="AT742">
        <v>1.48</v>
      </c>
      <c r="AU742">
        <v>1</v>
      </c>
      <c r="AV742">
        <v>2</v>
      </c>
      <c r="AW742">
        <v>1.5</v>
      </c>
      <c r="AX742">
        <v>1</v>
      </c>
      <c r="AY742">
        <v>2</v>
      </c>
      <c r="AZ742">
        <v>0.6</v>
      </c>
      <c r="BA742">
        <v>0.3</v>
      </c>
      <c r="BB742">
        <v>0.8</v>
      </c>
      <c r="BC742" s="27">
        <v>0.36963370654385985</v>
      </c>
      <c r="BD742" s="28">
        <v>0.55900969967519076</v>
      </c>
      <c r="BE742" s="28">
        <v>0.31326693587947624</v>
      </c>
      <c r="BF742" s="28">
        <f t="shared" si="122"/>
        <v>0.62618401236592236</v>
      </c>
      <c r="BG742" s="29" t="s">
        <v>106</v>
      </c>
      <c r="BH742">
        <v>0.36168751814385991</v>
      </c>
      <c r="BI742">
        <v>0.38652953767519077</v>
      </c>
      <c r="BJ742">
        <v>0.27632542788747622</v>
      </c>
      <c r="BK742">
        <f t="shared" si="123"/>
        <v>0.58924250437392223</v>
      </c>
      <c r="BL742" t="s">
        <v>106</v>
      </c>
      <c r="BM742" s="27">
        <v>0.37905087814385996</v>
      </c>
      <c r="BN742" s="28">
        <v>0.67657917477519081</v>
      </c>
      <c r="BO742" s="28">
        <v>0.34583828183747617</v>
      </c>
      <c r="BP742" s="28">
        <f t="shared" si="124"/>
        <v>0.65875535832392229</v>
      </c>
      <c r="BQ742" s="29" t="s">
        <v>106</v>
      </c>
      <c r="BR742">
        <v>0.28145041401800391</v>
      </c>
      <c r="BS742">
        <v>0.55900969967519076</v>
      </c>
      <c r="BT742">
        <v>0.2585477213477802</v>
      </c>
      <c r="BU742">
        <f t="shared" si="125"/>
        <v>0.57146479783422621</v>
      </c>
      <c r="BV742" t="s">
        <v>106</v>
      </c>
      <c r="BW742" s="27">
        <v>0.27350422561800392</v>
      </c>
      <c r="BX742" s="28">
        <v>0.38652953767519077</v>
      </c>
      <c r="BY742" s="28">
        <v>0.22160621335578018</v>
      </c>
      <c r="BZ742" s="28">
        <f t="shared" si="126"/>
        <v>0.5345232898422263</v>
      </c>
      <c r="CA742" s="29" t="s">
        <v>106</v>
      </c>
      <c r="CB742">
        <v>0.29086758561800391</v>
      </c>
      <c r="CC742">
        <v>0.67657917477519081</v>
      </c>
      <c r="CD742">
        <v>0.29111906730578019</v>
      </c>
      <c r="CE742">
        <f t="shared" si="127"/>
        <v>0.60378466210445003</v>
      </c>
      <c r="CF742" t="s">
        <v>107</v>
      </c>
      <c r="CG742" s="27">
        <v>0.16713873852152389</v>
      </c>
      <c r="CH742" s="28">
        <v>0.55900969967519076</v>
      </c>
      <c r="CI742" s="28">
        <v>0.18761540621410017</v>
      </c>
      <c r="CJ742" s="28">
        <f t="shared" si="128"/>
        <v>0.48005581500796995</v>
      </c>
      <c r="CK742" s="29" t="s">
        <v>107</v>
      </c>
      <c r="CL742">
        <v>0.15919255012152389</v>
      </c>
      <c r="CM742">
        <v>0.38652953767519077</v>
      </c>
      <c r="CN742">
        <v>0.1506738982221002</v>
      </c>
      <c r="CO742">
        <f t="shared" si="129"/>
        <v>0.46359097470854627</v>
      </c>
      <c r="CP742" t="s">
        <v>106</v>
      </c>
      <c r="CQ742" s="27">
        <v>0.17655591012152388</v>
      </c>
      <c r="CR742" s="28">
        <v>0.67657917477519081</v>
      </c>
      <c r="CS742" s="28">
        <v>0.22018675217210021</v>
      </c>
      <c r="CT742" s="28">
        <f t="shared" si="130"/>
        <v>0.48947298660796995</v>
      </c>
      <c r="CU742" s="29" t="s">
        <v>107</v>
      </c>
      <c r="CV742">
        <v>47435.006486798098</v>
      </c>
      <c r="CW742">
        <v>7490.3257610503997</v>
      </c>
      <c r="CX742">
        <v>0.31291707648644607</v>
      </c>
      <c r="CY742">
        <f t="shared" si="121"/>
        <v>0.87192677616163683</v>
      </c>
      <c r="CZ742">
        <f t="shared" si="131"/>
        <v>0.68255078303030592</v>
      </c>
    </row>
    <row r="743" spans="1:104" x14ac:dyDescent="0.25">
      <c r="A743">
        <v>1</v>
      </c>
      <c r="B743" s="15">
        <v>11142</v>
      </c>
      <c r="C743" s="15">
        <v>-64.870003310000001</v>
      </c>
      <c r="D743" s="15">
        <v>-20.034198279999998</v>
      </c>
      <c r="E743" s="15">
        <v>3493</v>
      </c>
      <c r="F743" s="15">
        <v>1</v>
      </c>
      <c r="G743" s="15">
        <v>0</v>
      </c>
      <c r="H743" s="17">
        <v>3</v>
      </c>
      <c r="I743" s="19">
        <v>1</v>
      </c>
      <c r="J743" s="19">
        <v>5</v>
      </c>
      <c r="K743" s="19">
        <v>1</v>
      </c>
      <c r="L743" s="15">
        <v>0</v>
      </c>
      <c r="M743" s="15">
        <v>1.9414993466458099</v>
      </c>
      <c r="N743" s="15">
        <v>1.2032</v>
      </c>
      <c r="O743" s="19">
        <v>152.60519399999899</v>
      </c>
      <c r="P743" s="19">
        <v>42.689011089217146</v>
      </c>
      <c r="Q743" s="20">
        <v>3.5748121145524889</v>
      </c>
      <c r="R743" s="21">
        <v>2.4000000000000004E-2</v>
      </c>
      <c r="S743" s="22">
        <v>0.15099999999999997</v>
      </c>
      <c r="T743" s="22">
        <v>0.84899999999999998</v>
      </c>
      <c r="U743" s="19">
        <v>0</v>
      </c>
      <c r="V743" s="19">
        <v>6.4460406744717877</v>
      </c>
      <c r="W743" s="19">
        <v>36.242970414745358</v>
      </c>
      <c r="X743" s="19">
        <v>344.79026325330034</v>
      </c>
      <c r="Y743" s="19">
        <v>2507.1749999999997</v>
      </c>
      <c r="Z743" s="19">
        <v>2851.9652632533002</v>
      </c>
      <c r="AA743">
        <v>51.362233798416334</v>
      </c>
      <c r="AB743">
        <v>1</v>
      </c>
      <c r="AC743">
        <v>0.15999999999999998</v>
      </c>
      <c r="AD743">
        <v>0.84000000000000008</v>
      </c>
      <c r="AE743">
        <v>0</v>
      </c>
      <c r="AF743">
        <v>8.2179574077466118</v>
      </c>
      <c r="AG743">
        <v>43.144276390669724</v>
      </c>
      <c r="AH743">
        <v>19030.7143220957</v>
      </c>
      <c r="AI743">
        <v>3715.9316436592444</v>
      </c>
      <c r="AJ743">
        <v>24680.086007198999</v>
      </c>
      <c r="AK743">
        <v>24187.7857060653</v>
      </c>
      <c r="AL743">
        <v>41.664474823075935</v>
      </c>
      <c r="AM743" s="19">
        <v>50.337697532275122</v>
      </c>
      <c r="AN743">
        <v>0.88986666666666669</v>
      </c>
      <c r="AO743">
        <v>0.58953666666666671</v>
      </c>
      <c r="AP743">
        <v>0.20022000000000001</v>
      </c>
      <c r="AQ743">
        <v>1</v>
      </c>
      <c r="AR743">
        <v>0</v>
      </c>
      <c r="AS743">
        <v>2</v>
      </c>
      <c r="AT743">
        <v>1.48</v>
      </c>
      <c r="AU743">
        <v>1</v>
      </c>
      <c r="AV743">
        <v>2</v>
      </c>
      <c r="AW743">
        <v>1.5</v>
      </c>
      <c r="AX743">
        <v>1</v>
      </c>
      <c r="AY743">
        <v>2</v>
      </c>
      <c r="AZ743">
        <v>0.6</v>
      </c>
      <c r="BA743">
        <v>0.3</v>
      </c>
      <c r="BB743">
        <v>0.8</v>
      </c>
      <c r="BC743" s="27">
        <v>0.39515500800766723</v>
      </c>
      <c r="BD743" s="28">
        <v>0.52613722589137302</v>
      </c>
      <c r="BE743" s="28">
        <v>0.33016388805086894</v>
      </c>
      <c r="BF743" s="28">
        <f t="shared" si="122"/>
        <v>0.56211398019618497</v>
      </c>
      <c r="BG743" s="29" t="s">
        <v>106</v>
      </c>
      <c r="BH743">
        <v>0.38720881960766729</v>
      </c>
      <c r="BI743">
        <v>0.35365706389137297</v>
      </c>
      <c r="BJ743">
        <v>0.29322238005886891</v>
      </c>
      <c r="BK743">
        <f t="shared" si="123"/>
        <v>0.52517247220418484</v>
      </c>
      <c r="BL743" t="s">
        <v>106</v>
      </c>
      <c r="BM743" s="27">
        <v>0.40457217960766723</v>
      </c>
      <c r="BN743" s="28">
        <v>0.64370670099137306</v>
      </c>
      <c r="BO743" s="28">
        <v>0.36273523400886892</v>
      </c>
      <c r="BP743" s="28">
        <f t="shared" si="124"/>
        <v>0.5946853261541849</v>
      </c>
      <c r="BQ743" s="29" t="s">
        <v>106</v>
      </c>
      <c r="BR743">
        <v>0.29964085388326722</v>
      </c>
      <c r="BS743">
        <v>0.52613722589137302</v>
      </c>
      <c r="BT743">
        <v>0.2708957507354689</v>
      </c>
      <c r="BU743">
        <f t="shared" si="125"/>
        <v>0.50284584288078493</v>
      </c>
      <c r="BV743" t="s">
        <v>106</v>
      </c>
      <c r="BW743" s="27">
        <v>0.29169466548326728</v>
      </c>
      <c r="BX743" s="28">
        <v>0.35365706389137297</v>
      </c>
      <c r="BY743" s="28">
        <v>0.23395424274346888</v>
      </c>
      <c r="BZ743" s="28">
        <f t="shared" si="126"/>
        <v>0.46590433488878485</v>
      </c>
      <c r="CA743" s="29" t="s">
        <v>106</v>
      </c>
      <c r="CB743">
        <v>0.30905802548326722</v>
      </c>
      <c r="CC743">
        <v>0.64370670099137306</v>
      </c>
      <c r="CD743">
        <v>0.30346709669346889</v>
      </c>
      <c r="CE743">
        <f t="shared" si="127"/>
        <v>0.53541718883878486</v>
      </c>
      <c r="CF743" t="s">
        <v>106</v>
      </c>
      <c r="CG743" s="27">
        <v>0.17582620964793391</v>
      </c>
      <c r="CH743" s="28">
        <v>0.52613722589137302</v>
      </c>
      <c r="CI743" s="28">
        <v>0.19406668384513553</v>
      </c>
      <c r="CJ743" s="28">
        <f t="shared" si="128"/>
        <v>0.40777630179324986</v>
      </c>
      <c r="CK743" s="29" t="s">
        <v>107</v>
      </c>
      <c r="CL743">
        <v>0.16788002124793391</v>
      </c>
      <c r="CM743">
        <v>0.35365706389137297</v>
      </c>
      <c r="CN743">
        <v>0.15712517585313557</v>
      </c>
      <c r="CO743">
        <f t="shared" si="129"/>
        <v>0.38907526799845155</v>
      </c>
      <c r="CP743" t="s">
        <v>106</v>
      </c>
      <c r="CQ743" s="27">
        <v>0.18524338124793391</v>
      </c>
      <c r="CR743" s="28">
        <v>0.64370670099137306</v>
      </c>
      <c r="CS743" s="28">
        <v>0.22663802980313555</v>
      </c>
      <c r="CT743" s="28">
        <f t="shared" si="130"/>
        <v>0.41719347339324986</v>
      </c>
      <c r="CU743" s="29" t="s">
        <v>107</v>
      </c>
      <c r="CV743">
        <v>44195.292621721201</v>
      </c>
      <c r="CW743">
        <v>6420.2792248020396</v>
      </c>
      <c r="CX743">
        <v>0.23195009214531598</v>
      </c>
      <c r="CY743">
        <f t="shared" si="121"/>
        <v>0.75808731803668894</v>
      </c>
      <c r="CZ743">
        <f t="shared" si="131"/>
        <v>0.62710510015298326</v>
      </c>
    </row>
    <row r="744" spans="1:104" x14ac:dyDescent="0.25">
      <c r="A744">
        <v>1</v>
      </c>
      <c r="B744" s="15">
        <v>11145</v>
      </c>
      <c r="C744" s="15">
        <v>-64.35487698</v>
      </c>
      <c r="D744" s="15">
        <v>-19.346708499999998</v>
      </c>
      <c r="E744" s="15">
        <v>2113</v>
      </c>
      <c r="F744" s="15">
        <v>1</v>
      </c>
      <c r="G744" s="15">
        <v>0</v>
      </c>
      <c r="H744" s="17">
        <v>0</v>
      </c>
      <c r="I744" s="19">
        <v>0</v>
      </c>
      <c r="J744" s="19">
        <v>0</v>
      </c>
      <c r="K744" s="19">
        <v>1</v>
      </c>
      <c r="L744" s="15">
        <v>0</v>
      </c>
      <c r="M744" s="15">
        <v>0</v>
      </c>
      <c r="N744" s="15">
        <v>1.2032</v>
      </c>
      <c r="O744" s="19">
        <v>221.64087699999999</v>
      </c>
      <c r="P744" s="19">
        <v>62.000706584743718</v>
      </c>
      <c r="Q744" s="20">
        <v>3.574812114391908</v>
      </c>
      <c r="R744" s="21">
        <v>0</v>
      </c>
      <c r="S744" s="22">
        <v>0.22700000000000001</v>
      </c>
      <c r="T744" s="22">
        <v>0.77299999999999991</v>
      </c>
      <c r="U744" s="19">
        <v>0</v>
      </c>
      <c r="V744" s="19">
        <v>14.074160394736824</v>
      </c>
      <c r="W744" s="19">
        <v>47.926546190006889</v>
      </c>
      <c r="X744" s="19">
        <v>0</v>
      </c>
      <c r="Y744" s="19">
        <v>1560</v>
      </c>
      <c r="Z744" s="19">
        <v>1560</v>
      </c>
      <c r="AA744">
        <v>74.597530047520749</v>
      </c>
      <c r="AB744">
        <v>1</v>
      </c>
      <c r="AC744">
        <v>0.23200000000000001</v>
      </c>
      <c r="AD744">
        <v>0.76800000000000002</v>
      </c>
      <c r="AE744">
        <v>0</v>
      </c>
      <c r="AF744">
        <v>17.306626971024816</v>
      </c>
      <c r="AG744">
        <v>57.290903076495937</v>
      </c>
      <c r="AH744">
        <v>33863.841187389829</v>
      </c>
      <c r="AI744">
        <v>1876.992</v>
      </c>
      <c r="AJ744">
        <v>34265.731638496902</v>
      </c>
      <c r="AK744">
        <v>34265.731638496902</v>
      </c>
      <c r="AL744">
        <v>62.000706584743718</v>
      </c>
      <c r="AM744" s="19">
        <v>74.597530047520749</v>
      </c>
      <c r="AN744">
        <v>0.8143786666666667</v>
      </c>
      <c r="AO744">
        <v>0.53952586666666669</v>
      </c>
      <c r="AP744">
        <v>0.18323519999999999</v>
      </c>
      <c r="AQ744">
        <v>1</v>
      </c>
      <c r="AR744">
        <v>0</v>
      </c>
      <c r="AS744">
        <v>2</v>
      </c>
      <c r="AT744">
        <v>1.48</v>
      </c>
      <c r="AU744">
        <v>1</v>
      </c>
      <c r="AV744">
        <v>2</v>
      </c>
      <c r="AW744">
        <v>1.5</v>
      </c>
      <c r="AX744">
        <v>1</v>
      </c>
      <c r="AY744">
        <v>2</v>
      </c>
      <c r="AZ744">
        <v>0.6</v>
      </c>
      <c r="BA744">
        <v>0.3</v>
      </c>
      <c r="BB744">
        <v>0.8</v>
      </c>
      <c r="BC744" s="27">
        <v>0.35218186656745132</v>
      </c>
      <c r="BD744" s="28">
        <v>0.53763500073941184</v>
      </c>
      <c r="BE744" s="28">
        <v>0.29693146163154616</v>
      </c>
      <c r="BF744" s="28">
        <f t="shared" si="122"/>
        <v>0.49688997370973736</v>
      </c>
      <c r="BG744" s="29" t="s">
        <v>106</v>
      </c>
      <c r="BH744">
        <v>0.34423567816745132</v>
      </c>
      <c r="BI744">
        <v>0.36515483873941185</v>
      </c>
      <c r="BJ744">
        <v>0.25998995363954613</v>
      </c>
      <c r="BK744">
        <f t="shared" si="123"/>
        <v>0.45994846571773734</v>
      </c>
      <c r="BL744" t="s">
        <v>106</v>
      </c>
      <c r="BM744" s="27">
        <v>0.36159903816745131</v>
      </c>
      <c r="BN744" s="28">
        <v>0.65520447583941188</v>
      </c>
      <c r="BO744" s="28">
        <v>0.32950280758954614</v>
      </c>
      <c r="BP744" s="28">
        <f t="shared" si="124"/>
        <v>0.52946131966773735</v>
      </c>
      <c r="BQ744" s="29" t="s">
        <v>106</v>
      </c>
      <c r="BR744">
        <v>0.26477024368354729</v>
      </c>
      <c r="BS744">
        <v>0.53763500073941184</v>
      </c>
      <c r="BT744">
        <v>0.24269108107708212</v>
      </c>
      <c r="BU744">
        <f t="shared" si="125"/>
        <v>0.4426495931552733</v>
      </c>
      <c r="BV744" t="s">
        <v>106</v>
      </c>
      <c r="BW744" s="27">
        <v>0.25682405528354729</v>
      </c>
      <c r="BX744" s="28">
        <v>0.36515483873941185</v>
      </c>
      <c r="BY744" s="28">
        <v>0.20574957308508213</v>
      </c>
      <c r="BZ744" s="28">
        <f t="shared" si="126"/>
        <v>0.40570808516327334</v>
      </c>
      <c r="CA744" s="29" t="s">
        <v>106</v>
      </c>
      <c r="CB744">
        <v>0.27418741528354729</v>
      </c>
      <c r="CC744">
        <v>0.65520447583941188</v>
      </c>
      <c r="CD744">
        <v>0.27526242703508214</v>
      </c>
      <c r="CE744">
        <f t="shared" si="127"/>
        <v>0.4741459273617385</v>
      </c>
      <c r="CF744" t="s">
        <v>107</v>
      </c>
      <c r="CG744" s="27">
        <v>0.15145888068589394</v>
      </c>
      <c r="CH744" s="28">
        <v>0.53763500073941184</v>
      </c>
      <c r="CI744" s="28">
        <v>0.17237947665462877</v>
      </c>
      <c r="CJ744" s="28">
        <f t="shared" si="128"/>
        <v>0.35141739276408512</v>
      </c>
      <c r="CK744" s="29" t="s">
        <v>107</v>
      </c>
      <c r="CL744">
        <v>0.14351269228589392</v>
      </c>
      <c r="CM744">
        <v>0.36515483873941185</v>
      </c>
      <c r="CN744">
        <v>0.1354379686626288</v>
      </c>
      <c r="CO744">
        <f t="shared" si="129"/>
        <v>0.33539648074082001</v>
      </c>
      <c r="CP744" t="s">
        <v>106</v>
      </c>
      <c r="CQ744" s="27">
        <v>0.16087605228589394</v>
      </c>
      <c r="CR744" s="28">
        <v>0.65520447583941188</v>
      </c>
      <c r="CS744" s="28">
        <v>0.20495082261262881</v>
      </c>
      <c r="CT744" s="28">
        <f t="shared" si="130"/>
        <v>0.36083456436408512</v>
      </c>
      <c r="CU744" s="29" t="s">
        <v>107</v>
      </c>
      <c r="CV744">
        <v>52490.2401765264</v>
      </c>
      <c r="CW744">
        <v>9324.6912559400898</v>
      </c>
      <c r="CX744">
        <v>0.19995851207819121</v>
      </c>
      <c r="CY744">
        <f t="shared" si="121"/>
        <v>0.73759351281760299</v>
      </c>
      <c r="CZ744">
        <f t="shared" si="131"/>
        <v>0.55214037864564247</v>
      </c>
    </row>
    <row r="745" spans="1:104" x14ac:dyDescent="0.25">
      <c r="A745">
        <v>1</v>
      </c>
      <c r="B745" s="15">
        <v>11147</v>
      </c>
      <c r="C745" s="15">
        <v>-64.918737129999997</v>
      </c>
      <c r="D745" s="15">
        <v>-20.172394709999999</v>
      </c>
      <c r="E745" s="15">
        <v>3559</v>
      </c>
      <c r="F745" s="15">
        <v>1</v>
      </c>
      <c r="G745" s="15">
        <v>0</v>
      </c>
      <c r="H745" s="17">
        <v>2</v>
      </c>
      <c r="I745" s="19">
        <v>0</v>
      </c>
      <c r="J745" s="19">
        <v>0</v>
      </c>
      <c r="K745" s="19">
        <v>1</v>
      </c>
      <c r="L745" s="15">
        <v>0</v>
      </c>
      <c r="M745" s="15">
        <v>0</v>
      </c>
      <c r="N745" s="15">
        <v>1.2032</v>
      </c>
      <c r="O745" s="19">
        <v>214.37396299999901</v>
      </c>
      <c r="P745" s="19">
        <v>59.967896535661708</v>
      </c>
      <c r="Q745" s="20">
        <v>3.5748121142203995</v>
      </c>
      <c r="R745" s="21">
        <v>0.11899999999999999</v>
      </c>
      <c r="S745" s="22">
        <v>0.151</v>
      </c>
      <c r="T745" s="22">
        <v>0.84899999999999998</v>
      </c>
      <c r="U745" s="19">
        <v>0</v>
      </c>
      <c r="V745" s="19">
        <v>9.0551523768849176</v>
      </c>
      <c r="W745" s="19">
        <v>50.912744158776789</v>
      </c>
      <c r="X745" s="19">
        <v>2401.5599588554646</v>
      </c>
      <c r="Y745" s="19">
        <v>1560</v>
      </c>
      <c r="Z745" s="19">
        <v>3961.5599588554646</v>
      </c>
      <c r="AA745">
        <v>72.151709397416994</v>
      </c>
      <c r="AB745">
        <v>1</v>
      </c>
      <c r="AC745">
        <v>0.16</v>
      </c>
      <c r="AD745">
        <v>0.84</v>
      </c>
      <c r="AE745">
        <v>0</v>
      </c>
      <c r="AF745">
        <v>11.544273503586719</v>
      </c>
      <c r="AG745">
        <v>60.607435893830271</v>
      </c>
      <c r="AH745">
        <v>26733.622505247185</v>
      </c>
      <c r="AI745">
        <v>1876.992</v>
      </c>
      <c r="AJ745">
        <v>27446.103739886999</v>
      </c>
      <c r="AK745">
        <v>24731.541192896901</v>
      </c>
      <c r="AL745">
        <v>52.831716847917967</v>
      </c>
      <c r="AM745" s="19">
        <v>65.015529709673245</v>
      </c>
      <c r="AN745">
        <v>0.82875733333333335</v>
      </c>
      <c r="AO745">
        <v>0.54905173333333335</v>
      </c>
      <c r="AP745">
        <v>0.18647039999999998</v>
      </c>
      <c r="AQ745">
        <v>1</v>
      </c>
      <c r="AR745">
        <v>0</v>
      </c>
      <c r="AS745">
        <v>2</v>
      </c>
      <c r="AT745">
        <v>1.48</v>
      </c>
      <c r="AU745">
        <v>1</v>
      </c>
      <c r="AV745">
        <v>2</v>
      </c>
      <c r="AW745">
        <v>1.5</v>
      </c>
      <c r="AX745">
        <v>1</v>
      </c>
      <c r="AY745">
        <v>2</v>
      </c>
      <c r="AZ745">
        <v>0.6</v>
      </c>
      <c r="BA745">
        <v>0.3</v>
      </c>
      <c r="BB745">
        <v>0.8</v>
      </c>
      <c r="BC745" s="27">
        <v>0.36255451227062852</v>
      </c>
      <c r="BD745" s="28">
        <v>0.50811068043712482</v>
      </c>
      <c r="BE745" s="28">
        <v>0.30515885076540356</v>
      </c>
      <c r="BF745" s="28">
        <f t="shared" si="122"/>
        <v>0.57722253356123465</v>
      </c>
      <c r="BG745" s="29" t="s">
        <v>106</v>
      </c>
      <c r="BH745">
        <v>0.35460832387062852</v>
      </c>
      <c r="BI745">
        <v>0.33563051843712483</v>
      </c>
      <c r="BJ745">
        <v>0.26821734277340353</v>
      </c>
      <c r="BK745">
        <f t="shared" si="123"/>
        <v>0.54028102556923463</v>
      </c>
      <c r="BL745" t="s">
        <v>106</v>
      </c>
      <c r="BM745" s="27">
        <v>0.37197168387062851</v>
      </c>
      <c r="BN745" s="28">
        <v>0.62568015553712486</v>
      </c>
      <c r="BO745" s="28">
        <v>0.3377301967234036</v>
      </c>
      <c r="BP745" s="28">
        <f t="shared" si="124"/>
        <v>0.60979387951923469</v>
      </c>
      <c r="BQ745" s="29" t="s">
        <v>106</v>
      </c>
      <c r="BR745">
        <v>0.2735995501028205</v>
      </c>
      <c r="BS745">
        <v>0.50811068043712482</v>
      </c>
      <c r="BT745">
        <v>0.24996080225647552</v>
      </c>
      <c r="BU745">
        <f t="shared" si="125"/>
        <v>0.52202448505230659</v>
      </c>
      <c r="BV745" t="s">
        <v>106</v>
      </c>
      <c r="BW745" s="27">
        <v>0.2656533617028205</v>
      </c>
      <c r="BX745" s="28">
        <v>0.33563051843712483</v>
      </c>
      <c r="BY745" s="28">
        <v>0.21301929426447552</v>
      </c>
      <c r="BZ745" s="28">
        <f t="shared" si="126"/>
        <v>0.48508297706030662</v>
      </c>
      <c r="CA745" s="29" t="s">
        <v>106</v>
      </c>
      <c r="CB745">
        <v>0.2830167217028205</v>
      </c>
      <c r="CC745">
        <v>0.62568015553712486</v>
      </c>
      <c r="CD745">
        <v>0.28253214821447553</v>
      </c>
      <c r="CE745">
        <f t="shared" si="127"/>
        <v>0.55459583101030663</v>
      </c>
      <c r="CF745" t="s">
        <v>106</v>
      </c>
      <c r="CG745" s="27">
        <v>0.15828756210751382</v>
      </c>
      <c r="CH745" s="28">
        <v>0.50811068043712482</v>
      </c>
      <c r="CI745" s="28">
        <v>0.17840777641156885</v>
      </c>
      <c r="CJ745" s="28">
        <f t="shared" si="128"/>
        <v>0.43035124490334492</v>
      </c>
      <c r="CK745" s="29" t="s">
        <v>107</v>
      </c>
      <c r="CL745">
        <v>0.15034137370751383</v>
      </c>
      <c r="CM745">
        <v>0.33563051843712483</v>
      </c>
      <c r="CN745">
        <v>0.14146626841956886</v>
      </c>
      <c r="CO745">
        <f t="shared" si="129"/>
        <v>0.41352995121539993</v>
      </c>
      <c r="CP745" t="s">
        <v>106</v>
      </c>
      <c r="CQ745" s="27">
        <v>0.16770473370751382</v>
      </c>
      <c r="CR745" s="28">
        <v>0.62568015553712486</v>
      </c>
      <c r="CS745" s="28">
        <v>0.21097912236956887</v>
      </c>
      <c r="CT745" s="28">
        <f t="shared" si="130"/>
        <v>0.43976841650334492</v>
      </c>
      <c r="CU745" s="29" t="s">
        <v>107</v>
      </c>
      <c r="CV745">
        <v>51684.747075764899</v>
      </c>
      <c r="CW745">
        <v>9018.9636746771303</v>
      </c>
      <c r="CX745">
        <v>0.2720636827958311</v>
      </c>
      <c r="CY745">
        <f t="shared" si="121"/>
        <v>0.78017436323295586</v>
      </c>
      <c r="CZ745">
        <f t="shared" si="131"/>
        <v>0.63461819506645956</v>
      </c>
    </row>
    <row r="746" spans="1:104" x14ac:dyDescent="0.25">
      <c r="A746">
        <v>1</v>
      </c>
      <c r="B746" s="15">
        <v>11155</v>
      </c>
      <c r="C746" s="15">
        <v>-65.054759500000003</v>
      </c>
      <c r="D746" s="15">
        <v>-19.339289999999998</v>
      </c>
      <c r="E746" s="15">
        <v>3037</v>
      </c>
      <c r="F746" s="15">
        <v>1</v>
      </c>
      <c r="G746" s="15">
        <v>0</v>
      </c>
      <c r="H746" s="17">
        <v>3</v>
      </c>
      <c r="I746" s="19">
        <v>1</v>
      </c>
      <c r="J746" s="19">
        <v>5</v>
      </c>
      <c r="K746" s="19">
        <v>1</v>
      </c>
      <c r="L746" s="15">
        <v>0</v>
      </c>
      <c r="M746" s="15">
        <v>1.9414993466458099</v>
      </c>
      <c r="N746" s="15">
        <v>1.2032</v>
      </c>
      <c r="O746" s="19">
        <v>352.44532900000002</v>
      </c>
      <c r="P746" s="19">
        <v>98.591287526714837</v>
      </c>
      <c r="Q746" s="20">
        <v>3.5748121141485192</v>
      </c>
      <c r="R746" s="21">
        <v>4.0999999999999995E-2</v>
      </c>
      <c r="S746" s="22">
        <v>0.23299999999999998</v>
      </c>
      <c r="T746" s="22">
        <v>0.7669999999999999</v>
      </c>
      <c r="U746" s="19">
        <v>0</v>
      </c>
      <c r="V746" s="19">
        <v>22.971769993724557</v>
      </c>
      <c r="W746" s="19">
        <v>75.619517532990272</v>
      </c>
      <c r="X746" s="19">
        <v>1719.3235054583397</v>
      </c>
      <c r="Y746" s="19">
        <v>2507.1749999999997</v>
      </c>
      <c r="Z746" s="19">
        <v>4226.4985054583394</v>
      </c>
      <c r="AA746">
        <v>118.62230186637832</v>
      </c>
      <c r="AB746">
        <v>1</v>
      </c>
      <c r="AC746">
        <v>0.23899999999999999</v>
      </c>
      <c r="AD746">
        <v>0.76100000000000001</v>
      </c>
      <c r="AE746">
        <v>0</v>
      </c>
      <c r="AF746">
        <v>28.350730146064418</v>
      </c>
      <c r="AG746">
        <v>90.271571720313901</v>
      </c>
      <c r="AH746">
        <v>54811.283899046204</v>
      </c>
      <c r="AI746">
        <v>3715.9316436592444</v>
      </c>
      <c r="AJ746">
        <v>58902.061774998801</v>
      </c>
      <c r="AK746">
        <v>56894.880741506102</v>
      </c>
      <c r="AL746">
        <v>94.54904473811952</v>
      </c>
      <c r="AM746" s="19">
        <v>114.58005907778301</v>
      </c>
      <c r="AN746">
        <v>0.82156800000000008</v>
      </c>
      <c r="AO746">
        <v>0.54428880000000002</v>
      </c>
      <c r="AP746">
        <v>0.18485279999999998</v>
      </c>
      <c r="AQ746">
        <v>1</v>
      </c>
      <c r="AR746">
        <v>0</v>
      </c>
      <c r="AS746">
        <v>2</v>
      </c>
      <c r="AT746">
        <v>1.48</v>
      </c>
      <c r="AU746">
        <v>1</v>
      </c>
      <c r="AV746">
        <v>2</v>
      </c>
      <c r="AW746">
        <v>1.5</v>
      </c>
      <c r="AX746">
        <v>1</v>
      </c>
      <c r="AY746">
        <v>2</v>
      </c>
      <c r="AZ746">
        <v>0.6</v>
      </c>
      <c r="BA746">
        <v>0.3</v>
      </c>
      <c r="BB746">
        <v>0.8</v>
      </c>
      <c r="BC746" s="27">
        <v>0.34073627902548143</v>
      </c>
      <c r="BD746" s="28">
        <v>0.50049195143858394</v>
      </c>
      <c r="BE746" s="28">
        <v>0.28469485835501956</v>
      </c>
      <c r="BF746" s="28">
        <f t="shared" si="122"/>
        <v>0.44062309831032243</v>
      </c>
      <c r="BG746" s="29" t="s">
        <v>106</v>
      </c>
      <c r="BH746">
        <v>0.33279009062548148</v>
      </c>
      <c r="BI746">
        <v>0.32801178943858394</v>
      </c>
      <c r="BJ746">
        <v>0.24775335036301954</v>
      </c>
      <c r="BK746">
        <f t="shared" si="123"/>
        <v>0.4036815903183224</v>
      </c>
      <c r="BL746" t="s">
        <v>106</v>
      </c>
      <c r="BM746" s="27">
        <v>0.35015345062548153</v>
      </c>
      <c r="BN746" s="28">
        <v>0.61806142653858398</v>
      </c>
      <c r="BO746" s="28">
        <v>0.3172662043130195</v>
      </c>
      <c r="BP746" s="28">
        <f t="shared" si="124"/>
        <v>0.47319444426832236</v>
      </c>
      <c r="BQ746" s="29" t="s">
        <v>106</v>
      </c>
      <c r="BR746">
        <v>0.25255298649962549</v>
      </c>
      <c r="BS746">
        <v>0.50049195143858394</v>
      </c>
      <c r="BT746">
        <v>0.2299756438233235</v>
      </c>
      <c r="BU746">
        <f t="shared" si="125"/>
        <v>0.38590388377862639</v>
      </c>
      <c r="BV746" t="s">
        <v>106</v>
      </c>
      <c r="BW746" s="27">
        <v>0.24460679809962549</v>
      </c>
      <c r="BX746" s="28">
        <v>0.32801178943858394</v>
      </c>
      <c r="BY746" s="28">
        <v>0.19303413583132356</v>
      </c>
      <c r="BZ746" s="28">
        <f t="shared" si="126"/>
        <v>0.34896237578662648</v>
      </c>
      <c r="CA746" s="29" t="s">
        <v>106</v>
      </c>
      <c r="CB746">
        <v>0.26197015809962548</v>
      </c>
      <c r="CC746">
        <v>0.61806142653858398</v>
      </c>
      <c r="CD746">
        <v>0.26254698978132351</v>
      </c>
      <c r="CE746">
        <f t="shared" si="127"/>
        <v>0.41789839805492834</v>
      </c>
      <c r="CF746" t="s">
        <v>107</v>
      </c>
      <c r="CG746" s="27">
        <v>0.13824131100314546</v>
      </c>
      <c r="CH746" s="28">
        <v>0.50049195143858394</v>
      </c>
      <c r="CI746" s="28">
        <v>0.15904332868964349</v>
      </c>
      <c r="CJ746" s="28">
        <f t="shared" si="128"/>
        <v>0.29416955095844832</v>
      </c>
      <c r="CK746" s="29" t="s">
        <v>107</v>
      </c>
      <c r="CL746">
        <v>0.13029512260314546</v>
      </c>
      <c r="CM746">
        <v>0.32801178943858394</v>
      </c>
      <c r="CN746">
        <v>0.12210182069764351</v>
      </c>
      <c r="CO746">
        <f t="shared" si="129"/>
        <v>0.27803006065294639</v>
      </c>
      <c r="CP746" t="s">
        <v>106</v>
      </c>
      <c r="CQ746" s="27">
        <v>0.14765848260314546</v>
      </c>
      <c r="CR746" s="28">
        <v>0.61806142653858398</v>
      </c>
      <c r="CS746" s="28">
        <v>0.19161467464764353</v>
      </c>
      <c r="CT746" s="28">
        <f t="shared" si="130"/>
        <v>0.30358672255844832</v>
      </c>
      <c r="CU746" s="29" t="s">
        <v>107</v>
      </c>
      <c r="CV746">
        <v>65209.332538524199</v>
      </c>
      <c r="CW746">
        <v>14827.7877332972</v>
      </c>
      <c r="CX746">
        <v>0.15592823995530289</v>
      </c>
      <c r="CY746">
        <f t="shared" si="121"/>
        <v>0.65642019139388685</v>
      </c>
      <c r="CZ746">
        <f t="shared" si="131"/>
        <v>0.49666451898078434</v>
      </c>
    </row>
    <row r="747" spans="1:104" x14ac:dyDescent="0.25">
      <c r="A747">
        <v>1</v>
      </c>
      <c r="B747" s="15">
        <v>11169</v>
      </c>
      <c r="C747" s="15">
        <v>-64.635669280000002</v>
      </c>
      <c r="D747" s="15">
        <v>-20.126075230000001</v>
      </c>
      <c r="E747" s="15">
        <v>2808</v>
      </c>
      <c r="F747" s="15">
        <v>1</v>
      </c>
      <c r="G747" s="15">
        <v>0</v>
      </c>
      <c r="H747" s="17">
        <v>3</v>
      </c>
      <c r="I747" s="19">
        <v>1</v>
      </c>
      <c r="J747" s="19">
        <v>5</v>
      </c>
      <c r="K747" s="19">
        <v>1</v>
      </c>
      <c r="L747" s="15">
        <v>0</v>
      </c>
      <c r="M747" s="15">
        <v>1.9414993466458099</v>
      </c>
      <c r="N747" s="15">
        <v>1.2032</v>
      </c>
      <c r="O747" s="19">
        <v>265.24236099999899</v>
      </c>
      <c r="P747" s="19">
        <v>74.197566908483267</v>
      </c>
      <c r="Q747" s="20">
        <v>3.5748121138143802</v>
      </c>
      <c r="R747" s="21">
        <v>0.28799999999999998</v>
      </c>
      <c r="S747" s="22">
        <v>0.151</v>
      </c>
      <c r="T747" s="22">
        <v>0.84899999999999998</v>
      </c>
      <c r="U747" s="19">
        <v>0</v>
      </c>
      <c r="V747" s="19">
        <v>11.203832603180974</v>
      </c>
      <c r="W747" s="19">
        <v>62.99373430530229</v>
      </c>
      <c r="X747" s="19">
        <v>7191.3397779108273</v>
      </c>
      <c r="Y747" s="19">
        <v>2507.1749999999997</v>
      </c>
      <c r="Z747" s="19">
        <v>9698.5147779108265</v>
      </c>
      <c r="AA747">
        <v>89.272453977390768</v>
      </c>
      <c r="AB747">
        <v>1</v>
      </c>
      <c r="AC747">
        <v>0.16</v>
      </c>
      <c r="AD747">
        <v>0.84</v>
      </c>
      <c r="AE747">
        <v>0</v>
      </c>
      <c r="AF747">
        <v>14.283592636382522</v>
      </c>
      <c r="AG747">
        <v>74.988861341008246</v>
      </c>
      <c r="AH747">
        <v>33077.193938721241</v>
      </c>
      <c r="AI747">
        <v>3715.9316436592444</v>
      </c>
      <c r="AJ747">
        <v>38114.704038448799</v>
      </c>
      <c r="AK747">
        <v>28991.2932326113</v>
      </c>
      <c r="AL747">
        <v>52.828667638840081</v>
      </c>
      <c r="AM747" s="19">
        <v>67.903554707747588</v>
      </c>
      <c r="AN747">
        <v>0.83594666666666673</v>
      </c>
      <c r="AO747">
        <v>0.55381466666666668</v>
      </c>
      <c r="AP747">
        <v>0.18808800000000001</v>
      </c>
      <c r="AQ747">
        <v>1</v>
      </c>
      <c r="AR747">
        <v>0</v>
      </c>
      <c r="AS747">
        <v>2</v>
      </c>
      <c r="AT747">
        <v>1.48</v>
      </c>
      <c r="AU747">
        <v>1</v>
      </c>
      <c r="AV747">
        <v>2</v>
      </c>
      <c r="AW747">
        <v>1.5</v>
      </c>
      <c r="AX747">
        <v>1</v>
      </c>
      <c r="AY747">
        <v>2</v>
      </c>
      <c r="AZ747">
        <v>0.6</v>
      </c>
      <c r="BA747">
        <v>0.3</v>
      </c>
      <c r="BB747">
        <v>0.8</v>
      </c>
      <c r="BC747" s="27">
        <v>0.36292055335992035</v>
      </c>
      <c r="BD747" s="28">
        <v>0.54016117239561234</v>
      </c>
      <c r="BE747" s="28">
        <v>0.30497897948038527</v>
      </c>
      <c r="BF747" s="28">
        <f t="shared" si="122"/>
        <v>0.56583261650611216</v>
      </c>
      <c r="BG747" s="29" t="s">
        <v>106</v>
      </c>
      <c r="BH747">
        <v>0.35497436495992035</v>
      </c>
      <c r="BI747">
        <v>0.36768101039561235</v>
      </c>
      <c r="BJ747">
        <v>0.26803747148838525</v>
      </c>
      <c r="BK747">
        <f t="shared" si="123"/>
        <v>0.52889110851411214</v>
      </c>
      <c r="BL747" t="s">
        <v>106</v>
      </c>
      <c r="BM747" s="27">
        <v>0.37233772495992035</v>
      </c>
      <c r="BN747" s="28">
        <v>0.65773064749561239</v>
      </c>
      <c r="BO747" s="28">
        <v>0.3375503254383852</v>
      </c>
      <c r="BP747" s="28">
        <f t="shared" si="124"/>
        <v>0.59840396246411209</v>
      </c>
      <c r="BQ747" s="29" t="s">
        <v>106</v>
      </c>
      <c r="BR747">
        <v>0.27319392155016031</v>
      </c>
      <c r="BS747">
        <v>0.54016117239561234</v>
      </c>
      <c r="BT747">
        <v>0.2493020969942252</v>
      </c>
      <c r="BU747">
        <f t="shared" si="125"/>
        <v>0.51015573401995207</v>
      </c>
      <c r="BV747" t="s">
        <v>106</v>
      </c>
      <c r="BW747" s="27">
        <v>0.26524773315016031</v>
      </c>
      <c r="BX747" s="28">
        <v>0.36768101039561235</v>
      </c>
      <c r="BY747" s="28">
        <v>0.21236058900222521</v>
      </c>
      <c r="BZ747" s="28">
        <f t="shared" si="126"/>
        <v>0.4732142260279521</v>
      </c>
      <c r="CA747" s="29" t="s">
        <v>106</v>
      </c>
      <c r="CB747">
        <v>0.28261109315016031</v>
      </c>
      <c r="CC747">
        <v>0.65773064749561239</v>
      </c>
      <c r="CD747">
        <v>0.28187344295222522</v>
      </c>
      <c r="CE747">
        <f t="shared" si="127"/>
        <v>0.54272707997795211</v>
      </c>
      <c r="CF747" t="s">
        <v>106</v>
      </c>
      <c r="CG747" s="27">
        <v>0.15688162105602699</v>
      </c>
      <c r="CH747" s="28">
        <v>0.54016117239561234</v>
      </c>
      <c r="CI747" s="28">
        <v>0.17712836043809185</v>
      </c>
      <c r="CJ747" s="28">
        <f t="shared" si="128"/>
        <v>0.41773525808175388</v>
      </c>
      <c r="CK747" s="29" t="s">
        <v>107</v>
      </c>
      <c r="CL747">
        <v>0.14893543265602699</v>
      </c>
      <c r="CM747">
        <v>0.36768101039561235</v>
      </c>
      <c r="CN747">
        <v>0.14018685244609189</v>
      </c>
      <c r="CO747">
        <f t="shared" si="129"/>
        <v>0.40104048947181881</v>
      </c>
      <c r="CP747" t="s">
        <v>106</v>
      </c>
      <c r="CQ747" s="27">
        <v>0.16629879265602698</v>
      </c>
      <c r="CR747" s="28">
        <v>0.65773064749561239</v>
      </c>
      <c r="CS747" s="28">
        <v>0.20969970639609189</v>
      </c>
      <c r="CT747" s="28">
        <f t="shared" si="130"/>
        <v>0.42715242968175388</v>
      </c>
      <c r="CU747" s="29" t="s">
        <v>107</v>
      </c>
      <c r="CV747">
        <v>57068.209652471101</v>
      </c>
      <c r="CW747">
        <v>11159.0567471738</v>
      </c>
      <c r="CX747">
        <v>0.26085363702572689</v>
      </c>
      <c r="CY747">
        <f t="shared" si="121"/>
        <v>0.80101480942133918</v>
      </c>
      <c r="CZ747">
        <f t="shared" si="131"/>
        <v>0.6237741903856473</v>
      </c>
    </row>
    <row r="748" spans="1:104" x14ac:dyDescent="0.25">
      <c r="A748">
        <v>1</v>
      </c>
      <c r="B748" s="15">
        <v>11170</v>
      </c>
      <c r="C748" s="15">
        <v>-65.455651540000005</v>
      </c>
      <c r="D748" s="15">
        <v>-18.55938072</v>
      </c>
      <c r="E748" s="15">
        <v>2858</v>
      </c>
      <c r="F748" s="15">
        <v>1</v>
      </c>
      <c r="G748" s="15">
        <v>0</v>
      </c>
      <c r="H748" s="17">
        <v>3</v>
      </c>
      <c r="I748" s="19">
        <v>0</v>
      </c>
      <c r="J748" s="19">
        <v>0</v>
      </c>
      <c r="K748" s="19">
        <v>1</v>
      </c>
      <c r="L748" s="15">
        <v>0</v>
      </c>
      <c r="M748" s="15">
        <v>0</v>
      </c>
      <c r="N748" s="15">
        <v>1.2032</v>
      </c>
      <c r="O748" s="19">
        <v>352.44532900000002</v>
      </c>
      <c r="P748" s="19">
        <v>98.591287526714837</v>
      </c>
      <c r="Q748" s="20">
        <v>3.5748121141485192</v>
      </c>
      <c r="R748" s="21">
        <v>2.1000000000000001E-2</v>
      </c>
      <c r="S748" s="22">
        <v>0.04</v>
      </c>
      <c r="T748" s="22">
        <v>0.96000000000000019</v>
      </c>
      <c r="U748" s="19">
        <v>0</v>
      </c>
      <c r="V748" s="19">
        <v>3.9436515010685937</v>
      </c>
      <c r="W748" s="19">
        <v>94.647636025646264</v>
      </c>
      <c r="X748" s="19">
        <v>447.87261367335816</v>
      </c>
      <c r="Y748" s="19">
        <v>1560</v>
      </c>
      <c r="Z748" s="19">
        <v>2007.872613673358</v>
      </c>
      <c r="AA748">
        <v>118.62230186637832</v>
      </c>
      <c r="AB748">
        <v>1</v>
      </c>
      <c r="AC748">
        <v>6.9000000000000006E-2</v>
      </c>
      <c r="AD748">
        <v>0.93100000000000005</v>
      </c>
      <c r="AE748">
        <v>0</v>
      </c>
      <c r="AF748">
        <v>8.1849388287801048</v>
      </c>
      <c r="AG748">
        <v>110.43736303759822</v>
      </c>
      <c r="AH748">
        <v>31442.963262663965</v>
      </c>
      <c r="AI748">
        <v>1876.992</v>
      </c>
      <c r="AJ748">
        <v>31950.306637661201</v>
      </c>
      <c r="AK748">
        <v>31392.650461796398</v>
      </c>
      <c r="AL748">
        <v>96.520870488653827</v>
      </c>
      <c r="AM748" s="19">
        <v>116.55188482831731</v>
      </c>
      <c r="AN748">
        <v>0.81797333333333333</v>
      </c>
      <c r="AO748">
        <v>0.54190733333333341</v>
      </c>
      <c r="AP748">
        <v>0.18404399999999999</v>
      </c>
      <c r="AQ748">
        <v>1</v>
      </c>
      <c r="AR748">
        <v>0</v>
      </c>
      <c r="AS748">
        <v>2</v>
      </c>
      <c r="AT748">
        <v>1.48</v>
      </c>
      <c r="AU748">
        <v>1</v>
      </c>
      <c r="AV748">
        <v>2</v>
      </c>
      <c r="AW748">
        <v>1.5</v>
      </c>
      <c r="AX748">
        <v>1</v>
      </c>
      <c r="AY748">
        <v>2</v>
      </c>
      <c r="AZ748">
        <v>0.6</v>
      </c>
      <c r="BA748">
        <v>0.3</v>
      </c>
      <c r="BB748">
        <v>0.8</v>
      </c>
      <c r="BC748" s="27">
        <v>0.33915961602208411</v>
      </c>
      <c r="BD748" s="28">
        <v>0.49882279982987543</v>
      </c>
      <c r="BE748" s="28">
        <v>0.28355029703275308</v>
      </c>
      <c r="BF748" s="28">
        <f t="shared" si="122"/>
        <v>0.56614888256111384</v>
      </c>
      <c r="BG748" s="29" t="s">
        <v>106</v>
      </c>
      <c r="BH748">
        <v>0.33121342762208411</v>
      </c>
      <c r="BI748">
        <v>0.32634263782987538</v>
      </c>
      <c r="BJ748">
        <v>0.24660878904075312</v>
      </c>
      <c r="BK748">
        <f t="shared" si="123"/>
        <v>0.52920737456911393</v>
      </c>
      <c r="BL748" t="s">
        <v>106</v>
      </c>
      <c r="BM748" s="27">
        <v>0.34857678762208411</v>
      </c>
      <c r="BN748" s="28">
        <v>0.61639227492987536</v>
      </c>
      <c r="BO748" s="28">
        <v>0.31612164299075313</v>
      </c>
      <c r="BP748" s="28">
        <f t="shared" si="124"/>
        <v>0.59872022851911399</v>
      </c>
      <c r="BQ748" s="29" t="s">
        <v>106</v>
      </c>
      <c r="BR748">
        <v>0.2513621583172041</v>
      </c>
      <c r="BS748">
        <v>0.49882279982987543</v>
      </c>
      <c r="BT748">
        <v>0.22907049948967309</v>
      </c>
      <c r="BU748">
        <f t="shared" si="125"/>
        <v>0.51166908501803388</v>
      </c>
      <c r="BV748" t="s">
        <v>106</v>
      </c>
      <c r="BW748" s="27">
        <v>0.24341596991720413</v>
      </c>
      <c r="BX748" s="28">
        <v>0.32634263782987538</v>
      </c>
      <c r="BY748" s="28">
        <v>0.1921289914976731</v>
      </c>
      <c r="BZ748" s="28">
        <f t="shared" si="126"/>
        <v>0.47472757702603391</v>
      </c>
      <c r="CA748" s="29" t="s">
        <v>106</v>
      </c>
      <c r="CB748">
        <v>0.26077932991720409</v>
      </c>
      <c r="CC748">
        <v>0.61639227492987536</v>
      </c>
      <c r="CD748">
        <v>0.2616418454476731</v>
      </c>
      <c r="CE748">
        <f t="shared" si="127"/>
        <v>0.54337791544556491</v>
      </c>
      <c r="CF748" t="s">
        <v>107</v>
      </c>
      <c r="CG748" s="27">
        <v>0.13755063907013743</v>
      </c>
      <c r="CH748" s="28">
        <v>0.49882279982987543</v>
      </c>
      <c r="CI748" s="28">
        <v>0.15844853971160641</v>
      </c>
      <c r="CJ748" s="28">
        <f t="shared" si="128"/>
        <v>0.42014922459849824</v>
      </c>
      <c r="CK748" s="29" t="s">
        <v>107</v>
      </c>
      <c r="CL748">
        <v>0.12960445067013743</v>
      </c>
      <c r="CM748">
        <v>0.32634263782987538</v>
      </c>
      <c r="CN748">
        <v>0.12150703171960642</v>
      </c>
      <c r="CO748">
        <f t="shared" si="129"/>
        <v>0.40410561724796723</v>
      </c>
      <c r="CP748" t="s">
        <v>106</v>
      </c>
      <c r="CQ748" s="27">
        <v>0.14696781067013742</v>
      </c>
      <c r="CR748" s="28">
        <v>0.61639227492987536</v>
      </c>
      <c r="CS748" s="28">
        <v>0.19101988566960643</v>
      </c>
      <c r="CT748" s="28">
        <f t="shared" si="130"/>
        <v>0.42956639619849823</v>
      </c>
      <c r="CU748" s="29" t="s">
        <v>107</v>
      </c>
      <c r="CV748">
        <v>65209.332538524199</v>
      </c>
      <c r="CW748">
        <v>14827.7877332972</v>
      </c>
      <c r="CX748">
        <v>0.28259858552836081</v>
      </c>
      <c r="CY748">
        <f t="shared" si="121"/>
        <v>0.78142138535823624</v>
      </c>
      <c r="CZ748">
        <f t="shared" si="131"/>
        <v>0.62175820155044492</v>
      </c>
    </row>
    <row r="749" spans="1:104" x14ac:dyDescent="0.25">
      <c r="A749">
        <v>1</v>
      </c>
      <c r="B749" s="15">
        <v>11171</v>
      </c>
      <c r="C749" s="15">
        <v>-64.723041960000003</v>
      </c>
      <c r="D749" s="15">
        <v>-19.494603399999999</v>
      </c>
      <c r="E749" s="15">
        <v>3468</v>
      </c>
      <c r="F749" s="15">
        <v>1</v>
      </c>
      <c r="G749" s="15">
        <v>0</v>
      </c>
      <c r="H749" s="17">
        <v>2</v>
      </c>
      <c r="I749" s="19">
        <v>0</v>
      </c>
      <c r="J749" s="19">
        <v>0</v>
      </c>
      <c r="K749" s="19">
        <v>1</v>
      </c>
      <c r="L749" s="15">
        <v>0</v>
      </c>
      <c r="M749" s="15">
        <v>0</v>
      </c>
      <c r="N749" s="15">
        <v>1.2032</v>
      </c>
      <c r="O749" s="19">
        <v>250.70853299999999</v>
      </c>
      <c r="P749" s="19">
        <v>70.131946810319249</v>
      </c>
      <c r="Q749" s="20">
        <v>3.5748121134876385</v>
      </c>
      <c r="R749" s="21">
        <v>1.4E-2</v>
      </c>
      <c r="S749" s="22">
        <v>0.27699999999999997</v>
      </c>
      <c r="T749" s="22">
        <v>0.72299999999999998</v>
      </c>
      <c r="U749" s="19">
        <v>0</v>
      </c>
      <c r="V749" s="19">
        <v>19.42654926645843</v>
      </c>
      <c r="W749" s="19">
        <v>50.705397543860812</v>
      </c>
      <c r="X749" s="19">
        <v>464.40491515263597</v>
      </c>
      <c r="Y749" s="19">
        <v>1560</v>
      </c>
      <c r="Z749" s="19">
        <v>2024.404915152636</v>
      </c>
      <c r="AA749">
        <v>84.380812677183272</v>
      </c>
      <c r="AB749">
        <v>1</v>
      </c>
      <c r="AC749">
        <v>0.28799999999999998</v>
      </c>
      <c r="AD749">
        <v>0.71199999999999997</v>
      </c>
      <c r="AE749">
        <v>0</v>
      </c>
      <c r="AF749">
        <v>24.30167405102878</v>
      </c>
      <c r="AG749">
        <v>60.079138626154489</v>
      </c>
      <c r="AH749">
        <v>43780.755141746056</v>
      </c>
      <c r="AI749">
        <v>1876.992</v>
      </c>
      <c r="AJ749">
        <v>43750.666996661799</v>
      </c>
      <c r="AK749">
        <v>43241.588321696901</v>
      </c>
      <c r="AL749">
        <v>69.150099554974773</v>
      </c>
      <c r="AM749" s="19">
        <v>83.398965421838795</v>
      </c>
      <c r="AN749">
        <v>0.84673066666666674</v>
      </c>
      <c r="AO749">
        <v>0.56095906666666673</v>
      </c>
      <c r="AP749">
        <v>0.1905144</v>
      </c>
      <c r="AQ749">
        <v>1</v>
      </c>
      <c r="AR749">
        <v>0</v>
      </c>
      <c r="AS749">
        <v>2</v>
      </c>
      <c r="AT749">
        <v>1.48</v>
      </c>
      <c r="AU749">
        <v>1</v>
      </c>
      <c r="AV749">
        <v>2</v>
      </c>
      <c r="AW749">
        <v>1.5</v>
      </c>
      <c r="AX749">
        <v>1</v>
      </c>
      <c r="AY749">
        <v>2</v>
      </c>
      <c r="AZ749">
        <v>0.6</v>
      </c>
      <c r="BA749">
        <v>0.3</v>
      </c>
      <c r="BB749">
        <v>0.8</v>
      </c>
      <c r="BC749" s="27">
        <v>0.35831775692350398</v>
      </c>
      <c r="BD749" s="28">
        <v>0.52306263807676989</v>
      </c>
      <c r="BE749" s="28">
        <v>0.29915817273829048</v>
      </c>
      <c r="BF749" s="28">
        <f t="shared" si="122"/>
        <v>0.46868355920285326</v>
      </c>
      <c r="BG749" s="29" t="s">
        <v>106</v>
      </c>
      <c r="BH749">
        <v>0.35037156852350404</v>
      </c>
      <c r="BI749">
        <v>0.3505824760767699</v>
      </c>
      <c r="BJ749">
        <v>0.26221666474629046</v>
      </c>
      <c r="BK749">
        <f t="shared" si="123"/>
        <v>0.43174205121085324</v>
      </c>
      <c r="BL749" t="s">
        <v>106</v>
      </c>
      <c r="BM749" s="27">
        <v>0.36773492852350409</v>
      </c>
      <c r="BN749" s="28">
        <v>0.64063211317676994</v>
      </c>
      <c r="BO749" s="28">
        <v>0.33172951869629047</v>
      </c>
      <c r="BP749" s="28">
        <f t="shared" si="124"/>
        <v>0.50125490516085325</v>
      </c>
      <c r="BQ749" s="29" t="s">
        <v>106</v>
      </c>
      <c r="BR749">
        <v>0.26743362065081611</v>
      </c>
      <c r="BS749">
        <v>0.52306263807676989</v>
      </c>
      <c r="BT749">
        <v>0.24276303928628248</v>
      </c>
      <c r="BU749">
        <f t="shared" si="125"/>
        <v>0.41228842575084523</v>
      </c>
      <c r="BV749" t="s">
        <v>106</v>
      </c>
      <c r="BW749" s="27">
        <v>0.25948743225081605</v>
      </c>
      <c r="BX749" s="28">
        <v>0.3505824760767699</v>
      </c>
      <c r="BY749" s="28">
        <v>0.20582153129428249</v>
      </c>
      <c r="BZ749" s="28">
        <f t="shared" si="126"/>
        <v>0.37534691775884527</v>
      </c>
      <c r="CA749" s="29" t="s">
        <v>106</v>
      </c>
      <c r="CB749">
        <v>0.2768507922508161</v>
      </c>
      <c r="CC749">
        <v>0.64063211317676994</v>
      </c>
      <c r="CD749">
        <v>0.2753343852442825</v>
      </c>
      <c r="CE749">
        <f t="shared" si="127"/>
        <v>0.44485977170884528</v>
      </c>
      <c r="CF749" t="s">
        <v>106</v>
      </c>
      <c r="CG749" s="27">
        <v>0.14962085140844272</v>
      </c>
      <c r="CH749" s="28">
        <v>0.52306263807676989</v>
      </c>
      <c r="CI749" s="28">
        <v>0.16965823666330912</v>
      </c>
      <c r="CJ749" s="28">
        <f t="shared" si="128"/>
        <v>0.3191462378730055</v>
      </c>
      <c r="CK749" s="29" t="s">
        <v>107</v>
      </c>
      <c r="CL749">
        <v>0.14167466300844272</v>
      </c>
      <c r="CM749">
        <v>0.3505824760767699</v>
      </c>
      <c r="CN749">
        <v>0.13271672867130915</v>
      </c>
      <c r="CO749">
        <f t="shared" si="129"/>
        <v>0.30224211513587196</v>
      </c>
      <c r="CP749" t="s">
        <v>106</v>
      </c>
      <c r="CQ749" s="27">
        <v>0.15903802300844272</v>
      </c>
      <c r="CR749" s="28">
        <v>0.64063211317676994</v>
      </c>
      <c r="CS749" s="28">
        <v>0.20222958262130916</v>
      </c>
      <c r="CT749" s="28">
        <f t="shared" si="130"/>
        <v>0.3285634094730055</v>
      </c>
      <c r="CU749" s="29" t="s">
        <v>107</v>
      </c>
      <c r="CV749">
        <v>55587.171387794901</v>
      </c>
      <c r="CW749">
        <v>10547.6015846479</v>
      </c>
      <c r="CX749">
        <v>0.16952538646456278</v>
      </c>
      <c r="CY749">
        <f t="shared" ref="CY749:CY812" si="132">CX749+BD749</f>
        <v>0.69258802454133273</v>
      </c>
      <c r="CZ749">
        <f t="shared" si="131"/>
        <v>0.52784314338806682</v>
      </c>
    </row>
    <row r="750" spans="1:104" x14ac:dyDescent="0.25">
      <c r="A750">
        <v>1</v>
      </c>
      <c r="B750" s="15">
        <v>11176</v>
      </c>
      <c r="C750" s="15">
        <v>-65.530806190000007</v>
      </c>
      <c r="D750" s="15">
        <v>-18.502246700000001</v>
      </c>
      <c r="E750" s="15">
        <v>2784</v>
      </c>
      <c r="F750" s="15">
        <v>1</v>
      </c>
      <c r="G750" s="15">
        <v>0</v>
      </c>
      <c r="H750" s="17">
        <v>2</v>
      </c>
      <c r="I750" s="19">
        <v>0</v>
      </c>
      <c r="J750" s="19">
        <v>0</v>
      </c>
      <c r="K750" s="19">
        <v>0</v>
      </c>
      <c r="L750" s="15">
        <v>0</v>
      </c>
      <c r="M750" s="15">
        <v>0</v>
      </c>
      <c r="N750" s="15">
        <v>0</v>
      </c>
      <c r="O750" s="19">
        <v>247.075075999999</v>
      </c>
      <c r="P750" s="19">
        <v>69.115541785778248</v>
      </c>
      <c r="Q750" s="20">
        <v>3.5748121133999282</v>
      </c>
      <c r="R750" s="21">
        <v>4.3999999999999997E-2</v>
      </c>
      <c r="S750" s="22">
        <v>3.9999999999999994E-2</v>
      </c>
      <c r="T750" s="22">
        <v>0.96000000000000008</v>
      </c>
      <c r="U750" s="19">
        <v>0</v>
      </c>
      <c r="V750" s="19">
        <v>2.7646216714311294</v>
      </c>
      <c r="W750" s="19">
        <v>66.350920114347119</v>
      </c>
      <c r="X750" s="19">
        <v>657.84725596038015</v>
      </c>
      <c r="Y750" s="19">
        <v>0</v>
      </c>
      <c r="Z750" s="19">
        <v>657.84725596038015</v>
      </c>
      <c r="AA750">
        <v>83.157902337507636</v>
      </c>
      <c r="AB750">
        <v>1</v>
      </c>
      <c r="AC750">
        <v>6.8999999999999992E-2</v>
      </c>
      <c r="AD750">
        <v>0.93100000000000005</v>
      </c>
      <c r="AE750">
        <v>0</v>
      </c>
      <c r="AF750">
        <v>5.7378952612880258</v>
      </c>
      <c r="AG750">
        <v>77.420007076219619</v>
      </c>
      <c r="AH750">
        <v>22042.489709429217</v>
      </c>
      <c r="AI750">
        <v>0</v>
      </c>
      <c r="AJ750">
        <v>21082.3236686282</v>
      </c>
      <c r="AK750">
        <v>20311.3432570103</v>
      </c>
      <c r="AL750">
        <v>66.074457947203996</v>
      </c>
      <c r="AM750" s="19">
        <v>80.116818498933384</v>
      </c>
      <c r="AN750">
        <v>0.85032533333333338</v>
      </c>
      <c r="AO750">
        <v>0.56334053333333334</v>
      </c>
      <c r="AP750">
        <v>0.1913232</v>
      </c>
      <c r="AQ750">
        <v>1</v>
      </c>
      <c r="AR750">
        <v>0</v>
      </c>
      <c r="AS750">
        <v>2</v>
      </c>
      <c r="AT750">
        <v>1.48</v>
      </c>
      <c r="AU750">
        <v>1</v>
      </c>
      <c r="AV750">
        <v>2</v>
      </c>
      <c r="AW750">
        <v>1.5</v>
      </c>
      <c r="AX750">
        <v>1</v>
      </c>
      <c r="AY750">
        <v>2</v>
      </c>
      <c r="AZ750">
        <v>0.6</v>
      </c>
      <c r="BA750">
        <v>0.3</v>
      </c>
      <c r="BB750">
        <v>0.8</v>
      </c>
      <c r="BC750" s="27">
        <v>0.36090299090618816</v>
      </c>
      <c r="BD750" s="28">
        <v>0.50362350777307963</v>
      </c>
      <c r="BE750" s="28">
        <v>0.30110661962841773</v>
      </c>
      <c r="BF750" s="28">
        <f t="shared" si="122"/>
        <v>0.65912451214825074</v>
      </c>
      <c r="BG750" s="29" t="s">
        <v>106</v>
      </c>
      <c r="BH750">
        <v>0.35295680250618822</v>
      </c>
      <c r="BI750">
        <v>0.33114334577307958</v>
      </c>
      <c r="BJ750">
        <v>0.2641651116364177</v>
      </c>
      <c r="BK750">
        <f t="shared" si="123"/>
        <v>0.62218300415625072</v>
      </c>
      <c r="BL750" t="s">
        <v>106</v>
      </c>
      <c r="BM750" s="27">
        <v>0.37032016250618821</v>
      </c>
      <c r="BN750" s="28">
        <v>0.62119298287307956</v>
      </c>
      <c r="BO750" s="28">
        <v>0.33367796558641766</v>
      </c>
      <c r="BP750" s="28">
        <f t="shared" si="124"/>
        <v>0.69169585810625067</v>
      </c>
      <c r="BQ750" s="29" t="s">
        <v>106</v>
      </c>
      <c r="BR750">
        <v>0.26963301981252419</v>
      </c>
      <c r="BS750">
        <v>0.50362350777307963</v>
      </c>
      <c r="BT750">
        <v>0.24447206918779366</v>
      </c>
      <c r="BU750">
        <f t="shared" si="125"/>
        <v>0.6024899617076267</v>
      </c>
      <c r="BV750" t="s">
        <v>106</v>
      </c>
      <c r="BW750" s="27">
        <v>0.26168683141252419</v>
      </c>
      <c r="BX750" s="28">
        <v>0.33114334577307958</v>
      </c>
      <c r="BY750" s="28">
        <v>0.20753056119579366</v>
      </c>
      <c r="BZ750" s="28">
        <f t="shared" si="126"/>
        <v>0.56554845371562668</v>
      </c>
      <c r="CA750" s="29" t="s">
        <v>106</v>
      </c>
      <c r="CB750">
        <v>0.27905019141252418</v>
      </c>
      <c r="CC750">
        <v>0.62119298287307956</v>
      </c>
      <c r="CD750">
        <v>0.27704341514579367</v>
      </c>
      <c r="CE750">
        <f t="shared" si="127"/>
        <v>0.63506130766562663</v>
      </c>
      <c r="CF750" t="s">
        <v>106</v>
      </c>
      <c r="CG750" s="27">
        <v>0.15132009432073751</v>
      </c>
      <c r="CH750" s="28">
        <v>0.50362350777307963</v>
      </c>
      <c r="CI750" s="28">
        <v>0.17105691120920696</v>
      </c>
      <c r="CJ750" s="28">
        <f t="shared" si="128"/>
        <v>0.50933798684057052</v>
      </c>
      <c r="CK750" s="29" t="s">
        <v>107</v>
      </c>
      <c r="CL750">
        <v>0.14337390592073751</v>
      </c>
      <c r="CM750">
        <v>0.33114334577307958</v>
      </c>
      <c r="CN750">
        <v>0.13411540321720697</v>
      </c>
      <c r="CO750">
        <f t="shared" si="129"/>
        <v>0.49213329573704001</v>
      </c>
      <c r="CP750" t="s">
        <v>106</v>
      </c>
      <c r="CQ750" s="27">
        <v>0.1607372659207375</v>
      </c>
      <c r="CR750" s="28">
        <v>0.62119298287307956</v>
      </c>
      <c r="CS750" s="28">
        <v>0.20362825716720701</v>
      </c>
      <c r="CT750" s="28">
        <f t="shared" si="130"/>
        <v>0.51875515844057052</v>
      </c>
      <c r="CU750" s="29" t="s">
        <v>107</v>
      </c>
      <c r="CV750">
        <v>55210.250691162997</v>
      </c>
      <c r="CW750">
        <v>10394.7377921884</v>
      </c>
      <c r="CX750">
        <v>0.35801789251983301</v>
      </c>
      <c r="CY750">
        <f t="shared" si="132"/>
        <v>0.8616414002929127</v>
      </c>
      <c r="CZ750">
        <f t="shared" si="131"/>
        <v>0.71892088342602123</v>
      </c>
    </row>
    <row r="751" spans="1:104" x14ac:dyDescent="0.25">
      <c r="A751">
        <v>1</v>
      </c>
      <c r="B751" s="15">
        <v>11189</v>
      </c>
      <c r="C751" s="15">
        <v>-65.373096329999996</v>
      </c>
      <c r="D751" s="15">
        <v>-18.85302909</v>
      </c>
      <c r="E751" s="15">
        <v>2681</v>
      </c>
      <c r="F751" s="15">
        <v>1</v>
      </c>
      <c r="G751" s="15">
        <v>0</v>
      </c>
      <c r="H751" s="17">
        <v>0</v>
      </c>
      <c r="I751" s="19">
        <v>0</v>
      </c>
      <c r="J751" s="19">
        <v>0</v>
      </c>
      <c r="K751" s="19">
        <v>0</v>
      </c>
      <c r="L751" s="15">
        <v>0</v>
      </c>
      <c r="M751" s="15">
        <v>0</v>
      </c>
      <c r="N751" s="15">
        <v>0</v>
      </c>
      <c r="O751" s="19">
        <v>214.37396299999901</v>
      </c>
      <c r="P751" s="19">
        <v>59.967896535661708</v>
      </c>
      <c r="Q751" s="20">
        <v>3.5748121142203995</v>
      </c>
      <c r="R751" s="21">
        <v>0</v>
      </c>
      <c r="S751" s="22">
        <v>4.0000000000000008E-2</v>
      </c>
      <c r="T751" s="22">
        <v>0.96000000000000008</v>
      </c>
      <c r="U751" s="19">
        <v>0</v>
      </c>
      <c r="V751" s="19">
        <v>2.398715861426469</v>
      </c>
      <c r="W751" s="19">
        <v>57.569180674235241</v>
      </c>
      <c r="X751" s="19">
        <v>0</v>
      </c>
      <c r="Y751" s="19">
        <v>0</v>
      </c>
      <c r="Z751" s="19">
        <v>0</v>
      </c>
      <c r="AA751">
        <v>72.151709397416994</v>
      </c>
      <c r="AB751">
        <v>1</v>
      </c>
      <c r="AC751">
        <v>6.9000000000000006E-2</v>
      </c>
      <c r="AD751">
        <v>0.93100000000000005</v>
      </c>
      <c r="AE751">
        <v>0</v>
      </c>
      <c r="AF751">
        <v>4.9784679484217733</v>
      </c>
      <c r="AG751">
        <v>67.173241448995228</v>
      </c>
      <c r="AH751">
        <v>19125.101369866497</v>
      </c>
      <c r="AI751">
        <v>0</v>
      </c>
      <c r="AJ751">
        <v>18292.0161234607</v>
      </c>
      <c r="AK751">
        <v>18292.0161234607</v>
      </c>
      <c r="AL751">
        <v>59.967896535661708</v>
      </c>
      <c r="AM751" s="19">
        <v>72.151709397416994</v>
      </c>
      <c r="AN751">
        <v>0.81797333333333333</v>
      </c>
      <c r="AO751">
        <v>0.54190733333333341</v>
      </c>
      <c r="AP751">
        <v>0.18404399999999999</v>
      </c>
      <c r="AQ751">
        <v>1</v>
      </c>
      <c r="AR751">
        <v>0</v>
      </c>
      <c r="AS751">
        <v>2</v>
      </c>
      <c r="AT751">
        <v>1.48</v>
      </c>
      <c r="AU751">
        <v>1</v>
      </c>
      <c r="AV751">
        <v>2</v>
      </c>
      <c r="AW751">
        <v>1.5</v>
      </c>
      <c r="AX751">
        <v>1</v>
      </c>
      <c r="AY751">
        <v>2</v>
      </c>
      <c r="AZ751">
        <v>0.6</v>
      </c>
      <c r="BA751">
        <v>0.3</v>
      </c>
      <c r="BB751">
        <v>0.8</v>
      </c>
      <c r="BC751" s="27">
        <v>0.35465906622468291</v>
      </c>
      <c r="BD751" s="28">
        <v>0.51613695152811812</v>
      </c>
      <c r="BE751" s="28">
        <v>0.29875772353686353</v>
      </c>
      <c r="BF751" s="28">
        <f t="shared" si="122"/>
        <v>0.66659876045386723</v>
      </c>
      <c r="BG751" s="29" t="s">
        <v>106</v>
      </c>
      <c r="BH751">
        <v>0.34671287782468291</v>
      </c>
      <c r="BI751">
        <v>0.34365678952811812</v>
      </c>
      <c r="BJ751">
        <v>0.26181621554486351</v>
      </c>
      <c r="BK751">
        <f t="shared" si="123"/>
        <v>0.6296572524618671</v>
      </c>
      <c r="BL751" t="s">
        <v>106</v>
      </c>
      <c r="BM751" s="27">
        <v>0.3640762378246829</v>
      </c>
      <c r="BN751" s="28">
        <v>0.63370642662811816</v>
      </c>
      <c r="BO751" s="28">
        <v>0.33132906949486357</v>
      </c>
      <c r="BP751" s="28">
        <f t="shared" si="124"/>
        <v>0.69917010641186716</v>
      </c>
      <c r="BQ751" s="29" t="s">
        <v>106</v>
      </c>
      <c r="BR751">
        <v>0.26686160851980295</v>
      </c>
      <c r="BS751">
        <v>0.51613695152811812</v>
      </c>
      <c r="BT751">
        <v>0.24427792599378348</v>
      </c>
      <c r="BU751">
        <f t="shared" si="125"/>
        <v>0.61211896291078716</v>
      </c>
      <c r="BV751" t="s">
        <v>106</v>
      </c>
      <c r="BW751" s="27">
        <v>0.25891542011980295</v>
      </c>
      <c r="BX751" s="28">
        <v>0.34365678952811812</v>
      </c>
      <c r="BY751" s="28">
        <v>0.20733641800178348</v>
      </c>
      <c r="BZ751" s="28">
        <f t="shared" si="126"/>
        <v>0.57517745491878713</v>
      </c>
      <c r="CA751" s="29" t="s">
        <v>106</v>
      </c>
      <c r="CB751">
        <v>0.27627878011980295</v>
      </c>
      <c r="CC751">
        <v>0.63370642662811816</v>
      </c>
      <c r="CD751">
        <v>0.27684927195178349</v>
      </c>
      <c r="CE751">
        <f t="shared" si="127"/>
        <v>0.64411981703680654</v>
      </c>
      <c r="CF751" t="s">
        <v>107</v>
      </c>
      <c r="CG751" s="27">
        <v>0.15305008927273625</v>
      </c>
      <c r="CH751" s="28">
        <v>0.51613695152811812</v>
      </c>
      <c r="CI751" s="28">
        <v>0.1736559662157168</v>
      </c>
      <c r="CJ751" s="28">
        <f t="shared" si="128"/>
        <v>0.52089112618973987</v>
      </c>
      <c r="CK751" s="29" t="s">
        <v>107</v>
      </c>
      <c r="CL751">
        <v>0.14510390087273625</v>
      </c>
      <c r="CM751">
        <v>0.34365678952811812</v>
      </c>
      <c r="CN751">
        <v>0.13671445822371683</v>
      </c>
      <c r="CO751">
        <f t="shared" si="129"/>
        <v>0.50455549514072051</v>
      </c>
      <c r="CP751" t="s">
        <v>106</v>
      </c>
      <c r="CQ751" s="27">
        <v>0.16246726087273625</v>
      </c>
      <c r="CR751" s="28">
        <v>0.63370642662811816</v>
      </c>
      <c r="CS751" s="28">
        <v>0.20622731217371681</v>
      </c>
      <c r="CT751" s="28">
        <f t="shared" si="130"/>
        <v>0.53030829778973987</v>
      </c>
      <c r="CU751" s="29" t="s">
        <v>107</v>
      </c>
      <c r="CV751">
        <v>51684.747075764899</v>
      </c>
      <c r="CW751">
        <v>9018.9636746771303</v>
      </c>
      <c r="CX751">
        <v>0.36784103691700365</v>
      </c>
      <c r="CY751">
        <f t="shared" si="132"/>
        <v>0.88397798844512177</v>
      </c>
      <c r="CZ751">
        <f t="shared" si="131"/>
        <v>0.72250010314168656</v>
      </c>
    </row>
    <row r="752" spans="1:104" x14ac:dyDescent="0.25">
      <c r="A752">
        <v>1</v>
      </c>
      <c r="B752" s="15">
        <v>11201</v>
      </c>
      <c r="C752" s="15">
        <v>-64.202825329999996</v>
      </c>
      <c r="D752" s="15">
        <v>-19.798910679999999</v>
      </c>
      <c r="E752" s="15">
        <v>1364</v>
      </c>
      <c r="F752" s="15">
        <v>1</v>
      </c>
      <c r="G752" s="15">
        <v>0</v>
      </c>
      <c r="H752" s="17">
        <v>2</v>
      </c>
      <c r="I752" s="19">
        <v>1</v>
      </c>
      <c r="J752" s="19">
        <v>4</v>
      </c>
      <c r="K752" s="19">
        <v>1</v>
      </c>
      <c r="L752" s="15">
        <v>0</v>
      </c>
      <c r="M752" s="15">
        <v>1.9414993466458099</v>
      </c>
      <c r="N752" s="15">
        <v>1.2032</v>
      </c>
      <c r="O752" s="19">
        <v>279.77618899999999</v>
      </c>
      <c r="P752" s="19">
        <v>78.263187006647271</v>
      </c>
      <c r="Q752" s="20">
        <v>3.5748121141072016</v>
      </c>
      <c r="R752" s="21">
        <v>0.312</v>
      </c>
      <c r="S752" s="22">
        <v>0.22699999999999998</v>
      </c>
      <c r="T752" s="22">
        <v>0.77299999999999991</v>
      </c>
      <c r="U752" s="19">
        <v>0</v>
      </c>
      <c r="V752" s="19">
        <v>17.765743450508928</v>
      </c>
      <c r="W752" s="19">
        <v>60.497443556138336</v>
      </c>
      <c r="X752" s="19">
        <v>10227.307430823957</v>
      </c>
      <c r="Y752" s="19">
        <v>3930</v>
      </c>
      <c r="Z752" s="19">
        <v>14157.307430823957</v>
      </c>
      <c r="AA752">
        <v>94.16409530684578</v>
      </c>
      <c r="AB752">
        <v>1</v>
      </c>
      <c r="AC752">
        <v>0.23199999999999998</v>
      </c>
      <c r="AD752">
        <v>0.76800000000000002</v>
      </c>
      <c r="AE752">
        <v>0</v>
      </c>
      <c r="AF752">
        <v>21.846070111188219</v>
      </c>
      <c r="AG752">
        <v>72.318025195657555</v>
      </c>
      <c r="AH752">
        <v>42746.160187796246</v>
      </c>
      <c r="AI752">
        <v>6478.34545155057</v>
      </c>
      <c r="AJ752">
        <v>47362.492208805299</v>
      </c>
      <c r="AK752">
        <v>35080.711698988998</v>
      </c>
      <c r="AL752">
        <v>53.845072660573315</v>
      </c>
      <c r="AM752" s="19">
        <v>69.745980960771817</v>
      </c>
      <c r="AN752">
        <v>0.88986666666666669</v>
      </c>
      <c r="AO752">
        <v>0.58953666666666671</v>
      </c>
      <c r="AP752">
        <v>0.20022000000000001</v>
      </c>
      <c r="AQ752">
        <v>1</v>
      </c>
      <c r="AR752">
        <v>0</v>
      </c>
      <c r="AS752">
        <v>2</v>
      </c>
      <c r="AT752">
        <v>1.48</v>
      </c>
      <c r="AU752">
        <v>1</v>
      </c>
      <c r="AV752">
        <v>2</v>
      </c>
      <c r="AW752">
        <v>1.5</v>
      </c>
      <c r="AX752">
        <v>1</v>
      </c>
      <c r="AY752">
        <v>2</v>
      </c>
      <c r="AZ752">
        <v>0.6</v>
      </c>
      <c r="BA752">
        <v>0.3</v>
      </c>
      <c r="BB752">
        <v>0.8</v>
      </c>
      <c r="BC752" s="27">
        <v>0.37892674173589114</v>
      </c>
      <c r="BD752" s="28">
        <v>0.56286753457674676</v>
      </c>
      <c r="BE752" s="28">
        <v>0.31469949892449861</v>
      </c>
      <c r="BF752" s="28">
        <f t="shared" si="122"/>
        <v>0.53675834369493325</v>
      </c>
      <c r="BG752" s="29" t="s">
        <v>106</v>
      </c>
      <c r="BH752">
        <v>0.37098055333589114</v>
      </c>
      <c r="BI752">
        <v>0.39038737257674672</v>
      </c>
      <c r="BJ752">
        <v>0.27775799093249853</v>
      </c>
      <c r="BK752">
        <f t="shared" si="123"/>
        <v>0.49981683570293317</v>
      </c>
      <c r="BL752" t="s">
        <v>106</v>
      </c>
      <c r="BM752" s="27">
        <v>0.38834391333589113</v>
      </c>
      <c r="BN752" s="28">
        <v>0.68043700967674681</v>
      </c>
      <c r="BO752" s="28">
        <v>0.34727084488249854</v>
      </c>
      <c r="BP752" s="28">
        <f t="shared" si="124"/>
        <v>0.56932968965293318</v>
      </c>
      <c r="BQ752" s="29" t="s">
        <v>106</v>
      </c>
      <c r="BR752">
        <v>0.28341258761149113</v>
      </c>
      <c r="BS752">
        <v>0.56286753457674676</v>
      </c>
      <c r="BT752">
        <v>0.25543136160909857</v>
      </c>
      <c r="BU752">
        <f t="shared" si="125"/>
        <v>0.47749020637953321</v>
      </c>
      <c r="BV752" t="s">
        <v>106</v>
      </c>
      <c r="BW752" s="27">
        <v>0.27546639921149113</v>
      </c>
      <c r="BX752" s="28">
        <v>0.39038737257674672</v>
      </c>
      <c r="BY752" s="28">
        <v>0.21848985361709855</v>
      </c>
      <c r="BZ752" s="28">
        <f t="shared" si="126"/>
        <v>0.44054869838753319</v>
      </c>
      <c r="CA752" s="29" t="s">
        <v>106</v>
      </c>
      <c r="CB752">
        <v>0.29282975921149113</v>
      </c>
      <c r="CC752">
        <v>0.68043700967674681</v>
      </c>
      <c r="CD752">
        <v>0.28800270756709856</v>
      </c>
      <c r="CE752">
        <f t="shared" si="127"/>
        <v>0.51006155233753314</v>
      </c>
      <c r="CF752" t="s">
        <v>106</v>
      </c>
      <c r="CG752" s="27">
        <v>0.15959794337615779</v>
      </c>
      <c r="CH752" s="28">
        <v>0.56286753457674676</v>
      </c>
      <c r="CI752" s="28">
        <v>0.17860229471876521</v>
      </c>
      <c r="CJ752" s="28">
        <f t="shared" si="128"/>
        <v>0.38165678814659243</v>
      </c>
      <c r="CK752" s="29" t="s">
        <v>107</v>
      </c>
      <c r="CL752">
        <v>0.15165175497615779</v>
      </c>
      <c r="CM752">
        <v>0.39038737257674672</v>
      </c>
      <c r="CN752">
        <v>0.14166078672676521</v>
      </c>
      <c r="CO752">
        <f t="shared" si="129"/>
        <v>0.36371963149719988</v>
      </c>
      <c r="CP752" t="s">
        <v>106</v>
      </c>
      <c r="CQ752" s="27">
        <v>0.16901511497615779</v>
      </c>
      <c r="CR752" s="28">
        <v>0.68043700967674681</v>
      </c>
      <c r="CS752" s="28">
        <v>0.21117364067676522</v>
      </c>
      <c r="CT752" s="28">
        <f t="shared" si="130"/>
        <v>0.39107395974659243</v>
      </c>
      <c r="CU752" s="29" t="s">
        <v>107</v>
      </c>
      <c r="CV752">
        <v>58509.197604497604</v>
      </c>
      <c r="CW752">
        <v>11770.5119133557</v>
      </c>
      <c r="CX752">
        <v>0.22205884477043464</v>
      </c>
      <c r="CY752">
        <f t="shared" si="132"/>
        <v>0.78492637934718146</v>
      </c>
      <c r="CZ752">
        <f t="shared" si="131"/>
        <v>0.60098558650632583</v>
      </c>
    </row>
    <row r="753" spans="1:104" x14ac:dyDescent="0.25">
      <c r="A753">
        <v>1</v>
      </c>
      <c r="B753" s="15">
        <v>11231</v>
      </c>
      <c r="C753" s="15">
        <v>-68.270486730000002</v>
      </c>
      <c r="D753" s="15">
        <v>-16.377686499999999</v>
      </c>
      <c r="E753" s="15">
        <v>4172</v>
      </c>
      <c r="F753" s="15">
        <v>1</v>
      </c>
      <c r="G753" s="15">
        <v>0</v>
      </c>
      <c r="H753" s="17">
        <v>3</v>
      </c>
      <c r="I753" s="19">
        <v>0</v>
      </c>
      <c r="J753" s="19">
        <v>0</v>
      </c>
      <c r="K753" s="19">
        <v>1</v>
      </c>
      <c r="L753" s="15">
        <v>0</v>
      </c>
      <c r="M753" s="15">
        <v>0</v>
      </c>
      <c r="N753" s="15">
        <v>1.2032</v>
      </c>
      <c r="O753" s="19">
        <v>272.509275</v>
      </c>
      <c r="P753" s="19">
        <v>76.230376957565269</v>
      </c>
      <c r="Q753" s="20">
        <v>3.5748121139647018</v>
      </c>
      <c r="R753" s="21">
        <v>9.2999999999999999E-2</v>
      </c>
      <c r="S753" s="22">
        <v>0.17799999999999999</v>
      </c>
      <c r="T753" s="22">
        <v>0.82300000000000006</v>
      </c>
      <c r="U753" s="19">
        <v>0</v>
      </c>
      <c r="V753" s="19">
        <v>13.569007098446617</v>
      </c>
      <c r="W753" s="19">
        <v>62.737600236076219</v>
      </c>
      <c r="X753" s="19">
        <v>2594.3538313535832</v>
      </c>
      <c r="Y753" s="19">
        <v>1560</v>
      </c>
      <c r="Z753" s="19">
        <v>4154.3538313535828</v>
      </c>
      <c r="AA753">
        <v>91.718274656742025</v>
      </c>
      <c r="AB753">
        <v>1</v>
      </c>
      <c r="AC753">
        <v>0.187</v>
      </c>
      <c r="AD753">
        <v>0.81299999999999994</v>
      </c>
      <c r="AE753">
        <v>0</v>
      </c>
      <c r="AF753">
        <v>17.151317360810758</v>
      </c>
      <c r="AG753">
        <v>74.56695729593126</v>
      </c>
      <c r="AH753">
        <v>36853.087892590629</v>
      </c>
      <c r="AI753">
        <v>1876.992</v>
      </c>
      <c r="AJ753">
        <v>37124.767412172201</v>
      </c>
      <c r="AK753">
        <v>34255.183816705001</v>
      </c>
      <c r="AL753">
        <v>69.140951900511695</v>
      </c>
      <c r="AM753" s="19">
        <v>84.628849599688451</v>
      </c>
      <c r="AN753">
        <v>0.83594666666666673</v>
      </c>
      <c r="AO753">
        <v>0.55381466666666668</v>
      </c>
      <c r="AP753">
        <v>0.18808800000000001</v>
      </c>
      <c r="AQ753">
        <v>1</v>
      </c>
      <c r="AR753">
        <v>0</v>
      </c>
      <c r="AS753">
        <v>2</v>
      </c>
      <c r="AT753">
        <v>1.48</v>
      </c>
      <c r="AU753">
        <v>1</v>
      </c>
      <c r="AV753">
        <v>2</v>
      </c>
      <c r="AW753">
        <v>1.5</v>
      </c>
      <c r="AX753">
        <v>1</v>
      </c>
      <c r="AY753">
        <v>2</v>
      </c>
      <c r="AZ753">
        <v>0.6</v>
      </c>
      <c r="BA753">
        <v>0.3</v>
      </c>
      <c r="BB753">
        <v>0.8</v>
      </c>
      <c r="BC753" s="27">
        <v>0.35437657048057125</v>
      </c>
      <c r="BD753" s="28">
        <v>0.52159211598055799</v>
      </c>
      <c r="BE753" s="28">
        <v>0.29652060785379569</v>
      </c>
      <c r="BF753" s="28">
        <f t="shared" si="122"/>
        <v>0.52062583583168709</v>
      </c>
      <c r="BG753" s="29" t="s">
        <v>106</v>
      </c>
      <c r="BH753">
        <v>0.34643038208057131</v>
      </c>
      <c r="BI753">
        <v>0.349111953980558</v>
      </c>
      <c r="BJ753">
        <v>0.25957909986179567</v>
      </c>
      <c r="BK753">
        <f t="shared" si="123"/>
        <v>0.48368432783968707</v>
      </c>
      <c r="BL753" t="s">
        <v>106</v>
      </c>
      <c r="BM753" s="27">
        <v>0.36379374208057136</v>
      </c>
      <c r="BN753" s="28">
        <v>0.63916159108055803</v>
      </c>
      <c r="BO753" s="28">
        <v>0.32909195381179573</v>
      </c>
      <c r="BP753" s="28">
        <f t="shared" si="124"/>
        <v>0.55319718178968713</v>
      </c>
      <c r="BQ753" s="29" t="s">
        <v>106</v>
      </c>
      <c r="BR753">
        <v>0.26464993867081132</v>
      </c>
      <c r="BS753">
        <v>0.52159211598055799</v>
      </c>
      <c r="BT753">
        <v>0.24084372536763568</v>
      </c>
      <c r="BU753">
        <f t="shared" si="125"/>
        <v>0.46494895334552711</v>
      </c>
      <c r="BV753" t="s">
        <v>106</v>
      </c>
      <c r="BW753" s="27">
        <v>0.25670375027081127</v>
      </c>
      <c r="BX753" s="28">
        <v>0.349111953980558</v>
      </c>
      <c r="BY753" s="28">
        <v>0.20390221737563569</v>
      </c>
      <c r="BZ753" s="28">
        <f t="shared" si="126"/>
        <v>0.42800744535352708</v>
      </c>
      <c r="CA753" s="29" t="s">
        <v>106</v>
      </c>
      <c r="CB753">
        <v>0.27406711027081132</v>
      </c>
      <c r="CC753">
        <v>0.63916159108055803</v>
      </c>
      <c r="CD753">
        <v>0.27341507132563569</v>
      </c>
      <c r="CE753">
        <f t="shared" si="127"/>
        <v>0.49752029930352715</v>
      </c>
      <c r="CF753" t="s">
        <v>106</v>
      </c>
      <c r="CG753" s="27">
        <v>0.14833763817667797</v>
      </c>
      <c r="CH753" s="28">
        <v>0.52159211598055799</v>
      </c>
      <c r="CI753" s="28">
        <v>0.16866998881150233</v>
      </c>
      <c r="CJ753" s="28">
        <f t="shared" si="128"/>
        <v>0.3724428661545694</v>
      </c>
      <c r="CK753" s="29" t="s">
        <v>107</v>
      </c>
      <c r="CL753">
        <v>0.14039144977667797</v>
      </c>
      <c r="CM753">
        <v>0.349111953980558</v>
      </c>
      <c r="CN753">
        <v>0.13172848081950234</v>
      </c>
      <c r="CO753">
        <f t="shared" si="129"/>
        <v>0.35583370879739373</v>
      </c>
      <c r="CP753" t="s">
        <v>106</v>
      </c>
      <c r="CQ753" s="27">
        <v>0.15775480977667797</v>
      </c>
      <c r="CR753" s="28">
        <v>0.63916159108055803</v>
      </c>
      <c r="CS753" s="28">
        <v>0.20124133476950234</v>
      </c>
      <c r="CT753" s="28">
        <f t="shared" si="130"/>
        <v>0.38186003775456939</v>
      </c>
      <c r="CU753" s="29" t="s">
        <v>107</v>
      </c>
      <c r="CV753">
        <v>57793.507566628097</v>
      </c>
      <c r="CW753">
        <v>11464.7843320927</v>
      </c>
      <c r="CX753">
        <v>0.22410522797789142</v>
      </c>
      <c r="CY753">
        <f t="shared" si="132"/>
        <v>0.74569734395844944</v>
      </c>
      <c r="CZ753">
        <f t="shared" si="131"/>
        <v>0.5784817984584627</v>
      </c>
    </row>
    <row r="754" spans="1:104" x14ac:dyDescent="0.25">
      <c r="A754">
        <v>1</v>
      </c>
      <c r="B754" s="15">
        <v>11236</v>
      </c>
      <c r="C754" s="15">
        <v>-67.897355590000004</v>
      </c>
      <c r="D754" s="15">
        <v>-17.60515788</v>
      </c>
      <c r="E754" s="15">
        <v>3762</v>
      </c>
      <c r="F754" s="15">
        <v>1</v>
      </c>
      <c r="G754" s="15">
        <v>0</v>
      </c>
      <c r="H754" s="17">
        <v>3</v>
      </c>
      <c r="I754" s="19">
        <v>0</v>
      </c>
      <c r="J754" s="19">
        <v>0</v>
      </c>
      <c r="K754" s="19">
        <v>1</v>
      </c>
      <c r="L754" s="15">
        <v>0</v>
      </c>
      <c r="M754" s="15">
        <v>0</v>
      </c>
      <c r="N754" s="15">
        <v>1.2032</v>
      </c>
      <c r="O754" s="19">
        <v>327.01112999999998</v>
      </c>
      <c r="P754" s="19">
        <v>91.476452354927829</v>
      </c>
      <c r="Q754" s="20">
        <v>3.5748121137361086</v>
      </c>
      <c r="R754" s="21">
        <v>0.32200000000000001</v>
      </c>
      <c r="S754" s="22">
        <v>6.8000000000000005E-2</v>
      </c>
      <c r="T754" s="22">
        <v>0.93200000000000005</v>
      </c>
      <c r="U754" s="19">
        <v>0</v>
      </c>
      <c r="V754" s="19">
        <v>6.220398760135093</v>
      </c>
      <c r="W754" s="19">
        <v>85.256053594792746</v>
      </c>
      <c r="X754" s="19">
        <v>7265.0020329104809</v>
      </c>
      <c r="Y754" s="19">
        <v>1560</v>
      </c>
      <c r="Z754" s="19">
        <v>8825.0020329104809</v>
      </c>
      <c r="AA754">
        <v>110.06192957639142</v>
      </c>
      <c r="AB754">
        <v>1</v>
      </c>
      <c r="AC754">
        <v>7.400000000000001E-2</v>
      </c>
      <c r="AD754">
        <v>0.92599999999999993</v>
      </c>
      <c r="AE754">
        <v>0</v>
      </c>
      <c r="AF754">
        <v>8.1445827886529667</v>
      </c>
      <c r="AG754">
        <v>101.91734678773845</v>
      </c>
      <c r="AH754">
        <v>29811.587765204764</v>
      </c>
      <c r="AI754">
        <v>1876.992</v>
      </c>
      <c r="AJ754">
        <v>30389.993505226099</v>
      </c>
      <c r="AK754">
        <v>22256.845603728201</v>
      </c>
      <c r="AL754">
        <v>62.02103469664106</v>
      </c>
      <c r="AM754" s="19">
        <v>80.606511918104644</v>
      </c>
      <c r="AN754">
        <v>0.80718933333333343</v>
      </c>
      <c r="AO754">
        <v>0.53476293333333336</v>
      </c>
      <c r="AP754">
        <v>0.18161759999999999</v>
      </c>
      <c r="AQ754">
        <v>1</v>
      </c>
      <c r="AR754">
        <v>0</v>
      </c>
      <c r="AS754">
        <v>2</v>
      </c>
      <c r="AT754">
        <v>1.48</v>
      </c>
      <c r="AU754">
        <v>1</v>
      </c>
      <c r="AV754">
        <v>2</v>
      </c>
      <c r="AW754">
        <v>1.5</v>
      </c>
      <c r="AX754">
        <v>1</v>
      </c>
      <c r="AY754">
        <v>2</v>
      </c>
      <c r="AZ754">
        <v>0.6</v>
      </c>
      <c r="BA754">
        <v>0.3</v>
      </c>
      <c r="BB754">
        <v>0.8</v>
      </c>
      <c r="BC754" s="27">
        <v>0.34696181804958082</v>
      </c>
      <c r="BD754" s="28">
        <v>0.47480613399794869</v>
      </c>
      <c r="BE754" s="28">
        <v>0.292137032080725</v>
      </c>
      <c r="BF754" s="28">
        <f t="shared" si="122"/>
        <v>0.67415660306800196</v>
      </c>
      <c r="BG754" s="29" t="s">
        <v>106</v>
      </c>
      <c r="BH754">
        <v>0.33901562964958082</v>
      </c>
      <c r="BI754">
        <v>0.30232597199794869</v>
      </c>
      <c r="BJ754">
        <v>0.25519552408872498</v>
      </c>
      <c r="BK754">
        <f t="shared" si="123"/>
        <v>0.63721509507600205</v>
      </c>
      <c r="BL754" t="s">
        <v>106</v>
      </c>
      <c r="BM754" s="27">
        <v>0.35637898964958081</v>
      </c>
      <c r="BN754" s="28">
        <v>0.59237560909794873</v>
      </c>
      <c r="BO754" s="28">
        <v>0.32470837803872493</v>
      </c>
      <c r="BP754" s="28">
        <f t="shared" si="124"/>
        <v>0.70672794902600189</v>
      </c>
      <c r="BQ754" s="29" t="s">
        <v>106</v>
      </c>
      <c r="BR754">
        <v>0.26032186480762876</v>
      </c>
      <c r="BS754">
        <v>0.47480613399794869</v>
      </c>
      <c r="BT754">
        <v>0.23837548550349291</v>
      </c>
      <c r="BU754">
        <f t="shared" si="125"/>
        <v>0.62039505649076987</v>
      </c>
      <c r="BV754" t="s">
        <v>106</v>
      </c>
      <c r="BW754" s="27">
        <v>0.25237567640762881</v>
      </c>
      <c r="BX754" s="28">
        <v>0.30232597199794869</v>
      </c>
      <c r="BY754" s="28">
        <v>0.20143397751149295</v>
      </c>
      <c r="BZ754" s="28">
        <f t="shared" si="126"/>
        <v>0.58345354849876996</v>
      </c>
      <c r="CA754" s="29" t="s">
        <v>106</v>
      </c>
      <c r="CB754">
        <v>0.26973903640762881</v>
      </c>
      <c r="CC754">
        <v>0.59237560909794873</v>
      </c>
      <c r="CD754">
        <v>0.2709468314614929</v>
      </c>
      <c r="CE754">
        <f t="shared" si="127"/>
        <v>0.65175860739490576</v>
      </c>
      <c r="CF754" t="s">
        <v>107</v>
      </c>
      <c r="CG754" s="27">
        <v>0.14801081430880211</v>
      </c>
      <c r="CH754" s="28">
        <v>0.47480613399794869</v>
      </c>
      <c r="CI754" s="28">
        <v>0.16868459179226625</v>
      </c>
      <c r="CJ754" s="28">
        <f t="shared" si="128"/>
        <v>0.53003038529607915</v>
      </c>
      <c r="CK754" s="29" t="s">
        <v>107</v>
      </c>
      <c r="CL754">
        <v>0.14006462590880209</v>
      </c>
      <c r="CM754">
        <v>0.30232597199794869</v>
      </c>
      <c r="CN754">
        <v>0.13174308380026625</v>
      </c>
      <c r="CO754">
        <f t="shared" si="129"/>
        <v>0.51376265478754324</v>
      </c>
      <c r="CP754" t="s">
        <v>106</v>
      </c>
      <c r="CQ754" s="27">
        <v>0.15742798590880211</v>
      </c>
      <c r="CR754" s="28">
        <v>0.59237560909794873</v>
      </c>
      <c r="CS754" s="28">
        <v>0.20125593775026626</v>
      </c>
      <c r="CT754" s="28">
        <f t="shared" si="130"/>
        <v>0.53944755689607915</v>
      </c>
      <c r="CU754" s="29" t="s">
        <v>107</v>
      </c>
      <c r="CV754">
        <v>62950.621275434103</v>
      </c>
      <c r="CW754">
        <v>13757.741197048899</v>
      </c>
      <c r="CX754">
        <v>0.38201957098727701</v>
      </c>
      <c r="CY754">
        <f t="shared" si="132"/>
        <v>0.8568257049852257</v>
      </c>
      <c r="CZ754">
        <f t="shared" si="131"/>
        <v>0.72898138903685783</v>
      </c>
    </row>
    <row r="755" spans="1:104" x14ac:dyDescent="0.25">
      <c r="A755">
        <v>1</v>
      </c>
      <c r="B755" s="15">
        <v>11242</v>
      </c>
      <c r="C755" s="15">
        <v>-68.953190620000001</v>
      </c>
      <c r="D755" s="15">
        <v>-15.45742386</v>
      </c>
      <c r="E755" s="15">
        <v>3077</v>
      </c>
      <c r="F755" s="15">
        <v>1</v>
      </c>
      <c r="G755" s="15">
        <v>0</v>
      </c>
      <c r="H755" s="17">
        <v>3</v>
      </c>
      <c r="I755" s="19">
        <v>0</v>
      </c>
      <c r="J755" s="19">
        <v>0</v>
      </c>
      <c r="K755" s="19">
        <v>1</v>
      </c>
      <c r="L755" s="15">
        <v>0</v>
      </c>
      <c r="M755" s="15">
        <v>0</v>
      </c>
      <c r="N755" s="15">
        <v>1.2032</v>
      </c>
      <c r="O755" s="19">
        <v>181.67285000000001</v>
      </c>
      <c r="P755" s="19">
        <v>50.820251314792685</v>
      </c>
      <c r="Q755" s="20">
        <v>3.5748121132789232</v>
      </c>
      <c r="R755" s="21">
        <v>0.02</v>
      </c>
      <c r="S755" s="22">
        <v>0.14399999999999999</v>
      </c>
      <c r="T755" s="22">
        <v>0.85599999999999998</v>
      </c>
      <c r="U755" s="19">
        <v>0</v>
      </c>
      <c r="V755" s="19">
        <v>7.3181161893301461</v>
      </c>
      <c r="W755" s="19">
        <v>43.502135125462537</v>
      </c>
      <c r="X755" s="19">
        <v>334.3484662100737</v>
      </c>
      <c r="Y755" s="19">
        <v>1560</v>
      </c>
      <c r="Z755" s="19">
        <v>1894.3484662100736</v>
      </c>
      <c r="AA755">
        <v>61.145516428078849</v>
      </c>
      <c r="AB755">
        <v>1</v>
      </c>
      <c r="AC755">
        <v>0.14699999999999999</v>
      </c>
      <c r="AD755">
        <v>0.85299999999999998</v>
      </c>
      <c r="AE755">
        <v>0</v>
      </c>
      <c r="AF755">
        <v>8.9883909149275905</v>
      </c>
      <c r="AG755">
        <v>52.157125513151257</v>
      </c>
      <c r="AH755">
        <v>21734.483822128917</v>
      </c>
      <c r="AI755">
        <v>1876.992</v>
      </c>
      <c r="AJ755">
        <v>22664.726449248399</v>
      </c>
      <c r="AK755">
        <v>22287.976963294899</v>
      </c>
      <c r="AL755">
        <v>49.803846288496828</v>
      </c>
      <c r="AM755" s="19">
        <v>60.129111401782993</v>
      </c>
      <c r="AN755">
        <v>0.83235200000000009</v>
      </c>
      <c r="AO755">
        <v>0.55143320000000007</v>
      </c>
      <c r="AP755">
        <v>0.18727920000000001</v>
      </c>
      <c r="AQ755">
        <v>1</v>
      </c>
      <c r="AR755">
        <v>0</v>
      </c>
      <c r="AS755">
        <v>2</v>
      </c>
      <c r="AT755">
        <v>1.48</v>
      </c>
      <c r="AU755">
        <v>1</v>
      </c>
      <c r="AV755">
        <v>2</v>
      </c>
      <c r="AW755">
        <v>1.5</v>
      </c>
      <c r="AX755">
        <v>1</v>
      </c>
      <c r="AY755">
        <v>2</v>
      </c>
      <c r="AZ755">
        <v>0.6</v>
      </c>
      <c r="BA755">
        <v>0.3</v>
      </c>
      <c r="BB755">
        <v>0.8</v>
      </c>
      <c r="BC755" s="27">
        <v>0.36736705243805323</v>
      </c>
      <c r="BD755" s="28">
        <v>0.56129771572132092</v>
      </c>
      <c r="BE755" s="28">
        <v>0.30987835950891729</v>
      </c>
      <c r="BF755" s="28">
        <f t="shared" si="122"/>
        <v>0.58599832007330954</v>
      </c>
      <c r="BG755" s="29" t="s">
        <v>106</v>
      </c>
      <c r="BH755">
        <v>0.35942086403805329</v>
      </c>
      <c r="BI755">
        <v>0.38881755372132093</v>
      </c>
      <c r="BJ755">
        <v>0.27293685151691732</v>
      </c>
      <c r="BK755">
        <f t="shared" si="123"/>
        <v>0.54905681208130952</v>
      </c>
      <c r="BL755" t="s">
        <v>106</v>
      </c>
      <c r="BM755" s="27">
        <v>0.37678422403805328</v>
      </c>
      <c r="BN755" s="28">
        <v>0.67886719082132096</v>
      </c>
      <c r="BO755" s="28">
        <v>0.34244970546691728</v>
      </c>
      <c r="BP755" s="28">
        <f t="shared" si="124"/>
        <v>0.61856966603130958</v>
      </c>
      <c r="BQ755" s="29" t="s">
        <v>106</v>
      </c>
      <c r="BR755">
        <v>0.27802625544926929</v>
      </c>
      <c r="BS755">
        <v>0.56129771572132092</v>
      </c>
      <c r="BT755">
        <v>0.25444089401137332</v>
      </c>
      <c r="BU755">
        <f t="shared" si="125"/>
        <v>0.53056085457576563</v>
      </c>
      <c r="BV755" t="s">
        <v>106</v>
      </c>
      <c r="BW755" s="27">
        <v>0.27008006704926923</v>
      </c>
      <c r="BX755" s="28">
        <v>0.38881755372132093</v>
      </c>
      <c r="BY755" s="28">
        <v>0.2174993860193733</v>
      </c>
      <c r="BZ755" s="28">
        <f t="shared" si="126"/>
        <v>0.49361934658376555</v>
      </c>
      <c r="CA755" s="29" t="s">
        <v>106</v>
      </c>
      <c r="CB755">
        <v>0.28744342704926928</v>
      </c>
      <c r="CC755">
        <v>0.67886719082132096</v>
      </c>
      <c r="CD755">
        <v>0.28701223996937331</v>
      </c>
      <c r="CE755">
        <f t="shared" si="127"/>
        <v>0.56313220053376556</v>
      </c>
      <c r="CF755" t="s">
        <v>106</v>
      </c>
      <c r="CG755" s="27">
        <v>0.16221411120454923</v>
      </c>
      <c r="CH755" s="28">
        <v>0.56129771572132092</v>
      </c>
      <c r="CI755" s="28">
        <v>0.18257751281085327</v>
      </c>
      <c r="CJ755" s="28">
        <f t="shared" si="128"/>
        <v>0.43833407176894146</v>
      </c>
      <c r="CK755" s="29" t="s">
        <v>107</v>
      </c>
      <c r="CL755">
        <v>0.15426792280454923</v>
      </c>
      <c r="CM755">
        <v>0.38881755372132093</v>
      </c>
      <c r="CN755">
        <v>0.1456360048188533</v>
      </c>
      <c r="CO755">
        <f t="shared" si="129"/>
        <v>0.42175596538324556</v>
      </c>
      <c r="CP755" t="s">
        <v>106</v>
      </c>
      <c r="CQ755" s="27">
        <v>0.17163128280454923</v>
      </c>
      <c r="CR755" s="28">
        <v>0.67886719082132096</v>
      </c>
      <c r="CS755" s="28">
        <v>0.21514885876885331</v>
      </c>
      <c r="CT755" s="28">
        <f t="shared" si="130"/>
        <v>0.44775124336894145</v>
      </c>
      <c r="CU755" s="29" t="s">
        <v>107</v>
      </c>
      <c r="CV755">
        <v>47878.406108362004</v>
      </c>
      <c r="CW755">
        <v>7643.1895535098602</v>
      </c>
      <c r="CX755">
        <v>0.27611996056439225</v>
      </c>
      <c r="CY755">
        <f t="shared" si="132"/>
        <v>0.83741767628571318</v>
      </c>
      <c r="CZ755">
        <f t="shared" si="131"/>
        <v>0.64348701300244548</v>
      </c>
    </row>
    <row r="756" spans="1:104" x14ac:dyDescent="0.25">
      <c r="A756">
        <v>1</v>
      </c>
      <c r="B756" s="15">
        <v>11264</v>
      </c>
      <c r="C756" s="15">
        <v>-68.226931609999994</v>
      </c>
      <c r="D756" s="15">
        <v>-16.060517919999999</v>
      </c>
      <c r="E756" s="15">
        <v>3977</v>
      </c>
      <c r="F756" s="15">
        <v>1</v>
      </c>
      <c r="G756" s="15">
        <v>0</v>
      </c>
      <c r="H756" s="17">
        <v>2</v>
      </c>
      <c r="I756" s="19">
        <v>0</v>
      </c>
      <c r="J756" s="19">
        <v>0</v>
      </c>
      <c r="K756" s="19">
        <v>0</v>
      </c>
      <c r="L756" s="15">
        <v>0</v>
      </c>
      <c r="M756" s="15">
        <v>0</v>
      </c>
      <c r="N756" s="15">
        <v>0</v>
      </c>
      <c r="O756" s="19">
        <v>454.18212499999998</v>
      </c>
      <c r="P756" s="19">
        <v>127.05062824311044</v>
      </c>
      <c r="Q756" s="20">
        <v>3.5748121145133247</v>
      </c>
      <c r="R756" s="21">
        <v>0.216</v>
      </c>
      <c r="S756" s="22">
        <v>0.32499999999999996</v>
      </c>
      <c r="T756" s="22">
        <v>0.67399999999999993</v>
      </c>
      <c r="U756" s="19">
        <v>0</v>
      </c>
      <c r="V756" s="19">
        <v>41.291454179010884</v>
      </c>
      <c r="W756" s="19">
        <v>85.632123435856428</v>
      </c>
      <c r="X756" s="19">
        <v>14402.10754150002</v>
      </c>
      <c r="Y756" s="19">
        <v>0</v>
      </c>
      <c r="Z756" s="19">
        <v>14402.10754150002</v>
      </c>
      <c r="AA756">
        <v>152.86379108482089</v>
      </c>
      <c r="AB756">
        <v>1</v>
      </c>
      <c r="AC756">
        <v>0.34599999999999997</v>
      </c>
      <c r="AD756">
        <v>0.65400000000000003</v>
      </c>
      <c r="AE756">
        <v>0</v>
      </c>
      <c r="AF756">
        <v>52.890871715348027</v>
      </c>
      <c r="AG756">
        <v>99.972919369472862</v>
      </c>
      <c r="AH756">
        <v>89587.087420173644</v>
      </c>
      <c r="AI756">
        <v>0</v>
      </c>
      <c r="AJ756">
        <v>85684.693412354303</v>
      </c>
      <c r="AK756">
        <v>70302.113174379105</v>
      </c>
      <c r="AL756">
        <v>99.607692542598585</v>
      </c>
      <c r="AM756" s="19">
        <v>125.42085538430904</v>
      </c>
      <c r="AN756">
        <v>0.91143466666666673</v>
      </c>
      <c r="AO756">
        <v>0.6038254666666667</v>
      </c>
      <c r="AP756">
        <v>0.2050728</v>
      </c>
      <c r="AQ756">
        <v>1</v>
      </c>
      <c r="AR756">
        <v>0</v>
      </c>
      <c r="AS756">
        <v>2</v>
      </c>
      <c r="AT756">
        <v>1.48</v>
      </c>
      <c r="AU756">
        <v>1</v>
      </c>
      <c r="AV756">
        <v>2</v>
      </c>
      <c r="AW756">
        <v>1.5</v>
      </c>
      <c r="AX756">
        <v>1</v>
      </c>
      <c r="AY756">
        <v>2</v>
      </c>
      <c r="AZ756">
        <v>0.6</v>
      </c>
      <c r="BA756">
        <v>0.3</v>
      </c>
      <c r="BB756">
        <v>0.8</v>
      </c>
      <c r="BC756" s="27">
        <v>0.3671021145534441</v>
      </c>
      <c r="BD756" s="28">
        <v>0.56632128323240205</v>
      </c>
      <c r="BE756" s="28">
        <v>0.3008270486707465</v>
      </c>
      <c r="BF756" s="28">
        <f t="shared" si="122"/>
        <v>0.44686452289299672</v>
      </c>
      <c r="BG756" s="29" t="s">
        <v>106</v>
      </c>
      <c r="BH756">
        <v>0.35915592615344416</v>
      </c>
      <c r="BI756">
        <v>0.39384112123240206</v>
      </c>
      <c r="BJ756">
        <v>0.26388554067874642</v>
      </c>
      <c r="BK756">
        <f t="shared" si="123"/>
        <v>0.40992301490099664</v>
      </c>
      <c r="BL756" t="s">
        <v>106</v>
      </c>
      <c r="BM756" s="27">
        <v>0.37651928615344415</v>
      </c>
      <c r="BN756" s="28">
        <v>0.68389075833240209</v>
      </c>
      <c r="BO756" s="28">
        <v>0.33339839462874649</v>
      </c>
      <c r="BP756" s="28">
        <f t="shared" si="124"/>
        <v>0.4794358688509967</v>
      </c>
      <c r="BQ756" s="29" t="s">
        <v>106</v>
      </c>
      <c r="BR756">
        <v>0.26927295150318808</v>
      </c>
      <c r="BS756">
        <v>0.56632128323240205</v>
      </c>
      <c r="BT756">
        <v>0.24012240942365043</v>
      </c>
      <c r="BU756">
        <f t="shared" si="125"/>
        <v>0.38615988364590065</v>
      </c>
      <c r="BV756" t="s">
        <v>106</v>
      </c>
      <c r="BW756" s="27">
        <v>0.26132676310318814</v>
      </c>
      <c r="BX756" s="28">
        <v>0.39384112123240206</v>
      </c>
      <c r="BY756" s="28">
        <v>0.20318090143165046</v>
      </c>
      <c r="BZ756" s="28">
        <f t="shared" si="126"/>
        <v>0.34921837565390068</v>
      </c>
      <c r="CA756" s="29" t="s">
        <v>106</v>
      </c>
      <c r="CB756">
        <v>0.27869012310318814</v>
      </c>
      <c r="CC756">
        <v>0.68389075833240209</v>
      </c>
      <c r="CD756">
        <v>0.27269375538165042</v>
      </c>
      <c r="CE756">
        <f t="shared" si="127"/>
        <v>0.41873122960390063</v>
      </c>
      <c r="CF756" t="s">
        <v>106</v>
      </c>
      <c r="CG756" s="27">
        <v>0.1424573697713748</v>
      </c>
      <c r="CH756" s="28">
        <v>0.56632128323240205</v>
      </c>
      <c r="CI756" s="28">
        <v>0.16143121039963709</v>
      </c>
      <c r="CJ756" s="28">
        <f t="shared" si="128"/>
        <v>0.28849484399362502</v>
      </c>
      <c r="CK756" s="29" t="s">
        <v>107</v>
      </c>
      <c r="CL756">
        <v>0.1345111813713748</v>
      </c>
      <c r="CM756">
        <v>0.39384112123240206</v>
      </c>
      <c r="CN756">
        <v>0.1244897024076371</v>
      </c>
      <c r="CO756">
        <f t="shared" si="129"/>
        <v>0.27052717662988734</v>
      </c>
      <c r="CP756" t="s">
        <v>106</v>
      </c>
      <c r="CQ756" s="27">
        <v>0.15187454137137479</v>
      </c>
      <c r="CR756" s="28">
        <v>0.68389075833240209</v>
      </c>
      <c r="CS756" s="28">
        <v>0.19400255635763711</v>
      </c>
      <c r="CT756" s="28">
        <f t="shared" si="130"/>
        <v>0.29791201559362501</v>
      </c>
      <c r="CU756" s="29" t="s">
        <v>107</v>
      </c>
      <c r="CV756">
        <v>73516.590526950298</v>
      </c>
      <c r="CW756">
        <v>19107.973885602602</v>
      </c>
      <c r="CX756">
        <v>0.14603747422225022</v>
      </c>
      <c r="CY756">
        <f t="shared" si="132"/>
        <v>0.71235875745465227</v>
      </c>
      <c r="CZ756">
        <f t="shared" si="131"/>
        <v>0.51313958877569432</v>
      </c>
    </row>
    <row r="757" spans="1:104" x14ac:dyDescent="0.25">
      <c r="A757">
        <v>1</v>
      </c>
      <c r="B757" s="15">
        <v>11267</v>
      </c>
      <c r="C757" s="15">
        <v>-68.987476079999993</v>
      </c>
      <c r="D757" s="15">
        <v>-16.900808569999999</v>
      </c>
      <c r="E757" s="15">
        <v>3837</v>
      </c>
      <c r="F757" s="15">
        <v>1</v>
      </c>
      <c r="G757" s="15">
        <v>0</v>
      </c>
      <c r="H757" s="17">
        <v>3</v>
      </c>
      <c r="I757" s="19">
        <v>0</v>
      </c>
      <c r="J757" s="19">
        <v>0</v>
      </c>
      <c r="K757" s="19">
        <v>1</v>
      </c>
      <c r="L757" s="15">
        <v>0</v>
      </c>
      <c r="M757" s="15">
        <v>0</v>
      </c>
      <c r="N757" s="15">
        <v>1.2032</v>
      </c>
      <c r="O757" s="19">
        <v>196.20667800000001</v>
      </c>
      <c r="P757" s="19">
        <v>54.885871412956696</v>
      </c>
      <c r="Q757" s="20">
        <v>3.5748121137361091</v>
      </c>
      <c r="R757" s="21">
        <v>9.2999999999999999E-2</v>
      </c>
      <c r="S757" s="22">
        <v>9.1999999999999985E-2</v>
      </c>
      <c r="T757" s="22">
        <v>0.90799999999999981</v>
      </c>
      <c r="U757" s="19">
        <v>0</v>
      </c>
      <c r="V757" s="19">
        <v>5.0495001699920152</v>
      </c>
      <c r="W757" s="19">
        <v>49.836371242964667</v>
      </c>
      <c r="X757" s="19">
        <v>1391.6393927844858</v>
      </c>
      <c r="Y757" s="19">
        <v>1560</v>
      </c>
      <c r="Z757" s="19">
        <v>2951.6393927844856</v>
      </c>
      <c r="AA757">
        <v>66.037157757533862</v>
      </c>
      <c r="AB757">
        <v>1</v>
      </c>
      <c r="AC757">
        <v>9.9999999999999978E-2</v>
      </c>
      <c r="AD757">
        <v>0.9</v>
      </c>
      <c r="AE757">
        <v>0</v>
      </c>
      <c r="AF757">
        <v>6.6037157757533844</v>
      </c>
      <c r="AG757">
        <v>59.433441981780476</v>
      </c>
      <c r="AH757">
        <v>19876.590150597873</v>
      </c>
      <c r="AI757">
        <v>1876.992</v>
      </c>
      <c r="AJ757">
        <v>20887.762217791798</v>
      </c>
      <c r="AK757">
        <v>19273.228741601899</v>
      </c>
      <c r="AL757">
        <v>49.781485371551724</v>
      </c>
      <c r="AM757" s="19">
        <v>60.93277171612889</v>
      </c>
      <c r="AN757">
        <v>0.8143786666666667</v>
      </c>
      <c r="AO757">
        <v>0.53952586666666669</v>
      </c>
      <c r="AP757">
        <v>0.18323519999999999</v>
      </c>
      <c r="AQ757">
        <v>1</v>
      </c>
      <c r="AR757">
        <v>0</v>
      </c>
      <c r="AS757">
        <v>2</v>
      </c>
      <c r="AT757">
        <v>1.48</v>
      </c>
      <c r="AU757">
        <v>1</v>
      </c>
      <c r="AV757">
        <v>2</v>
      </c>
      <c r="AW757">
        <v>1.5</v>
      </c>
      <c r="AX757">
        <v>1</v>
      </c>
      <c r="AY757">
        <v>2</v>
      </c>
      <c r="AZ757">
        <v>0.6</v>
      </c>
      <c r="BA757">
        <v>0.3</v>
      </c>
      <c r="BB757">
        <v>0.8</v>
      </c>
      <c r="BC757" s="27">
        <v>0.36100705742538275</v>
      </c>
      <c r="BD757" s="28">
        <v>0.489970667824567</v>
      </c>
      <c r="BE757" s="28">
        <v>0.30511000750859185</v>
      </c>
      <c r="BF757" s="28">
        <f t="shared" si="122"/>
        <v>0.63789129430799196</v>
      </c>
      <c r="BG757" s="29" t="s">
        <v>106</v>
      </c>
      <c r="BH757">
        <v>0.35306086902538275</v>
      </c>
      <c r="BI757">
        <v>0.31749050582456695</v>
      </c>
      <c r="BJ757">
        <v>0.26816849951659183</v>
      </c>
      <c r="BK757">
        <f t="shared" si="123"/>
        <v>0.60094978631599205</v>
      </c>
      <c r="BL757" t="s">
        <v>106</v>
      </c>
      <c r="BM757" s="27">
        <v>0.37042422902538275</v>
      </c>
      <c r="BN757" s="28">
        <v>0.60754014292456704</v>
      </c>
      <c r="BO757" s="28">
        <v>0.33768135346659184</v>
      </c>
      <c r="BP757" s="28">
        <f t="shared" si="124"/>
        <v>0.670462640265992</v>
      </c>
      <c r="BQ757" s="29" t="s">
        <v>106</v>
      </c>
      <c r="BR757">
        <v>0.27359543454147872</v>
      </c>
      <c r="BS757">
        <v>0.489970667824567</v>
      </c>
      <c r="BT757">
        <v>0.25086962695412784</v>
      </c>
      <c r="BU757">
        <f t="shared" si="125"/>
        <v>0.58365091375352796</v>
      </c>
      <c r="BV757" t="s">
        <v>106</v>
      </c>
      <c r="BW757" s="27">
        <v>0.26564924614147878</v>
      </c>
      <c r="BX757" s="28">
        <v>0.31749050582456695</v>
      </c>
      <c r="BY757" s="28">
        <v>0.21392811896212782</v>
      </c>
      <c r="BZ757" s="28">
        <f t="shared" si="126"/>
        <v>0.54670940576152804</v>
      </c>
      <c r="CA757" s="29" t="s">
        <v>106</v>
      </c>
      <c r="CB757">
        <v>0.28301260614147872</v>
      </c>
      <c r="CC757">
        <v>0.60754014292456704</v>
      </c>
      <c r="CD757">
        <v>0.28344097291212783</v>
      </c>
      <c r="CE757">
        <f t="shared" si="127"/>
        <v>0.61579389294087883</v>
      </c>
      <c r="CF757" t="s">
        <v>107</v>
      </c>
      <c r="CG757" s="27">
        <v>0.1602840715438254</v>
      </c>
      <c r="CH757" s="28">
        <v>0.489970667824567</v>
      </c>
      <c r="CI757" s="28">
        <v>0.18055802253167447</v>
      </c>
      <c r="CJ757" s="28">
        <f t="shared" si="128"/>
        <v>0.49306535834322557</v>
      </c>
      <c r="CK757" s="29" t="s">
        <v>107</v>
      </c>
      <c r="CL757">
        <v>0.1523378831438254</v>
      </c>
      <c r="CM757">
        <v>0.31749050582456695</v>
      </c>
      <c r="CN757">
        <v>0.1436165145396745</v>
      </c>
      <c r="CO757">
        <f t="shared" si="129"/>
        <v>0.47639780133907467</v>
      </c>
      <c r="CP757" t="s">
        <v>106</v>
      </c>
      <c r="CQ757" s="27">
        <v>0.1697012431438254</v>
      </c>
      <c r="CR757" s="28">
        <v>0.60754014292456704</v>
      </c>
      <c r="CS757" s="28">
        <v>0.21312936848967448</v>
      </c>
      <c r="CT757" s="28">
        <f t="shared" si="130"/>
        <v>0.50248252994322562</v>
      </c>
      <c r="CU757" s="29" t="s">
        <v>107</v>
      </c>
      <c r="CV757">
        <v>49609.142979433898</v>
      </c>
      <c r="CW757">
        <v>8254.6447196917306</v>
      </c>
      <c r="CX757">
        <v>0.33278128679940017</v>
      </c>
      <c r="CY757">
        <f t="shared" si="132"/>
        <v>0.82275195462396722</v>
      </c>
      <c r="CZ757">
        <f t="shared" si="131"/>
        <v>0.69378834422478297</v>
      </c>
    </row>
    <row r="758" spans="1:104" x14ac:dyDescent="0.25">
      <c r="A758">
        <v>1</v>
      </c>
      <c r="B758" s="15">
        <v>11284</v>
      </c>
      <c r="C758" s="15">
        <v>-68.209333380000004</v>
      </c>
      <c r="D758" s="15">
        <v>-15.97968534</v>
      </c>
      <c r="E758" s="15">
        <v>3806</v>
      </c>
      <c r="F758" s="15">
        <v>1</v>
      </c>
      <c r="G758" s="15">
        <v>0</v>
      </c>
      <c r="H758" s="17">
        <v>3</v>
      </c>
      <c r="I758" s="19">
        <v>0</v>
      </c>
      <c r="J758" s="19">
        <v>0</v>
      </c>
      <c r="K758" s="19">
        <v>0</v>
      </c>
      <c r="L758" s="15">
        <v>0</v>
      </c>
      <c r="M758" s="15">
        <v>0</v>
      </c>
      <c r="N758" s="15">
        <v>0</v>
      </c>
      <c r="O758" s="19">
        <v>330.644587</v>
      </c>
      <c r="P758" s="19">
        <v>92.492857379468816</v>
      </c>
      <c r="Q758" s="20">
        <v>3.5748121137989095</v>
      </c>
      <c r="R758" s="21">
        <v>1.0999999999999999E-2</v>
      </c>
      <c r="S758" s="22">
        <v>0.32499999999999996</v>
      </c>
      <c r="T758" s="22">
        <v>0.67400000000000004</v>
      </c>
      <c r="U758" s="19">
        <v>0</v>
      </c>
      <c r="V758" s="19">
        <v>30.060178648327362</v>
      </c>
      <c r="W758" s="19">
        <v>62.340185873761989</v>
      </c>
      <c r="X758" s="19">
        <v>533.94480192305991</v>
      </c>
      <c r="Y758" s="19">
        <v>0</v>
      </c>
      <c r="Z758" s="19">
        <v>533.94480192305991</v>
      </c>
      <c r="AA758">
        <v>111.28483988681955</v>
      </c>
      <c r="AB758">
        <v>1</v>
      </c>
      <c r="AC758">
        <v>0.34599999999999997</v>
      </c>
      <c r="AD758">
        <v>0.65400000000000003</v>
      </c>
      <c r="AE758">
        <v>0</v>
      </c>
      <c r="AF758">
        <v>38.504554600839562</v>
      </c>
      <c r="AG758">
        <v>72.780285285979986</v>
      </c>
      <c r="AH758">
        <v>65219.399628448067</v>
      </c>
      <c r="AI758">
        <v>0</v>
      </c>
      <c r="AJ758">
        <v>62378.456791340897</v>
      </c>
      <c r="AK758">
        <v>61808.161872019897</v>
      </c>
      <c r="AL758">
        <v>91.47543594829466</v>
      </c>
      <c r="AM758" s="19">
        <v>110.2674184556454</v>
      </c>
      <c r="AN758">
        <v>0.82516266666666671</v>
      </c>
      <c r="AO758">
        <v>0.54667026666666674</v>
      </c>
      <c r="AP758">
        <v>0.18566159999999998</v>
      </c>
      <c r="AQ758">
        <v>1</v>
      </c>
      <c r="AR758">
        <v>0</v>
      </c>
      <c r="AS758">
        <v>2</v>
      </c>
      <c r="AT758">
        <v>1.48</v>
      </c>
      <c r="AU758">
        <v>1</v>
      </c>
      <c r="AV758">
        <v>2</v>
      </c>
      <c r="AW758">
        <v>1.5</v>
      </c>
      <c r="AX758">
        <v>1</v>
      </c>
      <c r="AY758">
        <v>2</v>
      </c>
      <c r="AZ758">
        <v>0.6</v>
      </c>
      <c r="BA758">
        <v>0.3</v>
      </c>
      <c r="BB758">
        <v>0.8</v>
      </c>
      <c r="BC758" s="27">
        <v>0.34288153214468164</v>
      </c>
      <c r="BD758" s="28">
        <v>0.58248963009855126</v>
      </c>
      <c r="BE758" s="28">
        <v>0.28706281293574293</v>
      </c>
      <c r="BF758" s="28">
        <f t="shared" si="122"/>
        <v>0.42548857750993802</v>
      </c>
      <c r="BG758" s="29" t="s">
        <v>106</v>
      </c>
      <c r="BH758">
        <v>0.3349353437446817</v>
      </c>
      <c r="BI758">
        <v>0.41000946809855127</v>
      </c>
      <c r="BJ758">
        <v>0.25012130494374291</v>
      </c>
      <c r="BK758">
        <f t="shared" si="123"/>
        <v>0.38854706951793799</v>
      </c>
      <c r="BL758" t="s">
        <v>106</v>
      </c>
      <c r="BM758" s="27">
        <v>0.3522987037446817</v>
      </c>
      <c r="BN758" s="28">
        <v>0.7000591051985513</v>
      </c>
      <c r="BO758" s="28">
        <v>0.31963415889374286</v>
      </c>
      <c r="BP758" s="28">
        <f t="shared" si="124"/>
        <v>0.45805992346793795</v>
      </c>
      <c r="BQ758" s="29" t="s">
        <v>106</v>
      </c>
      <c r="BR758">
        <v>0.25431240479784967</v>
      </c>
      <c r="BS758">
        <v>0.58248963009855126</v>
      </c>
      <c r="BT758">
        <v>0.23210418141543085</v>
      </c>
      <c r="BU758">
        <f t="shared" si="125"/>
        <v>0.37052994598962596</v>
      </c>
      <c r="BV758" t="s">
        <v>106</v>
      </c>
      <c r="BW758" s="27">
        <v>0.2463662163978497</v>
      </c>
      <c r="BX758" s="28">
        <v>0.41000946809855127</v>
      </c>
      <c r="BY758" s="28">
        <v>0.19516267342343091</v>
      </c>
      <c r="BZ758" s="28">
        <f t="shared" si="126"/>
        <v>0.333588437997626</v>
      </c>
      <c r="CA758" s="29" t="s">
        <v>106</v>
      </c>
      <c r="CB758">
        <v>0.26372957639784966</v>
      </c>
      <c r="CC758">
        <v>0.7000591051985513</v>
      </c>
      <c r="CD758">
        <v>0.26467552737343086</v>
      </c>
      <c r="CE758">
        <f t="shared" si="127"/>
        <v>0.40215534097204475</v>
      </c>
      <c r="CF758" t="s">
        <v>107</v>
      </c>
      <c r="CG758" s="27">
        <v>0.13950057305195634</v>
      </c>
      <c r="CH758" s="28">
        <v>0.58248963009855126</v>
      </c>
      <c r="CI758" s="28">
        <v>0.16086151092613751</v>
      </c>
      <c r="CJ758" s="28">
        <f t="shared" si="128"/>
        <v>0.27792633762615143</v>
      </c>
      <c r="CK758" s="29" t="s">
        <v>107</v>
      </c>
      <c r="CL758">
        <v>0.13155438465195635</v>
      </c>
      <c r="CM758">
        <v>0.41000946809855127</v>
      </c>
      <c r="CN758">
        <v>0.12392000293413752</v>
      </c>
      <c r="CO758">
        <f t="shared" si="129"/>
        <v>0.26234576750833261</v>
      </c>
      <c r="CP758" t="s">
        <v>106</v>
      </c>
      <c r="CQ758" s="27">
        <v>0.14891774465195634</v>
      </c>
      <c r="CR758" s="28">
        <v>0.7000591051985513</v>
      </c>
      <c r="CS758" s="28">
        <v>0.19343285688413753</v>
      </c>
      <c r="CT758" s="28">
        <f t="shared" si="130"/>
        <v>0.28734350922615143</v>
      </c>
      <c r="CU758" s="29" t="s">
        <v>107</v>
      </c>
      <c r="CV758">
        <v>63278.542657374601</v>
      </c>
      <c r="CW758">
        <v>13910.6049858524</v>
      </c>
      <c r="CX758">
        <v>0.13842576457419509</v>
      </c>
      <c r="CY758">
        <f t="shared" si="132"/>
        <v>0.72091539467274635</v>
      </c>
      <c r="CZ758">
        <f t="shared" si="131"/>
        <v>0.48130729671887673</v>
      </c>
    </row>
    <row r="759" spans="1:104" x14ac:dyDescent="0.25">
      <c r="A759">
        <v>1</v>
      </c>
      <c r="B759" s="15">
        <v>11309</v>
      </c>
      <c r="C759" s="15">
        <v>-67.5686958</v>
      </c>
      <c r="D759" s="15">
        <v>-15.328911270000001</v>
      </c>
      <c r="E759" s="15">
        <v>405</v>
      </c>
      <c r="F759" s="15">
        <v>0</v>
      </c>
      <c r="G759" s="15">
        <v>0</v>
      </c>
      <c r="H759" s="17">
        <v>0</v>
      </c>
      <c r="I759" s="19">
        <v>0</v>
      </c>
      <c r="J759" s="19">
        <v>0</v>
      </c>
      <c r="K759" s="19">
        <v>0</v>
      </c>
      <c r="L759" s="15">
        <v>0</v>
      </c>
      <c r="M759" s="15">
        <v>0</v>
      </c>
      <c r="N759" s="15">
        <v>0</v>
      </c>
      <c r="O759" s="19">
        <v>148.97173699999999</v>
      </c>
      <c r="P759" s="19">
        <v>41.672606064676145</v>
      </c>
      <c r="Q759" s="20">
        <v>3.5748121144330383</v>
      </c>
      <c r="R759" s="21">
        <v>0</v>
      </c>
      <c r="S759" s="22">
        <v>0.439</v>
      </c>
      <c r="T759" s="22">
        <v>0.56100000000000005</v>
      </c>
      <c r="U759" s="19">
        <v>0</v>
      </c>
      <c r="V759" s="19">
        <v>18.294274062392827</v>
      </c>
      <c r="W759" s="19">
        <v>23.378332002283319</v>
      </c>
      <c r="X759" s="19">
        <v>0</v>
      </c>
      <c r="Y759" s="19">
        <v>0</v>
      </c>
      <c r="Z759" s="19">
        <v>0</v>
      </c>
      <c r="AA759">
        <v>50.139323458740705</v>
      </c>
      <c r="AB759">
        <v>1</v>
      </c>
      <c r="AC759">
        <v>0.439</v>
      </c>
      <c r="AD759">
        <v>0.56099999999999994</v>
      </c>
      <c r="AE759">
        <v>0</v>
      </c>
      <c r="AF759">
        <v>22.011162998387171</v>
      </c>
      <c r="AG759">
        <v>28.128160460353534</v>
      </c>
      <c r="AH759">
        <v>28296.615049557571</v>
      </c>
      <c r="AI759">
        <v>0</v>
      </c>
      <c r="AJ759">
        <v>27064.020660780501</v>
      </c>
      <c r="AK759">
        <v>27064.020660780501</v>
      </c>
      <c r="AL759">
        <v>41.672606064676145</v>
      </c>
      <c r="AM759" s="19">
        <v>50.139323458740705</v>
      </c>
      <c r="AN759">
        <v>0.81797333333333333</v>
      </c>
      <c r="AO759">
        <v>0.54190733333333341</v>
      </c>
      <c r="AP759">
        <v>0.18404399999999999</v>
      </c>
      <c r="AQ759">
        <v>1</v>
      </c>
      <c r="AR759">
        <v>0</v>
      </c>
      <c r="AS759">
        <v>2</v>
      </c>
      <c r="AT759">
        <v>1.48</v>
      </c>
      <c r="AU759">
        <v>1</v>
      </c>
      <c r="AV759">
        <v>2</v>
      </c>
      <c r="AW759">
        <v>1.5</v>
      </c>
      <c r="AX759">
        <v>1</v>
      </c>
      <c r="AY759">
        <v>2</v>
      </c>
      <c r="AZ759">
        <v>0.6</v>
      </c>
      <c r="BA759">
        <v>0.3</v>
      </c>
      <c r="BB759">
        <v>0.8</v>
      </c>
      <c r="BC759" s="27">
        <v>0.38071438583410605</v>
      </c>
      <c r="BD759" s="28">
        <v>0.67523651698721343</v>
      </c>
      <c r="BE759" s="28">
        <v>0.35022097260319607</v>
      </c>
      <c r="BF759" s="28">
        <f t="shared" si="122"/>
        <v>0.55491114266532682</v>
      </c>
      <c r="BG759" s="29" t="s">
        <v>106</v>
      </c>
      <c r="BH759">
        <v>0.37352947783410606</v>
      </c>
      <c r="BI759">
        <v>0.49773621288721348</v>
      </c>
      <c r="BJ759">
        <v>0.32445944632719614</v>
      </c>
      <c r="BK759">
        <f t="shared" si="123"/>
        <v>0.52914961638932689</v>
      </c>
      <c r="BL759" t="s">
        <v>106</v>
      </c>
      <c r="BM759" s="27">
        <v>0.38929171783410604</v>
      </c>
      <c r="BN759" s="28">
        <v>0.79362906418721346</v>
      </c>
      <c r="BO759" s="28">
        <v>0.3745326553771961</v>
      </c>
      <c r="BP759" s="28">
        <f t="shared" si="124"/>
        <v>0.57922282543932679</v>
      </c>
      <c r="BQ759" s="29" t="s">
        <v>106</v>
      </c>
      <c r="BR759">
        <v>0.29300397449968607</v>
      </c>
      <c r="BS759">
        <v>0.67523651698721343</v>
      </c>
      <c r="BT759">
        <v>0.28418305993179416</v>
      </c>
      <c r="BU759">
        <f t="shared" si="125"/>
        <v>0.48887322999392491</v>
      </c>
      <c r="BV759" t="s">
        <v>106</v>
      </c>
      <c r="BW759" s="27">
        <v>0.28581906649968603</v>
      </c>
      <c r="BX759" s="28">
        <v>0.49773621288721348</v>
      </c>
      <c r="BY759" s="28">
        <v>0.25842153365579418</v>
      </c>
      <c r="BZ759" s="28">
        <f t="shared" si="126"/>
        <v>0.46311170371792493</v>
      </c>
      <c r="CA759" s="29" t="s">
        <v>106</v>
      </c>
      <c r="CB759">
        <v>0.30158130649968606</v>
      </c>
      <c r="CC759">
        <v>0.79362906418721346</v>
      </c>
      <c r="CD759">
        <v>0.30849474270579413</v>
      </c>
      <c r="CE759">
        <f t="shared" si="127"/>
        <v>0.50627147656181681</v>
      </c>
      <c r="CF759" t="s">
        <v>107</v>
      </c>
      <c r="CG759" s="27">
        <v>0.17930529314025273</v>
      </c>
      <c r="CH759" s="28">
        <v>0.67523651698721343</v>
      </c>
      <c r="CI759" s="28">
        <v>0.19857835832071744</v>
      </c>
      <c r="CJ759" s="28">
        <f t="shared" si="128"/>
        <v>0.38399546320238348</v>
      </c>
      <c r="CK759" s="29" t="s">
        <v>107</v>
      </c>
      <c r="CL759">
        <v>0.17212038514025271</v>
      </c>
      <c r="CM759">
        <v>0.49773621288721348</v>
      </c>
      <c r="CN759">
        <v>0.17281683204471743</v>
      </c>
      <c r="CO759">
        <f t="shared" si="129"/>
        <v>0.37681055520238349</v>
      </c>
      <c r="CP759" t="s">
        <v>107</v>
      </c>
      <c r="CQ759" s="27">
        <v>0.1878826251402527</v>
      </c>
      <c r="CR759" s="28">
        <v>0.79362906418721346</v>
      </c>
      <c r="CS759" s="28">
        <v>0.22289004109471744</v>
      </c>
      <c r="CT759" s="28">
        <f t="shared" si="130"/>
        <v>0.39257279520238342</v>
      </c>
      <c r="CU759" s="29" t="s">
        <v>107</v>
      </c>
      <c r="CV759">
        <v>43711.035283261299</v>
      </c>
      <c r="CW759">
        <v>6267.4154323425901</v>
      </c>
      <c r="CX759">
        <v>0.20469017006213075</v>
      </c>
      <c r="CY759">
        <f t="shared" si="132"/>
        <v>0.87992668704934418</v>
      </c>
      <c r="CZ759">
        <f t="shared" si="131"/>
        <v>0.58540455589623686</v>
      </c>
    </row>
    <row r="760" spans="1:104" x14ac:dyDescent="0.25">
      <c r="A760">
        <v>1</v>
      </c>
      <c r="B760" s="15">
        <v>11364</v>
      </c>
      <c r="C760" s="15">
        <v>-67.69897546</v>
      </c>
      <c r="D760" s="15">
        <v>-15.27183189</v>
      </c>
      <c r="E760" s="15">
        <v>322</v>
      </c>
      <c r="F760" s="15">
        <v>0</v>
      </c>
      <c r="G760" s="15">
        <v>0</v>
      </c>
      <c r="H760" s="17">
        <v>0</v>
      </c>
      <c r="I760" s="19">
        <v>0</v>
      </c>
      <c r="J760" s="19">
        <v>0</v>
      </c>
      <c r="K760" s="19">
        <v>0</v>
      </c>
      <c r="L760" s="15">
        <v>0</v>
      </c>
      <c r="M760" s="15">
        <v>0</v>
      </c>
      <c r="N760" s="15">
        <v>0</v>
      </c>
      <c r="O760" s="19">
        <v>181.67285000000001</v>
      </c>
      <c r="P760" s="19">
        <v>50.820251314792685</v>
      </c>
      <c r="Q760" s="20">
        <v>3.5748121132789232</v>
      </c>
      <c r="R760" s="21">
        <v>0</v>
      </c>
      <c r="S760" s="22">
        <v>0.21700000000000003</v>
      </c>
      <c r="T760" s="22">
        <v>0.78199999999999992</v>
      </c>
      <c r="U760" s="19">
        <v>0</v>
      </c>
      <c r="V760" s="19">
        <v>11.027994535310015</v>
      </c>
      <c r="W760" s="19">
        <v>39.741436528167874</v>
      </c>
      <c r="X760" s="19">
        <v>0</v>
      </c>
      <c r="Y760" s="19">
        <v>0</v>
      </c>
      <c r="Z760" s="19">
        <v>0</v>
      </c>
      <c r="AA760">
        <v>61.145516428078849</v>
      </c>
      <c r="AB760">
        <v>1</v>
      </c>
      <c r="AC760">
        <v>0.22600000000000003</v>
      </c>
      <c r="AD760">
        <v>0.77400000000000002</v>
      </c>
      <c r="AE760">
        <v>0</v>
      </c>
      <c r="AF760">
        <v>13.818886712745822</v>
      </c>
      <c r="AG760">
        <v>47.326629715333034</v>
      </c>
      <c r="AH760">
        <v>20558.456818288574</v>
      </c>
      <c r="AI760">
        <v>0</v>
      </c>
      <c r="AJ760">
        <v>19662.934925198198</v>
      </c>
      <c r="AK760">
        <v>19662.934925198198</v>
      </c>
      <c r="AL760">
        <v>50.820251314792685</v>
      </c>
      <c r="AM760" s="19">
        <v>61.145516428078849</v>
      </c>
      <c r="AN760">
        <v>0.82516266666666671</v>
      </c>
      <c r="AO760">
        <v>0.54667026666666674</v>
      </c>
      <c r="AP760">
        <v>0.18566159999999998</v>
      </c>
      <c r="AQ760">
        <v>1</v>
      </c>
      <c r="AR760">
        <v>0</v>
      </c>
      <c r="AS760">
        <v>2</v>
      </c>
      <c r="AT760">
        <v>1.48</v>
      </c>
      <c r="AU760">
        <v>1</v>
      </c>
      <c r="AV760">
        <v>2</v>
      </c>
      <c r="AW760">
        <v>1.5</v>
      </c>
      <c r="AX760">
        <v>1</v>
      </c>
      <c r="AY760">
        <v>2</v>
      </c>
      <c r="AZ760">
        <v>0.6</v>
      </c>
      <c r="BA760">
        <v>0.3</v>
      </c>
      <c r="BB760">
        <v>0.8</v>
      </c>
      <c r="BC760" s="27">
        <v>0.37046754930842035</v>
      </c>
      <c r="BD760" s="28">
        <v>0.66041549067069094</v>
      </c>
      <c r="BE760" s="28">
        <v>0.33907233794517</v>
      </c>
      <c r="BF760" s="28">
        <f t="shared" si="122"/>
        <v>0.65205487811919438</v>
      </c>
      <c r="BG760" s="29" t="s">
        <v>106</v>
      </c>
      <c r="BH760">
        <v>0.36328264130842036</v>
      </c>
      <c r="BI760">
        <v>0.48291518657069094</v>
      </c>
      <c r="BJ760">
        <v>0.31331081166917002</v>
      </c>
      <c r="BK760">
        <f t="shared" si="123"/>
        <v>0.62629335184319435</v>
      </c>
      <c r="BL760" t="s">
        <v>106</v>
      </c>
      <c r="BM760" s="27">
        <v>0.37904488130842034</v>
      </c>
      <c r="BN760" s="28">
        <v>0.77880803787069097</v>
      </c>
      <c r="BO760" s="28">
        <v>0.36338402071917003</v>
      </c>
      <c r="BP760" s="28">
        <f t="shared" si="124"/>
        <v>0.67636656089319436</v>
      </c>
      <c r="BQ760" s="29" t="s">
        <v>106</v>
      </c>
      <c r="BR760">
        <v>0.28198623340023232</v>
      </c>
      <c r="BS760">
        <v>0.66041549067069094</v>
      </c>
      <c r="BT760">
        <v>0.27245400468120723</v>
      </c>
      <c r="BU760">
        <f t="shared" si="125"/>
        <v>0.58543654485523167</v>
      </c>
      <c r="BV760" t="s">
        <v>106</v>
      </c>
      <c r="BW760" s="27">
        <v>0.27480132540023228</v>
      </c>
      <c r="BX760" s="28">
        <v>0.48291518657069094</v>
      </c>
      <c r="BY760" s="28">
        <v>0.24669247840520719</v>
      </c>
      <c r="BZ760" s="28">
        <f t="shared" si="126"/>
        <v>0.55967501857923163</v>
      </c>
      <c r="CA760" s="29" t="s">
        <v>106</v>
      </c>
      <c r="CB760">
        <v>0.29056356540023232</v>
      </c>
      <c r="CC760">
        <v>0.77880803787069097</v>
      </c>
      <c r="CD760">
        <v>0.29676568745520721</v>
      </c>
      <c r="CE760">
        <f t="shared" si="127"/>
        <v>0.6035461055742567</v>
      </c>
      <c r="CF760" t="s">
        <v>107</v>
      </c>
      <c r="CG760" s="27">
        <v>0.16728823129702564</v>
      </c>
      <c r="CH760" s="28">
        <v>0.66041549067069094</v>
      </c>
      <c r="CI760" s="28">
        <v>0.18609690600569984</v>
      </c>
      <c r="CJ760" s="28">
        <f t="shared" si="128"/>
        <v>0.48027077147105002</v>
      </c>
      <c r="CK760" s="29" t="s">
        <v>107</v>
      </c>
      <c r="CL760">
        <v>0.16010332329702562</v>
      </c>
      <c r="CM760">
        <v>0.48291518657069094</v>
      </c>
      <c r="CN760">
        <v>0.16033537972969983</v>
      </c>
      <c r="CO760">
        <f t="shared" si="129"/>
        <v>0.47308586347104997</v>
      </c>
      <c r="CP760" t="s">
        <v>107</v>
      </c>
      <c r="CQ760" s="27">
        <v>0.17586556329702563</v>
      </c>
      <c r="CR760" s="28">
        <v>0.77880803787069097</v>
      </c>
      <c r="CS760" s="28">
        <v>0.21040858877969981</v>
      </c>
      <c r="CT760" s="28">
        <f t="shared" si="130"/>
        <v>0.48884810347105001</v>
      </c>
      <c r="CU760" s="29" t="s">
        <v>107</v>
      </c>
      <c r="CV760">
        <v>47878.406108362004</v>
      </c>
      <c r="CW760">
        <v>7643.1895535098602</v>
      </c>
      <c r="CX760">
        <v>0.31298254017402438</v>
      </c>
      <c r="CY760">
        <f t="shared" si="132"/>
        <v>0.97339803084471532</v>
      </c>
      <c r="CZ760">
        <f t="shared" si="131"/>
        <v>0.68345008948244468</v>
      </c>
    </row>
    <row r="761" spans="1:104" x14ac:dyDescent="0.25">
      <c r="A761">
        <v>1</v>
      </c>
      <c r="B761" s="15">
        <v>11365</v>
      </c>
      <c r="C761" s="15">
        <v>-68.738272559999999</v>
      </c>
      <c r="D761" s="15">
        <v>-17.026662980000001</v>
      </c>
      <c r="E761" s="15">
        <v>3844</v>
      </c>
      <c r="F761" s="15">
        <v>1</v>
      </c>
      <c r="G761" s="15">
        <v>0</v>
      </c>
      <c r="H761" s="17">
        <v>3</v>
      </c>
      <c r="I761" s="19">
        <v>0</v>
      </c>
      <c r="J761" s="19">
        <v>0</v>
      </c>
      <c r="K761" s="19">
        <v>1</v>
      </c>
      <c r="L761" s="15">
        <v>0</v>
      </c>
      <c r="M761" s="15">
        <v>0</v>
      </c>
      <c r="N761" s="15">
        <v>1.2032</v>
      </c>
      <c r="O761" s="19">
        <v>239.80816200000001</v>
      </c>
      <c r="P761" s="19">
        <v>67.08273170744873</v>
      </c>
      <c r="Q761" s="20">
        <v>3.5748121147751681</v>
      </c>
      <c r="R761" s="21">
        <v>4.4999999999999998E-2</v>
      </c>
      <c r="S761" s="22">
        <v>8.8000000000000009E-2</v>
      </c>
      <c r="T761" s="22">
        <v>0.91199999999999992</v>
      </c>
      <c r="U761" s="19">
        <v>0</v>
      </c>
      <c r="V761" s="19">
        <v>5.9032803902554889</v>
      </c>
      <c r="W761" s="19">
        <v>61.179451317193234</v>
      </c>
      <c r="X761" s="19">
        <v>809.93543616158956</v>
      </c>
      <c r="Y761" s="19">
        <v>1560</v>
      </c>
      <c r="Z761" s="19">
        <v>2369.9354361615897</v>
      </c>
      <c r="AA761">
        <v>80.712081687403881</v>
      </c>
      <c r="AB761">
        <v>1</v>
      </c>
      <c r="AC761">
        <v>9.5000000000000001E-2</v>
      </c>
      <c r="AD761">
        <v>0.90500000000000003</v>
      </c>
      <c r="AE761">
        <v>0</v>
      </c>
      <c r="AF761">
        <v>7.6676477603033684</v>
      </c>
      <c r="AG761">
        <v>73.044433927100513</v>
      </c>
      <c r="AH761">
        <v>23825.960342272479</v>
      </c>
      <c r="AI761">
        <v>1876.992</v>
      </c>
      <c r="AJ761">
        <v>24665.098699232301</v>
      </c>
      <c r="AK761">
        <v>23742.596177074902</v>
      </c>
      <c r="AL761">
        <v>64.064008780613534</v>
      </c>
      <c r="AM761" s="19">
        <v>77.693358760568685</v>
      </c>
      <c r="AN761">
        <v>0.83235200000000009</v>
      </c>
      <c r="AO761">
        <v>0.55143320000000007</v>
      </c>
      <c r="AP761">
        <v>0.18727920000000001</v>
      </c>
      <c r="AQ761">
        <v>1</v>
      </c>
      <c r="AR761">
        <v>0</v>
      </c>
      <c r="AS761">
        <v>2</v>
      </c>
      <c r="AT761">
        <v>1.48</v>
      </c>
      <c r="AU761">
        <v>1</v>
      </c>
      <c r="AV761">
        <v>2</v>
      </c>
      <c r="AW761">
        <v>1.5</v>
      </c>
      <c r="AX761">
        <v>1</v>
      </c>
      <c r="AY761">
        <v>2</v>
      </c>
      <c r="AZ761">
        <v>0.6</v>
      </c>
      <c r="BA761">
        <v>0.3</v>
      </c>
      <c r="BB761">
        <v>0.8</v>
      </c>
      <c r="BC761" s="27">
        <v>0.35632986558510882</v>
      </c>
      <c r="BD761" s="28">
        <v>0.48170601259746282</v>
      </c>
      <c r="BE761" s="28">
        <v>0.2984874189679268</v>
      </c>
      <c r="BF761" s="28">
        <f t="shared" si="122"/>
        <v>0.59977911285214225</v>
      </c>
      <c r="BG761" s="29" t="s">
        <v>106</v>
      </c>
      <c r="BH761">
        <v>0.34838367718510888</v>
      </c>
      <c r="BI761">
        <v>0.30922585059746283</v>
      </c>
      <c r="BJ761">
        <v>0.26154591097592678</v>
      </c>
      <c r="BK761">
        <f t="shared" si="123"/>
        <v>0.56283760486014223</v>
      </c>
      <c r="BL761" t="s">
        <v>106</v>
      </c>
      <c r="BM761" s="27">
        <v>0.36574703718510887</v>
      </c>
      <c r="BN761" s="28">
        <v>0.59927548769746286</v>
      </c>
      <c r="BO761" s="28">
        <v>0.33105876492592684</v>
      </c>
      <c r="BP761" s="28">
        <f t="shared" si="124"/>
        <v>0.63235045881014229</v>
      </c>
      <c r="BQ761" s="29" t="s">
        <v>106</v>
      </c>
      <c r="BR761">
        <v>0.26698906859632487</v>
      </c>
      <c r="BS761">
        <v>0.48170601259746282</v>
      </c>
      <c r="BT761">
        <v>0.24304995347038277</v>
      </c>
      <c r="BU761">
        <f t="shared" si="125"/>
        <v>0.54434164735459822</v>
      </c>
      <c r="BV761" t="s">
        <v>106</v>
      </c>
      <c r="BW761" s="27">
        <v>0.25904288019632488</v>
      </c>
      <c r="BX761" s="28">
        <v>0.30922585059746283</v>
      </c>
      <c r="BY761" s="28">
        <v>0.20610844547838281</v>
      </c>
      <c r="BZ761" s="28">
        <f t="shared" si="126"/>
        <v>0.5074001393625982</v>
      </c>
      <c r="CA761" s="29" t="s">
        <v>106</v>
      </c>
      <c r="CB761">
        <v>0.27640624019632487</v>
      </c>
      <c r="CC761">
        <v>0.59927548769746286</v>
      </c>
      <c r="CD761">
        <v>0.27562129942838276</v>
      </c>
      <c r="CE761">
        <f t="shared" si="127"/>
        <v>0.57691299331259827</v>
      </c>
      <c r="CF761" t="s">
        <v>106</v>
      </c>
      <c r="CG761" s="27">
        <v>0.15117692435160485</v>
      </c>
      <c r="CH761" s="28">
        <v>0.48170601259746282</v>
      </c>
      <c r="CI761" s="28">
        <v>0.17118657226986275</v>
      </c>
      <c r="CJ761" s="28">
        <f t="shared" si="128"/>
        <v>0.4524686182358203</v>
      </c>
      <c r="CK761" s="29" t="s">
        <v>107</v>
      </c>
      <c r="CL761">
        <v>0.14323073595160482</v>
      </c>
      <c r="CM761">
        <v>0.30922585059746283</v>
      </c>
      <c r="CN761">
        <v>0.13424506427786279</v>
      </c>
      <c r="CO761">
        <f t="shared" si="129"/>
        <v>0.43553675816207826</v>
      </c>
      <c r="CP761" t="s">
        <v>106</v>
      </c>
      <c r="CQ761" s="27">
        <v>0.16059409595160484</v>
      </c>
      <c r="CR761" s="28">
        <v>0.59927548769746286</v>
      </c>
      <c r="CS761" s="28">
        <v>0.20375791822786279</v>
      </c>
      <c r="CT761" s="28">
        <f t="shared" si="130"/>
        <v>0.46188578983582029</v>
      </c>
      <c r="CU761" s="29" t="s">
        <v>107</v>
      </c>
      <c r="CV761">
        <v>54448.001342608899</v>
      </c>
      <c r="CW761">
        <v>10089.0102109254</v>
      </c>
      <c r="CX761">
        <v>0.30129169388421545</v>
      </c>
      <c r="CY761">
        <f t="shared" si="132"/>
        <v>0.78299770648167821</v>
      </c>
      <c r="CZ761">
        <f t="shared" si="131"/>
        <v>0.65762155946932421</v>
      </c>
    </row>
    <row r="762" spans="1:104" x14ac:dyDescent="0.25">
      <c r="A762">
        <v>1</v>
      </c>
      <c r="B762" s="15">
        <v>11446</v>
      </c>
      <c r="C762" s="15">
        <v>-68.210678520000002</v>
      </c>
      <c r="D762" s="15">
        <v>-10.9824187</v>
      </c>
      <c r="E762" s="15">
        <v>220</v>
      </c>
      <c r="F762" s="15">
        <v>0</v>
      </c>
      <c r="G762" s="15">
        <v>0</v>
      </c>
      <c r="H762" s="17">
        <v>2</v>
      </c>
      <c r="I762" s="19">
        <v>0</v>
      </c>
      <c r="J762" s="19">
        <v>0</v>
      </c>
      <c r="K762" s="19">
        <v>1</v>
      </c>
      <c r="L762" s="15">
        <v>0</v>
      </c>
      <c r="M762" s="15">
        <v>0</v>
      </c>
      <c r="N762" s="15">
        <v>1.2032</v>
      </c>
      <c r="O762" s="19">
        <v>170.772479</v>
      </c>
      <c r="P762" s="19">
        <v>47.771036211922159</v>
      </c>
      <c r="Q762" s="20">
        <v>3.5748121150736214</v>
      </c>
      <c r="R762" s="21">
        <v>0.128</v>
      </c>
      <c r="S762" s="22">
        <v>0.33399999999999996</v>
      </c>
      <c r="T762" s="22">
        <v>0.66599999999999993</v>
      </c>
      <c r="U762" s="19">
        <v>0</v>
      </c>
      <c r="V762" s="19">
        <v>15.955526094782</v>
      </c>
      <c r="W762" s="19">
        <v>31.815510117140153</v>
      </c>
      <c r="X762" s="19">
        <v>2582.4425993633195</v>
      </c>
      <c r="Y762" s="19">
        <v>1560</v>
      </c>
      <c r="Z762" s="19">
        <v>4142.4425993633195</v>
      </c>
      <c r="AA762">
        <v>57.476785438299466</v>
      </c>
      <c r="AB762">
        <v>1</v>
      </c>
      <c r="AC762">
        <v>0.33599999999999997</v>
      </c>
      <c r="AD762">
        <v>0.66400000000000003</v>
      </c>
      <c r="AE762">
        <v>0</v>
      </c>
      <c r="AF762">
        <v>19.312199907268617</v>
      </c>
      <c r="AG762">
        <v>38.164585531030845</v>
      </c>
      <c r="AH762">
        <v>26096.732071548475</v>
      </c>
      <c r="AI762">
        <v>1876.992</v>
      </c>
      <c r="AJ762">
        <v>26836.9561017903</v>
      </c>
      <c r="AK762">
        <v>23981.894939186201</v>
      </c>
      <c r="AL762">
        <v>41.656343576796125</v>
      </c>
      <c r="AM762" s="19">
        <v>51.362092803173432</v>
      </c>
      <c r="AN762">
        <v>0.8143786666666667</v>
      </c>
      <c r="AO762">
        <v>0.53952586666666669</v>
      </c>
      <c r="AP762">
        <v>0.18323519999999999</v>
      </c>
      <c r="AQ762">
        <v>1</v>
      </c>
      <c r="AR762">
        <v>0</v>
      </c>
      <c r="AS762">
        <v>2</v>
      </c>
      <c r="AT762">
        <v>1.48</v>
      </c>
      <c r="AU762">
        <v>1</v>
      </c>
      <c r="AV762">
        <v>2</v>
      </c>
      <c r="AW762">
        <v>1.5</v>
      </c>
      <c r="AX762">
        <v>1</v>
      </c>
      <c r="AY762">
        <v>2</v>
      </c>
      <c r="AZ762">
        <v>0.6</v>
      </c>
      <c r="BA762">
        <v>0.3</v>
      </c>
      <c r="BB762">
        <v>0.8</v>
      </c>
      <c r="BC762" s="27">
        <v>0.37791495207908871</v>
      </c>
      <c r="BD762" s="28">
        <v>0.6552409359578617</v>
      </c>
      <c r="BE762" s="28">
        <v>0.34491526743918155</v>
      </c>
      <c r="BF762" s="28">
        <f t="shared" si="122"/>
        <v>0.59320061242035926</v>
      </c>
      <c r="BG762" s="29" t="s">
        <v>106</v>
      </c>
      <c r="BH762">
        <v>0.37073004407908872</v>
      </c>
      <c r="BI762">
        <v>0.4777406318578617</v>
      </c>
      <c r="BJ762">
        <v>0.31915374116318163</v>
      </c>
      <c r="BK762">
        <f t="shared" si="123"/>
        <v>0.56743908614435934</v>
      </c>
      <c r="BL762" t="s">
        <v>106</v>
      </c>
      <c r="BM762" s="27">
        <v>0.3864922840790887</v>
      </c>
      <c r="BN762" s="28">
        <v>0.77363348315786173</v>
      </c>
      <c r="BO762" s="28">
        <v>0.36922695021318158</v>
      </c>
      <c r="BP762" s="28">
        <f t="shared" si="124"/>
        <v>0.61751229519435924</v>
      </c>
      <c r="BQ762" s="29" t="s">
        <v>106</v>
      </c>
      <c r="BR762">
        <v>0.2905899930315527</v>
      </c>
      <c r="BS762">
        <v>0.6552409359578617</v>
      </c>
      <c r="BT762">
        <v>0.27916756506406004</v>
      </c>
      <c r="BU762">
        <f t="shared" si="125"/>
        <v>0.52745291004523776</v>
      </c>
      <c r="BV762" t="s">
        <v>106</v>
      </c>
      <c r="BW762" s="27">
        <v>0.28340508503155271</v>
      </c>
      <c r="BX762" s="28">
        <v>0.4777406318578617</v>
      </c>
      <c r="BY762" s="28">
        <v>0.25340603878806001</v>
      </c>
      <c r="BZ762" s="28">
        <f t="shared" si="126"/>
        <v>0.50169138376923772</v>
      </c>
      <c r="CA762" s="29" t="s">
        <v>106</v>
      </c>
      <c r="CB762">
        <v>0.29916732503155269</v>
      </c>
      <c r="CC762">
        <v>0.77363348315786173</v>
      </c>
      <c r="CD762">
        <v>0.30347924783806002</v>
      </c>
      <c r="CE762">
        <f t="shared" si="127"/>
        <v>0.54745267001273046</v>
      </c>
      <c r="CF762" t="s">
        <v>107</v>
      </c>
      <c r="CG762" s="27">
        <v>0.17739097204400606</v>
      </c>
      <c r="CH762" s="28">
        <v>0.6552409359578617</v>
      </c>
      <c r="CI762" s="28">
        <v>0.19393906198519864</v>
      </c>
      <c r="CJ762" s="28">
        <f t="shared" si="128"/>
        <v>0.42567631702518377</v>
      </c>
      <c r="CK762" s="29" t="s">
        <v>107</v>
      </c>
      <c r="CL762">
        <v>0.17020606404400604</v>
      </c>
      <c r="CM762">
        <v>0.4777406318578617</v>
      </c>
      <c r="CN762">
        <v>0.16817753570919866</v>
      </c>
      <c r="CO762">
        <f t="shared" si="129"/>
        <v>0.4164628806903764</v>
      </c>
      <c r="CP762" t="s">
        <v>106</v>
      </c>
      <c r="CQ762" s="27">
        <v>0.18596830404400605</v>
      </c>
      <c r="CR762" s="28">
        <v>0.77363348315786173</v>
      </c>
      <c r="CS762" s="28">
        <v>0.21825074475919864</v>
      </c>
      <c r="CT762" s="28">
        <f t="shared" si="130"/>
        <v>0.43425364902518376</v>
      </c>
      <c r="CU762" s="29" t="s">
        <v>107</v>
      </c>
      <c r="CV762">
        <v>46534.420228231102</v>
      </c>
      <c r="CW762">
        <v>7184.5981797874301</v>
      </c>
      <c r="CX762">
        <v>0.24828534498117771</v>
      </c>
      <c r="CY762">
        <f t="shared" si="132"/>
        <v>0.90352628093903942</v>
      </c>
      <c r="CZ762">
        <f t="shared" si="131"/>
        <v>0.62620029706026648</v>
      </c>
    </row>
    <row r="763" spans="1:104" x14ac:dyDescent="0.25">
      <c r="A763">
        <v>1</v>
      </c>
      <c r="B763" s="15">
        <v>11459</v>
      </c>
      <c r="C763" s="15">
        <v>-67.327450060000004</v>
      </c>
      <c r="D763" s="15">
        <v>-11.840854240000001</v>
      </c>
      <c r="E763" s="15">
        <v>192</v>
      </c>
      <c r="F763" s="15">
        <v>0</v>
      </c>
      <c r="G763" s="15">
        <v>0</v>
      </c>
      <c r="H763" s="17">
        <v>3</v>
      </c>
      <c r="I763" s="19">
        <v>0</v>
      </c>
      <c r="J763" s="19">
        <v>0</v>
      </c>
      <c r="K763" s="19">
        <v>0</v>
      </c>
      <c r="L763" s="15">
        <v>0</v>
      </c>
      <c r="M763" s="15">
        <v>0</v>
      </c>
      <c r="N763" s="15">
        <v>0</v>
      </c>
      <c r="O763" s="19">
        <v>203.473592</v>
      </c>
      <c r="P763" s="19">
        <v>56.918681462038705</v>
      </c>
      <c r="Q763" s="20">
        <v>3.5748121139402094</v>
      </c>
      <c r="R763" s="21">
        <v>5.3999999999999999E-2</v>
      </c>
      <c r="S763" s="22">
        <v>2.8999999999999998E-2</v>
      </c>
      <c r="T763" s="22">
        <v>0.97100000000000009</v>
      </c>
      <c r="U763" s="19">
        <v>0</v>
      </c>
      <c r="V763" s="19">
        <v>1.6506417623991223</v>
      </c>
      <c r="W763" s="19">
        <v>55.268039699639587</v>
      </c>
      <c r="X763" s="19">
        <v>359.70136413233013</v>
      </c>
      <c r="Y763" s="19">
        <v>0</v>
      </c>
      <c r="Z763" s="19">
        <v>359.70136413233013</v>
      </c>
      <c r="AA763">
        <v>68.482978407637617</v>
      </c>
      <c r="AB763">
        <v>1</v>
      </c>
      <c r="AC763">
        <v>6.9000000000000006E-2</v>
      </c>
      <c r="AD763">
        <v>0.93100000000000005</v>
      </c>
      <c r="AE763">
        <v>0</v>
      </c>
      <c r="AF763">
        <v>4.7253255101269964</v>
      </c>
      <c r="AG763">
        <v>63.757652897510624</v>
      </c>
      <c r="AH763">
        <v>11509.511640994882</v>
      </c>
      <c r="AI763">
        <v>0</v>
      </c>
      <c r="AJ763">
        <v>11008.159823664701</v>
      </c>
      <c r="AK763">
        <v>10514.0987054833</v>
      </c>
      <c r="AL763">
        <v>53.845072663088615</v>
      </c>
      <c r="AM763" s="19">
        <v>65.409369608687527</v>
      </c>
      <c r="AN763">
        <v>0.85032533333333338</v>
      </c>
      <c r="AO763">
        <v>0.56334053333333334</v>
      </c>
      <c r="AP763">
        <v>0.1913232</v>
      </c>
      <c r="AQ763">
        <v>1</v>
      </c>
      <c r="AR763">
        <v>0</v>
      </c>
      <c r="AS763">
        <v>2</v>
      </c>
      <c r="AT763">
        <v>1.48</v>
      </c>
      <c r="AU763">
        <v>1</v>
      </c>
      <c r="AV763">
        <v>2</v>
      </c>
      <c r="AW763">
        <v>1.5</v>
      </c>
      <c r="AX763">
        <v>1</v>
      </c>
      <c r="AY763">
        <v>2</v>
      </c>
      <c r="AZ763">
        <v>0.6</v>
      </c>
      <c r="BA763">
        <v>0.3</v>
      </c>
      <c r="BB763">
        <v>0.8</v>
      </c>
      <c r="BC763" s="27">
        <v>0.37474086143755542</v>
      </c>
      <c r="BD763" s="28">
        <v>0.63892450518335386</v>
      </c>
      <c r="BE763" s="28">
        <v>0.33867009137704673</v>
      </c>
      <c r="BF763" s="28">
        <f t="shared" si="122"/>
        <v>0.9607786756650124</v>
      </c>
      <c r="BG763" s="29" t="s">
        <v>106</v>
      </c>
      <c r="BH763">
        <v>0.36755595343755543</v>
      </c>
      <c r="BI763">
        <v>0.46142420108335391</v>
      </c>
      <c r="BJ763">
        <v>0.31290856510104681</v>
      </c>
      <c r="BK763">
        <f t="shared" si="123"/>
        <v>0.93501714938901248</v>
      </c>
      <c r="BL763" t="s">
        <v>106</v>
      </c>
      <c r="BM763" s="27">
        <v>0.38331819343755541</v>
      </c>
      <c r="BN763" s="28">
        <v>0.75731705238335389</v>
      </c>
      <c r="BO763" s="28">
        <v>0.36298177415104677</v>
      </c>
      <c r="BP763" s="28">
        <f t="shared" si="124"/>
        <v>0.98509035843901249</v>
      </c>
      <c r="BQ763" s="29" t="s">
        <v>106</v>
      </c>
      <c r="BR763">
        <v>0.28356137952117938</v>
      </c>
      <c r="BS763">
        <v>0.63892450518335386</v>
      </c>
      <c r="BT763">
        <v>0.2700202860391212</v>
      </c>
      <c r="BU763">
        <f t="shared" si="125"/>
        <v>0.89212887032708688</v>
      </c>
      <c r="BV763" t="s">
        <v>106</v>
      </c>
      <c r="BW763" s="27">
        <v>0.27637647152117939</v>
      </c>
      <c r="BX763" s="28">
        <v>0.46142420108335391</v>
      </c>
      <c r="BY763" s="28">
        <v>0.24425875976312117</v>
      </c>
      <c r="BZ763" s="28">
        <f t="shared" si="126"/>
        <v>0.86636734405108684</v>
      </c>
      <c r="CA763" s="29" t="s">
        <v>106</v>
      </c>
      <c r="CB763">
        <v>0.29213871152117937</v>
      </c>
      <c r="CC763">
        <v>0.75731705238335389</v>
      </c>
      <c r="CD763">
        <v>0.29433196881312118</v>
      </c>
      <c r="CE763">
        <f t="shared" si="127"/>
        <v>0.91424729580914499</v>
      </c>
      <c r="CF763" t="s">
        <v>107</v>
      </c>
      <c r="CG763" s="27">
        <v>0.16536575481476606</v>
      </c>
      <c r="CH763" s="28">
        <v>0.63892450518335386</v>
      </c>
      <c r="CI763" s="28">
        <v>0.18102979763810648</v>
      </c>
      <c r="CJ763" s="28">
        <f t="shared" si="128"/>
        <v>0.78747433910273168</v>
      </c>
      <c r="CK763" s="29" t="s">
        <v>107</v>
      </c>
      <c r="CL763">
        <v>0.15818084681476607</v>
      </c>
      <c r="CM763">
        <v>0.46142420108335391</v>
      </c>
      <c r="CN763">
        <v>0.1552682713621065</v>
      </c>
      <c r="CO763">
        <f t="shared" si="129"/>
        <v>0.7773768556500722</v>
      </c>
      <c r="CP763" t="s">
        <v>106</v>
      </c>
      <c r="CQ763" s="27">
        <v>0.17394308681476606</v>
      </c>
      <c r="CR763" s="28">
        <v>0.75731705238335389</v>
      </c>
      <c r="CS763" s="28">
        <v>0.20534148041210648</v>
      </c>
      <c r="CT763" s="28">
        <f t="shared" si="130"/>
        <v>0.79605167110273167</v>
      </c>
      <c r="CU763" s="29" t="s">
        <v>107</v>
      </c>
      <c r="CV763">
        <v>50450.4586386347</v>
      </c>
      <c r="CW763">
        <v>8560.3723009546993</v>
      </c>
      <c r="CX763">
        <v>0.62210858428796567</v>
      </c>
      <c r="CY763">
        <f t="shared" si="132"/>
        <v>1.2610330894713195</v>
      </c>
      <c r="CZ763">
        <f t="shared" si="131"/>
        <v>0.99684944572552103</v>
      </c>
    </row>
    <row r="764" spans="1:104" x14ac:dyDescent="0.25">
      <c r="A764">
        <v>1</v>
      </c>
      <c r="B764" s="15">
        <v>11465</v>
      </c>
      <c r="C764" s="15">
        <v>-65.921775199999999</v>
      </c>
      <c r="D764" s="15">
        <v>-18.89994162</v>
      </c>
      <c r="E764" s="15">
        <v>4117</v>
      </c>
      <c r="F764" s="15">
        <v>1</v>
      </c>
      <c r="G764" s="15">
        <v>0</v>
      </c>
      <c r="H764" s="17">
        <v>3</v>
      </c>
      <c r="I764" s="19">
        <v>0</v>
      </c>
      <c r="J764" s="19">
        <v>0</v>
      </c>
      <c r="K764" s="19">
        <v>0</v>
      </c>
      <c r="L764" s="15">
        <v>0</v>
      </c>
      <c r="M764" s="15">
        <v>0</v>
      </c>
      <c r="N764" s="15">
        <v>0</v>
      </c>
      <c r="O764" s="19">
        <v>188.939764</v>
      </c>
      <c r="P764" s="19">
        <v>52.853061363874687</v>
      </c>
      <c r="Q764" s="20">
        <v>3.574812113516308</v>
      </c>
      <c r="R764" s="21">
        <v>0.154</v>
      </c>
      <c r="S764" s="22">
        <v>0.12400000000000001</v>
      </c>
      <c r="T764" s="22">
        <v>0.87700000000000011</v>
      </c>
      <c r="U764" s="19">
        <v>0</v>
      </c>
      <c r="V764" s="19">
        <v>6.5537796091204621</v>
      </c>
      <c r="W764" s="19">
        <v>46.352134816118109</v>
      </c>
      <c r="X764" s="19">
        <v>2502.5718428855348</v>
      </c>
      <c r="Y764" s="19">
        <v>0</v>
      </c>
      <c r="Z764" s="19">
        <v>2502.5718428855348</v>
      </c>
      <c r="AA764">
        <v>63.591337078182605</v>
      </c>
      <c r="AB764">
        <v>1</v>
      </c>
      <c r="AC764">
        <v>0.14900000000000002</v>
      </c>
      <c r="AD764">
        <v>0.85099999999999998</v>
      </c>
      <c r="AE764">
        <v>0</v>
      </c>
      <c r="AF764">
        <v>9.4751092246492092</v>
      </c>
      <c r="AG764">
        <v>54.116227853533395</v>
      </c>
      <c r="AH764">
        <v>22751.243727158137</v>
      </c>
      <c r="AI764">
        <v>0</v>
      </c>
      <c r="AJ764">
        <v>21760.2045194973</v>
      </c>
      <c r="AK764">
        <v>18975.0077373272</v>
      </c>
      <c r="AL764">
        <v>44.713689913837982</v>
      </c>
      <c r="AM764" s="19">
        <v>55.451965628145899</v>
      </c>
      <c r="AN764">
        <v>0.81078400000000006</v>
      </c>
      <c r="AO764">
        <v>0.53714440000000008</v>
      </c>
      <c r="AP764">
        <v>0.18242639999999999</v>
      </c>
      <c r="AQ764">
        <v>1</v>
      </c>
      <c r="AR764">
        <v>0</v>
      </c>
      <c r="AS764">
        <v>2</v>
      </c>
      <c r="AT764">
        <v>1.48</v>
      </c>
      <c r="AU764">
        <v>1</v>
      </c>
      <c r="AV764">
        <v>2</v>
      </c>
      <c r="AW764">
        <v>1.5</v>
      </c>
      <c r="AX764">
        <v>1</v>
      </c>
      <c r="AY764">
        <v>2</v>
      </c>
      <c r="AZ764">
        <v>0.6</v>
      </c>
      <c r="BA764">
        <v>0.3</v>
      </c>
      <c r="BB764">
        <v>0.8</v>
      </c>
      <c r="BC764" s="27">
        <v>0.36462567537644419</v>
      </c>
      <c r="BD764" s="28">
        <v>0.51292364763996368</v>
      </c>
      <c r="BE764" s="28">
        <v>0.30921999648076809</v>
      </c>
      <c r="BF764" s="28">
        <f t="shared" si="122"/>
        <v>0.6404391051782754</v>
      </c>
      <c r="BG764" s="29" t="s">
        <v>106</v>
      </c>
      <c r="BH764">
        <v>0.35667948697644419</v>
      </c>
      <c r="BI764">
        <v>0.34044348563996357</v>
      </c>
      <c r="BJ764">
        <v>0.27227848848876807</v>
      </c>
      <c r="BK764">
        <f t="shared" si="123"/>
        <v>0.60349759718627527</v>
      </c>
      <c r="BL764" t="s">
        <v>106</v>
      </c>
      <c r="BM764" s="27">
        <v>0.37404284697644419</v>
      </c>
      <c r="BN764" s="28">
        <v>0.63049312273996361</v>
      </c>
      <c r="BO764" s="28">
        <v>0.34179134243876802</v>
      </c>
      <c r="BP764" s="28">
        <f t="shared" si="124"/>
        <v>0.67301045113627533</v>
      </c>
      <c r="BQ764" s="29" t="s">
        <v>106</v>
      </c>
      <c r="BR764">
        <v>0.27759988731351626</v>
      </c>
      <c r="BS764">
        <v>0.51292364763996368</v>
      </c>
      <c r="BT764">
        <v>0.2552190329149201</v>
      </c>
      <c r="BU764">
        <f t="shared" si="125"/>
        <v>0.58643814161242735</v>
      </c>
      <c r="BV764" t="s">
        <v>106</v>
      </c>
      <c r="BW764" s="27">
        <v>0.26965369891351626</v>
      </c>
      <c r="BX764" s="28">
        <v>0.34044348563996357</v>
      </c>
      <c r="BY764" s="28">
        <v>0.21827752492292007</v>
      </c>
      <c r="BZ764" s="28">
        <f t="shared" si="126"/>
        <v>0.54949663362042733</v>
      </c>
      <c r="CA764" s="29" t="s">
        <v>106</v>
      </c>
      <c r="CB764">
        <v>0.28701705891351625</v>
      </c>
      <c r="CC764">
        <v>0.63049312273996361</v>
      </c>
      <c r="CD764">
        <v>0.28779037887292008</v>
      </c>
      <c r="CE764">
        <f t="shared" si="127"/>
        <v>0.61823616761102351</v>
      </c>
      <c r="CF764" t="s">
        <v>107</v>
      </c>
      <c r="CG764" s="27">
        <v>0.16478868056527621</v>
      </c>
      <c r="CH764" s="28">
        <v>0.51292364763996368</v>
      </c>
      <c r="CI764" s="28">
        <v>0.18521778384808005</v>
      </c>
      <c r="CJ764" s="28">
        <f t="shared" si="128"/>
        <v>0.49600778926278344</v>
      </c>
      <c r="CK764" s="29" t="s">
        <v>107</v>
      </c>
      <c r="CL764">
        <v>0.15684249216527618</v>
      </c>
      <c r="CM764">
        <v>0.34044348563996357</v>
      </c>
      <c r="CN764">
        <v>0.14827627585608011</v>
      </c>
      <c r="CO764">
        <f t="shared" si="129"/>
        <v>0.47949538455358737</v>
      </c>
      <c r="CP764" t="s">
        <v>106</v>
      </c>
      <c r="CQ764" s="27">
        <v>0.1742058521652762</v>
      </c>
      <c r="CR764" s="28">
        <v>0.63049312273996361</v>
      </c>
      <c r="CS764" s="28">
        <v>0.21778912980608009</v>
      </c>
      <c r="CT764" s="28">
        <f t="shared" si="130"/>
        <v>0.50542496086278343</v>
      </c>
      <c r="CU764" s="29" t="s">
        <v>107</v>
      </c>
      <c r="CV764">
        <v>48752.097698585698</v>
      </c>
      <c r="CW764">
        <v>7948.9171347728297</v>
      </c>
      <c r="CX764">
        <v>0.33121910869750726</v>
      </c>
      <c r="CY764">
        <f t="shared" si="132"/>
        <v>0.84414275633747093</v>
      </c>
      <c r="CZ764">
        <f t="shared" si="131"/>
        <v>0.69584478407395145</v>
      </c>
    </row>
    <row r="765" spans="1:104" x14ac:dyDescent="0.25">
      <c r="A765">
        <v>1</v>
      </c>
      <c r="B765" s="15">
        <v>11468</v>
      </c>
      <c r="C765" s="15">
        <v>-65.451699989999995</v>
      </c>
      <c r="D765" s="15">
        <v>-18.605830560000001</v>
      </c>
      <c r="E765" s="15">
        <v>3392</v>
      </c>
      <c r="F765" s="15">
        <v>1</v>
      </c>
      <c r="G765" s="15">
        <v>0</v>
      </c>
      <c r="H765" s="17">
        <v>0</v>
      </c>
      <c r="I765" s="19">
        <v>0</v>
      </c>
      <c r="J765" s="19">
        <v>0</v>
      </c>
      <c r="K765" s="19">
        <v>1</v>
      </c>
      <c r="L765" s="15">
        <v>0</v>
      </c>
      <c r="M765" s="15">
        <v>0</v>
      </c>
      <c r="N765" s="15">
        <v>1.2032</v>
      </c>
      <c r="O765" s="19">
        <v>163.50556499999999</v>
      </c>
      <c r="P765" s="19">
        <v>45.738226162840157</v>
      </c>
      <c r="Q765" s="20">
        <v>3.5748121148790735</v>
      </c>
      <c r="R765" s="21">
        <v>0</v>
      </c>
      <c r="S765" s="22">
        <v>0.04</v>
      </c>
      <c r="T765" s="22">
        <v>0.96000000000000008</v>
      </c>
      <c r="U765" s="19">
        <v>0</v>
      </c>
      <c r="V765" s="19">
        <v>1.8295290465136063</v>
      </c>
      <c r="W765" s="19">
        <v>43.90869711632655</v>
      </c>
      <c r="X765" s="19">
        <v>0</v>
      </c>
      <c r="Y765" s="19">
        <v>1560</v>
      </c>
      <c r="Z765" s="19">
        <v>1560</v>
      </c>
      <c r="AA765">
        <v>55.03096478819571</v>
      </c>
      <c r="AB765">
        <v>1</v>
      </c>
      <c r="AC765">
        <v>6.9000000000000006E-2</v>
      </c>
      <c r="AD765">
        <v>0.93100000000000005</v>
      </c>
      <c r="AE765">
        <v>0</v>
      </c>
      <c r="AF765">
        <v>3.7971365703855042</v>
      </c>
      <c r="AG765">
        <v>51.233828217810206</v>
      </c>
      <c r="AH765">
        <v>14586.941721071336</v>
      </c>
      <c r="AI765">
        <v>1876.992</v>
      </c>
      <c r="AJ765">
        <v>15828.529715930399</v>
      </c>
      <c r="AK765">
        <v>15828.529715930399</v>
      </c>
      <c r="AL765">
        <v>45.738226162840157</v>
      </c>
      <c r="AM765" s="19">
        <v>55.03096478819571</v>
      </c>
      <c r="AN765">
        <v>0.82875733333333335</v>
      </c>
      <c r="AO765">
        <v>0.54905173333333335</v>
      </c>
      <c r="AP765">
        <v>0.18647039999999998</v>
      </c>
      <c r="AQ765">
        <v>1</v>
      </c>
      <c r="AR765">
        <v>0</v>
      </c>
      <c r="AS765">
        <v>2</v>
      </c>
      <c r="AT765">
        <v>1.48</v>
      </c>
      <c r="AU765">
        <v>1</v>
      </c>
      <c r="AV765">
        <v>2</v>
      </c>
      <c r="AW765">
        <v>1.5</v>
      </c>
      <c r="AX765">
        <v>1</v>
      </c>
      <c r="AY765">
        <v>2</v>
      </c>
      <c r="AZ765">
        <v>0.6</v>
      </c>
      <c r="BA765">
        <v>0.3</v>
      </c>
      <c r="BB765">
        <v>0.8</v>
      </c>
      <c r="BC765" s="27">
        <v>0.37074674810372665</v>
      </c>
      <c r="BD765" s="28">
        <v>0.52678519500328425</v>
      </c>
      <c r="BE765" s="28">
        <v>0.31327626459877395</v>
      </c>
      <c r="BF765" s="28">
        <f t="shared" si="122"/>
        <v>0.68087166255681275</v>
      </c>
      <c r="BG765" s="29" t="s">
        <v>106</v>
      </c>
      <c r="BH765">
        <v>0.36280055970372671</v>
      </c>
      <c r="BI765">
        <v>0.3543050330032842</v>
      </c>
      <c r="BJ765">
        <v>0.27633475660677392</v>
      </c>
      <c r="BK765">
        <f t="shared" si="123"/>
        <v>0.64393015456481284</v>
      </c>
      <c r="BL765" t="s">
        <v>106</v>
      </c>
      <c r="BM765" s="27">
        <v>0.3801639197037267</v>
      </c>
      <c r="BN765" s="28">
        <v>0.64435467010328429</v>
      </c>
      <c r="BO765" s="28">
        <v>0.34584761055677399</v>
      </c>
      <c r="BP765" s="28">
        <f t="shared" si="124"/>
        <v>0.7134430085148129</v>
      </c>
      <c r="BQ765" s="29" t="s">
        <v>106</v>
      </c>
      <c r="BR765">
        <v>0.28179178593591869</v>
      </c>
      <c r="BS765">
        <v>0.52678519500328425</v>
      </c>
      <c r="BT765">
        <v>0.25807821608984594</v>
      </c>
      <c r="BU765">
        <f t="shared" si="125"/>
        <v>0.6256736140478848</v>
      </c>
      <c r="BV765" t="s">
        <v>106</v>
      </c>
      <c r="BW765" s="27">
        <v>0.27384559753591864</v>
      </c>
      <c r="BX765" s="28">
        <v>0.3543050330032842</v>
      </c>
      <c r="BY765" s="28">
        <v>0.22113670809784591</v>
      </c>
      <c r="BZ765" s="28">
        <f t="shared" si="126"/>
        <v>0.58873210605588477</v>
      </c>
      <c r="CA765" s="29" t="s">
        <v>106</v>
      </c>
      <c r="CB765">
        <v>0.29120895753591869</v>
      </c>
      <c r="CC765">
        <v>0.64435467010328429</v>
      </c>
      <c r="CD765">
        <v>0.29064956204784592</v>
      </c>
      <c r="CE765">
        <f t="shared" si="127"/>
        <v>0.65824496000588484</v>
      </c>
      <c r="CF765" t="s">
        <v>106</v>
      </c>
      <c r="CG765" s="27">
        <v>0.16647979794061199</v>
      </c>
      <c r="CH765" s="28">
        <v>0.52678519500328425</v>
      </c>
      <c r="CI765" s="28">
        <v>0.18652519024493924</v>
      </c>
      <c r="CJ765" s="28">
        <f t="shared" si="128"/>
        <v>0.53407519589865082</v>
      </c>
      <c r="CK765" s="29" t="s">
        <v>107</v>
      </c>
      <c r="CL765">
        <v>0.15853360954061199</v>
      </c>
      <c r="CM765">
        <v>0.3543050330032842</v>
      </c>
      <c r="CN765">
        <v>0.14958368225293928</v>
      </c>
      <c r="CO765">
        <f t="shared" si="129"/>
        <v>0.51717908021097814</v>
      </c>
      <c r="CP765" t="s">
        <v>106</v>
      </c>
      <c r="CQ765" s="27">
        <v>0.17589696954061199</v>
      </c>
      <c r="CR765" s="28">
        <v>0.64435467010328429</v>
      </c>
      <c r="CS765" s="28">
        <v>0.21909653620293928</v>
      </c>
      <c r="CT765" s="28">
        <f t="shared" si="130"/>
        <v>0.54349236749865082</v>
      </c>
      <c r="CU765" s="29" t="s">
        <v>107</v>
      </c>
      <c r="CV765">
        <v>45614.4598714077</v>
      </c>
      <c r="CW765">
        <v>6878.8705985244596</v>
      </c>
      <c r="CX765">
        <v>0.36759539795803886</v>
      </c>
      <c r="CY765">
        <f t="shared" si="132"/>
        <v>0.89438059296132311</v>
      </c>
      <c r="CZ765">
        <f t="shared" si="131"/>
        <v>0.73834214606176551</v>
      </c>
    </row>
    <row r="766" spans="1:104" x14ac:dyDescent="0.25">
      <c r="A766">
        <v>1</v>
      </c>
      <c r="B766" s="15">
        <v>11496</v>
      </c>
      <c r="C766" s="15">
        <v>-65.588016670000002</v>
      </c>
      <c r="D766" s="15">
        <v>-18.62901389</v>
      </c>
      <c r="E766" s="15">
        <v>3160</v>
      </c>
      <c r="F766" s="15">
        <v>1</v>
      </c>
      <c r="G766" s="15">
        <v>0</v>
      </c>
      <c r="H766" s="17">
        <v>3</v>
      </c>
      <c r="I766" s="19">
        <v>0</v>
      </c>
      <c r="J766" s="19">
        <v>0</v>
      </c>
      <c r="K766" s="19">
        <v>0</v>
      </c>
      <c r="L766" s="15">
        <v>0</v>
      </c>
      <c r="M766" s="15">
        <v>0</v>
      </c>
      <c r="N766" s="15">
        <v>0</v>
      </c>
      <c r="O766" s="19">
        <v>196.20667800000001</v>
      </c>
      <c r="P766" s="19">
        <v>54.885871412956696</v>
      </c>
      <c r="Q766" s="20">
        <v>3.5748121137361091</v>
      </c>
      <c r="R766" s="21">
        <v>3.6999999999999998E-2</v>
      </c>
      <c r="S766" s="22">
        <v>8.4000000000000005E-2</v>
      </c>
      <c r="T766" s="22">
        <v>0.91599999999999993</v>
      </c>
      <c r="U766" s="19">
        <v>0</v>
      </c>
      <c r="V766" s="19">
        <v>4.610413198688363</v>
      </c>
      <c r="W766" s="19">
        <v>50.275458214268326</v>
      </c>
      <c r="X766" s="19">
        <v>536.06833019897715</v>
      </c>
      <c r="Y766" s="19">
        <v>0</v>
      </c>
      <c r="Z766" s="19">
        <v>536.06833019897715</v>
      </c>
      <c r="AA766">
        <v>66.037157757533862</v>
      </c>
      <c r="AB766">
        <v>1</v>
      </c>
      <c r="AC766">
        <v>0.10900000000000001</v>
      </c>
      <c r="AD766">
        <v>0.89100000000000001</v>
      </c>
      <c r="AE766">
        <v>0</v>
      </c>
      <c r="AF766">
        <v>7.1980501955711915</v>
      </c>
      <c r="AG766">
        <v>58.83910756196267</v>
      </c>
      <c r="AH766">
        <v>20565.310819626946</v>
      </c>
      <c r="AI766">
        <v>0</v>
      </c>
      <c r="AJ766">
        <v>19669.490366141701</v>
      </c>
      <c r="AK766">
        <v>19064.613433858602</v>
      </c>
      <c r="AL766">
        <v>52.855094170677297</v>
      </c>
      <c r="AM766" s="19">
        <v>64.006380515254463</v>
      </c>
      <c r="AN766">
        <v>0.85032533333333338</v>
      </c>
      <c r="AO766">
        <v>0.56334053333333334</v>
      </c>
      <c r="AP766">
        <v>0.1913232</v>
      </c>
      <c r="AQ766">
        <v>1</v>
      </c>
      <c r="AR766">
        <v>0</v>
      </c>
      <c r="AS766">
        <v>2</v>
      </c>
      <c r="AT766">
        <v>1.48</v>
      </c>
      <c r="AU766">
        <v>1</v>
      </c>
      <c r="AV766">
        <v>2</v>
      </c>
      <c r="AW766">
        <v>1.5</v>
      </c>
      <c r="AX766">
        <v>1</v>
      </c>
      <c r="AY766">
        <v>2</v>
      </c>
      <c r="AZ766">
        <v>0.6</v>
      </c>
      <c r="BA766">
        <v>0.3</v>
      </c>
      <c r="BB766">
        <v>0.8</v>
      </c>
      <c r="BC766" s="27">
        <v>0.37012568739339524</v>
      </c>
      <c r="BD766" s="28">
        <v>0.52025374024522109</v>
      </c>
      <c r="BE766" s="28">
        <v>0.31020839473033301</v>
      </c>
      <c r="BF766" s="28">
        <f t="shared" si="122"/>
        <v>0.64663115429275142</v>
      </c>
      <c r="BG766" s="29" t="s">
        <v>106</v>
      </c>
      <c r="BH766">
        <v>0.36217949899339524</v>
      </c>
      <c r="BI766">
        <v>0.34777357824522104</v>
      </c>
      <c r="BJ766">
        <v>0.27326688673833299</v>
      </c>
      <c r="BK766">
        <f t="shared" si="123"/>
        <v>0.60968964630075129</v>
      </c>
      <c r="BL766" t="s">
        <v>106</v>
      </c>
      <c r="BM766" s="27">
        <v>0.37954285899339524</v>
      </c>
      <c r="BN766" s="28">
        <v>0.63782321534522102</v>
      </c>
      <c r="BO766" s="28">
        <v>0.342779740688333</v>
      </c>
      <c r="BP766" s="28">
        <f t="shared" si="124"/>
        <v>0.67920250025075135</v>
      </c>
      <c r="BQ766" s="29" t="s">
        <v>106</v>
      </c>
      <c r="BR766">
        <v>0.27885571629973127</v>
      </c>
      <c r="BS766">
        <v>0.52025374024522109</v>
      </c>
      <c r="BT766">
        <v>0.25357384428970897</v>
      </c>
      <c r="BU766">
        <f t="shared" si="125"/>
        <v>0.58999660385212738</v>
      </c>
      <c r="BV766" t="s">
        <v>106</v>
      </c>
      <c r="BW766" s="27">
        <v>0.27090952789973122</v>
      </c>
      <c r="BX766" s="28">
        <v>0.34777357824522104</v>
      </c>
      <c r="BY766" s="28">
        <v>0.21663233629770901</v>
      </c>
      <c r="BZ766" s="28">
        <f t="shared" si="126"/>
        <v>0.55305509586012735</v>
      </c>
      <c r="CA766" s="29" t="s">
        <v>106</v>
      </c>
      <c r="CB766">
        <v>0.28827288789973121</v>
      </c>
      <c r="CC766">
        <v>0.63782321534522102</v>
      </c>
      <c r="CD766">
        <v>0.28614519024770896</v>
      </c>
      <c r="CE766">
        <f t="shared" si="127"/>
        <v>0.62256794981012731</v>
      </c>
      <c r="CF766" t="s">
        <v>106</v>
      </c>
      <c r="CG766" s="27">
        <v>0.16054279080794454</v>
      </c>
      <c r="CH766" s="28">
        <v>0.52025374024522109</v>
      </c>
      <c r="CI766" s="28">
        <v>0.18015868631112231</v>
      </c>
      <c r="CJ766" s="28">
        <f t="shared" si="128"/>
        <v>0.49696555037036289</v>
      </c>
      <c r="CK766" s="29" t="s">
        <v>107</v>
      </c>
      <c r="CL766">
        <v>0.15259660240794454</v>
      </c>
      <c r="CM766">
        <v>0.34777357824522104</v>
      </c>
      <c r="CN766">
        <v>0.14321717831912234</v>
      </c>
      <c r="CO766">
        <f t="shared" si="129"/>
        <v>0.47963993788154069</v>
      </c>
      <c r="CP766" t="s">
        <v>106</v>
      </c>
      <c r="CQ766" s="27">
        <v>0.16995996240794453</v>
      </c>
      <c r="CR766" s="28">
        <v>0.63782321534522102</v>
      </c>
      <c r="CS766" s="28">
        <v>0.21273003226912232</v>
      </c>
      <c r="CT766" s="28">
        <f t="shared" si="130"/>
        <v>0.50638272197036294</v>
      </c>
      <c r="CU766" s="29" t="s">
        <v>107</v>
      </c>
      <c r="CV766">
        <v>49609.142979433898</v>
      </c>
      <c r="CW766">
        <v>8254.6447196917306</v>
      </c>
      <c r="CX766">
        <v>0.33642275956241835</v>
      </c>
      <c r="CY766">
        <f t="shared" si="132"/>
        <v>0.85667649980763949</v>
      </c>
      <c r="CZ766">
        <f t="shared" si="131"/>
        <v>0.70654844695581365</v>
      </c>
    </row>
    <row r="767" spans="1:104" x14ac:dyDescent="0.25">
      <c r="A767">
        <v>1</v>
      </c>
      <c r="B767" s="15">
        <v>11546</v>
      </c>
      <c r="C767" s="15">
        <v>-65.705784249999994</v>
      </c>
      <c r="D767" s="15">
        <v>-18.400797170000001</v>
      </c>
      <c r="E767" s="15">
        <v>2636</v>
      </c>
      <c r="F767" s="15">
        <v>1</v>
      </c>
      <c r="G767" s="15">
        <v>0</v>
      </c>
      <c r="H767" s="17">
        <v>0</v>
      </c>
      <c r="I767" s="19">
        <v>0</v>
      </c>
      <c r="J767" s="19">
        <v>0</v>
      </c>
      <c r="K767" s="19">
        <v>1</v>
      </c>
      <c r="L767" s="15">
        <v>0</v>
      </c>
      <c r="M767" s="15">
        <v>0</v>
      </c>
      <c r="N767" s="15">
        <v>1.2032</v>
      </c>
      <c r="O767" s="19">
        <v>159.872108</v>
      </c>
      <c r="P767" s="19">
        <v>44.721821138299156</v>
      </c>
      <c r="Q767" s="20">
        <v>3.5748121147751677</v>
      </c>
      <c r="R767" s="21">
        <v>0</v>
      </c>
      <c r="S767" s="22">
        <v>0.10700000000000001</v>
      </c>
      <c r="T767" s="22">
        <v>0.89400000000000002</v>
      </c>
      <c r="U767" s="19">
        <v>0</v>
      </c>
      <c r="V767" s="19">
        <v>4.7852348617980098</v>
      </c>
      <c r="W767" s="19">
        <v>39.981308097639449</v>
      </c>
      <c r="X767" s="19">
        <v>0</v>
      </c>
      <c r="Y767" s="19">
        <v>1560</v>
      </c>
      <c r="Z767" s="19">
        <v>1560</v>
      </c>
      <c r="AA767">
        <v>53.808054448520082</v>
      </c>
      <c r="AB767">
        <v>1</v>
      </c>
      <c r="AC767">
        <v>0.13700000000000001</v>
      </c>
      <c r="AD767">
        <v>0.86299999999999999</v>
      </c>
      <c r="AE767">
        <v>0</v>
      </c>
      <c r="AF767">
        <v>7.3717034594472519</v>
      </c>
      <c r="AG767">
        <v>46.436350989072828</v>
      </c>
      <c r="AH767">
        <v>18502.812644807622</v>
      </c>
      <c r="AI767">
        <v>1876.992</v>
      </c>
      <c r="AJ767">
        <v>19573.8261568567</v>
      </c>
      <c r="AK767">
        <v>19573.8261568567</v>
      </c>
      <c r="AL767">
        <v>44.721821138299156</v>
      </c>
      <c r="AM767" s="19">
        <v>53.808054448520082</v>
      </c>
      <c r="AN767">
        <v>0.82156800000000008</v>
      </c>
      <c r="AO767">
        <v>0.54428880000000002</v>
      </c>
      <c r="AP767">
        <v>0.18485279999999998</v>
      </c>
      <c r="AQ767">
        <v>1</v>
      </c>
      <c r="AR767">
        <v>0</v>
      </c>
      <c r="AS767">
        <v>2</v>
      </c>
      <c r="AT767">
        <v>1.48</v>
      </c>
      <c r="AU767">
        <v>1</v>
      </c>
      <c r="AV767">
        <v>2</v>
      </c>
      <c r="AW767">
        <v>1.5</v>
      </c>
      <c r="AX767">
        <v>1</v>
      </c>
      <c r="AY767">
        <v>2</v>
      </c>
      <c r="AZ767">
        <v>0.6</v>
      </c>
      <c r="BA767">
        <v>0.3</v>
      </c>
      <c r="BB767">
        <v>0.8</v>
      </c>
      <c r="BC767" s="27">
        <v>0.3696726966602224</v>
      </c>
      <c r="BD767" s="28">
        <v>0.52200042589040463</v>
      </c>
      <c r="BE767" s="28">
        <v>0.31299576479255664</v>
      </c>
      <c r="BF767" s="28">
        <f t="shared" si="122"/>
        <v>0.60674086635503488</v>
      </c>
      <c r="BG767" s="29" t="s">
        <v>106</v>
      </c>
      <c r="BH767">
        <v>0.36172650826022246</v>
      </c>
      <c r="BI767">
        <v>0.34952026389040458</v>
      </c>
      <c r="BJ767">
        <v>0.27605425680055656</v>
      </c>
      <c r="BK767">
        <f t="shared" si="123"/>
        <v>0.56979935836303486</v>
      </c>
      <c r="BL767" t="s">
        <v>106</v>
      </c>
      <c r="BM767" s="27">
        <v>0.37908986826022245</v>
      </c>
      <c r="BN767" s="28">
        <v>0.63956990099040456</v>
      </c>
      <c r="BO767" s="28">
        <v>0.34556711075055663</v>
      </c>
      <c r="BP767" s="28">
        <f t="shared" si="124"/>
        <v>0.63931221231303492</v>
      </c>
      <c r="BQ767" s="29" t="s">
        <v>106</v>
      </c>
      <c r="BR767">
        <v>0.28148940413436641</v>
      </c>
      <c r="BS767">
        <v>0.52200042589040463</v>
      </c>
      <c r="BT767">
        <v>0.25827655026086055</v>
      </c>
      <c r="BU767">
        <f t="shared" si="125"/>
        <v>0.55202165182333884</v>
      </c>
      <c r="BV767" t="s">
        <v>106</v>
      </c>
      <c r="BW767" s="27">
        <v>0.27354321573436646</v>
      </c>
      <c r="BX767" s="28">
        <v>0.34952026389040458</v>
      </c>
      <c r="BY767" s="28">
        <v>0.22133504226886058</v>
      </c>
      <c r="BZ767" s="28">
        <f t="shared" si="126"/>
        <v>0.51508014383133882</v>
      </c>
      <c r="CA767" s="29" t="s">
        <v>106</v>
      </c>
      <c r="CB767">
        <v>0.2909065757343664</v>
      </c>
      <c r="CC767">
        <v>0.63956990099040456</v>
      </c>
      <c r="CD767">
        <v>0.29084789621886059</v>
      </c>
      <c r="CE767">
        <f t="shared" si="127"/>
        <v>0.58459299778133889</v>
      </c>
      <c r="CF767" t="s">
        <v>106</v>
      </c>
      <c r="CG767" s="27">
        <v>0.16717772863788644</v>
      </c>
      <c r="CH767" s="28">
        <v>0.52200042589040463</v>
      </c>
      <c r="CI767" s="28">
        <v>0.18734423512718054</v>
      </c>
      <c r="CJ767" s="28">
        <f t="shared" si="128"/>
        <v>0.46092283020036473</v>
      </c>
      <c r="CK767" s="29" t="s">
        <v>107</v>
      </c>
      <c r="CL767">
        <v>0.15923154023788641</v>
      </c>
      <c r="CM767">
        <v>0.34952026389040458</v>
      </c>
      <c r="CN767">
        <v>0.1504027271351806</v>
      </c>
      <c r="CO767">
        <f t="shared" si="129"/>
        <v>0.4441478286976589</v>
      </c>
      <c r="CP767" t="s">
        <v>106</v>
      </c>
      <c r="CQ767" s="27">
        <v>0.17659490023788643</v>
      </c>
      <c r="CR767" s="28">
        <v>0.63956990099040456</v>
      </c>
      <c r="CS767" s="28">
        <v>0.21991558108518058</v>
      </c>
      <c r="CT767" s="28">
        <f t="shared" si="130"/>
        <v>0.47034000180036473</v>
      </c>
      <c r="CU767" s="29" t="s">
        <v>107</v>
      </c>
      <c r="CV767">
        <v>45146.811714745701</v>
      </c>
      <c r="CW767">
        <v>6726.0068060650101</v>
      </c>
      <c r="CX767">
        <v>0.29374510156247829</v>
      </c>
      <c r="CY767">
        <f t="shared" si="132"/>
        <v>0.81574552745288287</v>
      </c>
      <c r="CZ767">
        <f t="shared" si="131"/>
        <v>0.66341779822270075</v>
      </c>
    </row>
    <row r="768" spans="1:104" x14ac:dyDescent="0.25">
      <c r="A768">
        <v>1</v>
      </c>
      <c r="B768" s="15">
        <v>11566</v>
      </c>
      <c r="C768" s="15">
        <v>-65.248836109999999</v>
      </c>
      <c r="D768" s="15">
        <v>-19.854191669999999</v>
      </c>
      <c r="E768" s="15">
        <v>3360</v>
      </c>
      <c r="F768" s="15">
        <v>1</v>
      </c>
      <c r="G768" s="15">
        <v>0</v>
      </c>
      <c r="H768" s="17">
        <v>3</v>
      </c>
      <c r="I768" s="19">
        <v>0</v>
      </c>
      <c r="J768" s="19">
        <v>0</v>
      </c>
      <c r="K768" s="19">
        <v>1</v>
      </c>
      <c r="L768" s="15">
        <v>0</v>
      </c>
      <c r="M768" s="15">
        <v>0</v>
      </c>
      <c r="N768" s="15">
        <v>1.2032</v>
      </c>
      <c r="O768" s="19">
        <v>196.20667800000001</v>
      </c>
      <c r="P768" s="19">
        <v>54.885871412956696</v>
      </c>
      <c r="Q768" s="20">
        <v>3.5748121137361091</v>
      </c>
      <c r="R768" s="21">
        <v>0.185</v>
      </c>
      <c r="S768" s="22">
        <v>6.4000000000000001E-2</v>
      </c>
      <c r="T768" s="22">
        <v>0.93500000000000005</v>
      </c>
      <c r="U768" s="19">
        <v>0</v>
      </c>
      <c r="V768" s="19">
        <v>3.5126957704292288</v>
      </c>
      <c r="W768" s="19">
        <v>51.318289771114515</v>
      </c>
      <c r="X768" s="19">
        <v>2458.6518533414555</v>
      </c>
      <c r="Y768" s="19">
        <v>1560</v>
      </c>
      <c r="Z768" s="19">
        <v>4018.6518533414555</v>
      </c>
      <c r="AA768">
        <v>66.037157757533862</v>
      </c>
      <c r="AB768">
        <v>1</v>
      </c>
      <c r="AC768">
        <v>8.4000000000000005E-2</v>
      </c>
      <c r="AD768">
        <v>0.91600000000000004</v>
      </c>
      <c r="AE768">
        <v>0</v>
      </c>
      <c r="AF768">
        <v>5.547121251632845</v>
      </c>
      <c r="AG768">
        <v>60.490036505901017</v>
      </c>
      <c r="AH768">
        <v>18652.197850101751</v>
      </c>
      <c r="AI768">
        <v>1876.992</v>
      </c>
      <c r="AJ768">
        <v>19716.704178856598</v>
      </c>
      <c r="AK768">
        <v>16685.059912422399</v>
      </c>
      <c r="AL768">
        <v>44.731985201559702</v>
      </c>
      <c r="AM768" s="19">
        <v>55.883271546136868</v>
      </c>
      <c r="AN768">
        <v>0.82156800000000008</v>
      </c>
      <c r="AO768">
        <v>0.54428880000000002</v>
      </c>
      <c r="AP768">
        <v>0.18485279999999998</v>
      </c>
      <c r="AQ768">
        <v>1</v>
      </c>
      <c r="AR768">
        <v>0</v>
      </c>
      <c r="AS768">
        <v>2</v>
      </c>
      <c r="AT768">
        <v>1.48</v>
      </c>
      <c r="AU768">
        <v>1</v>
      </c>
      <c r="AV768">
        <v>2</v>
      </c>
      <c r="AW768">
        <v>1.5</v>
      </c>
      <c r="AX768">
        <v>1</v>
      </c>
      <c r="AY768">
        <v>2</v>
      </c>
      <c r="AZ768">
        <v>0.6</v>
      </c>
      <c r="BA768">
        <v>0.3</v>
      </c>
      <c r="BB768">
        <v>0.8</v>
      </c>
      <c r="BC768" s="27">
        <v>0.3676467315708053</v>
      </c>
      <c r="BD768" s="28">
        <v>0.50746568660229674</v>
      </c>
      <c r="BE768" s="28">
        <v>0.31090549135820805</v>
      </c>
      <c r="BF768" s="28">
        <f t="shared" si="122"/>
        <v>0.69530745905113012</v>
      </c>
      <c r="BG768" s="29" t="s">
        <v>106</v>
      </c>
      <c r="BH768">
        <v>0.35970054317080535</v>
      </c>
      <c r="BI768">
        <v>0.33498552460229669</v>
      </c>
      <c r="BJ768">
        <v>0.27396398336620803</v>
      </c>
      <c r="BK768">
        <f t="shared" si="123"/>
        <v>0.65836595105913009</v>
      </c>
      <c r="BL768" t="s">
        <v>106</v>
      </c>
      <c r="BM768" s="27">
        <v>0.37706390317080535</v>
      </c>
      <c r="BN768" s="28">
        <v>0.62503516170229667</v>
      </c>
      <c r="BO768" s="28">
        <v>0.34347683731620798</v>
      </c>
      <c r="BP768" s="28">
        <f t="shared" si="124"/>
        <v>0.72787880500913005</v>
      </c>
      <c r="BQ768" s="29" t="s">
        <v>106</v>
      </c>
      <c r="BR768">
        <v>0.2794634390449493</v>
      </c>
      <c r="BS768">
        <v>0.50746568660229674</v>
      </c>
      <c r="BT768">
        <v>0.25618627682651202</v>
      </c>
      <c r="BU768">
        <f t="shared" si="125"/>
        <v>0.64058824451943408</v>
      </c>
      <c r="BV768" t="s">
        <v>106</v>
      </c>
      <c r="BW768" s="27">
        <v>0.2715172506449493</v>
      </c>
      <c r="BX768" s="28">
        <v>0.33498552460229669</v>
      </c>
      <c r="BY768" s="28">
        <v>0.21924476883451199</v>
      </c>
      <c r="BZ768" s="28">
        <f t="shared" si="126"/>
        <v>0.60364673652743406</v>
      </c>
      <c r="CA768" s="29" t="s">
        <v>106</v>
      </c>
      <c r="CB768">
        <v>0.2888806106449493</v>
      </c>
      <c r="CC768">
        <v>0.62503516170229667</v>
      </c>
      <c r="CD768">
        <v>0.288757622784512</v>
      </c>
      <c r="CE768">
        <f t="shared" si="127"/>
        <v>0.67315959047743412</v>
      </c>
      <c r="CF768" t="s">
        <v>106</v>
      </c>
      <c r="CG768" s="27">
        <v>0.1651517635484693</v>
      </c>
      <c r="CH768" s="28">
        <v>0.50746568660229674</v>
      </c>
      <c r="CI768" s="28">
        <v>0.18525396169283198</v>
      </c>
      <c r="CJ768" s="28">
        <f t="shared" si="128"/>
        <v>0.5495537312413914</v>
      </c>
      <c r="CK768" s="29" t="s">
        <v>107</v>
      </c>
      <c r="CL768">
        <v>0.15720557514846928</v>
      </c>
      <c r="CM768">
        <v>0.33498552460229669</v>
      </c>
      <c r="CN768">
        <v>0.14831245370083201</v>
      </c>
      <c r="CO768">
        <f t="shared" si="129"/>
        <v>0.53271442139375402</v>
      </c>
      <c r="CP768" t="s">
        <v>106</v>
      </c>
      <c r="CQ768" s="27">
        <v>0.1745689351484693</v>
      </c>
      <c r="CR768" s="28">
        <v>0.62503516170229667</v>
      </c>
      <c r="CS768" s="28">
        <v>0.21782530765083202</v>
      </c>
      <c r="CT768" s="28">
        <f t="shared" si="130"/>
        <v>0.55897090284139139</v>
      </c>
      <c r="CU768" s="29" t="s">
        <v>107</v>
      </c>
      <c r="CV768">
        <v>49609.142979433898</v>
      </c>
      <c r="CW768">
        <v>8254.6447196917306</v>
      </c>
      <c r="CX768">
        <v>0.38440196769292206</v>
      </c>
      <c r="CY768">
        <f t="shared" si="132"/>
        <v>0.89186765429521886</v>
      </c>
      <c r="CZ768">
        <f t="shared" si="131"/>
        <v>0.75204869926372742</v>
      </c>
    </row>
    <row r="769" spans="1:104" x14ac:dyDescent="0.25">
      <c r="A769">
        <v>1</v>
      </c>
      <c r="B769" s="15">
        <v>11572</v>
      </c>
      <c r="C769" s="15">
        <v>-66.736261110000001</v>
      </c>
      <c r="D769" s="15">
        <v>-19.662172219999999</v>
      </c>
      <c r="E769" s="15">
        <v>3838</v>
      </c>
      <c r="F769" s="15">
        <v>1</v>
      </c>
      <c r="G769" s="15">
        <v>0</v>
      </c>
      <c r="H769" s="17">
        <v>3</v>
      </c>
      <c r="I769" s="19">
        <v>0</v>
      </c>
      <c r="J769" s="19">
        <v>0</v>
      </c>
      <c r="K769" s="19">
        <v>0</v>
      </c>
      <c r="L769" s="15">
        <v>0</v>
      </c>
      <c r="M769" s="15">
        <v>0</v>
      </c>
      <c r="N769" s="15">
        <v>0</v>
      </c>
      <c r="O769" s="19">
        <v>228.907791</v>
      </c>
      <c r="P769" s="19">
        <v>64.033516633825727</v>
      </c>
      <c r="Q769" s="20">
        <v>3.574812114552512</v>
      </c>
      <c r="R769" s="21">
        <v>4.8000000000000001E-2</v>
      </c>
      <c r="S769" s="22">
        <v>0.23699999999999999</v>
      </c>
      <c r="T769" s="22">
        <v>0.7629999999999999</v>
      </c>
      <c r="U769" s="19">
        <v>0</v>
      </c>
      <c r="V769" s="19">
        <v>15.175943442216697</v>
      </c>
      <c r="W769" s="19">
        <v>48.857573191609021</v>
      </c>
      <c r="X769" s="19">
        <v>1320.6405660274816</v>
      </c>
      <c r="Y769" s="19">
        <v>0</v>
      </c>
      <c r="Z769" s="19">
        <v>1320.6405660274816</v>
      </c>
      <c r="AA769">
        <v>77.043350697624504</v>
      </c>
      <c r="AB769">
        <v>1</v>
      </c>
      <c r="AC769">
        <v>0.245</v>
      </c>
      <c r="AD769">
        <v>0.755</v>
      </c>
      <c r="AE769">
        <v>0</v>
      </c>
      <c r="AF769">
        <v>18.875620920918003</v>
      </c>
      <c r="AG769">
        <v>58.167729776706501</v>
      </c>
      <c r="AH769">
        <v>36134.752927006266</v>
      </c>
      <c r="AI769">
        <v>0</v>
      </c>
      <c r="AJ769">
        <v>34560.730952753896</v>
      </c>
      <c r="AK769">
        <v>33181.946595966903</v>
      </c>
      <c r="AL769">
        <v>60.959907835402092</v>
      </c>
      <c r="AM769" s="19">
        <v>73.969741899200869</v>
      </c>
      <c r="AN769">
        <v>0.8143786666666667</v>
      </c>
      <c r="AO769">
        <v>0.53952586666666669</v>
      </c>
      <c r="AP769">
        <v>0.18323519999999999</v>
      </c>
      <c r="AQ769">
        <v>1</v>
      </c>
      <c r="AR769">
        <v>0</v>
      </c>
      <c r="AS769">
        <v>2</v>
      </c>
      <c r="AT769">
        <v>1.48</v>
      </c>
      <c r="AU769">
        <v>1</v>
      </c>
      <c r="AV769">
        <v>2</v>
      </c>
      <c r="AW769">
        <v>1.5</v>
      </c>
      <c r="AX769">
        <v>1</v>
      </c>
      <c r="AY769">
        <v>2</v>
      </c>
      <c r="AZ769">
        <v>0.6</v>
      </c>
      <c r="BA769">
        <v>0.3</v>
      </c>
      <c r="BB769">
        <v>0.8</v>
      </c>
      <c r="BC769" s="27">
        <v>0.35251585551415587</v>
      </c>
      <c r="BD769" s="28">
        <v>0.47157626860290369</v>
      </c>
      <c r="BE769" s="28">
        <v>0.29670438858570053</v>
      </c>
      <c r="BF769" s="28">
        <f t="shared" si="122"/>
        <v>0.50686213759148302</v>
      </c>
      <c r="BG769" s="29" t="s">
        <v>106</v>
      </c>
      <c r="BH769">
        <v>0.34456966711415593</v>
      </c>
      <c r="BI769">
        <v>0.2990961066029037</v>
      </c>
      <c r="BJ769">
        <v>0.25976288059370051</v>
      </c>
      <c r="BK769">
        <f t="shared" si="123"/>
        <v>0.469920629599483</v>
      </c>
      <c r="BL769" t="s">
        <v>106</v>
      </c>
      <c r="BM769" s="27">
        <v>0.36193302711415593</v>
      </c>
      <c r="BN769" s="28">
        <v>0.58914574370290373</v>
      </c>
      <c r="BO769" s="28">
        <v>0.32927573454370046</v>
      </c>
      <c r="BP769" s="28">
        <f t="shared" si="124"/>
        <v>0.53943348354948295</v>
      </c>
      <c r="BQ769" s="29" t="s">
        <v>106</v>
      </c>
      <c r="BR769">
        <v>0.26510423263025196</v>
      </c>
      <c r="BS769">
        <v>0.47157626860290369</v>
      </c>
      <c r="BT769">
        <v>0.24246400803123649</v>
      </c>
      <c r="BU769">
        <f t="shared" si="125"/>
        <v>0.45262175703701901</v>
      </c>
      <c r="BV769" t="s">
        <v>106</v>
      </c>
      <c r="BW769" s="27">
        <v>0.2571580442302519</v>
      </c>
      <c r="BX769" s="28">
        <v>0.2990961066029037</v>
      </c>
      <c r="BY769" s="28">
        <v>0.2055225000392365</v>
      </c>
      <c r="BZ769" s="28">
        <f t="shared" si="126"/>
        <v>0.41568024904501899</v>
      </c>
      <c r="CA769" s="29" t="s">
        <v>106</v>
      </c>
      <c r="CB769">
        <v>0.2745214042302519</v>
      </c>
      <c r="CC769">
        <v>0.58914574370290373</v>
      </c>
      <c r="CD769">
        <v>0.27503535398923651</v>
      </c>
      <c r="CE769">
        <f t="shared" si="127"/>
        <v>0.48467915323603439</v>
      </c>
      <c r="CF769" t="s">
        <v>107</v>
      </c>
      <c r="CG769" s="27">
        <v>0.15179286963259858</v>
      </c>
      <c r="CH769" s="28">
        <v>0.47157626860290369</v>
      </c>
      <c r="CI769" s="28">
        <v>0.17215240360878314</v>
      </c>
      <c r="CJ769" s="28">
        <f t="shared" si="128"/>
        <v>0.36195061863838107</v>
      </c>
      <c r="CK769" s="29" t="s">
        <v>107</v>
      </c>
      <c r="CL769">
        <v>0.14384668123259858</v>
      </c>
      <c r="CM769">
        <v>0.2990961066029037</v>
      </c>
      <c r="CN769">
        <v>0.13521089561678318</v>
      </c>
      <c r="CO769">
        <f t="shared" si="129"/>
        <v>0.34536864462256567</v>
      </c>
      <c r="CP769" t="s">
        <v>106</v>
      </c>
      <c r="CQ769" s="27">
        <v>0.16121004123259858</v>
      </c>
      <c r="CR769" s="28">
        <v>0.58914574370290373</v>
      </c>
      <c r="CS769" s="28">
        <v>0.20472374956678319</v>
      </c>
      <c r="CT769" s="28">
        <f t="shared" si="130"/>
        <v>0.37136779023838107</v>
      </c>
      <c r="CU769" s="29" t="s">
        <v>107</v>
      </c>
      <c r="CV769">
        <v>53282.633208804204</v>
      </c>
      <c r="CW769">
        <v>9630.4188372030603</v>
      </c>
      <c r="CX769">
        <v>0.21015774900578249</v>
      </c>
      <c r="CY769">
        <f t="shared" si="132"/>
        <v>0.68173401760868613</v>
      </c>
      <c r="CZ769">
        <f t="shared" si="131"/>
        <v>0.56267360451993831</v>
      </c>
    </row>
    <row r="770" spans="1:104" x14ac:dyDescent="0.25">
      <c r="A770">
        <v>1</v>
      </c>
      <c r="B770" s="15">
        <v>11593</v>
      </c>
      <c r="C770" s="15">
        <v>-62.902812879999999</v>
      </c>
      <c r="D770" s="15">
        <v>-16.970289489999999</v>
      </c>
      <c r="E770" s="15">
        <v>250</v>
      </c>
      <c r="F770" s="15">
        <v>0</v>
      </c>
      <c r="G770" s="15">
        <v>0</v>
      </c>
      <c r="H770" s="17">
        <v>3</v>
      </c>
      <c r="I770" s="19">
        <v>0</v>
      </c>
      <c r="J770" s="19">
        <v>0</v>
      </c>
      <c r="K770" s="19">
        <v>0</v>
      </c>
      <c r="L770" s="15">
        <v>0</v>
      </c>
      <c r="M770" s="15">
        <v>0</v>
      </c>
      <c r="N770" s="15">
        <v>0</v>
      </c>
      <c r="O770" s="19">
        <v>170.772479</v>
      </c>
      <c r="P770" s="19">
        <v>47.771036211922159</v>
      </c>
      <c r="Q770" s="20">
        <v>3.5748121150736214</v>
      </c>
      <c r="R770" s="21">
        <v>0.128</v>
      </c>
      <c r="S770" s="22">
        <v>0.17200000000000001</v>
      </c>
      <c r="T770" s="22">
        <v>0.82799999999999996</v>
      </c>
      <c r="U770" s="19">
        <v>0</v>
      </c>
      <c r="V770" s="19">
        <v>8.2166182284506117</v>
      </c>
      <c r="W770" s="19">
        <v>39.554417983471545</v>
      </c>
      <c r="X770" s="19">
        <v>1590.8718122660114</v>
      </c>
      <c r="Y770" s="19">
        <v>0</v>
      </c>
      <c r="Z770" s="19">
        <v>1590.8718122660114</v>
      </c>
      <c r="AA770">
        <v>57.476785438299466</v>
      </c>
      <c r="AB770">
        <v>1</v>
      </c>
      <c r="AC770">
        <v>0.17300000000000001</v>
      </c>
      <c r="AD770">
        <v>0.82699999999999996</v>
      </c>
      <c r="AE770">
        <v>0</v>
      </c>
      <c r="AF770">
        <v>9.9434838808258093</v>
      </c>
      <c r="AG770">
        <v>47.533301557473656</v>
      </c>
      <c r="AH770">
        <v>16062.181397106378</v>
      </c>
      <c r="AI770">
        <v>0</v>
      </c>
      <c r="AJ770">
        <v>15362.5162734469</v>
      </c>
      <c r="AK770">
        <v>13728.1683464379</v>
      </c>
      <c r="AL770">
        <v>41.656343576796125</v>
      </c>
      <c r="AM770" s="19">
        <v>51.362092803173432</v>
      </c>
      <c r="AN770">
        <v>0.83235200000000009</v>
      </c>
      <c r="AO770">
        <v>0.55143320000000007</v>
      </c>
      <c r="AP770">
        <v>0.18727920000000001</v>
      </c>
      <c r="AQ770">
        <v>1</v>
      </c>
      <c r="AR770">
        <v>0</v>
      </c>
      <c r="AS770">
        <v>2</v>
      </c>
      <c r="AT770">
        <v>1.48</v>
      </c>
      <c r="AU770">
        <v>1</v>
      </c>
      <c r="AV770">
        <v>2</v>
      </c>
      <c r="AW770">
        <v>1.5</v>
      </c>
      <c r="AX770">
        <v>1</v>
      </c>
      <c r="AY770">
        <v>2</v>
      </c>
      <c r="AZ770">
        <v>0.6</v>
      </c>
      <c r="BA770">
        <v>0.3</v>
      </c>
      <c r="BB770">
        <v>0.8</v>
      </c>
      <c r="BC770" s="27">
        <v>0.38362535632922207</v>
      </c>
      <c r="BD770" s="28">
        <v>0.64574558439386176</v>
      </c>
      <c r="BE770" s="28">
        <v>0.34777008423272826</v>
      </c>
      <c r="BF770" s="28">
        <f t="shared" si="122"/>
        <v>0.78150260469844679</v>
      </c>
      <c r="BG770" s="29" t="s">
        <v>106</v>
      </c>
      <c r="BH770">
        <v>0.37644044832922208</v>
      </c>
      <c r="BI770">
        <v>0.4682452802938617</v>
      </c>
      <c r="BJ770">
        <v>0.32200855795672834</v>
      </c>
      <c r="BK770">
        <f t="shared" si="123"/>
        <v>0.75574107842244687</v>
      </c>
      <c r="BL770" t="s">
        <v>106</v>
      </c>
      <c r="BM770" s="27">
        <v>0.39220268832922206</v>
      </c>
      <c r="BN770" s="28">
        <v>0.76413813159386179</v>
      </c>
      <c r="BO770" s="28">
        <v>0.37208176700672829</v>
      </c>
      <c r="BP770" s="28">
        <f t="shared" si="124"/>
        <v>0.80581428747244677</v>
      </c>
      <c r="BQ770" s="29" t="s">
        <v>106</v>
      </c>
      <c r="BR770">
        <v>0.29437313584726604</v>
      </c>
      <c r="BS770">
        <v>0.64574558439386176</v>
      </c>
      <c r="BT770">
        <v>0.28057133037620469</v>
      </c>
      <c r="BU770">
        <f t="shared" si="125"/>
        <v>0.71430385084192327</v>
      </c>
      <c r="BV770" t="s">
        <v>106</v>
      </c>
      <c r="BW770" s="27">
        <v>0.28718822784726605</v>
      </c>
      <c r="BX770" s="28">
        <v>0.4682452802938617</v>
      </c>
      <c r="BY770" s="28">
        <v>0.25480980410020465</v>
      </c>
      <c r="BZ770" s="28">
        <f t="shared" si="126"/>
        <v>0.68854232456592324</v>
      </c>
      <c r="CA770" s="29" t="s">
        <v>106</v>
      </c>
      <c r="CB770">
        <v>0.30295046784726604</v>
      </c>
      <c r="CC770">
        <v>0.76413813159386179</v>
      </c>
      <c r="CD770">
        <v>0.30488301315020466</v>
      </c>
      <c r="CE770">
        <f t="shared" si="127"/>
        <v>0.73668298831298462</v>
      </c>
      <c r="CF770" t="s">
        <v>107</v>
      </c>
      <c r="CG770" s="27">
        <v>0.17867581300028607</v>
      </c>
      <c r="CH770" s="28">
        <v>0.64574558439386176</v>
      </c>
      <c r="CI770" s="28">
        <v>0.19346183463626668</v>
      </c>
      <c r="CJ770" s="28">
        <f t="shared" si="128"/>
        <v>0.61240833346600465</v>
      </c>
      <c r="CK770" s="29" t="s">
        <v>107</v>
      </c>
      <c r="CL770">
        <v>0.17149090500028605</v>
      </c>
      <c r="CM770">
        <v>0.4682452802938617</v>
      </c>
      <c r="CN770">
        <v>0.16770030836026667</v>
      </c>
      <c r="CO770">
        <f t="shared" si="129"/>
        <v>0.60143282882598514</v>
      </c>
      <c r="CP770" t="s">
        <v>106</v>
      </c>
      <c r="CQ770" s="27">
        <v>0.18725314500028603</v>
      </c>
      <c r="CR770" s="28">
        <v>0.76413813159386179</v>
      </c>
      <c r="CS770" s="28">
        <v>0.21777351741026663</v>
      </c>
      <c r="CT770" s="28">
        <f t="shared" si="130"/>
        <v>0.62098566546600453</v>
      </c>
      <c r="CU770" s="29" t="s">
        <v>107</v>
      </c>
      <c r="CV770">
        <v>46534.420228231102</v>
      </c>
      <c r="CW770">
        <v>7184.5981797874301</v>
      </c>
      <c r="CX770">
        <v>0.43373252046571853</v>
      </c>
      <c r="CY770">
        <f t="shared" si="132"/>
        <v>1.0794781048595803</v>
      </c>
      <c r="CZ770">
        <f t="shared" si="131"/>
        <v>0.81735787679494054</v>
      </c>
    </row>
    <row r="771" spans="1:104" x14ac:dyDescent="0.25">
      <c r="A771">
        <v>1</v>
      </c>
      <c r="B771" s="15">
        <v>11611</v>
      </c>
      <c r="C771" s="15">
        <v>-63.306445879999998</v>
      </c>
      <c r="D771" s="15">
        <v>-18.19832109</v>
      </c>
      <c r="E771" s="15">
        <v>619</v>
      </c>
      <c r="F771" s="15">
        <v>0</v>
      </c>
      <c r="G771" s="15">
        <v>0</v>
      </c>
      <c r="H771" s="17">
        <v>3</v>
      </c>
      <c r="I771" s="19">
        <v>0</v>
      </c>
      <c r="J771" s="19">
        <v>0</v>
      </c>
      <c r="K771" s="19">
        <v>1</v>
      </c>
      <c r="L771" s="15">
        <v>0</v>
      </c>
      <c r="M771" s="15">
        <v>0</v>
      </c>
      <c r="N771" s="15">
        <v>1.2032</v>
      </c>
      <c r="O771" s="19">
        <v>305.210387999999</v>
      </c>
      <c r="P771" s="19">
        <v>85.378022178434293</v>
      </c>
      <c r="Q771" s="20">
        <v>3.5748121145525009</v>
      </c>
      <c r="R771" s="21">
        <v>0.06</v>
      </c>
      <c r="S771" s="22">
        <v>0.64800000000000002</v>
      </c>
      <c r="T771" s="22">
        <v>0.35199999999999998</v>
      </c>
      <c r="U771" s="19">
        <v>0</v>
      </c>
      <c r="V771" s="19">
        <v>55.324958371625421</v>
      </c>
      <c r="W771" s="19">
        <v>30.053063806808868</v>
      </c>
      <c r="X771" s="19">
        <v>3773.6129569019558</v>
      </c>
      <c r="Y771" s="19">
        <v>1560</v>
      </c>
      <c r="Z771" s="19">
        <v>5333.6129569019558</v>
      </c>
      <c r="AA771">
        <v>102.72446759683267</v>
      </c>
      <c r="AB771">
        <v>1</v>
      </c>
      <c r="AC771">
        <v>0.64800000000000002</v>
      </c>
      <c r="AD771">
        <v>0.35199999999999998</v>
      </c>
      <c r="AE771">
        <v>0</v>
      </c>
      <c r="AF771">
        <v>66.565455002747569</v>
      </c>
      <c r="AG771">
        <v>36.159012594085098</v>
      </c>
      <c r="AH771">
        <v>80968.7977587106</v>
      </c>
      <c r="AI771">
        <v>1876.992</v>
      </c>
      <c r="AJ771">
        <v>79318.806564690298</v>
      </c>
      <c r="AK771">
        <v>75363.322744053294</v>
      </c>
      <c r="AL771">
        <v>80.255340847728235</v>
      </c>
      <c r="AM771" s="19">
        <v>97.601786266126609</v>
      </c>
      <c r="AN771">
        <v>0.81078400000000006</v>
      </c>
      <c r="AO771">
        <v>0.53714440000000008</v>
      </c>
      <c r="AP771">
        <v>0.18242639999999999</v>
      </c>
      <c r="AQ771">
        <v>1</v>
      </c>
      <c r="AR771">
        <v>0</v>
      </c>
      <c r="AS771">
        <v>2</v>
      </c>
      <c r="AT771">
        <v>1.48</v>
      </c>
      <c r="AU771">
        <v>1</v>
      </c>
      <c r="AV771">
        <v>2</v>
      </c>
      <c r="AW771">
        <v>1.5</v>
      </c>
      <c r="AX771">
        <v>1</v>
      </c>
      <c r="AY771">
        <v>2</v>
      </c>
      <c r="AZ771">
        <v>0.6</v>
      </c>
      <c r="BA771">
        <v>0.3</v>
      </c>
      <c r="BB771">
        <v>0.8</v>
      </c>
      <c r="BC771" s="27">
        <v>0.34457656112930019</v>
      </c>
      <c r="BD771" s="28">
        <v>0.6154435402996159</v>
      </c>
      <c r="BE771" s="28">
        <v>0.31073092307837497</v>
      </c>
      <c r="BF771" s="28">
        <f t="shared" si="122"/>
        <v>0.41925090093028489</v>
      </c>
      <c r="BG771" s="29" t="s">
        <v>106</v>
      </c>
      <c r="BH771">
        <v>0.3373916531293002</v>
      </c>
      <c r="BI771">
        <v>0.43794323619961595</v>
      </c>
      <c r="BJ771">
        <v>0.28496939680237504</v>
      </c>
      <c r="BK771">
        <f t="shared" si="123"/>
        <v>0.39348937465428496</v>
      </c>
      <c r="BL771" t="s">
        <v>106</v>
      </c>
      <c r="BM771" s="27">
        <v>0.35315389312930018</v>
      </c>
      <c r="BN771" s="28">
        <v>0.73383608749961604</v>
      </c>
      <c r="BO771" s="28">
        <v>0.335042605852375</v>
      </c>
      <c r="BP771" s="28">
        <f t="shared" si="124"/>
        <v>0.44356258370428492</v>
      </c>
      <c r="BQ771" s="29" t="s">
        <v>106</v>
      </c>
      <c r="BR771">
        <v>0.2576370543686482</v>
      </c>
      <c r="BS771">
        <v>0.6154435402996159</v>
      </c>
      <c r="BT771">
        <v>0.24527343099953383</v>
      </c>
      <c r="BU771">
        <f t="shared" si="125"/>
        <v>0.35379340885144372</v>
      </c>
      <c r="BV771" t="s">
        <v>106</v>
      </c>
      <c r="BW771" s="27">
        <v>0.25045214636864821</v>
      </c>
      <c r="BX771" s="28">
        <v>0.43794323619961595</v>
      </c>
      <c r="BY771" s="28">
        <v>0.21951190472353382</v>
      </c>
      <c r="BZ771" s="28">
        <f t="shared" si="126"/>
        <v>0.32803188257544375</v>
      </c>
      <c r="CA771" s="29" t="s">
        <v>106</v>
      </c>
      <c r="CB771">
        <v>0.26621438636864814</v>
      </c>
      <c r="CC771">
        <v>0.73383608749961604</v>
      </c>
      <c r="CD771">
        <v>0.26958511377353384</v>
      </c>
      <c r="CE771">
        <f t="shared" si="127"/>
        <v>0.37473436422055806</v>
      </c>
      <c r="CF771" t="s">
        <v>107</v>
      </c>
      <c r="CG771" s="27">
        <v>0.14493769375298815</v>
      </c>
      <c r="CH771" s="28">
        <v>0.6154435402996159</v>
      </c>
      <c r="CI771" s="28">
        <v>0.16042112645288781</v>
      </c>
      <c r="CJ771" s="28">
        <f t="shared" si="128"/>
        <v>0.25345767160489807</v>
      </c>
      <c r="CK771" s="29" t="s">
        <v>107</v>
      </c>
      <c r="CL771">
        <v>0.13775278575298816</v>
      </c>
      <c r="CM771">
        <v>0.43794323619961595</v>
      </c>
      <c r="CN771">
        <v>0.1346596001768878</v>
      </c>
      <c r="CO771">
        <f t="shared" si="129"/>
        <v>0.24317957802879769</v>
      </c>
      <c r="CP771" t="s">
        <v>106</v>
      </c>
      <c r="CQ771" s="27">
        <v>0.15351502575298814</v>
      </c>
      <c r="CR771" s="28">
        <v>0.73383608749961604</v>
      </c>
      <c r="CS771" s="28">
        <v>0.18473280922688778</v>
      </c>
      <c r="CT771" s="28">
        <f t="shared" si="130"/>
        <v>0.26203500360489806</v>
      </c>
      <c r="CU771" s="29" t="s">
        <v>107</v>
      </c>
      <c r="CV771">
        <v>60943.615703651703</v>
      </c>
      <c r="CW771">
        <v>12840.558449603999</v>
      </c>
      <c r="CX771">
        <v>0.10851997785190991</v>
      </c>
      <c r="CY771">
        <f t="shared" si="132"/>
        <v>0.72396351815152582</v>
      </c>
      <c r="CZ771">
        <f t="shared" si="131"/>
        <v>0.45309653898121011</v>
      </c>
    </row>
    <row r="772" spans="1:104" x14ac:dyDescent="0.25">
      <c r="A772">
        <v>1</v>
      </c>
      <c r="B772" s="15">
        <v>11647</v>
      </c>
      <c r="C772" s="15">
        <v>-63.45845052</v>
      </c>
      <c r="D772" s="15">
        <v>-15.73049647</v>
      </c>
      <c r="E772" s="15">
        <v>195</v>
      </c>
      <c r="F772" s="15">
        <v>0</v>
      </c>
      <c r="G772" s="15">
        <v>0</v>
      </c>
      <c r="H772" s="17">
        <v>2</v>
      </c>
      <c r="I772" s="19">
        <v>1</v>
      </c>
      <c r="J772" s="19">
        <v>5</v>
      </c>
      <c r="K772" s="19">
        <v>1</v>
      </c>
      <c r="L772" s="15">
        <v>0</v>
      </c>
      <c r="M772" s="15">
        <v>1.9414993466458099</v>
      </c>
      <c r="N772" s="15">
        <v>1.2032</v>
      </c>
      <c r="O772" s="19">
        <v>748.49214199999994</v>
      </c>
      <c r="P772" s="19">
        <v>209.37943537716924</v>
      </c>
      <c r="Q772" s="20">
        <v>3.5748121139580435</v>
      </c>
      <c r="R772" s="21">
        <v>0.80100000000000005</v>
      </c>
      <c r="S772" s="22">
        <v>0.56699999999999995</v>
      </c>
      <c r="T772" s="22">
        <v>0.432</v>
      </c>
      <c r="U772" s="19">
        <v>0</v>
      </c>
      <c r="V772" s="19">
        <v>118.71813985885495</v>
      </c>
      <c r="W772" s="19">
        <v>90.451916082937117</v>
      </c>
      <c r="X772" s="19">
        <v>109932.30216019481</v>
      </c>
      <c r="Y772" s="19">
        <v>2507.1749999999997</v>
      </c>
      <c r="Z772" s="19">
        <v>112439.47716019482</v>
      </c>
      <c r="AA772">
        <v>251.91952769187418</v>
      </c>
      <c r="AB772">
        <v>1</v>
      </c>
      <c r="AC772">
        <v>0.56899999999999995</v>
      </c>
      <c r="AD772">
        <v>0.43100000000000005</v>
      </c>
      <c r="AE772">
        <v>0</v>
      </c>
      <c r="AF772">
        <v>143.34221125667639</v>
      </c>
      <c r="AG772">
        <v>108.57731643519779</v>
      </c>
      <c r="AH772">
        <v>177250.28493815527</v>
      </c>
      <c r="AI772">
        <v>3715.9316436592444</v>
      </c>
      <c r="AJ772">
        <v>176007.64664175399</v>
      </c>
      <c r="AK772">
        <v>58832.301032358097</v>
      </c>
      <c r="AL772">
        <v>41.666507640056672</v>
      </c>
      <c r="AM772" s="19">
        <v>84.2065999547616</v>
      </c>
      <c r="AN772">
        <v>0.82875733333333335</v>
      </c>
      <c r="AO772">
        <v>0.54905173333333335</v>
      </c>
      <c r="AP772">
        <v>0.18647039999999998</v>
      </c>
      <c r="AQ772">
        <v>1</v>
      </c>
      <c r="AR772">
        <v>0</v>
      </c>
      <c r="AS772">
        <v>2</v>
      </c>
      <c r="AT772">
        <v>1.48</v>
      </c>
      <c r="AU772">
        <v>1</v>
      </c>
      <c r="AV772">
        <v>2</v>
      </c>
      <c r="AW772">
        <v>1.5</v>
      </c>
      <c r="AX772">
        <v>1</v>
      </c>
      <c r="AY772">
        <v>2</v>
      </c>
      <c r="AZ772">
        <v>0.6</v>
      </c>
      <c r="BA772">
        <v>0.3</v>
      </c>
      <c r="BB772">
        <v>0.8</v>
      </c>
      <c r="BC772" s="27">
        <v>0.35597597270529063</v>
      </c>
      <c r="BD772" s="28">
        <v>0.63082184372017536</v>
      </c>
      <c r="BE772" s="28">
        <v>0.32218845076739028</v>
      </c>
      <c r="BF772" s="28">
        <f t="shared" ref="BF772:BF835" si="133">MIN(BC772:BE772)+CX772</f>
        <v>0.55731548277894716</v>
      </c>
      <c r="BG772" s="29" t="s">
        <v>106</v>
      </c>
      <c r="BH772">
        <v>0.34879106470529064</v>
      </c>
      <c r="BI772">
        <v>0.45332153962017535</v>
      </c>
      <c r="BJ772">
        <v>0.29642692449139035</v>
      </c>
      <c r="BK772">
        <f t="shared" ref="BK772:BK835" si="134">MIN(BH772:BJ772)+CX772</f>
        <v>0.53155395650294723</v>
      </c>
      <c r="BL772" t="s">
        <v>106</v>
      </c>
      <c r="BM772" s="27">
        <v>0.36455330470529063</v>
      </c>
      <c r="BN772" s="28">
        <v>0.74921439092017539</v>
      </c>
      <c r="BO772" s="28">
        <v>0.34650013354139031</v>
      </c>
      <c r="BP772" s="28">
        <f t="shared" ref="BP772:BP835" si="135">MIN(BM772:BO772)+CX772</f>
        <v>0.58162716555294725</v>
      </c>
      <c r="BQ772" s="29" t="s">
        <v>106</v>
      </c>
      <c r="BR772">
        <v>0.26710920451021863</v>
      </c>
      <c r="BS772">
        <v>0.63082184372017536</v>
      </c>
      <c r="BT772">
        <v>0.25527990720714711</v>
      </c>
      <c r="BU772">
        <f t="shared" ref="BU772:BU835" si="136">MIN(BR772:BT772)+CX772</f>
        <v>0.49040693921870404</v>
      </c>
      <c r="BV772" t="s">
        <v>106</v>
      </c>
      <c r="BW772" s="27">
        <v>0.25992429651021864</v>
      </c>
      <c r="BX772" s="28">
        <v>0.45332153962017535</v>
      </c>
      <c r="BY772" s="28">
        <v>0.22951838093114707</v>
      </c>
      <c r="BZ772" s="28">
        <f t="shared" ref="BZ772:BZ835" si="137">MIN(BW772:BY772)+CX772</f>
        <v>0.46464541294270401</v>
      </c>
      <c r="CA772" s="29" t="s">
        <v>106</v>
      </c>
      <c r="CB772">
        <v>0.27568653651021863</v>
      </c>
      <c r="CC772">
        <v>0.74921439092017539</v>
      </c>
      <c r="CD772">
        <v>0.27959158998114708</v>
      </c>
      <c r="CE772">
        <f t="shared" ref="CE772:CE835" si="138">MIN(CB772:CD772)+CX772</f>
        <v>0.51081356852177551</v>
      </c>
      <c r="CF772" t="s">
        <v>107</v>
      </c>
      <c r="CG772" s="27">
        <v>0.1519115420351253</v>
      </c>
      <c r="CH772" s="28">
        <v>0.63082184372017536</v>
      </c>
      <c r="CI772" s="28">
        <v>0.16854660999942436</v>
      </c>
      <c r="CJ772" s="28">
        <f t="shared" ref="CJ772:CJ835" si="139">MIN(CG772:CI772)+CX772</f>
        <v>0.38703857404668218</v>
      </c>
      <c r="CK772" s="29" t="s">
        <v>107</v>
      </c>
      <c r="CL772">
        <v>0.14472663403512528</v>
      </c>
      <c r="CM772">
        <v>0.45332153962017535</v>
      </c>
      <c r="CN772">
        <v>0.14278508372342438</v>
      </c>
      <c r="CO772">
        <f t="shared" ref="CO772:CO835" si="140">MIN(CL772:CN772)+CX772</f>
        <v>0.37791211573498129</v>
      </c>
      <c r="CP772" t="s">
        <v>106</v>
      </c>
      <c r="CQ772" s="27">
        <v>0.1604888740351253</v>
      </c>
      <c r="CR772" s="28">
        <v>0.74921439092017539</v>
      </c>
      <c r="CS772" s="28">
        <v>0.19285829277342437</v>
      </c>
      <c r="CT772" s="28">
        <f t="shared" ref="CT772:CT835" si="141">MIN(CQ772:CS772)+CX772</f>
        <v>0.39561590604668218</v>
      </c>
      <c r="CU772" s="29" t="s">
        <v>107</v>
      </c>
      <c r="CV772">
        <v>93309.282398309195</v>
      </c>
      <c r="CW772">
        <v>31489.940961484201</v>
      </c>
      <c r="CX772">
        <v>0.23512703201155691</v>
      </c>
      <c r="CY772">
        <f t="shared" si="132"/>
        <v>0.86594887573173229</v>
      </c>
      <c r="CZ772">
        <f t="shared" ref="CZ772:CZ835" si="142">CX772+BC772</f>
        <v>0.59110300471684751</v>
      </c>
    </row>
    <row r="773" spans="1:104" x14ac:dyDescent="0.25">
      <c r="A773">
        <v>1</v>
      </c>
      <c r="B773" s="15">
        <v>11658</v>
      </c>
      <c r="C773" s="15">
        <v>-63.484200639999997</v>
      </c>
      <c r="D773" s="15">
        <v>-19.774885829999999</v>
      </c>
      <c r="E773" s="15">
        <v>1114</v>
      </c>
      <c r="F773" s="15">
        <v>1</v>
      </c>
      <c r="G773" s="15">
        <v>0</v>
      </c>
      <c r="H773" s="17">
        <v>2</v>
      </c>
      <c r="I773" s="19">
        <v>0</v>
      </c>
      <c r="J773" s="19">
        <v>0</v>
      </c>
      <c r="K773" s="19">
        <v>0</v>
      </c>
      <c r="L773" s="15">
        <v>0</v>
      </c>
      <c r="M773" s="15">
        <v>0</v>
      </c>
      <c r="N773" s="15">
        <v>0</v>
      </c>
      <c r="O773" s="19">
        <v>374.24607099999997</v>
      </c>
      <c r="P773" s="19">
        <v>104.68971767396087</v>
      </c>
      <c r="Q773" s="20">
        <v>3.574812114457397</v>
      </c>
      <c r="R773" s="21">
        <v>9.7000000000000003E-2</v>
      </c>
      <c r="S773" s="22">
        <v>0.13</v>
      </c>
      <c r="T773" s="22">
        <v>0.86999999999999988</v>
      </c>
      <c r="U773" s="19">
        <v>0</v>
      </c>
      <c r="V773" s="19">
        <v>13.609663297614913</v>
      </c>
      <c r="W773" s="19">
        <v>91.080054376345942</v>
      </c>
      <c r="X773" s="19">
        <v>3186.5068913644814</v>
      </c>
      <c r="Y773" s="19">
        <v>0</v>
      </c>
      <c r="Z773" s="19">
        <v>3186.5068913644814</v>
      </c>
      <c r="AA773">
        <v>125.95976384593709</v>
      </c>
      <c r="AB773">
        <v>1</v>
      </c>
      <c r="AC773">
        <v>0.13200000000000001</v>
      </c>
      <c r="AD773">
        <v>0.86799999999999999</v>
      </c>
      <c r="AE773">
        <v>0</v>
      </c>
      <c r="AF773">
        <v>16.626688827663695</v>
      </c>
      <c r="AG773">
        <v>109.33307501827339</v>
      </c>
      <c r="AH773">
        <v>42583.585165906385</v>
      </c>
      <c r="AI773">
        <v>0</v>
      </c>
      <c r="AJ773">
        <v>40728.653477583503</v>
      </c>
      <c r="AK773">
        <v>37445.100880593702</v>
      </c>
      <c r="AL773">
        <v>94.534815059586663</v>
      </c>
      <c r="AM773" s="19">
        <v>115.80486123156288</v>
      </c>
      <c r="AN773">
        <v>0.83594666666666673</v>
      </c>
      <c r="AO773">
        <v>0.55381466666666668</v>
      </c>
      <c r="AP773">
        <v>0.18808800000000001</v>
      </c>
      <c r="AQ773">
        <v>1</v>
      </c>
      <c r="AR773">
        <v>0</v>
      </c>
      <c r="AS773">
        <v>2</v>
      </c>
      <c r="AT773">
        <v>1.48</v>
      </c>
      <c r="AU773">
        <v>1</v>
      </c>
      <c r="AV773">
        <v>2</v>
      </c>
      <c r="AW773">
        <v>1.5</v>
      </c>
      <c r="AX773">
        <v>1</v>
      </c>
      <c r="AY773">
        <v>2</v>
      </c>
      <c r="AZ773">
        <v>0.6</v>
      </c>
      <c r="BA773">
        <v>0.3</v>
      </c>
      <c r="BB773">
        <v>0.8</v>
      </c>
      <c r="BC773" s="27">
        <v>0.34503816215066307</v>
      </c>
      <c r="BD773" s="28">
        <v>0.55346718542933049</v>
      </c>
      <c r="BE773" s="28">
        <v>0.28771144617411293</v>
      </c>
      <c r="BF773" s="28">
        <f t="shared" si="133"/>
        <v>0.53288830928839914</v>
      </c>
      <c r="BG773" s="29" t="s">
        <v>106</v>
      </c>
      <c r="BH773">
        <v>0.33709197375066308</v>
      </c>
      <c r="BI773">
        <v>0.38098702342933044</v>
      </c>
      <c r="BJ773">
        <v>0.25076993818211291</v>
      </c>
      <c r="BK773">
        <f t="shared" si="134"/>
        <v>0.49594680129639918</v>
      </c>
      <c r="BL773" t="s">
        <v>106</v>
      </c>
      <c r="BM773" s="27">
        <v>0.35445533375066307</v>
      </c>
      <c r="BN773" s="28">
        <v>0.67103666052933053</v>
      </c>
      <c r="BO773" s="28">
        <v>0.32028279213211291</v>
      </c>
      <c r="BP773" s="28">
        <f t="shared" si="135"/>
        <v>0.56545965524639918</v>
      </c>
      <c r="BQ773" s="29" t="s">
        <v>106</v>
      </c>
      <c r="BR773">
        <v>0.25531153034090304</v>
      </c>
      <c r="BS773">
        <v>0.55346718542933049</v>
      </c>
      <c r="BT773">
        <v>0.23203456368795286</v>
      </c>
      <c r="BU773">
        <f t="shared" si="136"/>
        <v>0.47721142680223916</v>
      </c>
      <c r="BV773" t="s">
        <v>106</v>
      </c>
      <c r="BW773" s="27">
        <v>0.24736534194090301</v>
      </c>
      <c r="BX773" s="28">
        <v>0.38098702342933044</v>
      </c>
      <c r="BY773" s="28">
        <v>0.19509305569595287</v>
      </c>
      <c r="BZ773" s="28">
        <f t="shared" si="137"/>
        <v>0.44026991881023914</v>
      </c>
      <c r="CA773" s="29" t="s">
        <v>106</v>
      </c>
      <c r="CB773">
        <v>0.26472870194090303</v>
      </c>
      <c r="CC773">
        <v>0.67103666052933053</v>
      </c>
      <c r="CD773">
        <v>0.26460590964595287</v>
      </c>
      <c r="CE773">
        <f t="shared" si="138"/>
        <v>0.50978277276023909</v>
      </c>
      <c r="CF773" t="s">
        <v>106</v>
      </c>
      <c r="CG773" s="27">
        <v>0.13899922984676968</v>
      </c>
      <c r="CH773" s="28">
        <v>0.55346718542933049</v>
      </c>
      <c r="CI773" s="28">
        <v>0.15986082713181954</v>
      </c>
      <c r="CJ773" s="28">
        <f t="shared" si="139"/>
        <v>0.38417609296105593</v>
      </c>
      <c r="CK773" s="29" t="s">
        <v>107</v>
      </c>
      <c r="CL773">
        <v>0.13105304144676969</v>
      </c>
      <c r="CM773">
        <v>0.38098702342933044</v>
      </c>
      <c r="CN773">
        <v>0.12291931913981954</v>
      </c>
      <c r="CO773">
        <f t="shared" si="140"/>
        <v>0.36809618225410579</v>
      </c>
      <c r="CP773" t="s">
        <v>106</v>
      </c>
      <c r="CQ773" s="27">
        <v>0.14841640144676968</v>
      </c>
      <c r="CR773" s="28">
        <v>0.67103666052933053</v>
      </c>
      <c r="CS773" s="28">
        <v>0.19243217308981955</v>
      </c>
      <c r="CT773" s="28">
        <f t="shared" si="141"/>
        <v>0.39359326456105592</v>
      </c>
      <c r="CU773" s="29" t="s">
        <v>107</v>
      </c>
      <c r="CV773">
        <v>67081.275019137203</v>
      </c>
      <c r="CW773">
        <v>15744.9704807421</v>
      </c>
      <c r="CX773">
        <v>0.24517686311428627</v>
      </c>
      <c r="CY773">
        <f t="shared" si="132"/>
        <v>0.79864404854361681</v>
      </c>
      <c r="CZ773">
        <f t="shared" si="142"/>
        <v>0.5902150252649494</v>
      </c>
    </row>
    <row r="774" spans="1:104" x14ac:dyDescent="0.25">
      <c r="A774">
        <v>1</v>
      </c>
      <c r="B774" s="15">
        <v>11660</v>
      </c>
      <c r="C774" s="15">
        <v>-61.594685079999998</v>
      </c>
      <c r="D774" s="15">
        <v>-15.666230970000001</v>
      </c>
      <c r="E774" s="15">
        <v>377</v>
      </c>
      <c r="F774" s="15">
        <v>0</v>
      </c>
      <c r="G774" s="15">
        <v>0</v>
      </c>
      <c r="H774" s="17">
        <v>2</v>
      </c>
      <c r="I774" s="19">
        <v>0</v>
      </c>
      <c r="J774" s="19">
        <v>0</v>
      </c>
      <c r="K774" s="19">
        <v>0</v>
      </c>
      <c r="L774" s="15">
        <v>0</v>
      </c>
      <c r="M774" s="15">
        <v>0</v>
      </c>
      <c r="N774" s="15">
        <v>0</v>
      </c>
      <c r="O774" s="19">
        <v>410.58064100000001</v>
      </c>
      <c r="P774" s="19">
        <v>114.8537679486184</v>
      </c>
      <c r="Q774" s="20">
        <v>3.5748121139889775</v>
      </c>
      <c r="R774" s="21">
        <v>0.42499999999999999</v>
      </c>
      <c r="S774" s="22">
        <v>0.23799999999999999</v>
      </c>
      <c r="T774" s="22">
        <v>0.76200000000000001</v>
      </c>
      <c r="U774" s="19">
        <v>0</v>
      </c>
      <c r="V774" s="19">
        <v>27.335196771771177</v>
      </c>
      <c r="W774" s="19">
        <v>87.518571176847217</v>
      </c>
      <c r="X774" s="19">
        <v>15924.60700790908</v>
      </c>
      <c r="Y774" s="19">
        <v>0</v>
      </c>
      <c r="Z774" s="19">
        <v>15924.60700790908</v>
      </c>
      <c r="AA774">
        <v>138.18886712570335</v>
      </c>
      <c r="AB774">
        <v>1</v>
      </c>
      <c r="AC774">
        <v>0.24</v>
      </c>
      <c r="AD774">
        <v>0.76</v>
      </c>
      <c r="AE774">
        <v>0</v>
      </c>
      <c r="AF774">
        <v>33.165328110168801</v>
      </c>
      <c r="AG774">
        <v>105.02353901553455</v>
      </c>
      <c r="AH774">
        <v>48534.251707514733</v>
      </c>
      <c r="AI774">
        <v>0</v>
      </c>
      <c r="AJ774">
        <v>46420.110283424299</v>
      </c>
      <c r="AK774">
        <v>30023.0010818796</v>
      </c>
      <c r="AL774">
        <v>66.040916570455579</v>
      </c>
      <c r="AM774" s="19">
        <v>89.376015747540535</v>
      </c>
      <c r="AN774">
        <v>0.82875733333333335</v>
      </c>
      <c r="AO774">
        <v>0.54905173333333335</v>
      </c>
      <c r="AP774">
        <v>0.18647039999999998</v>
      </c>
      <c r="AQ774">
        <v>1</v>
      </c>
      <c r="AR774">
        <v>0</v>
      </c>
      <c r="AS774">
        <v>2</v>
      </c>
      <c r="AT774">
        <v>1.48</v>
      </c>
      <c r="AU774">
        <v>1</v>
      </c>
      <c r="AV774">
        <v>2</v>
      </c>
      <c r="AW774">
        <v>1.5</v>
      </c>
      <c r="AX774">
        <v>1</v>
      </c>
      <c r="AY774">
        <v>2</v>
      </c>
      <c r="AZ774">
        <v>0.6</v>
      </c>
      <c r="BA774">
        <v>0.3</v>
      </c>
      <c r="BB774">
        <v>0.8</v>
      </c>
      <c r="BC774" s="27">
        <v>0.35357843207771</v>
      </c>
      <c r="BD774" s="28">
        <v>0.62529283675590219</v>
      </c>
      <c r="BE774" s="28">
        <v>0.31931660206096291</v>
      </c>
      <c r="BF774" s="28">
        <f t="shared" si="133"/>
        <v>0.64183352525854243</v>
      </c>
      <c r="BG774" s="29" t="s">
        <v>106</v>
      </c>
      <c r="BH774">
        <v>0.34639352407770996</v>
      </c>
      <c r="BI774">
        <v>0.44779253265590219</v>
      </c>
      <c r="BJ774">
        <v>0.29355507578496298</v>
      </c>
      <c r="BK774">
        <f t="shared" si="134"/>
        <v>0.6160719989825425</v>
      </c>
      <c r="BL774" t="s">
        <v>106</v>
      </c>
      <c r="BM774" s="27">
        <v>0.36215576407771</v>
      </c>
      <c r="BN774" s="28">
        <v>0.74368538395590222</v>
      </c>
      <c r="BO774" s="28">
        <v>0.34362828483496294</v>
      </c>
      <c r="BP774" s="28">
        <f t="shared" si="135"/>
        <v>0.66614520803254251</v>
      </c>
      <c r="BQ774" s="29" t="s">
        <v>106</v>
      </c>
      <c r="BR774">
        <v>0.264711663882638</v>
      </c>
      <c r="BS774">
        <v>0.62529283675590219</v>
      </c>
      <c r="BT774">
        <v>0.25240805850071973</v>
      </c>
      <c r="BU774">
        <f t="shared" si="136"/>
        <v>0.57492498169829931</v>
      </c>
      <c r="BV774" t="s">
        <v>106</v>
      </c>
      <c r="BW774" s="27">
        <v>0.25752675588263796</v>
      </c>
      <c r="BX774" s="28">
        <v>0.44779253265590219</v>
      </c>
      <c r="BY774" s="28">
        <v>0.22664653222471973</v>
      </c>
      <c r="BZ774" s="28">
        <f t="shared" si="137"/>
        <v>0.54916345542229927</v>
      </c>
      <c r="CA774" s="29" t="s">
        <v>106</v>
      </c>
      <c r="CB774">
        <v>0.273288995882638</v>
      </c>
      <c r="CC774">
        <v>0.74368538395590222</v>
      </c>
      <c r="CD774">
        <v>0.27671974127471977</v>
      </c>
      <c r="CE774">
        <f t="shared" si="138"/>
        <v>0.59580591908021752</v>
      </c>
      <c r="CF774" t="s">
        <v>107</v>
      </c>
      <c r="CG774" s="27">
        <v>0.14951400140754467</v>
      </c>
      <c r="CH774" s="28">
        <v>0.62529283675590219</v>
      </c>
      <c r="CI774" s="28">
        <v>0.16567476129299705</v>
      </c>
      <c r="CJ774" s="28">
        <f t="shared" si="139"/>
        <v>0.47203092460512419</v>
      </c>
      <c r="CK774" s="29" t="s">
        <v>107</v>
      </c>
      <c r="CL774">
        <v>0.14232909340754465</v>
      </c>
      <c r="CM774">
        <v>0.44779253265590219</v>
      </c>
      <c r="CN774">
        <v>0.13991323501699704</v>
      </c>
      <c r="CO774">
        <f t="shared" si="140"/>
        <v>0.46243015821457656</v>
      </c>
      <c r="CP774" t="s">
        <v>106</v>
      </c>
      <c r="CQ774" s="27">
        <v>0.15809133340754464</v>
      </c>
      <c r="CR774" s="28">
        <v>0.74368538395590222</v>
      </c>
      <c r="CS774" s="28">
        <v>0.18998644406699705</v>
      </c>
      <c r="CT774" s="28">
        <f t="shared" si="141"/>
        <v>0.48060825660512418</v>
      </c>
      <c r="CU774" s="29" t="s">
        <v>107</v>
      </c>
      <c r="CV774">
        <v>70083.871322965002</v>
      </c>
      <c r="CW774">
        <v>17273.6083907129</v>
      </c>
      <c r="CX774">
        <v>0.32251692319757952</v>
      </c>
      <c r="CY774">
        <f t="shared" si="132"/>
        <v>0.94780975995348171</v>
      </c>
      <c r="CZ774">
        <f t="shared" si="142"/>
        <v>0.67609535527528952</v>
      </c>
    </row>
    <row r="775" spans="1:104" x14ac:dyDescent="0.25">
      <c r="A775">
        <v>1</v>
      </c>
      <c r="B775" s="15">
        <v>11668</v>
      </c>
      <c r="C775" s="15">
        <v>-63.108425990000001</v>
      </c>
      <c r="D775" s="15">
        <v>-16.430641730000001</v>
      </c>
      <c r="E775" s="15">
        <v>220</v>
      </c>
      <c r="F775" s="15">
        <v>0</v>
      </c>
      <c r="G775" s="15">
        <v>0</v>
      </c>
      <c r="H775" s="17">
        <v>3</v>
      </c>
      <c r="I775" s="19">
        <v>1</v>
      </c>
      <c r="J775" s="19">
        <v>4</v>
      </c>
      <c r="K775" s="19">
        <v>1</v>
      </c>
      <c r="L775" s="15">
        <v>0</v>
      </c>
      <c r="M775" s="15">
        <v>1.9414993466458099</v>
      </c>
      <c r="N775" s="15">
        <v>1.2032</v>
      </c>
      <c r="O775" s="19">
        <v>501.41706599999998</v>
      </c>
      <c r="P775" s="19">
        <v>140.263893591391</v>
      </c>
      <c r="Q775" s="20">
        <v>3.5748121142330498</v>
      </c>
      <c r="R775" s="21">
        <v>0.46400000000000002</v>
      </c>
      <c r="S775" s="22">
        <v>0.17199999999999999</v>
      </c>
      <c r="T775" s="22">
        <v>0.82800000000000007</v>
      </c>
      <c r="U775" s="19">
        <v>0</v>
      </c>
      <c r="V775" s="19">
        <v>24.12538969771925</v>
      </c>
      <c r="W775" s="19">
        <v>116.13850389367175</v>
      </c>
      <c r="X775" s="19">
        <v>16932.630303685153</v>
      </c>
      <c r="Y775" s="19">
        <v>3930</v>
      </c>
      <c r="Z775" s="19">
        <v>20862.630303685153</v>
      </c>
      <c r="AA775">
        <v>168.76162535436654</v>
      </c>
      <c r="AB775">
        <v>1</v>
      </c>
      <c r="AC775">
        <v>0.17299999999999999</v>
      </c>
      <c r="AD775">
        <v>0.82699999999999996</v>
      </c>
      <c r="AE775">
        <v>0</v>
      </c>
      <c r="AF775">
        <v>29.195761186305411</v>
      </c>
      <c r="AG775">
        <v>139.56586416806113</v>
      </c>
      <c r="AH775">
        <v>47161.298577183297</v>
      </c>
      <c r="AI775">
        <v>6478.34545155057</v>
      </c>
      <c r="AJ775">
        <v>51585.308145105701</v>
      </c>
      <c r="AK775">
        <v>31691.579007189299</v>
      </c>
      <c r="AL775">
        <v>75.181446964985582</v>
      </c>
      <c r="AM775" s="19">
        <v>103.67917872796113</v>
      </c>
      <c r="AN775">
        <v>0.85751466666666676</v>
      </c>
      <c r="AO775">
        <v>0.56810346666666667</v>
      </c>
      <c r="AP775">
        <v>0.1929408</v>
      </c>
      <c r="AQ775">
        <v>1</v>
      </c>
      <c r="AR775">
        <v>0</v>
      </c>
      <c r="AS775">
        <v>2</v>
      </c>
      <c r="AT775">
        <v>1.48</v>
      </c>
      <c r="AU775">
        <v>1</v>
      </c>
      <c r="AV775">
        <v>2</v>
      </c>
      <c r="AW775">
        <v>1.5</v>
      </c>
      <c r="AX775">
        <v>1</v>
      </c>
      <c r="AY775">
        <v>2</v>
      </c>
      <c r="AZ775">
        <v>0.6</v>
      </c>
      <c r="BA775">
        <v>0.3</v>
      </c>
      <c r="BB775">
        <v>0.8</v>
      </c>
      <c r="BC775" s="27">
        <v>0.35732728241356465</v>
      </c>
      <c r="BD775" s="28">
        <v>0.62292627980447812</v>
      </c>
      <c r="BE775" s="28">
        <v>0.32127223526256271</v>
      </c>
      <c r="BF775" s="28">
        <f t="shared" si="133"/>
        <v>0.66455353404380813</v>
      </c>
      <c r="BG775" s="29" t="s">
        <v>106</v>
      </c>
      <c r="BH775">
        <v>0.35014237441356466</v>
      </c>
      <c r="BI775">
        <v>0.44542597570447817</v>
      </c>
      <c r="BJ775">
        <v>0.29551070898656273</v>
      </c>
      <c r="BK775">
        <f t="shared" si="134"/>
        <v>0.6387920077678082</v>
      </c>
      <c r="BL775" t="s">
        <v>106</v>
      </c>
      <c r="BM775" s="27">
        <v>0.36590461441356464</v>
      </c>
      <c r="BN775" s="28">
        <v>0.74131882700447826</v>
      </c>
      <c r="BO775" s="28">
        <v>0.34558391803656274</v>
      </c>
      <c r="BP775" s="28">
        <f t="shared" si="135"/>
        <v>0.68886521681780821</v>
      </c>
      <c r="BQ775" s="29" t="s">
        <v>106</v>
      </c>
      <c r="BR775">
        <v>0.26537689592342062</v>
      </c>
      <c r="BS775">
        <v>0.62292627980447812</v>
      </c>
      <c r="BT775">
        <v>0.25204200933207632</v>
      </c>
      <c r="BU775">
        <f t="shared" si="136"/>
        <v>0.59532330811332179</v>
      </c>
      <c r="BV775" t="s">
        <v>106</v>
      </c>
      <c r="BW775" s="27">
        <v>0.25819198792342063</v>
      </c>
      <c r="BX775" s="28">
        <v>0.44542597570447817</v>
      </c>
      <c r="BY775" s="28">
        <v>0.22628048305607631</v>
      </c>
      <c r="BZ775" s="28">
        <f t="shared" si="137"/>
        <v>0.56956178183732176</v>
      </c>
      <c r="CA775" s="29" t="s">
        <v>106</v>
      </c>
      <c r="CB775">
        <v>0.27395422792342061</v>
      </c>
      <c r="CC775">
        <v>0.74131882700447826</v>
      </c>
      <c r="CD775">
        <v>0.27635369210607635</v>
      </c>
      <c r="CE775">
        <f t="shared" si="138"/>
        <v>0.61723552670466608</v>
      </c>
      <c r="CF775" t="s">
        <v>107</v>
      </c>
      <c r="CG775" s="27">
        <v>0.14618195047323396</v>
      </c>
      <c r="CH775" s="28">
        <v>0.62292627980447812</v>
      </c>
      <c r="CI775" s="28">
        <v>0.16229912386663098</v>
      </c>
      <c r="CJ775" s="28">
        <f t="shared" si="139"/>
        <v>0.48946324925447937</v>
      </c>
      <c r="CK775" s="29" t="s">
        <v>107</v>
      </c>
      <c r="CL775">
        <v>0.13899704247323397</v>
      </c>
      <c r="CM775">
        <v>0.44542597570447817</v>
      </c>
      <c r="CN775">
        <v>0.13653759759063097</v>
      </c>
      <c r="CO775">
        <f t="shared" si="140"/>
        <v>0.47981889637187636</v>
      </c>
      <c r="CP775" t="s">
        <v>106</v>
      </c>
      <c r="CQ775" s="27">
        <v>0.15475928247323395</v>
      </c>
      <c r="CR775" s="28">
        <v>0.74131882700447826</v>
      </c>
      <c r="CS775" s="28">
        <v>0.18661080664063101</v>
      </c>
      <c r="CT775" s="28">
        <f t="shared" si="141"/>
        <v>0.49804058125447936</v>
      </c>
      <c r="CU775" s="29" t="s">
        <v>107</v>
      </c>
      <c r="CV775">
        <v>77054.165155543204</v>
      </c>
      <c r="CW775">
        <v>21095.203169295801</v>
      </c>
      <c r="CX775">
        <v>0.34328129878124541</v>
      </c>
      <c r="CY775">
        <f t="shared" si="132"/>
        <v>0.96620757858572359</v>
      </c>
      <c r="CZ775">
        <f t="shared" si="142"/>
        <v>0.70060858119481007</v>
      </c>
    </row>
    <row r="776" spans="1:104" x14ac:dyDescent="0.25">
      <c r="A776">
        <v>1</v>
      </c>
      <c r="B776" s="15">
        <v>11672</v>
      </c>
      <c r="C776" s="15">
        <v>-65.511441669999996</v>
      </c>
      <c r="D776" s="15">
        <v>-18.857547220000001</v>
      </c>
      <c r="E776" s="15">
        <v>3282</v>
      </c>
      <c r="F776" s="15">
        <v>1</v>
      </c>
      <c r="G776" s="15">
        <v>0</v>
      </c>
      <c r="H776" s="17">
        <v>2</v>
      </c>
      <c r="I776" s="19">
        <v>0</v>
      </c>
      <c r="J776" s="19">
        <v>0</v>
      </c>
      <c r="K776" s="19">
        <v>0</v>
      </c>
      <c r="L776" s="15">
        <v>0</v>
      </c>
      <c r="M776" s="15">
        <v>0</v>
      </c>
      <c r="N776" s="15">
        <v>0</v>
      </c>
      <c r="O776" s="19">
        <v>236.17470499999999</v>
      </c>
      <c r="P776" s="19">
        <v>66.066326682907729</v>
      </c>
      <c r="Q776" s="20">
        <v>3.5748121147032328</v>
      </c>
      <c r="R776" s="21">
        <v>1.4999999999999999E-2</v>
      </c>
      <c r="S776" s="22">
        <v>8.4000000000000005E-2</v>
      </c>
      <c r="T776" s="22">
        <v>0.91600000000000004</v>
      </c>
      <c r="U776" s="19">
        <v>0</v>
      </c>
      <c r="V776" s="19">
        <v>5.5495714413642494</v>
      </c>
      <c r="W776" s="19">
        <v>60.516755241543478</v>
      </c>
      <c r="X776" s="19">
        <v>261.59490580710775</v>
      </c>
      <c r="Y776" s="19">
        <v>0</v>
      </c>
      <c r="Z776" s="19">
        <v>261.59490580710775</v>
      </c>
      <c r="AA776">
        <v>79.489171347728259</v>
      </c>
      <c r="AB776">
        <v>1</v>
      </c>
      <c r="AC776">
        <v>0.10900000000000001</v>
      </c>
      <c r="AD776">
        <v>0.89100000000000001</v>
      </c>
      <c r="AE776">
        <v>0</v>
      </c>
      <c r="AF776">
        <v>8.664319676902382</v>
      </c>
      <c r="AG776">
        <v>70.824851670825879</v>
      </c>
      <c r="AH776">
        <v>24754.54079296923</v>
      </c>
      <c r="AI776">
        <v>0</v>
      </c>
      <c r="AJ776">
        <v>23676.238387469399</v>
      </c>
      <c r="AK776">
        <v>23381.065710429499</v>
      </c>
      <c r="AL776">
        <v>65.075331782664108</v>
      </c>
      <c r="AM776" s="19">
        <v>78.498176447484639</v>
      </c>
      <c r="AN776">
        <v>0.80718933333333343</v>
      </c>
      <c r="AO776">
        <v>0.53476293333333336</v>
      </c>
      <c r="AP776">
        <v>0.18161759999999999</v>
      </c>
      <c r="AQ776">
        <v>1</v>
      </c>
      <c r="AR776">
        <v>0</v>
      </c>
      <c r="AS776">
        <v>2</v>
      </c>
      <c r="AT776">
        <v>1.48</v>
      </c>
      <c r="AU776">
        <v>1</v>
      </c>
      <c r="AV776">
        <v>2</v>
      </c>
      <c r="AW776">
        <v>1.5</v>
      </c>
      <c r="AX776">
        <v>1</v>
      </c>
      <c r="AY776">
        <v>2</v>
      </c>
      <c r="AZ776">
        <v>0.6</v>
      </c>
      <c r="BA776">
        <v>0.3</v>
      </c>
      <c r="BB776">
        <v>0.8</v>
      </c>
      <c r="BC776" s="27">
        <v>0.34793997276295396</v>
      </c>
      <c r="BD776" s="28">
        <v>0.52328945645619174</v>
      </c>
      <c r="BE776" s="28">
        <v>0.29349251471707211</v>
      </c>
      <c r="BF776" s="28">
        <f t="shared" si="133"/>
        <v>0.5968909294842567</v>
      </c>
      <c r="BG776" s="29" t="s">
        <v>106</v>
      </c>
      <c r="BH776">
        <v>0.33999378436295397</v>
      </c>
      <c r="BI776">
        <v>0.35080929445619174</v>
      </c>
      <c r="BJ776">
        <v>0.25655100672507208</v>
      </c>
      <c r="BK776">
        <f t="shared" si="134"/>
        <v>0.55994942149225668</v>
      </c>
      <c r="BL776" t="s">
        <v>106</v>
      </c>
      <c r="BM776" s="27">
        <v>0.35735714436295396</v>
      </c>
      <c r="BN776" s="28">
        <v>0.64085893155619178</v>
      </c>
      <c r="BO776" s="28">
        <v>0.32606386067507215</v>
      </c>
      <c r="BP776" s="28">
        <f t="shared" si="135"/>
        <v>0.62946227544225675</v>
      </c>
      <c r="BQ776" s="29" t="s">
        <v>106</v>
      </c>
      <c r="BR776">
        <v>0.26130001952100196</v>
      </c>
      <c r="BS776">
        <v>0.52328945645619174</v>
      </c>
      <c r="BT776">
        <v>0.23973096813984004</v>
      </c>
      <c r="BU776">
        <f t="shared" si="136"/>
        <v>0.54312938290702462</v>
      </c>
      <c r="BV776" t="s">
        <v>106</v>
      </c>
      <c r="BW776" s="27">
        <v>0.25335383112100196</v>
      </c>
      <c r="BX776" s="28">
        <v>0.35080929445619174</v>
      </c>
      <c r="BY776" s="28">
        <v>0.20278946014784005</v>
      </c>
      <c r="BZ776" s="28">
        <f t="shared" si="137"/>
        <v>0.50618787491502459</v>
      </c>
      <c r="CA776" s="29" t="s">
        <v>106</v>
      </c>
      <c r="CB776">
        <v>0.27071719112100195</v>
      </c>
      <c r="CC776">
        <v>0.64085893155619178</v>
      </c>
      <c r="CD776">
        <v>0.27230231409784006</v>
      </c>
      <c r="CE776">
        <f t="shared" si="138"/>
        <v>0.57411560588818655</v>
      </c>
      <c r="CF776" t="s">
        <v>107</v>
      </c>
      <c r="CG776" s="27">
        <v>0.14898896902217526</v>
      </c>
      <c r="CH776" s="28">
        <v>0.52328945645619174</v>
      </c>
      <c r="CI776" s="28">
        <v>0.17004007442861338</v>
      </c>
      <c r="CJ776" s="28">
        <f t="shared" si="139"/>
        <v>0.45238738378935983</v>
      </c>
      <c r="CK776" s="29" t="s">
        <v>107</v>
      </c>
      <c r="CL776">
        <v>0.14104278062217526</v>
      </c>
      <c r="CM776">
        <v>0.35080929445619174</v>
      </c>
      <c r="CN776">
        <v>0.13309856643661339</v>
      </c>
      <c r="CO776">
        <f t="shared" si="140"/>
        <v>0.43649698120379798</v>
      </c>
      <c r="CP776" t="s">
        <v>106</v>
      </c>
      <c r="CQ776" s="27">
        <v>0.15840614062217526</v>
      </c>
      <c r="CR776" s="28">
        <v>0.64085893155619178</v>
      </c>
      <c r="CS776" s="28">
        <v>0.20261142038661339</v>
      </c>
      <c r="CT776" s="28">
        <f t="shared" si="141"/>
        <v>0.46180455538935983</v>
      </c>
      <c r="CU776" s="29" t="s">
        <v>107</v>
      </c>
      <c r="CV776">
        <v>54062.5452701592</v>
      </c>
      <c r="CW776">
        <v>9936.1464184660308</v>
      </c>
      <c r="CX776">
        <v>0.3033984147671846</v>
      </c>
      <c r="CY776">
        <f t="shared" si="132"/>
        <v>0.82668787122337628</v>
      </c>
      <c r="CZ776">
        <f t="shared" si="142"/>
        <v>0.65133838753013862</v>
      </c>
    </row>
    <row r="777" spans="1:104" x14ac:dyDescent="0.25">
      <c r="A777">
        <v>1</v>
      </c>
      <c r="B777" s="15">
        <v>11680</v>
      </c>
      <c r="C777" s="15">
        <v>-62.660216939999998</v>
      </c>
      <c r="D777" s="15">
        <v>-16.533886519999999</v>
      </c>
      <c r="E777" s="15">
        <v>245</v>
      </c>
      <c r="F777" s="15">
        <v>0</v>
      </c>
      <c r="G777" s="15">
        <v>0</v>
      </c>
      <c r="H777" s="17">
        <v>4</v>
      </c>
      <c r="I777" s="19">
        <v>0</v>
      </c>
      <c r="J777" s="19">
        <v>0</v>
      </c>
      <c r="K777" s="19">
        <v>1</v>
      </c>
      <c r="L777" s="15">
        <v>0</v>
      </c>
      <c r="M777" s="15">
        <v>0</v>
      </c>
      <c r="N777" s="15">
        <v>1.2032</v>
      </c>
      <c r="O777" s="19">
        <v>494.15015199999903</v>
      </c>
      <c r="P777" s="19">
        <v>138.23108354230899</v>
      </c>
      <c r="Q777" s="20">
        <v>3.5748121141563094</v>
      </c>
      <c r="R777" s="21">
        <v>0.53700000000000003</v>
      </c>
      <c r="S777" s="22">
        <v>0.23800000000000002</v>
      </c>
      <c r="T777" s="22">
        <v>0.76200000000000001</v>
      </c>
      <c r="U777" s="19">
        <v>0</v>
      </c>
      <c r="V777" s="19">
        <v>32.898997883069541</v>
      </c>
      <c r="W777" s="19">
        <v>105.33208565923945</v>
      </c>
      <c r="X777" s="19">
        <v>24216.676708946907</v>
      </c>
      <c r="Y777" s="19">
        <v>1560</v>
      </c>
      <c r="Z777" s="19">
        <v>25776.676708946907</v>
      </c>
      <c r="AA777">
        <v>166.31580467501527</v>
      </c>
      <c r="AB777">
        <v>1</v>
      </c>
      <c r="AC777">
        <v>0.24000000000000002</v>
      </c>
      <c r="AD777">
        <v>0.76</v>
      </c>
      <c r="AE777">
        <v>0</v>
      </c>
      <c r="AF777">
        <v>39.91579312200367</v>
      </c>
      <c r="AG777">
        <v>126.40001155301161</v>
      </c>
      <c r="AH777">
        <v>58412.90470738391</v>
      </c>
      <c r="AI777">
        <v>1876.992</v>
      </c>
      <c r="AJ777">
        <v>57745.443312197698</v>
      </c>
      <c r="AK777">
        <v>31972.4894401446</v>
      </c>
      <c r="AL777">
        <v>64.000991680089058</v>
      </c>
      <c r="AM777" s="19">
        <v>92.085712812795336</v>
      </c>
      <c r="AN777">
        <v>0.81078400000000006</v>
      </c>
      <c r="AO777">
        <v>0.53714440000000008</v>
      </c>
      <c r="AP777">
        <v>0.18242639999999999</v>
      </c>
      <c r="AQ777">
        <v>1</v>
      </c>
      <c r="AR777">
        <v>0</v>
      </c>
      <c r="AS777">
        <v>2</v>
      </c>
      <c r="AT777">
        <v>1.48</v>
      </c>
      <c r="AU777">
        <v>1</v>
      </c>
      <c r="AV777">
        <v>2</v>
      </c>
      <c r="AW777">
        <v>1.5</v>
      </c>
      <c r="AX777">
        <v>1</v>
      </c>
      <c r="AY777">
        <v>2</v>
      </c>
      <c r="AZ777">
        <v>0.6</v>
      </c>
      <c r="BA777">
        <v>0.3</v>
      </c>
      <c r="BB777">
        <v>0.8</v>
      </c>
      <c r="BC777" s="27">
        <v>0.34671881853584663</v>
      </c>
      <c r="BD777" s="28">
        <v>0.62715213694197192</v>
      </c>
      <c r="BE777" s="28">
        <v>0.31432669533081259</v>
      </c>
      <c r="BF777" s="28">
        <f t="shared" si="133"/>
        <v>0.43795921542276656</v>
      </c>
      <c r="BG777" s="29" t="s">
        <v>106</v>
      </c>
      <c r="BH777">
        <v>0.33953391053584658</v>
      </c>
      <c r="BI777">
        <v>0.44965183284197197</v>
      </c>
      <c r="BJ777">
        <v>0.28856516905481266</v>
      </c>
      <c r="BK777">
        <f t="shared" si="134"/>
        <v>0.41219768914676663</v>
      </c>
      <c r="BL777" t="s">
        <v>106</v>
      </c>
      <c r="BM777" s="27">
        <v>0.35529615053584662</v>
      </c>
      <c r="BN777" s="28">
        <v>0.74554468414197206</v>
      </c>
      <c r="BO777" s="28">
        <v>0.33863837810481262</v>
      </c>
      <c r="BP777" s="28">
        <f t="shared" si="135"/>
        <v>0.46227089819676659</v>
      </c>
      <c r="BQ777" s="29" t="s">
        <v>106</v>
      </c>
      <c r="BR777">
        <v>0.25977931177519459</v>
      </c>
      <c r="BS777">
        <v>0.62715213694197192</v>
      </c>
      <c r="BT777">
        <v>0.24886920325197145</v>
      </c>
      <c r="BU777">
        <f t="shared" si="136"/>
        <v>0.37250172334392545</v>
      </c>
      <c r="BV777" t="s">
        <v>106</v>
      </c>
      <c r="BW777" s="27">
        <v>0.2525944037751946</v>
      </c>
      <c r="BX777" s="28">
        <v>0.44965183284197197</v>
      </c>
      <c r="BY777" s="28">
        <v>0.22310767697597145</v>
      </c>
      <c r="BZ777" s="28">
        <f t="shared" si="137"/>
        <v>0.34674019706792542</v>
      </c>
      <c r="CA777" s="29" t="s">
        <v>106</v>
      </c>
      <c r="CB777">
        <v>0.26835664377519458</v>
      </c>
      <c r="CC777">
        <v>0.74554468414197206</v>
      </c>
      <c r="CD777">
        <v>0.27318088602597146</v>
      </c>
      <c r="CE777">
        <f t="shared" si="138"/>
        <v>0.39198916386714855</v>
      </c>
      <c r="CF777" t="s">
        <v>107</v>
      </c>
      <c r="CG777" s="27">
        <v>0.14707995115953459</v>
      </c>
      <c r="CH777" s="28">
        <v>0.62715213694197192</v>
      </c>
      <c r="CI777" s="28">
        <v>0.16401689870532543</v>
      </c>
      <c r="CJ777" s="28">
        <f t="shared" si="139"/>
        <v>0.27071247125148856</v>
      </c>
      <c r="CK777" s="29" t="s">
        <v>107</v>
      </c>
      <c r="CL777">
        <v>0.13989504315953458</v>
      </c>
      <c r="CM777">
        <v>0.44965183284197197</v>
      </c>
      <c r="CN777">
        <v>0.13825537242932542</v>
      </c>
      <c r="CO777">
        <f t="shared" si="140"/>
        <v>0.26188789252127942</v>
      </c>
      <c r="CP777" t="s">
        <v>106</v>
      </c>
      <c r="CQ777" s="27">
        <v>0.15565728315953459</v>
      </c>
      <c r="CR777" s="28">
        <v>0.74554468414197206</v>
      </c>
      <c r="CS777" s="28">
        <v>0.18832858147932541</v>
      </c>
      <c r="CT777" s="28">
        <f t="shared" si="141"/>
        <v>0.27928980325148856</v>
      </c>
      <c r="CU777" s="29" t="s">
        <v>107</v>
      </c>
      <c r="CV777">
        <v>24151.036677119599</v>
      </c>
      <c r="CW777">
        <v>11510.7141007475</v>
      </c>
      <c r="CX777">
        <v>0.12363252009195398</v>
      </c>
      <c r="CY777">
        <f t="shared" si="132"/>
        <v>0.75078465703392594</v>
      </c>
      <c r="CZ777">
        <f t="shared" si="142"/>
        <v>0.4703513386278006</v>
      </c>
    </row>
    <row r="778" spans="1:104" x14ac:dyDescent="0.25">
      <c r="A778">
        <v>1</v>
      </c>
      <c r="B778" s="15">
        <v>11698</v>
      </c>
      <c r="C778" s="15">
        <v>-64.548041040000001</v>
      </c>
      <c r="D778" s="15">
        <v>-16.55697232</v>
      </c>
      <c r="E778" s="15">
        <v>209</v>
      </c>
      <c r="F778" s="15">
        <v>0</v>
      </c>
      <c r="G778" s="15">
        <v>0</v>
      </c>
      <c r="H778" s="17">
        <v>0</v>
      </c>
      <c r="I778" s="19">
        <v>0</v>
      </c>
      <c r="J778" s="19">
        <v>0</v>
      </c>
      <c r="K778" s="19">
        <v>0</v>
      </c>
      <c r="L778" s="15">
        <v>0</v>
      </c>
      <c r="M778" s="15">
        <v>0</v>
      </c>
      <c r="N778" s="15">
        <v>0</v>
      </c>
      <c r="O778" s="19">
        <v>192.57322099999999</v>
      </c>
      <c r="P778" s="19">
        <v>53.869466388415695</v>
      </c>
      <c r="Q778" s="20">
        <v>3.5748121136282816</v>
      </c>
      <c r="R778" s="21">
        <v>0</v>
      </c>
      <c r="S778" s="22">
        <v>0.33500000000000002</v>
      </c>
      <c r="T778" s="22">
        <v>0.66499999999999992</v>
      </c>
      <c r="U778" s="19">
        <v>0</v>
      </c>
      <c r="V778" s="19">
        <v>18.04627124011926</v>
      </c>
      <c r="W778" s="19">
        <v>35.823195148296435</v>
      </c>
      <c r="X778" s="19">
        <v>0</v>
      </c>
      <c r="Y778" s="19">
        <v>0</v>
      </c>
      <c r="Z778" s="19">
        <v>0</v>
      </c>
      <c r="AA778">
        <v>64.81424741785824</v>
      </c>
      <c r="AB778">
        <v>1</v>
      </c>
      <c r="AC778">
        <v>0.34800000000000003</v>
      </c>
      <c r="AD778">
        <v>0.65199999999999991</v>
      </c>
      <c r="AE778">
        <v>0</v>
      </c>
      <c r="AF778">
        <v>22.555358101414669</v>
      </c>
      <c r="AG778">
        <v>42.258889316443565</v>
      </c>
      <c r="AH778">
        <v>30261.27693854774</v>
      </c>
      <c r="AI778">
        <v>0</v>
      </c>
      <c r="AJ778">
        <v>28943.102310471801</v>
      </c>
      <c r="AK778">
        <v>28943.102310471801</v>
      </c>
      <c r="AL778">
        <v>53.869466388415695</v>
      </c>
      <c r="AM778" s="19">
        <v>64.81424741785824</v>
      </c>
      <c r="AN778">
        <v>0.87548800000000004</v>
      </c>
      <c r="AO778">
        <v>0.58001080000000005</v>
      </c>
      <c r="AP778">
        <v>0.19698479999999999</v>
      </c>
      <c r="AQ778">
        <v>1</v>
      </c>
      <c r="AR778">
        <v>0</v>
      </c>
      <c r="AS778">
        <v>2</v>
      </c>
      <c r="AT778">
        <v>1.48</v>
      </c>
      <c r="AU778">
        <v>1</v>
      </c>
      <c r="AV778">
        <v>2</v>
      </c>
      <c r="AW778">
        <v>1.5</v>
      </c>
      <c r="AX778">
        <v>1</v>
      </c>
      <c r="AY778">
        <v>2</v>
      </c>
      <c r="AZ778">
        <v>0.6</v>
      </c>
      <c r="BA778">
        <v>0.3</v>
      </c>
      <c r="BB778">
        <v>0.8</v>
      </c>
      <c r="BC778" s="27">
        <v>0.38322541751635986</v>
      </c>
      <c r="BD778" s="28">
        <v>0.65290657129051377</v>
      </c>
      <c r="BE778" s="28">
        <v>0.3472314729739559</v>
      </c>
      <c r="BF778" s="28">
        <f t="shared" si="133"/>
        <v>0.56661194927625624</v>
      </c>
      <c r="BG778" s="29" t="s">
        <v>106</v>
      </c>
      <c r="BH778">
        <v>0.37604050951635981</v>
      </c>
      <c r="BI778">
        <v>0.47540626719051382</v>
      </c>
      <c r="BJ778">
        <v>0.32146994669795592</v>
      </c>
      <c r="BK778">
        <f t="shared" si="134"/>
        <v>0.54085042300025632</v>
      </c>
      <c r="BL778" t="s">
        <v>106</v>
      </c>
      <c r="BM778" s="27">
        <v>0.39180274951635985</v>
      </c>
      <c r="BN778" s="28">
        <v>0.77129911849051391</v>
      </c>
      <c r="BO778" s="28">
        <v>0.37154315574795593</v>
      </c>
      <c r="BP778" s="28">
        <f t="shared" si="135"/>
        <v>0.59092363205025633</v>
      </c>
      <c r="BQ778" s="29" t="s">
        <v>106</v>
      </c>
      <c r="BR778">
        <v>0.28934776959179587</v>
      </c>
      <c r="BS778">
        <v>0.65290657129051377</v>
      </c>
      <c r="BT778">
        <v>0.27655019556206756</v>
      </c>
      <c r="BU778">
        <f t="shared" si="136"/>
        <v>0.49593067186436796</v>
      </c>
      <c r="BV778" t="s">
        <v>106</v>
      </c>
      <c r="BW778" s="27">
        <v>0.28216286159179582</v>
      </c>
      <c r="BX778" s="28">
        <v>0.47540626719051382</v>
      </c>
      <c r="BY778" s="28">
        <v>0.25078866928606752</v>
      </c>
      <c r="BZ778" s="28">
        <f t="shared" si="137"/>
        <v>0.47016914558836792</v>
      </c>
      <c r="CA778" s="29" t="s">
        <v>106</v>
      </c>
      <c r="CB778">
        <v>0.29792510159179586</v>
      </c>
      <c r="CC778">
        <v>0.77129911849051391</v>
      </c>
      <c r="CD778">
        <v>0.30086187833606753</v>
      </c>
      <c r="CE778">
        <f t="shared" si="138"/>
        <v>0.51730557789409626</v>
      </c>
      <c r="CF778" t="s">
        <v>107</v>
      </c>
      <c r="CG778" s="27">
        <v>0.16765452228217581</v>
      </c>
      <c r="CH778" s="28">
        <v>0.65290657129051377</v>
      </c>
      <c r="CI778" s="28">
        <v>0.18492631743554552</v>
      </c>
      <c r="CJ778" s="28">
        <f t="shared" si="139"/>
        <v>0.38703499858447621</v>
      </c>
      <c r="CK778" s="29" t="s">
        <v>107</v>
      </c>
      <c r="CL778">
        <v>0.16046961428217585</v>
      </c>
      <c r="CM778">
        <v>0.47540626719051382</v>
      </c>
      <c r="CN778">
        <v>0.15916479115954554</v>
      </c>
      <c r="CO778">
        <f t="shared" si="140"/>
        <v>0.37854526746184591</v>
      </c>
      <c r="CP778" t="s">
        <v>106</v>
      </c>
      <c r="CQ778" s="27">
        <v>0.17623185428217583</v>
      </c>
      <c r="CR778" s="28">
        <v>0.77129911849051391</v>
      </c>
      <c r="CS778" s="28">
        <v>0.20923800020954553</v>
      </c>
      <c r="CT778" s="28">
        <f t="shared" si="141"/>
        <v>0.3956123305844762</v>
      </c>
      <c r="CU778" s="29" t="s">
        <v>107</v>
      </c>
      <c r="CV778">
        <v>49182.641807183099</v>
      </c>
      <c r="CW778">
        <v>8101.7809272322802</v>
      </c>
      <c r="CX778">
        <v>0.2193804763023004</v>
      </c>
      <c r="CY778">
        <f t="shared" si="132"/>
        <v>0.87228704759281417</v>
      </c>
      <c r="CZ778">
        <f t="shared" si="142"/>
        <v>0.60260589381866025</v>
      </c>
    </row>
    <row r="779" spans="1:104" x14ac:dyDescent="0.25">
      <c r="A779">
        <v>1</v>
      </c>
      <c r="B779" s="15">
        <v>11703</v>
      </c>
      <c r="C779" s="15">
        <v>-62.798746770000001</v>
      </c>
      <c r="D779" s="15">
        <v>-16.428022859999999</v>
      </c>
      <c r="E779" s="15">
        <v>258</v>
      </c>
      <c r="F779" s="15">
        <v>0</v>
      </c>
      <c r="G779" s="15">
        <v>0</v>
      </c>
      <c r="H779" s="17">
        <v>4</v>
      </c>
      <c r="I779" s="19">
        <v>1</v>
      </c>
      <c r="J779" s="19">
        <v>5</v>
      </c>
      <c r="K779" s="19">
        <v>1</v>
      </c>
      <c r="L779" s="15">
        <v>0</v>
      </c>
      <c r="M779" s="15">
        <v>1.9414993466458099</v>
      </c>
      <c r="N779" s="15">
        <v>1.2032</v>
      </c>
      <c r="O779" s="19">
        <v>247.075075999999</v>
      </c>
      <c r="P779" s="19">
        <v>69.115541785778248</v>
      </c>
      <c r="Q779" s="20">
        <v>3.5748121133999282</v>
      </c>
      <c r="R779" s="21">
        <v>0.41199999999999998</v>
      </c>
      <c r="S779" s="22">
        <v>0.27500000000000002</v>
      </c>
      <c r="T779" s="22">
        <v>0.72499999999999998</v>
      </c>
      <c r="U779" s="19">
        <v>0</v>
      </c>
      <c r="V779" s="19">
        <v>19.00677399108902</v>
      </c>
      <c r="W779" s="19">
        <v>50.108767794689228</v>
      </c>
      <c r="X779" s="19">
        <v>10344.474758198179</v>
      </c>
      <c r="Y779" s="19">
        <v>2507.1749999999997</v>
      </c>
      <c r="Z779" s="19">
        <v>12851.649758198178</v>
      </c>
      <c r="AA779">
        <v>83.157902337507636</v>
      </c>
      <c r="AB779">
        <v>1</v>
      </c>
      <c r="AC779">
        <v>0.27700000000000002</v>
      </c>
      <c r="AD779">
        <v>0.72299999999999998</v>
      </c>
      <c r="AE779">
        <v>0</v>
      </c>
      <c r="AF779">
        <v>23.034738947489618</v>
      </c>
      <c r="AG779">
        <v>60.123163390018021</v>
      </c>
      <c r="AH779">
        <v>32501.965928587426</v>
      </c>
      <c r="AI779">
        <v>3715.9316436592444</v>
      </c>
      <c r="AJ779">
        <v>37564.5328274524</v>
      </c>
      <c r="AK779">
        <v>24701.380898841599</v>
      </c>
      <c r="AL779">
        <v>40.639938570037614</v>
      </c>
      <c r="AM779" s="19">
        <v>54.682299121767002</v>
      </c>
      <c r="AN779">
        <v>0.80718933333333343</v>
      </c>
      <c r="AO779">
        <v>0.53476293333333336</v>
      </c>
      <c r="AP779">
        <v>0.18161759999999999</v>
      </c>
      <c r="AQ779">
        <v>1</v>
      </c>
      <c r="AR779">
        <v>0</v>
      </c>
      <c r="AS779">
        <v>2</v>
      </c>
      <c r="AT779">
        <v>1.48</v>
      </c>
      <c r="AU779">
        <v>1</v>
      </c>
      <c r="AV779">
        <v>2</v>
      </c>
      <c r="AW779">
        <v>1.5</v>
      </c>
      <c r="AX779">
        <v>1</v>
      </c>
      <c r="AY779">
        <v>2</v>
      </c>
      <c r="AZ779">
        <v>0.6</v>
      </c>
      <c r="BA779">
        <v>0.3</v>
      </c>
      <c r="BB779">
        <v>0.8</v>
      </c>
      <c r="BC779" s="27">
        <v>0.37150442931526451</v>
      </c>
      <c r="BD779" s="28">
        <v>0.64652133170889803</v>
      </c>
      <c r="BE779" s="28">
        <v>0.33837396031305222</v>
      </c>
      <c r="BF779" s="28">
        <f t="shared" si="133"/>
        <v>0.46481574566511663</v>
      </c>
      <c r="BG779" s="29" t="s">
        <v>106</v>
      </c>
      <c r="BH779">
        <v>0.36431952131526446</v>
      </c>
      <c r="BI779">
        <v>0.46902102760889808</v>
      </c>
      <c r="BJ779">
        <v>0.3126124340370523</v>
      </c>
      <c r="BK779">
        <f t="shared" si="134"/>
        <v>0.43905421938911671</v>
      </c>
      <c r="BL779" t="s">
        <v>106</v>
      </c>
      <c r="BM779" s="27">
        <v>0.3800817613152645</v>
      </c>
      <c r="BN779" s="28">
        <v>0.76491387890889806</v>
      </c>
      <c r="BO779" s="28">
        <v>0.36268564308705226</v>
      </c>
      <c r="BP779" s="28">
        <f t="shared" si="135"/>
        <v>0.48912742843911666</v>
      </c>
      <c r="BQ779" s="29" t="s">
        <v>106</v>
      </c>
      <c r="BR779">
        <v>0.28495037484149649</v>
      </c>
      <c r="BS779">
        <v>0.64652133170889803</v>
      </c>
      <c r="BT779">
        <v>0.27320667853049146</v>
      </c>
      <c r="BU779">
        <f t="shared" si="136"/>
        <v>0.39964846388255587</v>
      </c>
      <c r="BV779" t="s">
        <v>106</v>
      </c>
      <c r="BW779" s="27">
        <v>0.2777654668414965</v>
      </c>
      <c r="BX779" s="28">
        <v>0.46902102760889808</v>
      </c>
      <c r="BY779" s="28">
        <v>0.24744515225449143</v>
      </c>
      <c r="BZ779" s="28">
        <f t="shared" si="137"/>
        <v>0.37388693760655584</v>
      </c>
      <c r="CA779" s="29" t="s">
        <v>106</v>
      </c>
      <c r="CB779">
        <v>0.29352770684149643</v>
      </c>
      <c r="CC779">
        <v>0.76491387890889806</v>
      </c>
      <c r="CD779">
        <v>0.29751836130449144</v>
      </c>
      <c r="CE779">
        <f t="shared" si="138"/>
        <v>0.41996949219356083</v>
      </c>
      <c r="CF779" t="s">
        <v>107</v>
      </c>
      <c r="CG779" s="27">
        <v>0.17275067459772311</v>
      </c>
      <c r="CH779" s="28">
        <v>0.64652133170889803</v>
      </c>
      <c r="CI779" s="28">
        <v>0.18873057251606074</v>
      </c>
      <c r="CJ779" s="28">
        <f t="shared" si="139"/>
        <v>0.29919245994978749</v>
      </c>
      <c r="CK779" s="29" t="s">
        <v>107</v>
      </c>
      <c r="CL779">
        <v>0.16556576659772312</v>
      </c>
      <c r="CM779">
        <v>0.46902102760889808</v>
      </c>
      <c r="CN779">
        <v>0.16296904624006076</v>
      </c>
      <c r="CO779">
        <f t="shared" si="140"/>
        <v>0.28941083159212516</v>
      </c>
      <c r="CP779" t="s">
        <v>106</v>
      </c>
      <c r="CQ779" s="27">
        <v>0.18132800659772313</v>
      </c>
      <c r="CR779" s="28">
        <v>0.76491387890889806</v>
      </c>
      <c r="CS779" s="28">
        <v>0.21304225529006077</v>
      </c>
      <c r="CT779" s="28">
        <f t="shared" si="141"/>
        <v>0.30776979194978754</v>
      </c>
      <c r="CU779" s="29" t="s">
        <v>107</v>
      </c>
      <c r="CV779">
        <v>21342.399450126701</v>
      </c>
      <c r="CW779">
        <v>6835.2873900453897</v>
      </c>
      <c r="CX779">
        <v>0.12644178535206441</v>
      </c>
      <c r="CY779">
        <f t="shared" si="132"/>
        <v>0.77296311706096243</v>
      </c>
      <c r="CZ779">
        <f t="shared" si="142"/>
        <v>0.49794621466732891</v>
      </c>
    </row>
    <row r="780" spans="1:104" x14ac:dyDescent="0.25">
      <c r="A780">
        <v>1</v>
      </c>
      <c r="B780" s="15">
        <v>11718</v>
      </c>
      <c r="C780" s="15">
        <v>-64.106044490000002</v>
      </c>
      <c r="D780" s="15">
        <v>-21.225330169999999</v>
      </c>
      <c r="E780" s="15">
        <v>853</v>
      </c>
      <c r="F780" s="15">
        <v>1</v>
      </c>
      <c r="G780" s="15">
        <v>0</v>
      </c>
      <c r="H780" s="17">
        <v>4</v>
      </c>
      <c r="I780" s="19">
        <v>1</v>
      </c>
      <c r="J780" s="19">
        <v>4</v>
      </c>
      <c r="K780" s="19">
        <v>1</v>
      </c>
      <c r="L780" s="15">
        <v>0</v>
      </c>
      <c r="M780" s="15">
        <v>1.9414993466458099</v>
      </c>
      <c r="N780" s="15">
        <v>1.2032</v>
      </c>
      <c r="O780" s="19">
        <v>472.34940999999998</v>
      </c>
      <c r="P780" s="19">
        <v>132.13265339506296</v>
      </c>
      <c r="Q780" s="20">
        <v>3.5748121139119498</v>
      </c>
      <c r="R780" s="21">
        <v>0.7</v>
      </c>
      <c r="S780" s="22">
        <v>0.39200000000000002</v>
      </c>
      <c r="T780" s="22">
        <v>0.60699999999999998</v>
      </c>
      <c r="U780" s="19">
        <v>0</v>
      </c>
      <c r="V780" s="19">
        <v>51.796000130864684</v>
      </c>
      <c r="W780" s="19">
        <v>80.204520610803215</v>
      </c>
      <c r="X780" s="19">
        <v>55251.810761024499</v>
      </c>
      <c r="Y780" s="19">
        <v>3930</v>
      </c>
      <c r="Z780" s="19">
        <v>59181.810761024499</v>
      </c>
      <c r="AA780">
        <v>158.97834272470402</v>
      </c>
      <c r="AB780">
        <v>1</v>
      </c>
      <c r="AC780">
        <v>0.39300000000000002</v>
      </c>
      <c r="AD780">
        <v>0.60699999999999998</v>
      </c>
      <c r="AE780">
        <v>0</v>
      </c>
      <c r="AF780">
        <v>62.478488690808682</v>
      </c>
      <c r="AG780">
        <v>96.499854033895332</v>
      </c>
      <c r="AH780">
        <v>101829.17850156597</v>
      </c>
      <c r="AI780">
        <v>6478.34545155057</v>
      </c>
      <c r="AJ780">
        <v>103871.86712348901</v>
      </c>
      <c r="AK780">
        <v>43439.699905412701</v>
      </c>
      <c r="AL780">
        <v>39.639796018518894</v>
      </c>
      <c r="AM780" s="19">
        <v>66.485485348159955</v>
      </c>
      <c r="AN780">
        <v>0.80359466666666668</v>
      </c>
      <c r="AO780">
        <v>0.53238146666666675</v>
      </c>
      <c r="AP780">
        <v>0.18080879999999999</v>
      </c>
      <c r="AQ780">
        <v>1</v>
      </c>
      <c r="AR780">
        <v>0</v>
      </c>
      <c r="AS780">
        <v>2</v>
      </c>
      <c r="AT780">
        <v>1.48</v>
      </c>
      <c r="AU780">
        <v>1</v>
      </c>
      <c r="AV780">
        <v>2</v>
      </c>
      <c r="AW780">
        <v>1.5</v>
      </c>
      <c r="AX780">
        <v>1</v>
      </c>
      <c r="AY780">
        <v>2</v>
      </c>
      <c r="AZ780">
        <v>0.6</v>
      </c>
      <c r="BA780">
        <v>0.3</v>
      </c>
      <c r="BB780">
        <v>0.8</v>
      </c>
      <c r="BC780" s="27">
        <v>0.35355371977019934</v>
      </c>
      <c r="BD780" s="28">
        <v>0.56955245952390532</v>
      </c>
      <c r="BE780" s="28">
        <v>0.2997360917514712</v>
      </c>
      <c r="BF780" s="28">
        <f t="shared" si="133"/>
        <v>0.36400561504253837</v>
      </c>
      <c r="BG780" s="29" t="s">
        <v>106</v>
      </c>
      <c r="BH780">
        <v>0.34560753137019939</v>
      </c>
      <c r="BI780">
        <v>0.39707229752390527</v>
      </c>
      <c r="BJ780">
        <v>0.26279458375947123</v>
      </c>
      <c r="BK780">
        <f t="shared" si="134"/>
        <v>0.3270641070505384</v>
      </c>
      <c r="BL780" t="s">
        <v>106</v>
      </c>
      <c r="BM780" s="27">
        <v>0.36297089137019939</v>
      </c>
      <c r="BN780" s="28">
        <v>0.68712193462390525</v>
      </c>
      <c r="BO780" s="28">
        <v>0.33230743770947119</v>
      </c>
      <c r="BP780" s="28">
        <f t="shared" si="135"/>
        <v>0.39657696100053835</v>
      </c>
      <c r="BQ780" s="29" t="s">
        <v>106</v>
      </c>
      <c r="BR780">
        <v>0.26729960134922343</v>
      </c>
      <c r="BS780">
        <v>0.56955245952390532</v>
      </c>
      <c r="BT780">
        <v>0.24621396216285521</v>
      </c>
      <c r="BU780">
        <f t="shared" si="136"/>
        <v>0.31048348545392235</v>
      </c>
      <c r="BV780" t="s">
        <v>106</v>
      </c>
      <c r="BW780" s="27">
        <v>0.25935341294922343</v>
      </c>
      <c r="BX780" s="28">
        <v>0.39707229752390527</v>
      </c>
      <c r="BY780" s="28">
        <v>0.20927245417085522</v>
      </c>
      <c r="BZ780" s="28">
        <f t="shared" si="137"/>
        <v>0.27354197746192238</v>
      </c>
      <c r="CA780" s="29" t="s">
        <v>106</v>
      </c>
      <c r="CB780">
        <v>0.27671677294922342</v>
      </c>
      <c r="CC780">
        <v>0.68712193462390525</v>
      </c>
      <c r="CD780">
        <v>0.27878530812085522</v>
      </c>
      <c r="CE780">
        <f t="shared" si="138"/>
        <v>0.34098629624029059</v>
      </c>
      <c r="CF780" t="s">
        <v>107</v>
      </c>
      <c r="CG780" s="27">
        <v>0.15548870709981005</v>
      </c>
      <c r="CH780" s="28">
        <v>0.56955245952390532</v>
      </c>
      <c r="CI780" s="28">
        <v>0.17683342380724185</v>
      </c>
      <c r="CJ780" s="28">
        <f t="shared" si="139"/>
        <v>0.21975823039087722</v>
      </c>
      <c r="CK780" s="29" t="s">
        <v>107</v>
      </c>
      <c r="CL780">
        <v>0.14754251869981005</v>
      </c>
      <c r="CM780">
        <v>0.39707229752390527</v>
      </c>
      <c r="CN780">
        <v>0.13989191581524188</v>
      </c>
      <c r="CO780">
        <f t="shared" si="140"/>
        <v>0.20416143910630905</v>
      </c>
      <c r="CP780" t="s">
        <v>106</v>
      </c>
      <c r="CQ780" s="27">
        <v>0.16490587869981005</v>
      </c>
      <c r="CR780" s="28">
        <v>0.68712193462390525</v>
      </c>
      <c r="CS780" s="28">
        <v>0.20940476976524189</v>
      </c>
      <c r="CT780" s="28">
        <f t="shared" si="141"/>
        <v>0.22917540199087721</v>
      </c>
      <c r="CU780" s="29" t="s">
        <v>107</v>
      </c>
      <c r="CV780">
        <v>16876.832752582599</v>
      </c>
      <c r="CW780">
        <v>8310.6856681543995</v>
      </c>
      <c r="CX780">
        <v>6.4269523291067165E-2</v>
      </c>
      <c r="CY780">
        <f t="shared" si="132"/>
        <v>0.63382198281497248</v>
      </c>
      <c r="CZ780">
        <f t="shared" si="142"/>
        <v>0.4178232430612665</v>
      </c>
    </row>
    <row r="781" spans="1:104" x14ac:dyDescent="0.25">
      <c r="A781">
        <v>1</v>
      </c>
      <c r="B781" s="15">
        <v>11721</v>
      </c>
      <c r="C781" s="15">
        <v>-64.788392009999995</v>
      </c>
      <c r="D781" s="15">
        <v>-21.17894124</v>
      </c>
      <c r="E781" s="15">
        <v>3081</v>
      </c>
      <c r="F781" s="15">
        <v>1</v>
      </c>
      <c r="G781" s="15">
        <v>0</v>
      </c>
      <c r="H781" s="17">
        <v>0</v>
      </c>
      <c r="I781" s="19">
        <v>0</v>
      </c>
      <c r="J781" s="19">
        <v>0</v>
      </c>
      <c r="K781" s="19">
        <v>1</v>
      </c>
      <c r="L781" s="15">
        <v>0</v>
      </c>
      <c r="M781" s="15">
        <v>0</v>
      </c>
      <c r="N781" s="15">
        <v>1.2032</v>
      </c>
      <c r="O781" s="19">
        <v>156.238651</v>
      </c>
      <c r="P781" s="19">
        <v>43.705416113758154</v>
      </c>
      <c r="Q781" s="20">
        <v>3.5748121146664289</v>
      </c>
      <c r="R781" s="21">
        <v>0</v>
      </c>
      <c r="S781" s="22">
        <v>0.49700000000000011</v>
      </c>
      <c r="T781" s="22">
        <v>0.502</v>
      </c>
      <c r="U781" s="19">
        <v>0</v>
      </c>
      <c r="V781" s="19">
        <v>21.721591808537809</v>
      </c>
      <c r="W781" s="19">
        <v>21.940118889106593</v>
      </c>
      <c r="X781" s="19">
        <v>0</v>
      </c>
      <c r="Y781" s="19">
        <v>1560</v>
      </c>
      <c r="Z781" s="19">
        <v>1560</v>
      </c>
      <c r="AA781">
        <v>52.58514413809197</v>
      </c>
      <c r="AB781">
        <v>1</v>
      </c>
      <c r="AC781">
        <v>0.49900000000000011</v>
      </c>
      <c r="AD781">
        <v>0.50099999999999989</v>
      </c>
      <c r="AE781">
        <v>0</v>
      </c>
      <c r="AF781">
        <v>26.2399869249079</v>
      </c>
      <c r="AG781">
        <v>26.34515721318407</v>
      </c>
      <c r="AH781">
        <v>40141.195279854728</v>
      </c>
      <c r="AI781">
        <v>1876.992</v>
      </c>
      <c r="AJ781">
        <v>40269.645553496703</v>
      </c>
      <c r="AK781">
        <v>40269.645553496703</v>
      </c>
      <c r="AL781">
        <v>43.705416113758154</v>
      </c>
      <c r="AM781" s="19">
        <v>52.58514413809197</v>
      </c>
      <c r="AN781">
        <v>0.85392000000000001</v>
      </c>
      <c r="AO781">
        <v>0.56572200000000006</v>
      </c>
      <c r="AP781">
        <v>0.192132</v>
      </c>
      <c r="AQ781">
        <v>1</v>
      </c>
      <c r="AR781">
        <v>0</v>
      </c>
      <c r="AS781">
        <v>2</v>
      </c>
      <c r="AT781">
        <v>1.48</v>
      </c>
      <c r="AU781">
        <v>1</v>
      </c>
      <c r="AV781">
        <v>2</v>
      </c>
      <c r="AW781">
        <v>1.5</v>
      </c>
      <c r="AX781">
        <v>1</v>
      </c>
      <c r="AY781">
        <v>2</v>
      </c>
      <c r="AZ781">
        <v>0.6</v>
      </c>
      <c r="BA781">
        <v>0.3</v>
      </c>
      <c r="BB781">
        <v>0.8</v>
      </c>
      <c r="BC781" s="27">
        <v>0.38123039194804031</v>
      </c>
      <c r="BD781" s="28">
        <v>0.53670201874723678</v>
      </c>
      <c r="BE781" s="28">
        <v>0.32073601626396714</v>
      </c>
      <c r="BF781" s="28">
        <f t="shared" si="133"/>
        <v>0.461793725788813</v>
      </c>
      <c r="BG781" s="29" t="s">
        <v>106</v>
      </c>
      <c r="BH781">
        <v>0.37328420354804037</v>
      </c>
      <c r="BI781">
        <v>0.36422185674723673</v>
      </c>
      <c r="BJ781">
        <v>0.28379450827196712</v>
      </c>
      <c r="BK781">
        <f t="shared" si="134"/>
        <v>0.42485221779681298</v>
      </c>
      <c r="BL781" t="s">
        <v>106</v>
      </c>
      <c r="BM781" s="27">
        <v>0.39064756354804031</v>
      </c>
      <c r="BN781" s="28">
        <v>0.65427149384723671</v>
      </c>
      <c r="BO781" s="28">
        <v>0.35330736222196718</v>
      </c>
      <c r="BP781" s="28">
        <f t="shared" si="135"/>
        <v>0.49436507174681305</v>
      </c>
      <c r="BQ781" s="29" t="s">
        <v>106</v>
      </c>
      <c r="BR781">
        <v>0.28957458603340036</v>
      </c>
      <c r="BS781">
        <v>0.53670201874723678</v>
      </c>
      <c r="BT781">
        <v>0.26386204883472714</v>
      </c>
      <c r="BU781">
        <f t="shared" si="136"/>
        <v>0.404919758359573</v>
      </c>
      <c r="BV781" t="s">
        <v>106</v>
      </c>
      <c r="BW781" s="27">
        <v>0.28162839763340036</v>
      </c>
      <c r="BX781" s="28">
        <v>0.36422185674723673</v>
      </c>
      <c r="BY781" s="28">
        <v>0.22692054084272711</v>
      </c>
      <c r="BZ781" s="28">
        <f t="shared" si="137"/>
        <v>0.36797825036757298</v>
      </c>
      <c r="CA781" s="29" t="s">
        <v>106</v>
      </c>
      <c r="CB781">
        <v>0.29899175763340036</v>
      </c>
      <c r="CC781">
        <v>0.65427149384723671</v>
      </c>
      <c r="CD781">
        <v>0.29643339479272718</v>
      </c>
      <c r="CE781">
        <f t="shared" si="138"/>
        <v>0.43749110431757304</v>
      </c>
      <c r="CF781" t="s">
        <v>106</v>
      </c>
      <c r="CG781" s="27">
        <v>0.17076150429220033</v>
      </c>
      <c r="CH781" s="28">
        <v>0.53670201874723678</v>
      </c>
      <c r="CI781" s="28">
        <v>0.19013653550052709</v>
      </c>
      <c r="CJ781" s="28">
        <f t="shared" si="139"/>
        <v>0.31181921381704619</v>
      </c>
      <c r="CK781" s="29" t="s">
        <v>107</v>
      </c>
      <c r="CL781">
        <v>0.16281531589220033</v>
      </c>
      <c r="CM781">
        <v>0.36422185674723673</v>
      </c>
      <c r="CN781">
        <v>0.15319502750852715</v>
      </c>
      <c r="CO781">
        <f t="shared" si="140"/>
        <v>0.29425273703337301</v>
      </c>
      <c r="CP781" t="s">
        <v>106</v>
      </c>
      <c r="CQ781" s="27">
        <v>0.18017867589220032</v>
      </c>
      <c r="CR781" s="28">
        <v>0.65427149384723671</v>
      </c>
      <c r="CS781" s="28">
        <v>0.22270788145852713</v>
      </c>
      <c r="CT781" s="28">
        <f t="shared" si="141"/>
        <v>0.32123638541704619</v>
      </c>
      <c r="CU781" s="29" t="s">
        <v>107</v>
      </c>
      <c r="CV781">
        <v>44673.818498353103</v>
      </c>
      <c r="CW781">
        <v>6573.1430172615001</v>
      </c>
      <c r="CX781">
        <v>0.14105770952484586</v>
      </c>
      <c r="CY781">
        <f t="shared" si="132"/>
        <v>0.67775972827208264</v>
      </c>
      <c r="CZ781">
        <f t="shared" si="142"/>
        <v>0.52228810147288618</v>
      </c>
    </row>
    <row r="782" spans="1:104" x14ac:dyDescent="0.25">
      <c r="A782">
        <v>1</v>
      </c>
      <c r="B782" s="15">
        <v>11744</v>
      </c>
      <c r="C782" s="15">
        <v>-64.615206189999995</v>
      </c>
      <c r="D782" s="15">
        <v>-13.266057569999999</v>
      </c>
      <c r="E782" s="15">
        <v>140</v>
      </c>
      <c r="F782" s="15">
        <v>0</v>
      </c>
      <c r="G782" s="15">
        <v>0</v>
      </c>
      <c r="H782" s="17">
        <v>4</v>
      </c>
      <c r="I782" s="19">
        <v>1</v>
      </c>
      <c r="J782" s="19">
        <v>3</v>
      </c>
      <c r="K782" s="19">
        <v>1</v>
      </c>
      <c r="L782" s="15">
        <v>2</v>
      </c>
      <c r="M782" s="15">
        <v>1.9414993466458099</v>
      </c>
      <c r="N782" s="15">
        <v>1.2032</v>
      </c>
      <c r="O782" s="19">
        <v>3036.8705289999998</v>
      </c>
      <c r="P782" s="19">
        <v>756.04048768743189</v>
      </c>
      <c r="Q782" s="20">
        <v>4.0168093884616489</v>
      </c>
      <c r="R782" s="21">
        <v>0.97099999999999986</v>
      </c>
      <c r="S782" s="22">
        <v>0.39300000000000002</v>
      </c>
      <c r="T782" s="22">
        <v>0.60600000000000009</v>
      </c>
      <c r="U782" s="19">
        <v>1</v>
      </c>
      <c r="V782" s="19">
        <v>297.12391166116072</v>
      </c>
      <c r="W782" s="19">
        <v>458.16053553858382</v>
      </c>
      <c r="X782" s="19">
        <v>353333.37098553375</v>
      </c>
      <c r="Y782" s="19">
        <v>23805</v>
      </c>
      <c r="Z782" s="19">
        <v>377138.37098553375</v>
      </c>
      <c r="AA782">
        <v>909.64693952466507</v>
      </c>
      <c r="AB782">
        <v>1</v>
      </c>
      <c r="AC782">
        <v>0.39400000000000002</v>
      </c>
      <c r="AD782">
        <v>0.60599999999999998</v>
      </c>
      <c r="AE782">
        <v>1</v>
      </c>
      <c r="AF782">
        <v>358.40089417271804</v>
      </c>
      <c r="AG782">
        <v>551.24604535194703</v>
      </c>
      <c r="AH782">
        <v>469524.80154721555</v>
      </c>
      <c r="AI782">
        <v>30893.989007269724</v>
      </c>
      <c r="AJ782">
        <v>1216910.0997474201</v>
      </c>
      <c r="AK782">
        <v>234823.20351960399</v>
      </c>
      <c r="AL782">
        <v>21.925174142935628</v>
      </c>
      <c r="AM782" s="19">
        <v>175.5316259801688</v>
      </c>
      <c r="AN782">
        <v>0.81078400000000006</v>
      </c>
      <c r="AO782">
        <v>0.53714440000000008</v>
      </c>
      <c r="AP782">
        <v>0.18242639999999999</v>
      </c>
      <c r="AQ782">
        <v>1</v>
      </c>
      <c r="AR782">
        <v>0</v>
      </c>
      <c r="AS782">
        <v>2</v>
      </c>
      <c r="AT782">
        <v>1.48</v>
      </c>
      <c r="AU782">
        <v>1</v>
      </c>
      <c r="AV782">
        <v>2</v>
      </c>
      <c r="AW782">
        <v>1.5</v>
      </c>
      <c r="AX782">
        <v>1</v>
      </c>
      <c r="AY782">
        <v>2</v>
      </c>
      <c r="AZ782">
        <v>0.6</v>
      </c>
      <c r="BA782">
        <v>0.3</v>
      </c>
      <c r="BB782">
        <v>0.8</v>
      </c>
      <c r="BC782" s="27">
        <v>0.32869905556132545</v>
      </c>
      <c r="BD782" s="28">
        <v>0.60677284163802359</v>
      </c>
      <c r="BE782" s="28">
        <v>0.295963773894034</v>
      </c>
      <c r="BF782" s="28">
        <f t="shared" si="133"/>
        <v>0.31448526746388222</v>
      </c>
      <c r="BG782" s="29" t="s">
        <v>106</v>
      </c>
      <c r="BH782">
        <v>0.32151414756132546</v>
      </c>
      <c r="BI782">
        <v>0.42927253753802364</v>
      </c>
      <c r="BJ782">
        <v>0.27020224761803396</v>
      </c>
      <c r="BK782">
        <f t="shared" si="134"/>
        <v>0.28872374118788219</v>
      </c>
      <c r="BL782" t="s">
        <v>106</v>
      </c>
      <c r="BM782" s="27">
        <v>0.33727638756132544</v>
      </c>
      <c r="BN782" s="28">
        <v>0.72516538883802373</v>
      </c>
      <c r="BO782" s="28">
        <v>0.32027545666803398</v>
      </c>
      <c r="BP782" s="28">
        <f t="shared" si="135"/>
        <v>0.3387969502378822</v>
      </c>
      <c r="BQ782" s="29" t="s">
        <v>106</v>
      </c>
      <c r="BR782">
        <v>0.24175954880067346</v>
      </c>
      <c r="BS782">
        <v>0.60677284163802359</v>
      </c>
      <c r="BT782">
        <v>0.23050628181519278</v>
      </c>
      <c r="BU782">
        <f t="shared" si="136"/>
        <v>0.24902777538504101</v>
      </c>
      <c r="BV782" t="s">
        <v>106</v>
      </c>
      <c r="BW782" s="27">
        <v>0.23457464080067345</v>
      </c>
      <c r="BX782" s="28">
        <v>0.42927253753802364</v>
      </c>
      <c r="BY782" s="28">
        <v>0.20474475553919277</v>
      </c>
      <c r="BZ782" s="28">
        <f t="shared" si="137"/>
        <v>0.223266249109041</v>
      </c>
      <c r="CA782" s="29" t="s">
        <v>106</v>
      </c>
      <c r="CB782">
        <v>0.2503368808006734</v>
      </c>
      <c r="CC782">
        <v>0.72516538883802373</v>
      </c>
      <c r="CD782">
        <v>0.25481796458919276</v>
      </c>
      <c r="CE782">
        <f t="shared" si="138"/>
        <v>0.26885837437052162</v>
      </c>
      <c r="CF782" t="s">
        <v>107</v>
      </c>
      <c r="CG782" s="27">
        <v>0.12906018818501341</v>
      </c>
      <c r="CH782" s="28">
        <v>0.60677284163802359</v>
      </c>
      <c r="CI782" s="28">
        <v>0.14565397726854676</v>
      </c>
      <c r="CJ782" s="28">
        <f t="shared" si="139"/>
        <v>0.14758168175486164</v>
      </c>
      <c r="CK782" s="29" t="s">
        <v>107</v>
      </c>
      <c r="CL782">
        <v>0.12187528018501342</v>
      </c>
      <c r="CM782">
        <v>0.42927253753802364</v>
      </c>
      <c r="CN782">
        <v>0.11989245099254676</v>
      </c>
      <c r="CO782">
        <f t="shared" si="140"/>
        <v>0.13841394456239497</v>
      </c>
      <c r="CP782" t="s">
        <v>106</v>
      </c>
      <c r="CQ782" s="27">
        <v>0.13763752018501341</v>
      </c>
      <c r="CR782" s="28">
        <v>0.72516538883802373</v>
      </c>
      <c r="CS782" s="28">
        <v>0.16996566004254676</v>
      </c>
      <c r="CT782" s="28">
        <f t="shared" si="141"/>
        <v>0.15615901375486163</v>
      </c>
      <c r="CU782" s="29" t="s">
        <v>107</v>
      </c>
      <c r="CV782">
        <v>17296.875358760499</v>
      </c>
      <c r="CW782">
        <v>21941.453240395502</v>
      </c>
      <c r="CX782">
        <v>1.8521493569848214E-2</v>
      </c>
      <c r="CY782">
        <f t="shared" si="132"/>
        <v>0.62529433520787181</v>
      </c>
      <c r="CZ782">
        <f t="shared" si="142"/>
        <v>0.34722054913117367</v>
      </c>
    </row>
    <row r="783" spans="1:104" x14ac:dyDescent="0.25">
      <c r="A783">
        <v>1</v>
      </c>
      <c r="B783" s="15">
        <v>11755</v>
      </c>
      <c r="C783" s="15">
        <v>-68.340294180000001</v>
      </c>
      <c r="D783" s="15">
        <v>-15.98659033</v>
      </c>
      <c r="E783" s="15">
        <v>4811</v>
      </c>
      <c r="F783" s="15">
        <v>1</v>
      </c>
      <c r="G783" s="15">
        <v>0</v>
      </c>
      <c r="H783" s="17">
        <v>0</v>
      </c>
      <c r="I783" s="19">
        <v>0</v>
      </c>
      <c r="J783" s="19">
        <v>0</v>
      </c>
      <c r="K783" s="19">
        <v>1</v>
      </c>
      <c r="L783" s="15">
        <v>0</v>
      </c>
      <c r="M783" s="15">
        <v>0</v>
      </c>
      <c r="N783" s="15">
        <v>1.2032</v>
      </c>
      <c r="O783" s="19">
        <v>152.60519399999899</v>
      </c>
      <c r="P783" s="19">
        <v>42.689011089217146</v>
      </c>
      <c r="Q783" s="20">
        <v>3.5748121145524889</v>
      </c>
      <c r="R783" s="21">
        <v>0</v>
      </c>
      <c r="S783" s="22">
        <v>0.32499999999999996</v>
      </c>
      <c r="T783" s="22">
        <v>0.67399999999999993</v>
      </c>
      <c r="U783" s="19">
        <v>0</v>
      </c>
      <c r="V783" s="19">
        <v>13.873928603995571</v>
      </c>
      <c r="W783" s="19">
        <v>28.772393474132354</v>
      </c>
      <c r="X783" s="19">
        <v>0</v>
      </c>
      <c r="Y783" s="19">
        <v>1560</v>
      </c>
      <c r="Z783" s="19">
        <v>1560</v>
      </c>
      <c r="AA783">
        <v>51.362233798416334</v>
      </c>
      <c r="AB783">
        <v>1</v>
      </c>
      <c r="AC783">
        <v>0.34599999999999997</v>
      </c>
      <c r="AD783">
        <v>0.65400000000000003</v>
      </c>
      <c r="AE783">
        <v>0</v>
      </c>
      <c r="AF783">
        <v>17.771332894252051</v>
      </c>
      <c r="AG783">
        <v>33.590900904164286</v>
      </c>
      <c r="AH783">
        <v>30101.261369613072</v>
      </c>
      <c r="AI783">
        <v>1876.992</v>
      </c>
      <c r="AJ783">
        <v>30667.048982603301</v>
      </c>
      <c r="AK783">
        <v>30667.048982603301</v>
      </c>
      <c r="AL783">
        <v>42.689011089217146</v>
      </c>
      <c r="AM783" s="19">
        <v>51.362233798416334</v>
      </c>
      <c r="AN783">
        <v>0.87189333333333341</v>
      </c>
      <c r="AO783">
        <v>0.57762933333333333</v>
      </c>
      <c r="AP783">
        <v>0.19617599999999999</v>
      </c>
      <c r="AQ783">
        <v>1</v>
      </c>
      <c r="AR783">
        <v>0</v>
      </c>
      <c r="AS783">
        <v>2</v>
      </c>
      <c r="AT783">
        <v>1.48</v>
      </c>
      <c r="AU783">
        <v>1</v>
      </c>
      <c r="AV783">
        <v>2</v>
      </c>
      <c r="AW783">
        <v>1.5</v>
      </c>
      <c r="AX783">
        <v>1</v>
      </c>
      <c r="AY783">
        <v>2</v>
      </c>
      <c r="AZ783">
        <v>0.6</v>
      </c>
      <c r="BA783">
        <v>0.3</v>
      </c>
      <c r="BB783">
        <v>0.8</v>
      </c>
      <c r="BC783" s="27">
        <v>0.38827564759324196</v>
      </c>
      <c r="BD783" s="28">
        <v>0.598345846337478</v>
      </c>
      <c r="BE783" s="28">
        <v>0.32608946121342758</v>
      </c>
      <c r="BF783" s="28">
        <f t="shared" si="133"/>
        <v>0.50903367363163676</v>
      </c>
      <c r="BG783" s="29" t="s">
        <v>106</v>
      </c>
      <c r="BH783">
        <v>0.38032945919324201</v>
      </c>
      <c r="BI783">
        <v>0.42586568433747796</v>
      </c>
      <c r="BJ783">
        <v>0.28914795322142756</v>
      </c>
      <c r="BK783">
        <f t="shared" si="134"/>
        <v>0.47209216563963669</v>
      </c>
      <c r="BL783" t="s">
        <v>106</v>
      </c>
      <c r="BM783" s="27">
        <v>0.39769281919324201</v>
      </c>
      <c r="BN783" s="28">
        <v>0.71591532143747805</v>
      </c>
      <c r="BO783" s="28">
        <v>0.35866080717142751</v>
      </c>
      <c r="BP783" s="28">
        <f t="shared" si="135"/>
        <v>0.54160501958963669</v>
      </c>
      <c r="BQ783" s="29" t="s">
        <v>106</v>
      </c>
      <c r="BR783">
        <v>0.29469066757372198</v>
      </c>
      <c r="BS783">
        <v>0.598345846337478</v>
      </c>
      <c r="BT783">
        <v>0.2680184088411075</v>
      </c>
      <c r="BU783">
        <f t="shared" si="136"/>
        <v>0.45096262125931663</v>
      </c>
      <c r="BV783" t="s">
        <v>106</v>
      </c>
      <c r="BW783" s="27">
        <v>0.28674447917372203</v>
      </c>
      <c r="BX783" s="28">
        <v>0.42586568433747796</v>
      </c>
      <c r="BY783" s="28">
        <v>0.23107690084910754</v>
      </c>
      <c r="BZ783" s="28">
        <f t="shared" si="137"/>
        <v>0.41402111326731666</v>
      </c>
      <c r="CA783" s="29" t="s">
        <v>106</v>
      </c>
      <c r="CB783">
        <v>0.30410783917372197</v>
      </c>
      <c r="CC783">
        <v>0.71591532143747805</v>
      </c>
      <c r="CD783">
        <v>0.30058975479910749</v>
      </c>
      <c r="CE783">
        <f t="shared" si="138"/>
        <v>0.48353396721731662</v>
      </c>
      <c r="CF783" t="s">
        <v>106</v>
      </c>
      <c r="CG783" s="27">
        <v>0.17337680458545532</v>
      </c>
      <c r="CH783" s="28">
        <v>0.598345846337478</v>
      </c>
      <c r="CI783" s="28">
        <v>0.19274111872884084</v>
      </c>
      <c r="CJ783" s="28">
        <f t="shared" si="139"/>
        <v>0.35632101700366448</v>
      </c>
      <c r="CK783" s="29" t="s">
        <v>107</v>
      </c>
      <c r="CL783">
        <v>0.16543061618545532</v>
      </c>
      <c r="CM783">
        <v>0.42586568433747796</v>
      </c>
      <c r="CN783">
        <v>0.15579961073684084</v>
      </c>
      <c r="CO783">
        <f t="shared" si="140"/>
        <v>0.33874382315504997</v>
      </c>
      <c r="CP783" t="s">
        <v>106</v>
      </c>
      <c r="CQ783" s="27">
        <v>0.18279397618545531</v>
      </c>
      <c r="CR783" s="28">
        <v>0.71591532143747805</v>
      </c>
      <c r="CS783" s="28">
        <v>0.22531246468684085</v>
      </c>
      <c r="CT783" s="28">
        <f t="shared" si="141"/>
        <v>0.36573818860366447</v>
      </c>
      <c r="CU783" s="29" t="s">
        <v>107</v>
      </c>
      <c r="CV783">
        <v>44195.292621721201</v>
      </c>
      <c r="CW783">
        <v>6420.2792248020396</v>
      </c>
      <c r="CX783">
        <v>0.18294421241820913</v>
      </c>
      <c r="CY783">
        <f t="shared" si="132"/>
        <v>0.78129005875568713</v>
      </c>
      <c r="CZ783">
        <f t="shared" si="142"/>
        <v>0.57121986001145109</v>
      </c>
    </row>
    <row r="784" spans="1:104" x14ac:dyDescent="0.25">
      <c r="A784">
        <v>1</v>
      </c>
      <c r="B784" s="15">
        <v>11771</v>
      </c>
      <c r="C784" s="15">
        <v>-68.271815040000007</v>
      </c>
      <c r="D784" s="15">
        <v>-18.7936804</v>
      </c>
      <c r="E784" s="15">
        <v>3880</v>
      </c>
      <c r="F784" s="15">
        <v>1</v>
      </c>
      <c r="G784" s="15">
        <v>0</v>
      </c>
      <c r="H784" s="17">
        <v>3</v>
      </c>
      <c r="I784" s="19">
        <v>0</v>
      </c>
      <c r="J784" s="19">
        <v>0</v>
      </c>
      <c r="K784" s="19">
        <v>0</v>
      </c>
      <c r="L784" s="15">
        <v>0</v>
      </c>
      <c r="M784" s="15">
        <v>0</v>
      </c>
      <c r="N784" s="15">
        <v>0</v>
      </c>
      <c r="O784" s="19">
        <v>257.97544699999997</v>
      </c>
      <c r="P784" s="19">
        <v>72.164756859401265</v>
      </c>
      <c r="Q784" s="20">
        <v>3.5748121136556179</v>
      </c>
      <c r="R784" s="21">
        <v>4.2000000000000003E-2</v>
      </c>
      <c r="S784" s="22">
        <v>9.5000000000000001E-2</v>
      </c>
      <c r="T784" s="22">
        <v>0.90499999999999992</v>
      </c>
      <c r="U784" s="19">
        <v>0</v>
      </c>
      <c r="V784" s="19">
        <v>6.8556519016431201</v>
      </c>
      <c r="W784" s="19">
        <v>65.309104957758137</v>
      </c>
      <c r="X784" s="19">
        <v>836.18530573854855</v>
      </c>
      <c r="Y784" s="19">
        <v>0</v>
      </c>
      <c r="Z784" s="19">
        <v>836.18530573854855</v>
      </c>
      <c r="AA784">
        <v>86.826633327287027</v>
      </c>
      <c r="AB784">
        <v>1</v>
      </c>
      <c r="AC784">
        <v>0.112</v>
      </c>
      <c r="AD784">
        <v>0.88800000000000001</v>
      </c>
      <c r="AE784">
        <v>0</v>
      </c>
      <c r="AF784">
        <v>9.7245829326561477</v>
      </c>
      <c r="AG784">
        <v>77.102050394630879</v>
      </c>
      <c r="AH784">
        <v>27341.422043405371</v>
      </c>
      <c r="AI784">
        <v>0</v>
      </c>
      <c r="AJ784">
        <v>26150.435662677999</v>
      </c>
      <c r="AK784">
        <v>25237.583581486499</v>
      </c>
      <c r="AL784">
        <v>69.133837071306417</v>
      </c>
      <c r="AM784" s="19">
        <v>83.795713539192178</v>
      </c>
      <c r="AN784">
        <v>0.81078400000000006</v>
      </c>
      <c r="AO784">
        <v>0.53714440000000008</v>
      </c>
      <c r="AP784">
        <v>0.18242639999999999</v>
      </c>
      <c r="AQ784">
        <v>1</v>
      </c>
      <c r="AR784">
        <v>0</v>
      </c>
      <c r="AS784">
        <v>2</v>
      </c>
      <c r="AT784">
        <v>1.48</v>
      </c>
      <c r="AU784">
        <v>1</v>
      </c>
      <c r="AV784">
        <v>2</v>
      </c>
      <c r="AW784">
        <v>1.5</v>
      </c>
      <c r="AX784">
        <v>1</v>
      </c>
      <c r="AY784">
        <v>2</v>
      </c>
      <c r="AZ784">
        <v>0.6</v>
      </c>
      <c r="BA784">
        <v>0.3</v>
      </c>
      <c r="BB784">
        <v>0.8</v>
      </c>
      <c r="BC784" s="27">
        <v>0.34671895463104363</v>
      </c>
      <c r="BD784" s="28">
        <v>0.47879162702263045</v>
      </c>
      <c r="BE784" s="28">
        <v>0.29153266599600897</v>
      </c>
      <c r="BF784" s="28">
        <f t="shared" si="133"/>
        <v>0.58661217406771993</v>
      </c>
      <c r="BG784" s="29" t="s">
        <v>106</v>
      </c>
      <c r="BH784">
        <v>0.33877276623104369</v>
      </c>
      <c r="BI784">
        <v>0.30631146502263046</v>
      </c>
      <c r="BJ784">
        <v>0.25459115800400889</v>
      </c>
      <c r="BK784">
        <f t="shared" si="134"/>
        <v>0.54967066607571979</v>
      </c>
      <c r="BL784" t="s">
        <v>106</v>
      </c>
      <c r="BM784" s="27">
        <v>0.35613612623104368</v>
      </c>
      <c r="BN784" s="28">
        <v>0.59636110212263049</v>
      </c>
      <c r="BO784" s="28">
        <v>0.3241040119540089</v>
      </c>
      <c r="BP784" s="28">
        <f t="shared" si="135"/>
        <v>0.61918352002571986</v>
      </c>
      <c r="BQ784" s="29" t="s">
        <v>106</v>
      </c>
      <c r="BR784">
        <v>0.2596931665681157</v>
      </c>
      <c r="BS784">
        <v>0.47879162702263045</v>
      </c>
      <c r="BT784">
        <v>0.23753170243016089</v>
      </c>
      <c r="BU784">
        <f t="shared" si="136"/>
        <v>0.53261121050187177</v>
      </c>
      <c r="BV784" t="s">
        <v>106</v>
      </c>
      <c r="BW784" s="27">
        <v>0.2517469781681157</v>
      </c>
      <c r="BX784" s="28">
        <v>0.30631146502263046</v>
      </c>
      <c r="BY784" s="28">
        <v>0.20059019443816095</v>
      </c>
      <c r="BZ784" s="28">
        <f t="shared" si="137"/>
        <v>0.49566970250987186</v>
      </c>
      <c r="CA784" s="29" t="s">
        <v>106</v>
      </c>
      <c r="CB784">
        <v>0.26911033816811569</v>
      </c>
      <c r="CC784">
        <v>0.59636110212263049</v>
      </c>
      <c r="CD784">
        <v>0.2701030483881609</v>
      </c>
      <c r="CE784">
        <f t="shared" si="138"/>
        <v>0.5641898462398266</v>
      </c>
      <c r="CF784" t="s">
        <v>107</v>
      </c>
      <c r="CG784" s="27">
        <v>0.14688195981987567</v>
      </c>
      <c r="CH784" s="28">
        <v>0.47879162702263045</v>
      </c>
      <c r="CI784" s="28">
        <v>0.1675304533633209</v>
      </c>
      <c r="CJ784" s="28">
        <f t="shared" si="139"/>
        <v>0.44196146789158658</v>
      </c>
      <c r="CK784" s="29" t="s">
        <v>107</v>
      </c>
      <c r="CL784">
        <v>0.13893577141987565</v>
      </c>
      <c r="CM784">
        <v>0.30631146502263046</v>
      </c>
      <c r="CN784">
        <v>0.1305889453713209</v>
      </c>
      <c r="CO784">
        <f t="shared" si="140"/>
        <v>0.42566845344303184</v>
      </c>
      <c r="CP784" t="s">
        <v>106</v>
      </c>
      <c r="CQ784" s="27">
        <v>0.15629913141987567</v>
      </c>
      <c r="CR784" s="28">
        <v>0.59636110212263049</v>
      </c>
      <c r="CS784" s="28">
        <v>0.20010179932132091</v>
      </c>
      <c r="CT784" s="28">
        <f t="shared" si="141"/>
        <v>0.45137863949158658</v>
      </c>
      <c r="CU784" s="29" t="s">
        <v>107</v>
      </c>
      <c r="CV784">
        <v>56332.906219743898</v>
      </c>
      <c r="CW784">
        <v>10853.3291659108</v>
      </c>
      <c r="CX784">
        <v>0.29507950807171091</v>
      </c>
      <c r="CY784">
        <f t="shared" si="132"/>
        <v>0.77387113509434136</v>
      </c>
      <c r="CZ784">
        <f t="shared" si="142"/>
        <v>0.64179846270275454</v>
      </c>
    </row>
    <row r="785" spans="1:104" x14ac:dyDescent="0.25">
      <c r="A785">
        <v>1</v>
      </c>
      <c r="B785" s="15">
        <v>11773</v>
      </c>
      <c r="C785" s="15">
        <v>-66.731852970000006</v>
      </c>
      <c r="D785" s="15">
        <v>-19.092369510000001</v>
      </c>
      <c r="E785" s="15">
        <v>3810</v>
      </c>
      <c r="F785" s="15">
        <v>1</v>
      </c>
      <c r="G785" s="15">
        <v>0</v>
      </c>
      <c r="H785" s="17">
        <v>3</v>
      </c>
      <c r="I785" s="19">
        <v>0</v>
      </c>
      <c r="J785" s="19">
        <v>0</v>
      </c>
      <c r="K785" s="19">
        <v>0</v>
      </c>
      <c r="L785" s="15">
        <v>0</v>
      </c>
      <c r="M785" s="15">
        <v>0</v>
      </c>
      <c r="N785" s="15">
        <v>0</v>
      </c>
      <c r="O785" s="19">
        <v>446.915211</v>
      </c>
      <c r="P785" s="19">
        <v>125.01781819402844</v>
      </c>
      <c r="Q785" s="20">
        <v>3.5748121144330387</v>
      </c>
      <c r="R785" s="21">
        <v>0.29299999999999998</v>
      </c>
      <c r="S785" s="22">
        <v>0.26700000000000002</v>
      </c>
      <c r="T785" s="22">
        <v>0.7330000000000001</v>
      </c>
      <c r="U785" s="19">
        <v>0</v>
      </c>
      <c r="V785" s="19">
        <v>33.379757457805596</v>
      </c>
      <c r="W785" s="19">
        <v>91.638060736222855</v>
      </c>
      <c r="X785" s="19">
        <v>16929.059443190519</v>
      </c>
      <c r="Y785" s="19">
        <v>0</v>
      </c>
      <c r="Z785" s="19">
        <v>16929.059443190519</v>
      </c>
      <c r="AA785">
        <v>150.41797040546965</v>
      </c>
      <c r="AB785">
        <v>1</v>
      </c>
      <c r="AC785">
        <v>0.28000000000000003</v>
      </c>
      <c r="AD785">
        <v>0.72</v>
      </c>
      <c r="AE785">
        <v>0</v>
      </c>
      <c r="AF785">
        <v>42.117031713531503</v>
      </c>
      <c r="AG785">
        <v>108.30093869193814</v>
      </c>
      <c r="AH785">
        <v>76649.508021713933</v>
      </c>
      <c r="AI785">
        <v>0</v>
      </c>
      <c r="AJ785">
        <v>73310.672144594093</v>
      </c>
      <c r="AK785">
        <v>55457.844480162101</v>
      </c>
      <c r="AL785">
        <v>88.387597463178111</v>
      </c>
      <c r="AM785" s="19">
        <v>113.78774967461932</v>
      </c>
      <c r="AN785">
        <v>0.81078400000000006</v>
      </c>
      <c r="AO785">
        <v>0.53714440000000008</v>
      </c>
      <c r="AP785">
        <v>0.18242639999999999</v>
      </c>
      <c r="AQ785">
        <v>1</v>
      </c>
      <c r="AR785">
        <v>0</v>
      </c>
      <c r="AS785">
        <v>2</v>
      </c>
      <c r="AT785">
        <v>1.48</v>
      </c>
      <c r="AU785">
        <v>1</v>
      </c>
      <c r="AV785">
        <v>2</v>
      </c>
      <c r="AW785">
        <v>1.5</v>
      </c>
      <c r="AX785">
        <v>1</v>
      </c>
      <c r="AY785">
        <v>2</v>
      </c>
      <c r="AZ785">
        <v>0.6</v>
      </c>
      <c r="BA785">
        <v>0.3</v>
      </c>
      <c r="BB785">
        <v>0.8</v>
      </c>
      <c r="BC785" s="27">
        <v>0.3374850332733198</v>
      </c>
      <c r="BD785" s="28">
        <v>0.47108412088257634</v>
      </c>
      <c r="BE785" s="28">
        <v>0.28249449553083839</v>
      </c>
      <c r="BF785" s="28">
        <f t="shared" si="133"/>
        <v>0.46589057274675438</v>
      </c>
      <c r="BG785" s="29" t="s">
        <v>106</v>
      </c>
      <c r="BH785">
        <v>0.32953884487331986</v>
      </c>
      <c r="BI785">
        <v>0.29860395888257635</v>
      </c>
      <c r="BJ785">
        <v>0.24555298753883842</v>
      </c>
      <c r="BK785">
        <f t="shared" si="134"/>
        <v>0.42894906475475447</v>
      </c>
      <c r="BL785" t="s">
        <v>106</v>
      </c>
      <c r="BM785" s="27">
        <v>0.34690220487331985</v>
      </c>
      <c r="BN785" s="28">
        <v>0.58865359598257638</v>
      </c>
      <c r="BO785" s="28">
        <v>0.31506584148883837</v>
      </c>
      <c r="BP785" s="28">
        <f t="shared" si="135"/>
        <v>0.49846191870475443</v>
      </c>
      <c r="BQ785" s="29" t="s">
        <v>106</v>
      </c>
      <c r="BR785">
        <v>0.25045924521039187</v>
      </c>
      <c r="BS785">
        <v>0.47108412088257634</v>
      </c>
      <c r="BT785">
        <v>0.22849353196499042</v>
      </c>
      <c r="BU785">
        <f t="shared" si="136"/>
        <v>0.41188960918090645</v>
      </c>
      <c r="BV785" t="s">
        <v>106</v>
      </c>
      <c r="BW785" s="27">
        <v>0.2425130568103919</v>
      </c>
      <c r="BX785" s="28">
        <v>0.29860395888257635</v>
      </c>
      <c r="BY785" s="28">
        <v>0.19155202397299043</v>
      </c>
      <c r="BZ785" s="28">
        <f t="shared" si="137"/>
        <v>0.37494810118890642</v>
      </c>
      <c r="CA785" s="29" t="s">
        <v>106</v>
      </c>
      <c r="CB785">
        <v>0.25987641681039186</v>
      </c>
      <c r="CC785">
        <v>0.58865359598257638</v>
      </c>
      <c r="CD785">
        <v>0.26106487792299043</v>
      </c>
      <c r="CE785">
        <f t="shared" si="138"/>
        <v>0.44327249402630786</v>
      </c>
      <c r="CF785" t="s">
        <v>107</v>
      </c>
      <c r="CG785" s="27">
        <v>0.13764803846215184</v>
      </c>
      <c r="CH785" s="28">
        <v>0.47108412088257634</v>
      </c>
      <c r="CI785" s="28">
        <v>0.1584922828981504</v>
      </c>
      <c r="CJ785" s="28">
        <f t="shared" si="139"/>
        <v>0.3210441156780679</v>
      </c>
      <c r="CK785" s="29" t="s">
        <v>107</v>
      </c>
      <c r="CL785">
        <v>0.12970185006215185</v>
      </c>
      <c r="CM785">
        <v>0.29860395888257635</v>
      </c>
      <c r="CN785">
        <v>0.12155077490615041</v>
      </c>
      <c r="CO785">
        <f t="shared" si="140"/>
        <v>0.3049468521220664</v>
      </c>
      <c r="CP785" t="s">
        <v>106</v>
      </c>
      <c r="CQ785" s="27">
        <v>0.14706521006215184</v>
      </c>
      <c r="CR785" s="28">
        <v>0.58865359598257638</v>
      </c>
      <c r="CS785" s="28">
        <v>0.19106362885615041</v>
      </c>
      <c r="CT785" s="28">
        <f t="shared" si="141"/>
        <v>0.33046128727806789</v>
      </c>
      <c r="CU785" s="29" t="s">
        <v>107</v>
      </c>
      <c r="CV785">
        <v>72956.297700384399</v>
      </c>
      <c r="CW785">
        <v>18802.246300683699</v>
      </c>
      <c r="CX785">
        <v>0.18339607721591603</v>
      </c>
      <c r="CY785">
        <f t="shared" si="132"/>
        <v>0.65448019809849234</v>
      </c>
      <c r="CZ785">
        <f t="shared" si="142"/>
        <v>0.5208811104892358</v>
      </c>
    </row>
    <row r="786" spans="1:104" x14ac:dyDescent="0.25">
      <c r="A786">
        <v>1</v>
      </c>
      <c r="B786" s="15">
        <v>11774</v>
      </c>
      <c r="C786" s="15">
        <v>-67.931918539999998</v>
      </c>
      <c r="D786" s="15">
        <v>-11.41530927</v>
      </c>
      <c r="E786" s="15">
        <v>183</v>
      </c>
      <c r="F786" s="15">
        <v>0</v>
      </c>
      <c r="G786" s="15">
        <v>0</v>
      </c>
      <c r="H786" s="17">
        <v>2</v>
      </c>
      <c r="I786" s="19">
        <v>0</v>
      </c>
      <c r="J786" s="19">
        <v>0</v>
      </c>
      <c r="K786" s="19">
        <v>0</v>
      </c>
      <c r="L786" s="15">
        <v>0</v>
      </c>
      <c r="M786" s="15">
        <v>0</v>
      </c>
      <c r="N786" s="15">
        <v>0</v>
      </c>
      <c r="O786" s="19">
        <v>232.541248</v>
      </c>
      <c r="P786" s="19">
        <v>65.049921658366728</v>
      </c>
      <c r="Q786" s="20">
        <v>3.5748121146290499</v>
      </c>
      <c r="R786" s="21">
        <v>4.7E-2</v>
      </c>
      <c r="S786" s="22">
        <v>0.29299999999999998</v>
      </c>
      <c r="T786" s="22">
        <v>0.70799999999999985</v>
      </c>
      <c r="U786" s="19">
        <v>0</v>
      </c>
      <c r="V786" s="19">
        <v>19.059627045901451</v>
      </c>
      <c r="W786" s="19">
        <v>46.055344534123634</v>
      </c>
      <c r="X786" s="19">
        <v>1166.0137960835093</v>
      </c>
      <c r="Y786" s="19">
        <v>0</v>
      </c>
      <c r="Z786" s="19">
        <v>1166.0137960835093</v>
      </c>
      <c r="AA786">
        <v>78.266261037300126</v>
      </c>
      <c r="AB786">
        <v>1</v>
      </c>
      <c r="AC786">
        <v>0.29399999999999998</v>
      </c>
      <c r="AD786">
        <v>0.70599999999999996</v>
      </c>
      <c r="AE786">
        <v>0</v>
      </c>
      <c r="AF786">
        <v>23.010280744966234</v>
      </c>
      <c r="AG786">
        <v>55.255980292333888</v>
      </c>
      <c r="AH786">
        <v>32015.172536783164</v>
      </c>
      <c r="AI786">
        <v>0</v>
      </c>
      <c r="AJ786">
        <v>30620.598600715399</v>
      </c>
      <c r="AK786">
        <v>29424.4538871361</v>
      </c>
      <c r="AL786">
        <v>61.992575340423485</v>
      </c>
      <c r="AM786" s="19">
        <v>75.208914719356883</v>
      </c>
      <c r="AN786">
        <v>0.82156800000000008</v>
      </c>
      <c r="AO786">
        <v>0.54428880000000002</v>
      </c>
      <c r="AP786">
        <v>0.18485279999999998</v>
      </c>
      <c r="AQ786">
        <v>1</v>
      </c>
      <c r="AR786">
        <v>0</v>
      </c>
      <c r="AS786">
        <v>2</v>
      </c>
      <c r="AT786">
        <v>1.48</v>
      </c>
      <c r="AU786">
        <v>1</v>
      </c>
      <c r="AV786">
        <v>2</v>
      </c>
      <c r="AW786">
        <v>1.5</v>
      </c>
      <c r="AX786">
        <v>1</v>
      </c>
      <c r="AY786">
        <v>2</v>
      </c>
      <c r="AZ786">
        <v>0.6</v>
      </c>
      <c r="BA786">
        <v>0.3</v>
      </c>
      <c r="BB786">
        <v>0.8</v>
      </c>
      <c r="BC786" s="27">
        <v>0.35865095792611656</v>
      </c>
      <c r="BD786" s="28">
        <v>0.63628179233159055</v>
      </c>
      <c r="BE786" s="28">
        <v>0.32549967139809477</v>
      </c>
      <c r="BF786" s="28">
        <f t="shared" si="133"/>
        <v>0.564545045571058</v>
      </c>
      <c r="BG786" s="29" t="s">
        <v>106</v>
      </c>
      <c r="BH786">
        <v>0.35146604992611652</v>
      </c>
      <c r="BI786">
        <v>0.45878148823159054</v>
      </c>
      <c r="BJ786">
        <v>0.29973814512209485</v>
      </c>
      <c r="BK786">
        <f t="shared" si="134"/>
        <v>0.53878351929505808</v>
      </c>
      <c r="BL786" t="s">
        <v>106</v>
      </c>
      <c r="BM786" s="27">
        <v>0.36722828992611656</v>
      </c>
      <c r="BN786" s="28">
        <v>0.75467433953159069</v>
      </c>
      <c r="BO786" s="28">
        <v>0.3498113541720948</v>
      </c>
      <c r="BP786" s="28">
        <f t="shared" si="135"/>
        <v>0.58885672834505809</v>
      </c>
      <c r="BQ786" s="29" t="s">
        <v>106</v>
      </c>
      <c r="BR786">
        <v>0.2705550943048125</v>
      </c>
      <c r="BS786">
        <v>0.63628179233159055</v>
      </c>
      <c r="BT786">
        <v>0.25917154843041246</v>
      </c>
      <c r="BU786">
        <f t="shared" si="136"/>
        <v>0.49821692260337569</v>
      </c>
      <c r="BV786" t="s">
        <v>106</v>
      </c>
      <c r="BW786" s="27">
        <v>0.26337018630481246</v>
      </c>
      <c r="BX786" s="28">
        <v>0.45878148823159054</v>
      </c>
      <c r="BY786" s="28">
        <v>0.23341002215441242</v>
      </c>
      <c r="BZ786" s="28">
        <f t="shared" si="137"/>
        <v>0.47245539632737565</v>
      </c>
      <c r="CA786" s="29" t="s">
        <v>106</v>
      </c>
      <c r="CB786">
        <v>0.2791324263048125</v>
      </c>
      <c r="CC786">
        <v>0.75467433953159069</v>
      </c>
      <c r="CD786">
        <v>0.28348323120441243</v>
      </c>
      <c r="CE786">
        <f t="shared" si="138"/>
        <v>0.51817780047777573</v>
      </c>
      <c r="CF786" t="s">
        <v>107</v>
      </c>
      <c r="CG786" s="27">
        <v>0.15635675257349249</v>
      </c>
      <c r="CH786" s="28">
        <v>0.63628179233159055</v>
      </c>
      <c r="CI786" s="28">
        <v>0.17319064828712041</v>
      </c>
      <c r="CJ786" s="28">
        <f t="shared" si="139"/>
        <v>0.3954021267464557</v>
      </c>
      <c r="CK786" s="29" t="s">
        <v>107</v>
      </c>
      <c r="CL786">
        <v>0.14917184457349247</v>
      </c>
      <c r="CM786">
        <v>0.45878148823159054</v>
      </c>
      <c r="CN786">
        <v>0.14742912201112041</v>
      </c>
      <c r="CO786">
        <f t="shared" si="140"/>
        <v>0.38647449618408364</v>
      </c>
      <c r="CP786" t="s">
        <v>106</v>
      </c>
      <c r="CQ786" s="27">
        <v>0.16493408457349248</v>
      </c>
      <c r="CR786" s="28">
        <v>0.75467433953159069</v>
      </c>
      <c r="CS786" s="28">
        <v>0.19750233106112036</v>
      </c>
      <c r="CT786" s="28">
        <f t="shared" si="141"/>
        <v>0.40397945874645569</v>
      </c>
      <c r="CU786" s="29" t="s">
        <v>107</v>
      </c>
      <c r="CV786">
        <v>53674.112579622597</v>
      </c>
      <c r="CW786">
        <v>9783.2826296625208</v>
      </c>
      <c r="CX786">
        <v>0.23904537417296323</v>
      </c>
      <c r="CY786">
        <f t="shared" si="132"/>
        <v>0.87532716650455378</v>
      </c>
      <c r="CZ786">
        <f t="shared" si="142"/>
        <v>0.5976963320990798</v>
      </c>
    </row>
    <row r="787" spans="1:104" x14ac:dyDescent="0.25">
      <c r="A787">
        <v>1</v>
      </c>
      <c r="B787" s="15">
        <v>11778</v>
      </c>
      <c r="C787" s="15">
        <v>-68.983128120000003</v>
      </c>
      <c r="D787" s="15">
        <v>-11.87831357</v>
      </c>
      <c r="E787" s="15">
        <v>276</v>
      </c>
      <c r="F787" s="15">
        <v>0</v>
      </c>
      <c r="G787" s="15">
        <v>0</v>
      </c>
      <c r="H787" s="17">
        <v>2</v>
      </c>
      <c r="I787" s="19">
        <v>0</v>
      </c>
      <c r="J787" s="19">
        <v>0</v>
      </c>
      <c r="K787" s="19">
        <v>1</v>
      </c>
      <c r="L787" s="15">
        <v>0</v>
      </c>
      <c r="M787" s="15">
        <v>0</v>
      </c>
      <c r="N787" s="15">
        <v>1.2032</v>
      </c>
      <c r="O787" s="19">
        <v>305.210387999999</v>
      </c>
      <c r="P787" s="19">
        <v>85.378022178434293</v>
      </c>
      <c r="Q787" s="20">
        <v>3.5748121145525009</v>
      </c>
      <c r="R787" s="21">
        <v>0.56000000000000005</v>
      </c>
      <c r="S787" s="22">
        <v>0.20499999999999999</v>
      </c>
      <c r="T787" s="22">
        <v>0.79600000000000004</v>
      </c>
      <c r="U787" s="19">
        <v>0</v>
      </c>
      <c r="V787" s="19">
        <v>17.50249454657903</v>
      </c>
      <c r="W787" s="19">
        <v>67.960905654033695</v>
      </c>
      <c r="X787" s="19">
        <v>14022.834704916539</v>
      </c>
      <c r="Y787" s="19">
        <v>1560</v>
      </c>
      <c r="Z787" s="19">
        <v>15582.834704916539</v>
      </c>
      <c r="AA787">
        <v>102.72446759683267</v>
      </c>
      <c r="AB787">
        <v>1</v>
      </c>
      <c r="AC787">
        <v>0.214</v>
      </c>
      <c r="AD787">
        <v>0.78600000000000003</v>
      </c>
      <c r="AE787">
        <v>0</v>
      </c>
      <c r="AF787">
        <v>21.983036065722189</v>
      </c>
      <c r="AG787">
        <v>80.741431531110479</v>
      </c>
      <c r="AH787">
        <v>33217.906307830832</v>
      </c>
      <c r="AI787">
        <v>1876.992</v>
      </c>
      <c r="AJ787">
        <v>33647.9335462948</v>
      </c>
      <c r="AK787">
        <v>17986.965065100499</v>
      </c>
      <c r="AL787">
        <v>37.566329758511081</v>
      </c>
      <c r="AM787" s="19">
        <v>54.912775176909456</v>
      </c>
      <c r="AN787">
        <v>0.86829866666666677</v>
      </c>
      <c r="AO787">
        <v>0.57524786666666672</v>
      </c>
      <c r="AP787">
        <v>0.19536719999999999</v>
      </c>
      <c r="AQ787">
        <v>1</v>
      </c>
      <c r="AR787">
        <v>0</v>
      </c>
      <c r="AS787">
        <v>2</v>
      </c>
      <c r="AT787">
        <v>1.48</v>
      </c>
      <c r="AU787">
        <v>1</v>
      </c>
      <c r="AV787">
        <v>2</v>
      </c>
      <c r="AW787">
        <v>1.5</v>
      </c>
      <c r="AX787">
        <v>1</v>
      </c>
      <c r="AY787">
        <v>2</v>
      </c>
      <c r="AZ787">
        <v>0.6</v>
      </c>
      <c r="BA787">
        <v>0.3</v>
      </c>
      <c r="BB787">
        <v>0.8</v>
      </c>
      <c r="BC787" s="27">
        <v>0.39065188860774597</v>
      </c>
      <c r="BD787" s="28">
        <v>0.65301819281038498</v>
      </c>
      <c r="BE787" s="28">
        <v>0.35375345364860095</v>
      </c>
      <c r="BF787" s="28">
        <f t="shared" si="133"/>
        <v>0.80843972703773015</v>
      </c>
      <c r="BG787" s="29" t="s">
        <v>106</v>
      </c>
      <c r="BH787">
        <v>0.38346698060774598</v>
      </c>
      <c r="BI787">
        <v>0.47551788871038497</v>
      </c>
      <c r="BJ787">
        <v>0.32799192737260102</v>
      </c>
      <c r="BK787">
        <f t="shared" si="134"/>
        <v>0.78267820076173023</v>
      </c>
      <c r="BL787" t="s">
        <v>106</v>
      </c>
      <c r="BM787" s="27">
        <v>0.39922922060774596</v>
      </c>
      <c r="BN787" s="28">
        <v>0.77141074001038512</v>
      </c>
      <c r="BO787" s="28">
        <v>0.37806513642260098</v>
      </c>
      <c r="BP787" s="28">
        <f t="shared" si="135"/>
        <v>0.83275140981173013</v>
      </c>
      <c r="BQ787" s="29" t="s">
        <v>106</v>
      </c>
      <c r="BR787">
        <v>0.29754514525694992</v>
      </c>
      <c r="BS787">
        <v>0.65301819281038498</v>
      </c>
      <c r="BT787">
        <v>0.28365259682927341</v>
      </c>
      <c r="BU787">
        <f t="shared" si="136"/>
        <v>0.73833887021840261</v>
      </c>
      <c r="BV787" t="s">
        <v>106</v>
      </c>
      <c r="BW787" s="27">
        <v>0.29036023725694993</v>
      </c>
      <c r="BX787" s="28">
        <v>0.47551788871038497</v>
      </c>
      <c r="BY787" s="28">
        <v>0.25789107055327343</v>
      </c>
      <c r="BZ787" s="28">
        <f t="shared" si="137"/>
        <v>0.71257734394240257</v>
      </c>
      <c r="CA787" s="29" t="s">
        <v>106</v>
      </c>
      <c r="CB787">
        <v>0.30612247725694991</v>
      </c>
      <c r="CC787">
        <v>0.77141074001038512</v>
      </c>
      <c r="CD787">
        <v>0.30796427960327338</v>
      </c>
      <c r="CE787">
        <f t="shared" si="138"/>
        <v>0.76080875064607911</v>
      </c>
      <c r="CF787" t="s">
        <v>107</v>
      </c>
      <c r="CG787" s="27">
        <v>0.17685121869110321</v>
      </c>
      <c r="CH787" s="28">
        <v>0.65301819281038498</v>
      </c>
      <c r="CI787" s="28">
        <v>0.19278111576718204</v>
      </c>
      <c r="CJ787" s="28">
        <f t="shared" si="139"/>
        <v>0.63153749208023235</v>
      </c>
      <c r="CK787" s="29" t="s">
        <v>107</v>
      </c>
      <c r="CL787">
        <v>0.16966631069110324</v>
      </c>
      <c r="CM787">
        <v>0.47551788871038497</v>
      </c>
      <c r="CN787">
        <v>0.16701958949118204</v>
      </c>
      <c r="CO787">
        <f t="shared" si="140"/>
        <v>0.62170586288031127</v>
      </c>
      <c r="CP787" t="s">
        <v>106</v>
      </c>
      <c r="CQ787" s="27">
        <v>0.18542855069110323</v>
      </c>
      <c r="CR787" s="28">
        <v>0.77141074001038512</v>
      </c>
      <c r="CS787" s="28">
        <v>0.21709279854118202</v>
      </c>
      <c r="CT787" s="28">
        <f t="shared" si="141"/>
        <v>0.64011482408023246</v>
      </c>
      <c r="CU787" s="29" t="s">
        <v>107</v>
      </c>
      <c r="CV787">
        <v>60943.615703651703</v>
      </c>
      <c r="CW787">
        <v>12840.558449603999</v>
      </c>
      <c r="CX787">
        <v>0.4546862733891292</v>
      </c>
      <c r="CY787">
        <f t="shared" si="132"/>
        <v>1.1077044661995141</v>
      </c>
      <c r="CZ787">
        <f t="shared" si="142"/>
        <v>0.84533816199687517</v>
      </c>
    </row>
    <row r="788" spans="1:104" x14ac:dyDescent="0.25">
      <c r="A788">
        <v>1</v>
      </c>
      <c r="B788" s="15">
        <v>11788</v>
      </c>
      <c r="C788" s="15">
        <v>-63.875763730000003</v>
      </c>
      <c r="D788" s="15">
        <v>-18.179778939999998</v>
      </c>
      <c r="E788" s="15">
        <v>1647</v>
      </c>
      <c r="F788" s="15">
        <v>1</v>
      </c>
      <c r="G788" s="18">
        <v>1</v>
      </c>
      <c r="H788" s="17">
        <v>4</v>
      </c>
      <c r="I788" s="19">
        <v>0</v>
      </c>
      <c r="J788" s="19">
        <v>0</v>
      </c>
      <c r="K788" s="19">
        <v>1</v>
      </c>
      <c r="L788" s="15">
        <v>2</v>
      </c>
      <c r="M788" s="15">
        <v>0</v>
      </c>
      <c r="N788" s="15">
        <v>1.2032</v>
      </c>
      <c r="O788" s="19">
        <v>5141.1587689999997</v>
      </c>
      <c r="P788" s="19">
        <v>1279.9110616547439</v>
      </c>
      <c r="Q788" s="20">
        <v>4.0168093885783041</v>
      </c>
      <c r="R788" s="21">
        <v>0.95399999999999996</v>
      </c>
      <c r="S788" s="22">
        <v>0.499</v>
      </c>
      <c r="T788" s="22">
        <v>0.502</v>
      </c>
      <c r="U788" s="19">
        <v>1</v>
      </c>
      <c r="V788" s="19">
        <v>638.67561976571722</v>
      </c>
      <c r="W788" s="19">
        <v>642.5153529506814</v>
      </c>
      <c r="X788" s="19">
        <v>1281189.4496222353</v>
      </c>
      <c r="Y788" s="19">
        <v>20755</v>
      </c>
      <c r="Z788" s="19">
        <v>1301944.4496222353</v>
      </c>
      <c r="AA788">
        <v>1539.9534800660631</v>
      </c>
      <c r="AB788">
        <v>1</v>
      </c>
      <c r="AC788">
        <v>0.501</v>
      </c>
      <c r="AD788">
        <v>0.499</v>
      </c>
      <c r="AE788">
        <v>1</v>
      </c>
      <c r="AF788">
        <v>771.51669351309761</v>
      </c>
      <c r="AG788">
        <v>768.43678655296549</v>
      </c>
      <c r="AH788">
        <v>2398579.9521093178</v>
      </c>
      <c r="AI788">
        <v>24972.416000000001</v>
      </c>
      <c r="AJ788">
        <v>2319070.7484558998</v>
      </c>
      <c r="AK788">
        <v>480270.45859150501</v>
      </c>
      <c r="AL788">
        <v>58.875908836118271</v>
      </c>
      <c r="AM788" s="19">
        <v>318.91832724743745</v>
      </c>
      <c r="AN788">
        <v>0.80359466666666668</v>
      </c>
      <c r="AO788">
        <v>0.53238146666666675</v>
      </c>
      <c r="AP788">
        <v>0.18080879999999999</v>
      </c>
      <c r="AQ788">
        <v>1</v>
      </c>
      <c r="AR788">
        <v>0</v>
      </c>
      <c r="AS788">
        <v>2</v>
      </c>
      <c r="AT788">
        <v>1.48</v>
      </c>
      <c r="AU788">
        <v>1</v>
      </c>
      <c r="AV788">
        <v>2</v>
      </c>
      <c r="AW788">
        <v>1.5</v>
      </c>
      <c r="AX788">
        <v>1</v>
      </c>
      <c r="AY788">
        <v>2</v>
      </c>
      <c r="AZ788">
        <v>0.6</v>
      </c>
      <c r="BA788">
        <v>0.3</v>
      </c>
      <c r="BB788">
        <v>0.8</v>
      </c>
      <c r="BC788" s="27">
        <v>0.31860453348958884</v>
      </c>
      <c r="BD788" s="28">
        <v>0.53076360163834257</v>
      </c>
      <c r="BE788" s="28">
        <v>0.26544748626047948</v>
      </c>
      <c r="BF788" s="28">
        <f t="shared" si="133"/>
        <v>0.2802456099508937</v>
      </c>
      <c r="BG788" s="29" t="s">
        <v>106</v>
      </c>
      <c r="BH788">
        <v>0.31065834508958889</v>
      </c>
      <c r="BI788">
        <v>0.35828343963834253</v>
      </c>
      <c r="BJ788">
        <v>0.22850597826847951</v>
      </c>
      <c r="BK788">
        <f t="shared" si="134"/>
        <v>0.24330410195889371</v>
      </c>
      <c r="BL788" t="s">
        <v>106</v>
      </c>
      <c r="BM788" s="27">
        <v>0.32802170508958889</v>
      </c>
      <c r="BN788" s="28">
        <v>0.64833307673834251</v>
      </c>
      <c r="BO788" s="28">
        <v>0.29801883221847952</v>
      </c>
      <c r="BP788" s="28">
        <f t="shared" si="135"/>
        <v>0.31281695590889375</v>
      </c>
      <c r="BQ788" s="29" t="s">
        <v>106</v>
      </c>
      <c r="BR788">
        <v>0.23235041506861293</v>
      </c>
      <c r="BS788">
        <v>0.53076360163834257</v>
      </c>
      <c r="BT788">
        <v>0.21192535667186352</v>
      </c>
      <c r="BU788">
        <f t="shared" si="136"/>
        <v>0.22672348036227771</v>
      </c>
      <c r="BV788" t="s">
        <v>106</v>
      </c>
      <c r="BW788" s="27">
        <v>0.22440422666861293</v>
      </c>
      <c r="BX788" s="28">
        <v>0.35828343963834253</v>
      </c>
      <c r="BY788" s="28">
        <v>0.17498384867986355</v>
      </c>
      <c r="BZ788" s="28">
        <f t="shared" si="137"/>
        <v>0.18978197237027775</v>
      </c>
      <c r="CA788" s="29" t="s">
        <v>106</v>
      </c>
      <c r="CB788">
        <v>0.24176758666861292</v>
      </c>
      <c r="CC788">
        <v>0.64833307673834251</v>
      </c>
      <c r="CD788">
        <v>0.24449670262986353</v>
      </c>
      <c r="CE788">
        <f t="shared" si="138"/>
        <v>0.25656571035902714</v>
      </c>
      <c r="CF788" t="s">
        <v>107</v>
      </c>
      <c r="CG788" s="27">
        <v>0.12053952081919955</v>
      </c>
      <c r="CH788" s="28">
        <v>0.53076360163834257</v>
      </c>
      <c r="CI788" s="28">
        <v>0.14254481831625015</v>
      </c>
      <c r="CJ788" s="28">
        <f t="shared" si="139"/>
        <v>0.13533764450961375</v>
      </c>
      <c r="CK788" s="29" t="s">
        <v>107</v>
      </c>
      <c r="CL788">
        <v>0.11259333241919955</v>
      </c>
      <c r="CM788">
        <v>0.35828343963834253</v>
      </c>
      <c r="CN788">
        <v>0.10560331032425016</v>
      </c>
      <c r="CO788">
        <f t="shared" si="140"/>
        <v>0.12040143401466435</v>
      </c>
      <c r="CP788" t="s">
        <v>106</v>
      </c>
      <c r="CQ788" s="27">
        <v>0.12995669241919955</v>
      </c>
      <c r="CR788" s="28">
        <v>0.64833307673834251</v>
      </c>
      <c r="CS788" s="28">
        <v>0.17511616427425017</v>
      </c>
      <c r="CT788" s="28">
        <f t="shared" si="141"/>
        <v>0.14475481610961374</v>
      </c>
      <c r="CU788" s="29" t="s">
        <v>107</v>
      </c>
      <c r="CV788">
        <v>24254.101712094202</v>
      </c>
      <c r="CW788">
        <v>39864.790917512597</v>
      </c>
      <c r="CX788">
        <v>1.4798123690414198E-2</v>
      </c>
      <c r="CY788">
        <f t="shared" si="132"/>
        <v>0.5455617253287568</v>
      </c>
      <c r="CZ788">
        <f t="shared" si="142"/>
        <v>0.33340265718000306</v>
      </c>
    </row>
    <row r="789" spans="1:104" x14ac:dyDescent="0.25">
      <c r="A789">
        <v>1</v>
      </c>
      <c r="B789" s="15">
        <v>11790</v>
      </c>
      <c r="C789" s="15">
        <v>-59.595411970000001</v>
      </c>
      <c r="D789" s="15">
        <v>-18.339304039999998</v>
      </c>
      <c r="E789" s="15">
        <v>623</v>
      </c>
      <c r="F789" s="15">
        <v>0</v>
      </c>
      <c r="G789" s="15">
        <v>0</v>
      </c>
      <c r="H789" s="17">
        <v>4</v>
      </c>
      <c r="I789" s="19">
        <v>0</v>
      </c>
      <c r="J789" s="19">
        <v>0</v>
      </c>
      <c r="K789" s="19">
        <v>1</v>
      </c>
      <c r="L789" s="15">
        <v>0</v>
      </c>
      <c r="M789" s="15">
        <v>0</v>
      </c>
      <c r="N789" s="15">
        <v>1.2032</v>
      </c>
      <c r="O789" s="19">
        <v>1522.4184829999999</v>
      </c>
      <c r="P789" s="19">
        <v>425.87370598462053</v>
      </c>
      <c r="Q789" s="20">
        <v>3.5748121135587994</v>
      </c>
      <c r="R789" s="21">
        <v>0.871</v>
      </c>
      <c r="S789" s="22">
        <v>0.61099999999999999</v>
      </c>
      <c r="T789" s="22">
        <v>0.38800000000000001</v>
      </c>
      <c r="U789" s="19">
        <v>0</v>
      </c>
      <c r="V789" s="19">
        <v>260.20883435660312</v>
      </c>
      <c r="W789" s="19">
        <v>165.23899792203278</v>
      </c>
      <c r="X789" s="19">
        <v>259478.26206781881</v>
      </c>
      <c r="Y789" s="19">
        <v>1560</v>
      </c>
      <c r="Z789" s="19">
        <v>261038.26206781881</v>
      </c>
      <c r="AA789">
        <v>512.39942779072533</v>
      </c>
      <c r="AB789">
        <v>1</v>
      </c>
      <c r="AC789">
        <v>0.61199999999999999</v>
      </c>
      <c r="AD789">
        <v>0.38800000000000001</v>
      </c>
      <c r="AE789">
        <v>0</v>
      </c>
      <c r="AF789">
        <v>313.58844980792389</v>
      </c>
      <c r="AG789">
        <v>198.81097798280143</v>
      </c>
      <c r="AH789">
        <v>384122.71105654776</v>
      </c>
      <c r="AI789">
        <v>1876.992</v>
      </c>
      <c r="AJ789">
        <v>369267.40155324398</v>
      </c>
      <c r="AK789">
        <v>101947.485299155</v>
      </c>
      <c r="AL789">
        <v>54.937708072016051</v>
      </c>
      <c r="AM789" s="19">
        <v>141.46342987812085</v>
      </c>
      <c r="AN789">
        <v>0.81797333333333333</v>
      </c>
      <c r="AO789">
        <v>0.54190733333333341</v>
      </c>
      <c r="AP789">
        <v>0.18404399999999999</v>
      </c>
      <c r="AQ789">
        <v>1</v>
      </c>
      <c r="AR789">
        <v>0</v>
      </c>
      <c r="AS789">
        <v>2</v>
      </c>
      <c r="AT789">
        <v>1.48</v>
      </c>
      <c r="AU789">
        <v>1</v>
      </c>
      <c r="AV789">
        <v>2</v>
      </c>
      <c r="AW789">
        <v>1.5</v>
      </c>
      <c r="AX789">
        <v>1</v>
      </c>
      <c r="AY789">
        <v>2</v>
      </c>
      <c r="AZ789">
        <v>0.6</v>
      </c>
      <c r="BA789">
        <v>0.3</v>
      </c>
      <c r="BB789">
        <v>0.8</v>
      </c>
      <c r="BC789" s="27">
        <v>0.33577217728290137</v>
      </c>
      <c r="BD789" s="28">
        <v>0.61618880528264564</v>
      </c>
      <c r="BE789" s="28">
        <v>0.30317223470493232</v>
      </c>
      <c r="BF789" s="28">
        <f t="shared" si="133"/>
        <v>0.34311027567859409</v>
      </c>
      <c r="BG789" s="29" t="s">
        <v>106</v>
      </c>
      <c r="BH789">
        <v>0.32858726928290138</v>
      </c>
      <c r="BI789">
        <v>0.43868850118264557</v>
      </c>
      <c r="BJ789">
        <v>0.27741070842893234</v>
      </c>
      <c r="BK789">
        <f t="shared" si="134"/>
        <v>0.31734874940259411</v>
      </c>
      <c r="BL789" t="s">
        <v>106</v>
      </c>
      <c r="BM789" s="27">
        <v>0.34434950928290137</v>
      </c>
      <c r="BN789" s="28">
        <v>0.73458135248264567</v>
      </c>
      <c r="BO789" s="28">
        <v>0.3274839174789323</v>
      </c>
      <c r="BP789" s="28">
        <f t="shared" si="135"/>
        <v>0.36742195845259407</v>
      </c>
      <c r="BQ789" s="29" t="s">
        <v>106</v>
      </c>
      <c r="BR789">
        <v>0.24806176594848139</v>
      </c>
      <c r="BS789">
        <v>0.61618880528264564</v>
      </c>
      <c r="BT789">
        <v>0.23713432203353033</v>
      </c>
      <c r="BU789">
        <f t="shared" si="136"/>
        <v>0.27707236300719207</v>
      </c>
      <c r="BV789" t="s">
        <v>106</v>
      </c>
      <c r="BW789" s="27">
        <v>0.24087685794848138</v>
      </c>
      <c r="BX789" s="28">
        <v>0.43868850118264557</v>
      </c>
      <c r="BY789" s="28">
        <v>0.21137279575753032</v>
      </c>
      <c r="BZ789" s="28">
        <f t="shared" si="137"/>
        <v>0.25131083673119209</v>
      </c>
      <c r="CA789" s="29" t="s">
        <v>106</v>
      </c>
      <c r="CB789">
        <v>0.25663909794848139</v>
      </c>
      <c r="CC789">
        <v>0.73458135248264567</v>
      </c>
      <c r="CD789">
        <v>0.26144600480753033</v>
      </c>
      <c r="CE789">
        <f t="shared" si="138"/>
        <v>0.29657713892214316</v>
      </c>
      <c r="CF789" t="s">
        <v>107</v>
      </c>
      <c r="CG789" s="27">
        <v>0.13436308458904805</v>
      </c>
      <c r="CH789" s="28">
        <v>0.61618880528264564</v>
      </c>
      <c r="CI789" s="28">
        <v>0.1515296204224536</v>
      </c>
      <c r="CJ789" s="28">
        <f t="shared" si="139"/>
        <v>0.1743011255627098</v>
      </c>
      <c r="CK789" s="29" t="s">
        <v>107</v>
      </c>
      <c r="CL789">
        <v>0.12717817658904804</v>
      </c>
      <c r="CM789">
        <v>0.43868850118264557</v>
      </c>
      <c r="CN789">
        <v>0.1257680941464536</v>
      </c>
      <c r="CO789">
        <f t="shared" si="140"/>
        <v>0.16570613512011534</v>
      </c>
      <c r="CP789" t="s">
        <v>106</v>
      </c>
      <c r="CQ789" s="27">
        <v>0.14294041658904802</v>
      </c>
      <c r="CR789" s="28">
        <v>0.73458135248264567</v>
      </c>
      <c r="CS789" s="28">
        <v>0.17584130319645358</v>
      </c>
      <c r="CT789" s="28">
        <f t="shared" si="141"/>
        <v>0.18287845756270976</v>
      </c>
      <c r="CU789" s="29" t="s">
        <v>107</v>
      </c>
      <c r="CV789">
        <v>19050.101995872599</v>
      </c>
      <c r="CW789">
        <v>17682.9287232854</v>
      </c>
      <c r="CX789">
        <v>3.9938040973661749E-2</v>
      </c>
      <c r="CY789">
        <f t="shared" si="132"/>
        <v>0.65612684625630735</v>
      </c>
      <c r="CZ789">
        <f t="shared" si="142"/>
        <v>0.37571021825656314</v>
      </c>
    </row>
    <row r="790" spans="1:104" x14ac:dyDescent="0.25">
      <c r="A790">
        <v>1</v>
      </c>
      <c r="B790" s="15">
        <v>11791</v>
      </c>
      <c r="C790" s="15">
        <v>-62.910250230000003</v>
      </c>
      <c r="D790" s="15">
        <v>-16.32947648</v>
      </c>
      <c r="E790" s="15">
        <v>264</v>
      </c>
      <c r="F790" s="15">
        <v>0</v>
      </c>
      <c r="G790" s="15">
        <v>0</v>
      </c>
      <c r="H790" s="17">
        <v>4</v>
      </c>
      <c r="I790" s="19">
        <v>1</v>
      </c>
      <c r="J790" s="19">
        <v>3</v>
      </c>
      <c r="K790" s="19">
        <v>1</v>
      </c>
      <c r="L790" s="15">
        <v>2</v>
      </c>
      <c r="M790" s="15">
        <v>1.9414993466458099</v>
      </c>
      <c r="N790" s="15">
        <v>1.2032</v>
      </c>
      <c r="O790" s="19">
        <v>2315.5141429999999</v>
      </c>
      <c r="P790" s="19">
        <v>576.45606729251972</v>
      </c>
      <c r="Q790" s="20">
        <v>4.0168093882252505</v>
      </c>
      <c r="R790" s="21">
        <v>0.747</v>
      </c>
      <c r="S790" s="22">
        <v>0.153</v>
      </c>
      <c r="T790" s="22">
        <v>0.84699999999999986</v>
      </c>
      <c r="U790" s="19">
        <v>1</v>
      </c>
      <c r="V790" s="19">
        <v>88.197778295755512</v>
      </c>
      <c r="W790" s="19">
        <v>488.25828899676412</v>
      </c>
      <c r="X790" s="19">
        <v>103843.54016685738</v>
      </c>
      <c r="Y790" s="19">
        <v>23805</v>
      </c>
      <c r="Z790" s="19">
        <v>127648.54016685738</v>
      </c>
      <c r="AA790">
        <v>693.57594700744949</v>
      </c>
      <c r="AB790">
        <v>1</v>
      </c>
      <c r="AC790">
        <v>0.16200000000000001</v>
      </c>
      <c r="AD790">
        <v>0.83799999999999997</v>
      </c>
      <c r="AE790">
        <v>1</v>
      </c>
      <c r="AF790">
        <v>112.35930341520682</v>
      </c>
      <c r="AG790">
        <v>581.21664359224269</v>
      </c>
      <c r="AH790">
        <v>185651.79027914704</v>
      </c>
      <c r="AI790">
        <v>30893.989007269724</v>
      </c>
      <c r="AJ790">
        <v>655632.22745557304</v>
      </c>
      <c r="AK790">
        <v>248577.234865317</v>
      </c>
      <c r="AL790">
        <v>145.84338502500748</v>
      </c>
      <c r="AM790" s="19">
        <v>262.96326473993724</v>
      </c>
      <c r="AN790">
        <v>0.81078400000000006</v>
      </c>
      <c r="AO790">
        <v>0.53714440000000008</v>
      </c>
      <c r="AP790">
        <v>0.18242639999999999</v>
      </c>
      <c r="AQ790">
        <v>1</v>
      </c>
      <c r="AR790">
        <v>0</v>
      </c>
      <c r="AS790">
        <v>2</v>
      </c>
      <c r="AT790">
        <v>1.48</v>
      </c>
      <c r="AU790">
        <v>1</v>
      </c>
      <c r="AV790">
        <v>2</v>
      </c>
      <c r="AW790">
        <v>1.5</v>
      </c>
      <c r="AX790">
        <v>1</v>
      </c>
      <c r="AY790">
        <v>2</v>
      </c>
      <c r="AZ790">
        <v>0.6</v>
      </c>
      <c r="BA790">
        <v>0.3</v>
      </c>
      <c r="BB790">
        <v>0.8</v>
      </c>
      <c r="BC790" s="27">
        <v>0.32208740651970219</v>
      </c>
      <c r="BD790" s="28">
        <v>0.60718785878325021</v>
      </c>
      <c r="BE790" s="28">
        <v>0.29042694357296495</v>
      </c>
      <c r="BF790" s="28">
        <f t="shared" si="133"/>
        <v>0.3191337168849957</v>
      </c>
      <c r="BG790" s="29" t="s">
        <v>106</v>
      </c>
      <c r="BH790">
        <v>0.3149024985197022</v>
      </c>
      <c r="BI790">
        <v>0.42968755468325026</v>
      </c>
      <c r="BJ790">
        <v>0.26466541729696497</v>
      </c>
      <c r="BK790">
        <f t="shared" si="134"/>
        <v>0.29337219060899572</v>
      </c>
      <c r="BL790" t="s">
        <v>106</v>
      </c>
      <c r="BM790" s="27">
        <v>0.33066473851970218</v>
      </c>
      <c r="BN790" s="28">
        <v>0.72558040598325035</v>
      </c>
      <c r="BO790" s="28">
        <v>0.31473862634696492</v>
      </c>
      <c r="BP790" s="28">
        <f t="shared" si="135"/>
        <v>0.34344539965899568</v>
      </c>
      <c r="BQ790" s="29" t="s">
        <v>106</v>
      </c>
      <c r="BR790">
        <v>0.23514789975905021</v>
      </c>
      <c r="BS790">
        <v>0.60718785878325021</v>
      </c>
      <c r="BT790">
        <v>0.22496945149412373</v>
      </c>
      <c r="BU790">
        <f t="shared" si="136"/>
        <v>0.25367622480615448</v>
      </c>
      <c r="BV790" t="s">
        <v>106</v>
      </c>
      <c r="BW790" s="27">
        <v>0.22796299175905019</v>
      </c>
      <c r="BX790" s="28">
        <v>0.42968755468325026</v>
      </c>
      <c r="BY790" s="28">
        <v>0.19920792521812372</v>
      </c>
      <c r="BZ790" s="28">
        <f t="shared" si="137"/>
        <v>0.22791469853015447</v>
      </c>
      <c r="CA790" s="29" t="s">
        <v>106</v>
      </c>
      <c r="CB790">
        <v>0.24372523175905017</v>
      </c>
      <c r="CC790">
        <v>0.72558040598325035</v>
      </c>
      <c r="CD790">
        <v>0.24928113426812371</v>
      </c>
      <c r="CE790">
        <f t="shared" si="138"/>
        <v>0.2724320050710809</v>
      </c>
      <c r="CF790" t="s">
        <v>107</v>
      </c>
      <c r="CG790" s="27">
        <v>0.12244853914339017</v>
      </c>
      <c r="CH790" s="28">
        <v>0.60718785878325021</v>
      </c>
      <c r="CI790" s="28">
        <v>0.14011714694747771</v>
      </c>
      <c r="CJ790" s="28">
        <f t="shared" si="139"/>
        <v>0.15115531245542091</v>
      </c>
      <c r="CK790" s="29" t="s">
        <v>107</v>
      </c>
      <c r="CL790">
        <v>0.11526363114339017</v>
      </c>
      <c r="CM790">
        <v>0.42968755468325026</v>
      </c>
      <c r="CN790">
        <v>0.1143556206714777</v>
      </c>
      <c r="CO790">
        <f t="shared" si="140"/>
        <v>0.14306239398350845</v>
      </c>
      <c r="CP790" t="s">
        <v>106</v>
      </c>
      <c r="CQ790" s="27">
        <v>0.13102587114339015</v>
      </c>
      <c r="CR790" s="28">
        <v>0.72558040598325035</v>
      </c>
      <c r="CS790" s="28">
        <v>0.16442882972147771</v>
      </c>
      <c r="CT790" s="28">
        <f t="shared" si="141"/>
        <v>0.1597326444554209</v>
      </c>
      <c r="CU790" s="29" t="s">
        <v>107</v>
      </c>
      <c r="CV790">
        <v>31507.849544148499</v>
      </c>
      <c r="CW790">
        <v>32870.408106938303</v>
      </c>
      <c r="CX790">
        <v>2.8706773312030753E-2</v>
      </c>
      <c r="CY790">
        <f t="shared" si="132"/>
        <v>0.63589463209528096</v>
      </c>
      <c r="CZ790">
        <f t="shared" si="142"/>
        <v>0.35079417983173294</v>
      </c>
    </row>
    <row r="791" spans="1:104" x14ac:dyDescent="0.25">
      <c r="A791">
        <v>1</v>
      </c>
      <c r="B791" s="15">
        <v>11820</v>
      </c>
      <c r="C791" s="15">
        <v>-64.901724979999997</v>
      </c>
      <c r="D791" s="15">
        <v>-14.33580323</v>
      </c>
      <c r="E791" s="15">
        <v>152</v>
      </c>
      <c r="F791" s="15">
        <v>0</v>
      </c>
      <c r="G791" s="15">
        <v>0</v>
      </c>
      <c r="H791" s="17">
        <v>2</v>
      </c>
      <c r="I791" s="19">
        <v>1</v>
      </c>
      <c r="J791" s="19">
        <v>4</v>
      </c>
      <c r="K791" s="19">
        <v>1</v>
      </c>
      <c r="L791" s="15">
        <v>0</v>
      </c>
      <c r="M791" s="15">
        <v>1.9414993466458099</v>
      </c>
      <c r="N791" s="15">
        <v>1.2032</v>
      </c>
      <c r="O791" s="19">
        <v>486.88323800000001</v>
      </c>
      <c r="P791" s="19">
        <v>136.19827349322699</v>
      </c>
      <c r="Q791" s="20">
        <v>3.5748121140772922</v>
      </c>
      <c r="R791" s="21">
        <v>0.71599999999999997</v>
      </c>
      <c r="S791" s="22">
        <v>0.17400000000000002</v>
      </c>
      <c r="T791" s="22">
        <v>0.82600000000000007</v>
      </c>
      <c r="U791" s="19">
        <v>0</v>
      </c>
      <c r="V791" s="19">
        <v>23.698499587821498</v>
      </c>
      <c r="W791" s="19">
        <v>112.4997739054055</v>
      </c>
      <c r="X791" s="19">
        <v>25566.674646846317</v>
      </c>
      <c r="Y791" s="19">
        <v>3930</v>
      </c>
      <c r="Z791" s="19">
        <v>29496.674646846317</v>
      </c>
      <c r="AA791">
        <v>163.86998402491153</v>
      </c>
      <c r="AB791">
        <v>1</v>
      </c>
      <c r="AC791">
        <v>0.17700000000000002</v>
      </c>
      <c r="AD791">
        <v>0.82299999999999995</v>
      </c>
      <c r="AE791">
        <v>0</v>
      </c>
      <c r="AF791">
        <v>29.004987172409344</v>
      </c>
      <c r="AG791">
        <v>134.86499685250217</v>
      </c>
      <c r="AH791">
        <v>46496.369306538152</v>
      </c>
      <c r="AI791">
        <v>6478.34545155057</v>
      </c>
      <c r="AJ791">
        <v>50949.343050993499</v>
      </c>
      <c r="AK791">
        <v>20629.719708756598</v>
      </c>
      <c r="AL791">
        <v>38.680309672076469</v>
      </c>
      <c r="AM791" s="19">
        <v>66.352020203761015</v>
      </c>
      <c r="AN791">
        <v>0.80359466666666668</v>
      </c>
      <c r="AO791">
        <v>0.53238146666666675</v>
      </c>
      <c r="AP791">
        <v>0.18080879999999999</v>
      </c>
      <c r="AQ791">
        <v>1</v>
      </c>
      <c r="AR791">
        <v>0</v>
      </c>
      <c r="AS791">
        <v>2</v>
      </c>
      <c r="AT791">
        <v>1.48</v>
      </c>
      <c r="AU791">
        <v>1</v>
      </c>
      <c r="AV791">
        <v>2</v>
      </c>
      <c r="AW791">
        <v>1.5</v>
      </c>
      <c r="AX791">
        <v>1</v>
      </c>
      <c r="AY791">
        <v>2</v>
      </c>
      <c r="AZ791">
        <v>0.6</v>
      </c>
      <c r="BA791">
        <v>0.3</v>
      </c>
      <c r="BB791">
        <v>0.8</v>
      </c>
      <c r="BC791" s="27">
        <v>0.35913567238812838</v>
      </c>
      <c r="BD791" s="28">
        <v>0.63471337226603253</v>
      </c>
      <c r="BE791" s="28">
        <v>0.32620881949405028</v>
      </c>
      <c r="BF791" s="28">
        <f t="shared" si="133"/>
        <v>0.84452641188101918</v>
      </c>
      <c r="BG791" s="29" t="s">
        <v>106</v>
      </c>
      <c r="BH791">
        <v>0.35195076438812833</v>
      </c>
      <c r="BI791">
        <v>0.45721306816603258</v>
      </c>
      <c r="BJ791">
        <v>0.3004472932180503</v>
      </c>
      <c r="BK791">
        <f t="shared" si="134"/>
        <v>0.81876488560501925</v>
      </c>
      <c r="BL791" t="s">
        <v>106</v>
      </c>
      <c r="BM791" s="27">
        <v>0.36771300438812832</v>
      </c>
      <c r="BN791" s="28">
        <v>0.75310591946603256</v>
      </c>
      <c r="BO791" s="28">
        <v>0.35052050226805032</v>
      </c>
      <c r="BP791" s="28">
        <f t="shared" si="135"/>
        <v>0.86883809465501927</v>
      </c>
      <c r="BQ791" s="29" t="s">
        <v>106</v>
      </c>
      <c r="BR791">
        <v>0.27296707020124439</v>
      </c>
      <c r="BS791">
        <v>0.63471337226603253</v>
      </c>
      <c r="BT791">
        <v>0.26133174800776993</v>
      </c>
      <c r="BU791">
        <f t="shared" si="136"/>
        <v>0.77964934039473888</v>
      </c>
      <c r="BV791" t="s">
        <v>106</v>
      </c>
      <c r="BW791" s="27">
        <v>0.2657821622012444</v>
      </c>
      <c r="BX791" s="28">
        <v>0.45721306816603258</v>
      </c>
      <c r="BY791" s="28">
        <v>0.23557022173176989</v>
      </c>
      <c r="BZ791" s="28">
        <f t="shared" si="137"/>
        <v>0.75388781411873884</v>
      </c>
      <c r="CA791" s="29" t="s">
        <v>106</v>
      </c>
      <c r="CB791">
        <v>0.28154440220124433</v>
      </c>
      <c r="CC791">
        <v>0.75310591946603256</v>
      </c>
      <c r="CD791">
        <v>0.2856434307817699</v>
      </c>
      <c r="CE791">
        <f t="shared" si="138"/>
        <v>0.79986199458821328</v>
      </c>
      <c r="CF791" t="s">
        <v>107</v>
      </c>
      <c r="CG791" s="27">
        <v>0.16126703032935769</v>
      </c>
      <c r="CH791" s="28">
        <v>0.63471337226603253</v>
      </c>
      <c r="CI791" s="28">
        <v>0.17723184052555455</v>
      </c>
      <c r="CJ791" s="28">
        <f t="shared" si="139"/>
        <v>0.67958462271632669</v>
      </c>
      <c r="CK791" s="29" t="s">
        <v>107</v>
      </c>
      <c r="CL791">
        <v>0.1540821223293577</v>
      </c>
      <c r="CM791">
        <v>0.45721306816603258</v>
      </c>
      <c r="CN791">
        <v>0.15147031424955454</v>
      </c>
      <c r="CO791">
        <f t="shared" si="140"/>
        <v>0.66978790663652354</v>
      </c>
      <c r="CP791" t="s">
        <v>106</v>
      </c>
      <c r="CQ791" s="27">
        <v>0.16984436232935768</v>
      </c>
      <c r="CR791" s="28">
        <v>0.75310591946603256</v>
      </c>
      <c r="CS791" s="28">
        <v>0.20154352329955455</v>
      </c>
      <c r="CT791" s="28">
        <f t="shared" si="141"/>
        <v>0.68816195471632668</v>
      </c>
      <c r="CU791" s="29" t="s">
        <v>107</v>
      </c>
      <c r="CV791">
        <v>75984.138358113603</v>
      </c>
      <c r="CW791">
        <v>20483.748003113898</v>
      </c>
      <c r="CX791">
        <v>0.51831759238696895</v>
      </c>
      <c r="CY791">
        <f t="shared" si="132"/>
        <v>1.1530309646530015</v>
      </c>
      <c r="CZ791">
        <f t="shared" si="142"/>
        <v>0.87745326477509733</v>
      </c>
    </row>
    <row r="792" spans="1:104" x14ac:dyDescent="0.25">
      <c r="A792">
        <v>1</v>
      </c>
      <c r="B792" s="15">
        <v>11825</v>
      </c>
      <c r="C792" s="15">
        <v>-65.441341370000004</v>
      </c>
      <c r="D792" s="15">
        <v>-10.57035205</v>
      </c>
      <c r="E792" s="15">
        <v>135</v>
      </c>
      <c r="F792" s="15">
        <v>0</v>
      </c>
      <c r="G792" s="15">
        <v>0</v>
      </c>
      <c r="H792" s="17">
        <v>3</v>
      </c>
      <c r="I792" s="19">
        <v>0</v>
      </c>
      <c r="J792" s="19">
        <v>0</v>
      </c>
      <c r="K792" s="19">
        <v>1</v>
      </c>
      <c r="L792" s="15">
        <v>0</v>
      </c>
      <c r="M792" s="15">
        <v>0</v>
      </c>
      <c r="N792" s="15">
        <v>1.2032</v>
      </c>
      <c r="O792" s="19">
        <v>163.50556499999999</v>
      </c>
      <c r="P792" s="19">
        <v>45.738226162840157</v>
      </c>
      <c r="Q792" s="20">
        <v>3.5748121148790735</v>
      </c>
      <c r="R792" s="21">
        <v>8.8999999999999996E-2</v>
      </c>
      <c r="S792" s="22">
        <v>0.61799999999999999</v>
      </c>
      <c r="T792" s="22">
        <v>0.38299999999999995</v>
      </c>
      <c r="U792" s="19">
        <v>0</v>
      </c>
      <c r="V792" s="19">
        <v>28.266223768635218</v>
      </c>
      <c r="W792" s="19">
        <v>17.517740620367778</v>
      </c>
      <c r="X792" s="19">
        <v>2876.7896184186143</v>
      </c>
      <c r="Y792" s="19">
        <v>1560</v>
      </c>
      <c r="Z792" s="19">
        <v>4436.7896184186138</v>
      </c>
      <c r="AA792">
        <v>55.03096478819571</v>
      </c>
      <c r="AB792">
        <v>1</v>
      </c>
      <c r="AC792">
        <v>0.61899999999999999</v>
      </c>
      <c r="AD792">
        <v>0.38100000000000001</v>
      </c>
      <c r="AE792">
        <v>0</v>
      </c>
      <c r="AF792">
        <v>34.064167203893142</v>
      </c>
      <c r="AG792">
        <v>20.966797584302565</v>
      </c>
      <c r="AH792">
        <v>41666.82321153034</v>
      </c>
      <c r="AI792">
        <v>1876.992</v>
      </c>
      <c r="AJ792">
        <v>41728.817476667398</v>
      </c>
      <c r="AK792">
        <v>38642.090090040998</v>
      </c>
      <c r="AL792">
        <v>41.667524034347387</v>
      </c>
      <c r="AM792" s="19">
        <v>50.960262659702941</v>
      </c>
      <c r="AN792">
        <v>0.81078400000000006</v>
      </c>
      <c r="AO792">
        <v>0.53714440000000008</v>
      </c>
      <c r="AP792">
        <v>0.18242639999999999</v>
      </c>
      <c r="AQ792">
        <v>1</v>
      </c>
      <c r="AR792">
        <v>0</v>
      </c>
      <c r="AS792">
        <v>2</v>
      </c>
      <c r="AT792">
        <v>1.48</v>
      </c>
      <c r="AU792">
        <v>1</v>
      </c>
      <c r="AV792">
        <v>2</v>
      </c>
      <c r="AW792">
        <v>1.5</v>
      </c>
      <c r="AX792">
        <v>1</v>
      </c>
      <c r="AY792">
        <v>2</v>
      </c>
      <c r="AZ792">
        <v>0.6</v>
      </c>
      <c r="BA792">
        <v>0.3</v>
      </c>
      <c r="BB792">
        <v>0.8</v>
      </c>
      <c r="BC792" s="27">
        <v>0.37730874163831213</v>
      </c>
      <c r="BD792" s="28">
        <v>0.65207002346487641</v>
      </c>
      <c r="BE792" s="28">
        <v>0.3440268461124309</v>
      </c>
      <c r="BF792" s="28">
        <f t="shared" si="133"/>
        <v>0.49460086181552154</v>
      </c>
      <c r="BG792" s="29" t="s">
        <v>106</v>
      </c>
      <c r="BH792">
        <v>0.37012383363831214</v>
      </c>
      <c r="BI792">
        <v>0.47456971936487641</v>
      </c>
      <c r="BJ792">
        <v>0.31826531983643097</v>
      </c>
      <c r="BK792">
        <f t="shared" si="134"/>
        <v>0.46883933553952162</v>
      </c>
      <c r="BL792" t="s">
        <v>106</v>
      </c>
      <c r="BM792" s="27">
        <v>0.38588607363831212</v>
      </c>
      <c r="BN792" s="28">
        <v>0.77046257066487644</v>
      </c>
      <c r="BO792" s="28">
        <v>0.36833852888643093</v>
      </c>
      <c r="BP792" s="28">
        <f t="shared" si="135"/>
        <v>0.51891254458952163</v>
      </c>
      <c r="BQ792" s="29" t="s">
        <v>106</v>
      </c>
      <c r="BR792">
        <v>0.29036923487766014</v>
      </c>
      <c r="BS792">
        <v>0.65207002346487641</v>
      </c>
      <c r="BT792">
        <v>0.27856935403358973</v>
      </c>
      <c r="BU792">
        <f t="shared" si="136"/>
        <v>0.42914336973668044</v>
      </c>
      <c r="BV792" t="s">
        <v>106</v>
      </c>
      <c r="BW792" s="27">
        <v>0.28318432687766015</v>
      </c>
      <c r="BX792" s="28">
        <v>0.47456971936487641</v>
      </c>
      <c r="BY792" s="28">
        <v>0.25280782775758975</v>
      </c>
      <c r="BZ792" s="28">
        <f t="shared" si="137"/>
        <v>0.4033818434606804</v>
      </c>
      <c r="CA792" s="29" t="s">
        <v>106</v>
      </c>
      <c r="CB792">
        <v>0.29894656687766008</v>
      </c>
      <c r="CC792">
        <v>0.77046257066487644</v>
      </c>
      <c r="CD792">
        <v>0.30288103680758977</v>
      </c>
      <c r="CE792">
        <f t="shared" si="138"/>
        <v>0.44952058258075078</v>
      </c>
      <c r="CF792" t="s">
        <v>107</v>
      </c>
      <c r="CG792" s="27">
        <v>0.17766987426200009</v>
      </c>
      <c r="CH792" s="28">
        <v>0.65207002346487641</v>
      </c>
      <c r="CI792" s="28">
        <v>0.19371704948694371</v>
      </c>
      <c r="CJ792" s="28">
        <f t="shared" si="139"/>
        <v>0.3282438899650908</v>
      </c>
      <c r="CK792" s="29" t="s">
        <v>107</v>
      </c>
      <c r="CL792">
        <v>0.1704849662620001</v>
      </c>
      <c r="CM792">
        <v>0.47456971936487641</v>
      </c>
      <c r="CN792">
        <v>0.1679555232109437</v>
      </c>
      <c r="CO792">
        <f t="shared" si="140"/>
        <v>0.31852953891403435</v>
      </c>
      <c r="CP792" t="s">
        <v>106</v>
      </c>
      <c r="CQ792" s="27">
        <v>0.18624720626200009</v>
      </c>
      <c r="CR792" s="28">
        <v>0.77046257066487644</v>
      </c>
      <c r="CS792" s="28">
        <v>0.21802873226094371</v>
      </c>
      <c r="CT792" s="28">
        <f t="shared" si="141"/>
        <v>0.33682122196509079</v>
      </c>
      <c r="CU792" s="29" t="s">
        <v>107</v>
      </c>
      <c r="CV792">
        <v>45614.4598714077</v>
      </c>
      <c r="CW792">
        <v>6878.8705985244596</v>
      </c>
      <c r="CX792">
        <v>0.15057401570309067</v>
      </c>
      <c r="CY792">
        <f t="shared" si="132"/>
        <v>0.80264403916796712</v>
      </c>
      <c r="CZ792">
        <f t="shared" si="142"/>
        <v>0.52788275734140278</v>
      </c>
    </row>
    <row r="793" spans="1:104" x14ac:dyDescent="0.25">
      <c r="A793">
        <v>1</v>
      </c>
      <c r="B793" s="15">
        <v>11833</v>
      </c>
      <c r="C793" s="15">
        <v>-66.32850861</v>
      </c>
      <c r="D793" s="15">
        <v>-14.88201499</v>
      </c>
      <c r="E793" s="15">
        <v>179</v>
      </c>
      <c r="F793" s="15">
        <v>0</v>
      </c>
      <c r="G793" s="15">
        <v>0</v>
      </c>
      <c r="H793" s="17">
        <v>2</v>
      </c>
      <c r="I793" s="19">
        <v>1</v>
      </c>
      <c r="J793" s="19">
        <v>5</v>
      </c>
      <c r="K793" s="19">
        <v>1</v>
      </c>
      <c r="L793" s="15">
        <v>0</v>
      </c>
      <c r="M793" s="15">
        <v>1.9414993466458099</v>
      </c>
      <c r="N793" s="15">
        <v>1.2032</v>
      </c>
      <c r="O793" s="19">
        <v>250.70853299999999</v>
      </c>
      <c r="P793" s="19">
        <v>70.131946810319249</v>
      </c>
      <c r="Q793" s="20">
        <v>3.5748121134876385</v>
      </c>
      <c r="R793" s="21">
        <v>0.11600000000000001</v>
      </c>
      <c r="S793" s="22">
        <v>0.44500000000000006</v>
      </c>
      <c r="T793" s="22">
        <v>0.55500000000000005</v>
      </c>
      <c r="U793" s="19">
        <v>0</v>
      </c>
      <c r="V793" s="19">
        <v>31.208716330592072</v>
      </c>
      <c r="W793" s="19">
        <v>38.923230479727188</v>
      </c>
      <c r="X793" s="19">
        <v>4339.7382184827684</v>
      </c>
      <c r="Y793" s="19">
        <v>2507.1749999999997</v>
      </c>
      <c r="Z793" s="19">
        <v>6846.9132184827686</v>
      </c>
      <c r="AA793">
        <v>84.380812677183272</v>
      </c>
      <c r="AB793">
        <v>1</v>
      </c>
      <c r="AC793">
        <v>0.45900000000000007</v>
      </c>
      <c r="AD793">
        <v>0.54099999999999993</v>
      </c>
      <c r="AE793">
        <v>0</v>
      </c>
      <c r="AF793">
        <v>38.730793018827129</v>
      </c>
      <c r="AG793">
        <v>45.650019658356143</v>
      </c>
      <c r="AH793">
        <v>49428.687800358755</v>
      </c>
      <c r="AI793">
        <v>3715.9316436592444</v>
      </c>
      <c r="AJ793">
        <v>53753.930396336997</v>
      </c>
      <c r="AK793">
        <v>48571.417341518601</v>
      </c>
      <c r="AL793">
        <v>61.996640980322219</v>
      </c>
      <c r="AM793" s="19">
        <v>76.245506847186249</v>
      </c>
      <c r="AN793">
        <v>0.82156800000000008</v>
      </c>
      <c r="AO793">
        <v>0.54428880000000002</v>
      </c>
      <c r="AP793">
        <v>0.18485279999999998</v>
      </c>
      <c r="AQ793">
        <v>1</v>
      </c>
      <c r="AR793">
        <v>0</v>
      </c>
      <c r="AS793">
        <v>2</v>
      </c>
      <c r="AT793">
        <v>1.48</v>
      </c>
      <c r="AU793">
        <v>1</v>
      </c>
      <c r="AV793">
        <v>2</v>
      </c>
      <c r="AW793">
        <v>1.5</v>
      </c>
      <c r="AX793">
        <v>1</v>
      </c>
      <c r="AY793">
        <v>2</v>
      </c>
      <c r="AZ793">
        <v>0.6</v>
      </c>
      <c r="BA793">
        <v>0.3</v>
      </c>
      <c r="BB793">
        <v>0.8</v>
      </c>
      <c r="BC793" s="27">
        <v>0.35801997739201452</v>
      </c>
      <c r="BD793" s="28">
        <v>0.63757540567795168</v>
      </c>
      <c r="BE793" s="28">
        <v>0.32516204668488635</v>
      </c>
      <c r="BF793" s="28">
        <f t="shared" si="133"/>
        <v>0.47608510746431876</v>
      </c>
      <c r="BG793" s="29" t="s">
        <v>106</v>
      </c>
      <c r="BH793">
        <v>0.35083506939201448</v>
      </c>
      <c r="BI793">
        <v>0.46007510157795167</v>
      </c>
      <c r="BJ793">
        <v>0.29940052040888643</v>
      </c>
      <c r="BK793">
        <f t="shared" si="134"/>
        <v>0.45032358118831883</v>
      </c>
      <c r="BL793" t="s">
        <v>106</v>
      </c>
      <c r="BM793" s="27">
        <v>0.36659730939201451</v>
      </c>
      <c r="BN793" s="28">
        <v>0.75596795287795171</v>
      </c>
      <c r="BO793" s="28">
        <v>0.34947372945888638</v>
      </c>
      <c r="BP793" s="28">
        <f t="shared" si="135"/>
        <v>0.50039679023831884</v>
      </c>
      <c r="BQ793" s="29" t="s">
        <v>106</v>
      </c>
      <c r="BR793">
        <v>0.26992411377071046</v>
      </c>
      <c r="BS793">
        <v>0.63757540567795168</v>
      </c>
      <c r="BT793">
        <v>0.25883392371720404</v>
      </c>
      <c r="BU793">
        <f t="shared" si="136"/>
        <v>0.40975698449663644</v>
      </c>
      <c r="BV793" t="s">
        <v>106</v>
      </c>
      <c r="BW793" s="27">
        <v>0.26273920577071047</v>
      </c>
      <c r="BX793" s="28">
        <v>0.46007510157795167</v>
      </c>
      <c r="BY793" s="28">
        <v>0.233072397441204</v>
      </c>
      <c r="BZ793" s="28">
        <f t="shared" si="137"/>
        <v>0.38399545822063641</v>
      </c>
      <c r="CA793" s="29" t="s">
        <v>106</v>
      </c>
      <c r="CB793">
        <v>0.27850144577071045</v>
      </c>
      <c r="CC793">
        <v>0.75596795287795171</v>
      </c>
      <c r="CD793">
        <v>0.28314560649120402</v>
      </c>
      <c r="CE793">
        <f t="shared" si="138"/>
        <v>0.42942450655014286</v>
      </c>
      <c r="CF793" t="s">
        <v>107</v>
      </c>
      <c r="CG793" s="27">
        <v>0.15572577203939048</v>
      </c>
      <c r="CH793" s="28">
        <v>0.63757540567795168</v>
      </c>
      <c r="CI793" s="28">
        <v>0.172853023573912</v>
      </c>
      <c r="CJ793" s="28">
        <f t="shared" si="139"/>
        <v>0.30664883281882294</v>
      </c>
      <c r="CK793" s="29" t="s">
        <v>107</v>
      </c>
      <c r="CL793">
        <v>0.14854086403939046</v>
      </c>
      <c r="CM793">
        <v>0.46007510157795167</v>
      </c>
      <c r="CN793">
        <v>0.14709149729791199</v>
      </c>
      <c r="CO793">
        <f t="shared" si="140"/>
        <v>0.29801455807734445</v>
      </c>
      <c r="CP793" t="s">
        <v>106</v>
      </c>
      <c r="CQ793" s="27">
        <v>0.16430310403939047</v>
      </c>
      <c r="CR793" s="28">
        <v>0.75596795287795171</v>
      </c>
      <c r="CS793" s="28">
        <v>0.19716470634791194</v>
      </c>
      <c r="CT793" s="28">
        <f t="shared" si="141"/>
        <v>0.31522616481882293</v>
      </c>
      <c r="CU793" s="29" t="s">
        <v>107</v>
      </c>
      <c r="CV793">
        <v>55587.171387794901</v>
      </c>
      <c r="CW793">
        <v>10547.6015846479</v>
      </c>
      <c r="CX793">
        <v>0.15092306077943243</v>
      </c>
      <c r="CY793">
        <f t="shared" si="132"/>
        <v>0.78849846645738408</v>
      </c>
      <c r="CZ793">
        <f t="shared" si="142"/>
        <v>0.50894303817144693</v>
      </c>
    </row>
    <row r="794" spans="1:104" x14ac:dyDescent="0.25">
      <c r="A794">
        <v>1</v>
      </c>
      <c r="B794" s="15">
        <v>11855</v>
      </c>
      <c r="C794" s="15">
        <v>-64.442069399999994</v>
      </c>
      <c r="D794" s="15">
        <v>-17.146744429999998</v>
      </c>
      <c r="E794" s="15">
        <v>226</v>
      </c>
      <c r="F794" s="15">
        <v>0</v>
      </c>
      <c r="G794" s="15">
        <v>0</v>
      </c>
      <c r="H794" s="17">
        <v>2</v>
      </c>
      <c r="I794" s="19">
        <v>0</v>
      </c>
      <c r="J794" s="19">
        <v>0</v>
      </c>
      <c r="K794" s="19">
        <v>1</v>
      </c>
      <c r="L794" s="15">
        <v>0</v>
      </c>
      <c r="M794" s="15">
        <v>0</v>
      </c>
      <c r="N794" s="15">
        <v>1.2032</v>
      </c>
      <c r="O794" s="19">
        <v>170.772479</v>
      </c>
      <c r="P794" s="19">
        <v>47.771036211922159</v>
      </c>
      <c r="Q794" s="20">
        <v>3.5748121150736214</v>
      </c>
      <c r="R794" s="21">
        <v>8.5000000000000006E-2</v>
      </c>
      <c r="S794" s="22">
        <v>0.39399999999999996</v>
      </c>
      <c r="T794" s="22">
        <v>0.60599999999999998</v>
      </c>
      <c r="U794" s="19">
        <v>0</v>
      </c>
      <c r="V794" s="19">
        <v>18.821788267497329</v>
      </c>
      <c r="W794" s="19">
        <v>28.949247944424826</v>
      </c>
      <c r="X794" s="19">
        <v>1958.7792056051878</v>
      </c>
      <c r="Y794" s="19">
        <v>1560</v>
      </c>
      <c r="Z794" s="19">
        <v>3518.7792056051876</v>
      </c>
      <c r="AA794">
        <v>57.476785438299466</v>
      </c>
      <c r="AB794">
        <v>1</v>
      </c>
      <c r="AC794">
        <v>0.40199999999999997</v>
      </c>
      <c r="AD794">
        <v>0.59800000000000009</v>
      </c>
      <c r="AE794">
        <v>0</v>
      </c>
      <c r="AF794">
        <v>23.105667746196385</v>
      </c>
      <c r="AG794">
        <v>34.371117692103084</v>
      </c>
      <c r="AH794">
        <v>30159.801669788838</v>
      </c>
      <c r="AI794">
        <v>1876.992</v>
      </c>
      <c r="AJ794">
        <v>30723.039280796602</v>
      </c>
      <c r="AK794">
        <v>28552.5617572958</v>
      </c>
      <c r="AL794">
        <v>43.710498133908779</v>
      </c>
      <c r="AM794" s="19">
        <v>53.416247360286086</v>
      </c>
      <c r="AN794">
        <v>0.81797333333333333</v>
      </c>
      <c r="AO794">
        <v>0.54190733333333341</v>
      </c>
      <c r="AP794">
        <v>0.18404399999999999</v>
      </c>
      <c r="AQ794">
        <v>1</v>
      </c>
      <c r="AR794">
        <v>0</v>
      </c>
      <c r="AS794">
        <v>2</v>
      </c>
      <c r="AT794">
        <v>1.48</v>
      </c>
      <c r="AU794">
        <v>1</v>
      </c>
      <c r="AV794">
        <v>2</v>
      </c>
      <c r="AW794">
        <v>1.5</v>
      </c>
      <c r="AX794">
        <v>1</v>
      </c>
      <c r="AY794">
        <v>2</v>
      </c>
      <c r="AZ794">
        <v>0.6</v>
      </c>
      <c r="BA794">
        <v>0.3</v>
      </c>
      <c r="BB794">
        <v>0.8</v>
      </c>
      <c r="BC794" s="27">
        <v>0.37644361621504335</v>
      </c>
      <c r="BD794" s="28">
        <v>0.66672825229213939</v>
      </c>
      <c r="BE794" s="28">
        <v>0.34530927084772312</v>
      </c>
      <c r="BF794" s="28">
        <f t="shared" si="133"/>
        <v>0.55384933491944299</v>
      </c>
      <c r="BG794" s="29" t="s">
        <v>106</v>
      </c>
      <c r="BH794">
        <v>0.36925870821504336</v>
      </c>
      <c r="BI794">
        <v>0.48922794819213938</v>
      </c>
      <c r="BJ794">
        <v>0.31954774457172319</v>
      </c>
      <c r="BK794">
        <f t="shared" si="134"/>
        <v>0.52808780864344307</v>
      </c>
      <c r="BL794" t="s">
        <v>106</v>
      </c>
      <c r="BM794" s="27">
        <v>0.38502094821504335</v>
      </c>
      <c r="BN794" s="28">
        <v>0.78512079949213942</v>
      </c>
      <c r="BO794" s="28">
        <v>0.36962095362172315</v>
      </c>
      <c r="BP794" s="28">
        <f t="shared" si="135"/>
        <v>0.57816101769344308</v>
      </c>
      <c r="BQ794" s="29" t="s">
        <v>106</v>
      </c>
      <c r="BR794">
        <v>0.28873320488062337</v>
      </c>
      <c r="BS794">
        <v>0.66672825229213939</v>
      </c>
      <c r="BT794">
        <v>0.27927135817632115</v>
      </c>
      <c r="BU794">
        <f t="shared" si="136"/>
        <v>0.48781142224804108</v>
      </c>
      <c r="BV794" t="s">
        <v>106</v>
      </c>
      <c r="BW794" s="27">
        <v>0.28154829688062333</v>
      </c>
      <c r="BX794" s="28">
        <v>0.48922794819213938</v>
      </c>
      <c r="BY794" s="28">
        <v>0.25350983190032111</v>
      </c>
      <c r="BZ794" s="28">
        <f t="shared" si="137"/>
        <v>0.46204989597204105</v>
      </c>
      <c r="CA794" s="29" t="s">
        <v>106</v>
      </c>
      <c r="CB794">
        <v>0.29731053688062331</v>
      </c>
      <c r="CC794">
        <v>0.78512079949213942</v>
      </c>
      <c r="CD794">
        <v>0.30358304095032113</v>
      </c>
      <c r="CE794">
        <f t="shared" si="138"/>
        <v>0.50585060095234324</v>
      </c>
      <c r="CF794" t="s">
        <v>107</v>
      </c>
      <c r="CG794" s="27">
        <v>0.17503452352118998</v>
      </c>
      <c r="CH794" s="28">
        <v>0.66672825229213939</v>
      </c>
      <c r="CI794" s="28">
        <v>0.19366665656524443</v>
      </c>
      <c r="CJ794" s="28">
        <f t="shared" si="139"/>
        <v>0.38357458759290985</v>
      </c>
      <c r="CK794" s="29" t="s">
        <v>107</v>
      </c>
      <c r="CL794">
        <v>0.16784961552118999</v>
      </c>
      <c r="CM794">
        <v>0.48922794819213938</v>
      </c>
      <c r="CN794">
        <v>0.16790513028924442</v>
      </c>
      <c r="CO794">
        <f t="shared" si="140"/>
        <v>0.37638967959290992</v>
      </c>
      <c r="CP794" t="s">
        <v>107</v>
      </c>
      <c r="CQ794" s="27">
        <v>0.18361185552118997</v>
      </c>
      <c r="CR794" s="28">
        <v>0.78512079949213942</v>
      </c>
      <c r="CS794" s="28">
        <v>0.21797833933924443</v>
      </c>
      <c r="CT794" s="28">
        <f t="shared" si="141"/>
        <v>0.39215191959290985</v>
      </c>
      <c r="CU794" s="29" t="s">
        <v>107</v>
      </c>
      <c r="CV794">
        <v>46534.420228231102</v>
      </c>
      <c r="CW794">
        <v>7184.5981797874301</v>
      </c>
      <c r="CX794">
        <v>0.20854006407171991</v>
      </c>
      <c r="CY794">
        <f t="shared" si="132"/>
        <v>0.87526831636385927</v>
      </c>
      <c r="CZ794">
        <f t="shared" si="142"/>
        <v>0.58498368028676329</v>
      </c>
    </row>
    <row r="795" spans="1:104" x14ac:dyDescent="0.25">
      <c r="A795">
        <v>1</v>
      </c>
      <c r="B795" s="15">
        <v>11856</v>
      </c>
      <c r="C795" s="15">
        <v>-66.485359689999996</v>
      </c>
      <c r="D795" s="15">
        <v>-17.37758633</v>
      </c>
      <c r="E795" s="15">
        <v>3770</v>
      </c>
      <c r="F795" s="15">
        <v>1</v>
      </c>
      <c r="G795" s="15">
        <v>0</v>
      </c>
      <c r="H795" s="17">
        <v>3</v>
      </c>
      <c r="I795" s="19">
        <v>0</v>
      </c>
      <c r="J795" s="19">
        <v>0</v>
      </c>
      <c r="K795" s="19">
        <v>1</v>
      </c>
      <c r="L795" s="15">
        <v>0</v>
      </c>
      <c r="M795" s="15">
        <v>0</v>
      </c>
      <c r="N795" s="15">
        <v>1.2032</v>
      </c>
      <c r="O795" s="19">
        <v>374.24607099999997</v>
      </c>
      <c r="P795" s="19">
        <v>104.68971767396087</v>
      </c>
      <c r="Q795" s="20">
        <v>3.574812114457397</v>
      </c>
      <c r="R795" s="21">
        <v>5.8000000000000003E-2</v>
      </c>
      <c r="S795" s="22">
        <v>0.48200000000000004</v>
      </c>
      <c r="T795" s="22">
        <v>0.51700000000000002</v>
      </c>
      <c r="U795" s="19">
        <v>0</v>
      </c>
      <c r="V795" s="19">
        <v>50.460443918849144</v>
      </c>
      <c r="W795" s="19">
        <v>54.124584037437771</v>
      </c>
      <c r="X795" s="19">
        <v>4219.0284948319731</v>
      </c>
      <c r="Y795" s="19">
        <v>1560</v>
      </c>
      <c r="Z795" s="19">
        <v>5779.0284948319731</v>
      </c>
      <c r="AA795">
        <v>125.95976384593709</v>
      </c>
      <c r="AB795">
        <v>1</v>
      </c>
      <c r="AC795">
        <v>0.49200000000000005</v>
      </c>
      <c r="AD795">
        <v>0.50800000000000001</v>
      </c>
      <c r="AE795">
        <v>0</v>
      </c>
      <c r="AF795">
        <v>61.972203812201052</v>
      </c>
      <c r="AG795">
        <v>63.987560033736045</v>
      </c>
      <c r="AH795">
        <v>95130.421385138121</v>
      </c>
      <c r="AI795">
        <v>1876.992</v>
      </c>
      <c r="AJ795">
        <v>92863.552967591197</v>
      </c>
      <c r="AK795">
        <v>88386.981934775802</v>
      </c>
      <c r="AL795">
        <v>98.617714048871136</v>
      </c>
      <c r="AM795" s="19">
        <v>119.88776022084735</v>
      </c>
      <c r="AN795">
        <v>0.86470400000000003</v>
      </c>
      <c r="AO795">
        <v>0.5728664</v>
      </c>
      <c r="AP795">
        <v>0.19455839999999999</v>
      </c>
      <c r="AQ795">
        <v>1</v>
      </c>
      <c r="AR795">
        <v>0</v>
      </c>
      <c r="AS795">
        <v>2</v>
      </c>
      <c r="AT795">
        <v>1.48</v>
      </c>
      <c r="AU795">
        <v>1</v>
      </c>
      <c r="AV795">
        <v>2</v>
      </c>
      <c r="AW795">
        <v>1.5</v>
      </c>
      <c r="AX795">
        <v>1</v>
      </c>
      <c r="AY795">
        <v>2</v>
      </c>
      <c r="AZ795">
        <v>0.6</v>
      </c>
      <c r="BA795">
        <v>0.3</v>
      </c>
      <c r="BB795">
        <v>0.8</v>
      </c>
      <c r="BC795" s="27">
        <v>0.35332057087861835</v>
      </c>
      <c r="BD795" s="28">
        <v>0.50823054125022393</v>
      </c>
      <c r="BE795" s="28">
        <v>0.29216975967970837</v>
      </c>
      <c r="BF795" s="28">
        <f t="shared" si="133"/>
        <v>0.39603881564178134</v>
      </c>
      <c r="BG795" s="29" t="s">
        <v>106</v>
      </c>
      <c r="BH795">
        <v>0.34537438247861835</v>
      </c>
      <c r="BI795">
        <v>0.33575037925022388</v>
      </c>
      <c r="BJ795">
        <v>0.25522825168770835</v>
      </c>
      <c r="BK795">
        <f t="shared" si="134"/>
        <v>0.35909730764978132</v>
      </c>
      <c r="BL795" t="s">
        <v>106</v>
      </c>
      <c r="BM795" s="27">
        <v>0.36273774247861834</v>
      </c>
      <c r="BN795" s="28">
        <v>0.62580001635022398</v>
      </c>
      <c r="BO795" s="28">
        <v>0.32474110563770836</v>
      </c>
      <c r="BP795" s="28">
        <f t="shared" si="135"/>
        <v>0.42861016159978138</v>
      </c>
      <c r="BQ795" s="29" t="s">
        <v>106</v>
      </c>
      <c r="BR795">
        <v>0.26050726050105028</v>
      </c>
      <c r="BS795">
        <v>0.50823054125022393</v>
      </c>
      <c r="BT795">
        <v>0.23457754128462036</v>
      </c>
      <c r="BU795">
        <f t="shared" si="136"/>
        <v>0.33844659724669335</v>
      </c>
      <c r="BV795" t="s">
        <v>106</v>
      </c>
      <c r="BW795" s="27">
        <v>0.25256107210105028</v>
      </c>
      <c r="BX795" s="28">
        <v>0.33575037925022388</v>
      </c>
      <c r="BY795" s="28">
        <v>0.19763603329262036</v>
      </c>
      <c r="BZ795" s="28">
        <f t="shared" si="137"/>
        <v>0.30150508925469333</v>
      </c>
      <c r="CA795" s="29" t="s">
        <v>106</v>
      </c>
      <c r="CB795">
        <v>0.26992443210105027</v>
      </c>
      <c r="CC795">
        <v>0.62580001635022398</v>
      </c>
      <c r="CD795">
        <v>0.26714888724262037</v>
      </c>
      <c r="CE795">
        <f t="shared" si="138"/>
        <v>0.37101794320469339</v>
      </c>
      <c r="CF795" t="s">
        <v>106</v>
      </c>
      <c r="CG795" s="27">
        <v>0.1401937100116103</v>
      </c>
      <c r="CH795" s="28">
        <v>0.50823054125022393</v>
      </c>
      <c r="CI795" s="28">
        <v>0.15992096188358035</v>
      </c>
      <c r="CJ795" s="28">
        <f t="shared" si="139"/>
        <v>0.24406276597368329</v>
      </c>
      <c r="CK795" s="29" t="s">
        <v>107</v>
      </c>
      <c r="CL795">
        <v>0.13224752161161027</v>
      </c>
      <c r="CM795">
        <v>0.33575037925022388</v>
      </c>
      <c r="CN795">
        <v>0.12297945389158035</v>
      </c>
      <c r="CO795">
        <f t="shared" si="140"/>
        <v>0.22684850985365335</v>
      </c>
      <c r="CP795" t="s">
        <v>106</v>
      </c>
      <c r="CQ795" s="27">
        <v>0.14961088161161029</v>
      </c>
      <c r="CR795" s="28">
        <v>0.62580001635022398</v>
      </c>
      <c r="CS795" s="28">
        <v>0.19249230784158036</v>
      </c>
      <c r="CT795" s="28">
        <f t="shared" si="141"/>
        <v>0.25347993757368326</v>
      </c>
      <c r="CU795" s="29" t="s">
        <v>107</v>
      </c>
      <c r="CV795">
        <v>67081.275019137203</v>
      </c>
      <c r="CW795">
        <v>15744.9704807421</v>
      </c>
      <c r="CX795">
        <v>0.10386905596207299</v>
      </c>
      <c r="CY795">
        <f t="shared" si="132"/>
        <v>0.6120995972122969</v>
      </c>
      <c r="CZ795">
        <f t="shared" si="142"/>
        <v>0.45718962684069131</v>
      </c>
    </row>
    <row r="796" spans="1:104" x14ac:dyDescent="0.25">
      <c r="A796">
        <v>1</v>
      </c>
      <c r="B796" s="15">
        <v>11870</v>
      </c>
      <c r="C796" s="15">
        <v>-65.247890200000001</v>
      </c>
      <c r="D796" s="15">
        <v>-18.40208801</v>
      </c>
      <c r="E796" s="15">
        <v>2106</v>
      </c>
      <c r="F796" s="15">
        <v>1</v>
      </c>
      <c r="G796" s="15">
        <v>0</v>
      </c>
      <c r="H796" s="17">
        <v>3</v>
      </c>
      <c r="I796" s="19">
        <v>0</v>
      </c>
      <c r="J796" s="19">
        <v>0</v>
      </c>
      <c r="K796" s="19">
        <v>1</v>
      </c>
      <c r="L796" s="15">
        <v>0</v>
      </c>
      <c r="M796" s="15">
        <v>0</v>
      </c>
      <c r="N796" s="15">
        <v>1.2032</v>
      </c>
      <c r="O796" s="19">
        <v>247.075075999999</v>
      </c>
      <c r="P796" s="19">
        <v>69.115541785778248</v>
      </c>
      <c r="Q796" s="20">
        <v>3.5748121133999282</v>
      </c>
      <c r="R796" s="21">
        <v>8.7999999999999995E-2</v>
      </c>
      <c r="S796" s="22">
        <v>0.30900000000000005</v>
      </c>
      <c r="T796" s="22">
        <v>0.69099999999999995</v>
      </c>
      <c r="U796" s="19">
        <v>0</v>
      </c>
      <c r="V796" s="19">
        <v>21.356702411805482</v>
      </c>
      <c r="W796" s="19">
        <v>47.758839373972769</v>
      </c>
      <c r="X796" s="19">
        <v>3087.5941748013975</v>
      </c>
      <c r="Y796" s="19">
        <v>1560</v>
      </c>
      <c r="Z796" s="19">
        <v>4647.5941748013975</v>
      </c>
      <c r="AA796">
        <v>83.157902337507636</v>
      </c>
      <c r="AB796">
        <v>1</v>
      </c>
      <c r="AC796">
        <v>0.32600000000000007</v>
      </c>
      <c r="AD796">
        <v>0.67399999999999993</v>
      </c>
      <c r="AE796">
        <v>0</v>
      </c>
      <c r="AF796">
        <v>27.109476162027494</v>
      </c>
      <c r="AG796">
        <v>56.048426175480138</v>
      </c>
      <c r="AH796">
        <v>46808.091373015122</v>
      </c>
      <c r="AI796">
        <v>1876.992</v>
      </c>
      <c r="AJ796">
        <v>46646.133132835399</v>
      </c>
      <c r="AK796">
        <v>43234.435685399403</v>
      </c>
      <c r="AL796">
        <v>63.033374108629765</v>
      </c>
      <c r="AM796" s="19">
        <v>77.07573466035916</v>
      </c>
      <c r="AN796">
        <v>0.81078400000000006</v>
      </c>
      <c r="AO796">
        <v>0.53714440000000008</v>
      </c>
      <c r="AP796">
        <v>0.18242639999999999</v>
      </c>
      <c r="AQ796">
        <v>1</v>
      </c>
      <c r="AR796">
        <v>0</v>
      </c>
      <c r="AS796">
        <v>2</v>
      </c>
      <c r="AT796">
        <v>1.48</v>
      </c>
      <c r="AU796">
        <v>1</v>
      </c>
      <c r="AV796">
        <v>2</v>
      </c>
      <c r="AW796">
        <v>1.5</v>
      </c>
      <c r="AX796">
        <v>1</v>
      </c>
      <c r="AY796">
        <v>2</v>
      </c>
      <c r="AZ796">
        <v>0.6</v>
      </c>
      <c r="BA796">
        <v>0.3</v>
      </c>
      <c r="BB796">
        <v>0.8</v>
      </c>
      <c r="BC796" s="27">
        <v>0.34977335500750484</v>
      </c>
      <c r="BD796" s="28">
        <v>0.51912704646409358</v>
      </c>
      <c r="BE796" s="28">
        <v>0.29483786447780919</v>
      </c>
      <c r="BF796" s="28">
        <f t="shared" si="133"/>
        <v>0.46303305869836192</v>
      </c>
      <c r="BG796" s="29" t="s">
        <v>106</v>
      </c>
      <c r="BH796">
        <v>0.34182716660750484</v>
      </c>
      <c r="BI796">
        <v>0.34664688446409359</v>
      </c>
      <c r="BJ796">
        <v>0.25789635648580916</v>
      </c>
      <c r="BK796">
        <f t="shared" si="134"/>
        <v>0.4260915507063619</v>
      </c>
      <c r="BL796" t="s">
        <v>106</v>
      </c>
      <c r="BM796" s="27">
        <v>0.35919052660750483</v>
      </c>
      <c r="BN796" s="28">
        <v>0.63669652156409362</v>
      </c>
      <c r="BO796" s="28">
        <v>0.32740921043580923</v>
      </c>
      <c r="BP796" s="28">
        <f t="shared" si="135"/>
        <v>0.49560440465636196</v>
      </c>
      <c r="BQ796" s="29" t="s">
        <v>106</v>
      </c>
      <c r="BR796">
        <v>0.2627475669445769</v>
      </c>
      <c r="BS796">
        <v>0.51912704646409358</v>
      </c>
      <c r="BT796">
        <v>0.24083690091196117</v>
      </c>
      <c r="BU796">
        <f t="shared" si="136"/>
        <v>0.40903209513251393</v>
      </c>
      <c r="BV796" t="s">
        <v>106</v>
      </c>
      <c r="BW796" s="27">
        <v>0.25480137854457691</v>
      </c>
      <c r="BX796" s="28">
        <v>0.34664688446409359</v>
      </c>
      <c r="BY796" s="28">
        <v>0.20389539291996117</v>
      </c>
      <c r="BZ796" s="28">
        <f t="shared" si="137"/>
        <v>0.37209058714051391</v>
      </c>
      <c r="CA796" s="29" t="s">
        <v>106</v>
      </c>
      <c r="CB796">
        <v>0.2721647385445769</v>
      </c>
      <c r="CC796">
        <v>0.63669652156409362</v>
      </c>
      <c r="CD796">
        <v>0.27340824686996118</v>
      </c>
      <c r="CE796">
        <f t="shared" si="138"/>
        <v>0.44035993276512964</v>
      </c>
      <c r="CF796" t="s">
        <v>107</v>
      </c>
      <c r="CG796" s="27">
        <v>0.14993636019633685</v>
      </c>
      <c r="CH796" s="28">
        <v>0.51912704646409358</v>
      </c>
      <c r="CI796" s="28">
        <v>0.17083565184512114</v>
      </c>
      <c r="CJ796" s="28">
        <f t="shared" si="139"/>
        <v>0.31813155441688956</v>
      </c>
      <c r="CK796" s="29" t="s">
        <v>107</v>
      </c>
      <c r="CL796">
        <v>0.14199017179633683</v>
      </c>
      <c r="CM796">
        <v>0.34664688446409359</v>
      </c>
      <c r="CN796">
        <v>0.13389414385312115</v>
      </c>
      <c r="CO796">
        <f t="shared" si="140"/>
        <v>0.30208933807367389</v>
      </c>
      <c r="CP796" t="s">
        <v>106</v>
      </c>
      <c r="CQ796" s="27">
        <v>0.15935353179633685</v>
      </c>
      <c r="CR796" s="28">
        <v>0.63669652156409362</v>
      </c>
      <c r="CS796" s="28">
        <v>0.20340699780312116</v>
      </c>
      <c r="CT796" s="28">
        <f t="shared" si="141"/>
        <v>0.32754872601688956</v>
      </c>
      <c r="CU796" s="29" t="s">
        <v>107</v>
      </c>
      <c r="CV796">
        <v>55210.250691162997</v>
      </c>
      <c r="CW796">
        <v>10394.7377921884</v>
      </c>
      <c r="CX796">
        <v>0.16819519422055274</v>
      </c>
      <c r="CY796">
        <f t="shared" si="132"/>
        <v>0.68732224068464631</v>
      </c>
      <c r="CZ796">
        <f t="shared" si="142"/>
        <v>0.51796854922805757</v>
      </c>
    </row>
    <row r="797" spans="1:104" x14ac:dyDescent="0.25">
      <c r="A797">
        <v>1</v>
      </c>
      <c r="B797" s="15">
        <v>11918</v>
      </c>
      <c r="C797" s="15">
        <v>-64.620545800000002</v>
      </c>
      <c r="D797" s="15">
        <v>-17.144525080000001</v>
      </c>
      <c r="E797" s="15">
        <v>234</v>
      </c>
      <c r="F797" s="15">
        <v>0</v>
      </c>
      <c r="G797" s="15">
        <v>0</v>
      </c>
      <c r="H797" s="17">
        <v>3</v>
      </c>
      <c r="I797" s="19">
        <v>0</v>
      </c>
      <c r="J797" s="19">
        <v>0</v>
      </c>
      <c r="K797" s="19">
        <v>0</v>
      </c>
      <c r="L797" s="15">
        <v>0</v>
      </c>
      <c r="M797" s="15">
        <v>0</v>
      </c>
      <c r="N797" s="15">
        <v>0</v>
      </c>
      <c r="O797" s="19">
        <v>163.50556499999999</v>
      </c>
      <c r="P797" s="19">
        <v>45.738226162840157</v>
      </c>
      <c r="Q797" s="20">
        <v>3.5748121148790735</v>
      </c>
      <c r="R797" s="21">
        <v>4.4000000000000004E-2</v>
      </c>
      <c r="S797" s="22">
        <v>0.30500000000000005</v>
      </c>
      <c r="T797" s="22">
        <v>0.69400000000000006</v>
      </c>
      <c r="U797" s="19">
        <v>0</v>
      </c>
      <c r="V797" s="19">
        <v>13.95015897966625</v>
      </c>
      <c r="W797" s="19">
        <v>31.742328957011072</v>
      </c>
      <c r="X797" s="19">
        <v>791.3421153912351</v>
      </c>
      <c r="Y797" s="19">
        <v>0</v>
      </c>
      <c r="Z797" s="19">
        <v>791.3421153912351</v>
      </c>
      <c r="AA797">
        <v>55.03096478819571</v>
      </c>
      <c r="AB797">
        <v>1</v>
      </c>
      <c r="AC797">
        <v>0.31500000000000006</v>
      </c>
      <c r="AD797">
        <v>0.68499999999999994</v>
      </c>
      <c r="AE797">
        <v>0</v>
      </c>
      <c r="AF797">
        <v>17.334753908281652</v>
      </c>
      <c r="AG797">
        <v>37.696210879914055</v>
      </c>
      <c r="AH797">
        <v>23748.450512999738</v>
      </c>
      <c r="AI797">
        <v>0</v>
      </c>
      <c r="AJ797">
        <v>22713.973171841699</v>
      </c>
      <c r="AK797">
        <v>21883.323350875598</v>
      </c>
      <c r="AL797">
        <v>43.725744211675185</v>
      </c>
      <c r="AM797" s="19">
        <v>53.018482837030739</v>
      </c>
      <c r="AN797">
        <v>0.84673066666666674</v>
      </c>
      <c r="AO797">
        <v>0.56095906666666673</v>
      </c>
      <c r="AP797">
        <v>0.1905144</v>
      </c>
      <c r="AQ797">
        <v>1</v>
      </c>
      <c r="AR797">
        <v>0</v>
      </c>
      <c r="AS797">
        <v>2</v>
      </c>
      <c r="AT797">
        <v>1.48</v>
      </c>
      <c r="AU797">
        <v>1</v>
      </c>
      <c r="AV797">
        <v>2</v>
      </c>
      <c r="AW797">
        <v>1.5</v>
      </c>
      <c r="AX797">
        <v>1</v>
      </c>
      <c r="AY797">
        <v>2</v>
      </c>
      <c r="AZ797">
        <v>0.6</v>
      </c>
      <c r="BA797">
        <v>0.3</v>
      </c>
      <c r="BB797">
        <v>0.8</v>
      </c>
      <c r="BC797" s="27">
        <v>0.38607051234423234</v>
      </c>
      <c r="BD797" s="28">
        <v>0.67334344365386989</v>
      </c>
      <c r="BE797" s="28">
        <v>0.35360997957486107</v>
      </c>
      <c r="BF797" s="28">
        <f t="shared" si="133"/>
        <v>0.61949713879308232</v>
      </c>
      <c r="BG797" s="29" t="s">
        <v>106</v>
      </c>
      <c r="BH797">
        <v>0.37888560434423235</v>
      </c>
      <c r="BI797">
        <v>0.49584313955386988</v>
      </c>
      <c r="BJ797">
        <v>0.32784845329886114</v>
      </c>
      <c r="BK797">
        <f t="shared" si="134"/>
        <v>0.59373561251708229</v>
      </c>
      <c r="BL797" t="s">
        <v>106</v>
      </c>
      <c r="BM797" s="27">
        <v>0.39464784434423233</v>
      </c>
      <c r="BN797" s="28">
        <v>0.79173599085386992</v>
      </c>
      <c r="BO797" s="28">
        <v>0.3779216623488611</v>
      </c>
      <c r="BP797" s="28">
        <f t="shared" si="135"/>
        <v>0.6438088215670823</v>
      </c>
      <c r="BQ797" s="29" t="s">
        <v>106</v>
      </c>
      <c r="BR797">
        <v>0.29527648271474033</v>
      </c>
      <c r="BS797">
        <v>0.67334344365386989</v>
      </c>
      <c r="BT797">
        <v>0.28525038453321588</v>
      </c>
      <c r="BU797">
        <f t="shared" si="136"/>
        <v>0.55113754375143709</v>
      </c>
      <c r="BV797" t="s">
        <v>106</v>
      </c>
      <c r="BW797" s="27">
        <v>0.28809157471474034</v>
      </c>
      <c r="BX797" s="28">
        <v>0.49584313955386988</v>
      </c>
      <c r="BY797" s="28">
        <v>0.2594888582572159</v>
      </c>
      <c r="BZ797" s="28">
        <f t="shared" si="137"/>
        <v>0.52537601747543716</v>
      </c>
      <c r="CA797" s="29" t="s">
        <v>106</v>
      </c>
      <c r="CB797">
        <v>0.30385381471474027</v>
      </c>
      <c r="CC797">
        <v>0.79173599085386992</v>
      </c>
      <c r="CD797">
        <v>0.30956206730721592</v>
      </c>
      <c r="CE797">
        <f t="shared" si="138"/>
        <v>0.56974097393296153</v>
      </c>
      <c r="CF797" t="s">
        <v>107</v>
      </c>
      <c r="CG797" s="27">
        <v>0.1775805183802136</v>
      </c>
      <c r="CH797" s="28">
        <v>0.67334344365386989</v>
      </c>
      <c r="CI797" s="28">
        <v>0.19663609466441653</v>
      </c>
      <c r="CJ797" s="28">
        <f t="shared" si="139"/>
        <v>0.44346767759843481</v>
      </c>
      <c r="CK797" s="29" t="s">
        <v>107</v>
      </c>
      <c r="CL797">
        <v>0.17039561038021361</v>
      </c>
      <c r="CM797">
        <v>0.49584313955386988</v>
      </c>
      <c r="CN797">
        <v>0.17087456838841653</v>
      </c>
      <c r="CO797">
        <f t="shared" si="140"/>
        <v>0.43628276959843482</v>
      </c>
      <c r="CP797" t="s">
        <v>107</v>
      </c>
      <c r="CQ797" s="27">
        <v>0.1861578503802136</v>
      </c>
      <c r="CR797" s="28">
        <v>0.79173599085386992</v>
      </c>
      <c r="CS797" s="28">
        <v>0.22094777743841654</v>
      </c>
      <c r="CT797" s="28">
        <f t="shared" si="141"/>
        <v>0.4520450095984348</v>
      </c>
      <c r="CU797" s="29" t="s">
        <v>107</v>
      </c>
      <c r="CV797">
        <v>45614.4598714077</v>
      </c>
      <c r="CW797">
        <v>6878.8705985244596</v>
      </c>
      <c r="CX797">
        <v>0.2658871592182212</v>
      </c>
      <c r="CY797">
        <f t="shared" si="132"/>
        <v>0.93923060287209115</v>
      </c>
      <c r="CZ797">
        <f t="shared" si="142"/>
        <v>0.65195767156245354</v>
      </c>
    </row>
    <row r="798" spans="1:104" x14ac:dyDescent="0.25">
      <c r="A798">
        <v>1</v>
      </c>
      <c r="B798" s="15">
        <v>11921</v>
      </c>
      <c r="C798" s="15">
        <v>-64.408995340000004</v>
      </c>
      <c r="D798" s="15">
        <v>-17.29974137</v>
      </c>
      <c r="E798" s="15">
        <v>271</v>
      </c>
      <c r="F798" s="15">
        <v>0</v>
      </c>
      <c r="G798" s="15">
        <v>0</v>
      </c>
      <c r="H798" s="17">
        <v>3</v>
      </c>
      <c r="I798" s="19">
        <v>0</v>
      </c>
      <c r="J798" s="19">
        <v>0</v>
      </c>
      <c r="K798" s="19">
        <v>1</v>
      </c>
      <c r="L798" s="15">
        <v>0</v>
      </c>
      <c r="M798" s="15">
        <v>0</v>
      </c>
      <c r="N798" s="15">
        <v>1.2032</v>
      </c>
      <c r="O798" s="19">
        <v>319.74421599999999</v>
      </c>
      <c r="P798" s="19">
        <v>89.443642305845827</v>
      </c>
      <c r="Q798" s="20">
        <v>3.5748121136062263</v>
      </c>
      <c r="R798" s="21">
        <v>0.125</v>
      </c>
      <c r="S798" s="22">
        <v>0.30499999999999999</v>
      </c>
      <c r="T798" s="22">
        <v>0.69399999999999995</v>
      </c>
      <c r="U798" s="19">
        <v>0</v>
      </c>
      <c r="V798" s="19">
        <v>27.280310903282977</v>
      </c>
      <c r="W798" s="19">
        <v>62.073887760257001</v>
      </c>
      <c r="X798" s="19">
        <v>4396.3450870722218</v>
      </c>
      <c r="Y798" s="19">
        <v>1560</v>
      </c>
      <c r="Z798" s="19">
        <v>5956.3450870722218</v>
      </c>
      <c r="AA798">
        <v>107.61610892628769</v>
      </c>
      <c r="AB798">
        <v>1</v>
      </c>
      <c r="AC798">
        <v>0.315</v>
      </c>
      <c r="AD798">
        <v>0.68500000000000005</v>
      </c>
      <c r="AE798">
        <v>0</v>
      </c>
      <c r="AF798">
        <v>33.899074311780623</v>
      </c>
      <c r="AG798">
        <v>73.717034614507071</v>
      </c>
      <c r="AH798">
        <v>46441.414339618124</v>
      </c>
      <c r="AI798">
        <v>1876.992</v>
      </c>
      <c r="AJ798">
        <v>46295.428464744698</v>
      </c>
      <c r="AK798">
        <v>41485.702735669598</v>
      </c>
      <c r="AL798">
        <v>78.263187017615095</v>
      </c>
      <c r="AM798" s="19">
        <v>96.435653638056962</v>
      </c>
      <c r="AN798">
        <v>0.83235200000000009</v>
      </c>
      <c r="AO798">
        <v>0.55143320000000007</v>
      </c>
      <c r="AP798">
        <v>0.18727920000000001</v>
      </c>
      <c r="AQ798">
        <v>1</v>
      </c>
      <c r="AR798">
        <v>0</v>
      </c>
      <c r="AS798">
        <v>2</v>
      </c>
      <c r="AT798">
        <v>1.48</v>
      </c>
      <c r="AU798">
        <v>1</v>
      </c>
      <c r="AV798">
        <v>2</v>
      </c>
      <c r="AW798">
        <v>1.5</v>
      </c>
      <c r="AX798">
        <v>1</v>
      </c>
      <c r="AY798">
        <v>2</v>
      </c>
      <c r="AZ798">
        <v>0.6</v>
      </c>
      <c r="BA798">
        <v>0.3</v>
      </c>
      <c r="BB798">
        <v>0.8</v>
      </c>
      <c r="BC798" s="27">
        <v>0.35186150447793413</v>
      </c>
      <c r="BD798" s="28">
        <v>0.65360887577663052</v>
      </c>
      <c r="BE798" s="28">
        <v>0.32206286549763452</v>
      </c>
      <c r="BF798" s="28">
        <f t="shared" si="133"/>
        <v>0.52443033732410282</v>
      </c>
      <c r="BG798" s="29" t="s">
        <v>106</v>
      </c>
      <c r="BH798">
        <v>0.34467659647793414</v>
      </c>
      <c r="BI798">
        <v>0.47610857167663051</v>
      </c>
      <c r="BJ798">
        <v>0.2963013392216346</v>
      </c>
      <c r="BK798">
        <f t="shared" si="134"/>
        <v>0.4986688110481029</v>
      </c>
      <c r="BL798" t="s">
        <v>106</v>
      </c>
      <c r="BM798" s="27">
        <v>0.36043883647793412</v>
      </c>
      <c r="BN798" s="28">
        <v>0.77200142297663055</v>
      </c>
      <c r="BO798" s="28">
        <v>0.34637454827163455</v>
      </c>
      <c r="BP798" s="28">
        <f t="shared" si="135"/>
        <v>0.5487420200981028</v>
      </c>
      <c r="BQ798" s="29" t="s">
        <v>106</v>
      </c>
      <c r="BR798">
        <v>0.2626092839959781</v>
      </c>
      <c r="BS798">
        <v>0.65360887577663052</v>
      </c>
      <c r="BT798">
        <v>0.254864111641111</v>
      </c>
      <c r="BU798">
        <f t="shared" si="136"/>
        <v>0.45723158346757931</v>
      </c>
      <c r="BV798" t="s">
        <v>106</v>
      </c>
      <c r="BW798" s="27">
        <v>0.25542437599597811</v>
      </c>
      <c r="BX798" s="28">
        <v>0.47610857167663051</v>
      </c>
      <c r="BY798" s="28">
        <v>0.22910258536511097</v>
      </c>
      <c r="BZ798" s="28">
        <f t="shared" si="137"/>
        <v>0.43147005719157927</v>
      </c>
      <c r="CA798" s="29" t="s">
        <v>106</v>
      </c>
      <c r="CB798">
        <v>0.27118661599597804</v>
      </c>
      <c r="CC798">
        <v>0.77200142297663055</v>
      </c>
      <c r="CD798">
        <v>0.27917579441511098</v>
      </c>
      <c r="CE798">
        <f t="shared" si="138"/>
        <v>0.47355408782244635</v>
      </c>
      <c r="CF798" t="s">
        <v>107</v>
      </c>
      <c r="CG798" s="27">
        <v>0.14691196114899807</v>
      </c>
      <c r="CH798" s="28">
        <v>0.65360887577663052</v>
      </c>
      <c r="CI798" s="28">
        <v>0.16775461590117294</v>
      </c>
      <c r="CJ798" s="28">
        <f t="shared" si="139"/>
        <v>0.34927943297546638</v>
      </c>
      <c r="CK798" s="29" t="s">
        <v>107</v>
      </c>
      <c r="CL798">
        <v>0.13972705314899808</v>
      </c>
      <c r="CM798">
        <v>0.47610857167663051</v>
      </c>
      <c r="CN798">
        <v>0.14199308962517293</v>
      </c>
      <c r="CO798">
        <f t="shared" si="140"/>
        <v>0.34209452497546633</v>
      </c>
      <c r="CP798" t="s">
        <v>107</v>
      </c>
      <c r="CQ798" s="27">
        <v>0.15548929314899806</v>
      </c>
      <c r="CR798" s="28">
        <v>0.77200142297663055</v>
      </c>
      <c r="CS798" s="28">
        <v>0.19206629867517294</v>
      </c>
      <c r="CT798" s="28">
        <f t="shared" si="141"/>
        <v>0.35785676497546637</v>
      </c>
      <c r="CU798" s="29" t="s">
        <v>107</v>
      </c>
      <c r="CV798">
        <v>62289.266917817098</v>
      </c>
      <c r="CW798">
        <v>13452.0136157859</v>
      </c>
      <c r="CX798">
        <v>0.20236747182646828</v>
      </c>
      <c r="CY798">
        <f t="shared" si="132"/>
        <v>0.85597634760309882</v>
      </c>
      <c r="CZ798">
        <f t="shared" si="142"/>
        <v>0.55422897630440238</v>
      </c>
    </row>
    <row r="799" spans="1:104" x14ac:dyDescent="0.25">
      <c r="A799">
        <v>1</v>
      </c>
      <c r="B799" s="15">
        <v>11925</v>
      </c>
      <c r="C799" s="15">
        <v>-64.60792275</v>
      </c>
      <c r="D799" s="15">
        <v>-17.239770369999999</v>
      </c>
      <c r="E799" s="15">
        <v>265</v>
      </c>
      <c r="F799" s="15">
        <v>0</v>
      </c>
      <c r="G799" s="15">
        <v>0</v>
      </c>
      <c r="H799" s="17">
        <v>2</v>
      </c>
      <c r="I799" s="19">
        <v>0</v>
      </c>
      <c r="J799" s="19">
        <v>0</v>
      </c>
      <c r="K799" s="19">
        <v>0</v>
      </c>
      <c r="L799" s="15">
        <v>0</v>
      </c>
      <c r="M799" s="15">
        <v>0</v>
      </c>
      <c r="N799" s="15">
        <v>0</v>
      </c>
      <c r="O799" s="19">
        <v>192.57322099999999</v>
      </c>
      <c r="P799" s="19">
        <v>53.869466388415695</v>
      </c>
      <c r="Q799" s="20">
        <v>3.5748121136282816</v>
      </c>
      <c r="R799" s="21">
        <v>9.4E-2</v>
      </c>
      <c r="S799" s="22">
        <v>0.30499999999999999</v>
      </c>
      <c r="T799" s="22">
        <v>0.69400000000000006</v>
      </c>
      <c r="U799" s="19">
        <v>0</v>
      </c>
      <c r="V799" s="19">
        <v>16.430187248466787</v>
      </c>
      <c r="W799" s="19">
        <v>37.385409673560495</v>
      </c>
      <c r="X799" s="19">
        <v>1991.1446566962438</v>
      </c>
      <c r="Y799" s="19">
        <v>0</v>
      </c>
      <c r="Z799" s="19">
        <v>1991.1446566962438</v>
      </c>
      <c r="AA799">
        <v>64.81424741785824</v>
      </c>
      <c r="AB799">
        <v>1</v>
      </c>
      <c r="AC799">
        <v>0.315</v>
      </c>
      <c r="AD799">
        <v>0.68500000000000005</v>
      </c>
      <c r="AE799">
        <v>0</v>
      </c>
      <c r="AF799">
        <v>20.416487936625344</v>
      </c>
      <c r="AG799">
        <v>44.397759481232896</v>
      </c>
      <c r="AH799">
        <v>27970.397271146841</v>
      </c>
      <c r="AI799">
        <v>0</v>
      </c>
      <c r="AJ799">
        <v>26752.012869264599</v>
      </c>
      <c r="AK799">
        <v>24661.9636707557</v>
      </c>
      <c r="AL799">
        <v>48.805736547904623</v>
      </c>
      <c r="AM799" s="19">
        <v>59.750517577347168</v>
      </c>
      <c r="AN799">
        <v>0.85751466666666676</v>
      </c>
      <c r="AO799">
        <v>0.56810346666666667</v>
      </c>
      <c r="AP799">
        <v>0.1929408</v>
      </c>
      <c r="AQ799">
        <v>1</v>
      </c>
      <c r="AR799">
        <v>0</v>
      </c>
      <c r="AS799">
        <v>2</v>
      </c>
      <c r="AT799">
        <v>1.48</v>
      </c>
      <c r="AU799">
        <v>1</v>
      </c>
      <c r="AV799">
        <v>2</v>
      </c>
      <c r="AW799">
        <v>1.5</v>
      </c>
      <c r="AX799">
        <v>1</v>
      </c>
      <c r="AY799">
        <v>2</v>
      </c>
      <c r="AZ799">
        <v>0.6</v>
      </c>
      <c r="BA799">
        <v>0.3</v>
      </c>
      <c r="BB799">
        <v>0.8</v>
      </c>
      <c r="BC799" s="27">
        <v>0.38207905918780766</v>
      </c>
      <c r="BD799" s="28">
        <v>0.67474762998070981</v>
      </c>
      <c r="BE799" s="28">
        <v>0.35012057592782281</v>
      </c>
      <c r="BF799" s="28">
        <f t="shared" si="133"/>
        <v>0.60758391726210803</v>
      </c>
      <c r="BG799" s="29" t="s">
        <v>106</v>
      </c>
      <c r="BH799">
        <v>0.37489415118780767</v>
      </c>
      <c r="BI799">
        <v>0.49724732588070975</v>
      </c>
      <c r="BJ799">
        <v>0.32435904965182288</v>
      </c>
      <c r="BK799">
        <f t="shared" si="134"/>
        <v>0.581822390986108</v>
      </c>
      <c r="BL799" t="s">
        <v>106</v>
      </c>
      <c r="BM799" s="27">
        <v>0.39065639118780765</v>
      </c>
      <c r="BN799" s="28">
        <v>0.79314017718070984</v>
      </c>
      <c r="BO799" s="28">
        <v>0.37443225870182284</v>
      </c>
      <c r="BP799" s="28">
        <f t="shared" si="135"/>
        <v>0.63189560003610801</v>
      </c>
      <c r="BQ799" s="29" t="s">
        <v>106</v>
      </c>
      <c r="BR799">
        <v>0.29012867269766363</v>
      </c>
      <c r="BS799">
        <v>0.67474762998070981</v>
      </c>
      <c r="BT799">
        <v>0.28089034999733642</v>
      </c>
      <c r="BU799">
        <f t="shared" si="136"/>
        <v>0.53835369133162159</v>
      </c>
      <c r="BV799" t="s">
        <v>106</v>
      </c>
      <c r="BW799" s="27">
        <v>0.28294376469766364</v>
      </c>
      <c r="BX799" s="28">
        <v>0.49724732588070975</v>
      </c>
      <c r="BY799" s="28">
        <v>0.25512882372133644</v>
      </c>
      <c r="BZ799" s="28">
        <f t="shared" si="137"/>
        <v>0.51259216505562155</v>
      </c>
      <c r="CA799" s="29" t="s">
        <v>106</v>
      </c>
      <c r="CB799">
        <v>0.29870600469766362</v>
      </c>
      <c r="CC799">
        <v>0.79314017718070984</v>
      </c>
      <c r="CD799">
        <v>0.30520203277133645</v>
      </c>
      <c r="CE799">
        <f t="shared" si="138"/>
        <v>0.55616934603194879</v>
      </c>
      <c r="CF799" t="s">
        <v>107</v>
      </c>
      <c r="CG799" s="27">
        <v>0.17093372724747696</v>
      </c>
      <c r="CH799" s="28">
        <v>0.67474762998070981</v>
      </c>
      <c r="CI799" s="28">
        <v>0.19114746453189108</v>
      </c>
      <c r="CJ799" s="28">
        <f t="shared" si="139"/>
        <v>0.42839706858176213</v>
      </c>
      <c r="CK799" s="29" t="s">
        <v>107</v>
      </c>
      <c r="CL799">
        <v>0.16374881924747695</v>
      </c>
      <c r="CM799">
        <v>0.49724732588070975</v>
      </c>
      <c r="CN799">
        <v>0.16538593825589107</v>
      </c>
      <c r="CO799">
        <f t="shared" si="140"/>
        <v>0.42121216058176214</v>
      </c>
      <c r="CP799" t="s">
        <v>107</v>
      </c>
      <c r="CQ799" s="27">
        <v>0.17951105924747696</v>
      </c>
      <c r="CR799" s="28">
        <v>0.79314017718070984</v>
      </c>
      <c r="CS799" s="28">
        <v>0.21545914730589105</v>
      </c>
      <c r="CT799" s="28">
        <f t="shared" si="141"/>
        <v>0.43697440058176212</v>
      </c>
      <c r="CU799" s="29" t="s">
        <v>107</v>
      </c>
      <c r="CV799">
        <v>49182.641807183099</v>
      </c>
      <c r="CW799">
        <v>8101.7809272322802</v>
      </c>
      <c r="CX799">
        <v>0.25746334133428517</v>
      </c>
      <c r="CY799">
        <f t="shared" si="132"/>
        <v>0.93221097131499497</v>
      </c>
      <c r="CZ799">
        <f t="shared" si="142"/>
        <v>0.63954240052209288</v>
      </c>
    </row>
    <row r="800" spans="1:104" x14ac:dyDescent="0.25">
      <c r="A800">
        <v>1</v>
      </c>
      <c r="B800" s="15">
        <v>11930</v>
      </c>
      <c r="C800" s="15">
        <v>-66.830186499999996</v>
      </c>
      <c r="D800" s="15">
        <v>-17.659375499999999</v>
      </c>
      <c r="E800" s="15">
        <v>4382</v>
      </c>
      <c r="F800" s="15">
        <v>1</v>
      </c>
      <c r="G800" s="15">
        <v>0</v>
      </c>
      <c r="H800" s="17">
        <v>3</v>
      </c>
      <c r="I800" s="19">
        <v>0</v>
      </c>
      <c r="J800" s="19">
        <v>0</v>
      </c>
      <c r="K800" s="19">
        <v>1</v>
      </c>
      <c r="L800" s="15">
        <v>0</v>
      </c>
      <c r="M800" s="15">
        <v>0</v>
      </c>
      <c r="N800" s="15">
        <v>1.2032</v>
      </c>
      <c r="O800" s="19">
        <v>366.97915699999999</v>
      </c>
      <c r="P800" s="19">
        <v>102.65690762487885</v>
      </c>
      <c r="Q800" s="20">
        <v>3.5748121143585156</v>
      </c>
      <c r="R800" s="21">
        <v>0.29699999999999999</v>
      </c>
      <c r="S800" s="22">
        <v>5.1000000000000004E-2</v>
      </c>
      <c r="T800" s="22">
        <v>0.94800000000000006</v>
      </c>
      <c r="U800" s="19">
        <v>0</v>
      </c>
      <c r="V800" s="19">
        <v>5.2355022888688216</v>
      </c>
      <c r="W800" s="19">
        <v>97.318748428385163</v>
      </c>
      <c r="X800" s="19">
        <v>6953.3445028201713</v>
      </c>
      <c r="Y800" s="19">
        <v>1560</v>
      </c>
      <c r="Z800" s="19">
        <v>8513.3445028201713</v>
      </c>
      <c r="AA800">
        <v>123.51394319583333</v>
      </c>
      <c r="AB800">
        <v>1</v>
      </c>
      <c r="AC800">
        <v>0.10100000000000001</v>
      </c>
      <c r="AD800">
        <v>0.89900000000000002</v>
      </c>
      <c r="AE800">
        <v>0</v>
      </c>
      <c r="AF800">
        <v>12.474908262779168</v>
      </c>
      <c r="AG800">
        <v>111.03903493305417</v>
      </c>
      <c r="AH800">
        <v>37319.714468971841</v>
      </c>
      <c r="AI800">
        <v>1876.992</v>
      </c>
      <c r="AJ800">
        <v>37571.067838469702</v>
      </c>
      <c r="AK800">
        <v>28296.745655648701</v>
      </c>
      <c r="AL800">
        <v>72.167806060289848</v>
      </c>
      <c r="AM800" s="19">
        <v>93.024841631244328</v>
      </c>
      <c r="AN800">
        <v>0.80359466666666668</v>
      </c>
      <c r="AO800">
        <v>0.53238146666666675</v>
      </c>
      <c r="AP800">
        <v>0.18080879999999999</v>
      </c>
      <c r="AQ800">
        <v>1</v>
      </c>
      <c r="AR800">
        <v>0</v>
      </c>
      <c r="AS800">
        <v>2</v>
      </c>
      <c r="AT800">
        <v>1.48</v>
      </c>
      <c r="AU800">
        <v>1</v>
      </c>
      <c r="AV800">
        <v>2</v>
      </c>
      <c r="AW800">
        <v>1.5</v>
      </c>
      <c r="AX800">
        <v>1</v>
      </c>
      <c r="AY800">
        <v>2</v>
      </c>
      <c r="AZ800">
        <v>0.6</v>
      </c>
      <c r="BA800">
        <v>0.3</v>
      </c>
      <c r="BB800">
        <v>0.8</v>
      </c>
      <c r="BC800" s="27">
        <v>0.34095686463770924</v>
      </c>
      <c r="BD800" s="28">
        <v>0.50260440758906288</v>
      </c>
      <c r="BE800" s="28">
        <v>0.28693500476727313</v>
      </c>
      <c r="BF800" s="28">
        <f t="shared" si="133"/>
        <v>0.60776021721391071</v>
      </c>
      <c r="BG800" s="29" t="s">
        <v>106</v>
      </c>
      <c r="BH800">
        <v>0.3330106762377093</v>
      </c>
      <c r="BI800">
        <v>0.33012424558906284</v>
      </c>
      <c r="BJ800">
        <v>0.24999349677527311</v>
      </c>
      <c r="BK800">
        <f t="shared" si="134"/>
        <v>0.57081870922191069</v>
      </c>
      <c r="BL800" t="s">
        <v>106</v>
      </c>
      <c r="BM800" s="27">
        <v>0.3503740362377093</v>
      </c>
      <c r="BN800" s="28">
        <v>0.62017388268906282</v>
      </c>
      <c r="BO800" s="28">
        <v>0.31950635072527317</v>
      </c>
      <c r="BP800" s="28">
        <f t="shared" si="135"/>
        <v>0.64033156317191076</v>
      </c>
      <c r="BQ800" s="29" t="s">
        <v>106</v>
      </c>
      <c r="BR800">
        <v>0.25470274621673339</v>
      </c>
      <c r="BS800">
        <v>0.50260440758906288</v>
      </c>
      <c r="BT800">
        <v>0.23341287517865714</v>
      </c>
      <c r="BU800">
        <f t="shared" si="136"/>
        <v>0.5542380876252947</v>
      </c>
      <c r="BV800" t="s">
        <v>106</v>
      </c>
      <c r="BW800" s="27">
        <v>0.24675655781673336</v>
      </c>
      <c r="BX800" s="28">
        <v>0.33012424558906284</v>
      </c>
      <c r="BY800" s="28">
        <v>0.1964713671866572</v>
      </c>
      <c r="BZ800" s="28">
        <f t="shared" si="137"/>
        <v>0.51729657963329478</v>
      </c>
      <c r="CA800" s="29" t="s">
        <v>106</v>
      </c>
      <c r="CB800">
        <v>0.26411991781673338</v>
      </c>
      <c r="CC800">
        <v>0.62017388268906282</v>
      </c>
      <c r="CD800">
        <v>0.26598422113665715</v>
      </c>
      <c r="CE800">
        <f t="shared" si="138"/>
        <v>0.58494513026337103</v>
      </c>
      <c r="CF800" t="s">
        <v>107</v>
      </c>
      <c r="CG800" s="27">
        <v>0.14289185196731999</v>
      </c>
      <c r="CH800" s="28">
        <v>0.50260440758906288</v>
      </c>
      <c r="CI800" s="28">
        <v>0.16403233682304377</v>
      </c>
      <c r="CJ800" s="28">
        <f t="shared" si="139"/>
        <v>0.46371706441395755</v>
      </c>
      <c r="CK800" s="29" t="s">
        <v>107</v>
      </c>
      <c r="CL800">
        <v>0.13494566356731999</v>
      </c>
      <c r="CM800">
        <v>0.33012424558906284</v>
      </c>
      <c r="CN800">
        <v>0.12709082883104381</v>
      </c>
      <c r="CO800">
        <f t="shared" si="140"/>
        <v>0.44791604127768136</v>
      </c>
      <c r="CP800" t="s">
        <v>106</v>
      </c>
      <c r="CQ800" s="27">
        <v>0.15230902356731998</v>
      </c>
      <c r="CR800" s="28">
        <v>0.62017388268906282</v>
      </c>
      <c r="CS800" s="28">
        <v>0.19660368278104381</v>
      </c>
      <c r="CT800" s="28">
        <f t="shared" si="141"/>
        <v>0.47313423601395754</v>
      </c>
      <c r="CU800" s="29" t="s">
        <v>107</v>
      </c>
      <c r="CV800">
        <v>66463.504042307293</v>
      </c>
      <c r="CW800">
        <v>15439.242899479101</v>
      </c>
      <c r="CX800">
        <v>0.32082521244663759</v>
      </c>
      <c r="CY800">
        <f t="shared" si="132"/>
        <v>0.82342962003570053</v>
      </c>
      <c r="CZ800">
        <f t="shared" si="142"/>
        <v>0.66178207708434678</v>
      </c>
    </row>
    <row r="801" spans="1:104" x14ac:dyDescent="0.25">
      <c r="A801">
        <v>1</v>
      </c>
      <c r="B801" s="15">
        <v>11934</v>
      </c>
      <c r="C801" s="15">
        <v>-66.782931360000006</v>
      </c>
      <c r="D801" s="15">
        <v>-17.14839212</v>
      </c>
      <c r="E801" s="15">
        <v>3628</v>
      </c>
      <c r="F801" s="15">
        <v>1</v>
      </c>
      <c r="G801" s="15">
        <v>0</v>
      </c>
      <c r="H801" s="17">
        <v>2</v>
      </c>
      <c r="I801" s="19">
        <v>1</v>
      </c>
      <c r="J801" s="19">
        <v>5</v>
      </c>
      <c r="K801" s="19">
        <v>1</v>
      </c>
      <c r="L801" s="15">
        <v>0</v>
      </c>
      <c r="M801" s="15">
        <v>1.9414993466458099</v>
      </c>
      <c r="N801" s="15">
        <v>1.2032</v>
      </c>
      <c r="O801" s="19">
        <v>181.67285000000001</v>
      </c>
      <c r="P801" s="19">
        <v>50.820251314792685</v>
      </c>
      <c r="Q801" s="20">
        <v>3.5748121132789232</v>
      </c>
      <c r="R801" s="21">
        <v>0.04</v>
      </c>
      <c r="S801" s="22">
        <v>0.13600000000000001</v>
      </c>
      <c r="T801" s="22">
        <v>0.8640000000000001</v>
      </c>
      <c r="U801" s="19">
        <v>0</v>
      </c>
      <c r="V801" s="19">
        <v>6.911554178811806</v>
      </c>
      <c r="W801" s="19">
        <v>43.908697135980887</v>
      </c>
      <c r="X801" s="19">
        <v>651.08466612449286</v>
      </c>
      <c r="Y801" s="19">
        <v>2507.1749999999997</v>
      </c>
      <c r="Z801" s="19">
        <v>3158.2596661244925</v>
      </c>
      <c r="AA801">
        <v>61.145516428078849</v>
      </c>
      <c r="AB801">
        <v>1</v>
      </c>
      <c r="AC801">
        <v>0.17300000000000001</v>
      </c>
      <c r="AD801">
        <v>0.82699999999999996</v>
      </c>
      <c r="AE801">
        <v>0</v>
      </c>
      <c r="AF801">
        <v>10.578174342057642</v>
      </c>
      <c r="AG801">
        <v>50.567342086021206</v>
      </c>
      <c r="AH801">
        <v>23576.740755321491</v>
      </c>
      <c r="AI801">
        <v>3715.9316436592444</v>
      </c>
      <c r="AJ801">
        <v>29028.088517466698</v>
      </c>
      <c r="AK801">
        <v>28063.0367263802</v>
      </c>
      <c r="AL801">
        <v>48.787441262200979</v>
      </c>
      <c r="AM801" s="19">
        <v>59.112706375487143</v>
      </c>
      <c r="AN801">
        <v>0.80359466666666668</v>
      </c>
      <c r="AO801">
        <v>0.53238146666666675</v>
      </c>
      <c r="AP801">
        <v>0.18080879999999999</v>
      </c>
      <c r="AQ801">
        <v>1</v>
      </c>
      <c r="AR801">
        <v>0</v>
      </c>
      <c r="AS801">
        <v>2</v>
      </c>
      <c r="AT801">
        <v>1.48</v>
      </c>
      <c r="AU801">
        <v>1</v>
      </c>
      <c r="AV801">
        <v>2</v>
      </c>
      <c r="AW801">
        <v>1.5</v>
      </c>
      <c r="AX801">
        <v>1</v>
      </c>
      <c r="AY801">
        <v>2</v>
      </c>
      <c r="AZ801">
        <v>0.6</v>
      </c>
      <c r="BA801">
        <v>0.3</v>
      </c>
      <c r="BB801">
        <v>0.8</v>
      </c>
      <c r="BC801" s="27">
        <v>0.35906079565207105</v>
      </c>
      <c r="BD801" s="28">
        <v>0.56343133728765782</v>
      </c>
      <c r="BE801" s="28">
        <v>0.30503691823219931</v>
      </c>
      <c r="BF801" s="28">
        <f t="shared" si="133"/>
        <v>0.5243344725264556</v>
      </c>
      <c r="BG801" s="29" t="s">
        <v>106</v>
      </c>
      <c r="BH801">
        <v>0.35111460725207111</v>
      </c>
      <c r="BI801">
        <v>0.39095117528765777</v>
      </c>
      <c r="BJ801">
        <v>0.26809541024019928</v>
      </c>
      <c r="BK801">
        <f t="shared" si="134"/>
        <v>0.48739296453445563</v>
      </c>
      <c r="BL801" t="s">
        <v>106</v>
      </c>
      <c r="BM801" s="27">
        <v>0.3684779672520711</v>
      </c>
      <c r="BN801" s="28">
        <v>0.68100081238765786</v>
      </c>
      <c r="BO801" s="28">
        <v>0.33760826419019924</v>
      </c>
      <c r="BP801" s="28">
        <f t="shared" si="135"/>
        <v>0.55690581848445553</v>
      </c>
      <c r="BQ801" s="29" t="s">
        <v>106</v>
      </c>
      <c r="BR801">
        <v>0.27280667723109514</v>
      </c>
      <c r="BS801">
        <v>0.56343133728765782</v>
      </c>
      <c r="BT801">
        <v>0.25151478864358329</v>
      </c>
      <c r="BU801">
        <f t="shared" si="136"/>
        <v>0.47081234293783963</v>
      </c>
      <c r="BV801" t="s">
        <v>106</v>
      </c>
      <c r="BW801" s="27">
        <v>0.26486048883109514</v>
      </c>
      <c r="BX801" s="28">
        <v>0.39095117528765777</v>
      </c>
      <c r="BY801" s="28">
        <v>0.21457328065158326</v>
      </c>
      <c r="BZ801" s="28">
        <f t="shared" si="137"/>
        <v>0.43387083494583961</v>
      </c>
      <c r="CA801" s="29" t="s">
        <v>106</v>
      </c>
      <c r="CB801">
        <v>0.28222384883109514</v>
      </c>
      <c r="CC801">
        <v>0.68100081238765786</v>
      </c>
      <c r="CD801">
        <v>0.28408613460158327</v>
      </c>
      <c r="CE801">
        <f t="shared" si="138"/>
        <v>0.50152140312535143</v>
      </c>
      <c r="CF801" t="s">
        <v>107</v>
      </c>
      <c r="CG801" s="27">
        <v>0.16099578298168177</v>
      </c>
      <c r="CH801" s="28">
        <v>0.56343133728765782</v>
      </c>
      <c r="CI801" s="28">
        <v>0.18213425028796992</v>
      </c>
      <c r="CJ801" s="28">
        <f t="shared" si="139"/>
        <v>0.38029333727593811</v>
      </c>
      <c r="CK801" s="29" t="s">
        <v>107</v>
      </c>
      <c r="CL801">
        <v>0.15304959458168177</v>
      </c>
      <c r="CM801">
        <v>0.39095117528765777</v>
      </c>
      <c r="CN801">
        <v>0.14519274229596996</v>
      </c>
      <c r="CO801">
        <f t="shared" si="140"/>
        <v>0.3644902965902263</v>
      </c>
      <c r="CP801" t="s">
        <v>106</v>
      </c>
      <c r="CQ801" s="27">
        <v>0.17041295458168176</v>
      </c>
      <c r="CR801" s="28">
        <v>0.68100081238765786</v>
      </c>
      <c r="CS801" s="28">
        <v>0.21470559624596994</v>
      </c>
      <c r="CT801" s="28">
        <f t="shared" si="141"/>
        <v>0.38971050887593811</v>
      </c>
      <c r="CU801" s="29" t="s">
        <v>107</v>
      </c>
      <c r="CV801">
        <v>47878.406108362004</v>
      </c>
      <c r="CW801">
        <v>7643.1895535098602</v>
      </c>
      <c r="CX801">
        <v>0.21929755429425635</v>
      </c>
      <c r="CY801">
        <f t="shared" si="132"/>
        <v>0.78272889158191417</v>
      </c>
      <c r="CZ801">
        <f t="shared" si="142"/>
        <v>0.5783583499463274</v>
      </c>
    </row>
    <row r="802" spans="1:104" x14ac:dyDescent="0.25">
      <c r="A802">
        <v>1</v>
      </c>
      <c r="B802" s="15">
        <v>11952</v>
      </c>
      <c r="C802" s="15">
        <v>-65.091938659999997</v>
      </c>
      <c r="D802" s="15">
        <v>-17.38410279</v>
      </c>
      <c r="E802" s="15">
        <v>692</v>
      </c>
      <c r="F802" s="15">
        <v>0</v>
      </c>
      <c r="G802" s="15">
        <v>0</v>
      </c>
      <c r="H802" s="17">
        <v>3</v>
      </c>
      <c r="I802" s="19">
        <v>0</v>
      </c>
      <c r="J802" s="19">
        <v>0</v>
      </c>
      <c r="K802" s="19">
        <v>0</v>
      </c>
      <c r="L802" s="15">
        <v>0</v>
      </c>
      <c r="M802" s="15">
        <v>0</v>
      </c>
      <c r="N802" s="15">
        <v>0</v>
      </c>
      <c r="O802" s="19">
        <v>203.473592</v>
      </c>
      <c r="P802" s="19">
        <v>56.918681462038705</v>
      </c>
      <c r="Q802" s="20">
        <v>3.5748121139402094</v>
      </c>
      <c r="R802" s="21">
        <v>0.161</v>
      </c>
      <c r="S802" s="22">
        <v>0.129</v>
      </c>
      <c r="T802" s="22">
        <v>0.87099999999999989</v>
      </c>
      <c r="U802" s="19">
        <v>0</v>
      </c>
      <c r="V802" s="19">
        <v>7.3425099086029935</v>
      </c>
      <c r="W802" s="19">
        <v>49.576171553435707</v>
      </c>
      <c r="X802" s="19">
        <v>1989.7501183345316</v>
      </c>
      <c r="Y802" s="19">
        <v>0</v>
      </c>
      <c r="Z802" s="19">
        <v>1989.7501183345316</v>
      </c>
      <c r="AA802">
        <v>68.482978407637617</v>
      </c>
      <c r="AB802">
        <v>1</v>
      </c>
      <c r="AC802">
        <v>0.14400000000000002</v>
      </c>
      <c r="AD802">
        <v>0.85599999999999998</v>
      </c>
      <c r="AE802">
        <v>0</v>
      </c>
      <c r="AF802">
        <v>9.8615488906998188</v>
      </c>
      <c r="AG802">
        <v>58.621429516937802</v>
      </c>
      <c r="AH802">
        <v>17010.766417225015</v>
      </c>
      <c r="AI802">
        <v>0</v>
      </c>
      <c r="AJ802">
        <v>16269.781140204601</v>
      </c>
      <c r="AK802">
        <v>14092.674121915899</v>
      </c>
      <c r="AL802">
        <v>47.754773746650471</v>
      </c>
      <c r="AM802" s="19">
        <v>59.319070692249383</v>
      </c>
      <c r="AN802">
        <v>0.94019200000000014</v>
      </c>
      <c r="AO802">
        <v>0.62287720000000002</v>
      </c>
      <c r="AP802">
        <v>0.21154319999999999</v>
      </c>
      <c r="AQ802">
        <v>1</v>
      </c>
      <c r="AR802">
        <v>0</v>
      </c>
      <c r="AS802">
        <v>2</v>
      </c>
      <c r="AT802">
        <v>1.48</v>
      </c>
      <c r="AU802">
        <v>1</v>
      </c>
      <c r="AV802">
        <v>2</v>
      </c>
      <c r="AW802">
        <v>1.5</v>
      </c>
      <c r="AX802">
        <v>1</v>
      </c>
      <c r="AY802">
        <v>2</v>
      </c>
      <c r="AZ802">
        <v>0.6</v>
      </c>
      <c r="BA802">
        <v>0.3</v>
      </c>
      <c r="BB802">
        <v>0.8</v>
      </c>
      <c r="BC802" s="27">
        <v>0.40877181504905791</v>
      </c>
      <c r="BD802" s="28">
        <v>0.69407989643836365</v>
      </c>
      <c r="BE802" s="28">
        <v>0.37319890559117203</v>
      </c>
      <c r="BF802" s="28">
        <f t="shared" si="133"/>
        <v>0.83733445603011958</v>
      </c>
      <c r="BG802" s="29" t="s">
        <v>106</v>
      </c>
      <c r="BH802">
        <v>0.40158690704905786</v>
      </c>
      <c r="BI802">
        <v>0.5165795923383637</v>
      </c>
      <c r="BJ802">
        <v>0.3474373793151721</v>
      </c>
      <c r="BK802">
        <f t="shared" si="134"/>
        <v>0.81157292975411965</v>
      </c>
      <c r="BL802" t="s">
        <v>106</v>
      </c>
      <c r="BM802" s="27">
        <v>0.4173491470490579</v>
      </c>
      <c r="BN802" s="28">
        <v>0.81247244363836368</v>
      </c>
      <c r="BO802" s="28">
        <v>0.39751058836517206</v>
      </c>
      <c r="BP802" s="28">
        <f t="shared" si="135"/>
        <v>0.86164613880411967</v>
      </c>
      <c r="BQ802" s="29" t="s">
        <v>106</v>
      </c>
      <c r="BR802">
        <v>0.30795602596058186</v>
      </c>
      <c r="BS802">
        <v>0.69407989643836365</v>
      </c>
      <c r="BT802">
        <v>0.29729384284623644</v>
      </c>
      <c r="BU802">
        <f t="shared" si="136"/>
        <v>0.761429393285184</v>
      </c>
      <c r="BV802" t="s">
        <v>106</v>
      </c>
      <c r="BW802" s="27">
        <v>0.30077111796058187</v>
      </c>
      <c r="BX802" s="28">
        <v>0.5165795923383637</v>
      </c>
      <c r="BY802" s="28">
        <v>0.27153231657023646</v>
      </c>
      <c r="BZ802" s="28">
        <f t="shared" si="137"/>
        <v>0.73566786700918407</v>
      </c>
      <c r="CA802" s="29" t="s">
        <v>106</v>
      </c>
      <c r="CB802">
        <v>0.31653335796058185</v>
      </c>
      <c r="CC802">
        <v>0.81247244363836368</v>
      </c>
      <c r="CD802">
        <v>0.32160552562023648</v>
      </c>
      <c r="CE802">
        <f t="shared" si="138"/>
        <v>0.7806689083995294</v>
      </c>
      <c r="CF802" t="s">
        <v>107</v>
      </c>
      <c r="CG802" s="27">
        <v>0.17726889195700185</v>
      </c>
      <c r="CH802" s="28">
        <v>0.69407989643836365</v>
      </c>
      <c r="CI802" s="28">
        <v>0.19889839113983843</v>
      </c>
      <c r="CJ802" s="28">
        <f t="shared" si="139"/>
        <v>0.6414044423959494</v>
      </c>
      <c r="CK802" s="29" t="s">
        <v>107</v>
      </c>
      <c r="CL802">
        <v>0.17008398395700183</v>
      </c>
      <c r="CM802">
        <v>0.5165795923383637</v>
      </c>
      <c r="CN802">
        <v>0.17313686486383842</v>
      </c>
      <c r="CO802">
        <f t="shared" si="140"/>
        <v>0.63421953439594936</v>
      </c>
      <c r="CP802" t="s">
        <v>107</v>
      </c>
      <c r="CQ802" s="27">
        <v>0.18584622395700184</v>
      </c>
      <c r="CR802" s="28">
        <v>0.81247244363836368</v>
      </c>
      <c r="CS802" s="28">
        <v>0.2232100739138384</v>
      </c>
      <c r="CT802" s="28">
        <f t="shared" si="141"/>
        <v>0.6499817743959494</v>
      </c>
      <c r="CU802" s="29" t="s">
        <v>107</v>
      </c>
      <c r="CV802">
        <v>50450.4586386347</v>
      </c>
      <c r="CW802">
        <v>8560.3723009546993</v>
      </c>
      <c r="CX802">
        <v>0.46413555043894755</v>
      </c>
      <c r="CY802">
        <f t="shared" si="132"/>
        <v>1.1582154468773111</v>
      </c>
      <c r="CZ802">
        <f t="shared" si="142"/>
        <v>0.87290736548800552</v>
      </c>
    </row>
    <row r="803" spans="1:104" x14ac:dyDescent="0.25">
      <c r="A803">
        <v>1</v>
      </c>
      <c r="B803" s="15">
        <v>11957</v>
      </c>
      <c r="C803" s="15">
        <v>-66.524741270000007</v>
      </c>
      <c r="D803" s="15">
        <v>-17.795352130000001</v>
      </c>
      <c r="E803" s="15">
        <v>3812</v>
      </c>
      <c r="F803" s="15">
        <v>1</v>
      </c>
      <c r="G803" s="15">
        <v>0</v>
      </c>
      <c r="H803" s="17">
        <v>3</v>
      </c>
      <c r="I803" s="19">
        <v>0</v>
      </c>
      <c r="J803" s="19">
        <v>0</v>
      </c>
      <c r="K803" s="19">
        <v>1</v>
      </c>
      <c r="L803" s="15">
        <v>0</v>
      </c>
      <c r="M803" s="15">
        <v>0</v>
      </c>
      <c r="N803" s="15">
        <v>1.2032</v>
      </c>
      <c r="O803" s="19">
        <v>214.37396299999901</v>
      </c>
      <c r="P803" s="19">
        <v>59.967896535661708</v>
      </c>
      <c r="Q803" s="20">
        <v>3.5748121142203995</v>
      </c>
      <c r="R803" s="21">
        <v>0.30499999999999999</v>
      </c>
      <c r="S803" s="22">
        <v>4.5999999999999999E-2</v>
      </c>
      <c r="T803" s="22">
        <v>0.95300000000000018</v>
      </c>
      <c r="U803" s="19">
        <v>0</v>
      </c>
      <c r="V803" s="19">
        <v>2.7585232406404385</v>
      </c>
      <c r="W803" s="19">
        <v>57.149405398485619</v>
      </c>
      <c r="X803" s="19">
        <v>4072.2234588756328</v>
      </c>
      <c r="Y803" s="19">
        <v>1560</v>
      </c>
      <c r="Z803" s="19">
        <v>5632.2234588756328</v>
      </c>
      <c r="AA803">
        <v>72.151709397416994</v>
      </c>
      <c r="AB803">
        <v>1</v>
      </c>
      <c r="AC803">
        <v>7.0000000000000007E-2</v>
      </c>
      <c r="AD803">
        <v>0.92999999999999994</v>
      </c>
      <c r="AE803">
        <v>0</v>
      </c>
      <c r="AF803">
        <v>5.0506196578191904</v>
      </c>
      <c r="AG803">
        <v>67.101089739597796</v>
      </c>
      <c r="AH803">
        <v>19208.711492233313</v>
      </c>
      <c r="AI803">
        <v>1876.992</v>
      </c>
      <c r="AJ803">
        <v>20248.976206279302</v>
      </c>
      <c r="AK803">
        <v>15115.930867868399</v>
      </c>
      <c r="AL803">
        <v>41.677688092284889</v>
      </c>
      <c r="AM803" s="19">
        <v>53.861500954040174</v>
      </c>
      <c r="AN803">
        <v>0.8143786666666667</v>
      </c>
      <c r="AO803">
        <v>0.53952586666666669</v>
      </c>
      <c r="AP803">
        <v>0.18323519999999999</v>
      </c>
      <c r="AQ803">
        <v>1</v>
      </c>
      <c r="AR803">
        <v>0</v>
      </c>
      <c r="AS803">
        <v>2</v>
      </c>
      <c r="AT803">
        <v>1.48</v>
      </c>
      <c r="AU803">
        <v>1</v>
      </c>
      <c r="AV803">
        <v>2</v>
      </c>
      <c r="AW803">
        <v>1.5</v>
      </c>
      <c r="AX803">
        <v>1</v>
      </c>
      <c r="AY803">
        <v>2</v>
      </c>
      <c r="AZ803">
        <v>0.6</v>
      </c>
      <c r="BA803">
        <v>0.3</v>
      </c>
      <c r="BB803">
        <v>0.8</v>
      </c>
      <c r="BC803" s="27">
        <v>0.36733213147526089</v>
      </c>
      <c r="BD803" s="28">
        <v>0.52103654442861613</v>
      </c>
      <c r="BE803" s="28">
        <v>0.31151633651068883</v>
      </c>
      <c r="BF803" s="28">
        <f t="shared" si="133"/>
        <v>0.75664632797281395</v>
      </c>
      <c r="BG803" s="29" t="s">
        <v>106</v>
      </c>
      <c r="BH803">
        <v>0.35938594307526089</v>
      </c>
      <c r="BI803">
        <v>0.34855638242861609</v>
      </c>
      <c r="BJ803">
        <v>0.27457482851868881</v>
      </c>
      <c r="BK803">
        <f t="shared" si="134"/>
        <v>0.71970481998081381</v>
      </c>
      <c r="BL803" t="s">
        <v>106</v>
      </c>
      <c r="BM803" s="27">
        <v>0.37674930307526089</v>
      </c>
      <c r="BN803" s="28">
        <v>0.63860601952861606</v>
      </c>
      <c r="BO803" s="28">
        <v>0.34408768246868876</v>
      </c>
      <c r="BP803" s="28">
        <f t="shared" si="135"/>
        <v>0.78921767393081388</v>
      </c>
      <c r="BQ803" s="29" t="s">
        <v>106</v>
      </c>
      <c r="BR803">
        <v>0.27992050859135686</v>
      </c>
      <c r="BS803">
        <v>0.52103654442861613</v>
      </c>
      <c r="BT803">
        <v>0.25727595595622482</v>
      </c>
      <c r="BU803">
        <f t="shared" si="136"/>
        <v>0.70240594741834994</v>
      </c>
      <c r="BV803" t="s">
        <v>106</v>
      </c>
      <c r="BW803" s="27">
        <v>0.27197432019135687</v>
      </c>
      <c r="BX803" s="28">
        <v>0.34855638242861609</v>
      </c>
      <c r="BY803" s="28">
        <v>0.2203344479642248</v>
      </c>
      <c r="BZ803" s="28">
        <f t="shared" si="137"/>
        <v>0.66546443942634981</v>
      </c>
      <c r="CA803" s="29" t="s">
        <v>106</v>
      </c>
      <c r="CB803">
        <v>0.28933768019135686</v>
      </c>
      <c r="CC803">
        <v>0.63860601952861606</v>
      </c>
      <c r="CD803">
        <v>0.28984730191422481</v>
      </c>
      <c r="CE803">
        <f t="shared" si="138"/>
        <v>0.73446767165348192</v>
      </c>
      <c r="CF803" t="s">
        <v>107</v>
      </c>
      <c r="CG803" s="27">
        <v>0.16660914559370354</v>
      </c>
      <c r="CH803" s="28">
        <v>0.52103654442861613</v>
      </c>
      <c r="CI803" s="28">
        <v>0.18696435153377147</v>
      </c>
      <c r="CJ803" s="28">
        <f t="shared" si="139"/>
        <v>0.61173913705582861</v>
      </c>
      <c r="CK803" s="29" t="s">
        <v>107</v>
      </c>
      <c r="CL803">
        <v>0.15866295719370355</v>
      </c>
      <c r="CM803">
        <v>0.34855638242861609</v>
      </c>
      <c r="CN803">
        <v>0.15002284354177148</v>
      </c>
      <c r="CO803">
        <f t="shared" si="140"/>
        <v>0.5951528350038966</v>
      </c>
      <c r="CP803" t="s">
        <v>106</v>
      </c>
      <c r="CQ803" s="27">
        <v>0.17602631719370354</v>
      </c>
      <c r="CR803" s="28">
        <v>0.63860601952861606</v>
      </c>
      <c r="CS803" s="28">
        <v>0.21953569749177149</v>
      </c>
      <c r="CT803" s="28">
        <f t="shared" si="141"/>
        <v>0.6211563086558286</v>
      </c>
      <c r="CU803" s="29" t="s">
        <v>107</v>
      </c>
      <c r="CV803">
        <v>51684.747075764899</v>
      </c>
      <c r="CW803">
        <v>9018.9636746771303</v>
      </c>
      <c r="CX803">
        <v>0.44512999146212506</v>
      </c>
      <c r="CY803">
        <f t="shared" si="132"/>
        <v>0.9661665358907412</v>
      </c>
      <c r="CZ803">
        <f t="shared" si="142"/>
        <v>0.81246212293738596</v>
      </c>
    </row>
    <row r="804" spans="1:104" x14ac:dyDescent="0.25">
      <c r="A804">
        <v>1</v>
      </c>
      <c r="B804" s="15">
        <v>11964</v>
      </c>
      <c r="C804" s="15">
        <v>-65.338469450000005</v>
      </c>
      <c r="D804" s="15">
        <v>-18.080381500000001</v>
      </c>
      <c r="E804" s="15">
        <v>2722</v>
      </c>
      <c r="F804" s="15">
        <v>1</v>
      </c>
      <c r="G804" s="15">
        <v>0</v>
      </c>
      <c r="H804" s="17">
        <v>0</v>
      </c>
      <c r="I804" s="19">
        <v>0</v>
      </c>
      <c r="J804" s="19">
        <v>0</v>
      </c>
      <c r="K804" s="19">
        <v>1</v>
      </c>
      <c r="L804" s="15">
        <v>0</v>
      </c>
      <c r="M804" s="15">
        <v>0</v>
      </c>
      <c r="N804" s="15">
        <v>1.2032</v>
      </c>
      <c r="O804" s="19">
        <v>156.238651</v>
      </c>
      <c r="P804" s="19">
        <v>43.705416113758154</v>
      </c>
      <c r="Q804" s="20">
        <v>3.5748121146664289</v>
      </c>
      <c r="R804" s="21">
        <v>0</v>
      </c>
      <c r="S804" s="22">
        <v>0.15500000000000003</v>
      </c>
      <c r="T804" s="22">
        <v>0.84500000000000008</v>
      </c>
      <c r="U804" s="19">
        <v>0</v>
      </c>
      <c r="V804" s="19">
        <v>6.7743394976325151</v>
      </c>
      <c r="W804" s="19">
        <v>36.931076616125644</v>
      </c>
      <c r="X804" s="19">
        <v>0</v>
      </c>
      <c r="Y804" s="19">
        <v>1560</v>
      </c>
      <c r="Z804" s="19">
        <v>1560</v>
      </c>
      <c r="AA804">
        <v>52.58514413809197</v>
      </c>
      <c r="AB804">
        <v>1</v>
      </c>
      <c r="AC804">
        <v>0.18000000000000002</v>
      </c>
      <c r="AD804">
        <v>0.82</v>
      </c>
      <c r="AE804">
        <v>0</v>
      </c>
      <c r="AF804">
        <v>9.4653259448565557</v>
      </c>
      <c r="AG804">
        <v>43.11981819323541</v>
      </c>
      <c r="AH804">
        <v>20702.550389561431</v>
      </c>
      <c r="AI804">
        <v>1876.992</v>
      </c>
      <c r="AJ804">
        <v>21677.7437960405</v>
      </c>
      <c r="AK804">
        <v>21677.7437960405</v>
      </c>
      <c r="AL804">
        <v>43.705416113758154</v>
      </c>
      <c r="AM804" s="19">
        <v>52.58514413809197</v>
      </c>
      <c r="AN804">
        <v>0.82156800000000008</v>
      </c>
      <c r="AO804">
        <v>0.54428880000000002</v>
      </c>
      <c r="AP804">
        <v>0.18485279999999998</v>
      </c>
      <c r="AQ804">
        <v>1</v>
      </c>
      <c r="AR804">
        <v>0</v>
      </c>
      <c r="AS804">
        <v>2</v>
      </c>
      <c r="AT804">
        <v>1.48</v>
      </c>
      <c r="AU804">
        <v>1</v>
      </c>
      <c r="AV804">
        <v>2</v>
      </c>
      <c r="AW804">
        <v>1.5</v>
      </c>
      <c r="AX804">
        <v>1</v>
      </c>
      <c r="AY804">
        <v>2</v>
      </c>
      <c r="AZ804">
        <v>0.6</v>
      </c>
      <c r="BA804">
        <v>0.3</v>
      </c>
      <c r="BB804">
        <v>0.8</v>
      </c>
      <c r="BC804" s="27">
        <v>0.37094146338868028</v>
      </c>
      <c r="BD804" s="28">
        <v>0.52790143474723683</v>
      </c>
      <c r="BE804" s="28">
        <v>0.31427806993255714</v>
      </c>
      <c r="BF804" s="28">
        <f t="shared" si="133"/>
        <v>0.57631382506456341</v>
      </c>
      <c r="BG804" s="29" t="s">
        <v>106</v>
      </c>
      <c r="BH804">
        <v>0.36299527498868034</v>
      </c>
      <c r="BI804">
        <v>0.35542127274723673</v>
      </c>
      <c r="BJ804">
        <v>0.27733656194055711</v>
      </c>
      <c r="BK804">
        <f t="shared" si="134"/>
        <v>0.5393723170725635</v>
      </c>
      <c r="BL804" t="s">
        <v>106</v>
      </c>
      <c r="BM804" s="27">
        <v>0.38035863498868039</v>
      </c>
      <c r="BN804" s="28">
        <v>0.64547090984723676</v>
      </c>
      <c r="BO804" s="28">
        <v>0.34684941589055712</v>
      </c>
      <c r="BP804" s="28">
        <f t="shared" si="135"/>
        <v>0.60888517102256345</v>
      </c>
      <c r="BQ804" s="29" t="s">
        <v>106</v>
      </c>
      <c r="BR804">
        <v>0.28275817086282434</v>
      </c>
      <c r="BS804">
        <v>0.52790143474723683</v>
      </c>
      <c r="BT804">
        <v>0.2595588554008611</v>
      </c>
      <c r="BU804">
        <f t="shared" si="136"/>
        <v>0.52159461053286749</v>
      </c>
      <c r="BV804" t="s">
        <v>106</v>
      </c>
      <c r="BW804" s="27">
        <v>0.27481198246282434</v>
      </c>
      <c r="BX804" s="28">
        <v>0.35542127274723673</v>
      </c>
      <c r="BY804" s="28">
        <v>0.22261734740886113</v>
      </c>
      <c r="BZ804" s="28">
        <f t="shared" si="137"/>
        <v>0.48465310254086746</v>
      </c>
      <c r="CA804" s="29" t="s">
        <v>106</v>
      </c>
      <c r="CB804">
        <v>0.29217534246282434</v>
      </c>
      <c r="CC804">
        <v>0.64547090984723676</v>
      </c>
      <c r="CD804">
        <v>0.29213020135886109</v>
      </c>
      <c r="CE804">
        <f t="shared" si="138"/>
        <v>0.55416595649086742</v>
      </c>
      <c r="CF804" t="s">
        <v>106</v>
      </c>
      <c r="CG804" s="27">
        <v>0.16844649536634432</v>
      </c>
      <c r="CH804" s="28">
        <v>0.52790143474723683</v>
      </c>
      <c r="CI804" s="28">
        <v>0.18862654026718109</v>
      </c>
      <c r="CJ804" s="28">
        <f t="shared" si="139"/>
        <v>0.43048225049835065</v>
      </c>
      <c r="CK804" s="29" t="s">
        <v>107</v>
      </c>
      <c r="CL804">
        <v>0.16050030696634432</v>
      </c>
      <c r="CM804">
        <v>0.35542127274723673</v>
      </c>
      <c r="CN804">
        <v>0.1516850322751811</v>
      </c>
      <c r="CO804">
        <f t="shared" si="140"/>
        <v>0.41372078740718743</v>
      </c>
      <c r="CP804" t="s">
        <v>106</v>
      </c>
      <c r="CQ804" s="27">
        <v>0.17786366696634431</v>
      </c>
      <c r="CR804" s="28">
        <v>0.64547090984723676</v>
      </c>
      <c r="CS804" s="28">
        <v>0.22119788622518111</v>
      </c>
      <c r="CT804" s="28">
        <f t="shared" si="141"/>
        <v>0.43989942209835065</v>
      </c>
      <c r="CU804" s="29" t="s">
        <v>107</v>
      </c>
      <c r="CV804">
        <v>44673.818498353103</v>
      </c>
      <c r="CW804">
        <v>6573.1430172615001</v>
      </c>
      <c r="CX804">
        <v>0.26203575513200633</v>
      </c>
      <c r="CY804">
        <f t="shared" si="132"/>
        <v>0.78993718987924311</v>
      </c>
      <c r="CZ804">
        <f t="shared" si="142"/>
        <v>0.63297721852068656</v>
      </c>
    </row>
    <row r="805" spans="1:104" x14ac:dyDescent="0.25">
      <c r="A805">
        <v>1</v>
      </c>
      <c r="B805" s="15">
        <v>11975</v>
      </c>
      <c r="C805" s="15">
        <v>-65.082558539999994</v>
      </c>
      <c r="D805" s="15">
        <v>-17.37672268</v>
      </c>
      <c r="E805" s="15">
        <v>688</v>
      </c>
      <c r="F805" s="15">
        <v>0</v>
      </c>
      <c r="G805" s="15">
        <v>0</v>
      </c>
      <c r="H805" s="17">
        <v>3</v>
      </c>
      <c r="I805" s="19">
        <v>0</v>
      </c>
      <c r="J805" s="19">
        <v>0</v>
      </c>
      <c r="K805" s="19">
        <v>0</v>
      </c>
      <c r="L805" s="15">
        <v>0</v>
      </c>
      <c r="M805" s="15">
        <v>0</v>
      </c>
      <c r="N805" s="15">
        <v>0</v>
      </c>
      <c r="O805" s="19">
        <v>228.907791</v>
      </c>
      <c r="P805" s="19">
        <v>64.033516633825727</v>
      </c>
      <c r="Q805" s="20">
        <v>3.574812114552512</v>
      </c>
      <c r="R805" s="21">
        <v>0.254</v>
      </c>
      <c r="S805" s="22">
        <v>0.129</v>
      </c>
      <c r="T805" s="22">
        <v>0.871</v>
      </c>
      <c r="U805" s="19">
        <v>0</v>
      </c>
      <c r="V805" s="19">
        <v>8.2603236457635187</v>
      </c>
      <c r="W805" s="19">
        <v>55.773192988062206</v>
      </c>
      <c r="X805" s="19">
        <v>3531.4974920292302</v>
      </c>
      <c r="Y805" s="19">
        <v>0</v>
      </c>
      <c r="Z805" s="19">
        <v>3531.4974920292302</v>
      </c>
      <c r="AA805">
        <v>77.043350697624504</v>
      </c>
      <c r="AB805">
        <v>1</v>
      </c>
      <c r="AC805">
        <v>0.14400000000000002</v>
      </c>
      <c r="AD805">
        <v>0.85599999999999998</v>
      </c>
      <c r="AE805">
        <v>0</v>
      </c>
      <c r="AF805">
        <v>11.094242500457931</v>
      </c>
      <c r="AG805">
        <v>65.949108197166581</v>
      </c>
      <c r="AH805">
        <v>19137.112216653801</v>
      </c>
      <c r="AI805">
        <v>0</v>
      </c>
      <c r="AJ805">
        <v>18303.503777490299</v>
      </c>
      <c r="AK805">
        <v>14439.4768811546</v>
      </c>
      <c r="AL805">
        <v>47.769003408833989</v>
      </c>
      <c r="AM805" s="19">
        <v>60.778837472632766</v>
      </c>
      <c r="AN805">
        <v>0.92940800000000001</v>
      </c>
      <c r="AO805">
        <v>0.61573279999999997</v>
      </c>
      <c r="AP805">
        <v>0.20911679999999999</v>
      </c>
      <c r="AQ805">
        <v>1</v>
      </c>
      <c r="AR805">
        <v>0</v>
      </c>
      <c r="AS805">
        <v>2</v>
      </c>
      <c r="AT805">
        <v>1.48</v>
      </c>
      <c r="AU805">
        <v>1</v>
      </c>
      <c r="AV805">
        <v>2</v>
      </c>
      <c r="AW805">
        <v>1.5</v>
      </c>
      <c r="AX805">
        <v>1</v>
      </c>
      <c r="AY805">
        <v>2</v>
      </c>
      <c r="AZ805">
        <v>0.6</v>
      </c>
      <c r="BA805">
        <v>0.3</v>
      </c>
      <c r="BB805">
        <v>0.8</v>
      </c>
      <c r="BC805" s="27">
        <v>0.40393229195202202</v>
      </c>
      <c r="BD805" s="28">
        <v>0.69065181476550286</v>
      </c>
      <c r="BE805" s="28">
        <v>0.3689006922927362</v>
      </c>
      <c r="BF805" s="28">
        <f t="shared" si="133"/>
        <v>0.85184361755478255</v>
      </c>
      <c r="BG805" s="29" t="s">
        <v>106</v>
      </c>
      <c r="BH805">
        <v>0.39674738395202203</v>
      </c>
      <c r="BI805">
        <v>0.51315151066550291</v>
      </c>
      <c r="BJ805">
        <v>0.34313916601673627</v>
      </c>
      <c r="BK805">
        <f t="shared" si="134"/>
        <v>0.82608209127878252</v>
      </c>
      <c r="BL805" t="s">
        <v>106</v>
      </c>
      <c r="BM805" s="27">
        <v>0.41250962395202201</v>
      </c>
      <c r="BN805" s="28">
        <v>0.80904436196550289</v>
      </c>
      <c r="BO805" s="28">
        <v>0.39321237506673623</v>
      </c>
      <c r="BP805" s="28">
        <f t="shared" si="135"/>
        <v>0.87615530032878253</v>
      </c>
      <c r="BQ805" s="29" t="s">
        <v>106</v>
      </c>
      <c r="BR805">
        <v>0.30427285972419799</v>
      </c>
      <c r="BS805">
        <v>0.69065181476550286</v>
      </c>
      <c r="BT805">
        <v>0.29386626043664177</v>
      </c>
      <c r="BU805">
        <f t="shared" si="136"/>
        <v>0.77680918569868807</v>
      </c>
      <c r="BV805" t="s">
        <v>106</v>
      </c>
      <c r="BW805" s="27">
        <v>0.297087951724198</v>
      </c>
      <c r="BX805" s="28">
        <v>0.51315151066550291</v>
      </c>
      <c r="BY805" s="28">
        <v>0.26810473416064179</v>
      </c>
      <c r="BZ805" s="28">
        <f t="shared" si="137"/>
        <v>0.75104765942268803</v>
      </c>
      <c r="CA805" s="29" t="s">
        <v>106</v>
      </c>
      <c r="CB805">
        <v>0.31285019172419792</v>
      </c>
      <c r="CC805">
        <v>0.80904436196550289</v>
      </c>
      <c r="CD805">
        <v>0.3181779432106418</v>
      </c>
      <c r="CE805">
        <f t="shared" si="138"/>
        <v>0.79579311698624422</v>
      </c>
      <c r="CF805" t="s">
        <v>107</v>
      </c>
      <c r="CG805" s="27">
        <v>0.17508470683627797</v>
      </c>
      <c r="CH805" s="28">
        <v>0.69065181476550286</v>
      </c>
      <c r="CI805" s="28">
        <v>0.19659940432688977</v>
      </c>
      <c r="CJ805" s="28">
        <f t="shared" si="139"/>
        <v>0.65802763209832427</v>
      </c>
      <c r="CK805" s="29" t="s">
        <v>107</v>
      </c>
      <c r="CL805">
        <v>0.16789979883627795</v>
      </c>
      <c r="CM805">
        <v>0.51315151066550291</v>
      </c>
      <c r="CN805">
        <v>0.17083787805088976</v>
      </c>
      <c r="CO805">
        <f t="shared" si="140"/>
        <v>0.65084272409832422</v>
      </c>
      <c r="CP805" t="s">
        <v>107</v>
      </c>
      <c r="CQ805" s="27">
        <v>0.18366203883627796</v>
      </c>
      <c r="CR805" s="28">
        <v>0.80904436196550289</v>
      </c>
      <c r="CS805" s="28">
        <v>0.22091108710088975</v>
      </c>
      <c r="CT805" s="28">
        <f t="shared" si="141"/>
        <v>0.66660496409832426</v>
      </c>
      <c r="CU805" s="29" t="s">
        <v>107</v>
      </c>
      <c r="CV805">
        <v>53282.633208804204</v>
      </c>
      <c r="CW805">
        <v>9630.4188372030603</v>
      </c>
      <c r="CX805">
        <v>0.4829429252620463</v>
      </c>
      <c r="CY805">
        <f t="shared" si="132"/>
        <v>1.173594740027549</v>
      </c>
      <c r="CZ805">
        <f t="shared" si="142"/>
        <v>0.88687521721406837</v>
      </c>
    </row>
    <row r="806" spans="1:104" x14ac:dyDescent="0.25">
      <c r="A806">
        <v>1</v>
      </c>
      <c r="B806" s="15">
        <v>11981</v>
      </c>
      <c r="C806" s="15">
        <v>-65.056569269999997</v>
      </c>
      <c r="D806" s="15">
        <v>-17.648017620000001</v>
      </c>
      <c r="E806" s="15">
        <v>2895</v>
      </c>
      <c r="F806" s="15">
        <v>1</v>
      </c>
      <c r="G806" s="15">
        <v>0</v>
      </c>
      <c r="H806" s="17">
        <v>3</v>
      </c>
      <c r="I806" s="19">
        <v>0</v>
      </c>
      <c r="J806" s="19">
        <v>0</v>
      </c>
      <c r="K806" s="19">
        <v>1</v>
      </c>
      <c r="L806" s="15">
        <v>0</v>
      </c>
      <c r="M806" s="15">
        <v>0</v>
      </c>
      <c r="N806" s="15">
        <v>1.2032</v>
      </c>
      <c r="O806" s="19">
        <v>421.48101200000002</v>
      </c>
      <c r="P806" s="19">
        <v>117.90298302224141</v>
      </c>
      <c r="Q806" s="20">
        <v>3.5748121141302347</v>
      </c>
      <c r="R806" s="21">
        <v>0.31899999999999995</v>
      </c>
      <c r="S806" s="22">
        <v>0.16799999999999998</v>
      </c>
      <c r="T806" s="22">
        <v>0.83200000000000007</v>
      </c>
      <c r="U806" s="19">
        <v>0</v>
      </c>
      <c r="V806" s="19">
        <v>19.807701147736555</v>
      </c>
      <c r="W806" s="19">
        <v>98.095281874504863</v>
      </c>
      <c r="X806" s="19">
        <v>13349.817093465017</v>
      </c>
      <c r="Y806" s="19">
        <v>1560</v>
      </c>
      <c r="Z806" s="19">
        <v>14909.817093465017</v>
      </c>
      <c r="AA806">
        <v>141.85759811548274</v>
      </c>
      <c r="AB806">
        <v>1</v>
      </c>
      <c r="AC806">
        <v>0.17499999999999999</v>
      </c>
      <c r="AD806">
        <v>0.82499999999999996</v>
      </c>
      <c r="AE806">
        <v>0</v>
      </c>
      <c r="AF806">
        <v>24.82507967020948</v>
      </c>
      <c r="AG806">
        <v>117.03251844527325</v>
      </c>
      <c r="AH806">
        <v>55026.810559792459</v>
      </c>
      <c r="AI806">
        <v>1876.992</v>
      </c>
      <c r="AJ806">
        <v>54506.846690607003</v>
      </c>
      <c r="AK806">
        <v>40055.313256102003</v>
      </c>
      <c r="AL806">
        <v>80.291931438146406</v>
      </c>
      <c r="AM806" s="19">
        <v>104.24654653138774</v>
      </c>
      <c r="AN806">
        <v>0.81078400000000006</v>
      </c>
      <c r="AO806">
        <v>0.53714440000000008</v>
      </c>
      <c r="AP806">
        <v>0.18242639999999999</v>
      </c>
      <c r="AQ806">
        <v>1</v>
      </c>
      <c r="AR806">
        <v>0</v>
      </c>
      <c r="AS806">
        <v>2</v>
      </c>
      <c r="AT806">
        <v>1.48</v>
      </c>
      <c r="AU806">
        <v>1</v>
      </c>
      <c r="AV806">
        <v>2</v>
      </c>
      <c r="AW806">
        <v>1.5</v>
      </c>
      <c r="AX806">
        <v>1</v>
      </c>
      <c r="AY806">
        <v>2</v>
      </c>
      <c r="AZ806">
        <v>0.6</v>
      </c>
      <c r="BA806">
        <v>0.3</v>
      </c>
      <c r="BB806">
        <v>0.8</v>
      </c>
      <c r="BC806" s="27">
        <v>0.33984629153360457</v>
      </c>
      <c r="BD806" s="28">
        <v>0.54815480611078904</v>
      </c>
      <c r="BE806" s="28">
        <v>0.2854328520762347</v>
      </c>
      <c r="BF806" s="28">
        <f t="shared" si="133"/>
        <v>0.53086103285004582</v>
      </c>
      <c r="BG806" s="29" t="s">
        <v>106</v>
      </c>
      <c r="BH806">
        <v>0.33190010313360457</v>
      </c>
      <c r="BI806">
        <v>0.3756746441107891</v>
      </c>
      <c r="BJ806">
        <v>0.24849134408423468</v>
      </c>
      <c r="BK806">
        <f t="shared" si="134"/>
        <v>0.49391952485804586</v>
      </c>
      <c r="BL806" t="s">
        <v>106</v>
      </c>
      <c r="BM806" s="27">
        <v>0.34926346313360457</v>
      </c>
      <c r="BN806" s="28">
        <v>0.66572428121078908</v>
      </c>
      <c r="BO806" s="28">
        <v>0.31800419803423469</v>
      </c>
      <c r="BP806" s="28">
        <f t="shared" si="135"/>
        <v>0.56343237880804586</v>
      </c>
      <c r="BQ806" s="29" t="s">
        <v>106</v>
      </c>
      <c r="BR806">
        <v>0.25282050347067658</v>
      </c>
      <c r="BS806">
        <v>0.54815480611078904</v>
      </c>
      <c r="BT806">
        <v>0.23143188851038665</v>
      </c>
      <c r="BU806">
        <f t="shared" si="136"/>
        <v>0.47686006928419783</v>
      </c>
      <c r="BV806" t="s">
        <v>106</v>
      </c>
      <c r="BW806" s="27">
        <v>0.24487431507067658</v>
      </c>
      <c r="BX806" s="28">
        <v>0.3756746441107891</v>
      </c>
      <c r="BY806" s="28">
        <v>0.19449038051838669</v>
      </c>
      <c r="BZ806" s="28">
        <f t="shared" si="137"/>
        <v>0.43991856129219786</v>
      </c>
      <c r="CA806" s="29" t="s">
        <v>106</v>
      </c>
      <c r="CB806">
        <v>0.26223767507067658</v>
      </c>
      <c r="CC806">
        <v>0.66572428121078908</v>
      </c>
      <c r="CD806">
        <v>0.26400323446838664</v>
      </c>
      <c r="CE806">
        <f t="shared" si="138"/>
        <v>0.50766585584448776</v>
      </c>
      <c r="CF806" t="s">
        <v>107</v>
      </c>
      <c r="CG806" s="27">
        <v>0.14000929672243656</v>
      </c>
      <c r="CH806" s="28">
        <v>0.54815480611078904</v>
      </c>
      <c r="CI806" s="28">
        <v>0.16143063944354666</v>
      </c>
      <c r="CJ806" s="28">
        <f t="shared" si="139"/>
        <v>0.38543747749624774</v>
      </c>
      <c r="CK806" s="29" t="s">
        <v>107</v>
      </c>
      <c r="CL806">
        <v>0.13206310832243656</v>
      </c>
      <c r="CM806">
        <v>0.3756746441107891</v>
      </c>
      <c r="CN806">
        <v>0.12448913145154666</v>
      </c>
      <c r="CO806">
        <f t="shared" si="140"/>
        <v>0.36991731222535784</v>
      </c>
      <c r="CP806" t="s">
        <v>106</v>
      </c>
      <c r="CQ806" s="27">
        <v>0.14942646832243656</v>
      </c>
      <c r="CR806" s="28">
        <v>0.66572428121078908</v>
      </c>
      <c r="CS806" s="28">
        <v>0.19400198540154667</v>
      </c>
      <c r="CT806" s="28">
        <f t="shared" si="141"/>
        <v>0.39485464909624773</v>
      </c>
      <c r="CU806" s="29" t="s">
        <v>107</v>
      </c>
      <c r="CV806">
        <v>70958.4929332225</v>
      </c>
      <c r="CW806">
        <v>17732.1997644353</v>
      </c>
      <c r="CX806">
        <v>0.24542818077381118</v>
      </c>
      <c r="CY806">
        <f t="shared" si="132"/>
        <v>0.79358298688460027</v>
      </c>
      <c r="CZ806">
        <f t="shared" si="142"/>
        <v>0.58527447230741569</v>
      </c>
    </row>
    <row r="807" spans="1:104" x14ac:dyDescent="0.25">
      <c r="A807">
        <v>1</v>
      </c>
      <c r="B807" s="15">
        <v>11990</v>
      </c>
      <c r="C807" s="15">
        <v>-66.408680520000004</v>
      </c>
      <c r="D807" s="15">
        <v>-16.943704570000001</v>
      </c>
      <c r="E807" s="15">
        <v>4041</v>
      </c>
      <c r="F807" s="15">
        <v>1</v>
      </c>
      <c r="G807" s="15">
        <v>0</v>
      </c>
      <c r="H807" s="17">
        <v>3</v>
      </c>
      <c r="I807" s="19">
        <v>0</v>
      </c>
      <c r="J807" s="19">
        <v>0</v>
      </c>
      <c r="K807" s="19">
        <v>1</v>
      </c>
      <c r="L807" s="15">
        <v>0</v>
      </c>
      <c r="M807" s="15">
        <v>0</v>
      </c>
      <c r="N807" s="15">
        <v>1.2032</v>
      </c>
      <c r="O807" s="19">
        <v>301.576931</v>
      </c>
      <c r="P807" s="19">
        <v>84.361617153893292</v>
      </c>
      <c r="Q807" s="20">
        <v>3.5748121144934952</v>
      </c>
      <c r="R807" s="21">
        <v>0.57799999999999996</v>
      </c>
      <c r="S807" s="22">
        <v>3.2999999999999995E-2</v>
      </c>
      <c r="T807" s="22">
        <v>0.96699999999999986</v>
      </c>
      <c r="U807" s="19">
        <v>0</v>
      </c>
      <c r="V807" s="19">
        <v>2.783933366078478</v>
      </c>
      <c r="W807" s="19">
        <v>81.577683787814806</v>
      </c>
      <c r="X807" s="19">
        <v>10178.325450584012</v>
      </c>
      <c r="Y807" s="19">
        <v>1560</v>
      </c>
      <c r="Z807" s="19">
        <v>11738.325450584012</v>
      </c>
      <c r="AA807">
        <v>101.50155728640455</v>
      </c>
      <c r="AB807">
        <v>1</v>
      </c>
      <c r="AC807">
        <v>5.5999999999999994E-2</v>
      </c>
      <c r="AD807">
        <v>0.94399999999999995</v>
      </c>
      <c r="AE807">
        <v>0</v>
      </c>
      <c r="AF807">
        <v>5.6840872080386537</v>
      </c>
      <c r="AG807">
        <v>95.817470078365886</v>
      </c>
      <c r="AH807">
        <v>25375.730366833621</v>
      </c>
      <c r="AI807">
        <v>1876.992</v>
      </c>
      <c r="AJ807">
        <v>26147.361079938401</v>
      </c>
      <c r="AK807">
        <v>13586.2547069887</v>
      </c>
      <c r="AL807">
        <v>35.600602438942971</v>
      </c>
      <c r="AM807" s="19">
        <v>52.740542571454228</v>
      </c>
      <c r="AN807">
        <v>0.81797333333333333</v>
      </c>
      <c r="AO807">
        <v>0.54190733333333341</v>
      </c>
      <c r="AP807">
        <v>0.18404399999999999</v>
      </c>
      <c r="AQ807">
        <v>1</v>
      </c>
      <c r="AR807">
        <v>0</v>
      </c>
      <c r="AS807">
        <v>2</v>
      </c>
      <c r="AT807">
        <v>1.48</v>
      </c>
      <c r="AU807">
        <v>1</v>
      </c>
      <c r="AV807">
        <v>2</v>
      </c>
      <c r="AW807">
        <v>1.5</v>
      </c>
      <c r="AX807">
        <v>1</v>
      </c>
      <c r="AY807">
        <v>2</v>
      </c>
      <c r="AZ807">
        <v>0.6</v>
      </c>
      <c r="BA807">
        <v>0.3</v>
      </c>
      <c r="BB807">
        <v>0.8</v>
      </c>
      <c r="BC807" s="27">
        <v>0.36963376023809247</v>
      </c>
      <c r="BD807" s="28">
        <v>0.57203210059062204</v>
      </c>
      <c r="BE807" s="28">
        <v>0.31377736429163833</v>
      </c>
      <c r="BF807" s="28">
        <f t="shared" si="133"/>
        <v>0.9117082815858244</v>
      </c>
      <c r="BG807" s="29" t="s">
        <v>106</v>
      </c>
      <c r="BH807">
        <v>0.36168757183809253</v>
      </c>
      <c r="BI807">
        <v>0.39955193859062199</v>
      </c>
      <c r="BJ807">
        <v>0.27683585629963831</v>
      </c>
      <c r="BK807">
        <f t="shared" si="134"/>
        <v>0.87476677359382449</v>
      </c>
      <c r="BL807" t="s">
        <v>106</v>
      </c>
      <c r="BM807" s="27">
        <v>0.37905093183809252</v>
      </c>
      <c r="BN807" s="28">
        <v>0.68960157569062208</v>
      </c>
      <c r="BO807" s="28">
        <v>0.34634871024963826</v>
      </c>
      <c r="BP807" s="28">
        <f t="shared" si="135"/>
        <v>0.94427962754382433</v>
      </c>
      <c r="BQ807" s="29" t="s">
        <v>106</v>
      </c>
      <c r="BR807">
        <v>0.28183630253321257</v>
      </c>
      <c r="BS807">
        <v>0.57203210059062204</v>
      </c>
      <c r="BT807">
        <v>0.25929756674855831</v>
      </c>
      <c r="BU807">
        <f t="shared" si="136"/>
        <v>0.85722848404274443</v>
      </c>
      <c r="BV807" t="s">
        <v>106</v>
      </c>
      <c r="BW807" s="27">
        <v>0.27389011413321251</v>
      </c>
      <c r="BX807" s="28">
        <v>0.39955193859062199</v>
      </c>
      <c r="BY807" s="28">
        <v>0.22235605875655828</v>
      </c>
      <c r="BZ807" s="28">
        <f t="shared" si="137"/>
        <v>0.82028697605074441</v>
      </c>
      <c r="CA807" s="29" t="s">
        <v>106</v>
      </c>
      <c r="CB807">
        <v>0.29125347413321251</v>
      </c>
      <c r="CC807">
        <v>0.68960157569062208</v>
      </c>
      <c r="CD807">
        <v>0.29186891270655829</v>
      </c>
      <c r="CE807">
        <f t="shared" si="138"/>
        <v>0.88918439142739869</v>
      </c>
      <c r="CF807" t="s">
        <v>107</v>
      </c>
      <c r="CG807" s="27">
        <v>0.16802478328614584</v>
      </c>
      <c r="CH807" s="28">
        <v>0.57203210059062204</v>
      </c>
      <c r="CI807" s="28">
        <v>0.18867560697049157</v>
      </c>
      <c r="CJ807" s="28">
        <f t="shared" si="139"/>
        <v>0.76595570058033191</v>
      </c>
      <c r="CK807" s="29" t="s">
        <v>107</v>
      </c>
      <c r="CL807">
        <v>0.16007859488614584</v>
      </c>
      <c r="CM807">
        <v>0.39955193859062199</v>
      </c>
      <c r="CN807">
        <v>0.1517340989784916</v>
      </c>
      <c r="CO807">
        <f t="shared" si="140"/>
        <v>0.74966501627267768</v>
      </c>
      <c r="CP807" t="s">
        <v>106</v>
      </c>
      <c r="CQ807" s="27">
        <v>0.17744195488614584</v>
      </c>
      <c r="CR807" s="28">
        <v>0.68960157569062208</v>
      </c>
      <c r="CS807" s="28">
        <v>0.22124695292849161</v>
      </c>
      <c r="CT807" s="28">
        <f t="shared" si="141"/>
        <v>0.77537287218033191</v>
      </c>
      <c r="CU807" s="29" t="s">
        <v>107</v>
      </c>
      <c r="CV807">
        <v>60602.2254825653</v>
      </c>
      <c r="CW807">
        <v>12687.6946608005</v>
      </c>
      <c r="CX807">
        <v>0.59793091729418613</v>
      </c>
      <c r="CY807">
        <f t="shared" si="132"/>
        <v>1.1699630178848082</v>
      </c>
      <c r="CZ807">
        <f t="shared" si="142"/>
        <v>0.96756467753227859</v>
      </c>
    </row>
    <row r="808" spans="1:104" x14ac:dyDescent="0.25">
      <c r="A808">
        <v>1</v>
      </c>
      <c r="B808" s="15">
        <v>12007</v>
      </c>
      <c r="C808" s="15">
        <v>-64.803184000000002</v>
      </c>
      <c r="D808" s="15">
        <v>-20.624049159999998</v>
      </c>
      <c r="E808" s="15">
        <v>2864</v>
      </c>
      <c r="F808" s="15">
        <v>1</v>
      </c>
      <c r="G808" s="15">
        <v>0</v>
      </c>
      <c r="H808" s="17">
        <v>3</v>
      </c>
      <c r="I808" s="19">
        <v>0</v>
      </c>
      <c r="J808" s="19">
        <v>0</v>
      </c>
      <c r="K808" s="19">
        <v>0</v>
      </c>
      <c r="L808" s="15">
        <v>0</v>
      </c>
      <c r="M808" s="15">
        <v>0</v>
      </c>
      <c r="N808" s="15">
        <v>0</v>
      </c>
      <c r="O808" s="19">
        <v>534.11817900000005</v>
      </c>
      <c r="P808" s="19">
        <v>149.41153884150754</v>
      </c>
      <c r="Q808" s="20">
        <v>3.574812113852738</v>
      </c>
      <c r="R808" s="21">
        <v>0.02</v>
      </c>
      <c r="S808" s="22">
        <v>0.11900000000000001</v>
      </c>
      <c r="T808" s="22">
        <v>0.88</v>
      </c>
      <c r="U808" s="19">
        <v>0</v>
      </c>
      <c r="V808" s="19">
        <v>17.779973122139399</v>
      </c>
      <c r="W808" s="19">
        <v>131.48215418052663</v>
      </c>
      <c r="X808" s="19">
        <v>901.561178292764</v>
      </c>
      <c r="Y808" s="19">
        <v>0</v>
      </c>
      <c r="Z808" s="19">
        <v>901.561178292764</v>
      </c>
      <c r="AA808">
        <v>179.76781829445716</v>
      </c>
      <c r="AB808">
        <v>1</v>
      </c>
      <c r="AC808">
        <v>0.14000000000000001</v>
      </c>
      <c r="AD808">
        <v>0.86</v>
      </c>
      <c r="AE808">
        <v>0</v>
      </c>
      <c r="AF808">
        <v>25.167494561224004</v>
      </c>
      <c r="AG808">
        <v>154.60032373323315</v>
      </c>
      <c r="AH808">
        <v>62441.16521697896</v>
      </c>
      <c r="AI808">
        <v>0</v>
      </c>
      <c r="AJ808">
        <v>59721.241676175203</v>
      </c>
      <c r="AK808">
        <v>58728.511975912501</v>
      </c>
      <c r="AL808">
        <v>146.42330806467737</v>
      </c>
      <c r="AM808" s="19">
        <v>176.77958751762699</v>
      </c>
      <c r="AN808">
        <v>0.81078400000000006</v>
      </c>
      <c r="AO808">
        <v>0.53714440000000008</v>
      </c>
      <c r="AP808">
        <v>0.18242639999999999</v>
      </c>
      <c r="AQ808">
        <v>1</v>
      </c>
      <c r="AR808">
        <v>0</v>
      </c>
      <c r="AS808">
        <v>2</v>
      </c>
      <c r="AT808">
        <v>1.48</v>
      </c>
      <c r="AU808">
        <v>1</v>
      </c>
      <c r="AV808">
        <v>2</v>
      </c>
      <c r="AW808">
        <v>1.5</v>
      </c>
      <c r="AX808">
        <v>1</v>
      </c>
      <c r="AY808">
        <v>2</v>
      </c>
      <c r="AZ808">
        <v>0.6</v>
      </c>
      <c r="BA808">
        <v>0.3</v>
      </c>
      <c r="BB808">
        <v>0.8</v>
      </c>
      <c r="BC808" s="27">
        <v>0.32829209831333339</v>
      </c>
      <c r="BD808" s="28">
        <v>0.52041701084643099</v>
      </c>
      <c r="BE808" s="28">
        <v>0.27397249880779739</v>
      </c>
      <c r="BF808" s="28">
        <f t="shared" si="133"/>
        <v>0.46625302158262916</v>
      </c>
      <c r="BG808" s="29" t="s">
        <v>106</v>
      </c>
      <c r="BH808">
        <v>0.32034590991333339</v>
      </c>
      <c r="BI808">
        <v>0.34793684884643095</v>
      </c>
      <c r="BJ808">
        <v>0.23703099081579743</v>
      </c>
      <c r="BK808">
        <f t="shared" si="134"/>
        <v>0.42931151359062913</v>
      </c>
      <c r="BL808" t="s">
        <v>106</v>
      </c>
      <c r="BM808" s="27">
        <v>0.33770926991333339</v>
      </c>
      <c r="BN808" s="28">
        <v>0.63798648594643104</v>
      </c>
      <c r="BO808" s="28">
        <v>0.30654384476579738</v>
      </c>
      <c r="BP808" s="28">
        <f t="shared" si="135"/>
        <v>0.49882436754062909</v>
      </c>
      <c r="BQ808" s="29" t="s">
        <v>106</v>
      </c>
      <c r="BR808">
        <v>0.24126631025040543</v>
      </c>
      <c r="BS808">
        <v>0.52041701084643099</v>
      </c>
      <c r="BT808">
        <v>0.21997153524194937</v>
      </c>
      <c r="BU808">
        <f t="shared" si="136"/>
        <v>0.41225205801678111</v>
      </c>
      <c r="BV808" t="s">
        <v>106</v>
      </c>
      <c r="BW808" s="27">
        <v>0.23332012185040543</v>
      </c>
      <c r="BX808" s="28">
        <v>0.34793684884643095</v>
      </c>
      <c r="BY808" s="28">
        <v>0.18303002724994938</v>
      </c>
      <c r="BZ808" s="28">
        <f t="shared" si="137"/>
        <v>0.37531055002478109</v>
      </c>
      <c r="CA808" s="29" t="s">
        <v>106</v>
      </c>
      <c r="CB808">
        <v>0.25068348185040545</v>
      </c>
      <c r="CC808">
        <v>0.63798648594643104</v>
      </c>
      <c r="CD808">
        <v>0.25254288119994939</v>
      </c>
      <c r="CE808">
        <f t="shared" si="138"/>
        <v>0.44296400462523722</v>
      </c>
      <c r="CF808" t="s">
        <v>107</v>
      </c>
      <c r="CG808" s="27">
        <v>0.12845510350216538</v>
      </c>
      <c r="CH808" s="28">
        <v>0.52041701084643099</v>
      </c>
      <c r="CI808" s="28">
        <v>0.14997028617510938</v>
      </c>
      <c r="CJ808" s="28">
        <f t="shared" si="139"/>
        <v>0.32073562627699714</v>
      </c>
      <c r="CK808" s="29" t="s">
        <v>107</v>
      </c>
      <c r="CL808">
        <v>0.12050891510216538</v>
      </c>
      <c r="CM808">
        <v>0.34793684884643095</v>
      </c>
      <c r="CN808">
        <v>0.11302877818310939</v>
      </c>
      <c r="CO808">
        <f t="shared" si="140"/>
        <v>0.30530930095794112</v>
      </c>
      <c r="CP808" t="s">
        <v>106</v>
      </c>
      <c r="CQ808" s="27">
        <v>0.13787227510216538</v>
      </c>
      <c r="CR808" s="28">
        <v>0.63798648594643104</v>
      </c>
      <c r="CS808" s="28">
        <v>0.18254163213310939</v>
      </c>
      <c r="CT808" s="28">
        <f t="shared" si="141"/>
        <v>0.33015279787699714</v>
      </c>
      <c r="CU808" s="29" t="s">
        <v>107</v>
      </c>
      <c r="CV808">
        <v>79406.405030260095</v>
      </c>
      <c r="CW808">
        <v>22470.977286807101</v>
      </c>
      <c r="CX808">
        <v>0.19228052277483174</v>
      </c>
      <c r="CY808">
        <f t="shared" si="132"/>
        <v>0.71269753362126276</v>
      </c>
      <c r="CZ808">
        <f t="shared" si="142"/>
        <v>0.52057262108816516</v>
      </c>
    </row>
    <row r="809" spans="1:104" x14ac:dyDescent="0.25">
      <c r="A809">
        <v>1</v>
      </c>
      <c r="B809" s="15">
        <v>12014</v>
      </c>
      <c r="C809" s="15">
        <v>-65.398322750000005</v>
      </c>
      <c r="D809" s="15">
        <v>-18.8105178</v>
      </c>
      <c r="E809" s="15">
        <v>2966</v>
      </c>
      <c r="F809" s="15">
        <v>1</v>
      </c>
      <c r="G809" s="15">
        <v>0</v>
      </c>
      <c r="H809" s="17">
        <v>2</v>
      </c>
      <c r="I809" s="19">
        <v>1</v>
      </c>
      <c r="J809" s="19">
        <v>4</v>
      </c>
      <c r="K809" s="19">
        <v>1</v>
      </c>
      <c r="L809" s="15">
        <v>0</v>
      </c>
      <c r="M809" s="15">
        <v>1.9414993466458099</v>
      </c>
      <c r="N809" s="15">
        <v>1.2032</v>
      </c>
      <c r="O809" s="19">
        <v>483.24978099999998</v>
      </c>
      <c r="P809" s="19">
        <v>135.18186846868599</v>
      </c>
      <c r="Q809" s="20">
        <v>3.5748121140368885</v>
      </c>
      <c r="R809" s="21">
        <v>0.09</v>
      </c>
      <c r="S809" s="22">
        <v>4.0000000000000008E-2</v>
      </c>
      <c r="T809" s="22">
        <v>0.96000000000000008</v>
      </c>
      <c r="U809" s="19">
        <v>0</v>
      </c>
      <c r="V809" s="19">
        <v>5.4072747387474411</v>
      </c>
      <c r="W809" s="19">
        <v>129.77459372993857</v>
      </c>
      <c r="X809" s="19">
        <v>2631.8287608431542</v>
      </c>
      <c r="Y809" s="19">
        <v>3930</v>
      </c>
      <c r="Z809" s="19">
        <v>6561.8287608431547</v>
      </c>
      <c r="AA809">
        <v>162.64707371448341</v>
      </c>
      <c r="AB809">
        <v>1</v>
      </c>
      <c r="AC809">
        <v>6.9000000000000006E-2</v>
      </c>
      <c r="AD809">
        <v>0.93100000000000005</v>
      </c>
      <c r="AE809">
        <v>0</v>
      </c>
      <c r="AF809">
        <v>11.222648086299357</v>
      </c>
      <c r="AG809">
        <v>151.42442562818405</v>
      </c>
      <c r="AH809">
        <v>43112.516644172581</v>
      </c>
      <c r="AI809">
        <v>6478.34545155057</v>
      </c>
      <c r="AJ809">
        <v>47712.8902688136</v>
      </c>
      <c r="AK809">
        <v>44143.858402324397</v>
      </c>
      <c r="AL809">
        <v>123.01550030650425</v>
      </c>
      <c r="AM809" s="19">
        <v>150.48070555230169</v>
      </c>
      <c r="AN809">
        <v>0.82156800000000008</v>
      </c>
      <c r="AO809">
        <v>0.54428880000000002</v>
      </c>
      <c r="AP809">
        <v>0.18485279999999998</v>
      </c>
      <c r="AQ809">
        <v>1</v>
      </c>
      <c r="AR809">
        <v>0</v>
      </c>
      <c r="AS809">
        <v>2</v>
      </c>
      <c r="AT809">
        <v>1.48</v>
      </c>
      <c r="AU809">
        <v>1</v>
      </c>
      <c r="AV809">
        <v>2</v>
      </c>
      <c r="AW809">
        <v>1.5</v>
      </c>
      <c r="AX809">
        <v>1</v>
      </c>
      <c r="AY809">
        <v>2</v>
      </c>
      <c r="AZ809">
        <v>0.6</v>
      </c>
      <c r="BA809">
        <v>0.3</v>
      </c>
      <c r="BB809">
        <v>0.8</v>
      </c>
      <c r="BC809" s="27">
        <v>0.33462390472005521</v>
      </c>
      <c r="BD809" s="28">
        <v>0.49416341256354435</v>
      </c>
      <c r="BE809" s="28">
        <v>0.27870181788124831</v>
      </c>
      <c r="BF809" s="28">
        <f t="shared" si="133"/>
        <v>0.51986506258976783</v>
      </c>
      <c r="BG809" s="29" t="s">
        <v>106</v>
      </c>
      <c r="BH809">
        <v>0.32667771632005527</v>
      </c>
      <c r="BI809">
        <v>0.32168325056354435</v>
      </c>
      <c r="BJ809">
        <v>0.24176030988924835</v>
      </c>
      <c r="BK809">
        <f t="shared" si="134"/>
        <v>0.48292355459776792</v>
      </c>
      <c r="BL809" t="s">
        <v>106</v>
      </c>
      <c r="BM809" s="27">
        <v>0.34404107632005526</v>
      </c>
      <c r="BN809" s="28">
        <v>0.61173288766354439</v>
      </c>
      <c r="BO809" s="28">
        <v>0.31127316383924836</v>
      </c>
      <c r="BP809" s="28">
        <f t="shared" si="135"/>
        <v>0.55243640854776788</v>
      </c>
      <c r="BQ809" s="29" t="s">
        <v>106</v>
      </c>
      <c r="BR809">
        <v>0.24644061219419927</v>
      </c>
      <c r="BS809">
        <v>0.49416341256354435</v>
      </c>
      <c r="BT809">
        <v>0.22398260334955231</v>
      </c>
      <c r="BU809">
        <f t="shared" si="136"/>
        <v>0.46514584805807185</v>
      </c>
      <c r="BV809" t="s">
        <v>106</v>
      </c>
      <c r="BW809" s="27">
        <v>0.23849442379419927</v>
      </c>
      <c r="BX809" s="28">
        <v>0.32168325056354435</v>
      </c>
      <c r="BY809" s="28">
        <v>0.18704109535755237</v>
      </c>
      <c r="BZ809" s="28">
        <f t="shared" si="137"/>
        <v>0.42820434006607189</v>
      </c>
      <c r="CA809" s="29" t="s">
        <v>106</v>
      </c>
      <c r="CB809">
        <v>0.25585778379419927</v>
      </c>
      <c r="CC809">
        <v>0.61173288766354439</v>
      </c>
      <c r="CD809">
        <v>0.25655394930755232</v>
      </c>
      <c r="CE809">
        <f t="shared" si="138"/>
        <v>0.49702102850271879</v>
      </c>
      <c r="CF809" t="s">
        <v>107</v>
      </c>
      <c r="CG809" s="27">
        <v>0.13212893669771925</v>
      </c>
      <c r="CH809" s="28">
        <v>0.49416341256354435</v>
      </c>
      <c r="CI809" s="28">
        <v>0.15305028821587233</v>
      </c>
      <c r="CJ809" s="28">
        <f t="shared" si="139"/>
        <v>0.37329218140623877</v>
      </c>
      <c r="CK809" s="29" t="s">
        <v>107</v>
      </c>
      <c r="CL809">
        <v>0.12418274829771923</v>
      </c>
      <c r="CM809">
        <v>0.32168325056354435</v>
      </c>
      <c r="CN809">
        <v>0.11610878022387233</v>
      </c>
      <c r="CO809">
        <f t="shared" si="140"/>
        <v>0.35727202493239185</v>
      </c>
      <c r="CP809" t="s">
        <v>106</v>
      </c>
      <c r="CQ809" s="27">
        <v>0.14154610829771924</v>
      </c>
      <c r="CR809" s="28">
        <v>0.61173288766354439</v>
      </c>
      <c r="CS809" s="28">
        <v>0.18562163417387234</v>
      </c>
      <c r="CT809" s="28">
        <f t="shared" si="141"/>
        <v>0.38270935300623876</v>
      </c>
      <c r="CU809" s="29" t="s">
        <v>107</v>
      </c>
      <c r="CV809">
        <v>75714.1453629764</v>
      </c>
      <c r="CW809">
        <v>20330.884214310401</v>
      </c>
      <c r="CX809">
        <v>0.24116324470851955</v>
      </c>
      <c r="CY809">
        <f t="shared" si="132"/>
        <v>0.73532665727206392</v>
      </c>
      <c r="CZ809">
        <f t="shared" si="142"/>
        <v>0.57578714942857478</v>
      </c>
    </row>
    <row r="810" spans="1:104" x14ac:dyDescent="0.25">
      <c r="A810">
        <v>1</v>
      </c>
      <c r="B810" s="15">
        <v>12020</v>
      </c>
      <c r="C810" s="15">
        <v>-64.455716219999999</v>
      </c>
      <c r="D810" s="15">
        <v>-20.34478696</v>
      </c>
      <c r="E810" s="15">
        <v>2095</v>
      </c>
      <c r="F810" s="15">
        <v>1</v>
      </c>
      <c r="G810" s="15">
        <v>0</v>
      </c>
      <c r="H810" s="17">
        <v>3</v>
      </c>
      <c r="I810" s="19">
        <v>0</v>
      </c>
      <c r="J810" s="19">
        <v>0</v>
      </c>
      <c r="K810" s="19">
        <v>1</v>
      </c>
      <c r="L810" s="15">
        <v>0</v>
      </c>
      <c r="M810" s="15">
        <v>0</v>
      </c>
      <c r="N810" s="15">
        <v>1.2032</v>
      </c>
      <c r="O810" s="19">
        <v>207.10704899999999</v>
      </c>
      <c r="P810" s="19">
        <v>57.935086486579699</v>
      </c>
      <c r="Q810" s="20">
        <v>3.5748121140368894</v>
      </c>
      <c r="R810" s="21">
        <v>5.2999999999999999E-2</v>
      </c>
      <c r="S810" s="22">
        <v>0.12300000000000001</v>
      </c>
      <c r="T810" s="22">
        <v>0.87699999999999989</v>
      </c>
      <c r="U810" s="19">
        <v>0</v>
      </c>
      <c r="V810" s="19">
        <v>7.1260156378493038</v>
      </c>
      <c r="W810" s="19">
        <v>50.809070848730393</v>
      </c>
      <c r="X810" s="19">
        <v>940.23297959236129</v>
      </c>
      <c r="Y810" s="19">
        <v>1560</v>
      </c>
      <c r="Z810" s="19">
        <v>2500.2329795923615</v>
      </c>
      <c r="AA810">
        <v>69.705888718065736</v>
      </c>
      <c r="AB810">
        <v>1</v>
      </c>
      <c r="AC810">
        <v>0.13800000000000001</v>
      </c>
      <c r="AD810">
        <v>0.86199999999999999</v>
      </c>
      <c r="AE810">
        <v>0</v>
      </c>
      <c r="AF810">
        <v>9.6194126430930726</v>
      </c>
      <c r="AG810">
        <v>60.086476074972666</v>
      </c>
      <c r="AH810">
        <v>24050.328625543836</v>
      </c>
      <c r="AI810">
        <v>1876.992</v>
      </c>
      <c r="AJ810">
        <v>24879.693554465601</v>
      </c>
      <c r="AK810">
        <v>23783.7376330548</v>
      </c>
      <c r="AL810">
        <v>54.864526902790971</v>
      </c>
      <c r="AM810" s="19">
        <v>66.635329134277015</v>
      </c>
      <c r="AN810">
        <v>0.84673066666666674</v>
      </c>
      <c r="AO810">
        <v>0.56095906666666673</v>
      </c>
      <c r="AP810">
        <v>0.1905144</v>
      </c>
      <c r="AQ810">
        <v>1</v>
      </c>
      <c r="AR810">
        <v>0</v>
      </c>
      <c r="AS810">
        <v>2</v>
      </c>
      <c r="AT810">
        <v>1.48</v>
      </c>
      <c r="AU810">
        <v>1</v>
      </c>
      <c r="AV810">
        <v>2</v>
      </c>
      <c r="AW810">
        <v>1.5</v>
      </c>
      <c r="AX810">
        <v>1</v>
      </c>
      <c r="AY810">
        <v>2</v>
      </c>
      <c r="AZ810">
        <v>0.6</v>
      </c>
      <c r="BA810">
        <v>0.3</v>
      </c>
      <c r="BB810">
        <v>0.8</v>
      </c>
      <c r="BC810" s="27">
        <v>0.36717300132684327</v>
      </c>
      <c r="BD810" s="28">
        <v>0.56106446719004155</v>
      </c>
      <c r="BE810" s="28">
        <v>0.3080813200296833</v>
      </c>
      <c r="BF810" s="28">
        <f t="shared" si="133"/>
        <v>0.58574403257671537</v>
      </c>
      <c r="BG810" s="29" t="s">
        <v>106</v>
      </c>
      <c r="BH810">
        <v>0.35922681292684328</v>
      </c>
      <c r="BI810">
        <v>0.3885843051900415</v>
      </c>
      <c r="BJ810">
        <v>0.27113981203768328</v>
      </c>
      <c r="BK810">
        <f t="shared" si="134"/>
        <v>0.54880252458471535</v>
      </c>
      <c r="BL810" t="s">
        <v>106</v>
      </c>
      <c r="BM810" s="27">
        <v>0.37659017292684327</v>
      </c>
      <c r="BN810" s="28">
        <v>0.67863394229004148</v>
      </c>
      <c r="BO810" s="28">
        <v>0.34065266598768335</v>
      </c>
      <c r="BP810" s="28">
        <f t="shared" si="135"/>
        <v>0.61831537853471541</v>
      </c>
      <c r="BQ810" s="29" t="s">
        <v>106</v>
      </c>
      <c r="BR810">
        <v>0.27628886505415529</v>
      </c>
      <c r="BS810">
        <v>0.56106446719004155</v>
      </c>
      <c r="BT810">
        <v>0.25168618657767527</v>
      </c>
      <c r="BU810">
        <f t="shared" si="136"/>
        <v>0.52934889912470728</v>
      </c>
      <c r="BV810" t="s">
        <v>106</v>
      </c>
      <c r="BW810" s="27">
        <v>0.26834267665415534</v>
      </c>
      <c r="BX810" s="28">
        <v>0.3885843051900415</v>
      </c>
      <c r="BY810" s="28">
        <v>0.21474467858567531</v>
      </c>
      <c r="BZ810" s="28">
        <f t="shared" si="137"/>
        <v>0.49240739113270737</v>
      </c>
      <c r="CA810" s="29" t="s">
        <v>106</v>
      </c>
      <c r="CB810">
        <v>0.28570603665415528</v>
      </c>
      <c r="CC810">
        <v>0.67863394229004148</v>
      </c>
      <c r="CD810">
        <v>0.28425753253567526</v>
      </c>
      <c r="CE810">
        <f t="shared" si="138"/>
        <v>0.56192024508270733</v>
      </c>
      <c r="CF810" t="s">
        <v>106</v>
      </c>
      <c r="CG810" s="27">
        <v>0.15847609581178196</v>
      </c>
      <c r="CH810" s="28">
        <v>0.56106446719004155</v>
      </c>
      <c r="CI810" s="28">
        <v>0.17858138395470194</v>
      </c>
      <c r="CJ810" s="28">
        <f t="shared" si="139"/>
        <v>0.43613880835881402</v>
      </c>
      <c r="CK810" s="29" t="s">
        <v>107</v>
      </c>
      <c r="CL810">
        <v>0.15052990741178196</v>
      </c>
      <c r="CM810">
        <v>0.3885843051900415</v>
      </c>
      <c r="CN810">
        <v>0.14163987596270194</v>
      </c>
      <c r="CO810">
        <f t="shared" si="140"/>
        <v>0.41930258850973401</v>
      </c>
      <c r="CP810" t="s">
        <v>106</v>
      </c>
      <c r="CQ810" s="27">
        <v>0.16789326741178195</v>
      </c>
      <c r="CR810" s="28">
        <v>0.67863394229004148</v>
      </c>
      <c r="CS810" s="28">
        <v>0.21115272991270195</v>
      </c>
      <c r="CT810" s="28">
        <f t="shared" si="141"/>
        <v>0.44555597995881402</v>
      </c>
      <c r="CU810" s="29" t="s">
        <v>107</v>
      </c>
      <c r="CV810">
        <v>50865.481858763</v>
      </c>
      <c r="CW810">
        <v>8713.2360897582203</v>
      </c>
      <c r="CX810">
        <v>0.27766271254703206</v>
      </c>
      <c r="CY810">
        <f t="shared" si="132"/>
        <v>0.83872717973707367</v>
      </c>
      <c r="CZ810">
        <f t="shared" si="142"/>
        <v>0.64483571387387539</v>
      </c>
    </row>
    <row r="811" spans="1:104" x14ac:dyDescent="0.25">
      <c r="A811">
        <v>1</v>
      </c>
      <c r="B811" s="15">
        <v>12021</v>
      </c>
      <c r="C811" s="15">
        <v>-64.845104590000005</v>
      </c>
      <c r="D811" s="15">
        <v>-19.168230609999998</v>
      </c>
      <c r="E811" s="15">
        <v>3323</v>
      </c>
      <c r="F811" s="15">
        <v>1</v>
      </c>
      <c r="G811" s="15">
        <v>0</v>
      </c>
      <c r="H811" s="17">
        <v>3</v>
      </c>
      <c r="I811" s="19">
        <v>0</v>
      </c>
      <c r="J811" s="19">
        <v>0</v>
      </c>
      <c r="K811" s="19">
        <v>1</v>
      </c>
      <c r="L811" s="15">
        <v>0</v>
      </c>
      <c r="M811" s="15">
        <v>0</v>
      </c>
      <c r="N811" s="15">
        <v>1.2032</v>
      </c>
      <c r="O811" s="19">
        <v>308.84384499999999</v>
      </c>
      <c r="P811" s="19">
        <v>86.394427202975308</v>
      </c>
      <c r="Q811" s="20">
        <v>3.5748121146101401</v>
      </c>
      <c r="R811" s="21">
        <v>0.55300000000000005</v>
      </c>
      <c r="S811" s="22">
        <v>0.18400000000000002</v>
      </c>
      <c r="T811" s="22">
        <v>0.81699999999999995</v>
      </c>
      <c r="U811" s="19">
        <v>0</v>
      </c>
      <c r="V811" s="19">
        <v>15.896574605347459</v>
      </c>
      <c r="W811" s="19">
        <v>70.584247024830816</v>
      </c>
      <c r="X811" s="19">
        <v>17793.976359105516</v>
      </c>
      <c r="Y811" s="19">
        <v>1560</v>
      </c>
      <c r="Z811" s="19">
        <v>19353.976359105516</v>
      </c>
      <c r="AA811">
        <v>103.9473779365083</v>
      </c>
      <c r="AB811">
        <v>1</v>
      </c>
      <c r="AC811">
        <v>0.19300000000000003</v>
      </c>
      <c r="AD811">
        <v>0.80699999999999994</v>
      </c>
      <c r="AE811">
        <v>0</v>
      </c>
      <c r="AF811">
        <v>20.061843941746105</v>
      </c>
      <c r="AG811">
        <v>83.885533994762199</v>
      </c>
      <c r="AH811">
        <v>42489.564507961855</v>
      </c>
      <c r="AI811">
        <v>1876.992</v>
      </c>
      <c r="AJ811">
        <v>42515.720347619499</v>
      </c>
      <c r="AK811">
        <v>22974.716790722399</v>
      </c>
      <c r="AL811">
        <v>38.618308959729958</v>
      </c>
      <c r="AM811" s="19">
        <v>56.171259693262954</v>
      </c>
      <c r="AN811">
        <v>0.80359466666666668</v>
      </c>
      <c r="AO811">
        <v>0.53238146666666675</v>
      </c>
      <c r="AP811">
        <v>0.18080879999999999</v>
      </c>
      <c r="AQ811">
        <v>1</v>
      </c>
      <c r="AR811">
        <v>0</v>
      </c>
      <c r="AS811">
        <v>2</v>
      </c>
      <c r="AT811">
        <v>1.48</v>
      </c>
      <c r="AU811">
        <v>1</v>
      </c>
      <c r="AV811">
        <v>2</v>
      </c>
      <c r="AW811">
        <v>1.5</v>
      </c>
      <c r="AX811">
        <v>1</v>
      </c>
      <c r="AY811">
        <v>2</v>
      </c>
      <c r="AZ811">
        <v>0.6</v>
      </c>
      <c r="BA811">
        <v>0.3</v>
      </c>
      <c r="BB811">
        <v>0.8</v>
      </c>
      <c r="BC811" s="27">
        <v>0.36166133546413259</v>
      </c>
      <c r="BD811" s="28">
        <v>0.53207024181654672</v>
      </c>
      <c r="BE811" s="28">
        <v>0.30730230668564912</v>
      </c>
      <c r="BF811" s="28">
        <f t="shared" si="133"/>
        <v>0.6656521391469028</v>
      </c>
      <c r="BG811" s="29" t="s">
        <v>106</v>
      </c>
      <c r="BH811">
        <v>0.3537151470641326</v>
      </c>
      <c r="BI811">
        <v>0.35959007981654667</v>
      </c>
      <c r="BJ811">
        <v>0.2703607986936491</v>
      </c>
      <c r="BK811">
        <f t="shared" si="134"/>
        <v>0.62871063115490289</v>
      </c>
      <c r="BL811" t="s">
        <v>106</v>
      </c>
      <c r="BM811" s="27">
        <v>0.37107850706413259</v>
      </c>
      <c r="BN811" s="28">
        <v>0.64963971691654665</v>
      </c>
      <c r="BO811" s="28">
        <v>0.33987365264364905</v>
      </c>
      <c r="BP811" s="28">
        <f t="shared" si="135"/>
        <v>0.69822348510490273</v>
      </c>
      <c r="BQ811" s="29" t="s">
        <v>106</v>
      </c>
      <c r="BR811">
        <v>0.27540721704315663</v>
      </c>
      <c r="BS811">
        <v>0.53207024181654672</v>
      </c>
      <c r="BT811">
        <v>0.2537801770970331</v>
      </c>
      <c r="BU811">
        <f t="shared" si="136"/>
        <v>0.61213000955828689</v>
      </c>
      <c r="BV811" t="s">
        <v>106</v>
      </c>
      <c r="BW811" s="27">
        <v>0.26746102864315657</v>
      </c>
      <c r="BX811" s="28">
        <v>0.35959007981654667</v>
      </c>
      <c r="BY811" s="28">
        <v>0.21683866910503313</v>
      </c>
      <c r="BZ811" s="28">
        <f t="shared" si="137"/>
        <v>0.57518850156628687</v>
      </c>
      <c r="CA811" s="29" t="s">
        <v>106</v>
      </c>
      <c r="CB811">
        <v>0.28482438864315662</v>
      </c>
      <c r="CC811">
        <v>0.64963971691654665</v>
      </c>
      <c r="CD811">
        <v>0.28635152305503309</v>
      </c>
      <c r="CE811">
        <f t="shared" si="138"/>
        <v>0.64317422110441036</v>
      </c>
      <c r="CF811" t="s">
        <v>107</v>
      </c>
      <c r="CG811" s="27">
        <v>0.16359632279374323</v>
      </c>
      <c r="CH811" s="28">
        <v>0.53207024181654672</v>
      </c>
      <c r="CI811" s="28">
        <v>0.18439963874141974</v>
      </c>
      <c r="CJ811" s="28">
        <f t="shared" si="139"/>
        <v>0.52194615525499699</v>
      </c>
      <c r="CK811" s="29" t="s">
        <v>107</v>
      </c>
      <c r="CL811">
        <v>0.15565013439374323</v>
      </c>
      <c r="CM811">
        <v>0.35959007981654667</v>
      </c>
      <c r="CN811">
        <v>0.14745813074941977</v>
      </c>
      <c r="CO811">
        <f t="shared" si="140"/>
        <v>0.50580796321067356</v>
      </c>
      <c r="CP811" t="s">
        <v>106</v>
      </c>
      <c r="CQ811" s="27">
        <v>0.17301349439374322</v>
      </c>
      <c r="CR811" s="28">
        <v>0.64963971691654665</v>
      </c>
      <c r="CS811" s="28">
        <v>0.21697098469941975</v>
      </c>
      <c r="CT811" s="28">
        <f t="shared" si="141"/>
        <v>0.53136332685499699</v>
      </c>
      <c r="CU811" s="29" t="s">
        <v>107</v>
      </c>
      <c r="CV811">
        <v>61282.979824453498</v>
      </c>
      <c r="CW811">
        <v>12993.4222420635</v>
      </c>
      <c r="CX811">
        <v>0.35834983246125374</v>
      </c>
      <c r="CY811">
        <f t="shared" si="132"/>
        <v>0.89042007427780046</v>
      </c>
      <c r="CZ811">
        <f t="shared" si="142"/>
        <v>0.72001116792538633</v>
      </c>
    </row>
    <row r="812" spans="1:104" x14ac:dyDescent="0.25">
      <c r="A812">
        <v>1</v>
      </c>
      <c r="B812" s="15">
        <v>12030</v>
      </c>
      <c r="C812" s="15">
        <v>-64.493679459999996</v>
      </c>
      <c r="D812" s="15">
        <v>-20.535059660000002</v>
      </c>
      <c r="E812" s="15">
        <v>2356</v>
      </c>
      <c r="F812" s="15">
        <v>1</v>
      </c>
      <c r="G812" s="15">
        <v>0</v>
      </c>
      <c r="H812" s="17">
        <v>3</v>
      </c>
      <c r="I812" s="19">
        <v>0</v>
      </c>
      <c r="J812" s="19">
        <v>0</v>
      </c>
      <c r="K812" s="19">
        <v>1</v>
      </c>
      <c r="L812" s="15">
        <v>0</v>
      </c>
      <c r="M812" s="15">
        <v>0</v>
      </c>
      <c r="N812" s="15">
        <v>1.2032</v>
      </c>
      <c r="O812" s="19">
        <v>410.58064100000001</v>
      </c>
      <c r="P812" s="19">
        <v>114.8537679486184</v>
      </c>
      <c r="Q812" s="20">
        <v>3.5748121139889775</v>
      </c>
      <c r="R812" s="21">
        <v>6.2E-2</v>
      </c>
      <c r="S812" s="22">
        <v>0.12000000000000002</v>
      </c>
      <c r="T812" s="22">
        <v>0.87999999999999989</v>
      </c>
      <c r="U812" s="19">
        <v>0</v>
      </c>
      <c r="V812" s="19">
        <v>13.78245215383421</v>
      </c>
      <c r="W812" s="19">
        <v>101.07131579478418</v>
      </c>
      <c r="X812" s="19">
        <v>2157.3580473382326</v>
      </c>
      <c r="Y812" s="19">
        <v>1560</v>
      </c>
      <c r="Z812" s="19">
        <v>3717.3580473382326</v>
      </c>
      <c r="AA812">
        <v>138.18886712570335</v>
      </c>
      <c r="AB812">
        <v>1</v>
      </c>
      <c r="AC812">
        <v>0.15200000000000002</v>
      </c>
      <c r="AD812">
        <v>0.84799999999999998</v>
      </c>
      <c r="AE812">
        <v>0</v>
      </c>
      <c r="AF812">
        <v>21.004707803106914</v>
      </c>
      <c r="AG812">
        <v>117.18415932259644</v>
      </c>
      <c r="AH812">
        <v>49920.606642957275</v>
      </c>
      <c r="AI812">
        <v>1876.992</v>
      </c>
      <c r="AJ812">
        <v>49623.0678822751</v>
      </c>
      <c r="AK812">
        <v>47065.969185748603</v>
      </c>
      <c r="AL812">
        <v>107.73283433580406</v>
      </c>
      <c r="AM812" s="19">
        <v>131.067933512889</v>
      </c>
      <c r="AN812">
        <v>0.83594666666666673</v>
      </c>
      <c r="AO812">
        <v>0.55381466666666668</v>
      </c>
      <c r="AP812">
        <v>0.18808800000000001</v>
      </c>
      <c r="AQ812">
        <v>1</v>
      </c>
      <c r="AR812">
        <v>0</v>
      </c>
      <c r="AS812">
        <v>2</v>
      </c>
      <c r="AT812">
        <v>1.48</v>
      </c>
      <c r="AU812">
        <v>1</v>
      </c>
      <c r="AV812">
        <v>2</v>
      </c>
      <c r="AW812">
        <v>1.5</v>
      </c>
      <c r="AX812">
        <v>1</v>
      </c>
      <c r="AY812">
        <v>2</v>
      </c>
      <c r="AZ812">
        <v>0.6</v>
      </c>
      <c r="BA812">
        <v>0.3</v>
      </c>
      <c r="BB812">
        <v>0.8</v>
      </c>
      <c r="BC812" s="27">
        <v>0.34208616284378057</v>
      </c>
      <c r="BD812" s="28">
        <v>0.54828676697882717</v>
      </c>
      <c r="BE812" s="28">
        <v>0.28479934207783136</v>
      </c>
      <c r="BF812" s="28">
        <f t="shared" si="133"/>
        <v>0.49053027892247969</v>
      </c>
      <c r="BG812" s="29" t="s">
        <v>106</v>
      </c>
      <c r="BH812">
        <v>0.33413997444378063</v>
      </c>
      <c r="BI812">
        <v>0.37580660497882712</v>
      </c>
      <c r="BJ812">
        <v>0.24785783408583134</v>
      </c>
      <c r="BK812">
        <f t="shared" si="134"/>
        <v>0.45358877093047967</v>
      </c>
      <c r="BL812" t="s">
        <v>106</v>
      </c>
      <c r="BM812" s="27">
        <v>0.35150333444378062</v>
      </c>
      <c r="BN812" s="28">
        <v>0.66585624207882721</v>
      </c>
      <c r="BO812" s="28">
        <v>0.31737068803583141</v>
      </c>
      <c r="BP812" s="28">
        <f t="shared" si="135"/>
        <v>0.52310162488047973</v>
      </c>
      <c r="BQ812" s="29" t="s">
        <v>106</v>
      </c>
      <c r="BR812">
        <v>0.25235953103402059</v>
      </c>
      <c r="BS812">
        <v>0.54828676697882717</v>
      </c>
      <c r="BT812">
        <v>0.22912245959167135</v>
      </c>
      <c r="BU812">
        <f t="shared" si="136"/>
        <v>0.43485339643631965</v>
      </c>
      <c r="BV812" t="s">
        <v>106</v>
      </c>
      <c r="BW812" s="27">
        <v>0.24441334263402059</v>
      </c>
      <c r="BX812" s="28">
        <v>0.37580660497882712</v>
      </c>
      <c r="BY812" s="28">
        <v>0.19218095159967136</v>
      </c>
      <c r="BZ812" s="28">
        <f t="shared" si="137"/>
        <v>0.39791188844431968</v>
      </c>
      <c r="CA812" s="29" t="s">
        <v>106</v>
      </c>
      <c r="CB812">
        <v>0.26177670263402059</v>
      </c>
      <c r="CC812">
        <v>0.66585624207882721</v>
      </c>
      <c r="CD812">
        <v>0.26169380554967137</v>
      </c>
      <c r="CE812">
        <f t="shared" si="138"/>
        <v>0.46742474239431964</v>
      </c>
      <c r="CF812" t="s">
        <v>106</v>
      </c>
      <c r="CG812" s="27">
        <v>0.13604723053988726</v>
      </c>
      <c r="CH812" s="28">
        <v>0.54828676697882717</v>
      </c>
      <c r="CI812" s="28">
        <v>0.156948723035538</v>
      </c>
      <c r="CJ812" s="28">
        <f t="shared" si="139"/>
        <v>0.34177816738453559</v>
      </c>
      <c r="CK812" s="29" t="s">
        <v>107</v>
      </c>
      <c r="CL812">
        <v>0.12810104213988727</v>
      </c>
      <c r="CM812">
        <v>0.37580660497882712</v>
      </c>
      <c r="CN812">
        <v>0.12000721504353802</v>
      </c>
      <c r="CO812">
        <f t="shared" si="140"/>
        <v>0.32573815188818633</v>
      </c>
      <c r="CP812" t="s">
        <v>106</v>
      </c>
      <c r="CQ812" s="27">
        <v>0.14546440213988726</v>
      </c>
      <c r="CR812" s="28">
        <v>0.66585624207882721</v>
      </c>
      <c r="CS812" s="28">
        <v>0.18952006899353802</v>
      </c>
      <c r="CT812" s="28">
        <f t="shared" si="141"/>
        <v>0.35119533898453559</v>
      </c>
      <c r="CU812" s="29" t="s">
        <v>107</v>
      </c>
      <c r="CV812">
        <v>70083.871322965002</v>
      </c>
      <c r="CW812">
        <v>17273.6083907129</v>
      </c>
      <c r="CX812">
        <v>0.2057309368446483</v>
      </c>
      <c r="CY812">
        <f t="shared" si="132"/>
        <v>0.75401770382347544</v>
      </c>
      <c r="CZ812">
        <f t="shared" si="142"/>
        <v>0.54781709968842884</v>
      </c>
    </row>
    <row r="813" spans="1:104" x14ac:dyDescent="0.25">
      <c r="A813">
        <v>1</v>
      </c>
      <c r="B813" s="15">
        <v>12043</v>
      </c>
      <c r="C813" s="15">
        <v>-63.334754680000003</v>
      </c>
      <c r="D813" s="15">
        <v>-20.936976680000001</v>
      </c>
      <c r="E813" s="15">
        <v>634</v>
      </c>
      <c r="F813" s="15">
        <v>0</v>
      </c>
      <c r="G813" s="15">
        <v>0</v>
      </c>
      <c r="H813" s="17">
        <v>3</v>
      </c>
      <c r="I813" s="19">
        <v>1</v>
      </c>
      <c r="J813" s="19">
        <v>5</v>
      </c>
      <c r="K813" s="19">
        <v>1</v>
      </c>
      <c r="L813" s="15">
        <v>0</v>
      </c>
      <c r="M813" s="15">
        <v>1.9414993466458099</v>
      </c>
      <c r="N813" s="15">
        <v>1.2032</v>
      </c>
      <c r="O813" s="19">
        <v>192.57322099999999</v>
      </c>
      <c r="P813" s="19">
        <v>53.869466388415695</v>
      </c>
      <c r="Q813" s="20">
        <v>3.5748121136282816</v>
      </c>
      <c r="R813" s="21">
        <v>0.13200000000000001</v>
      </c>
      <c r="S813" s="22">
        <v>0.31200000000000006</v>
      </c>
      <c r="T813" s="22">
        <v>0.68800000000000017</v>
      </c>
      <c r="U813" s="19">
        <v>0</v>
      </c>
      <c r="V813" s="19">
        <v>16.807273513185699</v>
      </c>
      <c r="W813" s="19">
        <v>37.062192875230011</v>
      </c>
      <c r="X813" s="19">
        <v>2846.5263854120899</v>
      </c>
      <c r="Y813" s="19">
        <v>2507.1749999999997</v>
      </c>
      <c r="Z813" s="19">
        <v>5353.7013854120896</v>
      </c>
      <c r="AA813">
        <v>64.81424741785824</v>
      </c>
      <c r="AB813">
        <v>1</v>
      </c>
      <c r="AC813">
        <v>0.31400000000000006</v>
      </c>
      <c r="AD813">
        <v>0.68599999999999994</v>
      </c>
      <c r="AE813">
        <v>0</v>
      </c>
      <c r="AF813">
        <v>20.351673689207491</v>
      </c>
      <c r="AG813">
        <v>44.462573728650746</v>
      </c>
      <c r="AH813">
        <v>27900.976675164999</v>
      </c>
      <c r="AI813">
        <v>3715.9316436592444</v>
      </c>
      <c r="AJ813">
        <v>33163.961658274697</v>
      </c>
      <c r="AK813">
        <v>29525.544203275898</v>
      </c>
      <c r="AL813">
        <v>46.758696825144824</v>
      </c>
      <c r="AM813" s="19">
        <v>57.703477854587369</v>
      </c>
      <c r="AN813">
        <v>0.80718933333333343</v>
      </c>
      <c r="AO813">
        <v>0.53476293333333336</v>
      </c>
      <c r="AP813">
        <v>0.18161759999999999</v>
      </c>
      <c r="AQ813">
        <v>1</v>
      </c>
      <c r="AR813">
        <v>0</v>
      </c>
      <c r="AS813">
        <v>2</v>
      </c>
      <c r="AT813">
        <v>1.48</v>
      </c>
      <c r="AU813">
        <v>1</v>
      </c>
      <c r="AV813">
        <v>2</v>
      </c>
      <c r="AW813">
        <v>1.5</v>
      </c>
      <c r="AX813">
        <v>1</v>
      </c>
      <c r="AY813">
        <v>2</v>
      </c>
      <c r="AZ813">
        <v>0.6</v>
      </c>
      <c r="BA813">
        <v>0.3</v>
      </c>
      <c r="BB813">
        <v>0.8</v>
      </c>
      <c r="BC813" s="27">
        <v>0.36816233042799285</v>
      </c>
      <c r="BD813" s="28">
        <v>0.6549671846205698</v>
      </c>
      <c r="BE813" s="28">
        <v>0.33682817889793454</v>
      </c>
      <c r="BF813" s="28">
        <f t="shared" si="133"/>
        <v>0.55188099983232475</v>
      </c>
      <c r="BG813" s="29" t="s">
        <v>106</v>
      </c>
      <c r="BH813">
        <v>0.3609774224279928</v>
      </c>
      <c r="BI813">
        <v>0.47746688052056985</v>
      </c>
      <c r="BJ813">
        <v>0.31106665262193461</v>
      </c>
      <c r="BK813">
        <f t="shared" si="134"/>
        <v>0.52611947355632482</v>
      </c>
      <c r="BL813" t="s">
        <v>106</v>
      </c>
      <c r="BM813" s="27">
        <v>0.37673966242799278</v>
      </c>
      <c r="BN813" s="28">
        <v>0.77335973182056983</v>
      </c>
      <c r="BO813" s="28">
        <v>0.36113986167193457</v>
      </c>
      <c r="BP813" s="28">
        <f t="shared" si="135"/>
        <v>0.57619268260632484</v>
      </c>
      <c r="BQ813" s="29" t="s">
        <v>106</v>
      </c>
      <c r="BR813">
        <v>0.28160827595422477</v>
      </c>
      <c r="BS813">
        <v>0.6549671846205698</v>
      </c>
      <c r="BT813">
        <v>0.27166089711537378</v>
      </c>
      <c r="BU813">
        <f t="shared" si="136"/>
        <v>0.48671371804976399</v>
      </c>
      <c r="BV813" t="s">
        <v>106</v>
      </c>
      <c r="BW813" s="27">
        <v>0.27442336795422478</v>
      </c>
      <c r="BX813" s="28">
        <v>0.47746688052056985</v>
      </c>
      <c r="BY813" s="28">
        <v>0.24589937083937374</v>
      </c>
      <c r="BZ813" s="28">
        <f t="shared" si="137"/>
        <v>0.46095219177376395</v>
      </c>
      <c r="CA813" s="29" t="s">
        <v>106</v>
      </c>
      <c r="CB813">
        <v>0.29018560795422477</v>
      </c>
      <c r="CC813">
        <v>0.77335973182056983</v>
      </c>
      <c r="CD813">
        <v>0.29597257988937375</v>
      </c>
      <c r="CE813">
        <f t="shared" si="138"/>
        <v>0.50523842888861492</v>
      </c>
      <c r="CF813" t="s">
        <v>107</v>
      </c>
      <c r="CG813" s="27">
        <v>0.16940857571045143</v>
      </c>
      <c r="CH813" s="28">
        <v>0.6549671846205698</v>
      </c>
      <c r="CI813" s="28">
        <v>0.18718479110094305</v>
      </c>
      <c r="CJ813" s="28">
        <f t="shared" si="139"/>
        <v>0.38446139664484164</v>
      </c>
      <c r="CK813" s="29" t="s">
        <v>107</v>
      </c>
      <c r="CL813">
        <v>0.16222366771045144</v>
      </c>
      <c r="CM813">
        <v>0.47746688052056985</v>
      </c>
      <c r="CN813">
        <v>0.16142326482494304</v>
      </c>
      <c r="CO813">
        <f t="shared" si="140"/>
        <v>0.37647608575933322</v>
      </c>
      <c r="CP813" t="s">
        <v>106</v>
      </c>
      <c r="CQ813" s="27">
        <v>0.17798590771045145</v>
      </c>
      <c r="CR813" s="28">
        <v>0.77335973182056983</v>
      </c>
      <c r="CS813" s="28">
        <v>0.21149647387494303</v>
      </c>
      <c r="CT813" s="28">
        <f t="shared" si="141"/>
        <v>0.39303872864484168</v>
      </c>
      <c r="CU813" s="29" t="s">
        <v>107</v>
      </c>
      <c r="CV813">
        <v>49182.641807183099</v>
      </c>
      <c r="CW813">
        <v>8101.7809272322802</v>
      </c>
      <c r="CX813">
        <v>0.21505282093439021</v>
      </c>
      <c r="CY813">
        <f t="shared" ref="CY813:CY876" si="143">CX813+BD813</f>
        <v>0.87002000555496006</v>
      </c>
      <c r="CZ813">
        <f t="shared" si="142"/>
        <v>0.58321515136238311</v>
      </c>
    </row>
    <row r="814" spans="1:104" x14ac:dyDescent="0.25">
      <c r="A814">
        <v>1</v>
      </c>
      <c r="B814" s="15">
        <v>12049</v>
      </c>
      <c r="C814" s="15">
        <v>-65.41194462</v>
      </c>
      <c r="D814" s="15">
        <v>-19.1125781</v>
      </c>
      <c r="E814" s="15">
        <v>2824</v>
      </c>
      <c r="F814" s="15">
        <v>1</v>
      </c>
      <c r="G814" s="15">
        <v>0</v>
      </c>
      <c r="H814" s="17">
        <v>3</v>
      </c>
      <c r="I814" s="19">
        <v>0</v>
      </c>
      <c r="J814" s="19">
        <v>0</v>
      </c>
      <c r="K814" s="19">
        <v>1</v>
      </c>
      <c r="L814" s="15">
        <v>0</v>
      </c>
      <c r="M814" s="15">
        <v>0</v>
      </c>
      <c r="N814" s="15">
        <v>1.2032</v>
      </c>
      <c r="O814" s="19">
        <v>319.74421599999999</v>
      </c>
      <c r="P814" s="19">
        <v>89.443642305845827</v>
      </c>
      <c r="Q814" s="20">
        <v>3.5748121136062263</v>
      </c>
      <c r="R814" s="21">
        <v>3.4000000000000002E-2</v>
      </c>
      <c r="S814" s="22">
        <v>0.73100000000000009</v>
      </c>
      <c r="T814" s="22">
        <v>0.26900000000000002</v>
      </c>
      <c r="U814" s="19">
        <v>0</v>
      </c>
      <c r="V814" s="19">
        <v>65.383302525573313</v>
      </c>
      <c r="W814" s="19">
        <v>24.060339780272528</v>
      </c>
      <c r="X814" s="19">
        <v>2933.6514696396462</v>
      </c>
      <c r="Y814" s="19">
        <v>1560</v>
      </c>
      <c r="Z814" s="19">
        <v>4493.6514696396462</v>
      </c>
      <c r="AA814">
        <v>107.61610892628769</v>
      </c>
      <c r="AB814">
        <v>1</v>
      </c>
      <c r="AC814">
        <v>0.7330000000000001</v>
      </c>
      <c r="AD814">
        <v>0.2669999999999999</v>
      </c>
      <c r="AE814">
        <v>0</v>
      </c>
      <c r="AF814">
        <v>78.882607842968895</v>
      </c>
      <c r="AG814">
        <v>28.733501083318803</v>
      </c>
      <c r="AH814">
        <v>111330.7727178559</v>
      </c>
      <c r="AI814">
        <v>1876.992</v>
      </c>
      <c r="AJ814">
        <v>108358.220533623</v>
      </c>
      <c r="AK814">
        <v>105296.165638188</v>
      </c>
      <c r="AL814">
        <v>86.402558467447065</v>
      </c>
      <c r="AM814" s="19">
        <v>104.57502508788893</v>
      </c>
      <c r="AN814">
        <v>0.8143786666666667</v>
      </c>
      <c r="AO814">
        <v>0.53952586666666669</v>
      </c>
      <c r="AP814">
        <v>0.18323519999999999</v>
      </c>
      <c r="AQ814">
        <v>1</v>
      </c>
      <c r="AR814">
        <v>0</v>
      </c>
      <c r="AS814">
        <v>2</v>
      </c>
      <c r="AT814">
        <v>1.48</v>
      </c>
      <c r="AU814">
        <v>1</v>
      </c>
      <c r="AV814">
        <v>2</v>
      </c>
      <c r="AW814">
        <v>1.5</v>
      </c>
      <c r="AX814">
        <v>1</v>
      </c>
      <c r="AY814">
        <v>2</v>
      </c>
      <c r="AZ814">
        <v>0.6</v>
      </c>
      <c r="BA814">
        <v>0.3</v>
      </c>
      <c r="BB814">
        <v>0.8</v>
      </c>
      <c r="BC814" s="27">
        <v>0.34090105234236101</v>
      </c>
      <c r="BD814" s="28">
        <v>0.49777441670025901</v>
      </c>
      <c r="BE814" s="28">
        <v>0.28563554948704489</v>
      </c>
      <c r="BF814" s="28">
        <f t="shared" si="133"/>
        <v>0.36536643739429736</v>
      </c>
      <c r="BG814" s="29" t="s">
        <v>106</v>
      </c>
      <c r="BH814">
        <v>0.33295486394236107</v>
      </c>
      <c r="BI814">
        <v>0.32529425470025902</v>
      </c>
      <c r="BJ814">
        <v>0.24869404149504487</v>
      </c>
      <c r="BK814">
        <f t="shared" si="134"/>
        <v>0.32842492940229734</v>
      </c>
      <c r="BL814" t="s">
        <v>106</v>
      </c>
      <c r="BM814" s="27">
        <v>0.35031822394236106</v>
      </c>
      <c r="BN814" s="28">
        <v>0.61534389180025906</v>
      </c>
      <c r="BO814" s="28">
        <v>0.31820689544504482</v>
      </c>
      <c r="BP814" s="28">
        <f t="shared" si="135"/>
        <v>0.39793778335229729</v>
      </c>
      <c r="BQ814" s="29" t="s">
        <v>106</v>
      </c>
      <c r="BR814">
        <v>0.25348942945845704</v>
      </c>
      <c r="BS814">
        <v>0.49777441670025901</v>
      </c>
      <c r="BT814">
        <v>0.23139516893258086</v>
      </c>
      <c r="BU814">
        <f t="shared" si="136"/>
        <v>0.3111260568398333</v>
      </c>
      <c r="BV814" t="s">
        <v>106</v>
      </c>
      <c r="BW814" s="27">
        <v>0.24554324105845704</v>
      </c>
      <c r="BX814" s="28">
        <v>0.32529425470025902</v>
      </c>
      <c r="BY814" s="28">
        <v>0.19445366094058086</v>
      </c>
      <c r="BZ814" s="28">
        <f t="shared" si="137"/>
        <v>0.27418454884783333</v>
      </c>
      <c r="CA814" s="29" t="s">
        <v>106</v>
      </c>
      <c r="CB814">
        <v>0.26290660105845703</v>
      </c>
      <c r="CC814">
        <v>0.61534389180025906</v>
      </c>
      <c r="CD814">
        <v>0.26396651489058087</v>
      </c>
      <c r="CE814">
        <f t="shared" si="138"/>
        <v>0.3426374889657095</v>
      </c>
      <c r="CF814" t="s">
        <v>107</v>
      </c>
      <c r="CG814" s="27">
        <v>0.14017806646080372</v>
      </c>
      <c r="CH814" s="28">
        <v>0.49777441670025901</v>
      </c>
      <c r="CI814" s="28">
        <v>0.16108356451012751</v>
      </c>
      <c r="CJ814" s="28">
        <f t="shared" si="139"/>
        <v>0.21990895436805619</v>
      </c>
      <c r="CK814" s="29" t="s">
        <v>107</v>
      </c>
      <c r="CL814">
        <v>0.13223187806080369</v>
      </c>
      <c r="CM814">
        <v>0.32529425470025902</v>
      </c>
      <c r="CN814">
        <v>0.12414205651812751</v>
      </c>
      <c r="CO814">
        <f t="shared" si="140"/>
        <v>0.20387294442537995</v>
      </c>
      <c r="CP814" t="s">
        <v>106</v>
      </c>
      <c r="CQ814" s="27">
        <v>0.14959523806080371</v>
      </c>
      <c r="CR814" s="28">
        <v>0.61534389180025906</v>
      </c>
      <c r="CS814" s="28">
        <v>0.19365491046812752</v>
      </c>
      <c r="CT814" s="28">
        <f t="shared" si="141"/>
        <v>0.22932612596805618</v>
      </c>
      <c r="CU814" s="29" t="s">
        <v>107</v>
      </c>
      <c r="CV814">
        <v>62289.266917817098</v>
      </c>
      <c r="CW814">
        <v>13452.0136157859</v>
      </c>
      <c r="CX814">
        <v>7.9730887907252454E-2</v>
      </c>
      <c r="CY814">
        <f t="shared" si="143"/>
        <v>0.57750530460751148</v>
      </c>
      <c r="CZ814">
        <f t="shared" si="142"/>
        <v>0.42063194024961348</v>
      </c>
    </row>
    <row r="815" spans="1:104" x14ac:dyDescent="0.25">
      <c r="A815">
        <v>1</v>
      </c>
      <c r="B815" s="15">
        <v>12050</v>
      </c>
      <c r="C815" s="15">
        <v>-64.378862999999996</v>
      </c>
      <c r="D815" s="15">
        <v>-20.125689999999999</v>
      </c>
      <c r="E815" s="15">
        <v>2426</v>
      </c>
      <c r="F815" s="15">
        <v>1</v>
      </c>
      <c r="G815" s="15">
        <v>0</v>
      </c>
      <c r="H815" s="17">
        <v>3</v>
      </c>
      <c r="I815" s="19">
        <v>0</v>
      </c>
      <c r="J815" s="19">
        <v>0</v>
      </c>
      <c r="K815" s="19">
        <v>1</v>
      </c>
      <c r="L815" s="15">
        <v>0</v>
      </c>
      <c r="M815" s="15">
        <v>0</v>
      </c>
      <c r="N815" s="15">
        <v>1.2032</v>
      </c>
      <c r="O815" s="19">
        <v>181.67285000000001</v>
      </c>
      <c r="P815" s="19">
        <v>50.820251314792685</v>
      </c>
      <c r="Q815" s="20">
        <v>3.5748121132789232</v>
      </c>
      <c r="R815" s="21">
        <v>0.08</v>
      </c>
      <c r="S815" s="22">
        <v>0.123</v>
      </c>
      <c r="T815" s="22">
        <v>0.87699999999999989</v>
      </c>
      <c r="U815" s="19">
        <v>0</v>
      </c>
      <c r="V815" s="19">
        <v>6.2508909117195</v>
      </c>
      <c r="W815" s="19">
        <v>44.569360403073176</v>
      </c>
      <c r="X815" s="19">
        <v>1244.9294667881081</v>
      </c>
      <c r="Y815" s="19">
        <v>1560</v>
      </c>
      <c r="Z815" s="19">
        <v>2804.9294667881081</v>
      </c>
      <c r="AA815">
        <v>61.145516428078849</v>
      </c>
      <c r="AB815">
        <v>1</v>
      </c>
      <c r="AC815">
        <v>0.13800000000000001</v>
      </c>
      <c r="AD815">
        <v>0.86199999999999999</v>
      </c>
      <c r="AE815">
        <v>0</v>
      </c>
      <c r="AF815">
        <v>8.4380812670748817</v>
      </c>
      <c r="AG815">
        <v>52.707435161003964</v>
      </c>
      <c r="AH815">
        <v>21096.779499100721</v>
      </c>
      <c r="AI815">
        <v>1876.992</v>
      </c>
      <c r="AJ815">
        <v>22054.800388227399</v>
      </c>
      <c r="AK815">
        <v>20588.356974443301</v>
      </c>
      <c r="AL815">
        <v>46.754631209609272</v>
      </c>
      <c r="AM815" s="19">
        <v>57.079896322895436</v>
      </c>
      <c r="AN815">
        <v>0.83594666666666673</v>
      </c>
      <c r="AO815">
        <v>0.55381466666666668</v>
      </c>
      <c r="AP815">
        <v>0.18808800000000001</v>
      </c>
      <c r="AQ815">
        <v>1</v>
      </c>
      <c r="AR815">
        <v>0</v>
      </c>
      <c r="AS815">
        <v>2</v>
      </c>
      <c r="AT815">
        <v>1.48</v>
      </c>
      <c r="AU815">
        <v>1</v>
      </c>
      <c r="AV815">
        <v>2</v>
      </c>
      <c r="AW815">
        <v>1.5</v>
      </c>
      <c r="AX815">
        <v>1</v>
      </c>
      <c r="AY815">
        <v>2</v>
      </c>
      <c r="AZ815">
        <v>0.6</v>
      </c>
      <c r="BA815">
        <v>0.3</v>
      </c>
      <c r="BB815">
        <v>0.8</v>
      </c>
      <c r="BC815" s="27">
        <v>0.37111832703396874</v>
      </c>
      <c r="BD815" s="28">
        <v>0.56120456659334672</v>
      </c>
      <c r="BE815" s="28">
        <v>0.31312155756866905</v>
      </c>
      <c r="BF815" s="28">
        <f t="shared" si="133"/>
        <v>0.61203590647977135</v>
      </c>
      <c r="BG815" s="29" t="s">
        <v>106</v>
      </c>
      <c r="BH815">
        <v>0.3631721386339688</v>
      </c>
      <c r="BI815">
        <v>0.38872440459334673</v>
      </c>
      <c r="BJ815">
        <v>0.27618004957666903</v>
      </c>
      <c r="BK815">
        <f t="shared" si="134"/>
        <v>0.57509439848777133</v>
      </c>
      <c r="BL815" t="s">
        <v>106</v>
      </c>
      <c r="BM815" s="27">
        <v>0.38053549863396879</v>
      </c>
      <c r="BN815" s="28">
        <v>0.67877404169334676</v>
      </c>
      <c r="BO815" s="28">
        <v>0.34569290352666909</v>
      </c>
      <c r="BP815" s="28">
        <f t="shared" si="135"/>
        <v>0.64460725243777139</v>
      </c>
      <c r="BQ815" s="29" t="s">
        <v>106</v>
      </c>
      <c r="BR815">
        <v>0.2813916952242087</v>
      </c>
      <c r="BS815">
        <v>0.56120456659334672</v>
      </c>
      <c r="BT815">
        <v>0.25744467508250901</v>
      </c>
      <c r="BU815">
        <f t="shared" si="136"/>
        <v>0.55635902399361137</v>
      </c>
      <c r="BV815" t="s">
        <v>106</v>
      </c>
      <c r="BW815" s="27">
        <v>0.27344550682420876</v>
      </c>
      <c r="BX815" s="28">
        <v>0.38872440459334673</v>
      </c>
      <c r="BY815" s="28">
        <v>0.22050316709050904</v>
      </c>
      <c r="BZ815" s="28">
        <f t="shared" si="137"/>
        <v>0.51941751600161135</v>
      </c>
      <c r="CA815" s="29" t="s">
        <v>106</v>
      </c>
      <c r="CB815">
        <v>0.29080886682420876</v>
      </c>
      <c r="CC815">
        <v>0.67877404169334676</v>
      </c>
      <c r="CD815">
        <v>0.290016021040509</v>
      </c>
      <c r="CE815">
        <f t="shared" si="138"/>
        <v>0.5889303699516113</v>
      </c>
      <c r="CF815" t="s">
        <v>106</v>
      </c>
      <c r="CG815" s="27">
        <v>0.16507939473007543</v>
      </c>
      <c r="CH815" s="28">
        <v>0.56120456659334672</v>
      </c>
      <c r="CI815" s="28">
        <v>0.18527093852637569</v>
      </c>
      <c r="CJ815" s="28">
        <f t="shared" si="139"/>
        <v>0.46399374364117774</v>
      </c>
      <c r="CK815" s="29" t="s">
        <v>107</v>
      </c>
      <c r="CL815">
        <v>0.15713320633007544</v>
      </c>
      <c r="CM815">
        <v>0.38872440459334673</v>
      </c>
      <c r="CN815">
        <v>0.14832943053437569</v>
      </c>
      <c r="CO815">
        <f t="shared" si="140"/>
        <v>0.447243779445478</v>
      </c>
      <c r="CP815" t="s">
        <v>106</v>
      </c>
      <c r="CQ815" s="27">
        <v>0.17449656633007543</v>
      </c>
      <c r="CR815" s="28">
        <v>0.67877404169334676</v>
      </c>
      <c r="CS815" s="28">
        <v>0.2178422844843757</v>
      </c>
      <c r="CT815" s="28">
        <f t="shared" si="141"/>
        <v>0.47341091524117773</v>
      </c>
      <c r="CU815" s="29" t="s">
        <v>107</v>
      </c>
      <c r="CV815">
        <v>47878.406108362004</v>
      </c>
      <c r="CW815">
        <v>7643.1895535098602</v>
      </c>
      <c r="CX815">
        <v>0.2989143489111023</v>
      </c>
      <c r="CY815">
        <f t="shared" si="143"/>
        <v>0.86011891550444908</v>
      </c>
      <c r="CZ815">
        <f t="shared" si="142"/>
        <v>0.67003267594507099</v>
      </c>
    </row>
    <row r="816" spans="1:104" x14ac:dyDescent="0.25">
      <c r="A816">
        <v>1</v>
      </c>
      <c r="B816" s="15">
        <v>12055</v>
      </c>
      <c r="C816" s="15">
        <v>-64.242505179999995</v>
      </c>
      <c r="D816" s="15">
        <v>-20.427844159999999</v>
      </c>
      <c r="E816" s="15">
        <v>1082</v>
      </c>
      <c r="F816" s="15">
        <v>1</v>
      </c>
      <c r="G816" s="15">
        <v>0</v>
      </c>
      <c r="H816" s="17">
        <v>3</v>
      </c>
      <c r="I816" s="19">
        <v>0</v>
      </c>
      <c r="J816" s="19">
        <v>0</v>
      </c>
      <c r="K816" s="19">
        <v>1</v>
      </c>
      <c r="L816" s="15">
        <v>0</v>
      </c>
      <c r="M816" s="15">
        <v>0</v>
      </c>
      <c r="N816" s="15">
        <v>1.2032</v>
      </c>
      <c r="O816" s="19">
        <v>218.00742</v>
      </c>
      <c r="P816" s="19">
        <v>60.984301560202709</v>
      </c>
      <c r="Q816" s="20">
        <v>3.5748121143075915</v>
      </c>
      <c r="R816" s="21">
        <v>0.11700000000000001</v>
      </c>
      <c r="S816" s="22">
        <v>0.436</v>
      </c>
      <c r="T816" s="22">
        <v>0.56399999999999995</v>
      </c>
      <c r="U816" s="19">
        <v>0</v>
      </c>
      <c r="V816" s="19">
        <v>26.58915548024838</v>
      </c>
      <c r="W816" s="19">
        <v>34.395146079954323</v>
      </c>
      <c r="X816" s="19">
        <v>4603.5217279378157</v>
      </c>
      <c r="Y816" s="19">
        <v>1560</v>
      </c>
      <c r="Z816" s="19">
        <v>6163.5217279378157</v>
      </c>
      <c r="AA816">
        <v>73.374619707845113</v>
      </c>
      <c r="AB816">
        <v>1</v>
      </c>
      <c r="AC816">
        <v>0.44</v>
      </c>
      <c r="AD816">
        <v>0.56000000000000005</v>
      </c>
      <c r="AE816">
        <v>0</v>
      </c>
      <c r="AF816">
        <v>32.284832671451852</v>
      </c>
      <c r="AG816">
        <v>41.089787036393268</v>
      </c>
      <c r="AH816">
        <v>50994.362802124335</v>
      </c>
      <c r="AI816">
        <v>1876.992</v>
      </c>
      <c r="AJ816">
        <v>50650.0514683683</v>
      </c>
      <c r="AK816">
        <v>45724.691870061703</v>
      </c>
      <c r="AL816">
        <v>53.849138277658994</v>
      </c>
      <c r="AM816" s="19">
        <v>66.239456425301398</v>
      </c>
      <c r="AN816">
        <v>0.81078400000000006</v>
      </c>
      <c r="AO816">
        <v>0.53714440000000008</v>
      </c>
      <c r="AP816">
        <v>0.18242639999999999</v>
      </c>
      <c r="AQ816">
        <v>1</v>
      </c>
      <c r="AR816">
        <v>0</v>
      </c>
      <c r="AS816">
        <v>2</v>
      </c>
      <c r="AT816">
        <v>1.48</v>
      </c>
      <c r="AU816">
        <v>1</v>
      </c>
      <c r="AV816">
        <v>2</v>
      </c>
      <c r="AW816">
        <v>1.5</v>
      </c>
      <c r="AX816">
        <v>1</v>
      </c>
      <c r="AY816">
        <v>2</v>
      </c>
      <c r="AZ816">
        <v>0.6</v>
      </c>
      <c r="BA816">
        <v>0.3</v>
      </c>
      <c r="BB816">
        <v>0.8</v>
      </c>
      <c r="BC816" s="27">
        <v>0.35600414692163407</v>
      </c>
      <c r="BD816" s="28">
        <v>0.57257675941766495</v>
      </c>
      <c r="BE816" s="28">
        <v>0.30133949369770191</v>
      </c>
      <c r="BF816" s="28">
        <f t="shared" si="133"/>
        <v>0.44984405837016028</v>
      </c>
      <c r="BG816" s="29" t="s">
        <v>106</v>
      </c>
      <c r="BH816">
        <v>0.34805795852163413</v>
      </c>
      <c r="BI816">
        <v>0.40009659741766501</v>
      </c>
      <c r="BJ816">
        <v>0.26439798570570189</v>
      </c>
      <c r="BK816">
        <f t="shared" si="134"/>
        <v>0.41290255037816026</v>
      </c>
      <c r="BL816" t="s">
        <v>106</v>
      </c>
      <c r="BM816" s="27">
        <v>0.36542131852163406</v>
      </c>
      <c r="BN816" s="28">
        <v>0.69014623451766499</v>
      </c>
      <c r="BO816" s="28">
        <v>0.33391083965570184</v>
      </c>
      <c r="BP816" s="28">
        <f t="shared" si="135"/>
        <v>0.48241540432816021</v>
      </c>
      <c r="BQ816" s="29" t="s">
        <v>106</v>
      </c>
      <c r="BR816">
        <v>0.26897835885870613</v>
      </c>
      <c r="BS816">
        <v>0.57257675941766495</v>
      </c>
      <c r="BT816">
        <v>0.24733853013185389</v>
      </c>
      <c r="BU816">
        <f t="shared" si="136"/>
        <v>0.39584309480431223</v>
      </c>
      <c r="BV816" t="s">
        <v>106</v>
      </c>
      <c r="BW816" s="27">
        <v>0.26103217045870614</v>
      </c>
      <c r="BX816" s="28">
        <v>0.40009659741766501</v>
      </c>
      <c r="BY816" s="28">
        <v>0.2103970221398539</v>
      </c>
      <c r="BZ816" s="28">
        <f t="shared" si="137"/>
        <v>0.35890158681231221</v>
      </c>
      <c r="CA816" s="29" t="s">
        <v>106</v>
      </c>
      <c r="CB816">
        <v>0.27839553045870613</v>
      </c>
      <c r="CC816">
        <v>0.69014623451766499</v>
      </c>
      <c r="CD816">
        <v>0.2799098760898539</v>
      </c>
      <c r="CE816">
        <f t="shared" si="138"/>
        <v>0.42690009513116445</v>
      </c>
      <c r="CF816" t="s">
        <v>107</v>
      </c>
      <c r="CG816" s="27">
        <v>0.15616715211046608</v>
      </c>
      <c r="CH816" s="28">
        <v>0.57257675941766495</v>
      </c>
      <c r="CI816" s="28">
        <v>0.17733728106501387</v>
      </c>
      <c r="CJ816" s="28">
        <f t="shared" si="139"/>
        <v>0.30467171678292443</v>
      </c>
      <c r="CK816" s="29" t="s">
        <v>107</v>
      </c>
      <c r="CL816">
        <v>0.14822096371046609</v>
      </c>
      <c r="CM816">
        <v>0.40009659741766501</v>
      </c>
      <c r="CN816">
        <v>0.14039577307301387</v>
      </c>
      <c r="CO816">
        <f t="shared" si="140"/>
        <v>0.28890033774547219</v>
      </c>
      <c r="CP816" t="s">
        <v>106</v>
      </c>
      <c r="CQ816" s="27">
        <v>0.16558432371046608</v>
      </c>
      <c r="CR816" s="28">
        <v>0.69014623451766499</v>
      </c>
      <c r="CS816" s="28">
        <v>0.20990862702301388</v>
      </c>
      <c r="CT816" s="28">
        <f t="shared" si="141"/>
        <v>0.31408888838292442</v>
      </c>
      <c r="CU816" s="29" t="s">
        <v>107</v>
      </c>
      <c r="CV816">
        <v>52089.171819363997</v>
      </c>
      <c r="CW816">
        <v>9171.8274634806403</v>
      </c>
      <c r="CX816">
        <v>0.14850456467245834</v>
      </c>
      <c r="CY816">
        <f t="shared" si="143"/>
        <v>0.72108132409012327</v>
      </c>
      <c r="CZ816">
        <f t="shared" si="142"/>
        <v>0.50450871159409238</v>
      </c>
    </row>
    <row r="817" spans="1:104" x14ac:dyDescent="0.25">
      <c r="A817">
        <v>1</v>
      </c>
      <c r="B817" s="15">
        <v>12063</v>
      </c>
      <c r="C817" s="15">
        <v>-65.4364822</v>
      </c>
      <c r="D817" s="15">
        <v>-18.597791260000001</v>
      </c>
      <c r="E817" s="15">
        <v>3190</v>
      </c>
      <c r="F817" s="15">
        <v>1</v>
      </c>
      <c r="G817" s="15">
        <v>0</v>
      </c>
      <c r="H817" s="17">
        <v>3</v>
      </c>
      <c r="I817" s="19">
        <v>0</v>
      </c>
      <c r="J817" s="19">
        <v>0</v>
      </c>
      <c r="K817" s="19">
        <v>1</v>
      </c>
      <c r="L817" s="15">
        <v>0</v>
      </c>
      <c r="M817" s="15">
        <v>0</v>
      </c>
      <c r="N817" s="15">
        <v>1.2032</v>
      </c>
      <c r="O817" s="19">
        <v>341.54495800000001</v>
      </c>
      <c r="P817" s="19">
        <v>95.542072453091833</v>
      </c>
      <c r="Q817" s="20">
        <v>3.5748121139792932</v>
      </c>
      <c r="R817" s="21">
        <v>5.2999999999999999E-2</v>
      </c>
      <c r="S817" s="22">
        <v>0.04</v>
      </c>
      <c r="T817" s="22">
        <v>0.96</v>
      </c>
      <c r="U817" s="19">
        <v>0</v>
      </c>
      <c r="V817" s="19">
        <v>3.8216828981236732</v>
      </c>
      <c r="W817" s="19">
        <v>91.72038955496815</v>
      </c>
      <c r="X817" s="19">
        <v>1095.3860389917998</v>
      </c>
      <c r="Y817" s="19">
        <v>1560</v>
      </c>
      <c r="Z817" s="19">
        <v>2655.3860389918</v>
      </c>
      <c r="AA817">
        <v>114.95357087659893</v>
      </c>
      <c r="AB817">
        <v>1</v>
      </c>
      <c r="AC817">
        <v>6.9000000000000006E-2</v>
      </c>
      <c r="AD817">
        <v>0.93100000000000005</v>
      </c>
      <c r="AE817">
        <v>0</v>
      </c>
      <c r="AF817">
        <v>7.931796390485327</v>
      </c>
      <c r="AG817">
        <v>107.02177448611361</v>
      </c>
      <c r="AH817">
        <v>30470.500480225535</v>
      </c>
      <c r="AI817">
        <v>1876.992</v>
      </c>
      <c r="AJ817">
        <v>31020.204122031399</v>
      </c>
      <c r="AK817">
        <v>29653.757372420001</v>
      </c>
      <c r="AL817">
        <v>90.478342613077956</v>
      </c>
      <c r="AM817" s="19">
        <v>109.88984103658505</v>
      </c>
      <c r="AN817">
        <v>0.82875733333333335</v>
      </c>
      <c r="AO817">
        <v>0.54905173333333335</v>
      </c>
      <c r="AP817">
        <v>0.18647039999999998</v>
      </c>
      <c r="AQ817">
        <v>1</v>
      </c>
      <c r="AR817">
        <v>0</v>
      </c>
      <c r="AS817">
        <v>2</v>
      </c>
      <c r="AT817">
        <v>1.48</v>
      </c>
      <c r="AU817">
        <v>1</v>
      </c>
      <c r="AV817">
        <v>2</v>
      </c>
      <c r="AW817">
        <v>1.5</v>
      </c>
      <c r="AX817">
        <v>1</v>
      </c>
      <c r="AY817">
        <v>2</v>
      </c>
      <c r="AZ817">
        <v>0.6</v>
      </c>
      <c r="BA817">
        <v>0.3</v>
      </c>
      <c r="BB817">
        <v>0.8</v>
      </c>
      <c r="BC817" s="27">
        <v>0.34411622066573777</v>
      </c>
      <c r="BD817" s="28">
        <v>0.50335942595248262</v>
      </c>
      <c r="BE817" s="28">
        <v>0.2872002810889645</v>
      </c>
      <c r="BF817" s="28">
        <f t="shared" si="133"/>
        <v>0.58107650634860175</v>
      </c>
      <c r="BG817" s="29" t="s">
        <v>106</v>
      </c>
      <c r="BH817">
        <v>0.33617003226573783</v>
      </c>
      <c r="BI817">
        <v>0.33087926395248252</v>
      </c>
      <c r="BJ817">
        <v>0.25025877309696448</v>
      </c>
      <c r="BK817">
        <f t="shared" si="134"/>
        <v>0.54413499835660173</v>
      </c>
      <c r="BL817" t="s">
        <v>106</v>
      </c>
      <c r="BM817" s="27">
        <v>0.35353339226573782</v>
      </c>
      <c r="BN817" s="28">
        <v>0.62092890105248255</v>
      </c>
      <c r="BO817" s="28">
        <v>0.31977162704696455</v>
      </c>
      <c r="BP817" s="28">
        <f t="shared" si="135"/>
        <v>0.61364785230660179</v>
      </c>
      <c r="BQ817" s="29" t="s">
        <v>106</v>
      </c>
      <c r="BR817">
        <v>0.25516125849792981</v>
      </c>
      <c r="BS817">
        <v>0.50335942595248262</v>
      </c>
      <c r="BT817">
        <v>0.23200223258003647</v>
      </c>
      <c r="BU817">
        <f t="shared" si="136"/>
        <v>0.52587845783967369</v>
      </c>
      <c r="BV817" t="s">
        <v>106</v>
      </c>
      <c r="BW817" s="27">
        <v>0.24721507009792981</v>
      </c>
      <c r="BX817" s="28">
        <v>0.33087926395248252</v>
      </c>
      <c r="BY817" s="28">
        <v>0.19506072458803647</v>
      </c>
      <c r="BZ817" s="28">
        <f t="shared" si="137"/>
        <v>0.48893694984767372</v>
      </c>
      <c r="CA817" s="29" t="s">
        <v>106</v>
      </c>
      <c r="CB817">
        <v>0.26457843009792981</v>
      </c>
      <c r="CC817">
        <v>0.62092890105248255</v>
      </c>
      <c r="CD817">
        <v>0.26457357853803648</v>
      </c>
      <c r="CE817">
        <f t="shared" si="138"/>
        <v>0.55844980379767373</v>
      </c>
      <c r="CF817" t="s">
        <v>106</v>
      </c>
      <c r="CG817" s="27">
        <v>0.13984927050262314</v>
      </c>
      <c r="CH817" s="28">
        <v>0.50335942595248262</v>
      </c>
      <c r="CI817" s="28">
        <v>0.16044920673512977</v>
      </c>
      <c r="CJ817" s="28">
        <f t="shared" si="139"/>
        <v>0.43372549576226038</v>
      </c>
      <c r="CK817" s="29" t="s">
        <v>107</v>
      </c>
      <c r="CL817">
        <v>0.13190308210262314</v>
      </c>
      <c r="CM817">
        <v>0.33087926395248252</v>
      </c>
      <c r="CN817">
        <v>0.12350769874312978</v>
      </c>
      <c r="CO817">
        <f t="shared" si="140"/>
        <v>0.41738392400276703</v>
      </c>
      <c r="CP817" t="s">
        <v>106</v>
      </c>
      <c r="CQ817" s="27">
        <v>0.14926644210262313</v>
      </c>
      <c r="CR817" s="28">
        <v>0.62092890105248255</v>
      </c>
      <c r="CS817" s="28">
        <v>0.19302055269312979</v>
      </c>
      <c r="CT817" s="28">
        <f t="shared" si="141"/>
        <v>0.44314266736226038</v>
      </c>
      <c r="CU817" s="29" t="s">
        <v>107</v>
      </c>
      <c r="CV817">
        <v>64251.641688899297</v>
      </c>
      <c r="CW817">
        <v>14369.1963595748</v>
      </c>
      <c r="CX817">
        <v>0.29387622525963725</v>
      </c>
      <c r="CY817">
        <f t="shared" si="143"/>
        <v>0.79723565121211992</v>
      </c>
      <c r="CZ817">
        <f t="shared" si="142"/>
        <v>0.63799244592537496</v>
      </c>
    </row>
    <row r="818" spans="1:104" x14ac:dyDescent="0.25">
      <c r="A818">
        <v>1</v>
      </c>
      <c r="B818" s="15">
        <v>12066</v>
      </c>
      <c r="C818" s="15">
        <v>-64.299777509999998</v>
      </c>
      <c r="D818" s="15">
        <v>-19.219636189999999</v>
      </c>
      <c r="E818" s="15">
        <v>2217</v>
      </c>
      <c r="F818" s="15">
        <v>1</v>
      </c>
      <c r="G818" s="15">
        <v>0</v>
      </c>
      <c r="H818" s="17">
        <v>3</v>
      </c>
      <c r="I818" s="19">
        <v>0</v>
      </c>
      <c r="J818" s="19">
        <v>0</v>
      </c>
      <c r="K818" s="19">
        <v>1</v>
      </c>
      <c r="L818" s="15">
        <v>0</v>
      </c>
      <c r="M818" s="15">
        <v>0</v>
      </c>
      <c r="N818" s="15">
        <v>1.2032</v>
      </c>
      <c r="O818" s="19">
        <v>181.67285000000001</v>
      </c>
      <c r="P818" s="19">
        <v>50.820251314792685</v>
      </c>
      <c r="Q818" s="20">
        <v>3.5748121132789232</v>
      </c>
      <c r="R818" s="21">
        <v>0.12</v>
      </c>
      <c r="S818" s="22">
        <v>0.28999999999999998</v>
      </c>
      <c r="T818" s="22">
        <v>0.71000000000000008</v>
      </c>
      <c r="U818" s="19">
        <v>0</v>
      </c>
      <c r="V818" s="19">
        <v>14.737872881289878</v>
      </c>
      <c r="W818" s="19">
        <v>36.082378433502811</v>
      </c>
      <c r="X818" s="19">
        <v>2970.3623769475284</v>
      </c>
      <c r="Y818" s="19">
        <v>1560</v>
      </c>
      <c r="Z818" s="19">
        <v>4530.3623769475289</v>
      </c>
      <c r="AA818">
        <v>61.145516428078849</v>
      </c>
      <c r="AB818">
        <v>1</v>
      </c>
      <c r="AC818">
        <v>0.29099999999999998</v>
      </c>
      <c r="AD818">
        <v>0.70900000000000007</v>
      </c>
      <c r="AE818">
        <v>0</v>
      </c>
      <c r="AF818">
        <v>17.793345280570943</v>
      </c>
      <c r="AG818">
        <v>43.35217114750791</v>
      </c>
      <c r="AH818">
        <v>31937.752990580091</v>
      </c>
      <c r="AI818">
        <v>1876.992</v>
      </c>
      <c r="AJ818">
        <v>32423.5434402186</v>
      </c>
      <c r="AK818">
        <v>29189.7378118325</v>
      </c>
      <c r="AL818">
        <v>44.721821157017565</v>
      </c>
      <c r="AM818" s="19">
        <v>55.04708627030373</v>
      </c>
      <c r="AN818">
        <v>0.80718933333333343</v>
      </c>
      <c r="AO818">
        <v>0.53476293333333336</v>
      </c>
      <c r="AP818">
        <v>0.18161759999999999</v>
      </c>
      <c r="AQ818">
        <v>1</v>
      </c>
      <c r="AR818">
        <v>0</v>
      </c>
      <c r="AS818">
        <v>2</v>
      </c>
      <c r="AT818">
        <v>1.48</v>
      </c>
      <c r="AU818">
        <v>1</v>
      </c>
      <c r="AV818">
        <v>2</v>
      </c>
      <c r="AW818">
        <v>1.5</v>
      </c>
      <c r="AX818">
        <v>1</v>
      </c>
      <c r="AY818">
        <v>2</v>
      </c>
      <c r="AZ818">
        <v>0.6</v>
      </c>
      <c r="BA818">
        <v>0.3</v>
      </c>
      <c r="BB818">
        <v>0.8</v>
      </c>
      <c r="BC818" s="27">
        <v>0.36387183951968938</v>
      </c>
      <c r="BD818" s="28">
        <v>0.54739464090296497</v>
      </c>
      <c r="BE818" s="28">
        <v>0.30917688839522556</v>
      </c>
      <c r="BF818" s="28">
        <f t="shared" si="133"/>
        <v>0.52000972834181769</v>
      </c>
      <c r="BG818" s="29" t="s">
        <v>106</v>
      </c>
      <c r="BH818">
        <v>0.35592565111968943</v>
      </c>
      <c r="BI818">
        <v>0.37491447890296498</v>
      </c>
      <c r="BJ818">
        <v>0.27223538040322554</v>
      </c>
      <c r="BK818">
        <f t="shared" si="134"/>
        <v>0.48306822034981772</v>
      </c>
      <c r="BL818" t="s">
        <v>106</v>
      </c>
      <c r="BM818" s="27">
        <v>0.37328901111968943</v>
      </c>
      <c r="BN818" s="28">
        <v>0.66496411600296501</v>
      </c>
      <c r="BO818" s="28">
        <v>0.34174823435322549</v>
      </c>
      <c r="BP818" s="28">
        <f t="shared" si="135"/>
        <v>0.55258107429981762</v>
      </c>
      <c r="BQ818" s="29" t="s">
        <v>106</v>
      </c>
      <c r="BR818">
        <v>0.27723188627773743</v>
      </c>
      <c r="BS818">
        <v>0.54739464090296497</v>
      </c>
      <c r="BT818">
        <v>0.25541534181799347</v>
      </c>
      <c r="BU818">
        <f t="shared" si="136"/>
        <v>0.46624818176458566</v>
      </c>
      <c r="BV818" t="s">
        <v>106</v>
      </c>
      <c r="BW818" s="27">
        <v>0.26928569787773743</v>
      </c>
      <c r="BX818" s="28">
        <v>0.37491447890296498</v>
      </c>
      <c r="BY818" s="28">
        <v>0.2184738338259935</v>
      </c>
      <c r="BZ818" s="28">
        <f t="shared" si="137"/>
        <v>0.42930667377258569</v>
      </c>
      <c r="CA818" s="29" t="s">
        <v>106</v>
      </c>
      <c r="CB818">
        <v>0.28664905787773742</v>
      </c>
      <c r="CC818">
        <v>0.66496411600296501</v>
      </c>
      <c r="CD818">
        <v>0.28798668777599351</v>
      </c>
      <c r="CE818">
        <f t="shared" si="138"/>
        <v>0.49748189782432961</v>
      </c>
      <c r="CF818" t="s">
        <v>107</v>
      </c>
      <c r="CG818" s="27">
        <v>0.16492083577891076</v>
      </c>
      <c r="CH818" s="28">
        <v>0.54739464090296497</v>
      </c>
      <c r="CI818" s="28">
        <v>0.1857244481067668</v>
      </c>
      <c r="CJ818" s="28">
        <f t="shared" si="139"/>
        <v>0.37575367572550294</v>
      </c>
      <c r="CK818" s="29" t="s">
        <v>107</v>
      </c>
      <c r="CL818">
        <v>0.15697464737891076</v>
      </c>
      <c r="CM818">
        <v>0.37491447890296498</v>
      </c>
      <c r="CN818">
        <v>0.14878294011476684</v>
      </c>
      <c r="CO818">
        <f t="shared" si="140"/>
        <v>0.35961578006135902</v>
      </c>
      <c r="CP818" t="s">
        <v>106</v>
      </c>
      <c r="CQ818" s="27">
        <v>0.17433800737891075</v>
      </c>
      <c r="CR818" s="28">
        <v>0.66496411600296501</v>
      </c>
      <c r="CS818" s="28">
        <v>0.21829579406476682</v>
      </c>
      <c r="CT818" s="28">
        <f t="shared" si="141"/>
        <v>0.38517084732550294</v>
      </c>
      <c r="CU818" s="29" t="s">
        <v>107</v>
      </c>
      <c r="CV818">
        <v>47878.406108362004</v>
      </c>
      <c r="CW818">
        <v>7643.1895535098602</v>
      </c>
      <c r="CX818">
        <v>0.21083283994659219</v>
      </c>
      <c r="CY818">
        <f t="shared" si="143"/>
        <v>0.75822748084955716</v>
      </c>
      <c r="CZ818">
        <f t="shared" si="142"/>
        <v>0.57470467946628156</v>
      </c>
    </row>
    <row r="819" spans="1:104" x14ac:dyDescent="0.25">
      <c r="A819">
        <v>1</v>
      </c>
      <c r="B819" s="15">
        <v>12079</v>
      </c>
      <c r="C819" s="15">
        <v>-69.079523409999993</v>
      </c>
      <c r="D819" s="15">
        <v>-16.8682464</v>
      </c>
      <c r="E819" s="15">
        <v>3846</v>
      </c>
      <c r="F819" s="15">
        <v>1</v>
      </c>
      <c r="G819" s="15">
        <v>0</v>
      </c>
      <c r="H819" s="17">
        <v>3</v>
      </c>
      <c r="I819" s="19">
        <v>0</v>
      </c>
      <c r="J819" s="19">
        <v>0</v>
      </c>
      <c r="K819" s="19">
        <v>1</v>
      </c>
      <c r="L819" s="15">
        <v>0</v>
      </c>
      <c r="M819" s="15">
        <v>0</v>
      </c>
      <c r="N819" s="15">
        <v>1.2032</v>
      </c>
      <c r="O819" s="19">
        <v>254.34198999999899</v>
      </c>
      <c r="P819" s="19">
        <v>71.14835183486025</v>
      </c>
      <c r="Q819" s="20">
        <v>3.5748121135728144</v>
      </c>
      <c r="R819" s="21">
        <v>5.7000000000000009E-2</v>
      </c>
      <c r="S819" s="22">
        <v>9.1999999999999998E-2</v>
      </c>
      <c r="T819" s="22">
        <v>0.90799999999999992</v>
      </c>
      <c r="U819" s="19">
        <v>0</v>
      </c>
      <c r="V819" s="19">
        <v>6.545648368807143</v>
      </c>
      <c r="W819" s="19">
        <v>64.6027034660531</v>
      </c>
      <c r="X819" s="19">
        <v>1105.6633168983908</v>
      </c>
      <c r="Y819" s="19">
        <v>1560</v>
      </c>
      <c r="Z819" s="19">
        <v>2665.6633168983908</v>
      </c>
      <c r="AA819">
        <v>85.603722987611391</v>
      </c>
      <c r="AB819">
        <v>1</v>
      </c>
      <c r="AC819">
        <v>0.1</v>
      </c>
      <c r="AD819">
        <v>0.9</v>
      </c>
      <c r="AE819">
        <v>0</v>
      </c>
      <c r="AF819">
        <v>8.5603722987611395</v>
      </c>
      <c r="AG819">
        <v>77.043350688850254</v>
      </c>
      <c r="AH819">
        <v>25765.950185764144</v>
      </c>
      <c r="AI819">
        <v>1876.992</v>
      </c>
      <c r="AJ819">
        <v>26520.583017122201</v>
      </c>
      <c r="AK819">
        <v>25264.1766924482</v>
      </c>
      <c r="AL819">
        <v>67.09289578027321</v>
      </c>
      <c r="AM819" s="19">
        <v>81.548266933024351</v>
      </c>
      <c r="AN819">
        <v>0.84673066666666674</v>
      </c>
      <c r="AO819">
        <v>0.56095906666666673</v>
      </c>
      <c r="AP819">
        <v>0.1905144</v>
      </c>
      <c r="AQ819">
        <v>1</v>
      </c>
      <c r="AR819">
        <v>0</v>
      </c>
      <c r="AS819">
        <v>2</v>
      </c>
      <c r="AT819">
        <v>1.48</v>
      </c>
      <c r="AU819">
        <v>1</v>
      </c>
      <c r="AV819">
        <v>2</v>
      </c>
      <c r="AW819">
        <v>1.5</v>
      </c>
      <c r="AX819">
        <v>1</v>
      </c>
      <c r="AY819">
        <v>2</v>
      </c>
      <c r="AZ819">
        <v>0.6</v>
      </c>
      <c r="BA819">
        <v>0.3</v>
      </c>
      <c r="BB819">
        <v>0.8</v>
      </c>
      <c r="BC819" s="27">
        <v>0.3591165932470366</v>
      </c>
      <c r="BD819" s="28">
        <v>0.48299893920126258</v>
      </c>
      <c r="BE819" s="28">
        <v>0.29959993591486028</v>
      </c>
      <c r="BF819" s="28">
        <f t="shared" si="133"/>
        <v>0.5920681235937455</v>
      </c>
      <c r="BG819" s="29" t="s">
        <v>106</v>
      </c>
      <c r="BH819">
        <v>0.3511704048470366</v>
      </c>
      <c r="BI819">
        <v>0.31051877720126259</v>
      </c>
      <c r="BJ819">
        <v>0.26265842792286026</v>
      </c>
      <c r="BK819">
        <f t="shared" si="134"/>
        <v>0.55512661560174537</v>
      </c>
      <c r="BL819" t="s">
        <v>106</v>
      </c>
      <c r="BM819" s="27">
        <v>0.36853376484703659</v>
      </c>
      <c r="BN819" s="28">
        <v>0.60056841430126262</v>
      </c>
      <c r="BO819" s="28">
        <v>0.33217128187286032</v>
      </c>
      <c r="BP819" s="28">
        <f t="shared" si="135"/>
        <v>0.62463946955174543</v>
      </c>
      <c r="BQ819" s="29" t="s">
        <v>106</v>
      </c>
      <c r="BR819">
        <v>0.26823245697434861</v>
      </c>
      <c r="BS819">
        <v>0.48299893920126258</v>
      </c>
      <c r="BT819">
        <v>0.24320480246285225</v>
      </c>
      <c r="BU819">
        <f t="shared" si="136"/>
        <v>0.53567299014173742</v>
      </c>
      <c r="BV819" t="s">
        <v>106</v>
      </c>
      <c r="BW819" s="27">
        <v>0.26028626857434861</v>
      </c>
      <c r="BX819" s="28">
        <v>0.31051877720126259</v>
      </c>
      <c r="BY819" s="28">
        <v>0.20626329447085229</v>
      </c>
      <c r="BZ819" s="28">
        <f t="shared" si="137"/>
        <v>0.49873148214973745</v>
      </c>
      <c r="CA819" s="29" t="s">
        <v>106</v>
      </c>
      <c r="CB819">
        <v>0.27764962857434861</v>
      </c>
      <c r="CC819">
        <v>0.60056841430126262</v>
      </c>
      <c r="CD819">
        <v>0.27577614842085224</v>
      </c>
      <c r="CE819">
        <f t="shared" si="138"/>
        <v>0.56824433609973735</v>
      </c>
      <c r="CF819" t="s">
        <v>106</v>
      </c>
      <c r="CG819" s="27">
        <v>0.15041968773197525</v>
      </c>
      <c r="CH819" s="28">
        <v>0.48299893920126258</v>
      </c>
      <c r="CI819" s="28">
        <v>0.17009999983987892</v>
      </c>
      <c r="CJ819" s="28">
        <f t="shared" si="139"/>
        <v>0.44288787541086039</v>
      </c>
      <c r="CK819" s="29" t="s">
        <v>107</v>
      </c>
      <c r="CL819">
        <v>0.14247349933197526</v>
      </c>
      <c r="CM819">
        <v>0.31051877720126259</v>
      </c>
      <c r="CN819">
        <v>0.13315849184787892</v>
      </c>
      <c r="CO819">
        <f t="shared" si="140"/>
        <v>0.42562667952676408</v>
      </c>
      <c r="CP819" t="s">
        <v>106</v>
      </c>
      <c r="CQ819" s="27">
        <v>0.15983685933197525</v>
      </c>
      <c r="CR819" s="28">
        <v>0.60056841430126262</v>
      </c>
      <c r="CS819" s="28">
        <v>0.20267134579787893</v>
      </c>
      <c r="CT819" s="28">
        <f t="shared" si="141"/>
        <v>0.45230504701086038</v>
      </c>
      <c r="CU819" s="29" t="s">
        <v>107</v>
      </c>
      <c r="CV819">
        <v>55961.370519611097</v>
      </c>
      <c r="CW819">
        <v>10700.4653734514</v>
      </c>
      <c r="CX819">
        <v>0.29246818767888516</v>
      </c>
      <c r="CY819">
        <f t="shared" si="143"/>
        <v>0.77546712688014774</v>
      </c>
      <c r="CZ819">
        <f t="shared" si="142"/>
        <v>0.65158478092592176</v>
      </c>
    </row>
    <row r="820" spans="1:104" x14ac:dyDescent="0.25">
      <c r="A820">
        <v>1</v>
      </c>
      <c r="B820" s="15">
        <v>12092</v>
      </c>
      <c r="C820" s="15">
        <v>-67.54893611</v>
      </c>
      <c r="D820" s="15">
        <v>-15.512071150000001</v>
      </c>
      <c r="E820" s="15">
        <v>646</v>
      </c>
      <c r="F820" s="15">
        <v>0</v>
      </c>
      <c r="G820" s="15">
        <v>0</v>
      </c>
      <c r="H820" s="17">
        <v>2</v>
      </c>
      <c r="I820" s="19">
        <v>0</v>
      </c>
      <c r="J820" s="19">
        <v>0</v>
      </c>
      <c r="K820" s="19">
        <v>0</v>
      </c>
      <c r="L820" s="15">
        <v>0</v>
      </c>
      <c r="M820" s="15">
        <v>0</v>
      </c>
      <c r="N820" s="15">
        <v>0</v>
      </c>
      <c r="O820" s="19">
        <v>323.37767300000002</v>
      </c>
      <c r="P820" s="19">
        <v>90.460047330386828</v>
      </c>
      <c r="Q820" s="20">
        <v>3.5748121136718973</v>
      </c>
      <c r="R820" s="21">
        <v>6.7000000000000004E-2</v>
      </c>
      <c r="S820" s="22">
        <v>0.184</v>
      </c>
      <c r="T820" s="22">
        <v>0.81500000000000006</v>
      </c>
      <c r="U820" s="19">
        <v>0</v>
      </c>
      <c r="V820" s="19">
        <v>16.644648708791177</v>
      </c>
      <c r="W820" s="19">
        <v>73.724938574265266</v>
      </c>
      <c r="X820" s="19">
        <v>1649.1257415733987</v>
      </c>
      <c r="Y820" s="19">
        <v>0</v>
      </c>
      <c r="Z820" s="19">
        <v>1649.1257415733987</v>
      </c>
      <c r="AA820">
        <v>108.8390192367158</v>
      </c>
      <c r="AB820">
        <v>1</v>
      </c>
      <c r="AC820">
        <v>0.193</v>
      </c>
      <c r="AD820">
        <v>0.80699999999999994</v>
      </c>
      <c r="AE820">
        <v>0</v>
      </c>
      <c r="AF820">
        <v>21.005930712686151</v>
      </c>
      <c r="AG820">
        <v>87.833088524029648</v>
      </c>
      <c r="AH820">
        <v>32747.104259765918</v>
      </c>
      <c r="AI820">
        <v>0</v>
      </c>
      <c r="AJ820">
        <v>31320.647541865601</v>
      </c>
      <c r="AK820">
        <v>29576.5220647934</v>
      </c>
      <c r="AL820">
        <v>84.39922415925092</v>
      </c>
      <c r="AM820" s="19">
        <v>102.77819606557989</v>
      </c>
      <c r="AN820">
        <v>0.81797333333333333</v>
      </c>
      <c r="AO820">
        <v>0.54190733333333341</v>
      </c>
      <c r="AP820">
        <v>0.18404399999999999</v>
      </c>
      <c r="AQ820">
        <v>1</v>
      </c>
      <c r="AR820">
        <v>0</v>
      </c>
      <c r="AS820">
        <v>2</v>
      </c>
      <c r="AT820">
        <v>1.48</v>
      </c>
      <c r="AU820">
        <v>1</v>
      </c>
      <c r="AV820">
        <v>2</v>
      </c>
      <c r="AW820">
        <v>1.5</v>
      </c>
      <c r="AX820">
        <v>1</v>
      </c>
      <c r="AY820">
        <v>2</v>
      </c>
      <c r="AZ820">
        <v>0.6</v>
      </c>
      <c r="BA820">
        <v>0.3</v>
      </c>
      <c r="BB820">
        <v>0.8</v>
      </c>
      <c r="BC820" s="27">
        <v>0.34505952453755634</v>
      </c>
      <c r="BD820" s="28">
        <v>0.65606983304296529</v>
      </c>
      <c r="BE820" s="28">
        <v>0.31710586455242856</v>
      </c>
      <c r="BF820" s="28">
        <f t="shared" si="133"/>
        <v>0.60277355177248015</v>
      </c>
      <c r="BG820" s="29" t="s">
        <v>106</v>
      </c>
      <c r="BH820">
        <v>0.33787461653755635</v>
      </c>
      <c r="BI820">
        <v>0.47856952894296534</v>
      </c>
      <c r="BJ820">
        <v>0.29134433827642858</v>
      </c>
      <c r="BK820">
        <f t="shared" si="134"/>
        <v>0.57701202549648012</v>
      </c>
      <c r="BL820" t="s">
        <v>106</v>
      </c>
      <c r="BM820" s="27">
        <v>0.35363685653755633</v>
      </c>
      <c r="BN820" s="28">
        <v>0.77446238024296532</v>
      </c>
      <c r="BO820" s="28">
        <v>0.34141754732642859</v>
      </c>
      <c r="BP820" s="28">
        <f t="shared" si="135"/>
        <v>0.62708523454648013</v>
      </c>
      <c r="BQ820" s="29" t="s">
        <v>106</v>
      </c>
      <c r="BR820">
        <v>0.25734911320313636</v>
      </c>
      <c r="BS820">
        <v>0.65606983304296529</v>
      </c>
      <c r="BT820">
        <v>0.2510679518810266</v>
      </c>
      <c r="BU820">
        <f t="shared" si="136"/>
        <v>0.53673563910107824</v>
      </c>
      <c r="BV820" t="s">
        <v>106</v>
      </c>
      <c r="BW820" s="27">
        <v>0.25016420520313631</v>
      </c>
      <c r="BX820" s="28">
        <v>0.47856952894296534</v>
      </c>
      <c r="BY820" s="28">
        <v>0.22530642560502659</v>
      </c>
      <c r="BZ820" s="28">
        <f t="shared" si="137"/>
        <v>0.51097411282507821</v>
      </c>
      <c r="CA820" s="29" t="s">
        <v>106</v>
      </c>
      <c r="CB820">
        <v>0.26592644520313635</v>
      </c>
      <c r="CC820">
        <v>0.77446238024296532</v>
      </c>
      <c r="CD820">
        <v>0.27537963465502663</v>
      </c>
      <c r="CE820">
        <f t="shared" si="138"/>
        <v>0.55159413242318789</v>
      </c>
      <c r="CF820" t="s">
        <v>107</v>
      </c>
      <c r="CG820" s="27">
        <v>0.14365043184370302</v>
      </c>
      <c r="CH820" s="28">
        <v>0.65606983304296529</v>
      </c>
      <c r="CI820" s="28">
        <v>0.1654632502699499</v>
      </c>
      <c r="CJ820" s="28">
        <f t="shared" si="139"/>
        <v>0.42931811906375461</v>
      </c>
      <c r="CK820" s="29" t="s">
        <v>107</v>
      </c>
      <c r="CL820">
        <v>0.136465523843703</v>
      </c>
      <c r="CM820">
        <v>0.47856952894296534</v>
      </c>
      <c r="CN820">
        <v>0.13970172399394989</v>
      </c>
      <c r="CO820">
        <f t="shared" si="140"/>
        <v>0.42213321106375457</v>
      </c>
      <c r="CP820" t="s">
        <v>107</v>
      </c>
      <c r="CQ820" s="27">
        <v>0.15222776384370298</v>
      </c>
      <c r="CR820" s="28">
        <v>0.77446238024296532</v>
      </c>
      <c r="CS820" s="28">
        <v>0.18977493304394988</v>
      </c>
      <c r="CT820" s="28">
        <f t="shared" si="141"/>
        <v>0.4378954510637546</v>
      </c>
      <c r="CU820" s="29" t="s">
        <v>107</v>
      </c>
      <c r="CV820">
        <v>62620.872983137197</v>
      </c>
      <c r="CW820">
        <v>13604.877404589401</v>
      </c>
      <c r="CX820">
        <v>0.28566768722005159</v>
      </c>
      <c r="CY820">
        <f t="shared" si="143"/>
        <v>0.94173752026301694</v>
      </c>
      <c r="CZ820">
        <f t="shared" si="142"/>
        <v>0.63072721175760793</v>
      </c>
    </row>
    <row r="821" spans="1:104" x14ac:dyDescent="0.25">
      <c r="A821">
        <v>1</v>
      </c>
      <c r="B821" s="15">
        <v>12132</v>
      </c>
      <c r="C821" s="15">
        <v>-67.697995879999993</v>
      </c>
      <c r="D821" s="15">
        <v>-12.04526916</v>
      </c>
      <c r="E821" s="15">
        <v>179</v>
      </c>
      <c r="F821" s="15">
        <v>0</v>
      </c>
      <c r="G821" s="15">
        <v>0</v>
      </c>
      <c r="H821" s="17">
        <v>2</v>
      </c>
      <c r="I821" s="19">
        <v>0</v>
      </c>
      <c r="J821" s="19">
        <v>0</v>
      </c>
      <c r="K821" s="19">
        <v>1</v>
      </c>
      <c r="L821" s="15">
        <v>0</v>
      </c>
      <c r="M821" s="15">
        <v>0</v>
      </c>
      <c r="N821" s="15">
        <v>1.2032</v>
      </c>
      <c r="O821" s="19">
        <v>254.34198999999899</v>
      </c>
      <c r="P821" s="19">
        <v>71.14835183486025</v>
      </c>
      <c r="Q821" s="20">
        <v>3.5748121135728144</v>
      </c>
      <c r="R821" s="21">
        <v>0.28599999999999998</v>
      </c>
      <c r="S821" s="22">
        <v>0.26499999999999996</v>
      </c>
      <c r="T821" s="22">
        <v>0.73399999999999987</v>
      </c>
      <c r="U821" s="19">
        <v>0</v>
      </c>
      <c r="V821" s="19">
        <v>18.854313236237964</v>
      </c>
      <c r="W821" s="19">
        <v>52.222890246787415</v>
      </c>
      <c r="X821" s="19">
        <v>7186.5969764104038</v>
      </c>
      <c r="Y821" s="19">
        <v>1560</v>
      </c>
      <c r="Z821" s="19">
        <v>8746.5969764104047</v>
      </c>
      <c r="AA821">
        <v>85.603722987611391</v>
      </c>
      <c r="AB821">
        <v>1</v>
      </c>
      <c r="AC821">
        <v>0.32099999999999995</v>
      </c>
      <c r="AD821">
        <v>0.67900000000000005</v>
      </c>
      <c r="AE821">
        <v>0</v>
      </c>
      <c r="AF821">
        <v>27.478795079023254</v>
      </c>
      <c r="AG821">
        <v>58.124927908588141</v>
      </c>
      <c r="AH821">
        <v>37492.159601802923</v>
      </c>
      <c r="AI821">
        <v>1876.992</v>
      </c>
      <c r="AJ821">
        <v>37736.001316727998</v>
      </c>
      <c r="AK821">
        <v>28765.9670407386</v>
      </c>
      <c r="AL821">
        <v>50.799923210090213</v>
      </c>
      <c r="AM821" s="19">
        <v>65.255294362841354</v>
      </c>
      <c r="AN821">
        <v>0.82156800000000008</v>
      </c>
      <c r="AO821">
        <v>0.54428880000000002</v>
      </c>
      <c r="AP821">
        <v>0.18485279999999998</v>
      </c>
      <c r="AQ821">
        <v>1</v>
      </c>
      <c r="AR821">
        <v>0</v>
      </c>
      <c r="AS821">
        <v>2</v>
      </c>
      <c r="AT821">
        <v>1.48</v>
      </c>
      <c r="AU821">
        <v>1</v>
      </c>
      <c r="AV821">
        <v>2</v>
      </c>
      <c r="AW821">
        <v>1.5</v>
      </c>
      <c r="AX821">
        <v>1</v>
      </c>
      <c r="AY821">
        <v>2</v>
      </c>
      <c r="AZ821">
        <v>0.6</v>
      </c>
      <c r="BA821">
        <v>0.3</v>
      </c>
      <c r="BB821">
        <v>0.8</v>
      </c>
      <c r="BC821" s="27">
        <v>0.36573021412675649</v>
      </c>
      <c r="BD821" s="28">
        <v>0.64017178367195327</v>
      </c>
      <c r="BE821" s="28">
        <v>0.33208750952237709</v>
      </c>
      <c r="BF821" s="28">
        <f t="shared" si="133"/>
        <v>0.58895243466030622</v>
      </c>
      <c r="BG821" s="29" t="s">
        <v>106</v>
      </c>
      <c r="BH821">
        <v>0.3585453061267565</v>
      </c>
      <c r="BI821">
        <v>0.46267147957195326</v>
      </c>
      <c r="BJ821">
        <v>0.30632598324637716</v>
      </c>
      <c r="BK821">
        <f t="shared" si="134"/>
        <v>0.5631909083843063</v>
      </c>
      <c r="BL821" t="s">
        <v>106</v>
      </c>
      <c r="BM821" s="27">
        <v>0.37430754612675649</v>
      </c>
      <c r="BN821" s="28">
        <v>0.7585643308719533</v>
      </c>
      <c r="BO821" s="28">
        <v>0.35639919229637712</v>
      </c>
      <c r="BP821" s="28">
        <f t="shared" si="135"/>
        <v>0.61326411743430631</v>
      </c>
      <c r="BQ821" s="29" t="s">
        <v>106</v>
      </c>
      <c r="BR821">
        <v>0.27763435050545243</v>
      </c>
      <c r="BS821">
        <v>0.64017178367195327</v>
      </c>
      <c r="BT821">
        <v>0.26575938655469478</v>
      </c>
      <c r="BU821">
        <f t="shared" si="136"/>
        <v>0.52262431169262391</v>
      </c>
      <c r="BV821" t="s">
        <v>106</v>
      </c>
      <c r="BW821" s="27">
        <v>0.27044944250545244</v>
      </c>
      <c r="BX821" s="28">
        <v>0.46267147957195326</v>
      </c>
      <c r="BY821" s="28">
        <v>0.23999786027869474</v>
      </c>
      <c r="BZ821" s="28">
        <f t="shared" si="137"/>
        <v>0.49686278541662388</v>
      </c>
      <c r="CA821" s="29" t="s">
        <v>106</v>
      </c>
      <c r="CB821">
        <v>0.28621168250545242</v>
      </c>
      <c r="CC821">
        <v>0.7585643308719533</v>
      </c>
      <c r="CD821">
        <v>0.29007106932869475</v>
      </c>
      <c r="CE821">
        <f t="shared" si="138"/>
        <v>0.5430766076433815</v>
      </c>
      <c r="CF821" t="s">
        <v>107</v>
      </c>
      <c r="CG821" s="27">
        <v>0.16343600877413245</v>
      </c>
      <c r="CH821" s="28">
        <v>0.64017178367195327</v>
      </c>
      <c r="CI821" s="28">
        <v>0.17977848641140273</v>
      </c>
      <c r="CJ821" s="28">
        <f t="shared" si="139"/>
        <v>0.42030093391206158</v>
      </c>
      <c r="CK821" s="29" t="s">
        <v>107</v>
      </c>
      <c r="CL821">
        <v>0.15625110077413243</v>
      </c>
      <c r="CM821">
        <v>0.46267147957195326</v>
      </c>
      <c r="CN821">
        <v>0.15401696013540275</v>
      </c>
      <c r="CO821">
        <f t="shared" si="140"/>
        <v>0.41088188527333191</v>
      </c>
      <c r="CP821" t="s">
        <v>106</v>
      </c>
      <c r="CQ821" s="27">
        <v>0.17201334077413241</v>
      </c>
      <c r="CR821" s="28">
        <v>0.7585643308719533</v>
      </c>
      <c r="CS821" s="28">
        <v>0.20409016918540274</v>
      </c>
      <c r="CT821" s="28">
        <f t="shared" si="141"/>
        <v>0.42887826591206157</v>
      </c>
      <c r="CU821" s="29" t="s">
        <v>107</v>
      </c>
      <c r="CV821">
        <v>55961.370519611097</v>
      </c>
      <c r="CW821">
        <v>10700.4653734514</v>
      </c>
      <c r="CX821">
        <v>0.25686492513792913</v>
      </c>
      <c r="CY821">
        <f t="shared" si="143"/>
        <v>0.8970367088098824</v>
      </c>
      <c r="CZ821">
        <f t="shared" si="142"/>
        <v>0.62259513926468557</v>
      </c>
    </row>
    <row r="822" spans="1:104" x14ac:dyDescent="0.25">
      <c r="A822">
        <v>1</v>
      </c>
      <c r="B822" s="15">
        <v>12150</v>
      </c>
      <c r="C822" s="15">
        <v>-67.95436522</v>
      </c>
      <c r="D822" s="15">
        <v>-15.66583844</v>
      </c>
      <c r="E822" s="15">
        <v>979</v>
      </c>
      <c r="F822" s="15">
        <v>1</v>
      </c>
      <c r="G822" s="15">
        <v>0</v>
      </c>
      <c r="H822" s="17">
        <v>2</v>
      </c>
      <c r="I822" s="19">
        <v>0</v>
      </c>
      <c r="J822" s="19">
        <v>0</v>
      </c>
      <c r="K822" s="19">
        <v>0</v>
      </c>
      <c r="L822" s="15">
        <v>0</v>
      </c>
      <c r="M822" s="15">
        <v>0</v>
      </c>
      <c r="N822" s="15">
        <v>0</v>
      </c>
      <c r="O822" s="19">
        <v>250.70853299999999</v>
      </c>
      <c r="P822" s="19">
        <v>70.131946810319249</v>
      </c>
      <c r="Q822" s="20">
        <v>3.5748121134876385</v>
      </c>
      <c r="R822" s="21">
        <v>7.1999999999999995E-2</v>
      </c>
      <c r="S822" s="22">
        <v>0.32499999999999996</v>
      </c>
      <c r="T822" s="22">
        <v>0.67400000000000004</v>
      </c>
      <c r="U822" s="19">
        <v>0</v>
      </c>
      <c r="V822" s="19">
        <v>22.792882713353752</v>
      </c>
      <c r="W822" s="19">
        <v>47.26893215015518</v>
      </c>
      <c r="X822" s="19">
        <v>2649.9877883963391</v>
      </c>
      <c r="Y822" s="19">
        <v>0</v>
      </c>
      <c r="Z822" s="19">
        <v>2649.9877883963391</v>
      </c>
      <c r="AA822">
        <v>84.380812677183272</v>
      </c>
      <c r="AB822">
        <v>1</v>
      </c>
      <c r="AC822">
        <v>0.34599999999999997</v>
      </c>
      <c r="AD822">
        <v>0.65400000000000003</v>
      </c>
      <c r="AE822">
        <v>0</v>
      </c>
      <c r="AF822">
        <v>29.195761186305411</v>
      </c>
      <c r="AG822">
        <v>55.185051490877861</v>
      </c>
      <c r="AH822">
        <v>49452.072254975974</v>
      </c>
      <c r="AI822">
        <v>0</v>
      </c>
      <c r="AJ822">
        <v>47297.950762701497</v>
      </c>
      <c r="AK822">
        <v>44467.555997786098</v>
      </c>
      <c r="AL822">
        <v>65.082446639976268</v>
      </c>
      <c r="AM822" s="19">
        <v>79.331312506840291</v>
      </c>
      <c r="AN822">
        <v>0.81078400000000006</v>
      </c>
      <c r="AO822">
        <v>0.53714440000000008</v>
      </c>
      <c r="AP822">
        <v>0.18242639999999999</v>
      </c>
      <c r="AQ822">
        <v>1</v>
      </c>
      <c r="AR822">
        <v>0</v>
      </c>
      <c r="AS822">
        <v>2</v>
      </c>
      <c r="AT822">
        <v>1.48</v>
      </c>
      <c r="AU822">
        <v>1</v>
      </c>
      <c r="AV822">
        <v>2</v>
      </c>
      <c r="AW822">
        <v>1.5</v>
      </c>
      <c r="AX822">
        <v>1</v>
      </c>
      <c r="AY822">
        <v>2</v>
      </c>
      <c r="AZ822">
        <v>0.6</v>
      </c>
      <c r="BA822">
        <v>0.3</v>
      </c>
      <c r="BB822">
        <v>0.8</v>
      </c>
      <c r="BC822" s="27">
        <v>0.34869044332029864</v>
      </c>
      <c r="BD822" s="28">
        <v>0.56132200606646321</v>
      </c>
      <c r="BE822" s="28">
        <v>0.29413782629671925</v>
      </c>
      <c r="BF822" s="28">
        <f t="shared" si="133"/>
        <v>0.4589894086940553</v>
      </c>
      <c r="BG822" s="29" t="s">
        <v>106</v>
      </c>
      <c r="BH822">
        <v>0.34074425492029869</v>
      </c>
      <c r="BI822">
        <v>0.38884184406646316</v>
      </c>
      <c r="BJ822">
        <v>0.25719631830471923</v>
      </c>
      <c r="BK822">
        <f t="shared" si="134"/>
        <v>0.42204790070205528</v>
      </c>
      <c r="BL822" t="s">
        <v>106</v>
      </c>
      <c r="BM822" s="27">
        <v>0.35810761492029874</v>
      </c>
      <c r="BN822" s="28">
        <v>0.67889148116646325</v>
      </c>
      <c r="BO822" s="28">
        <v>0.32670917225471924</v>
      </c>
      <c r="BP822" s="28">
        <f t="shared" si="135"/>
        <v>0.49156075465205529</v>
      </c>
      <c r="BQ822" s="29" t="s">
        <v>106</v>
      </c>
      <c r="BR822">
        <v>0.26166465525737076</v>
      </c>
      <c r="BS822">
        <v>0.56132200606646321</v>
      </c>
      <c r="BT822">
        <v>0.24013686273087123</v>
      </c>
      <c r="BU822">
        <f t="shared" si="136"/>
        <v>0.40498844512820731</v>
      </c>
      <c r="BV822" t="s">
        <v>106</v>
      </c>
      <c r="BW822" s="27">
        <v>0.25371846685737076</v>
      </c>
      <c r="BX822" s="28">
        <v>0.38884184406646316</v>
      </c>
      <c r="BY822" s="28">
        <v>0.20319535473887124</v>
      </c>
      <c r="BZ822" s="28">
        <f t="shared" si="137"/>
        <v>0.36804693713620729</v>
      </c>
      <c r="CA822" s="29" t="s">
        <v>106</v>
      </c>
      <c r="CB822">
        <v>0.27108182685737076</v>
      </c>
      <c r="CC822">
        <v>0.67889148116646325</v>
      </c>
      <c r="CD822">
        <v>0.27270820868887125</v>
      </c>
      <c r="CE822">
        <f t="shared" si="138"/>
        <v>0.43593340925470681</v>
      </c>
      <c r="CF822" t="s">
        <v>107</v>
      </c>
      <c r="CG822" s="27">
        <v>0.14885344850913071</v>
      </c>
      <c r="CH822" s="28">
        <v>0.56132200606646321</v>
      </c>
      <c r="CI822" s="28">
        <v>0.17013561366403124</v>
      </c>
      <c r="CJ822" s="28">
        <f t="shared" si="139"/>
        <v>0.31370503090646673</v>
      </c>
      <c r="CK822" s="29" t="s">
        <v>107</v>
      </c>
      <c r="CL822">
        <v>0.14090726010913071</v>
      </c>
      <c r="CM822">
        <v>0.38884184406646316</v>
      </c>
      <c r="CN822">
        <v>0.13319410567203124</v>
      </c>
      <c r="CO822">
        <f t="shared" si="140"/>
        <v>0.29804568806936726</v>
      </c>
      <c r="CP822" t="s">
        <v>106</v>
      </c>
      <c r="CQ822" s="27">
        <v>0.15827062010913071</v>
      </c>
      <c r="CR822" s="28">
        <v>0.67889148116646325</v>
      </c>
      <c r="CS822" s="28">
        <v>0.20270695962203125</v>
      </c>
      <c r="CT822" s="28">
        <f t="shared" si="141"/>
        <v>0.32312220250646673</v>
      </c>
      <c r="CU822" s="29" t="s">
        <v>107</v>
      </c>
      <c r="CV822">
        <v>55587.171387794901</v>
      </c>
      <c r="CW822">
        <v>10547.6015846479</v>
      </c>
      <c r="CX822">
        <v>0.16485158239733605</v>
      </c>
      <c r="CY822">
        <f t="shared" si="143"/>
        <v>0.7261735884637992</v>
      </c>
      <c r="CZ822">
        <f t="shared" si="142"/>
        <v>0.51354202571763463</v>
      </c>
    </row>
    <row r="823" spans="1:104" x14ac:dyDescent="0.25">
      <c r="A823">
        <v>1</v>
      </c>
      <c r="B823" s="15">
        <v>12269</v>
      </c>
      <c r="C823" s="15">
        <v>-67.626448640000007</v>
      </c>
      <c r="D823" s="15">
        <v>-15.726175400000001</v>
      </c>
      <c r="E823" s="15">
        <v>1227</v>
      </c>
      <c r="F823" s="15">
        <v>1</v>
      </c>
      <c r="G823" s="15">
        <v>0</v>
      </c>
      <c r="H823" s="17">
        <v>2</v>
      </c>
      <c r="I823" s="19">
        <v>0</v>
      </c>
      <c r="J823" s="19">
        <v>0</v>
      </c>
      <c r="K823" s="19">
        <v>0</v>
      </c>
      <c r="L823" s="15">
        <v>0</v>
      </c>
      <c r="M823" s="15">
        <v>0</v>
      </c>
      <c r="N823" s="15">
        <v>0</v>
      </c>
      <c r="O823" s="19">
        <v>232.541248</v>
      </c>
      <c r="P823" s="19">
        <v>65.049921658366728</v>
      </c>
      <c r="Q823" s="20">
        <v>3.5748121146290499</v>
      </c>
      <c r="R823" s="21">
        <v>3.0999999999999996E-2</v>
      </c>
      <c r="S823" s="22">
        <v>0.24899999999999997</v>
      </c>
      <c r="T823" s="22">
        <v>0.751</v>
      </c>
      <c r="U823" s="19">
        <v>0</v>
      </c>
      <c r="V823" s="19">
        <v>16.197430492933314</v>
      </c>
      <c r="W823" s="19">
        <v>48.852491165433413</v>
      </c>
      <c r="X823" s="19">
        <v>892.6590637930708</v>
      </c>
      <c r="Y823" s="19">
        <v>0</v>
      </c>
      <c r="Z823" s="19">
        <v>892.6590637930708</v>
      </c>
      <c r="AA823">
        <v>78.266261037300126</v>
      </c>
      <c r="AB823">
        <v>1</v>
      </c>
      <c r="AC823">
        <v>0.25699999999999995</v>
      </c>
      <c r="AD823">
        <v>0.7430000000000001</v>
      </c>
      <c r="AE823">
        <v>0</v>
      </c>
      <c r="AF823">
        <v>20.114429086586128</v>
      </c>
      <c r="AG823">
        <v>58.151831950714005</v>
      </c>
      <c r="AH823">
        <v>37796.669150441507</v>
      </c>
      <c r="AI823">
        <v>0</v>
      </c>
      <c r="AJ823">
        <v>36150.2544877564</v>
      </c>
      <c r="AK823">
        <v>35218.835164436001</v>
      </c>
      <c r="AL823">
        <v>63.033374086957359</v>
      </c>
      <c r="AM823" s="19">
        <v>76.24971346589075</v>
      </c>
      <c r="AN823">
        <v>0.82516266666666671</v>
      </c>
      <c r="AO823">
        <v>0.54667026666666674</v>
      </c>
      <c r="AP823">
        <v>0.18566159999999998</v>
      </c>
      <c r="AQ823">
        <v>1</v>
      </c>
      <c r="AR823">
        <v>0</v>
      </c>
      <c r="AS823">
        <v>2</v>
      </c>
      <c r="AT823">
        <v>1.48</v>
      </c>
      <c r="AU823">
        <v>1</v>
      </c>
      <c r="AV823">
        <v>2</v>
      </c>
      <c r="AW823">
        <v>1.5</v>
      </c>
      <c r="AX823">
        <v>1</v>
      </c>
      <c r="AY823">
        <v>2</v>
      </c>
      <c r="AZ823">
        <v>0.6</v>
      </c>
      <c r="BA823">
        <v>0.3</v>
      </c>
      <c r="BB823">
        <v>0.8</v>
      </c>
      <c r="BC823" s="27">
        <v>0.35475881557573996</v>
      </c>
      <c r="BD823" s="28">
        <v>0.57660369514209675</v>
      </c>
      <c r="BE823" s="28">
        <v>0.29855636475322406</v>
      </c>
      <c r="BF823" s="28">
        <f t="shared" si="133"/>
        <v>0.49827278230210048</v>
      </c>
      <c r="BG823" s="29" t="s">
        <v>106</v>
      </c>
      <c r="BH823">
        <v>0.34681262717574002</v>
      </c>
      <c r="BI823">
        <v>0.4041235331420967</v>
      </c>
      <c r="BJ823">
        <v>0.26161485676122403</v>
      </c>
      <c r="BK823">
        <f t="shared" si="134"/>
        <v>0.46133127431010046</v>
      </c>
      <c r="BL823" t="s">
        <v>106</v>
      </c>
      <c r="BM823" s="27">
        <v>0.36417598717574001</v>
      </c>
      <c r="BN823" s="28">
        <v>0.69417317024209668</v>
      </c>
      <c r="BO823" s="28">
        <v>0.33112771071122399</v>
      </c>
      <c r="BP823" s="28">
        <f t="shared" si="135"/>
        <v>0.53084412826010041</v>
      </c>
      <c r="BQ823" s="29" t="s">
        <v>106</v>
      </c>
      <c r="BR823">
        <v>0.26618968822890798</v>
      </c>
      <c r="BS823">
        <v>0.57660369514209675</v>
      </c>
      <c r="BT823">
        <v>0.24359773323291201</v>
      </c>
      <c r="BU823">
        <f t="shared" si="136"/>
        <v>0.44331415078178837</v>
      </c>
      <c r="BV823" t="s">
        <v>106</v>
      </c>
      <c r="BW823" s="27">
        <v>0.25824349982890804</v>
      </c>
      <c r="BX823" s="28">
        <v>0.4041235331420967</v>
      </c>
      <c r="BY823" s="28">
        <v>0.20665622524091204</v>
      </c>
      <c r="BZ823" s="28">
        <f t="shared" si="137"/>
        <v>0.40637264278978846</v>
      </c>
      <c r="CA823" s="29" t="s">
        <v>106</v>
      </c>
      <c r="CB823">
        <v>0.27560685982890804</v>
      </c>
      <c r="CC823">
        <v>0.69417317024209668</v>
      </c>
      <c r="CD823">
        <v>0.27616907919091199</v>
      </c>
      <c r="CE823">
        <f t="shared" si="138"/>
        <v>0.47532327737778446</v>
      </c>
      <c r="CF823" t="s">
        <v>107</v>
      </c>
      <c r="CG823" s="27">
        <v>0.15137785648301466</v>
      </c>
      <c r="CH823" s="28">
        <v>0.57660369514209675</v>
      </c>
      <c r="CI823" s="28">
        <v>0.17235506274361867</v>
      </c>
      <c r="CJ823" s="28">
        <f t="shared" si="139"/>
        <v>0.35109427403189108</v>
      </c>
      <c r="CK823" s="29" t="s">
        <v>107</v>
      </c>
      <c r="CL823">
        <v>0.14343166808301466</v>
      </c>
      <c r="CM823">
        <v>0.4041235331420967</v>
      </c>
      <c r="CN823">
        <v>0.13541355475161868</v>
      </c>
      <c r="CO823">
        <f t="shared" si="140"/>
        <v>0.33512997230049507</v>
      </c>
      <c r="CP823" t="s">
        <v>106</v>
      </c>
      <c r="CQ823" s="27">
        <v>0.16079502808301466</v>
      </c>
      <c r="CR823" s="28">
        <v>0.69417317024209668</v>
      </c>
      <c r="CS823" s="28">
        <v>0.20492640870161868</v>
      </c>
      <c r="CT823" s="28">
        <f t="shared" si="141"/>
        <v>0.36051144563189108</v>
      </c>
      <c r="CU823" s="29" t="s">
        <v>107</v>
      </c>
      <c r="CV823">
        <v>53674.112579622597</v>
      </c>
      <c r="CW823">
        <v>9783.2826296625208</v>
      </c>
      <c r="CX823">
        <v>0.1997164175488764</v>
      </c>
      <c r="CY823">
        <f t="shared" si="143"/>
        <v>0.77632011269097312</v>
      </c>
      <c r="CZ823">
        <f t="shared" si="142"/>
        <v>0.55447523312461633</v>
      </c>
    </row>
    <row r="824" spans="1:104" x14ac:dyDescent="0.25">
      <c r="A824">
        <v>1</v>
      </c>
      <c r="B824" s="15">
        <v>12274</v>
      </c>
      <c r="C824" s="15">
        <v>-68.797064710000001</v>
      </c>
      <c r="D824" s="15">
        <v>-17.241922330000001</v>
      </c>
      <c r="E824" s="15">
        <v>3888</v>
      </c>
      <c r="F824" s="15">
        <v>1</v>
      </c>
      <c r="G824" s="15">
        <v>0</v>
      </c>
      <c r="H824" s="17">
        <v>3</v>
      </c>
      <c r="I824" s="19">
        <v>0</v>
      </c>
      <c r="J824" s="19">
        <v>0</v>
      </c>
      <c r="K824" s="19">
        <v>1</v>
      </c>
      <c r="L824" s="15">
        <v>0</v>
      </c>
      <c r="M824" s="15">
        <v>0</v>
      </c>
      <c r="N824" s="15">
        <v>1.2032</v>
      </c>
      <c r="O824" s="19">
        <v>341.54495800000001</v>
      </c>
      <c r="P824" s="19">
        <v>95.542072453091833</v>
      </c>
      <c r="Q824" s="20">
        <v>3.5748121139792932</v>
      </c>
      <c r="R824" s="21">
        <v>0.34</v>
      </c>
      <c r="S824" s="22">
        <v>5.6000000000000001E-2</v>
      </c>
      <c r="T824" s="22">
        <v>0.94399999999999995</v>
      </c>
      <c r="U824" s="19">
        <v>0</v>
      </c>
      <c r="V824" s="19">
        <v>5.3503560573731423</v>
      </c>
      <c r="W824" s="19">
        <v>90.191716395718686</v>
      </c>
      <c r="X824" s="19">
        <v>7589.8928091368007</v>
      </c>
      <c r="Y824" s="19">
        <v>1560</v>
      </c>
      <c r="Z824" s="19">
        <v>9149.8928091367998</v>
      </c>
      <c r="AA824">
        <v>114.95357087659893</v>
      </c>
      <c r="AB824">
        <v>1</v>
      </c>
      <c r="AC824">
        <v>7.3000000000000009E-2</v>
      </c>
      <c r="AD824">
        <v>0.92700000000000005</v>
      </c>
      <c r="AE824">
        <v>0</v>
      </c>
      <c r="AF824">
        <v>8.3916106739917229</v>
      </c>
      <c r="AG824">
        <v>106.56196020260721</v>
      </c>
      <c r="AH824">
        <v>31003.33787009558</v>
      </c>
      <c r="AI824">
        <v>1876.992</v>
      </c>
      <c r="AJ824">
        <v>31529.8312333795</v>
      </c>
      <c r="AK824">
        <v>22619.932784029501</v>
      </c>
      <c r="AL824">
        <v>63.057767819040599</v>
      </c>
      <c r="AM824" s="19">
        <v>82.46926624254769</v>
      </c>
      <c r="AN824">
        <v>0.80718933333333343</v>
      </c>
      <c r="AO824">
        <v>0.53476293333333336</v>
      </c>
      <c r="AP824">
        <v>0.18161759999999999</v>
      </c>
      <c r="AQ824">
        <v>1</v>
      </c>
      <c r="AR824">
        <v>0</v>
      </c>
      <c r="AS824">
        <v>2</v>
      </c>
      <c r="AT824">
        <v>1.48</v>
      </c>
      <c r="AU824">
        <v>1</v>
      </c>
      <c r="AV824">
        <v>2</v>
      </c>
      <c r="AW824">
        <v>1.5</v>
      </c>
      <c r="AX824">
        <v>1</v>
      </c>
      <c r="AY824">
        <v>2</v>
      </c>
      <c r="AZ824">
        <v>0.6</v>
      </c>
      <c r="BA824">
        <v>0.3</v>
      </c>
      <c r="BB824">
        <v>0.8</v>
      </c>
      <c r="BC824" s="27">
        <v>0.34613921397878811</v>
      </c>
      <c r="BD824" s="28">
        <v>0.48135557215324964</v>
      </c>
      <c r="BE824" s="28">
        <v>0.29139229452309251</v>
      </c>
      <c r="BF824" s="28">
        <f t="shared" si="133"/>
        <v>0.67665136512142376</v>
      </c>
      <c r="BG824" s="29" t="s">
        <v>106</v>
      </c>
      <c r="BH824">
        <v>0.33819302557878811</v>
      </c>
      <c r="BI824">
        <v>0.30887541015324965</v>
      </c>
      <c r="BJ824">
        <v>0.25445078653109243</v>
      </c>
      <c r="BK824">
        <f t="shared" si="134"/>
        <v>0.63970985712942374</v>
      </c>
      <c r="BL824" t="s">
        <v>106</v>
      </c>
      <c r="BM824" s="27">
        <v>0.3555563855787881</v>
      </c>
      <c r="BN824" s="28">
        <v>0.59892504725324969</v>
      </c>
      <c r="BO824" s="28">
        <v>0.32396364048109244</v>
      </c>
      <c r="BP824" s="28">
        <f t="shared" si="135"/>
        <v>0.7092227110794237</v>
      </c>
      <c r="BQ824" s="29" t="s">
        <v>106</v>
      </c>
      <c r="BR824">
        <v>0.2594992607368361</v>
      </c>
      <c r="BS824">
        <v>0.48135557215324964</v>
      </c>
      <c r="BT824">
        <v>0.23763074794586042</v>
      </c>
      <c r="BU824">
        <f t="shared" si="136"/>
        <v>0.62288981854419168</v>
      </c>
      <c r="BV824" t="s">
        <v>106</v>
      </c>
      <c r="BW824" s="27">
        <v>0.2515530723368361</v>
      </c>
      <c r="BX824" s="28">
        <v>0.30887541015324965</v>
      </c>
      <c r="BY824" s="28">
        <v>0.20068923995386045</v>
      </c>
      <c r="BZ824" s="28">
        <f t="shared" si="137"/>
        <v>0.58594831055219165</v>
      </c>
      <c r="CA824" s="29" t="s">
        <v>106</v>
      </c>
      <c r="CB824">
        <v>0.2689164323368361</v>
      </c>
      <c r="CC824">
        <v>0.59892504725324969</v>
      </c>
      <c r="CD824">
        <v>0.27020209390386041</v>
      </c>
      <c r="CE824">
        <f t="shared" si="138"/>
        <v>0.65417550293516735</v>
      </c>
      <c r="CF824" t="s">
        <v>107</v>
      </c>
      <c r="CG824" s="27">
        <v>0.1471882102380094</v>
      </c>
      <c r="CH824" s="28">
        <v>0.48135557215324964</v>
      </c>
      <c r="CI824" s="28">
        <v>0.16793985423463376</v>
      </c>
      <c r="CJ824" s="28">
        <f t="shared" si="139"/>
        <v>0.53244728083634063</v>
      </c>
      <c r="CK824" s="29" t="s">
        <v>107</v>
      </c>
      <c r="CL824">
        <v>0.13924202183800941</v>
      </c>
      <c r="CM824">
        <v>0.30887541015324965</v>
      </c>
      <c r="CN824">
        <v>0.13099834624263376</v>
      </c>
      <c r="CO824">
        <f t="shared" si="140"/>
        <v>0.51625741684096504</v>
      </c>
      <c r="CP824" t="s">
        <v>106</v>
      </c>
      <c r="CQ824" s="27">
        <v>0.1566053818380094</v>
      </c>
      <c r="CR824" s="28">
        <v>0.59892504725324969</v>
      </c>
      <c r="CS824" s="28">
        <v>0.20051120019263377</v>
      </c>
      <c r="CT824" s="28">
        <f t="shared" si="141"/>
        <v>0.54186445243634063</v>
      </c>
      <c r="CU824" s="29" t="s">
        <v>107</v>
      </c>
      <c r="CV824">
        <v>64251.641688899297</v>
      </c>
      <c r="CW824">
        <v>14369.1963595748</v>
      </c>
      <c r="CX824">
        <v>0.38525907059833125</v>
      </c>
      <c r="CY824">
        <f t="shared" si="143"/>
        <v>0.86661464275158084</v>
      </c>
      <c r="CZ824">
        <f t="shared" si="142"/>
        <v>0.73139828457711942</v>
      </c>
    </row>
    <row r="825" spans="1:104" x14ac:dyDescent="0.25">
      <c r="A825">
        <v>1</v>
      </c>
      <c r="B825" s="15">
        <v>12287</v>
      </c>
      <c r="C825" s="15">
        <v>-68.095841550000003</v>
      </c>
      <c r="D825" s="15">
        <v>-17.790173079999999</v>
      </c>
      <c r="E825" s="15">
        <v>4010</v>
      </c>
      <c r="F825" s="15">
        <v>1</v>
      </c>
      <c r="G825" s="15">
        <v>0</v>
      </c>
      <c r="H825" s="17">
        <v>3</v>
      </c>
      <c r="I825" s="19">
        <v>0</v>
      </c>
      <c r="J825" s="19">
        <v>0</v>
      </c>
      <c r="K825" s="19">
        <v>1</v>
      </c>
      <c r="L825" s="15">
        <v>0</v>
      </c>
      <c r="M825" s="15">
        <v>0</v>
      </c>
      <c r="N825" s="15">
        <v>1.2032</v>
      </c>
      <c r="O825" s="19">
        <v>199.840135</v>
      </c>
      <c r="P825" s="19">
        <v>55.902276437497704</v>
      </c>
      <c r="Q825" s="20">
        <v>3.5748121138400144</v>
      </c>
      <c r="R825" s="21">
        <v>0.255</v>
      </c>
      <c r="S825" s="22">
        <v>7.0000000000000007E-2</v>
      </c>
      <c r="T825" s="22">
        <v>0.93</v>
      </c>
      <c r="U825" s="19">
        <v>0</v>
      </c>
      <c r="V825" s="19">
        <v>3.9131593506248397</v>
      </c>
      <c r="W825" s="19">
        <v>51.989117086872866</v>
      </c>
      <c r="X825" s="19">
        <v>3546.8065771055203</v>
      </c>
      <c r="Y825" s="19">
        <v>1560</v>
      </c>
      <c r="Z825" s="19">
        <v>5106.8065771055208</v>
      </c>
      <c r="AA825">
        <v>67.260068067961981</v>
      </c>
      <c r="AB825">
        <v>1</v>
      </c>
      <c r="AC825">
        <v>8.6000000000000007E-2</v>
      </c>
      <c r="AD825">
        <v>0.91400000000000003</v>
      </c>
      <c r="AE825">
        <v>0</v>
      </c>
      <c r="AF825">
        <v>5.7843658538447311</v>
      </c>
      <c r="AG825">
        <v>61.475702214117256</v>
      </c>
      <c r="AH825">
        <v>19153.492195154256</v>
      </c>
      <c r="AI825">
        <v>1876.992</v>
      </c>
      <c r="AJ825">
        <v>20196.1622521557</v>
      </c>
      <c r="AK825">
        <v>15915.7931295004</v>
      </c>
      <c r="AL825">
        <v>41.647195945935792</v>
      </c>
      <c r="AM825" s="19">
        <v>53.004987576400069</v>
      </c>
      <c r="AN825">
        <v>0.8143786666666667</v>
      </c>
      <c r="AO825">
        <v>0.53952586666666669</v>
      </c>
      <c r="AP825">
        <v>0.18323519999999999</v>
      </c>
      <c r="AQ825">
        <v>1</v>
      </c>
      <c r="AR825">
        <v>0</v>
      </c>
      <c r="AS825">
        <v>2</v>
      </c>
      <c r="AT825">
        <v>1.48</v>
      </c>
      <c r="AU825">
        <v>1</v>
      </c>
      <c r="AV825">
        <v>2</v>
      </c>
      <c r="AW825">
        <v>1.5</v>
      </c>
      <c r="AX825">
        <v>1</v>
      </c>
      <c r="AY825">
        <v>2</v>
      </c>
      <c r="AZ825">
        <v>0.6</v>
      </c>
      <c r="BA825">
        <v>0.3</v>
      </c>
      <c r="BB825">
        <v>0.8</v>
      </c>
      <c r="BC825" s="27">
        <v>0.36821284870904347</v>
      </c>
      <c r="BD825" s="28">
        <v>0.4982471383718694</v>
      </c>
      <c r="BE825" s="28">
        <v>0.31218193092694296</v>
      </c>
      <c r="BF825" s="28">
        <f t="shared" si="133"/>
        <v>0.71917091103524533</v>
      </c>
      <c r="BG825" s="29" t="s">
        <v>106</v>
      </c>
      <c r="BH825">
        <v>0.36026666030904353</v>
      </c>
      <c r="BI825">
        <v>0.32576697637186935</v>
      </c>
      <c r="BJ825">
        <v>0.27524042293494294</v>
      </c>
      <c r="BK825">
        <f t="shared" si="134"/>
        <v>0.6822294030432452</v>
      </c>
      <c r="BL825" t="s">
        <v>106</v>
      </c>
      <c r="BM825" s="27">
        <v>0.37763002030904352</v>
      </c>
      <c r="BN825" s="28">
        <v>0.61581661347186945</v>
      </c>
      <c r="BO825" s="28">
        <v>0.34475327688494301</v>
      </c>
      <c r="BP825" s="28">
        <f t="shared" si="135"/>
        <v>0.75174225699324526</v>
      </c>
      <c r="BQ825" s="29" t="s">
        <v>106</v>
      </c>
      <c r="BR825">
        <v>0.28080122582513956</v>
      </c>
      <c r="BS825">
        <v>0.4982471383718694</v>
      </c>
      <c r="BT825">
        <v>0.25794155037247896</v>
      </c>
      <c r="BU825">
        <f t="shared" si="136"/>
        <v>0.66493053048078132</v>
      </c>
      <c r="BV825" t="s">
        <v>106</v>
      </c>
      <c r="BW825" s="27">
        <v>0.2728550374251395</v>
      </c>
      <c r="BX825" s="28">
        <v>0.32576697637186935</v>
      </c>
      <c r="BY825" s="28">
        <v>0.22100004238047893</v>
      </c>
      <c r="BZ825" s="28">
        <f t="shared" si="137"/>
        <v>0.62798902248878119</v>
      </c>
      <c r="CA825" s="29" t="s">
        <v>106</v>
      </c>
      <c r="CB825">
        <v>0.2902183974251395</v>
      </c>
      <c r="CC825">
        <v>0.61581661347186945</v>
      </c>
      <c r="CD825">
        <v>0.29051289633047894</v>
      </c>
      <c r="CE825">
        <f t="shared" si="138"/>
        <v>0.69720737753344175</v>
      </c>
      <c r="CF825" t="s">
        <v>107</v>
      </c>
      <c r="CG825" s="27">
        <v>0.16748986282748618</v>
      </c>
      <c r="CH825" s="28">
        <v>0.4982471383718694</v>
      </c>
      <c r="CI825" s="28">
        <v>0.18762994595002558</v>
      </c>
      <c r="CJ825" s="28">
        <f t="shared" si="139"/>
        <v>0.57447884293578855</v>
      </c>
      <c r="CK825" s="29" t="s">
        <v>107</v>
      </c>
      <c r="CL825">
        <v>0.15954367442748618</v>
      </c>
      <c r="CM825">
        <v>0.32576697637186935</v>
      </c>
      <c r="CN825">
        <v>0.15068843795802561</v>
      </c>
      <c r="CO825">
        <f t="shared" si="140"/>
        <v>0.55767741806632798</v>
      </c>
      <c r="CP825" t="s">
        <v>106</v>
      </c>
      <c r="CQ825" s="27">
        <v>0.17690703442748618</v>
      </c>
      <c r="CR825" s="28">
        <v>0.61581661347186945</v>
      </c>
      <c r="CS825" s="28">
        <v>0.22020129190802562</v>
      </c>
      <c r="CT825" s="28">
        <f t="shared" si="141"/>
        <v>0.58389601453578854</v>
      </c>
      <c r="CU825" s="29" t="s">
        <v>107</v>
      </c>
      <c r="CV825">
        <v>50031.713003577403</v>
      </c>
      <c r="CW825">
        <v>8407.5085084952498</v>
      </c>
      <c r="CX825">
        <v>0.40698898010830231</v>
      </c>
      <c r="CY825">
        <f t="shared" si="143"/>
        <v>0.90523611848017171</v>
      </c>
      <c r="CZ825">
        <f t="shared" si="142"/>
        <v>0.77520182881734578</v>
      </c>
    </row>
    <row r="826" spans="1:104" x14ac:dyDescent="0.25">
      <c r="A826">
        <v>1</v>
      </c>
      <c r="B826" s="15">
        <v>12301</v>
      </c>
      <c r="C826" s="15">
        <v>-67.199225069999997</v>
      </c>
      <c r="D826" s="15">
        <v>-18.402938339999999</v>
      </c>
      <c r="E826" s="15">
        <v>3702</v>
      </c>
      <c r="F826" s="15">
        <v>1</v>
      </c>
      <c r="G826" s="15">
        <v>0</v>
      </c>
      <c r="H826" s="17">
        <v>3</v>
      </c>
      <c r="I826" s="19">
        <v>1</v>
      </c>
      <c r="J826" s="19">
        <v>5</v>
      </c>
      <c r="K826" s="19">
        <v>1</v>
      </c>
      <c r="L826" s="15">
        <v>0</v>
      </c>
      <c r="M826" s="15">
        <v>1.9414993466458099</v>
      </c>
      <c r="N826" s="15">
        <v>1.2032</v>
      </c>
      <c r="O826" s="19">
        <v>882.93005099999903</v>
      </c>
      <c r="P826" s="19">
        <v>246.98642134368137</v>
      </c>
      <c r="Q826" s="20">
        <v>3.5748121139477651</v>
      </c>
      <c r="R826" s="21">
        <v>0.23899999999999999</v>
      </c>
      <c r="S826" s="22">
        <v>2.1000000000000001E-2</v>
      </c>
      <c r="T826" s="22">
        <v>0.97900000000000009</v>
      </c>
      <c r="U826" s="19">
        <v>0</v>
      </c>
      <c r="V826" s="19">
        <v>5.1867148482173091</v>
      </c>
      <c r="W826" s="19">
        <v>241.79970649546408</v>
      </c>
      <c r="X826" s="19">
        <v>11554.661274465218</v>
      </c>
      <c r="Y826" s="19">
        <v>2507.1749999999997</v>
      </c>
      <c r="Z826" s="19">
        <v>14061.836274465217</v>
      </c>
      <c r="AA826">
        <v>297.16720976266481</v>
      </c>
      <c r="AB826">
        <v>1</v>
      </c>
      <c r="AC826">
        <v>5.2000000000000005E-2</v>
      </c>
      <c r="AD826">
        <v>0.94799999999999995</v>
      </c>
      <c r="AE826">
        <v>0</v>
      </c>
      <c r="AF826">
        <v>15.452694907658572</v>
      </c>
      <c r="AG826">
        <v>281.7145148550062</v>
      </c>
      <c r="AH826">
        <v>72915.359585110709</v>
      </c>
      <c r="AI826">
        <v>3715.9316436592444</v>
      </c>
      <c r="AJ826">
        <v>76217.527870974707</v>
      </c>
      <c r="AK826">
        <v>61077.560115001899</v>
      </c>
      <c r="AL826">
        <v>187.95666664254153</v>
      </c>
      <c r="AM826" s="19">
        <v>238.13745506152497</v>
      </c>
      <c r="AN826">
        <v>0.80718933333333343</v>
      </c>
      <c r="AO826">
        <v>0.53476293333333336</v>
      </c>
      <c r="AP826">
        <v>0.18161759999999999</v>
      </c>
      <c r="AQ826">
        <v>1</v>
      </c>
      <c r="AR826">
        <v>0</v>
      </c>
      <c r="AS826">
        <v>2</v>
      </c>
      <c r="AT826">
        <v>1.48</v>
      </c>
      <c r="AU826">
        <v>1</v>
      </c>
      <c r="AV826">
        <v>2</v>
      </c>
      <c r="AW826">
        <v>1.5</v>
      </c>
      <c r="AX826">
        <v>1</v>
      </c>
      <c r="AY826">
        <v>2</v>
      </c>
      <c r="AZ826">
        <v>0.6</v>
      </c>
      <c r="BA826">
        <v>0.3</v>
      </c>
      <c r="BB826">
        <v>0.8</v>
      </c>
      <c r="BC826" s="27">
        <v>0.32287022216530925</v>
      </c>
      <c r="BD826" s="28">
        <v>0.45070508975709489</v>
      </c>
      <c r="BE826" s="28">
        <v>0.26852282022298102</v>
      </c>
      <c r="BF826" s="28">
        <f t="shared" si="133"/>
        <v>0.51926275912732422</v>
      </c>
      <c r="BG826" s="29" t="s">
        <v>106</v>
      </c>
      <c r="BH826">
        <v>0.31492403376530931</v>
      </c>
      <c r="BI826">
        <v>0.2782249277570949</v>
      </c>
      <c r="BJ826">
        <v>0.231581312230981</v>
      </c>
      <c r="BK826">
        <f t="shared" si="134"/>
        <v>0.4823212511353242</v>
      </c>
      <c r="BL826" t="s">
        <v>106</v>
      </c>
      <c r="BM826" s="27">
        <v>0.3322873937653093</v>
      </c>
      <c r="BN826" s="28">
        <v>0.56827456485709493</v>
      </c>
      <c r="BO826" s="28">
        <v>0.301094166180981</v>
      </c>
      <c r="BP826" s="28">
        <f t="shared" si="135"/>
        <v>0.55183410508532416</v>
      </c>
      <c r="BQ826" s="29" t="s">
        <v>106</v>
      </c>
      <c r="BR826">
        <v>0.2362302689233573</v>
      </c>
      <c r="BS826">
        <v>0.45070508975709489</v>
      </c>
      <c r="BT826">
        <v>0.21476127364574896</v>
      </c>
      <c r="BU826">
        <f t="shared" si="136"/>
        <v>0.46550121255009214</v>
      </c>
      <c r="BV826" t="s">
        <v>106</v>
      </c>
      <c r="BW826" s="27">
        <v>0.2282840805233573</v>
      </c>
      <c r="BX826" s="28">
        <v>0.2782249277570949</v>
      </c>
      <c r="BY826" s="28">
        <v>0.17781976565374896</v>
      </c>
      <c r="BZ826" s="28">
        <f t="shared" si="137"/>
        <v>0.42855970455809217</v>
      </c>
      <c r="CA826" s="29" t="s">
        <v>106</v>
      </c>
      <c r="CB826">
        <v>0.2456474405233573</v>
      </c>
      <c r="CC826">
        <v>0.56827456485709493</v>
      </c>
      <c r="CD826">
        <v>0.247332619603749</v>
      </c>
      <c r="CE826">
        <f t="shared" si="138"/>
        <v>0.4963873794277005</v>
      </c>
      <c r="CF826" t="s">
        <v>107</v>
      </c>
      <c r="CG826" s="27">
        <v>0.1239192184245306</v>
      </c>
      <c r="CH826" s="28">
        <v>0.45070508975709489</v>
      </c>
      <c r="CI826" s="28">
        <v>0.14507037993452229</v>
      </c>
      <c r="CJ826" s="28">
        <f t="shared" si="139"/>
        <v>0.37465915732887378</v>
      </c>
      <c r="CK826" s="29" t="s">
        <v>107</v>
      </c>
      <c r="CL826">
        <v>0.1159730300245306</v>
      </c>
      <c r="CM826">
        <v>0.2782249277570949</v>
      </c>
      <c r="CN826">
        <v>0.1081288719425223</v>
      </c>
      <c r="CO826">
        <f t="shared" si="140"/>
        <v>0.3588688108468655</v>
      </c>
      <c r="CP826" t="s">
        <v>106</v>
      </c>
      <c r="CQ826" s="27">
        <v>0.1333363900245306</v>
      </c>
      <c r="CR826" s="28">
        <v>0.56827456485709493</v>
      </c>
      <c r="CS826" s="28">
        <v>0.17764172589252231</v>
      </c>
      <c r="CT826" s="28">
        <f t="shared" si="141"/>
        <v>0.38407632892887378</v>
      </c>
      <c r="CU826" s="29" t="s">
        <v>107</v>
      </c>
      <c r="CV826">
        <v>101019.302487191</v>
      </c>
      <c r="CW826">
        <v>37145.9012203331</v>
      </c>
      <c r="CX826">
        <v>0.25073993890434321</v>
      </c>
      <c r="CY826">
        <f t="shared" si="143"/>
        <v>0.7014450286614381</v>
      </c>
      <c r="CZ826">
        <f t="shared" si="142"/>
        <v>0.57361016106965246</v>
      </c>
    </row>
    <row r="827" spans="1:104" x14ac:dyDescent="0.25">
      <c r="A827">
        <v>1</v>
      </c>
      <c r="B827" s="15">
        <v>12327</v>
      </c>
      <c r="C827" s="15">
        <v>-67.240029000000007</v>
      </c>
      <c r="D827" s="15">
        <v>-12.2356085</v>
      </c>
      <c r="E827" s="15">
        <v>187</v>
      </c>
      <c r="F827" s="15">
        <v>0</v>
      </c>
      <c r="G827" s="15">
        <v>0</v>
      </c>
      <c r="H827" s="17">
        <v>2</v>
      </c>
      <c r="I827" s="19">
        <v>0</v>
      </c>
      <c r="J827" s="19">
        <v>0</v>
      </c>
      <c r="K827" s="19">
        <v>0</v>
      </c>
      <c r="L827" s="15">
        <v>0</v>
      </c>
      <c r="M827" s="15">
        <v>0</v>
      </c>
      <c r="N827" s="15">
        <v>0</v>
      </c>
      <c r="O827" s="19">
        <v>210.74050600000001</v>
      </c>
      <c r="P827" s="19">
        <v>58.951491511120707</v>
      </c>
      <c r="Q827" s="20">
        <v>3.5748121141302347</v>
      </c>
      <c r="R827" s="21">
        <v>0.20699999999999999</v>
      </c>
      <c r="S827" s="22">
        <v>2.8999999999999998E-2</v>
      </c>
      <c r="T827" s="22">
        <v>0.97099999999999986</v>
      </c>
      <c r="U827" s="19">
        <v>0</v>
      </c>
      <c r="V827" s="19">
        <v>1.7095932538225005</v>
      </c>
      <c r="W827" s="19">
        <v>57.241898257298196</v>
      </c>
      <c r="X827" s="19">
        <v>1428.1000587113733</v>
      </c>
      <c r="Y827" s="19">
        <v>0</v>
      </c>
      <c r="Z827" s="19">
        <v>1428.1000587113733</v>
      </c>
      <c r="AA827">
        <v>70.928799057741372</v>
      </c>
      <c r="AB827">
        <v>1</v>
      </c>
      <c r="AC827">
        <v>6.9000000000000006E-2</v>
      </c>
      <c r="AD827">
        <v>0.93100000000000005</v>
      </c>
      <c r="AE827">
        <v>0</v>
      </c>
      <c r="AF827">
        <v>4.8940871349841553</v>
      </c>
      <c r="AG827">
        <v>66.034711922757225</v>
      </c>
      <c r="AH827">
        <v>11920.565626944408</v>
      </c>
      <c r="AI827">
        <v>0</v>
      </c>
      <c r="AJ827">
        <v>11401.3083876203</v>
      </c>
      <c r="AK827">
        <v>9439.7681145383795</v>
      </c>
      <c r="AL827">
        <v>46.748532768318725</v>
      </c>
      <c r="AM827" s="19">
        <v>58.72584031493939</v>
      </c>
      <c r="AN827">
        <v>0.83594666666666673</v>
      </c>
      <c r="AO827">
        <v>0.55381466666666668</v>
      </c>
      <c r="AP827">
        <v>0.18808800000000001</v>
      </c>
      <c r="AQ827">
        <v>1</v>
      </c>
      <c r="AR827">
        <v>0</v>
      </c>
      <c r="AS827">
        <v>2</v>
      </c>
      <c r="AT827">
        <v>1.48</v>
      </c>
      <c r="AU827">
        <v>1</v>
      </c>
      <c r="AV827">
        <v>2</v>
      </c>
      <c r="AW827">
        <v>1.5</v>
      </c>
      <c r="AX827">
        <v>1</v>
      </c>
      <c r="AY827">
        <v>2</v>
      </c>
      <c r="AZ827">
        <v>0.6</v>
      </c>
      <c r="BA827">
        <v>0.3</v>
      </c>
      <c r="BB827">
        <v>0.8</v>
      </c>
      <c r="BC827" s="27">
        <v>0.37624588769143485</v>
      </c>
      <c r="BD827" s="28">
        <v>0.64167844793720963</v>
      </c>
      <c r="BE827" s="28">
        <v>0.34079357685711031</v>
      </c>
      <c r="BF827" s="28">
        <f t="shared" si="133"/>
        <v>1.0469975091960904</v>
      </c>
      <c r="BG827" s="29" t="s">
        <v>106</v>
      </c>
      <c r="BH827">
        <v>0.36906097969143481</v>
      </c>
      <c r="BI827">
        <v>0.46417814383720962</v>
      </c>
      <c r="BJ827">
        <v>0.31503205058111039</v>
      </c>
      <c r="BK827">
        <f t="shared" si="134"/>
        <v>1.0212359829200905</v>
      </c>
      <c r="BL827" t="s">
        <v>106</v>
      </c>
      <c r="BM827" s="27">
        <v>0.38482321969143485</v>
      </c>
      <c r="BN827" s="28">
        <v>0.76007099513720966</v>
      </c>
      <c r="BO827" s="28">
        <v>0.36510525963111035</v>
      </c>
      <c r="BP827" s="28">
        <f t="shared" si="135"/>
        <v>1.0713091919700906</v>
      </c>
      <c r="BQ827" s="29" t="s">
        <v>106</v>
      </c>
      <c r="BR827">
        <v>0.28660821492259481</v>
      </c>
      <c r="BS827">
        <v>0.64167844793720963</v>
      </c>
      <c r="BT827">
        <v>0.27330461270430639</v>
      </c>
      <c r="BU827">
        <f t="shared" si="136"/>
        <v>0.97950854504328655</v>
      </c>
      <c r="BV827" t="s">
        <v>106</v>
      </c>
      <c r="BW827" s="27">
        <v>0.27942330692259476</v>
      </c>
      <c r="BX827" s="28">
        <v>0.46417814383720962</v>
      </c>
      <c r="BY827" s="28">
        <v>0.24754308642830636</v>
      </c>
      <c r="BZ827" s="28">
        <f t="shared" si="137"/>
        <v>0.95374701876728651</v>
      </c>
      <c r="CA827" s="29" t="s">
        <v>106</v>
      </c>
      <c r="CB827">
        <v>0.2951855469225948</v>
      </c>
      <c r="CC827">
        <v>0.76007099513720966</v>
      </c>
      <c r="CD827">
        <v>0.29761629547830637</v>
      </c>
      <c r="CE827">
        <f t="shared" si="138"/>
        <v>1.001389479261575</v>
      </c>
      <c r="CF827" t="s">
        <v>107</v>
      </c>
      <c r="CG827" s="27">
        <v>0.17041123170372813</v>
      </c>
      <c r="CH827" s="28">
        <v>0.64167844793720963</v>
      </c>
      <c r="CI827" s="28">
        <v>0.18581891843215301</v>
      </c>
      <c r="CJ827" s="28">
        <f t="shared" si="139"/>
        <v>0.87661516404270823</v>
      </c>
      <c r="CK827" s="29" t="s">
        <v>107</v>
      </c>
      <c r="CL827">
        <v>0.16322632370372814</v>
      </c>
      <c r="CM827">
        <v>0.46417814383720962</v>
      </c>
      <c r="CN827">
        <v>0.160057392156153</v>
      </c>
      <c r="CO827">
        <f t="shared" si="140"/>
        <v>0.86626132449513316</v>
      </c>
      <c r="CP827" t="s">
        <v>106</v>
      </c>
      <c r="CQ827" s="27">
        <v>0.17898856370372812</v>
      </c>
      <c r="CR827" s="28">
        <v>0.76007099513720966</v>
      </c>
      <c r="CS827" s="28">
        <v>0.21013060120615301</v>
      </c>
      <c r="CT827" s="28">
        <f t="shared" si="141"/>
        <v>0.88519249604270822</v>
      </c>
      <c r="CU827" s="29" t="s">
        <v>107</v>
      </c>
      <c r="CV827">
        <v>51276.880223501503</v>
      </c>
      <c r="CW827">
        <v>8866.0998822176698</v>
      </c>
      <c r="CX827">
        <v>0.70620393233898016</v>
      </c>
      <c r="CY827">
        <f t="shared" si="143"/>
        <v>1.3478823802761899</v>
      </c>
      <c r="CZ827">
        <f t="shared" si="142"/>
        <v>1.0824498200304151</v>
      </c>
    </row>
    <row r="828" spans="1:104" x14ac:dyDescent="0.25">
      <c r="A828">
        <v>1</v>
      </c>
      <c r="B828" s="15">
        <v>12363</v>
      </c>
      <c r="C828" s="15">
        <v>-65.567377399999998</v>
      </c>
      <c r="D828" s="15">
        <v>-18.34383596</v>
      </c>
      <c r="E828" s="15">
        <v>2543</v>
      </c>
      <c r="F828" s="15">
        <v>1</v>
      </c>
      <c r="G828" s="15">
        <v>0</v>
      </c>
      <c r="H828" s="17">
        <v>2</v>
      </c>
      <c r="I828" s="19">
        <v>0</v>
      </c>
      <c r="J828" s="19">
        <v>0</v>
      </c>
      <c r="K828" s="19">
        <v>1</v>
      </c>
      <c r="L828" s="15">
        <v>0</v>
      </c>
      <c r="M828" s="15">
        <v>0</v>
      </c>
      <c r="N828" s="15">
        <v>1.2032</v>
      </c>
      <c r="O828" s="19">
        <v>239.80816200000001</v>
      </c>
      <c r="P828" s="19">
        <v>67.08273170744873</v>
      </c>
      <c r="Q828" s="20">
        <v>3.5748121147751681</v>
      </c>
      <c r="R828" s="21">
        <v>6.0999999999999999E-2</v>
      </c>
      <c r="S828" s="22">
        <v>0.11299999999999999</v>
      </c>
      <c r="T828" s="22">
        <v>0.8859999999999999</v>
      </c>
      <c r="U828" s="19">
        <v>0</v>
      </c>
      <c r="V828" s="19">
        <v>7.5803486829417057</v>
      </c>
      <c r="W828" s="19">
        <v>59.435300292799568</v>
      </c>
      <c r="X828" s="19">
        <v>1207.9967186821755</v>
      </c>
      <c r="Y828" s="19">
        <v>1560</v>
      </c>
      <c r="Z828" s="19">
        <v>2767.9967186821755</v>
      </c>
      <c r="AA828">
        <v>80.712081687403881</v>
      </c>
      <c r="AB828">
        <v>1</v>
      </c>
      <c r="AC828">
        <v>0.15</v>
      </c>
      <c r="AD828">
        <v>0.85</v>
      </c>
      <c r="AE828">
        <v>0</v>
      </c>
      <c r="AF828">
        <v>12.106812253110581</v>
      </c>
      <c r="AG828">
        <v>68.605269434293291</v>
      </c>
      <c r="AH828">
        <v>28970.108548182405</v>
      </c>
      <c r="AI828">
        <v>1876.992</v>
      </c>
      <c r="AJ828">
        <v>29585.168921264802</v>
      </c>
      <c r="AK828">
        <v>28085.2213502101</v>
      </c>
      <c r="AL828">
        <v>62.990685073294358</v>
      </c>
      <c r="AM828" s="19">
        <v>76.620035053249509</v>
      </c>
      <c r="AN828">
        <v>0.81797333333333333</v>
      </c>
      <c r="AO828">
        <v>0.54190733333333341</v>
      </c>
      <c r="AP828">
        <v>0.18404399999999999</v>
      </c>
      <c r="AQ828">
        <v>1</v>
      </c>
      <c r="AR828">
        <v>0</v>
      </c>
      <c r="AS828">
        <v>2</v>
      </c>
      <c r="AT828">
        <v>1.48</v>
      </c>
      <c r="AU828">
        <v>1</v>
      </c>
      <c r="AV828">
        <v>2</v>
      </c>
      <c r="AW828">
        <v>1.5</v>
      </c>
      <c r="AX828">
        <v>1</v>
      </c>
      <c r="AY828">
        <v>2</v>
      </c>
      <c r="AZ828">
        <v>0.6</v>
      </c>
      <c r="BA828">
        <v>0.3</v>
      </c>
      <c r="BB828">
        <v>0.8</v>
      </c>
      <c r="BC828" s="27">
        <v>0.35228630859121657</v>
      </c>
      <c r="BD828" s="28">
        <v>0.51340206341083028</v>
      </c>
      <c r="BE828" s="28">
        <v>0.29642896662246743</v>
      </c>
      <c r="BF828" s="28">
        <f t="shared" si="133"/>
        <v>0.55113399209474423</v>
      </c>
      <c r="BG828" s="29" t="s">
        <v>106</v>
      </c>
      <c r="BH828">
        <v>0.34434012019121657</v>
      </c>
      <c r="BI828">
        <v>0.34092190141083023</v>
      </c>
      <c r="BJ828">
        <v>0.2594874586304674</v>
      </c>
      <c r="BK828">
        <f t="shared" si="134"/>
        <v>0.5141924841027441</v>
      </c>
      <c r="BL828" t="s">
        <v>106</v>
      </c>
      <c r="BM828" s="27">
        <v>0.36170348019121656</v>
      </c>
      <c r="BN828" s="28">
        <v>0.63097153851083032</v>
      </c>
      <c r="BO828" s="28">
        <v>0.32900031258046741</v>
      </c>
      <c r="BP828" s="28">
        <f t="shared" si="135"/>
        <v>0.58370533805274416</v>
      </c>
      <c r="BQ828" s="29" t="s">
        <v>106</v>
      </c>
      <c r="BR828">
        <v>0.26448885088633656</v>
      </c>
      <c r="BS828">
        <v>0.51340206341083028</v>
      </c>
      <c r="BT828">
        <v>0.24194916907938741</v>
      </c>
      <c r="BU828">
        <f t="shared" si="136"/>
        <v>0.49665419455166415</v>
      </c>
      <c r="BV828" t="s">
        <v>106</v>
      </c>
      <c r="BW828" s="27">
        <v>0.25654266248633661</v>
      </c>
      <c r="BX828" s="28">
        <v>0.34092190141083023</v>
      </c>
      <c r="BY828" s="28">
        <v>0.20500766108738744</v>
      </c>
      <c r="BZ828" s="28">
        <f t="shared" si="137"/>
        <v>0.45971268655966419</v>
      </c>
      <c r="CA828" s="29" t="s">
        <v>106</v>
      </c>
      <c r="CB828">
        <v>0.27390602248633655</v>
      </c>
      <c r="CC828">
        <v>0.63097153851083032</v>
      </c>
      <c r="CD828">
        <v>0.27452051503738739</v>
      </c>
      <c r="CE828">
        <f t="shared" si="138"/>
        <v>0.52861104795861324</v>
      </c>
      <c r="CF828" t="s">
        <v>107</v>
      </c>
      <c r="CG828" s="27">
        <v>0.15067733163926988</v>
      </c>
      <c r="CH828" s="28">
        <v>0.51340206341083028</v>
      </c>
      <c r="CI828" s="28">
        <v>0.17132720930132073</v>
      </c>
      <c r="CJ828" s="28">
        <f t="shared" si="139"/>
        <v>0.40538235711154663</v>
      </c>
      <c r="CK828" s="29" t="s">
        <v>107</v>
      </c>
      <c r="CL828">
        <v>0.14273114323926989</v>
      </c>
      <c r="CM828">
        <v>0.34092190141083023</v>
      </c>
      <c r="CN828">
        <v>0.13438570130932073</v>
      </c>
      <c r="CO828">
        <f t="shared" si="140"/>
        <v>0.38909072678159751</v>
      </c>
      <c r="CP828" t="s">
        <v>106</v>
      </c>
      <c r="CQ828" s="27">
        <v>0.16009450323926988</v>
      </c>
      <c r="CR828" s="28">
        <v>0.63097153851083032</v>
      </c>
      <c r="CS828" s="28">
        <v>0.20389855525932074</v>
      </c>
      <c r="CT828" s="28">
        <f t="shared" si="141"/>
        <v>0.41479952871154663</v>
      </c>
      <c r="CU828" s="29" t="s">
        <v>107</v>
      </c>
      <c r="CV828">
        <v>54448.001342608899</v>
      </c>
      <c r="CW828">
        <v>10089.0102109254</v>
      </c>
      <c r="CX828">
        <v>0.25470502547227675</v>
      </c>
      <c r="CY828">
        <f t="shared" si="143"/>
        <v>0.76810708888310697</v>
      </c>
      <c r="CZ828">
        <f t="shared" si="142"/>
        <v>0.60699133406349337</v>
      </c>
    </row>
    <row r="829" spans="1:104" x14ac:dyDescent="0.25">
      <c r="A829">
        <v>1</v>
      </c>
      <c r="B829" s="15">
        <v>12399</v>
      </c>
      <c r="C829" s="15">
        <v>-65.525639949999999</v>
      </c>
      <c r="D829" s="15">
        <v>-18.67513087</v>
      </c>
      <c r="E829" s="15">
        <v>3021</v>
      </c>
      <c r="F829" s="15">
        <v>1</v>
      </c>
      <c r="G829" s="15">
        <v>0</v>
      </c>
      <c r="H829" s="17">
        <v>2</v>
      </c>
      <c r="I829" s="19">
        <v>0</v>
      </c>
      <c r="J829" s="19">
        <v>0</v>
      </c>
      <c r="K829" s="19">
        <v>1</v>
      </c>
      <c r="L829" s="15">
        <v>0</v>
      </c>
      <c r="M829" s="15">
        <v>0</v>
      </c>
      <c r="N829" s="15">
        <v>1.2032</v>
      </c>
      <c r="O829" s="19">
        <v>174.405936</v>
      </c>
      <c r="P829" s="19">
        <v>48.787441236463167</v>
      </c>
      <c r="Q829" s="20">
        <v>3.5748121151648147</v>
      </c>
      <c r="R829" s="21">
        <v>0.14599999999999999</v>
      </c>
      <c r="S829" s="22">
        <v>8.4000000000000005E-2</v>
      </c>
      <c r="T829" s="22">
        <v>0.91599999999999993</v>
      </c>
      <c r="U829" s="19">
        <v>0</v>
      </c>
      <c r="V829" s="19">
        <v>4.0981450638629067</v>
      </c>
      <c r="W829" s="19">
        <v>44.689296172600258</v>
      </c>
      <c r="X829" s="19">
        <v>1880.2636919584615</v>
      </c>
      <c r="Y829" s="19">
        <v>1560</v>
      </c>
      <c r="Z829" s="19">
        <v>3440.2636919584615</v>
      </c>
      <c r="AA829">
        <v>58.699695777975094</v>
      </c>
      <c r="AB829">
        <v>1</v>
      </c>
      <c r="AC829">
        <v>0.10900000000000001</v>
      </c>
      <c r="AD829">
        <v>0.89100000000000001</v>
      </c>
      <c r="AE829">
        <v>0</v>
      </c>
      <c r="AF829">
        <v>6.3982668397992857</v>
      </c>
      <c r="AG829">
        <v>52.30142893817581</v>
      </c>
      <c r="AH829">
        <v>18280.27628208878</v>
      </c>
      <c r="AI829">
        <v>1876.992</v>
      </c>
      <c r="AJ829">
        <v>19360.983426637002</v>
      </c>
      <c r="AK829">
        <v>17011.607795919001</v>
      </c>
      <c r="AL829">
        <v>41.664474815939542</v>
      </c>
      <c r="AM829" s="19">
        <v>51.57672935745147</v>
      </c>
      <c r="AN829">
        <v>0.84673066666666674</v>
      </c>
      <c r="AO829">
        <v>0.56095906666666673</v>
      </c>
      <c r="AP829">
        <v>0.1905144</v>
      </c>
      <c r="AQ829">
        <v>1</v>
      </c>
      <c r="AR829">
        <v>0</v>
      </c>
      <c r="AS829">
        <v>2</v>
      </c>
      <c r="AT829">
        <v>1.48</v>
      </c>
      <c r="AU829">
        <v>1</v>
      </c>
      <c r="AV829">
        <v>2</v>
      </c>
      <c r="AW829">
        <v>1.5</v>
      </c>
      <c r="AX829">
        <v>1</v>
      </c>
      <c r="AY829">
        <v>2</v>
      </c>
      <c r="AZ829">
        <v>0.6</v>
      </c>
      <c r="BA829">
        <v>0.3</v>
      </c>
      <c r="BB829">
        <v>0.8</v>
      </c>
      <c r="BC829" s="27">
        <v>0.38003545364830926</v>
      </c>
      <c r="BD829" s="28">
        <v>0.53431375361266142</v>
      </c>
      <c r="BE829" s="28">
        <v>0.32035804803942503</v>
      </c>
      <c r="BF829" s="28">
        <f t="shared" si="133"/>
        <v>0.674320387214977</v>
      </c>
      <c r="BG829" s="29" t="s">
        <v>106</v>
      </c>
      <c r="BH829">
        <v>0.37208926524830932</v>
      </c>
      <c r="BI829">
        <v>0.36183359161266143</v>
      </c>
      <c r="BJ829">
        <v>0.283416540047425</v>
      </c>
      <c r="BK829">
        <f t="shared" si="134"/>
        <v>0.63737887922297698</v>
      </c>
      <c r="BL829" t="s">
        <v>106</v>
      </c>
      <c r="BM829" s="27">
        <v>0.38945262524830926</v>
      </c>
      <c r="BN829" s="28">
        <v>0.65188322871266147</v>
      </c>
      <c r="BO829" s="28">
        <v>0.35292939399742501</v>
      </c>
      <c r="BP829" s="28">
        <f t="shared" si="135"/>
        <v>0.70689173317297693</v>
      </c>
      <c r="BQ829" s="29" t="s">
        <v>106</v>
      </c>
      <c r="BR829">
        <v>0.28915131737562128</v>
      </c>
      <c r="BS829">
        <v>0.53431375361266142</v>
      </c>
      <c r="BT829">
        <v>0.263962914587417</v>
      </c>
      <c r="BU829">
        <f t="shared" si="136"/>
        <v>0.61792525376296892</v>
      </c>
      <c r="BV829" t="s">
        <v>106</v>
      </c>
      <c r="BW829" s="27">
        <v>0.28120512897562133</v>
      </c>
      <c r="BX829" s="28">
        <v>0.36183359161266143</v>
      </c>
      <c r="BY829" s="28">
        <v>0.22702140659541697</v>
      </c>
      <c r="BZ829" s="28">
        <f t="shared" si="137"/>
        <v>0.58098374577096901</v>
      </c>
      <c r="CA829" s="29" t="s">
        <v>106</v>
      </c>
      <c r="CB829">
        <v>0.29856848897562127</v>
      </c>
      <c r="CC829">
        <v>0.65188322871266147</v>
      </c>
      <c r="CD829">
        <v>0.29653426054541704</v>
      </c>
      <c r="CE829">
        <f t="shared" si="138"/>
        <v>0.65049659972096907</v>
      </c>
      <c r="CF829" t="s">
        <v>106</v>
      </c>
      <c r="CG829" s="27">
        <v>0.17133854813324795</v>
      </c>
      <c r="CH829" s="28">
        <v>0.53431375361266142</v>
      </c>
      <c r="CI829" s="28">
        <v>0.19085811196444361</v>
      </c>
      <c r="CJ829" s="28">
        <f t="shared" si="139"/>
        <v>0.52530088730879987</v>
      </c>
      <c r="CK829" s="29" t="s">
        <v>107</v>
      </c>
      <c r="CL829">
        <v>0.16339235973324795</v>
      </c>
      <c r="CM829">
        <v>0.36183359161266143</v>
      </c>
      <c r="CN829">
        <v>0.15391660397244361</v>
      </c>
      <c r="CO829">
        <f t="shared" si="140"/>
        <v>0.50787894314799553</v>
      </c>
      <c r="CP829" t="s">
        <v>106</v>
      </c>
      <c r="CQ829" s="27">
        <v>0.18075571973324794</v>
      </c>
      <c r="CR829" s="28">
        <v>0.65188322871266147</v>
      </c>
      <c r="CS829" s="28">
        <v>0.22342945792244362</v>
      </c>
      <c r="CT829" s="28">
        <f t="shared" si="141"/>
        <v>0.53471805890879986</v>
      </c>
      <c r="CU829" s="29" t="s">
        <v>107</v>
      </c>
      <c r="CV829">
        <v>46987.058830504699</v>
      </c>
      <c r="CW829">
        <v>7337.4619722468897</v>
      </c>
      <c r="CX829">
        <v>0.35396233917555198</v>
      </c>
      <c r="CY829">
        <f t="shared" si="143"/>
        <v>0.8882760927882134</v>
      </c>
      <c r="CZ829">
        <f t="shared" si="142"/>
        <v>0.73399779282386124</v>
      </c>
    </row>
    <row r="830" spans="1:104" x14ac:dyDescent="0.25">
      <c r="A830">
        <v>1</v>
      </c>
      <c r="B830" s="15">
        <v>12409</v>
      </c>
      <c r="C830" s="15">
        <v>-65.690703549999995</v>
      </c>
      <c r="D830" s="15">
        <v>-20.056363350000002</v>
      </c>
      <c r="E830" s="15">
        <v>2966</v>
      </c>
      <c r="F830" s="15">
        <v>1</v>
      </c>
      <c r="G830" s="15">
        <v>0</v>
      </c>
      <c r="H830" s="17">
        <v>3</v>
      </c>
      <c r="I830" s="19">
        <v>0</v>
      </c>
      <c r="J830" s="19">
        <v>0</v>
      </c>
      <c r="K830" s="19">
        <v>0</v>
      </c>
      <c r="L830" s="15">
        <v>0</v>
      </c>
      <c r="M830" s="15">
        <v>0</v>
      </c>
      <c r="N830" s="15">
        <v>0</v>
      </c>
      <c r="O830" s="19">
        <v>221.64087699999999</v>
      </c>
      <c r="P830" s="19">
        <v>62.000706584743718</v>
      </c>
      <c r="Q830" s="20">
        <v>3.574812114391908</v>
      </c>
      <c r="R830" s="21">
        <v>9.8000000000000004E-2</v>
      </c>
      <c r="S830" s="22">
        <v>0.32899999999999996</v>
      </c>
      <c r="T830" s="22">
        <v>0.67100000000000004</v>
      </c>
      <c r="U830" s="19">
        <v>0</v>
      </c>
      <c r="V830" s="19">
        <v>20.39823246638068</v>
      </c>
      <c r="W830" s="19">
        <v>41.602474118363034</v>
      </c>
      <c r="X830" s="19">
        <v>3216.1059840245921</v>
      </c>
      <c r="Y830" s="19">
        <v>0</v>
      </c>
      <c r="Z830" s="19">
        <v>3216.1059840245921</v>
      </c>
      <c r="AA830">
        <v>74.597530047520749</v>
      </c>
      <c r="AB830">
        <v>1</v>
      </c>
      <c r="AC830">
        <v>0.33299999999999996</v>
      </c>
      <c r="AD830">
        <v>0.66700000000000004</v>
      </c>
      <c r="AE830">
        <v>0</v>
      </c>
      <c r="AF830">
        <v>24.840977505824405</v>
      </c>
      <c r="AG830">
        <v>49.756552541696344</v>
      </c>
      <c r="AH830">
        <v>42594.721930620944</v>
      </c>
      <c r="AI830">
        <v>0</v>
      </c>
      <c r="AJ830">
        <v>40739.305128860899</v>
      </c>
      <c r="AK830">
        <v>37421.033883420198</v>
      </c>
      <c r="AL830">
        <v>55.924637339438831</v>
      </c>
      <c r="AM830" s="19">
        <v>68.52146080221587</v>
      </c>
      <c r="AN830">
        <v>0.80359466666666668</v>
      </c>
      <c r="AO830">
        <v>0.53238146666666675</v>
      </c>
      <c r="AP830">
        <v>0.18080879999999999</v>
      </c>
      <c r="AQ830">
        <v>1</v>
      </c>
      <c r="AR830">
        <v>0</v>
      </c>
      <c r="AS830">
        <v>2</v>
      </c>
      <c r="AT830">
        <v>1.48</v>
      </c>
      <c r="AU830">
        <v>1</v>
      </c>
      <c r="AV830">
        <v>2</v>
      </c>
      <c r="AW830">
        <v>1.5</v>
      </c>
      <c r="AX830">
        <v>1</v>
      </c>
      <c r="AY830">
        <v>2</v>
      </c>
      <c r="AZ830">
        <v>0.6</v>
      </c>
      <c r="BA830">
        <v>0.3</v>
      </c>
      <c r="BB830">
        <v>0.8</v>
      </c>
      <c r="BC830" s="27">
        <v>0.35224177179328409</v>
      </c>
      <c r="BD830" s="28">
        <v>0.50293139775430695</v>
      </c>
      <c r="BE830" s="28">
        <v>0.29790475118962823</v>
      </c>
      <c r="BF830" s="28">
        <f t="shared" si="133"/>
        <v>0.4810029716997829</v>
      </c>
      <c r="BG830" s="29" t="s">
        <v>106</v>
      </c>
      <c r="BH830">
        <v>0.34429558339328409</v>
      </c>
      <c r="BI830">
        <v>0.3304512357543069</v>
      </c>
      <c r="BJ830">
        <v>0.2609632431976282</v>
      </c>
      <c r="BK830">
        <f t="shared" si="134"/>
        <v>0.44406146370778288</v>
      </c>
      <c r="BL830" t="s">
        <v>106</v>
      </c>
      <c r="BM830" s="27">
        <v>0.36165894339328408</v>
      </c>
      <c r="BN830" s="28">
        <v>0.62050087285430688</v>
      </c>
      <c r="BO830" s="28">
        <v>0.33047609714762821</v>
      </c>
      <c r="BP830" s="28">
        <f t="shared" si="135"/>
        <v>0.51357431765778294</v>
      </c>
      <c r="BQ830" s="29" t="s">
        <v>106</v>
      </c>
      <c r="BR830">
        <v>0.26598765337230812</v>
      </c>
      <c r="BS830">
        <v>0.50293139775430695</v>
      </c>
      <c r="BT830">
        <v>0.24438262160101223</v>
      </c>
      <c r="BU830">
        <f t="shared" si="136"/>
        <v>0.42748084211116694</v>
      </c>
      <c r="BV830" t="s">
        <v>106</v>
      </c>
      <c r="BW830" s="27">
        <v>0.25804146497230812</v>
      </c>
      <c r="BX830" s="28">
        <v>0.3304512357543069</v>
      </c>
      <c r="BY830" s="28">
        <v>0.20744111360901224</v>
      </c>
      <c r="BZ830" s="28">
        <f t="shared" si="137"/>
        <v>0.39053933411916697</v>
      </c>
      <c r="CA830" s="29" t="s">
        <v>106</v>
      </c>
      <c r="CB830">
        <v>0.27540482497230812</v>
      </c>
      <c r="CC830">
        <v>0.62050087285430688</v>
      </c>
      <c r="CD830">
        <v>0.27695396755901225</v>
      </c>
      <c r="CE830">
        <f t="shared" si="138"/>
        <v>0.45850304548246279</v>
      </c>
      <c r="CF830" t="s">
        <v>107</v>
      </c>
      <c r="CG830" s="27">
        <v>0.15417675912289475</v>
      </c>
      <c r="CH830" s="28">
        <v>0.50293139775430695</v>
      </c>
      <c r="CI830" s="28">
        <v>0.17500208324539887</v>
      </c>
      <c r="CJ830" s="28">
        <f t="shared" si="139"/>
        <v>0.33727497963304942</v>
      </c>
      <c r="CK830" s="29" t="s">
        <v>107</v>
      </c>
      <c r="CL830">
        <v>0.14623057072289475</v>
      </c>
      <c r="CM830">
        <v>0.3304512357543069</v>
      </c>
      <c r="CN830">
        <v>0.13806057525339888</v>
      </c>
      <c r="CO830">
        <f t="shared" si="140"/>
        <v>0.32115879576355355</v>
      </c>
      <c r="CP830" t="s">
        <v>106</v>
      </c>
      <c r="CQ830" s="27">
        <v>0.16359393072289474</v>
      </c>
      <c r="CR830" s="28">
        <v>0.62050087285430688</v>
      </c>
      <c r="CS830" s="28">
        <v>0.20757342920339888</v>
      </c>
      <c r="CT830" s="28">
        <f t="shared" si="141"/>
        <v>0.34669215123304942</v>
      </c>
      <c r="CU830" s="29" t="s">
        <v>107</v>
      </c>
      <c r="CV830">
        <v>52490.2401765264</v>
      </c>
      <c r="CW830">
        <v>9324.6912559400898</v>
      </c>
      <c r="CX830">
        <v>0.1830982205101547</v>
      </c>
      <c r="CY830">
        <f t="shared" si="143"/>
        <v>0.68602961826446163</v>
      </c>
      <c r="CZ830">
        <f t="shared" si="142"/>
        <v>0.53533999230343876</v>
      </c>
    </row>
    <row r="831" spans="1:104" x14ac:dyDescent="0.25">
      <c r="A831">
        <v>1</v>
      </c>
      <c r="B831" s="15">
        <v>12448</v>
      </c>
      <c r="C831" s="15">
        <v>-64.851154719999997</v>
      </c>
      <c r="D831" s="15">
        <v>-19.930792140000001</v>
      </c>
      <c r="E831" s="15">
        <v>3398</v>
      </c>
      <c r="F831" s="15">
        <v>1</v>
      </c>
      <c r="G831" s="15">
        <v>0</v>
      </c>
      <c r="H831" s="17">
        <v>3</v>
      </c>
      <c r="I831" s="19">
        <v>0</v>
      </c>
      <c r="J831" s="19">
        <v>0</v>
      </c>
      <c r="K831" s="19">
        <v>1</v>
      </c>
      <c r="L831" s="15">
        <v>0</v>
      </c>
      <c r="M831" s="15">
        <v>0</v>
      </c>
      <c r="N831" s="15">
        <v>1.2032</v>
      </c>
      <c r="O831" s="19">
        <v>210.74050600000001</v>
      </c>
      <c r="P831" s="19">
        <v>58.951491511120707</v>
      </c>
      <c r="Q831" s="20">
        <v>3.5748121141302347</v>
      </c>
      <c r="R831" s="21">
        <v>0.24099999999999999</v>
      </c>
      <c r="S831" s="22">
        <v>0.127</v>
      </c>
      <c r="T831" s="22">
        <v>0.87399999999999989</v>
      </c>
      <c r="U831" s="19">
        <v>0</v>
      </c>
      <c r="V831" s="19">
        <v>7.4868394219123298</v>
      </c>
      <c r="W831" s="19">
        <v>51.523603580719495</v>
      </c>
      <c r="X831" s="19">
        <v>4414.409949746112</v>
      </c>
      <c r="Y831" s="19">
        <v>1560</v>
      </c>
      <c r="Z831" s="19">
        <v>5974.409949746112</v>
      </c>
      <c r="AA831">
        <v>70.928799057741372</v>
      </c>
      <c r="AB831">
        <v>1</v>
      </c>
      <c r="AC831">
        <v>0.13500000000000001</v>
      </c>
      <c r="AD831">
        <v>0.86499999999999999</v>
      </c>
      <c r="AE831">
        <v>0</v>
      </c>
      <c r="AF831">
        <v>9.5753878727950852</v>
      </c>
      <c r="AG831">
        <v>61.353411184946289</v>
      </c>
      <c r="AH831">
        <v>24225.68521445218</v>
      </c>
      <c r="AI831">
        <v>1876.992</v>
      </c>
      <c r="AJ831">
        <v>25047.411648778401</v>
      </c>
      <c r="AK831">
        <v>20030.319394563001</v>
      </c>
      <c r="AL831">
        <v>44.744182056940616</v>
      </c>
      <c r="AM831" s="19">
        <v>56.721489603561281</v>
      </c>
      <c r="AN831">
        <v>0.86829866666666677</v>
      </c>
      <c r="AO831">
        <v>0.57524786666666672</v>
      </c>
      <c r="AP831">
        <v>0.19536719999999999</v>
      </c>
      <c r="AQ831">
        <v>1</v>
      </c>
      <c r="AR831">
        <v>0</v>
      </c>
      <c r="AS831">
        <v>2</v>
      </c>
      <c r="AT831">
        <v>1.48</v>
      </c>
      <c r="AU831">
        <v>1</v>
      </c>
      <c r="AV831">
        <v>2</v>
      </c>
      <c r="AW831">
        <v>1.5</v>
      </c>
      <c r="AX831">
        <v>1</v>
      </c>
      <c r="AY831">
        <v>2</v>
      </c>
      <c r="AZ831">
        <v>0.6</v>
      </c>
      <c r="BA831">
        <v>0.3</v>
      </c>
      <c r="BB831">
        <v>0.8</v>
      </c>
      <c r="BC831" s="27">
        <v>0.38173222529580986</v>
      </c>
      <c r="BD831" s="28">
        <v>0.51602340243881617</v>
      </c>
      <c r="BE831" s="28">
        <v>0.31944452005675178</v>
      </c>
      <c r="BF831" s="28">
        <f t="shared" si="133"/>
        <v>0.65226004993116016</v>
      </c>
      <c r="BG831" s="29" t="s">
        <v>106</v>
      </c>
      <c r="BH831">
        <v>0.37378603689580986</v>
      </c>
      <c r="BI831">
        <v>0.34354324043881612</v>
      </c>
      <c r="BJ831">
        <v>0.28250301206475176</v>
      </c>
      <c r="BK831">
        <f t="shared" si="134"/>
        <v>0.61531854193916002</v>
      </c>
      <c r="BL831" t="s">
        <v>106</v>
      </c>
      <c r="BM831" s="27">
        <v>0.39114939689580985</v>
      </c>
      <c r="BN831" s="28">
        <v>0.63359287753881621</v>
      </c>
      <c r="BO831" s="28">
        <v>0.35201586601475182</v>
      </c>
      <c r="BP831" s="28">
        <f t="shared" si="135"/>
        <v>0.68483139588916009</v>
      </c>
      <c r="BQ831" s="29" t="s">
        <v>106</v>
      </c>
      <c r="BR831">
        <v>0.28853308009726575</v>
      </c>
      <c r="BS831">
        <v>0.51602340243881617</v>
      </c>
      <c r="BT831">
        <v>0.26161288467304772</v>
      </c>
      <c r="BU831">
        <f t="shared" si="136"/>
        <v>0.5944284145474561</v>
      </c>
      <c r="BV831" t="s">
        <v>106</v>
      </c>
      <c r="BW831" s="27">
        <v>0.28058689169726581</v>
      </c>
      <c r="BX831" s="28">
        <v>0.34354324043881612</v>
      </c>
      <c r="BY831" s="28">
        <v>0.22467137668104775</v>
      </c>
      <c r="BZ831" s="28">
        <f t="shared" si="137"/>
        <v>0.55748690655545607</v>
      </c>
      <c r="CA831" s="29" t="s">
        <v>106</v>
      </c>
      <c r="CB831">
        <v>0.2979502516972658</v>
      </c>
      <c r="CC831">
        <v>0.63359287753881621</v>
      </c>
      <c r="CD831">
        <v>0.29418423063104771</v>
      </c>
      <c r="CE831">
        <f t="shared" si="138"/>
        <v>0.62699976050545603</v>
      </c>
      <c r="CF831" t="s">
        <v>106</v>
      </c>
      <c r="CG831" s="27">
        <v>0.16771937335841244</v>
      </c>
      <c r="CH831" s="28">
        <v>0.51602340243881617</v>
      </c>
      <c r="CI831" s="28">
        <v>0.18664594991639438</v>
      </c>
      <c r="CJ831" s="28">
        <f t="shared" si="139"/>
        <v>0.50053490323282079</v>
      </c>
      <c r="CK831" s="29" t="s">
        <v>107</v>
      </c>
      <c r="CL831">
        <v>0.15977318495841242</v>
      </c>
      <c r="CM831">
        <v>0.34354324043881612</v>
      </c>
      <c r="CN831">
        <v>0.14970444192439442</v>
      </c>
      <c r="CO831">
        <f t="shared" si="140"/>
        <v>0.48251997179880274</v>
      </c>
      <c r="CP831" t="s">
        <v>106</v>
      </c>
      <c r="CQ831" s="27">
        <v>0.17713654495841244</v>
      </c>
      <c r="CR831" s="28">
        <v>0.63359287753881621</v>
      </c>
      <c r="CS831" s="28">
        <v>0.2192172958743944</v>
      </c>
      <c r="CT831" s="28">
        <f t="shared" si="141"/>
        <v>0.50995207483282079</v>
      </c>
      <c r="CU831" s="29" t="s">
        <v>107</v>
      </c>
      <c r="CV831">
        <v>51276.880223501503</v>
      </c>
      <c r="CW831">
        <v>8866.0998822176698</v>
      </c>
      <c r="CX831">
        <v>0.33281552987440832</v>
      </c>
      <c r="CY831">
        <f t="shared" si="143"/>
        <v>0.84883893231322449</v>
      </c>
      <c r="CZ831">
        <f t="shared" si="142"/>
        <v>0.71454775517021818</v>
      </c>
    </row>
    <row r="832" spans="1:104" x14ac:dyDescent="0.25">
      <c r="A832">
        <v>1</v>
      </c>
      <c r="B832" s="15">
        <v>12478</v>
      </c>
      <c r="C832" s="15">
        <v>-65.927107890000002</v>
      </c>
      <c r="D832" s="15">
        <v>-18.479614560000002</v>
      </c>
      <c r="E832" s="15">
        <v>3212</v>
      </c>
      <c r="F832" s="15">
        <v>1</v>
      </c>
      <c r="G832" s="15">
        <v>0</v>
      </c>
      <c r="H832" s="17">
        <v>3</v>
      </c>
      <c r="I832" s="19">
        <v>0</v>
      </c>
      <c r="J832" s="19">
        <v>0</v>
      </c>
      <c r="K832" s="19">
        <v>0</v>
      </c>
      <c r="L832" s="15">
        <v>0</v>
      </c>
      <c r="M832" s="15">
        <v>0</v>
      </c>
      <c r="N832" s="15">
        <v>0</v>
      </c>
      <c r="O832" s="19">
        <v>170.772479</v>
      </c>
      <c r="P832" s="19">
        <v>47.771036211922159</v>
      </c>
      <c r="Q832" s="20">
        <v>3.5748121150736214</v>
      </c>
      <c r="R832" s="21">
        <v>8.5000000000000006E-2</v>
      </c>
      <c r="S832" s="22">
        <v>9.2999999999999999E-2</v>
      </c>
      <c r="T832" s="22">
        <v>0.90700000000000003</v>
      </c>
      <c r="U832" s="19">
        <v>0</v>
      </c>
      <c r="V832" s="19">
        <v>4.4427063677087606</v>
      </c>
      <c r="W832" s="19">
        <v>43.3283298442134</v>
      </c>
      <c r="X832" s="19">
        <v>1111.4464221757453</v>
      </c>
      <c r="Y832" s="19">
        <v>0</v>
      </c>
      <c r="Z832" s="19">
        <v>1111.4464221757453</v>
      </c>
      <c r="AA832">
        <v>57.476785438299466</v>
      </c>
      <c r="AB832">
        <v>1</v>
      </c>
      <c r="AC832">
        <v>0.11899999999999999</v>
      </c>
      <c r="AD832">
        <v>0.88100000000000001</v>
      </c>
      <c r="AE832">
        <v>0</v>
      </c>
      <c r="AF832">
        <v>6.8397374671576365</v>
      </c>
      <c r="AG832">
        <v>50.637047971141833</v>
      </c>
      <c r="AH832">
        <v>18565.483926800556</v>
      </c>
      <c r="AI832">
        <v>0</v>
      </c>
      <c r="AJ832">
        <v>17756.775489172</v>
      </c>
      <c r="AK832">
        <v>16502.320103529699</v>
      </c>
      <c r="AL832">
        <v>43.710498133908779</v>
      </c>
      <c r="AM832" s="19">
        <v>53.416247360286086</v>
      </c>
      <c r="AN832">
        <v>0.82875733333333335</v>
      </c>
      <c r="AO832">
        <v>0.54905173333333335</v>
      </c>
      <c r="AP832">
        <v>0.18647039999999998</v>
      </c>
      <c r="AQ832">
        <v>1</v>
      </c>
      <c r="AR832">
        <v>0</v>
      </c>
      <c r="AS832">
        <v>2</v>
      </c>
      <c r="AT832">
        <v>1.48</v>
      </c>
      <c r="AU832">
        <v>1</v>
      </c>
      <c r="AV832">
        <v>2</v>
      </c>
      <c r="AW832">
        <v>1.5</v>
      </c>
      <c r="AX832">
        <v>1</v>
      </c>
      <c r="AY832">
        <v>2</v>
      </c>
      <c r="AZ832">
        <v>0.6</v>
      </c>
      <c r="BA832">
        <v>0.3</v>
      </c>
      <c r="BB832">
        <v>0.8</v>
      </c>
      <c r="BC832" s="27">
        <v>0.37235929949561897</v>
      </c>
      <c r="BD832" s="28">
        <v>0.52022712481391709</v>
      </c>
      <c r="BE832" s="28">
        <v>0.31478862488515386</v>
      </c>
      <c r="BF832" s="28">
        <f t="shared" si="133"/>
        <v>0.67560777158226726</v>
      </c>
      <c r="BG832" s="29" t="s">
        <v>106</v>
      </c>
      <c r="BH832">
        <v>0.36441311109561902</v>
      </c>
      <c r="BI832">
        <v>0.34774696281391704</v>
      </c>
      <c r="BJ832">
        <v>0.27784711689315383</v>
      </c>
      <c r="BK832">
        <f t="shared" si="134"/>
        <v>0.63866626359026724</v>
      </c>
      <c r="BL832" t="s">
        <v>106</v>
      </c>
      <c r="BM832" s="27">
        <v>0.38177647109561902</v>
      </c>
      <c r="BN832" s="28">
        <v>0.63779659991391702</v>
      </c>
      <c r="BO832" s="28">
        <v>0.3473599708431539</v>
      </c>
      <c r="BP832" s="28">
        <f t="shared" si="135"/>
        <v>0.7081791175402673</v>
      </c>
      <c r="BQ832" s="29" t="s">
        <v>106</v>
      </c>
      <c r="BR832">
        <v>0.28340433732781101</v>
      </c>
      <c r="BS832">
        <v>0.52022712481391709</v>
      </c>
      <c r="BT832">
        <v>0.25959057637622585</v>
      </c>
      <c r="BU832">
        <f t="shared" si="136"/>
        <v>0.62040972307333919</v>
      </c>
      <c r="BV832" t="s">
        <v>106</v>
      </c>
      <c r="BW832" s="27">
        <v>0.27545814892781101</v>
      </c>
      <c r="BX832" s="28">
        <v>0.34774696281391704</v>
      </c>
      <c r="BY832" s="28">
        <v>0.22264906838422582</v>
      </c>
      <c r="BZ832" s="28">
        <f t="shared" si="137"/>
        <v>0.58346821508133928</v>
      </c>
      <c r="CA832" s="29" t="s">
        <v>106</v>
      </c>
      <c r="CB832">
        <v>0.292821508927811</v>
      </c>
      <c r="CC832">
        <v>0.63779659991391702</v>
      </c>
      <c r="CD832">
        <v>0.29216192233422583</v>
      </c>
      <c r="CE832">
        <f t="shared" si="138"/>
        <v>0.65298106903133923</v>
      </c>
      <c r="CF832" t="s">
        <v>106</v>
      </c>
      <c r="CG832" s="27">
        <v>0.1680923493325043</v>
      </c>
      <c r="CH832" s="28">
        <v>0.52022712481391709</v>
      </c>
      <c r="CI832" s="28">
        <v>0.18803755053131915</v>
      </c>
      <c r="CJ832" s="28">
        <f t="shared" si="139"/>
        <v>0.52891149602961773</v>
      </c>
      <c r="CK832" s="29" t="s">
        <v>107</v>
      </c>
      <c r="CL832">
        <v>0.16014616093250431</v>
      </c>
      <c r="CM832">
        <v>0.34774696281391704</v>
      </c>
      <c r="CN832">
        <v>0.15109604253931919</v>
      </c>
      <c r="CO832">
        <f t="shared" si="140"/>
        <v>0.51191518923643264</v>
      </c>
      <c r="CP832" t="s">
        <v>106</v>
      </c>
      <c r="CQ832" s="27">
        <v>0.1775095209325043</v>
      </c>
      <c r="CR832" s="28">
        <v>0.63779659991391702</v>
      </c>
      <c r="CS832" s="28">
        <v>0.2206088964893192</v>
      </c>
      <c r="CT832" s="28">
        <f t="shared" si="141"/>
        <v>0.53832866762961773</v>
      </c>
      <c r="CU832" s="29" t="s">
        <v>107</v>
      </c>
      <c r="CV832">
        <v>46534.420228231102</v>
      </c>
      <c r="CW832">
        <v>7184.5981797874301</v>
      </c>
      <c r="CX832">
        <v>0.3608191466971134</v>
      </c>
      <c r="CY832">
        <f t="shared" si="143"/>
        <v>0.88104627151103054</v>
      </c>
      <c r="CZ832">
        <f t="shared" si="142"/>
        <v>0.73317844619273242</v>
      </c>
    </row>
    <row r="833" spans="1:104" x14ac:dyDescent="0.25">
      <c r="A833">
        <v>1</v>
      </c>
      <c r="B833" s="15">
        <v>12491</v>
      </c>
      <c r="C833" s="15">
        <v>-65.922046679999994</v>
      </c>
      <c r="D833" s="15">
        <v>-19.167654710000001</v>
      </c>
      <c r="E833" s="15">
        <v>3903</v>
      </c>
      <c r="F833" s="15">
        <v>1</v>
      </c>
      <c r="G833" s="15">
        <v>0</v>
      </c>
      <c r="H833" s="17">
        <v>0</v>
      </c>
      <c r="I833" s="19">
        <v>0</v>
      </c>
      <c r="J833" s="19">
        <v>0</v>
      </c>
      <c r="K833" s="19">
        <v>1</v>
      </c>
      <c r="L833" s="15">
        <v>0</v>
      </c>
      <c r="M833" s="15">
        <v>0</v>
      </c>
      <c r="N833" s="15">
        <v>1.2032</v>
      </c>
      <c r="O833" s="19">
        <v>192.57322099999999</v>
      </c>
      <c r="P833" s="19">
        <v>53.869466388415695</v>
      </c>
      <c r="Q833" s="20">
        <v>3.5748121136282816</v>
      </c>
      <c r="R833" s="21">
        <v>0</v>
      </c>
      <c r="S833" s="22">
        <v>4.5000000000000005E-2</v>
      </c>
      <c r="T833" s="22">
        <v>0.95400000000000007</v>
      </c>
      <c r="U833" s="19">
        <v>0</v>
      </c>
      <c r="V833" s="19">
        <v>2.4241259874787064</v>
      </c>
      <c r="W833" s="19">
        <v>51.391470934548579</v>
      </c>
      <c r="X833" s="19">
        <v>0</v>
      </c>
      <c r="Y833" s="19">
        <v>1560</v>
      </c>
      <c r="Z833" s="19">
        <v>1560</v>
      </c>
      <c r="AA833">
        <v>64.81424741785824</v>
      </c>
      <c r="AB833">
        <v>1</v>
      </c>
      <c r="AC833">
        <v>8.5000000000000006E-2</v>
      </c>
      <c r="AD833">
        <v>0.91500000000000004</v>
      </c>
      <c r="AE833">
        <v>0</v>
      </c>
      <c r="AF833">
        <v>5.5092110305179505</v>
      </c>
      <c r="AG833">
        <v>59.305036387340294</v>
      </c>
      <c r="AH833">
        <v>18381.894173794248</v>
      </c>
      <c r="AI833">
        <v>1876.992</v>
      </c>
      <c r="AJ833">
        <v>19458.174873284301</v>
      </c>
      <c r="AK833">
        <v>19458.174873284301</v>
      </c>
      <c r="AL833">
        <v>53.869466388415695</v>
      </c>
      <c r="AM833" s="19">
        <v>64.81424741785824</v>
      </c>
      <c r="AN833">
        <v>0.84313600000000011</v>
      </c>
      <c r="AO833">
        <v>0.55857760000000001</v>
      </c>
      <c r="AP833">
        <v>0.1897056</v>
      </c>
      <c r="AQ833">
        <v>1</v>
      </c>
      <c r="AR833">
        <v>0</v>
      </c>
      <c r="AS833">
        <v>2</v>
      </c>
      <c r="AT833">
        <v>1.48</v>
      </c>
      <c r="AU833">
        <v>1</v>
      </c>
      <c r="AV833">
        <v>2</v>
      </c>
      <c r="AW833">
        <v>1.5</v>
      </c>
      <c r="AX833">
        <v>1</v>
      </c>
      <c r="AY833">
        <v>2</v>
      </c>
      <c r="AZ833">
        <v>0.6</v>
      </c>
      <c r="BA833">
        <v>0.3</v>
      </c>
      <c r="BB833">
        <v>0.8</v>
      </c>
      <c r="BC833" s="27">
        <v>0.36726759120035191</v>
      </c>
      <c r="BD833" s="28">
        <v>0.49929379219100689</v>
      </c>
      <c r="BE833" s="28">
        <v>0.30805902778685235</v>
      </c>
      <c r="BF833" s="28">
        <f t="shared" si="133"/>
        <v>0.63437696931462262</v>
      </c>
      <c r="BG833" s="29" t="s">
        <v>106</v>
      </c>
      <c r="BH833">
        <v>0.35932140280035191</v>
      </c>
      <c r="BI833">
        <v>0.3268136301910069</v>
      </c>
      <c r="BJ833">
        <v>0.27111751979485238</v>
      </c>
      <c r="BK833">
        <f t="shared" si="134"/>
        <v>0.5974354613226226</v>
      </c>
      <c r="BL833" t="s">
        <v>106</v>
      </c>
      <c r="BM833" s="27">
        <v>0.3766847628003519</v>
      </c>
      <c r="BN833" s="28">
        <v>0.61686326729100693</v>
      </c>
      <c r="BO833" s="28">
        <v>0.34063037374485233</v>
      </c>
      <c r="BP833" s="28">
        <f t="shared" si="135"/>
        <v>0.66694831527262255</v>
      </c>
      <c r="BQ833" s="29" t="s">
        <v>106</v>
      </c>
      <c r="BR833">
        <v>0.2767692897486399</v>
      </c>
      <c r="BS833">
        <v>0.49929379219100689</v>
      </c>
      <c r="BT833">
        <v>0.25190331132346033</v>
      </c>
      <c r="BU833">
        <f t="shared" si="136"/>
        <v>0.57822125285123049</v>
      </c>
      <c r="BV833" t="s">
        <v>106</v>
      </c>
      <c r="BW833" s="27">
        <v>0.26882310134863985</v>
      </c>
      <c r="BX833" s="28">
        <v>0.3268136301910069</v>
      </c>
      <c r="BY833" s="28">
        <v>0.21496180333146037</v>
      </c>
      <c r="BZ833" s="28">
        <f t="shared" si="137"/>
        <v>0.54127974485923058</v>
      </c>
      <c r="CA833" s="29" t="s">
        <v>106</v>
      </c>
      <c r="CB833">
        <v>0.2861864613486399</v>
      </c>
      <c r="CC833">
        <v>0.61686326729100693</v>
      </c>
      <c r="CD833">
        <v>0.28447465728146032</v>
      </c>
      <c r="CE833">
        <f t="shared" si="138"/>
        <v>0.61079259880923054</v>
      </c>
      <c r="CF833" t="s">
        <v>106</v>
      </c>
      <c r="CG833" s="27">
        <v>0.15945667675567987</v>
      </c>
      <c r="CH833" s="28">
        <v>0.49929379219100689</v>
      </c>
      <c r="CI833" s="28">
        <v>0.1791088640561003</v>
      </c>
      <c r="CJ833" s="28">
        <f t="shared" si="139"/>
        <v>0.48577461828345009</v>
      </c>
      <c r="CK833" s="29" t="s">
        <v>107</v>
      </c>
      <c r="CL833">
        <v>0.15151048835567987</v>
      </c>
      <c r="CM833">
        <v>0.3268136301910069</v>
      </c>
      <c r="CN833">
        <v>0.14216735606410036</v>
      </c>
      <c r="CO833">
        <f t="shared" si="140"/>
        <v>0.46848529759187058</v>
      </c>
      <c r="CP833" t="s">
        <v>106</v>
      </c>
      <c r="CQ833" s="27">
        <v>0.16887384835567987</v>
      </c>
      <c r="CR833" s="28">
        <v>0.61686326729100693</v>
      </c>
      <c r="CS833" s="28">
        <v>0.21168021001410034</v>
      </c>
      <c r="CT833" s="28">
        <f t="shared" si="141"/>
        <v>0.49519178988345008</v>
      </c>
      <c r="CU833" s="29" t="s">
        <v>107</v>
      </c>
      <c r="CV833">
        <v>49182.641807183099</v>
      </c>
      <c r="CW833">
        <v>8101.7809272322802</v>
      </c>
      <c r="CX833">
        <v>0.32631794152777022</v>
      </c>
      <c r="CY833">
        <f t="shared" si="143"/>
        <v>0.82561173371877716</v>
      </c>
      <c r="CZ833">
        <f t="shared" si="142"/>
        <v>0.69358553272812218</v>
      </c>
    </row>
    <row r="834" spans="1:104" x14ac:dyDescent="0.25">
      <c r="A834">
        <v>1</v>
      </c>
      <c r="B834" s="15">
        <v>12511</v>
      </c>
      <c r="C834" s="15">
        <v>-62.836243869999997</v>
      </c>
      <c r="D834" s="15">
        <v>-19.826467300000001</v>
      </c>
      <c r="E834" s="15">
        <v>543</v>
      </c>
      <c r="F834" s="15">
        <v>0</v>
      </c>
      <c r="G834" s="15">
        <v>0</v>
      </c>
      <c r="H834" s="17">
        <v>2</v>
      </c>
      <c r="I834" s="19">
        <v>0</v>
      </c>
      <c r="J834" s="19">
        <v>0</v>
      </c>
      <c r="K834" s="19">
        <v>0</v>
      </c>
      <c r="L834" s="15">
        <v>0</v>
      </c>
      <c r="M834" s="15">
        <v>0</v>
      </c>
      <c r="N834" s="15">
        <v>0</v>
      </c>
      <c r="O834" s="19">
        <v>1653.222935</v>
      </c>
      <c r="P834" s="19">
        <v>462.46428675110661</v>
      </c>
      <c r="Q834" s="20">
        <v>3.5748121149293137</v>
      </c>
      <c r="R834" s="21">
        <v>0.59099999999999997</v>
      </c>
      <c r="S834" s="22">
        <v>0.29599999999999999</v>
      </c>
      <c r="T834" s="22">
        <v>0.70399999999999996</v>
      </c>
      <c r="U834" s="19">
        <v>0</v>
      </c>
      <c r="V834" s="19">
        <v>136.88942887832755</v>
      </c>
      <c r="W834" s="19">
        <v>325.57485787277903</v>
      </c>
      <c r="X834" s="19">
        <v>105034.39674491022</v>
      </c>
      <c r="Y834" s="19">
        <v>0</v>
      </c>
      <c r="Z834" s="19">
        <v>105034.39674491022</v>
      </c>
      <c r="AA834">
        <v>556.42419943409777</v>
      </c>
      <c r="AB834">
        <v>1</v>
      </c>
      <c r="AC834">
        <v>0.29699999999999999</v>
      </c>
      <c r="AD834">
        <v>0.70300000000000007</v>
      </c>
      <c r="AE834">
        <v>1</v>
      </c>
      <c r="AF834">
        <v>165.25798723192702</v>
      </c>
      <c r="AG834">
        <v>391.16621220217075</v>
      </c>
      <c r="AH834">
        <v>229395.77500321475</v>
      </c>
      <c r="AI834">
        <v>0</v>
      </c>
      <c r="AJ834">
        <v>631705.62074858195</v>
      </c>
      <c r="AK834">
        <v>321410.881267594</v>
      </c>
      <c r="AL834">
        <v>189.14789328120261</v>
      </c>
      <c r="AM834" s="19">
        <v>283.10780596419374</v>
      </c>
      <c r="AN834">
        <v>0.81797333333333333</v>
      </c>
      <c r="AO834">
        <v>0.54190733333333341</v>
      </c>
      <c r="AP834">
        <v>0.18404399999999999</v>
      </c>
      <c r="AQ834">
        <v>1</v>
      </c>
      <c r="AR834">
        <v>0</v>
      </c>
      <c r="AS834">
        <v>2</v>
      </c>
      <c r="AT834">
        <v>1.48</v>
      </c>
      <c r="AU834">
        <v>1</v>
      </c>
      <c r="AV834">
        <v>2</v>
      </c>
      <c r="AW834">
        <v>1.5</v>
      </c>
      <c r="AX834">
        <v>1</v>
      </c>
      <c r="AY834">
        <v>2</v>
      </c>
      <c r="AZ834">
        <v>0.6</v>
      </c>
      <c r="BA834">
        <v>0.3</v>
      </c>
      <c r="BB834">
        <v>0.8</v>
      </c>
      <c r="BC834" s="27">
        <v>0.32342706794927301</v>
      </c>
      <c r="BD834" s="28">
        <v>0.61215855258524399</v>
      </c>
      <c r="BE834" s="28">
        <v>0.29210295721901208</v>
      </c>
      <c r="BF834" s="28">
        <f t="shared" si="133"/>
        <v>0.36328221644497888</v>
      </c>
      <c r="BG834" s="29" t="s">
        <v>106</v>
      </c>
      <c r="BH834">
        <v>0.31624215994927296</v>
      </c>
      <c r="BI834">
        <v>0.43465824848524398</v>
      </c>
      <c r="BJ834">
        <v>0.2663414309430121</v>
      </c>
      <c r="BK834">
        <f t="shared" si="134"/>
        <v>0.3375206901689789</v>
      </c>
      <c r="BL834" t="s">
        <v>106</v>
      </c>
      <c r="BM834" s="27">
        <v>0.332004399949273</v>
      </c>
      <c r="BN834" s="28">
        <v>0.73055109978524402</v>
      </c>
      <c r="BO834" s="28">
        <v>0.31641463999301206</v>
      </c>
      <c r="BP834" s="28">
        <f t="shared" si="135"/>
        <v>0.38759389921897885</v>
      </c>
      <c r="BQ834" s="29" t="s">
        <v>106</v>
      </c>
      <c r="BR834">
        <v>0.23571665661485303</v>
      </c>
      <c r="BS834">
        <v>0.61215855258524399</v>
      </c>
      <c r="BT834">
        <v>0.22606504454761003</v>
      </c>
      <c r="BU834">
        <f t="shared" si="136"/>
        <v>0.2972443037735768</v>
      </c>
      <c r="BV834" t="s">
        <v>106</v>
      </c>
      <c r="BW834" s="27">
        <v>0.22853174861485301</v>
      </c>
      <c r="BX834" s="28">
        <v>0.43465824848524398</v>
      </c>
      <c r="BY834" s="28">
        <v>0.20030351827161003</v>
      </c>
      <c r="BZ834" s="28">
        <f t="shared" si="137"/>
        <v>0.27148277749757682</v>
      </c>
      <c r="CA834" s="29" t="s">
        <v>106</v>
      </c>
      <c r="CB834">
        <v>0.24429398861485299</v>
      </c>
      <c r="CC834">
        <v>0.73055109978524402</v>
      </c>
      <c r="CD834">
        <v>0.25037672732161004</v>
      </c>
      <c r="CE834">
        <f t="shared" si="138"/>
        <v>0.31547324784081976</v>
      </c>
      <c r="CF834" t="s">
        <v>107</v>
      </c>
      <c r="CG834" s="27">
        <v>0.12201797525541967</v>
      </c>
      <c r="CH834" s="28">
        <v>0.61215855258524399</v>
      </c>
      <c r="CI834" s="28">
        <v>0.14046034293653334</v>
      </c>
      <c r="CJ834" s="28">
        <f t="shared" si="139"/>
        <v>0.19319723448138645</v>
      </c>
      <c r="CK834" s="29" t="s">
        <v>107</v>
      </c>
      <c r="CL834">
        <v>0.11483306725541967</v>
      </c>
      <c r="CM834">
        <v>0.43465824848524398</v>
      </c>
      <c r="CN834">
        <v>0.11469881666053335</v>
      </c>
      <c r="CO834">
        <f t="shared" si="140"/>
        <v>0.18587807588650013</v>
      </c>
      <c r="CP834" t="s">
        <v>106</v>
      </c>
      <c r="CQ834" s="27">
        <v>0.13059530725541965</v>
      </c>
      <c r="CR834" s="28">
        <v>0.73055109978524402</v>
      </c>
      <c r="CS834" s="28">
        <v>0.16477202571053334</v>
      </c>
      <c r="CT834" s="28">
        <f t="shared" si="141"/>
        <v>0.20177456648138642</v>
      </c>
      <c r="CU834" s="29" t="s">
        <v>107</v>
      </c>
      <c r="CV834">
        <v>136845.945049261</v>
      </c>
      <c r="CW834">
        <v>69553.024929262203</v>
      </c>
      <c r="CX834">
        <v>7.1179259225966782E-2</v>
      </c>
      <c r="CY834">
        <f t="shared" si="143"/>
        <v>0.68333781181121078</v>
      </c>
      <c r="CZ834">
        <f t="shared" si="142"/>
        <v>0.3946063271752398</v>
      </c>
    </row>
    <row r="835" spans="1:104" x14ac:dyDescent="0.25">
      <c r="A835">
        <v>1</v>
      </c>
      <c r="B835" s="15">
        <v>12516</v>
      </c>
      <c r="C835" s="15">
        <v>-62.563586059999999</v>
      </c>
      <c r="D835" s="15">
        <v>-19.478428040000001</v>
      </c>
      <c r="E835" s="15">
        <v>415</v>
      </c>
      <c r="F835" s="15">
        <v>0</v>
      </c>
      <c r="G835" s="15">
        <v>0</v>
      </c>
      <c r="H835" s="17">
        <v>3</v>
      </c>
      <c r="I835" s="19">
        <v>0</v>
      </c>
      <c r="J835" s="19">
        <v>0</v>
      </c>
      <c r="K835" s="19">
        <v>1</v>
      </c>
      <c r="L835" s="15">
        <v>0</v>
      </c>
      <c r="M835" s="15">
        <v>0</v>
      </c>
      <c r="N835" s="15">
        <v>1.2032</v>
      </c>
      <c r="O835" s="19">
        <v>199.840135</v>
      </c>
      <c r="P835" s="19">
        <v>55.902276437497704</v>
      </c>
      <c r="Q835" s="20">
        <v>3.5748121138400144</v>
      </c>
      <c r="R835" s="21">
        <v>0.182</v>
      </c>
      <c r="S835" s="22">
        <v>0.29600000000000004</v>
      </c>
      <c r="T835" s="22">
        <v>0.70399999999999996</v>
      </c>
      <c r="U835" s="19">
        <v>0</v>
      </c>
      <c r="V835" s="19">
        <v>16.547073825499321</v>
      </c>
      <c r="W835" s="19">
        <v>39.355202611998379</v>
      </c>
      <c r="X835" s="19">
        <v>3909.9098631000811</v>
      </c>
      <c r="Y835" s="19">
        <v>1560</v>
      </c>
      <c r="Z835" s="19">
        <v>5469.9098631000816</v>
      </c>
      <c r="AA835">
        <v>67.260068067961981</v>
      </c>
      <c r="AB835">
        <v>1</v>
      </c>
      <c r="AC835">
        <v>0.29700000000000004</v>
      </c>
      <c r="AD835">
        <v>0.70299999999999996</v>
      </c>
      <c r="AE835">
        <v>0</v>
      </c>
      <c r="AF835">
        <v>19.97624021618471</v>
      </c>
      <c r="AG835">
        <v>47.283827851777268</v>
      </c>
      <c r="AH835">
        <v>27729.159617628258</v>
      </c>
      <c r="AI835">
        <v>1876.992</v>
      </c>
      <c r="AJ835">
        <v>28398.275460859299</v>
      </c>
      <c r="AK835">
        <v>24102.559608490399</v>
      </c>
      <c r="AL835">
        <v>45.728062125873123</v>
      </c>
      <c r="AM835" s="19">
        <v>57.0858537563374</v>
      </c>
      <c r="AN835">
        <v>0.81797333333333333</v>
      </c>
      <c r="AO835">
        <v>0.54190733333333341</v>
      </c>
      <c r="AP835">
        <v>0.18404399999999999</v>
      </c>
      <c r="AQ835">
        <v>1</v>
      </c>
      <c r="AR835">
        <v>0</v>
      </c>
      <c r="AS835">
        <v>2</v>
      </c>
      <c r="AT835">
        <v>1.48</v>
      </c>
      <c r="AU835">
        <v>1</v>
      </c>
      <c r="AV835">
        <v>2</v>
      </c>
      <c r="AW835">
        <v>1.5</v>
      </c>
      <c r="AX835">
        <v>1</v>
      </c>
      <c r="AY835">
        <v>2</v>
      </c>
      <c r="AZ835">
        <v>0.6</v>
      </c>
      <c r="BA835">
        <v>0.3</v>
      </c>
      <c r="BB835">
        <v>0.8</v>
      </c>
      <c r="BC835" s="27">
        <v>0.37224303639488915</v>
      </c>
      <c r="BD835" s="28">
        <v>0.64976333757393601</v>
      </c>
      <c r="BE835" s="28">
        <v>0.33917044883293179</v>
      </c>
      <c r="BF835" s="28">
        <f t="shared" si="133"/>
        <v>0.60792001396659923</v>
      </c>
      <c r="BG835" s="29" t="s">
        <v>106</v>
      </c>
      <c r="BH835">
        <v>0.36505812839488916</v>
      </c>
      <c r="BI835">
        <v>0.47226303347393606</v>
      </c>
      <c r="BJ835">
        <v>0.31340892255693187</v>
      </c>
      <c r="BK835">
        <f t="shared" si="134"/>
        <v>0.5821584876905993</v>
      </c>
      <c r="BL835" t="s">
        <v>106</v>
      </c>
      <c r="BM835" s="27">
        <v>0.38082036839488914</v>
      </c>
      <c r="BN835" s="28">
        <v>0.76815588477393615</v>
      </c>
      <c r="BO835" s="28">
        <v>0.36348213160693182</v>
      </c>
      <c r="BP835" s="28">
        <f t="shared" si="135"/>
        <v>0.6322316967405992</v>
      </c>
      <c r="BQ835" s="29" t="s">
        <v>106</v>
      </c>
      <c r="BR835">
        <v>0.28453262506046911</v>
      </c>
      <c r="BS835">
        <v>0.64976333757393601</v>
      </c>
      <c r="BT835">
        <v>0.27313253616152988</v>
      </c>
      <c r="BU835">
        <f t="shared" si="136"/>
        <v>0.54188210129519732</v>
      </c>
      <c r="BV835" t="s">
        <v>106</v>
      </c>
      <c r="BW835" s="27">
        <v>0.27734771706046912</v>
      </c>
      <c r="BX835" s="28">
        <v>0.47226303347393606</v>
      </c>
      <c r="BY835" s="28">
        <v>0.24737100988552985</v>
      </c>
      <c r="BZ835" s="28">
        <f t="shared" si="137"/>
        <v>0.51612057501919728</v>
      </c>
      <c r="CA835" s="29" t="s">
        <v>106</v>
      </c>
      <c r="CB835">
        <v>0.29310995706046911</v>
      </c>
      <c r="CC835">
        <v>0.76815588477393615</v>
      </c>
      <c r="CD835">
        <v>0.29744421893552986</v>
      </c>
      <c r="CE835">
        <f t="shared" si="138"/>
        <v>0.56185952219413648</v>
      </c>
      <c r="CF835" t="s">
        <v>107</v>
      </c>
      <c r="CG835" s="27">
        <v>0.17083394370103577</v>
      </c>
      <c r="CH835" s="28">
        <v>0.64976333757393601</v>
      </c>
      <c r="CI835" s="28">
        <v>0.18752783455045316</v>
      </c>
      <c r="CJ835" s="28">
        <f t="shared" si="139"/>
        <v>0.43958350883470321</v>
      </c>
      <c r="CK835" s="29" t="s">
        <v>107</v>
      </c>
      <c r="CL835">
        <v>0.16364903570103576</v>
      </c>
      <c r="CM835">
        <v>0.47226303347393606</v>
      </c>
      <c r="CN835">
        <v>0.16176630827445318</v>
      </c>
      <c r="CO835">
        <f t="shared" si="140"/>
        <v>0.43051587340812059</v>
      </c>
      <c r="CP835" t="s">
        <v>106</v>
      </c>
      <c r="CQ835" s="27">
        <v>0.17941127570103577</v>
      </c>
      <c r="CR835" s="28">
        <v>0.76815588477393615</v>
      </c>
      <c r="CS835" s="28">
        <v>0.21183951732445316</v>
      </c>
      <c r="CT835" s="28">
        <f t="shared" si="141"/>
        <v>0.4481608408347032</v>
      </c>
      <c r="CU835" s="29" t="s">
        <v>107</v>
      </c>
      <c r="CV835">
        <v>50031.713003577403</v>
      </c>
      <c r="CW835">
        <v>8407.5085084952498</v>
      </c>
      <c r="CX835">
        <v>0.26874956513366743</v>
      </c>
      <c r="CY835">
        <f t="shared" si="143"/>
        <v>0.91851290270760344</v>
      </c>
      <c r="CZ835">
        <f t="shared" si="142"/>
        <v>0.64099260152855653</v>
      </c>
    </row>
    <row r="836" spans="1:104" x14ac:dyDescent="0.25">
      <c r="A836">
        <v>1</v>
      </c>
      <c r="B836" s="15">
        <v>12526</v>
      </c>
      <c r="C836" s="15">
        <v>-63.181498689999998</v>
      </c>
      <c r="D836" s="15">
        <v>-16.234985179999999</v>
      </c>
      <c r="E836" s="15">
        <v>225</v>
      </c>
      <c r="F836" s="15">
        <v>0</v>
      </c>
      <c r="G836" s="15">
        <v>0</v>
      </c>
      <c r="H836" s="17">
        <v>3</v>
      </c>
      <c r="I836" s="19">
        <v>0</v>
      </c>
      <c r="J836" s="19">
        <v>0</v>
      </c>
      <c r="K836" s="19">
        <v>1</v>
      </c>
      <c r="L836" s="15">
        <v>0</v>
      </c>
      <c r="M836" s="15">
        <v>0</v>
      </c>
      <c r="N836" s="15">
        <v>1.2032</v>
      </c>
      <c r="O836" s="19">
        <v>210.74050600000001</v>
      </c>
      <c r="P836" s="19">
        <v>58.951491511120707</v>
      </c>
      <c r="Q836" s="20">
        <v>3.5748121141302347</v>
      </c>
      <c r="R836" s="21">
        <v>0.121</v>
      </c>
      <c r="S836" s="22">
        <v>0.15299999999999997</v>
      </c>
      <c r="T836" s="22">
        <v>0.84699999999999998</v>
      </c>
      <c r="U836" s="19">
        <v>0</v>
      </c>
      <c r="V836" s="19">
        <v>9.0195782012014671</v>
      </c>
      <c r="W836" s="19">
        <v>49.931913309919238</v>
      </c>
      <c r="X836" s="19">
        <v>1720.1758129181362</v>
      </c>
      <c r="Y836" s="19">
        <v>1560</v>
      </c>
      <c r="Z836" s="19">
        <v>3280.1758129181362</v>
      </c>
      <c r="AA836">
        <v>70.928799057741372</v>
      </c>
      <c r="AB836">
        <v>1</v>
      </c>
      <c r="AC836">
        <v>0.16199999999999998</v>
      </c>
      <c r="AD836">
        <v>0.83800000000000008</v>
      </c>
      <c r="AE836">
        <v>0</v>
      </c>
      <c r="AF836">
        <v>11.490465447354101</v>
      </c>
      <c r="AG836">
        <v>59.438333610387275</v>
      </c>
      <c r="AH836">
        <v>18985.748545974486</v>
      </c>
      <c r="AI836">
        <v>1876.992</v>
      </c>
      <c r="AJ836">
        <v>20035.725478788299</v>
      </c>
      <c r="AK836">
        <v>18020.783087499</v>
      </c>
      <c r="AL836">
        <v>51.8183610382751</v>
      </c>
      <c r="AM836" s="19">
        <v>63.795668584895765</v>
      </c>
      <c r="AN836">
        <v>0.84313600000000011</v>
      </c>
      <c r="AO836">
        <v>0.55857760000000001</v>
      </c>
      <c r="AP836">
        <v>0.1897056</v>
      </c>
      <c r="AQ836">
        <v>1</v>
      </c>
      <c r="AR836">
        <v>0</v>
      </c>
      <c r="AS836">
        <v>2</v>
      </c>
      <c r="AT836">
        <v>1.48</v>
      </c>
      <c r="AU836">
        <v>1</v>
      </c>
      <c r="AV836">
        <v>2</v>
      </c>
      <c r="AW836">
        <v>1.5</v>
      </c>
      <c r="AX836">
        <v>1</v>
      </c>
      <c r="AY836">
        <v>2</v>
      </c>
      <c r="AZ836">
        <v>0.6</v>
      </c>
      <c r="BA836">
        <v>0.3</v>
      </c>
      <c r="BB836">
        <v>0.8</v>
      </c>
      <c r="BC836" s="27">
        <v>0.37380654364359595</v>
      </c>
      <c r="BD836" s="28">
        <v>0.64181045288121596</v>
      </c>
      <c r="BE836" s="28">
        <v>0.33853268429721889</v>
      </c>
      <c r="BF836" s="28">
        <f t="shared" ref="BF836:BF899" si="144">MIN(BC836:BE836)+CX836</f>
        <v>0.7084611902054665</v>
      </c>
      <c r="BG836" s="29" t="s">
        <v>106</v>
      </c>
      <c r="BH836">
        <v>0.36662163564359596</v>
      </c>
      <c r="BI836">
        <v>0.46431014878121596</v>
      </c>
      <c r="BJ836">
        <v>0.31277115802121896</v>
      </c>
      <c r="BK836">
        <f t="shared" ref="BK836:BK899" si="145">MIN(BH836:BJ836)+CX836</f>
        <v>0.68269966392946668</v>
      </c>
      <c r="BL836" t="s">
        <v>106</v>
      </c>
      <c r="BM836" s="27">
        <v>0.38238387564359594</v>
      </c>
      <c r="BN836" s="28">
        <v>0.76020300008121611</v>
      </c>
      <c r="BO836" s="28">
        <v>0.36284436707121892</v>
      </c>
      <c r="BP836" s="28">
        <f t="shared" ref="BP836:BP899" si="146">MIN(BM836:BO836)+CX836</f>
        <v>0.73277287297946658</v>
      </c>
      <c r="BQ836" s="29" t="s">
        <v>106</v>
      </c>
      <c r="BR836">
        <v>0.28339796630098785</v>
      </c>
      <c r="BS836">
        <v>0.64181045288121596</v>
      </c>
      <c r="BT836">
        <v>0.27046329955185416</v>
      </c>
      <c r="BU836">
        <f t="shared" ref="BU836:BU899" si="147">MIN(BR836:BT836)+CX836</f>
        <v>0.64039180546010188</v>
      </c>
      <c r="BV836" t="s">
        <v>106</v>
      </c>
      <c r="BW836" s="27">
        <v>0.27621305830098786</v>
      </c>
      <c r="BX836" s="28">
        <v>0.46431014878121596</v>
      </c>
      <c r="BY836" s="28">
        <v>0.24470177327585413</v>
      </c>
      <c r="BZ836" s="28">
        <f t="shared" ref="BZ836:BZ899" si="148">MIN(BW836:BY836)+CX836</f>
        <v>0.61463027918410185</v>
      </c>
      <c r="CA836" s="29" t="s">
        <v>106</v>
      </c>
      <c r="CB836">
        <v>0.29197529830098784</v>
      </c>
      <c r="CC836">
        <v>0.76020300008121611</v>
      </c>
      <c r="CD836">
        <v>0.29477498232585414</v>
      </c>
      <c r="CE836">
        <f t="shared" ref="CE836:CE899" si="149">MIN(CB836:CD836)+CX836</f>
        <v>0.66190380420923556</v>
      </c>
      <c r="CF836" t="s">
        <v>107</v>
      </c>
      <c r="CG836" s="27">
        <v>0.16620166233834785</v>
      </c>
      <c r="CH836" s="28">
        <v>0.64181045288121596</v>
      </c>
      <c r="CI836" s="28">
        <v>0.18222520821527011</v>
      </c>
      <c r="CJ836" s="28">
        <f t="shared" ref="CJ836:CJ899" si="150">MIN(CG836:CI836)+CX836</f>
        <v>0.53613016824659554</v>
      </c>
      <c r="CK836" s="29" t="s">
        <v>107</v>
      </c>
      <c r="CL836">
        <v>0.15901675433834786</v>
      </c>
      <c r="CM836">
        <v>0.46431014878121596</v>
      </c>
      <c r="CN836">
        <v>0.1564636819392701</v>
      </c>
      <c r="CO836">
        <f t="shared" ref="CO836:CO899" si="151">MIN(CL836:CN836)+CX836</f>
        <v>0.52639218784751773</v>
      </c>
      <c r="CP836" t="s">
        <v>106</v>
      </c>
      <c r="CQ836" s="27">
        <v>0.17477899433834787</v>
      </c>
      <c r="CR836" s="28">
        <v>0.76020300008121611</v>
      </c>
      <c r="CS836" s="28">
        <v>0.20653689098927008</v>
      </c>
      <c r="CT836" s="28">
        <f t="shared" ref="CT836:CT899" si="152">MIN(CQ836:CS836)+CX836</f>
        <v>0.54470750024659553</v>
      </c>
      <c r="CU836" s="29" t="s">
        <v>107</v>
      </c>
      <c r="CV836">
        <v>51276.880223501503</v>
      </c>
      <c r="CW836">
        <v>8866.0998822176698</v>
      </c>
      <c r="CX836">
        <v>0.36992850590824766</v>
      </c>
      <c r="CY836">
        <f t="shared" si="143"/>
        <v>1.0117389587894636</v>
      </c>
      <c r="CZ836">
        <f t="shared" ref="CZ836:CZ899" si="153">CX836+BC836</f>
        <v>0.74373504955184355</v>
      </c>
    </row>
    <row r="837" spans="1:104" x14ac:dyDescent="0.25">
      <c r="A837">
        <v>1</v>
      </c>
      <c r="B837" s="15">
        <v>12532</v>
      </c>
      <c r="C837" s="15">
        <v>-64.119091019999999</v>
      </c>
      <c r="D837" s="15">
        <v>-17.92881693</v>
      </c>
      <c r="E837" s="15">
        <v>1874</v>
      </c>
      <c r="F837" s="15">
        <v>1</v>
      </c>
      <c r="G837" s="15">
        <v>0</v>
      </c>
      <c r="H837" s="17">
        <v>3</v>
      </c>
      <c r="I837" s="19">
        <v>0</v>
      </c>
      <c r="J837" s="19">
        <v>0</v>
      </c>
      <c r="K837" s="19">
        <v>1</v>
      </c>
      <c r="L837" s="15">
        <v>0</v>
      </c>
      <c r="M837" s="15">
        <v>0</v>
      </c>
      <c r="N837" s="15">
        <v>1.2032</v>
      </c>
      <c r="O837" s="19">
        <v>181.67285000000001</v>
      </c>
      <c r="P837" s="19">
        <v>50.820251314792685</v>
      </c>
      <c r="Q837" s="20">
        <v>3.5748121132789232</v>
      </c>
      <c r="R837" s="21">
        <v>0.04</v>
      </c>
      <c r="S837" s="22">
        <v>0.39899999999999997</v>
      </c>
      <c r="T837" s="22">
        <v>0.60099999999999998</v>
      </c>
      <c r="U837" s="19">
        <v>0</v>
      </c>
      <c r="V837" s="19">
        <v>20.27728027460228</v>
      </c>
      <c r="W837" s="19">
        <v>30.542971040190402</v>
      </c>
      <c r="X837" s="19">
        <v>1230.0879205941362</v>
      </c>
      <c r="Y837" s="19">
        <v>1560</v>
      </c>
      <c r="Z837" s="19">
        <v>2790.0879205941364</v>
      </c>
      <c r="AA837">
        <v>61.145516428078849</v>
      </c>
      <c r="AB837">
        <v>1</v>
      </c>
      <c r="AC837">
        <v>0.40099999999999997</v>
      </c>
      <c r="AD837">
        <v>0.59899999999999998</v>
      </c>
      <c r="AE837">
        <v>0</v>
      </c>
      <c r="AF837">
        <v>24.519352087659616</v>
      </c>
      <c r="AG837">
        <v>36.62616434041923</v>
      </c>
      <c r="AH837">
        <v>39731.916938702518</v>
      </c>
      <c r="AI837">
        <v>1876.992</v>
      </c>
      <c r="AJ837">
        <v>39878.195304110501</v>
      </c>
      <c r="AK837">
        <v>38552.426858131999</v>
      </c>
      <c r="AL837">
        <v>48.787441262200979</v>
      </c>
      <c r="AM837" s="19">
        <v>59.112706375487143</v>
      </c>
      <c r="AN837">
        <v>0.8143786666666667</v>
      </c>
      <c r="AO837">
        <v>0.53952586666666669</v>
      </c>
      <c r="AP837">
        <v>0.18323519999999999</v>
      </c>
      <c r="AQ837">
        <v>1</v>
      </c>
      <c r="AR837">
        <v>0</v>
      </c>
      <c r="AS837">
        <v>2</v>
      </c>
      <c r="AT837">
        <v>1.48</v>
      </c>
      <c r="AU837">
        <v>1</v>
      </c>
      <c r="AV837">
        <v>2</v>
      </c>
      <c r="AW837">
        <v>1.5</v>
      </c>
      <c r="AX837">
        <v>1</v>
      </c>
      <c r="AY837">
        <v>2</v>
      </c>
      <c r="AZ837">
        <v>0.6</v>
      </c>
      <c r="BA837">
        <v>0.3</v>
      </c>
      <c r="BB837">
        <v>0.8</v>
      </c>
      <c r="BC837" s="27">
        <v>0.36249043850519114</v>
      </c>
      <c r="BD837" s="28">
        <v>0.5794562812876578</v>
      </c>
      <c r="BE837" s="28">
        <v>0.3072988928660193</v>
      </c>
      <c r="BF837" s="28">
        <f t="shared" si="144"/>
        <v>0.46692970788089694</v>
      </c>
      <c r="BG837" s="29" t="s">
        <v>106</v>
      </c>
      <c r="BH837">
        <v>0.35454425010519114</v>
      </c>
      <c r="BI837">
        <v>0.40697611928765776</v>
      </c>
      <c r="BJ837">
        <v>0.27035738487401928</v>
      </c>
      <c r="BK837">
        <f t="shared" si="145"/>
        <v>0.42998819988889692</v>
      </c>
      <c r="BL837" t="s">
        <v>106</v>
      </c>
      <c r="BM837" s="27">
        <v>0.37190761010519113</v>
      </c>
      <c r="BN837" s="28">
        <v>0.69702575638765785</v>
      </c>
      <c r="BO837" s="28">
        <v>0.33987023882401929</v>
      </c>
      <c r="BP837" s="28">
        <f t="shared" si="146"/>
        <v>0.49950105383889698</v>
      </c>
      <c r="BQ837" s="29" t="s">
        <v>106</v>
      </c>
      <c r="BR837">
        <v>0.27507881562128711</v>
      </c>
      <c r="BS837">
        <v>0.5794562812876578</v>
      </c>
      <c r="BT837">
        <v>0.25305851231155529</v>
      </c>
      <c r="BU837">
        <f t="shared" si="147"/>
        <v>0.41268932732643293</v>
      </c>
      <c r="BV837" t="s">
        <v>106</v>
      </c>
      <c r="BW837" s="27">
        <v>0.26713262722128711</v>
      </c>
      <c r="BX837" s="28">
        <v>0.40697611928765776</v>
      </c>
      <c r="BY837" s="28">
        <v>0.21611700431955527</v>
      </c>
      <c r="BZ837" s="28">
        <f t="shared" si="148"/>
        <v>0.37574781933443291</v>
      </c>
      <c r="CA837" s="29" t="s">
        <v>106</v>
      </c>
      <c r="CB837">
        <v>0.28449598722128711</v>
      </c>
      <c r="CC837">
        <v>0.69702575638765785</v>
      </c>
      <c r="CD837">
        <v>0.28562985826955528</v>
      </c>
      <c r="CE837">
        <f t="shared" si="149"/>
        <v>0.44412680223616474</v>
      </c>
      <c r="CF837" t="s">
        <v>107</v>
      </c>
      <c r="CG837" s="27">
        <v>0.16176745262363376</v>
      </c>
      <c r="CH837" s="28">
        <v>0.5794562812876578</v>
      </c>
      <c r="CI837" s="28">
        <v>0.18274690788910192</v>
      </c>
      <c r="CJ837" s="28">
        <f t="shared" si="150"/>
        <v>0.32139826763851143</v>
      </c>
      <c r="CK837" s="29" t="s">
        <v>107</v>
      </c>
      <c r="CL837">
        <v>0.15382126422363376</v>
      </c>
      <c r="CM837">
        <v>0.40697611928765776</v>
      </c>
      <c r="CN837">
        <v>0.14580539989710195</v>
      </c>
      <c r="CO837">
        <f t="shared" si="151"/>
        <v>0.30543621491197959</v>
      </c>
      <c r="CP837" t="s">
        <v>106</v>
      </c>
      <c r="CQ837" s="27">
        <v>0.17118462422363376</v>
      </c>
      <c r="CR837" s="28">
        <v>0.69702575638765785</v>
      </c>
      <c r="CS837" s="28">
        <v>0.21531825384710193</v>
      </c>
      <c r="CT837" s="28">
        <f t="shared" si="152"/>
        <v>0.33081543923851142</v>
      </c>
      <c r="CU837" s="29" t="s">
        <v>107</v>
      </c>
      <c r="CV837">
        <v>47878.406108362004</v>
      </c>
      <c r="CW837">
        <v>7643.1895535098602</v>
      </c>
      <c r="CX837">
        <v>0.15963081501487766</v>
      </c>
      <c r="CY837">
        <f t="shared" si="143"/>
        <v>0.73908709630253544</v>
      </c>
      <c r="CZ837">
        <f t="shared" si="153"/>
        <v>0.52212125352006877</v>
      </c>
    </row>
    <row r="838" spans="1:104" x14ac:dyDescent="0.25">
      <c r="A838">
        <v>1</v>
      </c>
      <c r="B838" s="15">
        <v>12542</v>
      </c>
      <c r="C838" s="15">
        <v>-61.357328359999997</v>
      </c>
      <c r="D838" s="15">
        <v>-16.165036579999999</v>
      </c>
      <c r="E838" s="15">
        <v>426</v>
      </c>
      <c r="F838" s="15">
        <v>0</v>
      </c>
      <c r="G838" s="15">
        <v>0</v>
      </c>
      <c r="H838" s="17">
        <v>2</v>
      </c>
      <c r="I838" s="19">
        <v>0</v>
      </c>
      <c r="J838" s="19">
        <v>0</v>
      </c>
      <c r="K838" s="19">
        <v>0</v>
      </c>
      <c r="L838" s="15">
        <v>0</v>
      </c>
      <c r="M838" s="15">
        <v>0</v>
      </c>
      <c r="N838" s="15">
        <v>0</v>
      </c>
      <c r="O838" s="19">
        <v>403.31372699999997</v>
      </c>
      <c r="P838" s="19">
        <v>112.82095789953641</v>
      </c>
      <c r="Q838" s="20">
        <v>3.5748121138905629</v>
      </c>
      <c r="R838" s="21">
        <v>6.3E-2</v>
      </c>
      <c r="S838" s="22">
        <v>0.32400000000000001</v>
      </c>
      <c r="T838" s="22">
        <v>0.67500000000000004</v>
      </c>
      <c r="U838" s="19">
        <v>0</v>
      </c>
      <c r="V838" s="19">
        <v>36.553990359449799</v>
      </c>
      <c r="W838" s="19">
        <v>76.154146582187082</v>
      </c>
      <c r="X838" s="19">
        <v>2930.0582052424174</v>
      </c>
      <c r="Y838" s="19">
        <v>0</v>
      </c>
      <c r="Z838" s="19">
        <v>2930.0582052424174</v>
      </c>
      <c r="AA838">
        <v>135.74304647559961</v>
      </c>
      <c r="AB838">
        <v>1</v>
      </c>
      <c r="AC838">
        <v>0.32500000000000001</v>
      </c>
      <c r="AD838">
        <v>0.67500000000000004</v>
      </c>
      <c r="AE838">
        <v>0</v>
      </c>
      <c r="AF838">
        <v>44.116490104569877</v>
      </c>
      <c r="AG838">
        <v>91.62655637102975</v>
      </c>
      <c r="AH838">
        <v>60033.414312444118</v>
      </c>
      <c r="AI838">
        <v>0</v>
      </c>
      <c r="AJ838">
        <v>57418.3718542766</v>
      </c>
      <c r="AK838">
        <v>54411.855199425299</v>
      </c>
      <c r="AL838">
        <v>105.71323755186562</v>
      </c>
      <c r="AM838" s="19">
        <v>128.63532612792881</v>
      </c>
      <c r="AN838">
        <v>0.86829866666666677</v>
      </c>
      <c r="AO838">
        <v>0.57524786666666672</v>
      </c>
      <c r="AP838">
        <v>0.19536719999999999</v>
      </c>
      <c r="AQ838">
        <v>1</v>
      </c>
      <c r="AR838">
        <v>0</v>
      </c>
      <c r="AS838">
        <v>2</v>
      </c>
      <c r="AT838">
        <v>1.48</v>
      </c>
      <c r="AU838">
        <v>1</v>
      </c>
      <c r="AV838">
        <v>2</v>
      </c>
      <c r="AW838">
        <v>1.5</v>
      </c>
      <c r="AX838">
        <v>1</v>
      </c>
      <c r="AY838">
        <v>2</v>
      </c>
      <c r="AZ838">
        <v>0.6</v>
      </c>
      <c r="BA838">
        <v>0.3</v>
      </c>
      <c r="BB838">
        <v>0.8</v>
      </c>
      <c r="BC838" s="27">
        <v>0.35422195814160767</v>
      </c>
      <c r="BD838" s="28">
        <v>0.61783943243577633</v>
      </c>
      <c r="BE838" s="28">
        <v>0.3175458429170791</v>
      </c>
      <c r="BF838" s="28">
        <f t="shared" si="144"/>
        <v>0.49367825914841645</v>
      </c>
      <c r="BG838" s="29" t="s">
        <v>106</v>
      </c>
      <c r="BH838">
        <v>0.34703705014160768</v>
      </c>
      <c r="BI838">
        <v>0.44033912833577632</v>
      </c>
      <c r="BJ838">
        <v>0.29178431664107918</v>
      </c>
      <c r="BK838">
        <f t="shared" si="145"/>
        <v>0.46791673287241653</v>
      </c>
      <c r="BL838" t="s">
        <v>106</v>
      </c>
      <c r="BM838" s="27">
        <v>0.36279929014160767</v>
      </c>
      <c r="BN838" s="28">
        <v>0.73623197963577636</v>
      </c>
      <c r="BO838" s="28">
        <v>0.34185752569107913</v>
      </c>
      <c r="BP838" s="28">
        <f t="shared" si="146"/>
        <v>0.51798994192241643</v>
      </c>
      <c r="BQ838" s="29" t="s">
        <v>106</v>
      </c>
      <c r="BR838">
        <v>0.26111521479081162</v>
      </c>
      <c r="BS838">
        <v>0.61783943243577633</v>
      </c>
      <c r="BT838">
        <v>0.24744498609775148</v>
      </c>
      <c r="BU838">
        <f t="shared" si="147"/>
        <v>0.4235774023290888</v>
      </c>
      <c r="BV838" t="s">
        <v>106</v>
      </c>
      <c r="BW838" s="27">
        <v>0.25393030679081163</v>
      </c>
      <c r="BX838" s="28">
        <v>0.44033912833577632</v>
      </c>
      <c r="BY838" s="28">
        <v>0.22168345982175147</v>
      </c>
      <c r="BZ838" s="28">
        <f t="shared" si="148"/>
        <v>0.39781587605308877</v>
      </c>
      <c r="CA838" s="29" t="s">
        <v>106</v>
      </c>
      <c r="CB838">
        <v>0.26969254679081162</v>
      </c>
      <c r="CC838">
        <v>0.73623197963577636</v>
      </c>
      <c r="CD838">
        <v>0.27175666887175148</v>
      </c>
      <c r="CE838">
        <f t="shared" si="149"/>
        <v>0.44582496302214891</v>
      </c>
      <c r="CF838" t="s">
        <v>107</v>
      </c>
      <c r="CG838" s="27">
        <v>0.14042128822496494</v>
      </c>
      <c r="CH838" s="28">
        <v>0.61783943243577633</v>
      </c>
      <c r="CI838" s="28">
        <v>0.15657350503566014</v>
      </c>
      <c r="CJ838" s="28">
        <f t="shared" si="150"/>
        <v>0.31655370445630227</v>
      </c>
      <c r="CK838" s="29" t="s">
        <v>107</v>
      </c>
      <c r="CL838">
        <v>0.13323638022496495</v>
      </c>
      <c r="CM838">
        <v>0.44033912833577632</v>
      </c>
      <c r="CN838">
        <v>0.13081197875966016</v>
      </c>
      <c r="CO838">
        <f t="shared" si="151"/>
        <v>0.30694439499099746</v>
      </c>
      <c r="CP838" t="s">
        <v>106</v>
      </c>
      <c r="CQ838" s="27">
        <v>0.14899862022496496</v>
      </c>
      <c r="CR838" s="28">
        <v>0.73623197963577636</v>
      </c>
      <c r="CS838" s="28">
        <v>0.18088518780966012</v>
      </c>
      <c r="CT838" s="28">
        <f t="shared" si="152"/>
        <v>0.32513103645630226</v>
      </c>
      <c r="CU838" s="29" t="s">
        <v>107</v>
      </c>
      <c r="CV838">
        <v>69494.325338792798</v>
      </c>
      <c r="CW838">
        <v>16967.8808094499</v>
      </c>
      <c r="CX838">
        <v>0.17613241623133732</v>
      </c>
      <c r="CY838">
        <f t="shared" si="143"/>
        <v>0.79397184866711368</v>
      </c>
      <c r="CZ838">
        <f t="shared" si="153"/>
        <v>0.53035437437294497</v>
      </c>
    </row>
    <row r="839" spans="1:104" x14ac:dyDescent="0.25">
      <c r="A839">
        <v>1</v>
      </c>
      <c r="B839" s="15">
        <v>12555</v>
      </c>
      <c r="C839" s="15">
        <v>-63.460371189999996</v>
      </c>
      <c r="D839" s="15">
        <v>-17.181213</v>
      </c>
      <c r="E839" s="15">
        <v>260</v>
      </c>
      <c r="F839" s="15">
        <v>0</v>
      </c>
      <c r="G839" s="15">
        <v>0</v>
      </c>
      <c r="H839" s="17">
        <v>2</v>
      </c>
      <c r="I839" s="19">
        <v>0</v>
      </c>
      <c r="J839" s="19">
        <v>0</v>
      </c>
      <c r="K839" s="19">
        <v>1</v>
      </c>
      <c r="L839" s="15">
        <v>0</v>
      </c>
      <c r="M839" s="15">
        <v>0</v>
      </c>
      <c r="N839" s="15">
        <v>1.2032</v>
      </c>
      <c r="O839" s="19">
        <v>228.907791</v>
      </c>
      <c r="P839" s="19">
        <v>64.033516633825727</v>
      </c>
      <c r="Q839" s="20">
        <v>3.574812114552512</v>
      </c>
      <c r="R839" s="21">
        <v>0.317</v>
      </c>
      <c r="S839" s="22">
        <v>0.38200000000000001</v>
      </c>
      <c r="T839" s="22">
        <v>0.61799999999999999</v>
      </c>
      <c r="U839" s="19">
        <v>0</v>
      </c>
      <c r="V839" s="19">
        <v>24.460803354121428</v>
      </c>
      <c r="W839" s="19">
        <v>39.572713279704296</v>
      </c>
      <c r="X839" s="19">
        <v>9548.1077179369513</v>
      </c>
      <c r="Y839" s="19">
        <v>1560</v>
      </c>
      <c r="Z839" s="19">
        <v>11108.107717936951</v>
      </c>
      <c r="AA839">
        <v>77.043350697624504</v>
      </c>
      <c r="AB839">
        <v>1</v>
      </c>
      <c r="AC839">
        <v>0.38500000000000001</v>
      </c>
      <c r="AD839">
        <v>0.61499999999999999</v>
      </c>
      <c r="AE839">
        <v>0</v>
      </c>
      <c r="AF839">
        <v>29.661690018585436</v>
      </c>
      <c r="AG839">
        <v>47.381660679039072</v>
      </c>
      <c r="AH839">
        <v>39024.148229894628</v>
      </c>
      <c r="AI839">
        <v>1876.992</v>
      </c>
      <c r="AJ839">
        <v>39201.256833343403</v>
      </c>
      <c r="AK839">
        <v>28872.894996658499</v>
      </c>
      <c r="AL839">
        <v>43.734891860902977</v>
      </c>
      <c r="AM839" s="19">
        <v>56.744725924701754</v>
      </c>
      <c r="AN839">
        <v>0.80359466666666668</v>
      </c>
      <c r="AO839">
        <v>0.53238146666666675</v>
      </c>
      <c r="AP839">
        <v>0.18080879999999999</v>
      </c>
      <c r="AQ839">
        <v>1</v>
      </c>
      <c r="AR839">
        <v>0</v>
      </c>
      <c r="AS839">
        <v>2</v>
      </c>
      <c r="AT839">
        <v>1.48</v>
      </c>
      <c r="AU839">
        <v>1</v>
      </c>
      <c r="AV839">
        <v>2</v>
      </c>
      <c r="AW839">
        <v>1.5</v>
      </c>
      <c r="AX839">
        <v>1</v>
      </c>
      <c r="AY839">
        <v>2</v>
      </c>
      <c r="AZ839">
        <v>0.6</v>
      </c>
      <c r="BA839">
        <v>0.3</v>
      </c>
      <c r="BB839">
        <v>0.8</v>
      </c>
      <c r="BC839" s="27">
        <v>0.36804229545732087</v>
      </c>
      <c r="BD839" s="28">
        <v>0.65316937396185659</v>
      </c>
      <c r="BE839" s="28">
        <v>0.33656044076262265</v>
      </c>
      <c r="BF839" s="28">
        <f t="shared" si="144"/>
        <v>0.57808257441238442</v>
      </c>
      <c r="BG839" s="29" t="s">
        <v>106</v>
      </c>
      <c r="BH839">
        <v>0.36085738745732088</v>
      </c>
      <c r="BI839">
        <v>0.47566906986185659</v>
      </c>
      <c r="BJ839">
        <v>0.31079891448662272</v>
      </c>
      <c r="BK839">
        <f t="shared" si="145"/>
        <v>0.5523210481363845</v>
      </c>
      <c r="BL839" t="s">
        <v>106</v>
      </c>
      <c r="BM839" s="27">
        <v>0.37661962745732086</v>
      </c>
      <c r="BN839" s="28">
        <v>0.77156192116185662</v>
      </c>
      <c r="BO839" s="28">
        <v>0.36087212353662268</v>
      </c>
      <c r="BP839" s="28">
        <f t="shared" si="146"/>
        <v>0.6023942571863844</v>
      </c>
      <c r="BQ839" s="29" t="s">
        <v>106</v>
      </c>
      <c r="BR839">
        <v>0.28187369327043688</v>
      </c>
      <c r="BS839">
        <v>0.65316937396185659</v>
      </c>
      <c r="BT839">
        <v>0.27168336927634229</v>
      </c>
      <c r="BU839">
        <f t="shared" si="147"/>
        <v>0.51320550292610401</v>
      </c>
      <c r="BV839" t="s">
        <v>106</v>
      </c>
      <c r="BW839" s="27">
        <v>0.27468878527043689</v>
      </c>
      <c r="BX839" s="28">
        <v>0.47566906986185659</v>
      </c>
      <c r="BY839" s="28">
        <v>0.24592184300034226</v>
      </c>
      <c r="BZ839" s="28">
        <f t="shared" si="148"/>
        <v>0.48744397665010397</v>
      </c>
      <c r="CA839" s="29" t="s">
        <v>106</v>
      </c>
      <c r="CB839">
        <v>0.29045102527043687</v>
      </c>
      <c r="CC839">
        <v>0.77156192116185662</v>
      </c>
      <c r="CD839">
        <v>0.29599505205034227</v>
      </c>
      <c r="CE839">
        <f t="shared" si="149"/>
        <v>0.53197315892019859</v>
      </c>
      <c r="CF839" t="s">
        <v>107</v>
      </c>
      <c r="CG839" s="27">
        <v>0.1701736533985502</v>
      </c>
      <c r="CH839" s="28">
        <v>0.65316937396185659</v>
      </c>
      <c r="CI839" s="28">
        <v>0.18758346179412691</v>
      </c>
      <c r="CJ839" s="28">
        <f t="shared" si="150"/>
        <v>0.41169578704831195</v>
      </c>
      <c r="CK839" s="29" t="s">
        <v>107</v>
      </c>
      <c r="CL839">
        <v>0.16298874539855021</v>
      </c>
      <c r="CM839">
        <v>0.47566906986185659</v>
      </c>
      <c r="CN839">
        <v>0.16182193551812693</v>
      </c>
      <c r="CO839">
        <f t="shared" si="151"/>
        <v>0.40334406916788867</v>
      </c>
      <c r="CP839" t="s">
        <v>106</v>
      </c>
      <c r="CQ839" s="27">
        <v>0.17875098539855019</v>
      </c>
      <c r="CR839" s="28">
        <v>0.77156192116185662</v>
      </c>
      <c r="CS839" s="28">
        <v>0.21189514456812691</v>
      </c>
      <c r="CT839" s="28">
        <f t="shared" si="152"/>
        <v>0.42027311904831194</v>
      </c>
      <c r="CU839" s="29" t="s">
        <v>107</v>
      </c>
      <c r="CV839">
        <v>53282.633208804204</v>
      </c>
      <c r="CW839">
        <v>9630.4188372030603</v>
      </c>
      <c r="CX839">
        <v>0.24152213364976174</v>
      </c>
      <c r="CY839">
        <f t="shared" si="143"/>
        <v>0.89469150761161831</v>
      </c>
      <c r="CZ839">
        <f t="shared" si="153"/>
        <v>0.60956442910708264</v>
      </c>
    </row>
    <row r="840" spans="1:104" x14ac:dyDescent="0.25">
      <c r="A840">
        <v>1</v>
      </c>
      <c r="B840" s="15">
        <v>12564</v>
      </c>
      <c r="C840" s="15">
        <v>-64.225085350000001</v>
      </c>
      <c r="D840" s="15">
        <v>-16.38097531</v>
      </c>
      <c r="E840" s="15">
        <v>220</v>
      </c>
      <c r="F840" s="15">
        <v>0</v>
      </c>
      <c r="G840" s="15">
        <v>0</v>
      </c>
      <c r="H840" s="17">
        <v>2</v>
      </c>
      <c r="I840" s="19">
        <v>0</v>
      </c>
      <c r="J840" s="19">
        <v>0</v>
      </c>
      <c r="K840" s="19">
        <v>0</v>
      </c>
      <c r="L840" s="15">
        <v>0</v>
      </c>
      <c r="M840" s="15">
        <v>0</v>
      </c>
      <c r="N840" s="15">
        <v>0</v>
      </c>
      <c r="O840" s="19">
        <v>584.98657700000001</v>
      </c>
      <c r="P840" s="19">
        <v>163.64120918508158</v>
      </c>
      <c r="Q840" s="20">
        <v>3.5748121143395375</v>
      </c>
      <c r="R840" s="21">
        <v>4.2999999999999997E-2</v>
      </c>
      <c r="S840" s="22">
        <v>0.33500000000000002</v>
      </c>
      <c r="T840" s="22">
        <v>0.66500000000000004</v>
      </c>
      <c r="U840" s="19">
        <v>0</v>
      </c>
      <c r="V840" s="19">
        <v>54.819805077002329</v>
      </c>
      <c r="W840" s="19">
        <v>108.82140410807925</v>
      </c>
      <c r="X840" s="19">
        <v>2978.8272054857598</v>
      </c>
      <c r="Y840" s="19">
        <v>0</v>
      </c>
      <c r="Z840" s="19">
        <v>2978.8272054857598</v>
      </c>
      <c r="AA840">
        <v>196.88856290367843</v>
      </c>
      <c r="AB840">
        <v>1</v>
      </c>
      <c r="AC840">
        <v>0.34800000000000003</v>
      </c>
      <c r="AD840">
        <v>0.65199999999999991</v>
      </c>
      <c r="AE840">
        <v>0</v>
      </c>
      <c r="AF840">
        <v>68.517219890480106</v>
      </c>
      <c r="AG840">
        <v>128.37134301319833</v>
      </c>
      <c r="AH840">
        <v>91925.765791106896</v>
      </c>
      <c r="AI840">
        <v>0</v>
      </c>
      <c r="AJ840">
        <v>87921.499468229595</v>
      </c>
      <c r="AK840">
        <v>84779.2856600628</v>
      </c>
      <c r="AL840">
        <v>156.60463719012307</v>
      </c>
      <c r="AM840" s="19">
        <v>189.85199090871993</v>
      </c>
      <c r="AN840">
        <v>0.87548800000000004</v>
      </c>
      <c r="AO840">
        <v>0.58001080000000005</v>
      </c>
      <c r="AP840">
        <v>0.19698479999999999</v>
      </c>
      <c r="AQ840">
        <v>1</v>
      </c>
      <c r="AR840">
        <v>0</v>
      </c>
      <c r="AS840">
        <v>2</v>
      </c>
      <c r="AT840">
        <v>1.48</v>
      </c>
      <c r="AU840">
        <v>1</v>
      </c>
      <c r="AV840">
        <v>2</v>
      </c>
      <c r="AW840">
        <v>1.5</v>
      </c>
      <c r="AX840">
        <v>1</v>
      </c>
      <c r="AY840">
        <v>2</v>
      </c>
      <c r="AZ840">
        <v>0.6</v>
      </c>
      <c r="BA840">
        <v>0.3</v>
      </c>
      <c r="BB840">
        <v>0.8</v>
      </c>
      <c r="BC840" s="27">
        <v>0.3477565663742096</v>
      </c>
      <c r="BD840" s="28">
        <v>0.61915524995505422</v>
      </c>
      <c r="BE840" s="28">
        <v>0.31205504873964524</v>
      </c>
      <c r="BF840" s="28">
        <f t="shared" si="144"/>
        <v>0.45265253874277112</v>
      </c>
      <c r="BG840" s="29" t="s">
        <v>106</v>
      </c>
      <c r="BH840">
        <v>0.34057165837420955</v>
      </c>
      <c r="BI840">
        <v>0.44165494585505422</v>
      </c>
      <c r="BJ840">
        <v>0.28629352246364526</v>
      </c>
      <c r="BK840">
        <f t="shared" si="145"/>
        <v>0.42689101246677114</v>
      </c>
      <c r="BL840" t="s">
        <v>106</v>
      </c>
      <c r="BM840" s="27">
        <v>0.35633389837420959</v>
      </c>
      <c r="BN840" s="28">
        <v>0.73754779715505436</v>
      </c>
      <c r="BO840" s="28">
        <v>0.33636673151364527</v>
      </c>
      <c r="BP840" s="28">
        <f t="shared" si="146"/>
        <v>0.47696422151677115</v>
      </c>
      <c r="BQ840" s="29" t="s">
        <v>106</v>
      </c>
      <c r="BR840">
        <v>0.25387891844964561</v>
      </c>
      <c r="BS840">
        <v>0.61915524995505422</v>
      </c>
      <c r="BT840">
        <v>0.24137377132775684</v>
      </c>
      <c r="BU840">
        <f t="shared" si="147"/>
        <v>0.38197126133088272</v>
      </c>
      <c r="BV840" t="s">
        <v>106</v>
      </c>
      <c r="BW840" s="27">
        <v>0.24669401044964559</v>
      </c>
      <c r="BX840" s="28">
        <v>0.44165494585505422</v>
      </c>
      <c r="BY840" s="28">
        <v>0.21561224505175683</v>
      </c>
      <c r="BZ840" s="28">
        <f t="shared" si="148"/>
        <v>0.35620973505488274</v>
      </c>
      <c r="CA840" s="29" t="s">
        <v>106</v>
      </c>
      <c r="CB840">
        <v>0.2624562504496456</v>
      </c>
      <c r="CC840">
        <v>0.73754779715505436</v>
      </c>
      <c r="CD840">
        <v>0.26568545410175681</v>
      </c>
      <c r="CE840">
        <f t="shared" si="149"/>
        <v>0.40305374045277148</v>
      </c>
      <c r="CF840" t="s">
        <v>107</v>
      </c>
      <c r="CG840" s="27">
        <v>0.13218567114002555</v>
      </c>
      <c r="CH840" s="28">
        <v>0.61915524995505422</v>
      </c>
      <c r="CI840" s="28">
        <v>0.14974989320123483</v>
      </c>
      <c r="CJ840" s="28">
        <f t="shared" si="150"/>
        <v>0.27278316114315143</v>
      </c>
      <c r="CK840" s="29" t="s">
        <v>107</v>
      </c>
      <c r="CL840">
        <v>0.12500076314002556</v>
      </c>
      <c r="CM840">
        <v>0.44165494585505422</v>
      </c>
      <c r="CN840">
        <v>0.12398836692523484</v>
      </c>
      <c r="CO840">
        <f t="shared" si="151"/>
        <v>0.26458585692836073</v>
      </c>
      <c r="CP840" t="s">
        <v>106</v>
      </c>
      <c r="CQ840" s="27">
        <v>0.14076300314002557</v>
      </c>
      <c r="CR840" s="28">
        <v>0.73754779715505436</v>
      </c>
      <c r="CS840" s="28">
        <v>0.17406157597523486</v>
      </c>
      <c r="CT840" s="28">
        <f t="shared" si="152"/>
        <v>0.28136049314315148</v>
      </c>
      <c r="CU840" s="29" t="s">
        <v>107</v>
      </c>
      <c r="CV840">
        <v>82926.645244013605</v>
      </c>
      <c r="CW840">
        <v>24611.070362959799</v>
      </c>
      <c r="CX840">
        <v>0.14059749000312588</v>
      </c>
      <c r="CY840">
        <f t="shared" si="143"/>
        <v>0.75975273995818005</v>
      </c>
      <c r="CZ840">
        <f t="shared" si="153"/>
        <v>0.48835405637733548</v>
      </c>
    </row>
    <row r="841" spans="1:104" x14ac:dyDescent="0.25">
      <c r="A841">
        <v>1</v>
      </c>
      <c r="B841" s="15">
        <v>12566</v>
      </c>
      <c r="C841" s="15">
        <v>-63.948369849999999</v>
      </c>
      <c r="D841" s="15">
        <v>-18.405068350000001</v>
      </c>
      <c r="E841" s="15">
        <v>2102</v>
      </c>
      <c r="F841" s="15">
        <v>1</v>
      </c>
      <c r="G841" s="15">
        <v>0</v>
      </c>
      <c r="H841" s="17">
        <v>3</v>
      </c>
      <c r="I841" s="19">
        <v>0</v>
      </c>
      <c r="J841" s="19">
        <v>0</v>
      </c>
      <c r="K841" s="19">
        <v>1</v>
      </c>
      <c r="L841" s="15">
        <v>0</v>
      </c>
      <c r="M841" s="15">
        <v>0</v>
      </c>
      <c r="N841" s="15">
        <v>1.2032</v>
      </c>
      <c r="O841" s="19">
        <v>225.27433399999899</v>
      </c>
      <c r="P841" s="19">
        <v>63.017111609284719</v>
      </c>
      <c r="Q841" s="20">
        <v>3.5748121144734895</v>
      </c>
      <c r="R841" s="21">
        <v>0.24199999999999999</v>
      </c>
      <c r="S841" s="22">
        <v>0.60899999999999999</v>
      </c>
      <c r="T841" s="22">
        <v>0.39</v>
      </c>
      <c r="U841" s="19">
        <v>0</v>
      </c>
      <c r="V841" s="19">
        <v>38.377420970054395</v>
      </c>
      <c r="W841" s="19">
        <v>24.57667352762104</v>
      </c>
      <c r="X841" s="19">
        <v>12693.820872597356</v>
      </c>
      <c r="Y841" s="19">
        <v>1560</v>
      </c>
      <c r="Z841" s="19">
        <v>14253.820872597356</v>
      </c>
      <c r="AA841">
        <v>75.820440357948868</v>
      </c>
      <c r="AB841">
        <v>1</v>
      </c>
      <c r="AC841">
        <v>0.61</v>
      </c>
      <c r="AD841">
        <v>0.39</v>
      </c>
      <c r="AE841">
        <v>0</v>
      </c>
      <c r="AF841">
        <v>46.250468618348812</v>
      </c>
      <c r="AG841">
        <v>29.56997173960006</v>
      </c>
      <c r="AH841">
        <v>67630.627254288702</v>
      </c>
      <c r="AI841">
        <v>1876.992</v>
      </c>
      <c r="AJ841">
        <v>66561.643859129705</v>
      </c>
      <c r="AK841">
        <v>53173.770485191897</v>
      </c>
      <c r="AL841">
        <v>47.766970599837819</v>
      </c>
      <c r="AM841" s="19">
        <v>60.570299348501969</v>
      </c>
      <c r="AN841">
        <v>0.81078400000000006</v>
      </c>
      <c r="AO841">
        <v>0.53714440000000008</v>
      </c>
      <c r="AP841">
        <v>0.18242639999999999</v>
      </c>
      <c r="AQ841">
        <v>1</v>
      </c>
      <c r="AR841">
        <v>0</v>
      </c>
      <c r="AS841">
        <v>2</v>
      </c>
      <c r="AT841">
        <v>1.48</v>
      </c>
      <c r="AU841">
        <v>1</v>
      </c>
      <c r="AV841">
        <v>2</v>
      </c>
      <c r="AW841">
        <v>1.5</v>
      </c>
      <c r="AX841">
        <v>1</v>
      </c>
      <c r="AY841">
        <v>2</v>
      </c>
      <c r="AZ841">
        <v>0.6</v>
      </c>
      <c r="BA841">
        <v>0.3</v>
      </c>
      <c r="BB841">
        <v>0.8</v>
      </c>
      <c r="BC841" s="27">
        <v>0.36015215452022298</v>
      </c>
      <c r="BD841" s="28">
        <v>0.58136550662077091</v>
      </c>
      <c r="BE841" s="28">
        <v>0.30544404800012509</v>
      </c>
      <c r="BF841" s="28">
        <f t="shared" si="144"/>
        <v>0.43544726165533132</v>
      </c>
      <c r="BG841" s="29" t="s">
        <v>106</v>
      </c>
      <c r="BH841">
        <v>0.35220596612022304</v>
      </c>
      <c r="BI841">
        <v>0.40888534462077086</v>
      </c>
      <c r="BJ841">
        <v>0.26850254000812507</v>
      </c>
      <c r="BK841">
        <f t="shared" si="145"/>
        <v>0.3985057536633313</v>
      </c>
      <c r="BL841" t="s">
        <v>106</v>
      </c>
      <c r="BM841" s="27">
        <v>0.36956932612022303</v>
      </c>
      <c r="BN841" s="28">
        <v>0.69893498172077084</v>
      </c>
      <c r="BO841" s="28">
        <v>0.33801539395812513</v>
      </c>
      <c r="BP841" s="28">
        <f t="shared" si="146"/>
        <v>0.46801860761333136</v>
      </c>
      <c r="BQ841" s="29" t="s">
        <v>106</v>
      </c>
      <c r="BR841">
        <v>0.27312636645729504</v>
      </c>
      <c r="BS841">
        <v>0.58136550662077091</v>
      </c>
      <c r="BT841">
        <v>0.25144308443427704</v>
      </c>
      <c r="BU841">
        <f t="shared" si="147"/>
        <v>0.38144629808948327</v>
      </c>
      <c r="BV841" t="s">
        <v>106</v>
      </c>
      <c r="BW841" s="27">
        <v>0.2651801780572951</v>
      </c>
      <c r="BX841" s="28">
        <v>0.40888534462077086</v>
      </c>
      <c r="BY841" s="28">
        <v>0.21450157644227708</v>
      </c>
      <c r="BZ841" s="28">
        <f t="shared" si="148"/>
        <v>0.34450479009748336</v>
      </c>
      <c r="CA841" s="29" t="s">
        <v>106</v>
      </c>
      <c r="CB841">
        <v>0.28254353805729504</v>
      </c>
      <c r="CC841">
        <v>0.69893498172077084</v>
      </c>
      <c r="CD841">
        <v>0.28401443039227708</v>
      </c>
      <c r="CE841">
        <f t="shared" si="149"/>
        <v>0.41254675171250133</v>
      </c>
      <c r="CF841" t="s">
        <v>107</v>
      </c>
      <c r="CG841" s="27">
        <v>0.16031515970905502</v>
      </c>
      <c r="CH841" s="28">
        <v>0.58136550662077091</v>
      </c>
      <c r="CI841" s="28">
        <v>0.18144183536743705</v>
      </c>
      <c r="CJ841" s="28">
        <f t="shared" si="150"/>
        <v>0.29031837336426125</v>
      </c>
      <c r="CK841" s="29" t="s">
        <v>107</v>
      </c>
      <c r="CL841">
        <v>0.15236897130905502</v>
      </c>
      <c r="CM841">
        <v>0.40888534462077086</v>
      </c>
      <c r="CN841">
        <v>0.14450032737543705</v>
      </c>
      <c r="CO841">
        <f t="shared" si="151"/>
        <v>0.27450354103064334</v>
      </c>
      <c r="CP841" t="s">
        <v>106</v>
      </c>
      <c r="CQ841" s="27">
        <v>0.16973233130905502</v>
      </c>
      <c r="CR841" s="28">
        <v>0.69893498172077084</v>
      </c>
      <c r="CS841" s="28">
        <v>0.21401318132543706</v>
      </c>
      <c r="CT841" s="28">
        <f t="shared" si="152"/>
        <v>0.29973554496426125</v>
      </c>
      <c r="CU841" s="29" t="s">
        <v>107</v>
      </c>
      <c r="CV841">
        <v>52888.034332454699</v>
      </c>
      <c r="CW841">
        <v>9477.5550447436108</v>
      </c>
      <c r="CX841">
        <v>0.13000321365520626</v>
      </c>
      <c r="CY841">
        <f t="shared" si="143"/>
        <v>0.7113687202759772</v>
      </c>
      <c r="CZ841">
        <f t="shared" si="153"/>
        <v>0.49015536817542926</v>
      </c>
    </row>
    <row r="842" spans="1:104" x14ac:dyDescent="0.25">
      <c r="A842">
        <v>1</v>
      </c>
      <c r="B842" s="15">
        <v>12568</v>
      </c>
      <c r="C842" s="15">
        <v>-63.577798260000002</v>
      </c>
      <c r="D842" s="15">
        <v>-16.840121180000001</v>
      </c>
      <c r="E842" s="15">
        <v>221</v>
      </c>
      <c r="F842" s="15">
        <v>0</v>
      </c>
      <c r="G842" s="15">
        <v>0</v>
      </c>
      <c r="H842" s="17">
        <v>3</v>
      </c>
      <c r="I842" s="19">
        <v>0</v>
      </c>
      <c r="J842" s="19">
        <v>0</v>
      </c>
      <c r="K842" s="19">
        <v>0</v>
      </c>
      <c r="L842" s="15">
        <v>0</v>
      </c>
      <c r="M842" s="15">
        <v>0</v>
      </c>
      <c r="N842" s="15">
        <v>0</v>
      </c>
      <c r="O842" s="19">
        <v>236.17470499999999</v>
      </c>
      <c r="P842" s="19">
        <v>66.066326682907729</v>
      </c>
      <c r="Q842" s="20">
        <v>3.5748121147032328</v>
      </c>
      <c r="R842" s="21">
        <v>0.16900000000000001</v>
      </c>
      <c r="S842" s="22">
        <v>0.255</v>
      </c>
      <c r="T842" s="22">
        <v>0.74399999999999999</v>
      </c>
      <c r="U842" s="19">
        <v>0</v>
      </c>
      <c r="V842" s="19">
        <v>16.84691330414147</v>
      </c>
      <c r="W842" s="19">
        <v>49.153347052083348</v>
      </c>
      <c r="X842" s="19">
        <v>3831.5313487660842</v>
      </c>
      <c r="Y842" s="19">
        <v>0</v>
      </c>
      <c r="Z842" s="19">
        <v>3831.5313487660842</v>
      </c>
      <c r="AA842">
        <v>79.489171347728259</v>
      </c>
      <c r="AB842">
        <v>1</v>
      </c>
      <c r="AC842">
        <v>0.25800000000000001</v>
      </c>
      <c r="AD842">
        <v>0.74199999999999999</v>
      </c>
      <c r="AE842">
        <v>0</v>
      </c>
      <c r="AF842">
        <v>20.50820620771389</v>
      </c>
      <c r="AG842">
        <v>58.980965140014369</v>
      </c>
      <c r="AH842">
        <v>29450.42479699821</v>
      </c>
      <c r="AI842">
        <v>0</v>
      </c>
      <c r="AJ842">
        <v>28167.570705828501</v>
      </c>
      <c r="AK842">
        <v>24211.096956253601</v>
      </c>
      <c r="AL842">
        <v>54.901117473496321</v>
      </c>
      <c r="AM842" s="19">
        <v>68.323962138316858</v>
      </c>
      <c r="AN842">
        <v>0.80359466666666668</v>
      </c>
      <c r="AO842">
        <v>0.53238146666666675</v>
      </c>
      <c r="AP842">
        <v>0.18080879999999999</v>
      </c>
      <c r="AQ842">
        <v>1</v>
      </c>
      <c r="AR842">
        <v>0</v>
      </c>
      <c r="AS842">
        <v>2</v>
      </c>
      <c r="AT842">
        <v>1.48</v>
      </c>
      <c r="AU842">
        <v>1</v>
      </c>
      <c r="AV842">
        <v>2</v>
      </c>
      <c r="AW842">
        <v>1.5</v>
      </c>
      <c r="AX842">
        <v>1</v>
      </c>
      <c r="AY842">
        <v>2</v>
      </c>
      <c r="AZ842">
        <v>0.6</v>
      </c>
      <c r="BA842">
        <v>0.3</v>
      </c>
      <c r="BB842">
        <v>0.8</v>
      </c>
      <c r="BC842" s="27">
        <v>0.35761736899862756</v>
      </c>
      <c r="BD842" s="28">
        <v>0.64085992992509277</v>
      </c>
      <c r="BE842" s="28">
        <v>0.32585795807781542</v>
      </c>
      <c r="BF842" s="28">
        <f t="shared" si="144"/>
        <v>0.61885493731131525</v>
      </c>
      <c r="BG842" s="29" t="s">
        <v>106</v>
      </c>
      <c r="BH842">
        <v>0.35043246099862757</v>
      </c>
      <c r="BI842">
        <v>0.46335962582509277</v>
      </c>
      <c r="BJ842">
        <v>0.30009643180181544</v>
      </c>
      <c r="BK842">
        <f t="shared" si="145"/>
        <v>0.59309341103531521</v>
      </c>
      <c r="BL842" t="s">
        <v>106</v>
      </c>
      <c r="BM842" s="27">
        <v>0.36619470099862755</v>
      </c>
      <c r="BN842" s="28">
        <v>0.75925247712509281</v>
      </c>
      <c r="BO842" s="28">
        <v>0.35016964085181546</v>
      </c>
      <c r="BP842" s="28">
        <f t="shared" si="146"/>
        <v>0.64316662008531522</v>
      </c>
      <c r="BQ842" s="29" t="s">
        <v>106</v>
      </c>
      <c r="BR842">
        <v>0.27144876681174357</v>
      </c>
      <c r="BS842">
        <v>0.64085992992509277</v>
      </c>
      <c r="BT842">
        <v>0.26098088659153507</v>
      </c>
      <c r="BU842">
        <f t="shared" si="147"/>
        <v>0.55397786582503494</v>
      </c>
      <c r="BV842" t="s">
        <v>106</v>
      </c>
      <c r="BW842" s="27">
        <v>0.26426385881174352</v>
      </c>
      <c r="BX842" s="28">
        <v>0.46335962582509277</v>
      </c>
      <c r="BY842" s="28">
        <v>0.23521936031553503</v>
      </c>
      <c r="BZ842" s="28">
        <f t="shared" si="148"/>
        <v>0.52821633954903491</v>
      </c>
      <c r="CA842" s="29" t="s">
        <v>106</v>
      </c>
      <c r="CB842">
        <v>0.28002609881174356</v>
      </c>
      <c r="CC842">
        <v>0.75925247712509281</v>
      </c>
      <c r="CD842">
        <v>0.28529256936553504</v>
      </c>
      <c r="CE842">
        <f t="shared" si="149"/>
        <v>0.57302307804524344</v>
      </c>
      <c r="CF842" t="s">
        <v>107</v>
      </c>
      <c r="CG842" s="27">
        <v>0.15974872693985687</v>
      </c>
      <c r="CH842" s="28">
        <v>0.64085992992509277</v>
      </c>
      <c r="CI842" s="28">
        <v>0.17688097910931969</v>
      </c>
      <c r="CJ842" s="28">
        <f t="shared" si="150"/>
        <v>0.45274570617335669</v>
      </c>
      <c r="CK842" s="29" t="s">
        <v>107</v>
      </c>
      <c r="CL842">
        <v>0.15256381893985688</v>
      </c>
      <c r="CM842">
        <v>0.46335962582509277</v>
      </c>
      <c r="CN842">
        <v>0.15111945283331968</v>
      </c>
      <c r="CO842">
        <f t="shared" si="151"/>
        <v>0.4441164320668195</v>
      </c>
      <c r="CP842" t="s">
        <v>106</v>
      </c>
      <c r="CQ842" s="27">
        <v>0.16832605893985686</v>
      </c>
      <c r="CR842" s="28">
        <v>0.75925247712509281</v>
      </c>
      <c r="CS842" s="28">
        <v>0.20119266188331969</v>
      </c>
      <c r="CT842" s="28">
        <f t="shared" si="152"/>
        <v>0.46132303817335668</v>
      </c>
      <c r="CU842" s="29" t="s">
        <v>107</v>
      </c>
      <c r="CV842">
        <v>54062.5452701592</v>
      </c>
      <c r="CW842">
        <v>9936.1464184660308</v>
      </c>
      <c r="CX842">
        <v>0.29299697923349982</v>
      </c>
      <c r="CY842">
        <f t="shared" si="143"/>
        <v>0.93385690915859265</v>
      </c>
      <c r="CZ842">
        <f t="shared" si="153"/>
        <v>0.65061434823212738</v>
      </c>
    </row>
    <row r="843" spans="1:104" x14ac:dyDescent="0.25">
      <c r="A843">
        <v>1</v>
      </c>
      <c r="B843" s="15">
        <v>12574</v>
      </c>
      <c r="C843" s="15">
        <v>-60.55310137</v>
      </c>
      <c r="D843" s="15">
        <v>-17.48273077</v>
      </c>
      <c r="E843" s="15">
        <v>282</v>
      </c>
      <c r="F843" s="15">
        <v>0</v>
      </c>
      <c r="G843" s="15">
        <v>0</v>
      </c>
      <c r="H843" s="17">
        <v>2</v>
      </c>
      <c r="I843" s="19">
        <v>0</v>
      </c>
      <c r="J843" s="19">
        <v>0</v>
      </c>
      <c r="K843" s="19">
        <v>0</v>
      </c>
      <c r="L843" s="15">
        <v>0</v>
      </c>
      <c r="M843" s="15">
        <v>0</v>
      </c>
      <c r="N843" s="15">
        <v>0</v>
      </c>
      <c r="O843" s="19">
        <v>1329.84526199999</v>
      </c>
      <c r="P843" s="19">
        <v>372.00423944996726</v>
      </c>
      <c r="Q843" s="20">
        <v>3.5748121149539958</v>
      </c>
      <c r="R843" s="21">
        <v>0.96199999999999997</v>
      </c>
      <c r="S843" s="22">
        <v>0.52800000000000002</v>
      </c>
      <c r="T843" s="22">
        <v>0.47200000000000003</v>
      </c>
      <c r="U843" s="19">
        <v>0</v>
      </c>
      <c r="V843" s="19">
        <v>196.41823842958271</v>
      </c>
      <c r="W843" s="19">
        <v>175.58600102038454</v>
      </c>
      <c r="X843" s="19">
        <v>220635.69060950427</v>
      </c>
      <c r="Y843" s="19">
        <v>0</v>
      </c>
      <c r="Z843" s="19">
        <v>220635.69060950427</v>
      </c>
      <c r="AA843">
        <v>447.58518022662952</v>
      </c>
      <c r="AB843">
        <v>1</v>
      </c>
      <c r="AC843">
        <v>0.52900000000000003</v>
      </c>
      <c r="AD843">
        <v>0.47099999999999997</v>
      </c>
      <c r="AE843">
        <v>0</v>
      </c>
      <c r="AF843">
        <v>236.77256033988704</v>
      </c>
      <c r="AG843">
        <v>210.81261988674248</v>
      </c>
      <c r="AH843">
        <v>295744.60677338229</v>
      </c>
      <c r="AI843">
        <v>0</v>
      </c>
      <c r="AJ843">
        <v>282862.036151746</v>
      </c>
      <c r="AK843">
        <v>56698.843617904698</v>
      </c>
      <c r="AL843">
        <v>14.136161099098768</v>
      </c>
      <c r="AM843" s="19">
        <v>89.717101875761031</v>
      </c>
      <c r="AN843">
        <v>0.84673066666666674</v>
      </c>
      <c r="AO843">
        <v>0.56095906666666673</v>
      </c>
      <c r="AP843">
        <v>0.1905144</v>
      </c>
      <c r="AQ843">
        <v>1</v>
      </c>
      <c r="AR843">
        <v>0</v>
      </c>
      <c r="AS843">
        <v>2</v>
      </c>
      <c r="AT843">
        <v>1.48</v>
      </c>
      <c r="AU843">
        <v>1</v>
      </c>
      <c r="AV843">
        <v>2</v>
      </c>
      <c r="AW843">
        <v>1.5</v>
      </c>
      <c r="AX843">
        <v>1</v>
      </c>
      <c r="AY843">
        <v>2</v>
      </c>
      <c r="AZ843">
        <v>0.6</v>
      </c>
      <c r="BA843">
        <v>0.3</v>
      </c>
      <c r="BB843">
        <v>0.8</v>
      </c>
      <c r="BC843" s="27">
        <v>0.35914035923242049</v>
      </c>
      <c r="BD843" s="28">
        <v>0.62419120204993295</v>
      </c>
      <c r="BE843" s="28">
        <v>0.32332265645373476</v>
      </c>
      <c r="BF843" s="28">
        <f t="shared" si="144"/>
        <v>0.67339391283689887</v>
      </c>
      <c r="BG843" s="29" t="s">
        <v>106</v>
      </c>
      <c r="BH843">
        <v>0.35195545123242045</v>
      </c>
      <c r="BI843">
        <v>0.44669089794993294</v>
      </c>
      <c r="BJ843">
        <v>0.29756113017773483</v>
      </c>
      <c r="BK843">
        <f t="shared" si="145"/>
        <v>0.64763238656089883</v>
      </c>
      <c r="BL843" t="s">
        <v>106</v>
      </c>
      <c r="BM843" s="27">
        <v>0.36771769123242048</v>
      </c>
      <c r="BN843" s="28">
        <v>0.74258374924993298</v>
      </c>
      <c r="BO843" s="28">
        <v>0.34763433922773479</v>
      </c>
      <c r="BP843" s="28">
        <f t="shared" si="146"/>
        <v>0.69770559561089884</v>
      </c>
      <c r="BQ843" s="29" t="s">
        <v>106</v>
      </c>
      <c r="BR843">
        <v>0.26834632960292848</v>
      </c>
      <c r="BS843">
        <v>0.62419120204993295</v>
      </c>
      <c r="BT843">
        <v>0.25496306141208958</v>
      </c>
      <c r="BU843">
        <f t="shared" si="147"/>
        <v>0.60503431779525363</v>
      </c>
      <c r="BV843" t="s">
        <v>106</v>
      </c>
      <c r="BW843" s="27">
        <v>0.26116142160292849</v>
      </c>
      <c r="BX843" s="28">
        <v>0.44669089794993294</v>
      </c>
      <c r="BY843" s="28">
        <v>0.22920153513608957</v>
      </c>
      <c r="BZ843" s="28">
        <f t="shared" si="148"/>
        <v>0.57927279151925359</v>
      </c>
      <c r="CA843" s="29" t="s">
        <v>106</v>
      </c>
      <c r="CB843">
        <v>0.27692366160292847</v>
      </c>
      <c r="CC843">
        <v>0.74258374924993298</v>
      </c>
      <c r="CD843">
        <v>0.27927474418608961</v>
      </c>
      <c r="CE843">
        <f t="shared" si="149"/>
        <v>0.62699491798609253</v>
      </c>
      <c r="CF843" t="s">
        <v>107</v>
      </c>
      <c r="CG843" s="27">
        <v>0.15065036526840181</v>
      </c>
      <c r="CH843" s="28">
        <v>0.62419120204993295</v>
      </c>
      <c r="CI843" s="28">
        <v>0.16634877154329022</v>
      </c>
      <c r="CJ843" s="28">
        <f t="shared" si="150"/>
        <v>0.50072162165156586</v>
      </c>
      <c r="CK843" s="29" t="s">
        <v>107</v>
      </c>
      <c r="CL843">
        <v>0.14346545726840179</v>
      </c>
      <c r="CM843">
        <v>0.44669089794993294</v>
      </c>
      <c r="CN843">
        <v>0.14058724526729022</v>
      </c>
      <c r="CO843">
        <f t="shared" si="151"/>
        <v>0.49065850165045427</v>
      </c>
      <c r="CP843" t="s">
        <v>106</v>
      </c>
      <c r="CQ843" s="27">
        <v>0.1592276972684018</v>
      </c>
      <c r="CR843" s="28">
        <v>0.74258374924993298</v>
      </c>
      <c r="CS843" s="28">
        <v>0.19066045431729023</v>
      </c>
      <c r="CT843" s="28">
        <f t="shared" si="152"/>
        <v>0.50929895365156586</v>
      </c>
      <c r="CU843" s="29" t="s">
        <v>107</v>
      </c>
      <c r="CV843">
        <v>123122.39147191</v>
      </c>
      <c r="CW843">
        <v>55948.1475283287</v>
      </c>
      <c r="CX843">
        <v>0.35007125638316405</v>
      </c>
      <c r="CY843">
        <f t="shared" si="143"/>
        <v>0.974262458433097</v>
      </c>
      <c r="CZ843">
        <f t="shared" si="153"/>
        <v>0.70921161561558455</v>
      </c>
    </row>
    <row r="844" spans="1:104" x14ac:dyDescent="0.25">
      <c r="A844">
        <v>1</v>
      </c>
      <c r="B844" s="15">
        <v>12578</v>
      </c>
      <c r="C844" s="15">
        <v>-62.625094529999998</v>
      </c>
      <c r="D844" s="15">
        <v>-19.650982249999998</v>
      </c>
      <c r="E844" s="15">
        <v>459</v>
      </c>
      <c r="F844" s="15">
        <v>0</v>
      </c>
      <c r="G844" s="15">
        <v>0</v>
      </c>
      <c r="H844" s="17">
        <v>2</v>
      </c>
      <c r="I844" s="19">
        <v>0</v>
      </c>
      <c r="J844" s="19">
        <v>0</v>
      </c>
      <c r="K844" s="19">
        <v>1</v>
      </c>
      <c r="L844" s="15">
        <v>0</v>
      </c>
      <c r="M844" s="15">
        <v>0</v>
      </c>
      <c r="N844" s="15">
        <v>1.2032</v>
      </c>
      <c r="O844" s="19">
        <v>297.94347399999998</v>
      </c>
      <c r="P844" s="19">
        <v>83.345212129352291</v>
      </c>
      <c r="Q844" s="20">
        <v>3.5748121144330383</v>
      </c>
      <c r="R844" s="21">
        <v>7.2999999999999995E-2</v>
      </c>
      <c r="S844" s="22">
        <v>0.29600000000000004</v>
      </c>
      <c r="T844" s="22">
        <v>0.70399999999999996</v>
      </c>
      <c r="U844" s="19">
        <v>0</v>
      </c>
      <c r="V844" s="19">
        <v>24.67018279028828</v>
      </c>
      <c r="W844" s="19">
        <v>58.675029339064011</v>
      </c>
      <c r="X844" s="19">
        <v>2338.1339097536943</v>
      </c>
      <c r="Y844" s="19">
        <v>1560</v>
      </c>
      <c r="Z844" s="19">
        <v>3898.1339097536943</v>
      </c>
      <c r="AA844">
        <v>100.27864694672893</v>
      </c>
      <c r="AB844">
        <v>1</v>
      </c>
      <c r="AC844">
        <v>0.29700000000000004</v>
      </c>
      <c r="AD844">
        <v>0.70299999999999996</v>
      </c>
      <c r="AE844">
        <v>0</v>
      </c>
      <c r="AF844">
        <v>29.782758143178494</v>
      </c>
      <c r="AG844">
        <v>70.495888803550429</v>
      </c>
      <c r="AH844">
        <v>41341.656160918188</v>
      </c>
      <c r="AI844">
        <v>1876.992</v>
      </c>
      <c r="AJ844">
        <v>41417.814618074299</v>
      </c>
      <c r="AK844">
        <v>38904.873972114001</v>
      </c>
      <c r="AL844">
        <v>77.261011643909583</v>
      </c>
      <c r="AM844" s="19">
        <v>94.194446461286219</v>
      </c>
      <c r="AN844">
        <v>0.81797333333333333</v>
      </c>
      <c r="AO844">
        <v>0.54190733333333341</v>
      </c>
      <c r="AP844">
        <v>0.18404399999999999</v>
      </c>
      <c r="AQ844">
        <v>1</v>
      </c>
      <c r="AR844">
        <v>0</v>
      </c>
      <c r="AS844">
        <v>2</v>
      </c>
      <c r="AT844">
        <v>1.48</v>
      </c>
      <c r="AU844">
        <v>1</v>
      </c>
      <c r="AV844">
        <v>2</v>
      </c>
      <c r="AW844">
        <v>1.5</v>
      </c>
      <c r="AX844">
        <v>1</v>
      </c>
      <c r="AY844">
        <v>2</v>
      </c>
      <c r="AZ844">
        <v>0.6</v>
      </c>
      <c r="BA844">
        <v>0.3</v>
      </c>
      <c r="BB844">
        <v>0.8</v>
      </c>
      <c r="BC844" s="27">
        <v>0.34815439434232393</v>
      </c>
      <c r="BD844" s="28">
        <v>0.6312176561223467</v>
      </c>
      <c r="BE844" s="28">
        <v>0.31594623642968961</v>
      </c>
      <c r="BF844" s="28">
        <f t="shared" si="144"/>
        <v>0.52334001229421312</v>
      </c>
      <c r="BG844" s="29" t="s">
        <v>106</v>
      </c>
      <c r="BH844">
        <v>0.34096948634232394</v>
      </c>
      <c r="BI844">
        <v>0.4537173520223467</v>
      </c>
      <c r="BJ844">
        <v>0.29018471015368968</v>
      </c>
      <c r="BK844">
        <f t="shared" si="145"/>
        <v>0.49757848601821325</v>
      </c>
      <c r="BL844" t="s">
        <v>106</v>
      </c>
      <c r="BM844" s="27">
        <v>0.35673172634232392</v>
      </c>
      <c r="BN844" s="28">
        <v>0.74961020332234685</v>
      </c>
      <c r="BO844" s="28">
        <v>0.34025791920368964</v>
      </c>
      <c r="BP844" s="28">
        <f t="shared" si="146"/>
        <v>0.54765169506821321</v>
      </c>
      <c r="BQ844" s="29" t="s">
        <v>106</v>
      </c>
      <c r="BR844">
        <v>0.26044398300790395</v>
      </c>
      <c r="BS844">
        <v>0.6312176561223467</v>
      </c>
      <c r="BT844">
        <v>0.24990832375828761</v>
      </c>
      <c r="BU844">
        <f t="shared" si="147"/>
        <v>0.45730209962281121</v>
      </c>
      <c r="BV844" t="s">
        <v>106</v>
      </c>
      <c r="BW844" s="27">
        <v>0.2532590750079039</v>
      </c>
      <c r="BX844" s="28">
        <v>0.4537173520223467</v>
      </c>
      <c r="BY844" s="28">
        <v>0.22414679748228761</v>
      </c>
      <c r="BZ844" s="28">
        <f t="shared" si="148"/>
        <v>0.43154057334681117</v>
      </c>
      <c r="CA844" s="29" t="s">
        <v>106</v>
      </c>
      <c r="CB844">
        <v>0.26902131500790388</v>
      </c>
      <c r="CC844">
        <v>0.74961020332234685</v>
      </c>
      <c r="CD844">
        <v>0.27422000653228762</v>
      </c>
      <c r="CE844">
        <f t="shared" si="149"/>
        <v>0.47641509087242745</v>
      </c>
      <c r="CF844" t="s">
        <v>107</v>
      </c>
      <c r="CG844" s="27">
        <v>0.14674530164847055</v>
      </c>
      <c r="CH844" s="28">
        <v>0.6312176561223467</v>
      </c>
      <c r="CI844" s="28">
        <v>0.16430362214721092</v>
      </c>
      <c r="CJ844" s="28">
        <f t="shared" si="150"/>
        <v>0.35413907751299412</v>
      </c>
      <c r="CK844" s="29" t="s">
        <v>107</v>
      </c>
      <c r="CL844">
        <v>0.13956039364847056</v>
      </c>
      <c r="CM844">
        <v>0.4537173520223467</v>
      </c>
      <c r="CN844">
        <v>0.13854209587121091</v>
      </c>
      <c r="CO844">
        <f t="shared" si="151"/>
        <v>0.34593587173573448</v>
      </c>
      <c r="CP844" t="s">
        <v>106</v>
      </c>
      <c r="CQ844" s="27">
        <v>0.15532263364847054</v>
      </c>
      <c r="CR844" s="28">
        <v>0.74961020332234685</v>
      </c>
      <c r="CS844" s="28">
        <v>0.18861530492121092</v>
      </c>
      <c r="CT844" s="28">
        <f t="shared" si="152"/>
        <v>0.36271640951299411</v>
      </c>
      <c r="CU844" s="29" t="s">
        <v>107</v>
      </c>
      <c r="CV844">
        <v>60258.772416161999</v>
      </c>
      <c r="CW844">
        <v>12534.8308683411</v>
      </c>
      <c r="CX844">
        <v>0.20739377586452357</v>
      </c>
      <c r="CY844">
        <f t="shared" si="143"/>
        <v>0.83861143198687027</v>
      </c>
      <c r="CZ844">
        <f t="shared" si="153"/>
        <v>0.55554817020684744</v>
      </c>
    </row>
    <row r="845" spans="1:104" x14ac:dyDescent="0.25">
      <c r="A845">
        <v>1</v>
      </c>
      <c r="B845" s="15">
        <v>12585</v>
      </c>
      <c r="C845" s="15">
        <v>-62.853860189999999</v>
      </c>
      <c r="D845" s="15">
        <v>-16.118420799999999</v>
      </c>
      <c r="E845" s="15">
        <v>332</v>
      </c>
      <c r="F845" s="15">
        <v>0</v>
      </c>
      <c r="G845" s="15">
        <v>0</v>
      </c>
      <c r="H845" s="17">
        <v>4</v>
      </c>
      <c r="I845" s="19">
        <v>0</v>
      </c>
      <c r="J845" s="19">
        <v>0</v>
      </c>
      <c r="K845" s="19">
        <v>0</v>
      </c>
      <c r="L845" s="15">
        <v>0</v>
      </c>
      <c r="M845" s="15">
        <v>0</v>
      </c>
      <c r="N845" s="15">
        <v>0</v>
      </c>
      <c r="O845" s="19">
        <v>236.17470499999999</v>
      </c>
      <c r="P845" s="19">
        <v>66.066326682907729</v>
      </c>
      <c r="Q845" s="20">
        <v>3.5748121147032328</v>
      </c>
      <c r="R845" s="21">
        <v>0.154</v>
      </c>
      <c r="S845" s="22">
        <v>0.15300000000000002</v>
      </c>
      <c r="T845" s="22">
        <v>0.84699999999999998</v>
      </c>
      <c r="U845" s="19">
        <v>0</v>
      </c>
      <c r="V845" s="19">
        <v>10.108147982484883</v>
      </c>
      <c r="W845" s="19">
        <v>55.958178700422842</v>
      </c>
      <c r="X845" s="19">
        <v>2453.5423032987405</v>
      </c>
      <c r="Y845" s="19">
        <v>0</v>
      </c>
      <c r="Z845" s="19">
        <v>2453.5423032987405</v>
      </c>
      <c r="AA845">
        <v>79.489171347728259</v>
      </c>
      <c r="AB845">
        <v>1</v>
      </c>
      <c r="AC845">
        <v>0.16200000000000003</v>
      </c>
      <c r="AD845">
        <v>0.83799999999999997</v>
      </c>
      <c r="AE845">
        <v>0</v>
      </c>
      <c r="AF845">
        <v>12.877245758331981</v>
      </c>
      <c r="AG845">
        <v>66.611925589396279</v>
      </c>
      <c r="AH845">
        <v>21277.13198847873</v>
      </c>
      <c r="AI845">
        <v>0</v>
      </c>
      <c r="AJ845">
        <v>20350.304755537702</v>
      </c>
      <c r="AK845">
        <v>17745.568055833199</v>
      </c>
      <c r="AL845">
        <v>55.892112373739934</v>
      </c>
      <c r="AM845" s="19">
        <v>69.314957038560465</v>
      </c>
      <c r="AN845">
        <v>0.87548800000000004</v>
      </c>
      <c r="AO845">
        <v>0.58001080000000005</v>
      </c>
      <c r="AP845">
        <v>0.19698479999999999</v>
      </c>
      <c r="AQ845">
        <v>1</v>
      </c>
      <c r="AR845">
        <v>0</v>
      </c>
      <c r="AS845">
        <v>2</v>
      </c>
      <c r="AT845">
        <v>1.48</v>
      </c>
      <c r="AU845">
        <v>1</v>
      </c>
      <c r="AV845">
        <v>2</v>
      </c>
      <c r="AW845">
        <v>1.5</v>
      </c>
      <c r="AX845">
        <v>1</v>
      </c>
      <c r="AY845">
        <v>2</v>
      </c>
      <c r="AZ845">
        <v>0.6</v>
      </c>
      <c r="BA845">
        <v>0.3</v>
      </c>
      <c r="BB845">
        <v>0.8</v>
      </c>
      <c r="BC845" s="27">
        <v>0.37972858215482769</v>
      </c>
      <c r="BD845" s="28">
        <v>0.64534787856288256</v>
      </c>
      <c r="BE845" s="28">
        <v>0.34311974728981359</v>
      </c>
      <c r="BF845" s="28">
        <f t="shared" si="144"/>
        <v>0.5990249309625848</v>
      </c>
      <c r="BG845" s="29" t="s">
        <v>106</v>
      </c>
      <c r="BH845">
        <v>0.3725436741548277</v>
      </c>
      <c r="BI845">
        <v>0.46784757446288261</v>
      </c>
      <c r="BJ845">
        <v>0.31735822101381361</v>
      </c>
      <c r="BK845">
        <f t="shared" si="145"/>
        <v>0.57326340468658477</v>
      </c>
      <c r="BL845" t="s">
        <v>106</v>
      </c>
      <c r="BM845" s="27">
        <v>0.38830591415482768</v>
      </c>
      <c r="BN845" s="28">
        <v>0.7637404257628827</v>
      </c>
      <c r="BO845" s="28">
        <v>0.36743143006381362</v>
      </c>
      <c r="BP845" s="28">
        <f t="shared" si="146"/>
        <v>0.62333661373658478</v>
      </c>
      <c r="BQ845" s="29" t="s">
        <v>106</v>
      </c>
      <c r="BR845">
        <v>0.2858509342302637</v>
      </c>
      <c r="BS845">
        <v>0.64534787856288256</v>
      </c>
      <c r="BT845">
        <v>0.27243846987792519</v>
      </c>
      <c r="BU845">
        <f t="shared" si="147"/>
        <v>0.52834365355069646</v>
      </c>
      <c r="BV845" t="s">
        <v>106</v>
      </c>
      <c r="BW845" s="27">
        <v>0.27866602623026371</v>
      </c>
      <c r="BX845" s="28">
        <v>0.46784757446288261</v>
      </c>
      <c r="BY845" s="28">
        <v>0.24667694360192516</v>
      </c>
      <c r="BZ845" s="28">
        <f t="shared" si="148"/>
        <v>0.50258212727469642</v>
      </c>
      <c r="CA845" s="29" t="s">
        <v>106</v>
      </c>
      <c r="CB845">
        <v>0.29442826623026369</v>
      </c>
      <c r="CC845">
        <v>0.7637404257628827</v>
      </c>
      <c r="CD845">
        <v>0.29675015265192517</v>
      </c>
      <c r="CE845">
        <f t="shared" si="149"/>
        <v>0.5503334499030349</v>
      </c>
      <c r="CF845" t="s">
        <v>107</v>
      </c>
      <c r="CG845" s="27">
        <v>0.1641576869206437</v>
      </c>
      <c r="CH845" s="28">
        <v>0.64534787856288256</v>
      </c>
      <c r="CI845" s="28">
        <v>0.18081459175140316</v>
      </c>
      <c r="CJ845" s="28">
        <f t="shared" si="150"/>
        <v>0.42006287059341491</v>
      </c>
      <c r="CK845" s="29" t="s">
        <v>107</v>
      </c>
      <c r="CL845">
        <v>0.15697277892064368</v>
      </c>
      <c r="CM845">
        <v>0.46784757446288261</v>
      </c>
      <c r="CN845">
        <v>0.15505306547540315</v>
      </c>
      <c r="CO845">
        <f t="shared" si="151"/>
        <v>0.41095824914817436</v>
      </c>
      <c r="CP845" t="s">
        <v>106</v>
      </c>
      <c r="CQ845" s="27">
        <v>0.17273501892064369</v>
      </c>
      <c r="CR845" s="28">
        <v>0.7637404257628827</v>
      </c>
      <c r="CS845" s="28">
        <v>0.20512627452540316</v>
      </c>
      <c r="CT845" s="28">
        <f t="shared" si="152"/>
        <v>0.4286402025934149</v>
      </c>
      <c r="CU845" s="29" t="s">
        <v>107</v>
      </c>
      <c r="CV845">
        <v>32305.301276656399</v>
      </c>
      <c r="CW845">
        <v>8664.3696298273699</v>
      </c>
      <c r="CX845">
        <v>0.25590518367277121</v>
      </c>
      <c r="CY845">
        <f t="shared" si="143"/>
        <v>0.90125306223565382</v>
      </c>
      <c r="CZ845">
        <f t="shared" si="153"/>
        <v>0.6356337658275989</v>
      </c>
    </row>
    <row r="846" spans="1:104" x14ac:dyDescent="0.25">
      <c r="A846">
        <v>1</v>
      </c>
      <c r="B846" s="15">
        <v>12588</v>
      </c>
      <c r="C846" s="15">
        <v>-62.871965609999997</v>
      </c>
      <c r="D846" s="15">
        <v>-16.436135579999998</v>
      </c>
      <c r="E846" s="15">
        <v>243</v>
      </c>
      <c r="F846" s="15">
        <v>0</v>
      </c>
      <c r="G846" s="15">
        <v>0</v>
      </c>
      <c r="H846" s="17">
        <v>3</v>
      </c>
      <c r="I846" s="19">
        <v>0</v>
      </c>
      <c r="J846" s="19">
        <v>0</v>
      </c>
      <c r="K846" s="19">
        <v>0</v>
      </c>
      <c r="L846" s="15">
        <v>0</v>
      </c>
      <c r="M846" s="15">
        <v>0</v>
      </c>
      <c r="N846" s="15">
        <v>0</v>
      </c>
      <c r="O846" s="19">
        <v>167.13902200000001</v>
      </c>
      <c r="P846" s="19">
        <v>46.754631187381158</v>
      </c>
      <c r="Q846" s="20">
        <v>3.5748121149784624</v>
      </c>
      <c r="R846" s="21">
        <v>8.7000000000000008E-2</v>
      </c>
      <c r="S846" s="22">
        <v>0.17199999999999999</v>
      </c>
      <c r="T846" s="22">
        <v>0.82799999999999985</v>
      </c>
      <c r="U846" s="19">
        <v>0</v>
      </c>
      <c r="V846" s="19">
        <v>8.0417965642295588</v>
      </c>
      <c r="W846" s="19">
        <v>38.712834623151593</v>
      </c>
      <c r="X846" s="19">
        <v>1058.2893937596498</v>
      </c>
      <c r="Y846" s="19">
        <v>0</v>
      </c>
      <c r="Z846" s="19">
        <v>1058.2893937596498</v>
      </c>
      <c r="AA846">
        <v>56.253875127871353</v>
      </c>
      <c r="AB846">
        <v>1</v>
      </c>
      <c r="AC846">
        <v>0.17299999999999999</v>
      </c>
      <c r="AD846">
        <v>0.82699999999999996</v>
      </c>
      <c r="AE846">
        <v>0</v>
      </c>
      <c r="AF846">
        <v>9.7319203971217441</v>
      </c>
      <c r="AG846">
        <v>46.521954730749606</v>
      </c>
      <c r="AH846">
        <v>15720.432861785554</v>
      </c>
      <c r="AI846">
        <v>0</v>
      </c>
      <c r="AJ846">
        <v>15035.654229899101</v>
      </c>
      <c r="AK846">
        <v>13948.443391368601</v>
      </c>
      <c r="AL846">
        <v>42.686978274078996</v>
      </c>
      <c r="AM846" s="19">
        <v>52.186222214569192</v>
      </c>
      <c r="AN846">
        <v>0.8143786666666667</v>
      </c>
      <c r="AO846">
        <v>0.53952586666666669</v>
      </c>
      <c r="AP846">
        <v>0.18323519999999999</v>
      </c>
      <c r="AQ846">
        <v>1</v>
      </c>
      <c r="AR846">
        <v>0</v>
      </c>
      <c r="AS846">
        <v>2</v>
      </c>
      <c r="AT846">
        <v>1.48</v>
      </c>
      <c r="AU846">
        <v>1</v>
      </c>
      <c r="AV846">
        <v>2</v>
      </c>
      <c r="AW846">
        <v>1.5</v>
      </c>
      <c r="AX846">
        <v>1</v>
      </c>
      <c r="AY846">
        <v>2</v>
      </c>
      <c r="AZ846">
        <v>0.6</v>
      </c>
      <c r="BA846">
        <v>0.3</v>
      </c>
      <c r="BB846">
        <v>0.8</v>
      </c>
      <c r="BC846" s="27">
        <v>0.37684173277550498</v>
      </c>
      <c r="BD846" s="28">
        <v>0.64946681353530411</v>
      </c>
      <c r="BE846" s="28">
        <v>0.34312780833176521</v>
      </c>
      <c r="BF846" s="28">
        <f t="shared" si="144"/>
        <v>0.76516063477596963</v>
      </c>
      <c r="BG846" s="29" t="s">
        <v>106</v>
      </c>
      <c r="BH846">
        <v>0.36965682477550499</v>
      </c>
      <c r="BI846">
        <v>0.47196650943530405</v>
      </c>
      <c r="BJ846">
        <v>0.31736628205576528</v>
      </c>
      <c r="BK846">
        <f t="shared" si="145"/>
        <v>0.7393991084999697</v>
      </c>
      <c r="BL846" t="s">
        <v>106</v>
      </c>
      <c r="BM846" s="27">
        <v>0.38541906477550492</v>
      </c>
      <c r="BN846" s="28">
        <v>0.76785936073530414</v>
      </c>
      <c r="BO846" s="28">
        <v>0.36743949110576524</v>
      </c>
      <c r="BP846" s="28">
        <f t="shared" si="146"/>
        <v>0.7894723175499696</v>
      </c>
      <c r="BQ846" s="29" t="s">
        <v>106</v>
      </c>
      <c r="BR846">
        <v>0.28951677372796891</v>
      </c>
      <c r="BS846">
        <v>0.64946681353530411</v>
      </c>
      <c r="BT846">
        <v>0.2773801059566437</v>
      </c>
      <c r="BU846">
        <f t="shared" si="147"/>
        <v>0.69941293240084812</v>
      </c>
      <c r="BV846" t="s">
        <v>106</v>
      </c>
      <c r="BW846" s="27">
        <v>0.28233186572796892</v>
      </c>
      <c r="BX846" s="28">
        <v>0.47196650943530405</v>
      </c>
      <c r="BY846" s="28">
        <v>0.25161857968064366</v>
      </c>
      <c r="BZ846" s="28">
        <f t="shared" si="148"/>
        <v>0.67365140612484808</v>
      </c>
      <c r="CA846" s="29" t="s">
        <v>106</v>
      </c>
      <c r="CB846">
        <v>0.29809410572796891</v>
      </c>
      <c r="CC846">
        <v>0.76785936073530414</v>
      </c>
      <c r="CD846">
        <v>0.30169178873064367</v>
      </c>
      <c r="CE846">
        <f t="shared" si="149"/>
        <v>0.72012693217217327</v>
      </c>
      <c r="CF846" t="s">
        <v>107</v>
      </c>
      <c r="CG846" s="27">
        <v>0.17631775274042225</v>
      </c>
      <c r="CH846" s="28">
        <v>0.64946681353530411</v>
      </c>
      <c r="CI846" s="28">
        <v>0.1921516028777823</v>
      </c>
      <c r="CJ846" s="28">
        <f t="shared" si="150"/>
        <v>0.59835057918462664</v>
      </c>
      <c r="CK846" s="29" t="s">
        <v>107</v>
      </c>
      <c r="CL846">
        <v>0.16913284474042226</v>
      </c>
      <c r="CM846">
        <v>0.47196650943530405</v>
      </c>
      <c r="CN846">
        <v>0.16639007660178229</v>
      </c>
      <c r="CO846">
        <f t="shared" si="151"/>
        <v>0.58842290304598666</v>
      </c>
      <c r="CP846" t="s">
        <v>106</v>
      </c>
      <c r="CQ846" s="27">
        <v>0.18489508474042227</v>
      </c>
      <c r="CR846" s="28">
        <v>0.76785936073530414</v>
      </c>
      <c r="CS846" s="28">
        <v>0.2164632856517823</v>
      </c>
      <c r="CT846" s="28">
        <f t="shared" si="152"/>
        <v>0.60692791118462663</v>
      </c>
      <c r="CU846" s="29" t="s">
        <v>107</v>
      </c>
      <c r="CV846">
        <v>46076.940169151298</v>
      </c>
      <c r="CW846">
        <v>7031.7343909839201</v>
      </c>
      <c r="CX846">
        <v>0.42203282644420442</v>
      </c>
      <c r="CY846">
        <f t="shared" si="143"/>
        <v>1.0714996399795085</v>
      </c>
      <c r="CZ846">
        <f t="shared" si="153"/>
        <v>0.7988745592197094</v>
      </c>
    </row>
    <row r="847" spans="1:104" x14ac:dyDescent="0.25">
      <c r="A847">
        <v>1</v>
      </c>
      <c r="B847" s="15">
        <v>12592</v>
      </c>
      <c r="C847" s="15">
        <v>-62.891583750000002</v>
      </c>
      <c r="D847" s="15">
        <v>-18.080737729999999</v>
      </c>
      <c r="E847" s="15">
        <v>332</v>
      </c>
      <c r="F847" s="15">
        <v>0</v>
      </c>
      <c r="G847" s="15">
        <v>0</v>
      </c>
      <c r="H847" s="17">
        <v>3</v>
      </c>
      <c r="I847" s="19">
        <v>0</v>
      </c>
      <c r="J847" s="19">
        <v>0</v>
      </c>
      <c r="K847" s="19">
        <v>0</v>
      </c>
      <c r="L847" s="15">
        <v>0</v>
      </c>
      <c r="M847" s="15">
        <v>0</v>
      </c>
      <c r="N847" s="15">
        <v>0</v>
      </c>
      <c r="O847" s="19">
        <v>577.71966299999997</v>
      </c>
      <c r="P847" s="19">
        <v>161.60839913599958</v>
      </c>
      <c r="Q847" s="20">
        <v>3.5748121142752427</v>
      </c>
      <c r="R847" s="21">
        <v>0.79200000000000004</v>
      </c>
      <c r="S847" s="22">
        <v>0.28999999999999992</v>
      </c>
      <c r="T847" s="22">
        <v>0.71</v>
      </c>
      <c r="U847" s="19">
        <v>0</v>
      </c>
      <c r="V847" s="19">
        <v>46.866435749439866</v>
      </c>
      <c r="W847" s="19">
        <v>114.74196338655969</v>
      </c>
      <c r="X847" s="19">
        <v>48418.79431685256</v>
      </c>
      <c r="Y847" s="19">
        <v>0</v>
      </c>
      <c r="Z847" s="19">
        <v>48418.79431685256</v>
      </c>
      <c r="AA847">
        <v>194.44274225357469</v>
      </c>
      <c r="AB847">
        <v>1</v>
      </c>
      <c r="AC847">
        <v>0.29099999999999993</v>
      </c>
      <c r="AD847">
        <v>0.70900000000000007</v>
      </c>
      <c r="AE847">
        <v>0</v>
      </c>
      <c r="AF847">
        <v>56.582837995790221</v>
      </c>
      <c r="AG847">
        <v>137.85990425778448</v>
      </c>
      <c r="AH847">
        <v>78912.908902747629</v>
      </c>
      <c r="AI847">
        <v>0</v>
      </c>
      <c r="AJ847">
        <v>75475.479820934605</v>
      </c>
      <c r="AK847">
        <v>25793.001104817198</v>
      </c>
      <c r="AL847">
        <v>33.614547020287908</v>
      </c>
      <c r="AM847" s="19">
        <v>66.448890137863032</v>
      </c>
      <c r="AN847">
        <v>0.81078400000000006</v>
      </c>
      <c r="AO847">
        <v>0.53714440000000008</v>
      </c>
      <c r="AP847">
        <v>0.18242639999999999</v>
      </c>
      <c r="AQ847">
        <v>1</v>
      </c>
      <c r="AR847">
        <v>0</v>
      </c>
      <c r="AS847">
        <v>2</v>
      </c>
      <c r="AT847">
        <v>1.48</v>
      </c>
      <c r="AU847">
        <v>1</v>
      </c>
      <c r="AV847">
        <v>2</v>
      </c>
      <c r="AW847">
        <v>1.5</v>
      </c>
      <c r="AX847">
        <v>1</v>
      </c>
      <c r="AY847">
        <v>2</v>
      </c>
      <c r="AZ847">
        <v>0.6</v>
      </c>
      <c r="BA847">
        <v>0.3</v>
      </c>
      <c r="BB847">
        <v>0.8</v>
      </c>
      <c r="BC847" s="27">
        <v>0.36134314408513335</v>
      </c>
      <c r="BD847" s="28">
        <v>0.63710741749449706</v>
      </c>
      <c r="BE847" s="28">
        <v>0.32822785194039389</v>
      </c>
      <c r="BF847" s="28">
        <f t="shared" si="144"/>
        <v>0.78692571083441565</v>
      </c>
      <c r="BG847" s="29" t="s">
        <v>106</v>
      </c>
      <c r="BH847">
        <v>0.3541582360851333</v>
      </c>
      <c r="BI847">
        <v>0.459607113394497</v>
      </c>
      <c r="BJ847">
        <v>0.30246632566439391</v>
      </c>
      <c r="BK847">
        <f t="shared" si="145"/>
        <v>0.76116418455841561</v>
      </c>
      <c r="BL847" t="s">
        <v>106</v>
      </c>
      <c r="BM847" s="27">
        <v>0.36992047608513329</v>
      </c>
      <c r="BN847" s="28">
        <v>0.75549996469449709</v>
      </c>
      <c r="BO847" s="28">
        <v>0.35253953471439392</v>
      </c>
      <c r="BP847" s="28">
        <f t="shared" si="146"/>
        <v>0.81123739360841562</v>
      </c>
      <c r="BQ847" s="29" t="s">
        <v>106</v>
      </c>
      <c r="BR847">
        <v>0.27440363732448131</v>
      </c>
      <c r="BS847">
        <v>0.63710741749449706</v>
      </c>
      <c r="BT847">
        <v>0.26277035986155267</v>
      </c>
      <c r="BU847">
        <f t="shared" si="147"/>
        <v>0.72146821875557443</v>
      </c>
      <c r="BV847" t="s">
        <v>106</v>
      </c>
      <c r="BW847" s="27">
        <v>0.26721872932448132</v>
      </c>
      <c r="BX847" s="28">
        <v>0.459607113394497</v>
      </c>
      <c r="BY847" s="28">
        <v>0.23700883358555266</v>
      </c>
      <c r="BZ847" s="28">
        <f t="shared" si="148"/>
        <v>0.6957066924795744</v>
      </c>
      <c r="CA847" s="29" t="s">
        <v>106</v>
      </c>
      <c r="CB847">
        <v>0.2829809693244813</v>
      </c>
      <c r="CC847">
        <v>0.75549996469449709</v>
      </c>
      <c r="CD847">
        <v>0.2870820426355527</v>
      </c>
      <c r="CE847">
        <f t="shared" si="149"/>
        <v>0.74167882821850306</v>
      </c>
      <c r="CF847" t="s">
        <v>107</v>
      </c>
      <c r="CG847" s="27">
        <v>0.16170427670882132</v>
      </c>
      <c r="CH847" s="28">
        <v>0.63710741749449706</v>
      </c>
      <c r="CI847" s="28">
        <v>0.17791805531490665</v>
      </c>
      <c r="CJ847" s="28">
        <f t="shared" si="150"/>
        <v>0.62040213560284307</v>
      </c>
      <c r="CK847" s="29" t="s">
        <v>107</v>
      </c>
      <c r="CL847">
        <v>0.1545193687088213</v>
      </c>
      <c r="CM847">
        <v>0.459607113394497</v>
      </c>
      <c r="CN847">
        <v>0.15215652903890664</v>
      </c>
      <c r="CO847">
        <f t="shared" si="151"/>
        <v>0.61085438793292846</v>
      </c>
      <c r="CP847" t="s">
        <v>106</v>
      </c>
      <c r="CQ847" s="27">
        <v>0.17028160870882131</v>
      </c>
      <c r="CR847" s="28">
        <v>0.75549996469449709</v>
      </c>
      <c r="CS847" s="28">
        <v>0.20222973808890665</v>
      </c>
      <c r="CT847" s="28">
        <f t="shared" si="152"/>
        <v>0.62897946760284307</v>
      </c>
      <c r="CU847" s="29" t="s">
        <v>107</v>
      </c>
      <c r="CV847">
        <v>82433.398192115099</v>
      </c>
      <c r="CW847">
        <v>24305.3427816968</v>
      </c>
      <c r="CX847">
        <v>0.45869785889402176</v>
      </c>
      <c r="CY847">
        <f t="shared" si="143"/>
        <v>1.0958052763885189</v>
      </c>
      <c r="CZ847">
        <f t="shared" si="153"/>
        <v>0.82004100297915516</v>
      </c>
    </row>
    <row r="848" spans="1:104" x14ac:dyDescent="0.25">
      <c r="A848">
        <v>1</v>
      </c>
      <c r="B848" s="15">
        <v>12614</v>
      </c>
      <c r="C848" s="15">
        <v>-64.238006679999998</v>
      </c>
      <c r="D848" s="15">
        <v>-21.254717450000001</v>
      </c>
      <c r="E848" s="15">
        <v>1531</v>
      </c>
      <c r="F848" s="15">
        <v>1</v>
      </c>
      <c r="G848" s="15">
        <v>0</v>
      </c>
      <c r="H848" s="17">
        <v>4</v>
      </c>
      <c r="I848" s="19">
        <v>1</v>
      </c>
      <c r="J848" s="19">
        <v>4</v>
      </c>
      <c r="K848" s="19">
        <v>1</v>
      </c>
      <c r="L848" s="15">
        <v>0</v>
      </c>
      <c r="M848" s="15">
        <v>1.9414993466458099</v>
      </c>
      <c r="N848" s="15">
        <v>1.2032</v>
      </c>
      <c r="O848" s="19">
        <v>465.08249599999999</v>
      </c>
      <c r="P848" s="19">
        <v>130.09984334598096</v>
      </c>
      <c r="Q848" s="20">
        <v>3.574812113825403</v>
      </c>
      <c r="R848" s="21">
        <v>0.72699999999999998</v>
      </c>
      <c r="S848" s="22">
        <v>0.39199999999999996</v>
      </c>
      <c r="T848" s="22">
        <v>0.60699999999999998</v>
      </c>
      <c r="U848" s="19">
        <v>0</v>
      </c>
      <c r="V848" s="19">
        <v>50.999138591624529</v>
      </c>
      <c r="W848" s="19">
        <v>78.97060491101044</v>
      </c>
      <c r="X848" s="19">
        <v>56500.13738793815</v>
      </c>
      <c r="Y848" s="19">
        <v>3930</v>
      </c>
      <c r="Z848" s="19">
        <v>60430.13738793815</v>
      </c>
      <c r="AA848">
        <v>156.53252204535275</v>
      </c>
      <c r="AB848">
        <v>1</v>
      </c>
      <c r="AC848">
        <v>0.39299999999999996</v>
      </c>
      <c r="AD848">
        <v>0.60699999999999998</v>
      </c>
      <c r="AE848">
        <v>0</v>
      </c>
      <c r="AF848">
        <v>61.517281163823625</v>
      </c>
      <c r="AG848">
        <v>95.01524088152911</v>
      </c>
      <c r="AH848">
        <v>100262.57574126571</v>
      </c>
      <c r="AI848">
        <v>6478.34545155057</v>
      </c>
      <c r="AJ848">
        <v>102373.505238169</v>
      </c>
      <c r="AK848">
        <v>40515.747200078396</v>
      </c>
      <c r="AL848">
        <v>35.517257233452803</v>
      </c>
      <c r="AM848" s="19">
        <v>61.949935932824594</v>
      </c>
      <c r="AN848">
        <v>0.80359466666666668</v>
      </c>
      <c r="AO848">
        <v>0.53238146666666675</v>
      </c>
      <c r="AP848">
        <v>0.18080879999999999</v>
      </c>
      <c r="AQ848">
        <v>1</v>
      </c>
      <c r="AR848">
        <v>0</v>
      </c>
      <c r="AS848">
        <v>2</v>
      </c>
      <c r="AT848">
        <v>1.48</v>
      </c>
      <c r="AU848">
        <v>1</v>
      </c>
      <c r="AV848">
        <v>2</v>
      </c>
      <c r="AW848">
        <v>1.5</v>
      </c>
      <c r="AX848">
        <v>1</v>
      </c>
      <c r="AY848">
        <v>2</v>
      </c>
      <c r="AZ848">
        <v>0.6</v>
      </c>
      <c r="BA848">
        <v>0.3</v>
      </c>
      <c r="BB848">
        <v>0.8</v>
      </c>
      <c r="BC848" s="27">
        <v>0.35678637754788867</v>
      </c>
      <c r="BD848" s="28">
        <v>0.58336967778994286</v>
      </c>
      <c r="BE848" s="28">
        <v>0.30299307382628488</v>
      </c>
      <c r="BF848" s="28">
        <f t="shared" si="144"/>
        <v>0.3671793803397026</v>
      </c>
      <c r="BG848" s="29" t="s">
        <v>106</v>
      </c>
      <c r="BH848">
        <v>0.34884018914788867</v>
      </c>
      <c r="BI848">
        <v>0.41088951578994293</v>
      </c>
      <c r="BJ848">
        <v>0.26605156583428485</v>
      </c>
      <c r="BK848">
        <f t="shared" si="145"/>
        <v>0.33023787234770258</v>
      </c>
      <c r="BL848" t="s">
        <v>106</v>
      </c>
      <c r="BM848" s="27">
        <v>0.36620354914788866</v>
      </c>
      <c r="BN848" s="28">
        <v>0.70093915288994302</v>
      </c>
      <c r="BO848" s="28">
        <v>0.33556441978428492</v>
      </c>
      <c r="BP848" s="28">
        <f t="shared" si="146"/>
        <v>0.39975072629770264</v>
      </c>
      <c r="BQ848" s="29" t="s">
        <v>106</v>
      </c>
      <c r="BR848">
        <v>0.2705322591269127</v>
      </c>
      <c r="BS848">
        <v>0.58336967778994286</v>
      </c>
      <c r="BT848">
        <v>0.24947094423766883</v>
      </c>
      <c r="BU848">
        <f t="shared" si="147"/>
        <v>0.31365725075108652</v>
      </c>
      <c r="BV848" t="s">
        <v>106</v>
      </c>
      <c r="BW848" s="27">
        <v>0.2625860707269127</v>
      </c>
      <c r="BX848" s="28">
        <v>0.41088951578994293</v>
      </c>
      <c r="BY848" s="28">
        <v>0.21252943624566889</v>
      </c>
      <c r="BZ848" s="28">
        <f t="shared" si="148"/>
        <v>0.27671574275908661</v>
      </c>
      <c r="CA848" s="29" t="s">
        <v>106</v>
      </c>
      <c r="CB848">
        <v>0.2799494307269127</v>
      </c>
      <c r="CC848">
        <v>0.70093915288994302</v>
      </c>
      <c r="CD848">
        <v>0.28204229019566884</v>
      </c>
      <c r="CE848">
        <f t="shared" si="149"/>
        <v>0.34413573724033042</v>
      </c>
      <c r="CF848" t="s">
        <v>107</v>
      </c>
      <c r="CG848" s="27">
        <v>0.15872136487749933</v>
      </c>
      <c r="CH848" s="28">
        <v>0.58336967778994286</v>
      </c>
      <c r="CI848" s="28">
        <v>0.18009040588205549</v>
      </c>
      <c r="CJ848" s="28">
        <f t="shared" si="150"/>
        <v>0.22290767139091705</v>
      </c>
      <c r="CK848" s="29" t="s">
        <v>107</v>
      </c>
      <c r="CL848">
        <v>0.15077517647749933</v>
      </c>
      <c r="CM848">
        <v>0.41088951578994293</v>
      </c>
      <c r="CN848">
        <v>0.14314889789005553</v>
      </c>
      <c r="CO848">
        <f t="shared" si="151"/>
        <v>0.20733520440347325</v>
      </c>
      <c r="CP848" t="s">
        <v>106</v>
      </c>
      <c r="CQ848" s="27">
        <v>0.16813853647749932</v>
      </c>
      <c r="CR848" s="28">
        <v>0.70093915288994302</v>
      </c>
      <c r="CS848" s="28">
        <v>0.21266175184005551</v>
      </c>
      <c r="CT848" s="28">
        <f t="shared" si="152"/>
        <v>0.23232484299091705</v>
      </c>
      <c r="CU848" s="29" t="s">
        <v>107</v>
      </c>
      <c r="CV848">
        <v>15717.971364425701</v>
      </c>
      <c r="CW848">
        <v>7743.7419928936197</v>
      </c>
      <c r="CX848">
        <v>6.4186306513417724E-2</v>
      </c>
      <c r="CY848">
        <f t="shared" si="143"/>
        <v>0.64755598430336059</v>
      </c>
      <c r="CZ848">
        <f t="shared" si="153"/>
        <v>0.42097268406130639</v>
      </c>
    </row>
    <row r="849" spans="1:104" x14ac:dyDescent="0.25">
      <c r="A849">
        <v>1</v>
      </c>
      <c r="B849" s="15">
        <v>12632</v>
      </c>
      <c r="C849" s="15">
        <v>-64.274899489999996</v>
      </c>
      <c r="D849" s="15">
        <v>-22.67167456</v>
      </c>
      <c r="E849" s="15">
        <v>394</v>
      </c>
      <c r="F849" s="15">
        <v>0</v>
      </c>
      <c r="G849" s="15">
        <v>0</v>
      </c>
      <c r="H849" s="17">
        <v>4</v>
      </c>
      <c r="I849" s="19">
        <v>1</v>
      </c>
      <c r="J849" s="19">
        <v>3</v>
      </c>
      <c r="K849" s="19">
        <v>1</v>
      </c>
      <c r="L849" s="15">
        <v>0</v>
      </c>
      <c r="M849" s="15">
        <v>1.9414993466458099</v>
      </c>
      <c r="N849" s="15">
        <v>1.2032</v>
      </c>
      <c r="O849" s="19">
        <v>857.49585199999899</v>
      </c>
      <c r="P849" s="19">
        <v>239.87158614264683</v>
      </c>
      <c r="Q849" s="20">
        <v>3.5748121142204119</v>
      </c>
      <c r="R849" s="21">
        <v>0.81399999999999995</v>
      </c>
      <c r="S849" s="22">
        <v>0.70399999999999996</v>
      </c>
      <c r="T849" s="22">
        <v>0.29600000000000004</v>
      </c>
      <c r="U849" s="19">
        <v>0</v>
      </c>
      <c r="V849" s="19">
        <v>168.86959664442335</v>
      </c>
      <c r="W849" s="19">
        <v>71.001989498223466</v>
      </c>
      <c r="X849" s="19">
        <v>154779.79297879923</v>
      </c>
      <c r="Y849" s="19">
        <v>4610</v>
      </c>
      <c r="Z849" s="19">
        <v>159389.79297879923</v>
      </c>
      <c r="AA849">
        <v>288.6068375604205</v>
      </c>
      <c r="AB849">
        <v>1</v>
      </c>
      <c r="AC849">
        <v>0.70499999999999996</v>
      </c>
      <c r="AD849">
        <v>0.29500000000000004</v>
      </c>
      <c r="AE849">
        <v>0</v>
      </c>
      <c r="AF849">
        <v>203.46782048009644</v>
      </c>
      <c r="AG849">
        <v>85.139017080324066</v>
      </c>
      <c r="AH849">
        <v>245103.49830630608</v>
      </c>
      <c r="AI849">
        <v>7798.5650072697208</v>
      </c>
      <c r="AJ849">
        <v>240905.18881324501</v>
      </c>
      <c r="AK849">
        <v>77922.022725311603</v>
      </c>
      <c r="AL849">
        <v>44.616115022532327</v>
      </c>
      <c r="AM849" s="19">
        <v>93.351366440305995</v>
      </c>
      <c r="AN849">
        <v>0.82156800000000008</v>
      </c>
      <c r="AO849">
        <v>0.54428880000000002</v>
      </c>
      <c r="AP849">
        <v>0.18485279999999998</v>
      </c>
      <c r="AQ849">
        <v>1</v>
      </c>
      <c r="AR849">
        <v>0</v>
      </c>
      <c r="AS849">
        <v>2</v>
      </c>
      <c r="AT849">
        <v>1.48</v>
      </c>
      <c r="AU849">
        <v>1</v>
      </c>
      <c r="AV849">
        <v>2</v>
      </c>
      <c r="AW849">
        <v>1.5</v>
      </c>
      <c r="AX849">
        <v>1</v>
      </c>
      <c r="AY849">
        <v>2</v>
      </c>
      <c r="AZ849">
        <v>0.6</v>
      </c>
      <c r="BA849">
        <v>0.3</v>
      </c>
      <c r="BB849">
        <v>0.8</v>
      </c>
      <c r="BC849" s="27">
        <v>0.34963114339592882</v>
      </c>
      <c r="BD849" s="28">
        <v>0.65064110345922321</v>
      </c>
      <c r="BE849" s="28">
        <v>0.32004460429553455</v>
      </c>
      <c r="BF849" s="28">
        <f t="shared" si="144"/>
        <v>0.3608406428078767</v>
      </c>
      <c r="BG849" s="29" t="s">
        <v>106</v>
      </c>
      <c r="BH849">
        <v>0.34244623539592878</v>
      </c>
      <c r="BI849">
        <v>0.47314079935922326</v>
      </c>
      <c r="BJ849">
        <v>0.29428307801953463</v>
      </c>
      <c r="BK849">
        <f t="shared" si="145"/>
        <v>0.33507911653187678</v>
      </c>
      <c r="BL849" t="s">
        <v>106</v>
      </c>
      <c r="BM849" s="27">
        <v>0.35820847539592882</v>
      </c>
      <c r="BN849" s="28">
        <v>0.76903365065922336</v>
      </c>
      <c r="BO849" s="28">
        <v>0.34435628706953458</v>
      </c>
      <c r="BP849" s="28">
        <f t="shared" si="146"/>
        <v>0.38515232558187673</v>
      </c>
      <c r="BQ849" s="29" t="s">
        <v>106</v>
      </c>
      <c r="BR849">
        <v>0.26153527977462476</v>
      </c>
      <c r="BS849">
        <v>0.65064110345922321</v>
      </c>
      <c r="BT849">
        <v>0.25371648132785224</v>
      </c>
      <c r="BU849">
        <f t="shared" si="147"/>
        <v>0.29451251984019439</v>
      </c>
      <c r="BV849" t="s">
        <v>106</v>
      </c>
      <c r="BW849" s="27">
        <v>0.25435037177462477</v>
      </c>
      <c r="BX849" s="28">
        <v>0.47314079935922326</v>
      </c>
      <c r="BY849" s="28">
        <v>0.2279549550518522</v>
      </c>
      <c r="BZ849" s="28">
        <f t="shared" si="148"/>
        <v>0.26875099356419435</v>
      </c>
      <c r="CA849" s="29" t="s">
        <v>106</v>
      </c>
      <c r="CB849">
        <v>0.27011261177462476</v>
      </c>
      <c r="CC849">
        <v>0.76903365065922336</v>
      </c>
      <c r="CD849">
        <v>0.27802816410185222</v>
      </c>
      <c r="CE849">
        <f t="shared" si="149"/>
        <v>0.3109086502869669</v>
      </c>
      <c r="CF849" t="s">
        <v>107</v>
      </c>
      <c r="CG849" s="27">
        <v>0.14733693804330478</v>
      </c>
      <c r="CH849" s="28">
        <v>0.65064110345922321</v>
      </c>
      <c r="CI849" s="28">
        <v>0.16773558118456017</v>
      </c>
      <c r="CJ849" s="28">
        <f t="shared" si="150"/>
        <v>0.18813297655564692</v>
      </c>
      <c r="CK849" s="29" t="s">
        <v>107</v>
      </c>
      <c r="CL849">
        <v>0.14015203004330476</v>
      </c>
      <c r="CM849">
        <v>0.47314079935922326</v>
      </c>
      <c r="CN849">
        <v>0.14197405490856016</v>
      </c>
      <c r="CO849">
        <f t="shared" si="151"/>
        <v>0.18094806855564688</v>
      </c>
      <c r="CP849" t="s">
        <v>107</v>
      </c>
      <c r="CQ849" s="27">
        <v>0.15591427004330477</v>
      </c>
      <c r="CR849" s="28">
        <v>0.76903365065922336</v>
      </c>
      <c r="CS849" s="28">
        <v>0.19204726395856014</v>
      </c>
      <c r="CT849" s="28">
        <f t="shared" si="152"/>
        <v>0.19671030855564692</v>
      </c>
      <c r="CU849" s="29" t="s">
        <v>107</v>
      </c>
      <c r="CV849">
        <v>17010.5872043503</v>
      </c>
      <c r="CW849">
        <v>11668.9208033711</v>
      </c>
      <c r="CX849">
        <v>4.0796038512342134E-2</v>
      </c>
      <c r="CY849">
        <f t="shared" si="143"/>
        <v>0.69143714197156536</v>
      </c>
      <c r="CZ849">
        <f t="shared" si="153"/>
        <v>0.39042718190827097</v>
      </c>
    </row>
    <row r="850" spans="1:104" x14ac:dyDescent="0.25">
      <c r="A850">
        <v>1</v>
      </c>
      <c r="B850" s="15">
        <v>12650</v>
      </c>
      <c r="C850" s="15">
        <v>-64.255173600000006</v>
      </c>
      <c r="D850" s="15">
        <v>-22.606120149999999</v>
      </c>
      <c r="E850" s="15">
        <v>412</v>
      </c>
      <c r="F850" s="15">
        <v>0</v>
      </c>
      <c r="G850" s="15">
        <v>0</v>
      </c>
      <c r="H850" s="17">
        <v>4</v>
      </c>
      <c r="I850" s="19">
        <v>1</v>
      </c>
      <c r="J850" s="19">
        <v>5</v>
      </c>
      <c r="K850" s="19">
        <v>1</v>
      </c>
      <c r="L850" s="15">
        <v>0</v>
      </c>
      <c r="M850" s="15">
        <v>1.9414993466458099</v>
      </c>
      <c r="N850" s="15">
        <v>1.2032</v>
      </c>
      <c r="O850" s="19">
        <v>508.683979999999</v>
      </c>
      <c r="P850" s="19">
        <v>142.296703640473</v>
      </c>
      <c r="Q850" s="20">
        <v>3.5748121143075844</v>
      </c>
      <c r="R850" s="21">
        <v>0.69299999999999995</v>
      </c>
      <c r="S850" s="22">
        <v>0.70399999999999985</v>
      </c>
      <c r="T850" s="22">
        <v>0.29600000000000004</v>
      </c>
      <c r="U850" s="19">
        <v>0</v>
      </c>
      <c r="V850" s="19">
        <v>100.17687936289298</v>
      </c>
      <c r="W850" s="19">
        <v>42.119824277580015</v>
      </c>
      <c r="X850" s="19">
        <v>78169.822150693915</v>
      </c>
      <c r="Y850" s="19">
        <v>2507.1749999999997</v>
      </c>
      <c r="Z850" s="19">
        <v>80676.997150693918</v>
      </c>
      <c r="AA850">
        <v>171.20744600447028</v>
      </c>
      <c r="AB850">
        <v>1</v>
      </c>
      <c r="AC850">
        <v>0.70499999999999985</v>
      </c>
      <c r="AD850">
        <v>0.29500000000000015</v>
      </c>
      <c r="AE850">
        <v>0</v>
      </c>
      <c r="AF850">
        <v>120.70124943315153</v>
      </c>
      <c r="AG850">
        <v>50.50619657131876</v>
      </c>
      <c r="AH850">
        <v>145400.38034614653</v>
      </c>
      <c r="AI850">
        <v>3715.9316436592444</v>
      </c>
      <c r="AJ850">
        <v>145545.116932815</v>
      </c>
      <c r="AK850">
        <v>61714.422282236097</v>
      </c>
      <c r="AL850">
        <v>43.685088017625219</v>
      </c>
      <c r="AM850" s="19">
        <v>72.595830381622505</v>
      </c>
      <c r="AN850">
        <v>0.83594666666666673</v>
      </c>
      <c r="AO850">
        <v>0.55381466666666668</v>
      </c>
      <c r="AP850">
        <v>0.18808800000000001</v>
      </c>
      <c r="AQ850">
        <v>1</v>
      </c>
      <c r="AR850">
        <v>0</v>
      </c>
      <c r="AS850">
        <v>2</v>
      </c>
      <c r="AT850">
        <v>1.48</v>
      </c>
      <c r="AU850">
        <v>1</v>
      </c>
      <c r="AV850">
        <v>2</v>
      </c>
      <c r="AW850">
        <v>1.5</v>
      </c>
      <c r="AX850">
        <v>1</v>
      </c>
      <c r="AY850">
        <v>2</v>
      </c>
      <c r="AZ850">
        <v>0.6</v>
      </c>
      <c r="BA850">
        <v>0.3</v>
      </c>
      <c r="BB850">
        <v>0.8</v>
      </c>
      <c r="BC850" s="27">
        <v>0.36488984895014137</v>
      </c>
      <c r="BD850" s="28">
        <v>0.65972596845514686</v>
      </c>
      <c r="BE850" s="28">
        <v>0.3339208754802851</v>
      </c>
      <c r="BF850" s="28">
        <f t="shared" si="144"/>
        <v>0.38218205405091976</v>
      </c>
      <c r="BG850" s="29" t="s">
        <v>106</v>
      </c>
      <c r="BH850">
        <v>0.35770494095014138</v>
      </c>
      <c r="BI850">
        <v>0.48222566435514691</v>
      </c>
      <c r="BJ850">
        <v>0.30815934920428517</v>
      </c>
      <c r="BK850">
        <f t="shared" si="145"/>
        <v>0.35642052777491984</v>
      </c>
      <c r="BL850" t="s">
        <v>106</v>
      </c>
      <c r="BM850" s="27">
        <v>0.37346718095014136</v>
      </c>
      <c r="BN850" s="28">
        <v>0.778118515655147</v>
      </c>
      <c r="BO850" s="28">
        <v>0.35823255825428513</v>
      </c>
      <c r="BP850" s="28">
        <f t="shared" si="146"/>
        <v>0.40649373682491979</v>
      </c>
      <c r="BQ850" s="29" t="s">
        <v>106</v>
      </c>
      <c r="BR850">
        <v>0.27525217618130132</v>
      </c>
      <c r="BS850">
        <v>0.65972596845514686</v>
      </c>
      <c r="BT850">
        <v>0.26643191132748112</v>
      </c>
      <c r="BU850">
        <f t="shared" si="147"/>
        <v>0.31469308989811579</v>
      </c>
      <c r="BV850" t="s">
        <v>106</v>
      </c>
      <c r="BW850" s="27">
        <v>0.26806726818130133</v>
      </c>
      <c r="BX850" s="28">
        <v>0.48222566435514691</v>
      </c>
      <c r="BY850" s="28">
        <v>0.24067038505148108</v>
      </c>
      <c r="BZ850" s="28">
        <f t="shared" si="148"/>
        <v>0.28893156362211575</v>
      </c>
      <c r="CA850" s="29" t="s">
        <v>106</v>
      </c>
      <c r="CB850">
        <v>0.28382950818130132</v>
      </c>
      <c r="CC850">
        <v>0.778118515655147</v>
      </c>
      <c r="CD850">
        <v>0.2907435941014811</v>
      </c>
      <c r="CE850">
        <f t="shared" si="149"/>
        <v>0.33209068675193598</v>
      </c>
      <c r="CF850" t="s">
        <v>107</v>
      </c>
      <c r="CG850" s="27">
        <v>0.15905519296243464</v>
      </c>
      <c r="CH850" s="28">
        <v>0.65972596845514686</v>
      </c>
      <c r="CI850" s="28">
        <v>0.17894621705532773</v>
      </c>
      <c r="CJ850" s="28">
        <f t="shared" si="150"/>
        <v>0.20731637153306934</v>
      </c>
      <c r="CK850" s="29" t="s">
        <v>107</v>
      </c>
      <c r="CL850">
        <v>0.15187028496243465</v>
      </c>
      <c r="CM850">
        <v>0.48222566435514691</v>
      </c>
      <c r="CN850">
        <v>0.15318469077932773</v>
      </c>
      <c r="CO850">
        <f t="shared" si="151"/>
        <v>0.20013146353306935</v>
      </c>
      <c r="CP850" t="s">
        <v>107</v>
      </c>
      <c r="CQ850" s="27">
        <v>0.16763252496243464</v>
      </c>
      <c r="CR850" s="28">
        <v>0.778118515655147</v>
      </c>
      <c r="CS850" s="28">
        <v>0.20325789982932774</v>
      </c>
      <c r="CT850" s="28">
        <f t="shared" si="152"/>
        <v>0.21589370353306933</v>
      </c>
      <c r="CU850" s="29" t="s">
        <v>107</v>
      </c>
      <c r="CV850">
        <v>17796.165345921501</v>
      </c>
      <c r="CW850">
        <v>9074.4787967193697</v>
      </c>
      <c r="CX850">
        <v>4.8261178570634687E-2</v>
      </c>
      <c r="CY850">
        <f t="shared" si="143"/>
        <v>0.70798714702578158</v>
      </c>
      <c r="CZ850">
        <f t="shared" si="153"/>
        <v>0.41315102752077604</v>
      </c>
    </row>
    <row r="851" spans="1:104" x14ac:dyDescent="0.25">
      <c r="A851">
        <v>1</v>
      </c>
      <c r="B851" s="15">
        <v>12665</v>
      </c>
      <c r="C851" s="15">
        <v>-69.135356470000005</v>
      </c>
      <c r="D851" s="15">
        <v>-16.838918110000002</v>
      </c>
      <c r="E851" s="15">
        <v>3851</v>
      </c>
      <c r="F851" s="15">
        <v>1</v>
      </c>
      <c r="G851" s="15">
        <v>0</v>
      </c>
      <c r="H851" s="17">
        <v>3</v>
      </c>
      <c r="I851" s="19">
        <v>0</v>
      </c>
      <c r="J851" s="19">
        <v>0</v>
      </c>
      <c r="K851" s="19">
        <v>1</v>
      </c>
      <c r="L851" s="15">
        <v>0</v>
      </c>
      <c r="M851" s="15">
        <v>0</v>
      </c>
      <c r="N851" s="15">
        <v>1.2032</v>
      </c>
      <c r="O851" s="19">
        <v>254.34198999999899</v>
      </c>
      <c r="P851" s="19">
        <v>71.14835183486025</v>
      </c>
      <c r="Q851" s="20">
        <v>3.5748121135728144</v>
      </c>
      <c r="R851" s="21">
        <v>0.11400000000000002</v>
      </c>
      <c r="S851" s="22">
        <v>9.1999999999999998E-2</v>
      </c>
      <c r="T851" s="22">
        <v>0.90799999999999992</v>
      </c>
      <c r="U851" s="19">
        <v>0</v>
      </c>
      <c r="V851" s="19">
        <v>6.545648368807143</v>
      </c>
      <c r="W851" s="19">
        <v>64.6027034660531</v>
      </c>
      <c r="X851" s="19">
        <v>2211.3266337967816</v>
      </c>
      <c r="Y851" s="19">
        <v>1560</v>
      </c>
      <c r="Z851" s="19">
        <v>3771.3266337967816</v>
      </c>
      <c r="AA851">
        <v>85.603722987611391</v>
      </c>
      <c r="AB851">
        <v>1</v>
      </c>
      <c r="AC851">
        <v>0.1</v>
      </c>
      <c r="AD851">
        <v>0.9</v>
      </c>
      <c r="AE851">
        <v>0</v>
      </c>
      <c r="AF851">
        <v>8.5603722987611395</v>
      </c>
      <c r="AG851">
        <v>77.043350688850254</v>
      </c>
      <c r="AH851">
        <v>25765.950185764144</v>
      </c>
      <c r="AI851">
        <v>1876.992</v>
      </c>
      <c r="AJ851">
        <v>26520.583017122201</v>
      </c>
      <c r="AK851">
        <v>24007.770367774301</v>
      </c>
      <c r="AL851">
        <v>63.037439725686184</v>
      </c>
      <c r="AM851" s="19">
        <v>77.492810878437325</v>
      </c>
      <c r="AN851">
        <v>0.86829866666666677</v>
      </c>
      <c r="AO851">
        <v>0.57524786666666672</v>
      </c>
      <c r="AP851">
        <v>0.19536719999999999</v>
      </c>
      <c r="AQ851">
        <v>1</v>
      </c>
      <c r="AR851">
        <v>0</v>
      </c>
      <c r="AS851">
        <v>2</v>
      </c>
      <c r="AT851">
        <v>1.48</v>
      </c>
      <c r="AU851">
        <v>1</v>
      </c>
      <c r="AV851">
        <v>2</v>
      </c>
      <c r="AW851">
        <v>1.5</v>
      </c>
      <c r="AX851">
        <v>1</v>
      </c>
      <c r="AY851">
        <v>2</v>
      </c>
      <c r="AZ851">
        <v>0.6</v>
      </c>
      <c r="BA851">
        <v>0.3</v>
      </c>
      <c r="BB851">
        <v>0.8</v>
      </c>
      <c r="BC851" s="27">
        <v>0.36785979299243421</v>
      </c>
      <c r="BD851" s="28">
        <v>0.4849386898844138</v>
      </c>
      <c r="BE851" s="28">
        <v>0.30570328162855281</v>
      </c>
      <c r="BF851" s="28">
        <f t="shared" si="144"/>
        <v>0.61347730050861049</v>
      </c>
      <c r="BG851" s="29" t="s">
        <v>106</v>
      </c>
      <c r="BH851">
        <v>0.35991360459243427</v>
      </c>
      <c r="BI851">
        <v>0.31245852788441381</v>
      </c>
      <c r="BJ851">
        <v>0.26876177363655279</v>
      </c>
      <c r="BK851">
        <f t="shared" si="145"/>
        <v>0.57653579251661047</v>
      </c>
      <c r="BL851" t="s">
        <v>106</v>
      </c>
      <c r="BM851" s="27">
        <v>0.37727696459243426</v>
      </c>
      <c r="BN851" s="28">
        <v>0.60250816498441384</v>
      </c>
      <c r="BO851" s="28">
        <v>0.33827462758655275</v>
      </c>
      <c r="BP851" s="28">
        <f t="shared" si="146"/>
        <v>0.64604864646661042</v>
      </c>
      <c r="BQ851" s="29" t="s">
        <v>106</v>
      </c>
      <c r="BR851">
        <v>0.27466064779389021</v>
      </c>
      <c r="BS851">
        <v>0.4849386898844138</v>
      </c>
      <c r="BT851">
        <v>0.24787164624484873</v>
      </c>
      <c r="BU851">
        <f t="shared" si="147"/>
        <v>0.55564566512490643</v>
      </c>
      <c r="BV851" t="s">
        <v>106</v>
      </c>
      <c r="BW851" s="27">
        <v>0.26671445939389021</v>
      </c>
      <c r="BX851" s="28">
        <v>0.31245852788441381</v>
      </c>
      <c r="BY851" s="28">
        <v>0.21093013825284873</v>
      </c>
      <c r="BZ851" s="28">
        <f t="shared" si="148"/>
        <v>0.51870415713290641</v>
      </c>
      <c r="CA851" s="29" t="s">
        <v>106</v>
      </c>
      <c r="CB851">
        <v>0.28407781939389021</v>
      </c>
      <c r="CC851">
        <v>0.60250816498441384</v>
      </c>
      <c r="CD851">
        <v>0.28044299220284874</v>
      </c>
      <c r="CE851">
        <f t="shared" si="149"/>
        <v>0.58821701108290636</v>
      </c>
      <c r="CF851" t="s">
        <v>106</v>
      </c>
      <c r="CG851" s="27">
        <v>0.15384694105503688</v>
      </c>
      <c r="CH851" s="28">
        <v>0.4849386898844138</v>
      </c>
      <c r="CI851" s="28">
        <v>0.17290471148819539</v>
      </c>
      <c r="CJ851" s="28">
        <f t="shared" si="150"/>
        <v>0.46162095993509455</v>
      </c>
      <c r="CK851" s="29" t="s">
        <v>107</v>
      </c>
      <c r="CL851">
        <v>0.14590075265503688</v>
      </c>
      <c r="CM851">
        <v>0.31245852788441381</v>
      </c>
      <c r="CN851">
        <v>0.13596320349619542</v>
      </c>
      <c r="CO851">
        <f t="shared" si="151"/>
        <v>0.44373722237625313</v>
      </c>
      <c r="CP851" t="s">
        <v>106</v>
      </c>
      <c r="CQ851" s="27">
        <v>0.16326411265503687</v>
      </c>
      <c r="CR851" s="28">
        <v>0.60250816498441384</v>
      </c>
      <c r="CS851" s="28">
        <v>0.20547605744619543</v>
      </c>
      <c r="CT851" s="28">
        <f t="shared" si="152"/>
        <v>0.47103813153509455</v>
      </c>
      <c r="CU851" s="29" t="s">
        <v>107</v>
      </c>
      <c r="CV851">
        <v>55961.370519611097</v>
      </c>
      <c r="CW851">
        <v>10700.4653734514</v>
      </c>
      <c r="CX851">
        <v>0.30777401888005768</v>
      </c>
      <c r="CY851">
        <f t="shared" si="143"/>
        <v>0.79271270876447142</v>
      </c>
      <c r="CZ851">
        <f t="shared" si="153"/>
        <v>0.67563381187249183</v>
      </c>
    </row>
    <row r="852" spans="1:104" x14ac:dyDescent="0.25">
      <c r="A852">
        <v>1</v>
      </c>
      <c r="B852" s="15">
        <v>12679</v>
      </c>
      <c r="C852" s="15">
        <v>-68.516253820000003</v>
      </c>
      <c r="D852" s="15">
        <v>-17.017793990000001</v>
      </c>
      <c r="E852" s="15">
        <v>4156</v>
      </c>
      <c r="F852" s="15">
        <v>1</v>
      </c>
      <c r="G852" s="15">
        <v>0</v>
      </c>
      <c r="H852" s="17">
        <v>3</v>
      </c>
      <c r="I852" s="19">
        <v>0</v>
      </c>
      <c r="J852" s="19">
        <v>0</v>
      </c>
      <c r="K852" s="19">
        <v>0</v>
      </c>
      <c r="L852" s="15">
        <v>0</v>
      </c>
      <c r="M852" s="15">
        <v>0</v>
      </c>
      <c r="N852" s="15">
        <v>0</v>
      </c>
      <c r="O852" s="19">
        <v>323.37767300000002</v>
      </c>
      <c r="P852" s="19">
        <v>90.460047330386828</v>
      </c>
      <c r="Q852" s="20">
        <v>3.5748121136718973</v>
      </c>
      <c r="R852" s="21">
        <v>2.1999999999999999E-2</v>
      </c>
      <c r="S852" s="22">
        <v>0.19500000000000001</v>
      </c>
      <c r="T852" s="22">
        <v>0.80499999999999994</v>
      </c>
      <c r="U852" s="19">
        <v>0</v>
      </c>
      <c r="V852" s="19">
        <v>17.639709229425431</v>
      </c>
      <c r="W852" s="19">
        <v>72.820338100961393</v>
      </c>
      <c r="X852" s="19">
        <v>764.57465223974248</v>
      </c>
      <c r="Y852" s="19">
        <v>0</v>
      </c>
      <c r="Z852" s="19">
        <v>764.57465223974248</v>
      </c>
      <c r="AA852">
        <v>108.8390192367158</v>
      </c>
      <c r="AB852">
        <v>1</v>
      </c>
      <c r="AC852">
        <v>0.20700000000000002</v>
      </c>
      <c r="AD852">
        <v>0.79299999999999993</v>
      </c>
      <c r="AE852">
        <v>0</v>
      </c>
      <c r="AF852">
        <v>22.529676982000172</v>
      </c>
      <c r="AG852">
        <v>86.309342254715617</v>
      </c>
      <c r="AH852">
        <v>46254.805834420084</v>
      </c>
      <c r="AI852">
        <v>0</v>
      </c>
      <c r="AJ852">
        <v>44239.956578606201</v>
      </c>
      <c r="AK852">
        <v>43431.029145533503</v>
      </c>
      <c r="AL852">
        <v>88.46992628911832</v>
      </c>
      <c r="AM852" s="19">
        <v>106.84889819544729</v>
      </c>
      <c r="AN852">
        <v>0.80718933333333343</v>
      </c>
      <c r="AO852">
        <v>0.53476293333333336</v>
      </c>
      <c r="AP852">
        <v>0.18161759999999999</v>
      </c>
      <c r="AQ852">
        <v>1</v>
      </c>
      <c r="AR852">
        <v>0</v>
      </c>
      <c r="AS852">
        <v>2</v>
      </c>
      <c r="AT852">
        <v>1.48</v>
      </c>
      <c r="AU852">
        <v>1</v>
      </c>
      <c r="AV852">
        <v>2</v>
      </c>
      <c r="AW852">
        <v>1.5</v>
      </c>
      <c r="AX852">
        <v>1</v>
      </c>
      <c r="AY852">
        <v>2</v>
      </c>
      <c r="AZ852">
        <v>0.6</v>
      </c>
      <c r="BA852">
        <v>0.3</v>
      </c>
      <c r="BB852">
        <v>0.8</v>
      </c>
      <c r="BC852" s="27">
        <v>0.33801722306592108</v>
      </c>
      <c r="BD852" s="28">
        <v>0.48940314742677882</v>
      </c>
      <c r="BE852" s="28">
        <v>0.28356630187065335</v>
      </c>
      <c r="BF852" s="28">
        <f t="shared" si="144"/>
        <v>0.4781059390952358</v>
      </c>
      <c r="BG852" s="29" t="s">
        <v>106</v>
      </c>
      <c r="BH852">
        <v>0.33007103466592114</v>
      </c>
      <c r="BI852">
        <v>0.31692298542677882</v>
      </c>
      <c r="BJ852">
        <v>0.24662479387865333</v>
      </c>
      <c r="BK852">
        <f t="shared" si="145"/>
        <v>0.44116443110323578</v>
      </c>
      <c r="BL852" t="s">
        <v>106</v>
      </c>
      <c r="BM852" s="27">
        <v>0.34743439466592113</v>
      </c>
      <c r="BN852" s="28">
        <v>0.60697262252677886</v>
      </c>
      <c r="BO852" s="28">
        <v>0.31613764782865333</v>
      </c>
      <c r="BP852" s="28">
        <f t="shared" si="146"/>
        <v>0.51067728505323584</v>
      </c>
      <c r="BQ852" s="29" t="s">
        <v>106</v>
      </c>
      <c r="BR852">
        <v>0.25137726982396913</v>
      </c>
      <c r="BS852">
        <v>0.48940314742677882</v>
      </c>
      <c r="BT852">
        <v>0.22980475529342131</v>
      </c>
      <c r="BU852">
        <f t="shared" si="147"/>
        <v>0.42434439251800382</v>
      </c>
      <c r="BV852" t="s">
        <v>106</v>
      </c>
      <c r="BW852" s="27">
        <v>0.24343108142396916</v>
      </c>
      <c r="BX852" s="28">
        <v>0.31692298542677882</v>
      </c>
      <c r="BY852" s="28">
        <v>0.19286324730142135</v>
      </c>
      <c r="BZ852" s="28">
        <f t="shared" si="148"/>
        <v>0.3874028845260038</v>
      </c>
      <c r="CA852" s="29" t="s">
        <v>106</v>
      </c>
      <c r="CB852">
        <v>0.26079444142396913</v>
      </c>
      <c r="CC852">
        <v>0.60697262252677886</v>
      </c>
      <c r="CD852">
        <v>0.2623761012514213</v>
      </c>
      <c r="CE852">
        <f t="shared" si="149"/>
        <v>0.45533407864855158</v>
      </c>
      <c r="CF852" t="s">
        <v>107</v>
      </c>
      <c r="CG852" s="27">
        <v>0.13906621932514246</v>
      </c>
      <c r="CH852" s="28">
        <v>0.48940314742677882</v>
      </c>
      <c r="CI852" s="28">
        <v>0.16011386158219465</v>
      </c>
      <c r="CJ852" s="28">
        <f t="shared" si="150"/>
        <v>0.33360585654972497</v>
      </c>
      <c r="CK852" s="29" t="s">
        <v>107</v>
      </c>
      <c r="CL852">
        <v>0.13112003092514246</v>
      </c>
      <c r="CM852">
        <v>0.31692298542677882</v>
      </c>
      <c r="CN852">
        <v>0.12317235359019466</v>
      </c>
      <c r="CO852">
        <f t="shared" si="151"/>
        <v>0.31771199081477713</v>
      </c>
      <c r="CP852" t="s">
        <v>106</v>
      </c>
      <c r="CQ852" s="27">
        <v>0.14848339092514246</v>
      </c>
      <c r="CR852" s="28">
        <v>0.60697262252677886</v>
      </c>
      <c r="CS852" s="28">
        <v>0.19268520754019466</v>
      </c>
      <c r="CT852" s="28">
        <f t="shared" si="152"/>
        <v>0.34302302814972496</v>
      </c>
      <c r="CU852" s="29" t="s">
        <v>107</v>
      </c>
      <c r="CV852">
        <v>62620.872983137197</v>
      </c>
      <c r="CW852">
        <v>13604.877404589401</v>
      </c>
      <c r="CX852">
        <v>0.19453963722458248</v>
      </c>
      <c r="CY852">
        <f t="shared" si="143"/>
        <v>0.68394278465136127</v>
      </c>
      <c r="CZ852">
        <f t="shared" si="153"/>
        <v>0.53255686029050353</v>
      </c>
    </row>
    <row r="853" spans="1:104" x14ac:dyDescent="0.25">
      <c r="A853">
        <v>1</v>
      </c>
      <c r="B853" s="15">
        <v>12684</v>
      </c>
      <c r="C853" s="15">
        <v>-65.869923540000002</v>
      </c>
      <c r="D853" s="15">
        <v>-20.18497052</v>
      </c>
      <c r="E853" s="15">
        <v>3009</v>
      </c>
      <c r="F853" s="15">
        <v>1</v>
      </c>
      <c r="G853" s="15">
        <v>0</v>
      </c>
      <c r="H853" s="17">
        <v>0</v>
      </c>
      <c r="I853" s="19">
        <v>1</v>
      </c>
      <c r="J853" s="19">
        <v>5</v>
      </c>
      <c r="K853" s="19">
        <v>1</v>
      </c>
      <c r="L853" s="15">
        <v>0</v>
      </c>
      <c r="M853" s="15">
        <v>1.9414993466458099</v>
      </c>
      <c r="N853" s="15">
        <v>1.2032</v>
      </c>
      <c r="O853" s="19">
        <v>232.541248</v>
      </c>
      <c r="P853" s="19">
        <v>65.049921658366728</v>
      </c>
      <c r="Q853" s="20">
        <v>3.5748121146290499</v>
      </c>
      <c r="R853" s="21">
        <v>0</v>
      </c>
      <c r="S853" s="22">
        <v>0.30299999999999999</v>
      </c>
      <c r="T853" s="22">
        <v>0.69700000000000006</v>
      </c>
      <c r="U853" s="19">
        <v>0</v>
      </c>
      <c r="V853" s="19">
        <v>19.710126262485119</v>
      </c>
      <c r="W853" s="19">
        <v>45.339795395881616</v>
      </c>
      <c r="X853" s="19">
        <v>0</v>
      </c>
      <c r="Y853" s="19">
        <v>2507.1749999999997</v>
      </c>
      <c r="Z853" s="19">
        <v>2507.1749999999997</v>
      </c>
      <c r="AA853">
        <v>78.266261037300126</v>
      </c>
      <c r="AB853">
        <v>1</v>
      </c>
      <c r="AC853">
        <v>0.307</v>
      </c>
      <c r="AD853">
        <v>0.69300000000000006</v>
      </c>
      <c r="AE853">
        <v>0</v>
      </c>
      <c r="AF853">
        <v>24.027742138451138</v>
      </c>
      <c r="AG853">
        <v>54.238518898848994</v>
      </c>
      <c r="AH853">
        <v>42331.455448073197</v>
      </c>
      <c r="AI853">
        <v>3715.9316436592444</v>
      </c>
      <c r="AJ853">
        <v>46965.851912259903</v>
      </c>
      <c r="AK853">
        <v>46965.851912259903</v>
      </c>
      <c r="AL853">
        <v>65.049921658366728</v>
      </c>
      <c r="AM853" s="19">
        <v>78.266261037300126</v>
      </c>
      <c r="AN853">
        <v>0.85392000000000001</v>
      </c>
      <c r="AO853">
        <v>0.56572200000000006</v>
      </c>
      <c r="AP853">
        <v>0.192132</v>
      </c>
      <c r="AQ853">
        <v>1</v>
      </c>
      <c r="AR853">
        <v>0</v>
      </c>
      <c r="AS853">
        <v>2</v>
      </c>
      <c r="AT853">
        <v>1.48</v>
      </c>
      <c r="AU853">
        <v>1</v>
      </c>
      <c r="AV853">
        <v>2</v>
      </c>
      <c r="AW853">
        <v>1.5</v>
      </c>
      <c r="AX853">
        <v>1</v>
      </c>
      <c r="AY853">
        <v>2</v>
      </c>
      <c r="AZ853">
        <v>0.6</v>
      </c>
      <c r="BA853">
        <v>0.3</v>
      </c>
      <c r="BB853">
        <v>0.8</v>
      </c>
      <c r="BC853" s="27">
        <v>0.36291257203970595</v>
      </c>
      <c r="BD853" s="28">
        <v>0.50643596765829446</v>
      </c>
      <c r="BE853" s="28">
        <v>0.30268145166531452</v>
      </c>
      <c r="BF853" s="28">
        <f t="shared" si="144"/>
        <v>0.45244514811493564</v>
      </c>
      <c r="BG853" s="29" t="s">
        <v>106</v>
      </c>
      <c r="BH853">
        <v>0.35496638363970601</v>
      </c>
      <c r="BI853">
        <v>0.33395580565829447</v>
      </c>
      <c r="BJ853">
        <v>0.26573994367331449</v>
      </c>
      <c r="BK853">
        <f t="shared" si="145"/>
        <v>0.41550364012293561</v>
      </c>
      <c r="BL853" t="s">
        <v>106</v>
      </c>
      <c r="BM853" s="27">
        <v>0.372329743639706</v>
      </c>
      <c r="BN853" s="28">
        <v>0.6240054427582945</v>
      </c>
      <c r="BO853" s="28">
        <v>0.33525279762331445</v>
      </c>
      <c r="BP853" s="28">
        <f t="shared" si="146"/>
        <v>0.48501649407293557</v>
      </c>
      <c r="BQ853" s="29" t="s">
        <v>106</v>
      </c>
      <c r="BR853">
        <v>0.271256766125066</v>
      </c>
      <c r="BS853">
        <v>0.50643596765829446</v>
      </c>
      <c r="BT853">
        <v>0.24580748423607449</v>
      </c>
      <c r="BU853">
        <f t="shared" si="147"/>
        <v>0.39557118068569563</v>
      </c>
      <c r="BV853" t="s">
        <v>106</v>
      </c>
      <c r="BW853" s="27">
        <v>0.263310577725066</v>
      </c>
      <c r="BX853" s="28">
        <v>0.33395580565829447</v>
      </c>
      <c r="BY853" s="28">
        <v>0.20886597624407449</v>
      </c>
      <c r="BZ853" s="28">
        <f t="shared" si="148"/>
        <v>0.35862967269369561</v>
      </c>
      <c r="CA853" s="29" t="s">
        <v>106</v>
      </c>
      <c r="CB853">
        <v>0.28067393772506599</v>
      </c>
      <c r="CC853">
        <v>0.6240054427582945</v>
      </c>
      <c r="CD853">
        <v>0.2783788301940745</v>
      </c>
      <c r="CE853">
        <f t="shared" si="149"/>
        <v>0.42814252664369568</v>
      </c>
      <c r="CF853" t="s">
        <v>106</v>
      </c>
      <c r="CG853" s="27">
        <v>0.15244368438386596</v>
      </c>
      <c r="CH853" s="28">
        <v>0.50643596765829446</v>
      </c>
      <c r="CI853" s="28">
        <v>0.17208197090187446</v>
      </c>
      <c r="CJ853" s="28">
        <f t="shared" si="150"/>
        <v>0.30220738083348708</v>
      </c>
      <c r="CK853" s="29" t="s">
        <v>107</v>
      </c>
      <c r="CL853">
        <v>0.14449749598386596</v>
      </c>
      <c r="CM853">
        <v>0.33395580565829447</v>
      </c>
      <c r="CN853">
        <v>0.13514046290987447</v>
      </c>
      <c r="CO853">
        <f t="shared" si="151"/>
        <v>0.28490415935949565</v>
      </c>
      <c r="CP853" t="s">
        <v>106</v>
      </c>
      <c r="CQ853" s="27">
        <v>0.16186085598386596</v>
      </c>
      <c r="CR853" s="28">
        <v>0.6240054427582945</v>
      </c>
      <c r="CS853" s="28">
        <v>0.20465331685987448</v>
      </c>
      <c r="CT853" s="28">
        <f t="shared" si="152"/>
        <v>0.31162455243348708</v>
      </c>
      <c r="CU853" s="29" t="s">
        <v>107</v>
      </c>
      <c r="CV853">
        <v>53674.112579622597</v>
      </c>
      <c r="CW853">
        <v>9783.2826296625208</v>
      </c>
      <c r="CX853">
        <v>0.14976369644962115</v>
      </c>
      <c r="CY853">
        <f t="shared" si="143"/>
        <v>0.65619966410791564</v>
      </c>
      <c r="CZ853">
        <f t="shared" si="153"/>
        <v>0.51267626848932712</v>
      </c>
    </row>
    <row r="854" spans="1:104" x14ac:dyDescent="0.25">
      <c r="A854">
        <v>1</v>
      </c>
      <c r="B854" s="15">
        <v>12698</v>
      </c>
      <c r="C854" s="15">
        <v>-60.031492309999997</v>
      </c>
      <c r="D854" s="15">
        <v>-18.149030580000002</v>
      </c>
      <c r="E854" s="15">
        <v>433</v>
      </c>
      <c r="F854" s="15">
        <v>0</v>
      </c>
      <c r="G854" s="15">
        <v>0</v>
      </c>
      <c r="H854" s="17">
        <v>4</v>
      </c>
      <c r="I854" s="19">
        <v>0</v>
      </c>
      <c r="J854" s="19">
        <v>0</v>
      </c>
      <c r="K854" s="19">
        <v>1</v>
      </c>
      <c r="L854" s="15">
        <v>0</v>
      </c>
      <c r="M854" s="15">
        <v>0</v>
      </c>
      <c r="N854" s="15">
        <v>1.2032</v>
      </c>
      <c r="O854" s="19">
        <v>875.66313699999898</v>
      </c>
      <c r="P854" s="19">
        <v>244.95361126535187</v>
      </c>
      <c r="Q854" s="20">
        <v>3.5748121143289286</v>
      </c>
      <c r="R854" s="21">
        <v>0.92900000000000005</v>
      </c>
      <c r="S854" s="22">
        <v>0.61099999999999999</v>
      </c>
      <c r="T854" s="22">
        <v>0.38800000000000007</v>
      </c>
      <c r="U854" s="19">
        <v>0</v>
      </c>
      <c r="V854" s="19">
        <v>149.66665648313</v>
      </c>
      <c r="W854" s="19">
        <v>95.042001170956539</v>
      </c>
      <c r="X854" s="19">
        <v>159184.7863772375</v>
      </c>
      <c r="Y854" s="19">
        <v>1560</v>
      </c>
      <c r="Z854" s="19">
        <v>160744.7863772375</v>
      </c>
      <c r="AA854">
        <v>294.72138908331357</v>
      </c>
      <c r="AB854">
        <v>1</v>
      </c>
      <c r="AC854">
        <v>0.61199999999999999</v>
      </c>
      <c r="AD854">
        <v>0.38800000000000001</v>
      </c>
      <c r="AE854">
        <v>0</v>
      </c>
      <c r="AF854">
        <v>180.3694901189879</v>
      </c>
      <c r="AG854">
        <v>114.35189896432567</v>
      </c>
      <c r="AH854">
        <v>220939.31577782918</v>
      </c>
      <c r="AI854">
        <v>1876.992</v>
      </c>
      <c r="AJ854">
        <v>213192.23937726801</v>
      </c>
      <c r="AK854">
        <v>48581.071374704901</v>
      </c>
      <c r="AL854">
        <v>17.391706399839972</v>
      </c>
      <c r="AM854" s="19">
        <v>67.159484217801676</v>
      </c>
      <c r="AN854">
        <v>0.81797333333333333</v>
      </c>
      <c r="AO854">
        <v>0.54190733333333341</v>
      </c>
      <c r="AP854">
        <v>0.18404399999999999</v>
      </c>
      <c r="AQ854">
        <v>1</v>
      </c>
      <c r="AR854">
        <v>0</v>
      </c>
      <c r="AS854">
        <v>2</v>
      </c>
      <c r="AT854">
        <v>1.48</v>
      </c>
      <c r="AU854">
        <v>1</v>
      </c>
      <c r="AV854">
        <v>2</v>
      </c>
      <c r="AW854">
        <v>1.5</v>
      </c>
      <c r="AX854">
        <v>1</v>
      </c>
      <c r="AY854">
        <v>2</v>
      </c>
      <c r="AZ854">
        <v>0.6</v>
      </c>
      <c r="BA854">
        <v>0.3</v>
      </c>
      <c r="BB854">
        <v>0.8</v>
      </c>
      <c r="BC854" s="27">
        <v>0.36307150630805546</v>
      </c>
      <c r="BD854" s="28">
        <v>0.6464834019210477</v>
      </c>
      <c r="BE854" s="28">
        <v>0.33090329748585207</v>
      </c>
      <c r="BF854" s="28">
        <f t="shared" si="144"/>
        <v>0.37686163630062253</v>
      </c>
      <c r="BG854" s="29" t="s">
        <v>106</v>
      </c>
      <c r="BH854">
        <v>0.35588659830805547</v>
      </c>
      <c r="BI854">
        <v>0.46898309782104763</v>
      </c>
      <c r="BJ854">
        <v>0.30514177120985214</v>
      </c>
      <c r="BK854">
        <f t="shared" si="145"/>
        <v>0.3511001100246226</v>
      </c>
      <c r="BL854" t="s">
        <v>106</v>
      </c>
      <c r="BM854" s="27">
        <v>0.37164883830805545</v>
      </c>
      <c r="BN854" s="28">
        <v>0.76487594912104773</v>
      </c>
      <c r="BO854" s="28">
        <v>0.3552149802598521</v>
      </c>
      <c r="BP854" s="28">
        <f t="shared" si="146"/>
        <v>0.40117331907462261</v>
      </c>
      <c r="BQ854" s="29" t="s">
        <v>106</v>
      </c>
      <c r="BR854">
        <v>0.27536109497363548</v>
      </c>
      <c r="BS854">
        <v>0.6464834019210477</v>
      </c>
      <c r="BT854">
        <v>0.2648653848144501</v>
      </c>
      <c r="BU854">
        <f t="shared" si="147"/>
        <v>0.31082372362922062</v>
      </c>
      <c r="BV854" t="s">
        <v>106</v>
      </c>
      <c r="BW854" s="27">
        <v>0.26817618697363543</v>
      </c>
      <c r="BX854" s="28">
        <v>0.46898309782104763</v>
      </c>
      <c r="BY854" s="28">
        <v>0.23910385853845006</v>
      </c>
      <c r="BZ854" s="28">
        <f t="shared" si="148"/>
        <v>0.28506219735322058</v>
      </c>
      <c r="CA854" s="29" t="s">
        <v>106</v>
      </c>
      <c r="CB854">
        <v>0.28393842697363547</v>
      </c>
      <c r="CC854">
        <v>0.76487594912104773</v>
      </c>
      <c r="CD854">
        <v>0.28917706758845008</v>
      </c>
      <c r="CE854">
        <f t="shared" si="149"/>
        <v>0.32989676578840599</v>
      </c>
      <c r="CF854" t="s">
        <v>107</v>
      </c>
      <c r="CG854" s="27">
        <v>0.16166241361420214</v>
      </c>
      <c r="CH854" s="28">
        <v>0.6464834019210477</v>
      </c>
      <c r="CI854" s="28">
        <v>0.17926068320337338</v>
      </c>
      <c r="CJ854" s="28">
        <f t="shared" si="150"/>
        <v>0.20762075242897263</v>
      </c>
      <c r="CK854" s="29" t="s">
        <v>107</v>
      </c>
      <c r="CL854">
        <v>0.15447750561420212</v>
      </c>
      <c r="CM854">
        <v>0.46898309782104763</v>
      </c>
      <c r="CN854">
        <v>0.15349915692737337</v>
      </c>
      <c r="CO854">
        <f t="shared" si="151"/>
        <v>0.19945749574214386</v>
      </c>
      <c r="CP854" t="s">
        <v>106</v>
      </c>
      <c r="CQ854" s="27">
        <v>0.17023974561420213</v>
      </c>
      <c r="CR854" s="28">
        <v>0.76487594912104773</v>
      </c>
      <c r="CS854" s="28">
        <v>0.20357236597737338</v>
      </c>
      <c r="CT854" s="28">
        <f t="shared" si="152"/>
        <v>0.21619808442897262</v>
      </c>
      <c r="CU854" s="29" t="s">
        <v>107</v>
      </c>
      <c r="CV854">
        <v>11748.0989854573</v>
      </c>
      <c r="CW854">
        <v>8394.9355289215691</v>
      </c>
      <c r="CX854">
        <v>4.5958338814770489E-2</v>
      </c>
      <c r="CY854">
        <f t="shared" si="143"/>
        <v>0.69244174073581821</v>
      </c>
      <c r="CZ854">
        <f t="shared" si="153"/>
        <v>0.40902984512282592</v>
      </c>
    </row>
    <row r="855" spans="1:104" x14ac:dyDescent="0.25">
      <c r="A855">
        <v>1</v>
      </c>
      <c r="B855" s="15">
        <v>12705</v>
      </c>
      <c r="C855" s="15">
        <v>-63.782298339999997</v>
      </c>
      <c r="D855" s="15">
        <v>-21.414415049999999</v>
      </c>
      <c r="E855" s="15">
        <v>724</v>
      </c>
      <c r="F855" s="15">
        <v>0</v>
      </c>
      <c r="G855" s="15">
        <v>0</v>
      </c>
      <c r="H855" s="17">
        <v>4</v>
      </c>
      <c r="I855" s="19">
        <v>1</v>
      </c>
      <c r="J855" s="19">
        <v>4</v>
      </c>
      <c r="K855" s="19">
        <v>1</v>
      </c>
      <c r="L855" s="15">
        <v>0</v>
      </c>
      <c r="M855" s="15">
        <v>1.9414993466458099</v>
      </c>
      <c r="N855" s="15">
        <v>1.2032</v>
      </c>
      <c r="O855" s="19">
        <v>693.99028699999997</v>
      </c>
      <c r="P855" s="19">
        <v>194.13335997980667</v>
      </c>
      <c r="Q855" s="20">
        <v>3.5748121140652351</v>
      </c>
      <c r="R855" s="21">
        <v>0.85899999999999999</v>
      </c>
      <c r="S855" s="22">
        <v>0.32800000000000001</v>
      </c>
      <c r="T855" s="22">
        <v>0.67199999999999993</v>
      </c>
      <c r="U855" s="19">
        <v>0</v>
      </c>
      <c r="V855" s="19">
        <v>63.67574207337659</v>
      </c>
      <c r="W855" s="19">
        <v>130.45761790643007</v>
      </c>
      <c r="X855" s="19">
        <v>69427.088851065069</v>
      </c>
      <c r="Y855" s="19">
        <v>3930</v>
      </c>
      <c r="Z855" s="19">
        <v>73357.088851065069</v>
      </c>
      <c r="AA855">
        <v>233.57587277222478</v>
      </c>
      <c r="AB855">
        <v>1</v>
      </c>
      <c r="AC855">
        <v>0.33300000000000002</v>
      </c>
      <c r="AD855">
        <v>0.66700000000000004</v>
      </c>
      <c r="AE855">
        <v>0</v>
      </c>
      <c r="AF855">
        <v>77.780765633150864</v>
      </c>
      <c r="AG855">
        <v>155.79510713907393</v>
      </c>
      <c r="AH855">
        <v>105302.14882693159</v>
      </c>
      <c r="AI855">
        <v>6478.34545155057</v>
      </c>
      <c r="AJ855">
        <v>107193.555623023</v>
      </c>
      <c r="AK855">
        <v>30663.1471199302</v>
      </c>
      <c r="AL855">
        <v>27.372803757152742</v>
      </c>
      <c r="AM855" s="19">
        <v>66.815316549570852</v>
      </c>
      <c r="AN855">
        <v>0.80359466666666668</v>
      </c>
      <c r="AO855">
        <v>0.53238146666666675</v>
      </c>
      <c r="AP855">
        <v>0.18080879999999999</v>
      </c>
      <c r="AQ855">
        <v>1</v>
      </c>
      <c r="AR855">
        <v>0</v>
      </c>
      <c r="AS855">
        <v>2</v>
      </c>
      <c r="AT855">
        <v>1.48</v>
      </c>
      <c r="AU855">
        <v>1</v>
      </c>
      <c r="AV855">
        <v>2</v>
      </c>
      <c r="AW855">
        <v>1.5</v>
      </c>
      <c r="AX855">
        <v>1</v>
      </c>
      <c r="AY855">
        <v>2</v>
      </c>
      <c r="AZ855">
        <v>0.6</v>
      </c>
      <c r="BA855">
        <v>0.3</v>
      </c>
      <c r="BB855">
        <v>0.8</v>
      </c>
      <c r="BC855" s="27">
        <v>0.3587709013688325</v>
      </c>
      <c r="BD855" s="28">
        <v>0.64915430834777788</v>
      </c>
      <c r="BE855" s="28">
        <v>0.32809686554881329</v>
      </c>
      <c r="BF855" s="28">
        <f t="shared" si="144"/>
        <v>0.4066149377072214</v>
      </c>
      <c r="BG855" s="29" t="s">
        <v>106</v>
      </c>
      <c r="BH855">
        <v>0.35158599336883245</v>
      </c>
      <c r="BI855">
        <v>0.47165400424777787</v>
      </c>
      <c r="BJ855">
        <v>0.30233533927281331</v>
      </c>
      <c r="BK855">
        <f t="shared" si="145"/>
        <v>0.38085341143122142</v>
      </c>
      <c r="BL855" t="s">
        <v>106</v>
      </c>
      <c r="BM855" s="27">
        <v>0.36734823336883243</v>
      </c>
      <c r="BN855" s="28">
        <v>0.76754685554777802</v>
      </c>
      <c r="BO855" s="28">
        <v>0.35240854832281332</v>
      </c>
      <c r="BP855" s="28">
        <f t="shared" si="146"/>
        <v>0.43092662048122143</v>
      </c>
      <c r="BQ855" s="29" t="s">
        <v>106</v>
      </c>
      <c r="BR855">
        <v>0.2726022991819485</v>
      </c>
      <c r="BS855">
        <v>0.64915430834777788</v>
      </c>
      <c r="BT855">
        <v>0.26321979406253293</v>
      </c>
      <c r="BU855">
        <f t="shared" si="147"/>
        <v>0.34173786622094104</v>
      </c>
      <c r="BV855" t="s">
        <v>106</v>
      </c>
      <c r="BW855" s="27">
        <v>0.26541739118194851</v>
      </c>
      <c r="BX855" s="28">
        <v>0.47165400424777787</v>
      </c>
      <c r="BY855" s="28">
        <v>0.23745826778653292</v>
      </c>
      <c r="BZ855" s="28">
        <f t="shared" si="148"/>
        <v>0.31597633994494101</v>
      </c>
      <c r="CA855" s="29" t="s">
        <v>106</v>
      </c>
      <c r="CB855">
        <v>0.28117963118194844</v>
      </c>
      <c r="CC855">
        <v>0.76754685554777802</v>
      </c>
      <c r="CD855">
        <v>0.28753147683653296</v>
      </c>
      <c r="CE855">
        <f t="shared" si="149"/>
        <v>0.35969770334035656</v>
      </c>
      <c r="CF855" t="s">
        <v>107</v>
      </c>
      <c r="CG855" s="27">
        <v>0.1609022593100618</v>
      </c>
      <c r="CH855" s="28">
        <v>0.64915430834777788</v>
      </c>
      <c r="CI855" s="28">
        <v>0.17911988658031758</v>
      </c>
      <c r="CJ855" s="28">
        <f t="shared" si="150"/>
        <v>0.23942033146846992</v>
      </c>
      <c r="CK855" s="29" t="s">
        <v>107</v>
      </c>
      <c r="CL855">
        <v>0.15371735131006181</v>
      </c>
      <c r="CM855">
        <v>0.47165400424777787</v>
      </c>
      <c r="CN855">
        <v>0.15335836030431757</v>
      </c>
      <c r="CO855">
        <f t="shared" si="151"/>
        <v>0.23187643246272566</v>
      </c>
      <c r="CP855" t="s">
        <v>106</v>
      </c>
      <c r="CQ855" s="27">
        <v>0.16947959131006179</v>
      </c>
      <c r="CR855" s="28">
        <v>0.76754685554777802</v>
      </c>
      <c r="CS855" s="28">
        <v>0.20343156935431755</v>
      </c>
      <c r="CT855" s="28">
        <f t="shared" si="152"/>
        <v>0.24799766346846991</v>
      </c>
      <c r="CU855" s="29" t="s">
        <v>107</v>
      </c>
      <c r="CV855">
        <v>13369.086690649199</v>
      </c>
      <c r="CW855">
        <v>8351.9145680602196</v>
      </c>
      <c r="CX855">
        <v>7.85180721584081E-2</v>
      </c>
      <c r="CY855">
        <f t="shared" si="143"/>
        <v>0.72767238050618599</v>
      </c>
      <c r="CZ855">
        <f t="shared" si="153"/>
        <v>0.43728897352724061</v>
      </c>
    </row>
    <row r="856" spans="1:104" x14ac:dyDescent="0.25">
      <c r="A856">
        <v>1</v>
      </c>
      <c r="B856" s="15">
        <v>12747</v>
      </c>
      <c r="C856" s="15">
        <v>-66.480525909999997</v>
      </c>
      <c r="D856" s="15">
        <v>-16.89004533</v>
      </c>
      <c r="E856" s="15">
        <v>3997</v>
      </c>
      <c r="F856" s="15">
        <v>1</v>
      </c>
      <c r="G856" s="15">
        <v>0</v>
      </c>
      <c r="H856" s="17">
        <v>3</v>
      </c>
      <c r="I856" s="19">
        <v>0</v>
      </c>
      <c r="J856" s="19">
        <v>0</v>
      </c>
      <c r="K856" s="19">
        <v>1</v>
      </c>
      <c r="L856" s="15">
        <v>0</v>
      </c>
      <c r="M856" s="15">
        <v>0</v>
      </c>
      <c r="N856" s="15">
        <v>1.2032</v>
      </c>
      <c r="O856" s="19">
        <v>316.11075899999997</v>
      </c>
      <c r="P856" s="19">
        <v>88.427237281304826</v>
      </c>
      <c r="Q856" s="20">
        <v>3.5748121135390454</v>
      </c>
      <c r="R856" s="21">
        <v>0.44800000000000001</v>
      </c>
      <c r="S856" s="22">
        <v>3.3000000000000002E-2</v>
      </c>
      <c r="T856" s="22">
        <v>0.96699999999999997</v>
      </c>
      <c r="U856" s="19">
        <v>0</v>
      </c>
      <c r="V856" s="19">
        <v>2.9180988302830593</v>
      </c>
      <c r="W856" s="19">
        <v>85.509138451021769</v>
      </c>
      <c r="X856" s="19">
        <v>8269.2794611223071</v>
      </c>
      <c r="Y856" s="19">
        <v>1560</v>
      </c>
      <c r="Z856" s="19">
        <v>9829.2794611223071</v>
      </c>
      <c r="AA856">
        <v>106.39319858661204</v>
      </c>
      <c r="AB856">
        <v>1</v>
      </c>
      <c r="AC856">
        <v>5.6000000000000001E-2</v>
      </c>
      <c r="AD856">
        <v>0.94399999999999995</v>
      </c>
      <c r="AE856">
        <v>0</v>
      </c>
      <c r="AF856">
        <v>5.9580191208502749</v>
      </c>
      <c r="AG856">
        <v>100.43517946576176</v>
      </c>
      <c r="AH856">
        <v>26598.657127800263</v>
      </c>
      <c r="AI856">
        <v>1876.992</v>
      </c>
      <c r="AJ856">
        <v>27317.017424709298</v>
      </c>
      <c r="AK856">
        <v>17145.5529950251</v>
      </c>
      <c r="AL856">
        <v>48.81183497928027</v>
      </c>
      <c r="AM856" s="19">
        <v>66.777796284587481</v>
      </c>
      <c r="AN856">
        <v>0.82156800000000008</v>
      </c>
      <c r="AO856">
        <v>0.54428880000000002</v>
      </c>
      <c r="AP856">
        <v>0.18485279999999998</v>
      </c>
      <c r="AQ856">
        <v>1</v>
      </c>
      <c r="AR856">
        <v>0</v>
      </c>
      <c r="AS856">
        <v>2</v>
      </c>
      <c r="AT856">
        <v>1.48</v>
      </c>
      <c r="AU856">
        <v>1</v>
      </c>
      <c r="AV856">
        <v>2</v>
      </c>
      <c r="AW856">
        <v>1.5</v>
      </c>
      <c r="AX856">
        <v>1</v>
      </c>
      <c r="AY856">
        <v>2</v>
      </c>
      <c r="AZ856">
        <v>0.6</v>
      </c>
      <c r="BA856">
        <v>0.3</v>
      </c>
      <c r="BB856">
        <v>0.8</v>
      </c>
      <c r="BC856" s="27">
        <v>0.35907651263676343</v>
      </c>
      <c r="BD856" s="28">
        <v>0.55271217629518843</v>
      </c>
      <c r="BE856" s="28">
        <v>0.30295454364020286</v>
      </c>
      <c r="BF856" s="28">
        <f t="shared" si="144"/>
        <v>0.78946247165248007</v>
      </c>
      <c r="BG856" s="29" t="s">
        <v>106</v>
      </c>
      <c r="BH856">
        <v>0.35113032423676344</v>
      </c>
      <c r="BI856">
        <v>0.38023201429518844</v>
      </c>
      <c r="BJ856">
        <v>0.26601303564820283</v>
      </c>
      <c r="BK856">
        <f t="shared" si="145"/>
        <v>0.75252096366048016</v>
      </c>
      <c r="BL856" t="s">
        <v>106</v>
      </c>
      <c r="BM856" s="27">
        <v>0.36849368423676343</v>
      </c>
      <c r="BN856" s="28">
        <v>0.67028165139518847</v>
      </c>
      <c r="BO856" s="28">
        <v>0.3355258895982029</v>
      </c>
      <c r="BP856" s="28">
        <f t="shared" si="146"/>
        <v>0.82203381761048022</v>
      </c>
      <c r="BQ856" s="29" t="s">
        <v>106</v>
      </c>
      <c r="BR856">
        <v>0.27089322011090744</v>
      </c>
      <c r="BS856">
        <v>0.55271217629518843</v>
      </c>
      <c r="BT856">
        <v>0.24823532910850682</v>
      </c>
      <c r="BU856">
        <f t="shared" si="147"/>
        <v>0.73474325712078414</v>
      </c>
      <c r="BV856" t="s">
        <v>106</v>
      </c>
      <c r="BW856" s="27">
        <v>0.26294703171090739</v>
      </c>
      <c r="BX856" s="28">
        <v>0.38023201429518844</v>
      </c>
      <c r="BY856" s="28">
        <v>0.21129382111650685</v>
      </c>
      <c r="BZ856" s="28">
        <f t="shared" si="148"/>
        <v>0.69780174912878412</v>
      </c>
      <c r="CA856" s="29" t="s">
        <v>106</v>
      </c>
      <c r="CB856">
        <v>0.28031039171090744</v>
      </c>
      <c r="CC856">
        <v>0.67028165139518847</v>
      </c>
      <c r="CD856">
        <v>0.28080667506650681</v>
      </c>
      <c r="CE856">
        <f t="shared" si="149"/>
        <v>0.7668183197231847</v>
      </c>
      <c r="CF856" t="s">
        <v>107</v>
      </c>
      <c r="CG856" s="27">
        <v>0.15658154461442739</v>
      </c>
      <c r="CH856" s="28">
        <v>0.55271217629518843</v>
      </c>
      <c r="CI856" s="28">
        <v>0.17730301397482681</v>
      </c>
      <c r="CJ856" s="28">
        <f t="shared" si="150"/>
        <v>0.64308947262670468</v>
      </c>
      <c r="CK856" s="29" t="s">
        <v>107</v>
      </c>
      <c r="CL856">
        <v>0.14863535621442739</v>
      </c>
      <c r="CM856">
        <v>0.38023201429518844</v>
      </c>
      <c r="CN856">
        <v>0.14036150598282685</v>
      </c>
      <c r="CO856">
        <f t="shared" si="151"/>
        <v>0.62686943399510409</v>
      </c>
      <c r="CP856" t="s">
        <v>106</v>
      </c>
      <c r="CQ856" s="27">
        <v>0.16599871621442738</v>
      </c>
      <c r="CR856" s="28">
        <v>0.67028165139518847</v>
      </c>
      <c r="CS856" s="28">
        <v>0.20987435993282685</v>
      </c>
      <c r="CT856" s="28">
        <f t="shared" si="152"/>
        <v>0.65250664422670468</v>
      </c>
      <c r="CU856" s="29" t="s">
        <v>107</v>
      </c>
      <c r="CV856">
        <v>61955.771305394803</v>
      </c>
      <c r="CW856">
        <v>13299.149823326499</v>
      </c>
      <c r="CX856">
        <v>0.48650792801227727</v>
      </c>
      <c r="CY856">
        <f t="shared" si="143"/>
        <v>1.0392201043074656</v>
      </c>
      <c r="CZ856">
        <f t="shared" si="153"/>
        <v>0.8455844406490407</v>
      </c>
    </row>
    <row r="857" spans="1:104" x14ac:dyDescent="0.25">
      <c r="A857">
        <v>1</v>
      </c>
      <c r="B857" s="15">
        <v>12748</v>
      </c>
      <c r="C857" s="15">
        <v>-65.570090739999998</v>
      </c>
      <c r="D857" s="15">
        <v>-18.117517209999999</v>
      </c>
      <c r="E857" s="15">
        <v>2646</v>
      </c>
      <c r="F857" s="15">
        <v>1</v>
      </c>
      <c r="G857" s="15">
        <v>0</v>
      </c>
      <c r="H857" s="17">
        <v>3</v>
      </c>
      <c r="I857" s="19">
        <v>0</v>
      </c>
      <c r="J857" s="19">
        <v>0</v>
      </c>
      <c r="K857" s="19">
        <v>1</v>
      </c>
      <c r="L857" s="15">
        <v>0</v>
      </c>
      <c r="M857" s="15">
        <v>0</v>
      </c>
      <c r="N857" s="15">
        <v>1.2032</v>
      </c>
      <c r="O857" s="19">
        <v>196.20667800000001</v>
      </c>
      <c r="P857" s="19">
        <v>54.885871412956696</v>
      </c>
      <c r="Q857" s="20">
        <v>3.5748121137361091</v>
      </c>
      <c r="R857" s="21">
        <v>0.25900000000000001</v>
      </c>
      <c r="S857" s="22">
        <v>0.155</v>
      </c>
      <c r="T857" s="22">
        <v>0.84499999999999997</v>
      </c>
      <c r="U857" s="19">
        <v>0</v>
      </c>
      <c r="V857" s="19">
        <v>8.5073100690082875</v>
      </c>
      <c r="W857" s="19">
        <v>46.378561343948405</v>
      </c>
      <c r="X857" s="19">
        <v>4845.5461928269679</v>
      </c>
      <c r="Y857" s="19">
        <v>1560</v>
      </c>
      <c r="Z857" s="19">
        <v>6405.5461928269679</v>
      </c>
      <c r="AA857">
        <v>66.037157757533862</v>
      </c>
      <c r="AB857">
        <v>1</v>
      </c>
      <c r="AC857">
        <v>0.18</v>
      </c>
      <c r="AD857">
        <v>0.82000000000000006</v>
      </c>
      <c r="AE857">
        <v>0</v>
      </c>
      <c r="AF857">
        <v>11.886688396356094</v>
      </c>
      <c r="AG857">
        <v>54.15046936117777</v>
      </c>
      <c r="AH857">
        <v>25998.551653078503</v>
      </c>
      <c r="AI857">
        <v>1876.992</v>
      </c>
      <c r="AJ857">
        <v>26743.0524192417</v>
      </c>
      <c r="AK857">
        <v>20986.228706129899</v>
      </c>
      <c r="AL857">
        <v>40.670430717000912</v>
      </c>
      <c r="AM857" s="19">
        <v>51.821717061578077</v>
      </c>
      <c r="AN857">
        <v>0.8143786666666667</v>
      </c>
      <c r="AO857">
        <v>0.53952586666666669</v>
      </c>
      <c r="AP857">
        <v>0.18323519999999999</v>
      </c>
      <c r="AQ857">
        <v>1</v>
      </c>
      <c r="AR857">
        <v>0</v>
      </c>
      <c r="AS857">
        <v>2</v>
      </c>
      <c r="AT857">
        <v>1.48</v>
      </c>
      <c r="AU857">
        <v>1</v>
      </c>
      <c r="AV857">
        <v>2</v>
      </c>
      <c r="AW857">
        <v>1.5</v>
      </c>
      <c r="AX857">
        <v>1</v>
      </c>
      <c r="AY857">
        <v>2</v>
      </c>
      <c r="AZ857">
        <v>0.6</v>
      </c>
      <c r="BA857">
        <v>0.3</v>
      </c>
      <c r="BB857">
        <v>0.8</v>
      </c>
      <c r="BC857" s="27">
        <v>0.36947744830815055</v>
      </c>
      <c r="BD857" s="28">
        <v>0.5280507922246771</v>
      </c>
      <c r="BE857" s="28">
        <v>0.31365979629293733</v>
      </c>
      <c r="BF857" s="28">
        <f t="shared" si="144"/>
        <v>0.6192778256788487</v>
      </c>
      <c r="BG857" s="29" t="s">
        <v>106</v>
      </c>
      <c r="BH857">
        <v>0.36153125990815055</v>
      </c>
      <c r="BI857">
        <v>0.35557063022467705</v>
      </c>
      <c r="BJ857">
        <v>0.27671828830093731</v>
      </c>
      <c r="BK857">
        <f t="shared" si="145"/>
        <v>0.58233631768684868</v>
      </c>
      <c r="BL857" t="s">
        <v>106</v>
      </c>
      <c r="BM857" s="27">
        <v>0.37889461990815054</v>
      </c>
      <c r="BN857" s="28">
        <v>0.64562026732467714</v>
      </c>
      <c r="BO857" s="28">
        <v>0.34623114225093726</v>
      </c>
      <c r="BP857" s="28">
        <f t="shared" si="146"/>
        <v>0.65184917163684863</v>
      </c>
      <c r="BQ857" s="29" t="s">
        <v>106</v>
      </c>
      <c r="BR857">
        <v>0.28206582542424652</v>
      </c>
      <c r="BS857">
        <v>0.5280507922246771</v>
      </c>
      <c r="BT857">
        <v>0.25941941573847327</v>
      </c>
      <c r="BU857">
        <f t="shared" si="147"/>
        <v>0.5650374451243847</v>
      </c>
      <c r="BV857" t="s">
        <v>106</v>
      </c>
      <c r="BW857" s="27">
        <v>0.27411963702424652</v>
      </c>
      <c r="BX857" s="28">
        <v>0.35557063022467705</v>
      </c>
      <c r="BY857" s="28">
        <v>0.2224779077464733</v>
      </c>
      <c r="BZ857" s="28">
        <f t="shared" si="148"/>
        <v>0.52809593713238467</v>
      </c>
      <c r="CA857" s="29" t="s">
        <v>106</v>
      </c>
      <c r="CB857">
        <v>0.29148299702424652</v>
      </c>
      <c r="CC857">
        <v>0.64562026732467714</v>
      </c>
      <c r="CD857">
        <v>0.29199076169647331</v>
      </c>
      <c r="CE857">
        <f t="shared" si="149"/>
        <v>0.59710102641015794</v>
      </c>
      <c r="CF857" t="s">
        <v>107</v>
      </c>
      <c r="CG857" s="27">
        <v>0.1687544624265932</v>
      </c>
      <c r="CH857" s="28">
        <v>0.5280507922246771</v>
      </c>
      <c r="CI857" s="28">
        <v>0.18910781131601995</v>
      </c>
      <c r="CJ857" s="28">
        <f t="shared" si="150"/>
        <v>0.47437249181250457</v>
      </c>
      <c r="CK857" s="29" t="s">
        <v>107</v>
      </c>
      <c r="CL857">
        <v>0.16080827402659317</v>
      </c>
      <c r="CM857">
        <v>0.35557063022467705</v>
      </c>
      <c r="CN857">
        <v>0.15216630332401998</v>
      </c>
      <c r="CO857">
        <f t="shared" si="151"/>
        <v>0.45778433270993135</v>
      </c>
      <c r="CP857" t="s">
        <v>106</v>
      </c>
      <c r="CQ857" s="27">
        <v>0.1781716340265932</v>
      </c>
      <c r="CR857" s="28">
        <v>0.64562026732467714</v>
      </c>
      <c r="CS857" s="28">
        <v>0.22167915727401996</v>
      </c>
      <c r="CT857" s="28">
        <f t="shared" si="152"/>
        <v>0.48378966341250457</v>
      </c>
      <c r="CU857" s="29" t="s">
        <v>107</v>
      </c>
      <c r="CV857">
        <v>49609.142979433898</v>
      </c>
      <c r="CW857">
        <v>8254.6447196917306</v>
      </c>
      <c r="CX857">
        <v>0.30561802938591137</v>
      </c>
      <c r="CY857">
        <f t="shared" si="143"/>
        <v>0.83366882161058853</v>
      </c>
      <c r="CZ857">
        <f t="shared" si="153"/>
        <v>0.67509547769406186</v>
      </c>
    </row>
    <row r="858" spans="1:104" x14ac:dyDescent="0.25">
      <c r="A858">
        <v>1</v>
      </c>
      <c r="B858" s="15">
        <v>12764</v>
      </c>
      <c r="C858" s="15">
        <v>-65.102693529999996</v>
      </c>
      <c r="D858" s="15">
        <v>-17.10836308</v>
      </c>
      <c r="E858" s="15">
        <v>283</v>
      </c>
      <c r="F858" s="15">
        <v>0</v>
      </c>
      <c r="G858" s="15">
        <v>0</v>
      </c>
      <c r="H858" s="17">
        <v>3</v>
      </c>
      <c r="I858" s="19">
        <v>0</v>
      </c>
      <c r="J858" s="19">
        <v>0</v>
      </c>
      <c r="K858" s="19">
        <v>1</v>
      </c>
      <c r="L858" s="15">
        <v>0</v>
      </c>
      <c r="M858" s="15">
        <v>0</v>
      </c>
      <c r="N858" s="15">
        <v>1.2032</v>
      </c>
      <c r="O858" s="19">
        <v>163.50556499999999</v>
      </c>
      <c r="P858" s="19">
        <v>45.738226162840157</v>
      </c>
      <c r="Q858" s="20">
        <v>3.5748121148790735</v>
      </c>
      <c r="R858" s="21">
        <v>6.7000000000000004E-2</v>
      </c>
      <c r="S858" s="22">
        <v>0.33</v>
      </c>
      <c r="T858" s="22">
        <v>0.66899999999999982</v>
      </c>
      <c r="U858" s="19">
        <v>0</v>
      </c>
      <c r="V858" s="19">
        <v>15.093614633737252</v>
      </c>
      <c r="W858" s="19">
        <v>30.598873302940056</v>
      </c>
      <c r="X858" s="19">
        <v>1281.6863615155057</v>
      </c>
      <c r="Y858" s="19">
        <v>1560</v>
      </c>
      <c r="Z858" s="19">
        <v>2841.6863615155057</v>
      </c>
      <c r="AA858">
        <v>55.03096478819571</v>
      </c>
      <c r="AB858">
        <v>1</v>
      </c>
      <c r="AC858">
        <v>0.33800000000000002</v>
      </c>
      <c r="AD858">
        <v>0.66199999999999992</v>
      </c>
      <c r="AE858">
        <v>0</v>
      </c>
      <c r="AF858">
        <v>18.600466098410152</v>
      </c>
      <c r="AG858">
        <v>36.430498689785558</v>
      </c>
      <c r="AH858">
        <v>25104.116868480669</v>
      </c>
      <c r="AI858">
        <v>1876.992</v>
      </c>
      <c r="AJ858">
        <v>25887.579002403902</v>
      </c>
      <c r="AK858">
        <v>24446.000056702302</v>
      </c>
      <c r="AL858">
        <v>42.673765009929866</v>
      </c>
      <c r="AM858" s="19">
        <v>51.96650363528542</v>
      </c>
      <c r="AN858">
        <v>0.83594666666666673</v>
      </c>
      <c r="AO858">
        <v>0.55381466666666668</v>
      </c>
      <c r="AP858">
        <v>0.18808800000000001</v>
      </c>
      <c r="AQ858">
        <v>1</v>
      </c>
      <c r="AR858">
        <v>0</v>
      </c>
      <c r="AS858">
        <v>2</v>
      </c>
      <c r="AT858">
        <v>1.48</v>
      </c>
      <c r="AU858">
        <v>1</v>
      </c>
      <c r="AV858">
        <v>2</v>
      </c>
      <c r="AW858">
        <v>1.5</v>
      </c>
      <c r="AX858">
        <v>1</v>
      </c>
      <c r="AY858">
        <v>2</v>
      </c>
      <c r="AZ858">
        <v>0.6</v>
      </c>
      <c r="BA858">
        <v>0.3</v>
      </c>
      <c r="BB858">
        <v>0.8</v>
      </c>
      <c r="BC858" s="27">
        <v>0.38397701764931291</v>
      </c>
      <c r="BD858" s="28">
        <v>0.68407387025551569</v>
      </c>
      <c r="BE858" s="28">
        <v>0.35379164609835062</v>
      </c>
      <c r="BF858" s="28">
        <f t="shared" si="144"/>
        <v>0.59180582700819784</v>
      </c>
      <c r="BG858" s="29" t="s">
        <v>106</v>
      </c>
      <c r="BH858">
        <v>0.37679210964931287</v>
      </c>
      <c r="BI858">
        <v>0.50657356615551574</v>
      </c>
      <c r="BJ858">
        <v>0.3280301198223507</v>
      </c>
      <c r="BK858">
        <f t="shared" si="145"/>
        <v>0.56604430073219791</v>
      </c>
      <c r="BL858" t="s">
        <v>106</v>
      </c>
      <c r="BM858" s="27">
        <v>0.39255434964931291</v>
      </c>
      <c r="BN858" s="28">
        <v>0.80246641745551572</v>
      </c>
      <c r="BO858" s="28">
        <v>0.37810332887235065</v>
      </c>
      <c r="BP858" s="28">
        <f t="shared" si="146"/>
        <v>0.61611750978219793</v>
      </c>
      <c r="BQ858" s="29" t="s">
        <v>106</v>
      </c>
      <c r="BR858">
        <v>0.29433934488047286</v>
      </c>
      <c r="BS858">
        <v>0.68407387025551569</v>
      </c>
      <c r="BT858">
        <v>0.28630268194554664</v>
      </c>
      <c r="BU858">
        <f t="shared" si="147"/>
        <v>0.52431686285539392</v>
      </c>
      <c r="BV858" t="s">
        <v>106</v>
      </c>
      <c r="BW858" s="27">
        <v>0.28715443688047282</v>
      </c>
      <c r="BX858" s="28">
        <v>0.50657356615551574</v>
      </c>
      <c r="BY858" s="28">
        <v>0.26054115566954666</v>
      </c>
      <c r="BZ858" s="28">
        <f t="shared" si="148"/>
        <v>0.49855533657939388</v>
      </c>
      <c r="CA858" s="29" t="s">
        <v>106</v>
      </c>
      <c r="CB858">
        <v>0.30291667688047286</v>
      </c>
      <c r="CC858">
        <v>0.80246641745551572</v>
      </c>
      <c r="CD858">
        <v>0.31061436471954668</v>
      </c>
      <c r="CE858">
        <f t="shared" si="149"/>
        <v>0.54093085779032013</v>
      </c>
      <c r="CF858" t="s">
        <v>107</v>
      </c>
      <c r="CG858" s="27">
        <v>0.17814236166160619</v>
      </c>
      <c r="CH858" s="28">
        <v>0.68407387025551569</v>
      </c>
      <c r="CI858" s="28">
        <v>0.19881698767339329</v>
      </c>
      <c r="CJ858" s="28">
        <f t="shared" si="150"/>
        <v>0.4161565425714534</v>
      </c>
      <c r="CK858" s="29" t="s">
        <v>107</v>
      </c>
      <c r="CL858">
        <v>0.1709574536616062</v>
      </c>
      <c r="CM858">
        <v>0.50657356615551574</v>
      </c>
      <c r="CN858">
        <v>0.17305546139739328</v>
      </c>
      <c r="CO858">
        <f t="shared" si="151"/>
        <v>0.40897163457145347</v>
      </c>
      <c r="CP858" t="s">
        <v>107</v>
      </c>
      <c r="CQ858" s="27">
        <v>0.18671969366160618</v>
      </c>
      <c r="CR858" s="28">
        <v>0.80246641745551572</v>
      </c>
      <c r="CS858" s="28">
        <v>0.22312867044739326</v>
      </c>
      <c r="CT858" s="28">
        <f t="shared" si="152"/>
        <v>0.4247338745714534</v>
      </c>
      <c r="CU858" s="29" t="s">
        <v>107</v>
      </c>
      <c r="CV858">
        <v>45614.4598714077</v>
      </c>
      <c r="CW858">
        <v>6878.8705985244596</v>
      </c>
      <c r="CX858">
        <v>0.23801418090984724</v>
      </c>
      <c r="CY858">
        <f t="shared" si="143"/>
        <v>0.92208805116536297</v>
      </c>
      <c r="CZ858">
        <f t="shared" si="153"/>
        <v>0.62199119855916019</v>
      </c>
    </row>
    <row r="859" spans="1:104" x14ac:dyDescent="0.25">
      <c r="A859">
        <v>1</v>
      </c>
      <c r="B859" s="15">
        <v>12767</v>
      </c>
      <c r="C859" s="15">
        <v>-64.827269799999996</v>
      </c>
      <c r="D859" s="15">
        <v>-16.11526808</v>
      </c>
      <c r="E859" s="15">
        <v>181</v>
      </c>
      <c r="F859" s="15">
        <v>0</v>
      </c>
      <c r="G859" s="15">
        <v>0</v>
      </c>
      <c r="H859" s="17">
        <v>2</v>
      </c>
      <c r="I859" s="19">
        <v>0</v>
      </c>
      <c r="J859" s="19">
        <v>0</v>
      </c>
      <c r="K859" s="19">
        <v>1</v>
      </c>
      <c r="L859" s="15">
        <v>0</v>
      </c>
      <c r="M859" s="15">
        <v>0</v>
      </c>
      <c r="N859" s="15">
        <v>1.2032</v>
      </c>
      <c r="O859" s="19">
        <v>225.27433399999899</v>
      </c>
      <c r="P859" s="19">
        <v>63.017111609284719</v>
      </c>
      <c r="Q859" s="20">
        <v>3.5748121144734895</v>
      </c>
      <c r="R859" s="21">
        <v>0.371</v>
      </c>
      <c r="S859" s="22">
        <v>0.33</v>
      </c>
      <c r="T859" s="22">
        <v>0.66899999999999993</v>
      </c>
      <c r="U859" s="19">
        <v>0</v>
      </c>
      <c r="V859" s="19">
        <v>20.795646831063959</v>
      </c>
      <c r="W859" s="19">
        <v>42.158447666611472</v>
      </c>
      <c r="X859" s="19">
        <v>9778.2254364591608</v>
      </c>
      <c r="Y859" s="19">
        <v>1560</v>
      </c>
      <c r="Z859" s="19">
        <v>11338.225436459161</v>
      </c>
      <c r="AA859">
        <v>75.820440357948868</v>
      </c>
      <c r="AB859">
        <v>1</v>
      </c>
      <c r="AC859">
        <v>0.33800000000000002</v>
      </c>
      <c r="AD859">
        <v>0.66199999999999992</v>
      </c>
      <c r="AE859">
        <v>0</v>
      </c>
      <c r="AF859">
        <v>25.627308840986718</v>
      </c>
      <c r="AG859">
        <v>50.193131516962147</v>
      </c>
      <c r="AH859">
        <v>34587.894344420114</v>
      </c>
      <c r="AI859">
        <v>1876.992</v>
      </c>
      <c r="AJ859">
        <v>34958.2451957675</v>
      </c>
      <c r="AK859">
        <v>24178.8169799561</v>
      </c>
      <c r="AL859">
        <v>39.637763202240087</v>
      </c>
      <c r="AM859" s="19">
        <v>52.441091950904237</v>
      </c>
      <c r="AN859">
        <v>0.81797333333333333</v>
      </c>
      <c r="AO859">
        <v>0.54190733333333341</v>
      </c>
      <c r="AP859">
        <v>0.18404399999999999</v>
      </c>
      <c r="AQ859">
        <v>1</v>
      </c>
      <c r="AR859">
        <v>0</v>
      </c>
      <c r="AS859">
        <v>2</v>
      </c>
      <c r="AT859">
        <v>1.48</v>
      </c>
      <c r="AU859">
        <v>1</v>
      </c>
      <c r="AV859">
        <v>2</v>
      </c>
      <c r="AW859">
        <v>1.5</v>
      </c>
      <c r="AX859">
        <v>1</v>
      </c>
      <c r="AY859">
        <v>2</v>
      </c>
      <c r="AZ859">
        <v>0.6</v>
      </c>
      <c r="BA859">
        <v>0.3</v>
      </c>
      <c r="BB859">
        <v>0.8</v>
      </c>
      <c r="BC859" s="27">
        <v>0.37765873956447049</v>
      </c>
      <c r="BD859" s="28">
        <v>0.65853713337740682</v>
      </c>
      <c r="BE859" s="28">
        <v>0.34509228964748817</v>
      </c>
      <c r="BF859" s="28">
        <f t="shared" si="144"/>
        <v>0.63099383110710061</v>
      </c>
      <c r="BG859" s="29" t="s">
        <v>106</v>
      </c>
      <c r="BH859">
        <v>0.37047383156447045</v>
      </c>
      <c r="BI859">
        <v>0.48103682927740676</v>
      </c>
      <c r="BJ859">
        <v>0.31933076337148819</v>
      </c>
      <c r="BK859">
        <f t="shared" si="145"/>
        <v>0.60523230483110069</v>
      </c>
      <c r="BL859" t="s">
        <v>106</v>
      </c>
      <c r="BM859" s="27">
        <v>0.38623607156447048</v>
      </c>
      <c r="BN859" s="28">
        <v>0.77692968057740686</v>
      </c>
      <c r="BO859" s="28">
        <v>0.3694039724214882</v>
      </c>
      <c r="BP859" s="28">
        <f t="shared" si="146"/>
        <v>0.6553055138811007</v>
      </c>
      <c r="BQ859" s="29" t="s">
        <v>106</v>
      </c>
      <c r="BR859">
        <v>0.28994832823005051</v>
      </c>
      <c r="BS859">
        <v>0.65853713337740682</v>
      </c>
      <c r="BT859">
        <v>0.2790543769760862</v>
      </c>
      <c r="BU859">
        <f t="shared" si="147"/>
        <v>0.5649559184356987</v>
      </c>
      <c r="BV859" t="s">
        <v>106</v>
      </c>
      <c r="BW859" s="27">
        <v>0.28276342023005052</v>
      </c>
      <c r="BX859" s="28">
        <v>0.48103682927740676</v>
      </c>
      <c r="BY859" s="28">
        <v>0.25329285070008617</v>
      </c>
      <c r="BZ859" s="28">
        <f t="shared" si="148"/>
        <v>0.53919439215969867</v>
      </c>
      <c r="CA859" s="29" t="s">
        <v>106</v>
      </c>
      <c r="CB859">
        <v>0.29852566023005045</v>
      </c>
      <c r="CC859">
        <v>0.77692968057740686</v>
      </c>
      <c r="CD859">
        <v>0.30336605975008618</v>
      </c>
      <c r="CE859">
        <f t="shared" si="149"/>
        <v>0.584427201689663</v>
      </c>
      <c r="CF859" t="s">
        <v>107</v>
      </c>
      <c r="CG859" s="27">
        <v>0.17624964687061714</v>
      </c>
      <c r="CH859" s="28">
        <v>0.65853713337740682</v>
      </c>
      <c r="CI859" s="28">
        <v>0.19344967536500948</v>
      </c>
      <c r="CJ859" s="28">
        <f t="shared" si="150"/>
        <v>0.46215118833022961</v>
      </c>
      <c r="CK859" s="29" t="s">
        <v>107</v>
      </c>
      <c r="CL859">
        <v>0.16906473887061715</v>
      </c>
      <c r="CM859">
        <v>0.48103682927740676</v>
      </c>
      <c r="CN859">
        <v>0.16768814908900948</v>
      </c>
      <c r="CO859">
        <f t="shared" si="151"/>
        <v>0.45358969054862197</v>
      </c>
      <c r="CP859" t="s">
        <v>106</v>
      </c>
      <c r="CQ859" s="27">
        <v>0.18482697887061714</v>
      </c>
      <c r="CR859" s="28">
        <v>0.77692968057740686</v>
      </c>
      <c r="CS859" s="28">
        <v>0.21776135813900949</v>
      </c>
      <c r="CT859" s="28">
        <f t="shared" si="152"/>
        <v>0.47072852033022961</v>
      </c>
      <c r="CU859" s="29" t="s">
        <v>107</v>
      </c>
      <c r="CV859">
        <v>52888.034332454699</v>
      </c>
      <c r="CW859">
        <v>9477.5550447436108</v>
      </c>
      <c r="CX859">
        <v>0.2859015414596125</v>
      </c>
      <c r="CY859">
        <f t="shared" si="143"/>
        <v>0.94443867483701927</v>
      </c>
      <c r="CZ859">
        <f t="shared" si="153"/>
        <v>0.66356028102408304</v>
      </c>
    </row>
    <row r="860" spans="1:104" x14ac:dyDescent="0.25">
      <c r="A860">
        <v>1</v>
      </c>
      <c r="B860" s="15">
        <v>12779</v>
      </c>
      <c r="C860" s="15">
        <v>-65.299374380000003</v>
      </c>
      <c r="D860" s="15">
        <v>-17.08268142</v>
      </c>
      <c r="E860" s="15">
        <v>376</v>
      </c>
      <c r="F860" s="15">
        <v>0</v>
      </c>
      <c r="G860" s="15">
        <v>0</v>
      </c>
      <c r="H860" s="17">
        <v>3</v>
      </c>
      <c r="I860" s="19">
        <v>0</v>
      </c>
      <c r="J860" s="19">
        <v>0</v>
      </c>
      <c r="K860" s="19">
        <v>0</v>
      </c>
      <c r="L860" s="15">
        <v>0</v>
      </c>
      <c r="M860" s="15">
        <v>0</v>
      </c>
      <c r="N860" s="15">
        <v>0</v>
      </c>
      <c r="O860" s="19">
        <v>203.473592</v>
      </c>
      <c r="P860" s="19">
        <v>56.918681462038705</v>
      </c>
      <c r="Q860" s="20">
        <v>3.5748121139402094</v>
      </c>
      <c r="R860" s="21">
        <v>3.5999999999999997E-2</v>
      </c>
      <c r="S860" s="22">
        <v>0.33199999999999996</v>
      </c>
      <c r="T860" s="22">
        <v>0.66899999999999982</v>
      </c>
      <c r="U860" s="19">
        <v>0</v>
      </c>
      <c r="V860" s="19">
        <v>18.897002245396848</v>
      </c>
      <c r="W860" s="19">
        <v>38.078597898103887</v>
      </c>
      <c r="X860" s="19">
        <v>861.47107416973097</v>
      </c>
      <c r="Y860" s="19">
        <v>0</v>
      </c>
      <c r="Z860" s="19">
        <v>861.47107416973097</v>
      </c>
      <c r="AA860">
        <v>68.482978407637617</v>
      </c>
      <c r="AB860">
        <v>1</v>
      </c>
      <c r="AC860">
        <v>0.33799999999999997</v>
      </c>
      <c r="AD860">
        <v>0.66200000000000003</v>
      </c>
      <c r="AE860">
        <v>0</v>
      </c>
      <c r="AF860">
        <v>23.147246701781512</v>
      </c>
      <c r="AG860">
        <v>45.335731705856105</v>
      </c>
      <c r="AH860">
        <v>31240.678771740284</v>
      </c>
      <c r="AI860">
        <v>0</v>
      </c>
      <c r="AJ860">
        <v>29879.841604922101</v>
      </c>
      <c r="AK860">
        <v>28985.809771991298</v>
      </c>
      <c r="AL860">
        <v>54.86960892940531</v>
      </c>
      <c r="AM860" s="19">
        <v>66.433905875004228</v>
      </c>
      <c r="AN860">
        <v>0.82516266666666671</v>
      </c>
      <c r="AO860">
        <v>0.54667026666666674</v>
      </c>
      <c r="AP860">
        <v>0.18566159999999998</v>
      </c>
      <c r="AQ860">
        <v>1</v>
      </c>
      <c r="AR860">
        <v>0</v>
      </c>
      <c r="AS860">
        <v>2</v>
      </c>
      <c r="AT860">
        <v>1.48</v>
      </c>
      <c r="AU860">
        <v>1</v>
      </c>
      <c r="AV860">
        <v>2</v>
      </c>
      <c r="AW860">
        <v>1.5</v>
      </c>
      <c r="AX860">
        <v>1</v>
      </c>
      <c r="AY860">
        <v>2</v>
      </c>
      <c r="AZ860">
        <v>0.6</v>
      </c>
      <c r="BA860">
        <v>0.3</v>
      </c>
      <c r="BB860">
        <v>0.8</v>
      </c>
      <c r="BC860" s="27">
        <v>0.36592331560668512</v>
      </c>
      <c r="BD860" s="28">
        <v>0.68950508845776826</v>
      </c>
      <c r="BE860" s="28">
        <v>0.33964904490581327</v>
      </c>
      <c r="BF860" s="28">
        <f t="shared" si="144"/>
        <v>0.56530812126712182</v>
      </c>
      <c r="BG860" s="29" t="s">
        <v>106</v>
      </c>
      <c r="BH860">
        <v>0.35873840760668507</v>
      </c>
      <c r="BI860">
        <v>0.51200478435776819</v>
      </c>
      <c r="BJ860">
        <v>0.31388751862981334</v>
      </c>
      <c r="BK860">
        <f t="shared" si="145"/>
        <v>0.5395465949911219</v>
      </c>
      <c r="BL860" t="s">
        <v>106</v>
      </c>
      <c r="BM860" s="27">
        <v>0.37450064760668511</v>
      </c>
      <c r="BN860" s="28">
        <v>0.80789763565776829</v>
      </c>
      <c r="BO860" s="28">
        <v>0.3639607276798133</v>
      </c>
      <c r="BP860" s="28">
        <f t="shared" si="146"/>
        <v>0.5896198040411218</v>
      </c>
      <c r="BQ860" s="29" t="s">
        <v>106</v>
      </c>
      <c r="BR860">
        <v>0.27744199969849709</v>
      </c>
      <c r="BS860">
        <v>0.68950508845776826</v>
      </c>
      <c r="BT860">
        <v>0.2730307116418505</v>
      </c>
      <c r="BU860">
        <f t="shared" si="147"/>
        <v>0.498689788003159</v>
      </c>
      <c r="BV860" t="s">
        <v>106</v>
      </c>
      <c r="BW860" s="27">
        <v>0.2702570916984971</v>
      </c>
      <c r="BX860" s="28">
        <v>0.51200478435776819</v>
      </c>
      <c r="BY860" s="28">
        <v>0.24726918536585049</v>
      </c>
      <c r="BZ860" s="28">
        <f t="shared" si="148"/>
        <v>0.47292826172715902</v>
      </c>
      <c r="CA860" s="29" t="s">
        <v>106</v>
      </c>
      <c r="CB860">
        <v>0.28601933169849708</v>
      </c>
      <c r="CC860">
        <v>0.80789763565776829</v>
      </c>
      <c r="CD860">
        <v>0.29734239441585053</v>
      </c>
      <c r="CE860">
        <f t="shared" si="149"/>
        <v>0.51167840805980558</v>
      </c>
      <c r="CF860" t="s">
        <v>107</v>
      </c>
      <c r="CG860" s="27">
        <v>0.1627439975952904</v>
      </c>
      <c r="CH860" s="28">
        <v>0.68950508845776826</v>
      </c>
      <c r="CI860" s="28">
        <v>0.18667361296634313</v>
      </c>
      <c r="CJ860" s="28">
        <f t="shared" si="150"/>
        <v>0.3884030739565989</v>
      </c>
      <c r="CK860" s="29" t="s">
        <v>107</v>
      </c>
      <c r="CL860">
        <v>0.15555908959529041</v>
      </c>
      <c r="CM860">
        <v>0.51200478435776819</v>
      </c>
      <c r="CN860">
        <v>0.16091208669034313</v>
      </c>
      <c r="CO860">
        <f t="shared" si="151"/>
        <v>0.38121816595659896</v>
      </c>
      <c r="CP860" t="s">
        <v>107</v>
      </c>
      <c r="CQ860" s="27">
        <v>0.17132132959529039</v>
      </c>
      <c r="CR860" s="28">
        <v>0.80789763565776829</v>
      </c>
      <c r="CS860" s="28">
        <v>0.21098529574034314</v>
      </c>
      <c r="CT860" s="28">
        <f t="shared" si="152"/>
        <v>0.39698040595659889</v>
      </c>
      <c r="CU860" s="29" t="s">
        <v>107</v>
      </c>
      <c r="CV860">
        <v>50450.4586386347</v>
      </c>
      <c r="CW860">
        <v>8560.3723009546993</v>
      </c>
      <c r="CX860">
        <v>0.22565907636130852</v>
      </c>
      <c r="CY860">
        <f t="shared" si="143"/>
        <v>0.91516416481907681</v>
      </c>
      <c r="CZ860">
        <f t="shared" si="153"/>
        <v>0.59158239196799367</v>
      </c>
    </row>
    <row r="861" spans="1:104" x14ac:dyDescent="0.25">
      <c r="A861">
        <v>1</v>
      </c>
      <c r="B861" s="15">
        <v>12780</v>
      </c>
      <c r="C861" s="15">
        <v>-65.06001947</v>
      </c>
      <c r="D861" s="15">
        <v>-17.666293880000001</v>
      </c>
      <c r="E861" s="15">
        <v>2986</v>
      </c>
      <c r="F861" s="15">
        <v>1</v>
      </c>
      <c r="G861" s="15">
        <v>0</v>
      </c>
      <c r="H861" s="17">
        <v>3</v>
      </c>
      <c r="I861" s="19">
        <v>1</v>
      </c>
      <c r="J861" s="19">
        <v>4</v>
      </c>
      <c r="K861" s="19">
        <v>1</v>
      </c>
      <c r="L861" s="15">
        <v>0</v>
      </c>
      <c r="M861" s="15">
        <v>1.9414993466458099</v>
      </c>
      <c r="N861" s="15">
        <v>1.2032</v>
      </c>
      <c r="O861" s="19">
        <v>232.541248</v>
      </c>
      <c r="P861" s="19">
        <v>65.049921658366728</v>
      </c>
      <c r="Q861" s="20">
        <v>3.5748121146290499</v>
      </c>
      <c r="R861" s="21">
        <v>0.375</v>
      </c>
      <c r="S861" s="22">
        <v>0.16200000000000001</v>
      </c>
      <c r="T861" s="22">
        <v>0.83800000000000008</v>
      </c>
      <c r="U861" s="19">
        <v>0</v>
      </c>
      <c r="V861" s="19">
        <v>10.53808730865541</v>
      </c>
      <c r="W861" s="19">
        <v>54.511834349711322</v>
      </c>
      <c r="X861" s="19">
        <v>8499.8943758142195</v>
      </c>
      <c r="Y861" s="19">
        <v>3930</v>
      </c>
      <c r="Z861" s="19">
        <v>12429.89437581422</v>
      </c>
      <c r="AA861">
        <v>78.266261037300126</v>
      </c>
      <c r="AB861">
        <v>1</v>
      </c>
      <c r="AC861">
        <v>0.17799999999999999</v>
      </c>
      <c r="AD861">
        <v>0.82200000000000006</v>
      </c>
      <c r="AE861">
        <v>0</v>
      </c>
      <c r="AF861">
        <v>13.931394464639421</v>
      </c>
      <c r="AG861">
        <v>64.334866572660715</v>
      </c>
      <c r="AH861">
        <v>30631.706800183438</v>
      </c>
      <c r="AI861">
        <v>6478.34545155057</v>
      </c>
      <c r="AJ861">
        <v>35775.741788760701</v>
      </c>
      <c r="AK861">
        <v>24625.299201580699</v>
      </c>
      <c r="AL861">
        <v>40.656201036479203</v>
      </c>
      <c r="AM861" s="19">
        <v>53.872540415412601</v>
      </c>
      <c r="AN861">
        <v>0.80718933333333343</v>
      </c>
      <c r="AO861">
        <v>0.53476293333333336</v>
      </c>
      <c r="AP861">
        <v>0.18161759999999999</v>
      </c>
      <c r="AQ861">
        <v>1</v>
      </c>
      <c r="AR861">
        <v>0</v>
      </c>
      <c r="AS861">
        <v>2</v>
      </c>
      <c r="AT861">
        <v>1.48</v>
      </c>
      <c r="AU861">
        <v>1</v>
      </c>
      <c r="AV861">
        <v>2</v>
      </c>
      <c r="AW861">
        <v>1.5</v>
      </c>
      <c r="AX861">
        <v>1</v>
      </c>
      <c r="AY861">
        <v>2</v>
      </c>
      <c r="AZ861">
        <v>0.6</v>
      </c>
      <c r="BA861">
        <v>0.3</v>
      </c>
      <c r="BB861">
        <v>0.8</v>
      </c>
      <c r="BC861" s="27">
        <v>0.36503453428664279</v>
      </c>
      <c r="BD861" s="28">
        <v>0.56122109291266231</v>
      </c>
      <c r="BE861" s="28">
        <v>0.31042229461708676</v>
      </c>
      <c r="BF861" s="28">
        <f t="shared" si="144"/>
        <v>0.59605454345628273</v>
      </c>
      <c r="BG861" s="29" t="s">
        <v>106</v>
      </c>
      <c r="BH861">
        <v>0.35708834588664284</v>
      </c>
      <c r="BI861">
        <v>0.38874093091266232</v>
      </c>
      <c r="BJ861">
        <v>0.27348078662508674</v>
      </c>
      <c r="BK861">
        <f t="shared" si="145"/>
        <v>0.5591130354642827</v>
      </c>
      <c r="BL861" t="s">
        <v>106</v>
      </c>
      <c r="BM861" s="27">
        <v>0.37445170588664284</v>
      </c>
      <c r="BN861" s="28">
        <v>0.67879056801266235</v>
      </c>
      <c r="BO861" s="28">
        <v>0.3429936405750868</v>
      </c>
      <c r="BP861" s="28">
        <f t="shared" si="146"/>
        <v>0.62862588941428277</v>
      </c>
      <c r="BQ861" s="29" t="s">
        <v>106</v>
      </c>
      <c r="BR861">
        <v>0.27839458104469084</v>
      </c>
      <c r="BS861">
        <v>0.56122109291266231</v>
      </c>
      <c r="BT861">
        <v>0.25666074803985472</v>
      </c>
      <c r="BU861">
        <f t="shared" si="147"/>
        <v>0.54229299687905064</v>
      </c>
      <c r="BV861" t="s">
        <v>106</v>
      </c>
      <c r="BW861" s="27">
        <v>0.27044839264469084</v>
      </c>
      <c r="BX861" s="28">
        <v>0.38874093091266232</v>
      </c>
      <c r="BY861" s="28">
        <v>0.2197192400478547</v>
      </c>
      <c r="BZ861" s="28">
        <f t="shared" si="148"/>
        <v>0.50535148888705073</v>
      </c>
      <c r="CA861" s="29" t="s">
        <v>106</v>
      </c>
      <c r="CB861">
        <v>0.28781175264469083</v>
      </c>
      <c r="CC861">
        <v>0.67879056801266235</v>
      </c>
      <c r="CD861">
        <v>0.28923209399785471</v>
      </c>
      <c r="CE861">
        <f t="shared" si="149"/>
        <v>0.57344400148388686</v>
      </c>
      <c r="CF861" t="s">
        <v>107</v>
      </c>
      <c r="CG861" s="27">
        <v>0.16608353054586414</v>
      </c>
      <c r="CH861" s="28">
        <v>0.56122109291266231</v>
      </c>
      <c r="CI861" s="28">
        <v>0.18696985432862803</v>
      </c>
      <c r="CJ861" s="28">
        <f t="shared" si="150"/>
        <v>0.45171577938506013</v>
      </c>
      <c r="CK861" s="29" t="s">
        <v>107</v>
      </c>
      <c r="CL861">
        <v>0.15813734214586414</v>
      </c>
      <c r="CM861">
        <v>0.38874093091266232</v>
      </c>
      <c r="CN861">
        <v>0.15002834633662809</v>
      </c>
      <c r="CO861">
        <f t="shared" si="151"/>
        <v>0.43566059517582406</v>
      </c>
      <c r="CP861" t="s">
        <v>106</v>
      </c>
      <c r="CQ861" s="27">
        <v>0.17550070214586413</v>
      </c>
      <c r="CR861" s="28">
        <v>0.67879056801266235</v>
      </c>
      <c r="CS861" s="28">
        <v>0.21954120028662807</v>
      </c>
      <c r="CT861" s="28">
        <f t="shared" si="152"/>
        <v>0.46113295098506013</v>
      </c>
      <c r="CU861" s="29" t="s">
        <v>107</v>
      </c>
      <c r="CV861">
        <v>53674.112579622597</v>
      </c>
      <c r="CW861">
        <v>9783.2826296625208</v>
      </c>
      <c r="CX861">
        <v>0.28563224883919597</v>
      </c>
      <c r="CY861">
        <f t="shared" si="143"/>
        <v>0.84685334175185822</v>
      </c>
      <c r="CZ861">
        <f t="shared" si="153"/>
        <v>0.65066678312583881</v>
      </c>
    </row>
    <row r="862" spans="1:104" x14ac:dyDescent="0.25">
      <c r="A862">
        <v>1</v>
      </c>
      <c r="B862" s="15">
        <v>12788</v>
      </c>
      <c r="C862" s="15">
        <v>-65.786324359999995</v>
      </c>
      <c r="D862" s="15">
        <v>-17.931026119999999</v>
      </c>
      <c r="E862" s="15">
        <v>2653</v>
      </c>
      <c r="F862" s="15">
        <v>1</v>
      </c>
      <c r="G862" s="15">
        <v>0</v>
      </c>
      <c r="H862" s="17">
        <v>2</v>
      </c>
      <c r="I862" s="19">
        <v>1</v>
      </c>
      <c r="J862" s="19">
        <v>5</v>
      </c>
      <c r="K862" s="19">
        <v>0</v>
      </c>
      <c r="L862" s="15">
        <v>0</v>
      </c>
      <c r="M862" s="15">
        <v>1.9414993466458099</v>
      </c>
      <c r="N862" s="15">
        <v>0</v>
      </c>
      <c r="O862" s="19">
        <v>178.03939299999999</v>
      </c>
      <c r="P862" s="19">
        <v>49.803846290251677</v>
      </c>
      <c r="Q862" s="20">
        <v>3.5748121131529635</v>
      </c>
      <c r="R862" s="21">
        <v>8.2000000000000003E-2</v>
      </c>
      <c r="S862" s="22">
        <v>8.2000000000000003E-2</v>
      </c>
      <c r="T862" s="22">
        <v>0.91699999999999993</v>
      </c>
      <c r="U862" s="19">
        <v>0</v>
      </c>
      <c r="V862" s="19">
        <v>4.0839153958006378</v>
      </c>
      <c r="W862" s="19">
        <v>45.670127048160786</v>
      </c>
      <c r="X862" s="19">
        <v>1068.4870367495082</v>
      </c>
      <c r="Y862" s="19">
        <v>947.17499999999984</v>
      </c>
      <c r="Z862" s="19">
        <v>2015.6620367495079</v>
      </c>
      <c r="AA862">
        <v>59.922606088403221</v>
      </c>
      <c r="AB862">
        <v>1</v>
      </c>
      <c r="AC862">
        <v>0.10400000000000001</v>
      </c>
      <c r="AD862">
        <v>0.89600000000000002</v>
      </c>
      <c r="AE862">
        <v>0</v>
      </c>
      <c r="AF862">
        <v>6.2319510331939352</v>
      </c>
      <c r="AG862">
        <v>53.690655055209284</v>
      </c>
      <c r="AH862">
        <v>18313.920789799784</v>
      </c>
      <c r="AI862">
        <v>1838.9396436592447</v>
      </c>
      <c r="AJ862">
        <v>22117.523848731002</v>
      </c>
      <c r="AK862">
        <v>20610.144546752999</v>
      </c>
      <c r="AL862">
        <v>45.719930894451039</v>
      </c>
      <c r="AM862" s="19">
        <v>55.838690692602583</v>
      </c>
      <c r="AN862">
        <v>0.82875733333333335</v>
      </c>
      <c r="AO862">
        <v>0.54905173333333335</v>
      </c>
      <c r="AP862">
        <v>0.18647039999999998</v>
      </c>
      <c r="AQ862">
        <v>1</v>
      </c>
      <c r="AR862">
        <v>0</v>
      </c>
      <c r="AS862">
        <v>2</v>
      </c>
      <c r="AT862">
        <v>1.48</v>
      </c>
      <c r="AU862">
        <v>1</v>
      </c>
      <c r="AV862">
        <v>2</v>
      </c>
      <c r="AW862">
        <v>1.5</v>
      </c>
      <c r="AX862">
        <v>1</v>
      </c>
      <c r="AY862">
        <v>2</v>
      </c>
      <c r="AZ862">
        <v>0.6</v>
      </c>
      <c r="BA862">
        <v>0.3</v>
      </c>
      <c r="BB862">
        <v>0.8</v>
      </c>
      <c r="BC862" s="27">
        <v>0.36997510018172086</v>
      </c>
      <c r="BD862" s="28">
        <v>0.5277283051427164</v>
      </c>
      <c r="BE862" s="28">
        <v>0.31253422956901955</v>
      </c>
      <c r="BF862" s="28">
        <f t="shared" si="144"/>
        <v>0.60792584840247077</v>
      </c>
      <c r="BG862" s="29" t="s">
        <v>106</v>
      </c>
      <c r="BH862">
        <v>0.36202891178172086</v>
      </c>
      <c r="BI862">
        <v>0.3552481431427163</v>
      </c>
      <c r="BJ862">
        <v>0.27559272157701953</v>
      </c>
      <c r="BK862">
        <f t="shared" si="145"/>
        <v>0.57098434041047086</v>
      </c>
      <c r="BL862" t="s">
        <v>106</v>
      </c>
      <c r="BM862" s="27">
        <v>0.37939227178172086</v>
      </c>
      <c r="BN862" s="28">
        <v>0.64529778024271633</v>
      </c>
      <c r="BO862" s="28">
        <v>0.34510557552701954</v>
      </c>
      <c r="BP862" s="28">
        <f t="shared" si="146"/>
        <v>0.64049719436047081</v>
      </c>
      <c r="BQ862" s="29" t="s">
        <v>106</v>
      </c>
      <c r="BR862">
        <v>0.28102013801391285</v>
      </c>
      <c r="BS862">
        <v>0.5277283051427164</v>
      </c>
      <c r="BT862">
        <v>0.25733618106009148</v>
      </c>
      <c r="BU862">
        <f t="shared" si="147"/>
        <v>0.5527277998935427</v>
      </c>
      <c r="BV862" t="s">
        <v>106</v>
      </c>
      <c r="BW862" s="27">
        <v>0.27307394961391285</v>
      </c>
      <c r="BX862" s="28">
        <v>0.3552481431427163</v>
      </c>
      <c r="BY862" s="28">
        <v>0.22039467306809152</v>
      </c>
      <c r="BZ862" s="28">
        <f t="shared" si="148"/>
        <v>0.51578629190154279</v>
      </c>
      <c r="CA862" s="29" t="s">
        <v>106</v>
      </c>
      <c r="CB862">
        <v>0.29043730961391284</v>
      </c>
      <c r="CC862">
        <v>0.64529778024271633</v>
      </c>
      <c r="CD862">
        <v>0.28990752701809153</v>
      </c>
      <c r="CE862">
        <f t="shared" si="149"/>
        <v>0.58529914585154286</v>
      </c>
      <c r="CF862" t="s">
        <v>106</v>
      </c>
      <c r="CG862" s="27">
        <v>0.16570815001860617</v>
      </c>
      <c r="CH862" s="28">
        <v>0.5277283051427164</v>
      </c>
      <c r="CI862" s="28">
        <v>0.18578315521518482</v>
      </c>
      <c r="CJ862" s="28">
        <f t="shared" si="150"/>
        <v>0.46109976885205745</v>
      </c>
      <c r="CK862" s="29" t="s">
        <v>107</v>
      </c>
      <c r="CL862">
        <v>0.15776196161860617</v>
      </c>
      <c r="CM862">
        <v>0.3552481431427163</v>
      </c>
      <c r="CN862">
        <v>0.14884164722318488</v>
      </c>
      <c r="CO862">
        <f t="shared" si="151"/>
        <v>0.44423326605663616</v>
      </c>
      <c r="CP862" t="s">
        <v>106</v>
      </c>
      <c r="CQ862" s="27">
        <v>0.17512532161860617</v>
      </c>
      <c r="CR862" s="28">
        <v>0.64529778024271633</v>
      </c>
      <c r="CS862" s="28">
        <v>0.21835450117318486</v>
      </c>
      <c r="CT862" s="28">
        <f t="shared" si="152"/>
        <v>0.47051694045205744</v>
      </c>
      <c r="CU862" s="29" t="s">
        <v>107</v>
      </c>
      <c r="CV862">
        <v>47435.006486798098</v>
      </c>
      <c r="CW862">
        <v>7490.3257610503997</v>
      </c>
      <c r="CX862">
        <v>0.29539161883345127</v>
      </c>
      <c r="CY862">
        <f t="shared" si="143"/>
        <v>0.82311992397616773</v>
      </c>
      <c r="CZ862">
        <f t="shared" si="153"/>
        <v>0.66536671901517219</v>
      </c>
    </row>
    <row r="863" spans="1:104" x14ac:dyDescent="0.25">
      <c r="A863">
        <v>1</v>
      </c>
      <c r="B863" s="15">
        <v>12813</v>
      </c>
      <c r="C863" s="15">
        <v>-65.244170740000001</v>
      </c>
      <c r="D863" s="15">
        <v>-17.135726600000002</v>
      </c>
      <c r="E863" s="15">
        <v>374</v>
      </c>
      <c r="F863" s="15">
        <v>0</v>
      </c>
      <c r="G863" s="15">
        <v>0</v>
      </c>
      <c r="H863" s="17">
        <v>3</v>
      </c>
      <c r="I863" s="19">
        <v>0</v>
      </c>
      <c r="J863" s="19">
        <v>0</v>
      </c>
      <c r="K863" s="19">
        <v>0</v>
      </c>
      <c r="L863" s="15">
        <v>0</v>
      </c>
      <c r="M863" s="15">
        <v>0</v>
      </c>
      <c r="N863" s="15">
        <v>0</v>
      </c>
      <c r="O863" s="19">
        <v>239.80816200000001</v>
      </c>
      <c r="P863" s="19">
        <v>67.08273170744873</v>
      </c>
      <c r="Q863" s="20">
        <v>3.5748121147751681</v>
      </c>
      <c r="R863" s="21">
        <v>3.0000000000000002E-2</v>
      </c>
      <c r="S863" s="22">
        <v>0.33199999999999996</v>
      </c>
      <c r="T863" s="22">
        <v>0.66900000000000004</v>
      </c>
      <c r="U863" s="19">
        <v>0</v>
      </c>
      <c r="V863" s="19">
        <v>22.271466926872975</v>
      </c>
      <c r="W863" s="19">
        <v>44.878347512283206</v>
      </c>
      <c r="X863" s="19">
        <v>846.08766193336783</v>
      </c>
      <c r="Y863" s="19">
        <v>0</v>
      </c>
      <c r="Z863" s="19">
        <v>846.08766193336783</v>
      </c>
      <c r="AA863">
        <v>80.712081687403881</v>
      </c>
      <c r="AB863">
        <v>1</v>
      </c>
      <c r="AC863">
        <v>0.33799999999999997</v>
      </c>
      <c r="AD863">
        <v>0.66200000000000003</v>
      </c>
      <c r="AE863">
        <v>0</v>
      </c>
      <c r="AF863">
        <v>27.280683610342511</v>
      </c>
      <c r="AG863">
        <v>53.431398077061374</v>
      </c>
      <c r="AH863">
        <v>36819.371406215505</v>
      </c>
      <c r="AI863">
        <v>0</v>
      </c>
      <c r="AJ863">
        <v>35215.527602610797</v>
      </c>
      <c r="AK863">
        <v>34337.460624019499</v>
      </c>
      <c r="AL863">
        <v>65.070249756225266</v>
      </c>
      <c r="AM863" s="19">
        <v>78.699599736180417</v>
      </c>
      <c r="AN863">
        <v>0.84313600000000011</v>
      </c>
      <c r="AO863">
        <v>0.55857760000000001</v>
      </c>
      <c r="AP863">
        <v>0.1897056</v>
      </c>
      <c r="AQ863">
        <v>1</v>
      </c>
      <c r="AR863">
        <v>0</v>
      </c>
      <c r="AS863">
        <v>2</v>
      </c>
      <c r="AT863">
        <v>1.48</v>
      </c>
      <c r="AU863">
        <v>1</v>
      </c>
      <c r="AV863">
        <v>2</v>
      </c>
      <c r="AW863">
        <v>1.5</v>
      </c>
      <c r="AX863">
        <v>1</v>
      </c>
      <c r="AY863">
        <v>2</v>
      </c>
      <c r="AZ863">
        <v>0.6</v>
      </c>
      <c r="BA863">
        <v>0.3</v>
      </c>
      <c r="BB863">
        <v>0.8</v>
      </c>
      <c r="BC863" s="27">
        <v>0.36344489762846871</v>
      </c>
      <c r="BD863" s="28">
        <v>0.68619656185042022</v>
      </c>
      <c r="BE863" s="28">
        <v>0.3365092947615167</v>
      </c>
      <c r="BF863" s="28">
        <f t="shared" si="144"/>
        <v>0.54483707699698769</v>
      </c>
      <c r="BG863" s="29" t="s">
        <v>106</v>
      </c>
      <c r="BH863">
        <v>0.35625998962846872</v>
      </c>
      <c r="BI863">
        <v>0.50869625775042027</v>
      </c>
      <c r="BJ863">
        <v>0.31074776848551677</v>
      </c>
      <c r="BK863">
        <f t="shared" si="145"/>
        <v>0.51907555072098777</v>
      </c>
      <c r="BL863" t="s">
        <v>106</v>
      </c>
      <c r="BM863" s="27">
        <v>0.3720222296284687</v>
      </c>
      <c r="BN863" s="28">
        <v>0.80458910905042025</v>
      </c>
      <c r="BO863" s="28">
        <v>0.36082097753551673</v>
      </c>
      <c r="BP863" s="28">
        <f t="shared" si="146"/>
        <v>0.56914875977098767</v>
      </c>
      <c r="BQ863" s="29" t="s">
        <v>106</v>
      </c>
      <c r="BR863">
        <v>0.27303632028586067</v>
      </c>
      <c r="BS863">
        <v>0.68619656185042022</v>
      </c>
      <c r="BT863">
        <v>0.26843991001615197</v>
      </c>
      <c r="BU863">
        <f t="shared" si="147"/>
        <v>0.47676769225162297</v>
      </c>
      <c r="BV863" t="s">
        <v>106</v>
      </c>
      <c r="BW863" s="27">
        <v>0.26585141228586062</v>
      </c>
      <c r="BX863" s="28">
        <v>0.50869625775042027</v>
      </c>
      <c r="BY863" s="28">
        <v>0.24267838374015194</v>
      </c>
      <c r="BZ863" s="28">
        <f t="shared" si="148"/>
        <v>0.45100616597562293</v>
      </c>
      <c r="CA863" s="29" t="s">
        <v>106</v>
      </c>
      <c r="CB863">
        <v>0.28161365228586061</v>
      </c>
      <c r="CC863">
        <v>0.80458910905042025</v>
      </c>
      <c r="CD863">
        <v>0.29275159279015195</v>
      </c>
      <c r="CE863">
        <f t="shared" si="149"/>
        <v>0.48994143452133154</v>
      </c>
      <c r="CF863" t="s">
        <v>107</v>
      </c>
      <c r="CG863" s="27">
        <v>0.15584001632322064</v>
      </c>
      <c r="CH863" s="28">
        <v>0.68619656185042022</v>
      </c>
      <c r="CI863" s="28">
        <v>0.18020181867956792</v>
      </c>
      <c r="CJ863" s="28">
        <f t="shared" si="150"/>
        <v>0.36416779855869164</v>
      </c>
      <c r="CK863" s="29" t="s">
        <v>107</v>
      </c>
      <c r="CL863">
        <v>0.14865510832322065</v>
      </c>
      <c r="CM863">
        <v>0.50869625775042027</v>
      </c>
      <c r="CN863">
        <v>0.15444029240356794</v>
      </c>
      <c r="CO863">
        <f t="shared" si="151"/>
        <v>0.35698289055869159</v>
      </c>
      <c r="CP863" t="s">
        <v>107</v>
      </c>
      <c r="CQ863" s="27">
        <v>0.16441734832322064</v>
      </c>
      <c r="CR863" s="28">
        <v>0.80458910905042025</v>
      </c>
      <c r="CS863" s="28">
        <v>0.20451350145356789</v>
      </c>
      <c r="CT863" s="28">
        <f t="shared" si="152"/>
        <v>0.37274513055869163</v>
      </c>
      <c r="CU863" s="29" t="s">
        <v>107</v>
      </c>
      <c r="CV863">
        <v>54448.001342608899</v>
      </c>
      <c r="CW863">
        <v>10089.0102109254</v>
      </c>
      <c r="CX863">
        <v>0.20832778223547097</v>
      </c>
      <c r="CY863">
        <f t="shared" si="143"/>
        <v>0.89452434408589121</v>
      </c>
      <c r="CZ863">
        <f t="shared" si="153"/>
        <v>0.57177267986393965</v>
      </c>
    </row>
    <row r="864" spans="1:104" x14ac:dyDescent="0.25">
      <c r="A864">
        <v>1</v>
      </c>
      <c r="B864" s="15">
        <v>12815</v>
      </c>
      <c r="C864" s="15">
        <v>-64.622275810000005</v>
      </c>
      <c r="D864" s="15">
        <v>-17.64302481</v>
      </c>
      <c r="E864" s="15">
        <v>1186</v>
      </c>
      <c r="F864" s="15">
        <v>1</v>
      </c>
      <c r="G864" s="15">
        <v>0</v>
      </c>
      <c r="H864" s="17">
        <v>3</v>
      </c>
      <c r="I864" s="19">
        <v>0</v>
      </c>
      <c r="J864" s="19">
        <v>0</v>
      </c>
      <c r="K864" s="19">
        <v>0</v>
      </c>
      <c r="L864" s="15">
        <v>0</v>
      </c>
      <c r="M864" s="15">
        <v>0</v>
      </c>
      <c r="N864" s="15">
        <v>0</v>
      </c>
      <c r="O864" s="19">
        <v>221.64087699999999</v>
      </c>
      <c r="P864" s="19">
        <v>62.000706584743718</v>
      </c>
      <c r="Q864" s="20">
        <v>3.574812114391908</v>
      </c>
      <c r="R864" s="21">
        <v>6.6000000000000003E-2</v>
      </c>
      <c r="S864" s="22">
        <v>0.33299999999999996</v>
      </c>
      <c r="T864" s="22">
        <v>0.66800000000000004</v>
      </c>
      <c r="U864" s="19">
        <v>0</v>
      </c>
      <c r="V864" s="19">
        <v>20.646235292719656</v>
      </c>
      <c r="W864" s="19">
        <v>41.416471998608806</v>
      </c>
      <c r="X864" s="19">
        <v>2184.383598105404</v>
      </c>
      <c r="Y864" s="19">
        <v>0</v>
      </c>
      <c r="Z864" s="19">
        <v>2184.383598105404</v>
      </c>
      <c r="AA864">
        <v>74.597530047520749</v>
      </c>
      <c r="AB864">
        <v>1</v>
      </c>
      <c r="AC864">
        <v>0.33599999999999997</v>
      </c>
      <c r="AD864">
        <v>0.66400000000000003</v>
      </c>
      <c r="AE864">
        <v>0</v>
      </c>
      <c r="AF864">
        <v>25.064770095966971</v>
      </c>
      <c r="AG864">
        <v>49.532759951553778</v>
      </c>
      <c r="AH864">
        <v>42854.055022004053</v>
      </c>
      <c r="AI864">
        <v>0</v>
      </c>
      <c r="AJ864">
        <v>40987.341732127999</v>
      </c>
      <c r="AK864">
        <v>38738.981583492001</v>
      </c>
      <c r="AL864">
        <v>57.908659950150629</v>
      </c>
      <c r="AM864" s="19">
        <v>70.50548341292766</v>
      </c>
      <c r="AN864">
        <v>0.86829866666666677</v>
      </c>
      <c r="AO864">
        <v>0.57524786666666672</v>
      </c>
      <c r="AP864">
        <v>0.19536719999999999</v>
      </c>
      <c r="AQ864">
        <v>1</v>
      </c>
      <c r="AR864">
        <v>0</v>
      </c>
      <c r="AS864">
        <v>2</v>
      </c>
      <c r="AT864">
        <v>1.48</v>
      </c>
      <c r="AU864">
        <v>1</v>
      </c>
      <c r="AV864">
        <v>2</v>
      </c>
      <c r="AW864">
        <v>1.5</v>
      </c>
      <c r="AX864">
        <v>1</v>
      </c>
      <c r="AY864">
        <v>2</v>
      </c>
      <c r="AZ864">
        <v>0.6</v>
      </c>
      <c r="BA864">
        <v>0.3</v>
      </c>
      <c r="BB864">
        <v>0.8</v>
      </c>
      <c r="BC864" s="27">
        <v>0.37161405277657655</v>
      </c>
      <c r="BD864" s="28">
        <v>0.61923959487433033</v>
      </c>
      <c r="BE864" s="28">
        <v>0.3104733265149664</v>
      </c>
      <c r="BF864" s="28">
        <f t="shared" si="144"/>
        <v>0.48734232083628837</v>
      </c>
      <c r="BG864" s="29" t="s">
        <v>106</v>
      </c>
      <c r="BH864">
        <v>0.36366786437657656</v>
      </c>
      <c r="BI864">
        <v>0.44675943287433034</v>
      </c>
      <c r="BJ864">
        <v>0.27353181852296637</v>
      </c>
      <c r="BK864">
        <f t="shared" si="145"/>
        <v>0.45040081284428835</v>
      </c>
      <c r="BL864" t="s">
        <v>106</v>
      </c>
      <c r="BM864" s="27">
        <v>0.38103122437657655</v>
      </c>
      <c r="BN864" s="28">
        <v>0.73680906997433038</v>
      </c>
      <c r="BO864" s="28">
        <v>0.34304467247296638</v>
      </c>
      <c r="BP864" s="28">
        <f t="shared" si="146"/>
        <v>0.5199136667942883</v>
      </c>
      <c r="BQ864" s="29" t="s">
        <v>106</v>
      </c>
      <c r="BR864">
        <v>0.2784149075780325</v>
      </c>
      <c r="BS864">
        <v>0.61923959487433033</v>
      </c>
      <c r="BT864">
        <v>0.25264169113126234</v>
      </c>
      <c r="BU864">
        <f t="shared" si="147"/>
        <v>0.42951068545258431</v>
      </c>
      <c r="BV864" t="s">
        <v>106</v>
      </c>
      <c r="BW864" s="27">
        <v>0.2704687191780325</v>
      </c>
      <c r="BX864" s="28">
        <v>0.44675943287433034</v>
      </c>
      <c r="BY864" s="28">
        <v>0.21570018313926237</v>
      </c>
      <c r="BZ864" s="28">
        <f t="shared" si="148"/>
        <v>0.39256917746058428</v>
      </c>
      <c r="CA864" s="29" t="s">
        <v>106</v>
      </c>
      <c r="CB864">
        <v>0.2878320791780325</v>
      </c>
      <c r="CC864">
        <v>0.73680906997433038</v>
      </c>
      <c r="CD864">
        <v>0.28521303708926238</v>
      </c>
      <c r="CE864">
        <f t="shared" si="149"/>
        <v>0.46208203141058435</v>
      </c>
      <c r="CF864" t="s">
        <v>106</v>
      </c>
      <c r="CG864" s="27">
        <v>0.15760120083917917</v>
      </c>
      <c r="CH864" s="28">
        <v>0.61923959487433033</v>
      </c>
      <c r="CI864" s="28">
        <v>0.17767475637460903</v>
      </c>
      <c r="CJ864" s="28">
        <f t="shared" si="150"/>
        <v>0.33447019516050114</v>
      </c>
      <c r="CK864" s="29" t="s">
        <v>107</v>
      </c>
      <c r="CL864">
        <v>0.14965501243917914</v>
      </c>
      <c r="CM864">
        <v>0.44675943287433034</v>
      </c>
      <c r="CN864">
        <v>0.14073324838260903</v>
      </c>
      <c r="CO864">
        <f t="shared" si="151"/>
        <v>0.317602242703931</v>
      </c>
      <c r="CP864" t="s">
        <v>106</v>
      </c>
      <c r="CQ864" s="27">
        <v>0.16701837243917916</v>
      </c>
      <c r="CR864" s="28">
        <v>0.73680906997433038</v>
      </c>
      <c r="CS864" s="28">
        <v>0.21024610233260904</v>
      </c>
      <c r="CT864" s="28">
        <f t="shared" si="152"/>
        <v>0.34388736676050113</v>
      </c>
      <c r="CU864" s="29" t="s">
        <v>107</v>
      </c>
      <c r="CV864">
        <v>52490.2401765264</v>
      </c>
      <c r="CW864">
        <v>9324.6912559400898</v>
      </c>
      <c r="CX864">
        <v>0.17686899432132194</v>
      </c>
      <c r="CY864">
        <f t="shared" si="143"/>
        <v>0.79610858919565231</v>
      </c>
      <c r="CZ864">
        <f t="shared" si="153"/>
        <v>0.54848304709789852</v>
      </c>
    </row>
    <row r="865" spans="1:104" x14ac:dyDescent="0.25">
      <c r="A865">
        <v>1</v>
      </c>
      <c r="B865" s="15">
        <v>12818</v>
      </c>
      <c r="C865" s="15">
        <v>-65.108224699999994</v>
      </c>
      <c r="D865" s="15">
        <v>-16.896370900000001</v>
      </c>
      <c r="E865" s="15">
        <v>220</v>
      </c>
      <c r="F865" s="15">
        <v>0</v>
      </c>
      <c r="G865" s="15">
        <v>0</v>
      </c>
      <c r="H865" s="17">
        <v>2</v>
      </c>
      <c r="I865" s="19">
        <v>0</v>
      </c>
      <c r="J865" s="19">
        <v>0</v>
      </c>
      <c r="K865" s="19">
        <v>0</v>
      </c>
      <c r="L865" s="15">
        <v>0</v>
      </c>
      <c r="M865" s="15">
        <v>0</v>
      </c>
      <c r="N865" s="15">
        <v>0</v>
      </c>
      <c r="O865" s="19">
        <v>167.13902200000001</v>
      </c>
      <c r="P865" s="19">
        <v>46.754631187381158</v>
      </c>
      <c r="Q865" s="20">
        <v>3.5748121149784624</v>
      </c>
      <c r="R865" s="21">
        <v>4.2999999999999997E-2</v>
      </c>
      <c r="S865" s="22">
        <v>0.33</v>
      </c>
      <c r="T865" s="22">
        <v>0.66899999999999993</v>
      </c>
      <c r="U865" s="19">
        <v>0</v>
      </c>
      <c r="V865" s="19">
        <v>15.429028291835783</v>
      </c>
      <c r="W865" s="19">
        <v>31.27884826435799</v>
      </c>
      <c r="X865" s="19">
        <v>840.85426965412478</v>
      </c>
      <c r="Y865" s="19">
        <v>0</v>
      </c>
      <c r="Z865" s="19">
        <v>840.85426965412478</v>
      </c>
      <c r="AA865">
        <v>56.253875127871353</v>
      </c>
      <c r="AB865">
        <v>1</v>
      </c>
      <c r="AC865">
        <v>0.33800000000000002</v>
      </c>
      <c r="AD865">
        <v>0.66199999999999992</v>
      </c>
      <c r="AE865">
        <v>0</v>
      </c>
      <c r="AF865">
        <v>19.013809793220517</v>
      </c>
      <c r="AG865">
        <v>37.240065334650829</v>
      </c>
      <c r="AH865">
        <v>25661.986137265067</v>
      </c>
      <c r="AI865">
        <v>0</v>
      </c>
      <c r="AJ865">
        <v>24544.155607233399</v>
      </c>
      <c r="AK865">
        <v>23666.975565008499</v>
      </c>
      <c r="AL865">
        <v>44.744182046323765</v>
      </c>
      <c r="AM865" s="19">
        <v>54.243425986813961</v>
      </c>
      <c r="AN865">
        <v>0.82516266666666671</v>
      </c>
      <c r="AO865">
        <v>0.54667026666666674</v>
      </c>
      <c r="AP865">
        <v>0.18566159999999998</v>
      </c>
      <c r="AQ865">
        <v>1</v>
      </c>
      <c r="AR865">
        <v>0</v>
      </c>
      <c r="AS865">
        <v>2</v>
      </c>
      <c r="AT865">
        <v>1.48</v>
      </c>
      <c r="AU865">
        <v>1</v>
      </c>
      <c r="AV865">
        <v>2</v>
      </c>
      <c r="AW865">
        <v>1.5</v>
      </c>
      <c r="AX865">
        <v>1</v>
      </c>
      <c r="AY865">
        <v>2</v>
      </c>
      <c r="AZ865">
        <v>0.6</v>
      </c>
      <c r="BA865">
        <v>0.3</v>
      </c>
      <c r="BB865">
        <v>0.8</v>
      </c>
      <c r="BC865" s="27">
        <v>0.37773129363763908</v>
      </c>
      <c r="BD865" s="28">
        <v>0.67198458339002354</v>
      </c>
      <c r="BE865" s="28">
        <v>0.3469847108243303</v>
      </c>
      <c r="BF865" s="28">
        <f t="shared" si="144"/>
        <v>0.59571530898575031</v>
      </c>
      <c r="BG865" s="29" t="s">
        <v>106</v>
      </c>
      <c r="BH865">
        <v>0.37054638563763909</v>
      </c>
      <c r="BI865">
        <v>0.49448427929002359</v>
      </c>
      <c r="BJ865">
        <v>0.32122318454833038</v>
      </c>
      <c r="BK865">
        <f t="shared" si="145"/>
        <v>0.56995378270975039</v>
      </c>
      <c r="BL865" t="s">
        <v>106</v>
      </c>
      <c r="BM865" s="27">
        <v>0.38630862563763907</v>
      </c>
      <c r="BN865" s="28">
        <v>0.79037713059002357</v>
      </c>
      <c r="BO865" s="28">
        <v>0.37129639359833033</v>
      </c>
      <c r="BP865" s="28">
        <f t="shared" si="146"/>
        <v>0.62002699175975029</v>
      </c>
      <c r="BQ865" s="29" t="s">
        <v>106</v>
      </c>
      <c r="BR865">
        <v>0.2892499777294511</v>
      </c>
      <c r="BS865">
        <v>0.67198458339002354</v>
      </c>
      <c r="BT865">
        <v>0.28036637756036753</v>
      </c>
      <c r="BU865">
        <f t="shared" si="147"/>
        <v>0.5290969757217876</v>
      </c>
      <c r="BV865" t="s">
        <v>106</v>
      </c>
      <c r="BW865" s="27">
        <v>0.28206506972945111</v>
      </c>
      <c r="BX865" s="28">
        <v>0.49448427929002359</v>
      </c>
      <c r="BY865" s="28">
        <v>0.25460485128436755</v>
      </c>
      <c r="BZ865" s="28">
        <f t="shared" si="148"/>
        <v>0.50333544944578756</v>
      </c>
      <c r="CA865" s="29" t="s">
        <v>106</v>
      </c>
      <c r="CB865">
        <v>0.29782730972945104</v>
      </c>
      <c r="CC865">
        <v>0.79037713059002357</v>
      </c>
      <c r="CD865">
        <v>0.30467806033436756</v>
      </c>
      <c r="CE865">
        <f t="shared" si="149"/>
        <v>0.54655790789087111</v>
      </c>
      <c r="CF865" t="s">
        <v>107</v>
      </c>
      <c r="CG865" s="27">
        <v>0.17455197562624439</v>
      </c>
      <c r="CH865" s="28">
        <v>0.67198458339002354</v>
      </c>
      <c r="CI865" s="28">
        <v>0.19400927888486016</v>
      </c>
      <c r="CJ865" s="28">
        <f t="shared" si="150"/>
        <v>0.42328257378766443</v>
      </c>
      <c r="CK865" s="29" t="s">
        <v>107</v>
      </c>
      <c r="CL865">
        <v>0.1673670676262444</v>
      </c>
      <c r="CM865">
        <v>0.49448427929002359</v>
      </c>
      <c r="CN865">
        <v>0.16824775260886016</v>
      </c>
      <c r="CO865">
        <f t="shared" si="151"/>
        <v>0.41609766578766438</v>
      </c>
      <c r="CP865" t="s">
        <v>107</v>
      </c>
      <c r="CQ865" s="27">
        <v>0.18312930762624441</v>
      </c>
      <c r="CR865" s="28">
        <v>0.79037713059002357</v>
      </c>
      <c r="CS865" s="28">
        <v>0.21832096165886017</v>
      </c>
      <c r="CT865" s="28">
        <f t="shared" si="152"/>
        <v>0.43185990578766442</v>
      </c>
      <c r="CU865" s="29" t="s">
        <v>107</v>
      </c>
      <c r="CV865">
        <v>46076.940169151298</v>
      </c>
      <c r="CW865">
        <v>7031.7343909839201</v>
      </c>
      <c r="CX865">
        <v>0.24873059816142001</v>
      </c>
      <c r="CY865">
        <f t="shared" si="143"/>
        <v>0.92071518155144361</v>
      </c>
      <c r="CZ865">
        <f t="shared" si="153"/>
        <v>0.62646189179905909</v>
      </c>
    </row>
    <row r="866" spans="1:104" x14ac:dyDescent="0.25">
      <c r="A866">
        <v>1</v>
      </c>
      <c r="B866" s="15">
        <v>12823</v>
      </c>
      <c r="C866" s="15">
        <v>-66.599302210000005</v>
      </c>
      <c r="D866" s="15">
        <v>-16.852339690000001</v>
      </c>
      <c r="E866" s="15">
        <v>3865</v>
      </c>
      <c r="F866" s="15">
        <v>1</v>
      </c>
      <c r="G866" s="15">
        <v>0</v>
      </c>
      <c r="H866" s="17">
        <v>3</v>
      </c>
      <c r="I866" s="19">
        <v>0</v>
      </c>
      <c r="J866" s="19">
        <v>0</v>
      </c>
      <c r="K866" s="19">
        <v>1</v>
      </c>
      <c r="L866" s="15">
        <v>0</v>
      </c>
      <c r="M866" s="15">
        <v>0</v>
      </c>
      <c r="N866" s="15">
        <v>1.2032</v>
      </c>
      <c r="O866" s="19">
        <v>283.40964600000001</v>
      </c>
      <c r="P866" s="19">
        <v>79.279592031188272</v>
      </c>
      <c r="Q866" s="20">
        <v>3.5748121141757112</v>
      </c>
      <c r="R866" s="21">
        <v>0.40999999999999992</v>
      </c>
      <c r="S866" s="22">
        <v>3.2999999999999995E-2</v>
      </c>
      <c r="T866" s="22">
        <v>0.96699999999999997</v>
      </c>
      <c r="U866" s="19">
        <v>0</v>
      </c>
      <c r="V866" s="19">
        <v>2.6162265370292124</v>
      </c>
      <c r="W866" s="19">
        <v>76.663365494159052</v>
      </c>
      <c r="X866" s="19">
        <v>6784.9845320092636</v>
      </c>
      <c r="Y866" s="19">
        <v>1560</v>
      </c>
      <c r="Z866" s="19">
        <v>8344.9845320092645</v>
      </c>
      <c r="AA866">
        <v>95.3870056172739</v>
      </c>
      <c r="AB866">
        <v>1</v>
      </c>
      <c r="AC866">
        <v>5.5999999999999994E-2</v>
      </c>
      <c r="AD866">
        <v>0.94399999999999995</v>
      </c>
      <c r="AE866">
        <v>0</v>
      </c>
      <c r="AF866">
        <v>5.3416723145673375</v>
      </c>
      <c r="AG866">
        <v>90.045333302706553</v>
      </c>
      <c r="AH866">
        <v>23847.071904657347</v>
      </c>
      <c r="AI866">
        <v>1876.992</v>
      </c>
      <c r="AJ866">
        <v>24685.290650481798</v>
      </c>
      <c r="AK866">
        <v>16273.3869380542</v>
      </c>
      <c r="AL866">
        <v>46.774959298401086</v>
      </c>
      <c r="AM866" s="19">
        <v>62.882372884486713</v>
      </c>
      <c r="AN866">
        <v>0.90424533333333335</v>
      </c>
      <c r="AO866">
        <v>0.59906253333333337</v>
      </c>
      <c r="AP866">
        <v>0.2034552</v>
      </c>
      <c r="AQ866">
        <v>1</v>
      </c>
      <c r="AR866">
        <v>0</v>
      </c>
      <c r="AS866">
        <v>2</v>
      </c>
      <c r="AT866">
        <v>1.48</v>
      </c>
      <c r="AU866">
        <v>1</v>
      </c>
      <c r="AV866">
        <v>2</v>
      </c>
      <c r="AW866">
        <v>1.5</v>
      </c>
      <c r="AX866">
        <v>1</v>
      </c>
      <c r="AY866">
        <v>2</v>
      </c>
      <c r="AZ866">
        <v>0.6</v>
      </c>
      <c r="BA866">
        <v>0.3</v>
      </c>
      <c r="BB866">
        <v>0.8</v>
      </c>
      <c r="BC866" s="27">
        <v>0.3880937142836528</v>
      </c>
      <c r="BD866" s="28">
        <v>0.5658487557925076</v>
      </c>
      <c r="BE866" s="28">
        <v>0.32202663063434861</v>
      </c>
      <c r="BF866" s="28">
        <f t="shared" si="144"/>
        <v>0.80417605898922628</v>
      </c>
      <c r="BG866" s="29" t="s">
        <v>106</v>
      </c>
      <c r="BH866">
        <v>0.38014752588365286</v>
      </c>
      <c r="BI866">
        <v>0.3933685937925076</v>
      </c>
      <c r="BJ866">
        <v>0.28508512264234859</v>
      </c>
      <c r="BK866">
        <f t="shared" si="145"/>
        <v>0.76723455099722626</v>
      </c>
      <c r="BL866" t="s">
        <v>106</v>
      </c>
      <c r="BM866" s="27">
        <v>0.39751088588365285</v>
      </c>
      <c r="BN866" s="28">
        <v>0.68341823089250764</v>
      </c>
      <c r="BO866" s="28">
        <v>0.35459797659234854</v>
      </c>
      <c r="BP866" s="28">
        <f t="shared" si="146"/>
        <v>0.83674740494722621</v>
      </c>
      <c r="BQ866" s="29" t="s">
        <v>106</v>
      </c>
      <c r="BR866">
        <v>0.29103622087534886</v>
      </c>
      <c r="BS866">
        <v>0.5658487557925076</v>
      </c>
      <c r="BT866">
        <v>0.26180082536448457</v>
      </c>
      <c r="BU866">
        <f t="shared" si="147"/>
        <v>0.7439502537193623</v>
      </c>
      <c r="BV866" t="s">
        <v>106</v>
      </c>
      <c r="BW866" s="27">
        <v>0.28309003247534886</v>
      </c>
      <c r="BX866" s="28">
        <v>0.3933685937925076</v>
      </c>
      <c r="BY866" s="28">
        <v>0.2248593173724846</v>
      </c>
      <c r="BZ866" s="28">
        <f t="shared" si="148"/>
        <v>0.70700874572736228</v>
      </c>
      <c r="CA866" s="29" t="s">
        <v>106</v>
      </c>
      <c r="CB866">
        <v>0.30045339247534886</v>
      </c>
      <c r="CC866">
        <v>0.68341823089250764</v>
      </c>
      <c r="CD866">
        <v>0.29437217132248455</v>
      </c>
      <c r="CE866">
        <f t="shared" si="149"/>
        <v>0.77652159967736223</v>
      </c>
      <c r="CF866" t="s">
        <v>106</v>
      </c>
      <c r="CG866" s="27">
        <v>0.16522095164236217</v>
      </c>
      <c r="CH866" s="28">
        <v>0.5658487557925076</v>
      </c>
      <c r="CI866" s="28">
        <v>0.18373033705169789</v>
      </c>
      <c r="CJ866" s="28">
        <f t="shared" si="150"/>
        <v>0.6473703799972399</v>
      </c>
      <c r="CK866" s="29" t="s">
        <v>107</v>
      </c>
      <c r="CL866">
        <v>0.15727476324236217</v>
      </c>
      <c r="CM866">
        <v>0.3933685937925076</v>
      </c>
      <c r="CN866">
        <v>0.14678882905969792</v>
      </c>
      <c r="CO866">
        <f t="shared" si="151"/>
        <v>0.62893825741457565</v>
      </c>
      <c r="CP866" t="s">
        <v>106</v>
      </c>
      <c r="CQ866" s="27">
        <v>0.17463812324236216</v>
      </c>
      <c r="CR866" s="28">
        <v>0.68341823089250764</v>
      </c>
      <c r="CS866" s="28">
        <v>0.21630168300969793</v>
      </c>
      <c r="CT866" s="28">
        <f t="shared" si="152"/>
        <v>0.65678755159723989</v>
      </c>
      <c r="CU866" s="29" t="s">
        <v>107</v>
      </c>
      <c r="CV866">
        <v>58863.556856625197</v>
      </c>
      <c r="CW866">
        <v>11923.375702159199</v>
      </c>
      <c r="CX866">
        <v>0.48214942835487767</v>
      </c>
      <c r="CY866">
        <f t="shared" si="143"/>
        <v>1.0479981841473853</v>
      </c>
      <c r="CZ866">
        <f t="shared" si="153"/>
        <v>0.87024314263853042</v>
      </c>
    </row>
    <row r="867" spans="1:104" x14ac:dyDescent="0.25">
      <c r="A867">
        <v>1</v>
      </c>
      <c r="B867" s="15">
        <v>12838</v>
      </c>
      <c r="C867" s="15">
        <v>-64.802146379999996</v>
      </c>
      <c r="D867" s="15">
        <v>-17.78444678</v>
      </c>
      <c r="E867" s="15">
        <v>2448</v>
      </c>
      <c r="F867" s="15">
        <v>1</v>
      </c>
      <c r="G867" s="15">
        <v>0</v>
      </c>
      <c r="H867" s="17">
        <v>2</v>
      </c>
      <c r="I867" s="19">
        <v>0</v>
      </c>
      <c r="J867" s="19">
        <v>0</v>
      </c>
      <c r="K867" s="19">
        <v>1</v>
      </c>
      <c r="L867" s="15">
        <v>0</v>
      </c>
      <c r="M867" s="15">
        <v>0</v>
      </c>
      <c r="N867" s="15">
        <v>1.2032</v>
      </c>
      <c r="O867" s="19">
        <v>283.40964600000001</v>
      </c>
      <c r="P867" s="19">
        <v>79.279592031188272</v>
      </c>
      <c r="Q867" s="20">
        <v>3.5748121141757112</v>
      </c>
      <c r="R867" s="21">
        <v>0.154</v>
      </c>
      <c r="S867" s="22">
        <v>0.106</v>
      </c>
      <c r="T867" s="22">
        <v>0.89400000000000002</v>
      </c>
      <c r="U867" s="19">
        <v>0</v>
      </c>
      <c r="V867" s="19">
        <v>8.403636755305957</v>
      </c>
      <c r="W867" s="19">
        <v>70.875955275882319</v>
      </c>
      <c r="X867" s="19">
        <v>3513.7422362183561</v>
      </c>
      <c r="Y867" s="19">
        <v>1560</v>
      </c>
      <c r="Z867" s="19">
        <v>5073.7422362183561</v>
      </c>
      <c r="AA867">
        <v>95.3870056172739</v>
      </c>
      <c r="AB867">
        <v>1</v>
      </c>
      <c r="AC867">
        <v>0.11799999999999999</v>
      </c>
      <c r="AD867">
        <v>0.88200000000000001</v>
      </c>
      <c r="AE867">
        <v>0</v>
      </c>
      <c r="AF867">
        <v>11.255666662838319</v>
      </c>
      <c r="AG867">
        <v>84.131338954435577</v>
      </c>
      <c r="AH867">
        <v>30700.267695377246</v>
      </c>
      <c r="AI867">
        <v>1876.992</v>
      </c>
      <c r="AJ867">
        <v>31239.962726473699</v>
      </c>
      <c r="AK867">
        <v>27241.404552901298</v>
      </c>
      <c r="AL867">
        <v>67.070534858385273</v>
      </c>
      <c r="AM867" s="19">
        <v>83.1779484444709</v>
      </c>
      <c r="AN867">
        <v>0.81078400000000006</v>
      </c>
      <c r="AO867">
        <v>0.53714440000000008</v>
      </c>
      <c r="AP867">
        <v>0.18242639999999999</v>
      </c>
      <c r="AQ867">
        <v>1</v>
      </c>
      <c r="AR867">
        <v>0</v>
      </c>
      <c r="AS867">
        <v>2</v>
      </c>
      <c r="AT867">
        <v>1.48</v>
      </c>
      <c r="AU867">
        <v>1</v>
      </c>
      <c r="AV867">
        <v>2</v>
      </c>
      <c r="AW867">
        <v>1.5</v>
      </c>
      <c r="AX867">
        <v>1</v>
      </c>
      <c r="AY867">
        <v>2</v>
      </c>
      <c r="AZ867">
        <v>0.6</v>
      </c>
      <c r="BA867">
        <v>0.3</v>
      </c>
      <c r="BB867">
        <v>0.8</v>
      </c>
      <c r="BC867" s="27">
        <v>0.34697914480471315</v>
      </c>
      <c r="BD867" s="28">
        <v>0.57686234521733037</v>
      </c>
      <c r="BE867" s="28">
        <v>0.29260451109945507</v>
      </c>
      <c r="BF867" s="28">
        <f t="shared" si="144"/>
        <v>0.58062946202823962</v>
      </c>
      <c r="BG867" s="29" t="s">
        <v>106</v>
      </c>
      <c r="BH867">
        <v>0.3390329564047132</v>
      </c>
      <c r="BI867">
        <v>0.40438218321733038</v>
      </c>
      <c r="BJ867">
        <v>0.25566300310745504</v>
      </c>
      <c r="BK867">
        <f t="shared" si="145"/>
        <v>0.5436879540362396</v>
      </c>
      <c r="BL867" t="s">
        <v>106</v>
      </c>
      <c r="BM867" s="27">
        <v>0.3563963164047132</v>
      </c>
      <c r="BN867" s="28">
        <v>0.69443182031733042</v>
      </c>
      <c r="BO867" s="28">
        <v>0.32517585705745505</v>
      </c>
      <c r="BP867" s="28">
        <f t="shared" si="146"/>
        <v>0.61320080798623966</v>
      </c>
      <c r="BQ867" s="29" t="s">
        <v>106</v>
      </c>
      <c r="BR867">
        <v>0.25995335674178521</v>
      </c>
      <c r="BS867">
        <v>0.57686234521733037</v>
      </c>
      <c r="BT867">
        <v>0.23860354753360702</v>
      </c>
      <c r="BU867">
        <f t="shared" si="147"/>
        <v>0.52662849846239157</v>
      </c>
      <c r="BV867" t="s">
        <v>106</v>
      </c>
      <c r="BW867" s="27">
        <v>0.25200716834178521</v>
      </c>
      <c r="BX867" s="28">
        <v>0.40438218321733038</v>
      </c>
      <c r="BY867" s="28">
        <v>0.20166203954160705</v>
      </c>
      <c r="BZ867" s="28">
        <f t="shared" si="148"/>
        <v>0.4896869904703916</v>
      </c>
      <c r="CA867" s="29" t="s">
        <v>106</v>
      </c>
      <c r="CB867">
        <v>0.26937052834178521</v>
      </c>
      <c r="CC867">
        <v>0.69443182031733042</v>
      </c>
      <c r="CD867">
        <v>0.27117489349160701</v>
      </c>
      <c r="CE867">
        <f t="shared" si="149"/>
        <v>0.55739547927056976</v>
      </c>
      <c r="CF867" t="s">
        <v>107</v>
      </c>
      <c r="CG867" s="27">
        <v>0.14714214999354519</v>
      </c>
      <c r="CH867" s="28">
        <v>0.57686234521733037</v>
      </c>
      <c r="CI867" s="28">
        <v>0.168602298466767</v>
      </c>
      <c r="CJ867" s="28">
        <f t="shared" si="150"/>
        <v>0.43516710092232974</v>
      </c>
      <c r="CK867" s="29" t="s">
        <v>107</v>
      </c>
      <c r="CL867">
        <v>0.13919596159354516</v>
      </c>
      <c r="CM867">
        <v>0.40438218321733038</v>
      </c>
      <c r="CN867">
        <v>0.13166079047476703</v>
      </c>
      <c r="CO867">
        <f t="shared" si="151"/>
        <v>0.41968574140355158</v>
      </c>
      <c r="CP867" t="s">
        <v>106</v>
      </c>
      <c r="CQ867" s="27">
        <v>0.15655932159354519</v>
      </c>
      <c r="CR867" s="28">
        <v>0.69443182031733042</v>
      </c>
      <c r="CS867" s="28">
        <v>0.20117364442476704</v>
      </c>
      <c r="CT867" s="28">
        <f t="shared" si="152"/>
        <v>0.44458427252232974</v>
      </c>
      <c r="CU867" s="29" t="s">
        <v>107</v>
      </c>
      <c r="CV867">
        <v>58863.556856625197</v>
      </c>
      <c r="CW867">
        <v>11923.375702159199</v>
      </c>
      <c r="CX867">
        <v>0.28802495092878455</v>
      </c>
      <c r="CY867">
        <f t="shared" si="143"/>
        <v>0.86488729614611493</v>
      </c>
      <c r="CZ867">
        <f t="shared" si="153"/>
        <v>0.6350040957334977</v>
      </c>
    </row>
    <row r="868" spans="1:104" x14ac:dyDescent="0.25">
      <c r="A868">
        <v>1</v>
      </c>
      <c r="B868" s="15">
        <v>12887</v>
      </c>
      <c r="C868" s="15">
        <v>-66.622220600000006</v>
      </c>
      <c r="D868" s="15">
        <v>-17.335830489999999</v>
      </c>
      <c r="E868" s="15">
        <v>3881</v>
      </c>
      <c r="F868" s="15">
        <v>1</v>
      </c>
      <c r="G868" s="15">
        <v>0</v>
      </c>
      <c r="H868" s="17">
        <v>3</v>
      </c>
      <c r="I868" s="19">
        <v>0</v>
      </c>
      <c r="J868" s="19">
        <v>0</v>
      </c>
      <c r="K868" s="19">
        <v>1</v>
      </c>
      <c r="L868" s="15">
        <v>0</v>
      </c>
      <c r="M868" s="15">
        <v>0</v>
      </c>
      <c r="N868" s="15">
        <v>1.2032</v>
      </c>
      <c r="O868" s="19">
        <v>316.11075899999997</v>
      </c>
      <c r="P868" s="19">
        <v>88.427237281304826</v>
      </c>
      <c r="Q868" s="20">
        <v>3.5748121135390454</v>
      </c>
      <c r="R868" s="21">
        <v>9.1999999999999998E-2</v>
      </c>
      <c r="S868" s="22">
        <v>0.13599999999999998</v>
      </c>
      <c r="T868" s="22">
        <v>0.8640000000000001</v>
      </c>
      <c r="U868" s="19">
        <v>0</v>
      </c>
      <c r="V868" s="19">
        <v>12.026104270257456</v>
      </c>
      <c r="W868" s="19">
        <v>76.401133011047378</v>
      </c>
      <c r="X868" s="19">
        <v>2605.6408336406193</v>
      </c>
      <c r="Y868" s="19">
        <v>1560</v>
      </c>
      <c r="Z868" s="19">
        <v>4165.6408336406193</v>
      </c>
      <c r="AA868">
        <v>106.39319858661204</v>
      </c>
      <c r="AB868">
        <v>1</v>
      </c>
      <c r="AC868">
        <v>0.17299999999999999</v>
      </c>
      <c r="AD868">
        <v>0.82699999999999996</v>
      </c>
      <c r="AE868">
        <v>0</v>
      </c>
      <c r="AF868">
        <v>18.406023355483882</v>
      </c>
      <c r="AG868">
        <v>87.987175231128163</v>
      </c>
      <c r="AH868">
        <v>41023.528914936032</v>
      </c>
      <c r="AI868">
        <v>1876.992</v>
      </c>
      <c r="AJ868">
        <v>41113.544936144797</v>
      </c>
      <c r="AK868">
        <v>37969.817083179798</v>
      </c>
      <c r="AL868">
        <v>80.291931451424787</v>
      </c>
      <c r="AM868" s="19">
        <v>98.257892756732005</v>
      </c>
      <c r="AN868">
        <v>0.89705600000000008</v>
      </c>
      <c r="AO868">
        <v>0.59429960000000004</v>
      </c>
      <c r="AP868">
        <v>0.20183760000000001</v>
      </c>
      <c r="AQ868">
        <v>1</v>
      </c>
      <c r="AR868">
        <v>0</v>
      </c>
      <c r="AS868">
        <v>2</v>
      </c>
      <c r="AT868">
        <v>1.48</v>
      </c>
      <c r="AU868">
        <v>1</v>
      </c>
      <c r="AV868">
        <v>2</v>
      </c>
      <c r="AW868">
        <v>1.5</v>
      </c>
      <c r="AX868">
        <v>1</v>
      </c>
      <c r="AY868">
        <v>2</v>
      </c>
      <c r="AZ868">
        <v>0.6</v>
      </c>
      <c r="BA868">
        <v>0.3</v>
      </c>
      <c r="BB868">
        <v>0.8</v>
      </c>
      <c r="BC868" s="27">
        <v>0.36899975180056599</v>
      </c>
      <c r="BD868" s="28">
        <v>0.53695320083776299</v>
      </c>
      <c r="BE868" s="28">
        <v>0.30403248547965595</v>
      </c>
      <c r="BF868" s="28">
        <f t="shared" si="144"/>
        <v>0.52371875481197583</v>
      </c>
      <c r="BG868" s="29" t="s">
        <v>106</v>
      </c>
      <c r="BH868">
        <v>0.36105356340056605</v>
      </c>
      <c r="BI868">
        <v>0.36447303883776294</v>
      </c>
      <c r="BJ868">
        <v>0.26709097748765592</v>
      </c>
      <c r="BK868">
        <f t="shared" si="145"/>
        <v>0.48677724681997581</v>
      </c>
      <c r="BL868" t="s">
        <v>106</v>
      </c>
      <c r="BM868" s="27">
        <v>0.37841692340056604</v>
      </c>
      <c r="BN868" s="28">
        <v>0.65452267593776292</v>
      </c>
      <c r="BO868" s="28">
        <v>0.33660383143765588</v>
      </c>
      <c r="BP868" s="28">
        <f t="shared" si="146"/>
        <v>0.55629010076997576</v>
      </c>
      <c r="BQ868" s="29" t="s">
        <v>106</v>
      </c>
      <c r="BR868">
        <v>0.27271392803421407</v>
      </c>
      <c r="BS868">
        <v>0.53695320083776299</v>
      </c>
      <c r="BT868">
        <v>0.24428551418702391</v>
      </c>
      <c r="BU868">
        <f t="shared" si="147"/>
        <v>0.46397178351934376</v>
      </c>
      <c r="BV868" t="s">
        <v>106</v>
      </c>
      <c r="BW868" s="27">
        <v>0.26476773963421407</v>
      </c>
      <c r="BX868" s="28">
        <v>0.36447303883776294</v>
      </c>
      <c r="BY868" s="28">
        <v>0.20734400619502391</v>
      </c>
      <c r="BZ868" s="28">
        <f t="shared" si="148"/>
        <v>0.42703027552734374</v>
      </c>
      <c r="CA868" s="29" t="s">
        <v>106</v>
      </c>
      <c r="CB868">
        <v>0.28213109963421407</v>
      </c>
      <c r="CC868">
        <v>0.65452267593776292</v>
      </c>
      <c r="CD868">
        <v>0.27685686014502392</v>
      </c>
      <c r="CE868">
        <f t="shared" si="149"/>
        <v>0.4965431294773438</v>
      </c>
      <c r="CF868" t="s">
        <v>106</v>
      </c>
      <c r="CG868" s="27">
        <v>0.14789897130005406</v>
      </c>
      <c r="CH868" s="28">
        <v>0.53695320083776299</v>
      </c>
      <c r="CI868" s="28">
        <v>0.16683573658546388</v>
      </c>
      <c r="CJ868" s="28">
        <f t="shared" si="150"/>
        <v>0.36758524063237391</v>
      </c>
      <c r="CK868" s="29" t="s">
        <v>107</v>
      </c>
      <c r="CL868">
        <v>0.13995278290005406</v>
      </c>
      <c r="CM868">
        <v>0.36447303883776294</v>
      </c>
      <c r="CN868">
        <v>0.12989422859346389</v>
      </c>
      <c r="CO868">
        <f t="shared" si="151"/>
        <v>0.34958049792578372</v>
      </c>
      <c r="CP868" t="s">
        <v>106</v>
      </c>
      <c r="CQ868" s="27">
        <v>0.15731614290005405</v>
      </c>
      <c r="CR868" s="28">
        <v>0.65452267593776292</v>
      </c>
      <c r="CS868" s="28">
        <v>0.1994070825434639</v>
      </c>
      <c r="CT868" s="28">
        <f t="shared" si="152"/>
        <v>0.37700241223237391</v>
      </c>
      <c r="CU868" s="29" t="s">
        <v>107</v>
      </c>
      <c r="CV868">
        <v>61955.771305394803</v>
      </c>
      <c r="CW868">
        <v>13299.149823326499</v>
      </c>
      <c r="CX868">
        <v>0.21968626933231986</v>
      </c>
      <c r="CY868">
        <f t="shared" si="143"/>
        <v>0.75663947017008282</v>
      </c>
      <c r="CZ868">
        <f t="shared" si="153"/>
        <v>0.58868602113288582</v>
      </c>
    </row>
    <row r="869" spans="1:104" x14ac:dyDescent="0.25">
      <c r="A869">
        <v>1</v>
      </c>
      <c r="B869" s="15">
        <v>12903</v>
      </c>
      <c r="C869" s="15">
        <v>-65.291227960000001</v>
      </c>
      <c r="D869" s="15">
        <v>-18.951336399999999</v>
      </c>
      <c r="E869" s="15">
        <v>2946</v>
      </c>
      <c r="F869" s="15">
        <v>1</v>
      </c>
      <c r="G869" s="15">
        <v>0</v>
      </c>
      <c r="H869" s="17">
        <v>2</v>
      </c>
      <c r="I869" s="19">
        <v>0</v>
      </c>
      <c r="J869" s="19">
        <v>0</v>
      </c>
      <c r="K869" s="19">
        <v>0</v>
      </c>
      <c r="L869" s="15">
        <v>0</v>
      </c>
      <c r="M869" s="15">
        <v>0</v>
      </c>
      <c r="N869" s="15">
        <v>0</v>
      </c>
      <c r="O869" s="19">
        <v>156.238651</v>
      </c>
      <c r="P869" s="19">
        <v>43.705416113758154</v>
      </c>
      <c r="Q869" s="20">
        <v>3.5748121146664289</v>
      </c>
      <c r="R869" s="21">
        <v>2.3E-2</v>
      </c>
      <c r="S869" s="22">
        <v>0.73099999999999998</v>
      </c>
      <c r="T869" s="22">
        <v>0.26899999999999996</v>
      </c>
      <c r="U869" s="19">
        <v>0</v>
      </c>
      <c r="V869" s="19">
        <v>31.948659179157211</v>
      </c>
      <c r="W869" s="19">
        <v>11.756756934600942</v>
      </c>
      <c r="X869" s="19">
        <v>969.71300221027059</v>
      </c>
      <c r="Y869" s="19">
        <v>0</v>
      </c>
      <c r="Z869" s="19">
        <v>969.71300221027059</v>
      </c>
      <c r="AA869">
        <v>52.58514413809197</v>
      </c>
      <c r="AB869">
        <v>1</v>
      </c>
      <c r="AC869">
        <v>0.73299999999999998</v>
      </c>
      <c r="AD869">
        <v>0.26700000000000002</v>
      </c>
      <c r="AE869">
        <v>0</v>
      </c>
      <c r="AF869">
        <v>38.544910653221415</v>
      </c>
      <c r="AG869">
        <v>14.040233484870557</v>
      </c>
      <c r="AH869">
        <v>54400.263945461717</v>
      </c>
      <c r="AI869">
        <v>0</v>
      </c>
      <c r="AJ869">
        <v>52030.600291809104</v>
      </c>
      <c r="AK869">
        <v>51035.976454763797</v>
      </c>
      <c r="AL869">
        <v>42.700191543141713</v>
      </c>
      <c r="AM869" s="19">
        <v>51.579919567475528</v>
      </c>
      <c r="AN869">
        <v>0.80359466666666668</v>
      </c>
      <c r="AO869">
        <v>0.53238146666666675</v>
      </c>
      <c r="AP869">
        <v>0.18080879999999999</v>
      </c>
      <c r="AQ869">
        <v>1</v>
      </c>
      <c r="AR869">
        <v>0</v>
      </c>
      <c r="AS869">
        <v>2</v>
      </c>
      <c r="AT869">
        <v>1.48</v>
      </c>
      <c r="AU869">
        <v>1</v>
      </c>
      <c r="AV869">
        <v>2</v>
      </c>
      <c r="AW869">
        <v>1.5</v>
      </c>
      <c r="AX869">
        <v>1</v>
      </c>
      <c r="AY869">
        <v>2</v>
      </c>
      <c r="AZ869">
        <v>0.6</v>
      </c>
      <c r="BA869">
        <v>0.3</v>
      </c>
      <c r="BB869">
        <v>0.8</v>
      </c>
      <c r="BC869" s="27">
        <v>0.36631336191415975</v>
      </c>
      <c r="BD869" s="28">
        <v>0.52143836929484311</v>
      </c>
      <c r="BE869" s="28">
        <v>0.31173450105883904</v>
      </c>
      <c r="BF869" s="28">
        <f t="shared" si="144"/>
        <v>0.42303528062143764</v>
      </c>
      <c r="BG869" s="29" t="s">
        <v>106</v>
      </c>
      <c r="BH869">
        <v>0.35836717351415975</v>
      </c>
      <c r="BI869">
        <v>0.34895820729484306</v>
      </c>
      <c r="BJ869">
        <v>0.27479299306683902</v>
      </c>
      <c r="BK869">
        <f t="shared" si="145"/>
        <v>0.38609377262943761</v>
      </c>
      <c r="BL869" t="s">
        <v>106</v>
      </c>
      <c r="BM869" s="27">
        <v>0.37573053351415975</v>
      </c>
      <c r="BN869" s="28">
        <v>0.63900784439484304</v>
      </c>
      <c r="BO869" s="28">
        <v>0.34430584701683903</v>
      </c>
      <c r="BP869" s="28">
        <f t="shared" si="146"/>
        <v>0.45560662657943762</v>
      </c>
      <c r="BQ869" s="29" t="s">
        <v>106</v>
      </c>
      <c r="BR869">
        <v>0.28005924349318378</v>
      </c>
      <c r="BS869">
        <v>0.52143836929484311</v>
      </c>
      <c r="BT869">
        <v>0.25821237147022302</v>
      </c>
      <c r="BU869">
        <f t="shared" si="147"/>
        <v>0.36951315103282162</v>
      </c>
      <c r="BV869" t="s">
        <v>106</v>
      </c>
      <c r="BW869" s="27">
        <v>0.27211305509318379</v>
      </c>
      <c r="BX869" s="28">
        <v>0.34895820729484306</v>
      </c>
      <c r="BY869" s="28">
        <v>0.221270863478223</v>
      </c>
      <c r="BZ869" s="28">
        <f t="shared" si="148"/>
        <v>0.3325716430408216</v>
      </c>
      <c r="CA869" s="29" t="s">
        <v>106</v>
      </c>
      <c r="CB869">
        <v>0.28947641509318378</v>
      </c>
      <c r="CC869">
        <v>0.63900784439484304</v>
      </c>
      <c r="CD869">
        <v>0.29078371742822301</v>
      </c>
      <c r="CE869">
        <f t="shared" si="149"/>
        <v>0.40077719465578238</v>
      </c>
      <c r="CF869" t="s">
        <v>107</v>
      </c>
      <c r="CG869" s="27">
        <v>0.16824834924377041</v>
      </c>
      <c r="CH869" s="28">
        <v>0.52143836929484311</v>
      </c>
      <c r="CI869" s="28">
        <v>0.18883183311460963</v>
      </c>
      <c r="CJ869" s="28">
        <f t="shared" si="150"/>
        <v>0.27954912880636901</v>
      </c>
      <c r="CK869" s="29" t="s">
        <v>107</v>
      </c>
      <c r="CL869">
        <v>0.16030216084377041</v>
      </c>
      <c r="CM869">
        <v>0.34895820729484306</v>
      </c>
      <c r="CN869">
        <v>0.15189032512260969</v>
      </c>
      <c r="CO869">
        <f t="shared" si="151"/>
        <v>0.26319110468520829</v>
      </c>
      <c r="CP869" t="s">
        <v>106</v>
      </c>
      <c r="CQ869" s="27">
        <v>0.17766552084377041</v>
      </c>
      <c r="CR869" s="28">
        <v>0.63900784439484304</v>
      </c>
      <c r="CS869" s="28">
        <v>0.22140317907260967</v>
      </c>
      <c r="CT869" s="28">
        <f t="shared" si="152"/>
        <v>0.288966300406369</v>
      </c>
      <c r="CU869" s="29" t="s">
        <v>107</v>
      </c>
      <c r="CV869">
        <v>44673.818498353103</v>
      </c>
      <c r="CW869">
        <v>6573.1430172615001</v>
      </c>
      <c r="CX869">
        <v>0.11130077956259861</v>
      </c>
      <c r="CY869">
        <f t="shared" si="143"/>
        <v>0.63273914885744176</v>
      </c>
      <c r="CZ869">
        <f t="shared" si="153"/>
        <v>0.47761414147675835</v>
      </c>
    </row>
    <row r="870" spans="1:104" x14ac:dyDescent="0.25">
      <c r="A870">
        <v>1</v>
      </c>
      <c r="B870" s="15">
        <v>12907</v>
      </c>
      <c r="C870" s="15">
        <v>-63.79852984</v>
      </c>
      <c r="D870" s="15">
        <v>-20.854695849999999</v>
      </c>
      <c r="E870" s="15">
        <v>826</v>
      </c>
      <c r="F870" s="15">
        <v>1</v>
      </c>
      <c r="G870" s="15">
        <v>0</v>
      </c>
      <c r="H870" s="17">
        <v>0</v>
      </c>
      <c r="I870" s="19">
        <v>1</v>
      </c>
      <c r="J870" s="19">
        <v>5</v>
      </c>
      <c r="K870" s="19">
        <v>0</v>
      </c>
      <c r="L870" s="15">
        <v>0</v>
      </c>
      <c r="M870" s="15">
        <v>1.9414993466458099</v>
      </c>
      <c r="N870" s="15">
        <v>0</v>
      </c>
      <c r="O870" s="19">
        <v>199.840135</v>
      </c>
      <c r="P870" s="19">
        <v>55.902276437497704</v>
      </c>
      <c r="Q870" s="20">
        <v>3.5748121138400144</v>
      </c>
      <c r="R870" s="21">
        <v>0</v>
      </c>
      <c r="S870" s="22">
        <v>0.32700000000000001</v>
      </c>
      <c r="T870" s="22">
        <v>0.67300000000000004</v>
      </c>
      <c r="U870" s="19">
        <v>0</v>
      </c>
      <c r="V870" s="19">
        <v>18.280044395061751</v>
      </c>
      <c r="W870" s="19">
        <v>37.622232042435961</v>
      </c>
      <c r="X870" s="19">
        <v>0</v>
      </c>
      <c r="Y870" s="19">
        <v>947.17499999999984</v>
      </c>
      <c r="Z870" s="19">
        <v>947.17499999999984</v>
      </c>
      <c r="AA870">
        <v>67.260068067961981</v>
      </c>
      <c r="AB870">
        <v>1</v>
      </c>
      <c r="AC870">
        <v>0.33400000000000002</v>
      </c>
      <c r="AD870">
        <v>0.66599999999999993</v>
      </c>
      <c r="AE870">
        <v>0</v>
      </c>
      <c r="AF870">
        <v>22.464862734699302</v>
      </c>
      <c r="AG870">
        <v>44.795205333262672</v>
      </c>
      <c r="AH870">
        <v>38483.018785657339</v>
      </c>
      <c r="AI870">
        <v>1838.9396436592447</v>
      </c>
      <c r="AJ870">
        <v>41408.060329817898</v>
      </c>
      <c r="AK870">
        <v>41408.060329817898</v>
      </c>
      <c r="AL870">
        <v>55.902276437497704</v>
      </c>
      <c r="AM870" s="19">
        <v>67.260068067961981</v>
      </c>
      <c r="AN870">
        <v>0.80718933333333343</v>
      </c>
      <c r="AO870">
        <v>0.53476293333333336</v>
      </c>
      <c r="AP870">
        <v>0.18161759999999999</v>
      </c>
      <c r="AQ870">
        <v>1</v>
      </c>
      <c r="AR870">
        <v>0</v>
      </c>
      <c r="AS870">
        <v>2</v>
      </c>
      <c r="AT870">
        <v>1.48</v>
      </c>
      <c r="AU870">
        <v>1</v>
      </c>
      <c r="AV870">
        <v>2</v>
      </c>
      <c r="AW870">
        <v>1.5</v>
      </c>
      <c r="AX870">
        <v>1</v>
      </c>
      <c r="AY870">
        <v>2</v>
      </c>
      <c r="AZ870">
        <v>0.6</v>
      </c>
      <c r="BA870">
        <v>0.3</v>
      </c>
      <c r="BB870">
        <v>0.8</v>
      </c>
      <c r="BC870" s="27">
        <v>0.35418844548938744</v>
      </c>
      <c r="BD870" s="28">
        <v>0.57031742798331397</v>
      </c>
      <c r="BE870" s="28">
        <v>0.29995769899893931</v>
      </c>
      <c r="BF870" s="28">
        <f t="shared" si="144"/>
        <v>0.45638986128318942</v>
      </c>
      <c r="BG870" s="29" t="s">
        <v>106</v>
      </c>
      <c r="BH870">
        <v>0.3462422570893875</v>
      </c>
      <c r="BI870">
        <v>0.39783726598331393</v>
      </c>
      <c r="BJ870">
        <v>0.26301619100693929</v>
      </c>
      <c r="BK870">
        <f t="shared" si="145"/>
        <v>0.4194483532911894</v>
      </c>
      <c r="BL870" t="s">
        <v>106</v>
      </c>
      <c r="BM870" s="27">
        <v>0.36360561708938743</v>
      </c>
      <c r="BN870" s="28">
        <v>0.68788690308331391</v>
      </c>
      <c r="BO870" s="28">
        <v>0.3325290449569393</v>
      </c>
      <c r="BP870" s="28">
        <f t="shared" si="146"/>
        <v>0.48896120724118941</v>
      </c>
      <c r="BQ870" s="29" t="s">
        <v>106</v>
      </c>
      <c r="BR870">
        <v>0.26754849224743549</v>
      </c>
      <c r="BS870">
        <v>0.57031742798331397</v>
      </c>
      <c r="BT870">
        <v>0.24619615242170723</v>
      </c>
      <c r="BU870">
        <f t="shared" si="147"/>
        <v>0.40262831470595734</v>
      </c>
      <c r="BV870" t="s">
        <v>106</v>
      </c>
      <c r="BW870" s="27">
        <v>0.25960230384743543</v>
      </c>
      <c r="BX870" s="28">
        <v>0.39783726598331393</v>
      </c>
      <c r="BY870" s="28">
        <v>0.20925464442970726</v>
      </c>
      <c r="BZ870" s="28">
        <f t="shared" si="148"/>
        <v>0.36568680671395737</v>
      </c>
      <c r="CA870" s="29" t="s">
        <v>106</v>
      </c>
      <c r="CB870">
        <v>0.27696566384743548</v>
      </c>
      <c r="CC870">
        <v>0.68788690308331391</v>
      </c>
      <c r="CD870">
        <v>0.27876749837970721</v>
      </c>
      <c r="CE870">
        <f t="shared" si="149"/>
        <v>0.43339782613168559</v>
      </c>
      <c r="CF870" t="s">
        <v>107</v>
      </c>
      <c r="CG870" s="27">
        <v>0.15523744174860876</v>
      </c>
      <c r="CH870" s="28">
        <v>0.57031742798331397</v>
      </c>
      <c r="CI870" s="28">
        <v>0.17650525871048056</v>
      </c>
      <c r="CJ870" s="28">
        <f t="shared" si="150"/>
        <v>0.31166960403285887</v>
      </c>
      <c r="CK870" s="29" t="s">
        <v>107</v>
      </c>
      <c r="CL870">
        <v>0.14729125334860876</v>
      </c>
      <c r="CM870">
        <v>0.39783726598331393</v>
      </c>
      <c r="CN870">
        <v>0.13956375071848057</v>
      </c>
      <c r="CO870">
        <f t="shared" si="151"/>
        <v>0.29599591300273065</v>
      </c>
      <c r="CP870" t="s">
        <v>106</v>
      </c>
      <c r="CQ870" s="27">
        <v>0.16465461334860876</v>
      </c>
      <c r="CR870" s="28">
        <v>0.68788690308331391</v>
      </c>
      <c r="CS870" s="28">
        <v>0.20907660466848058</v>
      </c>
      <c r="CT870" s="28">
        <f t="shared" si="152"/>
        <v>0.32108677563285887</v>
      </c>
      <c r="CU870" s="29" t="s">
        <v>107</v>
      </c>
      <c r="CV870">
        <v>50031.713003577403</v>
      </c>
      <c r="CW870">
        <v>8407.5085084952498</v>
      </c>
      <c r="CX870">
        <v>0.15643216228425011</v>
      </c>
      <c r="CY870">
        <f t="shared" si="143"/>
        <v>0.72674959026756403</v>
      </c>
      <c r="CZ870">
        <f t="shared" si="153"/>
        <v>0.51062060777363749</v>
      </c>
    </row>
    <row r="871" spans="1:104" x14ac:dyDescent="0.25">
      <c r="A871">
        <v>1</v>
      </c>
      <c r="B871" s="15">
        <v>12913</v>
      </c>
      <c r="C871" s="15">
        <v>-64.502262250000001</v>
      </c>
      <c r="D871" s="15">
        <v>-19.935002879999999</v>
      </c>
      <c r="E871" s="15">
        <v>2566</v>
      </c>
      <c r="F871" s="15">
        <v>1</v>
      </c>
      <c r="G871" s="15">
        <v>0</v>
      </c>
      <c r="H871" s="17">
        <v>3</v>
      </c>
      <c r="I871" s="19">
        <v>0</v>
      </c>
      <c r="J871" s="19">
        <v>0</v>
      </c>
      <c r="K871" s="19">
        <v>0</v>
      </c>
      <c r="L871" s="15">
        <v>0</v>
      </c>
      <c r="M871" s="15">
        <v>0</v>
      </c>
      <c r="N871" s="15">
        <v>0</v>
      </c>
      <c r="O871" s="19">
        <v>188.939764</v>
      </c>
      <c r="P871" s="19">
        <v>52.853061363874687</v>
      </c>
      <c r="Q871" s="20">
        <v>3.574812113516308</v>
      </c>
      <c r="R871" s="21">
        <v>0.25</v>
      </c>
      <c r="S871" s="22">
        <v>0.13100000000000001</v>
      </c>
      <c r="T871" s="22">
        <v>0.87</v>
      </c>
      <c r="U871" s="19">
        <v>0</v>
      </c>
      <c r="V871" s="19">
        <v>6.923751038667584</v>
      </c>
      <c r="W871" s="19">
        <v>45.982163386570974</v>
      </c>
      <c r="X871" s="19">
        <v>4162.7863926108157</v>
      </c>
      <c r="Y871" s="19">
        <v>0</v>
      </c>
      <c r="Z871" s="19">
        <v>4162.7863926108157</v>
      </c>
      <c r="AA871">
        <v>63.591337078182605</v>
      </c>
      <c r="AB871">
        <v>1</v>
      </c>
      <c r="AC871">
        <v>0.14000000000000001</v>
      </c>
      <c r="AD871">
        <v>0.86</v>
      </c>
      <c r="AE871">
        <v>0</v>
      </c>
      <c r="AF871">
        <v>8.9027871909455651</v>
      </c>
      <c r="AG871">
        <v>54.688549887237038</v>
      </c>
      <c r="AH871">
        <v>22088.031231282013</v>
      </c>
      <c r="AI871">
        <v>0</v>
      </c>
      <c r="AJ871">
        <v>21125.8814095827</v>
      </c>
      <c r="AK871">
        <v>16736.2602837624</v>
      </c>
      <c r="AL871">
        <v>39.639796022906012</v>
      </c>
      <c r="AM871" s="19">
        <v>50.378071737213929</v>
      </c>
      <c r="AN871">
        <v>0.82875733333333335</v>
      </c>
      <c r="AO871">
        <v>0.54905173333333335</v>
      </c>
      <c r="AP871">
        <v>0.18647039999999998</v>
      </c>
      <c r="AQ871">
        <v>1</v>
      </c>
      <c r="AR871">
        <v>0</v>
      </c>
      <c r="AS871">
        <v>2</v>
      </c>
      <c r="AT871">
        <v>1.48</v>
      </c>
      <c r="AU871">
        <v>1</v>
      </c>
      <c r="AV871">
        <v>2</v>
      </c>
      <c r="AW871">
        <v>1.5</v>
      </c>
      <c r="AX871">
        <v>1</v>
      </c>
      <c r="AY871">
        <v>2</v>
      </c>
      <c r="AZ871">
        <v>0.6</v>
      </c>
      <c r="BA871">
        <v>0.3</v>
      </c>
      <c r="BB871">
        <v>0.8</v>
      </c>
      <c r="BC871" s="27">
        <v>0.37567362754949862</v>
      </c>
      <c r="BD871" s="28">
        <v>0.56550447907981827</v>
      </c>
      <c r="BE871" s="28">
        <v>0.31838769887046781</v>
      </c>
      <c r="BF871" s="28">
        <f t="shared" si="144"/>
        <v>0.69391275905272631</v>
      </c>
      <c r="BG871" s="29" t="s">
        <v>106</v>
      </c>
      <c r="BH871">
        <v>0.36772743914949862</v>
      </c>
      <c r="BI871">
        <v>0.39302431707981828</v>
      </c>
      <c r="BJ871">
        <v>0.28144619087846778</v>
      </c>
      <c r="BK871">
        <f t="shared" si="145"/>
        <v>0.6569712510607264</v>
      </c>
      <c r="BL871" t="s">
        <v>106</v>
      </c>
      <c r="BM871" s="27">
        <v>0.38509079914949862</v>
      </c>
      <c r="BN871" s="28">
        <v>0.68307395417981831</v>
      </c>
      <c r="BO871" s="28">
        <v>0.35095904482846779</v>
      </c>
      <c r="BP871" s="28">
        <f t="shared" si="146"/>
        <v>0.72648410501072636</v>
      </c>
      <c r="BQ871" s="29" t="s">
        <v>106</v>
      </c>
      <c r="BR871">
        <v>0.28671866538169061</v>
      </c>
      <c r="BS871">
        <v>0.56550447907981827</v>
      </c>
      <c r="BT871">
        <v>0.2631896503615398</v>
      </c>
      <c r="BU871">
        <f t="shared" si="147"/>
        <v>0.63871471054379836</v>
      </c>
      <c r="BV871" t="s">
        <v>106</v>
      </c>
      <c r="BW871" s="27">
        <v>0.27877247698169061</v>
      </c>
      <c r="BX871" s="28">
        <v>0.39302431707981828</v>
      </c>
      <c r="BY871" s="28">
        <v>0.22624814236953977</v>
      </c>
      <c r="BZ871" s="28">
        <f t="shared" si="148"/>
        <v>0.60177320255179834</v>
      </c>
      <c r="CA871" s="29" t="s">
        <v>106</v>
      </c>
      <c r="CB871">
        <v>0.2961358369816906</v>
      </c>
      <c r="CC871">
        <v>0.68307395417981831</v>
      </c>
      <c r="CD871">
        <v>0.29576099631953984</v>
      </c>
      <c r="CE871">
        <f t="shared" si="149"/>
        <v>0.6712860565017984</v>
      </c>
      <c r="CF871" t="s">
        <v>106</v>
      </c>
      <c r="CG871" s="27">
        <v>0.17140667738638393</v>
      </c>
      <c r="CH871" s="28">
        <v>0.56550447907981827</v>
      </c>
      <c r="CI871" s="28">
        <v>0.1916366245166331</v>
      </c>
      <c r="CJ871" s="28">
        <f t="shared" si="150"/>
        <v>0.54693173756864244</v>
      </c>
      <c r="CK871" s="29" t="s">
        <v>107</v>
      </c>
      <c r="CL871">
        <v>0.16346048898638393</v>
      </c>
      <c r="CM871">
        <v>0.39302431707981828</v>
      </c>
      <c r="CN871">
        <v>0.15469511652463314</v>
      </c>
      <c r="CO871">
        <f t="shared" si="151"/>
        <v>0.5302201767068917</v>
      </c>
      <c r="CP871" t="s">
        <v>106</v>
      </c>
      <c r="CQ871" s="27">
        <v>0.18082384898638393</v>
      </c>
      <c r="CR871" s="28">
        <v>0.68307395417981831</v>
      </c>
      <c r="CS871" s="28">
        <v>0.22420797047463312</v>
      </c>
      <c r="CT871" s="28">
        <f t="shared" si="152"/>
        <v>0.55634890916864244</v>
      </c>
      <c r="CU871" s="29" t="s">
        <v>107</v>
      </c>
      <c r="CV871">
        <v>48752.097698585698</v>
      </c>
      <c r="CW871">
        <v>7948.9171347728297</v>
      </c>
      <c r="CX871">
        <v>0.37552506018225856</v>
      </c>
      <c r="CY871">
        <f t="shared" si="143"/>
        <v>0.94102953926207689</v>
      </c>
      <c r="CZ871">
        <f t="shared" si="153"/>
        <v>0.75119868773175713</v>
      </c>
    </row>
    <row r="872" spans="1:104" x14ac:dyDescent="0.25">
      <c r="A872">
        <v>1</v>
      </c>
      <c r="B872" s="15">
        <v>12941</v>
      </c>
      <c r="C872" s="15">
        <v>-64.684362649999997</v>
      </c>
      <c r="D872" s="15">
        <v>-19.58579585</v>
      </c>
      <c r="E872" s="15">
        <v>3425</v>
      </c>
      <c r="F872" s="15">
        <v>1</v>
      </c>
      <c r="G872" s="15">
        <v>0</v>
      </c>
      <c r="H872" s="17">
        <v>3</v>
      </c>
      <c r="I872" s="19">
        <v>0</v>
      </c>
      <c r="J872" s="19">
        <v>0</v>
      </c>
      <c r="K872" s="19">
        <v>1</v>
      </c>
      <c r="L872" s="15">
        <v>0</v>
      </c>
      <c r="M872" s="15">
        <v>0</v>
      </c>
      <c r="N872" s="15">
        <v>1.2032</v>
      </c>
      <c r="O872" s="19">
        <v>290.67655999999999</v>
      </c>
      <c r="P872" s="19">
        <v>81.312402080270289</v>
      </c>
      <c r="Q872" s="20">
        <v>3.574812114307591</v>
      </c>
      <c r="R872" s="21">
        <v>0.35</v>
      </c>
      <c r="S872" s="22">
        <v>0.27699999999999997</v>
      </c>
      <c r="T872" s="22">
        <v>0.72299999999999998</v>
      </c>
      <c r="U872" s="19">
        <v>0</v>
      </c>
      <c r="V872" s="19">
        <v>22.523535376234868</v>
      </c>
      <c r="W872" s="19">
        <v>58.788866704035414</v>
      </c>
      <c r="X872" s="19">
        <v>13461.012030322192</v>
      </c>
      <c r="Y872" s="19">
        <v>1560</v>
      </c>
      <c r="Z872" s="19">
        <v>15021.012030322192</v>
      </c>
      <c r="AA872">
        <v>97.832826296625171</v>
      </c>
      <c r="AB872">
        <v>1</v>
      </c>
      <c r="AC872">
        <v>0.28799999999999998</v>
      </c>
      <c r="AD872">
        <v>0.71199999999999997</v>
      </c>
      <c r="AE872">
        <v>0</v>
      </c>
      <c r="AF872">
        <v>28.175853973428048</v>
      </c>
      <c r="AG872">
        <v>69.656972323197124</v>
      </c>
      <c r="AH872">
        <v>50760.29581871644</v>
      </c>
      <c r="AI872">
        <v>1876.992</v>
      </c>
      <c r="AJ872">
        <v>50426.1804040731</v>
      </c>
      <c r="AK872">
        <v>35757.3222706616</v>
      </c>
      <c r="AL872">
        <v>52.853061352175686</v>
      </c>
      <c r="AM872" s="19">
        <v>69.373485568530569</v>
      </c>
      <c r="AN872">
        <v>0.82516266666666671</v>
      </c>
      <c r="AO872">
        <v>0.54667026666666674</v>
      </c>
      <c r="AP872">
        <v>0.18566159999999998</v>
      </c>
      <c r="AQ872">
        <v>1</v>
      </c>
      <c r="AR872">
        <v>0</v>
      </c>
      <c r="AS872">
        <v>2</v>
      </c>
      <c r="AT872">
        <v>1.48</v>
      </c>
      <c r="AU872">
        <v>1</v>
      </c>
      <c r="AV872">
        <v>2</v>
      </c>
      <c r="AW872">
        <v>1.5</v>
      </c>
      <c r="AX872">
        <v>1</v>
      </c>
      <c r="AY872">
        <v>2</v>
      </c>
      <c r="AZ872">
        <v>0.6</v>
      </c>
      <c r="BA872">
        <v>0.3</v>
      </c>
      <c r="BB872">
        <v>0.8</v>
      </c>
      <c r="BC872" s="27">
        <v>0.35857488321018538</v>
      </c>
      <c r="BD872" s="28">
        <v>0.52456682361014062</v>
      </c>
      <c r="BE872" s="28">
        <v>0.30183037756234971</v>
      </c>
      <c r="BF872" s="28">
        <f t="shared" si="144"/>
        <v>0.52438339025970182</v>
      </c>
      <c r="BG872" s="29" t="s">
        <v>106</v>
      </c>
      <c r="BH872">
        <v>0.35062869481018544</v>
      </c>
      <c r="BI872">
        <v>0.35208666161014063</v>
      </c>
      <c r="BJ872">
        <v>0.26488886957034968</v>
      </c>
      <c r="BK872">
        <f t="shared" si="145"/>
        <v>0.4874418822677018</v>
      </c>
      <c r="BL872" t="s">
        <v>106</v>
      </c>
      <c r="BM872" s="27">
        <v>0.36799205481018543</v>
      </c>
      <c r="BN872" s="28">
        <v>0.64213629871014066</v>
      </c>
      <c r="BO872" s="28">
        <v>0.33440172352034964</v>
      </c>
      <c r="BP872" s="28">
        <f t="shared" si="146"/>
        <v>0.55695473621770175</v>
      </c>
      <c r="BQ872" s="29" t="s">
        <v>106</v>
      </c>
      <c r="BR872">
        <v>0.27000575586335351</v>
      </c>
      <c r="BS872">
        <v>0.52456682361014062</v>
      </c>
      <c r="BT872">
        <v>0.24687174604203765</v>
      </c>
      <c r="BU872">
        <f t="shared" si="147"/>
        <v>0.46942475873938982</v>
      </c>
      <c r="BV872" t="s">
        <v>106</v>
      </c>
      <c r="BW872" s="27">
        <v>0.26205956746335346</v>
      </c>
      <c r="BX872" s="28">
        <v>0.35208666161014063</v>
      </c>
      <c r="BY872" s="28">
        <v>0.20993023805003769</v>
      </c>
      <c r="BZ872" s="28">
        <f t="shared" si="148"/>
        <v>0.4324832507473898</v>
      </c>
      <c r="CA872" s="29" t="s">
        <v>106</v>
      </c>
      <c r="CB872">
        <v>0.27942292746335351</v>
      </c>
      <c r="CC872">
        <v>0.64213629871014066</v>
      </c>
      <c r="CD872">
        <v>0.27944309200003764</v>
      </c>
      <c r="CE872">
        <f t="shared" si="149"/>
        <v>0.50197594016070568</v>
      </c>
      <c r="CF872" t="s">
        <v>107</v>
      </c>
      <c r="CG872" s="27">
        <v>0.15519392411746011</v>
      </c>
      <c r="CH872" s="28">
        <v>0.52456682361014062</v>
      </c>
      <c r="CI872" s="28">
        <v>0.17562907555274432</v>
      </c>
      <c r="CJ872" s="28">
        <f t="shared" si="150"/>
        <v>0.37774693681481225</v>
      </c>
      <c r="CK872" s="29" t="s">
        <v>107</v>
      </c>
      <c r="CL872">
        <v>0.14724773571746011</v>
      </c>
      <c r="CM872">
        <v>0.35208666161014063</v>
      </c>
      <c r="CN872">
        <v>0.13868756756074432</v>
      </c>
      <c r="CO872">
        <f t="shared" si="151"/>
        <v>0.36124058025809647</v>
      </c>
      <c r="CP872" t="s">
        <v>106</v>
      </c>
      <c r="CQ872" s="27">
        <v>0.1646110957174601</v>
      </c>
      <c r="CR872" s="28">
        <v>0.64213629871014066</v>
      </c>
      <c r="CS872" s="28">
        <v>0.20820042151074433</v>
      </c>
      <c r="CT872" s="28">
        <f t="shared" si="152"/>
        <v>0.38716410841481225</v>
      </c>
      <c r="CU872" s="29" t="s">
        <v>107</v>
      </c>
      <c r="CV872">
        <v>59565.525200291202</v>
      </c>
      <c r="CW872">
        <v>12229.1032870781</v>
      </c>
      <c r="CX872">
        <v>0.22255301269735214</v>
      </c>
      <c r="CY872">
        <f t="shared" si="143"/>
        <v>0.74711983630749279</v>
      </c>
      <c r="CZ872">
        <f t="shared" si="153"/>
        <v>0.58112789590753755</v>
      </c>
    </row>
    <row r="873" spans="1:104" x14ac:dyDescent="0.25">
      <c r="A873">
        <v>1</v>
      </c>
      <c r="B873" s="15">
        <v>12949</v>
      </c>
      <c r="C873" s="15">
        <v>-64.523015970000003</v>
      </c>
      <c r="D873" s="15">
        <v>-19.263891600000001</v>
      </c>
      <c r="E873" s="15">
        <v>2397</v>
      </c>
      <c r="F873" s="15">
        <v>1</v>
      </c>
      <c r="G873" s="15">
        <v>0</v>
      </c>
      <c r="H873" s="17">
        <v>2</v>
      </c>
      <c r="I873" s="19">
        <v>1</v>
      </c>
      <c r="J873" s="19">
        <v>4</v>
      </c>
      <c r="K873" s="19">
        <v>1</v>
      </c>
      <c r="L873" s="15">
        <v>0</v>
      </c>
      <c r="M873" s="15">
        <v>1.9414993466458099</v>
      </c>
      <c r="N873" s="15">
        <v>1.2032</v>
      </c>
      <c r="O873" s="19">
        <v>406.94718399999999</v>
      </c>
      <c r="P873" s="19">
        <v>113.83736292407741</v>
      </c>
      <c r="Q873" s="20">
        <v>3.5748121139402094</v>
      </c>
      <c r="R873" s="21">
        <v>9.8000000000000004E-2</v>
      </c>
      <c r="S873" s="22">
        <v>0.251</v>
      </c>
      <c r="T873" s="22">
        <v>0.74900000000000011</v>
      </c>
      <c r="U873" s="19">
        <v>0</v>
      </c>
      <c r="V873" s="19">
        <v>28.573178093943429</v>
      </c>
      <c r="W873" s="19">
        <v>85.264184830133999</v>
      </c>
      <c r="X873" s="19">
        <v>4962.584334837401</v>
      </c>
      <c r="Y873" s="19">
        <v>3930</v>
      </c>
      <c r="Z873" s="19">
        <v>8892.5843348374001</v>
      </c>
      <c r="AA873">
        <v>136.96595681527523</v>
      </c>
      <c r="AB873">
        <v>1</v>
      </c>
      <c r="AC873">
        <v>0.252</v>
      </c>
      <c r="AD873">
        <v>0.748</v>
      </c>
      <c r="AE873">
        <v>0</v>
      </c>
      <c r="AF873">
        <v>34.515421117449357</v>
      </c>
      <c r="AG873">
        <v>102.45053569782587</v>
      </c>
      <c r="AH873">
        <v>65350.583411187094</v>
      </c>
      <c r="AI873">
        <v>6478.34545155057</v>
      </c>
      <c r="AJ873">
        <v>68982.271691386806</v>
      </c>
      <c r="AK873">
        <v>63363.572798466899</v>
      </c>
      <c r="AL873">
        <v>102.68130135751782</v>
      </c>
      <c r="AM873" s="19">
        <v>125.80989524871565</v>
      </c>
      <c r="AN873">
        <v>0.81797333333333333</v>
      </c>
      <c r="AO873">
        <v>0.54190733333333341</v>
      </c>
      <c r="AP873">
        <v>0.18404399999999999</v>
      </c>
      <c r="AQ873">
        <v>1</v>
      </c>
      <c r="AR873">
        <v>0</v>
      </c>
      <c r="AS873">
        <v>2</v>
      </c>
      <c r="AT873">
        <v>1.48</v>
      </c>
      <c r="AU873">
        <v>1</v>
      </c>
      <c r="AV873">
        <v>2</v>
      </c>
      <c r="AW873">
        <v>1.5</v>
      </c>
      <c r="AX873">
        <v>1</v>
      </c>
      <c r="AY873">
        <v>2</v>
      </c>
      <c r="AZ873">
        <v>0.6</v>
      </c>
      <c r="BA873">
        <v>0.3</v>
      </c>
      <c r="BB873">
        <v>0.8</v>
      </c>
      <c r="BC873" s="27">
        <v>0.33730616507627997</v>
      </c>
      <c r="BD873" s="28">
        <v>0.52278438719658538</v>
      </c>
      <c r="BE873" s="28">
        <v>0.28194915926824149</v>
      </c>
      <c r="BF873" s="28">
        <f t="shared" si="144"/>
        <v>0.43398259486685048</v>
      </c>
      <c r="BG873" s="29" t="s">
        <v>106</v>
      </c>
      <c r="BH873">
        <v>0.32935997667627998</v>
      </c>
      <c r="BI873">
        <v>0.35030422519658538</v>
      </c>
      <c r="BJ873">
        <v>0.24500765127624152</v>
      </c>
      <c r="BK873">
        <f t="shared" si="145"/>
        <v>0.39704108687485051</v>
      </c>
      <c r="BL873" t="s">
        <v>106</v>
      </c>
      <c r="BM873" s="27">
        <v>0.34672333667627997</v>
      </c>
      <c r="BN873" s="28">
        <v>0.64035386229658542</v>
      </c>
      <c r="BO873" s="28">
        <v>0.31452050522624159</v>
      </c>
      <c r="BP873" s="28">
        <f t="shared" si="146"/>
        <v>0.46655394082485058</v>
      </c>
      <c r="BQ873" s="29" t="s">
        <v>106</v>
      </c>
      <c r="BR873">
        <v>0.24950870737139999</v>
      </c>
      <c r="BS873">
        <v>0.52278438719658538</v>
      </c>
      <c r="BT873">
        <v>0.2274693617251615</v>
      </c>
      <c r="BU873">
        <f t="shared" si="147"/>
        <v>0.37950279732377046</v>
      </c>
      <c r="BV873" t="s">
        <v>106</v>
      </c>
      <c r="BW873" s="27">
        <v>0.24156251897140002</v>
      </c>
      <c r="BX873" s="28">
        <v>0.35030422519658538</v>
      </c>
      <c r="BY873" s="28">
        <v>0.19052785373316156</v>
      </c>
      <c r="BZ873" s="28">
        <f t="shared" si="148"/>
        <v>0.34256128933177055</v>
      </c>
      <c r="CA873" s="29" t="s">
        <v>106</v>
      </c>
      <c r="CB873">
        <v>0.25892587897140001</v>
      </c>
      <c r="CC873">
        <v>0.64035386229658542</v>
      </c>
      <c r="CD873">
        <v>0.26004070768316151</v>
      </c>
      <c r="CE873">
        <f t="shared" si="149"/>
        <v>0.410959314570009</v>
      </c>
      <c r="CF873" t="s">
        <v>107</v>
      </c>
      <c r="CG873" s="27">
        <v>0.13569718812433332</v>
      </c>
      <c r="CH873" s="28">
        <v>0.52278438719658538</v>
      </c>
      <c r="CI873" s="28">
        <v>0.15684740194709482</v>
      </c>
      <c r="CJ873" s="28">
        <f t="shared" si="150"/>
        <v>0.28773062372294234</v>
      </c>
      <c r="CK873" s="29" t="s">
        <v>107</v>
      </c>
      <c r="CL873">
        <v>0.12775099972433329</v>
      </c>
      <c r="CM873">
        <v>0.35030422519658538</v>
      </c>
      <c r="CN873">
        <v>0.11990589395509484</v>
      </c>
      <c r="CO873">
        <f t="shared" si="151"/>
        <v>0.27193932955370381</v>
      </c>
      <c r="CP873" t="s">
        <v>106</v>
      </c>
      <c r="CQ873" s="27">
        <v>0.14511435972433331</v>
      </c>
      <c r="CR873" s="28">
        <v>0.64035386229658542</v>
      </c>
      <c r="CS873" s="28">
        <v>0.18941874790509483</v>
      </c>
      <c r="CT873" s="28">
        <f t="shared" si="152"/>
        <v>0.29714779532294233</v>
      </c>
      <c r="CU873" s="29" t="s">
        <v>107</v>
      </c>
      <c r="CV873">
        <v>69789.756319666005</v>
      </c>
      <c r="CW873">
        <v>17120.744601909399</v>
      </c>
      <c r="CX873">
        <v>0.15203343559860899</v>
      </c>
      <c r="CY873">
        <f t="shared" si="143"/>
        <v>0.67481782279519442</v>
      </c>
      <c r="CZ873">
        <f t="shared" si="153"/>
        <v>0.48933960067488896</v>
      </c>
    </row>
    <row r="874" spans="1:104" x14ac:dyDescent="0.25">
      <c r="A874">
        <v>1</v>
      </c>
      <c r="B874" s="15">
        <v>12951</v>
      </c>
      <c r="C874" s="15">
        <v>-65.004126569999997</v>
      </c>
      <c r="D874" s="15">
        <v>-19.99252224</v>
      </c>
      <c r="E874" s="15">
        <v>3172</v>
      </c>
      <c r="F874" s="15">
        <v>1</v>
      </c>
      <c r="G874" s="15">
        <v>0</v>
      </c>
      <c r="H874" s="17">
        <v>2</v>
      </c>
      <c r="I874" s="19">
        <v>0</v>
      </c>
      <c r="J874" s="19">
        <v>0</v>
      </c>
      <c r="K874" s="19">
        <v>1</v>
      </c>
      <c r="L874" s="15">
        <v>0</v>
      </c>
      <c r="M874" s="15">
        <v>0</v>
      </c>
      <c r="N874" s="15">
        <v>1.2032</v>
      </c>
      <c r="O874" s="19">
        <v>192.57322099999999</v>
      </c>
      <c r="P874" s="19">
        <v>53.869466388415695</v>
      </c>
      <c r="Q874" s="20">
        <v>3.5748121136282816</v>
      </c>
      <c r="R874" s="21">
        <v>3.7999999999999999E-2</v>
      </c>
      <c r="S874" s="22">
        <v>0.151</v>
      </c>
      <c r="T874" s="22">
        <v>0.84900000000000009</v>
      </c>
      <c r="U874" s="19">
        <v>0</v>
      </c>
      <c r="V874" s="19">
        <v>8.1342894246507704</v>
      </c>
      <c r="W874" s="19">
        <v>45.735176963764928</v>
      </c>
      <c r="X874" s="19">
        <v>688.89641901952257</v>
      </c>
      <c r="Y874" s="19">
        <v>1560</v>
      </c>
      <c r="Z874" s="19">
        <v>2248.8964190195225</v>
      </c>
      <c r="AA874">
        <v>64.81424741785824</v>
      </c>
      <c r="AB874">
        <v>1</v>
      </c>
      <c r="AC874">
        <v>0.16</v>
      </c>
      <c r="AD874">
        <v>0.84</v>
      </c>
      <c r="AE874">
        <v>0</v>
      </c>
      <c r="AF874">
        <v>10.370279586857318</v>
      </c>
      <c r="AG874">
        <v>54.443967831000919</v>
      </c>
      <c r="AH874">
        <v>24014.949027565868</v>
      </c>
      <c r="AI874">
        <v>1876.992</v>
      </c>
      <c r="AJ874">
        <v>24845.855085958199</v>
      </c>
      <c r="AK874">
        <v>24061.1440951943</v>
      </c>
      <c r="AL874">
        <v>51.822426665655897</v>
      </c>
      <c r="AM874" s="19">
        <v>62.767207695098442</v>
      </c>
      <c r="AN874">
        <v>0.85392000000000001</v>
      </c>
      <c r="AO874">
        <v>0.56572200000000006</v>
      </c>
      <c r="AP874">
        <v>0.192132</v>
      </c>
      <c r="AQ874">
        <v>1</v>
      </c>
      <c r="AR874">
        <v>0</v>
      </c>
      <c r="AS874">
        <v>2</v>
      </c>
      <c r="AT874">
        <v>1.48</v>
      </c>
      <c r="AU874">
        <v>1</v>
      </c>
      <c r="AV874">
        <v>2</v>
      </c>
      <c r="AW874">
        <v>1.5</v>
      </c>
      <c r="AX874">
        <v>1</v>
      </c>
      <c r="AY874">
        <v>2</v>
      </c>
      <c r="AZ874">
        <v>0.6</v>
      </c>
      <c r="BA874">
        <v>0.3</v>
      </c>
      <c r="BB874">
        <v>0.8</v>
      </c>
      <c r="BC874" s="27">
        <v>0.372174370152345</v>
      </c>
      <c r="BD874" s="28">
        <v>0.50457764983548004</v>
      </c>
      <c r="BE874" s="28">
        <v>0.31166682982019056</v>
      </c>
      <c r="BF874" s="28">
        <f t="shared" si="144"/>
        <v>0.57555916783273342</v>
      </c>
      <c r="BG874" s="29" t="s">
        <v>106</v>
      </c>
      <c r="BH874">
        <v>0.364228181752345</v>
      </c>
      <c r="BI874">
        <v>0.33209748783548004</v>
      </c>
      <c r="BJ874">
        <v>0.27472532182819054</v>
      </c>
      <c r="BK874">
        <f t="shared" si="145"/>
        <v>0.5386176598407334</v>
      </c>
      <c r="BL874" t="s">
        <v>106</v>
      </c>
      <c r="BM874" s="27">
        <v>0.381591541752345</v>
      </c>
      <c r="BN874" s="28">
        <v>0.62214712493548008</v>
      </c>
      <c r="BO874" s="28">
        <v>0.34423817577819055</v>
      </c>
      <c r="BP874" s="28">
        <f t="shared" si="146"/>
        <v>0.60813051379073335</v>
      </c>
      <c r="BQ874" s="29" t="s">
        <v>106</v>
      </c>
      <c r="BR874">
        <v>0.28051856423770505</v>
      </c>
      <c r="BS874">
        <v>0.50457764983548004</v>
      </c>
      <c r="BT874">
        <v>0.2547928623909505</v>
      </c>
      <c r="BU874">
        <f t="shared" si="147"/>
        <v>0.51868520040349342</v>
      </c>
      <c r="BV874" t="s">
        <v>106</v>
      </c>
      <c r="BW874" s="27">
        <v>0.27257237583770499</v>
      </c>
      <c r="BX874" s="28">
        <v>0.33209748783548004</v>
      </c>
      <c r="BY874" s="28">
        <v>0.21785135439895054</v>
      </c>
      <c r="BZ874" s="28">
        <f t="shared" si="148"/>
        <v>0.4817436924114934</v>
      </c>
      <c r="CA874" s="29" t="s">
        <v>106</v>
      </c>
      <c r="CB874">
        <v>0.28993573583770504</v>
      </c>
      <c r="CC874">
        <v>0.62214712493548008</v>
      </c>
      <c r="CD874">
        <v>0.28736420834895049</v>
      </c>
      <c r="CE874">
        <f t="shared" si="149"/>
        <v>0.55125654636149335</v>
      </c>
      <c r="CF874" t="s">
        <v>106</v>
      </c>
      <c r="CG874" s="27">
        <v>0.16170548249650502</v>
      </c>
      <c r="CH874" s="28">
        <v>0.50457764983548004</v>
      </c>
      <c r="CI874" s="28">
        <v>0.18106734905675048</v>
      </c>
      <c r="CJ874" s="28">
        <f t="shared" si="150"/>
        <v>0.42559782050904787</v>
      </c>
      <c r="CK874" s="29" t="s">
        <v>107</v>
      </c>
      <c r="CL874">
        <v>0.15375929409650499</v>
      </c>
      <c r="CM874">
        <v>0.33209748783548004</v>
      </c>
      <c r="CN874">
        <v>0.14412584106475052</v>
      </c>
      <c r="CO874">
        <f t="shared" si="151"/>
        <v>0.40801817907729337</v>
      </c>
      <c r="CP874" t="s">
        <v>106</v>
      </c>
      <c r="CQ874" s="27">
        <v>0.17112265409650501</v>
      </c>
      <c r="CR874" s="28">
        <v>0.62214712493548008</v>
      </c>
      <c r="CS874" s="28">
        <v>0.21363869501475052</v>
      </c>
      <c r="CT874" s="28">
        <f t="shared" si="152"/>
        <v>0.43501499210904787</v>
      </c>
      <c r="CU874" s="29" t="s">
        <v>107</v>
      </c>
      <c r="CV874">
        <v>49182.641807183099</v>
      </c>
      <c r="CW874">
        <v>8101.7809272322802</v>
      </c>
      <c r="CX874">
        <v>0.26389233801254286</v>
      </c>
      <c r="CY874">
        <f t="shared" si="143"/>
        <v>0.7684699878480229</v>
      </c>
      <c r="CZ874">
        <f t="shared" si="153"/>
        <v>0.63606670816488786</v>
      </c>
    </row>
    <row r="875" spans="1:104" x14ac:dyDescent="0.25">
      <c r="A875">
        <v>1</v>
      </c>
      <c r="B875" s="15">
        <v>12953</v>
      </c>
      <c r="C875" s="15">
        <v>-65.135384490000007</v>
      </c>
      <c r="D875" s="15">
        <v>-20.634619149999999</v>
      </c>
      <c r="E875" s="15">
        <v>3063</v>
      </c>
      <c r="F875" s="15">
        <v>1</v>
      </c>
      <c r="G875" s="15">
        <v>0</v>
      </c>
      <c r="H875" s="17">
        <v>3</v>
      </c>
      <c r="I875" s="19">
        <v>0</v>
      </c>
      <c r="J875" s="19">
        <v>0</v>
      </c>
      <c r="K875" s="19">
        <v>1</v>
      </c>
      <c r="L875" s="15">
        <v>0</v>
      </c>
      <c r="M875" s="15">
        <v>0</v>
      </c>
      <c r="N875" s="15">
        <v>1.2032</v>
      </c>
      <c r="O875" s="19">
        <v>283.40964600000001</v>
      </c>
      <c r="P875" s="19">
        <v>79.279592031188272</v>
      </c>
      <c r="Q875" s="20">
        <v>3.5748121141757112</v>
      </c>
      <c r="R875" s="21">
        <v>1.3000000000000001E-2</v>
      </c>
      <c r="S875" s="22">
        <v>0.37599999999999995</v>
      </c>
      <c r="T875" s="22">
        <v>0.625</v>
      </c>
      <c r="U875" s="19">
        <v>0</v>
      </c>
      <c r="V875" s="19">
        <v>29.809126603726785</v>
      </c>
      <c r="W875" s="19">
        <v>49.549745019492669</v>
      </c>
      <c r="X875" s="19">
        <v>598.16079573448997</v>
      </c>
      <c r="Y875" s="19">
        <v>1560</v>
      </c>
      <c r="Z875" s="19">
        <v>2158.16079573449</v>
      </c>
      <c r="AA875">
        <v>95.3870056172739</v>
      </c>
      <c r="AB875">
        <v>1</v>
      </c>
      <c r="AC875">
        <v>0.38099999999999995</v>
      </c>
      <c r="AD875">
        <v>0.61899999999999999</v>
      </c>
      <c r="AE875">
        <v>0</v>
      </c>
      <c r="AF875">
        <v>36.342449140181351</v>
      </c>
      <c r="AG875">
        <v>59.044556477092542</v>
      </c>
      <c r="AH875">
        <v>59771.082097947125</v>
      </c>
      <c r="AI875">
        <v>1876.992</v>
      </c>
      <c r="AJ875">
        <v>59044.458792182297</v>
      </c>
      <c r="AK875">
        <v>58406.496970534099</v>
      </c>
      <c r="AL875">
        <v>78.24895733478283</v>
      </c>
      <c r="AM875" s="19">
        <v>94.356370920868457</v>
      </c>
      <c r="AN875">
        <v>0.82516266666666671</v>
      </c>
      <c r="AO875">
        <v>0.54667026666666674</v>
      </c>
      <c r="AP875">
        <v>0.18566159999999998</v>
      </c>
      <c r="AQ875">
        <v>1</v>
      </c>
      <c r="AR875">
        <v>0</v>
      </c>
      <c r="AS875">
        <v>2</v>
      </c>
      <c r="AT875">
        <v>1.48</v>
      </c>
      <c r="AU875">
        <v>1</v>
      </c>
      <c r="AV875">
        <v>2</v>
      </c>
      <c r="AW875">
        <v>1.5</v>
      </c>
      <c r="AX875">
        <v>1</v>
      </c>
      <c r="AY875">
        <v>2</v>
      </c>
      <c r="AZ875">
        <v>0.6</v>
      </c>
      <c r="BA875">
        <v>0.3</v>
      </c>
      <c r="BB875">
        <v>0.8</v>
      </c>
      <c r="BC875" s="27">
        <v>0.34737082430613819</v>
      </c>
      <c r="BD875" s="28">
        <v>0.49238763099830218</v>
      </c>
      <c r="BE875" s="28">
        <v>0.29067320554377124</v>
      </c>
      <c r="BF875" s="28">
        <f t="shared" si="144"/>
        <v>0.42501107233175806</v>
      </c>
      <c r="BG875" s="29" t="s">
        <v>106</v>
      </c>
      <c r="BH875">
        <v>0.33942463590613819</v>
      </c>
      <c r="BI875">
        <v>0.31990746899830219</v>
      </c>
      <c r="BJ875">
        <v>0.25373169755177122</v>
      </c>
      <c r="BK875">
        <f t="shared" si="145"/>
        <v>0.38806956433975803</v>
      </c>
      <c r="BL875" t="s">
        <v>106</v>
      </c>
      <c r="BM875" s="27">
        <v>0.35678799590613819</v>
      </c>
      <c r="BN875" s="28">
        <v>0.60995710609830223</v>
      </c>
      <c r="BO875" s="28">
        <v>0.32324455150177117</v>
      </c>
      <c r="BP875" s="28">
        <f t="shared" si="146"/>
        <v>0.45758241828975799</v>
      </c>
      <c r="BQ875" s="29" t="s">
        <v>106</v>
      </c>
      <c r="BR875">
        <v>0.25880169695930622</v>
      </c>
      <c r="BS875">
        <v>0.49238763099830218</v>
      </c>
      <c r="BT875">
        <v>0.23571457402345919</v>
      </c>
      <c r="BU875">
        <f t="shared" si="147"/>
        <v>0.370052440811446</v>
      </c>
      <c r="BV875" t="s">
        <v>106</v>
      </c>
      <c r="BW875" s="27">
        <v>0.25085550855930616</v>
      </c>
      <c r="BX875" s="28">
        <v>0.31990746899830219</v>
      </c>
      <c r="BY875" s="28">
        <v>0.19877306603145922</v>
      </c>
      <c r="BZ875" s="28">
        <f t="shared" si="148"/>
        <v>0.33311093281944604</v>
      </c>
      <c r="CA875" s="29" t="s">
        <v>106</v>
      </c>
      <c r="CB875">
        <v>0.26821886855930621</v>
      </c>
      <c r="CC875">
        <v>0.60995710609830223</v>
      </c>
      <c r="CD875">
        <v>0.26828591998145918</v>
      </c>
      <c r="CE875">
        <f t="shared" si="149"/>
        <v>0.40255673534729303</v>
      </c>
      <c r="CF875" t="s">
        <v>107</v>
      </c>
      <c r="CG875" s="27">
        <v>0.14398986521341284</v>
      </c>
      <c r="CH875" s="28">
        <v>0.49238763099830218</v>
      </c>
      <c r="CI875" s="28">
        <v>0.16447190353416583</v>
      </c>
      <c r="CJ875" s="28">
        <f t="shared" si="150"/>
        <v>0.27832773200139965</v>
      </c>
      <c r="CK875" s="29" t="s">
        <v>107</v>
      </c>
      <c r="CL875">
        <v>0.13604367681341284</v>
      </c>
      <c r="CM875">
        <v>0.31990746899830219</v>
      </c>
      <c r="CN875">
        <v>0.12753039554216586</v>
      </c>
      <c r="CO875">
        <f t="shared" si="151"/>
        <v>0.2618682623301527</v>
      </c>
      <c r="CP875" t="s">
        <v>106</v>
      </c>
      <c r="CQ875" s="27">
        <v>0.15340703681341283</v>
      </c>
      <c r="CR875" s="28">
        <v>0.60995710609830223</v>
      </c>
      <c r="CS875" s="28">
        <v>0.19704324949216587</v>
      </c>
      <c r="CT875" s="28">
        <f t="shared" si="152"/>
        <v>0.28774490360139965</v>
      </c>
      <c r="CU875" s="29" t="s">
        <v>107</v>
      </c>
      <c r="CV875">
        <v>58863.556856625197</v>
      </c>
      <c r="CW875">
        <v>11923.375702159199</v>
      </c>
      <c r="CX875">
        <v>0.13433786678798681</v>
      </c>
      <c r="CY875">
        <f t="shared" si="143"/>
        <v>0.62672549778628905</v>
      </c>
      <c r="CZ875">
        <f t="shared" si="153"/>
        <v>0.48170869109412501</v>
      </c>
    </row>
    <row r="876" spans="1:104" x14ac:dyDescent="0.25">
      <c r="A876">
        <v>1</v>
      </c>
      <c r="B876" s="15">
        <v>12954</v>
      </c>
      <c r="C876" s="15">
        <v>-65.552134609999996</v>
      </c>
      <c r="D876" s="15">
        <v>-18.483770150000002</v>
      </c>
      <c r="E876" s="15">
        <v>2422</v>
      </c>
      <c r="F876" s="15">
        <v>1</v>
      </c>
      <c r="G876" s="15">
        <v>0</v>
      </c>
      <c r="H876" s="17">
        <v>2</v>
      </c>
      <c r="I876" s="19">
        <v>0</v>
      </c>
      <c r="J876" s="19">
        <v>0</v>
      </c>
      <c r="K876" s="19">
        <v>1</v>
      </c>
      <c r="L876" s="15">
        <v>0</v>
      </c>
      <c r="M876" s="15">
        <v>0</v>
      </c>
      <c r="N876" s="15">
        <v>1.2032</v>
      </c>
      <c r="O876" s="19">
        <v>308.84384499999999</v>
      </c>
      <c r="P876" s="19">
        <v>86.394427202975308</v>
      </c>
      <c r="Q876" s="20">
        <v>3.5748121146101401</v>
      </c>
      <c r="R876" s="21">
        <v>1.2000000000000002E-2</v>
      </c>
      <c r="S876" s="22">
        <v>0.04</v>
      </c>
      <c r="T876" s="22">
        <v>0.96000000000000008</v>
      </c>
      <c r="U876" s="19">
        <v>0</v>
      </c>
      <c r="V876" s="19">
        <v>3.4557770881190124</v>
      </c>
      <c r="W876" s="19">
        <v>82.938650114856301</v>
      </c>
      <c r="X876" s="19">
        <v>224.26610991057149</v>
      </c>
      <c r="Y876" s="19">
        <v>1560</v>
      </c>
      <c r="Z876" s="19">
        <v>1784.2661099105715</v>
      </c>
      <c r="AA876">
        <v>103.9473779365083</v>
      </c>
      <c r="AB876">
        <v>1</v>
      </c>
      <c r="AC876">
        <v>6.9000000000000006E-2</v>
      </c>
      <c r="AD876">
        <v>0.93100000000000005</v>
      </c>
      <c r="AE876">
        <v>0</v>
      </c>
      <c r="AF876">
        <v>7.1723690776190736</v>
      </c>
      <c r="AG876">
        <v>96.775008858889237</v>
      </c>
      <c r="AH876">
        <v>27553.112140662815</v>
      </c>
      <c r="AI876">
        <v>1876.992</v>
      </c>
      <c r="AJ876">
        <v>28229.896578807598</v>
      </c>
      <c r="AK876">
        <v>27948.3419160374</v>
      </c>
      <c r="AL876">
        <v>85.357694076539602</v>
      </c>
      <c r="AM876" s="19">
        <v>102.9106448100726</v>
      </c>
      <c r="AN876">
        <v>0.83954133333333336</v>
      </c>
      <c r="AO876">
        <v>0.5561961333333334</v>
      </c>
      <c r="AP876">
        <v>0.1888968</v>
      </c>
      <c r="AQ876">
        <v>1</v>
      </c>
      <c r="AR876">
        <v>0</v>
      </c>
      <c r="AS876">
        <v>2</v>
      </c>
      <c r="AT876">
        <v>1.48</v>
      </c>
      <c r="AU876">
        <v>1</v>
      </c>
      <c r="AV876">
        <v>2</v>
      </c>
      <c r="AW876">
        <v>1.5</v>
      </c>
      <c r="AX876">
        <v>1</v>
      </c>
      <c r="AY876">
        <v>2</v>
      </c>
      <c r="AZ876">
        <v>0.6</v>
      </c>
      <c r="BA876">
        <v>0.3</v>
      </c>
      <c r="BB876">
        <v>0.8</v>
      </c>
      <c r="BC876" s="27">
        <v>0.34935755856783068</v>
      </c>
      <c r="BD876" s="28">
        <v>0.49709609913105191</v>
      </c>
      <c r="BE876" s="28">
        <v>0.29103678763282714</v>
      </c>
      <c r="BF876" s="28">
        <f t="shared" si="144"/>
        <v>0.58561547632690836</v>
      </c>
      <c r="BG876" s="29" t="s">
        <v>106</v>
      </c>
      <c r="BH876">
        <v>0.34141137016783074</v>
      </c>
      <c r="BI876">
        <v>0.32461593713105191</v>
      </c>
      <c r="BJ876">
        <v>0.25409527964082712</v>
      </c>
      <c r="BK876">
        <f t="shared" si="145"/>
        <v>0.54867396833490845</v>
      </c>
      <c r="BL876" t="s">
        <v>106</v>
      </c>
      <c r="BM876" s="27">
        <v>0.35877473016783074</v>
      </c>
      <c r="BN876" s="28">
        <v>0.61466557423105195</v>
      </c>
      <c r="BO876" s="28">
        <v>0.32360813359082713</v>
      </c>
      <c r="BP876" s="28">
        <f t="shared" si="146"/>
        <v>0.6181868222849084</v>
      </c>
      <c r="BQ876" s="29" t="s">
        <v>106</v>
      </c>
      <c r="BR876">
        <v>0.25924509193709477</v>
      </c>
      <c r="BS876">
        <v>0.49709609913105191</v>
      </c>
      <c r="BT876">
        <v>0.23512048815805106</v>
      </c>
      <c r="BU876">
        <f t="shared" si="147"/>
        <v>0.5296991768521323</v>
      </c>
      <c r="BV876" t="s">
        <v>106</v>
      </c>
      <c r="BW876" s="27">
        <v>0.25129890353709472</v>
      </c>
      <c r="BX876" s="28">
        <v>0.32461593713105191</v>
      </c>
      <c r="BY876" s="28">
        <v>0.19817898016605112</v>
      </c>
      <c r="BZ876" s="28">
        <f t="shared" si="148"/>
        <v>0.49275766886013239</v>
      </c>
      <c r="CA876" s="29" t="s">
        <v>106</v>
      </c>
      <c r="CB876">
        <v>0.26866226353709477</v>
      </c>
      <c r="CC876">
        <v>0.61466557423105195</v>
      </c>
      <c r="CD876">
        <v>0.26769183411605108</v>
      </c>
      <c r="CE876">
        <f t="shared" si="149"/>
        <v>0.56227052281013234</v>
      </c>
      <c r="CF876" t="s">
        <v>106</v>
      </c>
      <c r="CG876" s="27">
        <v>0.14243263519354807</v>
      </c>
      <c r="CH876" s="28">
        <v>0.49709609913105191</v>
      </c>
      <c r="CI876" s="28">
        <v>0.16263639624630441</v>
      </c>
      <c r="CJ876" s="28">
        <f t="shared" si="150"/>
        <v>0.43701132388762931</v>
      </c>
      <c r="CK876" s="29" t="s">
        <v>107</v>
      </c>
      <c r="CL876">
        <v>0.13448644679354807</v>
      </c>
      <c r="CM876">
        <v>0.32461593713105191</v>
      </c>
      <c r="CN876">
        <v>0.12569488825430442</v>
      </c>
      <c r="CO876">
        <f t="shared" si="151"/>
        <v>0.42027357694838569</v>
      </c>
      <c r="CP876" t="s">
        <v>106</v>
      </c>
      <c r="CQ876" s="27">
        <v>0.15184980679354806</v>
      </c>
      <c r="CR876" s="28">
        <v>0.61466557423105195</v>
      </c>
      <c r="CS876" s="28">
        <v>0.19520774220430442</v>
      </c>
      <c r="CT876" s="28">
        <f t="shared" si="152"/>
        <v>0.44642849548762931</v>
      </c>
      <c r="CU876" s="29" t="s">
        <v>107</v>
      </c>
      <c r="CV876">
        <v>61282.979824453498</v>
      </c>
      <c r="CW876">
        <v>12993.4222420635</v>
      </c>
      <c r="CX876">
        <v>0.29457868869408127</v>
      </c>
      <c r="CY876">
        <f t="shared" si="143"/>
        <v>0.79167478782513312</v>
      </c>
      <c r="CZ876">
        <f t="shared" si="153"/>
        <v>0.6439362472619119</v>
      </c>
    </row>
    <row r="877" spans="1:104" x14ac:dyDescent="0.25">
      <c r="A877">
        <v>1</v>
      </c>
      <c r="B877" s="15">
        <v>12958</v>
      </c>
      <c r="C877" s="15">
        <v>-64.744933720000006</v>
      </c>
      <c r="D877" s="15">
        <v>-19.875620919999999</v>
      </c>
      <c r="E877" s="15">
        <v>3152</v>
      </c>
      <c r="F877" s="15">
        <v>1</v>
      </c>
      <c r="G877" s="15">
        <v>0</v>
      </c>
      <c r="H877" s="17">
        <v>3</v>
      </c>
      <c r="I877" s="19">
        <v>0</v>
      </c>
      <c r="J877" s="19">
        <v>0</v>
      </c>
      <c r="K877" s="19">
        <v>1</v>
      </c>
      <c r="L877" s="15">
        <v>0</v>
      </c>
      <c r="M877" s="15">
        <v>0</v>
      </c>
      <c r="N877" s="15">
        <v>1.2032</v>
      </c>
      <c r="O877" s="19">
        <v>163.50556499999999</v>
      </c>
      <c r="P877" s="19">
        <v>45.738226162840157</v>
      </c>
      <c r="Q877" s="20">
        <v>3.5748121148790735</v>
      </c>
      <c r="R877" s="21">
        <v>8.8999999999999996E-2</v>
      </c>
      <c r="S877" s="22">
        <v>0.151</v>
      </c>
      <c r="T877" s="22">
        <v>0.84899999999999998</v>
      </c>
      <c r="U877" s="19">
        <v>0</v>
      </c>
      <c r="V877" s="19">
        <v>6.9064721505888631</v>
      </c>
      <c r="W877" s="19">
        <v>38.831754012251295</v>
      </c>
      <c r="X877" s="19">
        <v>1369.9255994080586</v>
      </c>
      <c r="Y877" s="19">
        <v>1560</v>
      </c>
      <c r="Z877" s="19">
        <v>2929.9255994080586</v>
      </c>
      <c r="AA877">
        <v>55.03096478819571</v>
      </c>
      <c r="AB877">
        <v>1</v>
      </c>
      <c r="AC877">
        <v>0.16</v>
      </c>
      <c r="AD877">
        <v>0.84</v>
      </c>
      <c r="AE877">
        <v>0</v>
      </c>
      <c r="AF877">
        <v>8.8049543661113141</v>
      </c>
      <c r="AG877">
        <v>46.226010422084393</v>
      </c>
      <c r="AH877">
        <v>20390.051060936363</v>
      </c>
      <c r="AI877">
        <v>1876.992</v>
      </c>
      <c r="AJ877">
        <v>21378.856884060198</v>
      </c>
      <c r="AK877">
        <v>19797.438884959302</v>
      </c>
      <c r="AL877">
        <v>41.667524034347387</v>
      </c>
      <c r="AM877" s="19">
        <v>50.960262659702941</v>
      </c>
      <c r="AN877">
        <v>0.83954133333333336</v>
      </c>
      <c r="AO877">
        <v>0.5561961333333334</v>
      </c>
      <c r="AP877">
        <v>0.1888968</v>
      </c>
      <c r="AQ877">
        <v>1</v>
      </c>
      <c r="AR877">
        <v>0</v>
      </c>
      <c r="AS877">
        <v>2</v>
      </c>
      <c r="AT877">
        <v>1.48</v>
      </c>
      <c r="AU877">
        <v>1</v>
      </c>
      <c r="AV877">
        <v>2</v>
      </c>
      <c r="AW877">
        <v>1.5</v>
      </c>
      <c r="AX877">
        <v>1</v>
      </c>
      <c r="AY877">
        <v>2</v>
      </c>
      <c r="AZ877">
        <v>0.6</v>
      </c>
      <c r="BA877">
        <v>0.3</v>
      </c>
      <c r="BB877">
        <v>0.8</v>
      </c>
      <c r="BC877" s="27">
        <v>0.37843755322343398</v>
      </c>
      <c r="BD877" s="28">
        <v>0.52896783020071225</v>
      </c>
      <c r="BE877" s="28">
        <v>0.31956376969682504</v>
      </c>
      <c r="BF877" s="28">
        <f t="shared" si="144"/>
        <v>0.61346515329642592</v>
      </c>
      <c r="BG877" s="29" t="s">
        <v>106</v>
      </c>
      <c r="BH877">
        <v>0.37049136482343398</v>
      </c>
      <c r="BI877">
        <v>0.3564876682007122</v>
      </c>
      <c r="BJ877">
        <v>0.28262226170482507</v>
      </c>
      <c r="BK877">
        <f t="shared" si="145"/>
        <v>0.57652364530442601</v>
      </c>
      <c r="BL877" t="s">
        <v>106</v>
      </c>
      <c r="BM877" s="27">
        <v>0.38785472482343397</v>
      </c>
      <c r="BN877" s="28">
        <v>0.64653730530071218</v>
      </c>
      <c r="BO877" s="28">
        <v>0.35213511565482508</v>
      </c>
      <c r="BP877" s="28">
        <f t="shared" si="146"/>
        <v>0.64603649925442608</v>
      </c>
      <c r="BQ877" s="29" t="s">
        <v>106</v>
      </c>
      <c r="BR877">
        <v>0.28832508659269795</v>
      </c>
      <c r="BS877">
        <v>0.52896783020071225</v>
      </c>
      <c r="BT877">
        <v>0.26364747022204904</v>
      </c>
      <c r="BU877">
        <f t="shared" si="147"/>
        <v>0.55754885382164998</v>
      </c>
      <c r="BV877" t="s">
        <v>106</v>
      </c>
      <c r="BW877" s="27">
        <v>0.28037889819269796</v>
      </c>
      <c r="BX877" s="28">
        <v>0.3564876682007122</v>
      </c>
      <c r="BY877" s="28">
        <v>0.22670596223004907</v>
      </c>
      <c r="BZ877" s="28">
        <f t="shared" si="148"/>
        <v>0.52060734582965007</v>
      </c>
      <c r="CA877" s="29" t="s">
        <v>106</v>
      </c>
      <c r="CB877">
        <v>0.29774225819269795</v>
      </c>
      <c r="CC877">
        <v>0.64653730530071218</v>
      </c>
      <c r="CD877">
        <v>0.29621881618004903</v>
      </c>
      <c r="CE877">
        <f t="shared" si="149"/>
        <v>0.59012019977964991</v>
      </c>
      <c r="CF877" t="s">
        <v>106</v>
      </c>
      <c r="CG877" s="27">
        <v>0.17151262984915128</v>
      </c>
      <c r="CH877" s="28">
        <v>0.52896783020071225</v>
      </c>
      <c r="CI877" s="28">
        <v>0.19116337831030233</v>
      </c>
      <c r="CJ877" s="28">
        <f t="shared" si="150"/>
        <v>0.46541401344875222</v>
      </c>
      <c r="CK877" s="29" t="s">
        <v>107</v>
      </c>
      <c r="CL877">
        <v>0.16356644144915128</v>
      </c>
      <c r="CM877">
        <v>0.3564876682007122</v>
      </c>
      <c r="CN877">
        <v>0.15422187031830237</v>
      </c>
      <c r="CO877">
        <f t="shared" si="151"/>
        <v>0.44812325391790331</v>
      </c>
      <c r="CP877" t="s">
        <v>106</v>
      </c>
      <c r="CQ877" s="27">
        <v>0.18092980144915127</v>
      </c>
      <c r="CR877" s="28">
        <v>0.64653730530071218</v>
      </c>
      <c r="CS877" s="28">
        <v>0.22373472426830238</v>
      </c>
      <c r="CT877" s="28">
        <f t="shared" si="152"/>
        <v>0.47483118504875221</v>
      </c>
      <c r="CU877" s="29" t="s">
        <v>107</v>
      </c>
      <c r="CV877">
        <v>45614.4598714077</v>
      </c>
      <c r="CW877">
        <v>6878.8705985244596</v>
      </c>
      <c r="CX877">
        <v>0.29390138359960094</v>
      </c>
      <c r="CY877">
        <f t="shared" ref="CY877:CY940" si="154">CX877+BD877</f>
        <v>0.82286921380031319</v>
      </c>
      <c r="CZ877">
        <f t="shared" si="153"/>
        <v>0.67233893682303492</v>
      </c>
    </row>
    <row r="878" spans="1:104" x14ac:dyDescent="0.25">
      <c r="A878">
        <v>1</v>
      </c>
      <c r="B878" s="15">
        <v>12963</v>
      </c>
      <c r="C878" s="15">
        <v>-64.715832860000006</v>
      </c>
      <c r="D878" s="15">
        <v>-20.453613149999999</v>
      </c>
      <c r="E878" s="15">
        <v>2631</v>
      </c>
      <c r="F878" s="15">
        <v>1</v>
      </c>
      <c r="G878" s="15">
        <v>0</v>
      </c>
      <c r="H878" s="17">
        <v>3</v>
      </c>
      <c r="I878" s="19">
        <v>0</v>
      </c>
      <c r="J878" s="19">
        <v>0</v>
      </c>
      <c r="K878" s="19">
        <v>1</v>
      </c>
      <c r="L878" s="15">
        <v>0</v>
      </c>
      <c r="M878" s="15">
        <v>0</v>
      </c>
      <c r="N878" s="15">
        <v>1.2032</v>
      </c>
      <c r="O878" s="19">
        <v>330.644587</v>
      </c>
      <c r="P878" s="19">
        <v>92.492857379468816</v>
      </c>
      <c r="Q878" s="20">
        <v>3.5748121137989095</v>
      </c>
      <c r="R878" s="21">
        <v>4.3999999999999997E-2</v>
      </c>
      <c r="S878" s="22">
        <v>0.11900000000000001</v>
      </c>
      <c r="T878" s="22">
        <v>0.88</v>
      </c>
      <c r="U878" s="19">
        <v>0</v>
      </c>
      <c r="V878" s="19">
        <v>11.006650028156789</v>
      </c>
      <c r="W878" s="19">
        <v>81.393714493932563</v>
      </c>
      <c r="X878" s="19">
        <v>1227.8404618838713</v>
      </c>
      <c r="Y878" s="19">
        <v>1560</v>
      </c>
      <c r="Z878" s="19">
        <v>2787.8404618838713</v>
      </c>
      <c r="AA878">
        <v>111.28483988681955</v>
      </c>
      <c r="AB878">
        <v>1</v>
      </c>
      <c r="AC878">
        <v>0.14000000000000001</v>
      </c>
      <c r="AD878">
        <v>0.86</v>
      </c>
      <c r="AE878">
        <v>0</v>
      </c>
      <c r="AF878">
        <v>15.579877584154739</v>
      </c>
      <c r="AG878">
        <v>95.704962302664811</v>
      </c>
      <c r="AH878">
        <v>38654.054654743522</v>
      </c>
      <c r="AI878">
        <v>1876.992</v>
      </c>
      <c r="AJ878">
        <v>38847.2844630822</v>
      </c>
      <c r="AK878">
        <v>37426.639573913402</v>
      </c>
      <c r="AL878">
        <v>88.42317165477219</v>
      </c>
      <c r="AM878" s="19">
        <v>107.21515416212293</v>
      </c>
      <c r="AN878">
        <v>0.82156800000000008</v>
      </c>
      <c r="AO878">
        <v>0.54428880000000002</v>
      </c>
      <c r="AP878">
        <v>0.18485279999999998</v>
      </c>
      <c r="AQ878">
        <v>1</v>
      </c>
      <c r="AR878">
        <v>0</v>
      </c>
      <c r="AS878">
        <v>2</v>
      </c>
      <c r="AT878">
        <v>1.48</v>
      </c>
      <c r="AU878">
        <v>1</v>
      </c>
      <c r="AV878">
        <v>2</v>
      </c>
      <c r="AW878">
        <v>1.5</v>
      </c>
      <c r="AX878">
        <v>1</v>
      </c>
      <c r="AY878">
        <v>2</v>
      </c>
      <c r="AZ878">
        <v>0.6</v>
      </c>
      <c r="BA878">
        <v>0.3</v>
      </c>
      <c r="BB878">
        <v>0.8</v>
      </c>
      <c r="BC878" s="27">
        <v>0.34249622550491821</v>
      </c>
      <c r="BD878" s="28">
        <v>0.53451123047568283</v>
      </c>
      <c r="BE878" s="28">
        <v>0.28668932137988062</v>
      </c>
      <c r="BF878" s="28">
        <f t="shared" si="144"/>
        <v>0.51529232077989728</v>
      </c>
      <c r="BG878" s="29" t="s">
        <v>106</v>
      </c>
      <c r="BH878">
        <v>0.33455003710491821</v>
      </c>
      <c r="BI878">
        <v>0.36203106847568278</v>
      </c>
      <c r="BJ878">
        <v>0.2497478133878806</v>
      </c>
      <c r="BK878">
        <f t="shared" si="145"/>
        <v>0.47835081278789726</v>
      </c>
      <c r="BL878" t="s">
        <v>106</v>
      </c>
      <c r="BM878" s="27">
        <v>0.3519133971049182</v>
      </c>
      <c r="BN878" s="28">
        <v>0.65208070557568276</v>
      </c>
      <c r="BO878" s="28">
        <v>0.31926066733788055</v>
      </c>
      <c r="BP878" s="28">
        <f t="shared" si="146"/>
        <v>0.54786366673789721</v>
      </c>
      <c r="BQ878" s="29" t="s">
        <v>106</v>
      </c>
      <c r="BR878">
        <v>0.25431293297906221</v>
      </c>
      <c r="BS878">
        <v>0.53451123047568283</v>
      </c>
      <c r="BT878">
        <v>0.23197010684818459</v>
      </c>
      <c r="BU878">
        <f t="shared" si="147"/>
        <v>0.46057310624820125</v>
      </c>
      <c r="BV878" t="s">
        <v>106</v>
      </c>
      <c r="BW878" s="27">
        <v>0.24636674457906219</v>
      </c>
      <c r="BX878" s="28">
        <v>0.36203106847568278</v>
      </c>
      <c r="BY878" s="28">
        <v>0.19502859885618462</v>
      </c>
      <c r="BZ878" s="28">
        <f t="shared" si="148"/>
        <v>0.42363159825620134</v>
      </c>
      <c r="CA878" s="29" t="s">
        <v>106</v>
      </c>
      <c r="CB878">
        <v>0.26373010457906221</v>
      </c>
      <c r="CC878">
        <v>0.65208070557568276</v>
      </c>
      <c r="CD878">
        <v>0.26454145280618457</v>
      </c>
      <c r="CE878">
        <f t="shared" si="149"/>
        <v>0.49233310397907892</v>
      </c>
      <c r="CF878" t="s">
        <v>107</v>
      </c>
      <c r="CG878" s="27">
        <v>0.14000125748258216</v>
      </c>
      <c r="CH878" s="28">
        <v>0.53451123047568283</v>
      </c>
      <c r="CI878" s="28">
        <v>0.16103779171450458</v>
      </c>
      <c r="CJ878" s="28">
        <f t="shared" si="150"/>
        <v>0.36860425688259885</v>
      </c>
      <c r="CK878" s="29" t="s">
        <v>107</v>
      </c>
      <c r="CL878">
        <v>0.13205506908258216</v>
      </c>
      <c r="CM878">
        <v>0.36203106847568278</v>
      </c>
      <c r="CN878">
        <v>0.12409628372250459</v>
      </c>
      <c r="CO878">
        <f t="shared" si="151"/>
        <v>0.3526992831225213</v>
      </c>
      <c r="CP878" t="s">
        <v>106</v>
      </c>
      <c r="CQ878" s="27">
        <v>0.14941842908258215</v>
      </c>
      <c r="CR878" s="28">
        <v>0.65208070557568276</v>
      </c>
      <c r="CS878" s="28">
        <v>0.19360913767250459</v>
      </c>
      <c r="CT878" s="28">
        <f t="shared" si="152"/>
        <v>0.37802142848259884</v>
      </c>
      <c r="CU878" s="29" t="s">
        <v>107</v>
      </c>
      <c r="CV878">
        <v>63278.542657374601</v>
      </c>
      <c r="CW878">
        <v>13910.6049858524</v>
      </c>
      <c r="CX878">
        <v>0.22860299940001669</v>
      </c>
      <c r="CY878">
        <f t="shared" si="154"/>
        <v>0.76311422987569955</v>
      </c>
      <c r="CZ878">
        <f t="shared" si="153"/>
        <v>0.57109922490493492</v>
      </c>
    </row>
    <row r="879" spans="1:104" x14ac:dyDescent="0.25">
      <c r="A879">
        <v>1</v>
      </c>
      <c r="B879" s="15">
        <v>12965</v>
      </c>
      <c r="C879" s="15">
        <v>-65.506457920000003</v>
      </c>
      <c r="D879" s="15">
        <v>-18.502032190000001</v>
      </c>
      <c r="E879" s="15">
        <v>2277</v>
      </c>
      <c r="F879" s="15">
        <v>1</v>
      </c>
      <c r="G879" s="15">
        <v>0</v>
      </c>
      <c r="H879" s="17">
        <v>0</v>
      </c>
      <c r="I879" s="19">
        <v>1</v>
      </c>
      <c r="J879" s="19">
        <v>5</v>
      </c>
      <c r="K879" s="19">
        <v>1</v>
      </c>
      <c r="L879" s="15">
        <v>0</v>
      </c>
      <c r="M879" s="15">
        <v>1.9414993466458099</v>
      </c>
      <c r="N879" s="15">
        <v>1.2032</v>
      </c>
      <c r="O879" s="19">
        <v>414.21409799999998</v>
      </c>
      <c r="P879" s="19">
        <v>115.8701729731594</v>
      </c>
      <c r="Q879" s="20">
        <v>3.5748121140368894</v>
      </c>
      <c r="R879" s="21">
        <v>0</v>
      </c>
      <c r="S879" s="22">
        <v>0.04</v>
      </c>
      <c r="T879" s="22">
        <v>0.96000000000000008</v>
      </c>
      <c r="U879" s="19">
        <v>0</v>
      </c>
      <c r="V879" s="19">
        <v>4.6348069189263761</v>
      </c>
      <c r="W879" s="19">
        <v>111.23536605423303</v>
      </c>
      <c r="X879" s="19">
        <v>0</v>
      </c>
      <c r="Y879" s="19">
        <v>2507.1749999999997</v>
      </c>
      <c r="Z879" s="19">
        <v>2507.1749999999997</v>
      </c>
      <c r="AA879">
        <v>139.41177746537898</v>
      </c>
      <c r="AB879">
        <v>1</v>
      </c>
      <c r="AC879">
        <v>6.9000000000000006E-2</v>
      </c>
      <c r="AD879">
        <v>0.93100000000000005</v>
      </c>
      <c r="AE879">
        <v>0</v>
      </c>
      <c r="AF879">
        <v>9.6194126451111508</v>
      </c>
      <c r="AG879">
        <v>129.79236482026784</v>
      </c>
      <c r="AH879">
        <v>36953.585693897556</v>
      </c>
      <c r="AI879">
        <v>3715.9316436592444</v>
      </c>
      <c r="AJ879">
        <v>41822.241008290701</v>
      </c>
      <c r="AK879">
        <v>41822.241008290701</v>
      </c>
      <c r="AL879">
        <v>115.8701729731594</v>
      </c>
      <c r="AM879" s="19">
        <v>139.41177746537898</v>
      </c>
      <c r="AN879">
        <v>0.84673066666666674</v>
      </c>
      <c r="AO879">
        <v>0.56095906666666673</v>
      </c>
      <c r="AP879">
        <v>0.1905144</v>
      </c>
      <c r="AQ879">
        <v>1</v>
      </c>
      <c r="AR879">
        <v>0</v>
      </c>
      <c r="AS879">
        <v>2</v>
      </c>
      <c r="AT879">
        <v>1.48</v>
      </c>
      <c r="AU879">
        <v>1</v>
      </c>
      <c r="AV879">
        <v>2</v>
      </c>
      <c r="AW879">
        <v>1.5</v>
      </c>
      <c r="AX879">
        <v>1</v>
      </c>
      <c r="AY879">
        <v>2</v>
      </c>
      <c r="AZ879">
        <v>0.6</v>
      </c>
      <c r="BA879">
        <v>0.3</v>
      </c>
      <c r="BB879">
        <v>0.8</v>
      </c>
      <c r="BC879" s="27">
        <v>0.34417530269877061</v>
      </c>
      <c r="BD879" s="28">
        <v>0.4939893646750434</v>
      </c>
      <c r="BE879" s="28">
        <v>0.28517131624306624</v>
      </c>
      <c r="BF879" s="28">
        <f t="shared" si="144"/>
        <v>0.51787826921533586</v>
      </c>
      <c r="BG879" s="29" t="s">
        <v>106</v>
      </c>
      <c r="BH879">
        <v>0.33622911429877067</v>
      </c>
      <c r="BI879">
        <v>0.3215092026750434</v>
      </c>
      <c r="BJ879">
        <v>0.24822980825106622</v>
      </c>
      <c r="BK879">
        <f t="shared" si="145"/>
        <v>0.48093676122333584</v>
      </c>
      <c r="BL879" t="s">
        <v>106</v>
      </c>
      <c r="BM879" s="27">
        <v>0.35359247429877066</v>
      </c>
      <c r="BN879" s="28">
        <v>0.61155883977504344</v>
      </c>
      <c r="BO879" s="28">
        <v>0.31774266220106623</v>
      </c>
      <c r="BP879" s="28">
        <f t="shared" si="146"/>
        <v>0.55044961517333579</v>
      </c>
      <c r="BQ879" s="29" t="s">
        <v>106</v>
      </c>
      <c r="BR879">
        <v>0.25329116642608268</v>
      </c>
      <c r="BS879">
        <v>0.4939893646750434</v>
      </c>
      <c r="BT879">
        <v>0.22877618279105824</v>
      </c>
      <c r="BU879">
        <f t="shared" si="147"/>
        <v>0.46148313576332789</v>
      </c>
      <c r="BV879" t="s">
        <v>106</v>
      </c>
      <c r="BW879" s="27">
        <v>0.24534497802608268</v>
      </c>
      <c r="BX879" s="28">
        <v>0.3215092026750434</v>
      </c>
      <c r="BY879" s="28">
        <v>0.19183467479905825</v>
      </c>
      <c r="BZ879" s="28">
        <f t="shared" si="148"/>
        <v>0.42454162777132787</v>
      </c>
      <c r="CA879" s="29" t="s">
        <v>106</v>
      </c>
      <c r="CB879">
        <v>0.26270833802608268</v>
      </c>
      <c r="CC879">
        <v>0.61155883977504344</v>
      </c>
      <c r="CD879">
        <v>0.26134752874905826</v>
      </c>
      <c r="CE879">
        <f t="shared" si="149"/>
        <v>0.49405448172132788</v>
      </c>
      <c r="CF879" t="s">
        <v>106</v>
      </c>
      <c r="CG879" s="27">
        <v>0.13547839718370933</v>
      </c>
      <c r="CH879" s="28">
        <v>0.4939893646750434</v>
      </c>
      <c r="CI879" s="28">
        <v>0.15567138016808488</v>
      </c>
      <c r="CJ879" s="28">
        <f t="shared" si="150"/>
        <v>0.36818535015597897</v>
      </c>
      <c r="CK879" s="29" t="s">
        <v>107</v>
      </c>
      <c r="CL879">
        <v>0.12753220878370933</v>
      </c>
      <c r="CM879">
        <v>0.3215092026750434</v>
      </c>
      <c r="CN879">
        <v>0.11872987217608488</v>
      </c>
      <c r="CO879">
        <f t="shared" si="151"/>
        <v>0.3514368251483545</v>
      </c>
      <c r="CP879" t="s">
        <v>106</v>
      </c>
      <c r="CQ879" s="27">
        <v>0.14489556878370932</v>
      </c>
      <c r="CR879" s="28">
        <v>0.61155883977504344</v>
      </c>
      <c r="CS879" s="28">
        <v>0.18824272612608489</v>
      </c>
      <c r="CT879" s="28">
        <f t="shared" si="152"/>
        <v>0.37760252175597897</v>
      </c>
      <c r="CU879" s="29" t="s">
        <v>107</v>
      </c>
      <c r="CV879">
        <v>70376.687793259</v>
      </c>
      <c r="CW879">
        <v>17426.4721831723</v>
      </c>
      <c r="CX879">
        <v>0.23270695297226962</v>
      </c>
      <c r="CY879">
        <f t="shared" si="154"/>
        <v>0.72669631764731302</v>
      </c>
      <c r="CZ879">
        <f t="shared" si="153"/>
        <v>0.57688225567104023</v>
      </c>
    </row>
    <row r="880" spans="1:104" x14ac:dyDescent="0.25">
      <c r="A880">
        <v>1</v>
      </c>
      <c r="B880" s="15">
        <v>12971</v>
      </c>
      <c r="C880" s="15">
        <v>-64.918196399999999</v>
      </c>
      <c r="D880" s="15">
        <v>-20.36011354</v>
      </c>
      <c r="E880" s="15">
        <v>3493</v>
      </c>
      <c r="F880" s="15">
        <v>1</v>
      </c>
      <c r="G880" s="15">
        <v>0</v>
      </c>
      <c r="H880" s="17">
        <v>3</v>
      </c>
      <c r="I880" s="19">
        <v>0</v>
      </c>
      <c r="J880" s="19">
        <v>0</v>
      </c>
      <c r="K880" s="19">
        <v>0</v>
      </c>
      <c r="L880" s="15">
        <v>0</v>
      </c>
      <c r="M880" s="15">
        <v>0</v>
      </c>
      <c r="N880" s="15">
        <v>0</v>
      </c>
      <c r="O880" s="19">
        <v>181.67285000000001</v>
      </c>
      <c r="P880" s="19">
        <v>50.820251314792685</v>
      </c>
      <c r="Q880" s="20">
        <v>3.5748121132789232</v>
      </c>
      <c r="R880" s="21">
        <v>0.14000000000000001</v>
      </c>
      <c r="S880" s="22">
        <v>0.151</v>
      </c>
      <c r="T880" s="22">
        <v>0.84899999999999998</v>
      </c>
      <c r="U880" s="19">
        <v>0</v>
      </c>
      <c r="V880" s="19">
        <v>7.6738579485336951</v>
      </c>
      <c r="W880" s="19">
        <v>43.146393366258991</v>
      </c>
      <c r="X880" s="19">
        <v>2394.376829000958</v>
      </c>
      <c r="Y880" s="19">
        <v>0</v>
      </c>
      <c r="Z880" s="19">
        <v>2394.376829000958</v>
      </c>
      <c r="AA880">
        <v>61.145516428078849</v>
      </c>
      <c r="AB880">
        <v>1</v>
      </c>
      <c r="AC880">
        <v>0.16</v>
      </c>
      <c r="AD880">
        <v>0.84</v>
      </c>
      <c r="AE880">
        <v>0</v>
      </c>
      <c r="AF880">
        <v>9.783282628492616</v>
      </c>
      <c r="AG880">
        <v>51.362233799586228</v>
      </c>
      <c r="AH880">
        <v>22655.612288725206</v>
      </c>
      <c r="AI880">
        <v>0</v>
      </c>
      <c r="AJ880">
        <v>21668.738758866599</v>
      </c>
      <c r="AK880">
        <v>19147.384554839398</v>
      </c>
      <c r="AL880">
        <v>43.705416130721709</v>
      </c>
      <c r="AM880" s="19">
        <v>54.030681244007873</v>
      </c>
      <c r="AN880">
        <v>0.83594666666666673</v>
      </c>
      <c r="AO880">
        <v>0.55381466666666668</v>
      </c>
      <c r="AP880">
        <v>0.18808800000000001</v>
      </c>
      <c r="AQ880">
        <v>1</v>
      </c>
      <c r="AR880">
        <v>0</v>
      </c>
      <c r="AS880">
        <v>2</v>
      </c>
      <c r="AT880">
        <v>1.48</v>
      </c>
      <c r="AU880">
        <v>1</v>
      </c>
      <c r="AV880">
        <v>2</v>
      </c>
      <c r="AW880">
        <v>1.5</v>
      </c>
      <c r="AX880">
        <v>1</v>
      </c>
      <c r="AY880">
        <v>2</v>
      </c>
      <c r="AZ880">
        <v>0.6</v>
      </c>
      <c r="BA880">
        <v>0.3</v>
      </c>
      <c r="BB880">
        <v>0.8</v>
      </c>
      <c r="BC880" s="27">
        <v>0.37402075849336625</v>
      </c>
      <c r="BD880" s="28">
        <v>0.52168463611909011</v>
      </c>
      <c r="BE880" s="28">
        <v>0.31561219941685686</v>
      </c>
      <c r="BF880" s="28">
        <f t="shared" si="144"/>
        <v>0.63702190958062133</v>
      </c>
      <c r="BG880" s="29" t="s">
        <v>106</v>
      </c>
      <c r="BH880">
        <v>0.3660745700933663</v>
      </c>
      <c r="BI880">
        <v>0.34920447411909006</v>
      </c>
      <c r="BJ880">
        <v>0.27867069142485684</v>
      </c>
      <c r="BK880">
        <f t="shared" si="145"/>
        <v>0.6000804015886213</v>
      </c>
      <c r="BL880" t="s">
        <v>106</v>
      </c>
      <c r="BM880" s="27">
        <v>0.38343793009336635</v>
      </c>
      <c r="BN880" s="28">
        <v>0.63925411121909015</v>
      </c>
      <c r="BO880" s="28">
        <v>0.34818354537485691</v>
      </c>
      <c r="BP880" s="28">
        <f t="shared" si="146"/>
        <v>0.66959325553862137</v>
      </c>
      <c r="BQ880" s="29" t="s">
        <v>106</v>
      </c>
      <c r="BR880">
        <v>0.28429412668360632</v>
      </c>
      <c r="BS880">
        <v>0.52168463611909011</v>
      </c>
      <c r="BT880">
        <v>0.25993531693069682</v>
      </c>
      <c r="BU880">
        <f t="shared" si="147"/>
        <v>0.58134502709446134</v>
      </c>
      <c r="BV880" t="s">
        <v>106</v>
      </c>
      <c r="BW880" s="27">
        <v>0.27634793828360626</v>
      </c>
      <c r="BX880" s="28">
        <v>0.34920447411909006</v>
      </c>
      <c r="BY880" s="28">
        <v>0.22299380893869686</v>
      </c>
      <c r="BZ880" s="28">
        <f t="shared" si="148"/>
        <v>0.54440351910246132</v>
      </c>
      <c r="CA880" s="29" t="s">
        <v>106</v>
      </c>
      <c r="CB880">
        <v>0.29371129828360631</v>
      </c>
      <c r="CC880">
        <v>0.63925411121909015</v>
      </c>
      <c r="CD880">
        <v>0.29250666288869681</v>
      </c>
      <c r="CE880">
        <f t="shared" si="149"/>
        <v>0.61391637305246127</v>
      </c>
      <c r="CF880" t="s">
        <v>106</v>
      </c>
      <c r="CG880" s="27">
        <v>0.16798182618947297</v>
      </c>
      <c r="CH880" s="28">
        <v>0.52168463611909011</v>
      </c>
      <c r="CI880" s="28">
        <v>0.18776158037456347</v>
      </c>
      <c r="CJ880" s="28">
        <f t="shared" si="150"/>
        <v>0.4893915363532374</v>
      </c>
      <c r="CK880" s="29" t="s">
        <v>107</v>
      </c>
      <c r="CL880">
        <v>0.16003563778947297</v>
      </c>
      <c r="CM880">
        <v>0.34920447411909006</v>
      </c>
      <c r="CN880">
        <v>0.15082007238256351</v>
      </c>
      <c r="CO880">
        <f t="shared" si="151"/>
        <v>0.47222978254632797</v>
      </c>
      <c r="CP880" t="s">
        <v>106</v>
      </c>
      <c r="CQ880" s="27">
        <v>0.17739899778947296</v>
      </c>
      <c r="CR880" s="28">
        <v>0.63925411121909015</v>
      </c>
      <c r="CS880" s="28">
        <v>0.22033292633256352</v>
      </c>
      <c r="CT880" s="28">
        <f t="shared" si="152"/>
        <v>0.4988087079532374</v>
      </c>
      <c r="CU880" s="29" t="s">
        <v>107</v>
      </c>
      <c r="CV880">
        <v>47878.406108362004</v>
      </c>
      <c r="CW880">
        <v>7643.1895535098602</v>
      </c>
      <c r="CX880">
        <v>0.32140971016376446</v>
      </c>
      <c r="CY880">
        <f t="shared" si="154"/>
        <v>0.84309434628285462</v>
      </c>
      <c r="CZ880">
        <f t="shared" si="153"/>
        <v>0.69543046865713065</v>
      </c>
    </row>
    <row r="881" spans="1:104" x14ac:dyDescent="0.25">
      <c r="A881">
        <v>1</v>
      </c>
      <c r="B881" s="15">
        <v>12977</v>
      </c>
      <c r="C881" s="15">
        <v>-64.908161000000007</v>
      </c>
      <c r="D881" s="15">
        <v>-20.003049000000001</v>
      </c>
      <c r="E881" s="15">
        <v>3816</v>
      </c>
      <c r="F881" s="15">
        <v>1</v>
      </c>
      <c r="G881" s="15">
        <v>0</v>
      </c>
      <c r="H881" s="17">
        <v>0</v>
      </c>
      <c r="I881" s="19">
        <v>0</v>
      </c>
      <c r="J881" s="19">
        <v>0</v>
      </c>
      <c r="K881" s="19">
        <v>0</v>
      </c>
      <c r="L881" s="15">
        <v>0</v>
      </c>
      <c r="M881" s="15">
        <v>0</v>
      </c>
      <c r="N881" s="15">
        <v>0</v>
      </c>
      <c r="O881" s="19">
        <v>196.20667800000001</v>
      </c>
      <c r="P881" s="19">
        <v>54.885871412956696</v>
      </c>
      <c r="Q881" s="20">
        <v>3.5748121137361091</v>
      </c>
      <c r="R881" s="21">
        <v>0</v>
      </c>
      <c r="S881" s="22">
        <v>0.151</v>
      </c>
      <c r="T881" s="22">
        <v>0.84900000000000009</v>
      </c>
      <c r="U881" s="19">
        <v>0</v>
      </c>
      <c r="V881" s="19">
        <v>8.2877665833564613</v>
      </c>
      <c r="W881" s="19">
        <v>46.598104829600238</v>
      </c>
      <c r="X881" s="19">
        <v>0</v>
      </c>
      <c r="Y881" s="19">
        <v>0</v>
      </c>
      <c r="Z881" s="19">
        <v>0</v>
      </c>
      <c r="AA881">
        <v>66.037157757533862</v>
      </c>
      <c r="AB881">
        <v>1</v>
      </c>
      <c r="AC881">
        <v>0.16</v>
      </c>
      <c r="AD881">
        <v>0.84</v>
      </c>
      <c r="AE881">
        <v>0</v>
      </c>
      <c r="AF881">
        <v>10.565945241205418</v>
      </c>
      <c r="AG881">
        <v>55.471212516328443</v>
      </c>
      <c r="AH881">
        <v>24468.061277458342</v>
      </c>
      <c r="AI881">
        <v>0</v>
      </c>
      <c r="AJ881">
        <v>23402.237864965598</v>
      </c>
      <c r="AK881">
        <v>23402.237864965598</v>
      </c>
      <c r="AL881">
        <v>54.885871412956696</v>
      </c>
      <c r="AM881" s="19">
        <v>66.037157757533862</v>
      </c>
      <c r="AN881">
        <v>0.88267733333333342</v>
      </c>
      <c r="AO881">
        <v>0.58477373333333338</v>
      </c>
      <c r="AP881">
        <v>0.19860240000000001</v>
      </c>
      <c r="AQ881">
        <v>1</v>
      </c>
      <c r="AR881">
        <v>0</v>
      </c>
      <c r="AS881">
        <v>2</v>
      </c>
      <c r="AT881">
        <v>1.48</v>
      </c>
      <c r="AU881">
        <v>1</v>
      </c>
      <c r="AV881">
        <v>2</v>
      </c>
      <c r="AW881">
        <v>1.5</v>
      </c>
      <c r="AX881">
        <v>1</v>
      </c>
      <c r="AY881">
        <v>2</v>
      </c>
      <c r="AZ881">
        <v>0.6</v>
      </c>
      <c r="BA881">
        <v>0.3</v>
      </c>
      <c r="BB881">
        <v>0.8</v>
      </c>
      <c r="BC881" s="27">
        <v>0.37900419685849429</v>
      </c>
      <c r="BD881" s="28">
        <v>0.50977054189201132</v>
      </c>
      <c r="BE881" s="28">
        <v>0.31513461487688771</v>
      </c>
      <c r="BF881" s="28">
        <f t="shared" si="144"/>
        <v>0.58920113357556403</v>
      </c>
      <c r="BG881" s="29" t="s">
        <v>106</v>
      </c>
      <c r="BH881">
        <v>0.37105800845849429</v>
      </c>
      <c r="BI881">
        <v>0.33729037989201133</v>
      </c>
      <c r="BJ881">
        <v>0.27819310688488769</v>
      </c>
      <c r="BK881">
        <f t="shared" si="145"/>
        <v>0.5522596255835639</v>
      </c>
      <c r="BL881" t="s">
        <v>106</v>
      </c>
      <c r="BM881" s="27">
        <v>0.38842136845849429</v>
      </c>
      <c r="BN881" s="28">
        <v>0.62734001699201136</v>
      </c>
      <c r="BO881" s="28">
        <v>0.34770596083488775</v>
      </c>
      <c r="BP881" s="28">
        <f t="shared" si="146"/>
        <v>0.62177247953356396</v>
      </c>
      <c r="BQ881" s="29" t="s">
        <v>106</v>
      </c>
      <c r="BR881">
        <v>0.2842617123760463</v>
      </c>
      <c r="BS881">
        <v>0.50977054189201132</v>
      </c>
      <c r="BT881">
        <v>0.25634531153871964</v>
      </c>
      <c r="BU881">
        <f t="shared" si="147"/>
        <v>0.53041183023739591</v>
      </c>
      <c r="BV881" t="s">
        <v>106</v>
      </c>
      <c r="BW881" s="27">
        <v>0.27631552397604631</v>
      </c>
      <c r="BX881" s="28">
        <v>0.33729037989201133</v>
      </c>
      <c r="BY881" s="28">
        <v>0.21940380354671968</v>
      </c>
      <c r="BZ881" s="28">
        <f t="shared" si="148"/>
        <v>0.49347032224539594</v>
      </c>
      <c r="CA881" s="29" t="s">
        <v>106</v>
      </c>
      <c r="CB881">
        <v>0.2936788839760463</v>
      </c>
      <c r="CC881">
        <v>0.62734001699201136</v>
      </c>
      <c r="CD881">
        <v>0.28891665749671969</v>
      </c>
      <c r="CE881">
        <f t="shared" si="149"/>
        <v>0.56298317619539595</v>
      </c>
      <c r="CF881" t="s">
        <v>106</v>
      </c>
      <c r="CG881" s="27">
        <v>0.16144738063953962</v>
      </c>
      <c r="CH881" s="28">
        <v>0.50977054189201132</v>
      </c>
      <c r="CI881" s="28">
        <v>0.18013695535961299</v>
      </c>
      <c r="CJ881" s="28">
        <f t="shared" si="150"/>
        <v>0.43551389933821588</v>
      </c>
      <c r="CK881" s="29" t="s">
        <v>107</v>
      </c>
      <c r="CL881">
        <v>0.15350119223953962</v>
      </c>
      <c r="CM881">
        <v>0.33729037989201133</v>
      </c>
      <c r="CN881">
        <v>0.14319544736761303</v>
      </c>
      <c r="CO881">
        <f t="shared" si="151"/>
        <v>0.41726196606628929</v>
      </c>
      <c r="CP881" t="s">
        <v>106</v>
      </c>
      <c r="CQ881" s="27">
        <v>0.17086455223953961</v>
      </c>
      <c r="CR881" s="28">
        <v>0.62734001699201136</v>
      </c>
      <c r="CS881" s="28">
        <v>0.21270830131761301</v>
      </c>
      <c r="CT881" s="28">
        <f t="shared" si="152"/>
        <v>0.44493107093821588</v>
      </c>
      <c r="CU881" s="29" t="s">
        <v>107</v>
      </c>
      <c r="CV881">
        <v>49609.142979433898</v>
      </c>
      <c r="CW881">
        <v>8254.6447196917306</v>
      </c>
      <c r="CX881">
        <v>0.27406651869867626</v>
      </c>
      <c r="CY881">
        <f t="shared" si="154"/>
        <v>0.78383706059068758</v>
      </c>
      <c r="CZ881">
        <f t="shared" si="153"/>
        <v>0.65307071555717056</v>
      </c>
    </row>
    <row r="882" spans="1:104" x14ac:dyDescent="0.25">
      <c r="A882">
        <v>1</v>
      </c>
      <c r="B882" s="15">
        <v>12978</v>
      </c>
      <c r="C882" s="15">
        <v>-64.724796530000006</v>
      </c>
      <c r="D882" s="15">
        <v>-20.388167769999999</v>
      </c>
      <c r="E882" s="15">
        <v>2460</v>
      </c>
      <c r="F882" s="15">
        <v>1</v>
      </c>
      <c r="G882" s="15">
        <v>0</v>
      </c>
      <c r="H882" s="17">
        <v>3</v>
      </c>
      <c r="I882" s="19">
        <v>0</v>
      </c>
      <c r="J882" s="19">
        <v>0</v>
      </c>
      <c r="K882" s="19">
        <v>1</v>
      </c>
      <c r="L882" s="15">
        <v>0</v>
      </c>
      <c r="M882" s="15">
        <v>0</v>
      </c>
      <c r="N882" s="15">
        <v>1.2032</v>
      </c>
      <c r="O882" s="19">
        <v>174.405936</v>
      </c>
      <c r="P882" s="19">
        <v>48.787441236463167</v>
      </c>
      <c r="Q882" s="20">
        <v>3.5748121151648147</v>
      </c>
      <c r="R882" s="21">
        <v>2.1000000000000005E-2</v>
      </c>
      <c r="S882" s="22">
        <v>0.15099999999999997</v>
      </c>
      <c r="T882" s="22">
        <v>0.84899999999999998</v>
      </c>
      <c r="U882" s="19">
        <v>0</v>
      </c>
      <c r="V882" s="19">
        <v>7.3669036267059367</v>
      </c>
      <c r="W882" s="19">
        <v>41.420537609757226</v>
      </c>
      <c r="X882" s="19">
        <v>344.79026319424389</v>
      </c>
      <c r="Y882" s="19">
        <v>1560</v>
      </c>
      <c r="Z882" s="19">
        <v>1904.7902631942438</v>
      </c>
      <c r="AA882">
        <v>58.699695777975094</v>
      </c>
      <c r="AB882">
        <v>1</v>
      </c>
      <c r="AC882">
        <v>0.15999999999999998</v>
      </c>
      <c r="AD882">
        <v>0.84000000000000008</v>
      </c>
      <c r="AE882">
        <v>0</v>
      </c>
      <c r="AF882">
        <v>9.3919513244760129</v>
      </c>
      <c r="AG882">
        <v>49.307744453499083</v>
      </c>
      <c r="AH882">
        <v>21749.387799777018</v>
      </c>
      <c r="AI882">
        <v>1876.992</v>
      </c>
      <c r="AJ882">
        <v>22678.981211029899</v>
      </c>
      <c r="AK882">
        <v>22283.145450465101</v>
      </c>
      <c r="AL882">
        <v>47.762904970497438</v>
      </c>
      <c r="AM882" s="19">
        <v>57.675159512009365</v>
      </c>
      <c r="AN882">
        <v>0.82516266666666671</v>
      </c>
      <c r="AO882">
        <v>0.54667026666666674</v>
      </c>
      <c r="AP882">
        <v>0.18566159999999998</v>
      </c>
      <c r="AQ882">
        <v>1</v>
      </c>
      <c r="AR882">
        <v>0</v>
      </c>
      <c r="AS882">
        <v>2</v>
      </c>
      <c r="AT882">
        <v>1.48</v>
      </c>
      <c r="AU882">
        <v>1</v>
      </c>
      <c r="AV882">
        <v>2</v>
      </c>
      <c r="AW882">
        <v>1.5</v>
      </c>
      <c r="AX882">
        <v>1</v>
      </c>
      <c r="AY882">
        <v>2</v>
      </c>
      <c r="AZ882">
        <v>0.6</v>
      </c>
      <c r="BA882">
        <v>0.3</v>
      </c>
      <c r="BB882">
        <v>0.8</v>
      </c>
      <c r="BC882" s="27">
        <v>0.36715787970075253</v>
      </c>
      <c r="BD882" s="28">
        <v>0.55223117751722972</v>
      </c>
      <c r="BE882" s="28">
        <v>0.31040261824346421</v>
      </c>
      <c r="BF882" s="28">
        <f t="shared" si="144"/>
        <v>0.58062786548093914</v>
      </c>
      <c r="BG882" s="29" t="s">
        <v>106</v>
      </c>
      <c r="BH882">
        <v>0.35921169130075259</v>
      </c>
      <c r="BI882">
        <v>0.37975101551722967</v>
      </c>
      <c r="BJ882">
        <v>0.27346111025146419</v>
      </c>
      <c r="BK882">
        <f t="shared" si="145"/>
        <v>0.54368635748893923</v>
      </c>
      <c r="BL882" t="s">
        <v>106</v>
      </c>
      <c r="BM882" s="27">
        <v>0.37657505130075258</v>
      </c>
      <c r="BN882" s="28">
        <v>0.66980065261722976</v>
      </c>
      <c r="BO882" s="28">
        <v>0.34297396420146425</v>
      </c>
      <c r="BP882" s="28">
        <f t="shared" si="146"/>
        <v>0.6131992114389393</v>
      </c>
      <c r="BQ882" s="29" t="s">
        <v>106</v>
      </c>
      <c r="BR882">
        <v>0.27858875235392061</v>
      </c>
      <c r="BS882">
        <v>0.55223117751722972</v>
      </c>
      <c r="BT882">
        <v>0.25544398672315216</v>
      </c>
      <c r="BU882">
        <f t="shared" si="147"/>
        <v>0.52566923396062715</v>
      </c>
      <c r="BV882" t="s">
        <v>106</v>
      </c>
      <c r="BW882" s="27">
        <v>0.27064256395392061</v>
      </c>
      <c r="BX882" s="28">
        <v>0.37975101551722967</v>
      </c>
      <c r="BY882" s="28">
        <v>0.21850247873115219</v>
      </c>
      <c r="BZ882" s="28">
        <f t="shared" si="148"/>
        <v>0.48872772596862718</v>
      </c>
      <c r="CA882" s="29" t="s">
        <v>106</v>
      </c>
      <c r="CB882">
        <v>0.28800592395392061</v>
      </c>
      <c r="CC882">
        <v>0.66980065261722976</v>
      </c>
      <c r="CD882">
        <v>0.2880153326811522</v>
      </c>
      <c r="CE882">
        <f t="shared" si="149"/>
        <v>0.55823117119139565</v>
      </c>
      <c r="CF882" t="s">
        <v>107</v>
      </c>
      <c r="CG882" s="27">
        <v>0.16377692060802723</v>
      </c>
      <c r="CH882" s="28">
        <v>0.55223117751722972</v>
      </c>
      <c r="CI882" s="28">
        <v>0.18420131623385883</v>
      </c>
      <c r="CJ882" s="28">
        <f t="shared" si="150"/>
        <v>0.43400216784550222</v>
      </c>
      <c r="CK882" s="29" t="s">
        <v>107</v>
      </c>
      <c r="CL882">
        <v>0.15583073220802723</v>
      </c>
      <c r="CM882">
        <v>0.37975101551722967</v>
      </c>
      <c r="CN882">
        <v>0.14725980824185886</v>
      </c>
      <c r="CO882">
        <f t="shared" si="151"/>
        <v>0.41748505547933384</v>
      </c>
      <c r="CP882" t="s">
        <v>106</v>
      </c>
      <c r="CQ882" s="27">
        <v>0.17319409220802723</v>
      </c>
      <c r="CR882" s="28">
        <v>0.66980065261722976</v>
      </c>
      <c r="CS882" s="28">
        <v>0.21677266219185887</v>
      </c>
      <c r="CT882" s="28">
        <f t="shared" si="152"/>
        <v>0.44341933944550221</v>
      </c>
      <c r="CU882" s="29" t="s">
        <v>107</v>
      </c>
      <c r="CV882">
        <v>46987.058830504699</v>
      </c>
      <c r="CW882">
        <v>7337.4619722468897</v>
      </c>
      <c r="CX882">
        <v>0.27022524723747499</v>
      </c>
      <c r="CY882">
        <f t="shared" si="154"/>
        <v>0.82245642475470471</v>
      </c>
      <c r="CZ882">
        <f t="shared" si="153"/>
        <v>0.63738312693822752</v>
      </c>
    </row>
    <row r="883" spans="1:104" x14ac:dyDescent="0.25">
      <c r="A883">
        <v>1</v>
      </c>
      <c r="B883" s="15">
        <v>12983</v>
      </c>
      <c r="C883" s="15">
        <v>-65.011708999999996</v>
      </c>
      <c r="D883" s="15">
        <v>-20.083896500000002</v>
      </c>
      <c r="E883" s="15">
        <v>3033</v>
      </c>
      <c r="F883" s="15">
        <v>1</v>
      </c>
      <c r="G883" s="15">
        <v>0</v>
      </c>
      <c r="H883" s="17">
        <v>3</v>
      </c>
      <c r="I883" s="19">
        <v>1</v>
      </c>
      <c r="J883" s="19">
        <v>5</v>
      </c>
      <c r="K883" s="19">
        <v>1</v>
      </c>
      <c r="L883" s="15">
        <v>0</v>
      </c>
      <c r="M883" s="15">
        <v>1.9414993466458099</v>
      </c>
      <c r="N883" s="15">
        <v>1.2032</v>
      </c>
      <c r="O883" s="19">
        <v>334.27804400000002</v>
      </c>
      <c r="P883" s="19">
        <v>93.509262404009846</v>
      </c>
      <c r="Q883" s="20">
        <v>3.5748121138603439</v>
      </c>
      <c r="R883" s="21">
        <v>0.185</v>
      </c>
      <c r="S883" s="22">
        <v>0.151</v>
      </c>
      <c r="T883" s="22">
        <v>0.84899999999999998</v>
      </c>
      <c r="U883" s="19">
        <v>0</v>
      </c>
      <c r="V883" s="19">
        <v>14.119898623005486</v>
      </c>
      <c r="W883" s="19">
        <v>79.389363781004363</v>
      </c>
      <c r="X883" s="19">
        <v>5821.7562318525997</v>
      </c>
      <c r="Y883" s="19">
        <v>2507.1749999999997</v>
      </c>
      <c r="Z883" s="19">
        <v>8328.931231852599</v>
      </c>
      <c r="AA883">
        <v>112.50775022649518</v>
      </c>
      <c r="AB883">
        <v>1</v>
      </c>
      <c r="AC883">
        <v>0.16</v>
      </c>
      <c r="AD883">
        <v>0.84</v>
      </c>
      <c r="AE883">
        <v>0</v>
      </c>
      <c r="AF883">
        <v>18.001240036239228</v>
      </c>
      <c r="AG883">
        <v>94.506510190255938</v>
      </c>
      <c r="AH883">
        <v>41686.326610820906</v>
      </c>
      <c r="AI883">
        <v>3715.9316436592444</v>
      </c>
      <c r="AJ883">
        <v>46348.824767985498</v>
      </c>
      <c r="AK883">
        <v>39222.220462164099</v>
      </c>
      <c r="AL883">
        <v>76.210048859268014</v>
      </c>
      <c r="AM883" s="19">
        <v>95.208536681753344</v>
      </c>
      <c r="AN883">
        <v>0.83235200000000009</v>
      </c>
      <c r="AO883">
        <v>0.55143320000000007</v>
      </c>
      <c r="AP883">
        <v>0.18727920000000001</v>
      </c>
      <c r="AQ883">
        <v>1</v>
      </c>
      <c r="AR883">
        <v>0</v>
      </c>
      <c r="AS883">
        <v>2</v>
      </c>
      <c r="AT883">
        <v>1.48</v>
      </c>
      <c r="AU883">
        <v>1</v>
      </c>
      <c r="AV883">
        <v>2</v>
      </c>
      <c r="AW883">
        <v>1.5</v>
      </c>
      <c r="AX883">
        <v>1</v>
      </c>
      <c r="AY883">
        <v>2</v>
      </c>
      <c r="AZ883">
        <v>0.6</v>
      </c>
      <c r="BA883">
        <v>0.3</v>
      </c>
      <c r="BB883">
        <v>0.8</v>
      </c>
      <c r="BC883" s="27">
        <v>0.34937878538863609</v>
      </c>
      <c r="BD883" s="28">
        <v>0.49189645281955585</v>
      </c>
      <c r="BE883" s="28">
        <v>0.29181724790945518</v>
      </c>
      <c r="BF883" s="28">
        <f t="shared" si="144"/>
        <v>0.51130850182676246</v>
      </c>
      <c r="BG883" s="29" t="s">
        <v>106</v>
      </c>
      <c r="BH883">
        <v>0.34143259698863609</v>
      </c>
      <c r="BI883">
        <v>0.3194162908195558</v>
      </c>
      <c r="BJ883">
        <v>0.25487573991745516</v>
      </c>
      <c r="BK883">
        <f t="shared" si="145"/>
        <v>0.47436699383476244</v>
      </c>
      <c r="BL883" t="s">
        <v>106</v>
      </c>
      <c r="BM883" s="27">
        <v>0.35879595698863609</v>
      </c>
      <c r="BN883" s="28">
        <v>0.60946592791955578</v>
      </c>
      <c r="BO883" s="28">
        <v>0.32438859386745517</v>
      </c>
      <c r="BP883" s="28">
        <f t="shared" si="146"/>
        <v>0.54387984778476239</v>
      </c>
      <c r="BQ883" s="29" t="s">
        <v>106</v>
      </c>
      <c r="BR883">
        <v>0.26003798839985204</v>
      </c>
      <c r="BS883">
        <v>0.49189645281955585</v>
      </c>
      <c r="BT883">
        <v>0.23637978241191115</v>
      </c>
      <c r="BU883">
        <f t="shared" si="147"/>
        <v>0.45587103632921844</v>
      </c>
      <c r="BV883" t="s">
        <v>106</v>
      </c>
      <c r="BW883" s="27">
        <v>0.25209179999985204</v>
      </c>
      <c r="BX883" s="28">
        <v>0.3194162908195558</v>
      </c>
      <c r="BY883" s="28">
        <v>0.19943827441991119</v>
      </c>
      <c r="BZ883" s="28">
        <f t="shared" si="148"/>
        <v>0.41892952833721842</v>
      </c>
      <c r="CA883" s="29" t="s">
        <v>106</v>
      </c>
      <c r="CB883">
        <v>0.26945515999985203</v>
      </c>
      <c r="CC883">
        <v>0.60946592791955578</v>
      </c>
      <c r="CD883">
        <v>0.26895112836991114</v>
      </c>
      <c r="CE883">
        <f t="shared" si="149"/>
        <v>0.48844238228721837</v>
      </c>
      <c r="CF883" t="s">
        <v>106</v>
      </c>
      <c r="CG883" s="27">
        <v>0.14422584415513201</v>
      </c>
      <c r="CH883" s="28">
        <v>0.49189645281955585</v>
      </c>
      <c r="CI883" s="28">
        <v>0.16451640121139113</v>
      </c>
      <c r="CJ883" s="28">
        <f t="shared" si="150"/>
        <v>0.36371709807243924</v>
      </c>
      <c r="CK883" s="29" t="s">
        <v>107</v>
      </c>
      <c r="CL883">
        <v>0.13627965575513201</v>
      </c>
      <c r="CM883">
        <v>0.3194162908195558</v>
      </c>
      <c r="CN883">
        <v>0.12757489321939114</v>
      </c>
      <c r="CO883">
        <f t="shared" si="151"/>
        <v>0.34706614713669837</v>
      </c>
      <c r="CP883" t="s">
        <v>106</v>
      </c>
      <c r="CQ883" s="27">
        <v>0.15364301575513201</v>
      </c>
      <c r="CR883" s="28">
        <v>0.60946592791955578</v>
      </c>
      <c r="CS883" s="28">
        <v>0.19708774716939115</v>
      </c>
      <c r="CT883" s="28">
        <f t="shared" si="152"/>
        <v>0.37313426967243923</v>
      </c>
      <c r="CU883" s="29" t="s">
        <v>107</v>
      </c>
      <c r="CV883">
        <v>63604.667177055002</v>
      </c>
      <c r="CW883">
        <v>14063.468778311901</v>
      </c>
      <c r="CX883">
        <v>0.21949125391730726</v>
      </c>
      <c r="CY883">
        <f t="shared" si="154"/>
        <v>0.71138770673686313</v>
      </c>
      <c r="CZ883">
        <f t="shared" si="153"/>
        <v>0.56887003930594338</v>
      </c>
    </row>
    <row r="884" spans="1:104" x14ac:dyDescent="0.25">
      <c r="A884">
        <v>1</v>
      </c>
      <c r="B884" s="15">
        <v>13093</v>
      </c>
      <c r="C884" s="15">
        <v>-68.515219520000002</v>
      </c>
      <c r="D884" s="15">
        <v>-13.598465729999999</v>
      </c>
      <c r="E884" s="15">
        <v>321</v>
      </c>
      <c r="F884" s="15">
        <v>0</v>
      </c>
      <c r="G884" s="15">
        <v>0</v>
      </c>
      <c r="H884" s="17">
        <v>3</v>
      </c>
      <c r="I884" s="19">
        <v>0</v>
      </c>
      <c r="J884" s="19">
        <v>0</v>
      </c>
      <c r="K884" s="19">
        <v>1</v>
      </c>
      <c r="L884" s="15">
        <v>0</v>
      </c>
      <c r="M884" s="15">
        <v>0</v>
      </c>
      <c r="N884" s="15">
        <v>1.2032</v>
      </c>
      <c r="O884" s="19">
        <v>243.441619</v>
      </c>
      <c r="P884" s="19">
        <v>68.099136731989731</v>
      </c>
      <c r="Q884" s="20">
        <v>3.5748121148449554</v>
      </c>
      <c r="R884" s="21">
        <v>0.16400000000000001</v>
      </c>
      <c r="S884" s="22">
        <v>0.22700000000000001</v>
      </c>
      <c r="T884" s="22">
        <v>0.77300000000000002</v>
      </c>
      <c r="U884" s="19">
        <v>0</v>
      </c>
      <c r="V884" s="19">
        <v>15.458504038161669</v>
      </c>
      <c r="W884" s="19">
        <v>52.64063269382806</v>
      </c>
      <c r="X884" s="19">
        <v>3520.536598236848</v>
      </c>
      <c r="Y884" s="19">
        <v>1560</v>
      </c>
      <c r="Z884" s="19">
        <v>5080.5365982368476</v>
      </c>
      <c r="AA884">
        <v>81.934992027079517</v>
      </c>
      <c r="AB884">
        <v>1</v>
      </c>
      <c r="AC884">
        <v>0.24399999999999999</v>
      </c>
      <c r="AD884">
        <v>0.75600000000000001</v>
      </c>
      <c r="AE884">
        <v>0</v>
      </c>
      <c r="AF884">
        <v>19.992138054607402</v>
      </c>
      <c r="AG884">
        <v>61.942853972472115</v>
      </c>
      <c r="AH884">
        <v>29127.978155418157</v>
      </c>
      <c r="AI884">
        <v>1876.992</v>
      </c>
      <c r="AJ884">
        <v>29736.161772401701</v>
      </c>
      <c r="AK884">
        <v>25682.9345610659</v>
      </c>
      <c r="AL884">
        <v>56.930878307943409</v>
      </c>
      <c r="AM884" s="19">
        <v>70.766733603033202</v>
      </c>
      <c r="AN884">
        <v>0.83235200000000009</v>
      </c>
      <c r="AO884">
        <v>0.55143320000000007</v>
      </c>
      <c r="AP884">
        <v>0.18727920000000001</v>
      </c>
      <c r="AQ884">
        <v>1</v>
      </c>
      <c r="AR884">
        <v>0</v>
      </c>
      <c r="AS884">
        <v>2</v>
      </c>
      <c r="AT884">
        <v>1.48</v>
      </c>
      <c r="AU884">
        <v>1</v>
      </c>
      <c r="AV884">
        <v>2</v>
      </c>
      <c r="AW884">
        <v>1.5</v>
      </c>
      <c r="AX884">
        <v>1</v>
      </c>
      <c r="AY884">
        <v>2</v>
      </c>
      <c r="AZ884">
        <v>0.6</v>
      </c>
      <c r="BA884">
        <v>0.3</v>
      </c>
      <c r="BB884">
        <v>0.8</v>
      </c>
      <c r="BC884" s="27">
        <v>0.36499052873963267</v>
      </c>
      <c r="BD884" s="28">
        <v>0.64779166842049352</v>
      </c>
      <c r="BE884" s="28">
        <v>0.33229794367736099</v>
      </c>
      <c r="BF884" s="28">
        <f t="shared" si="144"/>
        <v>0.6131378641845191</v>
      </c>
      <c r="BG884" s="29" t="s">
        <v>106</v>
      </c>
      <c r="BH884">
        <v>0.35780562073963262</v>
      </c>
      <c r="BI884">
        <v>0.47029136432049351</v>
      </c>
      <c r="BJ884">
        <v>0.30653641740136106</v>
      </c>
      <c r="BK884">
        <f t="shared" si="145"/>
        <v>0.58737633790851906</v>
      </c>
      <c r="BL884" t="s">
        <v>106</v>
      </c>
      <c r="BM884" s="27">
        <v>0.37356786073963266</v>
      </c>
      <c r="BN884" s="28">
        <v>0.76618421562049355</v>
      </c>
      <c r="BO884" s="28">
        <v>0.35660962645136102</v>
      </c>
      <c r="BP884" s="28">
        <f t="shared" si="146"/>
        <v>0.63744954695851908</v>
      </c>
      <c r="BQ884" s="29" t="s">
        <v>106</v>
      </c>
      <c r="BR884">
        <v>0.27573830825767659</v>
      </c>
      <c r="BS884">
        <v>0.64779166842049352</v>
      </c>
      <c r="BT884">
        <v>0.26509918982083747</v>
      </c>
      <c r="BU884">
        <f t="shared" si="147"/>
        <v>0.54593911032799558</v>
      </c>
      <c r="BV884" t="s">
        <v>106</v>
      </c>
      <c r="BW884" s="27">
        <v>0.2685534002576766</v>
      </c>
      <c r="BX884" s="28">
        <v>0.47029136432049351</v>
      </c>
      <c r="BY884" s="28">
        <v>0.23933766354483743</v>
      </c>
      <c r="BZ884" s="28">
        <f t="shared" si="148"/>
        <v>0.52017758405199555</v>
      </c>
      <c r="CA884" s="29" t="s">
        <v>106</v>
      </c>
      <c r="CB884">
        <v>0.28431564025767658</v>
      </c>
      <c r="CC884">
        <v>0.76618421562049355</v>
      </c>
      <c r="CD884">
        <v>0.28941087259483744</v>
      </c>
      <c r="CE884">
        <f t="shared" si="149"/>
        <v>0.56515556076483464</v>
      </c>
      <c r="CF884" t="s">
        <v>107</v>
      </c>
      <c r="CG884" s="27">
        <v>0.16004098541069661</v>
      </c>
      <c r="CH884" s="28">
        <v>0.64779166842049352</v>
      </c>
      <c r="CI884" s="28">
        <v>0.17798969408089943</v>
      </c>
      <c r="CJ884" s="28">
        <f t="shared" si="150"/>
        <v>0.44088090591785467</v>
      </c>
      <c r="CK884" s="29" t="s">
        <v>107</v>
      </c>
      <c r="CL884">
        <v>0.15285607741069659</v>
      </c>
      <c r="CM884">
        <v>0.47029136432049351</v>
      </c>
      <c r="CN884">
        <v>0.15222816780489942</v>
      </c>
      <c r="CO884">
        <f t="shared" si="151"/>
        <v>0.43306808831205745</v>
      </c>
      <c r="CP884" t="s">
        <v>106</v>
      </c>
      <c r="CQ884" s="27">
        <v>0.16861831741069658</v>
      </c>
      <c r="CR884" s="28">
        <v>0.76618421562049355</v>
      </c>
      <c r="CS884" s="28">
        <v>0.20230137685489941</v>
      </c>
      <c r="CT884" s="28">
        <f t="shared" si="152"/>
        <v>0.44945823791785466</v>
      </c>
      <c r="CU884" s="29" t="s">
        <v>107</v>
      </c>
      <c r="CV884">
        <v>54830.548187838598</v>
      </c>
      <c r="CW884">
        <v>10241.874003384901</v>
      </c>
      <c r="CX884">
        <v>0.28083992050715806</v>
      </c>
      <c r="CY884">
        <f t="shared" si="154"/>
        <v>0.92863158892765152</v>
      </c>
      <c r="CZ884">
        <f t="shared" si="153"/>
        <v>0.64583044924679078</v>
      </c>
    </row>
    <row r="885" spans="1:104" x14ac:dyDescent="0.25">
      <c r="A885">
        <v>1</v>
      </c>
      <c r="B885" s="15">
        <v>13125</v>
      </c>
      <c r="C885" s="15">
        <v>-69.139622860000003</v>
      </c>
      <c r="D885" s="15">
        <v>-16.750599810000001</v>
      </c>
      <c r="E885" s="15">
        <v>3832</v>
      </c>
      <c r="F885" s="15">
        <v>1</v>
      </c>
      <c r="G885" s="15">
        <v>0</v>
      </c>
      <c r="H885" s="17">
        <v>3</v>
      </c>
      <c r="I885" s="19">
        <v>0</v>
      </c>
      <c r="J885" s="19">
        <v>0</v>
      </c>
      <c r="K885" s="19">
        <v>1</v>
      </c>
      <c r="L885" s="15">
        <v>0</v>
      </c>
      <c r="M885" s="15">
        <v>0</v>
      </c>
      <c r="N885" s="15">
        <v>1.2032</v>
      </c>
      <c r="O885" s="19">
        <v>279.77618899999999</v>
      </c>
      <c r="P885" s="19">
        <v>78.263187006647271</v>
      </c>
      <c r="Q885" s="20">
        <v>3.5748121141072016</v>
      </c>
      <c r="R885" s="21">
        <v>0.16900000000000001</v>
      </c>
      <c r="S885" s="22">
        <v>9.1999999999999998E-2</v>
      </c>
      <c r="T885" s="22">
        <v>0.90800000000000003</v>
      </c>
      <c r="U885" s="19">
        <v>0</v>
      </c>
      <c r="V885" s="19">
        <v>7.2002132046115488</v>
      </c>
      <c r="W885" s="19">
        <v>71.062973802035728</v>
      </c>
      <c r="X885" s="19">
        <v>3606.0142207137847</v>
      </c>
      <c r="Y885" s="19">
        <v>1560</v>
      </c>
      <c r="Z885" s="19">
        <v>5166.0142207137851</v>
      </c>
      <c r="AA885">
        <v>94.16409530684578</v>
      </c>
      <c r="AB885">
        <v>1</v>
      </c>
      <c r="AC885">
        <v>0.1</v>
      </c>
      <c r="AD885">
        <v>0.9</v>
      </c>
      <c r="AE885">
        <v>0</v>
      </c>
      <c r="AF885">
        <v>9.4164095306845788</v>
      </c>
      <c r="AG885">
        <v>84.747685776161205</v>
      </c>
      <c r="AH885">
        <v>28342.545210502823</v>
      </c>
      <c r="AI885">
        <v>1876.992</v>
      </c>
      <c r="AJ885">
        <v>28984.942121406599</v>
      </c>
      <c r="AK885">
        <v>24913.658735519501</v>
      </c>
      <c r="AL885">
        <v>65.036708402523885</v>
      </c>
      <c r="AM885" s="19">
        <v>80.937616702722394</v>
      </c>
      <c r="AN885">
        <v>0.86470400000000003</v>
      </c>
      <c r="AO885">
        <v>0.5728664</v>
      </c>
      <c r="AP885">
        <v>0.19455839999999999</v>
      </c>
      <c r="AQ885">
        <v>1</v>
      </c>
      <c r="AR885">
        <v>0</v>
      </c>
      <c r="AS885">
        <v>2</v>
      </c>
      <c r="AT885">
        <v>1.48</v>
      </c>
      <c r="AU885">
        <v>1</v>
      </c>
      <c r="AV885">
        <v>2</v>
      </c>
      <c r="AW885">
        <v>1.5</v>
      </c>
      <c r="AX885">
        <v>1</v>
      </c>
      <c r="AY885">
        <v>2</v>
      </c>
      <c r="AZ885">
        <v>0.6</v>
      </c>
      <c r="BA885">
        <v>0.3</v>
      </c>
      <c r="BB885">
        <v>0.8</v>
      </c>
      <c r="BC885" s="27">
        <v>0.36510426163253162</v>
      </c>
      <c r="BD885" s="28">
        <v>0.48151420032329395</v>
      </c>
      <c r="BE885" s="28">
        <v>0.30339840145722996</v>
      </c>
      <c r="BF885" s="28">
        <f t="shared" si="144"/>
        <v>0.61607757862264401</v>
      </c>
      <c r="BG885" s="29" t="s">
        <v>106</v>
      </c>
      <c r="BH885">
        <v>0.35715807323253168</v>
      </c>
      <c r="BI885">
        <v>0.30903403832329396</v>
      </c>
      <c r="BJ885">
        <v>0.26645689346522994</v>
      </c>
      <c r="BK885">
        <f t="shared" si="145"/>
        <v>0.5791360706306441</v>
      </c>
      <c r="BL885" t="s">
        <v>106</v>
      </c>
      <c r="BM885" s="27">
        <v>0.37452143323253168</v>
      </c>
      <c r="BN885" s="28">
        <v>0.59908367542329399</v>
      </c>
      <c r="BO885" s="28">
        <v>0.33596974741522995</v>
      </c>
      <c r="BP885" s="28">
        <f t="shared" si="146"/>
        <v>0.64864892458064405</v>
      </c>
      <c r="BQ885" s="29" t="s">
        <v>106</v>
      </c>
      <c r="BR885">
        <v>0.27229095125496361</v>
      </c>
      <c r="BS885">
        <v>0.48151420032329395</v>
      </c>
      <c r="BT885">
        <v>0.24580618306214191</v>
      </c>
      <c r="BU885">
        <f t="shared" si="147"/>
        <v>0.55848536022755602</v>
      </c>
      <c r="BV885" t="s">
        <v>106</v>
      </c>
      <c r="BW885" s="27">
        <v>0.26434476285496367</v>
      </c>
      <c r="BX885" s="28">
        <v>0.30903403832329396</v>
      </c>
      <c r="BY885" s="28">
        <v>0.20886467507014195</v>
      </c>
      <c r="BZ885" s="28">
        <f t="shared" si="148"/>
        <v>0.52154385223555599</v>
      </c>
      <c r="CA885" s="29" t="s">
        <v>106</v>
      </c>
      <c r="CB885">
        <v>0.28170812285496366</v>
      </c>
      <c r="CC885">
        <v>0.59908367542329399</v>
      </c>
      <c r="CD885">
        <v>0.2783775290201419</v>
      </c>
      <c r="CE885">
        <f t="shared" si="149"/>
        <v>0.59105670618555606</v>
      </c>
      <c r="CF885" t="s">
        <v>106</v>
      </c>
      <c r="CG885" s="27">
        <v>0.15197740076552366</v>
      </c>
      <c r="CH885" s="28">
        <v>0.48151420032329395</v>
      </c>
      <c r="CI885" s="28">
        <v>0.17114960366110191</v>
      </c>
      <c r="CJ885" s="28">
        <f t="shared" si="150"/>
        <v>0.46465657793093773</v>
      </c>
      <c r="CK885" s="29" t="s">
        <v>107</v>
      </c>
      <c r="CL885">
        <v>0.14403121236552363</v>
      </c>
      <c r="CM885">
        <v>0.30903403832329396</v>
      </c>
      <c r="CN885">
        <v>0.13420809566910194</v>
      </c>
      <c r="CO885">
        <f t="shared" si="151"/>
        <v>0.44688727283451601</v>
      </c>
      <c r="CP885" t="s">
        <v>106</v>
      </c>
      <c r="CQ885" s="27">
        <v>0.16139457236552365</v>
      </c>
      <c r="CR885" s="28">
        <v>0.59908367542329399</v>
      </c>
      <c r="CS885" s="28">
        <v>0.20372094961910195</v>
      </c>
      <c r="CT885" s="28">
        <f t="shared" si="152"/>
        <v>0.47407374953093773</v>
      </c>
      <c r="CU885" s="29" t="s">
        <v>107</v>
      </c>
      <c r="CV885">
        <v>58509.197604497604</v>
      </c>
      <c r="CW885">
        <v>11770.5119133557</v>
      </c>
      <c r="CX885">
        <v>0.3126791771654141</v>
      </c>
      <c r="CY885">
        <f t="shared" si="154"/>
        <v>0.794193377488708</v>
      </c>
      <c r="CZ885">
        <f t="shared" si="153"/>
        <v>0.67778343879794578</v>
      </c>
    </row>
    <row r="886" spans="1:104" x14ac:dyDescent="0.25">
      <c r="A886">
        <v>1</v>
      </c>
      <c r="B886" s="15">
        <v>13177</v>
      </c>
      <c r="C886" s="15">
        <v>-67.376750150000007</v>
      </c>
      <c r="D886" s="15">
        <v>-18.0252461</v>
      </c>
      <c r="E886" s="15">
        <v>3719</v>
      </c>
      <c r="F886" s="15">
        <v>1</v>
      </c>
      <c r="G886" s="15">
        <v>0</v>
      </c>
      <c r="H886" s="17">
        <v>3</v>
      </c>
      <c r="I886" s="19">
        <v>0</v>
      </c>
      <c r="J886" s="19">
        <v>0</v>
      </c>
      <c r="K886" s="19">
        <v>0</v>
      </c>
      <c r="L886" s="15">
        <v>0</v>
      </c>
      <c r="M886" s="15">
        <v>0</v>
      </c>
      <c r="N886" s="15">
        <v>0</v>
      </c>
      <c r="O886" s="19">
        <v>621.321147</v>
      </c>
      <c r="P886" s="19">
        <v>173.80525945973912</v>
      </c>
      <c r="Q886" s="20">
        <v>3.5748121140368889</v>
      </c>
      <c r="R886" s="21">
        <v>0.27500000000000002</v>
      </c>
      <c r="S886" s="22">
        <v>0.13300000000000001</v>
      </c>
      <c r="T886" s="22">
        <v>0.86699999999999999</v>
      </c>
      <c r="U886" s="19">
        <v>0</v>
      </c>
      <c r="V886" s="19">
        <v>23.116099508145304</v>
      </c>
      <c r="W886" s="19">
        <v>150.68915995159381</v>
      </c>
      <c r="X886" s="19">
        <v>15153.337554810463</v>
      </c>
      <c r="Y886" s="19">
        <v>0</v>
      </c>
      <c r="Z886" s="19">
        <v>15153.337554810463</v>
      </c>
      <c r="AA886">
        <v>209.11766618344473</v>
      </c>
      <c r="AB886">
        <v>1</v>
      </c>
      <c r="AC886">
        <v>0.13600000000000001</v>
      </c>
      <c r="AD886">
        <v>0.86399999999999999</v>
      </c>
      <c r="AE886">
        <v>0</v>
      </c>
      <c r="AF886">
        <v>28.440002600948485</v>
      </c>
      <c r="AG886">
        <v>180.67766358249625</v>
      </c>
      <c r="AH886">
        <v>71666.33060122258</v>
      </c>
      <c r="AI886">
        <v>0</v>
      </c>
      <c r="AJ886">
        <v>68544.560864320796</v>
      </c>
      <c r="AK886">
        <v>52877.8480194492</v>
      </c>
      <c r="AL886">
        <v>126.00881310831086</v>
      </c>
      <c r="AM886" s="19">
        <v>161.32121983201648</v>
      </c>
      <c r="AN886">
        <v>0.8</v>
      </c>
      <c r="AO886">
        <v>0.53</v>
      </c>
      <c r="AP886">
        <v>0.18</v>
      </c>
      <c r="AQ886">
        <v>1</v>
      </c>
      <c r="AR886">
        <v>0</v>
      </c>
      <c r="AS886">
        <v>2</v>
      </c>
      <c r="AT886">
        <v>1.48</v>
      </c>
      <c r="AU886">
        <v>1</v>
      </c>
      <c r="AV886">
        <v>2</v>
      </c>
      <c r="AW886">
        <v>1.5</v>
      </c>
      <c r="AX886">
        <v>1</v>
      </c>
      <c r="AY886">
        <v>2</v>
      </c>
      <c r="AZ886">
        <v>0.6</v>
      </c>
      <c r="BA886">
        <v>0.3</v>
      </c>
      <c r="BB886">
        <v>0.8</v>
      </c>
      <c r="BC886" s="27">
        <v>0.32645370229375159</v>
      </c>
      <c r="BD886" s="28">
        <v>0.45512711690910801</v>
      </c>
      <c r="BE886" s="28">
        <v>0.27284553671168704</v>
      </c>
      <c r="BF886" s="28">
        <f t="shared" si="144"/>
        <v>0.506546425203249</v>
      </c>
      <c r="BG886" s="29" t="s">
        <v>106</v>
      </c>
      <c r="BH886">
        <v>0.31850751389375159</v>
      </c>
      <c r="BI886">
        <v>0.28264695490910802</v>
      </c>
      <c r="BJ886">
        <v>0.23590402871968708</v>
      </c>
      <c r="BK886">
        <f t="shared" si="145"/>
        <v>0.46960491721124903</v>
      </c>
      <c r="BL886" t="s">
        <v>106</v>
      </c>
      <c r="BM886" s="27">
        <v>0.33587087389375159</v>
      </c>
      <c r="BN886" s="28">
        <v>0.57269659200910805</v>
      </c>
      <c r="BO886" s="28">
        <v>0.30541688266968708</v>
      </c>
      <c r="BP886" s="28">
        <f t="shared" si="146"/>
        <v>0.53911777116124904</v>
      </c>
      <c r="BQ886" s="29" t="s">
        <v>106</v>
      </c>
      <c r="BR886">
        <v>0.24058541869375155</v>
      </c>
      <c r="BS886">
        <v>0.45512711690910801</v>
      </c>
      <c r="BT886">
        <v>0.21956282411168701</v>
      </c>
      <c r="BU886">
        <f t="shared" si="147"/>
        <v>0.45326371260324894</v>
      </c>
      <c r="BV886" t="s">
        <v>106</v>
      </c>
      <c r="BW886" s="27">
        <v>0.23263923029375155</v>
      </c>
      <c r="BX886" s="28">
        <v>0.28264695490910802</v>
      </c>
      <c r="BY886" s="28">
        <v>0.18262131611968702</v>
      </c>
      <c r="BZ886" s="28">
        <f t="shared" si="148"/>
        <v>0.41632220461124897</v>
      </c>
      <c r="CA886" s="29" t="s">
        <v>106</v>
      </c>
      <c r="CB886">
        <v>0.25000259029375155</v>
      </c>
      <c r="CC886">
        <v>0.57269659200910805</v>
      </c>
      <c r="CD886">
        <v>0.25213417006968702</v>
      </c>
      <c r="CE886">
        <f t="shared" si="149"/>
        <v>0.4837034787853135</v>
      </c>
      <c r="CF886" t="s">
        <v>107</v>
      </c>
      <c r="CG886" s="27">
        <v>0.12927468069375153</v>
      </c>
      <c r="CH886" s="28">
        <v>0.45512711690910801</v>
      </c>
      <c r="CI886" s="28">
        <v>0.150492641111687</v>
      </c>
      <c r="CJ886" s="28">
        <f t="shared" si="150"/>
        <v>0.36297556918531348</v>
      </c>
      <c r="CK886" s="29" t="s">
        <v>107</v>
      </c>
      <c r="CL886">
        <v>0.12132849229375153</v>
      </c>
      <c r="CM886">
        <v>0.28264695490910802</v>
      </c>
      <c r="CN886">
        <v>0.11355113311968701</v>
      </c>
      <c r="CO886">
        <f t="shared" si="151"/>
        <v>0.34725202161124896</v>
      </c>
      <c r="CP886" t="s">
        <v>106</v>
      </c>
      <c r="CQ886" s="27">
        <v>0.13869185229375153</v>
      </c>
      <c r="CR886" s="28">
        <v>0.57269659200910805</v>
      </c>
      <c r="CS886" s="28">
        <v>0.18306398706968702</v>
      </c>
      <c r="CT886" s="28">
        <f t="shared" si="152"/>
        <v>0.37239274078531348</v>
      </c>
      <c r="CU886" s="29" t="s">
        <v>107</v>
      </c>
      <c r="CV886">
        <v>85348.162668168894</v>
      </c>
      <c r="CW886">
        <v>26139.708272930598</v>
      </c>
      <c r="CX886">
        <v>0.23370088849156195</v>
      </c>
      <c r="CY886">
        <f t="shared" si="154"/>
        <v>0.68882800540066991</v>
      </c>
      <c r="CZ886">
        <f t="shared" si="153"/>
        <v>0.5601545907853136</v>
      </c>
    </row>
    <row r="887" spans="1:104" x14ac:dyDescent="0.25">
      <c r="A887">
        <v>1</v>
      </c>
      <c r="B887" s="15">
        <v>13187</v>
      </c>
      <c r="C887" s="15">
        <v>-68.162328639999998</v>
      </c>
      <c r="D887" s="15">
        <v>-17.866818429999999</v>
      </c>
      <c r="E887" s="15">
        <v>4003</v>
      </c>
      <c r="F887" s="15">
        <v>1</v>
      </c>
      <c r="G887" s="15">
        <v>0</v>
      </c>
      <c r="H887" s="17">
        <v>3</v>
      </c>
      <c r="I887" s="19">
        <v>0</v>
      </c>
      <c r="J887" s="19">
        <v>0</v>
      </c>
      <c r="K887" s="19">
        <v>1</v>
      </c>
      <c r="L887" s="15">
        <v>0</v>
      </c>
      <c r="M887" s="15">
        <v>0</v>
      </c>
      <c r="N887" s="15">
        <v>1.2032</v>
      </c>
      <c r="O887" s="19">
        <v>268.87581799999998</v>
      </c>
      <c r="P887" s="19">
        <v>75.213971933024268</v>
      </c>
      <c r="Q887" s="20">
        <v>3.5748121138905633</v>
      </c>
      <c r="R887" s="21">
        <v>0.216</v>
      </c>
      <c r="S887" s="22">
        <v>7.0000000000000007E-2</v>
      </c>
      <c r="T887" s="22">
        <v>0.93</v>
      </c>
      <c r="U887" s="19">
        <v>0</v>
      </c>
      <c r="V887" s="19">
        <v>5.2649780353116995</v>
      </c>
      <c r="W887" s="19">
        <v>69.948993897712569</v>
      </c>
      <c r="X887" s="19">
        <v>4042.2214850376463</v>
      </c>
      <c r="Y887" s="19">
        <v>1560</v>
      </c>
      <c r="Z887" s="19">
        <v>5602.2214850376458</v>
      </c>
      <c r="AA887">
        <v>90.495364317066404</v>
      </c>
      <c r="AB887">
        <v>1</v>
      </c>
      <c r="AC887">
        <v>8.6000000000000007E-2</v>
      </c>
      <c r="AD887">
        <v>0.91400000000000003</v>
      </c>
      <c r="AE887">
        <v>0</v>
      </c>
      <c r="AF887">
        <v>7.7826013312677116</v>
      </c>
      <c r="AG887">
        <v>82.71276298579869</v>
      </c>
      <c r="AH887">
        <v>25770.1531374185</v>
      </c>
      <c r="AI887">
        <v>1876.992</v>
      </c>
      <c r="AJ887">
        <v>26524.602886791999</v>
      </c>
      <c r="AK887">
        <v>21762.762515316601</v>
      </c>
      <c r="AL887">
        <v>58.96775399549103</v>
      </c>
      <c r="AM887" s="19">
        <v>74.249146379533158</v>
      </c>
      <c r="AN887">
        <v>0.83235200000000009</v>
      </c>
      <c r="AO887">
        <v>0.55143320000000007</v>
      </c>
      <c r="AP887">
        <v>0.18727920000000001</v>
      </c>
      <c r="AQ887">
        <v>1</v>
      </c>
      <c r="AR887">
        <v>0</v>
      </c>
      <c r="AS887">
        <v>2</v>
      </c>
      <c r="AT887">
        <v>1.48</v>
      </c>
      <c r="AU887">
        <v>1</v>
      </c>
      <c r="AV887">
        <v>2</v>
      </c>
      <c r="AW887">
        <v>1.5</v>
      </c>
      <c r="AX887">
        <v>1</v>
      </c>
      <c r="AY887">
        <v>2</v>
      </c>
      <c r="AZ887">
        <v>0.6</v>
      </c>
      <c r="BA887">
        <v>0.3</v>
      </c>
      <c r="BB887">
        <v>0.8</v>
      </c>
      <c r="BC887" s="27">
        <v>0.35808258377810764</v>
      </c>
      <c r="BD887" s="28">
        <v>0.48458893704341843</v>
      </c>
      <c r="BE887" s="28">
        <v>0.30021483895508377</v>
      </c>
      <c r="BF887" s="28">
        <f t="shared" si="144"/>
        <v>0.65034322132306832</v>
      </c>
      <c r="BG887" s="29" t="s">
        <v>106</v>
      </c>
      <c r="BH887">
        <v>0.35013639537810765</v>
      </c>
      <c r="BI887">
        <v>0.31210877504341844</v>
      </c>
      <c r="BJ887">
        <v>0.26327333096308375</v>
      </c>
      <c r="BK887">
        <f t="shared" si="145"/>
        <v>0.6134017133310683</v>
      </c>
      <c r="BL887" t="s">
        <v>106</v>
      </c>
      <c r="BM887" s="27">
        <v>0.36749975537810764</v>
      </c>
      <c r="BN887" s="28">
        <v>0.60215841214341848</v>
      </c>
      <c r="BO887" s="28">
        <v>0.33278618491308382</v>
      </c>
      <c r="BP887" s="28">
        <f t="shared" si="146"/>
        <v>0.68291456728106836</v>
      </c>
      <c r="BQ887" s="29" t="s">
        <v>106</v>
      </c>
      <c r="BR887">
        <v>0.26874178678932359</v>
      </c>
      <c r="BS887">
        <v>0.48458893704341843</v>
      </c>
      <c r="BT887">
        <v>0.24477737345753975</v>
      </c>
      <c r="BU887">
        <f t="shared" si="147"/>
        <v>0.5949057558255243</v>
      </c>
      <c r="BV887" t="s">
        <v>106</v>
      </c>
      <c r="BW887" s="27">
        <v>0.26079559838932365</v>
      </c>
      <c r="BX887" s="28">
        <v>0.31210877504341844</v>
      </c>
      <c r="BY887" s="28">
        <v>0.20783586546553978</v>
      </c>
      <c r="BZ887" s="28">
        <f t="shared" si="148"/>
        <v>0.55796424783352427</v>
      </c>
      <c r="CA887" s="29" t="s">
        <v>106</v>
      </c>
      <c r="CB887">
        <v>0.27815895838932359</v>
      </c>
      <c r="CC887">
        <v>0.60215841214341848</v>
      </c>
      <c r="CD887">
        <v>0.27734871941553974</v>
      </c>
      <c r="CE887">
        <f t="shared" si="149"/>
        <v>0.62747710178352434</v>
      </c>
      <c r="CF887" t="s">
        <v>106</v>
      </c>
      <c r="CG887" s="27">
        <v>0.15292964254460359</v>
      </c>
      <c r="CH887" s="28">
        <v>0.48458893704341843</v>
      </c>
      <c r="CI887" s="28">
        <v>0.17291399225701976</v>
      </c>
      <c r="CJ887" s="28">
        <f t="shared" si="150"/>
        <v>0.50305802491258811</v>
      </c>
      <c r="CK887" s="29" t="s">
        <v>107</v>
      </c>
      <c r="CL887">
        <v>0.14498345414460359</v>
      </c>
      <c r="CM887">
        <v>0.31210877504341844</v>
      </c>
      <c r="CN887">
        <v>0.13597248426501976</v>
      </c>
      <c r="CO887">
        <f t="shared" si="151"/>
        <v>0.48610086663300434</v>
      </c>
      <c r="CP887" t="s">
        <v>106</v>
      </c>
      <c r="CQ887" s="27">
        <v>0.16234681414460359</v>
      </c>
      <c r="CR887" s="28">
        <v>0.60215841214341848</v>
      </c>
      <c r="CS887" s="28">
        <v>0.20548533821501977</v>
      </c>
      <c r="CT887" s="28">
        <f t="shared" si="152"/>
        <v>0.5124751965125881</v>
      </c>
      <c r="CU887" s="29" t="s">
        <v>107</v>
      </c>
      <c r="CV887">
        <v>57432.083816909799</v>
      </c>
      <c r="CW887">
        <v>11311.9205396333</v>
      </c>
      <c r="CX887">
        <v>0.35012838236798455</v>
      </c>
      <c r="CY887">
        <f t="shared" si="154"/>
        <v>0.83471731941140304</v>
      </c>
      <c r="CZ887">
        <f t="shared" si="153"/>
        <v>0.70821096614609225</v>
      </c>
    </row>
    <row r="888" spans="1:104" x14ac:dyDescent="0.25">
      <c r="A888">
        <v>1</v>
      </c>
      <c r="B888" s="15">
        <v>13191</v>
      </c>
      <c r="C888" s="15">
        <v>-68.042577829999999</v>
      </c>
      <c r="D888" s="15">
        <v>-19.018341110000001</v>
      </c>
      <c r="E888" s="15">
        <v>3677</v>
      </c>
      <c r="F888" s="15">
        <v>1</v>
      </c>
      <c r="G888" s="15">
        <v>0</v>
      </c>
      <c r="H888" s="17">
        <v>3</v>
      </c>
      <c r="I888" s="19">
        <v>0</v>
      </c>
      <c r="J888" s="19">
        <v>0</v>
      </c>
      <c r="K888" s="19">
        <v>0</v>
      </c>
      <c r="L888" s="15">
        <v>0</v>
      </c>
      <c r="M888" s="15">
        <v>0</v>
      </c>
      <c r="N888" s="15">
        <v>0</v>
      </c>
      <c r="O888" s="19">
        <v>363.34570000000002</v>
      </c>
      <c r="P888" s="19">
        <v>101.64050260033785</v>
      </c>
      <c r="Q888" s="20">
        <v>3.5748121143075915</v>
      </c>
      <c r="R888" s="21">
        <v>0.67</v>
      </c>
      <c r="S888" s="22">
        <v>0.18500000000000003</v>
      </c>
      <c r="T888" s="22">
        <v>0.81499999999999984</v>
      </c>
      <c r="U888" s="19">
        <v>0</v>
      </c>
      <c r="V888" s="19">
        <v>18.803492981062504</v>
      </c>
      <c r="W888" s="19">
        <v>82.837009619275335</v>
      </c>
      <c r="X888" s="19">
        <v>25425.153198393928</v>
      </c>
      <c r="Y888" s="19">
        <v>0</v>
      </c>
      <c r="Z888" s="19">
        <v>25425.153198393928</v>
      </c>
      <c r="AA888">
        <v>122.2910328561577</v>
      </c>
      <c r="AB888">
        <v>1</v>
      </c>
      <c r="AC888">
        <v>0.19100000000000003</v>
      </c>
      <c r="AD888">
        <v>0.80899999999999994</v>
      </c>
      <c r="AE888">
        <v>0</v>
      </c>
      <c r="AF888">
        <v>23.357587275526125</v>
      </c>
      <c r="AG888">
        <v>98.93344558063157</v>
      </c>
      <c r="AH888">
        <v>49704.298802755788</v>
      </c>
      <c r="AI888">
        <v>0</v>
      </c>
      <c r="AJ888">
        <v>47539.190385331996</v>
      </c>
      <c r="AK888">
        <v>21066.457670851501</v>
      </c>
      <c r="AL888">
        <v>33.54136585811149</v>
      </c>
      <c r="AM888" s="19">
        <v>54.191896113931335</v>
      </c>
      <c r="AN888">
        <v>0.8143786666666667</v>
      </c>
      <c r="AO888">
        <v>0.53952586666666669</v>
      </c>
      <c r="AP888">
        <v>0.18323519999999999</v>
      </c>
      <c r="AQ888">
        <v>1</v>
      </c>
      <c r="AR888">
        <v>0</v>
      </c>
      <c r="AS888">
        <v>2</v>
      </c>
      <c r="AT888">
        <v>1.48</v>
      </c>
      <c r="AU888">
        <v>1</v>
      </c>
      <c r="AV888">
        <v>2</v>
      </c>
      <c r="AW888">
        <v>1.5</v>
      </c>
      <c r="AX888">
        <v>1</v>
      </c>
      <c r="AY888">
        <v>2</v>
      </c>
      <c r="AZ888">
        <v>0.6</v>
      </c>
      <c r="BA888">
        <v>0.3</v>
      </c>
      <c r="BB888">
        <v>0.8</v>
      </c>
      <c r="BC888" s="27">
        <v>0.36699984060358259</v>
      </c>
      <c r="BD888" s="28">
        <v>0.47492206178449903</v>
      </c>
      <c r="BE888" s="28">
        <v>0.31080830606486803</v>
      </c>
      <c r="BF888" s="28">
        <f t="shared" si="144"/>
        <v>0.73930339802074307</v>
      </c>
      <c r="BG888" s="29" t="s">
        <v>106</v>
      </c>
      <c r="BH888">
        <v>0.3590536522035826</v>
      </c>
      <c r="BI888">
        <v>0.30244189978449904</v>
      </c>
      <c r="BJ888">
        <v>0.27386679807286801</v>
      </c>
      <c r="BK888">
        <f t="shared" si="145"/>
        <v>0.70236189002874305</v>
      </c>
      <c r="BL888" t="s">
        <v>106</v>
      </c>
      <c r="BM888" s="27">
        <v>0.37641701220358259</v>
      </c>
      <c r="BN888" s="28">
        <v>0.59249153688449907</v>
      </c>
      <c r="BO888" s="28">
        <v>0.34337965202286808</v>
      </c>
      <c r="BP888" s="28">
        <f t="shared" si="146"/>
        <v>0.77187474397874312</v>
      </c>
      <c r="BQ888" s="29" t="s">
        <v>106</v>
      </c>
      <c r="BR888">
        <v>0.27958821771967857</v>
      </c>
      <c r="BS888">
        <v>0.47492206178449903</v>
      </c>
      <c r="BT888">
        <v>0.25656792551040403</v>
      </c>
      <c r="BU888">
        <f t="shared" si="147"/>
        <v>0.68506301746627907</v>
      </c>
      <c r="BV888" t="s">
        <v>106</v>
      </c>
      <c r="BW888" s="27">
        <v>0.27164202931967857</v>
      </c>
      <c r="BX888" s="28">
        <v>0.30244189978449904</v>
      </c>
      <c r="BY888" s="28">
        <v>0.219626417518404</v>
      </c>
      <c r="BZ888" s="28">
        <f t="shared" si="148"/>
        <v>0.64812150947427905</v>
      </c>
      <c r="CA888" s="29" t="s">
        <v>106</v>
      </c>
      <c r="CB888">
        <v>0.28900538931967856</v>
      </c>
      <c r="CC888">
        <v>0.59249153688449907</v>
      </c>
      <c r="CD888">
        <v>0.28913927146840401</v>
      </c>
      <c r="CE888">
        <f t="shared" si="149"/>
        <v>0.71750048127555366</v>
      </c>
      <c r="CF888" t="s">
        <v>107</v>
      </c>
      <c r="CG888" s="27">
        <v>0.16627685472202522</v>
      </c>
      <c r="CH888" s="28">
        <v>0.47492206178449903</v>
      </c>
      <c r="CI888" s="28">
        <v>0.18625632108795065</v>
      </c>
      <c r="CJ888" s="28">
        <f t="shared" si="150"/>
        <v>0.59477194667790023</v>
      </c>
      <c r="CK888" s="29" t="s">
        <v>107</v>
      </c>
      <c r="CL888">
        <v>0.15833066632202522</v>
      </c>
      <c r="CM888">
        <v>0.30244189978449904</v>
      </c>
      <c r="CN888">
        <v>0.14931481309595068</v>
      </c>
      <c r="CO888">
        <f t="shared" si="151"/>
        <v>0.57780990505182572</v>
      </c>
      <c r="CP888" t="s">
        <v>106</v>
      </c>
      <c r="CQ888" s="27">
        <v>0.17569402632202522</v>
      </c>
      <c r="CR888" s="28">
        <v>0.59249153688449907</v>
      </c>
      <c r="CS888" s="28">
        <v>0.21882766704595069</v>
      </c>
      <c r="CT888" s="28">
        <f t="shared" si="152"/>
        <v>0.60418911827790023</v>
      </c>
      <c r="CU888" s="29" t="s">
        <v>107</v>
      </c>
      <c r="CV888">
        <v>66152.324748218307</v>
      </c>
      <c r="CW888">
        <v>15286.3791070197</v>
      </c>
      <c r="CX888">
        <v>0.42849509195587504</v>
      </c>
      <c r="CY888">
        <f t="shared" si="154"/>
        <v>0.90341715374037412</v>
      </c>
      <c r="CZ888">
        <f t="shared" si="153"/>
        <v>0.79549493255945758</v>
      </c>
    </row>
    <row r="889" spans="1:104" x14ac:dyDescent="0.25">
      <c r="A889">
        <v>1</v>
      </c>
      <c r="B889" s="15">
        <v>13211</v>
      </c>
      <c r="C889" s="15">
        <v>-66.133530300000004</v>
      </c>
      <c r="D889" s="15">
        <v>-11.03827051</v>
      </c>
      <c r="E889" s="15">
        <v>141</v>
      </c>
      <c r="F889" s="15">
        <v>0</v>
      </c>
      <c r="G889" s="15">
        <v>0</v>
      </c>
      <c r="H889" s="17">
        <v>4</v>
      </c>
      <c r="I889" s="19">
        <v>1</v>
      </c>
      <c r="J889" s="19">
        <v>4</v>
      </c>
      <c r="K889" s="19">
        <v>1</v>
      </c>
      <c r="L889" s="15">
        <v>0</v>
      </c>
      <c r="M889" s="15">
        <v>1.9414993466458099</v>
      </c>
      <c r="N889" s="15">
        <v>1.2032</v>
      </c>
      <c r="O889" s="19">
        <v>701.25720100000001</v>
      </c>
      <c r="P889" s="19">
        <v>196.16617002888867</v>
      </c>
      <c r="Q889" s="20">
        <v>3.5748121141210456</v>
      </c>
      <c r="R889" s="21">
        <v>0.70499999999999996</v>
      </c>
      <c r="S889" s="22">
        <v>0.249</v>
      </c>
      <c r="T889" s="22">
        <v>0.74999999999999989</v>
      </c>
      <c r="U889" s="19">
        <v>0</v>
      </c>
      <c r="V889" s="19">
        <v>48.845376337193279</v>
      </c>
      <c r="W889" s="19">
        <v>147.12462752166647</v>
      </c>
      <c r="X889" s="19">
        <v>46628.405347442633</v>
      </c>
      <c r="Y889" s="19">
        <v>3930</v>
      </c>
      <c r="Z889" s="19">
        <v>50558.405347442633</v>
      </c>
      <c r="AA889">
        <v>236.02169342232853</v>
      </c>
      <c r="AB889">
        <v>1</v>
      </c>
      <c r="AC889">
        <v>0.25600000000000001</v>
      </c>
      <c r="AD889">
        <v>0.74399999999999999</v>
      </c>
      <c r="AE889">
        <v>0</v>
      </c>
      <c r="AF889">
        <v>60.421553516116106</v>
      </c>
      <c r="AG889">
        <v>175.60013990621243</v>
      </c>
      <c r="AH889">
        <v>86939.515977152929</v>
      </c>
      <c r="AI889">
        <v>6478.34545155057</v>
      </c>
      <c r="AJ889">
        <v>89630.795038576805</v>
      </c>
      <c r="AK889">
        <v>37111.540071171199</v>
      </c>
      <c r="AL889">
        <v>57.869020158522169</v>
      </c>
      <c r="AM889" s="19">
        <v>97.724543551962029</v>
      </c>
      <c r="AN889">
        <v>0.8</v>
      </c>
      <c r="AO889">
        <v>0.53</v>
      </c>
      <c r="AP889">
        <v>0.18</v>
      </c>
      <c r="AQ889">
        <v>1</v>
      </c>
      <c r="AR889">
        <v>0</v>
      </c>
      <c r="AS889">
        <v>2</v>
      </c>
      <c r="AT889">
        <v>1.48</v>
      </c>
      <c r="AU889">
        <v>1</v>
      </c>
      <c r="AV889">
        <v>2</v>
      </c>
      <c r="AW889">
        <v>1.5</v>
      </c>
      <c r="AX889">
        <v>1</v>
      </c>
      <c r="AY889">
        <v>2</v>
      </c>
      <c r="AZ889">
        <v>0.6</v>
      </c>
      <c r="BA889">
        <v>0.3</v>
      </c>
      <c r="BB889">
        <v>0.8</v>
      </c>
      <c r="BC889" s="27">
        <v>0.34110539467490986</v>
      </c>
      <c r="BD889" s="28">
        <v>0.62293822318434477</v>
      </c>
      <c r="BE889" s="28">
        <v>0.30925344523630099</v>
      </c>
      <c r="BF889" s="28">
        <f t="shared" si="144"/>
        <v>0.40645218426934959</v>
      </c>
      <c r="BG889" s="29" t="s">
        <v>106</v>
      </c>
      <c r="BH889">
        <v>0.33392048667490981</v>
      </c>
      <c r="BI889">
        <v>0.44543791908434471</v>
      </c>
      <c r="BJ889">
        <v>0.28349191896030101</v>
      </c>
      <c r="BK889">
        <f t="shared" si="145"/>
        <v>0.38069065799334956</v>
      </c>
      <c r="BL889" t="s">
        <v>106</v>
      </c>
      <c r="BM889" s="27">
        <v>0.34968272667490979</v>
      </c>
      <c r="BN889" s="28">
        <v>0.74133077038434481</v>
      </c>
      <c r="BO889" s="28">
        <v>0.33356512801030103</v>
      </c>
      <c r="BP889" s="28">
        <f t="shared" si="146"/>
        <v>0.43076386704334957</v>
      </c>
      <c r="BQ889" s="29" t="s">
        <v>106</v>
      </c>
      <c r="BR889">
        <v>0.25532224477490983</v>
      </c>
      <c r="BS889">
        <v>0.62293822318434477</v>
      </c>
      <c r="BT889">
        <v>0.24466658404630098</v>
      </c>
      <c r="BU889">
        <f t="shared" si="147"/>
        <v>0.34186532307934958</v>
      </c>
      <c r="BV889" t="s">
        <v>106</v>
      </c>
      <c r="BW889" s="27">
        <v>0.24813733677490982</v>
      </c>
      <c r="BX889" s="28">
        <v>0.44543791908434471</v>
      </c>
      <c r="BY889" s="28">
        <v>0.21890505777030098</v>
      </c>
      <c r="BZ889" s="28">
        <f t="shared" si="148"/>
        <v>0.31610379680334955</v>
      </c>
      <c r="CA889" s="29" t="s">
        <v>106</v>
      </c>
      <c r="CB889">
        <v>0.26389957677490983</v>
      </c>
      <c r="CC889">
        <v>0.74133077038434481</v>
      </c>
      <c r="CD889">
        <v>0.26897826682030096</v>
      </c>
      <c r="CE889">
        <f t="shared" si="149"/>
        <v>0.36109831580795837</v>
      </c>
      <c r="CF889" t="s">
        <v>107</v>
      </c>
      <c r="CG889" s="27">
        <v>0.14412186527490981</v>
      </c>
      <c r="CH889" s="28">
        <v>0.62293822318434477</v>
      </c>
      <c r="CI889" s="28">
        <v>0.16094287509630095</v>
      </c>
      <c r="CJ889" s="28">
        <f t="shared" si="150"/>
        <v>0.24132060430795838</v>
      </c>
      <c r="CK889" s="29" t="s">
        <v>107</v>
      </c>
      <c r="CL889">
        <v>0.13693695727490982</v>
      </c>
      <c r="CM889">
        <v>0.44543791908434471</v>
      </c>
      <c r="CN889">
        <v>0.13518134882030097</v>
      </c>
      <c r="CO889">
        <f t="shared" si="151"/>
        <v>0.23238008785334954</v>
      </c>
      <c r="CP889" t="s">
        <v>106</v>
      </c>
      <c r="CQ889" s="27">
        <v>0.15269919727490983</v>
      </c>
      <c r="CR889" s="28">
        <v>0.74133077038434481</v>
      </c>
      <c r="CS889" s="28">
        <v>0.18525455787030098</v>
      </c>
      <c r="CT889" s="28">
        <f t="shared" si="152"/>
        <v>0.2498979363079584</v>
      </c>
      <c r="CU889" s="29" t="s">
        <v>107</v>
      </c>
      <c r="CV889">
        <v>20327.8447926708</v>
      </c>
      <c r="CW889">
        <v>12215.567943666199</v>
      </c>
      <c r="CX889">
        <v>9.719873903304857E-2</v>
      </c>
      <c r="CY889">
        <f t="shared" si="154"/>
        <v>0.72013696221739332</v>
      </c>
      <c r="CZ889">
        <f t="shared" si="153"/>
        <v>0.4383041337079584</v>
      </c>
    </row>
    <row r="890" spans="1:104" x14ac:dyDescent="0.25">
      <c r="A890">
        <v>1</v>
      </c>
      <c r="B890" s="15">
        <v>13234</v>
      </c>
      <c r="C890" s="15">
        <v>-65.743183419999994</v>
      </c>
      <c r="D890" s="15">
        <v>-19.057973140000001</v>
      </c>
      <c r="E890" s="15">
        <v>4425</v>
      </c>
      <c r="F890" s="15">
        <v>1</v>
      </c>
      <c r="G890" s="15">
        <v>0</v>
      </c>
      <c r="H890" s="17">
        <v>0</v>
      </c>
      <c r="I890" s="19">
        <v>0</v>
      </c>
      <c r="J890" s="19">
        <v>0</v>
      </c>
      <c r="K890" s="19">
        <v>0</v>
      </c>
      <c r="L890" s="15">
        <v>0</v>
      </c>
      <c r="M890" s="15">
        <v>0</v>
      </c>
      <c r="N890" s="15">
        <v>0</v>
      </c>
      <c r="O890" s="19">
        <v>152.60519399999899</v>
      </c>
      <c r="P890" s="19">
        <v>42.689011089217146</v>
      </c>
      <c r="Q890" s="20">
        <v>3.5748121145524889</v>
      </c>
      <c r="R890" s="21">
        <v>0</v>
      </c>
      <c r="S890" s="22">
        <v>4.4999999999999998E-2</v>
      </c>
      <c r="T890" s="22">
        <v>0.95399999999999985</v>
      </c>
      <c r="U890" s="19">
        <v>0</v>
      </c>
      <c r="V890" s="19">
        <v>1.9210054990147716</v>
      </c>
      <c r="W890" s="19">
        <v>40.725316579113148</v>
      </c>
      <c r="X890" s="19">
        <v>0</v>
      </c>
      <c r="Y890" s="19">
        <v>0</v>
      </c>
      <c r="Z890" s="19">
        <v>0</v>
      </c>
      <c r="AA890">
        <v>51.362233798416334</v>
      </c>
      <c r="AB890">
        <v>1</v>
      </c>
      <c r="AC890">
        <v>8.4999999999999992E-2</v>
      </c>
      <c r="AD890">
        <v>0.91500000000000004</v>
      </c>
      <c r="AE890">
        <v>0</v>
      </c>
      <c r="AF890">
        <v>4.3657898728653883</v>
      </c>
      <c r="AG890">
        <v>46.996443925550949</v>
      </c>
      <c r="AH890">
        <v>14566.784060999991</v>
      </c>
      <c r="AI890">
        <v>0</v>
      </c>
      <c r="AJ890">
        <v>13932.258121203</v>
      </c>
      <c r="AK890">
        <v>13932.258121203</v>
      </c>
      <c r="AL890">
        <v>42.689011089217146</v>
      </c>
      <c r="AM890" s="19">
        <v>51.362233798416334</v>
      </c>
      <c r="AN890">
        <v>0.83954133333333336</v>
      </c>
      <c r="AO890">
        <v>0.5561961333333334</v>
      </c>
      <c r="AP890">
        <v>0.1888968</v>
      </c>
      <c r="AQ890">
        <v>1</v>
      </c>
      <c r="AR890">
        <v>0</v>
      </c>
      <c r="AS890">
        <v>2</v>
      </c>
      <c r="AT890">
        <v>1.48</v>
      </c>
      <c r="AU890">
        <v>1</v>
      </c>
      <c r="AV890">
        <v>2</v>
      </c>
      <c r="AW890">
        <v>1.5</v>
      </c>
      <c r="AX890">
        <v>1</v>
      </c>
      <c r="AY890">
        <v>2</v>
      </c>
      <c r="AZ890">
        <v>0.6</v>
      </c>
      <c r="BA890">
        <v>0.3</v>
      </c>
      <c r="BB890">
        <v>0.8</v>
      </c>
      <c r="BC890" s="27">
        <v>0.37798671903388192</v>
      </c>
      <c r="BD890" s="28">
        <v>0.52991145433747799</v>
      </c>
      <c r="BE890" s="28">
        <v>0.31913351549471758</v>
      </c>
      <c r="BF890" s="28">
        <f t="shared" si="144"/>
        <v>0.72182194363794872</v>
      </c>
      <c r="BG890" s="29" t="s">
        <v>106</v>
      </c>
      <c r="BH890">
        <v>0.37004053063388198</v>
      </c>
      <c r="BI890">
        <v>0.357431292337478</v>
      </c>
      <c r="BJ890">
        <v>0.28219200750271756</v>
      </c>
      <c r="BK890">
        <f t="shared" si="145"/>
        <v>0.68488043564594858</v>
      </c>
      <c r="BL890" t="s">
        <v>106</v>
      </c>
      <c r="BM890" s="27">
        <v>0.38740389063388198</v>
      </c>
      <c r="BN890" s="28">
        <v>0.64748092943747804</v>
      </c>
      <c r="BO890" s="28">
        <v>0.35170486145271757</v>
      </c>
      <c r="BP890" s="28">
        <f t="shared" si="146"/>
        <v>0.75439328959594865</v>
      </c>
      <c r="BQ890" s="29" t="s">
        <v>106</v>
      </c>
      <c r="BR890">
        <v>0.28787425240314601</v>
      </c>
      <c r="BS890">
        <v>0.52991145433747799</v>
      </c>
      <c r="BT890">
        <v>0.26321721601994152</v>
      </c>
      <c r="BU890">
        <f t="shared" si="147"/>
        <v>0.66590564416317255</v>
      </c>
      <c r="BV890" t="s">
        <v>106</v>
      </c>
      <c r="BW890" s="27">
        <v>0.27992806400314602</v>
      </c>
      <c r="BX890" s="28">
        <v>0.357431292337478</v>
      </c>
      <c r="BY890" s="28">
        <v>0.22627570802794156</v>
      </c>
      <c r="BZ890" s="28">
        <f t="shared" si="148"/>
        <v>0.62896413617117264</v>
      </c>
      <c r="CA890" s="29" t="s">
        <v>106</v>
      </c>
      <c r="CB890">
        <v>0.29729142400314601</v>
      </c>
      <c r="CC890">
        <v>0.64748092943747804</v>
      </c>
      <c r="CD890">
        <v>0.29578856197794151</v>
      </c>
      <c r="CE890">
        <f t="shared" si="149"/>
        <v>0.69847699012117259</v>
      </c>
      <c r="CF890" t="s">
        <v>106</v>
      </c>
      <c r="CG890" s="27">
        <v>0.17106179565959934</v>
      </c>
      <c r="CH890" s="28">
        <v>0.52991145433747799</v>
      </c>
      <c r="CI890" s="28">
        <v>0.19073312410819485</v>
      </c>
      <c r="CJ890" s="28">
        <f t="shared" si="150"/>
        <v>0.57375022380283047</v>
      </c>
      <c r="CK890" s="29" t="s">
        <v>107</v>
      </c>
      <c r="CL890">
        <v>0.16311560725959934</v>
      </c>
      <c r="CM890">
        <v>0.357431292337478</v>
      </c>
      <c r="CN890">
        <v>0.15379161611619485</v>
      </c>
      <c r="CO890">
        <f t="shared" si="151"/>
        <v>0.55648004425942599</v>
      </c>
      <c r="CP890" t="s">
        <v>106</v>
      </c>
      <c r="CQ890" s="27">
        <v>0.18047896725959933</v>
      </c>
      <c r="CR890" s="28">
        <v>0.64748092943747804</v>
      </c>
      <c r="CS890" s="28">
        <v>0.22330447006619486</v>
      </c>
      <c r="CT890" s="28">
        <f t="shared" si="152"/>
        <v>0.58316739540283047</v>
      </c>
      <c r="CU890" s="29" t="s">
        <v>107</v>
      </c>
      <c r="CV890">
        <v>44195.292621721201</v>
      </c>
      <c r="CW890">
        <v>6420.2792248020396</v>
      </c>
      <c r="CX890">
        <v>0.40268842814323108</v>
      </c>
      <c r="CY890">
        <f t="shared" si="154"/>
        <v>0.93259988248070913</v>
      </c>
      <c r="CZ890">
        <f t="shared" si="153"/>
        <v>0.78067514717711295</v>
      </c>
    </row>
    <row r="891" spans="1:104" x14ac:dyDescent="0.25">
      <c r="A891">
        <v>1</v>
      </c>
      <c r="B891" s="15">
        <v>13238</v>
      </c>
      <c r="C891" s="15">
        <v>-65.863016520000002</v>
      </c>
      <c r="D891" s="15">
        <v>-18.99917379</v>
      </c>
      <c r="E891" s="15">
        <v>4450</v>
      </c>
      <c r="F891" s="15">
        <v>1</v>
      </c>
      <c r="G891" s="15">
        <v>0</v>
      </c>
      <c r="H891" s="17">
        <v>3</v>
      </c>
      <c r="I891" s="19">
        <v>0</v>
      </c>
      <c r="J891" s="19">
        <v>0</v>
      </c>
      <c r="K891" s="19">
        <v>0</v>
      </c>
      <c r="L891" s="15">
        <v>0</v>
      </c>
      <c r="M891" s="15">
        <v>0</v>
      </c>
      <c r="N891" s="15">
        <v>0</v>
      </c>
      <c r="O891" s="19">
        <v>152.60519399999899</v>
      </c>
      <c r="P891" s="19">
        <v>42.689011089217146</v>
      </c>
      <c r="Q891" s="20">
        <v>3.5748121145524889</v>
      </c>
      <c r="R891" s="21">
        <v>2.4000000000000004E-2</v>
      </c>
      <c r="S891" s="22">
        <v>0.21400000000000002</v>
      </c>
      <c r="T891" s="22">
        <v>0.78700000000000003</v>
      </c>
      <c r="U891" s="19">
        <v>0</v>
      </c>
      <c r="V891" s="19">
        <v>9.1354483730924709</v>
      </c>
      <c r="W891" s="19">
        <v>33.596251727213897</v>
      </c>
      <c r="X891" s="19">
        <v>414.87059292989164</v>
      </c>
      <c r="Y891" s="19">
        <v>0</v>
      </c>
      <c r="Z891" s="19">
        <v>414.87059292989164</v>
      </c>
      <c r="AA891">
        <v>51.362233798416334</v>
      </c>
      <c r="AB891">
        <v>1</v>
      </c>
      <c r="AC891">
        <v>0.22800000000000004</v>
      </c>
      <c r="AD891">
        <v>0.77200000000000002</v>
      </c>
      <c r="AE891">
        <v>0</v>
      </c>
      <c r="AF891">
        <v>11.710589306038926</v>
      </c>
      <c r="AG891">
        <v>39.651644492377407</v>
      </c>
      <c r="AH891">
        <v>23078.011092155815</v>
      </c>
      <c r="AI891">
        <v>0</v>
      </c>
      <c r="AJ891">
        <v>22072.737949363102</v>
      </c>
      <c r="AK891">
        <v>21632.4471199006</v>
      </c>
      <c r="AL891">
        <v>41.664474823075935</v>
      </c>
      <c r="AM891" s="19">
        <v>50.337697532275122</v>
      </c>
      <c r="AN891">
        <v>0.83954133333333336</v>
      </c>
      <c r="AO891">
        <v>0.5561961333333334</v>
      </c>
      <c r="AP891">
        <v>0.1888968</v>
      </c>
      <c r="AQ891">
        <v>1</v>
      </c>
      <c r="AR891">
        <v>0</v>
      </c>
      <c r="AS891">
        <v>2</v>
      </c>
      <c r="AT891">
        <v>1.48</v>
      </c>
      <c r="AU891">
        <v>1</v>
      </c>
      <c r="AV891">
        <v>2</v>
      </c>
      <c r="AW891">
        <v>1.5</v>
      </c>
      <c r="AX891">
        <v>1</v>
      </c>
      <c r="AY891">
        <v>2</v>
      </c>
      <c r="AZ891">
        <v>0.6</v>
      </c>
      <c r="BA891">
        <v>0.3</v>
      </c>
      <c r="BB891">
        <v>0.8</v>
      </c>
      <c r="BC891" s="27">
        <v>0.3791500080264405</v>
      </c>
      <c r="BD891" s="28">
        <v>0.52062044189137302</v>
      </c>
      <c r="BE891" s="28">
        <v>0.32018644624334225</v>
      </c>
      <c r="BF891" s="28">
        <f t="shared" si="144"/>
        <v>0.57953570489248496</v>
      </c>
      <c r="BG891" s="29" t="s">
        <v>106</v>
      </c>
      <c r="BH891">
        <v>0.37120381962644056</v>
      </c>
      <c r="BI891">
        <v>0.34814027989137297</v>
      </c>
      <c r="BJ891">
        <v>0.28324493825134223</v>
      </c>
      <c r="BK891">
        <f t="shared" si="145"/>
        <v>0.54259419690048494</v>
      </c>
      <c r="BL891" t="s">
        <v>106</v>
      </c>
      <c r="BM891" s="27">
        <v>0.38856717962644061</v>
      </c>
      <c r="BN891" s="28">
        <v>0.63818991699137295</v>
      </c>
      <c r="BO891" s="28">
        <v>0.35275779220134224</v>
      </c>
      <c r="BP891" s="28">
        <f t="shared" si="146"/>
        <v>0.61210705085048489</v>
      </c>
      <c r="BQ891" s="29" t="s">
        <v>106</v>
      </c>
      <c r="BR891">
        <v>0.28903754139570459</v>
      </c>
      <c r="BS891">
        <v>0.52062044189137302</v>
      </c>
      <c r="BT891">
        <v>0.26427014676856625</v>
      </c>
      <c r="BU891">
        <f t="shared" si="147"/>
        <v>0.52361940541770902</v>
      </c>
      <c r="BV891" t="s">
        <v>106</v>
      </c>
      <c r="BW891" s="27">
        <v>0.28109135299570459</v>
      </c>
      <c r="BX891" s="28">
        <v>0.34814027989137297</v>
      </c>
      <c r="BY891" s="28">
        <v>0.22732863877656623</v>
      </c>
      <c r="BZ891" s="28">
        <f t="shared" si="148"/>
        <v>0.48667789742570894</v>
      </c>
      <c r="CA891" s="29" t="s">
        <v>106</v>
      </c>
      <c r="CB891">
        <v>0.29845471299570459</v>
      </c>
      <c r="CC891">
        <v>0.63818991699137295</v>
      </c>
      <c r="CD891">
        <v>0.29684149272656629</v>
      </c>
      <c r="CE891">
        <f t="shared" si="149"/>
        <v>0.55619075137570895</v>
      </c>
      <c r="CF891" t="s">
        <v>106</v>
      </c>
      <c r="CG891" s="27">
        <v>0.17222508465215791</v>
      </c>
      <c r="CH891" s="28">
        <v>0.52062044189137302</v>
      </c>
      <c r="CI891" s="28">
        <v>0.19178605485681954</v>
      </c>
      <c r="CJ891" s="28">
        <f t="shared" si="150"/>
        <v>0.43157434330130062</v>
      </c>
      <c r="CK891" s="29" t="s">
        <v>107</v>
      </c>
      <c r="CL891">
        <v>0.16427889625215791</v>
      </c>
      <c r="CM891">
        <v>0.34814027989137297</v>
      </c>
      <c r="CN891">
        <v>0.15484454686481958</v>
      </c>
      <c r="CO891">
        <f t="shared" si="151"/>
        <v>0.41419380551396229</v>
      </c>
      <c r="CP891" t="s">
        <v>106</v>
      </c>
      <c r="CQ891" s="27">
        <v>0.18164225625215791</v>
      </c>
      <c r="CR891" s="28">
        <v>0.63818991699137295</v>
      </c>
      <c r="CS891" s="28">
        <v>0.22435740081481956</v>
      </c>
      <c r="CT891" s="28">
        <f t="shared" si="152"/>
        <v>0.44099151490130062</v>
      </c>
      <c r="CU891" s="29" t="s">
        <v>107</v>
      </c>
      <c r="CV891">
        <v>44195.292621721201</v>
      </c>
      <c r="CW891">
        <v>6420.2792248020396</v>
      </c>
      <c r="CX891">
        <v>0.25934925864914271</v>
      </c>
      <c r="CY891">
        <f t="shared" si="154"/>
        <v>0.77996970054051573</v>
      </c>
      <c r="CZ891">
        <f t="shared" si="153"/>
        <v>0.63849926667558321</v>
      </c>
    </row>
    <row r="892" spans="1:104" x14ac:dyDescent="0.25">
      <c r="A892">
        <v>1</v>
      </c>
      <c r="B892" s="15">
        <v>13262</v>
      </c>
      <c r="C892" s="15">
        <v>-65.838372370000002</v>
      </c>
      <c r="D892" s="15">
        <v>-18.987894969999999</v>
      </c>
      <c r="E892" s="15">
        <v>4126</v>
      </c>
      <c r="F892" s="15">
        <v>1</v>
      </c>
      <c r="G892" s="15">
        <v>0</v>
      </c>
      <c r="H892" s="17">
        <v>0</v>
      </c>
      <c r="I892" s="19">
        <v>1</v>
      </c>
      <c r="J892" s="19">
        <v>4</v>
      </c>
      <c r="K892" s="19">
        <v>0</v>
      </c>
      <c r="L892" s="15">
        <v>0</v>
      </c>
      <c r="M892" s="15">
        <v>1.9414993466458099</v>
      </c>
      <c r="N892" s="15">
        <v>0</v>
      </c>
      <c r="O892" s="19">
        <v>174.405936</v>
      </c>
      <c r="P892" s="19">
        <v>48.787441236463167</v>
      </c>
      <c r="Q892" s="20">
        <v>3.5748121151648147</v>
      </c>
      <c r="R892" s="21">
        <v>0</v>
      </c>
      <c r="S892" s="22">
        <v>0.23200000000000001</v>
      </c>
      <c r="T892" s="22">
        <v>0.76800000000000013</v>
      </c>
      <c r="U892" s="19">
        <v>0</v>
      </c>
      <c r="V892" s="19">
        <v>11.318686366859454</v>
      </c>
      <c r="W892" s="19">
        <v>37.468754869603721</v>
      </c>
      <c r="X892" s="19">
        <v>0</v>
      </c>
      <c r="Y892" s="19">
        <v>2370</v>
      </c>
      <c r="Z892" s="19">
        <v>2370</v>
      </c>
      <c r="AA892">
        <v>58.699695777975094</v>
      </c>
      <c r="AB892">
        <v>1</v>
      </c>
      <c r="AC892">
        <v>0.23800000000000002</v>
      </c>
      <c r="AD892">
        <v>0.76200000000000001</v>
      </c>
      <c r="AE892">
        <v>0</v>
      </c>
      <c r="AF892">
        <v>13.970527595158073</v>
      </c>
      <c r="AG892">
        <v>44.72916818281702</v>
      </c>
      <c r="AH892">
        <v>27055.087768006095</v>
      </c>
      <c r="AI892">
        <v>4601.3534515505698</v>
      </c>
      <c r="AJ892">
        <v>30477.9274944225</v>
      </c>
      <c r="AK892">
        <v>30477.9274944225</v>
      </c>
      <c r="AL892">
        <v>48.787441236463167</v>
      </c>
      <c r="AM892" s="19">
        <v>58.699695777975094</v>
      </c>
      <c r="AN892">
        <v>0.82875733333333335</v>
      </c>
      <c r="AO892">
        <v>0.54905173333333335</v>
      </c>
      <c r="AP892">
        <v>0.18647039999999998</v>
      </c>
      <c r="AQ892">
        <v>1</v>
      </c>
      <c r="AR892">
        <v>0</v>
      </c>
      <c r="AS892">
        <v>2</v>
      </c>
      <c r="AT892">
        <v>1.48</v>
      </c>
      <c r="AU892">
        <v>1</v>
      </c>
      <c r="AV892">
        <v>2</v>
      </c>
      <c r="AW892">
        <v>1.5</v>
      </c>
      <c r="AX892">
        <v>1</v>
      </c>
      <c r="AY892">
        <v>2</v>
      </c>
      <c r="AZ892">
        <v>0.6</v>
      </c>
      <c r="BA892">
        <v>0.3</v>
      </c>
      <c r="BB892">
        <v>0.8</v>
      </c>
      <c r="BC892" s="27">
        <v>0.3674127110367954</v>
      </c>
      <c r="BD892" s="28">
        <v>0.51840158208625398</v>
      </c>
      <c r="BE892" s="28">
        <v>0.30996613485611779</v>
      </c>
      <c r="BF892" s="28">
        <f t="shared" si="144"/>
        <v>0.50753430905964536</v>
      </c>
      <c r="BG892" s="29" t="s">
        <v>106</v>
      </c>
      <c r="BH892">
        <v>0.3594665226367954</v>
      </c>
      <c r="BI892">
        <v>0.34592142008625393</v>
      </c>
      <c r="BJ892">
        <v>0.27302462686411777</v>
      </c>
      <c r="BK892">
        <f t="shared" si="145"/>
        <v>0.47059280106764534</v>
      </c>
      <c r="BL892" t="s">
        <v>106</v>
      </c>
      <c r="BM892" s="27">
        <v>0.3768298826367954</v>
      </c>
      <c r="BN892" s="28">
        <v>0.63597105718625402</v>
      </c>
      <c r="BO892" s="28">
        <v>0.34253748081411778</v>
      </c>
      <c r="BP892" s="28">
        <f t="shared" si="146"/>
        <v>0.54010565501764529</v>
      </c>
      <c r="BQ892" s="29" t="s">
        <v>106</v>
      </c>
      <c r="BR892">
        <v>0.27845774886898733</v>
      </c>
      <c r="BS892">
        <v>0.51840158208625398</v>
      </c>
      <c r="BT892">
        <v>0.25476808634718978</v>
      </c>
      <c r="BU892">
        <f t="shared" si="147"/>
        <v>0.45233626055071735</v>
      </c>
      <c r="BV892" t="s">
        <v>106</v>
      </c>
      <c r="BW892" s="27">
        <v>0.27051156046898739</v>
      </c>
      <c r="BX892" s="28">
        <v>0.34592142008625393</v>
      </c>
      <c r="BY892" s="28">
        <v>0.21782657835518976</v>
      </c>
      <c r="BZ892" s="28">
        <f t="shared" si="148"/>
        <v>0.41539475255871733</v>
      </c>
      <c r="CA892" s="29" t="s">
        <v>106</v>
      </c>
      <c r="CB892">
        <v>0.28787492046898738</v>
      </c>
      <c r="CC892">
        <v>0.63597105718625402</v>
      </c>
      <c r="CD892">
        <v>0.28733943230518977</v>
      </c>
      <c r="CE892">
        <f t="shared" si="149"/>
        <v>0.48490760650871734</v>
      </c>
      <c r="CF892" t="s">
        <v>106</v>
      </c>
      <c r="CG892" s="27">
        <v>0.16314576087368068</v>
      </c>
      <c r="CH892" s="28">
        <v>0.51840158208625398</v>
      </c>
      <c r="CI892" s="28">
        <v>0.18321506050228312</v>
      </c>
      <c r="CJ892" s="28">
        <f t="shared" si="150"/>
        <v>0.36071393507720828</v>
      </c>
      <c r="CK892" s="29" t="s">
        <v>107</v>
      </c>
      <c r="CL892">
        <v>0.15519957247368069</v>
      </c>
      <c r="CM892">
        <v>0.34592142008625393</v>
      </c>
      <c r="CN892">
        <v>0.14627355251028312</v>
      </c>
      <c r="CO892">
        <f t="shared" si="151"/>
        <v>0.34384172671381069</v>
      </c>
      <c r="CP892" t="s">
        <v>106</v>
      </c>
      <c r="CQ892" s="27">
        <v>0.17256293247368068</v>
      </c>
      <c r="CR892" s="28">
        <v>0.63597105718625402</v>
      </c>
      <c r="CS892" s="28">
        <v>0.21578640646028313</v>
      </c>
      <c r="CT892" s="28">
        <f t="shared" si="152"/>
        <v>0.37013110667720828</v>
      </c>
      <c r="CU892" s="29" t="s">
        <v>107</v>
      </c>
      <c r="CV892">
        <v>46987.058830504699</v>
      </c>
      <c r="CW892">
        <v>7337.4619722468897</v>
      </c>
      <c r="CX892">
        <v>0.19756817420352757</v>
      </c>
      <c r="CY892">
        <f t="shared" si="154"/>
        <v>0.71596975628978154</v>
      </c>
      <c r="CZ892">
        <f t="shared" si="153"/>
        <v>0.56498088524032297</v>
      </c>
    </row>
    <row r="893" spans="1:104" x14ac:dyDescent="0.25">
      <c r="A893">
        <v>1</v>
      </c>
      <c r="B893" s="15">
        <v>13265</v>
      </c>
      <c r="C893" s="15">
        <v>-66.26967664</v>
      </c>
      <c r="D893" s="15">
        <v>-21.936700170000002</v>
      </c>
      <c r="E893" s="15">
        <v>3403</v>
      </c>
      <c r="F893" s="15">
        <v>1</v>
      </c>
      <c r="G893" s="15">
        <v>0</v>
      </c>
      <c r="H893" s="17">
        <v>3</v>
      </c>
      <c r="I893" s="19">
        <v>1</v>
      </c>
      <c r="J893" s="19">
        <v>5</v>
      </c>
      <c r="K893" s="19">
        <v>1</v>
      </c>
      <c r="L893" s="15">
        <v>0</v>
      </c>
      <c r="M893" s="15">
        <v>1.9414993466458099</v>
      </c>
      <c r="N893" s="15">
        <v>1.2032</v>
      </c>
      <c r="O893" s="19">
        <v>243.441619</v>
      </c>
      <c r="P893" s="19">
        <v>68.099136731989731</v>
      </c>
      <c r="Q893" s="20">
        <v>3.5748121148449554</v>
      </c>
      <c r="R893" s="21">
        <v>1.4999999999999999E-2</v>
      </c>
      <c r="S893" s="22">
        <v>0.184</v>
      </c>
      <c r="T893" s="22">
        <v>0.81599999999999995</v>
      </c>
      <c r="U893" s="19">
        <v>0</v>
      </c>
      <c r="V893" s="19">
        <v>12.53024115868611</v>
      </c>
      <c r="W893" s="19">
        <v>55.568895573303614</v>
      </c>
      <c r="X893" s="19">
        <v>380.27102744236919</v>
      </c>
      <c r="Y893" s="19">
        <v>2507.1749999999997</v>
      </c>
      <c r="Z893" s="19">
        <v>2887.4460274423691</v>
      </c>
      <c r="AA893">
        <v>81.934992027079517</v>
      </c>
      <c r="AB893">
        <v>1</v>
      </c>
      <c r="AC893">
        <v>0.19500000000000001</v>
      </c>
      <c r="AD893">
        <v>0.80499999999999994</v>
      </c>
      <c r="AE893">
        <v>0</v>
      </c>
      <c r="AF893">
        <v>15.977323445280506</v>
      </c>
      <c r="AG893">
        <v>65.957668581799012</v>
      </c>
      <c r="AH893">
        <v>33681.668555758195</v>
      </c>
      <c r="AI893">
        <v>3715.9316436592444</v>
      </c>
      <c r="AJ893">
        <v>38692.847847498699</v>
      </c>
      <c r="AK893">
        <v>38210.462457940703</v>
      </c>
      <c r="AL893">
        <v>67.077649681009888</v>
      </c>
      <c r="AM893" s="19">
        <v>80.913504976099674</v>
      </c>
      <c r="AN893">
        <v>0.84673066666666674</v>
      </c>
      <c r="AO893">
        <v>0.56095906666666673</v>
      </c>
      <c r="AP893">
        <v>0.1905144</v>
      </c>
      <c r="AQ893">
        <v>1</v>
      </c>
      <c r="AR893">
        <v>0</v>
      </c>
      <c r="AS893">
        <v>2</v>
      </c>
      <c r="AT893">
        <v>1.48</v>
      </c>
      <c r="AU893">
        <v>1</v>
      </c>
      <c r="AV893">
        <v>2</v>
      </c>
      <c r="AW893">
        <v>1.5</v>
      </c>
      <c r="AX893">
        <v>1</v>
      </c>
      <c r="AY893">
        <v>2</v>
      </c>
      <c r="AZ893">
        <v>0.6</v>
      </c>
      <c r="BA893">
        <v>0.3</v>
      </c>
      <c r="BB893">
        <v>0.8</v>
      </c>
      <c r="BC893" s="27">
        <v>0.35939899843667955</v>
      </c>
      <c r="BD893" s="28">
        <v>0.47035814814695154</v>
      </c>
      <c r="BE893" s="28">
        <v>0.29976882315395198</v>
      </c>
      <c r="BF893" s="28">
        <f t="shared" si="144"/>
        <v>0.48853370158115261</v>
      </c>
      <c r="BG893" s="29" t="s">
        <v>106</v>
      </c>
      <c r="BH893">
        <v>0.35145281003667961</v>
      </c>
      <c r="BI893">
        <v>0.29787798614695149</v>
      </c>
      <c r="BJ893">
        <v>0.26282731516195196</v>
      </c>
      <c r="BK893">
        <f t="shared" si="145"/>
        <v>0.45159219358915259</v>
      </c>
      <c r="BL893" t="s">
        <v>106</v>
      </c>
      <c r="BM893" s="27">
        <v>0.36881617003667966</v>
      </c>
      <c r="BN893" s="28">
        <v>0.58792762324695147</v>
      </c>
      <c r="BO893" s="28">
        <v>0.33234016911195202</v>
      </c>
      <c r="BP893" s="28">
        <f t="shared" si="146"/>
        <v>0.52110504753915265</v>
      </c>
      <c r="BQ893" s="29" t="s">
        <v>106</v>
      </c>
      <c r="BR893">
        <v>0.26851486216399167</v>
      </c>
      <c r="BS893">
        <v>0.47035814814695154</v>
      </c>
      <c r="BT893">
        <v>0.24337368970194392</v>
      </c>
      <c r="BU893">
        <f t="shared" si="147"/>
        <v>0.43213856812914453</v>
      </c>
      <c r="BV893" t="s">
        <v>106</v>
      </c>
      <c r="BW893" s="27">
        <v>0.26056867376399162</v>
      </c>
      <c r="BX893" s="28">
        <v>0.29787798614695149</v>
      </c>
      <c r="BY893" s="28">
        <v>0.20643218170994398</v>
      </c>
      <c r="BZ893" s="28">
        <f t="shared" si="148"/>
        <v>0.39519706013714462</v>
      </c>
      <c r="CA893" s="29" t="s">
        <v>106</v>
      </c>
      <c r="CB893">
        <v>0.27793203376399167</v>
      </c>
      <c r="CC893">
        <v>0.58792762324695147</v>
      </c>
      <c r="CD893">
        <v>0.27594503565994394</v>
      </c>
      <c r="CE893">
        <f t="shared" si="149"/>
        <v>0.46470991408714457</v>
      </c>
      <c r="CF893" t="s">
        <v>106</v>
      </c>
      <c r="CG893" s="27">
        <v>0.15070209292161829</v>
      </c>
      <c r="CH893" s="28">
        <v>0.47035814814695154</v>
      </c>
      <c r="CI893" s="28">
        <v>0.17026888707897059</v>
      </c>
      <c r="CJ893" s="28">
        <f t="shared" si="150"/>
        <v>0.33946697134881887</v>
      </c>
      <c r="CK893" s="29" t="s">
        <v>107</v>
      </c>
      <c r="CL893">
        <v>0.14275590452161829</v>
      </c>
      <c r="CM893">
        <v>0.29787798614695149</v>
      </c>
      <c r="CN893">
        <v>0.13332737908697062</v>
      </c>
      <c r="CO893">
        <f t="shared" si="151"/>
        <v>0.32209225751417125</v>
      </c>
      <c r="CP893" t="s">
        <v>106</v>
      </c>
      <c r="CQ893" s="27">
        <v>0.16011926452161829</v>
      </c>
      <c r="CR893" s="28">
        <v>0.58792762324695147</v>
      </c>
      <c r="CS893" s="28">
        <v>0.20284023303697063</v>
      </c>
      <c r="CT893" s="28">
        <f t="shared" si="152"/>
        <v>0.34888414294881887</v>
      </c>
      <c r="CU893" s="29" t="s">
        <v>107</v>
      </c>
      <c r="CV893">
        <v>54830.548187838598</v>
      </c>
      <c r="CW893">
        <v>10241.874003384901</v>
      </c>
      <c r="CX893">
        <v>0.18876487842720061</v>
      </c>
      <c r="CY893">
        <f t="shared" si="154"/>
        <v>0.65912302657415212</v>
      </c>
      <c r="CZ893">
        <f t="shared" si="153"/>
        <v>0.54816387686388013</v>
      </c>
    </row>
    <row r="894" spans="1:104" x14ac:dyDescent="0.25">
      <c r="A894">
        <v>1</v>
      </c>
      <c r="B894" s="15">
        <v>13299</v>
      </c>
      <c r="C894" s="15">
        <v>-65.41701089</v>
      </c>
      <c r="D894" s="15">
        <v>-18.391910360000001</v>
      </c>
      <c r="E894" s="15">
        <v>2811</v>
      </c>
      <c r="F894" s="15">
        <v>1</v>
      </c>
      <c r="G894" s="15">
        <v>0</v>
      </c>
      <c r="H894" s="17">
        <v>2</v>
      </c>
      <c r="I894" s="19">
        <v>0</v>
      </c>
      <c r="J894" s="19">
        <v>0</v>
      </c>
      <c r="K894" s="19">
        <v>1</v>
      </c>
      <c r="L894" s="15">
        <v>0</v>
      </c>
      <c r="M894" s="15">
        <v>0</v>
      </c>
      <c r="N894" s="15">
        <v>1.2032</v>
      </c>
      <c r="O894" s="19">
        <v>178.03939299999999</v>
      </c>
      <c r="P894" s="19">
        <v>49.803846290251677</v>
      </c>
      <c r="Q894" s="20">
        <v>3.5748121131529635</v>
      </c>
      <c r="R894" s="21">
        <v>8.2000000000000003E-2</v>
      </c>
      <c r="S894" s="22">
        <v>0.113</v>
      </c>
      <c r="T894" s="22">
        <v>0.8859999999999999</v>
      </c>
      <c r="U894" s="19">
        <v>0</v>
      </c>
      <c r="V894" s="19">
        <v>5.6278346307984393</v>
      </c>
      <c r="W894" s="19">
        <v>44.126207813162978</v>
      </c>
      <c r="X894" s="19">
        <v>1205.5963283327228</v>
      </c>
      <c r="Y894" s="19">
        <v>1560</v>
      </c>
      <c r="Z894" s="19">
        <v>2765.5963283327228</v>
      </c>
      <c r="AA894">
        <v>59.922606088403221</v>
      </c>
      <c r="AB894">
        <v>1</v>
      </c>
      <c r="AC894">
        <v>0.15000000000000002</v>
      </c>
      <c r="AD894">
        <v>0.85</v>
      </c>
      <c r="AE894">
        <v>0</v>
      </c>
      <c r="AF894">
        <v>8.9883909132604849</v>
      </c>
      <c r="AG894">
        <v>50.934215175142739</v>
      </c>
      <c r="AH894">
        <v>21508.110887219704</v>
      </c>
      <c r="AI894">
        <v>1876.992</v>
      </c>
      <c r="AJ894">
        <v>22448.214275848601</v>
      </c>
      <c r="AK894">
        <v>20918.297373883899</v>
      </c>
      <c r="AL894">
        <v>45.719930894451039</v>
      </c>
      <c r="AM894" s="19">
        <v>55.838690692602583</v>
      </c>
      <c r="AN894">
        <v>0.8143786666666667</v>
      </c>
      <c r="AO894">
        <v>0.53952586666666669</v>
      </c>
      <c r="AP894">
        <v>0.18323519999999999</v>
      </c>
      <c r="AQ894">
        <v>1</v>
      </c>
      <c r="AR894">
        <v>0</v>
      </c>
      <c r="AS894">
        <v>2</v>
      </c>
      <c r="AT894">
        <v>1.48</v>
      </c>
      <c r="AU894">
        <v>1</v>
      </c>
      <c r="AV894">
        <v>2</v>
      </c>
      <c r="AW894">
        <v>1.5</v>
      </c>
      <c r="AX894">
        <v>1</v>
      </c>
      <c r="AY894">
        <v>2</v>
      </c>
      <c r="AZ894">
        <v>0.6</v>
      </c>
      <c r="BA894">
        <v>0.3</v>
      </c>
      <c r="BB894">
        <v>0.8</v>
      </c>
      <c r="BC894" s="27">
        <v>0.36540224304422753</v>
      </c>
      <c r="BD894" s="28">
        <v>0.52181746514271632</v>
      </c>
      <c r="BE894" s="28">
        <v>0.30964733371637621</v>
      </c>
      <c r="BF894" s="28">
        <f t="shared" si="144"/>
        <v>0.60068746252043603</v>
      </c>
      <c r="BG894" s="29" t="s">
        <v>106</v>
      </c>
      <c r="BH894">
        <v>0.35745605464422753</v>
      </c>
      <c r="BI894">
        <v>0.34933730314271627</v>
      </c>
      <c r="BJ894">
        <v>0.27270582572437618</v>
      </c>
      <c r="BK894">
        <f t="shared" si="145"/>
        <v>0.56374595452843601</v>
      </c>
      <c r="BL894" t="s">
        <v>106</v>
      </c>
      <c r="BM894" s="27">
        <v>0.37481941464422752</v>
      </c>
      <c r="BN894" s="28">
        <v>0.63938694024271636</v>
      </c>
      <c r="BO894" s="28">
        <v>0.34221867967437619</v>
      </c>
      <c r="BP894" s="28">
        <f t="shared" si="146"/>
        <v>0.63325880847843607</v>
      </c>
      <c r="BQ894" s="29" t="s">
        <v>106</v>
      </c>
      <c r="BR894">
        <v>0.2779906201603235</v>
      </c>
      <c r="BS894">
        <v>0.52181746514271632</v>
      </c>
      <c r="BT894">
        <v>0.2554069531619122</v>
      </c>
      <c r="BU894">
        <f t="shared" si="147"/>
        <v>0.54644708196597203</v>
      </c>
      <c r="BV894" t="s">
        <v>106</v>
      </c>
      <c r="BW894" s="27">
        <v>0.2700444317603235</v>
      </c>
      <c r="BX894" s="28">
        <v>0.34933730314271627</v>
      </c>
      <c r="BY894" s="28">
        <v>0.21846544516991223</v>
      </c>
      <c r="BZ894" s="28">
        <f t="shared" si="148"/>
        <v>0.509505573973972</v>
      </c>
      <c r="CA894" s="29" t="s">
        <v>106</v>
      </c>
      <c r="CB894">
        <v>0.28740779176032349</v>
      </c>
      <c r="CC894">
        <v>0.63938694024271636</v>
      </c>
      <c r="CD894">
        <v>0.28797829911991218</v>
      </c>
      <c r="CE894">
        <f t="shared" si="149"/>
        <v>0.57844792056438332</v>
      </c>
      <c r="CF894" t="s">
        <v>107</v>
      </c>
      <c r="CG894" s="27">
        <v>0.16467925716267018</v>
      </c>
      <c r="CH894" s="28">
        <v>0.52181746514271632</v>
      </c>
      <c r="CI894" s="28">
        <v>0.18509534873945882</v>
      </c>
      <c r="CJ894" s="28">
        <f t="shared" si="150"/>
        <v>0.45571938596673001</v>
      </c>
      <c r="CK894" s="29" t="s">
        <v>107</v>
      </c>
      <c r="CL894">
        <v>0.15673306876267015</v>
      </c>
      <c r="CM894">
        <v>0.34933730314271627</v>
      </c>
      <c r="CN894">
        <v>0.14815384074745885</v>
      </c>
      <c r="CO894">
        <f t="shared" si="151"/>
        <v>0.43919396955151868</v>
      </c>
      <c r="CP894" t="s">
        <v>106</v>
      </c>
      <c r="CQ894" s="27">
        <v>0.17409642876267017</v>
      </c>
      <c r="CR894" s="28">
        <v>0.63938694024271636</v>
      </c>
      <c r="CS894" s="28">
        <v>0.21766669469745886</v>
      </c>
      <c r="CT894" s="28">
        <f t="shared" si="152"/>
        <v>0.46513655756673</v>
      </c>
      <c r="CU894" s="29" t="s">
        <v>107</v>
      </c>
      <c r="CV894">
        <v>47435.006486798098</v>
      </c>
      <c r="CW894">
        <v>7490.3257610503997</v>
      </c>
      <c r="CX894">
        <v>0.29104012880405983</v>
      </c>
      <c r="CY894">
        <f t="shared" si="154"/>
        <v>0.81285759394677615</v>
      </c>
      <c r="CZ894">
        <f t="shared" si="153"/>
        <v>0.65644237184828735</v>
      </c>
    </row>
    <row r="895" spans="1:104" x14ac:dyDescent="0.25">
      <c r="A895">
        <v>1</v>
      </c>
      <c r="B895" s="15">
        <v>13310</v>
      </c>
      <c r="C895" s="15">
        <v>-66.517372109999997</v>
      </c>
      <c r="D895" s="15">
        <v>-21.948793089999999</v>
      </c>
      <c r="E895" s="15">
        <v>3714</v>
      </c>
      <c r="F895" s="15">
        <v>1</v>
      </c>
      <c r="G895" s="15">
        <v>0</v>
      </c>
      <c r="H895" s="17">
        <v>3</v>
      </c>
      <c r="I895" s="19">
        <v>1</v>
      </c>
      <c r="J895" s="19">
        <v>4</v>
      </c>
      <c r="K895" s="19">
        <v>1</v>
      </c>
      <c r="L895" s="15">
        <v>0</v>
      </c>
      <c r="M895" s="15">
        <v>1.9414993466458099</v>
      </c>
      <c r="N895" s="15">
        <v>1.2032</v>
      </c>
      <c r="O895" s="19">
        <v>290.67655999999999</v>
      </c>
      <c r="P895" s="19">
        <v>81.312402080270289</v>
      </c>
      <c r="Q895" s="20">
        <v>3.574812114307591</v>
      </c>
      <c r="R895" s="21">
        <v>0.39999999999999997</v>
      </c>
      <c r="S895" s="22">
        <v>0.18399999999999997</v>
      </c>
      <c r="T895" s="22">
        <v>0.81600000000000017</v>
      </c>
      <c r="U895" s="19">
        <v>0</v>
      </c>
      <c r="V895" s="19">
        <v>14.961481982769731</v>
      </c>
      <c r="W895" s="19">
        <v>66.350920097500563</v>
      </c>
      <c r="X895" s="19">
        <v>12108.132218890552</v>
      </c>
      <c r="Y895" s="19">
        <v>3930</v>
      </c>
      <c r="Z895" s="19">
        <v>16038.132218890552</v>
      </c>
      <c r="AA895">
        <v>97.832826296625171</v>
      </c>
      <c r="AB895">
        <v>1</v>
      </c>
      <c r="AC895">
        <v>0.19499999999999998</v>
      </c>
      <c r="AD895">
        <v>0.80500000000000005</v>
      </c>
      <c r="AE895">
        <v>0</v>
      </c>
      <c r="AF895">
        <v>19.077401127841906</v>
      </c>
      <c r="AG895">
        <v>78.755425168783262</v>
      </c>
      <c r="AH895">
        <v>40216.917676722762</v>
      </c>
      <c r="AI895">
        <v>6478.34545155057</v>
      </c>
      <c r="AJ895">
        <v>44943.422971737797</v>
      </c>
      <c r="AK895">
        <v>30001.780910714599</v>
      </c>
      <c r="AL895">
        <v>48.787441248162182</v>
      </c>
      <c r="AM895" s="19">
        <v>65.307865464517064</v>
      </c>
      <c r="AN895">
        <v>0.81797333333333333</v>
      </c>
      <c r="AO895">
        <v>0.54190733333333341</v>
      </c>
      <c r="AP895">
        <v>0.18404399999999999</v>
      </c>
      <c r="AQ895">
        <v>1</v>
      </c>
      <c r="AR895">
        <v>0</v>
      </c>
      <c r="AS895">
        <v>2</v>
      </c>
      <c r="AT895">
        <v>1.48</v>
      </c>
      <c r="AU895">
        <v>1</v>
      </c>
      <c r="AV895">
        <v>2</v>
      </c>
      <c r="AW895">
        <v>1.5</v>
      </c>
      <c r="AX895">
        <v>1</v>
      </c>
      <c r="AY895">
        <v>2</v>
      </c>
      <c r="AZ895">
        <v>0.6</v>
      </c>
      <c r="BA895">
        <v>0.3</v>
      </c>
      <c r="BB895">
        <v>0.8</v>
      </c>
      <c r="BC895" s="27">
        <v>0.35892275519548233</v>
      </c>
      <c r="BD895" s="28">
        <v>0.47628901981019089</v>
      </c>
      <c r="BE895" s="28">
        <v>0.30256853768118025</v>
      </c>
      <c r="BF895" s="28">
        <f t="shared" si="144"/>
        <v>0.5678161181834378</v>
      </c>
      <c r="BG895" s="29" t="s">
        <v>106</v>
      </c>
      <c r="BH895">
        <v>0.35097656679548234</v>
      </c>
      <c r="BI895">
        <v>0.30380885781019085</v>
      </c>
      <c r="BJ895">
        <v>0.26562702968918023</v>
      </c>
      <c r="BK895">
        <f t="shared" si="145"/>
        <v>0.53087461019143767</v>
      </c>
      <c r="BL895" t="s">
        <v>106</v>
      </c>
      <c r="BM895" s="27">
        <v>0.36833992679548233</v>
      </c>
      <c r="BN895" s="28">
        <v>0.59385849491019083</v>
      </c>
      <c r="BO895" s="28">
        <v>0.33513988363918029</v>
      </c>
      <c r="BP895" s="28">
        <f t="shared" si="146"/>
        <v>0.60038746414143773</v>
      </c>
      <c r="BQ895" s="29" t="s">
        <v>106</v>
      </c>
      <c r="BR895">
        <v>0.27112529749060232</v>
      </c>
      <c r="BS895">
        <v>0.47628901981019089</v>
      </c>
      <c r="BT895">
        <v>0.2480887401381002</v>
      </c>
      <c r="BU895">
        <f t="shared" si="147"/>
        <v>0.51333632064035772</v>
      </c>
      <c r="BV895" t="s">
        <v>106</v>
      </c>
      <c r="BW895" s="27">
        <v>0.26317910909060233</v>
      </c>
      <c r="BX895" s="28">
        <v>0.30380885781019085</v>
      </c>
      <c r="BY895" s="28">
        <v>0.21114723214610021</v>
      </c>
      <c r="BZ895" s="28">
        <f t="shared" si="148"/>
        <v>0.4763948126483577</v>
      </c>
      <c r="CA895" s="29" t="s">
        <v>106</v>
      </c>
      <c r="CB895">
        <v>0.28054246909060232</v>
      </c>
      <c r="CC895">
        <v>0.59385849491019083</v>
      </c>
      <c r="CD895">
        <v>0.28066008609610021</v>
      </c>
      <c r="CE895">
        <f t="shared" si="149"/>
        <v>0.54579004959285982</v>
      </c>
      <c r="CF895" t="s">
        <v>107</v>
      </c>
      <c r="CG895" s="27">
        <v>0.15731377824353565</v>
      </c>
      <c r="CH895" s="28">
        <v>0.47628901981019089</v>
      </c>
      <c r="CI895" s="28">
        <v>0.17746678036003352</v>
      </c>
      <c r="CJ895" s="28">
        <f t="shared" si="150"/>
        <v>0.42256135874579315</v>
      </c>
      <c r="CK895" s="29" t="s">
        <v>107</v>
      </c>
      <c r="CL895">
        <v>0.14936758984353563</v>
      </c>
      <c r="CM895">
        <v>0.30380885781019085</v>
      </c>
      <c r="CN895">
        <v>0.14052527236803355</v>
      </c>
      <c r="CO895">
        <f t="shared" si="151"/>
        <v>0.40577285287029108</v>
      </c>
      <c r="CP895" t="s">
        <v>106</v>
      </c>
      <c r="CQ895" s="27">
        <v>0.16673094984353565</v>
      </c>
      <c r="CR895" s="28">
        <v>0.59385849491019083</v>
      </c>
      <c r="CS895" s="28">
        <v>0.21003812631803356</v>
      </c>
      <c r="CT895" s="28">
        <f t="shared" si="152"/>
        <v>0.43197853034579314</v>
      </c>
      <c r="CU895" s="29" t="s">
        <v>107</v>
      </c>
      <c r="CV895">
        <v>59565.525200291202</v>
      </c>
      <c r="CW895">
        <v>12229.1032870781</v>
      </c>
      <c r="CX895">
        <v>0.2652475805022575</v>
      </c>
      <c r="CY895">
        <f t="shared" si="154"/>
        <v>0.74153660031244839</v>
      </c>
      <c r="CZ895">
        <f t="shared" si="153"/>
        <v>0.62417033569773983</v>
      </c>
    </row>
    <row r="896" spans="1:104" x14ac:dyDescent="0.25">
      <c r="A896">
        <v>1</v>
      </c>
      <c r="B896" s="15">
        <v>13322</v>
      </c>
      <c r="C896" s="15">
        <v>-65.748369729999993</v>
      </c>
      <c r="D896" s="15">
        <v>-18.156114809999998</v>
      </c>
      <c r="E896" s="15">
        <v>2773</v>
      </c>
      <c r="F896" s="15">
        <v>1</v>
      </c>
      <c r="G896" s="15">
        <v>0</v>
      </c>
      <c r="H896" s="17">
        <v>0</v>
      </c>
      <c r="I896" s="19">
        <v>0</v>
      </c>
      <c r="J896" s="19">
        <v>0</v>
      </c>
      <c r="K896" s="19">
        <v>0</v>
      </c>
      <c r="L896" s="15">
        <v>0</v>
      </c>
      <c r="M896" s="15">
        <v>0</v>
      </c>
      <c r="N896" s="15">
        <v>0</v>
      </c>
      <c r="O896" s="19">
        <v>210.74050600000001</v>
      </c>
      <c r="P896" s="19">
        <v>58.951491511120707</v>
      </c>
      <c r="Q896" s="20">
        <v>3.5748121141302347</v>
      </c>
      <c r="R896" s="21">
        <v>0</v>
      </c>
      <c r="S896" s="22">
        <v>0.113</v>
      </c>
      <c r="T896" s="22">
        <v>0.8859999999999999</v>
      </c>
      <c r="U896" s="19">
        <v>0</v>
      </c>
      <c r="V896" s="19">
        <v>6.6615185407566404</v>
      </c>
      <c r="W896" s="19">
        <v>52.231021478852938</v>
      </c>
      <c r="X896" s="19">
        <v>0</v>
      </c>
      <c r="Y896" s="19">
        <v>0</v>
      </c>
      <c r="Z896" s="19">
        <v>0</v>
      </c>
      <c r="AA896">
        <v>70.928799057741372</v>
      </c>
      <c r="AB896">
        <v>1</v>
      </c>
      <c r="AC896">
        <v>0.15000000000000002</v>
      </c>
      <c r="AD896">
        <v>0.85</v>
      </c>
      <c r="AE896">
        <v>0</v>
      </c>
      <c r="AF896">
        <v>10.639319858661207</v>
      </c>
      <c r="AG896">
        <v>60.289479199080162</v>
      </c>
      <c r="AH896">
        <v>25458.580238993698</v>
      </c>
      <c r="AI896">
        <v>0</v>
      </c>
      <c r="AJ896">
        <v>24349.610045676902</v>
      </c>
      <c r="AK896">
        <v>24349.610045676902</v>
      </c>
      <c r="AL896">
        <v>58.951491511120707</v>
      </c>
      <c r="AM896" s="19">
        <v>70.928799057741372</v>
      </c>
      <c r="AN896">
        <v>0.81078400000000006</v>
      </c>
      <c r="AO896">
        <v>0.53714440000000008</v>
      </c>
      <c r="AP896">
        <v>0.18242639999999999</v>
      </c>
      <c r="AQ896">
        <v>1</v>
      </c>
      <c r="AR896">
        <v>0</v>
      </c>
      <c r="AS896">
        <v>2</v>
      </c>
      <c r="AT896">
        <v>1.48</v>
      </c>
      <c r="AU896">
        <v>1</v>
      </c>
      <c r="AV896">
        <v>2</v>
      </c>
      <c r="AW896">
        <v>1.5</v>
      </c>
      <c r="AX896">
        <v>1</v>
      </c>
      <c r="AY896">
        <v>2</v>
      </c>
      <c r="AZ896">
        <v>0.6</v>
      </c>
      <c r="BA896">
        <v>0.3</v>
      </c>
      <c r="BB896">
        <v>0.8</v>
      </c>
      <c r="BC896" s="27">
        <v>0.35307412997250376</v>
      </c>
      <c r="BD896" s="28">
        <v>0.51198383282909288</v>
      </c>
      <c r="BE896" s="28">
        <v>0.29798600523257912</v>
      </c>
      <c r="BF896" s="28">
        <f t="shared" si="144"/>
        <v>0.57176457295295591</v>
      </c>
      <c r="BG896" s="29" t="s">
        <v>106</v>
      </c>
      <c r="BH896">
        <v>0.34512794157250376</v>
      </c>
      <c r="BI896">
        <v>0.33950367082909289</v>
      </c>
      <c r="BJ896">
        <v>0.2610444972405791</v>
      </c>
      <c r="BK896">
        <f t="shared" si="145"/>
        <v>0.534823064960956</v>
      </c>
      <c r="BL896" t="s">
        <v>106</v>
      </c>
      <c r="BM896" s="27">
        <v>0.36249130157250375</v>
      </c>
      <c r="BN896" s="28">
        <v>0.62955330792909292</v>
      </c>
      <c r="BO896" s="28">
        <v>0.33055735119057911</v>
      </c>
      <c r="BP896" s="28">
        <f t="shared" si="146"/>
        <v>0.60433591891095595</v>
      </c>
      <c r="BQ896" s="29" t="s">
        <v>106</v>
      </c>
      <c r="BR896">
        <v>0.26604834190957583</v>
      </c>
      <c r="BS896">
        <v>0.51198383282909288</v>
      </c>
      <c r="BT896">
        <v>0.24398504166673105</v>
      </c>
      <c r="BU896">
        <f t="shared" si="147"/>
        <v>0.51776360938710786</v>
      </c>
      <c r="BV896" t="s">
        <v>106</v>
      </c>
      <c r="BW896" s="27">
        <v>0.25810215350957577</v>
      </c>
      <c r="BX896" s="28">
        <v>0.33950367082909289</v>
      </c>
      <c r="BY896" s="28">
        <v>0.20704353367473111</v>
      </c>
      <c r="BZ896" s="28">
        <f t="shared" si="148"/>
        <v>0.48082210139510795</v>
      </c>
      <c r="CA896" s="29" t="s">
        <v>106</v>
      </c>
      <c r="CB896">
        <v>0.27546551350957577</v>
      </c>
      <c r="CC896">
        <v>0.62955330792909292</v>
      </c>
      <c r="CD896">
        <v>0.27655638762473106</v>
      </c>
      <c r="CE896">
        <f t="shared" si="149"/>
        <v>0.54924408122995261</v>
      </c>
      <c r="CF896" t="s">
        <v>107</v>
      </c>
      <c r="CG896" s="27">
        <v>0.15323713516133575</v>
      </c>
      <c r="CH896" s="28">
        <v>0.51198383282909288</v>
      </c>
      <c r="CI896" s="28">
        <v>0.17398379259989105</v>
      </c>
      <c r="CJ896" s="28">
        <f t="shared" si="150"/>
        <v>0.42701570288171259</v>
      </c>
      <c r="CK896" s="29" t="s">
        <v>107</v>
      </c>
      <c r="CL896">
        <v>0.14529094676133575</v>
      </c>
      <c r="CM896">
        <v>0.33950367082909289</v>
      </c>
      <c r="CN896">
        <v>0.13704228460789106</v>
      </c>
      <c r="CO896">
        <f t="shared" si="151"/>
        <v>0.41082085232826793</v>
      </c>
      <c r="CP896" t="s">
        <v>106</v>
      </c>
      <c r="CQ896" s="27">
        <v>0.16265430676133574</v>
      </c>
      <c r="CR896" s="28">
        <v>0.62955330792909292</v>
      </c>
      <c r="CS896" s="28">
        <v>0.20655513855789107</v>
      </c>
      <c r="CT896" s="28">
        <f t="shared" si="152"/>
        <v>0.43643287448171258</v>
      </c>
      <c r="CU896" s="29" t="s">
        <v>107</v>
      </c>
      <c r="CV896">
        <v>51276.880223501503</v>
      </c>
      <c r="CW896">
        <v>8866.0998822176698</v>
      </c>
      <c r="CX896">
        <v>0.27377856772037684</v>
      </c>
      <c r="CY896">
        <f t="shared" si="154"/>
        <v>0.78576240054946966</v>
      </c>
      <c r="CZ896">
        <f t="shared" si="153"/>
        <v>0.62685269769288054</v>
      </c>
    </row>
    <row r="897" spans="1:104" x14ac:dyDescent="0.25">
      <c r="A897">
        <v>1</v>
      </c>
      <c r="B897" s="15">
        <v>13329</v>
      </c>
      <c r="C897" s="15">
        <v>-66.078714890000001</v>
      </c>
      <c r="D897" s="15">
        <v>-18.551834929999998</v>
      </c>
      <c r="E897" s="15">
        <v>3604</v>
      </c>
      <c r="F897" s="15">
        <v>1</v>
      </c>
      <c r="G897" s="15">
        <v>0</v>
      </c>
      <c r="H897" s="17">
        <v>0</v>
      </c>
      <c r="I897" s="19">
        <v>0</v>
      </c>
      <c r="J897" s="19">
        <v>0</v>
      </c>
      <c r="K897" s="19">
        <v>1</v>
      </c>
      <c r="L897" s="15">
        <v>0</v>
      </c>
      <c r="M897" s="15">
        <v>0</v>
      </c>
      <c r="N897" s="15">
        <v>1.2032</v>
      </c>
      <c r="O897" s="19">
        <v>218.00742</v>
      </c>
      <c r="P897" s="19">
        <v>60.984301560202709</v>
      </c>
      <c r="Q897" s="20">
        <v>3.5748121143075915</v>
      </c>
      <c r="R897" s="21">
        <v>0</v>
      </c>
      <c r="S897" s="22">
        <v>9.3000000000000013E-2</v>
      </c>
      <c r="T897" s="22">
        <v>0.90699999999999992</v>
      </c>
      <c r="U897" s="19">
        <v>0</v>
      </c>
      <c r="V897" s="19">
        <v>5.6715400450988529</v>
      </c>
      <c r="W897" s="19">
        <v>55.312761515103851</v>
      </c>
      <c r="X897" s="19">
        <v>0</v>
      </c>
      <c r="Y897" s="19">
        <v>1560</v>
      </c>
      <c r="Z897" s="19">
        <v>1560</v>
      </c>
      <c r="AA897">
        <v>73.374619707845113</v>
      </c>
      <c r="AB897">
        <v>1</v>
      </c>
      <c r="AC897">
        <v>0.11900000000000002</v>
      </c>
      <c r="AD897">
        <v>0.88100000000000001</v>
      </c>
      <c r="AE897">
        <v>0</v>
      </c>
      <c r="AF897">
        <v>8.7315797452335708</v>
      </c>
      <c r="AG897">
        <v>64.643039962611539</v>
      </c>
      <c r="AH897">
        <v>23700.617778693326</v>
      </c>
      <c r="AI897">
        <v>1876.992</v>
      </c>
      <c r="AJ897">
        <v>24545.216033663499</v>
      </c>
      <c r="AK897">
        <v>24545.216033663499</v>
      </c>
      <c r="AL897">
        <v>60.984301560202709</v>
      </c>
      <c r="AM897" s="19">
        <v>73.374619707845113</v>
      </c>
      <c r="AN897">
        <v>0.81797333333333333</v>
      </c>
      <c r="AO897">
        <v>0.54190733333333341</v>
      </c>
      <c r="AP897">
        <v>0.18404399999999999</v>
      </c>
      <c r="AQ897">
        <v>1</v>
      </c>
      <c r="AR897">
        <v>0</v>
      </c>
      <c r="AS897">
        <v>2</v>
      </c>
      <c r="AT897">
        <v>1.48</v>
      </c>
      <c r="AU897">
        <v>1</v>
      </c>
      <c r="AV897">
        <v>2</v>
      </c>
      <c r="AW897">
        <v>1.5</v>
      </c>
      <c r="AX897">
        <v>1</v>
      </c>
      <c r="AY897">
        <v>2</v>
      </c>
      <c r="AZ897">
        <v>0.6</v>
      </c>
      <c r="BA897">
        <v>0.3</v>
      </c>
      <c r="BB897">
        <v>0.8</v>
      </c>
      <c r="BC897" s="27">
        <v>0.35398095700148691</v>
      </c>
      <c r="BD897" s="28">
        <v>0.50559783135042868</v>
      </c>
      <c r="BE897" s="28">
        <v>0.29801070464173829</v>
      </c>
      <c r="BF897" s="28">
        <f t="shared" si="144"/>
        <v>0.57465628199713625</v>
      </c>
      <c r="BG897" s="29" t="s">
        <v>106</v>
      </c>
      <c r="BH897">
        <v>0.34603476860148696</v>
      </c>
      <c r="BI897">
        <v>0.33311766935042864</v>
      </c>
      <c r="BJ897">
        <v>0.26106919664973827</v>
      </c>
      <c r="BK897">
        <f t="shared" si="145"/>
        <v>0.53771477400513623</v>
      </c>
      <c r="BL897" t="s">
        <v>106</v>
      </c>
      <c r="BM897" s="27">
        <v>0.36339812860148696</v>
      </c>
      <c r="BN897" s="28">
        <v>0.62316730645042862</v>
      </c>
      <c r="BO897" s="28">
        <v>0.33058205059973828</v>
      </c>
      <c r="BP897" s="28">
        <f t="shared" si="146"/>
        <v>0.6072276279551363</v>
      </c>
      <c r="BQ897" s="29" t="s">
        <v>106</v>
      </c>
      <c r="BR897">
        <v>0.26618349929660701</v>
      </c>
      <c r="BS897">
        <v>0.50559783135042868</v>
      </c>
      <c r="BT897">
        <v>0.24353090709865827</v>
      </c>
      <c r="BU897">
        <f t="shared" si="147"/>
        <v>0.52017648445405618</v>
      </c>
      <c r="BV897" t="s">
        <v>106</v>
      </c>
      <c r="BW897" s="27">
        <v>0.25823731089660701</v>
      </c>
      <c r="BX897" s="28">
        <v>0.33311766935042864</v>
      </c>
      <c r="BY897" s="28">
        <v>0.2065893991066583</v>
      </c>
      <c r="BZ897" s="28">
        <f t="shared" si="148"/>
        <v>0.48323497646205626</v>
      </c>
      <c r="CA897" s="29" t="s">
        <v>106</v>
      </c>
      <c r="CB897">
        <v>0.275600670896607</v>
      </c>
      <c r="CC897">
        <v>0.62316730645042862</v>
      </c>
      <c r="CD897">
        <v>0.27610225305665825</v>
      </c>
      <c r="CE897">
        <f t="shared" si="149"/>
        <v>0.55224624825200497</v>
      </c>
      <c r="CF897" t="s">
        <v>107</v>
      </c>
      <c r="CG897" s="27">
        <v>0.15237198004954031</v>
      </c>
      <c r="CH897" s="28">
        <v>0.50559783135042868</v>
      </c>
      <c r="CI897" s="28">
        <v>0.17290894732059159</v>
      </c>
      <c r="CJ897" s="28">
        <f t="shared" si="150"/>
        <v>0.4290175574049383</v>
      </c>
      <c r="CK897" s="29" t="s">
        <v>107</v>
      </c>
      <c r="CL897">
        <v>0.14442579164954028</v>
      </c>
      <c r="CM897">
        <v>0.33311766935042864</v>
      </c>
      <c r="CN897">
        <v>0.13596743932859159</v>
      </c>
      <c r="CO897">
        <f t="shared" si="151"/>
        <v>0.41261301668398953</v>
      </c>
      <c r="CP897" t="s">
        <v>106</v>
      </c>
      <c r="CQ897" s="27">
        <v>0.1617891516495403</v>
      </c>
      <c r="CR897" s="28">
        <v>0.62316730645042862</v>
      </c>
      <c r="CS897" s="28">
        <v>0.2054802932785916</v>
      </c>
      <c r="CT897" s="28">
        <f t="shared" si="152"/>
        <v>0.4384347290049383</v>
      </c>
      <c r="CU897" s="29" t="s">
        <v>107</v>
      </c>
      <c r="CV897">
        <v>52089.171819363997</v>
      </c>
      <c r="CW897">
        <v>9171.8274634806403</v>
      </c>
      <c r="CX897">
        <v>0.27664557735539796</v>
      </c>
      <c r="CY897">
        <f t="shared" si="154"/>
        <v>0.78224340870582665</v>
      </c>
      <c r="CZ897">
        <f t="shared" si="153"/>
        <v>0.63062653435688487</v>
      </c>
    </row>
    <row r="898" spans="1:104" x14ac:dyDescent="0.25">
      <c r="A898">
        <v>1</v>
      </c>
      <c r="B898" s="15">
        <v>13333</v>
      </c>
      <c r="C898" s="15">
        <v>-65.859286800000007</v>
      </c>
      <c r="D898" s="15">
        <v>-19.086852789999998</v>
      </c>
      <c r="E898" s="15">
        <v>3885</v>
      </c>
      <c r="F898" s="15">
        <v>1</v>
      </c>
      <c r="G898" s="15">
        <v>0</v>
      </c>
      <c r="H898" s="17">
        <v>0</v>
      </c>
      <c r="I898" s="19">
        <v>0</v>
      </c>
      <c r="J898" s="19">
        <v>0</v>
      </c>
      <c r="K898" s="19">
        <v>1</v>
      </c>
      <c r="L898" s="15">
        <v>0</v>
      </c>
      <c r="M898" s="15">
        <v>0</v>
      </c>
      <c r="N898" s="15">
        <v>1.2032</v>
      </c>
      <c r="O898" s="19">
        <v>167.13902200000001</v>
      </c>
      <c r="P898" s="19">
        <v>46.754631187381158</v>
      </c>
      <c r="Q898" s="20">
        <v>3.5748121149784624</v>
      </c>
      <c r="R898" s="21">
        <v>0</v>
      </c>
      <c r="S898" s="22">
        <v>4.4999999999999998E-2</v>
      </c>
      <c r="T898" s="22">
        <v>0.95399999999999996</v>
      </c>
      <c r="U898" s="19">
        <v>0</v>
      </c>
      <c r="V898" s="19">
        <v>2.1039584034321521</v>
      </c>
      <c r="W898" s="19">
        <v>44.603918152761622</v>
      </c>
      <c r="X898" s="19">
        <v>0</v>
      </c>
      <c r="Y898" s="19">
        <v>1560</v>
      </c>
      <c r="Z898" s="19">
        <v>1560</v>
      </c>
      <c r="AA898">
        <v>56.253875127871353</v>
      </c>
      <c r="AB898">
        <v>1</v>
      </c>
      <c r="AC898">
        <v>8.4999999999999992E-2</v>
      </c>
      <c r="AD898">
        <v>0.91500000000000004</v>
      </c>
      <c r="AE898">
        <v>0</v>
      </c>
      <c r="AF898">
        <v>4.7815793858690645</v>
      </c>
      <c r="AG898">
        <v>51.472295742002288</v>
      </c>
      <c r="AH898">
        <v>15954.096833059197</v>
      </c>
      <c r="AI898">
        <v>1876.992</v>
      </c>
      <c r="AJ898">
        <v>17136.1318492711</v>
      </c>
      <c r="AK898">
        <v>17136.1318492711</v>
      </c>
      <c r="AL898">
        <v>46.754631187381158</v>
      </c>
      <c r="AM898" s="19">
        <v>56.253875127871353</v>
      </c>
      <c r="AN898">
        <v>0.80718933333333343</v>
      </c>
      <c r="AO898">
        <v>0.53476293333333336</v>
      </c>
      <c r="AP898">
        <v>0.18161759999999999</v>
      </c>
      <c r="AQ898">
        <v>1</v>
      </c>
      <c r="AR898">
        <v>0</v>
      </c>
      <c r="AS898">
        <v>2</v>
      </c>
      <c r="AT898">
        <v>1.48</v>
      </c>
      <c r="AU898">
        <v>1</v>
      </c>
      <c r="AV898">
        <v>2</v>
      </c>
      <c r="AW898">
        <v>1.5</v>
      </c>
      <c r="AX898">
        <v>1</v>
      </c>
      <c r="AY898">
        <v>2</v>
      </c>
      <c r="AZ898">
        <v>0.6</v>
      </c>
      <c r="BA898">
        <v>0.3</v>
      </c>
      <c r="BB898">
        <v>0.8</v>
      </c>
      <c r="BC898" s="27">
        <v>0.36272779732163374</v>
      </c>
      <c r="BD898" s="28">
        <v>0.51151635676381213</v>
      </c>
      <c r="BE898" s="28">
        <v>0.30776545539707278</v>
      </c>
      <c r="BF898" s="28">
        <f t="shared" si="144"/>
        <v>0.65129111455606625</v>
      </c>
      <c r="BG898" s="29" t="s">
        <v>106</v>
      </c>
      <c r="BH898">
        <v>0.35478160892163374</v>
      </c>
      <c r="BI898">
        <v>0.33903619476381214</v>
      </c>
      <c r="BJ898">
        <v>0.27082394740507276</v>
      </c>
      <c r="BK898">
        <f t="shared" si="145"/>
        <v>0.61434960656406612</v>
      </c>
      <c r="BL898" t="s">
        <v>106</v>
      </c>
      <c r="BM898" s="27">
        <v>0.37214496892163373</v>
      </c>
      <c r="BN898" s="28">
        <v>0.62908583186381217</v>
      </c>
      <c r="BO898" s="28">
        <v>0.34033680135507277</v>
      </c>
      <c r="BP898" s="28">
        <f t="shared" si="146"/>
        <v>0.68386246051406618</v>
      </c>
      <c r="BQ898" s="29" t="s">
        <v>106</v>
      </c>
      <c r="BR898">
        <v>0.27608784407968168</v>
      </c>
      <c r="BS898">
        <v>0.51151635676381213</v>
      </c>
      <c r="BT898">
        <v>0.25400390881984075</v>
      </c>
      <c r="BU898">
        <f t="shared" si="147"/>
        <v>0.59752956797883416</v>
      </c>
      <c r="BV898" t="s">
        <v>106</v>
      </c>
      <c r="BW898" s="27">
        <v>0.26814165567968173</v>
      </c>
      <c r="BX898" s="28">
        <v>0.33903619476381214</v>
      </c>
      <c r="BY898" s="28">
        <v>0.21706240082784073</v>
      </c>
      <c r="BZ898" s="28">
        <f t="shared" si="148"/>
        <v>0.56058805998683414</v>
      </c>
      <c r="CA898" s="29" t="s">
        <v>106</v>
      </c>
      <c r="CB898">
        <v>0.28550501567968167</v>
      </c>
      <c r="CC898">
        <v>0.62908583186381217</v>
      </c>
      <c r="CD898">
        <v>0.28657525477784074</v>
      </c>
      <c r="CE898">
        <f t="shared" si="149"/>
        <v>0.62903067483867514</v>
      </c>
      <c r="CF898" t="s">
        <v>107</v>
      </c>
      <c r="CG898" s="27">
        <v>0.16377679358085501</v>
      </c>
      <c r="CH898" s="28">
        <v>0.51151635676381213</v>
      </c>
      <c r="CI898" s="28">
        <v>0.18431301510861403</v>
      </c>
      <c r="CJ898" s="28">
        <f t="shared" si="150"/>
        <v>0.50730245273984842</v>
      </c>
      <c r="CK898" s="29" t="s">
        <v>107</v>
      </c>
      <c r="CL898">
        <v>0.15583060518085501</v>
      </c>
      <c r="CM898">
        <v>0.33903619476381214</v>
      </c>
      <c r="CN898">
        <v>0.14737150711661406</v>
      </c>
      <c r="CO898">
        <f t="shared" si="151"/>
        <v>0.49089716627560748</v>
      </c>
      <c r="CP898" t="s">
        <v>106</v>
      </c>
      <c r="CQ898" s="27">
        <v>0.173193965180855</v>
      </c>
      <c r="CR898" s="28">
        <v>0.62908583186381217</v>
      </c>
      <c r="CS898" s="28">
        <v>0.21688436106661407</v>
      </c>
      <c r="CT898" s="28">
        <f t="shared" si="152"/>
        <v>0.51671962433984842</v>
      </c>
      <c r="CU898" s="29" t="s">
        <v>107</v>
      </c>
      <c r="CV898">
        <v>46076.940169151298</v>
      </c>
      <c r="CW898">
        <v>7031.7343909839201</v>
      </c>
      <c r="CX898">
        <v>0.34352565915899341</v>
      </c>
      <c r="CY898">
        <f t="shared" si="154"/>
        <v>0.8550420159228056</v>
      </c>
      <c r="CZ898">
        <f t="shared" si="153"/>
        <v>0.7062534564806271</v>
      </c>
    </row>
    <row r="899" spans="1:104" x14ac:dyDescent="0.25">
      <c r="A899">
        <v>1</v>
      </c>
      <c r="B899" s="15">
        <v>13338</v>
      </c>
      <c r="C899" s="15">
        <v>-65.551199999999994</v>
      </c>
      <c r="D899" s="15">
        <v>-18.787294450000001</v>
      </c>
      <c r="E899" s="15">
        <v>3295</v>
      </c>
      <c r="F899" s="15">
        <v>1</v>
      </c>
      <c r="G899" s="15">
        <v>0</v>
      </c>
      <c r="H899" s="17">
        <v>3</v>
      </c>
      <c r="I899" s="19">
        <v>0</v>
      </c>
      <c r="J899" s="19">
        <v>0</v>
      </c>
      <c r="K899" s="19">
        <v>1</v>
      </c>
      <c r="L899" s="15">
        <v>0</v>
      </c>
      <c r="M899" s="15">
        <v>0</v>
      </c>
      <c r="N899" s="15">
        <v>1.2032</v>
      </c>
      <c r="O899" s="19">
        <v>425.11446899999999</v>
      </c>
      <c r="P899" s="19">
        <v>118.91938804678242</v>
      </c>
      <c r="Q899" s="20">
        <v>3.5748121141757108</v>
      </c>
      <c r="R899" s="21">
        <v>8.5000000000000006E-2</v>
      </c>
      <c r="S899" s="22">
        <v>8.4000000000000005E-2</v>
      </c>
      <c r="T899" s="22">
        <v>0.91600000000000004</v>
      </c>
      <c r="U899" s="19">
        <v>0</v>
      </c>
      <c r="V899" s="19">
        <v>9.989228595929724</v>
      </c>
      <c r="W899" s="19">
        <v>108.9301594508527</v>
      </c>
      <c r="X899" s="19">
        <v>2668.2680396262467</v>
      </c>
      <c r="Y899" s="19">
        <v>1560</v>
      </c>
      <c r="Z899" s="19">
        <v>4228.2680396262467</v>
      </c>
      <c r="AA899">
        <v>143.08050845515837</v>
      </c>
      <c r="AB899">
        <v>1</v>
      </c>
      <c r="AC899">
        <v>0.10900000000000001</v>
      </c>
      <c r="AD899">
        <v>0.89100000000000001</v>
      </c>
      <c r="AE899">
        <v>0</v>
      </c>
      <c r="AF899">
        <v>15.595775421612263</v>
      </c>
      <c r="AG899">
        <v>127.48473303354611</v>
      </c>
      <c r="AH899">
        <v>44558.173436452875</v>
      </c>
      <c r="AI899">
        <v>1876.992</v>
      </c>
      <c r="AJ899">
        <v>44494.221116061199</v>
      </c>
      <c r="AK899">
        <v>41350.856751886597</v>
      </c>
      <c r="AL899">
        <v>108.81124006280591</v>
      </c>
      <c r="AM899" s="19">
        <v>132.97236047118184</v>
      </c>
      <c r="AN899">
        <v>0.80359466666666668</v>
      </c>
      <c r="AO899">
        <v>0.53238146666666675</v>
      </c>
      <c r="AP899">
        <v>0.18080879999999999</v>
      </c>
      <c r="AQ899">
        <v>1</v>
      </c>
      <c r="AR899">
        <v>0</v>
      </c>
      <c r="AS899">
        <v>2</v>
      </c>
      <c r="AT899">
        <v>1.48</v>
      </c>
      <c r="AU899">
        <v>1</v>
      </c>
      <c r="AV899">
        <v>2</v>
      </c>
      <c r="AW899">
        <v>1.5</v>
      </c>
      <c r="AX899">
        <v>1</v>
      </c>
      <c r="AY899">
        <v>2</v>
      </c>
      <c r="AZ899">
        <v>0.6</v>
      </c>
      <c r="BA899">
        <v>0.3</v>
      </c>
      <c r="BB899">
        <v>0.8</v>
      </c>
      <c r="BC899" s="27">
        <v>0.33147645669231818</v>
      </c>
      <c r="BD899" s="28">
        <v>0.4965335946335625</v>
      </c>
      <c r="BE899" s="28">
        <v>0.27767095910003947</v>
      </c>
      <c r="BF899" s="28">
        <f t="shared" si="144"/>
        <v>0.51659424029922563</v>
      </c>
      <c r="BG899" s="29" t="s">
        <v>106</v>
      </c>
      <c r="BH899">
        <v>0.32353026829231818</v>
      </c>
      <c r="BI899">
        <v>0.32405343263356245</v>
      </c>
      <c r="BJ899">
        <v>0.2407294511080395</v>
      </c>
      <c r="BK899">
        <f t="shared" si="145"/>
        <v>0.47965273230722566</v>
      </c>
      <c r="BL899" t="s">
        <v>106</v>
      </c>
      <c r="BM899" s="27">
        <v>0.34089362829231817</v>
      </c>
      <c r="BN899" s="28">
        <v>0.61410306973356255</v>
      </c>
      <c r="BO899" s="28">
        <v>0.31024230505803946</v>
      </c>
      <c r="BP899" s="28">
        <f t="shared" si="146"/>
        <v>0.54916558625722556</v>
      </c>
      <c r="BQ899" s="29" t="s">
        <v>106</v>
      </c>
      <c r="BR899">
        <v>0.24522233827134218</v>
      </c>
      <c r="BS899">
        <v>0.4965335946335625</v>
      </c>
      <c r="BT899">
        <v>0.22414882951142351</v>
      </c>
      <c r="BU899">
        <f t="shared" si="147"/>
        <v>0.46307211071060966</v>
      </c>
      <c r="BV899" t="s">
        <v>106</v>
      </c>
      <c r="BW899" s="27">
        <v>0.23727614987134218</v>
      </c>
      <c r="BX899" s="28">
        <v>0.32405343263356245</v>
      </c>
      <c r="BY899" s="28">
        <v>0.18720732151942354</v>
      </c>
      <c r="BZ899" s="28">
        <f t="shared" si="148"/>
        <v>0.4261306027186097</v>
      </c>
      <c r="CA899" s="29" t="s">
        <v>106</v>
      </c>
      <c r="CB899">
        <v>0.25463950987134221</v>
      </c>
      <c r="CC899">
        <v>0.61410306973356255</v>
      </c>
      <c r="CD899">
        <v>0.25672017546942349</v>
      </c>
      <c r="CE899">
        <f t="shared" si="149"/>
        <v>0.49356279107052836</v>
      </c>
      <c r="CF899" t="s">
        <v>107</v>
      </c>
      <c r="CG899" s="27">
        <v>0.13341144402192881</v>
      </c>
      <c r="CH899" s="28">
        <v>0.4965335946335625</v>
      </c>
      <c r="CI899" s="28">
        <v>0.15476829115581014</v>
      </c>
      <c r="CJ899" s="28">
        <f t="shared" si="150"/>
        <v>0.37233472522111499</v>
      </c>
      <c r="CK899" s="29" t="s">
        <v>107</v>
      </c>
      <c r="CL899">
        <v>0.12546525562192881</v>
      </c>
      <c r="CM899">
        <v>0.32405343263356245</v>
      </c>
      <c r="CN899">
        <v>0.11782678316381015</v>
      </c>
      <c r="CO899">
        <f t="shared" si="151"/>
        <v>0.35675006436299628</v>
      </c>
      <c r="CP899" t="s">
        <v>106</v>
      </c>
      <c r="CQ899" s="27">
        <v>0.14282861562192881</v>
      </c>
      <c r="CR899" s="28">
        <v>0.61410306973356255</v>
      </c>
      <c r="CS899" s="28">
        <v>0.18733963711381016</v>
      </c>
      <c r="CT899" s="28">
        <f t="shared" si="152"/>
        <v>0.38175189682111499</v>
      </c>
      <c r="CU899" s="29" t="s">
        <v>107</v>
      </c>
      <c r="CV899">
        <v>71247.514609617006</v>
      </c>
      <c r="CW899">
        <v>17885.063556894798</v>
      </c>
      <c r="CX899">
        <v>0.23892328119918615</v>
      </c>
      <c r="CY899">
        <f t="shared" si="154"/>
        <v>0.73545687583274866</v>
      </c>
      <c r="CZ899">
        <f t="shared" si="153"/>
        <v>0.57039973789150433</v>
      </c>
    </row>
    <row r="900" spans="1:104" x14ac:dyDescent="0.25">
      <c r="A900">
        <v>1</v>
      </c>
      <c r="B900" s="15">
        <v>13349</v>
      </c>
      <c r="C900" s="15">
        <v>-65.868932709999996</v>
      </c>
      <c r="D900" s="15">
        <v>-18.140655420000002</v>
      </c>
      <c r="E900" s="15">
        <v>3336</v>
      </c>
      <c r="F900" s="15">
        <v>1</v>
      </c>
      <c r="G900" s="15">
        <v>0</v>
      </c>
      <c r="H900" s="17">
        <v>3</v>
      </c>
      <c r="I900" s="19">
        <v>0</v>
      </c>
      <c r="J900" s="19">
        <v>0</v>
      </c>
      <c r="K900" s="19">
        <v>1</v>
      </c>
      <c r="L900" s="15">
        <v>0</v>
      </c>
      <c r="M900" s="15">
        <v>0</v>
      </c>
      <c r="N900" s="15">
        <v>1.2032</v>
      </c>
      <c r="O900" s="19">
        <v>207.10704899999999</v>
      </c>
      <c r="P900" s="19">
        <v>57.935086486579699</v>
      </c>
      <c r="Q900" s="20">
        <v>3.5748121140368894</v>
      </c>
      <c r="R900" s="21">
        <v>5.2999999999999999E-2</v>
      </c>
      <c r="S900" s="22">
        <v>0.113</v>
      </c>
      <c r="T900" s="22">
        <v>0.8859999999999999</v>
      </c>
      <c r="U900" s="19">
        <v>0</v>
      </c>
      <c r="V900" s="19">
        <v>6.5466647729835064</v>
      </c>
      <c r="W900" s="19">
        <v>51.330486627109607</v>
      </c>
      <c r="X900" s="19">
        <v>906.44761249193402</v>
      </c>
      <c r="Y900" s="19">
        <v>1560</v>
      </c>
      <c r="Z900" s="19">
        <v>2466.4476124919338</v>
      </c>
      <c r="AA900">
        <v>69.705888718065736</v>
      </c>
      <c r="AB900">
        <v>1</v>
      </c>
      <c r="AC900">
        <v>0.15000000000000002</v>
      </c>
      <c r="AD900">
        <v>0.85</v>
      </c>
      <c r="AE900">
        <v>0</v>
      </c>
      <c r="AF900">
        <v>10.455883307709861</v>
      </c>
      <c r="AG900">
        <v>59.250005410355875</v>
      </c>
      <c r="AH900">
        <v>25019.639196408414</v>
      </c>
      <c r="AI900">
        <v>1876.992</v>
      </c>
      <c r="AJ900">
        <v>25806.7811790017</v>
      </c>
      <c r="AK900">
        <v>24669.986845753199</v>
      </c>
      <c r="AL900">
        <v>54.864526902790971</v>
      </c>
      <c r="AM900" s="19">
        <v>66.635329134277015</v>
      </c>
      <c r="AN900">
        <v>0.84313600000000011</v>
      </c>
      <c r="AO900">
        <v>0.55857760000000001</v>
      </c>
      <c r="AP900">
        <v>0.1897056</v>
      </c>
      <c r="AQ900">
        <v>1</v>
      </c>
      <c r="AR900">
        <v>0</v>
      </c>
      <c r="AS900">
        <v>2</v>
      </c>
      <c r="AT900">
        <v>1.48</v>
      </c>
      <c r="AU900">
        <v>1</v>
      </c>
      <c r="AV900">
        <v>2</v>
      </c>
      <c r="AW900">
        <v>1.5</v>
      </c>
      <c r="AX900">
        <v>1</v>
      </c>
      <c r="AY900">
        <v>2</v>
      </c>
      <c r="AZ900">
        <v>0.6</v>
      </c>
      <c r="BA900">
        <v>0.3</v>
      </c>
      <c r="BB900">
        <v>0.8</v>
      </c>
      <c r="BC900" s="27">
        <v>0.36602978704246991</v>
      </c>
      <c r="BD900" s="28">
        <v>0.53229837919004153</v>
      </c>
      <c r="BE900" s="28">
        <v>0.30713171198565997</v>
      </c>
      <c r="BF900" s="28">
        <f t="shared" ref="BF900:BF963" si="155">MIN(BC900:BE900)+CX900</f>
        <v>0.5748196174146708</v>
      </c>
      <c r="BG900" s="29" t="s">
        <v>106</v>
      </c>
      <c r="BH900">
        <v>0.35808359864246997</v>
      </c>
      <c r="BI900">
        <v>0.35981821719004148</v>
      </c>
      <c r="BJ900">
        <v>0.27019020399365995</v>
      </c>
      <c r="BK900">
        <f t="shared" ref="BK900:BK963" si="156">MIN(BH900:BJ900)+CX900</f>
        <v>0.53787810942267078</v>
      </c>
      <c r="BL900" t="s">
        <v>106</v>
      </c>
      <c r="BM900" s="27">
        <v>0.37544695864246996</v>
      </c>
      <c r="BN900" s="28">
        <v>0.64986785429004157</v>
      </c>
      <c r="BO900" s="28">
        <v>0.33970305794366001</v>
      </c>
      <c r="BP900" s="28">
        <f t="shared" ref="BP900:BP963" si="157">MIN(BM900:BO900)+CX900</f>
        <v>0.60739096337267084</v>
      </c>
      <c r="BQ900" s="29" t="s">
        <v>106</v>
      </c>
      <c r="BR900">
        <v>0.27553148559075796</v>
      </c>
      <c r="BS900">
        <v>0.53229837919004153</v>
      </c>
      <c r="BT900">
        <v>0.25097599552226796</v>
      </c>
      <c r="BU900">
        <f t="shared" ref="BU900:BU963" si="158">MIN(BR900:BT900)+CX900</f>
        <v>0.51866390095127879</v>
      </c>
      <c r="BV900" t="s">
        <v>106</v>
      </c>
      <c r="BW900" s="27">
        <v>0.26758529719075796</v>
      </c>
      <c r="BX900" s="28">
        <v>0.35981821719004148</v>
      </c>
      <c r="BY900" s="28">
        <v>0.21403448753026794</v>
      </c>
      <c r="BZ900" s="28">
        <f t="shared" ref="BZ900:BZ963" si="159">MIN(BW900:BY900)+CX900</f>
        <v>0.48172239295927877</v>
      </c>
      <c r="CA900" s="29" t="s">
        <v>106</v>
      </c>
      <c r="CB900">
        <v>0.28494865719075796</v>
      </c>
      <c r="CC900">
        <v>0.64986785429004157</v>
      </c>
      <c r="CD900">
        <v>0.28354734148026794</v>
      </c>
      <c r="CE900">
        <f t="shared" ref="CE900:CE963" si="160">MIN(CB900:CD900)+CX900</f>
        <v>0.55123524690927872</v>
      </c>
      <c r="CF900" t="s">
        <v>106</v>
      </c>
      <c r="CG900" s="27">
        <v>0.15821887259779796</v>
      </c>
      <c r="CH900" s="28">
        <v>0.53229837919004153</v>
      </c>
      <c r="CI900" s="28">
        <v>0.17818154825490792</v>
      </c>
      <c r="CJ900" s="28">
        <f t="shared" ref="CJ900:CJ963" si="161">MIN(CG900:CI900)+CX900</f>
        <v>0.42590677802680876</v>
      </c>
      <c r="CK900" s="29" t="s">
        <v>107</v>
      </c>
      <c r="CL900">
        <v>0.15027268419779796</v>
      </c>
      <c r="CM900">
        <v>0.35981821719004148</v>
      </c>
      <c r="CN900">
        <v>0.14124004026290796</v>
      </c>
      <c r="CO900">
        <f t="shared" ref="CO900:CO963" si="162">MIN(CL900:CN900)+CX900</f>
        <v>0.40892794569191881</v>
      </c>
      <c r="CP900" t="s">
        <v>106</v>
      </c>
      <c r="CQ900" s="27">
        <v>0.16763604419779796</v>
      </c>
      <c r="CR900" s="28">
        <v>0.64986785429004157</v>
      </c>
      <c r="CS900" s="28">
        <v>0.21075289421290794</v>
      </c>
      <c r="CT900" s="28">
        <f t="shared" ref="CT900:CT963" si="163">MIN(CQ900:CS900)+CX900</f>
        <v>0.43532394962680876</v>
      </c>
      <c r="CU900" s="29" t="s">
        <v>107</v>
      </c>
      <c r="CV900">
        <v>50865.481858763</v>
      </c>
      <c r="CW900">
        <v>8713.2360897582203</v>
      </c>
      <c r="CX900">
        <v>0.26768790542901083</v>
      </c>
      <c r="CY900">
        <f t="shared" si="154"/>
        <v>0.79998628461905241</v>
      </c>
      <c r="CZ900">
        <f t="shared" ref="CZ900:CZ963" si="164">CX900+BC900</f>
        <v>0.63371769247148069</v>
      </c>
    </row>
    <row r="901" spans="1:104" x14ac:dyDescent="0.25">
      <c r="A901">
        <v>1</v>
      </c>
      <c r="B901" s="15">
        <v>13355</v>
      </c>
      <c r="C901" s="15">
        <v>-65.558167519999998</v>
      </c>
      <c r="D901" s="15">
        <v>-18.643425539999999</v>
      </c>
      <c r="E901" s="15">
        <v>2916</v>
      </c>
      <c r="F901" s="15">
        <v>1</v>
      </c>
      <c r="G901" s="15">
        <v>0</v>
      </c>
      <c r="H901" s="17">
        <v>3</v>
      </c>
      <c r="I901" s="19">
        <v>0</v>
      </c>
      <c r="J901" s="19">
        <v>0</v>
      </c>
      <c r="K901" s="19">
        <v>1</v>
      </c>
      <c r="L901" s="15">
        <v>0</v>
      </c>
      <c r="M901" s="15">
        <v>0</v>
      </c>
      <c r="N901" s="15">
        <v>1.2032</v>
      </c>
      <c r="O901" s="19">
        <v>207.10704899999999</v>
      </c>
      <c r="P901" s="19">
        <v>57.935086486579699</v>
      </c>
      <c r="Q901" s="20">
        <v>3.5748121140368894</v>
      </c>
      <c r="R901" s="21">
        <v>1.7999999999999999E-2</v>
      </c>
      <c r="S901" s="22">
        <v>8.4000000000000005E-2</v>
      </c>
      <c r="T901" s="22">
        <v>0.91600000000000015</v>
      </c>
      <c r="U901" s="19">
        <v>0</v>
      </c>
      <c r="V901" s="19">
        <v>4.8665472648726951</v>
      </c>
      <c r="W901" s="19">
        <v>53.068539221707013</v>
      </c>
      <c r="X901" s="19">
        <v>275.27833170063752</v>
      </c>
      <c r="Y901" s="19">
        <v>1560</v>
      </c>
      <c r="Z901" s="19">
        <v>1835.2783317006374</v>
      </c>
      <c r="AA901">
        <v>69.705888718065736</v>
      </c>
      <c r="AB901">
        <v>1</v>
      </c>
      <c r="AC901">
        <v>0.10900000000000001</v>
      </c>
      <c r="AD901">
        <v>0.89100000000000001</v>
      </c>
      <c r="AE901">
        <v>0</v>
      </c>
      <c r="AF901">
        <v>7.5979418702691666</v>
      </c>
      <c r="AG901">
        <v>62.107946847796569</v>
      </c>
      <c r="AH901">
        <v>21707.828079287763</v>
      </c>
      <c r="AI901">
        <v>1876.992</v>
      </c>
      <c r="AJ901">
        <v>22639.231820790301</v>
      </c>
      <c r="AK901">
        <v>22300.538694585401</v>
      </c>
      <c r="AL901">
        <v>56.892254929821263</v>
      </c>
      <c r="AM901" s="19">
        <v>68.663057161307307</v>
      </c>
      <c r="AN901">
        <v>0.85751466666666676</v>
      </c>
      <c r="AO901">
        <v>0.56810346666666667</v>
      </c>
      <c r="AP901">
        <v>0.1929408</v>
      </c>
      <c r="AQ901">
        <v>1</v>
      </c>
      <c r="AR901">
        <v>0</v>
      </c>
      <c r="AS901">
        <v>2</v>
      </c>
      <c r="AT901">
        <v>1.48</v>
      </c>
      <c r="AU901">
        <v>1</v>
      </c>
      <c r="AV901">
        <v>2</v>
      </c>
      <c r="AW901">
        <v>1.5</v>
      </c>
      <c r="AX901">
        <v>1</v>
      </c>
      <c r="AY901">
        <v>2</v>
      </c>
      <c r="AZ901">
        <v>0.6</v>
      </c>
      <c r="BA901">
        <v>0.3</v>
      </c>
      <c r="BB901">
        <v>0.8</v>
      </c>
      <c r="BC901" s="27">
        <v>0.36930163741856736</v>
      </c>
      <c r="BD901" s="28">
        <v>0.52321847035798053</v>
      </c>
      <c r="BE901" s="28">
        <v>0.30862906282359681</v>
      </c>
      <c r="BF901" s="28">
        <f t="shared" si="155"/>
        <v>0.60475899924097809</v>
      </c>
      <c r="BG901" s="29" t="s">
        <v>106</v>
      </c>
      <c r="BH901">
        <v>0.36135544901856737</v>
      </c>
      <c r="BI901">
        <v>0.35073830835798053</v>
      </c>
      <c r="BJ901">
        <v>0.27168755483159679</v>
      </c>
      <c r="BK901">
        <f t="shared" si="156"/>
        <v>0.56781749124897796</v>
      </c>
      <c r="BL901" t="s">
        <v>106</v>
      </c>
      <c r="BM901" s="27">
        <v>0.37871880901856736</v>
      </c>
      <c r="BN901" s="28">
        <v>0.64078794545798057</v>
      </c>
      <c r="BO901" s="28">
        <v>0.3412004087815968</v>
      </c>
      <c r="BP901" s="28">
        <f t="shared" si="157"/>
        <v>0.63733034519897802</v>
      </c>
      <c r="BQ901" s="29" t="s">
        <v>106</v>
      </c>
      <c r="BR901">
        <v>0.27725999668295132</v>
      </c>
      <c r="BS901">
        <v>0.52321847035798053</v>
      </c>
      <c r="BT901">
        <v>0.25151567840574074</v>
      </c>
      <c r="BU901">
        <f t="shared" si="158"/>
        <v>0.54764561482312191</v>
      </c>
      <c r="BV901" t="s">
        <v>106</v>
      </c>
      <c r="BW901" s="27">
        <v>0.26931380828295137</v>
      </c>
      <c r="BX901" s="28">
        <v>0.35073830835798053</v>
      </c>
      <c r="BY901" s="28">
        <v>0.21457417041374077</v>
      </c>
      <c r="BZ901" s="28">
        <f t="shared" si="159"/>
        <v>0.510704106831122</v>
      </c>
      <c r="CA901" s="29" t="s">
        <v>106</v>
      </c>
      <c r="CB901">
        <v>0.28667716828295131</v>
      </c>
      <c r="CC901">
        <v>0.64078794545798057</v>
      </c>
      <c r="CD901">
        <v>0.28408702436374073</v>
      </c>
      <c r="CE901">
        <f t="shared" si="160"/>
        <v>0.58021696078112195</v>
      </c>
      <c r="CF901" t="s">
        <v>106</v>
      </c>
      <c r="CG901" s="27">
        <v>0.15794675869233799</v>
      </c>
      <c r="CH901" s="28">
        <v>0.52321847035798053</v>
      </c>
      <c r="CI901" s="28">
        <v>0.17747980971592742</v>
      </c>
      <c r="CJ901" s="28">
        <f t="shared" si="161"/>
        <v>0.45407669510971921</v>
      </c>
      <c r="CK901" s="29" t="s">
        <v>107</v>
      </c>
      <c r="CL901">
        <v>0.15000057029233799</v>
      </c>
      <c r="CM901">
        <v>0.35073830835798053</v>
      </c>
      <c r="CN901">
        <v>0.14053830172392742</v>
      </c>
      <c r="CO901">
        <f t="shared" si="162"/>
        <v>0.43666823814130862</v>
      </c>
      <c r="CP901" t="s">
        <v>106</v>
      </c>
      <c r="CQ901" s="27">
        <v>0.16736393029233798</v>
      </c>
      <c r="CR901" s="28">
        <v>0.64078794545798057</v>
      </c>
      <c r="CS901" s="28">
        <v>0.21005115567392743</v>
      </c>
      <c r="CT901" s="28">
        <f t="shared" si="163"/>
        <v>0.4634938667097192</v>
      </c>
      <c r="CU901" s="29" t="s">
        <v>107</v>
      </c>
      <c r="CV901">
        <v>50865.481858763</v>
      </c>
      <c r="CW901">
        <v>8713.2360897582203</v>
      </c>
      <c r="CX901">
        <v>0.29612993641738122</v>
      </c>
      <c r="CY901">
        <f t="shared" si="154"/>
        <v>0.8193484067753618</v>
      </c>
      <c r="CZ901">
        <f t="shared" si="164"/>
        <v>0.66543157383594864</v>
      </c>
    </row>
    <row r="902" spans="1:104" x14ac:dyDescent="0.25">
      <c r="A902">
        <v>1</v>
      </c>
      <c r="B902" s="15">
        <v>13365</v>
      </c>
      <c r="C902" s="15">
        <v>-65.756536870000005</v>
      </c>
      <c r="D902" s="15">
        <v>-19.185204500000001</v>
      </c>
      <c r="E902" s="15">
        <v>3719</v>
      </c>
      <c r="F902" s="15">
        <v>1</v>
      </c>
      <c r="G902" s="15">
        <v>0</v>
      </c>
      <c r="H902" s="17">
        <v>3</v>
      </c>
      <c r="I902" s="19">
        <v>0</v>
      </c>
      <c r="J902" s="19">
        <v>0</v>
      </c>
      <c r="K902" s="19">
        <v>1</v>
      </c>
      <c r="L902" s="15">
        <v>0</v>
      </c>
      <c r="M902" s="15">
        <v>0</v>
      </c>
      <c r="N902" s="15">
        <v>1.2032</v>
      </c>
      <c r="O902" s="19">
        <v>163.50556499999999</v>
      </c>
      <c r="P902" s="19">
        <v>45.738226162840157</v>
      </c>
      <c r="Q902" s="20">
        <v>3.5748121148790735</v>
      </c>
      <c r="R902" s="21">
        <v>8.8999999999999996E-2</v>
      </c>
      <c r="S902" s="22">
        <v>4.5000000000000005E-2</v>
      </c>
      <c r="T902" s="22">
        <v>0.95399999999999996</v>
      </c>
      <c r="U902" s="19">
        <v>0</v>
      </c>
      <c r="V902" s="19">
        <v>2.0582201773278075</v>
      </c>
      <c r="W902" s="19">
        <v>43.634267759349505</v>
      </c>
      <c r="X902" s="19">
        <v>901.91290499311594</v>
      </c>
      <c r="Y902" s="19">
        <v>1560</v>
      </c>
      <c r="Z902" s="19">
        <v>2461.9129049931162</v>
      </c>
      <c r="AA902">
        <v>55.03096478819571</v>
      </c>
      <c r="AB902">
        <v>1</v>
      </c>
      <c r="AC902">
        <v>8.5000000000000006E-2</v>
      </c>
      <c r="AD902">
        <v>0.91500000000000004</v>
      </c>
      <c r="AE902">
        <v>0</v>
      </c>
      <c r="AF902">
        <v>4.6776320069966353</v>
      </c>
      <c r="AG902">
        <v>50.353332781199079</v>
      </c>
      <c r="AH902">
        <v>15607.268637970679</v>
      </c>
      <c r="AI902">
        <v>1876.992</v>
      </c>
      <c r="AJ902">
        <v>16804.411414870301</v>
      </c>
      <c r="AK902">
        <v>15561.3702728724</v>
      </c>
      <c r="AL902">
        <v>41.667524034347387</v>
      </c>
      <c r="AM902" s="19">
        <v>50.960262659702941</v>
      </c>
      <c r="AN902">
        <v>0.81797333333333333</v>
      </c>
      <c r="AO902">
        <v>0.54190733333333341</v>
      </c>
      <c r="AP902">
        <v>0.18404399999999999</v>
      </c>
      <c r="AQ902">
        <v>1</v>
      </c>
      <c r="AR902">
        <v>0</v>
      </c>
      <c r="AS902">
        <v>2</v>
      </c>
      <c r="AT902">
        <v>1.48</v>
      </c>
      <c r="AU902">
        <v>1</v>
      </c>
      <c r="AV902">
        <v>2</v>
      </c>
      <c r="AW902">
        <v>1.5</v>
      </c>
      <c r="AX902">
        <v>1</v>
      </c>
      <c r="AY902">
        <v>2</v>
      </c>
      <c r="AZ902">
        <v>0.6</v>
      </c>
      <c r="BA902">
        <v>0.3</v>
      </c>
      <c r="BB902">
        <v>0.8</v>
      </c>
      <c r="BC902" s="27">
        <v>0.37157826751719392</v>
      </c>
      <c r="BD902" s="28">
        <v>0.5146504622007122</v>
      </c>
      <c r="BE902" s="28">
        <v>0.31518790394743507</v>
      </c>
      <c r="BF902" s="28">
        <f t="shared" si="155"/>
        <v>0.68909422312044888</v>
      </c>
      <c r="BG902" s="29" t="s">
        <v>106</v>
      </c>
      <c r="BH902">
        <v>0.36363207911719397</v>
      </c>
      <c r="BI902">
        <v>0.34217030020071221</v>
      </c>
      <c r="BJ902">
        <v>0.27824639595543504</v>
      </c>
      <c r="BK902">
        <f t="shared" si="156"/>
        <v>0.65215271512844897</v>
      </c>
      <c r="BL902" t="s">
        <v>106</v>
      </c>
      <c r="BM902" s="27">
        <v>0.38099543911719397</v>
      </c>
      <c r="BN902" s="28">
        <v>0.63221993730071224</v>
      </c>
      <c r="BO902" s="28">
        <v>0.34775924990543511</v>
      </c>
      <c r="BP902" s="28">
        <f t="shared" si="157"/>
        <v>0.72166556907844903</v>
      </c>
      <c r="BQ902" s="29" t="s">
        <v>106</v>
      </c>
      <c r="BR902">
        <v>0.28378080981231396</v>
      </c>
      <c r="BS902">
        <v>0.5146504622007122</v>
      </c>
      <c r="BT902">
        <v>0.26070810640435504</v>
      </c>
      <c r="BU902">
        <f t="shared" si="158"/>
        <v>0.63461442557736891</v>
      </c>
      <c r="BV902" t="s">
        <v>106</v>
      </c>
      <c r="BW902" s="27">
        <v>0.27583462141231396</v>
      </c>
      <c r="BX902" s="28">
        <v>0.34217030020071221</v>
      </c>
      <c r="BY902" s="28">
        <v>0.22376659841235502</v>
      </c>
      <c r="BZ902" s="28">
        <f t="shared" si="159"/>
        <v>0.59767291758536889</v>
      </c>
      <c r="CA902" s="29" t="s">
        <v>106</v>
      </c>
      <c r="CB902">
        <v>0.29319798141231396</v>
      </c>
      <c r="CC902">
        <v>0.63221993730071224</v>
      </c>
      <c r="CD902">
        <v>0.29327945236235503</v>
      </c>
      <c r="CE902">
        <f t="shared" si="160"/>
        <v>0.66710430058532788</v>
      </c>
      <c r="CF902" t="s">
        <v>107</v>
      </c>
      <c r="CG902" s="27">
        <v>0.16996929056524729</v>
      </c>
      <c r="CH902" s="28">
        <v>0.5146504622007122</v>
      </c>
      <c r="CI902" s="28">
        <v>0.19008614662628834</v>
      </c>
      <c r="CJ902" s="28">
        <f t="shared" si="161"/>
        <v>0.5438756097382611</v>
      </c>
      <c r="CK902" s="29" t="s">
        <v>107</v>
      </c>
      <c r="CL902">
        <v>0.16202310216524726</v>
      </c>
      <c r="CM902">
        <v>0.34217030020071221</v>
      </c>
      <c r="CN902">
        <v>0.15314463863428834</v>
      </c>
      <c r="CO902">
        <f t="shared" si="162"/>
        <v>0.52705095780730216</v>
      </c>
      <c r="CP902" t="s">
        <v>106</v>
      </c>
      <c r="CQ902" s="27">
        <v>0.17938646216524728</v>
      </c>
      <c r="CR902" s="28">
        <v>0.63221993730071224</v>
      </c>
      <c r="CS902" s="28">
        <v>0.22265749258428835</v>
      </c>
      <c r="CT902" s="28">
        <f t="shared" si="163"/>
        <v>0.5532927813382611</v>
      </c>
      <c r="CU902" s="29" t="s">
        <v>107</v>
      </c>
      <c r="CV902">
        <v>45614.4598714077</v>
      </c>
      <c r="CW902">
        <v>6878.8705985244596</v>
      </c>
      <c r="CX902">
        <v>0.37390631917301387</v>
      </c>
      <c r="CY902">
        <f t="shared" si="154"/>
        <v>0.88855678137372607</v>
      </c>
      <c r="CZ902">
        <f t="shared" si="164"/>
        <v>0.74548458669020778</v>
      </c>
    </row>
    <row r="903" spans="1:104" x14ac:dyDescent="0.25">
      <c r="A903">
        <v>1</v>
      </c>
      <c r="B903" s="15">
        <v>13367</v>
      </c>
      <c r="C903" s="15">
        <v>-65.959438059999997</v>
      </c>
      <c r="D903" s="15">
        <v>-18.549904040000001</v>
      </c>
      <c r="E903" s="15">
        <v>3370</v>
      </c>
      <c r="F903" s="15">
        <v>1</v>
      </c>
      <c r="G903" s="15">
        <v>0</v>
      </c>
      <c r="H903" s="17">
        <v>3</v>
      </c>
      <c r="I903" s="19">
        <v>1</v>
      </c>
      <c r="J903" s="19">
        <v>4</v>
      </c>
      <c r="K903" s="19">
        <v>1</v>
      </c>
      <c r="L903" s="15">
        <v>0</v>
      </c>
      <c r="M903" s="15">
        <v>1.9414993466458099</v>
      </c>
      <c r="N903" s="15">
        <v>1.2032</v>
      </c>
      <c r="O903" s="19">
        <v>268.87581799999998</v>
      </c>
      <c r="P903" s="19">
        <v>75.213971933024268</v>
      </c>
      <c r="Q903" s="20">
        <v>3.5748121138905633</v>
      </c>
      <c r="R903" s="21">
        <v>5.3999999999999999E-2</v>
      </c>
      <c r="S903" s="22">
        <v>9.2999999999999999E-2</v>
      </c>
      <c r="T903" s="22">
        <v>0.90700000000000003</v>
      </c>
      <c r="U903" s="19">
        <v>0</v>
      </c>
      <c r="V903" s="19">
        <v>6.9948993897712572</v>
      </c>
      <c r="W903" s="19">
        <v>68.21907254325302</v>
      </c>
      <c r="X903" s="19">
        <v>1111.7246319109156</v>
      </c>
      <c r="Y903" s="19">
        <v>3930</v>
      </c>
      <c r="Z903" s="19">
        <v>5041.7246319109154</v>
      </c>
      <c r="AA903">
        <v>90.495364317066404</v>
      </c>
      <c r="AB903">
        <v>1</v>
      </c>
      <c r="AC903">
        <v>0.11899999999999999</v>
      </c>
      <c r="AD903">
        <v>0.88100000000000001</v>
      </c>
      <c r="AE903">
        <v>0</v>
      </c>
      <c r="AF903">
        <v>10.768948353730902</v>
      </c>
      <c r="AG903">
        <v>79.726415963335498</v>
      </c>
      <c r="AH903">
        <v>29230.761930519071</v>
      </c>
      <c r="AI903">
        <v>6478.34545155057</v>
      </c>
      <c r="AJ903">
        <v>34435.821764722401</v>
      </c>
      <c r="AK903">
        <v>32890.295457080698</v>
      </c>
      <c r="AL903">
        <v>71.152417448640961</v>
      </c>
      <c r="AM903" s="19">
        <v>86.433809832683096</v>
      </c>
      <c r="AN903">
        <v>0.81078400000000006</v>
      </c>
      <c r="AO903">
        <v>0.53714440000000008</v>
      </c>
      <c r="AP903">
        <v>0.18242639999999999</v>
      </c>
      <c r="AQ903">
        <v>1</v>
      </c>
      <c r="AR903">
        <v>0</v>
      </c>
      <c r="AS903">
        <v>2</v>
      </c>
      <c r="AT903">
        <v>1.48</v>
      </c>
      <c r="AU903">
        <v>1</v>
      </c>
      <c r="AV903">
        <v>2</v>
      </c>
      <c r="AW903">
        <v>1.5</v>
      </c>
      <c r="AX903">
        <v>1</v>
      </c>
      <c r="AY903">
        <v>2</v>
      </c>
      <c r="AZ903">
        <v>0.6</v>
      </c>
      <c r="BA903">
        <v>0.3</v>
      </c>
      <c r="BB903">
        <v>0.8</v>
      </c>
      <c r="BC903" s="27">
        <v>0.34564969611719243</v>
      </c>
      <c r="BD903" s="28">
        <v>0.49853659664219629</v>
      </c>
      <c r="BE903" s="28">
        <v>0.2906584174748465</v>
      </c>
      <c r="BF903" s="28">
        <f t="shared" si="155"/>
        <v>0.5223304267849973</v>
      </c>
      <c r="BG903" s="29" t="s">
        <v>106</v>
      </c>
      <c r="BH903">
        <v>0.33770350771719243</v>
      </c>
      <c r="BI903">
        <v>0.3260564346421963</v>
      </c>
      <c r="BJ903">
        <v>0.25371690948284648</v>
      </c>
      <c r="BK903">
        <f t="shared" si="156"/>
        <v>0.48538891879299734</v>
      </c>
      <c r="BL903" t="s">
        <v>106</v>
      </c>
      <c r="BM903" s="27">
        <v>0.35506686771719242</v>
      </c>
      <c r="BN903" s="28">
        <v>0.61610607174219634</v>
      </c>
      <c r="BO903" s="28">
        <v>0.32322976343284654</v>
      </c>
      <c r="BP903" s="28">
        <f t="shared" si="157"/>
        <v>0.55490177274299746</v>
      </c>
      <c r="BQ903" s="29" t="s">
        <v>106</v>
      </c>
      <c r="BR903">
        <v>0.2586239080542645</v>
      </c>
      <c r="BS903">
        <v>0.49853659664219629</v>
      </c>
      <c r="BT903">
        <v>0.23665745390899848</v>
      </c>
      <c r="BU903">
        <f t="shared" si="158"/>
        <v>0.46832946321914937</v>
      </c>
      <c r="BV903" t="s">
        <v>106</v>
      </c>
      <c r="BW903" s="27">
        <v>0.2506777196542645</v>
      </c>
      <c r="BX903" s="28">
        <v>0.3260564346421963</v>
      </c>
      <c r="BY903" s="28">
        <v>0.19971594591699848</v>
      </c>
      <c r="BZ903" s="28">
        <f t="shared" si="159"/>
        <v>0.43138795522714934</v>
      </c>
      <c r="CA903" s="29" t="s">
        <v>106</v>
      </c>
      <c r="CB903">
        <v>0.26804107965426449</v>
      </c>
      <c r="CC903">
        <v>0.61610607174219634</v>
      </c>
      <c r="CD903">
        <v>0.26922879986699849</v>
      </c>
      <c r="CE903">
        <f t="shared" si="160"/>
        <v>0.49971308896441535</v>
      </c>
      <c r="CF903" t="s">
        <v>107</v>
      </c>
      <c r="CG903" s="27">
        <v>0.14581270130602444</v>
      </c>
      <c r="CH903" s="28">
        <v>0.49853659664219629</v>
      </c>
      <c r="CI903" s="28">
        <v>0.16665620484215846</v>
      </c>
      <c r="CJ903" s="28">
        <f t="shared" si="161"/>
        <v>0.37748471061617528</v>
      </c>
      <c r="CK903" s="29" t="s">
        <v>107</v>
      </c>
      <c r="CL903">
        <v>0.13786651290602445</v>
      </c>
      <c r="CM903">
        <v>0.3260564346421963</v>
      </c>
      <c r="CN903">
        <v>0.12971469685015849</v>
      </c>
      <c r="CO903">
        <f t="shared" si="162"/>
        <v>0.36138670616030932</v>
      </c>
      <c r="CP903" t="s">
        <v>106</v>
      </c>
      <c r="CQ903" s="27">
        <v>0.15522987290602444</v>
      </c>
      <c r="CR903" s="28">
        <v>0.61610607174219634</v>
      </c>
      <c r="CS903" s="28">
        <v>0.1992275508001585</v>
      </c>
      <c r="CT903" s="28">
        <f t="shared" si="163"/>
        <v>0.38690188221617527</v>
      </c>
      <c r="CU903" s="29" t="s">
        <v>107</v>
      </c>
      <c r="CV903">
        <v>57432.083816909799</v>
      </c>
      <c r="CW903">
        <v>11311.9205396333</v>
      </c>
      <c r="CX903">
        <v>0.23167200931015086</v>
      </c>
      <c r="CY903">
        <f t="shared" si="154"/>
        <v>0.73020860595234716</v>
      </c>
      <c r="CZ903">
        <f t="shared" si="164"/>
        <v>0.57732170542734329</v>
      </c>
    </row>
    <row r="904" spans="1:104" x14ac:dyDescent="0.25">
      <c r="A904">
        <v>1</v>
      </c>
      <c r="B904" s="15">
        <v>13384</v>
      </c>
      <c r="C904" s="15">
        <v>-63.663048070000002</v>
      </c>
      <c r="D904" s="15">
        <v>-20.11403503</v>
      </c>
      <c r="E904" s="15">
        <v>873</v>
      </c>
      <c r="F904" s="15">
        <v>1</v>
      </c>
      <c r="G904" s="15">
        <v>0</v>
      </c>
      <c r="H904" s="17">
        <v>3</v>
      </c>
      <c r="I904" s="19">
        <v>0</v>
      </c>
      <c r="J904" s="19">
        <v>0</v>
      </c>
      <c r="K904" s="19">
        <v>1</v>
      </c>
      <c r="L904" s="15">
        <v>0</v>
      </c>
      <c r="M904" s="15">
        <v>0</v>
      </c>
      <c r="N904" s="15">
        <v>1.2032</v>
      </c>
      <c r="O904" s="19">
        <v>188.939764</v>
      </c>
      <c r="P904" s="19">
        <v>52.853061363874687</v>
      </c>
      <c r="Q904" s="20">
        <v>3.574812113516308</v>
      </c>
      <c r="R904" s="21">
        <v>3.7999999999999999E-2</v>
      </c>
      <c r="S904" s="22">
        <v>0.70599999999999996</v>
      </c>
      <c r="T904" s="22">
        <v>0.29499999999999998</v>
      </c>
      <c r="U904" s="19">
        <v>0</v>
      </c>
      <c r="V904" s="19">
        <v>37.314261322895526</v>
      </c>
      <c r="W904" s="19">
        <v>15.591653102343033</v>
      </c>
      <c r="X904" s="19">
        <v>1883.4345919139605</v>
      </c>
      <c r="Y904" s="19">
        <v>1560</v>
      </c>
      <c r="Z904" s="19">
        <v>3443.4345919139605</v>
      </c>
      <c r="AA904">
        <v>63.591337078182605</v>
      </c>
      <c r="AB904">
        <v>1</v>
      </c>
      <c r="AC904">
        <v>0.70699999999999996</v>
      </c>
      <c r="AD904">
        <v>0.29300000000000004</v>
      </c>
      <c r="AE904">
        <v>0</v>
      </c>
      <c r="AF904">
        <v>44.959075314275097</v>
      </c>
      <c r="AG904">
        <v>18.632261763907504</v>
      </c>
      <c r="AH904">
        <v>63870.418471477511</v>
      </c>
      <c r="AI904">
        <v>1876.992</v>
      </c>
      <c r="AJ904">
        <v>62965.2289775229</v>
      </c>
      <c r="AK904">
        <v>60976.587127393199</v>
      </c>
      <c r="AL904">
        <v>50.844645032047445</v>
      </c>
      <c r="AM904" s="19">
        <v>61.582920746355363</v>
      </c>
      <c r="AN904">
        <v>0.85751466666666676</v>
      </c>
      <c r="AO904">
        <v>0.56810346666666667</v>
      </c>
      <c r="AP904">
        <v>0.1929408</v>
      </c>
      <c r="AQ904">
        <v>1</v>
      </c>
      <c r="AR904">
        <v>0</v>
      </c>
      <c r="AS904">
        <v>2</v>
      </c>
      <c r="AT904">
        <v>1.48</v>
      </c>
      <c r="AU904">
        <v>1</v>
      </c>
      <c r="AV904">
        <v>2</v>
      </c>
      <c r="AW904">
        <v>1.5</v>
      </c>
      <c r="AX904">
        <v>1</v>
      </c>
      <c r="AY904">
        <v>2</v>
      </c>
      <c r="AZ904">
        <v>0.6</v>
      </c>
      <c r="BA904">
        <v>0.3</v>
      </c>
      <c r="BB904">
        <v>0.8</v>
      </c>
      <c r="BC904" s="27">
        <v>0.37421700204292074</v>
      </c>
      <c r="BD904" s="28">
        <v>0.56980942687062686</v>
      </c>
      <c r="BE904" s="28">
        <v>0.31379504264267793</v>
      </c>
      <c r="BF904" s="28">
        <f t="shared" si="155"/>
        <v>0.41686550700230735</v>
      </c>
      <c r="BG904" s="29" t="s">
        <v>106</v>
      </c>
      <c r="BH904">
        <v>0.3662708136429208</v>
      </c>
      <c r="BI904">
        <v>0.39732926487062681</v>
      </c>
      <c r="BJ904">
        <v>0.27685353465067791</v>
      </c>
      <c r="BK904">
        <f t="shared" si="156"/>
        <v>0.37992399901030732</v>
      </c>
      <c r="BL904" t="s">
        <v>106</v>
      </c>
      <c r="BM904" s="27">
        <v>0.38363417364292079</v>
      </c>
      <c r="BN904" s="28">
        <v>0.6873789019706269</v>
      </c>
      <c r="BO904" s="28">
        <v>0.34636638860067787</v>
      </c>
      <c r="BP904" s="28">
        <f t="shared" si="157"/>
        <v>0.44943685296030728</v>
      </c>
      <c r="BQ904" s="29" t="s">
        <v>106</v>
      </c>
      <c r="BR904">
        <v>0.28217536130730481</v>
      </c>
      <c r="BS904">
        <v>0.56980942687062686</v>
      </c>
      <c r="BT904">
        <v>0.25668165822482186</v>
      </c>
      <c r="BU904">
        <f t="shared" si="158"/>
        <v>0.35975212258445127</v>
      </c>
      <c r="BV904" t="s">
        <v>106</v>
      </c>
      <c r="BW904" s="27">
        <v>0.27422917290730475</v>
      </c>
      <c r="BX904" s="28">
        <v>0.39732926487062681</v>
      </c>
      <c r="BY904" s="28">
        <v>0.2197401502328219</v>
      </c>
      <c r="BZ904" s="28">
        <f t="shared" si="159"/>
        <v>0.32281061459245131</v>
      </c>
      <c r="CA904" s="29" t="s">
        <v>106</v>
      </c>
      <c r="CB904">
        <v>0.29159253290730475</v>
      </c>
      <c r="CC904">
        <v>0.6873789019706269</v>
      </c>
      <c r="CD904">
        <v>0.28925300418282185</v>
      </c>
      <c r="CE904">
        <f t="shared" si="160"/>
        <v>0.39232346854245126</v>
      </c>
      <c r="CF904" t="s">
        <v>106</v>
      </c>
      <c r="CG904" s="27">
        <v>0.16286212331669142</v>
      </c>
      <c r="CH904" s="28">
        <v>0.56980942687062686</v>
      </c>
      <c r="CI904" s="28">
        <v>0.18264578953500851</v>
      </c>
      <c r="CJ904" s="28">
        <f t="shared" si="161"/>
        <v>0.26593258767632083</v>
      </c>
      <c r="CK904" s="29" t="s">
        <v>107</v>
      </c>
      <c r="CL904">
        <v>0.15491593491669142</v>
      </c>
      <c r="CM904">
        <v>0.39732926487062681</v>
      </c>
      <c r="CN904">
        <v>0.14570428154300852</v>
      </c>
      <c r="CO904">
        <f t="shared" si="162"/>
        <v>0.24877474590263793</v>
      </c>
      <c r="CP904" t="s">
        <v>106</v>
      </c>
      <c r="CQ904" s="27">
        <v>0.17227929491669142</v>
      </c>
      <c r="CR904" s="28">
        <v>0.6873789019706269</v>
      </c>
      <c r="CS904" s="28">
        <v>0.21521713549300853</v>
      </c>
      <c r="CT904" s="28">
        <f t="shared" si="163"/>
        <v>0.27534975927632083</v>
      </c>
      <c r="CU904" s="29" t="s">
        <v>107</v>
      </c>
      <c r="CV904">
        <v>48752.097698585698</v>
      </c>
      <c r="CW904">
        <v>7948.9171347728297</v>
      </c>
      <c r="CX904">
        <v>0.10307046435962941</v>
      </c>
      <c r="CY904">
        <f t="shared" si="154"/>
        <v>0.67287989123025627</v>
      </c>
      <c r="CZ904">
        <f t="shared" si="164"/>
        <v>0.47728746640255015</v>
      </c>
    </row>
    <row r="905" spans="1:104" x14ac:dyDescent="0.25">
      <c r="A905">
        <v>1</v>
      </c>
      <c r="B905" s="15">
        <v>13386</v>
      </c>
      <c r="C905" s="15">
        <v>-60.736563769999997</v>
      </c>
      <c r="D905" s="15">
        <v>-16.518102169999999</v>
      </c>
      <c r="E905" s="15">
        <v>395</v>
      </c>
      <c r="F905" s="15">
        <v>0</v>
      </c>
      <c r="G905" s="15">
        <v>0</v>
      </c>
      <c r="H905" s="17">
        <v>4</v>
      </c>
      <c r="I905" s="19">
        <v>0</v>
      </c>
      <c r="J905" s="19">
        <v>0</v>
      </c>
      <c r="K905" s="19">
        <v>1</v>
      </c>
      <c r="L905" s="15">
        <v>0</v>
      </c>
      <c r="M905" s="15">
        <v>0</v>
      </c>
      <c r="N905" s="15">
        <v>1.2032</v>
      </c>
      <c r="O905" s="19">
        <v>294.31001700000002</v>
      </c>
      <c r="P905" s="19">
        <v>82.32880710481129</v>
      </c>
      <c r="Q905" s="20">
        <v>3.5748121143710896</v>
      </c>
      <c r="R905" s="21">
        <v>0.54300000000000004</v>
      </c>
      <c r="S905" s="22">
        <v>0.32400000000000001</v>
      </c>
      <c r="T905" s="22">
        <v>0.67499999999999993</v>
      </c>
      <c r="U905" s="19">
        <v>0</v>
      </c>
      <c r="V905" s="19">
        <v>26.674533501958859</v>
      </c>
      <c r="W905" s="19">
        <v>55.571944795747612</v>
      </c>
      <c r="X905" s="19">
        <v>18428.821682232832</v>
      </c>
      <c r="Y905" s="19">
        <v>1560</v>
      </c>
      <c r="Z905" s="19">
        <v>19988.821682232832</v>
      </c>
      <c r="AA905">
        <v>99.055736607053277</v>
      </c>
      <c r="AB905">
        <v>1</v>
      </c>
      <c r="AC905">
        <v>0.32500000000000001</v>
      </c>
      <c r="AD905">
        <v>0.67500000000000004</v>
      </c>
      <c r="AE905">
        <v>0</v>
      </c>
      <c r="AF905">
        <v>32.193114397292319</v>
      </c>
      <c r="AG905">
        <v>66.862622209760971</v>
      </c>
      <c r="AH905">
        <v>43808.167196428025</v>
      </c>
      <c r="AI905">
        <v>1876.992</v>
      </c>
      <c r="AJ905">
        <v>43776.884970368301</v>
      </c>
      <c r="AK905">
        <v>24020.072580326399</v>
      </c>
      <c r="AL905">
        <v>37.624264846898754</v>
      </c>
      <c r="AM905" s="19">
        <v>54.351194349140741</v>
      </c>
      <c r="AN905">
        <v>0.81797333333333333</v>
      </c>
      <c r="AO905">
        <v>0.54190733333333341</v>
      </c>
      <c r="AP905">
        <v>0.18404399999999999</v>
      </c>
      <c r="AQ905">
        <v>1</v>
      </c>
      <c r="AR905">
        <v>0</v>
      </c>
      <c r="AS905">
        <v>2</v>
      </c>
      <c r="AT905">
        <v>1.48</v>
      </c>
      <c r="AU905">
        <v>1</v>
      </c>
      <c r="AV905">
        <v>2</v>
      </c>
      <c r="AW905">
        <v>1.5</v>
      </c>
      <c r="AX905">
        <v>1</v>
      </c>
      <c r="AY905">
        <v>2</v>
      </c>
      <c r="AZ905">
        <v>0.6</v>
      </c>
      <c r="BA905">
        <v>0.3</v>
      </c>
      <c r="BB905">
        <v>0.8</v>
      </c>
      <c r="BC905" s="27">
        <v>0.37531953897770093</v>
      </c>
      <c r="BD905" s="28">
        <v>0.64781620983107002</v>
      </c>
      <c r="BE905" s="28">
        <v>0.34147997110333872</v>
      </c>
      <c r="BF905" s="28">
        <f t="shared" si="155"/>
        <v>0.45787499198892356</v>
      </c>
      <c r="BG905" s="29" t="s">
        <v>106</v>
      </c>
      <c r="BH905">
        <v>0.36813463097770094</v>
      </c>
      <c r="BI905">
        <v>0.47031590573107002</v>
      </c>
      <c r="BJ905">
        <v>0.3157184448273388</v>
      </c>
      <c r="BK905">
        <f t="shared" si="156"/>
        <v>0.43211346571292364</v>
      </c>
      <c r="BL905" t="s">
        <v>106</v>
      </c>
      <c r="BM905" s="27">
        <v>0.38389687097770092</v>
      </c>
      <c r="BN905" s="28">
        <v>0.76620875703107005</v>
      </c>
      <c r="BO905" s="28">
        <v>0.36579165387733875</v>
      </c>
      <c r="BP905" s="28">
        <f t="shared" si="157"/>
        <v>0.48218667476292359</v>
      </c>
      <c r="BQ905" s="29" t="s">
        <v>106</v>
      </c>
      <c r="BR905">
        <v>0.28760912764328095</v>
      </c>
      <c r="BS905">
        <v>0.64781620983107002</v>
      </c>
      <c r="BT905">
        <v>0.27544205843193681</v>
      </c>
      <c r="BU905">
        <f t="shared" si="158"/>
        <v>0.39183707931752165</v>
      </c>
      <c r="BV905" t="s">
        <v>106</v>
      </c>
      <c r="BW905" s="27">
        <v>0.2804242196432809</v>
      </c>
      <c r="BX905" s="28">
        <v>0.47031590573107002</v>
      </c>
      <c r="BY905" s="28">
        <v>0.24968053215593677</v>
      </c>
      <c r="BZ905" s="28">
        <f t="shared" si="159"/>
        <v>0.36607555304152162</v>
      </c>
      <c r="CA905" s="29" t="s">
        <v>106</v>
      </c>
      <c r="CB905">
        <v>0.29618645964328094</v>
      </c>
      <c r="CC905">
        <v>0.76620875703107005</v>
      </c>
      <c r="CD905">
        <v>0.29975374120593679</v>
      </c>
      <c r="CE905">
        <f t="shared" si="160"/>
        <v>0.41258148052886578</v>
      </c>
      <c r="CF905" t="s">
        <v>107</v>
      </c>
      <c r="CG905" s="27">
        <v>0.17391044628384761</v>
      </c>
      <c r="CH905" s="28">
        <v>0.64781620983107002</v>
      </c>
      <c r="CI905" s="28">
        <v>0.18983735682086009</v>
      </c>
      <c r="CJ905" s="28">
        <f t="shared" si="161"/>
        <v>0.29030546716943245</v>
      </c>
      <c r="CK905" s="29" t="s">
        <v>107</v>
      </c>
      <c r="CL905">
        <v>0.16672553828384759</v>
      </c>
      <c r="CM905">
        <v>0.47031590573107002</v>
      </c>
      <c r="CN905">
        <v>0.16407583054486008</v>
      </c>
      <c r="CO905">
        <f t="shared" si="162"/>
        <v>0.28047085143044492</v>
      </c>
      <c r="CP905" t="s">
        <v>106</v>
      </c>
      <c r="CQ905" s="27">
        <v>0.1824877782838476</v>
      </c>
      <c r="CR905" s="28">
        <v>0.76620875703107005</v>
      </c>
      <c r="CS905" s="28">
        <v>0.21414903959486009</v>
      </c>
      <c r="CT905" s="28">
        <f t="shared" si="163"/>
        <v>0.29888279916943244</v>
      </c>
      <c r="CU905" s="29" t="s">
        <v>107</v>
      </c>
      <c r="CV905">
        <v>18429.418058589399</v>
      </c>
      <c r="CW905">
        <v>6793.89929299915</v>
      </c>
      <c r="CX905">
        <v>0.11639502088558486</v>
      </c>
      <c r="CY905">
        <f t="shared" si="154"/>
        <v>0.76421123071665487</v>
      </c>
      <c r="CZ905">
        <f t="shared" si="164"/>
        <v>0.49171455986328577</v>
      </c>
    </row>
    <row r="906" spans="1:104" x14ac:dyDescent="0.25">
      <c r="A906">
        <v>1</v>
      </c>
      <c r="B906" s="15">
        <v>13396</v>
      </c>
      <c r="C906" s="15">
        <v>-62.462941890000003</v>
      </c>
      <c r="D906" s="15">
        <v>-17.649514289999999</v>
      </c>
      <c r="E906" s="15">
        <v>290</v>
      </c>
      <c r="F906" s="15">
        <v>0</v>
      </c>
      <c r="G906" s="15">
        <v>0</v>
      </c>
      <c r="H906" s="17">
        <v>2</v>
      </c>
      <c r="I906" s="19">
        <v>1</v>
      </c>
      <c r="J906" s="19">
        <v>5</v>
      </c>
      <c r="K906" s="19">
        <v>0</v>
      </c>
      <c r="L906" s="15">
        <v>0</v>
      </c>
      <c r="M906" s="15">
        <v>1.9414993466458099</v>
      </c>
      <c r="N906" s="15">
        <v>0</v>
      </c>
      <c r="O906" s="19">
        <v>1144.538955</v>
      </c>
      <c r="P906" s="19">
        <v>320.16758331536619</v>
      </c>
      <c r="Q906" s="20">
        <v>3.5748121129197052</v>
      </c>
      <c r="R906" s="21">
        <v>0.85100000000000009</v>
      </c>
      <c r="S906" s="22">
        <v>0.51100000000000001</v>
      </c>
      <c r="T906" s="22">
        <v>0.48899999999999999</v>
      </c>
      <c r="U906" s="19">
        <v>0</v>
      </c>
      <c r="V906" s="19">
        <v>163.60563507415213</v>
      </c>
      <c r="W906" s="19">
        <v>156.56194824121405</v>
      </c>
      <c r="X906" s="19">
        <v>163344.33382287275</v>
      </c>
      <c r="Y906" s="19">
        <v>947.17499999999984</v>
      </c>
      <c r="Z906" s="19">
        <v>164291.50882287274</v>
      </c>
      <c r="AA906">
        <v>385.21675363436009</v>
      </c>
      <c r="AB906">
        <v>1</v>
      </c>
      <c r="AC906">
        <v>0.51200000000000001</v>
      </c>
      <c r="AD906">
        <v>0.48799999999999999</v>
      </c>
      <c r="AE906">
        <v>0</v>
      </c>
      <c r="AF906">
        <v>197.23097786079236</v>
      </c>
      <c r="AG906">
        <v>187.98577577356772</v>
      </c>
      <c r="AH906">
        <v>247520.19297957025</v>
      </c>
      <c r="AI906">
        <v>1838.9396436592447</v>
      </c>
      <c r="AJ906">
        <v>241339.620883194</v>
      </c>
      <c r="AK906">
        <v>70640.856606721703</v>
      </c>
      <c r="AL906">
        <v>47.704969913989537</v>
      </c>
      <c r="AM906" s="19">
        <v>112.75414023298345</v>
      </c>
      <c r="AN906">
        <v>0.80359466666666668</v>
      </c>
      <c r="AO906">
        <v>0.53238146666666675</v>
      </c>
      <c r="AP906">
        <v>0.18080879999999999</v>
      </c>
      <c r="AQ906">
        <v>1</v>
      </c>
      <c r="AR906">
        <v>0</v>
      </c>
      <c r="AS906">
        <v>2</v>
      </c>
      <c r="AT906">
        <v>1.48</v>
      </c>
      <c r="AU906">
        <v>1</v>
      </c>
      <c r="AV906">
        <v>2</v>
      </c>
      <c r="AW906">
        <v>1.5</v>
      </c>
      <c r="AX906">
        <v>1</v>
      </c>
      <c r="AY906">
        <v>2</v>
      </c>
      <c r="AZ906">
        <v>0.6</v>
      </c>
      <c r="BA906">
        <v>0.3</v>
      </c>
      <c r="BB906">
        <v>0.8</v>
      </c>
      <c r="BC906" s="27">
        <v>0.33748642477723445</v>
      </c>
      <c r="BD906" s="28">
        <v>0.62042063933059999</v>
      </c>
      <c r="BE906" s="28">
        <v>0.30569776956571415</v>
      </c>
      <c r="BF906" s="28">
        <f t="shared" si="155"/>
        <v>0.56090636403609273</v>
      </c>
      <c r="BG906" s="29" t="s">
        <v>106</v>
      </c>
      <c r="BH906">
        <v>0.33030151677723441</v>
      </c>
      <c r="BI906">
        <v>0.44292033523059993</v>
      </c>
      <c r="BJ906">
        <v>0.27993624328971417</v>
      </c>
      <c r="BK906">
        <f t="shared" si="156"/>
        <v>0.53514483776009281</v>
      </c>
      <c r="BL906" t="s">
        <v>106</v>
      </c>
      <c r="BM906" s="27">
        <v>0.34606375677723444</v>
      </c>
      <c r="BN906" s="28">
        <v>0.73881318653060002</v>
      </c>
      <c r="BO906" s="28">
        <v>0.33000945233971413</v>
      </c>
      <c r="BP906" s="28">
        <f t="shared" si="157"/>
        <v>0.58521804681009271</v>
      </c>
      <c r="BQ906" s="29" t="s">
        <v>106</v>
      </c>
      <c r="BR906">
        <v>0.25131782259035046</v>
      </c>
      <c r="BS906">
        <v>0.62042063933059999</v>
      </c>
      <c r="BT906">
        <v>0.24082069807943374</v>
      </c>
      <c r="BU906">
        <f t="shared" si="158"/>
        <v>0.49602929254981237</v>
      </c>
      <c r="BV906" t="s">
        <v>106</v>
      </c>
      <c r="BW906" s="27">
        <v>0.24413291459035044</v>
      </c>
      <c r="BX906" s="28">
        <v>0.44292033523059993</v>
      </c>
      <c r="BY906" s="28">
        <v>0.21505917180343373</v>
      </c>
      <c r="BZ906" s="28">
        <f t="shared" si="159"/>
        <v>0.47026776627381239</v>
      </c>
      <c r="CA906" s="29" t="s">
        <v>106</v>
      </c>
      <c r="CB906">
        <v>0.2598951545903504</v>
      </c>
      <c r="CC906">
        <v>0.73881318653060002</v>
      </c>
      <c r="CD906">
        <v>0.26513238085343371</v>
      </c>
      <c r="CE906">
        <f t="shared" si="160"/>
        <v>0.51510374906072909</v>
      </c>
      <c r="CF906" t="s">
        <v>107</v>
      </c>
      <c r="CG906" s="27">
        <v>0.13961778271846376</v>
      </c>
      <c r="CH906" s="28">
        <v>0.62042063933059999</v>
      </c>
      <c r="CI906" s="28">
        <v>0.15672079059721838</v>
      </c>
      <c r="CJ906" s="28">
        <f t="shared" si="161"/>
        <v>0.39482637718884239</v>
      </c>
      <c r="CK906" s="29" t="s">
        <v>107</v>
      </c>
      <c r="CL906">
        <v>0.13243287471846377</v>
      </c>
      <c r="CM906">
        <v>0.44292033523059993</v>
      </c>
      <c r="CN906">
        <v>0.13095926432121838</v>
      </c>
      <c r="CO906">
        <f t="shared" si="162"/>
        <v>0.38616785879159699</v>
      </c>
      <c r="CP906" t="s">
        <v>106</v>
      </c>
      <c r="CQ906" s="27">
        <v>0.14819511471846375</v>
      </c>
      <c r="CR906" s="28">
        <v>0.73881318653060002</v>
      </c>
      <c r="CS906" s="28">
        <v>0.18103247337121836</v>
      </c>
      <c r="CT906" s="28">
        <f t="shared" si="163"/>
        <v>0.40340370918884239</v>
      </c>
      <c r="CU906" s="29" t="s">
        <v>107</v>
      </c>
      <c r="CV906">
        <v>114494.412046343</v>
      </c>
      <c r="CW906">
        <v>48152.094204294997</v>
      </c>
      <c r="CX906">
        <v>0.25520859447037864</v>
      </c>
      <c r="CY906">
        <f t="shared" si="154"/>
        <v>0.87562923380097857</v>
      </c>
      <c r="CZ906">
        <f t="shared" si="164"/>
        <v>0.59269501924761303</v>
      </c>
    </row>
    <row r="907" spans="1:104" x14ac:dyDescent="0.25">
      <c r="A907">
        <v>1</v>
      </c>
      <c r="B907" s="15">
        <v>13422</v>
      </c>
      <c r="C907" s="15">
        <v>-64.250747829999995</v>
      </c>
      <c r="D907" s="15">
        <v>-18.393000069999999</v>
      </c>
      <c r="E907" s="15">
        <v>2388</v>
      </c>
      <c r="F907" s="15">
        <v>1</v>
      </c>
      <c r="G907" s="15">
        <v>0</v>
      </c>
      <c r="H907" s="17">
        <v>3</v>
      </c>
      <c r="I907" s="19">
        <v>0</v>
      </c>
      <c r="J907" s="19">
        <v>0</v>
      </c>
      <c r="K907" s="19">
        <v>1</v>
      </c>
      <c r="L907" s="15">
        <v>0</v>
      </c>
      <c r="M907" s="15">
        <v>0</v>
      </c>
      <c r="N907" s="15">
        <v>1.2032</v>
      </c>
      <c r="O907" s="19">
        <v>181.67285000000001</v>
      </c>
      <c r="P907" s="19">
        <v>50.820251314792685</v>
      </c>
      <c r="Q907" s="20">
        <v>3.5748121132789232</v>
      </c>
      <c r="R907" s="21">
        <v>0.06</v>
      </c>
      <c r="S907" s="22">
        <v>0.56699999999999995</v>
      </c>
      <c r="T907" s="22">
        <v>0.43199999999999994</v>
      </c>
      <c r="U907" s="19">
        <v>0</v>
      </c>
      <c r="V907" s="19">
        <v>28.815082495487449</v>
      </c>
      <c r="W907" s="19">
        <v>21.954348567990436</v>
      </c>
      <c r="X907" s="19">
        <v>2399.3907549956748</v>
      </c>
      <c r="Y907" s="19">
        <v>1560</v>
      </c>
      <c r="Z907" s="19">
        <v>3959.3907549956748</v>
      </c>
      <c r="AA907">
        <v>61.145516428078849</v>
      </c>
      <c r="AB907">
        <v>1</v>
      </c>
      <c r="AC907">
        <v>0.56899999999999995</v>
      </c>
      <c r="AD907">
        <v>0.43100000000000005</v>
      </c>
      <c r="AE907">
        <v>0</v>
      </c>
      <c r="AF907">
        <v>34.791798847576864</v>
      </c>
      <c r="AG907">
        <v>26.353717580501986</v>
      </c>
      <c r="AH907">
        <v>51635.730968562224</v>
      </c>
      <c r="AI907">
        <v>1876.992</v>
      </c>
      <c r="AJ907">
        <v>51263.481801589798</v>
      </c>
      <c r="AK907">
        <v>48707.065716372301</v>
      </c>
      <c r="AL907">
        <v>47.771036235905122</v>
      </c>
      <c r="AM907" s="19">
        <v>58.096301349191286</v>
      </c>
      <c r="AN907">
        <v>0.8143786666666667</v>
      </c>
      <c r="AO907">
        <v>0.53952586666666669</v>
      </c>
      <c r="AP907">
        <v>0.18323519999999999</v>
      </c>
      <c r="AQ907">
        <v>1</v>
      </c>
      <c r="AR907">
        <v>0</v>
      </c>
      <c r="AS907">
        <v>2</v>
      </c>
      <c r="AT907">
        <v>1.48</v>
      </c>
      <c r="AU907">
        <v>1</v>
      </c>
      <c r="AV907">
        <v>2</v>
      </c>
      <c r="AW907">
        <v>1.5</v>
      </c>
      <c r="AX907">
        <v>1</v>
      </c>
      <c r="AY907">
        <v>2</v>
      </c>
      <c r="AZ907">
        <v>0.6</v>
      </c>
      <c r="BA907">
        <v>0.3</v>
      </c>
      <c r="BB907">
        <v>0.8</v>
      </c>
      <c r="BC907" s="27">
        <v>0.36335926890749204</v>
      </c>
      <c r="BD907" s="28">
        <v>0.56532635444397983</v>
      </c>
      <c r="BE907" s="28">
        <v>0.30802525023977068</v>
      </c>
      <c r="BF907" s="28">
        <f t="shared" si="155"/>
        <v>0.43437561090410493</v>
      </c>
      <c r="BG907" s="29" t="s">
        <v>106</v>
      </c>
      <c r="BH907">
        <v>0.3554130805074921</v>
      </c>
      <c r="BI907">
        <v>0.39284619244397978</v>
      </c>
      <c r="BJ907">
        <v>0.27108374224777065</v>
      </c>
      <c r="BK907">
        <f t="shared" si="156"/>
        <v>0.3974341029121049</v>
      </c>
      <c r="BL907" t="s">
        <v>106</v>
      </c>
      <c r="BM907" s="27">
        <v>0.37277644050749209</v>
      </c>
      <c r="BN907" s="28">
        <v>0.68289582954397987</v>
      </c>
      <c r="BO907" s="28">
        <v>0.34059659619777066</v>
      </c>
      <c r="BP907" s="28">
        <f t="shared" si="157"/>
        <v>0.46694695686210497</v>
      </c>
      <c r="BQ907" s="29" t="s">
        <v>106</v>
      </c>
      <c r="BR907">
        <v>0.27594764602358801</v>
      </c>
      <c r="BS907">
        <v>0.56532635444397983</v>
      </c>
      <c r="BT907">
        <v>0.25378486968530661</v>
      </c>
      <c r="BU907">
        <f t="shared" si="158"/>
        <v>0.38013523034964092</v>
      </c>
      <c r="BV907" t="s">
        <v>106</v>
      </c>
      <c r="BW907" s="27">
        <v>0.26800145762358807</v>
      </c>
      <c r="BX907" s="28">
        <v>0.39284619244397978</v>
      </c>
      <c r="BY907" s="28">
        <v>0.21684336169330665</v>
      </c>
      <c r="BZ907" s="28">
        <f t="shared" si="159"/>
        <v>0.3431937223576409</v>
      </c>
      <c r="CA907" s="29" t="s">
        <v>106</v>
      </c>
      <c r="CB907">
        <v>0.28536481762358806</v>
      </c>
      <c r="CC907">
        <v>0.68289582954397987</v>
      </c>
      <c r="CD907">
        <v>0.2863562156433066</v>
      </c>
      <c r="CE907">
        <f t="shared" si="160"/>
        <v>0.41171517828792237</v>
      </c>
      <c r="CF907" t="s">
        <v>107</v>
      </c>
      <c r="CG907" s="27">
        <v>0.16263628302593472</v>
      </c>
      <c r="CH907" s="28">
        <v>0.56532635444397983</v>
      </c>
      <c r="CI907" s="28">
        <v>0.18347326526285326</v>
      </c>
      <c r="CJ907" s="28">
        <f t="shared" si="161"/>
        <v>0.288986643690269</v>
      </c>
      <c r="CK907" s="29" t="s">
        <v>107</v>
      </c>
      <c r="CL907">
        <v>0.15469009462593469</v>
      </c>
      <c r="CM907">
        <v>0.39284619244397978</v>
      </c>
      <c r="CN907">
        <v>0.14653175727085332</v>
      </c>
      <c r="CO907">
        <f t="shared" si="162"/>
        <v>0.27288211793518757</v>
      </c>
      <c r="CP907" t="s">
        <v>106</v>
      </c>
      <c r="CQ907" s="27">
        <v>0.17205345462593472</v>
      </c>
      <c r="CR907" s="28">
        <v>0.68289582954397987</v>
      </c>
      <c r="CS907" s="28">
        <v>0.21604461122085328</v>
      </c>
      <c r="CT907" s="28">
        <f t="shared" si="163"/>
        <v>0.29840381529026899</v>
      </c>
      <c r="CU907" s="29" t="s">
        <v>107</v>
      </c>
      <c r="CV907">
        <v>47878.406108362004</v>
      </c>
      <c r="CW907">
        <v>7643.1895535098602</v>
      </c>
      <c r="CX907">
        <v>0.12635036066433428</v>
      </c>
      <c r="CY907">
        <f t="shared" si="154"/>
        <v>0.69167671510831408</v>
      </c>
      <c r="CZ907">
        <f t="shared" si="164"/>
        <v>0.48970962957182629</v>
      </c>
    </row>
    <row r="908" spans="1:104" x14ac:dyDescent="0.25">
      <c r="A908">
        <v>1</v>
      </c>
      <c r="B908" s="15">
        <v>13429</v>
      </c>
      <c r="C908" s="15">
        <v>-64.490240009999994</v>
      </c>
      <c r="D908" s="15">
        <v>-16.620314659999998</v>
      </c>
      <c r="E908" s="15">
        <v>211</v>
      </c>
      <c r="F908" s="15">
        <v>0</v>
      </c>
      <c r="G908" s="15">
        <v>0</v>
      </c>
      <c r="H908" s="17">
        <v>0</v>
      </c>
      <c r="I908" s="19">
        <v>0</v>
      </c>
      <c r="J908" s="19">
        <v>0</v>
      </c>
      <c r="K908" s="19">
        <v>0</v>
      </c>
      <c r="L908" s="15">
        <v>0</v>
      </c>
      <c r="M908" s="15">
        <v>0</v>
      </c>
      <c r="N908" s="15">
        <v>0</v>
      </c>
      <c r="O908" s="19">
        <v>167.13902200000001</v>
      </c>
      <c r="P908" s="19">
        <v>46.754631187381158</v>
      </c>
      <c r="Q908" s="20">
        <v>3.5748121149784624</v>
      </c>
      <c r="R908" s="21">
        <v>0</v>
      </c>
      <c r="S908" s="22">
        <v>0.33499999999999996</v>
      </c>
      <c r="T908" s="22">
        <v>0.66499999999999981</v>
      </c>
      <c r="U908" s="19">
        <v>0</v>
      </c>
      <c r="V908" s="19">
        <v>15.662801447772686</v>
      </c>
      <c r="W908" s="19">
        <v>31.09182973960846</v>
      </c>
      <c r="X908" s="19">
        <v>0</v>
      </c>
      <c r="Y908" s="19">
        <v>0</v>
      </c>
      <c r="Z908" s="19">
        <v>0</v>
      </c>
      <c r="AA908">
        <v>56.253875127871353</v>
      </c>
      <c r="AB908">
        <v>1</v>
      </c>
      <c r="AC908">
        <v>0.34799999999999998</v>
      </c>
      <c r="AD908">
        <v>0.65200000000000002</v>
      </c>
      <c r="AE908">
        <v>0</v>
      </c>
      <c r="AF908">
        <v>19.576348544499229</v>
      </c>
      <c r="AG908">
        <v>36.677526583372121</v>
      </c>
      <c r="AH908">
        <v>26264.504517597157</v>
      </c>
      <c r="AI908">
        <v>0</v>
      </c>
      <c r="AJ908">
        <v>25120.428425091501</v>
      </c>
      <c r="AK908">
        <v>25120.428425091501</v>
      </c>
      <c r="AL908">
        <v>46.754631187381158</v>
      </c>
      <c r="AM908" s="19">
        <v>56.253875127871353</v>
      </c>
      <c r="AN908">
        <v>0.90065066666666671</v>
      </c>
      <c r="AO908">
        <v>0.59668106666666665</v>
      </c>
      <c r="AP908">
        <v>0.2026464</v>
      </c>
      <c r="AQ908">
        <v>1</v>
      </c>
      <c r="AR908">
        <v>0</v>
      </c>
      <c r="AS908">
        <v>2</v>
      </c>
      <c r="AT908">
        <v>1.48</v>
      </c>
      <c r="AU908">
        <v>1</v>
      </c>
      <c r="AV908">
        <v>2</v>
      </c>
      <c r="AW908">
        <v>1.5</v>
      </c>
      <c r="AX908">
        <v>1</v>
      </c>
      <c r="AY908">
        <v>2</v>
      </c>
      <c r="AZ908">
        <v>0.6</v>
      </c>
      <c r="BA908">
        <v>0.3</v>
      </c>
      <c r="BB908">
        <v>0.8</v>
      </c>
      <c r="BC908" s="27">
        <v>0.3994152174483841</v>
      </c>
      <c r="BD908" s="28">
        <v>0.66014936313529859</v>
      </c>
      <c r="BE908" s="28">
        <v>0.36129378969307518</v>
      </c>
      <c r="BF908" s="28">
        <f t="shared" si="155"/>
        <v>0.59563298524104413</v>
      </c>
      <c r="BG908" s="29" t="s">
        <v>106</v>
      </c>
      <c r="BH908">
        <v>0.39223030944838411</v>
      </c>
      <c r="BI908">
        <v>0.48264905903529859</v>
      </c>
      <c r="BJ908">
        <v>0.33553226341707526</v>
      </c>
      <c r="BK908">
        <f t="shared" si="156"/>
        <v>0.56987145896504421</v>
      </c>
      <c r="BL908" t="s">
        <v>106</v>
      </c>
      <c r="BM908" s="27">
        <v>0.40799254944838409</v>
      </c>
      <c r="BN908" s="28">
        <v>0.77854191033529863</v>
      </c>
      <c r="BO908" s="28">
        <v>0.38560547246707522</v>
      </c>
      <c r="BP908" s="28">
        <f t="shared" si="157"/>
        <v>0.61994466801504411</v>
      </c>
      <c r="BQ908" s="29" t="s">
        <v>106</v>
      </c>
      <c r="BR908">
        <v>0.3028394035156321</v>
      </c>
      <c r="BS908">
        <v>0.66014936313529859</v>
      </c>
      <c r="BT908">
        <v>0.28858104020722403</v>
      </c>
      <c r="BU908">
        <f t="shared" si="158"/>
        <v>0.52292023575519297</v>
      </c>
      <c r="BV908" t="s">
        <v>106</v>
      </c>
      <c r="BW908" s="27">
        <v>0.29565449551563205</v>
      </c>
      <c r="BX908" s="28">
        <v>0.48264905903529859</v>
      </c>
      <c r="BY908" s="28">
        <v>0.26281951393122405</v>
      </c>
      <c r="BZ908" s="28">
        <f t="shared" si="159"/>
        <v>0.49715870947919294</v>
      </c>
      <c r="CA908" s="29" t="s">
        <v>106</v>
      </c>
      <c r="CB908">
        <v>0.31141673551563209</v>
      </c>
      <c r="CC908">
        <v>0.77854191033529863</v>
      </c>
      <c r="CD908">
        <v>0.312892722981224</v>
      </c>
      <c r="CE908">
        <f t="shared" si="160"/>
        <v>0.54575593106360099</v>
      </c>
      <c r="CF908" t="s">
        <v>107</v>
      </c>
      <c r="CG908" s="27">
        <v>0.17764853360280541</v>
      </c>
      <c r="CH908" s="28">
        <v>0.66014936313529859</v>
      </c>
      <c r="CI908" s="28">
        <v>0.19432377235519468</v>
      </c>
      <c r="CJ908" s="28">
        <f t="shared" si="161"/>
        <v>0.41198772915077431</v>
      </c>
      <c r="CK908" s="29" t="s">
        <v>107</v>
      </c>
      <c r="CL908">
        <v>0.17046362560280545</v>
      </c>
      <c r="CM908">
        <v>0.48264905903529859</v>
      </c>
      <c r="CN908">
        <v>0.16856224607919468</v>
      </c>
      <c r="CO908">
        <f t="shared" si="162"/>
        <v>0.40290144162716357</v>
      </c>
      <c r="CP908" t="s">
        <v>106</v>
      </c>
      <c r="CQ908" s="27">
        <v>0.18622586560280543</v>
      </c>
      <c r="CR908" s="28">
        <v>0.77854191033529863</v>
      </c>
      <c r="CS908" s="28">
        <v>0.21863545512919469</v>
      </c>
      <c r="CT908" s="28">
        <f t="shared" si="163"/>
        <v>0.42056506115077436</v>
      </c>
      <c r="CU908" s="29" t="s">
        <v>107</v>
      </c>
      <c r="CV908">
        <v>46076.940169151298</v>
      </c>
      <c r="CW908">
        <v>7031.7343909839201</v>
      </c>
      <c r="CX908">
        <v>0.23433919554796892</v>
      </c>
      <c r="CY908">
        <f t="shared" si="154"/>
        <v>0.89448855868326749</v>
      </c>
      <c r="CZ908">
        <f t="shared" si="164"/>
        <v>0.63375441299635304</v>
      </c>
    </row>
    <row r="909" spans="1:104" x14ac:dyDescent="0.25">
      <c r="A909">
        <v>1</v>
      </c>
      <c r="B909" s="15">
        <v>13434</v>
      </c>
      <c r="C909" s="15">
        <v>-63.835130620000001</v>
      </c>
      <c r="D909" s="15">
        <v>-18.491112090000001</v>
      </c>
      <c r="E909" s="15">
        <v>1842</v>
      </c>
      <c r="F909" s="15">
        <v>1</v>
      </c>
      <c r="G909" s="15">
        <v>0</v>
      </c>
      <c r="H909" s="17">
        <v>4</v>
      </c>
      <c r="I909" s="19">
        <v>1</v>
      </c>
      <c r="J909" s="19">
        <v>3</v>
      </c>
      <c r="K909" s="19">
        <v>1</v>
      </c>
      <c r="L909" s="15">
        <v>0</v>
      </c>
      <c r="M909" s="15">
        <v>1.9414993466458099</v>
      </c>
      <c r="N909" s="15">
        <v>1.2032</v>
      </c>
      <c r="O909" s="19">
        <v>1039.1687019999999</v>
      </c>
      <c r="P909" s="19">
        <v>290.69183745743953</v>
      </c>
      <c r="Q909" s="20">
        <v>3.5748121140558191</v>
      </c>
      <c r="R909" s="21">
        <v>0.88100000000000001</v>
      </c>
      <c r="S909" s="22">
        <v>0.39400000000000002</v>
      </c>
      <c r="T909" s="22">
        <v>0.60599999999999998</v>
      </c>
      <c r="U909" s="19">
        <v>0</v>
      </c>
      <c r="V909" s="19">
        <v>114.53258395823119</v>
      </c>
      <c r="W909" s="19">
        <v>176.15925349920835</v>
      </c>
      <c r="X909" s="19">
        <v>153583.38762638016</v>
      </c>
      <c r="Y909" s="19">
        <v>4610</v>
      </c>
      <c r="Z909" s="19">
        <v>158193.38762638016</v>
      </c>
      <c r="AA909">
        <v>349.75235393000429</v>
      </c>
      <c r="AB909">
        <v>1</v>
      </c>
      <c r="AC909">
        <v>0.40200000000000002</v>
      </c>
      <c r="AD909">
        <v>0.59799999999999998</v>
      </c>
      <c r="AE909">
        <v>0</v>
      </c>
      <c r="AF909">
        <v>140.60044627986173</v>
      </c>
      <c r="AG909">
        <v>209.15190765014256</v>
      </c>
      <c r="AH909">
        <v>227671.86138954965</v>
      </c>
      <c r="AI909">
        <v>7798.5650072697208</v>
      </c>
      <c r="AJ909">
        <v>224232.87023161101</v>
      </c>
      <c r="AK909">
        <v>60042.615953071501</v>
      </c>
      <c r="AL909">
        <v>34.592328657435303</v>
      </c>
      <c r="AM909" s="19">
        <v>93.65284513000006</v>
      </c>
      <c r="AN909">
        <v>0.80718933333333343</v>
      </c>
      <c r="AO909">
        <v>0.53476293333333336</v>
      </c>
      <c r="AP909">
        <v>0.18161759999999999</v>
      </c>
      <c r="AQ909">
        <v>1</v>
      </c>
      <c r="AR909">
        <v>0</v>
      </c>
      <c r="AS909">
        <v>2</v>
      </c>
      <c r="AT909">
        <v>1.48</v>
      </c>
      <c r="AU909">
        <v>1</v>
      </c>
      <c r="AV909">
        <v>2</v>
      </c>
      <c r="AW909">
        <v>1.5</v>
      </c>
      <c r="AX909">
        <v>1</v>
      </c>
      <c r="AY909">
        <v>2</v>
      </c>
      <c r="AZ909">
        <v>0.6</v>
      </c>
      <c r="BA909">
        <v>0.3</v>
      </c>
      <c r="BB909">
        <v>0.8</v>
      </c>
      <c r="BC909" s="27">
        <v>0.34188846721956523</v>
      </c>
      <c r="BD909" s="28">
        <v>0.55431482656566411</v>
      </c>
      <c r="BE909" s="28">
        <v>0.28787056925698662</v>
      </c>
      <c r="BF909" s="28">
        <f t="shared" si="155"/>
        <v>0.33758802139778293</v>
      </c>
      <c r="BG909" s="29" t="s">
        <v>106</v>
      </c>
      <c r="BH909">
        <v>0.33394227881956529</v>
      </c>
      <c r="BI909">
        <v>0.38183466456566417</v>
      </c>
      <c r="BJ909">
        <v>0.2509290612649866</v>
      </c>
      <c r="BK909">
        <f t="shared" si="156"/>
        <v>0.30064651340578291</v>
      </c>
      <c r="BL909" t="s">
        <v>106</v>
      </c>
      <c r="BM909" s="27">
        <v>0.35130563881956528</v>
      </c>
      <c r="BN909" s="28">
        <v>0.67188430166566415</v>
      </c>
      <c r="BO909" s="28">
        <v>0.32044191521498661</v>
      </c>
      <c r="BP909" s="28">
        <f t="shared" si="157"/>
        <v>0.37015936735578292</v>
      </c>
      <c r="BQ909" s="29" t="s">
        <v>106</v>
      </c>
      <c r="BR909">
        <v>0.25524851397761328</v>
      </c>
      <c r="BS909">
        <v>0.55431482656566411</v>
      </c>
      <c r="BT909">
        <v>0.23410902267975456</v>
      </c>
      <c r="BU909">
        <f t="shared" si="158"/>
        <v>0.2838264748205509</v>
      </c>
      <c r="BV909" t="s">
        <v>106</v>
      </c>
      <c r="BW909" s="27">
        <v>0.24730232557761328</v>
      </c>
      <c r="BX909" s="28">
        <v>0.38183466456566417</v>
      </c>
      <c r="BY909" s="28">
        <v>0.19716751468775456</v>
      </c>
      <c r="BZ909" s="28">
        <f t="shared" si="159"/>
        <v>0.24688496682855091</v>
      </c>
      <c r="CA909" s="29" t="s">
        <v>106</v>
      </c>
      <c r="CB909">
        <v>0.26466568557761327</v>
      </c>
      <c r="CC909">
        <v>0.67188430166566415</v>
      </c>
      <c r="CD909">
        <v>0.26668036863775457</v>
      </c>
      <c r="CE909">
        <f t="shared" si="160"/>
        <v>0.31438313771840959</v>
      </c>
      <c r="CF909" t="s">
        <v>107</v>
      </c>
      <c r="CG909" s="27">
        <v>0.14293746347878661</v>
      </c>
      <c r="CH909" s="28">
        <v>0.55431482656566411</v>
      </c>
      <c r="CI909" s="28">
        <v>0.16441812896852789</v>
      </c>
      <c r="CJ909" s="28">
        <f t="shared" si="161"/>
        <v>0.19265491561958295</v>
      </c>
      <c r="CK909" s="29" t="s">
        <v>107</v>
      </c>
      <c r="CL909">
        <v>0.13499127507878658</v>
      </c>
      <c r="CM909">
        <v>0.38183466456566417</v>
      </c>
      <c r="CN909">
        <v>0.1274766209765279</v>
      </c>
      <c r="CO909">
        <f t="shared" si="162"/>
        <v>0.17719407311732424</v>
      </c>
      <c r="CP909" t="s">
        <v>106</v>
      </c>
      <c r="CQ909" s="27">
        <v>0.1523546350787866</v>
      </c>
      <c r="CR909" s="28">
        <v>0.67188430166566415</v>
      </c>
      <c r="CS909" s="28">
        <v>0.19698947492652791</v>
      </c>
      <c r="CT909" s="28">
        <f t="shared" si="163"/>
        <v>0.20207208721958295</v>
      </c>
      <c r="CU909" s="29" t="s">
        <v>107</v>
      </c>
      <c r="CV909">
        <v>15224.981984006199</v>
      </c>
      <c r="CW909">
        <v>11706.605639491499</v>
      </c>
      <c r="CX909">
        <v>4.9717452140796335E-2</v>
      </c>
      <c r="CY909">
        <f t="shared" si="154"/>
        <v>0.60403227870646048</v>
      </c>
      <c r="CZ909">
        <f t="shared" si="164"/>
        <v>0.39160591936036154</v>
      </c>
    </row>
    <row r="910" spans="1:104" x14ac:dyDescent="0.25">
      <c r="A910">
        <v>1</v>
      </c>
      <c r="B910" s="15">
        <v>13440</v>
      </c>
      <c r="C910" s="15">
        <v>-62.923066030000001</v>
      </c>
      <c r="D910" s="15">
        <v>-16.700464579999998</v>
      </c>
      <c r="E910" s="15">
        <v>234</v>
      </c>
      <c r="F910" s="15">
        <v>0</v>
      </c>
      <c r="G910" s="15">
        <v>0</v>
      </c>
      <c r="H910" s="17">
        <v>3</v>
      </c>
      <c r="I910" s="19">
        <v>0</v>
      </c>
      <c r="J910" s="19">
        <v>0</v>
      </c>
      <c r="K910" s="19">
        <v>0</v>
      </c>
      <c r="L910" s="15">
        <v>0</v>
      </c>
      <c r="M910" s="15">
        <v>0</v>
      </c>
      <c r="N910" s="15">
        <v>0</v>
      </c>
      <c r="O910" s="19">
        <v>152.60519399999899</v>
      </c>
      <c r="P910" s="19">
        <v>42.689011089217146</v>
      </c>
      <c r="Q910" s="20">
        <v>3.5748121145524889</v>
      </c>
      <c r="R910" s="21">
        <v>2.4000000000000004E-2</v>
      </c>
      <c r="S910" s="22">
        <v>0.17199999999999999</v>
      </c>
      <c r="T910" s="22">
        <v>0.82799999999999996</v>
      </c>
      <c r="U910" s="19">
        <v>0</v>
      </c>
      <c r="V910" s="19">
        <v>7.3425099073453488</v>
      </c>
      <c r="W910" s="19">
        <v>35.346501181871794</v>
      </c>
      <c r="X910" s="19">
        <v>266.55564943449133</v>
      </c>
      <c r="Y910" s="19">
        <v>0</v>
      </c>
      <c r="Z910" s="19">
        <v>266.55564943449133</v>
      </c>
      <c r="AA910">
        <v>51.362233798416334</v>
      </c>
      <c r="AB910">
        <v>1</v>
      </c>
      <c r="AC910">
        <v>0.17299999999999999</v>
      </c>
      <c r="AD910">
        <v>0.82699999999999996</v>
      </c>
      <c r="AE910">
        <v>0</v>
      </c>
      <c r="AF910">
        <v>8.8856664471260256</v>
      </c>
      <c r="AG910">
        <v>42.476567351290306</v>
      </c>
      <c r="AH910">
        <v>14353.438695982153</v>
      </c>
      <c r="AI910">
        <v>0</v>
      </c>
      <c r="AJ910">
        <v>13728.206034012301</v>
      </c>
      <c r="AK910">
        <v>13454.3658228153</v>
      </c>
      <c r="AL910">
        <v>41.664474823075935</v>
      </c>
      <c r="AM910" s="19">
        <v>50.337697532275122</v>
      </c>
      <c r="AN910">
        <v>0.85392000000000001</v>
      </c>
      <c r="AO910">
        <v>0.56572200000000006</v>
      </c>
      <c r="AP910">
        <v>0.192132</v>
      </c>
      <c r="AQ910">
        <v>1</v>
      </c>
      <c r="AR910">
        <v>0</v>
      </c>
      <c r="AS910">
        <v>2</v>
      </c>
      <c r="AT910">
        <v>1.48</v>
      </c>
      <c r="AU910">
        <v>1</v>
      </c>
      <c r="AV910">
        <v>2</v>
      </c>
      <c r="AW910">
        <v>1.5</v>
      </c>
      <c r="AX910">
        <v>1</v>
      </c>
      <c r="AY910">
        <v>2</v>
      </c>
      <c r="AZ910">
        <v>0.6</v>
      </c>
      <c r="BA910">
        <v>0.3</v>
      </c>
      <c r="BB910">
        <v>0.8</v>
      </c>
      <c r="BC910" s="27">
        <v>0.39186084448408581</v>
      </c>
      <c r="BD910" s="28">
        <v>0.65013160450932417</v>
      </c>
      <c r="BE910" s="28">
        <v>0.35476803796882</v>
      </c>
      <c r="BF910" s="28">
        <f t="shared" si="155"/>
        <v>0.77175975628520566</v>
      </c>
      <c r="BG910" s="29" t="s">
        <v>106</v>
      </c>
      <c r="BH910">
        <v>0.38467593648408582</v>
      </c>
      <c r="BI910">
        <v>0.47263130040932422</v>
      </c>
      <c r="BJ910">
        <v>0.32900651169282008</v>
      </c>
      <c r="BK910">
        <f t="shared" si="156"/>
        <v>0.74599823000920562</v>
      </c>
      <c r="BL910" t="s">
        <v>106</v>
      </c>
      <c r="BM910" s="27">
        <v>0.40043817648408581</v>
      </c>
      <c r="BN910" s="28">
        <v>0.76852415170932431</v>
      </c>
      <c r="BO910" s="28">
        <v>0.37907972074282004</v>
      </c>
      <c r="BP910" s="28">
        <f t="shared" si="157"/>
        <v>0.79607143905920563</v>
      </c>
      <c r="BQ910" s="29" t="s">
        <v>106</v>
      </c>
      <c r="BR910">
        <v>0.30029591028082586</v>
      </c>
      <c r="BS910">
        <v>0.65013160450932417</v>
      </c>
      <c r="BT910">
        <v>0.28582802233461407</v>
      </c>
      <c r="BU910">
        <f t="shared" si="158"/>
        <v>0.70281974065099972</v>
      </c>
      <c r="BV910" t="s">
        <v>106</v>
      </c>
      <c r="BW910" s="27">
        <v>0.29311100228082587</v>
      </c>
      <c r="BX910" s="28">
        <v>0.47263130040932422</v>
      </c>
      <c r="BY910" s="28">
        <v>0.26006649605861409</v>
      </c>
      <c r="BZ910" s="28">
        <f t="shared" si="159"/>
        <v>0.67705821437499969</v>
      </c>
      <c r="CA910" s="29" t="s">
        <v>106</v>
      </c>
      <c r="CB910">
        <v>0.3088732422808258</v>
      </c>
      <c r="CC910">
        <v>0.76852415170932431</v>
      </c>
      <c r="CD910">
        <v>0.31013970510861405</v>
      </c>
      <c r="CE910">
        <f t="shared" si="160"/>
        <v>0.72586496059721139</v>
      </c>
      <c r="CF910" t="s">
        <v>107</v>
      </c>
      <c r="CG910" s="27">
        <v>0.18160062520252579</v>
      </c>
      <c r="CH910" s="28">
        <v>0.65013160450932417</v>
      </c>
      <c r="CI910" s="28">
        <v>0.19646133540138402</v>
      </c>
      <c r="CJ910" s="28">
        <f t="shared" si="161"/>
        <v>0.59859234351891133</v>
      </c>
      <c r="CK910" s="29" t="s">
        <v>107</v>
      </c>
      <c r="CL910">
        <v>0.17441571720252583</v>
      </c>
      <c r="CM910">
        <v>0.47263130040932422</v>
      </c>
      <c r="CN910">
        <v>0.17069980912538404</v>
      </c>
      <c r="CO910">
        <f t="shared" si="162"/>
        <v>0.58769152744176967</v>
      </c>
      <c r="CP910" t="s">
        <v>106</v>
      </c>
      <c r="CQ910" s="27">
        <v>0.19017795720252581</v>
      </c>
      <c r="CR910" s="28">
        <v>0.76852415170932431</v>
      </c>
      <c r="CS910" s="28">
        <v>0.22077301817538403</v>
      </c>
      <c r="CT910" s="28">
        <f t="shared" si="163"/>
        <v>0.60716967551891143</v>
      </c>
      <c r="CU910" s="29" t="s">
        <v>107</v>
      </c>
      <c r="CV910">
        <v>44195.292621721201</v>
      </c>
      <c r="CW910">
        <v>6420.2792248020396</v>
      </c>
      <c r="CX910">
        <v>0.4169917183163856</v>
      </c>
      <c r="CY910">
        <f t="shared" si="154"/>
        <v>1.0671233228257098</v>
      </c>
      <c r="CZ910">
        <f t="shared" si="164"/>
        <v>0.80885256280047146</v>
      </c>
    </row>
    <row r="911" spans="1:104" x14ac:dyDescent="0.25">
      <c r="A911">
        <v>1</v>
      </c>
      <c r="B911" s="15">
        <v>13443</v>
      </c>
      <c r="C911" s="15">
        <v>-63.462753309999997</v>
      </c>
      <c r="D911" s="15">
        <v>-20.226032289999999</v>
      </c>
      <c r="E911" s="15">
        <v>866</v>
      </c>
      <c r="F911" s="15">
        <v>1</v>
      </c>
      <c r="G911" s="15">
        <v>0</v>
      </c>
      <c r="H911" s="17">
        <v>4</v>
      </c>
      <c r="I911" s="19">
        <v>1</v>
      </c>
      <c r="J911" s="19">
        <v>5</v>
      </c>
      <c r="K911" s="19">
        <v>1</v>
      </c>
      <c r="L911" s="15">
        <v>0</v>
      </c>
      <c r="M911" s="15">
        <v>1.9414993466458099</v>
      </c>
      <c r="N911" s="15">
        <v>1.2032</v>
      </c>
      <c r="O911" s="19">
        <v>308.84384499999999</v>
      </c>
      <c r="P911" s="19">
        <v>86.394427202975308</v>
      </c>
      <c r="Q911" s="20">
        <v>3.5748121146101401</v>
      </c>
      <c r="R911" s="21">
        <v>0.49399999999999999</v>
      </c>
      <c r="S911" s="22">
        <v>0.41599999999999998</v>
      </c>
      <c r="T911" s="22">
        <v>0.58400000000000007</v>
      </c>
      <c r="U911" s="19">
        <v>0</v>
      </c>
      <c r="V911" s="19">
        <v>35.940081716437724</v>
      </c>
      <c r="W911" s="19">
        <v>50.454345486537584</v>
      </c>
      <c r="X911" s="19">
        <v>26611.45613607829</v>
      </c>
      <c r="Y911" s="19">
        <v>2507.1749999999997</v>
      </c>
      <c r="Z911" s="19">
        <v>29118.631136078289</v>
      </c>
      <c r="AA911">
        <v>103.9473779365083</v>
      </c>
      <c r="AB911">
        <v>1</v>
      </c>
      <c r="AC911">
        <v>0.43</v>
      </c>
      <c r="AD911">
        <v>0.57000000000000006</v>
      </c>
      <c r="AE911">
        <v>0</v>
      </c>
      <c r="AF911">
        <v>44.697372512698571</v>
      </c>
      <c r="AG911">
        <v>59.250005423809739</v>
      </c>
      <c r="AH911">
        <v>71037.461371267287</v>
      </c>
      <c r="AI911">
        <v>3715.9316436592444</v>
      </c>
      <c r="AJ911">
        <v>74421.430493715001</v>
      </c>
      <c r="AK911">
        <v>43865.384612879898</v>
      </c>
      <c r="AL911">
        <v>43.715580164705507</v>
      </c>
      <c r="AM911" s="19">
        <v>61.268530898238502</v>
      </c>
      <c r="AN911">
        <v>0.8143786666666667</v>
      </c>
      <c r="AO911">
        <v>0.53952586666666669</v>
      </c>
      <c r="AP911">
        <v>0.18323519999999999</v>
      </c>
      <c r="AQ911">
        <v>1</v>
      </c>
      <c r="AR911">
        <v>0</v>
      </c>
      <c r="AS911">
        <v>2</v>
      </c>
      <c r="AT911">
        <v>1.48</v>
      </c>
      <c r="AU911">
        <v>1</v>
      </c>
      <c r="AV911">
        <v>2</v>
      </c>
      <c r="AW911">
        <v>1.5</v>
      </c>
      <c r="AX911">
        <v>1</v>
      </c>
      <c r="AY911">
        <v>2</v>
      </c>
      <c r="AZ911">
        <v>0.6</v>
      </c>
      <c r="BA911">
        <v>0.3</v>
      </c>
      <c r="BB911">
        <v>0.8</v>
      </c>
      <c r="BC911" s="27">
        <v>0.36074303730150048</v>
      </c>
      <c r="BD911" s="28">
        <v>0.57395067927116195</v>
      </c>
      <c r="BE911" s="28">
        <v>0.30555473822212675</v>
      </c>
      <c r="BF911" s="28">
        <f t="shared" si="155"/>
        <v>0.37712181714907733</v>
      </c>
      <c r="BG911" s="29" t="s">
        <v>106</v>
      </c>
      <c r="BH911">
        <v>0.35279684890150054</v>
      </c>
      <c r="BI911">
        <v>0.40147051727116201</v>
      </c>
      <c r="BJ911">
        <v>0.26861323023012673</v>
      </c>
      <c r="BK911">
        <f t="shared" si="156"/>
        <v>0.34018030915707731</v>
      </c>
      <c r="BL911" t="s">
        <v>106</v>
      </c>
      <c r="BM911" s="27">
        <v>0.37016020890150053</v>
      </c>
      <c r="BN911" s="28">
        <v>0.69152015437116199</v>
      </c>
      <c r="BO911" s="28">
        <v>0.33812608418012674</v>
      </c>
      <c r="BP911" s="28">
        <f t="shared" si="157"/>
        <v>0.40969316310707726</v>
      </c>
      <c r="BQ911" s="29" t="s">
        <v>106</v>
      </c>
      <c r="BR911">
        <v>0.27333141441759651</v>
      </c>
      <c r="BS911">
        <v>0.57395067927116195</v>
      </c>
      <c r="BT911">
        <v>0.25131435766766275</v>
      </c>
      <c r="BU911">
        <f t="shared" si="158"/>
        <v>0.32288143659461332</v>
      </c>
      <c r="BV911" t="s">
        <v>106</v>
      </c>
      <c r="BW911" s="27">
        <v>0.26538522601759651</v>
      </c>
      <c r="BX911" s="28">
        <v>0.40147051727116201</v>
      </c>
      <c r="BY911" s="28">
        <v>0.21437284967566272</v>
      </c>
      <c r="BZ911" s="28">
        <f t="shared" si="159"/>
        <v>0.2859399286026133</v>
      </c>
      <c r="CA911" s="29" t="s">
        <v>106</v>
      </c>
      <c r="CB911">
        <v>0.2827485860175965</v>
      </c>
      <c r="CC911">
        <v>0.69152015437116199</v>
      </c>
      <c r="CD911">
        <v>0.28388570362566273</v>
      </c>
      <c r="CE911">
        <f t="shared" si="160"/>
        <v>0.35431566494454703</v>
      </c>
      <c r="CF911" t="s">
        <v>107</v>
      </c>
      <c r="CG911" s="27">
        <v>0.16002005141994319</v>
      </c>
      <c r="CH911" s="28">
        <v>0.57395067927116195</v>
      </c>
      <c r="CI911" s="28">
        <v>0.1810027532452094</v>
      </c>
      <c r="CJ911" s="28">
        <f t="shared" si="161"/>
        <v>0.23158713034689374</v>
      </c>
      <c r="CK911" s="29" t="s">
        <v>107</v>
      </c>
      <c r="CL911">
        <v>0.15207386301994316</v>
      </c>
      <c r="CM911">
        <v>0.40147051727116201</v>
      </c>
      <c r="CN911">
        <v>0.1440612452532094</v>
      </c>
      <c r="CO911">
        <f t="shared" si="162"/>
        <v>0.21562832418015995</v>
      </c>
      <c r="CP911" t="s">
        <v>106</v>
      </c>
      <c r="CQ911" s="27">
        <v>0.16943722301994318</v>
      </c>
      <c r="CR911" s="28">
        <v>0.69152015437116199</v>
      </c>
      <c r="CS911" s="28">
        <v>0.21357409920320941</v>
      </c>
      <c r="CT911" s="28">
        <f t="shared" si="163"/>
        <v>0.24100430194689373</v>
      </c>
      <c r="CU911" s="29" t="s">
        <v>107</v>
      </c>
      <c r="CV911">
        <v>20663.746717794998</v>
      </c>
      <c r="CW911">
        <v>7658.5663605834598</v>
      </c>
      <c r="CX911">
        <v>7.156707892695055E-2</v>
      </c>
      <c r="CY911">
        <f t="shared" si="154"/>
        <v>0.64551775819811252</v>
      </c>
      <c r="CZ911">
        <f t="shared" si="164"/>
        <v>0.43231011622845106</v>
      </c>
    </row>
    <row r="912" spans="1:104" x14ac:dyDescent="0.25">
      <c r="A912">
        <v>1</v>
      </c>
      <c r="B912" s="15">
        <v>13458</v>
      </c>
      <c r="C912" s="15">
        <v>-63.460950519999997</v>
      </c>
      <c r="D912" s="15">
        <v>-19.490427759999999</v>
      </c>
      <c r="E912" s="15">
        <v>942</v>
      </c>
      <c r="F912" s="15">
        <v>1</v>
      </c>
      <c r="G912" s="15">
        <v>0</v>
      </c>
      <c r="H912" s="17">
        <v>2</v>
      </c>
      <c r="I912" s="19">
        <v>1</v>
      </c>
      <c r="J912" s="19">
        <v>4</v>
      </c>
      <c r="K912" s="19">
        <v>0</v>
      </c>
      <c r="L912" s="15">
        <v>0</v>
      </c>
      <c r="M912" s="15">
        <v>1.9414993466458099</v>
      </c>
      <c r="N912" s="15">
        <v>0</v>
      </c>
      <c r="O912" s="19">
        <v>312.47730200000001</v>
      </c>
      <c r="P912" s="19">
        <v>87.410832227516309</v>
      </c>
      <c r="Q912" s="20">
        <v>3.5748121146664289</v>
      </c>
      <c r="R912" s="21">
        <v>5.7999999999999996E-2</v>
      </c>
      <c r="S912" s="22">
        <v>0.12999999999999998</v>
      </c>
      <c r="T912" s="22">
        <v>0.86999999999999988</v>
      </c>
      <c r="U912" s="19">
        <v>0</v>
      </c>
      <c r="V912" s="19">
        <v>11.363408189577118</v>
      </c>
      <c r="W912" s="19">
        <v>76.04742403793918</v>
      </c>
      <c r="X912" s="19">
        <v>1590.8614125909955</v>
      </c>
      <c r="Y912" s="19">
        <v>2370</v>
      </c>
      <c r="Z912" s="19">
        <v>3960.8614125909953</v>
      </c>
      <c r="AA912">
        <v>105.17028824693641</v>
      </c>
      <c r="AB912">
        <v>1</v>
      </c>
      <c r="AC912">
        <v>0.13199999999999998</v>
      </c>
      <c r="AD912">
        <v>0.86799999999999999</v>
      </c>
      <c r="AE912">
        <v>0</v>
      </c>
      <c r="AF912">
        <v>13.882478048595603</v>
      </c>
      <c r="AG912">
        <v>91.287810198340807</v>
      </c>
      <c r="AH912">
        <v>35555.226444883469</v>
      </c>
      <c r="AI912">
        <v>4601.3534515505698</v>
      </c>
      <c r="AJ912">
        <v>38607.801979693999</v>
      </c>
      <c r="AK912">
        <v>36746.678185642202</v>
      </c>
      <c r="AL912">
        <v>82.341003958320357</v>
      </c>
      <c r="AM912" s="19">
        <v>100.10045997774046</v>
      </c>
      <c r="AN912">
        <v>0.82875733333333335</v>
      </c>
      <c r="AO912">
        <v>0.54905173333333335</v>
      </c>
      <c r="AP912">
        <v>0.18647039999999998</v>
      </c>
      <c r="AQ912">
        <v>1</v>
      </c>
      <c r="AR912">
        <v>0</v>
      </c>
      <c r="AS912">
        <v>2</v>
      </c>
      <c r="AT912">
        <v>1.48</v>
      </c>
      <c r="AU912">
        <v>1</v>
      </c>
      <c r="AV912">
        <v>2</v>
      </c>
      <c r="AW912">
        <v>1.5</v>
      </c>
      <c r="AX912">
        <v>1</v>
      </c>
      <c r="AY912">
        <v>2</v>
      </c>
      <c r="AZ912">
        <v>0.6</v>
      </c>
      <c r="BA912">
        <v>0.3</v>
      </c>
      <c r="BB912">
        <v>0.8</v>
      </c>
      <c r="BC912" s="27">
        <v>0.34672873780751046</v>
      </c>
      <c r="BD912" s="28">
        <v>0.55515397351937223</v>
      </c>
      <c r="BE912" s="28">
        <v>0.2901717387039644</v>
      </c>
      <c r="BF912" s="28">
        <f t="shared" si="155"/>
        <v>0.51569756827912305</v>
      </c>
      <c r="BG912" s="29" t="s">
        <v>106</v>
      </c>
      <c r="BH912">
        <v>0.33878254940751046</v>
      </c>
      <c r="BI912">
        <v>0.38267381151937219</v>
      </c>
      <c r="BJ912">
        <v>0.25323023071196438</v>
      </c>
      <c r="BK912">
        <f t="shared" si="156"/>
        <v>0.47875606028712303</v>
      </c>
      <c r="BL912" t="s">
        <v>106</v>
      </c>
      <c r="BM912" s="27">
        <v>0.35614590940751045</v>
      </c>
      <c r="BN912" s="28">
        <v>0.67272344861937217</v>
      </c>
      <c r="BO912" s="28">
        <v>0.32274308466196439</v>
      </c>
      <c r="BP912" s="28">
        <f t="shared" si="157"/>
        <v>0.5482689142371231</v>
      </c>
      <c r="BQ912" s="29" t="s">
        <v>106</v>
      </c>
      <c r="BR912">
        <v>0.25777377563970238</v>
      </c>
      <c r="BS912">
        <v>0.55515397351937223</v>
      </c>
      <c r="BT912">
        <v>0.23497369019503633</v>
      </c>
      <c r="BU912">
        <f t="shared" si="158"/>
        <v>0.46049951977019499</v>
      </c>
      <c r="BV912" t="s">
        <v>106</v>
      </c>
      <c r="BW912" s="27">
        <v>0.24982758723970241</v>
      </c>
      <c r="BX912" s="28">
        <v>0.38267381151937219</v>
      </c>
      <c r="BY912" s="28">
        <v>0.19803218220303637</v>
      </c>
      <c r="BZ912" s="28">
        <f t="shared" si="159"/>
        <v>0.42355801177819502</v>
      </c>
      <c r="CA912" s="29" t="s">
        <v>106</v>
      </c>
      <c r="CB912">
        <v>0.26719094723970238</v>
      </c>
      <c r="CC912">
        <v>0.67272344861937217</v>
      </c>
      <c r="CD912">
        <v>0.26754503615303632</v>
      </c>
      <c r="CE912">
        <f t="shared" si="160"/>
        <v>0.49271677681486103</v>
      </c>
      <c r="CF912" t="s">
        <v>107</v>
      </c>
      <c r="CG912" s="27">
        <v>0.14246178764439574</v>
      </c>
      <c r="CH912" s="28">
        <v>0.55515397351937223</v>
      </c>
      <c r="CI912" s="28">
        <v>0.16342066435012967</v>
      </c>
      <c r="CJ912" s="28">
        <f t="shared" si="161"/>
        <v>0.36798761721955442</v>
      </c>
      <c r="CK912" s="29" t="s">
        <v>107</v>
      </c>
      <c r="CL912">
        <v>0.13451559924439574</v>
      </c>
      <c r="CM912">
        <v>0.38267381151937219</v>
      </c>
      <c r="CN912">
        <v>0.12647915635812967</v>
      </c>
      <c r="CO912">
        <f t="shared" si="162"/>
        <v>0.35200498593328833</v>
      </c>
      <c r="CP912" t="s">
        <v>106</v>
      </c>
      <c r="CQ912" s="27">
        <v>0.15187895924439573</v>
      </c>
      <c r="CR912" s="28">
        <v>0.67272344861937217</v>
      </c>
      <c r="CS912" s="28">
        <v>0.19599201030812968</v>
      </c>
      <c r="CT912" s="28">
        <f t="shared" si="163"/>
        <v>0.37740478881955442</v>
      </c>
      <c r="CU912" s="29" t="s">
        <v>107</v>
      </c>
      <c r="CV912">
        <v>61620.353480285798</v>
      </c>
      <c r="CW912">
        <v>13146.286030867001</v>
      </c>
      <c r="CX912">
        <v>0.22552582957515865</v>
      </c>
      <c r="CY912">
        <f t="shared" si="154"/>
        <v>0.78067980309453089</v>
      </c>
      <c r="CZ912">
        <f t="shared" si="164"/>
        <v>0.57225456738266911</v>
      </c>
    </row>
    <row r="913" spans="1:104" x14ac:dyDescent="0.25">
      <c r="A913">
        <v>1</v>
      </c>
      <c r="B913" s="15">
        <v>13486</v>
      </c>
      <c r="C913" s="15">
        <v>-62.052078639999998</v>
      </c>
      <c r="D913" s="15">
        <v>-17.446749879999999</v>
      </c>
      <c r="E913" s="15">
        <v>275</v>
      </c>
      <c r="F913" s="15">
        <v>0</v>
      </c>
      <c r="G913" s="15">
        <v>0</v>
      </c>
      <c r="H913" s="17">
        <v>3</v>
      </c>
      <c r="I913" s="19">
        <v>0</v>
      </c>
      <c r="J913" s="19">
        <v>0</v>
      </c>
      <c r="K913" s="19">
        <v>0</v>
      </c>
      <c r="L913" s="15">
        <v>0</v>
      </c>
      <c r="M913" s="15">
        <v>0</v>
      </c>
      <c r="N913" s="15">
        <v>0</v>
      </c>
      <c r="O913" s="19">
        <v>537.75163599999996</v>
      </c>
      <c r="P913" s="19">
        <v>150.42794386604854</v>
      </c>
      <c r="Q913" s="20">
        <v>3.5748121138905633</v>
      </c>
      <c r="R913" s="21">
        <v>0.79100000000000004</v>
      </c>
      <c r="S913" s="22">
        <v>0.5109999999999999</v>
      </c>
      <c r="T913" s="22">
        <v>0.48899999999999999</v>
      </c>
      <c r="U913" s="19">
        <v>0</v>
      </c>
      <c r="V913" s="19">
        <v>76.868679315550793</v>
      </c>
      <c r="W913" s="19">
        <v>73.55926455049773</v>
      </c>
      <c r="X913" s="19">
        <v>71334.916780567175</v>
      </c>
      <c r="Y913" s="19">
        <v>0</v>
      </c>
      <c r="Z913" s="19">
        <v>71334.916780567175</v>
      </c>
      <c r="AA913">
        <v>180.99072863413281</v>
      </c>
      <c r="AB913">
        <v>1</v>
      </c>
      <c r="AC913">
        <v>0.5119999999999999</v>
      </c>
      <c r="AD913">
        <v>0.4880000000000001</v>
      </c>
      <c r="AE913">
        <v>0</v>
      </c>
      <c r="AF913">
        <v>92.667253060675975</v>
      </c>
      <c r="AG913">
        <v>88.323475573456832</v>
      </c>
      <c r="AH913">
        <v>116295.20174388816</v>
      </c>
      <c r="AI913">
        <v>0</v>
      </c>
      <c r="AJ913">
        <v>111229.408092628</v>
      </c>
      <c r="AK913">
        <v>38104.000366892702</v>
      </c>
      <c r="AL913">
        <v>31.439440268004137</v>
      </c>
      <c r="AM913" s="19">
        <v>62.002225036088404</v>
      </c>
      <c r="AN913">
        <v>0.84313600000000011</v>
      </c>
      <c r="AO913">
        <v>0.55857760000000001</v>
      </c>
      <c r="AP913">
        <v>0.1897056</v>
      </c>
      <c r="AQ913">
        <v>1</v>
      </c>
      <c r="AR913">
        <v>0</v>
      </c>
      <c r="AS913">
        <v>2</v>
      </c>
      <c r="AT913">
        <v>1.48</v>
      </c>
      <c r="AU913">
        <v>1</v>
      </c>
      <c r="AV913">
        <v>2</v>
      </c>
      <c r="AW913">
        <v>1.5</v>
      </c>
      <c r="AX913">
        <v>1</v>
      </c>
      <c r="AY913">
        <v>2</v>
      </c>
      <c r="AZ913">
        <v>0.6</v>
      </c>
      <c r="BA913">
        <v>0.3</v>
      </c>
      <c r="BB913">
        <v>0.8</v>
      </c>
      <c r="BC913" s="27">
        <v>0.37538917904267605</v>
      </c>
      <c r="BD913" s="28">
        <v>0.63980843403727738</v>
      </c>
      <c r="BE913" s="28">
        <v>0.3395685719907563</v>
      </c>
      <c r="BF913" s="28">
        <f t="shared" si="155"/>
        <v>0.63711643414580743</v>
      </c>
      <c r="BG913" s="29" t="s">
        <v>106</v>
      </c>
      <c r="BH913">
        <v>0.36820427104267606</v>
      </c>
      <c r="BI913">
        <v>0.46230812993727732</v>
      </c>
      <c r="BJ913">
        <v>0.31380704571475637</v>
      </c>
      <c r="BK913">
        <f t="shared" si="156"/>
        <v>0.61135490786980751</v>
      </c>
      <c r="BL913" t="s">
        <v>106</v>
      </c>
      <c r="BM913" s="27">
        <v>0.38396651104267604</v>
      </c>
      <c r="BN913" s="28">
        <v>0.75820098123727742</v>
      </c>
      <c r="BO913" s="28">
        <v>0.36388025476475633</v>
      </c>
      <c r="BP913" s="28">
        <f t="shared" si="157"/>
        <v>0.66142811691980752</v>
      </c>
      <c r="BQ913" s="29" t="s">
        <v>106</v>
      </c>
      <c r="BR913">
        <v>0.284980601700068</v>
      </c>
      <c r="BS913">
        <v>0.63980843403727738</v>
      </c>
      <c r="BT913">
        <v>0.27149918724539157</v>
      </c>
      <c r="BU913">
        <f t="shared" si="158"/>
        <v>0.56904704940044271</v>
      </c>
      <c r="BV913" t="s">
        <v>106</v>
      </c>
      <c r="BW913" s="27">
        <v>0.27779569370006801</v>
      </c>
      <c r="BX913" s="28">
        <v>0.46230812993727732</v>
      </c>
      <c r="BY913" s="28">
        <v>0.24573766096939154</v>
      </c>
      <c r="BZ913" s="28">
        <f t="shared" si="159"/>
        <v>0.54328552312444267</v>
      </c>
      <c r="CA913" s="29" t="s">
        <v>106</v>
      </c>
      <c r="CB913">
        <v>0.293557933700068</v>
      </c>
      <c r="CC913">
        <v>0.75820098123727742</v>
      </c>
      <c r="CD913">
        <v>0.29581087001939155</v>
      </c>
      <c r="CE913">
        <f t="shared" si="160"/>
        <v>0.59110579585511913</v>
      </c>
      <c r="CF913" t="s">
        <v>107</v>
      </c>
      <c r="CG913" s="27">
        <v>0.16778429773742801</v>
      </c>
      <c r="CH913" s="28">
        <v>0.63980843403727738</v>
      </c>
      <c r="CI913" s="28">
        <v>0.18326109590880751</v>
      </c>
      <c r="CJ913" s="28">
        <f t="shared" si="161"/>
        <v>0.46533215989247911</v>
      </c>
      <c r="CK913" s="29" t="s">
        <v>107</v>
      </c>
      <c r="CL913">
        <v>0.16059938973742802</v>
      </c>
      <c r="CM913">
        <v>0.46230812993727732</v>
      </c>
      <c r="CN913">
        <v>0.15749956963280751</v>
      </c>
      <c r="CO913">
        <f t="shared" si="162"/>
        <v>0.45504743178785867</v>
      </c>
      <c r="CP913" t="s">
        <v>106</v>
      </c>
      <c r="CQ913" s="27">
        <v>0.17636162973742803</v>
      </c>
      <c r="CR913" s="28">
        <v>0.75820098123727742</v>
      </c>
      <c r="CS913" s="28">
        <v>0.20757277868280749</v>
      </c>
      <c r="CT913" s="28">
        <f t="shared" si="163"/>
        <v>0.47390949189247916</v>
      </c>
      <c r="CU913" s="29" t="s">
        <v>107</v>
      </c>
      <c r="CV913">
        <v>79663.265334188196</v>
      </c>
      <c r="CW913">
        <v>22623.8410792666</v>
      </c>
      <c r="CX913">
        <v>0.29754786215505113</v>
      </c>
      <c r="CY913">
        <f t="shared" si="154"/>
        <v>0.93735629619232852</v>
      </c>
      <c r="CZ913">
        <f t="shared" si="164"/>
        <v>0.67293704119772713</v>
      </c>
    </row>
    <row r="914" spans="1:104" x14ac:dyDescent="0.25">
      <c r="A914">
        <v>1</v>
      </c>
      <c r="B914" s="15">
        <v>13487</v>
      </c>
      <c r="C914" s="15">
        <v>-61.020528779999999</v>
      </c>
      <c r="D914" s="15">
        <v>-16.681308120000001</v>
      </c>
      <c r="E914" s="15">
        <v>454</v>
      </c>
      <c r="F914" s="15">
        <v>0</v>
      </c>
      <c r="G914" s="15">
        <v>0</v>
      </c>
      <c r="H914" s="17">
        <v>4</v>
      </c>
      <c r="I914" s="19">
        <v>0</v>
      </c>
      <c r="J914" s="19">
        <v>0</v>
      </c>
      <c r="K914" s="19">
        <v>1</v>
      </c>
      <c r="L914" s="15">
        <v>0</v>
      </c>
      <c r="M914" s="15">
        <v>0</v>
      </c>
      <c r="N914" s="15">
        <v>1.2032</v>
      </c>
      <c r="O914" s="19">
        <v>178.03939299999999</v>
      </c>
      <c r="P914" s="19">
        <v>49.803846290251677</v>
      </c>
      <c r="Q914" s="20">
        <v>3.5748121131529635</v>
      </c>
      <c r="R914" s="21">
        <v>8.2000000000000003E-2</v>
      </c>
      <c r="S914" s="22">
        <v>0.25600000000000001</v>
      </c>
      <c r="T914" s="22">
        <v>0.74399999999999988</v>
      </c>
      <c r="U914" s="19">
        <v>0</v>
      </c>
      <c r="V914" s="19">
        <v>12.749784650304429</v>
      </c>
      <c r="W914" s="19">
        <v>37.054061639947243</v>
      </c>
      <c r="X914" s="19">
        <v>1405.9123784967444</v>
      </c>
      <c r="Y914" s="19">
        <v>1560</v>
      </c>
      <c r="Z914" s="19">
        <v>2965.9123784967442</v>
      </c>
      <c r="AA914">
        <v>59.922606088403221</v>
      </c>
      <c r="AB914">
        <v>1</v>
      </c>
      <c r="AC914">
        <v>0.26</v>
      </c>
      <c r="AD914">
        <v>0.74</v>
      </c>
      <c r="AE914">
        <v>0</v>
      </c>
      <c r="AF914">
        <v>15.579877582984837</v>
      </c>
      <c r="AG914">
        <v>44.342728505418386</v>
      </c>
      <c r="AH914">
        <v>22329.452072091619</v>
      </c>
      <c r="AI914">
        <v>1876.992</v>
      </c>
      <c r="AJ914">
        <v>23233.7780037091</v>
      </c>
      <c r="AK914">
        <v>21650.322445615398</v>
      </c>
      <c r="AL914">
        <v>45.719930894451039</v>
      </c>
      <c r="AM914" s="19">
        <v>55.838690692602583</v>
      </c>
      <c r="AN914">
        <v>0.81797333333333333</v>
      </c>
      <c r="AO914">
        <v>0.54190733333333341</v>
      </c>
      <c r="AP914">
        <v>0.18404399999999999</v>
      </c>
      <c r="AQ914">
        <v>1</v>
      </c>
      <c r="AR914">
        <v>0</v>
      </c>
      <c r="AS914">
        <v>2</v>
      </c>
      <c r="AT914">
        <v>1.48</v>
      </c>
      <c r="AU914">
        <v>1</v>
      </c>
      <c r="AV914">
        <v>2</v>
      </c>
      <c r="AW914">
        <v>1.5</v>
      </c>
      <c r="AX914">
        <v>1</v>
      </c>
      <c r="AY914">
        <v>2</v>
      </c>
      <c r="AZ914">
        <v>0.6</v>
      </c>
      <c r="BA914">
        <v>0.3</v>
      </c>
      <c r="BB914">
        <v>0.8</v>
      </c>
      <c r="BC914" s="27">
        <v>0.37360872330176947</v>
      </c>
      <c r="BD914" s="28">
        <v>0.64644092865289426</v>
      </c>
      <c r="BE914" s="28">
        <v>0.33982170405109846</v>
      </c>
      <c r="BF914" s="28">
        <f t="shared" si="155"/>
        <v>0.54077928313802293</v>
      </c>
      <c r="BG914" s="29" t="s">
        <v>106</v>
      </c>
      <c r="BH914">
        <v>0.36642381530176948</v>
      </c>
      <c r="BI914">
        <v>0.4689406245528942</v>
      </c>
      <c r="BJ914">
        <v>0.31406017777509854</v>
      </c>
      <c r="BK914">
        <f t="shared" si="156"/>
        <v>0.515017756862023</v>
      </c>
      <c r="BL914" t="s">
        <v>106</v>
      </c>
      <c r="BM914" s="27">
        <v>0.38218605530176947</v>
      </c>
      <c r="BN914" s="28">
        <v>0.7648334758528943</v>
      </c>
      <c r="BO914" s="28">
        <v>0.36413338682509849</v>
      </c>
      <c r="BP914" s="28">
        <f t="shared" si="157"/>
        <v>0.5650909659120229</v>
      </c>
      <c r="BQ914" s="29" t="s">
        <v>106</v>
      </c>
      <c r="BR914">
        <v>0.28589831196734944</v>
      </c>
      <c r="BS914">
        <v>0.64644092865289426</v>
      </c>
      <c r="BT914">
        <v>0.2737837913796965</v>
      </c>
      <c r="BU914">
        <f t="shared" si="158"/>
        <v>0.47474137046662096</v>
      </c>
      <c r="BV914" t="s">
        <v>106</v>
      </c>
      <c r="BW914" s="27">
        <v>0.27871340396734945</v>
      </c>
      <c r="BX914" s="28">
        <v>0.4689406245528942</v>
      </c>
      <c r="BY914" s="28">
        <v>0.24802226510369649</v>
      </c>
      <c r="BZ914" s="28">
        <f t="shared" si="159"/>
        <v>0.44897984419062098</v>
      </c>
      <c r="CA914" s="29" t="s">
        <v>106</v>
      </c>
      <c r="CB914">
        <v>0.29447564396734943</v>
      </c>
      <c r="CC914">
        <v>0.7648334758528943</v>
      </c>
      <c r="CD914">
        <v>0.29809547415369653</v>
      </c>
      <c r="CE914">
        <f t="shared" si="160"/>
        <v>0.4954332230542739</v>
      </c>
      <c r="CF914" t="s">
        <v>107</v>
      </c>
      <c r="CG914" s="27">
        <v>0.1721996306079161</v>
      </c>
      <c r="CH914" s="28">
        <v>0.64644092865289426</v>
      </c>
      <c r="CI914" s="28">
        <v>0.1881790897686198</v>
      </c>
      <c r="CJ914" s="28">
        <f t="shared" si="161"/>
        <v>0.37315720969484056</v>
      </c>
      <c r="CK914" s="29" t="s">
        <v>107</v>
      </c>
      <c r="CL914">
        <v>0.16501472260791608</v>
      </c>
      <c r="CM914">
        <v>0.4689406245528942</v>
      </c>
      <c r="CN914">
        <v>0.16241756349261979</v>
      </c>
      <c r="CO914">
        <f t="shared" si="162"/>
        <v>0.36337514257954429</v>
      </c>
      <c r="CP914" t="s">
        <v>106</v>
      </c>
      <c r="CQ914" s="27">
        <v>0.18077696260791609</v>
      </c>
      <c r="CR914" s="28">
        <v>0.7648334758528943</v>
      </c>
      <c r="CS914" s="28">
        <v>0.21249077254261978</v>
      </c>
      <c r="CT914" s="28">
        <f t="shared" si="163"/>
        <v>0.38173454169484056</v>
      </c>
      <c r="CU914" s="29" t="s">
        <v>107</v>
      </c>
      <c r="CV914">
        <v>32272.2047858695</v>
      </c>
      <c r="CW914">
        <v>6979.8363367142501</v>
      </c>
      <c r="CX914">
        <v>0.20095757908692446</v>
      </c>
      <c r="CY914">
        <f t="shared" si="154"/>
        <v>0.84739850773981873</v>
      </c>
      <c r="CZ914">
        <f t="shared" si="164"/>
        <v>0.57456630238869399</v>
      </c>
    </row>
    <row r="915" spans="1:104" x14ac:dyDescent="0.25">
      <c r="A915">
        <v>1</v>
      </c>
      <c r="B915" s="15">
        <v>13493</v>
      </c>
      <c r="C915" s="15">
        <v>-58.937366390000001</v>
      </c>
      <c r="D915" s="15">
        <v>-16.764866170000001</v>
      </c>
      <c r="E915" s="15">
        <v>125</v>
      </c>
      <c r="F915" s="15">
        <v>0</v>
      </c>
      <c r="G915" s="15">
        <v>0</v>
      </c>
      <c r="H915" s="17">
        <v>2</v>
      </c>
      <c r="I915" s="19">
        <v>1</v>
      </c>
      <c r="J915" s="19">
        <v>4</v>
      </c>
      <c r="K915" s="19">
        <v>1</v>
      </c>
      <c r="L915" s="15">
        <v>0</v>
      </c>
      <c r="M915" s="15">
        <v>1.9414993466458099</v>
      </c>
      <c r="N915" s="15">
        <v>1.2032</v>
      </c>
      <c r="O915" s="19">
        <v>584.98657700000001</v>
      </c>
      <c r="P915" s="19">
        <v>163.64120918508158</v>
      </c>
      <c r="Q915" s="20">
        <v>3.5748121143395375</v>
      </c>
      <c r="R915" s="21">
        <v>0.55900000000000005</v>
      </c>
      <c r="S915" s="22">
        <v>0.34400000000000003</v>
      </c>
      <c r="T915" s="22">
        <v>0.65700000000000003</v>
      </c>
      <c r="U915" s="19">
        <v>0</v>
      </c>
      <c r="V915" s="19">
        <v>56.292575959668071</v>
      </c>
      <c r="W915" s="19">
        <v>107.5122744345986</v>
      </c>
      <c r="X915" s="19">
        <v>39556.905712010674</v>
      </c>
      <c r="Y915" s="19">
        <v>3930</v>
      </c>
      <c r="Z915" s="19">
        <v>43486.905712010674</v>
      </c>
      <c r="AA915">
        <v>196.88856290367843</v>
      </c>
      <c r="AB915">
        <v>1</v>
      </c>
      <c r="AC915">
        <v>0.34700000000000003</v>
      </c>
      <c r="AD915">
        <v>0.65300000000000002</v>
      </c>
      <c r="AE915">
        <v>0</v>
      </c>
      <c r="AF915">
        <v>68.320331327576426</v>
      </c>
      <c r="AG915">
        <v>128.56823157610202</v>
      </c>
      <c r="AH915">
        <v>91714.884358037642</v>
      </c>
      <c r="AI915">
        <v>6478.34545155057</v>
      </c>
      <c r="AJ915">
        <v>94198.149467047697</v>
      </c>
      <c r="AK915">
        <v>50433.206188153097</v>
      </c>
      <c r="AL915">
        <v>72.165773250620973</v>
      </c>
      <c r="AM915" s="19">
        <v>105.41312696921783</v>
      </c>
      <c r="AN915">
        <v>0.8143786666666667</v>
      </c>
      <c r="AO915">
        <v>0.53952586666666669</v>
      </c>
      <c r="AP915">
        <v>0.18323519999999999</v>
      </c>
      <c r="AQ915">
        <v>1</v>
      </c>
      <c r="AR915">
        <v>0</v>
      </c>
      <c r="AS915">
        <v>2</v>
      </c>
      <c r="AT915">
        <v>1.48</v>
      </c>
      <c r="AU915">
        <v>1</v>
      </c>
      <c r="AV915">
        <v>2</v>
      </c>
      <c r="AW915">
        <v>1.5</v>
      </c>
      <c r="AX915">
        <v>1</v>
      </c>
      <c r="AY915">
        <v>2</v>
      </c>
      <c r="AZ915">
        <v>0.6</v>
      </c>
      <c r="BA915">
        <v>0.3</v>
      </c>
      <c r="BB915">
        <v>0.8</v>
      </c>
      <c r="BC915" s="27">
        <v>0.34306852679350824</v>
      </c>
      <c r="BD915" s="28">
        <v>0.61527773564850663</v>
      </c>
      <c r="BE915" s="28">
        <v>0.30932097169006884</v>
      </c>
      <c r="BF915" s="28">
        <f t="shared" si="155"/>
        <v>0.54566832433692114</v>
      </c>
      <c r="BG915" s="29" t="s">
        <v>106</v>
      </c>
      <c r="BH915">
        <v>0.33588361879350825</v>
      </c>
      <c r="BI915">
        <v>0.43777743154850662</v>
      </c>
      <c r="BJ915">
        <v>0.28355944541406886</v>
      </c>
      <c r="BK915">
        <f t="shared" si="156"/>
        <v>0.5199067980609211</v>
      </c>
      <c r="BL915" t="s">
        <v>106</v>
      </c>
      <c r="BM915" s="27">
        <v>0.35164585879350818</v>
      </c>
      <c r="BN915" s="28">
        <v>0.73367028284850666</v>
      </c>
      <c r="BO915" s="28">
        <v>0.33363265446406887</v>
      </c>
      <c r="BP915" s="28">
        <f t="shared" si="157"/>
        <v>0.56998000711092112</v>
      </c>
      <c r="BQ915" s="29" t="s">
        <v>106</v>
      </c>
      <c r="BR915">
        <v>0.25574356774597218</v>
      </c>
      <c r="BS915">
        <v>0.61527773564850663</v>
      </c>
      <c r="BT915">
        <v>0.24357326931494724</v>
      </c>
      <c r="BU915">
        <f t="shared" si="158"/>
        <v>0.47992062196179952</v>
      </c>
      <c r="BV915" t="s">
        <v>106</v>
      </c>
      <c r="BW915" s="27">
        <v>0.24855865974597219</v>
      </c>
      <c r="BX915" s="28">
        <v>0.43777743154850662</v>
      </c>
      <c r="BY915" s="28">
        <v>0.21781174303894724</v>
      </c>
      <c r="BZ915" s="28">
        <f t="shared" si="159"/>
        <v>0.45415909568579954</v>
      </c>
      <c r="CA915" s="29" t="s">
        <v>106</v>
      </c>
      <c r="CB915">
        <v>0.26432089974597217</v>
      </c>
      <c r="CC915">
        <v>0.73367028284850666</v>
      </c>
      <c r="CD915">
        <v>0.26788495208894725</v>
      </c>
      <c r="CE915">
        <f t="shared" si="160"/>
        <v>0.50066825239282453</v>
      </c>
      <c r="CF915" t="s">
        <v>107</v>
      </c>
      <c r="CG915" s="27">
        <v>0.14254454675842554</v>
      </c>
      <c r="CH915" s="28">
        <v>0.61527773564850663</v>
      </c>
      <c r="CI915" s="28">
        <v>0.15834476623608587</v>
      </c>
      <c r="CJ915" s="28">
        <f t="shared" si="161"/>
        <v>0.37889189940527784</v>
      </c>
      <c r="CK915" s="29" t="s">
        <v>107</v>
      </c>
      <c r="CL915">
        <v>0.13535963875842552</v>
      </c>
      <c r="CM915">
        <v>0.43777743154850662</v>
      </c>
      <c r="CN915">
        <v>0.13258323996008586</v>
      </c>
      <c r="CO915">
        <f t="shared" si="162"/>
        <v>0.36893059260693817</v>
      </c>
      <c r="CP915" t="s">
        <v>106</v>
      </c>
      <c r="CQ915" s="27">
        <v>0.15112187875842553</v>
      </c>
      <c r="CR915" s="28">
        <v>0.73367028284850666</v>
      </c>
      <c r="CS915" s="28">
        <v>0.18265644901008588</v>
      </c>
      <c r="CT915" s="28">
        <f t="shared" si="163"/>
        <v>0.38746923140527784</v>
      </c>
      <c r="CU915" s="29" t="s">
        <v>107</v>
      </c>
      <c r="CV915">
        <v>82926.645244013605</v>
      </c>
      <c r="CW915">
        <v>24611.070362959799</v>
      </c>
      <c r="CX915">
        <v>0.2363473526468523</v>
      </c>
      <c r="CY915">
        <f t="shared" si="154"/>
        <v>0.85162508829535888</v>
      </c>
      <c r="CZ915">
        <f t="shared" si="164"/>
        <v>0.57941587944036055</v>
      </c>
    </row>
    <row r="916" spans="1:104" x14ac:dyDescent="0.25">
      <c r="A916">
        <v>1</v>
      </c>
      <c r="B916" s="15">
        <v>13548</v>
      </c>
      <c r="C916" s="15">
        <v>-68.871866539999999</v>
      </c>
      <c r="D916" s="15">
        <v>-14.90306446</v>
      </c>
      <c r="E916" s="15">
        <v>3853</v>
      </c>
      <c r="F916" s="15">
        <v>1</v>
      </c>
      <c r="G916" s="15">
        <v>0</v>
      </c>
      <c r="H916" s="17">
        <v>3</v>
      </c>
      <c r="I916" s="19">
        <v>0</v>
      </c>
      <c r="J916" s="19">
        <v>0</v>
      </c>
      <c r="K916" s="19">
        <v>1</v>
      </c>
      <c r="L916" s="15">
        <v>0</v>
      </c>
      <c r="M916" s="15">
        <v>0</v>
      </c>
      <c r="N916" s="15">
        <v>1.2032</v>
      </c>
      <c r="O916" s="19">
        <v>181.67285000000001</v>
      </c>
      <c r="P916" s="19">
        <v>50.820251314792685</v>
      </c>
      <c r="Q916" s="20">
        <v>3.5748121132789232</v>
      </c>
      <c r="R916" s="21">
        <v>0.06</v>
      </c>
      <c r="S916" s="22">
        <v>0.11499999999999998</v>
      </c>
      <c r="T916" s="22">
        <v>0.88500000000000012</v>
      </c>
      <c r="U916" s="19">
        <v>0</v>
      </c>
      <c r="V916" s="19">
        <v>5.8443289012011572</v>
      </c>
      <c r="W916" s="19">
        <v>44.975922413591533</v>
      </c>
      <c r="X916" s="19">
        <v>907.27870064759918</v>
      </c>
      <c r="Y916" s="19">
        <v>1560</v>
      </c>
      <c r="Z916" s="19">
        <v>2467.2787006475992</v>
      </c>
      <c r="AA916">
        <v>61.145516428078849</v>
      </c>
      <c r="AB916">
        <v>1</v>
      </c>
      <c r="AC916">
        <v>0.12499999999999997</v>
      </c>
      <c r="AD916">
        <v>0.875</v>
      </c>
      <c r="AE916">
        <v>0</v>
      </c>
      <c r="AF916">
        <v>7.6431895535098544</v>
      </c>
      <c r="AG916">
        <v>53.502326874568993</v>
      </c>
      <c r="AH916">
        <v>20175.651032504429</v>
      </c>
      <c r="AI916">
        <v>1876.992</v>
      </c>
      <c r="AJ916">
        <v>21173.79607647</v>
      </c>
      <c r="AK916">
        <v>20117.897589424101</v>
      </c>
      <c r="AL916">
        <v>47.771036235905122</v>
      </c>
      <c r="AM916" s="19">
        <v>58.096301349191286</v>
      </c>
      <c r="AN916">
        <v>0.82516266666666671</v>
      </c>
      <c r="AO916">
        <v>0.54667026666666674</v>
      </c>
      <c r="AP916">
        <v>0.18566159999999998</v>
      </c>
      <c r="AQ916">
        <v>1</v>
      </c>
      <c r="AR916">
        <v>0</v>
      </c>
      <c r="AS916">
        <v>2</v>
      </c>
      <c r="AT916">
        <v>1.48</v>
      </c>
      <c r="AU916">
        <v>1</v>
      </c>
      <c r="AV916">
        <v>2</v>
      </c>
      <c r="AW916">
        <v>1.5</v>
      </c>
      <c r="AX916">
        <v>1</v>
      </c>
      <c r="AY916">
        <v>2</v>
      </c>
      <c r="AZ916">
        <v>0.6</v>
      </c>
      <c r="BA916">
        <v>0.3</v>
      </c>
      <c r="BB916">
        <v>0.8</v>
      </c>
      <c r="BC916" s="27">
        <v>0.36678891176061201</v>
      </c>
      <c r="BD916" s="28">
        <v>0.60263032244397985</v>
      </c>
      <c r="BE916" s="28">
        <v>0.31046492509549067</v>
      </c>
      <c r="BF916" s="28">
        <f t="shared" si="155"/>
        <v>0.61636942097085923</v>
      </c>
      <c r="BG916" s="29" t="s">
        <v>106</v>
      </c>
      <c r="BH916">
        <v>0.35884272336061207</v>
      </c>
      <c r="BI916">
        <v>0.4301501604439798</v>
      </c>
      <c r="BJ916">
        <v>0.27352341710349065</v>
      </c>
      <c r="BK916">
        <f t="shared" si="156"/>
        <v>0.57942791297885909</v>
      </c>
      <c r="BL916" t="s">
        <v>106</v>
      </c>
      <c r="BM916" s="27">
        <v>0.37620608336061206</v>
      </c>
      <c r="BN916" s="28">
        <v>0.72019979754397978</v>
      </c>
      <c r="BO916" s="28">
        <v>0.3430362710534906</v>
      </c>
      <c r="BP916" s="28">
        <f t="shared" si="157"/>
        <v>0.64894076692885916</v>
      </c>
      <c r="BQ916" s="29" t="s">
        <v>106</v>
      </c>
      <c r="BR916">
        <v>0.27821978441378004</v>
      </c>
      <c r="BS916">
        <v>0.60263032244397985</v>
      </c>
      <c r="BT916">
        <v>0.25550629357517862</v>
      </c>
      <c r="BU916">
        <f t="shared" si="158"/>
        <v>0.56141078945054712</v>
      </c>
      <c r="BV916" t="s">
        <v>106</v>
      </c>
      <c r="BW916" s="27">
        <v>0.27027359601378009</v>
      </c>
      <c r="BX916" s="28">
        <v>0.4301501604439798</v>
      </c>
      <c r="BY916" s="28">
        <v>0.21856478558317866</v>
      </c>
      <c r="BZ916" s="28">
        <f t="shared" si="159"/>
        <v>0.52446928145854721</v>
      </c>
      <c r="CA916" s="29" t="s">
        <v>106</v>
      </c>
      <c r="CB916">
        <v>0.28763695601378009</v>
      </c>
      <c r="CC916">
        <v>0.72019979754397978</v>
      </c>
      <c r="CD916">
        <v>0.28807763953317861</v>
      </c>
      <c r="CE916">
        <f t="shared" si="160"/>
        <v>0.59354145188914864</v>
      </c>
      <c r="CF916" t="s">
        <v>107</v>
      </c>
      <c r="CG916" s="27">
        <v>0.16340795266788671</v>
      </c>
      <c r="CH916" s="28">
        <v>0.60263032244397985</v>
      </c>
      <c r="CI916" s="28">
        <v>0.18426362308588526</v>
      </c>
      <c r="CJ916" s="28">
        <f t="shared" si="161"/>
        <v>0.46931244854325521</v>
      </c>
      <c r="CK916" s="29" t="s">
        <v>107</v>
      </c>
      <c r="CL916">
        <v>0.15546176426788672</v>
      </c>
      <c r="CM916">
        <v>0.4301501604439798</v>
      </c>
      <c r="CN916">
        <v>0.14732211509388532</v>
      </c>
      <c r="CO916">
        <f t="shared" si="162"/>
        <v>0.45322661096925382</v>
      </c>
      <c r="CP916" t="s">
        <v>106</v>
      </c>
      <c r="CQ916" s="27">
        <v>0.17282512426788671</v>
      </c>
      <c r="CR916" s="28">
        <v>0.72019979754397978</v>
      </c>
      <c r="CS916" s="28">
        <v>0.2168349690438853</v>
      </c>
      <c r="CT916" s="28">
        <f t="shared" si="163"/>
        <v>0.47872962014325521</v>
      </c>
      <c r="CU916" s="29" t="s">
        <v>107</v>
      </c>
      <c r="CV916">
        <v>47878.406108362004</v>
      </c>
      <c r="CW916">
        <v>7643.1895535098602</v>
      </c>
      <c r="CX916">
        <v>0.3059044958753685</v>
      </c>
      <c r="CY916">
        <f t="shared" si="154"/>
        <v>0.90853481831934835</v>
      </c>
      <c r="CZ916">
        <f t="shared" si="164"/>
        <v>0.67269340763598051</v>
      </c>
    </row>
    <row r="917" spans="1:104" x14ac:dyDescent="0.25">
      <c r="A917">
        <v>1</v>
      </c>
      <c r="B917" s="15">
        <v>13553</v>
      </c>
      <c r="C917" s="15">
        <v>-67.990590359999999</v>
      </c>
      <c r="D917" s="15">
        <v>-15.457004599999999</v>
      </c>
      <c r="E917" s="15">
        <v>987</v>
      </c>
      <c r="F917" s="15">
        <v>1</v>
      </c>
      <c r="G917" s="15">
        <v>0</v>
      </c>
      <c r="H917" s="17">
        <v>3</v>
      </c>
      <c r="I917" s="19">
        <v>0</v>
      </c>
      <c r="J917" s="19">
        <v>0</v>
      </c>
      <c r="K917" s="19">
        <v>1</v>
      </c>
      <c r="L917" s="15">
        <v>0</v>
      </c>
      <c r="M917" s="15">
        <v>0</v>
      </c>
      <c r="N917" s="15">
        <v>1.2032</v>
      </c>
      <c r="O917" s="19">
        <v>174.405936</v>
      </c>
      <c r="P917" s="19">
        <v>48.787441236463167</v>
      </c>
      <c r="Q917" s="20">
        <v>3.5748121151648147</v>
      </c>
      <c r="R917" s="21">
        <v>6.3E-2</v>
      </c>
      <c r="S917" s="22">
        <v>0.32499999999999996</v>
      </c>
      <c r="T917" s="22">
        <v>0.67400000000000004</v>
      </c>
      <c r="U917" s="19">
        <v>0</v>
      </c>
      <c r="V917" s="19">
        <v>15.855918401850527</v>
      </c>
      <c r="W917" s="19">
        <v>32.88273539337618</v>
      </c>
      <c r="X917" s="19">
        <v>1613.0360443540353</v>
      </c>
      <c r="Y917" s="19">
        <v>1560</v>
      </c>
      <c r="Z917" s="19">
        <v>3173.0360443540353</v>
      </c>
      <c r="AA917">
        <v>58.699695777975094</v>
      </c>
      <c r="AB917">
        <v>1</v>
      </c>
      <c r="AC917">
        <v>0.34599999999999997</v>
      </c>
      <c r="AD917">
        <v>0.65400000000000003</v>
      </c>
      <c r="AE917">
        <v>0</v>
      </c>
      <c r="AF917">
        <v>20.31009473917938</v>
      </c>
      <c r="AG917">
        <v>38.389601038795711</v>
      </c>
      <c r="AH917">
        <v>34401.441570169431</v>
      </c>
      <c r="AI917">
        <v>1876.992</v>
      </c>
      <c r="AJ917">
        <v>34779.914271161397</v>
      </c>
      <c r="AK917">
        <v>32958.783018342001</v>
      </c>
      <c r="AL917">
        <v>45.713832438565987</v>
      </c>
      <c r="AM917" s="19">
        <v>55.626086980077915</v>
      </c>
      <c r="AN917">
        <v>0.83235200000000009</v>
      </c>
      <c r="AO917">
        <v>0.55143320000000007</v>
      </c>
      <c r="AP917">
        <v>0.18727920000000001</v>
      </c>
      <c r="AQ917">
        <v>1</v>
      </c>
      <c r="AR917">
        <v>0</v>
      </c>
      <c r="AS917">
        <v>2</v>
      </c>
      <c r="AT917">
        <v>1.48</v>
      </c>
      <c r="AU917">
        <v>1</v>
      </c>
      <c r="AV917">
        <v>2</v>
      </c>
      <c r="AW917">
        <v>1.5</v>
      </c>
      <c r="AX917">
        <v>1</v>
      </c>
      <c r="AY917">
        <v>2</v>
      </c>
      <c r="AZ917">
        <v>0.6</v>
      </c>
      <c r="BA917">
        <v>0.3</v>
      </c>
      <c r="BB917">
        <v>0.8</v>
      </c>
      <c r="BC917" s="27">
        <v>0.37131924902598357</v>
      </c>
      <c r="BD917" s="28">
        <v>0.57465447789242496</v>
      </c>
      <c r="BE917" s="28">
        <v>0.31383076601832827</v>
      </c>
      <c r="BF917" s="28">
        <f t="shared" si="155"/>
        <v>0.4965276964611034</v>
      </c>
      <c r="BG917" s="29" t="s">
        <v>106</v>
      </c>
      <c r="BH917">
        <v>0.36337306062598362</v>
      </c>
      <c r="BI917">
        <v>0.40217431589242503</v>
      </c>
      <c r="BJ917">
        <v>0.27688925802632824</v>
      </c>
      <c r="BK917">
        <f t="shared" si="156"/>
        <v>0.45958618846910337</v>
      </c>
      <c r="BL917" t="s">
        <v>106</v>
      </c>
      <c r="BM917" s="27">
        <v>0.38073642062598356</v>
      </c>
      <c r="BN917" s="28">
        <v>0.69222395299242512</v>
      </c>
      <c r="BO917" s="28">
        <v>0.34640211197632825</v>
      </c>
      <c r="BP917" s="28">
        <f t="shared" si="157"/>
        <v>0.52909904241910333</v>
      </c>
      <c r="BQ917" s="29" t="s">
        <v>106</v>
      </c>
      <c r="BR917">
        <v>0.28197845203719957</v>
      </c>
      <c r="BS917">
        <v>0.57465447789242496</v>
      </c>
      <c r="BT917">
        <v>0.25839330052078424</v>
      </c>
      <c r="BU917">
        <f t="shared" si="158"/>
        <v>0.44109023096355937</v>
      </c>
      <c r="BV917" t="s">
        <v>106</v>
      </c>
      <c r="BW917" s="27">
        <v>0.27403226363719957</v>
      </c>
      <c r="BX917" s="28">
        <v>0.40217431589242503</v>
      </c>
      <c r="BY917" s="28">
        <v>0.22145179252878422</v>
      </c>
      <c r="BZ917" s="28">
        <f t="shared" si="159"/>
        <v>0.40414872297155935</v>
      </c>
      <c r="CA917" s="29" t="s">
        <v>106</v>
      </c>
      <c r="CB917">
        <v>0.29139562363719956</v>
      </c>
      <c r="CC917">
        <v>0.69222395299242512</v>
      </c>
      <c r="CD917">
        <v>0.29096464647878423</v>
      </c>
      <c r="CE917">
        <f t="shared" si="160"/>
        <v>0.47366157692155936</v>
      </c>
      <c r="CF917" t="s">
        <v>106</v>
      </c>
      <c r="CG917" s="27">
        <v>0.16616630779247954</v>
      </c>
      <c r="CH917" s="28">
        <v>0.57465447789242496</v>
      </c>
      <c r="CI917" s="28">
        <v>0.18652991932026422</v>
      </c>
      <c r="CJ917" s="28">
        <f t="shared" si="161"/>
        <v>0.34886323823525467</v>
      </c>
      <c r="CK917" s="29" t="s">
        <v>107</v>
      </c>
      <c r="CL917">
        <v>0.15822011939247954</v>
      </c>
      <c r="CM917">
        <v>0.40217431589242503</v>
      </c>
      <c r="CN917">
        <v>0.14958841132826423</v>
      </c>
      <c r="CO917">
        <f t="shared" si="162"/>
        <v>0.33228534177103936</v>
      </c>
      <c r="CP917" t="s">
        <v>106</v>
      </c>
      <c r="CQ917" s="27">
        <v>0.17558347939247954</v>
      </c>
      <c r="CR917" s="28">
        <v>0.69222395299242512</v>
      </c>
      <c r="CS917" s="28">
        <v>0.21910126527826423</v>
      </c>
      <c r="CT917" s="28">
        <f t="shared" si="163"/>
        <v>0.35828040983525467</v>
      </c>
      <c r="CU917" s="29" t="s">
        <v>107</v>
      </c>
      <c r="CV917">
        <v>46987.058830504699</v>
      </c>
      <c r="CW917">
        <v>7337.4619722468897</v>
      </c>
      <c r="CX917">
        <v>0.18269693044277513</v>
      </c>
      <c r="CY917">
        <f t="shared" si="154"/>
        <v>0.75735140833520009</v>
      </c>
      <c r="CZ917">
        <f t="shared" si="164"/>
        <v>0.5540161794687587</v>
      </c>
    </row>
    <row r="918" spans="1:104" x14ac:dyDescent="0.25">
      <c r="A918">
        <v>1</v>
      </c>
      <c r="B918" s="15">
        <v>13592</v>
      </c>
      <c r="C918" s="15">
        <v>-65.492478000000006</v>
      </c>
      <c r="D918" s="15">
        <v>-10.952923999999999</v>
      </c>
      <c r="E918" s="15">
        <v>145</v>
      </c>
      <c r="F918" s="15">
        <v>0</v>
      </c>
      <c r="G918" s="15">
        <v>0</v>
      </c>
      <c r="H918" s="17">
        <v>2</v>
      </c>
      <c r="I918" s="19">
        <v>0</v>
      </c>
      <c r="J918" s="19">
        <v>0</v>
      </c>
      <c r="K918" s="19">
        <v>1</v>
      </c>
      <c r="L918" s="15">
        <v>0</v>
      </c>
      <c r="M918" s="15">
        <v>0</v>
      </c>
      <c r="N918" s="15">
        <v>1.2032</v>
      </c>
      <c r="O918" s="19">
        <v>218.00742</v>
      </c>
      <c r="P918" s="19">
        <v>60.984301560202709</v>
      </c>
      <c r="Q918" s="20">
        <v>3.5748121143075915</v>
      </c>
      <c r="R918" s="21">
        <v>0.25</v>
      </c>
      <c r="S918" s="22">
        <v>0.61799999999999999</v>
      </c>
      <c r="T918" s="22">
        <v>0.38300000000000001</v>
      </c>
      <c r="U918" s="19">
        <v>0</v>
      </c>
      <c r="V918" s="19">
        <v>37.688298364205274</v>
      </c>
      <c r="W918" s="19">
        <v>23.35698749755764</v>
      </c>
      <c r="X918" s="19">
        <v>10774.492954601154</v>
      </c>
      <c r="Y918" s="19">
        <v>1560</v>
      </c>
      <c r="Z918" s="19">
        <v>12334.492954601154</v>
      </c>
      <c r="AA918">
        <v>73.374619707845113</v>
      </c>
      <c r="AB918">
        <v>1</v>
      </c>
      <c r="AC918">
        <v>0.61899999999999999</v>
      </c>
      <c r="AD918">
        <v>0.38100000000000001</v>
      </c>
      <c r="AE918">
        <v>0</v>
      </c>
      <c r="AF918">
        <v>45.418889599156124</v>
      </c>
      <c r="AG918">
        <v>27.955730108688989</v>
      </c>
      <c r="AH918">
        <v>55555.764274658846</v>
      </c>
      <c r="AI918">
        <v>1876.992</v>
      </c>
      <c r="AJ918">
        <v>55012.759295212803</v>
      </c>
      <c r="AK918">
        <v>43581.985561058798</v>
      </c>
      <c r="AL918">
        <v>45.738226170152032</v>
      </c>
      <c r="AM918" s="19">
        <v>58.128544317794436</v>
      </c>
      <c r="AN918">
        <v>0.81078400000000006</v>
      </c>
      <c r="AO918">
        <v>0.53714440000000008</v>
      </c>
      <c r="AP918">
        <v>0.18242639999999999</v>
      </c>
      <c r="AQ918">
        <v>1</v>
      </c>
      <c r="AR918">
        <v>0</v>
      </c>
      <c r="AS918">
        <v>2</v>
      </c>
      <c r="AT918">
        <v>1.48</v>
      </c>
      <c r="AU918">
        <v>1</v>
      </c>
      <c r="AV918">
        <v>2</v>
      </c>
      <c r="AW918">
        <v>1.5</v>
      </c>
      <c r="AX918">
        <v>1</v>
      </c>
      <c r="AY918">
        <v>2</v>
      </c>
      <c r="AZ918">
        <v>0.6</v>
      </c>
      <c r="BA918">
        <v>0.3</v>
      </c>
      <c r="BB918">
        <v>0.8</v>
      </c>
      <c r="BC918" s="27">
        <v>0.36886207043903035</v>
      </c>
      <c r="BD918" s="28">
        <v>0.64740822792657193</v>
      </c>
      <c r="BE918" s="28">
        <v>0.33616340749748835</v>
      </c>
      <c r="BF918" s="28">
        <f t="shared" si="155"/>
        <v>0.49196919223927105</v>
      </c>
      <c r="BG918" s="29" t="s">
        <v>106</v>
      </c>
      <c r="BH918">
        <v>0.36167716243903036</v>
      </c>
      <c r="BI918">
        <v>0.46990792382657193</v>
      </c>
      <c r="BJ918">
        <v>0.31040188122148843</v>
      </c>
      <c r="BK918">
        <f t="shared" si="156"/>
        <v>0.46620766596327112</v>
      </c>
      <c r="BL918" t="s">
        <v>106</v>
      </c>
      <c r="BM918" s="27">
        <v>0.37743940243903029</v>
      </c>
      <c r="BN918" s="28">
        <v>0.76580077512657208</v>
      </c>
      <c r="BO918" s="28">
        <v>0.36047509027148839</v>
      </c>
      <c r="BP918" s="28">
        <f t="shared" si="157"/>
        <v>0.51628087501327113</v>
      </c>
      <c r="BQ918" s="29" t="s">
        <v>106</v>
      </c>
      <c r="BR918">
        <v>0.28192256367837831</v>
      </c>
      <c r="BS918">
        <v>0.64740822792657193</v>
      </c>
      <c r="BT918">
        <v>0.27070591541864719</v>
      </c>
      <c r="BU918">
        <f t="shared" si="158"/>
        <v>0.42651170016042994</v>
      </c>
      <c r="BV918" t="s">
        <v>106</v>
      </c>
      <c r="BW918" s="27">
        <v>0.27473765567837827</v>
      </c>
      <c r="BX918" s="28">
        <v>0.46990792382657193</v>
      </c>
      <c r="BY918" s="28">
        <v>0.24494438914264716</v>
      </c>
      <c r="BZ918" s="28">
        <f t="shared" si="159"/>
        <v>0.40075017388442991</v>
      </c>
      <c r="CA918" s="29" t="s">
        <v>106</v>
      </c>
      <c r="CB918">
        <v>0.29049989567837831</v>
      </c>
      <c r="CC918">
        <v>0.76580077512657208</v>
      </c>
      <c r="CD918">
        <v>0.29501759819264717</v>
      </c>
      <c r="CE918">
        <f t="shared" si="160"/>
        <v>0.44630568042016106</v>
      </c>
      <c r="CF918" t="s">
        <v>107</v>
      </c>
      <c r="CG918" s="27">
        <v>0.16922320306271826</v>
      </c>
      <c r="CH918" s="28">
        <v>0.64740822792657193</v>
      </c>
      <c r="CI918" s="28">
        <v>0.18585361087200111</v>
      </c>
      <c r="CJ918" s="28">
        <f t="shared" si="161"/>
        <v>0.32502898780450096</v>
      </c>
      <c r="CK918" s="29" t="s">
        <v>107</v>
      </c>
      <c r="CL918">
        <v>0.16203829506271827</v>
      </c>
      <c r="CM918">
        <v>0.46990792382657193</v>
      </c>
      <c r="CN918">
        <v>0.16009208459600113</v>
      </c>
      <c r="CO918">
        <f t="shared" si="162"/>
        <v>0.31589786933778385</v>
      </c>
      <c r="CP918" t="s">
        <v>106</v>
      </c>
      <c r="CQ918" s="27">
        <v>0.17780053506271826</v>
      </c>
      <c r="CR918" s="28">
        <v>0.76580077512657208</v>
      </c>
      <c r="CS918" s="28">
        <v>0.21016529364600112</v>
      </c>
      <c r="CT918" s="28">
        <f t="shared" si="163"/>
        <v>0.33360631980450095</v>
      </c>
      <c r="CU918" s="29" t="s">
        <v>107</v>
      </c>
      <c r="CV918">
        <v>52089.171819363997</v>
      </c>
      <c r="CW918">
        <v>9171.8274634806403</v>
      </c>
      <c r="CX918">
        <v>0.15580578474178272</v>
      </c>
      <c r="CY918">
        <f t="shared" si="154"/>
        <v>0.80321401266835468</v>
      </c>
      <c r="CZ918">
        <f t="shared" si="164"/>
        <v>0.52466785518081305</v>
      </c>
    </row>
    <row r="919" spans="1:104" x14ac:dyDescent="0.25">
      <c r="A919">
        <v>1</v>
      </c>
      <c r="B919" s="15">
        <v>13611</v>
      </c>
      <c r="C919" s="15">
        <v>-63.957075869999997</v>
      </c>
      <c r="D919" s="15">
        <v>-15.247862</v>
      </c>
      <c r="E919" s="15">
        <v>190</v>
      </c>
      <c r="F919" s="15">
        <v>0</v>
      </c>
      <c r="G919" s="15">
        <v>0</v>
      </c>
      <c r="H919" s="17">
        <v>3</v>
      </c>
      <c r="I919" s="19">
        <v>0</v>
      </c>
      <c r="J919" s="19">
        <v>0</v>
      </c>
      <c r="K919" s="19">
        <v>0</v>
      </c>
      <c r="L919" s="15">
        <v>0</v>
      </c>
      <c r="M919" s="15">
        <v>0</v>
      </c>
      <c r="N919" s="15">
        <v>0</v>
      </c>
      <c r="O919" s="19">
        <v>196.20667800000001</v>
      </c>
      <c r="P919" s="19">
        <v>54.885871412956696</v>
      </c>
      <c r="Q919" s="20">
        <v>3.5748121137361091</v>
      </c>
      <c r="R919" s="21">
        <v>3.6999999999999998E-2</v>
      </c>
      <c r="S919" s="22">
        <v>0.17599999999999999</v>
      </c>
      <c r="T919" s="22">
        <v>0.82399999999999984</v>
      </c>
      <c r="U919" s="19">
        <v>0</v>
      </c>
      <c r="V919" s="19">
        <v>9.6599133686803782</v>
      </c>
      <c r="W919" s="19">
        <v>45.225958044276311</v>
      </c>
      <c r="X919" s="19">
        <v>536.4826087564021</v>
      </c>
      <c r="Y919" s="19">
        <v>0</v>
      </c>
      <c r="Z919" s="19">
        <v>536.4826087564021</v>
      </c>
      <c r="AA919">
        <v>66.037157757533862</v>
      </c>
      <c r="AB919">
        <v>1</v>
      </c>
      <c r="AC919">
        <v>0.18099999999999999</v>
      </c>
      <c r="AD919">
        <v>0.81899999999999995</v>
      </c>
      <c r="AE919">
        <v>0</v>
      </c>
      <c r="AF919">
        <v>11.952725554113629</v>
      </c>
      <c r="AG919">
        <v>54.084432203420228</v>
      </c>
      <c r="AH919">
        <v>19020.264533693873</v>
      </c>
      <c r="AI919">
        <v>0</v>
      </c>
      <c r="AJ919">
        <v>18191.745959345899</v>
      </c>
      <c r="AK919">
        <v>17632.312680499901</v>
      </c>
      <c r="AL919">
        <v>52.855094170677297</v>
      </c>
      <c r="AM919" s="19">
        <v>64.006380515254463</v>
      </c>
      <c r="AN919">
        <v>0.87548800000000004</v>
      </c>
      <c r="AO919">
        <v>0.58001080000000005</v>
      </c>
      <c r="AP919">
        <v>0.19698479999999999</v>
      </c>
      <c r="AQ919">
        <v>1</v>
      </c>
      <c r="AR919">
        <v>0</v>
      </c>
      <c r="AS919">
        <v>2</v>
      </c>
      <c r="AT919">
        <v>1.48</v>
      </c>
      <c r="AU919">
        <v>1</v>
      </c>
      <c r="AV919">
        <v>2</v>
      </c>
      <c r="AW919">
        <v>1.5</v>
      </c>
      <c r="AX919">
        <v>1</v>
      </c>
      <c r="AY919">
        <v>2</v>
      </c>
      <c r="AZ919">
        <v>0.6</v>
      </c>
      <c r="BA919">
        <v>0.3</v>
      </c>
      <c r="BB919">
        <v>0.8</v>
      </c>
      <c r="BC919" s="27">
        <v>0.38390514948651006</v>
      </c>
      <c r="BD919" s="28">
        <v>0.64248422233476954</v>
      </c>
      <c r="BE919" s="28">
        <v>0.34622157031423212</v>
      </c>
      <c r="BF919" s="28">
        <f t="shared" si="155"/>
        <v>0.70997248476475927</v>
      </c>
      <c r="BG919" s="29" t="s">
        <v>106</v>
      </c>
      <c r="BH919">
        <v>0.37672024148651007</v>
      </c>
      <c r="BI919">
        <v>0.46498391823476959</v>
      </c>
      <c r="BJ919">
        <v>0.32046004403823219</v>
      </c>
      <c r="BK919">
        <f t="shared" si="156"/>
        <v>0.68421095848875935</v>
      </c>
      <c r="BL919" t="s">
        <v>106</v>
      </c>
      <c r="BM919" s="27">
        <v>0.39248248148651005</v>
      </c>
      <c r="BN919" s="28">
        <v>0.76087676953476957</v>
      </c>
      <c r="BO919" s="28">
        <v>0.37053325308823215</v>
      </c>
      <c r="BP919" s="28">
        <f t="shared" si="157"/>
        <v>0.73428416753875925</v>
      </c>
      <c r="BQ919" s="29" t="s">
        <v>106</v>
      </c>
      <c r="BR919">
        <v>0.29002750156194607</v>
      </c>
      <c r="BS919">
        <v>0.64248422233476954</v>
      </c>
      <c r="BT919">
        <v>0.27554029290234372</v>
      </c>
      <c r="BU919">
        <f t="shared" si="158"/>
        <v>0.63929120735287093</v>
      </c>
      <c r="BV919" t="s">
        <v>106</v>
      </c>
      <c r="BW919" s="27">
        <v>0.28284259356194608</v>
      </c>
      <c r="BX919" s="28">
        <v>0.46498391823476959</v>
      </c>
      <c r="BY919" s="28">
        <v>0.24977876662634371</v>
      </c>
      <c r="BZ919" s="28">
        <f t="shared" si="159"/>
        <v>0.61352968107687089</v>
      </c>
      <c r="CA919" s="29" t="s">
        <v>106</v>
      </c>
      <c r="CB919">
        <v>0.298604833561946</v>
      </c>
      <c r="CC919">
        <v>0.76087676953476957</v>
      </c>
      <c r="CD919">
        <v>0.29985197567634375</v>
      </c>
      <c r="CE919">
        <f t="shared" si="160"/>
        <v>0.6623557480124731</v>
      </c>
      <c r="CF919" t="s">
        <v>107</v>
      </c>
      <c r="CG919" s="27">
        <v>0.16833425425232601</v>
      </c>
      <c r="CH919" s="28">
        <v>0.64248422233476954</v>
      </c>
      <c r="CI919" s="28">
        <v>0.18391641477582171</v>
      </c>
      <c r="CJ919" s="28">
        <f t="shared" si="161"/>
        <v>0.53208516870285316</v>
      </c>
      <c r="CK919" s="29" t="s">
        <v>107</v>
      </c>
      <c r="CL919">
        <v>0.16114934625232605</v>
      </c>
      <c r="CM919">
        <v>0.46498391823476959</v>
      </c>
      <c r="CN919">
        <v>0.15815488849982171</v>
      </c>
      <c r="CO919">
        <f t="shared" si="162"/>
        <v>0.52190580295034883</v>
      </c>
      <c r="CP919" t="s">
        <v>106</v>
      </c>
      <c r="CQ919" s="27">
        <v>0.17691158625232603</v>
      </c>
      <c r="CR919" s="28">
        <v>0.76087676953476957</v>
      </c>
      <c r="CS919" s="28">
        <v>0.20822809754982169</v>
      </c>
      <c r="CT919" s="28">
        <f t="shared" si="163"/>
        <v>0.54066250070285315</v>
      </c>
      <c r="CU919" s="29" t="s">
        <v>107</v>
      </c>
      <c r="CV919">
        <v>49609.142979433898</v>
      </c>
      <c r="CW919">
        <v>8254.6447196917306</v>
      </c>
      <c r="CX919">
        <v>0.36375091445052715</v>
      </c>
      <c r="CY919">
        <f t="shared" si="154"/>
        <v>1.0062351367852966</v>
      </c>
      <c r="CZ919">
        <f t="shared" si="164"/>
        <v>0.74765606393703721</v>
      </c>
    </row>
    <row r="920" spans="1:104" x14ac:dyDescent="0.25">
      <c r="A920">
        <v>1</v>
      </c>
      <c r="B920" s="15">
        <v>13630</v>
      </c>
      <c r="C920" s="15">
        <v>-65.645664019999998</v>
      </c>
      <c r="D920" s="15">
        <v>-17.927777420000002</v>
      </c>
      <c r="E920" s="15">
        <v>2728</v>
      </c>
      <c r="F920" s="15">
        <v>1</v>
      </c>
      <c r="G920" s="15">
        <v>0</v>
      </c>
      <c r="H920" s="17">
        <v>0</v>
      </c>
      <c r="I920" s="19">
        <v>1</v>
      </c>
      <c r="J920" s="19">
        <v>5</v>
      </c>
      <c r="K920" s="19">
        <v>1</v>
      </c>
      <c r="L920" s="15">
        <v>0</v>
      </c>
      <c r="M920" s="15">
        <v>1.9414993466458099</v>
      </c>
      <c r="N920" s="15">
        <v>1.2032</v>
      </c>
      <c r="O920" s="19">
        <v>170.772479</v>
      </c>
      <c r="P920" s="19">
        <v>47.771036211922159</v>
      </c>
      <c r="Q920" s="20">
        <v>3.5748121150736214</v>
      </c>
      <c r="R920" s="21">
        <v>0</v>
      </c>
      <c r="S920" s="22">
        <v>8.199999999999999E-2</v>
      </c>
      <c r="T920" s="22">
        <v>0.91699999999999993</v>
      </c>
      <c r="U920" s="19">
        <v>0</v>
      </c>
      <c r="V920" s="19">
        <v>3.9172249693776164</v>
      </c>
      <c r="W920" s="19">
        <v>43.806040206332618</v>
      </c>
      <c r="X920" s="19">
        <v>0</v>
      </c>
      <c r="Y920" s="19">
        <v>2507.1749999999997</v>
      </c>
      <c r="Z920" s="19">
        <v>2507.1749999999997</v>
      </c>
      <c r="AA920">
        <v>57.476785438299466</v>
      </c>
      <c r="AB920">
        <v>1</v>
      </c>
      <c r="AC920">
        <v>0.104</v>
      </c>
      <c r="AD920">
        <v>0.89600000000000002</v>
      </c>
      <c r="AE920">
        <v>0</v>
      </c>
      <c r="AF920">
        <v>5.9775856855831444</v>
      </c>
      <c r="AG920">
        <v>51.499199752716322</v>
      </c>
      <c r="AH920">
        <v>17566.41382079422</v>
      </c>
      <c r="AI920">
        <v>3715.9316436592444</v>
      </c>
      <c r="AJ920">
        <v>23279.570112220299</v>
      </c>
      <c r="AK920">
        <v>23279.570112220299</v>
      </c>
      <c r="AL920">
        <v>47.771036211922159</v>
      </c>
      <c r="AM920" s="19">
        <v>57.476785438299466</v>
      </c>
      <c r="AN920">
        <v>0.81078400000000006</v>
      </c>
      <c r="AO920">
        <v>0.53714440000000008</v>
      </c>
      <c r="AP920">
        <v>0.18242639999999999</v>
      </c>
      <c r="AQ920">
        <v>1</v>
      </c>
      <c r="AR920">
        <v>0</v>
      </c>
      <c r="AS920">
        <v>2</v>
      </c>
      <c r="AT920">
        <v>1.48</v>
      </c>
      <c r="AU920">
        <v>1</v>
      </c>
      <c r="AV920">
        <v>2</v>
      </c>
      <c r="AW920">
        <v>1.5</v>
      </c>
      <c r="AX920">
        <v>1</v>
      </c>
      <c r="AY920">
        <v>2</v>
      </c>
      <c r="AZ920">
        <v>0.6</v>
      </c>
      <c r="BA920">
        <v>0.3</v>
      </c>
      <c r="BB920">
        <v>0.8</v>
      </c>
      <c r="BC920" s="27">
        <v>0.36276069400660693</v>
      </c>
      <c r="BD920" s="28">
        <v>0.52794383864131078</v>
      </c>
      <c r="BE920" s="28">
        <v>0.30753298388004413</v>
      </c>
      <c r="BF920" s="28">
        <f t="shared" si="155"/>
        <v>0.56330888650947231</v>
      </c>
      <c r="BG920" s="29" t="s">
        <v>106</v>
      </c>
      <c r="BH920">
        <v>0.35481450560660699</v>
      </c>
      <c r="BI920">
        <v>0.35546367664131079</v>
      </c>
      <c r="BJ920">
        <v>0.27059147588804411</v>
      </c>
      <c r="BK920">
        <f t="shared" si="156"/>
        <v>0.52636737851747228</v>
      </c>
      <c r="BL920" t="s">
        <v>106</v>
      </c>
      <c r="BM920" s="27">
        <v>0.37217786560660698</v>
      </c>
      <c r="BN920" s="28">
        <v>0.64551331374131082</v>
      </c>
      <c r="BO920" s="28">
        <v>0.34010432983804412</v>
      </c>
      <c r="BP920" s="28">
        <f t="shared" si="157"/>
        <v>0.59588023246747235</v>
      </c>
      <c r="BQ920" s="29" t="s">
        <v>106</v>
      </c>
      <c r="BR920">
        <v>0.275734905943679</v>
      </c>
      <c r="BS920">
        <v>0.52794383864131078</v>
      </c>
      <c r="BT920">
        <v>0.25353202031419614</v>
      </c>
      <c r="BU920">
        <f t="shared" si="158"/>
        <v>0.50930792294362437</v>
      </c>
      <c r="BV920" t="s">
        <v>106</v>
      </c>
      <c r="BW920" s="27">
        <v>0.267788717543679</v>
      </c>
      <c r="BX920" s="28">
        <v>0.35546367664131079</v>
      </c>
      <c r="BY920" s="28">
        <v>0.21659051232219612</v>
      </c>
      <c r="BZ920" s="28">
        <f t="shared" si="159"/>
        <v>0.47236641495162429</v>
      </c>
      <c r="CA920" s="29" t="s">
        <v>106</v>
      </c>
      <c r="CB920">
        <v>0.28515207754367899</v>
      </c>
      <c r="CC920">
        <v>0.64551331374131082</v>
      </c>
      <c r="CD920">
        <v>0.28610336627219612</v>
      </c>
      <c r="CE920">
        <f t="shared" si="160"/>
        <v>0.54092798017310717</v>
      </c>
      <c r="CF920" t="s">
        <v>107</v>
      </c>
      <c r="CG920" s="27">
        <v>0.16292369919543898</v>
      </c>
      <c r="CH920" s="28">
        <v>0.52794383864131078</v>
      </c>
      <c r="CI920" s="28">
        <v>0.18353077124735609</v>
      </c>
      <c r="CJ920" s="28">
        <f t="shared" si="161"/>
        <v>0.41869960182486715</v>
      </c>
      <c r="CK920" s="29" t="s">
        <v>107</v>
      </c>
      <c r="CL920">
        <v>0.15497751079543898</v>
      </c>
      <c r="CM920">
        <v>0.35546367664131079</v>
      </c>
      <c r="CN920">
        <v>0.14658926325535609</v>
      </c>
      <c r="CO920">
        <f t="shared" si="162"/>
        <v>0.40236516588478427</v>
      </c>
      <c r="CP920" t="s">
        <v>106</v>
      </c>
      <c r="CQ920" s="27">
        <v>0.17234087079543897</v>
      </c>
      <c r="CR920" s="28">
        <v>0.64551331374131082</v>
      </c>
      <c r="CS920" s="28">
        <v>0.2161021172053561</v>
      </c>
      <c r="CT920" s="28">
        <f t="shared" si="163"/>
        <v>0.42811677342486715</v>
      </c>
      <c r="CU920" s="29" t="s">
        <v>107</v>
      </c>
      <c r="CV920">
        <v>46534.420228231102</v>
      </c>
      <c r="CW920">
        <v>7184.5981797874301</v>
      </c>
      <c r="CX920">
        <v>0.25577590262942818</v>
      </c>
      <c r="CY920">
        <f t="shared" si="154"/>
        <v>0.78371974127073896</v>
      </c>
      <c r="CZ920">
        <f t="shared" si="164"/>
        <v>0.61853659663603511</v>
      </c>
    </row>
    <row r="921" spans="1:104" x14ac:dyDescent="0.25">
      <c r="A921">
        <v>1</v>
      </c>
      <c r="B921" s="15">
        <v>13636</v>
      </c>
      <c r="C921" s="15">
        <v>-66.581072500000005</v>
      </c>
      <c r="D921" s="15">
        <v>-17.425116679999999</v>
      </c>
      <c r="E921" s="15">
        <v>3663</v>
      </c>
      <c r="F921" s="15">
        <v>1</v>
      </c>
      <c r="G921" s="15">
        <v>0</v>
      </c>
      <c r="H921" s="17">
        <v>3</v>
      </c>
      <c r="I921" s="19">
        <v>0</v>
      </c>
      <c r="J921" s="19">
        <v>0</v>
      </c>
      <c r="K921" s="19">
        <v>1</v>
      </c>
      <c r="L921" s="15">
        <v>0</v>
      </c>
      <c r="M921" s="15">
        <v>0</v>
      </c>
      <c r="N921" s="15">
        <v>1.2032</v>
      </c>
      <c r="O921" s="19">
        <v>192.57322099999999</v>
      </c>
      <c r="P921" s="19">
        <v>53.869466388415695</v>
      </c>
      <c r="Q921" s="20">
        <v>3.5748121136282816</v>
      </c>
      <c r="R921" s="21">
        <v>7.4999999999999997E-2</v>
      </c>
      <c r="S921" s="22">
        <v>5.1000000000000004E-2</v>
      </c>
      <c r="T921" s="22">
        <v>0.94799999999999995</v>
      </c>
      <c r="U921" s="19">
        <v>0</v>
      </c>
      <c r="V921" s="19">
        <v>2.7473427858092005</v>
      </c>
      <c r="W921" s="19">
        <v>51.06825413621808</v>
      </c>
      <c r="X921" s="19">
        <v>921.41028784065622</v>
      </c>
      <c r="Y921" s="19">
        <v>1560</v>
      </c>
      <c r="Z921" s="19">
        <v>2481.4102878406561</v>
      </c>
      <c r="AA921">
        <v>64.81424741785824</v>
      </c>
      <c r="AB921">
        <v>1</v>
      </c>
      <c r="AC921">
        <v>0.10100000000000001</v>
      </c>
      <c r="AD921">
        <v>0.89900000000000002</v>
      </c>
      <c r="AE921">
        <v>0</v>
      </c>
      <c r="AF921">
        <v>6.5462389892036823</v>
      </c>
      <c r="AG921">
        <v>58.268008428654561</v>
      </c>
      <c r="AH921">
        <v>19583.612542598858</v>
      </c>
      <c r="AI921">
        <v>1876.992</v>
      </c>
      <c r="AJ921">
        <v>20607.5466520472</v>
      </c>
      <c r="AK921">
        <v>19322.970822952499</v>
      </c>
      <c r="AL921">
        <v>49.829256409284518</v>
      </c>
      <c r="AM921" s="19">
        <v>60.774037438727063</v>
      </c>
      <c r="AN921">
        <v>0.82875733333333335</v>
      </c>
      <c r="AO921">
        <v>0.54905173333333335</v>
      </c>
      <c r="AP921">
        <v>0.18647039999999998</v>
      </c>
      <c r="AQ921">
        <v>1</v>
      </c>
      <c r="AR921">
        <v>0</v>
      </c>
      <c r="AS921">
        <v>2</v>
      </c>
      <c r="AT921">
        <v>1.48</v>
      </c>
      <c r="AU921">
        <v>1</v>
      </c>
      <c r="AV921">
        <v>2</v>
      </c>
      <c r="AW921">
        <v>1.5</v>
      </c>
      <c r="AX921">
        <v>1</v>
      </c>
      <c r="AY921">
        <v>2</v>
      </c>
      <c r="AZ921">
        <v>0.6</v>
      </c>
      <c r="BA921">
        <v>0.3</v>
      </c>
      <c r="BB921">
        <v>0.8</v>
      </c>
      <c r="BC921" s="27">
        <v>0.36570574891846108</v>
      </c>
      <c r="BD921" s="28">
        <v>0.51306051112035578</v>
      </c>
      <c r="BE921" s="28">
        <v>0.3082626541361741</v>
      </c>
      <c r="BF921" s="28">
        <f t="shared" si="155"/>
        <v>0.63686386296247399</v>
      </c>
      <c r="BG921" s="29" t="s">
        <v>106</v>
      </c>
      <c r="BH921">
        <v>0.35775956051846114</v>
      </c>
      <c r="BI921">
        <v>0.34058034912035579</v>
      </c>
      <c r="BJ921">
        <v>0.27132114614417407</v>
      </c>
      <c r="BK921">
        <f t="shared" si="156"/>
        <v>0.59992235497047397</v>
      </c>
      <c r="BL921" t="s">
        <v>106</v>
      </c>
      <c r="BM921" s="27">
        <v>0.37512292051846113</v>
      </c>
      <c r="BN921" s="28">
        <v>0.63062998622035582</v>
      </c>
      <c r="BO921" s="28">
        <v>0.34083400009417414</v>
      </c>
      <c r="BP921" s="28">
        <f t="shared" si="157"/>
        <v>0.66943520892047403</v>
      </c>
      <c r="BQ921" s="29" t="s">
        <v>106</v>
      </c>
      <c r="BR921">
        <v>0.27675078675065312</v>
      </c>
      <c r="BS921">
        <v>0.51306051112035578</v>
      </c>
      <c r="BT921">
        <v>0.25306460562724603</v>
      </c>
      <c r="BU921">
        <f t="shared" si="158"/>
        <v>0.58166581445354593</v>
      </c>
      <c r="BV921" t="s">
        <v>106</v>
      </c>
      <c r="BW921" s="27">
        <v>0.26880459835065312</v>
      </c>
      <c r="BX921" s="28">
        <v>0.34058034912035579</v>
      </c>
      <c r="BY921" s="28">
        <v>0.21612309763524606</v>
      </c>
      <c r="BZ921" s="28">
        <f t="shared" si="159"/>
        <v>0.5447243064615459</v>
      </c>
      <c r="CA921" s="29" t="s">
        <v>106</v>
      </c>
      <c r="CB921">
        <v>0.28616795835065312</v>
      </c>
      <c r="CC921">
        <v>0.63062998622035582</v>
      </c>
      <c r="CD921">
        <v>0.28563595158524607</v>
      </c>
      <c r="CE921">
        <f t="shared" si="160"/>
        <v>0.61423716041154597</v>
      </c>
      <c r="CF921" t="s">
        <v>106</v>
      </c>
      <c r="CG921" s="27">
        <v>0.16143879875534645</v>
      </c>
      <c r="CH921" s="28">
        <v>0.51306051112035578</v>
      </c>
      <c r="CI921" s="28">
        <v>0.18151157978233937</v>
      </c>
      <c r="CJ921" s="28">
        <f t="shared" si="161"/>
        <v>0.49004000758164634</v>
      </c>
      <c r="CK921" s="29" t="s">
        <v>107</v>
      </c>
      <c r="CL921">
        <v>0.15349261035534645</v>
      </c>
      <c r="CM921">
        <v>0.34058034912035579</v>
      </c>
      <c r="CN921">
        <v>0.14457007179033943</v>
      </c>
      <c r="CO921">
        <f t="shared" si="162"/>
        <v>0.47317128061663932</v>
      </c>
      <c r="CP921" t="s">
        <v>106</v>
      </c>
      <c r="CQ921" s="27">
        <v>0.17085597035534644</v>
      </c>
      <c r="CR921" s="28">
        <v>0.63062998622035582</v>
      </c>
      <c r="CS921" s="28">
        <v>0.21408292574033941</v>
      </c>
      <c r="CT921" s="28">
        <f t="shared" si="163"/>
        <v>0.49945717918164634</v>
      </c>
      <c r="CU921" s="29" t="s">
        <v>107</v>
      </c>
      <c r="CV921">
        <v>49182.641807183099</v>
      </c>
      <c r="CW921">
        <v>8101.7809272322802</v>
      </c>
      <c r="CX921">
        <v>0.3286012088262999</v>
      </c>
      <c r="CY921">
        <f t="shared" si="154"/>
        <v>0.84166171994665562</v>
      </c>
      <c r="CZ921">
        <f t="shared" si="164"/>
        <v>0.69430695774476092</v>
      </c>
    </row>
    <row r="922" spans="1:104" x14ac:dyDescent="0.25">
      <c r="A922">
        <v>1</v>
      </c>
      <c r="B922" s="15">
        <v>13641</v>
      </c>
      <c r="C922" s="15">
        <v>-65.344704960000001</v>
      </c>
      <c r="D922" s="15">
        <v>-17.061498289999999</v>
      </c>
      <c r="E922" s="15">
        <v>318</v>
      </c>
      <c r="F922" s="15">
        <v>0</v>
      </c>
      <c r="G922" s="15">
        <v>0</v>
      </c>
      <c r="H922" s="17">
        <v>2</v>
      </c>
      <c r="I922" s="19">
        <v>0</v>
      </c>
      <c r="J922" s="19">
        <v>0</v>
      </c>
      <c r="K922" s="19">
        <v>1</v>
      </c>
      <c r="L922" s="15">
        <v>0</v>
      </c>
      <c r="M922" s="15">
        <v>0</v>
      </c>
      <c r="N922" s="15">
        <v>1.2032</v>
      </c>
      <c r="O922" s="19">
        <v>446.915211</v>
      </c>
      <c r="P922" s="19">
        <v>125.01781819402844</v>
      </c>
      <c r="Q922" s="20">
        <v>3.5748121144330387</v>
      </c>
      <c r="R922" s="21">
        <v>3.3000000000000002E-2</v>
      </c>
      <c r="S922" s="22">
        <v>0.33200000000000002</v>
      </c>
      <c r="T922" s="22">
        <v>0.66900000000000015</v>
      </c>
      <c r="U922" s="19">
        <v>0</v>
      </c>
      <c r="V922" s="19">
        <v>41.505915640417442</v>
      </c>
      <c r="W922" s="19">
        <v>83.636920371805047</v>
      </c>
      <c r="X922" s="19">
        <v>1734.4797071294036</v>
      </c>
      <c r="Y922" s="19">
        <v>1560</v>
      </c>
      <c r="Z922" s="19">
        <v>3294.4797071294033</v>
      </c>
      <c r="AA922">
        <v>150.41797040546965</v>
      </c>
      <c r="AB922">
        <v>1</v>
      </c>
      <c r="AC922">
        <v>0.33800000000000002</v>
      </c>
      <c r="AD922">
        <v>0.66199999999999992</v>
      </c>
      <c r="AE922">
        <v>0</v>
      </c>
      <c r="AF922">
        <v>50.841273997048745</v>
      </c>
      <c r="AG922">
        <v>99.576696408420901</v>
      </c>
      <c r="AH922">
        <v>68617.919433398027</v>
      </c>
      <c r="AI922">
        <v>1876.992</v>
      </c>
      <c r="AJ922">
        <v>67505.929799582096</v>
      </c>
      <c r="AK922">
        <v>65654.411306157999</v>
      </c>
      <c r="AL922">
        <v>120.89223019362549</v>
      </c>
      <c r="AM922" s="19">
        <v>146.29238240506669</v>
      </c>
      <c r="AN922">
        <v>0.82875733333333335</v>
      </c>
      <c r="AO922">
        <v>0.54905173333333335</v>
      </c>
      <c r="AP922">
        <v>0.18647039999999998</v>
      </c>
      <c r="AQ922">
        <v>1</v>
      </c>
      <c r="AR922">
        <v>0</v>
      </c>
      <c r="AS922">
        <v>2</v>
      </c>
      <c r="AT922">
        <v>1.48</v>
      </c>
      <c r="AU922">
        <v>1</v>
      </c>
      <c r="AV922">
        <v>2</v>
      </c>
      <c r="AW922">
        <v>1.5</v>
      </c>
      <c r="AX922">
        <v>1</v>
      </c>
      <c r="AY922">
        <v>2</v>
      </c>
      <c r="AZ922">
        <v>0.6</v>
      </c>
      <c r="BA922">
        <v>0.3</v>
      </c>
      <c r="BB922">
        <v>0.8</v>
      </c>
      <c r="BC922" s="27">
        <v>0.3383839431190569</v>
      </c>
      <c r="BD922" s="28">
        <v>0.6667762240363948</v>
      </c>
      <c r="BE922" s="28">
        <v>0.31275825381461059</v>
      </c>
      <c r="BF922" s="28">
        <f t="shared" si="155"/>
        <v>0.46767170024068666</v>
      </c>
      <c r="BG922" s="29" t="s">
        <v>106</v>
      </c>
      <c r="BH922">
        <v>0.33119903511905691</v>
      </c>
      <c r="BI922">
        <v>0.4892759199363948</v>
      </c>
      <c r="BJ922">
        <v>0.28699672753861066</v>
      </c>
      <c r="BK922">
        <f t="shared" si="156"/>
        <v>0.44191017396468674</v>
      </c>
      <c r="BL922" t="s">
        <v>106</v>
      </c>
      <c r="BM922" s="27">
        <v>0.34696127511905689</v>
      </c>
      <c r="BN922" s="28">
        <v>0.78516877123639484</v>
      </c>
      <c r="BO922" s="28">
        <v>0.33706993658861067</v>
      </c>
      <c r="BP922" s="28">
        <f t="shared" si="157"/>
        <v>0.49198338301468675</v>
      </c>
      <c r="BQ922" s="29" t="s">
        <v>106</v>
      </c>
      <c r="BR922">
        <v>0.2495171749239849</v>
      </c>
      <c r="BS922">
        <v>0.6667762240363948</v>
      </c>
      <c r="BT922">
        <v>0.24584971025436744</v>
      </c>
      <c r="BU922">
        <f t="shared" si="158"/>
        <v>0.40076315668044349</v>
      </c>
      <c r="BV922" t="s">
        <v>106</v>
      </c>
      <c r="BW922" s="27">
        <v>0.24233226692398488</v>
      </c>
      <c r="BX922" s="28">
        <v>0.4892759199363948</v>
      </c>
      <c r="BY922" s="28">
        <v>0.22008818397836744</v>
      </c>
      <c r="BZ922" s="28">
        <f t="shared" si="159"/>
        <v>0.37500163040444351</v>
      </c>
      <c r="CA922" s="29" t="s">
        <v>106</v>
      </c>
      <c r="CB922">
        <v>0.25809450692398483</v>
      </c>
      <c r="CC922">
        <v>0.78516877123639484</v>
      </c>
      <c r="CD922">
        <v>0.27016139302836745</v>
      </c>
      <c r="CE922">
        <f t="shared" si="160"/>
        <v>0.41300795335006091</v>
      </c>
      <c r="CF922" t="s">
        <v>107</v>
      </c>
      <c r="CG922" s="27">
        <v>0.13431951244889151</v>
      </c>
      <c r="CH922" s="28">
        <v>0.6667762240363948</v>
      </c>
      <c r="CI922" s="28">
        <v>0.15911641304664476</v>
      </c>
      <c r="CJ922" s="28">
        <f t="shared" si="161"/>
        <v>0.28923295887496758</v>
      </c>
      <c r="CK922" s="29" t="s">
        <v>107</v>
      </c>
      <c r="CL922">
        <v>0.12713460444889152</v>
      </c>
      <c r="CM922">
        <v>0.4892759199363948</v>
      </c>
      <c r="CN922">
        <v>0.13335488677064475</v>
      </c>
      <c r="CO922">
        <f t="shared" si="162"/>
        <v>0.28204805087496759</v>
      </c>
      <c r="CP922" t="s">
        <v>107</v>
      </c>
      <c r="CQ922" s="27">
        <v>0.1428968444488915</v>
      </c>
      <c r="CR922" s="28">
        <v>0.78516877123639484</v>
      </c>
      <c r="CS922" s="28">
        <v>0.18342809582064479</v>
      </c>
      <c r="CT922" s="28">
        <f t="shared" si="163"/>
        <v>0.29781029087496758</v>
      </c>
      <c r="CU922" s="29" t="s">
        <v>107</v>
      </c>
      <c r="CV922">
        <v>72956.297700384399</v>
      </c>
      <c r="CW922">
        <v>18802.246300683699</v>
      </c>
      <c r="CX922">
        <v>0.15491344642607607</v>
      </c>
      <c r="CY922">
        <f t="shared" si="154"/>
        <v>0.82168967046247088</v>
      </c>
      <c r="CZ922">
        <f t="shared" si="164"/>
        <v>0.49329738954513297</v>
      </c>
    </row>
    <row r="923" spans="1:104" x14ac:dyDescent="0.25">
      <c r="A923">
        <v>1</v>
      </c>
      <c r="B923" s="15">
        <v>13649</v>
      </c>
      <c r="C923" s="15">
        <v>-65.108116690000003</v>
      </c>
      <c r="D923" s="15">
        <v>-18.31022754</v>
      </c>
      <c r="E923" s="15">
        <v>2915</v>
      </c>
      <c r="F923" s="15">
        <v>1</v>
      </c>
      <c r="G923" s="15">
        <v>0</v>
      </c>
      <c r="H923" s="17">
        <v>3</v>
      </c>
      <c r="I923" s="19">
        <v>0</v>
      </c>
      <c r="J923" s="19">
        <v>0</v>
      </c>
      <c r="K923" s="19">
        <v>1</v>
      </c>
      <c r="L923" s="15">
        <v>0</v>
      </c>
      <c r="M923" s="15">
        <v>0</v>
      </c>
      <c r="N923" s="15">
        <v>1.2032</v>
      </c>
      <c r="O923" s="19">
        <v>301.576931</v>
      </c>
      <c r="P923" s="19">
        <v>84.361617153893292</v>
      </c>
      <c r="Q923" s="20">
        <v>3.5748121144934952</v>
      </c>
      <c r="R923" s="21">
        <v>7.1999999999999995E-2</v>
      </c>
      <c r="S923" s="22">
        <v>0.309</v>
      </c>
      <c r="T923" s="22">
        <v>0.69099999999999995</v>
      </c>
      <c r="U923" s="19">
        <v>0</v>
      </c>
      <c r="V923" s="19">
        <v>26.067739700553027</v>
      </c>
      <c r="W923" s="19">
        <v>58.293877453340258</v>
      </c>
      <c r="X923" s="19">
        <v>3083.4663741592171</v>
      </c>
      <c r="Y923" s="19">
        <v>1560</v>
      </c>
      <c r="Z923" s="19">
        <v>4643.4663741592176</v>
      </c>
      <c r="AA923">
        <v>101.50155728640455</v>
      </c>
      <c r="AB923">
        <v>1</v>
      </c>
      <c r="AC923">
        <v>0.32600000000000001</v>
      </c>
      <c r="AD923">
        <v>0.67399999999999993</v>
      </c>
      <c r="AE923">
        <v>0</v>
      </c>
      <c r="AF923">
        <v>33.089507675367884</v>
      </c>
      <c r="AG923">
        <v>68.412049611036664</v>
      </c>
      <c r="AH923">
        <v>57133.405658579402</v>
      </c>
      <c r="AI923">
        <v>1876.992</v>
      </c>
      <c r="AJ923">
        <v>56521.678947802997</v>
      </c>
      <c r="AK923">
        <v>53139.319637992201</v>
      </c>
      <c r="AL923">
        <v>78.287580718812976</v>
      </c>
      <c r="AM923" s="19">
        <v>95.427520851324232</v>
      </c>
      <c r="AN923">
        <v>0.83594666666666673</v>
      </c>
      <c r="AO923">
        <v>0.55381466666666668</v>
      </c>
      <c r="AP923">
        <v>0.18808800000000001</v>
      </c>
      <c r="AQ923">
        <v>1</v>
      </c>
      <c r="AR923">
        <v>0</v>
      </c>
      <c r="AS923">
        <v>2</v>
      </c>
      <c r="AT923">
        <v>1.48</v>
      </c>
      <c r="AU923">
        <v>1</v>
      </c>
      <c r="AV923">
        <v>2</v>
      </c>
      <c r="AW923">
        <v>1.5</v>
      </c>
      <c r="AX923">
        <v>1</v>
      </c>
      <c r="AY923">
        <v>2</v>
      </c>
      <c r="AZ923">
        <v>0.6</v>
      </c>
      <c r="BA923">
        <v>0.3</v>
      </c>
      <c r="BB923">
        <v>0.8</v>
      </c>
      <c r="BC923" s="27">
        <v>0.35045124408865003</v>
      </c>
      <c r="BD923" s="28">
        <v>0.51298607199534296</v>
      </c>
      <c r="BE923" s="28">
        <v>0.29263398766245569</v>
      </c>
      <c r="BF923" s="28">
        <f t="shared" si="155"/>
        <v>0.4455083901742668</v>
      </c>
      <c r="BG923" s="29" t="s">
        <v>106</v>
      </c>
      <c r="BH923">
        <v>0.34250505568865008</v>
      </c>
      <c r="BI923">
        <v>0.34050590999534291</v>
      </c>
      <c r="BJ923">
        <v>0.25569247967045566</v>
      </c>
      <c r="BK923">
        <f t="shared" si="156"/>
        <v>0.40856688218226678</v>
      </c>
      <c r="BL923" t="s">
        <v>106</v>
      </c>
      <c r="BM923" s="27">
        <v>0.35986841568865002</v>
      </c>
      <c r="BN923" s="28">
        <v>0.63055554709534301</v>
      </c>
      <c r="BO923" s="28">
        <v>0.32520533362045573</v>
      </c>
      <c r="BP923" s="28">
        <f t="shared" si="157"/>
        <v>0.47807973613226684</v>
      </c>
      <c r="BQ923" s="29" t="s">
        <v>106</v>
      </c>
      <c r="BR923">
        <v>0.26072461227888999</v>
      </c>
      <c r="BS923">
        <v>0.51298607199534296</v>
      </c>
      <c r="BT923">
        <v>0.23695710517629565</v>
      </c>
      <c r="BU923">
        <f t="shared" si="158"/>
        <v>0.3898315076881067</v>
      </c>
      <c r="BV923" t="s">
        <v>106</v>
      </c>
      <c r="BW923" s="27">
        <v>0.25277842387889005</v>
      </c>
      <c r="BX923" s="28">
        <v>0.34050590999534291</v>
      </c>
      <c r="BY923" s="28">
        <v>0.20001559718429568</v>
      </c>
      <c r="BZ923" s="28">
        <f t="shared" si="159"/>
        <v>0.35288999969610679</v>
      </c>
      <c r="CA923" s="29" t="s">
        <v>106</v>
      </c>
      <c r="CB923">
        <v>0.27014178387888999</v>
      </c>
      <c r="CC923">
        <v>0.63055554709534301</v>
      </c>
      <c r="CD923">
        <v>0.26952845113429563</v>
      </c>
      <c r="CE923">
        <f t="shared" si="160"/>
        <v>0.42240285364610675</v>
      </c>
      <c r="CF923" t="s">
        <v>106</v>
      </c>
      <c r="CG923" s="27">
        <v>0.14441231178475669</v>
      </c>
      <c r="CH923" s="28">
        <v>0.51298607199534296</v>
      </c>
      <c r="CI923" s="28">
        <v>0.16478336862016232</v>
      </c>
      <c r="CJ923" s="28">
        <f t="shared" si="161"/>
        <v>0.29728671429656778</v>
      </c>
      <c r="CK923" s="29" t="s">
        <v>107</v>
      </c>
      <c r="CL923">
        <v>0.13646612338475669</v>
      </c>
      <c r="CM923">
        <v>0.34050590999534291</v>
      </c>
      <c r="CN923">
        <v>0.12784186062816233</v>
      </c>
      <c r="CO923">
        <f t="shared" si="162"/>
        <v>0.28071626313997344</v>
      </c>
      <c r="CP923" t="s">
        <v>106</v>
      </c>
      <c r="CQ923" s="27">
        <v>0.15382948338475669</v>
      </c>
      <c r="CR923" s="28">
        <v>0.63055554709534301</v>
      </c>
      <c r="CS923" s="28">
        <v>0.19735471457816234</v>
      </c>
      <c r="CT923" s="28">
        <f t="shared" si="163"/>
        <v>0.30670388589656777</v>
      </c>
      <c r="CU923" s="29" t="s">
        <v>107</v>
      </c>
      <c r="CV923">
        <v>60602.2254825653</v>
      </c>
      <c r="CW923">
        <v>12687.6946608005</v>
      </c>
      <c r="CX923">
        <v>0.15287440251181109</v>
      </c>
      <c r="CY923">
        <f t="shared" si="154"/>
        <v>0.66586047450715402</v>
      </c>
      <c r="CZ923">
        <f t="shared" si="164"/>
        <v>0.50332564660046109</v>
      </c>
    </row>
    <row r="924" spans="1:104" x14ac:dyDescent="0.25">
      <c r="A924">
        <v>1</v>
      </c>
      <c r="B924" s="15">
        <v>13650</v>
      </c>
      <c r="C924" s="15">
        <v>-66.544771019999999</v>
      </c>
      <c r="D924" s="15">
        <v>-16.734128160000001</v>
      </c>
      <c r="E924" s="15">
        <v>3099</v>
      </c>
      <c r="F924" s="15">
        <v>1</v>
      </c>
      <c r="G924" s="15">
        <v>0</v>
      </c>
      <c r="H924" s="17">
        <v>3</v>
      </c>
      <c r="I924" s="19">
        <v>0</v>
      </c>
      <c r="J924" s="19">
        <v>0</v>
      </c>
      <c r="K924" s="19">
        <v>1</v>
      </c>
      <c r="L924" s="15">
        <v>0</v>
      </c>
      <c r="M924" s="15">
        <v>0</v>
      </c>
      <c r="N924" s="15">
        <v>1.2032</v>
      </c>
      <c r="O924" s="19">
        <v>359.712243</v>
      </c>
      <c r="P924" s="19">
        <v>100.62409757579685</v>
      </c>
      <c r="Q924" s="20">
        <v>3.5748121142556384</v>
      </c>
      <c r="R924" s="21">
        <v>0.46500000000000002</v>
      </c>
      <c r="S924" s="22">
        <v>3.2999999999999995E-2</v>
      </c>
      <c r="T924" s="22">
        <v>0.96699999999999997</v>
      </c>
      <c r="U924" s="19">
        <v>0</v>
      </c>
      <c r="V924" s="19">
        <v>3.3205952200012958</v>
      </c>
      <c r="W924" s="19">
        <v>97.303502355795558</v>
      </c>
      <c r="X924" s="19">
        <v>9766.9406793015332</v>
      </c>
      <c r="Y924" s="19">
        <v>1560</v>
      </c>
      <c r="Z924" s="19">
        <v>11326.940679301533</v>
      </c>
      <c r="AA924">
        <v>121.06812251648208</v>
      </c>
      <c r="AB924">
        <v>1</v>
      </c>
      <c r="AC924">
        <v>5.5999999999999994E-2</v>
      </c>
      <c r="AD924">
        <v>0.94399999999999995</v>
      </c>
      <c r="AE924">
        <v>0</v>
      </c>
      <c r="AF924">
        <v>6.779814860922996</v>
      </c>
      <c r="AG924">
        <v>114.28830765555908</v>
      </c>
      <c r="AH924">
        <v>30267.437418012174</v>
      </c>
      <c r="AI924">
        <v>1876.992</v>
      </c>
      <c r="AJ924">
        <v>30825.986441696299</v>
      </c>
      <c r="AK924">
        <v>18912.410790518599</v>
      </c>
      <c r="AL924">
        <v>53.833892203051306</v>
      </c>
      <c r="AM924" s="19">
        <v>74.277917143736531</v>
      </c>
      <c r="AN924">
        <v>0.89346133333333344</v>
      </c>
      <c r="AO924">
        <v>0.59191813333333332</v>
      </c>
      <c r="AP924">
        <v>0.20102880000000001</v>
      </c>
      <c r="AQ924">
        <v>1</v>
      </c>
      <c r="AR924">
        <v>0</v>
      </c>
      <c r="AS924">
        <v>2</v>
      </c>
      <c r="AT924">
        <v>1.48</v>
      </c>
      <c r="AU924">
        <v>1</v>
      </c>
      <c r="AV924">
        <v>2</v>
      </c>
      <c r="AW924">
        <v>1.5</v>
      </c>
      <c r="AX924">
        <v>1</v>
      </c>
      <c r="AY924">
        <v>2</v>
      </c>
      <c r="AZ924">
        <v>0.6</v>
      </c>
      <c r="BA924">
        <v>0.3</v>
      </c>
      <c r="BB924">
        <v>0.8</v>
      </c>
      <c r="BC924" s="27">
        <v>0.37750191229136498</v>
      </c>
      <c r="BD924" s="28">
        <v>0.59635692410457741</v>
      </c>
      <c r="BE924" s="28">
        <v>0.31319284811514908</v>
      </c>
      <c r="BF924" s="28">
        <f t="shared" si="155"/>
        <v>0.78776297043262167</v>
      </c>
      <c r="BG924" s="29" t="s">
        <v>106</v>
      </c>
      <c r="BH924">
        <v>0.36955572389136498</v>
      </c>
      <c r="BI924">
        <v>0.42387676210457736</v>
      </c>
      <c r="BJ924">
        <v>0.27625134012314906</v>
      </c>
      <c r="BK924">
        <f t="shared" si="156"/>
        <v>0.75082146244062153</v>
      </c>
      <c r="BL924" t="s">
        <v>106</v>
      </c>
      <c r="BM924" s="27">
        <v>0.38691908389136498</v>
      </c>
      <c r="BN924" s="28">
        <v>0.71392639920457746</v>
      </c>
      <c r="BO924" s="28">
        <v>0.34576419407314912</v>
      </c>
      <c r="BP924" s="28">
        <f t="shared" si="157"/>
        <v>0.8203343163906216</v>
      </c>
      <c r="BQ924" s="29" t="s">
        <v>106</v>
      </c>
      <c r="BR924">
        <v>0.28160192334598899</v>
      </c>
      <c r="BS924">
        <v>0.59635692410457741</v>
      </c>
      <c r="BT924">
        <v>0.25368529381113303</v>
      </c>
      <c r="BU924">
        <f t="shared" si="158"/>
        <v>0.72825541612860556</v>
      </c>
      <c r="BV924" t="s">
        <v>106</v>
      </c>
      <c r="BW924" s="27">
        <v>0.27365573494598894</v>
      </c>
      <c r="BX924" s="28">
        <v>0.42387676210457736</v>
      </c>
      <c r="BY924" s="28">
        <v>0.21674378581913301</v>
      </c>
      <c r="BZ924" s="28">
        <f t="shared" si="159"/>
        <v>0.69131390813660554</v>
      </c>
      <c r="CA924" s="29" t="s">
        <v>106</v>
      </c>
      <c r="CB924">
        <v>0.29101909494598899</v>
      </c>
      <c r="CC924">
        <v>0.71392639920457746</v>
      </c>
      <c r="CD924">
        <v>0.28625663976913301</v>
      </c>
      <c r="CE924">
        <f t="shared" si="160"/>
        <v>0.7608267620866056</v>
      </c>
      <c r="CF924" t="s">
        <v>106</v>
      </c>
      <c r="CG924" s="27">
        <v>0.1572871228612423</v>
      </c>
      <c r="CH924" s="28">
        <v>0.59635692410457741</v>
      </c>
      <c r="CI924" s="28">
        <v>0.17654587156518634</v>
      </c>
      <c r="CJ924" s="28">
        <f t="shared" si="161"/>
        <v>0.63185724517871478</v>
      </c>
      <c r="CK924" s="29" t="s">
        <v>107</v>
      </c>
      <c r="CL924">
        <v>0.1493409344612423</v>
      </c>
      <c r="CM924">
        <v>0.42387676210457736</v>
      </c>
      <c r="CN924">
        <v>0.13960436357318637</v>
      </c>
      <c r="CO924">
        <f t="shared" si="162"/>
        <v>0.61417448589065893</v>
      </c>
      <c r="CP924" t="s">
        <v>106</v>
      </c>
      <c r="CQ924" s="27">
        <v>0.1667042944612423</v>
      </c>
      <c r="CR924" s="28">
        <v>0.71392639920457746</v>
      </c>
      <c r="CS924" s="28">
        <v>0.20911721752318638</v>
      </c>
      <c r="CT924" s="28">
        <f t="shared" si="163"/>
        <v>0.64127441677871477</v>
      </c>
      <c r="CU924" s="29" t="s">
        <v>107</v>
      </c>
      <c r="CV924">
        <v>65839.585628834</v>
      </c>
      <c r="CW924">
        <v>15133.5153145602</v>
      </c>
      <c r="CX924">
        <v>0.47457012231747253</v>
      </c>
      <c r="CY924">
        <f t="shared" si="154"/>
        <v>1.0709270464220499</v>
      </c>
      <c r="CZ924">
        <f t="shared" si="164"/>
        <v>0.85207203460883751</v>
      </c>
    </row>
    <row r="925" spans="1:104" x14ac:dyDescent="0.25">
      <c r="A925">
        <v>1</v>
      </c>
      <c r="B925" s="15">
        <v>13652</v>
      </c>
      <c r="C925" s="15">
        <v>-66.541820169999994</v>
      </c>
      <c r="D925" s="15">
        <v>-17.798324019999999</v>
      </c>
      <c r="E925" s="15">
        <v>3715</v>
      </c>
      <c r="F925" s="15">
        <v>1</v>
      </c>
      <c r="G925" s="15">
        <v>0</v>
      </c>
      <c r="H925" s="17">
        <v>3</v>
      </c>
      <c r="I925" s="19">
        <v>0</v>
      </c>
      <c r="J925" s="19">
        <v>0</v>
      </c>
      <c r="K925" s="19">
        <v>1</v>
      </c>
      <c r="L925" s="15">
        <v>0</v>
      </c>
      <c r="M925" s="15">
        <v>0</v>
      </c>
      <c r="N925" s="15">
        <v>1.2032</v>
      </c>
      <c r="O925" s="19">
        <v>188.939764</v>
      </c>
      <c r="P925" s="19">
        <v>52.853061363874687</v>
      </c>
      <c r="Q925" s="20">
        <v>3.574812113516308</v>
      </c>
      <c r="R925" s="21">
        <v>7.6999999999999999E-2</v>
      </c>
      <c r="S925" s="22">
        <v>7.400000000000001E-2</v>
      </c>
      <c r="T925" s="22">
        <v>0.92699999999999994</v>
      </c>
      <c r="U925" s="19">
        <v>0</v>
      </c>
      <c r="V925" s="19">
        <v>3.9111265409267273</v>
      </c>
      <c r="W925" s="19">
        <v>48.994787884311833</v>
      </c>
      <c r="X925" s="19">
        <v>1030.9124394330236</v>
      </c>
      <c r="Y925" s="19">
        <v>1560</v>
      </c>
      <c r="Z925" s="19">
        <v>2590.9124394330238</v>
      </c>
      <c r="AA925">
        <v>63.591337078182605</v>
      </c>
      <c r="AB925">
        <v>1</v>
      </c>
      <c r="AC925">
        <v>8.7000000000000008E-2</v>
      </c>
      <c r="AD925">
        <v>0.91300000000000003</v>
      </c>
      <c r="AE925">
        <v>0</v>
      </c>
      <c r="AF925">
        <v>5.532446325801887</v>
      </c>
      <c r="AG925">
        <v>58.058890752380719</v>
      </c>
      <c r="AH925">
        <v>18182.446533344868</v>
      </c>
      <c r="AI925">
        <v>1876.992</v>
      </c>
      <c r="AJ925">
        <v>19267.415128879798</v>
      </c>
      <c r="AK925">
        <v>18034.348992722698</v>
      </c>
      <c r="AL925">
        <v>48.783375638856342</v>
      </c>
      <c r="AM925" s="19">
        <v>59.521651353164259</v>
      </c>
      <c r="AN925">
        <v>0.80718933333333343</v>
      </c>
      <c r="AO925">
        <v>0.53476293333333336</v>
      </c>
      <c r="AP925">
        <v>0.18161759999999999</v>
      </c>
      <c r="AQ925">
        <v>1</v>
      </c>
      <c r="AR925">
        <v>0</v>
      </c>
      <c r="AS925">
        <v>2</v>
      </c>
      <c r="AT925">
        <v>1.48</v>
      </c>
      <c r="AU925">
        <v>1</v>
      </c>
      <c r="AV925">
        <v>2</v>
      </c>
      <c r="AW925">
        <v>1.5</v>
      </c>
      <c r="AX925">
        <v>1</v>
      </c>
      <c r="AY925">
        <v>2</v>
      </c>
      <c r="AZ925">
        <v>0.6</v>
      </c>
      <c r="BA925">
        <v>0.3</v>
      </c>
      <c r="BB925">
        <v>0.8</v>
      </c>
      <c r="BC925" s="27">
        <v>0.35986281184205893</v>
      </c>
      <c r="BD925" s="28">
        <v>0.51941117853579588</v>
      </c>
      <c r="BE925" s="28">
        <v>0.30504710475612312</v>
      </c>
      <c r="BF925" s="28">
        <f t="shared" si="155"/>
        <v>0.65354236526272214</v>
      </c>
      <c r="BG925" s="29" t="s">
        <v>106</v>
      </c>
      <c r="BH925">
        <v>0.35191662344205893</v>
      </c>
      <c r="BI925">
        <v>0.34693101653579589</v>
      </c>
      <c r="BJ925">
        <v>0.2681055967641231</v>
      </c>
      <c r="BK925">
        <f t="shared" si="156"/>
        <v>0.61660085727072211</v>
      </c>
      <c r="BL925" t="s">
        <v>106</v>
      </c>
      <c r="BM925" s="27">
        <v>0.36927998344205892</v>
      </c>
      <c r="BN925" s="28">
        <v>0.63698065363579592</v>
      </c>
      <c r="BO925" s="28">
        <v>0.33761845071412316</v>
      </c>
      <c r="BP925" s="28">
        <f t="shared" si="157"/>
        <v>0.68611371122072218</v>
      </c>
      <c r="BQ925" s="29" t="s">
        <v>106</v>
      </c>
      <c r="BR925">
        <v>0.27322285860010692</v>
      </c>
      <c r="BS925">
        <v>0.51941117853579588</v>
      </c>
      <c r="BT925">
        <v>0.25128555817889109</v>
      </c>
      <c r="BU925">
        <f t="shared" si="158"/>
        <v>0.59978081868549005</v>
      </c>
      <c r="BV925" t="s">
        <v>106</v>
      </c>
      <c r="BW925" s="27">
        <v>0.26527667020010692</v>
      </c>
      <c r="BX925" s="28">
        <v>0.34693101653579589</v>
      </c>
      <c r="BY925" s="28">
        <v>0.21434405018689112</v>
      </c>
      <c r="BZ925" s="28">
        <f t="shared" si="159"/>
        <v>0.56283931069349014</v>
      </c>
      <c r="CA925" s="29" t="s">
        <v>106</v>
      </c>
      <c r="CB925">
        <v>0.28264003020010692</v>
      </c>
      <c r="CC925">
        <v>0.63698065363579592</v>
      </c>
      <c r="CD925">
        <v>0.28385690413689108</v>
      </c>
      <c r="CE925">
        <f t="shared" si="160"/>
        <v>0.63113529070670593</v>
      </c>
      <c r="CF925" t="s">
        <v>107</v>
      </c>
      <c r="CG925" s="27">
        <v>0.16091180810128025</v>
      </c>
      <c r="CH925" s="28">
        <v>0.51941117853579588</v>
      </c>
      <c r="CI925" s="28">
        <v>0.1815946644676644</v>
      </c>
      <c r="CJ925" s="28">
        <f t="shared" si="161"/>
        <v>0.50940706860787932</v>
      </c>
      <c r="CK925" s="29" t="s">
        <v>107</v>
      </c>
      <c r="CL925">
        <v>0.15296561970128023</v>
      </c>
      <c r="CM925">
        <v>0.34693101653579589</v>
      </c>
      <c r="CN925">
        <v>0.14465315647566446</v>
      </c>
      <c r="CO925">
        <f t="shared" si="162"/>
        <v>0.49314841698226347</v>
      </c>
      <c r="CP925" t="s">
        <v>106</v>
      </c>
      <c r="CQ925" s="27">
        <v>0.17032897970128025</v>
      </c>
      <c r="CR925" s="28">
        <v>0.63698065363579592</v>
      </c>
      <c r="CS925" s="28">
        <v>0.21416601042566441</v>
      </c>
      <c r="CT925" s="28">
        <f t="shared" si="163"/>
        <v>0.51882424020787932</v>
      </c>
      <c r="CU925" s="29" t="s">
        <v>107</v>
      </c>
      <c r="CV925">
        <v>48752.097698585698</v>
      </c>
      <c r="CW925">
        <v>7948.9171347728297</v>
      </c>
      <c r="CX925">
        <v>0.34849526050659901</v>
      </c>
      <c r="CY925">
        <f t="shared" si="154"/>
        <v>0.86790643904239495</v>
      </c>
      <c r="CZ925">
        <f t="shared" si="164"/>
        <v>0.708358072348658</v>
      </c>
    </row>
    <row r="926" spans="1:104" x14ac:dyDescent="0.25">
      <c r="A926">
        <v>1</v>
      </c>
      <c r="B926" s="15">
        <v>13657</v>
      </c>
      <c r="C926" s="15">
        <v>-64.640750519999997</v>
      </c>
      <c r="D926" s="15">
        <v>-17.050349069999999</v>
      </c>
      <c r="E926" s="15">
        <v>221</v>
      </c>
      <c r="F926" s="15">
        <v>0</v>
      </c>
      <c r="G926" s="15">
        <v>0</v>
      </c>
      <c r="H926" s="17">
        <v>3</v>
      </c>
      <c r="I926" s="19">
        <v>0</v>
      </c>
      <c r="J926" s="19">
        <v>0</v>
      </c>
      <c r="K926" s="19">
        <v>1</v>
      </c>
      <c r="L926" s="15">
        <v>0</v>
      </c>
      <c r="M926" s="15">
        <v>0</v>
      </c>
      <c r="N926" s="15">
        <v>1.2032</v>
      </c>
      <c r="O926" s="19">
        <v>174.405936</v>
      </c>
      <c r="P926" s="19">
        <v>48.787441236463167</v>
      </c>
      <c r="Q926" s="20">
        <v>3.5748121151648147</v>
      </c>
      <c r="R926" s="21">
        <v>2.1000000000000005E-2</v>
      </c>
      <c r="S926" s="22">
        <v>0.30500000000000005</v>
      </c>
      <c r="T926" s="22">
        <v>0.69399999999999995</v>
      </c>
      <c r="U926" s="19">
        <v>0</v>
      </c>
      <c r="V926" s="19">
        <v>14.880169577121269</v>
      </c>
      <c r="W926" s="19">
        <v>33.858484218105438</v>
      </c>
      <c r="X926" s="19">
        <v>402.86507689424525</v>
      </c>
      <c r="Y926" s="19">
        <v>1560</v>
      </c>
      <c r="Z926" s="19">
        <v>1962.8650768942452</v>
      </c>
      <c r="AA926">
        <v>58.699695777975094</v>
      </c>
      <c r="AB926">
        <v>1</v>
      </c>
      <c r="AC926">
        <v>0.31500000000000006</v>
      </c>
      <c r="AD926">
        <v>0.68499999999999994</v>
      </c>
      <c r="AE926">
        <v>0</v>
      </c>
      <c r="AF926">
        <v>18.49040417006216</v>
      </c>
      <c r="AG926">
        <v>40.209291607912938</v>
      </c>
      <c r="AH926">
        <v>25331.680548882614</v>
      </c>
      <c r="AI926">
        <v>1876.992</v>
      </c>
      <c r="AJ926">
        <v>26105.2300516045</v>
      </c>
      <c r="AK926">
        <v>25649.593023819001</v>
      </c>
      <c r="AL926">
        <v>47.762904970497438</v>
      </c>
      <c r="AM926" s="19">
        <v>57.675159512009365</v>
      </c>
      <c r="AN926">
        <v>0.81797333333333333</v>
      </c>
      <c r="AO926">
        <v>0.54190733333333341</v>
      </c>
      <c r="AP926">
        <v>0.18404399999999999</v>
      </c>
      <c r="AQ926">
        <v>1</v>
      </c>
      <c r="AR926">
        <v>0</v>
      </c>
      <c r="AS926">
        <v>2</v>
      </c>
      <c r="AT926">
        <v>1.48</v>
      </c>
      <c r="AU926">
        <v>1</v>
      </c>
      <c r="AV926">
        <v>2</v>
      </c>
      <c r="AW926">
        <v>1.5</v>
      </c>
      <c r="AX926">
        <v>1</v>
      </c>
      <c r="AY926">
        <v>2</v>
      </c>
      <c r="AZ926">
        <v>0.6</v>
      </c>
      <c r="BA926">
        <v>0.3</v>
      </c>
      <c r="BB926">
        <v>0.8</v>
      </c>
      <c r="BC926" s="27">
        <v>0.37161827381382606</v>
      </c>
      <c r="BD926" s="28">
        <v>0.66563240263648582</v>
      </c>
      <c r="BE926" s="28">
        <v>0.34105555721059028</v>
      </c>
      <c r="BF926" s="28">
        <f t="shared" si="155"/>
        <v>0.5758143887830377</v>
      </c>
      <c r="BG926" s="29" t="s">
        <v>106</v>
      </c>
      <c r="BH926">
        <v>0.36443336581382602</v>
      </c>
      <c r="BI926">
        <v>0.48813209853648581</v>
      </c>
      <c r="BJ926">
        <v>0.31529403093459035</v>
      </c>
      <c r="BK926">
        <f t="shared" si="156"/>
        <v>0.55005286250703778</v>
      </c>
      <c r="BL926" t="s">
        <v>106</v>
      </c>
      <c r="BM926" s="27">
        <v>0.38019560581382605</v>
      </c>
      <c r="BN926" s="28">
        <v>0.78402494983648585</v>
      </c>
      <c r="BO926" s="28">
        <v>0.36536723998459031</v>
      </c>
      <c r="BP926" s="28">
        <f t="shared" si="157"/>
        <v>0.60012607155703768</v>
      </c>
      <c r="BQ926" s="29" t="s">
        <v>106</v>
      </c>
      <c r="BR926">
        <v>0.28390786247940608</v>
      </c>
      <c r="BS926">
        <v>0.66563240263648582</v>
      </c>
      <c r="BT926">
        <v>0.27501764453918837</v>
      </c>
      <c r="BU926">
        <f t="shared" si="158"/>
        <v>0.50977647611163579</v>
      </c>
      <c r="BV926" t="s">
        <v>106</v>
      </c>
      <c r="BW926" s="27">
        <v>0.27672295447940609</v>
      </c>
      <c r="BX926" s="28">
        <v>0.48813209853648581</v>
      </c>
      <c r="BY926" s="28">
        <v>0.24925611826318833</v>
      </c>
      <c r="BZ926" s="28">
        <f t="shared" si="159"/>
        <v>0.48401494983563575</v>
      </c>
      <c r="CA926" s="29" t="s">
        <v>106</v>
      </c>
      <c r="CB926">
        <v>0.29248519447940607</v>
      </c>
      <c r="CC926">
        <v>0.78402494983648585</v>
      </c>
      <c r="CD926">
        <v>0.29932932731318834</v>
      </c>
      <c r="CE926">
        <f t="shared" si="160"/>
        <v>0.5272440260518535</v>
      </c>
      <c r="CF926" t="s">
        <v>107</v>
      </c>
      <c r="CG926" s="27">
        <v>0.17020918111997274</v>
      </c>
      <c r="CH926" s="28">
        <v>0.66563240263648582</v>
      </c>
      <c r="CI926" s="28">
        <v>0.18941294292811162</v>
      </c>
      <c r="CJ926" s="28">
        <f t="shared" si="161"/>
        <v>0.40496801269242011</v>
      </c>
      <c r="CK926" s="29" t="s">
        <v>107</v>
      </c>
      <c r="CL926">
        <v>0.16302427311997272</v>
      </c>
      <c r="CM926">
        <v>0.48813209853648581</v>
      </c>
      <c r="CN926">
        <v>0.16365141665211164</v>
      </c>
      <c r="CO926">
        <f t="shared" si="162"/>
        <v>0.39778310469242012</v>
      </c>
      <c r="CP926" t="s">
        <v>107</v>
      </c>
      <c r="CQ926" s="27">
        <v>0.17878651311997273</v>
      </c>
      <c r="CR926" s="28">
        <v>0.78402494983648585</v>
      </c>
      <c r="CS926" s="28">
        <v>0.21372462570211165</v>
      </c>
      <c r="CT926" s="28">
        <f t="shared" si="163"/>
        <v>0.4135453446924201</v>
      </c>
      <c r="CU926" s="29" t="s">
        <v>107</v>
      </c>
      <c r="CV926">
        <v>46987.058830504699</v>
      </c>
      <c r="CW926">
        <v>7337.4619722468897</v>
      </c>
      <c r="CX926">
        <v>0.2347588315724474</v>
      </c>
      <c r="CY926">
        <f t="shared" si="154"/>
        <v>0.90039123420893319</v>
      </c>
      <c r="CZ926">
        <f t="shared" si="164"/>
        <v>0.60637710538627343</v>
      </c>
    </row>
    <row r="927" spans="1:104" x14ac:dyDescent="0.25">
      <c r="A927">
        <v>1</v>
      </c>
      <c r="B927" s="15">
        <v>13704</v>
      </c>
      <c r="C927" s="15">
        <v>-64.292076420000001</v>
      </c>
      <c r="D927" s="15">
        <v>-17.311214400000001</v>
      </c>
      <c r="E927" s="15">
        <v>250</v>
      </c>
      <c r="F927" s="15">
        <v>0</v>
      </c>
      <c r="G927" s="15">
        <v>0</v>
      </c>
      <c r="H927" s="17">
        <v>2</v>
      </c>
      <c r="I927" s="19">
        <v>0</v>
      </c>
      <c r="J927" s="19">
        <v>0</v>
      </c>
      <c r="K927" s="19">
        <v>0</v>
      </c>
      <c r="L927" s="15">
        <v>0</v>
      </c>
      <c r="M927" s="15">
        <v>0</v>
      </c>
      <c r="N927" s="15">
        <v>0</v>
      </c>
      <c r="O927" s="19">
        <v>268.87581799999998</v>
      </c>
      <c r="P927" s="19">
        <v>75.213971933024268</v>
      </c>
      <c r="Q927" s="20">
        <v>3.5748121138905633</v>
      </c>
      <c r="R927" s="21">
        <v>5.3999999999999999E-2</v>
      </c>
      <c r="S927" s="22">
        <v>0.30499999999999999</v>
      </c>
      <c r="T927" s="22">
        <v>0.69399999999999995</v>
      </c>
      <c r="U927" s="19">
        <v>0</v>
      </c>
      <c r="V927" s="19">
        <v>22.940261439572403</v>
      </c>
      <c r="W927" s="19">
        <v>52.198496521518841</v>
      </c>
      <c r="X927" s="19">
        <v>1597.0722696857522</v>
      </c>
      <c r="Y927" s="19">
        <v>0</v>
      </c>
      <c r="Z927" s="19">
        <v>1597.0722696857522</v>
      </c>
      <c r="AA927">
        <v>90.495364317066404</v>
      </c>
      <c r="AB927">
        <v>1</v>
      </c>
      <c r="AC927">
        <v>0.315</v>
      </c>
      <c r="AD927">
        <v>0.68500000000000005</v>
      </c>
      <c r="AE927">
        <v>0</v>
      </c>
      <c r="AF927">
        <v>28.506039759875918</v>
      </c>
      <c r="AG927">
        <v>61.989324557190493</v>
      </c>
      <c r="AH927">
        <v>39053.007509705276</v>
      </c>
      <c r="AI927">
        <v>0</v>
      </c>
      <c r="AJ927">
        <v>37351.867024099898</v>
      </c>
      <c r="AK927">
        <v>35675.464656829499</v>
      </c>
      <c r="AL927">
        <v>71.152417448640961</v>
      </c>
      <c r="AM927" s="19">
        <v>86.433809832683096</v>
      </c>
      <c r="AN927">
        <v>0.8143786666666667</v>
      </c>
      <c r="AO927">
        <v>0.53952586666666669</v>
      </c>
      <c r="AP927">
        <v>0.18323519999999999</v>
      </c>
      <c r="AQ927">
        <v>1</v>
      </c>
      <c r="AR927">
        <v>0</v>
      </c>
      <c r="AS927">
        <v>2</v>
      </c>
      <c r="AT927">
        <v>1.48</v>
      </c>
      <c r="AU927">
        <v>1</v>
      </c>
      <c r="AV927">
        <v>2</v>
      </c>
      <c r="AW927">
        <v>1.5</v>
      </c>
      <c r="AX927">
        <v>1</v>
      </c>
      <c r="AY927">
        <v>2</v>
      </c>
      <c r="AZ927">
        <v>0.6</v>
      </c>
      <c r="BA927">
        <v>0.3</v>
      </c>
      <c r="BB927">
        <v>0.8</v>
      </c>
      <c r="BC927" s="27">
        <v>0.35033952207136521</v>
      </c>
      <c r="BD927" s="28">
        <v>0.64960875838289822</v>
      </c>
      <c r="BE927" s="28">
        <v>0.32070241944667977</v>
      </c>
      <c r="BF927" s="28">
        <f t="shared" si="155"/>
        <v>0.53428788802130511</v>
      </c>
      <c r="BG927" s="29" t="s">
        <v>106</v>
      </c>
      <c r="BH927">
        <v>0.34315461407136516</v>
      </c>
      <c r="BI927">
        <v>0.47210845428289827</v>
      </c>
      <c r="BJ927">
        <v>0.29494089317067984</v>
      </c>
      <c r="BK927">
        <f t="shared" si="156"/>
        <v>0.50852636174530519</v>
      </c>
      <c r="BL927" t="s">
        <v>106</v>
      </c>
      <c r="BM927" s="27">
        <v>0.35891685407136514</v>
      </c>
      <c r="BN927" s="28">
        <v>0.76800130558289836</v>
      </c>
      <c r="BO927" s="28">
        <v>0.3450141022206798</v>
      </c>
      <c r="BP927" s="28">
        <f t="shared" si="157"/>
        <v>0.55859957079530509</v>
      </c>
      <c r="BQ927" s="29" t="s">
        <v>106</v>
      </c>
      <c r="BR927">
        <v>0.2630145630238292</v>
      </c>
      <c r="BS927">
        <v>0.64960875838289822</v>
      </c>
      <c r="BT927">
        <v>0.25495471707155826</v>
      </c>
      <c r="BU927">
        <f t="shared" si="158"/>
        <v>0.4685401856461836</v>
      </c>
      <c r="BV927" t="s">
        <v>106</v>
      </c>
      <c r="BW927" s="27">
        <v>0.25582965502382915</v>
      </c>
      <c r="BX927" s="28">
        <v>0.47210845428289827</v>
      </c>
      <c r="BY927" s="28">
        <v>0.22919319079555822</v>
      </c>
      <c r="BZ927" s="28">
        <f t="shared" si="159"/>
        <v>0.44277865937018357</v>
      </c>
      <c r="CA927" s="29" t="s">
        <v>106</v>
      </c>
      <c r="CB927">
        <v>0.27159189502382919</v>
      </c>
      <c r="CC927">
        <v>0.76800130558289836</v>
      </c>
      <c r="CD927">
        <v>0.27926639984555823</v>
      </c>
      <c r="CE927">
        <f t="shared" si="160"/>
        <v>0.48517736359845454</v>
      </c>
      <c r="CF927" t="s">
        <v>107</v>
      </c>
      <c r="CG927" s="27">
        <v>0.1498155420362825</v>
      </c>
      <c r="CH927" s="28">
        <v>0.64960875838289822</v>
      </c>
      <c r="CI927" s="28">
        <v>0.16972621399269686</v>
      </c>
      <c r="CJ927" s="28">
        <f t="shared" si="161"/>
        <v>0.36340101061090779</v>
      </c>
      <c r="CK927" s="29" t="s">
        <v>107</v>
      </c>
      <c r="CL927">
        <v>0.14263063403628251</v>
      </c>
      <c r="CM927">
        <v>0.47210845428289827</v>
      </c>
      <c r="CN927">
        <v>0.14396468771669685</v>
      </c>
      <c r="CO927">
        <f t="shared" si="162"/>
        <v>0.35621610261090786</v>
      </c>
      <c r="CP927" t="s">
        <v>107</v>
      </c>
      <c r="CQ927" s="27">
        <v>0.15839287403628249</v>
      </c>
      <c r="CR927" s="28">
        <v>0.76800130558289836</v>
      </c>
      <c r="CS927" s="28">
        <v>0.19403789676669686</v>
      </c>
      <c r="CT927" s="28">
        <f t="shared" si="163"/>
        <v>0.37197834261090779</v>
      </c>
      <c r="CU927" s="29" t="s">
        <v>107</v>
      </c>
      <c r="CV927">
        <v>57432.083816909799</v>
      </c>
      <c r="CW927">
        <v>11311.9205396333</v>
      </c>
      <c r="CX927">
        <v>0.21358546857462532</v>
      </c>
      <c r="CY927">
        <f t="shared" si="154"/>
        <v>0.86319422695752357</v>
      </c>
      <c r="CZ927">
        <f t="shared" si="164"/>
        <v>0.56392499064599055</v>
      </c>
    </row>
    <row r="928" spans="1:104" x14ac:dyDescent="0.25">
      <c r="A928">
        <v>1</v>
      </c>
      <c r="B928" s="15">
        <v>13727</v>
      </c>
      <c r="C928" s="15">
        <v>-66.763474149999993</v>
      </c>
      <c r="D928" s="15">
        <v>-17.534204089999999</v>
      </c>
      <c r="E928" s="15">
        <v>3712</v>
      </c>
      <c r="F928" s="15">
        <v>1</v>
      </c>
      <c r="G928" s="15">
        <v>0</v>
      </c>
      <c r="H928" s="17">
        <v>3</v>
      </c>
      <c r="I928" s="19">
        <v>0</v>
      </c>
      <c r="J928" s="19">
        <v>0</v>
      </c>
      <c r="K928" s="19">
        <v>1</v>
      </c>
      <c r="L928" s="15">
        <v>0</v>
      </c>
      <c r="M928" s="15">
        <v>0</v>
      </c>
      <c r="N928" s="15">
        <v>1.2032</v>
      </c>
      <c r="O928" s="19">
        <v>199.840135</v>
      </c>
      <c r="P928" s="19">
        <v>55.902276437497704</v>
      </c>
      <c r="Q928" s="20">
        <v>3.5748121138400144</v>
      </c>
      <c r="R928" s="21">
        <v>9.0999999999999998E-2</v>
      </c>
      <c r="S928" s="22">
        <v>5.1000000000000004E-2</v>
      </c>
      <c r="T928" s="22">
        <v>0.94799999999999995</v>
      </c>
      <c r="U928" s="19">
        <v>0</v>
      </c>
      <c r="V928" s="19">
        <v>2.8510160983123831</v>
      </c>
      <c r="W928" s="19">
        <v>52.995358062747819</v>
      </c>
      <c r="X928" s="19">
        <v>1160.1656579545509</v>
      </c>
      <c r="Y928" s="19">
        <v>1560</v>
      </c>
      <c r="Z928" s="19">
        <v>2720.1656579545506</v>
      </c>
      <c r="AA928">
        <v>67.260068067961981</v>
      </c>
      <c r="AB928">
        <v>1</v>
      </c>
      <c r="AC928">
        <v>0.10100000000000001</v>
      </c>
      <c r="AD928">
        <v>0.89900000000000002</v>
      </c>
      <c r="AE928">
        <v>0</v>
      </c>
      <c r="AF928">
        <v>6.7932668748641607</v>
      </c>
      <c r="AG928">
        <v>60.466801193097822</v>
      </c>
      <c r="AH928">
        <v>20322.616787321782</v>
      </c>
      <c r="AI928">
        <v>1876.992</v>
      </c>
      <c r="AJ928">
        <v>21314.360032945198</v>
      </c>
      <c r="AK928">
        <v>19702.282665733001</v>
      </c>
      <c r="AL928">
        <v>50.815169281685414</v>
      </c>
      <c r="AM928" s="19">
        <v>62.172960912149691</v>
      </c>
      <c r="AN928">
        <v>0.81797333333333333</v>
      </c>
      <c r="AO928">
        <v>0.54190733333333341</v>
      </c>
      <c r="AP928">
        <v>0.18404399999999999</v>
      </c>
      <c r="AQ928">
        <v>1</v>
      </c>
      <c r="AR928">
        <v>0</v>
      </c>
      <c r="AS928">
        <v>2</v>
      </c>
      <c r="AT928">
        <v>1.48</v>
      </c>
      <c r="AU928">
        <v>1</v>
      </c>
      <c r="AV928">
        <v>2</v>
      </c>
      <c r="AW928">
        <v>1.5</v>
      </c>
      <c r="AX928">
        <v>1</v>
      </c>
      <c r="AY928">
        <v>2</v>
      </c>
      <c r="AZ928">
        <v>0.6</v>
      </c>
      <c r="BA928">
        <v>0.3</v>
      </c>
      <c r="BB928">
        <v>0.8</v>
      </c>
      <c r="BC928" s="27">
        <v>0.36118925045686512</v>
      </c>
      <c r="BD928" s="28">
        <v>0.52609209085420339</v>
      </c>
      <c r="BE928" s="28">
        <v>0.30518708998111166</v>
      </c>
      <c r="BF928" s="28">
        <f t="shared" si="155"/>
        <v>0.6339587619384992</v>
      </c>
      <c r="BG928" s="29" t="s">
        <v>106</v>
      </c>
      <c r="BH928">
        <v>0.35324306205686518</v>
      </c>
      <c r="BI928">
        <v>0.35361192885420345</v>
      </c>
      <c r="BJ928">
        <v>0.26824558198911164</v>
      </c>
      <c r="BK928">
        <f t="shared" si="156"/>
        <v>0.59701725394649907</v>
      </c>
      <c r="BL928" t="s">
        <v>106</v>
      </c>
      <c r="BM928" s="27">
        <v>0.37060642205686517</v>
      </c>
      <c r="BN928" s="28">
        <v>0.64366156595420354</v>
      </c>
      <c r="BO928" s="28">
        <v>0.33775843593911165</v>
      </c>
      <c r="BP928" s="28">
        <f t="shared" si="157"/>
        <v>0.66653010789649914</v>
      </c>
      <c r="BQ928" s="29" t="s">
        <v>106</v>
      </c>
      <c r="BR928">
        <v>0.27339179275198522</v>
      </c>
      <c r="BS928">
        <v>0.52609209085420339</v>
      </c>
      <c r="BT928">
        <v>0.25070729243803169</v>
      </c>
      <c r="BU928">
        <f t="shared" si="158"/>
        <v>0.57947896439541924</v>
      </c>
      <c r="BV928" t="s">
        <v>106</v>
      </c>
      <c r="BW928" s="27">
        <v>0.26544560435198522</v>
      </c>
      <c r="BX928" s="28">
        <v>0.35361192885420345</v>
      </c>
      <c r="BY928" s="28">
        <v>0.21376578444603167</v>
      </c>
      <c r="BZ928" s="28">
        <f t="shared" si="159"/>
        <v>0.5425374564034191</v>
      </c>
      <c r="CA928" s="29" t="s">
        <v>106</v>
      </c>
      <c r="CB928">
        <v>0.28280896435198521</v>
      </c>
      <c r="CC928">
        <v>0.64366156595420354</v>
      </c>
      <c r="CD928">
        <v>0.28327863839603168</v>
      </c>
      <c r="CE928">
        <f t="shared" si="160"/>
        <v>0.61158063630937276</v>
      </c>
      <c r="CF928" t="s">
        <v>107</v>
      </c>
      <c r="CG928" s="27">
        <v>0.15958027350491852</v>
      </c>
      <c r="CH928" s="28">
        <v>0.52609209085420339</v>
      </c>
      <c r="CI928" s="28">
        <v>0.18008533265996496</v>
      </c>
      <c r="CJ928" s="28">
        <f t="shared" si="161"/>
        <v>0.48835194546230598</v>
      </c>
      <c r="CK928" s="29" t="s">
        <v>107</v>
      </c>
      <c r="CL928">
        <v>0.15163408510491852</v>
      </c>
      <c r="CM928">
        <v>0.35361192885420345</v>
      </c>
      <c r="CN928">
        <v>0.14314382466796499</v>
      </c>
      <c r="CO928">
        <f t="shared" si="162"/>
        <v>0.47191549662535248</v>
      </c>
      <c r="CP928" t="s">
        <v>106</v>
      </c>
      <c r="CQ928" s="27">
        <v>0.16899744510491851</v>
      </c>
      <c r="CR928" s="28">
        <v>0.64366156595420354</v>
      </c>
      <c r="CS928" s="28">
        <v>0.21265667861796497</v>
      </c>
      <c r="CT928" s="28">
        <f t="shared" si="163"/>
        <v>0.49776911706230598</v>
      </c>
      <c r="CU928" s="29" t="s">
        <v>107</v>
      </c>
      <c r="CV928">
        <v>50031.713003577403</v>
      </c>
      <c r="CW928">
        <v>8407.5085084952498</v>
      </c>
      <c r="CX928">
        <v>0.32877167195738749</v>
      </c>
      <c r="CY928">
        <f t="shared" si="154"/>
        <v>0.85486376281159093</v>
      </c>
      <c r="CZ928">
        <f t="shared" si="164"/>
        <v>0.68996092241425266</v>
      </c>
    </row>
    <row r="929" spans="1:104" x14ac:dyDescent="0.25">
      <c r="A929">
        <v>1</v>
      </c>
      <c r="B929" s="15">
        <v>13730</v>
      </c>
      <c r="C929" s="15">
        <v>-64.365207679999997</v>
      </c>
      <c r="D929" s="15">
        <v>-17.342367809999999</v>
      </c>
      <c r="E929" s="15">
        <v>295</v>
      </c>
      <c r="F929" s="15">
        <v>0</v>
      </c>
      <c r="G929" s="15">
        <v>0</v>
      </c>
      <c r="H929" s="17">
        <v>3</v>
      </c>
      <c r="I929" s="19">
        <v>0</v>
      </c>
      <c r="J929" s="19">
        <v>0</v>
      </c>
      <c r="K929" s="19">
        <v>0</v>
      </c>
      <c r="L929" s="15">
        <v>0</v>
      </c>
      <c r="M929" s="15">
        <v>0</v>
      </c>
      <c r="N929" s="15">
        <v>0</v>
      </c>
      <c r="O929" s="19">
        <v>188.939764</v>
      </c>
      <c r="P929" s="19">
        <v>52.853061363874687</v>
      </c>
      <c r="Q929" s="20">
        <v>3.574812113516308</v>
      </c>
      <c r="R929" s="21">
        <v>0.192</v>
      </c>
      <c r="S929" s="22">
        <v>0.30499999999999999</v>
      </c>
      <c r="T929" s="22">
        <v>0.69400000000000006</v>
      </c>
      <c r="U929" s="19">
        <v>0</v>
      </c>
      <c r="V929" s="19">
        <v>16.120183715981778</v>
      </c>
      <c r="W929" s="19">
        <v>36.680024586529036</v>
      </c>
      <c r="X929" s="19">
        <v>3990.2826682211926</v>
      </c>
      <c r="Y929" s="19">
        <v>0</v>
      </c>
      <c r="Z929" s="19">
        <v>3990.2826682211926</v>
      </c>
      <c r="AA929">
        <v>63.591337078182605</v>
      </c>
      <c r="AB929">
        <v>1</v>
      </c>
      <c r="AC929">
        <v>0.315</v>
      </c>
      <c r="AD929">
        <v>0.68500000000000005</v>
      </c>
      <c r="AE929">
        <v>0</v>
      </c>
      <c r="AF929">
        <v>20.03127117962752</v>
      </c>
      <c r="AG929">
        <v>43.560065898555088</v>
      </c>
      <c r="AH929">
        <v>27442.653921645324</v>
      </c>
      <c r="AI929">
        <v>0</v>
      </c>
      <c r="AJ929">
        <v>26247.257904911701</v>
      </c>
      <c r="AK929">
        <v>22058.769105424399</v>
      </c>
      <c r="AL929">
        <v>42.705273582010747</v>
      </c>
      <c r="AM929" s="19">
        <v>53.443549296318665</v>
      </c>
      <c r="AN929">
        <v>0.83235200000000009</v>
      </c>
      <c r="AO929">
        <v>0.55143320000000007</v>
      </c>
      <c r="AP929">
        <v>0.18727920000000001</v>
      </c>
      <c r="AQ929">
        <v>1</v>
      </c>
      <c r="AR929">
        <v>0</v>
      </c>
      <c r="AS929">
        <v>2</v>
      </c>
      <c r="AT929">
        <v>1.48</v>
      </c>
      <c r="AU929">
        <v>1</v>
      </c>
      <c r="AV929">
        <v>2</v>
      </c>
      <c r="AW929">
        <v>1.5</v>
      </c>
      <c r="AX929">
        <v>1</v>
      </c>
      <c r="AY929">
        <v>2</v>
      </c>
      <c r="AZ929">
        <v>0.6</v>
      </c>
      <c r="BA929">
        <v>0.3</v>
      </c>
      <c r="BB929">
        <v>0.8</v>
      </c>
      <c r="BC929" s="27">
        <v>0.38097855730328195</v>
      </c>
      <c r="BD929" s="28">
        <v>0.67799761120327573</v>
      </c>
      <c r="BE929" s="28">
        <v>0.35043501324651688</v>
      </c>
      <c r="BF929" s="28">
        <f t="shared" si="155"/>
        <v>0.6353505096755685</v>
      </c>
      <c r="BG929" s="29" t="s">
        <v>106</v>
      </c>
      <c r="BH929">
        <v>0.37379364930328196</v>
      </c>
      <c r="BI929">
        <v>0.50049730710327567</v>
      </c>
      <c r="BJ929">
        <v>0.32467348697051696</v>
      </c>
      <c r="BK929">
        <f t="shared" si="156"/>
        <v>0.60958898339956857</v>
      </c>
      <c r="BL929" t="s">
        <v>106</v>
      </c>
      <c r="BM929" s="27">
        <v>0.38955588930328194</v>
      </c>
      <c r="BN929" s="28">
        <v>0.79639015840327576</v>
      </c>
      <c r="BO929" s="28">
        <v>0.37474669602051691</v>
      </c>
      <c r="BP929" s="28">
        <f t="shared" si="157"/>
        <v>0.65966219244956847</v>
      </c>
      <c r="BQ929" s="29" t="s">
        <v>106</v>
      </c>
      <c r="BR929">
        <v>0.29172633682132593</v>
      </c>
      <c r="BS929">
        <v>0.67799761120327573</v>
      </c>
      <c r="BT929">
        <v>0.28323625938999331</v>
      </c>
      <c r="BU929">
        <f t="shared" si="158"/>
        <v>0.56815175581904498</v>
      </c>
      <c r="BV929" t="s">
        <v>106</v>
      </c>
      <c r="BW929" s="27">
        <v>0.28454142882132594</v>
      </c>
      <c r="BX929" s="28">
        <v>0.50049730710327567</v>
      </c>
      <c r="BY929" s="28">
        <v>0.25747473311399327</v>
      </c>
      <c r="BZ929" s="28">
        <f t="shared" si="159"/>
        <v>0.54239022954304494</v>
      </c>
      <c r="CA929" s="29" t="s">
        <v>106</v>
      </c>
      <c r="CB929">
        <v>0.30030366882132586</v>
      </c>
      <c r="CC929">
        <v>0.79639015840327576</v>
      </c>
      <c r="CD929">
        <v>0.30754794216399328</v>
      </c>
      <c r="CE929">
        <f t="shared" si="160"/>
        <v>0.58521916525037754</v>
      </c>
      <c r="CF929" t="s">
        <v>107</v>
      </c>
      <c r="CG929" s="27">
        <v>0.17602901397434589</v>
      </c>
      <c r="CH929" s="28">
        <v>0.67799761120327573</v>
      </c>
      <c r="CI929" s="28">
        <v>0.1961267636500553</v>
      </c>
      <c r="CJ929" s="28">
        <f t="shared" si="161"/>
        <v>0.46094451040339751</v>
      </c>
      <c r="CK929" s="29" t="s">
        <v>107</v>
      </c>
      <c r="CL929">
        <v>0.16884410597434588</v>
      </c>
      <c r="CM929">
        <v>0.50049730710327567</v>
      </c>
      <c r="CN929">
        <v>0.17036523737405529</v>
      </c>
      <c r="CO929">
        <f t="shared" si="162"/>
        <v>0.45375960240339752</v>
      </c>
      <c r="CP929" t="s">
        <v>107</v>
      </c>
      <c r="CQ929" s="27">
        <v>0.18460634597434589</v>
      </c>
      <c r="CR929" s="28">
        <v>0.79639015840327576</v>
      </c>
      <c r="CS929" s="28">
        <v>0.22043844642405525</v>
      </c>
      <c r="CT929" s="28">
        <f t="shared" si="163"/>
        <v>0.4695218424033975</v>
      </c>
      <c r="CU929" s="29" t="s">
        <v>107</v>
      </c>
      <c r="CV929">
        <v>48752.097698585698</v>
      </c>
      <c r="CW929">
        <v>7948.9171347728297</v>
      </c>
      <c r="CX929">
        <v>0.28491549642905162</v>
      </c>
      <c r="CY929">
        <f t="shared" si="154"/>
        <v>0.9629131076323274</v>
      </c>
      <c r="CZ929">
        <f t="shared" si="164"/>
        <v>0.66589405373233357</v>
      </c>
    </row>
    <row r="930" spans="1:104" x14ac:dyDescent="0.25">
      <c r="A930">
        <v>1</v>
      </c>
      <c r="B930" s="15">
        <v>13738</v>
      </c>
      <c r="C930" s="15">
        <v>-64.658702239999997</v>
      </c>
      <c r="D930" s="15">
        <v>-17.068943139999998</v>
      </c>
      <c r="E930" s="15">
        <v>248</v>
      </c>
      <c r="F930" s="15">
        <v>0</v>
      </c>
      <c r="G930" s="15">
        <v>0</v>
      </c>
      <c r="H930" s="17">
        <v>2</v>
      </c>
      <c r="I930" s="19">
        <v>0</v>
      </c>
      <c r="J930" s="19">
        <v>0</v>
      </c>
      <c r="K930" s="19">
        <v>0</v>
      </c>
      <c r="L930" s="15">
        <v>0</v>
      </c>
      <c r="M930" s="15">
        <v>0</v>
      </c>
      <c r="N930" s="15">
        <v>0</v>
      </c>
      <c r="O930" s="19">
        <v>199.840135</v>
      </c>
      <c r="P930" s="19">
        <v>55.902276437497704</v>
      </c>
      <c r="Q930" s="20">
        <v>3.5748121138400144</v>
      </c>
      <c r="R930" s="21">
        <v>0.182</v>
      </c>
      <c r="S930" s="22">
        <v>0.30500000000000005</v>
      </c>
      <c r="T930" s="22">
        <v>0.69400000000000006</v>
      </c>
      <c r="U930" s="19">
        <v>0</v>
      </c>
      <c r="V930" s="19">
        <v>17.050194313436801</v>
      </c>
      <c r="W930" s="19">
        <v>38.796179847623414</v>
      </c>
      <c r="X930" s="19">
        <v>4000.6740289740837</v>
      </c>
      <c r="Y930" s="19">
        <v>0</v>
      </c>
      <c r="Z930" s="19">
        <v>4000.6740289740837</v>
      </c>
      <c r="AA930">
        <v>67.260068067961981</v>
      </c>
      <c r="AB930">
        <v>1</v>
      </c>
      <c r="AC930">
        <v>0.31500000000000006</v>
      </c>
      <c r="AD930">
        <v>0.68499999999999994</v>
      </c>
      <c r="AE930">
        <v>0</v>
      </c>
      <c r="AF930">
        <v>21.186921441408028</v>
      </c>
      <c r="AG930">
        <v>46.073146626553957</v>
      </c>
      <c r="AH930">
        <v>29025.8839575282</v>
      </c>
      <c r="AI930">
        <v>0</v>
      </c>
      <c r="AJ930">
        <v>27761.522785898502</v>
      </c>
      <c r="AK930">
        <v>23562.126464045999</v>
      </c>
      <c r="AL930">
        <v>45.728062125873123</v>
      </c>
      <c r="AM930" s="19">
        <v>57.0858537563374</v>
      </c>
      <c r="AN930">
        <v>0.82156800000000008</v>
      </c>
      <c r="AO930">
        <v>0.54428880000000002</v>
      </c>
      <c r="AP930">
        <v>0.18485279999999998</v>
      </c>
      <c r="AQ930">
        <v>1</v>
      </c>
      <c r="AR930">
        <v>0</v>
      </c>
      <c r="AS930">
        <v>2</v>
      </c>
      <c r="AT930">
        <v>1.48</v>
      </c>
      <c r="AU930">
        <v>1</v>
      </c>
      <c r="AV930">
        <v>2</v>
      </c>
      <c r="AW930">
        <v>1.5</v>
      </c>
      <c r="AX930">
        <v>1</v>
      </c>
      <c r="AY930">
        <v>2</v>
      </c>
      <c r="AZ930">
        <v>0.6</v>
      </c>
      <c r="BA930">
        <v>0.3</v>
      </c>
      <c r="BB930">
        <v>0.8</v>
      </c>
      <c r="BC930" s="27">
        <v>0.3733851172449158</v>
      </c>
      <c r="BD930" s="28">
        <v>0.66842661478593612</v>
      </c>
      <c r="BE930" s="28">
        <v>0.34286970757788116</v>
      </c>
      <c r="BF930" s="28">
        <f t="shared" si="155"/>
        <v>0.61778345202596152</v>
      </c>
      <c r="BG930" s="29" t="s">
        <v>106</v>
      </c>
      <c r="BH930">
        <v>0.36620020924491581</v>
      </c>
      <c r="BI930">
        <v>0.49092631068593606</v>
      </c>
      <c r="BJ930">
        <v>0.31710818130188123</v>
      </c>
      <c r="BK930">
        <f t="shared" si="156"/>
        <v>0.5920219257499616</v>
      </c>
      <c r="BL930" t="s">
        <v>106</v>
      </c>
      <c r="BM930" s="27">
        <v>0.38196244924491579</v>
      </c>
      <c r="BN930" s="28">
        <v>0.78681916198593616</v>
      </c>
      <c r="BO930" s="28">
        <v>0.36718139035188119</v>
      </c>
      <c r="BP930" s="28">
        <f t="shared" si="157"/>
        <v>0.6420951347999615</v>
      </c>
      <c r="BQ930" s="29" t="s">
        <v>106</v>
      </c>
      <c r="BR930">
        <v>0.28528925362361179</v>
      </c>
      <c r="BS930">
        <v>0.66842661478593612</v>
      </c>
      <c r="BT930">
        <v>0.27654158461019879</v>
      </c>
      <c r="BU930">
        <f t="shared" si="158"/>
        <v>0.5514553290582791</v>
      </c>
      <c r="BV930" t="s">
        <v>106</v>
      </c>
      <c r="BW930" s="27">
        <v>0.27810434562361175</v>
      </c>
      <c r="BX930" s="28">
        <v>0.49092631068593606</v>
      </c>
      <c r="BY930" s="28">
        <v>0.25078005833419881</v>
      </c>
      <c r="BZ930" s="28">
        <f t="shared" si="159"/>
        <v>0.52569380278227917</v>
      </c>
      <c r="CA930" s="29" t="s">
        <v>106</v>
      </c>
      <c r="CB930">
        <v>0.29386658562361179</v>
      </c>
      <c r="CC930">
        <v>0.78681916198593616</v>
      </c>
      <c r="CD930">
        <v>0.30085326738419882</v>
      </c>
      <c r="CE930">
        <f t="shared" si="160"/>
        <v>0.56878033007169215</v>
      </c>
      <c r="CF930" t="s">
        <v>107</v>
      </c>
      <c r="CG930" s="27">
        <v>0.17109091189229175</v>
      </c>
      <c r="CH930" s="28">
        <v>0.66842661478593612</v>
      </c>
      <c r="CI930" s="28">
        <v>0.19056068446690677</v>
      </c>
      <c r="CJ930" s="28">
        <f t="shared" si="161"/>
        <v>0.44600465634037212</v>
      </c>
      <c r="CK930" s="29" t="s">
        <v>107</v>
      </c>
      <c r="CL930">
        <v>0.16390600389229176</v>
      </c>
      <c r="CM930">
        <v>0.49092631068593606</v>
      </c>
      <c r="CN930">
        <v>0.16479915819090676</v>
      </c>
      <c r="CO930">
        <f t="shared" si="162"/>
        <v>0.43881974834037213</v>
      </c>
      <c r="CP930" t="s">
        <v>107</v>
      </c>
      <c r="CQ930" s="27">
        <v>0.17966824389229175</v>
      </c>
      <c r="CR930" s="28">
        <v>0.78681916198593616</v>
      </c>
      <c r="CS930" s="28">
        <v>0.21487236724090675</v>
      </c>
      <c r="CT930" s="28">
        <f t="shared" si="163"/>
        <v>0.45458198834037211</v>
      </c>
      <c r="CU930" s="29" t="s">
        <v>107</v>
      </c>
      <c r="CV930">
        <v>50031.713003577403</v>
      </c>
      <c r="CW930">
        <v>8407.5085084952498</v>
      </c>
      <c r="CX930">
        <v>0.27491374444808037</v>
      </c>
      <c r="CY930">
        <f t="shared" si="154"/>
        <v>0.94334035923401649</v>
      </c>
      <c r="CZ930">
        <f t="shared" si="164"/>
        <v>0.64829886169299611</v>
      </c>
    </row>
    <row r="931" spans="1:104" x14ac:dyDescent="0.25">
      <c r="A931">
        <v>1</v>
      </c>
      <c r="B931" s="15">
        <v>13754</v>
      </c>
      <c r="C931" s="15">
        <v>-65.082923640000004</v>
      </c>
      <c r="D931" s="15">
        <v>-17.035167529999999</v>
      </c>
      <c r="E931" s="15">
        <v>264</v>
      </c>
      <c r="F931" s="15">
        <v>0</v>
      </c>
      <c r="G931" s="15">
        <v>0</v>
      </c>
      <c r="H931" s="17">
        <v>2</v>
      </c>
      <c r="I931" s="19">
        <v>0</v>
      </c>
      <c r="J931" s="19">
        <v>0</v>
      </c>
      <c r="K931" s="19">
        <v>0</v>
      </c>
      <c r="L931" s="15">
        <v>0</v>
      </c>
      <c r="M931" s="15">
        <v>0</v>
      </c>
      <c r="N931" s="15">
        <v>0</v>
      </c>
      <c r="O931" s="19">
        <v>174.405936</v>
      </c>
      <c r="P931" s="19">
        <v>48.787441236463167</v>
      </c>
      <c r="Q931" s="20">
        <v>3.5748121151648147</v>
      </c>
      <c r="R931" s="21">
        <v>0.10399999999999998</v>
      </c>
      <c r="S931" s="22">
        <v>0.31000000000000005</v>
      </c>
      <c r="T931" s="22">
        <v>0.68900000000000006</v>
      </c>
      <c r="U931" s="19">
        <v>0</v>
      </c>
      <c r="V931" s="19">
        <v>15.124106783303585</v>
      </c>
      <c r="W931" s="19">
        <v>33.614547011923122</v>
      </c>
      <c r="X931" s="19">
        <v>2020.5361721029508</v>
      </c>
      <c r="Y931" s="19">
        <v>0</v>
      </c>
      <c r="Z931" s="19">
        <v>2020.5361721029508</v>
      </c>
      <c r="AA931">
        <v>58.699695777975094</v>
      </c>
      <c r="AB931">
        <v>1</v>
      </c>
      <c r="AC931">
        <v>0.31500000000000006</v>
      </c>
      <c r="AD931">
        <v>0.68499999999999994</v>
      </c>
      <c r="AE931">
        <v>0</v>
      </c>
      <c r="AF931">
        <v>18.49040417006216</v>
      </c>
      <c r="AG931">
        <v>40.209291607912938</v>
      </c>
      <c r="AH931">
        <v>25331.680548882614</v>
      </c>
      <c r="AI931">
        <v>0</v>
      </c>
      <c r="AJ931">
        <v>24228.238051574001</v>
      </c>
      <c r="AK931">
        <v>22133.9936541688</v>
      </c>
      <c r="AL931">
        <v>43.713547347871</v>
      </c>
      <c r="AM931" s="19">
        <v>53.625801889382927</v>
      </c>
      <c r="AN931">
        <v>0.8143786666666667</v>
      </c>
      <c r="AO931">
        <v>0.53952586666666669</v>
      </c>
      <c r="AP931">
        <v>0.18323519999999999</v>
      </c>
      <c r="AQ931">
        <v>1</v>
      </c>
      <c r="AR931">
        <v>0</v>
      </c>
      <c r="AS931">
        <v>2</v>
      </c>
      <c r="AT931">
        <v>1.48</v>
      </c>
      <c r="AU931">
        <v>1</v>
      </c>
      <c r="AV931">
        <v>2</v>
      </c>
      <c r="AW931">
        <v>1.5</v>
      </c>
      <c r="AX931">
        <v>1</v>
      </c>
      <c r="AY931">
        <v>2</v>
      </c>
      <c r="AZ931">
        <v>0.6</v>
      </c>
      <c r="BA931">
        <v>0.3</v>
      </c>
      <c r="BB931">
        <v>0.8</v>
      </c>
      <c r="BC931" s="27">
        <v>0.37504618204404244</v>
      </c>
      <c r="BD931" s="28">
        <v>0.67896516506466464</v>
      </c>
      <c r="BE931" s="28">
        <v>0.34609479607240146</v>
      </c>
      <c r="BF931" s="28">
        <f t="shared" si="155"/>
        <v>0.61814097909127297</v>
      </c>
      <c r="BG931" s="29" t="s">
        <v>106</v>
      </c>
      <c r="BH931">
        <v>0.36786127404404245</v>
      </c>
      <c r="BI931">
        <v>0.50146486096466458</v>
      </c>
      <c r="BJ931">
        <v>0.32033326979640153</v>
      </c>
      <c r="BK931">
        <f t="shared" si="156"/>
        <v>0.59237945281527304</v>
      </c>
      <c r="BL931" t="s">
        <v>106</v>
      </c>
      <c r="BM931" s="27">
        <v>0.38362351404404244</v>
      </c>
      <c r="BN931" s="28">
        <v>0.79735771226466468</v>
      </c>
      <c r="BO931" s="28">
        <v>0.37040647884640149</v>
      </c>
      <c r="BP931" s="28">
        <f t="shared" si="157"/>
        <v>0.64245266186527306</v>
      </c>
      <c r="BQ931" s="29" t="s">
        <v>106</v>
      </c>
      <c r="BR931">
        <v>0.28772122299650643</v>
      </c>
      <c r="BS931">
        <v>0.67896516506466464</v>
      </c>
      <c r="BT931">
        <v>0.28034709369727989</v>
      </c>
      <c r="BU931">
        <f t="shared" si="158"/>
        <v>0.55239327671615146</v>
      </c>
      <c r="BV931" t="s">
        <v>106</v>
      </c>
      <c r="BW931" s="27">
        <v>0.28053631499650644</v>
      </c>
      <c r="BX931" s="28">
        <v>0.50146486096466458</v>
      </c>
      <c r="BY931" s="28">
        <v>0.25458556742127986</v>
      </c>
      <c r="BZ931" s="28">
        <f t="shared" si="159"/>
        <v>0.52663175044015142</v>
      </c>
      <c r="CA931" s="29" t="s">
        <v>106</v>
      </c>
      <c r="CB931">
        <v>0.29629855499650642</v>
      </c>
      <c r="CC931">
        <v>0.79735771226466468</v>
      </c>
      <c r="CD931">
        <v>0.30465877647127987</v>
      </c>
      <c r="CE931">
        <f t="shared" si="160"/>
        <v>0.56834473801537788</v>
      </c>
      <c r="CF931" t="s">
        <v>107</v>
      </c>
      <c r="CG931" s="27">
        <v>0.17452220200895976</v>
      </c>
      <c r="CH931" s="28">
        <v>0.67896516506466464</v>
      </c>
      <c r="CI931" s="28">
        <v>0.19511859061841852</v>
      </c>
      <c r="CJ931" s="28">
        <f t="shared" si="161"/>
        <v>0.44656838502783125</v>
      </c>
      <c r="CK931" s="29" t="s">
        <v>107</v>
      </c>
      <c r="CL931">
        <v>0.16733729400895977</v>
      </c>
      <c r="CM931">
        <v>0.50146486096466458</v>
      </c>
      <c r="CN931">
        <v>0.16935706434241851</v>
      </c>
      <c r="CO931">
        <f t="shared" si="162"/>
        <v>0.43938347702783132</v>
      </c>
      <c r="CP931" t="s">
        <v>107</v>
      </c>
      <c r="CQ931" s="27">
        <v>0.18309953400895979</v>
      </c>
      <c r="CR931" s="28">
        <v>0.79735771226466468</v>
      </c>
      <c r="CS931" s="28">
        <v>0.2194302733924185</v>
      </c>
      <c r="CT931" s="28">
        <f t="shared" si="163"/>
        <v>0.4551457170278313</v>
      </c>
      <c r="CU931" s="29" t="s">
        <v>107</v>
      </c>
      <c r="CV931">
        <v>46987.058830504699</v>
      </c>
      <c r="CW931">
        <v>7337.4619722468897</v>
      </c>
      <c r="CX931">
        <v>0.27204618301887151</v>
      </c>
      <c r="CY931">
        <f t="shared" si="154"/>
        <v>0.95101134808353616</v>
      </c>
      <c r="CZ931">
        <f t="shared" si="164"/>
        <v>0.6470923650629139</v>
      </c>
    </row>
    <row r="932" spans="1:104" x14ac:dyDescent="0.25">
      <c r="A932">
        <v>1</v>
      </c>
      <c r="B932" s="15">
        <v>13755</v>
      </c>
      <c r="C932" s="15">
        <v>-64.421116839999996</v>
      </c>
      <c r="D932" s="15">
        <v>-17.161027610000001</v>
      </c>
      <c r="E932" s="15">
        <v>241</v>
      </c>
      <c r="F932" s="15">
        <v>0</v>
      </c>
      <c r="G932" s="15">
        <v>0</v>
      </c>
      <c r="H932" s="17">
        <v>3</v>
      </c>
      <c r="I932" s="19">
        <v>0</v>
      </c>
      <c r="J932" s="19">
        <v>0</v>
      </c>
      <c r="K932" s="19">
        <v>1</v>
      </c>
      <c r="L932" s="15">
        <v>0</v>
      </c>
      <c r="M932" s="15">
        <v>0</v>
      </c>
      <c r="N932" s="15">
        <v>1.2032</v>
      </c>
      <c r="O932" s="19">
        <v>221.64087699999999</v>
      </c>
      <c r="P932" s="19">
        <v>62.000706584743718</v>
      </c>
      <c r="Q932" s="20">
        <v>3.574812114391908</v>
      </c>
      <c r="R932" s="21">
        <v>0.14799999999999999</v>
      </c>
      <c r="S932" s="22">
        <v>0.30499999999999999</v>
      </c>
      <c r="T932" s="22">
        <v>0.69399999999999984</v>
      </c>
      <c r="U932" s="19">
        <v>0</v>
      </c>
      <c r="V932" s="19">
        <v>18.910215508346834</v>
      </c>
      <c r="W932" s="19">
        <v>43.028490369812133</v>
      </c>
      <c r="X932" s="19">
        <v>3608.2003124877092</v>
      </c>
      <c r="Y932" s="19">
        <v>1560</v>
      </c>
      <c r="Z932" s="19">
        <v>5168.2003124877092</v>
      </c>
      <c r="AA932">
        <v>74.597530047520749</v>
      </c>
      <c r="AB932">
        <v>1</v>
      </c>
      <c r="AC932">
        <v>0.315</v>
      </c>
      <c r="AD932">
        <v>0.68500000000000005</v>
      </c>
      <c r="AE932">
        <v>0</v>
      </c>
      <c r="AF932">
        <v>23.498221964969037</v>
      </c>
      <c r="AG932">
        <v>51.099308082551715</v>
      </c>
      <c r="AH932">
        <v>32192.344029293941</v>
      </c>
      <c r="AI932">
        <v>1876.992</v>
      </c>
      <c r="AJ932">
        <v>32667.044547802099</v>
      </c>
      <c r="AK932">
        <v>28648.731652672301</v>
      </c>
      <c r="AL932">
        <v>52.824602010201644</v>
      </c>
      <c r="AM932" s="19">
        <v>65.421425472978683</v>
      </c>
      <c r="AN932">
        <v>0.81797333333333333</v>
      </c>
      <c r="AO932">
        <v>0.54190733333333341</v>
      </c>
      <c r="AP932">
        <v>0.18404399999999999</v>
      </c>
      <c r="AQ932">
        <v>1</v>
      </c>
      <c r="AR932">
        <v>0</v>
      </c>
      <c r="AS932">
        <v>2</v>
      </c>
      <c r="AT932">
        <v>1.48</v>
      </c>
      <c r="AU932">
        <v>1</v>
      </c>
      <c r="AV932">
        <v>2</v>
      </c>
      <c r="AW932">
        <v>1.5</v>
      </c>
      <c r="AX932">
        <v>1</v>
      </c>
      <c r="AY932">
        <v>2</v>
      </c>
      <c r="AZ932">
        <v>0.6</v>
      </c>
      <c r="BA932">
        <v>0.3</v>
      </c>
      <c r="BB932">
        <v>0.8</v>
      </c>
      <c r="BC932" s="27">
        <v>0.36445229979155314</v>
      </c>
      <c r="BD932" s="28">
        <v>0.6570887382224555</v>
      </c>
      <c r="BE932" s="28">
        <v>0.33368627415800978</v>
      </c>
      <c r="BF932" s="28">
        <f t="shared" si="155"/>
        <v>0.5728495570834975</v>
      </c>
      <c r="BG932" s="29" t="s">
        <v>106</v>
      </c>
      <c r="BH932">
        <v>0.35726739179155309</v>
      </c>
      <c r="BI932">
        <v>0.47958843412245555</v>
      </c>
      <c r="BJ932">
        <v>0.30792474788200985</v>
      </c>
      <c r="BK932">
        <f t="shared" si="156"/>
        <v>0.54708803080749757</v>
      </c>
      <c r="BL932" t="s">
        <v>106</v>
      </c>
      <c r="BM932" s="27">
        <v>0.37302963179155313</v>
      </c>
      <c r="BN932" s="28">
        <v>0.77548128542245565</v>
      </c>
      <c r="BO932" s="28">
        <v>0.35799795693200981</v>
      </c>
      <c r="BP932" s="28">
        <f t="shared" si="157"/>
        <v>0.59716123985749747</v>
      </c>
      <c r="BQ932" s="29" t="s">
        <v>106</v>
      </c>
      <c r="BR932">
        <v>0.27674188845713316</v>
      </c>
      <c r="BS932">
        <v>0.6570887382224555</v>
      </c>
      <c r="BT932">
        <v>0.26764836148660781</v>
      </c>
      <c r="BU932">
        <f t="shared" si="158"/>
        <v>0.50681164441209559</v>
      </c>
      <c r="BV932" t="s">
        <v>106</v>
      </c>
      <c r="BW932" s="27">
        <v>0.26955698045713317</v>
      </c>
      <c r="BX932" s="28">
        <v>0.47958843412245555</v>
      </c>
      <c r="BY932" s="28">
        <v>0.2418868352106078</v>
      </c>
      <c r="BZ932" s="28">
        <f t="shared" si="159"/>
        <v>0.48105011813609555</v>
      </c>
      <c r="CA932" s="29" t="s">
        <v>106</v>
      </c>
      <c r="CB932">
        <v>0.28531922045713309</v>
      </c>
      <c r="CC932">
        <v>0.77548128542245565</v>
      </c>
      <c r="CD932">
        <v>0.29196004426060784</v>
      </c>
      <c r="CE932">
        <f t="shared" si="160"/>
        <v>0.52448250338262081</v>
      </c>
      <c r="CF932" t="s">
        <v>107</v>
      </c>
      <c r="CG932" s="27">
        <v>0.16304320709769982</v>
      </c>
      <c r="CH932" s="28">
        <v>0.6570887382224555</v>
      </c>
      <c r="CI932" s="28">
        <v>0.18204365987553112</v>
      </c>
      <c r="CJ932" s="28">
        <f t="shared" si="161"/>
        <v>0.40220649002318754</v>
      </c>
      <c r="CK932" s="29" t="s">
        <v>107</v>
      </c>
      <c r="CL932">
        <v>0.1558582990976998</v>
      </c>
      <c r="CM932">
        <v>0.47958843412245555</v>
      </c>
      <c r="CN932">
        <v>0.15628213359953111</v>
      </c>
      <c r="CO932">
        <f t="shared" si="162"/>
        <v>0.39502158202318749</v>
      </c>
      <c r="CP932" t="s">
        <v>107</v>
      </c>
      <c r="CQ932" s="27">
        <v>0.17162053909769978</v>
      </c>
      <c r="CR932" s="28">
        <v>0.77548128542245565</v>
      </c>
      <c r="CS932" s="28">
        <v>0.20635534264953109</v>
      </c>
      <c r="CT932" s="28">
        <f t="shared" si="163"/>
        <v>0.41078382202318753</v>
      </c>
      <c r="CU932" s="29" t="s">
        <v>107</v>
      </c>
      <c r="CV932">
        <v>52490.2401765264</v>
      </c>
      <c r="CW932">
        <v>9324.6912559400898</v>
      </c>
      <c r="CX932">
        <v>0.23916328292548772</v>
      </c>
      <c r="CY932">
        <f t="shared" si="154"/>
        <v>0.89625202114794322</v>
      </c>
      <c r="CZ932">
        <f t="shared" si="164"/>
        <v>0.60361558271704085</v>
      </c>
    </row>
    <row r="933" spans="1:104" x14ac:dyDescent="0.25">
      <c r="A933">
        <v>1</v>
      </c>
      <c r="B933" s="15">
        <v>13762</v>
      </c>
      <c r="C933" s="15">
        <v>-64.797190479999998</v>
      </c>
      <c r="D933" s="15">
        <v>-17.03068386</v>
      </c>
      <c r="E933" s="15">
        <v>214</v>
      </c>
      <c r="F933" s="15">
        <v>0</v>
      </c>
      <c r="G933" s="15">
        <v>0</v>
      </c>
      <c r="H933" s="17">
        <v>3</v>
      </c>
      <c r="I933" s="19">
        <v>0</v>
      </c>
      <c r="J933" s="19">
        <v>0</v>
      </c>
      <c r="K933" s="19">
        <v>1</v>
      </c>
      <c r="L933" s="15">
        <v>0</v>
      </c>
      <c r="M933" s="15">
        <v>0</v>
      </c>
      <c r="N933" s="15">
        <v>1.2032</v>
      </c>
      <c r="O933" s="19">
        <v>210.74050600000001</v>
      </c>
      <c r="P933" s="19">
        <v>58.951491511120707</v>
      </c>
      <c r="Q933" s="20">
        <v>3.5748121141302347</v>
      </c>
      <c r="R933" s="21">
        <v>1.7000000000000001E-2</v>
      </c>
      <c r="S933" s="22">
        <v>0.31000000000000005</v>
      </c>
      <c r="T933" s="22">
        <v>0.68899999999999995</v>
      </c>
      <c r="U933" s="19">
        <v>0</v>
      </c>
      <c r="V933" s="19">
        <v>18.274962368447422</v>
      </c>
      <c r="W933" s="19">
        <v>40.617577651162165</v>
      </c>
      <c r="X933" s="19">
        <v>399.0882744932058</v>
      </c>
      <c r="Y933" s="19">
        <v>1560</v>
      </c>
      <c r="Z933" s="19">
        <v>1959.0882744932057</v>
      </c>
      <c r="AA933">
        <v>70.928799057741372</v>
      </c>
      <c r="AB933">
        <v>1</v>
      </c>
      <c r="AC933">
        <v>0.31500000000000006</v>
      </c>
      <c r="AD933">
        <v>0.68499999999999994</v>
      </c>
      <c r="AE933">
        <v>0</v>
      </c>
      <c r="AF933">
        <v>22.342571703188536</v>
      </c>
      <c r="AG933">
        <v>48.586227354552832</v>
      </c>
      <c r="AH933">
        <v>30609.113993411076</v>
      </c>
      <c r="AI933">
        <v>1876.992</v>
      </c>
      <c r="AJ933">
        <v>31152.7796667724</v>
      </c>
      <c r="AK933">
        <v>30712.612224738201</v>
      </c>
      <c r="AL933">
        <v>57.949316155431653</v>
      </c>
      <c r="AM933" s="19">
        <v>69.926623702052325</v>
      </c>
      <c r="AN933">
        <v>0.8143786666666667</v>
      </c>
      <c r="AO933">
        <v>0.53952586666666669</v>
      </c>
      <c r="AP933">
        <v>0.18323519999999999</v>
      </c>
      <c r="AQ933">
        <v>1</v>
      </c>
      <c r="AR933">
        <v>0</v>
      </c>
      <c r="AS933">
        <v>2</v>
      </c>
      <c r="AT933">
        <v>1.48</v>
      </c>
      <c r="AU933">
        <v>1</v>
      </c>
      <c r="AV933">
        <v>2</v>
      </c>
      <c r="AW933">
        <v>1.5</v>
      </c>
      <c r="AX933">
        <v>1</v>
      </c>
      <c r="AY933">
        <v>2</v>
      </c>
      <c r="AZ933">
        <v>0.6</v>
      </c>
      <c r="BA933">
        <v>0.3</v>
      </c>
      <c r="BB933">
        <v>0.8</v>
      </c>
      <c r="BC933" s="27">
        <v>0.35987271681920024</v>
      </c>
      <c r="BD933" s="28">
        <v>0.65972794537167156</v>
      </c>
      <c r="BE933" s="28">
        <v>0.33031639914616795</v>
      </c>
      <c r="BF933" s="28">
        <f t="shared" si="155"/>
        <v>0.54737385144211803</v>
      </c>
      <c r="BG933" s="29" t="s">
        <v>106</v>
      </c>
      <c r="BH933">
        <v>0.35268780881920025</v>
      </c>
      <c r="BI933">
        <v>0.4822276412716715</v>
      </c>
      <c r="BJ933">
        <v>0.30455487287016797</v>
      </c>
      <c r="BK933">
        <f t="shared" si="156"/>
        <v>0.521612325166118</v>
      </c>
      <c r="BL933" t="s">
        <v>106</v>
      </c>
      <c r="BM933" s="27">
        <v>0.36845004881920024</v>
      </c>
      <c r="BN933" s="28">
        <v>0.7781204925716716</v>
      </c>
      <c r="BO933" s="28">
        <v>0.35462808192016798</v>
      </c>
      <c r="BP933" s="28">
        <f t="shared" si="157"/>
        <v>0.57168553421611801</v>
      </c>
      <c r="BQ933" s="29" t="s">
        <v>106</v>
      </c>
      <c r="BR933">
        <v>0.27254775777166423</v>
      </c>
      <c r="BS933">
        <v>0.65972794537167156</v>
      </c>
      <c r="BT933">
        <v>0.26456869677104639</v>
      </c>
      <c r="BU933">
        <f t="shared" si="158"/>
        <v>0.48162614906699641</v>
      </c>
      <c r="BV933" t="s">
        <v>106</v>
      </c>
      <c r="BW933" s="27">
        <v>0.26536284977166424</v>
      </c>
      <c r="BX933" s="28">
        <v>0.4822276412716715</v>
      </c>
      <c r="BY933" s="28">
        <v>0.23880717049504635</v>
      </c>
      <c r="BZ933" s="28">
        <f t="shared" si="159"/>
        <v>0.45586462279099638</v>
      </c>
      <c r="CA933" s="29" t="s">
        <v>106</v>
      </c>
      <c r="CB933">
        <v>0.28112508977166417</v>
      </c>
      <c r="CC933">
        <v>0.7781204925716716</v>
      </c>
      <c r="CD933">
        <v>0.28888037954504636</v>
      </c>
      <c r="CE933">
        <f t="shared" si="160"/>
        <v>0.4981825420676142</v>
      </c>
      <c r="CF933" t="s">
        <v>107</v>
      </c>
      <c r="CG933" s="27">
        <v>0.15934873678411754</v>
      </c>
      <c r="CH933" s="28">
        <v>0.65972794537167156</v>
      </c>
      <c r="CI933" s="28">
        <v>0.17934019369218498</v>
      </c>
      <c r="CJ933" s="28">
        <f t="shared" si="161"/>
        <v>0.37640618908006757</v>
      </c>
      <c r="CK933" s="29" t="s">
        <v>107</v>
      </c>
      <c r="CL933">
        <v>0.15216382878411755</v>
      </c>
      <c r="CM933">
        <v>0.4822276412716715</v>
      </c>
      <c r="CN933">
        <v>0.15357866741618498</v>
      </c>
      <c r="CO933">
        <f t="shared" si="162"/>
        <v>0.36922128108006758</v>
      </c>
      <c r="CP933" t="s">
        <v>107</v>
      </c>
      <c r="CQ933" s="27">
        <v>0.16792606878411756</v>
      </c>
      <c r="CR933" s="28">
        <v>0.7781204925716716</v>
      </c>
      <c r="CS933" s="28">
        <v>0.20365187646618499</v>
      </c>
      <c r="CT933" s="28">
        <f t="shared" si="163"/>
        <v>0.38498352108006761</v>
      </c>
      <c r="CU933" s="29" t="s">
        <v>107</v>
      </c>
      <c r="CV933">
        <v>51276.880223501503</v>
      </c>
      <c r="CW933">
        <v>8866.0998822176698</v>
      </c>
      <c r="CX933">
        <v>0.21705745229595003</v>
      </c>
      <c r="CY933">
        <f t="shared" si="154"/>
        <v>0.87678539766762165</v>
      </c>
      <c r="CZ933">
        <f t="shared" si="164"/>
        <v>0.57693016911515027</v>
      </c>
    </row>
    <row r="934" spans="1:104" x14ac:dyDescent="0.25">
      <c r="A934">
        <v>1</v>
      </c>
      <c r="B934" s="15">
        <v>13765</v>
      </c>
      <c r="C934" s="15">
        <v>-65.675922529999994</v>
      </c>
      <c r="D934" s="15">
        <v>-17.826671829999999</v>
      </c>
      <c r="E934" s="15">
        <v>3491</v>
      </c>
      <c r="F934" s="15">
        <v>1</v>
      </c>
      <c r="G934" s="15">
        <v>0</v>
      </c>
      <c r="H934" s="17">
        <v>0</v>
      </c>
      <c r="I934" s="19">
        <v>0</v>
      </c>
      <c r="J934" s="19">
        <v>0</v>
      </c>
      <c r="K934" s="19">
        <v>1</v>
      </c>
      <c r="L934" s="15">
        <v>0</v>
      </c>
      <c r="M934" s="15">
        <v>0</v>
      </c>
      <c r="N934" s="15">
        <v>1.2032</v>
      </c>
      <c r="O934" s="19">
        <v>221.64087699999999</v>
      </c>
      <c r="P934" s="19">
        <v>62.000706584743718</v>
      </c>
      <c r="Q934" s="20">
        <v>3.574812114391908</v>
      </c>
      <c r="R934" s="21">
        <v>0</v>
      </c>
      <c r="S934" s="22">
        <v>3.1E-2</v>
      </c>
      <c r="T934" s="22">
        <v>0.96800000000000008</v>
      </c>
      <c r="U934" s="19">
        <v>0</v>
      </c>
      <c r="V934" s="19">
        <v>1.9220219041270552</v>
      </c>
      <c r="W934" s="19">
        <v>60.01668397403192</v>
      </c>
      <c r="X934" s="19">
        <v>0</v>
      </c>
      <c r="Y934" s="19">
        <v>1560</v>
      </c>
      <c r="Z934" s="19">
        <v>1560</v>
      </c>
      <c r="AA934">
        <v>74.597530047520749</v>
      </c>
      <c r="AB934">
        <v>1</v>
      </c>
      <c r="AC934">
        <v>4.7E-2</v>
      </c>
      <c r="AD934">
        <v>0.95299999999999996</v>
      </c>
      <c r="AE934">
        <v>0</v>
      </c>
      <c r="AF934">
        <v>3.5060839122334753</v>
      </c>
      <c r="AG934">
        <v>71.091446135287271</v>
      </c>
      <c r="AH934">
        <v>17871.633885431838</v>
      </c>
      <c r="AI934">
        <v>1876.992</v>
      </c>
      <c r="AJ934">
        <v>18970.141407205301</v>
      </c>
      <c r="AK934">
        <v>18970.141407205301</v>
      </c>
      <c r="AL934">
        <v>62.000706584743718</v>
      </c>
      <c r="AM934" s="19">
        <v>74.597530047520749</v>
      </c>
      <c r="AN934">
        <v>0.81078400000000006</v>
      </c>
      <c r="AO934">
        <v>0.53714440000000008</v>
      </c>
      <c r="AP934">
        <v>0.18242639999999999</v>
      </c>
      <c r="AQ934">
        <v>1</v>
      </c>
      <c r="AR934">
        <v>0</v>
      </c>
      <c r="AS934">
        <v>2</v>
      </c>
      <c r="AT934">
        <v>1.48</v>
      </c>
      <c r="AU934">
        <v>1</v>
      </c>
      <c r="AV934">
        <v>2</v>
      </c>
      <c r="AW934">
        <v>1.5</v>
      </c>
      <c r="AX934">
        <v>1</v>
      </c>
      <c r="AY934">
        <v>2</v>
      </c>
      <c r="AZ934">
        <v>0.6</v>
      </c>
      <c r="BA934">
        <v>0.3</v>
      </c>
      <c r="BB934">
        <v>0.8</v>
      </c>
      <c r="BC934" s="27">
        <v>0.35103865228307796</v>
      </c>
      <c r="BD934" s="28">
        <v>0.51714408873941187</v>
      </c>
      <c r="BE934" s="28">
        <v>0.29605095922937286</v>
      </c>
      <c r="BF934" s="28">
        <f t="shared" si="155"/>
        <v>0.65723565293450237</v>
      </c>
      <c r="BG934" s="29" t="s">
        <v>106</v>
      </c>
      <c r="BH934">
        <v>0.34309246388307796</v>
      </c>
      <c r="BI934">
        <v>0.34466392673941187</v>
      </c>
      <c r="BJ934">
        <v>0.25910945123737283</v>
      </c>
      <c r="BK934">
        <f t="shared" si="156"/>
        <v>0.62029414494250235</v>
      </c>
      <c r="BL934" t="s">
        <v>106</v>
      </c>
      <c r="BM934" s="27">
        <v>0.36045582388307795</v>
      </c>
      <c r="BN934" s="28">
        <v>0.63471356383941191</v>
      </c>
      <c r="BO934" s="28">
        <v>0.32862230518737284</v>
      </c>
      <c r="BP934" s="28">
        <f t="shared" si="157"/>
        <v>0.68980699889250241</v>
      </c>
      <c r="BQ934" s="29" t="s">
        <v>106</v>
      </c>
      <c r="BR934">
        <v>0.26401286422015002</v>
      </c>
      <c r="BS934">
        <v>0.51714408873941187</v>
      </c>
      <c r="BT934">
        <v>0.24204999566352478</v>
      </c>
      <c r="BU934">
        <f t="shared" si="158"/>
        <v>0.60323468936865432</v>
      </c>
      <c r="BV934" t="s">
        <v>106</v>
      </c>
      <c r="BW934" s="27">
        <v>0.25606667582014997</v>
      </c>
      <c r="BX934" s="28">
        <v>0.34466392673941187</v>
      </c>
      <c r="BY934" s="28">
        <v>0.20510848767152484</v>
      </c>
      <c r="BZ934" s="28">
        <f t="shared" si="159"/>
        <v>0.5662931813766543</v>
      </c>
      <c r="CA934" s="29" t="s">
        <v>106</v>
      </c>
      <c r="CB934">
        <v>0.27343003582014996</v>
      </c>
      <c r="CC934">
        <v>0.63471356383941191</v>
      </c>
      <c r="CD934">
        <v>0.27462134162152479</v>
      </c>
      <c r="CE934">
        <f t="shared" si="160"/>
        <v>0.63461472952527953</v>
      </c>
      <c r="CF934" t="s">
        <v>107</v>
      </c>
      <c r="CG934" s="27">
        <v>0.15120165747190994</v>
      </c>
      <c r="CH934" s="28">
        <v>0.51714408873941187</v>
      </c>
      <c r="CI934" s="28">
        <v>0.17204874659668479</v>
      </c>
      <c r="CJ934" s="28">
        <f t="shared" si="161"/>
        <v>0.51238635117703946</v>
      </c>
      <c r="CK934" s="29" t="s">
        <v>107</v>
      </c>
      <c r="CL934">
        <v>0.14325546907190995</v>
      </c>
      <c r="CM934">
        <v>0.34466392673941187</v>
      </c>
      <c r="CN934">
        <v>0.13510723860468479</v>
      </c>
      <c r="CO934">
        <f t="shared" si="162"/>
        <v>0.49629193230981428</v>
      </c>
      <c r="CP934" t="s">
        <v>106</v>
      </c>
      <c r="CQ934" s="27">
        <v>0.16061882907190994</v>
      </c>
      <c r="CR934" s="28">
        <v>0.63471356383941191</v>
      </c>
      <c r="CS934" s="28">
        <v>0.2046200925546848</v>
      </c>
      <c r="CT934" s="28">
        <f t="shared" si="163"/>
        <v>0.52180352277703945</v>
      </c>
      <c r="CU934" s="29" t="s">
        <v>107</v>
      </c>
      <c r="CV934">
        <v>52490.2401765264</v>
      </c>
      <c r="CW934">
        <v>9324.6912559400898</v>
      </c>
      <c r="CX934">
        <v>0.36118469370512951</v>
      </c>
      <c r="CY934">
        <f t="shared" si="154"/>
        <v>0.87832878244454138</v>
      </c>
      <c r="CZ934">
        <f t="shared" si="164"/>
        <v>0.71222334598820747</v>
      </c>
    </row>
    <row r="935" spans="1:104" x14ac:dyDescent="0.25">
      <c r="A935">
        <v>1</v>
      </c>
      <c r="B935" s="15">
        <v>13768</v>
      </c>
      <c r="C935" s="15">
        <v>-66.591564340000005</v>
      </c>
      <c r="D935" s="15">
        <v>-17.612703830000001</v>
      </c>
      <c r="E935" s="15">
        <v>3668</v>
      </c>
      <c r="F935" s="15">
        <v>1</v>
      </c>
      <c r="G935" s="15">
        <v>0</v>
      </c>
      <c r="H935" s="17">
        <v>0</v>
      </c>
      <c r="I935" s="19">
        <v>0</v>
      </c>
      <c r="J935" s="19">
        <v>0</v>
      </c>
      <c r="K935" s="19">
        <v>1</v>
      </c>
      <c r="L935" s="15">
        <v>0</v>
      </c>
      <c r="M935" s="15">
        <v>0</v>
      </c>
      <c r="N935" s="15">
        <v>1.2032</v>
      </c>
      <c r="O935" s="19">
        <v>167.13902200000001</v>
      </c>
      <c r="P935" s="19">
        <v>46.754631187381158</v>
      </c>
      <c r="Q935" s="20">
        <v>3.5748121149784624</v>
      </c>
      <c r="R935" s="21">
        <v>0</v>
      </c>
      <c r="S935" s="22">
        <v>5.0999999999999997E-2</v>
      </c>
      <c r="T935" s="22">
        <v>0.94799999999999995</v>
      </c>
      <c r="U935" s="19">
        <v>0</v>
      </c>
      <c r="V935" s="19">
        <v>2.384486190556439</v>
      </c>
      <c r="W935" s="19">
        <v>44.323390365637337</v>
      </c>
      <c r="X935" s="19">
        <v>0</v>
      </c>
      <c r="Y935" s="19">
        <v>1560</v>
      </c>
      <c r="Z935" s="19">
        <v>1560</v>
      </c>
      <c r="AA935">
        <v>56.253875127871353</v>
      </c>
      <c r="AB935">
        <v>1</v>
      </c>
      <c r="AC935">
        <v>0.10100000000000001</v>
      </c>
      <c r="AD935">
        <v>0.89900000000000002</v>
      </c>
      <c r="AE935">
        <v>0</v>
      </c>
      <c r="AF935">
        <v>5.6816413879150067</v>
      </c>
      <c r="AG935">
        <v>50.572233739956346</v>
      </c>
      <c r="AH935">
        <v>16997.097681650055</v>
      </c>
      <c r="AI935">
        <v>1876.992</v>
      </c>
      <c r="AJ935">
        <v>18133.699808383299</v>
      </c>
      <c r="AK935">
        <v>18133.699808383299</v>
      </c>
      <c r="AL935">
        <v>46.754631187381158</v>
      </c>
      <c r="AM935" s="19">
        <v>56.253875127871353</v>
      </c>
      <c r="AN935">
        <v>0.82516266666666671</v>
      </c>
      <c r="AO935">
        <v>0.54667026666666674</v>
      </c>
      <c r="AP935">
        <v>0.18566159999999998</v>
      </c>
      <c r="AQ935">
        <v>1</v>
      </c>
      <c r="AR935">
        <v>0</v>
      </c>
      <c r="AS935">
        <v>2</v>
      </c>
      <c r="AT935">
        <v>1.48</v>
      </c>
      <c r="AU935">
        <v>1</v>
      </c>
      <c r="AV935">
        <v>2</v>
      </c>
      <c r="AW935">
        <v>1.5</v>
      </c>
      <c r="AX935">
        <v>1</v>
      </c>
      <c r="AY935">
        <v>2</v>
      </c>
      <c r="AZ935">
        <v>0.6</v>
      </c>
      <c r="BA935">
        <v>0.3</v>
      </c>
      <c r="BB935">
        <v>0.8</v>
      </c>
      <c r="BC935" s="27">
        <v>0.36844386874350032</v>
      </c>
      <c r="BD935" s="28">
        <v>0.5204482927638121</v>
      </c>
      <c r="BE935" s="28">
        <v>0.31138696396353943</v>
      </c>
      <c r="BF935" s="28">
        <f t="shared" si="155"/>
        <v>0.63601464894566451</v>
      </c>
      <c r="BG935" s="29" t="s">
        <v>106</v>
      </c>
      <c r="BH935">
        <v>0.36049768034350038</v>
      </c>
      <c r="BI935">
        <v>0.34796813076381211</v>
      </c>
      <c r="BJ935">
        <v>0.27444545597153941</v>
      </c>
      <c r="BK935">
        <f t="shared" si="156"/>
        <v>0.59907314095366448</v>
      </c>
      <c r="BL935" t="s">
        <v>106</v>
      </c>
      <c r="BM935" s="27">
        <v>0.37786104034350038</v>
      </c>
      <c r="BN935" s="28">
        <v>0.63801776786381215</v>
      </c>
      <c r="BO935" s="28">
        <v>0.34395830992153936</v>
      </c>
      <c r="BP935" s="28">
        <f t="shared" si="157"/>
        <v>0.66858599490366444</v>
      </c>
      <c r="BQ935" s="29" t="s">
        <v>106</v>
      </c>
      <c r="BR935">
        <v>0.27987474139666835</v>
      </c>
      <c r="BS935">
        <v>0.5204482927638121</v>
      </c>
      <c r="BT935">
        <v>0.25642833244322738</v>
      </c>
      <c r="BU935">
        <f t="shared" si="158"/>
        <v>0.58105601742535251</v>
      </c>
      <c r="BV935" t="s">
        <v>106</v>
      </c>
      <c r="BW935" s="27">
        <v>0.2719285529966684</v>
      </c>
      <c r="BX935" s="28">
        <v>0.34796813076381211</v>
      </c>
      <c r="BY935" s="28">
        <v>0.21948682445122741</v>
      </c>
      <c r="BZ935" s="28">
        <f t="shared" si="159"/>
        <v>0.54411450943335249</v>
      </c>
      <c r="CA935" s="29" t="s">
        <v>106</v>
      </c>
      <c r="CB935">
        <v>0.28929191299666834</v>
      </c>
      <c r="CC935">
        <v>0.63801776786381215</v>
      </c>
      <c r="CD935">
        <v>0.28899967840122737</v>
      </c>
      <c r="CE935">
        <f t="shared" si="160"/>
        <v>0.61362736338335244</v>
      </c>
      <c r="CF935" t="s">
        <v>106</v>
      </c>
      <c r="CG935" s="27">
        <v>0.16506290965077502</v>
      </c>
      <c r="CH935" s="28">
        <v>0.5204482927638121</v>
      </c>
      <c r="CI935" s="28">
        <v>0.18518566195393404</v>
      </c>
      <c r="CJ935" s="28">
        <f t="shared" si="161"/>
        <v>0.4896905946329001</v>
      </c>
      <c r="CK935" s="29" t="s">
        <v>107</v>
      </c>
      <c r="CL935">
        <v>0.15711672125077503</v>
      </c>
      <c r="CM935">
        <v>0.34796813076381211</v>
      </c>
      <c r="CN935">
        <v>0.14824415396193408</v>
      </c>
      <c r="CO935">
        <f t="shared" si="162"/>
        <v>0.47287183894405915</v>
      </c>
      <c r="CP935" t="s">
        <v>106</v>
      </c>
      <c r="CQ935" s="27">
        <v>0.17448008125077502</v>
      </c>
      <c r="CR935" s="28">
        <v>0.63801776786381215</v>
      </c>
      <c r="CS935" s="28">
        <v>0.21775700791193406</v>
      </c>
      <c r="CT935" s="28">
        <f t="shared" si="163"/>
        <v>0.4991077662329001</v>
      </c>
      <c r="CU935" s="29" t="s">
        <v>107</v>
      </c>
      <c r="CV935">
        <v>46076.940169151298</v>
      </c>
      <c r="CW935">
        <v>7031.7343909839201</v>
      </c>
      <c r="CX935">
        <v>0.32462768498212508</v>
      </c>
      <c r="CY935">
        <f t="shared" si="154"/>
        <v>0.84507597774593712</v>
      </c>
      <c r="CZ935">
        <f t="shared" si="164"/>
        <v>0.69307155372562534</v>
      </c>
    </row>
    <row r="936" spans="1:104" x14ac:dyDescent="0.25">
      <c r="A936">
        <v>1</v>
      </c>
      <c r="B936" s="15">
        <v>13775</v>
      </c>
      <c r="C936" s="15">
        <v>-64.651722730000003</v>
      </c>
      <c r="D936" s="15">
        <v>-17.252816159999998</v>
      </c>
      <c r="E936" s="15">
        <v>285</v>
      </c>
      <c r="F936" s="15">
        <v>0</v>
      </c>
      <c r="G936" s="15">
        <v>0</v>
      </c>
      <c r="H936" s="17">
        <v>2</v>
      </c>
      <c r="I936" s="19">
        <v>0</v>
      </c>
      <c r="J936" s="19">
        <v>0</v>
      </c>
      <c r="K936" s="19">
        <v>0</v>
      </c>
      <c r="L936" s="15">
        <v>0</v>
      </c>
      <c r="M936" s="15">
        <v>0</v>
      </c>
      <c r="N936" s="15">
        <v>0</v>
      </c>
      <c r="O936" s="19">
        <v>254.34198999999899</v>
      </c>
      <c r="P936" s="19">
        <v>71.14835183486025</v>
      </c>
      <c r="Q936" s="20">
        <v>3.5748121135728144</v>
      </c>
      <c r="R936" s="21">
        <v>0.214</v>
      </c>
      <c r="S936" s="22">
        <v>0.31</v>
      </c>
      <c r="T936" s="22">
        <v>0.68900000000000006</v>
      </c>
      <c r="U936" s="19">
        <v>0</v>
      </c>
      <c r="V936" s="19">
        <v>22.055989068806678</v>
      </c>
      <c r="W936" s="19">
        <v>49.021214414218719</v>
      </c>
      <c r="X936" s="19">
        <v>6063.2275383776878</v>
      </c>
      <c r="Y936" s="19">
        <v>0</v>
      </c>
      <c r="Z936" s="19">
        <v>6063.2275383776878</v>
      </c>
      <c r="AA936">
        <v>85.603722987611391</v>
      </c>
      <c r="AB936">
        <v>1</v>
      </c>
      <c r="AC936">
        <v>0.315</v>
      </c>
      <c r="AD936">
        <v>0.68500000000000005</v>
      </c>
      <c r="AE936">
        <v>0</v>
      </c>
      <c r="AF936">
        <v>26.965172741097589</v>
      </c>
      <c r="AG936">
        <v>58.638550246513809</v>
      </c>
      <c r="AH936">
        <v>36942.03412432089</v>
      </c>
      <c r="AI936">
        <v>0</v>
      </c>
      <c r="AJ936">
        <v>35332.847178760298</v>
      </c>
      <c r="AK936">
        <v>29048.435899397598</v>
      </c>
      <c r="AL936">
        <v>55.922604542200162</v>
      </c>
      <c r="AM936" s="19">
        <v>70.377975694951303</v>
      </c>
      <c r="AN936">
        <v>0.86470400000000003</v>
      </c>
      <c r="AO936">
        <v>0.5728664</v>
      </c>
      <c r="AP936">
        <v>0.19455839999999999</v>
      </c>
      <c r="AQ936">
        <v>1</v>
      </c>
      <c r="AR936">
        <v>0</v>
      </c>
      <c r="AS936">
        <v>2</v>
      </c>
      <c r="AT936">
        <v>1.48</v>
      </c>
      <c r="AU936">
        <v>1</v>
      </c>
      <c r="AV936">
        <v>2</v>
      </c>
      <c r="AW936">
        <v>1.5</v>
      </c>
      <c r="AX936">
        <v>1</v>
      </c>
      <c r="AY936">
        <v>2</v>
      </c>
      <c r="AZ936">
        <v>0.6</v>
      </c>
      <c r="BA936">
        <v>0.3</v>
      </c>
      <c r="BB936">
        <v>0.8</v>
      </c>
      <c r="BC936" s="27">
        <v>0.37554171776731254</v>
      </c>
      <c r="BD936" s="28">
        <v>0.67273134984512661</v>
      </c>
      <c r="BE936" s="28">
        <v>0.34406190586158669</v>
      </c>
      <c r="BF936" s="28">
        <f t="shared" si="155"/>
        <v>0.59842905994965545</v>
      </c>
      <c r="BG936" s="29" t="s">
        <v>106</v>
      </c>
      <c r="BH936">
        <v>0.36835680976731255</v>
      </c>
      <c r="BI936">
        <v>0.49523104574512655</v>
      </c>
      <c r="BJ936">
        <v>0.31830037958558677</v>
      </c>
      <c r="BK936">
        <f t="shared" si="156"/>
        <v>0.57266753367365553</v>
      </c>
      <c r="BL936" t="s">
        <v>106</v>
      </c>
      <c r="BM936" s="27">
        <v>0.38411904976731254</v>
      </c>
      <c r="BN936" s="28">
        <v>0.79112389704512665</v>
      </c>
      <c r="BO936" s="28">
        <v>0.36837358863558672</v>
      </c>
      <c r="BP936" s="28">
        <f t="shared" si="157"/>
        <v>0.62274074272365554</v>
      </c>
      <c r="BQ936" s="29" t="s">
        <v>106</v>
      </c>
      <c r="BR936">
        <v>0.28282042670340052</v>
      </c>
      <c r="BS936">
        <v>0.67273134984512661</v>
      </c>
      <c r="BT936">
        <v>0.2742512593385395</v>
      </c>
      <c r="BU936">
        <f t="shared" si="158"/>
        <v>0.52861841342660831</v>
      </c>
      <c r="BV936" t="s">
        <v>106</v>
      </c>
      <c r="BW936" s="27">
        <v>0.27563551870340053</v>
      </c>
      <c r="BX936" s="28">
        <v>0.49523104574512655</v>
      </c>
      <c r="BY936" s="28">
        <v>0.24848973306253949</v>
      </c>
      <c r="BZ936" s="28">
        <f t="shared" si="159"/>
        <v>0.50285688715060828</v>
      </c>
      <c r="CA936" s="29" t="s">
        <v>106</v>
      </c>
      <c r="CB936">
        <v>0.29139775870340051</v>
      </c>
      <c r="CC936">
        <v>0.79112389704512665</v>
      </c>
      <c r="CD936">
        <v>0.29856294211253953</v>
      </c>
      <c r="CE936">
        <f t="shared" si="160"/>
        <v>0.54576491279146921</v>
      </c>
      <c r="CF936" t="s">
        <v>107</v>
      </c>
      <c r="CG936" s="27">
        <v>0.16262616050944051</v>
      </c>
      <c r="CH936" s="28">
        <v>0.67273134984512661</v>
      </c>
      <c r="CI936" s="28">
        <v>0.18375597680866348</v>
      </c>
      <c r="CJ936" s="28">
        <f t="shared" si="161"/>
        <v>0.41699331459750927</v>
      </c>
      <c r="CK936" s="29" t="s">
        <v>107</v>
      </c>
      <c r="CL936">
        <v>0.15544125250944052</v>
      </c>
      <c r="CM936">
        <v>0.49523104574512655</v>
      </c>
      <c r="CN936">
        <v>0.15799445053266348</v>
      </c>
      <c r="CO936">
        <f t="shared" si="162"/>
        <v>0.40980840659750928</v>
      </c>
      <c r="CP936" t="s">
        <v>107</v>
      </c>
      <c r="CQ936" s="27">
        <v>0.1712034925094405</v>
      </c>
      <c r="CR936" s="28">
        <v>0.79112389704512665</v>
      </c>
      <c r="CS936" s="28">
        <v>0.20806765958266349</v>
      </c>
      <c r="CT936" s="28">
        <f t="shared" si="163"/>
        <v>0.42557064659750926</v>
      </c>
      <c r="CU936" s="29" t="s">
        <v>107</v>
      </c>
      <c r="CV936">
        <v>55961.370519611097</v>
      </c>
      <c r="CW936">
        <v>10700.4653734514</v>
      </c>
      <c r="CX936">
        <v>0.25436715408806876</v>
      </c>
      <c r="CY936">
        <f t="shared" si="154"/>
        <v>0.92709850393319537</v>
      </c>
      <c r="CZ936">
        <f t="shared" si="164"/>
        <v>0.62990887185538136</v>
      </c>
    </row>
    <row r="937" spans="1:104" x14ac:dyDescent="0.25">
      <c r="A937">
        <v>1</v>
      </c>
      <c r="B937" s="15">
        <v>13778</v>
      </c>
      <c r="C937" s="15">
        <v>-65.01675917</v>
      </c>
      <c r="D937" s="15">
        <v>-17.702754859999999</v>
      </c>
      <c r="E937" s="15">
        <v>3327</v>
      </c>
      <c r="F937" s="15">
        <v>1</v>
      </c>
      <c r="G937" s="15">
        <v>0</v>
      </c>
      <c r="H937" s="17">
        <v>3</v>
      </c>
      <c r="I937" s="19">
        <v>0</v>
      </c>
      <c r="J937" s="19">
        <v>0</v>
      </c>
      <c r="K937" s="19">
        <v>1</v>
      </c>
      <c r="L937" s="15">
        <v>0</v>
      </c>
      <c r="M937" s="15">
        <v>0</v>
      </c>
      <c r="N937" s="15">
        <v>1.2032</v>
      </c>
      <c r="O937" s="19">
        <v>868.39622299999996</v>
      </c>
      <c r="P937" s="19">
        <v>242.92080121626984</v>
      </c>
      <c r="Q937" s="20">
        <v>3.5748121142860709</v>
      </c>
      <c r="R937" s="21">
        <v>0.32600000000000001</v>
      </c>
      <c r="S937" s="22">
        <v>0.10600000000000001</v>
      </c>
      <c r="T937" s="22">
        <v>0.89399999999999991</v>
      </c>
      <c r="U937" s="19">
        <v>0</v>
      </c>
      <c r="V937" s="19">
        <v>25.749604928924605</v>
      </c>
      <c r="W937" s="19">
        <v>217.17119628734523</v>
      </c>
      <c r="X937" s="19">
        <v>22791.351363991449</v>
      </c>
      <c r="Y937" s="19">
        <v>1560</v>
      </c>
      <c r="Z937" s="19">
        <v>24351.351363991449</v>
      </c>
      <c r="AA937">
        <v>292.27556852095233</v>
      </c>
      <c r="AB937">
        <v>1</v>
      </c>
      <c r="AC937">
        <v>0.11800000000000001</v>
      </c>
      <c r="AD937">
        <v>0.88200000000000001</v>
      </c>
      <c r="AE937">
        <v>0</v>
      </c>
      <c r="AF937">
        <v>34.488517085472381</v>
      </c>
      <c r="AG937">
        <v>257.78705143547995</v>
      </c>
      <c r="AH937">
        <v>94068.76897272974</v>
      </c>
      <c r="AI937">
        <v>1876.992</v>
      </c>
      <c r="AJ937">
        <v>91848.145901201002</v>
      </c>
      <c r="AK937">
        <v>66961.8543486852</v>
      </c>
      <c r="AL937">
        <v>163.72862001976586</v>
      </c>
      <c r="AM937" s="19">
        <v>213.08338732444835</v>
      </c>
      <c r="AN937">
        <v>0.8143786666666667</v>
      </c>
      <c r="AO937">
        <v>0.53952586666666669</v>
      </c>
      <c r="AP937">
        <v>0.18323519999999999</v>
      </c>
      <c r="AQ937">
        <v>1</v>
      </c>
      <c r="AR937">
        <v>0</v>
      </c>
      <c r="AS937">
        <v>2</v>
      </c>
      <c r="AT937">
        <v>1.48</v>
      </c>
      <c r="AU937">
        <v>1</v>
      </c>
      <c r="AV937">
        <v>2</v>
      </c>
      <c r="AW937">
        <v>1.5</v>
      </c>
      <c r="AX937">
        <v>1</v>
      </c>
      <c r="AY937">
        <v>2</v>
      </c>
      <c r="AZ937">
        <v>0.6</v>
      </c>
      <c r="BA937">
        <v>0.3</v>
      </c>
      <c r="BB937">
        <v>0.8</v>
      </c>
      <c r="BC937" s="27">
        <v>0.32660608485271914</v>
      </c>
      <c r="BD937" s="28">
        <v>0.5082443147618142</v>
      </c>
      <c r="BE937" s="28">
        <v>0.27183069930426595</v>
      </c>
      <c r="BF937" s="28">
        <f t="shared" si="155"/>
        <v>0.49819410327515867</v>
      </c>
      <c r="BG937" s="29" t="s">
        <v>106</v>
      </c>
      <c r="BH937">
        <v>0.31865989645271919</v>
      </c>
      <c r="BI937">
        <v>0.33576415276181421</v>
      </c>
      <c r="BJ937">
        <v>0.23488919131226599</v>
      </c>
      <c r="BK937">
        <f t="shared" si="156"/>
        <v>0.46125259528315865</v>
      </c>
      <c r="BL937" t="s">
        <v>106</v>
      </c>
      <c r="BM937" s="27">
        <v>0.33602325645271919</v>
      </c>
      <c r="BN937" s="28">
        <v>0.62581378986181424</v>
      </c>
      <c r="BO937" s="28">
        <v>0.30440204526226594</v>
      </c>
      <c r="BP937" s="28">
        <f t="shared" si="157"/>
        <v>0.5307654492331586</v>
      </c>
      <c r="BQ937" s="29" t="s">
        <v>106</v>
      </c>
      <c r="BR937">
        <v>0.23919446196881514</v>
      </c>
      <c r="BS937">
        <v>0.5082443147618142</v>
      </c>
      <c r="BT937">
        <v>0.21759031874980198</v>
      </c>
      <c r="BU937">
        <f t="shared" si="158"/>
        <v>0.44395372272069467</v>
      </c>
      <c r="BV937" t="s">
        <v>106</v>
      </c>
      <c r="BW937" s="27">
        <v>0.23124827356881514</v>
      </c>
      <c r="BX937" s="28">
        <v>0.33576415276181421</v>
      </c>
      <c r="BY937" s="28">
        <v>0.18064881075780198</v>
      </c>
      <c r="BZ937" s="28">
        <f t="shared" si="159"/>
        <v>0.40701221472869464</v>
      </c>
      <c r="CA937" s="29" t="s">
        <v>106</v>
      </c>
      <c r="CB937">
        <v>0.24861163356881513</v>
      </c>
      <c r="CC937">
        <v>0.62581378986181424</v>
      </c>
      <c r="CD937">
        <v>0.25016166470780199</v>
      </c>
      <c r="CE937">
        <f t="shared" si="160"/>
        <v>0.47497503753970782</v>
      </c>
      <c r="CF937" t="s">
        <v>107</v>
      </c>
      <c r="CG937" s="27">
        <v>0.12588309897116179</v>
      </c>
      <c r="CH937" s="28">
        <v>0.5082443147618142</v>
      </c>
      <c r="CI937" s="28">
        <v>0.14727871432734863</v>
      </c>
      <c r="CJ937" s="28">
        <f t="shared" si="161"/>
        <v>0.35224650294205451</v>
      </c>
      <c r="CK937" s="29" t="s">
        <v>107</v>
      </c>
      <c r="CL937">
        <v>0.11793691057116179</v>
      </c>
      <c r="CM937">
        <v>0.33576415276181421</v>
      </c>
      <c r="CN937">
        <v>0.11033720633534863</v>
      </c>
      <c r="CO937">
        <f t="shared" si="162"/>
        <v>0.33670061030624132</v>
      </c>
      <c r="CP937" t="s">
        <v>106</v>
      </c>
      <c r="CQ937" s="27">
        <v>0.13530027057116178</v>
      </c>
      <c r="CR937" s="28">
        <v>0.62581378986181424</v>
      </c>
      <c r="CS937" s="28">
        <v>0.17985006028534867</v>
      </c>
      <c r="CT937" s="28">
        <f t="shared" si="163"/>
        <v>0.3616636745420545</v>
      </c>
      <c r="CU937" s="29" t="s">
        <v>107</v>
      </c>
      <c r="CV937">
        <v>100215.503273669</v>
      </c>
      <c r="CW937">
        <v>36534.446065119002</v>
      </c>
      <c r="CX937">
        <v>0.22636340397089269</v>
      </c>
      <c r="CY937">
        <f t="shared" si="154"/>
        <v>0.73460771873270692</v>
      </c>
      <c r="CZ937">
        <f t="shared" si="164"/>
        <v>0.55296948882361185</v>
      </c>
    </row>
    <row r="938" spans="1:104" x14ac:dyDescent="0.25">
      <c r="A938">
        <v>1</v>
      </c>
      <c r="B938" s="15">
        <v>13804</v>
      </c>
      <c r="C938" s="15">
        <v>-64.824616969999994</v>
      </c>
      <c r="D938" s="15">
        <v>-18.77705211</v>
      </c>
      <c r="E938" s="15">
        <v>2702</v>
      </c>
      <c r="F938" s="15">
        <v>1</v>
      </c>
      <c r="G938" s="15">
        <v>0</v>
      </c>
      <c r="H938" s="17">
        <v>2</v>
      </c>
      <c r="I938" s="19">
        <v>0</v>
      </c>
      <c r="J938" s="19">
        <v>0</v>
      </c>
      <c r="K938" s="19">
        <v>1</v>
      </c>
      <c r="L938" s="15">
        <v>0</v>
      </c>
      <c r="M938" s="15">
        <v>0</v>
      </c>
      <c r="N938" s="15">
        <v>1.2032</v>
      </c>
      <c r="O938" s="19">
        <v>316.11075899999997</v>
      </c>
      <c r="P938" s="19">
        <v>88.427237281304826</v>
      </c>
      <c r="Q938" s="20">
        <v>3.5748121135390454</v>
      </c>
      <c r="R938" s="21">
        <v>0.14899999999999999</v>
      </c>
      <c r="S938" s="22">
        <v>0.13999999999999999</v>
      </c>
      <c r="T938" s="22">
        <v>0.86000000000000021</v>
      </c>
      <c r="U938" s="19">
        <v>0</v>
      </c>
      <c r="V938" s="19">
        <v>12.379813219382674</v>
      </c>
      <c r="W938" s="19">
        <v>76.047424061922172</v>
      </c>
      <c r="X938" s="19">
        <v>4277.0822151723187</v>
      </c>
      <c r="Y938" s="19">
        <v>1560</v>
      </c>
      <c r="Z938" s="19">
        <v>5837.0822151723187</v>
      </c>
      <c r="AA938">
        <v>106.39319858661204</v>
      </c>
      <c r="AB938">
        <v>1</v>
      </c>
      <c r="AC938">
        <v>0.16899999999999998</v>
      </c>
      <c r="AD938">
        <v>0.83099999999999996</v>
      </c>
      <c r="AE938">
        <v>0</v>
      </c>
      <c r="AF938">
        <v>17.980450561137435</v>
      </c>
      <c r="AG938">
        <v>88.412748025474599</v>
      </c>
      <c r="AH938">
        <v>40530.370905119431</v>
      </c>
      <c r="AI938">
        <v>1876.992</v>
      </c>
      <c r="AJ938">
        <v>40641.868772580201</v>
      </c>
      <c r="AK938">
        <v>35608.808530513597</v>
      </c>
      <c r="AL938">
        <v>75.251578926390408</v>
      </c>
      <c r="AM938" s="19">
        <v>93.217540231697626</v>
      </c>
      <c r="AN938">
        <v>0.83235200000000009</v>
      </c>
      <c r="AO938">
        <v>0.55143320000000007</v>
      </c>
      <c r="AP938">
        <v>0.18727920000000001</v>
      </c>
      <c r="AQ938">
        <v>1</v>
      </c>
      <c r="AR938">
        <v>0</v>
      </c>
      <c r="AS938">
        <v>2</v>
      </c>
      <c r="AT938">
        <v>1.48</v>
      </c>
      <c r="AU938">
        <v>1</v>
      </c>
      <c r="AV938">
        <v>2</v>
      </c>
      <c r="AW938">
        <v>1.5</v>
      </c>
      <c r="AX938">
        <v>1</v>
      </c>
      <c r="AY938">
        <v>2</v>
      </c>
      <c r="AZ938">
        <v>0.6</v>
      </c>
      <c r="BA938">
        <v>0.3</v>
      </c>
      <c r="BB938">
        <v>0.8</v>
      </c>
      <c r="BC938" s="27">
        <v>0.35003734408566767</v>
      </c>
      <c r="BD938" s="28">
        <v>0.52015205237983031</v>
      </c>
      <c r="BE938" s="28">
        <v>0.29269321657281805</v>
      </c>
      <c r="BF938" s="28">
        <f t="shared" si="155"/>
        <v>0.5269455773359274</v>
      </c>
      <c r="BG938" s="29" t="s">
        <v>106</v>
      </c>
      <c r="BH938">
        <v>0.34209115568566772</v>
      </c>
      <c r="BI938">
        <v>0.34767189037983032</v>
      </c>
      <c r="BJ938">
        <v>0.25575170858081803</v>
      </c>
      <c r="BK938">
        <f t="shared" si="156"/>
        <v>0.49000406934392737</v>
      </c>
      <c r="BL938" t="s">
        <v>106</v>
      </c>
      <c r="BM938" s="27">
        <v>0.35945451568566772</v>
      </c>
      <c r="BN938" s="28">
        <v>0.63772152747983035</v>
      </c>
      <c r="BO938" s="28">
        <v>0.32526456253081809</v>
      </c>
      <c r="BP938" s="28">
        <f t="shared" si="157"/>
        <v>0.55951692329392744</v>
      </c>
      <c r="BQ938" s="29" t="s">
        <v>106</v>
      </c>
      <c r="BR938">
        <v>0.26069654709688372</v>
      </c>
      <c r="BS938">
        <v>0.52015205237983031</v>
      </c>
      <c r="BT938">
        <v>0.23725575107527402</v>
      </c>
      <c r="BU938">
        <f t="shared" si="158"/>
        <v>0.47150811183838337</v>
      </c>
      <c r="BV938" t="s">
        <v>106</v>
      </c>
      <c r="BW938" s="27">
        <v>0.25275035869688367</v>
      </c>
      <c r="BX938" s="28">
        <v>0.34767189037983032</v>
      </c>
      <c r="BY938" s="28">
        <v>0.20031424308327406</v>
      </c>
      <c r="BZ938" s="28">
        <f t="shared" si="159"/>
        <v>0.43456660384638346</v>
      </c>
      <c r="CA938" s="29" t="s">
        <v>106</v>
      </c>
      <c r="CB938">
        <v>0.27011371869688372</v>
      </c>
      <c r="CC938">
        <v>0.63772152747983035</v>
      </c>
      <c r="CD938">
        <v>0.26982709703327401</v>
      </c>
      <c r="CE938">
        <f t="shared" si="160"/>
        <v>0.50407945779638341</v>
      </c>
      <c r="CF938" t="s">
        <v>106</v>
      </c>
      <c r="CG938" s="27">
        <v>0.14488440285216367</v>
      </c>
      <c r="CH938" s="28">
        <v>0.52015205237983031</v>
      </c>
      <c r="CI938" s="28">
        <v>0.16539236987475403</v>
      </c>
      <c r="CJ938" s="28">
        <f t="shared" si="161"/>
        <v>0.37913676361527304</v>
      </c>
      <c r="CK938" s="29" t="s">
        <v>107</v>
      </c>
      <c r="CL938">
        <v>0.13693821445216364</v>
      </c>
      <c r="CM938">
        <v>0.34767189037983032</v>
      </c>
      <c r="CN938">
        <v>0.12845086188275404</v>
      </c>
      <c r="CO938">
        <f t="shared" si="162"/>
        <v>0.36270322264586341</v>
      </c>
      <c r="CP938" t="s">
        <v>106</v>
      </c>
      <c r="CQ938" s="27">
        <v>0.15430157445216366</v>
      </c>
      <c r="CR938" s="28">
        <v>0.63772152747983035</v>
      </c>
      <c r="CS938" s="28">
        <v>0.19796371583275404</v>
      </c>
      <c r="CT938" s="28">
        <f t="shared" si="163"/>
        <v>0.38855393521527304</v>
      </c>
      <c r="CU938" s="29" t="s">
        <v>107</v>
      </c>
      <c r="CV938">
        <v>61955.771305394803</v>
      </c>
      <c r="CW938">
        <v>13299.149823326499</v>
      </c>
      <c r="CX938">
        <v>0.23425236076310937</v>
      </c>
      <c r="CY938">
        <f t="shared" si="154"/>
        <v>0.75440441314293971</v>
      </c>
      <c r="CZ938">
        <f t="shared" si="164"/>
        <v>0.58428970484877707</v>
      </c>
    </row>
    <row r="939" spans="1:104" x14ac:dyDescent="0.25">
      <c r="A939">
        <v>1</v>
      </c>
      <c r="B939" s="15">
        <v>13805</v>
      </c>
      <c r="C939" s="15">
        <v>-64.776437090000002</v>
      </c>
      <c r="D939" s="15">
        <v>-20.583065179999998</v>
      </c>
      <c r="E939" s="15">
        <v>2167</v>
      </c>
      <c r="F939" s="15">
        <v>1</v>
      </c>
      <c r="G939" s="15">
        <v>0</v>
      </c>
      <c r="H939" s="17">
        <v>2</v>
      </c>
      <c r="I939" s="19">
        <v>1</v>
      </c>
      <c r="J939" s="19">
        <v>4</v>
      </c>
      <c r="K939" s="19">
        <v>1</v>
      </c>
      <c r="L939" s="15">
        <v>0</v>
      </c>
      <c r="M939" s="15">
        <v>1.9414993466458099</v>
      </c>
      <c r="N939" s="15">
        <v>1.2032</v>
      </c>
      <c r="O939" s="19">
        <v>247.075075999999</v>
      </c>
      <c r="P939" s="19">
        <v>69.115541785778248</v>
      </c>
      <c r="Q939" s="20">
        <v>3.5748121133999282</v>
      </c>
      <c r="R939" s="21">
        <v>0.191</v>
      </c>
      <c r="S939" s="22">
        <v>0.11900000000000002</v>
      </c>
      <c r="T939" s="22">
        <v>0.88</v>
      </c>
      <c r="U939" s="19">
        <v>0</v>
      </c>
      <c r="V939" s="19">
        <v>8.2247494725076127</v>
      </c>
      <c r="W939" s="19">
        <v>60.82167677148486</v>
      </c>
      <c r="X939" s="19">
        <v>3982.8151650168611</v>
      </c>
      <c r="Y939" s="19">
        <v>3930</v>
      </c>
      <c r="Z939" s="19">
        <v>7912.8151650168611</v>
      </c>
      <c r="AA939">
        <v>83.157902337507636</v>
      </c>
      <c r="AB939">
        <v>1</v>
      </c>
      <c r="AC939">
        <v>0.14000000000000001</v>
      </c>
      <c r="AD939">
        <v>0.86</v>
      </c>
      <c r="AE939">
        <v>0</v>
      </c>
      <c r="AF939">
        <v>11.642106327251071</v>
      </c>
      <c r="AG939">
        <v>71.515796010256565</v>
      </c>
      <c r="AH939">
        <v>28884.348534777855</v>
      </c>
      <c r="AI939">
        <v>6478.34545155057</v>
      </c>
      <c r="AJ939">
        <v>34104.4980658981</v>
      </c>
      <c r="AK939">
        <v>28690.510918678599</v>
      </c>
      <c r="AL939">
        <v>55.914473304694596</v>
      </c>
      <c r="AM939" s="19">
        <v>69.956833856423984</v>
      </c>
      <c r="AN939">
        <v>0.80718933333333343</v>
      </c>
      <c r="AO939">
        <v>0.53476293333333336</v>
      </c>
      <c r="AP939">
        <v>0.18161759999999999</v>
      </c>
      <c r="AQ939">
        <v>1</v>
      </c>
      <c r="AR939">
        <v>0</v>
      </c>
      <c r="AS939">
        <v>2</v>
      </c>
      <c r="AT939">
        <v>1.48</v>
      </c>
      <c r="AU939">
        <v>1</v>
      </c>
      <c r="AV939">
        <v>2</v>
      </c>
      <c r="AW939">
        <v>1.5</v>
      </c>
      <c r="AX939">
        <v>1</v>
      </c>
      <c r="AY939">
        <v>2</v>
      </c>
      <c r="AZ939">
        <v>0.6</v>
      </c>
      <c r="BA939">
        <v>0.3</v>
      </c>
      <c r="BB939">
        <v>0.8</v>
      </c>
      <c r="BC939" s="27">
        <v>0.35250595230063386</v>
      </c>
      <c r="BD939" s="28">
        <v>0.54739526503658076</v>
      </c>
      <c r="BE939" s="28">
        <v>0.29813117897909452</v>
      </c>
      <c r="BF939" s="28">
        <f t="shared" si="155"/>
        <v>0.55158864886289216</v>
      </c>
      <c r="BG939" s="29" t="s">
        <v>106</v>
      </c>
      <c r="BH939">
        <v>0.34455976390063386</v>
      </c>
      <c r="BI939">
        <v>0.37491510303658071</v>
      </c>
      <c r="BJ939">
        <v>0.2611896709870945</v>
      </c>
      <c r="BK939">
        <f t="shared" si="156"/>
        <v>0.51464714087089214</v>
      </c>
      <c r="BL939" t="s">
        <v>106</v>
      </c>
      <c r="BM939" s="27">
        <v>0.36192312390063386</v>
      </c>
      <c r="BN939" s="28">
        <v>0.6649647401365808</v>
      </c>
      <c r="BO939" s="28">
        <v>0.33070252493709457</v>
      </c>
      <c r="BP939" s="28">
        <f t="shared" si="157"/>
        <v>0.5841599948208922</v>
      </c>
      <c r="BQ939" s="29" t="s">
        <v>106</v>
      </c>
      <c r="BR939">
        <v>0.26586599905868191</v>
      </c>
      <c r="BS939">
        <v>0.54739526503658076</v>
      </c>
      <c r="BT939">
        <v>0.24436963240186246</v>
      </c>
      <c r="BU939">
        <f t="shared" si="158"/>
        <v>0.49782710228566007</v>
      </c>
      <c r="BV939" t="s">
        <v>106</v>
      </c>
      <c r="BW939" s="27">
        <v>0.25791981065868186</v>
      </c>
      <c r="BX939" s="28">
        <v>0.37491510303658071</v>
      </c>
      <c r="BY939" s="28">
        <v>0.20742812440986247</v>
      </c>
      <c r="BZ939" s="28">
        <f t="shared" si="159"/>
        <v>0.46088559429366011</v>
      </c>
      <c r="CA939" s="29" t="s">
        <v>106</v>
      </c>
      <c r="CB939">
        <v>0.27528317065868185</v>
      </c>
      <c r="CC939">
        <v>0.6649647401365808</v>
      </c>
      <c r="CD939">
        <v>0.27694097835986248</v>
      </c>
      <c r="CE939">
        <f t="shared" si="160"/>
        <v>0.52874064054247949</v>
      </c>
      <c r="CF939" t="s">
        <v>107</v>
      </c>
      <c r="CG939" s="27">
        <v>0.15355494855985519</v>
      </c>
      <c r="CH939" s="28">
        <v>0.54739526503658076</v>
      </c>
      <c r="CI939" s="28">
        <v>0.1746787386906358</v>
      </c>
      <c r="CJ939" s="28">
        <f t="shared" si="161"/>
        <v>0.40701241844365282</v>
      </c>
      <c r="CK939" s="29" t="s">
        <v>107</v>
      </c>
      <c r="CL939">
        <v>0.14560876015985519</v>
      </c>
      <c r="CM939">
        <v>0.37491510303658071</v>
      </c>
      <c r="CN939">
        <v>0.1377372306986358</v>
      </c>
      <c r="CO939">
        <f t="shared" si="162"/>
        <v>0.39119470058243344</v>
      </c>
      <c r="CP939" t="s">
        <v>106</v>
      </c>
      <c r="CQ939" s="27">
        <v>0.16297212015985518</v>
      </c>
      <c r="CR939" s="28">
        <v>0.6649647401365808</v>
      </c>
      <c r="CS939" s="28">
        <v>0.20725008464863581</v>
      </c>
      <c r="CT939" s="28">
        <f t="shared" si="163"/>
        <v>0.41642959004365282</v>
      </c>
      <c r="CU939" s="29" t="s">
        <v>107</v>
      </c>
      <c r="CV939">
        <v>55210.250691162997</v>
      </c>
      <c r="CW939">
        <v>10394.7377921884</v>
      </c>
      <c r="CX939">
        <v>0.25345746988379764</v>
      </c>
      <c r="CY939">
        <f t="shared" si="154"/>
        <v>0.80085273492037845</v>
      </c>
      <c r="CZ939">
        <f t="shared" si="164"/>
        <v>0.60596342218443144</v>
      </c>
    </row>
    <row r="940" spans="1:104" x14ac:dyDescent="0.25">
      <c r="A940">
        <v>1</v>
      </c>
      <c r="B940" s="15">
        <v>13811</v>
      </c>
      <c r="C940" s="15">
        <v>-64.571063409999994</v>
      </c>
      <c r="D940" s="15">
        <v>-19.432997830000001</v>
      </c>
      <c r="E940" s="15">
        <v>2430</v>
      </c>
      <c r="F940" s="15">
        <v>1</v>
      </c>
      <c r="G940" s="15">
        <v>0</v>
      </c>
      <c r="H940" s="17">
        <v>3</v>
      </c>
      <c r="I940" s="19">
        <v>1</v>
      </c>
      <c r="J940" s="19">
        <v>4</v>
      </c>
      <c r="K940" s="19">
        <v>1</v>
      </c>
      <c r="L940" s="15">
        <v>0</v>
      </c>
      <c r="M940" s="15">
        <v>1.9414993466458099</v>
      </c>
      <c r="N940" s="15">
        <v>1.2032</v>
      </c>
      <c r="O940" s="19">
        <v>584.98657700000001</v>
      </c>
      <c r="P940" s="19">
        <v>163.64120918508158</v>
      </c>
      <c r="Q940" s="20">
        <v>3.5748121143395375</v>
      </c>
      <c r="R940" s="21">
        <v>7.4999999999999997E-2</v>
      </c>
      <c r="S940" s="22">
        <v>0.20899999999999999</v>
      </c>
      <c r="T940" s="22">
        <v>0.79100000000000004</v>
      </c>
      <c r="U940" s="19">
        <v>0</v>
      </c>
      <c r="V940" s="19">
        <v>34.201012719682048</v>
      </c>
      <c r="W940" s="19">
        <v>129.44019646539954</v>
      </c>
      <c r="X940" s="19">
        <v>4901.2219473326077</v>
      </c>
      <c r="Y940" s="19">
        <v>3930</v>
      </c>
      <c r="Z940" s="19">
        <v>8831.2219473326077</v>
      </c>
      <c r="AA940">
        <v>196.88856290367843</v>
      </c>
      <c r="AB940">
        <v>1</v>
      </c>
      <c r="AC940">
        <v>0.214</v>
      </c>
      <c r="AD940">
        <v>0.78600000000000003</v>
      </c>
      <c r="AE940">
        <v>0</v>
      </c>
      <c r="AF940">
        <v>42.134152461387181</v>
      </c>
      <c r="AG940">
        <v>154.75441044229126</v>
      </c>
      <c r="AH940">
        <v>85271.51909288</v>
      </c>
      <c r="AI940">
        <v>6478.34545155057</v>
      </c>
      <c r="AJ940">
        <v>88035.455729093999</v>
      </c>
      <c r="AK940">
        <v>82547.746762836105</v>
      </c>
      <c r="AL940">
        <v>151.36811849620048</v>
      </c>
      <c r="AM940" s="19">
        <v>184.61547221479734</v>
      </c>
      <c r="AN940">
        <v>0.83235200000000009</v>
      </c>
      <c r="AO940">
        <v>0.55143320000000007</v>
      </c>
      <c r="AP940">
        <v>0.18727920000000001</v>
      </c>
      <c r="AQ940">
        <v>1</v>
      </c>
      <c r="AR940">
        <v>0</v>
      </c>
      <c r="AS940">
        <v>2</v>
      </c>
      <c r="AT940">
        <v>1.48</v>
      </c>
      <c r="AU940">
        <v>1</v>
      </c>
      <c r="AV940">
        <v>2</v>
      </c>
      <c r="AW940">
        <v>1.5</v>
      </c>
      <c r="AX940">
        <v>1</v>
      </c>
      <c r="AY940">
        <v>2</v>
      </c>
      <c r="AZ940">
        <v>0.6</v>
      </c>
      <c r="BA940">
        <v>0.3</v>
      </c>
      <c r="BB940">
        <v>0.8</v>
      </c>
      <c r="BC940" s="27">
        <v>0.33444655243363042</v>
      </c>
      <c r="BD940" s="28">
        <v>0.52916470977558772</v>
      </c>
      <c r="BE940" s="28">
        <v>0.27761687573205857</v>
      </c>
      <c r="BF940" s="28">
        <f t="shared" si="155"/>
        <v>0.42201518138549932</v>
      </c>
      <c r="BG940" s="29" t="s">
        <v>106</v>
      </c>
      <c r="BH940">
        <v>0.32650036403363042</v>
      </c>
      <c r="BI940">
        <v>0.35668454777558772</v>
      </c>
      <c r="BJ940">
        <v>0.24067536774005854</v>
      </c>
      <c r="BK940">
        <f t="shared" si="156"/>
        <v>0.38507367339349929</v>
      </c>
      <c r="BL940" t="s">
        <v>106</v>
      </c>
      <c r="BM940" s="27">
        <v>0.34386372403363041</v>
      </c>
      <c r="BN940" s="28">
        <v>0.64673418487558776</v>
      </c>
      <c r="BO940" s="28">
        <v>0.31018822169005861</v>
      </c>
      <c r="BP940" s="28">
        <f t="shared" si="157"/>
        <v>0.45458652734349936</v>
      </c>
      <c r="BQ940" s="29" t="s">
        <v>106</v>
      </c>
      <c r="BR940">
        <v>0.24510575544484639</v>
      </c>
      <c r="BS940">
        <v>0.52916470977558772</v>
      </c>
      <c r="BT940">
        <v>0.22217941023451457</v>
      </c>
      <c r="BU940">
        <f t="shared" si="158"/>
        <v>0.36657771588795529</v>
      </c>
      <c r="BV940" t="s">
        <v>106</v>
      </c>
      <c r="BW940" s="27">
        <v>0.23715956704484642</v>
      </c>
      <c r="BX940" s="28">
        <v>0.35668454777558772</v>
      </c>
      <c r="BY940" s="28">
        <v>0.18523790224251457</v>
      </c>
      <c r="BZ940" s="28">
        <f t="shared" si="159"/>
        <v>0.32963620789595532</v>
      </c>
      <c r="CA940" s="29" t="s">
        <v>106</v>
      </c>
      <c r="CB940">
        <v>0.25452292704484641</v>
      </c>
      <c r="CC940">
        <v>0.64673418487558776</v>
      </c>
      <c r="CD940">
        <v>0.25475075619251458</v>
      </c>
      <c r="CE940">
        <f t="shared" si="160"/>
        <v>0.39892123269828716</v>
      </c>
      <c r="CF940" t="s">
        <v>107</v>
      </c>
      <c r="CG940" s="27">
        <v>0.12929361120012636</v>
      </c>
      <c r="CH940" s="28">
        <v>0.52916470977558772</v>
      </c>
      <c r="CI940" s="28">
        <v>0.15031602903399455</v>
      </c>
      <c r="CJ940" s="28">
        <f t="shared" si="161"/>
        <v>0.27369191685356709</v>
      </c>
      <c r="CK940" s="29" t="s">
        <v>107</v>
      </c>
      <c r="CL940">
        <v>0.12134742280012636</v>
      </c>
      <c r="CM940">
        <v>0.35668454777558772</v>
      </c>
      <c r="CN940">
        <v>0.11337452104199457</v>
      </c>
      <c r="CO940">
        <f t="shared" si="162"/>
        <v>0.25777282669543533</v>
      </c>
      <c r="CP940" t="s">
        <v>106</v>
      </c>
      <c r="CQ940" s="27">
        <v>0.13871078280012636</v>
      </c>
      <c r="CR940" s="28">
        <v>0.64673418487558776</v>
      </c>
      <c r="CS940" s="28">
        <v>0.18288737499199459</v>
      </c>
      <c r="CT940" s="28">
        <f t="shared" si="163"/>
        <v>0.28310908845356708</v>
      </c>
      <c r="CU940" s="29" t="s">
        <v>107</v>
      </c>
      <c r="CV940">
        <v>82926.645244013605</v>
      </c>
      <c r="CW940">
        <v>24611.070362959799</v>
      </c>
      <c r="CX940">
        <v>0.14439830565344075</v>
      </c>
      <c r="CY940">
        <f t="shared" si="154"/>
        <v>0.67356301542902841</v>
      </c>
      <c r="CZ940">
        <f t="shared" si="164"/>
        <v>0.47884485808707117</v>
      </c>
    </row>
    <row r="941" spans="1:104" x14ac:dyDescent="0.25">
      <c r="A941">
        <v>1</v>
      </c>
      <c r="B941" s="15">
        <v>13813</v>
      </c>
      <c r="C941" s="15">
        <v>-64.564520999999999</v>
      </c>
      <c r="D941" s="15">
        <v>-20.059933000000001</v>
      </c>
      <c r="E941" s="15">
        <v>2097</v>
      </c>
      <c r="F941" s="15">
        <v>1</v>
      </c>
      <c r="G941" s="15">
        <v>0</v>
      </c>
      <c r="H941" s="17">
        <v>3</v>
      </c>
      <c r="I941" s="19">
        <v>1</v>
      </c>
      <c r="J941" s="19">
        <v>4</v>
      </c>
      <c r="K941" s="19">
        <v>1</v>
      </c>
      <c r="L941" s="15">
        <v>0</v>
      </c>
      <c r="M941" s="15">
        <v>1.9414993466458099</v>
      </c>
      <c r="N941" s="15">
        <v>1.2032</v>
      </c>
      <c r="O941" s="19">
        <v>588.62003400000003</v>
      </c>
      <c r="P941" s="19">
        <v>164.65761420962258</v>
      </c>
      <c r="Q941" s="20">
        <v>3.5748121143710896</v>
      </c>
      <c r="R941" s="21">
        <v>6.8000000000000005E-2</v>
      </c>
      <c r="S941" s="22">
        <v>0.123</v>
      </c>
      <c r="T941" s="22">
        <v>0.877</v>
      </c>
      <c r="U941" s="19">
        <v>0</v>
      </c>
      <c r="V941" s="19">
        <v>20.252886547783579</v>
      </c>
      <c r="W941" s="19">
        <v>144.40472766183899</v>
      </c>
      <c r="X941" s="19">
        <v>3428.5357504869739</v>
      </c>
      <c r="Y941" s="19">
        <v>3930</v>
      </c>
      <c r="Z941" s="19">
        <v>7358.5357504869735</v>
      </c>
      <c r="AA941">
        <v>198.11147324335408</v>
      </c>
      <c r="AB941">
        <v>1</v>
      </c>
      <c r="AC941">
        <v>0.13800000000000001</v>
      </c>
      <c r="AD941">
        <v>0.86199999999999999</v>
      </c>
      <c r="AE941">
        <v>0</v>
      </c>
      <c r="AF941">
        <v>27.339383307582867</v>
      </c>
      <c r="AG941">
        <v>170.77208993577122</v>
      </c>
      <c r="AH941">
        <v>68353.565582737385</v>
      </c>
      <c r="AI941">
        <v>6478.34545155057</v>
      </c>
      <c r="AJ941">
        <v>71854.444614008593</v>
      </c>
      <c r="AK941">
        <v>67793.428241146306</v>
      </c>
      <c r="AL941">
        <v>153.46089644336823</v>
      </c>
      <c r="AM941" s="19">
        <v>186.91475547709973</v>
      </c>
      <c r="AN941">
        <v>0.8143786666666667</v>
      </c>
      <c r="AO941">
        <v>0.53952586666666669</v>
      </c>
      <c r="AP941">
        <v>0.18323519999999999</v>
      </c>
      <c r="AQ941">
        <v>1</v>
      </c>
      <c r="AR941">
        <v>0</v>
      </c>
      <c r="AS941">
        <v>2</v>
      </c>
      <c r="AT941">
        <v>1.48</v>
      </c>
      <c r="AU941">
        <v>1</v>
      </c>
      <c r="AV941">
        <v>2</v>
      </c>
      <c r="AW941">
        <v>1.5</v>
      </c>
      <c r="AX941">
        <v>1</v>
      </c>
      <c r="AY941">
        <v>2</v>
      </c>
      <c r="AZ941">
        <v>0.6</v>
      </c>
      <c r="BA941">
        <v>0.3</v>
      </c>
      <c r="BB941">
        <v>0.8</v>
      </c>
      <c r="BC941" s="27">
        <v>0.32853487674298965</v>
      </c>
      <c r="BD941" s="28">
        <v>0.51902147036907054</v>
      </c>
      <c r="BE941" s="28">
        <v>0.2737951574493615</v>
      </c>
      <c r="BF941" s="28">
        <f t="shared" si="155"/>
        <v>0.45027107741470196</v>
      </c>
      <c r="BG941" s="29" t="s">
        <v>106</v>
      </c>
      <c r="BH941">
        <v>0.32058868834298965</v>
      </c>
      <c r="BI941">
        <v>0.34654130836907049</v>
      </c>
      <c r="BJ941">
        <v>0.23685364945736148</v>
      </c>
      <c r="BK941">
        <f t="shared" si="156"/>
        <v>0.41332956942270194</v>
      </c>
      <c r="BL941" t="s">
        <v>106</v>
      </c>
      <c r="BM941" s="27">
        <v>0.33795204834298964</v>
      </c>
      <c r="BN941" s="28">
        <v>0.63659094546907058</v>
      </c>
      <c r="BO941" s="28">
        <v>0.30636650340736155</v>
      </c>
      <c r="BP941" s="28">
        <f t="shared" si="157"/>
        <v>0.482842423372702</v>
      </c>
      <c r="BQ941" s="29" t="s">
        <v>106</v>
      </c>
      <c r="BR941">
        <v>0.24112325385908559</v>
      </c>
      <c r="BS941">
        <v>0.51902147036907054</v>
      </c>
      <c r="BT941">
        <v>0.21955477689489747</v>
      </c>
      <c r="BU941">
        <f t="shared" si="158"/>
        <v>0.39603069686023795</v>
      </c>
      <c r="BV941" t="s">
        <v>106</v>
      </c>
      <c r="BW941" s="27">
        <v>0.23317706545908559</v>
      </c>
      <c r="BX941" s="28">
        <v>0.34654130836907049</v>
      </c>
      <c r="BY941" s="28">
        <v>0.18261326890289747</v>
      </c>
      <c r="BZ941" s="28">
        <f t="shared" si="159"/>
        <v>0.35908918886823793</v>
      </c>
      <c r="CA941" s="29" t="s">
        <v>106</v>
      </c>
      <c r="CB941">
        <v>0.25054042545908561</v>
      </c>
      <c r="CC941">
        <v>0.63659094546907058</v>
      </c>
      <c r="CD941">
        <v>0.25212612285289748</v>
      </c>
      <c r="CE941">
        <f t="shared" si="160"/>
        <v>0.42701634542442607</v>
      </c>
      <c r="CF941" t="s">
        <v>107</v>
      </c>
      <c r="CG941" s="27">
        <v>0.12781189086143224</v>
      </c>
      <c r="CH941" s="28">
        <v>0.51902147036907054</v>
      </c>
      <c r="CI941" s="28">
        <v>0.14924317247244412</v>
      </c>
      <c r="CJ941" s="28">
        <f t="shared" si="161"/>
        <v>0.3042878108267727</v>
      </c>
      <c r="CK941" s="29" t="s">
        <v>107</v>
      </c>
      <c r="CL941">
        <v>0.11986570246143226</v>
      </c>
      <c r="CM941">
        <v>0.34654130836907049</v>
      </c>
      <c r="CN941">
        <v>0.11230166448044412</v>
      </c>
      <c r="CO941">
        <f t="shared" si="162"/>
        <v>0.28877758444578461</v>
      </c>
      <c r="CP941" t="s">
        <v>106</v>
      </c>
      <c r="CQ941" s="27">
        <v>0.13722906246143224</v>
      </c>
      <c r="CR941" s="28">
        <v>0.63659094546907058</v>
      </c>
      <c r="CS941" s="28">
        <v>0.18181451843044416</v>
      </c>
      <c r="CT941" s="28">
        <f t="shared" si="163"/>
        <v>0.31370498242677269</v>
      </c>
      <c r="CU941" s="29" t="s">
        <v>107</v>
      </c>
      <c r="CV941">
        <v>83172.119886079498</v>
      </c>
      <c r="CW941">
        <v>24763.9341554192</v>
      </c>
      <c r="CX941">
        <v>0.17647591996534046</v>
      </c>
      <c r="CY941">
        <f t="shared" ref="CY941:CY1004" si="165">CX941+BD941</f>
        <v>0.69549739033441105</v>
      </c>
      <c r="CZ941">
        <f t="shared" si="164"/>
        <v>0.50501079670833016</v>
      </c>
    </row>
    <row r="942" spans="1:104" x14ac:dyDescent="0.25">
      <c r="A942">
        <v>1</v>
      </c>
      <c r="B942" s="15">
        <v>13814</v>
      </c>
      <c r="C942" s="15">
        <v>-64.703917970000006</v>
      </c>
      <c r="D942" s="15">
        <v>-20.363246629999999</v>
      </c>
      <c r="E942" s="15">
        <v>2030</v>
      </c>
      <c r="F942" s="15">
        <v>1</v>
      </c>
      <c r="G942" s="15">
        <v>0</v>
      </c>
      <c r="H942" s="17">
        <v>2</v>
      </c>
      <c r="I942" s="19">
        <v>0</v>
      </c>
      <c r="J942" s="19">
        <v>0</v>
      </c>
      <c r="K942" s="19">
        <v>1</v>
      </c>
      <c r="L942" s="15">
        <v>0</v>
      </c>
      <c r="M942" s="15">
        <v>0</v>
      </c>
      <c r="N942" s="15">
        <v>1.2032</v>
      </c>
      <c r="O942" s="19">
        <v>199.840135</v>
      </c>
      <c r="P942" s="19">
        <v>55.902276437497704</v>
      </c>
      <c r="Q942" s="20">
        <v>3.5748121138400144</v>
      </c>
      <c r="R942" s="21">
        <v>7.2999999999999995E-2</v>
      </c>
      <c r="S942" s="22">
        <v>0.151</v>
      </c>
      <c r="T942" s="22">
        <v>0.84900000000000009</v>
      </c>
      <c r="U942" s="19">
        <v>0</v>
      </c>
      <c r="V942" s="19">
        <v>8.4412437420621522</v>
      </c>
      <c r="W942" s="19">
        <v>47.461032695435556</v>
      </c>
      <c r="X942" s="19">
        <v>1373.34613813285</v>
      </c>
      <c r="Y942" s="19">
        <v>1560</v>
      </c>
      <c r="Z942" s="19">
        <v>2933.3461381328498</v>
      </c>
      <c r="AA942">
        <v>67.260068067961981</v>
      </c>
      <c r="AB942">
        <v>1</v>
      </c>
      <c r="AC942">
        <v>0.16</v>
      </c>
      <c r="AD942">
        <v>0.84</v>
      </c>
      <c r="AE942">
        <v>0</v>
      </c>
      <c r="AF942">
        <v>10.761610890873918</v>
      </c>
      <c r="AG942">
        <v>56.498457177088063</v>
      </c>
      <c r="AH942">
        <v>24921.173516514049</v>
      </c>
      <c r="AI942">
        <v>1876.992</v>
      </c>
      <c r="AJ942">
        <v>25712.604633704599</v>
      </c>
      <c r="AK942">
        <v>24152.545274895299</v>
      </c>
      <c r="AL942">
        <v>51.821410257560373</v>
      </c>
      <c r="AM942" s="19">
        <v>63.17920188802465</v>
      </c>
      <c r="AN942">
        <v>0.83594666666666673</v>
      </c>
      <c r="AO942">
        <v>0.55381466666666668</v>
      </c>
      <c r="AP942">
        <v>0.18808800000000001</v>
      </c>
      <c r="AQ942">
        <v>1</v>
      </c>
      <c r="AR942">
        <v>0</v>
      </c>
      <c r="AS942">
        <v>2</v>
      </c>
      <c r="AT942">
        <v>1.48</v>
      </c>
      <c r="AU942">
        <v>1</v>
      </c>
      <c r="AV942">
        <v>2</v>
      </c>
      <c r="AW942">
        <v>1.5</v>
      </c>
      <c r="AX942">
        <v>1</v>
      </c>
      <c r="AY942">
        <v>2</v>
      </c>
      <c r="AZ942">
        <v>0.6</v>
      </c>
      <c r="BA942">
        <v>0.3</v>
      </c>
      <c r="BB942">
        <v>0.8</v>
      </c>
      <c r="BC942" s="27">
        <v>0.36615331148087404</v>
      </c>
      <c r="BD942" s="28">
        <v>0.55292765699027391</v>
      </c>
      <c r="BE942" s="28">
        <v>0.30822728443975572</v>
      </c>
      <c r="BF942" s="28">
        <f t="shared" si="155"/>
        <v>0.57642065038379997</v>
      </c>
      <c r="BG942" s="29" t="s">
        <v>106</v>
      </c>
      <c r="BH942">
        <v>0.3582071230808741</v>
      </c>
      <c r="BI942">
        <v>0.38044749499027392</v>
      </c>
      <c r="BJ942">
        <v>0.2712857764477557</v>
      </c>
      <c r="BK942">
        <f t="shared" si="156"/>
        <v>0.53947914239179995</v>
      </c>
      <c r="BL942" t="s">
        <v>106</v>
      </c>
      <c r="BM942" s="27">
        <v>0.3755704830808741</v>
      </c>
      <c r="BN942" s="28">
        <v>0.67049713209027395</v>
      </c>
      <c r="BO942" s="28">
        <v>0.34079863039775576</v>
      </c>
      <c r="BP942" s="28">
        <f t="shared" si="157"/>
        <v>0.60899199634180001</v>
      </c>
      <c r="BQ942" s="29" t="s">
        <v>106</v>
      </c>
      <c r="BR942">
        <v>0.27642667967111406</v>
      </c>
      <c r="BS942">
        <v>0.55292765699027391</v>
      </c>
      <c r="BT942">
        <v>0.25255040195359568</v>
      </c>
      <c r="BU942">
        <f t="shared" si="158"/>
        <v>0.52074376789763988</v>
      </c>
      <c r="BV942" t="s">
        <v>106</v>
      </c>
      <c r="BW942" s="27">
        <v>0.26848049127111406</v>
      </c>
      <c r="BX942" s="28">
        <v>0.38044749499027392</v>
      </c>
      <c r="BY942" s="28">
        <v>0.21560889396159566</v>
      </c>
      <c r="BZ942" s="28">
        <f t="shared" si="159"/>
        <v>0.48380225990563991</v>
      </c>
      <c r="CA942" s="29" t="s">
        <v>106</v>
      </c>
      <c r="CB942">
        <v>0.28584385127111406</v>
      </c>
      <c r="CC942">
        <v>0.67049713209027395</v>
      </c>
      <c r="CD942">
        <v>0.28512174791159567</v>
      </c>
      <c r="CE942">
        <f t="shared" si="160"/>
        <v>0.55331511385563992</v>
      </c>
      <c r="CF942" t="s">
        <v>106</v>
      </c>
      <c r="CG942" s="27">
        <v>0.16011437917698074</v>
      </c>
      <c r="CH942" s="28">
        <v>0.55292765699027391</v>
      </c>
      <c r="CI942" s="28">
        <v>0.18037666539746233</v>
      </c>
      <c r="CJ942" s="28">
        <f t="shared" si="161"/>
        <v>0.42830774512102499</v>
      </c>
      <c r="CK942" s="29" t="s">
        <v>107</v>
      </c>
      <c r="CL942">
        <v>0.15216819077698074</v>
      </c>
      <c r="CM942">
        <v>0.38044749499027392</v>
      </c>
      <c r="CN942">
        <v>0.14343515740546237</v>
      </c>
      <c r="CO942">
        <f t="shared" si="162"/>
        <v>0.41162852334950661</v>
      </c>
      <c r="CP942" t="s">
        <v>106</v>
      </c>
      <c r="CQ942" s="27">
        <v>0.16953155077698073</v>
      </c>
      <c r="CR942" s="28">
        <v>0.67049713209027395</v>
      </c>
      <c r="CS942" s="28">
        <v>0.21294801135546237</v>
      </c>
      <c r="CT942" s="28">
        <f t="shared" si="163"/>
        <v>0.43772491672102498</v>
      </c>
      <c r="CU942" s="29" t="s">
        <v>107</v>
      </c>
      <c r="CV942">
        <v>50031.713003577403</v>
      </c>
      <c r="CW942">
        <v>8407.5085084952498</v>
      </c>
      <c r="CX942">
        <v>0.26819336594404425</v>
      </c>
      <c r="CY942">
        <f t="shared" si="165"/>
        <v>0.82112102293431821</v>
      </c>
      <c r="CZ942">
        <f t="shared" si="164"/>
        <v>0.63434667742491824</v>
      </c>
    </row>
    <row r="943" spans="1:104" x14ac:dyDescent="0.25">
      <c r="A943">
        <v>1</v>
      </c>
      <c r="B943" s="15">
        <v>13817</v>
      </c>
      <c r="C943" s="15">
        <v>-64.947866619999999</v>
      </c>
      <c r="D943" s="15">
        <v>-20.002777309999999</v>
      </c>
      <c r="E943" s="15">
        <v>3516</v>
      </c>
      <c r="F943" s="15">
        <v>1</v>
      </c>
      <c r="G943" s="15">
        <v>0</v>
      </c>
      <c r="H943" s="17">
        <v>3</v>
      </c>
      <c r="I943" s="19">
        <v>0</v>
      </c>
      <c r="J943" s="19">
        <v>0</v>
      </c>
      <c r="K943" s="19">
        <v>1</v>
      </c>
      <c r="L943" s="15">
        <v>0</v>
      </c>
      <c r="M943" s="15">
        <v>0</v>
      </c>
      <c r="N943" s="15">
        <v>1.2032</v>
      </c>
      <c r="O943" s="19">
        <v>159.872108</v>
      </c>
      <c r="P943" s="19">
        <v>44.721821138299156</v>
      </c>
      <c r="Q943" s="20">
        <v>3.5748121147751677</v>
      </c>
      <c r="R943" s="21">
        <v>4.4999999999999998E-2</v>
      </c>
      <c r="S943" s="22">
        <v>0.15100000000000002</v>
      </c>
      <c r="T943" s="22">
        <v>0.84899999999999987</v>
      </c>
      <c r="U943" s="19">
        <v>0</v>
      </c>
      <c r="V943" s="19">
        <v>6.7529949918831731</v>
      </c>
      <c r="W943" s="19">
        <v>37.968826146415978</v>
      </c>
      <c r="X943" s="19">
        <v>677.26658849108526</v>
      </c>
      <c r="Y943" s="19">
        <v>1560</v>
      </c>
      <c r="Z943" s="19">
        <v>2237.2665884910853</v>
      </c>
      <c r="AA943">
        <v>53.808054448520082</v>
      </c>
      <c r="AB943">
        <v>1</v>
      </c>
      <c r="AC943">
        <v>0.16000000000000003</v>
      </c>
      <c r="AD943">
        <v>0.84</v>
      </c>
      <c r="AE943">
        <v>0</v>
      </c>
      <c r="AF943">
        <v>8.6092887117632149</v>
      </c>
      <c r="AG943">
        <v>45.198765736756869</v>
      </c>
      <c r="AH943">
        <v>19936.938811043885</v>
      </c>
      <c r="AI943">
        <v>1876.992</v>
      </c>
      <c r="AJ943">
        <v>20945.482104454299</v>
      </c>
      <c r="AK943">
        <v>20162.097439706398</v>
      </c>
      <c r="AL943">
        <v>42.709339187075692</v>
      </c>
      <c r="AM943" s="19">
        <v>51.795572497296618</v>
      </c>
      <c r="AN943">
        <v>0.86470400000000003</v>
      </c>
      <c r="AO943">
        <v>0.5728664</v>
      </c>
      <c r="AP943">
        <v>0.19455839999999999</v>
      </c>
      <c r="AQ943">
        <v>1</v>
      </c>
      <c r="AR943">
        <v>0</v>
      </c>
      <c r="AS943">
        <v>2</v>
      </c>
      <c r="AT943">
        <v>1.48</v>
      </c>
      <c r="AU943">
        <v>1</v>
      </c>
      <c r="AV943">
        <v>2</v>
      </c>
      <c r="AW943">
        <v>1.5</v>
      </c>
      <c r="AX943">
        <v>1</v>
      </c>
      <c r="AY943">
        <v>2</v>
      </c>
      <c r="AZ943">
        <v>0.6</v>
      </c>
      <c r="BA943">
        <v>0.3</v>
      </c>
      <c r="BB943">
        <v>0.8</v>
      </c>
      <c r="BC943" s="27">
        <v>0.38551104226251232</v>
      </c>
      <c r="BD943" s="28">
        <v>0.51677798071773906</v>
      </c>
      <c r="BE943" s="28">
        <v>0.32352481739655348</v>
      </c>
      <c r="BF943" s="28">
        <f t="shared" si="155"/>
        <v>0.60869929240374765</v>
      </c>
      <c r="BG943" s="29" t="s">
        <v>106</v>
      </c>
      <c r="BH943">
        <v>0.37756485386251232</v>
      </c>
      <c r="BI943">
        <v>0.34429781871773901</v>
      </c>
      <c r="BJ943">
        <v>0.28658330940455345</v>
      </c>
      <c r="BK943">
        <f t="shared" si="156"/>
        <v>0.57175778441174763</v>
      </c>
      <c r="BL943" t="s">
        <v>106</v>
      </c>
      <c r="BM943" s="27">
        <v>0.39492821386251231</v>
      </c>
      <c r="BN943" s="28">
        <v>0.6343474558177391</v>
      </c>
      <c r="BO943" s="28">
        <v>0.35609616335455346</v>
      </c>
      <c r="BP943" s="28">
        <f t="shared" si="157"/>
        <v>0.64127063836174769</v>
      </c>
      <c r="BQ943" s="29" t="s">
        <v>106</v>
      </c>
      <c r="BR943">
        <v>0.2926977318849443</v>
      </c>
      <c r="BS943">
        <v>0.51677798071773906</v>
      </c>
      <c r="BT943">
        <v>0.26593259900146543</v>
      </c>
      <c r="BU943">
        <f t="shared" si="158"/>
        <v>0.55110707400865966</v>
      </c>
      <c r="BV943" t="s">
        <v>106</v>
      </c>
      <c r="BW943" s="27">
        <v>0.28475154348494425</v>
      </c>
      <c r="BX943" s="28">
        <v>0.34429781871773901</v>
      </c>
      <c r="BY943" s="28">
        <v>0.22899109100946541</v>
      </c>
      <c r="BZ943" s="28">
        <f t="shared" si="159"/>
        <v>0.51416556601665953</v>
      </c>
      <c r="CA943" s="29" t="s">
        <v>106</v>
      </c>
      <c r="CB943">
        <v>0.30211490348494424</v>
      </c>
      <c r="CC943">
        <v>0.6343474558177391</v>
      </c>
      <c r="CD943">
        <v>0.29850394495946547</v>
      </c>
      <c r="CE943">
        <f t="shared" si="160"/>
        <v>0.58367841996665959</v>
      </c>
      <c r="CF943" t="s">
        <v>106</v>
      </c>
      <c r="CG943" s="27">
        <v>0.17238418139550427</v>
      </c>
      <c r="CH943" s="28">
        <v>0.51677798071773906</v>
      </c>
      <c r="CI943" s="28">
        <v>0.1912760196004254</v>
      </c>
      <c r="CJ943" s="28">
        <f t="shared" si="161"/>
        <v>0.45755865640269844</v>
      </c>
      <c r="CK943" s="29" t="s">
        <v>107</v>
      </c>
      <c r="CL943">
        <v>0.16443799299550427</v>
      </c>
      <c r="CM943">
        <v>0.34429781871773901</v>
      </c>
      <c r="CN943">
        <v>0.15433451160842543</v>
      </c>
      <c r="CO943">
        <f t="shared" si="162"/>
        <v>0.4395089866156196</v>
      </c>
      <c r="CP943" t="s">
        <v>106</v>
      </c>
      <c r="CQ943" s="27">
        <v>0.18180135299550426</v>
      </c>
      <c r="CR943" s="28">
        <v>0.6343474558177391</v>
      </c>
      <c r="CS943" s="28">
        <v>0.22384736555842541</v>
      </c>
      <c r="CT943" s="28">
        <f t="shared" si="163"/>
        <v>0.46697582800269843</v>
      </c>
      <c r="CU943" s="29" t="s">
        <v>107</v>
      </c>
      <c r="CV943">
        <v>45146.811714745701</v>
      </c>
      <c r="CW943">
        <v>6726.0068060650101</v>
      </c>
      <c r="CX943">
        <v>0.28517447500719417</v>
      </c>
      <c r="CY943">
        <f t="shared" si="165"/>
        <v>0.80195245572493323</v>
      </c>
      <c r="CZ943">
        <f t="shared" si="164"/>
        <v>0.67068551726970649</v>
      </c>
    </row>
    <row r="944" spans="1:104" x14ac:dyDescent="0.25">
      <c r="A944">
        <v>1</v>
      </c>
      <c r="B944" s="15">
        <v>13828</v>
      </c>
      <c r="C944" s="15">
        <v>-64.424773369999997</v>
      </c>
      <c r="D944" s="15">
        <v>-19.268759880000001</v>
      </c>
      <c r="E944" s="15">
        <v>2163</v>
      </c>
      <c r="F944" s="15">
        <v>1</v>
      </c>
      <c r="G944" s="15">
        <v>0</v>
      </c>
      <c r="H944" s="17">
        <v>2</v>
      </c>
      <c r="I944" s="19">
        <v>0</v>
      </c>
      <c r="J944" s="19">
        <v>0</v>
      </c>
      <c r="K944" s="19">
        <v>1</v>
      </c>
      <c r="L944" s="15">
        <v>0</v>
      </c>
      <c r="M944" s="15">
        <v>0</v>
      </c>
      <c r="N944" s="15">
        <v>1.2032</v>
      </c>
      <c r="O944" s="19">
        <v>287.04310299999997</v>
      </c>
      <c r="P944" s="19">
        <v>80.295997055729273</v>
      </c>
      <c r="Q944" s="20">
        <v>3.5748121142424858</v>
      </c>
      <c r="R944" s="21">
        <v>0.35399999999999998</v>
      </c>
      <c r="S944" s="22">
        <v>0.251</v>
      </c>
      <c r="T944" s="22">
        <v>0.749</v>
      </c>
      <c r="U944" s="19">
        <v>0</v>
      </c>
      <c r="V944" s="19">
        <v>20.154295260988047</v>
      </c>
      <c r="W944" s="19">
        <v>60.141701794741223</v>
      </c>
      <c r="X944" s="19">
        <v>12644.281477435092</v>
      </c>
      <c r="Y944" s="19">
        <v>1560</v>
      </c>
      <c r="Z944" s="19">
        <v>14204.281477435092</v>
      </c>
      <c r="AA944">
        <v>96.609915956949536</v>
      </c>
      <c r="AB944">
        <v>1</v>
      </c>
      <c r="AC944">
        <v>0.252</v>
      </c>
      <c r="AD944">
        <v>0.748</v>
      </c>
      <c r="AE944">
        <v>0</v>
      </c>
      <c r="AF944">
        <v>24.345698821151284</v>
      </c>
      <c r="AG944">
        <v>72.264217135798248</v>
      </c>
      <c r="AH944">
        <v>46095.500793729254</v>
      </c>
      <c r="AI944">
        <v>1876.992</v>
      </c>
      <c r="AJ944">
        <v>45964.582824877798</v>
      </c>
      <c r="AK944">
        <v>32440.781695654201</v>
      </c>
      <c r="AL944">
        <v>51.871214098001111</v>
      </c>
      <c r="AM944" s="19">
        <v>68.185132999221366</v>
      </c>
      <c r="AN944">
        <v>0.81078400000000006</v>
      </c>
      <c r="AO944">
        <v>0.53714440000000008</v>
      </c>
      <c r="AP944">
        <v>0.18242639999999999</v>
      </c>
      <c r="AQ944">
        <v>1</v>
      </c>
      <c r="AR944">
        <v>0</v>
      </c>
      <c r="AS944">
        <v>2</v>
      </c>
      <c r="AT944">
        <v>1.48</v>
      </c>
      <c r="AU944">
        <v>1</v>
      </c>
      <c r="AV944">
        <v>2</v>
      </c>
      <c r="AW944">
        <v>1.5</v>
      </c>
      <c r="AX944">
        <v>1</v>
      </c>
      <c r="AY944">
        <v>2</v>
      </c>
      <c r="AZ944">
        <v>0.6</v>
      </c>
      <c r="BA944">
        <v>0.3</v>
      </c>
      <c r="BB944">
        <v>0.8</v>
      </c>
      <c r="BC944" s="27">
        <v>0.35473952201457937</v>
      </c>
      <c r="BD944" s="28">
        <v>0.53581142880044907</v>
      </c>
      <c r="BE944" s="28">
        <v>0.29980346707092215</v>
      </c>
      <c r="BF944" s="28">
        <f t="shared" si="155"/>
        <v>0.54339115848824027</v>
      </c>
      <c r="BG944" s="29" t="s">
        <v>106</v>
      </c>
      <c r="BH944">
        <v>0.34679333361457937</v>
      </c>
      <c r="BI944">
        <v>0.36333126680044903</v>
      </c>
      <c r="BJ944">
        <v>0.26286195907892212</v>
      </c>
      <c r="BK944">
        <f t="shared" si="156"/>
        <v>0.50644965049624024</v>
      </c>
      <c r="BL944" t="s">
        <v>106</v>
      </c>
      <c r="BM944" s="27">
        <v>0.36415669361457936</v>
      </c>
      <c r="BN944" s="28">
        <v>0.65338090390044901</v>
      </c>
      <c r="BO944" s="28">
        <v>0.33237481302892208</v>
      </c>
      <c r="BP944" s="28">
        <f t="shared" si="157"/>
        <v>0.5759625044462402</v>
      </c>
      <c r="BQ944" s="29" t="s">
        <v>106</v>
      </c>
      <c r="BR944">
        <v>0.26771373395165143</v>
      </c>
      <c r="BS944">
        <v>0.53581142880044907</v>
      </c>
      <c r="BT944">
        <v>0.2458025035050741</v>
      </c>
      <c r="BU944">
        <f t="shared" si="158"/>
        <v>0.48939019492239222</v>
      </c>
      <c r="BV944" t="s">
        <v>106</v>
      </c>
      <c r="BW944" s="27">
        <v>0.25976754555165144</v>
      </c>
      <c r="BX944" s="28">
        <v>0.36333126680044903</v>
      </c>
      <c r="BY944" s="28">
        <v>0.20886099551307413</v>
      </c>
      <c r="BZ944" s="28">
        <f t="shared" si="159"/>
        <v>0.45244868693039225</v>
      </c>
      <c r="CA944" s="29" t="s">
        <v>106</v>
      </c>
      <c r="CB944">
        <v>0.27713090555165143</v>
      </c>
      <c r="CC944">
        <v>0.65338090390044901</v>
      </c>
      <c r="CD944">
        <v>0.27837384946307409</v>
      </c>
      <c r="CE944">
        <f t="shared" si="160"/>
        <v>0.5207185969689696</v>
      </c>
      <c r="CF944" t="s">
        <v>107</v>
      </c>
      <c r="CG944" s="27">
        <v>0.15490252720341138</v>
      </c>
      <c r="CH944" s="28">
        <v>0.53581142880044907</v>
      </c>
      <c r="CI944" s="28">
        <v>0.17580125443823411</v>
      </c>
      <c r="CJ944" s="28">
        <f t="shared" si="161"/>
        <v>0.39849021862072953</v>
      </c>
      <c r="CK944" s="29" t="s">
        <v>107</v>
      </c>
      <c r="CL944">
        <v>0.14695633880341138</v>
      </c>
      <c r="CM944">
        <v>0.36333126680044903</v>
      </c>
      <c r="CN944">
        <v>0.13885974644623411</v>
      </c>
      <c r="CO944">
        <f t="shared" si="162"/>
        <v>0.38244743786355223</v>
      </c>
      <c r="CP944" t="s">
        <v>106</v>
      </c>
      <c r="CQ944" s="27">
        <v>0.16431969880341138</v>
      </c>
      <c r="CR944" s="28">
        <v>0.65338090390044901</v>
      </c>
      <c r="CS944" s="28">
        <v>0.20837260039623412</v>
      </c>
      <c r="CT944" s="28">
        <f t="shared" si="163"/>
        <v>0.40790739022072953</v>
      </c>
      <c r="CU944" s="29" t="s">
        <v>107</v>
      </c>
      <c r="CV944">
        <v>59215.6517712446</v>
      </c>
      <c r="CW944">
        <v>12076.2394946187</v>
      </c>
      <c r="CX944">
        <v>0.24358769141731812</v>
      </c>
      <c r="CY944">
        <f t="shared" si="165"/>
        <v>0.77939912021776725</v>
      </c>
      <c r="CZ944">
        <f t="shared" si="164"/>
        <v>0.59832721343189754</v>
      </c>
    </row>
    <row r="945" spans="1:104" x14ac:dyDescent="0.25">
      <c r="A945">
        <v>1</v>
      </c>
      <c r="B945" s="15">
        <v>13830</v>
      </c>
      <c r="C945" s="15">
        <v>-65.464843999999999</v>
      </c>
      <c r="D945" s="15">
        <v>-18.451073000000001</v>
      </c>
      <c r="E945" s="15">
        <v>2505</v>
      </c>
      <c r="F945" s="15">
        <v>1</v>
      </c>
      <c r="G945" s="15">
        <v>0</v>
      </c>
      <c r="H945" s="17">
        <v>3</v>
      </c>
      <c r="I945" s="19">
        <v>1</v>
      </c>
      <c r="J945" s="19">
        <v>5</v>
      </c>
      <c r="K945" s="19">
        <v>1</v>
      </c>
      <c r="L945" s="15">
        <v>0</v>
      </c>
      <c r="M945" s="15">
        <v>1.9414993466458099</v>
      </c>
      <c r="N945" s="15">
        <v>1.2032</v>
      </c>
      <c r="O945" s="19">
        <v>439.64829699999899</v>
      </c>
      <c r="P945" s="19">
        <v>122.98500814494643</v>
      </c>
      <c r="Q945" s="20">
        <v>3.5748121143500899</v>
      </c>
      <c r="R945" s="21">
        <v>0.05</v>
      </c>
      <c r="S945" s="22">
        <v>0.04</v>
      </c>
      <c r="T945" s="22">
        <v>0.96</v>
      </c>
      <c r="U945" s="19">
        <v>0</v>
      </c>
      <c r="V945" s="19">
        <v>4.9194003257978576</v>
      </c>
      <c r="W945" s="19">
        <v>118.06560781914857</v>
      </c>
      <c r="X945" s="19">
        <v>1330.2058480957405</v>
      </c>
      <c r="Y945" s="19">
        <v>2507.1749999999997</v>
      </c>
      <c r="Z945" s="19">
        <v>3837.3808480957405</v>
      </c>
      <c r="AA945">
        <v>147.97214975536588</v>
      </c>
      <c r="AB945">
        <v>1</v>
      </c>
      <c r="AC945">
        <v>6.9000000000000006E-2</v>
      </c>
      <c r="AD945">
        <v>0.93100000000000005</v>
      </c>
      <c r="AE945">
        <v>0</v>
      </c>
      <c r="AF945">
        <v>10.210078333120247</v>
      </c>
      <c r="AG945">
        <v>137.76207142224564</v>
      </c>
      <c r="AH945">
        <v>39222.665514418855</v>
      </c>
      <c r="AI945">
        <v>3715.9316436592444</v>
      </c>
      <c r="AJ945">
        <v>43992.480206559201</v>
      </c>
      <c r="AK945">
        <v>42164.293096530499</v>
      </c>
      <c r="AL945">
        <v>116.83575773769911</v>
      </c>
      <c r="AM945" s="19">
        <v>141.82289934811854</v>
      </c>
      <c r="AN945">
        <v>0.82516266666666671</v>
      </c>
      <c r="AO945">
        <v>0.54667026666666674</v>
      </c>
      <c r="AP945">
        <v>0.18566159999999998</v>
      </c>
      <c r="AQ945">
        <v>1</v>
      </c>
      <c r="AR945">
        <v>0</v>
      </c>
      <c r="AS945">
        <v>2</v>
      </c>
      <c r="AT945">
        <v>1.48</v>
      </c>
      <c r="AU945">
        <v>1</v>
      </c>
      <c r="AV945">
        <v>2</v>
      </c>
      <c r="AW945">
        <v>1.5</v>
      </c>
      <c r="AX945">
        <v>1</v>
      </c>
      <c r="AY945">
        <v>2</v>
      </c>
      <c r="AZ945">
        <v>0.6</v>
      </c>
      <c r="BA945">
        <v>0.3</v>
      </c>
      <c r="BB945">
        <v>0.8</v>
      </c>
      <c r="BC945" s="27">
        <v>0.33695802701049105</v>
      </c>
      <c r="BD945" s="28">
        <v>0.49277618068551166</v>
      </c>
      <c r="BE945" s="28">
        <v>0.28055697743099606</v>
      </c>
      <c r="BF945" s="28">
        <f t="shared" si="155"/>
        <v>0.51948549914567599</v>
      </c>
      <c r="BG945" s="29" t="s">
        <v>106</v>
      </c>
      <c r="BH945">
        <v>0.32901183861049105</v>
      </c>
      <c r="BI945">
        <v>0.32029601868551166</v>
      </c>
      <c r="BJ945">
        <v>0.24361546943899604</v>
      </c>
      <c r="BK945">
        <f t="shared" si="156"/>
        <v>0.48254399115367597</v>
      </c>
      <c r="BL945" t="s">
        <v>106</v>
      </c>
      <c r="BM945" s="27">
        <v>0.34637519861049104</v>
      </c>
      <c r="BN945" s="28">
        <v>0.6103456557855117</v>
      </c>
      <c r="BO945" s="28">
        <v>0.31312832338899604</v>
      </c>
      <c r="BP945" s="28">
        <f t="shared" si="157"/>
        <v>0.55205684510367592</v>
      </c>
      <c r="BQ945" s="29" t="s">
        <v>106</v>
      </c>
      <c r="BR945">
        <v>0.24838889966365907</v>
      </c>
      <c r="BS945">
        <v>0.49277618068551166</v>
      </c>
      <c r="BT945">
        <v>0.22559834591068403</v>
      </c>
      <c r="BU945">
        <f t="shared" si="158"/>
        <v>0.46452686762536394</v>
      </c>
      <c r="BV945" t="s">
        <v>106</v>
      </c>
      <c r="BW945" s="27">
        <v>0.24044271126365907</v>
      </c>
      <c r="BX945" s="28">
        <v>0.32029601868551166</v>
      </c>
      <c r="BY945" s="28">
        <v>0.18865683791868409</v>
      </c>
      <c r="BZ945" s="28">
        <f t="shared" si="159"/>
        <v>0.42758535963336397</v>
      </c>
      <c r="CA945" s="29" t="s">
        <v>106</v>
      </c>
      <c r="CB945">
        <v>0.25780607126365906</v>
      </c>
      <c r="CC945">
        <v>0.6103456557855117</v>
      </c>
      <c r="CD945">
        <v>0.25816969186868405</v>
      </c>
      <c r="CE945">
        <f t="shared" si="160"/>
        <v>0.496734592978339</v>
      </c>
      <c r="CF945" t="s">
        <v>107</v>
      </c>
      <c r="CG945" s="27">
        <v>0.13357706791776569</v>
      </c>
      <c r="CH945" s="28">
        <v>0.49277618068551166</v>
      </c>
      <c r="CI945" s="28">
        <v>0.1543556754213907</v>
      </c>
      <c r="CJ945" s="28">
        <f t="shared" si="161"/>
        <v>0.37250558963244562</v>
      </c>
      <c r="CK945" s="29" t="s">
        <v>107</v>
      </c>
      <c r="CL945">
        <v>0.12563087951776569</v>
      </c>
      <c r="CM945">
        <v>0.32029601868551166</v>
      </c>
      <c r="CN945">
        <v>0.1174141674293907</v>
      </c>
      <c r="CO945">
        <f t="shared" si="162"/>
        <v>0.35634268914407063</v>
      </c>
      <c r="CP945" t="s">
        <v>106</v>
      </c>
      <c r="CQ945" s="27">
        <v>0.14299423951776569</v>
      </c>
      <c r="CR945" s="28">
        <v>0.6103456557855117</v>
      </c>
      <c r="CS945" s="28">
        <v>0.18692702137939071</v>
      </c>
      <c r="CT945" s="28">
        <f t="shared" si="163"/>
        <v>0.38192276123244562</v>
      </c>
      <c r="CU945" s="29" t="s">
        <v>107</v>
      </c>
      <c r="CV945">
        <v>72391.430833872597</v>
      </c>
      <c r="CW945">
        <v>18496.518719420699</v>
      </c>
      <c r="CX945">
        <v>0.2389285217146799</v>
      </c>
      <c r="CY945">
        <f t="shared" si="165"/>
        <v>0.73170470240019159</v>
      </c>
      <c r="CZ945">
        <f t="shared" si="164"/>
        <v>0.57588654872517098</v>
      </c>
    </row>
    <row r="946" spans="1:104" x14ac:dyDescent="0.25">
      <c r="A946">
        <v>1</v>
      </c>
      <c r="B946" s="15">
        <v>13843</v>
      </c>
      <c r="C946" s="15">
        <v>-65.364877530000001</v>
      </c>
      <c r="D946" s="15">
        <v>-18.459226520000001</v>
      </c>
      <c r="E946" s="15">
        <v>2520</v>
      </c>
      <c r="F946" s="15">
        <v>1</v>
      </c>
      <c r="G946" s="15">
        <v>0</v>
      </c>
      <c r="H946" s="17">
        <v>3</v>
      </c>
      <c r="I946" s="19">
        <v>0</v>
      </c>
      <c r="J946" s="19">
        <v>0</v>
      </c>
      <c r="K946" s="19">
        <v>1</v>
      </c>
      <c r="L946" s="15">
        <v>0</v>
      </c>
      <c r="M946" s="15">
        <v>0</v>
      </c>
      <c r="N946" s="15">
        <v>1.2032</v>
      </c>
      <c r="O946" s="19">
        <v>232.541248</v>
      </c>
      <c r="P946" s="19">
        <v>65.049921658366728</v>
      </c>
      <c r="Q946" s="20">
        <v>3.5748121146290499</v>
      </c>
      <c r="R946" s="21">
        <v>0.156</v>
      </c>
      <c r="S946" s="22">
        <v>4.0000000000000008E-2</v>
      </c>
      <c r="T946" s="22">
        <v>0.96</v>
      </c>
      <c r="U946" s="19">
        <v>0</v>
      </c>
      <c r="V946" s="19">
        <v>2.6019968663346695</v>
      </c>
      <c r="W946" s="19">
        <v>62.447924792032055</v>
      </c>
      <c r="X946" s="19">
        <v>2195.1694522895109</v>
      </c>
      <c r="Y946" s="19">
        <v>1560</v>
      </c>
      <c r="Z946" s="19">
        <v>3755.1694522895109</v>
      </c>
      <c r="AA946">
        <v>78.266261037300126</v>
      </c>
      <c r="AB946">
        <v>1</v>
      </c>
      <c r="AC946">
        <v>6.9000000000000006E-2</v>
      </c>
      <c r="AD946">
        <v>0.93100000000000005</v>
      </c>
      <c r="AE946">
        <v>0</v>
      </c>
      <c r="AF946">
        <v>5.4003720115737091</v>
      </c>
      <c r="AG946">
        <v>72.865889025726418</v>
      </c>
      <c r="AH946">
        <v>20745.872671346358</v>
      </c>
      <c r="AI946">
        <v>1876.992</v>
      </c>
      <c r="AJ946">
        <v>21719.178977596399</v>
      </c>
      <c r="AK946">
        <v>18903.1300684733</v>
      </c>
      <c r="AL946">
        <v>54.90213387966152</v>
      </c>
      <c r="AM946" s="19">
        <v>68.118473258594918</v>
      </c>
      <c r="AN946">
        <v>0.81078400000000006</v>
      </c>
      <c r="AO946">
        <v>0.53714440000000008</v>
      </c>
      <c r="AP946">
        <v>0.18242639999999999</v>
      </c>
      <c r="AQ946">
        <v>1</v>
      </c>
      <c r="AR946">
        <v>0</v>
      </c>
      <c r="AS946">
        <v>2</v>
      </c>
      <c r="AT946">
        <v>1.48</v>
      </c>
      <c r="AU946">
        <v>1</v>
      </c>
      <c r="AV946">
        <v>2</v>
      </c>
      <c r="AW946">
        <v>1.5</v>
      </c>
      <c r="AX946">
        <v>1</v>
      </c>
      <c r="AY946">
        <v>2</v>
      </c>
      <c r="AZ946">
        <v>0.6</v>
      </c>
      <c r="BA946">
        <v>0.3</v>
      </c>
      <c r="BB946">
        <v>0.8</v>
      </c>
      <c r="BC946" s="27">
        <v>0.35478165347901525</v>
      </c>
      <c r="BD946" s="28">
        <v>0.51588049239706879</v>
      </c>
      <c r="BE946" s="28">
        <v>0.29967796930863333</v>
      </c>
      <c r="BF946" s="28">
        <f t="shared" si="155"/>
        <v>0.67177399593527709</v>
      </c>
      <c r="BG946" s="29" t="s">
        <v>106</v>
      </c>
      <c r="BH946">
        <v>0.34683546507901525</v>
      </c>
      <c r="BI946">
        <v>0.3434003303970688</v>
      </c>
      <c r="BJ946">
        <v>0.26273646131663331</v>
      </c>
      <c r="BK946">
        <f t="shared" si="156"/>
        <v>0.63483248794327718</v>
      </c>
      <c r="BL946" t="s">
        <v>106</v>
      </c>
      <c r="BM946" s="27">
        <v>0.36419882507901524</v>
      </c>
      <c r="BN946" s="28">
        <v>0.63344996749706883</v>
      </c>
      <c r="BO946" s="28">
        <v>0.33224931526663332</v>
      </c>
      <c r="BP946" s="28">
        <f t="shared" si="157"/>
        <v>0.70434534189327713</v>
      </c>
      <c r="BQ946" s="29" t="s">
        <v>106</v>
      </c>
      <c r="BR946">
        <v>0.26775586541608731</v>
      </c>
      <c r="BS946">
        <v>0.51588049239706879</v>
      </c>
      <c r="BT946">
        <v>0.24567700574278528</v>
      </c>
      <c r="BU946">
        <f t="shared" si="158"/>
        <v>0.61777303236942904</v>
      </c>
      <c r="BV946" t="s">
        <v>106</v>
      </c>
      <c r="BW946" s="27">
        <v>0.25980967701608726</v>
      </c>
      <c r="BX946" s="28">
        <v>0.3434003303970688</v>
      </c>
      <c r="BY946" s="28">
        <v>0.20873549775078531</v>
      </c>
      <c r="BZ946" s="28">
        <f t="shared" si="159"/>
        <v>0.58083152437742913</v>
      </c>
      <c r="CA946" s="29" t="s">
        <v>106</v>
      </c>
      <c r="CB946">
        <v>0.27717303701608731</v>
      </c>
      <c r="CC946">
        <v>0.63344996749706883</v>
      </c>
      <c r="CD946">
        <v>0.27824835170078527</v>
      </c>
      <c r="CE946">
        <f t="shared" si="160"/>
        <v>0.64926906364273118</v>
      </c>
      <c r="CF946" t="s">
        <v>107</v>
      </c>
      <c r="CG946" s="27">
        <v>0.15494465866784723</v>
      </c>
      <c r="CH946" s="28">
        <v>0.51588049239706879</v>
      </c>
      <c r="CI946" s="28">
        <v>0.17567575667594529</v>
      </c>
      <c r="CJ946" s="28">
        <f t="shared" si="161"/>
        <v>0.52704068529449111</v>
      </c>
      <c r="CK946" s="29" t="s">
        <v>107</v>
      </c>
      <c r="CL946">
        <v>0.14699847026784724</v>
      </c>
      <c r="CM946">
        <v>0.3434003303970688</v>
      </c>
      <c r="CN946">
        <v>0.13873424868394529</v>
      </c>
      <c r="CO946">
        <f t="shared" si="162"/>
        <v>0.51083027531058911</v>
      </c>
      <c r="CP946" t="s">
        <v>106</v>
      </c>
      <c r="CQ946" s="27">
        <v>0.16436183026784723</v>
      </c>
      <c r="CR946" s="28">
        <v>0.63344996749706883</v>
      </c>
      <c r="CS946" s="28">
        <v>0.2082471026339453</v>
      </c>
      <c r="CT946" s="28">
        <f t="shared" si="163"/>
        <v>0.5364578568944911</v>
      </c>
      <c r="CU946" s="29" t="s">
        <v>107</v>
      </c>
      <c r="CV946">
        <v>53674.112579622597</v>
      </c>
      <c r="CW946">
        <v>9783.2826296625208</v>
      </c>
      <c r="CX946">
        <v>0.37209602662664382</v>
      </c>
      <c r="CY946">
        <f t="shared" si="165"/>
        <v>0.88797651902371255</v>
      </c>
      <c r="CZ946">
        <f t="shared" si="164"/>
        <v>0.72687768010565912</v>
      </c>
    </row>
    <row r="947" spans="1:104" x14ac:dyDescent="0.25">
      <c r="A947">
        <v>1</v>
      </c>
      <c r="B947" s="15">
        <v>13845</v>
      </c>
      <c r="C947" s="15">
        <v>-64.751759579999998</v>
      </c>
      <c r="D947" s="15">
        <v>-20.47316533</v>
      </c>
      <c r="E947" s="15">
        <v>2484</v>
      </c>
      <c r="F947" s="15">
        <v>1</v>
      </c>
      <c r="G947" s="15">
        <v>0</v>
      </c>
      <c r="H947" s="17">
        <v>3</v>
      </c>
      <c r="I947" s="19">
        <v>0</v>
      </c>
      <c r="J947" s="19">
        <v>0</v>
      </c>
      <c r="K947" s="19">
        <v>1</v>
      </c>
      <c r="L947" s="15">
        <v>0</v>
      </c>
      <c r="M947" s="15">
        <v>0</v>
      </c>
      <c r="N947" s="15">
        <v>1.2032</v>
      </c>
      <c r="O947" s="19">
        <v>327.01112999999998</v>
      </c>
      <c r="P947" s="19">
        <v>91.476452354927829</v>
      </c>
      <c r="Q947" s="20">
        <v>3.5748121137361086</v>
      </c>
      <c r="R947" s="21">
        <v>6.7000000000000004E-2</v>
      </c>
      <c r="S947" s="22">
        <v>0.11900000000000002</v>
      </c>
      <c r="T947" s="22">
        <v>0.88</v>
      </c>
      <c r="U947" s="19">
        <v>0</v>
      </c>
      <c r="V947" s="19">
        <v>10.885697830236413</v>
      </c>
      <c r="W947" s="19">
        <v>80.499278072336494</v>
      </c>
      <c r="X947" s="19">
        <v>1849.120375946507</v>
      </c>
      <c r="Y947" s="19">
        <v>1560</v>
      </c>
      <c r="Z947" s="19">
        <v>3409.120375946507</v>
      </c>
      <c r="AA947">
        <v>110.06192957639142</v>
      </c>
      <c r="AB947">
        <v>1</v>
      </c>
      <c r="AC947">
        <v>0.14000000000000001</v>
      </c>
      <c r="AD947">
        <v>0.86</v>
      </c>
      <c r="AE947">
        <v>0</v>
      </c>
      <c r="AF947">
        <v>15.408670140694801</v>
      </c>
      <c r="AG947">
        <v>94.653259435696626</v>
      </c>
      <c r="AH947">
        <v>38229.284829624361</v>
      </c>
      <c r="AI947">
        <v>1876.992</v>
      </c>
      <c r="AJ947">
        <v>38441.017518657303</v>
      </c>
      <c r="AK947">
        <v>36300.386232605502</v>
      </c>
      <c r="AL947">
        <v>85.347530047147671</v>
      </c>
      <c r="AM947" s="19">
        <v>103.93300726861126</v>
      </c>
      <c r="AN947">
        <v>0.81078400000000006</v>
      </c>
      <c r="AO947">
        <v>0.53714440000000008</v>
      </c>
      <c r="AP947">
        <v>0.18242639999999999</v>
      </c>
      <c r="AQ947">
        <v>1</v>
      </c>
      <c r="AR947">
        <v>0</v>
      </c>
      <c r="AS947">
        <v>2</v>
      </c>
      <c r="AT947">
        <v>1.48</v>
      </c>
      <c r="AU947">
        <v>1</v>
      </c>
      <c r="AV947">
        <v>2</v>
      </c>
      <c r="AW947">
        <v>1.5</v>
      </c>
      <c r="AX947">
        <v>1</v>
      </c>
      <c r="AY947">
        <v>2</v>
      </c>
      <c r="AZ947">
        <v>0.6</v>
      </c>
      <c r="BA947">
        <v>0.3</v>
      </c>
      <c r="BB947">
        <v>0.8</v>
      </c>
      <c r="BC947" s="27">
        <v>0.3399312436681291</v>
      </c>
      <c r="BD947" s="28">
        <v>0.53522065877649239</v>
      </c>
      <c r="BE947" s="28">
        <v>0.28540739862964309</v>
      </c>
      <c r="BF947" s="28">
        <f t="shared" si="155"/>
        <v>0.51963495077147681</v>
      </c>
      <c r="BG947" s="29" t="s">
        <v>106</v>
      </c>
      <c r="BH947">
        <v>0.33198505526812916</v>
      </c>
      <c r="BI947">
        <v>0.36274049677649239</v>
      </c>
      <c r="BJ947">
        <v>0.24846589063764307</v>
      </c>
      <c r="BK947">
        <f t="shared" si="156"/>
        <v>0.48269344277947679</v>
      </c>
      <c r="BL947" t="s">
        <v>106</v>
      </c>
      <c r="BM947" s="27">
        <v>0.34934841526812915</v>
      </c>
      <c r="BN947" s="28">
        <v>0.65279013387649243</v>
      </c>
      <c r="BO947" s="28">
        <v>0.31797874458764314</v>
      </c>
      <c r="BP947" s="28">
        <f t="shared" si="157"/>
        <v>0.55220629672947685</v>
      </c>
      <c r="BQ947" s="29" t="s">
        <v>106</v>
      </c>
      <c r="BR947">
        <v>0.25290545560520117</v>
      </c>
      <c r="BS947">
        <v>0.53522065877649239</v>
      </c>
      <c r="BT947">
        <v>0.23140643506379507</v>
      </c>
      <c r="BU947">
        <f t="shared" si="158"/>
        <v>0.46563398720562876</v>
      </c>
      <c r="BV947" t="s">
        <v>106</v>
      </c>
      <c r="BW947" s="27">
        <v>0.24495926720520123</v>
      </c>
      <c r="BX947" s="28">
        <v>0.36274049677649239</v>
      </c>
      <c r="BY947" s="28">
        <v>0.19446492707179514</v>
      </c>
      <c r="BZ947" s="28">
        <f t="shared" si="159"/>
        <v>0.42869247921362885</v>
      </c>
      <c r="CA947" s="29" t="s">
        <v>106</v>
      </c>
      <c r="CB947">
        <v>0.26232262720520122</v>
      </c>
      <c r="CC947">
        <v>0.65279013387649243</v>
      </c>
      <c r="CD947">
        <v>0.26397778102179509</v>
      </c>
      <c r="CE947">
        <f t="shared" si="160"/>
        <v>0.49655017934703494</v>
      </c>
      <c r="CF947" t="s">
        <v>107</v>
      </c>
      <c r="CG947" s="27">
        <v>0.14009424885696117</v>
      </c>
      <c r="CH947" s="28">
        <v>0.53522065877649239</v>
      </c>
      <c r="CI947" s="28">
        <v>0.16140518599695508</v>
      </c>
      <c r="CJ947" s="28">
        <f t="shared" si="161"/>
        <v>0.37432180099879486</v>
      </c>
      <c r="CK947" s="29" t="s">
        <v>107</v>
      </c>
      <c r="CL947">
        <v>0.13214806045696115</v>
      </c>
      <c r="CM947">
        <v>0.36274049677649239</v>
      </c>
      <c r="CN947">
        <v>0.12446367800495509</v>
      </c>
      <c r="CO947">
        <f t="shared" si="162"/>
        <v>0.35869123014678883</v>
      </c>
      <c r="CP947" t="s">
        <v>106</v>
      </c>
      <c r="CQ947" s="27">
        <v>0.14951142045696117</v>
      </c>
      <c r="CR947" s="28">
        <v>0.65279013387649243</v>
      </c>
      <c r="CS947" s="28">
        <v>0.19397653195495509</v>
      </c>
      <c r="CT947" s="28">
        <f t="shared" si="163"/>
        <v>0.38373897259879486</v>
      </c>
      <c r="CU947" s="29" t="s">
        <v>107</v>
      </c>
      <c r="CV947">
        <v>62950.621275434103</v>
      </c>
      <c r="CW947">
        <v>13757.741197048899</v>
      </c>
      <c r="CX947">
        <v>0.23422755214183372</v>
      </c>
      <c r="CY947">
        <f t="shared" si="165"/>
        <v>0.76944821091832605</v>
      </c>
      <c r="CZ947">
        <f t="shared" si="164"/>
        <v>0.57415879580996276</v>
      </c>
    </row>
    <row r="948" spans="1:104" x14ac:dyDescent="0.25">
      <c r="A948">
        <v>1</v>
      </c>
      <c r="B948" s="15">
        <v>13853</v>
      </c>
      <c r="C948" s="15">
        <v>-64.697494059999997</v>
      </c>
      <c r="D948" s="15">
        <v>-20.663325090000001</v>
      </c>
      <c r="E948" s="15">
        <v>2301</v>
      </c>
      <c r="F948" s="15">
        <v>1</v>
      </c>
      <c r="G948" s="15">
        <v>0</v>
      </c>
      <c r="H948" s="17">
        <v>2</v>
      </c>
      <c r="I948" s="19">
        <v>1</v>
      </c>
      <c r="J948" s="19">
        <v>4</v>
      </c>
      <c r="K948" s="19">
        <v>1</v>
      </c>
      <c r="L948" s="15">
        <v>0</v>
      </c>
      <c r="M948" s="15">
        <v>1.9414993466458099</v>
      </c>
      <c r="N948" s="15">
        <v>1.2032</v>
      </c>
      <c r="O948" s="19">
        <v>192.57322099999999</v>
      </c>
      <c r="P948" s="19">
        <v>53.869466388415695</v>
      </c>
      <c r="Q948" s="20">
        <v>3.5748121136282816</v>
      </c>
      <c r="R948" s="21">
        <v>3.7999999999999999E-2</v>
      </c>
      <c r="S948" s="22">
        <v>0.12</v>
      </c>
      <c r="T948" s="22">
        <v>0.87999999999999989</v>
      </c>
      <c r="U948" s="19">
        <v>0</v>
      </c>
      <c r="V948" s="19">
        <v>6.464335966609883</v>
      </c>
      <c r="W948" s="19">
        <v>47.405130421805808</v>
      </c>
      <c r="X948" s="19">
        <v>620.17115440730788</v>
      </c>
      <c r="Y948" s="19">
        <v>3930</v>
      </c>
      <c r="Z948" s="19">
        <v>4550.1711544073078</v>
      </c>
      <c r="AA948">
        <v>64.81424741785824</v>
      </c>
      <c r="AB948">
        <v>1</v>
      </c>
      <c r="AC948">
        <v>0.152</v>
      </c>
      <c r="AD948">
        <v>0.84799999999999998</v>
      </c>
      <c r="AE948">
        <v>0</v>
      </c>
      <c r="AF948">
        <v>9.8517656075144515</v>
      </c>
      <c r="AG948">
        <v>54.962481810343789</v>
      </c>
      <c r="AH948">
        <v>23414.089843163561</v>
      </c>
      <c r="AI948">
        <v>6478.34545155057</v>
      </c>
      <c r="AJ948">
        <v>28872.522658379701</v>
      </c>
      <c r="AK948">
        <v>27960.636720756302</v>
      </c>
      <c r="AL948">
        <v>51.822426665655897</v>
      </c>
      <c r="AM948" s="19">
        <v>62.767207695098442</v>
      </c>
      <c r="AN948">
        <v>0.83594666666666673</v>
      </c>
      <c r="AO948">
        <v>0.55381466666666668</v>
      </c>
      <c r="AP948">
        <v>0.18808800000000001</v>
      </c>
      <c r="AQ948">
        <v>1</v>
      </c>
      <c r="AR948">
        <v>0</v>
      </c>
      <c r="AS948">
        <v>2</v>
      </c>
      <c r="AT948">
        <v>1.48</v>
      </c>
      <c r="AU948">
        <v>1</v>
      </c>
      <c r="AV948">
        <v>2</v>
      </c>
      <c r="AW948">
        <v>1.5</v>
      </c>
      <c r="AX948">
        <v>1</v>
      </c>
      <c r="AY948">
        <v>2</v>
      </c>
      <c r="AZ948">
        <v>0.6</v>
      </c>
      <c r="BA948">
        <v>0.3</v>
      </c>
      <c r="BB948">
        <v>0.8</v>
      </c>
      <c r="BC948" s="27">
        <v>0.3664582987304783</v>
      </c>
      <c r="BD948" s="28">
        <v>0.55724980183548001</v>
      </c>
      <c r="BE948" s="28">
        <v>0.30855977436527388</v>
      </c>
      <c r="BF948" s="28">
        <f t="shared" si="155"/>
        <v>0.53564872208669634</v>
      </c>
      <c r="BG948" s="29" t="s">
        <v>106</v>
      </c>
      <c r="BH948">
        <v>0.35851211033047836</v>
      </c>
      <c r="BI948">
        <v>0.38476963983548002</v>
      </c>
      <c r="BJ948">
        <v>0.27161826637327385</v>
      </c>
      <c r="BK948">
        <f t="shared" si="156"/>
        <v>0.49870721409469637</v>
      </c>
      <c r="BL948" t="s">
        <v>106</v>
      </c>
      <c r="BM948" s="27">
        <v>0.37587547033047836</v>
      </c>
      <c r="BN948" s="28">
        <v>0.67481927693548005</v>
      </c>
      <c r="BO948" s="28">
        <v>0.34113112032327381</v>
      </c>
      <c r="BP948" s="28">
        <f t="shared" si="157"/>
        <v>0.56822006804469627</v>
      </c>
      <c r="BQ948" s="29" t="s">
        <v>106</v>
      </c>
      <c r="BR948">
        <v>0.27673166692071832</v>
      </c>
      <c r="BS948">
        <v>0.55724980183548001</v>
      </c>
      <c r="BT948">
        <v>0.25288289187911384</v>
      </c>
      <c r="BU948">
        <f t="shared" si="158"/>
        <v>0.47997183960053635</v>
      </c>
      <c r="BV948" t="s">
        <v>106</v>
      </c>
      <c r="BW948" s="27">
        <v>0.26878547852071832</v>
      </c>
      <c r="BX948" s="28">
        <v>0.38476963983548002</v>
      </c>
      <c r="BY948" s="28">
        <v>0.21594138388711381</v>
      </c>
      <c r="BZ948" s="28">
        <f t="shared" si="159"/>
        <v>0.44303033160853633</v>
      </c>
      <c r="CA948" s="29" t="s">
        <v>106</v>
      </c>
      <c r="CB948">
        <v>0.28614883852071832</v>
      </c>
      <c r="CC948">
        <v>0.67481927693548005</v>
      </c>
      <c r="CD948">
        <v>0.28545423783711382</v>
      </c>
      <c r="CE948">
        <f t="shared" si="160"/>
        <v>0.51254318555853629</v>
      </c>
      <c r="CF948" t="s">
        <v>106</v>
      </c>
      <c r="CG948" s="27">
        <v>0.160419366426585</v>
      </c>
      <c r="CH948" s="28">
        <v>0.55724980183548001</v>
      </c>
      <c r="CI948" s="28">
        <v>0.18070915532298049</v>
      </c>
      <c r="CJ948" s="28">
        <f t="shared" si="161"/>
        <v>0.38750831414800752</v>
      </c>
      <c r="CK948" s="29" t="s">
        <v>107</v>
      </c>
      <c r="CL948">
        <v>0.152473178026585</v>
      </c>
      <c r="CM948">
        <v>0.38476963983548002</v>
      </c>
      <c r="CN948">
        <v>0.14376764733098052</v>
      </c>
      <c r="CO948">
        <f t="shared" si="162"/>
        <v>0.37085659505240304</v>
      </c>
      <c r="CP948" t="s">
        <v>106</v>
      </c>
      <c r="CQ948" s="27">
        <v>0.16983653802658499</v>
      </c>
      <c r="CR948" s="28">
        <v>0.67481927693548005</v>
      </c>
      <c r="CS948" s="28">
        <v>0.21328050128098053</v>
      </c>
      <c r="CT948" s="28">
        <f t="shared" si="163"/>
        <v>0.39692548574800751</v>
      </c>
      <c r="CU948" s="29" t="s">
        <v>107</v>
      </c>
      <c r="CV948">
        <v>49182.641807183099</v>
      </c>
      <c r="CW948">
        <v>8101.7809272322802</v>
      </c>
      <c r="CX948">
        <v>0.22708894772142252</v>
      </c>
      <c r="CY948">
        <f t="shared" si="165"/>
        <v>0.78433874955690253</v>
      </c>
      <c r="CZ948">
        <f t="shared" si="164"/>
        <v>0.59354724645190082</v>
      </c>
    </row>
    <row r="949" spans="1:104" x14ac:dyDescent="0.25">
      <c r="A949">
        <v>1</v>
      </c>
      <c r="B949" s="15">
        <v>13888</v>
      </c>
      <c r="C949" s="15">
        <v>-67.256526160000007</v>
      </c>
      <c r="D949" s="15">
        <v>-15.69908291</v>
      </c>
      <c r="E949" s="15">
        <v>874</v>
      </c>
      <c r="F949" s="15">
        <v>1</v>
      </c>
      <c r="G949" s="15">
        <v>0</v>
      </c>
      <c r="H949" s="17">
        <v>0</v>
      </c>
      <c r="I949" s="19">
        <v>0</v>
      </c>
      <c r="J949" s="19">
        <v>0</v>
      </c>
      <c r="K949" s="19">
        <v>0</v>
      </c>
      <c r="L949" s="15">
        <v>0</v>
      </c>
      <c r="M949" s="15">
        <v>0</v>
      </c>
      <c r="N949" s="15">
        <v>0</v>
      </c>
      <c r="O949" s="19">
        <v>228.907791</v>
      </c>
      <c r="P949" s="19">
        <v>64.033516633825727</v>
      </c>
      <c r="Q949" s="20">
        <v>3.574812114552512</v>
      </c>
      <c r="R949" s="21">
        <v>0</v>
      </c>
      <c r="S949" s="22">
        <v>0.184</v>
      </c>
      <c r="T949" s="22">
        <v>0.81499999999999995</v>
      </c>
      <c r="U949" s="19">
        <v>0</v>
      </c>
      <c r="V949" s="19">
        <v>11.782167060623934</v>
      </c>
      <c r="W949" s="19">
        <v>52.187316056567965</v>
      </c>
      <c r="X949" s="19">
        <v>0</v>
      </c>
      <c r="Y949" s="19">
        <v>0</v>
      </c>
      <c r="Z949" s="19">
        <v>0</v>
      </c>
      <c r="AA949">
        <v>77.043350697624504</v>
      </c>
      <c r="AB949">
        <v>1</v>
      </c>
      <c r="AC949">
        <v>0.193</v>
      </c>
      <c r="AD949">
        <v>0.80699999999999994</v>
      </c>
      <c r="AE949">
        <v>0</v>
      </c>
      <c r="AF949">
        <v>14.86936668464153</v>
      </c>
      <c r="AG949">
        <v>62.17398401298297</v>
      </c>
      <c r="AH949">
        <v>31492.265455466724</v>
      </c>
      <c r="AI949">
        <v>0</v>
      </c>
      <c r="AJ949">
        <v>30120.469242671199</v>
      </c>
      <c r="AK949">
        <v>30120.469242671199</v>
      </c>
      <c r="AL949">
        <v>64.033516633825727</v>
      </c>
      <c r="AM949" s="19">
        <v>77.043350697624504</v>
      </c>
      <c r="AN949">
        <v>0.81797333333333333</v>
      </c>
      <c r="AO949">
        <v>0.54190733333333341</v>
      </c>
      <c r="AP949">
        <v>0.18404399999999999</v>
      </c>
      <c r="AQ949">
        <v>1</v>
      </c>
      <c r="AR949">
        <v>0</v>
      </c>
      <c r="AS949">
        <v>2</v>
      </c>
      <c r="AT949">
        <v>1.48</v>
      </c>
      <c r="AU949">
        <v>1</v>
      </c>
      <c r="AV949">
        <v>2</v>
      </c>
      <c r="AW949">
        <v>1.5</v>
      </c>
      <c r="AX949">
        <v>1</v>
      </c>
      <c r="AY949">
        <v>2</v>
      </c>
      <c r="AZ949">
        <v>0.6</v>
      </c>
      <c r="BA949">
        <v>0.3</v>
      </c>
      <c r="BB949">
        <v>0.8</v>
      </c>
      <c r="BC949" s="27">
        <v>0.35207579296271618</v>
      </c>
      <c r="BD949" s="28">
        <v>0.58218914168312408</v>
      </c>
      <c r="BE949" s="28">
        <v>0.29679881909372879</v>
      </c>
      <c r="BF949" s="28">
        <f t="shared" si="155"/>
        <v>0.52831723097687844</v>
      </c>
      <c r="BG949" s="29" t="s">
        <v>106</v>
      </c>
      <c r="BH949">
        <v>0.34412960456271618</v>
      </c>
      <c r="BI949">
        <v>0.40970897968312403</v>
      </c>
      <c r="BJ949">
        <v>0.25985731110172872</v>
      </c>
      <c r="BK949">
        <f t="shared" si="156"/>
        <v>0.49137572298487842</v>
      </c>
      <c r="BL949" t="s">
        <v>106</v>
      </c>
      <c r="BM949" s="27">
        <v>0.36149296456271618</v>
      </c>
      <c r="BN949" s="28">
        <v>0.69975861678312401</v>
      </c>
      <c r="BO949" s="28">
        <v>0.32937016505172872</v>
      </c>
      <c r="BP949" s="28">
        <f t="shared" si="157"/>
        <v>0.56088857693487837</v>
      </c>
      <c r="BQ949" s="29" t="s">
        <v>106</v>
      </c>
      <c r="BR949">
        <v>0.26427833525783617</v>
      </c>
      <c r="BS949">
        <v>0.58218914168312408</v>
      </c>
      <c r="BT949">
        <v>0.24231902155064874</v>
      </c>
      <c r="BU949">
        <f t="shared" si="158"/>
        <v>0.47383743343379842</v>
      </c>
      <c r="BV949" t="s">
        <v>106</v>
      </c>
      <c r="BW949" s="27">
        <v>0.25633214685783617</v>
      </c>
      <c r="BX949" s="28">
        <v>0.40970897968312403</v>
      </c>
      <c r="BY949" s="28">
        <v>0.20537751355864875</v>
      </c>
      <c r="BZ949" s="28">
        <f t="shared" si="159"/>
        <v>0.43689592544179845</v>
      </c>
      <c r="CA949" s="29" t="s">
        <v>106</v>
      </c>
      <c r="CB949">
        <v>0.27369550685783617</v>
      </c>
      <c r="CC949">
        <v>0.69975861678312401</v>
      </c>
      <c r="CD949">
        <v>0.27489036750864876</v>
      </c>
      <c r="CE949">
        <f t="shared" si="160"/>
        <v>0.50521391874098587</v>
      </c>
      <c r="CF949" t="s">
        <v>107</v>
      </c>
      <c r="CG949" s="27">
        <v>0.1504668160107695</v>
      </c>
      <c r="CH949" s="28">
        <v>0.58218914168312408</v>
      </c>
      <c r="CI949" s="28">
        <v>0.17169706177258204</v>
      </c>
      <c r="CJ949" s="28">
        <f t="shared" si="161"/>
        <v>0.3819852278939192</v>
      </c>
      <c r="CK949" s="29" t="s">
        <v>107</v>
      </c>
      <c r="CL949">
        <v>0.14252062761076947</v>
      </c>
      <c r="CM949">
        <v>0.40970897968312403</v>
      </c>
      <c r="CN949">
        <v>0.13475555378058207</v>
      </c>
      <c r="CO949">
        <f t="shared" si="162"/>
        <v>0.36627396566373172</v>
      </c>
      <c r="CP949" t="s">
        <v>106</v>
      </c>
      <c r="CQ949" s="27">
        <v>0.1598839876107695</v>
      </c>
      <c r="CR949" s="28">
        <v>0.69975861678312401</v>
      </c>
      <c r="CS949" s="28">
        <v>0.20426840773058208</v>
      </c>
      <c r="CT949" s="28">
        <f t="shared" si="163"/>
        <v>0.3914023994939192</v>
      </c>
      <c r="CU949" s="29" t="s">
        <v>107</v>
      </c>
      <c r="CV949">
        <v>53282.633208804204</v>
      </c>
      <c r="CW949">
        <v>9630.4188372030603</v>
      </c>
      <c r="CX949">
        <v>0.23151841188314967</v>
      </c>
      <c r="CY949">
        <f t="shared" si="165"/>
        <v>0.81370755356627378</v>
      </c>
      <c r="CZ949">
        <f t="shared" si="164"/>
        <v>0.58359420484586588</v>
      </c>
    </row>
    <row r="950" spans="1:104" x14ac:dyDescent="0.25">
      <c r="A950">
        <v>1</v>
      </c>
      <c r="B950" s="15">
        <v>13901</v>
      </c>
      <c r="C950" s="15">
        <v>-68.881133469999995</v>
      </c>
      <c r="D950" s="15">
        <v>-15.611626579999999</v>
      </c>
      <c r="E950" s="15">
        <v>3278</v>
      </c>
      <c r="F950" s="15">
        <v>1</v>
      </c>
      <c r="G950" s="15">
        <v>0</v>
      </c>
      <c r="H950" s="17">
        <v>0</v>
      </c>
      <c r="I950" s="19">
        <v>0</v>
      </c>
      <c r="J950" s="19">
        <v>0</v>
      </c>
      <c r="K950" s="19">
        <v>0</v>
      </c>
      <c r="L950" s="15">
        <v>0</v>
      </c>
      <c r="M950" s="15">
        <v>0</v>
      </c>
      <c r="N950" s="15">
        <v>0</v>
      </c>
      <c r="O950" s="19">
        <v>203.473592</v>
      </c>
      <c r="P950" s="19">
        <v>56.918681462038705</v>
      </c>
      <c r="Q950" s="20">
        <v>3.5748121139402094</v>
      </c>
      <c r="R950" s="21">
        <v>0</v>
      </c>
      <c r="S950" s="22">
        <v>0.14199999999999999</v>
      </c>
      <c r="T950" s="22">
        <v>0.8590000000000001</v>
      </c>
      <c r="U950" s="19">
        <v>0</v>
      </c>
      <c r="V950" s="19">
        <v>8.0824527676094959</v>
      </c>
      <c r="W950" s="19">
        <v>48.893147375891253</v>
      </c>
      <c r="X950" s="19">
        <v>0</v>
      </c>
      <c r="Y950" s="19">
        <v>0</v>
      </c>
      <c r="Z950" s="19">
        <v>0</v>
      </c>
      <c r="AA950">
        <v>68.482978407637617</v>
      </c>
      <c r="AB950">
        <v>1</v>
      </c>
      <c r="AC950">
        <v>0.15</v>
      </c>
      <c r="AD950">
        <v>0.85</v>
      </c>
      <c r="AE950">
        <v>0</v>
      </c>
      <c r="AF950">
        <v>10.272446761145643</v>
      </c>
      <c r="AG950">
        <v>58.210531646491972</v>
      </c>
      <c r="AH950">
        <v>24580.698164320984</v>
      </c>
      <c r="AI950">
        <v>0</v>
      </c>
      <c r="AJ950">
        <v>23509.9683223875</v>
      </c>
      <c r="AK950">
        <v>23509.9683223875</v>
      </c>
      <c r="AL950">
        <v>56.918681462038705</v>
      </c>
      <c r="AM950" s="19">
        <v>68.482978407637617</v>
      </c>
      <c r="AN950">
        <v>0.8143786666666667</v>
      </c>
      <c r="AO950">
        <v>0.53952586666666669</v>
      </c>
      <c r="AP950">
        <v>0.18323519999999999</v>
      </c>
      <c r="AQ950">
        <v>1</v>
      </c>
      <c r="AR950">
        <v>0</v>
      </c>
      <c r="AS950">
        <v>2</v>
      </c>
      <c r="AT950">
        <v>1.48</v>
      </c>
      <c r="AU950">
        <v>1</v>
      </c>
      <c r="AV950">
        <v>2</v>
      </c>
      <c r="AW950">
        <v>1.5</v>
      </c>
      <c r="AX950">
        <v>1</v>
      </c>
      <c r="AY950">
        <v>2</v>
      </c>
      <c r="AZ950">
        <v>0.6</v>
      </c>
      <c r="BA950">
        <v>0.3</v>
      </c>
      <c r="BB950">
        <v>0.8</v>
      </c>
      <c r="BC950" s="27">
        <v>0.3556954887634719</v>
      </c>
      <c r="BD950" s="28">
        <v>0.55339031784170567</v>
      </c>
      <c r="BE950" s="28">
        <v>0.30047767844780782</v>
      </c>
      <c r="BF950" s="28">
        <f t="shared" si="155"/>
        <v>0.57869630345988532</v>
      </c>
      <c r="BG950" s="29" t="s">
        <v>106</v>
      </c>
      <c r="BH950">
        <v>0.3477493003634719</v>
      </c>
      <c r="BI950">
        <v>0.38091015584170568</v>
      </c>
      <c r="BJ950">
        <v>0.26353617045580779</v>
      </c>
      <c r="BK950">
        <f t="shared" si="156"/>
        <v>0.5417547954678853</v>
      </c>
      <c r="BL950" t="s">
        <v>106</v>
      </c>
      <c r="BM950" s="27">
        <v>0.3651126603634719</v>
      </c>
      <c r="BN950" s="28">
        <v>0.67095979294170571</v>
      </c>
      <c r="BO950" s="28">
        <v>0.3330490244058078</v>
      </c>
      <c r="BP950" s="28">
        <f t="shared" si="157"/>
        <v>0.61126764941788525</v>
      </c>
      <c r="BQ950" s="29" t="s">
        <v>106</v>
      </c>
      <c r="BR950">
        <v>0.26828386587956787</v>
      </c>
      <c r="BS950">
        <v>0.55339031784170567</v>
      </c>
      <c r="BT950">
        <v>0.24623729789334378</v>
      </c>
      <c r="BU950">
        <f t="shared" si="158"/>
        <v>0.52445592290542131</v>
      </c>
      <c r="BV950" t="s">
        <v>106</v>
      </c>
      <c r="BW950" s="27">
        <v>0.26033767747956793</v>
      </c>
      <c r="BX950" s="28">
        <v>0.38091015584170568</v>
      </c>
      <c r="BY950" s="28">
        <v>0.20929578990134379</v>
      </c>
      <c r="BZ950" s="28">
        <f t="shared" si="159"/>
        <v>0.48751441491342129</v>
      </c>
      <c r="CA950" s="29" t="s">
        <v>106</v>
      </c>
      <c r="CB950">
        <v>0.27770103747956787</v>
      </c>
      <c r="CC950">
        <v>0.67095979294170571</v>
      </c>
      <c r="CD950">
        <v>0.2788086438513438</v>
      </c>
      <c r="CE950">
        <f t="shared" si="160"/>
        <v>0.55591966249164537</v>
      </c>
      <c r="CF950" t="s">
        <v>107</v>
      </c>
      <c r="CG950" s="27">
        <v>0.15497250288191455</v>
      </c>
      <c r="CH950" s="28">
        <v>0.55339031784170567</v>
      </c>
      <c r="CI950" s="28">
        <v>0.17592569347089043</v>
      </c>
      <c r="CJ950" s="28">
        <f t="shared" si="161"/>
        <v>0.43319112789399206</v>
      </c>
      <c r="CK950" s="29" t="s">
        <v>107</v>
      </c>
      <c r="CL950">
        <v>0.14702631448191456</v>
      </c>
      <c r="CM950">
        <v>0.38091015584170568</v>
      </c>
      <c r="CN950">
        <v>0.13898418547889047</v>
      </c>
      <c r="CO950">
        <f t="shared" si="162"/>
        <v>0.41720281049096797</v>
      </c>
      <c r="CP950" t="s">
        <v>106</v>
      </c>
      <c r="CQ950" s="27">
        <v>0.16438967448191455</v>
      </c>
      <c r="CR950" s="28">
        <v>0.67095979294170571</v>
      </c>
      <c r="CS950" s="28">
        <v>0.20849703942889047</v>
      </c>
      <c r="CT950" s="28">
        <f t="shared" si="163"/>
        <v>0.44260829949399205</v>
      </c>
      <c r="CU950" s="29" t="s">
        <v>107</v>
      </c>
      <c r="CV950">
        <v>50450.4586386347</v>
      </c>
      <c r="CW950">
        <v>8560.3723009546993</v>
      </c>
      <c r="CX950">
        <v>0.2782186250120775</v>
      </c>
      <c r="CY950">
        <f t="shared" si="165"/>
        <v>0.83160894285378317</v>
      </c>
      <c r="CZ950">
        <f t="shared" si="164"/>
        <v>0.6339141137755494</v>
      </c>
    </row>
    <row r="951" spans="1:104" x14ac:dyDescent="0.25">
      <c r="A951">
        <v>1</v>
      </c>
      <c r="B951" s="15">
        <v>13906</v>
      </c>
      <c r="C951" s="15">
        <v>-68.895750509999999</v>
      </c>
      <c r="D951" s="15">
        <v>-15.64135986</v>
      </c>
      <c r="E951" s="15">
        <v>3355</v>
      </c>
      <c r="F951" s="15">
        <v>1</v>
      </c>
      <c r="G951" s="15">
        <v>0</v>
      </c>
      <c r="H951" s="17">
        <v>3</v>
      </c>
      <c r="I951" s="19">
        <v>0</v>
      </c>
      <c r="J951" s="19">
        <v>0</v>
      </c>
      <c r="K951" s="19">
        <v>0</v>
      </c>
      <c r="L951" s="15">
        <v>0</v>
      </c>
      <c r="M951" s="15">
        <v>0</v>
      </c>
      <c r="N951" s="15">
        <v>0</v>
      </c>
      <c r="O951" s="19">
        <v>319.74421599999999</v>
      </c>
      <c r="P951" s="19">
        <v>89.443642305845827</v>
      </c>
      <c r="Q951" s="20">
        <v>3.5748121136062263</v>
      </c>
      <c r="R951" s="21">
        <v>0.08</v>
      </c>
      <c r="S951" s="22">
        <v>0.14199999999999999</v>
      </c>
      <c r="T951" s="22">
        <v>0.85899999999999999</v>
      </c>
      <c r="U951" s="19">
        <v>0</v>
      </c>
      <c r="V951" s="19">
        <v>12.700997207430106</v>
      </c>
      <c r="W951" s="19">
        <v>76.832088740721559</v>
      </c>
      <c r="X951" s="19">
        <v>2339.5523075741635</v>
      </c>
      <c r="Y951" s="19">
        <v>0</v>
      </c>
      <c r="Z951" s="19">
        <v>2339.5523075741635</v>
      </c>
      <c r="AA951">
        <v>107.61610892628769</v>
      </c>
      <c r="AB951">
        <v>1</v>
      </c>
      <c r="AC951">
        <v>0.15</v>
      </c>
      <c r="AD951">
        <v>0.85</v>
      </c>
      <c r="AE951">
        <v>0</v>
      </c>
      <c r="AF951">
        <v>16.142416338943153</v>
      </c>
      <c r="AG951">
        <v>91.473692587344544</v>
      </c>
      <c r="AH951">
        <v>38626.811401075836</v>
      </c>
      <c r="AI951">
        <v>0</v>
      </c>
      <c r="AJ951">
        <v>36944.235935180302</v>
      </c>
      <c r="AK951">
        <v>34487.780627321001</v>
      </c>
      <c r="AL951">
        <v>82.288150921378161</v>
      </c>
      <c r="AM951" s="19">
        <v>100.46061754182003</v>
      </c>
      <c r="AN951">
        <v>0.81078400000000006</v>
      </c>
      <c r="AO951">
        <v>0.53714440000000008</v>
      </c>
      <c r="AP951">
        <v>0.18242639999999999</v>
      </c>
      <c r="AQ951">
        <v>1</v>
      </c>
      <c r="AR951">
        <v>0</v>
      </c>
      <c r="AS951">
        <v>2</v>
      </c>
      <c r="AT951">
        <v>1.48</v>
      </c>
      <c r="AU951">
        <v>1</v>
      </c>
      <c r="AV951">
        <v>2</v>
      </c>
      <c r="AW951">
        <v>1.5</v>
      </c>
      <c r="AX951">
        <v>1</v>
      </c>
      <c r="AY951">
        <v>2</v>
      </c>
      <c r="AZ951">
        <v>0.6</v>
      </c>
      <c r="BA951">
        <v>0.3</v>
      </c>
      <c r="BB951">
        <v>0.8</v>
      </c>
      <c r="BC951" s="27">
        <v>0.34090752876202357</v>
      </c>
      <c r="BD951" s="28">
        <v>0.54521631126830816</v>
      </c>
      <c r="BE951" s="28">
        <v>0.28643965542252159</v>
      </c>
      <c r="BF951" s="28">
        <f t="shared" si="155"/>
        <v>0.52986954934011132</v>
      </c>
      <c r="BG951" s="29" t="s">
        <v>106</v>
      </c>
      <c r="BH951">
        <v>0.33296134036202357</v>
      </c>
      <c r="BI951">
        <v>0.37273614926830817</v>
      </c>
      <c r="BJ951">
        <v>0.24949814743052162</v>
      </c>
      <c r="BK951">
        <f t="shared" si="156"/>
        <v>0.4929280413481113</v>
      </c>
      <c r="BL951" t="s">
        <v>106</v>
      </c>
      <c r="BM951" s="27">
        <v>0.35032470036202357</v>
      </c>
      <c r="BN951" s="28">
        <v>0.66278578636830821</v>
      </c>
      <c r="BO951" s="28">
        <v>0.31901100138052157</v>
      </c>
      <c r="BP951" s="28">
        <f t="shared" si="157"/>
        <v>0.56244089529811125</v>
      </c>
      <c r="BQ951" s="29" t="s">
        <v>106</v>
      </c>
      <c r="BR951">
        <v>0.25388174069909564</v>
      </c>
      <c r="BS951">
        <v>0.54521631126830816</v>
      </c>
      <c r="BT951">
        <v>0.23243869185667357</v>
      </c>
      <c r="BU951">
        <f t="shared" si="158"/>
        <v>0.47586858577426328</v>
      </c>
      <c r="BV951" t="s">
        <v>106</v>
      </c>
      <c r="BW951" s="27">
        <v>0.24593555229909561</v>
      </c>
      <c r="BX951" s="28">
        <v>0.37273614926830817</v>
      </c>
      <c r="BY951" s="28">
        <v>0.19549718386467363</v>
      </c>
      <c r="BZ951" s="28">
        <f t="shared" si="159"/>
        <v>0.43892707778226331</v>
      </c>
      <c r="CA951" s="29" t="s">
        <v>106</v>
      </c>
      <c r="CB951">
        <v>0.26329891229909563</v>
      </c>
      <c r="CC951">
        <v>0.66278578636830821</v>
      </c>
      <c r="CD951">
        <v>0.26501003781467358</v>
      </c>
      <c r="CE951">
        <f t="shared" si="160"/>
        <v>0.50672880621668526</v>
      </c>
      <c r="CF951" t="s">
        <v>107</v>
      </c>
      <c r="CG951" s="27">
        <v>0.14107053395085556</v>
      </c>
      <c r="CH951" s="28">
        <v>0.54521631126830816</v>
      </c>
      <c r="CI951" s="28">
        <v>0.16243744278983357</v>
      </c>
      <c r="CJ951" s="28">
        <f t="shared" si="161"/>
        <v>0.38450042786844524</v>
      </c>
      <c r="CK951" s="29" t="s">
        <v>107</v>
      </c>
      <c r="CL951">
        <v>0.13312434555085556</v>
      </c>
      <c r="CM951">
        <v>0.37273614926830817</v>
      </c>
      <c r="CN951">
        <v>0.12549593479783358</v>
      </c>
      <c r="CO951">
        <f t="shared" si="162"/>
        <v>0.36892582871542323</v>
      </c>
      <c r="CP951" t="s">
        <v>106</v>
      </c>
      <c r="CQ951" s="27">
        <v>0.15048770555085556</v>
      </c>
      <c r="CR951" s="28">
        <v>0.66278578636830821</v>
      </c>
      <c r="CS951" s="28">
        <v>0.19500878874783362</v>
      </c>
      <c r="CT951" s="28">
        <f t="shared" si="163"/>
        <v>0.39391759946844523</v>
      </c>
      <c r="CU951" s="29" t="s">
        <v>107</v>
      </c>
      <c r="CV951">
        <v>62289.266917817098</v>
      </c>
      <c r="CW951">
        <v>13452.0136157859</v>
      </c>
      <c r="CX951">
        <v>0.24342989391758968</v>
      </c>
      <c r="CY951">
        <f t="shared" si="165"/>
        <v>0.78864620518589779</v>
      </c>
      <c r="CZ951">
        <f t="shared" si="164"/>
        <v>0.58433742267961319</v>
      </c>
    </row>
    <row r="952" spans="1:104" x14ac:dyDescent="0.25">
      <c r="A952">
        <v>1</v>
      </c>
      <c r="B952" s="15">
        <v>13913</v>
      </c>
      <c r="C952" s="15">
        <v>-68.966697789999998</v>
      </c>
      <c r="D952" s="15">
        <v>-15.60336586</v>
      </c>
      <c r="E952" s="15">
        <v>3605</v>
      </c>
      <c r="F952" s="15">
        <v>1</v>
      </c>
      <c r="G952" s="15">
        <v>0</v>
      </c>
      <c r="H952" s="17">
        <v>3</v>
      </c>
      <c r="I952" s="19">
        <v>0</v>
      </c>
      <c r="J952" s="19">
        <v>0</v>
      </c>
      <c r="K952" s="19">
        <v>1</v>
      </c>
      <c r="L952" s="15">
        <v>0</v>
      </c>
      <c r="M952" s="15">
        <v>0</v>
      </c>
      <c r="N952" s="15">
        <v>1.2032</v>
      </c>
      <c r="O952" s="19">
        <v>199.840135</v>
      </c>
      <c r="P952" s="19">
        <v>55.902276437497704</v>
      </c>
      <c r="Q952" s="20">
        <v>3.5748121138400144</v>
      </c>
      <c r="R952" s="21">
        <v>1.7999999999999999E-2</v>
      </c>
      <c r="S952" s="22">
        <v>0.13400000000000001</v>
      </c>
      <c r="T952" s="22">
        <v>0.8670000000000001</v>
      </c>
      <c r="U952" s="19">
        <v>0</v>
      </c>
      <c r="V952" s="19">
        <v>7.4909050426246928</v>
      </c>
      <c r="W952" s="19">
        <v>48.467273671310515</v>
      </c>
      <c r="X952" s="19">
        <v>320.28147141611998</v>
      </c>
      <c r="Y952" s="19">
        <v>1560</v>
      </c>
      <c r="Z952" s="19">
        <v>1880.28147141612</v>
      </c>
      <c r="AA952">
        <v>67.260068067961981</v>
      </c>
      <c r="AB952">
        <v>1</v>
      </c>
      <c r="AC952">
        <v>0.14300000000000002</v>
      </c>
      <c r="AD952">
        <v>0.85699999999999998</v>
      </c>
      <c r="AE952">
        <v>0</v>
      </c>
      <c r="AF952">
        <v>9.6181897337185642</v>
      </c>
      <c r="AG952">
        <v>57.641878334243415</v>
      </c>
      <c r="AH952">
        <v>23596.165645390851</v>
      </c>
      <c r="AI952">
        <v>1876.992</v>
      </c>
      <c r="AJ952">
        <v>24445.3138150165</v>
      </c>
      <c r="AK952">
        <v>24079.600887086101</v>
      </c>
      <c r="AL952">
        <v>54.896035461622745</v>
      </c>
      <c r="AM952" s="19">
        <v>66.253827092087022</v>
      </c>
      <c r="AN952">
        <v>0.80718933333333343</v>
      </c>
      <c r="AO952">
        <v>0.53476293333333336</v>
      </c>
      <c r="AP952">
        <v>0.18161759999999999</v>
      </c>
      <c r="AQ952">
        <v>1</v>
      </c>
      <c r="AR952">
        <v>0</v>
      </c>
      <c r="AS952">
        <v>2</v>
      </c>
      <c r="AT952">
        <v>1.48</v>
      </c>
      <c r="AU952">
        <v>1</v>
      </c>
      <c r="AV952">
        <v>2</v>
      </c>
      <c r="AW952">
        <v>1.5</v>
      </c>
      <c r="AX952">
        <v>1</v>
      </c>
      <c r="AY952">
        <v>2</v>
      </c>
      <c r="AZ952">
        <v>0.6</v>
      </c>
      <c r="BA952">
        <v>0.3</v>
      </c>
      <c r="BB952">
        <v>0.8</v>
      </c>
      <c r="BC952" s="27">
        <v>0.35485131990773844</v>
      </c>
      <c r="BD952" s="28">
        <v>0.54025628046284402</v>
      </c>
      <c r="BE952" s="28">
        <v>0.30035086114370813</v>
      </c>
      <c r="BF952" s="28">
        <f t="shared" si="155"/>
        <v>0.56935666583974887</v>
      </c>
      <c r="BG952" s="29" t="s">
        <v>106</v>
      </c>
      <c r="BH952">
        <v>0.34690513150773844</v>
      </c>
      <c r="BI952">
        <v>0.36777611846284408</v>
      </c>
      <c r="BJ952">
        <v>0.2634093531517081</v>
      </c>
      <c r="BK952">
        <f t="shared" si="156"/>
        <v>0.53241515784774884</v>
      </c>
      <c r="BL952" t="s">
        <v>106</v>
      </c>
      <c r="BM952" s="27">
        <v>0.36426849150773843</v>
      </c>
      <c r="BN952" s="28">
        <v>0.65782575556284417</v>
      </c>
      <c r="BO952" s="28">
        <v>0.33292220710170811</v>
      </c>
      <c r="BP952" s="28">
        <f t="shared" si="157"/>
        <v>0.6019280117977488</v>
      </c>
      <c r="BQ952" s="29" t="s">
        <v>106</v>
      </c>
      <c r="BR952">
        <v>0.26821136666578638</v>
      </c>
      <c r="BS952">
        <v>0.54025628046284402</v>
      </c>
      <c r="BT952">
        <v>0.24658931456647606</v>
      </c>
      <c r="BU952">
        <f t="shared" si="158"/>
        <v>0.51559511926251678</v>
      </c>
      <c r="BV952" t="s">
        <v>106</v>
      </c>
      <c r="BW952" s="27">
        <v>0.26026517826578643</v>
      </c>
      <c r="BX952" s="28">
        <v>0.36777611846284408</v>
      </c>
      <c r="BY952" s="28">
        <v>0.20964780657447607</v>
      </c>
      <c r="BZ952" s="28">
        <f t="shared" si="159"/>
        <v>0.47865361127051681</v>
      </c>
      <c r="CA952" s="29" t="s">
        <v>106</v>
      </c>
      <c r="CB952">
        <v>0.27762853826578643</v>
      </c>
      <c r="CC952">
        <v>0.65782575556284417</v>
      </c>
      <c r="CD952">
        <v>0.27916066052447608</v>
      </c>
      <c r="CE952">
        <f t="shared" si="160"/>
        <v>0.54663434296182722</v>
      </c>
      <c r="CF952" t="s">
        <v>107</v>
      </c>
      <c r="CG952" s="27">
        <v>0.15590031616695973</v>
      </c>
      <c r="CH952" s="28">
        <v>0.54025628046284402</v>
      </c>
      <c r="CI952" s="28">
        <v>0.17689842085524937</v>
      </c>
      <c r="CJ952" s="28">
        <f t="shared" si="161"/>
        <v>0.4249061208630005</v>
      </c>
      <c r="CK952" s="29" t="s">
        <v>107</v>
      </c>
      <c r="CL952">
        <v>0.14795412776695971</v>
      </c>
      <c r="CM952">
        <v>0.36777611846284408</v>
      </c>
      <c r="CN952">
        <v>0.13995691286324938</v>
      </c>
      <c r="CO952">
        <f t="shared" si="162"/>
        <v>0.40896271755929015</v>
      </c>
      <c r="CP952" t="s">
        <v>106</v>
      </c>
      <c r="CQ952" s="27">
        <v>0.16531748776695973</v>
      </c>
      <c r="CR952" s="28">
        <v>0.65782575556284417</v>
      </c>
      <c r="CS952" s="28">
        <v>0.20946976681324941</v>
      </c>
      <c r="CT952" s="28">
        <f t="shared" si="163"/>
        <v>0.4343232924630005</v>
      </c>
      <c r="CU952" s="29" t="s">
        <v>107</v>
      </c>
      <c r="CV952">
        <v>50031.713003577403</v>
      </c>
      <c r="CW952">
        <v>8407.5085084952498</v>
      </c>
      <c r="CX952">
        <v>0.26900580469604074</v>
      </c>
      <c r="CY952">
        <f t="shared" si="165"/>
        <v>0.80926208515888476</v>
      </c>
      <c r="CZ952">
        <f t="shared" si="164"/>
        <v>0.62385712460377918</v>
      </c>
    </row>
    <row r="953" spans="1:104" x14ac:dyDescent="0.25">
      <c r="A953">
        <v>1</v>
      </c>
      <c r="B953" s="15">
        <v>13942</v>
      </c>
      <c r="C953" s="15">
        <v>-68.369301559999997</v>
      </c>
      <c r="D953" s="15">
        <v>-15.66461969</v>
      </c>
      <c r="E953" s="15">
        <v>2241</v>
      </c>
      <c r="F953" s="15">
        <v>1</v>
      </c>
      <c r="G953" s="15">
        <v>0</v>
      </c>
      <c r="H953" s="17">
        <v>2</v>
      </c>
      <c r="I953" s="19">
        <v>0</v>
      </c>
      <c r="J953" s="19">
        <v>0</v>
      </c>
      <c r="K953" s="19">
        <v>1</v>
      </c>
      <c r="L953" s="15">
        <v>0</v>
      </c>
      <c r="M953" s="15">
        <v>0</v>
      </c>
      <c r="N953" s="15">
        <v>1.2032</v>
      </c>
      <c r="O953" s="19">
        <v>167.13902200000001</v>
      </c>
      <c r="P953" s="19">
        <v>46.754631187381158</v>
      </c>
      <c r="Q953" s="20">
        <v>3.5748121149784624</v>
      </c>
      <c r="R953" s="21">
        <v>4.2999999999999997E-2</v>
      </c>
      <c r="S953" s="22">
        <v>0.19700000000000001</v>
      </c>
      <c r="T953" s="22">
        <v>0.80299999999999983</v>
      </c>
      <c r="U953" s="19">
        <v>0</v>
      </c>
      <c r="V953" s="19">
        <v>9.2106623439140876</v>
      </c>
      <c r="W953" s="19">
        <v>37.543968843467063</v>
      </c>
      <c r="X953" s="19">
        <v>776.73903609666354</v>
      </c>
      <c r="Y953" s="19">
        <v>1560</v>
      </c>
      <c r="Z953" s="19">
        <v>2336.7390360966638</v>
      </c>
      <c r="AA953">
        <v>56.253875127871353</v>
      </c>
      <c r="AB953">
        <v>1</v>
      </c>
      <c r="AC953">
        <v>0.20800000000000002</v>
      </c>
      <c r="AD953">
        <v>0.79200000000000004</v>
      </c>
      <c r="AE953">
        <v>0</v>
      </c>
      <c r="AF953">
        <v>11.700806026597242</v>
      </c>
      <c r="AG953">
        <v>44.553069101274112</v>
      </c>
      <c r="AH953">
        <v>23972.165856601416</v>
      </c>
      <c r="AI953">
        <v>1876.992</v>
      </c>
      <c r="AJ953">
        <v>24804.935540475799</v>
      </c>
      <c r="AK953">
        <v>23918.435521776199</v>
      </c>
      <c r="AL953">
        <v>44.744182046323765</v>
      </c>
      <c r="AM953" s="19">
        <v>54.243425986813961</v>
      </c>
      <c r="AN953">
        <v>0.82156800000000008</v>
      </c>
      <c r="AO953">
        <v>0.54428880000000002</v>
      </c>
      <c r="AP953">
        <v>0.18485279999999998</v>
      </c>
      <c r="AQ953">
        <v>1</v>
      </c>
      <c r="AR953">
        <v>0</v>
      </c>
      <c r="AS953">
        <v>2</v>
      </c>
      <c r="AT953">
        <v>1.48</v>
      </c>
      <c r="AU953">
        <v>1</v>
      </c>
      <c r="AV953">
        <v>2</v>
      </c>
      <c r="AW953">
        <v>1.5</v>
      </c>
      <c r="AX953">
        <v>1</v>
      </c>
      <c r="AY953">
        <v>2</v>
      </c>
      <c r="AZ953">
        <v>0.6</v>
      </c>
      <c r="BA953">
        <v>0.3</v>
      </c>
      <c r="BB953">
        <v>0.8</v>
      </c>
      <c r="BC953" s="27">
        <v>0.36923480853675505</v>
      </c>
      <c r="BD953" s="28">
        <v>0.62015515188416537</v>
      </c>
      <c r="BE953" s="28">
        <v>0.31338989773659803</v>
      </c>
      <c r="BF953" s="28">
        <f t="shared" si="155"/>
        <v>0.55950553450543317</v>
      </c>
      <c r="BG953" s="29" t="s">
        <v>106</v>
      </c>
      <c r="BH953">
        <v>0.36128862013675511</v>
      </c>
      <c r="BI953">
        <v>0.44767498988416532</v>
      </c>
      <c r="BJ953">
        <v>0.27644838974459801</v>
      </c>
      <c r="BK953">
        <f t="shared" si="156"/>
        <v>0.52256402651343314</v>
      </c>
      <c r="BL953" t="s">
        <v>106</v>
      </c>
      <c r="BM953" s="27">
        <v>0.37865198013675516</v>
      </c>
      <c r="BN953" s="28">
        <v>0.7377246269841653</v>
      </c>
      <c r="BO953" s="28">
        <v>0.34596124369459796</v>
      </c>
      <c r="BP953" s="28">
        <f t="shared" si="157"/>
        <v>0.5920768804634331</v>
      </c>
      <c r="BQ953" s="29" t="s">
        <v>106</v>
      </c>
      <c r="BR953">
        <v>0.28105151601089912</v>
      </c>
      <c r="BS953">
        <v>0.62015515188416537</v>
      </c>
      <c r="BT953">
        <v>0.258670683204902</v>
      </c>
      <c r="BU953">
        <f t="shared" si="158"/>
        <v>0.50478631997373713</v>
      </c>
      <c r="BV953" t="s">
        <v>106</v>
      </c>
      <c r="BW953" s="27">
        <v>0.27310532761089912</v>
      </c>
      <c r="BX953" s="28">
        <v>0.44767498988416532</v>
      </c>
      <c r="BY953" s="28">
        <v>0.22172917521290197</v>
      </c>
      <c r="BZ953" s="28">
        <f t="shared" si="159"/>
        <v>0.46784481198173711</v>
      </c>
      <c r="CA953" s="29" t="s">
        <v>106</v>
      </c>
      <c r="CB953">
        <v>0.29046868761089911</v>
      </c>
      <c r="CC953">
        <v>0.7377246269841653</v>
      </c>
      <c r="CD953">
        <v>0.29124202916290198</v>
      </c>
      <c r="CE953">
        <f t="shared" si="160"/>
        <v>0.53658432437973425</v>
      </c>
      <c r="CF953" t="s">
        <v>107</v>
      </c>
      <c r="CG953" s="27">
        <v>0.16673984051441909</v>
      </c>
      <c r="CH953" s="28">
        <v>0.62015515188416537</v>
      </c>
      <c r="CI953" s="28">
        <v>0.18773836807122196</v>
      </c>
      <c r="CJ953" s="28">
        <f t="shared" si="161"/>
        <v>0.41285547728325422</v>
      </c>
      <c r="CK953" s="29" t="s">
        <v>107</v>
      </c>
      <c r="CL953">
        <v>0.15879365211441909</v>
      </c>
      <c r="CM953">
        <v>0.44767498988416532</v>
      </c>
      <c r="CN953">
        <v>0.15079686007922199</v>
      </c>
      <c r="CO953">
        <f t="shared" si="162"/>
        <v>0.39691249684805713</v>
      </c>
      <c r="CP953" t="s">
        <v>106</v>
      </c>
      <c r="CQ953" s="27">
        <v>0.17615701211441909</v>
      </c>
      <c r="CR953" s="28">
        <v>0.7377246269841653</v>
      </c>
      <c r="CS953" s="28">
        <v>0.22030971402922198</v>
      </c>
      <c r="CT953" s="28">
        <f t="shared" si="163"/>
        <v>0.42227264888325422</v>
      </c>
      <c r="CU953" s="29" t="s">
        <v>107</v>
      </c>
      <c r="CV953">
        <v>46076.940169151298</v>
      </c>
      <c r="CW953">
        <v>7031.7343909839201</v>
      </c>
      <c r="CX953">
        <v>0.24611563676883513</v>
      </c>
      <c r="CY953">
        <f t="shared" si="165"/>
        <v>0.86627078865300056</v>
      </c>
      <c r="CZ953">
        <f t="shared" si="164"/>
        <v>0.61535044530559024</v>
      </c>
    </row>
    <row r="954" spans="1:104" x14ac:dyDescent="0.25">
      <c r="A954">
        <v>1</v>
      </c>
      <c r="B954" s="15">
        <v>13945</v>
      </c>
      <c r="C954" s="15">
        <v>-67.534244979999997</v>
      </c>
      <c r="D954" s="15">
        <v>-15.82114432</v>
      </c>
      <c r="E954" s="15">
        <v>1396</v>
      </c>
      <c r="F954" s="15">
        <v>1</v>
      </c>
      <c r="G954" s="15">
        <v>0</v>
      </c>
      <c r="H954" s="17">
        <v>3</v>
      </c>
      <c r="I954" s="19">
        <v>0</v>
      </c>
      <c r="J954" s="19">
        <v>0</v>
      </c>
      <c r="K954" s="19">
        <v>1</v>
      </c>
      <c r="L954" s="15">
        <v>0</v>
      </c>
      <c r="M954" s="15">
        <v>0</v>
      </c>
      <c r="N954" s="15">
        <v>1.2032</v>
      </c>
      <c r="O954" s="19">
        <v>225.27433399999899</v>
      </c>
      <c r="P954" s="19">
        <v>63.017111609284719</v>
      </c>
      <c r="Q954" s="20">
        <v>3.5748121144734895</v>
      </c>
      <c r="R954" s="21">
        <v>1.6E-2</v>
      </c>
      <c r="S954" s="22">
        <v>0.24900000000000003</v>
      </c>
      <c r="T954" s="22">
        <v>0.751</v>
      </c>
      <c r="U954" s="19">
        <v>0</v>
      </c>
      <c r="V954" s="19">
        <v>15.691260790711897</v>
      </c>
      <c r="W954" s="19">
        <v>47.325850818572825</v>
      </c>
      <c r="X954" s="19">
        <v>446.3295319159559</v>
      </c>
      <c r="Y954" s="19">
        <v>1560</v>
      </c>
      <c r="Z954" s="19">
        <v>2006.3295319159558</v>
      </c>
      <c r="AA954">
        <v>75.820440357948868</v>
      </c>
      <c r="AB954">
        <v>1</v>
      </c>
      <c r="AC954">
        <v>0.25700000000000001</v>
      </c>
      <c r="AD954">
        <v>0.74299999999999999</v>
      </c>
      <c r="AE954">
        <v>0</v>
      </c>
      <c r="AF954">
        <v>19.485853171992861</v>
      </c>
      <c r="AG954">
        <v>56.334587185956011</v>
      </c>
      <c r="AH954">
        <v>36615.523228896964</v>
      </c>
      <c r="AI954">
        <v>1876.992</v>
      </c>
      <c r="AJ954">
        <v>36897.551024770997</v>
      </c>
      <c r="AK954">
        <v>36406.880787493603</v>
      </c>
      <c r="AL954">
        <v>62.008837823536162</v>
      </c>
      <c r="AM954" s="19">
        <v>74.812166572200312</v>
      </c>
      <c r="AN954">
        <v>0.81797333333333333</v>
      </c>
      <c r="AO954">
        <v>0.54190733333333341</v>
      </c>
      <c r="AP954">
        <v>0.18404399999999999</v>
      </c>
      <c r="AQ954">
        <v>1</v>
      </c>
      <c r="AR954">
        <v>0</v>
      </c>
      <c r="AS954">
        <v>2</v>
      </c>
      <c r="AT954">
        <v>1.48</v>
      </c>
      <c r="AU954">
        <v>1</v>
      </c>
      <c r="AV954">
        <v>2</v>
      </c>
      <c r="AW954">
        <v>1.5</v>
      </c>
      <c r="AX954">
        <v>1</v>
      </c>
      <c r="AY954">
        <v>2</v>
      </c>
      <c r="AZ954">
        <v>0.6</v>
      </c>
      <c r="BA954">
        <v>0.3</v>
      </c>
      <c r="BB954">
        <v>0.8</v>
      </c>
      <c r="BC954" s="27">
        <v>0.35321217811216876</v>
      </c>
      <c r="BD954" s="28">
        <v>0.56709656744470105</v>
      </c>
      <c r="BE954" s="28">
        <v>0.29777715527487109</v>
      </c>
      <c r="BF954" s="28">
        <f t="shared" si="155"/>
        <v>0.48765228040819358</v>
      </c>
      <c r="BG954" s="29" t="s">
        <v>106</v>
      </c>
      <c r="BH954">
        <v>0.34526598971216882</v>
      </c>
      <c r="BI954">
        <v>0.394616405444701</v>
      </c>
      <c r="BJ954">
        <v>0.26083564728287106</v>
      </c>
      <c r="BK954">
        <f t="shared" si="156"/>
        <v>0.45071077241619356</v>
      </c>
      <c r="BL954" t="s">
        <v>106</v>
      </c>
      <c r="BM954" s="27">
        <v>0.36262934971216881</v>
      </c>
      <c r="BN954" s="28">
        <v>0.68466604254470109</v>
      </c>
      <c r="BO954" s="28">
        <v>0.33034850123287102</v>
      </c>
      <c r="BP954" s="28">
        <f t="shared" si="157"/>
        <v>0.52022362636619346</v>
      </c>
      <c r="BQ954" s="29" t="s">
        <v>106</v>
      </c>
      <c r="BR954">
        <v>0.26541472040728886</v>
      </c>
      <c r="BS954">
        <v>0.56709656744470105</v>
      </c>
      <c r="BT954">
        <v>0.24329735773179104</v>
      </c>
      <c r="BU954">
        <f t="shared" si="158"/>
        <v>0.43317248286511356</v>
      </c>
      <c r="BV954" t="s">
        <v>106</v>
      </c>
      <c r="BW954" s="27">
        <v>0.25746853200728881</v>
      </c>
      <c r="BX954" s="28">
        <v>0.394616405444701</v>
      </c>
      <c r="BY954" s="28">
        <v>0.20635584973979104</v>
      </c>
      <c r="BZ954" s="28">
        <f t="shared" si="159"/>
        <v>0.39623097487311354</v>
      </c>
      <c r="CA954" s="29" t="s">
        <v>106</v>
      </c>
      <c r="CB954">
        <v>0.27483189200728886</v>
      </c>
      <c r="CC954">
        <v>0.68466604254470109</v>
      </c>
      <c r="CD954">
        <v>0.27586870368979105</v>
      </c>
      <c r="CE954">
        <f t="shared" si="160"/>
        <v>0.46470701714061136</v>
      </c>
      <c r="CF954" t="s">
        <v>107</v>
      </c>
      <c r="CG954" s="27">
        <v>0.15160320116022213</v>
      </c>
      <c r="CH954" s="28">
        <v>0.56709656744470105</v>
      </c>
      <c r="CI954" s="28">
        <v>0.17267539795372433</v>
      </c>
      <c r="CJ954" s="28">
        <f t="shared" si="161"/>
        <v>0.34147832629354463</v>
      </c>
      <c r="CK954" s="29" t="s">
        <v>107</v>
      </c>
      <c r="CL954">
        <v>0.14365701276022214</v>
      </c>
      <c r="CM954">
        <v>0.394616405444701</v>
      </c>
      <c r="CN954">
        <v>0.13573388996172436</v>
      </c>
      <c r="CO954">
        <f t="shared" si="162"/>
        <v>0.32560901509504686</v>
      </c>
      <c r="CP954" t="s">
        <v>106</v>
      </c>
      <c r="CQ954" s="27">
        <v>0.16102037276022213</v>
      </c>
      <c r="CR954" s="28">
        <v>0.68466604254470109</v>
      </c>
      <c r="CS954" s="28">
        <v>0.20524674391172437</v>
      </c>
      <c r="CT954" s="28">
        <f t="shared" si="163"/>
        <v>0.35089549789354463</v>
      </c>
      <c r="CU954" s="29" t="s">
        <v>107</v>
      </c>
      <c r="CV954">
        <v>52888.034332454699</v>
      </c>
      <c r="CW954">
        <v>9477.5550447436108</v>
      </c>
      <c r="CX954">
        <v>0.1898751251333225</v>
      </c>
      <c r="CY954">
        <f t="shared" si="165"/>
        <v>0.75697169257802355</v>
      </c>
      <c r="CZ954">
        <f t="shared" si="164"/>
        <v>0.54308730324549126</v>
      </c>
    </row>
    <row r="955" spans="1:104" x14ac:dyDescent="0.25">
      <c r="A955">
        <v>1</v>
      </c>
      <c r="B955" s="15">
        <v>14034</v>
      </c>
      <c r="C955" s="15">
        <v>-69.199530559999999</v>
      </c>
      <c r="D955" s="15">
        <v>-15.002885729999999</v>
      </c>
      <c r="E955" s="15">
        <v>4594</v>
      </c>
      <c r="F955" s="15">
        <v>1</v>
      </c>
      <c r="G955" s="15">
        <v>0</v>
      </c>
      <c r="H955" s="17">
        <v>3</v>
      </c>
      <c r="I955" s="19">
        <v>0</v>
      </c>
      <c r="J955" s="19">
        <v>0</v>
      </c>
      <c r="K955" s="19">
        <v>1</v>
      </c>
      <c r="L955" s="15">
        <v>0</v>
      </c>
      <c r="M955" s="15">
        <v>0</v>
      </c>
      <c r="N955" s="15">
        <v>1.2032</v>
      </c>
      <c r="O955" s="19">
        <v>392.41335600000002</v>
      </c>
      <c r="P955" s="19">
        <v>109.77174282591339</v>
      </c>
      <c r="Q955" s="20">
        <v>3.5748121137361091</v>
      </c>
      <c r="R955" s="21">
        <v>0.55600000000000005</v>
      </c>
      <c r="S955" s="22">
        <v>0.16500000000000001</v>
      </c>
      <c r="T955" s="22">
        <v>0.83400000000000007</v>
      </c>
      <c r="U955" s="19">
        <v>0</v>
      </c>
      <c r="V955" s="19">
        <v>18.112337566275709</v>
      </c>
      <c r="W955" s="19">
        <v>91.549633516811781</v>
      </c>
      <c r="X955" s="19">
        <v>21454.473515397811</v>
      </c>
      <c r="Y955" s="19">
        <v>1560</v>
      </c>
      <c r="Z955" s="19">
        <v>23014.473515397811</v>
      </c>
      <c r="AA955">
        <v>132.07431548582022</v>
      </c>
      <c r="AB955">
        <v>1</v>
      </c>
      <c r="AC955">
        <v>0.191</v>
      </c>
      <c r="AD955">
        <v>0.80899999999999994</v>
      </c>
      <c r="AE955">
        <v>0</v>
      </c>
      <c r="AF955">
        <v>25.226194257791661</v>
      </c>
      <c r="AG955">
        <v>106.84812122802855</v>
      </c>
      <c r="AH955">
        <v>53680.642707451734</v>
      </c>
      <c r="AI955">
        <v>1876.992</v>
      </c>
      <c r="AJ955">
        <v>53219.317616837398</v>
      </c>
      <c r="AK955">
        <v>28626.047248462801</v>
      </c>
      <c r="AL955">
        <v>48.738653814705543</v>
      </c>
      <c r="AM955" s="19">
        <v>71.041226474612372</v>
      </c>
      <c r="AN955">
        <v>0.8143786666666667</v>
      </c>
      <c r="AO955">
        <v>0.53952586666666669</v>
      </c>
      <c r="AP955">
        <v>0.18323519999999999</v>
      </c>
      <c r="AQ955">
        <v>1</v>
      </c>
      <c r="AR955">
        <v>0</v>
      </c>
      <c r="AS955">
        <v>2</v>
      </c>
      <c r="AT955">
        <v>1.48</v>
      </c>
      <c r="AU955">
        <v>1</v>
      </c>
      <c r="AV955">
        <v>2</v>
      </c>
      <c r="AW955">
        <v>1.5</v>
      </c>
      <c r="AX955">
        <v>1</v>
      </c>
      <c r="AY955">
        <v>2</v>
      </c>
      <c r="AZ955">
        <v>0.6</v>
      </c>
      <c r="BA955">
        <v>0.3</v>
      </c>
      <c r="BB955">
        <v>0.8</v>
      </c>
      <c r="BC955" s="27">
        <v>0.35415184494940877</v>
      </c>
      <c r="BD955" s="28">
        <v>0.52335771662163144</v>
      </c>
      <c r="BE955" s="28">
        <v>0.29872671750338808</v>
      </c>
      <c r="BF955" s="28">
        <f t="shared" si="155"/>
        <v>0.62827713924498663</v>
      </c>
      <c r="BG955" s="29" t="s">
        <v>106</v>
      </c>
      <c r="BH955">
        <v>0.34620565654940877</v>
      </c>
      <c r="BI955">
        <v>0.35087755462163139</v>
      </c>
      <c r="BJ955">
        <v>0.26178520951138806</v>
      </c>
      <c r="BK955">
        <f t="shared" si="156"/>
        <v>0.5913356312529866</v>
      </c>
      <c r="BL955" t="s">
        <v>106</v>
      </c>
      <c r="BM955" s="27">
        <v>0.36356901654940876</v>
      </c>
      <c r="BN955" s="28">
        <v>0.64092719172163148</v>
      </c>
      <c r="BO955" s="28">
        <v>0.33129806346138807</v>
      </c>
      <c r="BP955" s="28">
        <f t="shared" si="157"/>
        <v>0.66084848520298656</v>
      </c>
      <c r="BQ955" s="29" t="s">
        <v>106</v>
      </c>
      <c r="BR955">
        <v>0.26674022206550474</v>
      </c>
      <c r="BS955">
        <v>0.52335771662163144</v>
      </c>
      <c r="BT955">
        <v>0.24448633694892402</v>
      </c>
      <c r="BU955">
        <f t="shared" si="158"/>
        <v>0.57403675869052262</v>
      </c>
      <c r="BV955" t="s">
        <v>106</v>
      </c>
      <c r="BW955" s="27">
        <v>0.25879403366550474</v>
      </c>
      <c r="BX955" s="28">
        <v>0.35087755462163139</v>
      </c>
      <c r="BY955" s="28">
        <v>0.20754482895692405</v>
      </c>
      <c r="BZ955" s="28">
        <f t="shared" si="159"/>
        <v>0.5370952506985226</v>
      </c>
      <c r="CA955" s="29" t="s">
        <v>106</v>
      </c>
      <c r="CB955">
        <v>0.27615739366550474</v>
      </c>
      <c r="CC955">
        <v>0.64092719172163148</v>
      </c>
      <c r="CD955">
        <v>0.27705768290692401</v>
      </c>
      <c r="CE955">
        <f t="shared" si="160"/>
        <v>0.60570781540710328</v>
      </c>
      <c r="CF955" t="s">
        <v>107</v>
      </c>
      <c r="CG955" s="27">
        <v>0.15342885906785139</v>
      </c>
      <c r="CH955" s="28">
        <v>0.52335771662163144</v>
      </c>
      <c r="CI955" s="28">
        <v>0.1741747325264707</v>
      </c>
      <c r="CJ955" s="28">
        <f t="shared" si="161"/>
        <v>0.48297928080944996</v>
      </c>
      <c r="CK955" s="29" t="s">
        <v>107</v>
      </c>
      <c r="CL955">
        <v>0.14548267066785139</v>
      </c>
      <c r="CM955">
        <v>0.35087755462163139</v>
      </c>
      <c r="CN955">
        <v>0.1372332245344707</v>
      </c>
      <c r="CO955">
        <f t="shared" si="162"/>
        <v>0.46678364627606928</v>
      </c>
      <c r="CP955" t="s">
        <v>106</v>
      </c>
      <c r="CQ955" s="27">
        <v>0.16284603066785139</v>
      </c>
      <c r="CR955" s="28">
        <v>0.64092719172163148</v>
      </c>
      <c r="CS955" s="28">
        <v>0.20674607848447071</v>
      </c>
      <c r="CT955" s="28">
        <f t="shared" si="163"/>
        <v>0.49239645240944996</v>
      </c>
      <c r="CU955" s="29" t="s">
        <v>107</v>
      </c>
      <c r="CV955">
        <v>68599.956297008306</v>
      </c>
      <c r="CW955">
        <v>16509.2894357275</v>
      </c>
      <c r="CX955">
        <v>0.32955042174159854</v>
      </c>
      <c r="CY955">
        <f t="shared" si="165"/>
        <v>0.85290813836322998</v>
      </c>
      <c r="CZ955">
        <f t="shared" si="164"/>
        <v>0.68370226669100731</v>
      </c>
    </row>
    <row r="956" spans="1:104" x14ac:dyDescent="0.25">
      <c r="A956">
        <v>1</v>
      </c>
      <c r="B956" s="15">
        <v>14063</v>
      </c>
      <c r="C956" s="15">
        <v>-67.568975510000001</v>
      </c>
      <c r="D956" s="15">
        <v>-17.976805120000002</v>
      </c>
      <c r="E956" s="15">
        <v>3725</v>
      </c>
      <c r="F956" s="15">
        <v>1</v>
      </c>
      <c r="G956" s="15">
        <v>0</v>
      </c>
      <c r="H956" s="17">
        <v>3</v>
      </c>
      <c r="I956" s="19">
        <v>1</v>
      </c>
      <c r="J956" s="19">
        <v>5</v>
      </c>
      <c r="K956" s="19">
        <v>0</v>
      </c>
      <c r="L956" s="15">
        <v>0</v>
      </c>
      <c r="M956" s="15">
        <v>1.9414993466458099</v>
      </c>
      <c r="N956" s="15">
        <v>0</v>
      </c>
      <c r="O956" s="19">
        <v>261.608904</v>
      </c>
      <c r="P956" s="19">
        <v>73.181161883942252</v>
      </c>
      <c r="Q956" s="20">
        <v>3.5748121137361091</v>
      </c>
      <c r="R956" s="21">
        <v>0.13900000000000001</v>
      </c>
      <c r="S956" s="22">
        <v>7.8000000000000014E-2</v>
      </c>
      <c r="T956" s="22">
        <v>0.92200000000000004</v>
      </c>
      <c r="U956" s="19">
        <v>0</v>
      </c>
      <c r="V956" s="19">
        <v>5.7081306269474963</v>
      </c>
      <c r="W956" s="19">
        <v>67.473031256994759</v>
      </c>
      <c r="X956" s="19">
        <v>2619.0722600119548</v>
      </c>
      <c r="Y956" s="19">
        <v>947.17499999999984</v>
      </c>
      <c r="Z956" s="19">
        <v>3566.2472600119545</v>
      </c>
      <c r="AA956">
        <v>88.049543666962649</v>
      </c>
      <c r="AB956">
        <v>1</v>
      </c>
      <c r="AC956">
        <v>0.10200000000000001</v>
      </c>
      <c r="AD956">
        <v>0.89800000000000002</v>
      </c>
      <c r="AE956">
        <v>0</v>
      </c>
      <c r="AF956">
        <v>8.9810534540301905</v>
      </c>
      <c r="AG956">
        <v>79.06849021293246</v>
      </c>
      <c r="AH956">
        <v>26706.185581256184</v>
      </c>
      <c r="AI956">
        <v>1838.9396436592447</v>
      </c>
      <c r="AJ956">
        <v>30144.2234126271</v>
      </c>
      <c r="AK956">
        <v>26661.723685668301</v>
      </c>
      <c r="AL956">
        <v>63.008980382074277</v>
      </c>
      <c r="AM956" s="19">
        <v>77.877362165094667</v>
      </c>
      <c r="AN956">
        <v>0.80359466666666668</v>
      </c>
      <c r="AO956">
        <v>0.53238146666666675</v>
      </c>
      <c r="AP956">
        <v>0.18080879999999999</v>
      </c>
      <c r="AQ956">
        <v>1</v>
      </c>
      <c r="AR956">
        <v>0</v>
      </c>
      <c r="AS956">
        <v>2</v>
      </c>
      <c r="AT956">
        <v>1.48</v>
      </c>
      <c r="AU956">
        <v>1</v>
      </c>
      <c r="AV956">
        <v>2</v>
      </c>
      <c r="AW956">
        <v>1.5</v>
      </c>
      <c r="AX956">
        <v>1</v>
      </c>
      <c r="AY956">
        <v>2</v>
      </c>
      <c r="AZ956">
        <v>0.6</v>
      </c>
      <c r="BA956">
        <v>0.3</v>
      </c>
      <c r="BB956">
        <v>0.8</v>
      </c>
      <c r="BC956" s="27">
        <v>0.34709487663840077</v>
      </c>
      <c r="BD956" s="28">
        <v>0.47335758942028194</v>
      </c>
      <c r="BE956" s="28">
        <v>0.29265587244304853</v>
      </c>
      <c r="BF956" s="28">
        <f t="shared" si="155"/>
        <v>0.5741429438480361</v>
      </c>
      <c r="BG956" s="29" t="s">
        <v>106</v>
      </c>
      <c r="BH956">
        <v>0.33914868823840083</v>
      </c>
      <c r="BI956">
        <v>0.30087742742028195</v>
      </c>
      <c r="BJ956">
        <v>0.2557143644510485</v>
      </c>
      <c r="BK956">
        <f t="shared" si="156"/>
        <v>0.53720143585603597</v>
      </c>
      <c r="BL956" t="s">
        <v>106</v>
      </c>
      <c r="BM956" s="27">
        <v>0.35651204823840082</v>
      </c>
      <c r="BN956" s="28">
        <v>0.59092706452028199</v>
      </c>
      <c r="BO956" s="28">
        <v>0.32522721840104846</v>
      </c>
      <c r="BP956" s="28">
        <f t="shared" si="157"/>
        <v>0.60671428980603603</v>
      </c>
      <c r="BQ956" s="29" t="s">
        <v>106</v>
      </c>
      <c r="BR956">
        <v>0.26084075821742486</v>
      </c>
      <c r="BS956">
        <v>0.47335758942028194</v>
      </c>
      <c r="BT956">
        <v>0.23913374285443248</v>
      </c>
      <c r="BU956">
        <f t="shared" si="158"/>
        <v>0.52062081425941997</v>
      </c>
      <c r="BV956" t="s">
        <v>106</v>
      </c>
      <c r="BW956" s="27">
        <v>0.25289456981742486</v>
      </c>
      <c r="BX956" s="28">
        <v>0.30087742742028195</v>
      </c>
      <c r="BY956" s="28">
        <v>0.20219223486243254</v>
      </c>
      <c r="BZ956" s="28">
        <f t="shared" si="159"/>
        <v>0.48367930626742006</v>
      </c>
      <c r="CA956" s="29" t="s">
        <v>106</v>
      </c>
      <c r="CB956">
        <v>0.27025792981742486</v>
      </c>
      <c r="CC956">
        <v>0.59092706452028199</v>
      </c>
      <c r="CD956">
        <v>0.27170508881243249</v>
      </c>
      <c r="CE956">
        <f t="shared" si="160"/>
        <v>0.55174500122241232</v>
      </c>
      <c r="CF956" t="s">
        <v>107</v>
      </c>
      <c r="CG956" s="27">
        <v>0.14902986396801149</v>
      </c>
      <c r="CH956" s="28">
        <v>0.47335758942028194</v>
      </c>
      <c r="CI956" s="28">
        <v>0.16975320449881914</v>
      </c>
      <c r="CJ956" s="28">
        <f t="shared" si="161"/>
        <v>0.43051693537299901</v>
      </c>
      <c r="CK956" s="29" t="s">
        <v>107</v>
      </c>
      <c r="CL956">
        <v>0.14108367556801149</v>
      </c>
      <c r="CM956">
        <v>0.30087742742028195</v>
      </c>
      <c r="CN956">
        <v>0.13281169650681915</v>
      </c>
      <c r="CO956">
        <f t="shared" si="162"/>
        <v>0.41429876791180664</v>
      </c>
      <c r="CP956" t="s">
        <v>106</v>
      </c>
      <c r="CQ956" s="27">
        <v>0.15844703556801149</v>
      </c>
      <c r="CR956" s="28">
        <v>0.59092706452028199</v>
      </c>
      <c r="CS956" s="28">
        <v>0.20232455045681916</v>
      </c>
      <c r="CT956" s="28">
        <f t="shared" si="163"/>
        <v>0.43993410697299901</v>
      </c>
      <c r="CU956" s="29" t="s">
        <v>107</v>
      </c>
      <c r="CV956">
        <v>56701.834555136098</v>
      </c>
      <c r="CW956">
        <v>11006.1929583703</v>
      </c>
      <c r="CX956">
        <v>0.28148707140498752</v>
      </c>
      <c r="CY956">
        <f t="shared" si="165"/>
        <v>0.75484466082526946</v>
      </c>
      <c r="CZ956">
        <f t="shared" si="164"/>
        <v>0.62858194804338829</v>
      </c>
    </row>
    <row r="957" spans="1:104" x14ac:dyDescent="0.25">
      <c r="A957">
        <v>1</v>
      </c>
      <c r="B957" s="15">
        <v>14066</v>
      </c>
      <c r="C957" s="15">
        <v>-67.208140479999997</v>
      </c>
      <c r="D957" s="15">
        <v>-18.306488290000001</v>
      </c>
      <c r="E957" s="15">
        <v>3706</v>
      </c>
      <c r="F957" s="15">
        <v>1</v>
      </c>
      <c r="G957" s="15">
        <v>0</v>
      </c>
      <c r="H957" s="17">
        <v>3</v>
      </c>
      <c r="I957" s="19">
        <v>0</v>
      </c>
      <c r="J957" s="19">
        <v>0</v>
      </c>
      <c r="K957" s="19">
        <v>0</v>
      </c>
      <c r="L957" s="15">
        <v>0</v>
      </c>
      <c r="M957" s="15">
        <v>0</v>
      </c>
      <c r="N957" s="15">
        <v>0</v>
      </c>
      <c r="O957" s="19">
        <v>239.80816200000001</v>
      </c>
      <c r="P957" s="19">
        <v>67.08273170744873</v>
      </c>
      <c r="Q957" s="20">
        <v>3.5748121147751681</v>
      </c>
      <c r="R957" s="21">
        <v>6.0999999999999999E-2</v>
      </c>
      <c r="S957" s="22">
        <v>2.1000000000000001E-2</v>
      </c>
      <c r="T957" s="22">
        <v>0.97899999999999998</v>
      </c>
      <c r="U957" s="19">
        <v>0</v>
      </c>
      <c r="V957" s="19">
        <v>1.4087373658564235</v>
      </c>
      <c r="W957" s="19">
        <v>65.673994341592305</v>
      </c>
      <c r="X957" s="19">
        <v>800.98948430927931</v>
      </c>
      <c r="Y957" s="19">
        <v>0</v>
      </c>
      <c r="Z957" s="19">
        <v>800.98948430927931</v>
      </c>
      <c r="AA957">
        <v>80.712081687403881</v>
      </c>
      <c r="AB957">
        <v>1</v>
      </c>
      <c r="AC957">
        <v>5.2000000000000005E-2</v>
      </c>
      <c r="AD957">
        <v>0.94799999999999995</v>
      </c>
      <c r="AE957">
        <v>0</v>
      </c>
      <c r="AF957">
        <v>4.1970282477450018</v>
      </c>
      <c r="AG957">
        <v>76.515053439658871</v>
      </c>
      <c r="AH957">
        <v>19804.171744924719</v>
      </c>
      <c r="AI957">
        <v>0</v>
      </c>
      <c r="AJ957">
        <v>18941.5063363632</v>
      </c>
      <c r="AK957">
        <v>17981.185085639299</v>
      </c>
      <c r="AL957">
        <v>62.990685073294358</v>
      </c>
      <c r="AM957" s="19">
        <v>76.620035053249509</v>
      </c>
      <c r="AN957">
        <v>0.81797333333333333</v>
      </c>
      <c r="AO957">
        <v>0.54190733333333341</v>
      </c>
      <c r="AP957">
        <v>0.18404399999999999</v>
      </c>
      <c r="AQ957">
        <v>1</v>
      </c>
      <c r="AR957">
        <v>0</v>
      </c>
      <c r="AS957">
        <v>2</v>
      </c>
      <c r="AT957">
        <v>1.48</v>
      </c>
      <c r="AU957">
        <v>1</v>
      </c>
      <c r="AV957">
        <v>2</v>
      </c>
      <c r="AW957">
        <v>1.5</v>
      </c>
      <c r="AX957">
        <v>1</v>
      </c>
      <c r="AY957">
        <v>2</v>
      </c>
      <c r="AZ957">
        <v>0.6</v>
      </c>
      <c r="BA957">
        <v>0.3</v>
      </c>
      <c r="BB957">
        <v>0.8</v>
      </c>
      <c r="BC957" s="27">
        <v>0.35228630859121657</v>
      </c>
      <c r="BD957" s="28">
        <v>0.47307699941083026</v>
      </c>
      <c r="BE957" s="28">
        <v>0.29609221373281747</v>
      </c>
      <c r="BF957" s="28">
        <f t="shared" si="155"/>
        <v>0.69392177754243001</v>
      </c>
      <c r="BG957" s="29" t="s">
        <v>106</v>
      </c>
      <c r="BH957">
        <v>0.34434012019121657</v>
      </c>
      <c r="BI957">
        <v>0.30059683741083026</v>
      </c>
      <c r="BJ957">
        <v>0.25915070574081744</v>
      </c>
      <c r="BK957">
        <f t="shared" si="156"/>
        <v>0.65698026955042998</v>
      </c>
      <c r="BL957" t="s">
        <v>106</v>
      </c>
      <c r="BM957" s="27">
        <v>0.36170348019121656</v>
      </c>
      <c r="BN957" s="28">
        <v>0.5906464745108303</v>
      </c>
      <c r="BO957" s="28">
        <v>0.32866355969081745</v>
      </c>
      <c r="BP957" s="28">
        <f t="shared" si="157"/>
        <v>0.72649312350042994</v>
      </c>
      <c r="BQ957" s="29" t="s">
        <v>106</v>
      </c>
      <c r="BR957">
        <v>0.26448885088633656</v>
      </c>
      <c r="BS957">
        <v>0.47307699941083026</v>
      </c>
      <c r="BT957">
        <v>0.24161241618973742</v>
      </c>
      <c r="BU957">
        <f t="shared" si="158"/>
        <v>0.63944197999934993</v>
      </c>
      <c r="BV957" t="s">
        <v>106</v>
      </c>
      <c r="BW957" s="27">
        <v>0.25654266248633661</v>
      </c>
      <c r="BX957" s="28">
        <v>0.30059683741083026</v>
      </c>
      <c r="BY957" s="28">
        <v>0.20467090819773742</v>
      </c>
      <c r="BZ957" s="28">
        <f t="shared" si="159"/>
        <v>0.60250047200734991</v>
      </c>
      <c r="CA957" s="29" t="s">
        <v>106</v>
      </c>
      <c r="CB957">
        <v>0.27390602248633655</v>
      </c>
      <c r="CC957">
        <v>0.5906464745108303</v>
      </c>
      <c r="CD957">
        <v>0.27418376214773743</v>
      </c>
      <c r="CE957">
        <f t="shared" si="160"/>
        <v>0.67173558629594909</v>
      </c>
      <c r="CF957" t="s">
        <v>107</v>
      </c>
      <c r="CG957" s="27">
        <v>0.15067733163926988</v>
      </c>
      <c r="CH957" s="28">
        <v>0.47307699941083026</v>
      </c>
      <c r="CI957" s="28">
        <v>0.17099045641167071</v>
      </c>
      <c r="CJ957" s="28">
        <f t="shared" si="161"/>
        <v>0.54850689544888243</v>
      </c>
      <c r="CK957" s="29" t="s">
        <v>107</v>
      </c>
      <c r="CL957">
        <v>0.14273114323926989</v>
      </c>
      <c r="CM957">
        <v>0.30059683741083026</v>
      </c>
      <c r="CN957">
        <v>0.13404894841967072</v>
      </c>
      <c r="CO957">
        <f t="shared" si="162"/>
        <v>0.53187851222928328</v>
      </c>
      <c r="CP957" t="s">
        <v>106</v>
      </c>
      <c r="CQ957" s="27">
        <v>0.16009450323926988</v>
      </c>
      <c r="CR957" s="28">
        <v>0.5906464745108303</v>
      </c>
      <c r="CS957" s="28">
        <v>0.20356180236967075</v>
      </c>
      <c r="CT957" s="28">
        <f t="shared" si="163"/>
        <v>0.55792406704888242</v>
      </c>
      <c r="CU957" s="29" t="s">
        <v>107</v>
      </c>
      <c r="CV957">
        <v>54448.001342608899</v>
      </c>
      <c r="CW957">
        <v>10089.0102109254</v>
      </c>
      <c r="CX957">
        <v>0.39782956380961254</v>
      </c>
      <c r="CY957">
        <f t="shared" si="165"/>
        <v>0.8709065632204428</v>
      </c>
      <c r="CZ957">
        <f t="shared" si="164"/>
        <v>0.75011587240082911</v>
      </c>
    </row>
    <row r="958" spans="1:104" x14ac:dyDescent="0.25">
      <c r="A958">
        <v>1</v>
      </c>
      <c r="B958" s="15">
        <v>14088</v>
      </c>
      <c r="C958" s="15">
        <v>-68.356960599999994</v>
      </c>
      <c r="D958" s="15">
        <v>-17.8733033</v>
      </c>
      <c r="E958" s="15">
        <v>3985</v>
      </c>
      <c r="F958" s="15">
        <v>1</v>
      </c>
      <c r="G958" s="15">
        <v>0</v>
      </c>
      <c r="H958" s="17">
        <v>3</v>
      </c>
      <c r="I958" s="19">
        <v>0</v>
      </c>
      <c r="J958" s="19">
        <v>0</v>
      </c>
      <c r="K958" s="19">
        <v>0</v>
      </c>
      <c r="L958" s="15">
        <v>0</v>
      </c>
      <c r="M958" s="15">
        <v>0</v>
      </c>
      <c r="N958" s="15">
        <v>0</v>
      </c>
      <c r="O958" s="19">
        <v>243.441619</v>
      </c>
      <c r="P958" s="19">
        <v>68.099136731989731</v>
      </c>
      <c r="Q958" s="20">
        <v>3.5748121148449554</v>
      </c>
      <c r="R958" s="21">
        <v>0.34300000000000003</v>
      </c>
      <c r="S958" s="22">
        <v>0.41500000000000004</v>
      </c>
      <c r="T958" s="22">
        <v>0.58599999999999997</v>
      </c>
      <c r="U958" s="19">
        <v>0</v>
      </c>
      <c r="V958" s="19">
        <v>28.261141743775742</v>
      </c>
      <c r="W958" s="19">
        <v>39.90609412494598</v>
      </c>
      <c r="X958" s="19">
        <v>14543.113671632711</v>
      </c>
      <c r="Y958" s="19">
        <v>0</v>
      </c>
      <c r="Z958" s="19">
        <v>14543.113671632711</v>
      </c>
      <c r="AA958">
        <v>81.934992027079517</v>
      </c>
      <c r="AB958">
        <v>1</v>
      </c>
      <c r="AC958">
        <v>0.42000000000000004</v>
      </c>
      <c r="AD958">
        <v>0.57999999999999996</v>
      </c>
      <c r="AE958">
        <v>0</v>
      </c>
      <c r="AF958">
        <v>34.412696651373402</v>
      </c>
      <c r="AG958">
        <v>47.522295375706115</v>
      </c>
      <c r="AH958">
        <v>55044.763380710705</v>
      </c>
      <c r="AI958">
        <v>0</v>
      </c>
      <c r="AJ958">
        <v>52647.025472610003</v>
      </c>
      <c r="AK958">
        <v>37638.426632835297</v>
      </c>
      <c r="AL958">
        <v>44.741132832917252</v>
      </c>
      <c r="AM958" s="19">
        <v>58.576988128007038</v>
      </c>
      <c r="AN958">
        <v>0.81078400000000006</v>
      </c>
      <c r="AO958">
        <v>0.53714440000000008</v>
      </c>
      <c r="AP958">
        <v>0.18242639999999999</v>
      </c>
      <c r="AQ958">
        <v>1</v>
      </c>
      <c r="AR958">
        <v>0</v>
      </c>
      <c r="AS958">
        <v>2</v>
      </c>
      <c r="AT958">
        <v>1.48</v>
      </c>
      <c r="AU958">
        <v>1</v>
      </c>
      <c r="AV958">
        <v>2</v>
      </c>
      <c r="AW958">
        <v>1.5</v>
      </c>
      <c r="AX958">
        <v>1</v>
      </c>
      <c r="AY958">
        <v>2</v>
      </c>
      <c r="AZ958">
        <v>0.6</v>
      </c>
      <c r="BA958">
        <v>0.3</v>
      </c>
      <c r="BB958">
        <v>0.8</v>
      </c>
      <c r="BC958" s="27">
        <v>0.36180140221864787</v>
      </c>
      <c r="BD958" s="28">
        <v>0.48814522464479337</v>
      </c>
      <c r="BE958" s="28">
        <v>0.30626835843786282</v>
      </c>
      <c r="BF958" s="28">
        <f t="shared" si="155"/>
        <v>0.49790212067987799</v>
      </c>
      <c r="BG958" s="29" t="s">
        <v>106</v>
      </c>
      <c r="BH958">
        <v>0.35385521381864793</v>
      </c>
      <c r="BI958">
        <v>0.31566506264479333</v>
      </c>
      <c r="BJ958">
        <v>0.2693268504458628</v>
      </c>
      <c r="BK958">
        <f t="shared" si="156"/>
        <v>0.46096061268787797</v>
      </c>
      <c r="BL958" t="s">
        <v>106</v>
      </c>
      <c r="BM958" s="27">
        <v>0.37121857381864792</v>
      </c>
      <c r="BN958" s="28">
        <v>0.60571469974479331</v>
      </c>
      <c r="BO958" s="28">
        <v>0.33883970439586281</v>
      </c>
      <c r="BP958" s="28">
        <f t="shared" si="157"/>
        <v>0.53047346663787798</v>
      </c>
      <c r="BQ958" s="29" t="s">
        <v>106</v>
      </c>
      <c r="BR958">
        <v>0.27477561415571994</v>
      </c>
      <c r="BS958">
        <v>0.48814522464479337</v>
      </c>
      <c r="BT958">
        <v>0.25226739487201483</v>
      </c>
      <c r="BU958">
        <f t="shared" si="158"/>
        <v>0.44390115711403</v>
      </c>
      <c r="BV958" t="s">
        <v>106</v>
      </c>
      <c r="BW958" s="27">
        <v>0.26682942575571994</v>
      </c>
      <c r="BX958" s="28">
        <v>0.31566506264479333</v>
      </c>
      <c r="BY958" s="28">
        <v>0.21532588688001481</v>
      </c>
      <c r="BZ958" s="28">
        <f t="shared" si="159"/>
        <v>0.40695964912202998</v>
      </c>
      <c r="CA958" s="29" t="s">
        <v>106</v>
      </c>
      <c r="CB958">
        <v>0.28419278575571993</v>
      </c>
      <c r="CC958">
        <v>0.60571469974479331</v>
      </c>
      <c r="CD958">
        <v>0.28483874083001481</v>
      </c>
      <c r="CE958">
        <f t="shared" si="160"/>
        <v>0.47582654799773511</v>
      </c>
      <c r="CF958" t="s">
        <v>107</v>
      </c>
      <c r="CG958" s="27">
        <v>0.16196440740747992</v>
      </c>
      <c r="CH958" s="28">
        <v>0.48814522464479337</v>
      </c>
      <c r="CI958" s="28">
        <v>0.18226614580517481</v>
      </c>
      <c r="CJ958" s="28">
        <f t="shared" si="161"/>
        <v>0.35359816964949509</v>
      </c>
      <c r="CK958" s="29" t="s">
        <v>107</v>
      </c>
      <c r="CL958">
        <v>0.15401821900747992</v>
      </c>
      <c r="CM958">
        <v>0.31566506264479333</v>
      </c>
      <c r="CN958">
        <v>0.14532463781317484</v>
      </c>
      <c r="CO958">
        <f t="shared" si="162"/>
        <v>0.33695840005519001</v>
      </c>
      <c r="CP958" t="s">
        <v>106</v>
      </c>
      <c r="CQ958" s="27">
        <v>0.17138157900747991</v>
      </c>
      <c r="CR958" s="28">
        <v>0.60571469974479331</v>
      </c>
      <c r="CS958" s="28">
        <v>0.21483749176317482</v>
      </c>
      <c r="CT958" s="28">
        <f t="shared" si="163"/>
        <v>0.36301534124949508</v>
      </c>
      <c r="CU958" s="29" t="s">
        <v>107</v>
      </c>
      <c r="CV958">
        <v>54830.548187838598</v>
      </c>
      <c r="CW958">
        <v>10241.874003384901</v>
      </c>
      <c r="CX958">
        <v>0.19163376224201517</v>
      </c>
      <c r="CY958">
        <f t="shared" si="165"/>
        <v>0.67977898688680849</v>
      </c>
      <c r="CZ958">
        <f t="shared" si="164"/>
        <v>0.55343516446066299</v>
      </c>
    </row>
    <row r="959" spans="1:104" x14ac:dyDescent="0.25">
      <c r="A959">
        <v>1</v>
      </c>
      <c r="B959" s="15">
        <v>14091</v>
      </c>
      <c r="C959" s="15">
        <v>-68.161012749999998</v>
      </c>
      <c r="D959" s="15">
        <v>-17.760742579999999</v>
      </c>
      <c r="E959" s="15">
        <v>3973</v>
      </c>
      <c r="F959" s="15">
        <v>1</v>
      </c>
      <c r="G959" s="15">
        <v>0</v>
      </c>
      <c r="H959" s="17">
        <v>3</v>
      </c>
      <c r="I959" s="19">
        <v>0</v>
      </c>
      <c r="J959" s="19">
        <v>0</v>
      </c>
      <c r="K959" s="19">
        <v>0</v>
      </c>
      <c r="L959" s="15">
        <v>0</v>
      </c>
      <c r="M959" s="15">
        <v>0</v>
      </c>
      <c r="N959" s="15">
        <v>0</v>
      </c>
      <c r="O959" s="19">
        <v>232.541248</v>
      </c>
      <c r="P959" s="19">
        <v>65.049921658366728</v>
      </c>
      <c r="Q959" s="20">
        <v>3.5748121146290499</v>
      </c>
      <c r="R959" s="21">
        <v>4.7E-2</v>
      </c>
      <c r="S959" s="22">
        <v>7.0000000000000007E-2</v>
      </c>
      <c r="T959" s="22">
        <v>0.93</v>
      </c>
      <c r="U959" s="19">
        <v>0</v>
      </c>
      <c r="V959" s="19">
        <v>4.5534945160856717</v>
      </c>
      <c r="W959" s="19">
        <v>60.496427142281057</v>
      </c>
      <c r="X959" s="19">
        <v>760.6983373674567</v>
      </c>
      <c r="Y959" s="19">
        <v>0</v>
      </c>
      <c r="Z959" s="19">
        <v>760.6983373674567</v>
      </c>
      <c r="AA959">
        <v>78.266261037300126</v>
      </c>
      <c r="AB959">
        <v>1</v>
      </c>
      <c r="AC959">
        <v>8.6000000000000007E-2</v>
      </c>
      <c r="AD959">
        <v>0.91400000000000003</v>
      </c>
      <c r="AE959">
        <v>0</v>
      </c>
      <c r="AF959">
        <v>6.7308984492078112</v>
      </c>
      <c r="AG959">
        <v>71.535362588092312</v>
      </c>
      <c r="AH959">
        <v>22287.700012541129</v>
      </c>
      <c r="AI959">
        <v>0</v>
      </c>
      <c r="AJ959">
        <v>21316.852655192099</v>
      </c>
      <c r="AK959">
        <v>20484.143897726401</v>
      </c>
      <c r="AL959">
        <v>61.992575340423485</v>
      </c>
      <c r="AM959" s="19">
        <v>75.208914719356883</v>
      </c>
      <c r="AN959">
        <v>0.81078400000000006</v>
      </c>
      <c r="AO959">
        <v>0.53714440000000008</v>
      </c>
      <c r="AP959">
        <v>0.18242639999999999</v>
      </c>
      <c r="AQ959">
        <v>1</v>
      </c>
      <c r="AR959">
        <v>0</v>
      </c>
      <c r="AS959">
        <v>2</v>
      </c>
      <c r="AT959">
        <v>1.48</v>
      </c>
      <c r="AU959">
        <v>1</v>
      </c>
      <c r="AV959">
        <v>2</v>
      </c>
      <c r="AW959">
        <v>1.5</v>
      </c>
      <c r="AX959">
        <v>1</v>
      </c>
      <c r="AY959">
        <v>2</v>
      </c>
      <c r="AZ959">
        <v>0.6</v>
      </c>
      <c r="BA959">
        <v>0.3</v>
      </c>
      <c r="BB959">
        <v>0.8</v>
      </c>
      <c r="BC959" s="27">
        <v>0.35071874928566349</v>
      </c>
      <c r="BD959" s="28">
        <v>0.48286144997272618</v>
      </c>
      <c r="BE959" s="28">
        <v>0.2954537749198573</v>
      </c>
      <c r="BF959" s="28">
        <f t="shared" si="155"/>
        <v>0.63883056549523753</v>
      </c>
      <c r="BG959" s="29" t="s">
        <v>106</v>
      </c>
      <c r="BH959">
        <v>0.34277256088566349</v>
      </c>
      <c r="BI959">
        <v>0.31038128797272613</v>
      </c>
      <c r="BJ959">
        <v>0.25851226692785723</v>
      </c>
      <c r="BK959">
        <f t="shared" si="156"/>
        <v>0.6018890575032374</v>
      </c>
      <c r="BL959" t="s">
        <v>106</v>
      </c>
      <c r="BM959" s="27">
        <v>0.36013592088566349</v>
      </c>
      <c r="BN959" s="28">
        <v>0.60043092507272622</v>
      </c>
      <c r="BO959" s="28">
        <v>0.32802512087785723</v>
      </c>
      <c r="BP959" s="28">
        <f t="shared" si="157"/>
        <v>0.67140191145323747</v>
      </c>
      <c r="BQ959" s="29" t="s">
        <v>106</v>
      </c>
      <c r="BR959">
        <v>0.2636929612227355</v>
      </c>
      <c r="BS959">
        <v>0.48286144997272618</v>
      </c>
      <c r="BT959">
        <v>0.24145281135400923</v>
      </c>
      <c r="BU959">
        <f t="shared" si="158"/>
        <v>0.58482960192938949</v>
      </c>
      <c r="BV959" t="s">
        <v>106</v>
      </c>
      <c r="BW959" s="27">
        <v>0.2557467728227355</v>
      </c>
      <c r="BX959" s="28">
        <v>0.31038128797272613</v>
      </c>
      <c r="BY959" s="28">
        <v>0.20451130336200923</v>
      </c>
      <c r="BZ959" s="28">
        <f t="shared" si="159"/>
        <v>0.54788809393738946</v>
      </c>
      <c r="CA959" s="29" t="s">
        <v>106</v>
      </c>
      <c r="CB959">
        <v>0.2731101328227355</v>
      </c>
      <c r="CC959">
        <v>0.60043092507272622</v>
      </c>
      <c r="CD959">
        <v>0.27402415731200924</v>
      </c>
      <c r="CE959">
        <f t="shared" si="160"/>
        <v>0.61648692339811573</v>
      </c>
      <c r="CF959" t="s">
        <v>107</v>
      </c>
      <c r="CG959" s="27">
        <v>0.15088175447449548</v>
      </c>
      <c r="CH959" s="28">
        <v>0.48286144997272618</v>
      </c>
      <c r="CI959" s="28">
        <v>0.17145156228716923</v>
      </c>
      <c r="CJ959" s="28">
        <f t="shared" si="161"/>
        <v>0.49425854504987571</v>
      </c>
      <c r="CK959" s="29" t="s">
        <v>107</v>
      </c>
      <c r="CL959">
        <v>0.14293556607449545</v>
      </c>
      <c r="CM959">
        <v>0.31038128797272613</v>
      </c>
      <c r="CN959">
        <v>0.13451005429516924</v>
      </c>
      <c r="CO959">
        <f t="shared" si="162"/>
        <v>0.47788684487054944</v>
      </c>
      <c r="CP959" t="s">
        <v>106</v>
      </c>
      <c r="CQ959" s="27">
        <v>0.16029892607449547</v>
      </c>
      <c r="CR959" s="28">
        <v>0.60043092507272622</v>
      </c>
      <c r="CS959" s="28">
        <v>0.20402290824516925</v>
      </c>
      <c r="CT959" s="28">
        <f t="shared" si="163"/>
        <v>0.50367571664987576</v>
      </c>
      <c r="CU959" s="29" t="s">
        <v>107</v>
      </c>
      <c r="CV959">
        <v>53674.112579622597</v>
      </c>
      <c r="CW959">
        <v>9783.2826296625208</v>
      </c>
      <c r="CX959">
        <v>0.34337679057538023</v>
      </c>
      <c r="CY959">
        <f t="shared" si="165"/>
        <v>0.82623824054810635</v>
      </c>
      <c r="CZ959">
        <f t="shared" si="164"/>
        <v>0.69409553986104378</v>
      </c>
    </row>
    <row r="960" spans="1:104" x14ac:dyDescent="0.25">
      <c r="A960">
        <v>1</v>
      </c>
      <c r="B960" s="15">
        <v>14093</v>
      </c>
      <c r="C960" s="15">
        <v>-67.939706060000006</v>
      </c>
      <c r="D960" s="15">
        <v>-18.928811530000001</v>
      </c>
      <c r="E960" s="15">
        <v>3687</v>
      </c>
      <c r="F960" s="15">
        <v>1</v>
      </c>
      <c r="G960" s="15">
        <v>0</v>
      </c>
      <c r="H960" s="17">
        <v>3</v>
      </c>
      <c r="I960" s="19">
        <v>0</v>
      </c>
      <c r="J960" s="19">
        <v>0</v>
      </c>
      <c r="K960" s="19">
        <v>0</v>
      </c>
      <c r="L960" s="15">
        <v>0</v>
      </c>
      <c r="M960" s="15">
        <v>0</v>
      </c>
      <c r="N960" s="15">
        <v>0</v>
      </c>
      <c r="O960" s="19">
        <v>316.11075899999997</v>
      </c>
      <c r="P960" s="19">
        <v>88.427237281304826</v>
      </c>
      <c r="Q960" s="20">
        <v>3.5748121135390454</v>
      </c>
      <c r="R960" s="21">
        <v>0.59799999999999998</v>
      </c>
      <c r="S960" s="22">
        <v>0.21700000000000003</v>
      </c>
      <c r="T960" s="22">
        <v>0.78400000000000003</v>
      </c>
      <c r="U960" s="19">
        <v>0</v>
      </c>
      <c r="V960" s="19">
        <v>19.18871049004315</v>
      </c>
      <c r="W960" s="19">
        <v>69.326954028542985</v>
      </c>
      <c r="X960" s="19">
        <v>21584.560886614414</v>
      </c>
      <c r="Y960" s="19">
        <v>0</v>
      </c>
      <c r="Z960" s="19">
        <v>21584.560886614414</v>
      </c>
      <c r="AA960">
        <v>106.39319858661204</v>
      </c>
      <c r="AB960">
        <v>1</v>
      </c>
      <c r="AC960">
        <v>0.22200000000000003</v>
      </c>
      <c r="AD960">
        <v>0.77800000000000002</v>
      </c>
      <c r="AE960">
        <v>0</v>
      </c>
      <c r="AF960">
        <v>23.619290086227878</v>
      </c>
      <c r="AG960">
        <v>82.773908500384167</v>
      </c>
      <c r="AH960">
        <v>47064.714535189487</v>
      </c>
      <c r="AI960">
        <v>0</v>
      </c>
      <c r="AJ960">
        <v>45014.585830792203</v>
      </c>
      <c r="AK960">
        <v>22641.4616253776</v>
      </c>
      <c r="AL960">
        <v>35.547749387084544</v>
      </c>
      <c r="AM960" s="19">
        <v>53.513710692391761</v>
      </c>
      <c r="AN960">
        <v>0.80718933333333343</v>
      </c>
      <c r="AO960">
        <v>0.53476293333333336</v>
      </c>
      <c r="AP960">
        <v>0.18161759999999999</v>
      </c>
      <c r="AQ960">
        <v>1</v>
      </c>
      <c r="AR960">
        <v>0</v>
      </c>
      <c r="AS960">
        <v>2</v>
      </c>
      <c r="AT960">
        <v>1.48</v>
      </c>
      <c r="AU960">
        <v>1</v>
      </c>
      <c r="AV960">
        <v>2</v>
      </c>
      <c r="AW960">
        <v>1.5</v>
      </c>
      <c r="AX960">
        <v>1</v>
      </c>
      <c r="AY960">
        <v>2</v>
      </c>
      <c r="AZ960">
        <v>0.6</v>
      </c>
      <c r="BA960">
        <v>0.3</v>
      </c>
      <c r="BB960">
        <v>0.8</v>
      </c>
      <c r="BC960" s="27">
        <v>0.36539992156351997</v>
      </c>
      <c r="BD960" s="28">
        <v>0.47443450615963489</v>
      </c>
      <c r="BE960" s="28">
        <v>0.31005263799286659</v>
      </c>
      <c r="BF960" s="28">
        <f t="shared" si="155"/>
        <v>0.67846734549942067</v>
      </c>
      <c r="BG960" s="29" t="s">
        <v>106</v>
      </c>
      <c r="BH960">
        <v>0.35745373316352003</v>
      </c>
      <c r="BI960">
        <v>0.3019543441596349</v>
      </c>
      <c r="BJ960">
        <v>0.27311113000086656</v>
      </c>
      <c r="BK960">
        <f t="shared" si="156"/>
        <v>0.64152583750742065</v>
      </c>
      <c r="BL960" t="s">
        <v>106</v>
      </c>
      <c r="BM960" s="27">
        <v>0.37481709316352002</v>
      </c>
      <c r="BN960" s="28">
        <v>0.59200398125963494</v>
      </c>
      <c r="BO960" s="28">
        <v>0.34262398395086652</v>
      </c>
      <c r="BP960" s="28">
        <f t="shared" si="157"/>
        <v>0.7110386914574206</v>
      </c>
      <c r="BQ960" s="29" t="s">
        <v>106</v>
      </c>
      <c r="BR960">
        <v>0.27875996832156802</v>
      </c>
      <c r="BS960">
        <v>0.47443450615963489</v>
      </c>
      <c r="BT960">
        <v>0.25629109141563455</v>
      </c>
      <c r="BU960">
        <f t="shared" si="158"/>
        <v>0.62470579892218869</v>
      </c>
      <c r="BV960" t="s">
        <v>106</v>
      </c>
      <c r="BW960" s="27">
        <v>0.27081377992156802</v>
      </c>
      <c r="BX960" s="28">
        <v>0.3019543441596349</v>
      </c>
      <c r="BY960" s="28">
        <v>0.21934958342363453</v>
      </c>
      <c r="BZ960" s="28">
        <f t="shared" si="159"/>
        <v>0.58776429093018856</v>
      </c>
      <c r="CA960" s="29" t="s">
        <v>106</v>
      </c>
      <c r="CB960">
        <v>0.28817713992156802</v>
      </c>
      <c r="CC960">
        <v>0.59200398125963494</v>
      </c>
      <c r="CD960">
        <v>0.28886243737363454</v>
      </c>
      <c r="CE960">
        <f t="shared" si="160"/>
        <v>0.65659184742812204</v>
      </c>
      <c r="CF960" t="s">
        <v>107</v>
      </c>
      <c r="CG960" s="27">
        <v>0.16644891782274132</v>
      </c>
      <c r="CH960" s="28">
        <v>0.47443450615963489</v>
      </c>
      <c r="CI960" s="28">
        <v>0.18660019770440783</v>
      </c>
      <c r="CJ960" s="28">
        <f t="shared" si="161"/>
        <v>0.53486362532929543</v>
      </c>
      <c r="CK960" s="29" t="s">
        <v>107</v>
      </c>
      <c r="CL960">
        <v>0.15850272942274132</v>
      </c>
      <c r="CM960">
        <v>0.3019543441596349</v>
      </c>
      <c r="CN960">
        <v>0.14965868971240787</v>
      </c>
      <c r="CO960">
        <f t="shared" si="162"/>
        <v>0.51807339721896195</v>
      </c>
      <c r="CP960" t="s">
        <v>106</v>
      </c>
      <c r="CQ960" s="27">
        <v>0.17586608942274132</v>
      </c>
      <c r="CR960" s="28">
        <v>0.59200398125963494</v>
      </c>
      <c r="CS960" s="28">
        <v>0.21917154366240787</v>
      </c>
      <c r="CT960" s="28">
        <f t="shared" si="163"/>
        <v>0.54428079692929543</v>
      </c>
      <c r="CU960" s="29" t="s">
        <v>107</v>
      </c>
      <c r="CV960">
        <v>61955.771305394803</v>
      </c>
      <c r="CW960">
        <v>13299.149823326499</v>
      </c>
      <c r="CX960">
        <v>0.36841470750655408</v>
      </c>
      <c r="CY960">
        <f t="shared" si="165"/>
        <v>0.84284921366618892</v>
      </c>
      <c r="CZ960">
        <f t="shared" si="164"/>
        <v>0.733814629070074</v>
      </c>
    </row>
    <row r="961" spans="1:104" x14ac:dyDescent="0.25">
      <c r="A961">
        <v>1</v>
      </c>
      <c r="B961" s="15">
        <v>14095</v>
      </c>
      <c r="C961" s="15">
        <v>-67.404981309999997</v>
      </c>
      <c r="D961" s="15">
        <v>-18.50314539</v>
      </c>
      <c r="E961" s="15">
        <v>3720</v>
      </c>
      <c r="F961" s="15">
        <v>1</v>
      </c>
      <c r="G961" s="15">
        <v>0</v>
      </c>
      <c r="H961" s="17">
        <v>3</v>
      </c>
      <c r="I961" s="19">
        <v>0</v>
      </c>
      <c r="J961" s="19">
        <v>0</v>
      </c>
      <c r="K961" s="19">
        <v>1</v>
      </c>
      <c r="L961" s="15">
        <v>0</v>
      </c>
      <c r="M961" s="15">
        <v>0</v>
      </c>
      <c r="N961" s="15">
        <v>1.2032</v>
      </c>
      <c r="O961" s="19">
        <v>733.95831399999997</v>
      </c>
      <c r="P961" s="19">
        <v>205.31381524975771</v>
      </c>
      <c r="Q961" s="20">
        <v>3.5748121143585156</v>
      </c>
      <c r="R961" s="21">
        <v>0.56399999999999995</v>
      </c>
      <c r="S961" s="22">
        <v>7.8000000000000014E-2</v>
      </c>
      <c r="T961" s="22">
        <v>0.92200000000000004</v>
      </c>
      <c r="U961" s="19">
        <v>0</v>
      </c>
      <c r="V961" s="19">
        <v>16.014477589481103</v>
      </c>
      <c r="W961" s="19">
        <v>189.29933766027662</v>
      </c>
      <c r="X961" s="19">
        <v>29814.714666935488</v>
      </c>
      <c r="Y961" s="19">
        <v>1560</v>
      </c>
      <c r="Z961" s="19">
        <v>31374.714666935488</v>
      </c>
      <c r="AA961">
        <v>247.02788636241917</v>
      </c>
      <c r="AB961">
        <v>1</v>
      </c>
      <c r="AC961">
        <v>0.10200000000000001</v>
      </c>
      <c r="AD961">
        <v>0.89800000000000002</v>
      </c>
      <c r="AE961">
        <v>0</v>
      </c>
      <c r="AF961">
        <v>25.196844408966758</v>
      </c>
      <c r="AG961">
        <v>221.83104195345243</v>
      </c>
      <c r="AH961">
        <v>74925.687314102193</v>
      </c>
      <c r="AI961">
        <v>1876.992</v>
      </c>
      <c r="AJ961">
        <v>73538.932706334497</v>
      </c>
      <c r="AK961">
        <v>39066.763133456399</v>
      </c>
      <c r="AL961">
        <v>89.516823448894371</v>
      </c>
      <c r="AM961" s="19">
        <v>131.23089456155583</v>
      </c>
      <c r="AN961">
        <v>0.81797333333333333</v>
      </c>
      <c r="AO961">
        <v>0.54190733333333341</v>
      </c>
      <c r="AP961">
        <v>0.18404399999999999</v>
      </c>
      <c r="AQ961">
        <v>1</v>
      </c>
      <c r="AR961">
        <v>0</v>
      </c>
      <c r="AS961">
        <v>2</v>
      </c>
      <c r="AT961">
        <v>1.48</v>
      </c>
      <c r="AU961">
        <v>1</v>
      </c>
      <c r="AV961">
        <v>2</v>
      </c>
      <c r="AW961">
        <v>1.5</v>
      </c>
      <c r="AX961">
        <v>1</v>
      </c>
      <c r="AY961">
        <v>2</v>
      </c>
      <c r="AZ961">
        <v>0.6</v>
      </c>
      <c r="BA961">
        <v>0.3</v>
      </c>
      <c r="BB961">
        <v>0.8</v>
      </c>
      <c r="BC961" s="27">
        <v>0.3363422783600245</v>
      </c>
      <c r="BD961" s="28">
        <v>0.45763106719990354</v>
      </c>
      <c r="BE961" s="28">
        <v>0.28046833226663342</v>
      </c>
      <c r="BF961" s="28">
        <f t="shared" si="155"/>
        <v>0.63034247762000506</v>
      </c>
      <c r="BG961" s="29" t="s">
        <v>106</v>
      </c>
      <c r="BH961">
        <v>0.32839608996002451</v>
      </c>
      <c r="BI961">
        <v>0.28515090519990355</v>
      </c>
      <c r="BJ961">
        <v>0.2435268242746334</v>
      </c>
      <c r="BK961">
        <f t="shared" si="156"/>
        <v>0.59340096962800515</v>
      </c>
      <c r="BL961" t="s">
        <v>106</v>
      </c>
      <c r="BM961" s="27">
        <v>0.3457594499600245</v>
      </c>
      <c r="BN961" s="28">
        <v>0.57520054229990358</v>
      </c>
      <c r="BO961" s="28">
        <v>0.31303967822463347</v>
      </c>
      <c r="BP961" s="28">
        <f t="shared" si="157"/>
        <v>0.66291382357800521</v>
      </c>
      <c r="BQ961" s="29" t="s">
        <v>106</v>
      </c>
      <c r="BR961">
        <v>0.24854482065514452</v>
      </c>
      <c r="BS961">
        <v>0.45763106719990354</v>
      </c>
      <c r="BT961">
        <v>0.22598853472355343</v>
      </c>
      <c r="BU961">
        <f t="shared" si="158"/>
        <v>0.57586268007692509</v>
      </c>
      <c r="BV961" t="s">
        <v>106</v>
      </c>
      <c r="BW961" s="27">
        <v>0.24059863225514452</v>
      </c>
      <c r="BX961" s="28">
        <v>0.28515090519990355</v>
      </c>
      <c r="BY961" s="28">
        <v>0.18904702673155344</v>
      </c>
      <c r="BZ961" s="28">
        <f t="shared" si="159"/>
        <v>0.53892117208492518</v>
      </c>
      <c r="CA961" s="29" t="s">
        <v>106</v>
      </c>
      <c r="CB961">
        <v>0.25796199225514449</v>
      </c>
      <c r="CC961">
        <v>0.57520054229990358</v>
      </c>
      <c r="CD961">
        <v>0.25855988068155344</v>
      </c>
      <c r="CE961">
        <f t="shared" si="160"/>
        <v>0.60783613760851618</v>
      </c>
      <c r="CF961" t="s">
        <v>107</v>
      </c>
      <c r="CG961" s="27">
        <v>0.13473330140807782</v>
      </c>
      <c r="CH961" s="28">
        <v>0.45763106719990354</v>
      </c>
      <c r="CI961" s="28">
        <v>0.15536657494548675</v>
      </c>
      <c r="CJ961" s="28">
        <f t="shared" si="161"/>
        <v>0.48460744676144951</v>
      </c>
      <c r="CK961" s="29" t="s">
        <v>107</v>
      </c>
      <c r="CL961">
        <v>0.12678711300807782</v>
      </c>
      <c r="CM961">
        <v>0.28515090519990355</v>
      </c>
      <c r="CN961">
        <v>0.11842506695348676</v>
      </c>
      <c r="CO961">
        <f t="shared" si="162"/>
        <v>0.46829921230685845</v>
      </c>
      <c r="CP961" t="s">
        <v>106</v>
      </c>
      <c r="CQ961" s="27">
        <v>0.14415047300807782</v>
      </c>
      <c r="CR961" s="28">
        <v>0.57520054229990358</v>
      </c>
      <c r="CS961" s="28">
        <v>0.18793792090348677</v>
      </c>
      <c r="CT961" s="28">
        <f t="shared" si="163"/>
        <v>0.49402461836144951</v>
      </c>
      <c r="CU961" s="29" t="s">
        <v>107</v>
      </c>
      <c r="CV961">
        <v>92435.622299186507</v>
      </c>
      <c r="CW961">
        <v>30878.4857953024</v>
      </c>
      <c r="CX961">
        <v>0.34987414535337169</v>
      </c>
      <c r="CY961">
        <f t="shared" si="165"/>
        <v>0.80750521255327523</v>
      </c>
      <c r="CZ961">
        <f t="shared" si="164"/>
        <v>0.6862164237133962</v>
      </c>
    </row>
    <row r="962" spans="1:104" x14ac:dyDescent="0.25">
      <c r="A962">
        <v>1</v>
      </c>
      <c r="B962" s="15">
        <v>14106</v>
      </c>
      <c r="C962" s="15">
        <v>-66.178430860000006</v>
      </c>
      <c r="D962" s="15">
        <v>-11.07784543</v>
      </c>
      <c r="E962" s="15">
        <v>140</v>
      </c>
      <c r="F962" s="15">
        <v>0</v>
      </c>
      <c r="G962" s="15">
        <v>0</v>
      </c>
      <c r="H962" s="17">
        <v>4</v>
      </c>
      <c r="I962" s="19">
        <v>1</v>
      </c>
      <c r="J962" s="19">
        <v>3</v>
      </c>
      <c r="K962" s="19">
        <v>1</v>
      </c>
      <c r="L962" s="15">
        <v>0</v>
      </c>
      <c r="M962" s="15">
        <v>1.9414993466458099</v>
      </c>
      <c r="N962" s="15">
        <v>1.2032</v>
      </c>
      <c r="O962" s="19">
        <v>723.05794300000002</v>
      </c>
      <c r="P962" s="19">
        <v>202.26460017613471</v>
      </c>
      <c r="Q962" s="20">
        <v>3.5748121142817455</v>
      </c>
      <c r="R962" s="21">
        <v>0.86899999999999988</v>
      </c>
      <c r="S962" s="22">
        <v>0.11199999999999999</v>
      </c>
      <c r="T962" s="22">
        <v>0.88800000000000012</v>
      </c>
      <c r="U962" s="19">
        <v>0</v>
      </c>
      <c r="V962" s="19">
        <v>22.653635219727086</v>
      </c>
      <c r="W962" s="19">
        <v>179.61096495640766</v>
      </c>
      <c r="X962" s="19">
        <v>35173.273519618153</v>
      </c>
      <c r="Y962" s="19">
        <v>4610</v>
      </c>
      <c r="Z962" s="19">
        <v>39783.273519618153</v>
      </c>
      <c r="AA962">
        <v>243.35915540188731</v>
      </c>
      <c r="AB962">
        <v>1</v>
      </c>
      <c r="AC962">
        <v>0.12199999999999998</v>
      </c>
      <c r="AD962">
        <v>0.878</v>
      </c>
      <c r="AE962">
        <v>0</v>
      </c>
      <c r="AF962">
        <v>29.689816959030246</v>
      </c>
      <c r="AG962">
        <v>213.66933844285705</v>
      </c>
      <c r="AH962">
        <v>54714.57032295024</v>
      </c>
      <c r="AI962">
        <v>7798.5650072697208</v>
      </c>
      <c r="AJ962">
        <v>58809.561019179797</v>
      </c>
      <c r="AK962">
        <v>16333.923598056999</v>
      </c>
      <c r="AL962">
        <v>26.496662623073671</v>
      </c>
      <c r="AM962" s="19">
        <v>67.591217848826275</v>
      </c>
      <c r="AN962">
        <v>0.80359466666666668</v>
      </c>
      <c r="AO962">
        <v>0.53238146666666675</v>
      </c>
      <c r="AP962">
        <v>0.18080879999999999</v>
      </c>
      <c r="AQ962">
        <v>1</v>
      </c>
      <c r="AR962">
        <v>0</v>
      </c>
      <c r="AS962">
        <v>2</v>
      </c>
      <c r="AT962">
        <v>1.48</v>
      </c>
      <c r="AU962">
        <v>1</v>
      </c>
      <c r="AV962">
        <v>2</v>
      </c>
      <c r="AW962">
        <v>1.5</v>
      </c>
      <c r="AX962">
        <v>1</v>
      </c>
      <c r="AY962">
        <v>2</v>
      </c>
      <c r="AZ962">
        <v>0.6</v>
      </c>
      <c r="BA962">
        <v>0.3</v>
      </c>
      <c r="BB962">
        <v>0.8</v>
      </c>
      <c r="BC962" s="27">
        <v>0.35817120446066947</v>
      </c>
      <c r="BD962" s="28">
        <v>0.63442919992080005</v>
      </c>
      <c r="BE962" s="28">
        <v>0.32534869614894646</v>
      </c>
      <c r="BF962" s="28">
        <f t="shared" si="155"/>
        <v>0.47235779197201733</v>
      </c>
      <c r="BG962" s="29" t="s">
        <v>106</v>
      </c>
      <c r="BH962">
        <v>0.35098629646066948</v>
      </c>
      <c r="BI962">
        <v>0.45692889582080004</v>
      </c>
      <c r="BJ962">
        <v>0.29958716987294653</v>
      </c>
      <c r="BK962">
        <f t="shared" si="156"/>
        <v>0.4465962656960174</v>
      </c>
      <c r="BL962" t="s">
        <v>106</v>
      </c>
      <c r="BM962" s="27">
        <v>0.36674853646066946</v>
      </c>
      <c r="BN962" s="28">
        <v>0.75282174712080008</v>
      </c>
      <c r="BO962" s="28">
        <v>0.34966037892294649</v>
      </c>
      <c r="BP962" s="28">
        <f t="shared" si="157"/>
        <v>0.49666947474601736</v>
      </c>
      <c r="BQ962" s="29" t="s">
        <v>106</v>
      </c>
      <c r="BR962">
        <v>0.27200260227378548</v>
      </c>
      <c r="BS962">
        <v>0.63442919992080005</v>
      </c>
      <c r="BT962">
        <v>0.26047162466266616</v>
      </c>
      <c r="BU962">
        <f t="shared" si="158"/>
        <v>0.40748072048573702</v>
      </c>
      <c r="BV962" t="s">
        <v>106</v>
      </c>
      <c r="BW962" s="27">
        <v>0.26481769427378549</v>
      </c>
      <c r="BX962" s="28">
        <v>0.45692889582080004</v>
      </c>
      <c r="BY962" s="28">
        <v>0.23471009838666612</v>
      </c>
      <c r="BZ962" s="28">
        <f t="shared" si="159"/>
        <v>0.38171919420973699</v>
      </c>
      <c r="CA962" s="29" t="s">
        <v>106</v>
      </c>
      <c r="CB962">
        <v>0.28057993427378547</v>
      </c>
      <c r="CC962">
        <v>0.75282174712080008</v>
      </c>
      <c r="CD962">
        <v>0.28478330743666613</v>
      </c>
      <c r="CE962">
        <f t="shared" si="160"/>
        <v>0.42758903009685634</v>
      </c>
      <c r="CF962" t="s">
        <v>107</v>
      </c>
      <c r="CG962" s="27">
        <v>0.16030256240189877</v>
      </c>
      <c r="CH962" s="28">
        <v>0.63442919992080005</v>
      </c>
      <c r="CI962" s="28">
        <v>0.17637171718045078</v>
      </c>
      <c r="CJ962" s="28">
        <f t="shared" si="161"/>
        <v>0.30731165822496964</v>
      </c>
      <c r="CK962" s="29" t="s">
        <v>107</v>
      </c>
      <c r="CL962">
        <v>0.15311765440189878</v>
      </c>
      <c r="CM962">
        <v>0.45692889582080004</v>
      </c>
      <c r="CN962">
        <v>0.15061019090445077</v>
      </c>
      <c r="CO962">
        <f t="shared" si="162"/>
        <v>0.29761928672752164</v>
      </c>
      <c r="CP962" t="s">
        <v>106</v>
      </c>
      <c r="CQ962" s="27">
        <v>0.16887989440189879</v>
      </c>
      <c r="CR962" s="28">
        <v>0.75282174712080008</v>
      </c>
      <c r="CS962" s="28">
        <v>0.20068339995445073</v>
      </c>
      <c r="CT962" s="28">
        <f t="shared" si="163"/>
        <v>0.31588899022496963</v>
      </c>
      <c r="CU962" s="29" t="s">
        <v>107</v>
      </c>
      <c r="CV962">
        <v>13214.577264733</v>
      </c>
      <c r="CW962">
        <v>8448.9022327630792</v>
      </c>
      <c r="CX962">
        <v>0.14700909582307087</v>
      </c>
      <c r="CY962">
        <f t="shared" si="165"/>
        <v>0.78143829574387091</v>
      </c>
      <c r="CZ962">
        <f t="shared" si="164"/>
        <v>0.50518030028374028</v>
      </c>
    </row>
    <row r="963" spans="1:104" x14ac:dyDescent="0.25">
      <c r="A963">
        <v>1</v>
      </c>
      <c r="B963" s="15">
        <v>14114</v>
      </c>
      <c r="C963" s="15">
        <v>-67.452552909999994</v>
      </c>
      <c r="D963" s="15">
        <v>-10.60795585</v>
      </c>
      <c r="E963" s="15">
        <v>147</v>
      </c>
      <c r="F963" s="15">
        <v>0</v>
      </c>
      <c r="G963" s="15">
        <v>0</v>
      </c>
      <c r="H963" s="17">
        <v>4</v>
      </c>
      <c r="I963" s="19">
        <v>1</v>
      </c>
      <c r="J963" s="19">
        <v>4</v>
      </c>
      <c r="K963" s="19">
        <v>1</v>
      </c>
      <c r="L963" s="15">
        <v>0</v>
      </c>
      <c r="M963" s="15">
        <v>1.9414993466458099</v>
      </c>
      <c r="N963" s="15">
        <v>1.2032</v>
      </c>
      <c r="O963" s="19">
        <v>457.81558200000001</v>
      </c>
      <c r="P963" s="19">
        <v>128.06703329689896</v>
      </c>
      <c r="Q963" s="20">
        <v>3.5748121137361091</v>
      </c>
      <c r="R963" s="21">
        <v>0.77</v>
      </c>
      <c r="S963" s="22">
        <v>0.26700000000000002</v>
      </c>
      <c r="T963" s="22">
        <v>0.73299999999999987</v>
      </c>
      <c r="U963" s="19">
        <v>0</v>
      </c>
      <c r="V963" s="19">
        <v>34.193897890272027</v>
      </c>
      <c r="W963" s="19">
        <v>93.873135406626915</v>
      </c>
      <c r="X963" s="19">
        <v>35033.452853082847</v>
      </c>
      <c r="Y963" s="19">
        <v>3930</v>
      </c>
      <c r="Z963" s="19">
        <v>38963.452853082847</v>
      </c>
      <c r="AA963">
        <v>154.08670139524901</v>
      </c>
      <c r="AB963">
        <v>1</v>
      </c>
      <c r="AC963">
        <v>0.26800000000000002</v>
      </c>
      <c r="AD963">
        <v>0.73199999999999998</v>
      </c>
      <c r="AE963">
        <v>0</v>
      </c>
      <c r="AF963">
        <v>41.295235973926737</v>
      </c>
      <c r="AG963">
        <v>112.79146542132227</v>
      </c>
      <c r="AH963">
        <v>58738.892197970359</v>
      </c>
      <c r="AI963">
        <v>6478.34545155057</v>
      </c>
      <c r="AJ963">
        <v>62658.584315377397</v>
      </c>
      <c r="AK963">
        <v>22558.665396201399</v>
      </c>
      <c r="AL963">
        <v>29.455417658286759</v>
      </c>
      <c r="AM963" s="19">
        <v>55.475085756636815</v>
      </c>
      <c r="AN963">
        <v>0.81078400000000006</v>
      </c>
      <c r="AO963">
        <v>0.53714440000000008</v>
      </c>
      <c r="AP963">
        <v>0.18242639999999999</v>
      </c>
      <c r="AQ963">
        <v>1</v>
      </c>
      <c r="AR963">
        <v>0</v>
      </c>
      <c r="AS963">
        <v>2</v>
      </c>
      <c r="AT963">
        <v>1.48</v>
      </c>
      <c r="AU963">
        <v>1</v>
      </c>
      <c r="AV963">
        <v>2</v>
      </c>
      <c r="AW963">
        <v>1.5</v>
      </c>
      <c r="AX963">
        <v>1</v>
      </c>
      <c r="AY963">
        <v>2</v>
      </c>
      <c r="AZ963">
        <v>0.6</v>
      </c>
      <c r="BA963">
        <v>0.3</v>
      </c>
      <c r="BB963">
        <v>0.8</v>
      </c>
      <c r="BC963" s="27">
        <v>0.37173428257344793</v>
      </c>
      <c r="BD963" s="28">
        <v>0.65266395940184518</v>
      </c>
      <c r="BE963" s="28">
        <v>0.33939572067850615</v>
      </c>
      <c r="BF963" s="28">
        <f t="shared" si="155"/>
        <v>0.44229594828783791</v>
      </c>
      <c r="BG963" s="29" t="s">
        <v>106</v>
      </c>
      <c r="BH963">
        <v>0.36454937457344794</v>
      </c>
      <c r="BI963">
        <v>0.47516365530184518</v>
      </c>
      <c r="BJ963">
        <v>0.31363419440250617</v>
      </c>
      <c r="BK963">
        <f t="shared" si="156"/>
        <v>0.41653442201183788</v>
      </c>
      <c r="BL963" t="s">
        <v>106</v>
      </c>
      <c r="BM963" s="27">
        <v>0.38031161457344786</v>
      </c>
      <c r="BN963" s="28">
        <v>0.77105650660184533</v>
      </c>
      <c r="BO963" s="28">
        <v>0.36370740345250618</v>
      </c>
      <c r="BP963" s="28">
        <f t="shared" si="157"/>
        <v>0.46660763106183789</v>
      </c>
      <c r="BQ963" s="29" t="s">
        <v>106</v>
      </c>
      <c r="BR963">
        <v>0.28479477581279589</v>
      </c>
      <c r="BS963">
        <v>0.65266395940184518</v>
      </c>
      <c r="BT963">
        <v>0.27393822859966499</v>
      </c>
      <c r="BU963">
        <f t="shared" si="158"/>
        <v>0.3768384562089967</v>
      </c>
      <c r="BV963" t="s">
        <v>106</v>
      </c>
      <c r="BW963" s="27">
        <v>0.27760986781279584</v>
      </c>
      <c r="BX963" s="28">
        <v>0.47516365530184518</v>
      </c>
      <c r="BY963" s="28">
        <v>0.24817670232366498</v>
      </c>
      <c r="BZ963" s="28">
        <f t="shared" si="159"/>
        <v>0.35107692993299672</v>
      </c>
      <c r="CA963" s="29" t="s">
        <v>106</v>
      </c>
      <c r="CB963">
        <v>0.29337210781279588</v>
      </c>
      <c r="CC963">
        <v>0.77105650660184533</v>
      </c>
      <c r="CD963">
        <v>0.29824991137366502</v>
      </c>
      <c r="CE963">
        <f t="shared" si="160"/>
        <v>0.39627233542212759</v>
      </c>
      <c r="CF963" t="s">
        <v>107</v>
      </c>
      <c r="CG963" s="27">
        <v>0.17209541519713584</v>
      </c>
      <c r="CH963" s="28">
        <v>0.65266395940184518</v>
      </c>
      <c r="CI963" s="28">
        <v>0.18908592405301894</v>
      </c>
      <c r="CJ963" s="28">
        <f t="shared" si="161"/>
        <v>0.2749956428064676</v>
      </c>
      <c r="CK963" s="29" t="s">
        <v>107</v>
      </c>
      <c r="CL963">
        <v>0.16491050719713585</v>
      </c>
      <c r="CM963">
        <v>0.47516365530184518</v>
      </c>
      <c r="CN963">
        <v>0.16332439777701893</v>
      </c>
      <c r="CO963">
        <f t="shared" si="162"/>
        <v>0.26622462538635067</v>
      </c>
      <c r="CP963" t="s">
        <v>106</v>
      </c>
      <c r="CQ963" s="27">
        <v>0.18067274719713583</v>
      </c>
      <c r="CR963" s="28">
        <v>0.77105650660184533</v>
      </c>
      <c r="CS963" s="28">
        <v>0.21339760682701892</v>
      </c>
      <c r="CT963" s="28">
        <f t="shared" si="163"/>
        <v>0.28357297480646759</v>
      </c>
      <c r="CU963" s="29" t="s">
        <v>107</v>
      </c>
      <c r="CV963">
        <v>14007.858704638</v>
      </c>
      <c r="CW963">
        <v>6934.3857205667</v>
      </c>
      <c r="CX963">
        <v>0.10290022760933173</v>
      </c>
      <c r="CY963">
        <f t="shared" si="165"/>
        <v>0.75556418701117689</v>
      </c>
      <c r="CZ963">
        <f t="shared" si="164"/>
        <v>0.47463451018277969</v>
      </c>
    </row>
    <row r="964" spans="1:104" x14ac:dyDescent="0.25">
      <c r="A964">
        <v>1</v>
      </c>
      <c r="B964" s="15">
        <v>14118</v>
      </c>
      <c r="C964" s="15">
        <v>-65.32117934</v>
      </c>
      <c r="D964" s="15">
        <v>-10.25378971</v>
      </c>
      <c r="E964" s="15">
        <v>127</v>
      </c>
      <c r="F964" s="15">
        <v>0</v>
      </c>
      <c r="G964" s="15">
        <v>0</v>
      </c>
      <c r="H964" s="17">
        <v>2</v>
      </c>
      <c r="I964" s="19">
        <v>1</v>
      </c>
      <c r="J964" s="19">
        <v>4</v>
      </c>
      <c r="K964" s="19">
        <v>1</v>
      </c>
      <c r="L964" s="15">
        <v>0</v>
      </c>
      <c r="M964" s="15">
        <v>1.9414993466458099</v>
      </c>
      <c r="N964" s="15">
        <v>1.2032</v>
      </c>
      <c r="O964" s="19">
        <v>254.34198999999899</v>
      </c>
      <c r="P964" s="19">
        <v>71.14835183486025</v>
      </c>
      <c r="Q964" s="20">
        <v>3.5748121135728144</v>
      </c>
      <c r="R964" s="21">
        <v>0.45700000000000002</v>
      </c>
      <c r="S964" s="22">
        <v>0.12100000000000001</v>
      </c>
      <c r="T964" s="22">
        <v>0.879</v>
      </c>
      <c r="U964" s="19">
        <v>0</v>
      </c>
      <c r="V964" s="19">
        <v>8.6089505720180917</v>
      </c>
      <c r="W964" s="19">
        <v>62.539401262842162</v>
      </c>
      <c r="X964" s="19">
        <v>6799.5268192144204</v>
      </c>
      <c r="Y964" s="19">
        <v>3930</v>
      </c>
      <c r="Z964" s="19">
        <v>10729.526819214421</v>
      </c>
      <c r="AA964">
        <v>85.603722987611391</v>
      </c>
      <c r="AB964">
        <v>1</v>
      </c>
      <c r="AC964">
        <v>0.12100000000000001</v>
      </c>
      <c r="AD964">
        <v>0.879</v>
      </c>
      <c r="AE964">
        <v>0</v>
      </c>
      <c r="AF964">
        <v>10.35805048150098</v>
      </c>
      <c r="AG964">
        <v>75.245672506110409</v>
      </c>
      <c r="AH964">
        <v>19154.643685734743</v>
      </c>
      <c r="AI964">
        <v>6478.34545155057</v>
      </c>
      <c r="AJ964">
        <v>24798.617035552899</v>
      </c>
      <c r="AK964">
        <v>15379.3772510533</v>
      </c>
      <c r="AL964">
        <v>38.633555046329114</v>
      </c>
      <c r="AM964" s="19">
        <v>53.088926199080255</v>
      </c>
      <c r="AN964">
        <v>0.81797333333333333</v>
      </c>
      <c r="AO964">
        <v>0.54190733333333341</v>
      </c>
      <c r="AP964">
        <v>0.18404399999999999</v>
      </c>
      <c r="AQ964">
        <v>1</v>
      </c>
      <c r="AR964">
        <v>0</v>
      </c>
      <c r="AS964">
        <v>2</v>
      </c>
      <c r="AT964">
        <v>1.48</v>
      </c>
      <c r="AU964">
        <v>1</v>
      </c>
      <c r="AV964">
        <v>2</v>
      </c>
      <c r="AW964">
        <v>1.5</v>
      </c>
      <c r="AX964">
        <v>1</v>
      </c>
      <c r="AY964">
        <v>2</v>
      </c>
      <c r="AZ964">
        <v>0.6</v>
      </c>
      <c r="BA964">
        <v>0.3</v>
      </c>
      <c r="BB964">
        <v>0.8</v>
      </c>
      <c r="BC964" s="27">
        <v>0.37684650798892499</v>
      </c>
      <c r="BD964" s="28">
        <v>0.64838884952275566</v>
      </c>
      <c r="BE964" s="28">
        <v>0.34286041119846455</v>
      </c>
      <c r="BF964" s="28">
        <f t="shared" ref="BF964:BF1027" si="166">MIN(BC964:BE964)+CX964</f>
        <v>0.82330691106785314</v>
      </c>
      <c r="BG964" s="29" t="s">
        <v>106</v>
      </c>
      <c r="BH964">
        <v>0.369661599988925</v>
      </c>
      <c r="BI964">
        <v>0.4708885454227556</v>
      </c>
      <c r="BJ964">
        <v>0.31709888492246463</v>
      </c>
      <c r="BK964">
        <f t="shared" ref="BK964:BK1027" si="167">MIN(BH964:BJ964)+CX964</f>
        <v>0.79754538479185322</v>
      </c>
      <c r="BL964" t="s">
        <v>106</v>
      </c>
      <c r="BM964" s="27">
        <v>0.38542383998892499</v>
      </c>
      <c r="BN964" s="28">
        <v>0.76678139672275569</v>
      </c>
      <c r="BO964" s="28">
        <v>0.36717209397246459</v>
      </c>
      <c r="BP964" s="28">
        <f t="shared" ref="BP964:BP1027" si="168">MIN(BM964:BO964)+CX964</f>
        <v>0.84761859384185323</v>
      </c>
      <c r="BQ964" s="29" t="s">
        <v>106</v>
      </c>
      <c r="BR964">
        <v>0.28913609665450501</v>
      </c>
      <c r="BS964">
        <v>0.64838884952275566</v>
      </c>
      <c r="BT964">
        <v>0.27682249852706264</v>
      </c>
      <c r="BU964">
        <f t="shared" ref="BU964:BU1027" si="169">MIN(BR964:BT964)+CX964</f>
        <v>0.75726899839645123</v>
      </c>
      <c r="BV964" t="s">
        <v>106</v>
      </c>
      <c r="BW964" s="27">
        <v>0.28195118865450497</v>
      </c>
      <c r="BX964" s="28">
        <v>0.4708885454227556</v>
      </c>
      <c r="BY964" s="28">
        <v>0.25106097225106261</v>
      </c>
      <c r="BZ964" s="28">
        <f t="shared" ref="BZ964:BZ1027" si="170">MIN(BW964:BY964)+CX964</f>
        <v>0.7315074721204512</v>
      </c>
      <c r="CA964" s="29" t="s">
        <v>106</v>
      </c>
      <c r="CB964">
        <v>0.29771342865450495</v>
      </c>
      <c r="CC964">
        <v>0.76678139672275569</v>
      </c>
      <c r="CD964">
        <v>0.30113418130106262</v>
      </c>
      <c r="CE964">
        <f t="shared" ref="CE964:CE1027" si="171">MIN(CB964:CD964)+CX964</f>
        <v>0.7781599285238936</v>
      </c>
      <c r="CF964" t="s">
        <v>107</v>
      </c>
      <c r="CG964" s="27">
        <v>0.17543741529507162</v>
      </c>
      <c r="CH964" s="28">
        <v>0.64838884952275566</v>
      </c>
      <c r="CI964" s="28">
        <v>0.19121779691598592</v>
      </c>
      <c r="CJ964" s="28">
        <f t="shared" ref="CJ964:CJ1027" si="172">MIN(CG964:CI964)+CX964</f>
        <v>0.65588391516446021</v>
      </c>
      <c r="CK964" s="29" t="s">
        <v>107</v>
      </c>
      <c r="CL964">
        <v>0.16825250729507163</v>
      </c>
      <c r="CM964">
        <v>0.4708885454227556</v>
      </c>
      <c r="CN964">
        <v>0.16545627063998591</v>
      </c>
      <c r="CO964">
        <f t="shared" ref="CO964:CO1027" si="173">MIN(CL964:CN964)+CX964</f>
        <v>0.6459027705093745</v>
      </c>
      <c r="CP964" t="s">
        <v>106</v>
      </c>
      <c r="CQ964" s="27">
        <v>0.18401474729507161</v>
      </c>
      <c r="CR964" s="28">
        <v>0.76678139672275569</v>
      </c>
      <c r="CS964" s="28">
        <v>0.21552947968998593</v>
      </c>
      <c r="CT964" s="28">
        <f t="shared" ref="CT964:CT1027" si="174">MIN(CQ964:CS964)+CX964</f>
        <v>0.6644612471644602</v>
      </c>
      <c r="CU964" s="29" t="s">
        <v>107</v>
      </c>
      <c r="CV964">
        <v>55961.370519611097</v>
      </c>
      <c r="CW964">
        <v>10700.4653734514</v>
      </c>
      <c r="CX964">
        <v>0.48044649986938859</v>
      </c>
      <c r="CY964">
        <f t="shared" si="165"/>
        <v>1.1288353493921441</v>
      </c>
      <c r="CZ964">
        <f t="shared" ref="CZ964:CZ1027" si="175">CX964+BC964</f>
        <v>0.85729300785831364</v>
      </c>
    </row>
    <row r="965" spans="1:104" x14ac:dyDescent="0.25">
      <c r="A965">
        <v>1</v>
      </c>
      <c r="B965" s="15">
        <v>14189</v>
      </c>
      <c r="C965" s="15">
        <v>-65.125734539999996</v>
      </c>
      <c r="D965" s="15">
        <v>-19.712223389999998</v>
      </c>
      <c r="E965" s="15">
        <v>3802</v>
      </c>
      <c r="F965" s="15">
        <v>1</v>
      </c>
      <c r="G965" s="15">
        <v>0</v>
      </c>
      <c r="H965" s="17">
        <v>3</v>
      </c>
      <c r="I965" s="19">
        <v>1</v>
      </c>
      <c r="J965" s="19">
        <v>5</v>
      </c>
      <c r="K965" s="19">
        <v>1</v>
      </c>
      <c r="L965" s="15">
        <v>0</v>
      </c>
      <c r="M965" s="15">
        <v>1.9414993466458099</v>
      </c>
      <c r="N965" s="15">
        <v>1.2032</v>
      </c>
      <c r="O965" s="19">
        <v>250.70853299999999</v>
      </c>
      <c r="P965" s="19">
        <v>70.131946810319249</v>
      </c>
      <c r="Q965" s="20">
        <v>3.5748121134876385</v>
      </c>
      <c r="R965" s="21">
        <v>0.30399999999999999</v>
      </c>
      <c r="S965" s="22">
        <v>6.3999999999999987E-2</v>
      </c>
      <c r="T965" s="22">
        <v>0.93499999999999994</v>
      </c>
      <c r="U965" s="19">
        <v>0</v>
      </c>
      <c r="V965" s="19">
        <v>4.4884445958604307</v>
      </c>
      <c r="W965" s="19">
        <v>65.5733702676485</v>
      </c>
      <c r="X965" s="19">
        <v>5162.4305584859831</v>
      </c>
      <c r="Y965" s="19">
        <v>2507.1749999999997</v>
      </c>
      <c r="Z965" s="19">
        <v>7669.6055584859823</v>
      </c>
      <c r="AA965">
        <v>84.380812677183272</v>
      </c>
      <c r="AB965">
        <v>1</v>
      </c>
      <c r="AC965">
        <v>8.3999999999999991E-2</v>
      </c>
      <c r="AD965">
        <v>0.91600000000000004</v>
      </c>
      <c r="AE965">
        <v>0</v>
      </c>
      <c r="AF965">
        <v>7.0879882648833945</v>
      </c>
      <c r="AG965">
        <v>77.292824412299879</v>
      </c>
      <c r="AH965">
        <v>23833.363915902923</v>
      </c>
      <c r="AI965">
        <v>3715.9316436592444</v>
      </c>
      <c r="AJ965">
        <v>29273.5332340473</v>
      </c>
      <c r="AK965">
        <v>21877.124234753701</v>
      </c>
      <c r="AL965">
        <v>48.811834979982194</v>
      </c>
      <c r="AM965" s="19">
        <v>63.060700846846217</v>
      </c>
      <c r="AN965">
        <v>0.80359466666666668</v>
      </c>
      <c r="AO965">
        <v>0.53238146666666675</v>
      </c>
      <c r="AP965">
        <v>0.18080879999999999</v>
      </c>
      <c r="AQ965">
        <v>1</v>
      </c>
      <c r="AR965">
        <v>0</v>
      </c>
      <c r="AS965">
        <v>2</v>
      </c>
      <c r="AT965">
        <v>1.48</v>
      </c>
      <c r="AU965">
        <v>1</v>
      </c>
      <c r="AV965">
        <v>2</v>
      </c>
      <c r="AW965">
        <v>1.5</v>
      </c>
      <c r="AX965">
        <v>1</v>
      </c>
      <c r="AY965">
        <v>2</v>
      </c>
      <c r="AZ965">
        <v>0.6</v>
      </c>
      <c r="BA965">
        <v>0.3</v>
      </c>
      <c r="BB965">
        <v>0.8</v>
      </c>
      <c r="BC965" s="27">
        <v>0.35595169750177602</v>
      </c>
      <c r="BD965" s="28">
        <v>0.5139877519714946</v>
      </c>
      <c r="BE965" s="28">
        <v>0.30160250088666074</v>
      </c>
      <c r="BF965" s="28">
        <f t="shared" si="166"/>
        <v>0.63668068085749918</v>
      </c>
      <c r="BG965" s="29" t="s">
        <v>106</v>
      </c>
      <c r="BH965">
        <v>0.34800550910177608</v>
      </c>
      <c r="BI965">
        <v>0.34150758997149461</v>
      </c>
      <c r="BJ965">
        <v>0.26466099289466072</v>
      </c>
      <c r="BK965">
        <f t="shared" si="167"/>
        <v>0.59973917286549916</v>
      </c>
      <c r="BL965" t="s">
        <v>106</v>
      </c>
      <c r="BM965" s="27">
        <v>0.36536886910177607</v>
      </c>
      <c r="BN965" s="28">
        <v>0.63155722707149464</v>
      </c>
      <c r="BO965" s="28">
        <v>0.33417384684466073</v>
      </c>
      <c r="BP965" s="28">
        <f t="shared" si="168"/>
        <v>0.66925202681549911</v>
      </c>
      <c r="BQ965" s="29" t="s">
        <v>106</v>
      </c>
      <c r="BR965">
        <v>0.26969757908080011</v>
      </c>
      <c r="BS965">
        <v>0.5139877519714946</v>
      </c>
      <c r="BT965">
        <v>0.24808037129804472</v>
      </c>
      <c r="BU965">
        <f t="shared" si="169"/>
        <v>0.58315855126888316</v>
      </c>
      <c r="BV965" t="s">
        <v>106</v>
      </c>
      <c r="BW965" s="27">
        <v>0.26175139068080011</v>
      </c>
      <c r="BX965" s="28">
        <v>0.34150758997149461</v>
      </c>
      <c r="BY965" s="28">
        <v>0.21113886330604476</v>
      </c>
      <c r="BZ965" s="28">
        <f t="shared" si="170"/>
        <v>0.54621704327688314</v>
      </c>
      <c r="CA965" s="29" t="s">
        <v>106</v>
      </c>
      <c r="CB965">
        <v>0.27911475068080011</v>
      </c>
      <c r="CC965">
        <v>0.63155722707149464</v>
      </c>
      <c r="CD965">
        <v>0.28065171725604471</v>
      </c>
      <c r="CE965">
        <f t="shared" si="171"/>
        <v>0.61419293065163849</v>
      </c>
      <c r="CF965" t="s">
        <v>107</v>
      </c>
      <c r="CG965" s="27">
        <v>0.15788668483138674</v>
      </c>
      <c r="CH965" s="28">
        <v>0.5139877519714946</v>
      </c>
      <c r="CI965" s="28">
        <v>0.17869983294243136</v>
      </c>
      <c r="CJ965" s="28">
        <f t="shared" si="172"/>
        <v>0.49296486480222518</v>
      </c>
      <c r="CK965" s="29" t="s">
        <v>107</v>
      </c>
      <c r="CL965">
        <v>0.14994049643138674</v>
      </c>
      <c r="CM965">
        <v>0.34150758997149461</v>
      </c>
      <c r="CN965">
        <v>0.14175832495043136</v>
      </c>
      <c r="CO965">
        <f t="shared" si="173"/>
        <v>0.47683650492126983</v>
      </c>
      <c r="CP965" t="s">
        <v>106</v>
      </c>
      <c r="CQ965" s="27">
        <v>0.16730385643138673</v>
      </c>
      <c r="CR965" s="28">
        <v>0.63155722707149464</v>
      </c>
      <c r="CS965" s="28">
        <v>0.21127117890043137</v>
      </c>
      <c r="CT965" s="28">
        <f t="shared" si="174"/>
        <v>0.50238203640222512</v>
      </c>
      <c r="CU965" s="29" t="s">
        <v>107</v>
      </c>
      <c r="CV965">
        <v>55587.171387794901</v>
      </c>
      <c r="CW965">
        <v>10547.6015846479</v>
      </c>
      <c r="CX965">
        <v>0.33507817997083844</v>
      </c>
      <c r="CY965">
        <f t="shared" si="165"/>
        <v>0.84906593194233304</v>
      </c>
      <c r="CZ965">
        <f t="shared" si="175"/>
        <v>0.69102987747261446</v>
      </c>
    </row>
    <row r="966" spans="1:104" x14ac:dyDescent="0.25">
      <c r="A966">
        <v>1</v>
      </c>
      <c r="B966" s="15">
        <v>14217</v>
      </c>
      <c r="C966" s="15">
        <v>-65.580547339999995</v>
      </c>
      <c r="D966" s="15">
        <v>-18.750614779999999</v>
      </c>
      <c r="E966" s="15">
        <v>3581</v>
      </c>
      <c r="F966" s="15">
        <v>1</v>
      </c>
      <c r="G966" s="15">
        <v>0</v>
      </c>
      <c r="H966" s="17">
        <v>0</v>
      </c>
      <c r="I966" s="19">
        <v>0</v>
      </c>
      <c r="J966" s="19">
        <v>0</v>
      </c>
      <c r="K966" s="19">
        <v>1</v>
      </c>
      <c r="L966" s="15">
        <v>0</v>
      </c>
      <c r="M966" s="15">
        <v>0</v>
      </c>
      <c r="N966" s="15">
        <v>1.2032</v>
      </c>
      <c r="O966" s="19">
        <v>156.238651</v>
      </c>
      <c r="P966" s="19">
        <v>43.705416113758154</v>
      </c>
      <c r="Q966" s="20">
        <v>3.5748121146664289</v>
      </c>
      <c r="R966" s="21">
        <v>0</v>
      </c>
      <c r="S966" s="22">
        <v>8.4000000000000005E-2</v>
      </c>
      <c r="T966" s="22">
        <v>0.91600000000000015</v>
      </c>
      <c r="U966" s="19">
        <v>0</v>
      </c>
      <c r="V966" s="19">
        <v>3.6712549535556853</v>
      </c>
      <c r="W966" s="19">
        <v>40.034161160202473</v>
      </c>
      <c r="X966" s="19">
        <v>0</v>
      </c>
      <c r="Y966" s="19">
        <v>1560</v>
      </c>
      <c r="Z966" s="19">
        <v>1560</v>
      </c>
      <c r="AA966">
        <v>52.58514413809197</v>
      </c>
      <c r="AB966">
        <v>1</v>
      </c>
      <c r="AC966">
        <v>0.10900000000000001</v>
      </c>
      <c r="AD966">
        <v>0.89100000000000001</v>
      </c>
      <c r="AE966">
        <v>0</v>
      </c>
      <c r="AF966">
        <v>5.7317807110520258</v>
      </c>
      <c r="AG966">
        <v>46.853363427039945</v>
      </c>
      <c r="AH966">
        <v>16376.080837176403</v>
      </c>
      <c r="AI966">
        <v>1876.992</v>
      </c>
      <c r="AJ966">
        <v>17539.734323836801</v>
      </c>
      <c r="AK966">
        <v>17539.734323836801</v>
      </c>
      <c r="AL966">
        <v>43.705416113758154</v>
      </c>
      <c r="AM966" s="19">
        <v>52.58514413809197</v>
      </c>
      <c r="AN966">
        <v>0.80718933333333343</v>
      </c>
      <c r="AO966">
        <v>0.53476293333333336</v>
      </c>
      <c r="AP966">
        <v>0.18161759999999999</v>
      </c>
      <c r="AQ966">
        <v>1</v>
      </c>
      <c r="AR966">
        <v>0</v>
      </c>
      <c r="AS966">
        <v>2</v>
      </c>
      <c r="AT966">
        <v>1.48</v>
      </c>
      <c r="AU966">
        <v>1</v>
      </c>
      <c r="AV966">
        <v>2</v>
      </c>
      <c r="AW966">
        <v>1.5</v>
      </c>
      <c r="AX966">
        <v>1</v>
      </c>
      <c r="AY966">
        <v>2</v>
      </c>
      <c r="AZ966">
        <v>0.6</v>
      </c>
      <c r="BA966">
        <v>0.3</v>
      </c>
      <c r="BB966">
        <v>0.8</v>
      </c>
      <c r="BC966" s="27">
        <v>0.36636860625118695</v>
      </c>
      <c r="BD966" s="28">
        <v>0.52882089874723681</v>
      </c>
      <c r="BE966" s="28">
        <v>0.31144821365731384</v>
      </c>
      <c r="BF966" s="28">
        <f t="shared" si="166"/>
        <v>0.63530397226102042</v>
      </c>
      <c r="BG966" s="29" t="s">
        <v>106</v>
      </c>
      <c r="BH966">
        <v>0.358422417851187</v>
      </c>
      <c r="BI966">
        <v>0.35634073674723671</v>
      </c>
      <c r="BJ966">
        <v>0.27450670566531382</v>
      </c>
      <c r="BK966">
        <f t="shared" si="167"/>
        <v>0.5983624642690204</v>
      </c>
      <c r="BL966" t="s">
        <v>106</v>
      </c>
      <c r="BM966" s="27">
        <v>0.37578577785118705</v>
      </c>
      <c r="BN966" s="28">
        <v>0.64639037384723674</v>
      </c>
      <c r="BO966" s="28">
        <v>0.34401955961531377</v>
      </c>
      <c r="BP966" s="28">
        <f t="shared" si="168"/>
        <v>0.66787531821902035</v>
      </c>
      <c r="BQ966" s="29" t="s">
        <v>106</v>
      </c>
      <c r="BR966">
        <v>0.279728653009235</v>
      </c>
      <c r="BS966">
        <v>0.52882089874723681</v>
      </c>
      <c r="BT966">
        <v>0.25768666708008181</v>
      </c>
      <c r="BU966">
        <f t="shared" si="169"/>
        <v>0.58154242568378844</v>
      </c>
      <c r="BV966" t="s">
        <v>106</v>
      </c>
      <c r="BW966" s="27">
        <v>0.27178246460923505</v>
      </c>
      <c r="BX966" s="28">
        <v>0.35634073674723671</v>
      </c>
      <c r="BY966" s="28">
        <v>0.22074515908808179</v>
      </c>
      <c r="BZ966" s="28">
        <f t="shared" si="170"/>
        <v>0.54460091769178831</v>
      </c>
      <c r="CA966" s="29" t="s">
        <v>106</v>
      </c>
      <c r="CB966">
        <v>0.28914582460923499</v>
      </c>
      <c r="CC966">
        <v>0.64639037384723674</v>
      </c>
      <c r="CD966">
        <v>0.2902580130380818</v>
      </c>
      <c r="CE966">
        <f t="shared" si="171"/>
        <v>0.61300158321294163</v>
      </c>
      <c r="CF966" t="s">
        <v>107</v>
      </c>
      <c r="CG966" s="27">
        <v>0.16741760251040833</v>
      </c>
      <c r="CH966" s="28">
        <v>0.52882089874723681</v>
      </c>
      <c r="CI966" s="28">
        <v>0.18799577336885509</v>
      </c>
      <c r="CJ966" s="28">
        <f t="shared" si="172"/>
        <v>0.4912733611141149</v>
      </c>
      <c r="CK966" s="29" t="s">
        <v>107</v>
      </c>
      <c r="CL966">
        <v>0.15947141411040833</v>
      </c>
      <c r="CM966">
        <v>0.35634073674723671</v>
      </c>
      <c r="CN966">
        <v>0.15105426537685512</v>
      </c>
      <c r="CO966">
        <f t="shared" si="173"/>
        <v>0.4749100239805617</v>
      </c>
      <c r="CP966" t="s">
        <v>106</v>
      </c>
      <c r="CQ966" s="27">
        <v>0.17683477411040832</v>
      </c>
      <c r="CR966" s="28">
        <v>0.64639037384723674</v>
      </c>
      <c r="CS966" s="28">
        <v>0.22056711932685513</v>
      </c>
      <c r="CT966" s="28">
        <f t="shared" si="174"/>
        <v>0.5006905327141149</v>
      </c>
      <c r="CU966" s="29" t="s">
        <v>107</v>
      </c>
      <c r="CV966">
        <v>44673.818498353103</v>
      </c>
      <c r="CW966">
        <v>6573.1430172615001</v>
      </c>
      <c r="CX966">
        <v>0.32385575860370658</v>
      </c>
      <c r="CY966">
        <f t="shared" si="165"/>
        <v>0.85267665735094345</v>
      </c>
      <c r="CZ966">
        <f t="shared" si="175"/>
        <v>0.69022436485489358</v>
      </c>
    </row>
    <row r="967" spans="1:104" x14ac:dyDescent="0.25">
      <c r="A967">
        <v>1</v>
      </c>
      <c r="B967" s="15">
        <v>14250</v>
      </c>
      <c r="C967" s="15">
        <v>-66.129569799999999</v>
      </c>
      <c r="D967" s="15">
        <v>-18.461979549999999</v>
      </c>
      <c r="E967" s="15">
        <v>3741</v>
      </c>
      <c r="F967" s="15">
        <v>1</v>
      </c>
      <c r="G967" s="15">
        <v>0</v>
      </c>
      <c r="H967" s="17">
        <v>3</v>
      </c>
      <c r="I967" s="19">
        <v>0</v>
      </c>
      <c r="J967" s="19">
        <v>0</v>
      </c>
      <c r="K967" s="19">
        <v>0</v>
      </c>
      <c r="L967" s="15">
        <v>0</v>
      </c>
      <c r="M967" s="15">
        <v>0</v>
      </c>
      <c r="N967" s="15">
        <v>0</v>
      </c>
      <c r="O967" s="19">
        <v>178.03939299999999</v>
      </c>
      <c r="P967" s="19">
        <v>49.803846290251677</v>
      </c>
      <c r="Q967" s="20">
        <v>3.5748121131529635</v>
      </c>
      <c r="R967" s="21">
        <v>4.1000000000000002E-2</v>
      </c>
      <c r="S967" s="22">
        <v>9.2999999999999985E-2</v>
      </c>
      <c r="T967" s="22">
        <v>0.90700000000000014</v>
      </c>
      <c r="U967" s="19">
        <v>0</v>
      </c>
      <c r="V967" s="19">
        <v>4.6317577049934053</v>
      </c>
      <c r="W967" s="19">
        <v>45.17208858525828</v>
      </c>
      <c r="X967" s="19">
        <v>558.92261911157743</v>
      </c>
      <c r="Y967" s="19">
        <v>0</v>
      </c>
      <c r="Z967" s="19">
        <v>558.92261911157743</v>
      </c>
      <c r="AA967">
        <v>59.922606088403221</v>
      </c>
      <c r="AB967">
        <v>1</v>
      </c>
      <c r="AC967">
        <v>0.11899999999999999</v>
      </c>
      <c r="AD967">
        <v>0.88100000000000001</v>
      </c>
      <c r="AE967">
        <v>0</v>
      </c>
      <c r="AF967">
        <v>7.130790124519983</v>
      </c>
      <c r="AG967">
        <v>52.791815963883238</v>
      </c>
      <c r="AH967">
        <v>19355.50451721932</v>
      </c>
      <c r="AI967">
        <v>0</v>
      </c>
      <c r="AJ967">
        <v>18512.382964925699</v>
      </c>
      <c r="AK967">
        <v>17881.544198559601</v>
      </c>
      <c r="AL967">
        <v>47.761888592351355</v>
      </c>
      <c r="AM967" s="19">
        <v>57.880648390502898</v>
      </c>
      <c r="AN967">
        <v>0.82516266666666671</v>
      </c>
      <c r="AO967">
        <v>0.54667026666666674</v>
      </c>
      <c r="AP967">
        <v>0.18566159999999998</v>
      </c>
      <c r="AQ967">
        <v>1</v>
      </c>
      <c r="AR967">
        <v>0</v>
      </c>
      <c r="AS967">
        <v>2</v>
      </c>
      <c r="AT967">
        <v>1.48</v>
      </c>
      <c r="AU967">
        <v>1</v>
      </c>
      <c r="AV967">
        <v>2</v>
      </c>
      <c r="AW967">
        <v>1.5</v>
      </c>
      <c r="AX967">
        <v>1</v>
      </c>
      <c r="AY967">
        <v>2</v>
      </c>
      <c r="AZ967">
        <v>0.6</v>
      </c>
      <c r="BA967">
        <v>0.3</v>
      </c>
      <c r="BB967">
        <v>0.8</v>
      </c>
      <c r="BC967" s="27">
        <v>0.36697717740798741</v>
      </c>
      <c r="BD967" s="28">
        <v>0.51898221273284417</v>
      </c>
      <c r="BE967" s="28">
        <v>0.30994934557661585</v>
      </c>
      <c r="BF967" s="28">
        <f t="shared" si="166"/>
        <v>0.65041568866499433</v>
      </c>
      <c r="BG967" s="29" t="s">
        <v>106</v>
      </c>
      <c r="BH967">
        <v>0.35903098900798747</v>
      </c>
      <c r="BI967">
        <v>0.34650205073284418</v>
      </c>
      <c r="BJ967">
        <v>0.27300783758461583</v>
      </c>
      <c r="BK967">
        <f t="shared" si="167"/>
        <v>0.6134741806729942</v>
      </c>
      <c r="BL967" t="s">
        <v>106</v>
      </c>
      <c r="BM967" s="27">
        <v>0.37639434900798746</v>
      </c>
      <c r="BN967" s="28">
        <v>0.63655168783284422</v>
      </c>
      <c r="BO967" s="28">
        <v>0.34252069153461578</v>
      </c>
      <c r="BP967" s="28">
        <f t="shared" si="168"/>
        <v>0.68298703462299426</v>
      </c>
      <c r="BQ967" s="29" t="s">
        <v>106</v>
      </c>
      <c r="BR967">
        <v>0.27840805006115549</v>
      </c>
      <c r="BS967">
        <v>0.51898221273284417</v>
      </c>
      <c r="BT967">
        <v>0.2549907140563038</v>
      </c>
      <c r="BU967">
        <f t="shared" si="169"/>
        <v>0.59545705714468222</v>
      </c>
      <c r="BV967" t="s">
        <v>106</v>
      </c>
      <c r="BW967" s="27">
        <v>0.27046186166115549</v>
      </c>
      <c r="BX967" s="28">
        <v>0.34650205073284418</v>
      </c>
      <c r="BY967" s="28">
        <v>0.21804920606430384</v>
      </c>
      <c r="BZ967" s="28">
        <f t="shared" si="170"/>
        <v>0.55851554915268231</v>
      </c>
      <c r="CA967" s="29" t="s">
        <v>106</v>
      </c>
      <c r="CB967">
        <v>0.28782522166115548</v>
      </c>
      <c r="CC967">
        <v>0.63655168783284422</v>
      </c>
      <c r="CD967">
        <v>0.28756206001430384</v>
      </c>
      <c r="CE967">
        <f t="shared" si="171"/>
        <v>0.62802840310268226</v>
      </c>
      <c r="CF967" t="s">
        <v>106</v>
      </c>
      <c r="CG967" s="27">
        <v>0.16359621831526211</v>
      </c>
      <c r="CH967" s="28">
        <v>0.51898221273284417</v>
      </c>
      <c r="CI967" s="28">
        <v>0.18374804356701047</v>
      </c>
      <c r="CJ967" s="28">
        <f t="shared" si="172"/>
        <v>0.50406256140364047</v>
      </c>
      <c r="CK967" s="29" t="s">
        <v>107</v>
      </c>
      <c r="CL967">
        <v>0.15565002991526211</v>
      </c>
      <c r="CM967">
        <v>0.34650205073284418</v>
      </c>
      <c r="CN967">
        <v>0.1468065355750105</v>
      </c>
      <c r="CO967">
        <f t="shared" si="173"/>
        <v>0.48727287866338892</v>
      </c>
      <c r="CP967" t="s">
        <v>106</v>
      </c>
      <c r="CQ967" s="27">
        <v>0.17301338991526211</v>
      </c>
      <c r="CR967" s="28">
        <v>0.63655168783284422</v>
      </c>
      <c r="CS967" s="28">
        <v>0.21631938952501048</v>
      </c>
      <c r="CT967" s="28">
        <f t="shared" si="174"/>
        <v>0.51347973300364047</v>
      </c>
      <c r="CU967" s="29" t="s">
        <v>107</v>
      </c>
      <c r="CV967">
        <v>47435.006486798098</v>
      </c>
      <c r="CW967">
        <v>7490.3257610503997</v>
      </c>
      <c r="CX967">
        <v>0.34046634308837842</v>
      </c>
      <c r="CY967">
        <f t="shared" si="165"/>
        <v>0.85944855582122259</v>
      </c>
      <c r="CZ967">
        <f t="shared" si="175"/>
        <v>0.70744352049636583</v>
      </c>
    </row>
    <row r="968" spans="1:104" x14ac:dyDescent="0.25">
      <c r="A968">
        <v>1</v>
      </c>
      <c r="B968" s="15">
        <v>14272</v>
      </c>
      <c r="C968" s="15">
        <v>-65.451235560000001</v>
      </c>
      <c r="D968" s="15">
        <v>-19.249027080000001</v>
      </c>
      <c r="E968" s="15">
        <v>3095</v>
      </c>
      <c r="F968" s="15">
        <v>1</v>
      </c>
      <c r="G968" s="15">
        <v>0</v>
      </c>
      <c r="H968" s="17">
        <v>3</v>
      </c>
      <c r="I968" s="19">
        <v>0</v>
      </c>
      <c r="J968" s="19">
        <v>0</v>
      </c>
      <c r="K968" s="19">
        <v>1</v>
      </c>
      <c r="L968" s="15">
        <v>0</v>
      </c>
      <c r="M968" s="15">
        <v>0</v>
      </c>
      <c r="N968" s="15">
        <v>1.2032</v>
      </c>
      <c r="O968" s="19">
        <v>345.17841499999997</v>
      </c>
      <c r="P968" s="19">
        <v>96.558477477632835</v>
      </c>
      <c r="Q968" s="20">
        <v>3.5748121140368889</v>
      </c>
      <c r="R968" s="21">
        <v>0.28399999999999997</v>
      </c>
      <c r="S968" s="22">
        <v>6.9000000000000006E-2</v>
      </c>
      <c r="T968" s="22">
        <v>0.93099999999999994</v>
      </c>
      <c r="U968" s="19">
        <v>0</v>
      </c>
      <c r="V968" s="19">
        <v>6.6625349459566658</v>
      </c>
      <c r="W968" s="19">
        <v>89.89594253167617</v>
      </c>
      <c r="X968" s="19">
        <v>6793.3203138288391</v>
      </c>
      <c r="Y968" s="19">
        <v>1560</v>
      </c>
      <c r="Z968" s="19">
        <v>8353.3203138288391</v>
      </c>
      <c r="AA968">
        <v>116.17648121627457</v>
      </c>
      <c r="AB968">
        <v>1</v>
      </c>
      <c r="AC968">
        <v>9.8000000000000004E-2</v>
      </c>
      <c r="AD968">
        <v>0.90200000000000002</v>
      </c>
      <c r="AE968">
        <v>0</v>
      </c>
      <c r="AF968">
        <v>11.385295159194907</v>
      </c>
      <c r="AG968">
        <v>104.79118605707966</v>
      </c>
      <c r="AH968">
        <v>34698.822321371234</v>
      </c>
      <c r="AI968">
        <v>1876.992</v>
      </c>
      <c r="AJ968">
        <v>35064.341186207697</v>
      </c>
      <c r="AK968">
        <v>26787.660233900799</v>
      </c>
      <c r="AL968">
        <v>69.135869873985101</v>
      </c>
      <c r="AM968" s="19">
        <v>88.753873612626833</v>
      </c>
      <c r="AN968">
        <v>0.82516266666666671</v>
      </c>
      <c r="AO968">
        <v>0.54667026666666674</v>
      </c>
      <c r="AP968">
        <v>0.18566159999999998</v>
      </c>
      <c r="AQ968">
        <v>1</v>
      </c>
      <c r="AR968">
        <v>0</v>
      </c>
      <c r="AS968">
        <v>2</v>
      </c>
      <c r="AT968">
        <v>1.48</v>
      </c>
      <c r="AU968">
        <v>1</v>
      </c>
      <c r="AV968">
        <v>2</v>
      </c>
      <c r="AW968">
        <v>1.5</v>
      </c>
      <c r="AX968">
        <v>1</v>
      </c>
      <c r="AY968">
        <v>2</v>
      </c>
      <c r="AZ968">
        <v>0.6</v>
      </c>
      <c r="BA968">
        <v>0.3</v>
      </c>
      <c r="BB968">
        <v>0.8</v>
      </c>
      <c r="BC968" s="27">
        <v>0.34933473006589355</v>
      </c>
      <c r="BD968" s="28">
        <v>0.51291364447704935</v>
      </c>
      <c r="BE968" s="28">
        <v>0.29275320071071087</v>
      </c>
      <c r="BF968" s="28">
        <f t="shared" si="166"/>
        <v>0.62003255509347888</v>
      </c>
      <c r="BG968" s="29" t="s">
        <v>106</v>
      </c>
      <c r="BH968">
        <v>0.34138854166589355</v>
      </c>
      <c r="BI968">
        <v>0.3404334824770493</v>
      </c>
      <c r="BJ968">
        <v>0.25581169271871085</v>
      </c>
      <c r="BK968">
        <f t="shared" si="167"/>
        <v>0.58309104710147885</v>
      </c>
      <c r="BL968" t="s">
        <v>106</v>
      </c>
      <c r="BM968" s="27">
        <v>0.35875190166589355</v>
      </c>
      <c r="BN968" s="28">
        <v>0.63048311957704928</v>
      </c>
      <c r="BO968" s="28">
        <v>0.32532454666871086</v>
      </c>
      <c r="BP968" s="28">
        <f t="shared" si="168"/>
        <v>0.65260390105147881</v>
      </c>
      <c r="BQ968" s="29" t="s">
        <v>106</v>
      </c>
      <c r="BR968">
        <v>0.26076560271906157</v>
      </c>
      <c r="BS968">
        <v>0.51291364447704935</v>
      </c>
      <c r="BT968">
        <v>0.23779456919039885</v>
      </c>
      <c r="BU968">
        <f t="shared" si="169"/>
        <v>0.56507392357316688</v>
      </c>
      <c r="BV968" t="s">
        <v>106</v>
      </c>
      <c r="BW968" s="27">
        <v>0.25281941431906158</v>
      </c>
      <c r="BX968" s="28">
        <v>0.3404334824770493</v>
      </c>
      <c r="BY968" s="28">
        <v>0.20085306119839885</v>
      </c>
      <c r="BZ968" s="28">
        <f t="shared" si="170"/>
        <v>0.52813241558116686</v>
      </c>
      <c r="CA968" s="29" t="s">
        <v>106</v>
      </c>
      <c r="CB968">
        <v>0.27018277431906157</v>
      </c>
      <c r="CC968">
        <v>0.63048311957704928</v>
      </c>
      <c r="CD968">
        <v>0.27036591514839886</v>
      </c>
      <c r="CE968">
        <f t="shared" si="171"/>
        <v>0.59746212870182958</v>
      </c>
      <c r="CF968" t="s">
        <v>107</v>
      </c>
      <c r="CG968" s="27">
        <v>0.14595377097316822</v>
      </c>
      <c r="CH968" s="28">
        <v>0.51291364447704935</v>
      </c>
      <c r="CI968" s="28">
        <v>0.16655189870110548</v>
      </c>
      <c r="CJ968" s="28">
        <f t="shared" si="172"/>
        <v>0.4732331253559362</v>
      </c>
      <c r="CK968" s="29" t="s">
        <v>107</v>
      </c>
      <c r="CL968">
        <v>0.13800758257316822</v>
      </c>
      <c r="CM968">
        <v>0.3404334824770493</v>
      </c>
      <c r="CN968">
        <v>0.12961039070910552</v>
      </c>
      <c r="CO968">
        <f t="shared" si="173"/>
        <v>0.45688974509187352</v>
      </c>
      <c r="CP968" t="s">
        <v>106</v>
      </c>
      <c r="CQ968" s="27">
        <v>0.15537094257316822</v>
      </c>
      <c r="CR968" s="28">
        <v>0.63048311957704928</v>
      </c>
      <c r="CS968" s="28">
        <v>0.19912324465910552</v>
      </c>
      <c r="CT968" s="28">
        <f t="shared" si="174"/>
        <v>0.4826502969559362</v>
      </c>
      <c r="CU968" s="29" t="s">
        <v>107</v>
      </c>
      <c r="CV968">
        <v>64572.547804724898</v>
      </c>
      <c r="CW968">
        <v>14522.060152034301</v>
      </c>
      <c r="CX968">
        <v>0.32727935438276801</v>
      </c>
      <c r="CY968">
        <f t="shared" si="165"/>
        <v>0.84019299885981735</v>
      </c>
      <c r="CZ968">
        <f t="shared" si="175"/>
        <v>0.67661408444866156</v>
      </c>
    </row>
    <row r="969" spans="1:104" x14ac:dyDescent="0.25">
      <c r="A969">
        <v>1</v>
      </c>
      <c r="B969" s="15">
        <v>14276</v>
      </c>
      <c r="C969" s="15">
        <v>-65.732610390000005</v>
      </c>
      <c r="D969" s="15">
        <v>-18.296811850000001</v>
      </c>
      <c r="E969" s="15">
        <v>2848</v>
      </c>
      <c r="F969" s="15">
        <v>1</v>
      </c>
      <c r="G969" s="15">
        <v>0</v>
      </c>
      <c r="H969" s="17">
        <v>2</v>
      </c>
      <c r="I969" s="19">
        <v>0</v>
      </c>
      <c r="J969" s="19">
        <v>0</v>
      </c>
      <c r="K969" s="19">
        <v>1</v>
      </c>
      <c r="L969" s="15">
        <v>0</v>
      </c>
      <c r="M969" s="15">
        <v>0</v>
      </c>
      <c r="N969" s="15">
        <v>1.2032</v>
      </c>
      <c r="O969" s="19">
        <v>174.405936</v>
      </c>
      <c r="P969" s="19">
        <v>48.787441236463167</v>
      </c>
      <c r="Q969" s="20">
        <v>3.5748121151648147</v>
      </c>
      <c r="R969" s="21">
        <v>0.10399999999999998</v>
      </c>
      <c r="S969" s="22">
        <v>0.113</v>
      </c>
      <c r="T969" s="22">
        <v>0.88600000000000001</v>
      </c>
      <c r="U969" s="19">
        <v>0</v>
      </c>
      <c r="V969" s="19">
        <v>5.5129808597203382</v>
      </c>
      <c r="W969" s="19">
        <v>43.225672935506367</v>
      </c>
      <c r="X969" s="19">
        <v>1497.8439192757398</v>
      </c>
      <c r="Y969" s="19">
        <v>1560</v>
      </c>
      <c r="Z969" s="19">
        <v>3057.8439192757396</v>
      </c>
      <c r="AA969">
        <v>58.699695777975094</v>
      </c>
      <c r="AB969">
        <v>1</v>
      </c>
      <c r="AC969">
        <v>0.15000000000000002</v>
      </c>
      <c r="AD969">
        <v>0.85</v>
      </c>
      <c r="AE969">
        <v>0</v>
      </c>
      <c r="AF969">
        <v>8.8049543666962649</v>
      </c>
      <c r="AG969">
        <v>49.894741411278829</v>
      </c>
      <c r="AH969">
        <v>21069.16985513227</v>
      </c>
      <c r="AI969">
        <v>1876.992</v>
      </c>
      <c r="AJ969">
        <v>22028.393399149802</v>
      </c>
      <c r="AK969">
        <v>20124.2995330665</v>
      </c>
      <c r="AL969">
        <v>43.713547347871</v>
      </c>
      <c r="AM969" s="19">
        <v>53.625801889382927</v>
      </c>
      <c r="AN969">
        <v>0.85032533333333338</v>
      </c>
      <c r="AO969">
        <v>0.56334053333333334</v>
      </c>
      <c r="AP969">
        <v>0.1913232</v>
      </c>
      <c r="AQ969">
        <v>1</v>
      </c>
      <c r="AR969">
        <v>0</v>
      </c>
      <c r="AS969">
        <v>2</v>
      </c>
      <c r="AT969">
        <v>1.48</v>
      </c>
      <c r="AU969">
        <v>1</v>
      </c>
      <c r="AV969">
        <v>2</v>
      </c>
      <c r="AW969">
        <v>1.5</v>
      </c>
      <c r="AX969">
        <v>1</v>
      </c>
      <c r="AY969">
        <v>2</v>
      </c>
      <c r="AZ969">
        <v>0.6</v>
      </c>
      <c r="BA969">
        <v>0.3</v>
      </c>
      <c r="BB969">
        <v>0.8</v>
      </c>
      <c r="BC969" s="27">
        <v>0.37900382816118994</v>
      </c>
      <c r="BD969" s="28">
        <v>0.52990232313537344</v>
      </c>
      <c r="BE969" s="28">
        <v>0.31891701665458494</v>
      </c>
      <c r="BF969" s="28">
        <f t="shared" si="166"/>
        <v>0.61813083419325721</v>
      </c>
      <c r="BG969" s="29" t="s">
        <v>106</v>
      </c>
      <c r="BH969">
        <v>0.37105763976118999</v>
      </c>
      <c r="BI969">
        <v>0.35742216113537345</v>
      </c>
      <c r="BJ969">
        <v>0.28197550866258492</v>
      </c>
      <c r="BK969">
        <f t="shared" si="167"/>
        <v>0.58118932620125707</v>
      </c>
      <c r="BL969" t="s">
        <v>106</v>
      </c>
      <c r="BM969" s="27">
        <v>0.38842099976118999</v>
      </c>
      <c r="BN969" s="28">
        <v>0.64747179823537349</v>
      </c>
      <c r="BO969" s="28">
        <v>0.35148836261258493</v>
      </c>
      <c r="BP969" s="28">
        <f t="shared" si="168"/>
        <v>0.65070218015125714</v>
      </c>
      <c r="BQ969" s="29" t="s">
        <v>106</v>
      </c>
      <c r="BR969">
        <v>0.28773385706752597</v>
      </c>
      <c r="BS969">
        <v>0.52990232313537344</v>
      </c>
      <c r="BT969">
        <v>0.2622824662139609</v>
      </c>
      <c r="BU969">
        <f t="shared" si="169"/>
        <v>0.56149628375263316</v>
      </c>
      <c r="BV969" t="s">
        <v>106</v>
      </c>
      <c r="BW969" s="27">
        <v>0.27978766866752597</v>
      </c>
      <c r="BX969" s="28">
        <v>0.35742216113537345</v>
      </c>
      <c r="BY969" s="28">
        <v>0.22534095822196087</v>
      </c>
      <c r="BZ969" s="28">
        <f t="shared" si="170"/>
        <v>0.52455477576063303</v>
      </c>
      <c r="CA969" s="29" t="s">
        <v>106</v>
      </c>
      <c r="CB969">
        <v>0.29715102866752596</v>
      </c>
      <c r="CC969">
        <v>0.64747179823537349</v>
      </c>
      <c r="CD969">
        <v>0.29485381217196088</v>
      </c>
      <c r="CE969">
        <f t="shared" si="171"/>
        <v>0.59406762971063309</v>
      </c>
      <c r="CF969" t="s">
        <v>106</v>
      </c>
      <c r="CG969" s="27">
        <v>0.16942093157573929</v>
      </c>
      <c r="CH969" s="28">
        <v>0.52990232313537344</v>
      </c>
      <c r="CI969" s="28">
        <v>0.1888673082353742</v>
      </c>
      <c r="CJ969" s="28">
        <f t="shared" si="172"/>
        <v>0.4686347491144115</v>
      </c>
      <c r="CK969" s="29" t="s">
        <v>107</v>
      </c>
      <c r="CL969">
        <v>0.16147474317573929</v>
      </c>
      <c r="CM969">
        <v>0.35742216113537345</v>
      </c>
      <c r="CN969">
        <v>0.15192580024337421</v>
      </c>
      <c r="CO969">
        <f t="shared" si="173"/>
        <v>0.45113961778204642</v>
      </c>
      <c r="CP969" t="s">
        <v>106</v>
      </c>
      <c r="CQ969" s="27">
        <v>0.17883810317573928</v>
      </c>
      <c r="CR969" s="28">
        <v>0.64747179823537349</v>
      </c>
      <c r="CS969" s="28">
        <v>0.22143865419337422</v>
      </c>
      <c r="CT969" s="28">
        <f t="shared" si="174"/>
        <v>0.47805192071441149</v>
      </c>
      <c r="CU969" s="29" t="s">
        <v>107</v>
      </c>
      <c r="CV969">
        <v>46987.058830504699</v>
      </c>
      <c r="CW969">
        <v>7337.4619722468897</v>
      </c>
      <c r="CX969">
        <v>0.29921381753867221</v>
      </c>
      <c r="CY969">
        <f t="shared" si="165"/>
        <v>0.82911614067404571</v>
      </c>
      <c r="CZ969">
        <f t="shared" si="175"/>
        <v>0.67821764569986209</v>
      </c>
    </row>
    <row r="970" spans="1:104" x14ac:dyDescent="0.25">
      <c r="A970">
        <v>1</v>
      </c>
      <c r="B970" s="15">
        <v>14292</v>
      </c>
      <c r="C970" s="15">
        <v>-65.137708259999997</v>
      </c>
      <c r="D970" s="15">
        <v>-19.4773344</v>
      </c>
      <c r="E970" s="15">
        <v>2699</v>
      </c>
      <c r="F970" s="15">
        <v>1</v>
      </c>
      <c r="G970" s="15">
        <v>0</v>
      </c>
      <c r="H970" s="17">
        <v>3</v>
      </c>
      <c r="I970" s="19">
        <v>1</v>
      </c>
      <c r="J970" s="19">
        <v>5</v>
      </c>
      <c r="K970" s="19">
        <v>1</v>
      </c>
      <c r="L970" s="15">
        <v>0</v>
      </c>
      <c r="M970" s="15">
        <v>1.9414993466458099</v>
      </c>
      <c r="N970" s="15">
        <v>1.2032</v>
      </c>
      <c r="O970" s="19">
        <v>276.142731999999</v>
      </c>
      <c r="P970" s="19">
        <v>77.24678198210627</v>
      </c>
      <c r="Q970" s="20">
        <v>3.5748121140368765</v>
      </c>
      <c r="R970" s="21">
        <v>0.316</v>
      </c>
      <c r="S970" s="22">
        <v>0.24</v>
      </c>
      <c r="T970" s="22">
        <v>0.7599999999999999</v>
      </c>
      <c r="U970" s="19">
        <v>0</v>
      </c>
      <c r="V970" s="19">
        <v>18.539227675705504</v>
      </c>
      <c r="W970" s="19">
        <v>58.707554306400759</v>
      </c>
      <c r="X970" s="19">
        <v>10567.569886399127</v>
      </c>
      <c r="Y970" s="19">
        <v>2507.1749999999997</v>
      </c>
      <c r="Z970" s="19">
        <v>13074.744886399127</v>
      </c>
      <c r="AA970">
        <v>92.941184967170159</v>
      </c>
      <c r="AB970">
        <v>1</v>
      </c>
      <c r="AC970">
        <v>0.24399999999999999</v>
      </c>
      <c r="AD970">
        <v>0.75600000000000001</v>
      </c>
      <c r="AE970">
        <v>0</v>
      </c>
      <c r="AF970">
        <v>22.677649131989519</v>
      </c>
      <c r="AG970">
        <v>70.263535835180647</v>
      </c>
      <c r="AH970">
        <v>43483.429339913651</v>
      </c>
      <c r="AI970">
        <v>3715.9316436592444</v>
      </c>
      <c r="AJ970">
        <v>48067.646102250503</v>
      </c>
      <c r="AK970">
        <v>35443.2059277769</v>
      </c>
      <c r="AL970">
        <v>52.836798875760685</v>
      </c>
      <c r="AM970" s="19">
        <v>68.531201860824581</v>
      </c>
      <c r="AN970">
        <v>0.82516266666666671</v>
      </c>
      <c r="AO970">
        <v>0.54667026666666674</v>
      </c>
      <c r="AP970">
        <v>0.18566159999999998</v>
      </c>
      <c r="AQ970">
        <v>1</v>
      </c>
      <c r="AR970">
        <v>0</v>
      </c>
      <c r="AS970">
        <v>2</v>
      </c>
      <c r="AT970">
        <v>1.48</v>
      </c>
      <c r="AU970">
        <v>1</v>
      </c>
      <c r="AV970">
        <v>2</v>
      </c>
      <c r="AW970">
        <v>1.5</v>
      </c>
      <c r="AX970">
        <v>1</v>
      </c>
      <c r="AY970">
        <v>2</v>
      </c>
      <c r="AZ970">
        <v>0.6</v>
      </c>
      <c r="BA970">
        <v>0.3</v>
      </c>
      <c r="BB970">
        <v>0.8</v>
      </c>
      <c r="BC970" s="27">
        <v>0.35909496790006656</v>
      </c>
      <c r="BD970" s="28">
        <v>0.51803188142150802</v>
      </c>
      <c r="BE970" s="28">
        <v>0.30228123864672996</v>
      </c>
      <c r="BF970" s="28">
        <f t="shared" si="166"/>
        <v>0.52047551093215672</v>
      </c>
      <c r="BG970" s="29" t="s">
        <v>106</v>
      </c>
      <c r="BH970">
        <v>0.35114877950006657</v>
      </c>
      <c r="BI970">
        <v>0.34555171942150803</v>
      </c>
      <c r="BJ970">
        <v>0.26533973065472993</v>
      </c>
      <c r="BK970">
        <f t="shared" si="167"/>
        <v>0.48353400294015669</v>
      </c>
      <c r="BL970" t="s">
        <v>106</v>
      </c>
      <c r="BM970" s="27">
        <v>0.36851213950006656</v>
      </c>
      <c r="BN970" s="28">
        <v>0.63560135652150807</v>
      </c>
      <c r="BO970" s="28">
        <v>0.33485258460472994</v>
      </c>
      <c r="BP970" s="28">
        <f t="shared" si="168"/>
        <v>0.55304685689015676</v>
      </c>
      <c r="BQ970" s="29" t="s">
        <v>106</v>
      </c>
      <c r="BR970">
        <v>0.27052584055323459</v>
      </c>
      <c r="BS970">
        <v>0.51803188142150802</v>
      </c>
      <c r="BT970">
        <v>0.24732260712641793</v>
      </c>
      <c r="BU970">
        <f t="shared" si="169"/>
        <v>0.46551687941184472</v>
      </c>
      <c r="BV970" t="s">
        <v>106</v>
      </c>
      <c r="BW970" s="27">
        <v>0.26257965215323459</v>
      </c>
      <c r="BX970" s="28">
        <v>0.34555171942150803</v>
      </c>
      <c r="BY970" s="28">
        <v>0.21038109913441794</v>
      </c>
      <c r="BZ970" s="28">
        <f t="shared" si="170"/>
        <v>0.4285753714198447</v>
      </c>
      <c r="CA970" s="29" t="s">
        <v>106</v>
      </c>
      <c r="CB970">
        <v>0.27994301215323458</v>
      </c>
      <c r="CC970">
        <v>0.63560135652150807</v>
      </c>
      <c r="CD970">
        <v>0.27989395308441795</v>
      </c>
      <c r="CE970">
        <f t="shared" si="171"/>
        <v>0.49808822536984476</v>
      </c>
      <c r="CF970" t="s">
        <v>106</v>
      </c>
      <c r="CG970" s="27">
        <v>0.15571400880734124</v>
      </c>
      <c r="CH970" s="28">
        <v>0.51803188142150802</v>
      </c>
      <c r="CI970" s="28">
        <v>0.17607993663712457</v>
      </c>
      <c r="CJ970" s="28">
        <f t="shared" si="172"/>
        <v>0.37390828109276802</v>
      </c>
      <c r="CK970" s="29" t="s">
        <v>107</v>
      </c>
      <c r="CL970">
        <v>0.14776782040734124</v>
      </c>
      <c r="CM970">
        <v>0.34555171942150803</v>
      </c>
      <c r="CN970">
        <v>0.1391384286451246</v>
      </c>
      <c r="CO970">
        <f t="shared" si="173"/>
        <v>0.35733270093055136</v>
      </c>
      <c r="CP970" t="s">
        <v>106</v>
      </c>
      <c r="CQ970" s="27">
        <v>0.16513118040734123</v>
      </c>
      <c r="CR970" s="28">
        <v>0.63560135652150807</v>
      </c>
      <c r="CS970" s="28">
        <v>0.20865128259512461</v>
      </c>
      <c r="CT970" s="28">
        <f t="shared" si="174"/>
        <v>0.38332545269276802</v>
      </c>
      <c r="CU970" s="29" t="s">
        <v>107</v>
      </c>
      <c r="CV970">
        <v>58152.529741267797</v>
      </c>
      <c r="CW970">
        <v>11617.6481208962</v>
      </c>
      <c r="CX970">
        <v>0.21819427228542679</v>
      </c>
      <c r="CY970">
        <f t="shared" si="165"/>
        <v>0.73622615370693478</v>
      </c>
      <c r="CZ970">
        <f t="shared" si="175"/>
        <v>0.57728924018549332</v>
      </c>
    </row>
    <row r="971" spans="1:104" x14ac:dyDescent="0.25">
      <c r="A971">
        <v>1</v>
      </c>
      <c r="B971" s="15">
        <v>14299</v>
      </c>
      <c r="C971" s="15">
        <v>-65.708861470000002</v>
      </c>
      <c r="D971" s="15">
        <v>-19.117406639999999</v>
      </c>
      <c r="E971" s="15">
        <v>3810</v>
      </c>
      <c r="F971" s="15">
        <v>1</v>
      </c>
      <c r="G971" s="15">
        <v>0</v>
      </c>
      <c r="H971" s="17">
        <v>3</v>
      </c>
      <c r="I971" s="19">
        <v>0</v>
      </c>
      <c r="J971" s="19">
        <v>0</v>
      </c>
      <c r="K971" s="19">
        <v>0</v>
      </c>
      <c r="L971" s="15">
        <v>0</v>
      </c>
      <c r="M971" s="15">
        <v>0</v>
      </c>
      <c r="N971" s="15">
        <v>0</v>
      </c>
      <c r="O971" s="19">
        <v>181.67285000000001</v>
      </c>
      <c r="P971" s="19">
        <v>50.820251314792685</v>
      </c>
      <c r="Q971" s="20">
        <v>3.5748121132789232</v>
      </c>
      <c r="R971" s="21">
        <v>0.02</v>
      </c>
      <c r="S971" s="22">
        <v>4.5000000000000005E-2</v>
      </c>
      <c r="T971" s="22">
        <v>0.95399999999999996</v>
      </c>
      <c r="U971" s="19">
        <v>0</v>
      </c>
      <c r="V971" s="19">
        <v>2.2869113091656712</v>
      </c>
      <c r="W971" s="19">
        <v>48.482519754312221</v>
      </c>
      <c r="X971" s="19">
        <v>225.19673043616197</v>
      </c>
      <c r="Y971" s="19">
        <v>0</v>
      </c>
      <c r="Z971" s="19">
        <v>225.19673043616197</v>
      </c>
      <c r="AA971">
        <v>61.145516428078849</v>
      </c>
      <c r="AB971">
        <v>1</v>
      </c>
      <c r="AC971">
        <v>8.5000000000000006E-2</v>
      </c>
      <c r="AD971">
        <v>0.91500000000000004</v>
      </c>
      <c r="AE971">
        <v>0</v>
      </c>
      <c r="AF971">
        <v>5.1973688963867026</v>
      </c>
      <c r="AG971">
        <v>55.94814753169215</v>
      </c>
      <c r="AH971">
        <v>17341.409596823552</v>
      </c>
      <c r="AI971">
        <v>0</v>
      </c>
      <c r="AJ971">
        <v>16586.021579510401</v>
      </c>
      <c r="AK971">
        <v>16310.316725181599</v>
      </c>
      <c r="AL971">
        <v>49.803846288496828</v>
      </c>
      <c r="AM971" s="19">
        <v>60.129111401782993</v>
      </c>
      <c r="AN971">
        <v>0.83235200000000009</v>
      </c>
      <c r="AO971">
        <v>0.55143320000000007</v>
      </c>
      <c r="AP971">
        <v>0.18727920000000001</v>
      </c>
      <c r="AQ971">
        <v>1</v>
      </c>
      <c r="AR971">
        <v>0</v>
      </c>
      <c r="AS971">
        <v>2</v>
      </c>
      <c r="AT971">
        <v>1.48</v>
      </c>
      <c r="AU971">
        <v>1</v>
      </c>
      <c r="AV971">
        <v>2</v>
      </c>
      <c r="AW971">
        <v>1.5</v>
      </c>
      <c r="AX971">
        <v>1</v>
      </c>
      <c r="AY971">
        <v>2</v>
      </c>
      <c r="AZ971">
        <v>0.6</v>
      </c>
      <c r="BA971">
        <v>0.3</v>
      </c>
      <c r="BB971">
        <v>0.8</v>
      </c>
      <c r="BC971" s="27">
        <v>0.36736705243805323</v>
      </c>
      <c r="BD971" s="28">
        <v>0.53056134772132091</v>
      </c>
      <c r="BE971" s="28">
        <v>0.3096216814106173</v>
      </c>
      <c r="BF971" s="28">
        <f t="shared" si="166"/>
        <v>0.68693840823196917</v>
      </c>
      <c r="BG971" s="29" t="s">
        <v>106</v>
      </c>
      <c r="BH971">
        <v>0.35942086403805329</v>
      </c>
      <c r="BI971">
        <v>0.35808118572132092</v>
      </c>
      <c r="BJ971">
        <v>0.27268017341861728</v>
      </c>
      <c r="BK971">
        <f t="shared" si="167"/>
        <v>0.64999690023996903</v>
      </c>
      <c r="BL971" t="s">
        <v>106</v>
      </c>
      <c r="BM971" s="27">
        <v>0.37678422403805328</v>
      </c>
      <c r="BN971" s="28">
        <v>0.64813082282132095</v>
      </c>
      <c r="BO971" s="28">
        <v>0.34219302736861729</v>
      </c>
      <c r="BP971" s="28">
        <f t="shared" si="168"/>
        <v>0.7195097541899691</v>
      </c>
      <c r="BQ971" s="29" t="s">
        <v>106</v>
      </c>
      <c r="BR971">
        <v>0.27802625544926929</v>
      </c>
      <c r="BS971">
        <v>0.53056134772132091</v>
      </c>
      <c r="BT971">
        <v>0.25418421591307327</v>
      </c>
      <c r="BU971">
        <f t="shared" si="169"/>
        <v>0.63150094273442514</v>
      </c>
      <c r="BV971" t="s">
        <v>106</v>
      </c>
      <c r="BW971" s="27">
        <v>0.27008006704926923</v>
      </c>
      <c r="BX971" s="28">
        <v>0.35808118572132092</v>
      </c>
      <c r="BY971" s="28">
        <v>0.21724270792107331</v>
      </c>
      <c r="BZ971" s="28">
        <f t="shared" si="170"/>
        <v>0.59455943474242512</v>
      </c>
      <c r="CA971" s="29" t="s">
        <v>106</v>
      </c>
      <c r="CB971">
        <v>0.28744342704926928</v>
      </c>
      <c r="CC971">
        <v>0.64813082282132095</v>
      </c>
      <c r="CD971">
        <v>0.28675556187107326</v>
      </c>
      <c r="CE971">
        <f t="shared" si="171"/>
        <v>0.66407228869242507</v>
      </c>
      <c r="CF971" t="s">
        <v>106</v>
      </c>
      <c r="CG971" s="27">
        <v>0.16221411120454923</v>
      </c>
      <c r="CH971" s="28">
        <v>0.53056134772132091</v>
      </c>
      <c r="CI971" s="28">
        <v>0.18232083471255328</v>
      </c>
      <c r="CJ971" s="28">
        <f t="shared" si="172"/>
        <v>0.53953083802590107</v>
      </c>
      <c r="CK971" s="29" t="s">
        <v>107</v>
      </c>
      <c r="CL971">
        <v>0.15426792280454923</v>
      </c>
      <c r="CM971">
        <v>0.35808118572132092</v>
      </c>
      <c r="CN971">
        <v>0.14537932672055331</v>
      </c>
      <c r="CO971">
        <f t="shared" si="173"/>
        <v>0.52269605354190518</v>
      </c>
      <c r="CP971" t="s">
        <v>106</v>
      </c>
      <c r="CQ971" s="27">
        <v>0.17163128280454923</v>
      </c>
      <c r="CR971" s="28">
        <v>0.64813082282132095</v>
      </c>
      <c r="CS971" s="28">
        <v>0.2148921806705533</v>
      </c>
      <c r="CT971" s="28">
        <f t="shared" si="174"/>
        <v>0.54894800962590107</v>
      </c>
      <c r="CU971" s="29" t="s">
        <v>107</v>
      </c>
      <c r="CV971">
        <v>47878.406108362004</v>
      </c>
      <c r="CW971">
        <v>7643.1895535098602</v>
      </c>
      <c r="CX971">
        <v>0.37731672682135181</v>
      </c>
      <c r="CY971">
        <f t="shared" si="165"/>
        <v>0.90787807454267266</v>
      </c>
      <c r="CZ971">
        <f t="shared" si="175"/>
        <v>0.74468377925940499</v>
      </c>
    </row>
    <row r="972" spans="1:104" x14ac:dyDescent="0.25">
      <c r="A972">
        <v>1</v>
      </c>
      <c r="B972" s="15">
        <v>14310</v>
      </c>
      <c r="C972" s="15">
        <v>-63.679471470000003</v>
      </c>
      <c r="D972" s="15">
        <v>-20.141099499999999</v>
      </c>
      <c r="E972" s="15">
        <v>892</v>
      </c>
      <c r="F972" s="15">
        <v>1</v>
      </c>
      <c r="G972" s="15">
        <v>0</v>
      </c>
      <c r="H972" s="17">
        <v>3</v>
      </c>
      <c r="I972" s="19">
        <v>0</v>
      </c>
      <c r="J972" s="19">
        <v>0</v>
      </c>
      <c r="K972" s="19">
        <v>1</v>
      </c>
      <c r="L972" s="15">
        <v>0</v>
      </c>
      <c r="M972" s="15">
        <v>0</v>
      </c>
      <c r="N972" s="15">
        <v>1.2032</v>
      </c>
      <c r="O972" s="19">
        <v>228.907791</v>
      </c>
      <c r="P972" s="19">
        <v>64.033516633825727</v>
      </c>
      <c r="Q972" s="20">
        <v>3.574812114552512</v>
      </c>
      <c r="R972" s="21">
        <v>0.17499999999999999</v>
      </c>
      <c r="S972" s="22">
        <v>0.70600000000000007</v>
      </c>
      <c r="T972" s="22">
        <v>0.29499999999999998</v>
      </c>
      <c r="U972" s="19">
        <v>0</v>
      </c>
      <c r="V972" s="19">
        <v>45.207662743480967</v>
      </c>
      <c r="W972" s="19">
        <v>18.889887406978588</v>
      </c>
      <c r="X972" s="19">
        <v>10508.535612263391</v>
      </c>
      <c r="Y972" s="19">
        <v>1560</v>
      </c>
      <c r="Z972" s="19">
        <v>12068.535612263391</v>
      </c>
      <c r="AA972">
        <v>77.043350697624504</v>
      </c>
      <c r="AB972">
        <v>1</v>
      </c>
      <c r="AC972">
        <v>0.70700000000000007</v>
      </c>
      <c r="AD972">
        <v>0.29299999999999993</v>
      </c>
      <c r="AE972">
        <v>0</v>
      </c>
      <c r="AF972">
        <v>54.469648943220527</v>
      </c>
      <c r="AG972">
        <v>22.573701754403974</v>
      </c>
      <c r="AH972">
        <v>77381.468539530659</v>
      </c>
      <c r="AI972">
        <v>1876.992</v>
      </c>
      <c r="AJ972">
        <v>75887.740626009501</v>
      </c>
      <c r="AK972">
        <v>64849.957351552803</v>
      </c>
      <c r="AL972">
        <v>52.827651222906219</v>
      </c>
      <c r="AM972" s="19">
        <v>65.837485286705004</v>
      </c>
      <c r="AN972">
        <v>0.85751466666666676</v>
      </c>
      <c r="AO972">
        <v>0.56810346666666667</v>
      </c>
      <c r="AP972">
        <v>0.1929408</v>
      </c>
      <c r="AQ972">
        <v>1</v>
      </c>
      <c r="AR972">
        <v>0</v>
      </c>
      <c r="AS972">
        <v>2</v>
      </c>
      <c r="AT972">
        <v>1.48</v>
      </c>
      <c r="AU972">
        <v>1</v>
      </c>
      <c r="AV972">
        <v>2</v>
      </c>
      <c r="AW972">
        <v>1.5</v>
      </c>
      <c r="AX972">
        <v>1</v>
      </c>
      <c r="AY972">
        <v>2</v>
      </c>
      <c r="AZ972">
        <v>0.6</v>
      </c>
      <c r="BA972">
        <v>0.3</v>
      </c>
      <c r="BB972">
        <v>0.8</v>
      </c>
      <c r="BC972" s="27">
        <v>0.37113651680423565</v>
      </c>
      <c r="BD972" s="28">
        <v>0.56820144558597341</v>
      </c>
      <c r="BE972" s="28">
        <v>0.31078790528337513</v>
      </c>
      <c r="BF972" s="28">
        <f t="shared" si="166"/>
        <v>0.41831986812546812</v>
      </c>
      <c r="BG972" s="29" t="s">
        <v>106</v>
      </c>
      <c r="BH972">
        <v>0.36319032840423565</v>
      </c>
      <c r="BI972">
        <v>0.39572128358597336</v>
      </c>
      <c r="BJ972">
        <v>0.27384639729137511</v>
      </c>
      <c r="BK972">
        <f t="shared" si="167"/>
        <v>0.3813783601334681</v>
      </c>
      <c r="BL972" t="s">
        <v>106</v>
      </c>
      <c r="BM972" s="27">
        <v>0.38055368840423565</v>
      </c>
      <c r="BN972" s="28">
        <v>0.68577092068597334</v>
      </c>
      <c r="BO972" s="28">
        <v>0.34335925124137506</v>
      </c>
      <c r="BP972" s="28">
        <f t="shared" si="168"/>
        <v>0.45089121408346805</v>
      </c>
      <c r="BQ972" s="29" t="s">
        <v>106</v>
      </c>
      <c r="BR972">
        <v>0.2790948760686196</v>
      </c>
      <c r="BS972">
        <v>0.56820144558597341</v>
      </c>
      <c r="BT972">
        <v>0.25367452086551906</v>
      </c>
      <c r="BU972">
        <f t="shared" si="169"/>
        <v>0.36120648370761205</v>
      </c>
      <c r="BV972" t="s">
        <v>106</v>
      </c>
      <c r="BW972" s="27">
        <v>0.27114868766861966</v>
      </c>
      <c r="BX972" s="28">
        <v>0.39572128358597336</v>
      </c>
      <c r="BY972" s="28">
        <v>0.21673301287351909</v>
      </c>
      <c r="BZ972" s="28">
        <f t="shared" si="170"/>
        <v>0.32426497571561208</v>
      </c>
      <c r="CA972" s="29" t="s">
        <v>106</v>
      </c>
      <c r="CB972">
        <v>0.2885120476686196</v>
      </c>
      <c r="CC972">
        <v>0.68577092068597334</v>
      </c>
      <c r="CD972">
        <v>0.28624586682351905</v>
      </c>
      <c r="CE972">
        <f t="shared" si="171"/>
        <v>0.39377782966561203</v>
      </c>
      <c r="CF972" t="s">
        <v>106</v>
      </c>
      <c r="CG972" s="27">
        <v>0.15978163807800627</v>
      </c>
      <c r="CH972" s="28">
        <v>0.56820144558597341</v>
      </c>
      <c r="CI972" s="28">
        <v>0.17963865217570571</v>
      </c>
      <c r="CJ972" s="28">
        <f t="shared" si="172"/>
        <v>0.26731360092009926</v>
      </c>
      <c r="CK972" s="29" t="s">
        <v>107</v>
      </c>
      <c r="CL972">
        <v>0.15183544967800627</v>
      </c>
      <c r="CM972">
        <v>0.39572128358597336</v>
      </c>
      <c r="CN972">
        <v>0.14269714418370572</v>
      </c>
      <c r="CO972">
        <f t="shared" si="173"/>
        <v>0.2502291070257987</v>
      </c>
      <c r="CP972" t="s">
        <v>106</v>
      </c>
      <c r="CQ972" s="27">
        <v>0.16919880967800627</v>
      </c>
      <c r="CR972" s="28">
        <v>0.68577092068597334</v>
      </c>
      <c r="CS972" s="28">
        <v>0.21220999813370575</v>
      </c>
      <c r="CT972" s="28">
        <f t="shared" si="174"/>
        <v>0.27673077252009926</v>
      </c>
      <c r="CU972" s="29" t="s">
        <v>107</v>
      </c>
      <c r="CV972">
        <v>53282.633208804204</v>
      </c>
      <c r="CW972">
        <v>9630.4188372030603</v>
      </c>
      <c r="CX972">
        <v>0.107531962842093</v>
      </c>
      <c r="CY972">
        <f t="shared" si="165"/>
        <v>0.6757334084280664</v>
      </c>
      <c r="CZ972">
        <f t="shared" si="175"/>
        <v>0.47866847964632864</v>
      </c>
    </row>
    <row r="973" spans="1:104" x14ac:dyDescent="0.25">
      <c r="A973">
        <v>1</v>
      </c>
      <c r="B973" s="15">
        <v>14312</v>
      </c>
      <c r="C973" s="15">
        <v>-62.934690969999998</v>
      </c>
      <c r="D973" s="15">
        <v>-16.814723430000001</v>
      </c>
      <c r="E973" s="15">
        <v>236</v>
      </c>
      <c r="F973" s="15">
        <v>0</v>
      </c>
      <c r="G973" s="15">
        <v>0</v>
      </c>
      <c r="H973" s="17">
        <v>3</v>
      </c>
      <c r="I973" s="19">
        <v>0</v>
      </c>
      <c r="J973" s="19">
        <v>0</v>
      </c>
      <c r="K973" s="19">
        <v>0</v>
      </c>
      <c r="L973" s="15">
        <v>0</v>
      </c>
      <c r="M973" s="15">
        <v>0</v>
      </c>
      <c r="N973" s="15">
        <v>0</v>
      </c>
      <c r="O973" s="19">
        <v>188.939764</v>
      </c>
      <c r="P973" s="19">
        <v>52.853061363874687</v>
      </c>
      <c r="Q973" s="20">
        <v>3.574812113516308</v>
      </c>
      <c r="R973" s="21">
        <v>0.25</v>
      </c>
      <c r="S973" s="22">
        <v>0.17199999999999999</v>
      </c>
      <c r="T973" s="22">
        <v>0.82799999999999996</v>
      </c>
      <c r="U973" s="19">
        <v>0</v>
      </c>
      <c r="V973" s="19">
        <v>9.0907265545864462</v>
      </c>
      <c r="W973" s="19">
        <v>43.762334809288241</v>
      </c>
      <c r="X973" s="19">
        <v>3437.7216702905012</v>
      </c>
      <c r="Y973" s="19">
        <v>0</v>
      </c>
      <c r="Z973" s="19">
        <v>3437.7216702905012</v>
      </c>
      <c r="AA973">
        <v>63.591337078182605</v>
      </c>
      <c r="AB973">
        <v>1</v>
      </c>
      <c r="AC973">
        <v>0.17299999999999999</v>
      </c>
      <c r="AD973">
        <v>0.82699999999999996</v>
      </c>
      <c r="AE973">
        <v>0</v>
      </c>
      <c r="AF973">
        <v>11.001301314525589</v>
      </c>
      <c r="AG973">
        <v>52.590035763657013</v>
      </c>
      <c r="AH973">
        <v>17770.924098230596</v>
      </c>
      <c r="AI973">
        <v>0</v>
      </c>
      <c r="AJ973">
        <v>16996.826521160401</v>
      </c>
      <c r="AK973">
        <v>13465.157128405701</v>
      </c>
      <c r="AL973">
        <v>39.639796022906012</v>
      </c>
      <c r="AM973" s="19">
        <v>50.378071737213929</v>
      </c>
      <c r="AN973">
        <v>0.86470400000000003</v>
      </c>
      <c r="AO973">
        <v>0.5728664</v>
      </c>
      <c r="AP973">
        <v>0.19455839999999999</v>
      </c>
      <c r="AQ973">
        <v>1</v>
      </c>
      <c r="AR973">
        <v>0</v>
      </c>
      <c r="AS973">
        <v>2</v>
      </c>
      <c r="AT973">
        <v>1.48</v>
      </c>
      <c r="AU973">
        <v>1</v>
      </c>
      <c r="AV973">
        <v>2</v>
      </c>
      <c r="AW973">
        <v>1.5</v>
      </c>
      <c r="AX973">
        <v>1</v>
      </c>
      <c r="AY973">
        <v>2</v>
      </c>
      <c r="AZ973">
        <v>0.6</v>
      </c>
      <c r="BA973">
        <v>0.3</v>
      </c>
      <c r="BB973">
        <v>0.8</v>
      </c>
      <c r="BC973" s="27">
        <v>0.39523151443258681</v>
      </c>
      <c r="BD973" s="28">
        <v>0.64894094040334949</v>
      </c>
      <c r="BE973" s="28">
        <v>0.3571194717148376</v>
      </c>
      <c r="BF973" s="28">
        <f t="shared" si="166"/>
        <v>0.82387118432778661</v>
      </c>
      <c r="BG973" s="29" t="s">
        <v>106</v>
      </c>
      <c r="BH973">
        <v>0.38804660643258682</v>
      </c>
      <c r="BI973">
        <v>0.47144063630334948</v>
      </c>
      <c r="BJ973">
        <v>0.33135794543883768</v>
      </c>
      <c r="BK973">
        <f t="shared" si="167"/>
        <v>0.79810965805178657</v>
      </c>
      <c r="BL973" t="s">
        <v>106</v>
      </c>
      <c r="BM973" s="27">
        <v>0.4038088464325868</v>
      </c>
      <c r="BN973" s="28">
        <v>0.76733348760334952</v>
      </c>
      <c r="BO973" s="28">
        <v>0.38143115448883763</v>
      </c>
      <c r="BP973" s="28">
        <f t="shared" si="168"/>
        <v>0.84818286710178659</v>
      </c>
      <c r="BQ973" s="29" t="s">
        <v>106</v>
      </c>
      <c r="BR973">
        <v>0.30251022336867484</v>
      </c>
      <c r="BS973">
        <v>0.64894094040334949</v>
      </c>
      <c r="BT973">
        <v>0.28730882519179046</v>
      </c>
      <c r="BU973">
        <f t="shared" si="169"/>
        <v>0.75406053780473936</v>
      </c>
      <c r="BV973" t="s">
        <v>106</v>
      </c>
      <c r="BW973" s="27">
        <v>0.29532531536867479</v>
      </c>
      <c r="BX973" s="28">
        <v>0.47144063630334948</v>
      </c>
      <c r="BY973" s="28">
        <v>0.26154729891579048</v>
      </c>
      <c r="BZ973" s="28">
        <f t="shared" si="170"/>
        <v>0.72829901152873944</v>
      </c>
      <c r="CA973" s="29" t="s">
        <v>106</v>
      </c>
      <c r="CB973">
        <v>0.31108755536867483</v>
      </c>
      <c r="CC973">
        <v>0.76733348760334952</v>
      </c>
      <c r="CD973">
        <v>0.31162050796579044</v>
      </c>
      <c r="CE973">
        <f t="shared" si="171"/>
        <v>0.77783926798162373</v>
      </c>
      <c r="CF973" t="s">
        <v>107</v>
      </c>
      <c r="CG973" s="27">
        <v>0.18231595717471483</v>
      </c>
      <c r="CH973" s="28">
        <v>0.64894094040334949</v>
      </c>
      <c r="CI973" s="28">
        <v>0.19681354266191445</v>
      </c>
      <c r="CJ973" s="28">
        <f t="shared" si="172"/>
        <v>0.64906766978766384</v>
      </c>
      <c r="CK973" s="29" t="s">
        <v>107</v>
      </c>
      <c r="CL973">
        <v>0.17513104917471481</v>
      </c>
      <c r="CM973">
        <v>0.47144063630334948</v>
      </c>
      <c r="CN973">
        <v>0.17105201638591447</v>
      </c>
      <c r="CO973">
        <f t="shared" si="173"/>
        <v>0.6378037289988634</v>
      </c>
      <c r="CP973" t="s">
        <v>106</v>
      </c>
      <c r="CQ973" s="27">
        <v>0.19089328917471482</v>
      </c>
      <c r="CR973" s="28">
        <v>0.76733348760334952</v>
      </c>
      <c r="CS973" s="28">
        <v>0.22112522543591445</v>
      </c>
      <c r="CT973" s="28">
        <f t="shared" si="174"/>
        <v>0.65764500178766383</v>
      </c>
      <c r="CU973" s="29" t="s">
        <v>107</v>
      </c>
      <c r="CV973">
        <v>48752.097698585698</v>
      </c>
      <c r="CW973">
        <v>7948.9171347728297</v>
      </c>
      <c r="CX973">
        <v>0.46675171261294895</v>
      </c>
      <c r="CY973">
        <f t="shared" si="165"/>
        <v>1.1156926530162985</v>
      </c>
      <c r="CZ973">
        <f t="shared" si="175"/>
        <v>0.86198322704553576</v>
      </c>
    </row>
    <row r="974" spans="1:104" x14ac:dyDescent="0.25">
      <c r="A974">
        <v>1</v>
      </c>
      <c r="B974" s="15">
        <v>14316</v>
      </c>
      <c r="C974" s="15">
        <v>-62.48643371</v>
      </c>
      <c r="D974" s="15">
        <v>-17.103663189999999</v>
      </c>
      <c r="E974" s="15">
        <v>258</v>
      </c>
      <c r="F974" s="15">
        <v>0</v>
      </c>
      <c r="G974" s="15">
        <v>0</v>
      </c>
      <c r="H974" s="17">
        <v>2</v>
      </c>
      <c r="I974" s="19">
        <v>0</v>
      </c>
      <c r="J974" s="19">
        <v>0</v>
      </c>
      <c r="K974" s="19">
        <v>0</v>
      </c>
      <c r="L974" s="15">
        <v>0</v>
      </c>
      <c r="M974" s="15">
        <v>0</v>
      </c>
      <c r="N974" s="15">
        <v>0</v>
      </c>
      <c r="O974" s="19">
        <v>773.92634099999998</v>
      </c>
      <c r="P974" s="19">
        <v>216.49427054895628</v>
      </c>
      <c r="Q974" s="20">
        <v>3.5748121141385609</v>
      </c>
      <c r="R974" s="21">
        <v>0.95299999999999996</v>
      </c>
      <c r="S974" s="22">
        <v>0.48699999999999999</v>
      </c>
      <c r="T974" s="22">
        <v>0.51400000000000001</v>
      </c>
      <c r="U974" s="19">
        <v>0</v>
      </c>
      <c r="V974" s="19">
        <v>105.43270975734171</v>
      </c>
      <c r="W974" s="19">
        <v>111.27805506216353</v>
      </c>
      <c r="X974" s="19">
        <v>118752.08135196837</v>
      </c>
      <c r="Y974" s="19">
        <v>0</v>
      </c>
      <c r="Z974" s="19">
        <v>118752.08135196837</v>
      </c>
      <c r="AA974">
        <v>260.47989998186102</v>
      </c>
      <c r="AB974">
        <v>1</v>
      </c>
      <c r="AC974">
        <v>0.48799999999999999</v>
      </c>
      <c r="AD974">
        <v>0.51200000000000001</v>
      </c>
      <c r="AE974">
        <v>0</v>
      </c>
      <c r="AF974">
        <v>127.11419119114818</v>
      </c>
      <c r="AG974">
        <v>133.36570879071286</v>
      </c>
      <c r="AH974">
        <v>160674.98414139511</v>
      </c>
      <c r="AI974">
        <v>0</v>
      </c>
      <c r="AJ974">
        <v>153676.01685004</v>
      </c>
      <c r="AK974">
        <v>31953.426188735601</v>
      </c>
      <c r="AL974">
        <v>10.175230715800954</v>
      </c>
      <c r="AM974" s="19">
        <v>54.160860148705694</v>
      </c>
      <c r="AN974">
        <v>0.84313600000000011</v>
      </c>
      <c r="AO974">
        <v>0.55857760000000001</v>
      </c>
      <c r="AP974">
        <v>0.1897056</v>
      </c>
      <c r="AQ974">
        <v>1</v>
      </c>
      <c r="AR974">
        <v>0</v>
      </c>
      <c r="AS974">
        <v>2</v>
      </c>
      <c r="AT974">
        <v>1.48</v>
      </c>
      <c r="AU974">
        <v>1</v>
      </c>
      <c r="AV974">
        <v>2</v>
      </c>
      <c r="AW974">
        <v>1.5</v>
      </c>
      <c r="AX974">
        <v>1</v>
      </c>
      <c r="AY974">
        <v>2</v>
      </c>
      <c r="AZ974">
        <v>0.6</v>
      </c>
      <c r="BA974">
        <v>0.3</v>
      </c>
      <c r="BB974">
        <v>0.8</v>
      </c>
      <c r="BC974" s="27">
        <v>0.38353979570900881</v>
      </c>
      <c r="BD974" s="28">
        <v>0.64374109999772833</v>
      </c>
      <c r="BE974" s="28">
        <v>0.34707032911576968</v>
      </c>
      <c r="BF974" s="28">
        <f t="shared" si="166"/>
        <v>0.78892915189899315</v>
      </c>
      <c r="BG974" s="29" t="s">
        <v>106</v>
      </c>
      <c r="BH974">
        <v>0.37635488770900882</v>
      </c>
      <c r="BI974">
        <v>0.46624079589772832</v>
      </c>
      <c r="BJ974">
        <v>0.32130880283976976</v>
      </c>
      <c r="BK974">
        <f t="shared" si="167"/>
        <v>0.76316762562299323</v>
      </c>
      <c r="BL974" t="s">
        <v>106</v>
      </c>
      <c r="BM974" s="27">
        <v>0.39211712770900881</v>
      </c>
      <c r="BN974" s="28">
        <v>0.76213364719772836</v>
      </c>
      <c r="BO974" s="28">
        <v>0.37138201188976971</v>
      </c>
      <c r="BP974" s="28">
        <f t="shared" si="168"/>
        <v>0.81324083467299313</v>
      </c>
      <c r="BQ974" s="29" t="s">
        <v>106</v>
      </c>
      <c r="BR974">
        <v>0.29313121836640077</v>
      </c>
      <c r="BS974">
        <v>0.64374109999772833</v>
      </c>
      <c r="BT974">
        <v>0.2790009443704049</v>
      </c>
      <c r="BU974">
        <f t="shared" si="169"/>
        <v>0.72085976715362832</v>
      </c>
      <c r="BV974" t="s">
        <v>106</v>
      </c>
      <c r="BW974" s="27">
        <v>0.28594631036640072</v>
      </c>
      <c r="BX974" s="28">
        <v>0.46624079589772832</v>
      </c>
      <c r="BY974" s="28">
        <v>0.25323941809440492</v>
      </c>
      <c r="BZ974" s="28">
        <f t="shared" si="170"/>
        <v>0.69509824087762839</v>
      </c>
      <c r="CA974" s="29" t="s">
        <v>106</v>
      </c>
      <c r="CB974">
        <v>0.30170855036640076</v>
      </c>
      <c r="CC974">
        <v>0.76213364719772836</v>
      </c>
      <c r="CD974">
        <v>0.30331262714440493</v>
      </c>
      <c r="CE974">
        <f t="shared" si="171"/>
        <v>0.74356737314962418</v>
      </c>
      <c r="CF974" t="s">
        <v>107</v>
      </c>
      <c r="CG974" s="27">
        <v>0.17593491440376074</v>
      </c>
      <c r="CH974" s="28">
        <v>0.64374109999772833</v>
      </c>
      <c r="CI974" s="28">
        <v>0.19076285303382087</v>
      </c>
      <c r="CJ974" s="28">
        <f t="shared" si="172"/>
        <v>0.61779373718698416</v>
      </c>
      <c r="CK974" s="29" t="s">
        <v>107</v>
      </c>
      <c r="CL974">
        <v>0.16875000640376078</v>
      </c>
      <c r="CM974">
        <v>0.46624079589772832</v>
      </c>
      <c r="CN974">
        <v>0.16500132675782087</v>
      </c>
      <c r="CO974">
        <f t="shared" si="173"/>
        <v>0.60686014954104439</v>
      </c>
      <c r="CP974" t="s">
        <v>106</v>
      </c>
      <c r="CQ974" s="27">
        <v>0.18451224640376077</v>
      </c>
      <c r="CR974" s="28">
        <v>0.76213364719772836</v>
      </c>
      <c r="CS974" s="28">
        <v>0.21507453580782088</v>
      </c>
      <c r="CT974" s="28">
        <f t="shared" si="174"/>
        <v>0.62637106918698426</v>
      </c>
      <c r="CU974" s="29" t="s">
        <v>107</v>
      </c>
      <c r="CV974">
        <v>94818.019442221994</v>
      </c>
      <c r="CW974">
        <v>32559.9874977326</v>
      </c>
      <c r="CX974">
        <v>0.44185882278322347</v>
      </c>
      <c r="CY974">
        <f t="shared" si="165"/>
        <v>1.0855999227809519</v>
      </c>
      <c r="CZ974">
        <f t="shared" si="175"/>
        <v>0.82539861849223228</v>
      </c>
    </row>
    <row r="975" spans="1:104" x14ac:dyDescent="0.25">
      <c r="A975">
        <v>1</v>
      </c>
      <c r="B975" s="15">
        <v>14317</v>
      </c>
      <c r="C975" s="15">
        <v>-63.531872790000001</v>
      </c>
      <c r="D975" s="15">
        <v>-17.437282379999999</v>
      </c>
      <c r="E975" s="15">
        <v>313</v>
      </c>
      <c r="F975" s="15">
        <v>0</v>
      </c>
      <c r="G975" s="15">
        <v>0</v>
      </c>
      <c r="H975" s="17">
        <v>3</v>
      </c>
      <c r="I975" s="19">
        <v>1</v>
      </c>
      <c r="J975" s="19">
        <v>5</v>
      </c>
      <c r="K975" s="19">
        <v>1</v>
      </c>
      <c r="L975" s="15">
        <v>0</v>
      </c>
      <c r="M975" s="15">
        <v>1.9414993466458099</v>
      </c>
      <c r="N975" s="15">
        <v>1.2032</v>
      </c>
      <c r="O975" s="19">
        <v>167.13902200000001</v>
      </c>
      <c r="P975" s="19">
        <v>46.754631187381158</v>
      </c>
      <c r="Q975" s="20">
        <v>3.5748121149784624</v>
      </c>
      <c r="R975" s="21">
        <v>4.2999999999999997E-2</v>
      </c>
      <c r="S975" s="22">
        <v>0.33</v>
      </c>
      <c r="T975" s="22">
        <v>0.66899999999999993</v>
      </c>
      <c r="U975" s="19">
        <v>0</v>
      </c>
      <c r="V975" s="19">
        <v>15.429028291835783</v>
      </c>
      <c r="W975" s="19">
        <v>31.27884826435799</v>
      </c>
      <c r="X975" s="19">
        <v>840.85426965412478</v>
      </c>
      <c r="Y975" s="19">
        <v>2507.1749999999997</v>
      </c>
      <c r="Z975" s="19">
        <v>3348.0292696541246</v>
      </c>
      <c r="AA975">
        <v>56.253875127871353</v>
      </c>
      <c r="AB975">
        <v>1</v>
      </c>
      <c r="AC975">
        <v>0.33800000000000002</v>
      </c>
      <c r="AD975">
        <v>0.66199999999999992</v>
      </c>
      <c r="AE975">
        <v>0</v>
      </c>
      <c r="AF975">
        <v>19.013809793220517</v>
      </c>
      <c r="AG975">
        <v>37.240065334650829</v>
      </c>
      <c r="AH975">
        <v>25661.986137265067</v>
      </c>
      <c r="AI975">
        <v>3715.9316436592444</v>
      </c>
      <c r="AJ975">
        <v>31022.501058695001</v>
      </c>
      <c r="AK975">
        <v>29913.792361437299</v>
      </c>
      <c r="AL975">
        <v>44.744182046323765</v>
      </c>
      <c r="AM975" s="19">
        <v>54.243425986813961</v>
      </c>
      <c r="AN975">
        <v>0.80359466666666668</v>
      </c>
      <c r="AO975">
        <v>0.53238146666666675</v>
      </c>
      <c r="AP975">
        <v>0.18080879999999999</v>
      </c>
      <c r="AQ975">
        <v>1</v>
      </c>
      <c r="AR975">
        <v>0</v>
      </c>
      <c r="AS975">
        <v>2</v>
      </c>
      <c r="AT975">
        <v>1.48</v>
      </c>
      <c r="AU975">
        <v>1</v>
      </c>
      <c r="AV975">
        <v>2</v>
      </c>
      <c r="AW975">
        <v>1.5</v>
      </c>
      <c r="AX975">
        <v>1</v>
      </c>
      <c r="AY975">
        <v>2</v>
      </c>
      <c r="AZ975">
        <v>0.6</v>
      </c>
      <c r="BA975">
        <v>0.3</v>
      </c>
      <c r="BB975">
        <v>0.8</v>
      </c>
      <c r="BC975" s="27">
        <v>0.37087880853747907</v>
      </c>
      <c r="BD975" s="28">
        <v>0.65659556533802355</v>
      </c>
      <c r="BE975" s="28">
        <v>0.33948417649063428</v>
      </c>
      <c r="BF975" s="28">
        <f t="shared" si="166"/>
        <v>0.53627303287599126</v>
      </c>
      <c r="BG975" s="29" t="s">
        <v>106</v>
      </c>
      <c r="BH975">
        <v>0.36369390053747908</v>
      </c>
      <c r="BI975">
        <v>0.4790952612380236</v>
      </c>
      <c r="BJ975">
        <v>0.3137226502146343</v>
      </c>
      <c r="BK975">
        <f t="shared" si="167"/>
        <v>0.51051150659999134</v>
      </c>
      <c r="BL975" t="s">
        <v>106</v>
      </c>
      <c r="BM975" s="27">
        <v>0.37945614053747906</v>
      </c>
      <c r="BN975" s="28">
        <v>0.77498811253802358</v>
      </c>
      <c r="BO975" s="28">
        <v>0.36379585926463431</v>
      </c>
      <c r="BP975" s="28">
        <f t="shared" si="168"/>
        <v>0.56058471564999135</v>
      </c>
      <c r="BQ975" s="29" t="s">
        <v>106</v>
      </c>
      <c r="BR975">
        <v>0.28471020635059507</v>
      </c>
      <c r="BS975">
        <v>0.65659556533802355</v>
      </c>
      <c r="BT975">
        <v>0.27460710500435392</v>
      </c>
      <c r="BU975">
        <f t="shared" si="169"/>
        <v>0.47139596138971096</v>
      </c>
      <c r="BV975" t="s">
        <v>106</v>
      </c>
      <c r="BW975" s="27">
        <v>0.27752529835059508</v>
      </c>
      <c r="BX975" s="28">
        <v>0.4790952612380236</v>
      </c>
      <c r="BY975" s="28">
        <v>0.24884557872835392</v>
      </c>
      <c r="BZ975" s="28">
        <f t="shared" si="170"/>
        <v>0.44563443511371092</v>
      </c>
      <c r="CA975" s="29" t="s">
        <v>106</v>
      </c>
      <c r="CB975">
        <v>0.29328753835059507</v>
      </c>
      <c r="CC975">
        <v>0.77498811253802358</v>
      </c>
      <c r="CD975">
        <v>0.29891878777835396</v>
      </c>
      <c r="CE975">
        <f t="shared" si="171"/>
        <v>0.4900763947359521</v>
      </c>
      <c r="CF975" t="s">
        <v>107</v>
      </c>
      <c r="CG975" s="27">
        <v>0.1730101664787084</v>
      </c>
      <c r="CH975" s="28">
        <v>0.65659556533802355</v>
      </c>
      <c r="CI975" s="28">
        <v>0.19050719752213857</v>
      </c>
      <c r="CJ975" s="28">
        <f t="shared" si="172"/>
        <v>0.36979902286406541</v>
      </c>
      <c r="CK975" s="29" t="s">
        <v>107</v>
      </c>
      <c r="CL975">
        <v>0.16582525847870841</v>
      </c>
      <c r="CM975">
        <v>0.4790952612380236</v>
      </c>
      <c r="CN975">
        <v>0.16474567124613856</v>
      </c>
      <c r="CO975">
        <f t="shared" si="173"/>
        <v>0.36153452763149563</v>
      </c>
      <c r="CP975" t="s">
        <v>106</v>
      </c>
      <c r="CQ975" s="27">
        <v>0.18158749847870839</v>
      </c>
      <c r="CR975" s="28">
        <v>0.77498811253802358</v>
      </c>
      <c r="CS975" s="28">
        <v>0.21481888029613855</v>
      </c>
      <c r="CT975" s="28">
        <f t="shared" si="174"/>
        <v>0.3783763548640654</v>
      </c>
      <c r="CU975" s="29" t="s">
        <v>107</v>
      </c>
      <c r="CV975">
        <v>46076.940169151298</v>
      </c>
      <c r="CW975">
        <v>7031.7343909839201</v>
      </c>
      <c r="CX975">
        <v>0.19678885638535704</v>
      </c>
      <c r="CY975">
        <f t="shared" si="165"/>
        <v>0.85338442172338058</v>
      </c>
      <c r="CZ975">
        <f t="shared" si="175"/>
        <v>0.56766766492283605</v>
      </c>
    </row>
    <row r="976" spans="1:104" x14ac:dyDescent="0.25">
      <c r="A976">
        <v>1</v>
      </c>
      <c r="B976" s="15">
        <v>14322</v>
      </c>
      <c r="C976" s="15">
        <v>-64.664126460000006</v>
      </c>
      <c r="D976" s="15">
        <v>-16.687069449999999</v>
      </c>
      <c r="E976" s="15">
        <v>199</v>
      </c>
      <c r="F976" s="15">
        <v>0</v>
      </c>
      <c r="G976" s="15">
        <v>0</v>
      </c>
      <c r="H976" s="17">
        <v>2</v>
      </c>
      <c r="I976" s="19">
        <v>0</v>
      </c>
      <c r="J976" s="19">
        <v>0</v>
      </c>
      <c r="K976" s="19">
        <v>0</v>
      </c>
      <c r="L976" s="15">
        <v>0</v>
      </c>
      <c r="M976" s="15">
        <v>0</v>
      </c>
      <c r="N976" s="15">
        <v>0</v>
      </c>
      <c r="O976" s="19">
        <v>174.405936</v>
      </c>
      <c r="P976" s="19">
        <v>48.787441236463167</v>
      </c>
      <c r="Q976" s="20">
        <v>3.5748121151648147</v>
      </c>
      <c r="R976" s="21">
        <v>2.1000000000000005E-2</v>
      </c>
      <c r="S976" s="22">
        <v>0.33500000000000002</v>
      </c>
      <c r="T976" s="22">
        <v>0.66500000000000004</v>
      </c>
      <c r="U976" s="19">
        <v>0</v>
      </c>
      <c r="V976" s="19">
        <v>16.343792814215163</v>
      </c>
      <c r="W976" s="19">
        <v>32.44364842224801</v>
      </c>
      <c r="X976" s="19">
        <v>433.72206015260099</v>
      </c>
      <c r="Y976" s="19">
        <v>0</v>
      </c>
      <c r="Z976" s="19">
        <v>433.72206015260099</v>
      </c>
      <c r="AA976">
        <v>58.699695777975094</v>
      </c>
      <c r="AB976">
        <v>1</v>
      </c>
      <c r="AC976">
        <v>0.34800000000000003</v>
      </c>
      <c r="AD976">
        <v>0.65199999999999991</v>
      </c>
      <c r="AE976">
        <v>0</v>
      </c>
      <c r="AF976">
        <v>20.427494130735333</v>
      </c>
      <c r="AG976">
        <v>38.272201647239754</v>
      </c>
      <c r="AH976">
        <v>27406.439493060829</v>
      </c>
      <c r="AI976">
        <v>0</v>
      </c>
      <c r="AJ976">
        <v>26212.620961905799</v>
      </c>
      <c r="AK976">
        <v>25755.109548218101</v>
      </c>
      <c r="AL976">
        <v>47.762904970497438</v>
      </c>
      <c r="AM976" s="19">
        <v>57.675159512009365</v>
      </c>
      <c r="AN976">
        <v>0.84313600000000011</v>
      </c>
      <c r="AO976">
        <v>0.55857760000000001</v>
      </c>
      <c r="AP976">
        <v>0.1897056</v>
      </c>
      <c r="AQ976">
        <v>1</v>
      </c>
      <c r="AR976">
        <v>0</v>
      </c>
      <c r="AS976">
        <v>2</v>
      </c>
      <c r="AT976">
        <v>1.48</v>
      </c>
      <c r="AU976">
        <v>1</v>
      </c>
      <c r="AV976">
        <v>2</v>
      </c>
      <c r="AW976">
        <v>1.5</v>
      </c>
      <c r="AX976">
        <v>1</v>
      </c>
      <c r="AY976">
        <v>2</v>
      </c>
      <c r="AZ976">
        <v>0.6</v>
      </c>
      <c r="BA976">
        <v>0.3</v>
      </c>
      <c r="BB976">
        <v>0.8</v>
      </c>
      <c r="BC976" s="27">
        <v>0.37961283976401278</v>
      </c>
      <c r="BD976" s="28">
        <v>0.66088472685448574</v>
      </c>
      <c r="BE976" s="28">
        <v>0.34635243622443568</v>
      </c>
      <c r="BF976" s="28">
        <f t="shared" si="166"/>
        <v>0.58014948054712812</v>
      </c>
      <c r="BG976" s="29" t="s">
        <v>106</v>
      </c>
      <c r="BH976">
        <v>0.37242793176401279</v>
      </c>
      <c r="BI976">
        <v>0.48338442275448579</v>
      </c>
      <c r="BJ976">
        <v>0.32059090994843575</v>
      </c>
      <c r="BK976">
        <f t="shared" si="167"/>
        <v>0.55438795427112819</v>
      </c>
      <c r="BL976" t="s">
        <v>106</v>
      </c>
      <c r="BM976" s="27">
        <v>0.38819017176401277</v>
      </c>
      <c r="BN976" s="28">
        <v>0.77927727405448577</v>
      </c>
      <c r="BO976" s="28">
        <v>0.37066411899843571</v>
      </c>
      <c r="BP976" s="28">
        <f t="shared" si="168"/>
        <v>0.60446116332112809</v>
      </c>
      <c r="BQ976" s="29" t="s">
        <v>106</v>
      </c>
      <c r="BR976">
        <v>0.28920426242140473</v>
      </c>
      <c r="BS976">
        <v>0.66088472685448574</v>
      </c>
      <c r="BT976">
        <v>0.27828305147907084</v>
      </c>
      <c r="BU976">
        <f t="shared" si="169"/>
        <v>0.51208009580176328</v>
      </c>
      <c r="BV976" t="s">
        <v>106</v>
      </c>
      <c r="BW976" s="27">
        <v>0.28201935442140469</v>
      </c>
      <c r="BX976" s="28">
        <v>0.48338442275448579</v>
      </c>
      <c r="BY976" s="28">
        <v>0.25252152520307086</v>
      </c>
      <c r="BZ976" s="28">
        <f t="shared" si="170"/>
        <v>0.4863185695257633</v>
      </c>
      <c r="CA976" s="29" t="s">
        <v>106</v>
      </c>
      <c r="CB976">
        <v>0.29778159442140473</v>
      </c>
      <c r="CC976">
        <v>0.77927727405448577</v>
      </c>
      <c r="CD976">
        <v>0.30259473425307087</v>
      </c>
      <c r="CE976">
        <f t="shared" si="171"/>
        <v>0.53157863874409716</v>
      </c>
      <c r="CF976" t="s">
        <v>107</v>
      </c>
      <c r="CG976" s="27">
        <v>0.17200795845876471</v>
      </c>
      <c r="CH976" s="28">
        <v>0.66088472685448574</v>
      </c>
      <c r="CI976" s="28">
        <v>0.19004496014248684</v>
      </c>
      <c r="CJ976" s="28">
        <f t="shared" si="172"/>
        <v>0.40580500278145715</v>
      </c>
      <c r="CK976" s="29" t="s">
        <v>107</v>
      </c>
      <c r="CL976">
        <v>0.16482305045876475</v>
      </c>
      <c r="CM976">
        <v>0.48338442275448579</v>
      </c>
      <c r="CN976">
        <v>0.16428343386648683</v>
      </c>
      <c r="CO976">
        <f t="shared" si="173"/>
        <v>0.39808047818917924</v>
      </c>
      <c r="CP976" t="s">
        <v>106</v>
      </c>
      <c r="CQ976" s="27">
        <v>0.18058529045876473</v>
      </c>
      <c r="CR976" s="28">
        <v>0.77927727405448577</v>
      </c>
      <c r="CS976" s="28">
        <v>0.21435664291648682</v>
      </c>
      <c r="CT976" s="28">
        <f t="shared" si="174"/>
        <v>0.41438233478145714</v>
      </c>
      <c r="CU976" s="29" t="s">
        <v>107</v>
      </c>
      <c r="CV976">
        <v>46987.058830504699</v>
      </c>
      <c r="CW976">
        <v>7337.4619722468897</v>
      </c>
      <c r="CX976">
        <v>0.23379704432269244</v>
      </c>
      <c r="CY976">
        <f t="shared" si="165"/>
        <v>0.89468177117717818</v>
      </c>
      <c r="CZ976">
        <f t="shared" si="175"/>
        <v>0.61340988408670527</v>
      </c>
    </row>
    <row r="977" spans="1:104" x14ac:dyDescent="0.25">
      <c r="A977">
        <v>1</v>
      </c>
      <c r="B977" s="15">
        <v>14336</v>
      </c>
      <c r="C977" s="15">
        <v>-63.623269430000001</v>
      </c>
      <c r="D977" s="15">
        <v>-17.484687430000001</v>
      </c>
      <c r="E977" s="15">
        <v>400</v>
      </c>
      <c r="F977" s="15">
        <v>0</v>
      </c>
      <c r="G977" s="15">
        <v>0</v>
      </c>
      <c r="H977" s="17">
        <v>0</v>
      </c>
      <c r="I977" s="19">
        <v>0</v>
      </c>
      <c r="J977" s="19">
        <v>0</v>
      </c>
      <c r="K977" s="19">
        <v>1</v>
      </c>
      <c r="L977" s="15">
        <v>0</v>
      </c>
      <c r="M977" s="15">
        <v>0</v>
      </c>
      <c r="N977" s="15">
        <v>1.2032</v>
      </c>
      <c r="O977" s="19">
        <v>178.03939299999999</v>
      </c>
      <c r="P977" s="19">
        <v>49.803846290251677</v>
      </c>
      <c r="Q977" s="20">
        <v>3.5748121131529635</v>
      </c>
      <c r="R977" s="21">
        <v>0</v>
      </c>
      <c r="S977" s="22">
        <v>0.41700000000000004</v>
      </c>
      <c r="T977" s="22">
        <v>0.58299999999999996</v>
      </c>
      <c r="U977" s="19">
        <v>0</v>
      </c>
      <c r="V977" s="19">
        <v>20.768203903034951</v>
      </c>
      <c r="W977" s="19">
        <v>29.035642387216726</v>
      </c>
      <c r="X977" s="19">
        <v>0</v>
      </c>
      <c r="Y977" s="19">
        <v>1560</v>
      </c>
      <c r="Z977" s="19">
        <v>1560</v>
      </c>
      <c r="AA977">
        <v>59.922606088403221</v>
      </c>
      <c r="AB977">
        <v>1</v>
      </c>
      <c r="AC977">
        <v>0.41900000000000004</v>
      </c>
      <c r="AD977">
        <v>0.58099999999999996</v>
      </c>
      <c r="AE977">
        <v>0</v>
      </c>
      <c r="AF977">
        <v>25.107571951040953</v>
      </c>
      <c r="AG977">
        <v>34.815034137362268</v>
      </c>
      <c r="AH977">
        <v>32534.279678885483</v>
      </c>
      <c r="AI977">
        <v>1876.992</v>
      </c>
      <c r="AJ977">
        <v>32994.085547502596</v>
      </c>
      <c r="AK977">
        <v>32994.085547502596</v>
      </c>
      <c r="AL977">
        <v>49.803846290251677</v>
      </c>
      <c r="AM977" s="19">
        <v>59.922606088403221</v>
      </c>
      <c r="AN977">
        <v>0.8</v>
      </c>
      <c r="AO977">
        <v>0.53</v>
      </c>
      <c r="AP977">
        <v>0.18</v>
      </c>
      <c r="AQ977">
        <v>1</v>
      </c>
      <c r="AR977">
        <v>0</v>
      </c>
      <c r="AS977">
        <v>2</v>
      </c>
      <c r="AT977">
        <v>1.48</v>
      </c>
      <c r="AU977">
        <v>1</v>
      </c>
      <c r="AV977">
        <v>2</v>
      </c>
      <c r="AW977">
        <v>1.5</v>
      </c>
      <c r="AX977">
        <v>1</v>
      </c>
      <c r="AY977">
        <v>2</v>
      </c>
      <c r="AZ977">
        <v>0.6</v>
      </c>
      <c r="BA977">
        <v>0.3</v>
      </c>
      <c r="BB977">
        <v>0.8</v>
      </c>
      <c r="BC977" s="27">
        <v>0.36363799680794012</v>
      </c>
      <c r="BD977" s="28">
        <v>0.6559494877169707</v>
      </c>
      <c r="BE977" s="28">
        <v>0.33336046612149178</v>
      </c>
      <c r="BF977" s="28">
        <f t="shared" si="166"/>
        <v>0.51788032357568992</v>
      </c>
      <c r="BG977" s="29" t="s">
        <v>106</v>
      </c>
      <c r="BH977">
        <v>0.35645308880794013</v>
      </c>
      <c r="BI977">
        <v>0.47844918361697064</v>
      </c>
      <c r="BJ977">
        <v>0.30759893984549186</v>
      </c>
      <c r="BK977">
        <f t="shared" si="167"/>
        <v>0.49211879729968994</v>
      </c>
      <c r="BL977" t="s">
        <v>106</v>
      </c>
      <c r="BM977" s="27">
        <v>0.37221532880794012</v>
      </c>
      <c r="BN977" s="28">
        <v>0.77434203491697073</v>
      </c>
      <c r="BO977" s="28">
        <v>0.35767214889549181</v>
      </c>
      <c r="BP977" s="28">
        <f t="shared" si="168"/>
        <v>0.54219200634968989</v>
      </c>
      <c r="BQ977" s="29" t="s">
        <v>106</v>
      </c>
      <c r="BR977">
        <v>0.2778548469079401</v>
      </c>
      <c r="BS977">
        <v>0.6559494877169707</v>
      </c>
      <c r="BT977">
        <v>0.26877360493149177</v>
      </c>
      <c r="BU977">
        <f t="shared" si="169"/>
        <v>0.45329346238568985</v>
      </c>
      <c r="BV977" t="s">
        <v>106</v>
      </c>
      <c r="BW977" s="27">
        <v>0.27066993890794011</v>
      </c>
      <c r="BX977" s="28">
        <v>0.47844918361697064</v>
      </c>
      <c r="BY977" s="28">
        <v>0.24301207865549176</v>
      </c>
      <c r="BZ977" s="28">
        <f t="shared" si="170"/>
        <v>0.42753193610968987</v>
      </c>
      <c r="CA977" s="29" t="s">
        <v>106</v>
      </c>
      <c r="CB977">
        <v>0.28643217890794009</v>
      </c>
      <c r="CC977">
        <v>0.77434203491697073</v>
      </c>
      <c r="CD977">
        <v>0.2930852877054918</v>
      </c>
      <c r="CE977">
        <f t="shared" si="171"/>
        <v>0.47095203636213817</v>
      </c>
      <c r="CF977" t="s">
        <v>107</v>
      </c>
      <c r="CG977" s="27">
        <v>0.1666544674079401</v>
      </c>
      <c r="CH977" s="28">
        <v>0.6559494877169707</v>
      </c>
      <c r="CI977" s="28">
        <v>0.18504989598149177</v>
      </c>
      <c r="CJ977" s="28">
        <f t="shared" si="172"/>
        <v>0.35117432486213818</v>
      </c>
      <c r="CK977" s="29" t="s">
        <v>107</v>
      </c>
      <c r="CL977">
        <v>0.15946955940794011</v>
      </c>
      <c r="CM977">
        <v>0.47844918361697064</v>
      </c>
      <c r="CN977">
        <v>0.15928836970549176</v>
      </c>
      <c r="CO977">
        <f t="shared" si="173"/>
        <v>0.34380822715968984</v>
      </c>
      <c r="CP977" t="s">
        <v>106</v>
      </c>
      <c r="CQ977" s="27">
        <v>0.17523179940794009</v>
      </c>
      <c r="CR977" s="28">
        <v>0.77434203491697073</v>
      </c>
      <c r="CS977" s="28">
        <v>0.20936157875549177</v>
      </c>
      <c r="CT977" s="28">
        <f t="shared" si="174"/>
        <v>0.35975165686213817</v>
      </c>
      <c r="CU977" s="29" t="s">
        <v>107</v>
      </c>
      <c r="CV977">
        <v>47435.006486798098</v>
      </c>
      <c r="CW977">
        <v>7490.3257610503997</v>
      </c>
      <c r="CX977">
        <v>0.18451985745419808</v>
      </c>
      <c r="CY977">
        <f t="shared" si="165"/>
        <v>0.84046934517116878</v>
      </c>
      <c r="CZ977">
        <f t="shared" si="175"/>
        <v>0.54815785426213814</v>
      </c>
    </row>
    <row r="978" spans="1:104" x14ac:dyDescent="0.25">
      <c r="A978">
        <v>1</v>
      </c>
      <c r="B978" s="15">
        <v>14337</v>
      </c>
      <c r="C978" s="15">
        <v>-64.032016859999999</v>
      </c>
      <c r="D978" s="15">
        <v>-17.98102922</v>
      </c>
      <c r="E978" s="15">
        <v>1161</v>
      </c>
      <c r="F978" s="15">
        <v>1</v>
      </c>
      <c r="G978" s="15">
        <v>0</v>
      </c>
      <c r="H978" s="17">
        <v>4</v>
      </c>
      <c r="I978" s="19">
        <v>1</v>
      </c>
      <c r="J978" s="19">
        <v>4</v>
      </c>
      <c r="K978" s="19">
        <v>1</v>
      </c>
      <c r="L978" s="15">
        <v>0</v>
      </c>
      <c r="M978" s="15">
        <v>1.9414993466458099</v>
      </c>
      <c r="N978" s="15">
        <v>1.2032</v>
      </c>
      <c r="O978" s="19">
        <v>708.52411500000005</v>
      </c>
      <c r="P978" s="19">
        <v>198.1989800779707</v>
      </c>
      <c r="Q978" s="20">
        <v>3.5748121141757108</v>
      </c>
      <c r="R978" s="21">
        <v>0.94899999999999995</v>
      </c>
      <c r="S978" s="22">
        <v>0.505</v>
      </c>
      <c r="T978" s="22">
        <v>0.49399999999999999</v>
      </c>
      <c r="U978" s="19">
        <v>0</v>
      </c>
      <c r="V978" s="19">
        <v>100.0904849393752</v>
      </c>
      <c r="W978" s="19">
        <v>97.910296158517525</v>
      </c>
      <c r="X978" s="19">
        <v>135376.87167299559</v>
      </c>
      <c r="Y978" s="19">
        <v>3930</v>
      </c>
      <c r="Z978" s="19">
        <v>139306.87167299559</v>
      </c>
      <c r="AA978">
        <v>238.46751407243229</v>
      </c>
      <c r="AB978">
        <v>1</v>
      </c>
      <c r="AC978">
        <v>0.50600000000000001</v>
      </c>
      <c r="AD978">
        <v>0.49399999999999999</v>
      </c>
      <c r="AE978">
        <v>0</v>
      </c>
      <c r="AF978">
        <v>120.66456212065074</v>
      </c>
      <c r="AG978">
        <v>117.80295195178155</v>
      </c>
      <c r="AH978">
        <v>183970.02276097925</v>
      </c>
      <c r="AI978">
        <v>6478.34545155057</v>
      </c>
      <c r="AJ978">
        <v>182434.67411566299</v>
      </c>
      <c r="AK978">
        <v>38539.645934720502</v>
      </c>
      <c r="AL978">
        <v>10.108147983976515</v>
      </c>
      <c r="AM978" s="19">
        <v>50.376681978438107</v>
      </c>
      <c r="AN978">
        <v>0.80718933333333343</v>
      </c>
      <c r="AO978">
        <v>0.53476293333333336</v>
      </c>
      <c r="AP978">
        <v>0.18161759999999999</v>
      </c>
      <c r="AQ978">
        <v>1</v>
      </c>
      <c r="AR978">
        <v>0</v>
      </c>
      <c r="AS978">
        <v>2</v>
      </c>
      <c r="AT978">
        <v>1.48</v>
      </c>
      <c r="AU978">
        <v>1</v>
      </c>
      <c r="AV978">
        <v>2</v>
      </c>
      <c r="AW978">
        <v>1.5</v>
      </c>
      <c r="AX978">
        <v>1</v>
      </c>
      <c r="AY978">
        <v>2</v>
      </c>
      <c r="AZ978">
        <v>0.6</v>
      </c>
      <c r="BA978">
        <v>0.3</v>
      </c>
      <c r="BB978">
        <v>0.8</v>
      </c>
      <c r="BC978" s="27">
        <v>0.36881594939832285</v>
      </c>
      <c r="BD978" s="28">
        <v>0.58363237403029278</v>
      </c>
      <c r="BE978" s="28">
        <v>0.31428434439909481</v>
      </c>
      <c r="BF978" s="28">
        <f t="shared" si="166"/>
        <v>0.36043080773471886</v>
      </c>
      <c r="BG978" s="29" t="s">
        <v>106</v>
      </c>
      <c r="BH978">
        <v>0.36086976099832291</v>
      </c>
      <c r="BI978">
        <v>0.41115221203029273</v>
      </c>
      <c r="BJ978">
        <v>0.27734283640709478</v>
      </c>
      <c r="BK978">
        <f t="shared" si="167"/>
        <v>0.32348929974271884</v>
      </c>
      <c r="BL978" t="s">
        <v>106</v>
      </c>
      <c r="BM978" s="27">
        <v>0.3782331209983229</v>
      </c>
      <c r="BN978" s="28">
        <v>0.70120184913029271</v>
      </c>
      <c r="BO978" s="28">
        <v>0.34685569035709479</v>
      </c>
      <c r="BP978" s="28">
        <f t="shared" si="168"/>
        <v>0.39300215369271885</v>
      </c>
      <c r="BQ978" s="29" t="s">
        <v>106</v>
      </c>
      <c r="BR978">
        <v>0.2821759961563709</v>
      </c>
      <c r="BS978">
        <v>0.58363237403029278</v>
      </c>
      <c r="BT978">
        <v>0.26052279782186277</v>
      </c>
      <c r="BU978">
        <f t="shared" si="169"/>
        <v>0.30666926115748683</v>
      </c>
      <c r="BV978" t="s">
        <v>106</v>
      </c>
      <c r="BW978" s="27">
        <v>0.2742298077563709</v>
      </c>
      <c r="BX978" s="28">
        <v>0.41115221203029273</v>
      </c>
      <c r="BY978" s="28">
        <v>0.22358128982986281</v>
      </c>
      <c r="BZ978" s="28">
        <f t="shared" si="170"/>
        <v>0.26972775316548686</v>
      </c>
      <c r="CA978" s="29" t="s">
        <v>106</v>
      </c>
      <c r="CB978">
        <v>0.2915931677563709</v>
      </c>
      <c r="CC978">
        <v>0.70120184913029271</v>
      </c>
      <c r="CD978">
        <v>0.29309414377986276</v>
      </c>
      <c r="CE978">
        <f t="shared" si="171"/>
        <v>0.33773963109199495</v>
      </c>
      <c r="CF978" t="s">
        <v>107</v>
      </c>
      <c r="CG978" s="27">
        <v>0.16986494565754423</v>
      </c>
      <c r="CH978" s="28">
        <v>0.58363237403029278</v>
      </c>
      <c r="CI978" s="28">
        <v>0.19083190411063608</v>
      </c>
      <c r="CJ978" s="28">
        <f t="shared" si="172"/>
        <v>0.21601140899316829</v>
      </c>
      <c r="CK978" s="29" t="s">
        <v>107</v>
      </c>
      <c r="CL978">
        <v>0.1619187572575442</v>
      </c>
      <c r="CM978">
        <v>0.41115221203029273</v>
      </c>
      <c r="CN978">
        <v>0.15389039611863614</v>
      </c>
      <c r="CO978">
        <f t="shared" si="173"/>
        <v>0.2000368594542602</v>
      </c>
      <c r="CP978" t="s">
        <v>106</v>
      </c>
      <c r="CQ978" s="27">
        <v>0.17928211725754423</v>
      </c>
      <c r="CR978" s="28">
        <v>0.70120184913029271</v>
      </c>
      <c r="CS978" s="28">
        <v>0.22340325006863612</v>
      </c>
      <c r="CT978" s="28">
        <f t="shared" si="174"/>
        <v>0.22542858059316828</v>
      </c>
      <c r="CU978" s="29" t="s">
        <v>107</v>
      </c>
      <c r="CV978">
        <v>9747.9113347660696</v>
      </c>
      <c r="CW978">
        <v>6297.0852469757301</v>
      </c>
      <c r="CX978">
        <v>4.6146463335624069E-2</v>
      </c>
      <c r="CY978">
        <f t="shared" si="165"/>
        <v>0.62977883736591689</v>
      </c>
      <c r="CZ978">
        <f t="shared" si="175"/>
        <v>0.41496241273394691</v>
      </c>
    </row>
    <row r="979" spans="1:104" x14ac:dyDescent="0.25">
      <c r="A979">
        <v>1</v>
      </c>
      <c r="B979" s="15">
        <v>14349</v>
      </c>
      <c r="C979" s="15">
        <v>-60.932955999999997</v>
      </c>
      <c r="D979" s="15">
        <v>-16.399084370000001</v>
      </c>
      <c r="E979" s="15">
        <v>430</v>
      </c>
      <c r="F979" s="15">
        <v>0</v>
      </c>
      <c r="G979" s="15">
        <v>0</v>
      </c>
      <c r="H979" s="17">
        <v>2</v>
      </c>
      <c r="I979" s="19">
        <v>0</v>
      </c>
      <c r="J979" s="19">
        <v>0</v>
      </c>
      <c r="K979" s="19">
        <v>1</v>
      </c>
      <c r="L979" s="15">
        <v>0</v>
      </c>
      <c r="M979" s="15">
        <v>0</v>
      </c>
      <c r="N979" s="15">
        <v>1.2032</v>
      </c>
      <c r="O979" s="19">
        <v>294.31001700000002</v>
      </c>
      <c r="P979" s="19">
        <v>82.32880710481129</v>
      </c>
      <c r="Q979" s="20">
        <v>3.5748121143710896</v>
      </c>
      <c r="R979" s="21">
        <v>0.14799999999999999</v>
      </c>
      <c r="S979" s="22">
        <v>0.32400000000000001</v>
      </c>
      <c r="T979" s="22">
        <v>0.67499999999999993</v>
      </c>
      <c r="U979" s="19">
        <v>0</v>
      </c>
      <c r="V979" s="19">
        <v>26.674533501958859</v>
      </c>
      <c r="W979" s="19">
        <v>55.571944795747612</v>
      </c>
      <c r="X979" s="19">
        <v>5022.9569225975301</v>
      </c>
      <c r="Y979" s="19">
        <v>1560</v>
      </c>
      <c r="Z979" s="19">
        <v>6582.9569225975301</v>
      </c>
      <c r="AA979">
        <v>99.055736607053277</v>
      </c>
      <c r="AB979">
        <v>1</v>
      </c>
      <c r="AC979">
        <v>0.32500000000000001</v>
      </c>
      <c r="AD979">
        <v>0.67500000000000004</v>
      </c>
      <c r="AE979">
        <v>0</v>
      </c>
      <c r="AF979">
        <v>32.193114397292319</v>
      </c>
      <c r="AG979">
        <v>66.862622209760971</v>
      </c>
      <c r="AH979">
        <v>43808.167196428025</v>
      </c>
      <c r="AI979">
        <v>1876.992</v>
      </c>
      <c r="AJ979">
        <v>43776.884970368301</v>
      </c>
      <c r="AK979">
        <v>38391.971096257497</v>
      </c>
      <c r="AL979">
        <v>70.144143653299224</v>
      </c>
      <c r="AM979" s="19">
        <v>86.871073155541211</v>
      </c>
      <c r="AN979">
        <v>0.82156800000000008</v>
      </c>
      <c r="AO979">
        <v>0.54428880000000002</v>
      </c>
      <c r="AP979">
        <v>0.18485279999999998</v>
      </c>
      <c r="AQ979">
        <v>1</v>
      </c>
      <c r="AR979">
        <v>0</v>
      </c>
      <c r="AS979">
        <v>2</v>
      </c>
      <c r="AT979">
        <v>1.48</v>
      </c>
      <c r="AU979">
        <v>1</v>
      </c>
      <c r="AV979">
        <v>2</v>
      </c>
      <c r="AW979">
        <v>1.5</v>
      </c>
      <c r="AX979">
        <v>1</v>
      </c>
      <c r="AY979">
        <v>2</v>
      </c>
      <c r="AZ979">
        <v>0.6</v>
      </c>
      <c r="BA979">
        <v>0.3</v>
      </c>
      <c r="BB979">
        <v>0.8</v>
      </c>
      <c r="BC979" s="27">
        <v>0.35242041257636297</v>
      </c>
      <c r="BD979" s="28">
        <v>0.62587068789085454</v>
      </c>
      <c r="BE979" s="28">
        <v>0.31863857585681349</v>
      </c>
      <c r="BF979" s="28">
        <f t="shared" si="166"/>
        <v>0.52736406223106513</v>
      </c>
      <c r="BG979" s="29" t="s">
        <v>106</v>
      </c>
      <c r="BH979">
        <v>0.34523550457636298</v>
      </c>
      <c r="BI979">
        <v>0.44837038379085453</v>
      </c>
      <c r="BJ979">
        <v>0.29287704958081351</v>
      </c>
      <c r="BK979">
        <f t="shared" si="167"/>
        <v>0.5016025359550651</v>
      </c>
      <c r="BL979" t="s">
        <v>106</v>
      </c>
      <c r="BM979" s="27">
        <v>0.36099774457636297</v>
      </c>
      <c r="BN979" s="28">
        <v>0.74426323509085457</v>
      </c>
      <c r="BO979" s="28">
        <v>0.34295025863081352</v>
      </c>
      <c r="BP979" s="28">
        <f t="shared" si="168"/>
        <v>0.55167574500506511</v>
      </c>
      <c r="BQ979" s="29" t="s">
        <v>106</v>
      </c>
      <c r="BR979">
        <v>0.26432454895505891</v>
      </c>
      <c r="BS979">
        <v>0.62587068789085454</v>
      </c>
      <c r="BT979">
        <v>0.25231045288913112</v>
      </c>
      <c r="BU979">
        <f t="shared" si="169"/>
        <v>0.46103593926338271</v>
      </c>
      <c r="BV979" t="s">
        <v>106</v>
      </c>
      <c r="BW979" s="27">
        <v>0.25713964095505892</v>
      </c>
      <c r="BX979" s="28">
        <v>0.44837038379085453</v>
      </c>
      <c r="BY979" s="28">
        <v>0.22654892661313111</v>
      </c>
      <c r="BZ979" s="28">
        <f t="shared" si="170"/>
        <v>0.43527441298738273</v>
      </c>
      <c r="CA979" s="29" t="s">
        <v>106</v>
      </c>
      <c r="CB979">
        <v>0.27290188095505891</v>
      </c>
      <c r="CC979">
        <v>0.74426323509085457</v>
      </c>
      <c r="CD979">
        <v>0.27662213566313115</v>
      </c>
      <c r="CE979">
        <f t="shared" si="171"/>
        <v>0.48162736732931055</v>
      </c>
      <c r="CF979" t="s">
        <v>107</v>
      </c>
      <c r="CG979" s="27">
        <v>0.15012620722373893</v>
      </c>
      <c r="CH979" s="28">
        <v>0.62587068789085454</v>
      </c>
      <c r="CI979" s="28">
        <v>0.1663295527458391</v>
      </c>
      <c r="CJ979" s="28">
        <f t="shared" si="172"/>
        <v>0.35885169359799052</v>
      </c>
      <c r="CK979" s="29" t="s">
        <v>107</v>
      </c>
      <c r="CL979">
        <v>0.14294129922373891</v>
      </c>
      <c r="CM979">
        <v>0.44837038379085453</v>
      </c>
      <c r="CN979">
        <v>0.1405680264698391</v>
      </c>
      <c r="CO979">
        <f t="shared" si="173"/>
        <v>0.34929351284409071</v>
      </c>
      <c r="CP979" t="s">
        <v>106</v>
      </c>
      <c r="CQ979" s="27">
        <v>0.15870353922373892</v>
      </c>
      <c r="CR979" s="28">
        <v>0.74426323509085457</v>
      </c>
      <c r="CS979" s="28">
        <v>0.19064123551983908</v>
      </c>
      <c r="CT979" s="28">
        <f t="shared" si="174"/>
        <v>0.36742902559799051</v>
      </c>
      <c r="CU979" s="29" t="s">
        <v>107</v>
      </c>
      <c r="CV979">
        <v>59913.2186606045</v>
      </c>
      <c r="CW979">
        <v>12381.967075881599</v>
      </c>
      <c r="CX979">
        <v>0.20872548637425162</v>
      </c>
      <c r="CY979">
        <f t="shared" si="165"/>
        <v>0.83459617426510613</v>
      </c>
      <c r="CZ979">
        <f t="shared" si="175"/>
        <v>0.56114589895061462</v>
      </c>
    </row>
    <row r="980" spans="1:104" x14ac:dyDescent="0.25">
      <c r="A980">
        <v>1</v>
      </c>
      <c r="B980" s="15">
        <v>14402</v>
      </c>
      <c r="C980" s="15">
        <v>-61.997703510000001</v>
      </c>
      <c r="D980" s="15">
        <v>-17.403048729999998</v>
      </c>
      <c r="E980" s="15">
        <v>271</v>
      </c>
      <c r="F980" s="15">
        <v>0</v>
      </c>
      <c r="G980" s="15">
        <v>0</v>
      </c>
      <c r="H980" s="17">
        <v>2</v>
      </c>
      <c r="I980" s="19">
        <v>0</v>
      </c>
      <c r="J980" s="19">
        <v>0</v>
      </c>
      <c r="K980" s="19">
        <v>0</v>
      </c>
      <c r="L980" s="15">
        <v>0</v>
      </c>
      <c r="M980" s="15">
        <v>0</v>
      </c>
      <c r="N980" s="15">
        <v>0</v>
      </c>
      <c r="O980" s="19">
        <v>850.22893799999997</v>
      </c>
      <c r="P980" s="19">
        <v>237.83877609356483</v>
      </c>
      <c r="Q980" s="20">
        <v>3.5748121141757108</v>
      </c>
      <c r="R980" s="21">
        <v>0.88500000000000001</v>
      </c>
      <c r="S980" s="22">
        <v>0.51100000000000001</v>
      </c>
      <c r="T980" s="22">
        <v>0.48899999999999999</v>
      </c>
      <c r="U980" s="19">
        <v>0</v>
      </c>
      <c r="V980" s="19">
        <v>121.53561458381164</v>
      </c>
      <c r="W980" s="19">
        <v>116.3031615097532</v>
      </c>
      <c r="X980" s="19">
        <v>126189.46180774679</v>
      </c>
      <c r="Y980" s="19">
        <v>0</v>
      </c>
      <c r="Z980" s="19">
        <v>126189.46180774679</v>
      </c>
      <c r="AA980">
        <v>286.16101688106926</v>
      </c>
      <c r="AB980">
        <v>1</v>
      </c>
      <c r="AC980">
        <v>0.51200000000000001</v>
      </c>
      <c r="AD980">
        <v>0.48799999999999999</v>
      </c>
      <c r="AE980">
        <v>0</v>
      </c>
      <c r="AF980">
        <v>146.51444064310746</v>
      </c>
      <c r="AG980">
        <v>139.6465762379618</v>
      </c>
      <c r="AH980">
        <v>183872.1432891346</v>
      </c>
      <c r="AI980">
        <v>0</v>
      </c>
      <c r="AJ980">
        <v>175862.71278684301</v>
      </c>
      <c r="AK980">
        <v>46505.922848036702</v>
      </c>
      <c r="AL980">
        <v>27.351459250759955</v>
      </c>
      <c r="AM980" s="19">
        <v>75.673700038264386</v>
      </c>
      <c r="AN980">
        <v>0.85392000000000001</v>
      </c>
      <c r="AO980">
        <v>0.56572200000000006</v>
      </c>
      <c r="AP980">
        <v>0.192132</v>
      </c>
      <c r="AQ980">
        <v>1</v>
      </c>
      <c r="AR980">
        <v>0</v>
      </c>
      <c r="AS980">
        <v>2</v>
      </c>
      <c r="AT980">
        <v>1.48</v>
      </c>
      <c r="AU980">
        <v>1</v>
      </c>
      <c r="AV980">
        <v>2</v>
      </c>
      <c r="AW980">
        <v>1.5</v>
      </c>
      <c r="AX980">
        <v>1</v>
      </c>
      <c r="AY980">
        <v>2</v>
      </c>
      <c r="AZ980">
        <v>0.6</v>
      </c>
      <c r="BA980">
        <v>0.3</v>
      </c>
      <c r="BB980">
        <v>0.8</v>
      </c>
      <c r="BC980" s="27">
        <v>0.36864462986742424</v>
      </c>
      <c r="BD980" s="28">
        <v>0.62917669906642204</v>
      </c>
      <c r="BE980" s="28">
        <v>0.33191622652593072</v>
      </c>
      <c r="BF980" s="28">
        <f t="shared" si="166"/>
        <v>0.65360794267595901</v>
      </c>
      <c r="BG980" s="29" t="s">
        <v>106</v>
      </c>
      <c r="BH980">
        <v>0.36145972186742426</v>
      </c>
      <c r="BI980">
        <v>0.45167639496642203</v>
      </c>
      <c r="BJ980">
        <v>0.3061547002499308</v>
      </c>
      <c r="BK980">
        <f t="shared" si="167"/>
        <v>0.62784641639995908</v>
      </c>
      <c r="BL980" t="s">
        <v>106</v>
      </c>
      <c r="BM980" s="27">
        <v>0.37722196186742424</v>
      </c>
      <c r="BN980" s="28">
        <v>0.74756924626642207</v>
      </c>
      <c r="BO980" s="28">
        <v>0.35622790929993076</v>
      </c>
      <c r="BP980" s="28">
        <f t="shared" si="168"/>
        <v>0.6779196254499591</v>
      </c>
      <c r="BQ980" s="29" t="s">
        <v>106</v>
      </c>
      <c r="BR980">
        <v>0.27707969566416429</v>
      </c>
      <c r="BS980">
        <v>0.62917669906642204</v>
      </c>
      <c r="BT980">
        <v>0.26297621089172479</v>
      </c>
      <c r="BU980">
        <f t="shared" si="169"/>
        <v>0.58466792704175308</v>
      </c>
      <c r="BV980" t="s">
        <v>106</v>
      </c>
      <c r="BW980" s="27">
        <v>0.2698947876641643</v>
      </c>
      <c r="BX980" s="28">
        <v>0.45167639496642203</v>
      </c>
      <c r="BY980" s="28">
        <v>0.23721468461572476</v>
      </c>
      <c r="BZ980" s="28">
        <f t="shared" si="170"/>
        <v>0.55890640076575304</v>
      </c>
      <c r="CA980" s="29" t="s">
        <v>106</v>
      </c>
      <c r="CB980">
        <v>0.28565702766416423</v>
      </c>
      <c r="CC980">
        <v>0.74756924626642207</v>
      </c>
      <c r="CD980">
        <v>0.28728789366572477</v>
      </c>
      <c r="CE980">
        <f t="shared" si="171"/>
        <v>0.60734874381419246</v>
      </c>
      <c r="CF980" t="s">
        <v>107</v>
      </c>
      <c r="CG980" s="27">
        <v>0.15838441058586422</v>
      </c>
      <c r="CH980" s="28">
        <v>0.62917669906642204</v>
      </c>
      <c r="CI980" s="28">
        <v>0.17360952395849472</v>
      </c>
      <c r="CJ980" s="28">
        <f t="shared" si="172"/>
        <v>0.48007612673589251</v>
      </c>
      <c r="CK980" s="29" t="s">
        <v>107</v>
      </c>
      <c r="CL980">
        <v>0.15119950258586423</v>
      </c>
      <c r="CM980">
        <v>0.45167639496642203</v>
      </c>
      <c r="CN980">
        <v>0.14784799768249474</v>
      </c>
      <c r="CO980">
        <f t="shared" si="173"/>
        <v>0.46953971383252302</v>
      </c>
      <c r="CP980" t="s">
        <v>106</v>
      </c>
      <c r="CQ980" s="27">
        <v>0.16696174258586424</v>
      </c>
      <c r="CR980" s="28">
        <v>0.74756924626642207</v>
      </c>
      <c r="CS980" s="28">
        <v>0.19792120673249475</v>
      </c>
      <c r="CT980" s="28">
        <f t="shared" si="174"/>
        <v>0.4886534587358925</v>
      </c>
      <c r="CU980" s="29" t="s">
        <v>107</v>
      </c>
      <c r="CV980">
        <v>99201.234926384204</v>
      </c>
      <c r="CW980">
        <v>35770.127110133602</v>
      </c>
      <c r="CX980">
        <v>0.32169171615002828</v>
      </c>
      <c r="CY980">
        <f t="shared" si="165"/>
        <v>0.95086841521645038</v>
      </c>
      <c r="CZ980">
        <f t="shared" si="175"/>
        <v>0.69033634601745253</v>
      </c>
    </row>
    <row r="981" spans="1:104" x14ac:dyDescent="0.25">
      <c r="A981">
        <v>1</v>
      </c>
      <c r="B981" s="15">
        <v>14405</v>
      </c>
      <c r="C981" s="15">
        <v>-61.13312457</v>
      </c>
      <c r="D981" s="15">
        <v>-16.255113380000001</v>
      </c>
      <c r="E981" s="15">
        <v>376</v>
      </c>
      <c r="F981" s="15">
        <v>0</v>
      </c>
      <c r="G981" s="15">
        <v>0</v>
      </c>
      <c r="H981" s="17">
        <v>2</v>
      </c>
      <c r="I981" s="19">
        <v>0</v>
      </c>
      <c r="J981" s="19">
        <v>0</v>
      </c>
      <c r="K981" s="19">
        <v>1</v>
      </c>
      <c r="L981" s="15">
        <v>0</v>
      </c>
      <c r="M981" s="15">
        <v>0</v>
      </c>
      <c r="N981" s="15">
        <v>1.2032</v>
      </c>
      <c r="O981" s="19">
        <v>225.27433399999899</v>
      </c>
      <c r="P981" s="19">
        <v>63.017111609284719</v>
      </c>
      <c r="Q981" s="20">
        <v>3.5748121144734895</v>
      </c>
      <c r="R981" s="21">
        <v>0.14499999999999999</v>
      </c>
      <c r="S981" s="22">
        <v>0.32399999999999995</v>
      </c>
      <c r="T981" s="22">
        <v>0.67500000000000004</v>
      </c>
      <c r="U981" s="19">
        <v>0</v>
      </c>
      <c r="V981" s="19">
        <v>20.417544161408244</v>
      </c>
      <c r="W981" s="19">
        <v>42.53655033626719</v>
      </c>
      <c r="X981" s="19">
        <v>3766.7986930979382</v>
      </c>
      <c r="Y981" s="19">
        <v>1560</v>
      </c>
      <c r="Z981" s="19">
        <v>5326.7986930979387</v>
      </c>
      <c r="AA981">
        <v>75.820440357948868</v>
      </c>
      <c r="AB981">
        <v>1</v>
      </c>
      <c r="AC981">
        <v>0.32499999999999996</v>
      </c>
      <c r="AD981">
        <v>0.67500000000000004</v>
      </c>
      <c r="AE981">
        <v>0</v>
      </c>
      <c r="AF981">
        <v>24.64164311633338</v>
      </c>
      <c r="AG981">
        <v>51.178797241615491</v>
      </c>
      <c r="AH981">
        <v>33532.177356715663</v>
      </c>
      <c r="AI981">
        <v>1876.992</v>
      </c>
      <c r="AJ981">
        <v>33948.515010905598</v>
      </c>
      <c r="AK981">
        <v>29857.218314985799</v>
      </c>
      <c r="AL981">
        <v>53.87963042593843</v>
      </c>
      <c r="AM981" s="19">
        <v>66.682959174602587</v>
      </c>
      <c r="AN981">
        <v>0.83235200000000009</v>
      </c>
      <c r="AO981">
        <v>0.55143320000000007</v>
      </c>
      <c r="AP981">
        <v>0.18727920000000001</v>
      </c>
      <c r="AQ981">
        <v>1</v>
      </c>
      <c r="AR981">
        <v>0</v>
      </c>
      <c r="AS981">
        <v>2</v>
      </c>
      <c r="AT981">
        <v>1.48</v>
      </c>
      <c r="AU981">
        <v>1</v>
      </c>
      <c r="AV981">
        <v>2</v>
      </c>
      <c r="AW981">
        <v>1.5</v>
      </c>
      <c r="AX981">
        <v>1</v>
      </c>
      <c r="AY981">
        <v>2</v>
      </c>
      <c r="AZ981">
        <v>0.6</v>
      </c>
      <c r="BA981">
        <v>0.3</v>
      </c>
      <c r="BB981">
        <v>0.8</v>
      </c>
      <c r="BC981" s="27">
        <v>0.36801124103625604</v>
      </c>
      <c r="BD981" s="28">
        <v>0.63777775734453579</v>
      </c>
      <c r="BE981" s="28">
        <v>0.33333295558062798</v>
      </c>
      <c r="BF981" s="28">
        <f t="shared" si="166"/>
        <v>0.56486025234054349</v>
      </c>
      <c r="BG981" s="29" t="s">
        <v>106</v>
      </c>
      <c r="BH981">
        <v>0.360826333036256</v>
      </c>
      <c r="BI981">
        <v>0.46027745324453578</v>
      </c>
      <c r="BJ981">
        <v>0.30757142930462805</v>
      </c>
      <c r="BK981">
        <f t="shared" si="167"/>
        <v>0.53909872606454357</v>
      </c>
      <c r="BL981" t="s">
        <v>106</v>
      </c>
      <c r="BM981" s="27">
        <v>0.37658857303625604</v>
      </c>
      <c r="BN981" s="28">
        <v>0.75617030454453582</v>
      </c>
      <c r="BO981" s="28">
        <v>0.35764463835462801</v>
      </c>
      <c r="BP981" s="28">
        <f t="shared" si="168"/>
        <v>0.58917193511454358</v>
      </c>
      <c r="BQ981" s="29" t="s">
        <v>106</v>
      </c>
      <c r="BR981">
        <v>0.27875902055430002</v>
      </c>
      <c r="BS981">
        <v>0.63777775734453579</v>
      </c>
      <c r="BT981">
        <v>0.2661342017241044</v>
      </c>
      <c r="BU981">
        <f t="shared" si="169"/>
        <v>0.49766149848401997</v>
      </c>
      <c r="BV981" t="s">
        <v>106</v>
      </c>
      <c r="BW981" s="27">
        <v>0.27157411255429997</v>
      </c>
      <c r="BX981" s="28">
        <v>0.46027745324453578</v>
      </c>
      <c r="BY981" s="28">
        <v>0.24037267544810437</v>
      </c>
      <c r="BZ981" s="28">
        <f t="shared" si="170"/>
        <v>0.47189997220801994</v>
      </c>
      <c r="CA981" s="29" t="s">
        <v>106</v>
      </c>
      <c r="CB981">
        <v>0.28733635255429996</v>
      </c>
      <c r="CC981">
        <v>0.75617030454453582</v>
      </c>
      <c r="CD981">
        <v>0.29044588449810438</v>
      </c>
      <c r="CE981">
        <f t="shared" si="171"/>
        <v>0.51886364931421547</v>
      </c>
      <c r="CF981" t="s">
        <v>107</v>
      </c>
      <c r="CG981" s="27">
        <v>0.16306169770731999</v>
      </c>
      <c r="CH981" s="28">
        <v>0.63777775734453579</v>
      </c>
      <c r="CI981" s="28">
        <v>0.17902470598416639</v>
      </c>
      <c r="CJ981" s="28">
        <f t="shared" si="172"/>
        <v>0.3945889944672355</v>
      </c>
      <c r="CK981" s="29" t="s">
        <v>107</v>
      </c>
      <c r="CL981">
        <v>0.15587678970731997</v>
      </c>
      <c r="CM981">
        <v>0.46027745324453578</v>
      </c>
      <c r="CN981">
        <v>0.15326317970816639</v>
      </c>
      <c r="CO981">
        <f t="shared" si="173"/>
        <v>0.38479047646808195</v>
      </c>
      <c r="CP981" t="s">
        <v>106</v>
      </c>
      <c r="CQ981" s="27">
        <v>0.17163902970731998</v>
      </c>
      <c r="CR981" s="28">
        <v>0.75617030454453582</v>
      </c>
      <c r="CS981" s="28">
        <v>0.20333638875816634</v>
      </c>
      <c r="CT981" s="28">
        <f t="shared" si="174"/>
        <v>0.40316632646723549</v>
      </c>
      <c r="CU981" s="29" t="s">
        <v>107</v>
      </c>
      <c r="CV981">
        <v>52888.034332454699</v>
      </c>
      <c r="CW981">
        <v>9477.5550447436108</v>
      </c>
      <c r="CX981">
        <v>0.23152729675991554</v>
      </c>
      <c r="CY981">
        <f t="shared" si="165"/>
        <v>0.86930505410445136</v>
      </c>
      <c r="CZ981">
        <f t="shared" si="175"/>
        <v>0.59953853779617161</v>
      </c>
    </row>
    <row r="982" spans="1:104" x14ac:dyDescent="0.25">
      <c r="A982">
        <v>1</v>
      </c>
      <c r="B982" s="15">
        <v>14416</v>
      </c>
      <c r="C982" s="15">
        <v>-63.003682679999997</v>
      </c>
      <c r="D982" s="15">
        <v>-16.582393849999999</v>
      </c>
      <c r="E982" s="15">
        <v>229</v>
      </c>
      <c r="F982" s="15">
        <v>0</v>
      </c>
      <c r="G982" s="15">
        <v>0</v>
      </c>
      <c r="H982" s="17">
        <v>3</v>
      </c>
      <c r="I982" s="19">
        <v>0</v>
      </c>
      <c r="J982" s="19">
        <v>0</v>
      </c>
      <c r="K982" s="19">
        <v>1</v>
      </c>
      <c r="L982" s="15">
        <v>0</v>
      </c>
      <c r="M982" s="15">
        <v>0</v>
      </c>
      <c r="N982" s="15">
        <v>1.2032</v>
      </c>
      <c r="O982" s="19">
        <v>232.541248</v>
      </c>
      <c r="P982" s="19">
        <v>65.049921658366728</v>
      </c>
      <c r="Q982" s="20">
        <v>3.5748121146290499</v>
      </c>
      <c r="R982" s="21">
        <v>0.23400000000000001</v>
      </c>
      <c r="S982" s="22">
        <v>0.17200000000000001</v>
      </c>
      <c r="T982" s="22">
        <v>0.82799999999999985</v>
      </c>
      <c r="U982" s="19">
        <v>0</v>
      </c>
      <c r="V982" s="19">
        <v>11.188586525239078</v>
      </c>
      <c r="W982" s="19">
        <v>53.861335133127639</v>
      </c>
      <c r="X982" s="19">
        <v>3960.2553629419381</v>
      </c>
      <c r="Y982" s="19">
        <v>1560</v>
      </c>
      <c r="Z982" s="19">
        <v>5520.2553629419381</v>
      </c>
      <c r="AA982">
        <v>78.266261037300126</v>
      </c>
      <c r="AB982">
        <v>1</v>
      </c>
      <c r="AC982">
        <v>0.17300000000000001</v>
      </c>
      <c r="AD982">
        <v>0.82699999999999996</v>
      </c>
      <c r="AE982">
        <v>0</v>
      </c>
      <c r="AF982">
        <v>13.540063159452924</v>
      </c>
      <c r="AG982">
        <v>64.726197877847198</v>
      </c>
      <c r="AH982">
        <v>21871.906587467423</v>
      </c>
      <c r="AI982">
        <v>1876.992</v>
      </c>
      <c r="AJ982">
        <v>22796.163102322</v>
      </c>
      <c r="AK982">
        <v>18362.631547765799</v>
      </c>
      <c r="AL982">
        <v>49.828239990308916</v>
      </c>
      <c r="AM982" s="19">
        <v>63.044579369242314</v>
      </c>
      <c r="AN982">
        <v>0.85751466666666676</v>
      </c>
      <c r="AO982">
        <v>0.56810346666666667</v>
      </c>
      <c r="AP982">
        <v>0.1929408</v>
      </c>
      <c r="AQ982">
        <v>1</v>
      </c>
      <c r="AR982">
        <v>0</v>
      </c>
      <c r="AS982">
        <v>2</v>
      </c>
      <c r="AT982">
        <v>1.48</v>
      </c>
      <c r="AU982">
        <v>1</v>
      </c>
      <c r="AV982">
        <v>2</v>
      </c>
      <c r="AW982">
        <v>1.5</v>
      </c>
      <c r="AX982">
        <v>1</v>
      </c>
      <c r="AY982">
        <v>2</v>
      </c>
      <c r="AZ982">
        <v>0.6</v>
      </c>
      <c r="BA982">
        <v>0.3</v>
      </c>
      <c r="BB982">
        <v>0.8</v>
      </c>
      <c r="BC982" s="27">
        <v>0.37902671185685921</v>
      </c>
      <c r="BD982" s="28">
        <v>0.64053361179774893</v>
      </c>
      <c r="BE982" s="28">
        <v>0.34233006186932574</v>
      </c>
      <c r="BF982" s="28">
        <f t="shared" si="166"/>
        <v>0.72537862280074394</v>
      </c>
      <c r="BG982" s="29" t="s">
        <v>106</v>
      </c>
      <c r="BH982">
        <v>0.37184180385685917</v>
      </c>
      <c r="BI982">
        <v>0.46303330769774892</v>
      </c>
      <c r="BJ982">
        <v>0.31656853559332582</v>
      </c>
      <c r="BK982">
        <f t="shared" si="167"/>
        <v>0.69961709652474413</v>
      </c>
      <c r="BL982" t="s">
        <v>106</v>
      </c>
      <c r="BM982" s="27">
        <v>0.3876040438568592</v>
      </c>
      <c r="BN982" s="28">
        <v>0.75892615899774896</v>
      </c>
      <c r="BO982" s="28">
        <v>0.36664174464332577</v>
      </c>
      <c r="BP982" s="28">
        <f t="shared" si="168"/>
        <v>0.74969030557474403</v>
      </c>
      <c r="BQ982" s="29" t="s">
        <v>106</v>
      </c>
      <c r="BR982">
        <v>0.28707632536671512</v>
      </c>
      <c r="BS982">
        <v>0.64053361179774893</v>
      </c>
      <c r="BT982">
        <v>0.27309983593883935</v>
      </c>
      <c r="BU982">
        <f t="shared" si="169"/>
        <v>0.65614839687025761</v>
      </c>
      <c r="BV982" t="s">
        <v>106</v>
      </c>
      <c r="BW982" s="27">
        <v>0.27989141736671513</v>
      </c>
      <c r="BX982" s="28">
        <v>0.46303330769774892</v>
      </c>
      <c r="BY982" s="28">
        <v>0.24733830966283932</v>
      </c>
      <c r="BZ982" s="28">
        <f t="shared" si="170"/>
        <v>0.63038687059425758</v>
      </c>
      <c r="CA982" s="29" t="s">
        <v>106</v>
      </c>
      <c r="CB982">
        <v>0.29565365736671512</v>
      </c>
      <c r="CC982">
        <v>0.75892615899774896</v>
      </c>
      <c r="CD982">
        <v>0.29741151871283933</v>
      </c>
      <c r="CE982">
        <f t="shared" si="171"/>
        <v>0.67870221829813338</v>
      </c>
      <c r="CF982" t="s">
        <v>107</v>
      </c>
      <c r="CG982" s="27">
        <v>0.16788137991652846</v>
      </c>
      <c r="CH982" s="28">
        <v>0.64053361179774893</v>
      </c>
      <c r="CI982" s="28">
        <v>0.18335695047339398</v>
      </c>
      <c r="CJ982" s="28">
        <f t="shared" si="172"/>
        <v>0.55092994084794666</v>
      </c>
      <c r="CK982" s="29" t="s">
        <v>107</v>
      </c>
      <c r="CL982">
        <v>0.16069647191652847</v>
      </c>
      <c r="CM982">
        <v>0.46303330769774892</v>
      </c>
      <c r="CN982">
        <v>0.157595424197394</v>
      </c>
      <c r="CO982">
        <f t="shared" si="173"/>
        <v>0.54064398512881229</v>
      </c>
      <c r="CP982" t="s">
        <v>106</v>
      </c>
      <c r="CQ982" s="27">
        <v>0.17645871191652845</v>
      </c>
      <c r="CR982" s="28">
        <v>0.75892615899774896</v>
      </c>
      <c r="CS982" s="28">
        <v>0.20766863324739399</v>
      </c>
      <c r="CT982" s="28">
        <f t="shared" si="174"/>
        <v>0.55950727284794666</v>
      </c>
      <c r="CU982" s="29" t="s">
        <v>107</v>
      </c>
      <c r="CV982">
        <v>53674.112579622597</v>
      </c>
      <c r="CW982">
        <v>9783.2826296625208</v>
      </c>
      <c r="CX982">
        <v>0.38304856093141826</v>
      </c>
      <c r="CY982">
        <f t="shared" si="165"/>
        <v>1.0235821727291672</v>
      </c>
      <c r="CZ982">
        <f t="shared" si="175"/>
        <v>0.76207527278827747</v>
      </c>
    </row>
    <row r="983" spans="1:104" x14ac:dyDescent="0.25">
      <c r="A983">
        <v>1</v>
      </c>
      <c r="B983" s="15">
        <v>14419</v>
      </c>
      <c r="C983" s="15">
        <v>-61.512709020000003</v>
      </c>
      <c r="D983" s="15">
        <v>-17.65154957</v>
      </c>
      <c r="E983" s="15">
        <v>275</v>
      </c>
      <c r="F983" s="15">
        <v>0</v>
      </c>
      <c r="G983" s="15">
        <v>0</v>
      </c>
      <c r="H983" s="17">
        <v>2</v>
      </c>
      <c r="I983" s="19">
        <v>0</v>
      </c>
      <c r="J983" s="19">
        <v>0</v>
      </c>
      <c r="K983" s="19">
        <v>1</v>
      </c>
      <c r="L983" s="15">
        <v>0</v>
      </c>
      <c r="M983" s="15">
        <v>0</v>
      </c>
      <c r="N983" s="15">
        <v>1.2032</v>
      </c>
      <c r="O983" s="19">
        <v>915.63116400000001</v>
      </c>
      <c r="P983" s="19">
        <v>256.13406656455038</v>
      </c>
      <c r="Q983" s="20">
        <v>3.574812114144311</v>
      </c>
      <c r="R983" s="21">
        <v>0.94799999999999995</v>
      </c>
      <c r="S983" s="22">
        <v>0.5109999999999999</v>
      </c>
      <c r="T983" s="22">
        <v>0.48899999999999993</v>
      </c>
      <c r="U983" s="19">
        <v>0</v>
      </c>
      <c r="V983" s="19">
        <v>130.88450801448522</v>
      </c>
      <c r="W983" s="19">
        <v>125.24955855006512</v>
      </c>
      <c r="X983" s="19">
        <v>145570.32048041077</v>
      </c>
      <c r="Y983" s="19">
        <v>1560</v>
      </c>
      <c r="Z983" s="19">
        <v>147130.32048041077</v>
      </c>
      <c r="AA983">
        <v>308.17340267350789</v>
      </c>
      <c r="AB983">
        <v>1</v>
      </c>
      <c r="AC983">
        <v>0.5119999999999999</v>
      </c>
      <c r="AD983">
        <v>0.4880000000000001</v>
      </c>
      <c r="AE983">
        <v>0</v>
      </c>
      <c r="AF983">
        <v>157.78478216883602</v>
      </c>
      <c r="AG983">
        <v>150.38862050467188</v>
      </c>
      <c r="AH983">
        <v>198016.1542333127</v>
      </c>
      <c r="AI983">
        <v>1876.992</v>
      </c>
      <c r="AJ983">
        <v>191267.60569629</v>
      </c>
      <c r="AK983">
        <v>40564.587632668598</v>
      </c>
      <c r="AL983">
        <v>13.318971461356632</v>
      </c>
      <c r="AM983" s="19">
        <v>65.358307570314139</v>
      </c>
      <c r="AN983">
        <v>0.81078400000000006</v>
      </c>
      <c r="AO983">
        <v>0.53714440000000008</v>
      </c>
      <c r="AP983">
        <v>0.18242639999999999</v>
      </c>
      <c r="AQ983">
        <v>1</v>
      </c>
      <c r="AR983">
        <v>0</v>
      </c>
      <c r="AS983">
        <v>2</v>
      </c>
      <c r="AT983">
        <v>1.48</v>
      </c>
      <c r="AU983">
        <v>1</v>
      </c>
      <c r="AV983">
        <v>2</v>
      </c>
      <c r="AW983">
        <v>1.5</v>
      </c>
      <c r="AX983">
        <v>1</v>
      </c>
      <c r="AY983">
        <v>2</v>
      </c>
      <c r="AZ983">
        <v>0.6</v>
      </c>
      <c r="BA983">
        <v>0.3</v>
      </c>
      <c r="BB983">
        <v>0.8</v>
      </c>
      <c r="BC983" s="27">
        <v>0.36221966373108072</v>
      </c>
      <c r="BD983" s="28">
        <v>0.64141371440468331</v>
      </c>
      <c r="BE983" s="28">
        <v>0.32962539864275792</v>
      </c>
      <c r="BF983" s="28">
        <f t="shared" si="166"/>
        <v>0.71579717118100872</v>
      </c>
      <c r="BG983" s="29" t="s">
        <v>106</v>
      </c>
      <c r="BH983">
        <v>0.35503475573108068</v>
      </c>
      <c r="BI983">
        <v>0.4639134103046833</v>
      </c>
      <c r="BJ983">
        <v>0.30386387236675799</v>
      </c>
      <c r="BK983">
        <f t="shared" si="167"/>
        <v>0.69003564490500868</v>
      </c>
      <c r="BL983" t="s">
        <v>106</v>
      </c>
      <c r="BM983" s="27">
        <v>0.37079699573108066</v>
      </c>
      <c r="BN983" s="28">
        <v>0.75980626160468345</v>
      </c>
      <c r="BO983" s="28">
        <v>0.35393708141675795</v>
      </c>
      <c r="BP983" s="28">
        <f t="shared" si="168"/>
        <v>0.74010885395500869</v>
      </c>
      <c r="BQ983" s="29" t="s">
        <v>106</v>
      </c>
      <c r="BR983">
        <v>0.27528015697042868</v>
      </c>
      <c r="BS983">
        <v>0.64141371440468331</v>
      </c>
      <c r="BT983">
        <v>0.26416790656391675</v>
      </c>
      <c r="BU983">
        <f t="shared" si="169"/>
        <v>0.6503396791021675</v>
      </c>
      <c r="BV983" t="s">
        <v>106</v>
      </c>
      <c r="BW983" s="27">
        <v>0.26809524897042869</v>
      </c>
      <c r="BX983" s="28">
        <v>0.4639134103046833</v>
      </c>
      <c r="BY983" s="28">
        <v>0.23840638028791672</v>
      </c>
      <c r="BZ983" s="28">
        <f t="shared" si="170"/>
        <v>0.62457815282616747</v>
      </c>
      <c r="CA983" s="29" t="s">
        <v>106</v>
      </c>
      <c r="CB983">
        <v>0.28385748897042862</v>
      </c>
      <c r="CC983">
        <v>0.75980626160468345</v>
      </c>
      <c r="CD983">
        <v>0.28847958933791673</v>
      </c>
      <c r="CE983">
        <f t="shared" si="171"/>
        <v>0.67002926150867936</v>
      </c>
      <c r="CF983" t="s">
        <v>107</v>
      </c>
      <c r="CG983" s="27">
        <v>0.16258079635476863</v>
      </c>
      <c r="CH983" s="28">
        <v>0.64141371440468331</v>
      </c>
      <c r="CI983" s="28">
        <v>0.1793156020172707</v>
      </c>
      <c r="CJ983" s="28">
        <f t="shared" si="172"/>
        <v>0.54875256889301938</v>
      </c>
      <c r="CK983" s="29" t="s">
        <v>107</v>
      </c>
      <c r="CL983">
        <v>0.15539588835476864</v>
      </c>
      <c r="CM983">
        <v>0.4639134103046833</v>
      </c>
      <c r="CN983">
        <v>0.1535540757412707</v>
      </c>
      <c r="CO983">
        <f t="shared" si="173"/>
        <v>0.53972584827952141</v>
      </c>
      <c r="CP983" t="s">
        <v>106</v>
      </c>
      <c r="CQ983" s="27">
        <v>0.17115812835476865</v>
      </c>
      <c r="CR983" s="28">
        <v>0.75980626160468345</v>
      </c>
      <c r="CS983" s="28">
        <v>0.20362728479127068</v>
      </c>
      <c r="CT983" s="28">
        <f t="shared" si="174"/>
        <v>0.55732990089301937</v>
      </c>
      <c r="CU983" s="29" t="s">
        <v>107</v>
      </c>
      <c r="CV983">
        <v>102804.00250849</v>
      </c>
      <c r="CW983">
        <v>38521.675334188498</v>
      </c>
      <c r="CX983">
        <v>0.38617177253825075</v>
      </c>
      <c r="CY983">
        <f t="shared" si="165"/>
        <v>1.0275854869429342</v>
      </c>
      <c r="CZ983">
        <f t="shared" si="175"/>
        <v>0.74839143626933147</v>
      </c>
    </row>
    <row r="984" spans="1:104" x14ac:dyDescent="0.25">
      <c r="A984">
        <v>1</v>
      </c>
      <c r="B984" s="15">
        <v>14428</v>
      </c>
      <c r="C984" s="15">
        <v>-58.388562090000001</v>
      </c>
      <c r="D984" s="15">
        <v>-16.374306839999999</v>
      </c>
      <c r="E984" s="15">
        <v>123</v>
      </c>
      <c r="F984" s="15">
        <v>0</v>
      </c>
      <c r="G984" s="15">
        <v>0</v>
      </c>
      <c r="H984" s="17">
        <v>4</v>
      </c>
      <c r="I984" s="19">
        <v>0</v>
      </c>
      <c r="J984" s="19">
        <v>0</v>
      </c>
      <c r="K984" s="19">
        <v>1</v>
      </c>
      <c r="L984" s="15">
        <v>0</v>
      </c>
      <c r="M984" s="15">
        <v>0</v>
      </c>
      <c r="N984" s="15">
        <v>1.2032</v>
      </c>
      <c r="O984" s="19">
        <v>523.21780799999999</v>
      </c>
      <c r="P984" s="19">
        <v>146.362323738637</v>
      </c>
      <c r="Q984" s="20">
        <v>3.5748121144504621</v>
      </c>
      <c r="R984" s="21">
        <v>0.84699999999999998</v>
      </c>
      <c r="S984" s="22">
        <v>0.34399999999999997</v>
      </c>
      <c r="T984" s="22">
        <v>0.65700000000000014</v>
      </c>
      <c r="U984" s="19">
        <v>0</v>
      </c>
      <c r="V984" s="19">
        <v>50.348639366091128</v>
      </c>
      <c r="W984" s="19">
        <v>96.160046696284525</v>
      </c>
      <c r="X984" s="19">
        <v>53608.114264967495</v>
      </c>
      <c r="Y984" s="19">
        <v>1560</v>
      </c>
      <c r="Z984" s="19">
        <v>55168.114264967495</v>
      </c>
      <c r="AA984">
        <v>176.09908730467779</v>
      </c>
      <c r="AB984">
        <v>1</v>
      </c>
      <c r="AC984">
        <v>0.34699999999999998</v>
      </c>
      <c r="AD984">
        <v>0.65300000000000002</v>
      </c>
      <c r="AE984">
        <v>0</v>
      </c>
      <c r="AF984">
        <v>61.106383294723187</v>
      </c>
      <c r="AG984">
        <v>114.99270400995461</v>
      </c>
      <c r="AH984">
        <v>82030.704016087635</v>
      </c>
      <c r="AI984">
        <v>1876.992</v>
      </c>
      <c r="AJ984">
        <v>80334.456395396002</v>
      </c>
      <c r="AK984">
        <v>23781.220392667699</v>
      </c>
      <c r="AL984">
        <v>22.393435532011466</v>
      </c>
      <c r="AM984" s="19">
        <v>52.130199098052259</v>
      </c>
      <c r="AN984">
        <v>0.81078400000000006</v>
      </c>
      <c r="AO984">
        <v>0.53714440000000008</v>
      </c>
      <c r="AP984">
        <v>0.18242639999999999</v>
      </c>
      <c r="AQ984">
        <v>1</v>
      </c>
      <c r="AR984">
        <v>0</v>
      </c>
      <c r="AS984">
        <v>2</v>
      </c>
      <c r="AT984">
        <v>1.48</v>
      </c>
      <c r="AU984">
        <v>1</v>
      </c>
      <c r="AV984">
        <v>2</v>
      </c>
      <c r="AW984">
        <v>1.5</v>
      </c>
      <c r="AX984">
        <v>1</v>
      </c>
      <c r="AY984">
        <v>2</v>
      </c>
      <c r="AZ984">
        <v>0.6</v>
      </c>
      <c r="BA984">
        <v>0.3</v>
      </c>
      <c r="BB984">
        <v>0.8</v>
      </c>
      <c r="BC984" s="27">
        <v>0.37577153284999898</v>
      </c>
      <c r="BD984" s="28">
        <v>0.63953810634301189</v>
      </c>
      <c r="BE984" s="28">
        <v>0.34081828360127697</v>
      </c>
      <c r="BF984" s="28">
        <f t="shared" si="166"/>
        <v>0.42736209640188882</v>
      </c>
      <c r="BG984" s="29" t="s">
        <v>106</v>
      </c>
      <c r="BH984">
        <v>0.36858662484999893</v>
      </c>
      <c r="BI984">
        <v>0.46203780224301183</v>
      </c>
      <c r="BJ984">
        <v>0.31505675732527699</v>
      </c>
      <c r="BK984">
        <f t="shared" si="167"/>
        <v>0.40160057012588884</v>
      </c>
      <c r="BL984" t="s">
        <v>106</v>
      </c>
      <c r="BM984" s="27">
        <v>0.38434886484999892</v>
      </c>
      <c r="BN984" s="28">
        <v>0.75793065354301192</v>
      </c>
      <c r="BO984" s="28">
        <v>0.365129966375277</v>
      </c>
      <c r="BP984" s="28">
        <f t="shared" si="168"/>
        <v>0.45167377917588886</v>
      </c>
      <c r="BQ984" s="29" t="s">
        <v>106</v>
      </c>
      <c r="BR984">
        <v>0.28883202608934694</v>
      </c>
      <c r="BS984">
        <v>0.63953810634301189</v>
      </c>
      <c r="BT984">
        <v>0.27536079152243581</v>
      </c>
      <c r="BU984">
        <f t="shared" si="169"/>
        <v>0.36190460432304766</v>
      </c>
      <c r="BV984" t="s">
        <v>106</v>
      </c>
      <c r="BW984" s="27">
        <v>0.28164711808934695</v>
      </c>
      <c r="BX984" s="28">
        <v>0.46203780224301183</v>
      </c>
      <c r="BY984" s="28">
        <v>0.24959926524643578</v>
      </c>
      <c r="BZ984" s="28">
        <f t="shared" si="170"/>
        <v>0.33614307804704763</v>
      </c>
      <c r="CA984" s="29" t="s">
        <v>106</v>
      </c>
      <c r="CB984">
        <v>0.29740935808934693</v>
      </c>
      <c r="CC984">
        <v>0.75793065354301192</v>
      </c>
      <c r="CD984">
        <v>0.29967247429643579</v>
      </c>
      <c r="CE984">
        <f t="shared" si="171"/>
        <v>0.38395317088995878</v>
      </c>
      <c r="CF984" t="s">
        <v>107</v>
      </c>
      <c r="CG984" s="27">
        <v>0.17613266547368694</v>
      </c>
      <c r="CH984" s="28">
        <v>0.63953810634301189</v>
      </c>
      <c r="CI984" s="28">
        <v>0.19050848697578976</v>
      </c>
      <c r="CJ984" s="28">
        <f t="shared" si="172"/>
        <v>0.2626764782742988</v>
      </c>
      <c r="CK984" s="29" t="s">
        <v>107</v>
      </c>
      <c r="CL984">
        <v>0.16894775747368693</v>
      </c>
      <c r="CM984">
        <v>0.46203780224301183</v>
      </c>
      <c r="CN984">
        <v>0.16474696069978975</v>
      </c>
      <c r="CO984">
        <f t="shared" si="173"/>
        <v>0.25129077350040163</v>
      </c>
      <c r="CP984" t="s">
        <v>106</v>
      </c>
      <c r="CQ984" s="27">
        <v>0.18470999747368694</v>
      </c>
      <c r="CR984" s="28">
        <v>0.75793065354301192</v>
      </c>
      <c r="CS984" s="28">
        <v>0.21482016974978974</v>
      </c>
      <c r="CT984" s="28">
        <f t="shared" si="174"/>
        <v>0.27125381027429879</v>
      </c>
      <c r="CU984" s="29" t="s">
        <v>107</v>
      </c>
      <c r="CV984">
        <v>12051.6618855462</v>
      </c>
      <c r="CW984">
        <v>6516.2748869677098</v>
      </c>
      <c r="CX984">
        <v>8.6543812800611852E-2</v>
      </c>
      <c r="CY984">
        <f t="shared" si="165"/>
        <v>0.72608191914362374</v>
      </c>
      <c r="CZ984">
        <f t="shared" si="175"/>
        <v>0.46231534565061083</v>
      </c>
    </row>
    <row r="985" spans="1:104" x14ac:dyDescent="0.25">
      <c r="A985">
        <v>1</v>
      </c>
      <c r="B985" s="15">
        <v>14429</v>
      </c>
      <c r="C985" s="15">
        <v>-64.722940710000003</v>
      </c>
      <c r="D985" s="15">
        <v>-16.811947279999998</v>
      </c>
      <c r="E985" s="15">
        <v>205</v>
      </c>
      <c r="F985" s="15">
        <v>0</v>
      </c>
      <c r="G985" s="15">
        <v>0</v>
      </c>
      <c r="H985" s="17">
        <v>0</v>
      </c>
      <c r="I985" s="19">
        <v>0</v>
      </c>
      <c r="J985" s="19">
        <v>0</v>
      </c>
      <c r="K985" s="19">
        <v>1</v>
      </c>
      <c r="L985" s="15">
        <v>0</v>
      </c>
      <c r="M985" s="15">
        <v>0</v>
      </c>
      <c r="N985" s="15">
        <v>1.2032</v>
      </c>
      <c r="O985" s="19">
        <v>345.17841499999997</v>
      </c>
      <c r="P985" s="19">
        <v>96.558477477632835</v>
      </c>
      <c r="Q985" s="20">
        <v>3.5748121140368889</v>
      </c>
      <c r="R985" s="21">
        <v>0</v>
      </c>
      <c r="S985" s="22">
        <v>0.33499999999999996</v>
      </c>
      <c r="T985" s="22">
        <v>0.66499999999999992</v>
      </c>
      <c r="U985" s="19">
        <v>0</v>
      </c>
      <c r="V985" s="19">
        <v>32.347089955006993</v>
      </c>
      <c r="W985" s="19">
        <v>64.211387522625827</v>
      </c>
      <c r="X985" s="19">
        <v>0</v>
      </c>
      <c r="Y985" s="19">
        <v>1560</v>
      </c>
      <c r="Z985" s="19">
        <v>1560</v>
      </c>
      <c r="AA985">
        <v>116.17648121627457</v>
      </c>
      <c r="AB985">
        <v>1</v>
      </c>
      <c r="AC985">
        <v>0.34799999999999998</v>
      </c>
      <c r="AD985">
        <v>0.65200000000000002</v>
      </c>
      <c r="AE985">
        <v>0</v>
      </c>
      <c r="AF985">
        <v>40.429415463263545</v>
      </c>
      <c r="AG985">
        <v>75.747065753011015</v>
      </c>
      <c r="AH985">
        <v>54241.911491562103</v>
      </c>
      <c r="AI985">
        <v>1876.992</v>
      </c>
      <c r="AJ985">
        <v>53756.1376487819</v>
      </c>
      <c r="AK985">
        <v>53756.1376487819</v>
      </c>
      <c r="AL985">
        <v>96.558477477632835</v>
      </c>
      <c r="AM985" s="19">
        <v>116.17648121627457</v>
      </c>
      <c r="AN985">
        <v>0.82516266666666671</v>
      </c>
      <c r="AO985">
        <v>0.54667026666666674</v>
      </c>
      <c r="AP985">
        <v>0.18566159999999998</v>
      </c>
      <c r="AQ985">
        <v>1</v>
      </c>
      <c r="AR985">
        <v>0</v>
      </c>
      <c r="AS985">
        <v>2</v>
      </c>
      <c r="AT985">
        <v>1.48</v>
      </c>
      <c r="AU985">
        <v>1</v>
      </c>
      <c r="AV985">
        <v>2</v>
      </c>
      <c r="AW985">
        <v>1.5</v>
      </c>
      <c r="AX985">
        <v>1</v>
      </c>
      <c r="AY985">
        <v>2</v>
      </c>
      <c r="AZ985">
        <v>0.6</v>
      </c>
      <c r="BA985">
        <v>0.3</v>
      </c>
      <c r="BB985">
        <v>0.8</v>
      </c>
      <c r="BC985" s="27">
        <v>0.34342697422576851</v>
      </c>
      <c r="BD985" s="28">
        <v>0.63900568651485723</v>
      </c>
      <c r="BE985" s="28">
        <v>0.31291214229143122</v>
      </c>
      <c r="BF985" s="28">
        <f t="shared" si="166"/>
        <v>0.47600139182152024</v>
      </c>
      <c r="BG985" s="29" t="s">
        <v>106</v>
      </c>
      <c r="BH985">
        <v>0.33624206622576847</v>
      </c>
      <c r="BI985">
        <v>0.46150538241485728</v>
      </c>
      <c r="BJ985">
        <v>0.28715061601543129</v>
      </c>
      <c r="BK985">
        <f t="shared" si="167"/>
        <v>0.45023986554552031</v>
      </c>
      <c r="BL985" t="s">
        <v>106</v>
      </c>
      <c r="BM985" s="27">
        <v>0.3520043062257685</v>
      </c>
      <c r="BN985" s="28">
        <v>0.75739823371485737</v>
      </c>
      <c r="BO985" s="28">
        <v>0.33722382506543125</v>
      </c>
      <c r="BP985" s="28">
        <f t="shared" si="168"/>
        <v>0.50031307459552021</v>
      </c>
      <c r="BQ985" s="29" t="s">
        <v>106</v>
      </c>
      <c r="BR985">
        <v>0.25494565831758048</v>
      </c>
      <c r="BS985">
        <v>0.63900568651485723</v>
      </c>
      <c r="BT985">
        <v>0.24629380902746845</v>
      </c>
      <c r="BU985">
        <f t="shared" si="169"/>
        <v>0.40938305855755741</v>
      </c>
      <c r="BV985" t="s">
        <v>106</v>
      </c>
      <c r="BW985" s="27">
        <v>0.24776075031758049</v>
      </c>
      <c r="BX985" s="28">
        <v>0.46150538241485728</v>
      </c>
      <c r="BY985" s="28">
        <v>0.22053228275146844</v>
      </c>
      <c r="BZ985" s="28">
        <f t="shared" si="170"/>
        <v>0.38362153228155743</v>
      </c>
      <c r="CA985" s="29" t="s">
        <v>106</v>
      </c>
      <c r="CB985">
        <v>0.26352299031758047</v>
      </c>
      <c r="CC985">
        <v>0.75739823371485737</v>
      </c>
      <c r="CD985">
        <v>0.27060549180146848</v>
      </c>
      <c r="CE985">
        <f t="shared" si="171"/>
        <v>0.42661223984766949</v>
      </c>
      <c r="CF985" t="s">
        <v>107</v>
      </c>
      <c r="CG985" s="27">
        <v>0.14024765621437379</v>
      </c>
      <c r="CH985" s="28">
        <v>0.63900568651485723</v>
      </c>
      <c r="CI985" s="28">
        <v>0.15993671035196108</v>
      </c>
      <c r="CJ985" s="28">
        <f t="shared" si="172"/>
        <v>0.30333690574446281</v>
      </c>
      <c r="CK985" s="29" t="s">
        <v>107</v>
      </c>
      <c r="CL985">
        <v>0.1330627482143738</v>
      </c>
      <c r="CM985">
        <v>0.46150538241485728</v>
      </c>
      <c r="CN985">
        <v>0.1341751840759611</v>
      </c>
      <c r="CO985">
        <f t="shared" si="173"/>
        <v>0.29615199774446277</v>
      </c>
      <c r="CP985" t="s">
        <v>107</v>
      </c>
      <c r="CQ985" s="27">
        <v>0.14882498821437379</v>
      </c>
      <c r="CR985" s="28">
        <v>0.75739823371485737</v>
      </c>
      <c r="CS985" s="28">
        <v>0.18424839312596109</v>
      </c>
      <c r="CT985" s="28">
        <f t="shared" si="174"/>
        <v>0.31191423774446281</v>
      </c>
      <c r="CU985" s="29" t="s">
        <v>107</v>
      </c>
      <c r="CV985">
        <v>64572.547804724898</v>
      </c>
      <c r="CW985">
        <v>14522.060152034301</v>
      </c>
      <c r="CX985">
        <v>0.16308924953008899</v>
      </c>
      <c r="CY985">
        <f t="shared" si="165"/>
        <v>0.80209493604494619</v>
      </c>
      <c r="CZ985">
        <f t="shared" si="175"/>
        <v>0.50651622375585748</v>
      </c>
    </row>
    <row r="986" spans="1:104" x14ac:dyDescent="0.25">
      <c r="A986">
        <v>1</v>
      </c>
      <c r="B986" s="15">
        <v>14432</v>
      </c>
      <c r="C986" s="15">
        <v>-62.5987109</v>
      </c>
      <c r="D986" s="15">
        <v>-16.80602906</v>
      </c>
      <c r="E986" s="15">
        <v>247</v>
      </c>
      <c r="F986" s="15">
        <v>0</v>
      </c>
      <c r="G986" s="15">
        <v>0</v>
      </c>
      <c r="H986" s="17">
        <v>4</v>
      </c>
      <c r="I986" s="19">
        <v>0</v>
      </c>
      <c r="J986" s="19">
        <v>0</v>
      </c>
      <c r="K986" s="19">
        <v>1</v>
      </c>
      <c r="L986" s="15">
        <v>0</v>
      </c>
      <c r="M986" s="15">
        <v>0</v>
      </c>
      <c r="N986" s="15">
        <v>1.2032</v>
      </c>
      <c r="O986" s="19">
        <v>534.11817900000005</v>
      </c>
      <c r="P986" s="19">
        <v>149.41153884150754</v>
      </c>
      <c r="Q986" s="20">
        <v>3.574812113852738</v>
      </c>
      <c r="R986" s="21">
        <v>0.80300000000000005</v>
      </c>
      <c r="S986" s="22">
        <v>0.17199999999999999</v>
      </c>
      <c r="T986" s="22">
        <v>0.82799999999999996</v>
      </c>
      <c r="U986" s="19">
        <v>0</v>
      </c>
      <c r="V986" s="19">
        <v>25.698784680739294</v>
      </c>
      <c r="W986" s="19">
        <v>123.71275416076823</v>
      </c>
      <c r="X986" s="19">
        <v>31214.777203428577</v>
      </c>
      <c r="Y986" s="19">
        <v>1560</v>
      </c>
      <c r="Z986" s="19">
        <v>32774.777203428574</v>
      </c>
      <c r="AA986">
        <v>179.76781829445716</v>
      </c>
      <c r="AB986">
        <v>1</v>
      </c>
      <c r="AC986">
        <v>0.17299999999999999</v>
      </c>
      <c r="AD986">
        <v>0.82699999999999996</v>
      </c>
      <c r="AE986">
        <v>0</v>
      </c>
      <c r="AF986">
        <v>31.099832564941085</v>
      </c>
      <c r="AG986">
        <v>148.66798572951606</v>
      </c>
      <c r="AH986">
        <v>50237.035435937534</v>
      </c>
      <c r="AI986">
        <v>1876.992</v>
      </c>
      <c r="AJ986">
        <v>49925.713124915099</v>
      </c>
      <c r="AK986">
        <v>16605.174497542499</v>
      </c>
      <c r="AL986">
        <v>29.434073151776978</v>
      </c>
      <c r="AM986" s="19">
        <v>59.7903526047266</v>
      </c>
      <c r="AN986">
        <v>0.81078400000000006</v>
      </c>
      <c r="AO986">
        <v>0.53714440000000008</v>
      </c>
      <c r="AP986">
        <v>0.18242639999999999</v>
      </c>
      <c r="AQ986">
        <v>1</v>
      </c>
      <c r="AR986">
        <v>0</v>
      </c>
      <c r="AS986">
        <v>2</v>
      </c>
      <c r="AT986">
        <v>1.48</v>
      </c>
      <c r="AU986">
        <v>1</v>
      </c>
      <c r="AV986">
        <v>2</v>
      </c>
      <c r="AW986">
        <v>1.5</v>
      </c>
      <c r="AX986">
        <v>1</v>
      </c>
      <c r="AY986">
        <v>2</v>
      </c>
      <c r="AZ986">
        <v>0.6</v>
      </c>
      <c r="BA986">
        <v>0.3</v>
      </c>
      <c r="BB986">
        <v>0.8</v>
      </c>
      <c r="BC986" s="27">
        <v>0.36719308713959464</v>
      </c>
      <c r="BD986" s="28">
        <v>0.64099147303314274</v>
      </c>
      <c r="BE986" s="28">
        <v>0.33377357679539921</v>
      </c>
      <c r="BF986" s="28">
        <f t="shared" si="166"/>
        <v>0.47609422498095544</v>
      </c>
      <c r="BG986" s="29" t="s">
        <v>106</v>
      </c>
      <c r="BH986">
        <v>0.3600081791395946</v>
      </c>
      <c r="BI986">
        <v>0.46349116893314279</v>
      </c>
      <c r="BJ986">
        <v>0.30801205051939928</v>
      </c>
      <c r="BK986">
        <f t="shared" si="167"/>
        <v>0.45033269870495551</v>
      </c>
      <c r="BL986" t="s">
        <v>106</v>
      </c>
      <c r="BM986" s="27">
        <v>0.37577041913959458</v>
      </c>
      <c r="BN986" s="28">
        <v>0.75938402023314278</v>
      </c>
      <c r="BO986" s="28">
        <v>0.35808525956939924</v>
      </c>
      <c r="BP986" s="28">
        <f t="shared" si="168"/>
        <v>0.50040590775495541</v>
      </c>
      <c r="BQ986" s="29" t="s">
        <v>106</v>
      </c>
      <c r="BR986">
        <v>0.2802535803789426</v>
      </c>
      <c r="BS986">
        <v>0.64099147303314274</v>
      </c>
      <c r="BT986">
        <v>0.26831608471655805</v>
      </c>
      <c r="BU986">
        <f t="shared" si="169"/>
        <v>0.41063673290211422</v>
      </c>
      <c r="BV986" t="s">
        <v>106</v>
      </c>
      <c r="BW986" s="27">
        <v>0.27306867237894261</v>
      </c>
      <c r="BX986" s="28">
        <v>0.46349116893314279</v>
      </c>
      <c r="BY986" s="28">
        <v>0.24255455844055801</v>
      </c>
      <c r="BZ986" s="28">
        <f t="shared" si="170"/>
        <v>0.38487520662611419</v>
      </c>
      <c r="CA986" s="29" t="s">
        <v>106</v>
      </c>
      <c r="CB986">
        <v>0.28883091237894259</v>
      </c>
      <c r="CC986">
        <v>0.75938402023314278</v>
      </c>
      <c r="CD986">
        <v>0.29262776749055802</v>
      </c>
      <c r="CE986">
        <f t="shared" si="171"/>
        <v>0.43115156056449877</v>
      </c>
      <c r="CF986" t="s">
        <v>107</v>
      </c>
      <c r="CG986" s="27">
        <v>0.16755421976328261</v>
      </c>
      <c r="CH986" s="28">
        <v>0.64099147303314274</v>
      </c>
      <c r="CI986" s="28">
        <v>0.18346378016991199</v>
      </c>
      <c r="CJ986" s="28">
        <f t="shared" si="172"/>
        <v>0.30987486794883878</v>
      </c>
      <c r="CK986" s="29" t="s">
        <v>107</v>
      </c>
      <c r="CL986">
        <v>0.16036931176328259</v>
      </c>
      <c r="CM986">
        <v>0.46349116893314279</v>
      </c>
      <c r="CN986">
        <v>0.15770225389391201</v>
      </c>
      <c r="CO986">
        <f t="shared" si="173"/>
        <v>0.30002290207946825</v>
      </c>
      <c r="CP986" t="s">
        <v>106</v>
      </c>
      <c r="CQ986" s="27">
        <v>0.1761315517632826</v>
      </c>
      <c r="CR986" s="28">
        <v>0.75938402023314278</v>
      </c>
      <c r="CS986" s="28">
        <v>0.20777546294391203</v>
      </c>
      <c r="CT986" s="28">
        <f t="shared" si="174"/>
        <v>0.31845219994883878</v>
      </c>
      <c r="CU986" s="29" t="s">
        <v>107</v>
      </c>
      <c r="CV986">
        <v>13847.072037374101</v>
      </c>
      <c r="CW986">
        <v>7473.7940756931903</v>
      </c>
      <c r="CX986">
        <v>0.1423206481855562</v>
      </c>
      <c r="CY986">
        <f t="shared" si="165"/>
        <v>0.78331212121869898</v>
      </c>
      <c r="CZ986">
        <f t="shared" si="175"/>
        <v>0.50951373532515087</v>
      </c>
    </row>
    <row r="987" spans="1:104" x14ac:dyDescent="0.25">
      <c r="A987">
        <v>1</v>
      </c>
      <c r="B987" s="15">
        <v>14435</v>
      </c>
      <c r="C987" s="15">
        <v>-64.580696599999996</v>
      </c>
      <c r="D987" s="15">
        <v>-21.105262199999999</v>
      </c>
      <c r="E987" s="15">
        <v>1254</v>
      </c>
      <c r="F987" s="15">
        <v>1</v>
      </c>
      <c r="G987" s="15">
        <v>0</v>
      </c>
      <c r="H987" s="17">
        <v>3</v>
      </c>
      <c r="I987" s="19">
        <v>0</v>
      </c>
      <c r="J987" s="19">
        <v>0</v>
      </c>
      <c r="K987" s="19">
        <v>1</v>
      </c>
      <c r="L987" s="15">
        <v>0</v>
      </c>
      <c r="M987" s="15">
        <v>0</v>
      </c>
      <c r="N987" s="15">
        <v>1.2032</v>
      </c>
      <c r="O987" s="19">
        <v>232.541248</v>
      </c>
      <c r="P987" s="19">
        <v>65.049921658366728</v>
      </c>
      <c r="Q987" s="20">
        <v>3.5748121146290499</v>
      </c>
      <c r="R987" s="21">
        <v>0.29699999999999999</v>
      </c>
      <c r="S987" s="22">
        <v>0.49700000000000005</v>
      </c>
      <c r="T987" s="22">
        <v>0.502</v>
      </c>
      <c r="U987" s="19">
        <v>0</v>
      </c>
      <c r="V987" s="19">
        <v>32.329811064208265</v>
      </c>
      <c r="W987" s="19">
        <v>32.655060672500099</v>
      </c>
      <c r="X987" s="19">
        <v>13737.903753317463</v>
      </c>
      <c r="Y987" s="19">
        <v>1560</v>
      </c>
      <c r="Z987" s="19">
        <v>15297.903753317463</v>
      </c>
      <c r="AA987">
        <v>78.266261037300126</v>
      </c>
      <c r="AB987">
        <v>1</v>
      </c>
      <c r="AC987">
        <v>0.49900000000000005</v>
      </c>
      <c r="AD987">
        <v>0.50099999999999989</v>
      </c>
      <c r="AE987">
        <v>0</v>
      </c>
      <c r="AF987">
        <v>39.05486425761277</v>
      </c>
      <c r="AG987">
        <v>39.211396779687355</v>
      </c>
      <c r="AH987">
        <v>59745.034830978882</v>
      </c>
      <c r="AI987">
        <v>1876.992</v>
      </c>
      <c r="AJ987">
        <v>59019.546122827101</v>
      </c>
      <c r="AK987">
        <v>44450.721833287702</v>
      </c>
      <c r="AL987">
        <v>45.730094925831814</v>
      </c>
      <c r="AM987" s="19">
        <v>58.946434304765212</v>
      </c>
      <c r="AN987">
        <v>0.82516266666666671</v>
      </c>
      <c r="AO987">
        <v>0.54667026666666674</v>
      </c>
      <c r="AP987">
        <v>0.18566159999999998</v>
      </c>
      <c r="AQ987">
        <v>1</v>
      </c>
      <c r="AR987">
        <v>0</v>
      </c>
      <c r="AS987">
        <v>2</v>
      </c>
      <c r="AT987">
        <v>1.48</v>
      </c>
      <c r="AU987">
        <v>1</v>
      </c>
      <c r="AV987">
        <v>2</v>
      </c>
      <c r="AW987">
        <v>1.5</v>
      </c>
      <c r="AX987">
        <v>1</v>
      </c>
      <c r="AY987">
        <v>2</v>
      </c>
      <c r="AZ987">
        <v>0.6</v>
      </c>
      <c r="BA987">
        <v>0.3</v>
      </c>
      <c r="BB987">
        <v>0.8</v>
      </c>
      <c r="BC987" s="27">
        <v>0.36606016210742109</v>
      </c>
      <c r="BD987" s="28">
        <v>0.54962295731991129</v>
      </c>
      <c r="BE987" s="28">
        <v>0.30931404178911776</v>
      </c>
      <c r="BF987" s="28">
        <f t="shared" si="166"/>
        <v>0.46755173285892127</v>
      </c>
      <c r="BG987" s="29" t="s">
        <v>106</v>
      </c>
      <c r="BH987">
        <v>0.3581139737074211</v>
      </c>
      <c r="BI987">
        <v>0.37714279531991124</v>
      </c>
      <c r="BJ987">
        <v>0.27237253379711773</v>
      </c>
      <c r="BK987">
        <f t="shared" si="167"/>
        <v>0.43061022486692124</v>
      </c>
      <c r="BL987" t="s">
        <v>106</v>
      </c>
      <c r="BM987" s="27">
        <v>0.37547733370742109</v>
      </c>
      <c r="BN987" s="28">
        <v>0.66719243241991122</v>
      </c>
      <c r="BO987" s="28">
        <v>0.3418853877471178</v>
      </c>
      <c r="BP987" s="28">
        <f t="shared" si="168"/>
        <v>0.50012307881692131</v>
      </c>
      <c r="BQ987" s="29" t="s">
        <v>106</v>
      </c>
      <c r="BR987">
        <v>0.27749103476058912</v>
      </c>
      <c r="BS987">
        <v>0.54962295731991129</v>
      </c>
      <c r="BT987">
        <v>0.25435541026880576</v>
      </c>
      <c r="BU987">
        <f t="shared" si="169"/>
        <v>0.41259310133860927</v>
      </c>
      <c r="BV987" t="s">
        <v>106</v>
      </c>
      <c r="BW987" s="27">
        <v>0.26954484636058912</v>
      </c>
      <c r="BX987" s="28">
        <v>0.37714279531991124</v>
      </c>
      <c r="BY987" s="28">
        <v>0.21741390227680574</v>
      </c>
      <c r="BZ987" s="28">
        <f t="shared" si="170"/>
        <v>0.37565159334660925</v>
      </c>
      <c r="CA987" s="29" t="s">
        <v>106</v>
      </c>
      <c r="CB987">
        <v>0.28690820636058911</v>
      </c>
      <c r="CC987">
        <v>0.66719243241991122</v>
      </c>
      <c r="CD987">
        <v>0.28692675622680575</v>
      </c>
      <c r="CE987">
        <f t="shared" si="171"/>
        <v>0.44514589743039268</v>
      </c>
      <c r="CF987" t="s">
        <v>107</v>
      </c>
      <c r="CG987" s="27">
        <v>0.16267920301469577</v>
      </c>
      <c r="CH987" s="28">
        <v>0.54962295731991129</v>
      </c>
      <c r="CI987" s="28">
        <v>0.1831127397795124</v>
      </c>
      <c r="CJ987" s="28">
        <f t="shared" si="172"/>
        <v>0.3209168940844993</v>
      </c>
      <c r="CK987" s="29" t="s">
        <v>107</v>
      </c>
      <c r="CL987">
        <v>0.15473301461469577</v>
      </c>
      <c r="CM987">
        <v>0.37714279531991124</v>
      </c>
      <c r="CN987">
        <v>0.1461712317875124</v>
      </c>
      <c r="CO987">
        <f t="shared" si="173"/>
        <v>0.30440892285731591</v>
      </c>
      <c r="CP987" t="s">
        <v>106</v>
      </c>
      <c r="CQ987" s="27">
        <v>0.17209637461469576</v>
      </c>
      <c r="CR987" s="28">
        <v>0.66719243241991122</v>
      </c>
      <c r="CS987" s="28">
        <v>0.21568408573751241</v>
      </c>
      <c r="CT987" s="28">
        <f t="shared" si="174"/>
        <v>0.3303340656844993</v>
      </c>
      <c r="CU987" s="29" t="s">
        <v>107</v>
      </c>
      <c r="CV987">
        <v>53674.112579622597</v>
      </c>
      <c r="CW987">
        <v>9783.2826296625208</v>
      </c>
      <c r="CX987">
        <v>0.15823769106980354</v>
      </c>
      <c r="CY987">
        <f t="shared" si="165"/>
        <v>0.70786064838971485</v>
      </c>
      <c r="CZ987">
        <f t="shared" si="175"/>
        <v>0.52429785317722466</v>
      </c>
    </row>
    <row r="988" spans="1:104" x14ac:dyDescent="0.25">
      <c r="A988">
        <v>1</v>
      </c>
      <c r="B988" s="15">
        <v>14455</v>
      </c>
      <c r="C988" s="15">
        <v>-64.438293110000004</v>
      </c>
      <c r="D988" s="15">
        <v>-21.373202559999999</v>
      </c>
      <c r="E988" s="15">
        <v>2466</v>
      </c>
      <c r="F988" s="15">
        <v>1</v>
      </c>
      <c r="G988" s="15">
        <v>0</v>
      </c>
      <c r="H988" s="17">
        <v>3</v>
      </c>
      <c r="I988" s="19">
        <v>0</v>
      </c>
      <c r="J988" s="19">
        <v>0</v>
      </c>
      <c r="K988" s="19">
        <v>1</v>
      </c>
      <c r="L988" s="15">
        <v>0</v>
      </c>
      <c r="M988" s="15">
        <v>0</v>
      </c>
      <c r="N988" s="15">
        <v>1.2032</v>
      </c>
      <c r="O988" s="19">
        <v>228.907791</v>
      </c>
      <c r="P988" s="19">
        <v>64.033516633825727</v>
      </c>
      <c r="Q988" s="20">
        <v>3.574812114552512</v>
      </c>
      <c r="R988" s="21">
        <v>0.14299999999999999</v>
      </c>
      <c r="S988" s="22">
        <v>0.77300000000000013</v>
      </c>
      <c r="T988" s="22">
        <v>0.22599999999999998</v>
      </c>
      <c r="U988" s="19">
        <v>0</v>
      </c>
      <c r="V988" s="19">
        <v>49.497908357947296</v>
      </c>
      <c r="W988" s="19">
        <v>14.471574759244612</v>
      </c>
      <c r="X988" s="19">
        <v>9248.2326123231487</v>
      </c>
      <c r="Y988" s="19">
        <v>1560</v>
      </c>
      <c r="Z988" s="19">
        <v>10808.232612323149</v>
      </c>
      <c r="AA988">
        <v>77.043350697624504</v>
      </c>
      <c r="AB988">
        <v>1</v>
      </c>
      <c r="AC988">
        <v>0.77300000000000013</v>
      </c>
      <c r="AD988">
        <v>0.22699999999999987</v>
      </c>
      <c r="AE988">
        <v>0</v>
      </c>
      <c r="AF988">
        <v>59.554510089263751</v>
      </c>
      <c r="AG988">
        <v>17.488840608360753</v>
      </c>
      <c r="AH988">
        <v>83273.856484177013</v>
      </c>
      <c r="AI988">
        <v>1876.992</v>
      </c>
      <c r="AJ988">
        <v>81523.457440251907</v>
      </c>
      <c r="AK988">
        <v>71834.192789744193</v>
      </c>
      <c r="AL988">
        <v>54.87672375518865</v>
      </c>
      <c r="AM988" s="19">
        <v>67.886557818987427</v>
      </c>
      <c r="AN988">
        <v>0.8</v>
      </c>
      <c r="AO988">
        <v>0.53</v>
      </c>
      <c r="AP988">
        <v>0.18</v>
      </c>
      <c r="AQ988">
        <v>1</v>
      </c>
      <c r="AR988">
        <v>0</v>
      </c>
      <c r="AS988">
        <v>2</v>
      </c>
      <c r="AT988">
        <v>1.48</v>
      </c>
      <c r="AU988">
        <v>1</v>
      </c>
      <c r="AV988">
        <v>2</v>
      </c>
      <c r="AW988">
        <v>1.5</v>
      </c>
      <c r="AX988">
        <v>1</v>
      </c>
      <c r="AY988">
        <v>2</v>
      </c>
      <c r="AZ988">
        <v>0.6</v>
      </c>
      <c r="BA988">
        <v>0.3</v>
      </c>
      <c r="BB988">
        <v>0.8</v>
      </c>
      <c r="BC988" s="27">
        <v>0.35149923458804411</v>
      </c>
      <c r="BD988" s="28">
        <v>0.54516142922030597</v>
      </c>
      <c r="BE988" s="28">
        <v>0.29793741887413294</v>
      </c>
      <c r="BF988" s="28">
        <f t="shared" si="166"/>
        <v>0.39501435303902965</v>
      </c>
      <c r="BG988" s="29" t="s">
        <v>106</v>
      </c>
      <c r="BH988">
        <v>0.34355304618804411</v>
      </c>
      <c r="BI988">
        <v>0.37268126722030592</v>
      </c>
      <c r="BJ988">
        <v>0.26099591088213292</v>
      </c>
      <c r="BK988">
        <f t="shared" si="167"/>
        <v>0.35807284504702963</v>
      </c>
      <c r="BL988" t="s">
        <v>106</v>
      </c>
      <c r="BM988" s="27">
        <v>0.3609164061880441</v>
      </c>
      <c r="BN988" s="28">
        <v>0.66273090432030601</v>
      </c>
      <c r="BO988" s="28">
        <v>0.33050876483213293</v>
      </c>
      <c r="BP988" s="28">
        <f t="shared" si="168"/>
        <v>0.42758569899702958</v>
      </c>
      <c r="BQ988" s="29" t="s">
        <v>106</v>
      </c>
      <c r="BR988">
        <v>0.26563095098804412</v>
      </c>
      <c r="BS988">
        <v>0.54516142922030597</v>
      </c>
      <c r="BT988">
        <v>0.24465470627413291</v>
      </c>
      <c r="BU988">
        <f t="shared" si="169"/>
        <v>0.34173164043902959</v>
      </c>
      <c r="BV988" t="s">
        <v>106</v>
      </c>
      <c r="BW988" s="27">
        <v>0.25768476258804407</v>
      </c>
      <c r="BX988" s="28">
        <v>0.37268126722030592</v>
      </c>
      <c r="BY988" s="28">
        <v>0.20771319828213292</v>
      </c>
      <c r="BZ988" s="28">
        <f t="shared" si="170"/>
        <v>0.30479013244702957</v>
      </c>
      <c r="CA988" s="29" t="s">
        <v>106</v>
      </c>
      <c r="CB988">
        <v>0.27504812258804412</v>
      </c>
      <c r="CC988">
        <v>0.66273090432030601</v>
      </c>
      <c r="CD988">
        <v>0.27722605223213292</v>
      </c>
      <c r="CE988">
        <f t="shared" si="171"/>
        <v>0.37212505675294083</v>
      </c>
      <c r="CF988" t="s">
        <v>107</v>
      </c>
      <c r="CG988" s="27">
        <v>0.15432021298804408</v>
      </c>
      <c r="CH988" s="28">
        <v>0.54516142922030597</v>
      </c>
      <c r="CI988" s="28">
        <v>0.1755845232741329</v>
      </c>
      <c r="CJ988" s="28">
        <f t="shared" si="172"/>
        <v>0.25139714715294076</v>
      </c>
      <c r="CK988" s="29" t="s">
        <v>107</v>
      </c>
      <c r="CL988">
        <v>0.14637402458804408</v>
      </c>
      <c r="CM988">
        <v>0.37268126722030592</v>
      </c>
      <c r="CN988">
        <v>0.13864301528213291</v>
      </c>
      <c r="CO988">
        <f t="shared" si="173"/>
        <v>0.23571994944702959</v>
      </c>
      <c r="CP988" t="s">
        <v>106</v>
      </c>
      <c r="CQ988" s="27">
        <v>0.16373738458804407</v>
      </c>
      <c r="CR988" s="28">
        <v>0.66273090432030601</v>
      </c>
      <c r="CS988" s="28">
        <v>0.20815586923213292</v>
      </c>
      <c r="CT988" s="28">
        <f t="shared" si="174"/>
        <v>0.26081431875294075</v>
      </c>
      <c r="CU988" s="29" t="s">
        <v>107</v>
      </c>
      <c r="CV988">
        <v>53282.633208804204</v>
      </c>
      <c r="CW988">
        <v>9630.4188372030603</v>
      </c>
      <c r="CX988">
        <v>9.7076934164896683E-2</v>
      </c>
      <c r="CY988">
        <f t="shared" si="165"/>
        <v>0.64223836338520268</v>
      </c>
      <c r="CZ988">
        <f t="shared" si="175"/>
        <v>0.44857616875294082</v>
      </c>
    </row>
    <row r="989" spans="1:104" x14ac:dyDescent="0.25">
      <c r="A989">
        <v>1</v>
      </c>
      <c r="B989" s="15">
        <v>14479</v>
      </c>
      <c r="C989" s="15">
        <v>-65.68688478</v>
      </c>
      <c r="D989" s="15">
        <v>-17.914875980000001</v>
      </c>
      <c r="E989" s="15">
        <v>3034</v>
      </c>
      <c r="F989" s="15">
        <v>1</v>
      </c>
      <c r="G989" s="15">
        <v>0</v>
      </c>
      <c r="H989" s="17">
        <v>0</v>
      </c>
      <c r="I989" s="19">
        <v>0</v>
      </c>
      <c r="J989" s="19">
        <v>0</v>
      </c>
      <c r="K989" s="19">
        <v>1</v>
      </c>
      <c r="L989" s="15">
        <v>0</v>
      </c>
      <c r="M989" s="15">
        <v>0</v>
      </c>
      <c r="N989" s="15">
        <v>1.2032</v>
      </c>
      <c r="O989" s="19">
        <v>188.939764</v>
      </c>
      <c r="P989" s="19">
        <v>52.853061363874687</v>
      </c>
      <c r="Q989" s="20">
        <v>3.574812113516308</v>
      </c>
      <c r="R989" s="21">
        <v>0</v>
      </c>
      <c r="S989" s="22">
        <v>8.199999999999999E-2</v>
      </c>
      <c r="T989" s="22">
        <v>0.91699999999999993</v>
      </c>
      <c r="U989" s="19">
        <v>0</v>
      </c>
      <c r="V989" s="19">
        <v>4.3339510318377235</v>
      </c>
      <c r="W989" s="19">
        <v>48.466257270673083</v>
      </c>
      <c r="X989" s="19">
        <v>0</v>
      </c>
      <c r="Y989" s="19">
        <v>1560</v>
      </c>
      <c r="Z989" s="19">
        <v>1560</v>
      </c>
      <c r="AA989">
        <v>63.591337078182605</v>
      </c>
      <c r="AB989">
        <v>1</v>
      </c>
      <c r="AC989">
        <v>0.104</v>
      </c>
      <c r="AD989">
        <v>0.89600000000000002</v>
      </c>
      <c r="AE989">
        <v>0</v>
      </c>
      <c r="AF989">
        <v>6.6134990561309905</v>
      </c>
      <c r="AG989">
        <v>56.977838022051614</v>
      </c>
      <c r="AH989">
        <v>19435.181247777538</v>
      </c>
      <c r="AI989">
        <v>1876.992</v>
      </c>
      <c r="AJ989">
        <v>20465.580991566902</v>
      </c>
      <c r="AK989">
        <v>20465.580991566902</v>
      </c>
      <c r="AL989">
        <v>52.853061363874687</v>
      </c>
      <c r="AM989" s="19">
        <v>63.591337078182605</v>
      </c>
      <c r="AN989">
        <v>0.80359466666666668</v>
      </c>
      <c r="AO989">
        <v>0.53238146666666675</v>
      </c>
      <c r="AP989">
        <v>0.18080879999999999</v>
      </c>
      <c r="AQ989">
        <v>1</v>
      </c>
      <c r="AR989">
        <v>0</v>
      </c>
      <c r="AS989">
        <v>2</v>
      </c>
      <c r="AT989">
        <v>1.48</v>
      </c>
      <c r="AU989">
        <v>1</v>
      </c>
      <c r="AV989">
        <v>2</v>
      </c>
      <c r="AW989">
        <v>1.5</v>
      </c>
      <c r="AX989">
        <v>1</v>
      </c>
      <c r="AY989">
        <v>2</v>
      </c>
      <c r="AZ989">
        <v>0.6</v>
      </c>
      <c r="BA989">
        <v>0.3</v>
      </c>
      <c r="BB989">
        <v>0.8</v>
      </c>
      <c r="BC989" s="27">
        <v>0.35556324521442795</v>
      </c>
      <c r="BD989" s="28">
        <v>0.5208933985786689</v>
      </c>
      <c r="BE989" s="28">
        <v>0.30128265990838521</v>
      </c>
      <c r="BF989" s="28">
        <f t="shared" si="166"/>
        <v>0.60837802909803018</v>
      </c>
      <c r="BG989" s="29" t="s">
        <v>106</v>
      </c>
      <c r="BH989">
        <v>0.34761705681442795</v>
      </c>
      <c r="BI989">
        <v>0.34841323657866885</v>
      </c>
      <c r="BJ989">
        <v>0.26434115191638519</v>
      </c>
      <c r="BK989">
        <f t="shared" si="167"/>
        <v>0.57143652110603016</v>
      </c>
      <c r="BL989" t="s">
        <v>106</v>
      </c>
      <c r="BM989" s="27">
        <v>0.36498041681442794</v>
      </c>
      <c r="BN989" s="28">
        <v>0.63846287367866883</v>
      </c>
      <c r="BO989" s="28">
        <v>0.3338540058663852</v>
      </c>
      <c r="BP989" s="28">
        <f t="shared" si="168"/>
        <v>0.64094937505603022</v>
      </c>
      <c r="BQ989" s="29" t="s">
        <v>106</v>
      </c>
      <c r="BR989">
        <v>0.26930912679345198</v>
      </c>
      <c r="BS989">
        <v>0.5208933985786689</v>
      </c>
      <c r="BT989">
        <v>0.24776053031976916</v>
      </c>
      <c r="BU989">
        <f t="shared" si="169"/>
        <v>0.55485589950941416</v>
      </c>
      <c r="BV989" t="s">
        <v>106</v>
      </c>
      <c r="BW989" s="27">
        <v>0.26136293839345198</v>
      </c>
      <c r="BX989" s="28">
        <v>0.34841323657866885</v>
      </c>
      <c r="BY989" s="28">
        <v>0.21081902232776922</v>
      </c>
      <c r="BZ989" s="28">
        <f t="shared" si="170"/>
        <v>0.51791439151741425</v>
      </c>
      <c r="CA989" s="29" t="s">
        <v>106</v>
      </c>
      <c r="CB989">
        <v>0.27872629839345198</v>
      </c>
      <c r="CC989">
        <v>0.63846287367866883</v>
      </c>
      <c r="CD989">
        <v>0.28033187627776918</v>
      </c>
      <c r="CE989">
        <f t="shared" si="171"/>
        <v>0.58582166758309695</v>
      </c>
      <c r="CF989" t="s">
        <v>107</v>
      </c>
      <c r="CG989" s="27">
        <v>0.15749823254403861</v>
      </c>
      <c r="CH989" s="28">
        <v>0.5208933985786689</v>
      </c>
      <c r="CI989" s="28">
        <v>0.17837999196415583</v>
      </c>
      <c r="CJ989" s="28">
        <f t="shared" si="172"/>
        <v>0.46459360173368358</v>
      </c>
      <c r="CK989" s="29" t="s">
        <v>107</v>
      </c>
      <c r="CL989">
        <v>0.14955204414403861</v>
      </c>
      <c r="CM989">
        <v>0.34841323657866885</v>
      </c>
      <c r="CN989">
        <v>0.14143848397215583</v>
      </c>
      <c r="CO989">
        <f t="shared" si="173"/>
        <v>0.44853385316180083</v>
      </c>
      <c r="CP989" t="s">
        <v>106</v>
      </c>
      <c r="CQ989" s="27">
        <v>0.1669154041440386</v>
      </c>
      <c r="CR989" s="28">
        <v>0.63846287367866883</v>
      </c>
      <c r="CS989" s="28">
        <v>0.21095133792215584</v>
      </c>
      <c r="CT989" s="28">
        <f t="shared" si="174"/>
        <v>0.47401077333368358</v>
      </c>
      <c r="CU989" s="29" t="s">
        <v>107</v>
      </c>
      <c r="CV989">
        <v>48752.097698585698</v>
      </c>
      <c r="CW989">
        <v>7948.9171347728297</v>
      </c>
      <c r="CX989">
        <v>0.30709536918964497</v>
      </c>
      <c r="CY989">
        <f t="shared" si="165"/>
        <v>0.82798876776831387</v>
      </c>
      <c r="CZ989">
        <f t="shared" si="175"/>
        <v>0.66265861440407292</v>
      </c>
    </row>
    <row r="990" spans="1:104" x14ac:dyDescent="0.25">
      <c r="A990">
        <v>1</v>
      </c>
      <c r="B990" s="15">
        <v>14485</v>
      </c>
      <c r="C990" s="15">
        <v>-69.112095249999996</v>
      </c>
      <c r="D990" s="15">
        <v>-17.028206399999998</v>
      </c>
      <c r="E990" s="15">
        <v>3868</v>
      </c>
      <c r="F990" s="15">
        <v>1</v>
      </c>
      <c r="G990" s="15">
        <v>0</v>
      </c>
      <c r="H990" s="17">
        <v>3</v>
      </c>
      <c r="I990" s="19">
        <v>0</v>
      </c>
      <c r="J990" s="19">
        <v>0</v>
      </c>
      <c r="K990" s="19">
        <v>1</v>
      </c>
      <c r="L990" s="15">
        <v>0</v>
      </c>
      <c r="M990" s="15">
        <v>0</v>
      </c>
      <c r="N990" s="15">
        <v>1.2032</v>
      </c>
      <c r="O990" s="19">
        <v>156.238651</v>
      </c>
      <c r="P990" s="19">
        <v>43.705416113758154</v>
      </c>
      <c r="Q990" s="20">
        <v>3.5748121146664289</v>
      </c>
      <c r="R990" s="21">
        <v>4.7E-2</v>
      </c>
      <c r="S990" s="22">
        <v>4.5000000000000005E-2</v>
      </c>
      <c r="T990" s="22">
        <v>0.95400000000000007</v>
      </c>
      <c r="U990" s="19">
        <v>0</v>
      </c>
      <c r="V990" s="19">
        <v>1.9667437251191171</v>
      </c>
      <c r="W990" s="19">
        <v>41.694966972525279</v>
      </c>
      <c r="X990" s="19">
        <v>455.12259203483472</v>
      </c>
      <c r="Y990" s="19">
        <v>1560</v>
      </c>
      <c r="Z990" s="19">
        <v>2015.1225920348347</v>
      </c>
      <c r="AA990">
        <v>52.58514413809197</v>
      </c>
      <c r="AB990">
        <v>1</v>
      </c>
      <c r="AC990">
        <v>8.5000000000000006E-2</v>
      </c>
      <c r="AD990">
        <v>0.91500000000000004</v>
      </c>
      <c r="AE990">
        <v>0</v>
      </c>
      <c r="AF990">
        <v>4.4697372517378176</v>
      </c>
      <c r="AG990">
        <v>48.115406886354151</v>
      </c>
      <c r="AH990">
        <v>14913.612256088505</v>
      </c>
      <c r="AI990">
        <v>1876.992</v>
      </c>
      <c r="AJ990">
        <v>16140.970555166199</v>
      </c>
      <c r="AK990">
        <v>15510.449354353899</v>
      </c>
      <c r="AL990">
        <v>41.651261556411519</v>
      </c>
      <c r="AM990" s="19">
        <v>50.530989580745334</v>
      </c>
      <c r="AN990">
        <v>0.80718933333333343</v>
      </c>
      <c r="AO990">
        <v>0.53476293333333336</v>
      </c>
      <c r="AP990">
        <v>0.18161759999999999</v>
      </c>
      <c r="AQ990">
        <v>1</v>
      </c>
      <c r="AR990">
        <v>0</v>
      </c>
      <c r="AS990">
        <v>2</v>
      </c>
      <c r="AT990">
        <v>1.48</v>
      </c>
      <c r="AU990">
        <v>1</v>
      </c>
      <c r="AV990">
        <v>2</v>
      </c>
      <c r="AW990">
        <v>1.5</v>
      </c>
      <c r="AX990">
        <v>1</v>
      </c>
      <c r="AY990">
        <v>2</v>
      </c>
      <c r="AZ990">
        <v>0.6</v>
      </c>
      <c r="BA990">
        <v>0.3</v>
      </c>
      <c r="BB990">
        <v>0.8</v>
      </c>
      <c r="BC990" s="27">
        <v>0.36863799960293331</v>
      </c>
      <c r="BD990" s="28">
        <v>0.49626864358703671</v>
      </c>
      <c r="BE990" s="28">
        <v>0.31338183659275959</v>
      </c>
      <c r="BF990" s="28">
        <f t="shared" si="166"/>
        <v>0.67960874823017925</v>
      </c>
      <c r="BG990" s="29" t="s">
        <v>106</v>
      </c>
      <c r="BH990">
        <v>0.36069181120293337</v>
      </c>
      <c r="BI990">
        <v>0.32378848158703666</v>
      </c>
      <c r="BJ990">
        <v>0.27644032860075957</v>
      </c>
      <c r="BK990">
        <f t="shared" si="167"/>
        <v>0.64266724023817923</v>
      </c>
      <c r="BL990" t="s">
        <v>106</v>
      </c>
      <c r="BM990" s="27">
        <v>0.37805517120293336</v>
      </c>
      <c r="BN990" s="28">
        <v>0.61383811868703675</v>
      </c>
      <c r="BO990" s="28">
        <v>0.34595318255075963</v>
      </c>
      <c r="BP990" s="28">
        <f t="shared" si="168"/>
        <v>0.71218009418817929</v>
      </c>
      <c r="BQ990" s="29" t="s">
        <v>106</v>
      </c>
      <c r="BR990">
        <v>0.28199804636098136</v>
      </c>
      <c r="BS990">
        <v>0.49626864358703671</v>
      </c>
      <c r="BT990">
        <v>0.25962029001552756</v>
      </c>
      <c r="BU990">
        <f t="shared" si="169"/>
        <v>0.62584720165294727</v>
      </c>
      <c r="BV990" t="s">
        <v>106</v>
      </c>
      <c r="BW990" s="27">
        <v>0.27405185796098142</v>
      </c>
      <c r="BX990" s="28">
        <v>0.32378848158703666</v>
      </c>
      <c r="BY990" s="28">
        <v>0.22267878202352759</v>
      </c>
      <c r="BZ990" s="28">
        <f t="shared" si="170"/>
        <v>0.58890569366094725</v>
      </c>
      <c r="CA990" s="29" t="s">
        <v>106</v>
      </c>
      <c r="CB990">
        <v>0.29141521796098135</v>
      </c>
      <c r="CC990">
        <v>0.61383811868703675</v>
      </c>
      <c r="CD990">
        <v>0.2921916359735276</v>
      </c>
      <c r="CE990">
        <f t="shared" si="171"/>
        <v>0.65764212959840096</v>
      </c>
      <c r="CF990" t="s">
        <v>107</v>
      </c>
      <c r="CG990" s="27">
        <v>0.16968699586215469</v>
      </c>
      <c r="CH990" s="28">
        <v>0.49626864358703671</v>
      </c>
      <c r="CI990" s="28">
        <v>0.18992939630430089</v>
      </c>
      <c r="CJ990" s="28">
        <f t="shared" si="172"/>
        <v>0.53591390749957435</v>
      </c>
      <c r="CK990" s="29" t="s">
        <v>107</v>
      </c>
      <c r="CL990">
        <v>0.16174080746215469</v>
      </c>
      <c r="CM990">
        <v>0.32378848158703666</v>
      </c>
      <c r="CN990">
        <v>0.15298788831230092</v>
      </c>
      <c r="CO990">
        <f t="shared" si="173"/>
        <v>0.51921479994972053</v>
      </c>
      <c r="CP990" t="s">
        <v>106</v>
      </c>
      <c r="CQ990" s="27">
        <v>0.17910416746215468</v>
      </c>
      <c r="CR990" s="28">
        <v>0.61383811868703675</v>
      </c>
      <c r="CS990" s="28">
        <v>0.2225007422623009</v>
      </c>
      <c r="CT990" s="28">
        <f t="shared" si="174"/>
        <v>0.54533107909957435</v>
      </c>
      <c r="CU990" s="29" t="s">
        <v>107</v>
      </c>
      <c r="CV990">
        <v>44673.818498353103</v>
      </c>
      <c r="CW990">
        <v>6573.1430172615001</v>
      </c>
      <c r="CX990">
        <v>0.36622691163741966</v>
      </c>
      <c r="CY990">
        <f t="shared" si="165"/>
        <v>0.86249555522445642</v>
      </c>
      <c r="CZ990">
        <f t="shared" si="175"/>
        <v>0.73486491124035291</v>
      </c>
    </row>
    <row r="991" spans="1:104" x14ac:dyDescent="0.25">
      <c r="A991">
        <v>1</v>
      </c>
      <c r="B991" s="15">
        <v>14496</v>
      </c>
      <c r="C991" s="15">
        <v>-68.67140483</v>
      </c>
      <c r="D991" s="15">
        <v>-17.615294890000001</v>
      </c>
      <c r="E991" s="15">
        <v>4067</v>
      </c>
      <c r="F991" s="15">
        <v>1</v>
      </c>
      <c r="G991" s="15">
        <v>0</v>
      </c>
      <c r="H991" s="17">
        <v>0</v>
      </c>
      <c r="I991" s="19">
        <v>0</v>
      </c>
      <c r="J991" s="19">
        <v>0</v>
      </c>
      <c r="K991" s="19">
        <v>1</v>
      </c>
      <c r="L991" s="15">
        <v>0</v>
      </c>
      <c r="M991" s="15">
        <v>0</v>
      </c>
      <c r="N991" s="15">
        <v>1.2032</v>
      </c>
      <c r="O991" s="19">
        <v>301.576931</v>
      </c>
      <c r="P991" s="19">
        <v>84.361617153893292</v>
      </c>
      <c r="Q991" s="20">
        <v>3.5748121144934952</v>
      </c>
      <c r="R991" s="21">
        <v>0</v>
      </c>
      <c r="S991" s="22">
        <v>5.5999999999999994E-2</v>
      </c>
      <c r="T991" s="22">
        <v>0.94399999999999984</v>
      </c>
      <c r="U991" s="19">
        <v>0</v>
      </c>
      <c r="V991" s="19">
        <v>4.7242505606180236</v>
      </c>
      <c r="W991" s="19">
        <v>79.63736659327526</v>
      </c>
      <c r="X991" s="19">
        <v>0</v>
      </c>
      <c r="Y991" s="19">
        <v>1560</v>
      </c>
      <c r="Z991" s="19">
        <v>1560</v>
      </c>
      <c r="AA991">
        <v>101.50155728640455</v>
      </c>
      <c r="AB991">
        <v>1</v>
      </c>
      <c r="AC991">
        <v>7.2999999999999995E-2</v>
      </c>
      <c r="AD991">
        <v>0.92700000000000005</v>
      </c>
      <c r="AE991">
        <v>0</v>
      </c>
      <c r="AF991">
        <v>7.4096136819075316</v>
      </c>
      <c r="AG991">
        <v>94.091943604497018</v>
      </c>
      <c r="AH991">
        <v>27375.287700017616</v>
      </c>
      <c r="AI991">
        <v>1876.992</v>
      </c>
      <c r="AJ991">
        <v>28059.818133975699</v>
      </c>
      <c r="AK991">
        <v>28059.818133975699</v>
      </c>
      <c r="AL991">
        <v>84.361617153893292</v>
      </c>
      <c r="AM991" s="19">
        <v>101.50155728640455</v>
      </c>
      <c r="AN991">
        <v>0.82156800000000008</v>
      </c>
      <c r="AO991">
        <v>0.54428880000000002</v>
      </c>
      <c r="AP991">
        <v>0.18485279999999998</v>
      </c>
      <c r="AQ991">
        <v>1</v>
      </c>
      <c r="AR991">
        <v>0</v>
      </c>
      <c r="AS991">
        <v>2</v>
      </c>
      <c r="AT991">
        <v>1.48</v>
      </c>
      <c r="AU991">
        <v>1</v>
      </c>
      <c r="AV991">
        <v>2</v>
      </c>
      <c r="AW991">
        <v>1.5</v>
      </c>
      <c r="AX991">
        <v>1</v>
      </c>
      <c r="AY991">
        <v>2</v>
      </c>
      <c r="AZ991">
        <v>0.6</v>
      </c>
      <c r="BA991">
        <v>0.3</v>
      </c>
      <c r="BB991">
        <v>0.8</v>
      </c>
      <c r="BC991" s="27">
        <v>0.3440374938130506</v>
      </c>
      <c r="BD991" s="28">
        <v>0.47614198666474472</v>
      </c>
      <c r="BE991" s="28">
        <v>0.28769973369781632</v>
      </c>
      <c r="BF991" s="28">
        <f t="shared" si="166"/>
        <v>0.57721129434851948</v>
      </c>
      <c r="BG991" s="29" t="s">
        <v>106</v>
      </c>
      <c r="BH991">
        <v>0.3360913054130506</v>
      </c>
      <c r="BI991">
        <v>0.30366182466474473</v>
      </c>
      <c r="BJ991">
        <v>0.2507582257058163</v>
      </c>
      <c r="BK991">
        <f t="shared" si="167"/>
        <v>0.54026978635651957</v>
      </c>
      <c r="BL991" t="s">
        <v>106</v>
      </c>
      <c r="BM991" s="27">
        <v>0.35345466541305059</v>
      </c>
      <c r="BN991" s="28">
        <v>0.59371146176474476</v>
      </c>
      <c r="BO991" s="28">
        <v>0.3202710796558163</v>
      </c>
      <c r="BP991" s="28">
        <f t="shared" si="168"/>
        <v>0.60978264030651952</v>
      </c>
      <c r="BQ991" s="29" t="s">
        <v>106</v>
      </c>
      <c r="BR991">
        <v>0.2558542012871946</v>
      </c>
      <c r="BS991">
        <v>0.47614198666474472</v>
      </c>
      <c r="BT991">
        <v>0.23298051916612025</v>
      </c>
      <c r="BU991">
        <f t="shared" si="169"/>
        <v>0.52249207981682344</v>
      </c>
      <c r="BV991" t="s">
        <v>106</v>
      </c>
      <c r="BW991" s="27">
        <v>0.24790801288719458</v>
      </c>
      <c r="BX991" s="28">
        <v>0.30366182466474473</v>
      </c>
      <c r="BY991" s="28">
        <v>0.19603901117412026</v>
      </c>
      <c r="BZ991" s="28">
        <f t="shared" si="170"/>
        <v>0.48555057182482347</v>
      </c>
      <c r="CA991" s="29" t="s">
        <v>106</v>
      </c>
      <c r="CB991">
        <v>0.2652713728871946</v>
      </c>
      <c r="CC991">
        <v>0.59371146176474476</v>
      </c>
      <c r="CD991">
        <v>0.26555186512412027</v>
      </c>
      <c r="CE991">
        <f t="shared" si="171"/>
        <v>0.55478293353789776</v>
      </c>
      <c r="CF991" t="s">
        <v>107</v>
      </c>
      <c r="CG991" s="27">
        <v>0.14154252579071458</v>
      </c>
      <c r="CH991" s="28">
        <v>0.47614198666474472</v>
      </c>
      <c r="CI991" s="28">
        <v>0.16204820403244027</v>
      </c>
      <c r="CJ991" s="28">
        <f t="shared" si="172"/>
        <v>0.43105408644141779</v>
      </c>
      <c r="CK991" s="29" t="s">
        <v>107</v>
      </c>
      <c r="CL991">
        <v>0.13359633739071455</v>
      </c>
      <c r="CM991">
        <v>0.30366182466474473</v>
      </c>
      <c r="CN991">
        <v>0.12510669604044028</v>
      </c>
      <c r="CO991">
        <f t="shared" si="173"/>
        <v>0.41461825669114349</v>
      </c>
      <c r="CP991" t="s">
        <v>106</v>
      </c>
      <c r="CQ991" s="27">
        <v>0.15095969739071458</v>
      </c>
      <c r="CR991" s="28">
        <v>0.59371146176474476</v>
      </c>
      <c r="CS991" s="28">
        <v>0.19461954999044029</v>
      </c>
      <c r="CT991" s="28">
        <f t="shared" si="174"/>
        <v>0.44047125804141779</v>
      </c>
      <c r="CU991" s="29" t="s">
        <v>107</v>
      </c>
      <c r="CV991">
        <v>60602.2254825653</v>
      </c>
      <c r="CW991">
        <v>12687.6946608005</v>
      </c>
      <c r="CX991">
        <v>0.28951156065070321</v>
      </c>
      <c r="CY991">
        <f t="shared" si="165"/>
        <v>0.76565354731544799</v>
      </c>
      <c r="CZ991">
        <f t="shared" si="175"/>
        <v>0.63354905446375387</v>
      </c>
    </row>
    <row r="992" spans="1:104" x14ac:dyDescent="0.25">
      <c r="A992">
        <v>1</v>
      </c>
      <c r="B992" s="15">
        <v>14506</v>
      </c>
      <c r="C992" s="15">
        <v>-65.739335539999999</v>
      </c>
      <c r="D992" s="15">
        <v>-18.386410269999999</v>
      </c>
      <c r="E992" s="15">
        <v>2775</v>
      </c>
      <c r="F992" s="15">
        <v>1</v>
      </c>
      <c r="G992" s="15">
        <v>0</v>
      </c>
      <c r="H992" s="17">
        <v>3</v>
      </c>
      <c r="I992" s="19">
        <v>0</v>
      </c>
      <c r="J992" s="19">
        <v>0</v>
      </c>
      <c r="K992" s="19">
        <v>0</v>
      </c>
      <c r="L992" s="15">
        <v>0</v>
      </c>
      <c r="M992" s="15">
        <v>0</v>
      </c>
      <c r="N992" s="15">
        <v>0</v>
      </c>
      <c r="O992" s="19">
        <v>268.87581799999998</v>
      </c>
      <c r="P992" s="19">
        <v>75.213971933024268</v>
      </c>
      <c r="Q992" s="20">
        <v>3.5748121138905633</v>
      </c>
      <c r="R992" s="21">
        <v>5.3999999999999999E-2</v>
      </c>
      <c r="S992" s="22">
        <v>6.699999999999999E-2</v>
      </c>
      <c r="T992" s="22">
        <v>0.93299999999999994</v>
      </c>
      <c r="U992" s="19">
        <v>0</v>
      </c>
      <c r="V992" s="19">
        <v>5.0393361195126252</v>
      </c>
      <c r="W992" s="19">
        <v>70.174635813511642</v>
      </c>
      <c r="X992" s="19">
        <v>997.35938073964996</v>
      </c>
      <c r="Y992" s="19">
        <v>0</v>
      </c>
      <c r="Z992" s="19">
        <v>997.35938073964996</v>
      </c>
      <c r="AA992">
        <v>90.495364317066404</v>
      </c>
      <c r="AB992">
        <v>1</v>
      </c>
      <c r="AC992">
        <v>0.12299999999999998</v>
      </c>
      <c r="AD992">
        <v>0.877</v>
      </c>
      <c r="AE992">
        <v>0</v>
      </c>
      <c r="AF992">
        <v>11.130929810999167</v>
      </c>
      <c r="AG992">
        <v>79.364434506067241</v>
      </c>
      <c r="AH992">
        <v>29650.229663016107</v>
      </c>
      <c r="AI992">
        <v>0</v>
      </c>
      <c r="AJ992">
        <v>28358.672125564499</v>
      </c>
      <c r="AK992">
        <v>27085.896522319101</v>
      </c>
      <c r="AL992">
        <v>71.152417448640961</v>
      </c>
      <c r="AM992" s="19">
        <v>86.433809832683096</v>
      </c>
      <c r="AN992">
        <v>0.83235200000000009</v>
      </c>
      <c r="AO992">
        <v>0.55143320000000007</v>
      </c>
      <c r="AP992">
        <v>0.18727920000000001</v>
      </c>
      <c r="AQ992">
        <v>1</v>
      </c>
      <c r="AR992">
        <v>0</v>
      </c>
      <c r="AS992">
        <v>2</v>
      </c>
      <c r="AT992">
        <v>1.48</v>
      </c>
      <c r="AU992">
        <v>1</v>
      </c>
      <c r="AV992">
        <v>2</v>
      </c>
      <c r="AW992">
        <v>1.5</v>
      </c>
      <c r="AX992">
        <v>1</v>
      </c>
      <c r="AY992">
        <v>2</v>
      </c>
      <c r="AZ992">
        <v>0.6</v>
      </c>
      <c r="BA992">
        <v>0.3</v>
      </c>
      <c r="BB992">
        <v>0.8</v>
      </c>
      <c r="BC992" s="27">
        <v>0.35250898182343249</v>
      </c>
      <c r="BD992" s="28">
        <v>0.50431608464219635</v>
      </c>
      <c r="BE992" s="28">
        <v>0.29496298375248653</v>
      </c>
      <c r="BF992" s="28">
        <f t="shared" si="166"/>
        <v>0.57628137500705101</v>
      </c>
      <c r="BG992" s="29" t="s">
        <v>106</v>
      </c>
      <c r="BH992">
        <v>0.34456279342343249</v>
      </c>
      <c r="BI992">
        <v>0.3318359226421963</v>
      </c>
      <c r="BJ992">
        <v>0.25802147576048651</v>
      </c>
      <c r="BK992">
        <f t="shared" si="167"/>
        <v>0.53933986701505099</v>
      </c>
      <c r="BL992" t="s">
        <v>106</v>
      </c>
      <c r="BM992" s="27">
        <v>0.36192615342343248</v>
      </c>
      <c r="BN992" s="28">
        <v>0.62188555974219639</v>
      </c>
      <c r="BO992" s="28">
        <v>0.32753432971048652</v>
      </c>
      <c r="BP992" s="28">
        <f t="shared" si="168"/>
        <v>0.60885272096505094</v>
      </c>
      <c r="BQ992" s="29" t="s">
        <v>106</v>
      </c>
      <c r="BR992">
        <v>0.26316818483464849</v>
      </c>
      <c r="BS992">
        <v>0.50431608464219635</v>
      </c>
      <c r="BT992">
        <v>0.23952551825494248</v>
      </c>
      <c r="BU992">
        <f t="shared" si="169"/>
        <v>0.52084390950950699</v>
      </c>
      <c r="BV992" t="s">
        <v>106</v>
      </c>
      <c r="BW992" s="27">
        <v>0.25522199643464849</v>
      </c>
      <c r="BX992" s="28">
        <v>0.3318359226421963</v>
      </c>
      <c r="BY992" s="28">
        <v>0.20258401026294248</v>
      </c>
      <c r="BZ992" s="28">
        <f t="shared" si="170"/>
        <v>0.48390240151750696</v>
      </c>
      <c r="CA992" s="29" t="s">
        <v>106</v>
      </c>
      <c r="CB992">
        <v>0.27258535643464848</v>
      </c>
      <c r="CC992">
        <v>0.62188555974219639</v>
      </c>
      <c r="CD992">
        <v>0.27209686421294249</v>
      </c>
      <c r="CE992">
        <f t="shared" si="171"/>
        <v>0.55341525546750692</v>
      </c>
      <c r="CF992" t="s">
        <v>106</v>
      </c>
      <c r="CG992" s="27">
        <v>0.14735604058992846</v>
      </c>
      <c r="CH992" s="28">
        <v>0.50431608464219635</v>
      </c>
      <c r="CI992" s="28">
        <v>0.16766213705442246</v>
      </c>
      <c r="CJ992" s="28">
        <f t="shared" si="172"/>
        <v>0.42867443184449294</v>
      </c>
      <c r="CK992" s="29" t="s">
        <v>107</v>
      </c>
      <c r="CL992">
        <v>0.13940985218992843</v>
      </c>
      <c r="CM992">
        <v>0.3318359226421963</v>
      </c>
      <c r="CN992">
        <v>0.13072062906242249</v>
      </c>
      <c r="CO992">
        <f t="shared" si="173"/>
        <v>0.41203902031698697</v>
      </c>
      <c r="CP992" t="s">
        <v>106</v>
      </c>
      <c r="CQ992" s="27">
        <v>0.15677321218992846</v>
      </c>
      <c r="CR992" s="28">
        <v>0.62188555974219639</v>
      </c>
      <c r="CS992" s="28">
        <v>0.2002334830124225</v>
      </c>
      <c r="CT992" s="28">
        <f t="shared" si="174"/>
        <v>0.43809160344449294</v>
      </c>
      <c r="CU992" s="29" t="s">
        <v>107</v>
      </c>
      <c r="CV992">
        <v>57432.083816909799</v>
      </c>
      <c r="CW992">
        <v>11311.9205396333</v>
      </c>
      <c r="CX992">
        <v>0.28131839125456448</v>
      </c>
      <c r="CY992">
        <f t="shared" si="165"/>
        <v>0.78563447589676083</v>
      </c>
      <c r="CZ992">
        <f t="shared" si="175"/>
        <v>0.63382737307799697</v>
      </c>
    </row>
    <row r="993" spans="1:104" x14ac:dyDescent="0.25">
      <c r="A993">
        <v>1</v>
      </c>
      <c r="B993" s="15">
        <v>14508</v>
      </c>
      <c r="C993" s="15">
        <v>-66.523630549999993</v>
      </c>
      <c r="D993" s="15">
        <v>-18.152450000000002</v>
      </c>
      <c r="E993" s="15">
        <v>3716</v>
      </c>
      <c r="F993" s="15">
        <v>1</v>
      </c>
      <c r="G993" s="15">
        <v>0</v>
      </c>
      <c r="H993" s="17">
        <v>3</v>
      </c>
      <c r="I993" s="19">
        <v>0</v>
      </c>
      <c r="J993" s="19">
        <v>0</v>
      </c>
      <c r="K993" s="19">
        <v>1</v>
      </c>
      <c r="L993" s="15">
        <v>0</v>
      </c>
      <c r="M993" s="15">
        <v>0</v>
      </c>
      <c r="N993" s="15">
        <v>1.2032</v>
      </c>
      <c r="O993" s="19">
        <v>156.238651</v>
      </c>
      <c r="P993" s="19">
        <v>43.705416113758154</v>
      </c>
      <c r="Q993" s="20">
        <v>3.5748121146664289</v>
      </c>
      <c r="R993" s="21">
        <v>2.3E-2</v>
      </c>
      <c r="S993" s="22">
        <v>0.112</v>
      </c>
      <c r="T993" s="22">
        <v>0.88800000000000001</v>
      </c>
      <c r="U993" s="19">
        <v>0</v>
      </c>
      <c r="V993" s="19">
        <v>4.8950066047409138</v>
      </c>
      <c r="W993" s="19">
        <v>38.810409509017241</v>
      </c>
      <c r="X993" s="19">
        <v>295.8335702341351</v>
      </c>
      <c r="Y993" s="19">
        <v>1560</v>
      </c>
      <c r="Z993" s="19">
        <v>1855.8335702341351</v>
      </c>
      <c r="AA993">
        <v>52.58514413809197</v>
      </c>
      <c r="AB993">
        <v>1</v>
      </c>
      <c r="AC993">
        <v>0.122</v>
      </c>
      <c r="AD993">
        <v>0.878</v>
      </c>
      <c r="AE993">
        <v>0</v>
      </c>
      <c r="AF993">
        <v>6.4153875848472204</v>
      </c>
      <c r="AG993">
        <v>46.169756553244753</v>
      </c>
      <c r="AH993">
        <v>17168.251318599014</v>
      </c>
      <c r="AI993">
        <v>1876.992</v>
      </c>
      <c r="AJ993">
        <v>18297.398030293502</v>
      </c>
      <c r="AK993">
        <v>17947.622549427098</v>
      </c>
      <c r="AL993">
        <v>42.700191543141713</v>
      </c>
      <c r="AM993" s="19">
        <v>51.579919567475528</v>
      </c>
      <c r="AN993">
        <v>0.84313600000000011</v>
      </c>
      <c r="AO993">
        <v>0.55857760000000001</v>
      </c>
      <c r="AP993">
        <v>0.1897056</v>
      </c>
      <c r="AQ993">
        <v>1</v>
      </c>
      <c r="AR993">
        <v>0</v>
      </c>
      <c r="AS993">
        <v>2</v>
      </c>
      <c r="AT993">
        <v>1.48</v>
      </c>
      <c r="AU993">
        <v>1</v>
      </c>
      <c r="AV993">
        <v>2</v>
      </c>
      <c r="AW993">
        <v>1.5</v>
      </c>
      <c r="AX993">
        <v>1</v>
      </c>
      <c r="AY993">
        <v>2</v>
      </c>
      <c r="AZ993">
        <v>0.6</v>
      </c>
      <c r="BA993">
        <v>0.3</v>
      </c>
      <c r="BB993">
        <v>0.8</v>
      </c>
      <c r="BC993" s="27">
        <v>0.3788887190422664</v>
      </c>
      <c r="BD993" s="28">
        <v>0.51644699329484312</v>
      </c>
      <c r="BE993" s="28">
        <v>0.31949603866044574</v>
      </c>
      <c r="BF993" s="28">
        <f t="shared" si="166"/>
        <v>0.63599166082489555</v>
      </c>
      <c r="BG993" s="29" t="s">
        <v>106</v>
      </c>
      <c r="BH993">
        <v>0.37094253064226645</v>
      </c>
      <c r="BI993">
        <v>0.34396683129484307</v>
      </c>
      <c r="BJ993">
        <v>0.28255453066844571</v>
      </c>
      <c r="BK993">
        <f t="shared" si="167"/>
        <v>0.59905015283289553</v>
      </c>
      <c r="BL993" t="s">
        <v>106</v>
      </c>
      <c r="BM993" s="27">
        <v>0.38830589064226645</v>
      </c>
      <c r="BN993" s="28">
        <v>0.63401646839484305</v>
      </c>
      <c r="BO993" s="28">
        <v>0.35206738461844572</v>
      </c>
      <c r="BP993" s="28">
        <f t="shared" si="168"/>
        <v>0.6685630067828956</v>
      </c>
      <c r="BQ993" s="29" t="s">
        <v>106</v>
      </c>
      <c r="BR993">
        <v>0.28839041759055439</v>
      </c>
      <c r="BS993">
        <v>0.51644699329484312</v>
      </c>
      <c r="BT993">
        <v>0.26334032219705367</v>
      </c>
      <c r="BU993">
        <f t="shared" si="169"/>
        <v>0.57983594436150354</v>
      </c>
      <c r="BV993" t="s">
        <v>106</v>
      </c>
      <c r="BW993" s="27">
        <v>0.28044422919055445</v>
      </c>
      <c r="BX993" s="28">
        <v>0.34396683129484307</v>
      </c>
      <c r="BY993" s="28">
        <v>0.2263988142050537</v>
      </c>
      <c r="BZ993" s="28">
        <f t="shared" si="170"/>
        <v>0.54289443636950352</v>
      </c>
      <c r="CA993" s="29" t="s">
        <v>106</v>
      </c>
      <c r="CB993">
        <v>0.29780758919055444</v>
      </c>
      <c r="CC993">
        <v>0.63401646839484305</v>
      </c>
      <c r="CD993">
        <v>0.29591166815505371</v>
      </c>
      <c r="CE993">
        <f t="shared" si="171"/>
        <v>0.61240729031950347</v>
      </c>
      <c r="CF993" t="s">
        <v>106</v>
      </c>
      <c r="CG993" s="27">
        <v>0.17107780459759442</v>
      </c>
      <c r="CH993" s="28">
        <v>0.51644699329484312</v>
      </c>
      <c r="CI993" s="28">
        <v>0.19054587492969366</v>
      </c>
      <c r="CJ993" s="28">
        <f t="shared" si="172"/>
        <v>0.48757342676204424</v>
      </c>
      <c r="CK993" s="29" t="s">
        <v>107</v>
      </c>
      <c r="CL993">
        <v>0.16313161619759442</v>
      </c>
      <c r="CM993">
        <v>0.34396683129484307</v>
      </c>
      <c r="CN993">
        <v>0.15360436693769369</v>
      </c>
      <c r="CO993">
        <f t="shared" si="173"/>
        <v>0.47009998910214351</v>
      </c>
      <c r="CP993" t="s">
        <v>106</v>
      </c>
      <c r="CQ993" s="27">
        <v>0.18049497619759441</v>
      </c>
      <c r="CR993" s="28">
        <v>0.63401646839484305</v>
      </c>
      <c r="CS993" s="28">
        <v>0.22311722088769367</v>
      </c>
      <c r="CT993" s="28">
        <f t="shared" si="174"/>
        <v>0.49699059836204423</v>
      </c>
      <c r="CU993" s="29" t="s">
        <v>107</v>
      </c>
      <c r="CV993">
        <v>44673.818498353103</v>
      </c>
      <c r="CW993">
        <v>6573.1430172615001</v>
      </c>
      <c r="CX993">
        <v>0.31649562216444982</v>
      </c>
      <c r="CY993">
        <f t="shared" si="165"/>
        <v>0.83294261545929293</v>
      </c>
      <c r="CZ993">
        <f t="shared" si="175"/>
        <v>0.69538434120671622</v>
      </c>
    </row>
    <row r="994" spans="1:104" x14ac:dyDescent="0.25">
      <c r="A994">
        <v>1</v>
      </c>
      <c r="B994" s="15">
        <v>14514</v>
      </c>
      <c r="C994" s="15">
        <v>-64.122669090000002</v>
      </c>
      <c r="D994" s="15">
        <v>-18.054676260000001</v>
      </c>
      <c r="E994" s="15">
        <v>1270</v>
      </c>
      <c r="F994" s="15">
        <v>1</v>
      </c>
      <c r="G994" s="15">
        <v>0</v>
      </c>
      <c r="H994" s="17">
        <v>4</v>
      </c>
      <c r="I994" s="19">
        <v>0</v>
      </c>
      <c r="J994" s="19">
        <v>0</v>
      </c>
      <c r="K994" s="19">
        <v>1</v>
      </c>
      <c r="L994" s="15">
        <v>2</v>
      </c>
      <c r="M994" s="15">
        <v>0</v>
      </c>
      <c r="N994" s="15">
        <v>1.2032</v>
      </c>
      <c r="O994" s="19">
        <v>3993.3651829999999</v>
      </c>
      <c r="P994" s="19">
        <v>994.16347561776274</v>
      </c>
      <c r="Q994" s="20">
        <v>4.0168093889373324</v>
      </c>
      <c r="R994" s="21">
        <v>0.92700000000000005</v>
      </c>
      <c r="S994" s="22">
        <v>0.39899999999999997</v>
      </c>
      <c r="T994" s="22">
        <v>0.60100000000000009</v>
      </c>
      <c r="U994" s="19">
        <v>1</v>
      </c>
      <c r="V994" s="19">
        <v>396.67122677148728</v>
      </c>
      <c r="W994" s="19">
        <v>597.49224884627552</v>
      </c>
      <c r="X994" s="19">
        <v>557669.49882449</v>
      </c>
      <c r="Y994" s="19">
        <v>20755</v>
      </c>
      <c r="Z994" s="19">
        <v>578424.49882449</v>
      </c>
      <c r="AA994">
        <v>1196.1499121667471</v>
      </c>
      <c r="AB994">
        <v>1</v>
      </c>
      <c r="AC994">
        <v>0.40099999999999997</v>
      </c>
      <c r="AD994">
        <v>0.59899999999999998</v>
      </c>
      <c r="AE994">
        <v>1</v>
      </c>
      <c r="AF994">
        <v>479.65611477886551</v>
      </c>
      <c r="AG994">
        <v>716.4937973878815</v>
      </c>
      <c r="AH994">
        <v>777249.61260808376</v>
      </c>
      <c r="AI994">
        <v>24972.416000000001</v>
      </c>
      <c r="AJ994">
        <v>1599084.02261988</v>
      </c>
      <c r="AK994">
        <v>367048.55884020298</v>
      </c>
      <c r="AL994">
        <v>72.573933720096633</v>
      </c>
      <c r="AM994" s="19">
        <v>274.56037026908098</v>
      </c>
      <c r="AN994">
        <v>0.80718933333333343</v>
      </c>
      <c r="AO994">
        <v>0.53476293333333336</v>
      </c>
      <c r="AP994">
        <v>0.18161759999999999</v>
      </c>
      <c r="AQ994">
        <v>1</v>
      </c>
      <c r="AR994">
        <v>0</v>
      </c>
      <c r="AS994">
        <v>2</v>
      </c>
      <c r="AT994">
        <v>1.48</v>
      </c>
      <c r="AU994">
        <v>1</v>
      </c>
      <c r="AV994">
        <v>2</v>
      </c>
      <c r="AW994">
        <v>1.5</v>
      </c>
      <c r="AX994">
        <v>1</v>
      </c>
      <c r="AY994">
        <v>2</v>
      </c>
      <c r="AZ994">
        <v>0.6</v>
      </c>
      <c r="BA994">
        <v>0.3</v>
      </c>
      <c r="BB994">
        <v>0.8</v>
      </c>
      <c r="BC994" s="27">
        <v>0.32123488737608885</v>
      </c>
      <c r="BD994" s="28">
        <v>0.51530205085570413</v>
      </c>
      <c r="BE994" s="28">
        <v>0.26747299864134755</v>
      </c>
      <c r="BF994" s="28">
        <f t="shared" si="166"/>
        <v>0.285040073025777</v>
      </c>
      <c r="BG994" s="29" t="s">
        <v>106</v>
      </c>
      <c r="BH994">
        <v>0.31328869897608891</v>
      </c>
      <c r="BI994">
        <v>0.34282188885570408</v>
      </c>
      <c r="BJ994">
        <v>0.23053149064934758</v>
      </c>
      <c r="BK994">
        <f t="shared" si="167"/>
        <v>0.24809856503377706</v>
      </c>
      <c r="BL994" t="s">
        <v>106</v>
      </c>
      <c r="BM994" s="27">
        <v>0.3306520589760889</v>
      </c>
      <c r="BN994" s="28">
        <v>0.63287152595570406</v>
      </c>
      <c r="BO994" s="28">
        <v>0.30004434459934753</v>
      </c>
      <c r="BP994" s="28">
        <f t="shared" si="168"/>
        <v>0.31761141898377698</v>
      </c>
      <c r="BQ994" s="29" t="s">
        <v>106</v>
      </c>
      <c r="BR994">
        <v>0.23459493413413693</v>
      </c>
      <c r="BS994">
        <v>0.51530205085570413</v>
      </c>
      <c r="BT994">
        <v>0.21371145206411554</v>
      </c>
      <c r="BU994">
        <f t="shared" si="169"/>
        <v>0.23127852644854502</v>
      </c>
      <c r="BV994" t="s">
        <v>106</v>
      </c>
      <c r="BW994" s="27">
        <v>0.22664874573413693</v>
      </c>
      <c r="BX994" s="28">
        <v>0.34282188885570408</v>
      </c>
      <c r="BY994" s="28">
        <v>0.17676994407211555</v>
      </c>
      <c r="BZ994" s="28">
        <f t="shared" si="170"/>
        <v>0.19433701845654502</v>
      </c>
      <c r="CA994" s="29" t="s">
        <v>106</v>
      </c>
      <c r="CB994">
        <v>0.24401210573413692</v>
      </c>
      <c r="CC994">
        <v>0.63287152595570406</v>
      </c>
      <c r="CD994">
        <v>0.24628279802211558</v>
      </c>
      <c r="CE994">
        <f t="shared" si="171"/>
        <v>0.2615791801185664</v>
      </c>
      <c r="CF994" t="s">
        <v>107</v>
      </c>
      <c r="CG994" s="27">
        <v>0.12228388363531023</v>
      </c>
      <c r="CH994" s="28">
        <v>0.51530205085570413</v>
      </c>
      <c r="CI994" s="28">
        <v>0.14402055835288885</v>
      </c>
      <c r="CJ994" s="28">
        <f t="shared" si="172"/>
        <v>0.13985095801973971</v>
      </c>
      <c r="CK994" s="29" t="s">
        <v>107</v>
      </c>
      <c r="CL994">
        <v>0.11433769523531023</v>
      </c>
      <c r="CM994">
        <v>0.34282188885570408</v>
      </c>
      <c r="CN994">
        <v>0.10707905036088887</v>
      </c>
      <c r="CO994">
        <f t="shared" si="173"/>
        <v>0.12464612474531833</v>
      </c>
      <c r="CP994" t="s">
        <v>106</v>
      </c>
      <c r="CQ994" s="27">
        <v>0.13170105523531023</v>
      </c>
      <c r="CR994" s="28">
        <v>0.63287152595570406</v>
      </c>
      <c r="CS994" s="28">
        <v>0.17659190431088889</v>
      </c>
      <c r="CT994" s="28">
        <f t="shared" si="174"/>
        <v>0.1492681296197397</v>
      </c>
      <c r="CU994" s="29" t="s">
        <v>107</v>
      </c>
      <c r="CV994">
        <v>23852.282434712099</v>
      </c>
      <c r="CW994">
        <v>34320.046289556703</v>
      </c>
      <c r="CX994">
        <v>1.7567074384429466E-2</v>
      </c>
      <c r="CY994">
        <f t="shared" si="165"/>
        <v>0.53286912524013363</v>
      </c>
      <c r="CZ994">
        <f t="shared" si="175"/>
        <v>0.3388019617605183</v>
      </c>
    </row>
    <row r="995" spans="1:104" x14ac:dyDescent="0.25">
      <c r="A995">
        <v>1</v>
      </c>
      <c r="B995" s="15">
        <v>14518</v>
      </c>
      <c r="C995" s="15">
        <v>-58.624496309999998</v>
      </c>
      <c r="D995" s="15">
        <v>-18.827390059999999</v>
      </c>
      <c r="E995" s="15">
        <v>151</v>
      </c>
      <c r="F995" s="15">
        <v>0</v>
      </c>
      <c r="G995" s="15">
        <v>0</v>
      </c>
      <c r="H995" s="17">
        <v>4</v>
      </c>
      <c r="I995" s="19">
        <v>1</v>
      </c>
      <c r="J995" s="19">
        <v>3</v>
      </c>
      <c r="K995" s="19">
        <v>1</v>
      </c>
      <c r="L995" s="15">
        <v>2</v>
      </c>
      <c r="M995" s="15">
        <v>1.9414993466458099</v>
      </c>
      <c r="N995" s="15">
        <v>1.2032</v>
      </c>
      <c r="O995" s="19">
        <v>2618.404117</v>
      </c>
      <c r="P995" s="19">
        <v>651.86168002866941</v>
      </c>
      <c r="Q995" s="20">
        <v>4.0168093895085848</v>
      </c>
      <c r="R995" s="21">
        <v>0.93799999999999994</v>
      </c>
      <c r="S995" s="22">
        <v>0.31</v>
      </c>
      <c r="T995" s="22">
        <v>0.68900000000000006</v>
      </c>
      <c r="U995" s="19">
        <v>1</v>
      </c>
      <c r="V995" s="19">
        <v>202.07712080888751</v>
      </c>
      <c r="W995" s="19">
        <v>449.13269753975328</v>
      </c>
      <c r="X995" s="19">
        <v>243491.35090382543</v>
      </c>
      <c r="Y995" s="19">
        <v>23805</v>
      </c>
      <c r="Z995" s="19">
        <v>267296.35090382543</v>
      </c>
      <c r="AA995">
        <v>784.30188852197489</v>
      </c>
      <c r="AB995">
        <v>1</v>
      </c>
      <c r="AC995">
        <v>0.313</v>
      </c>
      <c r="AD995">
        <v>0.68700000000000006</v>
      </c>
      <c r="AE995">
        <v>1</v>
      </c>
      <c r="AF995">
        <v>245.48649110737813</v>
      </c>
      <c r="AG995">
        <v>538.81539741459676</v>
      </c>
      <c r="AH995">
        <v>336783.08185360866</v>
      </c>
      <c r="AI995">
        <v>30893.989007269724</v>
      </c>
      <c r="AJ995">
        <v>943110.02169336297</v>
      </c>
      <c r="AK995">
        <v>207856.03322910701</v>
      </c>
      <c r="AL995">
        <v>40.415424161777537</v>
      </c>
      <c r="AM995" s="19">
        <v>172.85563265508301</v>
      </c>
      <c r="AN995">
        <v>0.81078400000000006</v>
      </c>
      <c r="AO995">
        <v>0.53714440000000008</v>
      </c>
      <c r="AP995">
        <v>0.18242639999999999</v>
      </c>
      <c r="AQ995">
        <v>1</v>
      </c>
      <c r="AR995">
        <v>0</v>
      </c>
      <c r="AS995">
        <v>2</v>
      </c>
      <c r="AT995">
        <v>1.48</v>
      </c>
      <c r="AU995">
        <v>1</v>
      </c>
      <c r="AV995">
        <v>2</v>
      </c>
      <c r="AW995">
        <v>1.5</v>
      </c>
      <c r="AX995">
        <v>1</v>
      </c>
      <c r="AY995">
        <v>2</v>
      </c>
      <c r="AZ995">
        <v>0.6</v>
      </c>
      <c r="BA995">
        <v>0.3</v>
      </c>
      <c r="BB995">
        <v>0.8</v>
      </c>
      <c r="BC995" s="27">
        <v>0.32900690456087972</v>
      </c>
      <c r="BD995" s="28">
        <v>0.60898486910938809</v>
      </c>
      <c r="BE995" s="28">
        <v>0.29656104887078266</v>
      </c>
      <c r="BF995" s="28">
        <f t="shared" si="166"/>
        <v>0.31794544784180706</v>
      </c>
      <c r="BG995" s="29" t="s">
        <v>106</v>
      </c>
      <c r="BH995">
        <v>0.32182199656087973</v>
      </c>
      <c r="BI995">
        <v>0.43148456500938809</v>
      </c>
      <c r="BJ995">
        <v>0.27079952259478268</v>
      </c>
      <c r="BK995">
        <f t="shared" si="167"/>
        <v>0.29218392156580708</v>
      </c>
      <c r="BL995" t="s">
        <v>106</v>
      </c>
      <c r="BM995" s="27">
        <v>0.33758423656087971</v>
      </c>
      <c r="BN995" s="28">
        <v>0.72737741630938824</v>
      </c>
      <c r="BO995" s="28">
        <v>0.32087273164478264</v>
      </c>
      <c r="BP995" s="28">
        <f t="shared" si="168"/>
        <v>0.34225713061580704</v>
      </c>
      <c r="BQ995" s="29" t="s">
        <v>106</v>
      </c>
      <c r="BR995">
        <v>0.24206739780022773</v>
      </c>
      <c r="BS995">
        <v>0.60898486910938809</v>
      </c>
      <c r="BT995">
        <v>0.23110355679194144</v>
      </c>
      <c r="BU995">
        <f t="shared" si="169"/>
        <v>0.25248795576296584</v>
      </c>
      <c r="BV995" t="s">
        <v>106</v>
      </c>
      <c r="BW995" s="27">
        <v>0.23488248980022772</v>
      </c>
      <c r="BX995" s="28">
        <v>0.43148456500938809</v>
      </c>
      <c r="BY995" s="28">
        <v>0.20534203051594144</v>
      </c>
      <c r="BZ995" s="28">
        <f t="shared" si="170"/>
        <v>0.22672642948696584</v>
      </c>
      <c r="CA995" s="29" t="s">
        <v>106</v>
      </c>
      <c r="CB995">
        <v>0.25064472980022767</v>
      </c>
      <c r="CC995">
        <v>0.72737741630938824</v>
      </c>
      <c r="CD995">
        <v>0.25541523956594142</v>
      </c>
      <c r="CE995">
        <f t="shared" si="171"/>
        <v>0.27202912877125207</v>
      </c>
      <c r="CF995" t="s">
        <v>107</v>
      </c>
      <c r="CG995" s="27">
        <v>0.12936803718456769</v>
      </c>
      <c r="CH995" s="28">
        <v>0.60898486910938809</v>
      </c>
      <c r="CI995" s="28">
        <v>0.14625125224529542</v>
      </c>
      <c r="CJ995" s="28">
        <f t="shared" si="172"/>
        <v>0.15075243615559208</v>
      </c>
      <c r="CK995" s="29" t="s">
        <v>107</v>
      </c>
      <c r="CL995">
        <v>0.1221831291845677</v>
      </c>
      <c r="CM995">
        <v>0.43148456500938809</v>
      </c>
      <c r="CN995">
        <v>0.12048972596929543</v>
      </c>
      <c r="CO995">
        <f t="shared" si="173"/>
        <v>0.14187412494031984</v>
      </c>
      <c r="CP995" t="s">
        <v>106</v>
      </c>
      <c r="CQ995" s="27">
        <v>0.13794536918456768</v>
      </c>
      <c r="CR995" s="28">
        <v>0.72737741630938824</v>
      </c>
      <c r="CS995" s="28">
        <v>0.17056293501929543</v>
      </c>
      <c r="CT995" s="28">
        <f t="shared" si="174"/>
        <v>0.15932976815559208</v>
      </c>
      <c r="CU995" s="29" t="s">
        <v>107</v>
      </c>
      <c r="CV995">
        <v>18493.8581823028</v>
      </c>
      <c r="CW995">
        <v>21606.954073816301</v>
      </c>
      <c r="CX995">
        <v>2.1384398971024409E-2</v>
      </c>
      <c r="CY995">
        <f t="shared" si="165"/>
        <v>0.63036926808041249</v>
      </c>
      <c r="CZ995">
        <f t="shared" si="175"/>
        <v>0.35039130353190412</v>
      </c>
    </row>
    <row r="996" spans="1:104" x14ac:dyDescent="0.25">
      <c r="A996">
        <v>1</v>
      </c>
      <c r="B996" s="15">
        <v>14523</v>
      </c>
      <c r="C996" s="15">
        <v>-66.764276390000006</v>
      </c>
      <c r="D996" s="15">
        <v>-15.04233805</v>
      </c>
      <c r="E996" s="15">
        <v>206</v>
      </c>
      <c r="F996" s="15">
        <v>0</v>
      </c>
      <c r="G996" s="15">
        <v>0</v>
      </c>
      <c r="H996" s="17">
        <v>2</v>
      </c>
      <c r="I996" s="19">
        <v>0</v>
      </c>
      <c r="J996" s="19">
        <v>0</v>
      </c>
      <c r="K996" s="19">
        <v>1</v>
      </c>
      <c r="L996" s="15">
        <v>0</v>
      </c>
      <c r="M996" s="15">
        <v>0</v>
      </c>
      <c r="N996" s="15">
        <v>1.2032</v>
      </c>
      <c r="O996" s="19">
        <v>196.20667800000001</v>
      </c>
      <c r="P996" s="19">
        <v>54.885871412956696</v>
      </c>
      <c r="Q996" s="20">
        <v>3.5748121137361091</v>
      </c>
      <c r="R996" s="21">
        <v>0.11100000000000002</v>
      </c>
      <c r="S996" s="22">
        <v>0.26500000000000001</v>
      </c>
      <c r="T996" s="22">
        <v>0.73399999999999987</v>
      </c>
      <c r="U996" s="19">
        <v>0</v>
      </c>
      <c r="V996" s="19">
        <v>14.544755924433526</v>
      </c>
      <c r="W996" s="19">
        <v>40.286229617110209</v>
      </c>
      <c r="X996" s="19">
        <v>2151.6714422895329</v>
      </c>
      <c r="Y996" s="19">
        <v>1560</v>
      </c>
      <c r="Z996" s="19">
        <v>3711.6714422895329</v>
      </c>
      <c r="AA996">
        <v>66.037157757533862</v>
      </c>
      <c r="AB996">
        <v>1</v>
      </c>
      <c r="AC996">
        <v>0.32100000000000001</v>
      </c>
      <c r="AD996">
        <v>0.67900000000000005</v>
      </c>
      <c r="AE996">
        <v>0</v>
      </c>
      <c r="AF996">
        <v>21.19792764016837</v>
      </c>
      <c r="AG996">
        <v>44.839230117365496</v>
      </c>
      <c r="AH996">
        <v>28922.523132004528</v>
      </c>
      <c r="AI996">
        <v>1876.992</v>
      </c>
      <c r="AJ996">
        <v>29539.6563400634</v>
      </c>
      <c r="AK996">
        <v>26814.442359655299</v>
      </c>
      <c r="AL996">
        <v>48.793539686118507</v>
      </c>
      <c r="AM996" s="19">
        <v>59.944826030695673</v>
      </c>
      <c r="AN996">
        <v>0.85032533333333338</v>
      </c>
      <c r="AO996">
        <v>0.56334053333333334</v>
      </c>
      <c r="AP996">
        <v>0.1913232</v>
      </c>
      <c r="AQ996">
        <v>1</v>
      </c>
      <c r="AR996">
        <v>0</v>
      </c>
      <c r="AS996">
        <v>2</v>
      </c>
      <c r="AT996">
        <v>1.48</v>
      </c>
      <c r="AU996">
        <v>1</v>
      </c>
      <c r="AV996">
        <v>2</v>
      </c>
      <c r="AW996">
        <v>1.5</v>
      </c>
      <c r="AX996">
        <v>1</v>
      </c>
      <c r="AY996">
        <v>2</v>
      </c>
      <c r="AZ996">
        <v>0.6</v>
      </c>
      <c r="BA996">
        <v>0.3</v>
      </c>
      <c r="BB996">
        <v>0.8</v>
      </c>
      <c r="BC996" s="27">
        <v>0.37960553674358422</v>
      </c>
      <c r="BD996" s="28">
        <v>0.65183930653608391</v>
      </c>
      <c r="BE996" s="28">
        <v>0.34475522013646365</v>
      </c>
      <c r="BF996" s="28">
        <f t="shared" si="166"/>
        <v>0.58394609255451357</v>
      </c>
      <c r="BG996" s="29" t="s">
        <v>106</v>
      </c>
      <c r="BH996">
        <v>0.37242062874358417</v>
      </c>
      <c r="BI996">
        <v>0.47433900243608385</v>
      </c>
      <c r="BJ996">
        <v>0.31899369386046367</v>
      </c>
      <c r="BK996">
        <f t="shared" si="167"/>
        <v>0.55818456627851365</v>
      </c>
      <c r="BL996" t="s">
        <v>106</v>
      </c>
      <c r="BM996" s="27">
        <v>0.38818286874358421</v>
      </c>
      <c r="BN996" s="28">
        <v>0.77023185373608394</v>
      </c>
      <c r="BO996" s="28">
        <v>0.36906690291046368</v>
      </c>
      <c r="BP996" s="28">
        <f t="shared" si="168"/>
        <v>0.60825777532851366</v>
      </c>
      <c r="BQ996" s="29" t="s">
        <v>106</v>
      </c>
      <c r="BR996">
        <v>0.28842605482720818</v>
      </c>
      <c r="BS996">
        <v>0.65183930653608391</v>
      </c>
      <c r="BT996">
        <v>0.27610541479853806</v>
      </c>
      <c r="BU996">
        <f t="shared" si="169"/>
        <v>0.51529628721658804</v>
      </c>
      <c r="BV996" t="s">
        <v>106</v>
      </c>
      <c r="BW996" s="27">
        <v>0.28124114682720813</v>
      </c>
      <c r="BX996" s="28">
        <v>0.47433900243608385</v>
      </c>
      <c r="BY996" s="28">
        <v>0.25034388852253803</v>
      </c>
      <c r="BZ996" s="28">
        <f t="shared" si="170"/>
        <v>0.48953476094058795</v>
      </c>
      <c r="CA996" s="29" t="s">
        <v>106</v>
      </c>
      <c r="CB996">
        <v>0.29700338682720817</v>
      </c>
      <c r="CC996">
        <v>0.77023185373608394</v>
      </c>
      <c r="CD996">
        <v>0.30041709757253804</v>
      </c>
      <c r="CE996">
        <f t="shared" si="171"/>
        <v>0.5361942592452581</v>
      </c>
      <c r="CF996" t="s">
        <v>107</v>
      </c>
      <c r="CG996" s="27">
        <v>0.17023043012079483</v>
      </c>
      <c r="CH996" s="28">
        <v>0.65183930653608391</v>
      </c>
      <c r="CI996" s="28">
        <v>0.18711492639752336</v>
      </c>
      <c r="CJ996" s="28">
        <f t="shared" si="172"/>
        <v>0.40942130253884479</v>
      </c>
      <c r="CK996" s="29" t="s">
        <v>107</v>
      </c>
      <c r="CL996">
        <v>0.16304552212079484</v>
      </c>
      <c r="CM996">
        <v>0.47433900243608385</v>
      </c>
      <c r="CN996">
        <v>0.16135340012152335</v>
      </c>
      <c r="CO996">
        <f t="shared" si="173"/>
        <v>0.40054427253957325</v>
      </c>
      <c r="CP996" t="s">
        <v>106</v>
      </c>
      <c r="CQ996" s="27">
        <v>0.17880776212079486</v>
      </c>
      <c r="CR996" s="28">
        <v>0.77023185373608394</v>
      </c>
      <c r="CS996" s="28">
        <v>0.21142660917152334</v>
      </c>
      <c r="CT996" s="28">
        <f t="shared" si="174"/>
        <v>0.41799863453884478</v>
      </c>
      <c r="CU996" s="29" t="s">
        <v>107</v>
      </c>
      <c r="CV996">
        <v>49609.142979433898</v>
      </c>
      <c r="CW996">
        <v>8254.6447196917306</v>
      </c>
      <c r="CX996">
        <v>0.23919087241804993</v>
      </c>
      <c r="CY996">
        <f t="shared" si="165"/>
        <v>0.89103017895413383</v>
      </c>
      <c r="CZ996">
        <f t="shared" si="175"/>
        <v>0.61879640916163414</v>
      </c>
    </row>
    <row r="997" spans="1:104" x14ac:dyDescent="0.25">
      <c r="A997">
        <v>1</v>
      </c>
      <c r="B997" s="15">
        <v>14560</v>
      </c>
      <c r="C997" s="15">
        <v>-63.560757019999997</v>
      </c>
      <c r="D997" s="15">
        <v>-15.78706796</v>
      </c>
      <c r="E997" s="15">
        <v>203</v>
      </c>
      <c r="F997" s="15">
        <v>0</v>
      </c>
      <c r="G997" s="15">
        <v>0</v>
      </c>
      <c r="H997" s="17">
        <v>3</v>
      </c>
      <c r="I997" s="19">
        <v>0</v>
      </c>
      <c r="J997" s="19">
        <v>0</v>
      </c>
      <c r="K997" s="19">
        <v>0</v>
      </c>
      <c r="L997" s="15">
        <v>0</v>
      </c>
      <c r="M997" s="15">
        <v>0</v>
      </c>
      <c r="N997" s="15">
        <v>0</v>
      </c>
      <c r="O997" s="19">
        <v>178.03939299999999</v>
      </c>
      <c r="P997" s="19">
        <v>49.803846290251677</v>
      </c>
      <c r="Q997" s="20">
        <v>3.5748121131529635</v>
      </c>
      <c r="R997" s="21">
        <v>4.1000000000000002E-2</v>
      </c>
      <c r="S997" s="22">
        <v>0.17600000000000002</v>
      </c>
      <c r="T997" s="22">
        <v>0.82400000000000007</v>
      </c>
      <c r="U997" s="19">
        <v>0</v>
      </c>
      <c r="V997" s="19">
        <v>8.7654769470842968</v>
      </c>
      <c r="W997" s="19">
        <v>41.038369343167382</v>
      </c>
      <c r="X997" s="19">
        <v>539.43621680051467</v>
      </c>
      <c r="Y997" s="19">
        <v>0</v>
      </c>
      <c r="Z997" s="19">
        <v>539.43621680051467</v>
      </c>
      <c r="AA997">
        <v>59.922606088403221</v>
      </c>
      <c r="AB997">
        <v>1</v>
      </c>
      <c r="AC997">
        <v>0.18100000000000002</v>
      </c>
      <c r="AD997">
        <v>0.81899999999999995</v>
      </c>
      <c r="AE997">
        <v>0</v>
      </c>
      <c r="AF997">
        <v>10.845991702000985</v>
      </c>
      <c r="AG997">
        <v>49.076614386402234</v>
      </c>
      <c r="AH997">
        <v>17259.128921546242</v>
      </c>
      <c r="AI997">
        <v>0</v>
      </c>
      <c r="AJ997">
        <v>16507.325032369699</v>
      </c>
      <c r="AK997">
        <v>15944.811790333</v>
      </c>
      <c r="AL997">
        <v>47.761888592351355</v>
      </c>
      <c r="AM997" s="19">
        <v>57.880648390502898</v>
      </c>
      <c r="AN997">
        <v>0.83235200000000009</v>
      </c>
      <c r="AO997">
        <v>0.55143320000000007</v>
      </c>
      <c r="AP997">
        <v>0.18727920000000001</v>
      </c>
      <c r="AQ997">
        <v>1</v>
      </c>
      <c r="AR997">
        <v>0</v>
      </c>
      <c r="AS997">
        <v>2</v>
      </c>
      <c r="AT997">
        <v>1.48</v>
      </c>
      <c r="AU997">
        <v>1</v>
      </c>
      <c r="AV997">
        <v>2</v>
      </c>
      <c r="AW997">
        <v>1.5</v>
      </c>
      <c r="AX997">
        <v>1</v>
      </c>
      <c r="AY997">
        <v>2</v>
      </c>
      <c r="AZ997">
        <v>0.6</v>
      </c>
      <c r="BA997">
        <v>0.3</v>
      </c>
      <c r="BB997">
        <v>0.8</v>
      </c>
      <c r="BC997" s="27">
        <v>0.37597173612988416</v>
      </c>
      <c r="BD997" s="28">
        <v>0.64777868181566656</v>
      </c>
      <c r="BE997" s="28">
        <v>0.34159688961450402</v>
      </c>
      <c r="BF997" s="28">
        <f t="shared" si="166"/>
        <v>0.72341788832631448</v>
      </c>
      <c r="BG997" s="29" t="s">
        <v>106</v>
      </c>
      <c r="BH997">
        <v>0.36878682812988417</v>
      </c>
      <c r="BI997">
        <v>0.47027837771566655</v>
      </c>
      <c r="BJ997">
        <v>0.31583536333850409</v>
      </c>
      <c r="BK997">
        <f t="shared" si="167"/>
        <v>0.69765636205031445</v>
      </c>
      <c r="BL997" t="s">
        <v>106</v>
      </c>
      <c r="BM997" s="27">
        <v>0.38454906812988415</v>
      </c>
      <c r="BN997" s="28">
        <v>0.76617122901566659</v>
      </c>
      <c r="BO997" s="28">
        <v>0.36590857238850405</v>
      </c>
      <c r="BP997" s="28">
        <f t="shared" si="168"/>
        <v>0.74772957110031446</v>
      </c>
      <c r="BQ997" s="29" t="s">
        <v>106</v>
      </c>
      <c r="BR997">
        <v>0.28671951564792814</v>
      </c>
      <c r="BS997">
        <v>0.64777868181566656</v>
      </c>
      <c r="BT997">
        <v>0.27439813575798039</v>
      </c>
      <c r="BU997">
        <f t="shared" si="169"/>
        <v>0.65621913446979074</v>
      </c>
      <c r="BV997" t="s">
        <v>106</v>
      </c>
      <c r="BW997" s="27">
        <v>0.27953460764792815</v>
      </c>
      <c r="BX997" s="28">
        <v>0.47027837771566655</v>
      </c>
      <c r="BY997" s="28">
        <v>0.24863660948198038</v>
      </c>
      <c r="BZ997" s="28">
        <f t="shared" si="170"/>
        <v>0.63045760819379082</v>
      </c>
      <c r="CA997" s="29" t="s">
        <v>106</v>
      </c>
      <c r="CB997">
        <v>0.29529684764792807</v>
      </c>
      <c r="CC997">
        <v>0.76617122901566659</v>
      </c>
      <c r="CD997">
        <v>0.29870981853198042</v>
      </c>
      <c r="CE997">
        <f t="shared" si="171"/>
        <v>0.67711784635973848</v>
      </c>
      <c r="CF997" t="s">
        <v>107</v>
      </c>
      <c r="CG997" s="27">
        <v>0.1710221928009481</v>
      </c>
      <c r="CH997" s="28">
        <v>0.64777868181566656</v>
      </c>
      <c r="CI997" s="28">
        <v>0.18728864001804238</v>
      </c>
      <c r="CJ997" s="28">
        <f t="shared" si="172"/>
        <v>0.55284319151275851</v>
      </c>
      <c r="CK997" s="29" t="s">
        <v>107</v>
      </c>
      <c r="CL997">
        <v>0.16383728480094809</v>
      </c>
      <c r="CM997">
        <v>0.47027837771566655</v>
      </c>
      <c r="CN997">
        <v>0.16152711374204237</v>
      </c>
      <c r="CO997">
        <f t="shared" si="173"/>
        <v>0.54334811245385284</v>
      </c>
      <c r="CP997" t="s">
        <v>106</v>
      </c>
      <c r="CQ997" s="27">
        <v>0.1795995248009481</v>
      </c>
      <c r="CR997" s="28">
        <v>0.76617122901566659</v>
      </c>
      <c r="CS997" s="28">
        <v>0.21160032279204233</v>
      </c>
      <c r="CT997" s="28">
        <f t="shared" si="174"/>
        <v>0.56142052351275851</v>
      </c>
      <c r="CU997" s="29" t="s">
        <v>107</v>
      </c>
      <c r="CV997">
        <v>47435.006486798098</v>
      </c>
      <c r="CW997">
        <v>7490.3257610503997</v>
      </c>
      <c r="CX997">
        <v>0.38182099871181041</v>
      </c>
      <c r="CY997">
        <f t="shared" si="165"/>
        <v>1.029599680527477</v>
      </c>
      <c r="CZ997">
        <f t="shared" si="175"/>
        <v>0.75779273484169463</v>
      </c>
    </row>
    <row r="998" spans="1:104" x14ac:dyDescent="0.25">
      <c r="A998">
        <v>1</v>
      </c>
      <c r="B998" s="15">
        <v>14583</v>
      </c>
      <c r="C998" s="15">
        <v>-65.573100010000005</v>
      </c>
      <c r="D998" s="15">
        <v>-17.99883887</v>
      </c>
      <c r="E998" s="15">
        <v>2440</v>
      </c>
      <c r="F998" s="15">
        <v>1</v>
      </c>
      <c r="G998" s="15">
        <v>0</v>
      </c>
      <c r="H998" s="17">
        <v>3</v>
      </c>
      <c r="I998" s="19">
        <v>0</v>
      </c>
      <c r="J998" s="19">
        <v>0</v>
      </c>
      <c r="K998" s="19">
        <v>1</v>
      </c>
      <c r="L998" s="15">
        <v>0</v>
      </c>
      <c r="M998" s="15">
        <v>0</v>
      </c>
      <c r="N998" s="15">
        <v>1.2032</v>
      </c>
      <c r="O998" s="19">
        <v>250.70853299999999</v>
      </c>
      <c r="P998" s="19">
        <v>70.131946810319249</v>
      </c>
      <c r="Q998" s="20">
        <v>3.5748121134876385</v>
      </c>
      <c r="R998" s="21">
        <v>8.6999999999999994E-2</v>
      </c>
      <c r="S998" s="22">
        <v>8.2000000000000003E-2</v>
      </c>
      <c r="T998" s="22">
        <v>0.91700000000000004</v>
      </c>
      <c r="U998" s="19">
        <v>0</v>
      </c>
      <c r="V998" s="19">
        <v>5.7508196384461785</v>
      </c>
      <c r="W998" s="19">
        <v>64.310995225062754</v>
      </c>
      <c r="X998" s="19">
        <v>1596.3483526647103</v>
      </c>
      <c r="Y998" s="19">
        <v>1560</v>
      </c>
      <c r="Z998" s="19">
        <v>3156.3483526647105</v>
      </c>
      <c r="AA998">
        <v>84.380812677183272</v>
      </c>
      <c r="AB998">
        <v>1</v>
      </c>
      <c r="AC998">
        <v>0.10400000000000001</v>
      </c>
      <c r="AD998">
        <v>0.89600000000000002</v>
      </c>
      <c r="AE998">
        <v>0</v>
      </c>
      <c r="AF998">
        <v>8.7756045184270608</v>
      </c>
      <c r="AG998">
        <v>75.605208158756213</v>
      </c>
      <c r="AH998">
        <v>25788.99050667186</v>
      </c>
      <c r="AI998">
        <v>1876.992</v>
      </c>
      <c r="AJ998">
        <v>26542.6197078437</v>
      </c>
      <c r="AK998">
        <v>24623.353449120201</v>
      </c>
      <c r="AL998">
        <v>64.030467437821471</v>
      </c>
      <c r="AM998" s="19">
        <v>78.279333304685494</v>
      </c>
      <c r="AN998">
        <v>0.80718933333333343</v>
      </c>
      <c r="AO998">
        <v>0.53476293333333336</v>
      </c>
      <c r="AP998">
        <v>0.18161759999999999</v>
      </c>
      <c r="AQ998">
        <v>1</v>
      </c>
      <c r="AR998">
        <v>0</v>
      </c>
      <c r="AS998">
        <v>2</v>
      </c>
      <c r="AT998">
        <v>1.48</v>
      </c>
      <c r="AU998">
        <v>1</v>
      </c>
      <c r="AV998">
        <v>2</v>
      </c>
      <c r="AW998">
        <v>1.5</v>
      </c>
      <c r="AX998">
        <v>1</v>
      </c>
      <c r="AY998">
        <v>2</v>
      </c>
      <c r="AZ998">
        <v>0.6</v>
      </c>
      <c r="BA998">
        <v>0.3</v>
      </c>
      <c r="BB998">
        <v>0.8</v>
      </c>
      <c r="BC998" s="27">
        <v>0.34804452270341024</v>
      </c>
      <c r="BD998" s="28">
        <v>0.50708758853093416</v>
      </c>
      <c r="BE998" s="28">
        <v>0.29345881841860494</v>
      </c>
      <c r="BF998" s="28">
        <f t="shared" si="166"/>
        <v>0.59116591126948193</v>
      </c>
      <c r="BG998" s="29" t="s">
        <v>106</v>
      </c>
      <c r="BH998">
        <v>0.3400983343034103</v>
      </c>
      <c r="BI998">
        <v>0.33460742653093412</v>
      </c>
      <c r="BJ998">
        <v>0.25651731042660492</v>
      </c>
      <c r="BK998">
        <f t="shared" si="167"/>
        <v>0.5542244032774819</v>
      </c>
      <c r="BL998" t="s">
        <v>106</v>
      </c>
      <c r="BM998" s="27">
        <v>0.35746169430341029</v>
      </c>
      <c r="BN998" s="28">
        <v>0.6246570636309341</v>
      </c>
      <c r="BO998" s="28">
        <v>0.32603016437660498</v>
      </c>
      <c r="BP998" s="28">
        <f t="shared" si="168"/>
        <v>0.62373725722748197</v>
      </c>
      <c r="BQ998" s="29" t="s">
        <v>106</v>
      </c>
      <c r="BR998">
        <v>0.26140456946145829</v>
      </c>
      <c r="BS998">
        <v>0.50708758853093416</v>
      </c>
      <c r="BT998">
        <v>0.23969727184137288</v>
      </c>
      <c r="BU998">
        <f t="shared" si="169"/>
        <v>0.53740436469224984</v>
      </c>
      <c r="BV998" t="s">
        <v>106</v>
      </c>
      <c r="BW998" s="27">
        <v>0.25345838106145829</v>
      </c>
      <c r="BX998" s="28">
        <v>0.33460742653093412</v>
      </c>
      <c r="BY998" s="28">
        <v>0.20275576384937294</v>
      </c>
      <c r="BZ998" s="28">
        <f t="shared" si="170"/>
        <v>0.50046285670024993</v>
      </c>
      <c r="CA998" s="29" t="s">
        <v>106</v>
      </c>
      <c r="CB998">
        <v>0.27082174106145829</v>
      </c>
      <c r="CC998">
        <v>0.6246570636309341</v>
      </c>
      <c r="CD998">
        <v>0.27226861779937289</v>
      </c>
      <c r="CE998">
        <f t="shared" si="171"/>
        <v>0.56852883391233533</v>
      </c>
      <c r="CF998" t="s">
        <v>107</v>
      </c>
      <c r="CG998" s="27">
        <v>0.14909351896263159</v>
      </c>
      <c r="CH998" s="28">
        <v>0.50708758853093416</v>
      </c>
      <c r="CI998" s="28">
        <v>0.17000637813014621</v>
      </c>
      <c r="CJ998" s="28">
        <f t="shared" si="172"/>
        <v>0.44680061181350861</v>
      </c>
      <c r="CK998" s="29" t="s">
        <v>107</v>
      </c>
      <c r="CL998">
        <v>0.1411473305626316</v>
      </c>
      <c r="CM998">
        <v>0.33460742653093412</v>
      </c>
      <c r="CN998">
        <v>0.13306487013814625</v>
      </c>
      <c r="CO998">
        <f t="shared" si="173"/>
        <v>0.4307719629890232</v>
      </c>
      <c r="CP998" t="s">
        <v>106</v>
      </c>
      <c r="CQ998" s="27">
        <v>0.15851069056263159</v>
      </c>
      <c r="CR998" s="28">
        <v>0.6246570636309341</v>
      </c>
      <c r="CS998" s="28">
        <v>0.20257772408814625</v>
      </c>
      <c r="CT998" s="28">
        <f t="shared" si="174"/>
        <v>0.4562177834135086</v>
      </c>
      <c r="CU998" s="29" t="s">
        <v>107</v>
      </c>
      <c r="CV998">
        <v>55587.171387794901</v>
      </c>
      <c r="CW998">
        <v>10547.6015846479</v>
      </c>
      <c r="CX998">
        <v>0.29770709285087699</v>
      </c>
      <c r="CY998">
        <f t="shared" si="165"/>
        <v>0.80479468138181121</v>
      </c>
      <c r="CZ998">
        <f t="shared" si="175"/>
        <v>0.64575161555428728</v>
      </c>
    </row>
    <row r="999" spans="1:104" x14ac:dyDescent="0.25">
      <c r="A999">
        <v>1</v>
      </c>
      <c r="B999" s="15">
        <v>14591</v>
      </c>
      <c r="C999" s="15">
        <v>-66.674128479999993</v>
      </c>
      <c r="D999" s="15">
        <v>-17.882834769999999</v>
      </c>
      <c r="E999" s="15">
        <v>4017</v>
      </c>
      <c r="F999" s="15">
        <v>1</v>
      </c>
      <c r="G999" s="15">
        <v>0</v>
      </c>
      <c r="H999" s="17">
        <v>3</v>
      </c>
      <c r="I999" s="19">
        <v>0</v>
      </c>
      <c r="J999" s="19">
        <v>0</v>
      </c>
      <c r="K999" s="19">
        <v>1</v>
      </c>
      <c r="L999" s="15">
        <v>0</v>
      </c>
      <c r="M999" s="15">
        <v>0</v>
      </c>
      <c r="N999" s="15">
        <v>1.2032</v>
      </c>
      <c r="O999" s="19">
        <v>188.939764</v>
      </c>
      <c r="P999" s="19">
        <v>52.853061363874687</v>
      </c>
      <c r="Q999" s="20">
        <v>3.574812113516308</v>
      </c>
      <c r="R999" s="21">
        <v>0.115</v>
      </c>
      <c r="S999" s="22">
        <v>7.400000000000001E-2</v>
      </c>
      <c r="T999" s="22">
        <v>0.92699999999999994</v>
      </c>
      <c r="U999" s="19">
        <v>0</v>
      </c>
      <c r="V999" s="19">
        <v>3.9111265409267273</v>
      </c>
      <c r="W999" s="19">
        <v>48.994787884311833</v>
      </c>
      <c r="X999" s="19">
        <v>1539.6744225298405</v>
      </c>
      <c r="Y999" s="19">
        <v>1560</v>
      </c>
      <c r="Z999" s="19">
        <v>3099.6744225298407</v>
      </c>
      <c r="AA999">
        <v>63.591337078182605</v>
      </c>
      <c r="AB999">
        <v>1</v>
      </c>
      <c r="AC999">
        <v>8.7000000000000008E-2</v>
      </c>
      <c r="AD999">
        <v>0.91300000000000003</v>
      </c>
      <c r="AE999">
        <v>0</v>
      </c>
      <c r="AF999">
        <v>5.532446325801887</v>
      </c>
      <c r="AG999">
        <v>58.058890752380719</v>
      </c>
      <c r="AH999">
        <v>18182.446533344868</v>
      </c>
      <c r="AI999">
        <v>1876.992</v>
      </c>
      <c r="AJ999">
        <v>19267.415128879798</v>
      </c>
      <c r="AK999">
        <v>17425.822847203399</v>
      </c>
      <c r="AL999">
        <v>46.7749593070291</v>
      </c>
      <c r="AM999" s="19">
        <v>57.513235021337017</v>
      </c>
      <c r="AN999">
        <v>0.81797333333333333</v>
      </c>
      <c r="AO999">
        <v>0.54190733333333341</v>
      </c>
      <c r="AP999">
        <v>0.18404399999999999</v>
      </c>
      <c r="AQ999">
        <v>1</v>
      </c>
      <c r="AR999">
        <v>0</v>
      </c>
      <c r="AS999">
        <v>2</v>
      </c>
      <c r="AT999">
        <v>1.48</v>
      </c>
      <c r="AU999">
        <v>1</v>
      </c>
      <c r="AV999">
        <v>2</v>
      </c>
      <c r="AW999">
        <v>1.5</v>
      </c>
      <c r="AX999">
        <v>1</v>
      </c>
      <c r="AY999">
        <v>2</v>
      </c>
      <c r="AZ999">
        <v>0.6</v>
      </c>
      <c r="BA999">
        <v>0.3</v>
      </c>
      <c r="BB999">
        <v>0.8</v>
      </c>
      <c r="BC999" s="27">
        <v>0.36501475353455637</v>
      </c>
      <c r="BD999" s="28">
        <v>0.50952800081902216</v>
      </c>
      <c r="BE999" s="28">
        <v>0.3087665041261522</v>
      </c>
      <c r="BF999" s="28">
        <f t="shared" si="166"/>
        <v>0.6694315473435779</v>
      </c>
      <c r="BG999" s="29" t="s">
        <v>106</v>
      </c>
      <c r="BH999">
        <v>0.35706856513455637</v>
      </c>
      <c r="BI999">
        <v>0.33704783881902212</v>
      </c>
      <c r="BJ999">
        <v>0.27182499613415217</v>
      </c>
      <c r="BK999">
        <f t="shared" si="167"/>
        <v>0.63249003935157799</v>
      </c>
      <c r="BL999" t="s">
        <v>106</v>
      </c>
      <c r="BM999" s="27">
        <v>0.37443192513455636</v>
      </c>
      <c r="BN999" s="28">
        <v>0.62709747591902221</v>
      </c>
      <c r="BO999" s="28">
        <v>0.34133785008415213</v>
      </c>
      <c r="BP999" s="28">
        <f t="shared" si="168"/>
        <v>0.70200289330157783</v>
      </c>
      <c r="BQ999" s="29" t="s">
        <v>106</v>
      </c>
      <c r="BR999">
        <v>0.27721729582967636</v>
      </c>
      <c r="BS999">
        <v>0.50952800081902216</v>
      </c>
      <c r="BT999">
        <v>0.25428670658307218</v>
      </c>
      <c r="BU999">
        <f t="shared" si="169"/>
        <v>0.61495174980049794</v>
      </c>
      <c r="BV999" t="s">
        <v>106</v>
      </c>
      <c r="BW999" s="27">
        <v>0.26927110742967642</v>
      </c>
      <c r="BX999" s="28">
        <v>0.33704783881902212</v>
      </c>
      <c r="BY999" s="28">
        <v>0.21734519859107215</v>
      </c>
      <c r="BZ999" s="28">
        <f t="shared" si="170"/>
        <v>0.57801024180849792</v>
      </c>
      <c r="CA999" s="29" t="s">
        <v>106</v>
      </c>
      <c r="CB999">
        <v>0.28663446742967635</v>
      </c>
      <c r="CC999">
        <v>0.62709747591902221</v>
      </c>
      <c r="CD999">
        <v>0.28685805254107216</v>
      </c>
      <c r="CE999">
        <f t="shared" si="171"/>
        <v>0.64729951064710212</v>
      </c>
      <c r="CF999" t="s">
        <v>107</v>
      </c>
      <c r="CG999" s="27">
        <v>0.16340577658260969</v>
      </c>
      <c r="CH999" s="28">
        <v>0.50952800081902216</v>
      </c>
      <c r="CI999" s="28">
        <v>0.18366474680500547</v>
      </c>
      <c r="CJ999" s="28">
        <f t="shared" si="172"/>
        <v>0.52407081980003545</v>
      </c>
      <c r="CK999" s="29" t="s">
        <v>107</v>
      </c>
      <c r="CL999">
        <v>0.15545958818260969</v>
      </c>
      <c r="CM999">
        <v>0.33704783881902212</v>
      </c>
      <c r="CN999">
        <v>0.14672323881300547</v>
      </c>
      <c r="CO999">
        <f t="shared" si="173"/>
        <v>0.50738828203043118</v>
      </c>
      <c r="CP999" t="s">
        <v>106</v>
      </c>
      <c r="CQ999" s="27">
        <v>0.17282294818260968</v>
      </c>
      <c r="CR999" s="28">
        <v>0.62709747591902221</v>
      </c>
      <c r="CS999" s="28">
        <v>0.21623609276300548</v>
      </c>
      <c r="CT999" s="28">
        <f t="shared" si="174"/>
        <v>0.53348799140003544</v>
      </c>
      <c r="CU999" s="29" t="s">
        <v>107</v>
      </c>
      <c r="CV999">
        <v>48752.097698585698</v>
      </c>
      <c r="CW999">
        <v>7948.9171347728297</v>
      </c>
      <c r="CX999">
        <v>0.36066504321742576</v>
      </c>
      <c r="CY999">
        <f t="shared" si="165"/>
        <v>0.87019304403644793</v>
      </c>
      <c r="CZ999">
        <f t="shared" si="175"/>
        <v>0.72567979675198213</v>
      </c>
    </row>
    <row r="1000" spans="1:104" x14ac:dyDescent="0.25">
      <c r="A1000">
        <v>1</v>
      </c>
      <c r="B1000" s="15">
        <v>14610</v>
      </c>
      <c r="C1000" s="15">
        <v>-65.045673410000006</v>
      </c>
      <c r="D1000" s="15">
        <v>-17.685295969999999</v>
      </c>
      <c r="E1000" s="15">
        <v>3197</v>
      </c>
      <c r="F1000" s="15">
        <v>1</v>
      </c>
      <c r="G1000" s="15">
        <v>0</v>
      </c>
      <c r="H1000" s="17">
        <v>3</v>
      </c>
      <c r="I1000" s="19">
        <v>0</v>
      </c>
      <c r="J1000" s="19">
        <v>0</v>
      </c>
      <c r="K1000" s="19">
        <v>1</v>
      </c>
      <c r="L1000" s="15">
        <v>0</v>
      </c>
      <c r="M1000" s="15">
        <v>0</v>
      </c>
      <c r="N1000" s="15">
        <v>1.2032</v>
      </c>
      <c r="O1000" s="19">
        <v>178.03939299999999</v>
      </c>
      <c r="P1000" s="19">
        <v>49.803846290251677</v>
      </c>
      <c r="Q1000" s="20">
        <v>3.5748121131529635</v>
      </c>
      <c r="R1000" s="21">
        <v>0.16299999999999998</v>
      </c>
      <c r="S1000" s="22">
        <v>0.31200000000000006</v>
      </c>
      <c r="T1000" s="22">
        <v>0.68800000000000006</v>
      </c>
      <c r="U1000" s="19">
        <v>0</v>
      </c>
      <c r="V1000" s="19">
        <v>15.538800042558526</v>
      </c>
      <c r="W1000" s="19">
        <v>34.265046247693157</v>
      </c>
      <c r="X1000" s="19">
        <v>4147.4674942516203</v>
      </c>
      <c r="Y1000" s="19">
        <v>1560</v>
      </c>
      <c r="Z1000" s="19">
        <v>5707.4674942516203</v>
      </c>
      <c r="AA1000">
        <v>59.922606088403221</v>
      </c>
      <c r="AB1000">
        <v>1</v>
      </c>
      <c r="AC1000">
        <v>0.31400000000000006</v>
      </c>
      <c r="AD1000">
        <v>0.68599999999999994</v>
      </c>
      <c r="AE1000">
        <v>0</v>
      </c>
      <c r="AF1000">
        <v>18.815698311758613</v>
      </c>
      <c r="AG1000">
        <v>41.106907776644604</v>
      </c>
      <c r="AH1000">
        <v>32896.092973673323</v>
      </c>
      <c r="AI1000">
        <v>1876.992</v>
      </c>
      <c r="AJ1000">
        <v>33340.138351538801</v>
      </c>
      <c r="AK1000">
        <v>28823.3764957157</v>
      </c>
      <c r="AL1000">
        <v>41.685819344940654</v>
      </c>
      <c r="AM1000" s="19">
        <v>51.804579143092198</v>
      </c>
      <c r="AN1000">
        <v>0.80718933333333343</v>
      </c>
      <c r="AO1000">
        <v>0.53476293333333336</v>
      </c>
      <c r="AP1000">
        <v>0.18161759999999999</v>
      </c>
      <c r="AQ1000">
        <v>1</v>
      </c>
      <c r="AR1000">
        <v>0</v>
      </c>
      <c r="AS1000">
        <v>2</v>
      </c>
      <c r="AT1000">
        <v>1.48</v>
      </c>
      <c r="AU1000">
        <v>1</v>
      </c>
      <c r="AV1000">
        <v>2</v>
      </c>
      <c r="AW1000">
        <v>1.5</v>
      </c>
      <c r="AX1000">
        <v>1</v>
      </c>
      <c r="AY1000">
        <v>2</v>
      </c>
      <c r="AZ1000">
        <v>0.6</v>
      </c>
      <c r="BA1000">
        <v>0.3</v>
      </c>
      <c r="BB1000">
        <v>0.8</v>
      </c>
      <c r="BC1000" s="27">
        <v>0.36720976000135175</v>
      </c>
      <c r="BD1000" s="28">
        <v>0.56090416804472587</v>
      </c>
      <c r="BE1000" s="28">
        <v>0.31253359844941769</v>
      </c>
      <c r="BF1000" s="28">
        <f t="shared" si="166"/>
        <v>0.52375326464507399</v>
      </c>
      <c r="BG1000" s="29" t="s">
        <v>106</v>
      </c>
      <c r="BH1000">
        <v>0.35926357160135175</v>
      </c>
      <c r="BI1000">
        <v>0.38842400604472588</v>
      </c>
      <c r="BJ1000">
        <v>0.27559209045741767</v>
      </c>
      <c r="BK1000">
        <f t="shared" si="167"/>
        <v>0.48681175665307397</v>
      </c>
      <c r="BL1000" t="s">
        <v>106</v>
      </c>
      <c r="BM1000" s="27">
        <v>0.37662693160135174</v>
      </c>
      <c r="BN1000" s="28">
        <v>0.67847364314472591</v>
      </c>
      <c r="BO1000" s="28">
        <v>0.34510494440741774</v>
      </c>
      <c r="BP1000" s="28">
        <f t="shared" si="168"/>
        <v>0.55632461060307403</v>
      </c>
      <c r="BQ1000" s="29" t="s">
        <v>106</v>
      </c>
      <c r="BR1000">
        <v>0.28056980675939969</v>
      </c>
      <c r="BS1000">
        <v>0.56090416804472587</v>
      </c>
      <c r="BT1000">
        <v>0.25877205187218566</v>
      </c>
      <c r="BU1000">
        <f t="shared" si="169"/>
        <v>0.46999171806784201</v>
      </c>
      <c r="BV1000" t="s">
        <v>106</v>
      </c>
      <c r="BW1000" s="27">
        <v>0.27262361835939974</v>
      </c>
      <c r="BX1000" s="28">
        <v>0.38842400604472588</v>
      </c>
      <c r="BY1000" s="28">
        <v>0.22183054388018564</v>
      </c>
      <c r="BZ1000" s="28">
        <f t="shared" si="170"/>
        <v>0.43305021007584199</v>
      </c>
      <c r="CA1000" s="29" t="s">
        <v>106</v>
      </c>
      <c r="CB1000">
        <v>0.28998697835939974</v>
      </c>
      <c r="CC1000">
        <v>0.67847364314472591</v>
      </c>
      <c r="CD1000">
        <v>0.29134339783018565</v>
      </c>
      <c r="CE1000">
        <f t="shared" si="171"/>
        <v>0.50120664455505604</v>
      </c>
      <c r="CF1000" t="s">
        <v>107</v>
      </c>
      <c r="CG1000" s="27">
        <v>0.16825875626057304</v>
      </c>
      <c r="CH1000" s="28">
        <v>0.56090416804472587</v>
      </c>
      <c r="CI1000" s="28">
        <v>0.18908115816095897</v>
      </c>
      <c r="CJ1000" s="28">
        <f t="shared" si="172"/>
        <v>0.37947842245622937</v>
      </c>
      <c r="CK1000" s="29" t="s">
        <v>107</v>
      </c>
      <c r="CL1000">
        <v>0.16031256786057302</v>
      </c>
      <c r="CM1000">
        <v>0.38842400604472588</v>
      </c>
      <c r="CN1000">
        <v>0.15213965016895897</v>
      </c>
      <c r="CO1000">
        <f t="shared" si="173"/>
        <v>0.36335931636461527</v>
      </c>
      <c r="CP1000" t="s">
        <v>106</v>
      </c>
      <c r="CQ1000" s="27">
        <v>0.17767592786057304</v>
      </c>
      <c r="CR1000" s="28">
        <v>0.67847364314472591</v>
      </c>
      <c r="CS1000" s="28">
        <v>0.22165250411895898</v>
      </c>
      <c r="CT1000" s="28">
        <f t="shared" si="174"/>
        <v>0.38889559405622937</v>
      </c>
      <c r="CU1000" s="29" t="s">
        <v>107</v>
      </c>
      <c r="CV1000">
        <v>47435.006486798098</v>
      </c>
      <c r="CW1000">
        <v>7490.3257610503997</v>
      </c>
      <c r="CX1000">
        <v>0.21121966619565632</v>
      </c>
      <c r="CY1000">
        <f t="shared" si="165"/>
        <v>0.77212383424038222</v>
      </c>
      <c r="CZ1000">
        <f t="shared" si="175"/>
        <v>0.5784294261970081</v>
      </c>
    </row>
    <row r="1001" spans="1:104" x14ac:dyDescent="0.25">
      <c r="A1001">
        <v>1</v>
      </c>
      <c r="B1001" s="15">
        <v>14626</v>
      </c>
      <c r="C1001" s="15">
        <v>-66.824873780000004</v>
      </c>
      <c r="D1001" s="15">
        <v>-17.632021909999999</v>
      </c>
      <c r="E1001" s="15">
        <v>4080</v>
      </c>
      <c r="F1001" s="15">
        <v>1</v>
      </c>
      <c r="G1001" s="15">
        <v>0</v>
      </c>
      <c r="H1001" s="17">
        <v>3</v>
      </c>
      <c r="I1001" s="19">
        <v>0</v>
      </c>
      <c r="J1001" s="19">
        <v>0</v>
      </c>
      <c r="K1001" s="19">
        <v>1</v>
      </c>
      <c r="L1001" s="15">
        <v>0</v>
      </c>
      <c r="M1001" s="15">
        <v>0</v>
      </c>
      <c r="N1001" s="15">
        <v>1.2032</v>
      </c>
      <c r="O1001" s="19">
        <v>236.17470499999999</v>
      </c>
      <c r="P1001" s="19">
        <v>66.066326682907729</v>
      </c>
      <c r="Q1001" s="20">
        <v>3.5748121147032328</v>
      </c>
      <c r="R1001" s="21">
        <v>0.215</v>
      </c>
      <c r="S1001" s="22">
        <v>5.1000000000000004E-2</v>
      </c>
      <c r="T1001" s="22">
        <v>0.94800000000000006</v>
      </c>
      <c r="U1001" s="19">
        <v>0</v>
      </c>
      <c r="V1001" s="19">
        <v>3.3693826608282942</v>
      </c>
      <c r="W1001" s="19">
        <v>62.630877695396528</v>
      </c>
      <c r="X1001" s="19">
        <v>3239.4235896103464</v>
      </c>
      <c r="Y1001" s="19">
        <v>1560</v>
      </c>
      <c r="Z1001" s="19">
        <v>4799.4235896103464</v>
      </c>
      <c r="AA1001">
        <v>79.489171347728259</v>
      </c>
      <c r="AB1001">
        <v>1</v>
      </c>
      <c r="AC1001">
        <v>0.10100000000000001</v>
      </c>
      <c r="AD1001">
        <v>0.89900000000000002</v>
      </c>
      <c r="AE1001">
        <v>0</v>
      </c>
      <c r="AF1001">
        <v>8.0284063061205551</v>
      </c>
      <c r="AG1001">
        <v>71.460765041607701</v>
      </c>
      <c r="AH1001">
        <v>24017.638019773542</v>
      </c>
      <c r="AI1001">
        <v>1876.992</v>
      </c>
      <c r="AJ1001">
        <v>24848.426941076799</v>
      </c>
      <c r="AK1001">
        <v>20408.155181668499</v>
      </c>
      <c r="AL1001">
        <v>51.862066446082572</v>
      </c>
      <c r="AM1001" s="19">
        <v>65.284911110903096</v>
      </c>
      <c r="AN1001">
        <v>0.81078400000000006</v>
      </c>
      <c r="AO1001">
        <v>0.53714440000000008</v>
      </c>
      <c r="AP1001">
        <v>0.18242639999999999</v>
      </c>
      <c r="AQ1001">
        <v>1</v>
      </c>
      <c r="AR1001">
        <v>0</v>
      </c>
      <c r="AS1001">
        <v>2</v>
      </c>
      <c r="AT1001">
        <v>1.48</v>
      </c>
      <c r="AU1001">
        <v>1</v>
      </c>
      <c r="AV1001">
        <v>2</v>
      </c>
      <c r="AW1001">
        <v>1.5</v>
      </c>
      <c r="AX1001">
        <v>1</v>
      </c>
      <c r="AY1001">
        <v>2</v>
      </c>
      <c r="AZ1001">
        <v>0.6</v>
      </c>
      <c r="BA1001">
        <v>0.3</v>
      </c>
      <c r="BB1001">
        <v>0.8</v>
      </c>
      <c r="BC1001" s="27">
        <v>0.35665213125531581</v>
      </c>
      <c r="BD1001" s="28">
        <v>0.51308054703154915</v>
      </c>
      <c r="BE1001" s="28">
        <v>0.30147237423433004</v>
      </c>
      <c r="BF1001" s="28">
        <f t="shared" si="166"/>
        <v>0.64906764724967969</v>
      </c>
      <c r="BG1001" s="29" t="s">
        <v>106</v>
      </c>
      <c r="BH1001">
        <v>0.34870594285531581</v>
      </c>
      <c r="BI1001">
        <v>0.3406003850315491</v>
      </c>
      <c r="BJ1001">
        <v>0.26453086624233002</v>
      </c>
      <c r="BK1001">
        <f t="shared" si="167"/>
        <v>0.61212613925767978</v>
      </c>
      <c r="BL1001" t="s">
        <v>106</v>
      </c>
      <c r="BM1001" s="27">
        <v>0.3660693028553158</v>
      </c>
      <c r="BN1001" s="28">
        <v>0.63065002213154919</v>
      </c>
      <c r="BO1001" s="28">
        <v>0.33404372019233003</v>
      </c>
      <c r="BP1001" s="28">
        <f t="shared" si="168"/>
        <v>0.68163899320767973</v>
      </c>
      <c r="BQ1001" s="29" t="s">
        <v>106</v>
      </c>
      <c r="BR1001">
        <v>0.26962634319238787</v>
      </c>
      <c r="BS1001">
        <v>0.51308054703154915</v>
      </c>
      <c r="BT1001">
        <v>0.24747141066848202</v>
      </c>
      <c r="BU1001">
        <f t="shared" si="169"/>
        <v>0.59506668368383175</v>
      </c>
      <c r="BV1001" t="s">
        <v>106</v>
      </c>
      <c r="BW1001" s="27">
        <v>0.26168015479238788</v>
      </c>
      <c r="BX1001" s="28">
        <v>0.3406003850315491</v>
      </c>
      <c r="BY1001" s="28">
        <v>0.21052990267648203</v>
      </c>
      <c r="BZ1001" s="28">
        <f t="shared" si="170"/>
        <v>0.55812517569183173</v>
      </c>
      <c r="CA1001" s="29" t="s">
        <v>106</v>
      </c>
      <c r="CB1001">
        <v>0.27904351479238787</v>
      </c>
      <c r="CC1001">
        <v>0.63065002213154919</v>
      </c>
      <c r="CD1001">
        <v>0.28004275662648204</v>
      </c>
      <c r="CE1001">
        <f t="shared" si="171"/>
        <v>0.62663878780773752</v>
      </c>
      <c r="CF1001" t="s">
        <v>107</v>
      </c>
      <c r="CG1001" s="27">
        <v>0.15681513644414782</v>
      </c>
      <c r="CH1001" s="28">
        <v>0.51308054703154915</v>
      </c>
      <c r="CI1001" s="28">
        <v>0.177470161601642</v>
      </c>
      <c r="CJ1001" s="28">
        <f t="shared" si="172"/>
        <v>0.50441040945949756</v>
      </c>
      <c r="CK1001" s="29" t="s">
        <v>107</v>
      </c>
      <c r="CL1001">
        <v>0.14886894804414783</v>
      </c>
      <c r="CM1001">
        <v>0.3406003850315491</v>
      </c>
      <c r="CN1001">
        <v>0.14052865360964201</v>
      </c>
      <c r="CO1001">
        <f t="shared" si="173"/>
        <v>0.48812392662499171</v>
      </c>
      <c r="CP1001" t="s">
        <v>106</v>
      </c>
      <c r="CQ1001" s="27">
        <v>0.16623230804414782</v>
      </c>
      <c r="CR1001" s="28">
        <v>0.63065002213154919</v>
      </c>
      <c r="CS1001" s="28">
        <v>0.21004150755964202</v>
      </c>
      <c r="CT1001" s="28">
        <f t="shared" si="174"/>
        <v>0.51382758105949755</v>
      </c>
      <c r="CU1001" s="29" t="s">
        <v>107</v>
      </c>
      <c r="CV1001">
        <v>54062.5452701592</v>
      </c>
      <c r="CW1001">
        <v>9936.1464184660308</v>
      </c>
      <c r="CX1001">
        <v>0.3475952730153497</v>
      </c>
      <c r="CY1001">
        <f t="shared" si="165"/>
        <v>0.86067582004689891</v>
      </c>
      <c r="CZ1001">
        <f t="shared" si="175"/>
        <v>0.70424740427066546</v>
      </c>
    </row>
    <row r="1002" spans="1:104" x14ac:dyDescent="0.25">
      <c r="A1002">
        <v>1</v>
      </c>
      <c r="B1002" s="15">
        <v>14638</v>
      </c>
      <c r="C1002" s="15">
        <v>-66.355220529999997</v>
      </c>
      <c r="D1002" s="15">
        <v>-17.696450710000001</v>
      </c>
      <c r="E1002" s="15">
        <v>3250</v>
      </c>
      <c r="F1002" s="15">
        <v>1</v>
      </c>
      <c r="G1002" s="15">
        <v>0</v>
      </c>
      <c r="H1002" s="17">
        <v>2</v>
      </c>
      <c r="I1002" s="19">
        <v>0</v>
      </c>
      <c r="J1002" s="19">
        <v>0</v>
      </c>
      <c r="K1002" s="19">
        <v>1</v>
      </c>
      <c r="L1002" s="15">
        <v>0</v>
      </c>
      <c r="M1002" s="15">
        <v>0</v>
      </c>
      <c r="N1002" s="15">
        <v>1.2032</v>
      </c>
      <c r="O1002" s="19">
        <v>174.405936</v>
      </c>
      <c r="P1002" s="19">
        <v>48.787441236463167</v>
      </c>
      <c r="Q1002" s="20">
        <v>3.5748121151648147</v>
      </c>
      <c r="R1002" s="21">
        <v>2.1000000000000005E-2</v>
      </c>
      <c r="S1002" s="22">
        <v>0.43700000000000006</v>
      </c>
      <c r="T1002" s="22">
        <v>0.56199999999999994</v>
      </c>
      <c r="U1002" s="19">
        <v>0</v>
      </c>
      <c r="V1002" s="19">
        <v>21.320111820334407</v>
      </c>
      <c r="W1002" s="19">
        <v>27.418541974892296</v>
      </c>
      <c r="X1002" s="19">
        <v>661.95083236792414</v>
      </c>
      <c r="Y1002" s="19">
        <v>1560</v>
      </c>
      <c r="Z1002" s="19">
        <v>2221.9508323679242</v>
      </c>
      <c r="AA1002">
        <v>58.699695777975094</v>
      </c>
      <c r="AB1002">
        <v>1</v>
      </c>
      <c r="AC1002">
        <v>0.44400000000000006</v>
      </c>
      <c r="AD1002">
        <v>0.55599999999999994</v>
      </c>
      <c r="AE1002">
        <v>0</v>
      </c>
      <c r="AF1002">
        <v>26.062664925420947</v>
      </c>
      <c r="AG1002">
        <v>32.637030852554147</v>
      </c>
      <c r="AH1002">
        <v>41067.577427688018</v>
      </c>
      <c r="AI1002">
        <v>1876.992</v>
      </c>
      <c r="AJ1002">
        <v>41155.6746870973</v>
      </c>
      <c r="AK1002">
        <v>40437.349307322103</v>
      </c>
      <c r="AL1002">
        <v>47.762904970497438</v>
      </c>
      <c r="AM1002" s="19">
        <v>57.675159512009365</v>
      </c>
      <c r="AN1002">
        <v>0.82156800000000008</v>
      </c>
      <c r="AO1002">
        <v>0.54428880000000002</v>
      </c>
      <c r="AP1002">
        <v>0.18485279999999998</v>
      </c>
      <c r="AQ1002">
        <v>1</v>
      </c>
      <c r="AR1002">
        <v>0</v>
      </c>
      <c r="AS1002">
        <v>2</v>
      </c>
      <c r="AT1002">
        <v>1.48</v>
      </c>
      <c r="AU1002">
        <v>1</v>
      </c>
      <c r="AV1002">
        <v>2</v>
      </c>
      <c r="AW1002">
        <v>1.5</v>
      </c>
      <c r="AX1002">
        <v>1</v>
      </c>
      <c r="AY1002">
        <v>2</v>
      </c>
      <c r="AZ1002">
        <v>0.6</v>
      </c>
      <c r="BA1002">
        <v>0.3</v>
      </c>
      <c r="BB1002">
        <v>0.8</v>
      </c>
      <c r="BC1002" s="27">
        <v>0.36601466541637928</v>
      </c>
      <c r="BD1002" s="28">
        <v>0.51282557751722968</v>
      </c>
      <c r="BE1002" s="28">
        <v>0.30936416008849088</v>
      </c>
      <c r="BF1002" s="28">
        <f t="shared" si="166"/>
        <v>0.45827274563443376</v>
      </c>
      <c r="BG1002" s="29" t="s">
        <v>106</v>
      </c>
      <c r="BH1002">
        <v>0.35806847701637928</v>
      </c>
      <c r="BI1002">
        <v>0.34034541551722963</v>
      </c>
      <c r="BJ1002">
        <v>0.27242265209649086</v>
      </c>
      <c r="BK1002">
        <f t="shared" si="167"/>
        <v>0.42133123764243374</v>
      </c>
      <c r="BL1002" t="s">
        <v>106</v>
      </c>
      <c r="BM1002" s="27">
        <v>0.37543183701637928</v>
      </c>
      <c r="BN1002" s="28">
        <v>0.63039505261722972</v>
      </c>
      <c r="BO1002" s="28">
        <v>0.34193550604649087</v>
      </c>
      <c r="BP1002" s="28">
        <f t="shared" si="168"/>
        <v>0.4908440915924337</v>
      </c>
      <c r="BQ1002" s="29" t="s">
        <v>106</v>
      </c>
      <c r="BR1002">
        <v>0.27783137289052329</v>
      </c>
      <c r="BS1002">
        <v>0.51282557751722968</v>
      </c>
      <c r="BT1002">
        <v>0.25464494555679484</v>
      </c>
      <c r="BU1002">
        <f t="shared" si="169"/>
        <v>0.40355353110273773</v>
      </c>
      <c r="BV1002" t="s">
        <v>106</v>
      </c>
      <c r="BW1002" s="27">
        <v>0.26988518449052323</v>
      </c>
      <c r="BX1002" s="28">
        <v>0.34034541551722963</v>
      </c>
      <c r="BY1002" s="28">
        <v>0.21770343756479488</v>
      </c>
      <c r="BZ1002" s="28">
        <f t="shared" si="170"/>
        <v>0.36661202311073771</v>
      </c>
      <c r="CA1002" s="29" t="s">
        <v>106</v>
      </c>
      <c r="CB1002">
        <v>0.28724854449052328</v>
      </c>
      <c r="CC1002">
        <v>0.63039505261722972</v>
      </c>
      <c r="CD1002">
        <v>0.28721629151479483</v>
      </c>
      <c r="CE1002">
        <f t="shared" si="171"/>
        <v>0.43612487706073766</v>
      </c>
      <c r="CF1002" t="s">
        <v>106</v>
      </c>
      <c r="CG1002" s="27">
        <v>0.16351969739404323</v>
      </c>
      <c r="CH1002" s="28">
        <v>0.51282557751722968</v>
      </c>
      <c r="CI1002" s="28">
        <v>0.18371263042311481</v>
      </c>
      <c r="CJ1002" s="28">
        <f t="shared" si="172"/>
        <v>0.31242828293998609</v>
      </c>
      <c r="CK1002" s="29" t="s">
        <v>107</v>
      </c>
      <c r="CL1002">
        <v>0.15557350899404324</v>
      </c>
      <c r="CM1002">
        <v>0.34034541551722963</v>
      </c>
      <c r="CN1002">
        <v>0.14677112243111484</v>
      </c>
      <c r="CO1002">
        <f t="shared" si="173"/>
        <v>0.29567970797705767</v>
      </c>
      <c r="CP1002" t="s">
        <v>106</v>
      </c>
      <c r="CQ1002" s="27">
        <v>0.17293686899404323</v>
      </c>
      <c r="CR1002" s="28">
        <v>0.63039505261722972</v>
      </c>
      <c r="CS1002" s="28">
        <v>0.21628397638111485</v>
      </c>
      <c r="CT1002" s="28">
        <f t="shared" si="174"/>
        <v>0.32184545453998609</v>
      </c>
      <c r="CU1002" s="29" t="s">
        <v>107</v>
      </c>
      <c r="CV1002">
        <v>46987.058830504699</v>
      </c>
      <c r="CW1002">
        <v>7337.4619722468897</v>
      </c>
      <c r="CX1002">
        <v>0.14890858554594286</v>
      </c>
      <c r="CY1002">
        <f t="shared" si="165"/>
        <v>0.66173416306317256</v>
      </c>
      <c r="CZ1002">
        <f t="shared" si="175"/>
        <v>0.51492325096232217</v>
      </c>
    </row>
    <row r="1003" spans="1:104" x14ac:dyDescent="0.25">
      <c r="A1003">
        <v>1</v>
      </c>
      <c r="B1003" s="15">
        <v>14640</v>
      </c>
      <c r="C1003" s="15">
        <v>-66.737603980000003</v>
      </c>
      <c r="D1003" s="15">
        <v>-16.808224670000001</v>
      </c>
      <c r="E1003" s="15">
        <v>2673</v>
      </c>
      <c r="F1003" s="15">
        <v>1</v>
      </c>
      <c r="G1003" s="15">
        <v>0</v>
      </c>
      <c r="H1003" s="17">
        <v>3</v>
      </c>
      <c r="I1003" s="19">
        <v>0</v>
      </c>
      <c r="J1003" s="19">
        <v>0</v>
      </c>
      <c r="K1003" s="19">
        <v>1</v>
      </c>
      <c r="L1003" s="15">
        <v>0</v>
      </c>
      <c r="M1003" s="15">
        <v>0</v>
      </c>
      <c r="N1003" s="15">
        <v>1.2032</v>
      </c>
      <c r="O1003" s="19">
        <v>214.37396299999901</v>
      </c>
      <c r="P1003" s="19">
        <v>59.967896535661708</v>
      </c>
      <c r="Q1003" s="20">
        <v>3.5748121142203995</v>
      </c>
      <c r="R1003" s="21">
        <v>8.5000000000000006E-2</v>
      </c>
      <c r="S1003" s="22">
        <v>3.3000000000000002E-2</v>
      </c>
      <c r="T1003" s="22">
        <v>0.96699999999999997</v>
      </c>
      <c r="U1003" s="19">
        <v>0</v>
      </c>
      <c r="V1003" s="19">
        <v>1.9789405856768365</v>
      </c>
      <c r="W1003" s="19">
        <v>57.98895594998487</v>
      </c>
      <c r="X1003" s="19">
        <v>1063.9992941713867</v>
      </c>
      <c r="Y1003" s="19">
        <v>1560</v>
      </c>
      <c r="Z1003" s="19">
        <v>2623.9992941713867</v>
      </c>
      <c r="AA1003">
        <v>72.151709397416994</v>
      </c>
      <c r="AB1003">
        <v>1</v>
      </c>
      <c r="AC1003">
        <v>5.6000000000000001E-2</v>
      </c>
      <c r="AD1003">
        <v>0.94399999999999995</v>
      </c>
      <c r="AE1003">
        <v>0</v>
      </c>
      <c r="AF1003">
        <v>4.0404957262553518</v>
      </c>
      <c r="AG1003">
        <v>68.111213671161636</v>
      </c>
      <c r="AH1003">
        <v>18038.169779097825</v>
      </c>
      <c r="AI1003">
        <v>1876.992</v>
      </c>
      <c r="AJ1003">
        <v>19129.423035481199</v>
      </c>
      <c r="AK1003">
        <v>17777.994801512301</v>
      </c>
      <c r="AL1003">
        <v>54.870625330130466</v>
      </c>
      <c r="AM1003" s="19">
        <v>67.054438191885751</v>
      </c>
      <c r="AN1003">
        <v>0.88627200000000006</v>
      </c>
      <c r="AO1003">
        <v>0.58715519999999999</v>
      </c>
      <c r="AP1003">
        <v>0.19941119999999998</v>
      </c>
      <c r="AQ1003">
        <v>1</v>
      </c>
      <c r="AR1003">
        <v>0</v>
      </c>
      <c r="AS1003">
        <v>2</v>
      </c>
      <c r="AT1003">
        <v>1.48</v>
      </c>
      <c r="AU1003">
        <v>1</v>
      </c>
      <c r="AV1003">
        <v>2</v>
      </c>
      <c r="AW1003">
        <v>1.5</v>
      </c>
      <c r="AX1003">
        <v>1</v>
      </c>
      <c r="AY1003">
        <v>2</v>
      </c>
      <c r="AZ1003">
        <v>0.6</v>
      </c>
      <c r="BA1003">
        <v>0.3</v>
      </c>
      <c r="BB1003">
        <v>0.8</v>
      </c>
      <c r="BC1003" s="27">
        <v>0.37947300374830528</v>
      </c>
      <c r="BD1003" s="28">
        <v>0.57252887495313309</v>
      </c>
      <c r="BE1003" s="28">
        <v>0.31571268110725864</v>
      </c>
      <c r="BF1003" s="28">
        <f t="shared" si="166"/>
        <v>0.69418923334384508</v>
      </c>
      <c r="BG1003" s="29" t="s">
        <v>106</v>
      </c>
      <c r="BH1003">
        <v>0.37152681534830528</v>
      </c>
      <c r="BI1003">
        <v>0.40004871295313316</v>
      </c>
      <c r="BJ1003">
        <v>0.27877117311525862</v>
      </c>
      <c r="BK1003">
        <f t="shared" si="167"/>
        <v>0.65724772535184506</v>
      </c>
      <c r="BL1003" t="s">
        <v>106</v>
      </c>
      <c r="BM1003" s="27">
        <v>0.38889017534830528</v>
      </c>
      <c r="BN1003" s="28">
        <v>0.69009835005313325</v>
      </c>
      <c r="BO1003" s="28">
        <v>0.34828402706525857</v>
      </c>
      <c r="BP1003" s="28">
        <f t="shared" si="168"/>
        <v>0.72676057930184501</v>
      </c>
      <c r="BQ1003" s="29" t="s">
        <v>106</v>
      </c>
      <c r="BR1003">
        <v>0.28434468444488126</v>
      </c>
      <c r="BS1003">
        <v>0.57252887495313309</v>
      </c>
      <c r="BT1003">
        <v>0.25668396078047456</v>
      </c>
      <c r="BU1003">
        <f t="shared" si="169"/>
        <v>0.635160513017061</v>
      </c>
      <c r="BV1003" t="s">
        <v>106</v>
      </c>
      <c r="BW1003" s="27">
        <v>0.2763984960448812</v>
      </c>
      <c r="BX1003" s="28">
        <v>0.40004871295313316</v>
      </c>
      <c r="BY1003" s="28">
        <v>0.2197424527884746</v>
      </c>
      <c r="BZ1003" s="28">
        <f t="shared" si="170"/>
        <v>0.59821900502506109</v>
      </c>
      <c r="CA1003" s="29" t="s">
        <v>106</v>
      </c>
      <c r="CB1003">
        <v>0.29376185604488125</v>
      </c>
      <c r="CC1003">
        <v>0.69009835005313325</v>
      </c>
      <c r="CD1003">
        <v>0.28925530673847455</v>
      </c>
      <c r="CE1003">
        <f t="shared" si="171"/>
        <v>0.66773185897506093</v>
      </c>
      <c r="CF1003" t="s">
        <v>106</v>
      </c>
      <c r="CG1003" s="27">
        <v>0.16103019645896122</v>
      </c>
      <c r="CH1003" s="28">
        <v>0.57252887495313309</v>
      </c>
      <c r="CI1003" s="28">
        <v>0.18016524924575456</v>
      </c>
      <c r="CJ1003" s="28">
        <f t="shared" si="172"/>
        <v>0.5395067486955476</v>
      </c>
      <c r="CK1003" s="29" t="s">
        <v>107</v>
      </c>
      <c r="CL1003">
        <v>0.15308400805896122</v>
      </c>
      <c r="CM1003">
        <v>0.40004871295313316</v>
      </c>
      <c r="CN1003">
        <v>0.14322374125375459</v>
      </c>
      <c r="CO1003">
        <f t="shared" si="173"/>
        <v>0.52170029349034097</v>
      </c>
      <c r="CP1003" t="s">
        <v>106</v>
      </c>
      <c r="CQ1003" s="27">
        <v>0.17044736805896121</v>
      </c>
      <c r="CR1003" s="28">
        <v>0.69009835005313325</v>
      </c>
      <c r="CS1003" s="28">
        <v>0.2127365952037546</v>
      </c>
      <c r="CT1003" s="28">
        <f t="shared" si="174"/>
        <v>0.5489239202955476</v>
      </c>
      <c r="CU1003" s="29" t="s">
        <v>107</v>
      </c>
      <c r="CV1003">
        <v>51684.747075764899</v>
      </c>
      <c r="CW1003">
        <v>9018.9636746771303</v>
      </c>
      <c r="CX1003">
        <v>0.37847655223658644</v>
      </c>
      <c r="CY1003">
        <f t="shared" si="165"/>
        <v>0.95100542718971948</v>
      </c>
      <c r="CZ1003">
        <f t="shared" si="175"/>
        <v>0.75794955598489167</v>
      </c>
    </row>
    <row r="1004" spans="1:104" x14ac:dyDescent="0.25">
      <c r="A1004">
        <v>1</v>
      </c>
      <c r="B1004" s="15">
        <v>14653</v>
      </c>
      <c r="C1004" s="15">
        <v>-64.379699459999998</v>
      </c>
      <c r="D1004" s="15">
        <v>-17.31054988</v>
      </c>
      <c r="E1004" s="15">
        <v>326</v>
      </c>
      <c r="F1004" s="15">
        <v>0</v>
      </c>
      <c r="G1004" s="15">
        <v>0</v>
      </c>
      <c r="H1004" s="17">
        <v>3</v>
      </c>
      <c r="I1004" s="19">
        <v>0</v>
      </c>
      <c r="J1004" s="19">
        <v>0</v>
      </c>
      <c r="K1004" s="19">
        <v>1</v>
      </c>
      <c r="L1004" s="15">
        <v>0</v>
      </c>
      <c r="M1004" s="15">
        <v>0</v>
      </c>
      <c r="N1004" s="15">
        <v>1.2032</v>
      </c>
      <c r="O1004" s="19">
        <v>192.57322099999999</v>
      </c>
      <c r="P1004" s="19">
        <v>53.869466388415695</v>
      </c>
      <c r="Q1004" s="20">
        <v>3.5748121136282816</v>
      </c>
      <c r="R1004" s="21">
        <v>1.9E-2</v>
      </c>
      <c r="S1004" s="22">
        <v>0.30499999999999999</v>
      </c>
      <c r="T1004" s="22">
        <v>0.69400000000000006</v>
      </c>
      <c r="U1004" s="19">
        <v>0</v>
      </c>
      <c r="V1004" s="19">
        <v>16.430187248466787</v>
      </c>
      <c r="W1004" s="19">
        <v>37.385409673560495</v>
      </c>
      <c r="X1004" s="19">
        <v>402.46540933221945</v>
      </c>
      <c r="Y1004" s="19">
        <v>1560</v>
      </c>
      <c r="Z1004" s="19">
        <v>1962.4654093322195</v>
      </c>
      <c r="AA1004">
        <v>64.81424741785824</v>
      </c>
      <c r="AB1004">
        <v>1</v>
      </c>
      <c r="AC1004">
        <v>0.315</v>
      </c>
      <c r="AD1004">
        <v>0.68500000000000005</v>
      </c>
      <c r="AE1004">
        <v>0</v>
      </c>
      <c r="AF1004">
        <v>20.416487936625344</v>
      </c>
      <c r="AG1004">
        <v>44.397759481232896</v>
      </c>
      <c r="AH1004">
        <v>27970.397271146841</v>
      </c>
      <c r="AI1004">
        <v>1876.992</v>
      </c>
      <c r="AJ1004">
        <v>28629.004869373199</v>
      </c>
      <c r="AK1004">
        <v>28176.907432977499</v>
      </c>
      <c r="AL1004">
        <v>52.8459465270358</v>
      </c>
      <c r="AM1004" s="19">
        <v>63.790727556478345</v>
      </c>
      <c r="AN1004">
        <v>0.83235200000000009</v>
      </c>
      <c r="AO1004">
        <v>0.55143320000000007</v>
      </c>
      <c r="AP1004">
        <v>0.18727920000000001</v>
      </c>
      <c r="AQ1004">
        <v>1</v>
      </c>
      <c r="AR1004">
        <v>0</v>
      </c>
      <c r="AS1004">
        <v>2</v>
      </c>
      <c r="AT1004">
        <v>1.48</v>
      </c>
      <c r="AU1004">
        <v>1</v>
      </c>
      <c r="AV1004">
        <v>2</v>
      </c>
      <c r="AW1004">
        <v>1.5</v>
      </c>
      <c r="AX1004">
        <v>1</v>
      </c>
      <c r="AY1004">
        <v>2</v>
      </c>
      <c r="AZ1004">
        <v>0.6</v>
      </c>
      <c r="BA1004">
        <v>0.3</v>
      </c>
      <c r="BB1004">
        <v>0.8</v>
      </c>
      <c r="BC1004" s="27">
        <v>0.37038453908652025</v>
      </c>
      <c r="BD1004" s="28">
        <v>0.66735308114392677</v>
      </c>
      <c r="BE1004" s="28">
        <v>0.33984260746234063</v>
      </c>
      <c r="BF1004" s="28">
        <f t="shared" si="166"/>
        <v>0.56518854315953393</v>
      </c>
      <c r="BG1004" s="29" t="s">
        <v>106</v>
      </c>
      <c r="BH1004">
        <v>0.3631996310865202</v>
      </c>
      <c r="BI1004">
        <v>0.48985277704392671</v>
      </c>
      <c r="BJ1004">
        <v>0.3140810811863407</v>
      </c>
      <c r="BK1004">
        <f t="shared" si="167"/>
        <v>0.53942701688353401</v>
      </c>
      <c r="BL1004" t="s">
        <v>106</v>
      </c>
      <c r="BM1004" s="27">
        <v>0.37896187108652024</v>
      </c>
      <c r="BN1004" s="28">
        <v>0.78574562834392681</v>
      </c>
      <c r="BO1004" s="28">
        <v>0.36415429023634066</v>
      </c>
      <c r="BP1004" s="28">
        <f t="shared" si="168"/>
        <v>0.58950022593353391</v>
      </c>
      <c r="BQ1004" s="29" t="s">
        <v>106</v>
      </c>
      <c r="BR1004">
        <v>0.28113231860456422</v>
      </c>
      <c r="BS1004">
        <v>0.66735308114392677</v>
      </c>
      <c r="BT1004">
        <v>0.27264385360581705</v>
      </c>
      <c r="BU1004">
        <f t="shared" si="169"/>
        <v>0.4979897893030103</v>
      </c>
      <c r="BV1004" t="s">
        <v>106</v>
      </c>
      <c r="BW1004" s="27">
        <v>0.27394741060456423</v>
      </c>
      <c r="BX1004" s="28">
        <v>0.48985277704392671</v>
      </c>
      <c r="BY1004" s="28">
        <v>0.24688232732981705</v>
      </c>
      <c r="BZ1004" s="28">
        <f t="shared" si="170"/>
        <v>0.47222826302701032</v>
      </c>
      <c r="CA1004" s="29" t="s">
        <v>106</v>
      </c>
      <c r="CB1004">
        <v>0.28970965060456422</v>
      </c>
      <c r="CC1004">
        <v>0.78574562834392681</v>
      </c>
      <c r="CD1004">
        <v>0.29695553637981709</v>
      </c>
      <c r="CE1004">
        <f t="shared" si="171"/>
        <v>0.51505558630175752</v>
      </c>
      <c r="CF1004" t="s">
        <v>107</v>
      </c>
      <c r="CG1004" s="27">
        <v>0.16543499575758419</v>
      </c>
      <c r="CH1004" s="28">
        <v>0.66735308114392677</v>
      </c>
      <c r="CI1004" s="28">
        <v>0.18553435786587905</v>
      </c>
      <c r="CJ1004" s="28">
        <f t="shared" si="172"/>
        <v>0.39078093145477744</v>
      </c>
      <c r="CK1004" s="29" t="s">
        <v>107</v>
      </c>
      <c r="CL1004">
        <v>0.1582500877575842</v>
      </c>
      <c r="CM1004">
        <v>0.48985277704392671</v>
      </c>
      <c r="CN1004">
        <v>0.15977283158987904</v>
      </c>
      <c r="CO1004">
        <f t="shared" si="173"/>
        <v>0.3835960234547775</v>
      </c>
      <c r="CP1004" t="s">
        <v>107</v>
      </c>
      <c r="CQ1004" s="27">
        <v>0.17401232775758421</v>
      </c>
      <c r="CR1004" s="28">
        <v>0.78574562834392681</v>
      </c>
      <c r="CS1004" s="28">
        <v>0.20984604063987905</v>
      </c>
      <c r="CT1004" s="28">
        <f t="shared" si="174"/>
        <v>0.39935826345477748</v>
      </c>
      <c r="CU1004" s="29" t="s">
        <v>107</v>
      </c>
      <c r="CV1004">
        <v>49182.641807183099</v>
      </c>
      <c r="CW1004">
        <v>8101.7809272322802</v>
      </c>
      <c r="CX1004">
        <v>0.22534593569719327</v>
      </c>
      <c r="CY1004">
        <f t="shared" si="165"/>
        <v>0.89269901684112007</v>
      </c>
      <c r="CZ1004">
        <f t="shared" si="175"/>
        <v>0.59573047478371355</v>
      </c>
    </row>
    <row r="1005" spans="1:104" x14ac:dyDescent="0.25">
      <c r="A1005">
        <v>1</v>
      </c>
      <c r="B1005" s="15">
        <v>14668</v>
      </c>
      <c r="C1005" s="15">
        <v>-64.426163369999998</v>
      </c>
      <c r="D1005" s="15">
        <v>-17.260035630000001</v>
      </c>
      <c r="E1005" s="15">
        <v>327</v>
      </c>
      <c r="F1005" s="15">
        <v>0</v>
      </c>
      <c r="G1005" s="15">
        <v>0</v>
      </c>
      <c r="H1005" s="17">
        <v>2</v>
      </c>
      <c r="I1005" s="19">
        <v>0</v>
      </c>
      <c r="J1005" s="19">
        <v>0</v>
      </c>
      <c r="K1005" s="19">
        <v>0</v>
      </c>
      <c r="L1005" s="15">
        <v>0</v>
      </c>
      <c r="M1005" s="15">
        <v>0</v>
      </c>
      <c r="N1005" s="15">
        <v>0</v>
      </c>
      <c r="O1005" s="19">
        <v>225.27433399999899</v>
      </c>
      <c r="P1005" s="19">
        <v>63.017111609284719</v>
      </c>
      <c r="Q1005" s="20">
        <v>3.5748121144734895</v>
      </c>
      <c r="R1005" s="21">
        <v>3.2000000000000001E-2</v>
      </c>
      <c r="S1005" s="22">
        <v>0.30499999999999999</v>
      </c>
      <c r="T1005" s="22">
        <v>0.69400000000000006</v>
      </c>
      <c r="U1005" s="19">
        <v>0</v>
      </c>
      <c r="V1005" s="19">
        <v>19.220219040831839</v>
      </c>
      <c r="W1005" s="19">
        <v>43.733875456843599</v>
      </c>
      <c r="X1005" s="19">
        <v>792.94078642137958</v>
      </c>
      <c r="Y1005" s="19">
        <v>0</v>
      </c>
      <c r="Z1005" s="19">
        <v>792.94078642137958</v>
      </c>
      <c r="AA1005">
        <v>75.820440357948868</v>
      </c>
      <c r="AB1005">
        <v>1</v>
      </c>
      <c r="AC1005">
        <v>0.315</v>
      </c>
      <c r="AD1005">
        <v>0.68500000000000005</v>
      </c>
      <c r="AE1005">
        <v>0</v>
      </c>
      <c r="AF1005">
        <v>23.883438712753893</v>
      </c>
      <c r="AG1005">
        <v>51.937001645194982</v>
      </c>
      <c r="AH1005">
        <v>32720.087366173779</v>
      </c>
      <c r="AI1005">
        <v>0</v>
      </c>
      <c r="AJ1005">
        <v>31294.8075001529</v>
      </c>
      <c r="AK1005">
        <v>30462.479598004898</v>
      </c>
      <c r="AL1005">
        <v>61.000564037787605</v>
      </c>
      <c r="AM1005" s="19">
        <v>73.803892786451755</v>
      </c>
      <c r="AN1005">
        <v>0.81797333333333333</v>
      </c>
      <c r="AO1005">
        <v>0.54190733333333341</v>
      </c>
      <c r="AP1005">
        <v>0.18404399999999999</v>
      </c>
      <c r="AQ1005">
        <v>1</v>
      </c>
      <c r="AR1005">
        <v>0</v>
      </c>
      <c r="AS1005">
        <v>2</v>
      </c>
      <c r="AT1005">
        <v>1.48</v>
      </c>
      <c r="AU1005">
        <v>1</v>
      </c>
      <c r="AV1005">
        <v>2</v>
      </c>
      <c r="AW1005">
        <v>1.5</v>
      </c>
      <c r="AX1005">
        <v>1</v>
      </c>
      <c r="AY1005">
        <v>2</v>
      </c>
      <c r="AZ1005">
        <v>0.6</v>
      </c>
      <c r="BA1005">
        <v>0.3</v>
      </c>
      <c r="BB1005">
        <v>0.8</v>
      </c>
      <c r="BC1005" s="27">
        <v>0.35839241693249524</v>
      </c>
      <c r="BD1005" s="28">
        <v>0.66138527827628557</v>
      </c>
      <c r="BE1005" s="28">
        <v>0.32920730524282737</v>
      </c>
      <c r="BF1005" s="28">
        <f t="shared" si="166"/>
        <v>0.55613436884575362</v>
      </c>
      <c r="BG1005" s="29" t="s">
        <v>106</v>
      </c>
      <c r="BH1005">
        <v>0.35120750893249519</v>
      </c>
      <c r="BI1005">
        <v>0.48388497417628556</v>
      </c>
      <c r="BJ1005">
        <v>0.30344577896682745</v>
      </c>
      <c r="BK1005">
        <f t="shared" si="167"/>
        <v>0.53037284256975381</v>
      </c>
      <c r="BL1005" t="s">
        <v>106</v>
      </c>
      <c r="BM1005" s="27">
        <v>0.36696974893249523</v>
      </c>
      <c r="BN1005" s="28">
        <v>0.77977782547628571</v>
      </c>
      <c r="BO1005" s="28">
        <v>0.35351898801682741</v>
      </c>
      <c r="BP1005" s="28">
        <f t="shared" si="168"/>
        <v>0.58044605161975371</v>
      </c>
      <c r="BQ1005" s="29" t="s">
        <v>106</v>
      </c>
      <c r="BR1005">
        <v>0.27068200559807526</v>
      </c>
      <c r="BS1005">
        <v>0.66138527827628557</v>
      </c>
      <c r="BT1005">
        <v>0.26316939257142541</v>
      </c>
      <c r="BU1005">
        <f t="shared" si="169"/>
        <v>0.49009645617435171</v>
      </c>
      <c r="BV1005" t="s">
        <v>106</v>
      </c>
      <c r="BW1005" s="27">
        <v>0.26349709759807527</v>
      </c>
      <c r="BX1005" s="28">
        <v>0.48388497417628556</v>
      </c>
      <c r="BY1005" s="28">
        <v>0.23740786629542537</v>
      </c>
      <c r="BZ1005" s="28">
        <f t="shared" si="170"/>
        <v>0.46433492989835168</v>
      </c>
      <c r="CA1005" s="29" t="s">
        <v>106</v>
      </c>
      <c r="CB1005">
        <v>0.2792593375980752</v>
      </c>
      <c r="CC1005">
        <v>0.77977782547628571</v>
      </c>
      <c r="CD1005">
        <v>0.28748107534542539</v>
      </c>
      <c r="CE1005">
        <f t="shared" si="171"/>
        <v>0.50618640120100156</v>
      </c>
      <c r="CF1005" t="s">
        <v>107</v>
      </c>
      <c r="CG1005" s="27">
        <v>0.15698332423864186</v>
      </c>
      <c r="CH1005" s="28">
        <v>0.66138527827628557</v>
      </c>
      <c r="CI1005" s="28">
        <v>0.17756469096034869</v>
      </c>
      <c r="CJ1005" s="28">
        <f t="shared" si="172"/>
        <v>0.38391038784156817</v>
      </c>
      <c r="CK1005" s="29" t="s">
        <v>107</v>
      </c>
      <c r="CL1005">
        <v>0.14979841623864187</v>
      </c>
      <c r="CM1005">
        <v>0.48388497417628556</v>
      </c>
      <c r="CN1005">
        <v>0.15180316468434868</v>
      </c>
      <c r="CO1005">
        <f t="shared" si="173"/>
        <v>0.37672547984156818</v>
      </c>
      <c r="CP1005" t="s">
        <v>107</v>
      </c>
      <c r="CQ1005" s="27">
        <v>0.16556065623864188</v>
      </c>
      <c r="CR1005" s="28">
        <v>0.77977782547628571</v>
      </c>
      <c r="CS1005" s="28">
        <v>0.20187637373434869</v>
      </c>
      <c r="CT1005" s="28">
        <f t="shared" si="174"/>
        <v>0.39248771984156816</v>
      </c>
      <c r="CU1005" s="29" t="s">
        <v>107</v>
      </c>
      <c r="CV1005">
        <v>52888.034332454699</v>
      </c>
      <c r="CW1005">
        <v>9477.5550447436108</v>
      </c>
      <c r="CX1005">
        <v>0.2269270636029263</v>
      </c>
      <c r="CY1005">
        <f t="shared" ref="CY1005:CY1068" si="176">CX1005+BD1005</f>
        <v>0.88831234187921182</v>
      </c>
      <c r="CZ1005">
        <f t="shared" si="175"/>
        <v>0.5853194805354216</v>
      </c>
    </row>
    <row r="1006" spans="1:104" x14ac:dyDescent="0.25">
      <c r="A1006">
        <v>1</v>
      </c>
      <c r="B1006" s="15">
        <v>14676</v>
      </c>
      <c r="C1006" s="15">
        <v>-64.451033789999997</v>
      </c>
      <c r="D1006" s="15">
        <v>-17.381441949999999</v>
      </c>
      <c r="E1006" s="15">
        <v>324</v>
      </c>
      <c r="F1006" s="15">
        <v>0</v>
      </c>
      <c r="G1006" s="15">
        <v>0</v>
      </c>
      <c r="H1006" s="17">
        <v>2</v>
      </c>
      <c r="I1006" s="19">
        <v>0</v>
      </c>
      <c r="J1006" s="19">
        <v>0</v>
      </c>
      <c r="K1006" s="19">
        <v>0</v>
      </c>
      <c r="L1006" s="15">
        <v>0</v>
      </c>
      <c r="M1006" s="15">
        <v>0</v>
      </c>
      <c r="N1006" s="15">
        <v>0</v>
      </c>
      <c r="O1006" s="19">
        <v>465.08249599999999</v>
      </c>
      <c r="P1006" s="19">
        <v>130.09984334598096</v>
      </c>
      <c r="Q1006" s="20">
        <v>3.574812113825403</v>
      </c>
      <c r="R1006" s="21">
        <v>7.8E-2</v>
      </c>
      <c r="S1006" s="22">
        <v>0.30500000000000005</v>
      </c>
      <c r="T1006" s="22">
        <v>0.69400000000000006</v>
      </c>
      <c r="U1006" s="19">
        <v>0</v>
      </c>
      <c r="V1006" s="19">
        <v>39.680452220524195</v>
      </c>
      <c r="W1006" s="19">
        <v>90.289291282110796</v>
      </c>
      <c r="X1006" s="19">
        <v>3990.2826678761749</v>
      </c>
      <c r="Y1006" s="19">
        <v>0</v>
      </c>
      <c r="Z1006" s="19">
        <v>3990.2826678761749</v>
      </c>
      <c r="AA1006">
        <v>156.53252204535275</v>
      </c>
      <c r="AB1006">
        <v>1</v>
      </c>
      <c r="AC1006">
        <v>0.31500000000000006</v>
      </c>
      <c r="AD1006">
        <v>0.68499999999999994</v>
      </c>
      <c r="AE1006">
        <v>0</v>
      </c>
      <c r="AF1006">
        <v>49.307744444286122</v>
      </c>
      <c r="AG1006">
        <v>107.22477760106662</v>
      </c>
      <c r="AH1006">
        <v>67551.148117731951</v>
      </c>
      <c r="AI1006">
        <v>0</v>
      </c>
      <c r="AJ1006">
        <v>64608.634845645603</v>
      </c>
      <c r="AK1006">
        <v>60420.146047365401</v>
      </c>
      <c r="AL1006">
        <v>119.95205556499445</v>
      </c>
      <c r="AM1006" s="19">
        <v>146.38473426436624</v>
      </c>
      <c r="AN1006">
        <v>0.86829866666666677</v>
      </c>
      <c r="AO1006">
        <v>0.57524786666666672</v>
      </c>
      <c r="AP1006">
        <v>0.19536719999999999</v>
      </c>
      <c r="AQ1006">
        <v>1</v>
      </c>
      <c r="AR1006">
        <v>0</v>
      </c>
      <c r="AS1006">
        <v>2</v>
      </c>
      <c r="AT1006">
        <v>1.48</v>
      </c>
      <c r="AU1006">
        <v>1</v>
      </c>
      <c r="AV1006">
        <v>2</v>
      </c>
      <c r="AW1006">
        <v>1.5</v>
      </c>
      <c r="AX1006">
        <v>1</v>
      </c>
      <c r="AY1006">
        <v>2</v>
      </c>
      <c r="AZ1006">
        <v>0.6</v>
      </c>
      <c r="BA1006">
        <v>0.3</v>
      </c>
      <c r="BB1006">
        <v>0.8</v>
      </c>
      <c r="BC1006" s="27">
        <v>0.35093177958327665</v>
      </c>
      <c r="BD1006" s="28">
        <v>0.65006540168840654</v>
      </c>
      <c r="BE1006" s="28">
        <v>0.31966187457807205</v>
      </c>
      <c r="BF1006" s="28">
        <f t="shared" si="166"/>
        <v>0.49195220068343715</v>
      </c>
      <c r="BG1006" s="29" t="s">
        <v>106</v>
      </c>
      <c r="BH1006">
        <v>0.34374687158327666</v>
      </c>
      <c r="BI1006">
        <v>0.47256509758840654</v>
      </c>
      <c r="BJ1006">
        <v>0.29390034830207207</v>
      </c>
      <c r="BK1006">
        <f t="shared" si="167"/>
        <v>0.46619067440743711</v>
      </c>
      <c r="BL1006" t="s">
        <v>106</v>
      </c>
      <c r="BM1006" s="27">
        <v>0.35950911158327664</v>
      </c>
      <c r="BN1006" s="28">
        <v>0.76845794888840657</v>
      </c>
      <c r="BO1006" s="28">
        <v>0.34397355735207208</v>
      </c>
      <c r="BP1006" s="28">
        <f t="shared" si="168"/>
        <v>0.51626388345743712</v>
      </c>
      <c r="BQ1006" s="29" t="s">
        <v>106</v>
      </c>
      <c r="BR1006">
        <v>0.2578250362324806</v>
      </c>
      <c r="BS1006">
        <v>0.65006540168840654</v>
      </c>
      <c r="BT1006">
        <v>0.2495610177587444</v>
      </c>
      <c r="BU1006">
        <f t="shared" si="169"/>
        <v>0.4218513438641095</v>
      </c>
      <c r="BV1006" t="s">
        <v>106</v>
      </c>
      <c r="BW1006" s="27">
        <v>0.25064012823248061</v>
      </c>
      <c r="BX1006" s="28">
        <v>0.47256509758840654</v>
      </c>
      <c r="BY1006" s="28">
        <v>0.22379949148274439</v>
      </c>
      <c r="BZ1006" s="28">
        <f t="shared" si="170"/>
        <v>0.39608981758810946</v>
      </c>
      <c r="CA1006" s="29" t="s">
        <v>106</v>
      </c>
      <c r="CB1006">
        <v>0.26640236823248059</v>
      </c>
      <c r="CC1006">
        <v>0.76845794888840657</v>
      </c>
      <c r="CD1006">
        <v>0.27387270053274443</v>
      </c>
      <c r="CE1006">
        <f t="shared" si="171"/>
        <v>0.43869269433784563</v>
      </c>
      <c r="CF1006" t="s">
        <v>107</v>
      </c>
      <c r="CG1006" s="27">
        <v>0.13713110966663392</v>
      </c>
      <c r="CH1006" s="28">
        <v>0.65006540168840654</v>
      </c>
      <c r="CI1006" s="28">
        <v>0.15868953669665309</v>
      </c>
      <c r="CJ1006" s="28">
        <f t="shared" si="172"/>
        <v>0.30942143577199899</v>
      </c>
      <c r="CK1006" s="29" t="s">
        <v>107</v>
      </c>
      <c r="CL1006">
        <v>0.12994620166663393</v>
      </c>
      <c r="CM1006">
        <v>0.47256509758840654</v>
      </c>
      <c r="CN1006">
        <v>0.13292801042065308</v>
      </c>
      <c r="CO1006">
        <f t="shared" si="173"/>
        <v>0.302236527771999</v>
      </c>
      <c r="CP1006" t="s">
        <v>107</v>
      </c>
      <c r="CQ1006" s="27">
        <v>0.14570844166663394</v>
      </c>
      <c r="CR1006" s="28">
        <v>0.76845794888840657</v>
      </c>
      <c r="CS1006" s="28">
        <v>0.18300121947065306</v>
      </c>
      <c r="CT1006" s="28">
        <f t="shared" si="174"/>
        <v>0.31799876777199898</v>
      </c>
      <c r="CU1006" s="29" t="s">
        <v>107</v>
      </c>
      <c r="CV1006">
        <v>74348.691436814202</v>
      </c>
      <c r="CW1006">
        <v>19566.565255669098</v>
      </c>
      <c r="CX1006">
        <v>0.17229032610536507</v>
      </c>
      <c r="CY1006">
        <f t="shared" si="176"/>
        <v>0.82235572779377164</v>
      </c>
      <c r="CZ1006">
        <f t="shared" si="175"/>
        <v>0.52322210568864169</v>
      </c>
    </row>
    <row r="1007" spans="1:104" x14ac:dyDescent="0.25">
      <c r="A1007">
        <v>1</v>
      </c>
      <c r="B1007" s="15">
        <v>14703</v>
      </c>
      <c r="C1007" s="15">
        <v>-66.598011339999999</v>
      </c>
      <c r="D1007" s="15">
        <v>-17.43573598</v>
      </c>
      <c r="E1007" s="15">
        <v>3576</v>
      </c>
      <c r="F1007" s="15">
        <v>1</v>
      </c>
      <c r="G1007" s="15">
        <v>0</v>
      </c>
      <c r="H1007" s="17">
        <v>0</v>
      </c>
      <c r="I1007" s="19">
        <v>0</v>
      </c>
      <c r="J1007" s="19">
        <v>0</v>
      </c>
      <c r="K1007" s="19">
        <v>0</v>
      </c>
      <c r="L1007" s="15">
        <v>0</v>
      </c>
      <c r="M1007" s="15">
        <v>0</v>
      </c>
      <c r="N1007" s="15">
        <v>0</v>
      </c>
      <c r="O1007" s="19">
        <v>156.238651</v>
      </c>
      <c r="P1007" s="19">
        <v>43.705416113758154</v>
      </c>
      <c r="Q1007" s="20">
        <v>3.5748121146664289</v>
      </c>
      <c r="R1007" s="21">
        <v>0</v>
      </c>
      <c r="S1007" s="22">
        <v>5.1000000000000004E-2</v>
      </c>
      <c r="T1007" s="22">
        <v>0.94799999999999995</v>
      </c>
      <c r="U1007" s="19">
        <v>0</v>
      </c>
      <c r="V1007" s="19">
        <v>2.2289762218016662</v>
      </c>
      <c r="W1007" s="19">
        <v>41.432734475842729</v>
      </c>
      <c r="X1007" s="19">
        <v>0</v>
      </c>
      <c r="Y1007" s="19">
        <v>0</v>
      </c>
      <c r="Z1007" s="19">
        <v>0</v>
      </c>
      <c r="AA1007">
        <v>52.58514413809197</v>
      </c>
      <c r="AB1007">
        <v>1</v>
      </c>
      <c r="AC1007">
        <v>0.10100000000000001</v>
      </c>
      <c r="AD1007">
        <v>0.89900000000000002</v>
      </c>
      <c r="AE1007">
        <v>0</v>
      </c>
      <c r="AF1007">
        <v>5.3110995579472888</v>
      </c>
      <c r="AG1007">
        <v>47.274044580144682</v>
      </c>
      <c r="AH1007">
        <v>15888.591310147105</v>
      </c>
      <c r="AI1007">
        <v>0</v>
      </c>
      <c r="AJ1007">
        <v>15196.487734796299</v>
      </c>
      <c r="AK1007">
        <v>15196.487734796299</v>
      </c>
      <c r="AL1007">
        <v>43.705416113758154</v>
      </c>
      <c r="AM1007" s="19">
        <v>52.58514413809197</v>
      </c>
      <c r="AN1007">
        <v>0.82156800000000008</v>
      </c>
      <c r="AO1007">
        <v>0.54428880000000002</v>
      </c>
      <c r="AP1007">
        <v>0.18485279999999998</v>
      </c>
      <c r="AQ1007">
        <v>1</v>
      </c>
      <c r="AR1007">
        <v>0</v>
      </c>
      <c r="AS1007">
        <v>2</v>
      </c>
      <c r="AT1007">
        <v>1.48</v>
      </c>
      <c r="AU1007">
        <v>1</v>
      </c>
      <c r="AV1007">
        <v>2</v>
      </c>
      <c r="AW1007">
        <v>1.5</v>
      </c>
      <c r="AX1007">
        <v>1</v>
      </c>
      <c r="AY1007">
        <v>2</v>
      </c>
      <c r="AZ1007">
        <v>0.6</v>
      </c>
      <c r="BA1007">
        <v>0.3</v>
      </c>
      <c r="BB1007">
        <v>0.8</v>
      </c>
      <c r="BC1007" s="27">
        <v>0.37094146338868028</v>
      </c>
      <c r="BD1007" s="28">
        <v>0.52343546674723673</v>
      </c>
      <c r="BE1007" s="28">
        <v>0.31424077482425716</v>
      </c>
      <c r="BF1007" s="28">
        <f t="shared" si="166"/>
        <v>0.68803398706414975</v>
      </c>
      <c r="BG1007" s="29" t="s">
        <v>106</v>
      </c>
      <c r="BH1007">
        <v>0.36299527498868034</v>
      </c>
      <c r="BI1007">
        <v>0.35095530474723668</v>
      </c>
      <c r="BJ1007">
        <v>0.27729926683225714</v>
      </c>
      <c r="BK1007">
        <f t="shared" si="167"/>
        <v>0.65109247907214973</v>
      </c>
      <c r="BL1007" t="s">
        <v>106</v>
      </c>
      <c r="BM1007" s="27">
        <v>0.38035863498868039</v>
      </c>
      <c r="BN1007" s="28">
        <v>0.64100494184723678</v>
      </c>
      <c r="BO1007" s="28">
        <v>0.34681212078225715</v>
      </c>
      <c r="BP1007" s="28">
        <f t="shared" si="168"/>
        <v>0.7206053330221498</v>
      </c>
      <c r="BQ1007" s="29" t="s">
        <v>106</v>
      </c>
      <c r="BR1007">
        <v>0.28275817086282434</v>
      </c>
      <c r="BS1007">
        <v>0.52343546674723673</v>
      </c>
      <c r="BT1007">
        <v>0.25952156029256113</v>
      </c>
      <c r="BU1007">
        <f t="shared" si="169"/>
        <v>0.63331477253245372</v>
      </c>
      <c r="BV1007" t="s">
        <v>106</v>
      </c>
      <c r="BW1007" s="27">
        <v>0.27481198246282434</v>
      </c>
      <c r="BX1007" s="28">
        <v>0.35095530474723668</v>
      </c>
      <c r="BY1007" s="28">
        <v>0.2225800523005611</v>
      </c>
      <c r="BZ1007" s="28">
        <f t="shared" si="170"/>
        <v>0.5963732645404537</v>
      </c>
      <c r="CA1007" s="29" t="s">
        <v>106</v>
      </c>
      <c r="CB1007">
        <v>0.29217534246282434</v>
      </c>
      <c r="CC1007">
        <v>0.64100494184723678</v>
      </c>
      <c r="CD1007">
        <v>0.29209290625056111</v>
      </c>
      <c r="CE1007">
        <f t="shared" si="171"/>
        <v>0.66588611849045365</v>
      </c>
      <c r="CF1007" t="s">
        <v>106</v>
      </c>
      <c r="CG1007" s="27">
        <v>0.16844649536634432</v>
      </c>
      <c r="CH1007" s="28">
        <v>0.52343546674723673</v>
      </c>
      <c r="CI1007" s="28">
        <v>0.18858924515888109</v>
      </c>
      <c r="CJ1007" s="28">
        <f t="shared" si="172"/>
        <v>0.54223970760623685</v>
      </c>
      <c r="CK1007" s="29" t="s">
        <v>107</v>
      </c>
      <c r="CL1007">
        <v>0.16050030696634432</v>
      </c>
      <c r="CM1007">
        <v>0.35095530474723668</v>
      </c>
      <c r="CN1007">
        <v>0.15164773716688112</v>
      </c>
      <c r="CO1007">
        <f t="shared" si="173"/>
        <v>0.52544094940677377</v>
      </c>
      <c r="CP1007" t="s">
        <v>106</v>
      </c>
      <c r="CQ1007" s="27">
        <v>0.17786366696634431</v>
      </c>
      <c r="CR1007" s="28">
        <v>0.64100494184723678</v>
      </c>
      <c r="CS1007" s="28">
        <v>0.22116059111688113</v>
      </c>
      <c r="CT1007" s="28">
        <f t="shared" si="174"/>
        <v>0.55165687920623685</v>
      </c>
      <c r="CU1007" s="29" t="s">
        <v>107</v>
      </c>
      <c r="CV1007">
        <v>44673.818498353103</v>
      </c>
      <c r="CW1007">
        <v>6573.1430172615001</v>
      </c>
      <c r="CX1007">
        <v>0.37379321223989259</v>
      </c>
      <c r="CY1007">
        <f t="shared" si="176"/>
        <v>0.89722867898712932</v>
      </c>
      <c r="CZ1007">
        <f t="shared" si="175"/>
        <v>0.74473467562857287</v>
      </c>
    </row>
    <row r="1008" spans="1:104" x14ac:dyDescent="0.25">
      <c r="A1008">
        <v>1</v>
      </c>
      <c r="B1008" s="15">
        <v>14713</v>
      </c>
      <c r="C1008" s="15">
        <v>-66.855634859999995</v>
      </c>
      <c r="D1008" s="15">
        <v>-17.28907478</v>
      </c>
      <c r="E1008" s="15">
        <v>3190</v>
      </c>
      <c r="F1008" s="15">
        <v>1</v>
      </c>
      <c r="G1008" s="15">
        <v>0</v>
      </c>
      <c r="H1008" s="17">
        <v>2</v>
      </c>
      <c r="I1008" s="19">
        <v>0</v>
      </c>
      <c r="J1008" s="19">
        <v>0</v>
      </c>
      <c r="K1008" s="19">
        <v>1</v>
      </c>
      <c r="L1008" s="15">
        <v>0</v>
      </c>
      <c r="M1008" s="15">
        <v>0</v>
      </c>
      <c r="N1008" s="15">
        <v>1.2032</v>
      </c>
      <c r="O1008" s="19">
        <v>250.70853299999999</v>
      </c>
      <c r="P1008" s="19">
        <v>70.131946810319249</v>
      </c>
      <c r="Q1008" s="20">
        <v>3.5748121134876385</v>
      </c>
      <c r="R1008" s="21">
        <v>0.188</v>
      </c>
      <c r="S1008" s="22">
        <v>0.32900000000000007</v>
      </c>
      <c r="T1008" s="22">
        <v>0.67100000000000015</v>
      </c>
      <c r="U1008" s="19">
        <v>0</v>
      </c>
      <c r="V1008" s="19">
        <v>23.073410500595038</v>
      </c>
      <c r="W1008" s="19">
        <v>47.058536309724225</v>
      </c>
      <c r="X1008" s="19">
        <v>6978.8101096219762</v>
      </c>
      <c r="Y1008" s="19">
        <v>1560</v>
      </c>
      <c r="Z1008" s="19">
        <v>8538.8101096219762</v>
      </c>
      <c r="AA1008">
        <v>84.380812677183272</v>
      </c>
      <c r="AB1008">
        <v>1</v>
      </c>
      <c r="AC1008">
        <v>0.33300000000000007</v>
      </c>
      <c r="AD1008">
        <v>0.66699999999999993</v>
      </c>
      <c r="AE1008">
        <v>0</v>
      </c>
      <c r="AF1008">
        <v>28.098810621502036</v>
      </c>
      <c r="AG1008">
        <v>56.282002055681239</v>
      </c>
      <c r="AH1008">
        <v>48180.91497097617</v>
      </c>
      <c r="AI1008">
        <v>1876.992</v>
      </c>
      <c r="AJ1008">
        <v>47959.156818027601</v>
      </c>
      <c r="AK1008">
        <v>40465.365771280398</v>
      </c>
      <c r="AL1008">
        <v>56.947140809979231</v>
      </c>
      <c r="AM1008" s="19">
        <v>71.196006676843254</v>
      </c>
      <c r="AN1008">
        <v>0.81797333333333333</v>
      </c>
      <c r="AO1008">
        <v>0.54190733333333341</v>
      </c>
      <c r="AP1008">
        <v>0.18404399999999999</v>
      </c>
      <c r="AQ1008">
        <v>1</v>
      </c>
      <c r="AR1008">
        <v>0</v>
      </c>
      <c r="AS1008">
        <v>2</v>
      </c>
      <c r="AT1008">
        <v>1.48</v>
      </c>
      <c r="AU1008">
        <v>1</v>
      </c>
      <c r="AV1008">
        <v>2</v>
      </c>
      <c r="AW1008">
        <v>1.5</v>
      </c>
      <c r="AX1008">
        <v>1</v>
      </c>
      <c r="AY1008">
        <v>2</v>
      </c>
      <c r="AZ1008">
        <v>0.6</v>
      </c>
      <c r="BA1008">
        <v>0.3</v>
      </c>
      <c r="BB1008">
        <v>0.8</v>
      </c>
      <c r="BC1008" s="27">
        <v>0.35520522396801313</v>
      </c>
      <c r="BD1008" s="28">
        <v>0.52919484949393225</v>
      </c>
      <c r="BE1008" s="28">
        <v>0.29939754217950981</v>
      </c>
      <c r="BF1008" s="28">
        <f t="shared" si="166"/>
        <v>0.48055362051600958</v>
      </c>
      <c r="BG1008" s="29" t="s">
        <v>106</v>
      </c>
      <c r="BH1008">
        <v>0.34725903556801319</v>
      </c>
      <c r="BI1008">
        <v>0.35671468749393226</v>
      </c>
      <c r="BJ1008">
        <v>0.26245603418750979</v>
      </c>
      <c r="BK1008">
        <f t="shared" si="167"/>
        <v>0.44361211252400956</v>
      </c>
      <c r="BL1008" t="s">
        <v>106</v>
      </c>
      <c r="BM1008" s="27">
        <v>0.36462239556801318</v>
      </c>
      <c r="BN1008" s="28">
        <v>0.64676432459393229</v>
      </c>
      <c r="BO1008" s="28">
        <v>0.33196888813750985</v>
      </c>
      <c r="BP1008" s="28">
        <f t="shared" si="168"/>
        <v>0.51312496647400963</v>
      </c>
      <c r="BQ1008" s="29" t="s">
        <v>106</v>
      </c>
      <c r="BR1008">
        <v>0.26740776626313323</v>
      </c>
      <c r="BS1008">
        <v>0.52919484949393225</v>
      </c>
      <c r="BT1008">
        <v>0.24491774463642979</v>
      </c>
      <c r="BU1008">
        <f t="shared" si="169"/>
        <v>0.42607382297292962</v>
      </c>
      <c r="BV1008" t="s">
        <v>106</v>
      </c>
      <c r="BW1008" s="27">
        <v>0.25946157786313317</v>
      </c>
      <c r="BX1008" s="28">
        <v>0.35671468749393226</v>
      </c>
      <c r="BY1008" s="28">
        <v>0.20797623664442982</v>
      </c>
      <c r="BZ1008" s="28">
        <f t="shared" si="170"/>
        <v>0.38913231498092959</v>
      </c>
      <c r="CA1008" s="29" t="s">
        <v>106</v>
      </c>
      <c r="CB1008">
        <v>0.27682493786313322</v>
      </c>
      <c r="CC1008">
        <v>0.64676432459393229</v>
      </c>
      <c r="CD1008">
        <v>0.27748909059442978</v>
      </c>
      <c r="CE1008">
        <f t="shared" si="171"/>
        <v>0.45798101619963305</v>
      </c>
      <c r="CF1008" t="s">
        <v>107</v>
      </c>
      <c r="CG1008" s="27">
        <v>0.1535962470160665</v>
      </c>
      <c r="CH1008" s="28">
        <v>0.52919484949393225</v>
      </c>
      <c r="CI1008" s="28">
        <v>0.17429578485836311</v>
      </c>
      <c r="CJ1008" s="28">
        <f t="shared" si="172"/>
        <v>0.33475232535256627</v>
      </c>
      <c r="CK1008" s="29" t="s">
        <v>107</v>
      </c>
      <c r="CL1008">
        <v>0.1456500586160665</v>
      </c>
      <c r="CM1008">
        <v>0.35671468749393226</v>
      </c>
      <c r="CN1008">
        <v>0.13735427686636312</v>
      </c>
      <c r="CO1008">
        <f t="shared" si="173"/>
        <v>0.31851035520286292</v>
      </c>
      <c r="CP1008" t="s">
        <v>106</v>
      </c>
      <c r="CQ1008" s="27">
        <v>0.1630134186160665</v>
      </c>
      <c r="CR1008" s="28">
        <v>0.64676432459393229</v>
      </c>
      <c r="CS1008" s="28">
        <v>0.20686713081636313</v>
      </c>
      <c r="CT1008" s="28">
        <f t="shared" si="174"/>
        <v>0.34416949695256627</v>
      </c>
      <c r="CU1008" s="29" t="s">
        <v>107</v>
      </c>
      <c r="CV1008">
        <v>55587.171387794901</v>
      </c>
      <c r="CW1008">
        <v>10547.6015846479</v>
      </c>
      <c r="CX1008">
        <v>0.1811560783364998</v>
      </c>
      <c r="CY1008">
        <f t="shared" si="176"/>
        <v>0.71035092783043208</v>
      </c>
      <c r="CZ1008">
        <f t="shared" si="175"/>
        <v>0.53636130230451295</v>
      </c>
    </row>
    <row r="1009" spans="1:104" x14ac:dyDescent="0.25">
      <c r="A1009">
        <v>1</v>
      </c>
      <c r="B1009" s="15">
        <v>14717</v>
      </c>
      <c r="C1009" s="15">
        <v>-65.024841230000007</v>
      </c>
      <c r="D1009" s="15">
        <v>-17.0959763</v>
      </c>
      <c r="E1009" s="15">
        <v>318</v>
      </c>
      <c r="F1009" s="15">
        <v>0</v>
      </c>
      <c r="G1009" s="15">
        <v>0</v>
      </c>
      <c r="H1009" s="17">
        <v>2</v>
      </c>
      <c r="I1009" s="19">
        <v>0</v>
      </c>
      <c r="J1009" s="19">
        <v>0</v>
      </c>
      <c r="K1009" s="19">
        <v>0</v>
      </c>
      <c r="L1009" s="15">
        <v>0</v>
      </c>
      <c r="M1009" s="15">
        <v>0</v>
      </c>
      <c r="N1009" s="15">
        <v>0</v>
      </c>
      <c r="O1009" s="19">
        <v>232.541248</v>
      </c>
      <c r="P1009" s="19">
        <v>65.049921658366728</v>
      </c>
      <c r="Q1009" s="20">
        <v>3.5748121146290499</v>
      </c>
      <c r="R1009" s="21">
        <v>3.0999999999999996E-2</v>
      </c>
      <c r="S1009" s="22">
        <v>0.31000000000000005</v>
      </c>
      <c r="T1009" s="22">
        <v>0.68899999999999995</v>
      </c>
      <c r="U1009" s="19">
        <v>0</v>
      </c>
      <c r="V1009" s="19">
        <v>20.165475714093688</v>
      </c>
      <c r="W1009" s="19">
        <v>44.819396022614669</v>
      </c>
      <c r="X1009" s="19">
        <v>803.03360698178153</v>
      </c>
      <c r="Y1009" s="19">
        <v>0</v>
      </c>
      <c r="Z1009" s="19">
        <v>803.03360698178153</v>
      </c>
      <c r="AA1009">
        <v>78.266261037300126</v>
      </c>
      <c r="AB1009">
        <v>1</v>
      </c>
      <c r="AC1009">
        <v>0.31500000000000006</v>
      </c>
      <c r="AD1009">
        <v>0.68499999999999994</v>
      </c>
      <c r="AE1009">
        <v>0</v>
      </c>
      <c r="AF1009">
        <v>24.653872226749545</v>
      </c>
      <c r="AG1009">
        <v>53.612388810550584</v>
      </c>
      <c r="AH1009">
        <v>33775.574065176814</v>
      </c>
      <c r="AI1009">
        <v>0</v>
      </c>
      <c r="AJ1009">
        <v>32304.3174288587</v>
      </c>
      <c r="AK1009">
        <v>31471.9895267106</v>
      </c>
      <c r="AL1009">
        <v>63.033374086957359</v>
      </c>
      <c r="AM1009" s="19">
        <v>76.24971346589075</v>
      </c>
      <c r="AN1009">
        <v>0.82875733333333335</v>
      </c>
      <c r="AO1009">
        <v>0.54905173333333335</v>
      </c>
      <c r="AP1009">
        <v>0.18647039999999998</v>
      </c>
      <c r="AQ1009">
        <v>1</v>
      </c>
      <c r="AR1009">
        <v>0</v>
      </c>
      <c r="AS1009">
        <v>2</v>
      </c>
      <c r="AT1009">
        <v>1.48</v>
      </c>
      <c r="AU1009">
        <v>1</v>
      </c>
      <c r="AV1009">
        <v>2</v>
      </c>
      <c r="AW1009">
        <v>1.5</v>
      </c>
      <c r="AX1009">
        <v>1</v>
      </c>
      <c r="AY1009">
        <v>2</v>
      </c>
      <c r="AZ1009">
        <v>0.6</v>
      </c>
      <c r="BA1009">
        <v>0.3</v>
      </c>
      <c r="BB1009">
        <v>0.8</v>
      </c>
      <c r="BC1009" s="27">
        <v>0.36030161344705364</v>
      </c>
      <c r="BD1009" s="28">
        <v>0.66474972640420749</v>
      </c>
      <c r="BE1009" s="28">
        <v>0.33101389386151597</v>
      </c>
      <c r="BF1009" s="28">
        <f t="shared" si="166"/>
        <v>0.55450721903931921</v>
      </c>
      <c r="BG1009" s="29" t="s">
        <v>106</v>
      </c>
      <c r="BH1009">
        <v>0.35311670544705365</v>
      </c>
      <c r="BI1009">
        <v>0.48724942230420754</v>
      </c>
      <c r="BJ1009">
        <v>0.30525236758551605</v>
      </c>
      <c r="BK1009">
        <f t="shared" si="167"/>
        <v>0.5287456927633194</v>
      </c>
      <c r="BL1009" t="s">
        <v>106</v>
      </c>
      <c r="BM1009" s="27">
        <v>0.36887894544705363</v>
      </c>
      <c r="BN1009" s="28">
        <v>0.78314227360420763</v>
      </c>
      <c r="BO1009" s="28">
        <v>0.35532557663551601</v>
      </c>
      <c r="BP1009" s="28">
        <f t="shared" si="168"/>
        <v>0.5788189018133193</v>
      </c>
      <c r="BQ1009" s="29" t="s">
        <v>106</v>
      </c>
      <c r="BR1009">
        <v>0.27143484525198164</v>
      </c>
      <c r="BS1009">
        <v>0.66474972640420749</v>
      </c>
      <c r="BT1009">
        <v>0.2641053503012728</v>
      </c>
      <c r="BU1009">
        <f t="shared" si="169"/>
        <v>0.48759867547907609</v>
      </c>
      <c r="BV1009" t="s">
        <v>106</v>
      </c>
      <c r="BW1009" s="27">
        <v>0.26424993725198165</v>
      </c>
      <c r="BX1009" s="28">
        <v>0.48724942230420754</v>
      </c>
      <c r="BY1009" s="28">
        <v>0.23834382402527279</v>
      </c>
      <c r="BZ1009" s="28">
        <f t="shared" si="170"/>
        <v>0.46183714920307606</v>
      </c>
      <c r="CA1009" s="29" t="s">
        <v>106</v>
      </c>
      <c r="CB1009">
        <v>0.28001217725198163</v>
      </c>
      <c r="CC1009">
        <v>0.78314227360420763</v>
      </c>
      <c r="CD1009">
        <v>0.28841703307527283</v>
      </c>
      <c r="CE1009">
        <f t="shared" si="171"/>
        <v>0.50350550242978498</v>
      </c>
      <c r="CF1009" t="s">
        <v>107</v>
      </c>
      <c r="CG1009" s="27">
        <v>0.15623718277688831</v>
      </c>
      <c r="CH1009" s="28">
        <v>0.66474972640420749</v>
      </c>
      <c r="CI1009" s="28">
        <v>0.17737205309355011</v>
      </c>
      <c r="CJ1009" s="28">
        <f t="shared" si="172"/>
        <v>0.3797305079546916</v>
      </c>
      <c r="CK1009" s="29" t="s">
        <v>107</v>
      </c>
      <c r="CL1009">
        <v>0.14905227477688829</v>
      </c>
      <c r="CM1009">
        <v>0.48724942230420754</v>
      </c>
      <c r="CN1009">
        <v>0.15161052681755011</v>
      </c>
      <c r="CO1009">
        <f t="shared" si="173"/>
        <v>0.37254559995469161</v>
      </c>
      <c r="CP1009" t="s">
        <v>107</v>
      </c>
      <c r="CQ1009" s="27">
        <v>0.1648145147768883</v>
      </c>
      <c r="CR1009" s="28">
        <v>0.78314227360420763</v>
      </c>
      <c r="CS1009" s="28">
        <v>0.20168373586755012</v>
      </c>
      <c r="CT1009" s="28">
        <f t="shared" si="174"/>
        <v>0.38830783995469159</v>
      </c>
      <c r="CU1009" s="29" t="s">
        <v>107</v>
      </c>
      <c r="CV1009">
        <v>53674.112579622597</v>
      </c>
      <c r="CW1009">
        <v>9783.2826296625208</v>
      </c>
      <c r="CX1009">
        <v>0.22349332517780329</v>
      </c>
      <c r="CY1009">
        <f t="shared" si="176"/>
        <v>0.88824305158201078</v>
      </c>
      <c r="CZ1009">
        <f t="shared" si="175"/>
        <v>0.58379493862485687</v>
      </c>
    </row>
    <row r="1010" spans="1:104" x14ac:dyDescent="0.25">
      <c r="A1010">
        <v>1</v>
      </c>
      <c r="B1010" s="15">
        <v>14718</v>
      </c>
      <c r="C1010" s="15">
        <v>-66.903802679999998</v>
      </c>
      <c r="D1010" s="15">
        <v>-16.86403018</v>
      </c>
      <c r="E1010" s="15">
        <v>3041</v>
      </c>
      <c r="F1010" s="15">
        <v>1</v>
      </c>
      <c r="G1010" s="15">
        <v>0</v>
      </c>
      <c r="H1010" s="17">
        <v>3</v>
      </c>
      <c r="I1010" s="19">
        <v>0</v>
      </c>
      <c r="J1010" s="19">
        <v>0</v>
      </c>
      <c r="K1010" s="19">
        <v>1</v>
      </c>
      <c r="L1010" s="15">
        <v>0</v>
      </c>
      <c r="M1010" s="15">
        <v>0</v>
      </c>
      <c r="N1010" s="15">
        <v>1.2032</v>
      </c>
      <c r="O1010" s="19">
        <v>188.939764</v>
      </c>
      <c r="P1010" s="19">
        <v>52.853061363874687</v>
      </c>
      <c r="Q1010" s="20">
        <v>3.574812113516308</v>
      </c>
      <c r="R1010" s="21">
        <v>1.9E-2</v>
      </c>
      <c r="S1010" s="22">
        <v>0.13599999999999998</v>
      </c>
      <c r="T1010" s="22">
        <v>0.86399999999999999</v>
      </c>
      <c r="U1010" s="19">
        <v>0</v>
      </c>
      <c r="V1010" s="19">
        <v>7.1880163454869566</v>
      </c>
      <c r="W1010" s="19">
        <v>45.66504501838773</v>
      </c>
      <c r="X1010" s="19">
        <v>321.63582504414126</v>
      </c>
      <c r="Y1010" s="19">
        <v>1560</v>
      </c>
      <c r="Z1010" s="19">
        <v>1881.6358250441413</v>
      </c>
      <c r="AA1010">
        <v>63.591337078182605</v>
      </c>
      <c r="AB1010">
        <v>1</v>
      </c>
      <c r="AC1010">
        <v>0.17299999999999999</v>
      </c>
      <c r="AD1010">
        <v>0.82699999999999996</v>
      </c>
      <c r="AE1010">
        <v>0</v>
      </c>
      <c r="AF1010">
        <v>11.001301314525589</v>
      </c>
      <c r="AG1010">
        <v>52.590035763657013</v>
      </c>
      <c r="AH1010">
        <v>24519.810382827782</v>
      </c>
      <c r="AI1010">
        <v>1876.992</v>
      </c>
      <c r="AJ1010">
        <v>25328.724786411702</v>
      </c>
      <c r="AK1010">
        <v>24928.744011795101</v>
      </c>
      <c r="AL1010">
        <v>51.84885319796107</v>
      </c>
      <c r="AM1010" s="19">
        <v>62.587128912268987</v>
      </c>
      <c r="AN1010">
        <v>0.84673066666666674</v>
      </c>
      <c r="AO1010">
        <v>0.56095906666666673</v>
      </c>
      <c r="AP1010">
        <v>0.1905144</v>
      </c>
      <c r="AQ1010">
        <v>1</v>
      </c>
      <c r="AR1010">
        <v>0</v>
      </c>
      <c r="AS1010">
        <v>2</v>
      </c>
      <c r="AT1010">
        <v>1.48</v>
      </c>
      <c r="AU1010">
        <v>1</v>
      </c>
      <c r="AV1010">
        <v>2</v>
      </c>
      <c r="AW1010">
        <v>1.5</v>
      </c>
      <c r="AX1010">
        <v>1</v>
      </c>
      <c r="AY1010">
        <v>2</v>
      </c>
      <c r="AZ1010">
        <v>0.6</v>
      </c>
      <c r="BA1010">
        <v>0.3</v>
      </c>
      <c r="BB1010">
        <v>0.8</v>
      </c>
      <c r="BC1010" s="27">
        <v>0.37002250972101725</v>
      </c>
      <c r="BD1010" s="28">
        <v>0.55052990693600512</v>
      </c>
      <c r="BE1010" s="28">
        <v>0.31076258522518324</v>
      </c>
      <c r="BF1010" s="28">
        <f t="shared" si="166"/>
        <v>0.5628765765001591</v>
      </c>
      <c r="BG1010" s="29" t="s">
        <v>106</v>
      </c>
      <c r="BH1010">
        <v>0.36207632132101725</v>
      </c>
      <c r="BI1010">
        <v>0.37804974493600513</v>
      </c>
      <c r="BJ1010">
        <v>0.27382107723318322</v>
      </c>
      <c r="BK1010">
        <f t="shared" si="167"/>
        <v>0.52593506850815919</v>
      </c>
      <c r="BL1010" t="s">
        <v>106</v>
      </c>
      <c r="BM1010" s="27">
        <v>0.37943968132101724</v>
      </c>
      <c r="BN1010" s="28">
        <v>0.66809938203600516</v>
      </c>
      <c r="BO1010" s="28">
        <v>0.34333393118318328</v>
      </c>
      <c r="BP1010" s="28">
        <f t="shared" si="168"/>
        <v>0.59544792245815925</v>
      </c>
      <c r="BQ1010" s="29" t="s">
        <v>106</v>
      </c>
      <c r="BR1010">
        <v>0.27913837344832926</v>
      </c>
      <c r="BS1010">
        <v>0.55052990693600512</v>
      </c>
      <c r="BT1010">
        <v>0.25436745177317521</v>
      </c>
      <c r="BU1010">
        <f t="shared" si="169"/>
        <v>0.50648144304815113</v>
      </c>
      <c r="BV1010" t="s">
        <v>106</v>
      </c>
      <c r="BW1010" s="27">
        <v>0.27119218504832926</v>
      </c>
      <c r="BX1010" s="28">
        <v>0.37804974493600513</v>
      </c>
      <c r="BY1010" s="28">
        <v>0.21742594378117525</v>
      </c>
      <c r="BZ1010" s="28">
        <f t="shared" si="170"/>
        <v>0.46953993505615116</v>
      </c>
      <c r="CA1010" s="29" t="s">
        <v>106</v>
      </c>
      <c r="CB1010">
        <v>0.28855554504832925</v>
      </c>
      <c r="CC1010">
        <v>0.66809938203600516</v>
      </c>
      <c r="CD1010">
        <v>0.28693879773117525</v>
      </c>
      <c r="CE1010">
        <f t="shared" si="171"/>
        <v>0.53905278900615117</v>
      </c>
      <c r="CF1010" t="s">
        <v>106</v>
      </c>
      <c r="CG1010" s="27">
        <v>0.1613256042059559</v>
      </c>
      <c r="CH1010" s="28">
        <v>0.55052990693600512</v>
      </c>
      <c r="CI1010" s="28">
        <v>0.18126264915020188</v>
      </c>
      <c r="CJ1010" s="28">
        <f t="shared" si="172"/>
        <v>0.41343959548093179</v>
      </c>
      <c r="CK1010" s="29" t="s">
        <v>107</v>
      </c>
      <c r="CL1010">
        <v>0.1533794158059559</v>
      </c>
      <c r="CM1010">
        <v>0.37804974493600513</v>
      </c>
      <c r="CN1010">
        <v>0.14432114115820188</v>
      </c>
      <c r="CO1010">
        <f t="shared" si="173"/>
        <v>0.39643513243317779</v>
      </c>
      <c r="CP1010" t="s">
        <v>106</v>
      </c>
      <c r="CQ1010" s="27">
        <v>0.1707427758059559</v>
      </c>
      <c r="CR1010" s="28">
        <v>0.66809938203600516</v>
      </c>
      <c r="CS1010" s="28">
        <v>0.21383399510820189</v>
      </c>
      <c r="CT1010" s="28">
        <f t="shared" si="174"/>
        <v>0.42285676708093178</v>
      </c>
      <c r="CU1010" s="29" t="s">
        <v>107</v>
      </c>
      <c r="CV1010">
        <v>48752.097698585698</v>
      </c>
      <c r="CW1010">
        <v>7948.9171347728297</v>
      </c>
      <c r="CX1010">
        <v>0.25211399127497591</v>
      </c>
      <c r="CY1010">
        <f t="shared" si="176"/>
        <v>0.80264389821098103</v>
      </c>
      <c r="CZ1010">
        <f t="shared" si="175"/>
        <v>0.62213650099599316</v>
      </c>
    </row>
    <row r="1011" spans="1:104" x14ac:dyDescent="0.25">
      <c r="A1011">
        <v>1</v>
      </c>
      <c r="B1011" s="15">
        <v>14749</v>
      </c>
      <c r="C1011" s="15">
        <v>-65.020006570000007</v>
      </c>
      <c r="D1011" s="15">
        <v>-20.347147589999999</v>
      </c>
      <c r="E1011" s="15">
        <v>3054</v>
      </c>
      <c r="F1011" s="15">
        <v>1</v>
      </c>
      <c r="G1011" s="15">
        <v>0</v>
      </c>
      <c r="H1011" s="17">
        <v>3</v>
      </c>
      <c r="I1011" s="19">
        <v>0</v>
      </c>
      <c r="J1011" s="19">
        <v>0</v>
      </c>
      <c r="K1011" s="19">
        <v>0</v>
      </c>
      <c r="L1011" s="15">
        <v>0</v>
      </c>
      <c r="M1011" s="15">
        <v>0</v>
      </c>
      <c r="N1011" s="15">
        <v>0</v>
      </c>
      <c r="O1011" s="19">
        <v>174.405936</v>
      </c>
      <c r="P1011" s="19">
        <v>48.787441236463167</v>
      </c>
      <c r="Q1011" s="20">
        <v>3.5748121151648147</v>
      </c>
      <c r="R1011" s="21">
        <v>0.14599999999999999</v>
      </c>
      <c r="S1011" s="22">
        <v>0.15099999999999997</v>
      </c>
      <c r="T1011" s="22">
        <v>0.84899999999999998</v>
      </c>
      <c r="U1011" s="19">
        <v>0</v>
      </c>
      <c r="V1011" s="19">
        <v>7.3669036267059367</v>
      </c>
      <c r="W1011" s="19">
        <v>41.420537609757226</v>
      </c>
      <c r="X1011" s="19">
        <v>2397.1132583980761</v>
      </c>
      <c r="Y1011" s="19">
        <v>0</v>
      </c>
      <c r="Z1011" s="19">
        <v>2397.1132583980761</v>
      </c>
      <c r="AA1011">
        <v>58.699695777975094</v>
      </c>
      <c r="AB1011">
        <v>1</v>
      </c>
      <c r="AC1011">
        <v>0.15999999999999998</v>
      </c>
      <c r="AD1011">
        <v>0.84000000000000008</v>
      </c>
      <c r="AE1011">
        <v>0</v>
      </c>
      <c r="AF1011">
        <v>9.3919513244760129</v>
      </c>
      <c r="AG1011">
        <v>49.307744453499083</v>
      </c>
      <c r="AH1011">
        <v>21749.387799777018</v>
      </c>
      <c r="AI1011">
        <v>0</v>
      </c>
      <c r="AJ1011">
        <v>20801.9892109994</v>
      </c>
      <c r="AK1011">
        <v>18277.753460890701</v>
      </c>
      <c r="AL1011">
        <v>41.664474815939542</v>
      </c>
      <c r="AM1011" s="19">
        <v>51.57672935745147</v>
      </c>
      <c r="AN1011">
        <v>0.82875733333333335</v>
      </c>
      <c r="AO1011">
        <v>0.54905173333333335</v>
      </c>
      <c r="AP1011">
        <v>0.18647039999999998</v>
      </c>
      <c r="AQ1011">
        <v>1</v>
      </c>
      <c r="AR1011">
        <v>0</v>
      </c>
      <c r="AS1011">
        <v>2</v>
      </c>
      <c r="AT1011">
        <v>1.48</v>
      </c>
      <c r="AU1011">
        <v>1</v>
      </c>
      <c r="AV1011">
        <v>2</v>
      </c>
      <c r="AW1011">
        <v>1.5</v>
      </c>
      <c r="AX1011">
        <v>1</v>
      </c>
      <c r="AY1011">
        <v>2</v>
      </c>
      <c r="AZ1011">
        <v>0.6</v>
      </c>
      <c r="BA1011">
        <v>0.3</v>
      </c>
      <c r="BB1011">
        <v>0.8</v>
      </c>
      <c r="BC1011" s="27">
        <v>0.37431938222644257</v>
      </c>
      <c r="BD1011" s="28">
        <v>0.51067039361266142</v>
      </c>
      <c r="BE1011" s="28">
        <v>0.3166136849985583</v>
      </c>
      <c r="BF1011" s="28">
        <f t="shared" si="166"/>
        <v>0.64605616825914125</v>
      </c>
      <c r="BG1011" s="29" t="s">
        <v>106</v>
      </c>
      <c r="BH1011">
        <v>0.36637319382644262</v>
      </c>
      <c r="BI1011">
        <v>0.33819023161266143</v>
      </c>
      <c r="BJ1011">
        <v>0.27967217700655828</v>
      </c>
      <c r="BK1011">
        <f t="shared" si="167"/>
        <v>0.60911466026714123</v>
      </c>
      <c r="BL1011" t="s">
        <v>106</v>
      </c>
      <c r="BM1011" s="27">
        <v>0.38373655382644267</v>
      </c>
      <c r="BN1011" s="28">
        <v>0.62823986871266146</v>
      </c>
      <c r="BO1011" s="28">
        <v>0.34918503095655834</v>
      </c>
      <c r="BP1011" s="28">
        <f t="shared" si="168"/>
        <v>0.67862751421714129</v>
      </c>
      <c r="BQ1011" s="29" t="s">
        <v>106</v>
      </c>
      <c r="BR1011">
        <v>0.2853644200586346</v>
      </c>
      <c r="BS1011">
        <v>0.51067039361266142</v>
      </c>
      <c r="BT1011">
        <v>0.26141563648963029</v>
      </c>
      <c r="BU1011">
        <f t="shared" si="169"/>
        <v>0.59085811975021318</v>
      </c>
      <c r="BV1011" t="s">
        <v>106</v>
      </c>
      <c r="BW1011" s="27">
        <v>0.27741823165863466</v>
      </c>
      <c r="BX1011" s="28">
        <v>0.33819023161266143</v>
      </c>
      <c r="BY1011" s="28">
        <v>0.22447412849763027</v>
      </c>
      <c r="BZ1011" s="28">
        <f t="shared" si="170"/>
        <v>0.55391661175821327</v>
      </c>
      <c r="CA1011" s="29" t="s">
        <v>106</v>
      </c>
      <c r="CB1011">
        <v>0.2947815916586346</v>
      </c>
      <c r="CC1011">
        <v>0.62823986871266146</v>
      </c>
      <c r="CD1011">
        <v>0.29398698244763027</v>
      </c>
      <c r="CE1011">
        <f t="shared" si="171"/>
        <v>0.62342946570821323</v>
      </c>
      <c r="CF1011" t="s">
        <v>106</v>
      </c>
      <c r="CG1011" s="27">
        <v>0.17005243206332793</v>
      </c>
      <c r="CH1011" s="28">
        <v>0.51067039361266142</v>
      </c>
      <c r="CI1011" s="28">
        <v>0.18986261064472362</v>
      </c>
      <c r="CJ1011" s="28">
        <f t="shared" si="172"/>
        <v>0.49949491532391088</v>
      </c>
      <c r="CK1011" s="29" t="s">
        <v>107</v>
      </c>
      <c r="CL1011">
        <v>0.16210624366332793</v>
      </c>
      <c r="CM1011">
        <v>0.33819023161266143</v>
      </c>
      <c r="CN1011">
        <v>0.15292110265272363</v>
      </c>
      <c r="CO1011">
        <f t="shared" si="173"/>
        <v>0.48236358591330658</v>
      </c>
      <c r="CP1011" t="s">
        <v>106</v>
      </c>
      <c r="CQ1011" s="27">
        <v>0.17946960366332793</v>
      </c>
      <c r="CR1011" s="28">
        <v>0.62823986871266146</v>
      </c>
      <c r="CS1011" s="28">
        <v>0.22243395660272364</v>
      </c>
      <c r="CT1011" s="28">
        <f t="shared" si="174"/>
        <v>0.50891208692391088</v>
      </c>
      <c r="CU1011" s="29" t="s">
        <v>107</v>
      </c>
      <c r="CV1011">
        <v>46987.058830504699</v>
      </c>
      <c r="CW1011">
        <v>7337.4619722468897</v>
      </c>
      <c r="CX1011">
        <v>0.32944248326058295</v>
      </c>
      <c r="CY1011">
        <f t="shared" si="176"/>
        <v>0.84011287687324443</v>
      </c>
      <c r="CZ1011">
        <f t="shared" si="175"/>
        <v>0.70376186548702546</v>
      </c>
    </row>
    <row r="1012" spans="1:104" x14ac:dyDescent="0.25">
      <c r="A1012">
        <v>1</v>
      </c>
      <c r="B1012" s="15">
        <v>14755</v>
      </c>
      <c r="C1012" s="15">
        <v>-65.260375030000006</v>
      </c>
      <c r="D1012" s="15">
        <v>-20.66450163</v>
      </c>
      <c r="E1012" s="15">
        <v>2972</v>
      </c>
      <c r="F1012" s="15">
        <v>1</v>
      </c>
      <c r="G1012" s="15">
        <v>0</v>
      </c>
      <c r="H1012" s="17">
        <v>2</v>
      </c>
      <c r="I1012" s="19">
        <v>0</v>
      </c>
      <c r="J1012" s="19">
        <v>0</v>
      </c>
      <c r="K1012" s="19">
        <v>1</v>
      </c>
      <c r="L1012" s="15">
        <v>0</v>
      </c>
      <c r="M1012" s="15">
        <v>0</v>
      </c>
      <c r="N1012" s="15">
        <v>1.2032</v>
      </c>
      <c r="O1012" s="19">
        <v>243.441619</v>
      </c>
      <c r="P1012" s="19">
        <v>68.099136731989731</v>
      </c>
      <c r="Q1012" s="20">
        <v>3.5748121148449554</v>
      </c>
      <c r="R1012" s="21">
        <v>0.104</v>
      </c>
      <c r="S1012" s="22">
        <v>0.37599999999999995</v>
      </c>
      <c r="T1012" s="22">
        <v>0.625</v>
      </c>
      <c r="U1012" s="19">
        <v>0</v>
      </c>
      <c r="V1012" s="19">
        <v>25.605275411228135</v>
      </c>
      <c r="W1012" s="19">
        <v>42.561960457493583</v>
      </c>
      <c r="X1012" s="19">
        <v>4110.4382878674887</v>
      </c>
      <c r="Y1012" s="19">
        <v>1560</v>
      </c>
      <c r="Z1012" s="19">
        <v>5670.4382878674887</v>
      </c>
      <c r="AA1012">
        <v>81.934992027079517</v>
      </c>
      <c r="AB1012">
        <v>1</v>
      </c>
      <c r="AC1012">
        <v>0.38099999999999995</v>
      </c>
      <c r="AD1012">
        <v>0.61899999999999999</v>
      </c>
      <c r="AE1012">
        <v>0</v>
      </c>
      <c r="AF1012">
        <v>31.217231962317292</v>
      </c>
      <c r="AG1012">
        <v>50.717760064762217</v>
      </c>
      <c r="AH1012">
        <v>51341.82694438559</v>
      </c>
      <c r="AI1012">
        <v>1876.992</v>
      </c>
      <c r="AJ1012">
        <v>50982.380155640501</v>
      </c>
      <c r="AK1012">
        <v>46575.556854829199</v>
      </c>
      <c r="AL1012">
        <v>61.016826511862803</v>
      </c>
      <c r="AM1012" s="19">
        <v>74.852681806952589</v>
      </c>
      <c r="AN1012">
        <v>0.81797333333333333</v>
      </c>
      <c r="AO1012">
        <v>0.54190733333333341</v>
      </c>
      <c r="AP1012">
        <v>0.18404399999999999</v>
      </c>
      <c r="AQ1012">
        <v>1</v>
      </c>
      <c r="AR1012">
        <v>0</v>
      </c>
      <c r="AS1012">
        <v>2</v>
      </c>
      <c r="AT1012">
        <v>1.48</v>
      </c>
      <c r="AU1012">
        <v>1</v>
      </c>
      <c r="AV1012">
        <v>2</v>
      </c>
      <c r="AW1012">
        <v>1.5</v>
      </c>
      <c r="AX1012">
        <v>1</v>
      </c>
      <c r="AY1012">
        <v>2</v>
      </c>
      <c r="AZ1012">
        <v>0.6</v>
      </c>
      <c r="BA1012">
        <v>0.3</v>
      </c>
      <c r="BB1012">
        <v>0.8</v>
      </c>
      <c r="BC1012" s="27">
        <v>0.35319093900307708</v>
      </c>
      <c r="BD1012" s="28">
        <v>0.49036957339589227</v>
      </c>
      <c r="BE1012" s="28">
        <v>0.29711577060817251</v>
      </c>
      <c r="BF1012" s="28">
        <f t="shared" si="166"/>
        <v>0.45197797274999041</v>
      </c>
      <c r="BG1012" s="29" t="s">
        <v>106</v>
      </c>
      <c r="BH1012">
        <v>0.34524475060307713</v>
      </c>
      <c r="BI1012">
        <v>0.31788941139589227</v>
      </c>
      <c r="BJ1012">
        <v>0.26017426261617249</v>
      </c>
      <c r="BK1012">
        <f t="shared" si="167"/>
        <v>0.41503646475799039</v>
      </c>
      <c r="BL1012" t="s">
        <v>106</v>
      </c>
      <c r="BM1012" s="27">
        <v>0.36260811060307718</v>
      </c>
      <c r="BN1012" s="28">
        <v>0.60793904849589231</v>
      </c>
      <c r="BO1012" s="28">
        <v>0.3296871165661725</v>
      </c>
      <c r="BP1012" s="28">
        <f t="shared" si="168"/>
        <v>0.48454931870799034</v>
      </c>
      <c r="BQ1012" s="29" t="s">
        <v>106</v>
      </c>
      <c r="BR1012">
        <v>0.26539348129819718</v>
      </c>
      <c r="BS1012">
        <v>0.49036957339589227</v>
      </c>
      <c r="BT1012">
        <v>0.24263597306509246</v>
      </c>
      <c r="BU1012">
        <f t="shared" si="169"/>
        <v>0.39749817520691033</v>
      </c>
      <c r="BV1012" t="s">
        <v>106</v>
      </c>
      <c r="BW1012" s="27">
        <v>0.25744729289819718</v>
      </c>
      <c r="BX1012" s="28">
        <v>0.31788941139589227</v>
      </c>
      <c r="BY1012" s="28">
        <v>0.20569446507309247</v>
      </c>
      <c r="BZ1012" s="28">
        <f t="shared" si="170"/>
        <v>0.36055666721491031</v>
      </c>
      <c r="CA1012" s="29" t="s">
        <v>106</v>
      </c>
      <c r="CB1012">
        <v>0.27481065289819717</v>
      </c>
      <c r="CC1012">
        <v>0.60793904849589231</v>
      </c>
      <c r="CD1012">
        <v>0.27520731902309248</v>
      </c>
      <c r="CE1012">
        <f t="shared" si="171"/>
        <v>0.42967285504001507</v>
      </c>
      <c r="CF1012" t="s">
        <v>107</v>
      </c>
      <c r="CG1012" s="27">
        <v>0.15158196205113048</v>
      </c>
      <c r="CH1012" s="28">
        <v>0.49036957339589227</v>
      </c>
      <c r="CI1012" s="28">
        <v>0.17201401328702579</v>
      </c>
      <c r="CJ1012" s="28">
        <f t="shared" si="172"/>
        <v>0.30644416419294834</v>
      </c>
      <c r="CK1012" s="29" t="s">
        <v>107</v>
      </c>
      <c r="CL1012">
        <v>0.14363577365113048</v>
      </c>
      <c r="CM1012">
        <v>0.31788941139589227</v>
      </c>
      <c r="CN1012">
        <v>0.13507250529502579</v>
      </c>
      <c r="CO1012">
        <f t="shared" si="173"/>
        <v>0.28993470743684369</v>
      </c>
      <c r="CP1012" t="s">
        <v>106</v>
      </c>
      <c r="CQ1012" s="27">
        <v>0.16099913365113047</v>
      </c>
      <c r="CR1012" s="28">
        <v>0.60793904849589231</v>
      </c>
      <c r="CS1012" s="28">
        <v>0.2045853592450258</v>
      </c>
      <c r="CT1012" s="28">
        <f t="shared" si="174"/>
        <v>0.31586133579294834</v>
      </c>
      <c r="CU1012" s="29" t="s">
        <v>107</v>
      </c>
      <c r="CV1012">
        <v>54830.548187838598</v>
      </c>
      <c r="CW1012">
        <v>10241.874003384901</v>
      </c>
      <c r="CX1012">
        <v>0.15486220214181787</v>
      </c>
      <c r="CY1012">
        <f t="shared" si="176"/>
        <v>0.64523177553771016</v>
      </c>
      <c r="CZ1012">
        <f t="shared" si="175"/>
        <v>0.50805314114489497</v>
      </c>
    </row>
    <row r="1013" spans="1:104" x14ac:dyDescent="0.25">
      <c r="A1013">
        <v>1</v>
      </c>
      <c r="B1013" s="15">
        <v>14762</v>
      </c>
      <c r="C1013" s="15">
        <v>-64.842070129999996</v>
      </c>
      <c r="D1013" s="15">
        <v>-19.199852910000001</v>
      </c>
      <c r="E1013" s="15">
        <v>3193</v>
      </c>
      <c r="F1013" s="15">
        <v>1</v>
      </c>
      <c r="G1013" s="15">
        <v>0</v>
      </c>
      <c r="H1013" s="17">
        <v>3</v>
      </c>
      <c r="I1013" s="19">
        <v>0</v>
      </c>
      <c r="J1013" s="19">
        <v>0</v>
      </c>
      <c r="K1013" s="19">
        <v>1</v>
      </c>
      <c r="L1013" s="15">
        <v>0</v>
      </c>
      <c r="M1013" s="15">
        <v>0</v>
      </c>
      <c r="N1013" s="15">
        <v>1.2032</v>
      </c>
      <c r="O1013" s="19">
        <v>181.67285000000001</v>
      </c>
      <c r="P1013" s="19">
        <v>50.820251314792685</v>
      </c>
      <c r="Q1013" s="20">
        <v>3.5748121132789232</v>
      </c>
      <c r="R1013" s="21">
        <v>0.04</v>
      </c>
      <c r="S1013" s="22">
        <v>0.18400000000000002</v>
      </c>
      <c r="T1013" s="22">
        <v>0.81700000000000006</v>
      </c>
      <c r="U1013" s="19">
        <v>0</v>
      </c>
      <c r="V1013" s="19">
        <v>9.3509262419218562</v>
      </c>
      <c r="W1013" s="19">
        <v>41.520145324185627</v>
      </c>
      <c r="X1013" s="19">
        <v>757.10994003751853</v>
      </c>
      <c r="Y1013" s="19">
        <v>1560</v>
      </c>
      <c r="Z1013" s="19">
        <v>2317.1099400375188</v>
      </c>
      <c r="AA1013">
        <v>61.145516428078849</v>
      </c>
      <c r="AB1013">
        <v>1</v>
      </c>
      <c r="AC1013">
        <v>0.19300000000000003</v>
      </c>
      <c r="AD1013">
        <v>0.80699999999999994</v>
      </c>
      <c r="AE1013">
        <v>0</v>
      </c>
      <c r="AF1013">
        <v>11.80108467061922</v>
      </c>
      <c r="AG1013">
        <v>49.344431757459631</v>
      </c>
      <c r="AH1013">
        <v>24993.861473161938</v>
      </c>
      <c r="AI1013">
        <v>1876.992</v>
      </c>
      <c r="AJ1013">
        <v>25782.126320173302</v>
      </c>
      <c r="AK1013">
        <v>24924.987994708699</v>
      </c>
      <c r="AL1013">
        <v>48.787441262200979</v>
      </c>
      <c r="AM1013" s="19">
        <v>59.112706375487143</v>
      </c>
      <c r="AN1013">
        <v>0.81078400000000006</v>
      </c>
      <c r="AO1013">
        <v>0.53714440000000008</v>
      </c>
      <c r="AP1013">
        <v>0.18242639999999999</v>
      </c>
      <c r="AQ1013">
        <v>1</v>
      </c>
      <c r="AR1013">
        <v>0</v>
      </c>
      <c r="AS1013">
        <v>2</v>
      </c>
      <c r="AT1013">
        <v>1.48</v>
      </c>
      <c r="AU1013">
        <v>1</v>
      </c>
      <c r="AV1013">
        <v>2</v>
      </c>
      <c r="AW1013">
        <v>1.5</v>
      </c>
      <c r="AX1013">
        <v>1</v>
      </c>
      <c r="AY1013">
        <v>2</v>
      </c>
      <c r="AZ1013">
        <v>0.6</v>
      </c>
      <c r="BA1013">
        <v>0.3</v>
      </c>
      <c r="BB1013">
        <v>0.8</v>
      </c>
      <c r="BC1013" s="27">
        <v>0.36134722422081778</v>
      </c>
      <c r="BD1013" s="28">
        <v>0.52730953728765784</v>
      </c>
      <c r="BE1013" s="28">
        <v>0.30615403396089597</v>
      </c>
      <c r="BF1013" s="28">
        <f t="shared" si="166"/>
        <v>0.55306108649273789</v>
      </c>
      <c r="BG1013" s="29" t="s">
        <v>106</v>
      </c>
      <c r="BH1013">
        <v>0.35340103582081778</v>
      </c>
      <c r="BI1013">
        <v>0.35482937528765779</v>
      </c>
      <c r="BJ1013">
        <v>0.26921252596889594</v>
      </c>
      <c r="BK1013">
        <f t="shared" si="167"/>
        <v>0.51611957850073797</v>
      </c>
      <c r="BL1013" t="s">
        <v>106</v>
      </c>
      <c r="BM1013" s="27">
        <v>0.37076439582081777</v>
      </c>
      <c r="BN1013" s="28">
        <v>0.64487901238765777</v>
      </c>
      <c r="BO1013" s="28">
        <v>0.33872537991889601</v>
      </c>
      <c r="BP1013" s="28">
        <f t="shared" si="168"/>
        <v>0.58563243245073804</v>
      </c>
      <c r="BQ1013" s="29" t="s">
        <v>106</v>
      </c>
      <c r="BR1013">
        <v>0.27432143615788984</v>
      </c>
      <c r="BS1013">
        <v>0.52730953728765784</v>
      </c>
      <c r="BT1013">
        <v>0.25215307039504797</v>
      </c>
      <c r="BU1013">
        <f t="shared" si="169"/>
        <v>0.49906012292688995</v>
      </c>
      <c r="BV1013" t="s">
        <v>106</v>
      </c>
      <c r="BW1013" s="27">
        <v>0.26637524775788979</v>
      </c>
      <c r="BX1013" s="28">
        <v>0.35482937528765779</v>
      </c>
      <c r="BY1013" s="28">
        <v>0.21521156240304795</v>
      </c>
      <c r="BZ1013" s="28">
        <f t="shared" si="170"/>
        <v>0.46211861493488993</v>
      </c>
      <c r="CA1013" s="29" t="s">
        <v>106</v>
      </c>
      <c r="CB1013">
        <v>0.28373860775788984</v>
      </c>
      <c r="CC1013">
        <v>0.64487901238765777</v>
      </c>
      <c r="CD1013">
        <v>0.28472441635304796</v>
      </c>
      <c r="CE1013">
        <f t="shared" si="171"/>
        <v>0.53064566028973181</v>
      </c>
      <c r="CF1013" t="s">
        <v>107</v>
      </c>
      <c r="CG1013" s="27">
        <v>0.16151022940964976</v>
      </c>
      <c r="CH1013" s="28">
        <v>0.52730953728765784</v>
      </c>
      <c r="CI1013" s="28">
        <v>0.18215182132820792</v>
      </c>
      <c r="CJ1013" s="28">
        <f t="shared" si="172"/>
        <v>0.40841728194149174</v>
      </c>
      <c r="CK1013" s="29" t="s">
        <v>107</v>
      </c>
      <c r="CL1013">
        <v>0.15356404100964977</v>
      </c>
      <c r="CM1013">
        <v>0.35482937528765779</v>
      </c>
      <c r="CN1013">
        <v>0.14521031333620793</v>
      </c>
      <c r="CO1013">
        <f t="shared" si="173"/>
        <v>0.39211736586804991</v>
      </c>
      <c r="CP1013" t="s">
        <v>106</v>
      </c>
      <c r="CQ1013" s="27">
        <v>0.17092740100964976</v>
      </c>
      <c r="CR1013" s="28">
        <v>0.64487901238765777</v>
      </c>
      <c r="CS1013" s="28">
        <v>0.21472316728620794</v>
      </c>
      <c r="CT1013" s="28">
        <f t="shared" si="174"/>
        <v>0.41783445354149173</v>
      </c>
      <c r="CU1013" s="29" t="s">
        <v>107</v>
      </c>
      <c r="CV1013">
        <v>47878.406108362004</v>
      </c>
      <c r="CW1013">
        <v>7643.1895535098602</v>
      </c>
      <c r="CX1013">
        <v>0.24690705253184198</v>
      </c>
      <c r="CY1013">
        <f t="shared" si="176"/>
        <v>0.77421658981949981</v>
      </c>
      <c r="CZ1013">
        <f t="shared" si="175"/>
        <v>0.60825427675265975</v>
      </c>
    </row>
    <row r="1014" spans="1:104" x14ac:dyDescent="0.25">
      <c r="A1014">
        <v>1</v>
      </c>
      <c r="B1014" s="15">
        <v>14768</v>
      </c>
      <c r="C1014" s="15">
        <v>-64.519555890000007</v>
      </c>
      <c r="D1014" s="15">
        <v>-19.626806810000001</v>
      </c>
      <c r="E1014" s="15">
        <v>2213</v>
      </c>
      <c r="F1014" s="15">
        <v>1</v>
      </c>
      <c r="G1014" s="15">
        <v>0</v>
      </c>
      <c r="H1014" s="17">
        <v>3</v>
      </c>
      <c r="I1014" s="19">
        <v>0</v>
      </c>
      <c r="J1014" s="19">
        <v>0</v>
      </c>
      <c r="K1014" s="19">
        <v>1</v>
      </c>
      <c r="L1014" s="15">
        <v>0</v>
      </c>
      <c r="M1014" s="15">
        <v>0</v>
      </c>
      <c r="N1014" s="15">
        <v>1.2032</v>
      </c>
      <c r="O1014" s="19">
        <v>218.00742</v>
      </c>
      <c r="P1014" s="19">
        <v>60.984301560202709</v>
      </c>
      <c r="Q1014" s="20">
        <v>3.5748121143075915</v>
      </c>
      <c r="R1014" s="21">
        <v>1.7000000000000001E-2</v>
      </c>
      <c r="S1014" s="22">
        <v>0.13100000000000001</v>
      </c>
      <c r="T1014" s="22">
        <v>0.86999999999999988</v>
      </c>
      <c r="U1014" s="19">
        <v>0</v>
      </c>
      <c r="V1014" s="19">
        <v>7.9889435043865555</v>
      </c>
      <c r="W1014" s="19">
        <v>53.056342357376352</v>
      </c>
      <c r="X1014" s="19">
        <v>326.61862457870558</v>
      </c>
      <c r="Y1014" s="19">
        <v>1560</v>
      </c>
      <c r="Z1014" s="19">
        <v>1886.6186245787055</v>
      </c>
      <c r="AA1014">
        <v>73.374619707845113</v>
      </c>
      <c r="AB1014">
        <v>1</v>
      </c>
      <c r="AC1014">
        <v>0.14000000000000001</v>
      </c>
      <c r="AD1014">
        <v>0.86</v>
      </c>
      <c r="AE1014">
        <v>0</v>
      </c>
      <c r="AF1014">
        <v>10.272446759098317</v>
      </c>
      <c r="AG1014">
        <v>63.102172948746798</v>
      </c>
      <c r="AH1014">
        <v>25486.189883029932</v>
      </c>
      <c r="AI1014">
        <v>1876.992</v>
      </c>
      <c r="AJ1014">
        <v>26253.009006894899</v>
      </c>
      <c r="AK1014">
        <v>25882.071968774999</v>
      </c>
      <c r="AL1014">
        <v>59.947568433679265</v>
      </c>
      <c r="AM1014" s="19">
        <v>72.337886581321669</v>
      </c>
      <c r="AN1014">
        <v>0.81078400000000006</v>
      </c>
      <c r="AO1014">
        <v>0.53714440000000008</v>
      </c>
      <c r="AP1014">
        <v>0.18242639999999999</v>
      </c>
      <c r="AQ1014">
        <v>1</v>
      </c>
      <c r="AR1014">
        <v>0</v>
      </c>
      <c r="AS1014">
        <v>2</v>
      </c>
      <c r="AT1014">
        <v>1.48</v>
      </c>
      <c r="AU1014">
        <v>1</v>
      </c>
      <c r="AV1014">
        <v>2</v>
      </c>
      <c r="AW1014">
        <v>1.5</v>
      </c>
      <c r="AX1014">
        <v>1</v>
      </c>
      <c r="AY1014">
        <v>2</v>
      </c>
      <c r="AZ1014">
        <v>0.6</v>
      </c>
      <c r="BA1014">
        <v>0.3</v>
      </c>
      <c r="BB1014">
        <v>0.8</v>
      </c>
      <c r="BC1014" s="27">
        <v>0.35226792201655321</v>
      </c>
      <c r="BD1014" s="28">
        <v>0.55663880350240103</v>
      </c>
      <c r="BE1014" s="28">
        <v>0.2975754195945603</v>
      </c>
      <c r="BF1014" s="28">
        <f t="shared" si="166"/>
        <v>0.55993175138816198</v>
      </c>
      <c r="BG1014" s="29" t="s">
        <v>106</v>
      </c>
      <c r="BH1014">
        <v>0.34432173361655322</v>
      </c>
      <c r="BI1014">
        <v>0.38415864150240098</v>
      </c>
      <c r="BJ1014">
        <v>0.26063391160256028</v>
      </c>
      <c r="BK1014">
        <f t="shared" si="167"/>
        <v>0.52299024339616196</v>
      </c>
      <c r="BL1014" t="s">
        <v>106</v>
      </c>
      <c r="BM1014" s="27">
        <v>0.36168509361655321</v>
      </c>
      <c r="BN1014" s="28">
        <v>0.67420827860240096</v>
      </c>
      <c r="BO1014" s="28">
        <v>0.33014676555256034</v>
      </c>
      <c r="BP1014" s="28">
        <f t="shared" si="168"/>
        <v>0.59250309734616202</v>
      </c>
      <c r="BQ1014" s="29" t="s">
        <v>106</v>
      </c>
      <c r="BR1014">
        <v>0.26524213395362523</v>
      </c>
      <c r="BS1014">
        <v>0.55663880350240103</v>
      </c>
      <c r="BT1014">
        <v>0.24357445602871228</v>
      </c>
      <c r="BU1014">
        <f t="shared" si="169"/>
        <v>0.50593078782231393</v>
      </c>
      <c r="BV1014" t="s">
        <v>106</v>
      </c>
      <c r="BW1014" s="27">
        <v>0.25729594555362523</v>
      </c>
      <c r="BX1014" s="28">
        <v>0.38415864150240098</v>
      </c>
      <c r="BY1014" s="28">
        <v>0.20663294803671228</v>
      </c>
      <c r="BZ1014" s="28">
        <f t="shared" si="170"/>
        <v>0.46898927983031397</v>
      </c>
      <c r="CA1014" s="29" t="s">
        <v>106</v>
      </c>
      <c r="CB1014">
        <v>0.27465930555362522</v>
      </c>
      <c r="CC1014">
        <v>0.67420827860240096</v>
      </c>
      <c r="CD1014">
        <v>0.27614580198671229</v>
      </c>
      <c r="CE1014">
        <f t="shared" si="171"/>
        <v>0.5370156373472269</v>
      </c>
      <c r="CF1014" t="s">
        <v>107</v>
      </c>
      <c r="CG1014" s="27">
        <v>0.1524309272053852</v>
      </c>
      <c r="CH1014" s="28">
        <v>0.55663880350240103</v>
      </c>
      <c r="CI1014" s="28">
        <v>0.17357320696187228</v>
      </c>
      <c r="CJ1014" s="28">
        <f t="shared" si="172"/>
        <v>0.41478725899898689</v>
      </c>
      <c r="CK1014" s="29" t="s">
        <v>107</v>
      </c>
      <c r="CL1014">
        <v>0.14448473880538518</v>
      </c>
      <c r="CM1014">
        <v>0.38415864150240098</v>
      </c>
      <c r="CN1014">
        <v>0.13663169896987229</v>
      </c>
      <c r="CO1014">
        <f t="shared" si="173"/>
        <v>0.398988030763474</v>
      </c>
      <c r="CP1014" t="s">
        <v>106</v>
      </c>
      <c r="CQ1014" s="27">
        <v>0.1618480988053852</v>
      </c>
      <c r="CR1014" s="28">
        <v>0.67420827860240096</v>
      </c>
      <c r="CS1014" s="28">
        <v>0.20614455291987233</v>
      </c>
      <c r="CT1014" s="28">
        <f t="shared" si="174"/>
        <v>0.42420443059898688</v>
      </c>
      <c r="CU1014" s="29" t="s">
        <v>107</v>
      </c>
      <c r="CV1014">
        <v>52089.171819363997</v>
      </c>
      <c r="CW1014">
        <v>9171.8274634806403</v>
      </c>
      <c r="CX1014">
        <v>0.26235633179360168</v>
      </c>
      <c r="CY1014">
        <f t="shared" si="176"/>
        <v>0.81899513529600276</v>
      </c>
      <c r="CZ1014">
        <f t="shared" si="175"/>
        <v>0.61462425381015495</v>
      </c>
    </row>
    <row r="1015" spans="1:104" x14ac:dyDescent="0.25">
      <c r="A1015">
        <v>1</v>
      </c>
      <c r="B1015" s="15">
        <v>14770</v>
      </c>
      <c r="C1015" s="15">
        <v>-64.876802490000003</v>
      </c>
      <c r="D1015" s="15">
        <v>-18.74283166</v>
      </c>
      <c r="E1015" s="15">
        <v>2602</v>
      </c>
      <c r="F1015" s="15">
        <v>1</v>
      </c>
      <c r="G1015" s="15">
        <v>0</v>
      </c>
      <c r="H1015" s="17">
        <v>3</v>
      </c>
      <c r="I1015" s="19">
        <v>0</v>
      </c>
      <c r="J1015" s="19">
        <v>0</v>
      </c>
      <c r="K1015" s="19">
        <v>1</v>
      </c>
      <c r="L1015" s="15">
        <v>0</v>
      </c>
      <c r="M1015" s="15">
        <v>0</v>
      </c>
      <c r="N1015" s="15">
        <v>1.2032</v>
      </c>
      <c r="O1015" s="19">
        <v>853.86239499999897</v>
      </c>
      <c r="P1015" s="19">
        <v>238.85518111810583</v>
      </c>
      <c r="Q1015" s="20">
        <v>3.5748121141981541</v>
      </c>
      <c r="R1015" s="21">
        <v>0.106</v>
      </c>
      <c r="S1015" s="22">
        <v>0.13999999999999999</v>
      </c>
      <c r="T1015" s="22">
        <v>0.86</v>
      </c>
      <c r="U1015" s="19">
        <v>0</v>
      </c>
      <c r="V1015" s="19">
        <v>33.439725356534815</v>
      </c>
      <c r="W1015" s="19">
        <v>205.41545576157102</v>
      </c>
      <c r="X1015" s="19">
        <v>8218.9399028233092</v>
      </c>
      <c r="Y1015" s="19">
        <v>1560</v>
      </c>
      <c r="Z1015" s="19">
        <v>9778.9399028233092</v>
      </c>
      <c r="AA1015">
        <v>287.38392722074485</v>
      </c>
      <c r="AB1015">
        <v>1</v>
      </c>
      <c r="AC1015">
        <v>0.16899999999999998</v>
      </c>
      <c r="AD1015">
        <v>0.83099999999999996</v>
      </c>
      <c r="AE1015">
        <v>0</v>
      </c>
      <c r="AF1015">
        <v>48.567883700305877</v>
      </c>
      <c r="AG1015">
        <v>238.81604352043897</v>
      </c>
      <c r="AH1015">
        <v>109478.58807858353</v>
      </c>
      <c r="AI1015">
        <v>1876.992</v>
      </c>
      <c r="AJ1015">
        <v>106586.716617721</v>
      </c>
      <c r="AK1015">
        <v>97196.380445038696</v>
      </c>
      <c r="AL1015">
        <v>213.53653191958662</v>
      </c>
      <c r="AM1015" s="19">
        <v>262.06527802222564</v>
      </c>
      <c r="AN1015">
        <v>0.83235200000000009</v>
      </c>
      <c r="AO1015">
        <v>0.55143320000000007</v>
      </c>
      <c r="AP1015">
        <v>0.18727920000000001</v>
      </c>
      <c r="AQ1015">
        <v>1</v>
      </c>
      <c r="AR1015">
        <v>0</v>
      </c>
      <c r="AS1015">
        <v>2</v>
      </c>
      <c r="AT1015">
        <v>1.48</v>
      </c>
      <c r="AU1015">
        <v>1</v>
      </c>
      <c r="AV1015">
        <v>2</v>
      </c>
      <c r="AW1015">
        <v>1.5</v>
      </c>
      <c r="AX1015">
        <v>1</v>
      </c>
      <c r="AY1015">
        <v>2</v>
      </c>
      <c r="AZ1015">
        <v>0.6</v>
      </c>
      <c r="BA1015">
        <v>0.3</v>
      </c>
      <c r="BB1015">
        <v>0.8</v>
      </c>
      <c r="BC1015" s="27">
        <v>0.32974717543239951</v>
      </c>
      <c r="BD1015" s="28">
        <v>0.5010088925972952</v>
      </c>
      <c r="BE1015" s="28">
        <v>0.27281475031170682</v>
      </c>
      <c r="BF1015" s="28">
        <f t="shared" si="166"/>
        <v>0.42714245338709073</v>
      </c>
      <c r="BG1015" s="29" t="s">
        <v>106</v>
      </c>
      <c r="BH1015">
        <v>0.32180098703239957</v>
      </c>
      <c r="BI1015">
        <v>0.3285287305972952</v>
      </c>
      <c r="BJ1015">
        <v>0.2358732423197068</v>
      </c>
      <c r="BK1015">
        <f t="shared" si="167"/>
        <v>0.3902009453950907</v>
      </c>
      <c r="BL1015" t="s">
        <v>106</v>
      </c>
      <c r="BM1015" s="27">
        <v>0.33916434703239956</v>
      </c>
      <c r="BN1015" s="28">
        <v>0.61857836769729524</v>
      </c>
      <c r="BO1015" s="28">
        <v>0.30538609626970686</v>
      </c>
      <c r="BP1015" s="28">
        <f t="shared" si="168"/>
        <v>0.45971379934509077</v>
      </c>
      <c r="BQ1015" s="29" t="s">
        <v>106</v>
      </c>
      <c r="BR1015">
        <v>0.24040637844361551</v>
      </c>
      <c r="BS1015">
        <v>0.5010088925972952</v>
      </c>
      <c r="BT1015">
        <v>0.21737728481416282</v>
      </c>
      <c r="BU1015">
        <f t="shared" si="169"/>
        <v>0.37170498788954676</v>
      </c>
      <c r="BV1015" t="s">
        <v>106</v>
      </c>
      <c r="BW1015" s="27">
        <v>0.23246019004361551</v>
      </c>
      <c r="BX1015" s="28">
        <v>0.3285287305972952</v>
      </c>
      <c r="BY1015" s="28">
        <v>0.18043577682216283</v>
      </c>
      <c r="BZ1015" s="28">
        <f t="shared" si="170"/>
        <v>0.33476347989754673</v>
      </c>
      <c r="CA1015" s="29" t="s">
        <v>106</v>
      </c>
      <c r="CB1015">
        <v>0.24982355004361551</v>
      </c>
      <c r="CC1015">
        <v>0.61857836769729524</v>
      </c>
      <c r="CD1015">
        <v>0.24994863077216287</v>
      </c>
      <c r="CE1015">
        <f t="shared" si="171"/>
        <v>0.40415125311899941</v>
      </c>
      <c r="CF1015" t="s">
        <v>107</v>
      </c>
      <c r="CG1015" s="27">
        <v>0.12459423419889548</v>
      </c>
      <c r="CH1015" s="28">
        <v>0.5010088925972952</v>
      </c>
      <c r="CI1015" s="28">
        <v>0.1455139036136428</v>
      </c>
      <c r="CJ1015" s="28">
        <f t="shared" si="172"/>
        <v>0.27892193727427939</v>
      </c>
      <c r="CK1015" s="29" t="s">
        <v>107</v>
      </c>
      <c r="CL1015">
        <v>0.11664804579889547</v>
      </c>
      <c r="CM1015">
        <v>0.3285287305972952</v>
      </c>
      <c r="CN1015">
        <v>0.10857239562164282</v>
      </c>
      <c r="CO1015">
        <f t="shared" si="173"/>
        <v>0.26290009869702674</v>
      </c>
      <c r="CP1015" t="s">
        <v>106</v>
      </c>
      <c r="CQ1015" s="27">
        <v>0.13401140579889548</v>
      </c>
      <c r="CR1015" s="28">
        <v>0.61857836769729524</v>
      </c>
      <c r="CS1015" s="28">
        <v>0.17808524957164285</v>
      </c>
      <c r="CT1015" s="28">
        <f t="shared" si="174"/>
        <v>0.28833910887427938</v>
      </c>
      <c r="CU1015" s="29" t="s">
        <v>107</v>
      </c>
      <c r="CV1015">
        <v>99404.949078984195</v>
      </c>
      <c r="CW1015">
        <v>35922.990902593097</v>
      </c>
      <c r="CX1015">
        <v>0.1543277030753839</v>
      </c>
      <c r="CY1015">
        <f t="shared" si="176"/>
        <v>0.6553365956726791</v>
      </c>
      <c r="CZ1015">
        <f t="shared" si="175"/>
        <v>0.48407487850778341</v>
      </c>
    </row>
    <row r="1016" spans="1:104" x14ac:dyDescent="0.25">
      <c r="A1016">
        <v>1</v>
      </c>
      <c r="B1016" s="15">
        <v>14771</v>
      </c>
      <c r="C1016" s="15">
        <v>-64.598957369999994</v>
      </c>
      <c r="D1016" s="15">
        <v>-20.57065995</v>
      </c>
      <c r="E1016" s="15">
        <v>2032</v>
      </c>
      <c r="F1016" s="15">
        <v>1</v>
      </c>
      <c r="G1016" s="15">
        <v>0</v>
      </c>
      <c r="H1016" s="17">
        <v>2</v>
      </c>
      <c r="I1016" s="19">
        <v>0</v>
      </c>
      <c r="J1016" s="19">
        <v>0</v>
      </c>
      <c r="K1016" s="19">
        <v>1</v>
      </c>
      <c r="L1016" s="15">
        <v>0</v>
      </c>
      <c r="M1016" s="15">
        <v>0</v>
      </c>
      <c r="N1016" s="15">
        <v>1.2032</v>
      </c>
      <c r="O1016" s="19">
        <v>385.14644199999998</v>
      </c>
      <c r="P1016" s="19">
        <v>107.73893274758387</v>
      </c>
      <c r="Q1016" s="20">
        <v>3.5748121145987235</v>
      </c>
      <c r="R1016" s="21">
        <v>0.17</v>
      </c>
      <c r="S1016" s="22">
        <v>0.12</v>
      </c>
      <c r="T1016" s="22">
        <v>0.87999999999999989</v>
      </c>
      <c r="U1016" s="19">
        <v>0</v>
      </c>
      <c r="V1016" s="19">
        <v>12.928671929710065</v>
      </c>
      <c r="W1016" s="19">
        <v>94.810260817873797</v>
      </c>
      <c r="X1016" s="19">
        <v>5548.899801085362</v>
      </c>
      <c r="Y1016" s="19">
        <v>1560</v>
      </c>
      <c r="Z1016" s="19">
        <v>7108.899801085362</v>
      </c>
      <c r="AA1016">
        <v>129.62849483571648</v>
      </c>
      <c r="AB1016">
        <v>1</v>
      </c>
      <c r="AC1016">
        <v>0.152</v>
      </c>
      <c r="AD1016">
        <v>0.84799999999999998</v>
      </c>
      <c r="AE1016">
        <v>0</v>
      </c>
      <c r="AF1016">
        <v>19.703531215028903</v>
      </c>
      <c r="AG1016">
        <v>109.92496362068758</v>
      </c>
      <c r="AH1016">
        <v>46828.179686327123</v>
      </c>
      <c r="AI1016">
        <v>1876.992</v>
      </c>
      <c r="AJ1016">
        <v>46665.346370884501</v>
      </c>
      <c r="AK1016">
        <v>40071.852513901198</v>
      </c>
      <c r="AL1016">
        <v>89.423314180494614</v>
      </c>
      <c r="AM1016" s="19">
        <v>111.31287626862722</v>
      </c>
      <c r="AN1016">
        <v>0.83594666666666673</v>
      </c>
      <c r="AO1016">
        <v>0.55381466666666668</v>
      </c>
      <c r="AP1016">
        <v>0.18808800000000001</v>
      </c>
      <c r="AQ1016">
        <v>1</v>
      </c>
      <c r="AR1016">
        <v>0</v>
      </c>
      <c r="AS1016">
        <v>2</v>
      </c>
      <c r="AT1016">
        <v>1.48</v>
      </c>
      <c r="AU1016">
        <v>1</v>
      </c>
      <c r="AV1016">
        <v>2</v>
      </c>
      <c r="AW1016">
        <v>1.5</v>
      </c>
      <c r="AX1016">
        <v>1</v>
      </c>
      <c r="AY1016">
        <v>2</v>
      </c>
      <c r="AZ1016">
        <v>0.6</v>
      </c>
      <c r="BA1016">
        <v>0.3</v>
      </c>
      <c r="BB1016">
        <v>0.8</v>
      </c>
      <c r="BC1016" s="27">
        <v>0.3460611338789803</v>
      </c>
      <c r="BD1016" s="28">
        <v>0.53920102289743588</v>
      </c>
      <c r="BE1016" s="28">
        <v>0.28858646507468361</v>
      </c>
      <c r="BF1016" s="28">
        <f t="shared" si="166"/>
        <v>0.52149264548805108</v>
      </c>
      <c r="BG1016" s="29" t="s">
        <v>106</v>
      </c>
      <c r="BH1016">
        <v>0.3381149454789803</v>
      </c>
      <c r="BI1016">
        <v>0.36672086089743589</v>
      </c>
      <c r="BJ1016">
        <v>0.25164495708268358</v>
      </c>
      <c r="BK1016">
        <f t="shared" si="167"/>
        <v>0.48455113749605105</v>
      </c>
      <c r="BL1016" t="s">
        <v>106</v>
      </c>
      <c r="BM1016" s="27">
        <v>0.35547830547898029</v>
      </c>
      <c r="BN1016" s="28">
        <v>0.65677049799743592</v>
      </c>
      <c r="BO1016" s="28">
        <v>0.32115781103268365</v>
      </c>
      <c r="BP1016" s="28">
        <f t="shared" si="168"/>
        <v>0.55406399144605112</v>
      </c>
      <c r="BQ1016" s="29" t="s">
        <v>106</v>
      </c>
      <c r="BR1016">
        <v>0.25633450206922026</v>
      </c>
      <c r="BS1016">
        <v>0.53920102289743588</v>
      </c>
      <c r="BT1016">
        <v>0.23290958258852357</v>
      </c>
      <c r="BU1016">
        <f t="shared" si="169"/>
        <v>0.46581576300189109</v>
      </c>
      <c r="BV1016" t="s">
        <v>106</v>
      </c>
      <c r="BW1016" s="27">
        <v>0.24838831366922026</v>
      </c>
      <c r="BX1016" s="28">
        <v>0.36672086089743589</v>
      </c>
      <c r="BY1016" s="28">
        <v>0.1959680745965236</v>
      </c>
      <c r="BZ1016" s="28">
        <f t="shared" si="170"/>
        <v>0.42887425500989107</v>
      </c>
      <c r="CA1016" s="29" t="s">
        <v>106</v>
      </c>
      <c r="CB1016">
        <v>0.26575167366922026</v>
      </c>
      <c r="CC1016">
        <v>0.65677049799743592</v>
      </c>
      <c r="CD1016">
        <v>0.26548092854652355</v>
      </c>
      <c r="CE1016">
        <f t="shared" si="171"/>
        <v>0.49838710895989102</v>
      </c>
      <c r="CF1016" t="s">
        <v>106</v>
      </c>
      <c r="CG1016" s="27">
        <v>0.14002220157508694</v>
      </c>
      <c r="CH1016" s="28">
        <v>0.53920102289743588</v>
      </c>
      <c r="CI1016" s="28">
        <v>0.16073584603239024</v>
      </c>
      <c r="CJ1016" s="28">
        <f t="shared" si="172"/>
        <v>0.37292838198845446</v>
      </c>
      <c r="CK1016" s="29" t="s">
        <v>107</v>
      </c>
      <c r="CL1016">
        <v>0.13207601317508694</v>
      </c>
      <c r="CM1016">
        <v>0.36672086089743589</v>
      </c>
      <c r="CN1016">
        <v>0.12379433804039026</v>
      </c>
      <c r="CO1016">
        <f t="shared" si="173"/>
        <v>0.35670051845375778</v>
      </c>
      <c r="CP1016" t="s">
        <v>106</v>
      </c>
      <c r="CQ1016" s="27">
        <v>0.14943937317508693</v>
      </c>
      <c r="CR1016" s="28">
        <v>0.65677049799743592</v>
      </c>
      <c r="CS1016" s="28">
        <v>0.19330719199039026</v>
      </c>
      <c r="CT1016" s="28">
        <f t="shared" si="174"/>
        <v>0.38234555358845446</v>
      </c>
      <c r="CU1016" s="29" t="s">
        <v>107</v>
      </c>
      <c r="CV1016">
        <v>67996.792562022296</v>
      </c>
      <c r="CW1016">
        <v>16203.5618544645</v>
      </c>
      <c r="CX1016">
        <v>0.2329061804133675</v>
      </c>
      <c r="CY1016">
        <f t="shared" si="176"/>
        <v>0.7721072033108034</v>
      </c>
      <c r="CZ1016">
        <f t="shared" si="175"/>
        <v>0.57896731429234782</v>
      </c>
    </row>
    <row r="1017" spans="1:104" x14ac:dyDescent="0.25">
      <c r="A1017">
        <v>1</v>
      </c>
      <c r="B1017" s="15">
        <v>14774</v>
      </c>
      <c r="C1017" s="15">
        <v>-65.348860090000002</v>
      </c>
      <c r="D1017" s="15">
        <v>-19.063587259999998</v>
      </c>
      <c r="E1017" s="15">
        <v>2639</v>
      </c>
      <c r="F1017" s="15">
        <v>1</v>
      </c>
      <c r="G1017" s="15">
        <v>0</v>
      </c>
      <c r="H1017" s="17">
        <v>0</v>
      </c>
      <c r="I1017" s="19">
        <v>0</v>
      </c>
      <c r="J1017" s="19">
        <v>0</v>
      </c>
      <c r="K1017" s="19">
        <v>0</v>
      </c>
      <c r="L1017" s="15">
        <v>0</v>
      </c>
      <c r="M1017" s="15">
        <v>0</v>
      </c>
      <c r="N1017" s="15">
        <v>0</v>
      </c>
      <c r="O1017" s="19">
        <v>188.939764</v>
      </c>
      <c r="P1017" s="19">
        <v>52.853061363874687</v>
      </c>
      <c r="Q1017" s="20">
        <v>3.574812113516308</v>
      </c>
      <c r="R1017" s="21">
        <v>0</v>
      </c>
      <c r="S1017" s="22">
        <v>0.73099999999999998</v>
      </c>
      <c r="T1017" s="22">
        <v>0.26899999999999996</v>
      </c>
      <c r="U1017" s="19">
        <v>0</v>
      </c>
      <c r="V1017" s="19">
        <v>38.635587856992395</v>
      </c>
      <c r="W1017" s="19">
        <v>14.217473506882289</v>
      </c>
      <c r="X1017" s="19">
        <v>0</v>
      </c>
      <c r="Y1017" s="19">
        <v>0</v>
      </c>
      <c r="Z1017" s="19">
        <v>0</v>
      </c>
      <c r="AA1017">
        <v>63.591337078182605</v>
      </c>
      <c r="AB1017">
        <v>1</v>
      </c>
      <c r="AC1017">
        <v>0.73299999999999998</v>
      </c>
      <c r="AD1017">
        <v>0.26700000000000002</v>
      </c>
      <c r="AE1017">
        <v>0</v>
      </c>
      <c r="AF1017">
        <v>46.612450078307852</v>
      </c>
      <c r="AG1017">
        <v>16.978886999874756</v>
      </c>
      <c r="AH1017">
        <v>65786.365681786308</v>
      </c>
      <c r="AI1017">
        <v>0</v>
      </c>
      <c r="AJ1017">
        <v>62920.725937179101</v>
      </c>
      <c r="AK1017">
        <v>62920.725937179101</v>
      </c>
      <c r="AL1017">
        <v>52.853061363874687</v>
      </c>
      <c r="AM1017" s="19">
        <v>63.591337078182605</v>
      </c>
      <c r="AN1017">
        <v>0.80359466666666668</v>
      </c>
      <c r="AO1017">
        <v>0.53238146666666675</v>
      </c>
      <c r="AP1017">
        <v>0.18080879999999999</v>
      </c>
      <c r="AQ1017">
        <v>1</v>
      </c>
      <c r="AR1017">
        <v>0</v>
      </c>
      <c r="AS1017">
        <v>2</v>
      </c>
      <c r="AT1017">
        <v>1.48</v>
      </c>
      <c r="AU1017">
        <v>1</v>
      </c>
      <c r="AV1017">
        <v>2</v>
      </c>
      <c r="AW1017">
        <v>1.5</v>
      </c>
      <c r="AX1017">
        <v>1</v>
      </c>
      <c r="AY1017">
        <v>2</v>
      </c>
      <c r="AZ1017">
        <v>0.6</v>
      </c>
      <c r="BA1017">
        <v>0.3</v>
      </c>
      <c r="BB1017">
        <v>0.8</v>
      </c>
      <c r="BC1017" s="27">
        <v>0.35556324521442795</v>
      </c>
      <c r="BD1017" s="28">
        <v>0.52352043857866881</v>
      </c>
      <c r="BE1017" s="28">
        <v>0.3013045982073852</v>
      </c>
      <c r="BF1017" s="28">
        <f t="shared" si="166"/>
        <v>0.40119036806580566</v>
      </c>
      <c r="BG1017" s="29" t="s">
        <v>106</v>
      </c>
      <c r="BH1017">
        <v>0.34761705681442795</v>
      </c>
      <c r="BI1017">
        <v>0.35104027657866882</v>
      </c>
      <c r="BJ1017">
        <v>0.26436309021538518</v>
      </c>
      <c r="BK1017">
        <f t="shared" si="167"/>
        <v>0.36424886007380564</v>
      </c>
      <c r="BL1017" t="s">
        <v>106</v>
      </c>
      <c r="BM1017" s="27">
        <v>0.36498041681442794</v>
      </c>
      <c r="BN1017" s="28">
        <v>0.64108991367866885</v>
      </c>
      <c r="BO1017" s="28">
        <v>0.33387594416538519</v>
      </c>
      <c r="BP1017" s="28">
        <f t="shared" si="168"/>
        <v>0.43376171402380564</v>
      </c>
      <c r="BQ1017" s="29" t="s">
        <v>106</v>
      </c>
      <c r="BR1017">
        <v>0.26930912679345198</v>
      </c>
      <c r="BS1017">
        <v>0.52352043857866881</v>
      </c>
      <c r="BT1017">
        <v>0.24778246861876918</v>
      </c>
      <c r="BU1017">
        <f t="shared" si="169"/>
        <v>0.34766823847718964</v>
      </c>
      <c r="BV1017" t="s">
        <v>106</v>
      </c>
      <c r="BW1017" s="27">
        <v>0.26136293839345198</v>
      </c>
      <c r="BX1017" s="28">
        <v>0.35104027657866882</v>
      </c>
      <c r="BY1017" s="28">
        <v>0.21084096062676921</v>
      </c>
      <c r="BZ1017" s="28">
        <f t="shared" si="170"/>
        <v>0.31072673048518967</v>
      </c>
      <c r="CA1017" s="29" t="s">
        <v>106</v>
      </c>
      <c r="CB1017">
        <v>0.27872629839345198</v>
      </c>
      <c r="CC1017">
        <v>0.64108991367866885</v>
      </c>
      <c r="CD1017">
        <v>0.28035381457676917</v>
      </c>
      <c r="CE1017">
        <f t="shared" si="171"/>
        <v>0.37861206825187244</v>
      </c>
      <c r="CF1017" t="s">
        <v>107</v>
      </c>
      <c r="CG1017" s="27">
        <v>0.15749823254403861</v>
      </c>
      <c r="CH1017" s="28">
        <v>0.52352043857866881</v>
      </c>
      <c r="CI1017" s="28">
        <v>0.17840193026315582</v>
      </c>
      <c r="CJ1017" s="28">
        <f t="shared" si="172"/>
        <v>0.25738400240245907</v>
      </c>
      <c r="CK1017" s="29" t="s">
        <v>107</v>
      </c>
      <c r="CL1017">
        <v>0.14955204414403861</v>
      </c>
      <c r="CM1017">
        <v>0.35104027657866882</v>
      </c>
      <c r="CN1017">
        <v>0.14146042227115582</v>
      </c>
      <c r="CO1017">
        <f t="shared" si="173"/>
        <v>0.24134619212957631</v>
      </c>
      <c r="CP1017" t="s">
        <v>106</v>
      </c>
      <c r="CQ1017" s="27">
        <v>0.1669154041440386</v>
      </c>
      <c r="CR1017" s="28">
        <v>0.64108991367866885</v>
      </c>
      <c r="CS1017" s="28">
        <v>0.21097327622115583</v>
      </c>
      <c r="CT1017" s="28">
        <f t="shared" si="174"/>
        <v>0.26680117400245906</v>
      </c>
      <c r="CU1017" s="29" t="s">
        <v>107</v>
      </c>
      <c r="CV1017">
        <v>48752.097698585698</v>
      </c>
      <c r="CW1017">
        <v>7948.9171347728297</v>
      </c>
      <c r="CX1017">
        <v>9.9885769858420473E-2</v>
      </c>
      <c r="CY1017">
        <f t="shared" si="176"/>
        <v>0.62340620843708927</v>
      </c>
      <c r="CZ1017">
        <f t="shared" si="175"/>
        <v>0.45544901507284841</v>
      </c>
    </row>
    <row r="1018" spans="1:104" x14ac:dyDescent="0.25">
      <c r="A1018">
        <v>1</v>
      </c>
      <c r="B1018" s="15">
        <v>14775</v>
      </c>
      <c r="C1018" s="15">
        <v>-64.528816480000003</v>
      </c>
      <c r="D1018" s="15">
        <v>-20.011570370000001</v>
      </c>
      <c r="E1018" s="15">
        <v>2596</v>
      </c>
      <c r="F1018" s="15">
        <v>1</v>
      </c>
      <c r="G1018" s="15">
        <v>0</v>
      </c>
      <c r="H1018" s="17">
        <v>3</v>
      </c>
      <c r="I1018" s="19">
        <v>0</v>
      </c>
      <c r="J1018" s="19">
        <v>0</v>
      </c>
      <c r="K1018" s="19">
        <v>1</v>
      </c>
      <c r="L1018" s="15">
        <v>0</v>
      </c>
      <c r="M1018" s="15">
        <v>0</v>
      </c>
      <c r="N1018" s="15">
        <v>1.2032</v>
      </c>
      <c r="O1018" s="19">
        <v>185.306307</v>
      </c>
      <c r="P1018" s="19">
        <v>51.836656339333686</v>
      </c>
      <c r="Q1018" s="20">
        <v>3.5748121133999429</v>
      </c>
      <c r="R1018" s="21">
        <v>0.02</v>
      </c>
      <c r="S1018" s="22">
        <v>0.12300000000000001</v>
      </c>
      <c r="T1018" s="22">
        <v>0.877</v>
      </c>
      <c r="U1018" s="19">
        <v>0</v>
      </c>
      <c r="V1018" s="19">
        <v>6.3759087297380441</v>
      </c>
      <c r="W1018" s="19">
        <v>45.460747609595643</v>
      </c>
      <c r="X1018" s="19">
        <v>317.45701402022058</v>
      </c>
      <c r="Y1018" s="19">
        <v>1560</v>
      </c>
      <c r="Z1018" s="19">
        <v>1877.4570140202206</v>
      </c>
      <c r="AA1018">
        <v>62.368426767754478</v>
      </c>
      <c r="AB1018">
        <v>1</v>
      </c>
      <c r="AC1018">
        <v>0.13800000000000001</v>
      </c>
      <c r="AD1018">
        <v>0.86199999999999999</v>
      </c>
      <c r="AE1018">
        <v>0</v>
      </c>
      <c r="AF1018">
        <v>8.6068428939501196</v>
      </c>
      <c r="AG1018">
        <v>53.761583873804362</v>
      </c>
      <c r="AH1018">
        <v>21518.715092917373</v>
      </c>
      <c r="AI1018">
        <v>1876.992</v>
      </c>
      <c r="AJ1018">
        <v>22458.3565595498</v>
      </c>
      <c r="AK1018">
        <v>22085.037503336102</v>
      </c>
      <c r="AL1018">
        <v>50.799923212547014</v>
      </c>
      <c r="AM1018" s="19">
        <v>61.331693640967806</v>
      </c>
      <c r="AN1018">
        <v>0.81078400000000006</v>
      </c>
      <c r="AO1018">
        <v>0.53714440000000008</v>
      </c>
      <c r="AP1018">
        <v>0.18242639999999999</v>
      </c>
      <c r="AQ1018">
        <v>1</v>
      </c>
      <c r="AR1018">
        <v>0</v>
      </c>
      <c r="AS1018">
        <v>2</v>
      </c>
      <c r="AT1018">
        <v>1.48</v>
      </c>
      <c r="AU1018">
        <v>1</v>
      </c>
      <c r="AV1018">
        <v>2</v>
      </c>
      <c r="AW1018">
        <v>1.5</v>
      </c>
      <c r="AX1018">
        <v>1</v>
      </c>
      <c r="AY1018">
        <v>2</v>
      </c>
      <c r="AZ1018">
        <v>0.6</v>
      </c>
      <c r="BA1018">
        <v>0.3</v>
      </c>
      <c r="BB1018">
        <v>0.8</v>
      </c>
      <c r="BC1018" s="27">
        <v>0.35955047881982405</v>
      </c>
      <c r="BD1018" s="28">
        <v>0.54225436184463482</v>
      </c>
      <c r="BE1018" s="28">
        <v>0.3045327057665394</v>
      </c>
      <c r="BF1018" s="28">
        <f t="shared" si="166"/>
        <v>0.58616037384389874</v>
      </c>
      <c r="BG1018" s="29" t="s">
        <v>106</v>
      </c>
      <c r="BH1018">
        <v>0.35160429041982411</v>
      </c>
      <c r="BI1018">
        <v>0.36977419984463483</v>
      </c>
      <c r="BJ1018">
        <v>0.26759119777453938</v>
      </c>
      <c r="BK1018">
        <f t="shared" si="167"/>
        <v>0.54921886585189861</v>
      </c>
      <c r="BL1018" t="s">
        <v>106</v>
      </c>
      <c r="BM1018" s="27">
        <v>0.3689676504198241</v>
      </c>
      <c r="BN1018" s="28">
        <v>0.65982383694463487</v>
      </c>
      <c r="BO1018" s="28">
        <v>0.33710405172453933</v>
      </c>
      <c r="BP1018" s="28">
        <f t="shared" si="168"/>
        <v>0.61873171980189867</v>
      </c>
      <c r="BQ1018" s="29" t="s">
        <v>106</v>
      </c>
      <c r="BR1018">
        <v>0.27252469075689612</v>
      </c>
      <c r="BS1018">
        <v>0.54225436184463482</v>
      </c>
      <c r="BT1018">
        <v>0.25053174220069135</v>
      </c>
      <c r="BU1018">
        <f t="shared" si="169"/>
        <v>0.53215941027805069</v>
      </c>
      <c r="BV1018" t="s">
        <v>106</v>
      </c>
      <c r="BW1018" s="27">
        <v>0.26457850235689612</v>
      </c>
      <c r="BX1018" s="28">
        <v>0.36977419984463483</v>
      </c>
      <c r="BY1018" s="28">
        <v>0.21359023420869139</v>
      </c>
      <c r="BZ1018" s="28">
        <f t="shared" si="170"/>
        <v>0.49521790228605067</v>
      </c>
      <c r="CA1018" s="29" t="s">
        <v>106</v>
      </c>
      <c r="CB1018">
        <v>0.28194186235689611</v>
      </c>
      <c r="CC1018">
        <v>0.65982383694463487</v>
      </c>
      <c r="CD1018">
        <v>0.28310308815869134</v>
      </c>
      <c r="CE1018">
        <f t="shared" si="171"/>
        <v>0.56356953043425539</v>
      </c>
      <c r="CF1018" t="s">
        <v>107</v>
      </c>
      <c r="CG1018" s="27">
        <v>0.15971348400865609</v>
      </c>
      <c r="CH1018" s="28">
        <v>0.54225436184463482</v>
      </c>
      <c r="CI1018" s="28">
        <v>0.18053049313385133</v>
      </c>
      <c r="CJ1018" s="28">
        <f t="shared" si="172"/>
        <v>0.44134115208601538</v>
      </c>
      <c r="CK1018" s="29" t="s">
        <v>107</v>
      </c>
      <c r="CL1018">
        <v>0.15176729560865607</v>
      </c>
      <c r="CM1018">
        <v>0.36977419984463483</v>
      </c>
      <c r="CN1018">
        <v>0.14358898514185137</v>
      </c>
      <c r="CO1018">
        <f t="shared" si="173"/>
        <v>0.42521665321921065</v>
      </c>
      <c r="CP1018" t="s">
        <v>106</v>
      </c>
      <c r="CQ1018" s="27">
        <v>0.16913065560865609</v>
      </c>
      <c r="CR1018" s="28">
        <v>0.65982383694463487</v>
      </c>
      <c r="CS1018" s="28">
        <v>0.21310183909185137</v>
      </c>
      <c r="CT1018" s="28">
        <f t="shared" si="174"/>
        <v>0.45075832368601537</v>
      </c>
      <c r="CU1018" s="29" t="s">
        <v>107</v>
      </c>
      <c r="CV1018">
        <v>48317.3934640437</v>
      </c>
      <c r="CW1018">
        <v>7796.0533459693097</v>
      </c>
      <c r="CX1018">
        <v>0.28162766807735928</v>
      </c>
      <c r="CY1018">
        <f t="shared" si="176"/>
        <v>0.82388202992199411</v>
      </c>
      <c r="CZ1018">
        <f t="shared" si="175"/>
        <v>0.64117814689718333</v>
      </c>
    </row>
    <row r="1019" spans="1:104" x14ac:dyDescent="0.25">
      <c r="A1019">
        <v>1</v>
      </c>
      <c r="B1019" s="15">
        <v>14777</v>
      </c>
      <c r="C1019" s="15">
        <v>-64.491753660000001</v>
      </c>
      <c r="D1019" s="15">
        <v>-19.32187819</v>
      </c>
      <c r="E1019" s="15">
        <v>2246</v>
      </c>
      <c r="F1019" s="15">
        <v>1</v>
      </c>
      <c r="G1019" s="15">
        <v>0</v>
      </c>
      <c r="H1019" s="17">
        <v>3</v>
      </c>
      <c r="I1019" s="19">
        <v>0</v>
      </c>
      <c r="J1019" s="19">
        <v>0</v>
      </c>
      <c r="K1019" s="19">
        <v>1</v>
      </c>
      <c r="L1019" s="15">
        <v>0</v>
      </c>
      <c r="M1019" s="15">
        <v>0</v>
      </c>
      <c r="N1019" s="15">
        <v>1.2032</v>
      </c>
      <c r="O1019" s="19">
        <v>312.47730200000001</v>
      </c>
      <c r="P1019" s="19">
        <v>87.410832227516309</v>
      </c>
      <c r="Q1019" s="20">
        <v>3.5748121146664289</v>
      </c>
      <c r="R1019" s="21">
        <v>0.36</v>
      </c>
      <c r="S1019" s="22">
        <v>0.25099999999999995</v>
      </c>
      <c r="T1019" s="22">
        <v>0.74899999999999989</v>
      </c>
      <c r="U1019" s="19">
        <v>0</v>
      </c>
      <c r="V1019" s="19">
        <v>21.940118889106589</v>
      </c>
      <c r="W1019" s="19">
        <v>65.470713338409709</v>
      </c>
      <c r="X1019" s="19">
        <v>13997.960183614592</v>
      </c>
      <c r="Y1019" s="19">
        <v>1560</v>
      </c>
      <c r="Z1019" s="19">
        <v>15557.960183614592</v>
      </c>
      <c r="AA1019">
        <v>105.17028824693641</v>
      </c>
      <c r="AB1019">
        <v>1</v>
      </c>
      <c r="AC1019">
        <v>0.25199999999999995</v>
      </c>
      <c r="AD1019">
        <v>0.748</v>
      </c>
      <c r="AE1019">
        <v>0</v>
      </c>
      <c r="AF1019">
        <v>26.502912638227969</v>
      </c>
      <c r="AG1019">
        <v>78.66737560870844</v>
      </c>
      <c r="AH1019">
        <v>50179.91225169535</v>
      </c>
      <c r="AI1019">
        <v>1876.992</v>
      </c>
      <c r="AJ1019">
        <v>49871.078209810097</v>
      </c>
      <c r="AK1019">
        <v>34949.201425303298</v>
      </c>
      <c r="AL1019">
        <v>55.942932625610439</v>
      </c>
      <c r="AM1019" s="19">
        <v>73.702388645030538</v>
      </c>
      <c r="AN1019">
        <v>0.81078400000000006</v>
      </c>
      <c r="AO1019">
        <v>0.53714440000000008</v>
      </c>
      <c r="AP1019">
        <v>0.18242639999999999</v>
      </c>
      <c r="AQ1019">
        <v>1</v>
      </c>
      <c r="AR1019">
        <v>0</v>
      </c>
      <c r="AS1019">
        <v>2</v>
      </c>
      <c r="AT1019">
        <v>1.48</v>
      </c>
      <c r="AU1019">
        <v>1</v>
      </c>
      <c r="AV1019">
        <v>2</v>
      </c>
      <c r="AW1019">
        <v>1.5</v>
      </c>
      <c r="AX1019">
        <v>1</v>
      </c>
      <c r="AY1019">
        <v>2</v>
      </c>
      <c r="AZ1019">
        <v>0.6</v>
      </c>
      <c r="BA1019">
        <v>0.3</v>
      </c>
      <c r="BB1019">
        <v>0.8</v>
      </c>
      <c r="BC1019" s="27">
        <v>0.35151660305391152</v>
      </c>
      <c r="BD1019" s="28">
        <v>0.53185360094022471</v>
      </c>
      <c r="BE1019" s="28">
        <v>0.29663828482325738</v>
      </c>
      <c r="BF1019" s="28">
        <f t="shared" si="166"/>
        <v>0.53376316161510029</v>
      </c>
      <c r="BG1019" s="29" t="s">
        <v>106</v>
      </c>
      <c r="BH1019">
        <v>0.34357041465391153</v>
      </c>
      <c r="BI1019">
        <v>0.35937343894022467</v>
      </c>
      <c r="BJ1019">
        <v>0.25969677683125736</v>
      </c>
      <c r="BK1019">
        <f t="shared" si="167"/>
        <v>0.49682165362310027</v>
      </c>
      <c r="BL1019" t="s">
        <v>106</v>
      </c>
      <c r="BM1019" s="27">
        <v>0.36093377465391152</v>
      </c>
      <c r="BN1019" s="28">
        <v>0.64942307604022464</v>
      </c>
      <c r="BO1019" s="28">
        <v>0.32920963078125737</v>
      </c>
      <c r="BP1019" s="28">
        <f t="shared" si="168"/>
        <v>0.56633450757310022</v>
      </c>
      <c r="BQ1019" s="29" t="s">
        <v>106</v>
      </c>
      <c r="BR1019">
        <v>0.26449081499098359</v>
      </c>
      <c r="BS1019">
        <v>0.53185360094022471</v>
      </c>
      <c r="BT1019">
        <v>0.24263732125740936</v>
      </c>
      <c r="BU1019">
        <f t="shared" si="169"/>
        <v>0.47976219804925224</v>
      </c>
      <c r="BV1019" t="s">
        <v>106</v>
      </c>
      <c r="BW1019" s="27">
        <v>0.25654462659098354</v>
      </c>
      <c r="BX1019" s="28">
        <v>0.35937343894022467</v>
      </c>
      <c r="BY1019" s="28">
        <v>0.20569581326540937</v>
      </c>
      <c r="BZ1019" s="28">
        <f t="shared" si="170"/>
        <v>0.44282069005725222</v>
      </c>
      <c r="CA1019" s="29" t="s">
        <v>106</v>
      </c>
      <c r="CB1019">
        <v>0.27390798659098359</v>
      </c>
      <c r="CC1019">
        <v>0.64942307604022464</v>
      </c>
      <c r="CD1019">
        <v>0.27520866721540937</v>
      </c>
      <c r="CE1019">
        <f t="shared" si="171"/>
        <v>0.5110328633828265</v>
      </c>
      <c r="CF1019" t="s">
        <v>107</v>
      </c>
      <c r="CG1019" s="27">
        <v>0.15167960824274351</v>
      </c>
      <c r="CH1019" s="28">
        <v>0.53185360094022471</v>
      </c>
      <c r="CI1019" s="28">
        <v>0.17263607219056934</v>
      </c>
      <c r="CJ1019" s="28">
        <f t="shared" si="172"/>
        <v>0.38880448503458642</v>
      </c>
      <c r="CK1019" s="29" t="s">
        <v>107</v>
      </c>
      <c r="CL1019">
        <v>0.14373341984274352</v>
      </c>
      <c r="CM1019">
        <v>0.35937343894022467</v>
      </c>
      <c r="CN1019">
        <v>0.13569456419856935</v>
      </c>
      <c r="CO1019">
        <f t="shared" si="173"/>
        <v>0.3728194409904122</v>
      </c>
      <c r="CP1019" t="s">
        <v>106</v>
      </c>
      <c r="CQ1019" s="27">
        <v>0.16109677984274351</v>
      </c>
      <c r="CR1019" s="28">
        <v>0.64942307604022464</v>
      </c>
      <c r="CS1019" s="28">
        <v>0.20520741814856935</v>
      </c>
      <c r="CT1019" s="28">
        <f t="shared" si="174"/>
        <v>0.39822165663458642</v>
      </c>
      <c r="CU1019" s="29" t="s">
        <v>107</v>
      </c>
      <c r="CV1019">
        <v>61620.353480285798</v>
      </c>
      <c r="CW1019">
        <v>13146.286030867001</v>
      </c>
      <c r="CX1019">
        <v>0.23712487679184288</v>
      </c>
      <c r="CY1019">
        <f t="shared" si="176"/>
        <v>0.76897847773206762</v>
      </c>
      <c r="CZ1019">
        <f t="shared" si="175"/>
        <v>0.58864147984575443</v>
      </c>
    </row>
    <row r="1020" spans="1:104" x14ac:dyDescent="0.25">
      <c r="A1020">
        <v>1</v>
      </c>
      <c r="B1020" s="15">
        <v>14779</v>
      </c>
      <c r="C1020" s="15">
        <v>-65.406413009999994</v>
      </c>
      <c r="D1020" s="15">
        <v>-18.677469309999999</v>
      </c>
      <c r="E1020" s="15">
        <v>2773</v>
      </c>
      <c r="F1020" s="15">
        <v>1</v>
      </c>
      <c r="G1020" s="15">
        <v>0</v>
      </c>
      <c r="H1020" s="17">
        <v>3</v>
      </c>
      <c r="I1020" s="19">
        <v>0</v>
      </c>
      <c r="J1020" s="19">
        <v>0</v>
      </c>
      <c r="K1020" s="19">
        <v>1</v>
      </c>
      <c r="L1020" s="15">
        <v>0</v>
      </c>
      <c r="M1020" s="15">
        <v>0</v>
      </c>
      <c r="N1020" s="15">
        <v>1.2032</v>
      </c>
      <c r="O1020" s="19">
        <v>185.306307</v>
      </c>
      <c r="P1020" s="19">
        <v>51.836656339333686</v>
      </c>
      <c r="Q1020" s="20">
        <v>3.5748121133999429</v>
      </c>
      <c r="R1020" s="21">
        <v>0.02</v>
      </c>
      <c r="S1020" s="22">
        <v>0.04</v>
      </c>
      <c r="T1020" s="22">
        <v>0.96000000000000008</v>
      </c>
      <c r="U1020" s="19">
        <v>0</v>
      </c>
      <c r="V1020" s="19">
        <v>2.0734662535733475</v>
      </c>
      <c r="W1020" s="19">
        <v>49.763190085760343</v>
      </c>
      <c r="X1020" s="19">
        <v>224.26610998649326</v>
      </c>
      <c r="Y1020" s="19">
        <v>1560</v>
      </c>
      <c r="Z1020" s="19">
        <v>1784.2661099864933</v>
      </c>
      <c r="AA1020">
        <v>62.368426767754478</v>
      </c>
      <c r="AB1020">
        <v>1</v>
      </c>
      <c r="AC1020">
        <v>6.9000000000000006E-2</v>
      </c>
      <c r="AD1020">
        <v>0.93100000000000005</v>
      </c>
      <c r="AE1020">
        <v>0</v>
      </c>
      <c r="AF1020">
        <v>4.3034214469750598</v>
      </c>
      <c r="AG1020">
        <v>58.06500532077942</v>
      </c>
      <c r="AH1020">
        <v>16531.867285948203</v>
      </c>
      <c r="AI1020">
        <v>1876.992</v>
      </c>
      <c r="AJ1020">
        <v>17688.734755118399</v>
      </c>
      <c r="AK1020">
        <v>17394.699804391501</v>
      </c>
      <c r="AL1020">
        <v>50.799923212547014</v>
      </c>
      <c r="AM1020" s="19">
        <v>61.331693640967806</v>
      </c>
      <c r="AN1020">
        <v>0.84673066666666674</v>
      </c>
      <c r="AO1020">
        <v>0.56095906666666673</v>
      </c>
      <c r="AP1020">
        <v>0.1905144</v>
      </c>
      <c r="AQ1020">
        <v>1</v>
      </c>
      <c r="AR1020">
        <v>0</v>
      </c>
      <c r="AS1020">
        <v>2</v>
      </c>
      <c r="AT1020">
        <v>1.48</v>
      </c>
      <c r="AU1020">
        <v>1</v>
      </c>
      <c r="AV1020">
        <v>2</v>
      </c>
      <c r="AW1020">
        <v>1.5</v>
      </c>
      <c r="AX1020">
        <v>1</v>
      </c>
      <c r="AY1020">
        <v>2</v>
      </c>
      <c r="AZ1020">
        <v>0.6</v>
      </c>
      <c r="BA1020">
        <v>0.3</v>
      </c>
      <c r="BB1020">
        <v>0.8</v>
      </c>
      <c r="BC1020" s="27">
        <v>0.37098262166355744</v>
      </c>
      <c r="BD1020" s="28">
        <v>0.5220261538446348</v>
      </c>
      <c r="BE1020" s="28">
        <v>0.31145761756397272</v>
      </c>
      <c r="BF1020" s="28">
        <f t="shared" si="166"/>
        <v>0.66902386943428771</v>
      </c>
      <c r="BG1020" s="29" t="s">
        <v>106</v>
      </c>
      <c r="BH1020">
        <v>0.36303643326355745</v>
      </c>
      <c r="BI1020">
        <v>0.34954599184463481</v>
      </c>
      <c r="BJ1020">
        <v>0.2745161095719727</v>
      </c>
      <c r="BK1020">
        <f t="shared" si="167"/>
        <v>0.63208236144228769</v>
      </c>
      <c r="BL1020" t="s">
        <v>106</v>
      </c>
      <c r="BM1020" s="27">
        <v>0.38039979326355744</v>
      </c>
      <c r="BN1020" s="28">
        <v>0.63959562894463484</v>
      </c>
      <c r="BO1020" s="28">
        <v>0.34402896352197271</v>
      </c>
      <c r="BP1020" s="28">
        <f t="shared" si="168"/>
        <v>0.70159521539228775</v>
      </c>
      <c r="BQ1020" s="29" t="s">
        <v>106</v>
      </c>
      <c r="BR1020">
        <v>0.28009848539086946</v>
      </c>
      <c r="BS1020">
        <v>0.5220261538446348</v>
      </c>
      <c r="BT1020">
        <v>0.25506248411196469</v>
      </c>
      <c r="BU1020">
        <f t="shared" si="169"/>
        <v>0.61262873598227974</v>
      </c>
      <c r="BV1020" t="s">
        <v>106</v>
      </c>
      <c r="BW1020" s="27">
        <v>0.2721522969908694</v>
      </c>
      <c r="BX1020" s="28">
        <v>0.34954599184463481</v>
      </c>
      <c r="BY1020" s="28">
        <v>0.21812097611996473</v>
      </c>
      <c r="BZ1020" s="28">
        <f t="shared" si="170"/>
        <v>0.57568722799027972</v>
      </c>
      <c r="CA1020" s="29" t="s">
        <v>106</v>
      </c>
      <c r="CB1020">
        <v>0.28951565699086945</v>
      </c>
      <c r="CC1020">
        <v>0.63959562894463484</v>
      </c>
      <c r="CD1020">
        <v>0.28763383006996468</v>
      </c>
      <c r="CE1020">
        <f t="shared" si="171"/>
        <v>0.64520008194027967</v>
      </c>
      <c r="CF1020" t="s">
        <v>106</v>
      </c>
      <c r="CG1020" s="27">
        <v>0.16228571614849607</v>
      </c>
      <c r="CH1020" s="28">
        <v>0.5220261538446348</v>
      </c>
      <c r="CI1020" s="28">
        <v>0.18195768148899136</v>
      </c>
      <c r="CJ1020" s="28">
        <f t="shared" si="172"/>
        <v>0.51985196801881106</v>
      </c>
      <c r="CK1020" s="29" t="s">
        <v>107</v>
      </c>
      <c r="CL1020">
        <v>0.15433952774849607</v>
      </c>
      <c r="CM1020">
        <v>0.34954599184463481</v>
      </c>
      <c r="CN1020">
        <v>0.14501617349699136</v>
      </c>
      <c r="CO1020">
        <f t="shared" si="173"/>
        <v>0.50258242536730635</v>
      </c>
      <c r="CP1020" t="s">
        <v>106</v>
      </c>
      <c r="CQ1020" s="27">
        <v>0.17170288774849607</v>
      </c>
      <c r="CR1020" s="28">
        <v>0.63959562894463484</v>
      </c>
      <c r="CS1020" s="28">
        <v>0.21452902744699137</v>
      </c>
      <c r="CT1020" s="28">
        <f t="shared" si="174"/>
        <v>0.52926913961881106</v>
      </c>
      <c r="CU1020" s="29" t="s">
        <v>107</v>
      </c>
      <c r="CV1020">
        <v>48317.3934640437</v>
      </c>
      <c r="CW1020">
        <v>7796.0533459693097</v>
      </c>
      <c r="CX1020">
        <v>0.35756625187031499</v>
      </c>
      <c r="CY1020">
        <f t="shared" si="176"/>
        <v>0.87959240571494979</v>
      </c>
      <c r="CZ1020">
        <f t="shared" si="175"/>
        <v>0.72854887353387243</v>
      </c>
    </row>
    <row r="1021" spans="1:104" x14ac:dyDescent="0.25">
      <c r="A1021">
        <v>1</v>
      </c>
      <c r="B1021" s="15">
        <v>14785</v>
      </c>
      <c r="C1021" s="15">
        <v>-64.739784670000006</v>
      </c>
      <c r="D1021" s="15">
        <v>-20.548358199999999</v>
      </c>
      <c r="E1021" s="15">
        <v>2552</v>
      </c>
      <c r="F1021" s="15">
        <v>1</v>
      </c>
      <c r="G1021" s="15">
        <v>0</v>
      </c>
      <c r="H1021" s="17">
        <v>3</v>
      </c>
      <c r="I1021" s="19">
        <v>0</v>
      </c>
      <c r="J1021" s="19">
        <v>0</v>
      </c>
      <c r="K1021" s="19">
        <v>1</v>
      </c>
      <c r="L1021" s="15">
        <v>0</v>
      </c>
      <c r="M1021" s="15">
        <v>0</v>
      </c>
      <c r="N1021" s="15">
        <v>1.2032</v>
      </c>
      <c r="O1021" s="19">
        <v>421.48101200000002</v>
      </c>
      <c r="P1021" s="19">
        <v>117.90298302224141</v>
      </c>
      <c r="Q1021" s="20">
        <v>3.5748121141302347</v>
      </c>
      <c r="R1021" s="21">
        <v>0.06</v>
      </c>
      <c r="S1021" s="22">
        <v>0.11900000000000001</v>
      </c>
      <c r="T1021" s="22">
        <v>0.88</v>
      </c>
      <c r="U1021" s="19">
        <v>0</v>
      </c>
      <c r="V1021" s="19">
        <v>14.030454979646729</v>
      </c>
      <c r="W1021" s="19">
        <v>103.75462505957245</v>
      </c>
      <c r="X1021" s="19">
        <v>2134.3080953845392</v>
      </c>
      <c r="Y1021" s="19">
        <v>1560</v>
      </c>
      <c r="Z1021" s="19">
        <v>3694.3080953845392</v>
      </c>
      <c r="AA1021">
        <v>141.85759811548274</v>
      </c>
      <c r="AB1021">
        <v>1</v>
      </c>
      <c r="AC1021">
        <v>0.14000000000000001</v>
      </c>
      <c r="AD1021">
        <v>0.86</v>
      </c>
      <c r="AE1021">
        <v>0</v>
      </c>
      <c r="AF1021">
        <v>19.860063736167586</v>
      </c>
      <c r="AG1021">
        <v>121.99753437931516</v>
      </c>
      <c r="AH1021">
        <v>49273.300445265369</v>
      </c>
      <c r="AI1021">
        <v>1876.992</v>
      </c>
      <c r="AJ1021">
        <v>49003.958217542902</v>
      </c>
      <c r="AK1021">
        <v>46560.2204422668</v>
      </c>
      <c r="AL1021">
        <v>110.82880404090692</v>
      </c>
      <c r="AM1021" s="19">
        <v>134.78341913414823</v>
      </c>
      <c r="AN1021">
        <v>0.8143786666666667</v>
      </c>
      <c r="AO1021">
        <v>0.53952586666666669</v>
      </c>
      <c r="AP1021">
        <v>0.18323519999999999</v>
      </c>
      <c r="AQ1021">
        <v>1</v>
      </c>
      <c r="AR1021">
        <v>0</v>
      </c>
      <c r="AS1021">
        <v>2</v>
      </c>
      <c r="AT1021">
        <v>1.48</v>
      </c>
      <c r="AU1021">
        <v>1</v>
      </c>
      <c r="AV1021">
        <v>2</v>
      </c>
      <c r="AW1021">
        <v>1.5</v>
      </c>
      <c r="AX1021">
        <v>1</v>
      </c>
      <c r="AY1021">
        <v>2</v>
      </c>
      <c r="AZ1021">
        <v>0.6</v>
      </c>
      <c r="BA1021">
        <v>0.3</v>
      </c>
      <c r="BB1021">
        <v>0.8</v>
      </c>
      <c r="BC1021" s="27">
        <v>0.3346094578439619</v>
      </c>
      <c r="BD1021" s="28">
        <v>0.53031037705903927</v>
      </c>
      <c r="BE1021" s="28">
        <v>0.27979289315851308</v>
      </c>
      <c r="BF1021" s="28">
        <f t="shared" si="166"/>
        <v>0.49093241460815906</v>
      </c>
      <c r="BG1021" s="29" t="s">
        <v>106</v>
      </c>
      <c r="BH1021">
        <v>0.32666326944396196</v>
      </c>
      <c r="BI1021">
        <v>0.35783021505903922</v>
      </c>
      <c r="BJ1021">
        <v>0.24285138516651311</v>
      </c>
      <c r="BK1021">
        <f t="shared" si="167"/>
        <v>0.45399090661615915</v>
      </c>
      <c r="BL1021" t="s">
        <v>106</v>
      </c>
      <c r="BM1021" s="27">
        <v>0.34402662944396195</v>
      </c>
      <c r="BN1021" s="28">
        <v>0.6478798521590392</v>
      </c>
      <c r="BO1021" s="28">
        <v>0.31236423911651306</v>
      </c>
      <c r="BP1021" s="28">
        <f t="shared" si="168"/>
        <v>0.5235037605661591</v>
      </c>
      <c r="BQ1021" s="29" t="s">
        <v>106</v>
      </c>
      <c r="BR1021">
        <v>0.2471978349600579</v>
      </c>
      <c r="BS1021">
        <v>0.53031037705903927</v>
      </c>
      <c r="BT1021">
        <v>0.2255525126040491</v>
      </c>
      <c r="BU1021">
        <f t="shared" si="169"/>
        <v>0.43669203405369511</v>
      </c>
      <c r="BV1021" t="s">
        <v>106</v>
      </c>
      <c r="BW1021" s="27">
        <v>0.2392516465600579</v>
      </c>
      <c r="BX1021" s="28">
        <v>0.35783021505903922</v>
      </c>
      <c r="BY1021" s="28">
        <v>0.1886110046120491</v>
      </c>
      <c r="BZ1021" s="28">
        <f t="shared" si="170"/>
        <v>0.39975052606169514</v>
      </c>
      <c r="CA1021" s="29" t="s">
        <v>106</v>
      </c>
      <c r="CB1021">
        <v>0.25661500656005787</v>
      </c>
      <c r="CC1021">
        <v>0.6478798521590392</v>
      </c>
      <c r="CD1021">
        <v>0.25812385856204911</v>
      </c>
      <c r="CE1021">
        <f t="shared" si="171"/>
        <v>0.46775452800970385</v>
      </c>
      <c r="CF1021" t="s">
        <v>107</v>
      </c>
      <c r="CG1021" s="27">
        <v>0.13388647196240455</v>
      </c>
      <c r="CH1021" s="28">
        <v>0.53031037705903927</v>
      </c>
      <c r="CI1021" s="28">
        <v>0.15524090818159575</v>
      </c>
      <c r="CJ1021" s="28">
        <f t="shared" si="172"/>
        <v>0.34502599341205054</v>
      </c>
      <c r="CK1021" s="29" t="s">
        <v>107</v>
      </c>
      <c r="CL1021">
        <v>0.12594028356240455</v>
      </c>
      <c r="CM1021">
        <v>0.35783021505903922</v>
      </c>
      <c r="CN1021">
        <v>0.11829940018959575</v>
      </c>
      <c r="CO1021">
        <f t="shared" si="173"/>
        <v>0.32943892163924177</v>
      </c>
      <c r="CP1021" t="s">
        <v>106</v>
      </c>
      <c r="CQ1021" s="27">
        <v>0.14330364356240455</v>
      </c>
      <c r="CR1021" s="28">
        <v>0.6478798521590392</v>
      </c>
      <c r="CS1021" s="28">
        <v>0.18781225413959576</v>
      </c>
      <c r="CT1021" s="28">
        <f t="shared" si="174"/>
        <v>0.35444316501205053</v>
      </c>
      <c r="CU1021" s="29" t="s">
        <v>107</v>
      </c>
      <c r="CV1021">
        <v>70958.4929332225</v>
      </c>
      <c r="CW1021">
        <v>17732.1997644353</v>
      </c>
      <c r="CX1021">
        <v>0.21113952144964601</v>
      </c>
      <c r="CY1021">
        <f t="shared" si="176"/>
        <v>0.74144989850868526</v>
      </c>
      <c r="CZ1021">
        <f t="shared" si="175"/>
        <v>0.54574897929360788</v>
      </c>
    </row>
    <row r="1022" spans="1:104" x14ac:dyDescent="0.25">
      <c r="A1022">
        <v>1</v>
      </c>
      <c r="B1022" s="15">
        <v>14809</v>
      </c>
      <c r="C1022" s="15">
        <v>-64.960394390000005</v>
      </c>
      <c r="D1022" s="15">
        <v>-18.830872830000001</v>
      </c>
      <c r="E1022" s="15">
        <v>3020</v>
      </c>
      <c r="F1022" s="15">
        <v>1</v>
      </c>
      <c r="G1022" s="15">
        <v>0</v>
      </c>
      <c r="H1022" s="17">
        <v>3</v>
      </c>
      <c r="I1022" s="19">
        <v>0</v>
      </c>
      <c r="J1022" s="19">
        <v>0</v>
      </c>
      <c r="K1022" s="19">
        <v>1</v>
      </c>
      <c r="L1022" s="15">
        <v>0</v>
      </c>
      <c r="M1022" s="15">
        <v>0</v>
      </c>
      <c r="N1022" s="15">
        <v>1.2032</v>
      </c>
      <c r="O1022" s="19">
        <v>167.13902200000001</v>
      </c>
      <c r="P1022" s="19">
        <v>46.754631187381158</v>
      </c>
      <c r="Q1022" s="20">
        <v>3.5748121149784624</v>
      </c>
      <c r="R1022" s="21">
        <v>2.1999999999999999E-2</v>
      </c>
      <c r="S1022" s="22">
        <v>0.13999999999999999</v>
      </c>
      <c r="T1022" s="22">
        <v>0.86</v>
      </c>
      <c r="U1022" s="19">
        <v>0</v>
      </c>
      <c r="V1022" s="19">
        <v>6.5456483662333618</v>
      </c>
      <c r="W1022" s="19">
        <v>40.208982821147792</v>
      </c>
      <c r="X1022" s="19">
        <v>333.90474427304872</v>
      </c>
      <c r="Y1022" s="19">
        <v>1560</v>
      </c>
      <c r="Z1022" s="19">
        <v>1893.9047442730487</v>
      </c>
      <c r="AA1022">
        <v>56.253875127871353</v>
      </c>
      <c r="AB1022">
        <v>1</v>
      </c>
      <c r="AC1022">
        <v>0.16899999999999998</v>
      </c>
      <c r="AD1022">
        <v>0.83099999999999996</v>
      </c>
      <c r="AE1022">
        <v>0</v>
      </c>
      <c r="AF1022">
        <v>9.5069048966102585</v>
      </c>
      <c r="AG1022">
        <v>46.746970231261095</v>
      </c>
      <c r="AH1022">
        <v>21429.851288161201</v>
      </c>
      <c r="AI1022">
        <v>1876.992</v>
      </c>
      <c r="AJ1022">
        <v>22373.363631724998</v>
      </c>
      <c r="AK1022">
        <v>21964.266765475899</v>
      </c>
      <c r="AL1022">
        <v>45.72602930125877</v>
      </c>
      <c r="AM1022" s="19">
        <v>55.225273241748965</v>
      </c>
      <c r="AN1022">
        <v>0.81797333333333333</v>
      </c>
      <c r="AO1022">
        <v>0.54190733333333341</v>
      </c>
      <c r="AP1022">
        <v>0.18404399999999999</v>
      </c>
      <c r="AQ1022">
        <v>1</v>
      </c>
      <c r="AR1022">
        <v>0</v>
      </c>
      <c r="AS1022">
        <v>2</v>
      </c>
      <c r="AT1022">
        <v>1.48</v>
      </c>
      <c r="AU1022">
        <v>1</v>
      </c>
      <c r="AV1022">
        <v>2</v>
      </c>
      <c r="AW1022">
        <v>1.5</v>
      </c>
      <c r="AX1022">
        <v>1</v>
      </c>
      <c r="AY1022">
        <v>2</v>
      </c>
      <c r="AZ1022">
        <v>0.6</v>
      </c>
      <c r="BA1022">
        <v>0.3</v>
      </c>
      <c r="BB1022">
        <v>0.8</v>
      </c>
      <c r="BC1022" s="27">
        <v>0.36712941391353837</v>
      </c>
      <c r="BD1022" s="28">
        <v>0.53122851991871567</v>
      </c>
      <c r="BE1022" s="28">
        <v>0.3110028154600965</v>
      </c>
      <c r="BF1022" s="28">
        <f t="shared" si="166"/>
        <v>0.5790154494265155</v>
      </c>
      <c r="BG1022" s="29" t="s">
        <v>106</v>
      </c>
      <c r="BH1022">
        <v>0.35918322551353837</v>
      </c>
      <c r="BI1022">
        <v>0.35874835791871562</v>
      </c>
      <c r="BJ1022">
        <v>0.27406130746809648</v>
      </c>
      <c r="BK1022">
        <f t="shared" si="167"/>
        <v>0.54207394143451548</v>
      </c>
      <c r="BL1022" t="s">
        <v>106</v>
      </c>
      <c r="BM1022" s="27">
        <v>0.37654658551353837</v>
      </c>
      <c r="BN1022" s="28">
        <v>0.64879799501871571</v>
      </c>
      <c r="BO1022" s="28">
        <v>0.34357416141809644</v>
      </c>
      <c r="BP1022" s="28">
        <f t="shared" si="168"/>
        <v>0.61158679538451544</v>
      </c>
      <c r="BQ1022" s="29" t="s">
        <v>106</v>
      </c>
      <c r="BR1022">
        <v>0.27933195620865836</v>
      </c>
      <c r="BS1022">
        <v>0.53122851991871567</v>
      </c>
      <c r="BT1022">
        <v>0.25652301791701648</v>
      </c>
      <c r="BU1022">
        <f t="shared" si="169"/>
        <v>0.52453565188343543</v>
      </c>
      <c r="BV1022" t="s">
        <v>106</v>
      </c>
      <c r="BW1022" s="27">
        <v>0.27138576780865842</v>
      </c>
      <c r="BX1022" s="28">
        <v>0.35874835791871562</v>
      </c>
      <c r="BY1022" s="28">
        <v>0.21958150992501646</v>
      </c>
      <c r="BZ1022" s="28">
        <f t="shared" si="170"/>
        <v>0.48759414389143546</v>
      </c>
      <c r="CA1022" s="29" t="s">
        <v>106</v>
      </c>
      <c r="CB1022">
        <v>0.28874912780865836</v>
      </c>
      <c r="CC1022">
        <v>0.64879799501871571</v>
      </c>
      <c r="CD1022">
        <v>0.28909436387501647</v>
      </c>
      <c r="CE1022">
        <f t="shared" si="171"/>
        <v>0.5567617617750773</v>
      </c>
      <c r="CF1022" t="s">
        <v>107</v>
      </c>
      <c r="CG1022" s="27">
        <v>0.16552043696159169</v>
      </c>
      <c r="CH1022" s="28">
        <v>0.53122851991871567</v>
      </c>
      <c r="CI1022" s="28">
        <v>0.18590105813894978</v>
      </c>
      <c r="CJ1022" s="28">
        <f t="shared" si="172"/>
        <v>0.43353307092801069</v>
      </c>
      <c r="CK1022" s="29" t="s">
        <v>107</v>
      </c>
      <c r="CL1022">
        <v>0.15757424856159169</v>
      </c>
      <c r="CM1022">
        <v>0.35874835791871562</v>
      </c>
      <c r="CN1022">
        <v>0.14895955014694978</v>
      </c>
      <c r="CO1022">
        <f t="shared" si="173"/>
        <v>0.41697218411336878</v>
      </c>
      <c r="CP1022" t="s">
        <v>106</v>
      </c>
      <c r="CQ1022" s="27">
        <v>0.17493760856159168</v>
      </c>
      <c r="CR1022" s="28">
        <v>0.64879799501871571</v>
      </c>
      <c r="CS1022" s="28">
        <v>0.21847240409694979</v>
      </c>
      <c r="CT1022" s="28">
        <f t="shared" si="174"/>
        <v>0.44295024252801068</v>
      </c>
      <c r="CU1022" s="29" t="s">
        <v>107</v>
      </c>
      <c r="CV1022">
        <v>46076.940169151298</v>
      </c>
      <c r="CW1022">
        <v>7031.7343909839201</v>
      </c>
      <c r="CX1022">
        <v>0.268012633966419</v>
      </c>
      <c r="CY1022">
        <f t="shared" si="176"/>
        <v>0.79924115388513473</v>
      </c>
      <c r="CZ1022">
        <f t="shared" si="175"/>
        <v>0.63514204787995743</v>
      </c>
    </row>
    <row r="1023" spans="1:104" x14ac:dyDescent="0.25">
      <c r="A1023">
        <v>1</v>
      </c>
      <c r="B1023" s="15">
        <v>14815</v>
      </c>
      <c r="C1023" s="15">
        <v>-64.950165749999996</v>
      </c>
      <c r="D1023" s="15">
        <v>-20.47803158</v>
      </c>
      <c r="E1023" s="15">
        <v>3399</v>
      </c>
      <c r="F1023" s="15">
        <v>1</v>
      </c>
      <c r="G1023" s="15">
        <v>0</v>
      </c>
      <c r="H1023" s="17">
        <v>3</v>
      </c>
      <c r="I1023" s="19">
        <v>0</v>
      </c>
      <c r="J1023" s="19">
        <v>0</v>
      </c>
      <c r="K1023" s="19">
        <v>0</v>
      </c>
      <c r="L1023" s="15">
        <v>0</v>
      </c>
      <c r="M1023" s="15">
        <v>0</v>
      </c>
      <c r="N1023" s="15">
        <v>0</v>
      </c>
      <c r="O1023" s="19">
        <v>243.441619</v>
      </c>
      <c r="P1023" s="19">
        <v>68.099136731989731</v>
      </c>
      <c r="Q1023" s="20">
        <v>3.5748121148449554</v>
      </c>
      <c r="R1023" s="21">
        <v>0.03</v>
      </c>
      <c r="S1023" s="22">
        <v>0.37599999999999995</v>
      </c>
      <c r="T1023" s="22">
        <v>0.625</v>
      </c>
      <c r="U1023" s="19">
        <v>0</v>
      </c>
      <c r="V1023" s="19">
        <v>25.605275411228135</v>
      </c>
      <c r="W1023" s="19">
        <v>42.561960457493583</v>
      </c>
      <c r="X1023" s="19">
        <v>1185.7033522694678</v>
      </c>
      <c r="Y1023" s="19">
        <v>0</v>
      </c>
      <c r="Z1023" s="19">
        <v>1185.7033522694678</v>
      </c>
      <c r="AA1023">
        <v>81.934992027079517</v>
      </c>
      <c r="AB1023">
        <v>1</v>
      </c>
      <c r="AC1023">
        <v>0.38099999999999995</v>
      </c>
      <c r="AD1023">
        <v>0.61899999999999999</v>
      </c>
      <c r="AE1023">
        <v>0</v>
      </c>
      <c r="AF1023">
        <v>31.217231962317292</v>
      </c>
      <c r="AG1023">
        <v>50.717760064762217</v>
      </c>
      <c r="AH1023">
        <v>51341.82694438559</v>
      </c>
      <c r="AI1023">
        <v>0</v>
      </c>
      <c r="AJ1023">
        <v>49105.388155572298</v>
      </c>
      <c r="AK1023">
        <v>47880.990205605303</v>
      </c>
      <c r="AL1023">
        <v>66.05616263003003</v>
      </c>
      <c r="AM1023" s="19">
        <v>79.892017925119816</v>
      </c>
      <c r="AN1023">
        <v>0.86470400000000003</v>
      </c>
      <c r="AO1023">
        <v>0.5728664</v>
      </c>
      <c r="AP1023">
        <v>0.19455839999999999</v>
      </c>
      <c r="AQ1023">
        <v>1</v>
      </c>
      <c r="AR1023">
        <v>0</v>
      </c>
      <c r="AS1023">
        <v>2</v>
      </c>
      <c r="AT1023">
        <v>1.48</v>
      </c>
      <c r="AU1023">
        <v>1</v>
      </c>
      <c r="AV1023">
        <v>2</v>
      </c>
      <c r="AW1023">
        <v>1.5</v>
      </c>
      <c r="AX1023">
        <v>1</v>
      </c>
      <c r="AY1023">
        <v>2</v>
      </c>
      <c r="AZ1023">
        <v>0.6</v>
      </c>
      <c r="BA1023">
        <v>0.3</v>
      </c>
      <c r="BB1023">
        <v>0.8</v>
      </c>
      <c r="BC1023" s="27">
        <v>0.36557895022716569</v>
      </c>
      <c r="BD1023" s="28">
        <v>0.49477616400686542</v>
      </c>
      <c r="BE1023" s="28">
        <v>0.3039704683532094</v>
      </c>
      <c r="BF1023" s="28">
        <f t="shared" si="166"/>
        <v>0.45461048790058933</v>
      </c>
      <c r="BG1023" s="29" t="s">
        <v>106</v>
      </c>
      <c r="BH1023">
        <v>0.35763276182716575</v>
      </c>
      <c r="BI1023">
        <v>0.32229600200686537</v>
      </c>
      <c r="BJ1023">
        <v>0.26702896036120938</v>
      </c>
      <c r="BK1023">
        <f t="shared" si="167"/>
        <v>0.41766897990858931</v>
      </c>
      <c r="BL1023" t="s">
        <v>106</v>
      </c>
      <c r="BM1023" s="27">
        <v>0.37499612182716574</v>
      </c>
      <c r="BN1023" s="28">
        <v>0.61234563910686535</v>
      </c>
      <c r="BO1023" s="28">
        <v>0.33654181431120939</v>
      </c>
      <c r="BP1023" s="28">
        <f t="shared" si="168"/>
        <v>0.48718183385858937</v>
      </c>
      <c r="BQ1023" s="29" t="s">
        <v>106</v>
      </c>
      <c r="BR1023">
        <v>0.27276563984959767</v>
      </c>
      <c r="BS1023">
        <v>0.49477616400686542</v>
      </c>
      <c r="BT1023">
        <v>0.24637824995812133</v>
      </c>
      <c r="BU1023">
        <f t="shared" si="169"/>
        <v>0.39701826950550129</v>
      </c>
      <c r="BV1023" t="s">
        <v>106</v>
      </c>
      <c r="BW1023" s="27">
        <v>0.26481945144959768</v>
      </c>
      <c r="BX1023" s="28">
        <v>0.32229600200686537</v>
      </c>
      <c r="BY1023" s="28">
        <v>0.20943674196612133</v>
      </c>
      <c r="BZ1023" s="28">
        <f t="shared" si="170"/>
        <v>0.36007676151350132</v>
      </c>
      <c r="CA1023" s="29" t="s">
        <v>106</v>
      </c>
      <c r="CB1023">
        <v>0.28218281144959767</v>
      </c>
      <c r="CC1023">
        <v>0.61234563910686535</v>
      </c>
      <c r="CD1023">
        <v>0.27894959591612134</v>
      </c>
      <c r="CE1023">
        <f t="shared" si="171"/>
        <v>0.42958961546350127</v>
      </c>
      <c r="CF1023" t="s">
        <v>106</v>
      </c>
      <c r="CG1023" s="27">
        <v>0.15245208936015769</v>
      </c>
      <c r="CH1023" s="28">
        <v>0.49477616400686542</v>
      </c>
      <c r="CI1023" s="28">
        <v>0.17172167055708132</v>
      </c>
      <c r="CJ1023" s="28">
        <f t="shared" si="172"/>
        <v>0.30309210890753768</v>
      </c>
      <c r="CK1023" s="29" t="s">
        <v>107</v>
      </c>
      <c r="CL1023">
        <v>0.14450590096015767</v>
      </c>
      <c r="CM1023">
        <v>0.32229600200686537</v>
      </c>
      <c r="CN1023">
        <v>0.13478016256508132</v>
      </c>
      <c r="CO1023">
        <f t="shared" si="173"/>
        <v>0.28542018211246128</v>
      </c>
      <c r="CP1023" t="s">
        <v>106</v>
      </c>
      <c r="CQ1023" s="27">
        <v>0.16186926096015769</v>
      </c>
      <c r="CR1023" s="28">
        <v>0.61234563910686535</v>
      </c>
      <c r="CS1023" s="28">
        <v>0.20429301651508133</v>
      </c>
      <c r="CT1023" s="28">
        <f t="shared" si="174"/>
        <v>0.31250928050753768</v>
      </c>
      <c r="CU1023" s="29" t="s">
        <v>107</v>
      </c>
      <c r="CV1023">
        <v>54830.548187838598</v>
      </c>
      <c r="CW1023">
        <v>10241.874003384901</v>
      </c>
      <c r="CX1023">
        <v>0.15064001954737996</v>
      </c>
      <c r="CY1023">
        <f t="shared" si="176"/>
        <v>0.64541618355424535</v>
      </c>
      <c r="CZ1023">
        <f t="shared" si="175"/>
        <v>0.51621896977454562</v>
      </c>
    </row>
    <row r="1024" spans="1:104" x14ac:dyDescent="0.25">
      <c r="A1024">
        <v>1</v>
      </c>
      <c r="B1024" s="15">
        <v>14844</v>
      </c>
      <c r="C1024" s="15">
        <v>-68.906054659999995</v>
      </c>
      <c r="D1024" s="15">
        <v>-14.953707639999999</v>
      </c>
      <c r="E1024" s="15">
        <v>3776</v>
      </c>
      <c r="F1024" s="15">
        <v>1</v>
      </c>
      <c r="G1024" s="15">
        <v>0</v>
      </c>
      <c r="H1024" s="17">
        <v>3</v>
      </c>
      <c r="I1024" s="19">
        <v>0</v>
      </c>
      <c r="J1024" s="19">
        <v>0</v>
      </c>
      <c r="K1024" s="19">
        <v>1</v>
      </c>
      <c r="L1024" s="15">
        <v>0</v>
      </c>
      <c r="M1024" s="15">
        <v>0</v>
      </c>
      <c r="N1024" s="15">
        <v>1.2032</v>
      </c>
      <c r="O1024" s="19">
        <v>287.04310299999997</v>
      </c>
      <c r="P1024" s="19">
        <v>80.295997055729273</v>
      </c>
      <c r="Q1024" s="20">
        <v>3.5748121142424858</v>
      </c>
      <c r="R1024" s="21">
        <v>0.32900000000000001</v>
      </c>
      <c r="S1024" s="22">
        <v>0.115</v>
      </c>
      <c r="T1024" s="22">
        <v>0.88500000000000001</v>
      </c>
      <c r="U1024" s="19">
        <v>0</v>
      </c>
      <c r="V1024" s="19">
        <v>9.2340396614088665</v>
      </c>
      <c r="W1024" s="19">
        <v>71.061957394320402</v>
      </c>
      <c r="X1024" s="19">
        <v>7860.360234058553</v>
      </c>
      <c r="Y1024" s="19">
        <v>1560</v>
      </c>
      <c r="Z1024" s="19">
        <v>9420.360234058553</v>
      </c>
      <c r="AA1024">
        <v>96.609915956949536</v>
      </c>
      <c r="AB1024">
        <v>1</v>
      </c>
      <c r="AC1024">
        <v>0.125</v>
      </c>
      <c r="AD1024">
        <v>0.875</v>
      </c>
      <c r="AE1024">
        <v>0</v>
      </c>
      <c r="AF1024">
        <v>12.076239494618692</v>
      </c>
      <c r="AG1024">
        <v>84.533676462330845</v>
      </c>
      <c r="AH1024">
        <v>31877.52863155002</v>
      </c>
      <c r="AI1024">
        <v>1876.992</v>
      </c>
      <c r="AJ1024">
        <v>32365.942434409098</v>
      </c>
      <c r="AK1024">
        <v>23515.6759791314</v>
      </c>
      <c r="AL1024">
        <v>53.878614024394345</v>
      </c>
      <c r="AM1024" s="19">
        <v>70.192532925614614</v>
      </c>
      <c r="AN1024">
        <v>0.84673066666666674</v>
      </c>
      <c r="AO1024">
        <v>0.56095906666666673</v>
      </c>
      <c r="AP1024">
        <v>0.1905144</v>
      </c>
      <c r="AQ1024">
        <v>1</v>
      </c>
      <c r="AR1024">
        <v>0</v>
      </c>
      <c r="AS1024">
        <v>2</v>
      </c>
      <c r="AT1024">
        <v>1.48</v>
      </c>
      <c r="AU1024">
        <v>1</v>
      </c>
      <c r="AV1024">
        <v>2</v>
      </c>
      <c r="AW1024">
        <v>1.5</v>
      </c>
      <c r="AX1024">
        <v>1</v>
      </c>
      <c r="AY1024">
        <v>2</v>
      </c>
      <c r="AZ1024">
        <v>0.6</v>
      </c>
      <c r="BA1024">
        <v>0.3</v>
      </c>
      <c r="BB1024">
        <v>0.8</v>
      </c>
      <c r="BC1024" s="27">
        <v>0.36494040185392329</v>
      </c>
      <c r="BD1024" s="28">
        <v>0.5957485426187572</v>
      </c>
      <c r="BE1024" s="28">
        <v>0.30620125724405289</v>
      </c>
      <c r="BF1024" s="28">
        <f t="shared" si="166"/>
        <v>0.64223986944598377</v>
      </c>
      <c r="BG1024" s="29" t="s">
        <v>106</v>
      </c>
      <c r="BH1024">
        <v>0.35699421345392335</v>
      </c>
      <c r="BI1024">
        <v>0.42326838061875721</v>
      </c>
      <c r="BJ1024">
        <v>0.26925974925205287</v>
      </c>
      <c r="BK1024">
        <f t="shared" si="167"/>
        <v>0.60529836145398375</v>
      </c>
      <c r="BL1024" t="s">
        <v>106</v>
      </c>
      <c r="BM1024" s="27">
        <v>0.37435757345392334</v>
      </c>
      <c r="BN1024" s="28">
        <v>0.71331801771875725</v>
      </c>
      <c r="BO1024" s="28">
        <v>0.33877260320205288</v>
      </c>
      <c r="BP1024" s="28">
        <f t="shared" si="168"/>
        <v>0.67481121540398381</v>
      </c>
      <c r="BQ1024" s="29" t="s">
        <v>106</v>
      </c>
      <c r="BR1024">
        <v>0.27405626558123536</v>
      </c>
      <c r="BS1024">
        <v>0.5957485426187572</v>
      </c>
      <c r="BT1024">
        <v>0.24980612379204484</v>
      </c>
      <c r="BU1024">
        <f t="shared" si="169"/>
        <v>0.58584473599397568</v>
      </c>
      <c r="BV1024" t="s">
        <v>106</v>
      </c>
      <c r="BW1024" s="27">
        <v>0.26611007718123536</v>
      </c>
      <c r="BX1024" s="28">
        <v>0.42326838061875721</v>
      </c>
      <c r="BY1024" s="28">
        <v>0.21286461580004484</v>
      </c>
      <c r="BZ1024" s="28">
        <f t="shared" si="170"/>
        <v>0.54890322800197566</v>
      </c>
      <c r="CA1024" s="29" t="s">
        <v>106</v>
      </c>
      <c r="CB1024">
        <v>0.28347343718123535</v>
      </c>
      <c r="CC1024">
        <v>0.71331801771875725</v>
      </c>
      <c r="CD1024">
        <v>0.28237746975004485</v>
      </c>
      <c r="CE1024">
        <f t="shared" si="171"/>
        <v>0.61841608195197573</v>
      </c>
      <c r="CF1024" t="s">
        <v>106</v>
      </c>
      <c r="CG1024" s="27">
        <v>0.156243496338862</v>
      </c>
      <c r="CH1024" s="28">
        <v>0.5957485426187572</v>
      </c>
      <c r="CI1024" s="28">
        <v>0.1767013211690715</v>
      </c>
      <c r="CJ1024" s="28">
        <f t="shared" si="172"/>
        <v>0.49228210854079291</v>
      </c>
      <c r="CK1024" s="29" t="s">
        <v>107</v>
      </c>
      <c r="CL1024">
        <v>0.14829730793886201</v>
      </c>
      <c r="CM1024">
        <v>0.42326838061875721</v>
      </c>
      <c r="CN1024">
        <v>0.13975981317707151</v>
      </c>
      <c r="CO1024">
        <f t="shared" si="173"/>
        <v>0.47579842537900241</v>
      </c>
      <c r="CP1024" t="s">
        <v>106</v>
      </c>
      <c r="CQ1024" s="27">
        <v>0.165660667938862</v>
      </c>
      <c r="CR1024" s="28">
        <v>0.71331801771875725</v>
      </c>
      <c r="CS1024" s="28">
        <v>0.20927266712707152</v>
      </c>
      <c r="CT1024" s="28">
        <f t="shared" si="174"/>
        <v>0.5016992801407929</v>
      </c>
      <c r="CU1024" s="29" t="s">
        <v>107</v>
      </c>
      <c r="CV1024">
        <v>59215.6517712446</v>
      </c>
      <c r="CW1024">
        <v>12076.2394946187</v>
      </c>
      <c r="CX1024">
        <v>0.33603861220193088</v>
      </c>
      <c r="CY1024">
        <f t="shared" si="176"/>
        <v>0.93178715482068808</v>
      </c>
      <c r="CZ1024">
        <f t="shared" si="175"/>
        <v>0.70097901405585417</v>
      </c>
    </row>
    <row r="1025" spans="1:104" x14ac:dyDescent="0.25">
      <c r="A1025">
        <v>1</v>
      </c>
      <c r="B1025" s="15">
        <v>14866</v>
      </c>
      <c r="C1025" s="15">
        <v>-67.868430270000005</v>
      </c>
      <c r="D1025" s="15">
        <v>-15.960709619999999</v>
      </c>
      <c r="E1025" s="15">
        <v>737</v>
      </c>
      <c r="F1025" s="15">
        <v>0</v>
      </c>
      <c r="G1025" s="15">
        <v>0</v>
      </c>
      <c r="H1025" s="17">
        <v>0</v>
      </c>
      <c r="I1025" s="19">
        <v>0</v>
      </c>
      <c r="J1025" s="19">
        <v>0</v>
      </c>
      <c r="K1025" s="19">
        <v>0</v>
      </c>
      <c r="L1025" s="15">
        <v>0</v>
      </c>
      <c r="M1025" s="15">
        <v>0</v>
      </c>
      <c r="N1025" s="15">
        <v>0</v>
      </c>
      <c r="O1025" s="19">
        <v>265.24236099999899</v>
      </c>
      <c r="P1025" s="19">
        <v>74.197566908483267</v>
      </c>
      <c r="Q1025" s="20">
        <v>3.5748121138143802</v>
      </c>
      <c r="R1025" s="21">
        <v>0</v>
      </c>
      <c r="S1025" s="22">
        <v>0.85699999999999998</v>
      </c>
      <c r="T1025" s="22">
        <v>0.14300000000000002</v>
      </c>
      <c r="U1025" s="19">
        <v>0</v>
      </c>
      <c r="V1025" s="19">
        <v>63.587314840570158</v>
      </c>
      <c r="W1025" s="19">
        <v>10.610252067913109</v>
      </c>
      <c r="X1025" s="19">
        <v>0</v>
      </c>
      <c r="Y1025" s="19">
        <v>0</v>
      </c>
      <c r="Z1025" s="19">
        <v>0</v>
      </c>
      <c r="AA1025">
        <v>89.272453977390768</v>
      </c>
      <c r="AB1025">
        <v>1</v>
      </c>
      <c r="AC1025">
        <v>0.85699999999999998</v>
      </c>
      <c r="AD1025">
        <v>0.14300000000000002</v>
      </c>
      <c r="AE1025">
        <v>0</v>
      </c>
      <c r="AF1025">
        <v>76.506493058623889</v>
      </c>
      <c r="AG1025">
        <v>12.765960918766881</v>
      </c>
      <c r="AH1025">
        <v>90349.703786811398</v>
      </c>
      <c r="AI1025">
        <v>0</v>
      </c>
      <c r="AJ1025">
        <v>86414.090400991598</v>
      </c>
      <c r="AK1025">
        <v>86414.090400991598</v>
      </c>
      <c r="AL1025">
        <v>74.197566908483267</v>
      </c>
      <c r="AM1025" s="19">
        <v>89.272453977390768</v>
      </c>
      <c r="AN1025">
        <v>0.81797333333333333</v>
      </c>
      <c r="AO1025">
        <v>0.54190733333333341</v>
      </c>
      <c r="AP1025">
        <v>0.18404399999999999</v>
      </c>
      <c r="AQ1025">
        <v>1</v>
      </c>
      <c r="AR1025">
        <v>0</v>
      </c>
      <c r="AS1025">
        <v>2</v>
      </c>
      <c r="AT1025">
        <v>1.48</v>
      </c>
      <c r="AU1025">
        <v>1</v>
      </c>
      <c r="AV1025">
        <v>2</v>
      </c>
      <c r="AW1025">
        <v>1.5</v>
      </c>
      <c r="AX1025">
        <v>1</v>
      </c>
      <c r="AY1025">
        <v>2</v>
      </c>
      <c r="AZ1025">
        <v>0.6</v>
      </c>
      <c r="BA1025">
        <v>0.3</v>
      </c>
      <c r="BB1025">
        <v>0.8</v>
      </c>
      <c r="BC1025" s="27">
        <v>0.3501974952056271</v>
      </c>
      <c r="BD1025" s="28">
        <v>0.65397902448732326</v>
      </c>
      <c r="BE1025" s="28">
        <v>0.32113956089264351</v>
      </c>
      <c r="BF1025" s="28">
        <f t="shared" si="166"/>
        <v>0.40865404199998873</v>
      </c>
      <c r="BG1025" s="29" t="s">
        <v>106</v>
      </c>
      <c r="BH1025">
        <v>0.34301258720562711</v>
      </c>
      <c r="BI1025">
        <v>0.47647872038732325</v>
      </c>
      <c r="BJ1025">
        <v>0.29537803461664353</v>
      </c>
      <c r="BK1025">
        <f t="shared" si="167"/>
        <v>0.38289251572398875</v>
      </c>
      <c r="BL1025" t="s">
        <v>106</v>
      </c>
      <c r="BM1025" s="27">
        <v>0.35877482720562709</v>
      </c>
      <c r="BN1025" s="28">
        <v>0.77237157168732329</v>
      </c>
      <c r="BO1025" s="28">
        <v>0.34545124366664354</v>
      </c>
      <c r="BP1025" s="28">
        <f t="shared" si="168"/>
        <v>0.43296572477398876</v>
      </c>
      <c r="BQ1025" s="29" t="s">
        <v>106</v>
      </c>
      <c r="BR1025">
        <v>0.26248708387120706</v>
      </c>
      <c r="BS1025">
        <v>0.65397902448732326</v>
      </c>
      <c r="BT1025">
        <v>0.25510164822124154</v>
      </c>
      <c r="BU1025">
        <f t="shared" si="169"/>
        <v>0.34261612932858676</v>
      </c>
      <c r="BV1025" t="s">
        <v>106</v>
      </c>
      <c r="BW1025" s="27">
        <v>0.25530217587120707</v>
      </c>
      <c r="BX1025" s="28">
        <v>0.47647872038732325</v>
      </c>
      <c r="BY1025" s="28">
        <v>0.22934012194524153</v>
      </c>
      <c r="BZ1025" s="28">
        <f t="shared" si="170"/>
        <v>0.31685460305258678</v>
      </c>
      <c r="CA1025" s="29" t="s">
        <v>106</v>
      </c>
      <c r="CB1025">
        <v>0.27106441587120705</v>
      </c>
      <c r="CC1025">
        <v>0.77237157168732329</v>
      </c>
      <c r="CD1025">
        <v>0.27941333099524157</v>
      </c>
      <c r="CE1025">
        <f t="shared" si="171"/>
        <v>0.35857889697855228</v>
      </c>
      <c r="CF1025" t="s">
        <v>107</v>
      </c>
      <c r="CG1025" s="27">
        <v>0.14878840251177372</v>
      </c>
      <c r="CH1025" s="28">
        <v>0.65397902448732326</v>
      </c>
      <c r="CI1025" s="28">
        <v>0.16949694661016484</v>
      </c>
      <c r="CJ1025" s="28">
        <f t="shared" si="172"/>
        <v>0.23630288361911894</v>
      </c>
      <c r="CK1025" s="29" t="s">
        <v>107</v>
      </c>
      <c r="CL1025">
        <v>0.14160349451177373</v>
      </c>
      <c r="CM1025">
        <v>0.47647872038732325</v>
      </c>
      <c r="CN1025">
        <v>0.14373542033416484</v>
      </c>
      <c r="CO1025">
        <f t="shared" si="173"/>
        <v>0.22911797561911895</v>
      </c>
      <c r="CP1025" t="s">
        <v>107</v>
      </c>
      <c r="CQ1025" s="27">
        <v>0.15736573451177371</v>
      </c>
      <c r="CR1025" s="28">
        <v>0.77237157168732329</v>
      </c>
      <c r="CS1025" s="28">
        <v>0.19380862938416482</v>
      </c>
      <c r="CT1025" s="28">
        <f t="shared" si="174"/>
        <v>0.24488021561911893</v>
      </c>
      <c r="CU1025" s="29" t="s">
        <v>107</v>
      </c>
      <c r="CV1025">
        <v>57068.209652471101</v>
      </c>
      <c r="CW1025">
        <v>11159.0567471738</v>
      </c>
      <c r="CX1025">
        <v>8.7514481107345235E-2</v>
      </c>
      <c r="CY1025">
        <f t="shared" si="176"/>
        <v>0.74149350559466853</v>
      </c>
      <c r="CZ1025">
        <f t="shared" si="175"/>
        <v>0.43771197631297232</v>
      </c>
    </row>
    <row r="1026" spans="1:104" x14ac:dyDescent="0.25">
      <c r="A1026">
        <v>1</v>
      </c>
      <c r="B1026" s="15">
        <v>14903</v>
      </c>
      <c r="C1026" s="15">
        <v>-67.513040200000006</v>
      </c>
      <c r="D1026" s="15">
        <v>-15.472697419999999</v>
      </c>
      <c r="E1026" s="15">
        <v>531</v>
      </c>
      <c r="F1026" s="15">
        <v>0</v>
      </c>
      <c r="G1026" s="15">
        <v>0</v>
      </c>
      <c r="H1026" s="17">
        <v>3</v>
      </c>
      <c r="I1026" s="19">
        <v>0</v>
      </c>
      <c r="J1026" s="19">
        <v>0</v>
      </c>
      <c r="K1026" s="19">
        <v>0</v>
      </c>
      <c r="L1026" s="15">
        <v>0</v>
      </c>
      <c r="M1026" s="15">
        <v>0</v>
      </c>
      <c r="N1026" s="15">
        <v>0</v>
      </c>
      <c r="O1026" s="19">
        <v>170.772479</v>
      </c>
      <c r="P1026" s="19">
        <v>47.771036211922159</v>
      </c>
      <c r="Q1026" s="20">
        <v>3.5748121150736214</v>
      </c>
      <c r="R1026" s="21">
        <v>8.5000000000000006E-2</v>
      </c>
      <c r="S1026" s="22">
        <v>0.184</v>
      </c>
      <c r="T1026" s="22">
        <v>0.81500000000000006</v>
      </c>
      <c r="U1026" s="19">
        <v>0</v>
      </c>
      <c r="V1026" s="19">
        <v>8.7898706629936765</v>
      </c>
      <c r="W1026" s="19">
        <v>38.933394512716561</v>
      </c>
      <c r="X1026" s="19">
        <v>1104.8561688751295</v>
      </c>
      <c r="Y1026" s="19">
        <v>0</v>
      </c>
      <c r="Z1026" s="19">
        <v>1104.8561688751295</v>
      </c>
      <c r="AA1026">
        <v>57.476785438299466</v>
      </c>
      <c r="AB1026">
        <v>1</v>
      </c>
      <c r="AC1026">
        <v>0.193</v>
      </c>
      <c r="AD1026">
        <v>0.80699999999999994</v>
      </c>
      <c r="AE1026">
        <v>0</v>
      </c>
      <c r="AF1026">
        <v>11.093019589591798</v>
      </c>
      <c r="AG1026">
        <v>46.383765848707668</v>
      </c>
      <c r="AH1026">
        <v>17293.414608694366</v>
      </c>
      <c r="AI1026">
        <v>0</v>
      </c>
      <c r="AJ1026">
        <v>16540.117232970901</v>
      </c>
      <c r="AK1026">
        <v>15371.6145870536</v>
      </c>
      <c r="AL1026">
        <v>43.710498133908779</v>
      </c>
      <c r="AM1026" s="19">
        <v>53.416247360286086</v>
      </c>
      <c r="AN1026">
        <v>0.82875733333333335</v>
      </c>
      <c r="AO1026">
        <v>0.54905173333333335</v>
      </c>
      <c r="AP1026">
        <v>0.18647039999999998</v>
      </c>
      <c r="AQ1026">
        <v>1</v>
      </c>
      <c r="AR1026">
        <v>0</v>
      </c>
      <c r="AS1026">
        <v>2</v>
      </c>
      <c r="AT1026">
        <v>1.48</v>
      </c>
      <c r="AU1026">
        <v>1</v>
      </c>
      <c r="AV1026">
        <v>2</v>
      </c>
      <c r="AW1026">
        <v>1.5</v>
      </c>
      <c r="AX1026">
        <v>1</v>
      </c>
      <c r="AY1026">
        <v>2</v>
      </c>
      <c r="AZ1026">
        <v>0.6</v>
      </c>
      <c r="BA1026">
        <v>0.3</v>
      </c>
      <c r="BB1026">
        <v>0.8</v>
      </c>
      <c r="BC1026" s="27">
        <v>0.37986985876512336</v>
      </c>
      <c r="BD1026" s="28">
        <v>0.66836538187213934</v>
      </c>
      <c r="BE1026" s="28">
        <v>0.34813798602977108</v>
      </c>
      <c r="BF1026" s="28">
        <f t="shared" si="166"/>
        <v>0.73549827434282355</v>
      </c>
      <c r="BG1026" s="29" t="s">
        <v>106</v>
      </c>
      <c r="BH1026">
        <v>0.37268495076512331</v>
      </c>
      <c r="BI1026">
        <v>0.49086507777213939</v>
      </c>
      <c r="BJ1026">
        <v>0.32237645975377116</v>
      </c>
      <c r="BK1026">
        <f t="shared" si="167"/>
        <v>0.70973674806682363</v>
      </c>
      <c r="BL1026" t="s">
        <v>106</v>
      </c>
      <c r="BM1026" s="27">
        <v>0.38844719076512335</v>
      </c>
      <c r="BN1026" s="28">
        <v>0.78675792907213937</v>
      </c>
      <c r="BO1026" s="28">
        <v>0.37244966880377112</v>
      </c>
      <c r="BP1026" s="28">
        <f t="shared" si="168"/>
        <v>0.75980995711682353</v>
      </c>
      <c r="BQ1026" s="29" t="s">
        <v>106</v>
      </c>
      <c r="BR1026">
        <v>0.29100309057005136</v>
      </c>
      <c r="BS1026">
        <v>0.66836538187213934</v>
      </c>
      <c r="BT1026">
        <v>0.28122944246952797</v>
      </c>
      <c r="BU1026">
        <f t="shared" si="169"/>
        <v>0.66858973078258044</v>
      </c>
      <c r="BV1026" t="s">
        <v>106</v>
      </c>
      <c r="BW1026" s="27">
        <v>0.28381818257005131</v>
      </c>
      <c r="BX1026" s="28">
        <v>0.49086507777213939</v>
      </c>
      <c r="BY1026" s="28">
        <v>0.25546791619352793</v>
      </c>
      <c r="BZ1026" s="28">
        <f t="shared" si="170"/>
        <v>0.6428282045065804</v>
      </c>
      <c r="CA1026" s="29" t="s">
        <v>106</v>
      </c>
      <c r="CB1026">
        <v>0.2995804225700513</v>
      </c>
      <c r="CC1026">
        <v>0.78675792907213937</v>
      </c>
      <c r="CD1026">
        <v>0.30554112524352794</v>
      </c>
      <c r="CE1026">
        <f t="shared" si="171"/>
        <v>0.68694071088310382</v>
      </c>
      <c r="CF1026" t="s">
        <v>107</v>
      </c>
      <c r="CG1026" s="27">
        <v>0.17580542809495797</v>
      </c>
      <c r="CH1026" s="28">
        <v>0.66836538187213934</v>
      </c>
      <c r="CI1026" s="28">
        <v>0.19449614526180523</v>
      </c>
      <c r="CJ1026" s="28">
        <f t="shared" si="172"/>
        <v>0.56316571640801039</v>
      </c>
      <c r="CK1026" s="29" t="s">
        <v>107</v>
      </c>
      <c r="CL1026">
        <v>0.16862052009495798</v>
      </c>
      <c r="CM1026">
        <v>0.49086507777213939</v>
      </c>
      <c r="CN1026">
        <v>0.16873461898580525</v>
      </c>
      <c r="CO1026">
        <f t="shared" si="173"/>
        <v>0.55598080840801045</v>
      </c>
      <c r="CP1026" t="s">
        <v>107</v>
      </c>
      <c r="CQ1026" s="27">
        <v>0.18438276009495796</v>
      </c>
      <c r="CR1026" s="28">
        <v>0.78675792907213937</v>
      </c>
      <c r="CS1026" s="28">
        <v>0.21880782803580523</v>
      </c>
      <c r="CT1026" s="28">
        <f t="shared" si="174"/>
        <v>0.57174304840801038</v>
      </c>
      <c r="CU1026" s="29" t="s">
        <v>107</v>
      </c>
      <c r="CV1026">
        <v>46534.420228231102</v>
      </c>
      <c r="CW1026">
        <v>7184.5981797874301</v>
      </c>
      <c r="CX1026">
        <v>0.38736028831305247</v>
      </c>
      <c r="CY1026">
        <f t="shared" si="176"/>
        <v>1.0557256701851918</v>
      </c>
      <c r="CZ1026">
        <f t="shared" si="175"/>
        <v>0.76723014707817583</v>
      </c>
    </row>
    <row r="1027" spans="1:104" x14ac:dyDescent="0.25">
      <c r="A1027">
        <v>1</v>
      </c>
      <c r="B1027" s="15">
        <v>14971</v>
      </c>
      <c r="C1027" s="15">
        <v>-68.800847700000006</v>
      </c>
      <c r="D1027" s="15">
        <v>-17.075758279999999</v>
      </c>
      <c r="E1027" s="15">
        <v>3845</v>
      </c>
      <c r="F1027" s="15">
        <v>1</v>
      </c>
      <c r="G1027" s="15">
        <v>0</v>
      </c>
      <c r="H1027" s="17">
        <v>3</v>
      </c>
      <c r="I1027" s="19">
        <v>0</v>
      </c>
      <c r="J1027" s="19">
        <v>0</v>
      </c>
      <c r="K1027" s="19">
        <v>1</v>
      </c>
      <c r="L1027" s="15">
        <v>0</v>
      </c>
      <c r="M1027" s="15">
        <v>0</v>
      </c>
      <c r="N1027" s="15">
        <v>1.2032</v>
      </c>
      <c r="O1027" s="19">
        <v>257.97544699999997</v>
      </c>
      <c r="P1027" s="19">
        <v>72.164756859401265</v>
      </c>
      <c r="Q1027" s="20">
        <v>3.5748121136556179</v>
      </c>
      <c r="R1027" s="21">
        <v>0.127</v>
      </c>
      <c r="S1027" s="22">
        <v>8.7999999999999995E-2</v>
      </c>
      <c r="T1027" s="22">
        <v>0.91199999999999992</v>
      </c>
      <c r="U1027" s="19">
        <v>0</v>
      </c>
      <c r="V1027" s="19">
        <v>6.3504986036273108</v>
      </c>
      <c r="W1027" s="19">
        <v>65.81425825577395</v>
      </c>
      <c r="X1027" s="19">
        <v>2458.985801399409</v>
      </c>
      <c r="Y1027" s="19">
        <v>1560</v>
      </c>
      <c r="Z1027" s="19">
        <v>4018.985801399409</v>
      </c>
      <c r="AA1027">
        <v>86.826633327287027</v>
      </c>
      <c r="AB1027">
        <v>1</v>
      </c>
      <c r="AC1027">
        <v>9.5000000000000001E-2</v>
      </c>
      <c r="AD1027">
        <v>0.90500000000000003</v>
      </c>
      <c r="AE1027">
        <v>0</v>
      </c>
      <c r="AF1027">
        <v>8.2485301660922676</v>
      </c>
      <c r="AG1027">
        <v>78.578103161194761</v>
      </c>
      <c r="AH1027">
        <v>25630.957336983483</v>
      </c>
      <c r="AI1027">
        <v>1876.992</v>
      </c>
      <c r="AJ1027">
        <v>26391.470427031902</v>
      </c>
      <c r="AK1027">
        <v>23605.7373555745</v>
      </c>
      <c r="AL1027">
        <v>62.999832738257304</v>
      </c>
      <c r="AM1027" s="19">
        <v>77.661709206143058</v>
      </c>
      <c r="AN1027">
        <v>0.8143786666666667</v>
      </c>
      <c r="AO1027">
        <v>0.53952586666666669</v>
      </c>
      <c r="AP1027">
        <v>0.18323519999999999</v>
      </c>
      <c r="AQ1027">
        <v>1</v>
      </c>
      <c r="AR1027">
        <v>0</v>
      </c>
      <c r="AS1027">
        <v>2</v>
      </c>
      <c r="AT1027">
        <v>1.48</v>
      </c>
      <c r="AU1027">
        <v>1</v>
      </c>
      <c r="AV1027">
        <v>2</v>
      </c>
      <c r="AW1027">
        <v>1.5</v>
      </c>
      <c r="AX1027">
        <v>1</v>
      </c>
      <c r="AY1027">
        <v>2</v>
      </c>
      <c r="AZ1027">
        <v>0.6</v>
      </c>
      <c r="BA1027">
        <v>0.3</v>
      </c>
      <c r="BB1027">
        <v>0.8</v>
      </c>
      <c r="BC1027" s="27">
        <v>0.35062919251696911</v>
      </c>
      <c r="BD1027" s="28">
        <v>0.48250675848255009</v>
      </c>
      <c r="BE1027" s="28">
        <v>0.29496215220092981</v>
      </c>
      <c r="BF1027" s="28">
        <f t="shared" si="166"/>
        <v>0.61044027669108014</v>
      </c>
      <c r="BG1027" s="29" t="s">
        <v>106</v>
      </c>
      <c r="BH1027">
        <v>0.34268300411696911</v>
      </c>
      <c r="BI1027">
        <v>0.3100265964825501</v>
      </c>
      <c r="BJ1027">
        <v>0.25802064420892978</v>
      </c>
      <c r="BK1027">
        <f t="shared" si="167"/>
        <v>0.57349876869908012</v>
      </c>
      <c r="BL1027" t="s">
        <v>106</v>
      </c>
      <c r="BM1027" s="27">
        <v>0.36004636411696911</v>
      </c>
      <c r="BN1027" s="28">
        <v>0.60007623358255013</v>
      </c>
      <c r="BO1027" s="28">
        <v>0.32753349815892979</v>
      </c>
      <c r="BP1027" s="28">
        <f t="shared" si="168"/>
        <v>0.64301162264908007</v>
      </c>
      <c r="BQ1027" s="29" t="s">
        <v>106</v>
      </c>
      <c r="BR1027">
        <v>0.26321756963306508</v>
      </c>
      <c r="BS1027">
        <v>0.48250675848255009</v>
      </c>
      <c r="BT1027">
        <v>0.2407217716464658</v>
      </c>
      <c r="BU1027">
        <f t="shared" si="169"/>
        <v>0.55619989613661613</v>
      </c>
      <c r="BV1027" t="s">
        <v>106</v>
      </c>
      <c r="BW1027" s="27">
        <v>0.25527138123306509</v>
      </c>
      <c r="BX1027" s="28">
        <v>0.3100265964825501</v>
      </c>
      <c r="BY1027" s="28">
        <v>0.20378026365446583</v>
      </c>
      <c r="BZ1027" s="28">
        <f t="shared" si="170"/>
        <v>0.51925838814461622</v>
      </c>
      <c r="CA1027" s="29" t="s">
        <v>106</v>
      </c>
      <c r="CB1027">
        <v>0.27263474123306508</v>
      </c>
      <c r="CC1027">
        <v>0.60007623358255013</v>
      </c>
      <c r="CD1027">
        <v>0.27329311760446579</v>
      </c>
      <c r="CE1027">
        <f t="shared" si="171"/>
        <v>0.58811286572321542</v>
      </c>
      <c r="CF1027" t="s">
        <v>107</v>
      </c>
      <c r="CG1027" s="27">
        <v>0.14990620663541177</v>
      </c>
      <c r="CH1027" s="28">
        <v>0.48250675848255009</v>
      </c>
      <c r="CI1027" s="28">
        <v>0.17041016722401245</v>
      </c>
      <c r="CJ1027" s="28">
        <f t="shared" si="172"/>
        <v>0.4653843311255621</v>
      </c>
      <c r="CK1027" s="29" t="s">
        <v>107</v>
      </c>
      <c r="CL1027">
        <v>0.14196001823541174</v>
      </c>
      <c r="CM1027">
        <v>0.3100265964825501</v>
      </c>
      <c r="CN1027">
        <v>0.13346865923201245</v>
      </c>
      <c r="CO1027">
        <f t="shared" si="173"/>
        <v>0.44894678372216279</v>
      </c>
      <c r="CP1027" t="s">
        <v>106</v>
      </c>
      <c r="CQ1027" s="27">
        <v>0.15932337823541176</v>
      </c>
      <c r="CR1027" s="28">
        <v>0.60007623358255013</v>
      </c>
      <c r="CS1027" s="28">
        <v>0.20298151318201246</v>
      </c>
      <c r="CT1027" s="28">
        <f t="shared" si="174"/>
        <v>0.4748015027255621</v>
      </c>
      <c r="CU1027" s="29" t="s">
        <v>107</v>
      </c>
      <c r="CV1027">
        <v>56332.906219743898</v>
      </c>
      <c r="CW1027">
        <v>10853.3291659108</v>
      </c>
      <c r="CX1027">
        <v>0.31547812449015034</v>
      </c>
      <c r="CY1027">
        <f t="shared" si="176"/>
        <v>0.79798488297270043</v>
      </c>
      <c r="CZ1027">
        <f t="shared" si="175"/>
        <v>0.66610731700711945</v>
      </c>
    </row>
    <row r="1028" spans="1:104" x14ac:dyDescent="0.25">
      <c r="A1028">
        <v>1</v>
      </c>
      <c r="B1028" s="15">
        <v>14975</v>
      </c>
      <c r="C1028" s="15">
        <v>-67.676627269999997</v>
      </c>
      <c r="D1028" s="15">
        <v>-17.320254640000002</v>
      </c>
      <c r="E1028" s="15">
        <v>4022</v>
      </c>
      <c r="F1028" s="15">
        <v>1</v>
      </c>
      <c r="G1028" s="15">
        <v>0</v>
      </c>
      <c r="H1028" s="17">
        <v>3</v>
      </c>
      <c r="I1028" s="19">
        <v>0</v>
      </c>
      <c r="J1028" s="19">
        <v>0</v>
      </c>
      <c r="K1028" s="19">
        <v>0</v>
      </c>
      <c r="L1028" s="15">
        <v>0</v>
      </c>
      <c r="M1028" s="15">
        <v>0</v>
      </c>
      <c r="N1028" s="15">
        <v>0</v>
      </c>
      <c r="O1028" s="19">
        <v>261.608904</v>
      </c>
      <c r="P1028" s="19">
        <v>73.181161883942252</v>
      </c>
      <c r="Q1028" s="20">
        <v>3.5748121137361091</v>
      </c>
      <c r="R1028" s="21">
        <v>1.4E-2</v>
      </c>
      <c r="S1028" s="22">
        <v>0.18099999999999999</v>
      </c>
      <c r="T1028" s="22">
        <v>0.81800000000000006</v>
      </c>
      <c r="U1028" s="19">
        <v>0</v>
      </c>
      <c r="V1028" s="19">
        <v>13.245790300993548</v>
      </c>
      <c r="W1028" s="19">
        <v>59.862190421064767</v>
      </c>
      <c r="X1028" s="19">
        <v>377.90020185248937</v>
      </c>
      <c r="Y1028" s="19">
        <v>0</v>
      </c>
      <c r="Z1028" s="19">
        <v>377.90020185248937</v>
      </c>
      <c r="AA1028">
        <v>88.049543666962649</v>
      </c>
      <c r="AB1028">
        <v>1</v>
      </c>
      <c r="AC1028">
        <v>0.19</v>
      </c>
      <c r="AD1028">
        <v>0.81</v>
      </c>
      <c r="AE1028">
        <v>0</v>
      </c>
      <c r="AF1028">
        <v>16.729413296722903</v>
      </c>
      <c r="AG1028">
        <v>71.320130370239752</v>
      </c>
      <c r="AH1028">
        <v>35685.062450566926</v>
      </c>
      <c r="AI1028">
        <v>0</v>
      </c>
      <c r="AJ1028">
        <v>34130.628909749998</v>
      </c>
      <c r="AK1028">
        <v>33733.488099497903</v>
      </c>
      <c r="AL1028">
        <v>72.156625617567059</v>
      </c>
      <c r="AM1028" s="19">
        <v>87.025007400587455</v>
      </c>
      <c r="AN1028">
        <v>0.82516266666666671</v>
      </c>
      <c r="AO1028">
        <v>0.54667026666666674</v>
      </c>
      <c r="AP1028">
        <v>0.18566159999999998</v>
      </c>
      <c r="AQ1028">
        <v>1</v>
      </c>
      <c r="AR1028">
        <v>0</v>
      </c>
      <c r="AS1028">
        <v>2</v>
      </c>
      <c r="AT1028">
        <v>1.48</v>
      </c>
      <c r="AU1028">
        <v>1</v>
      </c>
      <c r="AV1028">
        <v>2</v>
      </c>
      <c r="AW1028">
        <v>1.5</v>
      </c>
      <c r="AX1028">
        <v>1</v>
      </c>
      <c r="AY1028">
        <v>2</v>
      </c>
      <c r="AZ1028">
        <v>0.6</v>
      </c>
      <c r="BA1028">
        <v>0.3</v>
      </c>
      <c r="BB1028">
        <v>0.8</v>
      </c>
      <c r="BC1028" s="27">
        <v>0.34999182411510554</v>
      </c>
      <c r="BD1028" s="28">
        <v>0.49624565833793588</v>
      </c>
      <c r="BE1028" s="28">
        <v>0.29325259103656909</v>
      </c>
      <c r="BF1028" s="28">
        <f t="shared" ref="BF1028:BF1091" si="177">MIN(BC1028:BE1028)+CX1028</f>
        <v>0.51572974776438063</v>
      </c>
      <c r="BG1028" s="29" t="s">
        <v>106</v>
      </c>
      <c r="BH1028">
        <v>0.34204563571510554</v>
      </c>
      <c r="BI1028">
        <v>0.32376549633793589</v>
      </c>
      <c r="BJ1028">
        <v>0.25631108304456907</v>
      </c>
      <c r="BK1028">
        <f t="shared" ref="BK1028:BK1091" si="178">MIN(BH1028:BJ1028)+CX1028</f>
        <v>0.47878823977238061</v>
      </c>
      <c r="BL1028" t="s">
        <v>106</v>
      </c>
      <c r="BM1028" s="27">
        <v>0.35940899571510554</v>
      </c>
      <c r="BN1028" s="28">
        <v>0.61381513343793592</v>
      </c>
      <c r="BO1028" s="28">
        <v>0.32582393699456907</v>
      </c>
      <c r="BP1028" s="28">
        <f t="shared" ref="BP1028:BP1091" si="179">MIN(BM1028:BO1028)+CX1028</f>
        <v>0.54830109372238067</v>
      </c>
      <c r="BQ1028" s="29" t="s">
        <v>106</v>
      </c>
      <c r="BR1028">
        <v>0.26142269676827357</v>
      </c>
      <c r="BS1028">
        <v>0.49624565833793588</v>
      </c>
      <c r="BT1028">
        <v>0.23829395951625704</v>
      </c>
      <c r="BU1028">
        <f t="shared" ref="BU1028:BU1091" si="180">MIN(BR1028:BT1028)+CX1028</f>
        <v>0.46077111624406858</v>
      </c>
      <c r="BV1028" t="s">
        <v>106</v>
      </c>
      <c r="BW1028" s="27">
        <v>0.25347650836827351</v>
      </c>
      <c r="BX1028" s="28">
        <v>0.32376549633793589</v>
      </c>
      <c r="BY1028" s="28">
        <v>0.20135245152425707</v>
      </c>
      <c r="BZ1028" s="28">
        <f t="shared" ref="BZ1028:BZ1091" si="181">MIN(BW1028:BY1028)+CX1028</f>
        <v>0.42382960825206861</v>
      </c>
      <c r="CA1028" s="29" t="s">
        <v>106</v>
      </c>
      <c r="CB1028">
        <v>0.27083986836827356</v>
      </c>
      <c r="CC1028">
        <v>0.61381513343793592</v>
      </c>
      <c r="CD1028">
        <v>0.27086530547425702</v>
      </c>
      <c r="CE1028">
        <f t="shared" ref="CE1028:CE1091" si="182">MIN(CB1028:CD1028)+CX1028</f>
        <v>0.4933170250960851</v>
      </c>
      <c r="CF1028" t="s">
        <v>107</v>
      </c>
      <c r="CG1028" s="27">
        <v>0.14661086502238019</v>
      </c>
      <c r="CH1028" s="28">
        <v>0.49624565833793588</v>
      </c>
      <c r="CI1028" s="28">
        <v>0.1670512890269637</v>
      </c>
      <c r="CJ1028" s="28">
        <f t="shared" ref="CJ1028:CJ1091" si="183">MIN(CG1028:CI1028)+CX1028</f>
        <v>0.36908802175019173</v>
      </c>
      <c r="CK1028" s="29" t="s">
        <v>107</v>
      </c>
      <c r="CL1028">
        <v>0.13866467662238019</v>
      </c>
      <c r="CM1028">
        <v>0.32376549633793589</v>
      </c>
      <c r="CN1028">
        <v>0.13010978103496371</v>
      </c>
      <c r="CO1028">
        <f t="shared" ref="CO1028:CO1091" si="184">MIN(CL1028:CN1028)+CX1028</f>
        <v>0.35258693776277528</v>
      </c>
      <c r="CP1028" t="s">
        <v>106</v>
      </c>
      <c r="CQ1028" s="27">
        <v>0.15602803662238018</v>
      </c>
      <c r="CR1028" s="28">
        <v>0.61381513343793592</v>
      </c>
      <c r="CS1028" s="28">
        <v>0.19962263498496374</v>
      </c>
      <c r="CT1028" s="28">
        <f t="shared" ref="CT1028:CT1091" si="185">MIN(CQ1028:CS1028)+CX1028</f>
        <v>0.37850519335019173</v>
      </c>
      <c r="CU1028" s="29" t="s">
        <v>107</v>
      </c>
      <c r="CV1028">
        <v>56701.834555136098</v>
      </c>
      <c r="CW1028">
        <v>11006.1929583703</v>
      </c>
      <c r="CX1028">
        <v>0.22247715672781154</v>
      </c>
      <c r="CY1028">
        <f t="shared" si="176"/>
        <v>0.71872281506574742</v>
      </c>
      <c r="CZ1028">
        <f t="shared" ref="CZ1028:CZ1091" si="186">CX1028+BC1028</f>
        <v>0.57246898084291709</v>
      </c>
    </row>
    <row r="1029" spans="1:104" x14ac:dyDescent="0.25">
      <c r="A1029">
        <v>1</v>
      </c>
      <c r="B1029" s="15">
        <v>15020</v>
      </c>
      <c r="C1029" s="15">
        <v>-67.653689450000002</v>
      </c>
      <c r="D1029" s="15">
        <v>-15.61138534</v>
      </c>
      <c r="E1029" s="15">
        <v>1173</v>
      </c>
      <c r="F1029" s="15">
        <v>1</v>
      </c>
      <c r="G1029" s="15">
        <v>0</v>
      </c>
      <c r="H1029" s="17">
        <v>2</v>
      </c>
      <c r="I1029" s="19">
        <v>0</v>
      </c>
      <c r="J1029" s="19">
        <v>0</v>
      </c>
      <c r="K1029" s="19">
        <v>0</v>
      </c>
      <c r="L1029" s="15">
        <v>0</v>
      </c>
      <c r="M1029" s="15">
        <v>0</v>
      </c>
      <c r="N1029" s="15">
        <v>0</v>
      </c>
      <c r="O1029" s="19">
        <v>239.80816200000001</v>
      </c>
      <c r="P1029" s="19">
        <v>67.08273170744873</v>
      </c>
      <c r="Q1029" s="20">
        <v>3.5748121147751681</v>
      </c>
      <c r="R1029" s="21">
        <v>4.2000000000000003E-2</v>
      </c>
      <c r="S1029" s="22">
        <v>0.13533333333333333</v>
      </c>
      <c r="T1029" s="22">
        <v>0.86466666666666669</v>
      </c>
      <c r="U1029" s="19">
        <v>0</v>
      </c>
      <c r="V1029" s="19">
        <v>9.0785296910747277</v>
      </c>
      <c r="W1029" s="19">
        <v>58.004202016374002</v>
      </c>
      <c r="X1029" s="19">
        <v>900.3691301145476</v>
      </c>
      <c r="Y1029" s="19">
        <v>0</v>
      </c>
      <c r="Z1029" s="19">
        <v>900.3691301145476</v>
      </c>
      <c r="AA1029">
        <v>80.712081687403881</v>
      </c>
      <c r="AB1029">
        <v>1</v>
      </c>
      <c r="AC1029">
        <v>0.15566666666666668</v>
      </c>
      <c r="AD1029">
        <v>0.84433333333333338</v>
      </c>
      <c r="AE1029">
        <v>0</v>
      </c>
      <c r="AF1029">
        <v>12.564180716005872</v>
      </c>
      <c r="AG1029">
        <v>68.147900971398016</v>
      </c>
      <c r="AH1029">
        <v>29500.111696670101</v>
      </c>
      <c r="AI1029">
        <v>0</v>
      </c>
      <c r="AJ1029">
        <v>28215.093267188298</v>
      </c>
      <c r="AK1029">
        <v>27230.168697434201</v>
      </c>
      <c r="AL1029">
        <v>64.26525697573588</v>
      </c>
      <c r="AM1029" s="19">
        <v>77.894606955691032</v>
      </c>
      <c r="AN1029">
        <v>0.83954133333333336</v>
      </c>
      <c r="AO1029">
        <v>0.5561961333333334</v>
      </c>
      <c r="AP1029">
        <v>0.1888968</v>
      </c>
      <c r="AQ1029">
        <v>1</v>
      </c>
      <c r="AR1029">
        <v>0</v>
      </c>
      <c r="AS1029">
        <v>2</v>
      </c>
      <c r="AT1029">
        <v>1.48</v>
      </c>
      <c r="AU1029">
        <v>1</v>
      </c>
      <c r="AV1029">
        <v>2</v>
      </c>
      <c r="AW1029">
        <v>1.5</v>
      </c>
      <c r="AX1029">
        <v>1</v>
      </c>
      <c r="AY1029">
        <v>2</v>
      </c>
      <c r="AZ1029">
        <v>0.6</v>
      </c>
      <c r="BA1029">
        <v>0.3</v>
      </c>
      <c r="BB1029">
        <v>0.8</v>
      </c>
      <c r="BC1029" s="27">
        <v>0.35851867428049056</v>
      </c>
      <c r="BD1029" s="28">
        <v>0.57278420643387917</v>
      </c>
      <c r="BE1029" s="28">
        <v>0.30057190646045823</v>
      </c>
      <c r="BF1029" s="28">
        <f t="shared" si="177"/>
        <v>0.56327490690400073</v>
      </c>
      <c r="BG1029" s="29" t="s">
        <v>106</v>
      </c>
      <c r="BH1029">
        <v>0.35057248588049056</v>
      </c>
      <c r="BI1029">
        <v>0.40030404443387907</v>
      </c>
      <c r="BJ1029">
        <v>0.2636303984684582</v>
      </c>
      <c r="BK1029">
        <f t="shared" si="178"/>
        <v>0.52633339891200071</v>
      </c>
      <c r="BL1029" t="s">
        <v>106</v>
      </c>
      <c r="BM1029" s="27">
        <v>0.36793584588049055</v>
      </c>
      <c r="BN1029" s="28">
        <v>0.6903536815338791</v>
      </c>
      <c r="BO1029" s="28">
        <v>0.33314325241845816</v>
      </c>
      <c r="BP1029" s="28">
        <f t="shared" si="179"/>
        <v>0.59584625286200066</v>
      </c>
      <c r="BQ1029" s="29" t="s">
        <v>106</v>
      </c>
      <c r="BR1029">
        <v>0.26840620764975459</v>
      </c>
      <c r="BS1029">
        <v>0.57278420643387917</v>
      </c>
      <c r="BT1029">
        <v>0.2446556069856822</v>
      </c>
      <c r="BU1029">
        <f t="shared" si="180"/>
        <v>0.50735860742922467</v>
      </c>
      <c r="BV1029" t="s">
        <v>106</v>
      </c>
      <c r="BW1029" s="27">
        <v>0.26046001924975459</v>
      </c>
      <c r="BX1029" s="28">
        <v>0.40030404443387907</v>
      </c>
      <c r="BY1029" s="28">
        <v>0.20771409899368221</v>
      </c>
      <c r="BZ1029" s="28">
        <f t="shared" si="181"/>
        <v>0.47041709943722471</v>
      </c>
      <c r="CA1029" s="29" t="s">
        <v>106</v>
      </c>
      <c r="CB1029">
        <v>0.27782337924975459</v>
      </c>
      <c r="CC1029">
        <v>0.6903536815338791</v>
      </c>
      <c r="CD1029">
        <v>0.27722695294368221</v>
      </c>
      <c r="CE1029">
        <f t="shared" si="182"/>
        <v>0.53992995338722471</v>
      </c>
      <c r="CF1029" t="s">
        <v>106</v>
      </c>
      <c r="CG1029" s="27">
        <v>0.15159375090620791</v>
      </c>
      <c r="CH1029" s="28">
        <v>0.57278420643387917</v>
      </c>
      <c r="CI1029" s="28">
        <v>0.17217151507393552</v>
      </c>
      <c r="CJ1029" s="28">
        <f t="shared" si="183"/>
        <v>0.41429675134975041</v>
      </c>
      <c r="CK1029" s="29" t="s">
        <v>107</v>
      </c>
      <c r="CL1029">
        <v>0.14364756250620792</v>
      </c>
      <c r="CM1029">
        <v>0.40030404443387907</v>
      </c>
      <c r="CN1029">
        <v>0.13523000708193553</v>
      </c>
      <c r="CO1029">
        <f t="shared" si="184"/>
        <v>0.397933007525478</v>
      </c>
      <c r="CP1029" t="s">
        <v>106</v>
      </c>
      <c r="CQ1029" s="27">
        <v>0.16101092250620791</v>
      </c>
      <c r="CR1029" s="28">
        <v>0.6903536815338791</v>
      </c>
      <c r="CS1029" s="28">
        <v>0.20474286103193554</v>
      </c>
      <c r="CT1029" s="28">
        <f t="shared" si="185"/>
        <v>0.42371392294975041</v>
      </c>
      <c r="CU1029" s="29" t="s">
        <v>107</v>
      </c>
      <c r="CV1029">
        <v>54448.001342608899</v>
      </c>
      <c r="CW1029">
        <v>10089.0102109254</v>
      </c>
      <c r="CX1029">
        <v>0.2627030004435425</v>
      </c>
      <c r="CY1029">
        <f t="shared" si="176"/>
        <v>0.83548720687742173</v>
      </c>
      <c r="CZ1029">
        <f t="shared" si="186"/>
        <v>0.62122167472403311</v>
      </c>
    </row>
    <row r="1030" spans="1:104" x14ac:dyDescent="0.25">
      <c r="A1030">
        <v>1</v>
      </c>
      <c r="B1030" s="15">
        <v>15061</v>
      </c>
      <c r="C1030" s="15">
        <v>-67.914426390000003</v>
      </c>
      <c r="D1030" s="15">
        <v>-19.032861400000002</v>
      </c>
      <c r="E1030" s="15">
        <v>3676</v>
      </c>
      <c r="F1030" s="15">
        <v>1</v>
      </c>
      <c r="G1030" s="15">
        <v>0</v>
      </c>
      <c r="H1030" s="17">
        <v>3</v>
      </c>
      <c r="I1030" s="19">
        <v>1</v>
      </c>
      <c r="J1030" s="19">
        <v>5</v>
      </c>
      <c r="K1030" s="19">
        <v>1</v>
      </c>
      <c r="L1030" s="15">
        <v>0</v>
      </c>
      <c r="M1030" s="15">
        <v>1.9414993466458099</v>
      </c>
      <c r="N1030" s="15">
        <v>1.2032</v>
      </c>
      <c r="O1030" s="19">
        <v>381.51298500000001</v>
      </c>
      <c r="P1030" s="19">
        <v>106.72252772304287</v>
      </c>
      <c r="Q1030" s="20">
        <v>3.5748121145525125</v>
      </c>
      <c r="R1030" s="21">
        <v>0.66700000000000004</v>
      </c>
      <c r="S1030" s="22">
        <v>0.34800000000000003</v>
      </c>
      <c r="T1030" s="22">
        <v>0.65200000000000002</v>
      </c>
      <c r="U1030" s="19">
        <v>0</v>
      </c>
      <c r="V1030" s="19">
        <v>37.139439647618921</v>
      </c>
      <c r="W1030" s="19">
        <v>69.583088075423959</v>
      </c>
      <c r="X1030" s="19">
        <v>39142.901959783296</v>
      </c>
      <c r="Y1030" s="19">
        <v>2507.1749999999997</v>
      </c>
      <c r="Z1030" s="19">
        <v>41650.076959783299</v>
      </c>
      <c r="AA1030">
        <v>128.40558449604083</v>
      </c>
      <c r="AB1030">
        <v>1</v>
      </c>
      <c r="AC1030">
        <v>0.35000000000000003</v>
      </c>
      <c r="AD1030">
        <v>0.64999999999999991</v>
      </c>
      <c r="AE1030">
        <v>0</v>
      </c>
      <c r="AF1030">
        <v>44.941954573614296</v>
      </c>
      <c r="AG1030">
        <v>83.463629922426534</v>
      </c>
      <c r="AH1030">
        <v>75848.344125512114</v>
      </c>
      <c r="AI1030">
        <v>3715.9316436592444</v>
      </c>
      <c r="AJ1030">
        <v>79022.752242893403</v>
      </c>
      <c r="AK1030">
        <v>35215.080094904297</v>
      </c>
      <c r="AL1030">
        <v>35.538601731773269</v>
      </c>
      <c r="AM1030" s="19">
        <v>57.221658504771227</v>
      </c>
      <c r="AN1030">
        <v>0.83235200000000009</v>
      </c>
      <c r="AO1030">
        <v>0.55143320000000007</v>
      </c>
      <c r="AP1030">
        <v>0.18727920000000001</v>
      </c>
      <c r="AQ1030">
        <v>1</v>
      </c>
      <c r="AR1030">
        <v>0</v>
      </c>
      <c r="AS1030">
        <v>2</v>
      </c>
      <c r="AT1030">
        <v>1.48</v>
      </c>
      <c r="AU1030">
        <v>1</v>
      </c>
      <c r="AV1030">
        <v>2</v>
      </c>
      <c r="AW1030">
        <v>1.5</v>
      </c>
      <c r="AX1030">
        <v>1</v>
      </c>
      <c r="AY1030">
        <v>2</v>
      </c>
      <c r="AZ1030">
        <v>0.6</v>
      </c>
      <c r="BA1030">
        <v>0.3</v>
      </c>
      <c r="BB1030">
        <v>0.8</v>
      </c>
      <c r="BC1030" s="27">
        <v>0.36984769958427899</v>
      </c>
      <c r="BD1030" s="28">
        <v>0.47072985193176253</v>
      </c>
      <c r="BE1030" s="28">
        <v>0.31153279942883255</v>
      </c>
      <c r="BF1030" s="28">
        <f t="shared" si="177"/>
        <v>0.5751236713082768</v>
      </c>
      <c r="BG1030" s="29" t="s">
        <v>106</v>
      </c>
      <c r="BH1030">
        <v>0.36190151118427899</v>
      </c>
      <c r="BI1030">
        <v>0.29824968993176254</v>
      </c>
      <c r="BJ1030">
        <v>0.27459129143683253</v>
      </c>
      <c r="BK1030">
        <f t="shared" si="178"/>
        <v>0.53818216331627688</v>
      </c>
      <c r="BL1030" t="s">
        <v>106</v>
      </c>
      <c r="BM1030" s="27">
        <v>0.37926487118427898</v>
      </c>
      <c r="BN1030" s="28">
        <v>0.58829932703176258</v>
      </c>
      <c r="BO1030" s="28">
        <v>0.34410414538683259</v>
      </c>
      <c r="BP1030" s="28">
        <f t="shared" si="179"/>
        <v>0.60769501726627695</v>
      </c>
      <c r="BQ1030" s="29" t="s">
        <v>106</v>
      </c>
      <c r="BR1030">
        <v>0.28050690259549493</v>
      </c>
      <c r="BS1030">
        <v>0.47072985193176253</v>
      </c>
      <c r="BT1030">
        <v>0.25609533393128853</v>
      </c>
      <c r="BU1030">
        <f t="shared" si="180"/>
        <v>0.51968620581073277</v>
      </c>
      <c r="BV1030" t="s">
        <v>106</v>
      </c>
      <c r="BW1030" s="27">
        <v>0.27256071419549499</v>
      </c>
      <c r="BX1030" s="28">
        <v>0.29824968993176254</v>
      </c>
      <c r="BY1030" s="28">
        <v>0.21915382593928856</v>
      </c>
      <c r="BZ1030" s="28">
        <f t="shared" si="181"/>
        <v>0.48274469781873286</v>
      </c>
      <c r="CA1030" s="29" t="s">
        <v>106</v>
      </c>
      <c r="CB1030">
        <v>0.28992407419549493</v>
      </c>
      <c r="CC1030">
        <v>0.58829932703176258</v>
      </c>
      <c r="CD1030">
        <v>0.28866667988928851</v>
      </c>
      <c r="CE1030">
        <f t="shared" si="182"/>
        <v>0.55225755176873281</v>
      </c>
      <c r="CF1030" t="s">
        <v>106</v>
      </c>
      <c r="CG1030" s="27">
        <v>0.16469475835077491</v>
      </c>
      <c r="CH1030" s="28">
        <v>0.47072985193176253</v>
      </c>
      <c r="CI1030" s="28">
        <v>0.18423195273076851</v>
      </c>
      <c r="CJ1030" s="28">
        <f t="shared" si="183"/>
        <v>0.42828563023021921</v>
      </c>
      <c r="CK1030" s="29" t="s">
        <v>107</v>
      </c>
      <c r="CL1030">
        <v>0.15674856995077491</v>
      </c>
      <c r="CM1030">
        <v>0.29824968993176254</v>
      </c>
      <c r="CN1030">
        <v>0.14729044473876851</v>
      </c>
      <c r="CO1030">
        <f t="shared" si="184"/>
        <v>0.41088131661821281</v>
      </c>
      <c r="CP1030" t="s">
        <v>106</v>
      </c>
      <c r="CQ1030" s="27">
        <v>0.1741119299507749</v>
      </c>
      <c r="CR1030" s="28">
        <v>0.58829932703176258</v>
      </c>
      <c r="CS1030" s="28">
        <v>0.21680329868876852</v>
      </c>
      <c r="CT1030" s="28">
        <f t="shared" si="185"/>
        <v>0.4377028018302192</v>
      </c>
      <c r="CU1030" s="29" t="s">
        <v>107</v>
      </c>
      <c r="CV1030">
        <v>67693.076774279194</v>
      </c>
      <c r="CW1030">
        <v>16050.6980620051</v>
      </c>
      <c r="CX1030">
        <v>0.2635908718794443</v>
      </c>
      <c r="CY1030">
        <f t="shared" si="176"/>
        <v>0.73432072381120683</v>
      </c>
      <c r="CZ1030">
        <f t="shared" si="186"/>
        <v>0.63343857146372329</v>
      </c>
    </row>
    <row r="1031" spans="1:104" x14ac:dyDescent="0.25">
      <c r="A1031">
        <v>1</v>
      </c>
      <c r="B1031" s="15">
        <v>15067</v>
      </c>
      <c r="C1031" s="15">
        <v>-67.752799019999998</v>
      </c>
      <c r="D1031" s="15">
        <v>-18.401397960000001</v>
      </c>
      <c r="E1031" s="15">
        <v>3814</v>
      </c>
      <c r="F1031" s="15">
        <v>1</v>
      </c>
      <c r="G1031" s="15">
        <v>0</v>
      </c>
      <c r="H1031" s="17">
        <v>3</v>
      </c>
      <c r="I1031" s="19">
        <v>1</v>
      </c>
      <c r="J1031" s="19">
        <v>3</v>
      </c>
      <c r="K1031" s="19">
        <v>1</v>
      </c>
      <c r="L1031" s="15">
        <v>0</v>
      </c>
      <c r="M1031" s="15">
        <v>1.9414993466458099</v>
      </c>
      <c r="N1031" s="15">
        <v>1.2032</v>
      </c>
      <c r="O1031" s="19">
        <v>363.34570000000002</v>
      </c>
      <c r="P1031" s="19">
        <v>101.64050260033785</v>
      </c>
      <c r="Q1031" s="20">
        <v>3.5748121143075915</v>
      </c>
      <c r="R1031" s="21">
        <v>0.19</v>
      </c>
      <c r="S1031" s="22">
        <v>8.8000000000000009E-2</v>
      </c>
      <c r="T1031" s="22">
        <v>0.91200000000000003</v>
      </c>
      <c r="U1031" s="19">
        <v>0</v>
      </c>
      <c r="V1031" s="19">
        <v>8.9443642288297323</v>
      </c>
      <c r="W1031" s="19">
        <v>92.696138371508127</v>
      </c>
      <c r="X1031" s="19">
        <v>5181.4051478393994</v>
      </c>
      <c r="Y1031" s="19">
        <v>4610</v>
      </c>
      <c r="Z1031" s="19">
        <v>9791.4051478393994</v>
      </c>
      <c r="AA1031">
        <v>122.2910328561577</v>
      </c>
      <c r="AB1031">
        <v>1</v>
      </c>
      <c r="AC1031">
        <v>0.10400000000000001</v>
      </c>
      <c r="AD1031">
        <v>0.89600000000000002</v>
      </c>
      <c r="AE1031">
        <v>0</v>
      </c>
      <c r="AF1031">
        <v>12.718267417040401</v>
      </c>
      <c r="AG1031">
        <v>109.5727654391173</v>
      </c>
      <c r="AH1031">
        <v>37375.348557543941</v>
      </c>
      <c r="AI1031">
        <v>7798.5650072697208</v>
      </c>
      <c r="AJ1031">
        <v>42225.6319751068</v>
      </c>
      <c r="AK1031">
        <v>35557.534341418497</v>
      </c>
      <c r="AL1031">
        <v>82.328807106273672</v>
      </c>
      <c r="AM1031" s="19">
        <v>102.97933736209352</v>
      </c>
      <c r="AN1031">
        <v>0.81078400000000006</v>
      </c>
      <c r="AO1031">
        <v>0.53714440000000008</v>
      </c>
      <c r="AP1031">
        <v>0.18242639999999999</v>
      </c>
      <c r="AQ1031">
        <v>1</v>
      </c>
      <c r="AR1031">
        <v>0</v>
      </c>
      <c r="AS1031">
        <v>2</v>
      </c>
      <c r="AT1031">
        <v>1.48</v>
      </c>
      <c r="AU1031">
        <v>1</v>
      </c>
      <c r="AV1031">
        <v>2</v>
      </c>
      <c r="AW1031">
        <v>1.5</v>
      </c>
      <c r="AX1031">
        <v>1</v>
      </c>
      <c r="AY1031">
        <v>2</v>
      </c>
      <c r="AZ1031">
        <v>0.6</v>
      </c>
      <c r="BA1031">
        <v>0.3</v>
      </c>
      <c r="BB1031">
        <v>0.8</v>
      </c>
      <c r="BC1031" s="27">
        <v>0.34019281613296148</v>
      </c>
      <c r="BD1031" s="28">
        <v>0.47041603109942565</v>
      </c>
      <c r="BE1031" s="28">
        <v>0.28512042201870796</v>
      </c>
      <c r="BF1031" s="28">
        <f t="shared" si="177"/>
        <v>0.5389871167726602</v>
      </c>
      <c r="BG1031" s="29" t="s">
        <v>106</v>
      </c>
      <c r="BH1031">
        <v>0.33224662773296154</v>
      </c>
      <c r="BI1031">
        <v>0.2979358690994256</v>
      </c>
      <c r="BJ1031">
        <v>0.24817891402670794</v>
      </c>
      <c r="BK1031">
        <f t="shared" si="178"/>
        <v>0.50204560878066018</v>
      </c>
      <c r="BL1031" t="s">
        <v>106</v>
      </c>
      <c r="BM1031" s="27">
        <v>0.34960998773296154</v>
      </c>
      <c r="BN1031" s="28">
        <v>0.58798550619942569</v>
      </c>
      <c r="BO1031" s="28">
        <v>0.31769176797670801</v>
      </c>
      <c r="BP1031" s="28">
        <f t="shared" si="179"/>
        <v>0.57155846273066024</v>
      </c>
      <c r="BQ1031" s="29" t="s">
        <v>106</v>
      </c>
      <c r="BR1031">
        <v>0.25316702807003355</v>
      </c>
      <c r="BS1031">
        <v>0.47041603109942565</v>
      </c>
      <c r="BT1031">
        <v>0.23111945845285994</v>
      </c>
      <c r="BU1031">
        <f t="shared" si="180"/>
        <v>0.48498615320681215</v>
      </c>
      <c r="BV1031" t="s">
        <v>106</v>
      </c>
      <c r="BW1031" s="27">
        <v>0.24522083967003355</v>
      </c>
      <c r="BX1031" s="28">
        <v>0.2979358690994256</v>
      </c>
      <c r="BY1031" s="28">
        <v>0.19417795046085995</v>
      </c>
      <c r="BZ1031" s="28">
        <f t="shared" si="181"/>
        <v>0.44804464521481219</v>
      </c>
      <c r="CA1031" s="29" t="s">
        <v>106</v>
      </c>
      <c r="CB1031">
        <v>0.26258419967003355</v>
      </c>
      <c r="CC1031">
        <v>0.58798550619942569</v>
      </c>
      <c r="CD1031">
        <v>0.26369080441085996</v>
      </c>
      <c r="CE1031">
        <f t="shared" si="182"/>
        <v>0.51645089442398584</v>
      </c>
      <c r="CF1031" t="s">
        <v>107</v>
      </c>
      <c r="CG1031" s="27">
        <v>0.14035582132179353</v>
      </c>
      <c r="CH1031" s="28">
        <v>0.47041603109942565</v>
      </c>
      <c r="CI1031" s="28">
        <v>0.16111820938601992</v>
      </c>
      <c r="CJ1031" s="28">
        <f t="shared" si="183"/>
        <v>0.39422251607574577</v>
      </c>
      <c r="CK1031" s="29" t="s">
        <v>107</v>
      </c>
      <c r="CL1031">
        <v>0.1324096329217935</v>
      </c>
      <c r="CM1031">
        <v>0.2979358690994256</v>
      </c>
      <c r="CN1031">
        <v>0.12417670139401993</v>
      </c>
      <c r="CO1031">
        <f t="shared" si="184"/>
        <v>0.37804339614797217</v>
      </c>
      <c r="CP1031" t="s">
        <v>106</v>
      </c>
      <c r="CQ1031" s="27">
        <v>0.14977299292179352</v>
      </c>
      <c r="CR1031" s="28">
        <v>0.58798550619942569</v>
      </c>
      <c r="CS1031" s="28">
        <v>0.19368955534401994</v>
      </c>
      <c r="CT1031" s="28">
        <f t="shared" si="185"/>
        <v>0.40363968767574576</v>
      </c>
      <c r="CU1031" s="29" t="s">
        <v>107</v>
      </c>
      <c r="CV1031">
        <v>66152.324748218307</v>
      </c>
      <c r="CW1031">
        <v>15286.3791070197</v>
      </c>
      <c r="CX1031">
        <v>0.25386669475395224</v>
      </c>
      <c r="CY1031">
        <f t="shared" si="176"/>
        <v>0.72428272585337794</v>
      </c>
      <c r="CZ1031">
        <f t="shared" si="186"/>
        <v>0.59405951088691378</v>
      </c>
    </row>
    <row r="1032" spans="1:104" x14ac:dyDescent="0.25">
      <c r="A1032">
        <v>1</v>
      </c>
      <c r="B1032" s="15">
        <v>15104</v>
      </c>
      <c r="C1032" s="15">
        <v>-67.020976500000003</v>
      </c>
      <c r="D1032" s="15">
        <v>-12.2379145</v>
      </c>
      <c r="E1032" s="15">
        <v>175</v>
      </c>
      <c r="F1032" s="15">
        <v>0</v>
      </c>
      <c r="G1032" s="15">
        <v>0</v>
      </c>
      <c r="H1032" s="17">
        <v>2</v>
      </c>
      <c r="I1032" s="19">
        <v>0</v>
      </c>
      <c r="J1032" s="19">
        <v>0</v>
      </c>
      <c r="K1032" s="19">
        <v>0</v>
      </c>
      <c r="L1032" s="15">
        <v>0</v>
      </c>
      <c r="M1032" s="15">
        <v>0</v>
      </c>
      <c r="N1032" s="15">
        <v>0</v>
      </c>
      <c r="O1032" s="19">
        <v>225.27433399999899</v>
      </c>
      <c r="P1032" s="19">
        <v>63.017111609284719</v>
      </c>
      <c r="Q1032" s="20">
        <v>3.5748121144734895</v>
      </c>
      <c r="R1032" s="21">
        <v>3.2000000000000001E-2</v>
      </c>
      <c r="S1032" s="22">
        <v>2.8999999999999998E-2</v>
      </c>
      <c r="T1032" s="22">
        <v>0.97099999999999986</v>
      </c>
      <c r="U1032" s="19">
        <v>0</v>
      </c>
      <c r="V1032" s="19">
        <v>1.8274962366692566</v>
      </c>
      <c r="W1032" s="19">
        <v>61.189615372615457</v>
      </c>
      <c r="X1032" s="19">
        <v>235.99454574473538</v>
      </c>
      <c r="Y1032" s="19">
        <v>0</v>
      </c>
      <c r="Z1032" s="19">
        <v>235.99454574473538</v>
      </c>
      <c r="AA1032">
        <v>75.820440357948868</v>
      </c>
      <c r="AB1032">
        <v>1</v>
      </c>
      <c r="AC1032">
        <v>6.9000000000000006E-2</v>
      </c>
      <c r="AD1032">
        <v>0.93100000000000005</v>
      </c>
      <c r="AE1032">
        <v>0</v>
      </c>
      <c r="AF1032">
        <v>5.2316103846984721</v>
      </c>
      <c r="AG1032">
        <v>70.588829973250398</v>
      </c>
      <c r="AH1032">
        <v>12742.673598843459</v>
      </c>
      <c r="AI1032">
        <v>0</v>
      </c>
      <c r="AJ1032">
        <v>12187.605512939001</v>
      </c>
      <c r="AK1032">
        <v>11863.459594203299</v>
      </c>
      <c r="AL1032">
        <v>61.000564037787605</v>
      </c>
      <c r="AM1032" s="19">
        <v>73.803892786451755</v>
      </c>
      <c r="AN1032">
        <v>0.81078400000000006</v>
      </c>
      <c r="AO1032">
        <v>0.53714440000000008</v>
      </c>
      <c r="AP1032">
        <v>0.18242639999999999</v>
      </c>
      <c r="AQ1032">
        <v>1</v>
      </c>
      <c r="AR1032">
        <v>0</v>
      </c>
      <c r="AS1032">
        <v>2</v>
      </c>
      <c r="AT1032">
        <v>1.48</v>
      </c>
      <c r="AU1032">
        <v>1</v>
      </c>
      <c r="AV1032">
        <v>2</v>
      </c>
      <c r="AW1032">
        <v>1.5</v>
      </c>
      <c r="AX1032">
        <v>1</v>
      </c>
      <c r="AY1032">
        <v>2</v>
      </c>
      <c r="AZ1032">
        <v>0.6</v>
      </c>
      <c r="BA1032">
        <v>0.3</v>
      </c>
      <c r="BB1032">
        <v>0.8</v>
      </c>
      <c r="BC1032" s="27">
        <v>0.35610825523244194</v>
      </c>
      <c r="BD1032" s="28">
        <v>0.63109838104628557</v>
      </c>
      <c r="BE1032" s="28">
        <v>0.32287978060012873</v>
      </c>
      <c r="BF1032" s="28">
        <f t="shared" si="177"/>
        <v>0.90557330185736817</v>
      </c>
      <c r="BG1032" s="29" t="s">
        <v>106</v>
      </c>
      <c r="BH1032">
        <v>0.34892334723244189</v>
      </c>
      <c r="BI1032">
        <v>0.45359807694628557</v>
      </c>
      <c r="BJ1032">
        <v>0.29711825432412875</v>
      </c>
      <c r="BK1032">
        <f t="shared" si="178"/>
        <v>0.87981177558136825</v>
      </c>
      <c r="BL1032" t="s">
        <v>106</v>
      </c>
      <c r="BM1032" s="27">
        <v>0.36468558723244188</v>
      </c>
      <c r="BN1032" s="28">
        <v>0.7494909282462856</v>
      </c>
      <c r="BO1032" s="28">
        <v>0.34719146337412876</v>
      </c>
      <c r="BP1032" s="28">
        <f t="shared" si="179"/>
        <v>0.92988498463136826</v>
      </c>
      <c r="BQ1032" s="29" t="s">
        <v>106</v>
      </c>
      <c r="BR1032">
        <v>0.2691687484717899</v>
      </c>
      <c r="BS1032">
        <v>0.63109838104628557</v>
      </c>
      <c r="BT1032">
        <v>0.25742228852128751</v>
      </c>
      <c r="BU1032">
        <f t="shared" si="180"/>
        <v>0.84011580977852707</v>
      </c>
      <c r="BV1032" t="s">
        <v>106</v>
      </c>
      <c r="BW1032" s="27">
        <v>0.26198384047178991</v>
      </c>
      <c r="BX1032" s="28">
        <v>0.45359807694628557</v>
      </c>
      <c r="BY1032" s="28">
        <v>0.2316607622452875</v>
      </c>
      <c r="BZ1032" s="28">
        <f t="shared" si="181"/>
        <v>0.81435428350252703</v>
      </c>
      <c r="CA1032" s="29" t="s">
        <v>106</v>
      </c>
      <c r="CB1032">
        <v>0.27774608047178989</v>
      </c>
      <c r="CC1032">
        <v>0.7494909282462856</v>
      </c>
      <c r="CD1032">
        <v>0.28173397129528754</v>
      </c>
      <c r="CE1032">
        <f t="shared" si="182"/>
        <v>0.86043960172902945</v>
      </c>
      <c r="CF1032" t="s">
        <v>107</v>
      </c>
      <c r="CG1032" s="27">
        <v>0.1564693878561299</v>
      </c>
      <c r="CH1032" s="28">
        <v>0.63109838104628557</v>
      </c>
      <c r="CI1032" s="28">
        <v>0.17256998397464149</v>
      </c>
      <c r="CJ1032" s="28">
        <f t="shared" si="183"/>
        <v>0.73916290911336935</v>
      </c>
      <c r="CK1032" s="29" t="s">
        <v>107</v>
      </c>
      <c r="CL1032">
        <v>0.14928447985612989</v>
      </c>
      <c r="CM1032">
        <v>0.45359807694628557</v>
      </c>
      <c r="CN1032">
        <v>0.14680845769864148</v>
      </c>
      <c r="CO1032">
        <f t="shared" si="184"/>
        <v>0.72950197895588098</v>
      </c>
      <c r="CP1032" t="s">
        <v>106</v>
      </c>
      <c r="CQ1032" s="27">
        <v>0.16504671985612987</v>
      </c>
      <c r="CR1032" s="28">
        <v>0.7494909282462856</v>
      </c>
      <c r="CS1032" s="28">
        <v>0.19688166674864149</v>
      </c>
      <c r="CT1032" s="28">
        <f t="shared" si="185"/>
        <v>0.74774024111336934</v>
      </c>
      <c r="CU1032" s="29" t="s">
        <v>107</v>
      </c>
      <c r="CV1032">
        <v>52888.034332454699</v>
      </c>
      <c r="CW1032">
        <v>9477.5550447436108</v>
      </c>
      <c r="CX1032">
        <v>0.5826935212572395</v>
      </c>
      <c r="CY1032">
        <f t="shared" si="176"/>
        <v>1.2137919023035251</v>
      </c>
      <c r="CZ1032">
        <f t="shared" si="186"/>
        <v>0.93880177648968144</v>
      </c>
    </row>
    <row r="1033" spans="1:104" x14ac:dyDescent="0.25">
      <c r="A1033">
        <v>1</v>
      </c>
      <c r="B1033" s="15">
        <v>15120</v>
      </c>
      <c r="C1033" s="15">
        <v>-65.827580040000001</v>
      </c>
      <c r="D1033" s="15">
        <v>-20.140769370000001</v>
      </c>
      <c r="E1033" s="15">
        <v>3315</v>
      </c>
      <c r="F1033" s="15">
        <v>1</v>
      </c>
      <c r="G1033" s="15">
        <v>0</v>
      </c>
      <c r="H1033" s="17">
        <v>0</v>
      </c>
      <c r="I1033" s="19">
        <v>0</v>
      </c>
      <c r="J1033" s="19">
        <v>0</v>
      </c>
      <c r="K1033" s="19">
        <v>1</v>
      </c>
      <c r="L1033" s="15">
        <v>0</v>
      </c>
      <c r="M1033" s="15">
        <v>0</v>
      </c>
      <c r="N1033" s="15">
        <v>1.2032</v>
      </c>
      <c r="O1033" s="19">
        <v>261.608904</v>
      </c>
      <c r="P1033" s="19">
        <v>73.181161883942252</v>
      </c>
      <c r="Q1033" s="20">
        <v>3.5748121137361091</v>
      </c>
      <c r="R1033" s="21">
        <v>0</v>
      </c>
      <c r="S1033" s="22">
        <v>0.30299999999999999</v>
      </c>
      <c r="T1033" s="22">
        <v>0.69699999999999995</v>
      </c>
      <c r="U1033" s="19">
        <v>0</v>
      </c>
      <c r="V1033" s="19">
        <v>22.173892050834503</v>
      </c>
      <c r="W1033" s="19">
        <v>51.007269833107749</v>
      </c>
      <c r="X1033" s="19">
        <v>0</v>
      </c>
      <c r="Y1033" s="19">
        <v>1560</v>
      </c>
      <c r="Z1033" s="19">
        <v>1560</v>
      </c>
      <c r="AA1033">
        <v>88.049543666962649</v>
      </c>
      <c r="AB1033">
        <v>1</v>
      </c>
      <c r="AC1033">
        <v>0.307</v>
      </c>
      <c r="AD1033">
        <v>0.69300000000000006</v>
      </c>
      <c r="AE1033">
        <v>0</v>
      </c>
      <c r="AF1033">
        <v>27.031209905757532</v>
      </c>
      <c r="AG1033">
        <v>61.01833376120512</v>
      </c>
      <c r="AH1033">
        <v>47622.887379082342</v>
      </c>
      <c r="AI1033">
        <v>1876.992</v>
      </c>
      <c r="AJ1033">
        <v>47425.436797643197</v>
      </c>
      <c r="AK1033">
        <v>47425.436797643197</v>
      </c>
      <c r="AL1033">
        <v>73.181161883942252</v>
      </c>
      <c r="AM1033" s="19">
        <v>88.049543666962649</v>
      </c>
      <c r="AN1033">
        <v>0.86829866666666677</v>
      </c>
      <c r="AO1033">
        <v>0.57524786666666672</v>
      </c>
      <c r="AP1033">
        <v>0.19536719999999999</v>
      </c>
      <c r="AQ1033">
        <v>1</v>
      </c>
      <c r="AR1033">
        <v>0</v>
      </c>
      <c r="AS1033">
        <v>2</v>
      </c>
      <c r="AT1033">
        <v>1.48</v>
      </c>
      <c r="AU1033">
        <v>1</v>
      </c>
      <c r="AV1033">
        <v>2</v>
      </c>
      <c r="AW1033">
        <v>1.5</v>
      </c>
      <c r="AX1033">
        <v>1</v>
      </c>
      <c r="AY1033">
        <v>2</v>
      </c>
      <c r="AZ1033">
        <v>0.6</v>
      </c>
      <c r="BA1033">
        <v>0.3</v>
      </c>
      <c r="BB1033">
        <v>0.8</v>
      </c>
      <c r="BC1033" s="27">
        <v>0.36331788284796507</v>
      </c>
      <c r="BD1033" s="28">
        <v>0.50012687751564133</v>
      </c>
      <c r="BE1033" s="28">
        <v>0.30141615122088561</v>
      </c>
      <c r="BF1033" s="28">
        <f t="shared" si="177"/>
        <v>0.45966309686126222</v>
      </c>
      <c r="BG1033" s="29" t="s">
        <v>106</v>
      </c>
      <c r="BH1033">
        <v>0.35537169444796513</v>
      </c>
      <c r="BI1033">
        <v>0.32764671551564134</v>
      </c>
      <c r="BJ1033">
        <v>0.26447464322888564</v>
      </c>
      <c r="BK1033">
        <f t="shared" si="178"/>
        <v>0.42272158886926225</v>
      </c>
      <c r="BL1033" t="s">
        <v>106</v>
      </c>
      <c r="BM1033" s="27">
        <v>0.37273505444796512</v>
      </c>
      <c r="BN1033" s="28">
        <v>0.61769635261564138</v>
      </c>
      <c r="BO1033" s="28">
        <v>0.3339874971788856</v>
      </c>
      <c r="BP1033" s="28">
        <f t="shared" si="179"/>
        <v>0.49223444281926221</v>
      </c>
      <c r="BQ1033" s="29" t="s">
        <v>106</v>
      </c>
      <c r="BR1033">
        <v>0.27011873764942107</v>
      </c>
      <c r="BS1033">
        <v>0.50012687751564133</v>
      </c>
      <c r="BT1033">
        <v>0.24358451583718158</v>
      </c>
      <c r="BU1033">
        <f t="shared" si="180"/>
        <v>0.40183146147755822</v>
      </c>
      <c r="BV1033" t="s">
        <v>106</v>
      </c>
      <c r="BW1033" s="27">
        <v>0.26217254924942107</v>
      </c>
      <c r="BX1033" s="28">
        <v>0.32764671551564134</v>
      </c>
      <c r="BY1033" s="28">
        <v>0.20664300784518158</v>
      </c>
      <c r="BZ1033" s="28">
        <f t="shared" si="181"/>
        <v>0.36488995348555819</v>
      </c>
      <c r="CA1033" s="29" t="s">
        <v>106</v>
      </c>
      <c r="CB1033">
        <v>0.27953590924942107</v>
      </c>
      <c r="CC1033">
        <v>0.61769635261564138</v>
      </c>
      <c r="CD1033">
        <v>0.27615586179518159</v>
      </c>
      <c r="CE1033">
        <f t="shared" si="182"/>
        <v>0.4344028074355582</v>
      </c>
      <c r="CF1033" t="s">
        <v>106</v>
      </c>
      <c r="CG1033" s="27">
        <v>0.14930503091056774</v>
      </c>
      <c r="CH1033" s="28">
        <v>0.50012687751564133</v>
      </c>
      <c r="CI1033" s="28">
        <v>0.16861758108052824</v>
      </c>
      <c r="CJ1033" s="28">
        <f t="shared" si="183"/>
        <v>0.30755197655094435</v>
      </c>
      <c r="CK1033" s="29" t="s">
        <v>107</v>
      </c>
      <c r="CL1033">
        <v>0.14135884251056771</v>
      </c>
      <c r="CM1033">
        <v>0.32764671551564134</v>
      </c>
      <c r="CN1033">
        <v>0.13167607308852824</v>
      </c>
      <c r="CO1033">
        <f t="shared" si="184"/>
        <v>0.28992301872890486</v>
      </c>
      <c r="CP1033" t="s">
        <v>106</v>
      </c>
      <c r="CQ1033" s="27">
        <v>0.15872220251056773</v>
      </c>
      <c r="CR1033" s="28">
        <v>0.61769635261564138</v>
      </c>
      <c r="CS1033" s="28">
        <v>0.20118892703852825</v>
      </c>
      <c r="CT1033" s="28">
        <f t="shared" si="185"/>
        <v>0.31696914815094435</v>
      </c>
      <c r="CU1033" s="29" t="s">
        <v>107</v>
      </c>
      <c r="CV1033">
        <v>56701.834555136098</v>
      </c>
      <c r="CW1033">
        <v>11006.1929583703</v>
      </c>
      <c r="CX1033">
        <v>0.15824694564037661</v>
      </c>
      <c r="CY1033">
        <f t="shared" si="176"/>
        <v>0.65837382315601789</v>
      </c>
      <c r="CZ1033">
        <f t="shared" si="186"/>
        <v>0.52156482848834163</v>
      </c>
    </row>
    <row r="1034" spans="1:104" x14ac:dyDescent="0.25">
      <c r="A1034">
        <v>1</v>
      </c>
      <c r="B1034" s="15">
        <v>15128</v>
      </c>
      <c r="C1034" s="15">
        <v>-64.833488880000004</v>
      </c>
      <c r="D1034" s="15">
        <v>-19.839230560000001</v>
      </c>
      <c r="E1034" s="15">
        <v>3355</v>
      </c>
      <c r="F1034" s="15">
        <v>1</v>
      </c>
      <c r="G1034" s="15">
        <v>0</v>
      </c>
      <c r="H1034" s="17">
        <v>3</v>
      </c>
      <c r="I1034" s="19">
        <v>1</v>
      </c>
      <c r="J1034" s="19">
        <v>4</v>
      </c>
      <c r="K1034" s="19">
        <v>1</v>
      </c>
      <c r="L1034" s="15">
        <v>0</v>
      </c>
      <c r="M1034" s="15">
        <v>1.9414993466458099</v>
      </c>
      <c r="N1034" s="15">
        <v>1.2032</v>
      </c>
      <c r="O1034" s="19">
        <v>690.35682999999995</v>
      </c>
      <c r="P1034" s="19">
        <v>193.11695495526567</v>
      </c>
      <c r="Q1034" s="20">
        <v>3.5748121140368889</v>
      </c>
      <c r="R1034" s="21">
        <v>0.38900000000000001</v>
      </c>
      <c r="S1034" s="22">
        <v>6.4000000000000001E-2</v>
      </c>
      <c r="T1034" s="22">
        <v>0.93500000000000005</v>
      </c>
      <c r="U1034" s="19">
        <v>0</v>
      </c>
      <c r="V1034" s="19">
        <v>12.359485117137003</v>
      </c>
      <c r="W1034" s="19">
        <v>180.5643528831734</v>
      </c>
      <c r="X1034" s="19">
        <v>18190.085932450187</v>
      </c>
      <c r="Y1034" s="19">
        <v>3930</v>
      </c>
      <c r="Z1034" s="19">
        <v>22120.085932450187</v>
      </c>
      <c r="AA1034">
        <v>232.35296243254913</v>
      </c>
      <c r="AB1034">
        <v>1</v>
      </c>
      <c r="AC1034">
        <v>8.4000000000000005E-2</v>
      </c>
      <c r="AD1034">
        <v>0.91600000000000004</v>
      </c>
      <c r="AE1034">
        <v>0</v>
      </c>
      <c r="AF1034">
        <v>19.517648844334129</v>
      </c>
      <c r="AG1034">
        <v>212.835313588215</v>
      </c>
      <c r="AH1034">
        <v>65628.103533192014</v>
      </c>
      <c r="AI1034">
        <v>6478.34545155057</v>
      </c>
      <c r="AJ1034">
        <v>69247.703105794397</v>
      </c>
      <c r="AK1034">
        <v>46859.091361491701</v>
      </c>
      <c r="AL1034">
        <v>117.99445947766732</v>
      </c>
      <c r="AM1034" s="19">
        <v>157.23046695495077</v>
      </c>
      <c r="AN1034">
        <v>0.86110933333333339</v>
      </c>
      <c r="AO1034">
        <v>0.57048493333333339</v>
      </c>
      <c r="AP1034">
        <v>0.19374959999999999</v>
      </c>
      <c r="AQ1034">
        <v>1</v>
      </c>
      <c r="AR1034">
        <v>0</v>
      </c>
      <c r="AS1034">
        <v>2</v>
      </c>
      <c r="AT1034">
        <v>1.48</v>
      </c>
      <c r="AU1034">
        <v>1</v>
      </c>
      <c r="AV1034">
        <v>2</v>
      </c>
      <c r="AW1034">
        <v>1.5</v>
      </c>
      <c r="AX1034">
        <v>1</v>
      </c>
      <c r="AY1034">
        <v>2</v>
      </c>
      <c r="AZ1034">
        <v>0.6</v>
      </c>
      <c r="BA1034">
        <v>0.3</v>
      </c>
      <c r="BB1034">
        <v>0.8</v>
      </c>
      <c r="BC1034" s="27">
        <v>0.34636179344385387</v>
      </c>
      <c r="BD1034" s="28">
        <v>0.49321359098124484</v>
      </c>
      <c r="BE1034" s="28">
        <v>0.28568322908402521</v>
      </c>
      <c r="BF1034" s="28">
        <f t="shared" si="177"/>
        <v>0.56671103628532671</v>
      </c>
      <c r="BG1034" s="29" t="s">
        <v>106</v>
      </c>
      <c r="BH1034">
        <v>0.33841560504385387</v>
      </c>
      <c r="BI1034">
        <v>0.32073342898124485</v>
      </c>
      <c r="BJ1034">
        <v>0.24874172109202519</v>
      </c>
      <c r="BK1034">
        <f t="shared" si="178"/>
        <v>0.5297695282933268</v>
      </c>
      <c r="BL1034" t="s">
        <v>106</v>
      </c>
      <c r="BM1034" s="27">
        <v>0.35577896504385387</v>
      </c>
      <c r="BN1034" s="28">
        <v>0.61078306608124489</v>
      </c>
      <c r="BO1034" s="28">
        <v>0.3182545750420252</v>
      </c>
      <c r="BP1034" s="28">
        <f t="shared" si="179"/>
        <v>0.59928238224332675</v>
      </c>
      <c r="BQ1034" s="29" t="s">
        <v>106</v>
      </c>
      <c r="BR1034">
        <v>0.25393431788726184</v>
      </c>
      <c r="BS1034">
        <v>0.49321359098124484</v>
      </c>
      <c r="BT1034">
        <v>0.22833042767755315</v>
      </c>
      <c r="BU1034">
        <f t="shared" si="180"/>
        <v>0.50935823487885468</v>
      </c>
      <c r="BV1034" t="s">
        <v>106</v>
      </c>
      <c r="BW1034" s="27">
        <v>0.24598812948726187</v>
      </c>
      <c r="BX1034" s="28">
        <v>0.32073342898124485</v>
      </c>
      <c r="BY1034" s="28">
        <v>0.19138891968555316</v>
      </c>
      <c r="BZ1034" s="28">
        <f t="shared" si="181"/>
        <v>0.47241672688685471</v>
      </c>
      <c r="CA1034" s="29" t="s">
        <v>106</v>
      </c>
      <c r="CB1034">
        <v>0.26335148948726184</v>
      </c>
      <c r="CC1034">
        <v>0.61078306608124489</v>
      </c>
      <c r="CD1034">
        <v>0.26090177363555317</v>
      </c>
      <c r="CE1034">
        <f t="shared" si="182"/>
        <v>0.54192958083685472</v>
      </c>
      <c r="CF1034" t="s">
        <v>106</v>
      </c>
      <c r="CG1034" s="27">
        <v>0.13412092364723516</v>
      </c>
      <c r="CH1034" s="28">
        <v>0.49321359098124484</v>
      </c>
      <c r="CI1034" s="28">
        <v>0.15398420363212648</v>
      </c>
      <c r="CJ1034" s="28">
        <f t="shared" si="183"/>
        <v>0.41514873084853671</v>
      </c>
      <c r="CK1034" s="29" t="s">
        <v>107</v>
      </c>
      <c r="CL1034">
        <v>0.12617473524723516</v>
      </c>
      <c r="CM1034">
        <v>0.32073342898124485</v>
      </c>
      <c r="CN1034">
        <v>0.11704269564012648</v>
      </c>
      <c r="CO1034">
        <f t="shared" si="184"/>
        <v>0.39807050284142803</v>
      </c>
      <c r="CP1034" t="s">
        <v>106</v>
      </c>
      <c r="CQ1034" s="27">
        <v>0.14353809524723515</v>
      </c>
      <c r="CR1034" s="28">
        <v>0.61078306608124489</v>
      </c>
      <c r="CS1034" s="28">
        <v>0.18655554959012649</v>
      </c>
      <c r="CT1034" s="28">
        <f t="shared" si="185"/>
        <v>0.4245659024485367</v>
      </c>
      <c r="CU1034" s="29" t="s">
        <v>107</v>
      </c>
      <c r="CV1034">
        <v>89761.406347393</v>
      </c>
      <c r="CW1034">
        <v>29044.120304068601</v>
      </c>
      <c r="CX1034">
        <v>0.28102780720130155</v>
      </c>
      <c r="CY1034">
        <f t="shared" si="176"/>
        <v>0.77424139818254645</v>
      </c>
      <c r="CZ1034">
        <f t="shared" si="186"/>
        <v>0.62738960064515537</v>
      </c>
    </row>
    <row r="1035" spans="1:104" x14ac:dyDescent="0.25">
      <c r="A1035">
        <v>1</v>
      </c>
      <c r="B1035" s="15">
        <v>15171</v>
      </c>
      <c r="C1035" s="15">
        <v>-67.305629819999993</v>
      </c>
      <c r="D1035" s="15">
        <v>-21.406163930000002</v>
      </c>
      <c r="E1035" s="15">
        <v>3777</v>
      </c>
      <c r="F1035" s="15">
        <v>1</v>
      </c>
      <c r="G1035" s="15">
        <v>0</v>
      </c>
      <c r="H1035" s="17">
        <v>3</v>
      </c>
      <c r="I1035" s="19">
        <v>0</v>
      </c>
      <c r="J1035" s="19">
        <v>0</v>
      </c>
      <c r="K1035" s="19">
        <v>1</v>
      </c>
      <c r="L1035" s="15">
        <v>0</v>
      </c>
      <c r="M1035" s="15">
        <v>0</v>
      </c>
      <c r="N1035" s="15">
        <v>1.2032</v>
      </c>
      <c r="O1035" s="19">
        <v>181.67285000000001</v>
      </c>
      <c r="P1035" s="19">
        <v>50.820251314792685</v>
      </c>
      <c r="Q1035" s="20">
        <v>3.5748121132789232</v>
      </c>
      <c r="R1035" s="21">
        <v>0.1</v>
      </c>
      <c r="S1035" s="22">
        <v>0.42899999999999999</v>
      </c>
      <c r="T1035" s="22">
        <v>0.57099999999999995</v>
      </c>
      <c r="U1035" s="19">
        <v>0</v>
      </c>
      <c r="V1035" s="19">
        <v>21.801887814046061</v>
      </c>
      <c r="W1035" s="19">
        <v>29.01836350074662</v>
      </c>
      <c r="X1035" s="19">
        <v>3240.3347980071021</v>
      </c>
      <c r="Y1035" s="19">
        <v>1560</v>
      </c>
      <c r="Z1035" s="19">
        <v>4800.3347980071021</v>
      </c>
      <c r="AA1035">
        <v>61.145516428078849</v>
      </c>
      <c r="AB1035">
        <v>1</v>
      </c>
      <c r="AC1035">
        <v>0.432</v>
      </c>
      <c r="AD1035">
        <v>0.56800000000000006</v>
      </c>
      <c r="AE1035">
        <v>0</v>
      </c>
      <c r="AF1035">
        <v>26.414863096930063</v>
      </c>
      <c r="AG1035">
        <v>34.730653331148787</v>
      </c>
      <c r="AH1035">
        <v>41928.454051355206</v>
      </c>
      <c r="AI1035">
        <v>1876.992</v>
      </c>
      <c r="AJ1035">
        <v>41979.051737909896</v>
      </c>
      <c r="AK1035">
        <v>38490.020842592101</v>
      </c>
      <c r="AL1035">
        <v>45.738226183313415</v>
      </c>
      <c r="AM1035" s="19">
        <v>56.06349129659958</v>
      </c>
      <c r="AN1035">
        <v>0.84313600000000011</v>
      </c>
      <c r="AO1035">
        <v>0.55857760000000001</v>
      </c>
      <c r="AP1035">
        <v>0.1897056</v>
      </c>
      <c r="AQ1035">
        <v>1</v>
      </c>
      <c r="AR1035">
        <v>0</v>
      </c>
      <c r="AS1035">
        <v>2</v>
      </c>
      <c r="AT1035">
        <v>1.48</v>
      </c>
      <c r="AU1035">
        <v>1</v>
      </c>
      <c r="AV1035">
        <v>2</v>
      </c>
      <c r="AW1035">
        <v>1.5</v>
      </c>
      <c r="AX1035">
        <v>1</v>
      </c>
      <c r="AY1035">
        <v>2</v>
      </c>
      <c r="AZ1035">
        <v>0.6</v>
      </c>
      <c r="BA1035">
        <v>0.3</v>
      </c>
      <c r="BB1035">
        <v>0.8</v>
      </c>
      <c r="BC1035" s="27">
        <v>0.37433715293407699</v>
      </c>
      <c r="BD1035" s="28">
        <v>0.46870965049889357</v>
      </c>
      <c r="BE1035" s="28">
        <v>0.31467403587287246</v>
      </c>
      <c r="BF1035" s="28">
        <f t="shared" si="177"/>
        <v>0.47456366922311055</v>
      </c>
      <c r="BG1035" s="29" t="s">
        <v>106</v>
      </c>
      <c r="BH1035">
        <v>0.36639096453407705</v>
      </c>
      <c r="BI1035">
        <v>0.29622948849889352</v>
      </c>
      <c r="BJ1035">
        <v>0.27773252788087244</v>
      </c>
      <c r="BK1035">
        <f t="shared" si="178"/>
        <v>0.43762216123111053</v>
      </c>
      <c r="BL1035" t="s">
        <v>106</v>
      </c>
      <c r="BM1035" s="27">
        <v>0.38375432453407704</v>
      </c>
      <c r="BN1035" s="28">
        <v>0.5862791255988935</v>
      </c>
      <c r="BO1035" s="28">
        <v>0.34724538183087245</v>
      </c>
      <c r="BP1035" s="28">
        <f t="shared" si="179"/>
        <v>0.50713501518111048</v>
      </c>
      <c r="BQ1035" s="29" t="s">
        <v>106</v>
      </c>
      <c r="BR1035">
        <v>0.28383885148236498</v>
      </c>
      <c r="BS1035">
        <v>0.46870965049889357</v>
      </c>
      <c r="BT1035">
        <v>0.25851831940948039</v>
      </c>
      <c r="BU1035">
        <f t="shared" si="180"/>
        <v>0.41840795275971843</v>
      </c>
      <c r="BV1035" t="s">
        <v>106</v>
      </c>
      <c r="BW1035" s="27">
        <v>0.27589266308236504</v>
      </c>
      <c r="BX1035" s="28">
        <v>0.29622948849889352</v>
      </c>
      <c r="BY1035" s="28">
        <v>0.22157681141748042</v>
      </c>
      <c r="BZ1035" s="28">
        <f t="shared" si="181"/>
        <v>0.38146644476771852</v>
      </c>
      <c r="CA1035" s="29" t="s">
        <v>106</v>
      </c>
      <c r="CB1035">
        <v>0.29325602308236498</v>
      </c>
      <c r="CC1035">
        <v>0.5862791255988935</v>
      </c>
      <c r="CD1035">
        <v>0.29108966536748038</v>
      </c>
      <c r="CE1035">
        <f t="shared" si="182"/>
        <v>0.45097929871771847</v>
      </c>
      <c r="CF1035" t="s">
        <v>106</v>
      </c>
      <c r="CG1035" s="27">
        <v>0.16652623848940501</v>
      </c>
      <c r="CH1035" s="28">
        <v>0.46870965049889357</v>
      </c>
      <c r="CI1035" s="28">
        <v>0.18572387214212038</v>
      </c>
      <c r="CJ1035" s="28">
        <f t="shared" si="183"/>
        <v>0.32641587183964305</v>
      </c>
      <c r="CK1035" s="29" t="s">
        <v>107</v>
      </c>
      <c r="CL1035">
        <v>0.15858005008940501</v>
      </c>
      <c r="CM1035">
        <v>0.29622948849889352</v>
      </c>
      <c r="CN1035">
        <v>0.14878236415012042</v>
      </c>
      <c r="CO1035">
        <f t="shared" si="184"/>
        <v>0.30867199750035845</v>
      </c>
      <c r="CP1035" t="s">
        <v>106</v>
      </c>
      <c r="CQ1035" s="27">
        <v>0.17594341008940501</v>
      </c>
      <c r="CR1035" s="28">
        <v>0.5862791255988935</v>
      </c>
      <c r="CS1035" s="28">
        <v>0.2182952181001204</v>
      </c>
      <c r="CT1035" s="28">
        <f t="shared" si="185"/>
        <v>0.33583304343964304</v>
      </c>
      <c r="CU1035" s="29" t="s">
        <v>107</v>
      </c>
      <c r="CV1035">
        <v>47878.406108362004</v>
      </c>
      <c r="CW1035">
        <v>7643.1895535098602</v>
      </c>
      <c r="CX1035">
        <v>0.15988963335023806</v>
      </c>
      <c r="CY1035">
        <f t="shared" si="176"/>
        <v>0.62859928384913166</v>
      </c>
      <c r="CZ1035">
        <f t="shared" si="186"/>
        <v>0.53422678628431508</v>
      </c>
    </row>
    <row r="1036" spans="1:104" x14ac:dyDescent="0.25">
      <c r="A1036">
        <v>1</v>
      </c>
      <c r="B1036" s="15">
        <v>15186</v>
      </c>
      <c r="C1036" s="15">
        <v>-66.228113010000001</v>
      </c>
      <c r="D1036" s="15">
        <v>-18.543398230000001</v>
      </c>
      <c r="E1036" s="15">
        <v>3676</v>
      </c>
      <c r="F1036" s="15">
        <v>1</v>
      </c>
      <c r="G1036" s="15">
        <v>0</v>
      </c>
      <c r="H1036" s="17">
        <v>0</v>
      </c>
      <c r="I1036" s="19">
        <v>0</v>
      </c>
      <c r="J1036" s="19">
        <v>0</v>
      </c>
      <c r="K1036" s="19">
        <v>0</v>
      </c>
      <c r="L1036" s="15">
        <v>0</v>
      </c>
      <c r="M1036" s="15">
        <v>0</v>
      </c>
      <c r="N1036" s="15">
        <v>0</v>
      </c>
      <c r="O1036" s="19">
        <v>159.872108</v>
      </c>
      <c r="P1036" s="19">
        <v>44.721821138299156</v>
      </c>
      <c r="Q1036" s="20">
        <v>3.5748121147751677</v>
      </c>
      <c r="R1036" s="21">
        <v>0</v>
      </c>
      <c r="S1036" s="22">
        <v>9.3000000000000013E-2</v>
      </c>
      <c r="T1036" s="22">
        <v>0.90700000000000003</v>
      </c>
      <c r="U1036" s="19">
        <v>0</v>
      </c>
      <c r="V1036" s="19">
        <v>4.1591293658618218</v>
      </c>
      <c r="W1036" s="19">
        <v>40.562691772437333</v>
      </c>
      <c r="X1036" s="19">
        <v>0</v>
      </c>
      <c r="Y1036" s="19">
        <v>0</v>
      </c>
      <c r="Z1036" s="19">
        <v>0</v>
      </c>
      <c r="AA1036">
        <v>53.808054448520082</v>
      </c>
      <c r="AB1036">
        <v>1</v>
      </c>
      <c r="AC1036">
        <v>0.11900000000000002</v>
      </c>
      <c r="AD1036">
        <v>0.88100000000000001</v>
      </c>
      <c r="AE1036">
        <v>0</v>
      </c>
      <c r="AF1036">
        <v>6.4031584793738912</v>
      </c>
      <c r="AG1036">
        <v>47.404895969146189</v>
      </c>
      <c r="AH1036">
        <v>17380.453036448809</v>
      </c>
      <c r="AI1036">
        <v>0</v>
      </c>
      <c r="AJ1036">
        <v>16623.364288229499</v>
      </c>
      <c r="AK1036">
        <v>16623.364288229499</v>
      </c>
      <c r="AL1036">
        <v>44.721821138299156</v>
      </c>
      <c r="AM1036" s="19">
        <v>53.808054448520082</v>
      </c>
      <c r="AN1036">
        <v>0.81078400000000006</v>
      </c>
      <c r="AO1036">
        <v>0.53714440000000008</v>
      </c>
      <c r="AP1036">
        <v>0.18242639999999999</v>
      </c>
      <c r="AQ1036">
        <v>1</v>
      </c>
      <c r="AR1036">
        <v>0</v>
      </c>
      <c r="AS1036">
        <v>2</v>
      </c>
      <c r="AT1036">
        <v>1.48</v>
      </c>
      <c r="AU1036">
        <v>1</v>
      </c>
      <c r="AV1036">
        <v>2</v>
      </c>
      <c r="AW1036">
        <v>1.5</v>
      </c>
      <c r="AX1036">
        <v>1</v>
      </c>
      <c r="AY1036">
        <v>2</v>
      </c>
      <c r="AZ1036">
        <v>0.6</v>
      </c>
      <c r="BA1036">
        <v>0.3</v>
      </c>
      <c r="BB1036">
        <v>0.8</v>
      </c>
      <c r="BC1036" s="27">
        <v>0.36624305380710243</v>
      </c>
      <c r="BD1036" s="28">
        <v>0.51700904989040464</v>
      </c>
      <c r="BE1036" s="28">
        <v>0.31082593101453659</v>
      </c>
      <c r="BF1036" s="28">
        <f t="shared" si="177"/>
        <v>0.65670751387098436</v>
      </c>
      <c r="BG1036" s="29" t="s">
        <v>106</v>
      </c>
      <c r="BH1036">
        <v>0.35829686540710243</v>
      </c>
      <c r="BI1036">
        <v>0.34452888789040459</v>
      </c>
      <c r="BJ1036">
        <v>0.27388442302253657</v>
      </c>
      <c r="BK1036">
        <f t="shared" si="178"/>
        <v>0.61976600587898434</v>
      </c>
      <c r="BL1036" t="s">
        <v>106</v>
      </c>
      <c r="BM1036" s="27">
        <v>0.37566022540710242</v>
      </c>
      <c r="BN1036" s="28">
        <v>0.63457852499040457</v>
      </c>
      <c r="BO1036" s="28">
        <v>0.34339727697253658</v>
      </c>
      <c r="BP1036" s="28">
        <f t="shared" si="179"/>
        <v>0.68927885982898429</v>
      </c>
      <c r="BQ1036" s="29" t="s">
        <v>106</v>
      </c>
      <c r="BR1036">
        <v>0.27921726574417449</v>
      </c>
      <c r="BS1036">
        <v>0.51700904989040464</v>
      </c>
      <c r="BT1036">
        <v>0.25682496744868855</v>
      </c>
      <c r="BU1036">
        <f t="shared" si="180"/>
        <v>0.60270655030513631</v>
      </c>
      <c r="BV1036" t="s">
        <v>106</v>
      </c>
      <c r="BW1036" s="27">
        <v>0.27127107734417444</v>
      </c>
      <c r="BX1036" s="28">
        <v>0.34452888789040459</v>
      </c>
      <c r="BY1036" s="28">
        <v>0.21988345945668858</v>
      </c>
      <c r="BZ1036" s="28">
        <f t="shared" si="181"/>
        <v>0.5657650423131364</v>
      </c>
      <c r="CA1036" s="29" t="s">
        <v>106</v>
      </c>
      <c r="CB1036">
        <v>0.28863443734417449</v>
      </c>
      <c r="CC1036">
        <v>0.63457852499040457</v>
      </c>
      <c r="CD1036">
        <v>0.28939631340668859</v>
      </c>
      <c r="CE1036">
        <f t="shared" si="182"/>
        <v>0.63451602020062225</v>
      </c>
      <c r="CF1036" t="s">
        <v>107</v>
      </c>
      <c r="CG1036" s="27">
        <v>0.16640605899593441</v>
      </c>
      <c r="CH1036" s="28">
        <v>0.51700904989040464</v>
      </c>
      <c r="CI1036" s="28">
        <v>0.18682371838184855</v>
      </c>
      <c r="CJ1036" s="28">
        <f t="shared" si="183"/>
        <v>0.51228764185238218</v>
      </c>
      <c r="CK1036" s="29" t="s">
        <v>107</v>
      </c>
      <c r="CL1036">
        <v>0.15845987059593442</v>
      </c>
      <c r="CM1036">
        <v>0.34452888789040459</v>
      </c>
      <c r="CN1036">
        <v>0.14988221038984861</v>
      </c>
      <c r="CO1036">
        <f t="shared" si="184"/>
        <v>0.49576379324629638</v>
      </c>
      <c r="CP1036" t="s">
        <v>106</v>
      </c>
      <c r="CQ1036" s="27">
        <v>0.17582323059593441</v>
      </c>
      <c r="CR1036" s="28">
        <v>0.63457852499040457</v>
      </c>
      <c r="CS1036" s="28">
        <v>0.21939506433984857</v>
      </c>
      <c r="CT1036" s="28">
        <f t="shared" si="185"/>
        <v>0.52170481345238218</v>
      </c>
      <c r="CU1036" s="29" t="s">
        <v>107</v>
      </c>
      <c r="CV1036">
        <v>45146.811714745701</v>
      </c>
      <c r="CW1036">
        <v>6726.0068060650101</v>
      </c>
      <c r="CX1036">
        <v>0.34588158285644777</v>
      </c>
      <c r="CY1036">
        <f t="shared" si="176"/>
        <v>0.8628906327468524</v>
      </c>
      <c r="CZ1036">
        <f t="shared" si="186"/>
        <v>0.71212463666355019</v>
      </c>
    </row>
    <row r="1037" spans="1:104" x14ac:dyDescent="0.25">
      <c r="A1037">
        <v>1</v>
      </c>
      <c r="B1037" s="15">
        <v>15196</v>
      </c>
      <c r="C1037" s="15">
        <v>-68.254885099999996</v>
      </c>
      <c r="D1037" s="15">
        <v>-20.079562750000001</v>
      </c>
      <c r="E1037" s="15">
        <v>3691</v>
      </c>
      <c r="F1037" s="15">
        <v>1</v>
      </c>
      <c r="G1037" s="15">
        <v>0</v>
      </c>
      <c r="H1037" s="17">
        <v>3</v>
      </c>
      <c r="I1037" s="19">
        <v>0</v>
      </c>
      <c r="J1037" s="19">
        <v>0</v>
      </c>
      <c r="K1037" s="19">
        <v>1</v>
      </c>
      <c r="L1037" s="15">
        <v>0</v>
      </c>
      <c r="M1037" s="15">
        <v>0</v>
      </c>
      <c r="N1037" s="15">
        <v>1.2032</v>
      </c>
      <c r="O1037" s="19">
        <v>363.34570000000002</v>
      </c>
      <c r="P1037" s="19">
        <v>101.64050260033785</v>
      </c>
      <c r="Q1037" s="20">
        <v>3.5748121143075915</v>
      </c>
      <c r="R1037" s="21">
        <v>0.19</v>
      </c>
      <c r="S1037" s="22">
        <v>0.34</v>
      </c>
      <c r="T1037" s="22">
        <v>0.65900000000000003</v>
      </c>
      <c r="U1037" s="19">
        <v>0</v>
      </c>
      <c r="V1037" s="19">
        <v>34.557770884114873</v>
      </c>
      <c r="W1037" s="19">
        <v>66.981091213622648</v>
      </c>
      <c r="X1037" s="19">
        <v>10448.534911976951</v>
      </c>
      <c r="Y1037" s="19">
        <v>1560</v>
      </c>
      <c r="Z1037" s="19">
        <v>12008.534911976951</v>
      </c>
      <c r="AA1037">
        <v>122.2910328561577</v>
      </c>
      <c r="AB1037">
        <v>1</v>
      </c>
      <c r="AC1037">
        <v>0.34</v>
      </c>
      <c r="AD1037">
        <v>0.65999999999999992</v>
      </c>
      <c r="AE1037">
        <v>0</v>
      </c>
      <c r="AF1037">
        <v>41.578951171093621</v>
      </c>
      <c r="AG1037">
        <v>80.712081685064078</v>
      </c>
      <c r="AH1037">
        <v>70819.397498578357</v>
      </c>
      <c r="AI1037">
        <v>1876.992</v>
      </c>
      <c r="AJ1037">
        <v>69611.511958412302</v>
      </c>
      <c r="AK1037">
        <v>58618.749116141698</v>
      </c>
      <c r="AL1037">
        <v>82.328807106273672</v>
      </c>
      <c r="AM1037" s="19">
        <v>102.97933736209352</v>
      </c>
      <c r="AN1037">
        <v>0.8143786666666667</v>
      </c>
      <c r="AO1037">
        <v>0.53952586666666669</v>
      </c>
      <c r="AP1037">
        <v>0.18323519999999999</v>
      </c>
      <c r="AQ1037">
        <v>1</v>
      </c>
      <c r="AR1037">
        <v>0</v>
      </c>
      <c r="AS1037">
        <v>2</v>
      </c>
      <c r="AT1037">
        <v>1.48</v>
      </c>
      <c r="AU1037">
        <v>1</v>
      </c>
      <c r="AV1037">
        <v>2</v>
      </c>
      <c r="AW1037">
        <v>1.5</v>
      </c>
      <c r="AX1037">
        <v>1</v>
      </c>
      <c r="AY1037">
        <v>2</v>
      </c>
      <c r="AZ1037">
        <v>0.6</v>
      </c>
      <c r="BA1037">
        <v>0.3</v>
      </c>
      <c r="BB1037">
        <v>0.8</v>
      </c>
      <c r="BC1037" s="27">
        <v>0.34133603041733485</v>
      </c>
      <c r="BD1037" s="28">
        <v>0.45268351109942562</v>
      </c>
      <c r="BE1037" s="28">
        <v>0.28568172217043131</v>
      </c>
      <c r="BF1037" s="28">
        <f t="shared" si="177"/>
        <v>0.4396746656051515</v>
      </c>
      <c r="BG1037" s="29" t="s">
        <v>106</v>
      </c>
      <c r="BH1037">
        <v>0.3333898420173349</v>
      </c>
      <c r="BI1037">
        <v>0.28020334909942562</v>
      </c>
      <c r="BJ1037">
        <v>0.24874021417843128</v>
      </c>
      <c r="BK1037">
        <f t="shared" si="178"/>
        <v>0.40273315761315148</v>
      </c>
      <c r="BL1037" t="s">
        <v>106</v>
      </c>
      <c r="BM1037" s="27">
        <v>0.3507532020173349</v>
      </c>
      <c r="BN1037" s="28">
        <v>0.57025298619942566</v>
      </c>
      <c r="BO1037" s="28">
        <v>0.31825306812843129</v>
      </c>
      <c r="BP1037" s="28">
        <f t="shared" si="179"/>
        <v>0.47224601156315149</v>
      </c>
      <c r="BQ1037" s="29" t="s">
        <v>106</v>
      </c>
      <c r="BR1037">
        <v>0.25392440753343082</v>
      </c>
      <c r="BS1037">
        <v>0.45268351109942562</v>
      </c>
      <c r="BT1037">
        <v>0.23144134161596727</v>
      </c>
      <c r="BU1037">
        <f t="shared" si="180"/>
        <v>0.38543428505068744</v>
      </c>
      <c r="BV1037" t="s">
        <v>106</v>
      </c>
      <c r="BW1037" s="27">
        <v>0.24597821913343085</v>
      </c>
      <c r="BX1037" s="28">
        <v>0.28020334909942562</v>
      </c>
      <c r="BY1037" s="28">
        <v>0.19449983362396728</v>
      </c>
      <c r="BZ1037" s="28">
        <f t="shared" si="181"/>
        <v>0.34849277705868748</v>
      </c>
      <c r="CA1037" s="29" t="s">
        <v>106</v>
      </c>
      <c r="CB1037">
        <v>0.26334157913343081</v>
      </c>
      <c r="CC1037">
        <v>0.57025298619942566</v>
      </c>
      <c r="CD1037">
        <v>0.26401268757396729</v>
      </c>
      <c r="CE1037">
        <f t="shared" si="182"/>
        <v>0.41733452256815101</v>
      </c>
      <c r="CF1037" t="s">
        <v>107</v>
      </c>
      <c r="CG1037" s="27">
        <v>0.1406130445357775</v>
      </c>
      <c r="CH1037" s="28">
        <v>0.45268351109942562</v>
      </c>
      <c r="CI1037" s="28">
        <v>0.16112973719351392</v>
      </c>
      <c r="CJ1037" s="28">
        <f t="shared" si="183"/>
        <v>0.2946059879704977</v>
      </c>
      <c r="CK1037" s="29" t="s">
        <v>107</v>
      </c>
      <c r="CL1037">
        <v>0.1326668561357775</v>
      </c>
      <c r="CM1037">
        <v>0.28020334909942562</v>
      </c>
      <c r="CN1037">
        <v>0.12418822920151393</v>
      </c>
      <c r="CO1037">
        <f t="shared" si="184"/>
        <v>0.2781811726362341</v>
      </c>
      <c r="CP1037" t="s">
        <v>106</v>
      </c>
      <c r="CQ1037" s="27">
        <v>0.15003021613577749</v>
      </c>
      <c r="CR1037" s="28">
        <v>0.57025298619942566</v>
      </c>
      <c r="CS1037" s="28">
        <v>0.19370108315151394</v>
      </c>
      <c r="CT1037" s="28">
        <f t="shared" si="185"/>
        <v>0.30402315957049769</v>
      </c>
      <c r="CU1037" s="29" t="s">
        <v>107</v>
      </c>
      <c r="CV1037">
        <v>66152.324748218307</v>
      </c>
      <c r="CW1037">
        <v>15286.3791070197</v>
      </c>
      <c r="CX1037">
        <v>0.1539929434347202</v>
      </c>
      <c r="CY1037">
        <f t="shared" si="176"/>
        <v>0.60667645453414587</v>
      </c>
      <c r="CZ1037">
        <f t="shared" si="186"/>
        <v>0.49532897385205504</v>
      </c>
    </row>
    <row r="1038" spans="1:104" x14ac:dyDescent="0.25">
      <c r="A1038">
        <v>1</v>
      </c>
      <c r="B1038" s="15">
        <v>15198</v>
      </c>
      <c r="C1038" s="15">
        <v>-68.335998290000006</v>
      </c>
      <c r="D1038" s="15">
        <v>-20.021072719999999</v>
      </c>
      <c r="E1038" s="15">
        <v>3925</v>
      </c>
      <c r="F1038" s="15">
        <v>1</v>
      </c>
      <c r="G1038" s="15">
        <v>0</v>
      </c>
      <c r="H1038" s="17">
        <v>3</v>
      </c>
      <c r="I1038" s="19">
        <v>1</v>
      </c>
      <c r="J1038" s="19">
        <v>5</v>
      </c>
      <c r="K1038" s="19">
        <v>1</v>
      </c>
      <c r="L1038" s="15">
        <v>0</v>
      </c>
      <c r="M1038" s="15">
        <v>1.9414993466458099</v>
      </c>
      <c r="N1038" s="15">
        <v>1.2032</v>
      </c>
      <c r="O1038" s="19">
        <v>225.27433399999899</v>
      </c>
      <c r="P1038" s="19">
        <v>63.017111609284719</v>
      </c>
      <c r="Q1038" s="20">
        <v>3.5748121144734895</v>
      </c>
      <c r="R1038" s="21">
        <v>0.28999999999999998</v>
      </c>
      <c r="S1038" s="22">
        <v>0.33999999999999997</v>
      </c>
      <c r="T1038" s="22">
        <v>0.65899999999999992</v>
      </c>
      <c r="U1038" s="19">
        <v>0</v>
      </c>
      <c r="V1038" s="19">
        <v>21.425817947156801</v>
      </c>
      <c r="W1038" s="19">
        <v>41.528276550518626</v>
      </c>
      <c r="X1038" s="19">
        <v>9887.6135636119125</v>
      </c>
      <c r="Y1038" s="19">
        <v>2507.1749999999997</v>
      </c>
      <c r="Z1038" s="19">
        <v>12394.788563611912</v>
      </c>
      <c r="AA1038">
        <v>75.820440357948868</v>
      </c>
      <c r="AB1038">
        <v>1</v>
      </c>
      <c r="AC1038">
        <v>0.33999999999999997</v>
      </c>
      <c r="AD1038">
        <v>0.66</v>
      </c>
      <c r="AE1038">
        <v>0</v>
      </c>
      <c r="AF1038">
        <v>25.778949721702613</v>
      </c>
      <c r="AG1038">
        <v>50.041490636246259</v>
      </c>
      <c r="AH1038">
        <v>43908.026441666123</v>
      </c>
      <c r="AI1038">
        <v>3715.9316436592444</v>
      </c>
      <c r="AJ1038">
        <v>48473.747818190503</v>
      </c>
      <c r="AK1038">
        <v>36790.1449139865</v>
      </c>
      <c r="AL1038">
        <v>44.742149242592149</v>
      </c>
      <c r="AM1038" s="19">
        <v>57.545477991256298</v>
      </c>
      <c r="AN1038">
        <v>0.83594666666666673</v>
      </c>
      <c r="AO1038">
        <v>0.55381466666666668</v>
      </c>
      <c r="AP1038">
        <v>0.18808800000000001</v>
      </c>
      <c r="AQ1038">
        <v>1</v>
      </c>
      <c r="AR1038">
        <v>0</v>
      </c>
      <c r="AS1038">
        <v>2</v>
      </c>
      <c r="AT1038">
        <v>1.48</v>
      </c>
      <c r="AU1038">
        <v>1</v>
      </c>
      <c r="AV1038">
        <v>2</v>
      </c>
      <c r="AW1038">
        <v>1.5</v>
      </c>
      <c r="AX1038">
        <v>1</v>
      </c>
      <c r="AY1038">
        <v>2</v>
      </c>
      <c r="AZ1038">
        <v>0.6</v>
      </c>
      <c r="BA1038">
        <v>0.3</v>
      </c>
      <c r="BB1038">
        <v>0.8</v>
      </c>
      <c r="BC1038" s="27">
        <v>0.37070222577698531</v>
      </c>
      <c r="BD1038" s="28">
        <v>0.47535301605434577</v>
      </c>
      <c r="BE1038" s="28">
        <v>0.31200023508401414</v>
      </c>
      <c r="BF1038" s="28">
        <f t="shared" si="177"/>
        <v>0.4998973216924249</v>
      </c>
      <c r="BG1038" s="29" t="s">
        <v>106</v>
      </c>
      <c r="BH1038">
        <v>0.36275603737698531</v>
      </c>
      <c r="BI1038">
        <v>0.30287285405434572</v>
      </c>
      <c r="BJ1038">
        <v>0.27505872709201412</v>
      </c>
      <c r="BK1038">
        <f t="shared" si="178"/>
        <v>0.46295581370042488</v>
      </c>
      <c r="BL1038" t="s">
        <v>106</v>
      </c>
      <c r="BM1038" s="27">
        <v>0.3801193973769853</v>
      </c>
      <c r="BN1038" s="28">
        <v>0.59292249115434581</v>
      </c>
      <c r="BO1038" s="28">
        <v>0.34457158104201419</v>
      </c>
      <c r="BP1038" s="28">
        <f t="shared" si="179"/>
        <v>0.53246866765042489</v>
      </c>
      <c r="BQ1038" s="29" t="s">
        <v>106</v>
      </c>
      <c r="BR1038">
        <v>0.28097559396722527</v>
      </c>
      <c r="BS1038">
        <v>0.47535301605434577</v>
      </c>
      <c r="BT1038">
        <v>0.2563233525978541</v>
      </c>
      <c r="BU1038">
        <f t="shared" si="180"/>
        <v>0.44422043920626486</v>
      </c>
      <c r="BV1038" t="s">
        <v>106</v>
      </c>
      <c r="BW1038" s="27">
        <v>0.27302940556722527</v>
      </c>
      <c r="BX1038" s="28">
        <v>0.30287285405434572</v>
      </c>
      <c r="BY1038" s="28">
        <v>0.21938184460585414</v>
      </c>
      <c r="BZ1038" s="28">
        <f t="shared" si="181"/>
        <v>0.40727893121426489</v>
      </c>
      <c r="CA1038" s="29" t="s">
        <v>106</v>
      </c>
      <c r="CB1038">
        <v>0.29039276556722526</v>
      </c>
      <c r="CC1038">
        <v>0.59292249115434581</v>
      </c>
      <c r="CD1038">
        <v>0.28889469855585415</v>
      </c>
      <c r="CE1038">
        <f t="shared" si="182"/>
        <v>0.4767917851642649</v>
      </c>
      <c r="CF1038" t="s">
        <v>106</v>
      </c>
      <c r="CG1038" s="27">
        <v>0.16466329347309194</v>
      </c>
      <c r="CH1038" s="28">
        <v>0.47535301605434577</v>
      </c>
      <c r="CI1038" s="28">
        <v>0.18414961604172078</v>
      </c>
      <c r="CJ1038" s="28">
        <f t="shared" si="183"/>
        <v>0.3525603800815027</v>
      </c>
      <c r="CK1038" s="29" t="s">
        <v>107</v>
      </c>
      <c r="CL1038">
        <v>0.15671710507309194</v>
      </c>
      <c r="CM1038">
        <v>0.30287285405434572</v>
      </c>
      <c r="CN1038">
        <v>0.14720810804972079</v>
      </c>
      <c r="CO1038">
        <f t="shared" si="184"/>
        <v>0.33510519465813154</v>
      </c>
      <c r="CP1038" t="s">
        <v>106</v>
      </c>
      <c r="CQ1038" s="27">
        <v>0.17408046507309194</v>
      </c>
      <c r="CR1038" s="28">
        <v>0.59292249115434581</v>
      </c>
      <c r="CS1038" s="28">
        <v>0.2167209619997208</v>
      </c>
      <c r="CT1038" s="28">
        <f t="shared" si="185"/>
        <v>0.3619775516815027</v>
      </c>
      <c r="CU1038" s="29" t="s">
        <v>107</v>
      </c>
      <c r="CV1038">
        <v>52888.034332454699</v>
      </c>
      <c r="CW1038">
        <v>9477.5550447436108</v>
      </c>
      <c r="CX1038">
        <v>0.18789708660841076</v>
      </c>
      <c r="CY1038">
        <f t="shared" si="176"/>
        <v>0.66325010266275652</v>
      </c>
      <c r="CZ1038">
        <f t="shared" si="186"/>
        <v>0.55859931238539606</v>
      </c>
    </row>
    <row r="1039" spans="1:104" x14ac:dyDescent="0.25">
      <c r="A1039">
        <v>1</v>
      </c>
      <c r="B1039" s="15">
        <v>15199</v>
      </c>
      <c r="C1039" s="15">
        <v>-65.640602779999995</v>
      </c>
      <c r="D1039" s="15">
        <v>-18.656311110000001</v>
      </c>
      <c r="E1039" s="15">
        <v>2738</v>
      </c>
      <c r="F1039" s="15">
        <v>1</v>
      </c>
      <c r="G1039" s="15">
        <v>0</v>
      </c>
      <c r="H1039" s="17">
        <v>0</v>
      </c>
      <c r="I1039" s="19">
        <v>0</v>
      </c>
      <c r="J1039" s="19">
        <v>0</v>
      </c>
      <c r="K1039" s="19">
        <v>1</v>
      </c>
      <c r="L1039" s="15">
        <v>0</v>
      </c>
      <c r="M1039" s="15">
        <v>0</v>
      </c>
      <c r="N1039" s="15">
        <v>1.2032</v>
      </c>
      <c r="O1039" s="19">
        <v>188.939764</v>
      </c>
      <c r="P1039" s="19">
        <v>52.853061363874687</v>
      </c>
      <c r="Q1039" s="20">
        <v>3.574812113516308</v>
      </c>
      <c r="R1039" s="21">
        <v>0</v>
      </c>
      <c r="S1039" s="22">
        <v>8.4000000000000005E-2</v>
      </c>
      <c r="T1039" s="22">
        <v>0.91600000000000015</v>
      </c>
      <c r="U1039" s="19">
        <v>0</v>
      </c>
      <c r="V1039" s="19">
        <v>4.4396571545654737</v>
      </c>
      <c r="W1039" s="19">
        <v>48.413404209309221</v>
      </c>
      <c r="X1039" s="19">
        <v>0</v>
      </c>
      <c r="Y1039" s="19">
        <v>1560</v>
      </c>
      <c r="Z1039" s="19">
        <v>1560</v>
      </c>
      <c r="AA1039">
        <v>63.591337078182605</v>
      </c>
      <c r="AB1039">
        <v>1</v>
      </c>
      <c r="AC1039">
        <v>0.10900000000000001</v>
      </c>
      <c r="AD1039">
        <v>0.89100000000000001</v>
      </c>
      <c r="AE1039">
        <v>0</v>
      </c>
      <c r="AF1039">
        <v>6.9314557415219049</v>
      </c>
      <c r="AG1039">
        <v>56.659881336660703</v>
      </c>
      <c r="AH1039">
        <v>19803.632634375383</v>
      </c>
      <c r="AI1039">
        <v>1876.992</v>
      </c>
      <c r="AJ1039">
        <v>20817.982716398201</v>
      </c>
      <c r="AK1039">
        <v>20817.982716398201</v>
      </c>
      <c r="AL1039">
        <v>52.853061363874687</v>
      </c>
      <c r="AM1039" s="19">
        <v>63.591337078182605</v>
      </c>
      <c r="AN1039">
        <v>0.83235200000000009</v>
      </c>
      <c r="AO1039">
        <v>0.55143320000000007</v>
      </c>
      <c r="AP1039">
        <v>0.18727920000000001</v>
      </c>
      <c r="AQ1039">
        <v>1</v>
      </c>
      <c r="AR1039">
        <v>0</v>
      </c>
      <c r="AS1039">
        <v>2</v>
      </c>
      <c r="AT1039">
        <v>1.48</v>
      </c>
      <c r="AU1039">
        <v>1</v>
      </c>
      <c r="AV1039">
        <v>2</v>
      </c>
      <c r="AW1039">
        <v>1.5</v>
      </c>
      <c r="AX1039">
        <v>1</v>
      </c>
      <c r="AY1039">
        <v>2</v>
      </c>
      <c r="AZ1039">
        <v>0.6</v>
      </c>
      <c r="BA1039">
        <v>0.3</v>
      </c>
      <c r="BB1039">
        <v>0.8</v>
      </c>
      <c r="BC1039" s="27">
        <v>0.36470895948941462</v>
      </c>
      <c r="BD1039" s="28">
        <v>0.52246962257866891</v>
      </c>
      <c r="BE1039" s="28">
        <v>0.30697089224757185</v>
      </c>
      <c r="BF1039" s="28">
        <f t="shared" si="177"/>
        <v>0.60886782606216538</v>
      </c>
      <c r="BG1039" s="29" t="s">
        <v>106</v>
      </c>
      <c r="BH1039">
        <v>0.35676277108941468</v>
      </c>
      <c r="BI1039">
        <v>0.34998946057866887</v>
      </c>
      <c r="BJ1039">
        <v>0.27002938425557182</v>
      </c>
      <c r="BK1039">
        <f t="shared" si="178"/>
        <v>0.57192631807016525</v>
      </c>
      <c r="BL1039" t="s">
        <v>106</v>
      </c>
      <c r="BM1039" s="27">
        <v>0.37412613108941467</v>
      </c>
      <c r="BN1039" s="28">
        <v>0.64003909767866896</v>
      </c>
      <c r="BO1039" s="28">
        <v>0.33954223820557189</v>
      </c>
      <c r="BP1039" s="28">
        <f t="shared" si="179"/>
        <v>0.64143917202016532</v>
      </c>
      <c r="BQ1039" s="29" t="s">
        <v>106</v>
      </c>
      <c r="BR1039">
        <v>0.27536816250063068</v>
      </c>
      <c r="BS1039">
        <v>0.52246962257866891</v>
      </c>
      <c r="BT1039">
        <v>0.25153342675002782</v>
      </c>
      <c r="BU1039">
        <f t="shared" si="180"/>
        <v>0.55343036056462136</v>
      </c>
      <c r="BV1039" t="s">
        <v>106</v>
      </c>
      <c r="BW1039" s="27">
        <v>0.26742197410063062</v>
      </c>
      <c r="BX1039" s="28">
        <v>0.34998946057866887</v>
      </c>
      <c r="BY1039" s="28">
        <v>0.21459191875802786</v>
      </c>
      <c r="BZ1039" s="28">
        <f t="shared" si="181"/>
        <v>0.51648885257262134</v>
      </c>
      <c r="CA1039" s="29" t="s">
        <v>106</v>
      </c>
      <c r="CB1039">
        <v>0.28478533410063067</v>
      </c>
      <c r="CC1039">
        <v>0.64003909767866896</v>
      </c>
      <c r="CD1039">
        <v>0.28410477270802786</v>
      </c>
      <c r="CE1039">
        <f t="shared" si="182"/>
        <v>0.58600170652262129</v>
      </c>
      <c r="CF1039" t="s">
        <v>106</v>
      </c>
      <c r="CG1039" s="27">
        <v>0.15955601825591062</v>
      </c>
      <c r="CH1039" s="28">
        <v>0.52246962257866891</v>
      </c>
      <c r="CI1039" s="28">
        <v>0.17967004554950783</v>
      </c>
      <c r="CJ1039" s="28">
        <f t="shared" si="183"/>
        <v>0.46145295207050407</v>
      </c>
      <c r="CK1039" s="29" t="s">
        <v>107</v>
      </c>
      <c r="CL1039">
        <v>0.15160982985591059</v>
      </c>
      <c r="CM1039">
        <v>0.34998946057866887</v>
      </c>
      <c r="CN1039">
        <v>0.14272853755750786</v>
      </c>
      <c r="CO1039">
        <f t="shared" si="184"/>
        <v>0.44462547137210134</v>
      </c>
      <c r="CP1039" t="s">
        <v>106</v>
      </c>
      <c r="CQ1039" s="27">
        <v>0.16897318985591062</v>
      </c>
      <c r="CR1039" s="28">
        <v>0.64003909767866896</v>
      </c>
      <c r="CS1039" s="28">
        <v>0.21224139150750784</v>
      </c>
      <c r="CT1039" s="28">
        <f t="shared" si="185"/>
        <v>0.47087012367050407</v>
      </c>
      <c r="CU1039" s="29" t="s">
        <v>107</v>
      </c>
      <c r="CV1039">
        <v>48752.097698585698</v>
      </c>
      <c r="CW1039">
        <v>7948.9171347728297</v>
      </c>
      <c r="CX1039">
        <v>0.30189693381459348</v>
      </c>
      <c r="CY1039">
        <f t="shared" si="176"/>
        <v>0.8243665563932624</v>
      </c>
      <c r="CZ1039">
        <f t="shared" si="186"/>
        <v>0.6666058933040081</v>
      </c>
    </row>
    <row r="1040" spans="1:104" x14ac:dyDescent="0.25">
      <c r="A1040">
        <v>1</v>
      </c>
      <c r="B1040" s="15">
        <v>15201</v>
      </c>
      <c r="C1040" s="15">
        <v>-65.345584000000002</v>
      </c>
      <c r="D1040" s="15">
        <v>-19.39506888</v>
      </c>
      <c r="E1040" s="15">
        <v>3225</v>
      </c>
      <c r="F1040" s="15">
        <v>1</v>
      </c>
      <c r="G1040" s="15">
        <v>0</v>
      </c>
      <c r="H1040" s="17">
        <v>2</v>
      </c>
      <c r="I1040" s="19">
        <v>0</v>
      </c>
      <c r="J1040" s="19">
        <v>0</v>
      </c>
      <c r="K1040" s="19">
        <v>1</v>
      </c>
      <c r="L1040" s="15">
        <v>0</v>
      </c>
      <c r="M1040" s="15">
        <v>0</v>
      </c>
      <c r="N1040" s="15">
        <v>1.2032</v>
      </c>
      <c r="O1040" s="19">
        <v>174.405936</v>
      </c>
      <c r="P1040" s="19">
        <v>48.787441236463167</v>
      </c>
      <c r="Q1040" s="20">
        <v>3.5748121151648147</v>
      </c>
      <c r="R1040" s="21">
        <v>8.3000000000000018E-2</v>
      </c>
      <c r="S1040" s="22">
        <v>0.24000000000000002</v>
      </c>
      <c r="T1040" s="22">
        <v>0.76</v>
      </c>
      <c r="U1040" s="19">
        <v>0</v>
      </c>
      <c r="V1040" s="19">
        <v>11.708985896751161</v>
      </c>
      <c r="W1040" s="19">
        <v>37.078455339712008</v>
      </c>
      <c r="X1040" s="19">
        <v>1753.0479019874401</v>
      </c>
      <c r="Y1040" s="19">
        <v>1560</v>
      </c>
      <c r="Z1040" s="19">
        <v>3313.0479019874401</v>
      </c>
      <c r="AA1040">
        <v>58.699695777975094</v>
      </c>
      <c r="AB1040">
        <v>1</v>
      </c>
      <c r="AC1040">
        <v>0.24400000000000002</v>
      </c>
      <c r="AD1040">
        <v>0.75600000000000001</v>
      </c>
      <c r="AE1040">
        <v>0</v>
      </c>
      <c r="AF1040">
        <v>14.322725769825924</v>
      </c>
      <c r="AG1040">
        <v>44.376970008149172</v>
      </c>
      <c r="AH1040">
        <v>27463.218534792952</v>
      </c>
      <c r="AI1040">
        <v>1876.992</v>
      </c>
      <c r="AJ1040">
        <v>28143.918710403501</v>
      </c>
      <c r="AK1040">
        <v>26202.430082883398</v>
      </c>
      <c r="AL1040">
        <v>44.738083613836729</v>
      </c>
      <c r="AM1040" s="19">
        <v>54.650338155348656</v>
      </c>
      <c r="AN1040">
        <v>0.80359466666666668</v>
      </c>
      <c r="AO1040">
        <v>0.53238146666666675</v>
      </c>
      <c r="AP1040">
        <v>0.18080879999999999</v>
      </c>
      <c r="AQ1040">
        <v>1</v>
      </c>
      <c r="AR1040">
        <v>0</v>
      </c>
      <c r="AS1040">
        <v>2</v>
      </c>
      <c r="AT1040">
        <v>1.48</v>
      </c>
      <c r="AU1040">
        <v>1</v>
      </c>
      <c r="AV1040">
        <v>2</v>
      </c>
      <c r="AW1040">
        <v>1.5</v>
      </c>
      <c r="AX1040">
        <v>1</v>
      </c>
      <c r="AY1040">
        <v>2</v>
      </c>
      <c r="AZ1040">
        <v>0.6</v>
      </c>
      <c r="BA1040">
        <v>0.3</v>
      </c>
      <c r="BB1040">
        <v>0.8</v>
      </c>
      <c r="BC1040" s="27">
        <v>0.36311578054102289</v>
      </c>
      <c r="BD1040" s="28">
        <v>0.51842079416144837</v>
      </c>
      <c r="BE1040" s="28">
        <v>0.30860179465921078</v>
      </c>
      <c r="BF1040" s="28">
        <f t="shared" si="177"/>
        <v>0.53840752143850057</v>
      </c>
      <c r="BG1040" s="29" t="s">
        <v>106</v>
      </c>
      <c r="BH1040">
        <v>0.35516959214102295</v>
      </c>
      <c r="BI1040">
        <v>0.34594063216144832</v>
      </c>
      <c r="BJ1040">
        <v>0.2716602866672107</v>
      </c>
      <c r="BK1040">
        <f t="shared" si="178"/>
        <v>0.50146601344650055</v>
      </c>
      <c r="BL1040" t="s">
        <v>106</v>
      </c>
      <c r="BM1040" s="27">
        <v>0.37253295214102294</v>
      </c>
      <c r="BN1040" s="28">
        <v>0.6359902692614483</v>
      </c>
      <c r="BO1040" s="28">
        <v>0.34117314061721077</v>
      </c>
      <c r="BP1040" s="28">
        <f t="shared" si="179"/>
        <v>0.57097886739650061</v>
      </c>
      <c r="BQ1040" s="29" t="s">
        <v>106</v>
      </c>
      <c r="BR1040">
        <v>0.27686166212004704</v>
      </c>
      <c r="BS1040">
        <v>0.51842079416144837</v>
      </c>
      <c r="BT1040">
        <v>0.25507966507059476</v>
      </c>
      <c r="BU1040">
        <f t="shared" si="180"/>
        <v>0.48488539184988455</v>
      </c>
      <c r="BV1040" t="s">
        <v>106</v>
      </c>
      <c r="BW1040" s="27">
        <v>0.26891547372004698</v>
      </c>
      <c r="BX1040" s="28">
        <v>0.34594063216144832</v>
      </c>
      <c r="BY1040" s="28">
        <v>0.21813815707859474</v>
      </c>
      <c r="BZ1040" s="28">
        <f t="shared" si="181"/>
        <v>0.44794388385788453</v>
      </c>
      <c r="CA1040" s="29" t="s">
        <v>106</v>
      </c>
      <c r="CB1040">
        <v>0.28627883372004703</v>
      </c>
      <c r="CC1040">
        <v>0.6359902692614483</v>
      </c>
      <c r="CD1040">
        <v>0.28765101102859475</v>
      </c>
      <c r="CE1040">
        <f t="shared" si="182"/>
        <v>0.51608456049933682</v>
      </c>
      <c r="CF1040" t="s">
        <v>107</v>
      </c>
      <c r="CG1040" s="27">
        <v>0.16505076787063364</v>
      </c>
      <c r="CH1040" s="28">
        <v>0.51842079416144837</v>
      </c>
      <c r="CI1040" s="28">
        <v>0.18569912671498137</v>
      </c>
      <c r="CJ1040" s="28">
        <f t="shared" si="183"/>
        <v>0.39485649464992345</v>
      </c>
      <c r="CK1040" s="29" t="s">
        <v>107</v>
      </c>
      <c r="CL1040">
        <v>0.15710457947063364</v>
      </c>
      <c r="CM1040">
        <v>0.34594063216144832</v>
      </c>
      <c r="CN1040">
        <v>0.14875761872298138</v>
      </c>
      <c r="CO1040">
        <f t="shared" si="184"/>
        <v>0.37856334550227122</v>
      </c>
      <c r="CP1040" t="s">
        <v>106</v>
      </c>
      <c r="CQ1040" s="27">
        <v>0.17446793947063363</v>
      </c>
      <c r="CR1040" s="28">
        <v>0.6359902692614483</v>
      </c>
      <c r="CS1040" s="28">
        <v>0.21827047267298141</v>
      </c>
      <c r="CT1040" s="28">
        <f t="shared" si="185"/>
        <v>0.40427366624992345</v>
      </c>
      <c r="CU1040" s="29" t="s">
        <v>107</v>
      </c>
      <c r="CV1040">
        <v>46987.058830504699</v>
      </c>
      <c r="CW1040">
        <v>7337.4619722468897</v>
      </c>
      <c r="CX1040">
        <v>0.22980572677928982</v>
      </c>
      <c r="CY1040">
        <f t="shared" si="176"/>
        <v>0.74822652094073816</v>
      </c>
      <c r="CZ1040">
        <f t="shared" si="186"/>
        <v>0.59292150732031268</v>
      </c>
    </row>
    <row r="1041" spans="1:104" x14ac:dyDescent="0.25">
      <c r="A1041">
        <v>1</v>
      </c>
      <c r="B1041" s="15">
        <v>15205</v>
      </c>
      <c r="C1041" s="15">
        <v>-65.920659599999993</v>
      </c>
      <c r="D1041" s="15">
        <v>-18.48102334</v>
      </c>
      <c r="E1041" s="15">
        <v>3145</v>
      </c>
      <c r="F1041" s="15">
        <v>1</v>
      </c>
      <c r="G1041" s="15">
        <v>0</v>
      </c>
      <c r="H1041" s="17">
        <v>0</v>
      </c>
      <c r="I1041" s="19">
        <v>0</v>
      </c>
      <c r="J1041" s="19">
        <v>0</v>
      </c>
      <c r="K1041" s="19">
        <v>1</v>
      </c>
      <c r="L1041" s="15">
        <v>0</v>
      </c>
      <c r="M1041" s="15">
        <v>0</v>
      </c>
      <c r="N1041" s="15">
        <v>1.2032</v>
      </c>
      <c r="O1041" s="19">
        <v>185.306307</v>
      </c>
      <c r="P1041" s="19">
        <v>51.836656339333686</v>
      </c>
      <c r="Q1041" s="20">
        <v>3.5748121133999429</v>
      </c>
      <c r="R1041" s="21">
        <v>0</v>
      </c>
      <c r="S1041" s="22">
        <v>9.3000000000000013E-2</v>
      </c>
      <c r="T1041" s="22">
        <v>0.90700000000000014</v>
      </c>
      <c r="U1041" s="19">
        <v>0</v>
      </c>
      <c r="V1041" s="19">
        <v>4.8208090395580339</v>
      </c>
      <c r="W1041" s="19">
        <v>47.015847299775658</v>
      </c>
      <c r="X1041" s="19">
        <v>0</v>
      </c>
      <c r="Y1041" s="19">
        <v>1560</v>
      </c>
      <c r="Z1041" s="19">
        <v>1560</v>
      </c>
      <c r="AA1041">
        <v>62.368426767754478</v>
      </c>
      <c r="AB1041">
        <v>1</v>
      </c>
      <c r="AC1041">
        <v>0.11900000000000002</v>
      </c>
      <c r="AD1041">
        <v>0.88100000000000001</v>
      </c>
      <c r="AE1041">
        <v>0</v>
      </c>
      <c r="AF1041">
        <v>7.4218427853627844</v>
      </c>
      <c r="AG1041">
        <v>54.946583982391694</v>
      </c>
      <c r="AH1041">
        <v>20145.525117085283</v>
      </c>
      <c r="AI1041">
        <v>1876.992</v>
      </c>
      <c r="AJ1041">
        <v>21144.982437696501</v>
      </c>
      <c r="AK1041">
        <v>21144.982437696501</v>
      </c>
      <c r="AL1041">
        <v>51.836656339333686</v>
      </c>
      <c r="AM1041" s="19">
        <v>62.368426767754478</v>
      </c>
      <c r="AN1041">
        <v>0.8143786666666667</v>
      </c>
      <c r="AO1041">
        <v>0.53952586666666669</v>
      </c>
      <c r="AP1041">
        <v>0.18323519999999999</v>
      </c>
      <c r="AQ1041">
        <v>1</v>
      </c>
      <c r="AR1041">
        <v>0</v>
      </c>
      <c r="AS1041">
        <v>2</v>
      </c>
      <c r="AT1041">
        <v>1.48</v>
      </c>
      <c r="AU1041">
        <v>1</v>
      </c>
      <c r="AV1041">
        <v>2</v>
      </c>
      <c r="AW1041">
        <v>1.5</v>
      </c>
      <c r="AX1041">
        <v>1</v>
      </c>
      <c r="AY1041">
        <v>2</v>
      </c>
      <c r="AZ1041">
        <v>0.6</v>
      </c>
      <c r="BA1041">
        <v>0.3</v>
      </c>
      <c r="BB1041">
        <v>0.8</v>
      </c>
      <c r="BC1041" s="27">
        <v>0.3598980564876717</v>
      </c>
      <c r="BD1041" s="28">
        <v>0.51375494198329386</v>
      </c>
      <c r="BE1041" s="28">
        <v>0.30423086815201733</v>
      </c>
      <c r="BF1041" s="28">
        <f t="shared" si="177"/>
        <v>0.59837902503945051</v>
      </c>
      <c r="BG1041" s="29" t="s">
        <v>106</v>
      </c>
      <c r="BH1041">
        <v>0.3519518680876717</v>
      </c>
      <c r="BI1041">
        <v>0.34127477998329386</v>
      </c>
      <c r="BJ1041">
        <v>0.26728936016001731</v>
      </c>
      <c r="BK1041">
        <f t="shared" si="178"/>
        <v>0.5614375170474506</v>
      </c>
      <c r="BL1041" t="s">
        <v>106</v>
      </c>
      <c r="BM1041" s="27">
        <v>0.3693152280876717</v>
      </c>
      <c r="BN1041" s="28">
        <v>0.6313244170832939</v>
      </c>
      <c r="BO1041" s="28">
        <v>0.33680221411001737</v>
      </c>
      <c r="BP1041" s="28">
        <f t="shared" si="179"/>
        <v>0.63095037099745066</v>
      </c>
      <c r="BQ1041" s="29" t="s">
        <v>106</v>
      </c>
      <c r="BR1041">
        <v>0.27248643360376767</v>
      </c>
      <c r="BS1041">
        <v>0.51375494198329386</v>
      </c>
      <c r="BT1041">
        <v>0.24999048759755332</v>
      </c>
      <c r="BU1041">
        <f t="shared" si="180"/>
        <v>0.5441386444849865</v>
      </c>
      <c r="BV1041" t="s">
        <v>106</v>
      </c>
      <c r="BW1041" s="27">
        <v>0.26454024520376773</v>
      </c>
      <c r="BX1041" s="28">
        <v>0.34127477998329386</v>
      </c>
      <c r="BY1041" s="28">
        <v>0.21304897960555336</v>
      </c>
      <c r="BZ1041" s="28">
        <f t="shared" si="181"/>
        <v>0.50719713649298659</v>
      </c>
      <c r="CA1041" s="29" t="s">
        <v>106</v>
      </c>
      <c r="CB1041">
        <v>0.28190360520376767</v>
      </c>
      <c r="CC1041">
        <v>0.6313244170832939</v>
      </c>
      <c r="CD1041">
        <v>0.28256183355555331</v>
      </c>
      <c r="CE1041">
        <f t="shared" si="182"/>
        <v>0.5760517620912009</v>
      </c>
      <c r="CF1041" t="s">
        <v>107</v>
      </c>
      <c r="CG1041" s="27">
        <v>0.15917507060611435</v>
      </c>
      <c r="CH1041" s="28">
        <v>0.51375494198329386</v>
      </c>
      <c r="CI1041" s="28">
        <v>0.17967888317509997</v>
      </c>
      <c r="CJ1041" s="28">
        <f t="shared" si="183"/>
        <v>0.45332322749354759</v>
      </c>
      <c r="CK1041" s="29" t="s">
        <v>107</v>
      </c>
      <c r="CL1041">
        <v>0.15122888220611436</v>
      </c>
      <c r="CM1041">
        <v>0.34127477998329386</v>
      </c>
      <c r="CN1041">
        <v>0.14273737518309998</v>
      </c>
      <c r="CO1041">
        <f t="shared" si="184"/>
        <v>0.43688553207053321</v>
      </c>
      <c r="CP1041" t="s">
        <v>106</v>
      </c>
      <c r="CQ1041" s="27">
        <v>0.16859224220611435</v>
      </c>
      <c r="CR1041" s="28">
        <v>0.6313244170832939</v>
      </c>
      <c r="CS1041" s="28">
        <v>0.21225022913309999</v>
      </c>
      <c r="CT1041" s="28">
        <f t="shared" si="185"/>
        <v>0.46274039909354758</v>
      </c>
      <c r="CU1041" s="29" t="s">
        <v>107</v>
      </c>
      <c r="CV1041">
        <v>48317.3934640437</v>
      </c>
      <c r="CW1041">
        <v>7796.0533459693097</v>
      </c>
      <c r="CX1041">
        <v>0.29414815688743323</v>
      </c>
      <c r="CY1041">
        <f t="shared" si="176"/>
        <v>0.80790309887072709</v>
      </c>
      <c r="CZ1041">
        <f t="shared" si="186"/>
        <v>0.65404621337510493</v>
      </c>
    </row>
    <row r="1042" spans="1:104" x14ac:dyDescent="0.25">
      <c r="A1042">
        <v>1</v>
      </c>
      <c r="B1042" s="15">
        <v>15208</v>
      </c>
      <c r="C1042" s="15">
        <v>-65.855635300000003</v>
      </c>
      <c r="D1042" s="15">
        <v>-18.306198630000001</v>
      </c>
      <c r="E1042" s="15">
        <v>2774</v>
      </c>
      <c r="F1042" s="15">
        <v>1</v>
      </c>
      <c r="G1042" s="15">
        <v>0</v>
      </c>
      <c r="H1042" s="17">
        <v>3</v>
      </c>
      <c r="I1042" s="19">
        <v>0</v>
      </c>
      <c r="J1042" s="19">
        <v>0</v>
      </c>
      <c r="K1042" s="19">
        <v>0</v>
      </c>
      <c r="L1042" s="15">
        <v>0</v>
      </c>
      <c r="M1042" s="15">
        <v>0</v>
      </c>
      <c r="N1042" s="15">
        <v>0</v>
      </c>
      <c r="O1042" s="19">
        <v>159.872108</v>
      </c>
      <c r="P1042" s="19">
        <v>44.721821138299156</v>
      </c>
      <c r="Q1042" s="20">
        <v>3.5748121147751677</v>
      </c>
      <c r="R1042" s="21">
        <v>4.4999999999999998E-2</v>
      </c>
      <c r="S1042" s="22">
        <v>6.699999999999999E-2</v>
      </c>
      <c r="T1042" s="22">
        <v>0.93299999999999994</v>
      </c>
      <c r="U1042" s="19">
        <v>0</v>
      </c>
      <c r="V1042" s="19">
        <v>2.9963620162660431</v>
      </c>
      <c r="W1042" s="19">
        <v>41.725459122033108</v>
      </c>
      <c r="X1042" s="19">
        <v>494.18708042438453</v>
      </c>
      <c r="Y1042" s="19">
        <v>0</v>
      </c>
      <c r="Z1042" s="19">
        <v>494.18708042438453</v>
      </c>
      <c r="AA1042">
        <v>53.808054448520082</v>
      </c>
      <c r="AB1042">
        <v>1</v>
      </c>
      <c r="AC1042">
        <v>0.12299999999999998</v>
      </c>
      <c r="AD1042">
        <v>0.877</v>
      </c>
      <c r="AE1042">
        <v>0</v>
      </c>
      <c r="AF1042">
        <v>6.6183906971679693</v>
      </c>
      <c r="AG1042">
        <v>47.189663751352114</v>
      </c>
      <c r="AH1042">
        <v>17629.866282750769</v>
      </c>
      <c r="AI1042">
        <v>0</v>
      </c>
      <c r="AJ1042">
        <v>16861.913147001502</v>
      </c>
      <c r="AK1042">
        <v>16231.2585689977</v>
      </c>
      <c r="AL1042">
        <v>42.709339187075692</v>
      </c>
      <c r="AM1042" s="19">
        <v>51.795572497296618</v>
      </c>
      <c r="AN1042">
        <v>0.88267733333333342</v>
      </c>
      <c r="AO1042">
        <v>0.58477373333333338</v>
      </c>
      <c r="AP1042">
        <v>0.19860240000000001</v>
      </c>
      <c r="AQ1042">
        <v>1</v>
      </c>
      <c r="AR1042">
        <v>0</v>
      </c>
      <c r="AS1042">
        <v>2</v>
      </c>
      <c r="AT1042">
        <v>1.48</v>
      </c>
      <c r="AU1042">
        <v>1</v>
      </c>
      <c r="AV1042">
        <v>2</v>
      </c>
      <c r="AW1042">
        <v>1.5</v>
      </c>
      <c r="AX1042">
        <v>1</v>
      </c>
      <c r="AY1042">
        <v>2</v>
      </c>
      <c r="AZ1042">
        <v>0.6</v>
      </c>
      <c r="BA1042">
        <v>0.3</v>
      </c>
      <c r="BB1042">
        <v>0.8</v>
      </c>
      <c r="BC1042" s="27">
        <v>0.3912271136843789</v>
      </c>
      <c r="BD1042" s="28">
        <v>0.53083264471773906</v>
      </c>
      <c r="BE1042" s="28">
        <v>0.32718910564607012</v>
      </c>
      <c r="BF1042" s="28">
        <f t="shared" si="177"/>
        <v>0.68142630345612365</v>
      </c>
      <c r="BG1042" s="29" t="s">
        <v>106</v>
      </c>
      <c r="BH1042">
        <v>0.38328092528437896</v>
      </c>
      <c r="BI1042">
        <v>0.35835248271773901</v>
      </c>
      <c r="BJ1042">
        <v>0.2902475976540701</v>
      </c>
      <c r="BK1042">
        <f t="shared" si="178"/>
        <v>0.64448479546412374</v>
      </c>
      <c r="BL1042" t="s">
        <v>106</v>
      </c>
      <c r="BM1042" s="27">
        <v>0.40064428528437895</v>
      </c>
      <c r="BN1042" s="28">
        <v>0.64840211981773899</v>
      </c>
      <c r="BO1042" s="28">
        <v>0.35976045160407016</v>
      </c>
      <c r="BP1042" s="28">
        <f t="shared" si="179"/>
        <v>0.7139976494141238</v>
      </c>
      <c r="BQ1042" s="29" t="s">
        <v>106</v>
      </c>
      <c r="BR1042">
        <v>0.29648462920193097</v>
      </c>
      <c r="BS1042">
        <v>0.53083264471773906</v>
      </c>
      <c r="BT1042">
        <v>0.26839980230790206</v>
      </c>
      <c r="BU1042">
        <f t="shared" si="180"/>
        <v>0.62263700011795564</v>
      </c>
      <c r="BV1042" t="s">
        <v>106</v>
      </c>
      <c r="BW1042" s="27">
        <v>0.28853844080193097</v>
      </c>
      <c r="BX1042" s="28">
        <v>0.35835248271773901</v>
      </c>
      <c r="BY1042" s="28">
        <v>0.23145829431590209</v>
      </c>
      <c r="BZ1042" s="28">
        <f t="shared" si="181"/>
        <v>0.58569549212595562</v>
      </c>
      <c r="CA1042" s="29" t="s">
        <v>106</v>
      </c>
      <c r="CB1042">
        <v>0.30590180080193097</v>
      </c>
      <c r="CC1042">
        <v>0.64840211981773899</v>
      </c>
      <c r="CD1042">
        <v>0.30097114826590204</v>
      </c>
      <c r="CE1042">
        <f t="shared" si="182"/>
        <v>0.65520834607595568</v>
      </c>
      <c r="CF1042" t="s">
        <v>106</v>
      </c>
      <c r="CG1042" s="27">
        <v>0.17367029746542428</v>
      </c>
      <c r="CH1042" s="28">
        <v>0.53083264471773906</v>
      </c>
      <c r="CI1042" s="28">
        <v>0.19219144612879541</v>
      </c>
      <c r="CJ1042" s="28">
        <f t="shared" si="183"/>
        <v>0.52790749527547787</v>
      </c>
      <c r="CK1042" s="29" t="s">
        <v>107</v>
      </c>
      <c r="CL1042">
        <v>0.16572410906542429</v>
      </c>
      <c r="CM1042">
        <v>0.35835248271773901</v>
      </c>
      <c r="CN1042">
        <v>0.15524993813679544</v>
      </c>
      <c r="CO1042">
        <f t="shared" si="184"/>
        <v>0.50948713594684902</v>
      </c>
      <c r="CP1042" t="s">
        <v>106</v>
      </c>
      <c r="CQ1042" s="27">
        <v>0.18308746906542428</v>
      </c>
      <c r="CR1042" s="28">
        <v>0.64840211981773899</v>
      </c>
      <c r="CS1042" s="28">
        <v>0.22476279208679542</v>
      </c>
      <c r="CT1042" s="28">
        <f t="shared" si="185"/>
        <v>0.53732466687547786</v>
      </c>
      <c r="CU1042" s="29" t="s">
        <v>107</v>
      </c>
      <c r="CV1042">
        <v>45146.811714745701</v>
      </c>
      <c r="CW1042">
        <v>6726.0068060650101</v>
      </c>
      <c r="CX1042">
        <v>0.35423719781005358</v>
      </c>
      <c r="CY1042">
        <f t="shared" si="176"/>
        <v>0.88506984252779264</v>
      </c>
      <c r="CZ1042">
        <f t="shared" si="186"/>
        <v>0.74546431149443249</v>
      </c>
    </row>
    <row r="1043" spans="1:104" x14ac:dyDescent="0.25">
      <c r="A1043">
        <v>1</v>
      </c>
      <c r="B1043" s="15">
        <v>15212</v>
      </c>
      <c r="C1043" s="15">
        <v>-66.621154430000004</v>
      </c>
      <c r="D1043" s="15">
        <v>-21.687814230000001</v>
      </c>
      <c r="E1043" s="15">
        <v>4239</v>
      </c>
      <c r="F1043" s="15">
        <v>1</v>
      </c>
      <c r="G1043" s="15">
        <v>0</v>
      </c>
      <c r="H1043" s="17">
        <v>3</v>
      </c>
      <c r="I1043" s="19">
        <v>1</v>
      </c>
      <c r="J1043" s="19">
        <v>3</v>
      </c>
      <c r="K1043" s="19">
        <v>1</v>
      </c>
      <c r="L1043" s="15">
        <v>0</v>
      </c>
      <c r="M1043" s="15">
        <v>1.9414993466458099</v>
      </c>
      <c r="N1043" s="15">
        <v>1.2032</v>
      </c>
      <c r="O1043" s="19">
        <v>515.95089399999995</v>
      </c>
      <c r="P1043" s="19">
        <v>144.329513689555</v>
      </c>
      <c r="Q1043" s="20">
        <v>3.5748121143800327</v>
      </c>
      <c r="R1043" s="21">
        <v>0.627</v>
      </c>
      <c r="S1043" s="22">
        <v>0.18</v>
      </c>
      <c r="T1043" s="22">
        <v>0.82099999999999995</v>
      </c>
      <c r="U1043" s="19">
        <v>0</v>
      </c>
      <c r="V1043" s="19">
        <v>25.9793124641199</v>
      </c>
      <c r="W1043" s="19">
        <v>118.49453073912464</v>
      </c>
      <c r="X1043" s="19">
        <v>33312.240561047583</v>
      </c>
      <c r="Y1043" s="19">
        <v>4610</v>
      </c>
      <c r="Z1043" s="19">
        <v>37922.240561047583</v>
      </c>
      <c r="AA1043">
        <v>173.65326665457405</v>
      </c>
      <c r="AB1043">
        <v>1</v>
      </c>
      <c r="AC1043">
        <v>0.188</v>
      </c>
      <c r="AD1043">
        <v>0.81200000000000006</v>
      </c>
      <c r="AE1043">
        <v>0</v>
      </c>
      <c r="AF1043">
        <v>32.646814131059919</v>
      </c>
      <c r="AG1043">
        <v>141.00645252351413</v>
      </c>
      <c r="AH1043">
        <v>69976.410873641755</v>
      </c>
      <c r="AI1043">
        <v>7798.5650072697208</v>
      </c>
      <c r="AJ1043">
        <v>73406.599114868397</v>
      </c>
      <c r="AK1043">
        <v>35152.776856268203</v>
      </c>
      <c r="AL1043">
        <v>53.834908606204017</v>
      </c>
      <c r="AM1043" s="19">
        <v>83.158661571223064</v>
      </c>
      <c r="AN1043">
        <v>0.81797333333333333</v>
      </c>
      <c r="AO1043">
        <v>0.54190733333333341</v>
      </c>
      <c r="AP1043">
        <v>0.18404399999999999</v>
      </c>
      <c r="AQ1043">
        <v>1</v>
      </c>
      <c r="AR1043">
        <v>0</v>
      </c>
      <c r="AS1043">
        <v>2</v>
      </c>
      <c r="AT1043">
        <v>1.48</v>
      </c>
      <c r="AU1043">
        <v>1</v>
      </c>
      <c r="AV1043">
        <v>2</v>
      </c>
      <c r="AW1043">
        <v>1.5</v>
      </c>
      <c r="AX1043">
        <v>1</v>
      </c>
      <c r="AY1043">
        <v>2</v>
      </c>
      <c r="AZ1043">
        <v>0.6</v>
      </c>
      <c r="BA1043">
        <v>0.3</v>
      </c>
      <c r="BB1043">
        <v>0.8</v>
      </c>
      <c r="BC1043" s="27">
        <v>0.34927375884426815</v>
      </c>
      <c r="BD1043" s="28">
        <v>0.46889771714939754</v>
      </c>
      <c r="BE1043" s="28">
        <v>0.29312962532426595</v>
      </c>
      <c r="BF1043" s="28">
        <f t="shared" si="177"/>
        <v>0.6078643443063021</v>
      </c>
      <c r="BG1043" s="29" t="s">
        <v>106</v>
      </c>
      <c r="BH1043">
        <v>0.34132757044426815</v>
      </c>
      <c r="BI1043">
        <v>0.2964175551493976</v>
      </c>
      <c r="BJ1043">
        <v>0.25618811733226593</v>
      </c>
      <c r="BK1043">
        <f t="shared" si="178"/>
        <v>0.57092283631430196</v>
      </c>
      <c r="BL1043" t="s">
        <v>106</v>
      </c>
      <c r="BM1043" s="27">
        <v>0.35869093044426814</v>
      </c>
      <c r="BN1043" s="28">
        <v>0.58646719224939758</v>
      </c>
      <c r="BO1043" s="28">
        <v>0.32570097128226588</v>
      </c>
      <c r="BP1043" s="28">
        <f t="shared" si="179"/>
        <v>0.64043569026430203</v>
      </c>
      <c r="BQ1043" s="29" t="s">
        <v>106</v>
      </c>
      <c r="BR1043">
        <v>0.26147630113938813</v>
      </c>
      <c r="BS1043">
        <v>0.46889771714939754</v>
      </c>
      <c r="BT1043">
        <v>0.2386498277811859</v>
      </c>
      <c r="BU1043">
        <f t="shared" si="180"/>
        <v>0.55338454676322202</v>
      </c>
      <c r="BV1043" t="s">
        <v>106</v>
      </c>
      <c r="BW1043" s="27">
        <v>0.25353011273938814</v>
      </c>
      <c r="BX1043" s="28">
        <v>0.2964175551493976</v>
      </c>
      <c r="BY1043" s="28">
        <v>0.20170831978918596</v>
      </c>
      <c r="BZ1043" s="28">
        <f t="shared" si="181"/>
        <v>0.516443038771222</v>
      </c>
      <c r="CA1043" s="29" t="s">
        <v>106</v>
      </c>
      <c r="CB1043">
        <v>0.27089347273938813</v>
      </c>
      <c r="CC1043">
        <v>0.58646719224939758</v>
      </c>
      <c r="CD1043">
        <v>0.27122117373918592</v>
      </c>
      <c r="CE1043">
        <f t="shared" si="182"/>
        <v>0.58562819172142422</v>
      </c>
      <c r="CF1043" t="s">
        <v>107</v>
      </c>
      <c r="CG1043" s="27">
        <v>0.14766478189232146</v>
      </c>
      <c r="CH1043" s="28">
        <v>0.46889771714939754</v>
      </c>
      <c r="CI1043" s="28">
        <v>0.16802786800311922</v>
      </c>
      <c r="CJ1043" s="28">
        <f t="shared" si="183"/>
        <v>0.46239950087435755</v>
      </c>
      <c r="CK1043" s="29" t="s">
        <v>107</v>
      </c>
      <c r="CL1043">
        <v>0.13971859349232144</v>
      </c>
      <c r="CM1043">
        <v>0.2964175551493976</v>
      </c>
      <c r="CN1043">
        <v>0.13108636001111923</v>
      </c>
      <c r="CO1043">
        <f t="shared" si="184"/>
        <v>0.44582107899315532</v>
      </c>
      <c r="CP1043" t="s">
        <v>106</v>
      </c>
      <c r="CQ1043" s="27">
        <v>0.15708195349232146</v>
      </c>
      <c r="CR1043" s="28">
        <v>0.58646719224939758</v>
      </c>
      <c r="CS1043" s="28">
        <v>0.20059921396111924</v>
      </c>
      <c r="CT1043" s="28">
        <f t="shared" si="185"/>
        <v>0.47181667247435755</v>
      </c>
      <c r="CU1043" s="29" t="s">
        <v>107</v>
      </c>
      <c r="CV1043">
        <v>78108.793468819407</v>
      </c>
      <c r="CW1043">
        <v>21706.658331821702</v>
      </c>
      <c r="CX1043">
        <v>0.31473471898203609</v>
      </c>
      <c r="CY1043">
        <f t="shared" si="176"/>
        <v>0.78363243613143363</v>
      </c>
      <c r="CZ1043">
        <f t="shared" si="186"/>
        <v>0.66400847782630423</v>
      </c>
    </row>
    <row r="1044" spans="1:104" x14ac:dyDescent="0.25">
      <c r="A1044">
        <v>1</v>
      </c>
      <c r="B1044" s="15">
        <v>15217</v>
      </c>
      <c r="C1044" s="15">
        <v>-65.822024659999997</v>
      </c>
      <c r="D1044" s="15">
        <v>-18.656117210000001</v>
      </c>
      <c r="E1044" s="15">
        <v>3518</v>
      </c>
      <c r="F1044" s="15">
        <v>1</v>
      </c>
      <c r="G1044" s="15">
        <v>0</v>
      </c>
      <c r="H1044" s="17">
        <v>3</v>
      </c>
      <c r="I1044" s="19">
        <v>0</v>
      </c>
      <c r="J1044" s="19">
        <v>0</v>
      </c>
      <c r="K1044" s="19">
        <v>1</v>
      </c>
      <c r="L1044" s="15">
        <v>0</v>
      </c>
      <c r="M1044" s="15">
        <v>0</v>
      </c>
      <c r="N1044" s="15">
        <v>1.2032</v>
      </c>
      <c r="O1044" s="19">
        <v>276.142731999999</v>
      </c>
      <c r="P1044" s="19">
        <v>77.24678198210627</v>
      </c>
      <c r="Q1044" s="20">
        <v>3.5748121140368765</v>
      </c>
      <c r="R1044" s="21">
        <v>0.5</v>
      </c>
      <c r="S1044" s="22">
        <v>0.12400000000000001</v>
      </c>
      <c r="T1044" s="22">
        <v>0.87699999999999989</v>
      </c>
      <c r="U1044" s="19">
        <v>0</v>
      </c>
      <c r="V1044" s="19">
        <v>9.5786009657811793</v>
      </c>
      <c r="W1044" s="19">
        <v>67.74542779830719</v>
      </c>
      <c r="X1044" s="19">
        <v>11875.340911064151</v>
      </c>
      <c r="Y1044" s="19">
        <v>1560</v>
      </c>
      <c r="Z1044" s="19">
        <v>13435.340911064151</v>
      </c>
      <c r="AA1044">
        <v>92.941184967170159</v>
      </c>
      <c r="AB1044">
        <v>1</v>
      </c>
      <c r="AC1044">
        <v>0.14900000000000002</v>
      </c>
      <c r="AD1044">
        <v>0.85099999999999998</v>
      </c>
      <c r="AE1044">
        <v>0</v>
      </c>
      <c r="AF1044">
        <v>13.848236560108356</v>
      </c>
      <c r="AG1044">
        <v>79.092948407061797</v>
      </c>
      <c r="AH1044">
        <v>33251.817757492034</v>
      </c>
      <c r="AI1044">
        <v>1876.992</v>
      </c>
      <c r="AJ1044">
        <v>33680.367838366903</v>
      </c>
      <c r="AK1044">
        <v>19683.8816067437</v>
      </c>
      <c r="AL1044">
        <v>38.623390991053135</v>
      </c>
      <c r="AM1044" s="19">
        <v>54.317793976117024</v>
      </c>
      <c r="AN1044">
        <v>0.82516266666666671</v>
      </c>
      <c r="AO1044">
        <v>0.54667026666666674</v>
      </c>
      <c r="AP1044">
        <v>0.18566159999999998</v>
      </c>
      <c r="AQ1044">
        <v>1</v>
      </c>
      <c r="AR1044">
        <v>0</v>
      </c>
      <c r="AS1044">
        <v>2</v>
      </c>
      <c r="AT1044">
        <v>1.48</v>
      </c>
      <c r="AU1044">
        <v>1</v>
      </c>
      <c r="AV1044">
        <v>2</v>
      </c>
      <c r="AW1044">
        <v>1.5</v>
      </c>
      <c r="AX1044">
        <v>1</v>
      </c>
      <c r="AY1044">
        <v>2</v>
      </c>
      <c r="AZ1044">
        <v>0.6</v>
      </c>
      <c r="BA1044">
        <v>0.3</v>
      </c>
      <c r="BB1044">
        <v>0.8</v>
      </c>
      <c r="BC1044" s="27">
        <v>0.37030392689384373</v>
      </c>
      <c r="BD1044" s="28">
        <v>0.52683443840926869</v>
      </c>
      <c r="BE1044" s="28">
        <v>0.31324795543431794</v>
      </c>
      <c r="BF1044" s="28">
        <f t="shared" si="177"/>
        <v>0.70613309259264678</v>
      </c>
      <c r="BG1044" s="29" t="s">
        <v>106</v>
      </c>
      <c r="BH1044">
        <v>0.36235773849384378</v>
      </c>
      <c r="BI1044">
        <v>0.35435427640926864</v>
      </c>
      <c r="BJ1044">
        <v>0.27630644744231792</v>
      </c>
      <c r="BK1044">
        <f t="shared" si="178"/>
        <v>0.66919158460064665</v>
      </c>
      <c r="BL1044" t="s">
        <v>106</v>
      </c>
      <c r="BM1044" s="27">
        <v>0.37972109849384372</v>
      </c>
      <c r="BN1044" s="28">
        <v>0.64440391350926873</v>
      </c>
      <c r="BO1044" s="28">
        <v>0.34581930139231792</v>
      </c>
      <c r="BP1044" s="28">
        <f t="shared" si="179"/>
        <v>0.73870443855064671</v>
      </c>
      <c r="BQ1044" s="29" t="s">
        <v>106</v>
      </c>
      <c r="BR1044">
        <v>0.28173479954701175</v>
      </c>
      <c r="BS1044">
        <v>0.52683443840926869</v>
      </c>
      <c r="BT1044">
        <v>0.25828932391400589</v>
      </c>
      <c r="BU1044">
        <f t="shared" si="180"/>
        <v>0.65117446107233468</v>
      </c>
      <c r="BV1044" t="s">
        <v>106</v>
      </c>
      <c r="BW1044" s="27">
        <v>0.27378861114701181</v>
      </c>
      <c r="BX1044" s="28">
        <v>0.35435427640926864</v>
      </c>
      <c r="BY1044" s="28">
        <v>0.22134781592200592</v>
      </c>
      <c r="BZ1044" s="28">
        <f t="shared" si="181"/>
        <v>0.61423295308033476</v>
      </c>
      <c r="CA1044" s="29" t="s">
        <v>106</v>
      </c>
      <c r="CB1044">
        <v>0.29115197114701175</v>
      </c>
      <c r="CC1044">
        <v>0.64440391350926873</v>
      </c>
      <c r="CD1044">
        <v>0.29086066987200593</v>
      </c>
      <c r="CE1044">
        <f t="shared" si="182"/>
        <v>0.68374580703033472</v>
      </c>
      <c r="CF1044" t="s">
        <v>106</v>
      </c>
      <c r="CG1044" s="27">
        <v>0.16692296780111843</v>
      </c>
      <c r="CH1044" s="28">
        <v>0.52683443840926869</v>
      </c>
      <c r="CI1044" s="28">
        <v>0.18704665342471255</v>
      </c>
      <c r="CJ1044" s="28">
        <f t="shared" si="183"/>
        <v>0.55980810495944722</v>
      </c>
      <c r="CK1044" s="29" t="s">
        <v>107</v>
      </c>
      <c r="CL1044">
        <v>0.15897677940111843</v>
      </c>
      <c r="CM1044">
        <v>0.35435427640926864</v>
      </c>
      <c r="CN1044">
        <v>0.15010514543271258</v>
      </c>
      <c r="CO1044">
        <f t="shared" si="184"/>
        <v>0.54299028259104132</v>
      </c>
      <c r="CP1044" t="s">
        <v>106</v>
      </c>
      <c r="CQ1044" s="27">
        <v>0.17634013940111842</v>
      </c>
      <c r="CR1044" s="28">
        <v>0.64440391350926873</v>
      </c>
      <c r="CS1044" s="28">
        <v>0.21961799938271256</v>
      </c>
      <c r="CT1044" s="28">
        <f t="shared" si="185"/>
        <v>0.56922527655944721</v>
      </c>
      <c r="CU1044" s="29" t="s">
        <v>107</v>
      </c>
      <c r="CV1044">
        <v>58152.529741267797</v>
      </c>
      <c r="CW1044">
        <v>11617.6481208962</v>
      </c>
      <c r="CX1044">
        <v>0.39288513715832879</v>
      </c>
      <c r="CY1044">
        <f t="shared" si="176"/>
        <v>0.91971957556759754</v>
      </c>
      <c r="CZ1044">
        <f t="shared" si="186"/>
        <v>0.76318906405217257</v>
      </c>
    </row>
    <row r="1045" spans="1:104" x14ac:dyDescent="0.25">
      <c r="A1045">
        <v>1</v>
      </c>
      <c r="B1045" s="15">
        <v>15236</v>
      </c>
      <c r="C1045" s="15">
        <v>-65.493424790000006</v>
      </c>
      <c r="D1045" s="15">
        <v>-18.3559178</v>
      </c>
      <c r="E1045" s="15">
        <v>2916</v>
      </c>
      <c r="F1045" s="15">
        <v>1</v>
      </c>
      <c r="G1045" s="15">
        <v>0</v>
      </c>
      <c r="H1045" s="17">
        <v>3</v>
      </c>
      <c r="I1045" s="19">
        <v>0</v>
      </c>
      <c r="J1045" s="19">
        <v>0</v>
      </c>
      <c r="K1045" s="19">
        <v>0</v>
      </c>
      <c r="L1045" s="15">
        <v>0</v>
      </c>
      <c r="M1045" s="15">
        <v>0</v>
      </c>
      <c r="N1045" s="15">
        <v>0</v>
      </c>
      <c r="O1045" s="19">
        <v>170.772479</v>
      </c>
      <c r="P1045" s="19">
        <v>47.771036211922159</v>
      </c>
      <c r="Q1045" s="20">
        <v>3.5748121150736214</v>
      </c>
      <c r="R1045" s="21">
        <v>0.106</v>
      </c>
      <c r="S1045" s="22">
        <v>0.113</v>
      </c>
      <c r="T1045" s="22">
        <v>0.8859999999999999</v>
      </c>
      <c r="U1045" s="19">
        <v>0</v>
      </c>
      <c r="V1045" s="19">
        <v>5.3981270919472042</v>
      </c>
      <c r="W1045" s="19">
        <v>42.325138083763029</v>
      </c>
      <c r="X1045" s="19">
        <v>1494.8434306935294</v>
      </c>
      <c r="Y1045" s="19">
        <v>0</v>
      </c>
      <c r="Z1045" s="19">
        <v>1494.8434306935294</v>
      </c>
      <c r="AA1045">
        <v>57.476785438299466</v>
      </c>
      <c r="AB1045">
        <v>1</v>
      </c>
      <c r="AC1045">
        <v>0.15000000000000002</v>
      </c>
      <c r="AD1045">
        <v>0.85</v>
      </c>
      <c r="AE1045">
        <v>0</v>
      </c>
      <c r="AF1045">
        <v>8.6215178157449213</v>
      </c>
      <c r="AG1045">
        <v>48.855267622554543</v>
      </c>
      <c r="AH1045">
        <v>20630.228812546986</v>
      </c>
      <c r="AI1045">
        <v>0</v>
      </c>
      <c r="AJ1045">
        <v>19731.580532872402</v>
      </c>
      <c r="AK1045">
        <v>17993.219691518902</v>
      </c>
      <c r="AL1045">
        <v>42.707306373458408</v>
      </c>
      <c r="AM1045" s="19">
        <v>52.413055599835715</v>
      </c>
      <c r="AN1045">
        <v>0.82156800000000008</v>
      </c>
      <c r="AO1045">
        <v>0.54428880000000002</v>
      </c>
      <c r="AP1045">
        <v>0.18485279999999998</v>
      </c>
      <c r="AQ1045">
        <v>1</v>
      </c>
      <c r="AR1045">
        <v>0</v>
      </c>
      <c r="AS1045">
        <v>2</v>
      </c>
      <c r="AT1045">
        <v>1.48</v>
      </c>
      <c r="AU1045">
        <v>1</v>
      </c>
      <c r="AV1045">
        <v>2</v>
      </c>
      <c r="AW1045">
        <v>1.5</v>
      </c>
      <c r="AX1045">
        <v>1</v>
      </c>
      <c r="AY1045">
        <v>2</v>
      </c>
      <c r="AZ1045">
        <v>0.6</v>
      </c>
      <c r="BA1045">
        <v>0.3</v>
      </c>
      <c r="BB1045">
        <v>0.8</v>
      </c>
      <c r="BC1045" s="27">
        <v>0.37112475683237178</v>
      </c>
      <c r="BD1045" s="28">
        <v>0.52017070149285338</v>
      </c>
      <c r="BE1045" s="28">
        <v>0.3143916410480368</v>
      </c>
      <c r="BF1045" s="28">
        <f t="shared" si="177"/>
        <v>0.64531368614954743</v>
      </c>
      <c r="BG1045" s="29" t="s">
        <v>106</v>
      </c>
      <c r="BH1045">
        <v>0.36317856843237178</v>
      </c>
      <c r="BI1045">
        <v>0.34769053949285333</v>
      </c>
      <c r="BJ1045">
        <v>0.27745013305603677</v>
      </c>
      <c r="BK1045">
        <f t="shared" si="178"/>
        <v>0.60837217815754729</v>
      </c>
      <c r="BL1045" t="s">
        <v>106</v>
      </c>
      <c r="BM1045" s="27">
        <v>0.38054192843237178</v>
      </c>
      <c r="BN1045" s="28">
        <v>0.63774017659285342</v>
      </c>
      <c r="BO1045" s="28">
        <v>0.34696298700603684</v>
      </c>
      <c r="BP1045" s="28">
        <f t="shared" si="179"/>
        <v>0.67788503210754736</v>
      </c>
      <c r="BQ1045" s="29" t="s">
        <v>106</v>
      </c>
      <c r="BR1045">
        <v>0.28294146430651579</v>
      </c>
      <c r="BS1045">
        <v>0.52017070149285338</v>
      </c>
      <c r="BT1045">
        <v>0.25967242651634076</v>
      </c>
      <c r="BU1045">
        <f t="shared" si="180"/>
        <v>0.59059447161785128</v>
      </c>
      <c r="BV1045" t="s">
        <v>106</v>
      </c>
      <c r="BW1045" s="27">
        <v>0.27499527590651579</v>
      </c>
      <c r="BX1045" s="28">
        <v>0.34769053949285333</v>
      </c>
      <c r="BY1045" s="28">
        <v>0.22273091852434079</v>
      </c>
      <c r="BZ1045" s="28">
        <f t="shared" si="181"/>
        <v>0.55365296362585137</v>
      </c>
      <c r="CA1045" s="29" t="s">
        <v>106</v>
      </c>
      <c r="CB1045">
        <v>0.29235863590651578</v>
      </c>
      <c r="CC1045">
        <v>0.63774017659285342</v>
      </c>
      <c r="CD1045">
        <v>0.29224377247434075</v>
      </c>
      <c r="CE1045">
        <f t="shared" si="182"/>
        <v>0.62316581757585132</v>
      </c>
      <c r="CF1045" t="s">
        <v>106</v>
      </c>
      <c r="CG1045" s="27">
        <v>0.16862978881003576</v>
      </c>
      <c r="CH1045" s="28">
        <v>0.52017070149285338</v>
      </c>
      <c r="CI1045" s="28">
        <v>0.18874011138266075</v>
      </c>
      <c r="CJ1045" s="28">
        <f t="shared" si="183"/>
        <v>0.49955183391154634</v>
      </c>
      <c r="CK1045" s="29" t="s">
        <v>107</v>
      </c>
      <c r="CL1045">
        <v>0.16068360041003577</v>
      </c>
      <c r="CM1045">
        <v>0.34769053949285333</v>
      </c>
      <c r="CN1045">
        <v>0.15179860339066076</v>
      </c>
      <c r="CO1045">
        <f t="shared" si="184"/>
        <v>0.48272064849217133</v>
      </c>
      <c r="CP1045" t="s">
        <v>106</v>
      </c>
      <c r="CQ1045" s="27">
        <v>0.17804696041003576</v>
      </c>
      <c r="CR1045" s="28">
        <v>0.63774017659285342</v>
      </c>
      <c r="CS1045" s="28">
        <v>0.22131145734066077</v>
      </c>
      <c r="CT1045" s="28">
        <f t="shared" si="185"/>
        <v>0.50896900551154634</v>
      </c>
      <c r="CU1045" s="29" t="s">
        <v>107</v>
      </c>
      <c r="CV1045">
        <v>46534.420228231102</v>
      </c>
      <c r="CW1045">
        <v>7184.5981797874301</v>
      </c>
      <c r="CX1045">
        <v>0.33092204510151058</v>
      </c>
      <c r="CY1045">
        <f t="shared" si="176"/>
        <v>0.85109274659436396</v>
      </c>
      <c r="CZ1045">
        <f t="shared" si="186"/>
        <v>0.70204680193388236</v>
      </c>
    </row>
    <row r="1046" spans="1:104" x14ac:dyDescent="0.25">
      <c r="A1046">
        <v>1</v>
      </c>
      <c r="B1046" s="15">
        <v>15248</v>
      </c>
      <c r="C1046" s="15">
        <v>-60.968767999999997</v>
      </c>
      <c r="D1046" s="15">
        <v>-16.412096850000001</v>
      </c>
      <c r="E1046" s="15">
        <v>453</v>
      </c>
      <c r="F1046" s="15">
        <v>0</v>
      </c>
      <c r="G1046" s="15">
        <v>0</v>
      </c>
      <c r="H1046" s="17">
        <v>3</v>
      </c>
      <c r="I1046" s="19">
        <v>0</v>
      </c>
      <c r="J1046" s="19">
        <v>0</v>
      </c>
      <c r="K1046" s="19">
        <v>0</v>
      </c>
      <c r="L1046" s="15">
        <v>0</v>
      </c>
      <c r="M1046" s="15">
        <v>0</v>
      </c>
      <c r="N1046" s="15">
        <v>0</v>
      </c>
      <c r="O1046" s="19">
        <v>272.509275</v>
      </c>
      <c r="P1046" s="19">
        <v>76.230376957565269</v>
      </c>
      <c r="Q1046" s="20">
        <v>3.5748121139647018</v>
      </c>
      <c r="R1046" s="21">
        <v>0.17299999999999999</v>
      </c>
      <c r="S1046" s="22">
        <v>0.32400000000000001</v>
      </c>
      <c r="T1046" s="22">
        <v>0.67499999999999993</v>
      </c>
      <c r="U1046" s="19">
        <v>0</v>
      </c>
      <c r="V1046" s="19">
        <v>24.698642134251148</v>
      </c>
      <c r="W1046" s="19">
        <v>51.455504446356549</v>
      </c>
      <c r="X1046" s="19">
        <v>5436.5086818578447</v>
      </c>
      <c r="Y1046" s="19">
        <v>0</v>
      </c>
      <c r="Z1046" s="19">
        <v>5436.5086818578447</v>
      </c>
      <c r="AA1046">
        <v>91.718274656742025</v>
      </c>
      <c r="AB1046">
        <v>1</v>
      </c>
      <c r="AC1046">
        <v>0.32500000000000001</v>
      </c>
      <c r="AD1046">
        <v>0.67500000000000004</v>
      </c>
      <c r="AE1046">
        <v>0</v>
      </c>
      <c r="AF1046">
        <v>29.808439263441159</v>
      </c>
      <c r="AG1046">
        <v>61.909835393300874</v>
      </c>
      <c r="AH1046">
        <v>40563.11778357275</v>
      </c>
      <c r="AI1046">
        <v>0</v>
      </c>
      <c r="AJ1046">
        <v>38796.197203516698</v>
      </c>
      <c r="AK1046">
        <v>33217.825461522698</v>
      </c>
      <c r="AL1046">
        <v>63.042521743906477</v>
      </c>
      <c r="AM1046" s="19">
        <v>78.530419443083233</v>
      </c>
      <c r="AN1046">
        <v>0.81797333333333333</v>
      </c>
      <c r="AO1046">
        <v>0.54190733333333341</v>
      </c>
      <c r="AP1046">
        <v>0.18404399999999999</v>
      </c>
      <c r="AQ1046">
        <v>1</v>
      </c>
      <c r="AR1046">
        <v>0</v>
      </c>
      <c r="AS1046">
        <v>2</v>
      </c>
      <c r="AT1046">
        <v>1.48</v>
      </c>
      <c r="AU1046">
        <v>1</v>
      </c>
      <c r="AV1046">
        <v>2</v>
      </c>
      <c r="AW1046">
        <v>1.5</v>
      </c>
      <c r="AX1046">
        <v>1</v>
      </c>
      <c r="AY1046">
        <v>2</v>
      </c>
      <c r="AZ1046">
        <v>0.6</v>
      </c>
      <c r="BA1046">
        <v>0.3</v>
      </c>
      <c r="BB1046">
        <v>0.8</v>
      </c>
      <c r="BC1046" s="27">
        <v>0.35554588173845825</v>
      </c>
      <c r="BD1046" s="28">
        <v>0.62979240160185446</v>
      </c>
      <c r="BE1046" s="28">
        <v>0.32198988384675536</v>
      </c>
      <c r="BF1046" s="28">
        <f t="shared" si="177"/>
        <v>0.55309368645898538</v>
      </c>
      <c r="BG1046" s="29" t="s">
        <v>106</v>
      </c>
      <c r="BH1046">
        <v>0.3483609737384582</v>
      </c>
      <c r="BI1046">
        <v>0.45229209750185445</v>
      </c>
      <c r="BJ1046">
        <v>0.29622835757075544</v>
      </c>
      <c r="BK1046">
        <f t="shared" si="178"/>
        <v>0.52733216018298545</v>
      </c>
      <c r="BL1046" t="s">
        <v>106</v>
      </c>
      <c r="BM1046" s="27">
        <v>0.36412321373845824</v>
      </c>
      <c r="BN1046" s="28">
        <v>0.74818494880185449</v>
      </c>
      <c r="BO1046" s="28">
        <v>0.3463015666207554</v>
      </c>
      <c r="BP1046" s="28">
        <f t="shared" si="179"/>
        <v>0.57740536923298547</v>
      </c>
      <c r="BQ1046" s="29" t="s">
        <v>106</v>
      </c>
      <c r="BR1046">
        <v>0.26783547040403827</v>
      </c>
      <c r="BS1046">
        <v>0.62979240160185446</v>
      </c>
      <c r="BT1046">
        <v>0.2559519711753534</v>
      </c>
      <c r="BU1046">
        <f t="shared" si="180"/>
        <v>0.48705577378758347</v>
      </c>
      <c r="BV1046" t="s">
        <v>106</v>
      </c>
      <c r="BW1046" s="27">
        <v>0.26065056240403828</v>
      </c>
      <c r="BX1046" s="28">
        <v>0.45229209750185445</v>
      </c>
      <c r="BY1046" s="28">
        <v>0.23019044489935336</v>
      </c>
      <c r="BZ1046" s="28">
        <f t="shared" si="181"/>
        <v>0.46129424751158343</v>
      </c>
      <c r="CA1046" s="29" t="s">
        <v>106</v>
      </c>
      <c r="CB1046">
        <v>0.2764128024040382</v>
      </c>
      <c r="CC1046">
        <v>0.74818494880185449</v>
      </c>
      <c r="CD1046">
        <v>0.28026365394935338</v>
      </c>
      <c r="CE1046">
        <f t="shared" si="182"/>
        <v>0.50751660501626827</v>
      </c>
      <c r="CF1046" t="s">
        <v>107</v>
      </c>
      <c r="CG1046" s="27">
        <v>0.15413678904460493</v>
      </c>
      <c r="CH1046" s="28">
        <v>0.62979240160185446</v>
      </c>
      <c r="CI1046" s="28">
        <v>0.17034726956427668</v>
      </c>
      <c r="CJ1046" s="28">
        <f t="shared" si="183"/>
        <v>0.385240591656835</v>
      </c>
      <c r="CK1046" s="29" t="s">
        <v>107</v>
      </c>
      <c r="CL1046">
        <v>0.14695188104460491</v>
      </c>
      <c r="CM1046">
        <v>0.45229209750185445</v>
      </c>
      <c r="CN1046">
        <v>0.1445857432882767</v>
      </c>
      <c r="CO1046">
        <f t="shared" si="184"/>
        <v>0.37568954590050674</v>
      </c>
      <c r="CP1046" t="s">
        <v>106</v>
      </c>
      <c r="CQ1046" s="27">
        <v>0.16271412104460489</v>
      </c>
      <c r="CR1046" s="28">
        <v>0.74818494880185449</v>
      </c>
      <c r="CS1046" s="28">
        <v>0.19465895233827668</v>
      </c>
      <c r="CT1046" s="28">
        <f t="shared" si="185"/>
        <v>0.39381792365683493</v>
      </c>
      <c r="CU1046" s="29" t="s">
        <v>107</v>
      </c>
      <c r="CV1046">
        <v>57793.507566628097</v>
      </c>
      <c r="CW1046">
        <v>11464.7843320927</v>
      </c>
      <c r="CX1046">
        <v>0.23110380261223004</v>
      </c>
      <c r="CY1046">
        <f t="shared" si="176"/>
        <v>0.86089620421408453</v>
      </c>
      <c r="CZ1046">
        <f t="shared" si="186"/>
        <v>0.58664968435068832</v>
      </c>
    </row>
    <row r="1047" spans="1:104" x14ac:dyDescent="0.25">
      <c r="A1047">
        <v>1</v>
      </c>
      <c r="B1047" s="15">
        <v>15250</v>
      </c>
      <c r="C1047" s="15">
        <v>-62.532499510000001</v>
      </c>
      <c r="D1047" s="15">
        <v>-19.38845019</v>
      </c>
      <c r="E1047" s="15">
        <v>405</v>
      </c>
      <c r="F1047" s="15">
        <v>0</v>
      </c>
      <c r="G1047" s="15">
        <v>0</v>
      </c>
      <c r="H1047" s="17">
        <v>3</v>
      </c>
      <c r="I1047" s="19">
        <v>1</v>
      </c>
      <c r="J1047" s="19">
        <v>4</v>
      </c>
      <c r="K1047" s="19">
        <v>1</v>
      </c>
      <c r="L1047" s="15">
        <v>0</v>
      </c>
      <c r="M1047" s="15">
        <v>1.9414993466458099</v>
      </c>
      <c r="N1047" s="15">
        <v>1.2032</v>
      </c>
      <c r="O1047" s="19">
        <v>581.35311999999999</v>
      </c>
      <c r="P1047" s="19">
        <v>162.62480416054058</v>
      </c>
      <c r="Q1047" s="20">
        <v>3.574812114307591</v>
      </c>
      <c r="R1047" s="21">
        <v>0.42499999999999999</v>
      </c>
      <c r="S1047" s="22">
        <v>0.29600000000000004</v>
      </c>
      <c r="T1047" s="22">
        <v>0.70400000000000007</v>
      </c>
      <c r="U1047" s="19">
        <v>0</v>
      </c>
      <c r="V1047" s="19">
        <v>48.136942031520014</v>
      </c>
      <c r="W1047" s="19">
        <v>114.48786212902058</v>
      </c>
      <c r="X1047" s="19">
        <v>26560.826239363618</v>
      </c>
      <c r="Y1047" s="19">
        <v>3930</v>
      </c>
      <c r="Z1047" s="19">
        <v>30490.826239363618</v>
      </c>
      <c r="AA1047">
        <v>195.66565256400284</v>
      </c>
      <c r="AB1047">
        <v>1</v>
      </c>
      <c r="AC1047">
        <v>0.29700000000000004</v>
      </c>
      <c r="AD1047">
        <v>0.70299999999999996</v>
      </c>
      <c r="AE1047">
        <v>0</v>
      </c>
      <c r="AF1047">
        <v>58.112698811508849</v>
      </c>
      <c r="AG1047">
        <v>137.55295375249398</v>
      </c>
      <c r="AH1047">
        <v>80666.646161469296</v>
      </c>
      <c r="AI1047">
        <v>6478.34545155057</v>
      </c>
      <c r="AJ1047">
        <v>83631.170066535793</v>
      </c>
      <c r="AK1047">
        <v>54089.891098371198</v>
      </c>
      <c r="AL1047">
        <v>93.509262392310831</v>
      </c>
      <c r="AM1047" s="19">
        <v>126.55011079577309</v>
      </c>
      <c r="AN1047">
        <v>0.81797333333333333</v>
      </c>
      <c r="AO1047">
        <v>0.54190733333333341</v>
      </c>
      <c r="AP1047">
        <v>0.18404399999999999</v>
      </c>
      <c r="AQ1047">
        <v>1</v>
      </c>
      <c r="AR1047">
        <v>0</v>
      </c>
      <c r="AS1047">
        <v>2</v>
      </c>
      <c r="AT1047">
        <v>1.48</v>
      </c>
      <c r="AU1047">
        <v>1</v>
      </c>
      <c r="AV1047">
        <v>2</v>
      </c>
      <c r="AW1047">
        <v>1.5</v>
      </c>
      <c r="AX1047">
        <v>1</v>
      </c>
      <c r="AY1047">
        <v>2</v>
      </c>
      <c r="AZ1047">
        <v>0.6</v>
      </c>
      <c r="BA1047">
        <v>0.3</v>
      </c>
      <c r="BB1047">
        <v>0.8</v>
      </c>
      <c r="BC1047" s="27">
        <v>0.33867994177703403</v>
      </c>
      <c r="BD1047" s="28">
        <v>0.62261910710101454</v>
      </c>
      <c r="BE1047" s="28">
        <v>0.30661335590861383</v>
      </c>
      <c r="BF1047" s="28">
        <f t="shared" si="177"/>
        <v>0.52616486629948422</v>
      </c>
      <c r="BG1047" s="29" t="s">
        <v>106</v>
      </c>
      <c r="BH1047">
        <v>0.33149503377703404</v>
      </c>
      <c r="BI1047">
        <v>0.44511880300101458</v>
      </c>
      <c r="BJ1047">
        <v>0.28085182963261385</v>
      </c>
      <c r="BK1047">
        <f t="shared" si="178"/>
        <v>0.5004033400234843</v>
      </c>
      <c r="BL1047" t="s">
        <v>106</v>
      </c>
      <c r="BM1047" s="27">
        <v>0.34725727377703403</v>
      </c>
      <c r="BN1047" s="28">
        <v>0.74101165430101468</v>
      </c>
      <c r="BO1047" s="28">
        <v>0.3309250386826138</v>
      </c>
      <c r="BP1047" s="28">
        <f t="shared" si="179"/>
        <v>0.5504765490734842</v>
      </c>
      <c r="BQ1047" s="29" t="s">
        <v>106</v>
      </c>
      <c r="BR1047">
        <v>0.25096953044261405</v>
      </c>
      <c r="BS1047">
        <v>0.62261910710101454</v>
      </c>
      <c r="BT1047">
        <v>0.24057544323721181</v>
      </c>
      <c r="BU1047">
        <f t="shared" si="180"/>
        <v>0.46012695362808226</v>
      </c>
      <c r="BV1047" t="s">
        <v>106</v>
      </c>
      <c r="BW1047" s="27">
        <v>0.24378462244261404</v>
      </c>
      <c r="BX1047" s="28">
        <v>0.44511880300101458</v>
      </c>
      <c r="BY1047" s="28">
        <v>0.2148139169612118</v>
      </c>
      <c r="BZ1047" s="28">
        <f t="shared" si="181"/>
        <v>0.43436542735208228</v>
      </c>
      <c r="CA1047" s="29" t="s">
        <v>106</v>
      </c>
      <c r="CB1047">
        <v>0.25954686244261399</v>
      </c>
      <c r="CC1047">
        <v>0.74101165430101468</v>
      </c>
      <c r="CD1047">
        <v>0.26488712601121178</v>
      </c>
      <c r="CE1047">
        <f t="shared" si="182"/>
        <v>0.47909837283348444</v>
      </c>
      <c r="CF1047" t="s">
        <v>107</v>
      </c>
      <c r="CG1047" s="27">
        <v>0.13727084908318066</v>
      </c>
      <c r="CH1047" s="28">
        <v>0.62261910710101454</v>
      </c>
      <c r="CI1047" s="28">
        <v>0.15497074162613511</v>
      </c>
      <c r="CJ1047" s="28">
        <f t="shared" si="183"/>
        <v>0.35682235947405111</v>
      </c>
      <c r="CK1047" s="29" t="s">
        <v>107</v>
      </c>
      <c r="CL1047">
        <v>0.13008594108318067</v>
      </c>
      <c r="CM1047">
        <v>0.44511880300101458</v>
      </c>
      <c r="CN1047">
        <v>0.1292092153501351</v>
      </c>
      <c r="CO1047">
        <f t="shared" si="184"/>
        <v>0.34876072574100558</v>
      </c>
      <c r="CP1047" t="s">
        <v>106</v>
      </c>
      <c r="CQ1047" s="27">
        <v>0.14584818108318065</v>
      </c>
      <c r="CR1047" s="28">
        <v>0.74101165430101468</v>
      </c>
      <c r="CS1047" s="28">
        <v>0.17928242440013509</v>
      </c>
      <c r="CT1047" s="28">
        <f t="shared" si="185"/>
        <v>0.3653996914740511</v>
      </c>
      <c r="CU1047" s="29" t="s">
        <v>107</v>
      </c>
      <c r="CV1047">
        <v>82680.407067195803</v>
      </c>
      <c r="CW1047">
        <v>24458.206570500301</v>
      </c>
      <c r="CX1047">
        <v>0.21955151039087045</v>
      </c>
      <c r="CY1047">
        <f t="shared" si="176"/>
        <v>0.84217061749188504</v>
      </c>
      <c r="CZ1047">
        <f t="shared" si="186"/>
        <v>0.55823145216790448</v>
      </c>
    </row>
    <row r="1048" spans="1:104" x14ac:dyDescent="0.25">
      <c r="A1048">
        <v>1</v>
      </c>
      <c r="B1048" s="15">
        <v>15259</v>
      </c>
      <c r="C1048" s="15">
        <v>-64.235543309999997</v>
      </c>
      <c r="D1048" s="15">
        <v>-17.10180398</v>
      </c>
      <c r="E1048" s="15">
        <v>238</v>
      </c>
      <c r="F1048" s="15">
        <v>0</v>
      </c>
      <c r="G1048" s="15">
        <v>0</v>
      </c>
      <c r="H1048" s="17">
        <v>2</v>
      </c>
      <c r="I1048" s="19">
        <v>0</v>
      </c>
      <c r="J1048" s="19">
        <v>0</v>
      </c>
      <c r="K1048" s="19">
        <v>1</v>
      </c>
      <c r="L1048" s="15">
        <v>0</v>
      </c>
      <c r="M1048" s="15">
        <v>0</v>
      </c>
      <c r="N1048" s="15">
        <v>1.2032</v>
      </c>
      <c r="O1048" s="19">
        <v>312.47730200000001</v>
      </c>
      <c r="P1048" s="19">
        <v>87.410832227516309</v>
      </c>
      <c r="Q1048" s="20">
        <v>3.5748121146664289</v>
      </c>
      <c r="R1048" s="21">
        <v>1.2E-2</v>
      </c>
      <c r="S1048" s="22">
        <v>0.33500000000000002</v>
      </c>
      <c r="T1048" s="22">
        <v>0.66500000000000004</v>
      </c>
      <c r="U1048" s="19">
        <v>0</v>
      </c>
      <c r="V1048" s="19">
        <v>29.282628796217967</v>
      </c>
      <c r="W1048" s="19">
        <v>58.128203431298346</v>
      </c>
      <c r="X1048" s="19">
        <v>444.04877593242747</v>
      </c>
      <c r="Y1048" s="19">
        <v>1560</v>
      </c>
      <c r="Z1048" s="19">
        <v>2004.0487759324274</v>
      </c>
      <c r="AA1048">
        <v>105.17028824693641</v>
      </c>
      <c r="AB1048">
        <v>1</v>
      </c>
      <c r="AC1048">
        <v>0.34800000000000003</v>
      </c>
      <c r="AD1048">
        <v>0.65199999999999991</v>
      </c>
      <c r="AE1048">
        <v>0</v>
      </c>
      <c r="AF1048">
        <v>36.599260309933875</v>
      </c>
      <c r="AG1048">
        <v>68.571027937002526</v>
      </c>
      <c r="AH1048">
        <v>49103.204081492411</v>
      </c>
      <c r="AI1048">
        <v>1876.992</v>
      </c>
      <c r="AJ1048">
        <v>48841.2712136595</v>
      </c>
      <c r="AK1048">
        <v>48354.146239242298</v>
      </c>
      <c r="AL1048">
        <v>86.361902240786108</v>
      </c>
      <c r="AM1048" s="19">
        <v>104.12135826020621</v>
      </c>
      <c r="AN1048">
        <v>0.84673066666666674</v>
      </c>
      <c r="AO1048">
        <v>0.56095906666666673</v>
      </c>
      <c r="AP1048">
        <v>0.1905144</v>
      </c>
      <c r="AQ1048">
        <v>1</v>
      </c>
      <c r="AR1048">
        <v>0</v>
      </c>
      <c r="AS1048">
        <v>2</v>
      </c>
      <c r="AT1048">
        <v>1.48</v>
      </c>
      <c r="AU1048">
        <v>1</v>
      </c>
      <c r="AV1048">
        <v>2</v>
      </c>
      <c r="AW1048">
        <v>1.5</v>
      </c>
      <c r="AX1048">
        <v>1</v>
      </c>
      <c r="AY1048">
        <v>2</v>
      </c>
      <c r="AZ1048">
        <v>0.6</v>
      </c>
      <c r="BA1048">
        <v>0.3</v>
      </c>
      <c r="BB1048">
        <v>0.8</v>
      </c>
      <c r="BC1048" s="27">
        <v>0.35375806526181475</v>
      </c>
      <c r="BD1048" s="28">
        <v>0.6406560585831873</v>
      </c>
      <c r="BE1048" s="28">
        <v>0.32126884745823753</v>
      </c>
      <c r="BF1048" s="28">
        <f t="shared" si="177"/>
        <v>0.49265694396075999</v>
      </c>
      <c r="BG1048" s="29" t="s">
        <v>106</v>
      </c>
      <c r="BH1048">
        <v>0.3465731572618147</v>
      </c>
      <c r="BI1048">
        <v>0.46315575448318735</v>
      </c>
      <c r="BJ1048">
        <v>0.2955073211822376</v>
      </c>
      <c r="BK1048">
        <f t="shared" si="178"/>
        <v>0.46689541768476006</v>
      </c>
      <c r="BL1048" t="s">
        <v>106</v>
      </c>
      <c r="BM1048" s="27">
        <v>0.36233539726181474</v>
      </c>
      <c r="BN1048" s="28">
        <v>0.75904860578318745</v>
      </c>
      <c r="BO1048" s="28">
        <v>0.34558053023223756</v>
      </c>
      <c r="BP1048" s="28">
        <f t="shared" si="179"/>
        <v>0.51696862673475996</v>
      </c>
      <c r="BQ1048" s="29" t="s">
        <v>106</v>
      </c>
      <c r="BR1048">
        <v>0.26296403563232273</v>
      </c>
      <c r="BS1048">
        <v>0.6406560585831873</v>
      </c>
      <c r="BT1048">
        <v>0.2529092524165924</v>
      </c>
      <c r="BU1048">
        <f t="shared" si="180"/>
        <v>0.42429734891911486</v>
      </c>
      <c r="BV1048" t="s">
        <v>106</v>
      </c>
      <c r="BW1048" s="27">
        <v>0.25577912763232269</v>
      </c>
      <c r="BX1048" s="28">
        <v>0.46315575448318735</v>
      </c>
      <c r="BY1048" s="28">
        <v>0.22714772614059237</v>
      </c>
      <c r="BZ1048" s="28">
        <f t="shared" si="181"/>
        <v>0.39853582264311482</v>
      </c>
      <c r="CA1048" s="29" t="s">
        <v>106</v>
      </c>
      <c r="CB1048">
        <v>0.27154136763232273</v>
      </c>
      <c r="CC1048">
        <v>0.75904860578318745</v>
      </c>
      <c r="CD1048">
        <v>0.27722093519059238</v>
      </c>
      <c r="CE1048">
        <f t="shared" si="182"/>
        <v>0.44292946413484519</v>
      </c>
      <c r="CF1048" t="s">
        <v>107</v>
      </c>
      <c r="CG1048" s="27">
        <v>0.14526807129779606</v>
      </c>
      <c r="CH1048" s="28">
        <v>0.6406560585831873</v>
      </c>
      <c r="CI1048" s="28">
        <v>0.16429496254779299</v>
      </c>
      <c r="CJ1048" s="28">
        <f t="shared" si="183"/>
        <v>0.31665616780031852</v>
      </c>
      <c r="CK1048" s="29" t="s">
        <v>107</v>
      </c>
      <c r="CL1048">
        <v>0.13808316329779605</v>
      </c>
      <c r="CM1048">
        <v>0.46315575448318735</v>
      </c>
      <c r="CN1048">
        <v>0.13853343627179301</v>
      </c>
      <c r="CO1048">
        <f t="shared" si="184"/>
        <v>0.30947125980031853</v>
      </c>
      <c r="CP1048" t="s">
        <v>107</v>
      </c>
      <c r="CQ1048" s="27">
        <v>0.15384540329779603</v>
      </c>
      <c r="CR1048" s="28">
        <v>0.75904860578318745</v>
      </c>
      <c r="CS1048" s="28">
        <v>0.188606645321793</v>
      </c>
      <c r="CT1048" s="28">
        <f t="shared" si="185"/>
        <v>0.32523349980031846</v>
      </c>
      <c r="CU1048" s="29" t="s">
        <v>107</v>
      </c>
      <c r="CV1048">
        <v>61620.353480285798</v>
      </c>
      <c r="CW1048">
        <v>13146.286030867001</v>
      </c>
      <c r="CX1048">
        <v>0.17138809650252246</v>
      </c>
      <c r="CY1048">
        <f t="shared" si="176"/>
        <v>0.81204415508570982</v>
      </c>
      <c r="CZ1048">
        <f t="shared" si="186"/>
        <v>0.52514616176433715</v>
      </c>
    </row>
    <row r="1049" spans="1:104" x14ac:dyDescent="0.25">
      <c r="A1049">
        <v>1</v>
      </c>
      <c r="B1049" s="15">
        <v>15287</v>
      </c>
      <c r="C1049" s="15">
        <v>-60.680597249999998</v>
      </c>
      <c r="D1049" s="15">
        <v>-16.48241822</v>
      </c>
      <c r="E1049" s="15">
        <v>368</v>
      </c>
      <c r="F1049" s="15">
        <v>0</v>
      </c>
      <c r="G1049" s="15">
        <v>0</v>
      </c>
      <c r="H1049" s="17">
        <v>2</v>
      </c>
      <c r="I1049" s="19">
        <v>0</v>
      </c>
      <c r="J1049" s="19">
        <v>0</v>
      </c>
      <c r="K1049" s="19">
        <v>0</v>
      </c>
      <c r="L1049" s="15">
        <v>0</v>
      </c>
      <c r="M1049" s="15">
        <v>0</v>
      </c>
      <c r="N1049" s="15">
        <v>0</v>
      </c>
      <c r="O1049" s="19">
        <v>512.31743700000004</v>
      </c>
      <c r="P1049" s="19">
        <v>143.313108665014</v>
      </c>
      <c r="Q1049" s="20">
        <v>3.5748121143440694</v>
      </c>
      <c r="R1049" s="21">
        <v>0.128</v>
      </c>
      <c r="S1049" s="22">
        <v>0.32399999999999995</v>
      </c>
      <c r="T1049" s="22">
        <v>0.67499999999999993</v>
      </c>
      <c r="U1049" s="19">
        <v>0</v>
      </c>
      <c r="V1049" s="19">
        <v>46.433447207464532</v>
      </c>
      <c r="W1049" s="19">
        <v>96.736348348884434</v>
      </c>
      <c r="X1049" s="19">
        <v>7562.0893009447309</v>
      </c>
      <c r="Y1049" s="19">
        <v>0</v>
      </c>
      <c r="Z1049" s="19">
        <v>7562.0893009447309</v>
      </c>
      <c r="AA1049">
        <v>172.43035634414593</v>
      </c>
      <c r="AB1049">
        <v>1</v>
      </c>
      <c r="AC1049">
        <v>0.32499999999999996</v>
      </c>
      <c r="AD1049">
        <v>0.67500000000000004</v>
      </c>
      <c r="AE1049">
        <v>0</v>
      </c>
      <c r="AF1049">
        <v>56.03986581184742</v>
      </c>
      <c r="AG1049">
        <v>116.39049053229851</v>
      </c>
      <c r="AH1049">
        <v>76258.661428460196</v>
      </c>
      <c r="AI1049">
        <v>0</v>
      </c>
      <c r="AJ1049">
        <v>72936.850738157606</v>
      </c>
      <c r="AK1049">
        <v>65177.432380874197</v>
      </c>
      <c r="AL1049">
        <v>124.96903075589221</v>
      </c>
      <c r="AM1049" s="19">
        <v>154.08627843502416</v>
      </c>
      <c r="AN1049">
        <v>0.83954133333333336</v>
      </c>
      <c r="AO1049">
        <v>0.5561961333333334</v>
      </c>
      <c r="AP1049">
        <v>0.1888968</v>
      </c>
      <c r="AQ1049">
        <v>1</v>
      </c>
      <c r="AR1049">
        <v>0</v>
      </c>
      <c r="AS1049">
        <v>2</v>
      </c>
      <c r="AT1049">
        <v>1.48</v>
      </c>
      <c r="AU1049">
        <v>1</v>
      </c>
      <c r="AV1049">
        <v>2</v>
      </c>
      <c r="AW1049">
        <v>1.5</v>
      </c>
      <c r="AX1049">
        <v>1</v>
      </c>
      <c r="AY1049">
        <v>2</v>
      </c>
      <c r="AZ1049">
        <v>0.6</v>
      </c>
      <c r="BA1049">
        <v>0.3</v>
      </c>
      <c r="BB1049">
        <v>0.8</v>
      </c>
      <c r="BC1049" s="27">
        <v>0.34060331547421119</v>
      </c>
      <c r="BD1049" s="28">
        <v>0.61521874778197172</v>
      </c>
      <c r="BE1049" s="28">
        <v>0.30647189595131541</v>
      </c>
      <c r="BF1049" s="28">
        <f t="shared" si="177"/>
        <v>0.47551487166032136</v>
      </c>
      <c r="BG1049" s="29" t="s">
        <v>106</v>
      </c>
      <c r="BH1049">
        <v>0.33341840747421114</v>
      </c>
      <c r="BI1049">
        <v>0.43771844368197177</v>
      </c>
      <c r="BJ1049">
        <v>0.28071036967531543</v>
      </c>
      <c r="BK1049">
        <f t="shared" si="178"/>
        <v>0.44975334538432143</v>
      </c>
      <c r="BL1049" t="s">
        <v>106</v>
      </c>
      <c r="BM1049" s="27">
        <v>0.34918064747421118</v>
      </c>
      <c r="BN1049" s="28">
        <v>0.73361129498197186</v>
      </c>
      <c r="BO1049" s="28">
        <v>0.33078357872531544</v>
      </c>
      <c r="BP1049" s="28">
        <f t="shared" si="179"/>
        <v>0.49982655443432145</v>
      </c>
      <c r="BQ1049" s="29" t="s">
        <v>106</v>
      </c>
      <c r="BR1049">
        <v>0.25058019041848717</v>
      </c>
      <c r="BS1049">
        <v>0.61521874778197172</v>
      </c>
      <c r="BT1049">
        <v>0.238692721502231</v>
      </c>
      <c r="BU1049">
        <f t="shared" si="180"/>
        <v>0.40773569721123698</v>
      </c>
      <c r="BV1049" t="s">
        <v>106</v>
      </c>
      <c r="BW1049" s="27">
        <v>0.24339528241848718</v>
      </c>
      <c r="BX1049" s="28">
        <v>0.43771844368197177</v>
      </c>
      <c r="BY1049" s="28">
        <v>0.212931195226231</v>
      </c>
      <c r="BZ1049" s="28">
        <f t="shared" si="181"/>
        <v>0.381974170935237</v>
      </c>
      <c r="CA1049" s="29" t="s">
        <v>106</v>
      </c>
      <c r="CB1049">
        <v>0.25915752241848716</v>
      </c>
      <c r="CC1049">
        <v>0.73361129498197186</v>
      </c>
      <c r="CD1049">
        <v>0.26300440427623101</v>
      </c>
      <c r="CE1049">
        <f t="shared" si="182"/>
        <v>0.42820049812749317</v>
      </c>
      <c r="CF1049" t="s">
        <v>107</v>
      </c>
      <c r="CG1049" s="27">
        <v>0.13388354682773385</v>
      </c>
      <c r="CH1049" s="28">
        <v>0.61521874778197172</v>
      </c>
      <c r="CI1049" s="28">
        <v>0.15083082869786232</v>
      </c>
      <c r="CJ1049" s="28">
        <f t="shared" si="183"/>
        <v>0.3029265225367398</v>
      </c>
      <c r="CK1049" s="29" t="s">
        <v>107</v>
      </c>
      <c r="CL1049">
        <v>0.12669863882773383</v>
      </c>
      <c r="CM1049">
        <v>0.43771844368197177</v>
      </c>
      <c r="CN1049">
        <v>0.12506930242186232</v>
      </c>
      <c r="CO1049">
        <f t="shared" si="184"/>
        <v>0.29411227813086827</v>
      </c>
      <c r="CP1049" t="s">
        <v>106</v>
      </c>
      <c r="CQ1049" s="27">
        <v>0.14246087882773384</v>
      </c>
      <c r="CR1049" s="28">
        <v>0.73361129498197186</v>
      </c>
      <c r="CS1049" s="28">
        <v>0.17514251147186233</v>
      </c>
      <c r="CT1049" s="28">
        <f t="shared" si="185"/>
        <v>0.31150385453673979</v>
      </c>
      <c r="CU1049" s="29" t="s">
        <v>107</v>
      </c>
      <c r="CV1049">
        <v>77846.543873953095</v>
      </c>
      <c r="CW1049">
        <v>21553.794543018201</v>
      </c>
      <c r="CX1049">
        <v>0.16904297570900598</v>
      </c>
      <c r="CY1049">
        <f t="shared" si="176"/>
        <v>0.78426172349097767</v>
      </c>
      <c r="CZ1049">
        <f t="shared" si="186"/>
        <v>0.50964629118321714</v>
      </c>
    </row>
    <row r="1050" spans="1:104" x14ac:dyDescent="0.25">
      <c r="A1050">
        <v>1</v>
      </c>
      <c r="B1050" s="15">
        <v>15292</v>
      </c>
      <c r="C1050" s="15">
        <v>-64.277978200000007</v>
      </c>
      <c r="D1050" s="15">
        <v>-16.57195316</v>
      </c>
      <c r="E1050" s="15">
        <v>218</v>
      </c>
      <c r="F1050" s="15">
        <v>0</v>
      </c>
      <c r="G1050" s="15">
        <v>0</v>
      </c>
      <c r="H1050" s="17">
        <v>2</v>
      </c>
      <c r="I1050" s="19">
        <v>0</v>
      </c>
      <c r="J1050" s="19">
        <v>0</v>
      </c>
      <c r="K1050" s="19">
        <v>0</v>
      </c>
      <c r="L1050" s="15">
        <v>0</v>
      </c>
      <c r="M1050" s="15">
        <v>0</v>
      </c>
      <c r="N1050" s="15">
        <v>0</v>
      </c>
      <c r="O1050" s="19">
        <v>170.772479</v>
      </c>
      <c r="P1050" s="19">
        <v>47.771036211922159</v>
      </c>
      <c r="Q1050" s="20">
        <v>3.5748121150736214</v>
      </c>
      <c r="R1050" s="21">
        <v>2.0999999999999998E-2</v>
      </c>
      <c r="S1050" s="22">
        <v>0.33500000000000002</v>
      </c>
      <c r="T1050" s="22">
        <v>0.66499999999999992</v>
      </c>
      <c r="U1050" s="19">
        <v>0</v>
      </c>
      <c r="V1050" s="19">
        <v>16.003297130993925</v>
      </c>
      <c r="W1050" s="19">
        <v>31.76773908092823</v>
      </c>
      <c r="X1050" s="19">
        <v>424.68618391025535</v>
      </c>
      <c r="Y1050" s="19">
        <v>0</v>
      </c>
      <c r="Z1050" s="19">
        <v>424.68618391025535</v>
      </c>
      <c r="AA1050">
        <v>57.476785438299466</v>
      </c>
      <c r="AB1050">
        <v>1</v>
      </c>
      <c r="AC1050">
        <v>0.34800000000000003</v>
      </c>
      <c r="AD1050">
        <v>0.65199999999999991</v>
      </c>
      <c r="AE1050">
        <v>0</v>
      </c>
      <c r="AF1050">
        <v>20.001921332528216</v>
      </c>
      <c r="AG1050">
        <v>37.474864105771246</v>
      </c>
      <c r="AH1050">
        <v>26835.471998501274</v>
      </c>
      <c r="AI1050">
        <v>0</v>
      </c>
      <c r="AJ1050">
        <v>25666.524686968402</v>
      </c>
      <c r="AK1050">
        <v>25218.544761003199</v>
      </c>
      <c r="AL1050">
        <v>46.767844451471795</v>
      </c>
      <c r="AM1050" s="19">
        <v>56.473593677849102</v>
      </c>
      <c r="AN1050">
        <v>0.95457066666666668</v>
      </c>
      <c r="AO1050">
        <v>0.63240306666666668</v>
      </c>
      <c r="AP1050">
        <v>0.21477839999999998</v>
      </c>
      <c r="AQ1050">
        <v>1</v>
      </c>
      <c r="AR1050">
        <v>0</v>
      </c>
      <c r="AS1050">
        <v>2</v>
      </c>
      <c r="AT1050">
        <v>1.48</v>
      </c>
      <c r="AU1050">
        <v>1</v>
      </c>
      <c r="AV1050">
        <v>2</v>
      </c>
      <c r="AW1050">
        <v>1.5</v>
      </c>
      <c r="AX1050">
        <v>1</v>
      </c>
      <c r="AY1050">
        <v>2</v>
      </c>
      <c r="AZ1050">
        <v>0.6</v>
      </c>
      <c r="BA1050">
        <v>0.3</v>
      </c>
      <c r="BB1050">
        <v>0.8</v>
      </c>
      <c r="BC1050" s="27">
        <v>0.41630501729094965</v>
      </c>
      <c r="BD1050" s="28">
        <v>0.6561898994091353</v>
      </c>
      <c r="BE1050" s="28">
        <v>0.37338517066359483</v>
      </c>
      <c r="BF1050" s="28">
        <f t="shared" si="177"/>
        <v>0.60949526800298393</v>
      </c>
      <c r="BG1050" s="29" t="s">
        <v>106</v>
      </c>
      <c r="BH1050">
        <v>0.40912010929094966</v>
      </c>
      <c r="BI1050">
        <v>0.4786895953091353</v>
      </c>
      <c r="BJ1050">
        <v>0.34762364438759491</v>
      </c>
      <c r="BK1050">
        <f t="shared" si="178"/>
        <v>0.583733741726984</v>
      </c>
      <c r="BL1050" t="s">
        <v>106</v>
      </c>
      <c r="BM1050" s="27">
        <v>0.42488234929094965</v>
      </c>
      <c r="BN1050" s="28">
        <v>0.77458244660913533</v>
      </c>
      <c r="BO1050" s="28">
        <v>0.39769685343759487</v>
      </c>
      <c r="BP1050" s="28">
        <f t="shared" si="179"/>
        <v>0.6338069507769839</v>
      </c>
      <c r="BQ1050" s="29" t="s">
        <v>106</v>
      </c>
      <c r="BR1050">
        <v>0.31394741905493767</v>
      </c>
      <c r="BS1050">
        <v>0.6561898994091353</v>
      </c>
      <c r="BT1050">
        <v>0.2963192667335377</v>
      </c>
      <c r="BU1050">
        <f t="shared" si="180"/>
        <v>0.53242936407292674</v>
      </c>
      <c r="BV1050" t="s">
        <v>106</v>
      </c>
      <c r="BW1050" s="27">
        <v>0.30676251105493768</v>
      </c>
      <c r="BX1050" s="28">
        <v>0.4786895953091353</v>
      </c>
      <c r="BY1050" s="28">
        <v>0.27055774045753772</v>
      </c>
      <c r="BZ1050" s="28">
        <f t="shared" si="181"/>
        <v>0.50666783779692681</v>
      </c>
      <c r="CA1050" s="29" t="s">
        <v>106</v>
      </c>
      <c r="CB1050">
        <v>0.32252475105493761</v>
      </c>
      <c r="CC1050">
        <v>0.77458244660913533</v>
      </c>
      <c r="CD1050">
        <v>0.32063094950753768</v>
      </c>
      <c r="CE1050">
        <f t="shared" si="182"/>
        <v>0.55674104684692671</v>
      </c>
      <c r="CF1050" t="s">
        <v>106</v>
      </c>
      <c r="CG1050" s="27">
        <v>0.18126164356381091</v>
      </c>
      <c r="CH1050" s="28">
        <v>0.6561898994091353</v>
      </c>
      <c r="CI1050" s="28">
        <v>0.19641902089827828</v>
      </c>
      <c r="CJ1050" s="28">
        <f t="shared" si="183"/>
        <v>0.41737174090320001</v>
      </c>
      <c r="CK1050" s="29" t="s">
        <v>107</v>
      </c>
      <c r="CL1050">
        <v>0.17407673556381095</v>
      </c>
      <c r="CM1050">
        <v>0.4786895953091353</v>
      </c>
      <c r="CN1050">
        <v>0.17065749462227831</v>
      </c>
      <c r="CO1050">
        <f t="shared" si="184"/>
        <v>0.4067675919616674</v>
      </c>
      <c r="CP1050" t="s">
        <v>106</v>
      </c>
      <c r="CQ1050" s="27">
        <v>0.18983897556381094</v>
      </c>
      <c r="CR1050" s="28">
        <v>0.77458244660913533</v>
      </c>
      <c r="CS1050" s="28">
        <v>0.22073070367227832</v>
      </c>
      <c r="CT1050" s="28">
        <f t="shared" si="185"/>
        <v>0.42594907290320005</v>
      </c>
      <c r="CU1050" s="29" t="s">
        <v>107</v>
      </c>
      <c r="CV1050">
        <v>46534.420228231102</v>
      </c>
      <c r="CW1050">
        <v>7184.5981797874301</v>
      </c>
      <c r="CX1050">
        <v>0.23611009733938909</v>
      </c>
      <c r="CY1050">
        <f t="shared" si="176"/>
        <v>0.89229999674852434</v>
      </c>
      <c r="CZ1050">
        <f t="shared" si="186"/>
        <v>0.65241511463033874</v>
      </c>
    </row>
    <row r="1051" spans="1:104" x14ac:dyDescent="0.25">
      <c r="A1051">
        <v>1</v>
      </c>
      <c r="B1051" s="15">
        <v>15311</v>
      </c>
      <c r="C1051" s="15">
        <v>-61.492842060000001</v>
      </c>
      <c r="D1051" s="15">
        <v>-15.38855279</v>
      </c>
      <c r="E1051" s="15">
        <v>250</v>
      </c>
      <c r="F1051" s="15">
        <v>0</v>
      </c>
      <c r="G1051" s="15">
        <v>0</v>
      </c>
      <c r="H1051" s="17">
        <v>4</v>
      </c>
      <c r="I1051" s="19">
        <v>1</v>
      </c>
      <c r="J1051" s="19">
        <v>3</v>
      </c>
      <c r="K1051" s="19">
        <v>1</v>
      </c>
      <c r="L1051" s="15">
        <v>0</v>
      </c>
      <c r="M1051" s="15">
        <v>1.9414993466458099</v>
      </c>
      <c r="N1051" s="15">
        <v>1.2032</v>
      </c>
      <c r="O1051" s="19">
        <v>726.69140000000004</v>
      </c>
      <c r="P1051" s="19">
        <v>203.28100520067571</v>
      </c>
      <c r="Q1051" s="20">
        <v>3.5748121143075915</v>
      </c>
      <c r="R1051" s="21">
        <v>0.90500000000000003</v>
      </c>
      <c r="S1051" s="22">
        <v>0.624</v>
      </c>
      <c r="T1051" s="22">
        <v>0.375</v>
      </c>
      <c r="U1051" s="19">
        <v>0</v>
      </c>
      <c r="V1051" s="19">
        <v>126.84734724522164</v>
      </c>
      <c r="W1051" s="19">
        <v>76.230376950253387</v>
      </c>
      <c r="X1051" s="19">
        <v>131084.75606111015</v>
      </c>
      <c r="Y1051" s="19">
        <v>4610</v>
      </c>
      <c r="Z1051" s="19">
        <v>135694.75606111015</v>
      </c>
      <c r="AA1051">
        <v>244.5820657123154</v>
      </c>
      <c r="AB1051">
        <v>1</v>
      </c>
      <c r="AC1051">
        <v>0.626</v>
      </c>
      <c r="AD1051">
        <v>0.374</v>
      </c>
      <c r="AE1051">
        <v>0</v>
      </c>
      <c r="AF1051">
        <v>153.10837313590943</v>
      </c>
      <c r="AG1051">
        <v>91.473692576405952</v>
      </c>
      <c r="AH1051">
        <v>187019.63252215015</v>
      </c>
      <c r="AI1051">
        <v>7798.5650072697208</v>
      </c>
      <c r="AJ1051">
        <v>185351.44353359999</v>
      </c>
      <c r="AK1051">
        <v>45934.119452947598</v>
      </c>
      <c r="AL1051">
        <v>19.311695494064185</v>
      </c>
      <c r="AM1051" s="19">
        <v>60.612756005703872</v>
      </c>
      <c r="AN1051">
        <v>0.87189333333333341</v>
      </c>
      <c r="AO1051">
        <v>0.57762933333333333</v>
      </c>
      <c r="AP1051">
        <v>0.19617599999999999</v>
      </c>
      <c r="AQ1051">
        <v>1</v>
      </c>
      <c r="AR1051">
        <v>0</v>
      </c>
      <c r="AS1051">
        <v>2</v>
      </c>
      <c r="AT1051">
        <v>1.48</v>
      </c>
      <c r="AU1051">
        <v>1</v>
      </c>
      <c r="AV1051">
        <v>2</v>
      </c>
      <c r="AW1051">
        <v>1.5</v>
      </c>
      <c r="AX1051">
        <v>1</v>
      </c>
      <c r="AY1051">
        <v>2</v>
      </c>
      <c r="AZ1051">
        <v>0.6</v>
      </c>
      <c r="BA1051">
        <v>0.3</v>
      </c>
      <c r="BB1051">
        <v>0.8</v>
      </c>
      <c r="BC1051" s="27">
        <v>0.38581635908979167</v>
      </c>
      <c r="BD1051" s="28">
        <v>0.63871759241379111</v>
      </c>
      <c r="BE1051" s="28">
        <v>0.3473747361544291</v>
      </c>
      <c r="BF1051" s="28">
        <f t="shared" si="177"/>
        <v>0.39391541522107315</v>
      </c>
      <c r="BG1051" s="29" t="s">
        <v>106</v>
      </c>
      <c r="BH1051">
        <v>0.37863145108979168</v>
      </c>
      <c r="BI1051">
        <v>0.46121728831379111</v>
      </c>
      <c r="BJ1051">
        <v>0.32161320987842917</v>
      </c>
      <c r="BK1051">
        <f t="shared" si="178"/>
        <v>0.36815388894507323</v>
      </c>
      <c r="BL1051" t="s">
        <v>106</v>
      </c>
      <c r="BM1051" s="27">
        <v>0.39439369108979166</v>
      </c>
      <c r="BN1051" s="28">
        <v>0.75711013961379114</v>
      </c>
      <c r="BO1051" s="28">
        <v>0.37168641892842913</v>
      </c>
      <c r="BP1051" s="28">
        <f t="shared" si="179"/>
        <v>0.41822709799507318</v>
      </c>
      <c r="BQ1051" s="29" t="s">
        <v>106</v>
      </c>
      <c r="BR1051">
        <v>0.29232416345211165</v>
      </c>
      <c r="BS1051">
        <v>0.63871759241379111</v>
      </c>
      <c r="BT1051">
        <v>0.2769836690388211</v>
      </c>
      <c r="BU1051">
        <f t="shared" si="180"/>
        <v>0.32352434810546515</v>
      </c>
      <c r="BV1051" t="s">
        <v>106</v>
      </c>
      <c r="BW1051" s="27">
        <v>0.28513925545211161</v>
      </c>
      <c r="BX1051" s="28">
        <v>0.46121728831379111</v>
      </c>
      <c r="BY1051" s="28">
        <v>0.25122214276282107</v>
      </c>
      <c r="BZ1051" s="28">
        <f t="shared" si="181"/>
        <v>0.29776282182946512</v>
      </c>
      <c r="CA1051" s="29" t="s">
        <v>106</v>
      </c>
      <c r="CB1051">
        <v>0.30090149545211164</v>
      </c>
      <c r="CC1051">
        <v>0.75711013961379114</v>
      </c>
      <c r="CD1051">
        <v>0.30129535181282108</v>
      </c>
      <c r="CE1051">
        <f t="shared" si="182"/>
        <v>0.3474421745187557</v>
      </c>
      <c r="CF1051" t="s">
        <v>107</v>
      </c>
      <c r="CG1051" s="27">
        <v>0.1711305765143783</v>
      </c>
      <c r="CH1051" s="28">
        <v>0.63871759241379111</v>
      </c>
      <c r="CI1051" s="28">
        <v>0.18573598944451442</v>
      </c>
      <c r="CJ1051" s="28">
        <f t="shared" si="183"/>
        <v>0.21767125558102235</v>
      </c>
      <c r="CK1051" s="29" t="s">
        <v>107</v>
      </c>
      <c r="CL1051">
        <v>0.16394566851437828</v>
      </c>
      <c r="CM1051">
        <v>0.46121728831379111</v>
      </c>
      <c r="CN1051">
        <v>0.15997446316851441</v>
      </c>
      <c r="CO1051">
        <f t="shared" si="184"/>
        <v>0.20651514223515849</v>
      </c>
      <c r="CP1051" t="s">
        <v>106</v>
      </c>
      <c r="CQ1051" s="27">
        <v>0.17970790851437829</v>
      </c>
      <c r="CR1051" s="28">
        <v>0.75711013961379114</v>
      </c>
      <c r="CS1051" s="28">
        <v>0.21004767221851439</v>
      </c>
      <c r="CT1051" s="28">
        <f t="shared" si="185"/>
        <v>0.22624858758102234</v>
      </c>
      <c r="CU1051" s="29" t="s">
        <v>107</v>
      </c>
      <c r="CV1051">
        <v>11710.268575995</v>
      </c>
      <c r="CW1051">
        <v>7576.5945008957897</v>
      </c>
      <c r="CX1051">
        <v>4.6540679066644067E-2</v>
      </c>
      <c r="CY1051">
        <f t="shared" si="176"/>
        <v>0.68525827148043517</v>
      </c>
      <c r="CZ1051">
        <f t="shared" si="186"/>
        <v>0.43235703815643572</v>
      </c>
    </row>
    <row r="1052" spans="1:104" x14ac:dyDescent="0.25">
      <c r="A1052">
        <v>1</v>
      </c>
      <c r="B1052" s="15">
        <v>15313</v>
      </c>
      <c r="C1052" s="15">
        <v>-63.96695047</v>
      </c>
      <c r="D1052" s="15">
        <v>-15.928426229999999</v>
      </c>
      <c r="E1052" s="15">
        <v>210</v>
      </c>
      <c r="F1052" s="15">
        <v>0</v>
      </c>
      <c r="G1052" s="15">
        <v>0</v>
      </c>
      <c r="H1052" s="17">
        <v>3</v>
      </c>
      <c r="I1052" s="19">
        <v>0</v>
      </c>
      <c r="J1052" s="19">
        <v>0</v>
      </c>
      <c r="K1052" s="19">
        <v>0</v>
      </c>
      <c r="L1052" s="15">
        <v>0</v>
      </c>
      <c r="M1052" s="15">
        <v>0</v>
      </c>
      <c r="N1052" s="15">
        <v>0</v>
      </c>
      <c r="O1052" s="19">
        <v>417.847555</v>
      </c>
      <c r="P1052" s="19">
        <v>116.88657799770041</v>
      </c>
      <c r="Q1052" s="20">
        <v>3.5748121140839677</v>
      </c>
      <c r="R1052" s="21">
        <v>4.2999999999999997E-2</v>
      </c>
      <c r="S1052" s="22">
        <v>0.153</v>
      </c>
      <c r="T1052" s="22">
        <v>0.84699999999999986</v>
      </c>
      <c r="U1052" s="19">
        <v>0</v>
      </c>
      <c r="V1052" s="19">
        <v>17.883646433648163</v>
      </c>
      <c r="W1052" s="19">
        <v>99.002931564052233</v>
      </c>
      <c r="X1052" s="19">
        <v>1212.0646045868161</v>
      </c>
      <c r="Y1052" s="19">
        <v>0</v>
      </c>
      <c r="Z1052" s="19">
        <v>1212.0646045868161</v>
      </c>
      <c r="AA1052">
        <v>140.63468777580709</v>
      </c>
      <c r="AB1052">
        <v>1</v>
      </c>
      <c r="AC1052">
        <v>0.16200000000000001</v>
      </c>
      <c r="AD1052">
        <v>0.83799999999999997</v>
      </c>
      <c r="AE1052">
        <v>0</v>
      </c>
      <c r="AF1052">
        <v>22.782819419680749</v>
      </c>
      <c r="AG1052">
        <v>117.85186835612635</v>
      </c>
      <c r="AH1052">
        <v>37644.156596807457</v>
      </c>
      <c r="AI1052">
        <v>0</v>
      </c>
      <c r="AJ1052">
        <v>36004.385343256901</v>
      </c>
      <c r="AK1052">
        <v>34717.629800677903</v>
      </c>
      <c r="AL1052">
        <v>111.86045514379929</v>
      </c>
      <c r="AM1052" s="19">
        <v>135.60856492190595</v>
      </c>
      <c r="AN1052">
        <v>0.83954133333333336</v>
      </c>
      <c r="AO1052">
        <v>0.5561961333333334</v>
      </c>
      <c r="AP1052">
        <v>0.1888968</v>
      </c>
      <c r="AQ1052">
        <v>1</v>
      </c>
      <c r="AR1052">
        <v>0</v>
      </c>
      <c r="AS1052">
        <v>2</v>
      </c>
      <c r="AT1052">
        <v>1.48</v>
      </c>
      <c r="AU1052">
        <v>1</v>
      </c>
      <c r="AV1052">
        <v>2</v>
      </c>
      <c r="AW1052">
        <v>1.5</v>
      </c>
      <c r="AX1052">
        <v>1</v>
      </c>
      <c r="AY1052">
        <v>2</v>
      </c>
      <c r="AZ1052">
        <v>0.6</v>
      </c>
      <c r="BA1052">
        <v>0.3</v>
      </c>
      <c r="BB1052">
        <v>0.8</v>
      </c>
      <c r="BC1052" s="27">
        <v>0.34368997534504619</v>
      </c>
      <c r="BD1052" s="28">
        <v>0.62081058129242417</v>
      </c>
      <c r="BE1052" s="28">
        <v>0.30993697680158044</v>
      </c>
      <c r="BF1052" s="28">
        <f t="shared" si="177"/>
        <v>0.59168387658101484</v>
      </c>
      <c r="BG1052" s="29" t="s">
        <v>106</v>
      </c>
      <c r="BH1052">
        <v>0.33650506734504615</v>
      </c>
      <c r="BI1052">
        <v>0.44331027719242416</v>
      </c>
      <c r="BJ1052">
        <v>0.28417545052558052</v>
      </c>
      <c r="BK1052">
        <f t="shared" si="178"/>
        <v>0.56592235030501481</v>
      </c>
      <c r="BL1052" t="s">
        <v>106</v>
      </c>
      <c r="BM1052" s="27">
        <v>0.35226730734504619</v>
      </c>
      <c r="BN1052" s="28">
        <v>0.7392031284924242</v>
      </c>
      <c r="BO1052" s="28">
        <v>0.33424865957558053</v>
      </c>
      <c r="BP1052" s="28">
        <f t="shared" si="179"/>
        <v>0.61599555935501482</v>
      </c>
      <c r="BQ1052" s="29" t="s">
        <v>106</v>
      </c>
      <c r="BR1052">
        <v>0.25366685028932218</v>
      </c>
      <c r="BS1052">
        <v>0.62081058129242417</v>
      </c>
      <c r="BT1052">
        <v>0.24215780235249609</v>
      </c>
      <c r="BU1052">
        <f t="shared" si="180"/>
        <v>0.52390470213193041</v>
      </c>
      <c r="BV1052" t="s">
        <v>106</v>
      </c>
      <c r="BW1052" s="27">
        <v>0.24648194228932216</v>
      </c>
      <c r="BX1052" s="28">
        <v>0.44331027719242416</v>
      </c>
      <c r="BY1052" s="28">
        <v>0.21639627607649609</v>
      </c>
      <c r="BZ1052" s="28">
        <f t="shared" si="181"/>
        <v>0.49814317585593043</v>
      </c>
      <c r="CA1052" s="29" t="s">
        <v>106</v>
      </c>
      <c r="CB1052">
        <v>0.26224418228932211</v>
      </c>
      <c r="CC1052">
        <v>0.7392031284924242</v>
      </c>
      <c r="CD1052">
        <v>0.2664694851264961</v>
      </c>
      <c r="CE1052">
        <f t="shared" si="182"/>
        <v>0.54399108206875646</v>
      </c>
      <c r="CF1052" t="s">
        <v>107</v>
      </c>
      <c r="CG1052" s="27">
        <v>0.1369702066985688</v>
      </c>
      <c r="CH1052" s="28">
        <v>0.62081058129242417</v>
      </c>
      <c r="CI1052" s="28">
        <v>0.15429590954812741</v>
      </c>
      <c r="CJ1052" s="28">
        <f t="shared" si="183"/>
        <v>0.41871710647800314</v>
      </c>
      <c r="CK1052" s="29" t="s">
        <v>107</v>
      </c>
      <c r="CL1052">
        <v>0.12978529869856881</v>
      </c>
      <c r="CM1052">
        <v>0.44331027719242416</v>
      </c>
      <c r="CN1052">
        <v>0.12853438327212741</v>
      </c>
      <c r="CO1052">
        <f t="shared" si="184"/>
        <v>0.41028128305156175</v>
      </c>
      <c r="CP1052" t="s">
        <v>106</v>
      </c>
      <c r="CQ1052" s="27">
        <v>0.14554753869856882</v>
      </c>
      <c r="CR1052" s="28">
        <v>0.7392031284924242</v>
      </c>
      <c r="CS1052" s="28">
        <v>0.17860759232212742</v>
      </c>
      <c r="CT1052" s="28">
        <f t="shared" si="185"/>
        <v>0.42729443847800319</v>
      </c>
      <c r="CU1052" s="29" t="s">
        <v>107</v>
      </c>
      <c r="CV1052">
        <v>70668.2227656178</v>
      </c>
      <c r="CW1052">
        <v>17579.335971975899</v>
      </c>
      <c r="CX1052">
        <v>0.28174689977943435</v>
      </c>
      <c r="CY1052">
        <f t="shared" si="176"/>
        <v>0.90255748107185851</v>
      </c>
      <c r="CZ1052">
        <f t="shared" si="186"/>
        <v>0.62543687512448054</v>
      </c>
    </row>
    <row r="1053" spans="1:104" x14ac:dyDescent="0.25">
      <c r="A1053">
        <v>1</v>
      </c>
      <c r="B1053" s="15">
        <v>15327</v>
      </c>
      <c r="C1053" s="15">
        <v>-64.295214689999995</v>
      </c>
      <c r="D1053" s="15">
        <v>-16.726700210000001</v>
      </c>
      <c r="E1053" s="15">
        <v>211</v>
      </c>
      <c r="F1053" s="15">
        <v>0</v>
      </c>
      <c r="G1053" s="15">
        <v>0</v>
      </c>
      <c r="H1053" s="17">
        <v>2</v>
      </c>
      <c r="I1053" s="19">
        <v>0</v>
      </c>
      <c r="J1053" s="19">
        <v>0</v>
      </c>
      <c r="K1053" s="19">
        <v>0</v>
      </c>
      <c r="L1053" s="15">
        <v>0</v>
      </c>
      <c r="M1053" s="15">
        <v>0</v>
      </c>
      <c r="N1053" s="15">
        <v>0</v>
      </c>
      <c r="O1053" s="19">
        <v>279.77618899999999</v>
      </c>
      <c r="P1053" s="19">
        <v>78.263187006647271</v>
      </c>
      <c r="Q1053" s="20">
        <v>3.5748121141072016</v>
      </c>
      <c r="R1053" s="21">
        <v>1.2999999999999999E-2</v>
      </c>
      <c r="S1053" s="22">
        <v>0.33500000000000002</v>
      </c>
      <c r="T1053" s="22">
        <v>0.66499999999999992</v>
      </c>
      <c r="U1053" s="19">
        <v>0</v>
      </c>
      <c r="V1053" s="19">
        <v>26.218167647226839</v>
      </c>
      <c r="W1053" s="19">
        <v>52.045019359420429</v>
      </c>
      <c r="X1053" s="19">
        <v>430.7101015289673</v>
      </c>
      <c r="Y1053" s="19">
        <v>0</v>
      </c>
      <c r="Z1053" s="19">
        <v>430.7101015289673</v>
      </c>
      <c r="AA1053">
        <v>94.16409530684578</v>
      </c>
      <c r="AB1053">
        <v>1</v>
      </c>
      <c r="AC1053">
        <v>0.34800000000000003</v>
      </c>
      <c r="AD1053">
        <v>0.65199999999999991</v>
      </c>
      <c r="AE1053">
        <v>0</v>
      </c>
      <c r="AF1053">
        <v>32.769105166782332</v>
      </c>
      <c r="AG1053">
        <v>61.394990140063442</v>
      </c>
      <c r="AH1053">
        <v>43964.496685078149</v>
      </c>
      <c r="AI1053">
        <v>0</v>
      </c>
      <c r="AJ1053">
        <v>42049.4127914247</v>
      </c>
      <c r="AK1053">
        <v>41595.078540093498</v>
      </c>
      <c r="AL1053">
        <v>77.245765575560853</v>
      </c>
      <c r="AM1053" s="19">
        <v>93.146673875759362</v>
      </c>
      <c r="AN1053">
        <v>0.95816533333333342</v>
      </c>
      <c r="AO1053">
        <v>0.6347845333333334</v>
      </c>
      <c r="AP1053">
        <v>0.21558720000000001</v>
      </c>
      <c r="AQ1053">
        <v>1</v>
      </c>
      <c r="AR1053">
        <v>0</v>
      </c>
      <c r="AS1053">
        <v>2</v>
      </c>
      <c r="AT1053">
        <v>1.48</v>
      </c>
      <c r="AU1053">
        <v>1</v>
      </c>
      <c r="AV1053">
        <v>2</v>
      </c>
      <c r="AW1053">
        <v>1.5</v>
      </c>
      <c r="AX1053">
        <v>1</v>
      </c>
      <c r="AY1053">
        <v>2</v>
      </c>
      <c r="AZ1053">
        <v>0.6</v>
      </c>
      <c r="BA1053">
        <v>0.3</v>
      </c>
      <c r="BB1053">
        <v>0.8</v>
      </c>
      <c r="BC1053" s="27">
        <v>0.39311238425558148</v>
      </c>
      <c r="BD1053" s="28">
        <v>0.63908353665415807</v>
      </c>
      <c r="BE1053" s="28">
        <v>0.35103139511957354</v>
      </c>
      <c r="BF1053" s="28">
        <f t="shared" si="177"/>
        <v>0.53831274154360798</v>
      </c>
      <c r="BG1053" s="29" t="s">
        <v>106</v>
      </c>
      <c r="BH1053">
        <v>0.38592747625558144</v>
      </c>
      <c r="BI1053">
        <v>0.46158323255415812</v>
      </c>
      <c r="BJ1053">
        <v>0.32526986884357362</v>
      </c>
      <c r="BK1053">
        <f t="shared" si="178"/>
        <v>0.51255121526760794</v>
      </c>
      <c r="BL1053" t="s">
        <v>106</v>
      </c>
      <c r="BM1053" s="27">
        <v>0.40168971625558147</v>
      </c>
      <c r="BN1053" s="28">
        <v>0.7574760838541581</v>
      </c>
      <c r="BO1053" s="28">
        <v>0.37534307789357363</v>
      </c>
      <c r="BP1053" s="28">
        <f t="shared" si="179"/>
        <v>0.56262442431760795</v>
      </c>
      <c r="BQ1053" s="29" t="s">
        <v>106</v>
      </c>
      <c r="BR1053">
        <v>0.29036933373268548</v>
      </c>
      <c r="BS1053">
        <v>0.63908353665415807</v>
      </c>
      <c r="BT1053">
        <v>0.27367528089323601</v>
      </c>
      <c r="BU1053">
        <f t="shared" si="180"/>
        <v>0.46095662731727038</v>
      </c>
      <c r="BV1053" t="s">
        <v>106</v>
      </c>
      <c r="BW1053" s="27">
        <v>0.28318442573268549</v>
      </c>
      <c r="BX1053" s="28">
        <v>0.46158323255415812</v>
      </c>
      <c r="BY1053" s="28">
        <v>0.247913754617236</v>
      </c>
      <c r="BZ1053" s="28">
        <f t="shared" si="181"/>
        <v>0.43519510104127035</v>
      </c>
      <c r="CA1053" s="29" t="s">
        <v>106</v>
      </c>
      <c r="CB1053">
        <v>0.29894666573268547</v>
      </c>
      <c r="CC1053">
        <v>0.7574760838541581</v>
      </c>
      <c r="CD1053">
        <v>0.29798696366723604</v>
      </c>
      <c r="CE1053">
        <f t="shared" si="182"/>
        <v>0.48526831009127042</v>
      </c>
      <c r="CF1053" t="s">
        <v>106</v>
      </c>
      <c r="CG1053" s="27">
        <v>0.15718389786967213</v>
      </c>
      <c r="CH1053" s="28">
        <v>0.63908353665415807</v>
      </c>
      <c r="CI1053" s="28">
        <v>0.1733988365257613</v>
      </c>
      <c r="CJ1053" s="28">
        <f t="shared" si="183"/>
        <v>0.34446524429370651</v>
      </c>
      <c r="CK1053" s="29" t="s">
        <v>107</v>
      </c>
      <c r="CL1053">
        <v>0.14999898986967214</v>
      </c>
      <c r="CM1053">
        <v>0.46158323255415812</v>
      </c>
      <c r="CN1053">
        <v>0.14763731024976129</v>
      </c>
      <c r="CO1053">
        <f t="shared" si="184"/>
        <v>0.33491865667379567</v>
      </c>
      <c r="CP1053" t="s">
        <v>106</v>
      </c>
      <c r="CQ1053" s="27">
        <v>0.16576122986967212</v>
      </c>
      <c r="CR1053" s="28">
        <v>0.7574760838541581</v>
      </c>
      <c r="CS1053" s="28">
        <v>0.1977105192997613</v>
      </c>
      <c r="CT1053" s="28">
        <f t="shared" si="185"/>
        <v>0.3530425762937065</v>
      </c>
      <c r="CU1053" s="29" t="s">
        <v>107</v>
      </c>
      <c r="CV1053">
        <v>58509.197604497604</v>
      </c>
      <c r="CW1053">
        <v>11770.5119133557</v>
      </c>
      <c r="CX1053">
        <v>0.18728134642403438</v>
      </c>
      <c r="CY1053">
        <f t="shared" si="176"/>
        <v>0.82636488307819245</v>
      </c>
      <c r="CZ1053">
        <f t="shared" si="186"/>
        <v>0.58039373067961586</v>
      </c>
    </row>
    <row r="1054" spans="1:104" x14ac:dyDescent="0.25">
      <c r="A1054">
        <v>1</v>
      </c>
      <c r="B1054" s="15">
        <v>15328</v>
      </c>
      <c r="C1054" s="15">
        <v>-64.42964757</v>
      </c>
      <c r="D1054" s="15">
        <v>-18.16012461</v>
      </c>
      <c r="E1054" s="15">
        <v>1550</v>
      </c>
      <c r="F1054" s="15">
        <v>1</v>
      </c>
      <c r="G1054" s="15">
        <v>0</v>
      </c>
      <c r="H1054" s="17">
        <v>3</v>
      </c>
      <c r="I1054" s="19">
        <v>0</v>
      </c>
      <c r="J1054" s="19">
        <v>0</v>
      </c>
      <c r="K1054" s="19">
        <v>1</v>
      </c>
      <c r="L1054" s="15">
        <v>0</v>
      </c>
      <c r="M1054" s="15">
        <v>0</v>
      </c>
      <c r="N1054" s="15">
        <v>1.2032</v>
      </c>
      <c r="O1054" s="19">
        <v>319.74421599999999</v>
      </c>
      <c r="P1054" s="19">
        <v>89.443642305845827</v>
      </c>
      <c r="Q1054" s="20">
        <v>3.5748121136062263</v>
      </c>
      <c r="R1054" s="21">
        <v>0.53400000000000003</v>
      </c>
      <c r="S1054" s="22">
        <v>0.38799999999999996</v>
      </c>
      <c r="T1054" s="22">
        <v>0.61099999999999999</v>
      </c>
      <c r="U1054" s="19">
        <v>0</v>
      </c>
      <c r="V1054" s="19">
        <v>34.704133214668175</v>
      </c>
      <c r="W1054" s="19">
        <v>54.6500654488718</v>
      </c>
      <c r="X1054" s="19">
        <v>28324.883309908484</v>
      </c>
      <c r="Y1054" s="19">
        <v>1560</v>
      </c>
      <c r="Z1054" s="19">
        <v>29884.883309908484</v>
      </c>
      <c r="AA1054">
        <v>107.61610892628769</v>
      </c>
      <c r="AB1054">
        <v>1</v>
      </c>
      <c r="AC1054">
        <v>0.39299999999999996</v>
      </c>
      <c r="AD1054">
        <v>0.60699999999999998</v>
      </c>
      <c r="AE1054">
        <v>0</v>
      </c>
      <c r="AF1054">
        <v>42.293130808031059</v>
      </c>
      <c r="AG1054">
        <v>65.322978118256628</v>
      </c>
      <c r="AH1054">
        <v>68930.520834999596</v>
      </c>
      <c r="AI1054">
        <v>1876.992</v>
      </c>
      <c r="AJ1054">
        <v>67804.914365786695</v>
      </c>
      <c r="AK1054">
        <v>37711.281402540801</v>
      </c>
      <c r="AL1054">
        <v>41.680737314524151</v>
      </c>
      <c r="AM1054" s="19">
        <v>59.853203934966018</v>
      </c>
      <c r="AN1054">
        <v>0.82156800000000008</v>
      </c>
      <c r="AO1054">
        <v>0.54428880000000002</v>
      </c>
      <c r="AP1054">
        <v>0.18485279999999998</v>
      </c>
      <c r="AQ1054">
        <v>1</v>
      </c>
      <c r="AR1054">
        <v>0</v>
      </c>
      <c r="AS1054">
        <v>2</v>
      </c>
      <c r="AT1054">
        <v>1.48</v>
      </c>
      <c r="AU1054">
        <v>1</v>
      </c>
      <c r="AV1054">
        <v>2</v>
      </c>
      <c r="AW1054">
        <v>1.5</v>
      </c>
      <c r="AX1054">
        <v>1</v>
      </c>
      <c r="AY1054">
        <v>2</v>
      </c>
      <c r="AZ1054">
        <v>0.6</v>
      </c>
      <c r="BA1054">
        <v>0.3</v>
      </c>
      <c r="BB1054">
        <v>0.8</v>
      </c>
      <c r="BC1054" s="27">
        <v>0.36416246465325652</v>
      </c>
      <c r="BD1054" s="28">
        <v>0.54086010262114592</v>
      </c>
      <c r="BE1054" s="28">
        <v>0.30779825021884188</v>
      </c>
      <c r="BF1054" s="28">
        <f t="shared" si="177"/>
        <v>0.530420141263791</v>
      </c>
      <c r="BG1054" s="29" t="s">
        <v>106</v>
      </c>
      <c r="BH1054">
        <v>0.35621627625325653</v>
      </c>
      <c r="BI1054">
        <v>0.36837994062114593</v>
      </c>
      <c r="BJ1054">
        <v>0.27085674222684186</v>
      </c>
      <c r="BK1054">
        <f t="shared" si="178"/>
        <v>0.49347863327179103</v>
      </c>
      <c r="BL1054" t="s">
        <v>106</v>
      </c>
      <c r="BM1054" s="27">
        <v>0.37357963625325652</v>
      </c>
      <c r="BN1054" s="28">
        <v>0.65842957772114596</v>
      </c>
      <c r="BO1054" s="28">
        <v>0.34036959617684187</v>
      </c>
      <c r="BP1054" s="28">
        <f t="shared" si="179"/>
        <v>0.56299148722179104</v>
      </c>
      <c r="BQ1054" s="29" t="s">
        <v>106</v>
      </c>
      <c r="BR1054">
        <v>0.27597917212740053</v>
      </c>
      <c r="BS1054">
        <v>0.54086010262114592</v>
      </c>
      <c r="BT1054">
        <v>0.25307903568714585</v>
      </c>
      <c r="BU1054">
        <f t="shared" si="180"/>
        <v>0.47570092673209502</v>
      </c>
      <c r="BV1054" t="s">
        <v>106</v>
      </c>
      <c r="BW1054" s="27">
        <v>0.26803298372740048</v>
      </c>
      <c r="BX1054" s="28">
        <v>0.36837994062114593</v>
      </c>
      <c r="BY1054" s="28">
        <v>0.21613752769514583</v>
      </c>
      <c r="BZ1054" s="28">
        <f t="shared" si="181"/>
        <v>0.438759418740095</v>
      </c>
      <c r="CA1054" s="29" t="s">
        <v>106</v>
      </c>
      <c r="CB1054">
        <v>0.28539634372740047</v>
      </c>
      <c r="CC1054">
        <v>0.65842957772114596</v>
      </c>
      <c r="CD1054">
        <v>0.28565038164514583</v>
      </c>
      <c r="CE1054">
        <f t="shared" si="182"/>
        <v>0.50801823477234964</v>
      </c>
      <c r="CF1054" t="s">
        <v>107</v>
      </c>
      <c r="CG1054" s="27">
        <v>0.16166749663092048</v>
      </c>
      <c r="CH1054" s="28">
        <v>0.54086010262114592</v>
      </c>
      <c r="CI1054" s="28">
        <v>0.18214672055346581</v>
      </c>
      <c r="CJ1054" s="28">
        <f t="shared" si="183"/>
        <v>0.38428938767586962</v>
      </c>
      <c r="CK1054" s="29" t="s">
        <v>107</v>
      </c>
      <c r="CL1054">
        <v>0.15372130823092045</v>
      </c>
      <c r="CM1054">
        <v>0.36837994062114593</v>
      </c>
      <c r="CN1054">
        <v>0.14520521256146585</v>
      </c>
      <c r="CO1054">
        <f t="shared" si="184"/>
        <v>0.36782710360641502</v>
      </c>
      <c r="CP1054" t="s">
        <v>106</v>
      </c>
      <c r="CQ1054" s="27">
        <v>0.17108466823092047</v>
      </c>
      <c r="CR1054" s="28">
        <v>0.65842957772114596</v>
      </c>
      <c r="CS1054" s="28">
        <v>0.21471806651146585</v>
      </c>
      <c r="CT1054" s="28">
        <f t="shared" si="185"/>
        <v>0.39370655927586962</v>
      </c>
      <c r="CU1054" s="29" t="s">
        <v>107</v>
      </c>
      <c r="CV1054">
        <v>62289.266917817098</v>
      </c>
      <c r="CW1054">
        <v>13452.0136157859</v>
      </c>
      <c r="CX1054">
        <v>0.22262189104494917</v>
      </c>
      <c r="CY1054">
        <f t="shared" si="176"/>
        <v>0.76348199366609504</v>
      </c>
      <c r="CZ1054">
        <f t="shared" si="186"/>
        <v>0.58678435569820575</v>
      </c>
    </row>
    <row r="1055" spans="1:104" x14ac:dyDescent="0.25">
      <c r="A1055">
        <v>1</v>
      </c>
      <c r="B1055" s="15">
        <v>15337</v>
      </c>
      <c r="C1055" s="15">
        <v>-62.120617899999999</v>
      </c>
      <c r="D1055" s="15">
        <v>-16.24731869</v>
      </c>
      <c r="E1055" s="15">
        <v>585</v>
      </c>
      <c r="F1055" s="15">
        <v>0</v>
      </c>
      <c r="G1055" s="15">
        <v>0</v>
      </c>
      <c r="H1055" s="17">
        <v>2</v>
      </c>
      <c r="I1055" s="19">
        <v>0</v>
      </c>
      <c r="J1055" s="19">
        <v>0</v>
      </c>
      <c r="K1055" s="19">
        <v>1</v>
      </c>
      <c r="L1055" s="15">
        <v>0</v>
      </c>
      <c r="M1055" s="15">
        <v>0</v>
      </c>
      <c r="N1055" s="15">
        <v>1.2032</v>
      </c>
      <c r="O1055" s="19">
        <v>319.74421599999999</v>
      </c>
      <c r="P1055" s="19">
        <v>89.443642305845827</v>
      </c>
      <c r="Q1055" s="20">
        <v>3.5748121136062263</v>
      </c>
      <c r="R1055" s="21">
        <v>0.35199999999999998</v>
      </c>
      <c r="S1055" s="22">
        <v>0.23799999999999999</v>
      </c>
      <c r="T1055" s="22">
        <v>0.76200000000000001</v>
      </c>
      <c r="U1055" s="19">
        <v>0</v>
      </c>
      <c r="V1055" s="19">
        <v>21.287586868791305</v>
      </c>
      <c r="W1055" s="19">
        <v>68.156055437054519</v>
      </c>
      <c r="X1055" s="19">
        <v>10271.330072458235</v>
      </c>
      <c r="Y1055" s="19">
        <v>1560</v>
      </c>
      <c r="Z1055" s="19">
        <v>11831.330072458235</v>
      </c>
      <c r="AA1055">
        <v>107.61610892628769</v>
      </c>
      <c r="AB1055">
        <v>1</v>
      </c>
      <c r="AC1055">
        <v>0.24</v>
      </c>
      <c r="AD1055">
        <v>0.76</v>
      </c>
      <c r="AE1055">
        <v>0</v>
      </c>
      <c r="AF1055">
        <v>25.827866142309045</v>
      </c>
      <c r="AG1055">
        <v>81.788242783978646</v>
      </c>
      <c r="AH1055">
        <v>37796.585405542195</v>
      </c>
      <c r="AI1055">
        <v>1876.992</v>
      </c>
      <c r="AJ1055">
        <v>38027.166388537204</v>
      </c>
      <c r="AK1055">
        <v>26901.940964945101</v>
      </c>
      <c r="AL1055">
        <v>57.959480214188098</v>
      </c>
      <c r="AM1055" s="19">
        <v>76.131946834629957</v>
      </c>
      <c r="AN1055">
        <v>0.83594666666666673</v>
      </c>
      <c r="AO1055">
        <v>0.55381466666666668</v>
      </c>
      <c r="AP1055">
        <v>0.18808800000000001</v>
      </c>
      <c r="AQ1055">
        <v>1</v>
      </c>
      <c r="AR1055">
        <v>0</v>
      </c>
      <c r="AS1055">
        <v>2</v>
      </c>
      <c r="AT1055">
        <v>1.48</v>
      </c>
      <c r="AU1055">
        <v>1</v>
      </c>
      <c r="AV1055">
        <v>2</v>
      </c>
      <c r="AW1055">
        <v>1.5</v>
      </c>
      <c r="AX1055">
        <v>1</v>
      </c>
      <c r="AY1055">
        <v>2</v>
      </c>
      <c r="AZ1055">
        <v>0.6</v>
      </c>
      <c r="BA1055">
        <v>0.3</v>
      </c>
      <c r="BB1055">
        <v>0.8</v>
      </c>
      <c r="BC1055" s="27">
        <v>0.3626565874523926</v>
      </c>
      <c r="BD1055" s="28">
        <v>0.63632059592211077</v>
      </c>
      <c r="BE1055" s="28">
        <v>0.32846851083785522</v>
      </c>
      <c r="BF1055" s="28">
        <f t="shared" si="177"/>
        <v>0.64054104086464869</v>
      </c>
      <c r="BG1055" s="29" t="s">
        <v>106</v>
      </c>
      <c r="BH1055">
        <v>0.35547167945239255</v>
      </c>
      <c r="BI1055">
        <v>0.45882029182211082</v>
      </c>
      <c r="BJ1055">
        <v>0.3027069845618553</v>
      </c>
      <c r="BK1055">
        <f t="shared" si="178"/>
        <v>0.61477951458864877</v>
      </c>
      <c r="BL1055" t="s">
        <v>106</v>
      </c>
      <c r="BM1055" s="27">
        <v>0.37123391945239259</v>
      </c>
      <c r="BN1055" s="28">
        <v>0.75471314312211091</v>
      </c>
      <c r="BO1055" s="28">
        <v>0.35278019361185525</v>
      </c>
      <c r="BP1055" s="28">
        <f t="shared" si="179"/>
        <v>0.66485272363864878</v>
      </c>
      <c r="BQ1055" s="29" t="s">
        <v>106</v>
      </c>
      <c r="BR1055">
        <v>0.27301891468355255</v>
      </c>
      <c r="BS1055">
        <v>0.63632059592211077</v>
      </c>
      <c r="BT1055">
        <v>0.26097954668505124</v>
      </c>
      <c r="BU1055">
        <f t="shared" si="180"/>
        <v>0.57305207671184477</v>
      </c>
      <c r="BV1055" t="s">
        <v>106</v>
      </c>
      <c r="BW1055" s="27">
        <v>0.26583400668355256</v>
      </c>
      <c r="BX1055" s="28">
        <v>0.45882029182211082</v>
      </c>
      <c r="BY1055" s="28">
        <v>0.23521802040905121</v>
      </c>
      <c r="BZ1055" s="28">
        <f t="shared" si="181"/>
        <v>0.54729055043584474</v>
      </c>
      <c r="CA1055" s="29" t="s">
        <v>106</v>
      </c>
      <c r="CB1055">
        <v>0.28159624668355254</v>
      </c>
      <c r="CC1055">
        <v>0.75471314312211091</v>
      </c>
      <c r="CD1055">
        <v>0.28529122945905122</v>
      </c>
      <c r="CE1055">
        <f t="shared" si="182"/>
        <v>0.59366877671034601</v>
      </c>
      <c r="CF1055" t="s">
        <v>107</v>
      </c>
      <c r="CG1055" s="27">
        <v>0.15682193146468587</v>
      </c>
      <c r="CH1055" s="28">
        <v>0.63632059592211077</v>
      </c>
      <c r="CI1055" s="28">
        <v>0.17349385241289786</v>
      </c>
      <c r="CJ1055" s="28">
        <f t="shared" si="183"/>
        <v>0.46889446149147934</v>
      </c>
      <c r="CK1055" s="29" t="s">
        <v>107</v>
      </c>
      <c r="CL1055">
        <v>0.14963702346468588</v>
      </c>
      <c r="CM1055">
        <v>0.45882029182211082</v>
      </c>
      <c r="CN1055">
        <v>0.14773232613689788</v>
      </c>
      <c r="CO1055">
        <f t="shared" si="184"/>
        <v>0.45980485616369138</v>
      </c>
      <c r="CP1055" t="s">
        <v>106</v>
      </c>
      <c r="CQ1055" s="27">
        <v>0.16539926346468589</v>
      </c>
      <c r="CR1055" s="28">
        <v>0.75471314312211091</v>
      </c>
      <c r="CS1055" s="28">
        <v>0.19780553518689786</v>
      </c>
      <c r="CT1055" s="28">
        <f t="shared" si="185"/>
        <v>0.47747179349147939</v>
      </c>
      <c r="CU1055" s="29" t="s">
        <v>107</v>
      </c>
      <c r="CV1055">
        <v>62289.266917817098</v>
      </c>
      <c r="CW1055">
        <v>13452.0136157859</v>
      </c>
      <c r="CX1055">
        <v>0.31207253002679347</v>
      </c>
      <c r="CY1055">
        <f t="shared" si="176"/>
        <v>0.94839312594890424</v>
      </c>
      <c r="CZ1055">
        <f t="shared" si="186"/>
        <v>0.67472911747918607</v>
      </c>
    </row>
    <row r="1056" spans="1:104" x14ac:dyDescent="0.25">
      <c r="A1056">
        <v>1</v>
      </c>
      <c r="B1056" s="15">
        <v>15342</v>
      </c>
      <c r="C1056" s="15">
        <v>-64.271331489999994</v>
      </c>
      <c r="D1056" s="15">
        <v>-18.354359079999998</v>
      </c>
      <c r="E1056" s="15">
        <v>2829</v>
      </c>
      <c r="F1056" s="15">
        <v>1</v>
      </c>
      <c r="G1056" s="15">
        <v>0</v>
      </c>
      <c r="H1056" s="17">
        <v>4</v>
      </c>
      <c r="I1056" s="19">
        <v>0</v>
      </c>
      <c r="J1056" s="19">
        <v>0</v>
      </c>
      <c r="K1056" s="19">
        <v>1</v>
      </c>
      <c r="L1056" s="15">
        <v>0</v>
      </c>
      <c r="M1056" s="15">
        <v>0</v>
      </c>
      <c r="N1056" s="15">
        <v>1.2032</v>
      </c>
      <c r="O1056" s="19">
        <v>297.94347399999998</v>
      </c>
      <c r="P1056" s="19">
        <v>83.345212129352291</v>
      </c>
      <c r="Q1056" s="20">
        <v>3.5748121144330383</v>
      </c>
      <c r="R1056" s="21">
        <v>0.45100000000000001</v>
      </c>
      <c r="S1056" s="22">
        <v>0.38100000000000001</v>
      </c>
      <c r="T1056" s="22">
        <v>0.61899999999999999</v>
      </c>
      <c r="U1056" s="19">
        <v>0</v>
      </c>
      <c r="V1056" s="19">
        <v>31.754525821283224</v>
      </c>
      <c r="W1056" s="19">
        <v>51.590686308069067</v>
      </c>
      <c r="X1056" s="19">
        <v>22012.80179643528</v>
      </c>
      <c r="Y1056" s="19">
        <v>1560</v>
      </c>
      <c r="Z1056" s="19">
        <v>23572.80179643528</v>
      </c>
      <c r="AA1056">
        <v>100.27864694672893</v>
      </c>
      <c r="AB1056">
        <v>1</v>
      </c>
      <c r="AC1056">
        <v>0.38100000000000001</v>
      </c>
      <c r="AD1056">
        <v>0.61899999999999999</v>
      </c>
      <c r="AE1056">
        <v>0</v>
      </c>
      <c r="AF1056">
        <v>38.20616448670372</v>
      </c>
      <c r="AG1056">
        <v>62.072482460025206</v>
      </c>
      <c r="AH1056">
        <v>62836.265805146133</v>
      </c>
      <c r="AI1056">
        <v>1876.992</v>
      </c>
      <c r="AJ1056">
        <v>61976.123765547098</v>
      </c>
      <c r="AK1056">
        <v>38744.8435597961</v>
      </c>
      <c r="AL1056">
        <v>45.756521459014401</v>
      </c>
      <c r="AM1056" s="19">
        <v>62.689956276391037</v>
      </c>
      <c r="AN1056">
        <v>0.81078400000000006</v>
      </c>
      <c r="AO1056">
        <v>0.53714440000000008</v>
      </c>
      <c r="AP1056">
        <v>0.18242639999999999</v>
      </c>
      <c r="AQ1056">
        <v>1</v>
      </c>
      <c r="AR1056">
        <v>0</v>
      </c>
      <c r="AS1056">
        <v>2</v>
      </c>
      <c r="AT1056">
        <v>1.48</v>
      </c>
      <c r="AU1056">
        <v>1</v>
      </c>
      <c r="AV1056">
        <v>2</v>
      </c>
      <c r="AW1056">
        <v>1.5</v>
      </c>
      <c r="AX1056">
        <v>1</v>
      </c>
      <c r="AY1056">
        <v>2</v>
      </c>
      <c r="AZ1056">
        <v>0.6</v>
      </c>
      <c r="BA1056">
        <v>0.3</v>
      </c>
      <c r="BB1056">
        <v>0.8</v>
      </c>
      <c r="BC1056" s="27">
        <v>0.35851343200453356</v>
      </c>
      <c r="BD1056" s="28">
        <v>0.55545816019192695</v>
      </c>
      <c r="BE1056" s="28">
        <v>0.30363513651068508</v>
      </c>
      <c r="BF1056" s="28">
        <f t="shared" si="177"/>
        <v>0.38872635896593899</v>
      </c>
      <c r="BG1056" s="29" t="s">
        <v>106</v>
      </c>
      <c r="BH1056">
        <v>0.35056724360453362</v>
      </c>
      <c r="BI1056">
        <v>0.38297799819192702</v>
      </c>
      <c r="BJ1056">
        <v>0.26669362851868506</v>
      </c>
      <c r="BK1056">
        <f t="shared" si="178"/>
        <v>0.35178485097393897</v>
      </c>
      <c r="BL1056" t="s">
        <v>106</v>
      </c>
      <c r="BM1056" s="27">
        <v>0.36793060360453361</v>
      </c>
      <c r="BN1056" s="28">
        <v>0.67302763529192711</v>
      </c>
      <c r="BO1056" s="28">
        <v>0.33620648246868506</v>
      </c>
      <c r="BP1056" s="28">
        <f t="shared" si="179"/>
        <v>0.42129770492393892</v>
      </c>
      <c r="BQ1056" s="29" t="s">
        <v>106</v>
      </c>
      <c r="BR1056">
        <v>0.27148764394160568</v>
      </c>
      <c r="BS1056">
        <v>0.55545816019192695</v>
      </c>
      <c r="BT1056">
        <v>0.24963417294483703</v>
      </c>
      <c r="BU1056">
        <f t="shared" si="180"/>
        <v>0.33472539540009094</v>
      </c>
      <c r="BV1056" t="s">
        <v>106</v>
      </c>
      <c r="BW1056" s="27">
        <v>0.26354145554160568</v>
      </c>
      <c r="BX1056" s="28">
        <v>0.38297799819192702</v>
      </c>
      <c r="BY1056" s="28">
        <v>0.21269266495283706</v>
      </c>
      <c r="BZ1056" s="28">
        <f t="shared" si="181"/>
        <v>0.29778388740809092</v>
      </c>
      <c r="CA1056" s="29" t="s">
        <v>106</v>
      </c>
      <c r="CB1056">
        <v>0.28090481554160568</v>
      </c>
      <c r="CC1056">
        <v>0.67302763529192711</v>
      </c>
      <c r="CD1056">
        <v>0.28220551890283702</v>
      </c>
      <c r="CE1056">
        <f t="shared" si="182"/>
        <v>0.36599603799685954</v>
      </c>
      <c r="CF1056" t="s">
        <v>107</v>
      </c>
      <c r="CG1056" s="27">
        <v>0.15867643719336563</v>
      </c>
      <c r="CH1056" s="28">
        <v>0.55545816019192695</v>
      </c>
      <c r="CI1056" s="28">
        <v>0.17963292387799701</v>
      </c>
      <c r="CJ1056" s="28">
        <f t="shared" si="183"/>
        <v>0.24376765964861952</v>
      </c>
      <c r="CK1056" s="29" t="s">
        <v>107</v>
      </c>
      <c r="CL1056">
        <v>0.15073024879336563</v>
      </c>
      <c r="CM1056">
        <v>0.38297799819192702</v>
      </c>
      <c r="CN1056">
        <v>0.14269141588599704</v>
      </c>
      <c r="CO1056">
        <f t="shared" si="184"/>
        <v>0.22778263834125093</v>
      </c>
      <c r="CP1056" t="s">
        <v>106</v>
      </c>
      <c r="CQ1056" s="27">
        <v>0.16809360879336563</v>
      </c>
      <c r="CR1056" s="28">
        <v>0.67302763529192711</v>
      </c>
      <c r="CS1056" s="28">
        <v>0.21220426983599702</v>
      </c>
      <c r="CT1056" s="28">
        <f t="shared" si="185"/>
        <v>0.25318483124861951</v>
      </c>
      <c r="CU1056" s="29" t="s">
        <v>107</v>
      </c>
      <c r="CV1056">
        <v>21907.261558403301</v>
      </c>
      <c r="CW1056">
        <v>7836.2445331303697</v>
      </c>
      <c r="CX1056">
        <v>8.5091222455253884E-2</v>
      </c>
      <c r="CY1056">
        <f t="shared" si="176"/>
        <v>0.64054938264718086</v>
      </c>
      <c r="CZ1056">
        <f t="shared" si="186"/>
        <v>0.44360465445978747</v>
      </c>
    </row>
    <row r="1057" spans="1:104" x14ac:dyDescent="0.25">
      <c r="A1057">
        <v>1</v>
      </c>
      <c r="B1057" s="15">
        <v>15345</v>
      </c>
      <c r="C1057" s="15">
        <v>-63.770983039999997</v>
      </c>
      <c r="D1057" s="15">
        <v>-16.000488019999999</v>
      </c>
      <c r="E1057" s="15">
        <v>209</v>
      </c>
      <c r="F1057" s="15">
        <v>0</v>
      </c>
      <c r="G1057" s="15">
        <v>0</v>
      </c>
      <c r="H1057" s="17">
        <v>3</v>
      </c>
      <c r="I1057" s="19">
        <v>0</v>
      </c>
      <c r="J1057" s="19">
        <v>0</v>
      </c>
      <c r="K1057" s="19">
        <v>0</v>
      </c>
      <c r="L1057" s="15">
        <v>0</v>
      </c>
      <c r="M1057" s="15">
        <v>0</v>
      </c>
      <c r="N1057" s="15">
        <v>0</v>
      </c>
      <c r="O1057" s="19">
        <v>316.11075899999997</v>
      </c>
      <c r="P1057" s="19">
        <v>88.427237281304826</v>
      </c>
      <c r="Q1057" s="20">
        <v>3.5748121135390454</v>
      </c>
      <c r="R1057" s="21">
        <v>3.4000000000000002E-2</v>
      </c>
      <c r="S1057" s="22">
        <v>0.153</v>
      </c>
      <c r="T1057" s="22">
        <v>0.84699999999999998</v>
      </c>
      <c r="U1057" s="19">
        <v>0</v>
      </c>
      <c r="V1057" s="19">
        <v>13.529367304039638</v>
      </c>
      <c r="W1057" s="19">
        <v>74.897869977265188</v>
      </c>
      <c r="X1057" s="19">
        <v>725.03278077134917</v>
      </c>
      <c r="Y1057" s="19">
        <v>0</v>
      </c>
      <c r="Z1057" s="19">
        <v>725.03278077134917</v>
      </c>
      <c r="AA1057">
        <v>106.39319858661204</v>
      </c>
      <c r="AB1057">
        <v>1</v>
      </c>
      <c r="AC1057">
        <v>0.16200000000000001</v>
      </c>
      <c r="AD1057">
        <v>0.83799999999999997</v>
      </c>
      <c r="AE1057">
        <v>0</v>
      </c>
      <c r="AF1057">
        <v>17.235698171031153</v>
      </c>
      <c r="AG1057">
        <v>89.157500415580884</v>
      </c>
      <c r="AH1057">
        <v>28478.622818961725</v>
      </c>
      <c r="AI1057">
        <v>0</v>
      </c>
      <c r="AJ1057">
        <v>27238.1002219894</v>
      </c>
      <c r="AK1057">
        <v>26468.388817325202</v>
      </c>
      <c r="AL1057">
        <v>85.420711213740461</v>
      </c>
      <c r="AM1057" s="19">
        <v>103.38667251904768</v>
      </c>
      <c r="AN1057">
        <v>0.81078400000000006</v>
      </c>
      <c r="AO1057">
        <v>0.53714440000000008</v>
      </c>
      <c r="AP1057">
        <v>0.18242639999999999</v>
      </c>
      <c r="AQ1057">
        <v>1</v>
      </c>
      <c r="AR1057">
        <v>0</v>
      </c>
      <c r="AS1057">
        <v>2</v>
      </c>
      <c r="AT1057">
        <v>1.48</v>
      </c>
      <c r="AU1057">
        <v>1</v>
      </c>
      <c r="AV1057">
        <v>2</v>
      </c>
      <c r="AW1057">
        <v>1.5</v>
      </c>
      <c r="AX1057">
        <v>1</v>
      </c>
      <c r="AY1057">
        <v>2</v>
      </c>
      <c r="AZ1057">
        <v>0.6</v>
      </c>
      <c r="BA1057">
        <v>0.3</v>
      </c>
      <c r="BB1057">
        <v>0.8</v>
      </c>
      <c r="BC1057" s="27">
        <v>0.34257548259823783</v>
      </c>
      <c r="BD1057" s="28">
        <v>0.62545854421797475</v>
      </c>
      <c r="BE1057" s="28">
        <v>0.31055969228912428</v>
      </c>
      <c r="BF1057" s="28">
        <f t="shared" si="177"/>
        <v>0.62570722619471519</v>
      </c>
      <c r="BG1057" s="29" t="s">
        <v>106</v>
      </c>
      <c r="BH1057">
        <v>0.33539057459823785</v>
      </c>
      <c r="BI1057">
        <v>0.4479582401179748</v>
      </c>
      <c r="BJ1057">
        <v>0.28479816601312435</v>
      </c>
      <c r="BK1057">
        <f t="shared" si="178"/>
        <v>0.59994569991871516</v>
      </c>
      <c r="BL1057" t="s">
        <v>106</v>
      </c>
      <c r="BM1057" s="27">
        <v>0.35115281459823783</v>
      </c>
      <c r="BN1057" s="28">
        <v>0.7438510914179749</v>
      </c>
      <c r="BO1057" s="28">
        <v>0.33487137506312437</v>
      </c>
      <c r="BP1057" s="28">
        <f t="shared" si="179"/>
        <v>0.65001890896871517</v>
      </c>
      <c r="BQ1057" s="29" t="s">
        <v>106</v>
      </c>
      <c r="BR1057">
        <v>0.25563597583758585</v>
      </c>
      <c r="BS1057">
        <v>0.62545854421797475</v>
      </c>
      <c r="BT1057">
        <v>0.24510220021028314</v>
      </c>
      <c r="BU1057">
        <f t="shared" si="180"/>
        <v>0.56024973411587398</v>
      </c>
      <c r="BV1057" t="s">
        <v>106</v>
      </c>
      <c r="BW1057" s="27">
        <v>0.24845106783758583</v>
      </c>
      <c r="BX1057" s="28">
        <v>0.4479582401179748</v>
      </c>
      <c r="BY1057" s="28">
        <v>0.21934067393428314</v>
      </c>
      <c r="BZ1057" s="28">
        <f t="shared" si="181"/>
        <v>0.53448820783987405</v>
      </c>
      <c r="CA1057" s="29" t="s">
        <v>106</v>
      </c>
      <c r="CB1057">
        <v>0.26421330783758579</v>
      </c>
      <c r="CC1057">
        <v>0.7438510914179749</v>
      </c>
      <c r="CD1057">
        <v>0.26941388298428315</v>
      </c>
      <c r="CE1057">
        <f t="shared" si="182"/>
        <v>0.57936084174317659</v>
      </c>
      <c r="CF1057" t="s">
        <v>107</v>
      </c>
      <c r="CG1057" s="27">
        <v>0.1429366152219258</v>
      </c>
      <c r="CH1057" s="28">
        <v>0.62545854421797475</v>
      </c>
      <c r="CI1057" s="28">
        <v>0.16024989566363712</v>
      </c>
      <c r="CJ1057" s="28">
        <f t="shared" si="183"/>
        <v>0.45808414912751666</v>
      </c>
      <c r="CK1057" s="29" t="s">
        <v>107</v>
      </c>
      <c r="CL1057">
        <v>0.13575170722192581</v>
      </c>
      <c r="CM1057">
        <v>0.4479582401179748</v>
      </c>
      <c r="CN1057">
        <v>0.13448836938763714</v>
      </c>
      <c r="CO1057">
        <f t="shared" si="184"/>
        <v>0.449635903293228</v>
      </c>
      <c r="CP1057" t="s">
        <v>106</v>
      </c>
      <c r="CQ1057" s="27">
        <v>0.15151394722192579</v>
      </c>
      <c r="CR1057" s="28">
        <v>0.7438510914179749</v>
      </c>
      <c r="CS1057" s="28">
        <v>0.18456157843763715</v>
      </c>
      <c r="CT1057" s="28">
        <f t="shared" si="185"/>
        <v>0.46666148112751665</v>
      </c>
      <c r="CU1057" s="29" t="s">
        <v>107</v>
      </c>
      <c r="CV1057">
        <v>61955.771305394803</v>
      </c>
      <c r="CW1057">
        <v>13299.149823326499</v>
      </c>
      <c r="CX1057">
        <v>0.31514753390559086</v>
      </c>
      <c r="CY1057">
        <f t="shared" si="176"/>
        <v>0.94060607812356567</v>
      </c>
      <c r="CZ1057">
        <f t="shared" si="186"/>
        <v>0.65772301650382869</v>
      </c>
    </row>
    <row r="1058" spans="1:104" x14ac:dyDescent="0.25">
      <c r="A1058">
        <v>1</v>
      </c>
      <c r="B1058" s="15">
        <v>15357</v>
      </c>
      <c r="C1058" s="15">
        <v>-60.462614090000002</v>
      </c>
      <c r="D1058" s="15">
        <v>-16.153611640000001</v>
      </c>
      <c r="E1058" s="15">
        <v>244</v>
      </c>
      <c r="F1058" s="15">
        <v>0</v>
      </c>
      <c r="G1058" s="15">
        <v>0</v>
      </c>
      <c r="H1058" s="17">
        <v>2</v>
      </c>
      <c r="I1058" s="19">
        <v>0</v>
      </c>
      <c r="J1058" s="19">
        <v>0</v>
      </c>
      <c r="K1058" s="19">
        <v>1</v>
      </c>
      <c r="L1058" s="15">
        <v>0</v>
      </c>
      <c r="M1058" s="15">
        <v>0</v>
      </c>
      <c r="N1058" s="15">
        <v>1.2032</v>
      </c>
      <c r="O1058" s="19">
        <v>207.10704899999999</v>
      </c>
      <c r="P1058" s="19">
        <v>57.935086486579699</v>
      </c>
      <c r="Q1058" s="20">
        <v>3.5748121140368894</v>
      </c>
      <c r="R1058" s="21">
        <v>0.26300000000000001</v>
      </c>
      <c r="S1058" s="22">
        <v>0.32400000000000001</v>
      </c>
      <c r="T1058" s="22">
        <v>0.67500000000000004</v>
      </c>
      <c r="U1058" s="19">
        <v>0</v>
      </c>
      <c r="V1058" s="19">
        <v>18.770968021651822</v>
      </c>
      <c r="W1058" s="19">
        <v>39.106183378441301</v>
      </c>
      <c r="X1058" s="19">
        <v>6281.2101462878791</v>
      </c>
      <c r="Y1058" s="19">
        <v>1560</v>
      </c>
      <c r="Z1058" s="19">
        <v>7841.2101462878791</v>
      </c>
      <c r="AA1058">
        <v>69.705888718065736</v>
      </c>
      <c r="AB1058">
        <v>1</v>
      </c>
      <c r="AC1058">
        <v>0.32500000000000001</v>
      </c>
      <c r="AD1058">
        <v>0.67500000000000004</v>
      </c>
      <c r="AE1058">
        <v>0</v>
      </c>
      <c r="AF1058">
        <v>22.654413833371365</v>
      </c>
      <c r="AG1058">
        <v>47.051474884694372</v>
      </c>
      <c r="AH1058">
        <v>30827.969506202138</v>
      </c>
      <c r="AI1058">
        <v>1876.992</v>
      </c>
      <c r="AJ1058">
        <v>31362.101865755001</v>
      </c>
      <c r="AK1058">
        <v>24506.6971232738</v>
      </c>
      <c r="AL1058">
        <v>42.698158740609237</v>
      </c>
      <c r="AM1058" s="19">
        <v>54.468960972095275</v>
      </c>
      <c r="AN1058">
        <v>0.82156800000000008</v>
      </c>
      <c r="AO1058">
        <v>0.54428880000000002</v>
      </c>
      <c r="AP1058">
        <v>0.18485279999999998</v>
      </c>
      <c r="AQ1058">
        <v>1</v>
      </c>
      <c r="AR1058">
        <v>0</v>
      </c>
      <c r="AS1058">
        <v>2</v>
      </c>
      <c r="AT1058">
        <v>1.48</v>
      </c>
      <c r="AU1058">
        <v>1</v>
      </c>
      <c r="AV1058">
        <v>2</v>
      </c>
      <c r="AW1058">
        <v>1.5</v>
      </c>
      <c r="AX1058">
        <v>1</v>
      </c>
      <c r="AY1058">
        <v>2</v>
      </c>
      <c r="AZ1058">
        <v>0.6</v>
      </c>
      <c r="BA1058">
        <v>0.3</v>
      </c>
      <c r="BB1058">
        <v>0.8</v>
      </c>
      <c r="BC1058" s="27">
        <v>0.37632276669864101</v>
      </c>
      <c r="BD1058" s="28">
        <v>0.64164720988868917</v>
      </c>
      <c r="BE1058" s="28">
        <v>0.34128371329734697</v>
      </c>
      <c r="BF1058" s="28">
        <f t="shared" si="177"/>
        <v>0.61075524071216525</v>
      </c>
      <c r="BG1058" s="29" t="s">
        <v>106</v>
      </c>
      <c r="BH1058">
        <v>0.36913785869864102</v>
      </c>
      <c r="BI1058">
        <v>0.46414690578868917</v>
      </c>
      <c r="BJ1058">
        <v>0.31552218702134704</v>
      </c>
      <c r="BK1058">
        <f t="shared" si="178"/>
        <v>0.58499371443616532</v>
      </c>
      <c r="BL1058" t="s">
        <v>106</v>
      </c>
      <c r="BM1058" s="27">
        <v>0.384900098698641</v>
      </c>
      <c r="BN1058" s="28">
        <v>0.76003975708868921</v>
      </c>
      <c r="BO1058" s="28">
        <v>0.365595396071347</v>
      </c>
      <c r="BP1058" s="28">
        <f t="shared" si="179"/>
        <v>0.63506692348616522</v>
      </c>
      <c r="BQ1058" s="29" t="s">
        <v>106</v>
      </c>
      <c r="BR1058">
        <v>0.28822690307733695</v>
      </c>
      <c r="BS1058">
        <v>0.64164720988868917</v>
      </c>
      <c r="BT1058">
        <v>0.2749555903296646</v>
      </c>
      <c r="BU1058">
        <f t="shared" si="180"/>
        <v>0.54442711774448282</v>
      </c>
      <c r="BV1058" t="s">
        <v>106</v>
      </c>
      <c r="BW1058" s="27">
        <v>0.28104199507733696</v>
      </c>
      <c r="BX1058" s="28">
        <v>0.46414690578868917</v>
      </c>
      <c r="BY1058" s="28">
        <v>0.24919406405366457</v>
      </c>
      <c r="BZ1058" s="28">
        <f t="shared" si="181"/>
        <v>0.51866559146848279</v>
      </c>
      <c r="CA1058" s="29" t="s">
        <v>106</v>
      </c>
      <c r="CB1058">
        <v>0.29680423507733694</v>
      </c>
      <c r="CC1058">
        <v>0.76003975708868921</v>
      </c>
      <c r="CD1058">
        <v>0.29926727310366458</v>
      </c>
      <c r="CE1058">
        <f t="shared" si="182"/>
        <v>0.56627576249215528</v>
      </c>
      <c r="CF1058" t="s">
        <v>107</v>
      </c>
      <c r="CG1058" s="27">
        <v>0.17402856134601696</v>
      </c>
      <c r="CH1058" s="28">
        <v>0.64164720988868917</v>
      </c>
      <c r="CI1058" s="28">
        <v>0.18897469018637256</v>
      </c>
      <c r="CJ1058" s="28">
        <f t="shared" si="183"/>
        <v>0.44350008876083524</v>
      </c>
      <c r="CK1058" s="29" t="s">
        <v>107</v>
      </c>
      <c r="CL1058">
        <v>0.16684365334601695</v>
      </c>
      <c r="CM1058">
        <v>0.46414690578868917</v>
      </c>
      <c r="CN1058">
        <v>0.16321316391037258</v>
      </c>
      <c r="CO1058">
        <f t="shared" si="184"/>
        <v>0.43268469132519083</v>
      </c>
      <c r="CP1058" t="s">
        <v>106</v>
      </c>
      <c r="CQ1058" s="27">
        <v>0.18260589334601696</v>
      </c>
      <c r="CR1058" s="28">
        <v>0.76003975708868921</v>
      </c>
      <c r="CS1058" s="28">
        <v>0.21328637296037256</v>
      </c>
      <c r="CT1058" s="28">
        <f t="shared" si="185"/>
        <v>0.45207742076083524</v>
      </c>
      <c r="CU1058" s="29" t="s">
        <v>107</v>
      </c>
      <c r="CV1058">
        <v>50865.481858763</v>
      </c>
      <c r="CW1058">
        <v>8713.2360897582203</v>
      </c>
      <c r="CX1058">
        <v>0.26947152741481828</v>
      </c>
      <c r="CY1058">
        <f t="shared" si="176"/>
        <v>0.91111873730350745</v>
      </c>
      <c r="CZ1058">
        <f t="shared" si="186"/>
        <v>0.64579429411345934</v>
      </c>
    </row>
    <row r="1059" spans="1:104" x14ac:dyDescent="0.25">
      <c r="A1059">
        <v>1</v>
      </c>
      <c r="B1059" s="15">
        <v>15358</v>
      </c>
      <c r="C1059" s="15">
        <v>-62.575021280000001</v>
      </c>
      <c r="D1059" s="15">
        <v>-19.605541939999998</v>
      </c>
      <c r="E1059" s="15">
        <v>441</v>
      </c>
      <c r="F1059" s="15">
        <v>0</v>
      </c>
      <c r="G1059" s="15">
        <v>0</v>
      </c>
      <c r="H1059" s="17">
        <v>2</v>
      </c>
      <c r="I1059" s="19">
        <v>1</v>
      </c>
      <c r="J1059" s="19">
        <v>5</v>
      </c>
      <c r="K1059" s="19">
        <v>1</v>
      </c>
      <c r="L1059" s="15">
        <v>0</v>
      </c>
      <c r="M1059" s="15">
        <v>1.9414993466458099</v>
      </c>
      <c r="N1059" s="15">
        <v>1.2032</v>
      </c>
      <c r="O1059" s="19">
        <v>530.48472199999901</v>
      </c>
      <c r="P1059" s="19">
        <v>148.39513381696653</v>
      </c>
      <c r="Q1059" s="20">
        <v>3.5748121138143873</v>
      </c>
      <c r="R1059" s="21">
        <v>0.308</v>
      </c>
      <c r="S1059" s="22">
        <v>0.29599999999999999</v>
      </c>
      <c r="T1059" s="22">
        <v>0.70399999999999996</v>
      </c>
      <c r="U1059" s="19">
        <v>0</v>
      </c>
      <c r="V1059" s="19">
        <v>43.924959609822089</v>
      </c>
      <c r="W1059" s="19">
        <v>104.47017420714444</v>
      </c>
      <c r="X1059" s="19">
        <v>17564.518154360092</v>
      </c>
      <c r="Y1059" s="19">
        <v>2507.1749999999997</v>
      </c>
      <c r="Z1059" s="19">
        <v>20071.693154360091</v>
      </c>
      <c r="AA1059">
        <v>178.54490798402904</v>
      </c>
      <c r="AB1059">
        <v>1</v>
      </c>
      <c r="AC1059">
        <v>0.29699999999999999</v>
      </c>
      <c r="AD1059">
        <v>0.70300000000000007</v>
      </c>
      <c r="AE1059">
        <v>0</v>
      </c>
      <c r="AF1059">
        <v>53.02783767125662</v>
      </c>
      <c r="AG1059">
        <v>125.51707031277243</v>
      </c>
      <c r="AH1059">
        <v>73608.314630329012</v>
      </c>
      <c r="AI1059">
        <v>3715.9316436592444</v>
      </c>
      <c r="AJ1059">
        <v>76880.297919572302</v>
      </c>
      <c r="AK1059">
        <v>57199.714671747402</v>
      </c>
      <c r="AL1059">
        <v>102.68943260134084</v>
      </c>
      <c r="AM1059" s="19">
        <v>132.83920676840336</v>
      </c>
      <c r="AN1059">
        <v>0.8143786666666667</v>
      </c>
      <c r="AO1059">
        <v>0.53952586666666669</v>
      </c>
      <c r="AP1059">
        <v>0.18323519999999999</v>
      </c>
      <c r="AQ1059">
        <v>1</v>
      </c>
      <c r="AR1059">
        <v>0</v>
      </c>
      <c r="AS1059">
        <v>2</v>
      </c>
      <c r="AT1059">
        <v>1.48</v>
      </c>
      <c r="AU1059">
        <v>1</v>
      </c>
      <c r="AV1059">
        <v>2</v>
      </c>
      <c r="AW1059">
        <v>1.5</v>
      </c>
      <c r="AX1059">
        <v>1</v>
      </c>
      <c r="AY1059">
        <v>2</v>
      </c>
      <c r="AZ1059">
        <v>0.6</v>
      </c>
      <c r="BA1059">
        <v>0.3</v>
      </c>
      <c r="BB1059">
        <v>0.8</v>
      </c>
      <c r="BC1059" s="27">
        <v>0.33623201766830502</v>
      </c>
      <c r="BD1059" s="28">
        <v>0.61960481744568541</v>
      </c>
      <c r="BE1059" s="28">
        <v>0.30418885824383363</v>
      </c>
      <c r="BF1059" s="28">
        <f t="shared" si="177"/>
        <v>0.50081286554545379</v>
      </c>
      <c r="BG1059" s="29" t="s">
        <v>106</v>
      </c>
      <c r="BH1059">
        <v>0.32904710966830497</v>
      </c>
      <c r="BI1059">
        <v>0.4421045133456854</v>
      </c>
      <c r="BJ1059">
        <v>0.27842733196783365</v>
      </c>
      <c r="BK1059">
        <f t="shared" si="178"/>
        <v>0.47505133926945381</v>
      </c>
      <c r="BL1059" t="s">
        <v>106</v>
      </c>
      <c r="BM1059" s="27">
        <v>0.34480934966830501</v>
      </c>
      <c r="BN1059" s="28">
        <v>0.73799736464568544</v>
      </c>
      <c r="BO1059" s="28">
        <v>0.32850054101783366</v>
      </c>
      <c r="BP1059" s="28">
        <f t="shared" si="179"/>
        <v>0.52512454831945377</v>
      </c>
      <c r="BQ1059" s="29" t="s">
        <v>106</v>
      </c>
      <c r="BR1059">
        <v>0.24890705862076901</v>
      </c>
      <c r="BS1059">
        <v>0.61960481744568541</v>
      </c>
      <c r="BT1059">
        <v>0.23844115586871203</v>
      </c>
      <c r="BU1059">
        <f t="shared" si="180"/>
        <v>0.43506516317033217</v>
      </c>
      <c r="BV1059" t="s">
        <v>106</v>
      </c>
      <c r="BW1059" s="27">
        <v>0.24172215062076899</v>
      </c>
      <c r="BX1059" s="28">
        <v>0.4421045133456854</v>
      </c>
      <c r="BY1059" s="28">
        <v>0.21267962959271203</v>
      </c>
      <c r="BZ1059" s="28">
        <f t="shared" si="181"/>
        <v>0.40930363689433219</v>
      </c>
      <c r="CA1059" s="29" t="s">
        <v>106</v>
      </c>
      <c r="CB1059">
        <v>0.257484390620769</v>
      </c>
      <c r="CC1059">
        <v>0.73799736464568544</v>
      </c>
      <c r="CD1059">
        <v>0.26275283864271204</v>
      </c>
      <c r="CE1059">
        <f t="shared" si="182"/>
        <v>0.45410839792238916</v>
      </c>
      <c r="CF1059" t="s">
        <v>107</v>
      </c>
      <c r="CG1059" s="27">
        <v>0.13570803763322231</v>
      </c>
      <c r="CH1059" s="28">
        <v>0.61960481744568541</v>
      </c>
      <c r="CI1059" s="28">
        <v>0.15321265278985066</v>
      </c>
      <c r="CJ1059" s="28">
        <f t="shared" si="183"/>
        <v>0.33233204493484247</v>
      </c>
      <c r="CK1059" s="29" t="s">
        <v>107</v>
      </c>
      <c r="CL1059">
        <v>0.12852312963322232</v>
      </c>
      <c r="CM1059">
        <v>0.4421045133456854</v>
      </c>
      <c r="CN1059">
        <v>0.12745112651385065</v>
      </c>
      <c r="CO1059">
        <f t="shared" si="184"/>
        <v>0.32407513381547082</v>
      </c>
      <c r="CP1059" t="s">
        <v>106</v>
      </c>
      <c r="CQ1059" s="27">
        <v>0.14428536963322233</v>
      </c>
      <c r="CR1059" s="28">
        <v>0.73799736464568544</v>
      </c>
      <c r="CS1059" s="28">
        <v>0.17752433556385067</v>
      </c>
      <c r="CT1059" s="28">
        <f t="shared" si="185"/>
        <v>0.34090937693484247</v>
      </c>
      <c r="CU1059" s="29" t="s">
        <v>107</v>
      </c>
      <c r="CV1059">
        <v>79148.669562016396</v>
      </c>
      <c r="CW1059">
        <v>22318.1134980036</v>
      </c>
      <c r="CX1059">
        <v>0.19662400730162016</v>
      </c>
      <c r="CY1059">
        <f t="shared" si="176"/>
        <v>0.81622882474730551</v>
      </c>
      <c r="CZ1059">
        <f t="shared" si="186"/>
        <v>0.53285602496992523</v>
      </c>
    </row>
    <row r="1060" spans="1:104" x14ac:dyDescent="0.25">
      <c r="A1060">
        <v>1</v>
      </c>
      <c r="B1060" s="15">
        <v>15387</v>
      </c>
      <c r="C1060" s="15">
        <v>-65.356883100000005</v>
      </c>
      <c r="D1060" s="15">
        <v>-15.410404679999999</v>
      </c>
      <c r="E1060" s="15">
        <v>168</v>
      </c>
      <c r="F1060" s="15">
        <v>0</v>
      </c>
      <c r="G1060" s="15">
        <v>0</v>
      </c>
      <c r="H1060" s="17">
        <v>2</v>
      </c>
      <c r="I1060" s="19">
        <v>1</v>
      </c>
      <c r="J1060" s="19">
        <v>4</v>
      </c>
      <c r="K1060" s="19">
        <v>1</v>
      </c>
      <c r="L1060" s="15">
        <v>0</v>
      </c>
      <c r="M1060" s="15">
        <v>1.9414993466458099</v>
      </c>
      <c r="N1060" s="15">
        <v>1.2032</v>
      </c>
      <c r="O1060" s="19">
        <v>425.11446899999999</v>
      </c>
      <c r="P1060" s="19">
        <v>118.91938804678242</v>
      </c>
      <c r="Q1060" s="20">
        <v>3.5748121141757108</v>
      </c>
      <c r="R1060" s="21">
        <v>0.496</v>
      </c>
      <c r="S1060" s="22">
        <v>0.24800000000000003</v>
      </c>
      <c r="T1060" s="22">
        <v>0.753</v>
      </c>
      <c r="U1060" s="19">
        <v>0</v>
      </c>
      <c r="V1060" s="19">
        <v>29.492008235602043</v>
      </c>
      <c r="W1060" s="19">
        <v>89.546299199227164</v>
      </c>
      <c r="X1060" s="19">
        <v>19838.448163858899</v>
      </c>
      <c r="Y1060" s="19">
        <v>3930</v>
      </c>
      <c r="Z1060" s="19">
        <v>23768.448163858899</v>
      </c>
      <c r="AA1060">
        <v>143.08050845515837</v>
      </c>
      <c r="AB1060">
        <v>1</v>
      </c>
      <c r="AC1060">
        <v>0.27900000000000003</v>
      </c>
      <c r="AD1060">
        <v>0.72099999999999997</v>
      </c>
      <c r="AE1060">
        <v>0</v>
      </c>
      <c r="AF1060">
        <v>39.919461858989187</v>
      </c>
      <c r="AG1060">
        <v>103.16104659616917</v>
      </c>
      <c r="AH1060">
        <v>56228.99868944526</v>
      </c>
      <c r="AI1060">
        <v>6478.34545155057</v>
      </c>
      <c r="AJ1060">
        <v>60258.021215376997</v>
      </c>
      <c r="AK1060">
        <v>35417.040747152903</v>
      </c>
      <c r="AL1060">
        <v>59.935371575578337</v>
      </c>
      <c r="AM1060" s="19">
        <v>84.09649198395428</v>
      </c>
      <c r="AN1060">
        <v>0.81078400000000006</v>
      </c>
      <c r="AO1060">
        <v>0.53714440000000008</v>
      </c>
      <c r="AP1060">
        <v>0.18242639999999999</v>
      </c>
      <c r="AQ1060">
        <v>1</v>
      </c>
      <c r="AR1060">
        <v>0</v>
      </c>
      <c r="AS1060">
        <v>2</v>
      </c>
      <c r="AT1060">
        <v>1.48</v>
      </c>
      <c r="AU1060">
        <v>1</v>
      </c>
      <c r="AV1060">
        <v>2</v>
      </c>
      <c r="AW1060">
        <v>1.5</v>
      </c>
      <c r="AX1060">
        <v>1</v>
      </c>
      <c r="AY1060">
        <v>2</v>
      </c>
      <c r="AZ1060">
        <v>0.6</v>
      </c>
      <c r="BA1060">
        <v>0.3</v>
      </c>
      <c r="BB1060">
        <v>0.8</v>
      </c>
      <c r="BC1060" s="27">
        <v>0.35031984177398645</v>
      </c>
      <c r="BD1060" s="28">
        <v>0.63217517632381681</v>
      </c>
      <c r="BE1060" s="28">
        <v>0.31814089973849263</v>
      </c>
      <c r="BF1060" s="28">
        <f t="shared" si="177"/>
        <v>0.59709369102590326</v>
      </c>
      <c r="BG1060" s="29" t="s">
        <v>106</v>
      </c>
      <c r="BH1060">
        <v>0.34313493377398641</v>
      </c>
      <c r="BI1060">
        <v>0.45467487222381675</v>
      </c>
      <c r="BJ1060">
        <v>0.29237937346249265</v>
      </c>
      <c r="BK1060">
        <f t="shared" si="178"/>
        <v>0.57133216474990334</v>
      </c>
      <c r="BL1060" t="s">
        <v>106</v>
      </c>
      <c r="BM1060" s="27">
        <v>0.35889717377398644</v>
      </c>
      <c r="BN1060" s="28">
        <v>0.75056772352381684</v>
      </c>
      <c r="BO1060" s="28">
        <v>0.34245258251249266</v>
      </c>
      <c r="BP1060" s="28">
        <f t="shared" si="179"/>
        <v>0.62140537379990335</v>
      </c>
      <c r="BQ1060" s="29" t="s">
        <v>106</v>
      </c>
      <c r="BR1060">
        <v>0.26338033501333447</v>
      </c>
      <c r="BS1060">
        <v>0.63217517632381681</v>
      </c>
      <c r="BT1060">
        <v>0.25268340765965147</v>
      </c>
      <c r="BU1060">
        <f t="shared" si="180"/>
        <v>0.53163619894706216</v>
      </c>
      <c r="BV1060" t="s">
        <v>106</v>
      </c>
      <c r="BW1060" s="27">
        <v>0.25619542701333442</v>
      </c>
      <c r="BX1060" s="28">
        <v>0.45467487222381675</v>
      </c>
      <c r="BY1060" s="28">
        <v>0.22692188138365144</v>
      </c>
      <c r="BZ1060" s="28">
        <f t="shared" si="181"/>
        <v>0.50587467267106212</v>
      </c>
      <c r="CA1060" s="29" t="s">
        <v>106</v>
      </c>
      <c r="CB1060">
        <v>0.27195766701333446</v>
      </c>
      <c r="CC1060">
        <v>0.75056772352381684</v>
      </c>
      <c r="CD1060">
        <v>0.27699509043365145</v>
      </c>
      <c r="CE1060">
        <f t="shared" si="182"/>
        <v>0.55091045830074514</v>
      </c>
      <c r="CF1060" t="s">
        <v>107</v>
      </c>
      <c r="CG1060" s="27">
        <v>0.15068097439767442</v>
      </c>
      <c r="CH1060" s="28">
        <v>0.63217517632381681</v>
      </c>
      <c r="CI1060" s="28">
        <v>0.16783110311300542</v>
      </c>
      <c r="CJ1060" s="28">
        <f t="shared" si="183"/>
        <v>0.4296337656850851</v>
      </c>
      <c r="CK1060" s="29" t="s">
        <v>107</v>
      </c>
      <c r="CL1060">
        <v>0.14349606639767443</v>
      </c>
      <c r="CM1060">
        <v>0.45467487222381675</v>
      </c>
      <c r="CN1060">
        <v>0.14206957683700541</v>
      </c>
      <c r="CO1060">
        <f t="shared" si="184"/>
        <v>0.42102236812441607</v>
      </c>
      <c r="CP1060" t="s">
        <v>106</v>
      </c>
      <c r="CQ1060" s="27">
        <v>0.15925830639767441</v>
      </c>
      <c r="CR1060" s="28">
        <v>0.75056772352381684</v>
      </c>
      <c r="CS1060" s="28">
        <v>0.1921427858870054</v>
      </c>
      <c r="CT1060" s="28">
        <f t="shared" si="185"/>
        <v>0.43821109768508509</v>
      </c>
      <c r="CU1060" s="29" t="s">
        <v>107</v>
      </c>
      <c r="CV1060">
        <v>71247.514609617006</v>
      </c>
      <c r="CW1060">
        <v>17885.063556894798</v>
      </c>
      <c r="CX1060">
        <v>0.27895279128741068</v>
      </c>
      <c r="CY1060">
        <f t="shared" si="176"/>
        <v>0.9111279676112275</v>
      </c>
      <c r="CZ1060">
        <f t="shared" si="186"/>
        <v>0.62927263306139714</v>
      </c>
    </row>
    <row r="1061" spans="1:104" x14ac:dyDescent="0.25">
      <c r="A1061">
        <v>1</v>
      </c>
      <c r="B1061" s="15">
        <v>15398</v>
      </c>
      <c r="C1061" s="15">
        <v>-65.062386219999993</v>
      </c>
      <c r="D1061" s="15">
        <v>-19.90593891</v>
      </c>
      <c r="E1061" s="15">
        <v>3001</v>
      </c>
      <c r="F1061" s="15">
        <v>1</v>
      </c>
      <c r="G1061" s="15">
        <v>0</v>
      </c>
      <c r="H1061" s="17">
        <v>2</v>
      </c>
      <c r="I1061" s="19">
        <v>0</v>
      </c>
      <c r="J1061" s="19">
        <v>0</v>
      </c>
      <c r="K1061" s="19">
        <v>1</v>
      </c>
      <c r="L1061" s="15">
        <v>0</v>
      </c>
      <c r="M1061" s="15">
        <v>0</v>
      </c>
      <c r="N1061" s="15">
        <v>1.2032</v>
      </c>
      <c r="O1061" s="19">
        <v>159.872108</v>
      </c>
      <c r="P1061" s="19">
        <v>44.721821138299156</v>
      </c>
      <c r="Q1061" s="20">
        <v>3.5748121147751677</v>
      </c>
      <c r="R1061" s="21">
        <v>6.8000000000000005E-2</v>
      </c>
      <c r="S1061" s="22">
        <v>0.15100000000000002</v>
      </c>
      <c r="T1061" s="22">
        <v>0.84899999999999987</v>
      </c>
      <c r="U1061" s="19">
        <v>0</v>
      </c>
      <c r="V1061" s="19">
        <v>6.7529949918831731</v>
      </c>
      <c r="W1061" s="19">
        <v>37.968826146415978</v>
      </c>
      <c r="X1061" s="19">
        <v>1023.4250670531957</v>
      </c>
      <c r="Y1061" s="19">
        <v>1560</v>
      </c>
      <c r="Z1061" s="19">
        <v>2583.4250670531956</v>
      </c>
      <c r="AA1061">
        <v>53.808054448520082</v>
      </c>
      <c r="AB1061">
        <v>1</v>
      </c>
      <c r="AC1061">
        <v>0.16000000000000003</v>
      </c>
      <c r="AD1061">
        <v>0.84</v>
      </c>
      <c r="AE1061">
        <v>0</v>
      </c>
      <c r="AF1061">
        <v>8.6092887117632149</v>
      </c>
      <c r="AG1061">
        <v>45.198765736756869</v>
      </c>
      <c r="AH1061">
        <v>19936.938811043885</v>
      </c>
      <c r="AI1061">
        <v>1876.992</v>
      </c>
      <c r="AJ1061">
        <v>20945.482104454299</v>
      </c>
      <c r="AK1061">
        <v>19761.700833097599</v>
      </c>
      <c r="AL1061">
        <v>41.680737300894812</v>
      </c>
      <c r="AM1061" s="19">
        <v>50.766970611115738</v>
      </c>
      <c r="AN1061">
        <v>0.85751466666666676</v>
      </c>
      <c r="AO1061">
        <v>0.56810346666666667</v>
      </c>
      <c r="AP1061">
        <v>0.1929408</v>
      </c>
      <c r="AQ1061">
        <v>1</v>
      </c>
      <c r="AR1061">
        <v>0</v>
      </c>
      <c r="AS1061">
        <v>2</v>
      </c>
      <c r="AT1061">
        <v>1.48</v>
      </c>
      <c r="AU1061">
        <v>1</v>
      </c>
      <c r="AV1061">
        <v>2</v>
      </c>
      <c r="AW1061">
        <v>1.5</v>
      </c>
      <c r="AX1061">
        <v>1</v>
      </c>
      <c r="AY1061">
        <v>2</v>
      </c>
      <c r="AZ1061">
        <v>0.6</v>
      </c>
      <c r="BA1061">
        <v>0.3</v>
      </c>
      <c r="BB1061">
        <v>0.8</v>
      </c>
      <c r="BC1061" s="27">
        <v>0.38437295493653689</v>
      </c>
      <c r="BD1061" s="28">
        <v>0.52652074409349692</v>
      </c>
      <c r="BE1061" s="28">
        <v>0.32330340437782196</v>
      </c>
      <c r="BF1061" s="28">
        <f t="shared" si="177"/>
        <v>0.6142558684887216</v>
      </c>
      <c r="BG1061" s="29" t="s">
        <v>106</v>
      </c>
      <c r="BH1061">
        <v>0.37642676653653695</v>
      </c>
      <c r="BI1061">
        <v>0.35404058209349681</v>
      </c>
      <c r="BJ1061">
        <v>0.28636189638582193</v>
      </c>
      <c r="BK1061">
        <f t="shared" si="178"/>
        <v>0.57731436049672158</v>
      </c>
      <c r="BL1061" t="s">
        <v>106</v>
      </c>
      <c r="BM1061" s="27">
        <v>0.39379012653653694</v>
      </c>
      <c r="BN1061" s="28">
        <v>0.64409021919349685</v>
      </c>
      <c r="BO1061" s="28">
        <v>0.35587475033582189</v>
      </c>
      <c r="BP1061" s="28">
        <f t="shared" si="179"/>
        <v>0.64682721444672153</v>
      </c>
      <c r="BQ1061" s="29" t="s">
        <v>106</v>
      </c>
      <c r="BR1061">
        <v>0.29233131420092096</v>
      </c>
      <c r="BS1061">
        <v>0.52652074409349692</v>
      </c>
      <c r="BT1061">
        <v>0.26619001995996588</v>
      </c>
      <c r="BU1061">
        <f t="shared" si="180"/>
        <v>0.55714248407086553</v>
      </c>
      <c r="BV1061" t="s">
        <v>106</v>
      </c>
      <c r="BW1061" s="27">
        <v>0.28438512580092096</v>
      </c>
      <c r="BX1061" s="28">
        <v>0.35404058209349681</v>
      </c>
      <c r="BY1061" s="28">
        <v>0.22924851196796592</v>
      </c>
      <c r="BZ1061" s="28">
        <f t="shared" si="181"/>
        <v>0.52020097607886551</v>
      </c>
      <c r="CA1061" s="29" t="s">
        <v>106</v>
      </c>
      <c r="CB1061">
        <v>0.30174848580092095</v>
      </c>
      <c r="CC1061">
        <v>0.64409021919349685</v>
      </c>
      <c r="CD1061">
        <v>0.29876136591796593</v>
      </c>
      <c r="CE1061">
        <f t="shared" si="182"/>
        <v>0.58971383002886557</v>
      </c>
      <c r="CF1061" t="s">
        <v>106</v>
      </c>
      <c r="CG1061" s="27">
        <v>0.1730180762103076</v>
      </c>
      <c r="CH1061" s="28">
        <v>0.52652074409349692</v>
      </c>
      <c r="CI1061" s="28">
        <v>0.19215415127015256</v>
      </c>
      <c r="CJ1061" s="28">
        <f t="shared" si="183"/>
        <v>0.46397054032120721</v>
      </c>
      <c r="CK1061" s="29" t="s">
        <v>107</v>
      </c>
      <c r="CL1061">
        <v>0.16507188781030757</v>
      </c>
      <c r="CM1061">
        <v>0.35404058209349681</v>
      </c>
      <c r="CN1061">
        <v>0.1552126432781526</v>
      </c>
      <c r="CO1061">
        <f t="shared" si="184"/>
        <v>0.44616510738905224</v>
      </c>
      <c r="CP1061" t="s">
        <v>106</v>
      </c>
      <c r="CQ1061" s="27">
        <v>0.18243524781030759</v>
      </c>
      <c r="CR1061" s="28">
        <v>0.64409021919349685</v>
      </c>
      <c r="CS1061" s="28">
        <v>0.2247254972281526</v>
      </c>
      <c r="CT1061" s="28">
        <f t="shared" si="185"/>
        <v>0.47338771192120721</v>
      </c>
      <c r="CU1061" s="29" t="s">
        <v>107</v>
      </c>
      <c r="CV1061">
        <v>45146.811714745701</v>
      </c>
      <c r="CW1061">
        <v>6726.0068060650101</v>
      </c>
      <c r="CX1061">
        <v>0.29095246411089964</v>
      </c>
      <c r="CY1061">
        <f t="shared" si="176"/>
        <v>0.81747320820439651</v>
      </c>
      <c r="CZ1061">
        <f t="shared" si="186"/>
        <v>0.67532541904743648</v>
      </c>
    </row>
    <row r="1062" spans="1:104" x14ac:dyDescent="0.25">
      <c r="A1062">
        <v>1</v>
      </c>
      <c r="B1062" s="15">
        <v>15406</v>
      </c>
      <c r="C1062" s="15">
        <v>-68.663279450000005</v>
      </c>
      <c r="D1062" s="15">
        <v>-16.860280769999999</v>
      </c>
      <c r="E1062" s="15">
        <v>3896</v>
      </c>
      <c r="F1062" s="15">
        <v>1</v>
      </c>
      <c r="G1062" s="15">
        <v>0</v>
      </c>
      <c r="H1062" s="17">
        <v>3</v>
      </c>
      <c r="I1062" s="19">
        <v>0</v>
      </c>
      <c r="J1062" s="19">
        <v>0</v>
      </c>
      <c r="K1062" s="19">
        <v>1</v>
      </c>
      <c r="L1062" s="15">
        <v>0</v>
      </c>
      <c r="M1062" s="15">
        <v>0</v>
      </c>
      <c r="N1062" s="15">
        <v>1.2032</v>
      </c>
      <c r="O1062" s="19">
        <v>305.210387999999</v>
      </c>
      <c r="P1062" s="19">
        <v>85.378022178434293</v>
      </c>
      <c r="Q1062" s="20">
        <v>3.5748121145525009</v>
      </c>
      <c r="R1062" s="21">
        <v>2.4000000000000004E-2</v>
      </c>
      <c r="S1062" s="22">
        <v>0.42900000000000005</v>
      </c>
      <c r="T1062" s="22">
        <v>0.57099999999999995</v>
      </c>
      <c r="U1062" s="19">
        <v>0</v>
      </c>
      <c r="V1062" s="19">
        <v>36.627171514548316</v>
      </c>
      <c r="W1062" s="19">
        <v>48.750850663885977</v>
      </c>
      <c r="X1062" s="19">
        <v>1306.5029900909992</v>
      </c>
      <c r="Y1062" s="19">
        <v>1560</v>
      </c>
      <c r="Z1062" s="19">
        <v>2866.5029900909994</v>
      </c>
      <c r="AA1062">
        <v>102.72446759683267</v>
      </c>
      <c r="AB1062">
        <v>1</v>
      </c>
      <c r="AC1062">
        <v>0.43100000000000005</v>
      </c>
      <c r="AD1062">
        <v>0.56899999999999995</v>
      </c>
      <c r="AE1062">
        <v>0</v>
      </c>
      <c r="AF1062">
        <v>44.274245534234886</v>
      </c>
      <c r="AG1062">
        <v>58.450222062597781</v>
      </c>
      <c r="AH1062">
        <v>70320.764664376431</v>
      </c>
      <c r="AI1062">
        <v>1876.992</v>
      </c>
      <c r="AJ1062">
        <v>69134.599491174406</v>
      </c>
      <c r="AK1062">
        <v>67755.553075439297</v>
      </c>
      <c r="AL1062">
        <v>83.32894964615187</v>
      </c>
      <c r="AM1062" s="19">
        <v>100.67539506455024</v>
      </c>
      <c r="AN1062">
        <v>0.80359466666666668</v>
      </c>
      <c r="AO1062">
        <v>0.53238146666666675</v>
      </c>
      <c r="AP1062">
        <v>0.18080879999999999</v>
      </c>
      <c r="AQ1062">
        <v>1</v>
      </c>
      <c r="AR1062">
        <v>0</v>
      </c>
      <c r="AS1062">
        <v>2</v>
      </c>
      <c r="AT1062">
        <v>1.48</v>
      </c>
      <c r="AU1062">
        <v>1</v>
      </c>
      <c r="AV1062">
        <v>2</v>
      </c>
      <c r="AW1062">
        <v>1.5</v>
      </c>
      <c r="AX1062">
        <v>1</v>
      </c>
      <c r="AY1062">
        <v>2</v>
      </c>
      <c r="AZ1062">
        <v>0.6</v>
      </c>
      <c r="BA1062">
        <v>0.3</v>
      </c>
      <c r="BB1062">
        <v>0.8</v>
      </c>
      <c r="BC1062" s="27">
        <v>0.33855876013903918</v>
      </c>
      <c r="BD1062" s="28">
        <v>0.48382377913289454</v>
      </c>
      <c r="BE1062" s="28">
        <v>0.28444761770569837</v>
      </c>
      <c r="BF1062" s="28">
        <f t="shared" si="177"/>
        <v>0.40515250083055621</v>
      </c>
      <c r="BG1062" s="29" t="s">
        <v>106</v>
      </c>
      <c r="BH1062">
        <v>0.33061257173903918</v>
      </c>
      <c r="BI1062">
        <v>0.31134361713289449</v>
      </c>
      <c r="BJ1062">
        <v>0.24750610971369835</v>
      </c>
      <c r="BK1062">
        <f t="shared" si="178"/>
        <v>0.36821099283855618</v>
      </c>
      <c r="BL1062" t="s">
        <v>106</v>
      </c>
      <c r="BM1062" s="27">
        <v>0.34797593173903918</v>
      </c>
      <c r="BN1062" s="28">
        <v>0.60139325423289458</v>
      </c>
      <c r="BO1062" s="28">
        <v>0.31701896366369836</v>
      </c>
      <c r="BP1062" s="28">
        <f t="shared" si="179"/>
        <v>0.43772384678855619</v>
      </c>
      <c r="BQ1062" s="29" t="s">
        <v>106</v>
      </c>
      <c r="BR1062">
        <v>0.25230464171806322</v>
      </c>
      <c r="BS1062">
        <v>0.48382377913289454</v>
      </c>
      <c r="BT1062">
        <v>0.23092548811708238</v>
      </c>
      <c r="BU1062">
        <f t="shared" si="180"/>
        <v>0.35163037124194019</v>
      </c>
      <c r="BV1062" t="s">
        <v>106</v>
      </c>
      <c r="BW1062" s="27">
        <v>0.24435845331806322</v>
      </c>
      <c r="BX1062" s="28">
        <v>0.31134361713289449</v>
      </c>
      <c r="BY1062" s="28">
        <v>0.19398398012508239</v>
      </c>
      <c r="BZ1062" s="28">
        <f t="shared" si="181"/>
        <v>0.31468886324994022</v>
      </c>
      <c r="CA1062" s="29" t="s">
        <v>106</v>
      </c>
      <c r="CB1062">
        <v>0.26172181331806321</v>
      </c>
      <c r="CC1062">
        <v>0.60139325423289458</v>
      </c>
      <c r="CD1062">
        <v>0.2634968340750824</v>
      </c>
      <c r="CE1062">
        <f t="shared" si="182"/>
        <v>0.38242669644292104</v>
      </c>
      <c r="CF1062" t="s">
        <v>107</v>
      </c>
      <c r="CG1062" s="27">
        <v>0.14049374746864984</v>
      </c>
      <c r="CH1062" s="28">
        <v>0.48382377913289454</v>
      </c>
      <c r="CI1062" s="28">
        <v>0.16154494976146899</v>
      </c>
      <c r="CJ1062" s="28">
        <f t="shared" si="183"/>
        <v>0.26119863059350767</v>
      </c>
      <c r="CK1062" s="29" t="s">
        <v>107</v>
      </c>
      <c r="CL1062">
        <v>0.13254755906864985</v>
      </c>
      <c r="CM1062">
        <v>0.31134361713289449</v>
      </c>
      <c r="CN1062">
        <v>0.12460344176946901</v>
      </c>
      <c r="CO1062">
        <f t="shared" si="184"/>
        <v>0.24530832489432683</v>
      </c>
      <c r="CP1062" t="s">
        <v>106</v>
      </c>
      <c r="CQ1062" s="27">
        <v>0.14991091906864984</v>
      </c>
      <c r="CR1062" s="28">
        <v>0.60139325423289458</v>
      </c>
      <c r="CS1062" s="28">
        <v>0.19411629571946903</v>
      </c>
      <c r="CT1062" s="28">
        <f t="shared" si="185"/>
        <v>0.27061580219350767</v>
      </c>
      <c r="CU1062" s="29" t="s">
        <v>107</v>
      </c>
      <c r="CV1062">
        <v>60943.615703651703</v>
      </c>
      <c r="CW1062">
        <v>12840.558449603999</v>
      </c>
      <c r="CX1062">
        <v>0.12070488312485782</v>
      </c>
      <c r="CY1062">
        <f t="shared" si="176"/>
        <v>0.60452866225775237</v>
      </c>
      <c r="CZ1062">
        <f t="shared" si="186"/>
        <v>0.45926364326389701</v>
      </c>
    </row>
    <row r="1063" spans="1:104" x14ac:dyDescent="0.25">
      <c r="A1063">
        <v>1</v>
      </c>
      <c r="B1063" s="15">
        <v>15409</v>
      </c>
      <c r="C1063" s="15">
        <v>-69.242845529999997</v>
      </c>
      <c r="D1063" s="15">
        <v>-15.07073707</v>
      </c>
      <c r="E1063" s="15">
        <v>4362</v>
      </c>
      <c r="F1063" s="15">
        <v>1</v>
      </c>
      <c r="G1063" s="15">
        <v>0</v>
      </c>
      <c r="H1063" s="17">
        <v>3</v>
      </c>
      <c r="I1063" s="19">
        <v>0</v>
      </c>
      <c r="J1063" s="19">
        <v>0</v>
      </c>
      <c r="K1063" s="19">
        <v>0</v>
      </c>
      <c r="L1063" s="15">
        <v>0</v>
      </c>
      <c r="M1063" s="15">
        <v>0</v>
      </c>
      <c r="N1063" s="15">
        <v>0</v>
      </c>
      <c r="O1063" s="19">
        <v>385.14644199999998</v>
      </c>
      <c r="P1063" s="19">
        <v>107.73893274758387</v>
      </c>
      <c r="Q1063" s="20">
        <v>3.5748121145987235</v>
      </c>
      <c r="R1063" s="21">
        <v>0.46200000000000002</v>
      </c>
      <c r="S1063" s="22">
        <v>0.16500000000000004</v>
      </c>
      <c r="T1063" s="22">
        <v>0.83400000000000007</v>
      </c>
      <c r="U1063" s="19">
        <v>0</v>
      </c>
      <c r="V1063" s="19">
        <v>17.776923903351342</v>
      </c>
      <c r="W1063" s="19">
        <v>89.854269911484963</v>
      </c>
      <c r="X1063" s="19">
        <v>17497.143564190836</v>
      </c>
      <c r="Y1063" s="19">
        <v>0</v>
      </c>
      <c r="Z1063" s="19">
        <v>17497.143564190836</v>
      </c>
      <c r="AA1063">
        <v>129.62849483571648</v>
      </c>
      <c r="AB1063">
        <v>1</v>
      </c>
      <c r="AC1063">
        <v>0.19100000000000003</v>
      </c>
      <c r="AD1063">
        <v>0.80899999999999994</v>
      </c>
      <c r="AE1063">
        <v>0</v>
      </c>
      <c r="AF1063">
        <v>24.759042513621853</v>
      </c>
      <c r="AG1063">
        <v>104.86945232209463</v>
      </c>
      <c r="AH1063">
        <v>52686.556734249622</v>
      </c>
      <c r="AI1063">
        <v>0</v>
      </c>
      <c r="AJ1063">
        <v>50391.541811635398</v>
      </c>
      <c r="AK1063">
        <v>31041.949769424598</v>
      </c>
      <c r="AL1063">
        <v>57.963545818200124</v>
      </c>
      <c r="AM1063" s="19">
        <v>79.853107906332724</v>
      </c>
      <c r="AN1063">
        <v>0.81078400000000006</v>
      </c>
      <c r="AO1063">
        <v>0.53714440000000008</v>
      </c>
      <c r="AP1063">
        <v>0.18242639999999999</v>
      </c>
      <c r="AQ1063">
        <v>1</v>
      </c>
      <c r="AR1063">
        <v>0</v>
      </c>
      <c r="AS1063">
        <v>2</v>
      </c>
      <c r="AT1063">
        <v>1.48</v>
      </c>
      <c r="AU1063">
        <v>1</v>
      </c>
      <c r="AV1063">
        <v>2</v>
      </c>
      <c r="AW1063">
        <v>1.5</v>
      </c>
      <c r="AX1063">
        <v>1</v>
      </c>
      <c r="AY1063">
        <v>2</v>
      </c>
      <c r="AZ1063">
        <v>0.6</v>
      </c>
      <c r="BA1063">
        <v>0.3</v>
      </c>
      <c r="BB1063">
        <v>0.8</v>
      </c>
      <c r="BC1063" s="27">
        <v>0.34844864052594271</v>
      </c>
      <c r="BD1063" s="28">
        <v>0.50884551816224755</v>
      </c>
      <c r="BE1063" s="28">
        <v>0.29346460607993247</v>
      </c>
      <c r="BF1063" s="28">
        <f t="shared" si="177"/>
        <v>0.59412169045848007</v>
      </c>
      <c r="BG1063" s="29" t="s">
        <v>106</v>
      </c>
      <c r="BH1063">
        <v>0.34050245212594277</v>
      </c>
      <c r="BI1063">
        <v>0.3363653561622475</v>
      </c>
      <c r="BJ1063">
        <v>0.25652309808793244</v>
      </c>
      <c r="BK1063">
        <f t="shared" si="178"/>
        <v>0.55718018246648005</v>
      </c>
      <c r="BL1063" t="s">
        <v>106</v>
      </c>
      <c r="BM1063" s="27">
        <v>0.35786581212594276</v>
      </c>
      <c r="BN1063" s="28">
        <v>0.62641499326224759</v>
      </c>
      <c r="BO1063" s="28">
        <v>0.3260359520379324</v>
      </c>
      <c r="BP1063" s="28">
        <f t="shared" si="179"/>
        <v>0.62669303641648</v>
      </c>
      <c r="BQ1063" s="29" t="s">
        <v>106</v>
      </c>
      <c r="BR1063">
        <v>0.26142285246301478</v>
      </c>
      <c r="BS1063">
        <v>0.50884551816224755</v>
      </c>
      <c r="BT1063">
        <v>0.23946364251408439</v>
      </c>
      <c r="BU1063">
        <f t="shared" si="180"/>
        <v>0.54012072689263202</v>
      </c>
      <c r="BV1063" t="s">
        <v>106</v>
      </c>
      <c r="BW1063" s="27">
        <v>0.25347666406301483</v>
      </c>
      <c r="BX1063" s="28">
        <v>0.3363653561622475</v>
      </c>
      <c r="BY1063" s="28">
        <v>0.20252213452208445</v>
      </c>
      <c r="BZ1063" s="28">
        <f t="shared" si="181"/>
        <v>0.50317921890063211</v>
      </c>
      <c r="CA1063" s="29" t="s">
        <v>106</v>
      </c>
      <c r="CB1063">
        <v>0.27084002406301477</v>
      </c>
      <c r="CC1063">
        <v>0.62641499326224759</v>
      </c>
      <c r="CD1063">
        <v>0.2720349884720844</v>
      </c>
      <c r="CE1063">
        <f t="shared" si="182"/>
        <v>0.57149710844156232</v>
      </c>
      <c r="CF1063" t="s">
        <v>107</v>
      </c>
      <c r="CG1063" s="27">
        <v>0.14861164571477475</v>
      </c>
      <c r="CH1063" s="28">
        <v>0.50884551816224755</v>
      </c>
      <c r="CI1063" s="28">
        <v>0.1694623934472444</v>
      </c>
      <c r="CJ1063" s="28">
        <f t="shared" si="183"/>
        <v>0.44926873009332235</v>
      </c>
      <c r="CK1063" s="29" t="s">
        <v>107</v>
      </c>
      <c r="CL1063">
        <v>0.14066545731477476</v>
      </c>
      <c r="CM1063">
        <v>0.3363653561622475</v>
      </c>
      <c r="CN1063">
        <v>0.1325208854552444</v>
      </c>
      <c r="CO1063">
        <f t="shared" si="184"/>
        <v>0.43317796983379198</v>
      </c>
      <c r="CP1063" t="s">
        <v>106</v>
      </c>
      <c r="CQ1063" s="27">
        <v>0.15802881731477475</v>
      </c>
      <c r="CR1063" s="28">
        <v>0.62641499326224759</v>
      </c>
      <c r="CS1063" s="28">
        <v>0.20203373940524441</v>
      </c>
      <c r="CT1063" s="28">
        <f t="shared" si="185"/>
        <v>0.45868590169332235</v>
      </c>
      <c r="CU1063" s="29" t="s">
        <v>107</v>
      </c>
      <c r="CV1063">
        <v>67996.792562022296</v>
      </c>
      <c r="CW1063">
        <v>16203.5618544645</v>
      </c>
      <c r="CX1063">
        <v>0.3006570843785476</v>
      </c>
      <c r="CY1063">
        <f t="shared" si="176"/>
        <v>0.8095026025407952</v>
      </c>
      <c r="CZ1063">
        <f t="shared" si="186"/>
        <v>0.64910572490449026</v>
      </c>
    </row>
    <row r="1064" spans="1:104" x14ac:dyDescent="0.25">
      <c r="A1064">
        <v>1</v>
      </c>
      <c r="B1064" s="15">
        <v>15410</v>
      </c>
      <c r="C1064" s="15">
        <v>-69.162671020000005</v>
      </c>
      <c r="D1064" s="15">
        <v>-17.94099361</v>
      </c>
      <c r="E1064" s="15">
        <v>4347</v>
      </c>
      <c r="F1064" s="15">
        <v>1</v>
      </c>
      <c r="G1064" s="15">
        <v>0</v>
      </c>
      <c r="H1064" s="17">
        <v>3</v>
      </c>
      <c r="I1064" s="19">
        <v>1</v>
      </c>
      <c r="J1064" s="19">
        <v>5</v>
      </c>
      <c r="K1064" s="19">
        <v>1</v>
      </c>
      <c r="L1064" s="15">
        <v>0</v>
      </c>
      <c r="M1064" s="15">
        <v>1.9414993466458099</v>
      </c>
      <c r="N1064" s="15">
        <v>1.2032</v>
      </c>
      <c r="O1064" s="19">
        <v>265.24236099999899</v>
      </c>
      <c r="P1064" s="19">
        <v>74.197566908483267</v>
      </c>
      <c r="Q1064" s="20">
        <v>3.5748121138143802</v>
      </c>
      <c r="R1064" s="21">
        <v>0.30099999999999999</v>
      </c>
      <c r="S1064" s="22">
        <v>0.151</v>
      </c>
      <c r="T1064" s="22">
        <v>0.84899999999999987</v>
      </c>
      <c r="U1064" s="19">
        <v>0</v>
      </c>
      <c r="V1064" s="19">
        <v>11.203832603180974</v>
      </c>
      <c r="W1064" s="19">
        <v>62.993734305302283</v>
      </c>
      <c r="X1064" s="19">
        <v>7515.948865108192</v>
      </c>
      <c r="Y1064" s="19">
        <v>2507.1749999999997</v>
      </c>
      <c r="Z1064" s="19">
        <v>10023.123865108191</v>
      </c>
      <c r="AA1064">
        <v>89.272453977390768</v>
      </c>
      <c r="AB1064">
        <v>1</v>
      </c>
      <c r="AC1064">
        <v>0.16300000000000001</v>
      </c>
      <c r="AD1064">
        <v>0.83699999999999997</v>
      </c>
      <c r="AE1064">
        <v>0</v>
      </c>
      <c r="AF1064">
        <v>14.551409998314696</v>
      </c>
      <c r="AG1064">
        <v>74.721043979076072</v>
      </c>
      <c r="AH1064">
        <v>33387.543375901863</v>
      </c>
      <c r="AI1064">
        <v>3715.9316436592444</v>
      </c>
      <c r="AJ1064">
        <v>38411.534727558297</v>
      </c>
      <c r="AK1064">
        <v>28802.044570393398</v>
      </c>
      <c r="AL1064">
        <v>51.864099269029808</v>
      </c>
      <c r="AM1064" s="19">
        <v>66.938986337937308</v>
      </c>
      <c r="AN1064">
        <v>0.81078400000000006</v>
      </c>
      <c r="AO1064">
        <v>0.53714440000000008</v>
      </c>
      <c r="AP1064">
        <v>0.18242639999999999</v>
      </c>
      <c r="AQ1064">
        <v>1</v>
      </c>
      <c r="AR1064">
        <v>0</v>
      </c>
      <c r="AS1064">
        <v>2</v>
      </c>
      <c r="AT1064">
        <v>1.48</v>
      </c>
      <c r="AU1064">
        <v>1</v>
      </c>
      <c r="AV1064">
        <v>2</v>
      </c>
      <c r="AW1064">
        <v>1.5</v>
      </c>
      <c r="AX1064">
        <v>1</v>
      </c>
      <c r="AY1064">
        <v>2</v>
      </c>
      <c r="AZ1064">
        <v>0.6</v>
      </c>
      <c r="BA1064">
        <v>0.3</v>
      </c>
      <c r="BB1064">
        <v>0.8</v>
      </c>
      <c r="BC1064" s="27">
        <v>0.35554101157085038</v>
      </c>
      <c r="BD1064" s="28">
        <v>0.4868179708224285</v>
      </c>
      <c r="BE1064" s="28">
        <v>0.30017323670228158</v>
      </c>
      <c r="BF1064" s="28">
        <f t="shared" si="177"/>
        <v>0.56274085627952974</v>
      </c>
      <c r="BG1064" s="29" t="s">
        <v>106</v>
      </c>
      <c r="BH1064">
        <v>0.34759482317085044</v>
      </c>
      <c r="BI1064">
        <v>0.31433780882242851</v>
      </c>
      <c r="BJ1064">
        <v>0.26323172871028155</v>
      </c>
      <c r="BK1064">
        <f t="shared" si="178"/>
        <v>0.52579934828752983</v>
      </c>
      <c r="BL1064" t="s">
        <v>106</v>
      </c>
      <c r="BM1064" s="27">
        <v>0.36495818317085044</v>
      </c>
      <c r="BN1064" s="28">
        <v>0.60438744592242855</v>
      </c>
      <c r="BO1064" s="28">
        <v>0.33274458266028156</v>
      </c>
      <c r="BP1064" s="28">
        <f t="shared" si="179"/>
        <v>0.59531220223752979</v>
      </c>
      <c r="BQ1064" s="29" t="s">
        <v>106</v>
      </c>
      <c r="BR1064">
        <v>0.26851522350792245</v>
      </c>
      <c r="BS1064">
        <v>0.4868179708224285</v>
      </c>
      <c r="BT1064">
        <v>0.24617227313643356</v>
      </c>
      <c r="BU1064">
        <f t="shared" si="180"/>
        <v>0.50873989271368181</v>
      </c>
      <c r="BV1064" t="s">
        <v>106</v>
      </c>
      <c r="BW1064" s="27">
        <v>0.26056903510792251</v>
      </c>
      <c r="BX1064" s="28">
        <v>0.31433780882242851</v>
      </c>
      <c r="BY1064" s="28">
        <v>0.20923076514443356</v>
      </c>
      <c r="BZ1064" s="28">
        <f t="shared" si="181"/>
        <v>0.47179838472168178</v>
      </c>
      <c r="CA1064" s="29" t="s">
        <v>106</v>
      </c>
      <c r="CB1064">
        <v>0.27793239510792245</v>
      </c>
      <c r="CC1064">
        <v>0.60438744592242855</v>
      </c>
      <c r="CD1064">
        <v>0.27874361909443357</v>
      </c>
      <c r="CE1064">
        <f t="shared" si="182"/>
        <v>0.54050001468517062</v>
      </c>
      <c r="CF1064" t="s">
        <v>107</v>
      </c>
      <c r="CG1064" s="27">
        <v>0.15570401675968243</v>
      </c>
      <c r="CH1064" s="28">
        <v>0.4868179708224285</v>
      </c>
      <c r="CI1064" s="28">
        <v>0.17617102406959353</v>
      </c>
      <c r="CJ1064" s="28">
        <f t="shared" si="183"/>
        <v>0.41827163633693065</v>
      </c>
      <c r="CK1064" s="29" t="s">
        <v>107</v>
      </c>
      <c r="CL1064">
        <v>0.14775782835968243</v>
      </c>
      <c r="CM1064">
        <v>0.31433780882242851</v>
      </c>
      <c r="CN1064">
        <v>0.13922951607759354</v>
      </c>
      <c r="CO1064">
        <f t="shared" si="184"/>
        <v>0.40179713565484176</v>
      </c>
      <c r="CP1064" t="s">
        <v>106</v>
      </c>
      <c r="CQ1064" s="27">
        <v>0.16512118835968242</v>
      </c>
      <c r="CR1064" s="28">
        <v>0.60438744592242855</v>
      </c>
      <c r="CS1064" s="28">
        <v>0.20874237002759355</v>
      </c>
      <c r="CT1064" s="28">
        <f t="shared" si="185"/>
        <v>0.42768880793693065</v>
      </c>
      <c r="CU1064" s="29" t="s">
        <v>107</v>
      </c>
      <c r="CV1064">
        <v>57068.209652471101</v>
      </c>
      <c r="CW1064">
        <v>11159.0567471738</v>
      </c>
      <c r="CX1064">
        <v>0.26256761957724822</v>
      </c>
      <c r="CY1064">
        <f t="shared" si="176"/>
        <v>0.74938559039967667</v>
      </c>
      <c r="CZ1064">
        <f t="shared" si="186"/>
        <v>0.61810863114809855</v>
      </c>
    </row>
    <row r="1065" spans="1:104" x14ac:dyDescent="0.25">
      <c r="A1065">
        <v>1</v>
      </c>
      <c r="B1065" s="15">
        <v>15419</v>
      </c>
      <c r="C1065" s="15">
        <v>-67.44110268</v>
      </c>
      <c r="D1065" s="15">
        <v>-18.27611696</v>
      </c>
      <c r="E1065" s="15">
        <v>3706</v>
      </c>
      <c r="F1065" s="15">
        <v>1</v>
      </c>
      <c r="G1065" s="15">
        <v>0</v>
      </c>
      <c r="H1065" s="17">
        <v>3</v>
      </c>
      <c r="I1065" s="19">
        <v>0</v>
      </c>
      <c r="J1065" s="19">
        <v>0</v>
      </c>
      <c r="K1065" s="19">
        <v>0</v>
      </c>
      <c r="L1065" s="15">
        <v>0</v>
      </c>
      <c r="M1065" s="15">
        <v>0</v>
      </c>
      <c r="N1065" s="15">
        <v>0</v>
      </c>
      <c r="O1065" s="19">
        <v>261.608904</v>
      </c>
      <c r="P1065" s="19">
        <v>73.181161883942252</v>
      </c>
      <c r="Q1065" s="20">
        <v>3.5748121137361091</v>
      </c>
      <c r="R1065" s="21">
        <v>8.3000000000000004E-2</v>
      </c>
      <c r="S1065" s="22">
        <v>7.8000000000000014E-2</v>
      </c>
      <c r="T1065" s="22">
        <v>0.92200000000000004</v>
      </c>
      <c r="U1065" s="19">
        <v>0</v>
      </c>
      <c r="V1065" s="19">
        <v>5.7081306269474963</v>
      </c>
      <c r="W1065" s="19">
        <v>67.473031256994759</v>
      </c>
      <c r="X1065" s="19">
        <v>1563.9064574172103</v>
      </c>
      <c r="Y1065" s="19">
        <v>0</v>
      </c>
      <c r="Z1065" s="19">
        <v>1563.9064574172103</v>
      </c>
      <c r="AA1065">
        <v>88.049543666962649</v>
      </c>
      <c r="AB1065">
        <v>1</v>
      </c>
      <c r="AC1065">
        <v>0.10200000000000001</v>
      </c>
      <c r="AD1065">
        <v>0.89800000000000002</v>
      </c>
      <c r="AE1065">
        <v>0</v>
      </c>
      <c r="AF1065">
        <v>8.9810534540301905</v>
      </c>
      <c r="AG1065">
        <v>79.06849021293246</v>
      </c>
      <c r="AH1065">
        <v>26706.185581256184</v>
      </c>
      <c r="AI1065">
        <v>0</v>
      </c>
      <c r="AJ1065">
        <v>25542.869961519598</v>
      </c>
      <c r="AK1065">
        <v>23780.8128696575</v>
      </c>
      <c r="AL1065">
        <v>67.107125447575044</v>
      </c>
      <c r="AM1065" s="19">
        <v>81.97550723059544</v>
      </c>
      <c r="AN1065">
        <v>0.80359466666666668</v>
      </c>
      <c r="AO1065">
        <v>0.53238146666666675</v>
      </c>
      <c r="AP1065">
        <v>0.18080879999999999</v>
      </c>
      <c r="AQ1065">
        <v>1</v>
      </c>
      <c r="AR1065">
        <v>0</v>
      </c>
      <c r="AS1065">
        <v>2</v>
      </c>
      <c r="AT1065">
        <v>1.48</v>
      </c>
      <c r="AU1065">
        <v>1</v>
      </c>
      <c r="AV1065">
        <v>2</v>
      </c>
      <c r="AW1065">
        <v>1.5</v>
      </c>
      <c r="AX1065">
        <v>1</v>
      </c>
      <c r="AY1065">
        <v>2</v>
      </c>
      <c r="AZ1065">
        <v>0.6</v>
      </c>
      <c r="BA1065">
        <v>0.3</v>
      </c>
      <c r="BB1065">
        <v>0.8</v>
      </c>
      <c r="BC1065" s="27">
        <v>0.34521040539353276</v>
      </c>
      <c r="BD1065" s="28">
        <v>0.46905304556664096</v>
      </c>
      <c r="BE1065" s="28">
        <v>0.29078853895284096</v>
      </c>
      <c r="BF1065" s="28">
        <f t="shared" si="177"/>
        <v>0.60637617508715813</v>
      </c>
      <c r="BG1065" s="29" t="s">
        <v>106</v>
      </c>
      <c r="BH1065">
        <v>0.33726421699353282</v>
      </c>
      <c r="BI1065">
        <v>0.29657288356664097</v>
      </c>
      <c r="BJ1065">
        <v>0.25384703096084094</v>
      </c>
      <c r="BK1065">
        <f t="shared" si="178"/>
        <v>0.56943466709515822</v>
      </c>
      <c r="BL1065" t="s">
        <v>106</v>
      </c>
      <c r="BM1065" s="27">
        <v>0.35462757699353281</v>
      </c>
      <c r="BN1065" s="28">
        <v>0.586622520666641</v>
      </c>
      <c r="BO1065" s="28">
        <v>0.32335988491084094</v>
      </c>
      <c r="BP1065" s="28">
        <f t="shared" si="179"/>
        <v>0.63894752104515817</v>
      </c>
      <c r="BQ1065" s="29" t="s">
        <v>106</v>
      </c>
      <c r="BR1065">
        <v>0.25895628697255685</v>
      </c>
      <c r="BS1065">
        <v>0.46905304556664096</v>
      </c>
      <c r="BT1065">
        <v>0.23726640936422497</v>
      </c>
      <c r="BU1065">
        <f t="shared" si="180"/>
        <v>0.55285404549854222</v>
      </c>
      <c r="BV1065" t="s">
        <v>106</v>
      </c>
      <c r="BW1065" s="27">
        <v>0.25101009857255685</v>
      </c>
      <c r="BX1065" s="28">
        <v>0.29657288356664097</v>
      </c>
      <c r="BY1065" s="28">
        <v>0.20032490137222497</v>
      </c>
      <c r="BZ1065" s="28">
        <f t="shared" si="181"/>
        <v>0.5159125375065422</v>
      </c>
      <c r="CA1065" s="29" t="s">
        <v>106</v>
      </c>
      <c r="CB1065">
        <v>0.26837345857255684</v>
      </c>
      <c r="CC1065">
        <v>0.586622520666641</v>
      </c>
      <c r="CD1065">
        <v>0.26983775532222498</v>
      </c>
      <c r="CE1065">
        <f t="shared" si="182"/>
        <v>0.58396109470687407</v>
      </c>
      <c r="CF1065" t="s">
        <v>107</v>
      </c>
      <c r="CG1065" s="27">
        <v>0.14714539272314348</v>
      </c>
      <c r="CH1065" s="28">
        <v>0.46905304556664096</v>
      </c>
      <c r="CI1065" s="28">
        <v>0.1678858710086116</v>
      </c>
      <c r="CJ1065" s="28">
        <f t="shared" si="183"/>
        <v>0.4627330288574607</v>
      </c>
      <c r="CK1065" s="29" t="s">
        <v>107</v>
      </c>
      <c r="CL1065">
        <v>0.13919920432314348</v>
      </c>
      <c r="CM1065">
        <v>0.29657288356664097</v>
      </c>
      <c r="CN1065">
        <v>0.13094436301661161</v>
      </c>
      <c r="CO1065">
        <f t="shared" si="184"/>
        <v>0.44653199915092884</v>
      </c>
      <c r="CP1065" t="s">
        <v>106</v>
      </c>
      <c r="CQ1065" s="27">
        <v>0.15656256432314347</v>
      </c>
      <c r="CR1065" s="28">
        <v>0.586622520666641</v>
      </c>
      <c r="CS1065" s="28">
        <v>0.20045721696661162</v>
      </c>
      <c r="CT1065" s="28">
        <f t="shared" si="185"/>
        <v>0.4721502004574607</v>
      </c>
      <c r="CU1065" s="29" t="s">
        <v>107</v>
      </c>
      <c r="CV1065">
        <v>56701.834555136098</v>
      </c>
      <c r="CW1065">
        <v>11006.1929583703</v>
      </c>
      <c r="CX1065">
        <v>0.31558763613431723</v>
      </c>
      <c r="CY1065">
        <f t="shared" si="176"/>
        <v>0.78464068170095813</v>
      </c>
      <c r="CZ1065">
        <f t="shared" si="186"/>
        <v>0.66079804152785004</v>
      </c>
    </row>
    <row r="1066" spans="1:104" x14ac:dyDescent="0.25">
      <c r="A1066">
        <v>1</v>
      </c>
      <c r="B1066" s="15">
        <v>15424</v>
      </c>
      <c r="C1066" s="15">
        <v>-65.635675680000006</v>
      </c>
      <c r="D1066" s="15">
        <v>-19.158564370000001</v>
      </c>
      <c r="E1066" s="15">
        <v>3357</v>
      </c>
      <c r="F1066" s="15">
        <v>1</v>
      </c>
      <c r="G1066" s="15">
        <v>0</v>
      </c>
      <c r="H1066" s="17">
        <v>3</v>
      </c>
      <c r="I1066" s="19">
        <v>0</v>
      </c>
      <c r="J1066" s="19">
        <v>0</v>
      </c>
      <c r="K1066" s="19">
        <v>1</v>
      </c>
      <c r="L1066" s="15">
        <v>0</v>
      </c>
      <c r="M1066" s="15">
        <v>0</v>
      </c>
      <c r="N1066" s="15">
        <v>1.2032</v>
      </c>
      <c r="O1066" s="19">
        <v>170.772479</v>
      </c>
      <c r="P1066" s="19">
        <v>47.771036211922159</v>
      </c>
      <c r="Q1066" s="20">
        <v>3.5748121150736214</v>
      </c>
      <c r="R1066" s="21">
        <v>2.0999999999999998E-2</v>
      </c>
      <c r="S1066" s="22">
        <v>6.9000000000000006E-2</v>
      </c>
      <c r="T1066" s="22">
        <v>0.93099999999999983</v>
      </c>
      <c r="U1066" s="19">
        <v>0</v>
      </c>
      <c r="V1066" s="19">
        <v>3.2962014986226293</v>
      </c>
      <c r="W1066" s="19">
        <v>44.474834713299522</v>
      </c>
      <c r="X1066" s="19">
        <v>248.51768524108761</v>
      </c>
      <c r="Y1066" s="19">
        <v>1560</v>
      </c>
      <c r="Z1066" s="19">
        <v>1808.5176852410875</v>
      </c>
      <c r="AA1066">
        <v>57.476785438299466</v>
      </c>
      <c r="AB1066">
        <v>1</v>
      </c>
      <c r="AC1066">
        <v>9.8000000000000004E-2</v>
      </c>
      <c r="AD1066">
        <v>0.90200000000000002</v>
      </c>
      <c r="AE1066">
        <v>0</v>
      </c>
      <c r="AF1066">
        <v>5.6327249729533477</v>
      </c>
      <c r="AG1066">
        <v>51.844060465346118</v>
      </c>
      <c r="AH1066">
        <v>17166.785778391684</v>
      </c>
      <c r="AI1066">
        <v>1876.992</v>
      </c>
      <c r="AJ1066">
        <v>18295.9963287305</v>
      </c>
      <c r="AK1066">
        <v>17976.660572107201</v>
      </c>
      <c r="AL1066">
        <v>46.767844451471795</v>
      </c>
      <c r="AM1066" s="19">
        <v>56.473593677849102</v>
      </c>
      <c r="AN1066">
        <v>0.8</v>
      </c>
      <c r="AO1066">
        <v>0.53</v>
      </c>
      <c r="AP1066">
        <v>0.18</v>
      </c>
      <c r="AQ1066">
        <v>1</v>
      </c>
      <c r="AR1066">
        <v>0</v>
      </c>
      <c r="AS1066">
        <v>2</v>
      </c>
      <c r="AT1066">
        <v>1.48</v>
      </c>
      <c r="AU1066">
        <v>1</v>
      </c>
      <c r="AV1066">
        <v>2</v>
      </c>
      <c r="AW1066">
        <v>1.5</v>
      </c>
      <c r="AX1066">
        <v>1</v>
      </c>
      <c r="AY1066">
        <v>2</v>
      </c>
      <c r="AZ1066">
        <v>0.6</v>
      </c>
      <c r="BA1066">
        <v>0.3</v>
      </c>
      <c r="BB1066">
        <v>0.8</v>
      </c>
      <c r="BC1066" s="27">
        <v>0.36023833586704856</v>
      </c>
      <c r="BD1066" s="28">
        <v>0.51423951840091098</v>
      </c>
      <c r="BE1066" s="28">
        <v>0.30617211553484325</v>
      </c>
      <c r="BF1066" s="28">
        <f t="shared" si="177"/>
        <v>0.63739898797838546</v>
      </c>
      <c r="BG1066" s="29" t="s">
        <v>106</v>
      </c>
      <c r="BH1066">
        <v>0.35229214746704857</v>
      </c>
      <c r="BI1066">
        <v>0.34175935640091099</v>
      </c>
      <c r="BJ1066">
        <v>0.26923060754284328</v>
      </c>
      <c r="BK1066">
        <f t="shared" si="178"/>
        <v>0.60045747998638543</v>
      </c>
      <c r="BL1066" t="s">
        <v>106</v>
      </c>
      <c r="BM1066" s="27">
        <v>0.36965550746704856</v>
      </c>
      <c r="BN1066" s="28">
        <v>0.63180899350091102</v>
      </c>
      <c r="BO1066" s="28">
        <v>0.33874346149284323</v>
      </c>
      <c r="BP1066" s="28">
        <f t="shared" si="179"/>
        <v>0.66997033393638539</v>
      </c>
      <c r="BQ1066" s="29" t="s">
        <v>106</v>
      </c>
      <c r="BR1066">
        <v>0.27437005226704853</v>
      </c>
      <c r="BS1066">
        <v>0.51423951840091098</v>
      </c>
      <c r="BT1066">
        <v>0.25288940293484324</v>
      </c>
      <c r="BU1066">
        <f t="shared" si="180"/>
        <v>0.5841162753783854</v>
      </c>
      <c r="BV1066" t="s">
        <v>106</v>
      </c>
      <c r="BW1066" s="27">
        <v>0.26642386386704853</v>
      </c>
      <c r="BX1066" s="28">
        <v>0.34175935640091099</v>
      </c>
      <c r="BY1066" s="28">
        <v>0.21594789494284322</v>
      </c>
      <c r="BZ1066" s="28">
        <f t="shared" si="181"/>
        <v>0.54717476738638537</v>
      </c>
      <c r="CA1066" s="29" t="s">
        <v>106</v>
      </c>
      <c r="CB1066">
        <v>0.28378722386704852</v>
      </c>
      <c r="CC1066">
        <v>0.63180899350091102</v>
      </c>
      <c r="CD1066">
        <v>0.28546074889284323</v>
      </c>
      <c r="CE1066">
        <f t="shared" si="182"/>
        <v>0.61501409631059067</v>
      </c>
      <c r="CF1066" t="s">
        <v>107</v>
      </c>
      <c r="CG1066" s="27">
        <v>0.16305931426704851</v>
      </c>
      <c r="CH1066" s="28">
        <v>0.51423951840091098</v>
      </c>
      <c r="CI1066" s="28">
        <v>0.18381921993484321</v>
      </c>
      <c r="CJ1066" s="28">
        <f t="shared" si="183"/>
        <v>0.49428618671059066</v>
      </c>
      <c r="CK1066" s="29" t="s">
        <v>107</v>
      </c>
      <c r="CL1066">
        <v>0.15511312586704851</v>
      </c>
      <c r="CM1066">
        <v>0.34175935640091099</v>
      </c>
      <c r="CN1066">
        <v>0.14687771194284327</v>
      </c>
      <c r="CO1066">
        <f t="shared" si="184"/>
        <v>0.47810458438638542</v>
      </c>
      <c r="CP1066" t="s">
        <v>106</v>
      </c>
      <c r="CQ1066" s="27">
        <v>0.1724764858670485</v>
      </c>
      <c r="CR1066" s="28">
        <v>0.63180899350091102</v>
      </c>
      <c r="CS1066" s="28">
        <v>0.21639056589284322</v>
      </c>
      <c r="CT1066" s="28">
        <f t="shared" si="185"/>
        <v>0.50370335831059065</v>
      </c>
      <c r="CU1066" s="29" t="s">
        <v>107</v>
      </c>
      <c r="CV1066">
        <v>46534.420228231102</v>
      </c>
      <c r="CW1066">
        <v>7184.5981797874301</v>
      </c>
      <c r="CX1066">
        <v>0.33122687244354215</v>
      </c>
      <c r="CY1066">
        <f t="shared" si="176"/>
        <v>0.84546639084445308</v>
      </c>
      <c r="CZ1066">
        <f t="shared" si="186"/>
        <v>0.69146520831059077</v>
      </c>
    </row>
    <row r="1067" spans="1:104" x14ac:dyDescent="0.25">
      <c r="A1067">
        <v>1</v>
      </c>
      <c r="B1067" s="15">
        <v>15432</v>
      </c>
      <c r="C1067" s="15">
        <v>-62.106047250000003</v>
      </c>
      <c r="D1067" s="15">
        <v>-17.574921939999999</v>
      </c>
      <c r="E1067" s="15">
        <v>279</v>
      </c>
      <c r="F1067" s="15">
        <v>0</v>
      </c>
      <c r="G1067" s="15">
        <v>0</v>
      </c>
      <c r="H1067" s="17">
        <v>2</v>
      </c>
      <c r="I1067" s="19">
        <v>0</v>
      </c>
      <c r="J1067" s="19">
        <v>0</v>
      </c>
      <c r="K1067" s="19">
        <v>0</v>
      </c>
      <c r="L1067" s="15">
        <v>0</v>
      </c>
      <c r="M1067" s="15">
        <v>0</v>
      </c>
      <c r="N1067" s="15">
        <v>0</v>
      </c>
      <c r="O1067" s="19">
        <v>1228.1084659999999</v>
      </c>
      <c r="P1067" s="19">
        <v>343.54489882131423</v>
      </c>
      <c r="Q1067" s="20">
        <v>3.5748121139728171</v>
      </c>
      <c r="R1067" s="21">
        <v>0.89100000000000001</v>
      </c>
      <c r="S1067" s="22">
        <v>0.51100000000000001</v>
      </c>
      <c r="T1067" s="22">
        <v>0.48899999999999999</v>
      </c>
      <c r="U1067" s="19">
        <v>0</v>
      </c>
      <c r="V1067" s="19">
        <v>175.55144329769158</v>
      </c>
      <c r="W1067" s="19">
        <v>167.99345552362266</v>
      </c>
      <c r="X1067" s="19">
        <v>183509.42074100306</v>
      </c>
      <c r="Y1067" s="19">
        <v>0</v>
      </c>
      <c r="Z1067" s="19">
        <v>183509.42074100306</v>
      </c>
      <c r="AA1067">
        <v>413.34369100818691</v>
      </c>
      <c r="AB1067">
        <v>1</v>
      </c>
      <c r="AC1067">
        <v>0.51200000000000001</v>
      </c>
      <c r="AD1067">
        <v>0.48799999999999999</v>
      </c>
      <c r="AE1067">
        <v>0</v>
      </c>
      <c r="AF1067">
        <v>211.6319697961917</v>
      </c>
      <c r="AG1067">
        <v>201.71172121199521</v>
      </c>
      <c r="AH1067">
        <v>265593.09583493794</v>
      </c>
      <c r="AI1067">
        <v>0</v>
      </c>
      <c r="AJ1067">
        <v>254023.91844392201</v>
      </c>
      <c r="AK1067">
        <v>65908.451066672103</v>
      </c>
      <c r="AL1067">
        <v>37.44639397152325</v>
      </c>
      <c r="AM1067" s="19">
        <v>107.24518615839592</v>
      </c>
      <c r="AN1067">
        <v>0.81078400000000006</v>
      </c>
      <c r="AO1067">
        <v>0.53714440000000008</v>
      </c>
      <c r="AP1067">
        <v>0.18242639999999999</v>
      </c>
      <c r="AQ1067">
        <v>1</v>
      </c>
      <c r="AR1067">
        <v>0</v>
      </c>
      <c r="AS1067">
        <v>2</v>
      </c>
      <c r="AT1067">
        <v>1.48</v>
      </c>
      <c r="AU1067">
        <v>1</v>
      </c>
      <c r="AV1067">
        <v>2</v>
      </c>
      <c r="AW1067">
        <v>1.5</v>
      </c>
      <c r="AX1067">
        <v>1</v>
      </c>
      <c r="AY1067">
        <v>2</v>
      </c>
      <c r="AZ1067">
        <v>0.6</v>
      </c>
      <c r="BA1067">
        <v>0.3</v>
      </c>
      <c r="BB1067">
        <v>0.8</v>
      </c>
      <c r="BC1067" s="27">
        <v>0.34136078182759022</v>
      </c>
      <c r="BD1067" s="28">
        <v>0.61907954957103284</v>
      </c>
      <c r="BE1067" s="28">
        <v>0.30856037696280436</v>
      </c>
      <c r="BF1067" s="28">
        <f t="shared" si="177"/>
        <v>0.59468550374864337</v>
      </c>
      <c r="BG1067" s="29" t="s">
        <v>106</v>
      </c>
      <c r="BH1067">
        <v>0.33417587382759018</v>
      </c>
      <c r="BI1067">
        <v>0.44157924547103283</v>
      </c>
      <c r="BJ1067">
        <v>0.28279885068680438</v>
      </c>
      <c r="BK1067">
        <f t="shared" si="178"/>
        <v>0.56892397747264334</v>
      </c>
      <c r="BL1067" t="s">
        <v>106</v>
      </c>
      <c r="BM1067" s="27">
        <v>0.34993811382759016</v>
      </c>
      <c r="BN1067" s="28">
        <v>0.73747209677103287</v>
      </c>
      <c r="BO1067" s="28">
        <v>0.33287205973680434</v>
      </c>
      <c r="BP1067" s="28">
        <f t="shared" si="179"/>
        <v>0.61899718652264335</v>
      </c>
      <c r="BQ1067" s="29" t="s">
        <v>106</v>
      </c>
      <c r="BR1067">
        <v>0.25442127506693818</v>
      </c>
      <c r="BS1067">
        <v>0.61907954957103284</v>
      </c>
      <c r="BT1067">
        <v>0.24310288488396312</v>
      </c>
      <c r="BU1067">
        <f t="shared" si="180"/>
        <v>0.52922801166980205</v>
      </c>
      <c r="BV1067" t="s">
        <v>106</v>
      </c>
      <c r="BW1067" s="27">
        <v>0.24723636706693816</v>
      </c>
      <c r="BX1067" s="28">
        <v>0.44157924547103283</v>
      </c>
      <c r="BY1067" s="28">
        <v>0.21734135860796311</v>
      </c>
      <c r="BZ1067" s="28">
        <f t="shared" si="181"/>
        <v>0.50346648539380201</v>
      </c>
      <c r="CA1067" s="29" t="s">
        <v>106</v>
      </c>
      <c r="CB1067">
        <v>0.26299860706693812</v>
      </c>
      <c r="CC1067">
        <v>0.73747209677103287</v>
      </c>
      <c r="CD1067">
        <v>0.26741456765796312</v>
      </c>
      <c r="CE1067">
        <f t="shared" si="182"/>
        <v>0.54912373385277702</v>
      </c>
      <c r="CF1067" t="s">
        <v>107</v>
      </c>
      <c r="CG1067" s="27">
        <v>0.14172191445127813</v>
      </c>
      <c r="CH1067" s="28">
        <v>0.61907954957103284</v>
      </c>
      <c r="CI1067" s="28">
        <v>0.15825058033731709</v>
      </c>
      <c r="CJ1067" s="28">
        <f t="shared" si="183"/>
        <v>0.42784704123711709</v>
      </c>
      <c r="CK1067" s="29" t="s">
        <v>107</v>
      </c>
      <c r="CL1067">
        <v>0.13453700645127814</v>
      </c>
      <c r="CM1067">
        <v>0.44157924547103283</v>
      </c>
      <c r="CN1067">
        <v>0.13248905406131709</v>
      </c>
      <c r="CO1067">
        <f t="shared" si="184"/>
        <v>0.41861418084715607</v>
      </c>
      <c r="CP1067" t="s">
        <v>106</v>
      </c>
      <c r="CQ1067" s="27">
        <v>0.15029924645127815</v>
      </c>
      <c r="CR1067" s="28">
        <v>0.73747209677103287</v>
      </c>
      <c r="CS1067" s="28">
        <v>0.18256226311131712</v>
      </c>
      <c r="CT1067" s="28">
        <f t="shared" si="185"/>
        <v>0.43642437323711714</v>
      </c>
      <c r="CU1067" s="29" t="s">
        <v>107</v>
      </c>
      <c r="CV1067">
        <v>118465.833650901</v>
      </c>
      <c r="CW1067">
        <v>51667.961376023297</v>
      </c>
      <c r="CX1067">
        <v>0.28612512678583896</v>
      </c>
      <c r="CY1067">
        <f t="shared" si="176"/>
        <v>0.90520467635687174</v>
      </c>
      <c r="CZ1067">
        <f t="shared" si="186"/>
        <v>0.62748590861342923</v>
      </c>
    </row>
    <row r="1068" spans="1:104" x14ac:dyDescent="0.25">
      <c r="A1068">
        <v>1</v>
      </c>
      <c r="B1068" s="15">
        <v>15472</v>
      </c>
      <c r="C1068" s="15">
        <v>-65.858415030000003</v>
      </c>
      <c r="D1068" s="15">
        <v>-12.970864130000001</v>
      </c>
      <c r="E1068" s="15">
        <v>152</v>
      </c>
      <c r="F1068" s="15">
        <v>0</v>
      </c>
      <c r="G1068" s="15">
        <v>0</v>
      </c>
      <c r="H1068" s="17">
        <v>3</v>
      </c>
      <c r="I1068" s="19">
        <v>1</v>
      </c>
      <c r="J1068" s="19">
        <v>5</v>
      </c>
      <c r="K1068" s="19">
        <v>1</v>
      </c>
      <c r="L1068" s="15">
        <v>0</v>
      </c>
      <c r="M1068" s="15">
        <v>1.9414993466458099</v>
      </c>
      <c r="N1068" s="15">
        <v>1.2032</v>
      </c>
      <c r="O1068" s="19">
        <v>577.71966299999997</v>
      </c>
      <c r="P1068" s="19">
        <v>161.60839913599958</v>
      </c>
      <c r="Q1068" s="20">
        <v>3.5748121142752427</v>
      </c>
      <c r="R1068" s="21">
        <v>0.71699999999999997</v>
      </c>
      <c r="S1068" s="22">
        <v>0.107</v>
      </c>
      <c r="T1068" s="22">
        <v>0.89400000000000013</v>
      </c>
      <c r="U1068" s="19">
        <v>0</v>
      </c>
      <c r="V1068" s="19">
        <v>17.292098707551954</v>
      </c>
      <c r="W1068" s="19">
        <v>144.47790882758363</v>
      </c>
      <c r="X1068" s="19">
        <v>22617.873603524979</v>
      </c>
      <c r="Y1068" s="19">
        <v>2507.1749999999997</v>
      </c>
      <c r="Z1068" s="19">
        <v>25125.048603524978</v>
      </c>
      <c r="AA1068">
        <v>194.44274225357469</v>
      </c>
      <c r="AB1068">
        <v>1</v>
      </c>
      <c r="AC1068">
        <v>0.125</v>
      </c>
      <c r="AD1068">
        <v>0.875</v>
      </c>
      <c r="AE1068">
        <v>0</v>
      </c>
      <c r="AF1068">
        <v>24.305342781696837</v>
      </c>
      <c r="AG1068">
        <v>170.13739947187787</v>
      </c>
      <c r="AH1068">
        <v>44341.45210378863</v>
      </c>
      <c r="AI1068">
        <v>3715.9316436592444</v>
      </c>
      <c r="AJ1068">
        <v>48888.293568915797</v>
      </c>
      <c r="AK1068">
        <v>19754.5545735755</v>
      </c>
      <c r="AL1068">
        <v>45.735176955487887</v>
      </c>
      <c r="AM1068" s="19">
        <v>78.569520073063003</v>
      </c>
      <c r="AN1068">
        <v>0.82516266666666671</v>
      </c>
      <c r="AO1068">
        <v>0.54667026666666674</v>
      </c>
      <c r="AP1068">
        <v>0.18566159999999998</v>
      </c>
      <c r="AQ1068">
        <v>1</v>
      </c>
      <c r="AR1068">
        <v>0</v>
      </c>
      <c r="AS1068">
        <v>2</v>
      </c>
      <c r="AT1068">
        <v>1.48</v>
      </c>
      <c r="AU1068">
        <v>1</v>
      </c>
      <c r="AV1068">
        <v>2</v>
      </c>
      <c r="AW1068">
        <v>1.5</v>
      </c>
      <c r="AX1068">
        <v>1</v>
      </c>
      <c r="AY1068">
        <v>2</v>
      </c>
      <c r="AZ1068">
        <v>0.6</v>
      </c>
      <c r="BA1068">
        <v>0.3</v>
      </c>
      <c r="BB1068">
        <v>0.8</v>
      </c>
      <c r="BC1068" s="27">
        <v>0.35780792352778923</v>
      </c>
      <c r="BD1068" s="28">
        <v>0.62224382390062094</v>
      </c>
      <c r="BE1068" s="28">
        <v>0.32254249480128722</v>
      </c>
      <c r="BF1068" s="28">
        <f t="shared" si="177"/>
        <v>0.92145219621549557</v>
      </c>
      <c r="BG1068" s="29" t="s">
        <v>106</v>
      </c>
      <c r="BH1068">
        <v>0.35062301552778918</v>
      </c>
      <c r="BI1068">
        <v>0.44474351980062099</v>
      </c>
      <c r="BJ1068">
        <v>0.29678096852528729</v>
      </c>
      <c r="BK1068">
        <f t="shared" si="178"/>
        <v>0.89569066993949575</v>
      </c>
      <c r="BL1068" t="s">
        <v>106</v>
      </c>
      <c r="BM1068" s="27">
        <v>0.36638525552778922</v>
      </c>
      <c r="BN1068" s="28">
        <v>0.74063637110062108</v>
      </c>
      <c r="BO1068" s="28">
        <v>0.34685417757528725</v>
      </c>
      <c r="BP1068" s="28">
        <f t="shared" si="179"/>
        <v>0.94576387898949565</v>
      </c>
      <c r="BQ1068" s="29" t="s">
        <v>106</v>
      </c>
      <c r="BR1068">
        <v>0.2693266076196012</v>
      </c>
      <c r="BS1068">
        <v>0.62224382390062094</v>
      </c>
      <c r="BT1068">
        <v>0.25592416153732445</v>
      </c>
      <c r="BU1068">
        <f t="shared" si="180"/>
        <v>0.85483386295153285</v>
      </c>
      <c r="BV1068" t="s">
        <v>106</v>
      </c>
      <c r="BW1068" s="27">
        <v>0.26214169961960121</v>
      </c>
      <c r="BX1068" s="28">
        <v>0.44474351980062099</v>
      </c>
      <c r="BY1068" s="28">
        <v>0.23016263526132444</v>
      </c>
      <c r="BZ1068" s="28">
        <f t="shared" si="181"/>
        <v>0.82907233667553282</v>
      </c>
      <c r="CA1068" s="29" t="s">
        <v>106</v>
      </c>
      <c r="CB1068">
        <v>0.27790393961960119</v>
      </c>
      <c r="CC1068">
        <v>0.74063637110062108</v>
      </c>
      <c r="CD1068">
        <v>0.28023584431132448</v>
      </c>
      <c r="CE1068">
        <f t="shared" si="182"/>
        <v>0.87681364103380965</v>
      </c>
      <c r="CF1068" t="s">
        <v>107</v>
      </c>
      <c r="CG1068" s="27">
        <v>0.15462860551639451</v>
      </c>
      <c r="CH1068" s="28">
        <v>0.62224382390062094</v>
      </c>
      <c r="CI1068" s="28">
        <v>0.16956706286181708</v>
      </c>
      <c r="CJ1068" s="28">
        <f t="shared" si="183"/>
        <v>0.75353830693060297</v>
      </c>
      <c r="CK1068" s="29" t="s">
        <v>107</v>
      </c>
      <c r="CL1068">
        <v>0.14744369751639452</v>
      </c>
      <c r="CM1068">
        <v>0.44474351980062099</v>
      </c>
      <c r="CN1068">
        <v>0.14380553658581707</v>
      </c>
      <c r="CO1068">
        <f t="shared" si="184"/>
        <v>0.74271523800002548</v>
      </c>
      <c r="CP1068" t="s">
        <v>106</v>
      </c>
      <c r="CQ1068" s="27">
        <v>0.16320593751639451</v>
      </c>
      <c r="CR1068" s="28">
        <v>0.74063637110062108</v>
      </c>
      <c r="CS1068" s="28">
        <v>0.19387874563581708</v>
      </c>
      <c r="CT1068" s="28">
        <f t="shared" si="185"/>
        <v>0.76211563893060297</v>
      </c>
      <c r="CU1068" s="29" t="s">
        <v>107</v>
      </c>
      <c r="CV1068">
        <v>82433.398192115099</v>
      </c>
      <c r="CW1068">
        <v>24305.3427816968</v>
      </c>
      <c r="CX1068">
        <v>0.59890970141420841</v>
      </c>
      <c r="CY1068">
        <f t="shared" si="176"/>
        <v>1.2211535253148293</v>
      </c>
      <c r="CZ1068">
        <f t="shared" si="186"/>
        <v>0.95671762494199764</v>
      </c>
    </row>
    <row r="1069" spans="1:104" x14ac:dyDescent="0.25">
      <c r="A1069">
        <v>1</v>
      </c>
      <c r="B1069" s="15">
        <v>15477</v>
      </c>
      <c r="C1069" s="15">
        <v>-63.573520139999999</v>
      </c>
      <c r="D1069" s="15">
        <v>-15.75687256</v>
      </c>
      <c r="E1069" s="15">
        <v>200</v>
      </c>
      <c r="F1069" s="15">
        <v>0</v>
      </c>
      <c r="G1069" s="15">
        <v>0</v>
      </c>
      <c r="H1069" s="17">
        <v>2</v>
      </c>
      <c r="I1069" s="19">
        <v>0</v>
      </c>
      <c r="J1069" s="19">
        <v>0</v>
      </c>
      <c r="K1069" s="19">
        <v>0</v>
      </c>
      <c r="L1069" s="15">
        <v>0</v>
      </c>
      <c r="M1069" s="15">
        <v>0</v>
      </c>
      <c r="N1069" s="15">
        <v>0</v>
      </c>
      <c r="O1069" s="19">
        <v>218.00742</v>
      </c>
      <c r="P1069" s="19">
        <v>60.984301560202709</v>
      </c>
      <c r="Q1069" s="20">
        <v>3.5748121143075915</v>
      </c>
      <c r="R1069" s="21">
        <v>0.11700000000000001</v>
      </c>
      <c r="S1069" s="22">
        <v>0.17600000000000002</v>
      </c>
      <c r="T1069" s="22">
        <v>0.82400000000000007</v>
      </c>
      <c r="U1069" s="19">
        <v>0</v>
      </c>
      <c r="V1069" s="19">
        <v>10.733237074595678</v>
      </c>
      <c r="W1069" s="19">
        <v>50.251064485607039</v>
      </c>
      <c r="X1069" s="19">
        <v>1884.9388953292694</v>
      </c>
      <c r="Y1069" s="19">
        <v>0</v>
      </c>
      <c r="Z1069" s="19">
        <v>1884.9388953292694</v>
      </c>
      <c r="AA1069">
        <v>73.374619707845113</v>
      </c>
      <c r="AB1069">
        <v>1</v>
      </c>
      <c r="AC1069">
        <v>0.18100000000000002</v>
      </c>
      <c r="AD1069">
        <v>0.81899999999999995</v>
      </c>
      <c r="AE1069">
        <v>0</v>
      </c>
      <c r="AF1069">
        <v>13.280806167119968</v>
      </c>
      <c r="AG1069">
        <v>60.093813540725144</v>
      </c>
      <c r="AH1069">
        <v>21133.627253107879</v>
      </c>
      <c r="AI1069">
        <v>0</v>
      </c>
      <c r="AJ1069">
        <v>20213.051057164601</v>
      </c>
      <c r="AK1069">
        <v>18247.4746727528</v>
      </c>
      <c r="AL1069">
        <v>53.849138277658994</v>
      </c>
      <c r="AM1069" s="19">
        <v>66.239456425301398</v>
      </c>
      <c r="AN1069">
        <v>0.83235200000000009</v>
      </c>
      <c r="AO1069">
        <v>0.55143320000000007</v>
      </c>
      <c r="AP1069">
        <v>0.18727920000000001</v>
      </c>
      <c r="AQ1069">
        <v>1</v>
      </c>
      <c r="AR1069">
        <v>0</v>
      </c>
      <c r="AS1069">
        <v>2</v>
      </c>
      <c r="AT1069">
        <v>1.48</v>
      </c>
      <c r="AU1069">
        <v>1</v>
      </c>
      <c r="AV1069">
        <v>2</v>
      </c>
      <c r="AW1069">
        <v>1.5</v>
      </c>
      <c r="AX1069">
        <v>1</v>
      </c>
      <c r="AY1069">
        <v>2</v>
      </c>
      <c r="AZ1069">
        <v>0.6</v>
      </c>
      <c r="BA1069">
        <v>0.3</v>
      </c>
      <c r="BB1069">
        <v>0.8</v>
      </c>
      <c r="BC1069" s="27">
        <v>0.36836171545558799</v>
      </c>
      <c r="BD1069" s="28">
        <v>0.64133375396995662</v>
      </c>
      <c r="BE1069" s="28">
        <v>0.33417080119765868</v>
      </c>
      <c r="BF1069" s="28">
        <f t="shared" si="177"/>
        <v>0.70629492153334272</v>
      </c>
      <c r="BG1069" s="29" t="s">
        <v>106</v>
      </c>
      <c r="BH1069">
        <v>0.361176807455588</v>
      </c>
      <c r="BI1069">
        <v>0.46383344986995667</v>
      </c>
      <c r="BJ1069">
        <v>0.30840927492165876</v>
      </c>
      <c r="BK1069">
        <f t="shared" si="178"/>
        <v>0.68053339525734291</v>
      </c>
      <c r="BL1069" t="s">
        <v>106</v>
      </c>
      <c r="BM1069" s="27">
        <v>0.37693904745558798</v>
      </c>
      <c r="BN1069" s="28">
        <v>0.75972630116995676</v>
      </c>
      <c r="BO1069" s="28">
        <v>0.35848248397165872</v>
      </c>
      <c r="BP1069" s="28">
        <f t="shared" si="179"/>
        <v>0.73060660430734281</v>
      </c>
      <c r="BQ1069" s="29" t="s">
        <v>106</v>
      </c>
      <c r="BR1069">
        <v>0.27910949497363191</v>
      </c>
      <c r="BS1069">
        <v>0.64133375396995662</v>
      </c>
      <c r="BT1069">
        <v>0.26697204734113511</v>
      </c>
      <c r="BU1069">
        <f t="shared" si="180"/>
        <v>0.6390961676768192</v>
      </c>
      <c r="BV1069" t="s">
        <v>106</v>
      </c>
      <c r="BW1069" s="27">
        <v>0.27192458697363192</v>
      </c>
      <c r="BX1069" s="28">
        <v>0.46383344986995667</v>
      </c>
      <c r="BY1069" s="28">
        <v>0.2412105210651351</v>
      </c>
      <c r="BZ1069" s="28">
        <f t="shared" si="181"/>
        <v>0.61333464140081917</v>
      </c>
      <c r="CA1069" s="29" t="s">
        <v>106</v>
      </c>
      <c r="CB1069">
        <v>0.2876868269736319</v>
      </c>
      <c r="CC1069">
        <v>0.75972630116995676</v>
      </c>
      <c r="CD1069">
        <v>0.29128373011513514</v>
      </c>
      <c r="CE1069">
        <f t="shared" si="182"/>
        <v>0.659810947309316</v>
      </c>
      <c r="CF1069" t="s">
        <v>107</v>
      </c>
      <c r="CG1069" s="27">
        <v>0.16341217212665193</v>
      </c>
      <c r="CH1069" s="28">
        <v>0.64133375396995662</v>
      </c>
      <c r="CI1069" s="28">
        <v>0.1798625516011971</v>
      </c>
      <c r="CJ1069" s="28">
        <f t="shared" si="183"/>
        <v>0.53553629246233603</v>
      </c>
      <c r="CK1069" s="29" t="s">
        <v>107</v>
      </c>
      <c r="CL1069">
        <v>0.15622726412665192</v>
      </c>
      <c r="CM1069">
        <v>0.46383344986995667</v>
      </c>
      <c r="CN1069">
        <v>0.15410102532519709</v>
      </c>
      <c r="CO1069">
        <f t="shared" si="184"/>
        <v>0.52622514566088119</v>
      </c>
      <c r="CP1069" t="s">
        <v>106</v>
      </c>
      <c r="CQ1069" s="27">
        <v>0.1719895041266519</v>
      </c>
      <c r="CR1069" s="28">
        <v>0.75972630116995676</v>
      </c>
      <c r="CS1069" s="28">
        <v>0.20417423437519711</v>
      </c>
      <c r="CT1069" s="28">
        <f t="shared" si="185"/>
        <v>0.54411362446233602</v>
      </c>
      <c r="CU1069" s="29" t="s">
        <v>107</v>
      </c>
      <c r="CV1069">
        <v>52089.171819363997</v>
      </c>
      <c r="CW1069">
        <v>9171.8274634806403</v>
      </c>
      <c r="CX1069">
        <v>0.37212412033568409</v>
      </c>
      <c r="CY1069">
        <f t="shared" ref="CY1069:CY1132" si="187">CX1069+BD1069</f>
        <v>1.0134578743056406</v>
      </c>
      <c r="CZ1069">
        <f t="shared" si="186"/>
        <v>0.74048583579127203</v>
      </c>
    </row>
    <row r="1070" spans="1:104" x14ac:dyDescent="0.25">
      <c r="A1070">
        <v>1</v>
      </c>
      <c r="B1070" s="15">
        <v>15493</v>
      </c>
      <c r="C1070" s="15">
        <v>-65.22381412</v>
      </c>
      <c r="D1070" s="15">
        <v>-17.144165350000002</v>
      </c>
      <c r="E1070" s="15">
        <v>388</v>
      </c>
      <c r="F1070" s="15">
        <v>0</v>
      </c>
      <c r="G1070" s="15">
        <v>0</v>
      </c>
      <c r="H1070" s="17">
        <v>3</v>
      </c>
      <c r="I1070" s="19">
        <v>0</v>
      </c>
      <c r="J1070" s="19">
        <v>0</v>
      </c>
      <c r="K1070" s="19">
        <v>0</v>
      </c>
      <c r="L1070" s="15">
        <v>0</v>
      </c>
      <c r="M1070" s="15">
        <v>0</v>
      </c>
      <c r="N1070" s="15">
        <v>0</v>
      </c>
      <c r="O1070" s="19">
        <v>268.87581799999998</v>
      </c>
      <c r="P1070" s="19">
        <v>75.213971933024268</v>
      </c>
      <c r="Q1070" s="20">
        <v>3.5748121138905633</v>
      </c>
      <c r="R1070" s="21">
        <v>0.14899999999999999</v>
      </c>
      <c r="S1070" s="22">
        <v>0.251</v>
      </c>
      <c r="T1070" s="22">
        <v>0.749</v>
      </c>
      <c r="U1070" s="19">
        <v>0</v>
      </c>
      <c r="V1070" s="19">
        <v>18.878706955189092</v>
      </c>
      <c r="W1070" s="19">
        <v>56.33526497783518</v>
      </c>
      <c r="X1070" s="19">
        <v>3801.9458636453119</v>
      </c>
      <c r="Y1070" s="19">
        <v>0</v>
      </c>
      <c r="Z1070" s="19">
        <v>3801.9458636453119</v>
      </c>
      <c r="AA1070">
        <v>90.495364317066404</v>
      </c>
      <c r="AB1070">
        <v>1</v>
      </c>
      <c r="AC1070">
        <v>0.252</v>
      </c>
      <c r="AD1070">
        <v>0.748</v>
      </c>
      <c r="AE1070">
        <v>0</v>
      </c>
      <c r="AF1070">
        <v>22.804831807900733</v>
      </c>
      <c r="AG1070">
        <v>67.690532509165664</v>
      </c>
      <c r="AH1070">
        <v>32946.614708583213</v>
      </c>
      <c r="AI1070">
        <v>0</v>
      </c>
      <c r="AJ1070">
        <v>31511.467370390899</v>
      </c>
      <c r="AK1070">
        <v>27609.109571617701</v>
      </c>
      <c r="AL1070">
        <v>64.007090115003649</v>
      </c>
      <c r="AM1070" s="19">
        <v>79.288482499045784</v>
      </c>
      <c r="AN1070">
        <v>0.85392000000000001</v>
      </c>
      <c r="AO1070">
        <v>0.56572200000000006</v>
      </c>
      <c r="AP1070">
        <v>0.192132</v>
      </c>
      <c r="AQ1070">
        <v>1</v>
      </c>
      <c r="AR1070">
        <v>0</v>
      </c>
      <c r="AS1070">
        <v>2</v>
      </c>
      <c r="AT1070">
        <v>1.48</v>
      </c>
      <c r="AU1070">
        <v>1</v>
      </c>
      <c r="AV1070">
        <v>2</v>
      </c>
      <c r="AW1070">
        <v>1.5</v>
      </c>
      <c r="AX1070">
        <v>1</v>
      </c>
      <c r="AY1070">
        <v>2</v>
      </c>
      <c r="AZ1070">
        <v>0.6</v>
      </c>
      <c r="BA1070">
        <v>0.3</v>
      </c>
      <c r="BB1070">
        <v>0.8</v>
      </c>
      <c r="BC1070" s="27">
        <v>0.3665417293697894</v>
      </c>
      <c r="BD1070" s="28">
        <v>0.68298492364142738</v>
      </c>
      <c r="BE1070" s="28">
        <v>0.33832132647377827</v>
      </c>
      <c r="BF1070" s="28">
        <f t="shared" si="177"/>
        <v>0.61430852611818709</v>
      </c>
      <c r="BG1070" s="29" t="s">
        <v>106</v>
      </c>
      <c r="BH1070">
        <v>0.35935682136978941</v>
      </c>
      <c r="BI1070">
        <v>0.50548461954142732</v>
      </c>
      <c r="BJ1070">
        <v>0.31255980019777835</v>
      </c>
      <c r="BK1070">
        <f t="shared" si="178"/>
        <v>0.58854699984218717</v>
      </c>
      <c r="BL1070" t="s">
        <v>106</v>
      </c>
      <c r="BM1070" s="27">
        <v>0.3751190613697894</v>
      </c>
      <c r="BN1070" s="28">
        <v>0.80137747084142741</v>
      </c>
      <c r="BO1070" s="28">
        <v>0.3626330092477783</v>
      </c>
      <c r="BP1070" s="28">
        <f t="shared" si="179"/>
        <v>0.63862020889218707</v>
      </c>
      <c r="BQ1070" s="29" t="s">
        <v>106</v>
      </c>
      <c r="BR1070">
        <v>0.2749767951665294</v>
      </c>
      <c r="BS1070">
        <v>0.68298492364142738</v>
      </c>
      <c r="BT1070">
        <v>0.26938131083957234</v>
      </c>
      <c r="BU1070">
        <f t="shared" si="180"/>
        <v>0.54536851048398116</v>
      </c>
      <c r="BV1070" t="s">
        <v>106</v>
      </c>
      <c r="BW1070" s="27">
        <v>0.26779188716652935</v>
      </c>
      <c r="BX1070" s="28">
        <v>0.50548461954142732</v>
      </c>
      <c r="BY1070" s="28">
        <v>0.24361978456357233</v>
      </c>
      <c r="BZ1070" s="28">
        <f t="shared" si="181"/>
        <v>0.51960698420798113</v>
      </c>
      <c r="CA1070" s="29" t="s">
        <v>106</v>
      </c>
      <c r="CB1070">
        <v>0.28355412716652939</v>
      </c>
      <c r="CC1070">
        <v>0.80137747084142741</v>
      </c>
      <c r="CD1070">
        <v>0.29369299361357237</v>
      </c>
      <c r="CE1070">
        <f t="shared" si="182"/>
        <v>0.55954132681093816</v>
      </c>
      <c r="CF1070" t="s">
        <v>107</v>
      </c>
      <c r="CG1070" s="27">
        <v>0.15628151008822935</v>
      </c>
      <c r="CH1070" s="28">
        <v>0.68298492364142738</v>
      </c>
      <c r="CI1070" s="28">
        <v>0.18001462390634232</v>
      </c>
      <c r="CJ1070" s="28">
        <f t="shared" si="183"/>
        <v>0.4322687097326382</v>
      </c>
      <c r="CK1070" s="29" t="s">
        <v>107</v>
      </c>
      <c r="CL1070">
        <v>0.14909660208822936</v>
      </c>
      <c r="CM1070">
        <v>0.50548461954142732</v>
      </c>
      <c r="CN1070">
        <v>0.15425309763034231</v>
      </c>
      <c r="CO1070">
        <f t="shared" si="184"/>
        <v>0.42508380173263816</v>
      </c>
      <c r="CP1070" t="s">
        <v>107</v>
      </c>
      <c r="CQ1070" s="27">
        <v>0.16485884208822937</v>
      </c>
      <c r="CR1070" s="28">
        <v>0.80137747084142741</v>
      </c>
      <c r="CS1070" s="28">
        <v>0.2043263066803423</v>
      </c>
      <c r="CT1070" s="28">
        <f t="shared" si="185"/>
        <v>0.44084604173263819</v>
      </c>
      <c r="CU1070" s="29" t="s">
        <v>107</v>
      </c>
      <c r="CV1070">
        <v>57432.083816909799</v>
      </c>
      <c r="CW1070">
        <v>11311.9205396333</v>
      </c>
      <c r="CX1070">
        <v>0.27598719964440882</v>
      </c>
      <c r="CY1070">
        <f t="shared" si="187"/>
        <v>0.95897212328583614</v>
      </c>
      <c r="CZ1070">
        <f t="shared" si="186"/>
        <v>0.64252892901419822</v>
      </c>
    </row>
    <row r="1071" spans="1:104" x14ac:dyDescent="0.25">
      <c r="A1071">
        <v>1</v>
      </c>
      <c r="B1071" s="15">
        <v>15519</v>
      </c>
      <c r="C1071" s="15">
        <v>-64.926680439999998</v>
      </c>
      <c r="D1071" s="15">
        <v>-16.967394769999999</v>
      </c>
      <c r="E1071" s="15">
        <v>207</v>
      </c>
      <c r="F1071" s="15">
        <v>0</v>
      </c>
      <c r="G1071" s="15">
        <v>0</v>
      </c>
      <c r="H1071" s="17">
        <v>0</v>
      </c>
      <c r="I1071" s="19">
        <v>0</v>
      </c>
      <c r="J1071" s="19">
        <v>0</v>
      </c>
      <c r="K1071" s="19">
        <v>0</v>
      </c>
      <c r="L1071" s="15">
        <v>0</v>
      </c>
      <c r="M1071" s="15">
        <v>0</v>
      </c>
      <c r="N1071" s="15">
        <v>0</v>
      </c>
      <c r="O1071" s="19">
        <v>152.60519399999899</v>
      </c>
      <c r="P1071" s="19">
        <v>42.689011089217146</v>
      </c>
      <c r="Q1071" s="20">
        <v>3.5748121145524889</v>
      </c>
      <c r="R1071" s="21">
        <v>0</v>
      </c>
      <c r="S1071" s="22">
        <v>0.30999999999999994</v>
      </c>
      <c r="T1071" s="22">
        <v>0.68900000000000006</v>
      </c>
      <c r="U1071" s="19">
        <v>0</v>
      </c>
      <c r="V1071" s="19">
        <v>13.233593437657312</v>
      </c>
      <c r="W1071" s="19">
        <v>29.412728640470615</v>
      </c>
      <c r="X1071" s="19">
        <v>0</v>
      </c>
      <c r="Y1071" s="19">
        <v>0</v>
      </c>
      <c r="Z1071" s="19">
        <v>0</v>
      </c>
      <c r="AA1071">
        <v>51.362233798416334</v>
      </c>
      <c r="AB1071">
        <v>1</v>
      </c>
      <c r="AC1071">
        <v>0.31499999999999995</v>
      </c>
      <c r="AD1071">
        <v>0.68500000000000005</v>
      </c>
      <c r="AE1071">
        <v>0</v>
      </c>
      <c r="AF1071">
        <v>16.179103646501144</v>
      </c>
      <c r="AG1071">
        <v>35.183130151915194</v>
      </c>
      <c r="AH1071">
        <v>22165.220477116862</v>
      </c>
      <c r="AI1071">
        <v>0</v>
      </c>
      <c r="AJ1071">
        <v>21199.708309670499</v>
      </c>
      <c r="AK1071">
        <v>21199.708309670499</v>
      </c>
      <c r="AL1071">
        <v>42.689011089217146</v>
      </c>
      <c r="AM1071" s="19">
        <v>51.362233798416334</v>
      </c>
      <c r="AN1071">
        <v>0.82156800000000008</v>
      </c>
      <c r="AO1071">
        <v>0.54428880000000002</v>
      </c>
      <c r="AP1071">
        <v>0.18485279999999998</v>
      </c>
      <c r="AQ1071">
        <v>1</v>
      </c>
      <c r="AR1071">
        <v>0</v>
      </c>
      <c r="AS1071">
        <v>2</v>
      </c>
      <c r="AT1071">
        <v>1.48</v>
      </c>
      <c r="AU1071">
        <v>1</v>
      </c>
      <c r="AV1071">
        <v>2</v>
      </c>
      <c r="AW1071">
        <v>1.5</v>
      </c>
      <c r="AX1071">
        <v>1</v>
      </c>
      <c r="AY1071">
        <v>2</v>
      </c>
      <c r="AZ1071">
        <v>0.6</v>
      </c>
      <c r="BA1071">
        <v>0.3</v>
      </c>
      <c r="BB1071">
        <v>0.8</v>
      </c>
      <c r="BC1071" s="27">
        <v>0.38019892722303184</v>
      </c>
      <c r="BD1071" s="28">
        <v>0.67619604461415284</v>
      </c>
      <c r="BE1071" s="28">
        <v>0.34982292306314128</v>
      </c>
      <c r="BF1071" s="28">
        <f t="shared" si="177"/>
        <v>0.61446614557171564</v>
      </c>
      <c r="BG1071" s="29" t="s">
        <v>106</v>
      </c>
      <c r="BH1071">
        <v>0.37301401922303179</v>
      </c>
      <c r="BI1071">
        <v>0.49869574051415289</v>
      </c>
      <c r="BJ1071">
        <v>0.32406139678714135</v>
      </c>
      <c r="BK1071">
        <f t="shared" si="178"/>
        <v>0.58870461929571571</v>
      </c>
      <c r="BL1071" t="s">
        <v>106</v>
      </c>
      <c r="BM1071" s="27">
        <v>0.38877625922303183</v>
      </c>
      <c r="BN1071" s="28">
        <v>0.79458859181415298</v>
      </c>
      <c r="BO1071" s="28">
        <v>0.37413460583714131</v>
      </c>
      <c r="BP1071" s="28">
        <f t="shared" si="179"/>
        <v>0.63877782834571573</v>
      </c>
      <c r="BQ1071" s="29" t="s">
        <v>106</v>
      </c>
      <c r="BR1071">
        <v>0.29210306360172783</v>
      </c>
      <c r="BS1071">
        <v>0.67619604461415284</v>
      </c>
      <c r="BT1071">
        <v>0.28349480009545891</v>
      </c>
      <c r="BU1071">
        <f t="shared" si="180"/>
        <v>0.54813802260403333</v>
      </c>
      <c r="BV1071" t="s">
        <v>106</v>
      </c>
      <c r="BW1071" s="27">
        <v>0.28491815560172784</v>
      </c>
      <c r="BX1071" s="28">
        <v>0.49869574051415289</v>
      </c>
      <c r="BY1071" s="28">
        <v>0.25773327381945893</v>
      </c>
      <c r="BZ1071" s="28">
        <f t="shared" si="181"/>
        <v>0.52237649632803329</v>
      </c>
      <c r="CA1071" s="29" t="s">
        <v>106</v>
      </c>
      <c r="CB1071">
        <v>0.30068039560172777</v>
      </c>
      <c r="CC1071">
        <v>0.79458859181415298</v>
      </c>
      <c r="CD1071">
        <v>0.30780648286945889</v>
      </c>
      <c r="CE1071">
        <f t="shared" si="182"/>
        <v>0.56532361811030207</v>
      </c>
      <c r="CF1071" t="s">
        <v>107</v>
      </c>
      <c r="CG1071" s="27">
        <v>0.17790472187040779</v>
      </c>
      <c r="CH1071" s="28">
        <v>0.67619604461415284</v>
      </c>
      <c r="CI1071" s="28">
        <v>0.19751389995216687</v>
      </c>
      <c r="CJ1071" s="28">
        <f t="shared" si="183"/>
        <v>0.44254794437898215</v>
      </c>
      <c r="CK1071" s="29" t="s">
        <v>107</v>
      </c>
      <c r="CL1071">
        <v>0.17071981387040777</v>
      </c>
      <c r="CM1071">
        <v>0.49869574051415289</v>
      </c>
      <c r="CN1071">
        <v>0.17175237367616686</v>
      </c>
      <c r="CO1071">
        <f t="shared" si="184"/>
        <v>0.4353630363789821</v>
      </c>
      <c r="CP1071" t="s">
        <v>107</v>
      </c>
      <c r="CQ1071" s="27">
        <v>0.18648205387040778</v>
      </c>
      <c r="CR1071" s="28">
        <v>0.79458859181415298</v>
      </c>
      <c r="CS1071" s="28">
        <v>0.22182558272616687</v>
      </c>
      <c r="CT1071" s="28">
        <f t="shared" si="185"/>
        <v>0.45112527637898214</v>
      </c>
      <c r="CU1071" s="29" t="s">
        <v>107</v>
      </c>
      <c r="CV1071">
        <v>44195.292621721201</v>
      </c>
      <c r="CW1071">
        <v>6420.2792248020396</v>
      </c>
      <c r="CX1071">
        <v>0.26464322250857436</v>
      </c>
      <c r="CY1071">
        <f t="shared" si="187"/>
        <v>0.94083926712272725</v>
      </c>
      <c r="CZ1071">
        <f t="shared" si="186"/>
        <v>0.64484214973160614</v>
      </c>
    </row>
    <row r="1072" spans="1:104" x14ac:dyDescent="0.25">
      <c r="A1072">
        <v>1</v>
      </c>
      <c r="B1072" s="15">
        <v>15522</v>
      </c>
      <c r="C1072" s="15">
        <v>-66.679555309999998</v>
      </c>
      <c r="D1072" s="15">
        <v>-17.91399084</v>
      </c>
      <c r="E1072" s="15">
        <v>4063</v>
      </c>
      <c r="F1072" s="15">
        <v>1</v>
      </c>
      <c r="G1072" s="15">
        <v>0</v>
      </c>
      <c r="H1072" s="17">
        <v>3</v>
      </c>
      <c r="I1072" s="19">
        <v>0</v>
      </c>
      <c r="J1072" s="19">
        <v>0</v>
      </c>
      <c r="K1072" s="19">
        <v>1</v>
      </c>
      <c r="L1072" s="15">
        <v>0</v>
      </c>
      <c r="M1072" s="15">
        <v>0</v>
      </c>
      <c r="N1072" s="15">
        <v>1.2032</v>
      </c>
      <c r="O1072" s="19">
        <v>239.80816200000001</v>
      </c>
      <c r="P1072" s="19">
        <v>67.08273170744873</v>
      </c>
      <c r="Q1072" s="20">
        <v>3.5748121147751681</v>
      </c>
      <c r="R1072" s="21">
        <v>0.182</v>
      </c>
      <c r="S1072" s="22">
        <v>0.30499999999999999</v>
      </c>
      <c r="T1072" s="22">
        <v>0.69599999999999995</v>
      </c>
      <c r="U1072" s="19">
        <v>0</v>
      </c>
      <c r="V1072" s="19">
        <v>20.460233170771861</v>
      </c>
      <c r="W1072" s="19">
        <v>46.689581268384316</v>
      </c>
      <c r="X1072" s="19">
        <v>6147.1137767894297</v>
      </c>
      <c r="Y1072" s="19">
        <v>1560</v>
      </c>
      <c r="Z1072" s="19">
        <v>7707.1137767894297</v>
      </c>
      <c r="AA1072">
        <v>80.712081687403881</v>
      </c>
      <c r="AB1072">
        <v>1</v>
      </c>
      <c r="AC1072">
        <v>0.309</v>
      </c>
      <c r="AD1072">
        <v>0.69100000000000006</v>
      </c>
      <c r="AE1072">
        <v>0</v>
      </c>
      <c r="AF1072">
        <v>24.9400332414078</v>
      </c>
      <c r="AG1072">
        <v>55.772048445996084</v>
      </c>
      <c r="AH1072">
        <v>43841.373361631107</v>
      </c>
      <c r="AI1072">
        <v>1876.992</v>
      </c>
      <c r="AJ1072">
        <v>43808.644681244303</v>
      </c>
      <c r="AK1072">
        <v>37181.851810364598</v>
      </c>
      <c r="AL1072">
        <v>54.873674536693066</v>
      </c>
      <c r="AM1072" s="19">
        <v>68.503024516648225</v>
      </c>
      <c r="AN1072">
        <v>0.82875733333333335</v>
      </c>
      <c r="AO1072">
        <v>0.54905173333333335</v>
      </c>
      <c r="AP1072">
        <v>0.18647039999999998</v>
      </c>
      <c r="AQ1072">
        <v>1</v>
      </c>
      <c r="AR1072">
        <v>0</v>
      </c>
      <c r="AS1072">
        <v>2</v>
      </c>
      <c r="AT1072">
        <v>1.48</v>
      </c>
      <c r="AU1072">
        <v>1</v>
      </c>
      <c r="AV1072">
        <v>2</v>
      </c>
      <c r="AW1072">
        <v>1.5</v>
      </c>
      <c r="AX1072">
        <v>1</v>
      </c>
      <c r="AY1072">
        <v>2</v>
      </c>
      <c r="AZ1072">
        <v>0.6</v>
      </c>
      <c r="BA1072">
        <v>0.3</v>
      </c>
      <c r="BB1072">
        <v>0.8</v>
      </c>
      <c r="BC1072" s="27">
        <v>0.36025580192440343</v>
      </c>
      <c r="BD1072" s="28">
        <v>0.50202139388704425</v>
      </c>
      <c r="BE1072" s="28">
        <v>0.3028740428169211</v>
      </c>
      <c r="BF1072" s="28">
        <f t="shared" si="177"/>
        <v>0.49526486444366269</v>
      </c>
      <c r="BG1072" s="29" t="s">
        <v>106</v>
      </c>
      <c r="BH1072">
        <v>0.35230961352440349</v>
      </c>
      <c r="BI1072">
        <v>0.32954123188704421</v>
      </c>
      <c r="BJ1072">
        <v>0.26593253482492107</v>
      </c>
      <c r="BK1072">
        <f t="shared" si="178"/>
        <v>0.45832335645166267</v>
      </c>
      <c r="BL1072" t="s">
        <v>106</v>
      </c>
      <c r="BM1072" s="27">
        <v>0.36967297352440348</v>
      </c>
      <c r="BN1072" s="28">
        <v>0.61959086898704419</v>
      </c>
      <c r="BO1072" s="28">
        <v>0.33544538877492108</v>
      </c>
      <c r="BP1072" s="28">
        <f t="shared" si="179"/>
        <v>0.52783621040166262</v>
      </c>
      <c r="BQ1072" s="29" t="s">
        <v>106</v>
      </c>
      <c r="BR1072">
        <v>0.27130083975659547</v>
      </c>
      <c r="BS1072">
        <v>0.50202139388704425</v>
      </c>
      <c r="BT1072">
        <v>0.24767599430799303</v>
      </c>
      <c r="BU1072">
        <f t="shared" si="180"/>
        <v>0.44006681593473462</v>
      </c>
      <c r="BV1072" t="s">
        <v>106</v>
      </c>
      <c r="BW1072" s="27">
        <v>0.26335465135659547</v>
      </c>
      <c r="BX1072" s="28">
        <v>0.32954123188704421</v>
      </c>
      <c r="BY1072" s="28">
        <v>0.21073448631599306</v>
      </c>
      <c r="BZ1072" s="28">
        <f t="shared" si="181"/>
        <v>0.4031253079427346</v>
      </c>
      <c r="CA1072" s="29" t="s">
        <v>106</v>
      </c>
      <c r="CB1072">
        <v>0.28071801135659546</v>
      </c>
      <c r="CC1072">
        <v>0.61959086898704419</v>
      </c>
      <c r="CD1072">
        <v>0.28024734026599302</v>
      </c>
      <c r="CE1072">
        <f t="shared" si="182"/>
        <v>0.47263816189273455</v>
      </c>
      <c r="CF1072" t="s">
        <v>106</v>
      </c>
      <c r="CG1072" s="27">
        <v>0.15598885176128879</v>
      </c>
      <c r="CH1072" s="28">
        <v>0.50202139388704425</v>
      </c>
      <c r="CI1072" s="28">
        <v>0.17612296846308637</v>
      </c>
      <c r="CJ1072" s="28">
        <f t="shared" si="183"/>
        <v>0.34837967338803033</v>
      </c>
      <c r="CK1072" s="29" t="s">
        <v>107</v>
      </c>
      <c r="CL1072">
        <v>0.1480426633612888</v>
      </c>
      <c r="CM1072">
        <v>0.32954123188704421</v>
      </c>
      <c r="CN1072">
        <v>0.13918146047108637</v>
      </c>
      <c r="CO1072">
        <f t="shared" si="184"/>
        <v>0.33157228209782796</v>
      </c>
      <c r="CP1072" t="s">
        <v>106</v>
      </c>
      <c r="CQ1072" s="27">
        <v>0.16540602336128879</v>
      </c>
      <c r="CR1072" s="28">
        <v>0.61959086898704419</v>
      </c>
      <c r="CS1072" s="28">
        <v>0.20869431442108638</v>
      </c>
      <c r="CT1072" s="28">
        <f t="shared" si="185"/>
        <v>0.35779684498803033</v>
      </c>
      <c r="CU1072" s="29" t="s">
        <v>107</v>
      </c>
      <c r="CV1072">
        <v>54448.001342608899</v>
      </c>
      <c r="CW1072">
        <v>10089.0102109254</v>
      </c>
      <c r="CX1072">
        <v>0.19239082162674156</v>
      </c>
      <c r="CY1072">
        <f t="shared" si="187"/>
        <v>0.69441221551378585</v>
      </c>
      <c r="CZ1072">
        <f t="shared" si="186"/>
        <v>0.55264662355114502</v>
      </c>
    </row>
    <row r="1073" spans="1:104" x14ac:dyDescent="0.25">
      <c r="A1073">
        <v>1</v>
      </c>
      <c r="B1073" s="15">
        <v>15541</v>
      </c>
      <c r="C1073" s="15">
        <v>-66.828353419999999</v>
      </c>
      <c r="D1073" s="15">
        <v>-17.163074129999998</v>
      </c>
      <c r="E1073" s="15">
        <v>3327</v>
      </c>
      <c r="F1073" s="15">
        <v>1</v>
      </c>
      <c r="G1073" s="15">
        <v>0</v>
      </c>
      <c r="H1073" s="17">
        <v>3</v>
      </c>
      <c r="I1073" s="19">
        <v>0</v>
      </c>
      <c r="J1073" s="19">
        <v>0</v>
      </c>
      <c r="K1073" s="19">
        <v>1</v>
      </c>
      <c r="L1073" s="15">
        <v>0</v>
      </c>
      <c r="M1073" s="15">
        <v>0</v>
      </c>
      <c r="N1073" s="15">
        <v>1.2032</v>
      </c>
      <c r="O1073" s="19">
        <v>239.80816200000001</v>
      </c>
      <c r="P1073" s="19">
        <v>67.08273170744873</v>
      </c>
      <c r="Q1073" s="20">
        <v>3.5748121147751681</v>
      </c>
      <c r="R1073" s="21">
        <v>3.0000000000000002E-2</v>
      </c>
      <c r="S1073" s="22">
        <v>0.13599999999999998</v>
      </c>
      <c r="T1073" s="22">
        <v>0.8640000000000001</v>
      </c>
      <c r="U1073" s="19">
        <v>0</v>
      </c>
      <c r="V1073" s="19">
        <v>9.1232515122130255</v>
      </c>
      <c r="W1073" s="19">
        <v>57.959480195235706</v>
      </c>
      <c r="X1073" s="19">
        <v>644.57381919346017</v>
      </c>
      <c r="Y1073" s="19">
        <v>1560</v>
      </c>
      <c r="Z1073" s="19">
        <v>2204.5738191934602</v>
      </c>
      <c r="AA1073">
        <v>80.712081687403881</v>
      </c>
      <c r="AB1073">
        <v>1</v>
      </c>
      <c r="AC1073">
        <v>0.17299999999999999</v>
      </c>
      <c r="AD1073">
        <v>0.82699999999999996</v>
      </c>
      <c r="AE1073">
        <v>0</v>
      </c>
      <c r="AF1073">
        <v>13.96319013192087</v>
      </c>
      <c r="AG1073">
        <v>66.748891555483013</v>
      </c>
      <c r="AH1073">
        <v>31121.29779792656</v>
      </c>
      <c r="AI1073">
        <v>1876.992</v>
      </c>
      <c r="AJ1073">
        <v>31642.6528485532</v>
      </c>
      <c r="AK1073">
        <v>30853.672234805999</v>
      </c>
      <c r="AL1073">
        <v>65.070249756225266</v>
      </c>
      <c r="AM1073" s="19">
        <v>78.699599736180417</v>
      </c>
      <c r="AN1073">
        <v>0.82156800000000008</v>
      </c>
      <c r="AO1073">
        <v>0.54428880000000002</v>
      </c>
      <c r="AP1073">
        <v>0.18485279999999998</v>
      </c>
      <c r="AQ1073">
        <v>1</v>
      </c>
      <c r="AR1073">
        <v>0</v>
      </c>
      <c r="AS1073">
        <v>2</v>
      </c>
      <c r="AT1073">
        <v>1.48</v>
      </c>
      <c r="AU1073">
        <v>1</v>
      </c>
      <c r="AV1073">
        <v>2</v>
      </c>
      <c r="AW1073">
        <v>1.5</v>
      </c>
      <c r="AX1073">
        <v>1</v>
      </c>
      <c r="AY1073">
        <v>2</v>
      </c>
      <c r="AZ1073">
        <v>0.6</v>
      </c>
      <c r="BA1073">
        <v>0.3</v>
      </c>
      <c r="BB1073">
        <v>0.8</v>
      </c>
      <c r="BC1073" s="27">
        <v>0.35241711597589886</v>
      </c>
      <c r="BD1073" s="28">
        <v>0.53871046206616169</v>
      </c>
      <c r="BE1073" s="28">
        <v>0.29636581185634131</v>
      </c>
      <c r="BF1073" s="28">
        <f t="shared" si="177"/>
        <v>0.52821656093281577</v>
      </c>
      <c r="BG1073" s="29" t="s">
        <v>106</v>
      </c>
      <c r="BH1073">
        <v>0.34447092757589887</v>
      </c>
      <c r="BI1073">
        <v>0.3662303000661617</v>
      </c>
      <c r="BJ1073">
        <v>0.25942430386434129</v>
      </c>
      <c r="BK1073">
        <f t="shared" si="178"/>
        <v>0.49127505294081575</v>
      </c>
      <c r="BL1073" t="s">
        <v>106</v>
      </c>
      <c r="BM1073" s="27">
        <v>0.36183428757589886</v>
      </c>
      <c r="BN1073" s="28">
        <v>0.65627993716616173</v>
      </c>
      <c r="BO1073" s="28">
        <v>0.32893715781434135</v>
      </c>
      <c r="BP1073" s="28">
        <f t="shared" si="179"/>
        <v>0.56078790689081581</v>
      </c>
      <c r="BQ1073" s="29" t="s">
        <v>106</v>
      </c>
      <c r="BR1073">
        <v>0.26423382345004282</v>
      </c>
      <c r="BS1073">
        <v>0.53871046206616169</v>
      </c>
      <c r="BT1073">
        <v>0.24164659732464527</v>
      </c>
      <c r="BU1073">
        <f t="shared" si="180"/>
        <v>0.47349734640111973</v>
      </c>
      <c r="BV1073" t="s">
        <v>106</v>
      </c>
      <c r="BW1073" s="27">
        <v>0.25628763505004282</v>
      </c>
      <c r="BX1073" s="28">
        <v>0.3662303000661617</v>
      </c>
      <c r="BY1073" s="28">
        <v>0.20470508933264531</v>
      </c>
      <c r="BZ1073" s="28">
        <f t="shared" si="181"/>
        <v>0.43655583840911982</v>
      </c>
      <c r="CA1073" s="29" t="s">
        <v>106</v>
      </c>
      <c r="CB1073">
        <v>0.27365099505004281</v>
      </c>
      <c r="CC1073">
        <v>0.65627993716616173</v>
      </c>
      <c r="CD1073">
        <v>0.27421794328264526</v>
      </c>
      <c r="CE1073">
        <f t="shared" si="182"/>
        <v>0.50550174412651727</v>
      </c>
      <c r="CF1073" t="s">
        <v>107</v>
      </c>
      <c r="CG1073" s="27">
        <v>0.14992214795356279</v>
      </c>
      <c r="CH1073" s="28">
        <v>0.53871046206616169</v>
      </c>
      <c r="CI1073" s="28">
        <v>0.17071428219096527</v>
      </c>
      <c r="CJ1073" s="28">
        <f t="shared" si="183"/>
        <v>0.38177289703003725</v>
      </c>
      <c r="CK1073" s="29" t="s">
        <v>107</v>
      </c>
      <c r="CL1073">
        <v>0.14197595955356279</v>
      </c>
      <c r="CM1073">
        <v>0.3662303000661617</v>
      </c>
      <c r="CN1073">
        <v>0.1337727741989653</v>
      </c>
      <c r="CO1073">
        <f t="shared" si="184"/>
        <v>0.36562352327543979</v>
      </c>
      <c r="CP1073" t="s">
        <v>106</v>
      </c>
      <c r="CQ1073" s="27">
        <v>0.15933931955356279</v>
      </c>
      <c r="CR1073" s="28">
        <v>0.65627993716616173</v>
      </c>
      <c r="CS1073" s="28">
        <v>0.20328562814896528</v>
      </c>
      <c r="CT1073" s="28">
        <f t="shared" si="185"/>
        <v>0.39119006863003725</v>
      </c>
      <c r="CU1073" s="29" t="s">
        <v>107</v>
      </c>
      <c r="CV1073">
        <v>54448.001342608899</v>
      </c>
      <c r="CW1073">
        <v>10089.0102109254</v>
      </c>
      <c r="CX1073">
        <v>0.23185074907647449</v>
      </c>
      <c r="CY1073">
        <f t="shared" si="187"/>
        <v>0.7705612111426362</v>
      </c>
      <c r="CZ1073">
        <f t="shared" si="186"/>
        <v>0.58426786505237338</v>
      </c>
    </row>
    <row r="1074" spans="1:104" x14ac:dyDescent="0.25">
      <c r="A1074">
        <v>1</v>
      </c>
      <c r="B1074" s="15">
        <v>15549</v>
      </c>
      <c r="C1074" s="15">
        <v>-65.945568300000005</v>
      </c>
      <c r="D1074" s="15">
        <v>-17.751868900000002</v>
      </c>
      <c r="E1074" s="15">
        <v>3009</v>
      </c>
      <c r="F1074" s="15">
        <v>1</v>
      </c>
      <c r="G1074" s="15">
        <v>0</v>
      </c>
      <c r="H1074" s="17">
        <v>0</v>
      </c>
      <c r="I1074" s="19">
        <v>0</v>
      </c>
      <c r="J1074" s="19">
        <v>0</v>
      </c>
      <c r="K1074" s="19">
        <v>1</v>
      </c>
      <c r="L1074" s="15">
        <v>0</v>
      </c>
      <c r="M1074" s="15">
        <v>0</v>
      </c>
      <c r="N1074" s="15">
        <v>1.2032</v>
      </c>
      <c r="O1074" s="19">
        <v>163.50556499999999</v>
      </c>
      <c r="P1074" s="19">
        <v>45.738226162840157</v>
      </c>
      <c r="Q1074" s="20">
        <v>3.5748121148790735</v>
      </c>
      <c r="R1074" s="21">
        <v>0</v>
      </c>
      <c r="S1074" s="22">
        <v>0.154</v>
      </c>
      <c r="T1074" s="22">
        <v>0.84599999999999997</v>
      </c>
      <c r="U1074" s="19">
        <v>0</v>
      </c>
      <c r="V1074" s="19">
        <v>7.0436868290773837</v>
      </c>
      <c r="W1074" s="19">
        <v>38.694539333762769</v>
      </c>
      <c r="X1074" s="19">
        <v>0</v>
      </c>
      <c r="Y1074" s="19">
        <v>1560</v>
      </c>
      <c r="Z1074" s="19">
        <v>1560</v>
      </c>
      <c r="AA1074">
        <v>55.03096478819571</v>
      </c>
      <c r="AB1074">
        <v>1</v>
      </c>
      <c r="AC1074">
        <v>0.17199999999999999</v>
      </c>
      <c r="AD1074">
        <v>0.82800000000000007</v>
      </c>
      <c r="AE1074">
        <v>0</v>
      </c>
      <c r="AF1074">
        <v>9.4653259435696615</v>
      </c>
      <c r="AG1074">
        <v>45.565638844626051</v>
      </c>
      <c r="AH1074">
        <v>21155.29624861087</v>
      </c>
      <c r="AI1074">
        <v>1876.992</v>
      </c>
      <c r="AJ1074">
        <v>22110.768153561101</v>
      </c>
      <c r="AK1074">
        <v>22110.768153561101</v>
      </c>
      <c r="AL1074">
        <v>45.738226162840157</v>
      </c>
      <c r="AM1074" s="19">
        <v>55.03096478819571</v>
      </c>
      <c r="AN1074">
        <v>0.80359466666666668</v>
      </c>
      <c r="AO1074">
        <v>0.53238146666666675</v>
      </c>
      <c r="AP1074">
        <v>0.18080879999999999</v>
      </c>
      <c r="AQ1074">
        <v>1</v>
      </c>
      <c r="AR1074">
        <v>0</v>
      </c>
      <c r="AS1074">
        <v>2</v>
      </c>
      <c r="AT1074">
        <v>1.48</v>
      </c>
      <c r="AU1074">
        <v>1</v>
      </c>
      <c r="AV1074">
        <v>2</v>
      </c>
      <c r="AW1074">
        <v>1.5</v>
      </c>
      <c r="AX1074">
        <v>1</v>
      </c>
      <c r="AY1074">
        <v>2</v>
      </c>
      <c r="AZ1074">
        <v>0.6</v>
      </c>
      <c r="BA1074">
        <v>0.3</v>
      </c>
      <c r="BB1074">
        <v>0.8</v>
      </c>
      <c r="BC1074" s="27">
        <v>0.36274424811311334</v>
      </c>
      <c r="BD1074" s="28">
        <v>0.51404405100328421</v>
      </c>
      <c r="BE1074" s="28">
        <v>0.30820417815881063</v>
      </c>
      <c r="BF1074" s="28">
        <f t="shared" si="177"/>
        <v>0.57135626042063681</v>
      </c>
      <c r="BG1074" s="29" t="s">
        <v>106</v>
      </c>
      <c r="BH1074">
        <v>0.35479805971311335</v>
      </c>
      <c r="BI1074">
        <v>0.34156388900328422</v>
      </c>
      <c r="BJ1074">
        <v>0.2712626701668106</v>
      </c>
      <c r="BK1074">
        <f t="shared" si="178"/>
        <v>0.5344147524286369</v>
      </c>
      <c r="BL1074" t="s">
        <v>106</v>
      </c>
      <c r="BM1074" s="27">
        <v>0.37216141971311334</v>
      </c>
      <c r="BN1074" s="28">
        <v>0.63161352610328425</v>
      </c>
      <c r="BO1074" s="28">
        <v>0.34077552411681061</v>
      </c>
      <c r="BP1074" s="28">
        <f t="shared" si="179"/>
        <v>0.60392760637863685</v>
      </c>
      <c r="BQ1074" s="29" t="s">
        <v>106</v>
      </c>
      <c r="BR1074">
        <v>0.27649012969213738</v>
      </c>
      <c r="BS1074">
        <v>0.51404405100328421</v>
      </c>
      <c r="BT1074">
        <v>0.25468204857019461</v>
      </c>
      <c r="BU1074">
        <f t="shared" si="180"/>
        <v>0.5178341308320209</v>
      </c>
      <c r="BV1074" t="s">
        <v>106</v>
      </c>
      <c r="BW1074" s="27">
        <v>0.26854394129213732</v>
      </c>
      <c r="BX1074" s="28">
        <v>0.34156388900328422</v>
      </c>
      <c r="BY1074" s="28">
        <v>0.21774054057819464</v>
      </c>
      <c r="BZ1074" s="28">
        <f t="shared" si="181"/>
        <v>0.48089262284002088</v>
      </c>
      <c r="CA1074" s="29" t="s">
        <v>106</v>
      </c>
      <c r="CB1074">
        <v>0.28590730129213737</v>
      </c>
      <c r="CC1074">
        <v>0.63161352610328425</v>
      </c>
      <c r="CD1074">
        <v>0.28725339452819459</v>
      </c>
      <c r="CE1074">
        <f t="shared" si="182"/>
        <v>0.54905938355396366</v>
      </c>
      <c r="CF1074" t="s">
        <v>107</v>
      </c>
      <c r="CG1074" s="27">
        <v>0.16467923544272398</v>
      </c>
      <c r="CH1074" s="28">
        <v>0.51404405100328421</v>
      </c>
      <c r="CI1074" s="28">
        <v>0.18530151021458124</v>
      </c>
      <c r="CJ1074" s="28">
        <f t="shared" si="183"/>
        <v>0.42783131770455018</v>
      </c>
      <c r="CK1074" s="29" t="s">
        <v>107</v>
      </c>
      <c r="CL1074">
        <v>0.15673304704272398</v>
      </c>
      <c r="CM1074">
        <v>0.34156388900328422</v>
      </c>
      <c r="CN1074">
        <v>0.14836000222258128</v>
      </c>
      <c r="CO1074">
        <f t="shared" si="184"/>
        <v>0.41151208448440751</v>
      </c>
      <c r="CP1074" t="s">
        <v>106</v>
      </c>
      <c r="CQ1074" s="27">
        <v>0.17409640704272397</v>
      </c>
      <c r="CR1074" s="28">
        <v>0.63161352610328425</v>
      </c>
      <c r="CS1074" s="28">
        <v>0.21787285617258126</v>
      </c>
      <c r="CT1074" s="28">
        <f t="shared" si="185"/>
        <v>0.43724848930455018</v>
      </c>
      <c r="CU1074" s="29" t="s">
        <v>107</v>
      </c>
      <c r="CV1074">
        <v>45614.4598714077</v>
      </c>
      <c r="CW1074">
        <v>6878.8705985244596</v>
      </c>
      <c r="CX1074">
        <v>0.26315208226182624</v>
      </c>
      <c r="CY1074">
        <f t="shared" si="187"/>
        <v>0.7771961332651105</v>
      </c>
      <c r="CZ1074">
        <f t="shared" si="186"/>
        <v>0.62589633037493964</v>
      </c>
    </row>
    <row r="1075" spans="1:104" x14ac:dyDescent="0.25">
      <c r="A1075">
        <v>1</v>
      </c>
      <c r="B1075" s="15">
        <v>15554</v>
      </c>
      <c r="C1075" s="15">
        <v>-66.414434150000005</v>
      </c>
      <c r="D1075" s="15">
        <v>-16.630094509999999</v>
      </c>
      <c r="E1075" s="15">
        <v>1570</v>
      </c>
      <c r="F1075" s="15">
        <v>1</v>
      </c>
      <c r="G1075" s="15">
        <v>0</v>
      </c>
      <c r="H1075" s="17">
        <v>3</v>
      </c>
      <c r="I1075" s="19">
        <v>0</v>
      </c>
      <c r="J1075" s="19">
        <v>0</v>
      </c>
      <c r="K1075" s="19">
        <v>0</v>
      </c>
      <c r="L1075" s="15">
        <v>0</v>
      </c>
      <c r="M1075" s="15">
        <v>0</v>
      </c>
      <c r="N1075" s="15">
        <v>0</v>
      </c>
      <c r="O1075" s="19">
        <v>221.64087699999999</v>
      </c>
      <c r="P1075" s="19">
        <v>62.000706584743718</v>
      </c>
      <c r="Q1075" s="20">
        <v>3.574812114391908</v>
      </c>
      <c r="R1075" s="21">
        <v>6.6000000000000003E-2</v>
      </c>
      <c r="S1075" s="22">
        <v>3.2999999999999995E-2</v>
      </c>
      <c r="T1075" s="22">
        <v>0.96700000000000008</v>
      </c>
      <c r="U1075" s="19">
        <v>0</v>
      </c>
      <c r="V1075" s="19">
        <v>2.0460233172965423</v>
      </c>
      <c r="W1075" s="19">
        <v>59.95468326744718</v>
      </c>
      <c r="X1075" s="19">
        <v>854.16972245832619</v>
      </c>
      <c r="Y1075" s="19">
        <v>0</v>
      </c>
      <c r="Z1075" s="19">
        <v>854.16972245832619</v>
      </c>
      <c r="AA1075">
        <v>74.597530047520749</v>
      </c>
      <c r="AB1075">
        <v>1</v>
      </c>
      <c r="AC1075">
        <v>5.5999999999999994E-2</v>
      </c>
      <c r="AD1075">
        <v>0.94399999999999995</v>
      </c>
      <c r="AE1075">
        <v>0</v>
      </c>
      <c r="AF1075">
        <v>4.1774616826611615</v>
      </c>
      <c r="AG1075">
        <v>70.420068364859588</v>
      </c>
      <c r="AH1075">
        <v>18649.63315958115</v>
      </c>
      <c r="AI1075">
        <v>0</v>
      </c>
      <c r="AJ1075">
        <v>17837.2592043238</v>
      </c>
      <c r="AK1075">
        <v>16858.796560466701</v>
      </c>
      <c r="AL1075">
        <v>57.908659950150629</v>
      </c>
      <c r="AM1075" s="19">
        <v>70.50548341292766</v>
      </c>
      <c r="AN1075">
        <v>0.94378666666666677</v>
      </c>
      <c r="AO1075">
        <v>0.62525866666666674</v>
      </c>
      <c r="AP1075">
        <v>0.21235199999999999</v>
      </c>
      <c r="AQ1075">
        <v>1</v>
      </c>
      <c r="AR1075">
        <v>0</v>
      </c>
      <c r="AS1075">
        <v>2</v>
      </c>
      <c r="AT1075">
        <v>1.48</v>
      </c>
      <c r="AU1075">
        <v>1</v>
      </c>
      <c r="AV1075">
        <v>2</v>
      </c>
      <c r="AW1075">
        <v>1.5</v>
      </c>
      <c r="AX1075">
        <v>1</v>
      </c>
      <c r="AY1075">
        <v>2</v>
      </c>
      <c r="AZ1075">
        <v>0.6</v>
      </c>
      <c r="BA1075">
        <v>0.3</v>
      </c>
      <c r="BB1075">
        <v>0.8</v>
      </c>
      <c r="BC1075" s="27">
        <v>0.39562155274841648</v>
      </c>
      <c r="BD1075" s="28">
        <v>0.61122712287433034</v>
      </c>
      <c r="BE1075" s="28">
        <v>0.32530347177245644</v>
      </c>
      <c r="BF1075" s="28">
        <f t="shared" si="177"/>
        <v>0.7317218474334749</v>
      </c>
      <c r="BG1075" s="29" t="s">
        <v>106</v>
      </c>
      <c r="BH1075">
        <v>0.38767536434841654</v>
      </c>
      <c r="BI1075">
        <v>0.43874696087433035</v>
      </c>
      <c r="BJ1075">
        <v>0.28836196378045642</v>
      </c>
      <c r="BK1075">
        <f t="shared" si="178"/>
        <v>0.69478033944147488</v>
      </c>
      <c r="BL1075" t="s">
        <v>106</v>
      </c>
      <c r="BM1075" s="27">
        <v>0.40503872434841653</v>
      </c>
      <c r="BN1075" s="28">
        <v>0.72879659797433038</v>
      </c>
      <c r="BO1075" s="28">
        <v>0.35787481773045643</v>
      </c>
      <c r="BP1075" s="28">
        <f t="shared" si="179"/>
        <v>0.76429319339147495</v>
      </c>
      <c r="BQ1075" s="29" t="s">
        <v>106</v>
      </c>
      <c r="BR1075">
        <v>0.2943198763093765</v>
      </c>
      <c r="BS1075">
        <v>0.61122712287433034</v>
      </c>
      <c r="BT1075">
        <v>0.26244407962781641</v>
      </c>
      <c r="BU1075">
        <f t="shared" si="180"/>
        <v>0.66886245528883492</v>
      </c>
      <c r="BV1075" t="s">
        <v>106</v>
      </c>
      <c r="BW1075" s="27">
        <v>0.28637368790937651</v>
      </c>
      <c r="BX1075" s="28">
        <v>0.43874696087433035</v>
      </c>
      <c r="BY1075" s="28">
        <v>0.22550257163581638</v>
      </c>
      <c r="BZ1075" s="28">
        <f t="shared" si="181"/>
        <v>0.63192094729683479</v>
      </c>
      <c r="CA1075" s="29" t="s">
        <v>106</v>
      </c>
      <c r="CB1075">
        <v>0.3037370479093765</v>
      </c>
      <c r="CC1075">
        <v>0.72879659797433038</v>
      </c>
      <c r="CD1075">
        <v>0.29501542558581645</v>
      </c>
      <c r="CE1075">
        <f t="shared" si="182"/>
        <v>0.70143380124683485</v>
      </c>
      <c r="CF1075" t="s">
        <v>106</v>
      </c>
      <c r="CG1075" s="27">
        <v>0.16300288833284315</v>
      </c>
      <c r="CH1075" s="28">
        <v>0.61122712287433034</v>
      </c>
      <c r="CI1075" s="28">
        <v>0.180959682403283</v>
      </c>
      <c r="CJ1075" s="28">
        <f t="shared" si="183"/>
        <v>0.56942126399386161</v>
      </c>
      <c r="CK1075" s="29" t="s">
        <v>107</v>
      </c>
      <c r="CL1075">
        <v>0.15505669993284316</v>
      </c>
      <c r="CM1075">
        <v>0.43874696087433035</v>
      </c>
      <c r="CN1075">
        <v>0.14401817441128301</v>
      </c>
      <c r="CO1075">
        <f t="shared" si="184"/>
        <v>0.55043655007230141</v>
      </c>
      <c r="CP1075" t="s">
        <v>106</v>
      </c>
      <c r="CQ1075" s="27">
        <v>0.17242005993284315</v>
      </c>
      <c r="CR1075" s="28">
        <v>0.72879659797433038</v>
      </c>
      <c r="CS1075" s="28">
        <v>0.21353102836128304</v>
      </c>
      <c r="CT1075" s="28">
        <f t="shared" si="185"/>
        <v>0.57883843559386161</v>
      </c>
      <c r="CU1075" s="29" t="s">
        <v>107</v>
      </c>
      <c r="CV1075">
        <v>52490.2401765264</v>
      </c>
      <c r="CW1075">
        <v>9324.6912559400898</v>
      </c>
      <c r="CX1075">
        <v>0.40641837566101846</v>
      </c>
      <c r="CY1075">
        <f t="shared" si="187"/>
        <v>1.0176454985353489</v>
      </c>
      <c r="CZ1075">
        <f t="shared" si="186"/>
        <v>0.80203992840943494</v>
      </c>
    </row>
    <row r="1076" spans="1:104" x14ac:dyDescent="0.25">
      <c r="A1076">
        <v>1</v>
      </c>
      <c r="B1076" s="15">
        <v>15564</v>
      </c>
      <c r="C1076" s="15">
        <v>-64.510661720000002</v>
      </c>
      <c r="D1076" s="15">
        <v>-17.42997282</v>
      </c>
      <c r="E1076" s="15">
        <v>721</v>
      </c>
      <c r="F1076" s="15">
        <v>0</v>
      </c>
      <c r="G1076" s="15">
        <v>0</v>
      </c>
      <c r="H1076" s="17">
        <v>0</v>
      </c>
      <c r="I1076" s="19">
        <v>0</v>
      </c>
      <c r="J1076" s="19">
        <v>0</v>
      </c>
      <c r="K1076" s="19">
        <v>0</v>
      </c>
      <c r="L1076" s="15">
        <v>0</v>
      </c>
      <c r="M1076" s="15">
        <v>0</v>
      </c>
      <c r="N1076" s="15">
        <v>0</v>
      </c>
      <c r="O1076" s="19">
        <v>196.20667800000001</v>
      </c>
      <c r="P1076" s="19">
        <v>54.885871412956696</v>
      </c>
      <c r="Q1076" s="20">
        <v>3.5748121137361091</v>
      </c>
      <c r="R1076" s="21">
        <v>0</v>
      </c>
      <c r="S1076" s="22">
        <v>0.30499999999999999</v>
      </c>
      <c r="T1076" s="22">
        <v>0.69399999999999995</v>
      </c>
      <c r="U1076" s="19">
        <v>0</v>
      </c>
      <c r="V1076" s="19">
        <v>16.740190780951792</v>
      </c>
      <c r="W1076" s="19">
        <v>38.090794760591947</v>
      </c>
      <c r="X1076" s="19">
        <v>0</v>
      </c>
      <c r="Y1076" s="19">
        <v>0</v>
      </c>
      <c r="Z1076" s="19">
        <v>0</v>
      </c>
      <c r="AA1076">
        <v>66.037157757533862</v>
      </c>
      <c r="AB1076">
        <v>1</v>
      </c>
      <c r="AC1076">
        <v>0.315</v>
      </c>
      <c r="AD1076">
        <v>0.68500000000000005</v>
      </c>
      <c r="AE1076">
        <v>0</v>
      </c>
      <c r="AF1076">
        <v>20.801704693623165</v>
      </c>
      <c r="AG1076">
        <v>45.235453063910697</v>
      </c>
      <c r="AH1076">
        <v>28498.140620648352</v>
      </c>
      <c r="AI1076">
        <v>0</v>
      </c>
      <c r="AJ1076">
        <v>27256.767833617501</v>
      </c>
      <c r="AK1076">
        <v>27256.767833617501</v>
      </c>
      <c r="AL1076">
        <v>54.885871412956696</v>
      </c>
      <c r="AM1076" s="19">
        <v>66.037157757533862</v>
      </c>
      <c r="AN1076">
        <v>0.89346133333333344</v>
      </c>
      <c r="AO1076">
        <v>0.59191813333333332</v>
      </c>
      <c r="AP1076">
        <v>0.20102880000000001</v>
      </c>
      <c r="AQ1076">
        <v>1</v>
      </c>
      <c r="AR1076">
        <v>0</v>
      </c>
      <c r="AS1076">
        <v>2</v>
      </c>
      <c r="AT1076">
        <v>1.48</v>
      </c>
      <c r="AU1076">
        <v>1</v>
      </c>
      <c r="AV1076">
        <v>2</v>
      </c>
      <c r="AW1076">
        <v>1.5</v>
      </c>
      <c r="AX1076">
        <v>1</v>
      </c>
      <c r="AY1076">
        <v>2</v>
      </c>
      <c r="AZ1076">
        <v>0.6</v>
      </c>
      <c r="BA1076">
        <v>0.3</v>
      </c>
      <c r="BB1076">
        <v>0.8</v>
      </c>
      <c r="BC1076" s="27">
        <v>0.38793851814999641</v>
      </c>
      <c r="BD1076" s="28">
        <v>0.68877656688859823</v>
      </c>
      <c r="BE1076" s="28">
        <v>0.35614333940081117</v>
      </c>
      <c r="BF1076" s="28">
        <f t="shared" si="177"/>
        <v>0.59145259912525128</v>
      </c>
      <c r="BG1076" s="29" t="s">
        <v>106</v>
      </c>
      <c r="BH1076">
        <v>0.38075361014999642</v>
      </c>
      <c r="BI1076">
        <v>0.51127626278859828</v>
      </c>
      <c r="BJ1076">
        <v>0.33038181312481124</v>
      </c>
      <c r="BK1076">
        <f t="shared" si="178"/>
        <v>0.56569107284925124</v>
      </c>
      <c r="BL1076" t="s">
        <v>106</v>
      </c>
      <c r="BM1076" s="27">
        <v>0.39651585014999641</v>
      </c>
      <c r="BN1076" s="28">
        <v>0.80716911408859826</v>
      </c>
      <c r="BO1076" s="28">
        <v>0.38045502217481125</v>
      </c>
      <c r="BP1076" s="28">
        <f t="shared" si="179"/>
        <v>0.61576428189925125</v>
      </c>
      <c r="BQ1076" s="29" t="s">
        <v>106</v>
      </c>
      <c r="BR1076">
        <v>0.29213360879101241</v>
      </c>
      <c r="BS1076">
        <v>0.68877656688859823</v>
      </c>
      <c r="BT1076">
        <v>0.28401101050752081</v>
      </c>
      <c r="BU1076">
        <f t="shared" si="180"/>
        <v>0.51932027023196081</v>
      </c>
      <c r="BV1076" t="s">
        <v>106</v>
      </c>
      <c r="BW1076" s="27">
        <v>0.28494870079101242</v>
      </c>
      <c r="BX1076" s="28">
        <v>0.51127626278859828</v>
      </c>
      <c r="BY1076" s="28">
        <v>0.25824948423152083</v>
      </c>
      <c r="BZ1076" s="28">
        <f t="shared" si="181"/>
        <v>0.49355874395596089</v>
      </c>
      <c r="CA1076" s="29" t="s">
        <v>106</v>
      </c>
      <c r="CB1076">
        <v>0.30071094079101235</v>
      </c>
      <c r="CC1076">
        <v>0.80716911408859826</v>
      </c>
      <c r="CD1076">
        <v>0.30832269328152084</v>
      </c>
      <c r="CE1076">
        <f t="shared" si="182"/>
        <v>0.53602020051545241</v>
      </c>
      <c r="CF1076" t="s">
        <v>107</v>
      </c>
      <c r="CG1076" s="27">
        <v>0.16794205962195907</v>
      </c>
      <c r="CH1076" s="28">
        <v>0.68877656688859823</v>
      </c>
      <c r="CI1076" s="28">
        <v>0.19050613971992214</v>
      </c>
      <c r="CJ1076" s="28">
        <f t="shared" si="183"/>
        <v>0.40325131934639913</v>
      </c>
      <c r="CK1076" s="29" t="s">
        <v>107</v>
      </c>
      <c r="CL1076">
        <v>0.16075715162195905</v>
      </c>
      <c r="CM1076">
        <v>0.51127626278859828</v>
      </c>
      <c r="CN1076">
        <v>0.16474461344392213</v>
      </c>
      <c r="CO1076">
        <f t="shared" si="184"/>
        <v>0.39606641134639908</v>
      </c>
      <c r="CP1076" t="s">
        <v>107</v>
      </c>
      <c r="CQ1076" s="27">
        <v>0.17651939162195907</v>
      </c>
      <c r="CR1076" s="28">
        <v>0.80716911408859826</v>
      </c>
      <c r="CS1076" s="28">
        <v>0.21481782249392212</v>
      </c>
      <c r="CT1076" s="28">
        <f t="shared" si="185"/>
        <v>0.41182865134639912</v>
      </c>
      <c r="CU1076" s="29" t="s">
        <v>107</v>
      </c>
      <c r="CV1076">
        <v>49609.142979433898</v>
      </c>
      <c r="CW1076">
        <v>8254.6447196917306</v>
      </c>
      <c r="CX1076">
        <v>0.23530925972444006</v>
      </c>
      <c r="CY1076">
        <f t="shared" si="187"/>
        <v>0.92408582661303829</v>
      </c>
      <c r="CZ1076">
        <f t="shared" si="186"/>
        <v>0.62324777787443653</v>
      </c>
    </row>
    <row r="1077" spans="1:104" x14ac:dyDescent="0.25">
      <c r="A1077">
        <v>1</v>
      </c>
      <c r="B1077" s="15">
        <v>15570</v>
      </c>
      <c r="C1077" s="15">
        <v>-64.832246139999995</v>
      </c>
      <c r="D1077" s="15">
        <v>-17.80596714</v>
      </c>
      <c r="E1077" s="15">
        <v>2568</v>
      </c>
      <c r="F1077" s="15">
        <v>1</v>
      </c>
      <c r="G1077" s="15">
        <v>0</v>
      </c>
      <c r="H1077" s="17">
        <v>2</v>
      </c>
      <c r="I1077" s="19">
        <v>0</v>
      </c>
      <c r="J1077" s="19">
        <v>0</v>
      </c>
      <c r="K1077" s="19">
        <v>1</v>
      </c>
      <c r="L1077" s="15">
        <v>0</v>
      </c>
      <c r="M1077" s="15">
        <v>0</v>
      </c>
      <c r="N1077" s="15">
        <v>1.2032</v>
      </c>
      <c r="O1077" s="19">
        <v>199.840135</v>
      </c>
      <c r="P1077" s="19">
        <v>55.902276437497704</v>
      </c>
      <c r="Q1077" s="20">
        <v>3.5748121138400144</v>
      </c>
      <c r="R1077" s="21">
        <v>9.0999999999999998E-2</v>
      </c>
      <c r="S1077" s="22">
        <v>0.106</v>
      </c>
      <c r="T1077" s="22">
        <v>0.89400000000000002</v>
      </c>
      <c r="U1077" s="19">
        <v>0</v>
      </c>
      <c r="V1077" s="19">
        <v>5.9256413023747561</v>
      </c>
      <c r="W1077" s="19">
        <v>49.976635135122947</v>
      </c>
      <c r="X1077" s="19">
        <v>1464.0592652284656</v>
      </c>
      <c r="Y1077" s="19">
        <v>1560</v>
      </c>
      <c r="Z1077" s="19">
        <v>3024.0592652284658</v>
      </c>
      <c r="AA1077">
        <v>67.260068067961981</v>
      </c>
      <c r="AB1077">
        <v>1</v>
      </c>
      <c r="AC1077">
        <v>0.11799999999999999</v>
      </c>
      <c r="AD1077">
        <v>0.88200000000000001</v>
      </c>
      <c r="AE1077">
        <v>0</v>
      </c>
      <c r="AF1077">
        <v>7.9366880320195135</v>
      </c>
      <c r="AG1077">
        <v>59.323380035942471</v>
      </c>
      <c r="AH1077">
        <v>21647.624658444976</v>
      </c>
      <c r="AI1077">
        <v>1876.992</v>
      </c>
      <c r="AJ1077">
        <v>22581.6508493336</v>
      </c>
      <c r="AK1077">
        <v>20873.723977861398</v>
      </c>
      <c r="AL1077">
        <v>50.815169281685414</v>
      </c>
      <c r="AM1077" s="19">
        <v>62.172960912149691</v>
      </c>
      <c r="AN1077">
        <v>0.81797333333333333</v>
      </c>
      <c r="AO1077">
        <v>0.54190733333333341</v>
      </c>
      <c r="AP1077">
        <v>0.18404399999999999</v>
      </c>
      <c r="AQ1077">
        <v>1</v>
      </c>
      <c r="AR1077">
        <v>0</v>
      </c>
      <c r="AS1077">
        <v>2</v>
      </c>
      <c r="AT1077">
        <v>1.48</v>
      </c>
      <c r="AU1077">
        <v>1</v>
      </c>
      <c r="AV1077">
        <v>2</v>
      </c>
      <c r="AW1077">
        <v>1.5</v>
      </c>
      <c r="AX1077">
        <v>1</v>
      </c>
      <c r="AY1077">
        <v>2</v>
      </c>
      <c r="AZ1077">
        <v>0.6</v>
      </c>
      <c r="BA1077">
        <v>0.3</v>
      </c>
      <c r="BB1077">
        <v>0.8</v>
      </c>
      <c r="BC1077" s="27">
        <v>0.36118925045686512</v>
      </c>
      <c r="BD1077" s="28">
        <v>0.54461272285420337</v>
      </c>
      <c r="BE1077" s="28">
        <v>0.30534175498906169</v>
      </c>
      <c r="BF1077" s="28">
        <f t="shared" si="177"/>
        <v>0.61566263593297776</v>
      </c>
      <c r="BG1077" s="29" t="s">
        <v>106</v>
      </c>
      <c r="BH1077">
        <v>0.35324306205686518</v>
      </c>
      <c r="BI1077">
        <v>0.37213256085420343</v>
      </c>
      <c r="BJ1077">
        <v>0.26840024699706166</v>
      </c>
      <c r="BK1077">
        <f t="shared" si="178"/>
        <v>0.57872112794097774</v>
      </c>
      <c r="BL1077" t="s">
        <v>106</v>
      </c>
      <c r="BM1077" s="27">
        <v>0.37060642205686517</v>
      </c>
      <c r="BN1077" s="28">
        <v>0.66218219795420352</v>
      </c>
      <c r="BO1077" s="28">
        <v>0.33791310094706167</v>
      </c>
      <c r="BP1077" s="28">
        <f t="shared" si="179"/>
        <v>0.6482339818909777</v>
      </c>
      <c r="BQ1077" s="29" t="s">
        <v>106</v>
      </c>
      <c r="BR1077">
        <v>0.27339179275198522</v>
      </c>
      <c r="BS1077">
        <v>0.54461272285420337</v>
      </c>
      <c r="BT1077">
        <v>0.25086195744598166</v>
      </c>
      <c r="BU1077">
        <f t="shared" si="180"/>
        <v>0.5611828383898978</v>
      </c>
      <c r="BV1077" t="s">
        <v>106</v>
      </c>
      <c r="BW1077" s="27">
        <v>0.26544560435198522</v>
      </c>
      <c r="BX1077" s="28">
        <v>0.37213256085420343</v>
      </c>
      <c r="BY1077" s="28">
        <v>0.21392044945398164</v>
      </c>
      <c r="BZ1077" s="28">
        <f t="shared" si="181"/>
        <v>0.52424133039789766</v>
      </c>
      <c r="CA1077" s="29" t="s">
        <v>106</v>
      </c>
      <c r="CB1077">
        <v>0.28280896435198521</v>
      </c>
      <c r="CC1077">
        <v>0.66218219795420352</v>
      </c>
      <c r="CD1077">
        <v>0.28343330340398165</v>
      </c>
      <c r="CE1077">
        <f t="shared" si="182"/>
        <v>0.59312984529590129</v>
      </c>
      <c r="CF1077" t="s">
        <v>107</v>
      </c>
      <c r="CG1077" s="27">
        <v>0.15958027350491852</v>
      </c>
      <c r="CH1077" s="28">
        <v>0.54461272285420337</v>
      </c>
      <c r="CI1077" s="28">
        <v>0.18023999766791496</v>
      </c>
      <c r="CJ1077" s="28">
        <f t="shared" si="183"/>
        <v>0.46990115444883462</v>
      </c>
      <c r="CK1077" s="29" t="s">
        <v>107</v>
      </c>
      <c r="CL1077">
        <v>0.15163408510491852</v>
      </c>
      <c r="CM1077">
        <v>0.37213256085420343</v>
      </c>
      <c r="CN1077">
        <v>0.14329848967591496</v>
      </c>
      <c r="CO1077">
        <f t="shared" si="184"/>
        <v>0.45361937061983104</v>
      </c>
      <c r="CP1077" t="s">
        <v>106</v>
      </c>
      <c r="CQ1077" s="27">
        <v>0.16899744510491851</v>
      </c>
      <c r="CR1077" s="28">
        <v>0.66218219795420352</v>
      </c>
      <c r="CS1077" s="28">
        <v>0.21281134362591497</v>
      </c>
      <c r="CT1077" s="28">
        <f t="shared" si="185"/>
        <v>0.47931832604883462</v>
      </c>
      <c r="CU1077" s="29" t="s">
        <v>107</v>
      </c>
      <c r="CV1077">
        <v>50031.713003577403</v>
      </c>
      <c r="CW1077">
        <v>8407.5085084952498</v>
      </c>
      <c r="CX1077">
        <v>0.31032088094391608</v>
      </c>
      <c r="CY1077">
        <f t="shared" si="187"/>
        <v>0.85493360379811945</v>
      </c>
      <c r="CZ1077">
        <f t="shared" si="186"/>
        <v>0.6715101314007812</v>
      </c>
    </row>
    <row r="1078" spans="1:104" x14ac:dyDescent="0.25">
      <c r="A1078">
        <v>1</v>
      </c>
      <c r="B1078" s="15">
        <v>15576</v>
      </c>
      <c r="C1078" s="15">
        <v>-66.038968890000007</v>
      </c>
      <c r="D1078" s="15">
        <v>-17.747276110000001</v>
      </c>
      <c r="E1078" s="15">
        <v>3288</v>
      </c>
      <c r="F1078" s="15">
        <v>1</v>
      </c>
      <c r="G1078" s="15">
        <v>0</v>
      </c>
      <c r="H1078" s="17">
        <v>0</v>
      </c>
      <c r="I1078" s="19">
        <v>0</v>
      </c>
      <c r="J1078" s="19">
        <v>0</v>
      </c>
      <c r="K1078" s="19">
        <v>0</v>
      </c>
      <c r="L1078" s="15">
        <v>0</v>
      </c>
      <c r="M1078" s="15">
        <v>0</v>
      </c>
      <c r="N1078" s="15">
        <v>0</v>
      </c>
      <c r="O1078" s="19">
        <v>170.772479</v>
      </c>
      <c r="P1078" s="19">
        <v>47.771036211922159</v>
      </c>
      <c r="Q1078" s="20">
        <v>3.5748121150736214</v>
      </c>
      <c r="R1078" s="21">
        <v>0</v>
      </c>
      <c r="S1078" s="22">
        <v>0.154</v>
      </c>
      <c r="T1078" s="22">
        <v>0.84599999999999986</v>
      </c>
      <c r="U1078" s="19">
        <v>0</v>
      </c>
      <c r="V1078" s="19">
        <v>7.356739576636012</v>
      </c>
      <c r="W1078" s="19">
        <v>40.414296635286142</v>
      </c>
      <c r="X1078" s="19">
        <v>0</v>
      </c>
      <c r="Y1078" s="19">
        <v>0</v>
      </c>
      <c r="Z1078" s="19">
        <v>0</v>
      </c>
      <c r="AA1078">
        <v>57.476785438299466</v>
      </c>
      <c r="AB1078">
        <v>1</v>
      </c>
      <c r="AC1078">
        <v>0.17199999999999999</v>
      </c>
      <c r="AD1078">
        <v>0.82800000000000007</v>
      </c>
      <c r="AE1078">
        <v>0</v>
      </c>
      <c r="AF1078">
        <v>9.886007095387507</v>
      </c>
      <c r="AG1078">
        <v>47.59077834291196</v>
      </c>
      <c r="AH1078">
        <v>22095.531634689614</v>
      </c>
      <c r="AI1078">
        <v>0</v>
      </c>
      <c r="AJ1078">
        <v>21133.055091045</v>
      </c>
      <c r="AK1078">
        <v>21133.055091045</v>
      </c>
      <c r="AL1078">
        <v>47.771036211922159</v>
      </c>
      <c r="AM1078" s="19">
        <v>57.476785438299466</v>
      </c>
      <c r="AN1078">
        <v>0.82516266666666671</v>
      </c>
      <c r="AO1078">
        <v>0.54667026666666674</v>
      </c>
      <c r="AP1078">
        <v>0.18566159999999998</v>
      </c>
      <c r="AQ1078">
        <v>1</v>
      </c>
      <c r="AR1078">
        <v>0</v>
      </c>
      <c r="AS1078">
        <v>2</v>
      </c>
      <c r="AT1078">
        <v>1.48</v>
      </c>
      <c r="AU1078">
        <v>1</v>
      </c>
      <c r="AV1078">
        <v>2</v>
      </c>
      <c r="AW1078">
        <v>1.5</v>
      </c>
      <c r="AX1078">
        <v>1</v>
      </c>
      <c r="AY1078">
        <v>2</v>
      </c>
      <c r="AZ1078">
        <v>0.6</v>
      </c>
      <c r="BA1078">
        <v>0.3</v>
      </c>
      <c r="BB1078">
        <v>0.8</v>
      </c>
      <c r="BC1078" s="27">
        <v>0.36733355114410027</v>
      </c>
      <c r="BD1078" s="28">
        <v>0.51901190264131081</v>
      </c>
      <c r="BE1078" s="28">
        <v>0.31029592834333747</v>
      </c>
      <c r="BF1078" s="28">
        <f t="shared" si="177"/>
        <v>0.59205135994685065</v>
      </c>
      <c r="BG1078" s="29" t="s">
        <v>106</v>
      </c>
      <c r="BH1078">
        <v>0.35938736274410032</v>
      </c>
      <c r="BI1078">
        <v>0.34653174064131076</v>
      </c>
      <c r="BJ1078">
        <v>0.27335442035133745</v>
      </c>
      <c r="BK1078">
        <f t="shared" si="178"/>
        <v>0.55510985195485063</v>
      </c>
      <c r="BL1078" t="s">
        <v>106</v>
      </c>
      <c r="BM1078" s="27">
        <v>0.37675072274410032</v>
      </c>
      <c r="BN1078" s="28">
        <v>0.63658137774131074</v>
      </c>
      <c r="BO1078" s="28">
        <v>0.3428672743013374</v>
      </c>
      <c r="BP1078" s="28">
        <f t="shared" si="179"/>
        <v>0.62462270590485058</v>
      </c>
      <c r="BQ1078" s="29" t="s">
        <v>106</v>
      </c>
      <c r="BR1078">
        <v>0.27876442379726829</v>
      </c>
      <c r="BS1078">
        <v>0.51901190264131081</v>
      </c>
      <c r="BT1078">
        <v>0.25533729682302547</v>
      </c>
      <c r="BU1078">
        <f t="shared" si="180"/>
        <v>0.53709272842653866</v>
      </c>
      <c r="BV1078" t="s">
        <v>106</v>
      </c>
      <c r="BW1078" s="27">
        <v>0.27081823539726835</v>
      </c>
      <c r="BX1078" s="28">
        <v>0.34653174064131076</v>
      </c>
      <c r="BY1078" s="28">
        <v>0.21839578883102545</v>
      </c>
      <c r="BZ1078" s="28">
        <f t="shared" si="181"/>
        <v>0.50015122043453863</v>
      </c>
      <c r="CA1078" s="29" t="s">
        <v>106</v>
      </c>
      <c r="CB1078">
        <v>0.28818159539726834</v>
      </c>
      <c r="CC1078">
        <v>0.63658137774131074</v>
      </c>
      <c r="CD1078">
        <v>0.28790864278102546</v>
      </c>
      <c r="CE1078">
        <f t="shared" si="182"/>
        <v>0.5696640743845387</v>
      </c>
      <c r="CF1078" t="s">
        <v>106</v>
      </c>
      <c r="CG1078" s="27">
        <v>0.16395259205137497</v>
      </c>
      <c r="CH1078" s="28">
        <v>0.51901190264131081</v>
      </c>
      <c r="CI1078" s="28">
        <v>0.18409462633373208</v>
      </c>
      <c r="CJ1078" s="28">
        <f t="shared" si="183"/>
        <v>0.44570802365488815</v>
      </c>
      <c r="CK1078" s="29" t="s">
        <v>107</v>
      </c>
      <c r="CL1078">
        <v>0.15600640365137497</v>
      </c>
      <c r="CM1078">
        <v>0.34653174064131076</v>
      </c>
      <c r="CN1078">
        <v>0.14715311834173211</v>
      </c>
      <c r="CO1078">
        <f t="shared" si="184"/>
        <v>0.4289085499452453</v>
      </c>
      <c r="CP1078" t="s">
        <v>106</v>
      </c>
      <c r="CQ1078" s="27">
        <v>0.17336976365137496</v>
      </c>
      <c r="CR1078" s="28">
        <v>0.63658137774131074</v>
      </c>
      <c r="CS1078" s="28">
        <v>0.21666597229173212</v>
      </c>
      <c r="CT1078" s="28">
        <f t="shared" si="185"/>
        <v>0.45512519525488815</v>
      </c>
      <c r="CU1078" s="29" t="s">
        <v>107</v>
      </c>
      <c r="CV1078">
        <v>46534.420228231102</v>
      </c>
      <c r="CW1078">
        <v>7184.5981797874301</v>
      </c>
      <c r="CX1078">
        <v>0.28175543160351318</v>
      </c>
      <c r="CY1078">
        <f t="shared" si="187"/>
        <v>0.80076733424482405</v>
      </c>
      <c r="CZ1078">
        <f t="shared" si="186"/>
        <v>0.6490889827476134</v>
      </c>
    </row>
    <row r="1079" spans="1:104" x14ac:dyDescent="0.25">
      <c r="A1079">
        <v>1</v>
      </c>
      <c r="B1079" s="15">
        <v>15622</v>
      </c>
      <c r="C1079" s="15">
        <v>-64.8084858</v>
      </c>
      <c r="D1079" s="15">
        <v>-17.069477890000002</v>
      </c>
      <c r="E1079" s="15">
        <v>227</v>
      </c>
      <c r="F1079" s="15">
        <v>0</v>
      </c>
      <c r="G1079" s="15">
        <v>0</v>
      </c>
      <c r="H1079" s="17">
        <v>0</v>
      </c>
      <c r="I1079" s="19">
        <v>0</v>
      </c>
      <c r="J1079" s="19">
        <v>0</v>
      </c>
      <c r="K1079" s="19">
        <v>0</v>
      </c>
      <c r="L1079" s="15">
        <v>0</v>
      </c>
      <c r="M1079" s="15">
        <v>0</v>
      </c>
      <c r="N1079" s="15">
        <v>0</v>
      </c>
      <c r="O1079" s="19">
        <v>185.306307</v>
      </c>
      <c r="P1079" s="19">
        <v>51.836656339333686</v>
      </c>
      <c r="Q1079" s="20">
        <v>3.5748121133999429</v>
      </c>
      <c r="R1079" s="21">
        <v>0</v>
      </c>
      <c r="S1079" s="22">
        <v>0.31000000000000005</v>
      </c>
      <c r="T1079" s="22">
        <v>0.68899999999999995</v>
      </c>
      <c r="U1079" s="19">
        <v>0</v>
      </c>
      <c r="V1079" s="19">
        <v>16.069363465193444</v>
      </c>
      <c r="W1079" s="19">
        <v>35.715456217800906</v>
      </c>
      <c r="X1079" s="19">
        <v>0</v>
      </c>
      <c r="Y1079" s="19">
        <v>0</v>
      </c>
      <c r="Z1079" s="19">
        <v>0</v>
      </c>
      <c r="AA1079">
        <v>62.368426767754478</v>
      </c>
      <c r="AB1079">
        <v>1</v>
      </c>
      <c r="AC1079">
        <v>0.31500000000000006</v>
      </c>
      <c r="AD1079">
        <v>0.68499999999999994</v>
      </c>
      <c r="AE1079">
        <v>0</v>
      </c>
      <c r="AF1079">
        <v>19.646054431842664</v>
      </c>
      <c r="AG1079">
        <v>42.722372335911814</v>
      </c>
      <c r="AH1079">
        <v>26914.910584765483</v>
      </c>
      <c r="AI1079">
        <v>0</v>
      </c>
      <c r="AJ1079">
        <v>25742.502952630701</v>
      </c>
      <c r="AK1079">
        <v>25742.502952630701</v>
      </c>
      <c r="AL1079">
        <v>51.836656339333686</v>
      </c>
      <c r="AM1079" s="19">
        <v>62.368426767754478</v>
      </c>
      <c r="AN1079">
        <v>0.81797333333333333</v>
      </c>
      <c r="AO1079">
        <v>0.54190733333333341</v>
      </c>
      <c r="AP1079">
        <v>0.18404399999999999</v>
      </c>
      <c r="AQ1079">
        <v>1</v>
      </c>
      <c r="AR1079">
        <v>0</v>
      </c>
      <c r="AS1079">
        <v>2</v>
      </c>
      <c r="AT1079">
        <v>1.48</v>
      </c>
      <c r="AU1079">
        <v>1</v>
      </c>
      <c r="AV1079">
        <v>2</v>
      </c>
      <c r="AW1079">
        <v>1.5</v>
      </c>
      <c r="AX1079">
        <v>1</v>
      </c>
      <c r="AY1079">
        <v>2</v>
      </c>
      <c r="AZ1079">
        <v>0.6</v>
      </c>
      <c r="BA1079">
        <v>0.3</v>
      </c>
      <c r="BB1079">
        <v>0.8</v>
      </c>
      <c r="BC1079" s="27">
        <v>0.36706406096101685</v>
      </c>
      <c r="BD1079" s="28">
        <v>0.66606421078800415</v>
      </c>
      <c r="BE1079" s="28">
        <v>0.33726389971515236</v>
      </c>
      <c r="BF1079" s="28">
        <f t="shared" si="177"/>
        <v>0.57887823002758054</v>
      </c>
      <c r="BG1079" s="29" t="s">
        <v>106</v>
      </c>
      <c r="BH1079">
        <v>0.3598791529610168</v>
      </c>
      <c r="BI1079">
        <v>0.4885639066880042</v>
      </c>
      <c r="BJ1079">
        <v>0.31150237343915244</v>
      </c>
      <c r="BK1079">
        <f t="shared" si="178"/>
        <v>0.55311670375158051</v>
      </c>
      <c r="BL1079" t="s">
        <v>106</v>
      </c>
      <c r="BM1079" s="27">
        <v>0.37564139296101684</v>
      </c>
      <c r="BN1079" s="28">
        <v>0.78445675798800429</v>
      </c>
      <c r="BO1079" s="28">
        <v>0.36157558248915239</v>
      </c>
      <c r="BP1079" s="28">
        <f t="shared" si="179"/>
        <v>0.60318991280158052</v>
      </c>
      <c r="BQ1079" s="29" t="s">
        <v>106</v>
      </c>
      <c r="BR1079">
        <v>0.27935364962659687</v>
      </c>
      <c r="BS1079">
        <v>0.66606421078800415</v>
      </c>
      <c r="BT1079">
        <v>0.27122598704375039</v>
      </c>
      <c r="BU1079">
        <f t="shared" si="180"/>
        <v>0.51284031735617852</v>
      </c>
      <c r="BV1079" t="s">
        <v>106</v>
      </c>
      <c r="BW1079" s="27">
        <v>0.27216874162659688</v>
      </c>
      <c r="BX1079" s="28">
        <v>0.4885639066880042</v>
      </c>
      <c r="BY1079" s="28">
        <v>0.24546446076775039</v>
      </c>
      <c r="BZ1079" s="28">
        <f t="shared" si="181"/>
        <v>0.48707879108017849</v>
      </c>
      <c r="CA1079" s="29" t="s">
        <v>106</v>
      </c>
      <c r="CB1079">
        <v>0.2879309816265968</v>
      </c>
      <c r="CC1079">
        <v>0.78445675798800429</v>
      </c>
      <c r="CD1079">
        <v>0.29553766981775043</v>
      </c>
      <c r="CE1079">
        <f t="shared" si="182"/>
        <v>0.52954531193902499</v>
      </c>
      <c r="CF1079" t="s">
        <v>107</v>
      </c>
      <c r="CG1079" s="27">
        <v>0.16565496826716347</v>
      </c>
      <c r="CH1079" s="28">
        <v>0.66606421078800415</v>
      </c>
      <c r="CI1079" s="28">
        <v>0.1856212854326737</v>
      </c>
      <c r="CJ1079" s="28">
        <f t="shared" si="183"/>
        <v>0.4072692985795916</v>
      </c>
      <c r="CK1079" s="29" t="s">
        <v>107</v>
      </c>
      <c r="CL1079">
        <v>0.15847006026716348</v>
      </c>
      <c r="CM1079">
        <v>0.4885639066880042</v>
      </c>
      <c r="CN1079">
        <v>0.15985975915667369</v>
      </c>
      <c r="CO1079">
        <f t="shared" si="184"/>
        <v>0.40008439057959161</v>
      </c>
      <c r="CP1079" t="s">
        <v>107</v>
      </c>
      <c r="CQ1079" s="27">
        <v>0.17423230026716349</v>
      </c>
      <c r="CR1079" s="28">
        <v>0.78445675798800429</v>
      </c>
      <c r="CS1079" s="28">
        <v>0.20993296820667368</v>
      </c>
      <c r="CT1079" s="28">
        <f t="shared" si="185"/>
        <v>0.41584663057959159</v>
      </c>
      <c r="CU1079" s="29" t="s">
        <v>107</v>
      </c>
      <c r="CV1079">
        <v>48317.3934640437</v>
      </c>
      <c r="CW1079">
        <v>7796.0533459693097</v>
      </c>
      <c r="CX1079">
        <v>0.24161433031242813</v>
      </c>
      <c r="CY1079">
        <f t="shared" si="187"/>
        <v>0.90767854110043222</v>
      </c>
      <c r="CZ1079">
        <f t="shared" si="186"/>
        <v>0.60867839127344503</v>
      </c>
    </row>
    <row r="1080" spans="1:104" x14ac:dyDescent="0.25">
      <c r="A1080">
        <v>1</v>
      </c>
      <c r="B1080" s="15">
        <v>15639</v>
      </c>
      <c r="C1080" s="15">
        <v>-66.627387560000003</v>
      </c>
      <c r="D1080" s="15">
        <v>-17.409116910000002</v>
      </c>
      <c r="E1080" s="15">
        <v>3757</v>
      </c>
      <c r="F1080" s="15">
        <v>1</v>
      </c>
      <c r="G1080" s="15">
        <v>0</v>
      </c>
      <c r="H1080" s="17">
        <v>0</v>
      </c>
      <c r="I1080" s="19">
        <v>0</v>
      </c>
      <c r="J1080" s="19">
        <v>0</v>
      </c>
      <c r="K1080" s="19">
        <v>0</v>
      </c>
      <c r="L1080" s="15">
        <v>0</v>
      </c>
      <c r="M1080" s="15">
        <v>0</v>
      </c>
      <c r="N1080" s="15">
        <v>0</v>
      </c>
      <c r="O1080" s="19">
        <v>192.57322099999999</v>
      </c>
      <c r="P1080" s="19">
        <v>53.869466388415695</v>
      </c>
      <c r="Q1080" s="20">
        <v>3.5748121136282816</v>
      </c>
      <c r="R1080" s="21">
        <v>0</v>
      </c>
      <c r="S1080" s="22">
        <v>9.5000000000000001E-2</v>
      </c>
      <c r="T1080" s="22">
        <v>0.90500000000000003</v>
      </c>
      <c r="U1080" s="19">
        <v>0</v>
      </c>
      <c r="V1080" s="19">
        <v>5.1175993068994909</v>
      </c>
      <c r="W1080" s="19">
        <v>48.751867081516203</v>
      </c>
      <c r="X1080" s="19">
        <v>0</v>
      </c>
      <c r="Y1080" s="19">
        <v>0</v>
      </c>
      <c r="Z1080" s="19">
        <v>0</v>
      </c>
      <c r="AA1080">
        <v>64.81424741785824</v>
      </c>
      <c r="AB1080">
        <v>1</v>
      </c>
      <c r="AC1080">
        <v>0.112</v>
      </c>
      <c r="AD1080">
        <v>0.88800000000000001</v>
      </c>
      <c r="AE1080">
        <v>0</v>
      </c>
      <c r="AF1080">
        <v>7.2591957108001228</v>
      </c>
      <c r="AG1080">
        <v>57.555051707058119</v>
      </c>
      <c r="AH1080">
        <v>20409.793921152028</v>
      </c>
      <c r="AI1080">
        <v>0</v>
      </c>
      <c r="AJ1080">
        <v>19520.747749561</v>
      </c>
      <c r="AK1080">
        <v>19520.747749561</v>
      </c>
      <c r="AL1080">
        <v>53.869466388415695</v>
      </c>
      <c r="AM1080" s="19">
        <v>64.81424741785824</v>
      </c>
      <c r="AN1080">
        <v>0.85392000000000001</v>
      </c>
      <c r="AO1080">
        <v>0.56572200000000006</v>
      </c>
      <c r="AP1080">
        <v>0.192132</v>
      </c>
      <c r="AQ1080">
        <v>1</v>
      </c>
      <c r="AR1080">
        <v>0</v>
      </c>
      <c r="AS1080">
        <v>2</v>
      </c>
      <c r="AT1080">
        <v>1.48</v>
      </c>
      <c r="AU1080">
        <v>1</v>
      </c>
      <c r="AV1080">
        <v>2</v>
      </c>
      <c r="AW1080">
        <v>1.5</v>
      </c>
      <c r="AX1080">
        <v>1</v>
      </c>
      <c r="AY1080">
        <v>2</v>
      </c>
      <c r="AZ1080">
        <v>0.6</v>
      </c>
      <c r="BA1080">
        <v>0.3</v>
      </c>
      <c r="BB1080">
        <v>0.8</v>
      </c>
      <c r="BC1080" s="27">
        <v>0.37069723405347188</v>
      </c>
      <c r="BD1080" s="28">
        <v>0.51833983219100688</v>
      </c>
      <c r="BE1080" s="28">
        <v>0.31034623146452239</v>
      </c>
      <c r="BF1080" s="28">
        <f t="shared" si="177"/>
        <v>0.63561817555182354</v>
      </c>
      <c r="BG1080" s="29" t="s">
        <v>106</v>
      </c>
      <c r="BH1080">
        <v>0.36275104565347188</v>
      </c>
      <c r="BI1080">
        <v>0.34585967019100688</v>
      </c>
      <c r="BJ1080">
        <v>0.27340472347252232</v>
      </c>
      <c r="BK1080">
        <f t="shared" si="178"/>
        <v>0.59867666755982341</v>
      </c>
      <c r="BL1080" t="s">
        <v>106</v>
      </c>
      <c r="BM1080" s="27">
        <v>0.38011440565347188</v>
      </c>
      <c r="BN1080" s="28">
        <v>0.63590930729100692</v>
      </c>
      <c r="BO1080" s="28">
        <v>0.34291757742252232</v>
      </c>
      <c r="BP1080" s="28">
        <f t="shared" si="179"/>
        <v>0.66818952150982347</v>
      </c>
      <c r="BQ1080" s="29" t="s">
        <v>106</v>
      </c>
      <c r="BR1080">
        <v>0.27904142813883193</v>
      </c>
      <c r="BS1080">
        <v>0.51833983219100688</v>
      </c>
      <c r="BT1080">
        <v>0.25347226403528234</v>
      </c>
      <c r="BU1080">
        <f t="shared" si="180"/>
        <v>0.57874420812258343</v>
      </c>
      <c r="BV1080" t="s">
        <v>106</v>
      </c>
      <c r="BW1080" s="27">
        <v>0.27109523973883187</v>
      </c>
      <c r="BX1080" s="28">
        <v>0.34585967019100688</v>
      </c>
      <c r="BY1080" s="28">
        <v>0.21653075604328231</v>
      </c>
      <c r="BZ1080" s="28">
        <f t="shared" si="181"/>
        <v>0.5418027001305834</v>
      </c>
      <c r="CA1080" s="29" t="s">
        <v>106</v>
      </c>
      <c r="CB1080">
        <v>0.28845859973883192</v>
      </c>
      <c r="CC1080">
        <v>0.63590930729100692</v>
      </c>
      <c r="CD1080">
        <v>0.28604360999328232</v>
      </c>
      <c r="CE1080">
        <f t="shared" si="182"/>
        <v>0.61131555408058347</v>
      </c>
      <c r="CF1080" t="s">
        <v>106</v>
      </c>
      <c r="CG1080" s="27">
        <v>0.16022834639763189</v>
      </c>
      <c r="CH1080" s="28">
        <v>0.51833983219100688</v>
      </c>
      <c r="CI1080" s="28">
        <v>0.17974675070108231</v>
      </c>
      <c r="CJ1080" s="28">
        <f t="shared" si="183"/>
        <v>0.48550029048493298</v>
      </c>
      <c r="CK1080" s="29" t="s">
        <v>107</v>
      </c>
      <c r="CL1080">
        <v>0.15228215799763187</v>
      </c>
      <c r="CM1080">
        <v>0.34585967019100688</v>
      </c>
      <c r="CN1080">
        <v>0.14280524270908235</v>
      </c>
      <c r="CO1080">
        <f t="shared" si="184"/>
        <v>0.46807718679638344</v>
      </c>
      <c r="CP1080" t="s">
        <v>106</v>
      </c>
      <c r="CQ1080" s="27">
        <v>0.16964551799763189</v>
      </c>
      <c r="CR1080" s="28">
        <v>0.63590930729100692</v>
      </c>
      <c r="CS1080" s="28">
        <v>0.21231809665908233</v>
      </c>
      <c r="CT1080" s="28">
        <f t="shared" si="185"/>
        <v>0.49491746208493298</v>
      </c>
      <c r="CU1080" s="29" t="s">
        <v>107</v>
      </c>
      <c r="CV1080">
        <v>49182.641807183099</v>
      </c>
      <c r="CW1080">
        <v>8101.7809272322802</v>
      </c>
      <c r="CX1080">
        <v>0.32527194408730109</v>
      </c>
      <c r="CY1080">
        <f t="shared" si="187"/>
        <v>0.84361177627830797</v>
      </c>
      <c r="CZ1080">
        <f t="shared" si="186"/>
        <v>0.69596917814077297</v>
      </c>
    </row>
    <row r="1081" spans="1:104" x14ac:dyDescent="0.25">
      <c r="A1081">
        <v>1</v>
      </c>
      <c r="B1081" s="15">
        <v>15640</v>
      </c>
      <c r="C1081" s="15">
        <v>-65.068683750000005</v>
      </c>
      <c r="D1081" s="15">
        <v>-17.12474203</v>
      </c>
      <c r="E1081" s="15">
        <v>312</v>
      </c>
      <c r="F1081" s="15">
        <v>0</v>
      </c>
      <c r="G1081" s="15">
        <v>0</v>
      </c>
      <c r="H1081" s="17">
        <v>0</v>
      </c>
      <c r="I1081" s="19">
        <v>0</v>
      </c>
      <c r="J1081" s="19">
        <v>0</v>
      </c>
      <c r="K1081" s="19">
        <v>0</v>
      </c>
      <c r="L1081" s="15">
        <v>0</v>
      </c>
      <c r="M1081" s="15">
        <v>0</v>
      </c>
      <c r="N1081" s="15">
        <v>0</v>
      </c>
      <c r="O1081" s="19">
        <v>152.60519399999899</v>
      </c>
      <c r="P1081" s="19">
        <v>42.689011089217146</v>
      </c>
      <c r="Q1081" s="20">
        <v>3.5748121145524889</v>
      </c>
      <c r="R1081" s="21">
        <v>0</v>
      </c>
      <c r="S1081" s="22">
        <v>0.30999999999999994</v>
      </c>
      <c r="T1081" s="22">
        <v>0.68900000000000006</v>
      </c>
      <c r="U1081" s="19">
        <v>0</v>
      </c>
      <c r="V1081" s="19">
        <v>13.233593437657312</v>
      </c>
      <c r="W1081" s="19">
        <v>29.412728640470615</v>
      </c>
      <c r="X1081" s="19">
        <v>0</v>
      </c>
      <c r="Y1081" s="19">
        <v>0</v>
      </c>
      <c r="Z1081" s="19">
        <v>0</v>
      </c>
      <c r="AA1081">
        <v>51.362233798416334</v>
      </c>
      <c r="AB1081">
        <v>1</v>
      </c>
      <c r="AC1081">
        <v>0.31499999999999995</v>
      </c>
      <c r="AD1081">
        <v>0.68500000000000005</v>
      </c>
      <c r="AE1081">
        <v>0</v>
      </c>
      <c r="AF1081">
        <v>16.179103646501144</v>
      </c>
      <c r="AG1081">
        <v>35.183130151915194</v>
      </c>
      <c r="AH1081">
        <v>22165.220477116862</v>
      </c>
      <c r="AI1081">
        <v>0</v>
      </c>
      <c r="AJ1081">
        <v>21199.708309670499</v>
      </c>
      <c r="AK1081">
        <v>21199.708309670499</v>
      </c>
      <c r="AL1081">
        <v>42.689011089217146</v>
      </c>
      <c r="AM1081" s="19">
        <v>51.362233798416334</v>
      </c>
      <c r="AN1081">
        <v>0.83954133333333336</v>
      </c>
      <c r="AO1081">
        <v>0.5561961333333334</v>
      </c>
      <c r="AP1081">
        <v>0.1888968</v>
      </c>
      <c r="AQ1081">
        <v>1</v>
      </c>
      <c r="AR1081">
        <v>0</v>
      </c>
      <c r="AS1081">
        <v>2</v>
      </c>
      <c r="AT1081">
        <v>1.48</v>
      </c>
      <c r="AU1081">
        <v>1</v>
      </c>
      <c r="AV1081">
        <v>2</v>
      </c>
      <c r="AW1081">
        <v>1.5</v>
      </c>
      <c r="AX1081">
        <v>1</v>
      </c>
      <c r="AY1081">
        <v>2</v>
      </c>
      <c r="AZ1081">
        <v>0.6</v>
      </c>
      <c r="BA1081">
        <v>0.3</v>
      </c>
      <c r="BB1081">
        <v>0.8</v>
      </c>
      <c r="BC1081" s="27">
        <v>0.38590933147316514</v>
      </c>
      <c r="BD1081" s="28">
        <v>0.68503654434615291</v>
      </c>
      <c r="BE1081" s="28">
        <v>0.3554673026214879</v>
      </c>
      <c r="BF1081" s="28">
        <f t="shared" si="177"/>
        <v>0.62011052513006226</v>
      </c>
      <c r="BG1081" s="29" t="s">
        <v>106</v>
      </c>
      <c r="BH1081">
        <v>0.37872442347316515</v>
      </c>
      <c r="BI1081">
        <v>0.50753624024615296</v>
      </c>
      <c r="BJ1081">
        <v>0.32970577634548798</v>
      </c>
      <c r="BK1081">
        <f t="shared" si="178"/>
        <v>0.59434899885406234</v>
      </c>
      <c r="BL1081" t="s">
        <v>106</v>
      </c>
      <c r="BM1081" s="27">
        <v>0.39448666347316513</v>
      </c>
      <c r="BN1081" s="28">
        <v>0.80342909154615305</v>
      </c>
      <c r="BO1081" s="28">
        <v>0.37977898539548799</v>
      </c>
      <c r="BP1081" s="28">
        <f t="shared" si="179"/>
        <v>0.64442220790406235</v>
      </c>
      <c r="BQ1081" s="29" t="s">
        <v>106</v>
      </c>
      <c r="BR1081">
        <v>0.29588620641744118</v>
      </c>
      <c r="BS1081">
        <v>0.68503654434615291</v>
      </c>
      <c r="BT1081">
        <v>0.28768812817240358</v>
      </c>
      <c r="BU1081">
        <f t="shared" si="180"/>
        <v>0.55233135068097794</v>
      </c>
      <c r="BV1081" t="s">
        <v>106</v>
      </c>
      <c r="BW1081" s="27">
        <v>0.28870129841744119</v>
      </c>
      <c r="BX1081" s="28">
        <v>0.50753624024615296</v>
      </c>
      <c r="BY1081" s="28">
        <v>0.2619266018964036</v>
      </c>
      <c r="BZ1081" s="28">
        <f t="shared" si="181"/>
        <v>0.5265698244049779</v>
      </c>
      <c r="CA1081" s="29" t="s">
        <v>106</v>
      </c>
      <c r="CB1081">
        <v>0.30446353841744112</v>
      </c>
      <c r="CC1081">
        <v>0.80342909154615305</v>
      </c>
      <c r="CD1081">
        <v>0.31199981094640361</v>
      </c>
      <c r="CE1081">
        <f t="shared" si="182"/>
        <v>0.56910676092601542</v>
      </c>
      <c r="CF1081" t="s">
        <v>107</v>
      </c>
      <c r="CG1081" s="27">
        <v>0.1791895628266878</v>
      </c>
      <c r="CH1081" s="28">
        <v>0.68503654434615291</v>
      </c>
      <c r="CI1081" s="28">
        <v>0.1998262353680349</v>
      </c>
      <c r="CJ1081" s="28">
        <f t="shared" si="183"/>
        <v>0.44383278533526216</v>
      </c>
      <c r="CK1081" s="29" t="s">
        <v>107</v>
      </c>
      <c r="CL1081">
        <v>0.17200465482668778</v>
      </c>
      <c r="CM1081">
        <v>0.50753624024615296</v>
      </c>
      <c r="CN1081">
        <v>0.17406470909203489</v>
      </c>
      <c r="CO1081">
        <f t="shared" si="184"/>
        <v>0.43664787733526211</v>
      </c>
      <c r="CP1081" t="s">
        <v>107</v>
      </c>
      <c r="CQ1081" s="27">
        <v>0.18776689482668779</v>
      </c>
      <c r="CR1081" s="28">
        <v>0.80342909154615305</v>
      </c>
      <c r="CS1081" s="28">
        <v>0.22413791814203488</v>
      </c>
      <c r="CT1081" s="28">
        <f t="shared" si="185"/>
        <v>0.45241011733526215</v>
      </c>
      <c r="CU1081" s="29" t="s">
        <v>107</v>
      </c>
      <c r="CV1081">
        <v>44195.292621721201</v>
      </c>
      <c r="CW1081">
        <v>6420.2792248020396</v>
      </c>
      <c r="CX1081">
        <v>0.26464322250857436</v>
      </c>
      <c r="CY1081">
        <f t="shared" si="187"/>
        <v>0.94967976685472721</v>
      </c>
      <c r="CZ1081">
        <f t="shared" si="186"/>
        <v>0.6505525539817395</v>
      </c>
    </row>
    <row r="1082" spans="1:104" x14ac:dyDescent="0.25">
      <c r="A1082">
        <v>1</v>
      </c>
      <c r="B1082" s="15">
        <v>15646</v>
      </c>
      <c r="C1082" s="15">
        <v>-64.67094084</v>
      </c>
      <c r="D1082" s="15">
        <v>-17.1228886</v>
      </c>
      <c r="E1082" s="15">
        <v>219</v>
      </c>
      <c r="F1082" s="15">
        <v>0</v>
      </c>
      <c r="G1082" s="15">
        <v>0</v>
      </c>
      <c r="H1082" s="17">
        <v>2</v>
      </c>
      <c r="I1082" s="19">
        <v>0</v>
      </c>
      <c r="J1082" s="19">
        <v>0</v>
      </c>
      <c r="K1082" s="19">
        <v>0</v>
      </c>
      <c r="L1082" s="15">
        <v>0</v>
      </c>
      <c r="M1082" s="15">
        <v>0</v>
      </c>
      <c r="N1082" s="15">
        <v>0</v>
      </c>
      <c r="O1082" s="19">
        <v>152.60519399999899</v>
      </c>
      <c r="P1082" s="19">
        <v>42.689011089217146</v>
      </c>
      <c r="Q1082" s="20">
        <v>3.5748121145524889</v>
      </c>
      <c r="R1082" s="21">
        <v>2.4000000000000004E-2</v>
      </c>
      <c r="S1082" s="22">
        <v>0.30500000000000005</v>
      </c>
      <c r="T1082" s="22">
        <v>0.69399999999999995</v>
      </c>
      <c r="U1082" s="19">
        <v>0</v>
      </c>
      <c r="V1082" s="19">
        <v>13.020148382211232</v>
      </c>
      <c r="W1082" s="19">
        <v>29.626173695916698</v>
      </c>
      <c r="X1082" s="19">
        <v>402.8650769632489</v>
      </c>
      <c r="Y1082" s="19">
        <v>0</v>
      </c>
      <c r="Z1082" s="19">
        <v>402.8650769632489</v>
      </c>
      <c r="AA1082">
        <v>51.362233798416334</v>
      </c>
      <c r="AB1082">
        <v>1</v>
      </c>
      <c r="AC1082">
        <v>0.31500000000000006</v>
      </c>
      <c r="AD1082">
        <v>0.68499999999999994</v>
      </c>
      <c r="AE1082">
        <v>0</v>
      </c>
      <c r="AF1082">
        <v>16.179103646501147</v>
      </c>
      <c r="AG1082">
        <v>35.183130151915186</v>
      </c>
      <c r="AH1082">
        <v>22165.220477116865</v>
      </c>
      <c r="AI1082">
        <v>0</v>
      </c>
      <c r="AJ1082">
        <v>21199.708309670499</v>
      </c>
      <c r="AK1082">
        <v>20776.832036802101</v>
      </c>
      <c r="AL1082">
        <v>41.664474823075935</v>
      </c>
      <c r="AM1082" s="19">
        <v>50.337697532275122</v>
      </c>
      <c r="AN1082">
        <v>0.83594666666666673</v>
      </c>
      <c r="AO1082">
        <v>0.55381466666666668</v>
      </c>
      <c r="AP1082">
        <v>0.18808800000000001</v>
      </c>
      <c r="AQ1082">
        <v>1</v>
      </c>
      <c r="AR1082">
        <v>0</v>
      </c>
      <c r="AS1082">
        <v>2</v>
      </c>
      <c r="AT1082">
        <v>1.48</v>
      </c>
      <c r="AU1082">
        <v>1</v>
      </c>
      <c r="AV1082">
        <v>2</v>
      </c>
      <c r="AW1082">
        <v>1.5</v>
      </c>
      <c r="AX1082">
        <v>1</v>
      </c>
      <c r="AY1082">
        <v>2</v>
      </c>
      <c r="AZ1082">
        <v>0.6</v>
      </c>
      <c r="BA1082">
        <v>0.3</v>
      </c>
      <c r="BB1082">
        <v>0.8</v>
      </c>
      <c r="BC1082" s="27">
        <v>0.38615044023395251</v>
      </c>
      <c r="BD1082" s="28">
        <v>0.6755071129993242</v>
      </c>
      <c r="BE1082" s="28">
        <v>0.35432918178407335</v>
      </c>
      <c r="BF1082" s="28">
        <f t="shared" si="177"/>
        <v>0.62435875671519603</v>
      </c>
      <c r="BG1082" s="29" t="s">
        <v>106</v>
      </c>
      <c r="BH1082">
        <v>0.37896553223395246</v>
      </c>
      <c r="BI1082">
        <v>0.49800680889932419</v>
      </c>
      <c r="BJ1082">
        <v>0.32856765550807343</v>
      </c>
      <c r="BK1082">
        <f t="shared" si="178"/>
        <v>0.59859723043919599</v>
      </c>
      <c r="BL1082" t="s">
        <v>106</v>
      </c>
      <c r="BM1082" s="27">
        <v>0.3947277722339525</v>
      </c>
      <c r="BN1082" s="28">
        <v>0.79389966019932423</v>
      </c>
      <c r="BO1082" s="28">
        <v>0.37864086455807344</v>
      </c>
      <c r="BP1082" s="28">
        <f t="shared" si="179"/>
        <v>0.648670439489196</v>
      </c>
      <c r="BQ1082" s="29" t="s">
        <v>106</v>
      </c>
      <c r="BR1082">
        <v>0.29651276746511251</v>
      </c>
      <c r="BS1082">
        <v>0.6755071129993242</v>
      </c>
      <c r="BT1082">
        <v>0.28684021763126938</v>
      </c>
      <c r="BU1082">
        <f t="shared" si="180"/>
        <v>0.556869792562392</v>
      </c>
      <c r="BV1082" t="s">
        <v>106</v>
      </c>
      <c r="BW1082" s="27">
        <v>0.28932785946511252</v>
      </c>
      <c r="BX1082" s="28">
        <v>0.49800680889932419</v>
      </c>
      <c r="BY1082" s="28">
        <v>0.2610786913552694</v>
      </c>
      <c r="BZ1082" s="28">
        <f t="shared" si="181"/>
        <v>0.53110826628639196</v>
      </c>
      <c r="CA1082" s="29" t="s">
        <v>106</v>
      </c>
      <c r="CB1082">
        <v>0.30509009946511245</v>
      </c>
      <c r="CC1082">
        <v>0.79389966019932423</v>
      </c>
      <c r="CD1082">
        <v>0.31115190040526941</v>
      </c>
      <c r="CE1082">
        <f t="shared" si="182"/>
        <v>0.57511967439623501</v>
      </c>
      <c r="CF1082" t="s">
        <v>107</v>
      </c>
      <c r="CG1082" s="27">
        <v>0.18031578424624584</v>
      </c>
      <c r="CH1082" s="28">
        <v>0.6755071129993242</v>
      </c>
      <c r="CI1082" s="28">
        <v>0.19935452335911602</v>
      </c>
      <c r="CJ1082" s="28">
        <f t="shared" si="183"/>
        <v>0.45034535917736845</v>
      </c>
      <c r="CK1082" s="29" t="s">
        <v>107</v>
      </c>
      <c r="CL1082">
        <v>0.17313087624624582</v>
      </c>
      <c r="CM1082">
        <v>0.49800680889932419</v>
      </c>
      <c r="CN1082">
        <v>0.17359299708311601</v>
      </c>
      <c r="CO1082">
        <f t="shared" si="184"/>
        <v>0.44316045117736846</v>
      </c>
      <c r="CP1082" t="s">
        <v>107</v>
      </c>
      <c r="CQ1082" s="27">
        <v>0.18889311624624583</v>
      </c>
      <c r="CR1082" s="28">
        <v>0.79389966019932423</v>
      </c>
      <c r="CS1082" s="28">
        <v>0.223666206133116</v>
      </c>
      <c r="CT1082" s="28">
        <f t="shared" si="185"/>
        <v>0.45892269117736845</v>
      </c>
      <c r="CU1082" s="29" t="s">
        <v>107</v>
      </c>
      <c r="CV1082">
        <v>44195.292621721201</v>
      </c>
      <c r="CW1082">
        <v>6420.2792248020396</v>
      </c>
      <c r="CX1082">
        <v>0.27002957493112262</v>
      </c>
      <c r="CY1082">
        <f t="shared" si="187"/>
        <v>0.94553668793044676</v>
      </c>
      <c r="CZ1082">
        <f t="shared" si="186"/>
        <v>0.65618001516507518</v>
      </c>
    </row>
    <row r="1083" spans="1:104" x14ac:dyDescent="0.25">
      <c r="A1083">
        <v>1</v>
      </c>
      <c r="B1083" s="15">
        <v>15660</v>
      </c>
      <c r="C1083" s="15">
        <v>-64.216156060000003</v>
      </c>
      <c r="D1083" s="15">
        <v>-19.378157980000001</v>
      </c>
      <c r="E1083" s="15">
        <v>2384</v>
      </c>
      <c r="F1083" s="15">
        <v>1</v>
      </c>
      <c r="G1083" s="15">
        <v>0</v>
      </c>
      <c r="H1083" s="17">
        <v>3</v>
      </c>
      <c r="I1083" s="19">
        <v>1</v>
      </c>
      <c r="J1083" s="19">
        <v>4</v>
      </c>
      <c r="K1083" s="19">
        <v>1</v>
      </c>
      <c r="L1083" s="15">
        <v>0</v>
      </c>
      <c r="M1083" s="15">
        <v>1.9414993466458099</v>
      </c>
      <c r="N1083" s="15">
        <v>1.2032</v>
      </c>
      <c r="O1083" s="19">
        <v>221.64087699999999</v>
      </c>
      <c r="P1083" s="19">
        <v>62.000706584743718</v>
      </c>
      <c r="Q1083" s="20">
        <v>3.574812114391908</v>
      </c>
      <c r="R1083" s="21">
        <v>0.21299999999999999</v>
      </c>
      <c r="S1083" s="22">
        <v>0.28999999999999998</v>
      </c>
      <c r="T1083" s="22">
        <v>0.71000000000000008</v>
      </c>
      <c r="U1083" s="19">
        <v>0</v>
      </c>
      <c r="V1083" s="19">
        <v>17.980204909575676</v>
      </c>
      <c r="W1083" s="19">
        <v>44.020501675168042</v>
      </c>
      <c r="X1083" s="19">
        <v>6432.3197252772288</v>
      </c>
      <c r="Y1083" s="19">
        <v>3930</v>
      </c>
      <c r="Z1083" s="19">
        <v>10362.31972527723</v>
      </c>
      <c r="AA1083">
        <v>74.597530047520749</v>
      </c>
      <c r="AB1083">
        <v>1</v>
      </c>
      <c r="AC1083">
        <v>0.29099999999999998</v>
      </c>
      <c r="AD1083">
        <v>0.70900000000000007</v>
      </c>
      <c r="AE1083">
        <v>0</v>
      </c>
      <c r="AF1083">
        <v>21.707881243828538</v>
      </c>
      <c r="AG1083">
        <v>52.889648803692218</v>
      </c>
      <c r="AH1083">
        <v>38964.058651257517</v>
      </c>
      <c r="AI1083">
        <v>6478.34545155057</v>
      </c>
      <c r="AJ1083">
        <v>43745.138212080303</v>
      </c>
      <c r="AK1083">
        <v>36000.848574394899</v>
      </c>
      <c r="AL1083">
        <v>48.79455608219331</v>
      </c>
      <c r="AM1083" s="19">
        <v>61.391379544970341</v>
      </c>
      <c r="AN1083">
        <v>0.80718933333333343</v>
      </c>
      <c r="AO1083">
        <v>0.53476293333333336</v>
      </c>
      <c r="AP1083">
        <v>0.18161759999999999</v>
      </c>
      <c r="AQ1083">
        <v>1</v>
      </c>
      <c r="AR1083">
        <v>0</v>
      </c>
      <c r="AS1083">
        <v>2</v>
      </c>
      <c r="AT1083">
        <v>1.48</v>
      </c>
      <c r="AU1083">
        <v>1</v>
      </c>
      <c r="AV1083">
        <v>2</v>
      </c>
      <c r="AW1083">
        <v>1.5</v>
      </c>
      <c r="AX1083">
        <v>1</v>
      </c>
      <c r="AY1083">
        <v>2</v>
      </c>
      <c r="AZ1083">
        <v>0.6</v>
      </c>
      <c r="BA1083">
        <v>0.3</v>
      </c>
      <c r="BB1083">
        <v>0.8</v>
      </c>
      <c r="BC1083" s="27">
        <v>0.3583607298311392</v>
      </c>
      <c r="BD1083" s="28">
        <v>0.55324974952242201</v>
      </c>
      <c r="BE1083" s="28">
        <v>0.30386992027020437</v>
      </c>
      <c r="BF1083" s="28">
        <f t="shared" si="177"/>
        <v>0.49419112060373305</v>
      </c>
      <c r="BG1083" s="29" t="s">
        <v>106</v>
      </c>
      <c r="BH1083">
        <v>0.35041454143113926</v>
      </c>
      <c r="BI1083">
        <v>0.38076958752242196</v>
      </c>
      <c r="BJ1083">
        <v>0.26692841227820435</v>
      </c>
      <c r="BK1083">
        <f t="shared" si="178"/>
        <v>0.45724961261173303</v>
      </c>
      <c r="BL1083" t="s">
        <v>106</v>
      </c>
      <c r="BM1083" s="27">
        <v>0.36777790143113925</v>
      </c>
      <c r="BN1083" s="28">
        <v>0.67081922462242205</v>
      </c>
      <c r="BO1083" s="28">
        <v>0.33644126622820431</v>
      </c>
      <c r="BP1083" s="28">
        <f t="shared" si="179"/>
        <v>0.52676246656173298</v>
      </c>
      <c r="BQ1083" s="29" t="s">
        <v>106</v>
      </c>
      <c r="BR1083">
        <v>0.27172077658918725</v>
      </c>
      <c r="BS1083">
        <v>0.55324974952242201</v>
      </c>
      <c r="BT1083">
        <v>0.25010837369297234</v>
      </c>
      <c r="BU1083">
        <f t="shared" si="180"/>
        <v>0.44042957402650096</v>
      </c>
      <c r="BV1083" t="s">
        <v>106</v>
      </c>
      <c r="BW1083" s="27">
        <v>0.2637745881891872</v>
      </c>
      <c r="BX1083" s="28">
        <v>0.38076958752242196</v>
      </c>
      <c r="BY1083" s="28">
        <v>0.21316686570097232</v>
      </c>
      <c r="BZ1083" s="28">
        <f t="shared" si="181"/>
        <v>0.40348806603450094</v>
      </c>
      <c r="CA1083" s="29" t="s">
        <v>106</v>
      </c>
      <c r="CB1083">
        <v>0.28113794818918725</v>
      </c>
      <c r="CC1083">
        <v>0.67081922462242205</v>
      </c>
      <c r="CD1083">
        <v>0.28267971965097233</v>
      </c>
      <c r="CE1083">
        <f t="shared" si="182"/>
        <v>0.47145914852271587</v>
      </c>
      <c r="CF1083" t="s">
        <v>107</v>
      </c>
      <c r="CG1083" s="27">
        <v>0.15940972609036053</v>
      </c>
      <c r="CH1083" s="28">
        <v>0.55324974952242201</v>
      </c>
      <c r="CI1083" s="28">
        <v>0.18041747998174562</v>
      </c>
      <c r="CJ1083" s="28">
        <f t="shared" si="183"/>
        <v>0.34973092642388914</v>
      </c>
      <c r="CK1083" s="29" t="s">
        <v>107</v>
      </c>
      <c r="CL1083">
        <v>0.15146353769036053</v>
      </c>
      <c r="CM1083">
        <v>0.38076958752242196</v>
      </c>
      <c r="CN1083">
        <v>0.14347597198974565</v>
      </c>
      <c r="CO1083">
        <f t="shared" si="184"/>
        <v>0.33379717232327433</v>
      </c>
      <c r="CP1083" t="s">
        <v>106</v>
      </c>
      <c r="CQ1083" s="27">
        <v>0.16882689769036052</v>
      </c>
      <c r="CR1083" s="28">
        <v>0.67081922462242205</v>
      </c>
      <c r="CS1083" s="28">
        <v>0.21298882593974564</v>
      </c>
      <c r="CT1083" s="28">
        <f t="shared" si="185"/>
        <v>0.35914809802388914</v>
      </c>
      <c r="CU1083" s="29" t="s">
        <v>107</v>
      </c>
      <c r="CV1083">
        <v>52490.2401765264</v>
      </c>
      <c r="CW1083">
        <v>9324.6912559400898</v>
      </c>
      <c r="CX1083">
        <v>0.19032120033352865</v>
      </c>
      <c r="CY1083">
        <f t="shared" si="187"/>
        <v>0.74357094985595062</v>
      </c>
      <c r="CZ1083">
        <f t="shared" si="186"/>
        <v>0.54868193016466782</v>
      </c>
    </row>
    <row r="1084" spans="1:104" x14ac:dyDescent="0.25">
      <c r="A1084">
        <v>1</v>
      </c>
      <c r="B1084" s="15">
        <v>15668</v>
      </c>
      <c r="C1084" s="15">
        <v>-65.399750519999998</v>
      </c>
      <c r="D1084" s="15">
        <v>-18.602465639999998</v>
      </c>
      <c r="E1084" s="15">
        <v>2832</v>
      </c>
      <c r="F1084" s="15">
        <v>1</v>
      </c>
      <c r="G1084" s="15">
        <v>0</v>
      </c>
      <c r="H1084" s="17">
        <v>3</v>
      </c>
      <c r="I1084" s="19">
        <v>0</v>
      </c>
      <c r="J1084" s="19">
        <v>0</v>
      </c>
      <c r="K1084" s="19">
        <v>1</v>
      </c>
      <c r="L1084" s="15">
        <v>0</v>
      </c>
      <c r="M1084" s="15">
        <v>0</v>
      </c>
      <c r="N1084" s="15">
        <v>1.2032</v>
      </c>
      <c r="O1084" s="19">
        <v>399.68027000000001</v>
      </c>
      <c r="P1084" s="19">
        <v>111.80455287499541</v>
      </c>
      <c r="Q1084" s="20">
        <v>3.5748121138400144</v>
      </c>
      <c r="R1084" s="21">
        <v>1.7999999999999999E-2</v>
      </c>
      <c r="S1084" s="22">
        <v>4.0000000000000008E-2</v>
      </c>
      <c r="T1084" s="22">
        <v>0.96</v>
      </c>
      <c r="U1084" s="19">
        <v>0</v>
      </c>
      <c r="V1084" s="19">
        <v>4.4721821149998169</v>
      </c>
      <c r="W1084" s="19">
        <v>107.33237075999558</v>
      </c>
      <c r="X1084" s="19">
        <v>435.34009580254207</v>
      </c>
      <c r="Y1084" s="19">
        <v>1560</v>
      </c>
      <c r="Z1084" s="19">
        <v>1995.340095802542</v>
      </c>
      <c r="AA1084">
        <v>134.52013613592396</v>
      </c>
      <c r="AB1084">
        <v>1</v>
      </c>
      <c r="AC1084">
        <v>6.9000000000000006E-2</v>
      </c>
      <c r="AD1084">
        <v>0.93100000000000005</v>
      </c>
      <c r="AE1084">
        <v>0</v>
      </c>
      <c r="AF1084">
        <v>9.281889393378755</v>
      </c>
      <c r="AG1084">
        <v>125.23824674254521</v>
      </c>
      <c r="AH1084">
        <v>35656.968648062124</v>
      </c>
      <c r="AI1084">
        <v>1876.992</v>
      </c>
      <c r="AJ1084">
        <v>35980.7508717768</v>
      </c>
      <c r="AK1084">
        <v>35442.462598942999</v>
      </c>
      <c r="AL1084">
        <v>109.79207092324549</v>
      </c>
      <c r="AM1084" s="19">
        <v>132.50765418417404</v>
      </c>
      <c r="AN1084">
        <v>0.82516266666666671</v>
      </c>
      <c r="AO1084">
        <v>0.54667026666666674</v>
      </c>
      <c r="AP1084">
        <v>0.18566159999999998</v>
      </c>
      <c r="AQ1084">
        <v>1</v>
      </c>
      <c r="AR1084">
        <v>0</v>
      </c>
      <c r="AS1084">
        <v>2</v>
      </c>
      <c r="AT1084">
        <v>1.48</v>
      </c>
      <c r="AU1084">
        <v>1</v>
      </c>
      <c r="AV1084">
        <v>2</v>
      </c>
      <c r="AW1084">
        <v>1.5</v>
      </c>
      <c r="AX1084">
        <v>1</v>
      </c>
      <c r="AY1084">
        <v>2</v>
      </c>
      <c r="AZ1084">
        <v>0.6</v>
      </c>
      <c r="BA1084">
        <v>0.3</v>
      </c>
      <c r="BB1084">
        <v>0.8</v>
      </c>
      <c r="BC1084" s="27">
        <v>0.33841316606560812</v>
      </c>
      <c r="BD1084" s="28">
        <v>0.50382147841863001</v>
      </c>
      <c r="BE1084" s="28">
        <v>0.28206336459922626</v>
      </c>
      <c r="BF1084" s="28">
        <f t="shared" si="177"/>
        <v>0.5510585994436108</v>
      </c>
      <c r="BG1084" s="29" t="s">
        <v>106</v>
      </c>
      <c r="BH1084">
        <v>0.33046697766560812</v>
      </c>
      <c r="BI1084">
        <v>0.33134131641863002</v>
      </c>
      <c r="BJ1084">
        <v>0.2451218566072263</v>
      </c>
      <c r="BK1084">
        <f t="shared" si="178"/>
        <v>0.51411709145161077</v>
      </c>
      <c r="BL1084" t="s">
        <v>106</v>
      </c>
      <c r="BM1084" s="27">
        <v>0.34783033766560811</v>
      </c>
      <c r="BN1084" s="28">
        <v>0.62139095351863005</v>
      </c>
      <c r="BO1084" s="28">
        <v>0.3146347105572263</v>
      </c>
      <c r="BP1084" s="28">
        <f t="shared" si="179"/>
        <v>0.58362994540161073</v>
      </c>
      <c r="BQ1084" s="29" t="s">
        <v>106</v>
      </c>
      <c r="BR1084">
        <v>0.24984403871877614</v>
      </c>
      <c r="BS1084">
        <v>0.50382147841863001</v>
      </c>
      <c r="BT1084">
        <v>0.22710473307891429</v>
      </c>
      <c r="BU1084">
        <f t="shared" si="180"/>
        <v>0.4960999679232988</v>
      </c>
      <c r="BV1084" t="s">
        <v>106</v>
      </c>
      <c r="BW1084" s="27">
        <v>0.24189785031877614</v>
      </c>
      <c r="BX1084" s="28">
        <v>0.33134131641863002</v>
      </c>
      <c r="BY1084" s="28">
        <v>0.1901632250869143</v>
      </c>
      <c r="BZ1084" s="28">
        <f t="shared" si="181"/>
        <v>0.45915845993129878</v>
      </c>
      <c r="CA1084" s="29" t="s">
        <v>106</v>
      </c>
      <c r="CB1084">
        <v>0.25926121031877614</v>
      </c>
      <c r="CC1084">
        <v>0.62139095351863005</v>
      </c>
      <c r="CD1084">
        <v>0.25967607903691431</v>
      </c>
      <c r="CE1084">
        <f t="shared" si="182"/>
        <v>0.52825644516316062</v>
      </c>
      <c r="CF1084" t="s">
        <v>107</v>
      </c>
      <c r="CG1084" s="27">
        <v>0.13503220697288276</v>
      </c>
      <c r="CH1084" s="28">
        <v>0.50382147841863001</v>
      </c>
      <c r="CI1084" s="28">
        <v>0.15586206258962093</v>
      </c>
      <c r="CJ1084" s="28">
        <f t="shared" si="183"/>
        <v>0.40402744181726724</v>
      </c>
      <c r="CK1084" s="29" t="s">
        <v>107</v>
      </c>
      <c r="CL1084">
        <v>0.12708601857288276</v>
      </c>
      <c r="CM1084">
        <v>0.33134131641863002</v>
      </c>
      <c r="CN1084">
        <v>0.11892055459762094</v>
      </c>
      <c r="CO1084">
        <f t="shared" si="184"/>
        <v>0.38791578944200544</v>
      </c>
      <c r="CP1084" t="s">
        <v>106</v>
      </c>
      <c r="CQ1084" s="27">
        <v>0.14444937857288276</v>
      </c>
      <c r="CR1084" s="28">
        <v>0.62139095351863005</v>
      </c>
      <c r="CS1084" s="28">
        <v>0.18843340854762095</v>
      </c>
      <c r="CT1084" s="28">
        <f t="shared" si="185"/>
        <v>0.41344461341726724</v>
      </c>
      <c r="CU1084" s="29" t="s">
        <v>107</v>
      </c>
      <c r="CV1084">
        <v>69197.560563383493</v>
      </c>
      <c r="CW1084">
        <v>16815.0170169905</v>
      </c>
      <c r="CX1084">
        <v>0.26899523484438448</v>
      </c>
      <c r="CY1084">
        <f t="shared" si="187"/>
        <v>0.77281671326301449</v>
      </c>
      <c r="CZ1084">
        <f t="shared" si="186"/>
        <v>0.6074084009099926</v>
      </c>
    </row>
    <row r="1085" spans="1:104" x14ac:dyDescent="0.25">
      <c r="A1085">
        <v>1</v>
      </c>
      <c r="B1085" s="15">
        <v>15672</v>
      </c>
      <c r="C1085" s="15">
        <v>-64.798976080000003</v>
      </c>
      <c r="D1085" s="15">
        <v>-20.4535436</v>
      </c>
      <c r="E1085" s="15">
        <v>2455</v>
      </c>
      <c r="F1085" s="15">
        <v>1</v>
      </c>
      <c r="G1085" s="15">
        <v>0</v>
      </c>
      <c r="H1085" s="17">
        <v>3</v>
      </c>
      <c r="I1085" s="19">
        <v>0</v>
      </c>
      <c r="J1085" s="19">
        <v>0</v>
      </c>
      <c r="K1085" s="19">
        <v>1</v>
      </c>
      <c r="L1085" s="15">
        <v>0</v>
      </c>
      <c r="M1085" s="15">
        <v>0</v>
      </c>
      <c r="N1085" s="15">
        <v>1.2032</v>
      </c>
      <c r="O1085" s="19">
        <v>225.27433399999899</v>
      </c>
      <c r="P1085" s="19">
        <v>63.017111609284719</v>
      </c>
      <c r="Q1085" s="20">
        <v>3.5748121144734895</v>
      </c>
      <c r="R1085" s="21">
        <v>4.8000000000000001E-2</v>
      </c>
      <c r="S1085" s="22">
        <v>0.11900000000000001</v>
      </c>
      <c r="T1085" s="22">
        <v>0.88000000000000012</v>
      </c>
      <c r="U1085" s="19">
        <v>0</v>
      </c>
      <c r="V1085" s="19">
        <v>7.4990362815048819</v>
      </c>
      <c r="W1085" s="19">
        <v>55.455058216170556</v>
      </c>
      <c r="X1085" s="19">
        <v>912.6007027664466</v>
      </c>
      <c r="Y1085" s="19">
        <v>1560</v>
      </c>
      <c r="Z1085" s="19">
        <v>2472.6007027664464</v>
      </c>
      <c r="AA1085">
        <v>75.820440357948868</v>
      </c>
      <c r="AB1085">
        <v>1</v>
      </c>
      <c r="AC1085">
        <v>0.14000000000000001</v>
      </c>
      <c r="AD1085">
        <v>0.86</v>
      </c>
      <c r="AE1085">
        <v>0</v>
      </c>
      <c r="AF1085">
        <v>10.614861650112843</v>
      </c>
      <c r="AG1085">
        <v>65.205578707836025</v>
      </c>
      <c r="AH1085">
        <v>26335.72954342718</v>
      </c>
      <c r="AI1085">
        <v>1876.992</v>
      </c>
      <c r="AJ1085">
        <v>27065.5429020425</v>
      </c>
      <c r="AK1085">
        <v>25985.775601318001</v>
      </c>
      <c r="AL1085">
        <v>59.992290252039048</v>
      </c>
      <c r="AM1085" s="19">
        <v>72.795619000703198</v>
      </c>
      <c r="AN1085">
        <v>0.82516266666666671</v>
      </c>
      <c r="AO1085">
        <v>0.54667026666666674</v>
      </c>
      <c r="AP1085">
        <v>0.18566159999999998</v>
      </c>
      <c r="AQ1085">
        <v>1</v>
      </c>
      <c r="AR1085">
        <v>0</v>
      </c>
      <c r="AS1085">
        <v>2</v>
      </c>
      <c r="AT1085">
        <v>1.48</v>
      </c>
      <c r="AU1085">
        <v>1</v>
      </c>
      <c r="AV1085">
        <v>2</v>
      </c>
      <c r="AW1085">
        <v>1.5</v>
      </c>
      <c r="AX1085">
        <v>1</v>
      </c>
      <c r="AY1085">
        <v>2</v>
      </c>
      <c r="AZ1085">
        <v>0.6</v>
      </c>
      <c r="BA1085">
        <v>0.3</v>
      </c>
      <c r="BB1085">
        <v>0.8</v>
      </c>
      <c r="BC1085" s="27">
        <v>0.35658560414067331</v>
      </c>
      <c r="BD1085" s="28">
        <v>0.55091265609555451</v>
      </c>
      <c r="BE1085" s="28">
        <v>0.30011714862847078</v>
      </c>
      <c r="BF1085" s="28">
        <f t="shared" si="177"/>
        <v>0.56613811145432869</v>
      </c>
      <c r="BG1085" s="29" t="s">
        <v>106</v>
      </c>
      <c r="BH1085">
        <v>0.34863941574067336</v>
      </c>
      <c r="BI1085">
        <v>0.37843249409555452</v>
      </c>
      <c r="BJ1085">
        <v>0.2631756406364707</v>
      </c>
      <c r="BK1085">
        <f t="shared" si="178"/>
        <v>0.52919660346232866</v>
      </c>
      <c r="BL1085" t="s">
        <v>106</v>
      </c>
      <c r="BM1085" s="27">
        <v>0.36600277574067341</v>
      </c>
      <c r="BN1085" s="28">
        <v>0.66848213119555455</v>
      </c>
      <c r="BO1085" s="28">
        <v>0.33268849458647071</v>
      </c>
      <c r="BP1085" s="28">
        <f t="shared" si="179"/>
        <v>0.59870945741232862</v>
      </c>
      <c r="BQ1085" s="29" t="s">
        <v>106</v>
      </c>
      <c r="BR1085">
        <v>0.26801647679384144</v>
      </c>
      <c r="BS1085">
        <v>0.55091265609555451</v>
      </c>
      <c r="BT1085">
        <v>0.24515851710815872</v>
      </c>
      <c r="BU1085">
        <f t="shared" si="180"/>
        <v>0.51117947993401669</v>
      </c>
      <c r="BV1085" t="s">
        <v>106</v>
      </c>
      <c r="BW1085" s="27">
        <v>0.26007028839384139</v>
      </c>
      <c r="BX1085" s="28">
        <v>0.37843249409555452</v>
      </c>
      <c r="BY1085" s="28">
        <v>0.2082170091161587</v>
      </c>
      <c r="BZ1085" s="28">
        <f t="shared" si="181"/>
        <v>0.47423797194201667</v>
      </c>
      <c r="CA1085" s="29" t="s">
        <v>106</v>
      </c>
      <c r="CB1085">
        <v>0.27743364839384144</v>
      </c>
      <c r="CC1085">
        <v>0.66848213119555455</v>
      </c>
      <c r="CD1085">
        <v>0.27772986306615871</v>
      </c>
      <c r="CE1085">
        <f t="shared" si="182"/>
        <v>0.5434546112196994</v>
      </c>
      <c r="CF1085" t="s">
        <v>107</v>
      </c>
      <c r="CG1085" s="27">
        <v>0.15320464504794806</v>
      </c>
      <c r="CH1085" s="28">
        <v>0.55091265609555451</v>
      </c>
      <c r="CI1085" s="28">
        <v>0.17391584661886539</v>
      </c>
      <c r="CJ1085" s="28">
        <f t="shared" si="183"/>
        <v>0.41922560787380603</v>
      </c>
      <c r="CK1085" s="29" t="s">
        <v>107</v>
      </c>
      <c r="CL1085">
        <v>0.14525845664794806</v>
      </c>
      <c r="CM1085">
        <v>0.37843249409555452</v>
      </c>
      <c r="CN1085">
        <v>0.13697433862686539</v>
      </c>
      <c r="CO1085">
        <f t="shared" si="184"/>
        <v>0.40299530145272333</v>
      </c>
      <c r="CP1085" t="s">
        <v>106</v>
      </c>
      <c r="CQ1085" s="27">
        <v>0.16262181664794806</v>
      </c>
      <c r="CR1085" s="28">
        <v>0.66848213119555455</v>
      </c>
      <c r="CS1085" s="28">
        <v>0.2064871925768654</v>
      </c>
      <c r="CT1085" s="28">
        <f t="shared" si="185"/>
        <v>0.42864277947380602</v>
      </c>
      <c r="CU1085" s="29" t="s">
        <v>107</v>
      </c>
      <c r="CV1085">
        <v>52888.034332454699</v>
      </c>
      <c r="CW1085">
        <v>9477.5550447436108</v>
      </c>
      <c r="CX1085">
        <v>0.26602096282585797</v>
      </c>
      <c r="CY1085">
        <f t="shared" si="187"/>
        <v>0.81693361892141247</v>
      </c>
      <c r="CZ1085">
        <f t="shared" si="186"/>
        <v>0.62260656696653127</v>
      </c>
    </row>
    <row r="1086" spans="1:104" x14ac:dyDescent="0.25">
      <c r="A1086">
        <v>1</v>
      </c>
      <c r="B1086" s="15">
        <v>15677</v>
      </c>
      <c r="C1086" s="15">
        <v>-64.5843165</v>
      </c>
      <c r="D1086" s="15">
        <v>-19.163226000000002</v>
      </c>
      <c r="E1086" s="15">
        <v>2429</v>
      </c>
      <c r="F1086" s="15">
        <v>1</v>
      </c>
      <c r="G1086" s="15">
        <v>0</v>
      </c>
      <c r="H1086" s="17">
        <v>3</v>
      </c>
      <c r="I1086" s="19">
        <v>0</v>
      </c>
      <c r="J1086" s="19">
        <v>0</v>
      </c>
      <c r="K1086" s="19">
        <v>1</v>
      </c>
      <c r="L1086" s="15">
        <v>0</v>
      </c>
      <c r="M1086" s="15">
        <v>0</v>
      </c>
      <c r="N1086" s="15">
        <v>1.2032</v>
      </c>
      <c r="O1086" s="19">
        <v>170.772479</v>
      </c>
      <c r="P1086" s="19">
        <v>47.771036211922159</v>
      </c>
      <c r="Q1086" s="20">
        <v>3.5748121150736214</v>
      </c>
      <c r="R1086" s="21">
        <v>2.0999999999999998E-2</v>
      </c>
      <c r="S1086" s="22">
        <v>0.20899999999999999</v>
      </c>
      <c r="T1086" s="22">
        <v>0.79100000000000004</v>
      </c>
      <c r="U1086" s="19">
        <v>0</v>
      </c>
      <c r="V1086" s="19">
        <v>9.984146568291731</v>
      </c>
      <c r="W1086" s="19">
        <v>37.786889643630431</v>
      </c>
      <c r="X1086" s="19">
        <v>400.62161996057199</v>
      </c>
      <c r="Y1086" s="19">
        <v>1560</v>
      </c>
      <c r="Z1086" s="19">
        <v>1960.6216199605719</v>
      </c>
      <c r="AA1086">
        <v>57.476785438299466</v>
      </c>
      <c r="AB1086">
        <v>1</v>
      </c>
      <c r="AC1086">
        <v>0.214</v>
      </c>
      <c r="AD1086">
        <v>0.78600000000000003</v>
      </c>
      <c r="AE1086">
        <v>0</v>
      </c>
      <c r="AF1086">
        <v>12.300032083796085</v>
      </c>
      <c r="AG1086">
        <v>45.176753354503383</v>
      </c>
      <c r="AH1086">
        <v>24892.927931507355</v>
      </c>
      <c r="AI1086">
        <v>1876.992</v>
      </c>
      <c r="AJ1086">
        <v>25685.5894079053</v>
      </c>
      <c r="AK1086">
        <v>25237.276728971901</v>
      </c>
      <c r="AL1086">
        <v>46.767844451471795</v>
      </c>
      <c r="AM1086" s="19">
        <v>56.473593677849102</v>
      </c>
      <c r="AN1086">
        <v>0.80718933333333343</v>
      </c>
      <c r="AO1086">
        <v>0.53476293333333336</v>
      </c>
      <c r="AP1086">
        <v>0.18161759999999999</v>
      </c>
      <c r="AQ1086">
        <v>1</v>
      </c>
      <c r="AR1086">
        <v>0</v>
      </c>
      <c r="AS1086">
        <v>2</v>
      </c>
      <c r="AT1086">
        <v>1.48</v>
      </c>
      <c r="AU1086">
        <v>1</v>
      </c>
      <c r="AV1086">
        <v>2</v>
      </c>
      <c r="AW1086">
        <v>1.5</v>
      </c>
      <c r="AX1086">
        <v>1</v>
      </c>
      <c r="AY1086">
        <v>2</v>
      </c>
      <c r="AZ1086">
        <v>0.6</v>
      </c>
      <c r="BA1086">
        <v>0.3</v>
      </c>
      <c r="BB1086">
        <v>0.8</v>
      </c>
      <c r="BC1086" s="27">
        <v>0.36252476443579518</v>
      </c>
      <c r="BD1086" s="28">
        <v>0.54392507040091098</v>
      </c>
      <c r="BE1086" s="28">
        <v>0.30783878565348993</v>
      </c>
      <c r="BF1086" s="28">
        <f t="shared" si="177"/>
        <v>0.54377363402176593</v>
      </c>
      <c r="BG1086" s="29" t="s">
        <v>106</v>
      </c>
      <c r="BH1086">
        <v>0.35457857603579523</v>
      </c>
      <c r="BI1086">
        <v>0.37144490840091099</v>
      </c>
      <c r="BJ1086">
        <v>0.27089727766148997</v>
      </c>
      <c r="BK1086">
        <f t="shared" si="178"/>
        <v>0.50683212602976591</v>
      </c>
      <c r="BL1086" t="s">
        <v>106</v>
      </c>
      <c r="BM1086" s="27">
        <v>0.37194193603579523</v>
      </c>
      <c r="BN1086" s="28">
        <v>0.66149454550091102</v>
      </c>
      <c r="BO1086" s="28">
        <v>0.34041013161148997</v>
      </c>
      <c r="BP1086" s="28">
        <f t="shared" si="179"/>
        <v>0.57634497997976597</v>
      </c>
      <c r="BQ1086" s="29" t="s">
        <v>106</v>
      </c>
      <c r="BR1086">
        <v>0.27588481119384323</v>
      </c>
      <c r="BS1086">
        <v>0.54392507040091098</v>
      </c>
      <c r="BT1086">
        <v>0.2540772390762579</v>
      </c>
      <c r="BU1086">
        <f t="shared" si="180"/>
        <v>0.49001208744453389</v>
      </c>
      <c r="BV1086" t="s">
        <v>106</v>
      </c>
      <c r="BW1086" s="27">
        <v>0.26793862279384317</v>
      </c>
      <c r="BX1086" s="28">
        <v>0.37144490840091099</v>
      </c>
      <c r="BY1086" s="28">
        <v>0.21713573108425793</v>
      </c>
      <c r="BZ1086" s="28">
        <f t="shared" si="181"/>
        <v>0.45307057945253393</v>
      </c>
      <c r="CA1086" s="29" t="s">
        <v>106</v>
      </c>
      <c r="CB1086">
        <v>0.28530198279384322</v>
      </c>
      <c r="CC1086">
        <v>0.66149454550091102</v>
      </c>
      <c r="CD1086">
        <v>0.28664858503425789</v>
      </c>
      <c r="CE1086">
        <f t="shared" si="182"/>
        <v>0.52123683116211916</v>
      </c>
      <c r="CF1086" t="s">
        <v>107</v>
      </c>
      <c r="CG1086" s="27">
        <v>0.1635737606950165</v>
      </c>
      <c r="CH1086" s="28">
        <v>0.54392507040091098</v>
      </c>
      <c r="CI1086" s="28">
        <v>0.18438634536503121</v>
      </c>
      <c r="CJ1086" s="28">
        <f t="shared" si="183"/>
        <v>0.3995086090632925</v>
      </c>
      <c r="CK1086" s="29" t="s">
        <v>107</v>
      </c>
      <c r="CL1086">
        <v>0.1556275722950165</v>
      </c>
      <c r="CM1086">
        <v>0.37144490840091099</v>
      </c>
      <c r="CN1086">
        <v>0.14744483737303121</v>
      </c>
      <c r="CO1086">
        <f t="shared" si="184"/>
        <v>0.38337968574130721</v>
      </c>
      <c r="CP1086" t="s">
        <v>106</v>
      </c>
      <c r="CQ1086" s="27">
        <v>0.1729909322950165</v>
      </c>
      <c r="CR1086" s="28">
        <v>0.66149454550091102</v>
      </c>
      <c r="CS1086" s="28">
        <v>0.21695769132303125</v>
      </c>
      <c r="CT1086" s="28">
        <f t="shared" si="185"/>
        <v>0.40892578066329249</v>
      </c>
      <c r="CU1086" s="29" t="s">
        <v>107</v>
      </c>
      <c r="CV1086">
        <v>46534.420228231102</v>
      </c>
      <c r="CW1086">
        <v>7184.5981797874301</v>
      </c>
      <c r="CX1086">
        <v>0.235934848368276</v>
      </c>
      <c r="CY1086">
        <f t="shared" si="187"/>
        <v>0.77985991876918703</v>
      </c>
      <c r="CZ1086">
        <f t="shared" si="186"/>
        <v>0.59845961280407112</v>
      </c>
    </row>
    <row r="1087" spans="1:104" x14ac:dyDescent="0.25">
      <c r="A1087">
        <v>1</v>
      </c>
      <c r="B1087" s="15">
        <v>15688</v>
      </c>
      <c r="C1087" s="15">
        <v>-64.578044700000007</v>
      </c>
      <c r="D1087" s="15">
        <v>-19.87195333</v>
      </c>
      <c r="E1087" s="15">
        <v>3479</v>
      </c>
      <c r="F1087" s="15">
        <v>1</v>
      </c>
      <c r="G1087" s="15">
        <v>0</v>
      </c>
      <c r="H1087" s="17">
        <v>2</v>
      </c>
      <c r="I1087" s="19">
        <v>0</v>
      </c>
      <c r="J1087" s="19">
        <v>0</v>
      </c>
      <c r="K1087" s="19">
        <v>1</v>
      </c>
      <c r="L1087" s="15">
        <v>0</v>
      </c>
      <c r="M1087" s="15">
        <v>0</v>
      </c>
      <c r="N1087" s="15">
        <v>1.2032</v>
      </c>
      <c r="O1087" s="19">
        <v>276.142731999999</v>
      </c>
      <c r="P1087" s="19">
        <v>77.24678198210627</v>
      </c>
      <c r="Q1087" s="20">
        <v>3.5748121140368765</v>
      </c>
      <c r="R1087" s="21">
        <v>0.32900000000000001</v>
      </c>
      <c r="S1087" s="22">
        <v>0.13100000000000001</v>
      </c>
      <c r="T1087" s="22">
        <v>0.86999999999999988</v>
      </c>
      <c r="U1087" s="19">
        <v>0</v>
      </c>
      <c r="V1087" s="19">
        <v>10.119328439655922</v>
      </c>
      <c r="W1087" s="19">
        <v>67.204700324432451</v>
      </c>
      <c r="X1087" s="19">
        <v>8006.6393035141</v>
      </c>
      <c r="Y1087" s="19">
        <v>1560</v>
      </c>
      <c r="Z1087" s="19">
        <v>9566.6393035141009</v>
      </c>
      <c r="AA1087">
        <v>92.941184967170159</v>
      </c>
      <c r="AB1087">
        <v>1</v>
      </c>
      <c r="AC1087">
        <v>0.14000000000000001</v>
      </c>
      <c r="AD1087">
        <v>0.86</v>
      </c>
      <c r="AE1087">
        <v>0</v>
      </c>
      <c r="AF1087">
        <v>13.011765895403823</v>
      </c>
      <c r="AG1087">
        <v>79.929419071766333</v>
      </c>
      <c r="AH1087">
        <v>32282.507186525771</v>
      </c>
      <c r="AI1087">
        <v>1876.992</v>
      </c>
      <c r="AJ1087">
        <v>32753.280212939</v>
      </c>
      <c r="AK1087">
        <v>23797.098640448399</v>
      </c>
      <c r="AL1087">
        <v>51.832590709993312</v>
      </c>
      <c r="AM1087" s="19">
        <v>67.5269936950572</v>
      </c>
      <c r="AN1087">
        <v>0.81078400000000006</v>
      </c>
      <c r="AO1087">
        <v>0.53714440000000008</v>
      </c>
      <c r="AP1087">
        <v>0.18242639999999999</v>
      </c>
      <c r="AQ1087">
        <v>1</v>
      </c>
      <c r="AR1087">
        <v>0</v>
      </c>
      <c r="AS1087">
        <v>2</v>
      </c>
      <c r="AT1087">
        <v>1.48</v>
      </c>
      <c r="AU1087">
        <v>1</v>
      </c>
      <c r="AV1087">
        <v>2</v>
      </c>
      <c r="AW1087">
        <v>1.5</v>
      </c>
      <c r="AX1087">
        <v>1</v>
      </c>
      <c r="AY1087">
        <v>2</v>
      </c>
      <c r="AZ1087">
        <v>0.6</v>
      </c>
      <c r="BA1087">
        <v>0.3</v>
      </c>
      <c r="BB1087">
        <v>0.8</v>
      </c>
      <c r="BC1087" s="27">
        <v>0.35515913435636082</v>
      </c>
      <c r="BD1087" s="28">
        <v>0.53786328407869388</v>
      </c>
      <c r="BE1087" s="28">
        <v>0.30022839405332219</v>
      </c>
      <c r="BF1087" s="28">
        <f t="shared" si="177"/>
        <v>0.62520517553915478</v>
      </c>
      <c r="BG1087" s="29" t="s">
        <v>106</v>
      </c>
      <c r="BH1087">
        <v>0.34721294595636087</v>
      </c>
      <c r="BI1087">
        <v>0.36538312207869383</v>
      </c>
      <c r="BJ1087">
        <v>0.26328688606132217</v>
      </c>
      <c r="BK1087">
        <f t="shared" si="178"/>
        <v>0.58826366754715487</v>
      </c>
      <c r="BL1087" t="s">
        <v>106</v>
      </c>
      <c r="BM1087" s="27">
        <v>0.36457630595636087</v>
      </c>
      <c r="BN1087" s="28">
        <v>0.65543275917869392</v>
      </c>
      <c r="BO1087" s="28">
        <v>0.33279974001132223</v>
      </c>
      <c r="BP1087" s="28">
        <f t="shared" si="179"/>
        <v>0.65777652149715493</v>
      </c>
      <c r="BQ1087" s="29" t="s">
        <v>106</v>
      </c>
      <c r="BR1087">
        <v>0.26813334629343294</v>
      </c>
      <c r="BS1087">
        <v>0.53786328407869388</v>
      </c>
      <c r="BT1087">
        <v>0.24622743048747417</v>
      </c>
      <c r="BU1087">
        <f t="shared" si="180"/>
        <v>0.57120421197330684</v>
      </c>
      <c r="BV1087" t="s">
        <v>106</v>
      </c>
      <c r="BW1087" s="27">
        <v>0.26018715789343294</v>
      </c>
      <c r="BX1087" s="28">
        <v>0.36538312207869383</v>
      </c>
      <c r="BY1087" s="28">
        <v>0.20928592249547417</v>
      </c>
      <c r="BZ1087" s="28">
        <f t="shared" si="181"/>
        <v>0.53426270398130682</v>
      </c>
      <c r="CA1087" s="29" t="s">
        <v>106</v>
      </c>
      <c r="CB1087">
        <v>0.27755051789343294</v>
      </c>
      <c r="CC1087">
        <v>0.65543275917869392</v>
      </c>
      <c r="CD1087">
        <v>0.27879877644547418</v>
      </c>
      <c r="CE1087">
        <f t="shared" si="182"/>
        <v>0.60252729937926564</v>
      </c>
      <c r="CF1087" t="s">
        <v>107</v>
      </c>
      <c r="CG1087" s="27">
        <v>0.15532213954519289</v>
      </c>
      <c r="CH1087" s="28">
        <v>0.53786328407869388</v>
      </c>
      <c r="CI1087" s="28">
        <v>0.17622618142063415</v>
      </c>
      <c r="CJ1087" s="28">
        <f t="shared" si="183"/>
        <v>0.48029892103102556</v>
      </c>
      <c r="CK1087" s="29" t="s">
        <v>107</v>
      </c>
      <c r="CL1087">
        <v>0.14737595114519289</v>
      </c>
      <c r="CM1087">
        <v>0.36538312207869383</v>
      </c>
      <c r="CN1087">
        <v>0.13928467342863418</v>
      </c>
      <c r="CO1087">
        <f t="shared" si="184"/>
        <v>0.4642614549144668</v>
      </c>
      <c r="CP1087" t="s">
        <v>106</v>
      </c>
      <c r="CQ1087" s="27">
        <v>0.16473931114519288</v>
      </c>
      <c r="CR1087" s="28">
        <v>0.65543275917869392</v>
      </c>
      <c r="CS1087" s="28">
        <v>0.20879752737863419</v>
      </c>
      <c r="CT1087" s="28">
        <f t="shared" si="185"/>
        <v>0.48971609263102556</v>
      </c>
      <c r="CU1087" s="29" t="s">
        <v>107</v>
      </c>
      <c r="CV1087">
        <v>58152.529741267797</v>
      </c>
      <c r="CW1087">
        <v>11617.6481208962</v>
      </c>
      <c r="CX1087">
        <v>0.32497678148583264</v>
      </c>
      <c r="CY1087">
        <f t="shared" si="187"/>
        <v>0.86284006556452653</v>
      </c>
      <c r="CZ1087">
        <f t="shared" si="186"/>
        <v>0.68013591584219346</v>
      </c>
    </row>
    <row r="1088" spans="1:104" x14ac:dyDescent="0.25">
      <c r="A1088">
        <v>1</v>
      </c>
      <c r="B1088" s="15">
        <v>15692</v>
      </c>
      <c r="C1088" s="15">
        <v>-64.76718047</v>
      </c>
      <c r="D1088" s="15">
        <v>-20.683990040000001</v>
      </c>
      <c r="E1088" s="15">
        <v>3100</v>
      </c>
      <c r="F1088" s="15">
        <v>1</v>
      </c>
      <c r="G1088" s="15">
        <v>0</v>
      </c>
      <c r="H1088" s="17">
        <v>3</v>
      </c>
      <c r="I1088" s="19">
        <v>1</v>
      </c>
      <c r="J1088" s="19">
        <v>5</v>
      </c>
      <c r="K1088" s="19">
        <v>1</v>
      </c>
      <c r="L1088" s="15">
        <v>0</v>
      </c>
      <c r="M1088" s="15">
        <v>1.9414993466458099</v>
      </c>
      <c r="N1088" s="15">
        <v>1.2032</v>
      </c>
      <c r="O1088" s="19">
        <v>334.27804400000002</v>
      </c>
      <c r="P1088" s="19">
        <v>93.509262404009846</v>
      </c>
      <c r="Q1088" s="20">
        <v>3.5748121138603439</v>
      </c>
      <c r="R1088" s="21">
        <v>0.12</v>
      </c>
      <c r="S1088" s="22">
        <v>0.12000000000000001</v>
      </c>
      <c r="T1088" s="22">
        <v>0.87999999999999989</v>
      </c>
      <c r="U1088" s="19">
        <v>0</v>
      </c>
      <c r="V1088" s="19">
        <v>11.221111488481183</v>
      </c>
      <c r="W1088" s="19">
        <v>82.288150915528661</v>
      </c>
      <c r="X1088" s="19">
        <v>3399.5479365502588</v>
      </c>
      <c r="Y1088" s="19">
        <v>2507.1749999999997</v>
      </c>
      <c r="Z1088" s="19">
        <v>5906.722936550259</v>
      </c>
      <c r="AA1088">
        <v>112.50775022649518</v>
      </c>
      <c r="AB1088">
        <v>1</v>
      </c>
      <c r="AC1088">
        <v>0.15200000000000002</v>
      </c>
      <c r="AD1088">
        <v>0.84799999999999998</v>
      </c>
      <c r="AE1088">
        <v>0</v>
      </c>
      <c r="AF1088">
        <v>17.101178034427271</v>
      </c>
      <c r="AG1088">
        <v>95.406572192067912</v>
      </c>
      <c r="AH1088">
        <v>40643.32576250119</v>
      </c>
      <c r="AI1088">
        <v>3715.9316436592444</v>
      </c>
      <c r="AJ1088">
        <v>45351.2567898989</v>
      </c>
      <c r="AK1088">
        <v>40828.088318297901</v>
      </c>
      <c r="AL1088">
        <v>82.288150915528661</v>
      </c>
      <c r="AM1088" s="19">
        <v>101.28663873801399</v>
      </c>
      <c r="AN1088">
        <v>0.83954133333333336</v>
      </c>
      <c r="AO1088">
        <v>0.5561961333333334</v>
      </c>
      <c r="AP1088">
        <v>0.1888968</v>
      </c>
      <c r="AQ1088">
        <v>1</v>
      </c>
      <c r="AR1088">
        <v>0</v>
      </c>
      <c r="AS1088">
        <v>2</v>
      </c>
      <c r="AT1088">
        <v>1.48</v>
      </c>
      <c r="AU1088">
        <v>1</v>
      </c>
      <c r="AV1088">
        <v>2</v>
      </c>
      <c r="AW1088">
        <v>1.5</v>
      </c>
      <c r="AX1088">
        <v>1</v>
      </c>
      <c r="AY1088">
        <v>2</v>
      </c>
      <c r="AZ1088">
        <v>0.6</v>
      </c>
      <c r="BA1088">
        <v>0.3</v>
      </c>
      <c r="BB1088">
        <v>0.8</v>
      </c>
      <c r="BC1088" s="27">
        <v>0.34981493388453921</v>
      </c>
      <c r="BD1088" s="28">
        <v>0.53188558579195189</v>
      </c>
      <c r="BE1088" s="28">
        <v>0.29177180438539985</v>
      </c>
      <c r="BF1088" s="28">
        <f t="shared" si="177"/>
        <v>0.50262993429698832</v>
      </c>
      <c r="BG1088" s="29" t="s">
        <v>106</v>
      </c>
      <c r="BH1088">
        <v>0.34186874548453927</v>
      </c>
      <c r="BI1088">
        <v>0.35940542379195184</v>
      </c>
      <c r="BJ1088">
        <v>0.25483029639339982</v>
      </c>
      <c r="BK1088">
        <f t="shared" si="178"/>
        <v>0.4656884263049883</v>
      </c>
      <c r="BL1088" t="s">
        <v>106</v>
      </c>
      <c r="BM1088" s="27">
        <v>0.35923210548453927</v>
      </c>
      <c r="BN1088" s="28">
        <v>0.64945506089195182</v>
      </c>
      <c r="BO1088" s="28">
        <v>0.32434315034339983</v>
      </c>
      <c r="BP1088" s="28">
        <f t="shared" si="179"/>
        <v>0.53520128025498837</v>
      </c>
      <c r="BQ1088" s="29" t="s">
        <v>106</v>
      </c>
      <c r="BR1088">
        <v>0.2597024672538033</v>
      </c>
      <c r="BS1088">
        <v>0.53188558579195189</v>
      </c>
      <c r="BT1088">
        <v>0.23585550491062382</v>
      </c>
      <c r="BU1088">
        <f t="shared" si="180"/>
        <v>0.44671363482221227</v>
      </c>
      <c r="BV1088" t="s">
        <v>106</v>
      </c>
      <c r="BW1088" s="27">
        <v>0.25175627885380325</v>
      </c>
      <c r="BX1088" s="28">
        <v>0.35940542379195184</v>
      </c>
      <c r="BY1088" s="28">
        <v>0.19891399691862388</v>
      </c>
      <c r="BZ1088" s="28">
        <f t="shared" si="181"/>
        <v>0.40977212683021236</v>
      </c>
      <c r="CA1088" s="29" t="s">
        <v>106</v>
      </c>
      <c r="CB1088">
        <v>0.2691196388538033</v>
      </c>
      <c r="CC1088">
        <v>0.64945506089195182</v>
      </c>
      <c r="CD1088">
        <v>0.26842685086862383</v>
      </c>
      <c r="CE1088">
        <f t="shared" si="182"/>
        <v>0.47928498078021231</v>
      </c>
      <c r="CF1088" t="s">
        <v>106</v>
      </c>
      <c r="CG1088" s="27">
        <v>0.1428900105102566</v>
      </c>
      <c r="CH1088" s="28">
        <v>0.53188558579195189</v>
      </c>
      <c r="CI1088" s="28">
        <v>0.16337141299887714</v>
      </c>
      <c r="CJ1088" s="28">
        <f t="shared" si="183"/>
        <v>0.3537481404218451</v>
      </c>
      <c r="CK1088" s="29" t="s">
        <v>107</v>
      </c>
      <c r="CL1088">
        <v>0.1349438221102566</v>
      </c>
      <c r="CM1088">
        <v>0.35940542379195184</v>
      </c>
      <c r="CN1088">
        <v>0.12642990500687715</v>
      </c>
      <c r="CO1088">
        <f t="shared" si="184"/>
        <v>0.3372880349184656</v>
      </c>
      <c r="CP1088" t="s">
        <v>106</v>
      </c>
      <c r="CQ1088" s="27">
        <v>0.15230718211025659</v>
      </c>
      <c r="CR1088" s="28">
        <v>0.64945506089195182</v>
      </c>
      <c r="CS1088" s="28">
        <v>0.19594275895687718</v>
      </c>
      <c r="CT1088" s="28">
        <f t="shared" si="185"/>
        <v>0.3631653120218451</v>
      </c>
      <c r="CU1088" s="29" t="s">
        <v>107</v>
      </c>
      <c r="CV1088">
        <v>63604.667177055002</v>
      </c>
      <c r="CW1088">
        <v>14063.468778311901</v>
      </c>
      <c r="CX1088">
        <v>0.21085812991158848</v>
      </c>
      <c r="CY1088">
        <f t="shared" si="187"/>
        <v>0.74274371570354036</v>
      </c>
      <c r="CZ1088">
        <f t="shared" si="186"/>
        <v>0.56067306379612769</v>
      </c>
    </row>
    <row r="1089" spans="1:104" x14ac:dyDescent="0.25">
      <c r="A1089">
        <v>1</v>
      </c>
      <c r="B1089" s="15">
        <v>15694</v>
      </c>
      <c r="C1089" s="15">
        <v>-64.584923590000002</v>
      </c>
      <c r="D1089" s="15">
        <v>-18.849869349999999</v>
      </c>
      <c r="E1089" s="15">
        <v>2465</v>
      </c>
      <c r="F1089" s="15">
        <v>1</v>
      </c>
      <c r="G1089" s="15">
        <v>0</v>
      </c>
      <c r="H1089" s="17">
        <v>3</v>
      </c>
      <c r="I1089" s="19">
        <v>0</v>
      </c>
      <c r="J1089" s="19">
        <v>0</v>
      </c>
      <c r="K1089" s="19">
        <v>1</v>
      </c>
      <c r="L1089" s="15">
        <v>0</v>
      </c>
      <c r="M1089" s="15">
        <v>0</v>
      </c>
      <c r="N1089" s="15">
        <v>1.2032</v>
      </c>
      <c r="O1089" s="19">
        <v>327.01112999999998</v>
      </c>
      <c r="P1089" s="19">
        <v>91.476452354927829</v>
      </c>
      <c r="Q1089" s="20">
        <v>3.5748121137361086</v>
      </c>
      <c r="R1089" s="21">
        <v>0.13300000000000001</v>
      </c>
      <c r="S1089" s="22">
        <v>0.23500000000000001</v>
      </c>
      <c r="T1089" s="22">
        <v>0.76600000000000001</v>
      </c>
      <c r="U1089" s="19">
        <v>0</v>
      </c>
      <c r="V1089" s="19">
        <v>21.49696630340804</v>
      </c>
      <c r="W1089" s="19">
        <v>70.070962503874725</v>
      </c>
      <c r="X1089" s="19">
        <v>5203.2880033033598</v>
      </c>
      <c r="Y1089" s="19">
        <v>1560</v>
      </c>
      <c r="Z1089" s="19">
        <v>6763.2880033033598</v>
      </c>
      <c r="AA1089">
        <v>110.06192957639142</v>
      </c>
      <c r="AB1089">
        <v>1</v>
      </c>
      <c r="AC1089">
        <v>0.23800000000000002</v>
      </c>
      <c r="AD1089">
        <v>0.76200000000000001</v>
      </c>
      <c r="AE1089">
        <v>0</v>
      </c>
      <c r="AF1089">
        <v>26.19473923918116</v>
      </c>
      <c r="AG1089">
        <v>83.867190337210261</v>
      </c>
      <c r="AH1089">
        <v>50728.289561641337</v>
      </c>
      <c r="AI1089">
        <v>1876.992</v>
      </c>
      <c r="AJ1089">
        <v>50395.568327847897</v>
      </c>
      <c r="AK1089">
        <v>44824.786129461201</v>
      </c>
      <c r="AL1089">
        <v>79.310084191722424</v>
      </c>
      <c r="AM1089" s="19">
        <v>97.895561413186016</v>
      </c>
      <c r="AN1089">
        <v>0.81078400000000006</v>
      </c>
      <c r="AO1089">
        <v>0.53714440000000008</v>
      </c>
      <c r="AP1089">
        <v>0.18242639999999999</v>
      </c>
      <c r="AQ1089">
        <v>1</v>
      </c>
      <c r="AR1089">
        <v>0</v>
      </c>
      <c r="AS1089">
        <v>2</v>
      </c>
      <c r="AT1089">
        <v>1.48</v>
      </c>
      <c r="AU1089">
        <v>1</v>
      </c>
      <c r="AV1089">
        <v>2</v>
      </c>
      <c r="AW1089">
        <v>1.5</v>
      </c>
      <c r="AX1089">
        <v>1</v>
      </c>
      <c r="AY1089">
        <v>2</v>
      </c>
      <c r="AZ1089">
        <v>0.6</v>
      </c>
      <c r="BA1089">
        <v>0.3</v>
      </c>
      <c r="BB1089">
        <v>0.8</v>
      </c>
      <c r="BC1089" s="27">
        <v>0.34167318806009495</v>
      </c>
      <c r="BD1089" s="28">
        <v>0.51156163964345025</v>
      </c>
      <c r="BE1089" s="28">
        <v>0.28690269767067478</v>
      </c>
      <c r="BF1089" s="28">
        <f t="shared" si="177"/>
        <v>0.47658682877861969</v>
      </c>
      <c r="BG1089" s="29" t="s">
        <v>106</v>
      </c>
      <c r="BH1089">
        <v>0.33372699966009495</v>
      </c>
      <c r="BI1089">
        <v>0.3390814776434502</v>
      </c>
      <c r="BJ1089">
        <v>0.24996118967867476</v>
      </c>
      <c r="BK1089">
        <f t="shared" si="178"/>
        <v>0.43964532078661966</v>
      </c>
      <c r="BL1089" t="s">
        <v>106</v>
      </c>
      <c r="BM1089" s="27">
        <v>0.35109035966009494</v>
      </c>
      <c r="BN1089" s="28">
        <v>0.62913111474345018</v>
      </c>
      <c r="BO1089" s="28">
        <v>0.31947404362867476</v>
      </c>
      <c r="BP1089" s="28">
        <f t="shared" si="179"/>
        <v>0.50915817473661962</v>
      </c>
      <c r="BQ1089" s="29" t="s">
        <v>106</v>
      </c>
      <c r="BR1089">
        <v>0.25464739999716701</v>
      </c>
      <c r="BS1089">
        <v>0.51156163964345025</v>
      </c>
      <c r="BT1089">
        <v>0.23290173410482676</v>
      </c>
      <c r="BU1089">
        <f t="shared" si="180"/>
        <v>0.42258586521277164</v>
      </c>
      <c r="BV1089" t="s">
        <v>106</v>
      </c>
      <c r="BW1089" s="27">
        <v>0.24670121159716699</v>
      </c>
      <c r="BX1089" s="28">
        <v>0.3390814776434502</v>
      </c>
      <c r="BY1089" s="28">
        <v>0.19596022611282676</v>
      </c>
      <c r="BZ1089" s="28">
        <f t="shared" si="181"/>
        <v>0.38564435722077167</v>
      </c>
      <c r="CA1089" s="29" t="s">
        <v>106</v>
      </c>
      <c r="CB1089">
        <v>0.26406457159716701</v>
      </c>
      <c r="CC1089">
        <v>0.62913111474345018</v>
      </c>
      <c r="CD1089">
        <v>0.26547308006282677</v>
      </c>
      <c r="CE1089">
        <f t="shared" si="182"/>
        <v>0.45374870270511192</v>
      </c>
      <c r="CF1089" t="s">
        <v>107</v>
      </c>
      <c r="CG1089" s="27">
        <v>0.14183619324892693</v>
      </c>
      <c r="CH1089" s="28">
        <v>0.51156163964345025</v>
      </c>
      <c r="CI1089" s="28">
        <v>0.16290048503798676</v>
      </c>
      <c r="CJ1089" s="28">
        <f t="shared" si="183"/>
        <v>0.33152032435687184</v>
      </c>
      <c r="CK1089" s="29" t="s">
        <v>107</v>
      </c>
      <c r="CL1089">
        <v>0.13389000484892694</v>
      </c>
      <c r="CM1089">
        <v>0.3390814776434502</v>
      </c>
      <c r="CN1089">
        <v>0.12595897704598677</v>
      </c>
      <c r="CO1089">
        <f t="shared" si="184"/>
        <v>0.31564310815393171</v>
      </c>
      <c r="CP1089" t="s">
        <v>106</v>
      </c>
      <c r="CQ1089" s="27">
        <v>0.15125336484892693</v>
      </c>
      <c r="CR1089" s="28">
        <v>0.62913111474345018</v>
      </c>
      <c r="CS1089" s="28">
        <v>0.19547183099598678</v>
      </c>
      <c r="CT1089" s="28">
        <f t="shared" si="185"/>
        <v>0.34093749595687184</v>
      </c>
      <c r="CU1089" s="29" t="s">
        <v>107</v>
      </c>
      <c r="CV1089">
        <v>62950.621275434103</v>
      </c>
      <c r="CW1089">
        <v>13757.741197048899</v>
      </c>
      <c r="CX1089">
        <v>0.18968413110794491</v>
      </c>
      <c r="CY1089">
        <f t="shared" si="187"/>
        <v>0.70124577075139516</v>
      </c>
      <c r="CZ1089">
        <f t="shared" si="186"/>
        <v>0.53135731916803985</v>
      </c>
    </row>
    <row r="1090" spans="1:104" x14ac:dyDescent="0.25">
      <c r="A1090">
        <v>1</v>
      </c>
      <c r="B1090" s="15">
        <v>15695</v>
      </c>
      <c r="C1090" s="15">
        <v>-64.508078040000001</v>
      </c>
      <c r="D1090" s="15">
        <v>-19.485858749999998</v>
      </c>
      <c r="E1090" s="15">
        <v>2189</v>
      </c>
      <c r="F1090" s="15">
        <v>1</v>
      </c>
      <c r="G1090" s="15">
        <v>0</v>
      </c>
      <c r="H1090" s="17">
        <v>0</v>
      </c>
      <c r="I1090" s="19">
        <v>0</v>
      </c>
      <c r="J1090" s="19">
        <v>0</v>
      </c>
      <c r="K1090" s="19">
        <v>0</v>
      </c>
      <c r="L1090" s="15">
        <v>0</v>
      </c>
      <c r="M1090" s="15">
        <v>0</v>
      </c>
      <c r="N1090" s="15">
        <v>0</v>
      </c>
      <c r="O1090" s="19">
        <v>170.772479</v>
      </c>
      <c r="P1090" s="19">
        <v>47.771036211922159</v>
      </c>
      <c r="Q1090" s="20">
        <v>3.5748121150736214</v>
      </c>
      <c r="R1090" s="21">
        <v>0</v>
      </c>
      <c r="S1090" s="22">
        <v>0.20899999999999999</v>
      </c>
      <c r="T1090" s="22">
        <v>0.79100000000000004</v>
      </c>
      <c r="U1090" s="19">
        <v>0</v>
      </c>
      <c r="V1090" s="19">
        <v>9.984146568291731</v>
      </c>
      <c r="W1090" s="19">
        <v>37.786889643630431</v>
      </c>
      <c r="X1090" s="19">
        <v>0</v>
      </c>
      <c r="Y1090" s="19">
        <v>0</v>
      </c>
      <c r="Z1090" s="19">
        <v>0</v>
      </c>
      <c r="AA1090">
        <v>57.476785438299466</v>
      </c>
      <c r="AB1090">
        <v>1</v>
      </c>
      <c r="AC1090">
        <v>0.214</v>
      </c>
      <c r="AD1090">
        <v>0.78600000000000003</v>
      </c>
      <c r="AE1090">
        <v>0</v>
      </c>
      <c r="AF1090">
        <v>12.300032083796085</v>
      </c>
      <c r="AG1090">
        <v>45.176753354503383</v>
      </c>
      <c r="AH1090">
        <v>24892.927931507355</v>
      </c>
      <c r="AI1090">
        <v>0</v>
      </c>
      <c r="AJ1090">
        <v>23808.5974079361</v>
      </c>
      <c r="AK1090">
        <v>23808.5974079361</v>
      </c>
      <c r="AL1090">
        <v>47.771036211922159</v>
      </c>
      <c r="AM1090" s="19">
        <v>57.476785438299466</v>
      </c>
      <c r="AN1090">
        <v>0.8143786666666667</v>
      </c>
      <c r="AO1090">
        <v>0.53952586666666669</v>
      </c>
      <c r="AP1090">
        <v>0.18323519999999999</v>
      </c>
      <c r="AQ1090">
        <v>1</v>
      </c>
      <c r="AR1090">
        <v>0</v>
      </c>
      <c r="AS1090">
        <v>2</v>
      </c>
      <c r="AT1090">
        <v>1.48</v>
      </c>
      <c r="AU1090">
        <v>1</v>
      </c>
      <c r="AV1090">
        <v>2</v>
      </c>
      <c r="AW1090">
        <v>1.5</v>
      </c>
      <c r="AX1090">
        <v>1</v>
      </c>
      <c r="AY1090">
        <v>2</v>
      </c>
      <c r="AZ1090">
        <v>0.6</v>
      </c>
      <c r="BA1090">
        <v>0.3</v>
      </c>
      <c r="BB1090">
        <v>0.8</v>
      </c>
      <c r="BC1090" s="27">
        <v>0.36390390829098029</v>
      </c>
      <c r="BD1090" s="28">
        <v>0.55158719864131078</v>
      </c>
      <c r="BE1090" s="28">
        <v>0.30843981224101746</v>
      </c>
      <c r="BF1090" s="28">
        <f t="shared" si="177"/>
        <v>0.55853237150674917</v>
      </c>
      <c r="BG1090" s="29" t="s">
        <v>106</v>
      </c>
      <c r="BH1090">
        <v>0.35595771989098035</v>
      </c>
      <c r="BI1090">
        <v>0.37910703664131079</v>
      </c>
      <c r="BJ1090">
        <v>0.27149830424901744</v>
      </c>
      <c r="BK1090">
        <f t="shared" si="178"/>
        <v>0.52159086351474915</v>
      </c>
      <c r="BL1090" t="s">
        <v>106</v>
      </c>
      <c r="BM1090" s="27">
        <v>0.37332107989098035</v>
      </c>
      <c r="BN1090" s="28">
        <v>0.66915667374131083</v>
      </c>
      <c r="BO1090" s="28">
        <v>0.34101115819901745</v>
      </c>
      <c r="BP1090" s="28">
        <f t="shared" si="179"/>
        <v>0.5911037174647491</v>
      </c>
      <c r="BQ1090" s="29" t="s">
        <v>106</v>
      </c>
      <c r="BR1090">
        <v>0.27649228540707627</v>
      </c>
      <c r="BS1090">
        <v>0.55158719864131078</v>
      </c>
      <c r="BT1090">
        <v>0.25419943168655346</v>
      </c>
      <c r="BU1090">
        <f t="shared" si="180"/>
        <v>0.50429199095228516</v>
      </c>
      <c r="BV1090" t="s">
        <v>106</v>
      </c>
      <c r="BW1090" s="27">
        <v>0.26854609700707632</v>
      </c>
      <c r="BX1090" s="28">
        <v>0.37910703664131079</v>
      </c>
      <c r="BY1090" s="28">
        <v>0.21725792369455343</v>
      </c>
      <c r="BZ1090" s="28">
        <f t="shared" si="181"/>
        <v>0.46735048296028514</v>
      </c>
      <c r="CA1090" s="29" t="s">
        <v>106</v>
      </c>
      <c r="CB1090">
        <v>0.28590945700707632</v>
      </c>
      <c r="CC1090">
        <v>0.66915667374131083</v>
      </c>
      <c r="CD1090">
        <v>0.28677077764455344</v>
      </c>
      <c r="CE1090">
        <f t="shared" si="182"/>
        <v>0.53600201627280808</v>
      </c>
      <c r="CF1090" t="s">
        <v>107</v>
      </c>
      <c r="CG1090" s="27">
        <v>0.16318092240942297</v>
      </c>
      <c r="CH1090" s="28">
        <v>0.55158719864131078</v>
      </c>
      <c r="CI1090" s="28">
        <v>0.18388782726410008</v>
      </c>
      <c r="CJ1090" s="28">
        <f t="shared" si="183"/>
        <v>0.41327348167515465</v>
      </c>
      <c r="CK1090" s="29" t="s">
        <v>107</v>
      </c>
      <c r="CL1090">
        <v>0.15523473400942295</v>
      </c>
      <c r="CM1090">
        <v>0.37910703664131079</v>
      </c>
      <c r="CN1090">
        <v>0.14694631927210011</v>
      </c>
      <c r="CO1090">
        <f t="shared" si="184"/>
        <v>0.39703887853783182</v>
      </c>
      <c r="CP1090" t="s">
        <v>106</v>
      </c>
      <c r="CQ1090" s="27">
        <v>0.17259809400942297</v>
      </c>
      <c r="CR1090" s="28">
        <v>0.66915667374131083</v>
      </c>
      <c r="CS1090" s="28">
        <v>0.21645917322210012</v>
      </c>
      <c r="CT1090" s="28">
        <f t="shared" si="185"/>
        <v>0.42269065327515465</v>
      </c>
      <c r="CU1090" s="29" t="s">
        <v>107</v>
      </c>
      <c r="CV1090">
        <v>46534.420228231102</v>
      </c>
      <c r="CW1090">
        <v>7184.5981797874301</v>
      </c>
      <c r="CX1090">
        <v>0.25009255926573171</v>
      </c>
      <c r="CY1090">
        <f t="shared" si="187"/>
        <v>0.80167975790704249</v>
      </c>
      <c r="CZ1090">
        <f t="shared" si="186"/>
        <v>0.613996467556712</v>
      </c>
    </row>
    <row r="1091" spans="1:104" x14ac:dyDescent="0.25">
      <c r="A1091">
        <v>1</v>
      </c>
      <c r="B1091" s="15">
        <v>15723</v>
      </c>
      <c r="C1091" s="15">
        <v>-64.764704760000001</v>
      </c>
      <c r="D1091" s="15">
        <v>-20.56997569</v>
      </c>
      <c r="E1091" s="15">
        <v>2513</v>
      </c>
      <c r="F1091" s="15">
        <v>1</v>
      </c>
      <c r="G1091" s="15">
        <v>0</v>
      </c>
      <c r="H1091" s="17">
        <v>2</v>
      </c>
      <c r="I1091" s="19">
        <v>0</v>
      </c>
      <c r="J1091" s="19">
        <v>0</v>
      </c>
      <c r="K1091" s="19">
        <v>1</v>
      </c>
      <c r="L1091" s="15">
        <v>0</v>
      </c>
      <c r="M1091" s="15">
        <v>0</v>
      </c>
      <c r="N1091" s="15">
        <v>1.2032</v>
      </c>
      <c r="O1091" s="19">
        <v>218.00742</v>
      </c>
      <c r="P1091" s="19">
        <v>60.984301560202709</v>
      </c>
      <c r="Q1091" s="20">
        <v>3.5748121143075915</v>
      </c>
      <c r="R1091" s="21">
        <v>8.3000000000000004E-2</v>
      </c>
      <c r="S1091" s="22">
        <v>0.11900000000000001</v>
      </c>
      <c r="T1091" s="22">
        <v>0.88</v>
      </c>
      <c r="U1091" s="19">
        <v>0</v>
      </c>
      <c r="V1091" s="19">
        <v>7.2571318856641227</v>
      </c>
      <c r="W1091" s="19">
        <v>53.666185372978383</v>
      </c>
      <c r="X1091" s="19">
        <v>1527.1342405873102</v>
      </c>
      <c r="Y1091" s="19">
        <v>1560</v>
      </c>
      <c r="Z1091" s="19">
        <v>3087.1342405873102</v>
      </c>
      <c r="AA1091">
        <v>73.374619707845113</v>
      </c>
      <c r="AB1091">
        <v>1</v>
      </c>
      <c r="AC1091">
        <v>0.14000000000000001</v>
      </c>
      <c r="AD1091">
        <v>0.86</v>
      </c>
      <c r="AE1091">
        <v>0</v>
      </c>
      <c r="AF1091">
        <v>10.272446759098317</v>
      </c>
      <c r="AG1091">
        <v>63.102172948746798</v>
      </c>
      <c r="AH1091">
        <v>25486.189883029932</v>
      </c>
      <c r="AI1091">
        <v>1876.992</v>
      </c>
      <c r="AJ1091">
        <v>26253.009006894899</v>
      </c>
      <c r="AK1091">
        <v>24441.9634674636</v>
      </c>
      <c r="AL1091">
        <v>55.92260453070589</v>
      </c>
      <c r="AM1091" s="19">
        <v>68.312922678348286</v>
      </c>
      <c r="AN1091">
        <v>0.81078400000000006</v>
      </c>
      <c r="AO1091">
        <v>0.53714440000000008</v>
      </c>
      <c r="AP1091">
        <v>0.18242639999999999</v>
      </c>
      <c r="AQ1091">
        <v>1</v>
      </c>
      <c r="AR1091">
        <v>0</v>
      </c>
      <c r="AS1091">
        <v>2</v>
      </c>
      <c r="AT1091">
        <v>1.48</v>
      </c>
      <c r="AU1091">
        <v>1</v>
      </c>
      <c r="AV1091">
        <v>2</v>
      </c>
      <c r="AW1091">
        <v>1.5</v>
      </c>
      <c r="AX1091">
        <v>1</v>
      </c>
      <c r="AY1091">
        <v>2</v>
      </c>
      <c r="AZ1091">
        <v>0.6</v>
      </c>
      <c r="BA1091">
        <v>0.3</v>
      </c>
      <c r="BB1091">
        <v>0.8</v>
      </c>
      <c r="BC1091" s="27">
        <v>0.35465898403060203</v>
      </c>
      <c r="BD1091" s="28">
        <v>0.54993136581221602</v>
      </c>
      <c r="BE1091" s="28">
        <v>0.29984311280219322</v>
      </c>
      <c r="BF1091" s="28">
        <f t="shared" si="177"/>
        <v>0.57765735100711013</v>
      </c>
      <c r="BG1091" s="29" t="s">
        <v>106</v>
      </c>
      <c r="BH1091">
        <v>0.34671279563060203</v>
      </c>
      <c r="BI1091">
        <v>0.37745120381221603</v>
      </c>
      <c r="BJ1091">
        <v>0.2629016048101932</v>
      </c>
      <c r="BK1091">
        <f t="shared" si="178"/>
        <v>0.54071584301511011</v>
      </c>
      <c r="BL1091" t="s">
        <v>106</v>
      </c>
      <c r="BM1091" s="27">
        <v>0.36407615563060203</v>
      </c>
      <c r="BN1091" s="28">
        <v>0.66750084091221606</v>
      </c>
      <c r="BO1091" s="28">
        <v>0.33241445876019321</v>
      </c>
      <c r="BP1091" s="28">
        <f t="shared" si="179"/>
        <v>0.61022869696511006</v>
      </c>
      <c r="BQ1091" s="29" t="s">
        <v>106</v>
      </c>
      <c r="BR1091">
        <v>0.2676331959676741</v>
      </c>
      <c r="BS1091">
        <v>0.54993136581221602</v>
      </c>
      <c r="BT1091">
        <v>0.24584214923634518</v>
      </c>
      <c r="BU1091">
        <f t="shared" si="180"/>
        <v>0.52365638744126208</v>
      </c>
      <c r="BV1091" t="s">
        <v>106</v>
      </c>
      <c r="BW1091" s="27">
        <v>0.25968700756767404</v>
      </c>
      <c r="BX1091" s="28">
        <v>0.37745120381221603</v>
      </c>
      <c r="BY1091" s="28">
        <v>0.20890064124434521</v>
      </c>
      <c r="BZ1091" s="28">
        <f t="shared" si="181"/>
        <v>0.48671487944926212</v>
      </c>
      <c r="CA1091" s="29" t="s">
        <v>106</v>
      </c>
      <c r="CB1091">
        <v>0.27705036756767409</v>
      </c>
      <c r="CC1091">
        <v>0.66750084091221606</v>
      </c>
      <c r="CD1091">
        <v>0.27841349519434516</v>
      </c>
      <c r="CE1091">
        <f t="shared" si="182"/>
        <v>0.554864605772591</v>
      </c>
      <c r="CF1091" t="s">
        <v>107</v>
      </c>
      <c r="CG1091" s="27">
        <v>0.15482198921943402</v>
      </c>
      <c r="CH1091" s="28">
        <v>0.54993136581221602</v>
      </c>
      <c r="CI1091" s="28">
        <v>0.17584090016950518</v>
      </c>
      <c r="CJ1091" s="28">
        <f t="shared" si="183"/>
        <v>0.43263622742435093</v>
      </c>
      <c r="CK1091" s="29" t="s">
        <v>107</v>
      </c>
      <c r="CL1091">
        <v>0.14687580081943402</v>
      </c>
      <c r="CM1091">
        <v>0.37745120381221603</v>
      </c>
      <c r="CN1091">
        <v>0.13889939217750519</v>
      </c>
      <c r="CO1091">
        <f t="shared" si="184"/>
        <v>0.4167136303824221</v>
      </c>
      <c r="CP1091" t="s">
        <v>106</v>
      </c>
      <c r="CQ1091" s="27">
        <v>0.16423916081943402</v>
      </c>
      <c r="CR1091" s="28">
        <v>0.66750084091221606</v>
      </c>
      <c r="CS1091" s="28">
        <v>0.2084122461275052</v>
      </c>
      <c r="CT1091" s="28">
        <f t="shared" si="185"/>
        <v>0.44205339902435092</v>
      </c>
      <c r="CU1091" s="29" t="s">
        <v>107</v>
      </c>
      <c r="CV1091">
        <v>52089.171819363997</v>
      </c>
      <c r="CW1091">
        <v>9171.8274634806403</v>
      </c>
      <c r="CX1091">
        <v>0.27781423820491691</v>
      </c>
      <c r="CY1091">
        <f t="shared" si="187"/>
        <v>0.82774560401713293</v>
      </c>
      <c r="CZ1091">
        <f t="shared" si="186"/>
        <v>0.63247322223551894</v>
      </c>
    </row>
    <row r="1092" spans="1:104" x14ac:dyDescent="0.25">
      <c r="A1092">
        <v>1</v>
      </c>
      <c r="B1092" s="15">
        <v>15741</v>
      </c>
      <c r="C1092" s="15">
        <v>-68.587232720000003</v>
      </c>
      <c r="D1092" s="15">
        <v>-16.91261716</v>
      </c>
      <c r="E1092" s="15">
        <v>4100</v>
      </c>
      <c r="F1092" s="15">
        <v>1</v>
      </c>
      <c r="G1092" s="15">
        <v>0</v>
      </c>
      <c r="H1092" s="17">
        <v>3</v>
      </c>
      <c r="I1092" s="19">
        <v>0</v>
      </c>
      <c r="J1092" s="19">
        <v>0</v>
      </c>
      <c r="K1092" s="19">
        <v>1</v>
      </c>
      <c r="L1092" s="15">
        <v>0</v>
      </c>
      <c r="M1092" s="15">
        <v>0</v>
      </c>
      <c r="N1092" s="15">
        <v>1.2032</v>
      </c>
      <c r="O1092" s="19">
        <v>388.779899</v>
      </c>
      <c r="P1092" s="19">
        <v>108.75533780137239</v>
      </c>
      <c r="Q1092" s="20">
        <v>3.5748121136826994</v>
      </c>
      <c r="R1092" s="21">
        <v>5.6000000000000001E-2</v>
      </c>
      <c r="S1092" s="22">
        <v>8.8000000000000009E-2</v>
      </c>
      <c r="T1092" s="22">
        <v>0.91200000000000003</v>
      </c>
      <c r="U1092" s="19">
        <v>0</v>
      </c>
      <c r="V1092" s="19">
        <v>9.5704697265207717</v>
      </c>
      <c r="W1092" s="19">
        <v>99.184868074851622</v>
      </c>
      <c r="X1092" s="19">
        <v>1634.0515605937276</v>
      </c>
      <c r="Y1092" s="19">
        <v>1560</v>
      </c>
      <c r="Z1092" s="19">
        <v>3194.0515605937276</v>
      </c>
      <c r="AA1092">
        <v>130.8514051461446</v>
      </c>
      <c r="AB1092">
        <v>1</v>
      </c>
      <c r="AC1092">
        <v>9.5000000000000001E-2</v>
      </c>
      <c r="AD1092">
        <v>0.90500000000000003</v>
      </c>
      <c r="AE1092">
        <v>0</v>
      </c>
      <c r="AF1092">
        <v>12.430883488883737</v>
      </c>
      <c r="AG1092">
        <v>118.42052165726086</v>
      </c>
      <c r="AH1092">
        <v>38626.93570235619</v>
      </c>
      <c r="AI1092">
        <v>1876.992</v>
      </c>
      <c r="AJ1092">
        <v>38821.346809863797</v>
      </c>
      <c r="AK1092">
        <v>37014.460546916103</v>
      </c>
      <c r="AL1092">
        <v>102.66503888449553</v>
      </c>
      <c r="AM1092" s="19">
        <v>124.76110622926774</v>
      </c>
      <c r="AN1092">
        <v>0.80718933333333343</v>
      </c>
      <c r="AO1092">
        <v>0.53476293333333336</v>
      </c>
      <c r="AP1092">
        <v>0.18161759999999999</v>
      </c>
      <c r="AQ1092">
        <v>1</v>
      </c>
      <c r="AR1092">
        <v>0</v>
      </c>
      <c r="AS1092">
        <v>2</v>
      </c>
      <c r="AT1092">
        <v>1.48</v>
      </c>
      <c r="AU1092">
        <v>1</v>
      </c>
      <c r="AV1092">
        <v>2</v>
      </c>
      <c r="AW1092">
        <v>1.5</v>
      </c>
      <c r="AX1092">
        <v>1</v>
      </c>
      <c r="AY1092">
        <v>2</v>
      </c>
      <c r="AZ1092">
        <v>0.6</v>
      </c>
      <c r="BA1092">
        <v>0.3</v>
      </c>
      <c r="BB1092">
        <v>0.8</v>
      </c>
      <c r="BC1092" s="27">
        <v>0.33407267372922966</v>
      </c>
      <c r="BD1092" s="28">
        <v>0.48327701959480851</v>
      </c>
      <c r="BE1092" s="28">
        <v>0.27968170991139779</v>
      </c>
      <c r="BF1092" s="28">
        <f t="shared" ref="BF1092:BF1155" si="188">MIN(BC1092:BE1092)+CX1092</f>
        <v>0.53318890662285789</v>
      </c>
      <c r="BG1092" s="29" t="s">
        <v>106</v>
      </c>
      <c r="BH1092">
        <v>0.32612648532922967</v>
      </c>
      <c r="BI1092">
        <v>0.31079685759480846</v>
      </c>
      <c r="BJ1092">
        <v>0.24274020191939782</v>
      </c>
      <c r="BK1092">
        <f t="shared" ref="BK1092:BK1155" si="189">MIN(BH1092:BJ1092)+CX1092</f>
        <v>0.49624739863085798</v>
      </c>
      <c r="BL1092" t="s">
        <v>106</v>
      </c>
      <c r="BM1092" s="27">
        <v>0.34348984532922966</v>
      </c>
      <c r="BN1092" s="28">
        <v>0.60084649469480844</v>
      </c>
      <c r="BO1092" s="28">
        <v>0.31225305586939783</v>
      </c>
      <c r="BP1092" s="28">
        <f t="shared" ref="BP1092:BP1155" si="190">MIN(BM1092:BO1092)+CX1092</f>
        <v>0.56576025258085805</v>
      </c>
      <c r="BQ1092" s="29" t="s">
        <v>106</v>
      </c>
      <c r="BR1092">
        <v>0.24743272048727763</v>
      </c>
      <c r="BS1092">
        <v>0.48327701959480851</v>
      </c>
      <c r="BT1092">
        <v>0.22592016333416579</v>
      </c>
      <c r="BU1092">
        <f t="shared" ref="BU1092:BU1155" si="191">MIN(BR1092:BT1092)+CX1092</f>
        <v>0.47942736004562592</v>
      </c>
      <c r="BV1092" t="s">
        <v>106</v>
      </c>
      <c r="BW1092" s="27">
        <v>0.23948653208727763</v>
      </c>
      <c r="BX1092" s="28">
        <v>0.31079685759480846</v>
      </c>
      <c r="BY1092" s="28">
        <v>0.18897865534216579</v>
      </c>
      <c r="BZ1092" s="28">
        <f t="shared" ref="BZ1092:BZ1155" si="192">MIN(BW1092:BY1092)+CX1092</f>
        <v>0.44248585205362595</v>
      </c>
      <c r="CA1092" s="29" t="s">
        <v>106</v>
      </c>
      <c r="CB1092">
        <v>0.2568498920872776</v>
      </c>
      <c r="CC1092">
        <v>0.60084649469480844</v>
      </c>
      <c r="CD1092">
        <v>0.2584915092921658</v>
      </c>
      <c r="CE1092">
        <f t="shared" ref="CE1092:CE1155" si="193">MIN(CB1092:CD1092)+CX1092</f>
        <v>0.51035708879873776</v>
      </c>
      <c r="CF1092" t="s">
        <v>107</v>
      </c>
      <c r="CG1092" s="27">
        <v>0.13512166998845093</v>
      </c>
      <c r="CH1092" s="28">
        <v>0.48327701959480851</v>
      </c>
      <c r="CI1092" s="28">
        <v>0.15622926962293912</v>
      </c>
      <c r="CJ1092" s="28">
        <f t="shared" ref="CJ1092:CJ1155" si="194">MIN(CG1092:CI1092)+CX1092</f>
        <v>0.38862886669991109</v>
      </c>
      <c r="CK1092" s="29" t="s">
        <v>107</v>
      </c>
      <c r="CL1092">
        <v>0.12717548158845093</v>
      </c>
      <c r="CM1092">
        <v>0.31079685759480846</v>
      </c>
      <c r="CN1092">
        <v>0.11928776163093913</v>
      </c>
      <c r="CO1092">
        <f t="shared" ref="CO1092:CO1155" si="195">MIN(CL1092:CN1092)+CX1092</f>
        <v>0.37279495834239929</v>
      </c>
      <c r="CP1092" t="s">
        <v>106</v>
      </c>
      <c r="CQ1092" s="27">
        <v>0.14453884158845093</v>
      </c>
      <c r="CR1092" s="28">
        <v>0.60084649469480844</v>
      </c>
      <c r="CS1092" s="28">
        <v>0.18880061558093914</v>
      </c>
      <c r="CT1092" s="28">
        <f t="shared" ref="CT1092:CT1155" si="196">MIN(CQ1092:CS1092)+CX1092</f>
        <v>0.39804603829991109</v>
      </c>
      <c r="CU1092" s="29" t="s">
        <v>107</v>
      </c>
      <c r="CV1092">
        <v>68299.079067978601</v>
      </c>
      <c r="CW1092">
        <v>16356.425643267999</v>
      </c>
      <c r="CX1092">
        <v>0.25350719671146016</v>
      </c>
      <c r="CY1092">
        <f t="shared" si="187"/>
        <v>0.73678421630626867</v>
      </c>
      <c r="CZ1092">
        <f t="shared" ref="CZ1092:CZ1155" si="197">CX1092+BC1092</f>
        <v>0.58757987044068982</v>
      </c>
    </row>
    <row r="1093" spans="1:104" x14ac:dyDescent="0.25">
      <c r="A1093">
        <v>1</v>
      </c>
      <c r="B1093" s="15">
        <v>15764</v>
      </c>
      <c r="C1093" s="15">
        <v>-68.054816610000003</v>
      </c>
      <c r="D1093" s="15">
        <v>-14.21284094</v>
      </c>
      <c r="E1093" s="15">
        <v>527</v>
      </c>
      <c r="F1093" s="15">
        <v>0</v>
      </c>
      <c r="G1093" s="15">
        <v>0</v>
      </c>
      <c r="H1093" s="17">
        <v>2</v>
      </c>
      <c r="I1093" s="19">
        <v>1</v>
      </c>
      <c r="J1093" s="19">
        <v>5</v>
      </c>
      <c r="K1093" s="19">
        <v>1</v>
      </c>
      <c r="L1093" s="15">
        <v>0</v>
      </c>
      <c r="M1093" s="15">
        <v>1.9414993466458099</v>
      </c>
      <c r="N1093" s="15">
        <v>1.2032</v>
      </c>
      <c r="O1093" s="19">
        <v>257.97544699999997</v>
      </c>
      <c r="P1093" s="19">
        <v>72.164756859401265</v>
      </c>
      <c r="Q1093" s="20">
        <v>3.5748121136556179</v>
      </c>
      <c r="R1093" s="21">
        <v>0.50700000000000001</v>
      </c>
      <c r="S1093" s="22">
        <v>0.38400000000000001</v>
      </c>
      <c r="T1093" s="22">
        <v>0.6150000000000001</v>
      </c>
      <c r="U1093" s="19">
        <v>0</v>
      </c>
      <c r="V1093" s="19">
        <v>27.711266634010087</v>
      </c>
      <c r="W1093" s="19">
        <v>44.381325468531784</v>
      </c>
      <c r="X1093" s="19">
        <v>17280.144884873567</v>
      </c>
      <c r="Y1093" s="19">
        <v>2507.1749999999997</v>
      </c>
      <c r="Z1093" s="19">
        <v>19787.319884873566</v>
      </c>
      <c r="AA1093">
        <v>86.826633327287027</v>
      </c>
      <c r="AB1093">
        <v>1</v>
      </c>
      <c r="AC1093">
        <v>0.38500000000000001</v>
      </c>
      <c r="AD1093">
        <v>0.61499999999999999</v>
      </c>
      <c r="AE1093">
        <v>0</v>
      </c>
      <c r="AF1093">
        <v>33.428253831005506</v>
      </c>
      <c r="AG1093">
        <v>53.398379496281521</v>
      </c>
      <c r="AH1093">
        <v>43979.595624872418</v>
      </c>
      <c r="AI1093">
        <v>3715.9316436592444</v>
      </c>
      <c r="AJ1093">
        <v>48542.199471922802</v>
      </c>
      <c r="AK1093">
        <v>28087.193967871201</v>
      </c>
      <c r="AL1093">
        <v>35.577225131684827</v>
      </c>
      <c r="AM1093" s="19">
        <v>50.239101599570589</v>
      </c>
      <c r="AN1093">
        <v>0.81797333333333333</v>
      </c>
      <c r="AO1093">
        <v>0.54190733333333341</v>
      </c>
      <c r="AP1093">
        <v>0.18404399999999999</v>
      </c>
      <c r="AQ1093">
        <v>1</v>
      </c>
      <c r="AR1093">
        <v>0</v>
      </c>
      <c r="AS1093">
        <v>2</v>
      </c>
      <c r="AT1093">
        <v>1.48</v>
      </c>
      <c r="AU1093">
        <v>1</v>
      </c>
      <c r="AV1093">
        <v>2</v>
      </c>
      <c r="AW1093">
        <v>1.5</v>
      </c>
      <c r="AX1093">
        <v>1</v>
      </c>
      <c r="AY1093">
        <v>2</v>
      </c>
      <c r="AZ1093">
        <v>0.6</v>
      </c>
      <c r="BA1093">
        <v>0.3</v>
      </c>
      <c r="BB1093">
        <v>0.8</v>
      </c>
      <c r="BC1093" s="27">
        <v>0.38057612260171642</v>
      </c>
      <c r="BD1093" s="28">
        <v>0.65613466756577332</v>
      </c>
      <c r="BE1093" s="28">
        <v>0.34719776619395765</v>
      </c>
      <c r="BF1093" s="28">
        <f t="shared" si="188"/>
        <v>0.61233972934849756</v>
      </c>
      <c r="BG1093" s="29" t="s">
        <v>106</v>
      </c>
      <c r="BH1093">
        <v>0.37339121460171643</v>
      </c>
      <c r="BI1093">
        <v>0.47863436346577326</v>
      </c>
      <c r="BJ1093">
        <v>0.32143623991795772</v>
      </c>
      <c r="BK1093">
        <f t="shared" si="189"/>
        <v>0.58657820307249775</v>
      </c>
      <c r="BL1093" t="s">
        <v>106</v>
      </c>
      <c r="BM1093" s="27">
        <v>0.38915345460171641</v>
      </c>
      <c r="BN1093" s="28">
        <v>0.77452721476577335</v>
      </c>
      <c r="BO1093" s="28">
        <v>0.37150944896795768</v>
      </c>
      <c r="BP1093" s="28">
        <f t="shared" si="190"/>
        <v>0.63665141212249765</v>
      </c>
      <c r="BQ1093" s="29" t="s">
        <v>106</v>
      </c>
      <c r="BR1093">
        <v>0.29286571126729644</v>
      </c>
      <c r="BS1093">
        <v>0.65613466756577332</v>
      </c>
      <c r="BT1093">
        <v>0.28115985352255574</v>
      </c>
      <c r="BU1093">
        <f t="shared" si="191"/>
        <v>0.54630181667709565</v>
      </c>
      <c r="BV1093" t="s">
        <v>106</v>
      </c>
      <c r="BW1093" s="27">
        <v>0.28568080326729639</v>
      </c>
      <c r="BX1093" s="28">
        <v>0.47863436346577326</v>
      </c>
      <c r="BY1093" s="28">
        <v>0.2553983272465557</v>
      </c>
      <c r="BZ1093" s="28">
        <f t="shared" si="192"/>
        <v>0.52054029040109562</v>
      </c>
      <c r="CA1093" s="29" t="s">
        <v>106</v>
      </c>
      <c r="CB1093">
        <v>0.30144304326729643</v>
      </c>
      <c r="CC1093">
        <v>0.77452721476577335</v>
      </c>
      <c r="CD1093">
        <v>0.30547153629655571</v>
      </c>
      <c r="CE1093">
        <f t="shared" si="193"/>
        <v>0.5665850064218364</v>
      </c>
      <c r="CF1093" t="s">
        <v>107</v>
      </c>
      <c r="CG1093" s="27">
        <v>0.1791670299078631</v>
      </c>
      <c r="CH1093" s="28">
        <v>0.65613466756577332</v>
      </c>
      <c r="CI1093" s="28">
        <v>0.19555515191147899</v>
      </c>
      <c r="CJ1093" s="28">
        <f t="shared" si="194"/>
        <v>0.44430899306240307</v>
      </c>
      <c r="CK1093" s="29" t="s">
        <v>107</v>
      </c>
      <c r="CL1093">
        <v>0.17198212190786308</v>
      </c>
      <c r="CM1093">
        <v>0.47863436346577326</v>
      </c>
      <c r="CN1093">
        <v>0.16979362563547901</v>
      </c>
      <c r="CO1093">
        <f t="shared" si="195"/>
        <v>0.43493558879001898</v>
      </c>
      <c r="CP1093" t="s">
        <v>106</v>
      </c>
      <c r="CQ1093" s="27">
        <v>0.18774436190786309</v>
      </c>
      <c r="CR1093" s="28">
        <v>0.77452721476577335</v>
      </c>
      <c r="CS1093" s="28">
        <v>0.21986683468547902</v>
      </c>
      <c r="CT1093" s="28">
        <f t="shared" si="196"/>
        <v>0.45288632506240306</v>
      </c>
      <c r="CU1093" s="29" t="s">
        <v>107</v>
      </c>
      <c r="CV1093">
        <v>56332.906219743898</v>
      </c>
      <c r="CW1093">
        <v>10853.3291659108</v>
      </c>
      <c r="CX1093">
        <v>0.26514196315453997</v>
      </c>
      <c r="CY1093">
        <f t="shared" si="187"/>
        <v>0.92127663072031329</v>
      </c>
      <c r="CZ1093">
        <f t="shared" si="197"/>
        <v>0.64571808575625633</v>
      </c>
    </row>
    <row r="1094" spans="1:104" x14ac:dyDescent="0.25">
      <c r="A1094">
        <v>1</v>
      </c>
      <c r="B1094" s="15">
        <v>15827</v>
      </c>
      <c r="C1094" s="15">
        <v>-68.743591620000004</v>
      </c>
      <c r="D1094" s="15">
        <v>-16.97243959</v>
      </c>
      <c r="E1094" s="15">
        <v>3854</v>
      </c>
      <c r="F1094" s="15">
        <v>1</v>
      </c>
      <c r="G1094" s="15">
        <v>0</v>
      </c>
      <c r="H1094" s="17">
        <v>3</v>
      </c>
      <c r="I1094" s="19">
        <v>0</v>
      </c>
      <c r="J1094" s="19">
        <v>0</v>
      </c>
      <c r="K1094" s="19">
        <v>1</v>
      </c>
      <c r="L1094" s="15">
        <v>0</v>
      </c>
      <c r="M1094" s="15">
        <v>0</v>
      </c>
      <c r="N1094" s="15">
        <v>1.2032</v>
      </c>
      <c r="O1094" s="19">
        <v>207.10704899999999</v>
      </c>
      <c r="P1094" s="19">
        <v>57.935086486579699</v>
      </c>
      <c r="Q1094" s="20">
        <v>3.5748121140368894</v>
      </c>
      <c r="R1094" s="21">
        <v>3.5000000000000003E-2</v>
      </c>
      <c r="S1094" s="22">
        <v>8.7999999999999995E-2</v>
      </c>
      <c r="T1094" s="22">
        <v>0.91200000000000003</v>
      </c>
      <c r="U1094" s="19">
        <v>0</v>
      </c>
      <c r="V1094" s="19">
        <v>5.0982876108190132</v>
      </c>
      <c r="W1094" s="19">
        <v>52.836798875760685</v>
      </c>
      <c r="X1094" s="19">
        <v>544.04754056433489</v>
      </c>
      <c r="Y1094" s="19">
        <v>1560</v>
      </c>
      <c r="Z1094" s="19">
        <v>2104.0475405643347</v>
      </c>
      <c r="AA1094">
        <v>69.705888718065736</v>
      </c>
      <c r="AB1094">
        <v>1</v>
      </c>
      <c r="AC1094">
        <v>9.5000000000000001E-2</v>
      </c>
      <c r="AD1094">
        <v>0.90500000000000003</v>
      </c>
      <c r="AE1094">
        <v>0</v>
      </c>
      <c r="AF1094">
        <v>6.6220594282162448</v>
      </c>
      <c r="AG1094">
        <v>63.08382928984949</v>
      </c>
      <c r="AH1094">
        <v>20576.965746612419</v>
      </c>
      <c r="AI1094">
        <v>1876.992</v>
      </c>
      <c r="AJ1094">
        <v>21557.629605272999</v>
      </c>
      <c r="AK1094">
        <v>20930.5231935478</v>
      </c>
      <c r="AL1094">
        <v>55.907358459549407</v>
      </c>
      <c r="AM1094" s="19">
        <v>67.678160691035444</v>
      </c>
      <c r="AN1094">
        <v>0.81078400000000006</v>
      </c>
      <c r="AO1094">
        <v>0.53714440000000008</v>
      </c>
      <c r="AP1094">
        <v>0.18242639999999999</v>
      </c>
      <c r="AQ1094">
        <v>1</v>
      </c>
      <c r="AR1094">
        <v>0</v>
      </c>
      <c r="AS1094">
        <v>2</v>
      </c>
      <c r="AT1094">
        <v>1.48</v>
      </c>
      <c r="AU1094">
        <v>1</v>
      </c>
      <c r="AV1094">
        <v>2</v>
      </c>
      <c r="AW1094">
        <v>1.5</v>
      </c>
      <c r="AX1094">
        <v>1</v>
      </c>
      <c r="AY1094">
        <v>2</v>
      </c>
      <c r="AZ1094">
        <v>0.6</v>
      </c>
      <c r="BA1094">
        <v>0.3</v>
      </c>
      <c r="BB1094">
        <v>0.8</v>
      </c>
      <c r="BC1094" s="27">
        <v>0.35506203227184707</v>
      </c>
      <c r="BD1094" s="28">
        <v>0.48458605474525496</v>
      </c>
      <c r="BE1094" s="28">
        <v>0.29968911142653742</v>
      </c>
      <c r="BF1094" s="28">
        <f t="shared" si="188"/>
        <v>0.6152023475092685</v>
      </c>
      <c r="BG1094" s="29" t="s">
        <v>106</v>
      </c>
      <c r="BH1094">
        <v>0.34711584387184713</v>
      </c>
      <c r="BI1094">
        <v>0.31210589274525491</v>
      </c>
      <c r="BJ1094">
        <v>0.2627476034345374</v>
      </c>
      <c r="BK1094">
        <f t="shared" si="189"/>
        <v>0.57826083951726837</v>
      </c>
      <c r="BL1094" t="s">
        <v>106</v>
      </c>
      <c r="BM1094" s="27">
        <v>0.36447920387184712</v>
      </c>
      <c r="BN1094" s="28">
        <v>0.602155529845255</v>
      </c>
      <c r="BO1094" s="28">
        <v>0.33226045738453741</v>
      </c>
      <c r="BP1094" s="28">
        <f t="shared" si="190"/>
        <v>0.64777369346726843</v>
      </c>
      <c r="BQ1094" s="29" t="s">
        <v>106</v>
      </c>
      <c r="BR1094">
        <v>0.26803624420891914</v>
      </c>
      <c r="BS1094">
        <v>0.48458605474525496</v>
      </c>
      <c r="BT1094">
        <v>0.2456881478606894</v>
      </c>
      <c r="BU1094">
        <f t="shared" si="191"/>
        <v>0.56120138394342045</v>
      </c>
      <c r="BV1094" t="s">
        <v>106</v>
      </c>
      <c r="BW1094" s="27">
        <v>0.2600900558089192</v>
      </c>
      <c r="BX1094" s="28">
        <v>0.31210589274525491</v>
      </c>
      <c r="BY1094" s="28">
        <v>0.20874663986868941</v>
      </c>
      <c r="BZ1094" s="28">
        <f t="shared" si="192"/>
        <v>0.52425987595142043</v>
      </c>
      <c r="CA1094" s="29" t="s">
        <v>106</v>
      </c>
      <c r="CB1094">
        <v>0.27745341580891919</v>
      </c>
      <c r="CC1094">
        <v>0.602155529845255</v>
      </c>
      <c r="CD1094">
        <v>0.27825949381868942</v>
      </c>
      <c r="CE1094">
        <f t="shared" si="193"/>
        <v>0.59296665189165021</v>
      </c>
      <c r="CF1094" t="s">
        <v>107</v>
      </c>
      <c r="CG1094" s="27">
        <v>0.15522503746067914</v>
      </c>
      <c r="CH1094" s="28">
        <v>0.48458605474525496</v>
      </c>
      <c r="CI1094" s="28">
        <v>0.17568689879384941</v>
      </c>
      <c r="CJ1094" s="28">
        <f t="shared" si="194"/>
        <v>0.47073827354341014</v>
      </c>
      <c r="CK1094" s="29" t="s">
        <v>107</v>
      </c>
      <c r="CL1094">
        <v>0.14727884906067912</v>
      </c>
      <c r="CM1094">
        <v>0.31210589274525491</v>
      </c>
      <c r="CN1094">
        <v>0.13874539080184942</v>
      </c>
      <c r="CO1094">
        <f t="shared" si="195"/>
        <v>0.45425862688458041</v>
      </c>
      <c r="CP1094" t="s">
        <v>106</v>
      </c>
      <c r="CQ1094" s="27">
        <v>0.16464220906067914</v>
      </c>
      <c r="CR1094" s="28">
        <v>0.602155529845255</v>
      </c>
      <c r="CS1094" s="28">
        <v>0.20825824475184943</v>
      </c>
      <c r="CT1094" s="28">
        <f t="shared" si="196"/>
        <v>0.48015544514341013</v>
      </c>
      <c r="CU1094" s="29" t="s">
        <v>107</v>
      </c>
      <c r="CV1094">
        <v>50865.481858763</v>
      </c>
      <c r="CW1094">
        <v>8713.2360897582203</v>
      </c>
      <c r="CX1094">
        <v>0.31551323608273102</v>
      </c>
      <c r="CY1094">
        <f t="shared" si="187"/>
        <v>0.80009929082798603</v>
      </c>
      <c r="CZ1094">
        <f t="shared" si="197"/>
        <v>0.67057526835457804</v>
      </c>
    </row>
    <row r="1095" spans="1:104" x14ac:dyDescent="0.25">
      <c r="A1095">
        <v>1</v>
      </c>
      <c r="B1095" s="15">
        <v>15872</v>
      </c>
      <c r="C1095" s="15">
        <v>-68.64258409</v>
      </c>
      <c r="D1095" s="15">
        <v>-15.588427490000001</v>
      </c>
      <c r="E1095" s="15">
        <v>3479</v>
      </c>
      <c r="F1095" s="15">
        <v>1</v>
      </c>
      <c r="G1095" s="15">
        <v>0</v>
      </c>
      <c r="H1095" s="17">
        <v>0</v>
      </c>
      <c r="I1095" s="19">
        <v>1</v>
      </c>
      <c r="J1095" s="19">
        <v>3</v>
      </c>
      <c r="K1095" s="19">
        <v>0</v>
      </c>
      <c r="L1095" s="15">
        <v>0</v>
      </c>
      <c r="M1095" s="15">
        <v>1.9414993466458099</v>
      </c>
      <c r="N1095" s="15">
        <v>0</v>
      </c>
      <c r="O1095" s="19">
        <v>181.67285000000001</v>
      </c>
      <c r="P1095" s="19">
        <v>50.820251314792685</v>
      </c>
      <c r="Q1095" s="20">
        <v>3.5748121132789232</v>
      </c>
      <c r="R1095" s="21">
        <v>0</v>
      </c>
      <c r="S1095" s="22">
        <v>0.19800000000000001</v>
      </c>
      <c r="T1095" s="22">
        <v>0.80300000000000016</v>
      </c>
      <c r="U1095" s="19">
        <v>0</v>
      </c>
      <c r="V1095" s="19">
        <v>10.062409760328952</v>
      </c>
      <c r="W1095" s="19">
        <v>40.808661805778534</v>
      </c>
      <c r="X1095" s="19">
        <v>0</v>
      </c>
      <c r="Y1095" s="19">
        <v>3050</v>
      </c>
      <c r="Z1095" s="19">
        <v>3050</v>
      </c>
      <c r="AA1095">
        <v>61.145516428078849</v>
      </c>
      <c r="AB1095">
        <v>1</v>
      </c>
      <c r="AC1095">
        <v>0.20800000000000002</v>
      </c>
      <c r="AD1095">
        <v>0.79200000000000004</v>
      </c>
      <c r="AE1095">
        <v>0</v>
      </c>
      <c r="AF1095">
        <v>12.718267417040401</v>
      </c>
      <c r="AG1095">
        <v>48.427249011038448</v>
      </c>
      <c r="AH1095">
        <v>26056.702011542264</v>
      </c>
      <c r="AI1095">
        <v>5921.5730072697206</v>
      </c>
      <c r="AJ1095">
        <v>29523.031206135202</v>
      </c>
      <c r="AK1095">
        <v>29523.031206135202</v>
      </c>
      <c r="AL1095">
        <v>50.820251314792685</v>
      </c>
      <c r="AM1095" s="19">
        <v>61.145516428078849</v>
      </c>
      <c r="AN1095">
        <v>0.8143786666666667</v>
      </c>
      <c r="AO1095">
        <v>0.53952586666666669</v>
      </c>
      <c r="AP1095">
        <v>0.18323519999999999</v>
      </c>
      <c r="AQ1095">
        <v>1</v>
      </c>
      <c r="AR1095">
        <v>0</v>
      </c>
      <c r="AS1095">
        <v>2</v>
      </c>
      <c r="AT1095">
        <v>1.48</v>
      </c>
      <c r="AU1095">
        <v>1</v>
      </c>
      <c r="AV1095">
        <v>2</v>
      </c>
      <c r="AW1095">
        <v>1.5</v>
      </c>
      <c r="AX1095">
        <v>1</v>
      </c>
      <c r="AY1095">
        <v>2</v>
      </c>
      <c r="AZ1095">
        <v>0.6</v>
      </c>
      <c r="BA1095">
        <v>0.3</v>
      </c>
      <c r="BB1095">
        <v>0.8</v>
      </c>
      <c r="BC1095" s="27">
        <v>0.36083943166701071</v>
      </c>
      <c r="BD1095" s="28">
        <v>0.58309305594249095</v>
      </c>
      <c r="BE1095" s="28">
        <v>0.30572476479379057</v>
      </c>
      <c r="BF1095" s="28">
        <f t="shared" si="188"/>
        <v>0.51417745642953872</v>
      </c>
      <c r="BG1095" s="29" t="s">
        <v>106</v>
      </c>
      <c r="BH1095">
        <v>0.35289324326701077</v>
      </c>
      <c r="BI1095">
        <v>0.4106128939424909</v>
      </c>
      <c r="BJ1095">
        <v>0.26878325680179055</v>
      </c>
      <c r="BK1095">
        <f t="shared" si="189"/>
        <v>0.47723594843753869</v>
      </c>
      <c r="BL1095" t="s">
        <v>106</v>
      </c>
      <c r="BM1095" s="27">
        <v>0.37025660326701071</v>
      </c>
      <c r="BN1095" s="28">
        <v>0.70066253104249088</v>
      </c>
      <c r="BO1095" s="28">
        <v>0.3382961107517905</v>
      </c>
      <c r="BP1095" s="28">
        <f t="shared" si="190"/>
        <v>0.54674880238753865</v>
      </c>
      <c r="BQ1095" s="29" t="s">
        <v>106</v>
      </c>
      <c r="BR1095">
        <v>0.27342780878310669</v>
      </c>
      <c r="BS1095">
        <v>0.58309305594249095</v>
      </c>
      <c r="BT1095">
        <v>0.25148438423932651</v>
      </c>
      <c r="BU1095">
        <f t="shared" si="191"/>
        <v>0.45993707587507465</v>
      </c>
      <c r="BV1095" t="s">
        <v>106</v>
      </c>
      <c r="BW1095" s="27">
        <v>0.26548162038310674</v>
      </c>
      <c r="BX1095" s="28">
        <v>0.4106128939424909</v>
      </c>
      <c r="BY1095" s="28">
        <v>0.21454287624732654</v>
      </c>
      <c r="BZ1095" s="28">
        <f t="shared" si="192"/>
        <v>0.42299556788307469</v>
      </c>
      <c r="CA1095" s="29" t="s">
        <v>106</v>
      </c>
      <c r="CB1095">
        <v>0.28284498038310668</v>
      </c>
      <c r="CC1095">
        <v>0.70066253104249088</v>
      </c>
      <c r="CD1095">
        <v>0.28405573019732655</v>
      </c>
      <c r="CE1095">
        <f t="shared" si="193"/>
        <v>0.49129767201885483</v>
      </c>
      <c r="CF1095" t="s">
        <v>107</v>
      </c>
      <c r="CG1095" s="27">
        <v>0.16011644578545337</v>
      </c>
      <c r="CH1095" s="28">
        <v>0.58309305594249095</v>
      </c>
      <c r="CI1095" s="28">
        <v>0.18117277981687319</v>
      </c>
      <c r="CJ1095" s="28">
        <f t="shared" si="194"/>
        <v>0.36856913742120151</v>
      </c>
      <c r="CK1095" s="29" t="s">
        <v>107</v>
      </c>
      <c r="CL1095">
        <v>0.15217025738545337</v>
      </c>
      <c r="CM1095">
        <v>0.4106128939424909</v>
      </c>
      <c r="CN1095">
        <v>0.14423127182487322</v>
      </c>
      <c r="CO1095">
        <f t="shared" si="195"/>
        <v>0.35268396346062136</v>
      </c>
      <c r="CP1095" t="s">
        <v>106</v>
      </c>
      <c r="CQ1095" s="27">
        <v>0.16953361738545336</v>
      </c>
      <c r="CR1095" s="28">
        <v>0.70066253104249088</v>
      </c>
      <c r="CS1095" s="28">
        <v>0.2137441257748732</v>
      </c>
      <c r="CT1095" s="28">
        <f t="shared" si="196"/>
        <v>0.37798630902120151</v>
      </c>
      <c r="CU1095" s="29" t="s">
        <v>107</v>
      </c>
      <c r="CV1095">
        <v>47878.406108362004</v>
      </c>
      <c r="CW1095">
        <v>7643.1895535098602</v>
      </c>
      <c r="CX1095">
        <v>0.20845269163574814</v>
      </c>
      <c r="CY1095">
        <f t="shared" si="187"/>
        <v>0.79154574757823903</v>
      </c>
      <c r="CZ1095">
        <f t="shared" si="197"/>
        <v>0.5692921233027588</v>
      </c>
    </row>
    <row r="1096" spans="1:104" x14ac:dyDescent="0.25">
      <c r="A1096">
        <v>1</v>
      </c>
      <c r="B1096" s="15">
        <v>15881</v>
      </c>
      <c r="C1096" s="15">
        <v>-68.986727650000006</v>
      </c>
      <c r="D1096" s="15">
        <v>-14.904791830000001</v>
      </c>
      <c r="E1096" s="15">
        <v>3628</v>
      </c>
      <c r="F1096" s="15">
        <v>1</v>
      </c>
      <c r="G1096" s="15">
        <v>0</v>
      </c>
      <c r="H1096" s="17">
        <v>2</v>
      </c>
      <c r="I1096" s="19">
        <v>0</v>
      </c>
      <c r="J1096" s="19">
        <v>0</v>
      </c>
      <c r="K1096" s="19">
        <v>1</v>
      </c>
      <c r="L1096" s="15">
        <v>0</v>
      </c>
      <c r="M1096" s="15">
        <v>0</v>
      </c>
      <c r="N1096" s="15">
        <v>1.2032</v>
      </c>
      <c r="O1096" s="19">
        <v>203.473592</v>
      </c>
      <c r="P1096" s="19">
        <v>56.918681462038705</v>
      </c>
      <c r="Q1096" s="20">
        <v>3.5748121139402094</v>
      </c>
      <c r="R1096" s="21">
        <v>8.8999999999999982E-2</v>
      </c>
      <c r="S1096" s="22">
        <v>0.31000000000000005</v>
      </c>
      <c r="T1096" s="22">
        <v>0.68900000000000006</v>
      </c>
      <c r="U1096" s="19">
        <v>0</v>
      </c>
      <c r="V1096" s="19">
        <v>17.644791253232</v>
      </c>
      <c r="W1096" s="19">
        <v>39.216971527344668</v>
      </c>
      <c r="X1096" s="19">
        <v>2576.2290560578112</v>
      </c>
      <c r="Y1096" s="19">
        <v>1560</v>
      </c>
      <c r="Z1096" s="19">
        <v>4136.2290560578112</v>
      </c>
      <c r="AA1096">
        <v>68.482978407637617</v>
      </c>
      <c r="AB1096">
        <v>1</v>
      </c>
      <c r="AC1096">
        <v>0.31500000000000006</v>
      </c>
      <c r="AD1096">
        <v>0.68499999999999994</v>
      </c>
      <c r="AE1096">
        <v>0</v>
      </c>
      <c r="AF1096">
        <v>21.572138198405852</v>
      </c>
      <c r="AG1096">
        <v>46.910840209231765</v>
      </c>
      <c r="AH1096">
        <v>37674.893598732488</v>
      </c>
      <c r="AI1096">
        <v>1876.992</v>
      </c>
      <c r="AJ1096">
        <v>37910.775443479703</v>
      </c>
      <c r="AK1096">
        <v>35106.472903122798</v>
      </c>
      <c r="AL1096">
        <v>51.852918811917263</v>
      </c>
      <c r="AM1096" s="19">
        <v>63.417215757516175</v>
      </c>
      <c r="AN1096">
        <v>0.90784000000000009</v>
      </c>
      <c r="AO1096">
        <v>0.60144400000000009</v>
      </c>
      <c r="AP1096">
        <v>0.204264</v>
      </c>
      <c r="AQ1096">
        <v>1</v>
      </c>
      <c r="AR1096">
        <v>0</v>
      </c>
      <c r="AS1096">
        <v>2</v>
      </c>
      <c r="AT1096">
        <v>1.48</v>
      </c>
      <c r="AU1096">
        <v>1</v>
      </c>
      <c r="AV1096">
        <v>2</v>
      </c>
      <c r="AW1096">
        <v>1.5</v>
      </c>
      <c r="AX1096">
        <v>1</v>
      </c>
      <c r="AY1096">
        <v>2</v>
      </c>
      <c r="AZ1096">
        <v>0.6</v>
      </c>
      <c r="BA1096">
        <v>0.3</v>
      </c>
      <c r="BB1096">
        <v>0.8</v>
      </c>
      <c r="BC1096" s="27">
        <v>0.38884320840761277</v>
      </c>
      <c r="BD1096" s="28">
        <v>0.59416045626861902</v>
      </c>
      <c r="BE1096" s="28">
        <v>0.32258981488981975</v>
      </c>
      <c r="BF1096" s="28">
        <f t="shared" si="188"/>
        <v>0.50890619816141636</v>
      </c>
      <c r="BG1096" s="29" t="s">
        <v>106</v>
      </c>
      <c r="BH1096">
        <v>0.38089702000761283</v>
      </c>
      <c r="BI1096">
        <v>0.42168029426861897</v>
      </c>
      <c r="BJ1096">
        <v>0.28564830689781973</v>
      </c>
      <c r="BK1096">
        <f t="shared" si="189"/>
        <v>0.47196469016941633</v>
      </c>
      <c r="BL1096" t="s">
        <v>106</v>
      </c>
      <c r="BM1096" s="27">
        <v>0.39826038000761282</v>
      </c>
      <c r="BN1096" s="28">
        <v>0.71172993136861895</v>
      </c>
      <c r="BO1096" s="28">
        <v>0.35516116084781973</v>
      </c>
      <c r="BP1096" s="28">
        <f t="shared" si="190"/>
        <v>0.5414775441194164</v>
      </c>
      <c r="BQ1096" s="29" t="s">
        <v>106</v>
      </c>
      <c r="BR1096">
        <v>0.29139988017833285</v>
      </c>
      <c r="BS1096">
        <v>0.59416045626861902</v>
      </c>
      <c r="BT1096">
        <v>0.26212459263133975</v>
      </c>
      <c r="BU1096">
        <f t="shared" si="191"/>
        <v>0.44844097590293636</v>
      </c>
      <c r="BV1096" t="s">
        <v>106</v>
      </c>
      <c r="BW1096" s="27">
        <v>0.28345369177833279</v>
      </c>
      <c r="BX1096" s="28">
        <v>0.42168029426861897</v>
      </c>
      <c r="BY1096" s="28">
        <v>0.22518308463933973</v>
      </c>
      <c r="BZ1096" s="28">
        <f t="shared" si="192"/>
        <v>0.41149946791093633</v>
      </c>
      <c r="CA1096" s="29" t="s">
        <v>106</v>
      </c>
      <c r="CB1096">
        <v>0.30081705177833284</v>
      </c>
      <c r="CC1096">
        <v>0.71172993136861895</v>
      </c>
      <c r="CD1096">
        <v>0.29469593858933968</v>
      </c>
      <c r="CE1096">
        <f t="shared" si="193"/>
        <v>0.48101232186093629</v>
      </c>
      <c r="CF1096" t="s">
        <v>106</v>
      </c>
      <c r="CG1096" s="27">
        <v>0.16508445469593278</v>
      </c>
      <c r="CH1096" s="28">
        <v>0.59416045626861902</v>
      </c>
      <c r="CI1096" s="28">
        <v>0.18374374896293968</v>
      </c>
      <c r="CJ1096" s="28">
        <f t="shared" si="194"/>
        <v>0.35140083796752941</v>
      </c>
      <c r="CK1096" s="29" t="s">
        <v>107</v>
      </c>
      <c r="CL1096">
        <v>0.15713826629593278</v>
      </c>
      <c r="CM1096">
        <v>0.42168029426861897</v>
      </c>
      <c r="CN1096">
        <v>0.14680224097093969</v>
      </c>
      <c r="CO1096">
        <f t="shared" si="195"/>
        <v>0.3331186242425363</v>
      </c>
      <c r="CP1096" t="s">
        <v>106</v>
      </c>
      <c r="CQ1096" s="27">
        <v>0.17450162629593277</v>
      </c>
      <c r="CR1096" s="28">
        <v>0.71172993136861895</v>
      </c>
      <c r="CS1096" s="28">
        <v>0.2163150949209397</v>
      </c>
      <c r="CT1096" s="28">
        <f t="shared" si="196"/>
        <v>0.36081800956752941</v>
      </c>
      <c r="CU1096" s="29" t="s">
        <v>107</v>
      </c>
      <c r="CV1096">
        <v>50450.4586386347</v>
      </c>
      <c r="CW1096">
        <v>8560.3723009546993</v>
      </c>
      <c r="CX1096">
        <v>0.18631638327159661</v>
      </c>
      <c r="CY1096">
        <f t="shared" si="187"/>
        <v>0.78047683954021563</v>
      </c>
      <c r="CZ1096">
        <f t="shared" si="197"/>
        <v>0.57515959167920938</v>
      </c>
    </row>
    <row r="1097" spans="1:104" x14ac:dyDescent="0.25">
      <c r="A1097">
        <v>1</v>
      </c>
      <c r="B1097" s="15">
        <v>15919</v>
      </c>
      <c r="C1097" s="15">
        <v>-67.568876520000003</v>
      </c>
      <c r="D1097" s="15">
        <v>-14.369024080000001</v>
      </c>
      <c r="E1097" s="15">
        <v>213</v>
      </c>
      <c r="F1097" s="15">
        <v>0</v>
      </c>
      <c r="G1097" s="15">
        <v>0</v>
      </c>
      <c r="H1097" s="17">
        <v>2</v>
      </c>
      <c r="I1097" s="19">
        <v>1</v>
      </c>
      <c r="J1097" s="19">
        <v>5</v>
      </c>
      <c r="K1097" s="19">
        <v>0</v>
      </c>
      <c r="L1097" s="15">
        <v>0</v>
      </c>
      <c r="M1097" s="15">
        <v>1.9414993466458099</v>
      </c>
      <c r="N1097" s="15">
        <v>0</v>
      </c>
      <c r="O1097" s="19">
        <v>243.441619</v>
      </c>
      <c r="P1097" s="19">
        <v>68.099136731989731</v>
      </c>
      <c r="Q1097" s="20">
        <v>3.5748121148449554</v>
      </c>
      <c r="R1097" s="21">
        <v>0.13400000000000001</v>
      </c>
      <c r="S1097" s="22">
        <v>0.43200000000000005</v>
      </c>
      <c r="T1097" s="22">
        <v>0.56799999999999995</v>
      </c>
      <c r="U1097" s="19">
        <v>0</v>
      </c>
      <c r="V1097" s="19">
        <v>29.418827068219567</v>
      </c>
      <c r="W1097" s="19">
        <v>38.680309663770167</v>
      </c>
      <c r="X1097" s="19">
        <v>4749.0899703121868</v>
      </c>
      <c r="Y1097" s="19">
        <v>947.17499999999984</v>
      </c>
      <c r="Z1097" s="19">
        <v>5696.264970312187</v>
      </c>
      <c r="AA1097">
        <v>81.934992027079517</v>
      </c>
      <c r="AB1097">
        <v>1</v>
      </c>
      <c r="AC1097">
        <v>0.44300000000000006</v>
      </c>
      <c r="AD1097">
        <v>0.55699999999999994</v>
      </c>
      <c r="AE1097">
        <v>0</v>
      </c>
      <c r="AF1097">
        <v>36.297201467996231</v>
      </c>
      <c r="AG1097">
        <v>45.637790559083285</v>
      </c>
      <c r="AH1097">
        <v>46591.842425596529</v>
      </c>
      <c r="AI1097">
        <v>1838.9396436592447</v>
      </c>
      <c r="AJ1097">
        <v>49163.665371318602</v>
      </c>
      <c r="AK1097">
        <v>43688.1973974883</v>
      </c>
      <c r="AL1097">
        <v>58.97385240990311</v>
      </c>
      <c r="AM1097" s="19">
        <v>72.809707704992888</v>
      </c>
      <c r="AN1097">
        <v>0.81797333333333333</v>
      </c>
      <c r="AO1097">
        <v>0.54190733333333341</v>
      </c>
      <c r="AP1097">
        <v>0.18404399999999999</v>
      </c>
      <c r="AQ1097">
        <v>1</v>
      </c>
      <c r="AR1097">
        <v>0</v>
      </c>
      <c r="AS1097">
        <v>2</v>
      </c>
      <c r="AT1097">
        <v>1.48</v>
      </c>
      <c r="AU1097">
        <v>1</v>
      </c>
      <c r="AV1097">
        <v>2</v>
      </c>
      <c r="AW1097">
        <v>1.5</v>
      </c>
      <c r="AX1097">
        <v>1</v>
      </c>
      <c r="AY1097">
        <v>2</v>
      </c>
      <c r="AZ1097">
        <v>0.6</v>
      </c>
      <c r="BA1097">
        <v>0.3</v>
      </c>
      <c r="BB1097">
        <v>0.8</v>
      </c>
      <c r="BC1097" s="27">
        <v>0.3590382054482753</v>
      </c>
      <c r="BD1097" s="28">
        <v>0.64176771739350258</v>
      </c>
      <c r="BE1097" s="28">
        <v>0.32676972033779178</v>
      </c>
      <c r="BF1097" s="28">
        <f t="shared" si="188"/>
        <v>0.49186678842911491</v>
      </c>
      <c r="BG1097" s="29" t="s">
        <v>106</v>
      </c>
      <c r="BH1097">
        <v>0.35185329744827532</v>
      </c>
      <c r="BI1097">
        <v>0.46426741329350257</v>
      </c>
      <c r="BJ1097">
        <v>0.3010081940617918</v>
      </c>
      <c r="BK1097">
        <f t="shared" si="189"/>
        <v>0.46610526215311487</v>
      </c>
      <c r="BL1097" t="s">
        <v>106</v>
      </c>
      <c r="BM1097" s="27">
        <v>0.3676155374482753</v>
      </c>
      <c r="BN1097" s="28">
        <v>0.76016026459350261</v>
      </c>
      <c r="BO1097" s="28">
        <v>0.35108140311179181</v>
      </c>
      <c r="BP1097" s="28">
        <f t="shared" si="190"/>
        <v>0.51617847120311489</v>
      </c>
      <c r="BQ1097" s="29" t="s">
        <v>106</v>
      </c>
      <c r="BR1097">
        <v>0.27132779411385533</v>
      </c>
      <c r="BS1097">
        <v>0.64176771739350258</v>
      </c>
      <c r="BT1097">
        <v>0.26073180766638981</v>
      </c>
      <c r="BU1097">
        <f t="shared" si="191"/>
        <v>0.42582887575771289</v>
      </c>
      <c r="BV1097" t="s">
        <v>106</v>
      </c>
      <c r="BW1097" s="27">
        <v>0.26414288611385534</v>
      </c>
      <c r="BX1097" s="28">
        <v>0.46426741329350257</v>
      </c>
      <c r="BY1097" s="28">
        <v>0.23497028139038978</v>
      </c>
      <c r="BZ1097" s="28">
        <f t="shared" si="192"/>
        <v>0.40006734948171285</v>
      </c>
      <c r="CA1097" s="29" t="s">
        <v>106</v>
      </c>
      <c r="CB1097">
        <v>0.27990512611385532</v>
      </c>
      <c r="CC1097">
        <v>0.76016026459350261</v>
      </c>
      <c r="CD1097">
        <v>0.28504349044038979</v>
      </c>
      <c r="CE1097">
        <f t="shared" si="193"/>
        <v>0.44500219420517839</v>
      </c>
      <c r="CF1097" t="s">
        <v>107</v>
      </c>
      <c r="CG1097" s="27">
        <v>0.15762911275442198</v>
      </c>
      <c r="CH1097" s="28">
        <v>0.64176771739350258</v>
      </c>
      <c r="CI1097" s="28">
        <v>0.17512710605531309</v>
      </c>
      <c r="CJ1097" s="28">
        <f t="shared" si="194"/>
        <v>0.32272618084574511</v>
      </c>
      <c r="CK1097" s="29" t="s">
        <v>107</v>
      </c>
      <c r="CL1097">
        <v>0.150444204754422</v>
      </c>
      <c r="CM1097">
        <v>0.46426741329350257</v>
      </c>
      <c r="CN1097">
        <v>0.14936557977931308</v>
      </c>
      <c r="CO1097">
        <f t="shared" si="195"/>
        <v>0.31446264787063616</v>
      </c>
      <c r="CP1097" t="s">
        <v>106</v>
      </c>
      <c r="CQ1097" s="27">
        <v>0.16620644475442198</v>
      </c>
      <c r="CR1097" s="28">
        <v>0.76016026459350261</v>
      </c>
      <c r="CS1097" s="28">
        <v>0.1994387888293131</v>
      </c>
      <c r="CT1097" s="28">
        <f t="shared" si="196"/>
        <v>0.33130351284574511</v>
      </c>
      <c r="CU1097" s="29" t="s">
        <v>107</v>
      </c>
      <c r="CV1097">
        <v>54830.548187838598</v>
      </c>
      <c r="CW1097">
        <v>10241.874003384901</v>
      </c>
      <c r="CX1097">
        <v>0.1650970680913231</v>
      </c>
      <c r="CY1097">
        <f t="shared" si="187"/>
        <v>0.80686478548482565</v>
      </c>
      <c r="CZ1097">
        <f t="shared" si="197"/>
        <v>0.52413527353959843</v>
      </c>
    </row>
    <row r="1098" spans="1:104" x14ac:dyDescent="0.25">
      <c r="A1098">
        <v>1</v>
      </c>
      <c r="B1098" s="15">
        <v>15929</v>
      </c>
      <c r="C1098" s="15">
        <v>-68.464865540000005</v>
      </c>
      <c r="D1098" s="15">
        <v>-15.05692432</v>
      </c>
      <c r="E1098" s="15">
        <v>1327</v>
      </c>
      <c r="F1098" s="15">
        <v>1</v>
      </c>
      <c r="G1098" s="15">
        <v>0</v>
      </c>
      <c r="H1098" s="17">
        <v>2</v>
      </c>
      <c r="I1098" s="19">
        <v>0</v>
      </c>
      <c r="J1098" s="19">
        <v>0</v>
      </c>
      <c r="K1098" s="19">
        <v>1</v>
      </c>
      <c r="L1098" s="15">
        <v>0</v>
      </c>
      <c r="M1098" s="15">
        <v>0</v>
      </c>
      <c r="N1098" s="15">
        <v>1.2032</v>
      </c>
      <c r="O1098" s="19">
        <v>232.541248</v>
      </c>
      <c r="P1098" s="19">
        <v>65.049921658366728</v>
      </c>
      <c r="Q1098" s="20">
        <v>3.5748121146290499</v>
      </c>
      <c r="R1098" s="21">
        <v>0.14099999999999999</v>
      </c>
      <c r="S1098" s="22">
        <v>8.5000000000000006E-2</v>
      </c>
      <c r="T1098" s="22">
        <v>0.91399999999999992</v>
      </c>
      <c r="U1098" s="19">
        <v>0</v>
      </c>
      <c r="V1098" s="19">
        <v>5.5292433409611723</v>
      </c>
      <c r="W1098" s="19">
        <v>59.455628395747183</v>
      </c>
      <c r="X1098" s="19">
        <v>2429.5080221683206</v>
      </c>
      <c r="Y1098" s="19">
        <v>1560</v>
      </c>
      <c r="Z1098" s="19">
        <v>3989.5080221683206</v>
      </c>
      <c r="AA1098">
        <v>78.266261037300126</v>
      </c>
      <c r="AB1098">
        <v>1</v>
      </c>
      <c r="AC1098">
        <v>9.7000000000000003E-2</v>
      </c>
      <c r="AD1098">
        <v>0.90300000000000002</v>
      </c>
      <c r="AE1098">
        <v>0</v>
      </c>
      <c r="AF1098">
        <v>7.5918273206181128</v>
      </c>
      <c r="AG1098">
        <v>70.674433716682017</v>
      </c>
      <c r="AH1098">
        <v>23285.352998020106</v>
      </c>
      <c r="AI1098">
        <v>1876.992</v>
      </c>
      <c r="AJ1098">
        <v>24148.040093781099</v>
      </c>
      <c r="AK1098">
        <v>21318.1263930604</v>
      </c>
      <c r="AL1098">
        <v>55.877882704537015</v>
      </c>
      <c r="AM1098" s="19">
        <v>69.094222083470413</v>
      </c>
      <c r="AN1098">
        <v>0.83594666666666673</v>
      </c>
      <c r="AO1098">
        <v>0.55381466666666668</v>
      </c>
      <c r="AP1098">
        <v>0.18808800000000001</v>
      </c>
      <c r="AQ1098">
        <v>1</v>
      </c>
      <c r="AR1098">
        <v>0</v>
      </c>
      <c r="AS1098">
        <v>2</v>
      </c>
      <c r="AT1098">
        <v>1.48</v>
      </c>
      <c r="AU1098">
        <v>1</v>
      </c>
      <c r="AV1098">
        <v>2</v>
      </c>
      <c r="AW1098">
        <v>1.5</v>
      </c>
      <c r="AX1098">
        <v>1</v>
      </c>
      <c r="AY1098">
        <v>2</v>
      </c>
      <c r="AZ1098">
        <v>0.6</v>
      </c>
      <c r="BA1098">
        <v>0.3</v>
      </c>
      <c r="BB1098">
        <v>0.8</v>
      </c>
      <c r="BC1098" s="27">
        <v>0.36217555769510168</v>
      </c>
      <c r="BD1098" s="28">
        <v>0.57383279790869945</v>
      </c>
      <c r="BE1098" s="28">
        <v>0.30453616036022779</v>
      </c>
      <c r="BF1098" s="28">
        <f t="shared" si="188"/>
        <v>0.63447977076940654</v>
      </c>
      <c r="BG1098" s="29" t="s">
        <v>106</v>
      </c>
      <c r="BH1098">
        <v>0.35422936929510168</v>
      </c>
      <c r="BI1098">
        <v>0.40135263590869952</v>
      </c>
      <c r="BJ1098">
        <v>0.26759465236822777</v>
      </c>
      <c r="BK1098">
        <f t="shared" si="189"/>
        <v>0.59753826277740651</v>
      </c>
      <c r="BL1098" t="s">
        <v>106</v>
      </c>
      <c r="BM1098" s="27">
        <v>0.37159272929510168</v>
      </c>
      <c r="BN1098" s="28">
        <v>0.6914022730086995</v>
      </c>
      <c r="BO1098" s="28">
        <v>0.33710750631822778</v>
      </c>
      <c r="BP1098" s="28">
        <f t="shared" si="190"/>
        <v>0.66705111672740647</v>
      </c>
      <c r="BQ1098" s="29" t="s">
        <v>106</v>
      </c>
      <c r="BR1098">
        <v>0.27244892588534164</v>
      </c>
      <c r="BS1098">
        <v>0.57383279790869945</v>
      </c>
      <c r="BT1098">
        <v>0.24885927787406772</v>
      </c>
      <c r="BU1098">
        <f t="shared" si="191"/>
        <v>0.57880288828324644</v>
      </c>
      <c r="BV1098" t="s">
        <v>106</v>
      </c>
      <c r="BW1098" s="27">
        <v>0.26450273748534164</v>
      </c>
      <c r="BX1098" s="28">
        <v>0.40135263590869952</v>
      </c>
      <c r="BY1098" s="28">
        <v>0.21191776988206773</v>
      </c>
      <c r="BZ1098" s="28">
        <f t="shared" si="192"/>
        <v>0.54186138029124642</v>
      </c>
      <c r="CA1098" s="29" t="s">
        <v>106</v>
      </c>
      <c r="CB1098">
        <v>0.28186609748534164</v>
      </c>
      <c r="CC1098">
        <v>0.6914022730086995</v>
      </c>
      <c r="CD1098">
        <v>0.28143062383206774</v>
      </c>
      <c r="CE1098">
        <f t="shared" si="193"/>
        <v>0.61137423424124648</v>
      </c>
      <c r="CF1098" t="s">
        <v>106</v>
      </c>
      <c r="CG1098" s="27">
        <v>0.15613662539120832</v>
      </c>
      <c r="CH1098" s="28">
        <v>0.57383279790869945</v>
      </c>
      <c r="CI1098" s="28">
        <v>0.17668554131793437</v>
      </c>
      <c r="CJ1098" s="28">
        <f t="shared" si="194"/>
        <v>0.48608023580038706</v>
      </c>
      <c r="CK1098" s="29" t="s">
        <v>107</v>
      </c>
      <c r="CL1098">
        <v>0.14819043699120832</v>
      </c>
      <c r="CM1098">
        <v>0.40135263590869952</v>
      </c>
      <c r="CN1098">
        <v>0.13974403332593441</v>
      </c>
      <c r="CO1098">
        <f t="shared" si="195"/>
        <v>0.46968764373511318</v>
      </c>
      <c r="CP1098" t="s">
        <v>106</v>
      </c>
      <c r="CQ1098" s="27">
        <v>0.16555379699120831</v>
      </c>
      <c r="CR1098" s="28">
        <v>0.6914022730086995</v>
      </c>
      <c r="CS1098" s="28">
        <v>0.20925688727593442</v>
      </c>
      <c r="CT1098" s="28">
        <f t="shared" si="196"/>
        <v>0.49549740740038706</v>
      </c>
      <c r="CU1098" s="29" t="s">
        <v>107</v>
      </c>
      <c r="CV1098">
        <v>53674.112579622597</v>
      </c>
      <c r="CW1098">
        <v>9783.2826296625208</v>
      </c>
      <c r="CX1098">
        <v>0.32994361040917874</v>
      </c>
      <c r="CY1098">
        <f t="shared" si="187"/>
        <v>0.9037764083178782</v>
      </c>
      <c r="CZ1098">
        <f t="shared" si="197"/>
        <v>0.69211916810428042</v>
      </c>
    </row>
    <row r="1099" spans="1:104" x14ac:dyDescent="0.25">
      <c r="A1099">
        <v>1</v>
      </c>
      <c r="B1099" s="15">
        <v>15954</v>
      </c>
      <c r="C1099" s="15">
        <v>-68.68265907</v>
      </c>
      <c r="D1099" s="15">
        <v>-18.01994766</v>
      </c>
      <c r="E1099" s="15">
        <v>3992</v>
      </c>
      <c r="F1099" s="15">
        <v>1</v>
      </c>
      <c r="G1099" s="15">
        <v>0</v>
      </c>
      <c r="H1099" s="17">
        <v>3</v>
      </c>
      <c r="I1099" s="19">
        <v>1</v>
      </c>
      <c r="J1099" s="19">
        <v>5</v>
      </c>
      <c r="K1099" s="19">
        <v>1</v>
      </c>
      <c r="L1099" s="15">
        <v>0</v>
      </c>
      <c r="M1099" s="15">
        <v>1.9414993466458099</v>
      </c>
      <c r="N1099" s="15">
        <v>1.2032</v>
      </c>
      <c r="O1099" s="19">
        <v>352.44532900000002</v>
      </c>
      <c r="P1099" s="19">
        <v>98.591287526714837</v>
      </c>
      <c r="Q1099" s="20">
        <v>3.5748121141485192</v>
      </c>
      <c r="R1099" s="21">
        <v>0.59799999999999998</v>
      </c>
      <c r="S1099" s="22">
        <v>0.27100000000000002</v>
      </c>
      <c r="T1099" s="22">
        <v>0.72899999999999998</v>
      </c>
      <c r="U1099" s="19">
        <v>0</v>
      </c>
      <c r="V1099" s="19">
        <v>26.718238919739722</v>
      </c>
      <c r="W1099" s="19">
        <v>71.873048606975118</v>
      </c>
      <c r="X1099" s="19">
        <v>27503.30300433547</v>
      </c>
      <c r="Y1099" s="19">
        <v>2507.1749999999997</v>
      </c>
      <c r="Z1099" s="19">
        <v>30010.478004335469</v>
      </c>
      <c r="AA1099">
        <v>118.62230186637832</v>
      </c>
      <c r="AB1099">
        <v>1</v>
      </c>
      <c r="AC1099">
        <v>0.27600000000000002</v>
      </c>
      <c r="AD1099">
        <v>0.72399999999999998</v>
      </c>
      <c r="AE1099">
        <v>0</v>
      </c>
      <c r="AF1099">
        <v>32.739755315120419</v>
      </c>
      <c r="AG1099">
        <v>85.882546551257903</v>
      </c>
      <c r="AH1099">
        <v>59897.33015519999</v>
      </c>
      <c r="AI1099">
        <v>3715.9316436592444</v>
      </c>
      <c r="AJ1099">
        <v>63766.560978212103</v>
      </c>
      <c r="AK1099">
        <v>32073.340606938</v>
      </c>
      <c r="AL1099">
        <v>39.63369758573937</v>
      </c>
      <c r="AM1099" s="19">
        <v>59.664711925402855</v>
      </c>
      <c r="AN1099">
        <v>0.83594666666666673</v>
      </c>
      <c r="AO1099">
        <v>0.55381466666666668</v>
      </c>
      <c r="AP1099">
        <v>0.18808800000000001</v>
      </c>
      <c r="AQ1099">
        <v>1</v>
      </c>
      <c r="AR1099">
        <v>0</v>
      </c>
      <c r="AS1099">
        <v>2</v>
      </c>
      <c r="AT1099">
        <v>1.48</v>
      </c>
      <c r="AU1099">
        <v>1</v>
      </c>
      <c r="AV1099">
        <v>2</v>
      </c>
      <c r="AW1099">
        <v>1.5</v>
      </c>
      <c r="AX1099">
        <v>1</v>
      </c>
      <c r="AY1099">
        <v>2</v>
      </c>
      <c r="AZ1099">
        <v>0.6</v>
      </c>
      <c r="BA1099">
        <v>0.3</v>
      </c>
      <c r="BB1099">
        <v>0.8</v>
      </c>
      <c r="BC1099" s="27">
        <v>0.36889026963069471</v>
      </c>
      <c r="BD1099" s="28">
        <v>0.49238699265329733</v>
      </c>
      <c r="BE1099" s="28">
        <v>0.31038157104470027</v>
      </c>
      <c r="BF1099" s="28">
        <f t="shared" si="188"/>
        <v>0.58698258760893207</v>
      </c>
      <c r="BG1099" s="29" t="s">
        <v>106</v>
      </c>
      <c r="BH1099">
        <v>0.36094408123069477</v>
      </c>
      <c r="BI1099">
        <v>0.31990683065329734</v>
      </c>
      <c r="BJ1099">
        <v>0.2734400630527003</v>
      </c>
      <c r="BK1099">
        <f t="shared" si="189"/>
        <v>0.55004107961693205</v>
      </c>
      <c r="BL1099" t="s">
        <v>106</v>
      </c>
      <c r="BM1099" s="27">
        <v>0.37830744123069476</v>
      </c>
      <c r="BN1099" s="28">
        <v>0.60995646775329737</v>
      </c>
      <c r="BO1099" s="28">
        <v>0.34295291700270031</v>
      </c>
      <c r="BP1099" s="28">
        <f t="shared" si="190"/>
        <v>0.619553933566932</v>
      </c>
      <c r="BQ1099" s="29" t="s">
        <v>106</v>
      </c>
      <c r="BR1099">
        <v>0.27916363782093473</v>
      </c>
      <c r="BS1099">
        <v>0.49238699265329733</v>
      </c>
      <c r="BT1099">
        <v>0.25470468855854028</v>
      </c>
      <c r="BU1099">
        <f t="shared" si="191"/>
        <v>0.53130570512277209</v>
      </c>
      <c r="BV1099" t="s">
        <v>106</v>
      </c>
      <c r="BW1099" s="27">
        <v>0.27121744942093473</v>
      </c>
      <c r="BX1099" s="28">
        <v>0.31990683065329734</v>
      </c>
      <c r="BY1099" s="28">
        <v>0.21776318056654026</v>
      </c>
      <c r="BZ1099" s="28">
        <f t="shared" si="192"/>
        <v>0.49436419713077201</v>
      </c>
      <c r="CA1099" s="29" t="s">
        <v>106</v>
      </c>
      <c r="CB1099">
        <v>0.28858080942093473</v>
      </c>
      <c r="CC1099">
        <v>0.60995646775329737</v>
      </c>
      <c r="CD1099">
        <v>0.28727603451654027</v>
      </c>
      <c r="CE1099">
        <f t="shared" si="193"/>
        <v>0.56387705108077202</v>
      </c>
      <c r="CF1099" t="s">
        <v>106</v>
      </c>
      <c r="CG1099" s="27">
        <v>0.1628513373268014</v>
      </c>
      <c r="CH1099" s="28">
        <v>0.49238699265329733</v>
      </c>
      <c r="CI1099" s="28">
        <v>0.1825309520024069</v>
      </c>
      <c r="CJ1099" s="28">
        <f t="shared" si="194"/>
        <v>0.43945235389103315</v>
      </c>
      <c r="CK1099" s="29" t="s">
        <v>107</v>
      </c>
      <c r="CL1099">
        <v>0.15490514892680141</v>
      </c>
      <c r="CM1099">
        <v>0.31990683065329734</v>
      </c>
      <c r="CN1099">
        <v>0.14558944401040697</v>
      </c>
      <c r="CO1099">
        <f t="shared" si="195"/>
        <v>0.42219046057463872</v>
      </c>
      <c r="CP1099" t="s">
        <v>106</v>
      </c>
      <c r="CQ1099" s="27">
        <v>0.1722685089268014</v>
      </c>
      <c r="CR1099" s="28">
        <v>0.60995646775329737</v>
      </c>
      <c r="CS1099" s="28">
        <v>0.21510229796040695</v>
      </c>
      <c r="CT1099" s="28">
        <f t="shared" si="196"/>
        <v>0.44886952549103315</v>
      </c>
      <c r="CU1099" s="29" t="s">
        <v>107</v>
      </c>
      <c r="CV1099">
        <v>65209.332538524199</v>
      </c>
      <c r="CW1099">
        <v>14827.7877332972</v>
      </c>
      <c r="CX1099">
        <v>0.27660101656423175</v>
      </c>
      <c r="CY1099">
        <f t="shared" si="187"/>
        <v>0.76898800921752908</v>
      </c>
      <c r="CZ1099">
        <f t="shared" si="197"/>
        <v>0.64549128619492646</v>
      </c>
    </row>
    <row r="1100" spans="1:104" x14ac:dyDescent="0.25">
      <c r="A1100">
        <v>1</v>
      </c>
      <c r="B1100" s="15">
        <v>15972</v>
      </c>
      <c r="C1100" s="15">
        <v>-68.359112769999996</v>
      </c>
      <c r="D1100" s="15">
        <v>-17.877126990000001</v>
      </c>
      <c r="E1100" s="15">
        <v>4053</v>
      </c>
      <c r="F1100" s="15">
        <v>1</v>
      </c>
      <c r="G1100" s="15">
        <v>0</v>
      </c>
      <c r="H1100" s="17">
        <v>3</v>
      </c>
      <c r="I1100" s="19">
        <v>0</v>
      </c>
      <c r="J1100" s="19">
        <v>0</v>
      </c>
      <c r="K1100" s="19">
        <v>0</v>
      </c>
      <c r="L1100" s="15">
        <v>0</v>
      </c>
      <c r="M1100" s="15">
        <v>0</v>
      </c>
      <c r="N1100" s="15">
        <v>0</v>
      </c>
      <c r="O1100" s="19">
        <v>377.87952799999999</v>
      </c>
      <c r="P1100" s="19">
        <v>105.70612269850187</v>
      </c>
      <c r="Q1100" s="20">
        <v>3.5748121145054119</v>
      </c>
      <c r="R1100" s="21">
        <v>0.16299999999999998</v>
      </c>
      <c r="S1100" s="22">
        <v>0.224</v>
      </c>
      <c r="T1100" s="22">
        <v>0.77699999999999991</v>
      </c>
      <c r="U1100" s="19">
        <v>0</v>
      </c>
      <c r="V1100" s="19">
        <v>23.678171484464421</v>
      </c>
      <c r="W1100" s="19">
        <v>82.133657336735951</v>
      </c>
      <c r="X1100" s="19">
        <v>7163.6716949100473</v>
      </c>
      <c r="Y1100" s="19">
        <v>0</v>
      </c>
      <c r="Z1100" s="19">
        <v>7163.6716949100473</v>
      </c>
      <c r="AA1100">
        <v>127.18267418561271</v>
      </c>
      <c r="AB1100">
        <v>1</v>
      </c>
      <c r="AC1100">
        <v>0.246</v>
      </c>
      <c r="AD1100">
        <v>0.754</v>
      </c>
      <c r="AE1100">
        <v>0</v>
      </c>
      <c r="AF1100">
        <v>31.286937849660728</v>
      </c>
      <c r="AG1100">
        <v>95.89573633595198</v>
      </c>
      <c r="AH1100">
        <v>59798.401268064117</v>
      </c>
      <c r="AI1100">
        <v>0</v>
      </c>
      <c r="AJ1100">
        <v>57193.595924289701</v>
      </c>
      <c r="AK1100">
        <v>49445.282177588197</v>
      </c>
      <c r="AL1100">
        <v>88.476024698646057</v>
      </c>
      <c r="AM1100" s="19">
        <v>109.9525761857569</v>
      </c>
      <c r="AN1100">
        <v>0.81078400000000006</v>
      </c>
      <c r="AO1100">
        <v>0.53714440000000008</v>
      </c>
      <c r="AP1100">
        <v>0.18242639999999999</v>
      </c>
      <c r="AQ1100">
        <v>1</v>
      </c>
      <c r="AR1100">
        <v>0</v>
      </c>
      <c r="AS1100">
        <v>2</v>
      </c>
      <c r="AT1100">
        <v>1.48</v>
      </c>
      <c r="AU1100">
        <v>1</v>
      </c>
      <c r="AV1100">
        <v>2</v>
      </c>
      <c r="AW1100">
        <v>1.5</v>
      </c>
      <c r="AX1100">
        <v>1</v>
      </c>
      <c r="AY1100">
        <v>2</v>
      </c>
      <c r="AZ1100">
        <v>0.6</v>
      </c>
      <c r="BA1100">
        <v>0.3</v>
      </c>
      <c r="BB1100">
        <v>0.8</v>
      </c>
      <c r="BC1100" s="27">
        <v>0.33838490711906355</v>
      </c>
      <c r="BD1100" s="28">
        <v>0.46998351224851453</v>
      </c>
      <c r="BE1100" s="28">
        <v>0.28335982914707508</v>
      </c>
      <c r="BF1100" s="28">
        <f t="shared" si="188"/>
        <v>0.47006327427835215</v>
      </c>
      <c r="BG1100" s="29" t="s">
        <v>106</v>
      </c>
      <c r="BH1100">
        <v>0.33043871871906361</v>
      </c>
      <c r="BI1100">
        <v>0.29750335024851454</v>
      </c>
      <c r="BJ1100">
        <v>0.24641832115507512</v>
      </c>
      <c r="BK1100">
        <f t="shared" si="189"/>
        <v>0.43312176628635218</v>
      </c>
      <c r="BL1100" t="s">
        <v>106</v>
      </c>
      <c r="BM1100" s="27">
        <v>0.3478020787190636</v>
      </c>
      <c r="BN1100" s="28">
        <v>0.58755298734851458</v>
      </c>
      <c r="BO1100" s="28">
        <v>0.31593117510507512</v>
      </c>
      <c r="BP1100" s="28">
        <f t="shared" si="190"/>
        <v>0.50263462023635219</v>
      </c>
      <c r="BQ1100" s="29" t="s">
        <v>106</v>
      </c>
      <c r="BR1100">
        <v>0.25135911905613562</v>
      </c>
      <c r="BS1100">
        <v>0.46998351224851453</v>
      </c>
      <c r="BT1100">
        <v>0.22935886558122709</v>
      </c>
      <c r="BU1100">
        <f t="shared" si="191"/>
        <v>0.41606231071250416</v>
      </c>
      <c r="BV1100" t="s">
        <v>106</v>
      </c>
      <c r="BW1100" s="27">
        <v>0.24341293065613565</v>
      </c>
      <c r="BX1100" s="28">
        <v>0.29750335024851454</v>
      </c>
      <c r="BY1100" s="28">
        <v>0.19241735758922712</v>
      </c>
      <c r="BZ1100" s="28">
        <f t="shared" si="192"/>
        <v>0.37912080272050419</v>
      </c>
      <c r="CA1100" s="29" t="s">
        <v>106</v>
      </c>
      <c r="CB1100">
        <v>0.26077629065613561</v>
      </c>
      <c r="CC1100">
        <v>0.58755298734851458</v>
      </c>
      <c r="CD1100">
        <v>0.26193021153922708</v>
      </c>
      <c r="CE1100">
        <f t="shared" si="193"/>
        <v>0.44747973578741268</v>
      </c>
      <c r="CF1100" t="s">
        <v>107</v>
      </c>
      <c r="CG1100" s="27">
        <v>0.13854791230789559</v>
      </c>
      <c r="CH1100" s="28">
        <v>0.46998351224851453</v>
      </c>
      <c r="CI1100" s="28">
        <v>0.15935761651438707</v>
      </c>
      <c r="CJ1100" s="28">
        <f t="shared" si="194"/>
        <v>0.32525135743917266</v>
      </c>
      <c r="CK1100" s="29" t="s">
        <v>107</v>
      </c>
      <c r="CL1100">
        <v>0.13060172390789559</v>
      </c>
      <c r="CM1100">
        <v>0.29750335024851454</v>
      </c>
      <c r="CN1100">
        <v>0.12241610852238709</v>
      </c>
      <c r="CO1100">
        <f t="shared" si="195"/>
        <v>0.30911955365366417</v>
      </c>
      <c r="CP1100" t="s">
        <v>106</v>
      </c>
      <c r="CQ1100" s="27">
        <v>0.14796508390789559</v>
      </c>
      <c r="CR1100" s="28">
        <v>0.58755298734851458</v>
      </c>
      <c r="CS1100" s="28">
        <v>0.19192896247238711</v>
      </c>
      <c r="CT1100" s="28">
        <f t="shared" si="196"/>
        <v>0.33466852903917266</v>
      </c>
      <c r="CU1100" s="29" t="s">
        <v>107</v>
      </c>
      <c r="CV1100">
        <v>67387.911251760001</v>
      </c>
      <c r="CW1100">
        <v>15897.834273201501</v>
      </c>
      <c r="CX1100">
        <v>0.18670344513127707</v>
      </c>
      <c r="CY1100">
        <f t="shared" si="187"/>
        <v>0.65668695737979155</v>
      </c>
      <c r="CZ1100">
        <f t="shared" si="197"/>
        <v>0.52508835225034067</v>
      </c>
    </row>
    <row r="1101" spans="1:104" x14ac:dyDescent="0.25">
      <c r="A1101">
        <v>1</v>
      </c>
      <c r="B1101" s="15">
        <v>15973</v>
      </c>
      <c r="C1101" s="15">
        <v>-67.003680579999994</v>
      </c>
      <c r="D1101" s="15">
        <v>-12.194519980000001</v>
      </c>
      <c r="E1101" s="15">
        <v>161</v>
      </c>
      <c r="F1101" s="15">
        <v>0</v>
      </c>
      <c r="G1101" s="15">
        <v>0</v>
      </c>
      <c r="H1101" s="17">
        <v>2</v>
      </c>
      <c r="I1101" s="19">
        <v>0</v>
      </c>
      <c r="J1101" s="19">
        <v>0</v>
      </c>
      <c r="K1101" s="19">
        <v>0</v>
      </c>
      <c r="L1101" s="15">
        <v>0</v>
      </c>
      <c r="M1101" s="15">
        <v>0</v>
      </c>
      <c r="N1101" s="15">
        <v>0</v>
      </c>
      <c r="O1101" s="19">
        <v>268.87581799999998</v>
      </c>
      <c r="P1101" s="19">
        <v>75.213971933024268</v>
      </c>
      <c r="Q1101" s="20">
        <v>3.5748121138905633</v>
      </c>
      <c r="R1101" s="21">
        <v>0.13500000000000001</v>
      </c>
      <c r="S1101" s="22">
        <v>9.8000000000000004E-2</v>
      </c>
      <c r="T1101" s="22">
        <v>0.90200000000000002</v>
      </c>
      <c r="U1101" s="19">
        <v>0</v>
      </c>
      <c r="V1101" s="19">
        <v>7.3709692494363788</v>
      </c>
      <c r="W1101" s="19">
        <v>67.843002683587898</v>
      </c>
      <c r="X1101" s="19">
        <v>1889.6179160869137</v>
      </c>
      <c r="Y1101" s="19">
        <v>0</v>
      </c>
      <c r="Z1101" s="19">
        <v>1889.6179160869137</v>
      </c>
      <c r="AA1101">
        <v>90.495364317066404</v>
      </c>
      <c r="AB1101">
        <v>1</v>
      </c>
      <c r="AC1101">
        <v>0.11800000000000001</v>
      </c>
      <c r="AD1101">
        <v>0.88200000000000001</v>
      </c>
      <c r="AE1101">
        <v>0</v>
      </c>
      <c r="AF1101">
        <v>10.678452989413836</v>
      </c>
      <c r="AG1101">
        <v>79.816911327652562</v>
      </c>
      <c r="AH1101">
        <v>19958.41414746645</v>
      </c>
      <c r="AI1101">
        <v>0</v>
      </c>
      <c r="AJ1101">
        <v>19089.0299802267</v>
      </c>
      <c r="AK1101">
        <v>16947.176198438599</v>
      </c>
      <c r="AL1101">
        <v>65.060085722065992</v>
      </c>
      <c r="AM1101" s="19">
        <v>80.341478106108127</v>
      </c>
      <c r="AN1101">
        <v>0.83235200000000009</v>
      </c>
      <c r="AO1101">
        <v>0.55143320000000007</v>
      </c>
      <c r="AP1101">
        <v>0.18727920000000001</v>
      </c>
      <c r="AQ1101">
        <v>1</v>
      </c>
      <c r="AR1101">
        <v>0</v>
      </c>
      <c r="AS1101">
        <v>2</v>
      </c>
      <c r="AT1101">
        <v>1.48</v>
      </c>
      <c r="AU1101">
        <v>1</v>
      </c>
      <c r="AV1101">
        <v>2</v>
      </c>
      <c r="AW1101">
        <v>1.5</v>
      </c>
      <c r="AX1101">
        <v>1</v>
      </c>
      <c r="AY1101">
        <v>2</v>
      </c>
      <c r="AZ1101">
        <v>0.6</v>
      </c>
      <c r="BA1101">
        <v>0.3</v>
      </c>
      <c r="BB1101">
        <v>0.8</v>
      </c>
      <c r="BC1101" s="27">
        <v>0.35911225429343441</v>
      </c>
      <c r="BD1101" s="28">
        <v>0.62767725515512152</v>
      </c>
      <c r="BE1101" s="28">
        <v>0.32425898341495463</v>
      </c>
      <c r="BF1101" s="28">
        <f t="shared" si="188"/>
        <v>0.77387730012593847</v>
      </c>
      <c r="BG1101" s="29" t="s">
        <v>106</v>
      </c>
      <c r="BH1101">
        <v>0.35192734629343436</v>
      </c>
      <c r="BI1101">
        <v>0.45017695105512145</v>
      </c>
      <c r="BJ1101">
        <v>0.2984974571389547</v>
      </c>
      <c r="BK1101">
        <f t="shared" si="189"/>
        <v>0.74811577384993844</v>
      </c>
      <c r="BL1101" t="s">
        <v>106</v>
      </c>
      <c r="BM1101" s="27">
        <v>0.3676895862934344</v>
      </c>
      <c r="BN1101" s="28">
        <v>0.74606980235512155</v>
      </c>
      <c r="BO1101" s="28">
        <v>0.34857066618895466</v>
      </c>
      <c r="BP1101" s="28">
        <f t="shared" si="190"/>
        <v>0.79818898289993845</v>
      </c>
      <c r="BQ1101" s="29" t="s">
        <v>106</v>
      </c>
      <c r="BR1101">
        <v>0.26986003381147838</v>
      </c>
      <c r="BS1101">
        <v>0.62767725515512152</v>
      </c>
      <c r="BT1101">
        <v>0.25706022955843111</v>
      </c>
      <c r="BU1101">
        <f t="shared" si="191"/>
        <v>0.70667854626941495</v>
      </c>
      <c r="BV1101" t="s">
        <v>106</v>
      </c>
      <c r="BW1101" s="27">
        <v>0.26267512581147839</v>
      </c>
      <c r="BX1101" s="28">
        <v>0.45017695105512145</v>
      </c>
      <c r="BY1101" s="28">
        <v>0.23129870328243107</v>
      </c>
      <c r="BZ1101" s="28">
        <f t="shared" si="192"/>
        <v>0.68091701999341492</v>
      </c>
      <c r="CA1101" s="29" t="s">
        <v>106</v>
      </c>
      <c r="CB1101">
        <v>0.27843736581147838</v>
      </c>
      <c r="CC1101">
        <v>0.74606980235512155</v>
      </c>
      <c r="CD1101">
        <v>0.28137191233243108</v>
      </c>
      <c r="CE1101">
        <f t="shared" si="193"/>
        <v>0.72805568252246222</v>
      </c>
      <c r="CF1101" t="s">
        <v>107</v>
      </c>
      <c r="CG1101" s="27">
        <v>0.15416271096449835</v>
      </c>
      <c r="CH1101" s="28">
        <v>0.62767725515512152</v>
      </c>
      <c r="CI1101" s="28">
        <v>0.16995073381849307</v>
      </c>
      <c r="CJ1101" s="28">
        <f t="shared" si="194"/>
        <v>0.60378102767548214</v>
      </c>
      <c r="CK1101" s="29" t="s">
        <v>107</v>
      </c>
      <c r="CL1101">
        <v>0.14697780296449836</v>
      </c>
      <c r="CM1101">
        <v>0.45017695105512145</v>
      </c>
      <c r="CN1101">
        <v>0.14418920754249304</v>
      </c>
      <c r="CO1101">
        <f t="shared" si="195"/>
        <v>0.59380752425347683</v>
      </c>
      <c r="CP1101" t="s">
        <v>106</v>
      </c>
      <c r="CQ1101" s="27">
        <v>0.16274004296449837</v>
      </c>
      <c r="CR1101" s="28">
        <v>0.74606980235512155</v>
      </c>
      <c r="CS1101" s="28">
        <v>0.19426241659249305</v>
      </c>
      <c r="CT1101" s="28">
        <f t="shared" si="196"/>
        <v>0.61235835967548213</v>
      </c>
      <c r="CU1101" s="29" t="s">
        <v>107</v>
      </c>
      <c r="CV1101">
        <v>57432.083816909799</v>
      </c>
      <c r="CW1101">
        <v>11311.9205396333</v>
      </c>
      <c r="CX1101">
        <v>0.44961831671098379</v>
      </c>
      <c r="CY1101">
        <f t="shared" si="187"/>
        <v>1.0772955718661053</v>
      </c>
      <c r="CZ1101">
        <f t="shared" si="197"/>
        <v>0.80873057100441814</v>
      </c>
    </row>
    <row r="1102" spans="1:104" x14ac:dyDescent="0.25">
      <c r="A1102">
        <v>1</v>
      </c>
      <c r="B1102" s="15">
        <v>15975</v>
      </c>
      <c r="C1102" s="15">
        <v>-68.97463071</v>
      </c>
      <c r="D1102" s="15">
        <v>-11.753090350000001</v>
      </c>
      <c r="E1102" s="15">
        <v>267</v>
      </c>
      <c r="F1102" s="15">
        <v>0</v>
      </c>
      <c r="G1102" s="15">
        <v>0</v>
      </c>
      <c r="H1102" s="17">
        <v>2</v>
      </c>
      <c r="I1102" s="19">
        <v>0</v>
      </c>
      <c r="J1102" s="19">
        <v>0</v>
      </c>
      <c r="K1102" s="19">
        <v>1</v>
      </c>
      <c r="L1102" s="15">
        <v>0</v>
      </c>
      <c r="M1102" s="15">
        <v>0</v>
      </c>
      <c r="N1102" s="15">
        <v>1.2032</v>
      </c>
      <c r="O1102" s="19">
        <v>199.840135</v>
      </c>
      <c r="P1102" s="19">
        <v>55.902276437497704</v>
      </c>
      <c r="Q1102" s="20">
        <v>3.5748121138400144</v>
      </c>
      <c r="R1102" s="21">
        <v>0.21799999999999997</v>
      </c>
      <c r="S1102" s="22">
        <v>0.20500000000000002</v>
      </c>
      <c r="T1102" s="22">
        <v>0.79600000000000004</v>
      </c>
      <c r="U1102" s="19">
        <v>0</v>
      </c>
      <c r="V1102" s="19">
        <v>11.459966669687031</v>
      </c>
      <c r="W1102" s="19">
        <v>44.498212044248177</v>
      </c>
      <c r="X1102" s="19">
        <v>3574.2727071738973</v>
      </c>
      <c r="Y1102" s="19">
        <v>1560</v>
      </c>
      <c r="Z1102" s="19">
        <v>5134.2727071738973</v>
      </c>
      <c r="AA1102">
        <v>67.260068067961981</v>
      </c>
      <c r="AB1102">
        <v>1</v>
      </c>
      <c r="AC1102">
        <v>0.21400000000000002</v>
      </c>
      <c r="AD1102">
        <v>0.78600000000000003</v>
      </c>
      <c r="AE1102">
        <v>0</v>
      </c>
      <c r="AF1102">
        <v>14.393654566543866</v>
      </c>
      <c r="AG1102">
        <v>52.866413501418123</v>
      </c>
      <c r="AH1102">
        <v>21749.81960586744</v>
      </c>
      <c r="AI1102">
        <v>1876.992</v>
      </c>
      <c r="AJ1102">
        <v>22679.394206979799</v>
      </c>
      <c r="AK1102">
        <v>18570.167193572001</v>
      </c>
      <c r="AL1102">
        <v>43.715580174123204</v>
      </c>
      <c r="AM1102" s="19">
        <v>55.073371804587481</v>
      </c>
      <c r="AN1102">
        <v>0.83594666666666673</v>
      </c>
      <c r="AO1102">
        <v>0.55381466666666668</v>
      </c>
      <c r="AP1102">
        <v>0.18808800000000001</v>
      </c>
      <c r="AQ1102">
        <v>1</v>
      </c>
      <c r="AR1102">
        <v>0</v>
      </c>
      <c r="AS1102">
        <v>2</v>
      </c>
      <c r="AT1102">
        <v>1.48</v>
      </c>
      <c r="AU1102">
        <v>1</v>
      </c>
      <c r="AV1102">
        <v>2</v>
      </c>
      <c r="AW1102">
        <v>1.5</v>
      </c>
      <c r="AX1102">
        <v>1</v>
      </c>
      <c r="AY1102">
        <v>2</v>
      </c>
      <c r="AZ1102">
        <v>0.6</v>
      </c>
      <c r="BA1102">
        <v>0.3</v>
      </c>
      <c r="BB1102">
        <v>0.8</v>
      </c>
      <c r="BC1102" s="27">
        <v>0.38018780224898374</v>
      </c>
      <c r="BD1102" s="28">
        <v>0.65254176174635647</v>
      </c>
      <c r="BE1102" s="28">
        <v>0.34578503347756689</v>
      </c>
      <c r="BF1102" s="28">
        <f t="shared" si="188"/>
        <v>0.69460000890935913</v>
      </c>
      <c r="BG1102" s="29" t="s">
        <v>106</v>
      </c>
      <c r="BH1102">
        <v>0.3730028942489837</v>
      </c>
      <c r="BI1102">
        <v>0.47504145764635652</v>
      </c>
      <c r="BJ1102">
        <v>0.32002350720156697</v>
      </c>
      <c r="BK1102">
        <f t="shared" si="189"/>
        <v>0.66883848263335932</v>
      </c>
      <c r="BL1102" t="s">
        <v>106</v>
      </c>
      <c r="BM1102" s="27">
        <v>0.38876513424898373</v>
      </c>
      <c r="BN1102" s="28">
        <v>0.77093430894635662</v>
      </c>
      <c r="BO1102" s="28">
        <v>0.37009671625156693</v>
      </c>
      <c r="BP1102" s="28">
        <f t="shared" si="190"/>
        <v>0.71891169168335922</v>
      </c>
      <c r="BQ1102" s="29" t="s">
        <v>106</v>
      </c>
      <c r="BR1102">
        <v>0.29055012948014375</v>
      </c>
      <c r="BS1102">
        <v>0.65254176174635647</v>
      </c>
      <c r="BT1102">
        <v>0.27829606932476286</v>
      </c>
      <c r="BU1102">
        <f t="shared" si="191"/>
        <v>0.6271110447565551</v>
      </c>
      <c r="BV1102" t="s">
        <v>106</v>
      </c>
      <c r="BW1102" s="27">
        <v>0.28336522148014376</v>
      </c>
      <c r="BX1102" s="28">
        <v>0.47504145764635652</v>
      </c>
      <c r="BY1102" s="28">
        <v>0.25253454304876288</v>
      </c>
      <c r="BZ1102" s="28">
        <f t="shared" si="192"/>
        <v>0.60134951848055518</v>
      </c>
      <c r="CA1102" s="29" t="s">
        <v>106</v>
      </c>
      <c r="CB1102">
        <v>0.29912746148014369</v>
      </c>
      <c r="CC1102">
        <v>0.77093430894635662</v>
      </c>
      <c r="CD1102">
        <v>0.30260775209876289</v>
      </c>
      <c r="CE1102">
        <f t="shared" si="193"/>
        <v>0.64794243691193598</v>
      </c>
      <c r="CF1102" t="s">
        <v>107</v>
      </c>
      <c r="CG1102" s="27">
        <v>0.17435314626127704</v>
      </c>
      <c r="CH1102" s="28">
        <v>0.65254176174635647</v>
      </c>
      <c r="CI1102" s="28">
        <v>0.1908103750526095</v>
      </c>
      <c r="CJ1102" s="28">
        <f t="shared" si="194"/>
        <v>0.52316812169306937</v>
      </c>
      <c r="CK1102" s="29" t="s">
        <v>107</v>
      </c>
      <c r="CL1102">
        <v>0.16716823826127705</v>
      </c>
      <c r="CM1102">
        <v>0.47504145764635652</v>
      </c>
      <c r="CN1102">
        <v>0.1650488487766095</v>
      </c>
      <c r="CO1102">
        <f t="shared" si="195"/>
        <v>0.51386382420840182</v>
      </c>
      <c r="CP1102" t="s">
        <v>106</v>
      </c>
      <c r="CQ1102" s="27">
        <v>0.18293047826127706</v>
      </c>
      <c r="CR1102" s="28">
        <v>0.77093430894635662</v>
      </c>
      <c r="CS1102" s="28">
        <v>0.21512205782660948</v>
      </c>
      <c r="CT1102" s="28">
        <f t="shared" si="196"/>
        <v>0.53174545369306936</v>
      </c>
      <c r="CU1102" s="29" t="s">
        <v>107</v>
      </c>
      <c r="CV1102">
        <v>50031.713003577403</v>
      </c>
      <c r="CW1102">
        <v>8407.5085084952498</v>
      </c>
      <c r="CX1102">
        <v>0.3488149754317923</v>
      </c>
      <c r="CY1102">
        <f t="shared" si="187"/>
        <v>1.0013567371781487</v>
      </c>
      <c r="CZ1102">
        <f t="shared" si="197"/>
        <v>0.72900277768077604</v>
      </c>
    </row>
    <row r="1103" spans="1:104" x14ac:dyDescent="0.25">
      <c r="A1103">
        <v>1</v>
      </c>
      <c r="B1103" s="15">
        <v>15977</v>
      </c>
      <c r="C1103" s="15">
        <v>-69.030134829999994</v>
      </c>
      <c r="D1103" s="15">
        <v>-11.18803499</v>
      </c>
      <c r="E1103" s="15">
        <v>301</v>
      </c>
      <c r="F1103" s="15">
        <v>0</v>
      </c>
      <c r="G1103" s="15">
        <v>0</v>
      </c>
      <c r="H1103" s="17">
        <v>2</v>
      </c>
      <c r="I1103" s="19">
        <v>1</v>
      </c>
      <c r="J1103" s="19">
        <v>5</v>
      </c>
      <c r="K1103" s="19">
        <v>1</v>
      </c>
      <c r="L1103" s="15">
        <v>0</v>
      </c>
      <c r="M1103" s="15">
        <v>1.9414993466458099</v>
      </c>
      <c r="N1103" s="15">
        <v>1.2032</v>
      </c>
      <c r="O1103" s="19">
        <v>396.04681299999999</v>
      </c>
      <c r="P1103" s="19">
        <v>110.78814785045439</v>
      </c>
      <c r="Q1103" s="20">
        <v>3.5748121137885382</v>
      </c>
      <c r="R1103" s="21">
        <v>0.624</v>
      </c>
      <c r="S1103" s="22">
        <v>0.24199999999999997</v>
      </c>
      <c r="T1103" s="22">
        <v>0.75800000000000001</v>
      </c>
      <c r="U1103" s="19">
        <v>0</v>
      </c>
      <c r="V1103" s="19">
        <v>26.810731779809959</v>
      </c>
      <c r="W1103" s="19">
        <v>83.977416070644438</v>
      </c>
      <c r="X1103" s="19">
        <v>22830.225301996168</v>
      </c>
      <c r="Y1103" s="19">
        <v>2507.1749999999997</v>
      </c>
      <c r="Z1103" s="19">
        <v>25337.400301996167</v>
      </c>
      <c r="AA1103">
        <v>133.29722582549584</v>
      </c>
      <c r="AB1103">
        <v>1</v>
      </c>
      <c r="AC1103">
        <v>0.24499999999999997</v>
      </c>
      <c r="AD1103">
        <v>0.755</v>
      </c>
      <c r="AE1103">
        <v>0</v>
      </c>
      <c r="AF1103">
        <v>32.657820327246476</v>
      </c>
      <c r="AG1103">
        <v>100.63940549824936</v>
      </c>
      <c r="AH1103">
        <v>47530.078401632578</v>
      </c>
      <c r="AI1103">
        <v>3715.9316436592444</v>
      </c>
      <c r="AJ1103">
        <v>51938.024005040497</v>
      </c>
      <c r="AK1103">
        <v>25001.4595980431</v>
      </c>
      <c r="AL1103">
        <v>41.656343591770849</v>
      </c>
      <c r="AM1103" s="19">
        <v>64.165421566812299</v>
      </c>
      <c r="AN1103">
        <v>0.8143786666666667</v>
      </c>
      <c r="AO1103">
        <v>0.53952586666666669</v>
      </c>
      <c r="AP1103">
        <v>0.18323519999999999</v>
      </c>
      <c r="AQ1103">
        <v>1</v>
      </c>
      <c r="AR1103">
        <v>0</v>
      </c>
      <c r="AS1103">
        <v>2</v>
      </c>
      <c r="AT1103">
        <v>1.48</v>
      </c>
      <c r="AU1103">
        <v>1</v>
      </c>
      <c r="AV1103">
        <v>2</v>
      </c>
      <c r="AW1103">
        <v>1.5</v>
      </c>
      <c r="AX1103">
        <v>1</v>
      </c>
      <c r="AY1103">
        <v>2</v>
      </c>
      <c r="AZ1103">
        <v>0.6</v>
      </c>
      <c r="BA1103">
        <v>0.3</v>
      </c>
      <c r="BB1103">
        <v>0.8</v>
      </c>
      <c r="BC1103" s="27">
        <v>0.36435460620746146</v>
      </c>
      <c r="BD1103" s="28">
        <v>0.64352155425978086</v>
      </c>
      <c r="BE1103" s="28">
        <v>0.33164690083277248</v>
      </c>
      <c r="BF1103" s="28">
        <f t="shared" si="188"/>
        <v>0.71097938239385661</v>
      </c>
      <c r="BG1103" s="29" t="s">
        <v>106</v>
      </c>
      <c r="BH1103">
        <v>0.35716969820746147</v>
      </c>
      <c r="BI1103">
        <v>0.46602125015978085</v>
      </c>
      <c r="BJ1103">
        <v>0.3058853745567725</v>
      </c>
      <c r="BK1103">
        <f t="shared" si="189"/>
        <v>0.68521785611785668</v>
      </c>
      <c r="BL1103" t="s">
        <v>106</v>
      </c>
      <c r="BM1103" s="27">
        <v>0.37293193820746146</v>
      </c>
      <c r="BN1103" s="28">
        <v>0.761914101459781</v>
      </c>
      <c r="BO1103" s="28">
        <v>0.35595858360677252</v>
      </c>
      <c r="BP1103" s="28">
        <f t="shared" si="190"/>
        <v>0.73529106516785669</v>
      </c>
      <c r="BQ1103" s="29" t="s">
        <v>106</v>
      </c>
      <c r="BR1103">
        <v>0.27702964715992545</v>
      </c>
      <c r="BS1103">
        <v>0.64352155425978086</v>
      </c>
      <c r="BT1103">
        <v>0.26589919845765086</v>
      </c>
      <c r="BU1103">
        <f t="shared" si="191"/>
        <v>0.64523168001873499</v>
      </c>
      <c r="BV1103" t="s">
        <v>106</v>
      </c>
      <c r="BW1103" s="27">
        <v>0.26984473915992546</v>
      </c>
      <c r="BX1103" s="28">
        <v>0.46602125015978085</v>
      </c>
      <c r="BY1103" s="28">
        <v>0.24013767218165086</v>
      </c>
      <c r="BZ1103" s="28">
        <f t="shared" si="192"/>
        <v>0.61947015374273506</v>
      </c>
      <c r="CA1103" s="29" t="s">
        <v>106</v>
      </c>
      <c r="CB1103">
        <v>0.28560697915992544</v>
      </c>
      <c r="CC1103">
        <v>0.761914101459781</v>
      </c>
      <c r="CD1103">
        <v>0.2902108812316509</v>
      </c>
      <c r="CE1103">
        <f t="shared" si="193"/>
        <v>0.66493946072100962</v>
      </c>
      <c r="CF1103" t="s">
        <v>107</v>
      </c>
      <c r="CG1103" s="27">
        <v>0.16383062617237876</v>
      </c>
      <c r="CH1103" s="28">
        <v>0.64352155425978086</v>
      </c>
      <c r="CI1103" s="28">
        <v>0.18067069537878952</v>
      </c>
      <c r="CJ1103" s="28">
        <f t="shared" si="194"/>
        <v>0.54316310773346288</v>
      </c>
      <c r="CK1103" s="29" t="s">
        <v>107</v>
      </c>
      <c r="CL1103">
        <v>0.1566457181723788</v>
      </c>
      <c r="CM1103">
        <v>0.46602125015978085</v>
      </c>
      <c r="CN1103">
        <v>0.15490916910278951</v>
      </c>
      <c r="CO1103">
        <f t="shared" si="195"/>
        <v>0.53424165066387364</v>
      </c>
      <c r="CP1103" t="s">
        <v>106</v>
      </c>
      <c r="CQ1103" s="27">
        <v>0.17240795817237878</v>
      </c>
      <c r="CR1103" s="28">
        <v>0.761914101459781</v>
      </c>
      <c r="CS1103" s="28">
        <v>0.20498237815278952</v>
      </c>
      <c r="CT1103" s="28">
        <f t="shared" si="196"/>
        <v>0.55174043973346298</v>
      </c>
      <c r="CU1103" s="29" t="s">
        <v>107</v>
      </c>
      <c r="CV1103">
        <v>68899.443770576501</v>
      </c>
      <c r="CW1103">
        <v>16662.1532281869</v>
      </c>
      <c r="CX1103">
        <v>0.37933248156108418</v>
      </c>
      <c r="CY1103">
        <f t="shared" si="187"/>
        <v>1.0228540358208651</v>
      </c>
      <c r="CZ1103">
        <f t="shared" si="197"/>
        <v>0.74368708776854564</v>
      </c>
    </row>
    <row r="1104" spans="1:104" x14ac:dyDescent="0.25">
      <c r="A1104">
        <v>1</v>
      </c>
      <c r="B1104" s="15">
        <v>15987</v>
      </c>
      <c r="C1104" s="15">
        <v>-67.362385500000002</v>
      </c>
      <c r="D1104" s="15">
        <v>-12.164205620000001</v>
      </c>
      <c r="E1104" s="15">
        <v>196</v>
      </c>
      <c r="F1104" s="15">
        <v>0</v>
      </c>
      <c r="G1104" s="15">
        <v>0</v>
      </c>
      <c r="H1104" s="17">
        <v>4</v>
      </c>
      <c r="I1104" s="19">
        <v>0</v>
      </c>
      <c r="J1104" s="19">
        <v>0</v>
      </c>
      <c r="K1104" s="19">
        <v>0</v>
      </c>
      <c r="L1104" s="15">
        <v>0</v>
      </c>
      <c r="M1104" s="15">
        <v>0</v>
      </c>
      <c r="N1104" s="15">
        <v>0</v>
      </c>
      <c r="O1104" s="19">
        <v>432.38138300000003</v>
      </c>
      <c r="P1104" s="19">
        <v>120.95219809586442</v>
      </c>
      <c r="Q1104" s="20">
        <v>3.5748121142643705</v>
      </c>
      <c r="R1104" s="21">
        <v>0.57999999999999996</v>
      </c>
      <c r="S1104" s="22">
        <v>2.8999999999999995E-2</v>
      </c>
      <c r="T1104" s="22">
        <v>0.97100000000000009</v>
      </c>
      <c r="U1104" s="19">
        <v>0</v>
      </c>
      <c r="V1104" s="19">
        <v>3.5076137447800675</v>
      </c>
      <c r="W1104" s="19">
        <v>117.44458435108436</v>
      </c>
      <c r="X1104" s="19">
        <v>8209.8505787573304</v>
      </c>
      <c r="Y1104" s="19">
        <v>0</v>
      </c>
      <c r="Z1104" s="19">
        <v>8209.8505787573304</v>
      </c>
      <c r="AA1104">
        <v>145.52632910526214</v>
      </c>
      <c r="AB1104">
        <v>1</v>
      </c>
      <c r="AC1104">
        <v>6.8999999999999992E-2</v>
      </c>
      <c r="AD1104">
        <v>0.93100000000000005</v>
      </c>
      <c r="AE1104">
        <v>0</v>
      </c>
      <c r="AF1104">
        <v>10.041316708263086</v>
      </c>
      <c r="AG1104">
        <v>135.48501239699905</v>
      </c>
      <c r="AH1104">
        <v>24457.712235270825</v>
      </c>
      <c r="AI1104">
        <v>0</v>
      </c>
      <c r="AJ1104">
        <v>23392.339623524502</v>
      </c>
      <c r="AK1104">
        <v>12115.8520658161</v>
      </c>
      <c r="AL1104">
        <v>50.799923200263059</v>
      </c>
      <c r="AM1104" s="19">
        <v>75.374054209660784</v>
      </c>
      <c r="AN1104">
        <v>0.83954133333333336</v>
      </c>
      <c r="AO1104">
        <v>0.5561961333333334</v>
      </c>
      <c r="AP1104">
        <v>0.1888968</v>
      </c>
      <c r="AQ1104">
        <v>1</v>
      </c>
      <c r="AR1104">
        <v>0</v>
      </c>
      <c r="AS1104">
        <v>2</v>
      </c>
      <c r="AT1104">
        <v>1.48</v>
      </c>
      <c r="AU1104">
        <v>1</v>
      </c>
      <c r="AV1104">
        <v>2</v>
      </c>
      <c r="AW1104">
        <v>1.5</v>
      </c>
      <c r="AX1104">
        <v>1</v>
      </c>
      <c r="AY1104">
        <v>2</v>
      </c>
      <c r="AZ1104">
        <v>0.6</v>
      </c>
      <c r="BA1104">
        <v>0.3</v>
      </c>
      <c r="BB1104">
        <v>0.8</v>
      </c>
      <c r="BC1104" s="27">
        <v>0.36425967846822588</v>
      </c>
      <c r="BD1104" s="28">
        <v>0.63227094039476528</v>
      </c>
      <c r="BE1104" s="28">
        <v>0.32910275930700261</v>
      </c>
      <c r="BF1104" s="28">
        <f t="shared" si="188"/>
        <v>0.60564135342429926</v>
      </c>
      <c r="BG1104" s="29" t="s">
        <v>106</v>
      </c>
      <c r="BH1104">
        <v>0.35707477046822589</v>
      </c>
      <c r="BI1104">
        <v>0.45477063629476533</v>
      </c>
      <c r="BJ1104">
        <v>0.30334123303100269</v>
      </c>
      <c r="BK1104">
        <f t="shared" si="189"/>
        <v>0.57987982714829944</v>
      </c>
      <c r="BL1104" t="s">
        <v>106</v>
      </c>
      <c r="BM1104" s="27">
        <v>0.37283701046822587</v>
      </c>
      <c r="BN1104" s="28">
        <v>0.75066348759476542</v>
      </c>
      <c r="BO1104" s="28">
        <v>0.35341444208100264</v>
      </c>
      <c r="BP1104" s="28">
        <f t="shared" si="190"/>
        <v>0.62995303619829934</v>
      </c>
      <c r="BQ1104" s="29" t="s">
        <v>106</v>
      </c>
      <c r="BR1104">
        <v>0.27423655341250192</v>
      </c>
      <c r="BS1104">
        <v>0.63227094039476528</v>
      </c>
      <c r="BT1104">
        <v>0.26132358485791823</v>
      </c>
      <c r="BU1104">
        <f t="shared" si="191"/>
        <v>0.53786217897521493</v>
      </c>
      <c r="BV1104" t="s">
        <v>106</v>
      </c>
      <c r="BW1104" s="27">
        <v>0.26705164541250193</v>
      </c>
      <c r="BX1104" s="28">
        <v>0.45477063629476533</v>
      </c>
      <c r="BY1104" s="28">
        <v>0.2355620585819182</v>
      </c>
      <c r="BZ1104" s="28">
        <f t="shared" si="192"/>
        <v>0.5121006526992149</v>
      </c>
      <c r="CA1104" s="29" t="s">
        <v>106</v>
      </c>
      <c r="CB1104">
        <v>0.28281388541250185</v>
      </c>
      <c r="CC1104">
        <v>0.75066348759476542</v>
      </c>
      <c r="CD1104">
        <v>0.28563526763191821</v>
      </c>
      <c r="CE1104">
        <f t="shared" si="193"/>
        <v>0.55935247952979861</v>
      </c>
      <c r="CF1104" t="s">
        <v>107</v>
      </c>
      <c r="CG1104" s="27">
        <v>0.15753990982174854</v>
      </c>
      <c r="CH1104" s="28">
        <v>0.63227094039476528</v>
      </c>
      <c r="CI1104" s="28">
        <v>0.17346169205354953</v>
      </c>
      <c r="CJ1104" s="28">
        <f t="shared" si="194"/>
        <v>0.43407850393904523</v>
      </c>
      <c r="CK1104" s="29" t="s">
        <v>107</v>
      </c>
      <c r="CL1104">
        <v>0.15035500182174855</v>
      </c>
      <c r="CM1104">
        <v>0.45477063629476533</v>
      </c>
      <c r="CN1104">
        <v>0.14770016577754952</v>
      </c>
      <c r="CO1104">
        <f t="shared" si="195"/>
        <v>0.42423875989484622</v>
      </c>
      <c r="CP1104" t="s">
        <v>106</v>
      </c>
      <c r="CQ1104" s="27">
        <v>0.16611724182174853</v>
      </c>
      <c r="CR1104" s="28">
        <v>0.75066348759476542</v>
      </c>
      <c r="CS1104" s="28">
        <v>0.19777337482754953</v>
      </c>
      <c r="CT1104" s="28">
        <f t="shared" si="196"/>
        <v>0.44265583593904523</v>
      </c>
      <c r="CU1104" s="29" t="s">
        <v>107</v>
      </c>
      <c r="CV1104">
        <v>20805.810658706199</v>
      </c>
      <c r="CW1104">
        <v>9421.7567775237294</v>
      </c>
      <c r="CX1104">
        <v>0.2765385941172967</v>
      </c>
      <c r="CY1104">
        <f t="shared" si="187"/>
        <v>0.90880953451206192</v>
      </c>
      <c r="CZ1104">
        <f t="shared" si="197"/>
        <v>0.64079827258552258</v>
      </c>
    </row>
    <row r="1105" spans="1:104" x14ac:dyDescent="0.25">
      <c r="A1105">
        <v>1</v>
      </c>
      <c r="B1105" s="15">
        <v>15989</v>
      </c>
      <c r="C1105" s="15">
        <v>-66.183302190000006</v>
      </c>
      <c r="D1105" s="15">
        <v>-18.474933149999998</v>
      </c>
      <c r="E1105" s="15">
        <v>3437</v>
      </c>
      <c r="F1105" s="15">
        <v>1</v>
      </c>
      <c r="G1105" s="15">
        <v>0</v>
      </c>
      <c r="H1105" s="17">
        <v>0</v>
      </c>
      <c r="I1105" s="19">
        <v>0</v>
      </c>
      <c r="J1105" s="19">
        <v>0</v>
      </c>
      <c r="K1105" s="19">
        <v>1</v>
      </c>
      <c r="L1105" s="15">
        <v>0</v>
      </c>
      <c r="M1105" s="15">
        <v>0</v>
      </c>
      <c r="N1105" s="15">
        <v>1.2032</v>
      </c>
      <c r="O1105" s="19">
        <v>236.17470499999999</v>
      </c>
      <c r="P1105" s="19">
        <v>66.066326682907729</v>
      </c>
      <c r="Q1105" s="20">
        <v>3.5748121147032328</v>
      </c>
      <c r="R1105" s="21">
        <v>0</v>
      </c>
      <c r="S1105" s="22">
        <v>9.3000000000000013E-2</v>
      </c>
      <c r="T1105" s="22">
        <v>0.90700000000000003</v>
      </c>
      <c r="U1105" s="19">
        <v>0</v>
      </c>
      <c r="V1105" s="19">
        <v>6.1441683815104193</v>
      </c>
      <c r="W1105" s="19">
        <v>59.92215830139731</v>
      </c>
      <c r="X1105" s="19">
        <v>0</v>
      </c>
      <c r="Y1105" s="19">
        <v>1560</v>
      </c>
      <c r="Z1105" s="19">
        <v>1560</v>
      </c>
      <c r="AA1105">
        <v>79.489171347728259</v>
      </c>
      <c r="AB1105">
        <v>1</v>
      </c>
      <c r="AC1105">
        <v>0.11900000000000002</v>
      </c>
      <c r="AD1105">
        <v>0.88100000000000001</v>
      </c>
      <c r="AE1105">
        <v>0</v>
      </c>
      <c r="AF1105">
        <v>9.4592113903796644</v>
      </c>
      <c r="AG1105">
        <v>70.029959957348595</v>
      </c>
      <c r="AH1105">
        <v>25675.669259463837</v>
      </c>
      <c r="AI1105">
        <v>1876.992</v>
      </c>
      <c r="AJ1105">
        <v>26434.234699556298</v>
      </c>
      <c r="AK1105">
        <v>26434.234699556298</v>
      </c>
      <c r="AL1105">
        <v>66.066326682907729</v>
      </c>
      <c r="AM1105" s="19">
        <v>79.489171347728259</v>
      </c>
      <c r="AN1105">
        <v>0.80718933333333343</v>
      </c>
      <c r="AO1105">
        <v>0.53476293333333336</v>
      </c>
      <c r="AP1105">
        <v>0.18161759999999999</v>
      </c>
      <c r="AQ1105">
        <v>1</v>
      </c>
      <c r="AR1105">
        <v>0</v>
      </c>
      <c r="AS1105">
        <v>2</v>
      </c>
      <c r="AT1105">
        <v>1.48</v>
      </c>
      <c r="AU1105">
        <v>1</v>
      </c>
      <c r="AV1105">
        <v>2</v>
      </c>
      <c r="AW1105">
        <v>1.5</v>
      </c>
      <c r="AX1105">
        <v>1</v>
      </c>
      <c r="AY1105">
        <v>2</v>
      </c>
      <c r="AZ1105">
        <v>0.6</v>
      </c>
      <c r="BA1105">
        <v>0.3</v>
      </c>
      <c r="BB1105">
        <v>0.8</v>
      </c>
      <c r="BC1105" s="27">
        <v>0.34747374147498988</v>
      </c>
      <c r="BD1105" s="28">
        <v>0.50845820773781825</v>
      </c>
      <c r="BE1105" s="28">
        <v>0.29291556185634909</v>
      </c>
      <c r="BF1105" s="28">
        <f t="shared" si="188"/>
        <v>0.56127128891777056</v>
      </c>
      <c r="BG1105" s="29" t="s">
        <v>106</v>
      </c>
      <c r="BH1105">
        <v>0.33952755307498994</v>
      </c>
      <c r="BI1105">
        <v>0.33597804573781825</v>
      </c>
      <c r="BJ1105">
        <v>0.25597405386434907</v>
      </c>
      <c r="BK1105">
        <f t="shared" si="189"/>
        <v>0.52432978092577054</v>
      </c>
      <c r="BL1105" t="s">
        <v>106</v>
      </c>
      <c r="BM1105" s="27">
        <v>0.35689091307498993</v>
      </c>
      <c r="BN1105" s="28">
        <v>0.62602768283781829</v>
      </c>
      <c r="BO1105" s="28">
        <v>0.32548690781434902</v>
      </c>
      <c r="BP1105" s="28">
        <f t="shared" si="190"/>
        <v>0.59384263487577049</v>
      </c>
      <c r="BQ1105" s="29" t="s">
        <v>106</v>
      </c>
      <c r="BR1105">
        <v>0.26083378823303793</v>
      </c>
      <c r="BS1105">
        <v>0.50845820773781825</v>
      </c>
      <c r="BT1105">
        <v>0.23915401527911703</v>
      </c>
      <c r="BU1105">
        <f t="shared" si="191"/>
        <v>0.50750974234053847</v>
      </c>
      <c r="BV1105" t="s">
        <v>106</v>
      </c>
      <c r="BW1105" s="27">
        <v>0.25288759983303793</v>
      </c>
      <c r="BX1105" s="28">
        <v>0.33597804573781825</v>
      </c>
      <c r="BY1105" s="28">
        <v>0.20221250728711704</v>
      </c>
      <c r="BZ1105" s="28">
        <f t="shared" si="192"/>
        <v>0.47056823434853851</v>
      </c>
      <c r="CA1105" s="29" t="s">
        <v>106</v>
      </c>
      <c r="CB1105">
        <v>0.27025095983303793</v>
      </c>
      <c r="CC1105">
        <v>0.62602768283781829</v>
      </c>
      <c r="CD1105">
        <v>0.27172536123711705</v>
      </c>
      <c r="CE1105">
        <f t="shared" si="193"/>
        <v>0.53860668689445945</v>
      </c>
      <c r="CF1105" t="s">
        <v>107</v>
      </c>
      <c r="CG1105" s="27">
        <v>0.14852273773421124</v>
      </c>
      <c r="CH1105" s="28">
        <v>0.50845820773781825</v>
      </c>
      <c r="CI1105" s="28">
        <v>0.16946312156789034</v>
      </c>
      <c r="CJ1105" s="28">
        <f t="shared" si="194"/>
        <v>0.41687846479563273</v>
      </c>
      <c r="CK1105" s="29" t="s">
        <v>107</v>
      </c>
      <c r="CL1105">
        <v>0.14057654933421124</v>
      </c>
      <c r="CM1105">
        <v>0.33597804573781825</v>
      </c>
      <c r="CN1105">
        <v>0.13252161357589035</v>
      </c>
      <c r="CO1105">
        <f t="shared" si="195"/>
        <v>0.40087734063731184</v>
      </c>
      <c r="CP1105" t="s">
        <v>106</v>
      </c>
      <c r="CQ1105" s="27">
        <v>0.15793990933421123</v>
      </c>
      <c r="CR1105" s="28">
        <v>0.62602768283781829</v>
      </c>
      <c r="CS1105" s="28">
        <v>0.20203446752589038</v>
      </c>
      <c r="CT1105" s="28">
        <f t="shared" si="196"/>
        <v>0.42629563639563273</v>
      </c>
      <c r="CU1105" s="29" t="s">
        <v>107</v>
      </c>
      <c r="CV1105">
        <v>54062.5452701592</v>
      </c>
      <c r="CW1105">
        <v>9936.1464184660308</v>
      </c>
      <c r="CX1105">
        <v>0.26835572706142147</v>
      </c>
      <c r="CY1105">
        <f t="shared" si="187"/>
        <v>0.77681393479923977</v>
      </c>
      <c r="CZ1105">
        <f t="shared" si="197"/>
        <v>0.61582946853641141</v>
      </c>
    </row>
    <row r="1106" spans="1:104" x14ac:dyDescent="0.25">
      <c r="A1106">
        <v>1</v>
      </c>
      <c r="B1106" s="15">
        <v>16042</v>
      </c>
      <c r="C1106" s="15">
        <v>-65.474175000000002</v>
      </c>
      <c r="D1106" s="15">
        <v>-18.759880559999999</v>
      </c>
      <c r="E1106" s="15">
        <v>3235</v>
      </c>
      <c r="F1106" s="15">
        <v>1</v>
      </c>
      <c r="G1106" s="15">
        <v>0</v>
      </c>
      <c r="H1106" s="17">
        <v>3</v>
      </c>
      <c r="I1106" s="19">
        <v>1</v>
      </c>
      <c r="J1106" s="19">
        <v>4</v>
      </c>
      <c r="K1106" s="19">
        <v>1</v>
      </c>
      <c r="L1106" s="15">
        <v>0</v>
      </c>
      <c r="M1106" s="15">
        <v>1.9414993466458099</v>
      </c>
      <c r="N1106" s="15">
        <v>1.2032</v>
      </c>
      <c r="O1106" s="19">
        <v>276.142731999999</v>
      </c>
      <c r="P1106" s="19">
        <v>77.24678198210627</v>
      </c>
      <c r="Q1106" s="20">
        <v>3.5748121140368765</v>
      </c>
      <c r="R1106" s="21">
        <v>2.5999999999999995E-2</v>
      </c>
      <c r="S1106" s="22">
        <v>8.4000000000000005E-2</v>
      </c>
      <c r="T1106" s="22">
        <v>0.91599999999999981</v>
      </c>
      <c r="U1106" s="19">
        <v>0</v>
      </c>
      <c r="V1106" s="19">
        <v>6.4887296864969271</v>
      </c>
      <c r="W1106" s="19">
        <v>70.758052295609332</v>
      </c>
      <c r="X1106" s="19">
        <v>530.16567586789427</v>
      </c>
      <c r="Y1106" s="19">
        <v>3930</v>
      </c>
      <c r="Z1106" s="19">
        <v>4460.1656758678946</v>
      </c>
      <c r="AA1106">
        <v>92.941184967170159</v>
      </c>
      <c r="AB1106">
        <v>1</v>
      </c>
      <c r="AC1106">
        <v>0.10900000000000001</v>
      </c>
      <c r="AD1106">
        <v>0.89100000000000001</v>
      </c>
      <c r="AE1106">
        <v>0</v>
      </c>
      <c r="AF1106">
        <v>10.130589161421549</v>
      </c>
      <c r="AG1106">
        <v>82.810595805748619</v>
      </c>
      <c r="AH1106">
        <v>28943.770775419776</v>
      </c>
      <c r="AI1106">
        <v>6478.34545155057</v>
      </c>
      <c r="AJ1106">
        <v>34161.331882897299</v>
      </c>
      <c r="AK1106">
        <v>33423.121186672397</v>
      </c>
      <c r="AL1106">
        <v>75.238365650571509</v>
      </c>
      <c r="AM1106" s="19">
        <v>90.932768635635398</v>
      </c>
      <c r="AN1106">
        <v>0.81797333333333333</v>
      </c>
      <c r="AO1106">
        <v>0.54190733333333341</v>
      </c>
      <c r="AP1106">
        <v>0.18404399999999999</v>
      </c>
      <c r="AQ1106">
        <v>1</v>
      </c>
      <c r="AR1106">
        <v>0</v>
      </c>
      <c r="AS1106">
        <v>2</v>
      </c>
      <c r="AT1106">
        <v>1.48</v>
      </c>
      <c r="AU1106">
        <v>1</v>
      </c>
      <c r="AV1106">
        <v>2</v>
      </c>
      <c r="AW1106">
        <v>1.5</v>
      </c>
      <c r="AX1106">
        <v>1</v>
      </c>
      <c r="AY1106">
        <v>2</v>
      </c>
      <c r="AZ1106">
        <v>0.6</v>
      </c>
      <c r="BA1106">
        <v>0.3</v>
      </c>
      <c r="BB1106">
        <v>0.8</v>
      </c>
      <c r="BC1106" s="27">
        <v>0.34625575252177365</v>
      </c>
      <c r="BD1106" s="28">
        <v>0.50950498993220461</v>
      </c>
      <c r="BE1106" s="28">
        <v>0.29053574466084753</v>
      </c>
      <c r="BF1106" s="28">
        <f t="shared" si="188"/>
        <v>0.52191762194517399</v>
      </c>
      <c r="BG1106" s="29" t="s">
        <v>106</v>
      </c>
      <c r="BH1106">
        <v>0.33830956412177365</v>
      </c>
      <c r="BI1106">
        <v>0.33702482793220456</v>
      </c>
      <c r="BJ1106">
        <v>0.25359423666884751</v>
      </c>
      <c r="BK1106">
        <f t="shared" si="189"/>
        <v>0.48497611395317397</v>
      </c>
      <c r="BL1106" t="s">
        <v>106</v>
      </c>
      <c r="BM1106" s="27">
        <v>0.35567292412177365</v>
      </c>
      <c r="BN1106" s="28">
        <v>0.62707446503220465</v>
      </c>
      <c r="BO1106" s="28">
        <v>0.32310709061884751</v>
      </c>
      <c r="BP1106" s="28">
        <f t="shared" si="190"/>
        <v>0.55448896790317392</v>
      </c>
      <c r="BQ1106" s="29" t="s">
        <v>106</v>
      </c>
      <c r="BR1106">
        <v>0.25845829481689364</v>
      </c>
      <c r="BS1106">
        <v>0.50950498993220461</v>
      </c>
      <c r="BT1106">
        <v>0.23605594711776748</v>
      </c>
      <c r="BU1106">
        <f t="shared" si="191"/>
        <v>0.46743782440209392</v>
      </c>
      <c r="BV1106" t="s">
        <v>106</v>
      </c>
      <c r="BW1106" s="27">
        <v>0.2505121064168937</v>
      </c>
      <c r="BX1106" s="28">
        <v>0.33702482793220456</v>
      </c>
      <c r="BY1106" s="28">
        <v>0.19911443912576748</v>
      </c>
      <c r="BZ1106" s="28">
        <f t="shared" si="192"/>
        <v>0.43049631641009389</v>
      </c>
      <c r="CA1106" s="29" t="s">
        <v>106</v>
      </c>
      <c r="CB1106">
        <v>0.26787546641689364</v>
      </c>
      <c r="CC1106">
        <v>0.62707446503220465</v>
      </c>
      <c r="CD1106">
        <v>0.26862729307576749</v>
      </c>
      <c r="CE1106">
        <f t="shared" si="193"/>
        <v>0.4992573437012201</v>
      </c>
      <c r="CF1106" t="s">
        <v>107</v>
      </c>
      <c r="CG1106" s="27">
        <v>0.14464677556982697</v>
      </c>
      <c r="CH1106" s="28">
        <v>0.50950498993220461</v>
      </c>
      <c r="CI1106" s="28">
        <v>0.1654339873397008</v>
      </c>
      <c r="CJ1106" s="28">
        <f t="shared" si="194"/>
        <v>0.37602865285415343</v>
      </c>
      <c r="CK1106" s="29" t="s">
        <v>107</v>
      </c>
      <c r="CL1106">
        <v>0.13670058716982697</v>
      </c>
      <c r="CM1106">
        <v>0.33702482793220456</v>
      </c>
      <c r="CN1106">
        <v>0.12849247934770081</v>
      </c>
      <c r="CO1106">
        <f t="shared" si="195"/>
        <v>0.35987435663202727</v>
      </c>
      <c r="CP1106" t="s">
        <v>106</v>
      </c>
      <c r="CQ1106" s="27">
        <v>0.15406394716982696</v>
      </c>
      <c r="CR1106" s="28">
        <v>0.62707446503220465</v>
      </c>
      <c r="CS1106" s="28">
        <v>0.19800533329770081</v>
      </c>
      <c r="CT1106" s="28">
        <f t="shared" si="196"/>
        <v>0.38544582445415343</v>
      </c>
      <c r="CU1106" s="29" t="s">
        <v>107</v>
      </c>
      <c r="CV1106">
        <v>58152.529741267797</v>
      </c>
      <c r="CW1106">
        <v>11617.6481208962</v>
      </c>
      <c r="CX1106">
        <v>0.23138187728432644</v>
      </c>
      <c r="CY1106">
        <f t="shared" si="187"/>
        <v>0.74088686721653108</v>
      </c>
      <c r="CZ1106">
        <f t="shared" si="197"/>
        <v>0.57763762980610012</v>
      </c>
    </row>
    <row r="1107" spans="1:104" x14ac:dyDescent="0.25">
      <c r="A1107">
        <v>1</v>
      </c>
      <c r="B1107" s="15">
        <v>16074</v>
      </c>
      <c r="C1107" s="15">
        <v>-66.815883339999999</v>
      </c>
      <c r="D1107" s="15">
        <v>-20.34456389</v>
      </c>
      <c r="E1107" s="15">
        <v>3774</v>
      </c>
      <c r="F1107" s="15">
        <v>1</v>
      </c>
      <c r="G1107" s="15">
        <v>0</v>
      </c>
      <c r="H1107" s="17">
        <v>2</v>
      </c>
      <c r="I1107" s="19">
        <v>0</v>
      </c>
      <c r="J1107" s="19">
        <v>0</v>
      </c>
      <c r="K1107" s="19">
        <v>1</v>
      </c>
      <c r="L1107" s="15">
        <v>0</v>
      </c>
      <c r="M1107" s="15">
        <v>0</v>
      </c>
      <c r="N1107" s="15">
        <v>1.2032</v>
      </c>
      <c r="O1107" s="19">
        <v>236.17470499999999</v>
      </c>
      <c r="P1107" s="19">
        <v>66.066326682907729</v>
      </c>
      <c r="Q1107" s="20">
        <v>3.5748121147032328</v>
      </c>
      <c r="R1107" s="21">
        <v>6.2E-2</v>
      </c>
      <c r="S1107" s="22">
        <v>0.497</v>
      </c>
      <c r="T1107" s="22">
        <v>0.503</v>
      </c>
      <c r="U1107" s="19">
        <v>0</v>
      </c>
      <c r="V1107" s="19">
        <v>32.834964361405142</v>
      </c>
      <c r="W1107" s="19">
        <v>33.231362321502587</v>
      </c>
      <c r="X1107" s="19">
        <v>2913.363937011778</v>
      </c>
      <c r="Y1107" s="19">
        <v>1560</v>
      </c>
      <c r="Z1107" s="19">
        <v>4473.363937011778</v>
      </c>
      <c r="AA1107">
        <v>79.489171347728259</v>
      </c>
      <c r="AB1107">
        <v>1</v>
      </c>
      <c r="AC1107">
        <v>0.501</v>
      </c>
      <c r="AD1107">
        <v>0.499</v>
      </c>
      <c r="AE1107">
        <v>0</v>
      </c>
      <c r="AF1107">
        <v>39.824074845211861</v>
      </c>
      <c r="AG1107">
        <v>39.665096502516398</v>
      </c>
      <c r="AH1107">
        <v>60862.776679557937</v>
      </c>
      <c r="AI1107">
        <v>1876.992</v>
      </c>
      <c r="AJ1107">
        <v>60088.5993834408</v>
      </c>
      <c r="AK1107">
        <v>56992.207207034699</v>
      </c>
      <c r="AL1107">
        <v>61.970214428567445</v>
      </c>
      <c r="AM1107" s="19">
        <v>75.393059093387976</v>
      </c>
      <c r="AN1107">
        <v>0.82156800000000008</v>
      </c>
      <c r="AO1107">
        <v>0.54428880000000002</v>
      </c>
      <c r="AP1107">
        <v>0.18485279999999998</v>
      </c>
      <c r="AQ1107">
        <v>1</v>
      </c>
      <c r="AR1107">
        <v>0</v>
      </c>
      <c r="AS1107">
        <v>2</v>
      </c>
      <c r="AT1107">
        <v>1.48</v>
      </c>
      <c r="AU1107">
        <v>1</v>
      </c>
      <c r="AV1107">
        <v>2</v>
      </c>
      <c r="AW1107">
        <v>1.5</v>
      </c>
      <c r="AX1107">
        <v>1</v>
      </c>
      <c r="AY1107">
        <v>2</v>
      </c>
      <c r="AZ1107">
        <v>0.6</v>
      </c>
      <c r="BA1107">
        <v>0.3</v>
      </c>
      <c r="BB1107">
        <v>0.8</v>
      </c>
      <c r="BC1107" s="27">
        <v>0.35405305649563434</v>
      </c>
      <c r="BD1107" s="28">
        <v>0.458877165951182</v>
      </c>
      <c r="BE1107" s="28">
        <v>0.29728898412138771</v>
      </c>
      <c r="BF1107" s="28">
        <f t="shared" si="188"/>
        <v>0.42175825140809287</v>
      </c>
      <c r="BG1107" s="29" t="s">
        <v>106</v>
      </c>
      <c r="BH1107">
        <v>0.3461068680956344</v>
      </c>
      <c r="BI1107">
        <v>0.28639700395118195</v>
      </c>
      <c r="BJ1107">
        <v>0.26034747612938769</v>
      </c>
      <c r="BK1107">
        <f t="shared" si="189"/>
        <v>0.38481674341609284</v>
      </c>
      <c r="BL1107" t="s">
        <v>106</v>
      </c>
      <c r="BM1107" s="27">
        <v>0.36347022809563445</v>
      </c>
      <c r="BN1107" s="28">
        <v>0.57644664105118193</v>
      </c>
      <c r="BO1107" s="28">
        <v>0.3298603300793877</v>
      </c>
      <c r="BP1107" s="28">
        <f t="shared" si="190"/>
        <v>0.45432959736609285</v>
      </c>
      <c r="BQ1107" s="29" t="s">
        <v>106</v>
      </c>
      <c r="BR1107">
        <v>0.26586976396977841</v>
      </c>
      <c r="BS1107">
        <v>0.458877165951182</v>
      </c>
      <c r="BT1107">
        <v>0.24256976958969165</v>
      </c>
      <c r="BU1107">
        <f t="shared" si="191"/>
        <v>0.36703903687639683</v>
      </c>
      <c r="BV1107" t="s">
        <v>106</v>
      </c>
      <c r="BW1107" s="27">
        <v>0.25792357556977841</v>
      </c>
      <c r="BX1107" s="28">
        <v>0.28639700395118195</v>
      </c>
      <c r="BY1107" s="28">
        <v>0.20562826159769171</v>
      </c>
      <c r="BZ1107" s="28">
        <f t="shared" si="192"/>
        <v>0.33009752888439686</v>
      </c>
      <c r="CA1107" s="29" t="s">
        <v>106</v>
      </c>
      <c r="CB1107">
        <v>0.2752869355697784</v>
      </c>
      <c r="CC1107">
        <v>0.57644664105118193</v>
      </c>
      <c r="CD1107">
        <v>0.27514111554769166</v>
      </c>
      <c r="CE1107">
        <f t="shared" si="193"/>
        <v>0.39961038283439682</v>
      </c>
      <c r="CF1107" t="s">
        <v>106</v>
      </c>
      <c r="CG1107" s="27">
        <v>0.15155808847329838</v>
      </c>
      <c r="CH1107" s="28">
        <v>0.458877165951182</v>
      </c>
      <c r="CI1107" s="28">
        <v>0.17163745445601167</v>
      </c>
      <c r="CJ1107" s="28">
        <f t="shared" si="194"/>
        <v>0.27602735576000353</v>
      </c>
      <c r="CK1107" s="29" t="s">
        <v>107</v>
      </c>
      <c r="CL1107">
        <v>0.14361190007329838</v>
      </c>
      <c r="CM1107">
        <v>0.28639700395118195</v>
      </c>
      <c r="CN1107">
        <v>0.13469594646401167</v>
      </c>
      <c r="CO1107">
        <f t="shared" si="195"/>
        <v>0.25916521375071683</v>
      </c>
      <c r="CP1107" t="s">
        <v>106</v>
      </c>
      <c r="CQ1107" s="27">
        <v>0.16097526007329838</v>
      </c>
      <c r="CR1107" s="28">
        <v>0.57644664105118193</v>
      </c>
      <c r="CS1107" s="28">
        <v>0.20420880041401168</v>
      </c>
      <c r="CT1107" s="28">
        <f t="shared" si="196"/>
        <v>0.28544452736000353</v>
      </c>
      <c r="CU1107" s="29" t="s">
        <v>107</v>
      </c>
      <c r="CV1107">
        <v>54062.5452701592</v>
      </c>
      <c r="CW1107">
        <v>9936.1464184660308</v>
      </c>
      <c r="CX1107">
        <v>0.12446926728670517</v>
      </c>
      <c r="CY1107">
        <f t="shared" si="187"/>
        <v>0.58334643323788715</v>
      </c>
      <c r="CZ1107">
        <f t="shared" si="197"/>
        <v>0.4785223237823395</v>
      </c>
    </row>
    <row r="1108" spans="1:104" x14ac:dyDescent="0.25">
      <c r="A1108">
        <v>1</v>
      </c>
      <c r="B1108" s="15">
        <v>16085</v>
      </c>
      <c r="C1108" s="15">
        <v>-65.545337880000005</v>
      </c>
      <c r="D1108" s="15">
        <v>-19.13832846</v>
      </c>
      <c r="E1108" s="15">
        <v>3278</v>
      </c>
      <c r="F1108" s="15">
        <v>1</v>
      </c>
      <c r="G1108" s="15">
        <v>0</v>
      </c>
      <c r="H1108" s="17">
        <v>3</v>
      </c>
      <c r="I1108" s="19">
        <v>0</v>
      </c>
      <c r="J1108" s="19">
        <v>0</v>
      </c>
      <c r="K1108" s="19">
        <v>1</v>
      </c>
      <c r="L1108" s="15">
        <v>0</v>
      </c>
      <c r="M1108" s="15">
        <v>0</v>
      </c>
      <c r="N1108" s="15">
        <v>1.2032</v>
      </c>
      <c r="O1108" s="19">
        <v>156.238651</v>
      </c>
      <c r="P1108" s="19">
        <v>43.705416113758154</v>
      </c>
      <c r="Q1108" s="20">
        <v>3.5748121146664289</v>
      </c>
      <c r="R1108" s="21">
        <v>4.7E-2</v>
      </c>
      <c r="S1108" s="22">
        <v>6.9000000000000006E-2</v>
      </c>
      <c r="T1108" s="22">
        <v>0.93100000000000005</v>
      </c>
      <c r="U1108" s="19">
        <v>0</v>
      </c>
      <c r="V1108" s="19">
        <v>3.0156737118493129</v>
      </c>
      <c r="W1108" s="19">
        <v>40.689742401908845</v>
      </c>
      <c r="X1108" s="19">
        <v>508.86954602780946</v>
      </c>
      <c r="Y1108" s="19">
        <v>1560</v>
      </c>
      <c r="Z1108" s="19">
        <v>2068.8695460278095</v>
      </c>
      <c r="AA1108">
        <v>52.58514413809197</v>
      </c>
      <c r="AB1108">
        <v>1</v>
      </c>
      <c r="AC1108">
        <v>9.8000000000000004E-2</v>
      </c>
      <c r="AD1108">
        <v>0.90200000000000002</v>
      </c>
      <c r="AE1108">
        <v>0</v>
      </c>
      <c r="AF1108">
        <v>5.153344125533013</v>
      </c>
      <c r="AG1108">
        <v>47.431800012558959</v>
      </c>
      <c r="AH1108">
        <v>15705.782737511117</v>
      </c>
      <c r="AI1108">
        <v>1876.992</v>
      </c>
      <c r="AJ1108">
        <v>16898.634263420801</v>
      </c>
      <c r="AK1108">
        <v>16238.5161415617</v>
      </c>
      <c r="AL1108">
        <v>41.651261556411519</v>
      </c>
      <c r="AM1108" s="19">
        <v>50.530989580745334</v>
      </c>
      <c r="AN1108">
        <v>0.81078400000000006</v>
      </c>
      <c r="AO1108">
        <v>0.53714440000000008</v>
      </c>
      <c r="AP1108">
        <v>0.18242639999999999</v>
      </c>
      <c r="AQ1108">
        <v>1</v>
      </c>
      <c r="AR1108">
        <v>0</v>
      </c>
      <c r="AS1108">
        <v>2</v>
      </c>
      <c r="AT1108">
        <v>1.48</v>
      </c>
      <c r="AU1108">
        <v>1</v>
      </c>
      <c r="AV1108">
        <v>2</v>
      </c>
      <c r="AW1108">
        <v>1.5</v>
      </c>
      <c r="AX1108">
        <v>1</v>
      </c>
      <c r="AY1108">
        <v>2</v>
      </c>
      <c r="AZ1108">
        <v>0.6</v>
      </c>
      <c r="BA1108">
        <v>0.3</v>
      </c>
      <c r="BB1108">
        <v>0.8</v>
      </c>
      <c r="BC1108" s="27">
        <v>0.36978121388730667</v>
      </c>
      <c r="BD1108" s="28">
        <v>0.51964929958703665</v>
      </c>
      <c r="BE1108" s="28">
        <v>0.3142864711238329</v>
      </c>
      <c r="BF1108" s="28">
        <f t="shared" si="188"/>
        <v>0.6640933078836937</v>
      </c>
      <c r="BG1108" s="29" t="s">
        <v>106</v>
      </c>
      <c r="BH1108">
        <v>0.36183502548730667</v>
      </c>
      <c r="BI1108">
        <v>0.34716913758703666</v>
      </c>
      <c r="BJ1108">
        <v>0.27734496313183288</v>
      </c>
      <c r="BK1108">
        <f t="shared" si="189"/>
        <v>0.62715179989169367</v>
      </c>
      <c r="BL1108" t="s">
        <v>106</v>
      </c>
      <c r="BM1108" s="27">
        <v>0.37919838548730667</v>
      </c>
      <c r="BN1108" s="28">
        <v>0.63721877468703669</v>
      </c>
      <c r="BO1108" s="28">
        <v>0.34685781708183289</v>
      </c>
      <c r="BP1108" s="28">
        <f t="shared" si="190"/>
        <v>0.69666465384169363</v>
      </c>
      <c r="BQ1108" s="29" t="s">
        <v>106</v>
      </c>
      <c r="BR1108">
        <v>0.28275542582437874</v>
      </c>
      <c r="BS1108">
        <v>0.51964929958703665</v>
      </c>
      <c r="BT1108">
        <v>0.26028550755798491</v>
      </c>
      <c r="BU1108">
        <f t="shared" si="191"/>
        <v>0.61009234431784565</v>
      </c>
      <c r="BV1108" t="s">
        <v>106</v>
      </c>
      <c r="BW1108" s="27">
        <v>0.27480923742437874</v>
      </c>
      <c r="BX1108" s="28">
        <v>0.34716913758703666</v>
      </c>
      <c r="BY1108" s="28">
        <v>0.22334399956598489</v>
      </c>
      <c r="BZ1108" s="28">
        <f t="shared" si="192"/>
        <v>0.57315083632584574</v>
      </c>
      <c r="CA1108" s="29" t="s">
        <v>106</v>
      </c>
      <c r="CB1108">
        <v>0.29217259742437873</v>
      </c>
      <c r="CC1108">
        <v>0.63721877468703669</v>
      </c>
      <c r="CD1108">
        <v>0.29285685351598489</v>
      </c>
      <c r="CE1108">
        <f t="shared" si="193"/>
        <v>0.64197943418423953</v>
      </c>
      <c r="CF1108" t="s">
        <v>107</v>
      </c>
      <c r="CG1108" s="27">
        <v>0.16994421907613869</v>
      </c>
      <c r="CH1108" s="28">
        <v>0.51964929958703665</v>
      </c>
      <c r="CI1108" s="28">
        <v>0.19028425849114489</v>
      </c>
      <c r="CJ1108" s="28">
        <f t="shared" si="194"/>
        <v>0.51975105583599945</v>
      </c>
      <c r="CK1108" s="29" t="s">
        <v>107</v>
      </c>
      <c r="CL1108">
        <v>0.16199803067613869</v>
      </c>
      <c r="CM1108">
        <v>0.34716913758703666</v>
      </c>
      <c r="CN1108">
        <v>0.15334275049914492</v>
      </c>
      <c r="CO1108">
        <f t="shared" si="195"/>
        <v>0.50314958725900572</v>
      </c>
      <c r="CP1108" t="s">
        <v>106</v>
      </c>
      <c r="CQ1108" s="27">
        <v>0.17936139067613868</v>
      </c>
      <c r="CR1108" s="28">
        <v>0.63721877468703669</v>
      </c>
      <c r="CS1108" s="28">
        <v>0.2228556044491449</v>
      </c>
      <c r="CT1108" s="28">
        <f t="shared" si="196"/>
        <v>0.52916822743599945</v>
      </c>
      <c r="CU1108" s="29" t="s">
        <v>107</v>
      </c>
      <c r="CV1108">
        <v>44673.818498353103</v>
      </c>
      <c r="CW1108">
        <v>6573.1430172615001</v>
      </c>
      <c r="CX1108">
        <v>0.3498068367598608</v>
      </c>
      <c r="CY1108">
        <f t="shared" si="187"/>
        <v>0.86945613634689745</v>
      </c>
      <c r="CZ1108">
        <f t="shared" si="197"/>
        <v>0.71958805064716747</v>
      </c>
    </row>
    <row r="1109" spans="1:104" x14ac:dyDescent="0.25">
      <c r="A1109">
        <v>1</v>
      </c>
      <c r="B1109" s="15">
        <v>16103</v>
      </c>
      <c r="C1109" s="15">
        <v>-66.375966660000003</v>
      </c>
      <c r="D1109" s="15">
        <v>-18.704030549999999</v>
      </c>
      <c r="E1109" s="15">
        <v>4063</v>
      </c>
      <c r="F1109" s="15">
        <v>1</v>
      </c>
      <c r="G1109" s="15">
        <v>0</v>
      </c>
      <c r="H1109" s="17">
        <v>3</v>
      </c>
      <c r="I1109" s="19">
        <v>0</v>
      </c>
      <c r="J1109" s="19">
        <v>0</v>
      </c>
      <c r="K1109" s="19">
        <v>1</v>
      </c>
      <c r="L1109" s="15">
        <v>0</v>
      </c>
      <c r="M1109" s="15">
        <v>0</v>
      </c>
      <c r="N1109" s="15">
        <v>1.2032</v>
      </c>
      <c r="O1109" s="19">
        <v>323.37767300000002</v>
      </c>
      <c r="P1109" s="19">
        <v>90.460047330386828</v>
      </c>
      <c r="Q1109" s="20">
        <v>3.5748121136718973</v>
      </c>
      <c r="R1109" s="21">
        <v>0.112</v>
      </c>
      <c r="S1109" s="22">
        <v>0.13533333333333333</v>
      </c>
      <c r="T1109" s="22">
        <v>0.86466666666666669</v>
      </c>
      <c r="U1109" s="19">
        <v>0</v>
      </c>
      <c r="V1109" s="19">
        <v>12.242259738712351</v>
      </c>
      <c r="W1109" s="19">
        <v>78.21778759167448</v>
      </c>
      <c r="X1109" s="19">
        <v>3237.6910143404289</v>
      </c>
      <c r="Y1109" s="19">
        <v>1560</v>
      </c>
      <c r="Z1109" s="19">
        <v>4797.6910143404293</v>
      </c>
      <c r="AA1109">
        <v>108.8390192367158</v>
      </c>
      <c r="AB1109">
        <v>1</v>
      </c>
      <c r="AC1109">
        <v>0.15566666666666668</v>
      </c>
      <c r="AD1109">
        <v>0.84433333333333338</v>
      </c>
      <c r="AE1109">
        <v>0</v>
      </c>
      <c r="AF1109">
        <v>16.942607327848762</v>
      </c>
      <c r="AG1109">
        <v>91.896411908867051</v>
      </c>
      <c r="AH1109">
        <v>39780.45364849289</v>
      </c>
      <c r="AI1109">
        <v>1876.992</v>
      </c>
      <c r="AJ1109">
        <v>39924.617766517702</v>
      </c>
      <c r="AK1109">
        <v>36208.144777996298</v>
      </c>
      <c r="AL1109">
        <v>80.328522029383507</v>
      </c>
      <c r="AM1109" s="19">
        <v>98.707493935712478</v>
      </c>
      <c r="AN1109">
        <v>0.86829866666666677</v>
      </c>
      <c r="AO1109">
        <v>0.57524786666666672</v>
      </c>
      <c r="AP1109">
        <v>0.19536719999999999</v>
      </c>
      <c r="AQ1109">
        <v>1</v>
      </c>
      <c r="AR1109">
        <v>0</v>
      </c>
      <c r="AS1109">
        <v>2</v>
      </c>
      <c r="AT1109">
        <v>1.48</v>
      </c>
      <c r="AU1109">
        <v>1</v>
      </c>
      <c r="AV1109">
        <v>2</v>
      </c>
      <c r="AW1109">
        <v>1.5</v>
      </c>
      <c r="AX1109">
        <v>1</v>
      </c>
      <c r="AY1109">
        <v>2</v>
      </c>
      <c r="AZ1109">
        <v>0.6</v>
      </c>
      <c r="BA1109">
        <v>0.3</v>
      </c>
      <c r="BB1109">
        <v>0.8</v>
      </c>
      <c r="BC1109" s="27">
        <v>0.35971795342022639</v>
      </c>
      <c r="BD1109" s="28">
        <v>0.492838627931243</v>
      </c>
      <c r="BE1109" s="28">
        <v>0.29785676653354781</v>
      </c>
      <c r="BF1109" s="28">
        <f t="shared" si="188"/>
        <v>0.53120362001268129</v>
      </c>
      <c r="BG1109" s="29" t="s">
        <v>106</v>
      </c>
      <c r="BH1109">
        <v>0.35177176502022639</v>
      </c>
      <c r="BI1109">
        <v>0.32035846593124301</v>
      </c>
      <c r="BJ1109">
        <v>0.26091525854154779</v>
      </c>
      <c r="BK1109">
        <f t="shared" si="189"/>
        <v>0.49426211202068127</v>
      </c>
      <c r="BL1109" t="s">
        <v>106</v>
      </c>
      <c r="BM1109" s="27">
        <v>0.36913512502022638</v>
      </c>
      <c r="BN1109" s="28">
        <v>0.61040810303124304</v>
      </c>
      <c r="BO1109" s="28">
        <v>0.33042811249154774</v>
      </c>
      <c r="BP1109" s="28">
        <f t="shared" si="190"/>
        <v>0.56377496597068122</v>
      </c>
      <c r="BQ1109" s="29" t="s">
        <v>106</v>
      </c>
      <c r="BR1109">
        <v>0.26651880822168234</v>
      </c>
      <c r="BS1109">
        <v>0.492838627931243</v>
      </c>
      <c r="BT1109">
        <v>0.24002513114984372</v>
      </c>
      <c r="BU1109">
        <f t="shared" si="191"/>
        <v>0.47337198462897723</v>
      </c>
      <c r="BV1109" t="s">
        <v>106</v>
      </c>
      <c r="BW1109" s="27">
        <v>0.25857261982168234</v>
      </c>
      <c r="BX1109" s="28">
        <v>0.32035846593124301</v>
      </c>
      <c r="BY1109" s="28">
        <v>0.20308362315784378</v>
      </c>
      <c r="BZ1109" s="28">
        <f t="shared" si="192"/>
        <v>0.43643047663697732</v>
      </c>
      <c r="CA1109" s="29" t="s">
        <v>106</v>
      </c>
      <c r="CB1109">
        <v>0.27593597982168233</v>
      </c>
      <c r="CC1109">
        <v>0.61040810303124304</v>
      </c>
      <c r="CD1109">
        <v>0.27259647710784374</v>
      </c>
      <c r="CE1109">
        <f t="shared" si="193"/>
        <v>0.50594333058697727</v>
      </c>
      <c r="CF1109" t="s">
        <v>106</v>
      </c>
      <c r="CG1109" s="27">
        <v>0.14570510148282897</v>
      </c>
      <c r="CH1109" s="28">
        <v>0.492838627931243</v>
      </c>
      <c r="CI1109" s="28">
        <v>0.16505819639319042</v>
      </c>
      <c r="CJ1109" s="28">
        <f t="shared" si="194"/>
        <v>0.37905195496196248</v>
      </c>
      <c r="CK1109" s="29" t="s">
        <v>107</v>
      </c>
      <c r="CL1109">
        <v>0.13775891308282898</v>
      </c>
      <c r="CM1109">
        <v>0.32035846593124301</v>
      </c>
      <c r="CN1109">
        <v>0.12811668840119042</v>
      </c>
      <c r="CO1109">
        <f t="shared" si="195"/>
        <v>0.36146354188032392</v>
      </c>
      <c r="CP1109" t="s">
        <v>106</v>
      </c>
      <c r="CQ1109" s="27">
        <v>0.15512227308282897</v>
      </c>
      <c r="CR1109" s="28">
        <v>0.61040810303124304</v>
      </c>
      <c r="CS1109" s="28">
        <v>0.19762954235119043</v>
      </c>
      <c r="CT1109" s="28">
        <f t="shared" si="196"/>
        <v>0.38846912656196247</v>
      </c>
      <c r="CU1109" s="29" t="s">
        <v>107</v>
      </c>
      <c r="CV1109">
        <v>62620.872983137197</v>
      </c>
      <c r="CW1109">
        <v>13604.877404589401</v>
      </c>
      <c r="CX1109">
        <v>0.2333468534791335</v>
      </c>
      <c r="CY1109">
        <f t="shared" si="187"/>
        <v>0.72618548141037653</v>
      </c>
      <c r="CZ1109">
        <f t="shared" si="197"/>
        <v>0.59306480689935992</v>
      </c>
    </row>
    <row r="1110" spans="1:104" x14ac:dyDescent="0.25">
      <c r="A1110">
        <v>1</v>
      </c>
      <c r="B1110" s="15">
        <v>16161</v>
      </c>
      <c r="C1110" s="15">
        <v>-58.023036840000003</v>
      </c>
      <c r="D1110" s="15">
        <v>-18.991990879999999</v>
      </c>
      <c r="E1110" s="15">
        <v>101</v>
      </c>
      <c r="F1110" s="15">
        <v>0</v>
      </c>
      <c r="G1110" s="15">
        <v>0</v>
      </c>
      <c r="H1110" s="17">
        <v>2</v>
      </c>
      <c r="I1110" s="19">
        <v>0</v>
      </c>
      <c r="J1110" s="19">
        <v>0</v>
      </c>
      <c r="K1110" s="19">
        <v>0</v>
      </c>
      <c r="L1110" s="15">
        <v>0</v>
      </c>
      <c r="M1110" s="15">
        <v>0</v>
      </c>
      <c r="N1110" s="15">
        <v>0</v>
      </c>
      <c r="O1110" s="19">
        <v>188.939764</v>
      </c>
      <c r="P1110" s="19">
        <v>52.853061363874687</v>
      </c>
      <c r="Q1110" s="20">
        <v>3.574812113516308</v>
      </c>
      <c r="R1110" s="21">
        <v>1.9E-2</v>
      </c>
      <c r="S1110" s="22">
        <v>0.64400000000000002</v>
      </c>
      <c r="T1110" s="22">
        <v>0.35600000000000004</v>
      </c>
      <c r="U1110" s="19">
        <v>0</v>
      </c>
      <c r="V1110" s="19">
        <v>34.037371518335299</v>
      </c>
      <c r="W1110" s="19">
        <v>18.815689845539392</v>
      </c>
      <c r="X1110" s="19">
        <v>735.72708750761751</v>
      </c>
      <c r="Y1110" s="19">
        <v>0</v>
      </c>
      <c r="Z1110" s="19">
        <v>735.72708750761751</v>
      </c>
      <c r="AA1110">
        <v>63.591337078182605</v>
      </c>
      <c r="AB1110">
        <v>1</v>
      </c>
      <c r="AC1110">
        <v>0.64500000000000002</v>
      </c>
      <c r="AD1110">
        <v>0.35499999999999998</v>
      </c>
      <c r="AE1110">
        <v>0</v>
      </c>
      <c r="AF1110">
        <v>41.01641241542778</v>
      </c>
      <c r="AG1110">
        <v>22.574924662754825</v>
      </c>
      <c r="AH1110">
        <v>49919.209145073903</v>
      </c>
      <c r="AI1110">
        <v>0</v>
      </c>
      <c r="AJ1110">
        <v>47744.739276364897</v>
      </c>
      <c r="AK1110">
        <v>46990.774046742699</v>
      </c>
      <c r="AL1110">
        <v>51.84885319796107</v>
      </c>
      <c r="AM1110" s="19">
        <v>62.587128912268987</v>
      </c>
      <c r="AN1110">
        <v>0.80718933333333343</v>
      </c>
      <c r="AO1110">
        <v>0.53476293333333336</v>
      </c>
      <c r="AP1110">
        <v>0.18161759999999999</v>
      </c>
      <c r="AQ1110">
        <v>1</v>
      </c>
      <c r="AR1110">
        <v>0</v>
      </c>
      <c r="AS1110">
        <v>2</v>
      </c>
      <c r="AT1110">
        <v>1.48</v>
      </c>
      <c r="AU1110">
        <v>1</v>
      </c>
      <c r="AV1110">
        <v>2</v>
      </c>
      <c r="AW1110">
        <v>1.5</v>
      </c>
      <c r="AX1110">
        <v>1</v>
      </c>
      <c r="AY1110">
        <v>2</v>
      </c>
      <c r="AZ1110">
        <v>0.6</v>
      </c>
      <c r="BA1110">
        <v>0.3</v>
      </c>
      <c r="BB1110">
        <v>0.8</v>
      </c>
      <c r="BC1110" s="27">
        <v>0.36344225173435546</v>
      </c>
      <c r="BD1110" s="28">
        <v>0.63512896361026638</v>
      </c>
      <c r="BE1110" s="28">
        <v>0.32981221254098458</v>
      </c>
      <c r="BF1110" s="28">
        <f t="shared" si="188"/>
        <v>0.46355942734604638</v>
      </c>
      <c r="BG1110" s="29" t="s">
        <v>106</v>
      </c>
      <c r="BH1110">
        <v>0.35625734373435547</v>
      </c>
      <c r="BI1110">
        <v>0.45762865951026632</v>
      </c>
      <c r="BJ1110">
        <v>0.3040506862649846</v>
      </c>
      <c r="BK1110">
        <f t="shared" si="189"/>
        <v>0.4377979010700464</v>
      </c>
      <c r="BL1110" t="s">
        <v>106</v>
      </c>
      <c r="BM1110" s="27">
        <v>0.3720195837343554</v>
      </c>
      <c r="BN1110" s="28">
        <v>0.75352151081026641</v>
      </c>
      <c r="BO1110" s="28">
        <v>0.35412389531498462</v>
      </c>
      <c r="BP1110" s="28">
        <f t="shared" si="190"/>
        <v>0.48787111012004641</v>
      </c>
      <c r="BQ1110" s="29" t="s">
        <v>106</v>
      </c>
      <c r="BR1110">
        <v>0.27688819726058739</v>
      </c>
      <c r="BS1110">
        <v>0.63512896361026638</v>
      </c>
      <c r="BT1110">
        <v>0.26464493075842377</v>
      </c>
      <c r="BU1110">
        <f t="shared" si="191"/>
        <v>0.39839214556348557</v>
      </c>
      <c r="BV1110" t="s">
        <v>106</v>
      </c>
      <c r="BW1110" s="27">
        <v>0.2697032892605874</v>
      </c>
      <c r="BX1110" s="28">
        <v>0.45762865951026632</v>
      </c>
      <c r="BY1110" s="28">
        <v>0.23888340448242376</v>
      </c>
      <c r="BZ1110" s="28">
        <f t="shared" si="192"/>
        <v>0.37263061928748553</v>
      </c>
      <c r="CA1110" s="29" t="s">
        <v>106</v>
      </c>
      <c r="CB1110">
        <v>0.28546552926058738</v>
      </c>
      <c r="CC1110">
        <v>0.75352151081026641</v>
      </c>
      <c r="CD1110">
        <v>0.2889566135324238</v>
      </c>
      <c r="CE1110">
        <f t="shared" si="193"/>
        <v>0.41921274406564918</v>
      </c>
      <c r="CF1110" t="s">
        <v>107</v>
      </c>
      <c r="CG1110" s="27">
        <v>0.16468849701681404</v>
      </c>
      <c r="CH1110" s="28">
        <v>0.63512896361026638</v>
      </c>
      <c r="CI1110" s="28">
        <v>0.18016882474399309</v>
      </c>
      <c r="CJ1110" s="28">
        <f t="shared" si="194"/>
        <v>0.29843571182187584</v>
      </c>
      <c r="CK1110" s="29" t="s">
        <v>107</v>
      </c>
      <c r="CL1110">
        <v>0.15750358901681405</v>
      </c>
      <c r="CM1110">
        <v>0.45762865951026632</v>
      </c>
      <c r="CN1110">
        <v>0.15440729846799309</v>
      </c>
      <c r="CO1110">
        <f t="shared" si="195"/>
        <v>0.28815451327305486</v>
      </c>
      <c r="CP1110" t="s">
        <v>106</v>
      </c>
      <c r="CQ1110" s="27">
        <v>0.17326582901681406</v>
      </c>
      <c r="CR1110" s="28">
        <v>0.75352151081026641</v>
      </c>
      <c r="CS1110" s="28">
        <v>0.20448050751799307</v>
      </c>
      <c r="CT1110" s="28">
        <f t="shared" si="196"/>
        <v>0.30701304382187589</v>
      </c>
      <c r="CU1110" s="29" t="s">
        <v>107</v>
      </c>
      <c r="CV1110">
        <v>48752.097698585698</v>
      </c>
      <c r="CW1110">
        <v>7948.9171347728297</v>
      </c>
      <c r="CX1110">
        <v>0.1337472148050618</v>
      </c>
      <c r="CY1110">
        <f t="shared" si="187"/>
        <v>0.76887617841532818</v>
      </c>
      <c r="CZ1110">
        <f t="shared" si="197"/>
        <v>0.49718946653941726</v>
      </c>
    </row>
    <row r="1111" spans="1:104" x14ac:dyDescent="0.25">
      <c r="A1111">
        <v>1</v>
      </c>
      <c r="B1111" s="15">
        <v>16163</v>
      </c>
      <c r="C1111" s="15">
        <v>-58.809765939999998</v>
      </c>
      <c r="D1111" s="15">
        <v>-17.974098040000001</v>
      </c>
      <c r="E1111" s="15">
        <v>228</v>
      </c>
      <c r="F1111" s="15">
        <v>0</v>
      </c>
      <c r="G1111" s="15">
        <v>0</v>
      </c>
      <c r="H1111" s="17">
        <v>4</v>
      </c>
      <c r="I1111" s="19">
        <v>0</v>
      </c>
      <c r="J1111" s="19">
        <v>0</v>
      </c>
      <c r="K1111" s="19">
        <v>0</v>
      </c>
      <c r="L1111" s="15">
        <v>0</v>
      </c>
      <c r="M1111" s="15">
        <v>0</v>
      </c>
      <c r="N1111" s="15">
        <v>0</v>
      </c>
      <c r="O1111" s="19">
        <v>446.915211</v>
      </c>
      <c r="P1111" s="19">
        <v>125.01781819402844</v>
      </c>
      <c r="Q1111" s="20">
        <v>3.5748121144330387</v>
      </c>
      <c r="R1111" s="21">
        <v>0.69899999999999995</v>
      </c>
      <c r="S1111" s="22">
        <v>8.4000000000000005E-2</v>
      </c>
      <c r="T1111" s="22">
        <v>0.91600000000000004</v>
      </c>
      <c r="U1111" s="19">
        <v>0</v>
      </c>
      <c r="V1111" s="19">
        <v>10.50149672829839</v>
      </c>
      <c r="W1111" s="19">
        <v>114.51632146573006</v>
      </c>
      <c r="X1111" s="19">
        <v>15037.98279204473</v>
      </c>
      <c r="Y1111" s="19">
        <v>0</v>
      </c>
      <c r="Z1111" s="19">
        <v>15037.98279204473</v>
      </c>
      <c r="AA1111">
        <v>150.41797040546965</v>
      </c>
      <c r="AB1111">
        <v>1</v>
      </c>
      <c r="AC1111">
        <v>0.10900000000000001</v>
      </c>
      <c r="AD1111">
        <v>0.89100000000000001</v>
      </c>
      <c r="AE1111">
        <v>0</v>
      </c>
      <c r="AF1111">
        <v>16.395558774196193</v>
      </c>
      <c r="AG1111">
        <v>134.02241163127346</v>
      </c>
      <c r="AH1111">
        <v>31724.147229657341</v>
      </c>
      <c r="AI1111">
        <v>0</v>
      </c>
      <c r="AJ1111">
        <v>30342.250289533698</v>
      </c>
      <c r="AK1111">
        <v>12714.489309101</v>
      </c>
      <c r="AL1111">
        <v>37.630363276402562</v>
      </c>
      <c r="AM1111" s="19">
        <v>63.030515487843772</v>
      </c>
      <c r="AN1111">
        <v>0.8143786666666667</v>
      </c>
      <c r="AO1111">
        <v>0.53952586666666669</v>
      </c>
      <c r="AP1111">
        <v>0.18323519999999999</v>
      </c>
      <c r="AQ1111">
        <v>1</v>
      </c>
      <c r="AR1111">
        <v>0</v>
      </c>
      <c r="AS1111">
        <v>2</v>
      </c>
      <c r="AT1111">
        <v>1.48</v>
      </c>
      <c r="AU1111">
        <v>1</v>
      </c>
      <c r="AV1111">
        <v>2</v>
      </c>
      <c r="AW1111">
        <v>1.5</v>
      </c>
      <c r="AX1111">
        <v>1</v>
      </c>
      <c r="AY1111">
        <v>2</v>
      </c>
      <c r="AZ1111">
        <v>0.6</v>
      </c>
      <c r="BA1111">
        <v>0.3</v>
      </c>
      <c r="BB1111">
        <v>0.8</v>
      </c>
      <c r="BC1111" s="27">
        <v>0.36533409538972877</v>
      </c>
      <c r="BD1111" s="28">
        <v>0.63219418179143261</v>
      </c>
      <c r="BE1111" s="28">
        <v>0.33075320050836365</v>
      </c>
      <c r="BF1111" s="28">
        <f t="shared" si="188"/>
        <v>0.54288112017112278</v>
      </c>
      <c r="BG1111" s="29" t="s">
        <v>106</v>
      </c>
      <c r="BH1111">
        <v>0.35814918738972878</v>
      </c>
      <c r="BI1111">
        <v>0.4546938776914326</v>
      </c>
      <c r="BJ1111">
        <v>0.30499167423236373</v>
      </c>
      <c r="BK1111">
        <f t="shared" si="189"/>
        <v>0.51711959389512285</v>
      </c>
      <c r="BL1111" t="s">
        <v>106</v>
      </c>
      <c r="BM1111" s="27">
        <v>0.37391142738972877</v>
      </c>
      <c r="BN1111" s="28">
        <v>0.75058672899143275</v>
      </c>
      <c r="BO1111" s="28">
        <v>0.35506488328236369</v>
      </c>
      <c r="BP1111" s="28">
        <f t="shared" si="190"/>
        <v>0.56719280294512286</v>
      </c>
      <c r="BQ1111" s="29" t="s">
        <v>106</v>
      </c>
      <c r="BR1111">
        <v>0.27800913634219276</v>
      </c>
      <c r="BS1111">
        <v>0.63219418179143261</v>
      </c>
      <c r="BT1111">
        <v>0.26500549813324209</v>
      </c>
      <c r="BU1111">
        <f t="shared" si="191"/>
        <v>0.47713341779600127</v>
      </c>
      <c r="BV1111" t="s">
        <v>106</v>
      </c>
      <c r="BW1111" s="27">
        <v>0.27082422834219277</v>
      </c>
      <c r="BX1111" s="28">
        <v>0.4546938776914326</v>
      </c>
      <c r="BY1111" s="28">
        <v>0.23924397185724208</v>
      </c>
      <c r="BZ1111" s="28">
        <f t="shared" si="192"/>
        <v>0.45137189152000123</v>
      </c>
      <c r="CA1111" s="29" t="s">
        <v>106</v>
      </c>
      <c r="CB1111">
        <v>0.2865864683421927</v>
      </c>
      <c r="CC1111">
        <v>0.75058672899143275</v>
      </c>
      <c r="CD1111">
        <v>0.28931718090724212</v>
      </c>
      <c r="CE1111">
        <f t="shared" si="193"/>
        <v>0.49871438800495183</v>
      </c>
      <c r="CF1111" t="s">
        <v>107</v>
      </c>
      <c r="CG1111" s="27">
        <v>0.16481011535464607</v>
      </c>
      <c r="CH1111" s="28">
        <v>0.63219418179143261</v>
      </c>
      <c r="CI1111" s="28">
        <v>0.17977699505438072</v>
      </c>
      <c r="CJ1111" s="28">
        <f t="shared" si="194"/>
        <v>0.37693803501740519</v>
      </c>
      <c r="CK1111" s="29" t="s">
        <v>107</v>
      </c>
      <c r="CL1111">
        <v>0.15762520735464608</v>
      </c>
      <c r="CM1111">
        <v>0.4546938776914326</v>
      </c>
      <c r="CN1111">
        <v>0.15401546877838071</v>
      </c>
      <c r="CO1111">
        <f t="shared" si="195"/>
        <v>0.36614338844113986</v>
      </c>
      <c r="CP1111" t="s">
        <v>106</v>
      </c>
      <c r="CQ1111" s="27">
        <v>0.17338744735464609</v>
      </c>
      <c r="CR1111" s="28">
        <v>0.75058672899143275</v>
      </c>
      <c r="CS1111" s="28">
        <v>0.20408867782838069</v>
      </c>
      <c r="CT1111" s="28">
        <f t="shared" si="196"/>
        <v>0.38551536701740524</v>
      </c>
      <c r="CU1111" s="29" t="s">
        <v>107</v>
      </c>
      <c r="CV1111">
        <v>16453.8821059648</v>
      </c>
      <c r="CW1111">
        <v>7878.8144351834699</v>
      </c>
      <c r="CX1111">
        <v>0.21212791966275915</v>
      </c>
      <c r="CY1111">
        <f t="shared" si="187"/>
        <v>0.84432210145419173</v>
      </c>
      <c r="CZ1111">
        <f t="shared" si="197"/>
        <v>0.57746201505248795</v>
      </c>
    </row>
    <row r="1112" spans="1:104" x14ac:dyDescent="0.25">
      <c r="A1112">
        <v>1</v>
      </c>
      <c r="B1112" s="15">
        <v>16169</v>
      </c>
      <c r="C1112" s="15">
        <v>-63.279501629999999</v>
      </c>
      <c r="D1112" s="15">
        <v>-19.370245919999999</v>
      </c>
      <c r="E1112" s="15">
        <v>895</v>
      </c>
      <c r="F1112" s="15">
        <v>1</v>
      </c>
      <c r="G1112" s="15">
        <v>0</v>
      </c>
      <c r="H1112" s="17">
        <v>4</v>
      </c>
      <c r="I1112" s="19">
        <v>1</v>
      </c>
      <c r="J1112" s="19">
        <v>5</v>
      </c>
      <c r="K1112" s="19">
        <v>1</v>
      </c>
      <c r="L1112" s="15">
        <v>0</v>
      </c>
      <c r="M1112" s="15">
        <v>1.9414993466458099</v>
      </c>
      <c r="N1112" s="15">
        <v>1.2032</v>
      </c>
      <c r="O1112" s="19">
        <v>203.473592</v>
      </c>
      <c r="P1112" s="19">
        <v>56.918681462038705</v>
      </c>
      <c r="Q1112" s="20">
        <v>3.5748121139402094</v>
      </c>
      <c r="R1112" s="21">
        <v>0.32100000000000001</v>
      </c>
      <c r="S1112" s="22">
        <v>0.29599999999999999</v>
      </c>
      <c r="T1112" s="22">
        <v>0.70400000000000007</v>
      </c>
      <c r="U1112" s="19">
        <v>0</v>
      </c>
      <c r="V1112" s="19">
        <v>16.847929712763456</v>
      </c>
      <c r="W1112" s="19">
        <v>40.070751749275253</v>
      </c>
      <c r="X1112" s="19">
        <v>9017.9299667656232</v>
      </c>
      <c r="Y1112" s="19">
        <v>2507.1749999999997</v>
      </c>
      <c r="Z1112" s="19">
        <v>11525.104966765623</v>
      </c>
      <c r="AA1112">
        <v>68.482978407637617</v>
      </c>
      <c r="AB1112">
        <v>1</v>
      </c>
      <c r="AC1112">
        <v>0.29699999999999999</v>
      </c>
      <c r="AD1112">
        <v>0.70300000000000007</v>
      </c>
      <c r="AE1112">
        <v>0</v>
      </c>
      <c r="AF1112">
        <v>20.339444587068371</v>
      </c>
      <c r="AG1112">
        <v>48.143533820569253</v>
      </c>
      <c r="AH1112">
        <v>36246.435914978501</v>
      </c>
      <c r="AI1112">
        <v>3715.9316436592444</v>
      </c>
      <c r="AJ1112">
        <v>41145.894512719402</v>
      </c>
      <c r="AK1112">
        <v>30168.387287247799</v>
      </c>
      <c r="AL1112">
        <v>38.647784712724281</v>
      </c>
      <c r="AM1112" s="19">
        <v>50.212081658323193</v>
      </c>
      <c r="AN1112">
        <v>0.81078400000000006</v>
      </c>
      <c r="AO1112">
        <v>0.53714440000000008</v>
      </c>
      <c r="AP1112">
        <v>0.18242639999999999</v>
      </c>
      <c r="AQ1112">
        <v>1</v>
      </c>
      <c r="AR1112">
        <v>0</v>
      </c>
      <c r="AS1112">
        <v>2</v>
      </c>
      <c r="AT1112">
        <v>1.48</v>
      </c>
      <c r="AU1112">
        <v>1</v>
      </c>
      <c r="AV1112">
        <v>2</v>
      </c>
      <c r="AW1112">
        <v>1.5</v>
      </c>
      <c r="AX1112">
        <v>1</v>
      </c>
      <c r="AY1112">
        <v>2</v>
      </c>
      <c r="AZ1112">
        <v>0.6</v>
      </c>
      <c r="BA1112">
        <v>0.3</v>
      </c>
      <c r="BB1112">
        <v>0.8</v>
      </c>
      <c r="BC1112" s="27">
        <v>0.37015018877682415</v>
      </c>
      <c r="BD1112" s="28">
        <v>0.59088211236204069</v>
      </c>
      <c r="BE1112" s="28">
        <v>0.31523991431673726</v>
      </c>
      <c r="BF1112" s="28">
        <f t="shared" si="188"/>
        <v>0.42123751359396922</v>
      </c>
      <c r="BG1112" s="29" t="s">
        <v>106</v>
      </c>
      <c r="BH1112">
        <v>0.36220400037682415</v>
      </c>
      <c r="BI1112">
        <v>0.41840195036204075</v>
      </c>
      <c r="BJ1112">
        <v>0.27829840632473724</v>
      </c>
      <c r="BK1112">
        <f t="shared" si="189"/>
        <v>0.38429600560196919</v>
      </c>
      <c r="BL1112" t="s">
        <v>106</v>
      </c>
      <c r="BM1112" s="27">
        <v>0.37956736037682415</v>
      </c>
      <c r="BN1112" s="28">
        <v>0.70845158746204084</v>
      </c>
      <c r="BO1112" s="28">
        <v>0.34781126027473724</v>
      </c>
      <c r="BP1112" s="28">
        <f t="shared" si="190"/>
        <v>0.4538088595519692</v>
      </c>
      <c r="BQ1112" s="29" t="s">
        <v>106</v>
      </c>
      <c r="BR1112">
        <v>0.28312440071389622</v>
      </c>
      <c r="BS1112">
        <v>0.59088211236204069</v>
      </c>
      <c r="BT1112">
        <v>0.26123895075088926</v>
      </c>
      <c r="BU1112">
        <f t="shared" si="191"/>
        <v>0.36723655002812122</v>
      </c>
      <c r="BV1112" t="s">
        <v>106</v>
      </c>
      <c r="BW1112" s="27">
        <v>0.27517821231389616</v>
      </c>
      <c r="BX1112" s="28">
        <v>0.41840195036204075</v>
      </c>
      <c r="BY1112" s="28">
        <v>0.22429744275888924</v>
      </c>
      <c r="BZ1112" s="28">
        <f t="shared" si="192"/>
        <v>0.3302950420361212</v>
      </c>
      <c r="CA1112" s="29" t="s">
        <v>106</v>
      </c>
      <c r="CB1112">
        <v>0.29254157231389616</v>
      </c>
      <c r="CC1112">
        <v>0.70845158746204084</v>
      </c>
      <c r="CD1112">
        <v>0.29381029670888925</v>
      </c>
      <c r="CE1112">
        <f t="shared" si="193"/>
        <v>0.39853917159112812</v>
      </c>
      <c r="CF1112" t="s">
        <v>107</v>
      </c>
      <c r="CG1112" s="27">
        <v>0.17031319396565614</v>
      </c>
      <c r="CH1112" s="28">
        <v>0.59088211236204069</v>
      </c>
      <c r="CI1112" s="28">
        <v>0.19123770168404924</v>
      </c>
      <c r="CJ1112" s="28">
        <f t="shared" si="194"/>
        <v>0.2763107932428881</v>
      </c>
      <c r="CK1112" s="29" t="s">
        <v>107</v>
      </c>
      <c r="CL1112">
        <v>0.16236700556565614</v>
      </c>
      <c r="CM1112">
        <v>0.41840195036204075</v>
      </c>
      <c r="CN1112">
        <v>0.15429619369204928</v>
      </c>
      <c r="CO1112">
        <f t="shared" si="195"/>
        <v>0.26029379296928123</v>
      </c>
      <c r="CP1112" t="s">
        <v>106</v>
      </c>
      <c r="CQ1112" s="27">
        <v>0.17973036556565614</v>
      </c>
      <c r="CR1112" s="28">
        <v>0.70845158746204084</v>
      </c>
      <c r="CS1112" s="28">
        <v>0.22380904764204926</v>
      </c>
      <c r="CT1112" s="28">
        <f t="shared" si="196"/>
        <v>0.28572796484288809</v>
      </c>
      <c r="CU1112" s="29" t="s">
        <v>107</v>
      </c>
      <c r="CV1112">
        <v>22573.2102884505</v>
      </c>
      <c r="CW1112">
        <v>6276.5102073159896</v>
      </c>
      <c r="CX1112">
        <v>0.10599759927723194</v>
      </c>
      <c r="CY1112">
        <f t="shared" si="187"/>
        <v>0.69687971163927265</v>
      </c>
      <c r="CZ1112">
        <f t="shared" si="197"/>
        <v>0.47614778805405611</v>
      </c>
    </row>
    <row r="1113" spans="1:104" x14ac:dyDescent="0.25">
      <c r="A1113">
        <v>1</v>
      </c>
      <c r="B1113" s="15">
        <v>16178</v>
      </c>
      <c r="C1113" s="15">
        <v>-62.500689770000001</v>
      </c>
      <c r="D1113" s="15">
        <v>-17.003922159999998</v>
      </c>
      <c r="E1113" s="15">
        <v>251</v>
      </c>
      <c r="F1113" s="15">
        <v>0</v>
      </c>
      <c r="G1113" s="15">
        <v>0</v>
      </c>
      <c r="H1113" s="17">
        <v>3</v>
      </c>
      <c r="I1113" s="19">
        <v>0</v>
      </c>
      <c r="J1113" s="19">
        <v>0</v>
      </c>
      <c r="K1113" s="19">
        <v>0</v>
      </c>
      <c r="L1113" s="15">
        <v>0</v>
      </c>
      <c r="M1113" s="15">
        <v>0</v>
      </c>
      <c r="N1113" s="15">
        <v>0</v>
      </c>
      <c r="O1113" s="19">
        <v>188.939764</v>
      </c>
      <c r="P1113" s="19">
        <v>52.853061363874687</v>
      </c>
      <c r="Q1113" s="20">
        <v>3.574812113516308</v>
      </c>
      <c r="R1113" s="21">
        <v>0.13500000000000001</v>
      </c>
      <c r="S1113" s="22">
        <v>0.17199999999999999</v>
      </c>
      <c r="T1113" s="22">
        <v>0.82799999999999996</v>
      </c>
      <c r="U1113" s="19">
        <v>0</v>
      </c>
      <c r="V1113" s="19">
        <v>9.0907265545864462</v>
      </c>
      <c r="W1113" s="19">
        <v>43.762334809288241</v>
      </c>
      <c r="X1113" s="19">
        <v>1856.3697019568708</v>
      </c>
      <c r="Y1113" s="19">
        <v>0</v>
      </c>
      <c r="Z1113" s="19">
        <v>1856.3697019568708</v>
      </c>
      <c r="AA1113">
        <v>63.591337078182605</v>
      </c>
      <c r="AB1113">
        <v>1</v>
      </c>
      <c r="AC1113">
        <v>0.17299999999999999</v>
      </c>
      <c r="AD1113">
        <v>0.82699999999999996</v>
      </c>
      <c r="AE1113">
        <v>0</v>
      </c>
      <c r="AF1113">
        <v>11.001301314525589</v>
      </c>
      <c r="AG1113">
        <v>52.590035763657013</v>
      </c>
      <c r="AH1113">
        <v>17770.924098230596</v>
      </c>
      <c r="AI1113">
        <v>0</v>
      </c>
      <c r="AJ1113">
        <v>16996.826521160401</v>
      </c>
      <c r="AK1113">
        <v>15089.7250491667</v>
      </c>
      <c r="AL1113">
        <v>45.717898079751606</v>
      </c>
      <c r="AM1113" s="19">
        <v>56.456173794059524</v>
      </c>
      <c r="AN1113">
        <v>0.83594666666666673</v>
      </c>
      <c r="AO1113">
        <v>0.55381466666666668</v>
      </c>
      <c r="AP1113">
        <v>0.18808800000000001</v>
      </c>
      <c r="AQ1113">
        <v>1</v>
      </c>
      <c r="AR1113">
        <v>0</v>
      </c>
      <c r="AS1113">
        <v>2</v>
      </c>
      <c r="AT1113">
        <v>1.48</v>
      </c>
      <c r="AU1113">
        <v>1</v>
      </c>
      <c r="AV1113">
        <v>2</v>
      </c>
      <c r="AW1113">
        <v>1.5</v>
      </c>
      <c r="AX1113">
        <v>1</v>
      </c>
      <c r="AY1113">
        <v>2</v>
      </c>
      <c r="AZ1113">
        <v>0.6</v>
      </c>
      <c r="BA1113">
        <v>0.3</v>
      </c>
      <c r="BB1113">
        <v>0.8</v>
      </c>
      <c r="BC1113" s="27">
        <v>0.3786354205278607</v>
      </c>
      <c r="BD1113" s="28">
        <v>0.64441789735598776</v>
      </c>
      <c r="BE1113" s="28">
        <v>0.34323424795919538</v>
      </c>
      <c r="BF1113" s="28">
        <f t="shared" si="188"/>
        <v>0.75973521996550031</v>
      </c>
      <c r="BG1113" s="29" t="s">
        <v>106</v>
      </c>
      <c r="BH1113">
        <v>0.37145051252786065</v>
      </c>
      <c r="BI1113">
        <v>0.46691759325598781</v>
      </c>
      <c r="BJ1113">
        <v>0.31747272168319546</v>
      </c>
      <c r="BK1113">
        <f t="shared" si="189"/>
        <v>0.73397369368950049</v>
      </c>
      <c r="BL1113" t="s">
        <v>106</v>
      </c>
      <c r="BM1113" s="27">
        <v>0.38721275252786069</v>
      </c>
      <c r="BN1113" s="28">
        <v>0.7628104445559879</v>
      </c>
      <c r="BO1113" s="28">
        <v>0.36754593073319541</v>
      </c>
      <c r="BP1113" s="28">
        <f t="shared" si="190"/>
        <v>0.7840469027395004</v>
      </c>
      <c r="BQ1113" s="29" t="s">
        <v>106</v>
      </c>
      <c r="BR1113">
        <v>0.28899774775902065</v>
      </c>
      <c r="BS1113">
        <v>0.64441789735598776</v>
      </c>
      <c r="BT1113">
        <v>0.27574528380639141</v>
      </c>
      <c r="BU1113">
        <f t="shared" si="191"/>
        <v>0.69224625581269639</v>
      </c>
      <c r="BV1113" t="s">
        <v>106</v>
      </c>
      <c r="BW1113" s="27">
        <v>0.28181283975902061</v>
      </c>
      <c r="BX1113" s="28">
        <v>0.46691759325598781</v>
      </c>
      <c r="BY1113" s="28">
        <v>0.2499837575303914</v>
      </c>
      <c r="BZ1113" s="28">
        <f t="shared" si="192"/>
        <v>0.66648472953669635</v>
      </c>
      <c r="CA1113" s="29" t="s">
        <v>106</v>
      </c>
      <c r="CB1113">
        <v>0.29757507975902064</v>
      </c>
      <c r="CC1113">
        <v>0.7628104445559879</v>
      </c>
      <c r="CD1113">
        <v>0.30005696658039144</v>
      </c>
      <c r="CE1113">
        <f t="shared" si="193"/>
        <v>0.71407605176532563</v>
      </c>
      <c r="CF1113" t="s">
        <v>107</v>
      </c>
      <c r="CG1113" s="27">
        <v>0.17280076454015397</v>
      </c>
      <c r="CH1113" s="28">
        <v>0.64441789735598776</v>
      </c>
      <c r="CI1113" s="28">
        <v>0.18825958953423805</v>
      </c>
      <c r="CJ1113" s="28">
        <f t="shared" si="194"/>
        <v>0.58930173654645901</v>
      </c>
      <c r="CK1113" s="29" t="s">
        <v>107</v>
      </c>
      <c r="CL1113">
        <v>0.16561585654015398</v>
      </c>
      <c r="CM1113">
        <v>0.46691759325598781</v>
      </c>
      <c r="CN1113">
        <v>0.16249806325823804</v>
      </c>
      <c r="CO1113">
        <f t="shared" si="195"/>
        <v>0.57899903526454299</v>
      </c>
      <c r="CP1113" t="s">
        <v>106</v>
      </c>
      <c r="CQ1113" s="27">
        <v>0.18137809654015397</v>
      </c>
      <c r="CR1113" s="28">
        <v>0.7628104445559879</v>
      </c>
      <c r="CS1113" s="28">
        <v>0.21257127230823802</v>
      </c>
      <c r="CT1113" s="28">
        <f t="shared" si="196"/>
        <v>0.597879068546459</v>
      </c>
      <c r="CU1113" s="29" t="s">
        <v>107</v>
      </c>
      <c r="CV1113">
        <v>48752.097698585698</v>
      </c>
      <c r="CW1113">
        <v>7948.9171347728297</v>
      </c>
      <c r="CX1113">
        <v>0.41650097200630498</v>
      </c>
      <c r="CY1113">
        <f t="shared" si="187"/>
        <v>1.0609188693622928</v>
      </c>
      <c r="CZ1113">
        <f t="shared" si="197"/>
        <v>0.79513639253416568</v>
      </c>
    </row>
    <row r="1114" spans="1:104" x14ac:dyDescent="0.25">
      <c r="A1114">
        <v>1</v>
      </c>
      <c r="B1114" s="15">
        <v>16211</v>
      </c>
      <c r="C1114" s="15">
        <v>-62.561292129999998</v>
      </c>
      <c r="D1114" s="15">
        <v>-19.505813629999999</v>
      </c>
      <c r="E1114" s="15">
        <v>422</v>
      </c>
      <c r="F1114" s="15">
        <v>0</v>
      </c>
      <c r="G1114" s="15">
        <v>0</v>
      </c>
      <c r="H1114" s="17">
        <v>2</v>
      </c>
      <c r="I1114" s="19">
        <v>1</v>
      </c>
      <c r="J1114" s="19">
        <v>4</v>
      </c>
      <c r="K1114" s="19">
        <v>1</v>
      </c>
      <c r="L1114" s="15">
        <v>0</v>
      </c>
      <c r="M1114" s="15">
        <v>1.9414993466458099</v>
      </c>
      <c r="N1114" s="15">
        <v>1.2032</v>
      </c>
      <c r="O1114" s="19">
        <v>632.22151799999995</v>
      </c>
      <c r="P1114" s="19">
        <v>176.85447453336212</v>
      </c>
      <c r="Q1114" s="20">
        <v>3.5748121141302343</v>
      </c>
      <c r="R1114" s="21">
        <v>0.23599999999999999</v>
      </c>
      <c r="S1114" s="22">
        <v>0.29599999999999999</v>
      </c>
      <c r="T1114" s="22">
        <v>0.70399999999999996</v>
      </c>
      <c r="U1114" s="19">
        <v>0</v>
      </c>
      <c r="V1114" s="19">
        <v>52.348924461875185</v>
      </c>
      <c r="W1114" s="19">
        <v>124.50555007148692</v>
      </c>
      <c r="X1114" s="19">
        <v>16039.614246284409</v>
      </c>
      <c r="Y1114" s="19">
        <v>3930</v>
      </c>
      <c r="Z1114" s="19">
        <v>19969.614246284407</v>
      </c>
      <c r="AA1114">
        <v>212.78639717322409</v>
      </c>
      <c r="AB1114">
        <v>1</v>
      </c>
      <c r="AC1114">
        <v>0.29699999999999999</v>
      </c>
      <c r="AD1114">
        <v>0.70300000000000007</v>
      </c>
      <c r="AE1114">
        <v>0</v>
      </c>
      <c r="AF1114">
        <v>63.197559960447549</v>
      </c>
      <c r="AG1114">
        <v>149.58883721277655</v>
      </c>
      <c r="AH1114">
        <v>87724.977704667341</v>
      </c>
      <c r="AI1114">
        <v>6478.34545155057</v>
      </c>
      <c r="AJ1114">
        <v>90382.042223300799</v>
      </c>
      <c r="AK1114">
        <v>72653.772767536197</v>
      </c>
      <c r="AL1114">
        <v>135.11681854348868</v>
      </c>
      <c r="AM1114" s="19">
        <v>171.04874118335064</v>
      </c>
      <c r="AN1114">
        <v>0.81797333333333333</v>
      </c>
      <c r="AO1114">
        <v>0.54190733333333341</v>
      </c>
      <c r="AP1114">
        <v>0.18404399999999999</v>
      </c>
      <c r="AQ1114">
        <v>1</v>
      </c>
      <c r="AR1114">
        <v>0</v>
      </c>
      <c r="AS1114">
        <v>2</v>
      </c>
      <c r="AT1114">
        <v>1.48</v>
      </c>
      <c r="AU1114">
        <v>1</v>
      </c>
      <c r="AV1114">
        <v>2</v>
      </c>
      <c r="AW1114">
        <v>1.5</v>
      </c>
      <c r="AX1114">
        <v>1</v>
      </c>
      <c r="AY1114">
        <v>2</v>
      </c>
      <c r="AZ1114">
        <v>0.6</v>
      </c>
      <c r="BA1114">
        <v>0.3</v>
      </c>
      <c r="BB1114">
        <v>0.8</v>
      </c>
      <c r="BC1114" s="27">
        <v>0.33150438071414451</v>
      </c>
      <c r="BD1114" s="28">
        <v>0.6175057080270423</v>
      </c>
      <c r="BE1114" s="28">
        <v>0.2997578233049259</v>
      </c>
      <c r="BF1114" s="28">
        <f t="shared" si="188"/>
        <v>0.47163346460735767</v>
      </c>
      <c r="BG1114" s="29" t="s">
        <v>106</v>
      </c>
      <c r="BH1114">
        <v>0.32431947271414452</v>
      </c>
      <c r="BI1114">
        <v>0.44000540392704224</v>
      </c>
      <c r="BJ1114">
        <v>0.27399629702892592</v>
      </c>
      <c r="BK1114">
        <f t="shared" si="189"/>
        <v>0.44587193833135774</v>
      </c>
      <c r="BL1114" t="s">
        <v>106</v>
      </c>
      <c r="BM1114" s="27">
        <v>0.3400817127141445</v>
      </c>
      <c r="BN1114" s="28">
        <v>0.73589825522704233</v>
      </c>
      <c r="BO1114" s="28">
        <v>0.32406950607892587</v>
      </c>
      <c r="BP1114" s="28">
        <f t="shared" si="190"/>
        <v>0.49594514738135764</v>
      </c>
      <c r="BQ1114" s="29" t="s">
        <v>106</v>
      </c>
      <c r="BR1114">
        <v>0.24379396937972447</v>
      </c>
      <c r="BS1114">
        <v>0.6175057080270423</v>
      </c>
      <c r="BT1114">
        <v>0.23371991063352388</v>
      </c>
      <c r="BU1114">
        <f t="shared" si="191"/>
        <v>0.40559555193595564</v>
      </c>
      <c r="BV1114" t="s">
        <v>106</v>
      </c>
      <c r="BW1114" s="27">
        <v>0.23660906137972448</v>
      </c>
      <c r="BX1114" s="28">
        <v>0.44000540392704224</v>
      </c>
      <c r="BY1114" s="28">
        <v>0.20795838435752387</v>
      </c>
      <c r="BZ1114" s="28">
        <f t="shared" si="192"/>
        <v>0.37983402565995567</v>
      </c>
      <c r="CA1114" s="29" t="s">
        <v>106</v>
      </c>
      <c r="CB1114">
        <v>0.25237130137972447</v>
      </c>
      <c r="CC1114">
        <v>0.73589825522704233</v>
      </c>
      <c r="CD1114">
        <v>0.25803159340752385</v>
      </c>
      <c r="CE1114">
        <f t="shared" si="193"/>
        <v>0.42424694268215624</v>
      </c>
      <c r="CF1114" t="s">
        <v>107</v>
      </c>
      <c r="CG1114" s="27">
        <v>0.13009528802029113</v>
      </c>
      <c r="CH1114" s="28">
        <v>0.6175057080270423</v>
      </c>
      <c r="CI1114" s="28">
        <v>0.14811520902244718</v>
      </c>
      <c r="CJ1114" s="28">
        <f t="shared" si="194"/>
        <v>0.30197092932272296</v>
      </c>
      <c r="CK1114" s="29" t="s">
        <v>107</v>
      </c>
      <c r="CL1114">
        <v>0.12291038002029114</v>
      </c>
      <c r="CM1114">
        <v>0.44000540392704224</v>
      </c>
      <c r="CN1114">
        <v>0.12235368274644717</v>
      </c>
      <c r="CO1114">
        <f t="shared" si="195"/>
        <v>0.29422932404887897</v>
      </c>
      <c r="CP1114" t="s">
        <v>106</v>
      </c>
      <c r="CQ1114" s="27">
        <v>0.13867262002029113</v>
      </c>
      <c r="CR1114" s="28">
        <v>0.73589825522704233</v>
      </c>
      <c r="CS1114" s="28">
        <v>0.17242689179644716</v>
      </c>
      <c r="CT1114" s="28">
        <f t="shared" si="196"/>
        <v>0.31054826132272295</v>
      </c>
      <c r="CU1114" s="29" t="s">
        <v>107</v>
      </c>
      <c r="CV1114">
        <v>86060.725532341196</v>
      </c>
      <c r="CW1114">
        <v>26598.299646652998</v>
      </c>
      <c r="CX1114">
        <v>0.1718756413024318</v>
      </c>
      <c r="CY1114">
        <f t="shared" si="187"/>
        <v>0.78938134932947412</v>
      </c>
      <c r="CZ1114">
        <f t="shared" si="197"/>
        <v>0.50338002201657628</v>
      </c>
    </row>
    <row r="1115" spans="1:104" x14ac:dyDescent="0.25">
      <c r="A1115">
        <v>1</v>
      </c>
      <c r="B1115" s="15">
        <v>16216</v>
      </c>
      <c r="C1115" s="15">
        <v>-64.481962879999998</v>
      </c>
      <c r="D1115" s="15">
        <v>-16.628801190000001</v>
      </c>
      <c r="E1115" s="15">
        <v>208</v>
      </c>
      <c r="F1115" s="15">
        <v>0</v>
      </c>
      <c r="G1115" s="15">
        <v>0</v>
      </c>
      <c r="H1115" s="17">
        <v>3</v>
      </c>
      <c r="I1115" s="19">
        <v>0</v>
      </c>
      <c r="J1115" s="19">
        <v>0</v>
      </c>
      <c r="K1115" s="19">
        <v>0</v>
      </c>
      <c r="L1115" s="15">
        <v>0</v>
      </c>
      <c r="M1115" s="15">
        <v>0</v>
      </c>
      <c r="N1115" s="15">
        <v>0</v>
      </c>
      <c r="O1115" s="19">
        <v>323.37767300000002</v>
      </c>
      <c r="P1115" s="19">
        <v>90.460047330386828</v>
      </c>
      <c r="Q1115" s="20">
        <v>3.5748121136718973</v>
      </c>
      <c r="R1115" s="21">
        <v>1.0999999999999999E-2</v>
      </c>
      <c r="S1115" s="22">
        <v>0.33500000000000002</v>
      </c>
      <c r="T1115" s="22">
        <v>0.66499999999999992</v>
      </c>
      <c r="U1115" s="19">
        <v>0</v>
      </c>
      <c r="V1115" s="19">
        <v>30.304115855679591</v>
      </c>
      <c r="W1115" s="19">
        <v>60.155931474707231</v>
      </c>
      <c r="X1115" s="19">
        <v>421.24394550270245</v>
      </c>
      <c r="Y1115" s="19">
        <v>0</v>
      </c>
      <c r="Z1115" s="19">
        <v>421.24394550270245</v>
      </c>
      <c r="AA1115">
        <v>108.8390192367158</v>
      </c>
      <c r="AB1115">
        <v>1</v>
      </c>
      <c r="AC1115">
        <v>0.34800000000000003</v>
      </c>
      <c r="AD1115">
        <v>0.65199999999999991</v>
      </c>
      <c r="AE1115">
        <v>0</v>
      </c>
      <c r="AF1115">
        <v>37.875978694377103</v>
      </c>
      <c r="AG1115">
        <v>70.963040542338689</v>
      </c>
      <c r="AH1115">
        <v>50816.106551515644</v>
      </c>
      <c r="AI1115">
        <v>0</v>
      </c>
      <c r="AJ1115">
        <v>48602.568025370798</v>
      </c>
      <c r="AK1115">
        <v>48158.219142210801</v>
      </c>
      <c r="AL1115">
        <v>89.464986809752574</v>
      </c>
      <c r="AM1115" s="19">
        <v>107.84395871608154</v>
      </c>
      <c r="AN1115">
        <v>0.91143466666666673</v>
      </c>
      <c r="AO1115">
        <v>0.6038254666666667</v>
      </c>
      <c r="AP1115">
        <v>0.2050728</v>
      </c>
      <c r="AQ1115">
        <v>1</v>
      </c>
      <c r="AR1115">
        <v>0</v>
      </c>
      <c r="AS1115">
        <v>2</v>
      </c>
      <c r="AT1115">
        <v>1.48</v>
      </c>
      <c r="AU1115">
        <v>1</v>
      </c>
      <c r="AV1115">
        <v>2</v>
      </c>
      <c r="AW1115">
        <v>1.5</v>
      </c>
      <c r="AX1115">
        <v>1</v>
      </c>
      <c r="AY1115">
        <v>2</v>
      </c>
      <c r="AZ1115">
        <v>0.6</v>
      </c>
      <c r="BA1115">
        <v>0.3</v>
      </c>
      <c r="BB1115">
        <v>0.8</v>
      </c>
      <c r="BC1115" s="27">
        <v>0.37315833658297987</v>
      </c>
      <c r="BD1115" s="28">
        <v>0.63628785571687962</v>
      </c>
      <c r="BE1115" s="28">
        <v>0.33510204645715563</v>
      </c>
      <c r="BF1115" s="28">
        <f t="shared" si="188"/>
        <v>0.51054575689238502</v>
      </c>
      <c r="BG1115" s="29" t="s">
        <v>106</v>
      </c>
      <c r="BH1115">
        <v>0.36597342858297988</v>
      </c>
      <c r="BI1115">
        <v>0.45878755161687956</v>
      </c>
      <c r="BJ1115">
        <v>0.30934052018115571</v>
      </c>
      <c r="BK1115">
        <f t="shared" si="189"/>
        <v>0.48478423061638515</v>
      </c>
      <c r="BL1115" t="s">
        <v>106</v>
      </c>
      <c r="BM1115" s="27">
        <v>0.38173566858297986</v>
      </c>
      <c r="BN1115" s="28">
        <v>0.75468040291687966</v>
      </c>
      <c r="BO1115" s="28">
        <v>0.35941372923115567</v>
      </c>
      <c r="BP1115" s="28">
        <f t="shared" si="190"/>
        <v>0.5348574396663851</v>
      </c>
      <c r="BQ1115" s="29" t="s">
        <v>106</v>
      </c>
      <c r="BR1115">
        <v>0.27542616578957585</v>
      </c>
      <c r="BS1115">
        <v>0.63628785571687962</v>
      </c>
      <c r="BT1115">
        <v>0.26151866608246332</v>
      </c>
      <c r="BU1115">
        <f t="shared" si="191"/>
        <v>0.43696237651769276</v>
      </c>
      <c r="BV1115" t="s">
        <v>106</v>
      </c>
      <c r="BW1115" s="27">
        <v>0.26824125778957586</v>
      </c>
      <c r="BX1115" s="28">
        <v>0.45878755161687956</v>
      </c>
      <c r="BY1115" s="28">
        <v>0.23575713980646329</v>
      </c>
      <c r="BZ1115" s="28">
        <f t="shared" si="192"/>
        <v>0.41120085024169273</v>
      </c>
      <c r="CA1115" s="29" t="s">
        <v>106</v>
      </c>
      <c r="CB1115">
        <v>0.28400349778957584</v>
      </c>
      <c r="CC1115">
        <v>0.75468040291687966</v>
      </c>
      <c r="CD1115">
        <v>0.2858303488564633</v>
      </c>
      <c r="CE1115">
        <f t="shared" si="193"/>
        <v>0.45944720822480528</v>
      </c>
      <c r="CF1115" t="s">
        <v>107</v>
      </c>
      <c r="CG1115" s="27">
        <v>0.14873631476108917</v>
      </c>
      <c r="CH1115" s="28">
        <v>0.63628785571687962</v>
      </c>
      <c r="CI1115" s="28">
        <v>0.16613280263378793</v>
      </c>
      <c r="CJ1115" s="28">
        <f t="shared" si="194"/>
        <v>0.32418002519631861</v>
      </c>
      <c r="CK1115" s="29" t="s">
        <v>107</v>
      </c>
      <c r="CL1115">
        <v>0.14155140676108918</v>
      </c>
      <c r="CM1115">
        <v>0.45878755161687956</v>
      </c>
      <c r="CN1115">
        <v>0.14037127635778793</v>
      </c>
      <c r="CO1115">
        <f t="shared" si="195"/>
        <v>0.31581498679301734</v>
      </c>
      <c r="CP1115" t="s">
        <v>106</v>
      </c>
      <c r="CQ1115" s="27">
        <v>0.15731364676108919</v>
      </c>
      <c r="CR1115" s="28">
        <v>0.75468040291687966</v>
      </c>
      <c r="CS1115" s="28">
        <v>0.19044448540778797</v>
      </c>
      <c r="CT1115" s="28">
        <f t="shared" si="196"/>
        <v>0.3327573571963186</v>
      </c>
      <c r="CU1115" s="29" t="s">
        <v>107</v>
      </c>
      <c r="CV1115">
        <v>62620.872983137197</v>
      </c>
      <c r="CW1115">
        <v>13604.877404589401</v>
      </c>
      <c r="CX1115">
        <v>0.17544371043522944</v>
      </c>
      <c r="CY1115">
        <f t="shared" si="187"/>
        <v>0.81173156615210906</v>
      </c>
      <c r="CZ1115">
        <f t="shared" si="197"/>
        <v>0.54860204701820936</v>
      </c>
    </row>
    <row r="1116" spans="1:104" x14ac:dyDescent="0.25">
      <c r="A1116">
        <v>1</v>
      </c>
      <c r="B1116" s="15">
        <v>16229</v>
      </c>
      <c r="C1116" s="15">
        <v>-64.220785000000006</v>
      </c>
      <c r="D1116" s="15">
        <v>-16.612585119999999</v>
      </c>
      <c r="E1116" s="15">
        <v>223</v>
      </c>
      <c r="F1116" s="15">
        <v>0</v>
      </c>
      <c r="G1116" s="15">
        <v>0</v>
      </c>
      <c r="H1116" s="17">
        <v>0</v>
      </c>
      <c r="I1116" s="19">
        <v>0</v>
      </c>
      <c r="J1116" s="19">
        <v>0</v>
      </c>
      <c r="K1116" s="19">
        <v>1</v>
      </c>
      <c r="L1116" s="15">
        <v>0</v>
      </c>
      <c r="M1116" s="15">
        <v>0</v>
      </c>
      <c r="N1116" s="15">
        <v>1.2032</v>
      </c>
      <c r="O1116" s="19">
        <v>181.67285000000001</v>
      </c>
      <c r="P1116" s="19">
        <v>50.820251314792685</v>
      </c>
      <c r="Q1116" s="20">
        <v>3.5748121132789232</v>
      </c>
      <c r="R1116" s="21">
        <v>0</v>
      </c>
      <c r="S1116" s="22">
        <v>0.33499999999999996</v>
      </c>
      <c r="T1116" s="22">
        <v>0.66500000000000004</v>
      </c>
      <c r="U1116" s="19">
        <v>0</v>
      </c>
      <c r="V1116" s="19">
        <v>17.024784190455549</v>
      </c>
      <c r="W1116" s="19">
        <v>33.795467124337137</v>
      </c>
      <c r="X1116" s="19">
        <v>0</v>
      </c>
      <c r="Y1116" s="19">
        <v>1560</v>
      </c>
      <c r="Z1116" s="19">
        <v>1560</v>
      </c>
      <c r="AA1116">
        <v>61.145516428078849</v>
      </c>
      <c r="AB1116">
        <v>1</v>
      </c>
      <c r="AC1116">
        <v>0.34799999999999998</v>
      </c>
      <c r="AD1116">
        <v>0.65200000000000002</v>
      </c>
      <c r="AE1116">
        <v>0</v>
      </c>
      <c r="AF1116">
        <v>21.278639716971437</v>
      </c>
      <c r="AG1116">
        <v>39.866876711107409</v>
      </c>
      <c r="AH1116">
        <v>28548.3744685245</v>
      </c>
      <c r="AI1116">
        <v>1876.992</v>
      </c>
      <c r="AJ1116">
        <v>29181.805498768601</v>
      </c>
      <c r="AK1116">
        <v>29181.805498768601</v>
      </c>
      <c r="AL1116">
        <v>50.820251314792685</v>
      </c>
      <c r="AM1116" s="19">
        <v>61.145516428078849</v>
      </c>
      <c r="AN1116">
        <v>0.93659733333333339</v>
      </c>
      <c r="AO1116">
        <v>0.62049573333333341</v>
      </c>
      <c r="AP1116">
        <v>0.21073439999999999</v>
      </c>
      <c r="AQ1116">
        <v>1</v>
      </c>
      <c r="AR1116">
        <v>0</v>
      </c>
      <c r="AS1116">
        <v>2</v>
      </c>
      <c r="AT1116">
        <v>1.48</v>
      </c>
      <c r="AU1116">
        <v>1</v>
      </c>
      <c r="AV1116">
        <v>2</v>
      </c>
      <c r="AW1116">
        <v>1.5</v>
      </c>
      <c r="AX1116">
        <v>1</v>
      </c>
      <c r="AY1116">
        <v>2</v>
      </c>
      <c r="AZ1116">
        <v>0.6</v>
      </c>
      <c r="BA1116">
        <v>0.3</v>
      </c>
      <c r="BB1116">
        <v>0.8</v>
      </c>
      <c r="BC1116" s="27">
        <v>0.405872055659247</v>
      </c>
      <c r="BD1116" s="28">
        <v>0.65206612981269085</v>
      </c>
      <c r="BE1116" s="28">
        <v>0.36445844375459929</v>
      </c>
      <c r="BF1116" s="28">
        <f t="shared" si="188"/>
        <v>0.57534859311238185</v>
      </c>
      <c r="BG1116" s="29" t="s">
        <v>106</v>
      </c>
      <c r="BH1116">
        <v>0.39868714765924695</v>
      </c>
      <c r="BI1116">
        <v>0.4745658257126909</v>
      </c>
      <c r="BJ1116">
        <v>0.33869691747859937</v>
      </c>
      <c r="BK1116">
        <f t="shared" si="189"/>
        <v>0.54958706683638203</v>
      </c>
      <c r="BL1116" t="s">
        <v>106</v>
      </c>
      <c r="BM1116" s="27">
        <v>0.41444938765924699</v>
      </c>
      <c r="BN1116" s="28">
        <v>0.77045867701269088</v>
      </c>
      <c r="BO1116" s="28">
        <v>0.38877012652859932</v>
      </c>
      <c r="BP1116" s="28">
        <f t="shared" si="190"/>
        <v>0.59966027588638193</v>
      </c>
      <c r="BQ1116" s="29" t="s">
        <v>106</v>
      </c>
      <c r="BR1116">
        <v>0.30544171885765503</v>
      </c>
      <c r="BS1116">
        <v>0.65206612981269085</v>
      </c>
      <c r="BT1116">
        <v>0.28884359130594417</v>
      </c>
      <c r="BU1116">
        <f t="shared" si="191"/>
        <v>0.49973374066372678</v>
      </c>
      <c r="BV1116" t="s">
        <v>106</v>
      </c>
      <c r="BW1116" s="27">
        <v>0.29825681085765499</v>
      </c>
      <c r="BX1116" s="28">
        <v>0.4745658257126909</v>
      </c>
      <c r="BY1116" s="28">
        <v>0.26308206502994419</v>
      </c>
      <c r="BZ1116" s="28">
        <f t="shared" si="192"/>
        <v>0.4739722143877268</v>
      </c>
      <c r="CA1116" s="29" t="s">
        <v>106</v>
      </c>
      <c r="CB1116">
        <v>0.31401905085765497</v>
      </c>
      <c r="CC1116">
        <v>0.77045867701269088</v>
      </c>
      <c r="CD1116">
        <v>0.31315527407994415</v>
      </c>
      <c r="CE1116">
        <f t="shared" si="193"/>
        <v>0.52404542343772675</v>
      </c>
      <c r="CF1116" t="s">
        <v>106</v>
      </c>
      <c r="CG1116" s="27">
        <v>0.17525424522596161</v>
      </c>
      <c r="CH1116" s="28">
        <v>0.65206612981269085</v>
      </c>
      <c r="CI1116" s="28">
        <v>0.19082433813176147</v>
      </c>
      <c r="CJ1116" s="28">
        <f t="shared" si="194"/>
        <v>0.38614439458374422</v>
      </c>
      <c r="CK1116" s="29" t="s">
        <v>107</v>
      </c>
      <c r="CL1116">
        <v>0.16806933722596162</v>
      </c>
      <c r="CM1116">
        <v>0.4745658257126909</v>
      </c>
      <c r="CN1116">
        <v>0.16506281185576147</v>
      </c>
      <c r="CO1116">
        <f t="shared" si="195"/>
        <v>0.37595296121354405</v>
      </c>
      <c r="CP1116" t="s">
        <v>106</v>
      </c>
      <c r="CQ1116" s="27">
        <v>0.18383157722596163</v>
      </c>
      <c r="CR1116" s="28">
        <v>0.77045867701269088</v>
      </c>
      <c r="CS1116" s="28">
        <v>0.21513602090576145</v>
      </c>
      <c r="CT1116" s="28">
        <f t="shared" si="196"/>
        <v>0.39472172658374427</v>
      </c>
      <c r="CU1116" s="29" t="s">
        <v>107</v>
      </c>
      <c r="CV1116">
        <v>47878.406108362004</v>
      </c>
      <c r="CW1116">
        <v>7643.1895535098602</v>
      </c>
      <c r="CX1116">
        <v>0.21089014935778261</v>
      </c>
      <c r="CY1116">
        <f t="shared" si="187"/>
        <v>0.86295627917047346</v>
      </c>
      <c r="CZ1116">
        <f t="shared" si="197"/>
        <v>0.61676220501702961</v>
      </c>
    </row>
    <row r="1117" spans="1:104" x14ac:dyDescent="0.25">
      <c r="A1117">
        <v>1</v>
      </c>
      <c r="B1117" s="15">
        <v>16240</v>
      </c>
      <c r="C1117" s="15">
        <v>-62.607103539999997</v>
      </c>
      <c r="D1117" s="15">
        <v>-16.873050639999999</v>
      </c>
      <c r="E1117" s="15">
        <v>257</v>
      </c>
      <c r="F1117" s="15">
        <v>0</v>
      </c>
      <c r="G1117" s="15">
        <v>0</v>
      </c>
      <c r="H1117" s="17">
        <v>4</v>
      </c>
      <c r="I1117" s="19">
        <v>0</v>
      </c>
      <c r="J1117" s="19">
        <v>0</v>
      </c>
      <c r="K1117" s="19">
        <v>1</v>
      </c>
      <c r="L1117" s="15">
        <v>0</v>
      </c>
      <c r="M1117" s="15">
        <v>0</v>
      </c>
      <c r="N1117" s="15">
        <v>1.2032</v>
      </c>
      <c r="O1117" s="19">
        <v>712.15757199999996</v>
      </c>
      <c r="P1117" s="19">
        <v>199.2153851025117</v>
      </c>
      <c r="Q1117" s="20">
        <v>3.5748121142026248</v>
      </c>
      <c r="R1117" s="21">
        <v>0.84699999999999998</v>
      </c>
      <c r="S1117" s="22">
        <v>0.17199999999999999</v>
      </c>
      <c r="T1117" s="22">
        <v>0.82799999999999996</v>
      </c>
      <c r="U1117" s="19">
        <v>0</v>
      </c>
      <c r="V1117" s="19">
        <v>34.265046237632014</v>
      </c>
      <c r="W1117" s="19">
        <v>164.95033886487968</v>
      </c>
      <c r="X1117" s="19">
        <v>43900.234601438395</v>
      </c>
      <c r="Y1117" s="19">
        <v>1560</v>
      </c>
      <c r="Z1117" s="19">
        <v>45460.234601438395</v>
      </c>
      <c r="AA1117">
        <v>239.69042441210789</v>
      </c>
      <c r="AB1117">
        <v>1</v>
      </c>
      <c r="AC1117">
        <v>0.17299999999999999</v>
      </c>
      <c r="AD1117">
        <v>0.82699999999999996</v>
      </c>
      <c r="AE1117">
        <v>0</v>
      </c>
      <c r="AF1117">
        <v>41.466443423294663</v>
      </c>
      <c r="AG1117">
        <v>198.22398098881322</v>
      </c>
      <c r="AH1117">
        <v>66982.7139200323</v>
      </c>
      <c r="AI1117">
        <v>1876.992</v>
      </c>
      <c r="AJ1117">
        <v>65941.953505547397</v>
      </c>
      <c r="AK1117">
        <v>19520.641574557299</v>
      </c>
      <c r="AL1117">
        <v>30.479953920684295</v>
      </c>
      <c r="AM1117" s="19">
        <v>70.954993230280479</v>
      </c>
      <c r="AN1117">
        <v>0.81078400000000006</v>
      </c>
      <c r="AO1117">
        <v>0.53714440000000008</v>
      </c>
      <c r="AP1117">
        <v>0.18242639999999999</v>
      </c>
      <c r="AQ1117">
        <v>1</v>
      </c>
      <c r="AR1117">
        <v>0</v>
      </c>
      <c r="AS1117">
        <v>2</v>
      </c>
      <c r="AT1117">
        <v>1.48</v>
      </c>
      <c r="AU1117">
        <v>1</v>
      </c>
      <c r="AV1117">
        <v>2</v>
      </c>
      <c r="AW1117">
        <v>1.5</v>
      </c>
      <c r="AX1117">
        <v>1</v>
      </c>
      <c r="AY1117">
        <v>2</v>
      </c>
      <c r="AZ1117">
        <v>0.6</v>
      </c>
      <c r="BA1117">
        <v>0.3</v>
      </c>
      <c r="BB1117">
        <v>0.8</v>
      </c>
      <c r="BC1117" s="27">
        <v>0.35800717466059079</v>
      </c>
      <c r="BD1117" s="28">
        <v>0.63327972587524961</v>
      </c>
      <c r="BE1117" s="28">
        <v>0.32482000093826069</v>
      </c>
      <c r="BF1117" s="28">
        <f t="shared" si="188"/>
        <v>0.45501964086056013</v>
      </c>
      <c r="BG1117" s="29" t="s">
        <v>106</v>
      </c>
      <c r="BH1117">
        <v>0.3508222666605908</v>
      </c>
      <c r="BI1117">
        <v>0.45577942177524955</v>
      </c>
      <c r="BJ1117">
        <v>0.29905847466226071</v>
      </c>
      <c r="BK1117">
        <f t="shared" si="189"/>
        <v>0.42925811458456015</v>
      </c>
      <c r="BL1117" t="s">
        <v>106</v>
      </c>
      <c r="BM1117" s="27">
        <v>0.36658450666059073</v>
      </c>
      <c r="BN1117" s="28">
        <v>0.75167227307524964</v>
      </c>
      <c r="BO1117" s="28">
        <v>0.34913168371226072</v>
      </c>
      <c r="BP1117" s="28">
        <f t="shared" si="190"/>
        <v>0.47933132363456016</v>
      </c>
      <c r="BQ1117" s="29" t="s">
        <v>106</v>
      </c>
      <c r="BR1117">
        <v>0.27106766789993875</v>
      </c>
      <c r="BS1117">
        <v>0.63327972587524961</v>
      </c>
      <c r="BT1117">
        <v>0.25936250885941947</v>
      </c>
      <c r="BU1117">
        <f t="shared" si="191"/>
        <v>0.38956214878171891</v>
      </c>
      <c r="BV1117" t="s">
        <v>106</v>
      </c>
      <c r="BW1117" s="27">
        <v>0.2638827598999387</v>
      </c>
      <c r="BX1117" s="28">
        <v>0.45577942177524955</v>
      </c>
      <c r="BY1117" s="28">
        <v>0.23360098258341946</v>
      </c>
      <c r="BZ1117" s="28">
        <f t="shared" si="192"/>
        <v>0.36380062250571887</v>
      </c>
      <c r="CA1117" s="29" t="s">
        <v>106</v>
      </c>
      <c r="CB1117">
        <v>0.27964499989993874</v>
      </c>
      <c r="CC1117">
        <v>0.75167227307524964</v>
      </c>
      <c r="CD1117">
        <v>0.2836741916334195</v>
      </c>
      <c r="CE1117">
        <f t="shared" si="193"/>
        <v>0.40984463982223818</v>
      </c>
      <c r="CF1117" t="s">
        <v>107</v>
      </c>
      <c r="CG1117" s="27">
        <v>0.1583683072842787</v>
      </c>
      <c r="CH1117" s="28">
        <v>0.63327972587524961</v>
      </c>
      <c r="CI1117" s="28">
        <v>0.17451020431277345</v>
      </c>
      <c r="CJ1117" s="28">
        <f t="shared" si="194"/>
        <v>0.28856794720657813</v>
      </c>
      <c r="CK1117" s="29" t="s">
        <v>107</v>
      </c>
      <c r="CL1117">
        <v>0.15118339928427871</v>
      </c>
      <c r="CM1117">
        <v>0.45577942177524955</v>
      </c>
      <c r="CN1117">
        <v>0.14874867803677344</v>
      </c>
      <c r="CO1117">
        <f t="shared" si="195"/>
        <v>0.27894831795907288</v>
      </c>
      <c r="CP1117" t="s">
        <v>106</v>
      </c>
      <c r="CQ1117" s="27">
        <v>0.16694563928427872</v>
      </c>
      <c r="CR1117" s="28">
        <v>0.75167227307524964</v>
      </c>
      <c r="CS1117" s="28">
        <v>0.19882188708677345</v>
      </c>
      <c r="CT1117" s="28">
        <f t="shared" si="196"/>
        <v>0.29714527920657818</v>
      </c>
      <c r="CU1117" s="29" t="s">
        <v>107</v>
      </c>
      <c r="CV1117">
        <v>14060.272199982101</v>
      </c>
      <c r="CW1117">
        <v>8869.3741523153803</v>
      </c>
      <c r="CX1117">
        <v>0.13019963992229944</v>
      </c>
      <c r="CY1117">
        <f t="shared" si="187"/>
        <v>0.76347936579754905</v>
      </c>
      <c r="CZ1117">
        <f t="shared" si="197"/>
        <v>0.48820681458289023</v>
      </c>
    </row>
    <row r="1118" spans="1:104" x14ac:dyDescent="0.25">
      <c r="A1118">
        <v>1</v>
      </c>
      <c r="B1118" s="15">
        <v>16247</v>
      </c>
      <c r="C1118" s="15">
        <v>-62.885019589999999</v>
      </c>
      <c r="D1118" s="15">
        <v>-16.426618850000001</v>
      </c>
      <c r="E1118" s="15">
        <v>239</v>
      </c>
      <c r="F1118" s="15">
        <v>0</v>
      </c>
      <c r="G1118" s="15">
        <v>0</v>
      </c>
      <c r="H1118" s="17">
        <v>3</v>
      </c>
      <c r="I1118" s="19">
        <v>0</v>
      </c>
      <c r="J1118" s="19">
        <v>0</v>
      </c>
      <c r="K1118" s="19">
        <v>1</v>
      </c>
      <c r="L1118" s="15">
        <v>0</v>
      </c>
      <c r="M1118" s="15">
        <v>0</v>
      </c>
      <c r="N1118" s="15">
        <v>1.2032</v>
      </c>
      <c r="O1118" s="19">
        <v>287.04310299999997</v>
      </c>
      <c r="P1118" s="19">
        <v>80.295997055729273</v>
      </c>
      <c r="Q1118" s="20">
        <v>3.5748121142424858</v>
      </c>
      <c r="R1118" s="21">
        <v>0.13900000000000001</v>
      </c>
      <c r="S1118" s="22">
        <v>0.17199999999999999</v>
      </c>
      <c r="T1118" s="22">
        <v>0.82799999999999985</v>
      </c>
      <c r="U1118" s="19">
        <v>0</v>
      </c>
      <c r="V1118" s="19">
        <v>13.810911493585435</v>
      </c>
      <c r="W1118" s="19">
        <v>66.485085562143823</v>
      </c>
      <c r="X1118" s="19">
        <v>2903.8170502916646</v>
      </c>
      <c r="Y1118" s="19">
        <v>1560</v>
      </c>
      <c r="Z1118" s="19">
        <v>4463.8170502916646</v>
      </c>
      <c r="AA1118">
        <v>96.609915956949536</v>
      </c>
      <c r="AB1118">
        <v>1</v>
      </c>
      <c r="AC1118">
        <v>0.17299999999999999</v>
      </c>
      <c r="AD1118">
        <v>0.82699999999999996</v>
      </c>
      <c r="AE1118">
        <v>0</v>
      </c>
      <c r="AF1118">
        <v>16.713515460552269</v>
      </c>
      <c r="AG1118">
        <v>79.896400496397263</v>
      </c>
      <c r="AH1118">
        <v>26998.134690840088</v>
      </c>
      <c r="AI1118">
        <v>1876.992</v>
      </c>
      <c r="AJ1118">
        <v>27699.093830013</v>
      </c>
      <c r="AK1118">
        <v>24499.074862064699</v>
      </c>
      <c r="AL1118">
        <v>69.134853464982911</v>
      </c>
      <c r="AM1118" s="19">
        <v>85.448772366203173</v>
      </c>
      <c r="AN1118">
        <v>0.81797333333333333</v>
      </c>
      <c r="AO1118">
        <v>0.54190733333333341</v>
      </c>
      <c r="AP1118">
        <v>0.18404399999999999</v>
      </c>
      <c r="AQ1118">
        <v>1</v>
      </c>
      <c r="AR1118">
        <v>0</v>
      </c>
      <c r="AS1118">
        <v>2</v>
      </c>
      <c r="AT1118">
        <v>1.48</v>
      </c>
      <c r="AU1118">
        <v>1</v>
      </c>
      <c r="AV1118">
        <v>2</v>
      </c>
      <c r="AW1118">
        <v>1.5</v>
      </c>
      <c r="AX1118">
        <v>1</v>
      </c>
      <c r="AY1118">
        <v>2</v>
      </c>
      <c r="AZ1118">
        <v>0.6</v>
      </c>
      <c r="BA1118">
        <v>0.3</v>
      </c>
      <c r="BB1118">
        <v>0.8</v>
      </c>
      <c r="BC1118" s="27">
        <v>0.35194714066584387</v>
      </c>
      <c r="BD1118" s="28">
        <v>0.62886402074478986</v>
      </c>
      <c r="BE1118" s="28">
        <v>0.31880056176665916</v>
      </c>
      <c r="BF1118" s="28">
        <f t="shared" si="188"/>
        <v>0.64135050153004292</v>
      </c>
      <c r="BG1118" s="29" t="s">
        <v>106</v>
      </c>
      <c r="BH1118">
        <v>0.34476223266584383</v>
      </c>
      <c r="BI1118">
        <v>0.45136371664478986</v>
      </c>
      <c r="BJ1118">
        <v>0.29303903549065924</v>
      </c>
      <c r="BK1118">
        <f t="shared" si="189"/>
        <v>0.61558897525404299</v>
      </c>
      <c r="BL1118" t="s">
        <v>106</v>
      </c>
      <c r="BM1118" s="27">
        <v>0.36052447266584386</v>
      </c>
      <c r="BN1118" s="28">
        <v>0.7472565679447899</v>
      </c>
      <c r="BO1118" s="28">
        <v>0.34311224454065919</v>
      </c>
      <c r="BP1118" s="28">
        <f t="shared" si="190"/>
        <v>0.66566218430404289</v>
      </c>
      <c r="BQ1118" s="29" t="s">
        <v>106</v>
      </c>
      <c r="BR1118">
        <v>0.26423672933142389</v>
      </c>
      <c r="BS1118">
        <v>0.62886402074478986</v>
      </c>
      <c r="BT1118">
        <v>0.25276264909525725</v>
      </c>
      <c r="BU1118">
        <f t="shared" si="191"/>
        <v>0.57531258885864101</v>
      </c>
      <c r="BV1118" t="s">
        <v>106</v>
      </c>
      <c r="BW1118" s="27">
        <v>0.2570518213314239</v>
      </c>
      <c r="BX1118" s="28">
        <v>0.45136371664478986</v>
      </c>
      <c r="BY1118" s="28">
        <v>0.22700112281925722</v>
      </c>
      <c r="BZ1118" s="28">
        <f t="shared" si="192"/>
        <v>0.54955106258264097</v>
      </c>
      <c r="CA1118" s="29" t="s">
        <v>106</v>
      </c>
      <c r="CB1118">
        <v>0.27281406133142388</v>
      </c>
      <c r="CC1118">
        <v>0.7472565679447899</v>
      </c>
      <c r="CD1118">
        <v>0.27707433186925723</v>
      </c>
      <c r="CE1118">
        <f t="shared" si="193"/>
        <v>0.59536400109480758</v>
      </c>
      <c r="CF1118" t="s">
        <v>107</v>
      </c>
      <c r="CG1118" s="27">
        <v>0.15053804797199055</v>
      </c>
      <c r="CH1118" s="28">
        <v>0.62886402074478986</v>
      </c>
      <c r="CI1118" s="28">
        <v>0.16715794748418053</v>
      </c>
      <c r="CJ1118" s="28">
        <f t="shared" si="194"/>
        <v>0.4730879877353743</v>
      </c>
      <c r="CK1118" s="29" t="s">
        <v>107</v>
      </c>
      <c r="CL1118">
        <v>0.14335313997199053</v>
      </c>
      <c r="CM1118">
        <v>0.45136371664478986</v>
      </c>
      <c r="CN1118">
        <v>0.14139642120818052</v>
      </c>
      <c r="CO1118">
        <f t="shared" si="195"/>
        <v>0.46394636097156428</v>
      </c>
      <c r="CP1118" t="s">
        <v>106</v>
      </c>
      <c r="CQ1118" s="27">
        <v>0.15911537997199054</v>
      </c>
      <c r="CR1118" s="28">
        <v>0.7472565679447899</v>
      </c>
      <c r="CS1118" s="28">
        <v>0.19146963025818053</v>
      </c>
      <c r="CT1118" s="28">
        <f t="shared" si="196"/>
        <v>0.4816653197353743</v>
      </c>
      <c r="CU1118" s="29" t="s">
        <v>107</v>
      </c>
      <c r="CV1118">
        <v>59215.6517712446</v>
      </c>
      <c r="CW1118">
        <v>12076.2394946187</v>
      </c>
      <c r="CX1118">
        <v>0.32254993976338375</v>
      </c>
      <c r="CY1118">
        <f t="shared" si="187"/>
        <v>0.95141396050817362</v>
      </c>
      <c r="CZ1118">
        <f t="shared" si="197"/>
        <v>0.67449708042922762</v>
      </c>
    </row>
    <row r="1119" spans="1:104" x14ac:dyDescent="0.25">
      <c r="A1119">
        <v>1</v>
      </c>
      <c r="B1119" s="15">
        <v>16272</v>
      </c>
      <c r="C1119" s="15">
        <v>-60.531227770000001</v>
      </c>
      <c r="D1119" s="15">
        <v>-16.185688290000002</v>
      </c>
      <c r="E1119" s="15">
        <v>253</v>
      </c>
      <c r="F1119" s="15">
        <v>0</v>
      </c>
      <c r="G1119" s="15">
        <v>0</v>
      </c>
      <c r="H1119" s="17">
        <v>2</v>
      </c>
      <c r="I1119" s="19">
        <v>1</v>
      </c>
      <c r="J1119" s="19">
        <v>4</v>
      </c>
      <c r="K1119" s="19">
        <v>1</v>
      </c>
      <c r="L1119" s="15">
        <v>0</v>
      </c>
      <c r="M1119" s="15">
        <v>1.9414993466458099</v>
      </c>
      <c r="N1119" s="15">
        <v>1.2032</v>
      </c>
      <c r="O1119" s="19">
        <v>505.050523</v>
      </c>
      <c r="P1119" s="19">
        <v>141.280298615932</v>
      </c>
      <c r="Q1119" s="20">
        <v>3.5748121142705886</v>
      </c>
      <c r="R1119" s="21">
        <v>0.52500000000000002</v>
      </c>
      <c r="S1119" s="22">
        <v>0.32400000000000001</v>
      </c>
      <c r="T1119" s="22">
        <v>0.67500000000000004</v>
      </c>
      <c r="U1119" s="19">
        <v>0</v>
      </c>
      <c r="V1119" s="19">
        <v>45.774816751561971</v>
      </c>
      <c r="W1119" s="19">
        <v>95.364201565754101</v>
      </c>
      <c r="X1119" s="19">
        <v>30576.433219624607</v>
      </c>
      <c r="Y1119" s="19">
        <v>3930</v>
      </c>
      <c r="Z1119" s="19">
        <v>34506.433219624611</v>
      </c>
      <c r="AA1119">
        <v>169.98453566479463</v>
      </c>
      <c r="AB1119">
        <v>1</v>
      </c>
      <c r="AC1119">
        <v>0.32500000000000001</v>
      </c>
      <c r="AD1119">
        <v>0.67500000000000004</v>
      </c>
      <c r="AE1119">
        <v>0</v>
      </c>
      <c r="AF1119">
        <v>55.244974091058261</v>
      </c>
      <c r="AG1119">
        <v>114.73956157373638</v>
      </c>
      <c r="AH1119">
        <v>75176.978277906834</v>
      </c>
      <c r="AI1119">
        <v>6478.34545155057</v>
      </c>
      <c r="AJ1119">
        <v>78380.630921756703</v>
      </c>
      <c r="AK1119">
        <v>44179.517138309799</v>
      </c>
      <c r="AL1119">
        <v>67.10814184256769</v>
      </c>
      <c r="AM1119" s="19">
        <v>95.812378891430328</v>
      </c>
      <c r="AN1119">
        <v>0.82156800000000008</v>
      </c>
      <c r="AO1119">
        <v>0.54428880000000002</v>
      </c>
      <c r="AP1119">
        <v>0.18485279999999998</v>
      </c>
      <c r="AQ1119">
        <v>1</v>
      </c>
      <c r="AR1119">
        <v>0</v>
      </c>
      <c r="AS1119">
        <v>2</v>
      </c>
      <c r="AT1119">
        <v>1.48</v>
      </c>
      <c r="AU1119">
        <v>1</v>
      </c>
      <c r="AV1119">
        <v>2</v>
      </c>
      <c r="AW1119">
        <v>1.5</v>
      </c>
      <c r="AX1119">
        <v>1</v>
      </c>
      <c r="AY1119">
        <v>2</v>
      </c>
      <c r="AZ1119">
        <v>0.6</v>
      </c>
      <c r="BA1119">
        <v>0.3</v>
      </c>
      <c r="BB1119">
        <v>0.8</v>
      </c>
      <c r="BC1119" s="27">
        <v>0.34867071909341252</v>
      </c>
      <c r="BD1119" s="28">
        <v>0.62105556219916369</v>
      </c>
      <c r="BE1119" s="28">
        <v>0.31473008131165825</v>
      </c>
      <c r="BF1119" s="28">
        <f t="shared" si="188"/>
        <v>0.5620268485027945</v>
      </c>
      <c r="BG1119" s="29" t="s">
        <v>106</v>
      </c>
      <c r="BH1119">
        <v>0.34148581109341247</v>
      </c>
      <c r="BI1119">
        <v>0.44355525809916369</v>
      </c>
      <c r="BJ1119">
        <v>0.28896855503565833</v>
      </c>
      <c r="BK1119">
        <f t="shared" si="189"/>
        <v>0.53626532222679457</v>
      </c>
      <c r="BL1119" t="s">
        <v>106</v>
      </c>
      <c r="BM1119" s="27">
        <v>0.35724805109341251</v>
      </c>
      <c r="BN1119" s="28">
        <v>0.73944810939916383</v>
      </c>
      <c r="BO1119" s="28">
        <v>0.33904176408565828</v>
      </c>
      <c r="BP1119" s="28">
        <f t="shared" si="190"/>
        <v>0.58633853127679458</v>
      </c>
      <c r="BQ1119" s="29" t="s">
        <v>106</v>
      </c>
      <c r="BR1119">
        <v>0.26057485547210846</v>
      </c>
      <c r="BS1119">
        <v>0.62105556219916369</v>
      </c>
      <c r="BT1119">
        <v>0.24840195834397588</v>
      </c>
      <c r="BU1119">
        <f t="shared" si="191"/>
        <v>0.49569872553511213</v>
      </c>
      <c r="BV1119" t="s">
        <v>106</v>
      </c>
      <c r="BW1119" s="27">
        <v>0.25338994747210841</v>
      </c>
      <c r="BX1119" s="28">
        <v>0.44355525809916369</v>
      </c>
      <c r="BY1119" s="28">
        <v>0.22264043206797587</v>
      </c>
      <c r="BZ1119" s="28">
        <f t="shared" si="192"/>
        <v>0.46993719925911215</v>
      </c>
      <c r="CA1119" s="29" t="s">
        <v>106</v>
      </c>
      <c r="CB1119">
        <v>0.26915218747210845</v>
      </c>
      <c r="CC1119">
        <v>0.73944810939916383</v>
      </c>
      <c r="CD1119">
        <v>0.27271364111797591</v>
      </c>
      <c r="CE1119">
        <f t="shared" si="193"/>
        <v>0.5164489546632447</v>
      </c>
      <c r="CF1119" t="s">
        <v>107</v>
      </c>
      <c r="CG1119" s="27">
        <v>0.14637651374078842</v>
      </c>
      <c r="CH1119" s="28">
        <v>0.62105556219916369</v>
      </c>
      <c r="CI1119" s="28">
        <v>0.16242105820068387</v>
      </c>
      <c r="CJ1119" s="28">
        <f t="shared" si="194"/>
        <v>0.39367328093192466</v>
      </c>
      <c r="CK1119" s="29" t="s">
        <v>107</v>
      </c>
      <c r="CL1119">
        <v>0.13919160574078843</v>
      </c>
      <c r="CM1119">
        <v>0.44355525809916369</v>
      </c>
      <c r="CN1119">
        <v>0.13665953192468386</v>
      </c>
      <c r="CO1119">
        <f t="shared" si="195"/>
        <v>0.38395629911582008</v>
      </c>
      <c r="CP1119" t="s">
        <v>106</v>
      </c>
      <c r="CQ1119" s="27">
        <v>0.15495384574078844</v>
      </c>
      <c r="CR1119" s="28">
        <v>0.73944810939916383</v>
      </c>
      <c r="CS1119" s="28">
        <v>0.18673274097468384</v>
      </c>
      <c r="CT1119" s="28">
        <f t="shared" si="196"/>
        <v>0.40225061293192466</v>
      </c>
      <c r="CU1119" s="29" t="s">
        <v>107</v>
      </c>
      <c r="CV1119">
        <v>77319.2398007968</v>
      </c>
      <c r="CW1119">
        <v>21248.066958099302</v>
      </c>
      <c r="CX1119">
        <v>0.24729676719113625</v>
      </c>
      <c r="CY1119">
        <f t="shared" si="187"/>
        <v>0.86835232939029994</v>
      </c>
      <c r="CZ1119">
        <f t="shared" si="197"/>
        <v>0.59596748628454876</v>
      </c>
    </row>
    <row r="1120" spans="1:104" x14ac:dyDescent="0.25">
      <c r="A1120">
        <v>1</v>
      </c>
      <c r="B1120" s="15">
        <v>16300</v>
      </c>
      <c r="C1120" s="15">
        <v>-64.064501660000005</v>
      </c>
      <c r="D1120" s="15">
        <v>-21.170765469999999</v>
      </c>
      <c r="E1120" s="15">
        <v>751</v>
      </c>
      <c r="F1120" s="15">
        <v>0</v>
      </c>
      <c r="G1120" s="15">
        <v>0</v>
      </c>
      <c r="H1120" s="17">
        <v>4</v>
      </c>
      <c r="I1120" s="19">
        <v>1</v>
      </c>
      <c r="J1120" s="19">
        <v>5</v>
      </c>
      <c r="K1120" s="19">
        <v>1</v>
      </c>
      <c r="L1120" s="15">
        <v>0</v>
      </c>
      <c r="M1120" s="15">
        <v>1.9414993466458099</v>
      </c>
      <c r="N1120" s="15">
        <v>1.2032</v>
      </c>
      <c r="O1120" s="19">
        <v>515.95089399999995</v>
      </c>
      <c r="P1120" s="19">
        <v>144.329513689555</v>
      </c>
      <c r="Q1120" s="20">
        <v>3.5748121143800327</v>
      </c>
      <c r="R1120" s="21">
        <v>0.71799999999999997</v>
      </c>
      <c r="S1120" s="22">
        <v>0.39200000000000002</v>
      </c>
      <c r="T1120" s="22">
        <v>0.6070000000000001</v>
      </c>
      <c r="U1120" s="19">
        <v>0</v>
      </c>
      <c r="V1120" s="19">
        <v>56.577169366305561</v>
      </c>
      <c r="W1120" s="19">
        <v>87.608014809559904</v>
      </c>
      <c r="X1120" s="19">
        <v>49773.22668958029</v>
      </c>
      <c r="Y1120" s="19">
        <v>2507.1749999999997</v>
      </c>
      <c r="Z1120" s="19">
        <v>52280.401689580292</v>
      </c>
      <c r="AA1120">
        <v>173.65326665457405</v>
      </c>
      <c r="AB1120">
        <v>1</v>
      </c>
      <c r="AC1120">
        <v>0.39300000000000002</v>
      </c>
      <c r="AD1120">
        <v>0.60699999999999998</v>
      </c>
      <c r="AE1120">
        <v>0</v>
      </c>
      <c r="AF1120">
        <v>68.245733795247602</v>
      </c>
      <c r="AG1120">
        <v>105.40753285932645</v>
      </c>
      <c r="AH1120">
        <v>89447.149684270538</v>
      </c>
      <c r="AI1120">
        <v>3715.9316436592444</v>
      </c>
      <c r="AJ1120">
        <v>92029.196796100194</v>
      </c>
      <c r="AK1120">
        <v>37110.241551910403</v>
      </c>
      <c r="AL1120">
        <v>40.700922860454511</v>
      </c>
      <c r="AM1120" s="19">
        <v>70.024675825473565</v>
      </c>
      <c r="AN1120">
        <v>0.80718933333333343</v>
      </c>
      <c r="AO1120">
        <v>0.53476293333333336</v>
      </c>
      <c r="AP1120">
        <v>0.18161759999999999</v>
      </c>
      <c r="AQ1120">
        <v>1</v>
      </c>
      <c r="AR1120">
        <v>0</v>
      </c>
      <c r="AS1120">
        <v>2</v>
      </c>
      <c r="AT1120">
        <v>1.48</v>
      </c>
      <c r="AU1120">
        <v>1</v>
      </c>
      <c r="AV1120">
        <v>2</v>
      </c>
      <c r="AW1120">
        <v>1.5</v>
      </c>
      <c r="AX1120">
        <v>1</v>
      </c>
      <c r="AY1120">
        <v>2</v>
      </c>
      <c r="AZ1120">
        <v>0.6</v>
      </c>
      <c r="BA1120">
        <v>0.3</v>
      </c>
      <c r="BB1120">
        <v>0.8</v>
      </c>
      <c r="BC1120" s="27">
        <v>0.35751865869320471</v>
      </c>
      <c r="BD1120" s="28">
        <v>0.64657472077386147</v>
      </c>
      <c r="BE1120" s="28">
        <v>0.32653634007584537</v>
      </c>
      <c r="BF1120" s="28">
        <f t="shared" si="188"/>
        <v>0.40320020674683904</v>
      </c>
      <c r="BG1120" s="29" t="s">
        <v>106</v>
      </c>
      <c r="BH1120">
        <v>0.35033375069320472</v>
      </c>
      <c r="BI1120">
        <v>0.46907441667386141</v>
      </c>
      <c r="BJ1120">
        <v>0.30077481379984544</v>
      </c>
      <c r="BK1120">
        <f t="shared" si="189"/>
        <v>0.37743868047083912</v>
      </c>
      <c r="BL1120" t="s">
        <v>106</v>
      </c>
      <c r="BM1120" s="27">
        <v>0.36609599069320464</v>
      </c>
      <c r="BN1120" s="28">
        <v>0.7649672679738615</v>
      </c>
      <c r="BO1120" s="28">
        <v>0.3508480228498454</v>
      </c>
      <c r="BP1120" s="28">
        <f t="shared" si="190"/>
        <v>0.42751188952083907</v>
      </c>
      <c r="BQ1120" s="29" t="s">
        <v>106</v>
      </c>
      <c r="BR1120">
        <v>0.27096460421943663</v>
      </c>
      <c r="BS1120">
        <v>0.64657472077386147</v>
      </c>
      <c r="BT1120">
        <v>0.26136905829328461</v>
      </c>
      <c r="BU1120">
        <f t="shared" si="191"/>
        <v>0.33803292496427828</v>
      </c>
      <c r="BV1120" t="s">
        <v>106</v>
      </c>
      <c r="BW1120" s="27">
        <v>0.26377969621943664</v>
      </c>
      <c r="BX1120" s="28">
        <v>0.46907441667386141</v>
      </c>
      <c r="BY1120" s="28">
        <v>0.23560753201728457</v>
      </c>
      <c r="BZ1120" s="28">
        <f t="shared" si="192"/>
        <v>0.31227139868827825</v>
      </c>
      <c r="CA1120" s="29" t="s">
        <v>106</v>
      </c>
      <c r="CB1120">
        <v>0.27954193621943657</v>
      </c>
      <c r="CC1120">
        <v>0.7649672679738615</v>
      </c>
      <c r="CD1120">
        <v>0.28568074106728458</v>
      </c>
      <c r="CE1120">
        <f t="shared" si="193"/>
        <v>0.35620580289043025</v>
      </c>
      <c r="CF1120" t="s">
        <v>107</v>
      </c>
      <c r="CG1120" s="27">
        <v>0.15876490397566329</v>
      </c>
      <c r="CH1120" s="28">
        <v>0.64657472077386147</v>
      </c>
      <c r="CI1120" s="28">
        <v>0.17689295227885388</v>
      </c>
      <c r="CJ1120" s="28">
        <f t="shared" si="194"/>
        <v>0.23542877064665696</v>
      </c>
      <c r="CK1120" s="29" t="s">
        <v>107</v>
      </c>
      <c r="CL1120">
        <v>0.1515799959756633</v>
      </c>
      <c r="CM1120">
        <v>0.46907441667386141</v>
      </c>
      <c r="CN1120">
        <v>0.1511314260028539</v>
      </c>
      <c r="CO1120">
        <f t="shared" si="195"/>
        <v>0.22779529267384757</v>
      </c>
      <c r="CP1120" t="s">
        <v>106</v>
      </c>
      <c r="CQ1120" s="27">
        <v>0.16734223597566328</v>
      </c>
      <c r="CR1120" s="28">
        <v>0.7649672679738615</v>
      </c>
      <c r="CS1120" s="28">
        <v>0.20120463505285385</v>
      </c>
      <c r="CT1120" s="28">
        <f t="shared" si="196"/>
        <v>0.24400610264665695</v>
      </c>
      <c r="CU1120" s="29" t="s">
        <v>107</v>
      </c>
      <c r="CV1120">
        <v>16914.085529565898</v>
      </c>
      <c r="CW1120">
        <v>8753.0844777820403</v>
      </c>
      <c r="CX1120">
        <v>7.6663866670993661E-2</v>
      </c>
      <c r="CY1120">
        <f t="shared" si="187"/>
        <v>0.72323858744485514</v>
      </c>
      <c r="CZ1120">
        <f t="shared" si="197"/>
        <v>0.43418252536419838</v>
      </c>
    </row>
    <row r="1121" spans="1:104" x14ac:dyDescent="0.25">
      <c r="A1121">
        <v>1</v>
      </c>
      <c r="B1121" s="15">
        <v>16312</v>
      </c>
      <c r="C1121" s="15">
        <v>-64.576920889999997</v>
      </c>
      <c r="D1121" s="15">
        <v>-21.16487051</v>
      </c>
      <c r="E1121" s="15">
        <v>2545</v>
      </c>
      <c r="F1121" s="15">
        <v>1</v>
      </c>
      <c r="G1121" s="15">
        <v>0</v>
      </c>
      <c r="H1121" s="17">
        <v>3</v>
      </c>
      <c r="I1121" s="19">
        <v>0</v>
      </c>
      <c r="J1121" s="19">
        <v>0</v>
      </c>
      <c r="K1121" s="19">
        <v>1</v>
      </c>
      <c r="L1121" s="15">
        <v>0</v>
      </c>
      <c r="M1121" s="15">
        <v>0</v>
      </c>
      <c r="N1121" s="15">
        <v>1.2032</v>
      </c>
      <c r="O1121" s="19">
        <v>170.772479</v>
      </c>
      <c r="P1121" s="19">
        <v>47.771036211922159</v>
      </c>
      <c r="Q1121" s="20">
        <v>3.5748121150736214</v>
      </c>
      <c r="R1121" s="21">
        <v>0.106</v>
      </c>
      <c r="S1121" s="22">
        <v>0.49700000000000005</v>
      </c>
      <c r="T1121" s="22">
        <v>0.502</v>
      </c>
      <c r="U1121" s="19">
        <v>0</v>
      </c>
      <c r="V1121" s="19">
        <v>23.742204997325317</v>
      </c>
      <c r="W1121" s="19">
        <v>23.981060178384922</v>
      </c>
      <c r="X1121" s="19">
        <v>3600.7068860751256</v>
      </c>
      <c r="Y1121" s="19">
        <v>1560</v>
      </c>
      <c r="Z1121" s="19">
        <v>5160.706886075126</v>
      </c>
      <c r="AA1121">
        <v>57.476785438299466</v>
      </c>
      <c r="AB1121">
        <v>1</v>
      </c>
      <c r="AC1121">
        <v>0.49900000000000005</v>
      </c>
      <c r="AD1121">
        <v>0.50099999999999989</v>
      </c>
      <c r="AE1121">
        <v>0</v>
      </c>
      <c r="AF1121">
        <v>28.680915933711436</v>
      </c>
      <c r="AG1121">
        <v>28.795869504588026</v>
      </c>
      <c r="AH1121">
        <v>43875.259945627768</v>
      </c>
      <c r="AI1121">
        <v>1876.992</v>
      </c>
      <c r="AJ1121">
        <v>43841.0551759886</v>
      </c>
      <c r="AK1121">
        <v>39978.639114863203</v>
      </c>
      <c r="AL1121">
        <v>42.707306373458408</v>
      </c>
      <c r="AM1121" s="19">
        <v>52.413055599835715</v>
      </c>
      <c r="AN1121">
        <v>0.83954133333333336</v>
      </c>
      <c r="AO1121">
        <v>0.5561961333333334</v>
      </c>
      <c r="AP1121">
        <v>0.1888968</v>
      </c>
      <c r="AQ1121">
        <v>1</v>
      </c>
      <c r="AR1121">
        <v>0</v>
      </c>
      <c r="AS1121">
        <v>2</v>
      </c>
      <c r="AT1121">
        <v>1.48</v>
      </c>
      <c r="AU1121">
        <v>1</v>
      </c>
      <c r="AV1121">
        <v>2</v>
      </c>
      <c r="AW1121">
        <v>1.5</v>
      </c>
      <c r="AX1121">
        <v>1</v>
      </c>
      <c r="AY1121">
        <v>2</v>
      </c>
      <c r="AZ1121">
        <v>0.6</v>
      </c>
      <c r="BA1121">
        <v>0.3</v>
      </c>
      <c r="BB1121">
        <v>0.8</v>
      </c>
      <c r="BC1121" s="27">
        <v>0.37684082825423837</v>
      </c>
      <c r="BD1121" s="28">
        <v>0.5615465814928533</v>
      </c>
      <c r="BE1121" s="28">
        <v>0.31828408760715349</v>
      </c>
      <c r="BF1121" s="28">
        <f t="shared" si="188"/>
        <v>0.46722245044563498</v>
      </c>
      <c r="BG1121" s="29" t="s">
        <v>106</v>
      </c>
      <c r="BH1121">
        <v>0.36889463985423843</v>
      </c>
      <c r="BI1121">
        <v>0.38906641949285331</v>
      </c>
      <c r="BJ1121">
        <v>0.28134257961515347</v>
      </c>
      <c r="BK1121">
        <f t="shared" si="189"/>
        <v>0.43028094245363496</v>
      </c>
      <c r="BL1121" t="s">
        <v>106</v>
      </c>
      <c r="BM1121" s="27">
        <v>0.38625799985423842</v>
      </c>
      <c r="BN1121" s="28">
        <v>0.67911605659285335</v>
      </c>
      <c r="BO1121" s="28">
        <v>0.35085543356515342</v>
      </c>
      <c r="BP1121" s="28">
        <f t="shared" si="190"/>
        <v>0.49979379640363492</v>
      </c>
      <c r="BQ1121" s="29" t="s">
        <v>106</v>
      </c>
      <c r="BR1121">
        <v>0.28672836162350246</v>
      </c>
      <c r="BS1121">
        <v>0.5615465814928533</v>
      </c>
      <c r="BT1121">
        <v>0.26236778813237743</v>
      </c>
      <c r="BU1121">
        <f t="shared" si="191"/>
        <v>0.41130615097085893</v>
      </c>
      <c r="BV1121" t="s">
        <v>106</v>
      </c>
      <c r="BW1121" s="27">
        <v>0.27878217322350246</v>
      </c>
      <c r="BX1121" s="28">
        <v>0.38906641949285331</v>
      </c>
      <c r="BY1121" s="28">
        <v>0.22542628014037747</v>
      </c>
      <c r="BZ1121" s="28">
        <f t="shared" si="192"/>
        <v>0.37436464297885896</v>
      </c>
      <c r="CA1121" s="29" t="s">
        <v>106</v>
      </c>
      <c r="CB1121">
        <v>0.29614553322350246</v>
      </c>
      <c r="CC1121">
        <v>0.67911605659285335</v>
      </c>
      <c r="CD1121">
        <v>0.29493913409037747</v>
      </c>
      <c r="CE1121">
        <f t="shared" si="193"/>
        <v>0.44387749692885897</v>
      </c>
      <c r="CF1121" t="s">
        <v>106</v>
      </c>
      <c r="CG1121" s="27">
        <v>0.16991590487995578</v>
      </c>
      <c r="CH1121" s="28">
        <v>0.5615465814928533</v>
      </c>
      <c r="CI1121" s="28">
        <v>0.18988369622063075</v>
      </c>
      <c r="CJ1121" s="28">
        <f t="shared" si="194"/>
        <v>0.31885426771843728</v>
      </c>
      <c r="CK1121" s="29" t="s">
        <v>107</v>
      </c>
      <c r="CL1121">
        <v>0.16196971647995578</v>
      </c>
      <c r="CM1121">
        <v>0.38906641949285331</v>
      </c>
      <c r="CN1121">
        <v>0.15294218822863076</v>
      </c>
      <c r="CO1121">
        <f t="shared" si="195"/>
        <v>0.30188055106711226</v>
      </c>
      <c r="CP1121" t="s">
        <v>106</v>
      </c>
      <c r="CQ1121" s="27">
        <v>0.17933307647995578</v>
      </c>
      <c r="CR1121" s="28">
        <v>0.67911605659285335</v>
      </c>
      <c r="CS1121" s="28">
        <v>0.22245504217863077</v>
      </c>
      <c r="CT1121" s="28">
        <f t="shared" si="196"/>
        <v>0.32827143931843727</v>
      </c>
      <c r="CU1121" s="29" t="s">
        <v>107</v>
      </c>
      <c r="CV1121">
        <v>46534.420228231102</v>
      </c>
      <c r="CW1121">
        <v>7184.5981797874301</v>
      </c>
      <c r="CX1121">
        <v>0.1489383628384815</v>
      </c>
      <c r="CY1121">
        <f t="shared" si="187"/>
        <v>0.7104849443313348</v>
      </c>
      <c r="CZ1121">
        <f t="shared" si="197"/>
        <v>0.52577919109271987</v>
      </c>
    </row>
    <row r="1122" spans="1:104" x14ac:dyDescent="0.25">
      <c r="A1122">
        <v>1</v>
      </c>
      <c r="B1122" s="15">
        <v>16313</v>
      </c>
      <c r="C1122" s="15">
        <v>-64.279313290000005</v>
      </c>
      <c r="D1122" s="15">
        <v>-21.407976399999999</v>
      </c>
      <c r="E1122" s="15">
        <v>1717</v>
      </c>
      <c r="F1122" s="15">
        <v>1</v>
      </c>
      <c r="G1122" s="15">
        <v>0</v>
      </c>
      <c r="H1122" s="17">
        <v>4</v>
      </c>
      <c r="I1122" s="19">
        <v>1</v>
      </c>
      <c r="J1122" s="19">
        <v>4</v>
      </c>
      <c r="K1122" s="19">
        <v>1</v>
      </c>
      <c r="L1122" s="15">
        <v>0</v>
      </c>
      <c r="M1122" s="15">
        <v>1.9414993466458099</v>
      </c>
      <c r="N1122" s="15">
        <v>1.2032</v>
      </c>
      <c r="O1122" s="19">
        <v>457.81558200000001</v>
      </c>
      <c r="P1122" s="19">
        <v>128.06703329689896</v>
      </c>
      <c r="Q1122" s="20">
        <v>3.5748121137361091</v>
      </c>
      <c r="R1122" s="21">
        <v>0.754</v>
      </c>
      <c r="S1122" s="22">
        <v>0.39200000000000002</v>
      </c>
      <c r="T1122" s="22">
        <v>0.6070000000000001</v>
      </c>
      <c r="U1122" s="19">
        <v>0</v>
      </c>
      <c r="V1122" s="19">
        <v>50.202277052384396</v>
      </c>
      <c r="W1122" s="19">
        <v>77.73668921121768</v>
      </c>
      <c r="X1122" s="19">
        <v>57682.890437346934</v>
      </c>
      <c r="Y1122" s="19">
        <v>3930</v>
      </c>
      <c r="Z1122" s="19">
        <v>61612.890437346934</v>
      </c>
      <c r="AA1122">
        <v>154.08670139524901</v>
      </c>
      <c r="AB1122">
        <v>1</v>
      </c>
      <c r="AC1122">
        <v>0.39300000000000002</v>
      </c>
      <c r="AD1122">
        <v>0.60699999999999998</v>
      </c>
      <c r="AE1122">
        <v>0</v>
      </c>
      <c r="AF1122">
        <v>60.556073648332863</v>
      </c>
      <c r="AG1122">
        <v>93.530627746916139</v>
      </c>
      <c r="AH1122">
        <v>98695.972999699152</v>
      </c>
      <c r="AI1122">
        <v>6478.34545155057</v>
      </c>
      <c r="AJ1122">
        <v>100875.143371047</v>
      </c>
      <c r="AK1122">
        <v>37659.043000960999</v>
      </c>
      <c r="AL1122">
        <v>31.504490191037142</v>
      </c>
      <c r="AM1122" s="19">
        <v>57.524158289387195</v>
      </c>
      <c r="AN1122">
        <v>0.80359466666666668</v>
      </c>
      <c r="AO1122">
        <v>0.53238146666666675</v>
      </c>
      <c r="AP1122">
        <v>0.18080879999999999</v>
      </c>
      <c r="AQ1122">
        <v>1</v>
      </c>
      <c r="AR1122">
        <v>0</v>
      </c>
      <c r="AS1122">
        <v>2</v>
      </c>
      <c r="AT1122">
        <v>1.48</v>
      </c>
      <c r="AU1122">
        <v>1</v>
      </c>
      <c r="AV1122">
        <v>2</v>
      </c>
      <c r="AW1122">
        <v>1.5</v>
      </c>
      <c r="AX1122">
        <v>1</v>
      </c>
      <c r="AY1122">
        <v>2</v>
      </c>
      <c r="AZ1122">
        <v>0.6</v>
      </c>
      <c r="BA1122">
        <v>0.3</v>
      </c>
      <c r="BB1122">
        <v>0.8</v>
      </c>
      <c r="BC1122" s="27">
        <v>0.36043220398086429</v>
      </c>
      <c r="BD1122" s="28">
        <v>0.59332262448368533</v>
      </c>
      <c r="BE1122" s="28">
        <v>0.30661931539011461</v>
      </c>
      <c r="BF1122" s="28">
        <f t="shared" si="188"/>
        <v>0.3707351541996276</v>
      </c>
      <c r="BG1122" s="29" t="s">
        <v>106</v>
      </c>
      <c r="BH1122">
        <v>0.35248601558086434</v>
      </c>
      <c r="BI1122">
        <v>0.42084246248368518</v>
      </c>
      <c r="BJ1122">
        <v>0.26967780739811453</v>
      </c>
      <c r="BK1122">
        <f t="shared" si="189"/>
        <v>0.33379364620762753</v>
      </c>
      <c r="BL1122" t="s">
        <v>106</v>
      </c>
      <c r="BM1122" s="27">
        <v>0.36984937558086434</v>
      </c>
      <c r="BN1122" s="28">
        <v>0.71089209958368527</v>
      </c>
      <c r="BO1122" s="28">
        <v>0.33919066134811454</v>
      </c>
      <c r="BP1122" s="28">
        <f t="shared" si="190"/>
        <v>0.40330650015762753</v>
      </c>
      <c r="BQ1122" s="29" t="s">
        <v>106</v>
      </c>
      <c r="BR1122">
        <v>0.27417808555988837</v>
      </c>
      <c r="BS1122">
        <v>0.59332262448368533</v>
      </c>
      <c r="BT1122">
        <v>0.25309718580149859</v>
      </c>
      <c r="BU1122">
        <f t="shared" si="191"/>
        <v>0.31721302461101158</v>
      </c>
      <c r="BV1122" t="s">
        <v>106</v>
      </c>
      <c r="BW1122" s="27">
        <v>0.26623189715988838</v>
      </c>
      <c r="BX1122" s="28">
        <v>0.42084246248368518</v>
      </c>
      <c r="BY1122" s="28">
        <v>0.21615567780949857</v>
      </c>
      <c r="BZ1122" s="28">
        <f t="shared" si="192"/>
        <v>0.28027151661901156</v>
      </c>
      <c r="CA1122" s="29" t="s">
        <v>106</v>
      </c>
      <c r="CB1122">
        <v>0.28359525715988837</v>
      </c>
      <c r="CC1122">
        <v>0.71089209958368527</v>
      </c>
      <c r="CD1122">
        <v>0.28566853175949858</v>
      </c>
      <c r="CE1122">
        <f t="shared" si="193"/>
        <v>0.34771109596940136</v>
      </c>
      <c r="CF1122" t="s">
        <v>107</v>
      </c>
      <c r="CG1122" s="27">
        <v>0.162367191310475</v>
      </c>
      <c r="CH1122" s="28">
        <v>0.59332262448368533</v>
      </c>
      <c r="CI1122" s="28">
        <v>0.18371664744588523</v>
      </c>
      <c r="CJ1122" s="28">
        <f t="shared" si="194"/>
        <v>0.22648303011998799</v>
      </c>
      <c r="CK1122" s="29" t="s">
        <v>107</v>
      </c>
      <c r="CL1122">
        <v>0.154421002910475</v>
      </c>
      <c r="CM1122">
        <v>0.42084246248368518</v>
      </c>
      <c r="CN1122">
        <v>0.14677513945388526</v>
      </c>
      <c r="CO1122">
        <f t="shared" si="195"/>
        <v>0.21089097826339825</v>
      </c>
      <c r="CP1122" t="s">
        <v>106</v>
      </c>
      <c r="CQ1122" s="27">
        <v>0.171784362910475</v>
      </c>
      <c r="CR1122" s="28">
        <v>0.71089209958368527</v>
      </c>
      <c r="CS1122" s="28">
        <v>0.21628799340388524</v>
      </c>
      <c r="CT1122" s="28">
        <f t="shared" si="196"/>
        <v>0.23590020171998799</v>
      </c>
      <c r="CU1122" s="29" t="s">
        <v>107</v>
      </c>
      <c r="CV1122">
        <v>14593.001981646899</v>
      </c>
      <c r="CW1122">
        <v>7190.5197849084498</v>
      </c>
      <c r="CX1122">
        <v>6.4115838809512993E-2</v>
      </c>
      <c r="CY1122">
        <f t="shared" si="187"/>
        <v>0.65743846329319833</v>
      </c>
      <c r="CZ1122">
        <f t="shared" si="197"/>
        <v>0.42454804279037728</v>
      </c>
    </row>
    <row r="1123" spans="1:104" x14ac:dyDescent="0.25">
      <c r="A1123">
        <v>1</v>
      </c>
      <c r="B1123" s="15">
        <v>16322</v>
      </c>
      <c r="C1123" s="15">
        <v>-64.106265129999997</v>
      </c>
      <c r="D1123" s="15">
        <v>-21.523672879999999</v>
      </c>
      <c r="E1123" s="15">
        <v>1075</v>
      </c>
      <c r="F1123" s="15">
        <v>1</v>
      </c>
      <c r="G1123" s="15">
        <v>0</v>
      </c>
      <c r="H1123" s="17">
        <v>2</v>
      </c>
      <c r="I1123" s="19">
        <v>0</v>
      </c>
      <c r="J1123" s="19">
        <v>0</v>
      </c>
      <c r="K1123" s="19">
        <v>1</v>
      </c>
      <c r="L1123" s="15">
        <v>0</v>
      </c>
      <c r="M1123" s="15">
        <v>0</v>
      </c>
      <c r="N1123" s="15">
        <v>1.2032</v>
      </c>
      <c r="O1123" s="19">
        <v>192.57322099999999</v>
      </c>
      <c r="P1123" s="19">
        <v>53.869466388415695</v>
      </c>
      <c r="Q1123" s="20">
        <v>3.5748121136282816</v>
      </c>
      <c r="R1123" s="21">
        <v>3.7999999999999999E-2</v>
      </c>
      <c r="S1123" s="22">
        <v>0.39199999999999996</v>
      </c>
      <c r="T1123" s="22">
        <v>0.60699999999999998</v>
      </c>
      <c r="U1123" s="19">
        <v>0</v>
      </c>
      <c r="V1123" s="19">
        <v>21.116830824258951</v>
      </c>
      <c r="W1123" s="19">
        <v>32.698766097768328</v>
      </c>
      <c r="X1123" s="19">
        <v>1222.8257899069602</v>
      </c>
      <c r="Y1123" s="19">
        <v>1560</v>
      </c>
      <c r="Z1123" s="19">
        <v>2782.8257899069604</v>
      </c>
      <c r="AA1123">
        <v>64.81424741785824</v>
      </c>
      <c r="AB1123">
        <v>1</v>
      </c>
      <c r="AC1123">
        <v>0.39299999999999996</v>
      </c>
      <c r="AD1123">
        <v>0.60699999999999998</v>
      </c>
      <c r="AE1123">
        <v>0</v>
      </c>
      <c r="AF1123">
        <v>25.471999235218284</v>
      </c>
      <c r="AG1123">
        <v>39.342248182639949</v>
      </c>
      <c r="AH1123">
        <v>41514.972773283036</v>
      </c>
      <c r="AI1123">
        <v>1876.992</v>
      </c>
      <c r="AJ1123">
        <v>41583.581604497303</v>
      </c>
      <c r="AK1123">
        <v>40270.240066945596</v>
      </c>
      <c r="AL1123">
        <v>51.822426665655897</v>
      </c>
      <c r="AM1123" s="19">
        <v>62.767207695098442</v>
      </c>
      <c r="AN1123">
        <v>0.81797333333333333</v>
      </c>
      <c r="AO1123">
        <v>0.54190733333333341</v>
      </c>
      <c r="AP1123">
        <v>0.18404399999999999</v>
      </c>
      <c r="AQ1123">
        <v>1</v>
      </c>
      <c r="AR1123">
        <v>0</v>
      </c>
      <c r="AS1123">
        <v>2</v>
      </c>
      <c r="AT1123">
        <v>1.48</v>
      </c>
      <c r="AU1123">
        <v>1</v>
      </c>
      <c r="AV1123">
        <v>2</v>
      </c>
      <c r="AW1123">
        <v>1.5</v>
      </c>
      <c r="AX1123">
        <v>1</v>
      </c>
      <c r="AY1123">
        <v>2</v>
      </c>
      <c r="AZ1123">
        <v>0.6</v>
      </c>
      <c r="BA1123">
        <v>0.3</v>
      </c>
      <c r="BB1123">
        <v>0.8</v>
      </c>
      <c r="BC1123" s="27">
        <v>0.36074222730861161</v>
      </c>
      <c r="BD1123" s="28">
        <v>0.58391425783548001</v>
      </c>
      <c r="BE1123" s="28">
        <v>0.3052355297502572</v>
      </c>
      <c r="BF1123" s="28">
        <f t="shared" si="188"/>
        <v>0.46290907626952216</v>
      </c>
      <c r="BG1123" s="29" t="s">
        <v>106</v>
      </c>
      <c r="BH1123">
        <v>0.35279603890861166</v>
      </c>
      <c r="BI1123">
        <v>0.41143409583548002</v>
      </c>
      <c r="BJ1123">
        <v>0.26829402175825717</v>
      </c>
      <c r="BK1123">
        <f t="shared" si="189"/>
        <v>0.42596756827752214</v>
      </c>
      <c r="BL1123" t="s">
        <v>106</v>
      </c>
      <c r="BM1123" s="27">
        <v>0.37015939890861166</v>
      </c>
      <c r="BN1123" s="28">
        <v>0.70148373293548005</v>
      </c>
      <c r="BO1123" s="28">
        <v>0.33780687570825724</v>
      </c>
      <c r="BP1123" s="28">
        <f t="shared" si="190"/>
        <v>0.4954804222275222</v>
      </c>
      <c r="BQ1123" s="29" t="s">
        <v>106</v>
      </c>
      <c r="BR1123">
        <v>0.27294476960373171</v>
      </c>
      <c r="BS1123">
        <v>0.58391425783548001</v>
      </c>
      <c r="BT1123">
        <v>0.25075573220717717</v>
      </c>
      <c r="BU1123">
        <f t="shared" si="191"/>
        <v>0.40842927872644214</v>
      </c>
      <c r="BV1123" t="s">
        <v>106</v>
      </c>
      <c r="BW1123" s="27">
        <v>0.26499858120373165</v>
      </c>
      <c r="BX1123" s="28">
        <v>0.41143409583548002</v>
      </c>
      <c r="BY1123" s="28">
        <v>0.21381422421517721</v>
      </c>
      <c r="BZ1123" s="28">
        <f t="shared" si="192"/>
        <v>0.37148777073444217</v>
      </c>
      <c r="CA1123" s="29" t="s">
        <v>106</v>
      </c>
      <c r="CB1123">
        <v>0.2823619412037317</v>
      </c>
      <c r="CC1123">
        <v>0.70148373293548005</v>
      </c>
      <c r="CD1123">
        <v>0.28332707816517716</v>
      </c>
      <c r="CE1123">
        <f t="shared" si="193"/>
        <v>0.44003548772299667</v>
      </c>
      <c r="CF1123" t="s">
        <v>107</v>
      </c>
      <c r="CG1123" s="27">
        <v>0.15913325035666498</v>
      </c>
      <c r="CH1123" s="28">
        <v>0.58391425783548001</v>
      </c>
      <c r="CI1123" s="28">
        <v>0.18013377242911049</v>
      </c>
      <c r="CJ1123" s="28">
        <f t="shared" si="194"/>
        <v>0.31680679687592994</v>
      </c>
      <c r="CK1123" s="29" t="s">
        <v>107</v>
      </c>
      <c r="CL1123">
        <v>0.15118706195666498</v>
      </c>
      <c r="CM1123">
        <v>0.41143409583548002</v>
      </c>
      <c r="CN1123">
        <v>0.14319226443711053</v>
      </c>
      <c r="CO1123">
        <f t="shared" si="195"/>
        <v>0.30086581095637549</v>
      </c>
      <c r="CP1123" t="s">
        <v>106</v>
      </c>
      <c r="CQ1123" s="27">
        <v>0.16855042195666498</v>
      </c>
      <c r="CR1123" s="28">
        <v>0.70148373293548005</v>
      </c>
      <c r="CS1123" s="28">
        <v>0.21270511838711051</v>
      </c>
      <c r="CT1123" s="28">
        <f t="shared" si="196"/>
        <v>0.32622396847592994</v>
      </c>
      <c r="CU1123" s="29" t="s">
        <v>107</v>
      </c>
      <c r="CV1123">
        <v>49182.641807183099</v>
      </c>
      <c r="CW1123">
        <v>8101.7809272322802</v>
      </c>
      <c r="CX1123">
        <v>0.15767354651926496</v>
      </c>
      <c r="CY1123">
        <f t="shared" si="187"/>
        <v>0.74158780435474503</v>
      </c>
      <c r="CZ1123">
        <f t="shared" si="197"/>
        <v>0.51841577382787651</v>
      </c>
    </row>
    <row r="1124" spans="1:104" x14ac:dyDescent="0.25">
      <c r="A1124">
        <v>1</v>
      </c>
      <c r="B1124" s="15">
        <v>16357</v>
      </c>
      <c r="C1124" s="15">
        <v>-66.074908769999993</v>
      </c>
      <c r="D1124" s="15">
        <v>-18.117670440000001</v>
      </c>
      <c r="E1124" s="15">
        <v>3119</v>
      </c>
      <c r="F1124" s="15">
        <v>1</v>
      </c>
      <c r="G1124" s="15">
        <v>0</v>
      </c>
      <c r="H1124" s="17">
        <v>3</v>
      </c>
      <c r="I1124" s="19">
        <v>0</v>
      </c>
      <c r="J1124" s="19">
        <v>0</v>
      </c>
      <c r="K1124" s="19">
        <v>1</v>
      </c>
      <c r="L1124" s="15">
        <v>0</v>
      </c>
      <c r="M1124" s="15">
        <v>0</v>
      </c>
      <c r="N1124" s="15">
        <v>1.2032</v>
      </c>
      <c r="O1124" s="19">
        <v>337.91150099999999</v>
      </c>
      <c r="P1124" s="19">
        <v>94.525667428550832</v>
      </c>
      <c r="Q1124" s="20">
        <v>3.5748121139204581</v>
      </c>
      <c r="R1124" s="21">
        <v>6.5000000000000002E-2</v>
      </c>
      <c r="S1124" s="22">
        <v>6.7000000000000004E-2</v>
      </c>
      <c r="T1124" s="22">
        <v>0.93299999999999994</v>
      </c>
      <c r="U1124" s="19">
        <v>0</v>
      </c>
      <c r="V1124" s="19">
        <v>6.3332197177129066</v>
      </c>
      <c r="W1124" s="19">
        <v>88.192447710837925</v>
      </c>
      <c r="X1124" s="19">
        <v>1508.7681322624542</v>
      </c>
      <c r="Y1124" s="19">
        <v>1560</v>
      </c>
      <c r="Z1124" s="19">
        <v>3068.7681322624539</v>
      </c>
      <c r="AA1124">
        <v>113.73066056617081</v>
      </c>
      <c r="AB1124">
        <v>1</v>
      </c>
      <c r="AC1124">
        <v>0.123</v>
      </c>
      <c r="AD1124">
        <v>0.877</v>
      </c>
      <c r="AE1124">
        <v>0</v>
      </c>
      <c r="AF1124">
        <v>13.98887124963901</v>
      </c>
      <c r="AG1124">
        <v>99.741789316531808</v>
      </c>
      <c r="AH1124">
        <v>37263.126470198062</v>
      </c>
      <c r="AI1124">
        <v>1876.992</v>
      </c>
      <c r="AJ1124">
        <v>37516.944808169399</v>
      </c>
      <c r="AK1124">
        <v>35490.134931582899</v>
      </c>
      <c r="AL1124">
        <v>88.381499045695037</v>
      </c>
      <c r="AM1124" s="19">
        <v>107.58649218331502</v>
      </c>
      <c r="AN1124">
        <v>0.82875733333333335</v>
      </c>
      <c r="AO1124">
        <v>0.54905173333333335</v>
      </c>
      <c r="AP1124">
        <v>0.18647039999999998</v>
      </c>
      <c r="AQ1124">
        <v>1</v>
      </c>
      <c r="AR1124">
        <v>0</v>
      </c>
      <c r="AS1124">
        <v>2</v>
      </c>
      <c r="AT1124">
        <v>1.48</v>
      </c>
      <c r="AU1124">
        <v>1</v>
      </c>
      <c r="AV1124">
        <v>2</v>
      </c>
      <c r="AW1124">
        <v>1.5</v>
      </c>
      <c r="AX1124">
        <v>1</v>
      </c>
      <c r="AY1124">
        <v>2</v>
      </c>
      <c r="AZ1124">
        <v>0.6</v>
      </c>
      <c r="BA1124">
        <v>0.3</v>
      </c>
      <c r="BB1124">
        <v>0.8</v>
      </c>
      <c r="BC1124" s="27">
        <v>0.34468814945596604</v>
      </c>
      <c r="BD1124" s="28">
        <v>0.50330326828547134</v>
      </c>
      <c r="BE1124" s="28">
        <v>0.28775562989892101</v>
      </c>
      <c r="BF1124" s="28">
        <f t="shared" si="188"/>
        <v>0.53181868355997519</v>
      </c>
      <c r="BG1124" s="29" t="s">
        <v>106</v>
      </c>
      <c r="BH1124">
        <v>0.3367419610559661</v>
      </c>
      <c r="BI1124">
        <v>0.33082310628547129</v>
      </c>
      <c r="BJ1124">
        <v>0.25081412190692098</v>
      </c>
      <c r="BK1124">
        <f t="shared" si="189"/>
        <v>0.49487717556797522</v>
      </c>
      <c r="BL1124" t="s">
        <v>106</v>
      </c>
      <c r="BM1124" s="27">
        <v>0.35410532105596609</v>
      </c>
      <c r="BN1124" s="28">
        <v>0.62087274338547127</v>
      </c>
      <c r="BO1124" s="28">
        <v>0.32032697585692099</v>
      </c>
      <c r="BP1124" s="28">
        <f t="shared" si="190"/>
        <v>0.56439002951797523</v>
      </c>
      <c r="BQ1124" s="29" t="s">
        <v>106</v>
      </c>
      <c r="BR1124">
        <v>0.25573318728815808</v>
      </c>
      <c r="BS1124">
        <v>0.50330326828547134</v>
      </c>
      <c r="BT1124">
        <v>0.23255758138999294</v>
      </c>
      <c r="BU1124">
        <f t="shared" si="191"/>
        <v>0.47662063505104718</v>
      </c>
      <c r="BV1124" t="s">
        <v>106</v>
      </c>
      <c r="BW1124" s="27">
        <v>0.24778699888815808</v>
      </c>
      <c r="BX1124" s="28">
        <v>0.33082310628547129</v>
      </c>
      <c r="BY1124" s="28">
        <v>0.19561607339799297</v>
      </c>
      <c r="BZ1124" s="28">
        <f t="shared" si="192"/>
        <v>0.43967912705904721</v>
      </c>
      <c r="CA1124" s="29" t="s">
        <v>106</v>
      </c>
      <c r="CB1124">
        <v>0.26515035888815808</v>
      </c>
      <c r="CC1124">
        <v>0.62087274338547127</v>
      </c>
      <c r="CD1124">
        <v>0.26512892734799293</v>
      </c>
      <c r="CE1124">
        <f t="shared" si="193"/>
        <v>0.50919198100904717</v>
      </c>
      <c r="CF1124" t="s">
        <v>106</v>
      </c>
      <c r="CG1124" s="27">
        <v>0.14042119929285138</v>
      </c>
      <c r="CH1124" s="28">
        <v>0.50330326828547134</v>
      </c>
      <c r="CI1124" s="28">
        <v>0.16100455554508628</v>
      </c>
      <c r="CJ1124" s="28">
        <f t="shared" si="194"/>
        <v>0.38448425295390565</v>
      </c>
      <c r="CK1124" s="29" t="s">
        <v>107</v>
      </c>
      <c r="CL1124">
        <v>0.13247501089285138</v>
      </c>
      <c r="CM1124">
        <v>0.33082310628547129</v>
      </c>
      <c r="CN1124">
        <v>0.12406304755308628</v>
      </c>
      <c r="CO1124">
        <f t="shared" si="195"/>
        <v>0.36812610121414052</v>
      </c>
      <c r="CP1124" t="s">
        <v>106</v>
      </c>
      <c r="CQ1124" s="27">
        <v>0.14983837089285137</v>
      </c>
      <c r="CR1124" s="28">
        <v>0.62087274338547127</v>
      </c>
      <c r="CS1124" s="28">
        <v>0.19357590150308629</v>
      </c>
      <c r="CT1124" s="28">
        <f t="shared" si="196"/>
        <v>0.39390142455390564</v>
      </c>
      <c r="CU1124" s="29" t="s">
        <v>107</v>
      </c>
      <c r="CV1124">
        <v>63929.024045093203</v>
      </c>
      <c r="CW1124">
        <v>14216.332570771299</v>
      </c>
      <c r="CX1124">
        <v>0.24406305366105424</v>
      </c>
      <c r="CY1124">
        <f t="shared" si="187"/>
        <v>0.74736632194652564</v>
      </c>
      <c r="CZ1124">
        <f t="shared" si="197"/>
        <v>0.58875120311702034</v>
      </c>
    </row>
    <row r="1125" spans="1:104" x14ac:dyDescent="0.25">
      <c r="A1125">
        <v>1</v>
      </c>
      <c r="B1125" s="15">
        <v>16361</v>
      </c>
      <c r="C1125" s="15">
        <v>-62.548333999999997</v>
      </c>
      <c r="D1125" s="15">
        <v>-16.975384429999998</v>
      </c>
      <c r="E1125" s="15">
        <v>251</v>
      </c>
      <c r="F1125" s="15">
        <v>0</v>
      </c>
      <c r="G1125" s="15">
        <v>0</v>
      </c>
      <c r="H1125" s="17">
        <v>4</v>
      </c>
      <c r="I1125" s="19">
        <v>1</v>
      </c>
      <c r="J1125" s="19">
        <v>4</v>
      </c>
      <c r="K1125" s="19">
        <v>1</v>
      </c>
      <c r="L1125" s="15">
        <v>0</v>
      </c>
      <c r="M1125" s="15">
        <v>1.9414993466458099</v>
      </c>
      <c r="N1125" s="15">
        <v>1.2032</v>
      </c>
      <c r="O1125" s="19">
        <v>443.28175399999998</v>
      </c>
      <c r="P1125" s="19">
        <v>124.00141316948744</v>
      </c>
      <c r="Q1125" s="20">
        <v>3.574812114391908</v>
      </c>
      <c r="R1125" s="21">
        <v>0.63100000000000001</v>
      </c>
      <c r="S1125" s="22">
        <v>0.17200000000000001</v>
      </c>
      <c r="T1125" s="22">
        <v>0.82799999999999985</v>
      </c>
      <c r="U1125" s="19">
        <v>0</v>
      </c>
      <c r="V1125" s="19">
        <v>21.328243065151842</v>
      </c>
      <c r="W1125" s="19">
        <v>102.67317010433558</v>
      </c>
      <c r="X1125" s="19">
        <v>20357.129965960219</v>
      </c>
      <c r="Y1125" s="19">
        <v>3930</v>
      </c>
      <c r="Z1125" s="19">
        <v>24287.129965960219</v>
      </c>
      <c r="AA1125">
        <v>149.1950600950415</v>
      </c>
      <c r="AB1125">
        <v>1</v>
      </c>
      <c r="AC1125">
        <v>0.17300000000000001</v>
      </c>
      <c r="AD1125">
        <v>0.82699999999999996</v>
      </c>
      <c r="AE1125">
        <v>0</v>
      </c>
      <c r="AF1125">
        <v>25.810745396442183</v>
      </c>
      <c r="AG1125">
        <v>123.38431469859931</v>
      </c>
      <c r="AH1125">
        <v>41693.321930316437</v>
      </c>
      <c r="AI1125">
        <v>6478.34545155057</v>
      </c>
      <c r="AJ1125">
        <v>46355.515363466599</v>
      </c>
      <c r="AK1125">
        <v>22044.507492206601</v>
      </c>
      <c r="AL1125">
        <v>45.756521459540863</v>
      </c>
      <c r="AM1125" s="19">
        <v>70.950168385094926</v>
      </c>
      <c r="AN1125">
        <v>0.82156800000000008</v>
      </c>
      <c r="AO1125">
        <v>0.54428880000000002</v>
      </c>
      <c r="AP1125">
        <v>0.18485279999999998</v>
      </c>
      <c r="AQ1125">
        <v>1</v>
      </c>
      <c r="AR1125">
        <v>0</v>
      </c>
      <c r="AS1125">
        <v>2</v>
      </c>
      <c r="AT1125">
        <v>1.48</v>
      </c>
      <c r="AU1125">
        <v>1</v>
      </c>
      <c r="AV1125">
        <v>2</v>
      </c>
      <c r="AW1125">
        <v>1.5</v>
      </c>
      <c r="AX1125">
        <v>1</v>
      </c>
      <c r="AY1125">
        <v>2</v>
      </c>
      <c r="AZ1125">
        <v>0.6</v>
      </c>
      <c r="BA1125">
        <v>0.3</v>
      </c>
      <c r="BB1125">
        <v>0.8</v>
      </c>
      <c r="BC1125" s="27">
        <v>0.36143676253802576</v>
      </c>
      <c r="BD1125" s="28">
        <v>0.63197271143476497</v>
      </c>
      <c r="BE1125" s="28">
        <v>0.32720363610693459</v>
      </c>
      <c r="BF1125" s="28">
        <f t="shared" si="188"/>
        <v>0.46736724114911105</v>
      </c>
      <c r="BG1125" s="29" t="s">
        <v>106</v>
      </c>
      <c r="BH1125">
        <v>0.35425185453802577</v>
      </c>
      <c r="BI1125">
        <v>0.45447240733476496</v>
      </c>
      <c r="BJ1125">
        <v>0.30144210983093461</v>
      </c>
      <c r="BK1125">
        <f t="shared" si="189"/>
        <v>0.44160571487311107</v>
      </c>
      <c r="BL1125" t="s">
        <v>106</v>
      </c>
      <c r="BM1125" s="27">
        <v>0.37001409453802575</v>
      </c>
      <c r="BN1125" s="28">
        <v>0.750365258634765</v>
      </c>
      <c r="BO1125" s="28">
        <v>0.35151531888093462</v>
      </c>
      <c r="BP1125" s="28">
        <f t="shared" si="190"/>
        <v>0.49167892392311108</v>
      </c>
      <c r="BQ1125" s="29" t="s">
        <v>106</v>
      </c>
      <c r="BR1125">
        <v>0.27334089891672175</v>
      </c>
      <c r="BS1125">
        <v>0.63197271143476497</v>
      </c>
      <c r="BT1125">
        <v>0.26087551313925222</v>
      </c>
      <c r="BU1125">
        <f t="shared" si="191"/>
        <v>0.40103911818142868</v>
      </c>
      <c r="BV1125" t="s">
        <v>106</v>
      </c>
      <c r="BW1125" s="27">
        <v>0.26615599091672171</v>
      </c>
      <c r="BX1125" s="28">
        <v>0.45447240733476496</v>
      </c>
      <c r="BY1125" s="28">
        <v>0.23511398686325219</v>
      </c>
      <c r="BZ1125" s="28">
        <f t="shared" si="192"/>
        <v>0.37527759190542864</v>
      </c>
      <c r="CA1125" s="29" t="s">
        <v>106</v>
      </c>
      <c r="CB1125">
        <v>0.28191823091672175</v>
      </c>
      <c r="CC1125">
        <v>0.750365258634765</v>
      </c>
      <c r="CD1125">
        <v>0.2851871959132522</v>
      </c>
      <c r="CE1125">
        <f t="shared" si="193"/>
        <v>0.4220818359588982</v>
      </c>
      <c r="CF1125" t="s">
        <v>107</v>
      </c>
      <c r="CG1125" s="27">
        <v>0.15914255718540171</v>
      </c>
      <c r="CH1125" s="28">
        <v>0.63197271143476497</v>
      </c>
      <c r="CI1125" s="28">
        <v>0.17489461299596018</v>
      </c>
      <c r="CJ1125" s="28">
        <f t="shared" si="194"/>
        <v>0.29930616222757817</v>
      </c>
      <c r="CK1125" s="29" t="s">
        <v>107</v>
      </c>
      <c r="CL1125">
        <v>0.15195764918540172</v>
      </c>
      <c r="CM1125">
        <v>0.45447240733476496</v>
      </c>
      <c r="CN1125">
        <v>0.14913308671996017</v>
      </c>
      <c r="CO1125">
        <f t="shared" si="195"/>
        <v>0.28929669176213663</v>
      </c>
      <c r="CP1125" t="s">
        <v>106</v>
      </c>
      <c r="CQ1125" s="27">
        <v>0.1677198891854017</v>
      </c>
      <c r="CR1125" s="28">
        <v>0.750365258634765</v>
      </c>
      <c r="CS1125" s="28">
        <v>0.19920629576996018</v>
      </c>
      <c r="CT1125" s="28">
        <f t="shared" si="196"/>
        <v>0.30788349422757816</v>
      </c>
      <c r="CU1125" s="29" t="s">
        <v>107</v>
      </c>
      <c r="CV1125">
        <v>19007.144861636301</v>
      </c>
      <c r="CW1125">
        <v>8868.7710466525496</v>
      </c>
      <c r="CX1125">
        <v>0.14016360504217645</v>
      </c>
      <c r="CY1125">
        <f t="shared" si="187"/>
        <v>0.77213631647694148</v>
      </c>
      <c r="CZ1125">
        <f t="shared" si="197"/>
        <v>0.50160036758020221</v>
      </c>
    </row>
    <row r="1126" spans="1:104" x14ac:dyDescent="0.25">
      <c r="A1126">
        <v>1</v>
      </c>
      <c r="B1126" s="15">
        <v>16369</v>
      </c>
      <c r="C1126" s="15">
        <v>-64.182297559999995</v>
      </c>
      <c r="D1126" s="15">
        <v>-16.724312040000001</v>
      </c>
      <c r="E1126" s="15">
        <v>232</v>
      </c>
      <c r="F1126" s="15">
        <v>0</v>
      </c>
      <c r="G1126" s="15">
        <v>0</v>
      </c>
      <c r="H1126" s="17">
        <v>0</v>
      </c>
      <c r="I1126" s="19">
        <v>0</v>
      </c>
      <c r="J1126" s="19">
        <v>0</v>
      </c>
      <c r="K1126" s="19">
        <v>1</v>
      </c>
      <c r="L1126" s="15">
        <v>0</v>
      </c>
      <c r="M1126" s="15">
        <v>0</v>
      </c>
      <c r="N1126" s="15">
        <v>1.2032</v>
      </c>
      <c r="O1126" s="19">
        <v>214.37396299999901</v>
      </c>
      <c r="P1126" s="19">
        <v>59.967896535661708</v>
      </c>
      <c r="Q1126" s="20">
        <v>3.5748121142203995</v>
      </c>
      <c r="R1126" s="21">
        <v>0</v>
      </c>
      <c r="S1126" s="22">
        <v>0.33499999999999996</v>
      </c>
      <c r="T1126" s="22">
        <v>0.66500000000000004</v>
      </c>
      <c r="U1126" s="19">
        <v>0</v>
      </c>
      <c r="V1126" s="19">
        <v>20.08924533944667</v>
      </c>
      <c r="W1126" s="19">
        <v>39.878651196215039</v>
      </c>
      <c r="X1126" s="19">
        <v>0</v>
      </c>
      <c r="Y1126" s="19">
        <v>1560</v>
      </c>
      <c r="Z1126" s="19">
        <v>1560</v>
      </c>
      <c r="AA1126">
        <v>72.151709397416994</v>
      </c>
      <c r="AB1126">
        <v>1</v>
      </c>
      <c r="AC1126">
        <v>0.34799999999999998</v>
      </c>
      <c r="AD1126">
        <v>0.65200000000000002</v>
      </c>
      <c r="AE1126">
        <v>0</v>
      </c>
      <c r="AF1126">
        <v>25.108794870301111</v>
      </c>
      <c r="AG1126">
        <v>47.042914527115883</v>
      </c>
      <c r="AH1126">
        <v>33687.081878594196</v>
      </c>
      <c r="AI1126">
        <v>1876.992</v>
      </c>
      <c r="AJ1126">
        <v>34096.671934046397</v>
      </c>
      <c r="AK1126">
        <v>34096.671934046397</v>
      </c>
      <c r="AL1126">
        <v>59.967896535661708</v>
      </c>
      <c r="AM1126" s="19">
        <v>72.151709397416994</v>
      </c>
      <c r="AN1126">
        <v>0.91143466666666673</v>
      </c>
      <c r="AO1126">
        <v>0.6038254666666667</v>
      </c>
      <c r="AP1126">
        <v>0.2050728</v>
      </c>
      <c r="AQ1126">
        <v>1</v>
      </c>
      <c r="AR1126">
        <v>0</v>
      </c>
      <c r="AS1126">
        <v>2</v>
      </c>
      <c r="AT1126">
        <v>1.48</v>
      </c>
      <c r="AU1126">
        <v>1</v>
      </c>
      <c r="AV1126">
        <v>2</v>
      </c>
      <c r="AW1126">
        <v>1.5</v>
      </c>
      <c r="AX1126">
        <v>1</v>
      </c>
      <c r="AY1126">
        <v>2</v>
      </c>
      <c r="AZ1126">
        <v>0.6</v>
      </c>
      <c r="BA1126">
        <v>0.3</v>
      </c>
      <c r="BB1126">
        <v>0.8</v>
      </c>
      <c r="BC1126" s="27">
        <v>0.38916950789478982</v>
      </c>
      <c r="BD1126" s="28">
        <v>0.64588456965787855</v>
      </c>
      <c r="BE1126" s="28">
        <v>0.35012328982211455</v>
      </c>
      <c r="BF1126" s="28">
        <f t="shared" si="188"/>
        <v>0.54746085376886733</v>
      </c>
      <c r="BG1126" s="29" t="s">
        <v>106</v>
      </c>
      <c r="BH1126">
        <v>0.38198459989478983</v>
      </c>
      <c r="BI1126">
        <v>0.4683842655578786</v>
      </c>
      <c r="BJ1126">
        <v>0.32436176354611462</v>
      </c>
      <c r="BK1126">
        <f t="shared" si="189"/>
        <v>0.5216993274928674</v>
      </c>
      <c r="BL1126" t="s">
        <v>106</v>
      </c>
      <c r="BM1126" s="27">
        <v>0.39774683989478982</v>
      </c>
      <c r="BN1126" s="28">
        <v>0.76427711685787869</v>
      </c>
      <c r="BO1126" s="28">
        <v>0.37443497259611458</v>
      </c>
      <c r="BP1126" s="28">
        <f t="shared" si="190"/>
        <v>0.57177253654286742</v>
      </c>
      <c r="BQ1126" s="29" t="s">
        <v>106</v>
      </c>
      <c r="BR1126">
        <v>0.29143733710138581</v>
      </c>
      <c r="BS1126">
        <v>0.64588456965787855</v>
      </c>
      <c r="BT1126">
        <v>0.27653990944742218</v>
      </c>
      <c r="BU1126">
        <f t="shared" si="191"/>
        <v>0.47387747339417496</v>
      </c>
      <c r="BV1126" t="s">
        <v>106</v>
      </c>
      <c r="BW1126" s="27">
        <v>0.28425242910138582</v>
      </c>
      <c r="BX1126" s="28">
        <v>0.4683842655578786</v>
      </c>
      <c r="BY1126" s="28">
        <v>0.2507783831714222</v>
      </c>
      <c r="BZ1126" s="28">
        <f t="shared" si="192"/>
        <v>0.44811594711817504</v>
      </c>
      <c r="CA1126" s="29" t="s">
        <v>106</v>
      </c>
      <c r="CB1126">
        <v>0.3000146691013858</v>
      </c>
      <c r="CC1126">
        <v>0.76427711685787869</v>
      </c>
      <c r="CD1126">
        <v>0.30085159222142221</v>
      </c>
      <c r="CE1126">
        <f t="shared" si="193"/>
        <v>0.49735223304813858</v>
      </c>
      <c r="CF1126" t="s">
        <v>107</v>
      </c>
      <c r="CG1126" s="27">
        <v>0.16474748607289913</v>
      </c>
      <c r="CH1126" s="28">
        <v>0.64588456965787855</v>
      </c>
      <c r="CI1126" s="28">
        <v>0.18115404599874682</v>
      </c>
      <c r="CJ1126" s="28">
        <f t="shared" si="194"/>
        <v>0.36208505001965197</v>
      </c>
      <c r="CK1126" s="29" t="s">
        <v>107</v>
      </c>
      <c r="CL1126">
        <v>0.15756257807289914</v>
      </c>
      <c r="CM1126">
        <v>0.4683842655578786</v>
      </c>
      <c r="CN1126">
        <v>0.15539251972274681</v>
      </c>
      <c r="CO1126">
        <f t="shared" si="195"/>
        <v>0.35273008366949965</v>
      </c>
      <c r="CP1126" t="s">
        <v>106</v>
      </c>
      <c r="CQ1126" s="27">
        <v>0.17332481807289912</v>
      </c>
      <c r="CR1126" s="28">
        <v>0.76427711685787869</v>
      </c>
      <c r="CS1126" s="28">
        <v>0.20546572877274683</v>
      </c>
      <c r="CT1126" s="28">
        <f t="shared" si="196"/>
        <v>0.37066238201965196</v>
      </c>
      <c r="CU1126" s="29" t="s">
        <v>107</v>
      </c>
      <c r="CV1126">
        <v>51684.747075764899</v>
      </c>
      <c r="CW1126">
        <v>9018.9636746771303</v>
      </c>
      <c r="CX1126">
        <v>0.19733756394675281</v>
      </c>
      <c r="CY1126">
        <f t="shared" si="187"/>
        <v>0.84322213360463139</v>
      </c>
      <c r="CZ1126">
        <f t="shared" si="197"/>
        <v>0.5865070718415426</v>
      </c>
    </row>
    <row r="1127" spans="1:104" x14ac:dyDescent="0.25">
      <c r="A1127">
        <v>1</v>
      </c>
      <c r="B1127" s="15">
        <v>16382</v>
      </c>
      <c r="C1127" s="15">
        <v>-63.767518090000003</v>
      </c>
      <c r="D1127" s="15">
        <v>-15.44865396</v>
      </c>
      <c r="E1127" s="15">
        <v>197</v>
      </c>
      <c r="F1127" s="15">
        <v>0</v>
      </c>
      <c r="G1127" s="15">
        <v>0</v>
      </c>
      <c r="H1127" s="17">
        <v>3</v>
      </c>
      <c r="I1127" s="19">
        <v>0</v>
      </c>
      <c r="J1127" s="19">
        <v>0</v>
      </c>
      <c r="K1127" s="19">
        <v>1</v>
      </c>
      <c r="L1127" s="15">
        <v>0</v>
      </c>
      <c r="M1127" s="15">
        <v>0</v>
      </c>
      <c r="N1127" s="15">
        <v>1.2032</v>
      </c>
      <c r="O1127" s="19">
        <v>188.939764</v>
      </c>
      <c r="P1127" s="19">
        <v>52.853061363874687</v>
      </c>
      <c r="Q1127" s="20">
        <v>3.574812113516308</v>
      </c>
      <c r="R1127" s="21">
        <v>0.17299999999999999</v>
      </c>
      <c r="S1127" s="22">
        <v>0.59099999999999997</v>
      </c>
      <c r="T1127" s="22">
        <v>0.41</v>
      </c>
      <c r="U1127" s="19">
        <v>0</v>
      </c>
      <c r="V1127" s="19">
        <v>31.236159266049938</v>
      </c>
      <c r="W1127" s="19">
        <v>21.669755159188622</v>
      </c>
      <c r="X1127" s="19">
        <v>6214.6990497894967</v>
      </c>
      <c r="Y1127" s="19">
        <v>1560</v>
      </c>
      <c r="Z1127" s="19">
        <v>7774.6990497894967</v>
      </c>
      <c r="AA1127">
        <v>63.591337078182605</v>
      </c>
      <c r="AB1127">
        <v>1</v>
      </c>
      <c r="AC1127">
        <v>0.6</v>
      </c>
      <c r="AD1127">
        <v>0.4</v>
      </c>
      <c r="AE1127">
        <v>0</v>
      </c>
      <c r="AF1127">
        <v>38.154802246909561</v>
      </c>
      <c r="AG1127">
        <v>25.436534831273043</v>
      </c>
      <c r="AH1127">
        <v>46854.224341879097</v>
      </c>
      <c r="AI1127">
        <v>1876.992</v>
      </c>
      <c r="AJ1127">
        <v>46690.256540829098</v>
      </c>
      <c r="AK1127">
        <v>39976.825159654902</v>
      </c>
      <c r="AL1127">
        <v>43.709481747924364</v>
      </c>
      <c r="AM1127" s="19">
        <v>54.447757462232282</v>
      </c>
      <c r="AN1127">
        <v>0.86829866666666677</v>
      </c>
      <c r="AO1127">
        <v>0.57524786666666672</v>
      </c>
      <c r="AP1127">
        <v>0.19536719999999999</v>
      </c>
      <c r="AQ1127">
        <v>1</v>
      </c>
      <c r="AR1127">
        <v>0</v>
      </c>
      <c r="AS1127">
        <v>2</v>
      </c>
      <c r="AT1127">
        <v>1.48</v>
      </c>
      <c r="AU1127">
        <v>1</v>
      </c>
      <c r="AV1127">
        <v>2</v>
      </c>
      <c r="AW1127">
        <v>1.5</v>
      </c>
      <c r="AX1127">
        <v>1</v>
      </c>
      <c r="AY1127">
        <v>2</v>
      </c>
      <c r="AZ1127">
        <v>0.6</v>
      </c>
      <c r="BA1127">
        <v>0.3</v>
      </c>
      <c r="BB1127">
        <v>0.8</v>
      </c>
      <c r="BC1127" s="27">
        <v>0.39119477348029336</v>
      </c>
      <c r="BD1127" s="28">
        <v>0.64919806723391216</v>
      </c>
      <c r="BE1127" s="28">
        <v>0.35363208644988381</v>
      </c>
      <c r="BF1127" s="28">
        <f t="shared" si="188"/>
        <v>0.51084529998512473</v>
      </c>
      <c r="BG1127" s="29" t="s">
        <v>106</v>
      </c>
      <c r="BH1127">
        <v>0.38400986548029337</v>
      </c>
      <c r="BI1127">
        <v>0.47169776313391215</v>
      </c>
      <c r="BJ1127">
        <v>0.32787056017388388</v>
      </c>
      <c r="BK1127">
        <f t="shared" si="189"/>
        <v>0.48508377370912481</v>
      </c>
      <c r="BL1127" t="s">
        <v>106</v>
      </c>
      <c r="BM1127" s="27">
        <v>0.39977210548029335</v>
      </c>
      <c r="BN1127" s="28">
        <v>0.76759061443391219</v>
      </c>
      <c r="BO1127" s="28">
        <v>0.3779437692238839</v>
      </c>
      <c r="BP1127" s="28">
        <f t="shared" si="190"/>
        <v>0.53515698275912482</v>
      </c>
      <c r="BQ1127" s="29" t="s">
        <v>106</v>
      </c>
      <c r="BR1127">
        <v>0.29808803012949731</v>
      </c>
      <c r="BS1127">
        <v>0.64919806723391216</v>
      </c>
      <c r="BT1127">
        <v>0.28353122963055627</v>
      </c>
      <c r="BU1127">
        <f t="shared" si="191"/>
        <v>0.4407444431657972</v>
      </c>
      <c r="BV1127" t="s">
        <v>106</v>
      </c>
      <c r="BW1127" s="27">
        <v>0.29090312212949732</v>
      </c>
      <c r="BX1127" s="28">
        <v>0.47169776313391215</v>
      </c>
      <c r="BY1127" s="28">
        <v>0.25776970335455629</v>
      </c>
      <c r="BZ1127" s="28">
        <f t="shared" si="192"/>
        <v>0.41498291688979722</v>
      </c>
      <c r="CA1127" s="29" t="s">
        <v>106</v>
      </c>
      <c r="CB1127">
        <v>0.3066653621294973</v>
      </c>
      <c r="CC1127">
        <v>0.76759061443391219</v>
      </c>
      <c r="CD1127">
        <v>0.3078429124045563</v>
      </c>
      <c r="CE1127">
        <f t="shared" si="193"/>
        <v>0.46387857566473822</v>
      </c>
      <c r="CF1127" t="s">
        <v>107</v>
      </c>
      <c r="CG1127" s="27">
        <v>0.17739410356365065</v>
      </c>
      <c r="CH1127" s="28">
        <v>0.64919806723391216</v>
      </c>
      <c r="CI1127" s="28">
        <v>0.19265974856846493</v>
      </c>
      <c r="CJ1127" s="28">
        <f t="shared" si="194"/>
        <v>0.33460731709889158</v>
      </c>
      <c r="CK1127" s="29" t="s">
        <v>107</v>
      </c>
      <c r="CL1127">
        <v>0.17020919556365063</v>
      </c>
      <c r="CM1127">
        <v>0.47169776313391215</v>
      </c>
      <c r="CN1127">
        <v>0.16689822229246493</v>
      </c>
      <c r="CO1127">
        <f t="shared" si="195"/>
        <v>0.32411143582770585</v>
      </c>
      <c r="CP1127" t="s">
        <v>106</v>
      </c>
      <c r="CQ1127" s="27">
        <v>0.18597143556365064</v>
      </c>
      <c r="CR1127" s="28">
        <v>0.76759061443391219</v>
      </c>
      <c r="CS1127" s="28">
        <v>0.21697143134246488</v>
      </c>
      <c r="CT1127" s="28">
        <f t="shared" si="196"/>
        <v>0.34318464909889157</v>
      </c>
      <c r="CU1127" s="29" t="s">
        <v>107</v>
      </c>
      <c r="CV1127">
        <v>48752.097698585698</v>
      </c>
      <c r="CW1127">
        <v>7948.9171347728297</v>
      </c>
      <c r="CX1127">
        <v>0.15721321353524093</v>
      </c>
      <c r="CY1127">
        <f t="shared" si="187"/>
        <v>0.80641128076915303</v>
      </c>
      <c r="CZ1127">
        <f t="shared" si="197"/>
        <v>0.54840798701553428</v>
      </c>
    </row>
    <row r="1128" spans="1:104" x14ac:dyDescent="0.25">
      <c r="A1128">
        <v>1</v>
      </c>
      <c r="B1128" s="15">
        <v>16388</v>
      </c>
      <c r="C1128" s="15">
        <v>-67.30492375</v>
      </c>
      <c r="D1128" s="15">
        <v>-14.567615399999999</v>
      </c>
      <c r="E1128" s="15">
        <v>250</v>
      </c>
      <c r="F1128" s="15">
        <v>0</v>
      </c>
      <c r="G1128" s="15">
        <v>0</v>
      </c>
      <c r="H1128" s="17">
        <v>2</v>
      </c>
      <c r="I1128" s="19">
        <v>0</v>
      </c>
      <c r="J1128" s="19">
        <v>0</v>
      </c>
      <c r="K1128" s="19">
        <v>1</v>
      </c>
      <c r="L1128" s="15">
        <v>0</v>
      </c>
      <c r="M1128" s="15">
        <v>0</v>
      </c>
      <c r="N1128" s="15">
        <v>1.2032</v>
      </c>
      <c r="O1128" s="19">
        <v>363.34570000000002</v>
      </c>
      <c r="P1128" s="19">
        <v>101.64050260033785</v>
      </c>
      <c r="Q1128" s="20">
        <v>3.5748121143075915</v>
      </c>
      <c r="R1128" s="21">
        <v>0.3</v>
      </c>
      <c r="S1128" s="22">
        <v>0.43199999999999994</v>
      </c>
      <c r="T1128" s="22">
        <v>0.56799999999999995</v>
      </c>
      <c r="U1128" s="19">
        <v>0</v>
      </c>
      <c r="V1128" s="19">
        <v>43.908697123345945</v>
      </c>
      <c r="W1128" s="19">
        <v>57.731805476991894</v>
      </c>
      <c r="X1128" s="19">
        <v>15869.091014789705</v>
      </c>
      <c r="Y1128" s="19">
        <v>1560</v>
      </c>
      <c r="Z1128" s="19">
        <v>17429.091014789705</v>
      </c>
      <c r="AA1128">
        <v>122.2910328561577</v>
      </c>
      <c r="AB1128">
        <v>1</v>
      </c>
      <c r="AC1128">
        <v>0.44299999999999995</v>
      </c>
      <c r="AD1128">
        <v>0.55700000000000005</v>
      </c>
      <c r="AE1128">
        <v>0</v>
      </c>
      <c r="AF1128">
        <v>54.174927555277854</v>
      </c>
      <c r="AG1128">
        <v>68.116105300879838</v>
      </c>
      <c r="AH1128">
        <v>69540.063310367259</v>
      </c>
      <c r="AI1128">
        <v>1876.992</v>
      </c>
      <c r="AJ1128">
        <v>68387.905303732696</v>
      </c>
      <c r="AK1128">
        <v>51336.0064657404</v>
      </c>
      <c r="AL1128">
        <v>71.148351820236499</v>
      </c>
      <c r="AM1128" s="19">
        <v>91.798882076056344</v>
      </c>
      <c r="AN1128">
        <v>0.83594666666666673</v>
      </c>
      <c r="AO1128">
        <v>0.55381466666666668</v>
      </c>
      <c r="AP1128">
        <v>0.18808800000000001</v>
      </c>
      <c r="AQ1128">
        <v>1</v>
      </c>
      <c r="AR1128">
        <v>0</v>
      </c>
      <c r="AS1128">
        <v>2</v>
      </c>
      <c r="AT1128">
        <v>1.48</v>
      </c>
      <c r="AU1128">
        <v>1</v>
      </c>
      <c r="AV1128">
        <v>2</v>
      </c>
      <c r="AW1128">
        <v>1.5</v>
      </c>
      <c r="AX1128">
        <v>1</v>
      </c>
      <c r="AY1128">
        <v>2</v>
      </c>
      <c r="AZ1128">
        <v>0.6</v>
      </c>
      <c r="BA1128">
        <v>0.3</v>
      </c>
      <c r="BB1128">
        <v>0.8</v>
      </c>
      <c r="BC1128" s="27">
        <v>0.35483182156133414</v>
      </c>
      <c r="BD1128" s="28">
        <v>0.63510556747634417</v>
      </c>
      <c r="BE1128" s="28">
        <v>0.32165619796228656</v>
      </c>
      <c r="BF1128" s="28">
        <f t="shared" si="188"/>
        <v>0.49749523060850998</v>
      </c>
      <c r="BG1128" s="29" t="s">
        <v>106</v>
      </c>
      <c r="BH1128">
        <v>0.34764691356133415</v>
      </c>
      <c r="BI1128">
        <v>0.45760526337634411</v>
      </c>
      <c r="BJ1128">
        <v>0.29589467168628664</v>
      </c>
      <c r="BK1128">
        <f t="shared" si="189"/>
        <v>0.47173370433251005</v>
      </c>
      <c r="BL1128" t="s">
        <v>106</v>
      </c>
      <c r="BM1128" s="27">
        <v>0.36340915356133413</v>
      </c>
      <c r="BN1128" s="28">
        <v>0.7534981146763442</v>
      </c>
      <c r="BO1128" s="28">
        <v>0.34596788073628659</v>
      </c>
      <c r="BP1128" s="28">
        <f t="shared" si="190"/>
        <v>0.52180691338251006</v>
      </c>
      <c r="BQ1128" s="29" t="s">
        <v>106</v>
      </c>
      <c r="BR1128">
        <v>0.26519414879249409</v>
      </c>
      <c r="BS1128">
        <v>0.63510556747634417</v>
      </c>
      <c r="BT1128">
        <v>0.25416723380948258</v>
      </c>
      <c r="BU1128">
        <f t="shared" si="191"/>
        <v>0.43000626645570605</v>
      </c>
      <c r="BV1128" t="s">
        <v>106</v>
      </c>
      <c r="BW1128" s="27">
        <v>0.2580092407924941</v>
      </c>
      <c r="BX1128" s="28">
        <v>0.45760526337634411</v>
      </c>
      <c r="BY1128" s="28">
        <v>0.22840570753348255</v>
      </c>
      <c r="BZ1128" s="28">
        <f t="shared" si="192"/>
        <v>0.40424474017970602</v>
      </c>
      <c r="CA1128" s="29" t="s">
        <v>106</v>
      </c>
      <c r="CB1128">
        <v>0.27377148079249403</v>
      </c>
      <c r="CC1128">
        <v>0.7534981146763442</v>
      </c>
      <c r="CD1128">
        <v>0.27847891658348256</v>
      </c>
      <c r="CE1128">
        <f t="shared" si="193"/>
        <v>0.4496105134387175</v>
      </c>
      <c r="CF1128" t="s">
        <v>107</v>
      </c>
      <c r="CG1128" s="27">
        <v>0.14899716557362741</v>
      </c>
      <c r="CH1128" s="28">
        <v>0.63510556747634417</v>
      </c>
      <c r="CI1128" s="28">
        <v>0.1666815395373292</v>
      </c>
      <c r="CJ1128" s="28">
        <f t="shared" si="194"/>
        <v>0.32483619821985088</v>
      </c>
      <c r="CK1128" s="29" t="s">
        <v>107</v>
      </c>
      <c r="CL1128">
        <v>0.14181225757362742</v>
      </c>
      <c r="CM1128">
        <v>0.45760526337634411</v>
      </c>
      <c r="CN1128">
        <v>0.14092001326132922</v>
      </c>
      <c r="CO1128">
        <f t="shared" si="195"/>
        <v>0.31675904590755266</v>
      </c>
      <c r="CP1128" t="s">
        <v>106</v>
      </c>
      <c r="CQ1128" s="27">
        <v>0.1575744975736274</v>
      </c>
      <c r="CR1128" s="28">
        <v>0.7534981146763442</v>
      </c>
      <c r="CS1128" s="28">
        <v>0.1909932223113292</v>
      </c>
      <c r="CT1128" s="28">
        <f t="shared" si="196"/>
        <v>0.33341353021985087</v>
      </c>
      <c r="CU1128" s="29" t="s">
        <v>107</v>
      </c>
      <c r="CV1128">
        <v>66152.324748218307</v>
      </c>
      <c r="CW1128">
        <v>15286.3791070197</v>
      </c>
      <c r="CX1128">
        <v>0.17583903264622344</v>
      </c>
      <c r="CY1128">
        <f t="shared" si="187"/>
        <v>0.81094460012256764</v>
      </c>
      <c r="CZ1128">
        <f t="shared" si="197"/>
        <v>0.53067085420755755</v>
      </c>
    </row>
    <row r="1129" spans="1:104" x14ac:dyDescent="0.25">
      <c r="A1129">
        <v>1</v>
      </c>
      <c r="B1129" s="15">
        <v>16392</v>
      </c>
      <c r="C1129" s="15">
        <v>-67.450265250000001</v>
      </c>
      <c r="D1129" s="15">
        <v>-14.463686190000001</v>
      </c>
      <c r="E1129" s="15">
        <v>236</v>
      </c>
      <c r="F1129" s="15">
        <v>0</v>
      </c>
      <c r="G1129" s="15">
        <v>0</v>
      </c>
      <c r="H1129" s="17">
        <v>2</v>
      </c>
      <c r="I1129" s="19">
        <v>0</v>
      </c>
      <c r="J1129" s="19">
        <v>0</v>
      </c>
      <c r="K1129" s="19">
        <v>1</v>
      </c>
      <c r="L1129" s="15">
        <v>0</v>
      </c>
      <c r="M1129" s="15">
        <v>0</v>
      </c>
      <c r="N1129" s="15">
        <v>1.2032</v>
      </c>
      <c r="O1129" s="19">
        <v>192.57322099999999</v>
      </c>
      <c r="P1129" s="19">
        <v>53.869466388415695</v>
      </c>
      <c r="Q1129" s="20">
        <v>3.5748121136282816</v>
      </c>
      <c r="R1129" s="21">
        <v>0.22600000000000001</v>
      </c>
      <c r="S1129" s="22">
        <v>0.432</v>
      </c>
      <c r="T1129" s="22">
        <v>0.56799999999999995</v>
      </c>
      <c r="U1129" s="19">
        <v>0</v>
      </c>
      <c r="V1129" s="19">
        <v>23.271609479795579</v>
      </c>
      <c r="W1129" s="19">
        <v>30.597856908620113</v>
      </c>
      <c r="X1129" s="19">
        <v>6335.9990737090466</v>
      </c>
      <c r="Y1129" s="19">
        <v>1560</v>
      </c>
      <c r="Z1129" s="19">
        <v>7895.9990737090466</v>
      </c>
      <c r="AA1129">
        <v>64.81424741785824</v>
      </c>
      <c r="AB1129">
        <v>1</v>
      </c>
      <c r="AC1129">
        <v>0.443</v>
      </c>
      <c r="AD1129">
        <v>0.55699999999999994</v>
      </c>
      <c r="AE1129">
        <v>0</v>
      </c>
      <c r="AF1129">
        <v>28.712711606111199</v>
      </c>
      <c r="AG1129">
        <v>36.101535811747034</v>
      </c>
      <c r="AH1129">
        <v>36856.233556823048</v>
      </c>
      <c r="AI1129">
        <v>1876.992</v>
      </c>
      <c r="AJ1129">
        <v>37127.776053399</v>
      </c>
      <c r="AK1129">
        <v>30153.814225209098</v>
      </c>
      <c r="AL1129">
        <v>41.694966984633751</v>
      </c>
      <c r="AM1129" s="19">
        <v>52.639748014076297</v>
      </c>
      <c r="AN1129">
        <v>0.83594666666666673</v>
      </c>
      <c r="AO1129">
        <v>0.55381466666666668</v>
      </c>
      <c r="AP1129">
        <v>0.18808800000000001</v>
      </c>
      <c r="AQ1129">
        <v>1</v>
      </c>
      <c r="AR1129">
        <v>0</v>
      </c>
      <c r="AS1129">
        <v>2</v>
      </c>
      <c r="AT1129">
        <v>1.48</v>
      </c>
      <c r="AU1129">
        <v>1</v>
      </c>
      <c r="AV1129">
        <v>2</v>
      </c>
      <c r="AW1129">
        <v>1.5</v>
      </c>
      <c r="AX1129">
        <v>1</v>
      </c>
      <c r="AY1129">
        <v>2</v>
      </c>
      <c r="AZ1129">
        <v>0.6</v>
      </c>
      <c r="BA1129">
        <v>0.3</v>
      </c>
      <c r="BB1129">
        <v>0.8</v>
      </c>
      <c r="BC1129" s="27">
        <v>0.38311795058518977</v>
      </c>
      <c r="BD1129" s="28">
        <v>0.66570228864365455</v>
      </c>
      <c r="BE1129" s="28">
        <v>0.35026903021797268</v>
      </c>
      <c r="BF1129" s="28">
        <f t="shared" si="188"/>
        <v>0.56084111649252377</v>
      </c>
      <c r="BG1129" s="29" t="s">
        <v>106</v>
      </c>
      <c r="BH1129">
        <v>0.37593304258518978</v>
      </c>
      <c r="BI1129">
        <v>0.48820198454365449</v>
      </c>
      <c r="BJ1129">
        <v>0.32450750394197275</v>
      </c>
      <c r="BK1129">
        <f t="shared" si="189"/>
        <v>0.53507959021652374</v>
      </c>
      <c r="BL1129" t="s">
        <v>106</v>
      </c>
      <c r="BM1129" s="27">
        <v>0.39169528258518976</v>
      </c>
      <c r="BN1129" s="28">
        <v>0.78409483584365458</v>
      </c>
      <c r="BO1129" s="28">
        <v>0.37458071299197276</v>
      </c>
      <c r="BP1129" s="28">
        <f t="shared" si="190"/>
        <v>0.58515279926652375</v>
      </c>
      <c r="BQ1129" s="29" t="s">
        <v>106</v>
      </c>
      <c r="BR1129">
        <v>0.29348027781634972</v>
      </c>
      <c r="BS1129">
        <v>0.66570228864365455</v>
      </c>
      <c r="BT1129">
        <v>0.28278006606516876</v>
      </c>
      <c r="BU1129">
        <f t="shared" si="191"/>
        <v>0.4933521523397198</v>
      </c>
      <c r="BV1129" t="s">
        <v>106</v>
      </c>
      <c r="BW1129" s="27">
        <v>0.28629536981634973</v>
      </c>
      <c r="BX1129" s="28">
        <v>0.48820198454365449</v>
      </c>
      <c r="BY1129" s="28">
        <v>0.25701853978916878</v>
      </c>
      <c r="BZ1129" s="28">
        <f t="shared" si="192"/>
        <v>0.46759062606371982</v>
      </c>
      <c r="CA1129" s="29" t="s">
        <v>106</v>
      </c>
      <c r="CB1129">
        <v>0.30205760981634966</v>
      </c>
      <c r="CC1129">
        <v>0.78409483584365458</v>
      </c>
      <c r="CD1129">
        <v>0.30709174883916879</v>
      </c>
      <c r="CE1129">
        <f t="shared" si="193"/>
        <v>0.5126296960909007</v>
      </c>
      <c r="CF1129" t="s">
        <v>107</v>
      </c>
      <c r="CG1129" s="27">
        <v>0.17728329459748304</v>
      </c>
      <c r="CH1129" s="28">
        <v>0.66570228864365455</v>
      </c>
      <c r="CI1129" s="28">
        <v>0.1952943717930154</v>
      </c>
      <c r="CJ1129" s="28">
        <f t="shared" si="194"/>
        <v>0.38785538087203408</v>
      </c>
      <c r="CK1129" s="29" t="s">
        <v>107</v>
      </c>
      <c r="CL1129">
        <v>0.17009838659748303</v>
      </c>
      <c r="CM1129">
        <v>0.48820198454365449</v>
      </c>
      <c r="CN1129">
        <v>0.16953284551701539</v>
      </c>
      <c r="CO1129">
        <f t="shared" si="195"/>
        <v>0.38010493179156646</v>
      </c>
      <c r="CP1129" t="s">
        <v>106</v>
      </c>
      <c r="CQ1129" s="27">
        <v>0.18586062659748304</v>
      </c>
      <c r="CR1129" s="28">
        <v>0.78409483584365458</v>
      </c>
      <c r="CS1129" s="28">
        <v>0.21960605456701537</v>
      </c>
      <c r="CT1129" s="28">
        <f t="shared" si="196"/>
        <v>0.39643271287203408</v>
      </c>
      <c r="CU1129" s="29" t="s">
        <v>107</v>
      </c>
      <c r="CV1129">
        <v>49182.641807183099</v>
      </c>
      <c r="CW1129">
        <v>8101.7809272322802</v>
      </c>
      <c r="CX1129">
        <v>0.21057208627455104</v>
      </c>
      <c r="CY1129">
        <f t="shared" si="187"/>
        <v>0.87627437491820559</v>
      </c>
      <c r="CZ1129">
        <f t="shared" si="197"/>
        <v>0.59369003685974087</v>
      </c>
    </row>
    <row r="1130" spans="1:104" x14ac:dyDescent="0.25">
      <c r="A1130">
        <v>1</v>
      </c>
      <c r="B1130" s="15">
        <v>16400</v>
      </c>
      <c r="C1130" s="15">
        <v>-65.446909509999998</v>
      </c>
      <c r="D1130" s="15">
        <v>-14.27380563</v>
      </c>
      <c r="E1130" s="15">
        <v>155</v>
      </c>
      <c r="F1130" s="15">
        <v>0</v>
      </c>
      <c r="G1130" s="15">
        <v>0</v>
      </c>
      <c r="H1130" s="17">
        <v>2</v>
      </c>
      <c r="I1130" s="19">
        <v>1</v>
      </c>
      <c r="J1130" s="19">
        <v>4</v>
      </c>
      <c r="K1130" s="19">
        <v>1</v>
      </c>
      <c r="L1130" s="15">
        <v>0</v>
      </c>
      <c r="M1130" s="15">
        <v>1.9414993466458099</v>
      </c>
      <c r="N1130" s="15">
        <v>1.2032</v>
      </c>
      <c r="O1130" s="19">
        <v>250.70853299999999</v>
      </c>
      <c r="P1130" s="19">
        <v>70.131946810319249</v>
      </c>
      <c r="Q1130" s="20">
        <v>3.5748121134876385</v>
      </c>
      <c r="R1130" s="21">
        <v>0.34799999999999998</v>
      </c>
      <c r="S1130" s="22">
        <v>0.39500000000000002</v>
      </c>
      <c r="T1130" s="22">
        <v>0.60499999999999987</v>
      </c>
      <c r="U1130" s="19">
        <v>0</v>
      </c>
      <c r="V1130" s="19">
        <v>27.702118990076105</v>
      </c>
      <c r="W1130" s="19">
        <v>42.429827820243133</v>
      </c>
      <c r="X1130" s="19">
        <v>11797.698485074246</v>
      </c>
      <c r="Y1130" s="19">
        <v>3930</v>
      </c>
      <c r="Z1130" s="19">
        <v>15727.698485074246</v>
      </c>
      <c r="AA1130">
        <v>84.380812677183272</v>
      </c>
      <c r="AB1130">
        <v>1</v>
      </c>
      <c r="AC1130">
        <v>0.39600000000000002</v>
      </c>
      <c r="AD1130">
        <v>0.60399999999999998</v>
      </c>
      <c r="AE1130">
        <v>0</v>
      </c>
      <c r="AF1130">
        <v>33.414801820164577</v>
      </c>
      <c r="AG1130">
        <v>50.966010857018695</v>
      </c>
      <c r="AH1130">
        <v>43734.889107207251</v>
      </c>
      <c r="AI1130">
        <v>6478.34545155057</v>
      </c>
      <c r="AJ1130">
        <v>48308.152340647503</v>
      </c>
      <c r="AK1130">
        <v>34335.724928718701</v>
      </c>
      <c r="AL1130">
        <v>45.726029320328152</v>
      </c>
      <c r="AM1130" s="19">
        <v>59.974895187192175</v>
      </c>
      <c r="AN1130">
        <v>0.81078400000000006</v>
      </c>
      <c r="AO1130">
        <v>0.53714440000000008</v>
      </c>
      <c r="AP1130">
        <v>0.18242639999999999</v>
      </c>
      <c r="AQ1130">
        <v>1</v>
      </c>
      <c r="AR1130">
        <v>0</v>
      </c>
      <c r="AS1130">
        <v>2</v>
      </c>
      <c r="AT1130">
        <v>1.48</v>
      </c>
      <c r="AU1130">
        <v>1</v>
      </c>
      <c r="AV1130">
        <v>2</v>
      </c>
      <c r="AW1130">
        <v>1.5</v>
      </c>
      <c r="AX1130">
        <v>1</v>
      </c>
      <c r="AY1130">
        <v>2</v>
      </c>
      <c r="AZ1130">
        <v>0.6</v>
      </c>
      <c r="BA1130">
        <v>0.3</v>
      </c>
      <c r="BB1130">
        <v>0.8</v>
      </c>
      <c r="BC1130" s="27">
        <v>0.36701345352286496</v>
      </c>
      <c r="BD1130" s="28">
        <v>0.64412132930069133</v>
      </c>
      <c r="BE1130" s="28">
        <v>0.33409759692982782</v>
      </c>
      <c r="BF1130" s="28">
        <f t="shared" si="188"/>
        <v>0.54759380202803021</v>
      </c>
      <c r="BG1130" s="29" t="s">
        <v>106</v>
      </c>
      <c r="BH1130">
        <v>0.35982854552286492</v>
      </c>
      <c r="BI1130">
        <v>0.46662102520069126</v>
      </c>
      <c r="BJ1130">
        <v>0.3083360706538279</v>
      </c>
      <c r="BK1130">
        <f t="shared" si="189"/>
        <v>0.52183227575203039</v>
      </c>
      <c r="BL1130" t="s">
        <v>106</v>
      </c>
      <c r="BM1130" s="27">
        <v>0.3755907855228649</v>
      </c>
      <c r="BN1130" s="28">
        <v>0.76251387650069136</v>
      </c>
      <c r="BO1130" s="28">
        <v>0.35840927970382785</v>
      </c>
      <c r="BP1130" s="28">
        <f t="shared" si="190"/>
        <v>0.5719054848020303</v>
      </c>
      <c r="BQ1130" s="29" t="s">
        <v>106</v>
      </c>
      <c r="BR1130">
        <v>0.28007394676221292</v>
      </c>
      <c r="BS1130">
        <v>0.64412132930069133</v>
      </c>
      <c r="BT1130">
        <v>0.26864010485098666</v>
      </c>
      <c r="BU1130">
        <f t="shared" si="191"/>
        <v>0.4821363099491891</v>
      </c>
      <c r="BV1130" t="s">
        <v>106</v>
      </c>
      <c r="BW1130" s="27">
        <v>0.27288903876221293</v>
      </c>
      <c r="BX1130" s="28">
        <v>0.46662102520069126</v>
      </c>
      <c r="BY1130" s="28">
        <v>0.24287857857498663</v>
      </c>
      <c r="BZ1130" s="28">
        <f t="shared" si="192"/>
        <v>0.45637478367318907</v>
      </c>
      <c r="CA1130" s="29" t="s">
        <v>106</v>
      </c>
      <c r="CB1130">
        <v>0.28865127876221292</v>
      </c>
      <c r="CC1130">
        <v>0.76251387650069136</v>
      </c>
      <c r="CD1130">
        <v>0.29295178762498664</v>
      </c>
      <c r="CE1130">
        <f t="shared" si="193"/>
        <v>0.50214748386041541</v>
      </c>
      <c r="CF1130" t="s">
        <v>107</v>
      </c>
      <c r="CG1130" s="27">
        <v>0.16737458614655293</v>
      </c>
      <c r="CH1130" s="28">
        <v>0.64412132930069133</v>
      </c>
      <c r="CI1130" s="28">
        <v>0.18378780030434061</v>
      </c>
      <c r="CJ1130" s="28">
        <f t="shared" si="194"/>
        <v>0.38087079124475537</v>
      </c>
      <c r="CK1130" s="29" t="s">
        <v>107</v>
      </c>
      <c r="CL1130">
        <v>0.16018967814655291</v>
      </c>
      <c r="CM1130">
        <v>0.46662102520069126</v>
      </c>
      <c r="CN1130">
        <v>0.1580262740283406</v>
      </c>
      <c r="CO1130">
        <f t="shared" si="195"/>
        <v>0.37152247912654301</v>
      </c>
      <c r="CP1130" t="s">
        <v>106</v>
      </c>
      <c r="CQ1130" s="27">
        <v>0.17595191814655292</v>
      </c>
      <c r="CR1130" s="28">
        <v>0.76251387650069136</v>
      </c>
      <c r="CS1130" s="28">
        <v>0.20809948307834059</v>
      </c>
      <c r="CT1130" s="28">
        <f t="shared" si="196"/>
        <v>0.38944812324475536</v>
      </c>
      <c r="CU1130" s="29" t="s">
        <v>107</v>
      </c>
      <c r="CV1130">
        <v>55587.171387794901</v>
      </c>
      <c r="CW1130">
        <v>10547.6015846479</v>
      </c>
      <c r="CX1130">
        <v>0.21349620509820244</v>
      </c>
      <c r="CY1130">
        <f t="shared" si="187"/>
        <v>0.85761753439889377</v>
      </c>
      <c r="CZ1130">
        <f t="shared" si="197"/>
        <v>0.5805096586210674</v>
      </c>
    </row>
    <row r="1131" spans="1:104" x14ac:dyDescent="0.25">
      <c r="A1131">
        <v>1</v>
      </c>
      <c r="B1131" s="15">
        <v>16431</v>
      </c>
      <c r="C1131" s="15">
        <v>-64.439566990000003</v>
      </c>
      <c r="D1131" s="15">
        <v>-17.299662489999999</v>
      </c>
      <c r="E1131" s="15">
        <v>283</v>
      </c>
      <c r="F1131" s="15">
        <v>0</v>
      </c>
      <c r="G1131" s="15">
        <v>0</v>
      </c>
      <c r="H1131" s="17">
        <v>0</v>
      </c>
      <c r="I1131" s="19">
        <v>0</v>
      </c>
      <c r="J1131" s="19">
        <v>0</v>
      </c>
      <c r="K1131" s="19">
        <v>0</v>
      </c>
      <c r="L1131" s="15">
        <v>0</v>
      </c>
      <c r="M1131" s="15">
        <v>0</v>
      </c>
      <c r="N1131" s="15">
        <v>0</v>
      </c>
      <c r="O1131" s="19">
        <v>185.306307</v>
      </c>
      <c r="P1131" s="19">
        <v>51.836656339333686</v>
      </c>
      <c r="Q1131" s="20">
        <v>3.5748121133999429</v>
      </c>
      <c r="R1131" s="21">
        <v>0</v>
      </c>
      <c r="S1131" s="22">
        <v>0.30499999999999999</v>
      </c>
      <c r="T1131" s="22">
        <v>0.69400000000000006</v>
      </c>
      <c r="U1131" s="19">
        <v>0</v>
      </c>
      <c r="V1131" s="19">
        <v>15.810180183496774</v>
      </c>
      <c r="W1131" s="19">
        <v>35.974639499497584</v>
      </c>
      <c r="X1131" s="19">
        <v>0</v>
      </c>
      <c r="Y1131" s="19">
        <v>0</v>
      </c>
      <c r="Z1131" s="19">
        <v>0</v>
      </c>
      <c r="AA1131">
        <v>62.368426767754478</v>
      </c>
      <c r="AB1131">
        <v>1</v>
      </c>
      <c r="AC1131">
        <v>0.315</v>
      </c>
      <c r="AD1131">
        <v>0.68500000000000005</v>
      </c>
      <c r="AE1131">
        <v>0</v>
      </c>
      <c r="AF1131">
        <v>19.646054431842661</v>
      </c>
      <c r="AG1131">
        <v>42.722372335911821</v>
      </c>
      <c r="AH1131">
        <v>26914.910584765479</v>
      </c>
      <c r="AI1131">
        <v>0</v>
      </c>
      <c r="AJ1131">
        <v>25742.502952630701</v>
      </c>
      <c r="AK1131">
        <v>25742.502952630701</v>
      </c>
      <c r="AL1131">
        <v>51.836656339333686</v>
      </c>
      <c r="AM1131" s="19">
        <v>62.368426767754478</v>
      </c>
      <c r="AN1131">
        <v>0.83235200000000009</v>
      </c>
      <c r="AO1131">
        <v>0.55143320000000007</v>
      </c>
      <c r="AP1131">
        <v>0.18727920000000001</v>
      </c>
      <c r="AQ1131">
        <v>1</v>
      </c>
      <c r="AR1131">
        <v>0</v>
      </c>
      <c r="AS1131">
        <v>2</v>
      </c>
      <c r="AT1131">
        <v>1.48</v>
      </c>
      <c r="AU1131">
        <v>1</v>
      </c>
      <c r="AV1131">
        <v>2</v>
      </c>
      <c r="AW1131">
        <v>1.5</v>
      </c>
      <c r="AX1131">
        <v>1</v>
      </c>
      <c r="AY1131">
        <v>2</v>
      </c>
      <c r="AZ1131">
        <v>0.6</v>
      </c>
      <c r="BA1131">
        <v>0.3</v>
      </c>
      <c r="BB1131">
        <v>0.8</v>
      </c>
      <c r="BC1131" s="27">
        <v>0.37163238436112356</v>
      </c>
      <c r="BD1131" s="28">
        <v>0.67015703473800414</v>
      </c>
      <c r="BE1131" s="28">
        <v>0.34132609941254971</v>
      </c>
      <c r="BF1131" s="28">
        <f t="shared" si="188"/>
        <v>0.58294042972497784</v>
      </c>
      <c r="BG1131" s="29" t="s">
        <v>106</v>
      </c>
      <c r="BH1131">
        <v>0.36444747636112351</v>
      </c>
      <c r="BI1131">
        <v>0.49265673063800419</v>
      </c>
      <c r="BJ1131">
        <v>0.31556457313654979</v>
      </c>
      <c r="BK1131">
        <f t="shared" si="189"/>
        <v>0.55717890344897791</v>
      </c>
      <c r="BL1131" t="s">
        <v>106</v>
      </c>
      <c r="BM1131" s="27">
        <v>0.38020971636112355</v>
      </c>
      <c r="BN1131" s="28">
        <v>0.78854958193800428</v>
      </c>
      <c r="BO1131" s="28">
        <v>0.36563778218654974</v>
      </c>
      <c r="BP1131" s="28">
        <f t="shared" si="190"/>
        <v>0.60725211249897781</v>
      </c>
      <c r="BQ1131" s="29" t="s">
        <v>106</v>
      </c>
      <c r="BR1131">
        <v>0.28238016387916753</v>
      </c>
      <c r="BS1131">
        <v>0.67015703473800414</v>
      </c>
      <c r="BT1131">
        <v>0.27412734555602614</v>
      </c>
      <c r="BU1131">
        <f t="shared" si="191"/>
        <v>0.51574167586845432</v>
      </c>
      <c r="BV1131" t="s">
        <v>106</v>
      </c>
      <c r="BW1131" s="27">
        <v>0.27519525587916749</v>
      </c>
      <c r="BX1131" s="28">
        <v>0.49265673063800419</v>
      </c>
      <c r="BY1131" s="28">
        <v>0.2483658192800261</v>
      </c>
      <c r="BZ1131" s="28">
        <f t="shared" si="192"/>
        <v>0.48998014959245423</v>
      </c>
      <c r="CA1131" s="29" t="s">
        <v>106</v>
      </c>
      <c r="CB1131">
        <v>0.29095749587916753</v>
      </c>
      <c r="CC1131">
        <v>0.78854958193800428</v>
      </c>
      <c r="CD1131">
        <v>0.29843902833002611</v>
      </c>
      <c r="CE1131">
        <f t="shared" si="193"/>
        <v>0.53257182619159571</v>
      </c>
      <c r="CF1131" t="s">
        <v>107</v>
      </c>
      <c r="CG1131" s="27">
        <v>0.1666828410321875</v>
      </c>
      <c r="CH1131" s="28">
        <v>0.67015703473800414</v>
      </c>
      <c r="CI1131" s="28">
        <v>0.1870178498160881</v>
      </c>
      <c r="CJ1131" s="28">
        <f t="shared" si="194"/>
        <v>0.40829717134461563</v>
      </c>
      <c r="CK1131" s="29" t="s">
        <v>107</v>
      </c>
      <c r="CL1131">
        <v>0.15949793303218748</v>
      </c>
      <c r="CM1131">
        <v>0.49265673063800419</v>
      </c>
      <c r="CN1131">
        <v>0.16125632354008812</v>
      </c>
      <c r="CO1131">
        <f t="shared" si="195"/>
        <v>0.40111226334461558</v>
      </c>
      <c r="CP1131" t="s">
        <v>107</v>
      </c>
      <c r="CQ1131" s="27">
        <v>0.17526017303218749</v>
      </c>
      <c r="CR1131" s="28">
        <v>0.78854958193800428</v>
      </c>
      <c r="CS1131" s="28">
        <v>0.21132953259008808</v>
      </c>
      <c r="CT1131" s="28">
        <f t="shared" si="196"/>
        <v>0.41687450334461562</v>
      </c>
      <c r="CU1131" s="29" t="s">
        <v>107</v>
      </c>
      <c r="CV1131">
        <v>48317.3934640437</v>
      </c>
      <c r="CW1131">
        <v>7796.0533459693097</v>
      </c>
      <c r="CX1131">
        <v>0.24161433031242813</v>
      </c>
      <c r="CY1131">
        <f t="shared" si="187"/>
        <v>0.91177136505043221</v>
      </c>
      <c r="CZ1131">
        <f t="shared" si="197"/>
        <v>0.61324671467355163</v>
      </c>
    </row>
    <row r="1132" spans="1:104" x14ac:dyDescent="0.25">
      <c r="A1132">
        <v>1</v>
      </c>
      <c r="B1132" s="15">
        <v>16433</v>
      </c>
      <c r="C1132" s="15">
        <v>-64.622754790000002</v>
      </c>
      <c r="D1132" s="15">
        <v>-17.28734451</v>
      </c>
      <c r="E1132" s="15">
        <v>345</v>
      </c>
      <c r="F1132" s="15">
        <v>0</v>
      </c>
      <c r="G1132" s="15">
        <v>0</v>
      </c>
      <c r="H1132" s="17">
        <v>3</v>
      </c>
      <c r="I1132" s="19">
        <v>0</v>
      </c>
      <c r="J1132" s="19">
        <v>0</v>
      </c>
      <c r="K1132" s="19">
        <v>0</v>
      </c>
      <c r="L1132" s="15">
        <v>0</v>
      </c>
      <c r="M1132" s="15">
        <v>0</v>
      </c>
      <c r="N1132" s="15">
        <v>0</v>
      </c>
      <c r="O1132" s="19">
        <v>188.939764</v>
      </c>
      <c r="P1132" s="19">
        <v>52.853061363874687</v>
      </c>
      <c r="Q1132" s="20">
        <v>3.574812113516308</v>
      </c>
      <c r="R1132" s="21">
        <v>1.9E-2</v>
      </c>
      <c r="S1132" s="22">
        <v>0.30499999999999999</v>
      </c>
      <c r="T1132" s="22">
        <v>0.69400000000000006</v>
      </c>
      <c r="U1132" s="19">
        <v>0</v>
      </c>
      <c r="V1132" s="19">
        <v>16.120183715981778</v>
      </c>
      <c r="W1132" s="19">
        <v>36.680024586529036</v>
      </c>
      <c r="X1132" s="19">
        <v>394.87172237605552</v>
      </c>
      <c r="Y1132" s="19">
        <v>0</v>
      </c>
      <c r="Z1132" s="19">
        <v>394.87172237605552</v>
      </c>
      <c r="AA1132">
        <v>63.591337078182605</v>
      </c>
      <c r="AB1132">
        <v>1</v>
      </c>
      <c r="AC1132">
        <v>0.315</v>
      </c>
      <c r="AD1132">
        <v>0.68500000000000005</v>
      </c>
      <c r="AE1132">
        <v>0</v>
      </c>
      <c r="AF1132">
        <v>20.03127117962752</v>
      </c>
      <c r="AG1132">
        <v>43.560065898555088</v>
      </c>
      <c r="AH1132">
        <v>27442.653921645324</v>
      </c>
      <c r="AI1132">
        <v>0</v>
      </c>
      <c r="AJ1132">
        <v>26247.257904911701</v>
      </c>
      <c r="AK1132">
        <v>25832.772034150501</v>
      </c>
      <c r="AL1132">
        <v>51.84885319796107</v>
      </c>
      <c r="AM1132" s="19">
        <v>62.587128912268987</v>
      </c>
      <c r="AN1132">
        <v>0.86829866666666677</v>
      </c>
      <c r="AO1132">
        <v>0.57524786666666672</v>
      </c>
      <c r="AP1132">
        <v>0.19536719999999999</v>
      </c>
      <c r="AQ1132">
        <v>1</v>
      </c>
      <c r="AR1132">
        <v>0</v>
      </c>
      <c r="AS1132">
        <v>2</v>
      </c>
      <c r="AT1132">
        <v>1.48</v>
      </c>
      <c r="AU1132">
        <v>1</v>
      </c>
      <c r="AV1132">
        <v>2</v>
      </c>
      <c r="AW1132">
        <v>1.5</v>
      </c>
      <c r="AX1132">
        <v>1</v>
      </c>
      <c r="AY1132">
        <v>2</v>
      </c>
      <c r="AZ1132">
        <v>0.6</v>
      </c>
      <c r="BA1132">
        <v>0.3</v>
      </c>
      <c r="BB1132">
        <v>0.8</v>
      </c>
      <c r="BC1132" s="27">
        <v>0.38285762618480879</v>
      </c>
      <c r="BD1132" s="28">
        <v>0.6762209160682664</v>
      </c>
      <c r="BE1132" s="28">
        <v>0.35068182206032322</v>
      </c>
      <c r="BF1132" s="28">
        <f t="shared" si="188"/>
        <v>0.59397298500548856</v>
      </c>
      <c r="BG1132" s="29" t="s">
        <v>106</v>
      </c>
      <c r="BH1132">
        <v>0.37567271818480874</v>
      </c>
      <c r="BI1132">
        <v>0.49872061196826634</v>
      </c>
      <c r="BJ1132">
        <v>0.3249202957843233</v>
      </c>
      <c r="BK1132">
        <f t="shared" si="189"/>
        <v>0.56821145872948864</v>
      </c>
      <c r="BL1132" t="s">
        <v>106</v>
      </c>
      <c r="BM1132" s="27">
        <v>0.39143495818480878</v>
      </c>
      <c r="BN1132" s="28">
        <v>0.79461346326826643</v>
      </c>
      <c r="BO1132" s="28">
        <v>0.37499350483432325</v>
      </c>
      <c r="BP1132" s="28">
        <f t="shared" si="190"/>
        <v>0.61828466777948854</v>
      </c>
      <c r="BQ1132" s="29" t="s">
        <v>106</v>
      </c>
      <c r="BR1132">
        <v>0.28975088283401274</v>
      </c>
      <c r="BS1132">
        <v>0.6762209160682664</v>
      </c>
      <c r="BT1132">
        <v>0.28058096524099568</v>
      </c>
      <c r="BU1132">
        <f t="shared" si="191"/>
        <v>0.52387212818616102</v>
      </c>
      <c r="BV1132" t="s">
        <v>106</v>
      </c>
      <c r="BW1132" s="27">
        <v>0.28256597483401275</v>
      </c>
      <c r="BX1132" s="28">
        <v>0.49872061196826634</v>
      </c>
      <c r="BY1132" s="28">
        <v>0.25481943896499565</v>
      </c>
      <c r="BZ1132" s="28">
        <f t="shared" si="192"/>
        <v>0.49811060191016099</v>
      </c>
      <c r="CA1132" s="29" t="s">
        <v>106</v>
      </c>
      <c r="CB1132">
        <v>0.29832821483401273</v>
      </c>
      <c r="CC1132">
        <v>0.79461346326826643</v>
      </c>
      <c r="CD1132">
        <v>0.30489264801499566</v>
      </c>
      <c r="CE1132">
        <f t="shared" si="193"/>
        <v>0.54161937777917801</v>
      </c>
      <c r="CF1132" t="s">
        <v>107</v>
      </c>
      <c r="CG1132" s="27">
        <v>0.16905695626816603</v>
      </c>
      <c r="CH1132" s="28">
        <v>0.6762209160682664</v>
      </c>
      <c r="CI1132" s="28">
        <v>0.18970948417890426</v>
      </c>
      <c r="CJ1132" s="28">
        <f t="shared" si="194"/>
        <v>0.41234811921333137</v>
      </c>
      <c r="CK1132" s="29" t="s">
        <v>107</v>
      </c>
      <c r="CL1132">
        <v>0.16187204826816606</v>
      </c>
      <c r="CM1132">
        <v>0.49872061196826634</v>
      </c>
      <c r="CN1132">
        <v>0.16394795790290428</v>
      </c>
      <c r="CO1132">
        <f t="shared" si="195"/>
        <v>0.40516321121333138</v>
      </c>
      <c r="CP1132" t="s">
        <v>107</v>
      </c>
      <c r="CQ1132" s="27">
        <v>0.17763428826816605</v>
      </c>
      <c r="CR1132" s="28">
        <v>0.79461346326826643</v>
      </c>
      <c r="CS1132" s="28">
        <v>0.2140211669529043</v>
      </c>
      <c r="CT1132" s="28">
        <f t="shared" si="196"/>
        <v>0.42092545121333136</v>
      </c>
      <c r="CU1132" s="29" t="s">
        <v>107</v>
      </c>
      <c r="CV1132">
        <v>48752.097698585698</v>
      </c>
      <c r="CW1132">
        <v>7948.9171347728297</v>
      </c>
      <c r="CX1132">
        <v>0.24329116294516531</v>
      </c>
      <c r="CY1132">
        <f t="shared" si="187"/>
        <v>0.91951207901343168</v>
      </c>
      <c r="CZ1132">
        <f t="shared" si="197"/>
        <v>0.62614878912997407</v>
      </c>
    </row>
    <row r="1133" spans="1:104" x14ac:dyDescent="0.25">
      <c r="A1133">
        <v>1</v>
      </c>
      <c r="B1133" s="15">
        <v>16437</v>
      </c>
      <c r="C1133" s="15">
        <v>-64.962264200000007</v>
      </c>
      <c r="D1133" s="15">
        <v>-17.724483589999998</v>
      </c>
      <c r="E1133" s="15">
        <v>2832</v>
      </c>
      <c r="F1133" s="15">
        <v>1</v>
      </c>
      <c r="G1133" s="15">
        <v>0</v>
      </c>
      <c r="H1133" s="17">
        <v>3</v>
      </c>
      <c r="I1133" s="19">
        <v>0</v>
      </c>
      <c r="J1133" s="19">
        <v>0</v>
      </c>
      <c r="K1133" s="19">
        <v>1</v>
      </c>
      <c r="L1133" s="15">
        <v>0</v>
      </c>
      <c r="M1133" s="15">
        <v>0</v>
      </c>
      <c r="N1133" s="15">
        <v>1.2032</v>
      </c>
      <c r="O1133" s="19">
        <v>813.89436799999999</v>
      </c>
      <c r="P1133" s="19">
        <v>227.67472584815482</v>
      </c>
      <c r="Q1133" s="20">
        <v>3.5748121139402094</v>
      </c>
      <c r="R1133" s="21">
        <v>0.65600000000000003</v>
      </c>
      <c r="S1133" s="22">
        <v>0.106</v>
      </c>
      <c r="T1133" s="22">
        <v>0.89400000000000002</v>
      </c>
      <c r="U1133" s="19">
        <v>0</v>
      </c>
      <c r="V1133" s="19">
        <v>24.133520939904411</v>
      </c>
      <c r="W1133" s="19">
        <v>203.54120490825042</v>
      </c>
      <c r="X1133" s="19">
        <v>42983.960971768611</v>
      </c>
      <c r="Y1133" s="19">
        <v>1560</v>
      </c>
      <c r="Z1133" s="19">
        <v>44543.960971768611</v>
      </c>
      <c r="AA1133">
        <v>273.93191360130294</v>
      </c>
      <c r="AB1133">
        <v>1</v>
      </c>
      <c r="AC1133">
        <v>0.11799999999999999</v>
      </c>
      <c r="AD1133">
        <v>0.88200000000000001</v>
      </c>
      <c r="AE1133">
        <v>0</v>
      </c>
      <c r="AF1133">
        <v>32.323965804953744</v>
      </c>
      <c r="AG1133">
        <v>241.60794779634918</v>
      </c>
      <c r="AH1133">
        <v>88164.871341175633</v>
      </c>
      <c r="AI1133">
        <v>1876.992</v>
      </c>
      <c r="AJ1133">
        <v>86201.420773223494</v>
      </c>
      <c r="AK1133">
        <v>39202.222000594702</v>
      </c>
      <c r="AL1133">
        <v>78.320105691765249</v>
      </c>
      <c r="AM1133" s="19">
        <v>124.57729344491337</v>
      </c>
      <c r="AN1133">
        <v>0.82156800000000008</v>
      </c>
      <c r="AO1133">
        <v>0.54428880000000002</v>
      </c>
      <c r="AP1133">
        <v>0.18485279999999998</v>
      </c>
      <c r="AQ1133">
        <v>1</v>
      </c>
      <c r="AR1133">
        <v>0</v>
      </c>
      <c r="AS1133">
        <v>2</v>
      </c>
      <c r="AT1133">
        <v>1.48</v>
      </c>
      <c r="AU1133">
        <v>1</v>
      </c>
      <c r="AV1133">
        <v>2</v>
      </c>
      <c r="AW1133">
        <v>1.5</v>
      </c>
      <c r="AX1133">
        <v>1</v>
      </c>
      <c r="AY1133">
        <v>2</v>
      </c>
      <c r="AZ1133">
        <v>0.6</v>
      </c>
      <c r="BA1133">
        <v>0.3</v>
      </c>
      <c r="BB1133">
        <v>0.8</v>
      </c>
      <c r="BC1133" s="27">
        <v>0.33868024890187354</v>
      </c>
      <c r="BD1133" s="28">
        <v>0.5195586566961593</v>
      </c>
      <c r="BE1133" s="28">
        <v>0.28285597103705756</v>
      </c>
      <c r="BF1133" s="28">
        <f t="shared" si="188"/>
        <v>0.65433034939106816</v>
      </c>
      <c r="BG1133" s="29" t="s">
        <v>106</v>
      </c>
      <c r="BH1133">
        <v>0.33073406050187359</v>
      </c>
      <c r="BI1133">
        <v>0.34707849469615931</v>
      </c>
      <c r="BJ1133">
        <v>0.2459144630450576</v>
      </c>
      <c r="BK1133">
        <f t="shared" si="189"/>
        <v>0.61738884139906813</v>
      </c>
      <c r="BL1133" t="s">
        <v>106</v>
      </c>
      <c r="BM1133" s="27">
        <v>0.34809742050187364</v>
      </c>
      <c r="BN1133" s="28">
        <v>0.63712813179615935</v>
      </c>
      <c r="BO1133" s="28">
        <v>0.31542731699505761</v>
      </c>
      <c r="BP1133" s="28">
        <f t="shared" si="190"/>
        <v>0.68690169534906809</v>
      </c>
      <c r="BQ1133" s="29" t="s">
        <v>106</v>
      </c>
      <c r="BR1133">
        <v>0.2504969563760176</v>
      </c>
      <c r="BS1133">
        <v>0.5195586566961593</v>
      </c>
      <c r="BT1133">
        <v>0.22813675650536155</v>
      </c>
      <c r="BU1133">
        <f t="shared" si="191"/>
        <v>0.59961113485937212</v>
      </c>
      <c r="BV1133" t="s">
        <v>106</v>
      </c>
      <c r="BW1133" s="27">
        <v>0.2425507679760176</v>
      </c>
      <c r="BX1133" s="28">
        <v>0.34707849469615931</v>
      </c>
      <c r="BY1133" s="28">
        <v>0.19119524851336156</v>
      </c>
      <c r="BZ1133" s="28">
        <f t="shared" si="192"/>
        <v>0.5626696268673721</v>
      </c>
      <c r="CA1133" s="29" t="s">
        <v>106</v>
      </c>
      <c r="CB1133">
        <v>0.25991412797601759</v>
      </c>
      <c r="CC1133">
        <v>0.63712813179615935</v>
      </c>
      <c r="CD1133">
        <v>0.26070810246336157</v>
      </c>
      <c r="CE1133">
        <f t="shared" si="193"/>
        <v>0.63138850633002819</v>
      </c>
      <c r="CF1133" t="s">
        <v>107</v>
      </c>
      <c r="CG1133" s="27">
        <v>0.13618528087953757</v>
      </c>
      <c r="CH1133" s="28">
        <v>0.5195586566961593</v>
      </c>
      <c r="CI1133" s="28">
        <v>0.15720444137168155</v>
      </c>
      <c r="CJ1133" s="28">
        <f t="shared" si="194"/>
        <v>0.50765965923354806</v>
      </c>
      <c r="CK1133" s="29" t="s">
        <v>107</v>
      </c>
      <c r="CL1133">
        <v>0.12823909247953758</v>
      </c>
      <c r="CM1133">
        <v>0.34707849469615931</v>
      </c>
      <c r="CN1133">
        <v>0.12026293337968155</v>
      </c>
      <c r="CO1133">
        <f t="shared" si="195"/>
        <v>0.49173731173369206</v>
      </c>
      <c r="CP1133" t="s">
        <v>106</v>
      </c>
      <c r="CQ1133" s="27">
        <v>0.14560245247953757</v>
      </c>
      <c r="CR1133" s="28">
        <v>0.63712813179615935</v>
      </c>
      <c r="CS1133" s="28">
        <v>0.18977578732968156</v>
      </c>
      <c r="CT1133" s="28">
        <f t="shared" si="196"/>
        <v>0.51707683083354805</v>
      </c>
      <c r="CU1133" s="29" t="s">
        <v>107</v>
      </c>
      <c r="CV1133">
        <v>97139.653381966098</v>
      </c>
      <c r="CW1133">
        <v>34241.489200162898</v>
      </c>
      <c r="CX1133">
        <v>0.37147437835401054</v>
      </c>
      <c r="CY1133">
        <f t="shared" ref="CY1133:CY1196" si="198">CX1133+BD1133</f>
        <v>0.89103303505016984</v>
      </c>
      <c r="CZ1133">
        <f t="shared" si="197"/>
        <v>0.71015462725588407</v>
      </c>
    </row>
    <row r="1134" spans="1:104" x14ac:dyDescent="0.25">
      <c r="A1134">
        <v>1</v>
      </c>
      <c r="B1134" s="15">
        <v>16446</v>
      </c>
      <c r="C1134" s="15">
        <v>-64.670424339999997</v>
      </c>
      <c r="D1134" s="15">
        <v>-17.096073270000002</v>
      </c>
      <c r="E1134" s="15">
        <v>236</v>
      </c>
      <c r="F1134" s="15">
        <v>0</v>
      </c>
      <c r="G1134" s="15">
        <v>0</v>
      </c>
      <c r="H1134" s="17">
        <v>3</v>
      </c>
      <c r="I1134" s="19">
        <v>0</v>
      </c>
      <c r="J1134" s="19">
        <v>0</v>
      </c>
      <c r="K1134" s="19">
        <v>0</v>
      </c>
      <c r="L1134" s="15">
        <v>0</v>
      </c>
      <c r="M1134" s="15">
        <v>0</v>
      </c>
      <c r="N1134" s="15">
        <v>0</v>
      </c>
      <c r="O1134" s="19">
        <v>225.27433399999899</v>
      </c>
      <c r="P1134" s="19">
        <v>63.017111609284719</v>
      </c>
      <c r="Q1134" s="20">
        <v>3.5748121144734895</v>
      </c>
      <c r="R1134" s="21">
        <v>1.6E-2</v>
      </c>
      <c r="S1134" s="22">
        <v>0.30499999999999999</v>
      </c>
      <c r="T1134" s="22">
        <v>0.69400000000000006</v>
      </c>
      <c r="U1134" s="19">
        <v>0</v>
      </c>
      <c r="V1134" s="19">
        <v>19.220219040831839</v>
      </c>
      <c r="W1134" s="19">
        <v>43.733875456843599</v>
      </c>
      <c r="X1134" s="19">
        <v>396.47039321068979</v>
      </c>
      <c r="Y1134" s="19">
        <v>0</v>
      </c>
      <c r="Z1134" s="19">
        <v>396.47039321068979</v>
      </c>
      <c r="AA1134">
        <v>75.820440357948868</v>
      </c>
      <c r="AB1134">
        <v>1</v>
      </c>
      <c r="AC1134">
        <v>0.315</v>
      </c>
      <c r="AD1134">
        <v>0.68500000000000005</v>
      </c>
      <c r="AE1134">
        <v>0</v>
      </c>
      <c r="AF1134">
        <v>23.883438712753893</v>
      </c>
      <c r="AG1134">
        <v>51.937001645194982</v>
      </c>
      <c r="AH1134">
        <v>32720.087366173779</v>
      </c>
      <c r="AI1134">
        <v>0</v>
      </c>
      <c r="AJ1134">
        <v>31294.8075001529</v>
      </c>
      <c r="AK1134">
        <v>30878.643549018601</v>
      </c>
      <c r="AL1134">
        <v>62.008837823536162</v>
      </c>
      <c r="AM1134" s="19">
        <v>74.812166572200312</v>
      </c>
      <c r="AN1134">
        <v>0.83235200000000009</v>
      </c>
      <c r="AO1134">
        <v>0.55143320000000007</v>
      </c>
      <c r="AP1134">
        <v>0.18727920000000001</v>
      </c>
      <c r="AQ1134">
        <v>1</v>
      </c>
      <c r="AR1134">
        <v>0</v>
      </c>
      <c r="AS1134">
        <v>2</v>
      </c>
      <c r="AT1134">
        <v>1.48</v>
      </c>
      <c r="AU1134">
        <v>1</v>
      </c>
      <c r="AV1134">
        <v>2</v>
      </c>
      <c r="AW1134">
        <v>1.5</v>
      </c>
      <c r="AX1134">
        <v>1</v>
      </c>
      <c r="AY1134">
        <v>2</v>
      </c>
      <c r="AZ1134">
        <v>0.6</v>
      </c>
      <c r="BA1134">
        <v>0.3</v>
      </c>
      <c r="BB1134">
        <v>0.8</v>
      </c>
      <c r="BC1134" s="27">
        <v>0.3623233307222482</v>
      </c>
      <c r="BD1134" s="28">
        <v>0.65727119583788096</v>
      </c>
      <c r="BE1134" s="28">
        <v>0.33148105362009972</v>
      </c>
      <c r="BF1134" s="28">
        <f t="shared" si="188"/>
        <v>0.55534972953086548</v>
      </c>
      <c r="BG1134" s="29" t="s">
        <v>106</v>
      </c>
      <c r="BH1134">
        <v>0.35513842272224816</v>
      </c>
      <c r="BI1134">
        <v>0.4797708917378809</v>
      </c>
      <c r="BJ1134">
        <v>0.30571952734409974</v>
      </c>
      <c r="BK1134">
        <f t="shared" si="189"/>
        <v>0.52958820325486555</v>
      </c>
      <c r="BL1134" t="s">
        <v>106</v>
      </c>
      <c r="BM1134" s="27">
        <v>0.3709006627222482</v>
      </c>
      <c r="BN1134" s="28">
        <v>0.77566374303788099</v>
      </c>
      <c r="BO1134" s="28">
        <v>0.35579273639409975</v>
      </c>
      <c r="BP1134" s="28">
        <f t="shared" si="190"/>
        <v>0.57966141230486556</v>
      </c>
      <c r="BQ1134" s="29" t="s">
        <v>106</v>
      </c>
      <c r="BR1134">
        <v>0.27307111024029218</v>
      </c>
      <c r="BS1134">
        <v>0.65727119583788096</v>
      </c>
      <c r="BT1134">
        <v>0.26428229976357609</v>
      </c>
      <c r="BU1134">
        <f t="shared" si="191"/>
        <v>0.48815097567434185</v>
      </c>
      <c r="BV1134" t="s">
        <v>106</v>
      </c>
      <c r="BW1134" s="27">
        <v>0.26588620224029214</v>
      </c>
      <c r="BX1134" s="28">
        <v>0.4797708917378809</v>
      </c>
      <c r="BY1134" s="28">
        <v>0.23852077348757608</v>
      </c>
      <c r="BZ1134" s="28">
        <f t="shared" si="192"/>
        <v>0.46238944939834181</v>
      </c>
      <c r="CA1134" s="29" t="s">
        <v>106</v>
      </c>
      <c r="CB1134">
        <v>0.28164844224029217</v>
      </c>
      <c r="CC1134">
        <v>0.77566374303788099</v>
      </c>
      <c r="CD1134">
        <v>0.28859398253757612</v>
      </c>
      <c r="CE1134">
        <f t="shared" si="193"/>
        <v>0.50551711815105793</v>
      </c>
      <c r="CF1134" t="s">
        <v>107</v>
      </c>
      <c r="CG1134" s="27">
        <v>0.15737378739331215</v>
      </c>
      <c r="CH1134" s="28">
        <v>0.65727119583788096</v>
      </c>
      <c r="CI1134" s="28">
        <v>0.17717280402363808</v>
      </c>
      <c r="CJ1134" s="28">
        <f t="shared" si="194"/>
        <v>0.38124246330407791</v>
      </c>
      <c r="CK1134" s="29" t="s">
        <v>107</v>
      </c>
      <c r="CL1134">
        <v>0.15018887939331216</v>
      </c>
      <c r="CM1134">
        <v>0.4797708917378809</v>
      </c>
      <c r="CN1134">
        <v>0.1514112777476381</v>
      </c>
      <c r="CO1134">
        <f t="shared" si="195"/>
        <v>0.37405755530407792</v>
      </c>
      <c r="CP1134" t="s">
        <v>107</v>
      </c>
      <c r="CQ1134" s="27">
        <v>0.16595111939331214</v>
      </c>
      <c r="CR1134" s="28">
        <v>0.77566374303788099</v>
      </c>
      <c r="CS1134" s="28">
        <v>0.20148448679763808</v>
      </c>
      <c r="CT1134" s="28">
        <f t="shared" si="196"/>
        <v>0.3898197953040779</v>
      </c>
      <c r="CU1134" s="29" t="s">
        <v>107</v>
      </c>
      <c r="CV1134">
        <v>52888.034332454699</v>
      </c>
      <c r="CW1134">
        <v>9477.5550447436108</v>
      </c>
      <c r="CX1134">
        <v>0.22386867591076576</v>
      </c>
      <c r="CY1134">
        <f t="shared" si="198"/>
        <v>0.88113987174864672</v>
      </c>
      <c r="CZ1134">
        <f t="shared" si="197"/>
        <v>0.58619200663301396</v>
      </c>
    </row>
    <row r="1135" spans="1:104" x14ac:dyDescent="0.25">
      <c r="A1135">
        <v>1</v>
      </c>
      <c r="B1135" s="15">
        <v>16493</v>
      </c>
      <c r="C1135" s="15">
        <v>-66.483326809999994</v>
      </c>
      <c r="D1135" s="15">
        <v>-17.47644</v>
      </c>
      <c r="E1135" s="15">
        <v>3391</v>
      </c>
      <c r="F1135" s="15">
        <v>1</v>
      </c>
      <c r="G1135" s="15">
        <v>0</v>
      </c>
      <c r="H1135" s="17">
        <v>3</v>
      </c>
      <c r="I1135" s="19">
        <v>0</v>
      </c>
      <c r="J1135" s="19">
        <v>0</v>
      </c>
      <c r="K1135" s="19">
        <v>1</v>
      </c>
      <c r="L1135" s="15">
        <v>0</v>
      </c>
      <c r="M1135" s="15">
        <v>0</v>
      </c>
      <c r="N1135" s="15">
        <v>1.2032</v>
      </c>
      <c r="O1135" s="19">
        <v>196.20667800000001</v>
      </c>
      <c r="P1135" s="19">
        <v>54.885871412956696</v>
      </c>
      <c r="Q1135" s="20">
        <v>3.5748121137361091</v>
      </c>
      <c r="R1135" s="21">
        <v>0.24099999999999999</v>
      </c>
      <c r="S1135" s="22">
        <v>5.099999999999999E-2</v>
      </c>
      <c r="T1135" s="22">
        <v>0.94799999999999995</v>
      </c>
      <c r="U1135" s="19">
        <v>0</v>
      </c>
      <c r="V1135" s="19">
        <v>2.7991794420607912</v>
      </c>
      <c r="W1135" s="19">
        <v>52.031806099482942</v>
      </c>
      <c r="X1135" s="19">
        <v>3016.6625120997755</v>
      </c>
      <c r="Y1135" s="19">
        <v>1560</v>
      </c>
      <c r="Z1135" s="19">
        <v>4576.662512099776</v>
      </c>
      <c r="AA1135">
        <v>66.037157757533862</v>
      </c>
      <c r="AB1135">
        <v>1</v>
      </c>
      <c r="AC1135">
        <v>0.10099999999999999</v>
      </c>
      <c r="AD1135">
        <v>0.89900000000000002</v>
      </c>
      <c r="AE1135">
        <v>0</v>
      </c>
      <c r="AF1135">
        <v>6.6697529335109191</v>
      </c>
      <c r="AG1135">
        <v>59.367404824022941</v>
      </c>
      <c r="AH1135">
        <v>19953.114669378883</v>
      </c>
      <c r="AI1135">
        <v>1876.992</v>
      </c>
      <c r="AJ1135">
        <v>20960.953346636401</v>
      </c>
      <c r="AK1135">
        <v>16762.394305035501</v>
      </c>
      <c r="AL1135">
        <v>41.658376402434136</v>
      </c>
      <c r="AM1135" s="19">
        <v>52.809662747011302</v>
      </c>
      <c r="AN1135">
        <v>0.8</v>
      </c>
      <c r="AO1135">
        <v>0.53</v>
      </c>
      <c r="AP1135">
        <v>0.18</v>
      </c>
      <c r="AQ1135">
        <v>1</v>
      </c>
      <c r="AR1135">
        <v>0</v>
      </c>
      <c r="AS1135">
        <v>2</v>
      </c>
      <c r="AT1135">
        <v>1.48</v>
      </c>
      <c r="AU1135">
        <v>1</v>
      </c>
      <c r="AV1135">
        <v>2</v>
      </c>
      <c r="AW1135">
        <v>1.5</v>
      </c>
      <c r="AX1135">
        <v>1</v>
      </c>
      <c r="AY1135">
        <v>2</v>
      </c>
      <c r="AZ1135">
        <v>0.6</v>
      </c>
      <c r="BA1135">
        <v>0.3</v>
      </c>
      <c r="BB1135">
        <v>0.8</v>
      </c>
      <c r="BC1135" s="27">
        <v>0.36384483632988673</v>
      </c>
      <c r="BD1135" s="28">
        <v>0.53519376732154067</v>
      </c>
      <c r="BE1135" s="28">
        <v>0.30985201033141474</v>
      </c>
      <c r="BF1135" s="28">
        <f t="shared" si="188"/>
        <v>0.69248051463063276</v>
      </c>
      <c r="BG1135" s="29" t="s">
        <v>106</v>
      </c>
      <c r="BH1135">
        <v>0.35589864792988679</v>
      </c>
      <c r="BI1135">
        <v>0.36271360532154068</v>
      </c>
      <c r="BJ1135">
        <v>0.27291050233941472</v>
      </c>
      <c r="BK1135">
        <f t="shared" si="189"/>
        <v>0.65553900663863274</v>
      </c>
      <c r="BL1135" t="s">
        <v>106</v>
      </c>
      <c r="BM1135" s="27">
        <v>0.37326200792988679</v>
      </c>
      <c r="BN1135" s="28">
        <v>0.65276324242154071</v>
      </c>
      <c r="BO1135" s="28">
        <v>0.34242335628941473</v>
      </c>
      <c r="BP1135" s="28">
        <f t="shared" si="190"/>
        <v>0.72505186058863269</v>
      </c>
      <c r="BQ1135" s="29" t="s">
        <v>106</v>
      </c>
      <c r="BR1135">
        <v>0.27797655272988675</v>
      </c>
      <c r="BS1135">
        <v>0.53519376732154067</v>
      </c>
      <c r="BT1135">
        <v>0.25656929773141468</v>
      </c>
      <c r="BU1135">
        <f t="shared" si="191"/>
        <v>0.6391978020306327</v>
      </c>
      <c r="BV1135" t="s">
        <v>106</v>
      </c>
      <c r="BW1135" s="27">
        <v>0.27003036432988681</v>
      </c>
      <c r="BX1135" s="28">
        <v>0.36271360532154068</v>
      </c>
      <c r="BY1135" s="28">
        <v>0.21962778973941471</v>
      </c>
      <c r="BZ1135" s="28">
        <f t="shared" si="192"/>
        <v>0.60225629403863268</v>
      </c>
      <c r="CA1135" s="29" t="s">
        <v>106</v>
      </c>
      <c r="CB1135">
        <v>0.2873937243298868</v>
      </c>
      <c r="CC1135">
        <v>0.65276324242154071</v>
      </c>
      <c r="CD1135">
        <v>0.28914064368941472</v>
      </c>
      <c r="CE1135">
        <f t="shared" si="193"/>
        <v>0.67002222862910488</v>
      </c>
      <c r="CF1135" t="s">
        <v>107</v>
      </c>
      <c r="CG1135" s="27">
        <v>0.16666581472988679</v>
      </c>
      <c r="CH1135" s="28">
        <v>0.53519376732154067</v>
      </c>
      <c r="CI1135" s="28">
        <v>0.18749911473141467</v>
      </c>
      <c r="CJ1135" s="28">
        <f t="shared" si="194"/>
        <v>0.54929431902910486</v>
      </c>
      <c r="CK1135" s="29" t="s">
        <v>107</v>
      </c>
      <c r="CL1135">
        <v>0.15871962632988679</v>
      </c>
      <c r="CM1135">
        <v>0.36271360532154068</v>
      </c>
      <c r="CN1135">
        <v>0.15055760673941471</v>
      </c>
      <c r="CO1135">
        <f t="shared" si="195"/>
        <v>0.53318611103863267</v>
      </c>
      <c r="CP1135" t="s">
        <v>106</v>
      </c>
      <c r="CQ1135" s="27">
        <v>0.17608298632988678</v>
      </c>
      <c r="CR1135" s="28">
        <v>0.65276324242154071</v>
      </c>
      <c r="CS1135" s="28">
        <v>0.22007046068941472</v>
      </c>
      <c r="CT1135" s="28">
        <f t="shared" si="196"/>
        <v>0.55871149062910486</v>
      </c>
      <c r="CU1135" s="29" t="s">
        <v>107</v>
      </c>
      <c r="CV1135">
        <v>49609.142979433898</v>
      </c>
      <c r="CW1135">
        <v>8254.6447196917306</v>
      </c>
      <c r="CX1135">
        <v>0.38262850429921802</v>
      </c>
      <c r="CY1135">
        <f t="shared" si="198"/>
        <v>0.91782227162075869</v>
      </c>
      <c r="CZ1135">
        <f t="shared" si="197"/>
        <v>0.74647334062910475</v>
      </c>
    </row>
    <row r="1136" spans="1:104" x14ac:dyDescent="0.25">
      <c r="A1136">
        <v>1</v>
      </c>
      <c r="B1136" s="15">
        <v>16495</v>
      </c>
      <c r="C1136" s="15">
        <v>-66.307018920000004</v>
      </c>
      <c r="D1136" s="15">
        <v>-17.677587880000001</v>
      </c>
      <c r="E1136" s="15">
        <v>2731</v>
      </c>
      <c r="F1136" s="15">
        <v>1</v>
      </c>
      <c r="G1136" s="15">
        <v>0</v>
      </c>
      <c r="H1136" s="17">
        <v>0</v>
      </c>
      <c r="I1136" s="19">
        <v>0</v>
      </c>
      <c r="J1136" s="19">
        <v>0</v>
      </c>
      <c r="K1136" s="19">
        <v>1</v>
      </c>
      <c r="L1136" s="15">
        <v>0</v>
      </c>
      <c r="M1136" s="15">
        <v>0</v>
      </c>
      <c r="N1136" s="15">
        <v>1.2032</v>
      </c>
      <c r="O1136" s="19">
        <v>196.20667800000001</v>
      </c>
      <c r="P1136" s="19">
        <v>54.885871412956696</v>
      </c>
      <c r="Q1136" s="20">
        <v>3.5748121137361091</v>
      </c>
      <c r="R1136" s="21">
        <v>0</v>
      </c>
      <c r="S1136" s="22">
        <v>0.437</v>
      </c>
      <c r="T1136" s="22">
        <v>0.56199999999999994</v>
      </c>
      <c r="U1136" s="19">
        <v>0</v>
      </c>
      <c r="V1136" s="19">
        <v>23.985125807462076</v>
      </c>
      <c r="W1136" s="19">
        <v>30.84585973408166</v>
      </c>
      <c r="X1136" s="19">
        <v>0</v>
      </c>
      <c r="Y1136" s="19">
        <v>1560</v>
      </c>
      <c r="Z1136" s="19">
        <v>1560</v>
      </c>
      <c r="AA1136">
        <v>66.037157757533862</v>
      </c>
      <c r="AB1136">
        <v>1</v>
      </c>
      <c r="AC1136">
        <v>0.44400000000000001</v>
      </c>
      <c r="AD1136">
        <v>0.55600000000000005</v>
      </c>
      <c r="AE1136">
        <v>0</v>
      </c>
      <c r="AF1136">
        <v>29.320498044345037</v>
      </c>
      <c r="AG1136">
        <v>36.716659713188832</v>
      </c>
      <c r="AH1136">
        <v>46201.024611264569</v>
      </c>
      <c r="AI1136">
        <v>1876.992</v>
      </c>
      <c r="AJ1136">
        <v>46065.510050384</v>
      </c>
      <c r="AK1136">
        <v>46065.510050384</v>
      </c>
      <c r="AL1136">
        <v>54.885871412956696</v>
      </c>
      <c r="AM1136" s="19">
        <v>66.037157757533862</v>
      </c>
      <c r="AN1136">
        <v>0.80718933333333343</v>
      </c>
      <c r="AO1136">
        <v>0.53476293333333336</v>
      </c>
      <c r="AP1136">
        <v>0.18161759999999999</v>
      </c>
      <c r="AQ1136">
        <v>1</v>
      </c>
      <c r="AR1136">
        <v>0</v>
      </c>
      <c r="AS1136">
        <v>2</v>
      </c>
      <c r="AT1136">
        <v>1.48</v>
      </c>
      <c r="AU1136">
        <v>1</v>
      </c>
      <c r="AV1136">
        <v>2</v>
      </c>
      <c r="AW1136">
        <v>1.5</v>
      </c>
      <c r="AX1136">
        <v>1</v>
      </c>
      <c r="AY1136">
        <v>2</v>
      </c>
      <c r="AZ1136">
        <v>0.6</v>
      </c>
      <c r="BA1136">
        <v>0.3</v>
      </c>
      <c r="BB1136">
        <v>0.8</v>
      </c>
      <c r="BC1136" s="27">
        <v>0.35499669688665425</v>
      </c>
      <c r="BD1136" s="28">
        <v>0.50438510989201135</v>
      </c>
      <c r="BE1136" s="28">
        <v>0.30019258429449774</v>
      </c>
      <c r="BF1136" s="28">
        <f t="shared" si="188"/>
        <v>0.43942407992744359</v>
      </c>
      <c r="BG1136" s="29" t="s">
        <v>106</v>
      </c>
      <c r="BH1136">
        <v>0.34705050848665431</v>
      </c>
      <c r="BI1136">
        <v>0.3319049478920113</v>
      </c>
      <c r="BJ1136">
        <v>0.26325107630249772</v>
      </c>
      <c r="BK1136">
        <f t="shared" si="189"/>
        <v>0.40248257193544357</v>
      </c>
      <c r="BL1136" t="s">
        <v>106</v>
      </c>
      <c r="BM1136" s="27">
        <v>0.3644138684866543</v>
      </c>
      <c r="BN1136" s="28">
        <v>0.62195458499201139</v>
      </c>
      <c r="BO1136" s="28">
        <v>0.33276393025249767</v>
      </c>
      <c r="BP1136" s="28">
        <f t="shared" si="190"/>
        <v>0.47199542588544352</v>
      </c>
      <c r="BQ1136" s="29" t="s">
        <v>106</v>
      </c>
      <c r="BR1136">
        <v>0.2683567436447023</v>
      </c>
      <c r="BS1136">
        <v>0.50438510989201135</v>
      </c>
      <c r="BT1136">
        <v>0.24643103771726566</v>
      </c>
      <c r="BU1136">
        <f t="shared" si="191"/>
        <v>0.3856625333502115</v>
      </c>
      <c r="BV1136" t="s">
        <v>106</v>
      </c>
      <c r="BW1136" s="27">
        <v>0.2604105552447023</v>
      </c>
      <c r="BX1136" s="28">
        <v>0.3319049478920113</v>
      </c>
      <c r="BY1136" s="28">
        <v>0.20948952972526569</v>
      </c>
      <c r="BZ1136" s="28">
        <f t="shared" si="192"/>
        <v>0.34872102535821159</v>
      </c>
      <c r="CA1136" s="29" t="s">
        <v>106</v>
      </c>
      <c r="CB1136">
        <v>0.2777739152447023</v>
      </c>
      <c r="CC1136">
        <v>0.62195458499201139</v>
      </c>
      <c r="CD1136">
        <v>0.27900238367526564</v>
      </c>
      <c r="CE1136">
        <f t="shared" si="193"/>
        <v>0.4170054108776482</v>
      </c>
      <c r="CF1136" t="s">
        <v>107</v>
      </c>
      <c r="CG1136" s="27">
        <v>0.1560456931458756</v>
      </c>
      <c r="CH1136" s="28">
        <v>0.50438510989201135</v>
      </c>
      <c r="CI1136" s="28">
        <v>0.17674014400603899</v>
      </c>
      <c r="CJ1136" s="28">
        <f t="shared" si="194"/>
        <v>0.29527718877882148</v>
      </c>
      <c r="CK1136" s="29" t="s">
        <v>107</v>
      </c>
      <c r="CL1136">
        <v>0.1480995047458756</v>
      </c>
      <c r="CM1136">
        <v>0.3319049478920113</v>
      </c>
      <c r="CN1136">
        <v>0.139798636014039</v>
      </c>
      <c r="CO1136">
        <f t="shared" si="195"/>
        <v>0.27903013164698487</v>
      </c>
      <c r="CP1136" t="s">
        <v>106</v>
      </c>
      <c r="CQ1136" s="27">
        <v>0.1654628647458756</v>
      </c>
      <c r="CR1136" s="28">
        <v>0.62195458499201139</v>
      </c>
      <c r="CS1136" s="28">
        <v>0.209311489964039</v>
      </c>
      <c r="CT1136" s="28">
        <f t="shared" si="196"/>
        <v>0.30469436037882147</v>
      </c>
      <c r="CU1136" s="29" t="s">
        <v>107</v>
      </c>
      <c r="CV1136">
        <v>49609.142979433898</v>
      </c>
      <c r="CW1136">
        <v>8254.6447196917306</v>
      </c>
      <c r="CX1136">
        <v>0.13923149563294587</v>
      </c>
      <c r="CY1136">
        <f t="shared" si="198"/>
        <v>0.64361660552495725</v>
      </c>
      <c r="CZ1136">
        <f t="shared" si="197"/>
        <v>0.49422819251960015</v>
      </c>
    </row>
    <row r="1137" spans="1:104" x14ac:dyDescent="0.25">
      <c r="A1137">
        <v>1</v>
      </c>
      <c r="B1137" s="15">
        <v>16507</v>
      </c>
      <c r="C1137" s="15">
        <v>-64.877460409999998</v>
      </c>
      <c r="D1137" s="15">
        <v>-16.9894356</v>
      </c>
      <c r="E1137" s="15">
        <v>211</v>
      </c>
      <c r="F1137" s="15">
        <v>0</v>
      </c>
      <c r="G1137" s="15">
        <v>0</v>
      </c>
      <c r="H1137" s="17">
        <v>2</v>
      </c>
      <c r="I1137" s="19">
        <v>0</v>
      </c>
      <c r="J1137" s="19">
        <v>0</v>
      </c>
      <c r="K1137" s="19">
        <v>0</v>
      </c>
      <c r="L1137" s="15">
        <v>0</v>
      </c>
      <c r="M1137" s="15">
        <v>0</v>
      </c>
      <c r="N1137" s="15">
        <v>0</v>
      </c>
      <c r="O1137" s="19">
        <v>170.772479</v>
      </c>
      <c r="P1137" s="19">
        <v>47.771036211922159</v>
      </c>
      <c r="Q1137" s="20">
        <v>3.5748121150736214</v>
      </c>
      <c r="R1137" s="21">
        <v>0.106</v>
      </c>
      <c r="S1137" s="22">
        <v>0.31</v>
      </c>
      <c r="T1137" s="22">
        <v>0.68899999999999995</v>
      </c>
      <c r="U1137" s="19">
        <v>0</v>
      </c>
      <c r="V1137" s="19">
        <v>14.809021225695869</v>
      </c>
      <c r="W1137" s="19">
        <v>32.914243950014367</v>
      </c>
      <c r="X1137" s="19">
        <v>2016.4886237327107</v>
      </c>
      <c r="Y1137" s="19">
        <v>0</v>
      </c>
      <c r="Z1137" s="19">
        <v>2016.4886237327107</v>
      </c>
      <c r="AA1137">
        <v>57.476785438299466</v>
      </c>
      <c r="AB1137">
        <v>1</v>
      </c>
      <c r="AC1137">
        <v>0.315</v>
      </c>
      <c r="AD1137">
        <v>0.68500000000000005</v>
      </c>
      <c r="AE1137">
        <v>0</v>
      </c>
      <c r="AF1137">
        <v>18.105187413064332</v>
      </c>
      <c r="AG1137">
        <v>39.371598025235137</v>
      </c>
      <c r="AH1137">
        <v>24803.937199381093</v>
      </c>
      <c r="AI1137">
        <v>0</v>
      </c>
      <c r="AJ1137">
        <v>23723.483087639299</v>
      </c>
      <c r="AK1137">
        <v>21633.433892068799</v>
      </c>
      <c r="AL1137">
        <v>42.707306373458408</v>
      </c>
      <c r="AM1137" s="19">
        <v>52.413055599835715</v>
      </c>
      <c r="AN1137">
        <v>0.8143786666666667</v>
      </c>
      <c r="AO1137">
        <v>0.53952586666666669</v>
      </c>
      <c r="AP1137">
        <v>0.18323519999999999</v>
      </c>
      <c r="AQ1137">
        <v>1</v>
      </c>
      <c r="AR1137">
        <v>0</v>
      </c>
      <c r="AS1137">
        <v>2</v>
      </c>
      <c r="AT1137">
        <v>1.48</v>
      </c>
      <c r="AU1137">
        <v>1</v>
      </c>
      <c r="AV1137">
        <v>2</v>
      </c>
      <c r="AW1137">
        <v>1.5</v>
      </c>
      <c r="AX1137">
        <v>1</v>
      </c>
      <c r="AY1137">
        <v>2</v>
      </c>
      <c r="AZ1137">
        <v>0.6</v>
      </c>
      <c r="BA1137">
        <v>0.3</v>
      </c>
      <c r="BB1137">
        <v>0.8</v>
      </c>
      <c r="BC1137" s="27">
        <v>0.37655226297058653</v>
      </c>
      <c r="BD1137" s="28">
        <v>0.67362734686871983</v>
      </c>
      <c r="BE1137" s="28">
        <v>0.34655834449720346</v>
      </c>
      <c r="BF1137" s="28">
        <f t="shared" si="188"/>
        <v>0.6217968058522072</v>
      </c>
      <c r="BG1137" s="29" t="s">
        <v>106</v>
      </c>
      <c r="BH1137">
        <v>0.36936735497058648</v>
      </c>
      <c r="BI1137">
        <v>0.49612704276871983</v>
      </c>
      <c r="BJ1137">
        <v>0.32079681822120354</v>
      </c>
      <c r="BK1137">
        <f t="shared" si="189"/>
        <v>0.59603527957620728</v>
      </c>
      <c r="BL1137" t="s">
        <v>106</v>
      </c>
      <c r="BM1137" s="27">
        <v>0.38512959497058646</v>
      </c>
      <c r="BN1137" s="28">
        <v>0.79201989406871987</v>
      </c>
      <c r="BO1137" s="28">
        <v>0.3708700272712035</v>
      </c>
      <c r="BP1137" s="28">
        <f t="shared" si="190"/>
        <v>0.64610848862620718</v>
      </c>
      <c r="BQ1137" s="29" t="s">
        <v>106</v>
      </c>
      <c r="BR1137">
        <v>0.28922730392305052</v>
      </c>
      <c r="BS1137">
        <v>0.67362734686871983</v>
      </c>
      <c r="BT1137">
        <v>0.2808106421220819</v>
      </c>
      <c r="BU1137">
        <f t="shared" si="191"/>
        <v>0.55604910347708558</v>
      </c>
      <c r="BV1137" t="s">
        <v>106</v>
      </c>
      <c r="BW1137" s="27">
        <v>0.28204239592305047</v>
      </c>
      <c r="BX1137" s="28">
        <v>0.49612704276871983</v>
      </c>
      <c r="BY1137" s="28">
        <v>0.25504911584608186</v>
      </c>
      <c r="BZ1137" s="28">
        <f t="shared" si="192"/>
        <v>0.53028757720108555</v>
      </c>
      <c r="CA1137" s="29" t="s">
        <v>106</v>
      </c>
      <c r="CB1137">
        <v>0.29780463592305051</v>
      </c>
      <c r="CC1137">
        <v>0.79201989406871987</v>
      </c>
      <c r="CD1137">
        <v>0.30512232489608188</v>
      </c>
      <c r="CE1137">
        <f t="shared" si="193"/>
        <v>0.57304309727805425</v>
      </c>
      <c r="CF1137" t="s">
        <v>107</v>
      </c>
      <c r="CG1137" s="27">
        <v>0.17602828293550382</v>
      </c>
      <c r="CH1137" s="28">
        <v>0.67362734686871983</v>
      </c>
      <c r="CI1137" s="28">
        <v>0.19558213904322047</v>
      </c>
      <c r="CJ1137" s="28">
        <f t="shared" si="194"/>
        <v>0.45126674429050756</v>
      </c>
      <c r="CK1137" s="29" t="s">
        <v>107</v>
      </c>
      <c r="CL1137">
        <v>0.16884337493550383</v>
      </c>
      <c r="CM1137">
        <v>0.49612704276871983</v>
      </c>
      <c r="CN1137">
        <v>0.16982061276722049</v>
      </c>
      <c r="CO1137">
        <f t="shared" si="195"/>
        <v>0.44408183629050757</v>
      </c>
      <c r="CP1137" t="s">
        <v>107</v>
      </c>
      <c r="CQ1137" s="27">
        <v>0.18460561493550381</v>
      </c>
      <c r="CR1137" s="28">
        <v>0.79201989406871987</v>
      </c>
      <c r="CS1137" s="28">
        <v>0.2198938218172205</v>
      </c>
      <c r="CT1137" s="28">
        <f t="shared" si="196"/>
        <v>0.45984407629050755</v>
      </c>
      <c r="CU1137" s="29" t="s">
        <v>107</v>
      </c>
      <c r="CV1137">
        <v>46534.420228231102</v>
      </c>
      <c r="CW1137">
        <v>7184.5981797874301</v>
      </c>
      <c r="CX1137">
        <v>0.27523846135500374</v>
      </c>
      <c r="CY1137">
        <f t="shared" si="198"/>
        <v>0.94886580822372357</v>
      </c>
      <c r="CZ1137">
        <f t="shared" si="197"/>
        <v>0.65179072432559026</v>
      </c>
    </row>
    <row r="1138" spans="1:104" x14ac:dyDescent="0.25">
      <c r="A1138">
        <v>1</v>
      </c>
      <c r="B1138" s="15">
        <v>16508</v>
      </c>
      <c r="C1138" s="15">
        <v>-66.780673289999996</v>
      </c>
      <c r="D1138" s="15">
        <v>-17.75942058</v>
      </c>
      <c r="E1138" s="15">
        <v>4038</v>
      </c>
      <c r="F1138" s="15">
        <v>1</v>
      </c>
      <c r="G1138" s="15">
        <v>0</v>
      </c>
      <c r="H1138" s="17">
        <v>3</v>
      </c>
      <c r="I1138" s="19">
        <v>0</v>
      </c>
      <c r="J1138" s="19">
        <v>0</v>
      </c>
      <c r="K1138" s="19">
        <v>1</v>
      </c>
      <c r="L1138" s="15">
        <v>0</v>
      </c>
      <c r="M1138" s="15">
        <v>0</v>
      </c>
      <c r="N1138" s="15">
        <v>1.2032</v>
      </c>
      <c r="O1138" s="19">
        <v>181.67285000000001</v>
      </c>
      <c r="P1138" s="19">
        <v>50.820251314792685</v>
      </c>
      <c r="Q1138" s="20">
        <v>3.5748121132789232</v>
      </c>
      <c r="R1138" s="21">
        <v>0.02</v>
      </c>
      <c r="S1138" s="22">
        <v>0.23899999999999999</v>
      </c>
      <c r="T1138" s="22">
        <v>0.7609999999999999</v>
      </c>
      <c r="U1138" s="19">
        <v>0</v>
      </c>
      <c r="V1138" s="19">
        <v>12.146040064235452</v>
      </c>
      <c r="W1138" s="19">
        <v>38.674211250557228</v>
      </c>
      <c r="X1138" s="19">
        <v>438.92129734052259</v>
      </c>
      <c r="Y1138" s="19">
        <v>1560</v>
      </c>
      <c r="Z1138" s="19">
        <v>1998.9212973405226</v>
      </c>
      <c r="AA1138">
        <v>61.145516428078849</v>
      </c>
      <c r="AB1138">
        <v>1</v>
      </c>
      <c r="AC1138">
        <v>0.246</v>
      </c>
      <c r="AD1138">
        <v>0.754</v>
      </c>
      <c r="AE1138">
        <v>0</v>
      </c>
      <c r="AF1138">
        <v>15.041797041307397</v>
      </c>
      <c r="AG1138">
        <v>46.103719386771452</v>
      </c>
      <c r="AH1138">
        <v>28749.2313754391</v>
      </c>
      <c r="AI1138">
        <v>1876.992</v>
      </c>
      <c r="AJ1138">
        <v>29373.913135113598</v>
      </c>
      <c r="AK1138">
        <v>28885.638692495701</v>
      </c>
      <c r="AL1138">
        <v>49.803846288496828</v>
      </c>
      <c r="AM1138" s="19">
        <v>60.129111401782993</v>
      </c>
      <c r="AN1138">
        <v>0.82875733333333335</v>
      </c>
      <c r="AO1138">
        <v>0.54905173333333335</v>
      </c>
      <c r="AP1138">
        <v>0.18647039999999998</v>
      </c>
      <c r="AQ1138">
        <v>1</v>
      </c>
      <c r="AR1138">
        <v>0</v>
      </c>
      <c r="AS1138">
        <v>2</v>
      </c>
      <c r="AT1138">
        <v>1.48</v>
      </c>
      <c r="AU1138">
        <v>1</v>
      </c>
      <c r="AV1138">
        <v>2</v>
      </c>
      <c r="AW1138">
        <v>1.5</v>
      </c>
      <c r="AX1138">
        <v>1</v>
      </c>
      <c r="AY1138">
        <v>2</v>
      </c>
      <c r="AZ1138">
        <v>0.6</v>
      </c>
      <c r="BA1138">
        <v>0.3</v>
      </c>
      <c r="BB1138">
        <v>0.8</v>
      </c>
      <c r="BC1138" s="27">
        <v>0.36622383815367987</v>
      </c>
      <c r="BD1138" s="28">
        <v>0.51453640372132092</v>
      </c>
      <c r="BE1138" s="28">
        <v>0.30877847411674397</v>
      </c>
      <c r="BF1138" s="28">
        <f t="shared" si="188"/>
        <v>0.52183089735306587</v>
      </c>
      <c r="BG1138" s="29" t="s">
        <v>106</v>
      </c>
      <c r="BH1138">
        <v>0.35827764975367993</v>
      </c>
      <c r="BI1138">
        <v>0.34205624172132093</v>
      </c>
      <c r="BJ1138">
        <v>0.27183696612474395</v>
      </c>
      <c r="BK1138">
        <f t="shared" si="189"/>
        <v>0.48488938936106585</v>
      </c>
      <c r="BL1138" t="s">
        <v>106</v>
      </c>
      <c r="BM1138" s="27">
        <v>0.37564100975367992</v>
      </c>
      <c r="BN1138" s="28">
        <v>0.63210587882132097</v>
      </c>
      <c r="BO1138" s="28">
        <v>0.34134982007474396</v>
      </c>
      <c r="BP1138" s="28">
        <f t="shared" si="190"/>
        <v>0.55440224331106591</v>
      </c>
      <c r="BQ1138" s="29" t="s">
        <v>106</v>
      </c>
      <c r="BR1138">
        <v>0.27726887598587191</v>
      </c>
      <c r="BS1138">
        <v>0.51453640372132092</v>
      </c>
      <c r="BT1138">
        <v>0.25358042560781596</v>
      </c>
      <c r="BU1138">
        <f t="shared" si="191"/>
        <v>0.46663284884413792</v>
      </c>
      <c r="BV1138" t="s">
        <v>106</v>
      </c>
      <c r="BW1138" s="27">
        <v>0.26932268758587191</v>
      </c>
      <c r="BX1138" s="28">
        <v>0.34205624172132093</v>
      </c>
      <c r="BY1138" s="28">
        <v>0.21663891761581594</v>
      </c>
      <c r="BZ1138" s="28">
        <f t="shared" si="192"/>
        <v>0.42969134085213789</v>
      </c>
      <c r="CA1138" s="29" t="s">
        <v>106</v>
      </c>
      <c r="CB1138">
        <v>0.28668604758587191</v>
      </c>
      <c r="CC1138">
        <v>0.63210587882132097</v>
      </c>
      <c r="CD1138">
        <v>0.28615177156581595</v>
      </c>
      <c r="CE1138">
        <f t="shared" si="193"/>
        <v>0.49920419480213785</v>
      </c>
      <c r="CF1138" t="s">
        <v>106</v>
      </c>
      <c r="CG1138" s="27">
        <v>0.16195688799056523</v>
      </c>
      <c r="CH1138" s="28">
        <v>0.51453640372132092</v>
      </c>
      <c r="CI1138" s="28">
        <v>0.18202739976290927</v>
      </c>
      <c r="CJ1138" s="28">
        <f t="shared" si="194"/>
        <v>0.37500931122688719</v>
      </c>
      <c r="CK1138" s="29" t="s">
        <v>107</v>
      </c>
      <c r="CL1138">
        <v>0.15401069959056524</v>
      </c>
      <c r="CM1138">
        <v>0.34205624172132093</v>
      </c>
      <c r="CN1138">
        <v>0.1450858917709093</v>
      </c>
      <c r="CO1138">
        <f t="shared" si="195"/>
        <v>0.35813831500723126</v>
      </c>
      <c r="CP1138" t="s">
        <v>106</v>
      </c>
      <c r="CQ1138" s="27">
        <v>0.17137405959056523</v>
      </c>
      <c r="CR1138" s="28">
        <v>0.63210587882132097</v>
      </c>
      <c r="CS1138" s="28">
        <v>0.21459874572090928</v>
      </c>
      <c r="CT1138" s="28">
        <f t="shared" si="196"/>
        <v>0.38442648282688718</v>
      </c>
      <c r="CU1138" s="29" t="s">
        <v>107</v>
      </c>
      <c r="CV1138">
        <v>47878.406108362004</v>
      </c>
      <c r="CW1138">
        <v>7643.1895535098602</v>
      </c>
      <c r="CX1138">
        <v>0.21305242323632193</v>
      </c>
      <c r="CY1138">
        <f t="shared" si="198"/>
        <v>0.72758882695764282</v>
      </c>
      <c r="CZ1138">
        <f t="shared" si="197"/>
        <v>0.57927626139000177</v>
      </c>
    </row>
    <row r="1139" spans="1:104" x14ac:dyDescent="0.25">
      <c r="A1139">
        <v>1</v>
      </c>
      <c r="B1139" s="15">
        <v>16509</v>
      </c>
      <c r="C1139" s="15">
        <v>-64.419153059999999</v>
      </c>
      <c r="D1139" s="15">
        <v>-17.175541509999999</v>
      </c>
      <c r="E1139" s="15">
        <v>233</v>
      </c>
      <c r="F1139" s="15">
        <v>0</v>
      </c>
      <c r="G1139" s="15">
        <v>0</v>
      </c>
      <c r="H1139" s="17">
        <v>3</v>
      </c>
      <c r="I1139" s="19">
        <v>0</v>
      </c>
      <c r="J1139" s="19">
        <v>0</v>
      </c>
      <c r="K1139" s="19">
        <v>0</v>
      </c>
      <c r="L1139" s="15">
        <v>0</v>
      </c>
      <c r="M1139" s="15">
        <v>0</v>
      </c>
      <c r="N1139" s="15">
        <v>0</v>
      </c>
      <c r="O1139" s="19">
        <v>225.27433399999899</v>
      </c>
      <c r="P1139" s="19">
        <v>63.017111609284719</v>
      </c>
      <c r="Q1139" s="20">
        <v>3.5748121144734895</v>
      </c>
      <c r="R1139" s="21">
        <v>3.2000000000000001E-2</v>
      </c>
      <c r="S1139" s="22">
        <v>0.30499999999999999</v>
      </c>
      <c r="T1139" s="22">
        <v>0.69400000000000006</v>
      </c>
      <c r="U1139" s="19">
        <v>0</v>
      </c>
      <c r="V1139" s="19">
        <v>19.220219040831839</v>
      </c>
      <c r="W1139" s="19">
        <v>43.733875456843599</v>
      </c>
      <c r="X1139" s="19">
        <v>792.94078642137958</v>
      </c>
      <c r="Y1139" s="19">
        <v>0</v>
      </c>
      <c r="Z1139" s="19">
        <v>792.94078642137958</v>
      </c>
      <c r="AA1139">
        <v>75.820440357948868</v>
      </c>
      <c r="AB1139">
        <v>1</v>
      </c>
      <c r="AC1139">
        <v>0.315</v>
      </c>
      <c r="AD1139">
        <v>0.68500000000000005</v>
      </c>
      <c r="AE1139">
        <v>0</v>
      </c>
      <c r="AF1139">
        <v>23.883438712753893</v>
      </c>
      <c r="AG1139">
        <v>51.937001645194982</v>
      </c>
      <c r="AH1139">
        <v>32720.087366173779</v>
      </c>
      <c r="AI1139">
        <v>0</v>
      </c>
      <c r="AJ1139">
        <v>31294.8075001529</v>
      </c>
      <c r="AK1139">
        <v>30462.479598004898</v>
      </c>
      <c r="AL1139">
        <v>61.000564037787605</v>
      </c>
      <c r="AM1139" s="19">
        <v>73.803892786451755</v>
      </c>
      <c r="AN1139">
        <v>0.81797333333333333</v>
      </c>
      <c r="AO1139">
        <v>0.54190733333333341</v>
      </c>
      <c r="AP1139">
        <v>0.18404399999999999</v>
      </c>
      <c r="AQ1139">
        <v>1</v>
      </c>
      <c r="AR1139">
        <v>0</v>
      </c>
      <c r="AS1139">
        <v>2</v>
      </c>
      <c r="AT1139">
        <v>1.48</v>
      </c>
      <c r="AU1139">
        <v>1</v>
      </c>
      <c r="AV1139">
        <v>2</v>
      </c>
      <c r="AW1139">
        <v>1.5</v>
      </c>
      <c r="AX1139">
        <v>1</v>
      </c>
      <c r="AY1139">
        <v>2</v>
      </c>
      <c r="AZ1139">
        <v>0.6</v>
      </c>
      <c r="BA1139">
        <v>0.3</v>
      </c>
      <c r="BB1139">
        <v>0.8</v>
      </c>
      <c r="BC1139" s="27">
        <v>0.35839241693249524</v>
      </c>
      <c r="BD1139" s="28">
        <v>0.6527084915022856</v>
      </c>
      <c r="BE1139" s="28">
        <v>0.32788724429162736</v>
      </c>
      <c r="BF1139" s="28">
        <f t="shared" si="188"/>
        <v>0.55481430789455366</v>
      </c>
      <c r="BG1139" s="29" t="s">
        <v>106</v>
      </c>
      <c r="BH1139">
        <v>0.35120750893249519</v>
      </c>
      <c r="BI1139">
        <v>0.4752081874022856</v>
      </c>
      <c r="BJ1139">
        <v>0.30212571801562743</v>
      </c>
      <c r="BK1139">
        <f t="shared" si="189"/>
        <v>0.52905278161855374</v>
      </c>
      <c r="BL1139" t="s">
        <v>106</v>
      </c>
      <c r="BM1139" s="27">
        <v>0.36696974893249523</v>
      </c>
      <c r="BN1139" s="28">
        <v>0.77110103870228563</v>
      </c>
      <c r="BO1139" s="28">
        <v>0.35219892706562739</v>
      </c>
      <c r="BP1139" s="28">
        <f t="shared" si="190"/>
        <v>0.57912599066855375</v>
      </c>
      <c r="BQ1139" s="29" t="s">
        <v>106</v>
      </c>
      <c r="BR1139">
        <v>0.27068200559807526</v>
      </c>
      <c r="BS1139">
        <v>0.6527084915022856</v>
      </c>
      <c r="BT1139">
        <v>0.26184933162022539</v>
      </c>
      <c r="BU1139">
        <f t="shared" si="191"/>
        <v>0.48877639522315169</v>
      </c>
      <c r="BV1139" t="s">
        <v>106</v>
      </c>
      <c r="BW1139" s="27">
        <v>0.26349709759807527</v>
      </c>
      <c r="BX1139" s="28">
        <v>0.4752081874022856</v>
      </c>
      <c r="BY1139" s="28">
        <v>0.23608780534422535</v>
      </c>
      <c r="BZ1139" s="28">
        <f t="shared" si="192"/>
        <v>0.46301486894715166</v>
      </c>
      <c r="CA1139" s="29" t="s">
        <v>106</v>
      </c>
      <c r="CB1139">
        <v>0.2792593375980752</v>
      </c>
      <c r="CC1139">
        <v>0.77110103870228563</v>
      </c>
      <c r="CD1139">
        <v>0.28616101439422537</v>
      </c>
      <c r="CE1139">
        <f t="shared" si="193"/>
        <v>0.50618640120100156</v>
      </c>
      <c r="CF1139" t="s">
        <v>107</v>
      </c>
      <c r="CG1139" s="27">
        <v>0.15698332423864186</v>
      </c>
      <c r="CH1139" s="28">
        <v>0.6527084915022856</v>
      </c>
      <c r="CI1139" s="28">
        <v>0.17624463000914867</v>
      </c>
      <c r="CJ1139" s="28">
        <f t="shared" si="194"/>
        <v>0.38391038784156817</v>
      </c>
      <c r="CK1139" s="29" t="s">
        <v>107</v>
      </c>
      <c r="CL1139">
        <v>0.14979841623864187</v>
      </c>
      <c r="CM1139">
        <v>0.4752081874022856</v>
      </c>
      <c r="CN1139">
        <v>0.15048310373314869</v>
      </c>
      <c r="CO1139">
        <f t="shared" si="195"/>
        <v>0.37672547984156818</v>
      </c>
      <c r="CP1139" t="s">
        <v>107</v>
      </c>
      <c r="CQ1139" s="27">
        <v>0.16556065623864188</v>
      </c>
      <c r="CR1139" s="28">
        <v>0.77110103870228563</v>
      </c>
      <c r="CS1139" s="28">
        <v>0.20055631278314867</v>
      </c>
      <c r="CT1139" s="28">
        <f t="shared" si="196"/>
        <v>0.39248771984156816</v>
      </c>
      <c r="CU1139" s="29" t="s">
        <v>107</v>
      </c>
      <c r="CV1139">
        <v>52888.034332454699</v>
      </c>
      <c r="CW1139">
        <v>9477.5550447436108</v>
      </c>
      <c r="CX1139">
        <v>0.2269270636029263</v>
      </c>
      <c r="CY1139">
        <f t="shared" si="198"/>
        <v>0.87963555510521196</v>
      </c>
      <c r="CZ1139">
        <f t="shared" si="197"/>
        <v>0.5853194805354216</v>
      </c>
    </row>
    <row r="1140" spans="1:104" x14ac:dyDescent="0.25">
      <c r="A1140">
        <v>1</v>
      </c>
      <c r="B1140" s="15">
        <v>16511</v>
      </c>
      <c r="C1140" s="15">
        <v>-66.469097759999997</v>
      </c>
      <c r="D1140" s="15">
        <v>-17.454598839999999</v>
      </c>
      <c r="E1140" s="15">
        <v>3626</v>
      </c>
      <c r="F1140" s="15">
        <v>1</v>
      </c>
      <c r="G1140" s="15">
        <v>0</v>
      </c>
      <c r="H1140" s="17">
        <v>3</v>
      </c>
      <c r="I1140" s="19">
        <v>0</v>
      </c>
      <c r="J1140" s="19">
        <v>0</v>
      </c>
      <c r="K1140" s="19">
        <v>0</v>
      </c>
      <c r="L1140" s="15">
        <v>0</v>
      </c>
      <c r="M1140" s="15">
        <v>0</v>
      </c>
      <c r="N1140" s="15">
        <v>0</v>
      </c>
      <c r="O1140" s="19">
        <v>214.37396299999901</v>
      </c>
      <c r="P1140" s="19">
        <v>59.967896535661708</v>
      </c>
      <c r="Q1140" s="20">
        <v>3.5748121142203995</v>
      </c>
      <c r="R1140" s="21">
        <v>3.4000000000000002E-2</v>
      </c>
      <c r="S1140" s="22">
        <v>0.16500000000000001</v>
      </c>
      <c r="T1140" s="22">
        <v>0.83499999999999996</v>
      </c>
      <c r="U1140" s="19">
        <v>0</v>
      </c>
      <c r="V1140" s="19">
        <v>9.8947029283841825</v>
      </c>
      <c r="W1140" s="19">
        <v>50.073193607277524</v>
      </c>
      <c r="X1140" s="19">
        <v>717.07391865172463</v>
      </c>
      <c r="Y1140" s="19">
        <v>0</v>
      </c>
      <c r="Z1140" s="19">
        <v>717.07391865172463</v>
      </c>
      <c r="AA1140">
        <v>72.151709397416994</v>
      </c>
      <c r="AB1140">
        <v>1</v>
      </c>
      <c r="AC1140">
        <v>0.17200000000000001</v>
      </c>
      <c r="AD1140">
        <v>0.82799999999999996</v>
      </c>
      <c r="AE1140">
        <v>0</v>
      </c>
      <c r="AF1140">
        <v>12.410094016355725</v>
      </c>
      <c r="AG1140">
        <v>59.741615381061266</v>
      </c>
      <c r="AH1140">
        <v>27736.943973649039</v>
      </c>
      <c r="AI1140">
        <v>0</v>
      </c>
      <c r="AJ1140">
        <v>26528.728737718298</v>
      </c>
      <c r="AK1140">
        <v>25779.063199639</v>
      </c>
      <c r="AL1140">
        <v>57.92898805344921</v>
      </c>
      <c r="AM1140" s="19">
        <v>70.112800915204502</v>
      </c>
      <c r="AN1140">
        <v>0.8</v>
      </c>
      <c r="AO1140">
        <v>0.53</v>
      </c>
      <c r="AP1140">
        <v>0.18</v>
      </c>
      <c r="AQ1140">
        <v>1</v>
      </c>
      <c r="AR1140">
        <v>0</v>
      </c>
      <c r="AS1140">
        <v>2</v>
      </c>
      <c r="AT1140">
        <v>1.48</v>
      </c>
      <c r="AU1140">
        <v>1</v>
      </c>
      <c r="AV1140">
        <v>2</v>
      </c>
      <c r="AW1140">
        <v>1.5</v>
      </c>
      <c r="AX1140">
        <v>1</v>
      </c>
      <c r="AY1140">
        <v>2</v>
      </c>
      <c r="AZ1140">
        <v>0.6</v>
      </c>
      <c r="BA1140">
        <v>0.3</v>
      </c>
      <c r="BB1140">
        <v>0.8</v>
      </c>
      <c r="BC1140" s="27">
        <v>0.35012617617573338</v>
      </c>
      <c r="BD1140" s="28">
        <v>0.52459478018049011</v>
      </c>
      <c r="BE1140" s="28">
        <v>0.29643128777046479</v>
      </c>
      <c r="BF1140" s="28">
        <f t="shared" si="188"/>
        <v>0.55743977074165962</v>
      </c>
      <c r="BG1140" s="29" t="s">
        <v>106</v>
      </c>
      <c r="BH1140">
        <v>0.34217998777573339</v>
      </c>
      <c r="BI1140">
        <v>0.35211461818049011</v>
      </c>
      <c r="BJ1140">
        <v>0.25948977977846477</v>
      </c>
      <c r="BK1140">
        <f t="shared" si="189"/>
        <v>0.52049826274965971</v>
      </c>
      <c r="BL1140" t="s">
        <v>106</v>
      </c>
      <c r="BM1140" s="27">
        <v>0.35954334777573338</v>
      </c>
      <c r="BN1140" s="28">
        <v>0.64216425528049015</v>
      </c>
      <c r="BO1140" s="28">
        <v>0.32900263372846478</v>
      </c>
      <c r="BP1140" s="28">
        <f t="shared" si="190"/>
        <v>0.59001111669965967</v>
      </c>
      <c r="BQ1140" s="29" t="s">
        <v>106</v>
      </c>
      <c r="BR1140">
        <v>0.2642578925757334</v>
      </c>
      <c r="BS1140">
        <v>0.52459478018049011</v>
      </c>
      <c r="BT1140">
        <v>0.2431485751704647</v>
      </c>
      <c r="BU1140">
        <f t="shared" si="191"/>
        <v>0.50415705814165956</v>
      </c>
      <c r="BV1140" t="s">
        <v>106</v>
      </c>
      <c r="BW1140" s="27">
        <v>0.25631170417573335</v>
      </c>
      <c r="BX1140" s="28">
        <v>0.35211461818049011</v>
      </c>
      <c r="BY1140" s="28">
        <v>0.20620706717846476</v>
      </c>
      <c r="BZ1140" s="28">
        <f t="shared" si="192"/>
        <v>0.46721555014965965</v>
      </c>
      <c r="CA1140" s="29" t="s">
        <v>106</v>
      </c>
      <c r="CB1140">
        <v>0.2736750641757334</v>
      </c>
      <c r="CC1140">
        <v>0.64216425528049015</v>
      </c>
      <c r="CD1140">
        <v>0.27571992112846472</v>
      </c>
      <c r="CE1140">
        <f t="shared" si="193"/>
        <v>0.53468354714692823</v>
      </c>
      <c r="CF1140" t="s">
        <v>107</v>
      </c>
      <c r="CG1140" s="27">
        <v>0.15294715457573335</v>
      </c>
      <c r="CH1140" s="28">
        <v>0.52459478018049011</v>
      </c>
      <c r="CI1140" s="28">
        <v>0.1740783921704647</v>
      </c>
      <c r="CJ1140" s="28">
        <f t="shared" si="194"/>
        <v>0.41395563754692821</v>
      </c>
      <c r="CK1140" s="29" t="s">
        <v>107</v>
      </c>
      <c r="CL1140">
        <v>0.14500096617573335</v>
      </c>
      <c r="CM1140">
        <v>0.35211461818049011</v>
      </c>
      <c r="CN1140">
        <v>0.13713688417846473</v>
      </c>
      <c r="CO1140">
        <f t="shared" si="195"/>
        <v>0.39814536714965965</v>
      </c>
      <c r="CP1140" t="s">
        <v>106</v>
      </c>
      <c r="CQ1140" s="27">
        <v>0.16236432617573335</v>
      </c>
      <c r="CR1140" s="28">
        <v>0.64216425528049015</v>
      </c>
      <c r="CS1140" s="28">
        <v>0.20664973812846474</v>
      </c>
      <c r="CT1140" s="28">
        <f t="shared" si="196"/>
        <v>0.42337280914692821</v>
      </c>
      <c r="CU1140" s="29" t="s">
        <v>107</v>
      </c>
      <c r="CV1140">
        <v>51684.747075764899</v>
      </c>
      <c r="CW1140">
        <v>9018.9636746771303</v>
      </c>
      <c r="CX1140">
        <v>0.26100848297119489</v>
      </c>
      <c r="CY1140">
        <f t="shared" si="198"/>
        <v>0.78560326315168494</v>
      </c>
      <c r="CZ1140">
        <f t="shared" si="197"/>
        <v>0.61113465914692822</v>
      </c>
    </row>
    <row r="1141" spans="1:104" x14ac:dyDescent="0.25">
      <c r="A1141">
        <v>1</v>
      </c>
      <c r="B1141" s="15">
        <v>16517</v>
      </c>
      <c r="C1141" s="15">
        <v>-66.587545980000002</v>
      </c>
      <c r="D1141" s="15">
        <v>-17.903104989999999</v>
      </c>
      <c r="E1141" s="15">
        <v>3898</v>
      </c>
      <c r="F1141" s="15">
        <v>1</v>
      </c>
      <c r="G1141" s="15">
        <v>0</v>
      </c>
      <c r="H1141" s="17">
        <v>3</v>
      </c>
      <c r="I1141" s="19">
        <v>0</v>
      </c>
      <c r="J1141" s="19">
        <v>0</v>
      </c>
      <c r="K1141" s="19">
        <v>1</v>
      </c>
      <c r="L1141" s="15">
        <v>0</v>
      </c>
      <c r="M1141" s="15">
        <v>0</v>
      </c>
      <c r="N1141" s="15">
        <v>1.2032</v>
      </c>
      <c r="O1141" s="19">
        <v>207.10704899999999</v>
      </c>
      <c r="P1141" s="19">
        <v>57.935086486579699</v>
      </c>
      <c r="Q1141" s="20">
        <v>3.5748121140368894</v>
      </c>
      <c r="R1141" s="21">
        <v>3.5000000000000003E-2</v>
      </c>
      <c r="S1141" s="22">
        <v>6.6000000000000003E-2</v>
      </c>
      <c r="T1141" s="22">
        <v>0.93500000000000005</v>
      </c>
      <c r="U1141" s="19">
        <v>0</v>
      </c>
      <c r="V1141" s="19">
        <v>3.8237157081142605</v>
      </c>
      <c r="W1141" s="19">
        <v>54.169305864952022</v>
      </c>
      <c r="X1141" s="19">
        <v>496.08568954098746</v>
      </c>
      <c r="Y1141" s="19">
        <v>1560</v>
      </c>
      <c r="Z1141" s="19">
        <v>2056.0856895409875</v>
      </c>
      <c r="AA1141">
        <v>69.705888718065736</v>
      </c>
      <c r="AB1141">
        <v>1</v>
      </c>
      <c r="AC1141">
        <v>9.4E-2</v>
      </c>
      <c r="AD1141">
        <v>0.90600000000000003</v>
      </c>
      <c r="AE1141">
        <v>0</v>
      </c>
      <c r="AF1141">
        <v>6.5523535394981796</v>
      </c>
      <c r="AG1141">
        <v>63.153535178567559</v>
      </c>
      <c r="AH1141">
        <v>20496.189865707034</v>
      </c>
      <c r="AI1141">
        <v>1876.992</v>
      </c>
      <c r="AJ1141">
        <v>21480.372302632499</v>
      </c>
      <c r="AK1141">
        <v>20855.513287802201</v>
      </c>
      <c r="AL1141">
        <v>55.907358459549407</v>
      </c>
      <c r="AM1141" s="19">
        <v>67.678160691035444</v>
      </c>
      <c r="AN1141">
        <v>0.82516266666666671</v>
      </c>
      <c r="AO1141">
        <v>0.54667026666666674</v>
      </c>
      <c r="AP1141">
        <v>0.18566159999999998</v>
      </c>
      <c r="AQ1141">
        <v>1</v>
      </c>
      <c r="AR1141">
        <v>0</v>
      </c>
      <c r="AS1141">
        <v>2</v>
      </c>
      <c r="AT1141">
        <v>1.48</v>
      </c>
      <c r="AU1141">
        <v>1</v>
      </c>
      <c r="AV1141">
        <v>2</v>
      </c>
      <c r="AW1141">
        <v>1.5</v>
      </c>
      <c r="AX1141">
        <v>1</v>
      </c>
      <c r="AY1141">
        <v>2</v>
      </c>
      <c r="AZ1141">
        <v>0.6</v>
      </c>
      <c r="BA1141">
        <v>0.3</v>
      </c>
      <c r="BB1141">
        <v>0.8</v>
      </c>
      <c r="BC1141" s="27">
        <v>0.35963488940934041</v>
      </c>
      <c r="BD1141" s="28">
        <v>0.50376344674525497</v>
      </c>
      <c r="BE1141" s="28">
        <v>0.30268679568913076</v>
      </c>
      <c r="BF1141" s="28">
        <f t="shared" si="188"/>
        <v>0.61933482130082029</v>
      </c>
      <c r="BG1141" s="29" t="s">
        <v>106</v>
      </c>
      <c r="BH1141">
        <v>0.35168870100934047</v>
      </c>
      <c r="BI1141">
        <v>0.33128328474525492</v>
      </c>
      <c r="BJ1141">
        <v>0.26574528769713074</v>
      </c>
      <c r="BK1141">
        <f t="shared" si="189"/>
        <v>0.58239331330882038</v>
      </c>
      <c r="BL1141" t="s">
        <v>106</v>
      </c>
      <c r="BM1141" s="27">
        <v>0.36905206100934046</v>
      </c>
      <c r="BN1141" s="28">
        <v>0.62133292184525502</v>
      </c>
      <c r="BO1141" s="28">
        <v>0.3352581416471308</v>
      </c>
      <c r="BP1141" s="28">
        <f t="shared" si="190"/>
        <v>0.65190616725882045</v>
      </c>
      <c r="BQ1141" s="29" t="s">
        <v>106</v>
      </c>
      <c r="BR1141">
        <v>0.27106576206250854</v>
      </c>
      <c r="BS1141">
        <v>0.50376344674525497</v>
      </c>
      <c r="BT1141">
        <v>0.24772816416881874</v>
      </c>
      <c r="BU1141">
        <f t="shared" si="191"/>
        <v>0.5643761897805083</v>
      </c>
      <c r="BV1141" t="s">
        <v>106</v>
      </c>
      <c r="BW1141" s="27">
        <v>0.26311957366250849</v>
      </c>
      <c r="BX1141" s="28">
        <v>0.33128328474525492</v>
      </c>
      <c r="BY1141" s="28">
        <v>0.21078665617681874</v>
      </c>
      <c r="BZ1141" s="28">
        <f t="shared" si="192"/>
        <v>0.52743468178850827</v>
      </c>
      <c r="CA1141" s="29" t="s">
        <v>106</v>
      </c>
      <c r="CB1141">
        <v>0.28048293366250848</v>
      </c>
      <c r="CC1141">
        <v>0.62133292184525502</v>
      </c>
      <c r="CD1141">
        <v>0.28029951012681875</v>
      </c>
      <c r="CE1141">
        <f t="shared" si="193"/>
        <v>0.59694753573850834</v>
      </c>
      <c r="CF1141" t="s">
        <v>106</v>
      </c>
      <c r="CG1141" s="27">
        <v>0.15625393031661514</v>
      </c>
      <c r="CH1141" s="28">
        <v>0.50376344674525497</v>
      </c>
      <c r="CI1141" s="28">
        <v>0.1764854936795254</v>
      </c>
      <c r="CJ1141" s="28">
        <f t="shared" si="194"/>
        <v>0.47290195592830475</v>
      </c>
      <c r="CK1141" s="29" t="s">
        <v>107</v>
      </c>
      <c r="CL1141">
        <v>0.14830774191661514</v>
      </c>
      <c r="CM1141">
        <v>0.33128328474525492</v>
      </c>
      <c r="CN1141">
        <v>0.13954398568752543</v>
      </c>
      <c r="CO1141">
        <f t="shared" si="195"/>
        <v>0.45619201129921505</v>
      </c>
      <c r="CP1141" t="s">
        <v>106</v>
      </c>
      <c r="CQ1141" s="27">
        <v>0.16567110191661513</v>
      </c>
      <c r="CR1141" s="28">
        <v>0.62133292184525502</v>
      </c>
      <c r="CS1141" s="28">
        <v>0.20905683963752542</v>
      </c>
      <c r="CT1141" s="28">
        <f t="shared" si="196"/>
        <v>0.48231912752830475</v>
      </c>
      <c r="CU1141" s="29" t="s">
        <v>107</v>
      </c>
      <c r="CV1141">
        <v>50865.481858763</v>
      </c>
      <c r="CW1141">
        <v>8713.2360897582203</v>
      </c>
      <c r="CX1141">
        <v>0.31664802561168959</v>
      </c>
      <c r="CY1141">
        <f t="shared" si="198"/>
        <v>0.82041147235694456</v>
      </c>
      <c r="CZ1141">
        <f t="shared" si="197"/>
        <v>0.67628291502103</v>
      </c>
    </row>
    <row r="1142" spans="1:104" x14ac:dyDescent="0.25">
      <c r="A1142">
        <v>1</v>
      </c>
      <c r="B1142" s="15">
        <v>16549</v>
      </c>
      <c r="C1142" s="15">
        <v>-65.007505100000003</v>
      </c>
      <c r="D1142" s="15">
        <v>-17.03967317</v>
      </c>
      <c r="E1142" s="15">
        <v>274</v>
      </c>
      <c r="F1142" s="15">
        <v>0</v>
      </c>
      <c r="G1142" s="15">
        <v>0</v>
      </c>
      <c r="H1142" s="17">
        <v>0</v>
      </c>
      <c r="I1142" s="19">
        <v>0</v>
      </c>
      <c r="J1142" s="19">
        <v>0</v>
      </c>
      <c r="K1142" s="19">
        <v>0</v>
      </c>
      <c r="L1142" s="15">
        <v>0</v>
      </c>
      <c r="M1142" s="15">
        <v>0</v>
      </c>
      <c r="N1142" s="15">
        <v>0</v>
      </c>
      <c r="O1142" s="19">
        <v>228.907791</v>
      </c>
      <c r="P1142" s="19">
        <v>64.033516633825727</v>
      </c>
      <c r="Q1142" s="20">
        <v>3.574812114552512</v>
      </c>
      <c r="R1142" s="21">
        <v>0</v>
      </c>
      <c r="S1142" s="22">
        <v>0.31</v>
      </c>
      <c r="T1142" s="22">
        <v>0.68900000000000006</v>
      </c>
      <c r="U1142" s="19">
        <v>0</v>
      </c>
      <c r="V1142" s="19">
        <v>19.850390156485975</v>
      </c>
      <c r="W1142" s="19">
        <v>44.119092960705927</v>
      </c>
      <c r="X1142" s="19">
        <v>0</v>
      </c>
      <c r="Y1142" s="19">
        <v>0</v>
      </c>
      <c r="Z1142" s="19">
        <v>0</v>
      </c>
      <c r="AA1142">
        <v>77.043350697624504</v>
      </c>
      <c r="AB1142">
        <v>1</v>
      </c>
      <c r="AC1142">
        <v>0.315</v>
      </c>
      <c r="AD1142">
        <v>0.68500000000000005</v>
      </c>
      <c r="AE1142">
        <v>0</v>
      </c>
      <c r="AF1142">
        <v>24.268655469751717</v>
      </c>
      <c r="AG1142">
        <v>52.77469522787279</v>
      </c>
      <c r="AH1142">
        <v>33247.8307156753</v>
      </c>
      <c r="AI1142">
        <v>0</v>
      </c>
      <c r="AJ1142">
        <v>31799.562464505801</v>
      </c>
      <c r="AK1142">
        <v>31799.562464505801</v>
      </c>
      <c r="AL1142">
        <v>64.033516633825727</v>
      </c>
      <c r="AM1142" s="19">
        <v>77.043350697624504</v>
      </c>
      <c r="AN1142">
        <v>0.80718933333333343</v>
      </c>
      <c r="AO1142">
        <v>0.53476293333333336</v>
      </c>
      <c r="AP1142">
        <v>0.18161759999999999</v>
      </c>
      <c r="AQ1142">
        <v>1</v>
      </c>
      <c r="AR1142">
        <v>0</v>
      </c>
      <c r="AS1142">
        <v>2</v>
      </c>
      <c r="AT1142">
        <v>1.48</v>
      </c>
      <c r="AU1142">
        <v>1</v>
      </c>
      <c r="AV1142">
        <v>2</v>
      </c>
      <c r="AW1142">
        <v>1.5</v>
      </c>
      <c r="AX1142">
        <v>1</v>
      </c>
      <c r="AY1142">
        <v>2</v>
      </c>
      <c r="AZ1142">
        <v>0.6</v>
      </c>
      <c r="BA1142">
        <v>0.3</v>
      </c>
      <c r="BB1142">
        <v>0.8</v>
      </c>
      <c r="BC1142" s="27">
        <v>0.35297756473263792</v>
      </c>
      <c r="BD1142" s="28">
        <v>0.66207866700495133</v>
      </c>
      <c r="BE1142" s="28">
        <v>0.32504882507561833</v>
      </c>
      <c r="BF1142" s="28">
        <f t="shared" si="188"/>
        <v>0.54434250913250259</v>
      </c>
      <c r="BG1142" s="29" t="s">
        <v>106</v>
      </c>
      <c r="BH1142">
        <v>0.34579265673263793</v>
      </c>
      <c r="BI1142">
        <v>0.48457836290495132</v>
      </c>
      <c r="BJ1142">
        <v>0.29928729879961841</v>
      </c>
      <c r="BK1142">
        <f t="shared" si="189"/>
        <v>0.51858098285650267</v>
      </c>
      <c r="BL1142" t="s">
        <v>106</v>
      </c>
      <c r="BM1142" s="27">
        <v>0.36155489673263785</v>
      </c>
      <c r="BN1142" s="28">
        <v>0.78047121420495136</v>
      </c>
      <c r="BO1142" s="28">
        <v>0.34936050784961836</v>
      </c>
      <c r="BP1142" s="28">
        <f t="shared" si="190"/>
        <v>0.56865419190650268</v>
      </c>
      <c r="BQ1142" s="29" t="s">
        <v>106</v>
      </c>
      <c r="BR1142">
        <v>0.26642351025886984</v>
      </c>
      <c r="BS1142">
        <v>0.66207866700495133</v>
      </c>
      <c r="BT1142">
        <v>0.25988154329305757</v>
      </c>
      <c r="BU1142">
        <f t="shared" si="191"/>
        <v>0.47917522734994189</v>
      </c>
      <c r="BV1142" t="s">
        <v>106</v>
      </c>
      <c r="BW1142" s="27">
        <v>0.25923860225886985</v>
      </c>
      <c r="BX1142" s="28">
        <v>0.48457836290495132</v>
      </c>
      <c r="BY1142" s="28">
        <v>0.23412001701705754</v>
      </c>
      <c r="BZ1142" s="28">
        <f t="shared" si="192"/>
        <v>0.45341370107394185</v>
      </c>
      <c r="CA1142" s="29" t="s">
        <v>106</v>
      </c>
      <c r="CB1142">
        <v>0.27500084225886984</v>
      </c>
      <c r="CC1142">
        <v>0.78047121420495136</v>
      </c>
      <c r="CD1142">
        <v>0.28419322606705755</v>
      </c>
      <c r="CE1142">
        <f t="shared" si="193"/>
        <v>0.4942945263157541</v>
      </c>
      <c r="CF1142" t="s">
        <v>107</v>
      </c>
      <c r="CG1142" s="27">
        <v>0.1542238100150965</v>
      </c>
      <c r="CH1142" s="28">
        <v>0.66207866700495133</v>
      </c>
      <c r="CI1142" s="28">
        <v>0.17540543727862684</v>
      </c>
      <c r="CJ1142" s="28">
        <f t="shared" si="194"/>
        <v>0.37351749407198076</v>
      </c>
      <c r="CK1142" s="29" t="s">
        <v>107</v>
      </c>
      <c r="CL1142">
        <v>0.14703890201509651</v>
      </c>
      <c r="CM1142">
        <v>0.48457836290495132</v>
      </c>
      <c r="CN1142">
        <v>0.14964391100262683</v>
      </c>
      <c r="CO1142">
        <f t="shared" si="195"/>
        <v>0.36633258607198083</v>
      </c>
      <c r="CP1142" t="s">
        <v>107</v>
      </c>
      <c r="CQ1142" s="27">
        <v>0.16280114201509649</v>
      </c>
      <c r="CR1142" s="28">
        <v>0.78047121420495136</v>
      </c>
      <c r="CS1142" s="28">
        <v>0.19971712005262682</v>
      </c>
      <c r="CT1142" s="28">
        <f t="shared" si="196"/>
        <v>0.38209482607198075</v>
      </c>
      <c r="CU1142" s="29" t="s">
        <v>107</v>
      </c>
      <c r="CV1142">
        <v>53282.633208804204</v>
      </c>
      <c r="CW1142">
        <v>9630.4188372030603</v>
      </c>
      <c r="CX1142">
        <v>0.21929368405688429</v>
      </c>
      <c r="CY1142">
        <f t="shared" si="198"/>
        <v>0.88137235106183565</v>
      </c>
      <c r="CZ1142">
        <f t="shared" si="197"/>
        <v>0.57227124878952218</v>
      </c>
    </row>
    <row r="1143" spans="1:104" x14ac:dyDescent="0.25">
      <c r="A1143">
        <v>1</v>
      </c>
      <c r="B1143" s="15">
        <v>16552</v>
      </c>
      <c r="C1143" s="15">
        <v>-66.421720870000001</v>
      </c>
      <c r="D1143" s="15">
        <v>-16.63549609</v>
      </c>
      <c r="E1143" s="15">
        <v>1609</v>
      </c>
      <c r="F1143" s="15">
        <v>1</v>
      </c>
      <c r="G1143" s="15">
        <v>0</v>
      </c>
      <c r="H1143" s="17">
        <v>3</v>
      </c>
      <c r="I1143" s="19">
        <v>0</v>
      </c>
      <c r="J1143" s="19">
        <v>0</v>
      </c>
      <c r="K1143" s="19">
        <v>0</v>
      </c>
      <c r="L1143" s="15">
        <v>0</v>
      </c>
      <c r="M1143" s="15">
        <v>0</v>
      </c>
      <c r="N1143" s="15">
        <v>0</v>
      </c>
      <c r="O1143" s="19">
        <v>196.20667800000001</v>
      </c>
      <c r="P1143" s="19">
        <v>54.885871412956696</v>
      </c>
      <c r="Q1143" s="20">
        <v>3.5748121137361091</v>
      </c>
      <c r="R1143" s="21">
        <v>0.24099999999999999</v>
      </c>
      <c r="S1143" s="22">
        <v>3.3000000000000002E-2</v>
      </c>
      <c r="T1143" s="22">
        <v>0.96700000000000008</v>
      </c>
      <c r="U1143" s="19">
        <v>0</v>
      </c>
      <c r="V1143" s="19">
        <v>1.8112337566275711</v>
      </c>
      <c r="W1143" s="19">
        <v>53.074637656329131</v>
      </c>
      <c r="X1143" s="19">
        <v>2761.0940810014695</v>
      </c>
      <c r="Y1143" s="19">
        <v>0</v>
      </c>
      <c r="Z1143" s="19">
        <v>2761.0940810014695</v>
      </c>
      <c r="AA1143">
        <v>66.037157757533862</v>
      </c>
      <c r="AB1143">
        <v>1</v>
      </c>
      <c r="AC1143">
        <v>5.6000000000000001E-2</v>
      </c>
      <c r="AD1143">
        <v>0.94399999999999995</v>
      </c>
      <c r="AE1143">
        <v>0</v>
      </c>
      <c r="AF1143">
        <v>3.6980808344218965</v>
      </c>
      <c r="AG1143">
        <v>62.339076923111961</v>
      </c>
      <c r="AH1143">
        <v>16509.511324233532</v>
      </c>
      <c r="AI1143">
        <v>0</v>
      </c>
      <c r="AJ1143">
        <v>15790.360611886401</v>
      </c>
      <c r="AK1143">
        <v>12627.491050525899</v>
      </c>
      <c r="AL1143">
        <v>41.658376402434136</v>
      </c>
      <c r="AM1143" s="19">
        <v>52.809662747011302</v>
      </c>
      <c r="AN1143">
        <v>0.94378666666666677</v>
      </c>
      <c r="AO1143">
        <v>0.62525866666666674</v>
      </c>
      <c r="AP1143">
        <v>0.21235199999999999</v>
      </c>
      <c r="AQ1143">
        <v>1</v>
      </c>
      <c r="AR1143">
        <v>0</v>
      </c>
      <c r="AS1143">
        <v>2</v>
      </c>
      <c r="AT1143">
        <v>1.48</v>
      </c>
      <c r="AU1143">
        <v>1</v>
      </c>
      <c r="AV1143">
        <v>2</v>
      </c>
      <c r="AW1143">
        <v>1.5</v>
      </c>
      <c r="AX1143">
        <v>1</v>
      </c>
      <c r="AY1143">
        <v>2</v>
      </c>
      <c r="AZ1143">
        <v>0.6</v>
      </c>
      <c r="BA1143">
        <v>0.3</v>
      </c>
      <c r="BB1143">
        <v>0.8</v>
      </c>
      <c r="BC1143" s="27">
        <v>0.40957340770482009</v>
      </c>
      <c r="BD1143" s="28">
        <v>0.62188608732154071</v>
      </c>
      <c r="BE1143" s="28">
        <v>0.33895132099734804</v>
      </c>
      <c r="BF1143" s="28">
        <f t="shared" si="188"/>
        <v>0.84687247776129193</v>
      </c>
      <c r="BG1143" s="29" t="s">
        <v>106</v>
      </c>
      <c r="BH1143">
        <v>0.40162721930482015</v>
      </c>
      <c r="BI1143">
        <v>0.44940592532154067</v>
      </c>
      <c r="BJ1143">
        <v>0.30200981300534807</v>
      </c>
      <c r="BK1143">
        <f t="shared" si="189"/>
        <v>0.80993096976929202</v>
      </c>
      <c r="BL1143" t="s">
        <v>106</v>
      </c>
      <c r="BM1143" s="27">
        <v>0.41899057930482014</v>
      </c>
      <c r="BN1143" s="28">
        <v>0.73945556242154065</v>
      </c>
      <c r="BO1143" s="28">
        <v>0.37152266695534802</v>
      </c>
      <c r="BP1143" s="28">
        <f t="shared" si="190"/>
        <v>0.87944382371929186</v>
      </c>
      <c r="BQ1143" s="29" t="s">
        <v>106</v>
      </c>
      <c r="BR1143">
        <v>0.30827173126578011</v>
      </c>
      <c r="BS1143">
        <v>0.62188608732154071</v>
      </c>
      <c r="BT1143">
        <v>0.27609192885270806</v>
      </c>
      <c r="BU1143">
        <f t="shared" si="191"/>
        <v>0.78401308561665195</v>
      </c>
      <c r="BV1143" t="s">
        <v>106</v>
      </c>
      <c r="BW1143" s="27">
        <v>0.30032554286578012</v>
      </c>
      <c r="BX1143" s="28">
        <v>0.44940592532154067</v>
      </c>
      <c r="BY1143" s="28">
        <v>0.23915042086070804</v>
      </c>
      <c r="BZ1143" s="28">
        <f t="shared" si="192"/>
        <v>0.74707157762465193</v>
      </c>
      <c r="CA1143" s="29" t="s">
        <v>106</v>
      </c>
      <c r="CB1143">
        <v>0.31768890286578011</v>
      </c>
      <c r="CC1143">
        <v>0.73945556242154065</v>
      </c>
      <c r="CD1143">
        <v>0.30866327481070804</v>
      </c>
      <c r="CE1143">
        <f t="shared" si="193"/>
        <v>0.81658443157465199</v>
      </c>
      <c r="CF1143" t="s">
        <v>106</v>
      </c>
      <c r="CG1143" s="27">
        <v>0.17695474328924676</v>
      </c>
      <c r="CH1143" s="28">
        <v>0.62188608732154071</v>
      </c>
      <c r="CI1143" s="28">
        <v>0.19460753162817468</v>
      </c>
      <c r="CJ1143" s="28">
        <f t="shared" si="194"/>
        <v>0.68487590005319066</v>
      </c>
      <c r="CK1143" s="29" t="s">
        <v>107</v>
      </c>
      <c r="CL1143">
        <v>0.16900855488924676</v>
      </c>
      <c r="CM1143">
        <v>0.44940592532154067</v>
      </c>
      <c r="CN1143">
        <v>0.15766602363617471</v>
      </c>
      <c r="CO1143">
        <f t="shared" si="195"/>
        <v>0.66558718040011855</v>
      </c>
      <c r="CP1143" t="s">
        <v>106</v>
      </c>
      <c r="CQ1143" s="27">
        <v>0.18637191488924676</v>
      </c>
      <c r="CR1143" s="28">
        <v>0.73945556242154065</v>
      </c>
      <c r="CS1143" s="28">
        <v>0.22717887758617469</v>
      </c>
      <c r="CT1143" s="28">
        <f t="shared" si="196"/>
        <v>0.69429307165319065</v>
      </c>
      <c r="CU1143" s="29" t="s">
        <v>107</v>
      </c>
      <c r="CV1143">
        <v>49609.142979433898</v>
      </c>
      <c r="CW1143">
        <v>8254.6447196917306</v>
      </c>
      <c r="CX1143">
        <v>0.50792115676394389</v>
      </c>
      <c r="CY1143">
        <f t="shared" si="198"/>
        <v>1.1298072440854847</v>
      </c>
      <c r="CZ1143">
        <f t="shared" si="197"/>
        <v>0.91749456446876398</v>
      </c>
    </row>
    <row r="1144" spans="1:104" x14ac:dyDescent="0.25">
      <c r="A1144">
        <v>1</v>
      </c>
      <c r="B1144" s="15">
        <v>16578</v>
      </c>
      <c r="C1144" s="15">
        <v>-65.567837010000005</v>
      </c>
      <c r="D1144" s="15">
        <v>-18.4380101</v>
      </c>
      <c r="E1144" s="15">
        <v>2519</v>
      </c>
      <c r="F1144" s="15">
        <v>1</v>
      </c>
      <c r="G1144" s="15">
        <v>0</v>
      </c>
      <c r="H1144" s="17">
        <v>2</v>
      </c>
      <c r="I1144" s="19">
        <v>1</v>
      </c>
      <c r="J1144" s="19">
        <v>4</v>
      </c>
      <c r="K1144" s="19">
        <v>1</v>
      </c>
      <c r="L1144" s="15">
        <v>0</v>
      </c>
      <c r="M1144" s="15">
        <v>1.9414993466458099</v>
      </c>
      <c r="N1144" s="15">
        <v>1.2032</v>
      </c>
      <c r="O1144" s="19">
        <v>319.74421599999999</v>
      </c>
      <c r="P1144" s="19">
        <v>89.443642305845827</v>
      </c>
      <c r="Q1144" s="20">
        <v>3.5748121136062263</v>
      </c>
      <c r="R1144" s="21">
        <v>2.3E-2</v>
      </c>
      <c r="S1144" s="22">
        <v>3.9999999999999994E-2</v>
      </c>
      <c r="T1144" s="22">
        <v>0.96000000000000008</v>
      </c>
      <c r="U1144" s="19">
        <v>0</v>
      </c>
      <c r="V1144" s="19">
        <v>3.5777456922338327</v>
      </c>
      <c r="W1144" s="19">
        <v>85.865896613611994</v>
      </c>
      <c r="X1144" s="19">
        <v>445.01432018281309</v>
      </c>
      <c r="Y1144" s="19">
        <v>3930</v>
      </c>
      <c r="Z1144" s="19">
        <v>4375.0143201828132</v>
      </c>
      <c r="AA1144">
        <v>107.61610892628769</v>
      </c>
      <c r="AB1144">
        <v>1</v>
      </c>
      <c r="AC1144">
        <v>6.8999999999999992E-2</v>
      </c>
      <c r="AD1144">
        <v>0.93100000000000005</v>
      </c>
      <c r="AE1144">
        <v>0</v>
      </c>
      <c r="AF1144">
        <v>7.4255115159138496</v>
      </c>
      <c r="AG1144">
        <v>100.19059741037385</v>
      </c>
      <c r="AH1144">
        <v>28525.574923101249</v>
      </c>
      <c r="AI1144">
        <v>6478.34545155057</v>
      </c>
      <c r="AJ1144">
        <v>33761.352553871096</v>
      </c>
      <c r="AK1144">
        <v>33115.966072715601</v>
      </c>
      <c r="AL1144">
        <v>87.386438532811368</v>
      </c>
      <c r="AM1144" s="19">
        <v>105.55890515325324</v>
      </c>
      <c r="AN1144">
        <v>0.82156800000000008</v>
      </c>
      <c r="AO1144">
        <v>0.54428880000000002</v>
      </c>
      <c r="AP1144">
        <v>0.18485279999999998</v>
      </c>
      <c r="AQ1144">
        <v>1</v>
      </c>
      <c r="AR1144">
        <v>0</v>
      </c>
      <c r="AS1144">
        <v>2</v>
      </c>
      <c r="AT1144">
        <v>1.48</v>
      </c>
      <c r="AU1144">
        <v>1</v>
      </c>
      <c r="AV1144">
        <v>2</v>
      </c>
      <c r="AW1144">
        <v>1.5</v>
      </c>
      <c r="AX1144">
        <v>1</v>
      </c>
      <c r="AY1144">
        <v>2</v>
      </c>
      <c r="AZ1144">
        <v>0.6</v>
      </c>
      <c r="BA1144">
        <v>0.3</v>
      </c>
      <c r="BB1144">
        <v>0.8</v>
      </c>
      <c r="BC1144" s="27">
        <v>0.34292583326036874</v>
      </c>
      <c r="BD1144" s="28">
        <v>0.4984792066895557</v>
      </c>
      <c r="BE1144" s="28">
        <v>0.28680592535922561</v>
      </c>
      <c r="BF1144" s="28">
        <f t="shared" si="188"/>
        <v>0.54031979722174173</v>
      </c>
      <c r="BG1144" s="29" t="s">
        <v>106</v>
      </c>
      <c r="BH1144">
        <v>0.33497964486036874</v>
      </c>
      <c r="BI1144">
        <v>0.32599904468955565</v>
      </c>
      <c r="BJ1144">
        <v>0.24986441736722559</v>
      </c>
      <c r="BK1144">
        <f t="shared" si="189"/>
        <v>0.50337828922974182</v>
      </c>
      <c r="BL1144" t="s">
        <v>106</v>
      </c>
      <c r="BM1144" s="27">
        <v>0.35234300486036874</v>
      </c>
      <c r="BN1144" s="28">
        <v>0.61604868178955563</v>
      </c>
      <c r="BO1144" s="28">
        <v>0.31937727131722565</v>
      </c>
      <c r="BP1144" s="28">
        <f t="shared" si="190"/>
        <v>0.57289114317974188</v>
      </c>
      <c r="BQ1144" s="29" t="s">
        <v>106</v>
      </c>
      <c r="BR1144">
        <v>0.25474254073451269</v>
      </c>
      <c r="BS1144">
        <v>0.4984792066895557</v>
      </c>
      <c r="BT1144">
        <v>0.2320867108275296</v>
      </c>
      <c r="BU1144">
        <f t="shared" si="191"/>
        <v>0.4856005826900458</v>
      </c>
      <c r="BV1144" t="s">
        <v>106</v>
      </c>
      <c r="BW1144" s="27">
        <v>0.24679635233451269</v>
      </c>
      <c r="BX1144" s="28">
        <v>0.32599904468955565</v>
      </c>
      <c r="BY1144" s="28">
        <v>0.19514520283552961</v>
      </c>
      <c r="BZ1144" s="28">
        <f t="shared" si="192"/>
        <v>0.44865907469804578</v>
      </c>
      <c r="CA1144" s="29" t="s">
        <v>106</v>
      </c>
      <c r="CB1144">
        <v>0.26415971233451269</v>
      </c>
      <c r="CC1144">
        <v>0.61604868178955563</v>
      </c>
      <c r="CD1144">
        <v>0.26465805678552962</v>
      </c>
      <c r="CE1144">
        <f t="shared" si="193"/>
        <v>0.5176735841970288</v>
      </c>
      <c r="CF1144" t="s">
        <v>107</v>
      </c>
      <c r="CG1144" s="27">
        <v>0.14043086523803266</v>
      </c>
      <c r="CH1144" s="28">
        <v>0.4984792066895557</v>
      </c>
      <c r="CI1144" s="28">
        <v>0.16115439569384959</v>
      </c>
      <c r="CJ1144" s="28">
        <f t="shared" si="194"/>
        <v>0.39394473710054884</v>
      </c>
      <c r="CK1144" s="29" t="s">
        <v>107</v>
      </c>
      <c r="CL1144">
        <v>0.13248467683803267</v>
      </c>
      <c r="CM1144">
        <v>0.32599904468955565</v>
      </c>
      <c r="CN1144">
        <v>0.1242128877018496</v>
      </c>
      <c r="CO1144">
        <f t="shared" si="195"/>
        <v>0.37772675956436574</v>
      </c>
      <c r="CP1144" t="s">
        <v>106</v>
      </c>
      <c r="CQ1144" s="27">
        <v>0.14984803683803266</v>
      </c>
      <c r="CR1144" s="28">
        <v>0.61604868178955563</v>
      </c>
      <c r="CS1144" s="28">
        <v>0.19372574165184961</v>
      </c>
      <c r="CT1144" s="28">
        <f t="shared" si="196"/>
        <v>0.40336190870054883</v>
      </c>
      <c r="CU1144" s="29" t="s">
        <v>107</v>
      </c>
      <c r="CV1144">
        <v>62289.266917817098</v>
      </c>
      <c r="CW1144">
        <v>13452.0136157859</v>
      </c>
      <c r="CX1144">
        <v>0.25351387186251617</v>
      </c>
      <c r="CY1144">
        <f t="shared" si="198"/>
        <v>0.75199307855207187</v>
      </c>
      <c r="CZ1144">
        <f t="shared" si="197"/>
        <v>0.59643970512288491</v>
      </c>
    </row>
    <row r="1145" spans="1:104" x14ac:dyDescent="0.25">
      <c r="A1145">
        <v>1</v>
      </c>
      <c r="B1145" s="15">
        <v>16590</v>
      </c>
      <c r="C1145" s="15">
        <v>-64.687078650000004</v>
      </c>
      <c r="D1145" s="15">
        <v>-19.098496799999999</v>
      </c>
      <c r="E1145" s="15">
        <v>2595</v>
      </c>
      <c r="F1145" s="15">
        <v>1</v>
      </c>
      <c r="G1145" s="15">
        <v>0</v>
      </c>
      <c r="H1145" s="17">
        <v>3</v>
      </c>
      <c r="I1145" s="19">
        <v>0</v>
      </c>
      <c r="J1145" s="19">
        <v>0</v>
      </c>
      <c r="K1145" s="19">
        <v>0</v>
      </c>
      <c r="L1145" s="15">
        <v>0</v>
      </c>
      <c r="M1145" s="15">
        <v>0</v>
      </c>
      <c r="N1145" s="15">
        <v>0</v>
      </c>
      <c r="O1145" s="19">
        <v>236.17470499999999</v>
      </c>
      <c r="P1145" s="19">
        <v>66.066326682907729</v>
      </c>
      <c r="Q1145" s="20">
        <v>3.5748121147032328</v>
      </c>
      <c r="R1145" s="21">
        <v>1.4999999999999999E-2</v>
      </c>
      <c r="S1145" s="22">
        <v>0.29799999999999999</v>
      </c>
      <c r="T1145" s="22">
        <v>0.70299999999999996</v>
      </c>
      <c r="U1145" s="19">
        <v>0</v>
      </c>
      <c r="V1145" s="19">
        <v>19.687765351506503</v>
      </c>
      <c r="W1145" s="19">
        <v>46.44462765808413</v>
      </c>
      <c r="X1145" s="19">
        <v>491.44130799511078</v>
      </c>
      <c r="Y1145" s="19">
        <v>0</v>
      </c>
      <c r="Z1145" s="19">
        <v>491.44130799511078</v>
      </c>
      <c r="AA1145">
        <v>79.489171347728259</v>
      </c>
      <c r="AB1145">
        <v>1</v>
      </c>
      <c r="AC1145">
        <v>0.30199999999999999</v>
      </c>
      <c r="AD1145">
        <v>0.69799999999999995</v>
      </c>
      <c r="AE1145">
        <v>0</v>
      </c>
      <c r="AF1145">
        <v>24.005729747013934</v>
      </c>
      <c r="AG1145">
        <v>55.483441600714322</v>
      </c>
      <c r="AH1145">
        <v>42532.320196315195</v>
      </c>
      <c r="AI1145">
        <v>0</v>
      </c>
      <c r="AJ1145">
        <v>40679.621601883198</v>
      </c>
      <c r="AK1145">
        <v>40172.467018765201</v>
      </c>
      <c r="AL1145">
        <v>65.075331782664108</v>
      </c>
      <c r="AM1145" s="19">
        <v>78.498176447484639</v>
      </c>
      <c r="AN1145">
        <v>0.80359466666666668</v>
      </c>
      <c r="AO1145">
        <v>0.53238146666666675</v>
      </c>
      <c r="AP1145">
        <v>0.18080879999999999</v>
      </c>
      <c r="AQ1145">
        <v>1</v>
      </c>
      <c r="AR1145">
        <v>0</v>
      </c>
      <c r="AS1145">
        <v>2</v>
      </c>
      <c r="AT1145">
        <v>1.48</v>
      </c>
      <c r="AU1145">
        <v>1</v>
      </c>
      <c r="AV1145">
        <v>2</v>
      </c>
      <c r="AW1145">
        <v>1.5</v>
      </c>
      <c r="AX1145">
        <v>1</v>
      </c>
      <c r="AY1145">
        <v>2</v>
      </c>
      <c r="AZ1145">
        <v>0.6</v>
      </c>
      <c r="BA1145">
        <v>0.3</v>
      </c>
      <c r="BB1145">
        <v>0.8</v>
      </c>
      <c r="BC1145" s="27">
        <v>0.3467967584785806</v>
      </c>
      <c r="BD1145" s="28">
        <v>0.52775542445619172</v>
      </c>
      <c r="BE1145" s="28">
        <v>0.29282042615539872</v>
      </c>
      <c r="BF1145" s="28">
        <f t="shared" si="188"/>
        <v>0.46940351399011071</v>
      </c>
      <c r="BG1145" s="29" t="s">
        <v>106</v>
      </c>
      <c r="BH1145">
        <v>0.3388505700785806</v>
      </c>
      <c r="BI1145">
        <v>0.35527526245619173</v>
      </c>
      <c r="BJ1145">
        <v>0.25587891816339875</v>
      </c>
      <c r="BK1145">
        <f t="shared" si="189"/>
        <v>0.4324620059981108</v>
      </c>
      <c r="BL1145" t="s">
        <v>106</v>
      </c>
      <c r="BM1145" s="27">
        <v>0.3562139300785806</v>
      </c>
      <c r="BN1145" s="28">
        <v>0.64532489955619177</v>
      </c>
      <c r="BO1145" s="28">
        <v>0.3253917721133987</v>
      </c>
      <c r="BP1145" s="28">
        <f t="shared" si="190"/>
        <v>0.50197485994811075</v>
      </c>
      <c r="BQ1145" s="29" t="s">
        <v>106</v>
      </c>
      <c r="BR1145">
        <v>0.26054264005760464</v>
      </c>
      <c r="BS1145">
        <v>0.52775542445619172</v>
      </c>
      <c r="BT1145">
        <v>0.23929829656678273</v>
      </c>
      <c r="BU1145">
        <f t="shared" si="191"/>
        <v>0.41588138440149475</v>
      </c>
      <c r="BV1145" t="s">
        <v>106</v>
      </c>
      <c r="BW1145" s="27">
        <v>0.25259645165760464</v>
      </c>
      <c r="BX1145" s="28">
        <v>0.35527526245619173</v>
      </c>
      <c r="BY1145" s="28">
        <v>0.20235678857478273</v>
      </c>
      <c r="BZ1145" s="28">
        <f t="shared" si="192"/>
        <v>0.37893987640949478</v>
      </c>
      <c r="CA1145" s="29" t="s">
        <v>106</v>
      </c>
      <c r="CB1145">
        <v>0.26995981165760463</v>
      </c>
      <c r="CC1145">
        <v>0.64532489955619177</v>
      </c>
      <c r="CD1145">
        <v>0.27186964252478274</v>
      </c>
      <c r="CE1145">
        <f t="shared" si="193"/>
        <v>0.44654289949231663</v>
      </c>
      <c r="CF1145" t="s">
        <v>107</v>
      </c>
      <c r="CG1145" s="27">
        <v>0.14873174580819126</v>
      </c>
      <c r="CH1145" s="28">
        <v>0.52775542445619172</v>
      </c>
      <c r="CI1145" s="28">
        <v>0.16991775821116936</v>
      </c>
      <c r="CJ1145" s="28">
        <f t="shared" si="194"/>
        <v>0.32531483364290326</v>
      </c>
      <c r="CK1145" s="29" t="s">
        <v>107</v>
      </c>
      <c r="CL1145">
        <v>0.14078555740819126</v>
      </c>
      <c r="CM1145">
        <v>0.35527526245619173</v>
      </c>
      <c r="CN1145">
        <v>0.13297625021916937</v>
      </c>
      <c r="CO1145">
        <f t="shared" si="195"/>
        <v>0.30955933805388136</v>
      </c>
      <c r="CP1145" t="s">
        <v>106</v>
      </c>
      <c r="CQ1145" s="27">
        <v>0.15814891740819126</v>
      </c>
      <c r="CR1145" s="28">
        <v>0.64532489955619177</v>
      </c>
      <c r="CS1145" s="28">
        <v>0.20248910416916938</v>
      </c>
      <c r="CT1145" s="28">
        <f t="shared" si="196"/>
        <v>0.33473200524290325</v>
      </c>
      <c r="CU1145" s="29" t="s">
        <v>107</v>
      </c>
      <c r="CV1145">
        <v>54062.5452701592</v>
      </c>
      <c r="CW1145">
        <v>9936.1464184660308</v>
      </c>
      <c r="CX1145">
        <v>0.17658308783471202</v>
      </c>
      <c r="CY1145">
        <f t="shared" si="198"/>
        <v>0.70433851229090372</v>
      </c>
      <c r="CZ1145">
        <f t="shared" si="197"/>
        <v>0.5233798463132926</v>
      </c>
    </row>
    <row r="1146" spans="1:104" x14ac:dyDescent="0.25">
      <c r="A1146">
        <v>1</v>
      </c>
      <c r="B1146" s="15">
        <v>16594</v>
      </c>
      <c r="C1146" s="15">
        <v>-64.352449699999994</v>
      </c>
      <c r="D1146" s="15">
        <v>-19.943636210000001</v>
      </c>
      <c r="E1146" s="15">
        <v>2433</v>
      </c>
      <c r="F1146" s="15">
        <v>1</v>
      </c>
      <c r="G1146" s="15">
        <v>0</v>
      </c>
      <c r="H1146" s="17">
        <v>3</v>
      </c>
      <c r="I1146" s="19">
        <v>0</v>
      </c>
      <c r="J1146" s="19">
        <v>0</v>
      </c>
      <c r="K1146" s="19">
        <v>1</v>
      </c>
      <c r="L1146" s="15">
        <v>0</v>
      </c>
      <c r="M1146" s="15">
        <v>0</v>
      </c>
      <c r="N1146" s="15">
        <v>1.2032</v>
      </c>
      <c r="O1146" s="19">
        <v>203.473592</v>
      </c>
      <c r="P1146" s="19">
        <v>56.918681462038705</v>
      </c>
      <c r="Q1146" s="20">
        <v>3.5748121139402094</v>
      </c>
      <c r="R1146" s="21">
        <v>1.7999999999999999E-2</v>
      </c>
      <c r="S1146" s="22">
        <v>0.44500000000000006</v>
      </c>
      <c r="T1146" s="22">
        <v>0.55500000000000005</v>
      </c>
      <c r="U1146" s="19">
        <v>0</v>
      </c>
      <c r="V1146" s="19">
        <v>25.328813250607226</v>
      </c>
      <c r="W1146" s="19">
        <v>31.589868211431483</v>
      </c>
      <c r="X1146" s="19">
        <v>671.0046595801258</v>
      </c>
      <c r="Y1146" s="19">
        <v>1560</v>
      </c>
      <c r="Z1146" s="19">
        <v>2231.0046595801259</v>
      </c>
      <c r="AA1146">
        <v>68.482978407637617</v>
      </c>
      <c r="AB1146">
        <v>1</v>
      </c>
      <c r="AC1146">
        <v>0.45900000000000007</v>
      </c>
      <c r="AD1146">
        <v>0.54099999999999993</v>
      </c>
      <c r="AE1146">
        <v>0</v>
      </c>
      <c r="AF1146">
        <v>31.433687089105671</v>
      </c>
      <c r="AG1146">
        <v>37.049291318531942</v>
      </c>
      <c r="AH1146">
        <v>49102.555068764348</v>
      </c>
      <c r="AI1146">
        <v>1876.992</v>
      </c>
      <c r="AJ1146">
        <v>48840.650472331799</v>
      </c>
      <c r="AK1146">
        <v>48109.9722972784</v>
      </c>
      <c r="AL1146">
        <v>55.894145195722011</v>
      </c>
      <c r="AM1146" s="19">
        <v>67.458442141320916</v>
      </c>
      <c r="AN1146">
        <v>0.84673066666666674</v>
      </c>
      <c r="AO1146">
        <v>0.56095906666666673</v>
      </c>
      <c r="AP1146">
        <v>0.1905144</v>
      </c>
      <c r="AQ1146">
        <v>1</v>
      </c>
      <c r="AR1146">
        <v>0</v>
      </c>
      <c r="AS1146">
        <v>2</v>
      </c>
      <c r="AT1146">
        <v>1.48</v>
      </c>
      <c r="AU1146">
        <v>1</v>
      </c>
      <c r="AV1146">
        <v>2</v>
      </c>
      <c r="AW1146">
        <v>1.5</v>
      </c>
      <c r="AX1146">
        <v>1</v>
      </c>
      <c r="AY1146">
        <v>2</v>
      </c>
      <c r="AZ1146">
        <v>0.6</v>
      </c>
      <c r="BA1146">
        <v>0.3</v>
      </c>
      <c r="BB1146">
        <v>0.8</v>
      </c>
      <c r="BC1146" s="27">
        <v>0.36663545469776548</v>
      </c>
      <c r="BD1146" s="28">
        <v>0.5570769223839106</v>
      </c>
      <c r="BE1146" s="28">
        <v>0.30752561606197132</v>
      </c>
      <c r="BF1146" s="28">
        <f t="shared" si="188"/>
        <v>0.44348310571328359</v>
      </c>
      <c r="BG1146" s="29" t="s">
        <v>106</v>
      </c>
      <c r="BH1146">
        <v>0.35868926629776554</v>
      </c>
      <c r="BI1146">
        <v>0.38459676038391055</v>
      </c>
      <c r="BJ1146">
        <v>0.2705841080699713</v>
      </c>
      <c r="BK1146">
        <f t="shared" si="189"/>
        <v>0.40654159772128357</v>
      </c>
      <c r="BL1146" t="s">
        <v>106</v>
      </c>
      <c r="BM1146" s="27">
        <v>0.37605262629776554</v>
      </c>
      <c r="BN1146" s="28">
        <v>0.67464639748391053</v>
      </c>
      <c r="BO1146" s="28">
        <v>0.34009696201997125</v>
      </c>
      <c r="BP1146" s="28">
        <f t="shared" si="190"/>
        <v>0.47605445167128352</v>
      </c>
      <c r="BQ1146" s="29" t="s">
        <v>106</v>
      </c>
      <c r="BR1146">
        <v>0.27575131842507761</v>
      </c>
      <c r="BS1146">
        <v>0.5570769223839106</v>
      </c>
      <c r="BT1146">
        <v>0.25113048260996329</v>
      </c>
      <c r="BU1146">
        <f t="shared" si="191"/>
        <v>0.38708797226127556</v>
      </c>
      <c r="BV1146" t="s">
        <v>106</v>
      </c>
      <c r="BW1146" s="27">
        <v>0.26780513002507755</v>
      </c>
      <c r="BX1146" s="28">
        <v>0.38459676038391055</v>
      </c>
      <c r="BY1146" s="28">
        <v>0.21418897461796327</v>
      </c>
      <c r="BZ1146" s="28">
        <f t="shared" si="192"/>
        <v>0.35014646426927554</v>
      </c>
      <c r="CA1146" s="29" t="s">
        <v>106</v>
      </c>
      <c r="CB1146">
        <v>0.2851684900250776</v>
      </c>
      <c r="CC1146">
        <v>0.67464639748391053</v>
      </c>
      <c r="CD1146">
        <v>0.28370182856796328</v>
      </c>
      <c r="CE1146">
        <f t="shared" si="193"/>
        <v>0.41965931821927555</v>
      </c>
      <c r="CF1146" t="s">
        <v>106</v>
      </c>
      <c r="CG1146" s="27">
        <v>0.15793854918270422</v>
      </c>
      <c r="CH1146" s="28">
        <v>0.5570769223839106</v>
      </c>
      <c r="CI1146" s="28">
        <v>0.17802567998698993</v>
      </c>
      <c r="CJ1146" s="28">
        <f t="shared" si="194"/>
        <v>0.29389603883401649</v>
      </c>
      <c r="CK1146" s="29" t="s">
        <v>107</v>
      </c>
      <c r="CL1146">
        <v>0.14999236078270423</v>
      </c>
      <c r="CM1146">
        <v>0.38459676038391055</v>
      </c>
      <c r="CN1146">
        <v>0.14108417199498993</v>
      </c>
      <c r="CO1146">
        <f t="shared" si="195"/>
        <v>0.27704166164630217</v>
      </c>
      <c r="CP1146" t="s">
        <v>106</v>
      </c>
      <c r="CQ1146" s="27">
        <v>0.16735572078270422</v>
      </c>
      <c r="CR1146" s="28">
        <v>0.67464639748391053</v>
      </c>
      <c r="CS1146" s="28">
        <v>0.21059702594498997</v>
      </c>
      <c r="CT1146" s="28">
        <f t="shared" si="196"/>
        <v>0.30331321043401649</v>
      </c>
      <c r="CU1146" s="29" t="s">
        <v>107</v>
      </c>
      <c r="CV1146">
        <v>50450.4586386347</v>
      </c>
      <c r="CW1146">
        <v>8560.3723009546993</v>
      </c>
      <c r="CX1146">
        <v>0.13595748965131227</v>
      </c>
      <c r="CY1146">
        <f t="shared" si="198"/>
        <v>0.69303441203522287</v>
      </c>
      <c r="CZ1146">
        <f t="shared" si="197"/>
        <v>0.50259294434907775</v>
      </c>
    </row>
    <row r="1147" spans="1:104" x14ac:dyDescent="0.25">
      <c r="A1147">
        <v>1</v>
      </c>
      <c r="B1147" s="15">
        <v>16604</v>
      </c>
      <c r="C1147" s="15">
        <v>-64.746227360000006</v>
      </c>
      <c r="D1147" s="15">
        <v>-20.527790469999999</v>
      </c>
      <c r="E1147" s="15">
        <v>2531</v>
      </c>
      <c r="F1147" s="15">
        <v>1</v>
      </c>
      <c r="G1147" s="15">
        <v>0</v>
      </c>
      <c r="H1147" s="17">
        <v>2</v>
      </c>
      <c r="I1147" s="19">
        <v>0</v>
      </c>
      <c r="J1147" s="19">
        <v>0</v>
      </c>
      <c r="K1147" s="19">
        <v>1</v>
      </c>
      <c r="L1147" s="15">
        <v>0</v>
      </c>
      <c r="M1147" s="15">
        <v>0</v>
      </c>
      <c r="N1147" s="15">
        <v>1.2032</v>
      </c>
      <c r="O1147" s="19">
        <v>399.68027000000001</v>
      </c>
      <c r="P1147" s="19">
        <v>111.80455287499541</v>
      </c>
      <c r="Q1147" s="20">
        <v>3.5748121138400144</v>
      </c>
      <c r="R1147" s="21">
        <v>6.4000000000000001E-2</v>
      </c>
      <c r="S1147" s="22">
        <v>0.11900000000000002</v>
      </c>
      <c r="T1147" s="22">
        <v>0.88</v>
      </c>
      <c r="U1147" s="19">
        <v>0</v>
      </c>
      <c r="V1147" s="19">
        <v>13.304741792124457</v>
      </c>
      <c r="W1147" s="19">
        <v>98.388006529995963</v>
      </c>
      <c r="X1147" s="19">
        <v>2158.8403725182479</v>
      </c>
      <c r="Y1147" s="19">
        <v>1560</v>
      </c>
      <c r="Z1147" s="19">
        <v>3718.8403725182479</v>
      </c>
      <c r="AA1147">
        <v>134.52013613592396</v>
      </c>
      <c r="AB1147">
        <v>1</v>
      </c>
      <c r="AC1147">
        <v>0.14000000000000001</v>
      </c>
      <c r="AD1147">
        <v>0.86</v>
      </c>
      <c r="AE1147">
        <v>0</v>
      </c>
      <c r="AF1147">
        <v>18.832819059029358</v>
      </c>
      <c r="AG1147">
        <v>115.6873170768946</v>
      </c>
      <c r="AH1147">
        <v>46724.681453914702</v>
      </c>
      <c r="AI1147">
        <v>1876.992</v>
      </c>
      <c r="AJ1147">
        <v>46566.3565188793</v>
      </c>
      <c r="AK1147">
        <v>44089.365546624504</v>
      </c>
      <c r="AL1147">
        <v>104.64906149099569</v>
      </c>
      <c r="AM1147" s="19">
        <v>127.36464475192425</v>
      </c>
      <c r="AN1147">
        <v>0.81797333333333333</v>
      </c>
      <c r="AO1147">
        <v>0.54190733333333341</v>
      </c>
      <c r="AP1147">
        <v>0.18404399999999999</v>
      </c>
      <c r="AQ1147">
        <v>1</v>
      </c>
      <c r="AR1147">
        <v>0</v>
      </c>
      <c r="AS1147">
        <v>2</v>
      </c>
      <c r="AT1147">
        <v>1.48</v>
      </c>
      <c r="AU1147">
        <v>1</v>
      </c>
      <c r="AV1147">
        <v>2</v>
      </c>
      <c r="AW1147">
        <v>1.5</v>
      </c>
      <c r="AX1147">
        <v>1</v>
      </c>
      <c r="AY1147">
        <v>2</v>
      </c>
      <c r="AZ1147">
        <v>0.6</v>
      </c>
      <c r="BA1147">
        <v>0.3</v>
      </c>
      <c r="BB1147">
        <v>0.8</v>
      </c>
      <c r="BC1147" s="27">
        <v>0.3370213294750265</v>
      </c>
      <c r="BD1147" s="28">
        <v>0.525965840171429</v>
      </c>
      <c r="BE1147" s="28">
        <v>0.28169891555240989</v>
      </c>
      <c r="BF1147" s="28">
        <f t="shared" si="188"/>
        <v>0.49793821571162711</v>
      </c>
      <c r="BG1147" s="29" t="s">
        <v>106</v>
      </c>
      <c r="BH1147">
        <v>0.32907514107502656</v>
      </c>
      <c r="BI1147">
        <v>0.35348567817142895</v>
      </c>
      <c r="BJ1147">
        <v>0.24475740756040992</v>
      </c>
      <c r="BK1147">
        <f t="shared" si="189"/>
        <v>0.46099670771962714</v>
      </c>
      <c r="BL1147" t="s">
        <v>106</v>
      </c>
      <c r="BM1147" s="27">
        <v>0.34643850107502655</v>
      </c>
      <c r="BN1147" s="28">
        <v>0.64353531527142893</v>
      </c>
      <c r="BO1147" s="28">
        <v>0.31427026151040988</v>
      </c>
      <c r="BP1147" s="28">
        <f t="shared" si="190"/>
        <v>0.53050956166962715</v>
      </c>
      <c r="BQ1147" s="29" t="s">
        <v>106</v>
      </c>
      <c r="BR1147">
        <v>0.24922387177014657</v>
      </c>
      <c r="BS1147">
        <v>0.525965840171429</v>
      </c>
      <c r="BT1147">
        <v>0.2272191180093299</v>
      </c>
      <c r="BU1147">
        <f t="shared" si="191"/>
        <v>0.44345841816854714</v>
      </c>
      <c r="BV1147" t="s">
        <v>106</v>
      </c>
      <c r="BW1147" s="27">
        <v>0.2412776833701466</v>
      </c>
      <c r="BX1147" s="28">
        <v>0.35348567817142895</v>
      </c>
      <c r="BY1147" s="28">
        <v>0.1902776100173299</v>
      </c>
      <c r="BZ1147" s="28">
        <f t="shared" si="192"/>
        <v>0.40651691017654712</v>
      </c>
      <c r="CA1147" s="29" t="s">
        <v>106</v>
      </c>
      <c r="CB1147">
        <v>0.25864104337014659</v>
      </c>
      <c r="CC1147">
        <v>0.64353531527142893</v>
      </c>
      <c r="CD1147">
        <v>0.25979046396732991</v>
      </c>
      <c r="CE1147">
        <f t="shared" si="193"/>
        <v>0.47488034352936381</v>
      </c>
      <c r="CF1147" t="s">
        <v>107</v>
      </c>
      <c r="CG1147" s="27">
        <v>0.1354123525230799</v>
      </c>
      <c r="CH1147" s="28">
        <v>0.525965840171429</v>
      </c>
      <c r="CI1147" s="28">
        <v>0.15659715823126322</v>
      </c>
      <c r="CJ1147" s="28">
        <f t="shared" si="194"/>
        <v>0.35165165268229714</v>
      </c>
      <c r="CK1147" s="29" t="s">
        <v>107</v>
      </c>
      <c r="CL1147">
        <v>0.12746616412307987</v>
      </c>
      <c r="CM1147">
        <v>0.35348567817142895</v>
      </c>
      <c r="CN1147">
        <v>0.11965565023926322</v>
      </c>
      <c r="CO1147">
        <f t="shared" si="195"/>
        <v>0.33589495039848044</v>
      </c>
      <c r="CP1147" t="s">
        <v>106</v>
      </c>
      <c r="CQ1147" s="27">
        <v>0.14482952412307989</v>
      </c>
      <c r="CR1147" s="28">
        <v>0.64353531527142893</v>
      </c>
      <c r="CS1147" s="28">
        <v>0.18916850418926323</v>
      </c>
      <c r="CT1147" s="28">
        <f t="shared" si="196"/>
        <v>0.36106882428229714</v>
      </c>
      <c r="CU1147" s="29" t="s">
        <v>107</v>
      </c>
      <c r="CV1147">
        <v>69197.560563383493</v>
      </c>
      <c r="CW1147">
        <v>16815.0170169905</v>
      </c>
      <c r="CX1147">
        <v>0.21623930015921722</v>
      </c>
      <c r="CY1147">
        <f t="shared" si="198"/>
        <v>0.74220514033064622</v>
      </c>
      <c r="CZ1147">
        <f t="shared" si="197"/>
        <v>0.55326062963424372</v>
      </c>
    </row>
    <row r="1148" spans="1:104" x14ac:dyDescent="0.25">
      <c r="A1148">
        <v>1</v>
      </c>
      <c r="B1148" s="15">
        <v>16608</v>
      </c>
      <c r="C1148" s="15">
        <v>-65.35411139</v>
      </c>
      <c r="D1148" s="15">
        <v>-18.487612309999999</v>
      </c>
      <c r="E1148" s="15">
        <v>2686</v>
      </c>
      <c r="F1148" s="15">
        <v>1</v>
      </c>
      <c r="G1148" s="15">
        <v>0</v>
      </c>
      <c r="H1148" s="17">
        <v>3</v>
      </c>
      <c r="I1148" s="19">
        <v>1</v>
      </c>
      <c r="J1148" s="19">
        <v>5</v>
      </c>
      <c r="K1148" s="19">
        <v>1</v>
      </c>
      <c r="L1148" s="15">
        <v>0</v>
      </c>
      <c r="M1148" s="15">
        <v>1.9414993466458099</v>
      </c>
      <c r="N1148" s="15">
        <v>1.2032</v>
      </c>
      <c r="O1148" s="19">
        <v>218.00742</v>
      </c>
      <c r="P1148" s="19">
        <v>60.984301560202709</v>
      </c>
      <c r="Q1148" s="20">
        <v>3.5748121143075915</v>
      </c>
      <c r="R1148" s="21">
        <v>0.1</v>
      </c>
      <c r="S1148" s="22">
        <v>0.04</v>
      </c>
      <c r="T1148" s="22">
        <v>0.96</v>
      </c>
      <c r="U1148" s="19">
        <v>0</v>
      </c>
      <c r="V1148" s="19">
        <v>2.4393720624081086</v>
      </c>
      <c r="W1148" s="19">
        <v>58.544929497794598</v>
      </c>
      <c r="X1148" s="19">
        <v>1319.212411350305</v>
      </c>
      <c r="Y1148" s="19">
        <v>2507.1749999999997</v>
      </c>
      <c r="Z1148" s="19">
        <v>3826.3874113503048</v>
      </c>
      <c r="AA1148">
        <v>73.374619707845113</v>
      </c>
      <c r="AB1148">
        <v>1</v>
      </c>
      <c r="AC1148">
        <v>6.9000000000000006E-2</v>
      </c>
      <c r="AD1148">
        <v>0.93100000000000005</v>
      </c>
      <c r="AE1148">
        <v>0</v>
      </c>
      <c r="AF1148">
        <v>5.0628487598413132</v>
      </c>
      <c r="AG1148">
        <v>68.311770948003797</v>
      </c>
      <c r="AH1148">
        <v>19449.255625510923</v>
      </c>
      <c r="AI1148">
        <v>3715.9316436592444</v>
      </c>
      <c r="AJ1148">
        <v>25080.395743202</v>
      </c>
      <c r="AK1148">
        <v>22995.873297507998</v>
      </c>
      <c r="AL1148">
        <v>54.885871404182438</v>
      </c>
      <c r="AM1148" s="19">
        <v>67.276189551824842</v>
      </c>
      <c r="AN1148">
        <v>0.81797333333333333</v>
      </c>
      <c r="AO1148">
        <v>0.54190733333333341</v>
      </c>
      <c r="AP1148">
        <v>0.18404399999999999</v>
      </c>
      <c r="AQ1148">
        <v>1</v>
      </c>
      <c r="AR1148">
        <v>0</v>
      </c>
      <c r="AS1148">
        <v>2</v>
      </c>
      <c r="AT1148">
        <v>1.48</v>
      </c>
      <c r="AU1148">
        <v>1</v>
      </c>
      <c r="AV1148">
        <v>2</v>
      </c>
      <c r="AW1148">
        <v>1.5</v>
      </c>
      <c r="AX1148">
        <v>1</v>
      </c>
      <c r="AY1148">
        <v>2</v>
      </c>
      <c r="AZ1148">
        <v>0.6</v>
      </c>
      <c r="BA1148">
        <v>0.3</v>
      </c>
      <c r="BB1148">
        <v>0.8</v>
      </c>
      <c r="BC1148" s="27">
        <v>0.35760762949435287</v>
      </c>
      <c r="BD1148" s="28">
        <v>0.5156664148136596</v>
      </c>
      <c r="BE1148" s="28">
        <v>0.30161929750217858</v>
      </c>
      <c r="BF1148" s="28">
        <f t="shared" si="188"/>
        <v>0.59690381977694951</v>
      </c>
      <c r="BG1148" s="29" t="s">
        <v>106</v>
      </c>
      <c r="BH1148">
        <v>0.34966144109435293</v>
      </c>
      <c r="BI1148">
        <v>0.34318625281365955</v>
      </c>
      <c r="BJ1148">
        <v>0.26467778951017856</v>
      </c>
      <c r="BK1148">
        <f t="shared" si="189"/>
        <v>0.55996231178494948</v>
      </c>
      <c r="BL1148" t="s">
        <v>106</v>
      </c>
      <c r="BM1148" s="27">
        <v>0.36702480109435293</v>
      </c>
      <c r="BN1148" s="28">
        <v>0.63323588991365964</v>
      </c>
      <c r="BO1148" s="28">
        <v>0.33419064346017863</v>
      </c>
      <c r="BP1148" s="28">
        <f t="shared" si="190"/>
        <v>0.62947516573494955</v>
      </c>
      <c r="BQ1148" s="29" t="s">
        <v>106</v>
      </c>
      <c r="BR1148">
        <v>0.26981017178947297</v>
      </c>
      <c r="BS1148">
        <v>0.5156664148136596</v>
      </c>
      <c r="BT1148">
        <v>0.24713949995909856</v>
      </c>
      <c r="BU1148">
        <f t="shared" si="191"/>
        <v>0.54242402223386943</v>
      </c>
      <c r="BV1148" t="s">
        <v>106</v>
      </c>
      <c r="BW1148" s="27">
        <v>0.26186398338947292</v>
      </c>
      <c r="BX1148" s="28">
        <v>0.34318625281365955</v>
      </c>
      <c r="BY1148" s="28">
        <v>0.2101979919670986</v>
      </c>
      <c r="BZ1148" s="28">
        <f t="shared" si="192"/>
        <v>0.50548251424186952</v>
      </c>
      <c r="CA1148" s="29" t="s">
        <v>106</v>
      </c>
      <c r="CB1148">
        <v>0.27922734338947297</v>
      </c>
      <c r="CC1148">
        <v>0.63323588991365964</v>
      </c>
      <c r="CD1148">
        <v>0.27971084591709855</v>
      </c>
      <c r="CE1148">
        <f t="shared" si="193"/>
        <v>0.57451186566424384</v>
      </c>
      <c r="CF1148" t="s">
        <v>107</v>
      </c>
      <c r="CG1148" s="27">
        <v>0.15599865254240625</v>
      </c>
      <c r="CH1148" s="28">
        <v>0.5156664148136596</v>
      </c>
      <c r="CI1148" s="28">
        <v>0.17651754018103188</v>
      </c>
      <c r="CJ1148" s="28">
        <f t="shared" si="194"/>
        <v>0.45128317481717717</v>
      </c>
      <c r="CK1148" s="29" t="s">
        <v>107</v>
      </c>
      <c r="CL1148">
        <v>0.14805246414240625</v>
      </c>
      <c r="CM1148">
        <v>0.34318625281365955</v>
      </c>
      <c r="CN1148">
        <v>0.13957603218903192</v>
      </c>
      <c r="CO1148">
        <f t="shared" si="195"/>
        <v>0.43486055446380284</v>
      </c>
      <c r="CP1148" t="s">
        <v>106</v>
      </c>
      <c r="CQ1148" s="27">
        <v>0.16541582414240624</v>
      </c>
      <c r="CR1148" s="28">
        <v>0.63323588991365964</v>
      </c>
      <c r="CS1148" s="28">
        <v>0.20908888613903193</v>
      </c>
      <c r="CT1148" s="28">
        <f t="shared" si="196"/>
        <v>0.46070034641717716</v>
      </c>
      <c r="CU1148" s="29" t="s">
        <v>107</v>
      </c>
      <c r="CV1148">
        <v>52089.171819363997</v>
      </c>
      <c r="CW1148">
        <v>9171.8274634806403</v>
      </c>
      <c r="CX1148">
        <v>0.29528452227477092</v>
      </c>
      <c r="CY1148">
        <f t="shared" si="198"/>
        <v>0.81095093708843047</v>
      </c>
      <c r="CZ1148">
        <f t="shared" si="197"/>
        <v>0.65289215176912374</v>
      </c>
    </row>
    <row r="1149" spans="1:104" x14ac:dyDescent="0.25">
      <c r="A1149">
        <v>1</v>
      </c>
      <c r="B1149" s="15">
        <v>16616</v>
      </c>
      <c r="C1149" s="15">
        <v>-64.75906311</v>
      </c>
      <c r="D1149" s="15">
        <v>-20.640241379999999</v>
      </c>
      <c r="E1149" s="15">
        <v>2903</v>
      </c>
      <c r="F1149" s="15">
        <v>1</v>
      </c>
      <c r="G1149" s="15">
        <v>0</v>
      </c>
      <c r="H1149" s="17">
        <v>2</v>
      </c>
      <c r="I1149" s="19">
        <v>0</v>
      </c>
      <c r="J1149" s="19">
        <v>0</v>
      </c>
      <c r="K1149" s="19">
        <v>1</v>
      </c>
      <c r="L1149" s="15">
        <v>0</v>
      </c>
      <c r="M1149" s="15">
        <v>0</v>
      </c>
      <c r="N1149" s="15">
        <v>1.2032</v>
      </c>
      <c r="O1149" s="19">
        <v>461.449038999999</v>
      </c>
      <c r="P1149" s="19">
        <v>129.08343832143996</v>
      </c>
      <c r="Q1149" s="20">
        <v>3.5748121137810998</v>
      </c>
      <c r="R1149" s="21">
        <v>0.11799999999999999</v>
      </c>
      <c r="S1149" s="22">
        <v>0.12000000000000001</v>
      </c>
      <c r="T1149" s="22">
        <v>0.88000000000000012</v>
      </c>
      <c r="U1149" s="19">
        <v>0</v>
      </c>
      <c r="V1149" s="19">
        <v>15.490012598572797</v>
      </c>
      <c r="W1149" s="19">
        <v>113.59342572286718</v>
      </c>
      <c r="X1149" s="19">
        <v>4614.6399799158871</v>
      </c>
      <c r="Y1149" s="19">
        <v>1560</v>
      </c>
      <c r="Z1149" s="19">
        <v>6174.6399799158871</v>
      </c>
      <c r="AA1149">
        <v>155.30961173492466</v>
      </c>
      <c r="AB1149">
        <v>1</v>
      </c>
      <c r="AC1149">
        <v>0.15200000000000002</v>
      </c>
      <c r="AD1149">
        <v>0.84799999999999998</v>
      </c>
      <c r="AE1149">
        <v>0</v>
      </c>
      <c r="AF1149">
        <v>23.607060983708553</v>
      </c>
      <c r="AG1149">
        <v>131.70255075121611</v>
      </c>
      <c r="AH1149">
        <v>56105.460566783222</v>
      </c>
      <c r="AI1149">
        <v>1876.992</v>
      </c>
      <c r="AJ1149">
        <v>55538.510915156803</v>
      </c>
      <c r="AK1149">
        <v>50091.6231120183</v>
      </c>
      <c r="AL1149">
        <v>113.85159259951004</v>
      </c>
      <c r="AM1149" s="19">
        <v>140.07776601299474</v>
      </c>
      <c r="AN1149">
        <v>0.82156800000000008</v>
      </c>
      <c r="AO1149">
        <v>0.54428880000000002</v>
      </c>
      <c r="AP1149">
        <v>0.18485279999999998</v>
      </c>
      <c r="AQ1149">
        <v>1</v>
      </c>
      <c r="AR1149">
        <v>0</v>
      </c>
      <c r="AS1149">
        <v>2</v>
      </c>
      <c r="AT1149">
        <v>1.48</v>
      </c>
      <c r="AU1149">
        <v>1</v>
      </c>
      <c r="AV1149">
        <v>2</v>
      </c>
      <c r="AW1149">
        <v>1.5</v>
      </c>
      <c r="AX1149">
        <v>1</v>
      </c>
      <c r="AY1149">
        <v>2</v>
      </c>
      <c r="AZ1149">
        <v>0.6</v>
      </c>
      <c r="BA1149">
        <v>0.3</v>
      </c>
      <c r="BB1149">
        <v>0.8</v>
      </c>
      <c r="BC1149" s="27">
        <v>0.33607268852166949</v>
      </c>
      <c r="BD1149" s="28">
        <v>0.52595711200272732</v>
      </c>
      <c r="BE1149" s="28">
        <v>0.28037529783873122</v>
      </c>
      <c r="BF1149" s="28">
        <f t="shared" si="188"/>
        <v>0.48724102565882704</v>
      </c>
      <c r="BG1149" s="29" t="s">
        <v>106</v>
      </c>
      <c r="BH1149">
        <v>0.3281265001216695</v>
      </c>
      <c r="BI1149">
        <v>0.35347695000272727</v>
      </c>
      <c r="BJ1149">
        <v>0.2434337898467312</v>
      </c>
      <c r="BK1149">
        <f t="shared" si="189"/>
        <v>0.45029951766682702</v>
      </c>
      <c r="BL1149" t="s">
        <v>106</v>
      </c>
      <c r="BM1149" s="27">
        <v>0.34548986012166949</v>
      </c>
      <c r="BN1149" s="28">
        <v>0.64352658710272725</v>
      </c>
      <c r="BO1149" s="28">
        <v>0.31294664379673126</v>
      </c>
      <c r="BP1149" s="28">
        <f t="shared" si="190"/>
        <v>0.51981237161682703</v>
      </c>
      <c r="BQ1149" s="29" t="s">
        <v>106</v>
      </c>
      <c r="BR1149">
        <v>0.2478893959958135</v>
      </c>
      <c r="BS1149">
        <v>0.52595711200272732</v>
      </c>
      <c r="BT1149">
        <v>0.22565608330703521</v>
      </c>
      <c r="BU1149">
        <f t="shared" si="191"/>
        <v>0.43252181112713106</v>
      </c>
      <c r="BV1149" t="s">
        <v>106</v>
      </c>
      <c r="BW1149" s="27">
        <v>0.2399432075958135</v>
      </c>
      <c r="BX1149" s="28">
        <v>0.35347695000272727</v>
      </c>
      <c r="BY1149" s="28">
        <v>0.18871457531503522</v>
      </c>
      <c r="BZ1149" s="28">
        <f t="shared" si="192"/>
        <v>0.39558030313513104</v>
      </c>
      <c r="CA1149" s="29" t="s">
        <v>106</v>
      </c>
      <c r="CB1149">
        <v>0.2573065675958135</v>
      </c>
      <c r="CC1149">
        <v>0.64352658710272725</v>
      </c>
      <c r="CD1149">
        <v>0.25822742926503522</v>
      </c>
      <c r="CE1149">
        <f t="shared" si="193"/>
        <v>0.46417229541590932</v>
      </c>
      <c r="CF1149" t="s">
        <v>107</v>
      </c>
      <c r="CG1149" s="27">
        <v>0.13357772049933347</v>
      </c>
      <c r="CH1149" s="28">
        <v>0.52595711200272732</v>
      </c>
      <c r="CI1149" s="28">
        <v>0.15472376817335518</v>
      </c>
      <c r="CJ1149" s="28">
        <f t="shared" si="194"/>
        <v>0.3404434483194293</v>
      </c>
      <c r="CK1149" s="29" t="s">
        <v>107</v>
      </c>
      <c r="CL1149">
        <v>0.12563153209933348</v>
      </c>
      <c r="CM1149">
        <v>0.35347695000272727</v>
      </c>
      <c r="CN1149">
        <v>0.11778226018135521</v>
      </c>
      <c r="CO1149">
        <f t="shared" si="195"/>
        <v>0.324647988001451</v>
      </c>
      <c r="CP1149" t="s">
        <v>106</v>
      </c>
      <c r="CQ1149" s="27">
        <v>0.14299489209933347</v>
      </c>
      <c r="CR1149" s="28">
        <v>0.64352658710272725</v>
      </c>
      <c r="CS1149" s="28">
        <v>0.18729511413135522</v>
      </c>
      <c r="CT1149" s="28">
        <f t="shared" si="196"/>
        <v>0.34986061991942929</v>
      </c>
      <c r="CU1149" s="29" t="s">
        <v>107</v>
      </c>
      <c r="CV1149">
        <v>74072.418648715393</v>
      </c>
      <c r="CW1149">
        <v>19413.701466865499</v>
      </c>
      <c r="CX1149">
        <v>0.20686572782009582</v>
      </c>
      <c r="CY1149">
        <f t="shared" si="198"/>
        <v>0.73282283982282315</v>
      </c>
      <c r="CZ1149">
        <f t="shared" si="197"/>
        <v>0.54293841634176532</v>
      </c>
    </row>
    <row r="1150" spans="1:104" x14ac:dyDescent="0.25">
      <c r="A1150">
        <v>1</v>
      </c>
      <c r="B1150" s="15">
        <v>16618</v>
      </c>
      <c r="C1150" s="15">
        <v>-64.356225089999995</v>
      </c>
      <c r="D1150" s="15">
        <v>-19.11673317</v>
      </c>
      <c r="E1150" s="15">
        <v>2190</v>
      </c>
      <c r="F1150" s="15">
        <v>1</v>
      </c>
      <c r="G1150" s="15">
        <v>0</v>
      </c>
      <c r="H1150" s="17">
        <v>3</v>
      </c>
      <c r="I1150" s="19">
        <v>0</v>
      </c>
      <c r="J1150" s="19">
        <v>0</v>
      </c>
      <c r="K1150" s="19">
        <v>1</v>
      </c>
      <c r="L1150" s="15">
        <v>0</v>
      </c>
      <c r="M1150" s="15">
        <v>0</v>
      </c>
      <c r="N1150" s="15">
        <v>1.2032</v>
      </c>
      <c r="O1150" s="19">
        <v>221.64087699999999</v>
      </c>
      <c r="P1150" s="19">
        <v>62.000706584743718</v>
      </c>
      <c r="Q1150" s="20">
        <v>3.574812114391908</v>
      </c>
      <c r="R1150" s="21">
        <v>0.246</v>
      </c>
      <c r="S1150" s="22">
        <v>0.32800000000000001</v>
      </c>
      <c r="T1150" s="22">
        <v>0.67200000000000004</v>
      </c>
      <c r="U1150" s="19">
        <v>0</v>
      </c>
      <c r="V1150" s="19">
        <v>20.33623175979594</v>
      </c>
      <c r="W1150" s="19">
        <v>41.664474824947781</v>
      </c>
      <c r="X1150" s="19">
        <v>8056.5642638148374</v>
      </c>
      <c r="Y1150" s="19">
        <v>1560</v>
      </c>
      <c r="Z1150" s="19">
        <v>9616.5642638148383</v>
      </c>
      <c r="AA1150">
        <v>74.597530047520749</v>
      </c>
      <c r="AB1150">
        <v>1</v>
      </c>
      <c r="AC1150">
        <v>0.33300000000000002</v>
      </c>
      <c r="AD1150">
        <v>0.66700000000000004</v>
      </c>
      <c r="AE1150">
        <v>0</v>
      </c>
      <c r="AF1150">
        <v>24.840977505824412</v>
      </c>
      <c r="AG1150">
        <v>49.756552541696344</v>
      </c>
      <c r="AH1150">
        <v>42594.721930620952</v>
      </c>
      <c r="AI1150">
        <v>1876.992</v>
      </c>
      <c r="AJ1150">
        <v>42616.297128790997</v>
      </c>
      <c r="AK1150">
        <v>33902.990254555203</v>
      </c>
      <c r="AL1150">
        <v>46.748532764896765</v>
      </c>
      <c r="AM1150" s="19">
        <v>59.345356227673797</v>
      </c>
      <c r="AN1150">
        <v>0.80718933333333343</v>
      </c>
      <c r="AO1150">
        <v>0.53476293333333336</v>
      </c>
      <c r="AP1150">
        <v>0.18161759999999999</v>
      </c>
      <c r="AQ1150">
        <v>1</v>
      </c>
      <c r="AR1150">
        <v>0</v>
      </c>
      <c r="AS1150">
        <v>2</v>
      </c>
      <c r="AT1150">
        <v>1.48</v>
      </c>
      <c r="AU1150">
        <v>1</v>
      </c>
      <c r="AV1150">
        <v>2</v>
      </c>
      <c r="AW1150">
        <v>1.5</v>
      </c>
      <c r="AX1150">
        <v>1</v>
      </c>
      <c r="AY1150">
        <v>2</v>
      </c>
      <c r="AZ1150">
        <v>0.6</v>
      </c>
      <c r="BA1150">
        <v>0.3</v>
      </c>
      <c r="BB1150">
        <v>0.8</v>
      </c>
      <c r="BC1150" s="27">
        <v>0.36000932482973425</v>
      </c>
      <c r="BD1150" s="28">
        <v>0.54842882802590809</v>
      </c>
      <c r="BE1150" s="28">
        <v>0.30543181568365169</v>
      </c>
      <c r="BF1150" s="28">
        <f t="shared" si="188"/>
        <v>0.50752976227359425</v>
      </c>
      <c r="BG1150" s="29" t="s">
        <v>106</v>
      </c>
      <c r="BH1150">
        <v>0.3520631364297343</v>
      </c>
      <c r="BI1150">
        <v>0.3759486660259081</v>
      </c>
      <c r="BJ1150">
        <v>0.26849030769165166</v>
      </c>
      <c r="BK1150">
        <f t="shared" si="189"/>
        <v>0.47058825428159423</v>
      </c>
      <c r="BL1150" t="s">
        <v>106</v>
      </c>
      <c r="BM1150" s="27">
        <v>0.3694264964297343</v>
      </c>
      <c r="BN1150" s="28">
        <v>0.66599830312590813</v>
      </c>
      <c r="BO1150" s="28">
        <v>0.33800316164165162</v>
      </c>
      <c r="BP1150" s="28">
        <f t="shared" si="190"/>
        <v>0.54010110823159418</v>
      </c>
      <c r="BQ1150" s="29" t="s">
        <v>106</v>
      </c>
      <c r="BR1150">
        <v>0.27336937158778229</v>
      </c>
      <c r="BS1150">
        <v>0.54842882802590809</v>
      </c>
      <c r="BT1150">
        <v>0.25167026910641965</v>
      </c>
      <c r="BU1150">
        <f t="shared" si="191"/>
        <v>0.45376821569636228</v>
      </c>
      <c r="BV1150" t="s">
        <v>106</v>
      </c>
      <c r="BW1150" s="27">
        <v>0.2654231831877823</v>
      </c>
      <c r="BX1150" s="28">
        <v>0.3759486660259081</v>
      </c>
      <c r="BY1150" s="28">
        <v>0.21472876111441963</v>
      </c>
      <c r="BZ1150" s="28">
        <f t="shared" si="192"/>
        <v>0.41682670770436225</v>
      </c>
      <c r="CA1150" s="29" t="s">
        <v>106</v>
      </c>
      <c r="CB1150">
        <v>0.28278654318778229</v>
      </c>
      <c r="CC1150">
        <v>0.66599830312590813</v>
      </c>
      <c r="CD1150">
        <v>0.28424161506441964</v>
      </c>
      <c r="CE1150">
        <f t="shared" si="193"/>
        <v>0.48488448977772491</v>
      </c>
      <c r="CF1150" t="s">
        <v>107</v>
      </c>
      <c r="CG1150" s="27">
        <v>0.16105832108895562</v>
      </c>
      <c r="CH1150" s="28">
        <v>0.54842882802590809</v>
      </c>
      <c r="CI1150" s="28">
        <v>0.18197937539519293</v>
      </c>
      <c r="CJ1150" s="28">
        <f t="shared" si="194"/>
        <v>0.36315626767889819</v>
      </c>
      <c r="CK1150" s="29" t="s">
        <v>107</v>
      </c>
      <c r="CL1150">
        <v>0.1531121326889556</v>
      </c>
      <c r="CM1150">
        <v>0.3759486660259081</v>
      </c>
      <c r="CN1150">
        <v>0.14503786740319297</v>
      </c>
      <c r="CO1150">
        <f t="shared" si="195"/>
        <v>0.34713581399313553</v>
      </c>
      <c r="CP1150" t="s">
        <v>106</v>
      </c>
      <c r="CQ1150" s="27">
        <v>0.17047549268895562</v>
      </c>
      <c r="CR1150" s="28">
        <v>0.66599830312590813</v>
      </c>
      <c r="CS1150" s="28">
        <v>0.21455072135319295</v>
      </c>
      <c r="CT1150" s="28">
        <f t="shared" si="196"/>
        <v>0.37257343927889819</v>
      </c>
      <c r="CU1150" s="29" t="s">
        <v>107</v>
      </c>
      <c r="CV1150">
        <v>52490.2401765264</v>
      </c>
      <c r="CW1150">
        <v>9324.6912559400898</v>
      </c>
      <c r="CX1150">
        <v>0.2020979465899426</v>
      </c>
      <c r="CY1150">
        <f t="shared" si="198"/>
        <v>0.75052677461585071</v>
      </c>
      <c r="CZ1150">
        <f t="shared" si="197"/>
        <v>0.56210727141967687</v>
      </c>
    </row>
    <row r="1151" spans="1:104" x14ac:dyDescent="0.25">
      <c r="A1151">
        <v>1</v>
      </c>
      <c r="B1151" s="15">
        <v>16621</v>
      </c>
      <c r="C1151" s="15">
        <v>-65.629019760000006</v>
      </c>
      <c r="D1151" s="15">
        <v>-18.401563880000001</v>
      </c>
      <c r="E1151" s="15">
        <v>2837</v>
      </c>
      <c r="F1151" s="15">
        <v>1</v>
      </c>
      <c r="G1151" s="15">
        <v>0</v>
      </c>
      <c r="H1151" s="17">
        <v>3</v>
      </c>
      <c r="I1151" s="19">
        <v>1</v>
      </c>
      <c r="J1151" s="19">
        <v>5</v>
      </c>
      <c r="K1151" s="19">
        <v>0</v>
      </c>
      <c r="L1151" s="15">
        <v>0</v>
      </c>
      <c r="M1151" s="15">
        <v>1.9414993466458099</v>
      </c>
      <c r="N1151" s="15">
        <v>0</v>
      </c>
      <c r="O1151" s="19">
        <v>276.142731999999</v>
      </c>
      <c r="P1151" s="19">
        <v>77.24678198210627</v>
      </c>
      <c r="Q1151" s="20">
        <v>3.5748121140368765</v>
      </c>
      <c r="R1151" s="21">
        <v>3.9E-2</v>
      </c>
      <c r="S1151" s="22">
        <v>0.04</v>
      </c>
      <c r="T1151" s="22">
        <v>0.96</v>
      </c>
      <c r="U1151" s="19">
        <v>0</v>
      </c>
      <c r="V1151" s="19">
        <v>3.0898712792842509</v>
      </c>
      <c r="W1151" s="19">
        <v>74.156910702822017</v>
      </c>
      <c r="X1151" s="19">
        <v>651.69093125639995</v>
      </c>
      <c r="Y1151" s="19">
        <v>947.17499999999984</v>
      </c>
      <c r="Z1151" s="19">
        <v>1598.8659312563998</v>
      </c>
      <c r="AA1151">
        <v>92.941184967170159</v>
      </c>
      <c r="AB1151">
        <v>1</v>
      </c>
      <c r="AC1151">
        <v>6.9000000000000006E-2</v>
      </c>
      <c r="AD1151">
        <v>0.93100000000000005</v>
      </c>
      <c r="AE1151">
        <v>0</v>
      </c>
      <c r="AF1151">
        <v>6.4129417627347411</v>
      </c>
      <c r="AG1151">
        <v>86.528243204435427</v>
      </c>
      <c r="AH1151">
        <v>24635.723793347519</v>
      </c>
      <c r="AI1151">
        <v>1838.9396436592447</v>
      </c>
      <c r="AJ1151">
        <v>28163.950487879301</v>
      </c>
      <c r="AK1151">
        <v>27251.035430538199</v>
      </c>
      <c r="AL1151">
        <v>74.234157484804129</v>
      </c>
      <c r="AM1151" s="19">
        <v>89.928560469868017</v>
      </c>
      <c r="AN1151">
        <v>0.81797333333333333</v>
      </c>
      <c r="AO1151">
        <v>0.54190733333333341</v>
      </c>
      <c r="AP1151">
        <v>0.18404399999999999</v>
      </c>
      <c r="AQ1151">
        <v>1</v>
      </c>
      <c r="AR1151">
        <v>0</v>
      </c>
      <c r="AS1151">
        <v>2</v>
      </c>
      <c r="AT1151">
        <v>1.48</v>
      </c>
      <c r="AU1151">
        <v>1</v>
      </c>
      <c r="AV1151">
        <v>2</v>
      </c>
      <c r="AW1151">
        <v>1.5</v>
      </c>
      <c r="AX1151">
        <v>1</v>
      </c>
      <c r="AY1151">
        <v>2</v>
      </c>
      <c r="AZ1151">
        <v>0.6</v>
      </c>
      <c r="BA1151">
        <v>0.3</v>
      </c>
      <c r="BB1151">
        <v>0.8</v>
      </c>
      <c r="BC1151" s="27">
        <v>0.34661625082560688</v>
      </c>
      <c r="BD1151" s="28">
        <v>0.50047477592416068</v>
      </c>
      <c r="BE1151" s="28">
        <v>0.29081067693661938</v>
      </c>
      <c r="BF1151" s="28">
        <f t="shared" si="188"/>
        <v>0.57459822492121604</v>
      </c>
      <c r="BG1151" s="29" t="s">
        <v>106</v>
      </c>
      <c r="BH1151">
        <v>0.33867006242560688</v>
      </c>
      <c r="BI1151">
        <v>0.32799461392416074</v>
      </c>
      <c r="BJ1151">
        <v>0.25386916894461936</v>
      </c>
      <c r="BK1151">
        <f t="shared" si="189"/>
        <v>0.53765671692921613</v>
      </c>
      <c r="BL1151" t="s">
        <v>106</v>
      </c>
      <c r="BM1151" s="27">
        <v>0.35603342242560687</v>
      </c>
      <c r="BN1151" s="28">
        <v>0.61804425102416083</v>
      </c>
      <c r="BO1151" s="28">
        <v>0.32338202289461943</v>
      </c>
      <c r="BP1151" s="28">
        <f t="shared" si="190"/>
        <v>0.60716957087921619</v>
      </c>
      <c r="BQ1151" s="29" t="s">
        <v>106</v>
      </c>
      <c r="BR1151">
        <v>0.25881879312072692</v>
      </c>
      <c r="BS1151">
        <v>0.50047477592416068</v>
      </c>
      <c r="BT1151">
        <v>0.23633087939353936</v>
      </c>
      <c r="BU1151">
        <f t="shared" si="191"/>
        <v>0.52011842737813607</v>
      </c>
      <c r="BV1151" t="s">
        <v>106</v>
      </c>
      <c r="BW1151" s="27">
        <v>0.25087260472072692</v>
      </c>
      <c r="BX1151" s="28">
        <v>0.32799461392416074</v>
      </c>
      <c r="BY1151" s="28">
        <v>0.19938937140153939</v>
      </c>
      <c r="BZ1151" s="28">
        <f t="shared" si="192"/>
        <v>0.48317691938613611</v>
      </c>
      <c r="CA1151" s="29" t="s">
        <v>106</v>
      </c>
      <c r="CB1151">
        <v>0.26823596472072692</v>
      </c>
      <c r="CC1151">
        <v>0.61804425102416083</v>
      </c>
      <c r="CD1151">
        <v>0.26890222535153935</v>
      </c>
      <c r="CE1151">
        <f t="shared" si="193"/>
        <v>0.55202351270532368</v>
      </c>
      <c r="CF1151" t="s">
        <v>107</v>
      </c>
      <c r="CG1151" s="27">
        <v>0.14500727387366022</v>
      </c>
      <c r="CH1151" s="28">
        <v>0.50047477592416068</v>
      </c>
      <c r="CI1151" s="28">
        <v>0.16570891961547268</v>
      </c>
      <c r="CJ1151" s="28">
        <f t="shared" si="194"/>
        <v>0.4287948218582569</v>
      </c>
      <c r="CK1151" s="29" t="s">
        <v>107</v>
      </c>
      <c r="CL1151">
        <v>0.13706108547366022</v>
      </c>
      <c r="CM1151">
        <v>0.32799461392416074</v>
      </c>
      <c r="CN1151">
        <v>0.12876741162347272</v>
      </c>
      <c r="CO1151">
        <f t="shared" si="195"/>
        <v>0.41255495960806943</v>
      </c>
      <c r="CP1151" t="s">
        <v>106</v>
      </c>
      <c r="CQ1151" s="27">
        <v>0.15442444547366022</v>
      </c>
      <c r="CR1151" s="28">
        <v>0.61804425102416083</v>
      </c>
      <c r="CS1151" s="28">
        <v>0.19828026557347272</v>
      </c>
      <c r="CT1151" s="28">
        <f t="shared" si="196"/>
        <v>0.4382119934582569</v>
      </c>
      <c r="CU1151" s="29" t="s">
        <v>107</v>
      </c>
      <c r="CV1151">
        <v>58152.529741267797</v>
      </c>
      <c r="CW1151">
        <v>11617.6481208962</v>
      </c>
      <c r="CX1151">
        <v>0.28378754798459671</v>
      </c>
      <c r="CY1151">
        <f t="shared" si="198"/>
        <v>0.78426232390875739</v>
      </c>
      <c r="CZ1151">
        <f t="shared" si="197"/>
        <v>0.63040379881020359</v>
      </c>
    </row>
    <row r="1152" spans="1:104" x14ac:dyDescent="0.25">
      <c r="A1152">
        <v>1</v>
      </c>
      <c r="B1152" s="15">
        <v>16625</v>
      </c>
      <c r="C1152" s="15">
        <v>-64.198052520000005</v>
      </c>
      <c r="D1152" s="15">
        <v>-19.71714527</v>
      </c>
      <c r="E1152" s="15">
        <v>1461</v>
      </c>
      <c r="F1152" s="15">
        <v>1</v>
      </c>
      <c r="G1152" s="15">
        <v>0</v>
      </c>
      <c r="H1152" s="17">
        <v>3</v>
      </c>
      <c r="I1152" s="19">
        <v>0</v>
      </c>
      <c r="J1152" s="19">
        <v>0</v>
      </c>
      <c r="K1152" s="19">
        <v>1</v>
      </c>
      <c r="L1152" s="15">
        <v>0</v>
      </c>
      <c r="M1152" s="15">
        <v>0</v>
      </c>
      <c r="N1152" s="15">
        <v>1.2032</v>
      </c>
      <c r="O1152" s="19">
        <v>228.907791</v>
      </c>
      <c r="P1152" s="19">
        <v>64.033516633825727</v>
      </c>
      <c r="Q1152" s="20">
        <v>3.574812114552512</v>
      </c>
      <c r="R1152" s="21">
        <v>0.222</v>
      </c>
      <c r="S1152" s="22">
        <v>0.11199999999999999</v>
      </c>
      <c r="T1152" s="22">
        <v>0.88800000000000012</v>
      </c>
      <c r="U1152" s="19">
        <v>0</v>
      </c>
      <c r="V1152" s="19">
        <v>7.1717538629884805</v>
      </c>
      <c r="W1152" s="19">
        <v>56.861762770837252</v>
      </c>
      <c r="X1152" s="19">
        <v>4183.5473341015795</v>
      </c>
      <c r="Y1152" s="19">
        <v>1560</v>
      </c>
      <c r="Z1152" s="19">
        <v>5743.5473341015795</v>
      </c>
      <c r="AA1152">
        <v>77.043350697624504</v>
      </c>
      <c r="AB1152">
        <v>1</v>
      </c>
      <c r="AC1152">
        <v>0.12199999999999998</v>
      </c>
      <c r="AD1152">
        <v>0.878</v>
      </c>
      <c r="AE1152">
        <v>0</v>
      </c>
      <c r="AF1152">
        <v>9.3992887851101887</v>
      </c>
      <c r="AG1152">
        <v>67.644061912514317</v>
      </c>
      <c r="AH1152">
        <v>25153.484484710811</v>
      </c>
      <c r="AI1152">
        <v>1876.992</v>
      </c>
      <c r="AJ1152">
        <v>25934.796182112899</v>
      </c>
      <c r="AK1152">
        <v>21149.509019704699</v>
      </c>
      <c r="AL1152">
        <v>49.818075941116419</v>
      </c>
      <c r="AM1152" s="19">
        <v>62.827910004915196</v>
      </c>
      <c r="AN1152">
        <v>0.86829866666666677</v>
      </c>
      <c r="AO1152">
        <v>0.57524786666666672</v>
      </c>
      <c r="AP1152">
        <v>0.19536719999999999</v>
      </c>
      <c r="AQ1152">
        <v>1</v>
      </c>
      <c r="AR1152">
        <v>0</v>
      </c>
      <c r="AS1152">
        <v>2</v>
      </c>
      <c r="AT1152">
        <v>1.48</v>
      </c>
      <c r="AU1152">
        <v>1</v>
      </c>
      <c r="AV1152">
        <v>2</v>
      </c>
      <c r="AW1152">
        <v>1.5</v>
      </c>
      <c r="AX1152">
        <v>1</v>
      </c>
      <c r="AY1152">
        <v>2</v>
      </c>
      <c r="AZ1152">
        <v>0.6</v>
      </c>
      <c r="BA1152">
        <v>0.3</v>
      </c>
      <c r="BB1152">
        <v>0.8</v>
      </c>
      <c r="BC1152" s="27">
        <v>0.3767020398924803</v>
      </c>
      <c r="BD1152" s="28">
        <v>0.56102193493801122</v>
      </c>
      <c r="BE1152" s="28">
        <v>0.31493181383162139</v>
      </c>
      <c r="BF1152" s="28">
        <f t="shared" si="188"/>
        <v>0.64465309472478227</v>
      </c>
      <c r="BG1152" s="29" t="s">
        <v>106</v>
      </c>
      <c r="BH1152">
        <v>0.36875585149248036</v>
      </c>
      <c r="BI1152">
        <v>0.38854177293801123</v>
      </c>
      <c r="BJ1152">
        <v>0.27799030583962137</v>
      </c>
      <c r="BK1152">
        <f t="shared" si="189"/>
        <v>0.60771158673278225</v>
      </c>
      <c r="BL1152" t="s">
        <v>106</v>
      </c>
      <c r="BM1152" s="27">
        <v>0.38611921149248035</v>
      </c>
      <c r="BN1152" s="28">
        <v>0.67859141003801127</v>
      </c>
      <c r="BO1152" s="28">
        <v>0.34750315978962137</v>
      </c>
      <c r="BP1152" s="28">
        <f t="shared" si="190"/>
        <v>0.67722444068278231</v>
      </c>
      <c r="BQ1152" s="29" t="s">
        <v>106</v>
      </c>
      <c r="BR1152">
        <v>0.2835028946939363</v>
      </c>
      <c r="BS1152">
        <v>0.56102193493801122</v>
      </c>
      <c r="BT1152">
        <v>0.25710017844791733</v>
      </c>
      <c r="BU1152">
        <f t="shared" si="191"/>
        <v>0.58682145934107821</v>
      </c>
      <c r="BV1152" t="s">
        <v>106</v>
      </c>
      <c r="BW1152" s="27">
        <v>0.27555670629393625</v>
      </c>
      <c r="BX1152" s="28">
        <v>0.38854177293801123</v>
      </c>
      <c r="BY1152" s="28">
        <v>0.22015867045591736</v>
      </c>
      <c r="BZ1152" s="28">
        <f t="shared" si="192"/>
        <v>0.54987995134907819</v>
      </c>
      <c r="CA1152" s="29" t="s">
        <v>106</v>
      </c>
      <c r="CB1152">
        <v>0.2929200662939363</v>
      </c>
      <c r="CC1152">
        <v>0.67859141003801127</v>
      </c>
      <c r="CD1152">
        <v>0.28967152440591737</v>
      </c>
      <c r="CE1152">
        <f t="shared" si="193"/>
        <v>0.61939280529907825</v>
      </c>
      <c r="CF1152" t="s">
        <v>106</v>
      </c>
      <c r="CG1152" s="27">
        <v>0.16268918795508291</v>
      </c>
      <c r="CH1152" s="28">
        <v>0.56102193493801122</v>
      </c>
      <c r="CI1152" s="28">
        <v>0.18213324369126399</v>
      </c>
      <c r="CJ1152" s="28">
        <f t="shared" si="194"/>
        <v>0.4924104688482438</v>
      </c>
      <c r="CK1152" s="29" t="s">
        <v>107</v>
      </c>
      <c r="CL1152">
        <v>0.15474299955508292</v>
      </c>
      <c r="CM1152">
        <v>0.38854177293801123</v>
      </c>
      <c r="CN1152">
        <v>0.14519173569926402</v>
      </c>
      <c r="CO1152">
        <f t="shared" si="195"/>
        <v>0.47491301659242491</v>
      </c>
      <c r="CP1152" t="s">
        <v>106</v>
      </c>
      <c r="CQ1152" s="27">
        <v>0.17210635955508291</v>
      </c>
      <c r="CR1152" s="28">
        <v>0.67859141003801127</v>
      </c>
      <c r="CS1152" s="28">
        <v>0.21470458964926403</v>
      </c>
      <c r="CT1152" s="28">
        <f t="shared" si="196"/>
        <v>0.50182764044824379</v>
      </c>
      <c r="CU1152" s="29" t="s">
        <v>107</v>
      </c>
      <c r="CV1152">
        <v>53282.633208804204</v>
      </c>
      <c r="CW1152">
        <v>9630.4188372030603</v>
      </c>
      <c r="CX1152">
        <v>0.32972128089316088</v>
      </c>
      <c r="CY1152">
        <f t="shared" si="198"/>
        <v>0.89074321583117211</v>
      </c>
      <c r="CZ1152">
        <f t="shared" si="197"/>
        <v>0.70642332078564118</v>
      </c>
    </row>
    <row r="1153" spans="1:104" x14ac:dyDescent="0.25">
      <c r="A1153">
        <v>1</v>
      </c>
      <c r="B1153" s="15">
        <v>16627</v>
      </c>
      <c r="C1153" s="15">
        <v>-64.358297710000002</v>
      </c>
      <c r="D1153" s="15">
        <v>-19.646835639999999</v>
      </c>
      <c r="E1153" s="15">
        <v>1923</v>
      </c>
      <c r="F1153" s="15">
        <v>1</v>
      </c>
      <c r="G1153" s="15">
        <v>0</v>
      </c>
      <c r="H1153" s="17">
        <v>3</v>
      </c>
      <c r="I1153" s="19">
        <v>0</v>
      </c>
      <c r="J1153" s="19">
        <v>0</v>
      </c>
      <c r="K1153" s="19">
        <v>1</v>
      </c>
      <c r="L1153" s="15">
        <v>0</v>
      </c>
      <c r="M1153" s="15">
        <v>0</v>
      </c>
      <c r="N1153" s="15">
        <v>1.2032</v>
      </c>
      <c r="O1153" s="19">
        <v>214.37396299999901</v>
      </c>
      <c r="P1153" s="19">
        <v>59.967896535661708</v>
      </c>
      <c r="Q1153" s="20">
        <v>3.5748121142203995</v>
      </c>
      <c r="R1153" s="21">
        <v>1.7000000000000001E-2</v>
      </c>
      <c r="S1153" s="22">
        <v>0.22700000000000001</v>
      </c>
      <c r="T1153" s="22">
        <v>0.77299999999999991</v>
      </c>
      <c r="U1153" s="19">
        <v>0</v>
      </c>
      <c r="V1153" s="19">
        <v>13.612712513595207</v>
      </c>
      <c r="W1153" s="19">
        <v>46.355184022066496</v>
      </c>
      <c r="X1153" s="19">
        <v>426.98923379918244</v>
      </c>
      <c r="Y1153" s="19">
        <v>1560</v>
      </c>
      <c r="Z1153" s="19">
        <v>1986.9892337991823</v>
      </c>
      <c r="AA1153">
        <v>72.151709397416994</v>
      </c>
      <c r="AB1153">
        <v>1</v>
      </c>
      <c r="AC1153">
        <v>0.23200000000000001</v>
      </c>
      <c r="AD1153">
        <v>0.76800000000000002</v>
      </c>
      <c r="AE1153">
        <v>0</v>
      </c>
      <c r="AF1153">
        <v>16.739196580200744</v>
      </c>
      <c r="AG1153">
        <v>55.412512817216253</v>
      </c>
      <c r="AH1153">
        <v>32753.551315658289</v>
      </c>
      <c r="AI1153">
        <v>1876.992</v>
      </c>
      <c r="AJ1153">
        <v>33203.805751971602</v>
      </c>
      <c r="AK1153">
        <v>32734.658716170201</v>
      </c>
      <c r="AL1153">
        <v>58.948442294555456</v>
      </c>
      <c r="AM1153" s="19">
        <v>71.132255156310748</v>
      </c>
      <c r="AN1153">
        <v>0.81078400000000006</v>
      </c>
      <c r="AO1153">
        <v>0.53714440000000008</v>
      </c>
      <c r="AP1153">
        <v>0.18242639999999999</v>
      </c>
      <c r="AQ1153">
        <v>1</v>
      </c>
      <c r="AR1153">
        <v>0</v>
      </c>
      <c r="AS1153">
        <v>2</v>
      </c>
      <c r="AT1153">
        <v>1.48</v>
      </c>
      <c r="AU1153">
        <v>1</v>
      </c>
      <c r="AV1153">
        <v>2</v>
      </c>
      <c r="AW1153">
        <v>1.5</v>
      </c>
      <c r="AX1153">
        <v>1</v>
      </c>
      <c r="AY1153">
        <v>2</v>
      </c>
      <c r="AZ1153">
        <v>0.6</v>
      </c>
      <c r="BA1153">
        <v>0.3</v>
      </c>
      <c r="BB1153">
        <v>0.8</v>
      </c>
      <c r="BC1153" s="27">
        <v>0.35295574977478883</v>
      </c>
      <c r="BD1153" s="28">
        <v>0.54853391344514912</v>
      </c>
      <c r="BE1153" s="28">
        <v>0.29817618792307199</v>
      </c>
      <c r="BF1153" s="28">
        <f t="shared" si="188"/>
        <v>0.50372451016150044</v>
      </c>
      <c r="BG1153" s="29" t="s">
        <v>106</v>
      </c>
      <c r="BH1153">
        <v>0.34500956137478883</v>
      </c>
      <c r="BI1153">
        <v>0.37605375144514908</v>
      </c>
      <c r="BJ1153">
        <v>0.26123467993107191</v>
      </c>
      <c r="BK1153">
        <f t="shared" si="189"/>
        <v>0.46678300216950031</v>
      </c>
      <c r="BL1153" t="s">
        <v>106</v>
      </c>
      <c r="BM1153" s="27">
        <v>0.36237292137478883</v>
      </c>
      <c r="BN1153" s="28">
        <v>0.66610338854514906</v>
      </c>
      <c r="BO1153" s="28">
        <v>0.33074753388107198</v>
      </c>
      <c r="BP1153" s="28">
        <f t="shared" si="190"/>
        <v>0.53629585611950037</v>
      </c>
      <c r="BQ1153" s="29" t="s">
        <v>106</v>
      </c>
      <c r="BR1153">
        <v>0.2659299617118609</v>
      </c>
      <c r="BS1153">
        <v>0.54853391344514912</v>
      </c>
      <c r="BT1153">
        <v>0.24417522435722391</v>
      </c>
      <c r="BU1153">
        <f t="shared" si="191"/>
        <v>0.44972354659565233</v>
      </c>
      <c r="BV1153" t="s">
        <v>106</v>
      </c>
      <c r="BW1153" s="27">
        <v>0.25798377331186084</v>
      </c>
      <c r="BX1153" s="28">
        <v>0.37605375144514908</v>
      </c>
      <c r="BY1153" s="28">
        <v>0.20723371636522392</v>
      </c>
      <c r="BZ1153" s="28">
        <f t="shared" si="192"/>
        <v>0.41278203860365237</v>
      </c>
      <c r="CA1153" s="29" t="s">
        <v>106</v>
      </c>
      <c r="CB1153">
        <v>0.27534713331186089</v>
      </c>
      <c r="CC1153">
        <v>0.66610338854514906</v>
      </c>
      <c r="CD1153">
        <v>0.27674657031522393</v>
      </c>
      <c r="CE1153">
        <f t="shared" si="193"/>
        <v>0.48089545555028934</v>
      </c>
      <c r="CF1153" t="s">
        <v>107</v>
      </c>
      <c r="CG1153" s="27">
        <v>0.15311875496362082</v>
      </c>
      <c r="CH1153" s="28">
        <v>0.54853391344514912</v>
      </c>
      <c r="CI1153" s="28">
        <v>0.17417397529038392</v>
      </c>
      <c r="CJ1153" s="28">
        <f t="shared" si="194"/>
        <v>0.35866707720204927</v>
      </c>
      <c r="CK1153" s="29" t="s">
        <v>107</v>
      </c>
      <c r="CL1153">
        <v>0.14517256656362082</v>
      </c>
      <c r="CM1153">
        <v>0.37605375144514908</v>
      </c>
      <c r="CN1153">
        <v>0.13723246729838393</v>
      </c>
      <c r="CO1153">
        <f t="shared" si="195"/>
        <v>0.34278078953681235</v>
      </c>
      <c r="CP1153" t="s">
        <v>106</v>
      </c>
      <c r="CQ1153" s="27">
        <v>0.16253592656362081</v>
      </c>
      <c r="CR1153" s="28">
        <v>0.66610338854514906</v>
      </c>
      <c r="CS1153" s="28">
        <v>0.20674532124838393</v>
      </c>
      <c r="CT1153" s="28">
        <f t="shared" si="196"/>
        <v>0.36808424880204926</v>
      </c>
      <c r="CU1153" s="29" t="s">
        <v>107</v>
      </c>
      <c r="CV1153">
        <v>51684.747075764899</v>
      </c>
      <c r="CW1153">
        <v>9018.9636746771303</v>
      </c>
      <c r="CX1153">
        <v>0.20554832223842842</v>
      </c>
      <c r="CY1153">
        <f t="shared" si="198"/>
        <v>0.75408223568357757</v>
      </c>
      <c r="CZ1153">
        <f t="shared" si="197"/>
        <v>0.55850407201321728</v>
      </c>
    </row>
    <row r="1154" spans="1:104" x14ac:dyDescent="0.25">
      <c r="A1154">
        <v>1</v>
      </c>
      <c r="B1154" s="15">
        <v>16630</v>
      </c>
      <c r="C1154" s="15">
        <v>-64.634511079999996</v>
      </c>
      <c r="D1154" s="15">
        <v>-19.086586730000001</v>
      </c>
      <c r="E1154" s="15">
        <v>2163</v>
      </c>
      <c r="F1154" s="15">
        <v>1</v>
      </c>
      <c r="G1154" s="15">
        <v>0</v>
      </c>
      <c r="H1154" s="17">
        <v>3</v>
      </c>
      <c r="I1154" s="19">
        <v>0</v>
      </c>
      <c r="J1154" s="19">
        <v>0</v>
      </c>
      <c r="K1154" s="19">
        <v>1</v>
      </c>
      <c r="L1154" s="15">
        <v>0</v>
      </c>
      <c r="M1154" s="15">
        <v>0</v>
      </c>
      <c r="N1154" s="15">
        <v>1.2032</v>
      </c>
      <c r="O1154" s="19">
        <v>247.075075999999</v>
      </c>
      <c r="P1154" s="19">
        <v>69.115541785778248</v>
      </c>
      <c r="Q1154" s="20">
        <v>3.5748121133999282</v>
      </c>
      <c r="R1154" s="21">
        <v>1.4999999999999999E-2</v>
      </c>
      <c r="S1154" s="22">
        <v>0.29799999999999999</v>
      </c>
      <c r="T1154" s="22">
        <v>0.70300000000000007</v>
      </c>
      <c r="U1154" s="19">
        <v>0</v>
      </c>
      <c r="V1154" s="19">
        <v>20.596431452161916</v>
      </c>
      <c r="W1154" s="19">
        <v>48.588225875402117</v>
      </c>
      <c r="X1154" s="19">
        <v>514.12321470539894</v>
      </c>
      <c r="Y1154" s="19">
        <v>1560</v>
      </c>
      <c r="Z1154" s="19">
        <v>2074.1232147053988</v>
      </c>
      <c r="AA1154">
        <v>83.157902337507636</v>
      </c>
      <c r="AB1154">
        <v>1</v>
      </c>
      <c r="AC1154">
        <v>0.30199999999999999</v>
      </c>
      <c r="AD1154">
        <v>0.69799999999999995</v>
      </c>
      <c r="AE1154">
        <v>0</v>
      </c>
      <c r="AF1154">
        <v>25.113686505927305</v>
      </c>
      <c r="AG1154">
        <v>58.044215831580324</v>
      </c>
      <c r="AH1154">
        <v>44495.350361629658</v>
      </c>
      <c r="AI1154">
        <v>1876.992</v>
      </c>
      <c r="AJ1154">
        <v>44434.134601264297</v>
      </c>
      <c r="AK1154">
        <v>43880.1723438439</v>
      </c>
      <c r="AL1154">
        <v>68.078808658991576</v>
      </c>
      <c r="AM1154" s="19">
        <v>82.121169210720964</v>
      </c>
      <c r="AN1154">
        <v>0.81078400000000006</v>
      </c>
      <c r="AO1154">
        <v>0.53714440000000008</v>
      </c>
      <c r="AP1154">
        <v>0.18242639999999999</v>
      </c>
      <c r="AQ1154">
        <v>1</v>
      </c>
      <c r="AR1154">
        <v>0</v>
      </c>
      <c r="AS1154">
        <v>2</v>
      </c>
      <c r="AT1154">
        <v>1.48</v>
      </c>
      <c r="AU1154">
        <v>1</v>
      </c>
      <c r="AV1154">
        <v>2</v>
      </c>
      <c r="AW1154">
        <v>1.5</v>
      </c>
      <c r="AX1154">
        <v>1</v>
      </c>
      <c r="AY1154">
        <v>2</v>
      </c>
      <c r="AZ1154">
        <v>0.6</v>
      </c>
      <c r="BA1154">
        <v>0.3</v>
      </c>
      <c r="BB1154">
        <v>0.8</v>
      </c>
      <c r="BC1154" s="27">
        <v>0.34743331483745032</v>
      </c>
      <c r="BD1154" s="28">
        <v>0.53113042603934724</v>
      </c>
      <c r="BE1154" s="28">
        <v>0.29266398203362798</v>
      </c>
      <c r="BF1154" s="28">
        <f t="shared" si="188"/>
        <v>0.45838403094637881</v>
      </c>
      <c r="BG1154" s="29" t="s">
        <v>106</v>
      </c>
      <c r="BH1154">
        <v>0.33948712643745038</v>
      </c>
      <c r="BI1154">
        <v>0.35865026403934719</v>
      </c>
      <c r="BJ1154">
        <v>0.25572247404162796</v>
      </c>
      <c r="BK1154">
        <f t="shared" si="189"/>
        <v>0.42144252295437878</v>
      </c>
      <c r="BL1154" t="s">
        <v>106</v>
      </c>
      <c r="BM1154" s="27">
        <v>0.35685048643745032</v>
      </c>
      <c r="BN1154" s="28">
        <v>0.64869990113934728</v>
      </c>
      <c r="BO1154" s="28">
        <v>0.32523532799162796</v>
      </c>
      <c r="BP1154" s="28">
        <f t="shared" si="190"/>
        <v>0.49095537690437879</v>
      </c>
      <c r="BQ1154" s="29" t="s">
        <v>106</v>
      </c>
      <c r="BR1154">
        <v>0.26040752677452239</v>
      </c>
      <c r="BS1154">
        <v>0.53113042603934724</v>
      </c>
      <c r="BT1154">
        <v>0.23866301846777996</v>
      </c>
      <c r="BU1154">
        <f t="shared" si="191"/>
        <v>0.40438306738053076</v>
      </c>
      <c r="BV1154" t="s">
        <v>106</v>
      </c>
      <c r="BW1154" s="27">
        <v>0.25246133837452239</v>
      </c>
      <c r="BX1154" s="28">
        <v>0.35865026403934719</v>
      </c>
      <c r="BY1154" s="28">
        <v>0.20172151047577996</v>
      </c>
      <c r="BZ1154" s="28">
        <f t="shared" si="192"/>
        <v>0.36744155938853079</v>
      </c>
      <c r="CA1154" s="29" t="s">
        <v>106</v>
      </c>
      <c r="CB1154">
        <v>0.26982469837452239</v>
      </c>
      <c r="CC1154">
        <v>0.64869990113934728</v>
      </c>
      <c r="CD1154">
        <v>0.27123436442577997</v>
      </c>
      <c r="CE1154">
        <f t="shared" si="193"/>
        <v>0.43554474728727322</v>
      </c>
      <c r="CF1154" t="s">
        <v>107</v>
      </c>
      <c r="CG1154" s="27">
        <v>0.14759632002628234</v>
      </c>
      <c r="CH1154" s="28">
        <v>0.53113042603934724</v>
      </c>
      <c r="CI1154" s="28">
        <v>0.16866176940093996</v>
      </c>
      <c r="CJ1154" s="28">
        <f t="shared" si="194"/>
        <v>0.31331636893903314</v>
      </c>
      <c r="CK1154" s="29" t="s">
        <v>107</v>
      </c>
      <c r="CL1154">
        <v>0.13965013162628234</v>
      </c>
      <c r="CM1154">
        <v>0.35865026403934719</v>
      </c>
      <c r="CN1154">
        <v>0.13172026140893997</v>
      </c>
      <c r="CO1154">
        <f t="shared" si="195"/>
        <v>0.29744031032169083</v>
      </c>
      <c r="CP1154" t="s">
        <v>106</v>
      </c>
      <c r="CQ1154" s="27">
        <v>0.15701349162628234</v>
      </c>
      <c r="CR1154" s="28">
        <v>0.64869990113934728</v>
      </c>
      <c r="CS1154" s="28">
        <v>0.20123311535893998</v>
      </c>
      <c r="CT1154" s="28">
        <f t="shared" si="196"/>
        <v>0.32273354053903314</v>
      </c>
      <c r="CU1154" s="29" t="s">
        <v>107</v>
      </c>
      <c r="CV1154">
        <v>55210.250691162997</v>
      </c>
      <c r="CW1154">
        <v>10394.7377921884</v>
      </c>
      <c r="CX1154">
        <v>0.16572004891275083</v>
      </c>
      <c r="CY1154">
        <f t="shared" si="198"/>
        <v>0.69685047495209806</v>
      </c>
      <c r="CZ1154">
        <f t="shared" si="197"/>
        <v>0.51315336375020115</v>
      </c>
    </row>
    <row r="1155" spans="1:104" x14ac:dyDescent="0.25">
      <c r="A1155">
        <v>1</v>
      </c>
      <c r="B1155" s="15">
        <v>16632</v>
      </c>
      <c r="C1155" s="15">
        <v>-65.31310268</v>
      </c>
      <c r="D1155" s="15">
        <v>-18.58072181</v>
      </c>
      <c r="E1155" s="15">
        <v>2418</v>
      </c>
      <c r="F1155" s="15">
        <v>1</v>
      </c>
      <c r="G1155" s="15">
        <v>0</v>
      </c>
      <c r="H1155" s="17">
        <v>3</v>
      </c>
      <c r="I1155" s="19">
        <v>1</v>
      </c>
      <c r="J1155" s="19">
        <v>5</v>
      </c>
      <c r="K1155" s="19">
        <v>1</v>
      </c>
      <c r="L1155" s="15">
        <v>0</v>
      </c>
      <c r="M1155" s="15">
        <v>1.9414993466458099</v>
      </c>
      <c r="N1155" s="15">
        <v>1.2032</v>
      </c>
      <c r="O1155" s="19">
        <v>185.306307</v>
      </c>
      <c r="P1155" s="19">
        <v>51.836656339333686</v>
      </c>
      <c r="Q1155" s="20">
        <v>3.5748121133999429</v>
      </c>
      <c r="R1155" s="21">
        <v>0.02</v>
      </c>
      <c r="S1155" s="22">
        <v>0.04</v>
      </c>
      <c r="T1155" s="22">
        <v>0.96000000000000008</v>
      </c>
      <c r="U1155" s="19">
        <v>0</v>
      </c>
      <c r="V1155" s="19">
        <v>2.0734662535733475</v>
      </c>
      <c r="W1155" s="19">
        <v>49.763190085760343</v>
      </c>
      <c r="X1155" s="19">
        <v>224.26610998649326</v>
      </c>
      <c r="Y1155" s="19">
        <v>2507.1749999999997</v>
      </c>
      <c r="Z1155" s="19">
        <v>2731.4411099864928</v>
      </c>
      <c r="AA1155">
        <v>62.368426767754478</v>
      </c>
      <c r="AB1155">
        <v>1</v>
      </c>
      <c r="AC1155">
        <v>6.9000000000000006E-2</v>
      </c>
      <c r="AD1155">
        <v>0.93100000000000005</v>
      </c>
      <c r="AE1155">
        <v>0</v>
      </c>
      <c r="AF1155">
        <v>4.3034214469750598</v>
      </c>
      <c r="AG1155">
        <v>58.06500532077942</v>
      </c>
      <c r="AH1155">
        <v>16531.867285948203</v>
      </c>
      <c r="AI1155">
        <v>3715.9316436592444</v>
      </c>
      <c r="AJ1155">
        <v>22290.088205868498</v>
      </c>
      <c r="AK1155">
        <v>21919.566228008302</v>
      </c>
      <c r="AL1155">
        <v>50.799923212547014</v>
      </c>
      <c r="AM1155" s="19">
        <v>61.331693640967806</v>
      </c>
      <c r="AN1155">
        <v>0.80359466666666668</v>
      </c>
      <c r="AO1155">
        <v>0.53238146666666675</v>
      </c>
      <c r="AP1155">
        <v>0.18080879999999999</v>
      </c>
      <c r="AQ1155">
        <v>1</v>
      </c>
      <c r="AR1155">
        <v>0</v>
      </c>
      <c r="AS1155">
        <v>2</v>
      </c>
      <c r="AT1155">
        <v>1.48</v>
      </c>
      <c r="AU1155">
        <v>1</v>
      </c>
      <c r="AV1155">
        <v>2</v>
      </c>
      <c r="AW1155">
        <v>1.5</v>
      </c>
      <c r="AX1155">
        <v>1</v>
      </c>
      <c r="AY1155">
        <v>2</v>
      </c>
      <c r="AZ1155">
        <v>0.6</v>
      </c>
      <c r="BA1155">
        <v>0.3</v>
      </c>
      <c r="BB1155">
        <v>0.8</v>
      </c>
      <c r="BC1155" s="27">
        <v>0.35726405025107744</v>
      </c>
      <c r="BD1155" s="28">
        <v>0.52031857784463487</v>
      </c>
      <c r="BE1155" s="28">
        <v>0.30293075362994271</v>
      </c>
      <c r="BF1155" s="28">
        <f t="shared" si="188"/>
        <v>0.5866844350106496</v>
      </c>
      <c r="BG1155" s="29" t="s">
        <v>106</v>
      </c>
      <c r="BH1155">
        <v>0.34931786185107744</v>
      </c>
      <c r="BI1155">
        <v>0.34783841584463482</v>
      </c>
      <c r="BJ1155">
        <v>0.26598924563794268</v>
      </c>
      <c r="BK1155">
        <f t="shared" si="189"/>
        <v>0.54974292701864957</v>
      </c>
      <c r="BL1155" t="s">
        <v>106</v>
      </c>
      <c r="BM1155" s="27">
        <v>0.36668122185107743</v>
      </c>
      <c r="BN1155" s="28">
        <v>0.63788805294463491</v>
      </c>
      <c r="BO1155" s="28">
        <v>0.33550209958794269</v>
      </c>
      <c r="BP1155" s="28">
        <f t="shared" si="190"/>
        <v>0.61925578096864964</v>
      </c>
      <c r="BQ1155" s="29" t="s">
        <v>106</v>
      </c>
      <c r="BR1155">
        <v>0.27100993183010147</v>
      </c>
      <c r="BS1155">
        <v>0.52031857784463487</v>
      </c>
      <c r="BT1155">
        <v>0.24940862404132672</v>
      </c>
      <c r="BU1155">
        <f t="shared" si="191"/>
        <v>0.53316230542203358</v>
      </c>
      <c r="BV1155" t="s">
        <v>106</v>
      </c>
      <c r="BW1155" s="27">
        <v>0.26306374343010142</v>
      </c>
      <c r="BX1155" s="28">
        <v>0.34783841584463482</v>
      </c>
      <c r="BY1155" s="28">
        <v>0.21246711604932672</v>
      </c>
      <c r="BZ1155" s="28">
        <f t="shared" si="192"/>
        <v>0.49622079743003361</v>
      </c>
      <c r="CA1155" s="29" t="s">
        <v>106</v>
      </c>
      <c r="CB1155">
        <v>0.28042710343010147</v>
      </c>
      <c r="CC1155">
        <v>0.63788805294463491</v>
      </c>
      <c r="CD1155">
        <v>0.28197996999932673</v>
      </c>
      <c r="CE1155">
        <f t="shared" si="193"/>
        <v>0.56418078481080836</v>
      </c>
      <c r="CF1155" t="s">
        <v>107</v>
      </c>
      <c r="CG1155" s="27">
        <v>0.15919903758068807</v>
      </c>
      <c r="CH1155" s="28">
        <v>0.52031857784463487</v>
      </c>
      <c r="CI1155" s="28">
        <v>0.18002808568571335</v>
      </c>
      <c r="CJ1155" s="28">
        <f t="shared" si="194"/>
        <v>0.44295271896139499</v>
      </c>
      <c r="CK1155" s="29" t="s">
        <v>107</v>
      </c>
      <c r="CL1155">
        <v>0.15125284918068807</v>
      </c>
      <c r="CM1155">
        <v>0.34783841584463482</v>
      </c>
      <c r="CN1155">
        <v>0.14308657769371336</v>
      </c>
      <c r="CO1155">
        <f t="shared" si="195"/>
        <v>0.42684025907442025</v>
      </c>
      <c r="CP1155" t="s">
        <v>106</v>
      </c>
      <c r="CQ1155" s="27">
        <v>0.16861620918068806</v>
      </c>
      <c r="CR1155" s="28">
        <v>0.63788805294463491</v>
      </c>
      <c r="CS1155" s="28">
        <v>0.21259943164371337</v>
      </c>
      <c r="CT1155" s="28">
        <f t="shared" si="196"/>
        <v>0.45236989056139498</v>
      </c>
      <c r="CU1155" s="29" t="s">
        <v>107</v>
      </c>
      <c r="CV1155">
        <v>48317.3934640437</v>
      </c>
      <c r="CW1155">
        <v>7796.0533459693097</v>
      </c>
      <c r="CX1155">
        <v>0.28375368138070689</v>
      </c>
      <c r="CY1155">
        <f t="shared" si="198"/>
        <v>0.80407225922534176</v>
      </c>
      <c r="CZ1155">
        <f t="shared" si="197"/>
        <v>0.64101773163178433</v>
      </c>
    </row>
    <row r="1156" spans="1:104" x14ac:dyDescent="0.25">
      <c r="A1156">
        <v>1</v>
      </c>
      <c r="B1156" s="15">
        <v>16633</v>
      </c>
      <c r="C1156" s="15">
        <v>-64.669678719999993</v>
      </c>
      <c r="D1156" s="15">
        <v>-18.79453822</v>
      </c>
      <c r="E1156" s="15">
        <v>2519</v>
      </c>
      <c r="F1156" s="15">
        <v>1</v>
      </c>
      <c r="G1156" s="15">
        <v>0</v>
      </c>
      <c r="H1156" s="17">
        <v>3</v>
      </c>
      <c r="I1156" s="19">
        <v>0</v>
      </c>
      <c r="J1156" s="19">
        <v>0</v>
      </c>
      <c r="K1156" s="19">
        <v>1</v>
      </c>
      <c r="L1156" s="15">
        <v>0</v>
      </c>
      <c r="M1156" s="15">
        <v>0</v>
      </c>
      <c r="N1156" s="15">
        <v>1.2032</v>
      </c>
      <c r="O1156" s="19">
        <v>181.67285000000001</v>
      </c>
      <c r="P1156" s="19">
        <v>50.820251314792685</v>
      </c>
      <c r="Q1156" s="20">
        <v>3.5748121132789232</v>
      </c>
      <c r="R1156" s="21">
        <v>0.16</v>
      </c>
      <c r="S1156" s="22">
        <v>0.23499999999999999</v>
      </c>
      <c r="T1156" s="22">
        <v>0.76600000000000013</v>
      </c>
      <c r="U1156" s="19">
        <v>0</v>
      </c>
      <c r="V1156" s="19">
        <v>11.94275905897628</v>
      </c>
      <c r="W1156" s="19">
        <v>38.928312507131203</v>
      </c>
      <c r="X1156" s="19">
        <v>3477.552550689265</v>
      </c>
      <c r="Y1156" s="19">
        <v>1560</v>
      </c>
      <c r="Z1156" s="19">
        <v>5037.5525506892645</v>
      </c>
      <c r="AA1156">
        <v>61.145516428078849</v>
      </c>
      <c r="AB1156">
        <v>1</v>
      </c>
      <c r="AC1156">
        <v>0.23799999999999999</v>
      </c>
      <c r="AD1156">
        <v>0.76200000000000001</v>
      </c>
      <c r="AE1156">
        <v>0</v>
      </c>
      <c r="AF1156">
        <v>14.552632909882766</v>
      </c>
      <c r="AG1156">
        <v>46.592883518196082</v>
      </c>
      <c r="AH1156">
        <v>28182.383088302922</v>
      </c>
      <c r="AI1156">
        <v>1876.992</v>
      </c>
      <c r="AJ1156">
        <v>28831.7566252783</v>
      </c>
      <c r="AK1156">
        <v>24997.658027066402</v>
      </c>
      <c r="AL1156">
        <v>42.689011104425852</v>
      </c>
      <c r="AM1156" s="19">
        <v>53.014276217712016</v>
      </c>
      <c r="AN1156">
        <v>0.81078400000000006</v>
      </c>
      <c r="AO1156">
        <v>0.53714440000000008</v>
      </c>
      <c r="AP1156">
        <v>0.18242639999999999</v>
      </c>
      <c r="AQ1156">
        <v>1</v>
      </c>
      <c r="AR1156">
        <v>0</v>
      </c>
      <c r="AS1156">
        <v>2</v>
      </c>
      <c r="AT1156">
        <v>1.48</v>
      </c>
      <c r="AU1156">
        <v>1</v>
      </c>
      <c r="AV1156">
        <v>2</v>
      </c>
      <c r="AW1156">
        <v>1.5</v>
      </c>
      <c r="AX1156">
        <v>1</v>
      </c>
      <c r="AY1156">
        <v>2</v>
      </c>
      <c r="AZ1156">
        <v>0.6</v>
      </c>
      <c r="BA1156">
        <v>0.3</v>
      </c>
      <c r="BB1156">
        <v>0.8</v>
      </c>
      <c r="BC1156" s="27">
        <v>0.36705993066231968</v>
      </c>
      <c r="BD1156" s="28">
        <v>0.53317880872735701</v>
      </c>
      <c r="BE1156" s="28">
        <v>0.31175482973514979</v>
      </c>
      <c r="BF1156" s="28">
        <f t="shared" ref="BF1156:BF1219" si="199">MIN(BC1156:BE1156)+CX1156</f>
        <v>0.55794410528654792</v>
      </c>
      <c r="BG1156" s="29" t="s">
        <v>106</v>
      </c>
      <c r="BH1156">
        <v>0.35911374226231974</v>
      </c>
      <c r="BI1156">
        <v>0.36069864672735696</v>
      </c>
      <c r="BJ1156">
        <v>0.27481332174314976</v>
      </c>
      <c r="BK1156">
        <f t="shared" ref="BK1156:BK1219" si="200">MIN(BH1156:BJ1156)+CX1156</f>
        <v>0.52100259729454801</v>
      </c>
      <c r="BL1156" t="s">
        <v>106</v>
      </c>
      <c r="BM1156" s="27">
        <v>0.37647710226231973</v>
      </c>
      <c r="BN1156" s="28">
        <v>0.65074828382735705</v>
      </c>
      <c r="BO1156" s="28">
        <v>0.34432617569314977</v>
      </c>
      <c r="BP1156" s="28">
        <f t="shared" ref="BP1156:BP1219" si="201">MIN(BM1156:BO1156)+CX1156</f>
        <v>0.59051545124454796</v>
      </c>
      <c r="BQ1156" s="29" t="s">
        <v>106</v>
      </c>
      <c r="BR1156">
        <v>0.28003414259939174</v>
      </c>
      <c r="BS1156">
        <v>0.53317880872735701</v>
      </c>
      <c r="BT1156">
        <v>0.25775386616930174</v>
      </c>
      <c r="BU1156">
        <f t="shared" ref="BU1156:BU1219" si="202">MIN(BR1156:BT1156)+CX1156</f>
        <v>0.50394314172069987</v>
      </c>
      <c r="BV1156" t="s">
        <v>106</v>
      </c>
      <c r="BW1156" s="27">
        <v>0.2720879541993918</v>
      </c>
      <c r="BX1156" s="28">
        <v>0.36069864672735696</v>
      </c>
      <c r="BY1156" s="28">
        <v>0.22081235817730177</v>
      </c>
      <c r="BZ1156" s="28">
        <f t="shared" ref="BZ1156:BZ1219" si="203">MIN(BW1156:BY1156)+CX1156</f>
        <v>0.46700163372869996</v>
      </c>
      <c r="CA1156" s="29" t="s">
        <v>106</v>
      </c>
      <c r="CB1156">
        <v>0.28945131419939174</v>
      </c>
      <c r="CC1156">
        <v>0.65074828382735705</v>
      </c>
      <c r="CD1156">
        <v>0.29032521212730172</v>
      </c>
      <c r="CE1156">
        <f t="shared" ref="CE1156:CE1219" si="204">MIN(CB1156:CD1156)+CX1156</f>
        <v>0.53564058975078988</v>
      </c>
      <c r="CF1156" t="s">
        <v>107</v>
      </c>
      <c r="CG1156" s="27">
        <v>0.16722293585115172</v>
      </c>
      <c r="CH1156" s="28">
        <v>0.53317880872735701</v>
      </c>
      <c r="CI1156" s="28">
        <v>0.18775261710246172</v>
      </c>
      <c r="CJ1156" s="28">
        <f t="shared" ref="CJ1156:CJ1219" si="205">MIN(CG1156:CI1156)+CX1156</f>
        <v>0.41341221140254991</v>
      </c>
      <c r="CK1156" s="29" t="s">
        <v>107</v>
      </c>
      <c r="CL1156">
        <v>0.15927674745115172</v>
      </c>
      <c r="CM1156">
        <v>0.36069864672735696</v>
      </c>
      <c r="CN1156">
        <v>0.15081110911046175</v>
      </c>
      <c r="CO1156">
        <f t="shared" ref="CO1156:CO1219" si="206">MIN(CL1156:CN1156)+CX1156</f>
        <v>0.39700038466185994</v>
      </c>
      <c r="CP1156" t="s">
        <v>106</v>
      </c>
      <c r="CQ1156" s="27">
        <v>0.17664010745115172</v>
      </c>
      <c r="CR1156" s="28">
        <v>0.65074828382735705</v>
      </c>
      <c r="CS1156" s="28">
        <v>0.22032396306046176</v>
      </c>
      <c r="CT1156" s="28">
        <f t="shared" ref="CT1156:CT1219" si="207">MIN(CQ1156:CS1156)+CX1156</f>
        <v>0.42282938300254991</v>
      </c>
      <c r="CU1156" s="29" t="s">
        <v>107</v>
      </c>
      <c r="CV1156">
        <v>47878.406108362004</v>
      </c>
      <c r="CW1156">
        <v>7643.1895535098602</v>
      </c>
      <c r="CX1156">
        <v>0.24618927555139819</v>
      </c>
      <c r="CY1156">
        <f t="shared" si="198"/>
        <v>0.77936808427875515</v>
      </c>
      <c r="CZ1156">
        <f t="shared" ref="CZ1156:CZ1219" si="208">CX1156+BC1156</f>
        <v>0.61324920621371781</v>
      </c>
    </row>
    <row r="1157" spans="1:104" x14ac:dyDescent="0.25">
      <c r="A1157">
        <v>1</v>
      </c>
      <c r="B1157" s="15">
        <v>16635</v>
      </c>
      <c r="C1157" s="15">
        <v>-65.515915160000006</v>
      </c>
      <c r="D1157" s="15">
        <v>-18.479250090000001</v>
      </c>
      <c r="E1157" s="15">
        <v>2803</v>
      </c>
      <c r="F1157" s="15">
        <v>1</v>
      </c>
      <c r="G1157" s="15">
        <v>0</v>
      </c>
      <c r="H1157" s="17">
        <v>3</v>
      </c>
      <c r="I1157" s="19">
        <v>0</v>
      </c>
      <c r="J1157" s="19">
        <v>0</v>
      </c>
      <c r="K1157" s="19">
        <v>1</v>
      </c>
      <c r="L1157" s="15">
        <v>0</v>
      </c>
      <c r="M1157" s="15">
        <v>0</v>
      </c>
      <c r="N1157" s="15">
        <v>1.2032</v>
      </c>
      <c r="O1157" s="19">
        <v>188.939764</v>
      </c>
      <c r="P1157" s="19">
        <v>52.853061363874687</v>
      </c>
      <c r="Q1157" s="20">
        <v>3.574812113516308</v>
      </c>
      <c r="R1157" s="21">
        <v>1.9E-2</v>
      </c>
      <c r="S1157" s="22">
        <v>0.04</v>
      </c>
      <c r="T1157" s="22">
        <v>0.96000000000000008</v>
      </c>
      <c r="U1157" s="19">
        <v>0</v>
      </c>
      <c r="V1157" s="19">
        <v>2.1141224545549875</v>
      </c>
      <c r="W1157" s="19">
        <v>50.738938909319707</v>
      </c>
      <c r="X1157" s="19">
        <v>217.2303104504341</v>
      </c>
      <c r="Y1157" s="19">
        <v>1560</v>
      </c>
      <c r="Z1157" s="19">
        <v>1777.230310450434</v>
      </c>
      <c r="AA1157">
        <v>63.591337078182605</v>
      </c>
      <c r="AB1157">
        <v>1</v>
      </c>
      <c r="AC1157">
        <v>6.9000000000000006E-2</v>
      </c>
      <c r="AD1157">
        <v>0.93100000000000005</v>
      </c>
      <c r="AE1157">
        <v>0</v>
      </c>
      <c r="AF1157">
        <v>4.3878022583945997</v>
      </c>
      <c r="AG1157">
        <v>59.203534819788011</v>
      </c>
      <c r="AH1157">
        <v>16856.021541592629</v>
      </c>
      <c r="AI1157">
        <v>1876.992</v>
      </c>
      <c r="AJ1157">
        <v>17998.768919922</v>
      </c>
      <c r="AK1157">
        <v>17714.539784999299</v>
      </c>
      <c r="AL1157">
        <v>51.84885319796107</v>
      </c>
      <c r="AM1157" s="19">
        <v>62.587128912268987</v>
      </c>
      <c r="AN1157">
        <v>0.83594666666666673</v>
      </c>
      <c r="AO1157">
        <v>0.55381466666666668</v>
      </c>
      <c r="AP1157">
        <v>0.18808800000000001</v>
      </c>
      <c r="AQ1157">
        <v>1</v>
      </c>
      <c r="AR1157">
        <v>0</v>
      </c>
      <c r="AS1157">
        <v>2</v>
      </c>
      <c r="AT1157">
        <v>1.48</v>
      </c>
      <c r="AU1157">
        <v>1</v>
      </c>
      <c r="AV1157">
        <v>2</v>
      </c>
      <c r="AW1157">
        <v>1.5</v>
      </c>
      <c r="AX1157">
        <v>1</v>
      </c>
      <c r="AY1157">
        <v>2</v>
      </c>
      <c r="AZ1157">
        <v>0.6</v>
      </c>
      <c r="BA1157">
        <v>0.3</v>
      </c>
      <c r="BB1157">
        <v>0.8</v>
      </c>
      <c r="BC1157" s="27">
        <v>0.36659286686789727</v>
      </c>
      <c r="BD1157" s="28">
        <v>0.52097570693600515</v>
      </c>
      <c r="BE1157" s="28">
        <v>0.30838762835151323</v>
      </c>
      <c r="BF1157" s="28">
        <f t="shared" si="199"/>
        <v>0.6631744433952701</v>
      </c>
      <c r="BG1157" s="29" t="s">
        <v>106</v>
      </c>
      <c r="BH1157">
        <v>0.35864667846789727</v>
      </c>
      <c r="BI1157">
        <v>0.34849554493600515</v>
      </c>
      <c r="BJ1157">
        <v>0.27144612035951321</v>
      </c>
      <c r="BK1157">
        <f t="shared" si="200"/>
        <v>0.62623293540327007</v>
      </c>
      <c r="BL1157" t="s">
        <v>106</v>
      </c>
      <c r="BM1157" s="27">
        <v>0.37601003846789727</v>
      </c>
      <c r="BN1157" s="28">
        <v>0.63854518203600519</v>
      </c>
      <c r="BO1157" s="28">
        <v>0.34095897430951322</v>
      </c>
      <c r="BP1157" s="28">
        <f t="shared" si="201"/>
        <v>0.69574578935327014</v>
      </c>
      <c r="BQ1157" s="29" t="s">
        <v>106</v>
      </c>
      <c r="BR1157">
        <v>0.27686623505813723</v>
      </c>
      <c r="BS1157">
        <v>0.52097570693600515</v>
      </c>
      <c r="BT1157">
        <v>0.25271074586535319</v>
      </c>
      <c r="BU1157">
        <f t="shared" si="202"/>
        <v>0.60749756090911</v>
      </c>
      <c r="BV1157" t="s">
        <v>106</v>
      </c>
      <c r="BW1157" s="27">
        <v>0.26892004665813724</v>
      </c>
      <c r="BX1157" s="28">
        <v>0.34849554493600515</v>
      </c>
      <c r="BY1157" s="28">
        <v>0.21576923787335323</v>
      </c>
      <c r="BZ1157" s="28">
        <f t="shared" si="203"/>
        <v>0.57055605291711009</v>
      </c>
      <c r="CA1157" s="29" t="s">
        <v>106</v>
      </c>
      <c r="CB1157">
        <v>0.28628340665813723</v>
      </c>
      <c r="CC1157">
        <v>0.63854518203600519</v>
      </c>
      <c r="CD1157">
        <v>0.28528209182335323</v>
      </c>
      <c r="CE1157">
        <f t="shared" si="204"/>
        <v>0.64006890686711015</v>
      </c>
      <c r="CF1157" t="s">
        <v>106</v>
      </c>
      <c r="CG1157" s="27">
        <v>0.16055393456400391</v>
      </c>
      <c r="CH1157" s="28">
        <v>0.52097570693600515</v>
      </c>
      <c r="CI1157" s="28">
        <v>0.18053700930921987</v>
      </c>
      <c r="CJ1157" s="28">
        <f t="shared" si="205"/>
        <v>0.51534074960776077</v>
      </c>
      <c r="CK1157" s="29" t="s">
        <v>107</v>
      </c>
      <c r="CL1157">
        <v>0.15260774616400391</v>
      </c>
      <c r="CM1157">
        <v>0.34849554493600515</v>
      </c>
      <c r="CN1157">
        <v>0.14359550131721988</v>
      </c>
      <c r="CO1157">
        <f t="shared" si="206"/>
        <v>0.49838231636097674</v>
      </c>
      <c r="CP1157" t="s">
        <v>106</v>
      </c>
      <c r="CQ1157" s="27">
        <v>0.1699711061640039</v>
      </c>
      <c r="CR1157" s="28">
        <v>0.63854518203600519</v>
      </c>
      <c r="CS1157" s="28">
        <v>0.21310835526721988</v>
      </c>
      <c r="CT1157" s="28">
        <f t="shared" si="207"/>
        <v>0.52475792120776077</v>
      </c>
      <c r="CU1157" s="29" t="s">
        <v>107</v>
      </c>
      <c r="CV1157">
        <v>48752.097698585698</v>
      </c>
      <c r="CW1157">
        <v>7948.9171347728297</v>
      </c>
      <c r="CX1157">
        <v>0.35478681504375686</v>
      </c>
      <c r="CY1157">
        <f t="shared" si="198"/>
        <v>0.87576252197976201</v>
      </c>
      <c r="CZ1157">
        <f t="shared" si="208"/>
        <v>0.72137968191165414</v>
      </c>
    </row>
    <row r="1158" spans="1:104" x14ac:dyDescent="0.25">
      <c r="A1158">
        <v>1</v>
      </c>
      <c r="B1158" s="15">
        <v>16639</v>
      </c>
      <c r="C1158" s="15">
        <v>-65.622831210000001</v>
      </c>
      <c r="D1158" s="15">
        <v>-18.43181117</v>
      </c>
      <c r="E1158" s="15">
        <v>2647</v>
      </c>
      <c r="F1158" s="15">
        <v>1</v>
      </c>
      <c r="G1158" s="15">
        <v>0</v>
      </c>
      <c r="H1158" s="17">
        <v>0</v>
      </c>
      <c r="I1158" s="19">
        <v>0</v>
      </c>
      <c r="J1158" s="19">
        <v>0</v>
      </c>
      <c r="K1158" s="19">
        <v>1</v>
      </c>
      <c r="L1158" s="15">
        <v>0</v>
      </c>
      <c r="M1158" s="15">
        <v>0</v>
      </c>
      <c r="N1158" s="15">
        <v>1.2032</v>
      </c>
      <c r="O1158" s="19">
        <v>156.238651</v>
      </c>
      <c r="P1158" s="19">
        <v>43.705416113758154</v>
      </c>
      <c r="Q1158" s="20">
        <v>3.5748121146664289</v>
      </c>
      <c r="R1158" s="21">
        <v>0</v>
      </c>
      <c r="S1158" s="22">
        <v>0.04</v>
      </c>
      <c r="T1158" s="22">
        <v>0.96000000000000008</v>
      </c>
      <c r="U1158" s="19">
        <v>0</v>
      </c>
      <c r="V1158" s="19">
        <v>1.7482166445503262</v>
      </c>
      <c r="W1158" s="19">
        <v>41.957199469207829</v>
      </c>
      <c r="X1158" s="19">
        <v>0</v>
      </c>
      <c r="Y1158" s="19">
        <v>1560</v>
      </c>
      <c r="Z1158" s="19">
        <v>1560</v>
      </c>
      <c r="AA1158">
        <v>52.58514413809197</v>
      </c>
      <c r="AB1158">
        <v>1</v>
      </c>
      <c r="AC1158">
        <v>6.9000000000000006E-2</v>
      </c>
      <c r="AD1158">
        <v>0.93100000000000005</v>
      </c>
      <c r="AE1158">
        <v>0</v>
      </c>
      <c r="AF1158">
        <v>3.6283749455283463</v>
      </c>
      <c r="AG1158">
        <v>48.956769192563627</v>
      </c>
      <c r="AH1158">
        <v>13938.633202029909</v>
      </c>
      <c r="AI1158">
        <v>1876.992</v>
      </c>
      <c r="AJ1158">
        <v>15208.461376052501</v>
      </c>
      <c r="AK1158">
        <v>15208.461376052501</v>
      </c>
      <c r="AL1158">
        <v>43.705416113758154</v>
      </c>
      <c r="AM1158" s="19">
        <v>52.58514413809197</v>
      </c>
      <c r="AN1158">
        <v>0.82156800000000008</v>
      </c>
      <c r="AO1158">
        <v>0.54428880000000002</v>
      </c>
      <c r="AP1158">
        <v>0.18485279999999998</v>
      </c>
      <c r="AQ1158">
        <v>1</v>
      </c>
      <c r="AR1158">
        <v>0</v>
      </c>
      <c r="AS1158">
        <v>2</v>
      </c>
      <c r="AT1158">
        <v>1.48</v>
      </c>
      <c r="AU1158">
        <v>1</v>
      </c>
      <c r="AV1158">
        <v>2</v>
      </c>
      <c r="AW1158">
        <v>1.5</v>
      </c>
      <c r="AX1158">
        <v>1</v>
      </c>
      <c r="AY1158">
        <v>2</v>
      </c>
      <c r="AZ1158">
        <v>0.6</v>
      </c>
      <c r="BA1158">
        <v>0.3</v>
      </c>
      <c r="BB1158">
        <v>0.8</v>
      </c>
      <c r="BC1158" s="27">
        <v>0.37094146338868028</v>
      </c>
      <c r="BD1158" s="28">
        <v>0.51975761074723681</v>
      </c>
      <c r="BE1158" s="28">
        <v>0.31421006120565714</v>
      </c>
      <c r="BF1158" s="28">
        <f t="shared" si="199"/>
        <v>0.6877089855674603</v>
      </c>
      <c r="BG1158" s="29" t="s">
        <v>106</v>
      </c>
      <c r="BH1158">
        <v>0.36299527498868034</v>
      </c>
      <c r="BI1158">
        <v>0.34727744874723671</v>
      </c>
      <c r="BJ1158">
        <v>0.27726855321365712</v>
      </c>
      <c r="BK1158">
        <f t="shared" si="200"/>
        <v>0.65076747757546038</v>
      </c>
      <c r="BL1158" t="s">
        <v>106</v>
      </c>
      <c r="BM1158" s="27">
        <v>0.38035863498868039</v>
      </c>
      <c r="BN1158" s="28">
        <v>0.63732708584723674</v>
      </c>
      <c r="BO1158" s="28">
        <v>0.34678140716365707</v>
      </c>
      <c r="BP1158" s="28">
        <f t="shared" si="201"/>
        <v>0.72028033152546023</v>
      </c>
      <c r="BQ1158" s="29" t="s">
        <v>106</v>
      </c>
      <c r="BR1158">
        <v>0.28275817086282434</v>
      </c>
      <c r="BS1158">
        <v>0.51975761074723681</v>
      </c>
      <c r="BT1158">
        <v>0.25949084667396111</v>
      </c>
      <c r="BU1158">
        <f t="shared" si="202"/>
        <v>0.63298977103576437</v>
      </c>
      <c r="BV1158" t="s">
        <v>106</v>
      </c>
      <c r="BW1158" s="27">
        <v>0.27481198246282434</v>
      </c>
      <c r="BX1158" s="28">
        <v>0.34727744874723671</v>
      </c>
      <c r="BY1158" s="28">
        <v>0.22254933868196108</v>
      </c>
      <c r="BZ1158" s="28">
        <f t="shared" si="203"/>
        <v>0.59604826304376424</v>
      </c>
      <c r="CA1158" s="29" t="s">
        <v>106</v>
      </c>
      <c r="CB1158">
        <v>0.29217534246282434</v>
      </c>
      <c r="CC1158">
        <v>0.63732708584723674</v>
      </c>
      <c r="CD1158">
        <v>0.29206219263196109</v>
      </c>
      <c r="CE1158">
        <f t="shared" si="204"/>
        <v>0.6655611169937643</v>
      </c>
      <c r="CF1158" t="s">
        <v>106</v>
      </c>
      <c r="CG1158" s="27">
        <v>0.16844649536634432</v>
      </c>
      <c r="CH1158" s="28">
        <v>0.51975761074723681</v>
      </c>
      <c r="CI1158" s="28">
        <v>0.1885585315402811</v>
      </c>
      <c r="CJ1158" s="28">
        <f t="shared" si="205"/>
        <v>0.54194541972814747</v>
      </c>
      <c r="CK1158" s="29" t="s">
        <v>107</v>
      </c>
      <c r="CL1158">
        <v>0.16050030696634432</v>
      </c>
      <c r="CM1158">
        <v>0.34727744874723671</v>
      </c>
      <c r="CN1158">
        <v>0.1516170235482811</v>
      </c>
      <c r="CO1158">
        <f t="shared" si="206"/>
        <v>0.52511594791008431</v>
      </c>
      <c r="CP1158" t="s">
        <v>106</v>
      </c>
      <c r="CQ1158" s="27">
        <v>0.17786366696634431</v>
      </c>
      <c r="CR1158" s="28">
        <v>0.63732708584723674</v>
      </c>
      <c r="CS1158" s="28">
        <v>0.22112987749828111</v>
      </c>
      <c r="CT1158" s="28">
        <f t="shared" si="207"/>
        <v>0.55136259132814747</v>
      </c>
      <c r="CU1158" s="29" t="s">
        <v>107</v>
      </c>
      <c r="CV1158">
        <v>44673.818498353103</v>
      </c>
      <c r="CW1158">
        <v>6573.1430172615001</v>
      </c>
      <c r="CX1158">
        <v>0.37349892436180321</v>
      </c>
      <c r="CY1158">
        <f t="shared" si="198"/>
        <v>0.89325653510904002</v>
      </c>
      <c r="CZ1158">
        <f t="shared" si="208"/>
        <v>0.74444038775048349</v>
      </c>
    </row>
    <row r="1159" spans="1:104" x14ac:dyDescent="0.25">
      <c r="A1159">
        <v>1</v>
      </c>
      <c r="B1159" s="15">
        <v>16662</v>
      </c>
      <c r="C1159" s="15">
        <v>-67.544092480000003</v>
      </c>
      <c r="D1159" s="15">
        <v>-16.708650089999999</v>
      </c>
      <c r="E1159" s="15">
        <v>3098</v>
      </c>
      <c r="F1159" s="15">
        <v>1</v>
      </c>
      <c r="G1159" s="15">
        <v>0</v>
      </c>
      <c r="H1159" s="17">
        <v>3</v>
      </c>
      <c r="I1159" s="19">
        <v>0</v>
      </c>
      <c r="J1159" s="19">
        <v>0</v>
      </c>
      <c r="K1159" s="19">
        <v>1</v>
      </c>
      <c r="L1159" s="15">
        <v>0</v>
      </c>
      <c r="M1159" s="15">
        <v>0</v>
      </c>
      <c r="N1159" s="15">
        <v>1.2032</v>
      </c>
      <c r="O1159" s="19">
        <v>337.91150099999999</v>
      </c>
      <c r="P1159" s="19">
        <v>94.525667428550832</v>
      </c>
      <c r="Q1159" s="20">
        <v>3.5748121139204581</v>
      </c>
      <c r="R1159" s="21">
        <v>4.2999999999999997E-2</v>
      </c>
      <c r="S1159" s="22">
        <v>6.0000000000000005E-2</v>
      </c>
      <c r="T1159" s="22">
        <v>0.94</v>
      </c>
      <c r="U1159" s="19">
        <v>0</v>
      </c>
      <c r="V1159" s="19">
        <v>5.6715400457130505</v>
      </c>
      <c r="W1159" s="19">
        <v>88.854127382837774</v>
      </c>
      <c r="X1159" s="19">
        <v>967.29438838980047</v>
      </c>
      <c r="Y1159" s="19">
        <v>1560</v>
      </c>
      <c r="Z1159" s="19">
        <v>2527.2943883898006</v>
      </c>
      <c r="AA1159">
        <v>113.73066056617081</v>
      </c>
      <c r="AB1159">
        <v>1</v>
      </c>
      <c r="AC1159">
        <v>6.5000000000000002E-2</v>
      </c>
      <c r="AD1159">
        <v>0.93500000000000005</v>
      </c>
      <c r="AE1159">
        <v>0</v>
      </c>
      <c r="AF1159">
        <v>7.3924929368011032</v>
      </c>
      <c r="AG1159">
        <v>106.33816762936972</v>
      </c>
      <c r="AH1159">
        <v>29619.177317498368</v>
      </c>
      <c r="AI1159">
        <v>1876.992</v>
      </c>
      <c r="AJ1159">
        <v>30205.964412388999</v>
      </c>
      <c r="AK1159">
        <v>29126.437800041898</v>
      </c>
      <c r="AL1159">
        <v>90.46106372912314</v>
      </c>
      <c r="AM1159" s="19">
        <v>109.66605686674312</v>
      </c>
      <c r="AN1159">
        <v>0.81797333333333333</v>
      </c>
      <c r="AO1159">
        <v>0.54190733333333341</v>
      </c>
      <c r="AP1159">
        <v>0.18404399999999999</v>
      </c>
      <c r="AQ1159">
        <v>1</v>
      </c>
      <c r="AR1159">
        <v>0</v>
      </c>
      <c r="AS1159">
        <v>2</v>
      </c>
      <c r="AT1159">
        <v>1.48</v>
      </c>
      <c r="AU1159">
        <v>1</v>
      </c>
      <c r="AV1159">
        <v>2</v>
      </c>
      <c r="AW1159">
        <v>1.5</v>
      </c>
      <c r="AX1159">
        <v>1</v>
      </c>
      <c r="AY1159">
        <v>2</v>
      </c>
      <c r="AZ1159">
        <v>0.6</v>
      </c>
      <c r="BA1159">
        <v>0.3</v>
      </c>
      <c r="BB1159">
        <v>0.8</v>
      </c>
      <c r="BC1159" s="27">
        <v>0.34074109044086087</v>
      </c>
      <c r="BD1159" s="28">
        <v>0.5545000799208063</v>
      </c>
      <c r="BE1159" s="28">
        <v>0.28555218052810721</v>
      </c>
      <c r="BF1159" s="28">
        <f t="shared" si="199"/>
        <v>0.58293941221465806</v>
      </c>
      <c r="BG1159" s="29" t="s">
        <v>106</v>
      </c>
      <c r="BH1159">
        <v>0.33279490204086093</v>
      </c>
      <c r="BI1159">
        <v>0.38201991792080631</v>
      </c>
      <c r="BJ1159">
        <v>0.24861067253610719</v>
      </c>
      <c r="BK1159">
        <f t="shared" si="200"/>
        <v>0.54599790422265804</v>
      </c>
      <c r="BL1159" t="s">
        <v>106</v>
      </c>
      <c r="BM1159" s="27">
        <v>0.35015826204086092</v>
      </c>
      <c r="BN1159" s="28">
        <v>0.67206955502080634</v>
      </c>
      <c r="BO1159" s="28">
        <v>0.31812352648610726</v>
      </c>
      <c r="BP1159" s="28">
        <f t="shared" si="201"/>
        <v>0.6155107581726581</v>
      </c>
      <c r="BQ1159" s="29" t="s">
        <v>106</v>
      </c>
      <c r="BR1159">
        <v>0.25294363273598097</v>
      </c>
      <c r="BS1159">
        <v>0.5545000799208063</v>
      </c>
      <c r="BT1159">
        <v>0.23107238298502716</v>
      </c>
      <c r="BU1159">
        <f t="shared" si="202"/>
        <v>0.52845961467157798</v>
      </c>
      <c r="BV1159" t="s">
        <v>106</v>
      </c>
      <c r="BW1159" s="27">
        <v>0.24499744433598097</v>
      </c>
      <c r="BX1159" s="28">
        <v>0.38201991792080631</v>
      </c>
      <c r="BY1159" s="28">
        <v>0.19413087499302722</v>
      </c>
      <c r="BZ1159" s="28">
        <f t="shared" si="203"/>
        <v>0.49151810667957807</v>
      </c>
      <c r="CA1159" s="29" t="s">
        <v>106</v>
      </c>
      <c r="CB1159">
        <v>0.26236080433598097</v>
      </c>
      <c r="CC1159">
        <v>0.67206955502080634</v>
      </c>
      <c r="CD1159">
        <v>0.26364372894302718</v>
      </c>
      <c r="CE1159">
        <f t="shared" si="204"/>
        <v>0.55974803602253176</v>
      </c>
      <c r="CF1159" t="s">
        <v>107</v>
      </c>
      <c r="CG1159" s="27">
        <v>0.13913211348891427</v>
      </c>
      <c r="CH1159" s="28">
        <v>0.5545000799208063</v>
      </c>
      <c r="CI1159" s="28">
        <v>0.16045042320696051</v>
      </c>
      <c r="CJ1159" s="28">
        <f t="shared" si="205"/>
        <v>0.43651934517546509</v>
      </c>
      <c r="CK1159" s="29" t="s">
        <v>107</v>
      </c>
      <c r="CL1159">
        <v>0.13118592508891425</v>
      </c>
      <c r="CM1159">
        <v>0.38201991792080631</v>
      </c>
      <c r="CN1159">
        <v>0.12350891521496052</v>
      </c>
      <c r="CO1159">
        <f t="shared" si="206"/>
        <v>0.42089614690151134</v>
      </c>
      <c r="CP1159" t="s">
        <v>106</v>
      </c>
      <c r="CQ1159" s="27">
        <v>0.14854928508891427</v>
      </c>
      <c r="CR1159" s="28">
        <v>0.67206955502080634</v>
      </c>
      <c r="CS1159" s="28">
        <v>0.19302176916496053</v>
      </c>
      <c r="CT1159" s="28">
        <f t="shared" si="207"/>
        <v>0.44593651677546509</v>
      </c>
      <c r="CU1159" s="29" t="s">
        <v>107</v>
      </c>
      <c r="CV1159">
        <v>63929.024045093203</v>
      </c>
      <c r="CW1159">
        <v>14216.332570771299</v>
      </c>
      <c r="CX1159">
        <v>0.29738723168655085</v>
      </c>
      <c r="CY1159">
        <f t="shared" si="198"/>
        <v>0.85188731160735709</v>
      </c>
      <c r="CZ1159">
        <f t="shared" si="208"/>
        <v>0.63812832212741166</v>
      </c>
    </row>
    <row r="1160" spans="1:104" x14ac:dyDescent="0.25">
      <c r="A1160">
        <v>1</v>
      </c>
      <c r="B1160" s="15">
        <v>16703</v>
      </c>
      <c r="C1160" s="15">
        <v>-69.161218090000006</v>
      </c>
      <c r="D1160" s="15">
        <v>-16.863139910000001</v>
      </c>
      <c r="E1160" s="15">
        <v>3859</v>
      </c>
      <c r="F1160" s="15">
        <v>1</v>
      </c>
      <c r="G1160" s="15">
        <v>0</v>
      </c>
      <c r="H1160" s="17">
        <v>0</v>
      </c>
      <c r="I1160" s="19">
        <v>0</v>
      </c>
      <c r="J1160" s="19">
        <v>0</v>
      </c>
      <c r="K1160" s="19">
        <v>0</v>
      </c>
      <c r="L1160" s="15">
        <v>0</v>
      </c>
      <c r="M1160" s="15">
        <v>0</v>
      </c>
      <c r="N1160" s="15">
        <v>0</v>
      </c>
      <c r="O1160" s="19">
        <v>152.60519399999899</v>
      </c>
      <c r="P1160" s="19">
        <v>42.689011089217146</v>
      </c>
      <c r="Q1160" s="20">
        <v>3.5748121145524889</v>
      </c>
      <c r="R1160" s="21">
        <v>0</v>
      </c>
      <c r="S1160" s="22">
        <v>9.1999999999999998E-2</v>
      </c>
      <c r="T1160" s="22">
        <v>0.90799999999999992</v>
      </c>
      <c r="U1160" s="19">
        <v>0</v>
      </c>
      <c r="V1160" s="19">
        <v>3.9273890202079773</v>
      </c>
      <c r="W1160" s="19">
        <v>38.761622069009164</v>
      </c>
      <c r="X1160" s="19">
        <v>0</v>
      </c>
      <c r="Y1160" s="19">
        <v>0</v>
      </c>
      <c r="Z1160" s="19">
        <v>0</v>
      </c>
      <c r="AA1160">
        <v>51.362233798416334</v>
      </c>
      <c r="AB1160">
        <v>1</v>
      </c>
      <c r="AC1160">
        <v>0.1</v>
      </c>
      <c r="AD1160">
        <v>0.9</v>
      </c>
      <c r="AE1160">
        <v>0</v>
      </c>
      <c r="AF1160">
        <v>5.1362233798416339</v>
      </c>
      <c r="AG1160">
        <v>46.226010418574702</v>
      </c>
      <c r="AH1160">
        <v>15459.570113219133</v>
      </c>
      <c r="AI1160">
        <v>0</v>
      </c>
      <c r="AJ1160">
        <v>14786.154608369099</v>
      </c>
      <c r="AK1160">
        <v>14786.154608369099</v>
      </c>
      <c r="AL1160">
        <v>42.689011089217146</v>
      </c>
      <c r="AM1160" s="19">
        <v>51.362233798416334</v>
      </c>
      <c r="AN1160">
        <v>0.86829866666666677</v>
      </c>
      <c r="AO1160">
        <v>0.57524786666666672</v>
      </c>
      <c r="AP1160">
        <v>0.19536719999999999</v>
      </c>
      <c r="AQ1160">
        <v>1</v>
      </c>
      <c r="AR1160">
        <v>0</v>
      </c>
      <c r="AS1160">
        <v>2</v>
      </c>
      <c r="AT1160">
        <v>1.48</v>
      </c>
      <c r="AU1160">
        <v>1</v>
      </c>
      <c r="AV1160">
        <v>2</v>
      </c>
      <c r="AW1160">
        <v>1.5</v>
      </c>
      <c r="AX1160">
        <v>1</v>
      </c>
      <c r="AY1160">
        <v>2</v>
      </c>
      <c r="AZ1160">
        <v>0.6</v>
      </c>
      <c r="BA1160">
        <v>0.3</v>
      </c>
      <c r="BB1160">
        <v>0.8</v>
      </c>
      <c r="BC1160" s="27">
        <v>0.38713243330886871</v>
      </c>
      <c r="BD1160" s="28">
        <v>0.501276718337478</v>
      </c>
      <c r="BE1160" s="28">
        <v>0.32456945739540422</v>
      </c>
      <c r="BF1160" s="28">
        <f t="shared" si="199"/>
        <v>0.70400273615589326</v>
      </c>
      <c r="BG1160" s="29" t="s">
        <v>106</v>
      </c>
      <c r="BH1160">
        <v>0.37918624490886871</v>
      </c>
      <c r="BI1160">
        <v>0.32879655633747801</v>
      </c>
      <c r="BJ1160">
        <v>0.28762794940340419</v>
      </c>
      <c r="BK1160">
        <f t="shared" si="200"/>
        <v>0.66706122816389324</v>
      </c>
      <c r="BL1160" t="s">
        <v>106</v>
      </c>
      <c r="BM1160" s="27">
        <v>0.3965496049088687</v>
      </c>
      <c r="BN1160" s="28">
        <v>0.61884619343747804</v>
      </c>
      <c r="BO1160" s="28">
        <v>0.3571408033534042</v>
      </c>
      <c r="BP1160" s="28">
        <f t="shared" si="201"/>
        <v>0.7365740821138933</v>
      </c>
      <c r="BQ1160" s="29" t="s">
        <v>106</v>
      </c>
      <c r="BR1160">
        <v>0.29393328811032471</v>
      </c>
      <c r="BS1160">
        <v>0.501276718337478</v>
      </c>
      <c r="BT1160">
        <v>0.26673782201170015</v>
      </c>
      <c r="BU1160">
        <f t="shared" si="202"/>
        <v>0.6461711007721892</v>
      </c>
      <c r="BV1160" t="s">
        <v>106</v>
      </c>
      <c r="BW1160" s="27">
        <v>0.28598709971032465</v>
      </c>
      <c r="BX1160" s="28">
        <v>0.32879655633747801</v>
      </c>
      <c r="BY1160" s="28">
        <v>0.22979631401970019</v>
      </c>
      <c r="BZ1160" s="28">
        <f t="shared" si="203"/>
        <v>0.60922959278018918</v>
      </c>
      <c r="CA1160" s="29" t="s">
        <v>106</v>
      </c>
      <c r="CB1160">
        <v>0.3033504597103247</v>
      </c>
      <c r="CC1160">
        <v>0.61884619343747804</v>
      </c>
      <c r="CD1160">
        <v>0.29930916796970014</v>
      </c>
      <c r="CE1160">
        <f t="shared" si="204"/>
        <v>0.67874244673018924</v>
      </c>
      <c r="CF1160" t="s">
        <v>106</v>
      </c>
      <c r="CG1160" s="27">
        <v>0.17311958137147132</v>
      </c>
      <c r="CH1160" s="28">
        <v>0.501276718337478</v>
      </c>
      <c r="CI1160" s="28">
        <v>0.19177088725504685</v>
      </c>
      <c r="CJ1160" s="28">
        <f t="shared" si="205"/>
        <v>0.55255286013196037</v>
      </c>
      <c r="CK1160" s="29" t="s">
        <v>107</v>
      </c>
      <c r="CL1160">
        <v>0.16517339297147132</v>
      </c>
      <c r="CM1160">
        <v>0.32879655633747801</v>
      </c>
      <c r="CN1160">
        <v>0.15482937926304685</v>
      </c>
      <c r="CO1160">
        <f t="shared" si="206"/>
        <v>0.5342626580235359</v>
      </c>
      <c r="CP1160" t="s">
        <v>106</v>
      </c>
      <c r="CQ1160" s="27">
        <v>0.18253675297147132</v>
      </c>
      <c r="CR1160" s="28">
        <v>0.61884619343747804</v>
      </c>
      <c r="CS1160" s="28">
        <v>0.22434223321304686</v>
      </c>
      <c r="CT1160" s="28">
        <f t="shared" si="207"/>
        <v>0.56197003173196036</v>
      </c>
      <c r="CU1160" s="29" t="s">
        <v>107</v>
      </c>
      <c r="CV1160">
        <v>44195.292621721201</v>
      </c>
      <c r="CW1160">
        <v>6420.2792248020396</v>
      </c>
      <c r="CX1160">
        <v>0.37943327876048905</v>
      </c>
      <c r="CY1160">
        <f t="shared" si="198"/>
        <v>0.88070999709796705</v>
      </c>
      <c r="CZ1160">
        <f t="shared" si="208"/>
        <v>0.76656571206935775</v>
      </c>
    </row>
    <row r="1161" spans="1:104" x14ac:dyDescent="0.25">
      <c r="A1161">
        <v>1</v>
      </c>
      <c r="B1161" s="15">
        <v>16726</v>
      </c>
      <c r="C1161" s="15">
        <v>-67.669191369999993</v>
      </c>
      <c r="D1161" s="15">
        <v>-15.741728910000001</v>
      </c>
      <c r="E1161" s="15">
        <v>611</v>
      </c>
      <c r="F1161" s="15">
        <v>0</v>
      </c>
      <c r="G1161" s="15">
        <v>0</v>
      </c>
      <c r="H1161" s="17">
        <v>3</v>
      </c>
      <c r="I1161" s="19">
        <v>0</v>
      </c>
      <c r="J1161" s="19">
        <v>0</v>
      </c>
      <c r="K1161" s="19">
        <v>1</v>
      </c>
      <c r="L1161" s="15">
        <v>0</v>
      </c>
      <c r="M1161" s="15">
        <v>0</v>
      </c>
      <c r="N1161" s="15">
        <v>1.2032</v>
      </c>
      <c r="O1161" s="19">
        <v>203.473592</v>
      </c>
      <c r="P1161" s="19">
        <v>56.918681462038705</v>
      </c>
      <c r="Q1161" s="20">
        <v>3.5748121139402094</v>
      </c>
      <c r="R1161" s="21">
        <v>7.0999999999999994E-2</v>
      </c>
      <c r="S1161" s="22">
        <v>0.24900000000000003</v>
      </c>
      <c r="T1161" s="22">
        <v>0.751</v>
      </c>
      <c r="U1161" s="19">
        <v>0</v>
      </c>
      <c r="V1161" s="19">
        <v>14.17275168404764</v>
      </c>
      <c r="W1161" s="19">
        <v>42.745929777991066</v>
      </c>
      <c r="X1161" s="19">
        <v>1362.8995567117674</v>
      </c>
      <c r="Y1161" s="19">
        <v>1560</v>
      </c>
      <c r="Z1161" s="19">
        <v>2922.8995567117672</v>
      </c>
      <c r="AA1161">
        <v>68.482978407637617</v>
      </c>
      <c r="AB1161">
        <v>1</v>
      </c>
      <c r="AC1161">
        <v>0.25700000000000001</v>
      </c>
      <c r="AD1161">
        <v>0.74299999999999999</v>
      </c>
      <c r="AE1161">
        <v>0</v>
      </c>
      <c r="AF1161">
        <v>17.600125450762867</v>
      </c>
      <c r="AG1161">
        <v>50.88285295687475</v>
      </c>
      <c r="AH1161">
        <v>25299.323613411743</v>
      </c>
      <c r="AI1161">
        <v>1876.992</v>
      </c>
      <c r="AJ1161">
        <v>26074.282596696899</v>
      </c>
      <c r="AK1161">
        <v>24535.6217315965</v>
      </c>
      <c r="AL1161">
        <v>52.877455078233957</v>
      </c>
      <c r="AM1161" s="19">
        <v>64.441752023832862</v>
      </c>
      <c r="AN1161">
        <v>0.8143786666666667</v>
      </c>
      <c r="AO1161">
        <v>0.53952586666666669</v>
      </c>
      <c r="AP1161">
        <v>0.18323519999999999</v>
      </c>
      <c r="AQ1161">
        <v>1</v>
      </c>
      <c r="AR1161">
        <v>0</v>
      </c>
      <c r="AS1161">
        <v>2</v>
      </c>
      <c r="AT1161">
        <v>1.48</v>
      </c>
      <c r="AU1161">
        <v>1</v>
      </c>
      <c r="AV1161">
        <v>2</v>
      </c>
      <c r="AW1161">
        <v>1.5</v>
      </c>
      <c r="AX1161">
        <v>1</v>
      </c>
      <c r="AY1161">
        <v>2</v>
      </c>
      <c r="AZ1161">
        <v>0.6</v>
      </c>
      <c r="BA1161">
        <v>0.3</v>
      </c>
      <c r="BB1161">
        <v>0.8</v>
      </c>
      <c r="BC1161" s="27">
        <v>0.36412133990974066</v>
      </c>
      <c r="BD1161" s="28">
        <v>0.64890027799214034</v>
      </c>
      <c r="BE1161" s="28">
        <v>0.33226763098845424</v>
      </c>
      <c r="BF1161" s="28">
        <f t="shared" si="199"/>
        <v>0.59885598698307285</v>
      </c>
      <c r="BG1161" s="29" t="s">
        <v>106</v>
      </c>
      <c r="BH1161">
        <v>0.35693643190974067</v>
      </c>
      <c r="BI1161">
        <v>0.47139997389214033</v>
      </c>
      <c r="BJ1161">
        <v>0.30650610471245432</v>
      </c>
      <c r="BK1161">
        <f t="shared" si="200"/>
        <v>0.57309446070707293</v>
      </c>
      <c r="BL1161" t="s">
        <v>106</v>
      </c>
      <c r="BM1161" s="27">
        <v>0.37269867190974065</v>
      </c>
      <c r="BN1161" s="28">
        <v>0.76729282519214037</v>
      </c>
      <c r="BO1161" s="28">
        <v>0.35657931376245428</v>
      </c>
      <c r="BP1161" s="28">
        <f t="shared" si="201"/>
        <v>0.62316766975707294</v>
      </c>
      <c r="BQ1161" s="29" t="s">
        <v>106</v>
      </c>
      <c r="BR1161">
        <v>0.27679638086220465</v>
      </c>
      <c r="BS1161">
        <v>0.64890027799214034</v>
      </c>
      <c r="BT1161">
        <v>0.26651992861333268</v>
      </c>
      <c r="BU1161">
        <f t="shared" si="202"/>
        <v>0.53310828460795134</v>
      </c>
      <c r="BV1161" t="s">
        <v>106</v>
      </c>
      <c r="BW1161" s="27">
        <v>0.26961147286220466</v>
      </c>
      <c r="BX1161" s="28">
        <v>0.47139997389214033</v>
      </c>
      <c r="BY1161" s="28">
        <v>0.24075840233733264</v>
      </c>
      <c r="BZ1161" s="28">
        <f t="shared" si="203"/>
        <v>0.50734675833195131</v>
      </c>
      <c r="CA1161" s="29" t="s">
        <v>106</v>
      </c>
      <c r="CB1161">
        <v>0.28537371286220459</v>
      </c>
      <c r="CC1161">
        <v>0.76729282519214037</v>
      </c>
      <c r="CD1161">
        <v>0.29083161138733266</v>
      </c>
      <c r="CE1161">
        <f t="shared" si="204"/>
        <v>0.5519620688568232</v>
      </c>
      <c r="CF1161" t="s">
        <v>107</v>
      </c>
      <c r="CG1161" s="27">
        <v>0.16359735987465795</v>
      </c>
      <c r="CH1161" s="28">
        <v>0.64890027799214034</v>
      </c>
      <c r="CI1161" s="28">
        <v>0.18129142553447128</v>
      </c>
      <c r="CJ1161" s="28">
        <f t="shared" si="205"/>
        <v>0.43018571586927656</v>
      </c>
      <c r="CK1161" s="29" t="s">
        <v>107</v>
      </c>
      <c r="CL1161">
        <v>0.15641245187465797</v>
      </c>
      <c r="CM1161">
        <v>0.47139997389214033</v>
      </c>
      <c r="CN1161">
        <v>0.1555298992584713</v>
      </c>
      <c r="CO1161">
        <f t="shared" si="206"/>
        <v>0.42211825525308988</v>
      </c>
      <c r="CP1161" t="s">
        <v>106</v>
      </c>
      <c r="CQ1161" s="27">
        <v>0.17217469187465795</v>
      </c>
      <c r="CR1161" s="28">
        <v>0.76729282519214037</v>
      </c>
      <c r="CS1161" s="28">
        <v>0.20560310830847128</v>
      </c>
      <c r="CT1161" s="28">
        <f t="shared" si="207"/>
        <v>0.43876304786927656</v>
      </c>
      <c r="CU1161" s="29" t="s">
        <v>107</v>
      </c>
      <c r="CV1161">
        <v>50450.4586386347</v>
      </c>
      <c r="CW1161">
        <v>8560.3723009546993</v>
      </c>
      <c r="CX1161">
        <v>0.26658835599461861</v>
      </c>
      <c r="CY1161">
        <f t="shared" si="198"/>
        <v>0.91548863398675895</v>
      </c>
      <c r="CZ1161">
        <f t="shared" si="208"/>
        <v>0.63070969590435921</v>
      </c>
    </row>
    <row r="1162" spans="1:104" x14ac:dyDescent="0.25">
      <c r="A1162">
        <v>1</v>
      </c>
      <c r="B1162" s="15">
        <v>16752</v>
      </c>
      <c r="C1162" s="15">
        <v>-68.597203570000005</v>
      </c>
      <c r="D1162" s="15">
        <v>-18.498287640000001</v>
      </c>
      <c r="E1162" s="15">
        <v>3799</v>
      </c>
      <c r="F1162" s="15">
        <v>1</v>
      </c>
      <c r="G1162" s="15">
        <v>0</v>
      </c>
      <c r="H1162" s="17">
        <v>3</v>
      </c>
      <c r="I1162" s="19">
        <v>0</v>
      </c>
      <c r="J1162" s="19">
        <v>0</v>
      </c>
      <c r="K1162" s="19">
        <v>1</v>
      </c>
      <c r="L1162" s="15">
        <v>0</v>
      </c>
      <c r="M1162" s="15">
        <v>0</v>
      </c>
      <c r="N1162" s="15">
        <v>1.2032</v>
      </c>
      <c r="O1162" s="19">
        <v>366.97915699999999</v>
      </c>
      <c r="P1162" s="19">
        <v>102.65690762487885</v>
      </c>
      <c r="Q1162" s="20">
        <v>3.5748121143585156</v>
      </c>
      <c r="R1162" s="21">
        <v>0.505</v>
      </c>
      <c r="S1162" s="22">
        <v>0.19599999999999998</v>
      </c>
      <c r="T1162" s="22">
        <v>0.80499999999999994</v>
      </c>
      <c r="U1162" s="19">
        <v>0</v>
      </c>
      <c r="V1162" s="19">
        <v>20.120753894476252</v>
      </c>
      <c r="W1162" s="19">
        <v>82.638810638027465</v>
      </c>
      <c r="X1162" s="19">
        <v>19981.931471579668</v>
      </c>
      <c r="Y1162" s="19">
        <v>1560</v>
      </c>
      <c r="Z1162" s="19">
        <v>21541.931471579668</v>
      </c>
      <c r="AA1162">
        <v>123.51394319583333</v>
      </c>
      <c r="AB1162">
        <v>1</v>
      </c>
      <c r="AC1162">
        <v>0.19799999999999998</v>
      </c>
      <c r="AD1162">
        <v>0.80200000000000005</v>
      </c>
      <c r="AE1162">
        <v>0</v>
      </c>
      <c r="AF1162">
        <v>24.455760752774999</v>
      </c>
      <c r="AG1162">
        <v>99.058182443058342</v>
      </c>
      <c r="AH1162">
        <v>51203.24614290391</v>
      </c>
      <c r="AI1162">
        <v>1876.992</v>
      </c>
      <c r="AJ1162">
        <v>50849.835882307198</v>
      </c>
      <c r="AK1162">
        <v>29506.950867460899</v>
      </c>
      <c r="AL1162">
        <v>50.815169274315032</v>
      </c>
      <c r="AM1162" s="19">
        <v>71.672204845269505</v>
      </c>
      <c r="AN1162">
        <v>0.84673066666666674</v>
      </c>
      <c r="AO1162">
        <v>0.56095906666666673</v>
      </c>
      <c r="AP1162">
        <v>0.1905144</v>
      </c>
      <c r="AQ1162">
        <v>1</v>
      </c>
      <c r="AR1162">
        <v>0</v>
      </c>
      <c r="AS1162">
        <v>2</v>
      </c>
      <c r="AT1162">
        <v>1.48</v>
      </c>
      <c r="AU1162">
        <v>1</v>
      </c>
      <c r="AV1162">
        <v>2</v>
      </c>
      <c r="AW1162">
        <v>1.5</v>
      </c>
      <c r="AX1162">
        <v>1</v>
      </c>
      <c r="AY1162">
        <v>2</v>
      </c>
      <c r="AZ1162">
        <v>0.6</v>
      </c>
      <c r="BA1162">
        <v>0.3</v>
      </c>
      <c r="BB1162">
        <v>0.8</v>
      </c>
      <c r="BC1162" s="27">
        <v>0.36407698348117945</v>
      </c>
      <c r="BD1162" s="28">
        <v>0.47170060586955442</v>
      </c>
      <c r="BE1162" s="28">
        <v>0.30432624199935643</v>
      </c>
      <c r="BF1162" s="28">
        <f t="shared" si="199"/>
        <v>0.61199305167074014</v>
      </c>
      <c r="BG1162" s="29" t="s">
        <v>106</v>
      </c>
      <c r="BH1162">
        <v>0.35613079508117951</v>
      </c>
      <c r="BI1162">
        <v>0.29922044386955438</v>
      </c>
      <c r="BJ1162">
        <v>0.26738473400735641</v>
      </c>
      <c r="BK1162">
        <f t="shared" si="200"/>
        <v>0.57505154367874023</v>
      </c>
      <c r="BL1162" t="s">
        <v>106</v>
      </c>
      <c r="BM1162" s="27">
        <v>0.3734941550811795</v>
      </c>
      <c r="BN1162" s="28">
        <v>0.58927008096955436</v>
      </c>
      <c r="BO1162" s="28">
        <v>0.33689758795735641</v>
      </c>
      <c r="BP1162" s="28">
        <f t="shared" si="201"/>
        <v>0.64456439762874018</v>
      </c>
      <c r="BQ1162" s="29" t="s">
        <v>106</v>
      </c>
      <c r="BR1162">
        <v>0.27319284720849152</v>
      </c>
      <c r="BS1162">
        <v>0.47170060586955442</v>
      </c>
      <c r="BT1162">
        <v>0.24793110854734837</v>
      </c>
      <c r="BU1162">
        <f t="shared" si="202"/>
        <v>0.55559791821873217</v>
      </c>
      <c r="BV1162" t="s">
        <v>106</v>
      </c>
      <c r="BW1162" s="27">
        <v>0.26524665880849152</v>
      </c>
      <c r="BX1162" s="28">
        <v>0.29922044386955438</v>
      </c>
      <c r="BY1162" s="28">
        <v>0.21098960055534838</v>
      </c>
      <c r="BZ1162" s="28">
        <f t="shared" si="203"/>
        <v>0.51865641022673215</v>
      </c>
      <c r="CA1162" s="29" t="s">
        <v>106</v>
      </c>
      <c r="CB1162">
        <v>0.28261001880849151</v>
      </c>
      <c r="CC1162">
        <v>0.58927008096955436</v>
      </c>
      <c r="CD1162">
        <v>0.28050245450534839</v>
      </c>
      <c r="CE1162">
        <f t="shared" si="204"/>
        <v>0.58816926417673221</v>
      </c>
      <c r="CF1162" t="s">
        <v>106</v>
      </c>
      <c r="CG1162" s="27">
        <v>0.15538007796611816</v>
      </c>
      <c r="CH1162" s="28">
        <v>0.47170060586955442</v>
      </c>
      <c r="CI1162" s="28">
        <v>0.17482630592437504</v>
      </c>
      <c r="CJ1162" s="28">
        <f t="shared" si="205"/>
        <v>0.4630468876375019</v>
      </c>
      <c r="CK1162" s="29" t="s">
        <v>107</v>
      </c>
      <c r="CL1162">
        <v>0.14743388956611816</v>
      </c>
      <c r="CM1162">
        <v>0.29922044386955438</v>
      </c>
      <c r="CN1162">
        <v>0.13788479793237504</v>
      </c>
      <c r="CO1162">
        <f t="shared" si="206"/>
        <v>0.44555160760375878</v>
      </c>
      <c r="CP1162" t="s">
        <v>106</v>
      </c>
      <c r="CQ1162" s="27">
        <v>0.16479724956611816</v>
      </c>
      <c r="CR1162" s="28">
        <v>0.58927008096955436</v>
      </c>
      <c r="CS1162" s="28">
        <v>0.20739765188237508</v>
      </c>
      <c r="CT1162" s="28">
        <f t="shared" si="207"/>
        <v>0.4724640592375019</v>
      </c>
      <c r="CU1162" s="29" t="s">
        <v>107</v>
      </c>
      <c r="CV1162">
        <v>66463.504042307293</v>
      </c>
      <c r="CW1162">
        <v>15439.242899479101</v>
      </c>
      <c r="CX1162">
        <v>0.30766680967138377</v>
      </c>
      <c r="CY1162">
        <f t="shared" si="198"/>
        <v>0.77936741554093825</v>
      </c>
      <c r="CZ1162">
        <f t="shared" si="208"/>
        <v>0.67174379315256316</v>
      </c>
    </row>
    <row r="1163" spans="1:104" x14ac:dyDescent="0.25">
      <c r="A1163">
        <v>1</v>
      </c>
      <c r="B1163" s="15">
        <v>16797</v>
      </c>
      <c r="C1163" s="15">
        <v>-65.747327600000006</v>
      </c>
      <c r="D1163" s="15">
        <v>-19.02216241</v>
      </c>
      <c r="E1163" s="15">
        <v>3984</v>
      </c>
      <c r="F1163" s="15">
        <v>1</v>
      </c>
      <c r="G1163" s="15">
        <v>0</v>
      </c>
      <c r="H1163" s="17">
        <v>0</v>
      </c>
      <c r="I1163" s="19">
        <v>0</v>
      </c>
      <c r="J1163" s="19">
        <v>0</v>
      </c>
      <c r="K1163" s="19">
        <v>1</v>
      </c>
      <c r="L1163" s="15">
        <v>0</v>
      </c>
      <c r="M1163" s="15">
        <v>0</v>
      </c>
      <c r="N1163" s="15">
        <v>1.2032</v>
      </c>
      <c r="O1163" s="19">
        <v>152.60519399999899</v>
      </c>
      <c r="P1163" s="19">
        <v>42.689011089217146</v>
      </c>
      <c r="Q1163" s="20">
        <v>3.5748121145524889</v>
      </c>
      <c r="R1163" s="21">
        <v>0</v>
      </c>
      <c r="S1163" s="22">
        <v>0.13300000000000001</v>
      </c>
      <c r="T1163" s="22">
        <v>0.8670000000000001</v>
      </c>
      <c r="U1163" s="19">
        <v>0</v>
      </c>
      <c r="V1163" s="19">
        <v>5.6776384748658808</v>
      </c>
      <c r="W1163" s="19">
        <v>37.011372614351274</v>
      </c>
      <c r="X1163" s="19">
        <v>0</v>
      </c>
      <c r="Y1163" s="19">
        <v>1560</v>
      </c>
      <c r="Z1163" s="19">
        <v>1560</v>
      </c>
      <c r="AA1163">
        <v>51.362233798416334</v>
      </c>
      <c r="AB1163">
        <v>1</v>
      </c>
      <c r="AC1163">
        <v>0.152</v>
      </c>
      <c r="AD1163">
        <v>0.84799999999999998</v>
      </c>
      <c r="AE1163">
        <v>0</v>
      </c>
      <c r="AF1163">
        <v>7.8070595373592822</v>
      </c>
      <c r="AG1163">
        <v>43.555174261057047</v>
      </c>
      <c r="AH1163">
        <v>18554.561760912158</v>
      </c>
      <c r="AI1163">
        <v>1876.992</v>
      </c>
      <c r="AJ1163">
        <v>19623.321088244302</v>
      </c>
      <c r="AK1163">
        <v>19623.321088244302</v>
      </c>
      <c r="AL1163">
        <v>42.689011089217146</v>
      </c>
      <c r="AM1163" s="19">
        <v>51.362233798416334</v>
      </c>
      <c r="AN1163">
        <v>0.8143786666666667</v>
      </c>
      <c r="AO1163">
        <v>0.53952586666666669</v>
      </c>
      <c r="AP1163">
        <v>0.18323519999999999</v>
      </c>
      <c r="AQ1163">
        <v>1</v>
      </c>
      <c r="AR1163">
        <v>0</v>
      </c>
      <c r="AS1163">
        <v>2</v>
      </c>
      <c r="AT1163">
        <v>1.48</v>
      </c>
      <c r="AU1163">
        <v>1</v>
      </c>
      <c r="AV1163">
        <v>2</v>
      </c>
      <c r="AW1163">
        <v>1.5</v>
      </c>
      <c r="AX1163">
        <v>1</v>
      </c>
      <c r="AY1163">
        <v>2</v>
      </c>
      <c r="AZ1163">
        <v>0.6</v>
      </c>
      <c r="BA1163">
        <v>0.3</v>
      </c>
      <c r="BB1163">
        <v>0.8</v>
      </c>
      <c r="BC1163" s="27">
        <v>0.36998421904326861</v>
      </c>
      <c r="BD1163" s="28">
        <v>0.53490283033747799</v>
      </c>
      <c r="BE1163" s="28">
        <v>0.31420951257300422</v>
      </c>
      <c r="BF1163" s="28">
        <f t="shared" si="199"/>
        <v>0.60011214332973117</v>
      </c>
      <c r="BG1163" s="29" t="s">
        <v>106</v>
      </c>
      <c r="BH1163">
        <v>0.36203803064326867</v>
      </c>
      <c r="BI1163">
        <v>0.36242266833747799</v>
      </c>
      <c r="BJ1163">
        <v>0.2772680045810042</v>
      </c>
      <c r="BK1163">
        <f t="shared" si="200"/>
        <v>0.56317063533773104</v>
      </c>
      <c r="BL1163" t="s">
        <v>106</v>
      </c>
      <c r="BM1163" s="27">
        <v>0.37940139064326867</v>
      </c>
      <c r="BN1163" s="28">
        <v>0.65247230543747803</v>
      </c>
      <c r="BO1163" s="28">
        <v>0.34678085853100421</v>
      </c>
      <c r="BP1163" s="28">
        <f t="shared" si="201"/>
        <v>0.6326834892877311</v>
      </c>
      <c r="BQ1163" s="29" t="s">
        <v>106</v>
      </c>
      <c r="BR1163">
        <v>0.2825725961593647</v>
      </c>
      <c r="BS1163">
        <v>0.53490283033747799</v>
      </c>
      <c r="BT1163">
        <v>0.25996913201854016</v>
      </c>
      <c r="BU1163">
        <f t="shared" si="202"/>
        <v>0.54587176277526706</v>
      </c>
      <c r="BV1163" t="s">
        <v>106</v>
      </c>
      <c r="BW1163" s="27">
        <v>0.27462640775936464</v>
      </c>
      <c r="BX1163" s="28">
        <v>0.36242266833747799</v>
      </c>
      <c r="BY1163" s="28">
        <v>0.22302762402654019</v>
      </c>
      <c r="BZ1163" s="28">
        <f t="shared" si="203"/>
        <v>0.50893025478326703</v>
      </c>
      <c r="CA1163" s="29" t="s">
        <v>106</v>
      </c>
      <c r="CB1163">
        <v>0.29198976775936469</v>
      </c>
      <c r="CC1163">
        <v>0.65247230543747803</v>
      </c>
      <c r="CD1163">
        <v>0.2925404779765402</v>
      </c>
      <c r="CE1163">
        <f t="shared" si="204"/>
        <v>0.57789239851609153</v>
      </c>
      <c r="CF1163" t="s">
        <v>107</v>
      </c>
      <c r="CG1163" s="27">
        <v>0.16926123316171132</v>
      </c>
      <c r="CH1163" s="28">
        <v>0.53490283033747799</v>
      </c>
      <c r="CI1163" s="28">
        <v>0.18965752759608684</v>
      </c>
      <c r="CJ1163" s="28">
        <f t="shared" si="205"/>
        <v>0.45516386391843822</v>
      </c>
      <c r="CK1163" s="29" t="s">
        <v>107</v>
      </c>
      <c r="CL1163">
        <v>0.16131504476171132</v>
      </c>
      <c r="CM1163">
        <v>0.36242266833747799</v>
      </c>
      <c r="CN1163">
        <v>0.15271601960408687</v>
      </c>
      <c r="CO1163">
        <f t="shared" si="206"/>
        <v>0.43861865036081377</v>
      </c>
      <c r="CP1163" t="s">
        <v>106</v>
      </c>
      <c r="CQ1163" s="27">
        <v>0.17867840476171132</v>
      </c>
      <c r="CR1163" s="28">
        <v>0.65247230543747803</v>
      </c>
      <c r="CS1163" s="28">
        <v>0.22222887355408685</v>
      </c>
      <c r="CT1163" s="28">
        <f t="shared" si="207"/>
        <v>0.46458103551843821</v>
      </c>
      <c r="CU1163" s="29" t="s">
        <v>107</v>
      </c>
      <c r="CV1163">
        <v>44195.292621721201</v>
      </c>
      <c r="CW1163">
        <v>6420.2792248020396</v>
      </c>
      <c r="CX1163">
        <v>0.28590263075672689</v>
      </c>
      <c r="CY1163">
        <f t="shared" si="198"/>
        <v>0.82080546109420482</v>
      </c>
      <c r="CZ1163">
        <f t="shared" si="208"/>
        <v>0.65588684979999545</v>
      </c>
    </row>
    <row r="1164" spans="1:104" x14ac:dyDescent="0.25">
      <c r="A1164">
        <v>1</v>
      </c>
      <c r="B1164" s="15">
        <v>16808</v>
      </c>
      <c r="C1164" s="15">
        <v>-67.791449999999998</v>
      </c>
      <c r="D1164" s="15">
        <v>-18.694364969999999</v>
      </c>
      <c r="E1164" s="15">
        <v>3767</v>
      </c>
      <c r="F1164" s="15">
        <v>1</v>
      </c>
      <c r="G1164" s="15">
        <v>0</v>
      </c>
      <c r="H1164" s="17">
        <v>3</v>
      </c>
      <c r="I1164" s="19">
        <v>1</v>
      </c>
      <c r="J1164" s="19">
        <v>5</v>
      </c>
      <c r="K1164" s="19">
        <v>1</v>
      </c>
      <c r="L1164" s="15">
        <v>0</v>
      </c>
      <c r="M1164" s="15">
        <v>1.9414993466458099</v>
      </c>
      <c r="N1164" s="15">
        <v>1.2032</v>
      </c>
      <c r="O1164" s="19">
        <v>403.31372699999997</v>
      </c>
      <c r="P1164" s="19">
        <v>112.82095789953641</v>
      </c>
      <c r="Q1164" s="20">
        <v>3.5748121138905629</v>
      </c>
      <c r="R1164" s="21">
        <v>0.46800000000000003</v>
      </c>
      <c r="S1164" s="22">
        <v>8.7999999999999995E-2</v>
      </c>
      <c r="T1164" s="22">
        <v>0.91199999999999992</v>
      </c>
      <c r="U1164" s="19">
        <v>0</v>
      </c>
      <c r="V1164" s="19">
        <v>9.9282442951592031</v>
      </c>
      <c r="W1164" s="19">
        <v>102.89271360437719</v>
      </c>
      <c r="X1164" s="19">
        <v>14166.507086913738</v>
      </c>
      <c r="Y1164" s="19">
        <v>2507.1749999999997</v>
      </c>
      <c r="Z1164" s="19">
        <v>16673.682086913737</v>
      </c>
      <c r="AA1164">
        <v>135.74304647559961</v>
      </c>
      <c r="AB1164">
        <v>1</v>
      </c>
      <c r="AC1164">
        <v>0.104</v>
      </c>
      <c r="AD1164">
        <v>0.89600000000000002</v>
      </c>
      <c r="AE1164">
        <v>0</v>
      </c>
      <c r="AF1164">
        <v>14.117276833462359</v>
      </c>
      <c r="AG1164">
        <v>121.62576964213726</v>
      </c>
      <c r="AH1164">
        <v>41486.636900482765</v>
      </c>
      <c r="AI1164">
        <v>3715.9316436592444</v>
      </c>
      <c r="AJ1164">
        <v>46157.833497479201</v>
      </c>
      <c r="AK1164">
        <v>28203.740918965799</v>
      </c>
      <c r="AL1164">
        <v>60.020749602553373</v>
      </c>
      <c r="AM1164" s="19">
        <v>82.942838178616569</v>
      </c>
      <c r="AN1164">
        <v>0.80359466666666668</v>
      </c>
      <c r="AO1164">
        <v>0.53238146666666675</v>
      </c>
      <c r="AP1164">
        <v>0.18080879999999999</v>
      </c>
      <c r="AQ1164">
        <v>1</v>
      </c>
      <c r="AR1164">
        <v>0</v>
      </c>
      <c r="AS1164">
        <v>2</v>
      </c>
      <c r="AT1164">
        <v>1.48</v>
      </c>
      <c r="AU1164">
        <v>1</v>
      </c>
      <c r="AV1164">
        <v>2</v>
      </c>
      <c r="AW1164">
        <v>1.5</v>
      </c>
      <c r="AX1164">
        <v>1</v>
      </c>
      <c r="AY1164">
        <v>2</v>
      </c>
      <c r="AZ1164">
        <v>0.6</v>
      </c>
      <c r="BA1164">
        <v>0.3</v>
      </c>
      <c r="BB1164">
        <v>0.8</v>
      </c>
      <c r="BC1164" s="27">
        <v>0.34479275815844945</v>
      </c>
      <c r="BD1164" s="28">
        <v>0.46989254659920876</v>
      </c>
      <c r="BE1164" s="28">
        <v>0.29038966731409194</v>
      </c>
      <c r="BF1164" s="28">
        <f t="shared" si="199"/>
        <v>0.63019180758477544</v>
      </c>
      <c r="BG1164" s="29" t="s">
        <v>106</v>
      </c>
      <c r="BH1164">
        <v>0.33684656975844945</v>
      </c>
      <c r="BI1164">
        <v>0.29741238459920877</v>
      </c>
      <c r="BJ1164">
        <v>0.25344815932209191</v>
      </c>
      <c r="BK1164">
        <f t="shared" si="200"/>
        <v>0.59325029959277542</v>
      </c>
      <c r="BL1164" t="s">
        <v>106</v>
      </c>
      <c r="BM1164" s="27">
        <v>0.35420992975844945</v>
      </c>
      <c r="BN1164" s="28">
        <v>0.5874620216992088</v>
      </c>
      <c r="BO1164" s="28">
        <v>0.32296101327209187</v>
      </c>
      <c r="BP1164" s="28">
        <f t="shared" si="201"/>
        <v>0.66276315354277537</v>
      </c>
      <c r="BQ1164" s="29" t="s">
        <v>106</v>
      </c>
      <c r="BR1164">
        <v>0.25853863973747349</v>
      </c>
      <c r="BS1164">
        <v>0.46989254659920876</v>
      </c>
      <c r="BT1164">
        <v>0.23686753772547592</v>
      </c>
      <c r="BU1164">
        <f t="shared" si="202"/>
        <v>0.57666967799615942</v>
      </c>
      <c r="BV1164" t="s">
        <v>106</v>
      </c>
      <c r="BW1164" s="27">
        <v>0.25059245133747343</v>
      </c>
      <c r="BX1164" s="28">
        <v>0.29741238459920877</v>
      </c>
      <c r="BY1164" s="28">
        <v>0.19992602973347595</v>
      </c>
      <c r="BZ1164" s="28">
        <f t="shared" si="203"/>
        <v>0.5397281700041594</v>
      </c>
      <c r="CA1164" s="29" t="s">
        <v>106</v>
      </c>
      <c r="CB1164">
        <v>0.26795581133747348</v>
      </c>
      <c r="CC1164">
        <v>0.5874620216992088</v>
      </c>
      <c r="CD1164">
        <v>0.2694388836834759</v>
      </c>
      <c r="CE1164">
        <f t="shared" si="204"/>
        <v>0.60775795160815704</v>
      </c>
      <c r="CF1164" t="s">
        <v>107</v>
      </c>
      <c r="CG1164" s="27">
        <v>0.14672774548806009</v>
      </c>
      <c r="CH1164" s="28">
        <v>0.46989254659920876</v>
      </c>
      <c r="CI1164" s="28">
        <v>0.16748699936986255</v>
      </c>
      <c r="CJ1164" s="28">
        <f t="shared" si="205"/>
        <v>0.48652988575874356</v>
      </c>
      <c r="CK1164" s="29" t="s">
        <v>107</v>
      </c>
      <c r="CL1164">
        <v>0.13878155708806009</v>
      </c>
      <c r="CM1164">
        <v>0.29741238459920877</v>
      </c>
      <c r="CN1164">
        <v>0.13054549137786256</v>
      </c>
      <c r="CO1164">
        <f t="shared" si="206"/>
        <v>0.47034763164854609</v>
      </c>
      <c r="CP1164" t="s">
        <v>106</v>
      </c>
      <c r="CQ1164" s="27">
        <v>0.15614491708806008</v>
      </c>
      <c r="CR1164" s="28">
        <v>0.5874620216992088</v>
      </c>
      <c r="CS1164" s="28">
        <v>0.20005834532786257</v>
      </c>
      <c r="CT1164" s="28">
        <f t="shared" si="207"/>
        <v>0.49594705735874356</v>
      </c>
      <c r="CU1164" s="29" t="s">
        <v>107</v>
      </c>
      <c r="CV1164">
        <v>69494.325338792798</v>
      </c>
      <c r="CW1164">
        <v>16967.8808094499</v>
      </c>
      <c r="CX1164">
        <v>0.33980214027068351</v>
      </c>
      <c r="CY1164">
        <f t="shared" si="198"/>
        <v>0.80969468686989221</v>
      </c>
      <c r="CZ1164">
        <f t="shared" si="208"/>
        <v>0.68459489842913301</v>
      </c>
    </row>
    <row r="1165" spans="1:104" x14ac:dyDescent="0.25">
      <c r="A1165">
        <v>1</v>
      </c>
      <c r="B1165" s="15">
        <v>16813</v>
      </c>
      <c r="C1165" s="15">
        <v>-67.924991939999998</v>
      </c>
      <c r="D1165" s="15">
        <v>-17.818904839999998</v>
      </c>
      <c r="E1165" s="15">
        <v>3840</v>
      </c>
      <c r="F1165" s="15">
        <v>1</v>
      </c>
      <c r="G1165" s="15">
        <v>0</v>
      </c>
      <c r="H1165" s="17">
        <v>3</v>
      </c>
      <c r="I1165" s="19">
        <v>0</v>
      </c>
      <c r="J1165" s="19">
        <v>0</v>
      </c>
      <c r="K1165" s="19">
        <v>1</v>
      </c>
      <c r="L1165" s="15">
        <v>0</v>
      </c>
      <c r="M1165" s="15">
        <v>0</v>
      </c>
      <c r="N1165" s="15">
        <v>1.2032</v>
      </c>
      <c r="O1165" s="19">
        <v>294.31001700000002</v>
      </c>
      <c r="P1165" s="19">
        <v>82.32880710481129</v>
      </c>
      <c r="Q1165" s="20">
        <v>3.5748121143710896</v>
      </c>
      <c r="R1165" s="21">
        <v>3.6999999999999998E-2</v>
      </c>
      <c r="S1165" s="22">
        <v>0.09</v>
      </c>
      <c r="T1165" s="22">
        <v>0.90999999999999981</v>
      </c>
      <c r="U1165" s="19">
        <v>0</v>
      </c>
      <c r="V1165" s="19">
        <v>7.4095926394330158</v>
      </c>
      <c r="W1165" s="19">
        <v>74.919214465378261</v>
      </c>
      <c r="X1165" s="19">
        <v>823.89648093261735</v>
      </c>
      <c r="Y1165" s="19">
        <v>1560</v>
      </c>
      <c r="Z1165" s="19">
        <v>2383.8964809326171</v>
      </c>
      <c r="AA1165">
        <v>99.055736607053277</v>
      </c>
      <c r="AB1165">
        <v>1</v>
      </c>
      <c r="AC1165">
        <v>0.104</v>
      </c>
      <c r="AD1165">
        <v>0.89600000000000002</v>
      </c>
      <c r="AE1165">
        <v>0</v>
      </c>
      <c r="AF1165">
        <v>10.301796607133541</v>
      </c>
      <c r="AG1165">
        <v>88.753939999919737</v>
      </c>
      <c r="AH1165">
        <v>30274.032329644051</v>
      </c>
      <c r="AI1165">
        <v>1876.992</v>
      </c>
      <c r="AJ1165">
        <v>30832.2940776879</v>
      </c>
      <c r="AK1165">
        <v>29884.138171767801</v>
      </c>
      <c r="AL1165">
        <v>79.282641241933263</v>
      </c>
      <c r="AM1165" s="19">
        <v>96.00957074417525</v>
      </c>
      <c r="AN1165">
        <v>0.84673066666666674</v>
      </c>
      <c r="AO1165">
        <v>0.56095906666666673</v>
      </c>
      <c r="AP1165">
        <v>0.1905144</v>
      </c>
      <c r="AQ1165">
        <v>1</v>
      </c>
      <c r="AR1165">
        <v>0</v>
      </c>
      <c r="AS1165">
        <v>2</v>
      </c>
      <c r="AT1165">
        <v>1.48</v>
      </c>
      <c r="AU1165">
        <v>1</v>
      </c>
      <c r="AV1165">
        <v>2</v>
      </c>
      <c r="AW1165">
        <v>1.5</v>
      </c>
      <c r="AX1165">
        <v>1</v>
      </c>
      <c r="AY1165">
        <v>2</v>
      </c>
      <c r="AZ1165">
        <v>0.6</v>
      </c>
      <c r="BA1165">
        <v>0.3</v>
      </c>
      <c r="BB1165">
        <v>0.8</v>
      </c>
      <c r="BC1165" s="27">
        <v>0.35369439091777377</v>
      </c>
      <c r="BD1165" s="28">
        <v>0.47736801762912018</v>
      </c>
      <c r="BE1165" s="28">
        <v>0.29428345131537637</v>
      </c>
      <c r="BF1165" s="28">
        <f t="shared" si="199"/>
        <v>0.56243181797976871</v>
      </c>
      <c r="BG1165" s="29" t="s">
        <v>106</v>
      </c>
      <c r="BH1165">
        <v>0.34574820251777377</v>
      </c>
      <c r="BI1165">
        <v>0.30488785562912019</v>
      </c>
      <c r="BJ1165">
        <v>0.25734194332337634</v>
      </c>
      <c r="BK1165">
        <f t="shared" si="200"/>
        <v>0.5254903099877688</v>
      </c>
      <c r="BL1165" t="s">
        <v>106</v>
      </c>
      <c r="BM1165" s="27">
        <v>0.36311156251777377</v>
      </c>
      <c r="BN1165" s="28">
        <v>0.59493749272912022</v>
      </c>
      <c r="BO1165" s="28">
        <v>0.32685479727337635</v>
      </c>
      <c r="BP1165" s="28">
        <f t="shared" si="201"/>
        <v>0.59500316393776875</v>
      </c>
      <c r="BQ1165" s="29" t="s">
        <v>106</v>
      </c>
      <c r="BR1165">
        <v>0.26281025464508578</v>
      </c>
      <c r="BS1165">
        <v>0.47736801762912018</v>
      </c>
      <c r="BT1165">
        <v>0.23788831786336831</v>
      </c>
      <c r="BU1165">
        <f t="shared" si="202"/>
        <v>0.50603668452776074</v>
      </c>
      <c r="BV1165" t="s">
        <v>106</v>
      </c>
      <c r="BW1165" s="27">
        <v>0.25486406624508584</v>
      </c>
      <c r="BX1165" s="28">
        <v>0.30488785562912019</v>
      </c>
      <c r="BY1165" s="28">
        <v>0.20094680987136831</v>
      </c>
      <c r="BZ1165" s="28">
        <f t="shared" si="203"/>
        <v>0.46909517653576072</v>
      </c>
      <c r="CA1165" s="29" t="s">
        <v>106</v>
      </c>
      <c r="CB1165">
        <v>0.27222742624508578</v>
      </c>
      <c r="CC1165">
        <v>0.59493749272912022</v>
      </c>
      <c r="CD1165">
        <v>0.27045966382136832</v>
      </c>
      <c r="CE1165">
        <f t="shared" si="204"/>
        <v>0.53860803048576078</v>
      </c>
      <c r="CF1165" t="s">
        <v>106</v>
      </c>
      <c r="CG1165" s="27">
        <v>0.14499748540271246</v>
      </c>
      <c r="CH1165" s="28">
        <v>0.47736801762912018</v>
      </c>
      <c r="CI1165" s="28">
        <v>0.16478351524039495</v>
      </c>
      <c r="CJ1165" s="28">
        <f t="shared" si="205"/>
        <v>0.41314585206710486</v>
      </c>
      <c r="CK1165" s="29" t="s">
        <v>107</v>
      </c>
      <c r="CL1165">
        <v>0.13705129700271246</v>
      </c>
      <c r="CM1165">
        <v>0.30488785562912019</v>
      </c>
      <c r="CN1165">
        <v>0.12784200724839495</v>
      </c>
      <c r="CO1165">
        <f t="shared" si="206"/>
        <v>0.39599037391278735</v>
      </c>
      <c r="CP1165" t="s">
        <v>106</v>
      </c>
      <c r="CQ1165" s="27">
        <v>0.15441465700271245</v>
      </c>
      <c r="CR1165" s="28">
        <v>0.59493749272912022</v>
      </c>
      <c r="CS1165" s="28">
        <v>0.19735486119839496</v>
      </c>
      <c r="CT1165" s="28">
        <f t="shared" si="207"/>
        <v>0.42256302366710485</v>
      </c>
      <c r="CU1165" s="29" t="s">
        <v>107</v>
      </c>
      <c r="CV1165">
        <v>59913.2186606045</v>
      </c>
      <c r="CW1165">
        <v>12381.967075881599</v>
      </c>
      <c r="CX1165">
        <v>0.2681483666643924</v>
      </c>
      <c r="CY1165">
        <f t="shared" si="198"/>
        <v>0.74551638429351264</v>
      </c>
      <c r="CZ1165">
        <f t="shared" si="208"/>
        <v>0.62184275758216612</v>
      </c>
    </row>
    <row r="1166" spans="1:104" x14ac:dyDescent="0.25">
      <c r="A1166">
        <v>1</v>
      </c>
      <c r="B1166" s="15">
        <v>16822</v>
      </c>
      <c r="C1166" s="15">
        <v>-67.630670660000007</v>
      </c>
      <c r="D1166" s="15">
        <v>-18.256399999999999</v>
      </c>
      <c r="E1166" s="15">
        <v>3772</v>
      </c>
      <c r="F1166" s="15">
        <v>1</v>
      </c>
      <c r="G1166" s="15">
        <v>0</v>
      </c>
      <c r="H1166" s="17">
        <v>3</v>
      </c>
      <c r="I1166" s="19">
        <v>0</v>
      </c>
      <c r="J1166" s="19">
        <v>0</v>
      </c>
      <c r="K1166" s="19">
        <v>1</v>
      </c>
      <c r="L1166" s="15">
        <v>0</v>
      </c>
      <c r="M1166" s="15">
        <v>0</v>
      </c>
      <c r="N1166" s="15">
        <v>1.2032</v>
      </c>
      <c r="O1166" s="19">
        <v>439.64829699999899</v>
      </c>
      <c r="P1166" s="19">
        <v>122.98500814494643</v>
      </c>
      <c r="Q1166" s="20">
        <v>3.5748121143500899</v>
      </c>
      <c r="R1166" s="21">
        <v>0.40500000000000003</v>
      </c>
      <c r="S1166" s="22">
        <v>8.8000000000000009E-2</v>
      </c>
      <c r="T1166" s="22">
        <v>0.91199999999999992</v>
      </c>
      <c r="U1166" s="19">
        <v>0</v>
      </c>
      <c r="V1166" s="19">
        <v>10.822680716755288</v>
      </c>
      <c r="W1166" s="19">
        <v>112.16232742819113</v>
      </c>
      <c r="X1166" s="19">
        <v>13363.934698255292</v>
      </c>
      <c r="Y1166" s="19">
        <v>1560</v>
      </c>
      <c r="Z1166" s="19">
        <v>14923.934698255292</v>
      </c>
      <c r="AA1166">
        <v>147.97214975536588</v>
      </c>
      <c r="AB1166">
        <v>1</v>
      </c>
      <c r="AC1166">
        <v>0.10400000000000001</v>
      </c>
      <c r="AD1166">
        <v>0.89600000000000002</v>
      </c>
      <c r="AE1166">
        <v>0</v>
      </c>
      <c r="AF1166">
        <v>15.389103574558053</v>
      </c>
      <c r="AG1166">
        <v>132.58304618080783</v>
      </c>
      <c r="AH1166">
        <v>45224.171754449402</v>
      </c>
      <c r="AI1166">
        <v>1876.992</v>
      </c>
      <c r="AJ1166">
        <v>45131.208686695201</v>
      </c>
      <c r="AK1166">
        <v>29939.585521878002</v>
      </c>
      <c r="AL1166">
        <v>73.176079846243127</v>
      </c>
      <c r="AM1166" s="19">
        <v>98.163221456662569</v>
      </c>
      <c r="AN1166">
        <v>0.83235200000000009</v>
      </c>
      <c r="AO1166">
        <v>0.55143320000000007</v>
      </c>
      <c r="AP1166">
        <v>0.18727920000000001</v>
      </c>
      <c r="AQ1166">
        <v>1</v>
      </c>
      <c r="AR1166">
        <v>0</v>
      </c>
      <c r="AS1166">
        <v>2</v>
      </c>
      <c r="AT1166">
        <v>1.48</v>
      </c>
      <c r="AU1166">
        <v>1</v>
      </c>
      <c r="AV1166">
        <v>2</v>
      </c>
      <c r="AW1166">
        <v>1.5</v>
      </c>
      <c r="AX1166">
        <v>1</v>
      </c>
      <c r="AY1166">
        <v>2</v>
      </c>
      <c r="AZ1166">
        <v>0.6</v>
      </c>
      <c r="BA1166">
        <v>0.3</v>
      </c>
      <c r="BB1166">
        <v>0.8</v>
      </c>
      <c r="BC1166" s="27">
        <v>0.34845070842135895</v>
      </c>
      <c r="BD1166" s="28">
        <v>0.48167764964251358</v>
      </c>
      <c r="BE1166" s="28">
        <v>0.29082997771729563</v>
      </c>
      <c r="BF1166" s="28">
        <f t="shared" si="199"/>
        <v>0.6273160059335805</v>
      </c>
      <c r="BG1166" s="29" t="s">
        <v>106</v>
      </c>
      <c r="BH1166">
        <v>0.340504520021359</v>
      </c>
      <c r="BI1166">
        <v>0.30919748764251359</v>
      </c>
      <c r="BJ1166">
        <v>0.25388846972529561</v>
      </c>
      <c r="BK1166">
        <f t="shared" si="200"/>
        <v>0.59037449794158059</v>
      </c>
      <c r="BL1166" t="s">
        <v>106</v>
      </c>
      <c r="BM1166" s="27">
        <v>0.357867880021359</v>
      </c>
      <c r="BN1166" s="28">
        <v>0.59924712474251363</v>
      </c>
      <c r="BO1166" s="28">
        <v>0.32340132367529556</v>
      </c>
      <c r="BP1166" s="28">
        <f t="shared" si="201"/>
        <v>0.65988735189158043</v>
      </c>
      <c r="BQ1166" s="29" t="s">
        <v>106</v>
      </c>
      <c r="BR1166">
        <v>0.25910991143257495</v>
      </c>
      <c r="BS1166">
        <v>0.48167764964251358</v>
      </c>
      <c r="BT1166">
        <v>0.23539251221975158</v>
      </c>
      <c r="BU1166">
        <f t="shared" si="202"/>
        <v>0.57187854043603648</v>
      </c>
      <c r="BV1166" t="s">
        <v>106</v>
      </c>
      <c r="BW1166" s="27">
        <v>0.25116372303257495</v>
      </c>
      <c r="BX1166" s="28">
        <v>0.30919748764251359</v>
      </c>
      <c r="BY1166" s="28">
        <v>0.19845100422775164</v>
      </c>
      <c r="BZ1166" s="28">
        <f t="shared" si="203"/>
        <v>0.53493703244403656</v>
      </c>
      <c r="CA1166" s="29" t="s">
        <v>106</v>
      </c>
      <c r="CB1166">
        <v>0.26852708303257494</v>
      </c>
      <c r="CC1166">
        <v>0.59924712474251363</v>
      </c>
      <c r="CD1166">
        <v>0.26796385817775159</v>
      </c>
      <c r="CE1166">
        <f t="shared" si="204"/>
        <v>0.60444988639403652</v>
      </c>
      <c r="CF1166" t="s">
        <v>106</v>
      </c>
      <c r="CG1166" s="27">
        <v>0.14329776718785492</v>
      </c>
      <c r="CH1166" s="28">
        <v>0.48167764964251358</v>
      </c>
      <c r="CI1166" s="28">
        <v>0.16352913101923158</v>
      </c>
      <c r="CJ1166" s="28">
        <f t="shared" si="205"/>
        <v>0.47978379540413985</v>
      </c>
      <c r="CK1166" s="29" t="s">
        <v>107</v>
      </c>
      <c r="CL1166">
        <v>0.13535157878785492</v>
      </c>
      <c r="CM1166">
        <v>0.30919748764251359</v>
      </c>
      <c r="CN1166">
        <v>0.12658762302723159</v>
      </c>
      <c r="CO1166">
        <f t="shared" si="206"/>
        <v>0.46307365124351652</v>
      </c>
      <c r="CP1166" t="s">
        <v>106</v>
      </c>
      <c r="CQ1166" s="27">
        <v>0.15271493878785491</v>
      </c>
      <c r="CR1166" s="28">
        <v>0.59924712474251363</v>
      </c>
      <c r="CS1166" s="28">
        <v>0.1961004769772316</v>
      </c>
      <c r="CT1166" s="28">
        <f t="shared" si="207"/>
        <v>0.48920096700413984</v>
      </c>
      <c r="CU1166" s="29" t="s">
        <v>107</v>
      </c>
      <c r="CV1166">
        <v>72391.430833872597</v>
      </c>
      <c r="CW1166">
        <v>18496.518719420699</v>
      </c>
      <c r="CX1166">
        <v>0.33648602821628493</v>
      </c>
      <c r="CY1166">
        <f t="shared" si="198"/>
        <v>0.81816367785879851</v>
      </c>
      <c r="CZ1166">
        <f t="shared" si="208"/>
        <v>0.68493673663764387</v>
      </c>
    </row>
    <row r="1167" spans="1:104" x14ac:dyDescent="0.25">
      <c r="A1167">
        <v>1</v>
      </c>
      <c r="B1167" s="15">
        <v>16868</v>
      </c>
      <c r="C1167" s="15">
        <v>-66.097763</v>
      </c>
      <c r="D1167" s="15">
        <v>-10.9375825</v>
      </c>
      <c r="E1167" s="15">
        <v>129</v>
      </c>
      <c r="F1167" s="15">
        <v>0</v>
      </c>
      <c r="G1167" s="15">
        <v>0</v>
      </c>
      <c r="H1167" s="17">
        <v>2</v>
      </c>
      <c r="I1167" s="19">
        <v>1</v>
      </c>
      <c r="J1167" s="19">
        <v>5</v>
      </c>
      <c r="K1167" s="19">
        <v>1</v>
      </c>
      <c r="L1167" s="15">
        <v>0</v>
      </c>
      <c r="M1167" s="15">
        <v>1.9414993466458099</v>
      </c>
      <c r="N1167" s="15">
        <v>1.2032</v>
      </c>
      <c r="O1167" s="19">
        <v>218.00742</v>
      </c>
      <c r="P1167" s="19">
        <v>60.984301560202709</v>
      </c>
      <c r="Q1167" s="20">
        <v>3.5748121143075915</v>
      </c>
      <c r="R1167" s="21">
        <v>0.2</v>
      </c>
      <c r="S1167" s="22">
        <v>9.5000000000000001E-2</v>
      </c>
      <c r="T1167" s="22">
        <v>0.90500000000000003</v>
      </c>
      <c r="U1167" s="19">
        <v>0</v>
      </c>
      <c r="V1167" s="19">
        <v>5.793508648219257</v>
      </c>
      <c r="W1167" s="19">
        <v>55.190792911983451</v>
      </c>
      <c r="X1167" s="19">
        <v>2233.1841388330627</v>
      </c>
      <c r="Y1167" s="19">
        <v>2507.1749999999997</v>
      </c>
      <c r="Z1167" s="19">
        <v>4740.3591388330624</v>
      </c>
      <c r="AA1167">
        <v>73.374619707845113</v>
      </c>
      <c r="AB1167">
        <v>1</v>
      </c>
      <c r="AC1167">
        <v>0.112</v>
      </c>
      <c r="AD1167">
        <v>0.88800000000000001</v>
      </c>
      <c r="AE1167">
        <v>0</v>
      </c>
      <c r="AF1167">
        <v>8.2179574072786536</v>
      </c>
      <c r="AG1167">
        <v>65.156662300566467</v>
      </c>
      <c r="AH1167">
        <v>15710.961831904646</v>
      </c>
      <c r="AI1167">
        <v>3715.9316436592444</v>
      </c>
      <c r="AJ1167">
        <v>21504.941211165999</v>
      </c>
      <c r="AK1167">
        <v>17930.234248246001</v>
      </c>
      <c r="AL1167">
        <v>48.787441248162168</v>
      </c>
      <c r="AM1167" s="19">
        <v>61.177759395804571</v>
      </c>
      <c r="AN1167">
        <v>0.8</v>
      </c>
      <c r="AO1167">
        <v>0.53</v>
      </c>
      <c r="AP1167">
        <v>0.18</v>
      </c>
      <c r="AQ1167">
        <v>1</v>
      </c>
      <c r="AR1167">
        <v>0</v>
      </c>
      <c r="AS1167">
        <v>2</v>
      </c>
      <c r="AT1167">
        <v>1.48</v>
      </c>
      <c r="AU1167">
        <v>1</v>
      </c>
      <c r="AV1167">
        <v>2</v>
      </c>
      <c r="AW1167">
        <v>1.5</v>
      </c>
      <c r="AX1167">
        <v>1</v>
      </c>
      <c r="AY1167">
        <v>2</v>
      </c>
      <c r="AZ1167">
        <v>0.6</v>
      </c>
      <c r="BA1167">
        <v>0.3</v>
      </c>
      <c r="BB1167">
        <v>0.8</v>
      </c>
      <c r="BC1167" s="27">
        <v>0.36244289708075317</v>
      </c>
      <c r="BD1167" s="28">
        <v>0.64107317603398073</v>
      </c>
      <c r="BE1167" s="28">
        <v>0.33008499564123961</v>
      </c>
      <c r="BF1167" s="28">
        <f t="shared" si="199"/>
        <v>0.70879312443270059</v>
      </c>
      <c r="BG1167" s="29" t="s">
        <v>106</v>
      </c>
      <c r="BH1167">
        <v>0.35525798908075312</v>
      </c>
      <c r="BI1167">
        <v>0.46357287193398067</v>
      </c>
      <c r="BJ1167">
        <v>0.30432346936523968</v>
      </c>
      <c r="BK1167">
        <f t="shared" si="200"/>
        <v>0.68303159815670056</v>
      </c>
      <c r="BL1167" t="s">
        <v>106</v>
      </c>
      <c r="BM1167" s="27">
        <v>0.37102022908075311</v>
      </c>
      <c r="BN1167" s="28">
        <v>0.75946572323398076</v>
      </c>
      <c r="BO1167" s="28">
        <v>0.35439667841523964</v>
      </c>
      <c r="BP1167" s="28">
        <f t="shared" si="201"/>
        <v>0.73310480720670057</v>
      </c>
      <c r="BQ1167" s="29" t="s">
        <v>106</v>
      </c>
      <c r="BR1167">
        <v>0.27665974718075315</v>
      </c>
      <c r="BS1167">
        <v>0.64107317603398073</v>
      </c>
      <c r="BT1167">
        <v>0.26549813445123965</v>
      </c>
      <c r="BU1167">
        <f t="shared" si="202"/>
        <v>0.64420626324270058</v>
      </c>
      <c r="BV1167" t="s">
        <v>106</v>
      </c>
      <c r="BW1167" s="27">
        <v>0.2694748391807531</v>
      </c>
      <c r="BX1167" s="28">
        <v>0.46357287193398067</v>
      </c>
      <c r="BY1167" s="28">
        <v>0.23973660817523962</v>
      </c>
      <c r="BZ1167" s="28">
        <f t="shared" si="203"/>
        <v>0.61844473696670055</v>
      </c>
      <c r="CA1167" s="29" t="s">
        <v>106</v>
      </c>
      <c r="CB1167">
        <v>0.28523707918075314</v>
      </c>
      <c r="CC1167">
        <v>0.75946572323398076</v>
      </c>
      <c r="CD1167">
        <v>0.28980981722523963</v>
      </c>
      <c r="CE1167">
        <f t="shared" si="204"/>
        <v>0.66394520797221412</v>
      </c>
      <c r="CF1167" t="s">
        <v>107</v>
      </c>
      <c r="CG1167" s="27">
        <v>0.16545936768075309</v>
      </c>
      <c r="CH1167" s="28">
        <v>0.64107317603398073</v>
      </c>
      <c r="CI1167" s="28">
        <v>0.18177442550123959</v>
      </c>
      <c r="CJ1167" s="28">
        <f t="shared" si="205"/>
        <v>0.54416749647221407</v>
      </c>
      <c r="CK1167" s="29" t="s">
        <v>107</v>
      </c>
      <c r="CL1167">
        <v>0.15827445968075313</v>
      </c>
      <c r="CM1167">
        <v>0.46357287193398067</v>
      </c>
      <c r="CN1167">
        <v>0.15601289922523962</v>
      </c>
      <c r="CO1167">
        <f t="shared" si="206"/>
        <v>0.53472102801670052</v>
      </c>
      <c r="CP1167" t="s">
        <v>106</v>
      </c>
      <c r="CQ1167" s="27">
        <v>0.17403669968075311</v>
      </c>
      <c r="CR1167" s="28">
        <v>0.75946572323398076</v>
      </c>
      <c r="CS1167" s="28">
        <v>0.2060861082752396</v>
      </c>
      <c r="CT1167" s="28">
        <f t="shared" si="207"/>
        <v>0.55274482847221407</v>
      </c>
      <c r="CU1167" s="29" t="s">
        <v>107</v>
      </c>
      <c r="CV1167">
        <v>52089.171819363997</v>
      </c>
      <c r="CW1167">
        <v>9171.8274634806403</v>
      </c>
      <c r="CX1167">
        <v>0.37870812879146093</v>
      </c>
      <c r="CY1167">
        <f t="shared" si="198"/>
        <v>1.0197813048254416</v>
      </c>
      <c r="CZ1167">
        <f t="shared" si="208"/>
        <v>0.74115102587221404</v>
      </c>
    </row>
    <row r="1168" spans="1:104" x14ac:dyDescent="0.25">
      <c r="A1168">
        <v>1</v>
      </c>
      <c r="B1168" s="15">
        <v>16872</v>
      </c>
      <c r="C1168" s="15">
        <v>-65.516528059999999</v>
      </c>
      <c r="D1168" s="15">
        <v>-10.20726425</v>
      </c>
      <c r="E1168" s="15">
        <v>175</v>
      </c>
      <c r="F1168" s="15">
        <v>0</v>
      </c>
      <c r="G1168" s="15">
        <v>0</v>
      </c>
      <c r="H1168" s="17">
        <v>2</v>
      </c>
      <c r="I1168" s="19">
        <v>0</v>
      </c>
      <c r="J1168" s="19">
        <v>0</v>
      </c>
      <c r="K1168" s="19">
        <v>0</v>
      </c>
      <c r="L1168" s="15">
        <v>0</v>
      </c>
      <c r="M1168" s="15">
        <v>0</v>
      </c>
      <c r="N1168" s="15">
        <v>0</v>
      </c>
      <c r="O1168" s="19">
        <v>225.27433399999899</v>
      </c>
      <c r="P1168" s="19">
        <v>63.017111609284719</v>
      </c>
      <c r="Q1168" s="20">
        <v>3.5748121144734895</v>
      </c>
      <c r="R1168" s="21">
        <v>0.17699999999999999</v>
      </c>
      <c r="S1168" s="22">
        <v>0.121</v>
      </c>
      <c r="T1168" s="22">
        <v>0.879</v>
      </c>
      <c r="U1168" s="19">
        <v>0</v>
      </c>
      <c r="V1168" s="19">
        <v>7.6250705047234506</v>
      </c>
      <c r="W1168" s="19">
        <v>55.392041104561265</v>
      </c>
      <c r="X1168" s="19">
        <v>2332.5416472416055</v>
      </c>
      <c r="Y1168" s="19">
        <v>0</v>
      </c>
      <c r="Z1168" s="19">
        <v>2332.5416472416055</v>
      </c>
      <c r="AA1168">
        <v>75.820440357948868</v>
      </c>
      <c r="AB1168">
        <v>1</v>
      </c>
      <c r="AC1168">
        <v>0.121</v>
      </c>
      <c r="AD1168">
        <v>0.879</v>
      </c>
      <c r="AE1168">
        <v>0</v>
      </c>
      <c r="AF1168">
        <v>9.1742732833118126</v>
      </c>
      <c r="AG1168">
        <v>66.646167074637049</v>
      </c>
      <c r="AH1168">
        <v>16965.541549661248</v>
      </c>
      <c r="AI1168">
        <v>0</v>
      </c>
      <c r="AJ1168">
        <v>16226.5262575714</v>
      </c>
      <c r="AK1168">
        <v>13839.424051096699</v>
      </c>
      <c r="AL1168">
        <v>51.863082854441323</v>
      </c>
      <c r="AM1168" s="19">
        <v>64.666411603105473</v>
      </c>
      <c r="AN1168">
        <v>0.86829866666666677</v>
      </c>
      <c r="AO1168">
        <v>0.57524786666666672</v>
      </c>
      <c r="AP1168">
        <v>0.19536719999999999</v>
      </c>
      <c r="AQ1168">
        <v>1</v>
      </c>
      <c r="AR1168">
        <v>0</v>
      </c>
      <c r="AS1168">
        <v>2</v>
      </c>
      <c r="AT1168">
        <v>1.48</v>
      </c>
      <c r="AU1168">
        <v>1</v>
      </c>
      <c r="AV1168">
        <v>2</v>
      </c>
      <c r="AW1168">
        <v>1.5</v>
      </c>
      <c r="AX1168">
        <v>1</v>
      </c>
      <c r="AY1168">
        <v>2</v>
      </c>
      <c r="AZ1168">
        <v>0.6</v>
      </c>
      <c r="BA1168">
        <v>0.3</v>
      </c>
      <c r="BB1168">
        <v>0.8</v>
      </c>
      <c r="BC1168" s="27">
        <v>0.38106437395658899</v>
      </c>
      <c r="BD1168" s="28">
        <v>0.64367390422388215</v>
      </c>
      <c r="BE1168" s="28">
        <v>0.3442113565628388</v>
      </c>
      <c r="BF1168" s="28">
        <f t="shared" si="199"/>
        <v>0.84370909719977694</v>
      </c>
      <c r="BG1168" s="29" t="s">
        <v>106</v>
      </c>
      <c r="BH1168">
        <v>0.37387946595658894</v>
      </c>
      <c r="BI1168">
        <v>0.4661736001238822</v>
      </c>
      <c r="BJ1168">
        <v>0.31844983028683888</v>
      </c>
      <c r="BK1168">
        <f t="shared" si="200"/>
        <v>0.81794757092377701</v>
      </c>
      <c r="BL1168" t="s">
        <v>106</v>
      </c>
      <c r="BM1168" s="27">
        <v>0.38964170595658898</v>
      </c>
      <c r="BN1168" s="28">
        <v>0.76206645142388219</v>
      </c>
      <c r="BO1168" s="28">
        <v>0.36852303933683883</v>
      </c>
      <c r="BP1168" s="28">
        <f t="shared" si="201"/>
        <v>0.86802077997377691</v>
      </c>
      <c r="BQ1168" s="29" t="s">
        <v>106</v>
      </c>
      <c r="BR1168">
        <v>0.28795763060579299</v>
      </c>
      <c r="BS1168">
        <v>0.64367390422388215</v>
      </c>
      <c r="BT1168">
        <v>0.2741104997435112</v>
      </c>
      <c r="BU1168">
        <f t="shared" si="202"/>
        <v>0.7736082403804494</v>
      </c>
      <c r="BV1168" t="s">
        <v>106</v>
      </c>
      <c r="BW1168" s="27">
        <v>0.280772722605793</v>
      </c>
      <c r="BX1168" s="28">
        <v>0.4661736001238822</v>
      </c>
      <c r="BY1168" s="28">
        <v>0.24834897346751117</v>
      </c>
      <c r="BZ1168" s="28">
        <f t="shared" si="203"/>
        <v>0.74784671410444936</v>
      </c>
      <c r="CA1168" s="29" t="s">
        <v>106</v>
      </c>
      <c r="CB1168">
        <v>0.29653496260579293</v>
      </c>
      <c r="CC1168">
        <v>0.76206645142388219</v>
      </c>
      <c r="CD1168">
        <v>0.29842218251751118</v>
      </c>
      <c r="CE1168">
        <f t="shared" si="204"/>
        <v>0.79603270324273101</v>
      </c>
      <c r="CF1168" t="s">
        <v>107</v>
      </c>
      <c r="CG1168" s="27">
        <v>0.16726370403994628</v>
      </c>
      <c r="CH1168" s="28">
        <v>0.64367390422388215</v>
      </c>
      <c r="CI1168" s="28">
        <v>0.18323901868141984</v>
      </c>
      <c r="CJ1168" s="28">
        <f t="shared" si="205"/>
        <v>0.66676144467688436</v>
      </c>
      <c r="CK1168" s="29" t="s">
        <v>107</v>
      </c>
      <c r="CL1168">
        <v>0.16007879603994629</v>
      </c>
      <c r="CM1168">
        <v>0.4661736001238822</v>
      </c>
      <c r="CN1168">
        <v>0.15747749240541986</v>
      </c>
      <c r="CO1168">
        <f t="shared" si="206"/>
        <v>0.65697523304235794</v>
      </c>
      <c r="CP1168" t="s">
        <v>106</v>
      </c>
      <c r="CQ1168" s="27">
        <v>0.17584103603994627</v>
      </c>
      <c r="CR1168" s="28">
        <v>0.76206645142388219</v>
      </c>
      <c r="CS1168" s="28">
        <v>0.20755070145541982</v>
      </c>
      <c r="CT1168" s="28">
        <f t="shared" si="207"/>
        <v>0.67533877667688436</v>
      </c>
      <c r="CU1168" s="29" t="s">
        <v>107</v>
      </c>
      <c r="CV1168">
        <v>52888.034332454699</v>
      </c>
      <c r="CW1168">
        <v>9477.5550447436108</v>
      </c>
      <c r="CX1168">
        <v>0.49949774063693814</v>
      </c>
      <c r="CY1168">
        <f t="shared" si="198"/>
        <v>1.1431716448608202</v>
      </c>
      <c r="CZ1168">
        <f t="shared" si="208"/>
        <v>0.88056211459352718</v>
      </c>
    </row>
    <row r="1169" spans="1:104" x14ac:dyDescent="0.25">
      <c r="A1169">
        <v>1</v>
      </c>
      <c r="B1169" s="15">
        <v>16886</v>
      </c>
      <c r="C1169" s="15">
        <v>-65.767873600000001</v>
      </c>
      <c r="D1169" s="15">
        <v>-18.975236030000001</v>
      </c>
      <c r="E1169" s="15">
        <v>4220</v>
      </c>
      <c r="F1169" s="15">
        <v>1</v>
      </c>
      <c r="G1169" s="15">
        <v>0</v>
      </c>
      <c r="H1169" s="17">
        <v>0</v>
      </c>
      <c r="I1169" s="19">
        <v>0</v>
      </c>
      <c r="J1169" s="19">
        <v>0</v>
      </c>
      <c r="K1169" s="19">
        <v>0</v>
      </c>
      <c r="L1169" s="15">
        <v>0</v>
      </c>
      <c r="M1169" s="15">
        <v>0</v>
      </c>
      <c r="N1169" s="15">
        <v>0</v>
      </c>
      <c r="O1169" s="19">
        <v>218.00742</v>
      </c>
      <c r="P1169" s="19">
        <v>60.984301560202709</v>
      </c>
      <c r="Q1169" s="20">
        <v>3.5748121143075915</v>
      </c>
      <c r="R1169" s="21">
        <v>0</v>
      </c>
      <c r="S1169" s="22">
        <v>7.1999999999999995E-2</v>
      </c>
      <c r="T1169" s="22">
        <v>0.92700000000000005</v>
      </c>
      <c r="U1169" s="19">
        <v>0</v>
      </c>
      <c r="V1169" s="19">
        <v>4.3908697123345943</v>
      </c>
      <c r="W1169" s="19">
        <v>56.532447546307914</v>
      </c>
      <c r="X1169" s="19">
        <v>0</v>
      </c>
      <c r="Y1169" s="19">
        <v>0</v>
      </c>
      <c r="Z1169" s="19">
        <v>0</v>
      </c>
      <c r="AA1169">
        <v>73.374619707845113</v>
      </c>
      <c r="AB1169">
        <v>1</v>
      </c>
      <c r="AC1169">
        <v>0.11199999999999999</v>
      </c>
      <c r="AD1169">
        <v>0.88800000000000001</v>
      </c>
      <c r="AE1169">
        <v>0</v>
      </c>
      <c r="AF1169">
        <v>8.2179574072786519</v>
      </c>
      <c r="AG1169">
        <v>65.156662300566467</v>
      </c>
      <c r="AH1169">
        <v>23105.427077247783</v>
      </c>
      <c r="AI1169">
        <v>0</v>
      </c>
      <c r="AJ1169">
        <v>22098.959710817599</v>
      </c>
      <c r="AK1169">
        <v>22098.959710817599</v>
      </c>
      <c r="AL1169">
        <v>60.984301560202709</v>
      </c>
      <c r="AM1169" s="19">
        <v>73.374619707845113</v>
      </c>
      <c r="AN1169">
        <v>0.80718933333333343</v>
      </c>
      <c r="AO1169">
        <v>0.53476293333333336</v>
      </c>
      <c r="AP1169">
        <v>0.18161759999999999</v>
      </c>
      <c r="AQ1169">
        <v>1</v>
      </c>
      <c r="AR1169">
        <v>0</v>
      </c>
      <c r="AS1169">
        <v>2</v>
      </c>
      <c r="AT1169">
        <v>1.48</v>
      </c>
      <c r="AU1169">
        <v>1</v>
      </c>
      <c r="AV1169">
        <v>2</v>
      </c>
      <c r="AW1169">
        <v>1.5</v>
      </c>
      <c r="AX1169">
        <v>1</v>
      </c>
      <c r="AY1169">
        <v>2</v>
      </c>
      <c r="AZ1169">
        <v>0.6</v>
      </c>
      <c r="BA1169">
        <v>0.3</v>
      </c>
      <c r="BB1169">
        <v>0.8</v>
      </c>
      <c r="BC1169" s="27">
        <v>0.35055131414836693</v>
      </c>
      <c r="BD1169" s="28">
        <v>0.51229678335042861</v>
      </c>
      <c r="BE1169" s="28">
        <v>0.29593849629426833</v>
      </c>
      <c r="BF1169" s="28">
        <f t="shared" si="199"/>
        <v>0.60320750577718518</v>
      </c>
      <c r="BG1169" s="29" t="s">
        <v>106</v>
      </c>
      <c r="BH1169">
        <v>0.34260512574836699</v>
      </c>
      <c r="BI1169">
        <v>0.33981662135042862</v>
      </c>
      <c r="BJ1169">
        <v>0.25899698830226831</v>
      </c>
      <c r="BK1169">
        <f t="shared" si="200"/>
        <v>0.56626599778518516</v>
      </c>
      <c r="BL1169" t="s">
        <v>106</v>
      </c>
      <c r="BM1169" s="27">
        <v>0.35996848574836698</v>
      </c>
      <c r="BN1169" s="28">
        <v>0.62986625845042865</v>
      </c>
      <c r="BO1169" s="28">
        <v>0.32850984225226826</v>
      </c>
      <c r="BP1169" s="28">
        <f t="shared" si="201"/>
        <v>0.63577885173518511</v>
      </c>
      <c r="BQ1169" s="29" t="s">
        <v>106</v>
      </c>
      <c r="BR1169">
        <v>0.26391136090641498</v>
      </c>
      <c r="BS1169">
        <v>0.51229678335042861</v>
      </c>
      <c r="BT1169">
        <v>0.24217694971703627</v>
      </c>
      <c r="BU1169">
        <f t="shared" si="202"/>
        <v>0.54944595919995309</v>
      </c>
      <c r="BV1169" t="s">
        <v>106</v>
      </c>
      <c r="BW1169" s="27">
        <v>0.25596517250641498</v>
      </c>
      <c r="BX1169" s="28">
        <v>0.33981662135042862</v>
      </c>
      <c r="BY1169" s="28">
        <v>0.20523544172503627</v>
      </c>
      <c r="BZ1169" s="28">
        <f t="shared" si="203"/>
        <v>0.51250445120795307</v>
      </c>
      <c r="CA1169" s="29" t="s">
        <v>106</v>
      </c>
      <c r="CB1169">
        <v>0.27332853250641498</v>
      </c>
      <c r="CC1169">
        <v>0.62986625845042865</v>
      </c>
      <c r="CD1169">
        <v>0.27474829567503628</v>
      </c>
      <c r="CE1169">
        <f t="shared" si="204"/>
        <v>0.58059754198933189</v>
      </c>
      <c r="CF1169" t="s">
        <v>107</v>
      </c>
      <c r="CG1169" s="27">
        <v>0.15160031040758831</v>
      </c>
      <c r="CH1169" s="28">
        <v>0.51229678335042861</v>
      </c>
      <c r="CI1169" s="28">
        <v>0.1724860560058096</v>
      </c>
      <c r="CJ1169" s="28">
        <f t="shared" si="205"/>
        <v>0.45886931989050517</v>
      </c>
      <c r="CK1169" s="29" t="s">
        <v>107</v>
      </c>
      <c r="CL1169">
        <v>0.14365412200758831</v>
      </c>
      <c r="CM1169">
        <v>0.33981662135042862</v>
      </c>
      <c r="CN1169">
        <v>0.13554454801380961</v>
      </c>
      <c r="CO1169">
        <f t="shared" si="206"/>
        <v>0.44281355749672646</v>
      </c>
      <c r="CP1169" t="s">
        <v>106</v>
      </c>
      <c r="CQ1169" s="27">
        <v>0.16101748200758831</v>
      </c>
      <c r="CR1169" s="28">
        <v>0.62986625845042865</v>
      </c>
      <c r="CS1169" s="28">
        <v>0.20505740196380962</v>
      </c>
      <c r="CT1169" s="28">
        <f t="shared" si="207"/>
        <v>0.46828649149050516</v>
      </c>
      <c r="CU1169" s="29" t="s">
        <v>107</v>
      </c>
      <c r="CV1169">
        <v>52089.171819363997</v>
      </c>
      <c r="CW1169">
        <v>9171.8274634806403</v>
      </c>
      <c r="CX1169">
        <v>0.30726900948291686</v>
      </c>
      <c r="CY1169">
        <f t="shared" si="198"/>
        <v>0.81956579283334552</v>
      </c>
      <c r="CZ1169">
        <f t="shared" si="208"/>
        <v>0.65782032363128384</v>
      </c>
    </row>
    <row r="1170" spans="1:104" x14ac:dyDescent="0.25">
      <c r="A1170">
        <v>1</v>
      </c>
      <c r="B1170" s="15">
        <v>16887</v>
      </c>
      <c r="C1170" s="15">
        <v>-65.954353209999994</v>
      </c>
      <c r="D1170" s="15">
        <v>-18.294050989999999</v>
      </c>
      <c r="E1170" s="15">
        <v>2597</v>
      </c>
      <c r="F1170" s="15">
        <v>1</v>
      </c>
      <c r="G1170" s="15">
        <v>0</v>
      </c>
      <c r="H1170" s="17">
        <v>3</v>
      </c>
      <c r="I1170" s="19">
        <v>0</v>
      </c>
      <c r="J1170" s="19">
        <v>0</v>
      </c>
      <c r="K1170" s="19">
        <v>1</v>
      </c>
      <c r="L1170" s="15">
        <v>0</v>
      </c>
      <c r="M1170" s="15">
        <v>0</v>
      </c>
      <c r="N1170" s="15">
        <v>1.2032</v>
      </c>
      <c r="O1170" s="19">
        <v>232.541248</v>
      </c>
      <c r="P1170" s="19">
        <v>65.049921658366728</v>
      </c>
      <c r="Q1170" s="20">
        <v>3.5748121146290499</v>
      </c>
      <c r="R1170" s="21">
        <v>3.0999999999999996E-2</v>
      </c>
      <c r="S1170" s="22">
        <v>6.7000000000000004E-2</v>
      </c>
      <c r="T1170" s="22">
        <v>0.93300000000000005</v>
      </c>
      <c r="U1170" s="19">
        <v>0</v>
      </c>
      <c r="V1170" s="19">
        <v>4.3583447511105708</v>
      </c>
      <c r="W1170" s="19">
        <v>60.691576907256163</v>
      </c>
      <c r="X1170" s="19">
        <v>495.18543818285588</v>
      </c>
      <c r="Y1170" s="19">
        <v>1560</v>
      </c>
      <c r="Z1170" s="19">
        <v>2055.1854381828557</v>
      </c>
      <c r="AA1170">
        <v>78.266261037300126</v>
      </c>
      <c r="AB1170">
        <v>1</v>
      </c>
      <c r="AC1170">
        <v>0.123</v>
      </c>
      <c r="AD1170">
        <v>0.877</v>
      </c>
      <c r="AE1170">
        <v>0</v>
      </c>
      <c r="AF1170">
        <v>9.6267501075879149</v>
      </c>
      <c r="AG1170">
        <v>68.639510929712216</v>
      </c>
      <c r="AH1170">
        <v>25643.441872788579</v>
      </c>
      <c r="AI1170">
        <v>1876.992</v>
      </c>
      <c r="AJ1170">
        <v>26403.4111321497</v>
      </c>
      <c r="AK1170">
        <v>25723.1213892827</v>
      </c>
      <c r="AL1170">
        <v>63.033374086957359</v>
      </c>
      <c r="AM1170" s="19">
        <v>76.24971346589075</v>
      </c>
      <c r="AN1170">
        <v>0.88986666666666669</v>
      </c>
      <c r="AO1170">
        <v>0.58953666666666671</v>
      </c>
      <c r="AP1170">
        <v>0.20022000000000001</v>
      </c>
      <c r="AQ1170">
        <v>1</v>
      </c>
      <c r="AR1170">
        <v>0</v>
      </c>
      <c r="AS1170">
        <v>2</v>
      </c>
      <c r="AT1170">
        <v>1.48</v>
      </c>
      <c r="AU1170">
        <v>1</v>
      </c>
      <c r="AV1170">
        <v>2</v>
      </c>
      <c r="AW1170">
        <v>1.5</v>
      </c>
      <c r="AX1170">
        <v>1</v>
      </c>
      <c r="AY1170">
        <v>2</v>
      </c>
      <c r="AZ1170">
        <v>0.6</v>
      </c>
      <c r="BA1170">
        <v>0.3</v>
      </c>
      <c r="BB1170">
        <v>0.8</v>
      </c>
      <c r="BC1170" s="27">
        <v>0.37533667269446003</v>
      </c>
      <c r="BD1170" s="28">
        <v>0.51092769514209668</v>
      </c>
      <c r="BE1170" s="28">
        <v>0.31077681333774404</v>
      </c>
      <c r="BF1170" s="28">
        <f t="shared" si="199"/>
        <v>0.58421872899173266</v>
      </c>
      <c r="BG1170" s="29" t="s">
        <v>106</v>
      </c>
      <c r="BH1170">
        <v>0.36739048429446003</v>
      </c>
      <c r="BI1170">
        <v>0.33844753314209669</v>
      </c>
      <c r="BJ1170">
        <v>0.27383530534574402</v>
      </c>
      <c r="BK1170">
        <f t="shared" si="200"/>
        <v>0.54727722099973275</v>
      </c>
      <c r="BL1170" t="s">
        <v>106</v>
      </c>
      <c r="BM1170" s="27">
        <v>0.38475384429446002</v>
      </c>
      <c r="BN1170" s="28">
        <v>0.62849717024209673</v>
      </c>
      <c r="BO1170" s="28">
        <v>0.34334815929574408</v>
      </c>
      <c r="BP1170" s="28">
        <f t="shared" si="201"/>
        <v>0.61679007494973281</v>
      </c>
      <c r="BQ1170" s="29" t="s">
        <v>106</v>
      </c>
      <c r="BR1170">
        <v>0.27982251857006002</v>
      </c>
      <c r="BS1170">
        <v>0.51092769514209668</v>
      </c>
      <c r="BT1170">
        <v>0.251508676022344</v>
      </c>
      <c r="BU1170">
        <f t="shared" si="202"/>
        <v>0.52495059167633262</v>
      </c>
      <c r="BV1170" t="s">
        <v>106</v>
      </c>
      <c r="BW1170" s="27">
        <v>0.27187633017006002</v>
      </c>
      <c r="BX1170" s="28">
        <v>0.33844753314209669</v>
      </c>
      <c r="BY1170" s="28">
        <v>0.21456716803034404</v>
      </c>
      <c r="BZ1170" s="28">
        <f t="shared" si="203"/>
        <v>0.48800908368433271</v>
      </c>
      <c r="CA1170" s="29" t="s">
        <v>106</v>
      </c>
      <c r="CB1170">
        <v>0.28923969017006002</v>
      </c>
      <c r="CC1170">
        <v>0.62849717024209673</v>
      </c>
      <c r="CD1170">
        <v>0.28408002198034399</v>
      </c>
      <c r="CE1170">
        <f t="shared" si="204"/>
        <v>0.55752193763433266</v>
      </c>
      <c r="CF1170" t="s">
        <v>106</v>
      </c>
      <c r="CG1170" s="27">
        <v>0.15600787433472668</v>
      </c>
      <c r="CH1170" s="28">
        <v>0.51092769514209668</v>
      </c>
      <c r="CI1170" s="28">
        <v>0.17467960913201067</v>
      </c>
      <c r="CJ1170" s="28">
        <f t="shared" si="205"/>
        <v>0.42944978998871536</v>
      </c>
      <c r="CK1170" s="29" t="s">
        <v>107</v>
      </c>
      <c r="CL1170">
        <v>0.14806168593472668</v>
      </c>
      <c r="CM1170">
        <v>0.33844753314209669</v>
      </c>
      <c r="CN1170">
        <v>0.1377381011400107</v>
      </c>
      <c r="CO1170">
        <f t="shared" si="206"/>
        <v>0.4111800167939994</v>
      </c>
      <c r="CP1170" t="s">
        <v>106</v>
      </c>
      <c r="CQ1170" s="27">
        <v>0.16542504593472668</v>
      </c>
      <c r="CR1170" s="28">
        <v>0.62849717024209673</v>
      </c>
      <c r="CS1170" s="28">
        <v>0.20725095509001068</v>
      </c>
      <c r="CT1170" s="28">
        <f t="shared" si="207"/>
        <v>0.43886696158871535</v>
      </c>
      <c r="CU1170" s="29" t="s">
        <v>107</v>
      </c>
      <c r="CV1170">
        <v>53674.112579622597</v>
      </c>
      <c r="CW1170">
        <v>9783.2826296625208</v>
      </c>
      <c r="CX1170">
        <v>0.27344191565398868</v>
      </c>
      <c r="CY1170">
        <f t="shared" si="198"/>
        <v>0.78436961079608536</v>
      </c>
      <c r="CZ1170">
        <f t="shared" si="208"/>
        <v>0.6487785883484487</v>
      </c>
    </row>
    <row r="1171" spans="1:104" x14ac:dyDescent="0.25">
      <c r="A1171">
        <v>1</v>
      </c>
      <c r="B1171" s="15">
        <v>16891</v>
      </c>
      <c r="C1171" s="15">
        <v>-65.652528630000006</v>
      </c>
      <c r="D1171" s="15">
        <v>-19.04216065</v>
      </c>
      <c r="E1171" s="15">
        <v>3445</v>
      </c>
      <c r="F1171" s="15">
        <v>1</v>
      </c>
      <c r="G1171" s="15">
        <v>0</v>
      </c>
      <c r="H1171" s="17">
        <v>3</v>
      </c>
      <c r="I1171" s="19">
        <v>0</v>
      </c>
      <c r="J1171" s="19">
        <v>0</v>
      </c>
      <c r="K1171" s="19">
        <v>1</v>
      </c>
      <c r="L1171" s="15">
        <v>0</v>
      </c>
      <c r="M1171" s="15">
        <v>0</v>
      </c>
      <c r="N1171" s="15">
        <v>1.2032</v>
      </c>
      <c r="O1171" s="19">
        <v>294.31001700000002</v>
      </c>
      <c r="P1171" s="19">
        <v>82.32880710481129</v>
      </c>
      <c r="Q1171" s="20">
        <v>3.5748121143710896</v>
      </c>
      <c r="R1171" s="21">
        <v>4.8999999999999995E-2</v>
      </c>
      <c r="S1171" s="22">
        <v>6.9000000000000006E-2</v>
      </c>
      <c r="T1171" s="22">
        <v>0.93100000000000005</v>
      </c>
      <c r="U1171" s="19">
        <v>0</v>
      </c>
      <c r="V1171" s="19">
        <v>5.6806876902319798</v>
      </c>
      <c r="W1171" s="19">
        <v>76.648119414579313</v>
      </c>
      <c r="X1171" s="19">
        <v>999.35835148502565</v>
      </c>
      <c r="Y1171" s="19">
        <v>1560</v>
      </c>
      <c r="Z1171" s="19">
        <v>2559.3583514850257</v>
      </c>
      <c r="AA1171">
        <v>99.055736607053277</v>
      </c>
      <c r="AB1171">
        <v>1</v>
      </c>
      <c r="AC1171">
        <v>9.8000000000000004E-2</v>
      </c>
      <c r="AD1171">
        <v>0.90200000000000002</v>
      </c>
      <c r="AE1171">
        <v>0</v>
      </c>
      <c r="AF1171">
        <v>9.7074621874912221</v>
      </c>
      <c r="AG1171">
        <v>89.34827441956206</v>
      </c>
      <c r="AH1171">
        <v>29585.311660818341</v>
      </c>
      <c r="AI1171">
        <v>1876.992</v>
      </c>
      <c r="AJ1171">
        <v>30173.573931827999</v>
      </c>
      <c r="AK1171">
        <v>28944.734823785799</v>
      </c>
      <c r="AL1171">
        <v>78.294695556675535</v>
      </c>
      <c r="AM1171" s="19">
        <v>95.021625058917522</v>
      </c>
      <c r="AN1171">
        <v>0.82156800000000008</v>
      </c>
      <c r="AO1171">
        <v>0.54428880000000002</v>
      </c>
      <c r="AP1171">
        <v>0.18485279999999998</v>
      </c>
      <c r="AQ1171">
        <v>1</v>
      </c>
      <c r="AR1171">
        <v>0</v>
      </c>
      <c r="AS1171">
        <v>2</v>
      </c>
      <c r="AT1171">
        <v>1.48</v>
      </c>
      <c r="AU1171">
        <v>1</v>
      </c>
      <c r="AV1171">
        <v>2</v>
      </c>
      <c r="AW1171">
        <v>1.5</v>
      </c>
      <c r="AX1171">
        <v>1</v>
      </c>
      <c r="AY1171">
        <v>2</v>
      </c>
      <c r="AZ1171">
        <v>0.6</v>
      </c>
      <c r="BA1171">
        <v>0.3</v>
      </c>
      <c r="BB1171">
        <v>0.8</v>
      </c>
      <c r="BC1171" s="27">
        <v>0.3460097931907955</v>
      </c>
      <c r="BD1171" s="28">
        <v>0.50967873485404713</v>
      </c>
      <c r="BE1171" s="28">
        <v>0.28989653812849081</v>
      </c>
      <c r="BF1171" s="28">
        <f t="shared" si="199"/>
        <v>0.56674767836928619</v>
      </c>
      <c r="BG1171" s="29" t="s">
        <v>106</v>
      </c>
      <c r="BH1171">
        <v>0.33806360479079556</v>
      </c>
      <c r="BI1171">
        <v>0.33719857285404714</v>
      </c>
      <c r="BJ1171">
        <v>0.25295503013649079</v>
      </c>
      <c r="BK1171">
        <f t="shared" si="200"/>
        <v>0.52980617037728628</v>
      </c>
      <c r="BL1171" t="s">
        <v>106</v>
      </c>
      <c r="BM1171" s="27">
        <v>0.35542696479079555</v>
      </c>
      <c r="BN1171" s="28">
        <v>0.62724820995404718</v>
      </c>
      <c r="BO1171" s="28">
        <v>0.3224678840864908</v>
      </c>
      <c r="BP1171" s="28">
        <f t="shared" si="201"/>
        <v>0.59931902432728623</v>
      </c>
      <c r="BQ1171" s="29" t="s">
        <v>106</v>
      </c>
      <c r="BR1171">
        <v>0.25782650066493951</v>
      </c>
      <c r="BS1171">
        <v>0.50967873485404713</v>
      </c>
      <c r="BT1171">
        <v>0.23517732359679475</v>
      </c>
      <c r="BU1171">
        <f t="shared" si="202"/>
        <v>0.51202846383759015</v>
      </c>
      <c r="BV1171" t="s">
        <v>106</v>
      </c>
      <c r="BW1171" s="27">
        <v>0.24988031226493954</v>
      </c>
      <c r="BX1171" s="28">
        <v>0.33719857285404714</v>
      </c>
      <c r="BY1171" s="28">
        <v>0.19823581560479475</v>
      </c>
      <c r="BZ1171" s="28">
        <f t="shared" si="203"/>
        <v>0.47508695584559019</v>
      </c>
      <c r="CA1171" s="29" t="s">
        <v>106</v>
      </c>
      <c r="CB1171">
        <v>0.2672436722649395</v>
      </c>
      <c r="CC1171">
        <v>0.62724820995404718</v>
      </c>
      <c r="CD1171">
        <v>0.26774866955479476</v>
      </c>
      <c r="CE1171">
        <f t="shared" si="204"/>
        <v>0.54409481250573499</v>
      </c>
      <c r="CF1171" t="s">
        <v>107</v>
      </c>
      <c r="CG1171" s="27">
        <v>0.14351482516845954</v>
      </c>
      <c r="CH1171" s="28">
        <v>0.50967873485404713</v>
      </c>
      <c r="CI1171" s="28">
        <v>0.16424500846311474</v>
      </c>
      <c r="CJ1171" s="28">
        <f t="shared" si="205"/>
        <v>0.42036596540925497</v>
      </c>
      <c r="CK1171" s="29" t="s">
        <v>107</v>
      </c>
      <c r="CL1171">
        <v>0.13556863676845951</v>
      </c>
      <c r="CM1171">
        <v>0.33719857285404714</v>
      </c>
      <c r="CN1171">
        <v>0.12730350047111474</v>
      </c>
      <c r="CO1171">
        <f t="shared" si="206"/>
        <v>0.40415464071191021</v>
      </c>
      <c r="CP1171" t="s">
        <v>106</v>
      </c>
      <c r="CQ1171" s="27">
        <v>0.15293199676845953</v>
      </c>
      <c r="CR1171" s="28">
        <v>0.62724820995404718</v>
      </c>
      <c r="CS1171" s="28">
        <v>0.19681635442111478</v>
      </c>
      <c r="CT1171" s="28">
        <f t="shared" si="207"/>
        <v>0.42978313700925497</v>
      </c>
      <c r="CU1171" s="29" t="s">
        <v>107</v>
      </c>
      <c r="CV1171">
        <v>59913.2186606045</v>
      </c>
      <c r="CW1171">
        <v>12381.967075881599</v>
      </c>
      <c r="CX1171">
        <v>0.27685114024079543</v>
      </c>
      <c r="CY1171">
        <f t="shared" si="198"/>
        <v>0.78652987509484262</v>
      </c>
      <c r="CZ1171">
        <f t="shared" si="208"/>
        <v>0.62286093343159088</v>
      </c>
    </row>
    <row r="1172" spans="1:104" x14ac:dyDescent="0.25">
      <c r="A1172">
        <v>1</v>
      </c>
      <c r="B1172" s="15">
        <v>16893</v>
      </c>
      <c r="C1172" s="15">
        <v>-65.548178449999995</v>
      </c>
      <c r="D1172" s="15">
        <v>-18.525373649999999</v>
      </c>
      <c r="E1172" s="15">
        <v>3065</v>
      </c>
      <c r="F1172" s="15">
        <v>1</v>
      </c>
      <c r="G1172" s="15">
        <v>0</v>
      </c>
      <c r="H1172" s="17">
        <v>3</v>
      </c>
      <c r="I1172" s="19">
        <v>0</v>
      </c>
      <c r="J1172" s="19">
        <v>0</v>
      </c>
      <c r="K1172" s="19">
        <v>0</v>
      </c>
      <c r="L1172" s="15">
        <v>0</v>
      </c>
      <c r="M1172" s="15">
        <v>0</v>
      </c>
      <c r="N1172" s="15">
        <v>0</v>
      </c>
      <c r="O1172" s="19">
        <v>188.939764</v>
      </c>
      <c r="P1172" s="19">
        <v>52.853061363874687</v>
      </c>
      <c r="Q1172" s="20">
        <v>3.574812113516308</v>
      </c>
      <c r="R1172" s="21">
        <v>1.9E-2</v>
      </c>
      <c r="S1172" s="22">
        <v>0.107</v>
      </c>
      <c r="T1172" s="22">
        <v>0.89400000000000002</v>
      </c>
      <c r="U1172" s="19">
        <v>0</v>
      </c>
      <c r="V1172" s="19">
        <v>5.6552775659345915</v>
      </c>
      <c r="W1172" s="19">
        <v>47.250636859303974</v>
      </c>
      <c r="X1172" s="19">
        <v>290.27038718999523</v>
      </c>
      <c r="Y1172" s="19">
        <v>0</v>
      </c>
      <c r="Z1172" s="19">
        <v>290.27038718999523</v>
      </c>
      <c r="AA1172">
        <v>63.591337078182605</v>
      </c>
      <c r="AB1172">
        <v>1</v>
      </c>
      <c r="AC1172">
        <v>0.13700000000000001</v>
      </c>
      <c r="AD1172">
        <v>0.86299999999999999</v>
      </c>
      <c r="AE1172">
        <v>0</v>
      </c>
      <c r="AF1172">
        <v>8.7120131797110183</v>
      </c>
      <c r="AG1172">
        <v>54.87932389847159</v>
      </c>
      <c r="AH1172">
        <v>21866.96039932331</v>
      </c>
      <c r="AI1172">
        <v>0</v>
      </c>
      <c r="AJ1172">
        <v>20914.4403751188</v>
      </c>
      <c r="AK1172">
        <v>20584.168159187899</v>
      </c>
      <c r="AL1172">
        <v>51.84885319796107</v>
      </c>
      <c r="AM1172" s="19">
        <v>62.587128912268987</v>
      </c>
      <c r="AN1172">
        <v>0.85392000000000001</v>
      </c>
      <c r="AO1172">
        <v>0.56572200000000006</v>
      </c>
      <c r="AP1172">
        <v>0.192132</v>
      </c>
      <c r="AQ1172">
        <v>1</v>
      </c>
      <c r="AR1172">
        <v>0</v>
      </c>
      <c r="AS1172">
        <v>2</v>
      </c>
      <c r="AT1172">
        <v>1.48</v>
      </c>
      <c r="AU1172">
        <v>1</v>
      </c>
      <c r="AV1172">
        <v>2</v>
      </c>
      <c r="AW1172">
        <v>1.5</v>
      </c>
      <c r="AX1172">
        <v>1</v>
      </c>
      <c r="AY1172">
        <v>2</v>
      </c>
      <c r="AZ1172">
        <v>0.6</v>
      </c>
      <c r="BA1172">
        <v>0.3</v>
      </c>
      <c r="BB1172">
        <v>0.8</v>
      </c>
      <c r="BC1172" s="27">
        <v>0.37230893828976386</v>
      </c>
      <c r="BD1172" s="28">
        <v>0.51256917893600507</v>
      </c>
      <c r="BE1172" s="28">
        <v>0.31186434414457992</v>
      </c>
      <c r="BF1172" s="28">
        <f t="shared" si="199"/>
        <v>0.61719051043323381</v>
      </c>
      <c r="BG1172" s="29" t="s">
        <v>106</v>
      </c>
      <c r="BH1172">
        <v>0.36436274988976391</v>
      </c>
      <c r="BI1172">
        <v>0.34008901693600513</v>
      </c>
      <c r="BJ1172">
        <v>0.2749228361525799</v>
      </c>
      <c r="BK1172">
        <f t="shared" si="200"/>
        <v>0.58024900244123379</v>
      </c>
      <c r="BL1172" t="s">
        <v>106</v>
      </c>
      <c r="BM1172" s="27">
        <v>0.38172610988976391</v>
      </c>
      <c r="BN1172" s="28">
        <v>0.63013865403600522</v>
      </c>
      <c r="BO1172" s="28">
        <v>0.34443569010257996</v>
      </c>
      <c r="BP1172" s="28">
        <f t="shared" si="201"/>
        <v>0.64976185639123385</v>
      </c>
      <c r="BQ1172" s="29" t="s">
        <v>106</v>
      </c>
      <c r="BR1172">
        <v>0.2806531323751239</v>
      </c>
      <c r="BS1172">
        <v>0.51256917893600507</v>
      </c>
      <c r="BT1172">
        <v>0.25499037671533992</v>
      </c>
      <c r="BU1172">
        <f t="shared" si="202"/>
        <v>0.56031654300399381</v>
      </c>
      <c r="BV1172" t="s">
        <v>106</v>
      </c>
      <c r="BW1172" s="27">
        <v>0.27270694397512396</v>
      </c>
      <c r="BX1172" s="28">
        <v>0.34008901693600513</v>
      </c>
      <c r="BY1172" s="28">
        <v>0.21804886872333989</v>
      </c>
      <c r="BZ1172" s="28">
        <f t="shared" si="203"/>
        <v>0.52337503501199378</v>
      </c>
      <c r="CA1172" s="29" t="s">
        <v>106</v>
      </c>
      <c r="CB1172">
        <v>0.2900703039751239</v>
      </c>
      <c r="CC1172">
        <v>0.63013865403600522</v>
      </c>
      <c r="CD1172">
        <v>0.2875617226733399</v>
      </c>
      <c r="CE1172">
        <f t="shared" si="204"/>
        <v>0.59288788896199374</v>
      </c>
      <c r="CF1172" t="s">
        <v>106</v>
      </c>
      <c r="CG1172" s="27">
        <v>0.1618400506339239</v>
      </c>
      <c r="CH1172" s="28">
        <v>0.51256917893600507</v>
      </c>
      <c r="CI1172" s="28">
        <v>0.18126486338113987</v>
      </c>
      <c r="CJ1172" s="28">
        <f t="shared" si="205"/>
        <v>0.46716621692257776</v>
      </c>
      <c r="CK1172" s="29" t="s">
        <v>107</v>
      </c>
      <c r="CL1172">
        <v>0.1538938622339239</v>
      </c>
      <c r="CM1172">
        <v>0.34008901693600513</v>
      </c>
      <c r="CN1172">
        <v>0.14432335538913987</v>
      </c>
      <c r="CO1172">
        <f t="shared" si="206"/>
        <v>0.44964952167779376</v>
      </c>
      <c r="CP1172" t="s">
        <v>106</v>
      </c>
      <c r="CQ1172" s="27">
        <v>0.17125722223392389</v>
      </c>
      <c r="CR1172" s="28">
        <v>0.63013865403600522</v>
      </c>
      <c r="CS1172" s="28">
        <v>0.21383620933913988</v>
      </c>
      <c r="CT1172" s="28">
        <f t="shared" si="207"/>
        <v>0.47658338852257776</v>
      </c>
      <c r="CU1172" s="29" t="s">
        <v>107</v>
      </c>
      <c r="CV1172">
        <v>48752.097698585698</v>
      </c>
      <c r="CW1172">
        <v>7948.9171347728297</v>
      </c>
      <c r="CX1172">
        <v>0.30532616628865389</v>
      </c>
      <c r="CY1172">
        <f t="shared" si="198"/>
        <v>0.8178953452246589</v>
      </c>
      <c r="CZ1172">
        <f t="shared" si="208"/>
        <v>0.67763510457841769</v>
      </c>
    </row>
    <row r="1173" spans="1:104" x14ac:dyDescent="0.25">
      <c r="A1173">
        <v>1</v>
      </c>
      <c r="B1173" s="15">
        <v>16937</v>
      </c>
      <c r="C1173" s="15">
        <v>-66.587955570000005</v>
      </c>
      <c r="D1173" s="15">
        <v>-18.128476299999999</v>
      </c>
      <c r="E1173" s="15">
        <v>4016</v>
      </c>
      <c r="F1173" s="15">
        <v>1</v>
      </c>
      <c r="G1173" s="15">
        <v>0</v>
      </c>
      <c r="H1173" s="17">
        <v>3</v>
      </c>
      <c r="I1173" s="19">
        <v>0</v>
      </c>
      <c r="J1173" s="19">
        <v>0</v>
      </c>
      <c r="K1173" s="19">
        <v>1</v>
      </c>
      <c r="L1173" s="15">
        <v>0</v>
      </c>
      <c r="M1173" s="15">
        <v>0</v>
      </c>
      <c r="N1173" s="15">
        <v>1.2032</v>
      </c>
      <c r="O1173" s="19">
        <v>156.238651</v>
      </c>
      <c r="P1173" s="19">
        <v>43.705416113758154</v>
      </c>
      <c r="Q1173" s="20">
        <v>3.5748121146664289</v>
      </c>
      <c r="R1173" s="21">
        <v>2.3E-2</v>
      </c>
      <c r="S1173" s="22">
        <v>0.112</v>
      </c>
      <c r="T1173" s="22">
        <v>0.88800000000000001</v>
      </c>
      <c r="U1173" s="19">
        <v>0</v>
      </c>
      <c r="V1173" s="19">
        <v>4.8950066047409138</v>
      </c>
      <c r="W1173" s="19">
        <v>38.810409509017241</v>
      </c>
      <c r="X1173" s="19">
        <v>295.8335702341351</v>
      </c>
      <c r="Y1173" s="19">
        <v>1560</v>
      </c>
      <c r="Z1173" s="19">
        <v>1855.8335702341351</v>
      </c>
      <c r="AA1173">
        <v>52.58514413809197</v>
      </c>
      <c r="AB1173">
        <v>1</v>
      </c>
      <c r="AC1173">
        <v>0.122</v>
      </c>
      <c r="AD1173">
        <v>0.878</v>
      </c>
      <c r="AE1173">
        <v>0</v>
      </c>
      <c r="AF1173">
        <v>6.4153875848472204</v>
      </c>
      <c r="AG1173">
        <v>46.169756553244753</v>
      </c>
      <c r="AH1173">
        <v>17168.251318599014</v>
      </c>
      <c r="AI1173">
        <v>1876.992</v>
      </c>
      <c r="AJ1173">
        <v>18297.398030293502</v>
      </c>
      <c r="AK1173">
        <v>17947.622549427098</v>
      </c>
      <c r="AL1173">
        <v>42.700191543141713</v>
      </c>
      <c r="AM1173" s="19">
        <v>51.579919567475528</v>
      </c>
      <c r="AN1173">
        <v>0.86110933333333339</v>
      </c>
      <c r="AO1173">
        <v>0.57048493333333339</v>
      </c>
      <c r="AP1173">
        <v>0.19374959999999999</v>
      </c>
      <c r="AQ1173">
        <v>1</v>
      </c>
      <c r="AR1173">
        <v>0</v>
      </c>
      <c r="AS1173">
        <v>2</v>
      </c>
      <c r="AT1173">
        <v>1.48</v>
      </c>
      <c r="AU1173">
        <v>1</v>
      </c>
      <c r="AV1173">
        <v>2</v>
      </c>
      <c r="AW1173">
        <v>1.5</v>
      </c>
      <c r="AX1173">
        <v>1</v>
      </c>
      <c r="AY1173">
        <v>2</v>
      </c>
      <c r="AZ1173">
        <v>0.6</v>
      </c>
      <c r="BA1173">
        <v>0.3</v>
      </c>
      <c r="BB1173">
        <v>0.8</v>
      </c>
      <c r="BC1173" s="27">
        <v>0.3846047904641331</v>
      </c>
      <c r="BD1173" s="28">
        <v>0.51473941729484307</v>
      </c>
      <c r="BE1173" s="28">
        <v>0.32302869711596238</v>
      </c>
      <c r="BF1173" s="28">
        <f t="shared" si="199"/>
        <v>0.6395243192804122</v>
      </c>
      <c r="BG1173" s="29" t="s">
        <v>106</v>
      </c>
      <c r="BH1173">
        <v>0.3766586020641331</v>
      </c>
      <c r="BI1173">
        <v>0.34225925529484302</v>
      </c>
      <c r="BJ1173">
        <v>0.28608718912396236</v>
      </c>
      <c r="BK1173">
        <f t="shared" si="200"/>
        <v>0.60258281128841218</v>
      </c>
      <c r="BL1173" t="s">
        <v>106</v>
      </c>
      <c r="BM1173" s="27">
        <v>0.39402196206413309</v>
      </c>
      <c r="BN1173" s="28">
        <v>0.632308892394843</v>
      </c>
      <c r="BO1173" s="28">
        <v>0.35560004307396237</v>
      </c>
      <c r="BP1173" s="28">
        <f t="shared" si="201"/>
        <v>0.67209566523841224</v>
      </c>
      <c r="BQ1173" s="29" t="s">
        <v>106</v>
      </c>
      <c r="BR1173">
        <v>0.29217731490754117</v>
      </c>
      <c r="BS1173">
        <v>0.51473941729484307</v>
      </c>
      <c r="BT1173">
        <v>0.26567589570949035</v>
      </c>
      <c r="BU1173">
        <f t="shared" si="202"/>
        <v>0.58217151787394017</v>
      </c>
      <c r="BV1173" t="s">
        <v>106</v>
      </c>
      <c r="BW1173" s="27">
        <v>0.28423112650754112</v>
      </c>
      <c r="BX1173" s="28">
        <v>0.34225925529484302</v>
      </c>
      <c r="BY1173" s="28">
        <v>0.22873438771749038</v>
      </c>
      <c r="BZ1173" s="28">
        <f t="shared" si="203"/>
        <v>0.54523000988194026</v>
      </c>
      <c r="CA1173" s="29" t="s">
        <v>106</v>
      </c>
      <c r="CB1173">
        <v>0.30159448650754112</v>
      </c>
      <c r="CC1173">
        <v>0.632308892394843</v>
      </c>
      <c r="CD1173">
        <v>0.29824724166749034</v>
      </c>
      <c r="CE1173">
        <f t="shared" si="204"/>
        <v>0.6147428638319401</v>
      </c>
      <c r="CF1173" t="s">
        <v>106</v>
      </c>
      <c r="CG1173" s="27">
        <v>0.17236392066751444</v>
      </c>
      <c r="CH1173" s="28">
        <v>0.51473941729484307</v>
      </c>
      <c r="CI1173" s="28">
        <v>0.19132967166406364</v>
      </c>
      <c r="CJ1173" s="28">
        <f t="shared" si="205"/>
        <v>0.48885954283196426</v>
      </c>
      <c r="CK1173" s="29" t="s">
        <v>107</v>
      </c>
      <c r="CL1173">
        <v>0.16441773226751444</v>
      </c>
      <c r="CM1173">
        <v>0.34225925529484302</v>
      </c>
      <c r="CN1173">
        <v>0.15438816367206365</v>
      </c>
      <c r="CO1173">
        <f t="shared" si="206"/>
        <v>0.47088378583651347</v>
      </c>
      <c r="CP1173" t="s">
        <v>106</v>
      </c>
      <c r="CQ1173" s="27">
        <v>0.18178109226751443</v>
      </c>
      <c r="CR1173" s="28">
        <v>0.632308892394843</v>
      </c>
      <c r="CS1173" s="28">
        <v>0.22390101762206366</v>
      </c>
      <c r="CT1173" s="28">
        <f t="shared" si="207"/>
        <v>0.49827671443196425</v>
      </c>
      <c r="CU1173" s="29" t="s">
        <v>107</v>
      </c>
      <c r="CV1173">
        <v>44673.818498353103</v>
      </c>
      <c r="CW1173">
        <v>6573.1430172615001</v>
      </c>
      <c r="CX1173">
        <v>0.31649562216444982</v>
      </c>
      <c r="CY1173">
        <f t="shared" si="198"/>
        <v>0.83123503945929289</v>
      </c>
      <c r="CZ1173">
        <f t="shared" si="208"/>
        <v>0.70110041262858291</v>
      </c>
    </row>
    <row r="1174" spans="1:104" x14ac:dyDescent="0.25">
      <c r="A1174">
        <v>1</v>
      </c>
      <c r="B1174" s="15">
        <v>16970</v>
      </c>
      <c r="C1174" s="15">
        <v>-66.43422004</v>
      </c>
      <c r="D1174" s="15">
        <v>-18.119073740000001</v>
      </c>
      <c r="E1174" s="15">
        <v>3597</v>
      </c>
      <c r="F1174" s="15">
        <v>1</v>
      </c>
      <c r="G1174" s="15">
        <v>0</v>
      </c>
      <c r="H1174" s="17">
        <v>0</v>
      </c>
      <c r="I1174" s="19">
        <v>0</v>
      </c>
      <c r="J1174" s="19">
        <v>0</v>
      </c>
      <c r="K1174" s="19">
        <v>1</v>
      </c>
      <c r="L1174" s="15">
        <v>0</v>
      </c>
      <c r="M1174" s="15">
        <v>0</v>
      </c>
      <c r="N1174" s="15">
        <v>1.2032</v>
      </c>
      <c r="O1174" s="19">
        <v>178.03939299999999</v>
      </c>
      <c r="P1174" s="19">
        <v>49.803846290251677</v>
      </c>
      <c r="Q1174" s="20">
        <v>3.5748121131529635</v>
      </c>
      <c r="R1174" s="21">
        <v>0</v>
      </c>
      <c r="S1174" s="22">
        <v>0.11099999999999999</v>
      </c>
      <c r="T1174" s="22">
        <v>0.88900000000000001</v>
      </c>
      <c r="U1174" s="19">
        <v>0</v>
      </c>
      <c r="V1174" s="19">
        <v>5.5282269382179354</v>
      </c>
      <c r="W1174" s="19">
        <v>44.275619352033743</v>
      </c>
      <c r="X1174" s="19">
        <v>0</v>
      </c>
      <c r="Y1174" s="19">
        <v>1560</v>
      </c>
      <c r="Z1174" s="19">
        <v>1560</v>
      </c>
      <c r="AA1174">
        <v>59.922606088403221</v>
      </c>
      <c r="AB1174">
        <v>1</v>
      </c>
      <c r="AC1174">
        <v>0.129</v>
      </c>
      <c r="AD1174">
        <v>0.871</v>
      </c>
      <c r="AE1174">
        <v>0</v>
      </c>
      <c r="AF1174">
        <v>7.7300161854040157</v>
      </c>
      <c r="AG1174">
        <v>52.192589902999202</v>
      </c>
      <c r="AH1174">
        <v>20049.893668832348</v>
      </c>
      <c r="AI1174">
        <v>1876.992</v>
      </c>
      <c r="AJ1174">
        <v>21053.516677092899</v>
      </c>
      <c r="AK1174">
        <v>21053.516677092899</v>
      </c>
      <c r="AL1174">
        <v>49.803846290251677</v>
      </c>
      <c r="AM1174" s="19">
        <v>59.922606088403221</v>
      </c>
      <c r="AN1174">
        <v>0.82156800000000008</v>
      </c>
      <c r="AO1174">
        <v>0.54428880000000002</v>
      </c>
      <c r="AP1174">
        <v>0.18485279999999998</v>
      </c>
      <c r="AQ1174">
        <v>1</v>
      </c>
      <c r="AR1174">
        <v>0</v>
      </c>
      <c r="AS1174">
        <v>2</v>
      </c>
      <c r="AT1174">
        <v>1.48</v>
      </c>
      <c r="AU1174">
        <v>1</v>
      </c>
      <c r="AV1174">
        <v>2</v>
      </c>
      <c r="AW1174">
        <v>1.5</v>
      </c>
      <c r="AX1174">
        <v>1</v>
      </c>
      <c r="AY1174">
        <v>2</v>
      </c>
      <c r="AZ1174">
        <v>0.6</v>
      </c>
      <c r="BA1174">
        <v>0.3</v>
      </c>
      <c r="BB1174">
        <v>0.8</v>
      </c>
      <c r="BC1174" s="27">
        <v>0.3641056588921604</v>
      </c>
      <c r="BD1174" s="28">
        <v>0.50889495920643724</v>
      </c>
      <c r="BE1174" s="28">
        <v>0.30747610510440199</v>
      </c>
      <c r="BF1174" s="28">
        <f t="shared" si="199"/>
        <v>0.59664698593310761</v>
      </c>
      <c r="BG1174" s="29" t="s">
        <v>106</v>
      </c>
      <c r="BH1174">
        <v>0.35615947049216046</v>
      </c>
      <c r="BI1174">
        <v>0.33641479720643724</v>
      </c>
      <c r="BJ1174">
        <v>0.27053459711240191</v>
      </c>
      <c r="BK1174">
        <f t="shared" si="200"/>
        <v>0.55970547794110748</v>
      </c>
      <c r="BL1174" t="s">
        <v>106</v>
      </c>
      <c r="BM1174" s="27">
        <v>0.37352283049216045</v>
      </c>
      <c r="BN1174" s="28">
        <v>0.62646443430643728</v>
      </c>
      <c r="BO1174" s="28">
        <v>0.34004745106240192</v>
      </c>
      <c r="BP1174" s="28">
        <f t="shared" si="201"/>
        <v>0.62921833189110754</v>
      </c>
      <c r="BQ1174" s="29" t="s">
        <v>106</v>
      </c>
      <c r="BR1174">
        <v>0.27592236636630441</v>
      </c>
      <c r="BS1174">
        <v>0.50889495920643724</v>
      </c>
      <c r="BT1174">
        <v>0.25275689057270589</v>
      </c>
      <c r="BU1174">
        <f t="shared" si="202"/>
        <v>0.54192777140141146</v>
      </c>
      <c r="BV1174" t="s">
        <v>106</v>
      </c>
      <c r="BW1174" s="27">
        <v>0.26797617796630446</v>
      </c>
      <c r="BX1174" s="28">
        <v>0.33641479720643724</v>
      </c>
      <c r="BY1174" s="28">
        <v>0.21581538258070593</v>
      </c>
      <c r="BZ1174" s="28">
        <f t="shared" si="203"/>
        <v>0.50498626340941155</v>
      </c>
      <c r="CA1174" s="29" t="s">
        <v>106</v>
      </c>
      <c r="CB1174">
        <v>0.2853395379663044</v>
      </c>
      <c r="CC1174">
        <v>0.62646443430643728</v>
      </c>
      <c r="CD1174">
        <v>0.28532823653070588</v>
      </c>
      <c r="CE1174">
        <f t="shared" si="204"/>
        <v>0.57449911735941139</v>
      </c>
      <c r="CF1174" t="s">
        <v>106</v>
      </c>
      <c r="CG1174" s="27">
        <v>0.16161069086982444</v>
      </c>
      <c r="CH1174" s="28">
        <v>0.50889495920643724</v>
      </c>
      <c r="CI1174" s="28">
        <v>0.18182457543902589</v>
      </c>
      <c r="CJ1174" s="28">
        <f t="shared" si="205"/>
        <v>0.45078157169853</v>
      </c>
      <c r="CK1174" s="29" t="s">
        <v>107</v>
      </c>
      <c r="CL1174">
        <v>0.15366450246982441</v>
      </c>
      <c r="CM1174">
        <v>0.33641479720643724</v>
      </c>
      <c r="CN1174">
        <v>0.14488306744702589</v>
      </c>
      <c r="CO1174">
        <f t="shared" si="206"/>
        <v>0.43405394827573146</v>
      </c>
      <c r="CP1174" t="s">
        <v>106</v>
      </c>
      <c r="CQ1174" s="27">
        <v>0.17102786246982443</v>
      </c>
      <c r="CR1174" s="28">
        <v>0.62646443430643728</v>
      </c>
      <c r="CS1174" s="28">
        <v>0.21439592139702593</v>
      </c>
      <c r="CT1174" s="28">
        <f t="shared" si="207"/>
        <v>0.46019874329853</v>
      </c>
      <c r="CU1174" s="29" t="s">
        <v>107</v>
      </c>
      <c r="CV1174">
        <v>47435.006486798098</v>
      </c>
      <c r="CW1174">
        <v>7490.3257610503997</v>
      </c>
      <c r="CX1174">
        <v>0.28917088082870557</v>
      </c>
      <c r="CY1174">
        <f t="shared" si="198"/>
        <v>0.7980658400351428</v>
      </c>
      <c r="CZ1174">
        <f t="shared" si="208"/>
        <v>0.65327653972086597</v>
      </c>
    </row>
    <row r="1175" spans="1:104" x14ac:dyDescent="0.25">
      <c r="A1175">
        <v>1</v>
      </c>
      <c r="B1175" s="15">
        <v>16971</v>
      </c>
      <c r="C1175" s="15">
        <v>-65.730662890000005</v>
      </c>
      <c r="D1175" s="15">
        <v>-18.663536220000001</v>
      </c>
      <c r="E1175" s="15">
        <v>2851</v>
      </c>
      <c r="F1175" s="15">
        <v>1</v>
      </c>
      <c r="G1175" s="15">
        <v>0</v>
      </c>
      <c r="H1175" s="17">
        <v>0</v>
      </c>
      <c r="I1175" s="19">
        <v>0</v>
      </c>
      <c r="J1175" s="19">
        <v>0</v>
      </c>
      <c r="K1175" s="19">
        <v>1</v>
      </c>
      <c r="L1175" s="15">
        <v>0</v>
      </c>
      <c r="M1175" s="15">
        <v>0</v>
      </c>
      <c r="N1175" s="15">
        <v>1.2032</v>
      </c>
      <c r="O1175" s="19">
        <v>148.97173699999999</v>
      </c>
      <c r="P1175" s="19">
        <v>41.672606064676145</v>
      </c>
      <c r="Q1175" s="20">
        <v>3.5748121144330383</v>
      </c>
      <c r="R1175" s="21">
        <v>0</v>
      </c>
      <c r="S1175" s="22">
        <v>8.4000000000000005E-2</v>
      </c>
      <c r="T1175" s="22">
        <v>0.91600000000000004</v>
      </c>
      <c r="U1175" s="19">
        <v>0</v>
      </c>
      <c r="V1175" s="19">
        <v>3.5004989094327965</v>
      </c>
      <c r="W1175" s="19">
        <v>38.172107155243353</v>
      </c>
      <c r="X1175" s="19">
        <v>0</v>
      </c>
      <c r="Y1175" s="19">
        <v>1560</v>
      </c>
      <c r="Z1175" s="19">
        <v>1560</v>
      </c>
      <c r="AA1175">
        <v>50.139323458740705</v>
      </c>
      <c r="AB1175">
        <v>1</v>
      </c>
      <c r="AC1175">
        <v>0.10900000000000001</v>
      </c>
      <c r="AD1175">
        <v>0.89100000000000001</v>
      </c>
      <c r="AE1175">
        <v>0</v>
      </c>
      <c r="AF1175">
        <v>5.4651862570027374</v>
      </c>
      <c r="AG1175">
        <v>44.67413720173797</v>
      </c>
      <c r="AH1175">
        <v>15614.402651924836</v>
      </c>
      <c r="AI1175">
        <v>1876.992</v>
      </c>
      <c r="AJ1175">
        <v>16811.2346751347</v>
      </c>
      <c r="AK1175">
        <v>16811.2346751347</v>
      </c>
      <c r="AL1175">
        <v>41.672606064676145</v>
      </c>
      <c r="AM1175" s="19">
        <v>50.139323458740705</v>
      </c>
      <c r="AN1175">
        <v>0.83954133333333336</v>
      </c>
      <c r="AO1175">
        <v>0.5561961333333334</v>
      </c>
      <c r="AP1175">
        <v>0.1888968</v>
      </c>
      <c r="AQ1175">
        <v>1</v>
      </c>
      <c r="AR1175">
        <v>0</v>
      </c>
      <c r="AS1175">
        <v>2</v>
      </c>
      <c r="AT1175">
        <v>1.48</v>
      </c>
      <c r="AU1175">
        <v>1</v>
      </c>
      <c r="AV1175">
        <v>2</v>
      </c>
      <c r="AW1175">
        <v>1.5</v>
      </c>
      <c r="AX1175">
        <v>1</v>
      </c>
      <c r="AY1175">
        <v>2</v>
      </c>
      <c r="AZ1175">
        <v>0.6</v>
      </c>
      <c r="BA1175">
        <v>0.3</v>
      </c>
      <c r="BB1175">
        <v>0.8</v>
      </c>
      <c r="BC1175" s="27">
        <v>0.37938074151261891</v>
      </c>
      <c r="BD1175" s="28">
        <v>0.53039844776188616</v>
      </c>
      <c r="BE1175" s="28">
        <v>0.32049233576760078</v>
      </c>
      <c r="BF1175" s="28">
        <f t="shared" si="199"/>
        <v>0.6500183401730919</v>
      </c>
      <c r="BG1175" s="29" t="s">
        <v>106</v>
      </c>
      <c r="BH1175">
        <v>0.37143455311261897</v>
      </c>
      <c r="BI1175">
        <v>0.35791828576188611</v>
      </c>
      <c r="BJ1175">
        <v>0.28355082777560076</v>
      </c>
      <c r="BK1175">
        <f t="shared" si="200"/>
        <v>0.61307683218109177</v>
      </c>
      <c r="BL1175" t="s">
        <v>106</v>
      </c>
      <c r="BM1175" s="27">
        <v>0.38879791311261896</v>
      </c>
      <c r="BN1175" s="28">
        <v>0.6479679228618862</v>
      </c>
      <c r="BO1175" s="28">
        <v>0.35306368172560082</v>
      </c>
      <c r="BP1175" s="28">
        <f t="shared" si="201"/>
        <v>0.68258968613109183</v>
      </c>
      <c r="BQ1175" s="29" t="s">
        <v>106</v>
      </c>
      <c r="BR1175">
        <v>0.289268274881883</v>
      </c>
      <c r="BS1175">
        <v>0.53039844776188616</v>
      </c>
      <c r="BT1175">
        <v>0.26457603629282478</v>
      </c>
      <c r="BU1175">
        <f t="shared" si="202"/>
        <v>0.59410204069831585</v>
      </c>
      <c r="BV1175" t="s">
        <v>106</v>
      </c>
      <c r="BW1175" s="27">
        <v>0.28132208648188295</v>
      </c>
      <c r="BX1175" s="28">
        <v>0.35791828576188611</v>
      </c>
      <c r="BY1175" s="28">
        <v>0.22763452830082476</v>
      </c>
      <c r="BZ1175" s="28">
        <f t="shared" si="203"/>
        <v>0.55716053270631583</v>
      </c>
      <c r="CA1175" s="29" t="s">
        <v>106</v>
      </c>
      <c r="CB1175">
        <v>0.298685446481883</v>
      </c>
      <c r="CC1175">
        <v>0.6479679228618862</v>
      </c>
      <c r="CD1175">
        <v>0.29714738225082477</v>
      </c>
      <c r="CE1175">
        <f t="shared" si="204"/>
        <v>0.62667338665631589</v>
      </c>
      <c r="CF1175" t="s">
        <v>106</v>
      </c>
      <c r="CG1175" s="27">
        <v>0.1724558181383363</v>
      </c>
      <c r="CH1175" s="28">
        <v>0.53039844776188616</v>
      </c>
      <c r="CI1175" s="28">
        <v>0.19209194438107807</v>
      </c>
      <c r="CJ1175" s="28">
        <f t="shared" si="205"/>
        <v>0.50198182254382739</v>
      </c>
      <c r="CK1175" s="29" t="s">
        <v>107</v>
      </c>
      <c r="CL1175">
        <v>0.1645096297383363</v>
      </c>
      <c r="CM1175">
        <v>0.35791828576188611</v>
      </c>
      <c r="CN1175">
        <v>0.15515043638907811</v>
      </c>
      <c r="CO1175">
        <f t="shared" si="206"/>
        <v>0.48467644079456917</v>
      </c>
      <c r="CP1175" t="s">
        <v>106</v>
      </c>
      <c r="CQ1175" s="27">
        <v>0.18187298973833629</v>
      </c>
      <c r="CR1175" s="28">
        <v>0.6479679228618862</v>
      </c>
      <c r="CS1175" s="28">
        <v>0.22466329033907809</v>
      </c>
      <c r="CT1175" s="28">
        <f t="shared" si="207"/>
        <v>0.51139899414382739</v>
      </c>
      <c r="CU1175" s="29" t="s">
        <v>107</v>
      </c>
      <c r="CV1175">
        <v>43711.035283261299</v>
      </c>
      <c r="CW1175">
        <v>6267.4154323425901</v>
      </c>
      <c r="CX1175">
        <v>0.32952600440549107</v>
      </c>
      <c r="CY1175">
        <f t="shared" si="198"/>
        <v>0.85992445216737723</v>
      </c>
      <c r="CZ1175">
        <f t="shared" si="208"/>
        <v>0.70890674591810998</v>
      </c>
    </row>
    <row r="1176" spans="1:104" x14ac:dyDescent="0.25">
      <c r="A1176">
        <v>1</v>
      </c>
      <c r="B1176" s="15">
        <v>16983</v>
      </c>
      <c r="C1176" s="15">
        <v>-66.169741650000006</v>
      </c>
      <c r="D1176" s="15">
        <v>-17.94545707</v>
      </c>
      <c r="E1176" s="15">
        <v>3227</v>
      </c>
      <c r="F1176" s="15">
        <v>1</v>
      </c>
      <c r="G1176" s="15">
        <v>0</v>
      </c>
      <c r="H1176" s="17">
        <v>0</v>
      </c>
      <c r="I1176" s="19">
        <v>0</v>
      </c>
      <c r="J1176" s="19">
        <v>0</v>
      </c>
      <c r="K1176" s="19">
        <v>1</v>
      </c>
      <c r="L1176" s="15">
        <v>0</v>
      </c>
      <c r="M1176" s="15">
        <v>0</v>
      </c>
      <c r="N1176" s="15">
        <v>1.2032</v>
      </c>
      <c r="O1176" s="19">
        <v>159.872108</v>
      </c>
      <c r="P1176" s="19">
        <v>44.721821138299156</v>
      </c>
      <c r="Q1176" s="20">
        <v>3.5748121147751677</v>
      </c>
      <c r="R1176" s="21">
        <v>0</v>
      </c>
      <c r="S1176" s="22">
        <v>9.9000000000000005E-2</v>
      </c>
      <c r="T1176" s="22">
        <v>0.90099999999999991</v>
      </c>
      <c r="U1176" s="19">
        <v>0</v>
      </c>
      <c r="V1176" s="19">
        <v>4.4274602926916167</v>
      </c>
      <c r="W1176" s="19">
        <v>40.294360845607535</v>
      </c>
      <c r="X1176" s="19">
        <v>0</v>
      </c>
      <c r="Y1176" s="19">
        <v>1560</v>
      </c>
      <c r="Z1176" s="19">
        <v>1560</v>
      </c>
      <c r="AA1176">
        <v>53.808054448520082</v>
      </c>
      <c r="AB1176">
        <v>1</v>
      </c>
      <c r="AC1176">
        <v>0.11600000000000001</v>
      </c>
      <c r="AD1176">
        <v>0.88400000000000001</v>
      </c>
      <c r="AE1176">
        <v>0</v>
      </c>
      <c r="AF1176">
        <v>6.2417343160283298</v>
      </c>
      <c r="AG1176">
        <v>47.566320132491754</v>
      </c>
      <c r="AH1176">
        <v>17193.393101722344</v>
      </c>
      <c r="AI1176">
        <v>1876.992</v>
      </c>
      <c r="AJ1176">
        <v>18321.444643244398</v>
      </c>
      <c r="AK1176">
        <v>18321.444643244398</v>
      </c>
      <c r="AL1176">
        <v>44.721821138299156</v>
      </c>
      <c r="AM1176" s="19">
        <v>53.808054448520082</v>
      </c>
      <c r="AN1176">
        <v>0.82156800000000008</v>
      </c>
      <c r="AO1176">
        <v>0.54428880000000002</v>
      </c>
      <c r="AP1176">
        <v>0.18485279999999998</v>
      </c>
      <c r="AQ1176">
        <v>1</v>
      </c>
      <c r="AR1176">
        <v>0</v>
      </c>
      <c r="AS1176">
        <v>2</v>
      </c>
      <c r="AT1176">
        <v>1.48</v>
      </c>
      <c r="AU1176">
        <v>1</v>
      </c>
      <c r="AV1176">
        <v>2</v>
      </c>
      <c r="AW1176">
        <v>1.5</v>
      </c>
      <c r="AX1176">
        <v>1</v>
      </c>
      <c r="AY1176">
        <v>2</v>
      </c>
      <c r="AZ1176">
        <v>0.6</v>
      </c>
      <c r="BA1176">
        <v>0.3</v>
      </c>
      <c r="BB1176">
        <v>0.8</v>
      </c>
      <c r="BC1176" s="27">
        <v>0.3696726966602224</v>
      </c>
      <c r="BD1176" s="28">
        <v>0.52068690589040456</v>
      </c>
      <c r="BE1176" s="28">
        <v>0.31298479564305665</v>
      </c>
      <c r="BF1176" s="28">
        <f t="shared" si="199"/>
        <v>0.62680915089291611</v>
      </c>
      <c r="BG1176" s="29" t="s">
        <v>106</v>
      </c>
      <c r="BH1176">
        <v>0.36172650826022246</v>
      </c>
      <c r="BI1176">
        <v>0.34820674389040457</v>
      </c>
      <c r="BJ1176">
        <v>0.27604328765105657</v>
      </c>
      <c r="BK1176">
        <f t="shared" si="200"/>
        <v>0.58986764290091598</v>
      </c>
      <c r="BL1176" t="s">
        <v>106</v>
      </c>
      <c r="BM1176" s="27">
        <v>0.37908986826022245</v>
      </c>
      <c r="BN1176" s="28">
        <v>0.6382563809904046</v>
      </c>
      <c r="BO1176" s="28">
        <v>0.34555614160105658</v>
      </c>
      <c r="BP1176" s="28">
        <f t="shared" si="201"/>
        <v>0.65938049685091604</v>
      </c>
      <c r="BQ1176" s="29" t="s">
        <v>106</v>
      </c>
      <c r="BR1176">
        <v>0.28148940413436641</v>
      </c>
      <c r="BS1176">
        <v>0.52068690589040456</v>
      </c>
      <c r="BT1176">
        <v>0.25826558111136055</v>
      </c>
      <c r="BU1176">
        <f t="shared" si="202"/>
        <v>0.57208993636121996</v>
      </c>
      <c r="BV1176" t="s">
        <v>106</v>
      </c>
      <c r="BW1176" s="27">
        <v>0.27354321573436646</v>
      </c>
      <c r="BX1176" s="28">
        <v>0.34820674389040457</v>
      </c>
      <c r="BY1176" s="28">
        <v>0.22132407311936059</v>
      </c>
      <c r="BZ1176" s="28">
        <f t="shared" si="203"/>
        <v>0.53514842836922005</v>
      </c>
      <c r="CA1176" s="29" t="s">
        <v>106</v>
      </c>
      <c r="CB1176">
        <v>0.2909065757343664</v>
      </c>
      <c r="CC1176">
        <v>0.6382563809904046</v>
      </c>
      <c r="CD1176">
        <v>0.29083692706936054</v>
      </c>
      <c r="CE1176">
        <f t="shared" si="204"/>
        <v>0.60466128231922001</v>
      </c>
      <c r="CF1176" t="s">
        <v>106</v>
      </c>
      <c r="CG1176" s="27">
        <v>0.16717772863788644</v>
      </c>
      <c r="CH1176" s="28">
        <v>0.52068690589040456</v>
      </c>
      <c r="CI1176" s="28">
        <v>0.18733326597768055</v>
      </c>
      <c r="CJ1176" s="28">
        <f t="shared" si="205"/>
        <v>0.4810020838877459</v>
      </c>
      <c r="CK1176" s="29" t="s">
        <v>107</v>
      </c>
      <c r="CL1176">
        <v>0.15923154023788641</v>
      </c>
      <c r="CM1176">
        <v>0.34820674389040457</v>
      </c>
      <c r="CN1176">
        <v>0.15039175798568055</v>
      </c>
      <c r="CO1176">
        <f t="shared" si="206"/>
        <v>0.46421611323554002</v>
      </c>
      <c r="CP1176" t="s">
        <v>106</v>
      </c>
      <c r="CQ1176" s="27">
        <v>0.17659490023788643</v>
      </c>
      <c r="CR1176" s="28">
        <v>0.6382563809904046</v>
      </c>
      <c r="CS1176" s="28">
        <v>0.21990461193568059</v>
      </c>
      <c r="CT1176" s="28">
        <f t="shared" si="207"/>
        <v>0.4904192554877459</v>
      </c>
      <c r="CU1176" s="29" t="s">
        <v>107</v>
      </c>
      <c r="CV1176">
        <v>45146.811714745701</v>
      </c>
      <c r="CW1176">
        <v>6726.0068060650101</v>
      </c>
      <c r="CX1176">
        <v>0.31382435524985947</v>
      </c>
      <c r="CY1176">
        <f t="shared" si="198"/>
        <v>0.83451126114026408</v>
      </c>
      <c r="CZ1176">
        <f t="shared" si="208"/>
        <v>0.68349705191008181</v>
      </c>
    </row>
    <row r="1177" spans="1:104" x14ac:dyDescent="0.25">
      <c r="A1177">
        <v>1</v>
      </c>
      <c r="B1177" s="15">
        <v>16993</v>
      </c>
      <c r="C1177" s="15">
        <v>-66.064787199999998</v>
      </c>
      <c r="D1177" s="15">
        <v>-18.156656609999999</v>
      </c>
      <c r="E1177" s="15">
        <v>3063</v>
      </c>
      <c r="F1177" s="15">
        <v>1</v>
      </c>
      <c r="G1177" s="15">
        <v>0</v>
      </c>
      <c r="H1177" s="17">
        <v>3</v>
      </c>
      <c r="I1177" s="19">
        <v>0</v>
      </c>
      <c r="J1177" s="19">
        <v>0</v>
      </c>
      <c r="K1177" s="19">
        <v>1</v>
      </c>
      <c r="L1177" s="15">
        <v>0</v>
      </c>
      <c r="M1177" s="15">
        <v>0</v>
      </c>
      <c r="N1177" s="15">
        <v>1.2032</v>
      </c>
      <c r="O1177" s="19">
        <v>203.473592</v>
      </c>
      <c r="P1177" s="19">
        <v>56.918681462038705</v>
      </c>
      <c r="Q1177" s="20">
        <v>3.5748121139402094</v>
      </c>
      <c r="R1177" s="21">
        <v>7.0999999999999994E-2</v>
      </c>
      <c r="S1177" s="22">
        <v>6.7000000000000004E-2</v>
      </c>
      <c r="T1177" s="22">
        <v>0.93300000000000005</v>
      </c>
      <c r="U1177" s="19">
        <v>0</v>
      </c>
      <c r="V1177" s="19">
        <v>3.8135516579565936</v>
      </c>
      <c r="W1177" s="19">
        <v>53.105129804082118</v>
      </c>
      <c r="X1177" s="19">
        <v>992.36759203347776</v>
      </c>
      <c r="Y1177" s="19">
        <v>1560</v>
      </c>
      <c r="Z1177" s="19">
        <v>2552.3675920334776</v>
      </c>
      <c r="AA1177">
        <v>68.482978407637617</v>
      </c>
      <c r="AB1177">
        <v>1</v>
      </c>
      <c r="AC1177">
        <v>0.123</v>
      </c>
      <c r="AD1177">
        <v>0.877</v>
      </c>
      <c r="AE1177">
        <v>0</v>
      </c>
      <c r="AF1177">
        <v>8.4234063441394262</v>
      </c>
      <c r="AG1177">
        <v>60.059572063498187</v>
      </c>
      <c r="AH1177">
        <v>22438.011638690008</v>
      </c>
      <c r="AI1177">
        <v>1876.992</v>
      </c>
      <c r="AJ1177">
        <v>23337.608745368001</v>
      </c>
      <c r="AK1177">
        <v>21960.440835633399</v>
      </c>
      <c r="AL1177">
        <v>52.877455078233957</v>
      </c>
      <c r="AM1177" s="19">
        <v>64.441752023832862</v>
      </c>
      <c r="AN1177">
        <v>0.84313600000000011</v>
      </c>
      <c r="AO1177">
        <v>0.55857760000000001</v>
      </c>
      <c r="AP1177">
        <v>0.1897056</v>
      </c>
      <c r="AQ1177">
        <v>1</v>
      </c>
      <c r="AR1177">
        <v>0</v>
      </c>
      <c r="AS1177">
        <v>2</v>
      </c>
      <c r="AT1177">
        <v>1.48</v>
      </c>
      <c r="AU1177">
        <v>1</v>
      </c>
      <c r="AV1177">
        <v>2</v>
      </c>
      <c r="AW1177">
        <v>1.5</v>
      </c>
      <c r="AX1177">
        <v>1</v>
      </c>
      <c r="AY1177">
        <v>2</v>
      </c>
      <c r="AZ1177">
        <v>0.6</v>
      </c>
      <c r="BA1177">
        <v>0.3</v>
      </c>
      <c r="BB1177">
        <v>0.8</v>
      </c>
      <c r="BC1177" s="27">
        <v>0.36752939781675453</v>
      </c>
      <c r="BD1177" s="28">
        <v>0.51658435662824564</v>
      </c>
      <c r="BE1177" s="28">
        <v>0.30845785217961785</v>
      </c>
      <c r="BF1177" s="28">
        <f t="shared" si="199"/>
        <v>0.6063075679339005</v>
      </c>
      <c r="BG1177" s="29" t="s">
        <v>106</v>
      </c>
      <c r="BH1177">
        <v>0.35958320941675453</v>
      </c>
      <c r="BI1177">
        <v>0.3441041946282456</v>
      </c>
      <c r="BJ1177">
        <v>0.27151634418761783</v>
      </c>
      <c r="BK1177">
        <f t="shared" si="200"/>
        <v>0.56936605994190037</v>
      </c>
      <c r="BL1177" t="s">
        <v>106</v>
      </c>
      <c r="BM1177" s="27">
        <v>0.37694656941675453</v>
      </c>
      <c r="BN1177" s="28">
        <v>0.63415383172824558</v>
      </c>
      <c r="BO1177" s="28">
        <v>0.34102919813761784</v>
      </c>
      <c r="BP1177" s="28">
        <f t="shared" si="201"/>
        <v>0.63887891389190044</v>
      </c>
      <c r="BQ1177" s="29" t="s">
        <v>106</v>
      </c>
      <c r="BR1177">
        <v>0.27703109636504253</v>
      </c>
      <c r="BS1177">
        <v>0.51658435662824564</v>
      </c>
      <c r="BT1177">
        <v>0.25230213571622578</v>
      </c>
      <c r="BU1177">
        <f t="shared" si="202"/>
        <v>0.55015185147050838</v>
      </c>
      <c r="BV1177" t="s">
        <v>106</v>
      </c>
      <c r="BW1177" s="27">
        <v>0.26908490796504247</v>
      </c>
      <c r="BX1177" s="28">
        <v>0.3441041946282456</v>
      </c>
      <c r="BY1177" s="28">
        <v>0.21536062772422582</v>
      </c>
      <c r="BZ1177" s="28">
        <f t="shared" si="203"/>
        <v>0.51321034347850847</v>
      </c>
      <c r="CA1177" s="29" t="s">
        <v>106</v>
      </c>
      <c r="CB1177">
        <v>0.28644826796504252</v>
      </c>
      <c r="CC1177">
        <v>0.63415383172824558</v>
      </c>
      <c r="CD1177">
        <v>0.28487348167422577</v>
      </c>
      <c r="CE1177">
        <f t="shared" si="204"/>
        <v>0.58272319742850831</v>
      </c>
      <c r="CF1177" t="s">
        <v>106</v>
      </c>
      <c r="CG1177" s="27">
        <v>0.1597184833720825</v>
      </c>
      <c r="CH1177" s="28">
        <v>0.51658435662824564</v>
      </c>
      <c r="CI1177" s="28">
        <v>0.17950768844886578</v>
      </c>
      <c r="CJ1177" s="28">
        <f t="shared" si="205"/>
        <v>0.45756819912636509</v>
      </c>
      <c r="CK1177" s="29" t="s">
        <v>107</v>
      </c>
      <c r="CL1177">
        <v>0.1517722949720825</v>
      </c>
      <c r="CM1177">
        <v>0.3441041946282456</v>
      </c>
      <c r="CN1177">
        <v>0.14256618045686581</v>
      </c>
      <c r="CO1177">
        <f t="shared" si="206"/>
        <v>0.44041589621114841</v>
      </c>
      <c r="CP1177" t="s">
        <v>106</v>
      </c>
      <c r="CQ1177" s="27">
        <v>0.16913565497208249</v>
      </c>
      <c r="CR1177" s="28">
        <v>0.63415383172824558</v>
      </c>
      <c r="CS1177" s="28">
        <v>0.21207903440686582</v>
      </c>
      <c r="CT1177" s="28">
        <f t="shared" si="207"/>
        <v>0.46698537072636509</v>
      </c>
      <c r="CU1177" s="29" t="s">
        <v>107</v>
      </c>
      <c r="CV1177">
        <v>50450.4586386347</v>
      </c>
      <c r="CW1177">
        <v>8560.3723009546993</v>
      </c>
      <c r="CX1177">
        <v>0.2978497157542826</v>
      </c>
      <c r="CY1177">
        <f t="shared" si="198"/>
        <v>0.8144340723825283</v>
      </c>
      <c r="CZ1177">
        <f t="shared" si="208"/>
        <v>0.66537911357103718</v>
      </c>
    </row>
    <row r="1178" spans="1:104" x14ac:dyDescent="0.25">
      <c r="A1178">
        <v>1</v>
      </c>
      <c r="B1178" s="15">
        <v>16994</v>
      </c>
      <c r="C1178" s="15">
        <v>-66.002582439999998</v>
      </c>
      <c r="D1178" s="15">
        <v>-18.23753013</v>
      </c>
      <c r="E1178" s="15">
        <v>3024</v>
      </c>
      <c r="F1178" s="15">
        <v>1</v>
      </c>
      <c r="G1178" s="15">
        <v>0</v>
      </c>
      <c r="H1178" s="17">
        <v>3</v>
      </c>
      <c r="I1178" s="19">
        <v>0</v>
      </c>
      <c r="J1178" s="19">
        <v>0</v>
      </c>
      <c r="K1178" s="19">
        <v>1</v>
      </c>
      <c r="L1178" s="15">
        <v>0</v>
      </c>
      <c r="M1178" s="15">
        <v>0</v>
      </c>
      <c r="N1178" s="15">
        <v>1.2032</v>
      </c>
      <c r="O1178" s="19">
        <v>178.03939299999999</v>
      </c>
      <c r="P1178" s="19">
        <v>49.803846290251677</v>
      </c>
      <c r="Q1178" s="20">
        <v>3.5748121131529635</v>
      </c>
      <c r="R1178" s="21">
        <v>0.14299999999999999</v>
      </c>
      <c r="S1178" s="22">
        <v>6.7000000000000004E-2</v>
      </c>
      <c r="T1178" s="22">
        <v>0.93300000000000005</v>
      </c>
      <c r="U1178" s="19">
        <v>0</v>
      </c>
      <c r="V1178" s="19">
        <v>3.3368577014468626</v>
      </c>
      <c r="W1178" s="19">
        <v>46.466988588804817</v>
      </c>
      <c r="X1178" s="19">
        <v>1748.8731687399104</v>
      </c>
      <c r="Y1178" s="19">
        <v>1560</v>
      </c>
      <c r="Z1178" s="19">
        <v>3308.8731687399104</v>
      </c>
      <c r="AA1178">
        <v>59.922606088403221</v>
      </c>
      <c r="AB1178">
        <v>1</v>
      </c>
      <c r="AC1178">
        <v>0.123</v>
      </c>
      <c r="AD1178">
        <v>0.877</v>
      </c>
      <c r="AE1178">
        <v>0</v>
      </c>
      <c r="AF1178">
        <v>7.370480548873596</v>
      </c>
      <c r="AG1178">
        <v>52.552125539529627</v>
      </c>
      <c r="AH1178">
        <v>19633.260177864533</v>
      </c>
      <c r="AI1178">
        <v>1876.992</v>
      </c>
      <c r="AJ1178">
        <v>20655.031650632998</v>
      </c>
      <c r="AK1178">
        <v>18200.130025898099</v>
      </c>
      <c r="AL1178">
        <v>42.681896270745689</v>
      </c>
      <c r="AM1178" s="19">
        <v>52.800656068897233</v>
      </c>
      <c r="AN1178">
        <v>0.87189333333333341</v>
      </c>
      <c r="AO1178">
        <v>0.57762933333333333</v>
      </c>
      <c r="AP1178">
        <v>0.19617599999999999</v>
      </c>
      <c r="AQ1178">
        <v>1</v>
      </c>
      <c r="AR1178">
        <v>0</v>
      </c>
      <c r="AS1178">
        <v>2</v>
      </c>
      <c r="AT1178">
        <v>1.48</v>
      </c>
      <c r="AU1178">
        <v>1</v>
      </c>
      <c r="AV1178">
        <v>2</v>
      </c>
      <c r="AW1178">
        <v>1.5</v>
      </c>
      <c r="AX1178">
        <v>1</v>
      </c>
      <c r="AY1178">
        <v>2</v>
      </c>
      <c r="AZ1178">
        <v>0.6</v>
      </c>
      <c r="BA1178">
        <v>0.3</v>
      </c>
      <c r="BB1178">
        <v>0.8</v>
      </c>
      <c r="BC1178" s="27">
        <v>0.38671860422501136</v>
      </c>
      <c r="BD1178" s="28">
        <v>0.52955341118710608</v>
      </c>
      <c r="BE1178" s="28">
        <v>0.32400179645493937</v>
      </c>
      <c r="BF1178" s="28">
        <f t="shared" si="199"/>
        <v>0.6585084155501717</v>
      </c>
      <c r="BG1178" s="29" t="s">
        <v>106</v>
      </c>
      <c r="BH1178">
        <v>0.37877241582501137</v>
      </c>
      <c r="BI1178">
        <v>0.35707324918710598</v>
      </c>
      <c r="BJ1178">
        <v>0.28706028846293935</v>
      </c>
      <c r="BK1178">
        <f t="shared" si="200"/>
        <v>0.62156690755817168</v>
      </c>
      <c r="BL1178" t="s">
        <v>106</v>
      </c>
      <c r="BM1178" s="27">
        <v>0.39613577582501136</v>
      </c>
      <c r="BN1178" s="28">
        <v>0.64712288628710601</v>
      </c>
      <c r="BO1178" s="28">
        <v>0.3565731424129393</v>
      </c>
      <c r="BP1178" s="28">
        <f t="shared" si="201"/>
        <v>0.69107976150817163</v>
      </c>
      <c r="BQ1178" s="29" t="s">
        <v>106</v>
      </c>
      <c r="BR1178">
        <v>0.29313362420549127</v>
      </c>
      <c r="BS1178">
        <v>0.52955341118710608</v>
      </c>
      <c r="BT1178">
        <v>0.26593074408261935</v>
      </c>
      <c r="BU1178">
        <f t="shared" si="202"/>
        <v>0.60043736317785168</v>
      </c>
      <c r="BV1178" t="s">
        <v>106</v>
      </c>
      <c r="BW1178" s="27">
        <v>0.28518743580549133</v>
      </c>
      <c r="BX1178" s="28">
        <v>0.35707324918710598</v>
      </c>
      <c r="BY1178" s="28">
        <v>0.22898923609061933</v>
      </c>
      <c r="BZ1178" s="28">
        <f t="shared" si="203"/>
        <v>0.56349585518585166</v>
      </c>
      <c r="CA1178" s="29" t="s">
        <v>106</v>
      </c>
      <c r="CB1178">
        <v>0.30255079580549127</v>
      </c>
      <c r="CC1178">
        <v>0.64712288628710601</v>
      </c>
      <c r="CD1178">
        <v>0.29850209004061928</v>
      </c>
      <c r="CE1178">
        <f t="shared" si="204"/>
        <v>0.63300870913585161</v>
      </c>
      <c r="CF1178" t="s">
        <v>106</v>
      </c>
      <c r="CG1178" s="27">
        <v>0.17181976121722464</v>
      </c>
      <c r="CH1178" s="28">
        <v>0.52955341118710608</v>
      </c>
      <c r="CI1178" s="28">
        <v>0.19065345397035266</v>
      </c>
      <c r="CJ1178" s="28">
        <f t="shared" si="205"/>
        <v>0.50632638031245691</v>
      </c>
      <c r="CK1178" s="29" t="s">
        <v>107</v>
      </c>
      <c r="CL1178">
        <v>0.16387357281722464</v>
      </c>
      <c r="CM1178">
        <v>0.35707324918710598</v>
      </c>
      <c r="CN1178">
        <v>0.15371194597835269</v>
      </c>
      <c r="CO1178">
        <f t="shared" si="206"/>
        <v>0.48821856507358502</v>
      </c>
      <c r="CP1178" t="s">
        <v>106</v>
      </c>
      <c r="CQ1178" s="27">
        <v>0.18123693281722464</v>
      </c>
      <c r="CR1178" s="28">
        <v>0.64712288628710601</v>
      </c>
      <c r="CS1178" s="28">
        <v>0.22322479992835267</v>
      </c>
      <c r="CT1178" s="28">
        <f t="shared" si="207"/>
        <v>0.51574355191245691</v>
      </c>
      <c r="CU1178" s="29" t="s">
        <v>107</v>
      </c>
      <c r="CV1178">
        <v>47435.006486798098</v>
      </c>
      <c r="CW1178">
        <v>7490.3257610503997</v>
      </c>
      <c r="CX1178">
        <v>0.33450661909523233</v>
      </c>
      <c r="CY1178">
        <f t="shared" si="198"/>
        <v>0.86406003028233846</v>
      </c>
      <c r="CZ1178">
        <f t="shared" si="208"/>
        <v>0.72122522332024364</v>
      </c>
    </row>
    <row r="1179" spans="1:104" x14ac:dyDescent="0.25">
      <c r="A1179">
        <v>1</v>
      </c>
      <c r="B1179" s="15">
        <v>17071</v>
      </c>
      <c r="C1179" s="15">
        <v>-62.528226080000003</v>
      </c>
      <c r="D1179" s="15">
        <v>-19.17589473</v>
      </c>
      <c r="E1179" s="15">
        <v>374</v>
      </c>
      <c r="F1179" s="15">
        <v>0</v>
      </c>
      <c r="G1179" s="15">
        <v>0</v>
      </c>
      <c r="H1179" s="17">
        <v>3</v>
      </c>
      <c r="I1179" s="19">
        <v>1</v>
      </c>
      <c r="J1179" s="19">
        <v>4</v>
      </c>
      <c r="K1179" s="19">
        <v>1</v>
      </c>
      <c r="L1179" s="15">
        <v>0</v>
      </c>
      <c r="M1179" s="15">
        <v>1.9414993466458099</v>
      </c>
      <c r="N1179" s="15">
        <v>1.2032</v>
      </c>
      <c r="O1179" s="19">
        <v>327.01112999999998</v>
      </c>
      <c r="P1179" s="19">
        <v>91.476452354927829</v>
      </c>
      <c r="Q1179" s="20">
        <v>3.5748121137361086</v>
      </c>
      <c r="R1179" s="21">
        <v>0.23300000000000001</v>
      </c>
      <c r="S1179" s="22">
        <v>0.29600000000000004</v>
      </c>
      <c r="T1179" s="22">
        <v>0.70399999999999996</v>
      </c>
      <c r="U1179" s="19">
        <v>0</v>
      </c>
      <c r="V1179" s="19">
        <v>27.07702989705864</v>
      </c>
      <c r="W1179" s="19">
        <v>64.399422457869193</v>
      </c>
      <c r="X1179" s="19">
        <v>8190.8900930661193</v>
      </c>
      <c r="Y1179" s="19">
        <v>3930</v>
      </c>
      <c r="Z1179" s="19">
        <v>12120.890093066118</v>
      </c>
      <c r="AA1179">
        <v>110.06192957639142</v>
      </c>
      <c r="AB1179">
        <v>1</v>
      </c>
      <c r="AC1179">
        <v>0.29700000000000004</v>
      </c>
      <c r="AD1179">
        <v>0.70299999999999996</v>
      </c>
      <c r="AE1179">
        <v>0</v>
      </c>
      <c r="AF1179">
        <v>32.688393084188256</v>
      </c>
      <c r="AG1179">
        <v>77.373536492203158</v>
      </c>
      <c r="AH1179">
        <v>45374.988469594529</v>
      </c>
      <c r="AI1179">
        <v>6478.34545155057</v>
      </c>
      <c r="AJ1179">
        <v>49876.809337544903</v>
      </c>
      <c r="AK1179">
        <v>40217.929227676803</v>
      </c>
      <c r="AL1179">
        <v>70.16243895622965</v>
      </c>
      <c r="AM1179" s="19">
        <v>88.747916177693241</v>
      </c>
      <c r="AN1179">
        <v>0.81797333333333333</v>
      </c>
      <c r="AO1179">
        <v>0.54190733333333341</v>
      </c>
      <c r="AP1179">
        <v>0.18404399999999999</v>
      </c>
      <c r="AQ1179">
        <v>1</v>
      </c>
      <c r="AR1179">
        <v>0</v>
      </c>
      <c r="AS1179">
        <v>2</v>
      </c>
      <c r="AT1179">
        <v>1.48</v>
      </c>
      <c r="AU1179">
        <v>1</v>
      </c>
      <c r="AV1179">
        <v>2</v>
      </c>
      <c r="AW1179">
        <v>1.5</v>
      </c>
      <c r="AX1179">
        <v>1</v>
      </c>
      <c r="AY1179">
        <v>2</v>
      </c>
      <c r="AZ1179">
        <v>0.6</v>
      </c>
      <c r="BA1179">
        <v>0.3</v>
      </c>
      <c r="BB1179">
        <v>0.8</v>
      </c>
      <c r="BC1179" s="27">
        <v>0.35042859139541865</v>
      </c>
      <c r="BD1179" s="28">
        <v>0.62666101988843304</v>
      </c>
      <c r="BE1179" s="28">
        <v>0.31717921469146482</v>
      </c>
      <c r="BF1179" s="28">
        <f t="shared" si="199"/>
        <v>0.52859115887518227</v>
      </c>
      <c r="BG1179" s="29" t="s">
        <v>106</v>
      </c>
      <c r="BH1179">
        <v>0.34324368339541866</v>
      </c>
      <c r="BI1179">
        <v>0.44916071578843308</v>
      </c>
      <c r="BJ1179">
        <v>0.29141768841546489</v>
      </c>
      <c r="BK1179">
        <f t="shared" si="200"/>
        <v>0.50282963259918234</v>
      </c>
      <c r="BL1179" t="s">
        <v>106</v>
      </c>
      <c r="BM1179" s="27">
        <v>0.35900592339541865</v>
      </c>
      <c r="BN1179" s="28">
        <v>0.74505356708843318</v>
      </c>
      <c r="BO1179" s="28">
        <v>0.34149089746546485</v>
      </c>
      <c r="BP1179" s="28">
        <f t="shared" si="201"/>
        <v>0.55290284164918235</v>
      </c>
      <c r="BQ1179" s="29" t="s">
        <v>106</v>
      </c>
      <c r="BR1179">
        <v>0.26271818006099867</v>
      </c>
      <c r="BS1179">
        <v>0.62666101988843304</v>
      </c>
      <c r="BT1179">
        <v>0.25114130202006285</v>
      </c>
      <c r="BU1179">
        <f t="shared" si="202"/>
        <v>0.46255324620378035</v>
      </c>
      <c r="BV1179" t="s">
        <v>106</v>
      </c>
      <c r="BW1179" s="27">
        <v>0.25553327206099868</v>
      </c>
      <c r="BX1179" s="28">
        <v>0.44916071578843308</v>
      </c>
      <c r="BY1179" s="28">
        <v>0.22537977574406282</v>
      </c>
      <c r="BZ1179" s="28">
        <f t="shared" si="203"/>
        <v>0.43679171992778032</v>
      </c>
      <c r="CA1179" s="29" t="s">
        <v>106</v>
      </c>
      <c r="CB1179">
        <v>0.27129551206099867</v>
      </c>
      <c r="CC1179">
        <v>0.74505356708843318</v>
      </c>
      <c r="CD1179">
        <v>0.27545298479406283</v>
      </c>
      <c r="CE1179">
        <f t="shared" si="204"/>
        <v>0.48270745624471612</v>
      </c>
      <c r="CF1179" t="s">
        <v>107</v>
      </c>
      <c r="CG1179" s="27">
        <v>0.14901949870156533</v>
      </c>
      <c r="CH1179" s="28">
        <v>0.62666101988843304</v>
      </c>
      <c r="CI1179" s="28">
        <v>0.16553660040898613</v>
      </c>
      <c r="CJ1179" s="28">
        <f t="shared" si="205"/>
        <v>0.36043144288528284</v>
      </c>
      <c r="CK1179" s="29" t="s">
        <v>107</v>
      </c>
      <c r="CL1179">
        <v>0.14183459070156532</v>
      </c>
      <c r="CM1179">
        <v>0.44916071578843308</v>
      </c>
      <c r="CN1179">
        <v>0.13977507413298612</v>
      </c>
      <c r="CO1179">
        <f t="shared" si="206"/>
        <v>0.35118701831670363</v>
      </c>
      <c r="CP1179" t="s">
        <v>106</v>
      </c>
      <c r="CQ1179" s="27">
        <v>0.15759683070156533</v>
      </c>
      <c r="CR1179" s="28">
        <v>0.74505356708843318</v>
      </c>
      <c r="CS1179" s="28">
        <v>0.18984828318298613</v>
      </c>
      <c r="CT1179" s="28">
        <f t="shared" si="207"/>
        <v>0.36900877488528283</v>
      </c>
      <c r="CU1179" s="29" t="s">
        <v>107</v>
      </c>
      <c r="CV1179">
        <v>62950.621275434103</v>
      </c>
      <c r="CW1179">
        <v>13757.741197048899</v>
      </c>
      <c r="CX1179">
        <v>0.21141194418371748</v>
      </c>
      <c r="CY1179">
        <f t="shared" si="198"/>
        <v>0.83807296407215048</v>
      </c>
      <c r="CZ1179">
        <f t="shared" si="208"/>
        <v>0.56184053557913616</v>
      </c>
    </row>
    <row r="1180" spans="1:104" x14ac:dyDescent="0.25">
      <c r="A1180">
        <v>1</v>
      </c>
      <c r="B1180" s="15">
        <v>17072</v>
      </c>
      <c r="C1180" s="15">
        <v>-62.93298386</v>
      </c>
      <c r="D1180" s="15">
        <v>-17.949413849999999</v>
      </c>
      <c r="E1180" s="15">
        <v>344</v>
      </c>
      <c r="F1180" s="15">
        <v>0</v>
      </c>
      <c r="G1180" s="15">
        <v>0</v>
      </c>
      <c r="H1180" s="17">
        <v>2</v>
      </c>
      <c r="I1180" s="19">
        <v>0</v>
      </c>
      <c r="J1180" s="19">
        <v>0</v>
      </c>
      <c r="K1180" s="19">
        <v>0</v>
      </c>
      <c r="L1180" s="15">
        <v>2</v>
      </c>
      <c r="M1180" s="15">
        <v>0</v>
      </c>
      <c r="N1180" s="15">
        <v>0</v>
      </c>
      <c r="O1180" s="19">
        <v>980.40702109999995</v>
      </c>
      <c r="P1180" s="19">
        <v>244.07606292141759</v>
      </c>
      <c r="Q1180" s="20">
        <v>4.0168093887013026</v>
      </c>
      <c r="R1180" s="21">
        <v>0.55300000000000005</v>
      </c>
      <c r="S1180" s="22">
        <v>0.78700000000000003</v>
      </c>
      <c r="T1180" s="22">
        <v>0.21200000000000002</v>
      </c>
      <c r="U1180" s="19">
        <v>0</v>
      </c>
      <c r="V1180" s="19">
        <v>192.08786151915564</v>
      </c>
      <c r="W1180" s="19">
        <v>51.744125339340535</v>
      </c>
      <c r="X1180" s="19">
        <v>118196.65181599502</v>
      </c>
      <c r="Y1180" s="19">
        <v>0</v>
      </c>
      <c r="Z1180" s="19">
        <v>118196.65181599502</v>
      </c>
      <c r="AA1180">
        <v>293.66554734206466</v>
      </c>
      <c r="AB1180">
        <v>1</v>
      </c>
      <c r="AC1180">
        <v>0.78700000000000003</v>
      </c>
      <c r="AD1180">
        <v>0.21299999999999997</v>
      </c>
      <c r="AE1180">
        <v>0</v>
      </c>
      <c r="AF1180">
        <v>231.1147857582049</v>
      </c>
      <c r="AG1180">
        <v>62.55076158385976</v>
      </c>
      <c r="AH1180">
        <v>275191.66151976935</v>
      </c>
      <c r="AI1180">
        <v>0</v>
      </c>
      <c r="AJ1180">
        <v>263204.37272866798</v>
      </c>
      <c r="AK1180">
        <v>142230.82354430199</v>
      </c>
      <c r="AL1180">
        <v>109.10200012587364</v>
      </c>
      <c r="AM1180" s="19">
        <v>158.69148454652071</v>
      </c>
      <c r="AN1180">
        <v>0.8143786666666667</v>
      </c>
      <c r="AO1180">
        <v>0.53952586666666669</v>
      </c>
      <c r="AP1180">
        <v>0.18323519999999999</v>
      </c>
      <c r="AQ1180">
        <v>1</v>
      </c>
      <c r="AR1180">
        <v>0</v>
      </c>
      <c r="AS1180">
        <v>2</v>
      </c>
      <c r="AT1180">
        <v>1.48</v>
      </c>
      <c r="AU1180">
        <v>1</v>
      </c>
      <c r="AV1180">
        <v>2</v>
      </c>
      <c r="AW1180">
        <v>1.5</v>
      </c>
      <c r="AX1180">
        <v>1</v>
      </c>
      <c r="AY1180">
        <v>2</v>
      </c>
      <c r="AZ1180">
        <v>0.6</v>
      </c>
      <c r="BA1180">
        <v>0.3</v>
      </c>
      <c r="BB1180">
        <v>0.8</v>
      </c>
      <c r="BC1180" s="27">
        <v>0.3319513594900233</v>
      </c>
      <c r="BD1180" s="28">
        <v>0.61108860358953887</v>
      </c>
      <c r="BE1180" s="28">
        <v>0.29926757166155687</v>
      </c>
      <c r="BF1180" s="28">
        <f t="shared" si="199"/>
        <v>0.40322152130812622</v>
      </c>
      <c r="BG1180" s="29" t="s">
        <v>106</v>
      </c>
      <c r="BH1180">
        <v>0.32476645149002326</v>
      </c>
      <c r="BI1180">
        <v>0.43358829948953892</v>
      </c>
      <c r="BJ1180">
        <v>0.2735060453855569</v>
      </c>
      <c r="BK1180">
        <f t="shared" si="200"/>
        <v>0.37745999503212624</v>
      </c>
      <c r="BL1180" t="s">
        <v>106</v>
      </c>
      <c r="BM1180" s="27">
        <v>0.34052869149002329</v>
      </c>
      <c r="BN1180" s="28">
        <v>0.72948115078953901</v>
      </c>
      <c r="BO1180" s="28">
        <v>0.32357925443555691</v>
      </c>
      <c r="BP1180" s="28">
        <f t="shared" si="201"/>
        <v>0.42753320408212625</v>
      </c>
      <c r="BQ1180" s="29" t="s">
        <v>106</v>
      </c>
      <c r="BR1180">
        <v>0.24462640044248729</v>
      </c>
      <c r="BS1180">
        <v>0.61108860358953887</v>
      </c>
      <c r="BT1180">
        <v>0.23351986928643528</v>
      </c>
      <c r="BU1180">
        <f t="shared" si="202"/>
        <v>0.3374738189330046</v>
      </c>
      <c r="BV1180" t="s">
        <v>106</v>
      </c>
      <c r="BW1180" s="27">
        <v>0.23744149244248727</v>
      </c>
      <c r="BX1180" s="28">
        <v>0.43358829948953892</v>
      </c>
      <c r="BY1180" s="28">
        <v>0.20775834301043528</v>
      </c>
      <c r="BZ1180" s="28">
        <f t="shared" si="203"/>
        <v>0.31171229265700462</v>
      </c>
      <c r="CA1180" s="29" t="s">
        <v>106</v>
      </c>
      <c r="CB1180">
        <v>0.25320373244248728</v>
      </c>
      <c r="CC1180">
        <v>0.72948115078953901</v>
      </c>
      <c r="CD1180">
        <v>0.25783155206043529</v>
      </c>
      <c r="CE1180">
        <f t="shared" si="204"/>
        <v>0.35715768208905663</v>
      </c>
      <c r="CF1180" t="s">
        <v>107</v>
      </c>
      <c r="CG1180" s="27">
        <v>0.1314273794549406</v>
      </c>
      <c r="CH1180" s="28">
        <v>0.61108860358953887</v>
      </c>
      <c r="CI1180" s="28">
        <v>0.14829136620757391</v>
      </c>
      <c r="CJ1180" s="28">
        <f t="shared" si="205"/>
        <v>0.23538132910150994</v>
      </c>
      <c r="CK1180" s="29" t="s">
        <v>107</v>
      </c>
      <c r="CL1180">
        <v>0.12424247145494062</v>
      </c>
      <c r="CM1180">
        <v>0.43358829948953892</v>
      </c>
      <c r="CN1180">
        <v>0.1225298399315739</v>
      </c>
      <c r="CO1180">
        <f t="shared" si="206"/>
        <v>0.22648378957814325</v>
      </c>
      <c r="CP1180" t="s">
        <v>106</v>
      </c>
      <c r="CQ1180" s="27">
        <v>0.14000471145494062</v>
      </c>
      <c r="CR1180" s="28">
        <v>0.72948115078953901</v>
      </c>
      <c r="CS1180" s="28">
        <v>0.17260304898157391</v>
      </c>
      <c r="CT1180" s="28">
        <f t="shared" si="207"/>
        <v>0.24395866110150993</v>
      </c>
      <c r="CU1180" s="29" t="s">
        <v>107</v>
      </c>
      <c r="CV1180">
        <v>96683.321700566899</v>
      </c>
      <c r="CW1180">
        <v>36708.193417757997</v>
      </c>
      <c r="CX1180">
        <v>0.10395394964656933</v>
      </c>
      <c r="CY1180">
        <f t="shared" si="198"/>
        <v>0.71504255323610821</v>
      </c>
      <c r="CZ1180">
        <f t="shared" si="208"/>
        <v>0.43590530913659264</v>
      </c>
    </row>
    <row r="1181" spans="1:104" x14ac:dyDescent="0.25">
      <c r="A1181">
        <v>1</v>
      </c>
      <c r="B1181" s="15">
        <v>17079</v>
      </c>
      <c r="C1181" s="15">
        <v>-63.09428767</v>
      </c>
      <c r="D1181" s="15">
        <v>-16.247064699999999</v>
      </c>
      <c r="E1181" s="15">
        <v>229</v>
      </c>
      <c r="F1181" s="15">
        <v>0</v>
      </c>
      <c r="G1181" s="15">
        <v>0</v>
      </c>
      <c r="H1181" s="17">
        <v>2</v>
      </c>
      <c r="I1181" s="19">
        <v>0</v>
      </c>
      <c r="J1181" s="19">
        <v>0</v>
      </c>
      <c r="K1181" s="19">
        <v>0</v>
      </c>
      <c r="L1181" s="15">
        <v>0</v>
      </c>
      <c r="M1181" s="15">
        <v>0</v>
      </c>
      <c r="N1181" s="15">
        <v>0</v>
      </c>
      <c r="O1181" s="19">
        <v>247.075075999999</v>
      </c>
      <c r="P1181" s="19">
        <v>69.115541785778248</v>
      </c>
      <c r="Q1181" s="20">
        <v>3.5748121133999282</v>
      </c>
      <c r="R1181" s="21">
        <v>0.27900000000000003</v>
      </c>
      <c r="S1181" s="22">
        <v>0.153</v>
      </c>
      <c r="T1181" s="22">
        <v>0.84700000000000009</v>
      </c>
      <c r="U1181" s="19">
        <v>0</v>
      </c>
      <c r="V1181" s="19">
        <v>10.574677893224072</v>
      </c>
      <c r="W1181" s="19">
        <v>58.540863892554185</v>
      </c>
      <c r="X1181" s="19">
        <v>4650.2102492661534</v>
      </c>
      <c r="Y1181" s="19">
        <v>0</v>
      </c>
      <c r="Z1181" s="19">
        <v>4650.2102492661534</v>
      </c>
      <c r="AA1181">
        <v>83.157902337507636</v>
      </c>
      <c r="AB1181">
        <v>1</v>
      </c>
      <c r="AC1181">
        <v>0.16200000000000001</v>
      </c>
      <c r="AD1181">
        <v>0.83799999999999997</v>
      </c>
      <c r="AE1181">
        <v>0</v>
      </c>
      <c r="AF1181">
        <v>13.471580178676238</v>
      </c>
      <c r="AG1181">
        <v>69.686322158831402</v>
      </c>
      <c r="AH1181">
        <v>22259.15346607448</v>
      </c>
      <c r="AI1181">
        <v>0</v>
      </c>
      <c r="AJ1181">
        <v>21289.5495972471</v>
      </c>
      <c r="AK1181">
        <v>16352.7798969981</v>
      </c>
      <c r="AL1181">
        <v>49.832305627546113</v>
      </c>
      <c r="AM1181" s="19">
        <v>63.874666179275501</v>
      </c>
      <c r="AN1181">
        <v>0.83235200000000009</v>
      </c>
      <c r="AO1181">
        <v>0.55143320000000007</v>
      </c>
      <c r="AP1181">
        <v>0.18727920000000001</v>
      </c>
      <c r="AQ1181">
        <v>1</v>
      </c>
      <c r="AR1181">
        <v>0</v>
      </c>
      <c r="AS1181">
        <v>2</v>
      </c>
      <c r="AT1181">
        <v>1.48</v>
      </c>
      <c r="AU1181">
        <v>1</v>
      </c>
      <c r="AV1181">
        <v>2</v>
      </c>
      <c r="AW1181">
        <v>1.5</v>
      </c>
      <c r="AX1181">
        <v>1</v>
      </c>
      <c r="AY1181">
        <v>2</v>
      </c>
      <c r="AZ1181">
        <v>0.6</v>
      </c>
      <c r="BA1181">
        <v>0.3</v>
      </c>
      <c r="BB1181">
        <v>0.8</v>
      </c>
      <c r="BC1181" s="27">
        <v>0.37031263273177645</v>
      </c>
      <c r="BD1181" s="28">
        <v>0.64142863009150974</v>
      </c>
      <c r="BE1181" s="28">
        <v>0.33583763370675945</v>
      </c>
      <c r="BF1181" s="28">
        <f t="shared" si="199"/>
        <v>0.78052192304013723</v>
      </c>
      <c r="BG1181" s="29" t="s">
        <v>106</v>
      </c>
      <c r="BH1181">
        <v>0.36312772473177646</v>
      </c>
      <c r="BI1181">
        <v>0.46392832599150979</v>
      </c>
      <c r="BJ1181">
        <v>0.31007610743075953</v>
      </c>
      <c r="BK1181">
        <f t="shared" si="200"/>
        <v>0.75476039676413742</v>
      </c>
      <c r="BL1181" t="s">
        <v>106</v>
      </c>
      <c r="BM1181" s="27">
        <v>0.37888996473177644</v>
      </c>
      <c r="BN1181" s="28">
        <v>0.75982117729150978</v>
      </c>
      <c r="BO1181" s="28">
        <v>0.36014931648075948</v>
      </c>
      <c r="BP1181" s="28">
        <f t="shared" si="201"/>
        <v>0.80483360581413732</v>
      </c>
      <c r="BQ1181" s="29" t="s">
        <v>106</v>
      </c>
      <c r="BR1181">
        <v>0.28106041224982042</v>
      </c>
      <c r="BS1181">
        <v>0.64142863009150974</v>
      </c>
      <c r="BT1181">
        <v>0.26863887985023588</v>
      </c>
      <c r="BU1181">
        <f t="shared" si="202"/>
        <v>0.71332316918361371</v>
      </c>
      <c r="BV1181" t="s">
        <v>106</v>
      </c>
      <c r="BW1181" s="27">
        <v>0.27387550424982043</v>
      </c>
      <c r="BX1181" s="28">
        <v>0.46392832599150979</v>
      </c>
      <c r="BY1181" s="28">
        <v>0.24287735357423584</v>
      </c>
      <c r="BZ1181" s="28">
        <f t="shared" si="203"/>
        <v>0.68756164290761368</v>
      </c>
      <c r="CA1181" s="29" t="s">
        <v>106</v>
      </c>
      <c r="CB1181">
        <v>0.28963774424982042</v>
      </c>
      <c r="CC1181">
        <v>0.75982117729150978</v>
      </c>
      <c r="CD1181">
        <v>0.29295056262423586</v>
      </c>
      <c r="CE1181">
        <f t="shared" si="204"/>
        <v>0.73432203358319825</v>
      </c>
      <c r="CF1181" t="s">
        <v>107</v>
      </c>
      <c r="CG1181" s="27">
        <v>0.16536308940284039</v>
      </c>
      <c r="CH1181" s="28">
        <v>0.64142863009150974</v>
      </c>
      <c r="CI1181" s="28">
        <v>0.18152938411029781</v>
      </c>
      <c r="CJ1181" s="28">
        <f t="shared" si="205"/>
        <v>0.61004737873621817</v>
      </c>
      <c r="CK1181" s="29" t="s">
        <v>107</v>
      </c>
      <c r="CL1181">
        <v>0.1581781814028404</v>
      </c>
      <c r="CM1181">
        <v>0.46392832599150979</v>
      </c>
      <c r="CN1181">
        <v>0.15576785783429783</v>
      </c>
      <c r="CO1181">
        <f t="shared" si="206"/>
        <v>0.6004521471676757</v>
      </c>
      <c r="CP1181" t="s">
        <v>106</v>
      </c>
      <c r="CQ1181" s="27">
        <v>0.17394042140284038</v>
      </c>
      <c r="CR1181" s="28">
        <v>0.75982117729150978</v>
      </c>
      <c r="CS1181" s="28">
        <v>0.20584106688429782</v>
      </c>
      <c r="CT1181" s="28">
        <f t="shared" si="207"/>
        <v>0.61862471073621816</v>
      </c>
      <c r="CU1181" s="29" t="s">
        <v>107</v>
      </c>
      <c r="CV1181">
        <v>55210.250691162997</v>
      </c>
      <c r="CW1181">
        <v>10394.7377921884</v>
      </c>
      <c r="CX1181">
        <v>0.44468428933337784</v>
      </c>
      <c r="CY1181">
        <f t="shared" si="198"/>
        <v>1.0861129194248875</v>
      </c>
      <c r="CZ1181">
        <f t="shared" si="208"/>
        <v>0.81499692206515428</v>
      </c>
    </row>
    <row r="1182" spans="1:104" x14ac:dyDescent="0.25">
      <c r="A1182">
        <v>1</v>
      </c>
      <c r="B1182" s="15">
        <v>17111</v>
      </c>
      <c r="C1182" s="15">
        <v>-62.485769380000001</v>
      </c>
      <c r="D1182" s="15">
        <v>-17.375518240000002</v>
      </c>
      <c r="E1182" s="15">
        <v>270</v>
      </c>
      <c r="F1182" s="15">
        <v>0</v>
      </c>
      <c r="G1182" s="15">
        <v>0</v>
      </c>
      <c r="H1182" s="17">
        <v>2</v>
      </c>
      <c r="I1182" s="19">
        <v>1</v>
      </c>
      <c r="J1182" s="19">
        <v>5</v>
      </c>
      <c r="K1182" s="19">
        <v>1</v>
      </c>
      <c r="L1182" s="15">
        <v>0</v>
      </c>
      <c r="M1182" s="15">
        <v>1.9414993466458099</v>
      </c>
      <c r="N1182" s="15">
        <v>1.2032</v>
      </c>
      <c r="O1182" s="19">
        <v>330.644587</v>
      </c>
      <c r="P1182" s="19">
        <v>92.492857379468816</v>
      </c>
      <c r="Q1182" s="20">
        <v>3.5748121137989095</v>
      </c>
      <c r="R1182" s="21">
        <v>0.39600000000000007</v>
      </c>
      <c r="S1182" s="22">
        <v>0.48700000000000004</v>
      </c>
      <c r="T1182" s="22">
        <v>0.5139999999999999</v>
      </c>
      <c r="U1182" s="19">
        <v>0</v>
      </c>
      <c r="V1182" s="19">
        <v>45.044021543801314</v>
      </c>
      <c r="W1182" s="19">
        <v>47.541328693046964</v>
      </c>
      <c r="X1182" s="19">
        <v>21081.68424893036</v>
      </c>
      <c r="Y1182" s="19">
        <v>2507.1749999999997</v>
      </c>
      <c r="Z1182" s="19">
        <v>23588.859248930359</v>
      </c>
      <c r="AA1182">
        <v>111.28483988681955</v>
      </c>
      <c r="AB1182">
        <v>1</v>
      </c>
      <c r="AC1182">
        <v>0.48800000000000004</v>
      </c>
      <c r="AD1182">
        <v>0.51200000000000001</v>
      </c>
      <c r="AE1182">
        <v>0</v>
      </c>
      <c r="AF1182">
        <v>54.307001864767948</v>
      </c>
      <c r="AG1182">
        <v>56.977838022051614</v>
      </c>
      <c r="AH1182">
        <v>68645.181011039938</v>
      </c>
      <c r="AI1182">
        <v>3715.9316436592444</v>
      </c>
      <c r="AJ1182">
        <v>72133.357338755595</v>
      </c>
      <c r="AK1182">
        <v>48392.110519845803</v>
      </c>
      <c r="AL1182">
        <v>55.865685857199153</v>
      </c>
      <c r="AM1182" s="19">
        <v>74.657668364549892</v>
      </c>
      <c r="AN1182">
        <v>0.86470400000000003</v>
      </c>
      <c r="AO1182">
        <v>0.5728664</v>
      </c>
      <c r="AP1182">
        <v>0.19455839999999999</v>
      </c>
      <c r="AQ1182">
        <v>1</v>
      </c>
      <c r="AR1182">
        <v>0</v>
      </c>
      <c r="AS1182">
        <v>2</v>
      </c>
      <c r="AT1182">
        <v>1.48</v>
      </c>
      <c r="AU1182">
        <v>1</v>
      </c>
      <c r="AV1182">
        <v>2</v>
      </c>
      <c r="AW1182">
        <v>1.5</v>
      </c>
      <c r="AX1182">
        <v>1</v>
      </c>
      <c r="AY1182">
        <v>2</v>
      </c>
      <c r="AZ1182">
        <v>0.6</v>
      </c>
      <c r="BA1182">
        <v>0.3</v>
      </c>
      <c r="BB1182">
        <v>0.8</v>
      </c>
      <c r="BC1182" s="27">
        <v>0.37269861196191501</v>
      </c>
      <c r="BD1182" s="28">
        <v>0.63361043390093785</v>
      </c>
      <c r="BE1182" s="28">
        <v>0.33570209524023747</v>
      </c>
      <c r="BF1182" s="28">
        <f t="shared" si="199"/>
        <v>0.51250451142233766</v>
      </c>
      <c r="BG1182" s="29" t="s">
        <v>106</v>
      </c>
      <c r="BH1182">
        <v>0.36551370396191496</v>
      </c>
      <c r="BI1182">
        <v>0.45611012980093779</v>
      </c>
      <c r="BJ1182">
        <v>0.30994056896423755</v>
      </c>
      <c r="BK1182">
        <f t="shared" si="200"/>
        <v>0.48674298514633774</v>
      </c>
      <c r="BL1182" t="s">
        <v>106</v>
      </c>
      <c r="BM1182" s="27">
        <v>0.381275943961915</v>
      </c>
      <c r="BN1182" s="28">
        <v>0.75200298110093788</v>
      </c>
      <c r="BO1182" s="28">
        <v>0.36001377801423751</v>
      </c>
      <c r="BP1182" s="28">
        <f t="shared" si="201"/>
        <v>0.53681619419633775</v>
      </c>
      <c r="BQ1182" s="29" t="s">
        <v>106</v>
      </c>
      <c r="BR1182">
        <v>0.27997732089800303</v>
      </c>
      <c r="BS1182">
        <v>0.63361043390093785</v>
      </c>
      <c r="BT1182">
        <v>0.26589144871719034</v>
      </c>
      <c r="BU1182">
        <f t="shared" si="202"/>
        <v>0.44269386489929052</v>
      </c>
      <c r="BV1182" t="s">
        <v>106</v>
      </c>
      <c r="BW1182" s="27">
        <v>0.27279241289800304</v>
      </c>
      <c r="BX1182" s="28">
        <v>0.45611012980093779</v>
      </c>
      <c r="BY1182" s="28">
        <v>0.2401299224411903</v>
      </c>
      <c r="BZ1182" s="28">
        <f t="shared" si="203"/>
        <v>0.41693233862329049</v>
      </c>
      <c r="CA1182" s="29" t="s">
        <v>106</v>
      </c>
      <c r="CB1182">
        <v>0.28855465289800297</v>
      </c>
      <c r="CC1182">
        <v>0.75200298110093788</v>
      </c>
      <c r="CD1182">
        <v>0.29020313149119031</v>
      </c>
      <c r="CE1182">
        <f t="shared" si="204"/>
        <v>0.46535706908010321</v>
      </c>
      <c r="CF1182" t="s">
        <v>107</v>
      </c>
      <c r="CG1182" s="27">
        <v>0.159783054704043</v>
      </c>
      <c r="CH1182" s="28">
        <v>0.63361043390093785</v>
      </c>
      <c r="CI1182" s="28">
        <v>0.1753961661873143</v>
      </c>
      <c r="CJ1182" s="28">
        <f t="shared" si="205"/>
        <v>0.33658547088614321</v>
      </c>
      <c r="CK1182" s="29" t="s">
        <v>107</v>
      </c>
      <c r="CL1182">
        <v>0.15259814670404298</v>
      </c>
      <c r="CM1182">
        <v>0.45611012980093779</v>
      </c>
      <c r="CN1182">
        <v>0.14963463991131432</v>
      </c>
      <c r="CO1182">
        <f t="shared" si="206"/>
        <v>0.32643705609341456</v>
      </c>
      <c r="CP1182" t="s">
        <v>106</v>
      </c>
      <c r="CQ1182" s="27">
        <v>0.16836038670404299</v>
      </c>
      <c r="CR1182" s="28">
        <v>0.75200298110093788</v>
      </c>
      <c r="CS1182" s="28">
        <v>0.19970784896131433</v>
      </c>
      <c r="CT1182" s="28">
        <f t="shared" si="207"/>
        <v>0.34516280288614321</v>
      </c>
      <c r="CU1182" s="29" t="s">
        <v>107</v>
      </c>
      <c r="CV1182">
        <v>63278.542657374601</v>
      </c>
      <c r="CW1182">
        <v>13910.6049858524</v>
      </c>
      <c r="CX1182">
        <v>0.17680241618210021</v>
      </c>
      <c r="CY1182">
        <f t="shared" si="198"/>
        <v>0.81041285008303809</v>
      </c>
      <c r="CZ1182">
        <f t="shared" si="208"/>
        <v>0.54950102814401525</v>
      </c>
    </row>
    <row r="1183" spans="1:104" x14ac:dyDescent="0.25">
      <c r="A1183">
        <v>1</v>
      </c>
      <c r="B1183" s="15">
        <v>17113</v>
      </c>
      <c r="C1183" s="15">
        <v>-64.067112750000007</v>
      </c>
      <c r="D1183" s="15">
        <v>-16.600300399999998</v>
      </c>
      <c r="E1183" s="15">
        <v>215</v>
      </c>
      <c r="F1183" s="15">
        <v>0</v>
      </c>
      <c r="G1183" s="15">
        <v>0</v>
      </c>
      <c r="H1183" s="17">
        <v>2</v>
      </c>
      <c r="I1183" s="19">
        <v>0</v>
      </c>
      <c r="J1183" s="19">
        <v>0</v>
      </c>
      <c r="K1183" s="19">
        <v>1</v>
      </c>
      <c r="L1183" s="15">
        <v>0</v>
      </c>
      <c r="M1183" s="15">
        <v>0</v>
      </c>
      <c r="N1183" s="15">
        <v>1.2032</v>
      </c>
      <c r="O1183" s="19">
        <v>370.61261400000001</v>
      </c>
      <c r="P1183" s="19">
        <v>103.67331264941986</v>
      </c>
      <c r="Q1183" s="20">
        <v>3.5748121144084415</v>
      </c>
      <c r="R1183" s="21">
        <v>9.8000000000000018E-2</v>
      </c>
      <c r="S1183" s="22">
        <v>0.47100000000000003</v>
      </c>
      <c r="T1183" s="22">
        <v>0.52800000000000002</v>
      </c>
      <c r="U1183" s="19">
        <v>0</v>
      </c>
      <c r="V1183" s="19">
        <v>48.830130257876753</v>
      </c>
      <c r="W1183" s="19">
        <v>54.73950907889369</v>
      </c>
      <c r="X1183" s="19">
        <v>5683.3226876775025</v>
      </c>
      <c r="Y1183" s="19">
        <v>1560</v>
      </c>
      <c r="Z1183" s="19">
        <v>7243.3226876775025</v>
      </c>
      <c r="AA1183">
        <v>124.73685350626145</v>
      </c>
      <c r="AB1183">
        <v>1</v>
      </c>
      <c r="AC1183">
        <v>0.47200000000000003</v>
      </c>
      <c r="AD1183">
        <v>0.52800000000000002</v>
      </c>
      <c r="AE1183">
        <v>0</v>
      </c>
      <c r="AF1183">
        <v>58.875794854955409</v>
      </c>
      <c r="AG1183">
        <v>65.861058651306053</v>
      </c>
      <c r="AH1183">
        <v>74805.319721446678</v>
      </c>
      <c r="AI1183">
        <v>1876.992</v>
      </c>
      <c r="AJ1183">
        <v>73423.808315849106</v>
      </c>
      <c r="AK1183">
        <v>67443.340285159094</v>
      </c>
      <c r="AL1183">
        <v>93.513328009776714</v>
      </c>
      <c r="AM1183" s="19">
        <v>114.57686886661831</v>
      </c>
      <c r="AN1183">
        <v>0.88986666666666669</v>
      </c>
      <c r="AO1183">
        <v>0.58953666666666671</v>
      </c>
      <c r="AP1183">
        <v>0.20022000000000001</v>
      </c>
      <c r="AQ1183">
        <v>1</v>
      </c>
      <c r="AR1183">
        <v>0</v>
      </c>
      <c r="AS1183">
        <v>2</v>
      </c>
      <c r="AT1183">
        <v>1.48</v>
      </c>
      <c r="AU1183">
        <v>1</v>
      </c>
      <c r="AV1183">
        <v>2</v>
      </c>
      <c r="AW1183">
        <v>1.5</v>
      </c>
      <c r="AX1183">
        <v>1</v>
      </c>
      <c r="AY1183">
        <v>2</v>
      </c>
      <c r="AZ1183">
        <v>0.6</v>
      </c>
      <c r="BA1183">
        <v>0.3</v>
      </c>
      <c r="BB1183">
        <v>0.8</v>
      </c>
      <c r="BC1183" s="27">
        <v>0.36440389016403868</v>
      </c>
      <c r="BD1183" s="28">
        <v>0.62902896389145857</v>
      </c>
      <c r="BE1183" s="28">
        <v>0.32722747238320232</v>
      </c>
      <c r="BF1183" s="28">
        <f t="shared" si="199"/>
        <v>0.46259405984511703</v>
      </c>
      <c r="BG1183" s="29" t="s">
        <v>106</v>
      </c>
      <c r="BH1183">
        <v>0.35721898216403869</v>
      </c>
      <c r="BI1183">
        <v>0.45152865979145856</v>
      </c>
      <c r="BJ1183">
        <v>0.30146594610720234</v>
      </c>
      <c r="BK1183">
        <f t="shared" si="200"/>
        <v>0.43683253356911705</v>
      </c>
      <c r="BL1183" t="s">
        <v>106</v>
      </c>
      <c r="BM1183" s="27">
        <v>0.37298122216403867</v>
      </c>
      <c r="BN1183" s="28">
        <v>0.7474215110914586</v>
      </c>
      <c r="BO1183" s="28">
        <v>0.35153915515720235</v>
      </c>
      <c r="BP1183" s="28">
        <f t="shared" si="201"/>
        <v>0.48690574261911707</v>
      </c>
      <c r="BQ1183" s="29" t="s">
        <v>106</v>
      </c>
      <c r="BR1183">
        <v>0.2689844330919387</v>
      </c>
      <c r="BS1183">
        <v>0.62902896389145857</v>
      </c>
      <c r="BT1183">
        <v>0.25538535378619237</v>
      </c>
      <c r="BU1183">
        <f t="shared" si="202"/>
        <v>0.39075194124810708</v>
      </c>
      <c r="BV1183" t="s">
        <v>106</v>
      </c>
      <c r="BW1183" s="27">
        <v>0.26179952509193871</v>
      </c>
      <c r="BX1183" s="28">
        <v>0.45152865979145856</v>
      </c>
      <c r="BY1183" s="28">
        <v>0.22962382751019234</v>
      </c>
      <c r="BZ1183" s="28">
        <f t="shared" si="203"/>
        <v>0.36499041497210705</v>
      </c>
      <c r="CA1183" s="29" t="s">
        <v>106</v>
      </c>
      <c r="CB1183">
        <v>0.27756176509193869</v>
      </c>
      <c r="CC1183">
        <v>0.7474215110914586</v>
      </c>
      <c r="CD1183">
        <v>0.27969703656019235</v>
      </c>
      <c r="CE1183">
        <f t="shared" si="204"/>
        <v>0.41292835255385341</v>
      </c>
      <c r="CF1183" t="s">
        <v>107</v>
      </c>
      <c r="CG1183" s="27">
        <v>0.14529254429477201</v>
      </c>
      <c r="CH1183" s="28">
        <v>0.62902896389145857</v>
      </c>
      <c r="CI1183" s="28">
        <v>0.16225668153080902</v>
      </c>
      <c r="CJ1183" s="28">
        <f t="shared" si="205"/>
        <v>0.28065913175668672</v>
      </c>
      <c r="CK1183" s="29" t="s">
        <v>107</v>
      </c>
      <c r="CL1183">
        <v>0.13810763629477202</v>
      </c>
      <c r="CM1183">
        <v>0.45152865979145856</v>
      </c>
      <c r="CN1183">
        <v>0.13649515525480901</v>
      </c>
      <c r="CO1183">
        <f t="shared" si="206"/>
        <v>0.2718617427167237</v>
      </c>
      <c r="CP1183" t="s">
        <v>106</v>
      </c>
      <c r="CQ1183" s="27">
        <v>0.15386987629477203</v>
      </c>
      <c r="CR1183" s="28">
        <v>0.7474215110914586</v>
      </c>
      <c r="CS1183" s="28">
        <v>0.186568364304809</v>
      </c>
      <c r="CT1183" s="28">
        <f t="shared" si="207"/>
        <v>0.28923646375668677</v>
      </c>
      <c r="CU1183" s="29" t="s">
        <v>107</v>
      </c>
      <c r="CV1183">
        <v>66773.146612946293</v>
      </c>
      <c r="CW1183">
        <v>15592.1066882826</v>
      </c>
      <c r="CX1183">
        <v>0.13536658746191471</v>
      </c>
      <c r="CY1183">
        <f t="shared" si="198"/>
        <v>0.76439555135337334</v>
      </c>
      <c r="CZ1183">
        <f t="shared" si="208"/>
        <v>0.49977047762595339</v>
      </c>
    </row>
    <row r="1184" spans="1:104" x14ac:dyDescent="0.25">
      <c r="A1184">
        <v>1</v>
      </c>
      <c r="B1184" s="15">
        <v>17117</v>
      </c>
      <c r="C1184" s="15">
        <v>-61.001300299999997</v>
      </c>
      <c r="D1184" s="15">
        <v>-16.6236748</v>
      </c>
      <c r="E1184" s="15">
        <v>433</v>
      </c>
      <c r="F1184" s="15">
        <v>0</v>
      </c>
      <c r="G1184" s="15">
        <v>0</v>
      </c>
      <c r="H1184" s="17">
        <v>4</v>
      </c>
      <c r="I1184" s="19">
        <v>0</v>
      </c>
      <c r="J1184" s="19">
        <v>0</v>
      </c>
      <c r="K1184" s="19">
        <v>1</v>
      </c>
      <c r="L1184" s="15">
        <v>0</v>
      </c>
      <c r="M1184" s="15">
        <v>0</v>
      </c>
      <c r="N1184" s="15">
        <v>1.2032</v>
      </c>
      <c r="O1184" s="19">
        <v>319.74421599999999</v>
      </c>
      <c r="P1184" s="19">
        <v>89.443642305845827</v>
      </c>
      <c r="Q1184" s="20">
        <v>3.5748121136062263</v>
      </c>
      <c r="R1184" s="21">
        <v>0.48899999999999999</v>
      </c>
      <c r="S1184" s="22">
        <v>0.25600000000000001</v>
      </c>
      <c r="T1184" s="22">
        <v>0.74399999999999999</v>
      </c>
      <c r="U1184" s="19">
        <v>0</v>
      </c>
      <c r="V1184" s="19">
        <v>22.897572430296531</v>
      </c>
      <c r="W1184" s="19">
        <v>66.546069875549293</v>
      </c>
      <c r="X1184" s="19">
        <v>15057.048647038577</v>
      </c>
      <c r="Y1184" s="19">
        <v>1560</v>
      </c>
      <c r="Z1184" s="19">
        <v>16617.048647038577</v>
      </c>
      <c r="AA1184">
        <v>107.61610892628769</v>
      </c>
      <c r="AB1184">
        <v>1</v>
      </c>
      <c r="AC1184">
        <v>0.26</v>
      </c>
      <c r="AD1184">
        <v>0.74</v>
      </c>
      <c r="AE1184">
        <v>0</v>
      </c>
      <c r="AF1184">
        <v>27.980188320834802</v>
      </c>
      <c r="AG1184">
        <v>79.635920605452895</v>
      </c>
      <c r="AH1184">
        <v>40101.873121295779</v>
      </c>
      <c r="AI1184">
        <v>1876.992</v>
      </c>
      <c r="AJ1184">
        <v>40232.036263260903</v>
      </c>
      <c r="AK1184">
        <v>23880.706997237299</v>
      </c>
      <c r="AL1184">
        <v>45.705701218287217</v>
      </c>
      <c r="AM1184" s="19">
        <v>63.878167838729084</v>
      </c>
      <c r="AN1184">
        <v>0.81797333333333333</v>
      </c>
      <c r="AO1184">
        <v>0.54190733333333341</v>
      </c>
      <c r="AP1184">
        <v>0.18404399999999999</v>
      </c>
      <c r="AQ1184">
        <v>1</v>
      </c>
      <c r="AR1184">
        <v>0</v>
      </c>
      <c r="AS1184">
        <v>2</v>
      </c>
      <c r="AT1184">
        <v>1.48</v>
      </c>
      <c r="AU1184">
        <v>1</v>
      </c>
      <c r="AV1184">
        <v>2</v>
      </c>
      <c r="AW1184">
        <v>1.5</v>
      </c>
      <c r="AX1184">
        <v>1</v>
      </c>
      <c r="AY1184">
        <v>2</v>
      </c>
      <c r="AZ1184">
        <v>0.6</v>
      </c>
      <c r="BA1184">
        <v>0.3</v>
      </c>
      <c r="BB1184">
        <v>0.8</v>
      </c>
      <c r="BC1184" s="27">
        <v>0.36574131372736957</v>
      </c>
      <c r="BD1184" s="28">
        <v>0.63913424058945689</v>
      </c>
      <c r="BE1184" s="28">
        <v>0.33204650533105923</v>
      </c>
      <c r="BF1184" s="28">
        <f t="shared" si="199"/>
        <v>0.46757992941460436</v>
      </c>
      <c r="BG1184" s="29" t="s">
        <v>106</v>
      </c>
      <c r="BH1184">
        <v>0.35855640572736958</v>
      </c>
      <c r="BI1184">
        <v>0.46163393648945694</v>
      </c>
      <c r="BJ1184">
        <v>0.3062849790550593</v>
      </c>
      <c r="BK1184">
        <f t="shared" si="200"/>
        <v>0.44181840313860443</v>
      </c>
      <c r="BL1184" t="s">
        <v>106</v>
      </c>
      <c r="BM1184" s="27">
        <v>0.37431864572736956</v>
      </c>
      <c r="BN1184" s="28">
        <v>0.75752678778945703</v>
      </c>
      <c r="BO1184" s="28">
        <v>0.35635818810505926</v>
      </c>
      <c r="BP1184" s="28">
        <f t="shared" si="201"/>
        <v>0.49189161218860444</v>
      </c>
      <c r="BQ1184" s="29" t="s">
        <v>106</v>
      </c>
      <c r="BR1184">
        <v>0.27803090239294959</v>
      </c>
      <c r="BS1184">
        <v>0.63913424058945689</v>
      </c>
      <c r="BT1184">
        <v>0.26600859265965726</v>
      </c>
      <c r="BU1184">
        <f t="shared" si="202"/>
        <v>0.40154201674320245</v>
      </c>
      <c r="BV1184" t="s">
        <v>106</v>
      </c>
      <c r="BW1184" s="27">
        <v>0.27084599439294954</v>
      </c>
      <c r="BX1184" s="28">
        <v>0.46163393648945694</v>
      </c>
      <c r="BY1184" s="28">
        <v>0.24024706638365723</v>
      </c>
      <c r="BZ1184" s="28">
        <f t="shared" si="203"/>
        <v>0.37578049046720241</v>
      </c>
      <c r="CA1184" s="29" t="s">
        <v>106</v>
      </c>
      <c r="CB1184">
        <v>0.28660823439294952</v>
      </c>
      <c r="CC1184">
        <v>0.75752678778945703</v>
      </c>
      <c r="CD1184">
        <v>0.29032027543365724</v>
      </c>
      <c r="CE1184">
        <f t="shared" si="204"/>
        <v>0.42214165847649465</v>
      </c>
      <c r="CF1184" t="s">
        <v>107</v>
      </c>
      <c r="CG1184" s="27">
        <v>0.16433222103351619</v>
      </c>
      <c r="CH1184" s="28">
        <v>0.63913424058945689</v>
      </c>
      <c r="CI1184" s="28">
        <v>0.18040389104858054</v>
      </c>
      <c r="CJ1184" s="28">
        <f t="shared" si="205"/>
        <v>0.29986564511706137</v>
      </c>
      <c r="CK1184" s="29" t="s">
        <v>107</v>
      </c>
      <c r="CL1184">
        <v>0.1571473130335162</v>
      </c>
      <c r="CM1184">
        <v>0.46163393648945694</v>
      </c>
      <c r="CN1184">
        <v>0.15464236477258056</v>
      </c>
      <c r="CO1184">
        <f t="shared" si="206"/>
        <v>0.29017578885612572</v>
      </c>
      <c r="CP1184" t="s">
        <v>106</v>
      </c>
      <c r="CQ1184" s="27">
        <v>0.17290955303351618</v>
      </c>
      <c r="CR1184" s="28">
        <v>0.75752678778945703</v>
      </c>
      <c r="CS1184" s="28">
        <v>0.20471557382258054</v>
      </c>
      <c r="CT1184" s="28">
        <f t="shared" si="207"/>
        <v>0.30844297711706137</v>
      </c>
      <c r="CU1184" s="29" t="s">
        <v>107</v>
      </c>
      <c r="CV1184">
        <v>21215.513100831002</v>
      </c>
      <c r="CW1184">
        <v>7984.7709814972704</v>
      </c>
      <c r="CX1184">
        <v>0.13553342408354516</v>
      </c>
      <c r="CY1184">
        <f t="shared" si="198"/>
        <v>0.77466766467300208</v>
      </c>
      <c r="CZ1184">
        <f t="shared" si="208"/>
        <v>0.50127473781091469</v>
      </c>
    </row>
    <row r="1185" spans="1:104" x14ac:dyDescent="0.25">
      <c r="A1185">
        <v>1</v>
      </c>
      <c r="B1185" s="15">
        <v>17120</v>
      </c>
      <c r="C1185" s="15">
        <v>-64.430649320000001</v>
      </c>
      <c r="D1185" s="15">
        <v>-18.041280149999999</v>
      </c>
      <c r="E1185" s="15">
        <v>1584</v>
      </c>
      <c r="F1185" s="15">
        <v>1</v>
      </c>
      <c r="G1185" s="15">
        <v>0</v>
      </c>
      <c r="H1185" s="17">
        <v>4</v>
      </c>
      <c r="I1185" s="19">
        <v>1</v>
      </c>
      <c r="J1185" s="19">
        <v>4</v>
      </c>
      <c r="K1185" s="19">
        <v>1</v>
      </c>
      <c r="L1185" s="15">
        <v>0</v>
      </c>
      <c r="M1185" s="15">
        <v>1.9414993466458099</v>
      </c>
      <c r="N1185" s="15">
        <v>1.2032</v>
      </c>
      <c r="O1185" s="19">
        <v>1616.888365</v>
      </c>
      <c r="P1185" s="19">
        <v>452.30023650569655</v>
      </c>
      <c r="Q1185" s="20">
        <v>3.5748121148277048</v>
      </c>
      <c r="R1185" s="21">
        <v>0.97299999999999998</v>
      </c>
      <c r="S1185" s="22">
        <v>0.38800000000000001</v>
      </c>
      <c r="T1185" s="22">
        <v>0.61099999999999999</v>
      </c>
      <c r="U1185" s="19">
        <v>0</v>
      </c>
      <c r="V1185" s="19">
        <v>175.49249176421026</v>
      </c>
      <c r="W1185" s="19">
        <v>276.3554445049806</v>
      </c>
      <c r="X1185" s="19">
        <v>260985.90389321907</v>
      </c>
      <c r="Y1185" s="19">
        <v>3930</v>
      </c>
      <c r="Z1185" s="19">
        <v>264915.90389321907</v>
      </c>
      <c r="AA1185">
        <v>544.19509632981658</v>
      </c>
      <c r="AB1185">
        <v>1</v>
      </c>
      <c r="AC1185">
        <v>0.39300000000000002</v>
      </c>
      <c r="AD1185">
        <v>0.60699999999999998</v>
      </c>
      <c r="AE1185">
        <v>0</v>
      </c>
      <c r="AF1185">
        <v>213.86867285761792</v>
      </c>
      <c r="AG1185">
        <v>330.32642347219866</v>
      </c>
      <c r="AH1185">
        <v>348569.11107574857</v>
      </c>
      <c r="AI1185">
        <v>6478.34545155057</v>
      </c>
      <c r="AJ1185">
        <v>339863.861992608</v>
      </c>
      <c r="AK1185">
        <v>65017.483385621097</v>
      </c>
      <c r="AL1185">
        <v>12.212106385653817</v>
      </c>
      <c r="AM1185" s="19">
        <v>104.10696620977384</v>
      </c>
      <c r="AN1185">
        <v>0.81797333333333333</v>
      </c>
      <c r="AO1185">
        <v>0.54190733333333341</v>
      </c>
      <c r="AP1185">
        <v>0.18404399999999999</v>
      </c>
      <c r="AQ1185">
        <v>1</v>
      </c>
      <c r="AR1185">
        <v>0</v>
      </c>
      <c r="AS1185">
        <v>2</v>
      </c>
      <c r="AT1185">
        <v>1.48</v>
      </c>
      <c r="AU1185">
        <v>1</v>
      </c>
      <c r="AV1185">
        <v>2</v>
      </c>
      <c r="AW1185">
        <v>1.5</v>
      </c>
      <c r="AX1185">
        <v>1</v>
      </c>
      <c r="AY1185">
        <v>2</v>
      </c>
      <c r="AZ1185">
        <v>0.6</v>
      </c>
      <c r="BA1185">
        <v>0.3</v>
      </c>
      <c r="BB1185">
        <v>0.8</v>
      </c>
      <c r="BC1185" s="27">
        <v>0.34217047560531355</v>
      </c>
      <c r="BD1185" s="28">
        <v>0.51863158336292248</v>
      </c>
      <c r="BE1185" s="28">
        <v>0.28664176418737597</v>
      </c>
      <c r="BF1185" s="28">
        <f t="shared" si="199"/>
        <v>0.33142750412625799</v>
      </c>
      <c r="BG1185" s="29" t="s">
        <v>106</v>
      </c>
      <c r="BH1185">
        <v>0.33422428720531361</v>
      </c>
      <c r="BI1185">
        <v>0.34615142136292248</v>
      </c>
      <c r="BJ1185">
        <v>0.24970025619537595</v>
      </c>
      <c r="BK1185">
        <f t="shared" si="200"/>
        <v>0.29448599613425797</v>
      </c>
      <c r="BL1185" t="s">
        <v>106</v>
      </c>
      <c r="BM1185" s="27">
        <v>0.3515876472053136</v>
      </c>
      <c r="BN1185" s="28">
        <v>0.63620105846292252</v>
      </c>
      <c r="BO1185" s="28">
        <v>0.31921311014537596</v>
      </c>
      <c r="BP1185" s="28">
        <f t="shared" si="201"/>
        <v>0.36399885008425797</v>
      </c>
      <c r="BQ1185" s="29" t="s">
        <v>106</v>
      </c>
      <c r="BR1185">
        <v>0.25437301790043365</v>
      </c>
      <c r="BS1185">
        <v>0.51863158336292248</v>
      </c>
      <c r="BT1185">
        <v>0.23216196664429592</v>
      </c>
      <c r="BU1185">
        <f t="shared" si="202"/>
        <v>0.27694770658317797</v>
      </c>
      <c r="BV1185" t="s">
        <v>106</v>
      </c>
      <c r="BW1185" s="27">
        <v>0.24642682950043363</v>
      </c>
      <c r="BX1185" s="28">
        <v>0.34615142136292248</v>
      </c>
      <c r="BY1185" s="28">
        <v>0.19522045865229598</v>
      </c>
      <c r="BZ1185" s="28">
        <f t="shared" si="203"/>
        <v>0.240006198591178</v>
      </c>
      <c r="CA1185" s="29" t="s">
        <v>106</v>
      </c>
      <c r="CB1185">
        <v>0.26379018950043365</v>
      </c>
      <c r="CC1185">
        <v>0.63620105846292252</v>
      </c>
      <c r="CD1185">
        <v>0.26473331260229593</v>
      </c>
      <c r="CE1185">
        <f t="shared" si="204"/>
        <v>0.30857592943931567</v>
      </c>
      <c r="CF1185" t="s">
        <v>107</v>
      </c>
      <c r="CG1185" s="27">
        <v>0.14056149865336692</v>
      </c>
      <c r="CH1185" s="28">
        <v>0.51863158336292248</v>
      </c>
      <c r="CI1185" s="28">
        <v>0.16154000686622924</v>
      </c>
      <c r="CJ1185" s="28">
        <f t="shared" si="205"/>
        <v>0.18534723859224894</v>
      </c>
      <c r="CK1185" s="29" t="s">
        <v>107</v>
      </c>
      <c r="CL1185">
        <v>0.13261531025336692</v>
      </c>
      <c r="CM1185">
        <v>0.34615142136292248</v>
      </c>
      <c r="CN1185">
        <v>0.12459849887422927</v>
      </c>
      <c r="CO1185">
        <f t="shared" si="206"/>
        <v>0.16938423881311129</v>
      </c>
      <c r="CP1185" t="s">
        <v>106</v>
      </c>
      <c r="CQ1185" s="27">
        <v>0.14997867025336692</v>
      </c>
      <c r="CR1185" s="28">
        <v>0.63620105846292252</v>
      </c>
      <c r="CS1185" s="28">
        <v>0.19411135282422928</v>
      </c>
      <c r="CT1185" s="28">
        <f t="shared" si="207"/>
        <v>0.19476441019224894</v>
      </c>
      <c r="CU1185" s="29" t="s">
        <v>107</v>
      </c>
      <c r="CV1185">
        <v>13256.8301930582</v>
      </c>
      <c r="CW1185">
        <v>13013.370790114301</v>
      </c>
      <c r="CX1185">
        <v>4.4785739938882026E-2</v>
      </c>
      <c r="CY1185">
        <f t="shared" si="198"/>
        <v>0.5634173233018045</v>
      </c>
      <c r="CZ1185">
        <f t="shared" si="208"/>
        <v>0.38695621554419557</v>
      </c>
    </row>
    <row r="1186" spans="1:104" x14ac:dyDescent="0.25">
      <c r="A1186">
        <v>1</v>
      </c>
      <c r="B1186" s="15">
        <v>17121</v>
      </c>
      <c r="C1186" s="15">
        <v>-62.507041309999998</v>
      </c>
      <c r="D1186" s="15">
        <v>-16.806165889999999</v>
      </c>
      <c r="E1186" s="15">
        <v>246</v>
      </c>
      <c r="F1186" s="15">
        <v>0</v>
      </c>
      <c r="G1186" s="15">
        <v>0</v>
      </c>
      <c r="H1186" s="17">
        <v>4</v>
      </c>
      <c r="I1186" s="19">
        <v>0</v>
      </c>
      <c r="J1186" s="19">
        <v>0</v>
      </c>
      <c r="K1186" s="19">
        <v>1</v>
      </c>
      <c r="L1186" s="15">
        <v>0</v>
      </c>
      <c r="M1186" s="15">
        <v>0</v>
      </c>
      <c r="N1186" s="15">
        <v>1.2032</v>
      </c>
      <c r="O1186" s="19">
        <v>465.08249599999999</v>
      </c>
      <c r="P1186" s="19">
        <v>130.09984334598096</v>
      </c>
      <c r="Q1186" s="20">
        <v>3.574812113825403</v>
      </c>
      <c r="R1186" s="21">
        <v>0.71099999999999997</v>
      </c>
      <c r="S1186" s="22">
        <v>0.17200000000000001</v>
      </c>
      <c r="T1186" s="22">
        <v>0.82799999999999985</v>
      </c>
      <c r="U1186" s="19">
        <v>0</v>
      </c>
      <c r="V1186" s="19">
        <v>22.377173055508727</v>
      </c>
      <c r="W1186" s="19">
        <v>107.72267029047221</v>
      </c>
      <c r="X1186" s="19">
        <v>24066.167210980504</v>
      </c>
      <c r="Y1186" s="19">
        <v>1560</v>
      </c>
      <c r="Z1186" s="19">
        <v>25626.167210980504</v>
      </c>
      <c r="AA1186">
        <v>156.53252204535275</v>
      </c>
      <c r="AB1186">
        <v>1</v>
      </c>
      <c r="AC1186">
        <v>0.17300000000000001</v>
      </c>
      <c r="AD1186">
        <v>0.82699999999999996</v>
      </c>
      <c r="AE1186">
        <v>0</v>
      </c>
      <c r="AF1186">
        <v>27.080126313846026</v>
      </c>
      <c r="AG1186">
        <v>129.45239573150673</v>
      </c>
      <c r="AH1186">
        <v>43743.81316676148</v>
      </c>
      <c r="AI1186">
        <v>1876.992</v>
      </c>
      <c r="AJ1186">
        <v>43715.334202198901</v>
      </c>
      <c r="AK1186">
        <v>17882.289547823901</v>
      </c>
      <c r="AL1186">
        <v>37.598854726988499</v>
      </c>
      <c r="AM1186" s="19">
        <v>64.031533426360284</v>
      </c>
      <c r="AN1186">
        <v>0.81797333333333333</v>
      </c>
      <c r="AO1186">
        <v>0.54190733333333341</v>
      </c>
      <c r="AP1186">
        <v>0.18404399999999999</v>
      </c>
      <c r="AQ1186">
        <v>1</v>
      </c>
      <c r="AR1186">
        <v>0</v>
      </c>
      <c r="AS1186">
        <v>2</v>
      </c>
      <c r="AT1186">
        <v>1.48</v>
      </c>
      <c r="AU1186">
        <v>1</v>
      </c>
      <c r="AV1186">
        <v>2</v>
      </c>
      <c r="AW1186">
        <v>1.5</v>
      </c>
      <c r="AX1186">
        <v>1</v>
      </c>
      <c r="AY1186">
        <v>2</v>
      </c>
      <c r="AZ1186">
        <v>0.6</v>
      </c>
      <c r="BA1186">
        <v>0.3</v>
      </c>
      <c r="BB1186">
        <v>0.8</v>
      </c>
      <c r="BC1186" s="27">
        <v>0.36561043375280261</v>
      </c>
      <c r="BD1186" s="28">
        <v>0.63837417767706173</v>
      </c>
      <c r="BE1186" s="28">
        <v>0.33182001816370821</v>
      </c>
      <c r="BF1186" s="28">
        <f t="shared" si="199"/>
        <v>0.48262259678437303</v>
      </c>
      <c r="BG1186" s="29" t="s">
        <v>106</v>
      </c>
      <c r="BH1186">
        <v>0.35842552575280262</v>
      </c>
      <c r="BI1186">
        <v>0.46087387357706167</v>
      </c>
      <c r="BJ1186">
        <v>0.30605849188770828</v>
      </c>
      <c r="BK1186">
        <f t="shared" si="200"/>
        <v>0.4568610705083731</v>
      </c>
      <c r="BL1186" t="s">
        <v>106</v>
      </c>
      <c r="BM1186" s="27">
        <v>0.3741877657528026</v>
      </c>
      <c r="BN1186" s="28">
        <v>0.75676672487706176</v>
      </c>
      <c r="BO1186" s="28">
        <v>0.35613170093770824</v>
      </c>
      <c r="BP1186" s="28">
        <f t="shared" si="201"/>
        <v>0.50693427955837311</v>
      </c>
      <c r="BQ1186" s="29" t="s">
        <v>106</v>
      </c>
      <c r="BR1186">
        <v>0.27790002241838263</v>
      </c>
      <c r="BS1186">
        <v>0.63837417767706173</v>
      </c>
      <c r="BT1186">
        <v>0.26578210549230624</v>
      </c>
      <c r="BU1186">
        <f t="shared" si="202"/>
        <v>0.41658468411297112</v>
      </c>
      <c r="BV1186" t="s">
        <v>106</v>
      </c>
      <c r="BW1186" s="27">
        <v>0.27071511441838264</v>
      </c>
      <c r="BX1186" s="28">
        <v>0.46087387357706167</v>
      </c>
      <c r="BY1186" s="28">
        <v>0.24002057921630621</v>
      </c>
      <c r="BZ1186" s="28">
        <f t="shared" si="203"/>
        <v>0.39082315783697108</v>
      </c>
      <c r="CA1186" s="29" t="s">
        <v>106</v>
      </c>
      <c r="CB1186">
        <v>0.28647735441838262</v>
      </c>
      <c r="CC1186">
        <v>0.75676672487706176</v>
      </c>
      <c r="CD1186">
        <v>0.29009378826630622</v>
      </c>
      <c r="CE1186">
        <f t="shared" si="204"/>
        <v>0.43727993303904744</v>
      </c>
      <c r="CF1186" t="s">
        <v>107</v>
      </c>
      <c r="CG1186" s="27">
        <v>0.16420134105894929</v>
      </c>
      <c r="CH1186" s="28">
        <v>0.63837417767706173</v>
      </c>
      <c r="CI1186" s="28">
        <v>0.18017740388122952</v>
      </c>
      <c r="CJ1186" s="28">
        <f t="shared" si="205"/>
        <v>0.31500391967961416</v>
      </c>
      <c r="CK1186" s="29" t="s">
        <v>107</v>
      </c>
      <c r="CL1186">
        <v>0.15701643305894927</v>
      </c>
      <c r="CM1186">
        <v>0.46087387357706167</v>
      </c>
      <c r="CN1186">
        <v>0.15441587760522951</v>
      </c>
      <c r="CO1186">
        <f t="shared" si="206"/>
        <v>0.30521845622589439</v>
      </c>
      <c r="CP1186" t="s">
        <v>106</v>
      </c>
      <c r="CQ1186" s="27">
        <v>0.17277867305894928</v>
      </c>
      <c r="CR1186" s="28">
        <v>0.75676672487706176</v>
      </c>
      <c r="CS1186" s="28">
        <v>0.20448908665522952</v>
      </c>
      <c r="CT1186" s="28">
        <f t="shared" si="207"/>
        <v>0.32358125167961416</v>
      </c>
      <c r="CU1186" s="29" t="s">
        <v>107</v>
      </c>
      <c r="CV1186">
        <v>16325.1209592131</v>
      </c>
      <c r="CW1186">
        <v>8003.9416773042803</v>
      </c>
      <c r="CX1186">
        <v>0.15080257862066485</v>
      </c>
      <c r="CY1186">
        <f t="shared" si="198"/>
        <v>0.78917675629772654</v>
      </c>
      <c r="CZ1186">
        <f t="shared" si="208"/>
        <v>0.51641301237346748</v>
      </c>
    </row>
    <row r="1187" spans="1:104" x14ac:dyDescent="0.25">
      <c r="A1187">
        <v>1</v>
      </c>
      <c r="B1187" s="15">
        <v>17129</v>
      </c>
      <c r="C1187" s="15">
        <v>-63.801784390000002</v>
      </c>
      <c r="D1187" s="15">
        <v>-17.073133769999998</v>
      </c>
      <c r="E1187" s="15">
        <v>254</v>
      </c>
      <c r="F1187" s="15">
        <v>0</v>
      </c>
      <c r="G1187" s="15">
        <v>0</v>
      </c>
      <c r="H1187" s="17">
        <v>2</v>
      </c>
      <c r="I1187" s="19">
        <v>0</v>
      </c>
      <c r="J1187" s="19">
        <v>0</v>
      </c>
      <c r="K1187" s="19">
        <v>0</v>
      </c>
      <c r="L1187" s="15">
        <v>0</v>
      </c>
      <c r="M1187" s="15">
        <v>0</v>
      </c>
      <c r="N1187" s="15">
        <v>0</v>
      </c>
      <c r="O1187" s="19">
        <v>308.84384499999999</v>
      </c>
      <c r="P1187" s="19">
        <v>86.394427202975308</v>
      </c>
      <c r="Q1187" s="20">
        <v>3.5748121146101401</v>
      </c>
      <c r="R1187" s="21">
        <v>0.36499999999999999</v>
      </c>
      <c r="S1187" s="22">
        <v>0.39299999999999996</v>
      </c>
      <c r="T1187" s="22">
        <v>0.6080000000000001</v>
      </c>
      <c r="U1187" s="19">
        <v>0</v>
      </c>
      <c r="V1187" s="19">
        <v>33.953009890769295</v>
      </c>
      <c r="W1187" s="19">
        <v>52.527811739408996</v>
      </c>
      <c r="X1187" s="19">
        <v>15183.005449502249</v>
      </c>
      <c r="Y1187" s="19">
        <v>0</v>
      </c>
      <c r="Z1187" s="19">
        <v>15183.005449502249</v>
      </c>
      <c r="AA1187">
        <v>103.9473779365083</v>
      </c>
      <c r="AB1187">
        <v>1</v>
      </c>
      <c r="AC1187">
        <v>0.39599999999999996</v>
      </c>
      <c r="AD1187">
        <v>0.60400000000000009</v>
      </c>
      <c r="AE1187">
        <v>0</v>
      </c>
      <c r="AF1187">
        <v>41.163161662857284</v>
      </c>
      <c r="AG1187">
        <v>62.784216273651026</v>
      </c>
      <c r="AH1187">
        <v>53876.312668738174</v>
      </c>
      <c r="AI1187">
        <v>0</v>
      </c>
      <c r="AJ1187">
        <v>51529.472220819996</v>
      </c>
      <c r="AK1187">
        <v>35897.248933660499</v>
      </c>
      <c r="AL1187">
        <v>54.860461273889321</v>
      </c>
      <c r="AM1187" s="19">
        <v>72.413412007422323</v>
      </c>
      <c r="AN1187">
        <v>0.84313600000000011</v>
      </c>
      <c r="AO1187">
        <v>0.55857760000000001</v>
      </c>
      <c r="AP1187">
        <v>0.1897056</v>
      </c>
      <c r="AQ1187">
        <v>1</v>
      </c>
      <c r="AR1187">
        <v>0</v>
      </c>
      <c r="AS1187">
        <v>2</v>
      </c>
      <c r="AT1187">
        <v>1.48</v>
      </c>
      <c r="AU1187">
        <v>1</v>
      </c>
      <c r="AV1187">
        <v>2</v>
      </c>
      <c r="AW1187">
        <v>1.5</v>
      </c>
      <c r="AX1187">
        <v>1</v>
      </c>
      <c r="AY1187">
        <v>2</v>
      </c>
      <c r="AZ1187">
        <v>0.6</v>
      </c>
      <c r="BA1187">
        <v>0.3</v>
      </c>
      <c r="BB1187">
        <v>0.8</v>
      </c>
      <c r="BC1187" s="27">
        <v>0.3672951344606184</v>
      </c>
      <c r="BD1187" s="28">
        <v>0.64246976325550154</v>
      </c>
      <c r="BE1187" s="28">
        <v>0.33311792172402077</v>
      </c>
      <c r="BF1187" s="28">
        <f t="shared" si="199"/>
        <v>0.56246658094899371</v>
      </c>
      <c r="BG1187" s="29" t="s">
        <v>106</v>
      </c>
      <c r="BH1187">
        <v>0.36011022646061841</v>
      </c>
      <c r="BI1187">
        <v>0.46496945915550153</v>
      </c>
      <c r="BJ1187">
        <v>0.30735639544802085</v>
      </c>
      <c r="BK1187">
        <f t="shared" si="200"/>
        <v>0.53670505467299379</v>
      </c>
      <c r="BL1187" t="s">
        <v>106</v>
      </c>
      <c r="BM1187" s="27">
        <v>0.37587246646061839</v>
      </c>
      <c r="BN1187" s="28">
        <v>0.76086231045550157</v>
      </c>
      <c r="BO1187" s="28">
        <v>0.3574296044980208</v>
      </c>
      <c r="BP1187" s="28">
        <f t="shared" si="201"/>
        <v>0.58677826372299369</v>
      </c>
      <c r="BQ1187" s="29" t="s">
        <v>106</v>
      </c>
      <c r="BR1187">
        <v>0.2768865571180103</v>
      </c>
      <c r="BS1187">
        <v>0.64246976325550154</v>
      </c>
      <c r="BT1187">
        <v>0.26504853697865605</v>
      </c>
      <c r="BU1187">
        <f t="shared" si="202"/>
        <v>0.49439719620362899</v>
      </c>
      <c r="BV1187" t="s">
        <v>106</v>
      </c>
      <c r="BW1187" s="27">
        <v>0.26970164911801031</v>
      </c>
      <c r="BX1187" s="28">
        <v>0.46496945915550153</v>
      </c>
      <c r="BY1187" s="28">
        <v>0.23928701070265601</v>
      </c>
      <c r="BZ1187" s="28">
        <f t="shared" si="203"/>
        <v>0.46863566992762895</v>
      </c>
      <c r="CA1187" s="29" t="s">
        <v>106</v>
      </c>
      <c r="CB1187">
        <v>0.28546388911801029</v>
      </c>
      <c r="CC1187">
        <v>0.76086231045550157</v>
      </c>
      <c r="CD1187">
        <v>0.28936021975265602</v>
      </c>
      <c r="CE1187">
        <f t="shared" si="204"/>
        <v>0.51481254834298329</v>
      </c>
      <c r="CF1187" t="s">
        <v>107</v>
      </c>
      <c r="CG1187" s="27">
        <v>0.15969025315537033</v>
      </c>
      <c r="CH1187" s="28">
        <v>0.64246976325550154</v>
      </c>
      <c r="CI1187" s="28">
        <v>0.17681044564207196</v>
      </c>
      <c r="CJ1187" s="28">
        <f t="shared" si="205"/>
        <v>0.38903891238034327</v>
      </c>
      <c r="CK1187" s="29" t="s">
        <v>107</v>
      </c>
      <c r="CL1187">
        <v>0.15250534515537031</v>
      </c>
      <c r="CM1187">
        <v>0.46496945915550153</v>
      </c>
      <c r="CN1187">
        <v>0.15104891936607198</v>
      </c>
      <c r="CO1187">
        <f t="shared" si="206"/>
        <v>0.38039757859104495</v>
      </c>
      <c r="CP1187" t="s">
        <v>106</v>
      </c>
      <c r="CQ1187" s="27">
        <v>0.16826758515537033</v>
      </c>
      <c r="CR1187" s="28">
        <v>0.76086231045550157</v>
      </c>
      <c r="CS1187" s="28">
        <v>0.20112212841607197</v>
      </c>
      <c r="CT1187" s="28">
        <f t="shared" si="207"/>
        <v>0.39761624438034326</v>
      </c>
      <c r="CU1187" s="29" t="s">
        <v>107</v>
      </c>
      <c r="CV1187">
        <v>61282.979824453498</v>
      </c>
      <c r="CW1187">
        <v>12993.4222420635</v>
      </c>
      <c r="CX1187">
        <v>0.22934865922497294</v>
      </c>
      <c r="CY1187">
        <f t="shared" si="198"/>
        <v>0.87181842248047448</v>
      </c>
      <c r="CZ1187">
        <f t="shared" si="208"/>
        <v>0.59664379368559128</v>
      </c>
    </row>
    <row r="1188" spans="1:104" x14ac:dyDescent="0.25">
      <c r="A1188">
        <v>1</v>
      </c>
      <c r="B1188" s="15">
        <v>17144</v>
      </c>
      <c r="C1188" s="15">
        <v>-63.569069370000001</v>
      </c>
      <c r="D1188" s="15">
        <v>-18.822488910000001</v>
      </c>
      <c r="E1188" s="15">
        <v>517</v>
      </c>
      <c r="F1188" s="15">
        <v>0</v>
      </c>
      <c r="G1188" s="15">
        <v>0</v>
      </c>
      <c r="H1188" s="17">
        <v>3</v>
      </c>
      <c r="I1188" s="19">
        <v>0</v>
      </c>
      <c r="J1188" s="19">
        <v>0</v>
      </c>
      <c r="K1188" s="19">
        <v>1</v>
      </c>
      <c r="L1188" s="15">
        <v>0</v>
      </c>
      <c r="M1188" s="15">
        <v>0</v>
      </c>
      <c r="N1188" s="15">
        <v>1.2032</v>
      </c>
      <c r="O1188" s="19">
        <v>268.87581799999998</v>
      </c>
      <c r="P1188" s="19">
        <v>75.213971933024268</v>
      </c>
      <c r="Q1188" s="20">
        <v>3.5748121138905633</v>
      </c>
      <c r="R1188" s="21">
        <v>0.32400000000000001</v>
      </c>
      <c r="S1188" s="22">
        <v>0.184</v>
      </c>
      <c r="T1188" s="22">
        <v>0.81600000000000006</v>
      </c>
      <c r="U1188" s="19">
        <v>0</v>
      </c>
      <c r="V1188" s="19">
        <v>13.839370835676466</v>
      </c>
      <c r="W1188" s="19">
        <v>61.374601097347806</v>
      </c>
      <c r="X1188" s="19">
        <v>6632.940874664323</v>
      </c>
      <c r="Y1188" s="19">
        <v>1560</v>
      </c>
      <c r="Z1188" s="19">
        <v>8192.9408746643239</v>
      </c>
      <c r="AA1188">
        <v>90.495364317066404</v>
      </c>
      <c r="AB1188">
        <v>1</v>
      </c>
      <c r="AC1188">
        <v>0.21</v>
      </c>
      <c r="AD1188">
        <v>0.79</v>
      </c>
      <c r="AE1188">
        <v>0</v>
      </c>
      <c r="AF1188">
        <v>19.004026506583944</v>
      </c>
      <c r="AG1188">
        <v>71.491337810482463</v>
      </c>
      <c r="AH1188">
        <v>28875.68617450184</v>
      </c>
      <c r="AI1188">
        <v>1876.992</v>
      </c>
      <c r="AJ1188">
        <v>29494.859580653399</v>
      </c>
      <c r="AK1188">
        <v>21552.2441708351</v>
      </c>
      <c r="AL1188">
        <v>50.8446450267244</v>
      </c>
      <c r="AM1188" s="19">
        <v>66.126037410766543</v>
      </c>
      <c r="AN1188">
        <v>0.84673066666666674</v>
      </c>
      <c r="AO1188">
        <v>0.56095906666666673</v>
      </c>
      <c r="AP1188">
        <v>0.1905144</v>
      </c>
      <c r="AQ1188">
        <v>1</v>
      </c>
      <c r="AR1188">
        <v>0</v>
      </c>
      <c r="AS1188">
        <v>2</v>
      </c>
      <c r="AT1188">
        <v>1.48</v>
      </c>
      <c r="AU1188">
        <v>1</v>
      </c>
      <c r="AV1188">
        <v>2</v>
      </c>
      <c r="AW1188">
        <v>1.5</v>
      </c>
      <c r="AX1188">
        <v>1</v>
      </c>
      <c r="AY1188">
        <v>2</v>
      </c>
      <c r="AZ1188">
        <v>0.6</v>
      </c>
      <c r="BA1188">
        <v>0.3</v>
      </c>
      <c r="BB1188">
        <v>0.8</v>
      </c>
      <c r="BC1188" s="27">
        <v>0.37302042216605846</v>
      </c>
      <c r="BD1188" s="28">
        <v>0.64337096630872082</v>
      </c>
      <c r="BE1188" s="28">
        <v>0.33799681949822713</v>
      </c>
      <c r="BF1188" s="28">
        <f t="shared" si="199"/>
        <v>0.6915451913034063</v>
      </c>
      <c r="BG1188" s="29" t="s">
        <v>106</v>
      </c>
      <c r="BH1188">
        <v>0.36583551416605842</v>
      </c>
      <c r="BI1188">
        <v>0.46587066220872086</v>
      </c>
      <c r="BJ1188">
        <v>0.31223529322222715</v>
      </c>
      <c r="BK1188">
        <f t="shared" si="200"/>
        <v>0.66578366502740627</v>
      </c>
      <c r="BL1188" t="s">
        <v>106</v>
      </c>
      <c r="BM1188" s="27">
        <v>0.38159775416605846</v>
      </c>
      <c r="BN1188" s="28">
        <v>0.76176351350872085</v>
      </c>
      <c r="BO1188" s="28">
        <v>0.36230850227222716</v>
      </c>
      <c r="BP1188" s="28">
        <f t="shared" si="201"/>
        <v>0.71585687407740628</v>
      </c>
      <c r="BQ1188" s="29" t="s">
        <v>106</v>
      </c>
      <c r="BR1188">
        <v>0.28222639253656645</v>
      </c>
      <c r="BS1188">
        <v>0.64337096630872082</v>
      </c>
      <c r="BT1188">
        <v>0.26963722445658195</v>
      </c>
      <c r="BU1188">
        <f t="shared" si="202"/>
        <v>0.62318559626176107</v>
      </c>
      <c r="BV1188" t="s">
        <v>106</v>
      </c>
      <c r="BW1188" s="27">
        <v>0.27504148453656641</v>
      </c>
      <c r="BX1188" s="28">
        <v>0.46587066220872086</v>
      </c>
      <c r="BY1188" s="28">
        <v>0.24387569818058194</v>
      </c>
      <c r="BZ1188" s="28">
        <f t="shared" si="203"/>
        <v>0.59742406998576103</v>
      </c>
      <c r="CA1188" s="29" t="s">
        <v>106</v>
      </c>
      <c r="CB1188">
        <v>0.29080372453656644</v>
      </c>
      <c r="CC1188">
        <v>0.76176351350872085</v>
      </c>
      <c r="CD1188">
        <v>0.29394890723058198</v>
      </c>
      <c r="CE1188">
        <f t="shared" si="204"/>
        <v>0.64435209634174551</v>
      </c>
      <c r="CF1188" t="s">
        <v>107</v>
      </c>
      <c r="CG1188" s="27">
        <v>0.16453042820203978</v>
      </c>
      <c r="CH1188" s="28">
        <v>0.64337096630872082</v>
      </c>
      <c r="CI1188" s="28">
        <v>0.18102293458778257</v>
      </c>
      <c r="CJ1188" s="28">
        <f t="shared" si="205"/>
        <v>0.51807880000721895</v>
      </c>
      <c r="CK1188" s="29" t="s">
        <v>107</v>
      </c>
      <c r="CL1188">
        <v>0.15734552020203976</v>
      </c>
      <c r="CM1188">
        <v>0.46587066220872086</v>
      </c>
      <c r="CN1188">
        <v>0.15526140831178256</v>
      </c>
      <c r="CO1188">
        <f t="shared" si="206"/>
        <v>0.50880978011696165</v>
      </c>
      <c r="CP1188" t="s">
        <v>106</v>
      </c>
      <c r="CQ1188" s="27">
        <v>0.17310776020203975</v>
      </c>
      <c r="CR1188" s="28">
        <v>0.76176351350872085</v>
      </c>
      <c r="CS1188" s="28">
        <v>0.2053346173617826</v>
      </c>
      <c r="CT1188" s="28">
        <f t="shared" si="207"/>
        <v>0.52665613200721884</v>
      </c>
      <c r="CU1188" s="29" t="s">
        <v>107</v>
      </c>
      <c r="CV1188">
        <v>57432.083816909799</v>
      </c>
      <c r="CW1188">
        <v>11311.9205396333</v>
      </c>
      <c r="CX1188">
        <v>0.35354837180517912</v>
      </c>
      <c r="CY1188">
        <f t="shared" si="198"/>
        <v>0.99691933811389988</v>
      </c>
      <c r="CZ1188">
        <f t="shared" si="208"/>
        <v>0.72656879397123753</v>
      </c>
    </row>
    <row r="1189" spans="1:104" x14ac:dyDescent="0.25">
      <c r="A1189">
        <v>1</v>
      </c>
      <c r="B1189" s="15">
        <v>17160</v>
      </c>
      <c r="C1189" s="15">
        <v>-61.046759399999999</v>
      </c>
      <c r="D1189" s="15">
        <v>-16.71437968</v>
      </c>
      <c r="E1189" s="15">
        <v>456</v>
      </c>
      <c r="F1189" s="15">
        <v>0</v>
      </c>
      <c r="G1189" s="15">
        <v>0</v>
      </c>
      <c r="H1189" s="17">
        <v>4</v>
      </c>
      <c r="I1189" s="19">
        <v>0</v>
      </c>
      <c r="J1189" s="19">
        <v>0</v>
      </c>
      <c r="K1189" s="19">
        <v>1</v>
      </c>
      <c r="L1189" s="15">
        <v>0</v>
      </c>
      <c r="M1189" s="15">
        <v>0</v>
      </c>
      <c r="N1189" s="15">
        <v>1.2032</v>
      </c>
      <c r="O1189" s="19">
        <v>276.142731999999</v>
      </c>
      <c r="P1189" s="19">
        <v>77.24678198210627</v>
      </c>
      <c r="Q1189" s="20">
        <v>3.5748121140368765</v>
      </c>
      <c r="R1189" s="21">
        <v>0.13200000000000001</v>
      </c>
      <c r="S1189" s="22">
        <v>0.25600000000000001</v>
      </c>
      <c r="T1189" s="22">
        <v>0.74399999999999999</v>
      </c>
      <c r="U1189" s="19">
        <v>0</v>
      </c>
      <c r="V1189" s="19">
        <v>19.775176187419206</v>
      </c>
      <c r="W1189" s="19">
        <v>57.471605794687065</v>
      </c>
      <c r="X1189" s="19">
        <v>3510.2321995002208</v>
      </c>
      <c r="Y1189" s="19">
        <v>1560</v>
      </c>
      <c r="Z1189" s="19">
        <v>5070.2321995002203</v>
      </c>
      <c r="AA1189">
        <v>92.941184967170159</v>
      </c>
      <c r="AB1189">
        <v>1</v>
      </c>
      <c r="AC1189">
        <v>0.26</v>
      </c>
      <c r="AD1189">
        <v>0.74</v>
      </c>
      <c r="AE1189">
        <v>0</v>
      </c>
      <c r="AF1189">
        <v>24.164708091464242</v>
      </c>
      <c r="AG1189">
        <v>68.77647687570591</v>
      </c>
      <c r="AH1189">
        <v>34633.435872033348</v>
      </c>
      <c r="AI1189">
        <v>1876.992</v>
      </c>
      <c r="AJ1189">
        <v>35001.802949236197</v>
      </c>
      <c r="AK1189">
        <v>31161.755969481699</v>
      </c>
      <c r="AL1189">
        <v>67.050206760468242</v>
      </c>
      <c r="AM1189" s="19">
        <v>82.744609745532131</v>
      </c>
      <c r="AN1189">
        <v>0.82875733333333335</v>
      </c>
      <c r="AO1189">
        <v>0.54905173333333335</v>
      </c>
      <c r="AP1189">
        <v>0.18647039999999998</v>
      </c>
      <c r="AQ1189">
        <v>1</v>
      </c>
      <c r="AR1189">
        <v>0</v>
      </c>
      <c r="AS1189">
        <v>2</v>
      </c>
      <c r="AT1189">
        <v>1.48</v>
      </c>
      <c r="AU1189">
        <v>1</v>
      </c>
      <c r="AV1189">
        <v>2</v>
      </c>
      <c r="AW1189">
        <v>1.5</v>
      </c>
      <c r="AX1189">
        <v>1</v>
      </c>
      <c r="AY1189">
        <v>2</v>
      </c>
      <c r="AZ1189">
        <v>0.6</v>
      </c>
      <c r="BA1189">
        <v>0.3</v>
      </c>
      <c r="BB1189">
        <v>0.8</v>
      </c>
      <c r="BC1189" s="27">
        <v>0.35670837593831001</v>
      </c>
      <c r="BD1189" s="28">
        <v>0.63075575220606184</v>
      </c>
      <c r="BE1189" s="28">
        <v>0.32279873059956604</v>
      </c>
      <c r="BF1189" s="28">
        <f t="shared" si="199"/>
        <v>0.48897705814891362</v>
      </c>
      <c r="BG1189" s="29" t="s">
        <v>106</v>
      </c>
      <c r="BH1189">
        <v>0.34952346793831002</v>
      </c>
      <c r="BI1189">
        <v>0.45325544810606183</v>
      </c>
      <c r="BJ1189">
        <v>0.29703720432356612</v>
      </c>
      <c r="BK1189">
        <f t="shared" si="200"/>
        <v>0.4632155318729137</v>
      </c>
      <c r="BL1189" t="s">
        <v>106</v>
      </c>
      <c r="BM1189" s="27">
        <v>0.36528570793831</v>
      </c>
      <c r="BN1189" s="28">
        <v>0.74914829940606187</v>
      </c>
      <c r="BO1189" s="28">
        <v>0.34711041337356607</v>
      </c>
      <c r="BP1189" s="28">
        <f t="shared" si="201"/>
        <v>0.51328874092291366</v>
      </c>
      <c r="BQ1189" s="29" t="s">
        <v>106</v>
      </c>
      <c r="BR1189">
        <v>0.26784160774323801</v>
      </c>
      <c r="BS1189">
        <v>0.63075575220606184</v>
      </c>
      <c r="BT1189">
        <v>0.25589018703932287</v>
      </c>
      <c r="BU1189">
        <f t="shared" si="202"/>
        <v>0.42206851458867045</v>
      </c>
      <c r="BV1189" t="s">
        <v>106</v>
      </c>
      <c r="BW1189" s="27">
        <v>0.26065669974323802</v>
      </c>
      <c r="BX1189" s="28">
        <v>0.45325544810606183</v>
      </c>
      <c r="BY1189" s="28">
        <v>0.23012866076332286</v>
      </c>
      <c r="BZ1189" s="28">
        <f t="shared" si="203"/>
        <v>0.39630698831267042</v>
      </c>
      <c r="CA1189" s="29" t="s">
        <v>106</v>
      </c>
      <c r="CB1189">
        <v>0.276418939743238</v>
      </c>
      <c r="CC1189">
        <v>0.74914829940606187</v>
      </c>
      <c r="CD1189">
        <v>0.2802018698133229</v>
      </c>
      <c r="CE1189">
        <f t="shared" si="204"/>
        <v>0.44259726729258558</v>
      </c>
      <c r="CF1189" t="s">
        <v>107</v>
      </c>
      <c r="CG1189" s="27">
        <v>0.15264394526814468</v>
      </c>
      <c r="CH1189" s="28">
        <v>0.63075575220606184</v>
      </c>
      <c r="CI1189" s="28">
        <v>0.16915688983160018</v>
      </c>
      <c r="CJ1189" s="28">
        <f t="shared" si="205"/>
        <v>0.31882227281749226</v>
      </c>
      <c r="CK1189" s="29" t="s">
        <v>107</v>
      </c>
      <c r="CL1189">
        <v>0.14545903726814466</v>
      </c>
      <c r="CM1189">
        <v>0.45325544810606183</v>
      </c>
      <c r="CN1189">
        <v>0.14339536355560017</v>
      </c>
      <c r="CO1189">
        <f t="shared" si="206"/>
        <v>0.30957369110494776</v>
      </c>
      <c r="CP1189" t="s">
        <v>106</v>
      </c>
      <c r="CQ1189" s="27">
        <v>0.16122127726814467</v>
      </c>
      <c r="CR1189" s="28">
        <v>0.74914829940606187</v>
      </c>
      <c r="CS1189" s="28">
        <v>0.19346857260560019</v>
      </c>
      <c r="CT1189" s="28">
        <f t="shared" si="207"/>
        <v>0.32739960481749225</v>
      </c>
      <c r="CU1189" s="29" t="s">
        <v>107</v>
      </c>
      <c r="CV1189">
        <v>36375.520798554498</v>
      </c>
      <c r="CW1189">
        <v>10343.0762183231</v>
      </c>
      <c r="CX1189">
        <v>0.16617832754934758</v>
      </c>
      <c r="CY1189">
        <f t="shared" si="198"/>
        <v>0.79693407975540942</v>
      </c>
      <c r="CZ1189">
        <f t="shared" si="208"/>
        <v>0.52288670348765764</v>
      </c>
    </row>
    <row r="1190" spans="1:104" x14ac:dyDescent="0.25">
      <c r="A1190">
        <v>1</v>
      </c>
      <c r="B1190" s="15">
        <v>17162</v>
      </c>
      <c r="C1190" s="15">
        <v>-61.048678629999998</v>
      </c>
      <c r="D1190" s="15">
        <v>-16.551132639999999</v>
      </c>
      <c r="E1190" s="15">
        <v>448</v>
      </c>
      <c r="F1190" s="15">
        <v>0</v>
      </c>
      <c r="G1190" s="15">
        <v>0</v>
      </c>
      <c r="H1190" s="17">
        <v>4</v>
      </c>
      <c r="I1190" s="19">
        <v>0</v>
      </c>
      <c r="J1190" s="19">
        <v>0</v>
      </c>
      <c r="K1190" s="19">
        <v>1</v>
      </c>
      <c r="L1190" s="15">
        <v>0</v>
      </c>
      <c r="M1190" s="15">
        <v>0</v>
      </c>
      <c r="N1190" s="15">
        <v>1.2032</v>
      </c>
      <c r="O1190" s="19">
        <v>199.840135</v>
      </c>
      <c r="P1190" s="19">
        <v>55.902276437497704</v>
      </c>
      <c r="Q1190" s="20">
        <v>3.5748121138400144</v>
      </c>
      <c r="R1190" s="21">
        <v>0.27300000000000002</v>
      </c>
      <c r="S1190" s="22">
        <v>0.25600000000000001</v>
      </c>
      <c r="T1190" s="22">
        <v>0.74399999999999999</v>
      </c>
      <c r="U1190" s="19">
        <v>0</v>
      </c>
      <c r="V1190" s="19">
        <v>14.310982767999413</v>
      </c>
      <c r="W1190" s="19">
        <v>41.591293669498292</v>
      </c>
      <c r="X1190" s="19">
        <v>5253.8014830939483</v>
      </c>
      <c r="Y1190" s="19">
        <v>1560</v>
      </c>
      <c r="Z1190" s="19">
        <v>6813.8014830939483</v>
      </c>
      <c r="AA1190">
        <v>67.260068067961981</v>
      </c>
      <c r="AB1190">
        <v>1</v>
      </c>
      <c r="AC1190">
        <v>0.26</v>
      </c>
      <c r="AD1190">
        <v>0.74</v>
      </c>
      <c r="AE1190">
        <v>0</v>
      </c>
      <c r="AF1190">
        <v>17.487617697670117</v>
      </c>
      <c r="AG1190">
        <v>49.772450370291864</v>
      </c>
      <c r="AH1190">
        <v>25063.670696722831</v>
      </c>
      <c r="AI1190">
        <v>1876.992</v>
      </c>
      <c r="AJ1190">
        <v>25848.894660576902</v>
      </c>
      <c r="AK1190">
        <v>19983.775841335599</v>
      </c>
      <c r="AL1190">
        <v>40.640954970060832</v>
      </c>
      <c r="AM1190" s="19">
        <v>51.998746600525109</v>
      </c>
      <c r="AN1190">
        <v>0.82516266666666671</v>
      </c>
      <c r="AO1190">
        <v>0.54667026666666674</v>
      </c>
      <c r="AP1190">
        <v>0.18566159999999998</v>
      </c>
      <c r="AQ1190">
        <v>1</v>
      </c>
      <c r="AR1190">
        <v>0</v>
      </c>
      <c r="AS1190">
        <v>2</v>
      </c>
      <c r="AT1190">
        <v>1.48</v>
      </c>
      <c r="AU1190">
        <v>1</v>
      </c>
      <c r="AV1190">
        <v>2</v>
      </c>
      <c r="AW1190">
        <v>1.5</v>
      </c>
      <c r="AX1190">
        <v>1</v>
      </c>
      <c r="AY1190">
        <v>2</v>
      </c>
      <c r="AZ1190">
        <v>0.6</v>
      </c>
      <c r="BA1190">
        <v>0.3</v>
      </c>
      <c r="BB1190">
        <v>0.8</v>
      </c>
      <c r="BC1190" s="27">
        <v>0.38050912555682725</v>
      </c>
      <c r="BD1190" s="28">
        <v>0.64933324215244048</v>
      </c>
      <c r="BE1190" s="28">
        <v>0.34589138496119426</v>
      </c>
      <c r="BF1190" s="28">
        <f t="shared" si="199"/>
        <v>0.51633816940385424</v>
      </c>
      <c r="BG1190" s="29" t="s">
        <v>106</v>
      </c>
      <c r="BH1190">
        <v>0.37332421755682721</v>
      </c>
      <c r="BI1190">
        <v>0.47183293805244053</v>
      </c>
      <c r="BJ1190">
        <v>0.32012985868519434</v>
      </c>
      <c r="BK1190">
        <f t="shared" si="200"/>
        <v>0.49057664312785437</v>
      </c>
      <c r="BL1190" t="s">
        <v>106</v>
      </c>
      <c r="BM1190" s="27">
        <v>0.38908645755682725</v>
      </c>
      <c r="BN1190" s="28">
        <v>0.76772578935244062</v>
      </c>
      <c r="BO1190" s="28">
        <v>0.37020306773519429</v>
      </c>
      <c r="BP1190" s="28">
        <f t="shared" si="201"/>
        <v>0.54064985217785433</v>
      </c>
      <c r="BQ1190" s="29" t="s">
        <v>106</v>
      </c>
      <c r="BR1190">
        <v>0.29202780964863922</v>
      </c>
      <c r="BS1190">
        <v>0.64933324215244048</v>
      </c>
      <c r="BT1190">
        <v>0.27927305169723149</v>
      </c>
      <c r="BU1190">
        <f t="shared" si="202"/>
        <v>0.44971983613989153</v>
      </c>
      <c r="BV1190" t="s">
        <v>106</v>
      </c>
      <c r="BW1190" s="27">
        <v>0.28484290164863924</v>
      </c>
      <c r="BX1190" s="28">
        <v>0.47183293805244053</v>
      </c>
      <c r="BY1190" s="28">
        <v>0.25351152542123145</v>
      </c>
      <c r="BZ1190" s="28">
        <f t="shared" si="203"/>
        <v>0.42395830986389149</v>
      </c>
      <c r="CA1190" s="29" t="s">
        <v>106</v>
      </c>
      <c r="CB1190">
        <v>0.30060514164863922</v>
      </c>
      <c r="CC1190">
        <v>0.76772578935244062</v>
      </c>
      <c r="CD1190">
        <v>0.30358473447123147</v>
      </c>
      <c r="CE1190">
        <f t="shared" si="204"/>
        <v>0.47105192609129926</v>
      </c>
      <c r="CF1190" t="s">
        <v>107</v>
      </c>
      <c r="CG1190" s="27">
        <v>0.17732980754543254</v>
      </c>
      <c r="CH1190" s="28">
        <v>0.64933324215244048</v>
      </c>
      <c r="CI1190" s="28">
        <v>0.1929159530217241</v>
      </c>
      <c r="CJ1190" s="28">
        <f t="shared" si="205"/>
        <v>0.34777659198809258</v>
      </c>
      <c r="CK1190" s="29" t="s">
        <v>107</v>
      </c>
      <c r="CL1190">
        <v>0.17014489954543255</v>
      </c>
      <c r="CM1190">
        <v>0.47183293805244053</v>
      </c>
      <c r="CN1190">
        <v>0.16715442674572409</v>
      </c>
      <c r="CO1190">
        <f t="shared" si="206"/>
        <v>0.33760121118838415</v>
      </c>
      <c r="CP1190" t="s">
        <v>106</v>
      </c>
      <c r="CQ1190" s="27">
        <v>0.18590713954543253</v>
      </c>
      <c r="CR1190" s="28">
        <v>0.76772578935244062</v>
      </c>
      <c r="CS1190" s="28">
        <v>0.21722763579572407</v>
      </c>
      <c r="CT1190" s="28">
        <f t="shared" si="207"/>
        <v>0.35635392398809257</v>
      </c>
      <c r="CU1190" s="29" t="s">
        <v>107</v>
      </c>
      <c r="CV1190">
        <v>24229.964773051001</v>
      </c>
      <c r="CW1190">
        <v>6499.8433249888603</v>
      </c>
      <c r="CX1190">
        <v>0.17044678444266004</v>
      </c>
      <c r="CY1190">
        <f t="shared" si="198"/>
        <v>0.81978002659510052</v>
      </c>
      <c r="CZ1190">
        <f t="shared" si="208"/>
        <v>0.55095590999948729</v>
      </c>
    </row>
    <row r="1191" spans="1:104" x14ac:dyDescent="0.25">
      <c r="A1191">
        <v>1</v>
      </c>
      <c r="B1191" s="15">
        <v>17192</v>
      </c>
      <c r="C1191" s="15">
        <v>-64.327946530000006</v>
      </c>
      <c r="D1191" s="15">
        <v>-22.716486660000001</v>
      </c>
      <c r="E1191" s="15">
        <v>463</v>
      </c>
      <c r="F1191" s="15">
        <v>0</v>
      </c>
      <c r="G1191" s="15">
        <v>0</v>
      </c>
      <c r="H1191" s="17">
        <v>4</v>
      </c>
      <c r="I1191" s="19">
        <v>1</v>
      </c>
      <c r="J1191" s="19">
        <v>4</v>
      </c>
      <c r="K1191" s="19">
        <v>1</v>
      </c>
      <c r="L1191" s="15">
        <v>0</v>
      </c>
      <c r="M1191" s="15">
        <v>1.9414993466458099</v>
      </c>
      <c r="N1191" s="15">
        <v>1.2032</v>
      </c>
      <c r="O1191" s="19">
        <v>276.142731999999</v>
      </c>
      <c r="P1191" s="19">
        <v>77.24678198210627</v>
      </c>
      <c r="Q1191" s="20">
        <v>3.5748121140368765</v>
      </c>
      <c r="R1191" s="21">
        <v>0.36799999999999999</v>
      </c>
      <c r="S1191" s="22">
        <v>0.70399999999999996</v>
      </c>
      <c r="T1191" s="22">
        <v>0.29600000000000004</v>
      </c>
      <c r="U1191" s="19">
        <v>0</v>
      </c>
      <c r="V1191" s="19">
        <v>54.381734515402812</v>
      </c>
      <c r="W1191" s="19">
        <v>22.865047466703459</v>
      </c>
      <c r="X1191" s="19">
        <v>22534.050567678434</v>
      </c>
      <c r="Y1191" s="19">
        <v>3930</v>
      </c>
      <c r="Z1191" s="19">
        <v>26464.050567678434</v>
      </c>
      <c r="AA1191">
        <v>92.941184967170159</v>
      </c>
      <c r="AB1191">
        <v>1</v>
      </c>
      <c r="AC1191">
        <v>0.70499999999999996</v>
      </c>
      <c r="AD1191">
        <v>0.29500000000000004</v>
      </c>
      <c r="AE1191">
        <v>0</v>
      </c>
      <c r="AF1191">
        <v>65.523535401854957</v>
      </c>
      <c r="AG1191">
        <v>27.417649565315202</v>
      </c>
      <c r="AH1191">
        <v>78931.635039373534</v>
      </c>
      <c r="AI1191">
        <v>6478.34545155057</v>
      </c>
      <c r="AJ1191">
        <v>81971.735679432197</v>
      </c>
      <c r="AK1191">
        <v>56900.015006107198</v>
      </c>
      <c r="AL1191">
        <v>48.819966212691163</v>
      </c>
      <c r="AM1191" s="19">
        <v>64.514369197755059</v>
      </c>
      <c r="AN1191">
        <v>0.8143786666666667</v>
      </c>
      <c r="AO1191">
        <v>0.53952586666666669</v>
      </c>
      <c r="AP1191">
        <v>0.18323519999999999</v>
      </c>
      <c r="AQ1191">
        <v>1</v>
      </c>
      <c r="AR1191">
        <v>0</v>
      </c>
      <c r="AS1191">
        <v>2</v>
      </c>
      <c r="AT1191">
        <v>1.48</v>
      </c>
      <c r="AU1191">
        <v>1</v>
      </c>
      <c r="AV1191">
        <v>2</v>
      </c>
      <c r="AW1191">
        <v>1.5</v>
      </c>
      <c r="AX1191">
        <v>1</v>
      </c>
      <c r="AY1191">
        <v>2</v>
      </c>
      <c r="AZ1191">
        <v>0.6</v>
      </c>
      <c r="BA1191">
        <v>0.3</v>
      </c>
      <c r="BB1191">
        <v>0.8</v>
      </c>
      <c r="BC1191" s="27">
        <v>0.36406037117516837</v>
      </c>
      <c r="BD1191" s="28">
        <v>0.66293058116619474</v>
      </c>
      <c r="BE1191" s="28">
        <v>0.33435052063575788</v>
      </c>
      <c r="BF1191" s="28">
        <f t="shared" si="199"/>
        <v>0.39741733776163951</v>
      </c>
      <c r="BG1191" s="29" t="s">
        <v>106</v>
      </c>
      <c r="BH1191">
        <v>0.35687546317516838</v>
      </c>
      <c r="BI1191">
        <v>0.48543027706619474</v>
      </c>
      <c r="BJ1191">
        <v>0.30858899435975795</v>
      </c>
      <c r="BK1191">
        <f t="shared" si="200"/>
        <v>0.37165581148563959</v>
      </c>
      <c r="BL1191" t="s">
        <v>106</v>
      </c>
      <c r="BM1191" s="27">
        <v>0.37263770317516831</v>
      </c>
      <c r="BN1191" s="28">
        <v>0.78132312836619477</v>
      </c>
      <c r="BO1191" s="28">
        <v>0.35866220340975791</v>
      </c>
      <c r="BP1191" s="28">
        <f t="shared" si="201"/>
        <v>0.42172902053563954</v>
      </c>
      <c r="BQ1191" s="29" t="s">
        <v>106</v>
      </c>
      <c r="BR1191">
        <v>0.27673541212763231</v>
      </c>
      <c r="BS1191">
        <v>0.66293058116619474</v>
      </c>
      <c r="BT1191">
        <v>0.26860281826063631</v>
      </c>
      <c r="BU1191">
        <f t="shared" si="202"/>
        <v>0.33166963538651795</v>
      </c>
      <c r="BV1191" t="s">
        <v>106</v>
      </c>
      <c r="BW1191" s="27">
        <v>0.26955050412763232</v>
      </c>
      <c r="BX1191" s="28">
        <v>0.48543027706619474</v>
      </c>
      <c r="BY1191" s="28">
        <v>0.2428412919846363</v>
      </c>
      <c r="BZ1191" s="28">
        <f t="shared" si="203"/>
        <v>0.30590810911051791</v>
      </c>
      <c r="CA1191" s="29" t="s">
        <v>106</v>
      </c>
      <c r="CB1191">
        <v>0.2853127441276323</v>
      </c>
      <c r="CC1191">
        <v>0.78132312836619477</v>
      </c>
      <c r="CD1191">
        <v>0.29291450103463634</v>
      </c>
      <c r="CE1191">
        <f t="shared" si="204"/>
        <v>0.34837956125351394</v>
      </c>
      <c r="CF1191" t="s">
        <v>107</v>
      </c>
      <c r="CG1191" s="27">
        <v>0.16353639114008567</v>
      </c>
      <c r="CH1191" s="28">
        <v>0.66293058116619474</v>
      </c>
      <c r="CI1191" s="28">
        <v>0.18337431518177494</v>
      </c>
      <c r="CJ1191" s="28">
        <f t="shared" si="205"/>
        <v>0.2266032082659673</v>
      </c>
      <c r="CK1191" s="29" t="s">
        <v>107</v>
      </c>
      <c r="CL1191">
        <v>0.15635148314008565</v>
      </c>
      <c r="CM1191">
        <v>0.48543027706619474</v>
      </c>
      <c r="CN1191">
        <v>0.15761278890577493</v>
      </c>
      <c r="CO1191">
        <f t="shared" si="206"/>
        <v>0.21941830026596726</v>
      </c>
      <c r="CP1191" t="s">
        <v>107</v>
      </c>
      <c r="CQ1191" s="27">
        <v>0.17211372314008566</v>
      </c>
      <c r="CR1191" s="28">
        <v>0.78132312836619477</v>
      </c>
      <c r="CS1191" s="28">
        <v>0.20768599795577491</v>
      </c>
      <c r="CT1191" s="28">
        <f t="shared" si="207"/>
        <v>0.2351805402659673</v>
      </c>
      <c r="CU1191" s="29" t="s">
        <v>107</v>
      </c>
      <c r="CV1191">
        <v>24310.480468141901</v>
      </c>
      <c r="CW1191">
        <v>8064.2961495877698</v>
      </c>
      <c r="CX1191">
        <v>6.3066817125881622E-2</v>
      </c>
      <c r="CY1191">
        <f t="shared" si="198"/>
        <v>0.72599739829207632</v>
      </c>
      <c r="CZ1191">
        <f t="shared" si="208"/>
        <v>0.42712718830105001</v>
      </c>
    </row>
    <row r="1192" spans="1:104" x14ac:dyDescent="0.25">
      <c r="A1192">
        <v>1</v>
      </c>
      <c r="B1192" s="15">
        <v>17268</v>
      </c>
      <c r="C1192" s="15">
        <v>-59.752360449999998</v>
      </c>
      <c r="D1192" s="15">
        <v>-18.332510160000002</v>
      </c>
      <c r="E1192" s="15">
        <v>260</v>
      </c>
      <c r="F1192" s="15">
        <v>0</v>
      </c>
      <c r="G1192" s="18">
        <v>1</v>
      </c>
      <c r="H1192" s="17">
        <v>4</v>
      </c>
      <c r="I1192" s="19">
        <v>1</v>
      </c>
      <c r="J1192" s="19">
        <v>3</v>
      </c>
      <c r="K1192" s="19">
        <v>1</v>
      </c>
      <c r="L1192" s="15">
        <v>2</v>
      </c>
      <c r="M1192" s="15">
        <v>1.9414993466458099</v>
      </c>
      <c r="N1192" s="15">
        <v>1.2032</v>
      </c>
      <c r="O1192" s="19">
        <v>9732.3331120000003</v>
      </c>
      <c r="P1192" s="19">
        <v>2422.9014050217916</v>
      </c>
      <c r="Q1192" s="20">
        <v>4.0168093888708887</v>
      </c>
      <c r="R1192" s="21">
        <v>0.97799999999999998</v>
      </c>
      <c r="S1192" s="22">
        <v>0.61099999999999999</v>
      </c>
      <c r="T1192" s="22">
        <v>0.38800000000000001</v>
      </c>
      <c r="U1192" s="19">
        <v>1</v>
      </c>
      <c r="V1192" s="19">
        <v>1480.3927584683147</v>
      </c>
      <c r="W1192" s="19">
        <v>940.0857451484552</v>
      </c>
      <c r="X1192" s="19">
        <v>2799999.4294850207</v>
      </c>
      <c r="Y1192" s="19">
        <v>23805</v>
      </c>
      <c r="Z1192" s="19">
        <v>2823804.4294850207</v>
      </c>
      <c r="AA1192">
        <v>2915.1677508824509</v>
      </c>
      <c r="AB1192">
        <v>1</v>
      </c>
      <c r="AC1192">
        <v>0.61199999999999999</v>
      </c>
      <c r="AD1192">
        <v>0.38800000000000001</v>
      </c>
      <c r="AE1192">
        <v>1</v>
      </c>
      <c r="AF1192">
        <v>1784.0826635400599</v>
      </c>
      <c r="AG1192">
        <v>1131.085087342391</v>
      </c>
      <c r="AH1192">
        <v>5128357.2770169051</v>
      </c>
      <c r="AI1192">
        <v>30893.989007269724</v>
      </c>
      <c r="AJ1192">
        <v>4935861.1405325998</v>
      </c>
      <c r="AK1192">
        <v>923740.54102791299</v>
      </c>
      <c r="AL1192">
        <v>53.303830910479462</v>
      </c>
      <c r="AM1192" s="19">
        <v>545.5701767711389</v>
      </c>
      <c r="AN1192">
        <v>0.81797333333333333</v>
      </c>
      <c r="AO1192">
        <v>0.54190733333333341</v>
      </c>
      <c r="AP1192">
        <v>0.18404399999999999</v>
      </c>
      <c r="AQ1192">
        <v>1</v>
      </c>
      <c r="AR1192">
        <v>0</v>
      </c>
      <c r="AS1192">
        <v>2</v>
      </c>
      <c r="AT1192">
        <v>1.48</v>
      </c>
      <c r="AU1192">
        <v>1</v>
      </c>
      <c r="AV1192">
        <v>2</v>
      </c>
      <c r="AW1192">
        <v>1.5</v>
      </c>
      <c r="AX1192">
        <v>1</v>
      </c>
      <c r="AY1192">
        <v>2</v>
      </c>
      <c r="AZ1192">
        <v>0.6</v>
      </c>
      <c r="BA1192">
        <v>0.3</v>
      </c>
      <c r="BB1192">
        <v>0.8</v>
      </c>
      <c r="BC1192" s="27">
        <v>0.31749568159041547</v>
      </c>
      <c r="BD1192" s="28">
        <v>0.59838624936709017</v>
      </c>
      <c r="BE1192" s="28">
        <v>0.28498388201051128</v>
      </c>
      <c r="BF1192" s="28">
        <f t="shared" si="199"/>
        <v>0.29676433951688974</v>
      </c>
      <c r="BG1192" s="29" t="s">
        <v>106</v>
      </c>
      <c r="BH1192">
        <v>0.31031077359041548</v>
      </c>
      <c r="BI1192">
        <v>0.42088594526709022</v>
      </c>
      <c r="BJ1192">
        <v>0.2592223557345113</v>
      </c>
      <c r="BK1192">
        <f t="shared" si="200"/>
        <v>0.27100281324088976</v>
      </c>
      <c r="BL1192" t="s">
        <v>106</v>
      </c>
      <c r="BM1192" s="27">
        <v>0.32607301359041546</v>
      </c>
      <c r="BN1192" s="28">
        <v>0.71677879656709031</v>
      </c>
      <c r="BO1192" s="28">
        <v>0.30929556478451126</v>
      </c>
      <c r="BP1192" s="28">
        <f t="shared" si="201"/>
        <v>0.32107602229088972</v>
      </c>
      <c r="BQ1192" s="29" t="s">
        <v>106</v>
      </c>
      <c r="BR1192">
        <v>0.22978527025599549</v>
      </c>
      <c r="BS1192">
        <v>0.59838624936709017</v>
      </c>
      <c r="BT1192">
        <v>0.21894596933910926</v>
      </c>
      <c r="BU1192">
        <f t="shared" si="202"/>
        <v>0.23072642684548772</v>
      </c>
      <c r="BV1192" t="s">
        <v>106</v>
      </c>
      <c r="BW1192" s="27">
        <v>0.22260036225599547</v>
      </c>
      <c r="BX1192" s="28">
        <v>0.42088594526709022</v>
      </c>
      <c r="BY1192" s="28">
        <v>0.19318444306310928</v>
      </c>
      <c r="BZ1192" s="28">
        <f t="shared" si="203"/>
        <v>0.20496490056948774</v>
      </c>
      <c r="CA1192" s="29" t="s">
        <v>106</v>
      </c>
      <c r="CB1192">
        <v>0.23836260225599545</v>
      </c>
      <c r="CC1192">
        <v>0.71677879656709031</v>
      </c>
      <c r="CD1192">
        <v>0.24325765211310929</v>
      </c>
      <c r="CE1192">
        <f t="shared" si="204"/>
        <v>0.25014305976237394</v>
      </c>
      <c r="CF1192" t="s">
        <v>107</v>
      </c>
      <c r="CG1192" s="27">
        <v>0.11608658889656211</v>
      </c>
      <c r="CH1192" s="28">
        <v>0.59838624936709017</v>
      </c>
      <c r="CI1192" s="28">
        <v>0.13334126772803256</v>
      </c>
      <c r="CJ1192" s="28">
        <f t="shared" si="205"/>
        <v>0.12786704640294058</v>
      </c>
      <c r="CK1192" s="29" t="s">
        <v>107</v>
      </c>
      <c r="CL1192">
        <v>0.1089016808965621</v>
      </c>
      <c r="CM1192">
        <v>0.42088594526709022</v>
      </c>
      <c r="CN1192">
        <v>0.10757974145203257</v>
      </c>
      <c r="CO1192">
        <f t="shared" si="206"/>
        <v>0.11936019895841105</v>
      </c>
      <c r="CP1192" t="s">
        <v>106</v>
      </c>
      <c r="CQ1192" s="27">
        <v>0.12466392089656211</v>
      </c>
      <c r="CR1192" s="28">
        <v>0.71677879656709031</v>
      </c>
      <c r="CS1192" s="28">
        <v>0.1576529505020326</v>
      </c>
      <c r="CT1192" s="28">
        <f t="shared" si="207"/>
        <v>0.13644437840294057</v>
      </c>
      <c r="CU1192" s="29" t="s">
        <v>107</v>
      </c>
      <c r="CV1192">
        <v>29979.7988551948</v>
      </c>
      <c r="CW1192">
        <v>68196.272107259399</v>
      </c>
      <c r="CX1192">
        <v>1.1780457506378473E-2</v>
      </c>
      <c r="CY1192">
        <f t="shared" si="198"/>
        <v>0.61016670687346863</v>
      </c>
      <c r="CZ1192">
        <f t="shared" si="208"/>
        <v>0.32927613909679393</v>
      </c>
    </row>
    <row r="1193" spans="1:104" x14ac:dyDescent="0.25">
      <c r="A1193">
        <v>1</v>
      </c>
      <c r="B1193" s="15">
        <v>17282</v>
      </c>
      <c r="C1193" s="15">
        <v>-59.449208429999999</v>
      </c>
      <c r="D1193" s="15">
        <v>-16.318936229999998</v>
      </c>
      <c r="E1193" s="15">
        <v>249</v>
      </c>
      <c r="F1193" s="15">
        <v>0</v>
      </c>
      <c r="G1193" s="15">
        <v>0</v>
      </c>
      <c r="H1193" s="17">
        <v>4</v>
      </c>
      <c r="I1193" s="19">
        <v>1</v>
      </c>
      <c r="J1193" s="19">
        <v>4</v>
      </c>
      <c r="K1193" s="19">
        <v>1</v>
      </c>
      <c r="L1193" s="15">
        <v>0</v>
      </c>
      <c r="M1193" s="15">
        <v>1.9414993466458099</v>
      </c>
      <c r="N1193" s="15">
        <v>1.2032</v>
      </c>
      <c r="O1193" s="19">
        <v>959.23264800000004</v>
      </c>
      <c r="P1193" s="19">
        <v>268.33092688828992</v>
      </c>
      <c r="Q1193" s="20">
        <v>3.5748121139958742</v>
      </c>
      <c r="R1193" s="21">
        <v>0.78400000000000003</v>
      </c>
      <c r="S1193" s="22">
        <v>0.34399999999999997</v>
      </c>
      <c r="T1193" s="22">
        <v>0.65700000000000014</v>
      </c>
      <c r="U1193" s="19">
        <v>0</v>
      </c>
      <c r="V1193" s="19">
        <v>92.305838849571728</v>
      </c>
      <c r="W1193" s="19">
        <v>176.29341896560652</v>
      </c>
      <c r="X1193" s="19">
        <v>90971.34543090708</v>
      </c>
      <c r="Y1193" s="19">
        <v>3930</v>
      </c>
      <c r="Z1193" s="19">
        <v>94901.34543090708</v>
      </c>
      <c r="AA1193">
        <v>322.84832674961552</v>
      </c>
      <c r="AB1193">
        <v>1</v>
      </c>
      <c r="AC1193">
        <v>0.34699999999999998</v>
      </c>
      <c r="AD1193">
        <v>0.65300000000000002</v>
      </c>
      <c r="AE1193">
        <v>0</v>
      </c>
      <c r="AF1193">
        <v>112.02836938211658</v>
      </c>
      <c r="AG1193">
        <v>210.81995736749894</v>
      </c>
      <c r="AH1193">
        <v>150389.62404084741</v>
      </c>
      <c r="AI1193">
        <v>6478.34545155057</v>
      </c>
      <c r="AJ1193">
        <v>150317.030297872</v>
      </c>
      <c r="AK1193">
        <v>52368.834486953499</v>
      </c>
      <c r="AL1193">
        <v>57.959480207870612</v>
      </c>
      <c r="AM1193" s="19">
        <v>112.47688006919621</v>
      </c>
      <c r="AN1193">
        <v>0.82156800000000008</v>
      </c>
      <c r="AO1193">
        <v>0.54428880000000002</v>
      </c>
      <c r="AP1193">
        <v>0.18485279999999998</v>
      </c>
      <c r="AQ1193">
        <v>1</v>
      </c>
      <c r="AR1193">
        <v>0</v>
      </c>
      <c r="AS1193">
        <v>2</v>
      </c>
      <c r="AT1193">
        <v>1.48</v>
      </c>
      <c r="AU1193">
        <v>1</v>
      </c>
      <c r="AV1193">
        <v>2</v>
      </c>
      <c r="AW1193">
        <v>1.5</v>
      </c>
      <c r="AX1193">
        <v>1</v>
      </c>
      <c r="AY1193">
        <v>2</v>
      </c>
      <c r="AZ1193">
        <v>0.6</v>
      </c>
      <c r="BA1193">
        <v>0.3</v>
      </c>
      <c r="BB1193">
        <v>0.8</v>
      </c>
      <c r="BC1193" s="27">
        <v>0.34327313936042358</v>
      </c>
      <c r="BD1193" s="28">
        <v>0.61671658523109185</v>
      </c>
      <c r="BE1193" s="28">
        <v>0.30949829114339134</v>
      </c>
      <c r="BF1193" s="28">
        <f t="shared" si="199"/>
        <v>0.38061937464994072</v>
      </c>
      <c r="BG1193" s="29" t="s">
        <v>106</v>
      </c>
      <c r="BH1193">
        <v>0.33608823136042354</v>
      </c>
      <c r="BI1193">
        <v>0.43921628113109179</v>
      </c>
      <c r="BJ1193">
        <v>0.28373676486739141</v>
      </c>
      <c r="BK1193">
        <f t="shared" si="200"/>
        <v>0.3548578483739408</v>
      </c>
      <c r="BL1193" t="s">
        <v>106</v>
      </c>
      <c r="BM1193" s="27">
        <v>0.35185047136042358</v>
      </c>
      <c r="BN1193" s="28">
        <v>0.73510913243109188</v>
      </c>
      <c r="BO1193" s="28">
        <v>0.33380997391739137</v>
      </c>
      <c r="BP1193" s="28">
        <f t="shared" si="201"/>
        <v>0.40493105742394075</v>
      </c>
      <c r="BQ1193" s="29" t="s">
        <v>106</v>
      </c>
      <c r="BR1193">
        <v>0.25517727573911952</v>
      </c>
      <c r="BS1193">
        <v>0.61671658523109185</v>
      </c>
      <c r="BT1193">
        <v>0.24317016817570894</v>
      </c>
      <c r="BU1193">
        <f t="shared" si="202"/>
        <v>0.31429125168225835</v>
      </c>
      <c r="BV1193" t="s">
        <v>106</v>
      </c>
      <c r="BW1193" s="27">
        <v>0.24799236773911953</v>
      </c>
      <c r="BX1193" s="28">
        <v>0.43921628113109179</v>
      </c>
      <c r="BY1193" s="28">
        <v>0.21740864189970893</v>
      </c>
      <c r="BZ1193" s="28">
        <f t="shared" si="203"/>
        <v>0.28852972540625832</v>
      </c>
      <c r="CA1193" s="29" t="s">
        <v>106</v>
      </c>
      <c r="CB1193">
        <v>0.26375460773911952</v>
      </c>
      <c r="CC1193">
        <v>0.73510913243109188</v>
      </c>
      <c r="CD1193">
        <v>0.26748185094970894</v>
      </c>
      <c r="CE1193">
        <f t="shared" si="204"/>
        <v>0.3348756912456689</v>
      </c>
      <c r="CF1193" t="s">
        <v>107</v>
      </c>
      <c r="CG1193" s="27">
        <v>0.14097893400779954</v>
      </c>
      <c r="CH1193" s="28">
        <v>0.61671658523109185</v>
      </c>
      <c r="CI1193" s="28">
        <v>0.15718926803241692</v>
      </c>
      <c r="CJ1193" s="28">
        <f t="shared" si="205"/>
        <v>0.21210001751434893</v>
      </c>
      <c r="CK1193" s="29" t="s">
        <v>107</v>
      </c>
      <c r="CL1193">
        <v>0.13379402600779952</v>
      </c>
      <c r="CM1193">
        <v>0.43921628113109179</v>
      </c>
      <c r="CN1193">
        <v>0.13142774175641692</v>
      </c>
      <c r="CO1193">
        <f t="shared" si="206"/>
        <v>0.2025488252629663</v>
      </c>
      <c r="CP1193" t="s">
        <v>106</v>
      </c>
      <c r="CQ1193" s="27">
        <v>0.14955626600779953</v>
      </c>
      <c r="CR1193" s="28">
        <v>0.73510913243109188</v>
      </c>
      <c r="CS1193" s="28">
        <v>0.18150095080641693</v>
      </c>
      <c r="CT1193" s="28">
        <f t="shared" si="207"/>
        <v>0.22067734951434892</v>
      </c>
      <c r="CU1193" s="29" t="s">
        <v>107</v>
      </c>
      <c r="CV1193">
        <v>19542.361474681798</v>
      </c>
      <c r="CW1193">
        <v>14059.610007625801</v>
      </c>
      <c r="CX1193">
        <v>7.1121083506549401E-2</v>
      </c>
      <c r="CY1193">
        <f t="shared" si="198"/>
        <v>0.68783766873764129</v>
      </c>
      <c r="CZ1193">
        <f t="shared" si="208"/>
        <v>0.41439422286697297</v>
      </c>
    </row>
    <row r="1194" spans="1:104" x14ac:dyDescent="0.25">
      <c r="A1194">
        <v>1</v>
      </c>
      <c r="B1194" s="15">
        <v>17316</v>
      </c>
      <c r="C1194" s="15">
        <v>-64.967705230000007</v>
      </c>
      <c r="D1194" s="15">
        <v>-16.372648130000002</v>
      </c>
      <c r="E1194" s="15">
        <v>196</v>
      </c>
      <c r="F1194" s="15">
        <v>0</v>
      </c>
      <c r="G1194" s="15">
        <v>0</v>
      </c>
      <c r="H1194" s="17">
        <v>2</v>
      </c>
      <c r="I1194" s="19">
        <v>0</v>
      </c>
      <c r="J1194" s="19">
        <v>0</v>
      </c>
      <c r="K1194" s="19">
        <v>0</v>
      </c>
      <c r="L1194" s="15">
        <v>0</v>
      </c>
      <c r="M1194" s="15">
        <v>0</v>
      </c>
      <c r="N1194" s="15">
        <v>0</v>
      </c>
      <c r="O1194" s="19">
        <v>170.772479</v>
      </c>
      <c r="P1194" s="19">
        <v>47.771036211922159</v>
      </c>
      <c r="Q1194" s="20">
        <v>3.5748121150736214</v>
      </c>
      <c r="R1194" s="21">
        <v>4.2999999999999997E-2</v>
      </c>
      <c r="S1194" s="22">
        <v>0.13600000000000001</v>
      </c>
      <c r="T1194" s="22">
        <v>0.86299999999999999</v>
      </c>
      <c r="U1194" s="19">
        <v>0</v>
      </c>
      <c r="V1194" s="19">
        <v>6.496860924821414</v>
      </c>
      <c r="W1194" s="19">
        <v>41.22640425088882</v>
      </c>
      <c r="X1194" s="19">
        <v>460.22922021197553</v>
      </c>
      <c r="Y1194" s="19">
        <v>0</v>
      </c>
      <c r="Z1194" s="19">
        <v>460.22922021197553</v>
      </c>
      <c r="AA1194">
        <v>57.476785438299466</v>
      </c>
      <c r="AB1194">
        <v>1</v>
      </c>
      <c r="AC1194">
        <v>0.14100000000000001</v>
      </c>
      <c r="AD1194">
        <v>0.85899999999999999</v>
      </c>
      <c r="AE1194">
        <v>0</v>
      </c>
      <c r="AF1194">
        <v>8.1042267468002258</v>
      </c>
      <c r="AG1194">
        <v>49.372558691499243</v>
      </c>
      <c r="AH1194">
        <v>14092.208258565597</v>
      </c>
      <c r="AI1194">
        <v>0</v>
      </c>
      <c r="AJ1194">
        <v>13478.3547346712</v>
      </c>
      <c r="AK1194">
        <v>12996.653755928601</v>
      </c>
      <c r="AL1194">
        <v>45.716881654809505</v>
      </c>
      <c r="AM1194" s="19">
        <v>55.422630881186812</v>
      </c>
      <c r="AN1194">
        <v>0.82516266666666671</v>
      </c>
      <c r="AO1194">
        <v>0.54667026666666674</v>
      </c>
      <c r="AP1194">
        <v>0.18566159999999998</v>
      </c>
      <c r="AQ1194">
        <v>1</v>
      </c>
      <c r="AR1194">
        <v>0</v>
      </c>
      <c r="AS1194">
        <v>2</v>
      </c>
      <c r="AT1194">
        <v>1.48</v>
      </c>
      <c r="AU1194">
        <v>1</v>
      </c>
      <c r="AV1194">
        <v>2</v>
      </c>
      <c r="AW1194">
        <v>1.5</v>
      </c>
      <c r="AX1194">
        <v>1</v>
      </c>
      <c r="AY1194">
        <v>2</v>
      </c>
      <c r="AZ1194">
        <v>0.6</v>
      </c>
      <c r="BA1194">
        <v>0.3</v>
      </c>
      <c r="BB1194">
        <v>0.8</v>
      </c>
      <c r="BC1194" s="27">
        <v>0.37636215742798868</v>
      </c>
      <c r="BD1194" s="28">
        <v>0.66007891441036026</v>
      </c>
      <c r="BE1194" s="28">
        <v>0.34401377888338341</v>
      </c>
      <c r="BF1194" s="28">
        <f t="shared" si="199"/>
        <v>0.80215886531088376</v>
      </c>
      <c r="BG1194" s="29" t="s">
        <v>106</v>
      </c>
      <c r="BH1194">
        <v>0.36917724942798869</v>
      </c>
      <c r="BI1194">
        <v>0.48257861031036031</v>
      </c>
      <c r="BJ1194">
        <v>0.31825225260738349</v>
      </c>
      <c r="BK1194">
        <f t="shared" si="200"/>
        <v>0.77639733903488373</v>
      </c>
      <c r="BL1194" t="s">
        <v>106</v>
      </c>
      <c r="BM1194" s="27">
        <v>0.38493948942798867</v>
      </c>
      <c r="BN1194" s="28">
        <v>0.77847146161036029</v>
      </c>
      <c r="BO1194" s="28">
        <v>0.36832546165738345</v>
      </c>
      <c r="BP1194" s="28">
        <f t="shared" si="201"/>
        <v>0.82647054808488374</v>
      </c>
      <c r="BQ1194" s="29" t="s">
        <v>106</v>
      </c>
      <c r="BR1194">
        <v>0.28788084151980065</v>
      </c>
      <c r="BS1194">
        <v>0.66007891441036026</v>
      </c>
      <c r="BT1194">
        <v>0.27739544561942064</v>
      </c>
      <c r="BU1194">
        <f t="shared" si="202"/>
        <v>0.73554053204692094</v>
      </c>
      <c r="BV1194" t="s">
        <v>106</v>
      </c>
      <c r="BW1194" s="27">
        <v>0.2806959335198006</v>
      </c>
      <c r="BX1194" s="28">
        <v>0.48257861031036031</v>
      </c>
      <c r="BY1194" s="28">
        <v>0.25163391934342061</v>
      </c>
      <c r="BZ1194" s="28">
        <f t="shared" si="203"/>
        <v>0.7097790057709209</v>
      </c>
      <c r="CA1194" s="29" t="s">
        <v>106</v>
      </c>
      <c r="CB1194">
        <v>0.29645817351980064</v>
      </c>
      <c r="CC1194">
        <v>0.77847146161036029</v>
      </c>
      <c r="CD1194">
        <v>0.30170712839342062</v>
      </c>
      <c r="CE1194">
        <f t="shared" si="204"/>
        <v>0.75460325994730093</v>
      </c>
      <c r="CF1194" t="s">
        <v>107</v>
      </c>
      <c r="CG1194" s="27">
        <v>0.17318283941659396</v>
      </c>
      <c r="CH1194" s="28">
        <v>0.66007891441036026</v>
      </c>
      <c r="CI1194" s="28">
        <v>0.19103834694391325</v>
      </c>
      <c r="CJ1194" s="28">
        <f t="shared" si="205"/>
        <v>0.63132792584409425</v>
      </c>
      <c r="CK1194" s="29" t="s">
        <v>107</v>
      </c>
      <c r="CL1194">
        <v>0.16599793141659394</v>
      </c>
      <c r="CM1194">
        <v>0.48257861031036031</v>
      </c>
      <c r="CN1194">
        <v>0.16527682066791324</v>
      </c>
      <c r="CO1194">
        <f t="shared" si="206"/>
        <v>0.62342190709541356</v>
      </c>
      <c r="CP1194" t="s">
        <v>106</v>
      </c>
      <c r="CQ1194" s="27">
        <v>0.18176017141659395</v>
      </c>
      <c r="CR1194" s="28">
        <v>0.77847146161036029</v>
      </c>
      <c r="CS1194" s="28">
        <v>0.21535002971791323</v>
      </c>
      <c r="CT1194" s="28">
        <f t="shared" si="207"/>
        <v>0.63990525784409424</v>
      </c>
      <c r="CU1194" s="29" t="s">
        <v>107</v>
      </c>
      <c r="CV1194">
        <v>46534.420228231102</v>
      </c>
      <c r="CW1194">
        <v>7184.5981797874301</v>
      </c>
      <c r="CX1194">
        <v>0.45814508642750029</v>
      </c>
      <c r="CY1194">
        <f t="shared" si="198"/>
        <v>1.1182240008378606</v>
      </c>
      <c r="CZ1194">
        <f t="shared" si="208"/>
        <v>0.83450724385548902</v>
      </c>
    </row>
    <row r="1195" spans="1:104" x14ac:dyDescent="0.25">
      <c r="A1195">
        <v>1</v>
      </c>
      <c r="B1195" s="15">
        <v>17341</v>
      </c>
      <c r="C1195" s="15">
        <v>-66.112177000000003</v>
      </c>
      <c r="D1195" s="15">
        <v>-16.9643941</v>
      </c>
      <c r="E1195" s="15">
        <v>3590</v>
      </c>
      <c r="F1195" s="15">
        <v>1</v>
      </c>
      <c r="G1195" s="15">
        <v>0</v>
      </c>
      <c r="H1195" s="17">
        <v>0</v>
      </c>
      <c r="I1195" s="19">
        <v>0</v>
      </c>
      <c r="J1195" s="19">
        <v>0</v>
      </c>
      <c r="K1195" s="19">
        <v>0</v>
      </c>
      <c r="L1195" s="15">
        <v>0</v>
      </c>
      <c r="M1195" s="15">
        <v>0</v>
      </c>
      <c r="N1195" s="15">
        <v>0</v>
      </c>
      <c r="O1195" s="19">
        <v>236.17470499999999</v>
      </c>
      <c r="P1195" s="19">
        <v>66.066326682907729</v>
      </c>
      <c r="Q1195" s="20">
        <v>3.5748121147032328</v>
      </c>
      <c r="R1195" s="21">
        <v>0</v>
      </c>
      <c r="S1195" s="22">
        <v>0.214</v>
      </c>
      <c r="T1195" s="22">
        <v>0.78700000000000003</v>
      </c>
      <c r="U1195" s="19">
        <v>0</v>
      </c>
      <c r="V1195" s="19">
        <v>14.138193910142254</v>
      </c>
      <c r="W1195" s="19">
        <v>51.994199099448387</v>
      </c>
      <c r="X1195" s="19">
        <v>0</v>
      </c>
      <c r="Y1195" s="19">
        <v>0</v>
      </c>
      <c r="Z1195" s="19">
        <v>0</v>
      </c>
      <c r="AA1195">
        <v>79.489171347728259</v>
      </c>
      <c r="AB1195">
        <v>1</v>
      </c>
      <c r="AC1195">
        <v>0.22799999999999998</v>
      </c>
      <c r="AD1195">
        <v>0.77200000000000002</v>
      </c>
      <c r="AE1195">
        <v>0</v>
      </c>
      <c r="AF1195">
        <v>18.123531067282041</v>
      </c>
      <c r="AG1195">
        <v>61.365640280446215</v>
      </c>
      <c r="AH1195">
        <v>35715.96954425508</v>
      </c>
      <c r="AI1195">
        <v>0</v>
      </c>
      <c r="AJ1195">
        <v>34160.189680545598</v>
      </c>
      <c r="AK1195">
        <v>34160.189680545598</v>
      </c>
      <c r="AL1195">
        <v>66.066326682907729</v>
      </c>
      <c r="AM1195" s="19">
        <v>79.489171347728259</v>
      </c>
      <c r="AN1195">
        <v>0.90784000000000009</v>
      </c>
      <c r="AO1195">
        <v>0.60144400000000009</v>
      </c>
      <c r="AP1195">
        <v>0.204264</v>
      </c>
      <c r="AQ1195">
        <v>1</v>
      </c>
      <c r="AR1195">
        <v>0</v>
      </c>
      <c r="AS1195">
        <v>2</v>
      </c>
      <c r="AT1195">
        <v>1.48</v>
      </c>
      <c r="AU1195">
        <v>1</v>
      </c>
      <c r="AV1195">
        <v>2</v>
      </c>
      <c r="AW1195">
        <v>1.5</v>
      </c>
      <c r="AX1195">
        <v>1</v>
      </c>
      <c r="AY1195">
        <v>2</v>
      </c>
      <c r="AZ1195">
        <v>0.6</v>
      </c>
      <c r="BA1195">
        <v>0.3</v>
      </c>
      <c r="BB1195">
        <v>0.8</v>
      </c>
      <c r="BC1195" s="27">
        <v>0.37948374143744323</v>
      </c>
      <c r="BD1195" s="28">
        <v>0.59961649573781828</v>
      </c>
      <c r="BE1195" s="28">
        <v>0.3135395635909024</v>
      </c>
      <c r="BF1195" s="28">
        <f t="shared" si="199"/>
        <v>0.5212017088673272</v>
      </c>
      <c r="BG1195" s="29" t="s">
        <v>106</v>
      </c>
      <c r="BH1195">
        <v>0.37153755303744329</v>
      </c>
      <c r="BI1195">
        <v>0.42713633373781823</v>
      </c>
      <c r="BJ1195">
        <v>0.27659805559890238</v>
      </c>
      <c r="BK1195">
        <f t="shared" si="200"/>
        <v>0.48426020087532717</v>
      </c>
      <c r="BL1195" t="s">
        <v>106</v>
      </c>
      <c r="BM1195" s="27">
        <v>0.38890091303744329</v>
      </c>
      <c r="BN1195" s="28">
        <v>0.71718597083781832</v>
      </c>
      <c r="BO1195" s="28">
        <v>0.34611090954890239</v>
      </c>
      <c r="BP1195" s="28">
        <f t="shared" si="201"/>
        <v>0.55377305482532724</v>
      </c>
      <c r="BQ1195" s="29" t="s">
        <v>106</v>
      </c>
      <c r="BR1195">
        <v>0.28204041320816331</v>
      </c>
      <c r="BS1195">
        <v>0.59961649573781828</v>
      </c>
      <c r="BT1195">
        <v>0.25307434133242235</v>
      </c>
      <c r="BU1195">
        <f t="shared" si="202"/>
        <v>0.46073648660884714</v>
      </c>
      <c r="BV1195" t="s">
        <v>106</v>
      </c>
      <c r="BW1195" s="27">
        <v>0.27409422480816326</v>
      </c>
      <c r="BX1195" s="28">
        <v>0.42713633373781823</v>
      </c>
      <c r="BY1195" s="28">
        <v>0.21613283334042238</v>
      </c>
      <c r="BZ1195" s="28">
        <f t="shared" si="203"/>
        <v>0.42379497861684717</v>
      </c>
      <c r="CA1195" s="29" t="s">
        <v>106</v>
      </c>
      <c r="CB1195">
        <v>0.29145758480816331</v>
      </c>
      <c r="CC1195">
        <v>0.71718597083781832</v>
      </c>
      <c r="CD1195">
        <v>0.28564568729042239</v>
      </c>
      <c r="CE1195">
        <f t="shared" si="204"/>
        <v>0.49330783256684718</v>
      </c>
      <c r="CF1195" t="s">
        <v>106</v>
      </c>
      <c r="CG1195" s="27">
        <v>0.15572498772576324</v>
      </c>
      <c r="CH1195" s="28">
        <v>0.59961649573781828</v>
      </c>
      <c r="CI1195" s="28">
        <v>0.17469349766402234</v>
      </c>
      <c r="CJ1195" s="28">
        <f t="shared" si="205"/>
        <v>0.36338713300218806</v>
      </c>
      <c r="CK1195" s="29" t="s">
        <v>107</v>
      </c>
      <c r="CL1195">
        <v>0.14777879932576324</v>
      </c>
      <c r="CM1195">
        <v>0.42713633373781823</v>
      </c>
      <c r="CN1195">
        <v>0.13775198967202237</v>
      </c>
      <c r="CO1195">
        <f t="shared" si="206"/>
        <v>0.34541413494844719</v>
      </c>
      <c r="CP1195" t="s">
        <v>106</v>
      </c>
      <c r="CQ1195" s="27">
        <v>0.16514215932576323</v>
      </c>
      <c r="CR1195" s="28">
        <v>0.71718597083781832</v>
      </c>
      <c r="CS1195" s="28">
        <v>0.20726484362202235</v>
      </c>
      <c r="CT1195" s="28">
        <f t="shared" si="207"/>
        <v>0.37280430460218805</v>
      </c>
      <c r="CU1195" s="29" t="s">
        <v>107</v>
      </c>
      <c r="CV1195">
        <v>54062.5452701592</v>
      </c>
      <c r="CW1195">
        <v>9936.1464184660308</v>
      </c>
      <c r="CX1195">
        <v>0.20766214527642479</v>
      </c>
      <c r="CY1195">
        <f t="shared" si="198"/>
        <v>0.80727864101424307</v>
      </c>
      <c r="CZ1195">
        <f t="shared" si="208"/>
        <v>0.58714588671386803</v>
      </c>
    </row>
    <row r="1196" spans="1:104" x14ac:dyDescent="0.25">
      <c r="A1196">
        <v>1</v>
      </c>
      <c r="B1196" s="15">
        <v>17350</v>
      </c>
      <c r="C1196" s="15">
        <v>-65.234956870000005</v>
      </c>
      <c r="D1196" s="15">
        <v>-16.651959130000002</v>
      </c>
      <c r="E1196" s="15">
        <v>218</v>
      </c>
      <c r="F1196" s="15">
        <v>0</v>
      </c>
      <c r="G1196" s="15">
        <v>0</v>
      </c>
      <c r="H1196" s="17">
        <v>2</v>
      </c>
      <c r="I1196" s="19">
        <v>0</v>
      </c>
      <c r="J1196" s="19">
        <v>0</v>
      </c>
      <c r="K1196" s="19">
        <v>1</v>
      </c>
      <c r="L1196" s="15">
        <v>0</v>
      </c>
      <c r="M1196" s="15">
        <v>0</v>
      </c>
      <c r="N1196" s="15">
        <v>1.2032</v>
      </c>
      <c r="O1196" s="19">
        <v>232.541248</v>
      </c>
      <c r="P1196" s="19">
        <v>65.049921658366728</v>
      </c>
      <c r="Q1196" s="20">
        <v>3.5748121146290499</v>
      </c>
      <c r="R1196" s="21">
        <v>1.6E-2</v>
      </c>
      <c r="S1196" s="22">
        <v>0.21400000000000002</v>
      </c>
      <c r="T1196" s="22">
        <v>0.78700000000000003</v>
      </c>
      <c r="U1196" s="19">
        <v>0</v>
      </c>
      <c r="V1196" s="19">
        <v>13.920683234890481</v>
      </c>
      <c r="W1196" s="19">
        <v>51.194288345134616</v>
      </c>
      <c r="X1196" s="19">
        <v>314.63554267468129</v>
      </c>
      <c r="Y1196" s="19">
        <v>1560</v>
      </c>
      <c r="Z1196" s="19">
        <v>1874.6355426746813</v>
      </c>
      <c r="AA1196">
        <v>78.266261037300126</v>
      </c>
      <c r="AB1196">
        <v>1</v>
      </c>
      <c r="AC1196">
        <v>0.22800000000000004</v>
      </c>
      <c r="AD1196">
        <v>0.77200000000000002</v>
      </c>
      <c r="AE1196">
        <v>0</v>
      </c>
      <c r="AF1196">
        <v>17.844707516504432</v>
      </c>
      <c r="AG1196">
        <v>60.421553520795698</v>
      </c>
      <c r="AH1196">
        <v>26482.482018974584</v>
      </c>
      <c r="AI1196">
        <v>1876.992</v>
      </c>
      <c r="AJ1196">
        <v>27205.902871839298</v>
      </c>
      <c r="AK1196">
        <v>26844.113906468199</v>
      </c>
      <c r="AL1196">
        <v>64.009122911832861</v>
      </c>
      <c r="AM1196" s="19">
        <v>77.225462290766259</v>
      </c>
      <c r="AN1196">
        <v>0.8143786666666667</v>
      </c>
      <c r="AO1196">
        <v>0.53952586666666669</v>
      </c>
      <c r="AP1196">
        <v>0.18323519999999999</v>
      </c>
      <c r="AQ1196">
        <v>1</v>
      </c>
      <c r="AR1196">
        <v>0</v>
      </c>
      <c r="AS1196">
        <v>2</v>
      </c>
      <c r="AT1196">
        <v>1.48</v>
      </c>
      <c r="AU1196">
        <v>1</v>
      </c>
      <c r="AV1196">
        <v>2</v>
      </c>
      <c r="AW1196">
        <v>1.5</v>
      </c>
      <c r="AX1196">
        <v>1</v>
      </c>
      <c r="AY1196">
        <v>2</v>
      </c>
      <c r="AZ1196">
        <v>0.6</v>
      </c>
      <c r="BA1196">
        <v>0.3</v>
      </c>
      <c r="BB1196">
        <v>0.8</v>
      </c>
      <c r="BC1196" s="27">
        <v>0.35515488651446053</v>
      </c>
      <c r="BD1196" s="28">
        <v>0.65315228138197678</v>
      </c>
      <c r="BE1196" s="28">
        <v>0.3253200637600413</v>
      </c>
      <c r="BF1196" s="28">
        <f t="shared" si="199"/>
        <v>0.58734322510531978</v>
      </c>
      <c r="BG1196" s="29" t="s">
        <v>106</v>
      </c>
      <c r="BH1196">
        <v>0.34796997851446054</v>
      </c>
      <c r="BI1196">
        <v>0.47565197728197683</v>
      </c>
      <c r="BJ1196">
        <v>0.29955853748404132</v>
      </c>
      <c r="BK1196">
        <f t="shared" si="200"/>
        <v>0.56158169882931985</v>
      </c>
      <c r="BL1196" t="s">
        <v>106</v>
      </c>
      <c r="BM1196" s="27">
        <v>0.36373221851446053</v>
      </c>
      <c r="BN1196" s="28">
        <v>0.77154482858197693</v>
      </c>
      <c r="BO1196" s="28">
        <v>0.34963174653404133</v>
      </c>
      <c r="BP1196" s="28">
        <f t="shared" si="201"/>
        <v>0.61165490787931986</v>
      </c>
      <c r="BQ1196" s="29" t="s">
        <v>106</v>
      </c>
      <c r="BR1196">
        <v>0.26782992746692452</v>
      </c>
      <c r="BS1196">
        <v>0.65315228138197678</v>
      </c>
      <c r="BT1196">
        <v>0.25957236138491974</v>
      </c>
      <c r="BU1196">
        <f t="shared" si="202"/>
        <v>0.52159552273019827</v>
      </c>
      <c r="BV1196" t="s">
        <v>106</v>
      </c>
      <c r="BW1196" s="27">
        <v>0.26064501946692453</v>
      </c>
      <c r="BX1196" s="28">
        <v>0.47565197728197683</v>
      </c>
      <c r="BY1196" s="28">
        <v>0.23381083510891973</v>
      </c>
      <c r="BZ1196" s="28">
        <f t="shared" si="203"/>
        <v>0.49583399645419823</v>
      </c>
      <c r="CA1196" s="29" t="s">
        <v>106</v>
      </c>
      <c r="CB1196">
        <v>0.27640725946692452</v>
      </c>
      <c r="CC1196">
        <v>0.77154482858197693</v>
      </c>
      <c r="CD1196">
        <v>0.28388404415891977</v>
      </c>
      <c r="CE1196">
        <f t="shared" si="204"/>
        <v>0.53843042081220305</v>
      </c>
      <c r="CF1196" t="s">
        <v>107</v>
      </c>
      <c r="CG1196" s="27">
        <v>0.15463090647937783</v>
      </c>
      <c r="CH1196" s="28">
        <v>0.65315228138197678</v>
      </c>
      <c r="CI1196" s="28">
        <v>0.17434385830605836</v>
      </c>
      <c r="CJ1196" s="28">
        <f t="shared" si="205"/>
        <v>0.4166540678246563</v>
      </c>
      <c r="CK1196" s="29" t="s">
        <v>107</v>
      </c>
      <c r="CL1196">
        <v>0.14744599847937787</v>
      </c>
      <c r="CM1196">
        <v>0.47565197728197683</v>
      </c>
      <c r="CN1196">
        <v>0.14858233203005836</v>
      </c>
      <c r="CO1196">
        <f t="shared" si="206"/>
        <v>0.40946915982465637</v>
      </c>
      <c r="CP1196" t="s">
        <v>107</v>
      </c>
      <c r="CQ1196" s="27">
        <v>0.16320823847937785</v>
      </c>
      <c r="CR1196" s="28">
        <v>0.77154482858197693</v>
      </c>
      <c r="CS1196" s="28">
        <v>0.1986555410800584</v>
      </c>
      <c r="CT1196" s="28">
        <f t="shared" si="207"/>
        <v>0.4252313998246563</v>
      </c>
      <c r="CU1196" s="29" t="s">
        <v>107</v>
      </c>
      <c r="CV1196">
        <v>53674.112579622597</v>
      </c>
      <c r="CW1196">
        <v>9783.2826296625208</v>
      </c>
      <c r="CX1196">
        <v>0.26202316134527848</v>
      </c>
      <c r="CY1196">
        <f t="shared" si="198"/>
        <v>0.91517544272725526</v>
      </c>
      <c r="CZ1196">
        <f t="shared" si="208"/>
        <v>0.61717804785973907</v>
      </c>
    </row>
    <row r="1197" spans="1:104" x14ac:dyDescent="0.25">
      <c r="A1197">
        <v>1</v>
      </c>
      <c r="B1197" s="15">
        <v>17353</v>
      </c>
      <c r="C1197" s="15">
        <v>-65.517335630000005</v>
      </c>
      <c r="D1197" s="15">
        <v>-16.65927297</v>
      </c>
      <c r="E1197" s="15">
        <v>226</v>
      </c>
      <c r="F1197" s="15">
        <v>0</v>
      </c>
      <c r="G1197" s="15">
        <v>0</v>
      </c>
      <c r="H1197" s="17">
        <v>3</v>
      </c>
      <c r="I1197" s="19">
        <v>0</v>
      </c>
      <c r="J1197" s="19">
        <v>0</v>
      </c>
      <c r="K1197" s="19">
        <v>0</v>
      </c>
      <c r="L1197" s="15">
        <v>0</v>
      </c>
      <c r="M1197" s="15">
        <v>0</v>
      </c>
      <c r="N1197" s="15">
        <v>0</v>
      </c>
      <c r="O1197" s="19">
        <v>287.04310299999997</v>
      </c>
      <c r="P1197" s="19">
        <v>80.295997055729273</v>
      </c>
      <c r="Q1197" s="20">
        <v>3.5748121142424858</v>
      </c>
      <c r="R1197" s="21">
        <v>1.2999999999999999E-2</v>
      </c>
      <c r="S1197" s="22">
        <v>0.21400000000000002</v>
      </c>
      <c r="T1197" s="22">
        <v>0.78699999999999992</v>
      </c>
      <c r="U1197" s="19">
        <v>0</v>
      </c>
      <c r="V1197" s="19">
        <v>17.183343369926067</v>
      </c>
      <c r="W1197" s="19">
        <v>63.192949682858931</v>
      </c>
      <c r="X1197" s="19">
        <v>315.55732652523398</v>
      </c>
      <c r="Y1197" s="19">
        <v>0</v>
      </c>
      <c r="Z1197" s="19">
        <v>315.55732652523398</v>
      </c>
      <c r="AA1197">
        <v>96.609915956949536</v>
      </c>
      <c r="AB1197">
        <v>1</v>
      </c>
      <c r="AC1197">
        <v>0.22800000000000004</v>
      </c>
      <c r="AD1197">
        <v>0.77200000000000002</v>
      </c>
      <c r="AE1197">
        <v>0</v>
      </c>
      <c r="AF1197">
        <v>22.027060838184497</v>
      </c>
      <c r="AG1197">
        <v>74.582855118765039</v>
      </c>
      <c r="AH1197">
        <v>32689.313738460638</v>
      </c>
      <c r="AI1197">
        <v>0</v>
      </c>
      <c r="AJ1197">
        <v>31265.374357307901</v>
      </c>
      <c r="AK1197">
        <v>30927.559165439099</v>
      </c>
      <c r="AL1197">
        <v>79.252149094004793</v>
      </c>
      <c r="AM1197" s="19">
        <v>95.566067995225055</v>
      </c>
      <c r="AN1197">
        <v>0.84313600000000011</v>
      </c>
      <c r="AO1197">
        <v>0.55857760000000001</v>
      </c>
      <c r="AP1197">
        <v>0.1897056</v>
      </c>
      <c r="AQ1197">
        <v>1</v>
      </c>
      <c r="AR1197">
        <v>0</v>
      </c>
      <c r="AS1197">
        <v>2</v>
      </c>
      <c r="AT1197">
        <v>1.48</v>
      </c>
      <c r="AU1197">
        <v>1</v>
      </c>
      <c r="AV1197">
        <v>2</v>
      </c>
      <c r="AW1197">
        <v>1.5</v>
      </c>
      <c r="AX1197">
        <v>1</v>
      </c>
      <c r="AY1197">
        <v>2</v>
      </c>
      <c r="AZ1197">
        <v>0.6</v>
      </c>
      <c r="BA1197">
        <v>0.3</v>
      </c>
      <c r="BB1197">
        <v>0.8</v>
      </c>
      <c r="BC1197" s="27">
        <v>0.35561710080424608</v>
      </c>
      <c r="BD1197" s="28">
        <v>0.65305507010462627</v>
      </c>
      <c r="BE1197" s="28">
        <v>0.32483721602152638</v>
      </c>
      <c r="BF1197" s="28">
        <f t="shared" si="199"/>
        <v>0.58034315746187493</v>
      </c>
      <c r="BG1197" s="29" t="s">
        <v>106</v>
      </c>
      <c r="BH1197">
        <v>0.34843219280424609</v>
      </c>
      <c r="BI1197">
        <v>0.47555476600462626</v>
      </c>
      <c r="BJ1197">
        <v>0.2990756897455264</v>
      </c>
      <c r="BK1197">
        <f t="shared" si="200"/>
        <v>0.55458163118587489</v>
      </c>
      <c r="BL1197" t="s">
        <v>106</v>
      </c>
      <c r="BM1197" s="27">
        <v>0.36419443280424607</v>
      </c>
      <c r="BN1197" s="28">
        <v>0.7714476173046263</v>
      </c>
      <c r="BO1197" s="28">
        <v>0.34914889879552641</v>
      </c>
      <c r="BP1197" s="28">
        <f t="shared" si="201"/>
        <v>0.6046548402358749</v>
      </c>
      <c r="BQ1197" s="29" t="s">
        <v>106</v>
      </c>
      <c r="BR1197">
        <v>0.26520852346163803</v>
      </c>
      <c r="BS1197">
        <v>0.65305507010462627</v>
      </c>
      <c r="BT1197">
        <v>0.2567678312761616</v>
      </c>
      <c r="BU1197">
        <f t="shared" si="202"/>
        <v>0.51227377271651009</v>
      </c>
      <c r="BV1197" t="s">
        <v>106</v>
      </c>
      <c r="BW1197" s="27">
        <v>0.25802361546163799</v>
      </c>
      <c r="BX1197" s="28">
        <v>0.47555476600462626</v>
      </c>
      <c r="BY1197" s="28">
        <v>0.23100630500016159</v>
      </c>
      <c r="BZ1197" s="28">
        <f t="shared" si="203"/>
        <v>0.48651224644051017</v>
      </c>
      <c r="CA1197" s="29" t="s">
        <v>106</v>
      </c>
      <c r="CB1197">
        <v>0.27378585546163803</v>
      </c>
      <c r="CC1197">
        <v>0.7714476173046263</v>
      </c>
      <c r="CD1197">
        <v>0.28107951405016163</v>
      </c>
      <c r="CE1197">
        <f t="shared" si="204"/>
        <v>0.52929179690198658</v>
      </c>
      <c r="CF1197" t="s">
        <v>107</v>
      </c>
      <c r="CG1197" s="27">
        <v>0.14801221949899801</v>
      </c>
      <c r="CH1197" s="28">
        <v>0.65305507010462627</v>
      </c>
      <c r="CI1197" s="28">
        <v>0.16852973993957757</v>
      </c>
      <c r="CJ1197" s="28">
        <f t="shared" si="205"/>
        <v>0.40351816093934656</v>
      </c>
      <c r="CK1197" s="29" t="s">
        <v>107</v>
      </c>
      <c r="CL1197">
        <v>0.14082731149899802</v>
      </c>
      <c r="CM1197">
        <v>0.47555476600462626</v>
      </c>
      <c r="CN1197">
        <v>0.14276821366357756</v>
      </c>
      <c r="CO1197">
        <f t="shared" si="206"/>
        <v>0.39633325293934657</v>
      </c>
      <c r="CP1197" t="s">
        <v>107</v>
      </c>
      <c r="CQ1197" s="27">
        <v>0.15658955149899803</v>
      </c>
      <c r="CR1197" s="28">
        <v>0.7714476173046263</v>
      </c>
      <c r="CS1197" s="28">
        <v>0.19284142271357757</v>
      </c>
      <c r="CT1197" s="28">
        <f t="shared" si="207"/>
        <v>0.41209549293934655</v>
      </c>
      <c r="CU1197" s="29" t="s">
        <v>107</v>
      </c>
      <c r="CV1197">
        <v>59215.6517712446</v>
      </c>
      <c r="CW1197">
        <v>12076.2394946187</v>
      </c>
      <c r="CX1197">
        <v>0.25550594144034855</v>
      </c>
      <c r="CY1197">
        <f t="shared" ref="CY1197:CY1260" si="209">CX1197+BD1197</f>
        <v>0.90856101154497482</v>
      </c>
      <c r="CZ1197">
        <f t="shared" si="208"/>
        <v>0.61112304224459457</v>
      </c>
    </row>
    <row r="1198" spans="1:104" x14ac:dyDescent="0.25">
      <c r="A1198">
        <v>1</v>
      </c>
      <c r="B1198" s="15">
        <v>17354</v>
      </c>
      <c r="C1198" s="15">
        <v>-65.392684329999994</v>
      </c>
      <c r="D1198" s="15">
        <v>-16.625908540000001</v>
      </c>
      <c r="E1198" s="15">
        <v>214</v>
      </c>
      <c r="F1198" s="15">
        <v>0</v>
      </c>
      <c r="G1198" s="15">
        <v>0</v>
      </c>
      <c r="H1198" s="17">
        <v>3</v>
      </c>
      <c r="I1198" s="19">
        <v>0</v>
      </c>
      <c r="J1198" s="19">
        <v>0</v>
      </c>
      <c r="K1198" s="19">
        <v>1</v>
      </c>
      <c r="L1198" s="15">
        <v>0</v>
      </c>
      <c r="M1198" s="15">
        <v>0</v>
      </c>
      <c r="N1198" s="15">
        <v>1.2032</v>
      </c>
      <c r="O1198" s="19">
        <v>239.80816200000001</v>
      </c>
      <c r="P1198" s="19">
        <v>67.08273170744873</v>
      </c>
      <c r="Q1198" s="20">
        <v>3.5748121147751681</v>
      </c>
      <c r="R1198" s="21">
        <v>0.19700000000000001</v>
      </c>
      <c r="S1198" s="22">
        <v>0.214</v>
      </c>
      <c r="T1198" s="22">
        <v>0.78700000000000014</v>
      </c>
      <c r="U1198" s="19">
        <v>0</v>
      </c>
      <c r="V1198" s="19">
        <v>14.355704585394028</v>
      </c>
      <c r="W1198" s="19">
        <v>52.794109853762158</v>
      </c>
      <c r="X1198" s="19">
        <v>3995.0110602431578</v>
      </c>
      <c r="Y1198" s="19">
        <v>1560</v>
      </c>
      <c r="Z1198" s="19">
        <v>5555.0110602431578</v>
      </c>
      <c r="AA1198">
        <v>80.712081687403881</v>
      </c>
      <c r="AB1198">
        <v>1</v>
      </c>
      <c r="AC1198">
        <v>0.22799999999999998</v>
      </c>
      <c r="AD1198">
        <v>0.77200000000000002</v>
      </c>
      <c r="AE1198">
        <v>0</v>
      </c>
      <c r="AF1198">
        <v>18.402354624728083</v>
      </c>
      <c r="AG1198">
        <v>62.309727062675798</v>
      </c>
      <c r="AH1198">
        <v>27310.059579593461</v>
      </c>
      <c r="AI1198">
        <v>1876.992</v>
      </c>
      <c r="AJ1198">
        <v>27997.4313343104</v>
      </c>
      <c r="AK1198">
        <v>23413.304711662498</v>
      </c>
      <c r="AL1198">
        <v>53.867433561081327</v>
      </c>
      <c r="AM1198" s="19">
        <v>67.496783541036478</v>
      </c>
      <c r="AN1198">
        <v>0.85751466666666676</v>
      </c>
      <c r="AO1198">
        <v>0.56810346666666667</v>
      </c>
      <c r="AP1198">
        <v>0.1929408</v>
      </c>
      <c r="AQ1198">
        <v>1</v>
      </c>
      <c r="AR1198">
        <v>0</v>
      </c>
      <c r="AS1198">
        <v>2</v>
      </c>
      <c r="AT1198">
        <v>1.48</v>
      </c>
      <c r="AU1198">
        <v>1</v>
      </c>
      <c r="AV1198">
        <v>2</v>
      </c>
      <c r="AW1198">
        <v>1.5</v>
      </c>
      <c r="AX1198">
        <v>1</v>
      </c>
      <c r="AY1198">
        <v>2</v>
      </c>
      <c r="AZ1198">
        <v>0.6</v>
      </c>
      <c r="BA1198">
        <v>0.3</v>
      </c>
      <c r="BB1198">
        <v>0.8</v>
      </c>
      <c r="BC1198" s="27">
        <v>0.37537466891349064</v>
      </c>
      <c r="BD1198" s="28">
        <v>0.6603539285894251</v>
      </c>
      <c r="BE1198" s="28">
        <v>0.3422522400349054</v>
      </c>
      <c r="BF1198" s="28">
        <f t="shared" si="199"/>
        <v>0.64778138713717504</v>
      </c>
      <c r="BG1198" s="29" t="s">
        <v>106</v>
      </c>
      <c r="BH1198">
        <v>0.36818976091349065</v>
      </c>
      <c r="BI1198">
        <v>0.48285362448942504</v>
      </c>
      <c r="BJ1198">
        <v>0.31649071375890547</v>
      </c>
      <c r="BK1198">
        <f t="shared" si="200"/>
        <v>0.62201986086117511</v>
      </c>
      <c r="BL1198" t="s">
        <v>106</v>
      </c>
      <c r="BM1198" s="27">
        <v>0.38395200091349063</v>
      </c>
      <c r="BN1198" s="28">
        <v>0.77874647578942513</v>
      </c>
      <c r="BO1198" s="28">
        <v>0.36656392280890543</v>
      </c>
      <c r="BP1198" s="28">
        <f t="shared" si="201"/>
        <v>0.67209306991117512</v>
      </c>
      <c r="BQ1198" s="29" t="s">
        <v>106</v>
      </c>
      <c r="BR1198">
        <v>0.28342428242334661</v>
      </c>
      <c r="BS1198">
        <v>0.6603539285894251</v>
      </c>
      <c r="BT1198">
        <v>0.27302201410441901</v>
      </c>
      <c r="BU1198">
        <f t="shared" si="202"/>
        <v>0.5785511612066887</v>
      </c>
      <c r="BV1198" t="s">
        <v>106</v>
      </c>
      <c r="BW1198" s="27">
        <v>0.27623937442334662</v>
      </c>
      <c r="BX1198" s="28">
        <v>0.48285362448942504</v>
      </c>
      <c r="BY1198" s="28">
        <v>0.24726048782841897</v>
      </c>
      <c r="BZ1198" s="28">
        <f t="shared" si="203"/>
        <v>0.55278963493068867</v>
      </c>
      <c r="CA1198" s="29" t="s">
        <v>106</v>
      </c>
      <c r="CB1198">
        <v>0.2920016144233466</v>
      </c>
      <c r="CC1198">
        <v>0.77874647578942513</v>
      </c>
      <c r="CD1198">
        <v>0.29733369687841898</v>
      </c>
      <c r="CE1198">
        <f t="shared" si="204"/>
        <v>0.59753076152561624</v>
      </c>
      <c r="CF1198" t="s">
        <v>107</v>
      </c>
      <c r="CG1198" s="27">
        <v>0.16422933697315995</v>
      </c>
      <c r="CH1198" s="28">
        <v>0.6603539285894251</v>
      </c>
      <c r="CI1198" s="28">
        <v>0.18327912863897364</v>
      </c>
      <c r="CJ1198" s="28">
        <f t="shared" si="205"/>
        <v>0.46975848407542958</v>
      </c>
      <c r="CK1198" s="29" t="s">
        <v>107</v>
      </c>
      <c r="CL1198">
        <v>0.15704442897315993</v>
      </c>
      <c r="CM1198">
        <v>0.48285362448942504</v>
      </c>
      <c r="CN1198">
        <v>0.15751760236297363</v>
      </c>
      <c r="CO1198">
        <f t="shared" si="206"/>
        <v>0.46257357607542959</v>
      </c>
      <c r="CP1198" t="s">
        <v>107</v>
      </c>
      <c r="CQ1198" s="27">
        <v>0.17280666897315994</v>
      </c>
      <c r="CR1198" s="28">
        <v>0.77874647578942513</v>
      </c>
      <c r="CS1198" s="28">
        <v>0.20759081141297364</v>
      </c>
      <c r="CT1198" s="28">
        <f t="shared" si="207"/>
        <v>0.47833581607542958</v>
      </c>
      <c r="CU1198" s="29" t="s">
        <v>107</v>
      </c>
      <c r="CV1198">
        <v>54448.001342608899</v>
      </c>
      <c r="CW1198">
        <v>10089.0102109254</v>
      </c>
      <c r="CX1198">
        <v>0.30552914710226964</v>
      </c>
      <c r="CY1198">
        <f t="shared" si="209"/>
        <v>0.96588307569169474</v>
      </c>
      <c r="CZ1198">
        <f t="shared" si="208"/>
        <v>0.68090381601576033</v>
      </c>
    </row>
    <row r="1199" spans="1:104" x14ac:dyDescent="0.25">
      <c r="A1199">
        <v>1</v>
      </c>
      <c r="B1199" s="15">
        <v>17358</v>
      </c>
      <c r="C1199" s="15">
        <v>-65.427999159999999</v>
      </c>
      <c r="D1199" s="15">
        <v>-16.799953259999999</v>
      </c>
      <c r="E1199" s="15">
        <v>234</v>
      </c>
      <c r="F1199" s="15">
        <v>0</v>
      </c>
      <c r="G1199" s="15">
        <v>0</v>
      </c>
      <c r="H1199" s="17">
        <v>2</v>
      </c>
      <c r="I1199" s="19">
        <v>0</v>
      </c>
      <c r="J1199" s="19">
        <v>0</v>
      </c>
      <c r="K1199" s="19">
        <v>0</v>
      </c>
      <c r="L1199" s="15">
        <v>0</v>
      </c>
      <c r="M1199" s="15">
        <v>0</v>
      </c>
      <c r="N1199" s="15">
        <v>0</v>
      </c>
      <c r="O1199" s="19">
        <v>210.74050600000001</v>
      </c>
      <c r="P1199" s="19">
        <v>58.951491511120707</v>
      </c>
      <c r="Q1199" s="20">
        <v>3.5748121141302347</v>
      </c>
      <c r="R1199" s="21">
        <v>6.9000000000000006E-2</v>
      </c>
      <c r="S1199" s="22">
        <v>0.214</v>
      </c>
      <c r="T1199" s="22">
        <v>0.78699999999999992</v>
      </c>
      <c r="U1199" s="19">
        <v>0</v>
      </c>
      <c r="V1199" s="19">
        <v>12.615619183379831</v>
      </c>
      <c r="W1199" s="19">
        <v>46.39482381925199</v>
      </c>
      <c r="X1199" s="19">
        <v>1229.6596112888419</v>
      </c>
      <c r="Y1199" s="19">
        <v>0</v>
      </c>
      <c r="Z1199" s="19">
        <v>1229.6596112888419</v>
      </c>
      <c r="AA1199">
        <v>70.928799057741372</v>
      </c>
      <c r="AB1199">
        <v>1</v>
      </c>
      <c r="AC1199">
        <v>0.22799999999999998</v>
      </c>
      <c r="AD1199">
        <v>0.77200000000000002</v>
      </c>
      <c r="AE1199">
        <v>0</v>
      </c>
      <c r="AF1199">
        <v>16.17176618516503</v>
      </c>
      <c r="AG1199">
        <v>54.757032872576339</v>
      </c>
      <c r="AH1199">
        <v>23999.749327221638</v>
      </c>
      <c r="AI1199">
        <v>0</v>
      </c>
      <c r="AJ1199">
        <v>22954.3254777568</v>
      </c>
      <c r="AK1199">
        <v>21637.931711495701</v>
      </c>
      <c r="AL1199">
        <v>54.88383859685338</v>
      </c>
      <c r="AM1199" s="19">
        <v>66.861146143474045</v>
      </c>
      <c r="AN1199">
        <v>0.81797333333333333</v>
      </c>
      <c r="AO1199">
        <v>0.54190733333333341</v>
      </c>
      <c r="AP1199">
        <v>0.18404399999999999</v>
      </c>
      <c r="AQ1199">
        <v>1</v>
      </c>
      <c r="AR1199">
        <v>0</v>
      </c>
      <c r="AS1199">
        <v>2</v>
      </c>
      <c r="AT1199">
        <v>1.48</v>
      </c>
      <c r="AU1199">
        <v>1</v>
      </c>
      <c r="AV1199">
        <v>2</v>
      </c>
      <c r="AW1199">
        <v>1.5</v>
      </c>
      <c r="AX1199">
        <v>1</v>
      </c>
      <c r="AY1199">
        <v>2</v>
      </c>
      <c r="AZ1199">
        <v>0.6</v>
      </c>
      <c r="BA1199">
        <v>0.3</v>
      </c>
      <c r="BB1199">
        <v>0.8</v>
      </c>
      <c r="BC1199" s="27">
        <v>0.3633034161316453</v>
      </c>
      <c r="BD1199" s="28">
        <v>0.66615167032765932</v>
      </c>
      <c r="BE1199" s="28">
        <v>0.33409199451207183</v>
      </c>
      <c r="BF1199" s="28">
        <f t="shared" si="199"/>
        <v>0.6421806534347464</v>
      </c>
      <c r="BG1199" s="29" t="s">
        <v>106</v>
      </c>
      <c r="BH1199">
        <v>0.35611850813164525</v>
      </c>
      <c r="BI1199">
        <v>0.48865136622765931</v>
      </c>
      <c r="BJ1199">
        <v>0.30833046823607185</v>
      </c>
      <c r="BK1199">
        <f t="shared" si="200"/>
        <v>0.61641912715874647</v>
      </c>
      <c r="BL1199" t="s">
        <v>106</v>
      </c>
      <c r="BM1199" s="27">
        <v>0.37188074813164529</v>
      </c>
      <c r="BN1199" s="28">
        <v>0.78454421752765935</v>
      </c>
      <c r="BO1199" s="28">
        <v>0.35840367728607186</v>
      </c>
      <c r="BP1199" s="28">
        <f t="shared" si="201"/>
        <v>0.66649233620874648</v>
      </c>
      <c r="BQ1199" s="29" t="s">
        <v>106</v>
      </c>
      <c r="BR1199">
        <v>0.27559300479722526</v>
      </c>
      <c r="BS1199">
        <v>0.66615167032765932</v>
      </c>
      <c r="BT1199">
        <v>0.26805408184066981</v>
      </c>
      <c r="BU1199">
        <f t="shared" si="202"/>
        <v>0.57614274076334437</v>
      </c>
      <c r="BV1199" t="s">
        <v>106</v>
      </c>
      <c r="BW1199" s="27">
        <v>0.26840809679722527</v>
      </c>
      <c r="BX1199" s="28">
        <v>0.48865136622765931</v>
      </c>
      <c r="BY1199" s="28">
        <v>0.2422925555646698</v>
      </c>
      <c r="BZ1199" s="28">
        <f t="shared" si="203"/>
        <v>0.55038121448734434</v>
      </c>
      <c r="CA1199" s="29" t="s">
        <v>106</v>
      </c>
      <c r="CB1199">
        <v>0.28417033679722525</v>
      </c>
      <c r="CC1199">
        <v>0.78454421752765935</v>
      </c>
      <c r="CD1199">
        <v>0.29236576461466984</v>
      </c>
      <c r="CE1199">
        <f t="shared" si="204"/>
        <v>0.59225899571989982</v>
      </c>
      <c r="CF1199" t="s">
        <v>107</v>
      </c>
      <c r="CG1199" s="27">
        <v>0.16189432343779192</v>
      </c>
      <c r="CH1199" s="28">
        <v>0.66615167032765932</v>
      </c>
      <c r="CI1199" s="28">
        <v>0.18244938022959312</v>
      </c>
      <c r="CJ1199" s="28">
        <f t="shared" si="205"/>
        <v>0.46998298236046648</v>
      </c>
      <c r="CK1199" s="29" t="s">
        <v>107</v>
      </c>
      <c r="CL1199">
        <v>0.15470941543779193</v>
      </c>
      <c r="CM1199">
        <v>0.48865136622765931</v>
      </c>
      <c r="CN1199">
        <v>0.15668785395359311</v>
      </c>
      <c r="CO1199">
        <f t="shared" si="206"/>
        <v>0.46279807436046649</v>
      </c>
      <c r="CP1199" t="s">
        <v>107</v>
      </c>
      <c r="CQ1199" s="27">
        <v>0.17047165543779191</v>
      </c>
      <c r="CR1199" s="28">
        <v>0.78454421752765935</v>
      </c>
      <c r="CS1199" s="28">
        <v>0.20676106300359315</v>
      </c>
      <c r="CT1199" s="28">
        <f t="shared" si="207"/>
        <v>0.47856031436046648</v>
      </c>
      <c r="CU1199" s="29" t="s">
        <v>107</v>
      </c>
      <c r="CV1199">
        <v>51276.880223501503</v>
      </c>
      <c r="CW1199">
        <v>8866.0998822176698</v>
      </c>
      <c r="CX1199">
        <v>0.30808865892267456</v>
      </c>
      <c r="CY1199">
        <f t="shared" si="209"/>
        <v>0.97424032925033388</v>
      </c>
      <c r="CZ1199">
        <f t="shared" si="208"/>
        <v>0.67139207505431986</v>
      </c>
    </row>
    <row r="1200" spans="1:104" x14ac:dyDescent="0.25">
      <c r="A1200">
        <v>1</v>
      </c>
      <c r="B1200" s="15">
        <v>17369</v>
      </c>
      <c r="C1200" s="15">
        <v>-65.363343150000006</v>
      </c>
      <c r="D1200" s="15">
        <v>-16.60442248</v>
      </c>
      <c r="E1200" s="15">
        <v>226</v>
      </c>
      <c r="F1200" s="15">
        <v>0</v>
      </c>
      <c r="G1200" s="15">
        <v>0</v>
      </c>
      <c r="H1200" s="17">
        <v>3</v>
      </c>
      <c r="I1200" s="19">
        <v>0</v>
      </c>
      <c r="J1200" s="19">
        <v>0</v>
      </c>
      <c r="K1200" s="19">
        <v>0</v>
      </c>
      <c r="L1200" s="15">
        <v>0</v>
      </c>
      <c r="M1200" s="15">
        <v>0</v>
      </c>
      <c r="N1200" s="15">
        <v>0</v>
      </c>
      <c r="O1200" s="19">
        <v>472.34940999999998</v>
      </c>
      <c r="P1200" s="19">
        <v>132.13265339506296</v>
      </c>
      <c r="Q1200" s="20">
        <v>3.5748121139119498</v>
      </c>
      <c r="R1200" s="21">
        <v>0.2</v>
      </c>
      <c r="S1200" s="22">
        <v>0.214</v>
      </c>
      <c r="T1200" s="22">
        <v>0.78700000000000003</v>
      </c>
      <c r="U1200" s="19">
        <v>0</v>
      </c>
      <c r="V1200" s="19">
        <v>28.276387826543473</v>
      </c>
      <c r="W1200" s="19">
        <v>103.98839822191455</v>
      </c>
      <c r="X1200" s="19">
        <v>7988.7930773268663</v>
      </c>
      <c r="Y1200" s="19">
        <v>0</v>
      </c>
      <c r="Z1200" s="19">
        <v>7988.7930773268663</v>
      </c>
      <c r="AA1200">
        <v>158.97834272470402</v>
      </c>
      <c r="AB1200">
        <v>1</v>
      </c>
      <c r="AC1200">
        <v>0.22799999999999998</v>
      </c>
      <c r="AD1200">
        <v>0.77200000000000002</v>
      </c>
      <c r="AE1200">
        <v>0</v>
      </c>
      <c r="AF1200">
        <v>36.247062141232512</v>
      </c>
      <c r="AG1200">
        <v>122.7312805834715</v>
      </c>
      <c r="AH1200">
        <v>53792.541598568037</v>
      </c>
      <c r="AI1200">
        <v>0</v>
      </c>
      <c r="AJ1200">
        <v>51449.350217138403</v>
      </c>
      <c r="AK1200">
        <v>42897.066876992598</v>
      </c>
      <c r="AL1200">
        <v>105.70612271605037</v>
      </c>
      <c r="AM1200" s="19">
        <v>132.55181204569143</v>
      </c>
      <c r="AN1200">
        <v>0.84313600000000011</v>
      </c>
      <c r="AO1200">
        <v>0.55857760000000001</v>
      </c>
      <c r="AP1200">
        <v>0.1897056</v>
      </c>
      <c r="AQ1200">
        <v>1</v>
      </c>
      <c r="AR1200">
        <v>0</v>
      </c>
      <c r="AS1200">
        <v>2</v>
      </c>
      <c r="AT1200">
        <v>1.48</v>
      </c>
      <c r="AU1200">
        <v>1</v>
      </c>
      <c r="AV1200">
        <v>2</v>
      </c>
      <c r="AW1200">
        <v>1.5</v>
      </c>
      <c r="AX1200">
        <v>1</v>
      </c>
      <c r="AY1200">
        <v>2</v>
      </c>
      <c r="AZ1200">
        <v>0.6</v>
      </c>
      <c r="BA1200">
        <v>0.3</v>
      </c>
      <c r="BB1200">
        <v>0.8</v>
      </c>
      <c r="BC1200" s="27">
        <v>0.34542563607671972</v>
      </c>
      <c r="BD1200" s="28">
        <v>0.63896874451547625</v>
      </c>
      <c r="BE1200" s="28">
        <v>0.31406214244044006</v>
      </c>
      <c r="BF1200" s="28">
        <f t="shared" si="199"/>
        <v>0.55894096142089889</v>
      </c>
      <c r="BG1200" s="29" t="s">
        <v>106</v>
      </c>
      <c r="BH1200">
        <v>0.33824072807671968</v>
      </c>
      <c r="BI1200">
        <v>0.46146844041547624</v>
      </c>
      <c r="BJ1200">
        <v>0.28830061616444014</v>
      </c>
      <c r="BK1200">
        <f t="shared" si="200"/>
        <v>0.53317943514489896</v>
      </c>
      <c r="BL1200" t="s">
        <v>106</v>
      </c>
      <c r="BM1200" s="27">
        <v>0.35400296807671972</v>
      </c>
      <c r="BN1200" s="28">
        <v>0.75736129171547628</v>
      </c>
      <c r="BO1200" s="28">
        <v>0.33837382521444009</v>
      </c>
      <c r="BP1200" s="28">
        <f t="shared" si="201"/>
        <v>0.58325264419489897</v>
      </c>
      <c r="BQ1200" s="29" t="s">
        <v>106</v>
      </c>
      <c r="BR1200">
        <v>0.25501705873411168</v>
      </c>
      <c r="BS1200">
        <v>0.63896874451547625</v>
      </c>
      <c r="BT1200">
        <v>0.24599275769507531</v>
      </c>
      <c r="BU1200">
        <f t="shared" si="202"/>
        <v>0.49087157667553416</v>
      </c>
      <c r="BV1200" t="s">
        <v>106</v>
      </c>
      <c r="BW1200" s="27">
        <v>0.24783215073411166</v>
      </c>
      <c r="BX1200" s="28">
        <v>0.46146844041547624</v>
      </c>
      <c r="BY1200" s="28">
        <v>0.2202312314190753</v>
      </c>
      <c r="BZ1200" s="28">
        <f t="shared" si="203"/>
        <v>0.46511005039953413</v>
      </c>
      <c r="CA1200" s="29" t="s">
        <v>106</v>
      </c>
      <c r="CB1200">
        <v>0.26359439073411162</v>
      </c>
      <c r="CC1200">
        <v>0.75736129171547628</v>
      </c>
      <c r="CD1200">
        <v>0.27030444046907531</v>
      </c>
      <c r="CE1200">
        <f t="shared" si="204"/>
        <v>0.50847320971457044</v>
      </c>
      <c r="CF1200" t="s">
        <v>107</v>
      </c>
      <c r="CG1200" s="27">
        <v>0.13782075477147165</v>
      </c>
      <c r="CH1200" s="28">
        <v>0.63896874451547625</v>
      </c>
      <c r="CI1200" s="28">
        <v>0.15775466635849125</v>
      </c>
      <c r="CJ1200" s="28">
        <f t="shared" si="205"/>
        <v>0.38269957375193053</v>
      </c>
      <c r="CK1200" s="29" t="s">
        <v>107</v>
      </c>
      <c r="CL1200">
        <v>0.13063584677147166</v>
      </c>
      <c r="CM1200">
        <v>0.46146844041547624</v>
      </c>
      <c r="CN1200">
        <v>0.13199314008249127</v>
      </c>
      <c r="CO1200">
        <f t="shared" si="206"/>
        <v>0.37551466575193049</v>
      </c>
      <c r="CP1200" t="s">
        <v>107</v>
      </c>
      <c r="CQ1200" s="27">
        <v>0.14639808677147165</v>
      </c>
      <c r="CR1200" s="28">
        <v>0.75736129171547628</v>
      </c>
      <c r="CS1200" s="28">
        <v>0.18206634913249126</v>
      </c>
      <c r="CT1200" s="28">
        <f t="shared" si="207"/>
        <v>0.39127690575193053</v>
      </c>
      <c r="CU1200" s="29" t="s">
        <v>107</v>
      </c>
      <c r="CV1200">
        <v>74898.018228978093</v>
      </c>
      <c r="CW1200">
        <v>19872.292840588001</v>
      </c>
      <c r="CX1200">
        <v>0.24487881898045885</v>
      </c>
      <c r="CY1200">
        <f t="shared" si="209"/>
        <v>0.88384756349593507</v>
      </c>
      <c r="CZ1200">
        <f t="shared" si="208"/>
        <v>0.59030445505717855</v>
      </c>
    </row>
    <row r="1201" spans="1:104" x14ac:dyDescent="0.25">
      <c r="A1201">
        <v>1</v>
      </c>
      <c r="B1201" s="15">
        <v>17378</v>
      </c>
      <c r="C1201" s="15">
        <v>-65.53164443</v>
      </c>
      <c r="D1201" s="15">
        <v>-16.563348090000002</v>
      </c>
      <c r="E1201" s="15">
        <v>214</v>
      </c>
      <c r="F1201" s="15">
        <v>0</v>
      </c>
      <c r="G1201" s="15">
        <v>0</v>
      </c>
      <c r="H1201" s="17">
        <v>3</v>
      </c>
      <c r="I1201" s="19">
        <v>0</v>
      </c>
      <c r="J1201" s="19">
        <v>0</v>
      </c>
      <c r="K1201" s="19">
        <v>0</v>
      </c>
      <c r="L1201" s="15">
        <v>0</v>
      </c>
      <c r="M1201" s="15">
        <v>0</v>
      </c>
      <c r="N1201" s="15">
        <v>0</v>
      </c>
      <c r="O1201" s="19">
        <v>254.34198999999899</v>
      </c>
      <c r="P1201" s="19">
        <v>71.14835183486025</v>
      </c>
      <c r="Q1201" s="20">
        <v>3.5748121135728144</v>
      </c>
      <c r="R1201" s="21">
        <v>4.2999999999999997E-2</v>
      </c>
      <c r="S1201" s="22">
        <v>0.21400000000000002</v>
      </c>
      <c r="T1201" s="22">
        <v>0.78699999999999992</v>
      </c>
      <c r="U1201" s="19">
        <v>0</v>
      </c>
      <c r="V1201" s="19">
        <v>15.225747292660095</v>
      </c>
      <c r="W1201" s="19">
        <v>55.993752894035012</v>
      </c>
      <c r="X1201" s="19">
        <v>924.85642942442269</v>
      </c>
      <c r="Y1201" s="19">
        <v>0</v>
      </c>
      <c r="Z1201" s="19">
        <v>924.85642942442269</v>
      </c>
      <c r="AA1201">
        <v>85.603722987611391</v>
      </c>
      <c r="AB1201">
        <v>1</v>
      </c>
      <c r="AC1201">
        <v>0.22800000000000004</v>
      </c>
      <c r="AD1201">
        <v>0.77200000000000002</v>
      </c>
      <c r="AE1201">
        <v>0</v>
      </c>
      <c r="AF1201">
        <v>19.517648841175401</v>
      </c>
      <c r="AG1201">
        <v>66.08607414643599</v>
      </c>
      <c r="AH1201">
        <v>28965.214700831228</v>
      </c>
      <c r="AI1201">
        <v>0</v>
      </c>
      <c r="AJ1201">
        <v>27703.496267868901</v>
      </c>
      <c r="AK1201">
        <v>26713.405004174801</v>
      </c>
      <c r="AL1201">
        <v>68.088972705961254</v>
      </c>
      <c r="AM1201" s="19">
        <v>82.544343858712395</v>
      </c>
      <c r="AN1201">
        <v>0.85751466666666676</v>
      </c>
      <c r="AO1201">
        <v>0.56810346666666667</v>
      </c>
      <c r="AP1201">
        <v>0.1929408</v>
      </c>
      <c r="AQ1201">
        <v>1</v>
      </c>
      <c r="AR1201">
        <v>0</v>
      </c>
      <c r="AS1201">
        <v>2</v>
      </c>
      <c r="AT1201">
        <v>1.48</v>
      </c>
      <c r="AU1201">
        <v>1</v>
      </c>
      <c r="AV1201">
        <v>2</v>
      </c>
      <c r="AW1201">
        <v>1.5</v>
      </c>
      <c r="AX1201">
        <v>1</v>
      </c>
      <c r="AY1201">
        <v>2</v>
      </c>
      <c r="AZ1201">
        <v>0.6</v>
      </c>
      <c r="BA1201">
        <v>0.3</v>
      </c>
      <c r="BB1201">
        <v>0.8</v>
      </c>
      <c r="BC1201" s="27">
        <v>0.36594736890470986</v>
      </c>
      <c r="BD1201" s="28">
        <v>0.65277556205614307</v>
      </c>
      <c r="BE1201" s="28">
        <v>0.3331145046166033</v>
      </c>
      <c r="BF1201" s="28">
        <f t="shared" si="199"/>
        <v>0.60971600746825028</v>
      </c>
      <c r="BG1201" s="29" t="s">
        <v>106</v>
      </c>
      <c r="BH1201">
        <v>0.35876246090470987</v>
      </c>
      <c r="BI1201">
        <v>0.47527525795614306</v>
      </c>
      <c r="BJ1201">
        <v>0.30735297834060338</v>
      </c>
      <c r="BK1201">
        <f t="shared" si="200"/>
        <v>0.58395448119225035</v>
      </c>
      <c r="BL1201" t="s">
        <v>106</v>
      </c>
      <c r="BM1201" s="27">
        <v>0.37452470090470985</v>
      </c>
      <c r="BN1201" s="28">
        <v>0.7711681092561431</v>
      </c>
      <c r="BO1201" s="28">
        <v>0.35742618739060333</v>
      </c>
      <c r="BP1201" s="28">
        <f t="shared" si="201"/>
        <v>0.63402769024225036</v>
      </c>
      <c r="BQ1201" s="29" t="s">
        <v>106</v>
      </c>
      <c r="BR1201">
        <v>0.27399698241456583</v>
      </c>
      <c r="BS1201">
        <v>0.65277556205614307</v>
      </c>
      <c r="BT1201">
        <v>0.26388427868611691</v>
      </c>
      <c r="BU1201">
        <f t="shared" si="202"/>
        <v>0.54048578153776394</v>
      </c>
      <c r="BV1201" t="s">
        <v>106</v>
      </c>
      <c r="BW1201" s="27">
        <v>0.26681207441456578</v>
      </c>
      <c r="BX1201" s="28">
        <v>0.47527525795614306</v>
      </c>
      <c r="BY1201" s="28">
        <v>0.23812275241011688</v>
      </c>
      <c r="BZ1201" s="28">
        <f t="shared" si="203"/>
        <v>0.51472425526176391</v>
      </c>
      <c r="CA1201" s="29" t="s">
        <v>106</v>
      </c>
      <c r="CB1201">
        <v>0.28257431441456576</v>
      </c>
      <c r="CC1201">
        <v>0.7711681092561431</v>
      </c>
      <c r="CD1201">
        <v>0.28819596146011689</v>
      </c>
      <c r="CE1201">
        <f t="shared" si="204"/>
        <v>0.55917581726621268</v>
      </c>
      <c r="CF1201" t="s">
        <v>107</v>
      </c>
      <c r="CG1201" s="27">
        <v>0.15480203696437911</v>
      </c>
      <c r="CH1201" s="28">
        <v>0.65277556205614307</v>
      </c>
      <c r="CI1201" s="28">
        <v>0.17414139322067154</v>
      </c>
      <c r="CJ1201" s="28">
        <f t="shared" si="205"/>
        <v>0.43140353981602608</v>
      </c>
      <c r="CK1201" s="29" t="s">
        <v>107</v>
      </c>
      <c r="CL1201">
        <v>0.14761712896437912</v>
      </c>
      <c r="CM1201">
        <v>0.47527525795614306</v>
      </c>
      <c r="CN1201">
        <v>0.14837986694467153</v>
      </c>
      <c r="CO1201">
        <f t="shared" si="206"/>
        <v>0.42421863181602609</v>
      </c>
      <c r="CP1201" t="s">
        <v>107</v>
      </c>
      <c r="CQ1201" s="27">
        <v>0.1633793689643791</v>
      </c>
      <c r="CR1201" s="28">
        <v>0.7711681092561431</v>
      </c>
      <c r="CS1201" s="28">
        <v>0.19845307599467155</v>
      </c>
      <c r="CT1201" s="28">
        <f t="shared" si="207"/>
        <v>0.43998087181602608</v>
      </c>
      <c r="CU1201" s="29" t="s">
        <v>107</v>
      </c>
      <c r="CV1201">
        <v>55961.370519611097</v>
      </c>
      <c r="CW1201">
        <v>10700.4653734514</v>
      </c>
      <c r="CX1201">
        <v>0.27660150285164697</v>
      </c>
      <c r="CY1201">
        <f t="shared" si="209"/>
        <v>0.92937706490779004</v>
      </c>
      <c r="CZ1201">
        <f t="shared" si="208"/>
        <v>0.64254887175635678</v>
      </c>
    </row>
    <row r="1202" spans="1:104" x14ac:dyDescent="0.25">
      <c r="A1202">
        <v>1</v>
      </c>
      <c r="B1202" s="15">
        <v>17381</v>
      </c>
      <c r="C1202" s="15">
        <v>-66.003980319999997</v>
      </c>
      <c r="D1202" s="15">
        <v>-17.465543490000002</v>
      </c>
      <c r="E1202" s="15">
        <v>3331</v>
      </c>
      <c r="F1202" s="15">
        <v>1</v>
      </c>
      <c r="G1202" s="15">
        <v>0</v>
      </c>
      <c r="H1202" s="17">
        <v>3</v>
      </c>
      <c r="I1202" s="19">
        <v>0</v>
      </c>
      <c r="J1202" s="19">
        <v>0</v>
      </c>
      <c r="K1202" s="19">
        <v>0</v>
      </c>
      <c r="L1202" s="15">
        <v>0</v>
      </c>
      <c r="M1202" s="15">
        <v>0</v>
      </c>
      <c r="N1202" s="15">
        <v>0</v>
      </c>
      <c r="O1202" s="19">
        <v>188.939764</v>
      </c>
      <c r="P1202" s="19">
        <v>52.853061363874687</v>
      </c>
      <c r="Q1202" s="20">
        <v>3.574812113516308</v>
      </c>
      <c r="R1202" s="21">
        <v>0.154</v>
      </c>
      <c r="S1202" s="22">
        <v>0.22699999999999998</v>
      </c>
      <c r="T1202" s="22">
        <v>0.77300000000000002</v>
      </c>
      <c r="U1202" s="19">
        <v>0</v>
      </c>
      <c r="V1202" s="19">
        <v>11.997644929599552</v>
      </c>
      <c r="W1202" s="19">
        <v>40.855416434275135</v>
      </c>
      <c r="X1202" s="19">
        <v>3409.1024775048218</v>
      </c>
      <c r="Y1202" s="19">
        <v>0</v>
      </c>
      <c r="Z1202" s="19">
        <v>3409.1024775048218</v>
      </c>
      <c r="AA1202">
        <v>63.591337078182605</v>
      </c>
      <c r="AB1202">
        <v>1</v>
      </c>
      <c r="AC1202">
        <v>0.24399999999999999</v>
      </c>
      <c r="AD1202">
        <v>0.75600000000000001</v>
      </c>
      <c r="AE1202">
        <v>0</v>
      </c>
      <c r="AF1202">
        <v>15.516286247076556</v>
      </c>
      <c r="AG1202">
        <v>48.075050831106047</v>
      </c>
      <c r="AH1202">
        <v>29751.820072517166</v>
      </c>
      <c r="AI1202">
        <v>0</v>
      </c>
      <c r="AJ1202">
        <v>28455.837284769401</v>
      </c>
      <c r="AK1202">
        <v>24813.633169983601</v>
      </c>
      <c r="AL1202">
        <v>44.713689913837982</v>
      </c>
      <c r="AM1202" s="19">
        <v>55.451965628145899</v>
      </c>
      <c r="AN1202">
        <v>0.80359466666666668</v>
      </c>
      <c r="AO1202">
        <v>0.53238146666666675</v>
      </c>
      <c r="AP1202">
        <v>0.18080879999999999</v>
      </c>
      <c r="AQ1202">
        <v>1</v>
      </c>
      <c r="AR1202">
        <v>0</v>
      </c>
      <c r="AS1202">
        <v>2</v>
      </c>
      <c r="AT1202">
        <v>1.48</v>
      </c>
      <c r="AU1202">
        <v>1</v>
      </c>
      <c r="AV1202">
        <v>2</v>
      </c>
      <c r="AW1202">
        <v>1.5</v>
      </c>
      <c r="AX1202">
        <v>1</v>
      </c>
      <c r="AY1202">
        <v>2</v>
      </c>
      <c r="AZ1202">
        <v>0.6</v>
      </c>
      <c r="BA1202">
        <v>0.3</v>
      </c>
      <c r="BB1202">
        <v>0.8</v>
      </c>
      <c r="BC1202" s="27">
        <v>0.36233924680769747</v>
      </c>
      <c r="BD1202" s="28">
        <v>0.52027935963996363</v>
      </c>
      <c r="BE1202" s="28">
        <v>0.30786265637802146</v>
      </c>
      <c r="BF1202" s="28">
        <f t="shared" si="199"/>
        <v>0.5611462084976071</v>
      </c>
      <c r="BG1202" s="29" t="s">
        <v>106</v>
      </c>
      <c r="BH1202">
        <v>0.35439305840769753</v>
      </c>
      <c r="BI1202">
        <v>0.34779919763996353</v>
      </c>
      <c r="BJ1202">
        <v>0.27092114838602138</v>
      </c>
      <c r="BK1202">
        <f t="shared" si="200"/>
        <v>0.52420470050560697</v>
      </c>
      <c r="BL1202" t="s">
        <v>106</v>
      </c>
      <c r="BM1202" s="27">
        <v>0.37175641840769752</v>
      </c>
      <c r="BN1202" s="28">
        <v>0.63784883473996357</v>
      </c>
      <c r="BO1202" s="28">
        <v>0.34043400233602145</v>
      </c>
      <c r="BP1202" s="28">
        <f t="shared" si="201"/>
        <v>0.59371755445560703</v>
      </c>
      <c r="BQ1202" s="29" t="s">
        <v>106</v>
      </c>
      <c r="BR1202">
        <v>0.27608512838672161</v>
      </c>
      <c r="BS1202">
        <v>0.52027935963996363</v>
      </c>
      <c r="BT1202">
        <v>0.25434052678940544</v>
      </c>
      <c r="BU1202">
        <f t="shared" si="202"/>
        <v>0.50762407890899097</v>
      </c>
      <c r="BV1202" t="s">
        <v>106</v>
      </c>
      <c r="BW1202" s="27">
        <v>0.26813893998672156</v>
      </c>
      <c r="BX1202" s="28">
        <v>0.34779919763996353</v>
      </c>
      <c r="BY1202" s="28">
        <v>0.21739901879740542</v>
      </c>
      <c r="BZ1202" s="28">
        <f t="shared" si="203"/>
        <v>0.47068257091699101</v>
      </c>
      <c r="CA1202" s="29" t="s">
        <v>106</v>
      </c>
      <c r="CB1202">
        <v>0.28550229998672155</v>
      </c>
      <c r="CC1202">
        <v>0.63784883473996357</v>
      </c>
      <c r="CD1202">
        <v>0.28691187274740543</v>
      </c>
      <c r="CE1202">
        <f t="shared" si="204"/>
        <v>0.53878585210630714</v>
      </c>
      <c r="CF1202" t="s">
        <v>107</v>
      </c>
      <c r="CG1202" s="27">
        <v>0.16427423413730818</v>
      </c>
      <c r="CH1202" s="28">
        <v>0.52027935963996363</v>
      </c>
      <c r="CI1202" s="28">
        <v>0.18495998843379205</v>
      </c>
      <c r="CJ1202" s="28">
        <f t="shared" si="205"/>
        <v>0.41755778625689377</v>
      </c>
      <c r="CK1202" s="29" t="s">
        <v>107</v>
      </c>
      <c r="CL1202">
        <v>0.15632804573730819</v>
      </c>
      <c r="CM1202">
        <v>0.34779919763996353</v>
      </c>
      <c r="CN1202">
        <v>0.14801848044179206</v>
      </c>
      <c r="CO1202">
        <f t="shared" si="206"/>
        <v>0.40130203256137764</v>
      </c>
      <c r="CP1202" t="s">
        <v>106</v>
      </c>
      <c r="CQ1202" s="27">
        <v>0.17369140573730818</v>
      </c>
      <c r="CR1202" s="28">
        <v>0.63784883473996357</v>
      </c>
      <c r="CS1202" s="28">
        <v>0.21753133439179206</v>
      </c>
      <c r="CT1202" s="28">
        <f t="shared" si="207"/>
        <v>0.42697495785689377</v>
      </c>
      <c r="CU1202" s="29" t="s">
        <v>107</v>
      </c>
      <c r="CV1202">
        <v>48752.097698585698</v>
      </c>
      <c r="CW1202">
        <v>7948.9171347728297</v>
      </c>
      <c r="CX1202">
        <v>0.25328355211958559</v>
      </c>
      <c r="CY1202">
        <f t="shared" si="209"/>
        <v>0.77356291175954928</v>
      </c>
      <c r="CZ1202">
        <f t="shared" si="208"/>
        <v>0.61562279892728311</v>
      </c>
    </row>
    <row r="1203" spans="1:104" x14ac:dyDescent="0.25">
      <c r="A1203">
        <v>1</v>
      </c>
      <c r="B1203" s="15">
        <v>17392</v>
      </c>
      <c r="C1203" s="15">
        <v>-65.412643829999993</v>
      </c>
      <c r="D1203" s="15">
        <v>-16.846114409999998</v>
      </c>
      <c r="E1203" s="15">
        <v>245</v>
      </c>
      <c r="F1203" s="15">
        <v>0</v>
      </c>
      <c r="G1203" s="15">
        <v>0</v>
      </c>
      <c r="H1203" s="17">
        <v>2</v>
      </c>
      <c r="I1203" s="19">
        <v>0</v>
      </c>
      <c r="J1203" s="19">
        <v>0</v>
      </c>
      <c r="K1203" s="19">
        <v>0</v>
      </c>
      <c r="L1203" s="15">
        <v>0</v>
      </c>
      <c r="M1203" s="15">
        <v>0</v>
      </c>
      <c r="N1203" s="15">
        <v>0</v>
      </c>
      <c r="O1203" s="19">
        <v>174.405936</v>
      </c>
      <c r="P1203" s="19">
        <v>48.787441236463167</v>
      </c>
      <c r="Q1203" s="20">
        <v>3.5748121151648147</v>
      </c>
      <c r="R1203" s="21">
        <v>2.1000000000000005E-2</v>
      </c>
      <c r="S1203" s="22">
        <v>0.21400000000000002</v>
      </c>
      <c r="T1203" s="22">
        <v>0.78699999999999992</v>
      </c>
      <c r="U1203" s="19">
        <v>0</v>
      </c>
      <c r="V1203" s="19">
        <v>10.440512424603119</v>
      </c>
      <c r="W1203" s="19">
        <v>38.395716253096509</v>
      </c>
      <c r="X1203" s="19">
        <v>309.71936227397117</v>
      </c>
      <c r="Y1203" s="19">
        <v>0</v>
      </c>
      <c r="Z1203" s="19">
        <v>309.71936227397117</v>
      </c>
      <c r="AA1203">
        <v>58.699695777975094</v>
      </c>
      <c r="AB1203">
        <v>1</v>
      </c>
      <c r="AC1203">
        <v>0.22800000000000004</v>
      </c>
      <c r="AD1203">
        <v>0.77200000000000002</v>
      </c>
      <c r="AE1203">
        <v>0</v>
      </c>
      <c r="AF1203">
        <v>13.383530637378323</v>
      </c>
      <c r="AG1203">
        <v>45.316165140596773</v>
      </c>
      <c r="AH1203">
        <v>19861.861514230935</v>
      </c>
      <c r="AI1203">
        <v>0</v>
      </c>
      <c r="AJ1203">
        <v>18996.683151949899</v>
      </c>
      <c r="AK1203">
        <v>18665.117705791101</v>
      </c>
      <c r="AL1203">
        <v>47.762904970497438</v>
      </c>
      <c r="AM1203" s="19">
        <v>57.675159512009365</v>
      </c>
      <c r="AN1203">
        <v>0.81078400000000006</v>
      </c>
      <c r="AO1203">
        <v>0.53714440000000008</v>
      </c>
      <c r="AP1203">
        <v>0.18242639999999999</v>
      </c>
      <c r="AQ1203">
        <v>1</v>
      </c>
      <c r="AR1203">
        <v>0</v>
      </c>
      <c r="AS1203">
        <v>2</v>
      </c>
      <c r="AT1203">
        <v>1.48</v>
      </c>
      <c r="AU1203">
        <v>1</v>
      </c>
      <c r="AV1203">
        <v>2</v>
      </c>
      <c r="AW1203">
        <v>1.5</v>
      </c>
      <c r="AX1203">
        <v>1</v>
      </c>
      <c r="AY1203">
        <v>2</v>
      </c>
      <c r="AZ1203">
        <v>0.6</v>
      </c>
      <c r="BA1203">
        <v>0.3</v>
      </c>
      <c r="BB1203">
        <v>0.8</v>
      </c>
      <c r="BC1203" s="27">
        <v>0.36933411211377276</v>
      </c>
      <c r="BD1203" s="28">
        <v>0.67316319870448582</v>
      </c>
      <c r="BE1203" s="28">
        <v>0.34048150577029163</v>
      </c>
      <c r="BF1203" s="28">
        <f t="shared" si="199"/>
        <v>0.66308694461583961</v>
      </c>
      <c r="BG1203" s="29" t="s">
        <v>106</v>
      </c>
      <c r="BH1203">
        <v>0.36214920411377272</v>
      </c>
      <c r="BI1203">
        <v>0.49566289460448582</v>
      </c>
      <c r="BJ1203">
        <v>0.3147199794942917</v>
      </c>
      <c r="BK1203">
        <f t="shared" si="200"/>
        <v>0.6373254183398398</v>
      </c>
      <c r="BL1203" t="s">
        <v>106</v>
      </c>
      <c r="BM1203" s="27">
        <v>0.37791144411377275</v>
      </c>
      <c r="BN1203" s="28">
        <v>0.79155574590448585</v>
      </c>
      <c r="BO1203" s="28">
        <v>0.36479318854429166</v>
      </c>
      <c r="BP1203" s="28">
        <f t="shared" si="201"/>
        <v>0.6873986273898397</v>
      </c>
      <c r="BQ1203" s="29" t="s">
        <v>106</v>
      </c>
      <c r="BR1203">
        <v>0.28239460535312078</v>
      </c>
      <c r="BS1203">
        <v>0.67316319870448582</v>
      </c>
      <c r="BT1203">
        <v>0.27502401369145046</v>
      </c>
      <c r="BU1203">
        <f t="shared" si="202"/>
        <v>0.59762945253699851</v>
      </c>
      <c r="BV1203" t="s">
        <v>106</v>
      </c>
      <c r="BW1203" s="27">
        <v>0.27520969735312073</v>
      </c>
      <c r="BX1203" s="28">
        <v>0.49566289460448582</v>
      </c>
      <c r="BY1203" s="28">
        <v>0.24926248741545046</v>
      </c>
      <c r="BZ1203" s="28">
        <f t="shared" si="203"/>
        <v>0.57186792626099847</v>
      </c>
      <c r="CA1203" s="29" t="s">
        <v>106</v>
      </c>
      <c r="CB1203">
        <v>0.29097193735312071</v>
      </c>
      <c r="CC1203">
        <v>0.79155574590448585</v>
      </c>
      <c r="CD1203">
        <v>0.2993356964654505</v>
      </c>
      <c r="CE1203">
        <f t="shared" si="204"/>
        <v>0.6135773761986687</v>
      </c>
      <c r="CF1203" t="s">
        <v>107</v>
      </c>
      <c r="CG1203" s="27">
        <v>0.16969524473746073</v>
      </c>
      <c r="CH1203" s="28">
        <v>0.67316319870448582</v>
      </c>
      <c r="CI1203" s="28">
        <v>0.19017170914480444</v>
      </c>
      <c r="CJ1203" s="28">
        <f t="shared" si="205"/>
        <v>0.49230068358300877</v>
      </c>
      <c r="CK1203" s="29" t="s">
        <v>107</v>
      </c>
      <c r="CL1203">
        <v>0.16251033673746071</v>
      </c>
      <c r="CM1203">
        <v>0.49566289460448582</v>
      </c>
      <c r="CN1203">
        <v>0.16441018286880443</v>
      </c>
      <c r="CO1203">
        <f t="shared" si="206"/>
        <v>0.48511577558300878</v>
      </c>
      <c r="CP1203" t="s">
        <v>107</v>
      </c>
      <c r="CQ1203" s="27">
        <v>0.17827257673746072</v>
      </c>
      <c r="CR1203" s="28">
        <v>0.79155574590448585</v>
      </c>
      <c r="CS1203" s="28">
        <v>0.21448339191880444</v>
      </c>
      <c r="CT1203" s="28">
        <f t="shared" si="207"/>
        <v>0.50087801558300882</v>
      </c>
      <c r="CU1203" s="29" t="s">
        <v>107</v>
      </c>
      <c r="CV1203">
        <v>46987.058830504699</v>
      </c>
      <c r="CW1203">
        <v>7337.4619722468897</v>
      </c>
      <c r="CX1203">
        <v>0.32260543884554804</v>
      </c>
      <c r="CY1203">
        <f t="shared" si="209"/>
        <v>0.99576863755003386</v>
      </c>
      <c r="CZ1203">
        <f t="shared" si="208"/>
        <v>0.6919395509593208</v>
      </c>
    </row>
    <row r="1204" spans="1:104" x14ac:dyDescent="0.25">
      <c r="A1204">
        <v>1</v>
      </c>
      <c r="B1204" s="15">
        <v>17396</v>
      </c>
      <c r="C1204" s="15">
        <v>-65.799451840000003</v>
      </c>
      <c r="D1204" s="15">
        <v>-16.639020500000001</v>
      </c>
      <c r="E1204" s="15">
        <v>404</v>
      </c>
      <c r="F1204" s="15">
        <v>0</v>
      </c>
      <c r="G1204" s="15">
        <v>0</v>
      </c>
      <c r="H1204" s="17">
        <v>0</v>
      </c>
      <c r="I1204" s="19">
        <v>0</v>
      </c>
      <c r="J1204" s="19">
        <v>0</v>
      </c>
      <c r="K1204" s="19">
        <v>0</v>
      </c>
      <c r="L1204" s="15">
        <v>0</v>
      </c>
      <c r="M1204" s="15">
        <v>0</v>
      </c>
      <c r="N1204" s="15">
        <v>0</v>
      </c>
      <c r="O1204" s="19">
        <v>196.20667800000001</v>
      </c>
      <c r="P1204" s="19">
        <v>54.885871412956696</v>
      </c>
      <c r="Q1204" s="20">
        <v>3.5748121137361091</v>
      </c>
      <c r="R1204" s="21">
        <v>0</v>
      </c>
      <c r="S1204" s="22">
        <v>0.21399999999999997</v>
      </c>
      <c r="T1204" s="22">
        <v>0.78700000000000003</v>
      </c>
      <c r="U1204" s="19">
        <v>0</v>
      </c>
      <c r="V1204" s="19">
        <v>11.745576482372732</v>
      </c>
      <c r="W1204" s="19">
        <v>43.195180801996919</v>
      </c>
      <c r="X1204" s="19">
        <v>0</v>
      </c>
      <c r="Y1204" s="19">
        <v>0</v>
      </c>
      <c r="Z1204" s="19">
        <v>0</v>
      </c>
      <c r="AA1204">
        <v>66.037157757533862</v>
      </c>
      <c r="AB1204">
        <v>1</v>
      </c>
      <c r="AC1204">
        <v>0.22799999999999998</v>
      </c>
      <c r="AD1204">
        <v>0.77200000000000002</v>
      </c>
      <c r="AE1204">
        <v>0</v>
      </c>
      <c r="AF1204">
        <v>15.05647196871772</v>
      </c>
      <c r="AG1204">
        <v>50.980685788816146</v>
      </c>
      <c r="AH1204">
        <v>22344.594205983878</v>
      </c>
      <c r="AI1204">
        <v>0</v>
      </c>
      <c r="AJ1204">
        <v>21371.268555083599</v>
      </c>
      <c r="AK1204">
        <v>21371.268555083599</v>
      </c>
      <c r="AL1204">
        <v>54.885871412956696</v>
      </c>
      <c r="AM1204" s="19">
        <v>66.037157757533862</v>
      </c>
      <c r="AN1204">
        <v>0.82875733333333335</v>
      </c>
      <c r="AO1204">
        <v>0.54905173333333335</v>
      </c>
      <c r="AP1204">
        <v>0.18647039999999998</v>
      </c>
      <c r="AQ1204">
        <v>1</v>
      </c>
      <c r="AR1204">
        <v>0</v>
      </c>
      <c r="AS1204">
        <v>2</v>
      </c>
      <c r="AT1204">
        <v>1.48</v>
      </c>
      <c r="AU1204">
        <v>1</v>
      </c>
      <c r="AV1204">
        <v>2</v>
      </c>
      <c r="AW1204">
        <v>1.5</v>
      </c>
      <c r="AX1204">
        <v>1</v>
      </c>
      <c r="AY1204">
        <v>2</v>
      </c>
      <c r="AZ1204">
        <v>0.6</v>
      </c>
      <c r="BA1204">
        <v>0.3</v>
      </c>
      <c r="BB1204">
        <v>0.8</v>
      </c>
      <c r="BC1204" s="27">
        <v>0.36738106284951638</v>
      </c>
      <c r="BD1204" s="28">
        <v>0.68582973364459821</v>
      </c>
      <c r="BE1204" s="28">
        <v>0.34021713434532325</v>
      </c>
      <c r="BF1204" s="28">
        <f t="shared" si="199"/>
        <v>0.64032893373983402</v>
      </c>
      <c r="BG1204" s="29" t="s">
        <v>106</v>
      </c>
      <c r="BH1204">
        <v>0.36019615484951639</v>
      </c>
      <c r="BI1204">
        <v>0.50832942954459825</v>
      </c>
      <c r="BJ1204">
        <v>0.31445560806932332</v>
      </c>
      <c r="BK1204">
        <f t="shared" si="200"/>
        <v>0.61456740746383409</v>
      </c>
      <c r="BL1204" t="s">
        <v>106</v>
      </c>
      <c r="BM1204" s="27">
        <v>0.37595839484951638</v>
      </c>
      <c r="BN1204" s="28">
        <v>0.80422228084459824</v>
      </c>
      <c r="BO1204" s="28">
        <v>0.36452881711932328</v>
      </c>
      <c r="BP1204" s="28">
        <f t="shared" si="201"/>
        <v>0.6646406165138341</v>
      </c>
      <c r="BQ1204" s="29" t="s">
        <v>106</v>
      </c>
      <c r="BR1204">
        <v>0.27851429465444438</v>
      </c>
      <c r="BS1204">
        <v>0.68582973364459821</v>
      </c>
      <c r="BT1204">
        <v>0.27330859078508002</v>
      </c>
      <c r="BU1204">
        <f t="shared" si="202"/>
        <v>0.57342039017959079</v>
      </c>
      <c r="BV1204" t="s">
        <v>106</v>
      </c>
      <c r="BW1204" s="27">
        <v>0.27132938665444439</v>
      </c>
      <c r="BX1204" s="28">
        <v>0.50832942954459825</v>
      </c>
      <c r="BY1204" s="28">
        <v>0.24754706450908001</v>
      </c>
      <c r="BZ1204" s="28">
        <f t="shared" si="203"/>
        <v>0.54765886390359075</v>
      </c>
      <c r="CA1204" s="29" t="s">
        <v>106</v>
      </c>
      <c r="CB1204">
        <v>0.28709162665444438</v>
      </c>
      <c r="CC1204">
        <v>0.80422228084459824</v>
      </c>
      <c r="CD1204">
        <v>0.29762027355908005</v>
      </c>
      <c r="CE1204">
        <f t="shared" si="204"/>
        <v>0.58720342604895515</v>
      </c>
      <c r="CF1204" t="s">
        <v>107</v>
      </c>
      <c r="CG1204" s="27">
        <v>0.16331663217935105</v>
      </c>
      <c r="CH1204" s="28">
        <v>0.68582973364459821</v>
      </c>
      <c r="CI1204" s="28">
        <v>0.18657529357735733</v>
      </c>
      <c r="CJ1204" s="28">
        <f t="shared" si="205"/>
        <v>0.46342843157386182</v>
      </c>
      <c r="CK1204" s="29" t="s">
        <v>107</v>
      </c>
      <c r="CL1204">
        <v>0.15613172417935106</v>
      </c>
      <c r="CM1204">
        <v>0.50832942954459825</v>
      </c>
      <c r="CN1204">
        <v>0.16081376730135732</v>
      </c>
      <c r="CO1204">
        <f t="shared" si="206"/>
        <v>0.45624352357386183</v>
      </c>
      <c r="CP1204" t="s">
        <v>107</v>
      </c>
      <c r="CQ1204" s="27">
        <v>0.17189396417935104</v>
      </c>
      <c r="CR1204" s="28">
        <v>0.80422228084459824</v>
      </c>
      <c r="CS1204" s="28">
        <v>0.21088697635135734</v>
      </c>
      <c r="CT1204" s="28">
        <f t="shared" si="207"/>
        <v>0.47200576357386181</v>
      </c>
      <c r="CU1204" s="29" t="s">
        <v>107</v>
      </c>
      <c r="CV1204">
        <v>49609.142979433898</v>
      </c>
      <c r="CW1204">
        <v>8254.6447196917306</v>
      </c>
      <c r="CX1204">
        <v>0.30011179939451077</v>
      </c>
      <c r="CY1204">
        <f t="shared" si="209"/>
        <v>0.98594153303910903</v>
      </c>
      <c r="CZ1204">
        <f t="shared" si="208"/>
        <v>0.66749286224402715</v>
      </c>
    </row>
    <row r="1205" spans="1:104" x14ac:dyDescent="0.25">
      <c r="A1205">
        <v>1</v>
      </c>
      <c r="B1205" s="15">
        <v>17399</v>
      </c>
      <c r="C1205" s="15">
        <v>-65.32199833</v>
      </c>
      <c r="D1205" s="15">
        <v>-16.74171582</v>
      </c>
      <c r="E1205" s="15">
        <v>216</v>
      </c>
      <c r="F1205" s="15">
        <v>0</v>
      </c>
      <c r="G1205" s="15">
        <v>0</v>
      </c>
      <c r="H1205" s="17">
        <v>2</v>
      </c>
      <c r="I1205" s="19">
        <v>0</v>
      </c>
      <c r="J1205" s="19">
        <v>0</v>
      </c>
      <c r="K1205" s="19">
        <v>0</v>
      </c>
      <c r="L1205" s="15">
        <v>0</v>
      </c>
      <c r="M1205" s="15">
        <v>0</v>
      </c>
      <c r="N1205" s="15">
        <v>0</v>
      </c>
      <c r="O1205" s="19">
        <v>290.67655999999999</v>
      </c>
      <c r="P1205" s="19">
        <v>81.312402080270289</v>
      </c>
      <c r="Q1205" s="20">
        <v>3.574812114307591</v>
      </c>
      <c r="R1205" s="21">
        <v>4.9999999999999996E-2</v>
      </c>
      <c r="S1205" s="22">
        <v>0.214</v>
      </c>
      <c r="T1205" s="22">
        <v>0.78700000000000003</v>
      </c>
      <c r="U1205" s="19">
        <v>0</v>
      </c>
      <c r="V1205" s="19">
        <v>17.400854045177841</v>
      </c>
      <c r="W1205" s="19">
        <v>63.992860437172723</v>
      </c>
      <c r="X1205" s="19">
        <v>1229.0450886834933</v>
      </c>
      <c r="Y1205" s="19">
        <v>0</v>
      </c>
      <c r="Z1205" s="19">
        <v>1229.0450886834933</v>
      </c>
      <c r="AA1205">
        <v>97.832826296625171</v>
      </c>
      <c r="AB1205">
        <v>1</v>
      </c>
      <c r="AC1205">
        <v>0.22799999999999998</v>
      </c>
      <c r="AD1205">
        <v>0.77200000000000002</v>
      </c>
      <c r="AE1205">
        <v>0</v>
      </c>
      <c r="AF1205">
        <v>22.305884395630539</v>
      </c>
      <c r="AG1205">
        <v>75.526941900994629</v>
      </c>
      <c r="AH1205">
        <v>33103.102523718233</v>
      </c>
      <c r="AI1205">
        <v>0</v>
      </c>
      <c r="AJ1205">
        <v>31661.138593273299</v>
      </c>
      <c r="AK1205">
        <v>30345.402695073899</v>
      </c>
      <c r="AL1205">
        <v>77.24678197625677</v>
      </c>
      <c r="AM1205" s="19">
        <v>93.767206192611653</v>
      </c>
      <c r="AN1205">
        <v>0.80718933333333343</v>
      </c>
      <c r="AO1205">
        <v>0.53476293333333336</v>
      </c>
      <c r="AP1205">
        <v>0.18161759999999999</v>
      </c>
      <c r="AQ1205">
        <v>1</v>
      </c>
      <c r="AR1205">
        <v>0</v>
      </c>
      <c r="AS1205">
        <v>2</v>
      </c>
      <c r="AT1205">
        <v>1.48</v>
      </c>
      <c r="AU1205">
        <v>1</v>
      </c>
      <c r="AV1205">
        <v>2</v>
      </c>
      <c r="AW1205">
        <v>1.5</v>
      </c>
      <c r="AX1205">
        <v>1</v>
      </c>
      <c r="AY1205">
        <v>2</v>
      </c>
      <c r="AZ1205">
        <v>0.6</v>
      </c>
      <c r="BA1205">
        <v>0.3</v>
      </c>
      <c r="BB1205">
        <v>0.8</v>
      </c>
      <c r="BC1205" s="27">
        <v>0.34489699653291883</v>
      </c>
      <c r="BD1205" s="28">
        <v>0.64919809853393651</v>
      </c>
      <c r="BE1205" s="28">
        <v>0.31624509026888925</v>
      </c>
      <c r="BF1205" s="28">
        <f t="shared" si="199"/>
        <v>0.5784890906959359</v>
      </c>
      <c r="BG1205" s="29" t="s">
        <v>106</v>
      </c>
      <c r="BH1205">
        <v>0.33771208853291879</v>
      </c>
      <c r="BI1205">
        <v>0.47169779443393645</v>
      </c>
      <c r="BJ1205">
        <v>0.29048356399288933</v>
      </c>
      <c r="BK1205">
        <f t="shared" si="200"/>
        <v>0.55272756441993598</v>
      </c>
      <c r="BL1205" t="s">
        <v>106</v>
      </c>
      <c r="BM1205" s="27">
        <v>0.35347432853291877</v>
      </c>
      <c r="BN1205" s="28">
        <v>0.76759064573393654</v>
      </c>
      <c r="BO1205" s="28">
        <v>0.34055677304288928</v>
      </c>
      <c r="BP1205" s="28">
        <f t="shared" si="201"/>
        <v>0.60280077346993588</v>
      </c>
      <c r="BQ1205" s="29" t="s">
        <v>106</v>
      </c>
      <c r="BR1205">
        <v>0.25834294205915076</v>
      </c>
      <c r="BS1205">
        <v>0.64919809853393651</v>
      </c>
      <c r="BT1205">
        <v>0.25107780848632849</v>
      </c>
      <c r="BU1205">
        <f t="shared" si="202"/>
        <v>0.51332180891337509</v>
      </c>
      <c r="BV1205" t="s">
        <v>106</v>
      </c>
      <c r="BW1205" s="27">
        <v>0.25115803405915077</v>
      </c>
      <c r="BX1205" s="28">
        <v>0.47169779443393645</v>
      </c>
      <c r="BY1205" s="28">
        <v>0.22531628221032846</v>
      </c>
      <c r="BZ1205" s="28">
        <f t="shared" si="203"/>
        <v>0.48756028263737511</v>
      </c>
      <c r="CA1205" s="29" t="s">
        <v>106</v>
      </c>
      <c r="CB1205">
        <v>0.26692027405915075</v>
      </c>
      <c r="CC1205">
        <v>0.76759064573393654</v>
      </c>
      <c r="CD1205">
        <v>0.27538949126032847</v>
      </c>
      <c r="CE1205">
        <f t="shared" si="204"/>
        <v>0.52916427448619741</v>
      </c>
      <c r="CF1205" t="s">
        <v>107</v>
      </c>
      <c r="CG1205" s="27">
        <v>0.14614324181537741</v>
      </c>
      <c r="CH1205" s="28">
        <v>0.64919809853393651</v>
      </c>
      <c r="CI1205" s="28">
        <v>0.16660170247189779</v>
      </c>
      <c r="CJ1205" s="28">
        <f t="shared" si="205"/>
        <v>0.40838724224242406</v>
      </c>
      <c r="CK1205" s="29" t="s">
        <v>107</v>
      </c>
      <c r="CL1205">
        <v>0.13895833381537742</v>
      </c>
      <c r="CM1205">
        <v>0.47169779443393645</v>
      </c>
      <c r="CN1205">
        <v>0.14084017619589778</v>
      </c>
      <c r="CO1205">
        <f t="shared" si="206"/>
        <v>0.40120233424242407</v>
      </c>
      <c r="CP1205" t="s">
        <v>107</v>
      </c>
      <c r="CQ1205" s="27">
        <v>0.15472057381537743</v>
      </c>
      <c r="CR1205" s="28">
        <v>0.76759064573393654</v>
      </c>
      <c r="CS1205" s="28">
        <v>0.19091338524589779</v>
      </c>
      <c r="CT1205" s="28">
        <f t="shared" si="207"/>
        <v>0.41696457424242406</v>
      </c>
      <c r="CU1205" s="29" t="s">
        <v>107</v>
      </c>
      <c r="CV1205">
        <v>59565.525200291202</v>
      </c>
      <c r="CW1205">
        <v>12229.1032870781</v>
      </c>
      <c r="CX1205">
        <v>0.26224400042704665</v>
      </c>
      <c r="CY1205">
        <f t="shared" si="209"/>
        <v>0.91144209896098316</v>
      </c>
      <c r="CZ1205">
        <f t="shared" si="208"/>
        <v>0.60714099695996548</v>
      </c>
    </row>
    <row r="1206" spans="1:104" x14ac:dyDescent="0.25">
      <c r="A1206">
        <v>1</v>
      </c>
      <c r="B1206" s="15">
        <v>17401</v>
      </c>
      <c r="C1206" s="15">
        <v>-65.679398680000006</v>
      </c>
      <c r="D1206" s="15">
        <v>-16.891444910000001</v>
      </c>
      <c r="E1206" s="15">
        <v>766</v>
      </c>
      <c r="F1206" s="15">
        <v>0</v>
      </c>
      <c r="G1206" s="15">
        <v>0</v>
      </c>
      <c r="H1206" s="17">
        <v>2</v>
      </c>
      <c r="I1206" s="19">
        <v>0</v>
      </c>
      <c r="J1206" s="19">
        <v>0</v>
      </c>
      <c r="K1206" s="19">
        <v>0</v>
      </c>
      <c r="L1206" s="15">
        <v>0</v>
      </c>
      <c r="M1206" s="15">
        <v>0</v>
      </c>
      <c r="N1206" s="15">
        <v>0</v>
      </c>
      <c r="O1206" s="19">
        <v>312.47730200000001</v>
      </c>
      <c r="P1206" s="19">
        <v>87.410832227516309</v>
      </c>
      <c r="Q1206" s="20">
        <v>3.5748121146664289</v>
      </c>
      <c r="R1206" s="21">
        <v>3.5000000000000003E-2</v>
      </c>
      <c r="S1206" s="22">
        <v>0.21400000000000002</v>
      </c>
      <c r="T1206" s="22">
        <v>0.78700000000000003</v>
      </c>
      <c r="U1206" s="19">
        <v>0</v>
      </c>
      <c r="V1206" s="19">
        <v>18.705918096688492</v>
      </c>
      <c r="W1206" s="19">
        <v>68.792324963055336</v>
      </c>
      <c r="X1206" s="19">
        <v>924.85642914149253</v>
      </c>
      <c r="Y1206" s="19">
        <v>0</v>
      </c>
      <c r="Z1206" s="19">
        <v>924.85642914149253</v>
      </c>
      <c r="AA1206">
        <v>105.17028824693641</v>
      </c>
      <c r="AB1206">
        <v>1</v>
      </c>
      <c r="AC1206">
        <v>0.22800000000000004</v>
      </c>
      <c r="AD1206">
        <v>0.77200000000000002</v>
      </c>
      <c r="AE1206">
        <v>0</v>
      </c>
      <c r="AF1206">
        <v>23.978825720301504</v>
      </c>
      <c r="AG1206">
        <v>81.191462526634908</v>
      </c>
      <c r="AH1206">
        <v>35585.835205574862</v>
      </c>
      <c r="AI1206">
        <v>0</v>
      </c>
      <c r="AJ1206">
        <v>34035.723977073998</v>
      </c>
      <c r="AK1206">
        <v>33045.632713693703</v>
      </c>
      <c r="AL1206">
        <v>84.35145309955324</v>
      </c>
      <c r="AM1206" s="19">
        <v>102.11090911897334</v>
      </c>
      <c r="AN1206">
        <v>0.85751466666666676</v>
      </c>
      <c r="AO1206">
        <v>0.56810346666666667</v>
      </c>
      <c r="AP1206">
        <v>0.1929408</v>
      </c>
      <c r="AQ1206">
        <v>1</v>
      </c>
      <c r="AR1206">
        <v>0</v>
      </c>
      <c r="AS1206">
        <v>2</v>
      </c>
      <c r="AT1206">
        <v>1.48</v>
      </c>
      <c r="AU1206">
        <v>1</v>
      </c>
      <c r="AV1206">
        <v>2</v>
      </c>
      <c r="AW1206">
        <v>1.5</v>
      </c>
      <c r="AX1206">
        <v>1</v>
      </c>
      <c r="AY1206">
        <v>2</v>
      </c>
      <c r="AZ1206">
        <v>0.6</v>
      </c>
      <c r="BA1206">
        <v>0.3</v>
      </c>
      <c r="BB1206">
        <v>0.8</v>
      </c>
      <c r="BC1206" s="27">
        <v>0.35784435161196665</v>
      </c>
      <c r="BD1206" s="28">
        <v>0.69766762150462069</v>
      </c>
      <c r="BE1206" s="28">
        <v>0.33308111432401716</v>
      </c>
      <c r="BF1206" s="28">
        <f t="shared" si="199"/>
        <v>0.58386539053229747</v>
      </c>
      <c r="BG1206" s="29" t="s">
        <v>106</v>
      </c>
      <c r="BH1206">
        <v>0.35065944361196666</v>
      </c>
      <c r="BI1206">
        <v>0.52016731740462074</v>
      </c>
      <c r="BJ1206">
        <v>0.30731958804801723</v>
      </c>
      <c r="BK1206">
        <f t="shared" si="200"/>
        <v>0.55810386425629743</v>
      </c>
      <c r="BL1206" t="s">
        <v>106</v>
      </c>
      <c r="BM1206" s="27">
        <v>0.36642168361196664</v>
      </c>
      <c r="BN1206" s="28">
        <v>0.81606016870462073</v>
      </c>
      <c r="BO1206" s="28">
        <v>0.35739279709801719</v>
      </c>
      <c r="BP1206" s="28">
        <f t="shared" si="201"/>
        <v>0.60817707330629744</v>
      </c>
      <c r="BQ1206" s="29" t="s">
        <v>106</v>
      </c>
      <c r="BR1206">
        <v>0.26589396512182256</v>
      </c>
      <c r="BS1206">
        <v>0.69766762150462069</v>
      </c>
      <c r="BT1206">
        <v>0.26385088839353077</v>
      </c>
      <c r="BU1206">
        <f t="shared" si="202"/>
        <v>0.51463516460181102</v>
      </c>
      <c r="BV1206" t="s">
        <v>106</v>
      </c>
      <c r="BW1206" s="27">
        <v>0.25870905712182257</v>
      </c>
      <c r="BX1206" s="28">
        <v>0.52016731740462074</v>
      </c>
      <c r="BY1206" s="28">
        <v>0.23808936211753073</v>
      </c>
      <c r="BZ1206" s="28">
        <f t="shared" si="203"/>
        <v>0.48887363832581099</v>
      </c>
      <c r="CA1206" s="29" t="s">
        <v>106</v>
      </c>
      <c r="CB1206">
        <v>0.27447129712182256</v>
      </c>
      <c r="CC1206">
        <v>0.81606016870462073</v>
      </c>
      <c r="CD1206">
        <v>0.28816257116753075</v>
      </c>
      <c r="CE1206">
        <f t="shared" si="204"/>
        <v>0.52525557333010275</v>
      </c>
      <c r="CF1206" t="s">
        <v>107</v>
      </c>
      <c r="CG1206" s="27">
        <v>0.1466990196716359</v>
      </c>
      <c r="CH1206" s="28">
        <v>0.69766762150462069</v>
      </c>
      <c r="CI1206" s="28">
        <v>0.1741080029280854</v>
      </c>
      <c r="CJ1206" s="28">
        <f t="shared" si="205"/>
        <v>0.39748329587991615</v>
      </c>
      <c r="CK1206" s="29" t="s">
        <v>107</v>
      </c>
      <c r="CL1206">
        <v>0.13951411167163591</v>
      </c>
      <c r="CM1206">
        <v>0.52016731740462074</v>
      </c>
      <c r="CN1206">
        <v>0.14834647665208539</v>
      </c>
      <c r="CO1206">
        <f t="shared" si="206"/>
        <v>0.39029838787991616</v>
      </c>
      <c r="CP1206" t="s">
        <v>107</v>
      </c>
      <c r="CQ1206" s="27">
        <v>0.15527635167163589</v>
      </c>
      <c r="CR1206" s="28">
        <v>0.81606016870462073</v>
      </c>
      <c r="CS1206" s="28">
        <v>0.1984196857020854</v>
      </c>
      <c r="CT1206" s="28">
        <f t="shared" si="207"/>
        <v>0.40606062787991615</v>
      </c>
      <c r="CU1206" s="29" t="s">
        <v>107</v>
      </c>
      <c r="CV1206">
        <v>61620.353480285798</v>
      </c>
      <c r="CW1206">
        <v>13146.286030867001</v>
      </c>
      <c r="CX1206">
        <v>0.25078427620828025</v>
      </c>
      <c r="CY1206">
        <f t="shared" si="209"/>
        <v>0.94845189771290095</v>
      </c>
      <c r="CZ1206">
        <f t="shared" si="208"/>
        <v>0.60862862782024685</v>
      </c>
    </row>
    <row r="1207" spans="1:104" x14ac:dyDescent="0.25">
      <c r="A1207">
        <v>1</v>
      </c>
      <c r="B1207" s="15">
        <v>17403</v>
      </c>
      <c r="C1207" s="15">
        <v>-65.880738039999997</v>
      </c>
      <c r="D1207" s="15">
        <v>-16.524730859999998</v>
      </c>
      <c r="E1207" s="15">
        <v>302</v>
      </c>
      <c r="F1207" s="15">
        <v>0</v>
      </c>
      <c r="G1207" s="15">
        <v>0</v>
      </c>
      <c r="H1207" s="17">
        <v>3</v>
      </c>
      <c r="I1207" s="19">
        <v>0</v>
      </c>
      <c r="J1207" s="19">
        <v>0</v>
      </c>
      <c r="K1207" s="19">
        <v>1</v>
      </c>
      <c r="L1207" s="15">
        <v>0</v>
      </c>
      <c r="M1207" s="15">
        <v>0</v>
      </c>
      <c r="N1207" s="15">
        <v>1.2032</v>
      </c>
      <c r="O1207" s="19">
        <v>294.31001700000002</v>
      </c>
      <c r="P1207" s="19">
        <v>82.32880710481129</v>
      </c>
      <c r="Q1207" s="20">
        <v>3.5748121143710896</v>
      </c>
      <c r="R1207" s="21">
        <v>0.22199999999999998</v>
      </c>
      <c r="S1207" s="22">
        <v>0.21400000000000002</v>
      </c>
      <c r="T1207" s="22">
        <v>0.78699999999999992</v>
      </c>
      <c r="U1207" s="19">
        <v>0</v>
      </c>
      <c r="V1207" s="19">
        <v>17.618364720429618</v>
      </c>
      <c r="W1207" s="19">
        <v>64.79277119148648</v>
      </c>
      <c r="X1207" s="19">
        <v>5525.1721960785035</v>
      </c>
      <c r="Y1207" s="19">
        <v>1560</v>
      </c>
      <c r="Z1207" s="19">
        <v>7085.1721960785035</v>
      </c>
      <c r="AA1207">
        <v>99.055736607053277</v>
      </c>
      <c r="AB1207">
        <v>1</v>
      </c>
      <c r="AC1207">
        <v>0.22800000000000004</v>
      </c>
      <c r="AD1207">
        <v>0.77200000000000002</v>
      </c>
      <c r="AE1207">
        <v>0</v>
      </c>
      <c r="AF1207">
        <v>22.584707946408152</v>
      </c>
      <c r="AG1207">
        <v>76.471028660645132</v>
      </c>
      <c r="AH1207">
        <v>33516.891299079514</v>
      </c>
      <c r="AI1207">
        <v>1876.992</v>
      </c>
      <c r="AJ1207">
        <v>33933.8948197461</v>
      </c>
      <c r="AK1207">
        <v>27672.6761037547</v>
      </c>
      <c r="AL1207">
        <v>64.051811927543184</v>
      </c>
      <c r="AM1207" s="19">
        <v>80.778741429785171</v>
      </c>
      <c r="AN1207">
        <v>0.86470400000000003</v>
      </c>
      <c r="AO1207">
        <v>0.5728664</v>
      </c>
      <c r="AP1207">
        <v>0.19455839999999999</v>
      </c>
      <c r="AQ1207">
        <v>1</v>
      </c>
      <c r="AR1207">
        <v>0</v>
      </c>
      <c r="AS1207">
        <v>2</v>
      </c>
      <c r="AT1207">
        <v>1.48</v>
      </c>
      <c r="AU1207">
        <v>1</v>
      </c>
      <c r="AV1207">
        <v>2</v>
      </c>
      <c r="AW1207">
        <v>1.5</v>
      </c>
      <c r="AX1207">
        <v>1</v>
      </c>
      <c r="AY1207">
        <v>2</v>
      </c>
      <c r="AZ1207">
        <v>0.6</v>
      </c>
      <c r="BA1207">
        <v>0.3</v>
      </c>
      <c r="BB1207">
        <v>0.8</v>
      </c>
      <c r="BC1207" s="27">
        <v>0.36915580335262305</v>
      </c>
      <c r="BD1207" s="28">
        <v>0.66383247774754417</v>
      </c>
      <c r="BE1207" s="28">
        <v>0.33729928160376815</v>
      </c>
      <c r="BF1207" s="28">
        <f t="shared" si="199"/>
        <v>0.62687672651323534</v>
      </c>
      <c r="BG1207" s="29" t="s">
        <v>106</v>
      </c>
      <c r="BH1207">
        <v>0.36197089535262306</v>
      </c>
      <c r="BI1207">
        <v>0.48633217364754422</v>
      </c>
      <c r="BJ1207">
        <v>0.31153775532776823</v>
      </c>
      <c r="BK1207">
        <f t="shared" si="200"/>
        <v>0.60111520023723553</v>
      </c>
      <c r="BL1207" t="s">
        <v>106</v>
      </c>
      <c r="BM1207" s="27">
        <v>0.37773313535262304</v>
      </c>
      <c r="BN1207" s="28">
        <v>0.7822250249475442</v>
      </c>
      <c r="BO1207" s="28">
        <v>0.36161096437776818</v>
      </c>
      <c r="BP1207" s="28">
        <f t="shared" si="201"/>
        <v>0.65118840928723543</v>
      </c>
      <c r="BQ1207" s="29" t="s">
        <v>106</v>
      </c>
      <c r="BR1207">
        <v>0.27643451228871108</v>
      </c>
      <c r="BS1207">
        <v>0.66383247774754417</v>
      </c>
      <c r="BT1207">
        <v>0.26748863508072096</v>
      </c>
      <c r="BU1207">
        <f t="shared" si="202"/>
        <v>0.5570660799901882</v>
      </c>
      <c r="BV1207" t="s">
        <v>106</v>
      </c>
      <c r="BW1207" s="27">
        <v>0.26924960428871103</v>
      </c>
      <c r="BX1207" s="28">
        <v>0.48633217364754422</v>
      </c>
      <c r="BY1207" s="28">
        <v>0.24172710880472092</v>
      </c>
      <c r="BZ1207" s="28">
        <f t="shared" si="203"/>
        <v>0.53130455371418817</v>
      </c>
      <c r="CA1207" s="29" t="s">
        <v>106</v>
      </c>
      <c r="CB1207">
        <v>0.28501184428871101</v>
      </c>
      <c r="CC1207">
        <v>0.7822250249475442</v>
      </c>
      <c r="CD1207">
        <v>0.29180031785472094</v>
      </c>
      <c r="CE1207">
        <f t="shared" si="204"/>
        <v>0.57458928919817831</v>
      </c>
      <c r="CF1207" t="s">
        <v>107</v>
      </c>
      <c r="CG1207" s="27">
        <v>0.15624024609475104</v>
      </c>
      <c r="CH1207" s="28">
        <v>0.66383247774754417</v>
      </c>
      <c r="CI1207" s="28">
        <v>0.17699335255084492</v>
      </c>
      <c r="CJ1207" s="28">
        <f t="shared" si="205"/>
        <v>0.44581769100421831</v>
      </c>
      <c r="CK1207" s="29" t="s">
        <v>107</v>
      </c>
      <c r="CL1207">
        <v>0.14905533809475102</v>
      </c>
      <c r="CM1207">
        <v>0.48633217364754422</v>
      </c>
      <c r="CN1207">
        <v>0.15123182627484494</v>
      </c>
      <c r="CO1207">
        <f t="shared" si="206"/>
        <v>0.43863278300421826</v>
      </c>
      <c r="CP1207" t="s">
        <v>107</v>
      </c>
      <c r="CQ1207" s="27">
        <v>0.16481757809475103</v>
      </c>
      <c r="CR1207" s="28">
        <v>0.7822250249475442</v>
      </c>
      <c r="CS1207" s="28">
        <v>0.20130503532484495</v>
      </c>
      <c r="CT1207" s="28">
        <f t="shared" si="207"/>
        <v>0.4543950230042183</v>
      </c>
      <c r="CU1207" s="29" t="s">
        <v>107</v>
      </c>
      <c r="CV1207">
        <v>59913.2186606045</v>
      </c>
      <c r="CW1207">
        <v>12381.967075881599</v>
      </c>
      <c r="CX1207">
        <v>0.28957744490946724</v>
      </c>
      <c r="CY1207">
        <f t="shared" si="209"/>
        <v>0.95340992265701141</v>
      </c>
      <c r="CZ1207">
        <f t="shared" si="208"/>
        <v>0.65873324826209023</v>
      </c>
    </row>
    <row r="1208" spans="1:104" x14ac:dyDescent="0.25">
      <c r="A1208">
        <v>1</v>
      </c>
      <c r="B1208" s="15">
        <v>17405</v>
      </c>
      <c r="C1208" s="15">
        <v>-65.736005280000001</v>
      </c>
      <c r="D1208" s="15">
        <v>-17.165443450000001</v>
      </c>
      <c r="E1208" s="15">
        <v>1900</v>
      </c>
      <c r="F1208" s="15">
        <v>1</v>
      </c>
      <c r="G1208" s="15">
        <v>0</v>
      </c>
      <c r="H1208" s="17">
        <v>0</v>
      </c>
      <c r="I1208" s="19">
        <v>0</v>
      </c>
      <c r="J1208" s="19">
        <v>0</v>
      </c>
      <c r="K1208" s="19">
        <v>0</v>
      </c>
      <c r="L1208" s="15">
        <v>0</v>
      </c>
      <c r="M1208" s="15">
        <v>0</v>
      </c>
      <c r="N1208" s="15">
        <v>0</v>
      </c>
      <c r="O1208" s="19">
        <v>152.60519399999899</v>
      </c>
      <c r="P1208" s="19">
        <v>42.689011089217146</v>
      </c>
      <c r="Q1208" s="20">
        <v>3.5748121145524889</v>
      </c>
      <c r="R1208" s="21">
        <v>0</v>
      </c>
      <c r="S1208" s="22">
        <v>0.21400000000000002</v>
      </c>
      <c r="T1208" s="22">
        <v>0.78700000000000003</v>
      </c>
      <c r="U1208" s="19">
        <v>0</v>
      </c>
      <c r="V1208" s="19">
        <v>9.1354483730924709</v>
      </c>
      <c r="W1208" s="19">
        <v>33.596251727213897</v>
      </c>
      <c r="X1208" s="19">
        <v>0</v>
      </c>
      <c r="Y1208" s="19">
        <v>0</v>
      </c>
      <c r="Z1208" s="19">
        <v>0</v>
      </c>
      <c r="AA1208">
        <v>51.362233798416334</v>
      </c>
      <c r="AB1208">
        <v>1</v>
      </c>
      <c r="AC1208">
        <v>0.22800000000000004</v>
      </c>
      <c r="AD1208">
        <v>0.77200000000000002</v>
      </c>
      <c r="AE1208">
        <v>0</v>
      </c>
      <c r="AF1208">
        <v>11.710589306038926</v>
      </c>
      <c r="AG1208">
        <v>39.651644492377407</v>
      </c>
      <c r="AH1208">
        <v>23078.011092155815</v>
      </c>
      <c r="AI1208">
        <v>0</v>
      </c>
      <c r="AJ1208">
        <v>22072.737949363102</v>
      </c>
      <c r="AK1208">
        <v>22072.737949363102</v>
      </c>
      <c r="AL1208">
        <v>42.689011089217146</v>
      </c>
      <c r="AM1208" s="19">
        <v>51.362233798416334</v>
      </c>
      <c r="AN1208">
        <v>0.81078400000000006</v>
      </c>
      <c r="AO1208">
        <v>0.53714440000000008</v>
      </c>
      <c r="AP1208">
        <v>0.18242639999999999</v>
      </c>
      <c r="AQ1208">
        <v>1</v>
      </c>
      <c r="AR1208">
        <v>0</v>
      </c>
      <c r="AS1208">
        <v>2</v>
      </c>
      <c r="AT1208">
        <v>1.48</v>
      </c>
      <c r="AU1208">
        <v>1</v>
      </c>
      <c r="AV1208">
        <v>2</v>
      </c>
      <c r="AW1208">
        <v>1.5</v>
      </c>
      <c r="AX1208">
        <v>1</v>
      </c>
      <c r="AY1208">
        <v>2</v>
      </c>
      <c r="AZ1208">
        <v>0.6</v>
      </c>
      <c r="BA1208">
        <v>0.3</v>
      </c>
      <c r="BB1208">
        <v>0.8</v>
      </c>
      <c r="BC1208" s="27">
        <v>0.36884100475889525</v>
      </c>
      <c r="BD1208" s="28">
        <v>0.64011578233747801</v>
      </c>
      <c r="BE1208" s="28">
        <v>0.31437875777798091</v>
      </c>
      <c r="BF1208" s="28">
        <f t="shared" si="199"/>
        <v>0.56855470714066003</v>
      </c>
      <c r="BG1208" s="29" t="s">
        <v>106</v>
      </c>
      <c r="BH1208">
        <v>0.36089481635889531</v>
      </c>
      <c r="BI1208">
        <v>0.46763562033747796</v>
      </c>
      <c r="BJ1208">
        <v>0.27743724978598089</v>
      </c>
      <c r="BK1208">
        <f t="shared" si="200"/>
        <v>0.53161319914866012</v>
      </c>
      <c r="BL1208" t="s">
        <v>106</v>
      </c>
      <c r="BM1208" s="27">
        <v>0.3782581763588953</v>
      </c>
      <c r="BN1208" s="28">
        <v>0.75768525743747805</v>
      </c>
      <c r="BO1208" s="28">
        <v>0.34695010373598084</v>
      </c>
      <c r="BP1208" s="28">
        <f t="shared" si="201"/>
        <v>0.60112605309865996</v>
      </c>
      <c r="BQ1208" s="29" t="s">
        <v>106</v>
      </c>
      <c r="BR1208">
        <v>0.28181521669596737</v>
      </c>
      <c r="BS1208">
        <v>0.64011578233747801</v>
      </c>
      <c r="BT1208">
        <v>0.26037779421213286</v>
      </c>
      <c r="BU1208">
        <f t="shared" si="202"/>
        <v>0.51455374357481198</v>
      </c>
      <c r="BV1208" t="s">
        <v>106</v>
      </c>
      <c r="BW1208" s="27">
        <v>0.27386902829596738</v>
      </c>
      <c r="BX1208" s="28">
        <v>0.46763562033747796</v>
      </c>
      <c r="BY1208" s="28">
        <v>0.2234362862201329</v>
      </c>
      <c r="BZ1208" s="28">
        <f t="shared" si="203"/>
        <v>0.47761223558281207</v>
      </c>
      <c r="CA1208" s="29" t="s">
        <v>106</v>
      </c>
      <c r="CB1208">
        <v>0.29123238829596737</v>
      </c>
      <c r="CC1208">
        <v>0.75768525743747805</v>
      </c>
      <c r="CD1208">
        <v>0.29294914017013285</v>
      </c>
      <c r="CE1208">
        <f t="shared" si="204"/>
        <v>0.54540833765864649</v>
      </c>
      <c r="CF1208" t="s">
        <v>107</v>
      </c>
      <c r="CG1208" s="27">
        <v>0.16900400994772732</v>
      </c>
      <c r="CH1208" s="28">
        <v>0.64011578233747801</v>
      </c>
      <c r="CI1208" s="28">
        <v>0.19037654514529284</v>
      </c>
      <c r="CJ1208" s="28">
        <f t="shared" si="205"/>
        <v>0.42317995931040653</v>
      </c>
      <c r="CK1208" s="29" t="s">
        <v>107</v>
      </c>
      <c r="CL1208">
        <v>0.16105782154772733</v>
      </c>
      <c r="CM1208">
        <v>0.46763562033747796</v>
      </c>
      <c r="CN1208">
        <v>0.15343503715329287</v>
      </c>
      <c r="CO1208">
        <f t="shared" si="206"/>
        <v>0.40761098651597205</v>
      </c>
      <c r="CP1208" t="s">
        <v>106</v>
      </c>
      <c r="CQ1208" s="27">
        <v>0.17842118154772732</v>
      </c>
      <c r="CR1208" s="28">
        <v>0.75768525743747805</v>
      </c>
      <c r="CS1208" s="28">
        <v>0.22294789110329286</v>
      </c>
      <c r="CT1208" s="28">
        <f t="shared" si="207"/>
        <v>0.43259713091040652</v>
      </c>
      <c r="CU1208" s="29" t="s">
        <v>107</v>
      </c>
      <c r="CV1208">
        <v>44195.292621721201</v>
      </c>
      <c r="CW1208">
        <v>6420.2792248020396</v>
      </c>
      <c r="CX1208">
        <v>0.25417594936267918</v>
      </c>
      <c r="CY1208">
        <f t="shared" si="209"/>
        <v>0.89429173170015719</v>
      </c>
      <c r="CZ1208">
        <f t="shared" si="208"/>
        <v>0.62301695412157443</v>
      </c>
    </row>
    <row r="1209" spans="1:104" x14ac:dyDescent="0.25">
      <c r="A1209">
        <v>1</v>
      </c>
      <c r="B1209" s="15">
        <v>17435</v>
      </c>
      <c r="C1209" s="15">
        <v>-66.046172229999996</v>
      </c>
      <c r="D1209" s="15">
        <v>-17.426814199999999</v>
      </c>
      <c r="E1209" s="15">
        <v>2739</v>
      </c>
      <c r="F1209" s="15">
        <v>1</v>
      </c>
      <c r="G1209" s="15">
        <v>0</v>
      </c>
      <c r="H1209" s="17">
        <v>3</v>
      </c>
      <c r="I1209" s="19">
        <v>1</v>
      </c>
      <c r="J1209" s="19">
        <v>4</v>
      </c>
      <c r="K1209" s="19">
        <v>0</v>
      </c>
      <c r="L1209" s="15">
        <v>0</v>
      </c>
      <c r="M1209" s="15">
        <v>1.9414993466458099</v>
      </c>
      <c r="N1209" s="15">
        <v>0</v>
      </c>
      <c r="O1209" s="19">
        <v>385.14644199999998</v>
      </c>
      <c r="P1209" s="19">
        <v>107.73893274758387</v>
      </c>
      <c r="Q1209" s="20">
        <v>3.5748121145987235</v>
      </c>
      <c r="R1209" s="21">
        <v>0.14199999999999999</v>
      </c>
      <c r="S1209" s="22">
        <v>0.63700000000000001</v>
      </c>
      <c r="T1209" s="22">
        <v>0.36299999999999999</v>
      </c>
      <c r="U1209" s="19">
        <v>0</v>
      </c>
      <c r="V1209" s="19">
        <v>68.62970016021093</v>
      </c>
      <c r="W1209" s="19">
        <v>39.109232587372944</v>
      </c>
      <c r="X1209" s="19">
        <v>13201.001690715342</v>
      </c>
      <c r="Y1209" s="19">
        <v>2370</v>
      </c>
      <c r="Z1209" s="19">
        <v>15571.001690715342</v>
      </c>
      <c r="AA1209">
        <v>129.62849483571648</v>
      </c>
      <c r="AB1209">
        <v>1</v>
      </c>
      <c r="AC1209">
        <v>0.63800000000000001</v>
      </c>
      <c r="AD1209">
        <v>0.36199999999999999</v>
      </c>
      <c r="AE1209">
        <v>0</v>
      </c>
      <c r="AF1209">
        <v>82.702979705187118</v>
      </c>
      <c r="AG1209">
        <v>46.925515130529362</v>
      </c>
      <c r="AH1209">
        <v>119832.57059120736</v>
      </c>
      <c r="AI1209">
        <v>4601.3534515505698</v>
      </c>
      <c r="AJ1209">
        <v>119214.043355858</v>
      </c>
      <c r="AK1209">
        <v>105144.24240759001</v>
      </c>
      <c r="AL1209">
        <v>92.440004297426967</v>
      </c>
      <c r="AM1209" s="19">
        <v>114.32956638555957</v>
      </c>
      <c r="AN1209">
        <v>0.8</v>
      </c>
      <c r="AO1209">
        <v>0.53</v>
      </c>
      <c r="AP1209">
        <v>0.18</v>
      </c>
      <c r="AQ1209">
        <v>1</v>
      </c>
      <c r="AR1209">
        <v>0</v>
      </c>
      <c r="AS1209">
        <v>2</v>
      </c>
      <c r="AT1209">
        <v>1.48</v>
      </c>
      <c r="AU1209">
        <v>1</v>
      </c>
      <c r="AV1209">
        <v>2</v>
      </c>
      <c r="AW1209">
        <v>1.5</v>
      </c>
      <c r="AX1209">
        <v>1</v>
      </c>
      <c r="AY1209">
        <v>2</v>
      </c>
      <c r="AZ1209">
        <v>0.6</v>
      </c>
      <c r="BA1209">
        <v>0.3</v>
      </c>
      <c r="BB1209">
        <v>0.8</v>
      </c>
      <c r="BC1209" s="27">
        <v>0.33393312719061818</v>
      </c>
      <c r="BD1209" s="28">
        <v>0.49567798358803039</v>
      </c>
      <c r="BE1209" s="28">
        <v>0.28045290769717762</v>
      </c>
      <c r="BF1209" s="28">
        <f t="shared" si="199"/>
        <v>0.36921651374344472</v>
      </c>
      <c r="BG1209" s="29" t="s">
        <v>106</v>
      </c>
      <c r="BH1209">
        <v>0.32598693879061824</v>
      </c>
      <c r="BI1209">
        <v>0.32319782158803034</v>
      </c>
      <c r="BJ1209">
        <v>0.24351139970517766</v>
      </c>
      <c r="BK1209">
        <f t="shared" si="200"/>
        <v>0.33227500575144475</v>
      </c>
      <c r="BL1209" t="s">
        <v>106</v>
      </c>
      <c r="BM1209" s="27">
        <v>0.34335029879061824</v>
      </c>
      <c r="BN1209" s="28">
        <v>0.61324745868803032</v>
      </c>
      <c r="BO1209" s="28">
        <v>0.31302425365517766</v>
      </c>
      <c r="BP1209" s="28">
        <f t="shared" si="201"/>
        <v>0.40178785970144476</v>
      </c>
      <c r="BQ1209" s="29" t="s">
        <v>106</v>
      </c>
      <c r="BR1209">
        <v>0.2480648435906182</v>
      </c>
      <c r="BS1209">
        <v>0.49567798358803039</v>
      </c>
      <c r="BT1209">
        <v>0.22717019509717762</v>
      </c>
      <c r="BU1209">
        <f t="shared" si="202"/>
        <v>0.31593380114344471</v>
      </c>
      <c r="BV1209" t="s">
        <v>106</v>
      </c>
      <c r="BW1209" s="27">
        <v>0.2401186551906182</v>
      </c>
      <c r="BX1209" s="28">
        <v>0.32319782158803034</v>
      </c>
      <c r="BY1209" s="28">
        <v>0.19022868710517765</v>
      </c>
      <c r="BZ1209" s="28">
        <f t="shared" si="203"/>
        <v>0.27899229315144475</v>
      </c>
      <c r="CA1209" s="29" t="s">
        <v>106</v>
      </c>
      <c r="CB1209">
        <v>0.2574820151906182</v>
      </c>
      <c r="CC1209">
        <v>0.61324745868803032</v>
      </c>
      <c r="CD1209">
        <v>0.2597415410551776</v>
      </c>
      <c r="CE1209">
        <f t="shared" si="204"/>
        <v>0.34624562123688529</v>
      </c>
      <c r="CF1209" t="s">
        <v>107</v>
      </c>
      <c r="CG1209" s="27">
        <v>0.13675410559061818</v>
      </c>
      <c r="CH1209" s="28">
        <v>0.49567798358803039</v>
      </c>
      <c r="CI1209" s="28">
        <v>0.15810001209717761</v>
      </c>
      <c r="CJ1209" s="28">
        <f t="shared" si="205"/>
        <v>0.22551771163688528</v>
      </c>
      <c r="CK1209" s="29" t="s">
        <v>107</v>
      </c>
      <c r="CL1209">
        <v>0.12880791719061818</v>
      </c>
      <c r="CM1209">
        <v>0.32319782158803034</v>
      </c>
      <c r="CN1209">
        <v>0.12115850410517762</v>
      </c>
      <c r="CO1209">
        <f t="shared" si="206"/>
        <v>0.20992211015144469</v>
      </c>
      <c r="CP1209" t="s">
        <v>106</v>
      </c>
      <c r="CQ1209" s="27">
        <v>0.14617127719061818</v>
      </c>
      <c r="CR1209" s="28">
        <v>0.61324745868803032</v>
      </c>
      <c r="CS1209" s="28">
        <v>0.19067135805517763</v>
      </c>
      <c r="CT1209" s="28">
        <f t="shared" si="207"/>
        <v>0.23493488323688527</v>
      </c>
      <c r="CU1209" s="29" t="s">
        <v>107</v>
      </c>
      <c r="CV1209">
        <v>67996.792562022296</v>
      </c>
      <c r="CW1209">
        <v>16203.5618544645</v>
      </c>
      <c r="CX1209">
        <v>8.8763606046267082E-2</v>
      </c>
      <c r="CY1209">
        <f t="shared" si="209"/>
        <v>0.58444158963429749</v>
      </c>
      <c r="CZ1209">
        <f t="shared" si="208"/>
        <v>0.42269673323688528</v>
      </c>
    </row>
    <row r="1210" spans="1:104" x14ac:dyDescent="0.25">
      <c r="A1210">
        <v>1</v>
      </c>
      <c r="B1210" s="15">
        <v>17449</v>
      </c>
      <c r="C1210" s="15">
        <v>-65.295257489999997</v>
      </c>
      <c r="D1210" s="15">
        <v>-16.555657369999999</v>
      </c>
      <c r="E1210" s="15">
        <v>220</v>
      </c>
      <c r="F1210" s="15">
        <v>0</v>
      </c>
      <c r="G1210" s="15">
        <v>0</v>
      </c>
      <c r="H1210" s="17">
        <v>2</v>
      </c>
      <c r="I1210" s="19">
        <v>0</v>
      </c>
      <c r="J1210" s="19">
        <v>0</v>
      </c>
      <c r="K1210" s="19">
        <v>0</v>
      </c>
      <c r="L1210" s="15">
        <v>0</v>
      </c>
      <c r="M1210" s="15">
        <v>0</v>
      </c>
      <c r="N1210" s="15">
        <v>0</v>
      </c>
      <c r="O1210" s="19">
        <v>327.01112999999998</v>
      </c>
      <c r="P1210" s="19">
        <v>91.476452354927829</v>
      </c>
      <c r="Q1210" s="20">
        <v>3.5748121137361086</v>
      </c>
      <c r="R1210" s="21">
        <v>5.6000000000000001E-2</v>
      </c>
      <c r="S1210" s="22">
        <v>0.21400000000000002</v>
      </c>
      <c r="T1210" s="22">
        <v>0.78700000000000003</v>
      </c>
      <c r="U1210" s="19">
        <v>0</v>
      </c>
      <c r="V1210" s="19">
        <v>19.575960803954558</v>
      </c>
      <c r="W1210" s="19">
        <v>71.991968003328211</v>
      </c>
      <c r="X1210" s="19">
        <v>1548.5968119887664</v>
      </c>
      <c r="Y1210" s="19">
        <v>0</v>
      </c>
      <c r="Z1210" s="19">
        <v>1548.5968119887664</v>
      </c>
      <c r="AA1210">
        <v>110.06192957639142</v>
      </c>
      <c r="AB1210">
        <v>1</v>
      </c>
      <c r="AC1210">
        <v>0.22800000000000004</v>
      </c>
      <c r="AD1210">
        <v>0.77200000000000002</v>
      </c>
      <c r="AE1210">
        <v>0</v>
      </c>
      <c r="AF1210">
        <v>25.094119943417247</v>
      </c>
      <c r="AG1210">
        <v>84.967809632974181</v>
      </c>
      <c r="AH1210">
        <v>37240.990336708928</v>
      </c>
      <c r="AI1210">
        <v>0</v>
      </c>
      <c r="AJ1210">
        <v>35618.780918829303</v>
      </c>
      <c r="AK1210">
        <v>33960.953687036497</v>
      </c>
      <c r="AL1210">
        <v>86.353771023051863</v>
      </c>
      <c r="AM1210" s="19">
        <v>104.93924824451545</v>
      </c>
      <c r="AN1210">
        <v>0.81797333333333333</v>
      </c>
      <c r="AO1210">
        <v>0.54190733333333341</v>
      </c>
      <c r="AP1210">
        <v>0.18404399999999999</v>
      </c>
      <c r="AQ1210">
        <v>1</v>
      </c>
      <c r="AR1210">
        <v>0</v>
      </c>
      <c r="AS1210">
        <v>2</v>
      </c>
      <c r="AT1210">
        <v>1.48</v>
      </c>
      <c r="AU1210">
        <v>1</v>
      </c>
      <c r="AV1210">
        <v>2</v>
      </c>
      <c r="AW1210">
        <v>1.5</v>
      </c>
      <c r="AX1210">
        <v>1</v>
      </c>
      <c r="AY1210">
        <v>2</v>
      </c>
      <c r="AZ1210">
        <v>0.6</v>
      </c>
      <c r="BA1210">
        <v>0.3</v>
      </c>
      <c r="BB1210">
        <v>0.8</v>
      </c>
      <c r="BC1210" s="27">
        <v>0.34436013690848499</v>
      </c>
      <c r="BD1210" s="28">
        <v>0.64126458578277901</v>
      </c>
      <c r="BE1210" s="28">
        <v>0.31426106648576724</v>
      </c>
      <c r="BF1210" s="28">
        <f t="shared" si="199"/>
        <v>0.56462360598982964</v>
      </c>
      <c r="BG1210" s="29" t="s">
        <v>106</v>
      </c>
      <c r="BH1210">
        <v>0.33717522890848495</v>
      </c>
      <c r="BI1210">
        <v>0.463764281682779</v>
      </c>
      <c r="BJ1210">
        <v>0.28849954020976726</v>
      </c>
      <c r="BK1210">
        <f t="shared" si="200"/>
        <v>0.53886207971382971</v>
      </c>
      <c r="BL1210" t="s">
        <v>106</v>
      </c>
      <c r="BM1210" s="27">
        <v>0.35293746890848499</v>
      </c>
      <c r="BN1210" s="28">
        <v>0.75965713298277904</v>
      </c>
      <c r="BO1210" s="28">
        <v>0.33857274925976727</v>
      </c>
      <c r="BP1210" s="28">
        <f t="shared" si="201"/>
        <v>0.58893528876382972</v>
      </c>
      <c r="BQ1210" s="29" t="s">
        <v>106</v>
      </c>
      <c r="BR1210">
        <v>0.25664972557406501</v>
      </c>
      <c r="BS1210">
        <v>0.64126458578277901</v>
      </c>
      <c r="BT1210">
        <v>0.24822315381436527</v>
      </c>
      <c r="BU1210">
        <f t="shared" si="202"/>
        <v>0.49858569331842767</v>
      </c>
      <c r="BV1210" t="s">
        <v>106</v>
      </c>
      <c r="BW1210" s="27">
        <v>0.249464817574065</v>
      </c>
      <c r="BX1210" s="28">
        <v>0.463764281682779</v>
      </c>
      <c r="BY1210" s="28">
        <v>0.22246162753836526</v>
      </c>
      <c r="BZ1210" s="28">
        <f t="shared" si="203"/>
        <v>0.47282416704242769</v>
      </c>
      <c r="CA1210" s="29" t="s">
        <v>106</v>
      </c>
      <c r="CB1210">
        <v>0.26522705757406495</v>
      </c>
      <c r="CC1210">
        <v>0.75965713298277904</v>
      </c>
      <c r="CD1210">
        <v>0.2725348365883653</v>
      </c>
      <c r="CE1210">
        <f t="shared" si="204"/>
        <v>0.51558959707812735</v>
      </c>
      <c r="CF1210" t="s">
        <v>107</v>
      </c>
      <c r="CG1210" s="27">
        <v>0.14295104421463162</v>
      </c>
      <c r="CH1210" s="28">
        <v>0.64126458578277901</v>
      </c>
      <c r="CI1210" s="28">
        <v>0.16261845220328858</v>
      </c>
      <c r="CJ1210" s="28">
        <f t="shared" si="205"/>
        <v>0.39331358371869402</v>
      </c>
      <c r="CK1210" s="29" t="s">
        <v>107</v>
      </c>
      <c r="CL1210">
        <v>0.13576613621463163</v>
      </c>
      <c r="CM1210">
        <v>0.463764281682779</v>
      </c>
      <c r="CN1210">
        <v>0.13685692592728857</v>
      </c>
      <c r="CO1210">
        <f t="shared" si="206"/>
        <v>0.38612867571869403</v>
      </c>
      <c r="CP1210" t="s">
        <v>107</v>
      </c>
      <c r="CQ1210" s="27">
        <v>0.15152837621463161</v>
      </c>
      <c r="CR1210" s="28">
        <v>0.75965713298277904</v>
      </c>
      <c r="CS1210" s="28">
        <v>0.18693013497728861</v>
      </c>
      <c r="CT1210" s="28">
        <f t="shared" si="207"/>
        <v>0.40189091571869401</v>
      </c>
      <c r="CU1210" s="29" t="s">
        <v>107</v>
      </c>
      <c r="CV1210">
        <v>62950.621275434103</v>
      </c>
      <c r="CW1210">
        <v>13757.741197048899</v>
      </c>
      <c r="CX1210">
        <v>0.2503625395040624</v>
      </c>
      <c r="CY1210">
        <f t="shared" si="209"/>
        <v>0.8916271252868414</v>
      </c>
      <c r="CZ1210">
        <f t="shared" si="208"/>
        <v>0.59472267641254739</v>
      </c>
    </row>
    <row r="1211" spans="1:104" x14ac:dyDescent="0.25">
      <c r="A1211">
        <v>1</v>
      </c>
      <c r="B1211" s="15">
        <v>17456</v>
      </c>
      <c r="C1211" s="15">
        <v>-65.394704489999995</v>
      </c>
      <c r="D1211" s="15">
        <v>-16.803824410000001</v>
      </c>
      <c r="E1211" s="15">
        <v>232</v>
      </c>
      <c r="F1211" s="15">
        <v>0</v>
      </c>
      <c r="G1211" s="15">
        <v>0</v>
      </c>
      <c r="H1211" s="17">
        <v>0</v>
      </c>
      <c r="I1211" s="19">
        <v>0</v>
      </c>
      <c r="J1211" s="19">
        <v>0</v>
      </c>
      <c r="K1211" s="19">
        <v>1</v>
      </c>
      <c r="L1211" s="15">
        <v>0</v>
      </c>
      <c r="M1211" s="15">
        <v>0</v>
      </c>
      <c r="N1211" s="15">
        <v>1.2032</v>
      </c>
      <c r="O1211" s="19">
        <v>236.17470499999999</v>
      </c>
      <c r="P1211" s="19">
        <v>66.066326682907729</v>
      </c>
      <c r="Q1211" s="20">
        <v>3.5748121147032328</v>
      </c>
      <c r="R1211" s="21">
        <v>0</v>
      </c>
      <c r="S1211" s="22">
        <v>0.214</v>
      </c>
      <c r="T1211" s="22">
        <v>0.78700000000000003</v>
      </c>
      <c r="U1211" s="19">
        <v>0</v>
      </c>
      <c r="V1211" s="19">
        <v>14.138193910142254</v>
      </c>
      <c r="W1211" s="19">
        <v>51.994199099448387</v>
      </c>
      <c r="X1211" s="19">
        <v>0</v>
      </c>
      <c r="Y1211" s="19">
        <v>1560</v>
      </c>
      <c r="Z1211" s="19">
        <v>1560</v>
      </c>
      <c r="AA1211">
        <v>79.489171347728259</v>
      </c>
      <c r="AB1211">
        <v>1</v>
      </c>
      <c r="AC1211">
        <v>0.22799999999999998</v>
      </c>
      <c r="AD1211">
        <v>0.77200000000000002</v>
      </c>
      <c r="AE1211">
        <v>0</v>
      </c>
      <c r="AF1211">
        <v>18.123531067282041</v>
      </c>
      <c r="AG1211">
        <v>61.365640280446215</v>
      </c>
      <c r="AH1211">
        <v>26896.270794335869</v>
      </c>
      <c r="AI1211">
        <v>1876.992</v>
      </c>
      <c r="AJ1211">
        <v>27601.667098409602</v>
      </c>
      <c r="AK1211">
        <v>27601.667098409602</v>
      </c>
      <c r="AL1211">
        <v>66.066326682907729</v>
      </c>
      <c r="AM1211" s="19">
        <v>79.489171347728259</v>
      </c>
      <c r="AN1211">
        <v>0.8143786666666667</v>
      </c>
      <c r="AO1211">
        <v>0.53952586666666669</v>
      </c>
      <c r="AP1211">
        <v>0.18323519999999999</v>
      </c>
      <c r="AQ1211">
        <v>1</v>
      </c>
      <c r="AR1211">
        <v>0</v>
      </c>
      <c r="AS1211">
        <v>2</v>
      </c>
      <c r="AT1211">
        <v>1.48</v>
      </c>
      <c r="AU1211">
        <v>1</v>
      </c>
      <c r="AV1211">
        <v>2</v>
      </c>
      <c r="AW1211">
        <v>1.5</v>
      </c>
      <c r="AX1211">
        <v>1</v>
      </c>
      <c r="AY1211">
        <v>2</v>
      </c>
      <c r="AZ1211">
        <v>0.6</v>
      </c>
      <c r="BA1211">
        <v>0.3</v>
      </c>
      <c r="BB1211">
        <v>0.8</v>
      </c>
      <c r="BC1211" s="27">
        <v>0.35386769326175121</v>
      </c>
      <c r="BD1211" s="28">
        <v>0.6581749189337851</v>
      </c>
      <c r="BE1211" s="28">
        <v>0.324993959325238</v>
      </c>
      <c r="BF1211" s="28">
        <f t="shared" si="199"/>
        <v>0.58199938754158032</v>
      </c>
      <c r="BG1211" s="29" t="s">
        <v>106</v>
      </c>
      <c r="BH1211">
        <v>0.34668278526175123</v>
      </c>
      <c r="BI1211">
        <v>0.48067461483378515</v>
      </c>
      <c r="BJ1211">
        <v>0.29923243304923808</v>
      </c>
      <c r="BK1211">
        <f t="shared" si="200"/>
        <v>0.55623786126558039</v>
      </c>
      <c r="BL1211" t="s">
        <v>106</v>
      </c>
      <c r="BM1211" s="27">
        <v>0.36244502526175121</v>
      </c>
      <c r="BN1211" s="28">
        <v>0.77656746613378524</v>
      </c>
      <c r="BO1211" s="28">
        <v>0.34930564209923803</v>
      </c>
      <c r="BP1211" s="28">
        <f t="shared" si="201"/>
        <v>0.60631107031558029</v>
      </c>
      <c r="BQ1211" s="29" t="s">
        <v>106</v>
      </c>
      <c r="BR1211">
        <v>0.2665427342142152</v>
      </c>
      <c r="BS1211">
        <v>0.6581749189337851</v>
      </c>
      <c r="BT1211">
        <v>0.25924625695011649</v>
      </c>
      <c r="BU1211">
        <f t="shared" si="202"/>
        <v>0.51625168516645881</v>
      </c>
      <c r="BV1211" t="s">
        <v>106</v>
      </c>
      <c r="BW1211" s="27">
        <v>0.25935782621421521</v>
      </c>
      <c r="BX1211" s="28">
        <v>0.48067461483378515</v>
      </c>
      <c r="BY1211" s="28">
        <v>0.23348473067411646</v>
      </c>
      <c r="BZ1211" s="28">
        <f t="shared" si="203"/>
        <v>0.49049015889045877</v>
      </c>
      <c r="CA1211" s="29" t="s">
        <v>106</v>
      </c>
      <c r="CB1211">
        <v>0.2751200662142152</v>
      </c>
      <c r="CC1211">
        <v>0.77656746613378524</v>
      </c>
      <c r="CD1211">
        <v>0.28355793972411647</v>
      </c>
      <c r="CE1211">
        <f t="shared" si="204"/>
        <v>0.53212549443055757</v>
      </c>
      <c r="CF1211" t="s">
        <v>107</v>
      </c>
      <c r="CG1211" s="27">
        <v>0.15334371322666851</v>
      </c>
      <c r="CH1211" s="28">
        <v>0.6581749189337851</v>
      </c>
      <c r="CI1211" s="28">
        <v>0.17401775387125509</v>
      </c>
      <c r="CJ1211" s="28">
        <f t="shared" si="205"/>
        <v>0.41034914144301082</v>
      </c>
      <c r="CK1211" s="29" t="s">
        <v>107</v>
      </c>
      <c r="CL1211">
        <v>0.14615880522666852</v>
      </c>
      <c r="CM1211">
        <v>0.48067461483378515</v>
      </c>
      <c r="CN1211">
        <v>0.14825622759525509</v>
      </c>
      <c r="CO1211">
        <f t="shared" si="206"/>
        <v>0.40316423344301083</v>
      </c>
      <c r="CP1211" t="s">
        <v>107</v>
      </c>
      <c r="CQ1211" s="27">
        <v>0.16192104522666853</v>
      </c>
      <c r="CR1211" s="28">
        <v>0.77656746613378524</v>
      </c>
      <c r="CS1211" s="28">
        <v>0.1983294366452551</v>
      </c>
      <c r="CT1211" s="28">
        <f t="shared" si="207"/>
        <v>0.41892647344301082</v>
      </c>
      <c r="CU1211" s="29" t="s">
        <v>107</v>
      </c>
      <c r="CV1211">
        <v>54062.5452701592</v>
      </c>
      <c r="CW1211">
        <v>9936.1464184660308</v>
      </c>
      <c r="CX1211">
        <v>0.25700542821634231</v>
      </c>
      <c r="CY1211">
        <f t="shared" si="209"/>
        <v>0.91518034715012742</v>
      </c>
      <c r="CZ1211">
        <f t="shared" si="208"/>
        <v>0.61087312147809358</v>
      </c>
    </row>
    <row r="1212" spans="1:104" x14ac:dyDescent="0.25">
      <c r="A1212">
        <v>1</v>
      </c>
      <c r="B1212" s="15">
        <v>17459</v>
      </c>
      <c r="C1212" s="15">
        <v>-65.390178520000006</v>
      </c>
      <c r="D1212" s="15">
        <v>-16.73335758</v>
      </c>
      <c r="E1212" s="15">
        <v>226</v>
      </c>
      <c r="F1212" s="15">
        <v>0</v>
      </c>
      <c r="G1212" s="15">
        <v>0</v>
      </c>
      <c r="H1212" s="17">
        <v>2</v>
      </c>
      <c r="I1212" s="19">
        <v>0</v>
      </c>
      <c r="J1212" s="19">
        <v>0</v>
      </c>
      <c r="K1212" s="19">
        <v>0</v>
      </c>
      <c r="L1212" s="15">
        <v>0</v>
      </c>
      <c r="M1212" s="15">
        <v>0</v>
      </c>
      <c r="N1212" s="15">
        <v>0</v>
      </c>
      <c r="O1212" s="19">
        <v>221.64087699999999</v>
      </c>
      <c r="P1212" s="19">
        <v>62.000706584743718</v>
      </c>
      <c r="Q1212" s="20">
        <v>3.574812114391908</v>
      </c>
      <c r="R1212" s="21">
        <v>1.6E-2</v>
      </c>
      <c r="S1212" s="22">
        <v>0.21400000000000002</v>
      </c>
      <c r="T1212" s="22">
        <v>0.78699999999999992</v>
      </c>
      <c r="U1212" s="19">
        <v>0</v>
      </c>
      <c r="V1212" s="19">
        <v>13.268151209135157</v>
      </c>
      <c r="W1212" s="19">
        <v>48.794556082193303</v>
      </c>
      <c r="X1212" s="19">
        <v>299.88700163169915</v>
      </c>
      <c r="Y1212" s="19">
        <v>0</v>
      </c>
      <c r="Z1212" s="19">
        <v>299.88700163169915</v>
      </c>
      <c r="AA1212">
        <v>74.597530047520749</v>
      </c>
      <c r="AB1212">
        <v>1</v>
      </c>
      <c r="AC1212">
        <v>0.22800000000000004</v>
      </c>
      <c r="AD1212">
        <v>0.77200000000000002</v>
      </c>
      <c r="AE1212">
        <v>0</v>
      </c>
      <c r="AF1212">
        <v>17.008236850834734</v>
      </c>
      <c r="AG1212">
        <v>57.589293196686022</v>
      </c>
      <c r="AH1212">
        <v>25241.115673098117</v>
      </c>
      <c r="AI1212">
        <v>0</v>
      </c>
      <c r="AJ1212">
        <v>24141.618176187701</v>
      </c>
      <c r="AK1212">
        <v>23820.578617053601</v>
      </c>
      <c r="AL1212">
        <v>61.008695279387815</v>
      </c>
      <c r="AM1212" s="19">
        <v>73.605518742164847</v>
      </c>
      <c r="AN1212">
        <v>0.82875733333333335</v>
      </c>
      <c r="AO1212">
        <v>0.54905173333333335</v>
      </c>
      <c r="AP1212">
        <v>0.18647039999999998</v>
      </c>
      <c r="AQ1212">
        <v>1</v>
      </c>
      <c r="AR1212">
        <v>0</v>
      </c>
      <c r="AS1212">
        <v>2</v>
      </c>
      <c r="AT1212">
        <v>1.48</v>
      </c>
      <c r="AU1212">
        <v>1</v>
      </c>
      <c r="AV1212">
        <v>2</v>
      </c>
      <c r="AW1212">
        <v>1.5</v>
      </c>
      <c r="AX1212">
        <v>1</v>
      </c>
      <c r="AY1212">
        <v>2</v>
      </c>
      <c r="AZ1212">
        <v>0.6</v>
      </c>
      <c r="BA1212">
        <v>0.3</v>
      </c>
      <c r="BB1212">
        <v>0.8</v>
      </c>
      <c r="BC1212" s="27">
        <v>0.36194612327412951</v>
      </c>
      <c r="BD1212" s="28">
        <v>0.6595231876781058</v>
      </c>
      <c r="BE1212" s="28">
        <v>0.33161161926871247</v>
      </c>
      <c r="BF1212" s="28">
        <f t="shared" si="199"/>
        <v>0.61925050595802078</v>
      </c>
      <c r="BG1212" s="29" t="s">
        <v>106</v>
      </c>
      <c r="BH1212">
        <v>0.35476121527412952</v>
      </c>
      <c r="BI1212">
        <v>0.48202288357810574</v>
      </c>
      <c r="BJ1212">
        <v>0.30585009299271249</v>
      </c>
      <c r="BK1212">
        <f t="shared" si="200"/>
        <v>0.59348897968202086</v>
      </c>
      <c r="BL1212" t="s">
        <v>106</v>
      </c>
      <c r="BM1212" s="27">
        <v>0.3705234552741295</v>
      </c>
      <c r="BN1212" s="28">
        <v>0.77791573487810584</v>
      </c>
      <c r="BO1212" s="28">
        <v>0.3559233020427125</v>
      </c>
      <c r="BP1212" s="28">
        <f t="shared" si="201"/>
        <v>0.64356218873202087</v>
      </c>
      <c r="BQ1212" s="29" t="s">
        <v>106</v>
      </c>
      <c r="BR1212">
        <v>0.27307935507905751</v>
      </c>
      <c r="BS1212">
        <v>0.6595231876781058</v>
      </c>
      <c r="BT1212">
        <v>0.26470307570846929</v>
      </c>
      <c r="BU1212">
        <f t="shared" si="202"/>
        <v>0.55234196239777766</v>
      </c>
      <c r="BV1212" t="s">
        <v>106</v>
      </c>
      <c r="BW1212" s="27">
        <v>0.26589444707905752</v>
      </c>
      <c r="BX1212" s="28">
        <v>0.48202288357810574</v>
      </c>
      <c r="BY1212" s="28">
        <v>0.23894154943246926</v>
      </c>
      <c r="BZ1212" s="28">
        <f t="shared" si="203"/>
        <v>0.52658043612177763</v>
      </c>
      <c r="CA1212" s="29" t="s">
        <v>106</v>
      </c>
      <c r="CB1212">
        <v>0.28165668707905744</v>
      </c>
      <c r="CC1212">
        <v>0.77791573487810584</v>
      </c>
      <c r="CD1212">
        <v>0.28901475848246927</v>
      </c>
      <c r="CE1212">
        <f t="shared" si="204"/>
        <v>0.56929557376836581</v>
      </c>
      <c r="CF1212" t="s">
        <v>107</v>
      </c>
      <c r="CG1212" s="27">
        <v>0.15788169260396412</v>
      </c>
      <c r="CH1212" s="28">
        <v>0.6595231876781058</v>
      </c>
      <c r="CI1212" s="28">
        <v>0.17796977850074658</v>
      </c>
      <c r="CJ1212" s="28">
        <f t="shared" si="205"/>
        <v>0.44552057929327243</v>
      </c>
      <c r="CK1212" s="29" t="s">
        <v>107</v>
      </c>
      <c r="CL1212">
        <v>0.15069678460396413</v>
      </c>
      <c r="CM1212">
        <v>0.48202288357810574</v>
      </c>
      <c r="CN1212">
        <v>0.15220825222474657</v>
      </c>
      <c r="CO1212">
        <f t="shared" si="206"/>
        <v>0.43833567129327244</v>
      </c>
      <c r="CP1212" t="s">
        <v>107</v>
      </c>
      <c r="CQ1212" s="27">
        <v>0.16645902460396411</v>
      </c>
      <c r="CR1212" s="28">
        <v>0.77791573487810584</v>
      </c>
      <c r="CS1212" s="28">
        <v>0.20228146127474655</v>
      </c>
      <c r="CT1212" s="28">
        <f t="shared" si="207"/>
        <v>0.45409791129327243</v>
      </c>
      <c r="CU1212" s="29" t="s">
        <v>107</v>
      </c>
      <c r="CV1212">
        <v>52490.2401765264</v>
      </c>
      <c r="CW1212">
        <v>9324.6912559400898</v>
      </c>
      <c r="CX1212">
        <v>0.28763888668930832</v>
      </c>
      <c r="CY1212">
        <f t="shared" si="209"/>
        <v>0.94716207436741406</v>
      </c>
      <c r="CZ1212">
        <f t="shared" si="208"/>
        <v>0.64958500996343782</v>
      </c>
    </row>
    <row r="1213" spans="1:104" x14ac:dyDescent="0.25">
      <c r="A1213">
        <v>1</v>
      </c>
      <c r="B1213" s="15">
        <v>17470</v>
      </c>
      <c r="C1213" s="15">
        <v>-65.521581229999995</v>
      </c>
      <c r="D1213" s="15">
        <v>-16.582767560000001</v>
      </c>
      <c r="E1213" s="15">
        <v>212</v>
      </c>
      <c r="F1213" s="15">
        <v>0</v>
      </c>
      <c r="G1213" s="15">
        <v>0</v>
      </c>
      <c r="H1213" s="17">
        <v>3</v>
      </c>
      <c r="I1213" s="19">
        <v>0</v>
      </c>
      <c r="J1213" s="19">
        <v>0</v>
      </c>
      <c r="K1213" s="19">
        <v>1</v>
      </c>
      <c r="L1213" s="15">
        <v>0</v>
      </c>
      <c r="M1213" s="15">
        <v>0</v>
      </c>
      <c r="N1213" s="15">
        <v>1.2032</v>
      </c>
      <c r="O1213" s="19">
        <v>417.847555</v>
      </c>
      <c r="P1213" s="19">
        <v>116.88657799770041</v>
      </c>
      <c r="Q1213" s="20">
        <v>3.5748121140839677</v>
      </c>
      <c r="R1213" s="21">
        <v>5.1999999999999998E-2</v>
      </c>
      <c r="S1213" s="22">
        <v>0.214</v>
      </c>
      <c r="T1213" s="22">
        <v>0.78700000000000014</v>
      </c>
      <c r="U1213" s="19">
        <v>0</v>
      </c>
      <c r="V1213" s="19">
        <v>25.013727691507889</v>
      </c>
      <c r="W1213" s="19">
        <v>91.989736884190236</v>
      </c>
      <c r="X1213" s="19">
        <v>1837.422407696763</v>
      </c>
      <c r="Y1213" s="19">
        <v>1560</v>
      </c>
      <c r="Z1213" s="19">
        <v>3397.422407696763</v>
      </c>
      <c r="AA1213">
        <v>140.63468777580709</v>
      </c>
      <c r="AB1213">
        <v>1</v>
      </c>
      <c r="AC1213">
        <v>0.22799999999999998</v>
      </c>
      <c r="AD1213">
        <v>0.77200000000000002</v>
      </c>
      <c r="AE1213">
        <v>0</v>
      </c>
      <c r="AF1213">
        <v>32.064708812884014</v>
      </c>
      <c r="AG1213">
        <v>108.56997896292307</v>
      </c>
      <c r="AH1213">
        <v>47585.709869185681</v>
      </c>
      <c r="AI1213">
        <v>1876.992</v>
      </c>
      <c r="AJ1213">
        <v>47389.878719354303</v>
      </c>
      <c r="AK1213">
        <v>45341.7316812149</v>
      </c>
      <c r="AL1213">
        <v>110.80847594181999</v>
      </c>
      <c r="AM1213" s="19">
        <v>134.55658571992666</v>
      </c>
      <c r="AN1213">
        <v>0.85751466666666676</v>
      </c>
      <c r="AO1213">
        <v>0.56810346666666667</v>
      </c>
      <c r="AP1213">
        <v>0.1929408</v>
      </c>
      <c r="AQ1213">
        <v>1</v>
      </c>
      <c r="AR1213">
        <v>0</v>
      </c>
      <c r="AS1213">
        <v>2</v>
      </c>
      <c r="AT1213">
        <v>1.48</v>
      </c>
      <c r="AU1213">
        <v>1</v>
      </c>
      <c r="AV1213">
        <v>2</v>
      </c>
      <c r="AW1213">
        <v>1.5</v>
      </c>
      <c r="AX1213">
        <v>1</v>
      </c>
      <c r="AY1213">
        <v>2</v>
      </c>
      <c r="AZ1213">
        <v>0.6</v>
      </c>
      <c r="BA1213">
        <v>0.3</v>
      </c>
      <c r="BB1213">
        <v>0.8</v>
      </c>
      <c r="BC1213" s="27">
        <v>0.34960161607306134</v>
      </c>
      <c r="BD1213" s="28">
        <v>0.64045419217711963</v>
      </c>
      <c r="BE1213" s="28">
        <v>0.31739535442715078</v>
      </c>
      <c r="BF1213" s="28">
        <f t="shared" si="199"/>
        <v>0.53312563647289835</v>
      </c>
      <c r="BG1213" s="29" t="s">
        <v>106</v>
      </c>
      <c r="BH1213">
        <v>0.34241670807306135</v>
      </c>
      <c r="BI1213">
        <v>0.46295388807711957</v>
      </c>
      <c r="BJ1213">
        <v>0.2916338281511508</v>
      </c>
      <c r="BK1213">
        <f t="shared" si="200"/>
        <v>0.50736411019689842</v>
      </c>
      <c r="BL1213" t="s">
        <v>106</v>
      </c>
      <c r="BM1213" s="27">
        <v>0.35817894807306133</v>
      </c>
      <c r="BN1213" s="28">
        <v>0.75884673937711966</v>
      </c>
      <c r="BO1213" s="28">
        <v>0.34170703720115081</v>
      </c>
      <c r="BP1213" s="28">
        <f t="shared" si="201"/>
        <v>0.55743731924689843</v>
      </c>
      <c r="BQ1213" s="29" t="s">
        <v>106</v>
      </c>
      <c r="BR1213">
        <v>0.25765122958291731</v>
      </c>
      <c r="BS1213">
        <v>0.64045419217711963</v>
      </c>
      <c r="BT1213">
        <v>0.24816512849666436</v>
      </c>
      <c r="BU1213">
        <f t="shared" si="202"/>
        <v>0.46389541054241196</v>
      </c>
      <c r="BV1213" t="s">
        <v>106</v>
      </c>
      <c r="BW1213" s="27">
        <v>0.25046632158291726</v>
      </c>
      <c r="BX1213" s="28">
        <v>0.46295388807711957</v>
      </c>
      <c r="BY1213" s="28">
        <v>0.22240360222066435</v>
      </c>
      <c r="BZ1213" s="28">
        <f t="shared" si="203"/>
        <v>0.43813388426641198</v>
      </c>
      <c r="CA1213" s="29" t="s">
        <v>106</v>
      </c>
      <c r="CB1213">
        <v>0.2662285615829173</v>
      </c>
      <c r="CC1213">
        <v>0.75884673937711966</v>
      </c>
      <c r="CD1213">
        <v>0.27247681127066437</v>
      </c>
      <c r="CE1213">
        <f t="shared" si="204"/>
        <v>0.48195884362866492</v>
      </c>
      <c r="CF1213" t="s">
        <v>107</v>
      </c>
      <c r="CG1213" s="27">
        <v>0.13845628413273064</v>
      </c>
      <c r="CH1213" s="28">
        <v>0.64045419217711963</v>
      </c>
      <c r="CI1213" s="28">
        <v>0.15842224303121902</v>
      </c>
      <c r="CJ1213" s="28">
        <f t="shared" si="205"/>
        <v>0.35418656617847821</v>
      </c>
      <c r="CK1213" s="29" t="s">
        <v>107</v>
      </c>
      <c r="CL1213">
        <v>0.13127137613273063</v>
      </c>
      <c r="CM1213">
        <v>0.46295388807711957</v>
      </c>
      <c r="CN1213">
        <v>0.13266071675521901</v>
      </c>
      <c r="CO1213">
        <f t="shared" si="206"/>
        <v>0.34700165817847822</v>
      </c>
      <c r="CP1213" t="s">
        <v>107</v>
      </c>
      <c r="CQ1213" s="27">
        <v>0.14703361613273064</v>
      </c>
      <c r="CR1213" s="28">
        <v>0.75884673937711966</v>
      </c>
      <c r="CS1213" s="28">
        <v>0.18273392580521902</v>
      </c>
      <c r="CT1213" s="28">
        <f t="shared" si="207"/>
        <v>0.36276389817847821</v>
      </c>
      <c r="CU1213" s="29" t="s">
        <v>107</v>
      </c>
      <c r="CV1213">
        <v>70668.2227656178</v>
      </c>
      <c r="CW1213">
        <v>17579.335971975899</v>
      </c>
      <c r="CX1213">
        <v>0.2157302820457476</v>
      </c>
      <c r="CY1213">
        <f t="shared" si="209"/>
        <v>0.85618447422286725</v>
      </c>
      <c r="CZ1213">
        <f t="shared" si="208"/>
        <v>0.56533189811880891</v>
      </c>
    </row>
    <row r="1214" spans="1:104" x14ac:dyDescent="0.25">
      <c r="A1214">
        <v>1</v>
      </c>
      <c r="B1214" s="15">
        <v>17480</v>
      </c>
      <c r="C1214" s="15">
        <v>-65.384769199999994</v>
      </c>
      <c r="D1214" s="15">
        <v>-16.674113370000001</v>
      </c>
      <c r="E1214" s="15">
        <v>217</v>
      </c>
      <c r="F1214" s="15">
        <v>0</v>
      </c>
      <c r="G1214" s="15">
        <v>0</v>
      </c>
      <c r="H1214" s="17">
        <v>3</v>
      </c>
      <c r="I1214" s="19">
        <v>0</v>
      </c>
      <c r="J1214" s="19">
        <v>0</v>
      </c>
      <c r="K1214" s="19">
        <v>1</v>
      </c>
      <c r="L1214" s="15">
        <v>0</v>
      </c>
      <c r="M1214" s="15">
        <v>0</v>
      </c>
      <c r="N1214" s="15">
        <v>1.2032</v>
      </c>
      <c r="O1214" s="19">
        <v>406.94718399999999</v>
      </c>
      <c r="P1214" s="19">
        <v>113.83736292407741</v>
      </c>
      <c r="Q1214" s="20">
        <v>3.5748121139402094</v>
      </c>
      <c r="R1214" s="21">
        <v>4.4999999999999998E-2</v>
      </c>
      <c r="S1214" s="22">
        <v>0.21400000000000002</v>
      </c>
      <c r="T1214" s="22">
        <v>0.78700000000000003</v>
      </c>
      <c r="U1214" s="19">
        <v>0</v>
      </c>
      <c r="V1214" s="19">
        <v>24.361195665752568</v>
      </c>
      <c r="W1214" s="19">
        <v>89.590004621248923</v>
      </c>
      <c r="X1214" s="19">
        <v>1548.5968119003503</v>
      </c>
      <c r="Y1214" s="19">
        <v>1560</v>
      </c>
      <c r="Z1214" s="19">
        <v>3108.5968119003501</v>
      </c>
      <c r="AA1214">
        <v>136.96595681527523</v>
      </c>
      <c r="AB1214">
        <v>1</v>
      </c>
      <c r="AC1214">
        <v>0.22800000000000004</v>
      </c>
      <c r="AD1214">
        <v>0.77200000000000002</v>
      </c>
      <c r="AE1214">
        <v>0</v>
      </c>
      <c r="AF1214">
        <v>31.22823815388276</v>
      </c>
      <c r="AG1214">
        <v>105.73771866139248</v>
      </c>
      <c r="AH1214">
        <v>46344.343533205531</v>
      </c>
      <c r="AI1214">
        <v>1876.992</v>
      </c>
      <c r="AJ1214">
        <v>46202.5860352292</v>
      </c>
      <c r="AK1214">
        <v>44474.557184730103</v>
      </c>
      <c r="AL1214">
        <v>108.71468159249392</v>
      </c>
      <c r="AM1214" s="19">
        <v>131.84327548369174</v>
      </c>
      <c r="AN1214">
        <v>0.83235200000000009</v>
      </c>
      <c r="AO1214">
        <v>0.55143320000000007</v>
      </c>
      <c r="AP1214">
        <v>0.18727920000000001</v>
      </c>
      <c r="AQ1214">
        <v>1</v>
      </c>
      <c r="AR1214">
        <v>0</v>
      </c>
      <c r="AS1214">
        <v>2</v>
      </c>
      <c r="AT1214">
        <v>1.48</v>
      </c>
      <c r="AU1214">
        <v>1</v>
      </c>
      <c r="AV1214">
        <v>2</v>
      </c>
      <c r="AW1214">
        <v>1.5</v>
      </c>
      <c r="AX1214">
        <v>1</v>
      </c>
      <c r="AY1214">
        <v>2</v>
      </c>
      <c r="AZ1214">
        <v>0.6</v>
      </c>
      <c r="BA1214">
        <v>0.3</v>
      </c>
      <c r="BB1214">
        <v>0.8</v>
      </c>
      <c r="BC1214" s="27">
        <v>0.34214091105832217</v>
      </c>
      <c r="BD1214" s="28">
        <v>0.64088334939528946</v>
      </c>
      <c r="BE1214" s="28">
        <v>0.31189364102137018</v>
      </c>
      <c r="BF1214" s="28">
        <f t="shared" si="199"/>
        <v>0.52849797109575736</v>
      </c>
      <c r="BG1214" s="29" t="s">
        <v>106</v>
      </c>
      <c r="BH1214">
        <v>0.33495600305832218</v>
      </c>
      <c r="BI1214">
        <v>0.46338304529528951</v>
      </c>
      <c r="BJ1214">
        <v>0.2861321147453702</v>
      </c>
      <c r="BK1214">
        <f t="shared" si="200"/>
        <v>0.50273644481975743</v>
      </c>
      <c r="BL1214" t="s">
        <v>106</v>
      </c>
      <c r="BM1214" s="27">
        <v>0.35071824305832217</v>
      </c>
      <c r="BN1214" s="28">
        <v>0.7592758965952896</v>
      </c>
      <c r="BO1214" s="28">
        <v>0.33620532379537021</v>
      </c>
      <c r="BP1214" s="28">
        <f t="shared" si="201"/>
        <v>0.55280965386975744</v>
      </c>
      <c r="BQ1214" s="29" t="s">
        <v>106</v>
      </c>
      <c r="BR1214">
        <v>0.25288869057636615</v>
      </c>
      <c r="BS1214">
        <v>0.64088334939528946</v>
      </c>
      <c r="BT1214">
        <v>0.24469488716484661</v>
      </c>
      <c r="BU1214">
        <f t="shared" si="202"/>
        <v>0.46129921723923384</v>
      </c>
      <c r="BV1214" t="s">
        <v>106</v>
      </c>
      <c r="BW1214" s="27">
        <v>0.24570378257636616</v>
      </c>
      <c r="BX1214" s="28">
        <v>0.46338304529528951</v>
      </c>
      <c r="BY1214" s="28">
        <v>0.2189333608888466</v>
      </c>
      <c r="BZ1214" s="28">
        <f t="shared" si="203"/>
        <v>0.4355376909632338</v>
      </c>
      <c r="CA1214" s="29" t="s">
        <v>106</v>
      </c>
      <c r="CB1214">
        <v>0.26146602257636614</v>
      </c>
      <c r="CC1214">
        <v>0.7592758965952896</v>
      </c>
      <c r="CD1214">
        <v>0.26900656993884658</v>
      </c>
      <c r="CE1214">
        <f t="shared" si="204"/>
        <v>0.47807035265075337</v>
      </c>
      <c r="CF1214" t="s">
        <v>107</v>
      </c>
      <c r="CG1214" s="27">
        <v>0.13719136772938612</v>
      </c>
      <c r="CH1214" s="28">
        <v>0.64088334939528946</v>
      </c>
      <c r="CI1214" s="28">
        <v>0.1575853914249086</v>
      </c>
      <c r="CJ1214" s="28">
        <f t="shared" si="205"/>
        <v>0.35379569780377335</v>
      </c>
      <c r="CK1214" s="29" t="s">
        <v>107</v>
      </c>
      <c r="CL1214">
        <v>0.13000645972938613</v>
      </c>
      <c r="CM1214">
        <v>0.46338304529528951</v>
      </c>
      <c r="CN1214">
        <v>0.13182386514890859</v>
      </c>
      <c r="CO1214">
        <f t="shared" si="206"/>
        <v>0.34661078980377336</v>
      </c>
      <c r="CP1214" t="s">
        <v>107</v>
      </c>
      <c r="CQ1214" s="27">
        <v>0.14576869972938611</v>
      </c>
      <c r="CR1214" s="28">
        <v>0.7592758965952896</v>
      </c>
      <c r="CS1214" s="28">
        <v>0.1818970741989086</v>
      </c>
      <c r="CT1214" s="28">
        <f t="shared" si="207"/>
        <v>0.36237302980377334</v>
      </c>
      <c r="CU1214" s="29" t="s">
        <v>107</v>
      </c>
      <c r="CV1214">
        <v>69789.756319666005</v>
      </c>
      <c r="CW1214">
        <v>17120.744601909399</v>
      </c>
      <c r="CX1214">
        <v>0.21660433007438723</v>
      </c>
      <c r="CY1214">
        <f t="shared" si="209"/>
        <v>0.85748767946967663</v>
      </c>
      <c r="CZ1214">
        <f t="shared" si="208"/>
        <v>0.5587452411327094</v>
      </c>
    </row>
    <row r="1215" spans="1:104" x14ac:dyDescent="0.25">
      <c r="A1215">
        <v>1</v>
      </c>
      <c r="B1215" s="15">
        <v>17485</v>
      </c>
      <c r="C1215" s="15">
        <v>-66.169359619999994</v>
      </c>
      <c r="D1215" s="15">
        <v>-16.73873064</v>
      </c>
      <c r="E1215" s="15">
        <v>1338</v>
      </c>
      <c r="F1215" s="15">
        <v>1</v>
      </c>
      <c r="G1215" s="15">
        <v>0</v>
      </c>
      <c r="H1215" s="17">
        <v>3</v>
      </c>
      <c r="I1215" s="19">
        <v>0</v>
      </c>
      <c r="J1215" s="19">
        <v>0</v>
      </c>
      <c r="K1215" s="19">
        <v>0</v>
      </c>
      <c r="L1215" s="15">
        <v>0</v>
      </c>
      <c r="M1215" s="15">
        <v>0</v>
      </c>
      <c r="N1215" s="15">
        <v>0</v>
      </c>
      <c r="O1215" s="19">
        <v>283.40964600000001</v>
      </c>
      <c r="P1215" s="19">
        <v>79.279592031188272</v>
      </c>
      <c r="Q1215" s="20">
        <v>3.5748121141757112</v>
      </c>
      <c r="R1215" s="21">
        <v>0.44900000000000001</v>
      </c>
      <c r="S1215" s="22">
        <v>2.8999999999999998E-2</v>
      </c>
      <c r="T1215" s="22">
        <v>0.97099999999999986</v>
      </c>
      <c r="U1215" s="19">
        <v>0</v>
      </c>
      <c r="V1215" s="19">
        <v>2.2991081689044597</v>
      </c>
      <c r="W1215" s="19">
        <v>76.980483862283805</v>
      </c>
      <c r="X1215" s="19">
        <v>7276.1813021752769</v>
      </c>
      <c r="Y1215" s="19">
        <v>0</v>
      </c>
      <c r="Z1215" s="19">
        <v>7276.1813021752769</v>
      </c>
      <c r="AA1215">
        <v>95.3870056172739</v>
      </c>
      <c r="AB1215">
        <v>1</v>
      </c>
      <c r="AC1215">
        <v>6.9000000000000006E-2</v>
      </c>
      <c r="AD1215">
        <v>0.93100000000000005</v>
      </c>
      <c r="AE1215">
        <v>0</v>
      </c>
      <c r="AF1215">
        <v>6.5817033875919</v>
      </c>
      <c r="AG1215">
        <v>88.805302229681999</v>
      </c>
      <c r="AH1215">
        <v>25284.032312388943</v>
      </c>
      <c r="AI1215">
        <v>0</v>
      </c>
      <c r="AJ1215">
        <v>24182.6653767717</v>
      </c>
      <c r="AK1215">
        <v>15158.174748195899</v>
      </c>
      <c r="AL1215">
        <v>43.68305520918473</v>
      </c>
      <c r="AM1215" s="19">
        <v>59.790468795270357</v>
      </c>
      <c r="AN1215">
        <v>0.98692266666666673</v>
      </c>
      <c r="AO1215">
        <v>0.65383626666666672</v>
      </c>
      <c r="AP1215">
        <v>0.22205759999999999</v>
      </c>
      <c r="AQ1215">
        <v>1</v>
      </c>
      <c r="AR1215">
        <v>0</v>
      </c>
      <c r="AS1215">
        <v>2</v>
      </c>
      <c r="AT1215">
        <v>1.48</v>
      </c>
      <c r="AU1215">
        <v>1</v>
      </c>
      <c r="AV1215">
        <v>2</v>
      </c>
      <c r="AW1215">
        <v>1.5</v>
      </c>
      <c r="AX1215">
        <v>1</v>
      </c>
      <c r="AY1215">
        <v>2</v>
      </c>
      <c r="AZ1215">
        <v>0.6</v>
      </c>
      <c r="BA1215">
        <v>0.3</v>
      </c>
      <c r="BB1215">
        <v>0.8</v>
      </c>
      <c r="BC1215" s="27">
        <v>0.41680178401647205</v>
      </c>
      <c r="BD1215" s="28">
        <v>0.58661282187235708</v>
      </c>
      <c r="BE1215" s="28">
        <v>0.34086199065450073</v>
      </c>
      <c r="BF1215" s="28">
        <f t="shared" si="199"/>
        <v>0.85848395635419072</v>
      </c>
      <c r="BG1215" s="29" t="s">
        <v>106</v>
      </c>
      <c r="BH1215">
        <v>0.40885559561647206</v>
      </c>
      <c r="BI1215">
        <v>0.41413265987235703</v>
      </c>
      <c r="BJ1215">
        <v>0.30392048266250077</v>
      </c>
      <c r="BK1215">
        <f t="shared" si="200"/>
        <v>0.8215424483621907</v>
      </c>
      <c r="BL1215" t="s">
        <v>106</v>
      </c>
      <c r="BM1215" s="27">
        <v>0.42621895561647205</v>
      </c>
      <c r="BN1215" s="28">
        <v>0.70418229697235701</v>
      </c>
      <c r="BO1215" s="28">
        <v>0.37343333661250072</v>
      </c>
      <c r="BP1215" s="28">
        <f t="shared" si="201"/>
        <v>0.89105530231219077</v>
      </c>
      <c r="BQ1215" s="29" t="s">
        <v>106</v>
      </c>
      <c r="BR1215">
        <v>0.31087008972572006</v>
      </c>
      <c r="BS1215">
        <v>0.58661282187235708</v>
      </c>
      <c r="BT1215">
        <v>0.27512959464646874</v>
      </c>
      <c r="BU1215">
        <f t="shared" si="202"/>
        <v>0.79275156034615879</v>
      </c>
      <c r="BV1215" t="s">
        <v>106</v>
      </c>
      <c r="BW1215" s="27">
        <v>0.30292390132572011</v>
      </c>
      <c r="BX1215" s="28">
        <v>0.41413265987235703</v>
      </c>
      <c r="BY1215" s="28">
        <v>0.23818808665446878</v>
      </c>
      <c r="BZ1215" s="28">
        <f t="shared" si="203"/>
        <v>0.75581005235415877</v>
      </c>
      <c r="CA1215" s="29" t="s">
        <v>106</v>
      </c>
      <c r="CB1215">
        <v>0.32028726132572005</v>
      </c>
      <c r="CC1215">
        <v>0.70418229697235701</v>
      </c>
      <c r="CD1215">
        <v>0.30770094060446879</v>
      </c>
      <c r="CE1215">
        <f t="shared" si="204"/>
        <v>0.82532290630415872</v>
      </c>
      <c r="CF1215" t="s">
        <v>106</v>
      </c>
      <c r="CG1215" s="27">
        <v>0.1735512267562267</v>
      </c>
      <c r="CH1215" s="28">
        <v>0.58661282187235708</v>
      </c>
      <c r="CI1215" s="28">
        <v>0.18992093315457542</v>
      </c>
      <c r="CJ1215" s="28">
        <f t="shared" si="205"/>
        <v>0.69117319245591669</v>
      </c>
      <c r="CK1215" s="29" t="s">
        <v>107</v>
      </c>
      <c r="CL1215">
        <v>0.1656050383562267</v>
      </c>
      <c r="CM1215">
        <v>0.41413265987235703</v>
      </c>
      <c r="CN1215">
        <v>0.15297942516257546</v>
      </c>
      <c r="CO1215">
        <f t="shared" si="206"/>
        <v>0.67060139086226545</v>
      </c>
      <c r="CP1215" t="s">
        <v>106</v>
      </c>
      <c r="CQ1215" s="27">
        <v>0.18296839835622669</v>
      </c>
      <c r="CR1215" s="28">
        <v>0.70418229697235701</v>
      </c>
      <c r="CS1215" s="28">
        <v>0.22249227911257544</v>
      </c>
      <c r="CT1215" s="28">
        <f t="shared" si="207"/>
        <v>0.70059036405591668</v>
      </c>
      <c r="CU1215" s="29" t="s">
        <v>107</v>
      </c>
      <c r="CV1215">
        <v>58863.556856625197</v>
      </c>
      <c r="CW1215">
        <v>11923.375702159199</v>
      </c>
      <c r="CX1215">
        <v>0.51762196569968999</v>
      </c>
      <c r="CY1215">
        <f t="shared" si="209"/>
        <v>1.1042347875720471</v>
      </c>
      <c r="CZ1215">
        <f t="shared" si="208"/>
        <v>0.93442374971616204</v>
      </c>
    </row>
    <row r="1216" spans="1:104" x14ac:dyDescent="0.25">
      <c r="A1216">
        <v>1</v>
      </c>
      <c r="B1216" s="15">
        <v>17491</v>
      </c>
      <c r="C1216" s="15">
        <v>-65.269023840000003</v>
      </c>
      <c r="D1216" s="15">
        <v>-16.784504429999998</v>
      </c>
      <c r="E1216" s="15">
        <v>220</v>
      </c>
      <c r="F1216" s="15">
        <v>0</v>
      </c>
      <c r="G1216" s="15">
        <v>0</v>
      </c>
      <c r="H1216" s="17">
        <v>3</v>
      </c>
      <c r="I1216" s="19">
        <v>0</v>
      </c>
      <c r="J1216" s="19">
        <v>0</v>
      </c>
      <c r="K1216" s="19">
        <v>1</v>
      </c>
      <c r="L1216" s="15">
        <v>0</v>
      </c>
      <c r="M1216" s="15">
        <v>0</v>
      </c>
      <c r="N1216" s="15">
        <v>1.2032</v>
      </c>
      <c r="O1216" s="19">
        <v>432.38138300000003</v>
      </c>
      <c r="P1216" s="19">
        <v>120.95219809586442</v>
      </c>
      <c r="Q1216" s="20">
        <v>3.5748121142643705</v>
      </c>
      <c r="R1216" s="21">
        <v>0.109</v>
      </c>
      <c r="S1216" s="22">
        <v>0.214</v>
      </c>
      <c r="T1216" s="22">
        <v>0.78699999999999992</v>
      </c>
      <c r="U1216" s="19">
        <v>0</v>
      </c>
      <c r="V1216" s="19">
        <v>25.883770392514986</v>
      </c>
      <c r="W1216" s="19">
        <v>95.189379901445292</v>
      </c>
      <c r="X1216" s="19">
        <v>3985.4859613765852</v>
      </c>
      <c r="Y1216" s="19">
        <v>1560</v>
      </c>
      <c r="Z1216" s="19">
        <v>5545.4859613765857</v>
      </c>
      <c r="AA1216">
        <v>145.52632910526214</v>
      </c>
      <c r="AB1216">
        <v>1</v>
      </c>
      <c r="AC1216">
        <v>0.22799999999999998</v>
      </c>
      <c r="AD1216">
        <v>0.77200000000000002</v>
      </c>
      <c r="AE1216">
        <v>0</v>
      </c>
      <c r="AF1216">
        <v>33.180003035999761</v>
      </c>
      <c r="AG1216">
        <v>112.34632606926237</v>
      </c>
      <c r="AH1216">
        <v>49240.865000319747</v>
      </c>
      <c r="AI1216">
        <v>1876.992</v>
      </c>
      <c r="AJ1216">
        <v>48972.935654059402</v>
      </c>
      <c r="AK1216">
        <v>44536.2891489986</v>
      </c>
      <c r="AL1216">
        <v>107.7684085034152</v>
      </c>
      <c r="AM1216" s="19">
        <v>132.34253951281292</v>
      </c>
      <c r="AN1216">
        <v>0.80718933333333343</v>
      </c>
      <c r="AO1216">
        <v>0.53476293333333336</v>
      </c>
      <c r="AP1216">
        <v>0.18161759999999999</v>
      </c>
      <c r="AQ1216">
        <v>1</v>
      </c>
      <c r="AR1216">
        <v>0</v>
      </c>
      <c r="AS1216">
        <v>2</v>
      </c>
      <c r="AT1216">
        <v>1.48</v>
      </c>
      <c r="AU1216">
        <v>1</v>
      </c>
      <c r="AV1216">
        <v>2</v>
      </c>
      <c r="AW1216">
        <v>1.5</v>
      </c>
      <c r="AX1216">
        <v>1</v>
      </c>
      <c r="AY1216">
        <v>2</v>
      </c>
      <c r="AZ1216">
        <v>0.6</v>
      </c>
      <c r="BA1216">
        <v>0.3</v>
      </c>
      <c r="BB1216">
        <v>0.8</v>
      </c>
      <c r="BC1216" s="27">
        <v>0.33404646834438462</v>
      </c>
      <c r="BD1216" s="28">
        <v>0.64031192213297494</v>
      </c>
      <c r="BE1216" s="28">
        <v>0.30570293507949381</v>
      </c>
      <c r="BF1216" s="28">
        <f t="shared" si="199"/>
        <v>0.5297277444445716</v>
      </c>
      <c r="BG1216" s="29" t="s">
        <v>106</v>
      </c>
      <c r="BH1216">
        <v>0.32686156034438463</v>
      </c>
      <c r="BI1216">
        <v>0.46281161803297499</v>
      </c>
      <c r="BJ1216">
        <v>0.27994140880349383</v>
      </c>
      <c r="BK1216">
        <f t="shared" si="200"/>
        <v>0.50396621816857157</v>
      </c>
      <c r="BL1216" t="s">
        <v>106</v>
      </c>
      <c r="BM1216" s="27">
        <v>0.34262380034438455</v>
      </c>
      <c r="BN1216" s="28">
        <v>0.75870446933297508</v>
      </c>
      <c r="BO1216" s="28">
        <v>0.33001461785349384</v>
      </c>
      <c r="BP1216" s="28">
        <f t="shared" si="201"/>
        <v>0.55403942721857158</v>
      </c>
      <c r="BQ1216" s="29" t="s">
        <v>106</v>
      </c>
      <c r="BR1216">
        <v>0.24749241387061655</v>
      </c>
      <c r="BS1216">
        <v>0.64031192213297494</v>
      </c>
      <c r="BT1216">
        <v>0.24053565329693299</v>
      </c>
      <c r="BU1216">
        <f t="shared" si="202"/>
        <v>0.46456046266201073</v>
      </c>
      <c r="BV1216" t="s">
        <v>106</v>
      </c>
      <c r="BW1216" s="27">
        <v>0.24030750587061656</v>
      </c>
      <c r="BX1216" s="28">
        <v>0.46281161803297499</v>
      </c>
      <c r="BY1216" s="28">
        <v>0.21477412702093299</v>
      </c>
      <c r="BZ1216" s="28">
        <f t="shared" si="203"/>
        <v>0.43879893638601075</v>
      </c>
      <c r="CA1216" s="29" t="s">
        <v>106</v>
      </c>
      <c r="CB1216">
        <v>0.25606974587061654</v>
      </c>
      <c r="CC1216">
        <v>0.75870446933297508</v>
      </c>
      <c r="CD1216">
        <v>0.26484733607093297</v>
      </c>
      <c r="CE1216">
        <f t="shared" si="204"/>
        <v>0.48009455523569428</v>
      </c>
      <c r="CF1216" t="s">
        <v>107</v>
      </c>
      <c r="CG1216" s="27">
        <v>0.1352927136268432</v>
      </c>
      <c r="CH1216" s="28">
        <v>0.64031192213297494</v>
      </c>
      <c r="CI1216" s="28">
        <v>0.15605954728250229</v>
      </c>
      <c r="CJ1216" s="28">
        <f t="shared" si="205"/>
        <v>0.35931752299192093</v>
      </c>
      <c r="CK1216" s="29" t="s">
        <v>107</v>
      </c>
      <c r="CL1216">
        <v>0.12810780562684321</v>
      </c>
      <c r="CM1216">
        <v>0.46281161803297499</v>
      </c>
      <c r="CN1216">
        <v>0.13029802100650228</v>
      </c>
      <c r="CO1216">
        <f t="shared" si="206"/>
        <v>0.35213261499192094</v>
      </c>
      <c r="CP1216" t="s">
        <v>107</v>
      </c>
      <c r="CQ1216" s="27">
        <v>0.14387004562684322</v>
      </c>
      <c r="CR1216" s="28">
        <v>0.75870446933297508</v>
      </c>
      <c r="CS1216" s="28">
        <v>0.1803712300565023</v>
      </c>
      <c r="CT1216" s="28">
        <f t="shared" si="207"/>
        <v>0.36789485499192098</v>
      </c>
      <c r="CU1216" s="29" t="s">
        <v>107</v>
      </c>
      <c r="CV1216">
        <v>71821.876034377696</v>
      </c>
      <c r="CW1216">
        <v>18190.7911381577</v>
      </c>
      <c r="CX1216">
        <v>0.22402480936507774</v>
      </c>
      <c r="CY1216">
        <f t="shared" si="209"/>
        <v>0.86433673149805268</v>
      </c>
      <c r="CZ1216">
        <f t="shared" si="208"/>
        <v>0.5580712777094623</v>
      </c>
    </row>
    <row r="1217" spans="1:104" x14ac:dyDescent="0.25">
      <c r="A1217">
        <v>1</v>
      </c>
      <c r="B1217" s="15">
        <v>17492</v>
      </c>
      <c r="C1217" s="15">
        <v>-65.518545669999995</v>
      </c>
      <c r="D1217" s="15">
        <v>-16.782590720000002</v>
      </c>
      <c r="E1217" s="15">
        <v>239</v>
      </c>
      <c r="F1217" s="15">
        <v>0</v>
      </c>
      <c r="G1217" s="15">
        <v>0</v>
      </c>
      <c r="H1217" s="17">
        <v>2</v>
      </c>
      <c r="I1217" s="19">
        <v>0</v>
      </c>
      <c r="J1217" s="19">
        <v>0</v>
      </c>
      <c r="K1217" s="19">
        <v>0</v>
      </c>
      <c r="L1217" s="15">
        <v>0</v>
      </c>
      <c r="M1217" s="15">
        <v>0</v>
      </c>
      <c r="N1217" s="15">
        <v>0</v>
      </c>
      <c r="O1217" s="19">
        <v>159.872108</v>
      </c>
      <c r="P1217" s="19">
        <v>44.721821138299156</v>
      </c>
      <c r="Q1217" s="20">
        <v>3.5748121147751677</v>
      </c>
      <c r="R1217" s="21">
        <v>4.4999999999999998E-2</v>
      </c>
      <c r="S1217" s="22">
        <v>0.21400000000000002</v>
      </c>
      <c r="T1217" s="22">
        <v>0.78699999999999992</v>
      </c>
      <c r="U1217" s="19">
        <v>0</v>
      </c>
      <c r="V1217" s="19">
        <v>9.5704697235960197</v>
      </c>
      <c r="W1217" s="19">
        <v>35.196073235841432</v>
      </c>
      <c r="X1217" s="19">
        <v>608.37731881875493</v>
      </c>
      <c r="Y1217" s="19">
        <v>0</v>
      </c>
      <c r="Z1217" s="19">
        <v>608.37731881875493</v>
      </c>
      <c r="AA1217">
        <v>53.808054448520082</v>
      </c>
      <c r="AB1217">
        <v>1</v>
      </c>
      <c r="AC1217">
        <v>0.22800000000000004</v>
      </c>
      <c r="AD1217">
        <v>0.77200000000000002</v>
      </c>
      <c r="AE1217">
        <v>0</v>
      </c>
      <c r="AF1217">
        <v>12.26823641426258</v>
      </c>
      <c r="AG1217">
        <v>41.539818034257507</v>
      </c>
      <c r="AH1217">
        <v>18206.706383096873</v>
      </c>
      <c r="AI1217">
        <v>0</v>
      </c>
      <c r="AJ1217">
        <v>17413.626219727899</v>
      </c>
      <c r="AK1217">
        <v>16762.336950273198</v>
      </c>
      <c r="AL1217">
        <v>42.709339187075692</v>
      </c>
      <c r="AM1217" s="19">
        <v>51.795572497296618</v>
      </c>
      <c r="AN1217">
        <v>0.8143786666666667</v>
      </c>
      <c r="AO1217">
        <v>0.53952586666666669</v>
      </c>
      <c r="AP1217">
        <v>0.18323519999999999</v>
      </c>
      <c r="AQ1217">
        <v>1</v>
      </c>
      <c r="AR1217">
        <v>0</v>
      </c>
      <c r="AS1217">
        <v>2</v>
      </c>
      <c r="AT1217">
        <v>1.48</v>
      </c>
      <c r="AU1217">
        <v>1</v>
      </c>
      <c r="AV1217">
        <v>2</v>
      </c>
      <c r="AW1217">
        <v>1.5</v>
      </c>
      <c r="AX1217">
        <v>1</v>
      </c>
      <c r="AY1217">
        <v>2</v>
      </c>
      <c r="AZ1217">
        <v>0.6</v>
      </c>
      <c r="BA1217">
        <v>0.3</v>
      </c>
      <c r="BB1217">
        <v>0.8</v>
      </c>
      <c r="BC1217" s="27">
        <v>0.37734619732235197</v>
      </c>
      <c r="BD1217" s="28">
        <v>0.67934067218487537</v>
      </c>
      <c r="BE1217" s="28">
        <v>0.34810000385071699</v>
      </c>
      <c r="BF1217" s="28">
        <f t="shared" si="199"/>
        <v>0.69111396243352985</v>
      </c>
      <c r="BG1217" s="29" t="s">
        <v>106</v>
      </c>
      <c r="BH1217">
        <v>0.37016128932235193</v>
      </c>
      <c r="BI1217">
        <v>0.50184036808487531</v>
      </c>
      <c r="BJ1217">
        <v>0.32233847757471706</v>
      </c>
      <c r="BK1217">
        <f t="shared" si="200"/>
        <v>0.66535243615752993</v>
      </c>
      <c r="BL1217" t="s">
        <v>106</v>
      </c>
      <c r="BM1217" s="27">
        <v>0.38592352932235191</v>
      </c>
      <c r="BN1217" s="28">
        <v>0.7977332193848754</v>
      </c>
      <c r="BO1217" s="28">
        <v>0.37241168662471702</v>
      </c>
      <c r="BP1217" s="28">
        <f t="shared" si="201"/>
        <v>0.71542564520752983</v>
      </c>
      <c r="BQ1217" s="29" t="s">
        <v>106</v>
      </c>
      <c r="BR1217">
        <v>0.29002123827481596</v>
      </c>
      <c r="BS1217">
        <v>0.67934067218487537</v>
      </c>
      <c r="BT1217">
        <v>0.28235230147559542</v>
      </c>
      <c r="BU1217">
        <f t="shared" si="202"/>
        <v>0.62536626005840823</v>
      </c>
      <c r="BV1217" t="s">
        <v>106</v>
      </c>
      <c r="BW1217" s="27">
        <v>0.28283633027481592</v>
      </c>
      <c r="BX1217" s="28">
        <v>0.50184036808487531</v>
      </c>
      <c r="BY1217" s="28">
        <v>0.25659077519959539</v>
      </c>
      <c r="BZ1217" s="28">
        <f t="shared" si="203"/>
        <v>0.59960473378240819</v>
      </c>
      <c r="CA1217" s="29" t="s">
        <v>106</v>
      </c>
      <c r="CB1217">
        <v>0.29859857027481596</v>
      </c>
      <c r="CC1217">
        <v>0.7977332193848754</v>
      </c>
      <c r="CD1217">
        <v>0.3066639842495954</v>
      </c>
      <c r="CE1217">
        <f t="shared" si="204"/>
        <v>0.64161252885762887</v>
      </c>
      <c r="CF1217" t="s">
        <v>107</v>
      </c>
      <c r="CG1217" s="27">
        <v>0.17682221728726927</v>
      </c>
      <c r="CH1217" s="28">
        <v>0.67934067218487537</v>
      </c>
      <c r="CI1217" s="28">
        <v>0.19712379839673402</v>
      </c>
      <c r="CJ1217" s="28">
        <f t="shared" si="205"/>
        <v>0.51983617587008213</v>
      </c>
      <c r="CK1217" s="29" t="s">
        <v>107</v>
      </c>
      <c r="CL1217">
        <v>0.16963730928726928</v>
      </c>
      <c r="CM1217">
        <v>0.50184036808487531</v>
      </c>
      <c r="CN1217">
        <v>0.17136227212073404</v>
      </c>
      <c r="CO1217">
        <f t="shared" si="206"/>
        <v>0.51265126787008208</v>
      </c>
      <c r="CP1217" t="s">
        <v>107</v>
      </c>
      <c r="CQ1217" s="27">
        <v>0.18539954928726926</v>
      </c>
      <c r="CR1217" s="28">
        <v>0.7977332193848754</v>
      </c>
      <c r="CS1217" s="28">
        <v>0.22143548117073403</v>
      </c>
      <c r="CT1217" s="28">
        <f t="shared" si="207"/>
        <v>0.52841350787008212</v>
      </c>
      <c r="CU1217" s="29" t="s">
        <v>107</v>
      </c>
      <c r="CV1217">
        <v>45146.811714745701</v>
      </c>
      <c r="CW1217">
        <v>6726.0068060650101</v>
      </c>
      <c r="CX1217">
        <v>0.34301395858281286</v>
      </c>
      <c r="CY1217">
        <f t="shared" si="209"/>
        <v>1.0223546307676883</v>
      </c>
      <c r="CZ1217">
        <f t="shared" si="208"/>
        <v>0.72036015590516489</v>
      </c>
    </row>
    <row r="1218" spans="1:104" x14ac:dyDescent="0.25">
      <c r="A1218">
        <v>1</v>
      </c>
      <c r="B1218" s="15">
        <v>17496</v>
      </c>
      <c r="C1218" s="15">
        <v>-65.737146879999997</v>
      </c>
      <c r="D1218" s="15">
        <v>-16.986247819999999</v>
      </c>
      <c r="E1218" s="15">
        <v>740</v>
      </c>
      <c r="F1218" s="15">
        <v>0</v>
      </c>
      <c r="G1218" s="15">
        <v>0</v>
      </c>
      <c r="H1218" s="17">
        <v>0</v>
      </c>
      <c r="I1218" s="19">
        <v>0</v>
      </c>
      <c r="J1218" s="19">
        <v>0</v>
      </c>
      <c r="K1218" s="19">
        <v>0</v>
      </c>
      <c r="L1218" s="15">
        <v>0</v>
      </c>
      <c r="M1218" s="15">
        <v>0</v>
      </c>
      <c r="N1218" s="15">
        <v>0</v>
      </c>
      <c r="O1218" s="19">
        <v>210.74050600000001</v>
      </c>
      <c r="P1218" s="19">
        <v>58.951491511120707</v>
      </c>
      <c r="Q1218" s="20">
        <v>3.5748121141302347</v>
      </c>
      <c r="R1218" s="21">
        <v>0</v>
      </c>
      <c r="S1218" s="22">
        <v>0.214</v>
      </c>
      <c r="T1218" s="22">
        <v>0.78699999999999992</v>
      </c>
      <c r="U1218" s="19">
        <v>0</v>
      </c>
      <c r="V1218" s="19">
        <v>12.615619183379831</v>
      </c>
      <c r="W1218" s="19">
        <v>46.39482381925199</v>
      </c>
      <c r="X1218" s="19">
        <v>0</v>
      </c>
      <c r="Y1218" s="19">
        <v>0</v>
      </c>
      <c r="Z1218" s="19">
        <v>0</v>
      </c>
      <c r="AA1218">
        <v>70.928799057741372</v>
      </c>
      <c r="AB1218">
        <v>1</v>
      </c>
      <c r="AC1218">
        <v>0.22799999999999998</v>
      </c>
      <c r="AD1218">
        <v>0.77200000000000002</v>
      </c>
      <c r="AE1218">
        <v>0</v>
      </c>
      <c r="AF1218">
        <v>16.17176618516503</v>
      </c>
      <c r="AG1218">
        <v>54.757032872576339</v>
      </c>
      <c r="AH1218">
        <v>23999.749327221638</v>
      </c>
      <c r="AI1218">
        <v>0</v>
      </c>
      <c r="AJ1218">
        <v>22954.3254777568</v>
      </c>
      <c r="AK1218">
        <v>22954.3254777568</v>
      </c>
      <c r="AL1218">
        <v>58.951491511120707</v>
      </c>
      <c r="AM1218" s="19">
        <v>70.928799057741372</v>
      </c>
      <c r="AN1218">
        <v>0.80359466666666668</v>
      </c>
      <c r="AO1218">
        <v>0.53238146666666675</v>
      </c>
      <c r="AP1218">
        <v>0.18080879999999999</v>
      </c>
      <c r="AQ1218">
        <v>1</v>
      </c>
      <c r="AR1218">
        <v>0</v>
      </c>
      <c r="AS1218">
        <v>2</v>
      </c>
      <c r="AT1218">
        <v>1.48</v>
      </c>
      <c r="AU1218">
        <v>1</v>
      </c>
      <c r="AV1218">
        <v>2</v>
      </c>
      <c r="AW1218">
        <v>1.5</v>
      </c>
      <c r="AX1218">
        <v>1</v>
      </c>
      <c r="AY1218">
        <v>2</v>
      </c>
      <c r="AZ1218">
        <v>0.6</v>
      </c>
      <c r="BA1218">
        <v>0.3</v>
      </c>
      <c r="BB1218">
        <v>0.8</v>
      </c>
      <c r="BC1218" s="27">
        <v>0.35574118027555568</v>
      </c>
      <c r="BD1218" s="28">
        <v>0.69550525415739795</v>
      </c>
      <c r="BE1218" s="28">
        <v>0.33258243346772776</v>
      </c>
      <c r="BF1218" s="28">
        <f t="shared" si="199"/>
        <v>0.62300270172239713</v>
      </c>
      <c r="BG1218" s="29" t="s">
        <v>106</v>
      </c>
      <c r="BH1218">
        <v>0.34855627227555563</v>
      </c>
      <c r="BI1218">
        <v>0.51800495005739799</v>
      </c>
      <c r="BJ1218">
        <v>0.30682090719172778</v>
      </c>
      <c r="BK1218">
        <f t="shared" si="200"/>
        <v>0.59724117544639721</v>
      </c>
      <c r="BL1218" t="s">
        <v>106</v>
      </c>
      <c r="BM1218" s="27">
        <v>0.36431851227555567</v>
      </c>
      <c r="BN1218" s="28">
        <v>0.81389780135739809</v>
      </c>
      <c r="BO1218" s="28">
        <v>0.35689411624172779</v>
      </c>
      <c r="BP1218" s="28">
        <f t="shared" si="201"/>
        <v>0.64731438449639722</v>
      </c>
      <c r="BQ1218" s="29" t="s">
        <v>106</v>
      </c>
      <c r="BR1218">
        <v>0.26957257808867169</v>
      </c>
      <c r="BS1218">
        <v>0.69550525415739795</v>
      </c>
      <c r="BT1218">
        <v>0.2677053619814474</v>
      </c>
      <c r="BU1218">
        <f t="shared" si="202"/>
        <v>0.55812563023611683</v>
      </c>
      <c r="BV1218" t="s">
        <v>106</v>
      </c>
      <c r="BW1218" s="27">
        <v>0.2623876700886717</v>
      </c>
      <c r="BX1218" s="28">
        <v>0.51800495005739799</v>
      </c>
      <c r="BY1218" s="28">
        <v>0.24194383570544736</v>
      </c>
      <c r="BZ1218" s="28">
        <f t="shared" si="203"/>
        <v>0.5323641039601168</v>
      </c>
      <c r="CA1218" s="29" t="s">
        <v>106</v>
      </c>
      <c r="CB1218">
        <v>0.27814991008867168</v>
      </c>
      <c r="CC1218">
        <v>0.81389780135739809</v>
      </c>
      <c r="CD1218">
        <v>0.29201704475544737</v>
      </c>
      <c r="CE1218">
        <f t="shared" si="204"/>
        <v>0.56857017834334111</v>
      </c>
      <c r="CF1218" t="s">
        <v>107</v>
      </c>
      <c r="CG1218" s="27">
        <v>0.15787253821678499</v>
      </c>
      <c r="CH1218" s="28">
        <v>0.69550525415739795</v>
      </c>
      <c r="CI1218" s="28">
        <v>0.18360545449923202</v>
      </c>
      <c r="CJ1218" s="28">
        <f t="shared" si="205"/>
        <v>0.44829280647145442</v>
      </c>
      <c r="CK1218" s="29" t="s">
        <v>107</v>
      </c>
      <c r="CL1218">
        <v>0.150687630216785</v>
      </c>
      <c r="CM1218">
        <v>0.51800495005739799</v>
      </c>
      <c r="CN1218">
        <v>0.15784392822323201</v>
      </c>
      <c r="CO1218">
        <f t="shared" si="206"/>
        <v>0.44110789847145443</v>
      </c>
      <c r="CP1218" t="s">
        <v>107</v>
      </c>
      <c r="CQ1218" s="27">
        <v>0.16644987021678498</v>
      </c>
      <c r="CR1218" s="28">
        <v>0.81389780135739809</v>
      </c>
      <c r="CS1218" s="28">
        <v>0.20791713727323197</v>
      </c>
      <c r="CT1218" s="28">
        <f t="shared" si="207"/>
        <v>0.45687013847145441</v>
      </c>
      <c r="CU1218" s="29" t="s">
        <v>107</v>
      </c>
      <c r="CV1218">
        <v>51276.880223501503</v>
      </c>
      <c r="CW1218">
        <v>8866.0998822176698</v>
      </c>
      <c r="CX1218">
        <v>0.29042026825466943</v>
      </c>
      <c r="CY1218">
        <f t="shared" si="209"/>
        <v>0.98592552241206732</v>
      </c>
      <c r="CZ1218">
        <f t="shared" si="208"/>
        <v>0.64616144853022517</v>
      </c>
    </row>
    <row r="1219" spans="1:104" x14ac:dyDescent="0.25">
      <c r="A1219">
        <v>1</v>
      </c>
      <c r="B1219" s="15">
        <v>17506</v>
      </c>
      <c r="C1219" s="15">
        <v>-65.256121840000006</v>
      </c>
      <c r="D1219" s="15">
        <v>-16.708747989999999</v>
      </c>
      <c r="E1219" s="15">
        <v>218</v>
      </c>
      <c r="F1219" s="15">
        <v>0</v>
      </c>
      <c r="G1219" s="15">
        <v>0</v>
      </c>
      <c r="H1219" s="17">
        <v>3</v>
      </c>
      <c r="I1219" s="19">
        <v>0</v>
      </c>
      <c r="J1219" s="19">
        <v>0</v>
      </c>
      <c r="K1219" s="19">
        <v>0</v>
      </c>
      <c r="L1219" s="15">
        <v>0</v>
      </c>
      <c r="M1219" s="15">
        <v>0</v>
      </c>
      <c r="N1219" s="15">
        <v>0</v>
      </c>
      <c r="O1219" s="19">
        <v>319.74421599999999</v>
      </c>
      <c r="P1219" s="19">
        <v>89.443642305845827</v>
      </c>
      <c r="Q1219" s="20">
        <v>3.5748121136062263</v>
      </c>
      <c r="R1219" s="21">
        <v>0.14799999999999999</v>
      </c>
      <c r="S1219" s="22">
        <v>0.21400000000000002</v>
      </c>
      <c r="T1219" s="22">
        <v>0.78699999999999992</v>
      </c>
      <c r="U1219" s="19">
        <v>0</v>
      </c>
      <c r="V1219" s="19">
        <v>19.140939453451008</v>
      </c>
      <c r="W1219" s="19">
        <v>70.392146494700654</v>
      </c>
      <c r="X1219" s="19">
        <v>4001.7708095385869</v>
      </c>
      <c r="Y1219" s="19">
        <v>0</v>
      </c>
      <c r="Z1219" s="19">
        <v>4001.7708095385869</v>
      </c>
      <c r="AA1219">
        <v>107.61610892628769</v>
      </c>
      <c r="AB1219">
        <v>1</v>
      </c>
      <c r="AC1219">
        <v>0.22800000000000004</v>
      </c>
      <c r="AD1219">
        <v>0.77200000000000002</v>
      </c>
      <c r="AE1219">
        <v>0</v>
      </c>
      <c r="AF1219">
        <v>24.536472835193599</v>
      </c>
      <c r="AG1219">
        <v>83.079636091094102</v>
      </c>
      <c r="AH1219">
        <v>36413.412776090059</v>
      </c>
      <c r="AI1219">
        <v>0</v>
      </c>
      <c r="AJ1219">
        <v>34827.2524599596</v>
      </c>
      <c r="AK1219">
        <v>30543.216373638999</v>
      </c>
      <c r="AL1219">
        <v>76.205983244580636</v>
      </c>
      <c r="AM1219" s="19">
        <v>94.378449865022503</v>
      </c>
      <c r="AN1219">
        <v>0.80718933333333343</v>
      </c>
      <c r="AO1219">
        <v>0.53476293333333336</v>
      </c>
      <c r="AP1219">
        <v>0.18161759999999999</v>
      </c>
      <c r="AQ1219">
        <v>1</v>
      </c>
      <c r="AR1219">
        <v>0</v>
      </c>
      <c r="AS1219">
        <v>2</v>
      </c>
      <c r="AT1219">
        <v>1.48</v>
      </c>
      <c r="AU1219">
        <v>1</v>
      </c>
      <c r="AV1219">
        <v>2</v>
      </c>
      <c r="AW1219">
        <v>1.5</v>
      </c>
      <c r="AX1219">
        <v>1</v>
      </c>
      <c r="AY1219">
        <v>2</v>
      </c>
      <c r="AZ1219">
        <v>0.6</v>
      </c>
      <c r="BA1219">
        <v>0.3</v>
      </c>
      <c r="BB1219">
        <v>0.8</v>
      </c>
      <c r="BC1219" s="27">
        <v>0.34465590486993214</v>
      </c>
      <c r="BD1219" s="28">
        <v>0.64736716150232998</v>
      </c>
      <c r="BE1219" s="28">
        <v>0.31576233576200841</v>
      </c>
      <c r="BF1219" s="28">
        <f t="shared" si="199"/>
        <v>0.59063046611411019</v>
      </c>
      <c r="BG1219" s="29" t="s">
        <v>106</v>
      </c>
      <c r="BH1219">
        <v>0.33747099686993209</v>
      </c>
      <c r="BI1219">
        <v>0.46986685740232992</v>
      </c>
      <c r="BJ1219">
        <v>0.29000080948600848</v>
      </c>
      <c r="BK1219">
        <f t="shared" si="200"/>
        <v>0.56486893983811037</v>
      </c>
      <c r="BL1219" t="s">
        <v>106</v>
      </c>
      <c r="BM1219" s="27">
        <v>0.35323323686993208</v>
      </c>
      <c r="BN1219" s="28">
        <v>0.76575970870233001</v>
      </c>
      <c r="BO1219" s="28">
        <v>0.34007401853600844</v>
      </c>
      <c r="BP1219" s="28">
        <f t="shared" si="201"/>
        <v>0.61494214888811027</v>
      </c>
      <c r="BQ1219" s="29" t="s">
        <v>106</v>
      </c>
      <c r="BR1219">
        <v>0.25810185039616407</v>
      </c>
      <c r="BS1219">
        <v>0.64736716150232998</v>
      </c>
      <c r="BT1219">
        <v>0.25059505397944759</v>
      </c>
      <c r="BU1219">
        <f t="shared" si="202"/>
        <v>0.52546318433154937</v>
      </c>
      <c r="BV1219" t="s">
        <v>106</v>
      </c>
      <c r="BW1219" s="27">
        <v>0.25091694239616402</v>
      </c>
      <c r="BX1219" s="28">
        <v>0.46986685740232992</v>
      </c>
      <c r="BY1219" s="28">
        <v>0.22483352770344758</v>
      </c>
      <c r="BZ1219" s="28">
        <f t="shared" si="203"/>
        <v>0.49970165805554945</v>
      </c>
      <c r="CA1219" s="29" t="s">
        <v>106</v>
      </c>
      <c r="CB1219">
        <v>0.26667918239616406</v>
      </c>
      <c r="CC1219">
        <v>0.76575970870233001</v>
      </c>
      <c r="CD1219">
        <v>0.27490673675344762</v>
      </c>
      <c r="CE1219">
        <f t="shared" si="204"/>
        <v>0.54154731274826595</v>
      </c>
      <c r="CF1219" t="s">
        <v>107</v>
      </c>
      <c r="CG1219" s="27">
        <v>0.14590215015239072</v>
      </c>
      <c r="CH1219" s="28">
        <v>0.64736716150232998</v>
      </c>
      <c r="CI1219" s="28">
        <v>0.16611894796501689</v>
      </c>
      <c r="CJ1219" s="28">
        <f t="shared" si="205"/>
        <v>0.42077028050449256</v>
      </c>
      <c r="CK1219" s="29" t="s">
        <v>107</v>
      </c>
      <c r="CL1219">
        <v>0.13871724215239073</v>
      </c>
      <c r="CM1219">
        <v>0.46986685740232992</v>
      </c>
      <c r="CN1219">
        <v>0.14035742168901688</v>
      </c>
      <c r="CO1219">
        <f t="shared" si="206"/>
        <v>0.41358537250449257</v>
      </c>
      <c r="CP1219" t="s">
        <v>107</v>
      </c>
      <c r="CQ1219" s="27">
        <v>0.15447948215239071</v>
      </c>
      <c r="CR1219" s="28">
        <v>0.76575970870233001</v>
      </c>
      <c r="CS1219" s="28">
        <v>0.19043063073901689</v>
      </c>
      <c r="CT1219" s="28">
        <f t="shared" si="207"/>
        <v>0.42934761250449255</v>
      </c>
      <c r="CU1219" s="29" t="s">
        <v>107</v>
      </c>
      <c r="CV1219">
        <v>62289.266917817098</v>
      </c>
      <c r="CW1219">
        <v>13452.0136157859</v>
      </c>
      <c r="CX1219">
        <v>0.27486813035210184</v>
      </c>
      <c r="CY1219">
        <f t="shared" si="209"/>
        <v>0.92223529185443187</v>
      </c>
      <c r="CZ1219">
        <f t="shared" si="208"/>
        <v>0.61952403522203392</v>
      </c>
    </row>
    <row r="1220" spans="1:104" x14ac:dyDescent="0.25">
      <c r="A1220">
        <v>1</v>
      </c>
      <c r="B1220" s="15">
        <v>17521</v>
      </c>
      <c r="C1220" s="15">
        <v>-65.31785232</v>
      </c>
      <c r="D1220" s="15">
        <v>-16.71632615</v>
      </c>
      <c r="E1220" s="15">
        <v>212</v>
      </c>
      <c r="F1220" s="15">
        <v>0</v>
      </c>
      <c r="G1220" s="15">
        <v>0</v>
      </c>
      <c r="H1220" s="17">
        <v>3</v>
      </c>
      <c r="I1220" s="19">
        <v>0</v>
      </c>
      <c r="J1220" s="19">
        <v>0</v>
      </c>
      <c r="K1220" s="19">
        <v>1</v>
      </c>
      <c r="L1220" s="15">
        <v>0</v>
      </c>
      <c r="M1220" s="15">
        <v>0</v>
      </c>
      <c r="N1220" s="15">
        <v>1.2032</v>
      </c>
      <c r="O1220" s="19">
        <v>170.772479</v>
      </c>
      <c r="P1220" s="19">
        <v>47.771036211922159</v>
      </c>
      <c r="Q1220" s="20">
        <v>3.5748121150736214</v>
      </c>
      <c r="R1220" s="21">
        <v>6.4000000000000001E-2</v>
      </c>
      <c r="S1220" s="22">
        <v>0.214</v>
      </c>
      <c r="T1220" s="22">
        <v>0.78699999999999981</v>
      </c>
      <c r="U1220" s="19">
        <v>0</v>
      </c>
      <c r="V1220" s="19">
        <v>10.223001749351342</v>
      </c>
      <c r="W1220" s="19">
        <v>37.595805498782731</v>
      </c>
      <c r="X1220" s="19">
        <v>924.24190649193554</v>
      </c>
      <c r="Y1220" s="19">
        <v>1560</v>
      </c>
      <c r="Z1220" s="19">
        <v>2484.2419064919354</v>
      </c>
      <c r="AA1220">
        <v>57.476785438299466</v>
      </c>
      <c r="AB1220">
        <v>1</v>
      </c>
      <c r="AC1220">
        <v>0.22799999999999998</v>
      </c>
      <c r="AD1220">
        <v>0.77200000000000002</v>
      </c>
      <c r="AE1220">
        <v>0</v>
      </c>
      <c r="AF1220">
        <v>13.104707079932277</v>
      </c>
      <c r="AG1220">
        <v>44.37207835836719</v>
      </c>
      <c r="AH1220">
        <v>19448.07272897334</v>
      </c>
      <c r="AI1220">
        <v>1876.992</v>
      </c>
      <c r="AJ1220">
        <v>20477.910916037399</v>
      </c>
      <c r="AK1220">
        <v>19388.6352186392</v>
      </c>
      <c r="AL1220">
        <v>44.713689894359135</v>
      </c>
      <c r="AM1220" s="19">
        <v>54.419439120736442</v>
      </c>
      <c r="AN1220">
        <v>0.8143786666666667</v>
      </c>
      <c r="AO1220">
        <v>0.53952586666666669</v>
      </c>
      <c r="AP1220">
        <v>0.18323519999999999</v>
      </c>
      <c r="AQ1220">
        <v>1</v>
      </c>
      <c r="AR1220">
        <v>0</v>
      </c>
      <c r="AS1220">
        <v>2</v>
      </c>
      <c r="AT1220">
        <v>1.48</v>
      </c>
      <c r="AU1220">
        <v>1</v>
      </c>
      <c r="AV1220">
        <v>2</v>
      </c>
      <c r="AW1220">
        <v>1.5</v>
      </c>
      <c r="AX1220">
        <v>1</v>
      </c>
      <c r="AY1220">
        <v>2</v>
      </c>
      <c r="AZ1220">
        <v>0.6</v>
      </c>
      <c r="BA1220">
        <v>0.3</v>
      </c>
      <c r="BB1220">
        <v>0.8</v>
      </c>
      <c r="BC1220" s="27">
        <v>0.37409692067971023</v>
      </c>
      <c r="BD1220" s="28">
        <v>0.67034385603049196</v>
      </c>
      <c r="BE1220" s="28">
        <v>0.3439791648822586</v>
      </c>
      <c r="BF1220" s="28">
        <f t="shared" ref="BF1220:BF1283" si="210">MIN(BC1220:BE1220)+CX1220</f>
        <v>0.65108448669232644</v>
      </c>
      <c r="BG1220" s="29" t="s">
        <v>106</v>
      </c>
      <c r="BH1220">
        <v>0.36691201267971019</v>
      </c>
      <c r="BI1220">
        <v>0.49284355193049201</v>
      </c>
      <c r="BJ1220">
        <v>0.31821763860625868</v>
      </c>
      <c r="BK1220">
        <f t="shared" ref="BK1220:BK1283" si="211">MIN(BH1220:BJ1220)+CX1220</f>
        <v>0.6253229604163264</v>
      </c>
      <c r="BL1220" t="s">
        <v>106</v>
      </c>
      <c r="BM1220" s="27">
        <v>0.38267425267971017</v>
      </c>
      <c r="BN1220" s="28">
        <v>0.7887364032304921</v>
      </c>
      <c r="BO1220" s="28">
        <v>0.36829084765625864</v>
      </c>
      <c r="BP1220" s="28">
        <f t="shared" ref="BP1220:BP1283" si="212">MIN(BM1220:BO1220)+CX1220</f>
        <v>0.67539616946632641</v>
      </c>
      <c r="BQ1220" s="29" t="s">
        <v>106</v>
      </c>
      <c r="BR1220">
        <v>0.28677196163217422</v>
      </c>
      <c r="BS1220">
        <v>0.67034385603049196</v>
      </c>
      <c r="BT1220">
        <v>0.2782314625071371</v>
      </c>
      <c r="BU1220">
        <f t="shared" ref="BU1220:BU1283" si="213">MIN(BR1220:BT1220)+CX1220</f>
        <v>0.58533678431720482</v>
      </c>
      <c r="BV1220" t="s">
        <v>106</v>
      </c>
      <c r="BW1220" s="27">
        <v>0.27958705363217418</v>
      </c>
      <c r="BX1220" s="28">
        <v>0.49284355193049201</v>
      </c>
      <c r="BY1220" s="28">
        <v>0.25246993623113706</v>
      </c>
      <c r="BZ1220" s="28">
        <f t="shared" ref="BZ1220:BZ1283" si="214">MIN(BW1220:BY1220)+CX1220</f>
        <v>0.55957525804120478</v>
      </c>
      <c r="CA1220" s="29" t="s">
        <v>106</v>
      </c>
      <c r="CB1220">
        <v>0.29534929363217416</v>
      </c>
      <c r="CC1220">
        <v>0.7887364032304921</v>
      </c>
      <c r="CD1220">
        <v>0.30254314528113707</v>
      </c>
      <c r="CE1220">
        <f t="shared" ref="CE1220:CE1283" si="215">MIN(CB1220:CD1220)+CX1220</f>
        <v>0.60245461544224188</v>
      </c>
      <c r="CF1220" t="s">
        <v>107</v>
      </c>
      <c r="CG1220" s="27">
        <v>0.17357294064462753</v>
      </c>
      <c r="CH1220" s="28">
        <v>0.67034385603049196</v>
      </c>
      <c r="CI1220" s="28">
        <v>0.19300295942827569</v>
      </c>
      <c r="CJ1220" s="28">
        <f t="shared" ref="CJ1220:CJ1283" si="216">MIN(CG1220:CI1220)+CX1220</f>
        <v>0.4806782624546953</v>
      </c>
      <c r="CK1220" s="29" t="s">
        <v>107</v>
      </c>
      <c r="CL1220">
        <v>0.16638803264462751</v>
      </c>
      <c r="CM1220">
        <v>0.49284355193049201</v>
      </c>
      <c r="CN1220">
        <v>0.16724143315227569</v>
      </c>
      <c r="CO1220">
        <f t="shared" ref="CO1220:CO1283" si="217">MIN(CL1220:CN1220)+CX1220</f>
        <v>0.47349335445469531</v>
      </c>
      <c r="CP1220" t="s">
        <v>107</v>
      </c>
      <c r="CQ1220" s="27">
        <v>0.18215027264462752</v>
      </c>
      <c r="CR1220" s="28">
        <v>0.7887364032304921</v>
      </c>
      <c r="CS1220" s="28">
        <v>0.2173146422022757</v>
      </c>
      <c r="CT1220" s="28">
        <f t="shared" ref="CT1220:CT1283" si="218">MIN(CQ1220:CS1220)+CX1220</f>
        <v>0.4892555944546953</v>
      </c>
      <c r="CU1220" s="29" t="s">
        <v>107</v>
      </c>
      <c r="CV1220">
        <v>46534.420228231102</v>
      </c>
      <c r="CW1220">
        <v>7184.5981797874301</v>
      </c>
      <c r="CX1220">
        <v>0.30710532181006778</v>
      </c>
      <c r="CY1220">
        <f t="shared" si="209"/>
        <v>0.97744917784055974</v>
      </c>
      <c r="CZ1220">
        <f t="shared" ref="CZ1220:CZ1283" si="219">CX1220+BC1220</f>
        <v>0.68120224248977801</v>
      </c>
    </row>
    <row r="1221" spans="1:104" x14ac:dyDescent="0.25">
      <c r="A1221">
        <v>1</v>
      </c>
      <c r="B1221" s="15">
        <v>17530</v>
      </c>
      <c r="C1221" s="15">
        <v>-65.437894760000006</v>
      </c>
      <c r="D1221" s="15">
        <v>-16.62582785</v>
      </c>
      <c r="E1221" s="15">
        <v>213</v>
      </c>
      <c r="F1221" s="15">
        <v>0</v>
      </c>
      <c r="G1221" s="15">
        <v>0</v>
      </c>
      <c r="H1221" s="17">
        <v>3</v>
      </c>
      <c r="I1221" s="19">
        <v>0</v>
      </c>
      <c r="J1221" s="19">
        <v>0</v>
      </c>
      <c r="K1221" s="19">
        <v>1</v>
      </c>
      <c r="L1221" s="15">
        <v>0</v>
      </c>
      <c r="M1221" s="15">
        <v>0</v>
      </c>
      <c r="N1221" s="15">
        <v>1.2032</v>
      </c>
      <c r="O1221" s="19">
        <v>279.77618899999999</v>
      </c>
      <c r="P1221" s="19">
        <v>78.263187006647271</v>
      </c>
      <c r="Q1221" s="20">
        <v>3.5748121141072016</v>
      </c>
      <c r="R1221" s="21">
        <v>0.221</v>
      </c>
      <c r="S1221" s="22">
        <v>0.21400000000000005</v>
      </c>
      <c r="T1221" s="22">
        <v>0.78700000000000003</v>
      </c>
      <c r="U1221" s="19">
        <v>0</v>
      </c>
      <c r="V1221" s="19">
        <v>16.74832201942252</v>
      </c>
      <c r="W1221" s="19">
        <v>61.593128174231403</v>
      </c>
      <c r="X1221" s="19">
        <v>5228.665068824851</v>
      </c>
      <c r="Y1221" s="19">
        <v>1560</v>
      </c>
      <c r="Z1221" s="19">
        <v>6788.665068824851</v>
      </c>
      <c r="AA1221">
        <v>94.16409530684578</v>
      </c>
      <c r="AB1221">
        <v>1</v>
      </c>
      <c r="AC1221">
        <v>0.22800000000000004</v>
      </c>
      <c r="AD1221">
        <v>0.77200000000000002</v>
      </c>
      <c r="AE1221">
        <v>0</v>
      </c>
      <c r="AF1221">
        <v>21.469413729960841</v>
      </c>
      <c r="AG1221">
        <v>72.694681576884946</v>
      </c>
      <c r="AH1221">
        <v>31861.736177841762</v>
      </c>
      <c r="AI1221">
        <v>1876.992</v>
      </c>
      <c r="AJ1221">
        <v>32350.837894879402</v>
      </c>
      <c r="AK1221">
        <v>26408.600500256001</v>
      </c>
      <c r="AL1221">
        <v>60.967022678178225</v>
      </c>
      <c r="AM1221" s="19">
        <v>76.867930978376734</v>
      </c>
      <c r="AN1221">
        <v>0.86829866666666677</v>
      </c>
      <c r="AO1221">
        <v>0.57524786666666672</v>
      </c>
      <c r="AP1221">
        <v>0.19536719999999999</v>
      </c>
      <c r="AQ1221">
        <v>1</v>
      </c>
      <c r="AR1221">
        <v>0</v>
      </c>
      <c r="AS1221">
        <v>2</v>
      </c>
      <c r="AT1221">
        <v>1.48</v>
      </c>
      <c r="AU1221">
        <v>1</v>
      </c>
      <c r="AV1221">
        <v>2</v>
      </c>
      <c r="AW1221">
        <v>1.5</v>
      </c>
      <c r="AX1221">
        <v>1</v>
      </c>
      <c r="AY1221">
        <v>2</v>
      </c>
      <c r="AZ1221">
        <v>0.6</v>
      </c>
      <c r="BA1221">
        <v>0.3</v>
      </c>
      <c r="BB1221">
        <v>0.8</v>
      </c>
      <c r="BC1221" s="27">
        <v>0.3724963318386954</v>
      </c>
      <c r="BD1221" s="28">
        <v>0.65610440228324007</v>
      </c>
      <c r="BE1221" s="28">
        <v>0.33884549009433201</v>
      </c>
      <c r="BF1221" s="28">
        <f t="shared" si="210"/>
        <v>0.63382448050037987</v>
      </c>
      <c r="BG1221" s="29" t="s">
        <v>106</v>
      </c>
      <c r="BH1221">
        <v>0.36531142383869541</v>
      </c>
      <c r="BI1221">
        <v>0.47860409818324012</v>
      </c>
      <c r="BJ1221">
        <v>0.31308396381833203</v>
      </c>
      <c r="BK1221">
        <f t="shared" si="211"/>
        <v>0.60806295422437995</v>
      </c>
      <c r="BL1221" t="s">
        <v>106</v>
      </c>
      <c r="BM1221" s="27">
        <v>0.3810736638386954</v>
      </c>
      <c r="BN1221" s="28">
        <v>0.7744969494832401</v>
      </c>
      <c r="BO1221" s="28">
        <v>0.36315717286833205</v>
      </c>
      <c r="BP1221" s="28">
        <f t="shared" si="212"/>
        <v>0.65813616327437996</v>
      </c>
      <c r="BQ1221" s="29" t="s">
        <v>106</v>
      </c>
      <c r="BR1221">
        <v>0.27938958848789941</v>
      </c>
      <c r="BS1221">
        <v>0.65610440228324007</v>
      </c>
      <c r="BT1221">
        <v>0.26874463327500436</v>
      </c>
      <c r="BU1221">
        <f t="shared" si="213"/>
        <v>0.56372362368105233</v>
      </c>
      <c r="BV1221" t="s">
        <v>106</v>
      </c>
      <c r="BW1221" s="27">
        <v>0.27220468048789936</v>
      </c>
      <c r="BX1221" s="28">
        <v>0.47860409818324012</v>
      </c>
      <c r="BY1221" s="28">
        <v>0.24298310699900436</v>
      </c>
      <c r="BZ1221" s="28">
        <f t="shared" si="214"/>
        <v>0.5379620974050523</v>
      </c>
      <c r="CA1221" s="29" t="s">
        <v>106</v>
      </c>
      <c r="CB1221">
        <v>0.28796692048789935</v>
      </c>
      <c r="CC1221">
        <v>0.7744969494832401</v>
      </c>
      <c r="CD1221">
        <v>0.2930563160490044</v>
      </c>
      <c r="CE1221">
        <f t="shared" si="215"/>
        <v>0.58294591089394721</v>
      </c>
      <c r="CF1221" t="s">
        <v>107</v>
      </c>
      <c r="CG1221" s="27">
        <v>0.1586956619220527</v>
      </c>
      <c r="CH1221" s="28">
        <v>0.65610440228324007</v>
      </c>
      <c r="CI1221" s="28">
        <v>0.17787315221291303</v>
      </c>
      <c r="CJ1221" s="28">
        <f t="shared" si="216"/>
        <v>0.45367465232810061</v>
      </c>
      <c r="CK1221" s="29" t="s">
        <v>107</v>
      </c>
      <c r="CL1221">
        <v>0.15151075392205271</v>
      </c>
      <c r="CM1221">
        <v>0.47860409818324012</v>
      </c>
      <c r="CN1221">
        <v>0.15211162593691302</v>
      </c>
      <c r="CO1221">
        <f t="shared" si="217"/>
        <v>0.44648974432810062</v>
      </c>
      <c r="CP1221" t="s">
        <v>107</v>
      </c>
      <c r="CQ1221" s="27">
        <v>0.16727299392205269</v>
      </c>
      <c r="CR1221" s="28">
        <v>0.7744969494832401</v>
      </c>
      <c r="CS1221" s="28">
        <v>0.20218483498691303</v>
      </c>
      <c r="CT1221" s="28">
        <f t="shared" si="218"/>
        <v>0.46225198432810061</v>
      </c>
      <c r="CU1221" s="29" t="s">
        <v>107</v>
      </c>
      <c r="CV1221">
        <v>58509.197604497604</v>
      </c>
      <c r="CW1221">
        <v>11770.5119133557</v>
      </c>
      <c r="CX1221">
        <v>0.29497899040604791</v>
      </c>
      <c r="CY1221">
        <f t="shared" si="209"/>
        <v>0.95108339268928799</v>
      </c>
      <c r="CZ1221">
        <f t="shared" si="219"/>
        <v>0.66747532224474337</v>
      </c>
    </row>
    <row r="1222" spans="1:104" x14ac:dyDescent="0.25">
      <c r="A1222">
        <v>1</v>
      </c>
      <c r="B1222" s="15">
        <v>17539</v>
      </c>
      <c r="C1222" s="15">
        <v>-65.541924010000002</v>
      </c>
      <c r="D1222" s="15">
        <v>-17.108801669999998</v>
      </c>
      <c r="E1222" s="15">
        <v>753</v>
      </c>
      <c r="F1222" s="15">
        <v>0</v>
      </c>
      <c r="G1222" s="15">
        <v>0</v>
      </c>
      <c r="H1222" s="17">
        <v>3</v>
      </c>
      <c r="I1222" s="19">
        <v>0</v>
      </c>
      <c r="J1222" s="19">
        <v>0</v>
      </c>
      <c r="K1222" s="19">
        <v>1</v>
      </c>
      <c r="L1222" s="15">
        <v>0</v>
      </c>
      <c r="M1222" s="15">
        <v>0</v>
      </c>
      <c r="N1222" s="15">
        <v>1.2032</v>
      </c>
      <c r="O1222" s="19">
        <v>214.37396299999901</v>
      </c>
      <c r="P1222" s="19">
        <v>59.967896535661708</v>
      </c>
      <c r="Q1222" s="20">
        <v>3.5748121142203995</v>
      </c>
      <c r="R1222" s="21">
        <v>0.11899999999999999</v>
      </c>
      <c r="S1222" s="22">
        <v>0.23500000000000001</v>
      </c>
      <c r="T1222" s="22">
        <v>0.76600000000000001</v>
      </c>
      <c r="U1222" s="19">
        <v>0</v>
      </c>
      <c r="V1222" s="19">
        <v>14.092455685880502</v>
      </c>
      <c r="W1222" s="19">
        <v>45.935408746316867</v>
      </c>
      <c r="X1222" s="19">
        <v>2307.2910251803705</v>
      </c>
      <c r="Y1222" s="19">
        <v>1560</v>
      </c>
      <c r="Z1222" s="19">
        <v>3867.2910251803705</v>
      </c>
      <c r="AA1222">
        <v>72.151709397416994</v>
      </c>
      <c r="AB1222">
        <v>1</v>
      </c>
      <c r="AC1222">
        <v>0.23800000000000002</v>
      </c>
      <c r="AD1222">
        <v>0.76200000000000001</v>
      </c>
      <c r="AE1222">
        <v>0</v>
      </c>
      <c r="AF1222">
        <v>17.172106836585247</v>
      </c>
      <c r="AG1222">
        <v>54.979602560831751</v>
      </c>
      <c r="AH1222">
        <v>25186.333426322148</v>
      </c>
      <c r="AI1222">
        <v>1876.992</v>
      </c>
      <c r="AJ1222">
        <v>25966.21423112</v>
      </c>
      <c r="AK1222">
        <v>23398.020460997301</v>
      </c>
      <c r="AL1222">
        <v>52.831716847917967</v>
      </c>
      <c r="AM1222" s="19">
        <v>65.015529709673245</v>
      </c>
      <c r="AN1222">
        <v>0.80359466666666668</v>
      </c>
      <c r="AO1222">
        <v>0.53238146666666675</v>
      </c>
      <c r="AP1222">
        <v>0.18080879999999999</v>
      </c>
      <c r="AQ1222">
        <v>1</v>
      </c>
      <c r="AR1222">
        <v>0</v>
      </c>
      <c r="AS1222">
        <v>2</v>
      </c>
      <c r="AT1222">
        <v>1.48</v>
      </c>
      <c r="AU1222">
        <v>1</v>
      </c>
      <c r="AV1222">
        <v>2</v>
      </c>
      <c r="AW1222">
        <v>1.5</v>
      </c>
      <c r="AX1222">
        <v>1</v>
      </c>
      <c r="AY1222">
        <v>2</v>
      </c>
      <c r="AZ1222">
        <v>0.6</v>
      </c>
      <c r="BA1222">
        <v>0.3</v>
      </c>
      <c r="BB1222">
        <v>0.8</v>
      </c>
      <c r="BC1222" s="27">
        <v>0.36021707210400189</v>
      </c>
      <c r="BD1222" s="28">
        <v>0.72627966070582195</v>
      </c>
      <c r="BE1222" s="28">
        <v>0.34105537639759287</v>
      </c>
      <c r="BF1222" s="28">
        <f t="shared" si="210"/>
        <v>0.6286247538743035</v>
      </c>
      <c r="BG1222" s="29" t="s">
        <v>106</v>
      </c>
      <c r="BH1222">
        <v>0.35303216410400184</v>
      </c>
      <c r="BI1222">
        <v>0.548779356605822</v>
      </c>
      <c r="BJ1222">
        <v>0.31529385012159294</v>
      </c>
      <c r="BK1222">
        <f t="shared" si="211"/>
        <v>0.60286322759830369</v>
      </c>
      <c r="BL1222" t="s">
        <v>106</v>
      </c>
      <c r="BM1222" s="27">
        <v>0.36879440410400188</v>
      </c>
      <c r="BN1222" s="28">
        <v>0.84467220790582209</v>
      </c>
      <c r="BO1222" s="28">
        <v>0.3653670591715929</v>
      </c>
      <c r="BP1222" s="28">
        <f t="shared" si="212"/>
        <v>0.65293643664830359</v>
      </c>
      <c r="BQ1222" s="29" t="s">
        <v>106</v>
      </c>
      <c r="BR1222">
        <v>0.2740484699171179</v>
      </c>
      <c r="BS1222">
        <v>0.72627966070582195</v>
      </c>
      <c r="BT1222">
        <v>0.27617830491131257</v>
      </c>
      <c r="BU1222">
        <f t="shared" si="213"/>
        <v>0.56161784739382858</v>
      </c>
      <c r="BV1222" t="s">
        <v>107</v>
      </c>
      <c r="BW1222" s="27">
        <v>0.26686356191711791</v>
      </c>
      <c r="BX1222" s="28">
        <v>0.548779356605822</v>
      </c>
      <c r="BY1222" s="28">
        <v>0.25041677863531253</v>
      </c>
      <c r="BZ1222" s="28">
        <f t="shared" si="214"/>
        <v>0.53798615611202316</v>
      </c>
      <c r="CA1222" s="29" t="s">
        <v>106</v>
      </c>
      <c r="CB1222">
        <v>0.28262580191711789</v>
      </c>
      <c r="CC1222">
        <v>0.84467220790582209</v>
      </c>
      <c r="CD1222">
        <v>0.30048998768531254</v>
      </c>
      <c r="CE1222">
        <f t="shared" si="215"/>
        <v>0.57019517939382858</v>
      </c>
      <c r="CF1222" t="s">
        <v>107</v>
      </c>
      <c r="CG1222" s="27">
        <v>0.1623484300452312</v>
      </c>
      <c r="CH1222" s="28">
        <v>0.72627966070582195</v>
      </c>
      <c r="CI1222" s="28">
        <v>0.19207839742909716</v>
      </c>
      <c r="CJ1222" s="28">
        <f t="shared" si="216"/>
        <v>0.44991780752194188</v>
      </c>
      <c r="CK1222" s="29" t="s">
        <v>107</v>
      </c>
      <c r="CL1222">
        <v>0.15516352204523121</v>
      </c>
      <c r="CM1222">
        <v>0.548779356605822</v>
      </c>
      <c r="CN1222">
        <v>0.16631687115309718</v>
      </c>
      <c r="CO1222">
        <f t="shared" si="217"/>
        <v>0.44273289952194189</v>
      </c>
      <c r="CP1222" t="s">
        <v>107</v>
      </c>
      <c r="CQ1222" s="27">
        <v>0.17092576204523122</v>
      </c>
      <c r="CR1222" s="28">
        <v>0.84467220790582209</v>
      </c>
      <c r="CS1222" s="28">
        <v>0.21639008020309713</v>
      </c>
      <c r="CT1222" s="28">
        <f t="shared" si="218"/>
        <v>0.45849513952194187</v>
      </c>
      <c r="CU1222" s="29" t="s">
        <v>107</v>
      </c>
      <c r="CV1222">
        <v>51684.747075764899</v>
      </c>
      <c r="CW1222">
        <v>9018.9636746771303</v>
      </c>
      <c r="CX1222">
        <v>0.28756937747671069</v>
      </c>
      <c r="CY1222">
        <f t="shared" si="209"/>
        <v>1.0138490381825327</v>
      </c>
      <c r="CZ1222">
        <f t="shared" si="219"/>
        <v>0.64778644958071263</v>
      </c>
    </row>
    <row r="1223" spans="1:104" x14ac:dyDescent="0.25">
      <c r="A1223">
        <v>1</v>
      </c>
      <c r="B1223" s="15">
        <v>17540</v>
      </c>
      <c r="C1223" s="15">
        <v>-66.079788059999998</v>
      </c>
      <c r="D1223" s="15">
        <v>-16.894448430000001</v>
      </c>
      <c r="E1223" s="15">
        <v>2964</v>
      </c>
      <c r="F1223" s="15">
        <v>1</v>
      </c>
      <c r="G1223" s="15">
        <v>0</v>
      </c>
      <c r="H1223" s="17">
        <v>0</v>
      </c>
      <c r="I1223" s="19">
        <v>0</v>
      </c>
      <c r="J1223" s="19">
        <v>0</v>
      </c>
      <c r="K1223" s="19">
        <v>0</v>
      </c>
      <c r="L1223" s="15">
        <v>0</v>
      </c>
      <c r="M1223" s="15">
        <v>0</v>
      </c>
      <c r="N1223" s="15">
        <v>0</v>
      </c>
      <c r="O1223" s="19">
        <v>156.238651</v>
      </c>
      <c r="P1223" s="19">
        <v>43.705416113758154</v>
      </c>
      <c r="Q1223" s="20">
        <v>3.5748121146664289</v>
      </c>
      <c r="R1223" s="21">
        <v>0</v>
      </c>
      <c r="S1223" s="22">
        <v>0.21400000000000002</v>
      </c>
      <c r="T1223" s="22">
        <v>0.78700000000000003</v>
      </c>
      <c r="U1223" s="19">
        <v>0</v>
      </c>
      <c r="V1223" s="19">
        <v>9.3529590483442462</v>
      </c>
      <c r="W1223" s="19">
        <v>34.396162481527668</v>
      </c>
      <c r="X1223" s="19">
        <v>0</v>
      </c>
      <c r="Y1223" s="19">
        <v>0</v>
      </c>
      <c r="Z1223" s="19">
        <v>0</v>
      </c>
      <c r="AA1223">
        <v>52.58514413809197</v>
      </c>
      <c r="AB1223">
        <v>1</v>
      </c>
      <c r="AC1223">
        <v>0.22800000000000004</v>
      </c>
      <c r="AD1223">
        <v>0.77200000000000002</v>
      </c>
      <c r="AE1223">
        <v>0</v>
      </c>
      <c r="AF1223">
        <v>11.98941286348497</v>
      </c>
      <c r="AG1223">
        <v>40.595731274607004</v>
      </c>
      <c r="AH1223">
        <v>23627.487551737227</v>
      </c>
      <c r="AI1223">
        <v>0</v>
      </c>
      <c r="AJ1223">
        <v>22598.279333898099</v>
      </c>
      <c r="AK1223">
        <v>22598.279333898099</v>
      </c>
      <c r="AL1223">
        <v>43.705416113758154</v>
      </c>
      <c r="AM1223" s="19">
        <v>52.58514413809197</v>
      </c>
      <c r="AN1223">
        <v>0.90784000000000009</v>
      </c>
      <c r="AO1223">
        <v>0.60144400000000009</v>
      </c>
      <c r="AP1223">
        <v>0.204264</v>
      </c>
      <c r="AQ1223">
        <v>1</v>
      </c>
      <c r="AR1223">
        <v>0</v>
      </c>
      <c r="AS1223">
        <v>2</v>
      </c>
      <c r="AT1223">
        <v>1.48</v>
      </c>
      <c r="AU1223">
        <v>1</v>
      </c>
      <c r="AV1223">
        <v>2</v>
      </c>
      <c r="AW1223">
        <v>1.5</v>
      </c>
      <c r="AX1223">
        <v>1</v>
      </c>
      <c r="AY1223">
        <v>2</v>
      </c>
      <c r="AZ1223">
        <v>0.6</v>
      </c>
      <c r="BA1223">
        <v>0.3</v>
      </c>
      <c r="BB1223">
        <v>0.8</v>
      </c>
      <c r="BC1223" s="27">
        <v>0.3983786062136403</v>
      </c>
      <c r="BD1223" s="28">
        <v>0.62089865074723671</v>
      </c>
      <c r="BE1223" s="28">
        <v>0.33207989379651714</v>
      </c>
      <c r="BF1223" s="28">
        <f t="shared" si="210"/>
        <v>0.58344168471981772</v>
      </c>
      <c r="BG1223" s="29" t="s">
        <v>106</v>
      </c>
      <c r="BH1223">
        <v>0.39043241781364035</v>
      </c>
      <c r="BI1223">
        <v>0.44841848874723667</v>
      </c>
      <c r="BJ1223">
        <v>0.29513838580451712</v>
      </c>
      <c r="BK1223">
        <f t="shared" si="211"/>
        <v>0.5465001767278177</v>
      </c>
      <c r="BL1223" t="s">
        <v>106</v>
      </c>
      <c r="BM1223" s="27">
        <v>0.4077957778136404</v>
      </c>
      <c r="BN1223" s="28">
        <v>0.73846812584723676</v>
      </c>
      <c r="BO1223" s="28">
        <v>0.36465123975451713</v>
      </c>
      <c r="BP1223" s="28">
        <f t="shared" si="212"/>
        <v>0.61601303067781776</v>
      </c>
      <c r="BQ1223" s="29" t="s">
        <v>106</v>
      </c>
      <c r="BR1223">
        <v>0.30093527798436037</v>
      </c>
      <c r="BS1223">
        <v>0.62089865074723671</v>
      </c>
      <c r="BT1223">
        <v>0.27161467153803714</v>
      </c>
      <c r="BU1223">
        <f t="shared" si="213"/>
        <v>0.52297646246133778</v>
      </c>
      <c r="BV1223" t="s">
        <v>106</v>
      </c>
      <c r="BW1223" s="27">
        <v>0.29298908958436037</v>
      </c>
      <c r="BX1223" s="28">
        <v>0.44841848874723667</v>
      </c>
      <c r="BY1223" s="28">
        <v>0.23467316354603712</v>
      </c>
      <c r="BZ1223" s="28">
        <f t="shared" si="214"/>
        <v>0.4860349544693377</v>
      </c>
      <c r="CA1223" s="29" t="s">
        <v>106</v>
      </c>
      <c r="CB1223">
        <v>0.31035244958436037</v>
      </c>
      <c r="CC1223">
        <v>0.73846812584723676</v>
      </c>
      <c r="CD1223">
        <v>0.30418601749603719</v>
      </c>
      <c r="CE1223">
        <f t="shared" si="215"/>
        <v>0.55554780841933771</v>
      </c>
      <c r="CF1223" t="s">
        <v>106</v>
      </c>
      <c r="CG1223" s="27">
        <v>0.17461985250196033</v>
      </c>
      <c r="CH1223" s="28">
        <v>0.62089865074723671</v>
      </c>
      <c r="CI1223" s="28">
        <v>0.19323382786963711</v>
      </c>
      <c r="CJ1223" s="28">
        <f t="shared" si="216"/>
        <v>0.4259816434252609</v>
      </c>
      <c r="CK1223" s="29" t="s">
        <v>107</v>
      </c>
      <c r="CL1223">
        <v>0.16667366410196033</v>
      </c>
      <c r="CM1223">
        <v>0.44841848874723667</v>
      </c>
      <c r="CN1223">
        <v>0.15629231987763714</v>
      </c>
      <c r="CO1223">
        <f t="shared" si="217"/>
        <v>0.40765411080093772</v>
      </c>
      <c r="CP1223" t="s">
        <v>106</v>
      </c>
      <c r="CQ1223" s="27">
        <v>0.18403702410196032</v>
      </c>
      <c r="CR1223" s="28">
        <v>0.73846812584723676</v>
      </c>
      <c r="CS1223" s="28">
        <v>0.22580517382763712</v>
      </c>
      <c r="CT1223" s="28">
        <f t="shared" si="218"/>
        <v>0.4353988150252609</v>
      </c>
      <c r="CU1223" s="29" t="s">
        <v>107</v>
      </c>
      <c r="CV1223">
        <v>44673.818498353103</v>
      </c>
      <c r="CW1223">
        <v>6573.1430172615001</v>
      </c>
      <c r="CX1223">
        <v>0.25136179092330058</v>
      </c>
      <c r="CY1223">
        <f t="shared" si="209"/>
        <v>0.87226044167053729</v>
      </c>
      <c r="CZ1223">
        <f t="shared" si="219"/>
        <v>0.64974039713694087</v>
      </c>
    </row>
    <row r="1224" spans="1:104" x14ac:dyDescent="0.25">
      <c r="A1224">
        <v>1</v>
      </c>
      <c r="B1224" s="15">
        <v>17544</v>
      </c>
      <c r="C1224" s="15">
        <v>-65.884434650000003</v>
      </c>
      <c r="D1224" s="15">
        <v>-17.183544569999999</v>
      </c>
      <c r="E1224" s="15">
        <v>2703</v>
      </c>
      <c r="F1224" s="15">
        <v>1</v>
      </c>
      <c r="G1224" s="15">
        <v>0</v>
      </c>
      <c r="H1224" s="17">
        <v>0</v>
      </c>
      <c r="I1224" s="19">
        <v>0</v>
      </c>
      <c r="J1224" s="19">
        <v>0</v>
      </c>
      <c r="K1224" s="19">
        <v>0</v>
      </c>
      <c r="L1224" s="15">
        <v>0</v>
      </c>
      <c r="M1224" s="15">
        <v>0</v>
      </c>
      <c r="N1224" s="15">
        <v>0</v>
      </c>
      <c r="O1224" s="19">
        <v>254.34198999999899</v>
      </c>
      <c r="P1224" s="19">
        <v>71.14835183486025</v>
      </c>
      <c r="Q1224" s="20">
        <v>3.5748121135728144</v>
      </c>
      <c r="R1224" s="21">
        <v>0</v>
      </c>
      <c r="S1224" s="22">
        <v>0.47100000000000003</v>
      </c>
      <c r="T1224" s="22">
        <v>0.52800000000000002</v>
      </c>
      <c r="U1224" s="19">
        <v>0</v>
      </c>
      <c r="V1224" s="19">
        <v>33.51087371421918</v>
      </c>
      <c r="W1224" s="19">
        <v>37.566329768806213</v>
      </c>
      <c r="X1224" s="19">
        <v>0</v>
      </c>
      <c r="Y1224" s="19">
        <v>0</v>
      </c>
      <c r="Z1224" s="19">
        <v>0</v>
      </c>
      <c r="AA1224">
        <v>85.603722987611391</v>
      </c>
      <c r="AB1224">
        <v>1</v>
      </c>
      <c r="AC1224">
        <v>0.47200000000000003</v>
      </c>
      <c r="AD1224">
        <v>0.52800000000000002</v>
      </c>
      <c r="AE1224">
        <v>0</v>
      </c>
      <c r="AF1224">
        <v>40.404957250152577</v>
      </c>
      <c r="AG1224">
        <v>45.198765737458814</v>
      </c>
      <c r="AH1224">
        <v>62667.773673286058</v>
      </c>
      <c r="AI1224">
        <v>0</v>
      </c>
      <c r="AJ1224">
        <v>59937.979135124297</v>
      </c>
      <c r="AK1224">
        <v>59937.979135124297</v>
      </c>
      <c r="AL1224">
        <v>71.14835183486025</v>
      </c>
      <c r="AM1224" s="19">
        <v>85.603722987611391</v>
      </c>
      <c r="AN1224">
        <v>0.8</v>
      </c>
      <c r="AO1224">
        <v>0.53</v>
      </c>
      <c r="AP1224">
        <v>0.18</v>
      </c>
      <c r="AQ1224">
        <v>1</v>
      </c>
      <c r="AR1224">
        <v>0</v>
      </c>
      <c r="AS1224">
        <v>2</v>
      </c>
      <c r="AT1224">
        <v>1.48</v>
      </c>
      <c r="AU1224">
        <v>1</v>
      </c>
      <c r="AV1224">
        <v>2</v>
      </c>
      <c r="AW1224">
        <v>1.5</v>
      </c>
      <c r="AX1224">
        <v>1</v>
      </c>
      <c r="AY1224">
        <v>2</v>
      </c>
      <c r="AZ1224">
        <v>0.6</v>
      </c>
      <c r="BA1224">
        <v>0.3</v>
      </c>
      <c r="BB1224">
        <v>0.8</v>
      </c>
      <c r="BC1224" s="27">
        <v>0.34254939347176983</v>
      </c>
      <c r="BD1224" s="28">
        <v>0.62398526635545759</v>
      </c>
      <c r="BE1224" s="28">
        <v>0.28989794577852462</v>
      </c>
      <c r="BF1224" s="28">
        <f t="shared" si="210"/>
        <v>0.41317484094680773</v>
      </c>
      <c r="BG1224" s="29" t="s">
        <v>106</v>
      </c>
      <c r="BH1224">
        <v>0.33460320507176988</v>
      </c>
      <c r="BI1224">
        <v>0.4515051043554576</v>
      </c>
      <c r="BJ1224">
        <v>0.2529564377865246</v>
      </c>
      <c r="BK1224">
        <f t="shared" si="211"/>
        <v>0.37623333295480771</v>
      </c>
      <c r="BL1224" t="s">
        <v>106</v>
      </c>
      <c r="BM1224" s="27">
        <v>0.35196656507176988</v>
      </c>
      <c r="BN1224" s="28">
        <v>0.74155474145545763</v>
      </c>
      <c r="BO1224" s="28">
        <v>0.32246929173652467</v>
      </c>
      <c r="BP1224" s="28">
        <f t="shared" si="212"/>
        <v>0.44574618690480777</v>
      </c>
      <c r="BQ1224" s="29" t="s">
        <v>106</v>
      </c>
      <c r="BR1224">
        <v>0.25668110987176984</v>
      </c>
      <c r="BS1224">
        <v>0.62398526635545759</v>
      </c>
      <c r="BT1224">
        <v>0.23661523317852456</v>
      </c>
      <c r="BU1224">
        <f t="shared" si="213"/>
        <v>0.35989212834680767</v>
      </c>
      <c r="BV1224" t="s">
        <v>106</v>
      </c>
      <c r="BW1224" s="27">
        <v>0.24873492147176987</v>
      </c>
      <c r="BX1224" s="28">
        <v>0.4515051043554576</v>
      </c>
      <c r="BY1224" s="28">
        <v>0.1996737251865246</v>
      </c>
      <c r="BZ1224" s="28">
        <f t="shared" si="214"/>
        <v>0.3229506203548077</v>
      </c>
      <c r="CA1224" s="29" t="s">
        <v>106</v>
      </c>
      <c r="CB1224">
        <v>0.26609828147176984</v>
      </c>
      <c r="CC1224">
        <v>0.74155474145545763</v>
      </c>
      <c r="CD1224">
        <v>0.26918657913652455</v>
      </c>
      <c r="CE1224">
        <f t="shared" si="215"/>
        <v>0.38937517664005294</v>
      </c>
      <c r="CF1224" t="s">
        <v>107</v>
      </c>
      <c r="CG1224" s="27">
        <v>0.14537037187176985</v>
      </c>
      <c r="CH1224" s="28">
        <v>0.62398526635545759</v>
      </c>
      <c r="CI1224" s="28">
        <v>0.16754505017852456</v>
      </c>
      <c r="CJ1224" s="28">
        <f t="shared" si="216"/>
        <v>0.26864726704005293</v>
      </c>
      <c r="CK1224" s="29" t="s">
        <v>107</v>
      </c>
      <c r="CL1224">
        <v>0.13742418347176985</v>
      </c>
      <c r="CM1224">
        <v>0.4515051043554576</v>
      </c>
      <c r="CN1224">
        <v>0.13060354218652456</v>
      </c>
      <c r="CO1224">
        <f t="shared" si="217"/>
        <v>0.25388043735480764</v>
      </c>
      <c r="CP1224" t="s">
        <v>106</v>
      </c>
      <c r="CQ1224" s="27">
        <v>0.15478754347176985</v>
      </c>
      <c r="CR1224" s="28">
        <v>0.74155474145545763</v>
      </c>
      <c r="CS1224" s="28">
        <v>0.2001163961365246</v>
      </c>
      <c r="CT1224" s="28">
        <f t="shared" si="218"/>
        <v>0.27806443864005292</v>
      </c>
      <c r="CU1224" s="29" t="s">
        <v>107</v>
      </c>
      <c r="CV1224">
        <v>55961.370519611097</v>
      </c>
      <c r="CW1224">
        <v>10700.4653734514</v>
      </c>
      <c r="CX1224">
        <v>0.12327689516828309</v>
      </c>
      <c r="CY1224">
        <f t="shared" si="209"/>
        <v>0.7472621615237407</v>
      </c>
      <c r="CZ1224">
        <f t="shared" si="219"/>
        <v>0.46582628864005293</v>
      </c>
    </row>
    <row r="1225" spans="1:104" x14ac:dyDescent="0.25">
      <c r="A1225">
        <v>1</v>
      </c>
      <c r="B1225" s="15">
        <v>17563</v>
      </c>
      <c r="C1225" s="15">
        <v>-65.585510959999993</v>
      </c>
      <c r="D1225" s="15">
        <v>-16.844806519999999</v>
      </c>
      <c r="E1225" s="15">
        <v>469</v>
      </c>
      <c r="F1225" s="15">
        <v>0</v>
      </c>
      <c r="G1225" s="15">
        <v>0</v>
      </c>
      <c r="H1225" s="17">
        <v>3</v>
      </c>
      <c r="I1225" s="19">
        <v>0</v>
      </c>
      <c r="J1225" s="19">
        <v>0</v>
      </c>
      <c r="K1225" s="19">
        <v>0</v>
      </c>
      <c r="L1225" s="15">
        <v>0</v>
      </c>
      <c r="M1225" s="15">
        <v>0</v>
      </c>
      <c r="N1225" s="15">
        <v>0</v>
      </c>
      <c r="O1225" s="19">
        <v>294.31001700000002</v>
      </c>
      <c r="P1225" s="19">
        <v>82.32880710481129</v>
      </c>
      <c r="Q1225" s="20">
        <v>3.5748121143710896</v>
      </c>
      <c r="R1225" s="21">
        <v>6.2E-2</v>
      </c>
      <c r="S1225" s="22">
        <v>0.21400000000000002</v>
      </c>
      <c r="T1225" s="22">
        <v>0.78699999999999992</v>
      </c>
      <c r="U1225" s="19">
        <v>0</v>
      </c>
      <c r="V1225" s="19">
        <v>17.618364720429618</v>
      </c>
      <c r="W1225" s="19">
        <v>64.79277119148648</v>
      </c>
      <c r="X1225" s="19">
        <v>1543.0661088147172</v>
      </c>
      <c r="Y1225" s="19">
        <v>0</v>
      </c>
      <c r="Z1225" s="19">
        <v>1543.0661088147172</v>
      </c>
      <c r="AA1225">
        <v>99.055736607053277</v>
      </c>
      <c r="AB1225">
        <v>1</v>
      </c>
      <c r="AC1225">
        <v>0.22800000000000004</v>
      </c>
      <c r="AD1225">
        <v>0.77200000000000002</v>
      </c>
      <c r="AE1225">
        <v>0</v>
      </c>
      <c r="AF1225">
        <v>22.584707946408152</v>
      </c>
      <c r="AG1225">
        <v>76.471028660645132</v>
      </c>
      <c r="AH1225">
        <v>33516.891299079514</v>
      </c>
      <c r="AI1225">
        <v>0</v>
      </c>
      <c r="AJ1225">
        <v>32056.902819773401</v>
      </c>
      <c r="AK1225">
        <v>30404.996399764899</v>
      </c>
      <c r="AL1225">
        <v>77.224421064312992</v>
      </c>
      <c r="AM1225" s="19">
        <v>93.951350566554979</v>
      </c>
      <c r="AN1225">
        <v>0.81078400000000006</v>
      </c>
      <c r="AO1225">
        <v>0.53714440000000008</v>
      </c>
      <c r="AP1225">
        <v>0.18242639999999999</v>
      </c>
      <c r="AQ1225">
        <v>1</v>
      </c>
      <c r="AR1225">
        <v>0</v>
      </c>
      <c r="AS1225">
        <v>2</v>
      </c>
      <c r="AT1225">
        <v>1.48</v>
      </c>
      <c r="AU1225">
        <v>1</v>
      </c>
      <c r="AV1225">
        <v>2</v>
      </c>
      <c r="AW1225">
        <v>1.5</v>
      </c>
      <c r="AX1225">
        <v>1</v>
      </c>
      <c r="AY1225">
        <v>2</v>
      </c>
      <c r="AZ1225">
        <v>0.6</v>
      </c>
      <c r="BA1225">
        <v>0.3</v>
      </c>
      <c r="BB1225">
        <v>0.8</v>
      </c>
      <c r="BC1225" s="27">
        <v>0.3459661154916176</v>
      </c>
      <c r="BD1225" s="28">
        <v>0.67025841790852503</v>
      </c>
      <c r="BE1225" s="28">
        <v>0.32024723034224722</v>
      </c>
      <c r="BF1225" s="28">
        <f t="shared" si="210"/>
        <v>0.58380203345988613</v>
      </c>
      <c r="BG1225" s="29" t="s">
        <v>106</v>
      </c>
      <c r="BH1225">
        <v>0.33878120749161755</v>
      </c>
      <c r="BI1225">
        <v>0.49275811380852502</v>
      </c>
      <c r="BJ1225">
        <v>0.2944857040662473</v>
      </c>
      <c r="BK1225">
        <f t="shared" si="211"/>
        <v>0.5580405071838862</v>
      </c>
      <c r="BL1225" t="s">
        <v>106</v>
      </c>
      <c r="BM1225" s="27">
        <v>0.35454344749161754</v>
      </c>
      <c r="BN1225" s="28">
        <v>0.78865096510852517</v>
      </c>
      <c r="BO1225" s="28">
        <v>0.34455891311624726</v>
      </c>
      <c r="BP1225" s="28">
        <f t="shared" si="212"/>
        <v>0.6081137162338861</v>
      </c>
      <c r="BQ1225" s="29" t="s">
        <v>106</v>
      </c>
      <c r="BR1225">
        <v>0.25902660873096556</v>
      </c>
      <c r="BS1225">
        <v>0.67025841790852503</v>
      </c>
      <c r="BT1225">
        <v>0.25478973826340606</v>
      </c>
      <c r="BU1225">
        <f t="shared" si="213"/>
        <v>0.51834454138104502</v>
      </c>
      <c r="BV1225" t="s">
        <v>106</v>
      </c>
      <c r="BW1225" s="27">
        <v>0.25184170073096557</v>
      </c>
      <c r="BX1225" s="28">
        <v>0.49275811380852502</v>
      </c>
      <c r="BY1225" s="28">
        <v>0.22902821198740606</v>
      </c>
      <c r="BZ1225" s="28">
        <f t="shared" si="214"/>
        <v>0.49258301510504499</v>
      </c>
      <c r="CA1225" s="29" t="s">
        <v>106</v>
      </c>
      <c r="CB1225">
        <v>0.26760394073096555</v>
      </c>
      <c r="CC1225">
        <v>0.78865096510852517</v>
      </c>
      <c r="CD1225">
        <v>0.27910142103740609</v>
      </c>
      <c r="CE1225">
        <f t="shared" si="215"/>
        <v>0.53115874384860451</v>
      </c>
      <c r="CF1225" t="s">
        <v>107</v>
      </c>
      <c r="CG1225" s="27">
        <v>0.14632724811530554</v>
      </c>
      <c r="CH1225" s="28">
        <v>0.67025841790852503</v>
      </c>
      <c r="CI1225" s="28">
        <v>0.16993743371676004</v>
      </c>
      <c r="CJ1225" s="28">
        <f t="shared" si="216"/>
        <v>0.40988205123294441</v>
      </c>
      <c r="CK1225" s="29" t="s">
        <v>107</v>
      </c>
      <c r="CL1225">
        <v>0.13914234011530552</v>
      </c>
      <c r="CM1225">
        <v>0.49275811380852502</v>
      </c>
      <c r="CN1225">
        <v>0.14417590744076003</v>
      </c>
      <c r="CO1225">
        <f t="shared" si="217"/>
        <v>0.40269714323294442</v>
      </c>
      <c r="CP1225" t="s">
        <v>107</v>
      </c>
      <c r="CQ1225" s="27">
        <v>0.15490458011530553</v>
      </c>
      <c r="CR1225" s="28">
        <v>0.78865096510852517</v>
      </c>
      <c r="CS1225" s="28">
        <v>0.19424911649076004</v>
      </c>
      <c r="CT1225" s="28">
        <f t="shared" si="218"/>
        <v>0.4184593832329444</v>
      </c>
      <c r="CU1225" s="29" t="s">
        <v>107</v>
      </c>
      <c r="CV1225">
        <v>59913.2186606045</v>
      </c>
      <c r="CW1225">
        <v>12381.967075881599</v>
      </c>
      <c r="CX1225">
        <v>0.2635548031176389</v>
      </c>
      <c r="CY1225">
        <f t="shared" si="209"/>
        <v>0.93381322102616393</v>
      </c>
      <c r="CZ1225">
        <f t="shared" si="219"/>
        <v>0.6095209186092565</v>
      </c>
    </row>
    <row r="1226" spans="1:104" x14ac:dyDescent="0.25">
      <c r="A1226">
        <v>1</v>
      </c>
      <c r="B1226" s="15">
        <v>17589</v>
      </c>
      <c r="C1226" s="15">
        <v>-65.596576859999999</v>
      </c>
      <c r="D1226" s="15">
        <v>-16.601571140000001</v>
      </c>
      <c r="E1226" s="15">
        <v>219</v>
      </c>
      <c r="F1226" s="15">
        <v>0</v>
      </c>
      <c r="G1226" s="15">
        <v>0</v>
      </c>
      <c r="H1226" s="17">
        <v>2</v>
      </c>
      <c r="I1226" s="19">
        <v>0</v>
      </c>
      <c r="J1226" s="19">
        <v>0</v>
      </c>
      <c r="K1226" s="19">
        <v>1</v>
      </c>
      <c r="L1226" s="15">
        <v>0</v>
      </c>
      <c r="M1226" s="15">
        <v>0</v>
      </c>
      <c r="N1226" s="15">
        <v>1.2032</v>
      </c>
      <c r="O1226" s="19">
        <v>414.21409799999998</v>
      </c>
      <c r="P1226" s="19">
        <v>115.8701729731594</v>
      </c>
      <c r="Q1226" s="20">
        <v>3.5748121140368894</v>
      </c>
      <c r="R1226" s="21">
        <v>0.123</v>
      </c>
      <c r="S1226" s="22">
        <v>0.21400000000000002</v>
      </c>
      <c r="T1226" s="22">
        <v>0.78699999999999992</v>
      </c>
      <c r="U1226" s="19">
        <v>0</v>
      </c>
      <c r="V1226" s="19">
        <v>24.796217016256115</v>
      </c>
      <c r="W1226" s="19">
        <v>91.189826129876437</v>
      </c>
      <c r="X1226" s="19">
        <v>4308.41755870624</v>
      </c>
      <c r="Y1226" s="19">
        <v>1560</v>
      </c>
      <c r="Z1226" s="19">
        <v>5868.41755870624</v>
      </c>
      <c r="AA1226">
        <v>139.41177746537898</v>
      </c>
      <c r="AB1226">
        <v>1</v>
      </c>
      <c r="AC1226">
        <v>0.22800000000000004</v>
      </c>
      <c r="AD1226">
        <v>0.77200000000000002</v>
      </c>
      <c r="AE1226">
        <v>0</v>
      </c>
      <c r="AF1226">
        <v>31.785885262106412</v>
      </c>
      <c r="AG1226">
        <v>107.62589220327257</v>
      </c>
      <c r="AH1226">
        <v>47171.921093824407</v>
      </c>
      <c r="AI1226">
        <v>1876.992</v>
      </c>
      <c r="AJ1226">
        <v>46994.114497721697</v>
      </c>
      <c r="AK1226">
        <v>42189.917881310503</v>
      </c>
      <c r="AL1226">
        <v>101.6181416974608</v>
      </c>
      <c r="AM1226" s="19">
        <v>125.15974618968038</v>
      </c>
      <c r="AN1226">
        <v>0.83954133333333336</v>
      </c>
      <c r="AO1226">
        <v>0.5561961333333334</v>
      </c>
      <c r="AP1226">
        <v>0.1888968</v>
      </c>
      <c r="AQ1226">
        <v>1</v>
      </c>
      <c r="AR1226">
        <v>0</v>
      </c>
      <c r="AS1226">
        <v>2</v>
      </c>
      <c r="AT1226">
        <v>1.48</v>
      </c>
      <c r="AU1226">
        <v>1</v>
      </c>
      <c r="AV1226">
        <v>2</v>
      </c>
      <c r="AW1226">
        <v>1.5</v>
      </c>
      <c r="AX1226">
        <v>1</v>
      </c>
      <c r="AY1226">
        <v>2</v>
      </c>
      <c r="AZ1226">
        <v>0.6</v>
      </c>
      <c r="BA1226">
        <v>0.3</v>
      </c>
      <c r="BB1226">
        <v>0.8</v>
      </c>
      <c r="BC1226" s="27">
        <v>0.34583882996147941</v>
      </c>
      <c r="BD1226" s="28">
        <v>0.6451303790298959</v>
      </c>
      <c r="BE1226" s="28">
        <v>0.31545696802785472</v>
      </c>
      <c r="BF1226" s="28">
        <f t="shared" si="210"/>
        <v>0.54613592547191514</v>
      </c>
      <c r="BG1226" s="29" t="s">
        <v>106</v>
      </c>
      <c r="BH1226">
        <v>0.33865392196147936</v>
      </c>
      <c r="BI1226">
        <v>0.46763007492989589</v>
      </c>
      <c r="BJ1226">
        <v>0.2896954417518548</v>
      </c>
      <c r="BK1226">
        <f t="shared" si="211"/>
        <v>0.52037439919591522</v>
      </c>
      <c r="BL1226" t="s">
        <v>106</v>
      </c>
      <c r="BM1226" s="27">
        <v>0.3544161619614794</v>
      </c>
      <c r="BN1226" s="28">
        <v>0.76352292622989593</v>
      </c>
      <c r="BO1226" s="28">
        <v>0.33976865080185481</v>
      </c>
      <c r="BP1226" s="28">
        <f t="shared" si="212"/>
        <v>0.57044760824591523</v>
      </c>
      <c r="BQ1226" s="29" t="s">
        <v>106</v>
      </c>
      <c r="BR1226">
        <v>0.25581570490575539</v>
      </c>
      <c r="BS1226">
        <v>0.6451303790298959</v>
      </c>
      <c r="BT1226">
        <v>0.24767779357877037</v>
      </c>
      <c r="BU1226">
        <f t="shared" si="213"/>
        <v>0.47835675102283082</v>
      </c>
      <c r="BV1226" t="s">
        <v>106</v>
      </c>
      <c r="BW1226" s="27">
        <v>0.24863079690575537</v>
      </c>
      <c r="BX1226" s="28">
        <v>0.46763007492989589</v>
      </c>
      <c r="BY1226" s="28">
        <v>0.22191626730277036</v>
      </c>
      <c r="BZ1226" s="28">
        <f t="shared" si="214"/>
        <v>0.45259522474683078</v>
      </c>
      <c r="CA1226" s="29" t="s">
        <v>106</v>
      </c>
      <c r="CB1226">
        <v>0.26439303690575533</v>
      </c>
      <c r="CC1226">
        <v>0.76352292622989593</v>
      </c>
      <c r="CD1226">
        <v>0.27198947635277038</v>
      </c>
      <c r="CE1226">
        <f t="shared" si="215"/>
        <v>0.49507199434981575</v>
      </c>
      <c r="CF1226" t="s">
        <v>107</v>
      </c>
      <c r="CG1226" s="27">
        <v>0.13911906131500201</v>
      </c>
      <c r="CH1226" s="28">
        <v>0.6451303790298959</v>
      </c>
      <c r="CI1226" s="28">
        <v>0.15981590077440169</v>
      </c>
      <c r="CJ1226" s="28">
        <f t="shared" si="216"/>
        <v>0.36979801875906243</v>
      </c>
      <c r="CK1226" s="29" t="s">
        <v>107</v>
      </c>
      <c r="CL1226">
        <v>0.13193415331500202</v>
      </c>
      <c r="CM1226">
        <v>0.46763007492989589</v>
      </c>
      <c r="CN1226">
        <v>0.13405437449840168</v>
      </c>
      <c r="CO1226">
        <f t="shared" si="217"/>
        <v>0.36261311075906244</v>
      </c>
      <c r="CP1226" t="s">
        <v>107</v>
      </c>
      <c r="CQ1226" s="27">
        <v>0.14769639331500201</v>
      </c>
      <c r="CR1226" s="28">
        <v>0.76352292622989593</v>
      </c>
      <c r="CS1226" s="28">
        <v>0.1841275835484017</v>
      </c>
      <c r="CT1226" s="28">
        <f t="shared" si="218"/>
        <v>0.37837535075906242</v>
      </c>
      <c r="CU1226" s="29" t="s">
        <v>107</v>
      </c>
      <c r="CV1226">
        <v>70376.687793259</v>
      </c>
      <c r="CW1226">
        <v>17426.4721831723</v>
      </c>
      <c r="CX1226">
        <v>0.23067895744406042</v>
      </c>
      <c r="CY1226">
        <f t="shared" si="209"/>
        <v>0.87580933647395631</v>
      </c>
      <c r="CZ1226">
        <f t="shared" si="219"/>
        <v>0.57651778740553983</v>
      </c>
    </row>
    <row r="1227" spans="1:104" x14ac:dyDescent="0.25">
      <c r="A1227">
        <v>1</v>
      </c>
      <c r="B1227" s="15">
        <v>17591</v>
      </c>
      <c r="C1227" s="15">
        <v>-65.546286409999993</v>
      </c>
      <c r="D1227" s="15">
        <v>-16.94813809</v>
      </c>
      <c r="E1227" s="15">
        <v>350</v>
      </c>
      <c r="F1227" s="15">
        <v>0</v>
      </c>
      <c r="G1227" s="15">
        <v>0</v>
      </c>
      <c r="H1227" s="17">
        <v>3</v>
      </c>
      <c r="I1227" s="19">
        <v>0</v>
      </c>
      <c r="J1227" s="19">
        <v>0</v>
      </c>
      <c r="K1227" s="19">
        <v>0</v>
      </c>
      <c r="L1227" s="15">
        <v>0</v>
      </c>
      <c r="M1227" s="15">
        <v>0</v>
      </c>
      <c r="N1227" s="15">
        <v>0</v>
      </c>
      <c r="O1227" s="19">
        <v>250.70853299999999</v>
      </c>
      <c r="P1227" s="19">
        <v>70.131946810319249</v>
      </c>
      <c r="Q1227" s="20">
        <v>3.5748121134876385</v>
      </c>
      <c r="R1227" s="21">
        <v>2.9000000000000001E-2</v>
      </c>
      <c r="S1227" s="22">
        <v>0.214</v>
      </c>
      <c r="T1227" s="22">
        <v>0.78700000000000003</v>
      </c>
      <c r="U1227" s="19">
        <v>0</v>
      </c>
      <c r="V1227" s="19">
        <v>15.008236617408318</v>
      </c>
      <c r="W1227" s="19">
        <v>55.193842139721248</v>
      </c>
      <c r="X1227" s="19">
        <v>614.82980575494071</v>
      </c>
      <c r="Y1227" s="19">
        <v>0</v>
      </c>
      <c r="Z1227" s="19">
        <v>614.82980575494071</v>
      </c>
      <c r="AA1227">
        <v>84.380812677183272</v>
      </c>
      <c r="AB1227">
        <v>1</v>
      </c>
      <c r="AC1227">
        <v>0.22799999999999998</v>
      </c>
      <c r="AD1227">
        <v>0.77200000000000002</v>
      </c>
      <c r="AE1227">
        <v>0</v>
      </c>
      <c r="AF1227">
        <v>19.238825290397784</v>
      </c>
      <c r="AG1227">
        <v>65.141987386785488</v>
      </c>
      <c r="AH1227">
        <v>28551.425925469935</v>
      </c>
      <c r="AI1227">
        <v>0</v>
      </c>
      <c r="AJ1227">
        <v>27307.732041285199</v>
      </c>
      <c r="AK1227">
        <v>26649.535157920898</v>
      </c>
      <c r="AL1227">
        <v>68.09812035281999</v>
      </c>
      <c r="AM1227" s="19">
        <v>82.346986219684013</v>
      </c>
      <c r="AN1227">
        <v>0.81797333333333333</v>
      </c>
      <c r="AO1227">
        <v>0.54190733333333341</v>
      </c>
      <c r="AP1227">
        <v>0.18404399999999999</v>
      </c>
      <c r="AQ1227">
        <v>1</v>
      </c>
      <c r="AR1227">
        <v>0</v>
      </c>
      <c r="AS1227">
        <v>2</v>
      </c>
      <c r="AT1227">
        <v>1.48</v>
      </c>
      <c r="AU1227">
        <v>1</v>
      </c>
      <c r="AV1227">
        <v>2</v>
      </c>
      <c r="AW1227">
        <v>1.5</v>
      </c>
      <c r="AX1227">
        <v>1</v>
      </c>
      <c r="AY1227">
        <v>2</v>
      </c>
      <c r="AZ1227">
        <v>0.6</v>
      </c>
      <c r="BA1227">
        <v>0.3</v>
      </c>
      <c r="BB1227">
        <v>0.8</v>
      </c>
      <c r="BC1227" s="27">
        <v>0.35348582647207022</v>
      </c>
      <c r="BD1227" s="28">
        <v>0.67397600384576162</v>
      </c>
      <c r="BE1227" s="28">
        <v>0.3269670111979267</v>
      </c>
      <c r="BF1227" s="28">
        <f t="shared" si="210"/>
        <v>0.60203923771660839</v>
      </c>
      <c r="BG1227" s="29" t="s">
        <v>106</v>
      </c>
      <c r="BH1227">
        <v>0.34630091847207023</v>
      </c>
      <c r="BI1227">
        <v>0.49647569974576167</v>
      </c>
      <c r="BJ1227">
        <v>0.30120548492192678</v>
      </c>
      <c r="BK1227">
        <f t="shared" si="211"/>
        <v>0.57627771144060858</v>
      </c>
      <c r="BL1227" t="s">
        <v>106</v>
      </c>
      <c r="BM1227" s="27">
        <v>0.36206315847207021</v>
      </c>
      <c r="BN1227" s="28">
        <v>0.79236855104576176</v>
      </c>
      <c r="BO1227" s="28">
        <v>0.35127869397192674</v>
      </c>
      <c r="BP1227" s="28">
        <f t="shared" si="212"/>
        <v>0.62635092049060848</v>
      </c>
      <c r="BQ1227" s="29" t="s">
        <v>106</v>
      </c>
      <c r="BR1227">
        <v>0.26577541513765024</v>
      </c>
      <c r="BS1227">
        <v>0.67397600384576162</v>
      </c>
      <c r="BT1227">
        <v>0.26092909852652474</v>
      </c>
      <c r="BU1227">
        <f t="shared" si="213"/>
        <v>0.53600132504520648</v>
      </c>
      <c r="BV1227" t="s">
        <v>106</v>
      </c>
      <c r="BW1227" s="27">
        <v>0.25859050713765025</v>
      </c>
      <c r="BX1227" s="28">
        <v>0.49647569974576167</v>
      </c>
      <c r="BY1227" s="28">
        <v>0.2351675722505247</v>
      </c>
      <c r="BZ1227" s="28">
        <f t="shared" si="214"/>
        <v>0.51023979876920644</v>
      </c>
      <c r="CA1227" s="29" t="s">
        <v>106</v>
      </c>
      <c r="CB1227">
        <v>0.27435274713765023</v>
      </c>
      <c r="CC1227">
        <v>0.79236855104576176</v>
      </c>
      <c r="CD1227">
        <v>0.28524078130052472</v>
      </c>
      <c r="CE1227">
        <f t="shared" si="215"/>
        <v>0.54942497365633192</v>
      </c>
      <c r="CF1227" t="s">
        <v>107</v>
      </c>
      <c r="CG1227" s="27">
        <v>0.1520767337782169</v>
      </c>
      <c r="CH1227" s="28">
        <v>0.67397600384576162</v>
      </c>
      <c r="CI1227" s="28">
        <v>0.17532439691544802</v>
      </c>
      <c r="CJ1227" s="28">
        <f t="shared" si="216"/>
        <v>0.42714896029689864</v>
      </c>
      <c r="CK1227" s="29" t="s">
        <v>107</v>
      </c>
      <c r="CL1227">
        <v>0.14489182577821691</v>
      </c>
      <c r="CM1227">
        <v>0.49647569974576167</v>
      </c>
      <c r="CN1227">
        <v>0.14956287063944804</v>
      </c>
      <c r="CO1227">
        <f t="shared" si="217"/>
        <v>0.41996405229689865</v>
      </c>
      <c r="CP1227" t="s">
        <v>107</v>
      </c>
      <c r="CQ1227" s="27">
        <v>0.16065406577821689</v>
      </c>
      <c r="CR1227" s="28">
        <v>0.79236855104576176</v>
      </c>
      <c r="CS1227" s="28">
        <v>0.19963607968944802</v>
      </c>
      <c r="CT1227" s="28">
        <f t="shared" si="218"/>
        <v>0.43572629229689863</v>
      </c>
      <c r="CU1227" s="29" t="s">
        <v>107</v>
      </c>
      <c r="CV1227">
        <v>55587.171387794901</v>
      </c>
      <c r="CW1227">
        <v>10547.6015846479</v>
      </c>
      <c r="CX1227">
        <v>0.27507222651868174</v>
      </c>
      <c r="CY1227">
        <f t="shared" si="209"/>
        <v>0.94904823036444341</v>
      </c>
      <c r="CZ1227">
        <f t="shared" si="219"/>
        <v>0.62855805299075196</v>
      </c>
    </row>
    <row r="1228" spans="1:104" x14ac:dyDescent="0.25">
      <c r="A1228">
        <v>1</v>
      </c>
      <c r="B1228" s="15">
        <v>17599</v>
      </c>
      <c r="C1228" s="15">
        <v>-65.249061549999993</v>
      </c>
      <c r="D1228" s="15">
        <v>-16.76584927</v>
      </c>
      <c r="E1228" s="15">
        <v>217</v>
      </c>
      <c r="F1228" s="15">
        <v>0</v>
      </c>
      <c r="G1228" s="15">
        <v>0</v>
      </c>
      <c r="H1228" s="17">
        <v>3</v>
      </c>
      <c r="I1228" s="19">
        <v>0</v>
      </c>
      <c r="J1228" s="19">
        <v>0</v>
      </c>
      <c r="K1228" s="19">
        <v>1</v>
      </c>
      <c r="L1228" s="15">
        <v>0</v>
      </c>
      <c r="M1228" s="15">
        <v>0</v>
      </c>
      <c r="N1228" s="15">
        <v>1.2032</v>
      </c>
      <c r="O1228" s="19">
        <v>178.03939299999999</v>
      </c>
      <c r="P1228" s="19">
        <v>49.803846290251677</v>
      </c>
      <c r="Q1228" s="20">
        <v>3.5748121131529635</v>
      </c>
      <c r="R1228" s="21">
        <v>6.0999999999999999E-2</v>
      </c>
      <c r="S1228" s="22">
        <v>0.21400000000000002</v>
      </c>
      <c r="T1228" s="22">
        <v>0.78700000000000003</v>
      </c>
      <c r="U1228" s="19">
        <v>0</v>
      </c>
      <c r="V1228" s="19">
        <v>10.658023106113861</v>
      </c>
      <c r="W1228" s="19">
        <v>39.195627030428071</v>
      </c>
      <c r="X1228" s="19">
        <v>918.40394281537556</v>
      </c>
      <c r="Y1228" s="19">
        <v>1560</v>
      </c>
      <c r="Z1228" s="19">
        <v>2478.4039428153756</v>
      </c>
      <c r="AA1228">
        <v>59.922606088403221</v>
      </c>
      <c r="AB1228">
        <v>1</v>
      </c>
      <c r="AC1228">
        <v>0.22800000000000004</v>
      </c>
      <c r="AD1228">
        <v>0.77200000000000002</v>
      </c>
      <c r="AE1228">
        <v>0</v>
      </c>
      <c r="AF1228">
        <v>13.662354188155936</v>
      </c>
      <c r="AG1228">
        <v>46.26025190024729</v>
      </c>
      <c r="AH1228">
        <v>20275.650289592228</v>
      </c>
      <c r="AI1228">
        <v>1876.992</v>
      </c>
      <c r="AJ1228">
        <v>21269.4393886455</v>
      </c>
      <c r="AK1228">
        <v>20191.0935437601</v>
      </c>
      <c r="AL1228">
        <v>46.765811666546327</v>
      </c>
      <c r="AM1228" s="19">
        <v>56.884571464697871</v>
      </c>
      <c r="AN1228">
        <v>0.81078400000000006</v>
      </c>
      <c r="AO1228">
        <v>0.53714440000000008</v>
      </c>
      <c r="AP1228">
        <v>0.18242639999999999</v>
      </c>
      <c r="AQ1228">
        <v>1</v>
      </c>
      <c r="AR1228">
        <v>0</v>
      </c>
      <c r="AS1228">
        <v>2</v>
      </c>
      <c r="AT1228">
        <v>1.48</v>
      </c>
      <c r="AU1228">
        <v>1</v>
      </c>
      <c r="AV1228">
        <v>2</v>
      </c>
      <c r="AW1228">
        <v>1.5</v>
      </c>
      <c r="AX1228">
        <v>1</v>
      </c>
      <c r="AY1228">
        <v>2</v>
      </c>
      <c r="AZ1228">
        <v>0.6</v>
      </c>
      <c r="BA1228">
        <v>0.3</v>
      </c>
      <c r="BB1228">
        <v>0.8</v>
      </c>
      <c r="BC1228" s="27">
        <v>0.37017523331823737</v>
      </c>
      <c r="BD1228" s="28">
        <v>0.6681094011025257</v>
      </c>
      <c r="BE1228" s="28">
        <v>0.340425053120543</v>
      </c>
      <c r="BF1228" s="28">
        <f t="shared" si="210"/>
        <v>0.6419473034564227</v>
      </c>
      <c r="BG1228" s="29" t="s">
        <v>106</v>
      </c>
      <c r="BH1228">
        <v>0.36299032531823738</v>
      </c>
      <c r="BI1228">
        <v>0.49060909700252575</v>
      </c>
      <c r="BJ1228">
        <v>0.31466352684454307</v>
      </c>
      <c r="BK1228">
        <f t="shared" si="211"/>
        <v>0.61618577718042267</v>
      </c>
      <c r="BL1228" t="s">
        <v>106</v>
      </c>
      <c r="BM1228" s="27">
        <v>0.37875256531823731</v>
      </c>
      <c r="BN1228" s="28">
        <v>0.78650194830252584</v>
      </c>
      <c r="BO1228" s="28">
        <v>0.36473673589454303</v>
      </c>
      <c r="BP1228" s="28">
        <f t="shared" si="212"/>
        <v>0.66625898623042268</v>
      </c>
      <c r="BQ1228" s="29" t="s">
        <v>106</v>
      </c>
      <c r="BR1228">
        <v>0.28323572655758533</v>
      </c>
      <c r="BS1228">
        <v>0.6681094011025257</v>
      </c>
      <c r="BT1228">
        <v>0.27496756104170184</v>
      </c>
      <c r="BU1228">
        <f t="shared" si="213"/>
        <v>0.57648981137758148</v>
      </c>
      <c r="BV1228" t="s">
        <v>106</v>
      </c>
      <c r="BW1228" s="27">
        <v>0.27605081855758529</v>
      </c>
      <c r="BX1228" s="28">
        <v>0.49060909700252575</v>
      </c>
      <c r="BY1228" s="28">
        <v>0.24920603476570183</v>
      </c>
      <c r="BZ1228" s="28">
        <f t="shared" si="214"/>
        <v>0.55072828510158145</v>
      </c>
      <c r="CA1228" s="29" t="s">
        <v>106</v>
      </c>
      <c r="CB1228">
        <v>0.29181305855758533</v>
      </c>
      <c r="CC1228">
        <v>0.78650194830252584</v>
      </c>
      <c r="CD1228">
        <v>0.29927924381570187</v>
      </c>
      <c r="CE1228">
        <f t="shared" si="215"/>
        <v>0.59333530889346497</v>
      </c>
      <c r="CF1228" t="s">
        <v>107</v>
      </c>
      <c r="CG1228" s="27">
        <v>0.17053636594192528</v>
      </c>
      <c r="CH1228" s="28">
        <v>0.6681094011025257</v>
      </c>
      <c r="CI1228" s="28">
        <v>0.19011525649505581</v>
      </c>
      <c r="CJ1228" s="28">
        <f t="shared" si="216"/>
        <v>0.47205861627780493</v>
      </c>
      <c r="CK1228" s="29" t="s">
        <v>107</v>
      </c>
      <c r="CL1228">
        <v>0.16335145794192529</v>
      </c>
      <c r="CM1228">
        <v>0.49060909700252575</v>
      </c>
      <c r="CN1228">
        <v>0.1643537302190558</v>
      </c>
      <c r="CO1228">
        <f t="shared" si="217"/>
        <v>0.46487370827780494</v>
      </c>
      <c r="CP1228" t="s">
        <v>107</v>
      </c>
      <c r="CQ1228" s="27">
        <v>0.17911369794192528</v>
      </c>
      <c r="CR1228" s="28">
        <v>0.78650194830252584</v>
      </c>
      <c r="CS1228" s="28">
        <v>0.21442693926905582</v>
      </c>
      <c r="CT1228" s="28">
        <f t="shared" si="218"/>
        <v>0.48063594827780493</v>
      </c>
      <c r="CU1228" s="29" t="s">
        <v>107</v>
      </c>
      <c r="CV1228">
        <v>47435.006486798098</v>
      </c>
      <c r="CW1228">
        <v>7490.3257610503997</v>
      </c>
      <c r="CX1228">
        <v>0.30152225033587965</v>
      </c>
      <c r="CY1228">
        <f t="shared" si="209"/>
        <v>0.96963165143840535</v>
      </c>
      <c r="CZ1228">
        <f t="shared" si="219"/>
        <v>0.67169748365411697</v>
      </c>
    </row>
    <row r="1229" spans="1:104" x14ac:dyDescent="0.25">
      <c r="A1229">
        <v>1</v>
      </c>
      <c r="B1229" s="15">
        <v>17600</v>
      </c>
      <c r="C1229" s="15">
        <v>-65.614030490000005</v>
      </c>
      <c r="D1229" s="15">
        <v>-16.821256519999999</v>
      </c>
      <c r="E1229" s="15">
        <v>306</v>
      </c>
      <c r="F1229" s="15">
        <v>0</v>
      </c>
      <c r="G1229" s="15">
        <v>0</v>
      </c>
      <c r="H1229" s="17">
        <v>0</v>
      </c>
      <c r="I1229" s="19">
        <v>0</v>
      </c>
      <c r="J1229" s="19">
        <v>0</v>
      </c>
      <c r="K1229" s="19">
        <v>0</v>
      </c>
      <c r="L1229" s="15">
        <v>0</v>
      </c>
      <c r="M1229" s="15">
        <v>0</v>
      </c>
      <c r="N1229" s="15">
        <v>0</v>
      </c>
      <c r="O1229" s="19">
        <v>210.74050600000001</v>
      </c>
      <c r="P1229" s="19">
        <v>58.951491511120707</v>
      </c>
      <c r="Q1229" s="20">
        <v>3.5748121141302347</v>
      </c>
      <c r="R1229" s="21">
        <v>0</v>
      </c>
      <c r="S1229" s="22">
        <v>0.214</v>
      </c>
      <c r="T1229" s="22">
        <v>0.78699999999999992</v>
      </c>
      <c r="U1229" s="19">
        <v>0</v>
      </c>
      <c r="V1229" s="19">
        <v>12.615619183379831</v>
      </c>
      <c r="W1229" s="19">
        <v>46.39482381925199</v>
      </c>
      <c r="X1229" s="19">
        <v>0</v>
      </c>
      <c r="Y1229" s="19">
        <v>0</v>
      </c>
      <c r="Z1229" s="19">
        <v>0</v>
      </c>
      <c r="AA1229">
        <v>70.928799057741372</v>
      </c>
      <c r="AB1229">
        <v>1</v>
      </c>
      <c r="AC1229">
        <v>0.22799999999999998</v>
      </c>
      <c r="AD1229">
        <v>0.77200000000000002</v>
      </c>
      <c r="AE1229">
        <v>0</v>
      </c>
      <c r="AF1229">
        <v>16.17176618516503</v>
      </c>
      <c r="AG1229">
        <v>54.757032872576339</v>
      </c>
      <c r="AH1229">
        <v>23999.749327221638</v>
      </c>
      <c r="AI1229">
        <v>0</v>
      </c>
      <c r="AJ1229">
        <v>22954.3254777568</v>
      </c>
      <c r="AK1229">
        <v>22954.3254777568</v>
      </c>
      <c r="AL1229">
        <v>58.951491511120707</v>
      </c>
      <c r="AM1229" s="19">
        <v>70.928799057741372</v>
      </c>
      <c r="AN1229">
        <v>0.81797333333333333</v>
      </c>
      <c r="AO1229">
        <v>0.54190733333333341</v>
      </c>
      <c r="AP1229">
        <v>0.18404399999999999</v>
      </c>
      <c r="AQ1229">
        <v>1</v>
      </c>
      <c r="AR1229">
        <v>0</v>
      </c>
      <c r="AS1229">
        <v>2</v>
      </c>
      <c r="AT1229">
        <v>1.48</v>
      </c>
      <c r="AU1229">
        <v>1</v>
      </c>
      <c r="AV1229">
        <v>2</v>
      </c>
      <c r="AW1229">
        <v>1.5</v>
      </c>
      <c r="AX1229">
        <v>1</v>
      </c>
      <c r="AY1229">
        <v>2</v>
      </c>
      <c r="AZ1229">
        <v>0.6</v>
      </c>
      <c r="BA1229">
        <v>0.3</v>
      </c>
      <c r="BB1229">
        <v>0.8</v>
      </c>
      <c r="BC1229" s="27">
        <v>0.36030950367566233</v>
      </c>
      <c r="BD1229" s="28">
        <v>0.67635083807139795</v>
      </c>
      <c r="BE1229" s="28">
        <v>0.33310786608832504</v>
      </c>
      <c r="BF1229" s="28">
        <f t="shared" si="210"/>
        <v>0.62352813434299448</v>
      </c>
      <c r="BG1229" s="29" t="s">
        <v>106</v>
      </c>
      <c r="BH1229">
        <v>0.35312459567566234</v>
      </c>
      <c r="BI1229">
        <v>0.49885053397139795</v>
      </c>
      <c r="BJ1229">
        <v>0.30734633981232512</v>
      </c>
      <c r="BK1229">
        <f t="shared" si="211"/>
        <v>0.59776660806699455</v>
      </c>
      <c r="BL1229" t="s">
        <v>106</v>
      </c>
      <c r="BM1229" s="27">
        <v>0.36888683567566233</v>
      </c>
      <c r="BN1229" s="28">
        <v>0.79474338527139798</v>
      </c>
      <c r="BO1229" s="28">
        <v>0.35741954886232508</v>
      </c>
      <c r="BP1229" s="28">
        <f t="shared" si="212"/>
        <v>0.64783981711699457</v>
      </c>
      <c r="BQ1229" s="29" t="s">
        <v>106</v>
      </c>
      <c r="BR1229">
        <v>0.27259909234124235</v>
      </c>
      <c r="BS1229">
        <v>0.67635083807139795</v>
      </c>
      <c r="BT1229">
        <v>0.26706995341692313</v>
      </c>
      <c r="BU1229">
        <f t="shared" si="213"/>
        <v>0.55749022167159257</v>
      </c>
      <c r="BV1229" t="s">
        <v>106</v>
      </c>
      <c r="BW1229" s="27">
        <v>0.26541418434124231</v>
      </c>
      <c r="BX1229" s="28">
        <v>0.49885053397139795</v>
      </c>
      <c r="BY1229" s="28">
        <v>0.2413084271409231</v>
      </c>
      <c r="BZ1229" s="28">
        <f t="shared" si="214"/>
        <v>0.53172869539559253</v>
      </c>
      <c r="CA1229" s="29" t="s">
        <v>106</v>
      </c>
      <c r="CB1229">
        <v>0.28117642434124235</v>
      </c>
      <c r="CC1229">
        <v>0.79474338527139798</v>
      </c>
      <c r="CD1229">
        <v>0.29138163619092311</v>
      </c>
      <c r="CE1229">
        <f t="shared" si="215"/>
        <v>0.57159669259591173</v>
      </c>
      <c r="CF1229" t="s">
        <v>107</v>
      </c>
      <c r="CG1229" s="27">
        <v>0.15890041098180901</v>
      </c>
      <c r="CH1229" s="28">
        <v>0.67635083807139795</v>
      </c>
      <c r="CI1229" s="28">
        <v>0.18146525180584638</v>
      </c>
      <c r="CJ1229" s="28">
        <f t="shared" si="216"/>
        <v>0.44932067923647845</v>
      </c>
      <c r="CK1229" s="29" t="s">
        <v>107</v>
      </c>
      <c r="CL1229">
        <v>0.151715502981809</v>
      </c>
      <c r="CM1229">
        <v>0.49885053397139795</v>
      </c>
      <c r="CN1229">
        <v>0.1557037255298464</v>
      </c>
      <c r="CO1229">
        <f t="shared" si="217"/>
        <v>0.4421357712364784</v>
      </c>
      <c r="CP1229" t="s">
        <v>107</v>
      </c>
      <c r="CQ1229" s="27">
        <v>0.16747774298180901</v>
      </c>
      <c r="CR1229" s="28">
        <v>0.79474338527139798</v>
      </c>
      <c r="CS1229" s="28">
        <v>0.20577693457984642</v>
      </c>
      <c r="CT1229" s="28">
        <f t="shared" si="218"/>
        <v>0.45789801123647844</v>
      </c>
      <c r="CU1229" s="29" t="s">
        <v>107</v>
      </c>
      <c r="CV1229">
        <v>51276.880223501503</v>
      </c>
      <c r="CW1229">
        <v>8866.0998822176698</v>
      </c>
      <c r="CX1229">
        <v>0.29042026825466943</v>
      </c>
      <c r="CY1229">
        <f t="shared" si="209"/>
        <v>0.96677110632606733</v>
      </c>
      <c r="CZ1229">
        <f t="shared" si="219"/>
        <v>0.65072977193033177</v>
      </c>
    </row>
    <row r="1230" spans="1:104" x14ac:dyDescent="0.25">
      <c r="A1230">
        <v>1</v>
      </c>
      <c r="B1230" s="15">
        <v>17617</v>
      </c>
      <c r="C1230" s="15">
        <v>-65.769275329999999</v>
      </c>
      <c r="D1230" s="15">
        <v>-16.957458549999998</v>
      </c>
      <c r="E1230" s="15">
        <v>759</v>
      </c>
      <c r="F1230" s="15">
        <v>0</v>
      </c>
      <c r="G1230" s="15">
        <v>0</v>
      </c>
      <c r="H1230" s="17">
        <v>3</v>
      </c>
      <c r="I1230" s="19">
        <v>0</v>
      </c>
      <c r="J1230" s="19">
        <v>0</v>
      </c>
      <c r="K1230" s="19">
        <v>0</v>
      </c>
      <c r="L1230" s="15">
        <v>0</v>
      </c>
      <c r="M1230" s="15">
        <v>0</v>
      </c>
      <c r="N1230" s="15">
        <v>0</v>
      </c>
      <c r="O1230" s="19">
        <v>287.04310299999997</v>
      </c>
      <c r="P1230" s="19">
        <v>80.295997055729273</v>
      </c>
      <c r="Q1230" s="20">
        <v>3.5748121142424858</v>
      </c>
      <c r="R1230" s="21">
        <v>5.0999999999999997E-2</v>
      </c>
      <c r="S1230" s="22">
        <v>0.21400000000000002</v>
      </c>
      <c r="T1230" s="22">
        <v>0.78699999999999992</v>
      </c>
      <c r="U1230" s="19">
        <v>0</v>
      </c>
      <c r="V1230" s="19">
        <v>17.183343369926067</v>
      </c>
      <c r="W1230" s="19">
        <v>63.192949682858931</v>
      </c>
      <c r="X1230" s="19">
        <v>1237.9556655989948</v>
      </c>
      <c r="Y1230" s="19">
        <v>0</v>
      </c>
      <c r="Z1230" s="19">
        <v>1237.9556655989948</v>
      </c>
      <c r="AA1230">
        <v>96.609915956949536</v>
      </c>
      <c r="AB1230">
        <v>1</v>
      </c>
      <c r="AC1230">
        <v>0.22800000000000004</v>
      </c>
      <c r="AD1230">
        <v>0.77200000000000002</v>
      </c>
      <c r="AE1230">
        <v>0</v>
      </c>
      <c r="AF1230">
        <v>22.027060838184497</v>
      </c>
      <c r="AG1230">
        <v>74.582855118765039</v>
      </c>
      <c r="AH1230">
        <v>32689.313738460638</v>
      </c>
      <c r="AI1230">
        <v>0</v>
      </c>
      <c r="AJ1230">
        <v>31265.374357307901</v>
      </c>
      <c r="AK1230">
        <v>29940.099373633198</v>
      </c>
      <c r="AL1230">
        <v>76.200901205887078</v>
      </c>
      <c r="AM1230" s="19">
        <v>92.51482010710734</v>
      </c>
      <c r="AN1230">
        <v>0.8143786666666667</v>
      </c>
      <c r="AO1230">
        <v>0.53952586666666669</v>
      </c>
      <c r="AP1230">
        <v>0.18323519999999999</v>
      </c>
      <c r="AQ1230">
        <v>1</v>
      </c>
      <c r="AR1230">
        <v>0</v>
      </c>
      <c r="AS1230">
        <v>2</v>
      </c>
      <c r="AT1230">
        <v>1.48</v>
      </c>
      <c r="AU1230">
        <v>1</v>
      </c>
      <c r="AV1230">
        <v>2</v>
      </c>
      <c r="AW1230">
        <v>1.5</v>
      </c>
      <c r="AX1230">
        <v>1</v>
      </c>
      <c r="AY1230">
        <v>2</v>
      </c>
      <c r="AZ1230">
        <v>0.6</v>
      </c>
      <c r="BA1230">
        <v>0.3</v>
      </c>
      <c r="BB1230">
        <v>0.8</v>
      </c>
      <c r="BC1230" s="27">
        <v>0.34768508517864255</v>
      </c>
      <c r="BD1230" s="28">
        <v>0.69069514503760499</v>
      </c>
      <c r="BE1230" s="28">
        <v>0.32470491295647241</v>
      </c>
      <c r="BF1230" s="28">
        <f t="shared" si="210"/>
        <v>0.58863774171577377</v>
      </c>
      <c r="BG1230" s="29" t="s">
        <v>106</v>
      </c>
      <c r="BH1230">
        <v>0.34050017717864256</v>
      </c>
      <c r="BI1230">
        <v>0.51319484093760503</v>
      </c>
      <c r="BJ1230">
        <v>0.29894338668047243</v>
      </c>
      <c r="BK1230">
        <f t="shared" si="211"/>
        <v>0.56287621543977373</v>
      </c>
      <c r="BL1230" t="s">
        <v>106</v>
      </c>
      <c r="BM1230" s="27">
        <v>0.35626241717864254</v>
      </c>
      <c r="BN1230" s="28">
        <v>0.80908769223760502</v>
      </c>
      <c r="BO1230" s="28">
        <v>0.34901659573047245</v>
      </c>
      <c r="BP1230" s="28">
        <f t="shared" si="212"/>
        <v>0.61294942448977374</v>
      </c>
      <c r="BQ1230" s="29" t="s">
        <v>106</v>
      </c>
      <c r="BR1230">
        <v>0.26036012613110654</v>
      </c>
      <c r="BS1230">
        <v>0.69069514503760499</v>
      </c>
      <c r="BT1230">
        <v>0.25895721058135085</v>
      </c>
      <c r="BU1230">
        <f t="shared" si="213"/>
        <v>0.52289003934065215</v>
      </c>
      <c r="BV1230" t="s">
        <v>106</v>
      </c>
      <c r="BW1230" s="27">
        <v>0.25317521813110655</v>
      </c>
      <c r="BX1230" s="28">
        <v>0.51319484093760503</v>
      </c>
      <c r="BY1230" s="28">
        <v>0.23319568430535081</v>
      </c>
      <c r="BZ1230" s="28">
        <f t="shared" si="214"/>
        <v>0.49712851306465217</v>
      </c>
      <c r="CA1230" s="29" t="s">
        <v>106</v>
      </c>
      <c r="CB1230">
        <v>0.26893745813110653</v>
      </c>
      <c r="CC1230">
        <v>0.80908769223760502</v>
      </c>
      <c r="CD1230">
        <v>0.28326889335535083</v>
      </c>
      <c r="CE1230">
        <f t="shared" si="215"/>
        <v>0.53287028689040783</v>
      </c>
      <c r="CF1230" t="s">
        <v>107</v>
      </c>
      <c r="CG1230" s="27">
        <v>0.14716110514355984</v>
      </c>
      <c r="CH1230" s="28">
        <v>0.69069514503760499</v>
      </c>
      <c r="CI1230" s="28">
        <v>0.17372870750248948</v>
      </c>
      <c r="CJ1230" s="28">
        <f t="shared" si="216"/>
        <v>0.4110939339028612</v>
      </c>
      <c r="CK1230" s="29" t="s">
        <v>107</v>
      </c>
      <c r="CL1230">
        <v>0.13997619714355988</v>
      </c>
      <c r="CM1230">
        <v>0.51319484093760503</v>
      </c>
      <c r="CN1230">
        <v>0.14796718122648947</v>
      </c>
      <c r="CO1230">
        <f t="shared" si="217"/>
        <v>0.40390902590286126</v>
      </c>
      <c r="CP1230" t="s">
        <v>107</v>
      </c>
      <c r="CQ1230" s="27">
        <v>0.15573843714355987</v>
      </c>
      <c r="CR1230" s="28">
        <v>0.80908769223760502</v>
      </c>
      <c r="CS1230" s="28">
        <v>0.19804039027648945</v>
      </c>
      <c r="CT1230" s="28">
        <f t="shared" si="218"/>
        <v>0.41967126590286119</v>
      </c>
      <c r="CU1230" s="29" t="s">
        <v>107</v>
      </c>
      <c r="CV1230">
        <v>59215.6517712446</v>
      </c>
      <c r="CW1230">
        <v>12076.2394946187</v>
      </c>
      <c r="CX1230">
        <v>0.26393282875930135</v>
      </c>
      <c r="CY1230">
        <f t="shared" si="209"/>
        <v>0.95462797379690634</v>
      </c>
      <c r="CZ1230">
        <f t="shared" si="219"/>
        <v>0.61161791393794385</v>
      </c>
    </row>
    <row r="1231" spans="1:104" x14ac:dyDescent="0.25">
      <c r="A1231">
        <v>1</v>
      </c>
      <c r="B1231" s="15">
        <v>17640</v>
      </c>
      <c r="C1231" s="15">
        <v>-65.346053710000007</v>
      </c>
      <c r="D1231" s="15">
        <v>-16.73032718</v>
      </c>
      <c r="E1231" s="15">
        <v>221</v>
      </c>
      <c r="F1231" s="15">
        <v>0</v>
      </c>
      <c r="G1231" s="15">
        <v>0</v>
      </c>
      <c r="H1231" s="17">
        <v>2</v>
      </c>
      <c r="I1231" s="19">
        <v>0</v>
      </c>
      <c r="J1231" s="19">
        <v>0</v>
      </c>
      <c r="K1231" s="19">
        <v>0</v>
      </c>
      <c r="L1231" s="15">
        <v>0</v>
      </c>
      <c r="M1231" s="15">
        <v>0</v>
      </c>
      <c r="N1231" s="15">
        <v>0</v>
      </c>
      <c r="O1231" s="19">
        <v>207.10704899999999</v>
      </c>
      <c r="P1231" s="19">
        <v>57.935086486579699</v>
      </c>
      <c r="Q1231" s="20">
        <v>3.5748121140368894</v>
      </c>
      <c r="R1231" s="21">
        <v>7.0000000000000007E-2</v>
      </c>
      <c r="S1231" s="22">
        <v>0.21400000000000002</v>
      </c>
      <c r="T1231" s="22">
        <v>0.78699999999999992</v>
      </c>
      <c r="U1231" s="19">
        <v>0</v>
      </c>
      <c r="V1231" s="19">
        <v>12.398108508128058</v>
      </c>
      <c r="W1231" s="19">
        <v>45.594913064938218</v>
      </c>
      <c r="X1231" s="19">
        <v>1225.9724760546214</v>
      </c>
      <c r="Y1231" s="19">
        <v>0</v>
      </c>
      <c r="Z1231" s="19">
        <v>1225.9724760546214</v>
      </c>
      <c r="AA1231">
        <v>69.705888718065736</v>
      </c>
      <c r="AB1231">
        <v>1</v>
      </c>
      <c r="AC1231">
        <v>0.22800000000000004</v>
      </c>
      <c r="AD1231">
        <v>0.77200000000000002</v>
      </c>
      <c r="AE1231">
        <v>0</v>
      </c>
      <c r="AF1231">
        <v>15.892942627718991</v>
      </c>
      <c r="AG1231">
        <v>53.812946090346749</v>
      </c>
      <c r="AH1231">
        <v>23585.96054196405</v>
      </c>
      <c r="AI1231">
        <v>0</v>
      </c>
      <c r="AJ1231">
        <v>22558.5612441747</v>
      </c>
      <c r="AK1231">
        <v>21246.1146851989</v>
      </c>
      <c r="AL1231">
        <v>53.879630432519114</v>
      </c>
      <c r="AM1231" s="19">
        <v>65.650432664005152</v>
      </c>
      <c r="AN1231">
        <v>0.8143786666666667</v>
      </c>
      <c r="AO1231">
        <v>0.53952586666666669</v>
      </c>
      <c r="AP1231">
        <v>0.18323519999999999</v>
      </c>
      <c r="AQ1231">
        <v>1</v>
      </c>
      <c r="AR1231">
        <v>0</v>
      </c>
      <c r="AS1231">
        <v>2</v>
      </c>
      <c r="AT1231">
        <v>1.48</v>
      </c>
      <c r="AU1231">
        <v>1</v>
      </c>
      <c r="AV1231">
        <v>2</v>
      </c>
      <c r="AW1231">
        <v>1.5</v>
      </c>
      <c r="AX1231">
        <v>1</v>
      </c>
      <c r="AY1231">
        <v>2</v>
      </c>
      <c r="AZ1231">
        <v>0.6</v>
      </c>
      <c r="BA1231">
        <v>0.3</v>
      </c>
      <c r="BB1231">
        <v>0.8</v>
      </c>
      <c r="BC1231" s="27">
        <v>0.36312410317859561</v>
      </c>
      <c r="BD1231" s="28">
        <v>0.66316021690165661</v>
      </c>
      <c r="BE1231" s="28">
        <v>0.33359245147669497</v>
      </c>
      <c r="BF1231" s="28">
        <f t="shared" si="210"/>
        <v>0.64441902864383693</v>
      </c>
      <c r="BG1231" s="29" t="s">
        <v>106</v>
      </c>
      <c r="BH1231">
        <v>0.35593919517859562</v>
      </c>
      <c r="BI1231">
        <v>0.4856599128016566</v>
      </c>
      <c r="BJ1231">
        <v>0.30783092520069505</v>
      </c>
      <c r="BK1231">
        <f t="shared" si="211"/>
        <v>0.61865750236783712</v>
      </c>
      <c r="BL1231" t="s">
        <v>106</v>
      </c>
      <c r="BM1231" s="27">
        <v>0.37170143517859555</v>
      </c>
      <c r="BN1231" s="28">
        <v>0.78155276410165664</v>
      </c>
      <c r="BO1231" s="28">
        <v>0.35790413425069501</v>
      </c>
      <c r="BP1231" s="28">
        <f t="shared" si="212"/>
        <v>0.66873071141783702</v>
      </c>
      <c r="BQ1231" s="29" t="s">
        <v>106</v>
      </c>
      <c r="BR1231">
        <v>0.27579914413105955</v>
      </c>
      <c r="BS1231">
        <v>0.66316021690165661</v>
      </c>
      <c r="BT1231">
        <v>0.26784474910157341</v>
      </c>
      <c r="BU1231">
        <f t="shared" si="213"/>
        <v>0.57867132626871542</v>
      </c>
      <c r="BV1231" t="s">
        <v>106</v>
      </c>
      <c r="BW1231" s="27">
        <v>0.26861423613105956</v>
      </c>
      <c r="BX1231" s="28">
        <v>0.4856599128016566</v>
      </c>
      <c r="BY1231" s="28">
        <v>0.2420832228255734</v>
      </c>
      <c r="BZ1231" s="28">
        <f t="shared" si="214"/>
        <v>0.55290979999271539</v>
      </c>
      <c r="CA1231" s="29" t="s">
        <v>106</v>
      </c>
      <c r="CB1231">
        <v>0.28437647613105954</v>
      </c>
      <c r="CC1231">
        <v>0.78155276410165664</v>
      </c>
      <c r="CD1231">
        <v>0.29215643187557344</v>
      </c>
      <c r="CE1231">
        <f t="shared" si="215"/>
        <v>0.59520305329820156</v>
      </c>
      <c r="CF1231" t="s">
        <v>107</v>
      </c>
      <c r="CG1231" s="27">
        <v>0.16260012314351291</v>
      </c>
      <c r="CH1231" s="28">
        <v>0.66316021690165661</v>
      </c>
      <c r="CI1231" s="28">
        <v>0.18261624602271206</v>
      </c>
      <c r="CJ1231" s="28">
        <f t="shared" si="216"/>
        <v>0.47342670031065492</v>
      </c>
      <c r="CK1231" s="29" t="s">
        <v>107</v>
      </c>
      <c r="CL1231">
        <v>0.15541521514351289</v>
      </c>
      <c r="CM1231">
        <v>0.4856599128016566</v>
      </c>
      <c r="CN1231">
        <v>0.15685471974671206</v>
      </c>
      <c r="CO1231">
        <f t="shared" si="217"/>
        <v>0.46624179231065488</v>
      </c>
      <c r="CP1231" t="s">
        <v>107</v>
      </c>
      <c r="CQ1231" s="27">
        <v>0.1711774551435129</v>
      </c>
      <c r="CR1231" s="28">
        <v>0.78155276410165664</v>
      </c>
      <c r="CS1231" s="28">
        <v>0.20692792879671207</v>
      </c>
      <c r="CT1231" s="28">
        <f t="shared" si="218"/>
        <v>0.48200403231065492</v>
      </c>
      <c r="CU1231" s="29" t="s">
        <v>107</v>
      </c>
      <c r="CV1231">
        <v>50865.481858763</v>
      </c>
      <c r="CW1231">
        <v>8713.2360897582203</v>
      </c>
      <c r="CX1231">
        <v>0.31082657716714202</v>
      </c>
      <c r="CY1231">
        <f t="shared" si="209"/>
        <v>0.97398679406879862</v>
      </c>
      <c r="CZ1231">
        <f t="shared" si="219"/>
        <v>0.67395068034573757</v>
      </c>
    </row>
    <row r="1232" spans="1:104" x14ac:dyDescent="0.25">
      <c r="A1232">
        <v>1</v>
      </c>
      <c r="B1232" s="15">
        <v>17641</v>
      </c>
      <c r="C1232" s="15">
        <v>-65.189469160000002</v>
      </c>
      <c r="D1232" s="15">
        <v>-16.80456809</v>
      </c>
      <c r="E1232" s="15">
        <v>226</v>
      </c>
      <c r="F1232" s="15">
        <v>0</v>
      </c>
      <c r="G1232" s="15">
        <v>0</v>
      </c>
      <c r="H1232" s="17">
        <v>2</v>
      </c>
      <c r="I1232" s="19">
        <v>0</v>
      </c>
      <c r="J1232" s="19">
        <v>0</v>
      </c>
      <c r="K1232" s="19">
        <v>0</v>
      </c>
      <c r="L1232" s="15">
        <v>0</v>
      </c>
      <c r="M1232" s="15">
        <v>0</v>
      </c>
      <c r="N1232" s="15">
        <v>0</v>
      </c>
      <c r="O1232" s="19">
        <v>156.238651</v>
      </c>
      <c r="P1232" s="19">
        <v>43.705416113758154</v>
      </c>
      <c r="Q1232" s="20">
        <v>3.5748121146664289</v>
      </c>
      <c r="R1232" s="21">
        <v>4.7E-2</v>
      </c>
      <c r="S1232" s="22">
        <v>0.42899999999999994</v>
      </c>
      <c r="T1232" s="22">
        <v>0.57099999999999995</v>
      </c>
      <c r="U1232" s="19">
        <v>0</v>
      </c>
      <c r="V1232" s="19">
        <v>18.749623512802245</v>
      </c>
      <c r="W1232" s="19">
        <v>24.955792600955903</v>
      </c>
      <c r="X1232" s="19">
        <v>1062.8791384533108</v>
      </c>
      <c r="Y1232" s="19">
        <v>0</v>
      </c>
      <c r="Z1232" s="19">
        <v>1062.8791384533108</v>
      </c>
      <c r="AA1232">
        <v>52.58514413809197</v>
      </c>
      <c r="AB1232">
        <v>1</v>
      </c>
      <c r="AC1232">
        <v>0.43199999999999994</v>
      </c>
      <c r="AD1232">
        <v>0.56800000000000006</v>
      </c>
      <c r="AE1232">
        <v>0</v>
      </c>
      <c r="AF1232">
        <v>22.716782267655727</v>
      </c>
      <c r="AG1232">
        <v>29.868361870436242</v>
      </c>
      <c r="AH1232">
        <v>29282.681155460759</v>
      </c>
      <c r="AI1232">
        <v>0</v>
      </c>
      <c r="AJ1232">
        <v>28007.1339463103</v>
      </c>
      <c r="AK1232">
        <v>26913.080049936201</v>
      </c>
      <c r="AL1232">
        <v>41.651261556411519</v>
      </c>
      <c r="AM1232" s="19">
        <v>50.530989580745334</v>
      </c>
      <c r="AN1232">
        <v>0.82156800000000008</v>
      </c>
      <c r="AO1232">
        <v>0.54428880000000002</v>
      </c>
      <c r="AP1232">
        <v>0.18485279999999998</v>
      </c>
      <c r="AQ1232">
        <v>1</v>
      </c>
      <c r="AR1232">
        <v>0</v>
      </c>
      <c r="AS1232">
        <v>2</v>
      </c>
      <c r="AT1232">
        <v>1.48</v>
      </c>
      <c r="AU1232">
        <v>1</v>
      </c>
      <c r="AV1232">
        <v>2</v>
      </c>
      <c r="AW1232">
        <v>1.5</v>
      </c>
      <c r="AX1232">
        <v>1</v>
      </c>
      <c r="AY1232">
        <v>2</v>
      </c>
      <c r="AZ1232">
        <v>0.6</v>
      </c>
      <c r="BA1232">
        <v>0.3</v>
      </c>
      <c r="BB1232">
        <v>0.8</v>
      </c>
      <c r="BC1232" s="27">
        <v>0.38131686739673776</v>
      </c>
      <c r="BD1232" s="28">
        <v>0.67414789502196548</v>
      </c>
      <c r="BE1232" s="28">
        <v>0.35045820251589971</v>
      </c>
      <c r="BF1232" s="28">
        <f t="shared" si="210"/>
        <v>0.56152077709353909</v>
      </c>
      <c r="BG1232" s="29" t="s">
        <v>106</v>
      </c>
      <c r="BH1232">
        <v>0.37413195939673771</v>
      </c>
      <c r="BI1232">
        <v>0.49664759092196553</v>
      </c>
      <c r="BJ1232">
        <v>0.32469667623989978</v>
      </c>
      <c r="BK1232">
        <f t="shared" si="211"/>
        <v>0.53575925081753917</v>
      </c>
      <c r="BL1232" t="s">
        <v>106</v>
      </c>
      <c r="BM1232" s="27">
        <v>0.38989419939673775</v>
      </c>
      <c r="BN1232" s="28">
        <v>0.79254044222196562</v>
      </c>
      <c r="BO1232" s="28">
        <v>0.3747698852898998</v>
      </c>
      <c r="BP1232" s="28">
        <f t="shared" si="212"/>
        <v>0.58583245986753918</v>
      </c>
      <c r="BQ1232" s="29" t="s">
        <v>106</v>
      </c>
      <c r="BR1232">
        <v>0.2932210037754337</v>
      </c>
      <c r="BS1232">
        <v>0.67414789502196548</v>
      </c>
      <c r="BT1232">
        <v>0.28413007954821734</v>
      </c>
      <c r="BU1232">
        <f t="shared" si="213"/>
        <v>0.49519265412585672</v>
      </c>
      <c r="BV1232" t="s">
        <v>106</v>
      </c>
      <c r="BW1232" s="27">
        <v>0.28603609577543365</v>
      </c>
      <c r="BX1232" s="28">
        <v>0.49664759092196553</v>
      </c>
      <c r="BY1232" s="28">
        <v>0.25836855327221736</v>
      </c>
      <c r="BZ1232" s="28">
        <f t="shared" si="214"/>
        <v>0.46943112784985674</v>
      </c>
      <c r="CA1232" s="29" t="s">
        <v>106</v>
      </c>
      <c r="CB1232">
        <v>0.30179833577543369</v>
      </c>
      <c r="CC1232">
        <v>0.79254044222196562</v>
      </c>
      <c r="CD1232">
        <v>0.30844176232221737</v>
      </c>
      <c r="CE1232">
        <f t="shared" si="215"/>
        <v>0.51286091035307302</v>
      </c>
      <c r="CF1232" t="s">
        <v>107</v>
      </c>
      <c r="CG1232" s="27">
        <v>0.17902266204411371</v>
      </c>
      <c r="CH1232" s="28">
        <v>0.67414789502196548</v>
      </c>
      <c r="CI1232" s="28">
        <v>0.19814917940492532</v>
      </c>
      <c r="CJ1232" s="28">
        <f t="shared" si="216"/>
        <v>0.3900852366217531</v>
      </c>
      <c r="CK1232" s="29" t="s">
        <v>107</v>
      </c>
      <c r="CL1232">
        <v>0.17183775404411369</v>
      </c>
      <c r="CM1232">
        <v>0.49664759092196553</v>
      </c>
      <c r="CN1232">
        <v>0.17238765312892532</v>
      </c>
      <c r="CO1232">
        <f t="shared" si="217"/>
        <v>0.38290032862175305</v>
      </c>
      <c r="CP1232" t="s">
        <v>107</v>
      </c>
      <c r="CQ1232" s="27">
        <v>0.18759999404411368</v>
      </c>
      <c r="CR1232" s="28">
        <v>0.79254044222196562</v>
      </c>
      <c r="CS1232" s="28">
        <v>0.2224608621789253</v>
      </c>
      <c r="CT1232" s="28">
        <f t="shared" si="218"/>
        <v>0.39866256862175309</v>
      </c>
      <c r="CU1232" s="29" t="s">
        <v>107</v>
      </c>
      <c r="CV1232">
        <v>44673.818498353103</v>
      </c>
      <c r="CW1232">
        <v>6573.1430172615001</v>
      </c>
      <c r="CX1232">
        <v>0.21106257457763938</v>
      </c>
      <c r="CY1232">
        <f t="shared" si="209"/>
        <v>0.88521046959960481</v>
      </c>
      <c r="CZ1232">
        <f t="shared" si="219"/>
        <v>0.59237944197437709</v>
      </c>
    </row>
    <row r="1233" spans="1:104" x14ac:dyDescent="0.25">
      <c r="A1233">
        <v>1</v>
      </c>
      <c r="B1233" s="15">
        <v>17649</v>
      </c>
      <c r="C1233" s="15">
        <v>-65.495022419999998</v>
      </c>
      <c r="D1233" s="15">
        <v>-16.876052179999999</v>
      </c>
      <c r="E1233" s="15">
        <v>269</v>
      </c>
      <c r="F1233" s="15">
        <v>0</v>
      </c>
      <c r="G1233" s="15">
        <v>0</v>
      </c>
      <c r="H1233" s="17">
        <v>3</v>
      </c>
      <c r="I1233" s="19">
        <v>0</v>
      </c>
      <c r="J1233" s="19">
        <v>0</v>
      </c>
      <c r="K1233" s="19">
        <v>0</v>
      </c>
      <c r="L1233" s="15">
        <v>0</v>
      </c>
      <c r="M1233" s="15">
        <v>0</v>
      </c>
      <c r="N1233" s="15">
        <v>0</v>
      </c>
      <c r="O1233" s="19">
        <v>243.441619</v>
      </c>
      <c r="P1233" s="19">
        <v>68.099136731989731</v>
      </c>
      <c r="Q1233" s="20">
        <v>3.5748121148449554</v>
      </c>
      <c r="R1233" s="21">
        <v>0.20899999999999999</v>
      </c>
      <c r="S1233" s="22">
        <v>0.21400000000000002</v>
      </c>
      <c r="T1233" s="22">
        <v>0.78699999999999981</v>
      </c>
      <c r="U1233" s="19">
        <v>0</v>
      </c>
      <c r="V1233" s="19">
        <v>14.573215260645805</v>
      </c>
      <c r="W1233" s="19">
        <v>53.594020608075908</v>
      </c>
      <c r="X1233" s="19">
        <v>4302.5795935619772</v>
      </c>
      <c r="Y1233" s="19">
        <v>0</v>
      </c>
      <c r="Z1233" s="19">
        <v>4302.5795935619772</v>
      </c>
      <c r="AA1233">
        <v>81.934992027079517</v>
      </c>
      <c r="AB1233">
        <v>1</v>
      </c>
      <c r="AC1233">
        <v>0.22800000000000004</v>
      </c>
      <c r="AD1233">
        <v>0.77200000000000002</v>
      </c>
      <c r="AE1233">
        <v>0</v>
      </c>
      <c r="AF1233">
        <v>18.681178182174133</v>
      </c>
      <c r="AG1233">
        <v>63.253813844905387</v>
      </c>
      <c r="AH1233">
        <v>27723.848364851059</v>
      </c>
      <c r="AI1233">
        <v>0</v>
      </c>
      <c r="AJ1233">
        <v>26516.203567446599</v>
      </c>
      <c r="AK1233">
        <v>21910.141123102901</v>
      </c>
      <c r="AL1233">
        <v>53.86641715500388</v>
      </c>
      <c r="AM1233" s="19">
        <v>67.702272450093659</v>
      </c>
      <c r="AN1233">
        <v>0.80718933333333343</v>
      </c>
      <c r="AO1233">
        <v>0.53476293333333336</v>
      </c>
      <c r="AP1233">
        <v>0.18161759999999999</v>
      </c>
      <c r="AQ1233">
        <v>1</v>
      </c>
      <c r="AR1233">
        <v>0</v>
      </c>
      <c r="AS1233">
        <v>2</v>
      </c>
      <c r="AT1233">
        <v>1.48</v>
      </c>
      <c r="AU1233">
        <v>1</v>
      </c>
      <c r="AV1233">
        <v>2</v>
      </c>
      <c r="AW1233">
        <v>1.5</v>
      </c>
      <c r="AX1233">
        <v>1</v>
      </c>
      <c r="AY1233">
        <v>2</v>
      </c>
      <c r="AZ1233">
        <v>0.6</v>
      </c>
      <c r="BA1233">
        <v>0.3</v>
      </c>
      <c r="BB1233">
        <v>0.8</v>
      </c>
      <c r="BC1233" s="27">
        <v>0.35922857531260716</v>
      </c>
      <c r="BD1233" s="28">
        <v>0.66988681559537633</v>
      </c>
      <c r="BE1233" s="28">
        <v>0.33153124828016151</v>
      </c>
      <c r="BF1233" s="28">
        <f t="shared" si="210"/>
        <v>0.66073010008102195</v>
      </c>
      <c r="BG1233" s="29" t="s">
        <v>106</v>
      </c>
      <c r="BH1233">
        <v>0.35204366731260717</v>
      </c>
      <c r="BI1233">
        <v>0.49238651149537638</v>
      </c>
      <c r="BJ1233">
        <v>0.30576972200416158</v>
      </c>
      <c r="BK1233">
        <f t="shared" si="211"/>
        <v>0.63496857380502203</v>
      </c>
      <c r="BL1233" t="s">
        <v>106</v>
      </c>
      <c r="BM1233" s="27">
        <v>0.36780590731260715</v>
      </c>
      <c r="BN1233" s="28">
        <v>0.78827936279537647</v>
      </c>
      <c r="BO1233" s="28">
        <v>0.35584293105416154</v>
      </c>
      <c r="BP1233" s="28">
        <f t="shared" si="212"/>
        <v>0.68504178285502193</v>
      </c>
      <c r="BQ1233" s="29" t="s">
        <v>106</v>
      </c>
      <c r="BR1233">
        <v>0.27267452083883909</v>
      </c>
      <c r="BS1233">
        <v>0.66988681559537633</v>
      </c>
      <c r="BT1233">
        <v>0.26636396649760075</v>
      </c>
      <c r="BU1233">
        <f t="shared" si="213"/>
        <v>0.59556281829846114</v>
      </c>
      <c r="BV1233" t="s">
        <v>106</v>
      </c>
      <c r="BW1233" s="27">
        <v>0.2654896128388391</v>
      </c>
      <c r="BX1233" s="28">
        <v>0.49238651149537638</v>
      </c>
      <c r="BY1233" s="28">
        <v>0.24060244022160071</v>
      </c>
      <c r="BZ1233" s="28">
        <f t="shared" si="214"/>
        <v>0.5698012920224611</v>
      </c>
      <c r="CA1233" s="29" t="s">
        <v>106</v>
      </c>
      <c r="CB1233">
        <v>0.28125185283883908</v>
      </c>
      <c r="CC1233">
        <v>0.78827936279537647</v>
      </c>
      <c r="CD1233">
        <v>0.29067564927160072</v>
      </c>
      <c r="CE1233">
        <f t="shared" si="215"/>
        <v>0.61045070463969953</v>
      </c>
      <c r="CF1233" t="s">
        <v>107</v>
      </c>
      <c r="CG1233" s="27">
        <v>0.16047482059506574</v>
      </c>
      <c r="CH1233" s="28">
        <v>0.66988681559537633</v>
      </c>
      <c r="CI1233" s="28">
        <v>0.18188786048317002</v>
      </c>
      <c r="CJ1233" s="28">
        <f t="shared" si="216"/>
        <v>0.48967367239592618</v>
      </c>
      <c r="CK1233" s="29" t="s">
        <v>107</v>
      </c>
      <c r="CL1233">
        <v>0.15328991259506577</v>
      </c>
      <c r="CM1233">
        <v>0.49238651149537638</v>
      </c>
      <c r="CN1233">
        <v>0.15612633420717001</v>
      </c>
      <c r="CO1233">
        <f t="shared" si="217"/>
        <v>0.48248876439592625</v>
      </c>
      <c r="CP1233" t="s">
        <v>107</v>
      </c>
      <c r="CQ1233" s="27">
        <v>0.16905215259506576</v>
      </c>
      <c r="CR1233" s="28">
        <v>0.78827936279537647</v>
      </c>
      <c r="CS1233" s="28">
        <v>0.20619954325716999</v>
      </c>
      <c r="CT1233" s="28">
        <f t="shared" si="218"/>
        <v>0.49825100439592618</v>
      </c>
      <c r="CU1233" s="29" t="s">
        <v>107</v>
      </c>
      <c r="CV1233">
        <v>54830.548187838598</v>
      </c>
      <c r="CW1233">
        <v>10241.874003384901</v>
      </c>
      <c r="CX1233">
        <v>0.32919885180086045</v>
      </c>
      <c r="CY1233">
        <f t="shared" si="209"/>
        <v>0.99908566739623672</v>
      </c>
      <c r="CZ1233">
        <f t="shared" si="219"/>
        <v>0.6884274271134676</v>
      </c>
    </row>
    <row r="1234" spans="1:104" x14ac:dyDescent="0.25">
      <c r="A1234">
        <v>1</v>
      </c>
      <c r="B1234" s="15">
        <v>17658</v>
      </c>
      <c r="C1234" s="15">
        <v>-65.652802699999995</v>
      </c>
      <c r="D1234" s="15">
        <v>-16.856165860000001</v>
      </c>
      <c r="E1234" s="15">
        <v>614</v>
      </c>
      <c r="F1234" s="15">
        <v>0</v>
      </c>
      <c r="G1234" s="15">
        <v>0</v>
      </c>
      <c r="H1234" s="17">
        <v>2</v>
      </c>
      <c r="I1234" s="19">
        <v>0</v>
      </c>
      <c r="J1234" s="19">
        <v>0</v>
      </c>
      <c r="K1234" s="19">
        <v>0</v>
      </c>
      <c r="L1234" s="15">
        <v>0</v>
      </c>
      <c r="M1234" s="15">
        <v>0</v>
      </c>
      <c r="N1234" s="15">
        <v>0</v>
      </c>
      <c r="O1234" s="19">
        <v>210.74050600000001</v>
      </c>
      <c r="P1234" s="19">
        <v>58.951491511120707</v>
      </c>
      <c r="Q1234" s="20">
        <v>3.5748121141302347</v>
      </c>
      <c r="R1234" s="21">
        <v>3.4000000000000002E-2</v>
      </c>
      <c r="S1234" s="22">
        <v>0.214</v>
      </c>
      <c r="T1234" s="22">
        <v>0.78699999999999992</v>
      </c>
      <c r="U1234" s="19">
        <v>0</v>
      </c>
      <c r="V1234" s="19">
        <v>12.615619183379831</v>
      </c>
      <c r="W1234" s="19">
        <v>46.39482381925199</v>
      </c>
      <c r="X1234" s="19">
        <v>605.91922875102364</v>
      </c>
      <c r="Y1234" s="19">
        <v>0</v>
      </c>
      <c r="Z1234" s="19">
        <v>605.91922875102364</v>
      </c>
      <c r="AA1234">
        <v>70.928799057741372</v>
      </c>
      <c r="AB1234">
        <v>1</v>
      </c>
      <c r="AC1234">
        <v>0.22799999999999998</v>
      </c>
      <c r="AD1234">
        <v>0.77200000000000002</v>
      </c>
      <c r="AE1234">
        <v>0</v>
      </c>
      <c r="AF1234">
        <v>16.17176618516503</v>
      </c>
      <c r="AG1234">
        <v>54.757032872576339</v>
      </c>
      <c r="AH1234">
        <v>23999.749327221638</v>
      </c>
      <c r="AI1234">
        <v>0</v>
      </c>
      <c r="AJ1234">
        <v>22954.3254777568</v>
      </c>
      <c r="AK1234">
        <v>22305.667679912302</v>
      </c>
      <c r="AL1234">
        <v>56.947140799742598</v>
      </c>
      <c r="AM1234" s="19">
        <v>68.924448346363263</v>
      </c>
      <c r="AN1234">
        <v>0.84673066666666674</v>
      </c>
      <c r="AO1234">
        <v>0.56095906666666673</v>
      </c>
      <c r="AP1234">
        <v>0.1905144</v>
      </c>
      <c r="AQ1234">
        <v>1</v>
      </c>
      <c r="AR1234">
        <v>0</v>
      </c>
      <c r="AS1234">
        <v>2</v>
      </c>
      <c r="AT1234">
        <v>1.48</v>
      </c>
      <c r="AU1234">
        <v>1</v>
      </c>
      <c r="AV1234">
        <v>2</v>
      </c>
      <c r="AW1234">
        <v>1.5</v>
      </c>
      <c r="AX1234">
        <v>1</v>
      </c>
      <c r="AY1234">
        <v>2</v>
      </c>
      <c r="AZ1234">
        <v>0.6</v>
      </c>
      <c r="BA1234">
        <v>0.3</v>
      </c>
      <c r="BB1234">
        <v>0.8</v>
      </c>
      <c r="BC1234" s="27">
        <v>0.37087724869633493</v>
      </c>
      <c r="BD1234" s="28">
        <v>0.69747424238249245</v>
      </c>
      <c r="BE1234" s="28">
        <v>0.34441269710078554</v>
      </c>
      <c r="BF1234" s="28">
        <f t="shared" si="210"/>
        <v>0.64327850369839068</v>
      </c>
      <c r="BG1234" s="29" t="s">
        <v>106</v>
      </c>
      <c r="BH1234">
        <v>0.36369234069633494</v>
      </c>
      <c r="BI1234">
        <v>0.51997393828249239</v>
      </c>
      <c r="BJ1234">
        <v>0.31865117082478561</v>
      </c>
      <c r="BK1234">
        <f t="shared" si="211"/>
        <v>0.61751697742239076</v>
      </c>
      <c r="BL1234" t="s">
        <v>106</v>
      </c>
      <c r="BM1234" s="27">
        <v>0.37945458069633492</v>
      </c>
      <c r="BN1234" s="28">
        <v>0.81586678958249248</v>
      </c>
      <c r="BO1234" s="28">
        <v>0.36872437987478557</v>
      </c>
      <c r="BP1234" s="28">
        <f t="shared" si="212"/>
        <v>0.66759018647239077</v>
      </c>
      <c r="BQ1234" s="29" t="s">
        <v>106</v>
      </c>
      <c r="BR1234">
        <v>0.28008321906684286</v>
      </c>
      <c r="BS1234">
        <v>0.69747424238249245</v>
      </c>
      <c r="BT1234">
        <v>0.27605310205914041</v>
      </c>
      <c r="BU1234">
        <f t="shared" si="213"/>
        <v>0.57491890865674555</v>
      </c>
      <c r="BV1234" t="s">
        <v>106</v>
      </c>
      <c r="BW1234" s="27">
        <v>0.27289831106684287</v>
      </c>
      <c r="BX1234" s="28">
        <v>0.51997393828249239</v>
      </c>
      <c r="BY1234" s="28">
        <v>0.25029157578314037</v>
      </c>
      <c r="BZ1234" s="28">
        <f t="shared" si="214"/>
        <v>0.54915738238074552</v>
      </c>
      <c r="CA1234" s="29" t="s">
        <v>106</v>
      </c>
      <c r="CB1234">
        <v>0.28866055106684285</v>
      </c>
      <c r="CC1234">
        <v>0.81586678958249248</v>
      </c>
      <c r="CD1234">
        <v>0.30036478483314039</v>
      </c>
      <c r="CE1234">
        <f t="shared" si="215"/>
        <v>0.58752635766444805</v>
      </c>
      <c r="CF1234" t="s">
        <v>107</v>
      </c>
      <c r="CG1234" s="27">
        <v>0.16238725473231619</v>
      </c>
      <c r="CH1234" s="28">
        <v>0.69747424238249245</v>
      </c>
      <c r="CI1234" s="28">
        <v>0.18743881219034103</v>
      </c>
      <c r="CJ1234" s="28">
        <f t="shared" si="216"/>
        <v>0.46125306132992133</v>
      </c>
      <c r="CK1234" s="29" t="s">
        <v>107</v>
      </c>
      <c r="CL1234">
        <v>0.1552023467323162</v>
      </c>
      <c r="CM1234">
        <v>0.51997393828249239</v>
      </c>
      <c r="CN1234">
        <v>0.16167728591434102</v>
      </c>
      <c r="CO1234">
        <f t="shared" si="217"/>
        <v>0.45406815332992134</v>
      </c>
      <c r="CP1234" t="s">
        <v>107</v>
      </c>
      <c r="CQ1234" s="27">
        <v>0.17096458673231618</v>
      </c>
      <c r="CR1234" s="28">
        <v>0.81586678958249248</v>
      </c>
      <c r="CS1234" s="28">
        <v>0.21175049496434101</v>
      </c>
      <c r="CT1234" s="28">
        <f t="shared" si="218"/>
        <v>0.46983039332992133</v>
      </c>
      <c r="CU1234" s="29" t="s">
        <v>107</v>
      </c>
      <c r="CV1234">
        <v>51276.880223501503</v>
      </c>
      <c r="CW1234">
        <v>8866.0998822176698</v>
      </c>
      <c r="CX1234">
        <v>0.29886580659760514</v>
      </c>
      <c r="CY1234">
        <f t="shared" si="209"/>
        <v>0.99634004898009754</v>
      </c>
      <c r="CZ1234">
        <f t="shared" si="219"/>
        <v>0.66974305529394007</v>
      </c>
    </row>
    <row r="1235" spans="1:104" x14ac:dyDescent="0.25">
      <c r="A1235">
        <v>1</v>
      </c>
      <c r="B1235" s="15">
        <v>17662</v>
      </c>
      <c r="C1235" s="15">
        <v>-66.012273890000003</v>
      </c>
      <c r="D1235" s="15">
        <v>-16.897983750000002</v>
      </c>
      <c r="E1235" s="15">
        <v>2591</v>
      </c>
      <c r="F1235" s="15">
        <v>1</v>
      </c>
      <c r="G1235" s="15">
        <v>0</v>
      </c>
      <c r="H1235" s="17">
        <v>2</v>
      </c>
      <c r="I1235" s="19">
        <v>0</v>
      </c>
      <c r="J1235" s="19">
        <v>0</v>
      </c>
      <c r="K1235" s="19">
        <v>0</v>
      </c>
      <c r="L1235" s="15">
        <v>0</v>
      </c>
      <c r="M1235" s="15">
        <v>0</v>
      </c>
      <c r="N1235" s="15">
        <v>0</v>
      </c>
      <c r="O1235" s="19">
        <v>374.24607099999997</v>
      </c>
      <c r="P1235" s="19">
        <v>104.68971767396087</v>
      </c>
      <c r="Q1235" s="20">
        <v>3.574812114457397</v>
      </c>
      <c r="R1235" s="21">
        <v>8.6999999999999994E-2</v>
      </c>
      <c r="S1235" s="22">
        <v>0.214</v>
      </c>
      <c r="T1235" s="22">
        <v>0.78700000000000003</v>
      </c>
      <c r="U1235" s="19">
        <v>0</v>
      </c>
      <c r="V1235" s="19">
        <v>22.403599582227628</v>
      </c>
      <c r="W1235" s="19">
        <v>82.390807809407207</v>
      </c>
      <c r="X1235" s="19">
        <v>3688.1501818885649</v>
      </c>
      <c r="Y1235" s="19">
        <v>0</v>
      </c>
      <c r="Z1235" s="19">
        <v>3688.1501818885649</v>
      </c>
      <c r="AA1235">
        <v>125.95976384593709</v>
      </c>
      <c r="AB1235">
        <v>1</v>
      </c>
      <c r="AC1235">
        <v>0.22799999999999998</v>
      </c>
      <c r="AD1235">
        <v>0.77200000000000002</v>
      </c>
      <c r="AE1235">
        <v>0</v>
      </c>
      <c r="AF1235">
        <v>28.718826156873654</v>
      </c>
      <c r="AG1235">
        <v>97.240937689063429</v>
      </c>
      <c r="AH1235">
        <v>56596.074824368174</v>
      </c>
      <c r="AI1235">
        <v>0</v>
      </c>
      <c r="AJ1235">
        <v>54130.762116907099</v>
      </c>
      <c r="AK1235">
        <v>50216.629058694598</v>
      </c>
      <c r="AL1235">
        <v>95.581712236326283</v>
      </c>
      <c r="AM1235" s="19">
        <v>116.8517584083025</v>
      </c>
      <c r="AN1235">
        <v>0.86470400000000003</v>
      </c>
      <c r="AO1235">
        <v>0.5728664</v>
      </c>
      <c r="AP1235">
        <v>0.19455839999999999</v>
      </c>
      <c r="AQ1235">
        <v>1</v>
      </c>
      <c r="AR1235">
        <v>0</v>
      </c>
      <c r="AS1235">
        <v>2</v>
      </c>
      <c r="AT1235">
        <v>1.48</v>
      </c>
      <c r="AU1235">
        <v>1</v>
      </c>
      <c r="AV1235">
        <v>2</v>
      </c>
      <c r="AW1235">
        <v>1.5</v>
      </c>
      <c r="AX1235">
        <v>1</v>
      </c>
      <c r="AY1235">
        <v>2</v>
      </c>
      <c r="AZ1235">
        <v>0.6</v>
      </c>
      <c r="BA1235">
        <v>0.3</v>
      </c>
      <c r="BB1235">
        <v>0.8</v>
      </c>
      <c r="BC1235" s="27">
        <v>0.35395676472001147</v>
      </c>
      <c r="BD1235" s="28">
        <v>0.61843143912058085</v>
      </c>
      <c r="BE1235" s="28">
        <v>0.29370831518797769</v>
      </c>
      <c r="BF1235" s="28">
        <f t="shared" si="210"/>
        <v>0.47652967426748372</v>
      </c>
      <c r="BG1235" s="29" t="s">
        <v>106</v>
      </c>
      <c r="BH1235">
        <v>0.34601057632001153</v>
      </c>
      <c r="BI1235">
        <v>0.4459512771205808</v>
      </c>
      <c r="BJ1235">
        <v>0.25676680719597766</v>
      </c>
      <c r="BK1235">
        <f t="shared" si="211"/>
        <v>0.43958816627548369</v>
      </c>
      <c r="BL1235" t="s">
        <v>106</v>
      </c>
      <c r="BM1235" s="27">
        <v>0.36337393632001153</v>
      </c>
      <c r="BN1235" s="28">
        <v>0.73600091422058089</v>
      </c>
      <c r="BO1235" s="28">
        <v>0.32627966114597767</v>
      </c>
      <c r="BP1235" s="28">
        <f t="shared" si="212"/>
        <v>0.50910102022548376</v>
      </c>
      <c r="BQ1235" s="29" t="s">
        <v>106</v>
      </c>
      <c r="BR1235">
        <v>0.26114345434244346</v>
      </c>
      <c r="BS1235">
        <v>0.61843143912058085</v>
      </c>
      <c r="BT1235">
        <v>0.23611609679288961</v>
      </c>
      <c r="BU1235">
        <f t="shared" si="213"/>
        <v>0.41893745587239561</v>
      </c>
      <c r="BV1235" t="s">
        <v>106</v>
      </c>
      <c r="BW1235" s="27">
        <v>0.25319726594244352</v>
      </c>
      <c r="BX1235" s="28">
        <v>0.4459512771205808</v>
      </c>
      <c r="BY1235" s="28">
        <v>0.19917458880088962</v>
      </c>
      <c r="BZ1235" s="28">
        <f t="shared" si="214"/>
        <v>0.38199594788039565</v>
      </c>
      <c r="CA1235" s="29" t="s">
        <v>106</v>
      </c>
      <c r="CB1235">
        <v>0.27056062594244346</v>
      </c>
      <c r="CC1235">
        <v>0.73600091422058089</v>
      </c>
      <c r="CD1235">
        <v>0.26868744275088963</v>
      </c>
      <c r="CE1235">
        <f t="shared" si="215"/>
        <v>0.45150880183039566</v>
      </c>
      <c r="CF1235" t="s">
        <v>106</v>
      </c>
      <c r="CG1235" s="27">
        <v>0.14082990385300348</v>
      </c>
      <c r="CH1235" s="28">
        <v>0.61843143912058085</v>
      </c>
      <c r="CI1235" s="28">
        <v>0.16145951739184963</v>
      </c>
      <c r="CJ1235" s="28">
        <f t="shared" si="216"/>
        <v>0.32365126293250951</v>
      </c>
      <c r="CK1235" s="29" t="s">
        <v>107</v>
      </c>
      <c r="CL1235">
        <v>0.13288371545300348</v>
      </c>
      <c r="CM1235">
        <v>0.4459512771205808</v>
      </c>
      <c r="CN1235">
        <v>0.12451800939984964</v>
      </c>
      <c r="CO1235">
        <f t="shared" si="217"/>
        <v>0.30733936847935567</v>
      </c>
      <c r="CP1235" t="s">
        <v>106</v>
      </c>
      <c r="CQ1235" s="27">
        <v>0.15024707545300348</v>
      </c>
      <c r="CR1235" s="28">
        <v>0.73600091422058089</v>
      </c>
      <c r="CS1235" s="28">
        <v>0.19403086334984965</v>
      </c>
      <c r="CT1235" s="28">
        <f t="shared" si="218"/>
        <v>0.33306843453250951</v>
      </c>
      <c r="CU1235" s="29" t="s">
        <v>107</v>
      </c>
      <c r="CV1235">
        <v>67081.275019137203</v>
      </c>
      <c r="CW1235">
        <v>15744.9704807421</v>
      </c>
      <c r="CX1235">
        <v>0.18282135907950603</v>
      </c>
      <c r="CY1235">
        <f t="shared" si="209"/>
        <v>0.80125279820008688</v>
      </c>
      <c r="CZ1235">
        <f t="shared" si="219"/>
        <v>0.5367781237995175</v>
      </c>
    </row>
    <row r="1236" spans="1:104" x14ac:dyDescent="0.25">
      <c r="A1236">
        <v>1</v>
      </c>
      <c r="B1236" s="15">
        <v>17674</v>
      </c>
      <c r="C1236" s="15">
        <v>-65.756588179999994</v>
      </c>
      <c r="D1236" s="15">
        <v>-16.773807349999998</v>
      </c>
      <c r="E1236" s="15">
        <v>416</v>
      </c>
      <c r="F1236" s="15">
        <v>0</v>
      </c>
      <c r="G1236" s="15">
        <v>0</v>
      </c>
      <c r="H1236" s="17">
        <v>2</v>
      </c>
      <c r="I1236" s="19">
        <v>0</v>
      </c>
      <c r="J1236" s="19">
        <v>0</v>
      </c>
      <c r="K1236" s="19">
        <v>0</v>
      </c>
      <c r="L1236" s="15">
        <v>0</v>
      </c>
      <c r="M1236" s="15">
        <v>0</v>
      </c>
      <c r="N1236" s="15">
        <v>0</v>
      </c>
      <c r="O1236" s="19">
        <v>319.74421599999999</v>
      </c>
      <c r="P1236" s="19">
        <v>89.443642305845827</v>
      </c>
      <c r="Q1236" s="20">
        <v>3.5748121136062263</v>
      </c>
      <c r="R1236" s="21">
        <v>5.7000000000000002E-2</v>
      </c>
      <c r="S1236" s="22">
        <v>0.21400000000000002</v>
      </c>
      <c r="T1236" s="22">
        <v>0.78699999999999992</v>
      </c>
      <c r="U1236" s="19">
        <v>0</v>
      </c>
      <c r="V1236" s="19">
        <v>19.140939453451008</v>
      </c>
      <c r="W1236" s="19">
        <v>70.392146494700654</v>
      </c>
      <c r="X1236" s="19">
        <v>1541.2225415114829</v>
      </c>
      <c r="Y1236" s="19">
        <v>0</v>
      </c>
      <c r="Z1236" s="19">
        <v>1541.2225415114829</v>
      </c>
      <c r="AA1236">
        <v>107.61610892628769</v>
      </c>
      <c r="AB1236">
        <v>1</v>
      </c>
      <c r="AC1236">
        <v>0.22800000000000004</v>
      </c>
      <c r="AD1236">
        <v>0.77200000000000002</v>
      </c>
      <c r="AE1236">
        <v>0</v>
      </c>
      <c r="AF1236">
        <v>24.536472835193599</v>
      </c>
      <c r="AG1236">
        <v>83.079636091094102</v>
      </c>
      <c r="AH1236">
        <v>36413.412776090059</v>
      </c>
      <c r="AI1236">
        <v>0</v>
      </c>
      <c r="AJ1236">
        <v>34827.2524599596</v>
      </c>
      <c r="AK1236">
        <v>33177.319642841197</v>
      </c>
      <c r="AL1236">
        <v>84.345354694412606</v>
      </c>
      <c r="AM1236" s="19">
        <v>102.51782131485447</v>
      </c>
      <c r="AN1236">
        <v>0.85392000000000001</v>
      </c>
      <c r="AO1236">
        <v>0.56572200000000006</v>
      </c>
      <c r="AP1236">
        <v>0.192132</v>
      </c>
      <c r="AQ1236">
        <v>1</v>
      </c>
      <c r="AR1236">
        <v>0</v>
      </c>
      <c r="AS1236">
        <v>2</v>
      </c>
      <c r="AT1236">
        <v>1.48</v>
      </c>
      <c r="AU1236">
        <v>1</v>
      </c>
      <c r="AV1236">
        <v>2</v>
      </c>
      <c r="AW1236">
        <v>1.5</v>
      </c>
      <c r="AX1236">
        <v>1</v>
      </c>
      <c r="AY1236">
        <v>2</v>
      </c>
      <c r="AZ1236">
        <v>0.6</v>
      </c>
      <c r="BA1236">
        <v>0.3</v>
      </c>
      <c r="BB1236">
        <v>0.8</v>
      </c>
      <c r="BC1236" s="27">
        <v>0.35656658920194423</v>
      </c>
      <c r="BD1236" s="28">
        <v>0.6782404215079092</v>
      </c>
      <c r="BE1236" s="28">
        <v>0.32915071430956705</v>
      </c>
      <c r="BF1236" s="28">
        <f t="shared" si="210"/>
        <v>0.58219577249808641</v>
      </c>
      <c r="BG1236" s="29" t="s">
        <v>106</v>
      </c>
      <c r="BH1236">
        <v>0.34938168120194424</v>
      </c>
      <c r="BI1236">
        <v>0.50074011740790925</v>
      </c>
      <c r="BJ1236">
        <v>0.30338918803356713</v>
      </c>
      <c r="BK1236">
        <f t="shared" si="211"/>
        <v>0.55643424622208637</v>
      </c>
      <c r="BL1236" t="s">
        <v>106</v>
      </c>
      <c r="BM1236" s="27">
        <v>0.36514392120194422</v>
      </c>
      <c r="BN1236" s="28">
        <v>0.79663296870790934</v>
      </c>
      <c r="BO1236" s="28">
        <v>0.35346239708356708</v>
      </c>
      <c r="BP1236" s="28">
        <f t="shared" si="212"/>
        <v>0.60650745527208638</v>
      </c>
      <c r="BQ1236" s="29" t="s">
        <v>106</v>
      </c>
      <c r="BR1236">
        <v>0.26500165499868422</v>
      </c>
      <c r="BS1236">
        <v>0.6782404215079092</v>
      </c>
      <c r="BT1236">
        <v>0.26021069867536112</v>
      </c>
      <c r="BU1236">
        <f t="shared" si="213"/>
        <v>0.51325575686388047</v>
      </c>
      <c r="BV1236" t="s">
        <v>106</v>
      </c>
      <c r="BW1236" s="27">
        <v>0.25781674699868423</v>
      </c>
      <c r="BX1236" s="28">
        <v>0.50074011740790925</v>
      </c>
      <c r="BY1236" s="28">
        <v>0.23444917239936108</v>
      </c>
      <c r="BZ1236" s="28">
        <f t="shared" si="214"/>
        <v>0.48749423058788038</v>
      </c>
      <c r="CA1236" s="29" t="s">
        <v>106</v>
      </c>
      <c r="CB1236">
        <v>0.27357898699868421</v>
      </c>
      <c r="CC1236">
        <v>0.79663296870790934</v>
      </c>
      <c r="CD1236">
        <v>0.28452238144936109</v>
      </c>
      <c r="CE1236">
        <f t="shared" si="215"/>
        <v>0.52662404518720352</v>
      </c>
      <c r="CF1236" t="s">
        <v>107</v>
      </c>
      <c r="CG1236" s="27">
        <v>0.1463063699203842</v>
      </c>
      <c r="CH1236" s="28">
        <v>0.6782404215079092</v>
      </c>
      <c r="CI1236" s="28">
        <v>0.17084401174213107</v>
      </c>
      <c r="CJ1236" s="28">
        <f t="shared" si="216"/>
        <v>0.39935142810890351</v>
      </c>
      <c r="CK1236" s="29" t="s">
        <v>107</v>
      </c>
      <c r="CL1236">
        <v>0.13912146192038422</v>
      </c>
      <c r="CM1236">
        <v>0.50074011740790925</v>
      </c>
      <c r="CN1236">
        <v>0.14508248546613109</v>
      </c>
      <c r="CO1236">
        <f t="shared" si="217"/>
        <v>0.39216652010890352</v>
      </c>
      <c r="CP1236" t="s">
        <v>107</v>
      </c>
      <c r="CQ1236" s="27">
        <v>0.1548837019203842</v>
      </c>
      <c r="CR1236" s="28">
        <v>0.79663296870790934</v>
      </c>
      <c r="CS1236" s="28">
        <v>0.19515569451613107</v>
      </c>
      <c r="CT1236" s="28">
        <f t="shared" si="218"/>
        <v>0.4079287601089035</v>
      </c>
      <c r="CU1236" s="29" t="s">
        <v>107</v>
      </c>
      <c r="CV1236">
        <v>62289.266917817098</v>
      </c>
      <c r="CW1236">
        <v>13452.0136157859</v>
      </c>
      <c r="CX1236">
        <v>0.2530450581885193</v>
      </c>
      <c r="CY1236">
        <f t="shared" si="209"/>
        <v>0.9312854796964285</v>
      </c>
      <c r="CZ1236">
        <f t="shared" si="219"/>
        <v>0.60961164739046358</v>
      </c>
    </row>
    <row r="1237" spans="1:104" x14ac:dyDescent="0.25">
      <c r="A1237">
        <v>1</v>
      </c>
      <c r="B1237" s="15">
        <v>17692</v>
      </c>
      <c r="C1237" s="15">
        <v>-65.467412170000003</v>
      </c>
      <c r="D1237" s="15">
        <v>-16.576777920000001</v>
      </c>
      <c r="E1237" s="15">
        <v>212</v>
      </c>
      <c r="F1237" s="15">
        <v>0</v>
      </c>
      <c r="G1237" s="15">
        <v>0</v>
      </c>
      <c r="H1237" s="17">
        <v>2</v>
      </c>
      <c r="I1237" s="19">
        <v>0</v>
      </c>
      <c r="J1237" s="19">
        <v>0</v>
      </c>
      <c r="K1237" s="19">
        <v>1</v>
      </c>
      <c r="L1237" s="15">
        <v>0</v>
      </c>
      <c r="M1237" s="15">
        <v>0</v>
      </c>
      <c r="N1237" s="15">
        <v>1.2032</v>
      </c>
      <c r="O1237" s="19">
        <v>276.142731999999</v>
      </c>
      <c r="P1237" s="19">
        <v>77.24678198210627</v>
      </c>
      <c r="Q1237" s="20">
        <v>3.5748121140368765</v>
      </c>
      <c r="R1237" s="21">
        <v>6.6000000000000003E-2</v>
      </c>
      <c r="S1237" s="22">
        <v>0.214</v>
      </c>
      <c r="T1237" s="22">
        <v>0.78699999999999992</v>
      </c>
      <c r="U1237" s="19">
        <v>0</v>
      </c>
      <c r="V1237" s="19">
        <v>16.53081134417074</v>
      </c>
      <c r="W1237" s="19">
        <v>60.793217419917632</v>
      </c>
      <c r="X1237" s="19">
        <v>1541.2225413258095</v>
      </c>
      <c r="Y1237" s="19">
        <v>1560</v>
      </c>
      <c r="Z1237" s="19">
        <v>3101.2225413258093</v>
      </c>
      <c r="AA1237">
        <v>92.941184967170159</v>
      </c>
      <c r="AB1237">
        <v>1</v>
      </c>
      <c r="AC1237">
        <v>0.22799999999999998</v>
      </c>
      <c r="AD1237">
        <v>0.77200000000000002</v>
      </c>
      <c r="AE1237">
        <v>0</v>
      </c>
      <c r="AF1237">
        <v>21.190590172514796</v>
      </c>
      <c r="AG1237">
        <v>71.75059479465537</v>
      </c>
      <c r="AH1237">
        <v>31447.947392584167</v>
      </c>
      <c r="AI1237">
        <v>1876.992</v>
      </c>
      <c r="AJ1237">
        <v>31955.0736619237</v>
      </c>
      <c r="AK1237">
        <v>30202.178470832201</v>
      </c>
      <c r="AL1237">
        <v>72.148494371287256</v>
      </c>
      <c r="AM1237" s="19">
        <v>87.842897356351145</v>
      </c>
      <c r="AN1237">
        <v>0.87548800000000004</v>
      </c>
      <c r="AO1237">
        <v>0.58001080000000005</v>
      </c>
      <c r="AP1237">
        <v>0.19698479999999999</v>
      </c>
      <c r="AQ1237">
        <v>1</v>
      </c>
      <c r="AR1237">
        <v>0</v>
      </c>
      <c r="AS1237">
        <v>2</v>
      </c>
      <c r="AT1237">
        <v>1.48</v>
      </c>
      <c r="AU1237">
        <v>1</v>
      </c>
      <c r="AV1237">
        <v>2</v>
      </c>
      <c r="AW1237">
        <v>1.5</v>
      </c>
      <c r="AX1237">
        <v>1</v>
      </c>
      <c r="AY1237">
        <v>2</v>
      </c>
      <c r="AZ1237">
        <v>0.6</v>
      </c>
      <c r="BA1237">
        <v>0.3</v>
      </c>
      <c r="BB1237">
        <v>0.8</v>
      </c>
      <c r="BC1237" s="27">
        <v>0.36910709898247684</v>
      </c>
      <c r="BD1237" s="28">
        <v>0.64974286226077393</v>
      </c>
      <c r="BE1237" s="28">
        <v>0.33479214670773177</v>
      </c>
      <c r="BF1237" s="28">
        <f t="shared" si="210"/>
        <v>0.59084998479853201</v>
      </c>
      <c r="BG1237" s="29" t="s">
        <v>106</v>
      </c>
      <c r="BH1237">
        <v>0.3619221909824768</v>
      </c>
      <c r="BI1237">
        <v>0.47224255816077387</v>
      </c>
      <c r="BJ1237">
        <v>0.3090306204317318</v>
      </c>
      <c r="BK1237">
        <f t="shared" si="211"/>
        <v>0.56508845852253198</v>
      </c>
      <c r="BL1237" t="s">
        <v>106</v>
      </c>
      <c r="BM1237" s="27">
        <v>0.37768443098247684</v>
      </c>
      <c r="BN1237" s="28">
        <v>0.76813540946077397</v>
      </c>
      <c r="BO1237" s="28">
        <v>0.35910382948173181</v>
      </c>
      <c r="BP1237" s="28">
        <f t="shared" si="212"/>
        <v>0.61516166757253199</v>
      </c>
      <c r="BQ1237" s="29" t="s">
        <v>106</v>
      </c>
      <c r="BR1237">
        <v>0.27522945105791286</v>
      </c>
      <c r="BS1237">
        <v>0.64974286226077393</v>
      </c>
      <c r="BT1237">
        <v>0.26411086929584338</v>
      </c>
      <c r="BU1237">
        <f t="shared" si="213"/>
        <v>0.52016870738664367</v>
      </c>
      <c r="BV1237" t="s">
        <v>106</v>
      </c>
      <c r="BW1237" s="27">
        <v>0.26804454305791281</v>
      </c>
      <c r="BX1237" s="28">
        <v>0.47224255816077387</v>
      </c>
      <c r="BY1237" s="28">
        <v>0.23834934301984334</v>
      </c>
      <c r="BZ1237" s="28">
        <f t="shared" si="214"/>
        <v>0.49440718111064358</v>
      </c>
      <c r="CA1237" s="29" t="s">
        <v>106</v>
      </c>
      <c r="CB1237">
        <v>0.28380678305791285</v>
      </c>
      <c r="CC1237">
        <v>0.76813540946077397</v>
      </c>
      <c r="CD1237">
        <v>0.28842255206984335</v>
      </c>
      <c r="CE1237">
        <f t="shared" si="215"/>
        <v>0.53986462114871303</v>
      </c>
      <c r="CF1237" t="s">
        <v>107</v>
      </c>
      <c r="CG1237" s="27">
        <v>0.1535362037482928</v>
      </c>
      <c r="CH1237" s="28">
        <v>0.64974286226077393</v>
      </c>
      <c r="CI1237" s="28">
        <v>0.17248699116932134</v>
      </c>
      <c r="CJ1237" s="28">
        <f t="shared" si="216"/>
        <v>0.40959404183909304</v>
      </c>
      <c r="CK1237" s="29" t="s">
        <v>107</v>
      </c>
      <c r="CL1237">
        <v>0.14635129574829281</v>
      </c>
      <c r="CM1237">
        <v>0.47224255816077387</v>
      </c>
      <c r="CN1237">
        <v>0.14672546489332136</v>
      </c>
      <c r="CO1237">
        <f t="shared" si="217"/>
        <v>0.40240913383909305</v>
      </c>
      <c r="CP1237" t="s">
        <v>107</v>
      </c>
      <c r="CQ1237" s="27">
        <v>0.16211353574829282</v>
      </c>
      <c r="CR1237" s="28">
        <v>0.76813540946077397</v>
      </c>
      <c r="CS1237" s="28">
        <v>0.19679867394332135</v>
      </c>
      <c r="CT1237" s="28">
        <f t="shared" si="218"/>
        <v>0.41817137383909309</v>
      </c>
      <c r="CU1237" s="29" t="s">
        <v>107</v>
      </c>
      <c r="CV1237">
        <v>58152.529741267797</v>
      </c>
      <c r="CW1237">
        <v>11617.6481208962</v>
      </c>
      <c r="CX1237">
        <v>0.25605783809080024</v>
      </c>
      <c r="CY1237">
        <f t="shared" si="209"/>
        <v>0.90580070035157423</v>
      </c>
      <c r="CZ1237">
        <f t="shared" si="219"/>
        <v>0.62516493707327703</v>
      </c>
    </row>
    <row r="1238" spans="1:104" x14ac:dyDescent="0.25">
      <c r="A1238">
        <v>1</v>
      </c>
      <c r="B1238" s="15">
        <v>17693</v>
      </c>
      <c r="C1238" s="15">
        <v>-65.407713680000001</v>
      </c>
      <c r="D1238" s="15">
        <v>-16.591297220000001</v>
      </c>
      <c r="E1238" s="15">
        <v>218</v>
      </c>
      <c r="F1238" s="15">
        <v>0</v>
      </c>
      <c r="G1238" s="15">
        <v>0</v>
      </c>
      <c r="H1238" s="17">
        <v>2</v>
      </c>
      <c r="I1238" s="19">
        <v>0</v>
      </c>
      <c r="J1238" s="19">
        <v>0</v>
      </c>
      <c r="K1238" s="19">
        <v>0</v>
      </c>
      <c r="L1238" s="15">
        <v>0</v>
      </c>
      <c r="M1238" s="15">
        <v>0</v>
      </c>
      <c r="N1238" s="15">
        <v>0</v>
      </c>
      <c r="O1238" s="19">
        <v>330.644587</v>
      </c>
      <c r="P1238" s="19">
        <v>92.492857379468816</v>
      </c>
      <c r="Q1238" s="20">
        <v>3.5748121137989095</v>
      </c>
      <c r="R1238" s="21">
        <v>2.1999999999999999E-2</v>
      </c>
      <c r="S1238" s="22">
        <v>0.21400000000000002</v>
      </c>
      <c r="T1238" s="22">
        <v>0.78700000000000014</v>
      </c>
      <c r="U1238" s="19">
        <v>0</v>
      </c>
      <c r="V1238" s="19">
        <v>19.793471479206328</v>
      </c>
      <c r="W1238" s="19">
        <v>72.791878757641967</v>
      </c>
      <c r="X1238" s="19">
        <v>615.13706697361999</v>
      </c>
      <c r="Y1238" s="19">
        <v>0</v>
      </c>
      <c r="Z1238" s="19">
        <v>615.13706697361999</v>
      </c>
      <c r="AA1238">
        <v>111.28483988681955</v>
      </c>
      <c r="AB1238">
        <v>1</v>
      </c>
      <c r="AC1238">
        <v>0.22800000000000004</v>
      </c>
      <c r="AD1238">
        <v>0.77200000000000002</v>
      </c>
      <c r="AE1238">
        <v>0</v>
      </c>
      <c r="AF1238">
        <v>25.372943494194864</v>
      </c>
      <c r="AG1238">
        <v>85.911896392624698</v>
      </c>
      <c r="AH1238">
        <v>37654.779112070224</v>
      </c>
      <c r="AI1238">
        <v>0</v>
      </c>
      <c r="AJ1238">
        <v>36014.545145371201</v>
      </c>
      <c r="AK1238">
        <v>35356.019328140203</v>
      </c>
      <c r="AL1238">
        <v>90.458014517120503</v>
      </c>
      <c r="AM1238" s="19">
        <v>109.24999702447124</v>
      </c>
      <c r="AN1238">
        <v>0.86470400000000003</v>
      </c>
      <c r="AO1238">
        <v>0.5728664</v>
      </c>
      <c r="AP1238">
        <v>0.19455839999999999</v>
      </c>
      <c r="AQ1238">
        <v>1</v>
      </c>
      <c r="AR1238">
        <v>0</v>
      </c>
      <c r="AS1238">
        <v>2</v>
      </c>
      <c r="AT1238">
        <v>1.48</v>
      </c>
      <c r="AU1238">
        <v>1</v>
      </c>
      <c r="AV1238">
        <v>2</v>
      </c>
      <c r="AW1238">
        <v>1.5</v>
      </c>
      <c r="AX1238">
        <v>1</v>
      </c>
      <c r="AY1238">
        <v>2</v>
      </c>
      <c r="AZ1238">
        <v>0.6</v>
      </c>
      <c r="BA1238">
        <v>0.3</v>
      </c>
      <c r="BB1238">
        <v>0.8</v>
      </c>
      <c r="BC1238" s="27">
        <v>0.35789473132016042</v>
      </c>
      <c r="BD1238" s="28">
        <v>0.64315636853961666</v>
      </c>
      <c r="BE1238" s="28">
        <v>0.32461571591743177</v>
      </c>
      <c r="BF1238" s="28">
        <f t="shared" si="210"/>
        <v>0.5666068174793174</v>
      </c>
      <c r="BG1238" s="29" t="s">
        <v>106</v>
      </c>
      <c r="BH1238">
        <v>0.35070982332016043</v>
      </c>
      <c r="BI1238">
        <v>0.4656560644396166</v>
      </c>
      <c r="BJ1238">
        <v>0.29885418964143179</v>
      </c>
      <c r="BK1238">
        <f t="shared" si="211"/>
        <v>0.54084529120331748</v>
      </c>
      <c r="BL1238" t="s">
        <v>106</v>
      </c>
      <c r="BM1238" s="27">
        <v>0.36647206332016041</v>
      </c>
      <c r="BN1238" s="28">
        <v>0.76154891573961669</v>
      </c>
      <c r="BO1238" s="28">
        <v>0.3489273986914318</v>
      </c>
      <c r="BP1238" s="28">
        <f t="shared" si="212"/>
        <v>0.59091850025331749</v>
      </c>
      <c r="BQ1238" s="29" t="s">
        <v>106</v>
      </c>
      <c r="BR1238">
        <v>0.26517344025624839</v>
      </c>
      <c r="BS1238">
        <v>0.64315636853961666</v>
      </c>
      <c r="BT1238">
        <v>0.25480506939438458</v>
      </c>
      <c r="BU1238">
        <f t="shared" si="213"/>
        <v>0.49679617095627021</v>
      </c>
      <c r="BV1238" t="s">
        <v>106</v>
      </c>
      <c r="BW1238" s="27">
        <v>0.2579885322562484</v>
      </c>
      <c r="BX1238" s="28">
        <v>0.4656560644396166</v>
      </c>
      <c r="BY1238" s="28">
        <v>0.22904354311838457</v>
      </c>
      <c r="BZ1238" s="28">
        <f t="shared" si="214"/>
        <v>0.47103464468027023</v>
      </c>
      <c r="CA1238" s="29" t="s">
        <v>106</v>
      </c>
      <c r="CB1238">
        <v>0.27375077225624839</v>
      </c>
      <c r="CC1238">
        <v>0.76154891573961669</v>
      </c>
      <c r="CD1238">
        <v>0.27911675216838461</v>
      </c>
      <c r="CE1238">
        <f t="shared" si="215"/>
        <v>0.51574187381813408</v>
      </c>
      <c r="CF1238" t="s">
        <v>107</v>
      </c>
      <c r="CG1238" s="27">
        <v>0.14497917406228839</v>
      </c>
      <c r="CH1238" s="28">
        <v>0.64315636853961666</v>
      </c>
      <c r="CI1238" s="28">
        <v>0.16430978686450856</v>
      </c>
      <c r="CJ1238" s="28">
        <f t="shared" si="216"/>
        <v>0.38697027562417402</v>
      </c>
      <c r="CK1238" s="29" t="s">
        <v>107</v>
      </c>
      <c r="CL1238">
        <v>0.1377942660622884</v>
      </c>
      <c r="CM1238">
        <v>0.4656560644396166</v>
      </c>
      <c r="CN1238">
        <v>0.13854826058850855</v>
      </c>
      <c r="CO1238">
        <f t="shared" si="217"/>
        <v>0.37978536762417403</v>
      </c>
      <c r="CP1238" t="s">
        <v>107</v>
      </c>
      <c r="CQ1238" s="27">
        <v>0.15355650606228841</v>
      </c>
      <c r="CR1238" s="28">
        <v>0.76154891573961669</v>
      </c>
      <c r="CS1238" s="28">
        <v>0.18862146963850857</v>
      </c>
      <c r="CT1238" s="28">
        <f t="shared" si="218"/>
        <v>0.39554760762417407</v>
      </c>
      <c r="CU1238" s="29" t="s">
        <v>107</v>
      </c>
      <c r="CV1238">
        <v>63278.542657374601</v>
      </c>
      <c r="CW1238">
        <v>13910.6049858524</v>
      </c>
      <c r="CX1238">
        <v>0.24199110156188564</v>
      </c>
      <c r="CY1238">
        <f t="shared" si="209"/>
        <v>0.8851474701015023</v>
      </c>
      <c r="CZ1238">
        <f t="shared" si="219"/>
        <v>0.599885832882046</v>
      </c>
    </row>
    <row r="1239" spans="1:104" x14ac:dyDescent="0.25">
      <c r="A1239">
        <v>1</v>
      </c>
      <c r="B1239" s="15">
        <v>17700</v>
      </c>
      <c r="C1239" s="15">
        <v>-65.262249569999994</v>
      </c>
      <c r="D1239" s="15">
        <v>-16.85652279</v>
      </c>
      <c r="E1239" s="15">
        <v>227</v>
      </c>
      <c r="F1239" s="15">
        <v>0</v>
      </c>
      <c r="G1239" s="15">
        <v>0</v>
      </c>
      <c r="H1239" s="17">
        <v>2</v>
      </c>
      <c r="I1239" s="19">
        <v>0</v>
      </c>
      <c r="J1239" s="19">
        <v>0</v>
      </c>
      <c r="K1239" s="19">
        <v>1</v>
      </c>
      <c r="L1239" s="15">
        <v>0</v>
      </c>
      <c r="M1239" s="15">
        <v>0</v>
      </c>
      <c r="N1239" s="15">
        <v>1.2032</v>
      </c>
      <c r="O1239" s="19">
        <v>515.95089399999995</v>
      </c>
      <c r="P1239" s="19">
        <v>144.329513689555</v>
      </c>
      <c r="Q1239" s="20">
        <v>3.5748121143800327</v>
      </c>
      <c r="R1239" s="21">
        <v>0.373</v>
      </c>
      <c r="S1239" s="22">
        <v>0.214</v>
      </c>
      <c r="T1239" s="22">
        <v>0.78700000000000003</v>
      </c>
      <c r="U1239" s="19">
        <v>0</v>
      </c>
      <c r="V1239" s="19">
        <v>30.886515929564769</v>
      </c>
      <c r="W1239" s="19">
        <v>113.58732727367979</v>
      </c>
      <c r="X1239" s="19">
        <v>16274.400541472685</v>
      </c>
      <c r="Y1239" s="19">
        <v>1560</v>
      </c>
      <c r="Z1239" s="19">
        <v>17834.400541472685</v>
      </c>
      <c r="AA1239">
        <v>173.65326665457405</v>
      </c>
      <c r="AB1239">
        <v>1</v>
      </c>
      <c r="AC1239">
        <v>0.22799999999999998</v>
      </c>
      <c r="AD1239">
        <v>0.77200000000000002</v>
      </c>
      <c r="AE1239">
        <v>0</v>
      </c>
      <c r="AF1239">
        <v>39.592944797242879</v>
      </c>
      <c r="AG1239">
        <v>134.06032185733116</v>
      </c>
      <c r="AH1239">
        <v>58758.006972177624</v>
      </c>
      <c r="AI1239">
        <v>1876.992</v>
      </c>
      <c r="AJ1239">
        <v>58075.512995779703</v>
      </c>
      <c r="AK1239">
        <v>40071.302681961002</v>
      </c>
      <c r="AL1239">
        <v>90.49460508335099</v>
      </c>
      <c r="AM1239" s="19">
        <v>119.81835804837004</v>
      </c>
      <c r="AN1239">
        <v>0.80718933333333343</v>
      </c>
      <c r="AO1239">
        <v>0.53476293333333336</v>
      </c>
      <c r="AP1239">
        <v>0.18161759999999999</v>
      </c>
      <c r="AQ1239">
        <v>1</v>
      </c>
      <c r="AR1239">
        <v>0</v>
      </c>
      <c r="AS1239">
        <v>2</v>
      </c>
      <c r="AT1239">
        <v>1.48</v>
      </c>
      <c r="AU1239">
        <v>1</v>
      </c>
      <c r="AV1239">
        <v>2</v>
      </c>
      <c r="AW1239">
        <v>1.5</v>
      </c>
      <c r="AX1239">
        <v>1</v>
      </c>
      <c r="AY1239">
        <v>2</v>
      </c>
      <c r="AZ1239">
        <v>0.6</v>
      </c>
      <c r="BA1239">
        <v>0.3</v>
      </c>
      <c r="BB1239">
        <v>0.8</v>
      </c>
      <c r="BC1239" s="27">
        <v>0.33680335020680385</v>
      </c>
      <c r="BD1239" s="28">
        <v>0.64465637774797657</v>
      </c>
      <c r="BE1239" s="28">
        <v>0.30869892636785107</v>
      </c>
      <c r="BF1239" s="28">
        <f t="shared" si="210"/>
        <v>0.58480173822568504</v>
      </c>
      <c r="BG1239" s="29" t="s">
        <v>106</v>
      </c>
      <c r="BH1239">
        <v>0.32961844220680381</v>
      </c>
      <c r="BI1239">
        <v>0.46715607364797657</v>
      </c>
      <c r="BJ1239">
        <v>0.28293740009185109</v>
      </c>
      <c r="BK1239">
        <f t="shared" si="211"/>
        <v>0.55904021194968512</v>
      </c>
      <c r="BL1239" t="s">
        <v>106</v>
      </c>
      <c r="BM1239" s="27">
        <v>0.34538068220680385</v>
      </c>
      <c r="BN1239" s="28">
        <v>0.7630489249479766</v>
      </c>
      <c r="BO1239" s="28">
        <v>0.33301060914185104</v>
      </c>
      <c r="BP1239" s="28">
        <f t="shared" si="212"/>
        <v>0.60911342099968502</v>
      </c>
      <c r="BQ1239" s="29" t="s">
        <v>106</v>
      </c>
      <c r="BR1239">
        <v>0.25024929573303584</v>
      </c>
      <c r="BS1239">
        <v>0.64465637774797657</v>
      </c>
      <c r="BT1239">
        <v>0.24353164458529022</v>
      </c>
      <c r="BU1239">
        <f t="shared" si="213"/>
        <v>0.51963445644312423</v>
      </c>
      <c r="BV1239" t="s">
        <v>106</v>
      </c>
      <c r="BW1239" s="27">
        <v>0.24306438773303582</v>
      </c>
      <c r="BX1239" s="28">
        <v>0.46715607364797657</v>
      </c>
      <c r="BY1239" s="28">
        <v>0.21777011830929022</v>
      </c>
      <c r="BZ1239" s="28">
        <f t="shared" si="214"/>
        <v>0.49387293016712419</v>
      </c>
      <c r="CA1239" s="29" t="s">
        <v>106</v>
      </c>
      <c r="CB1239">
        <v>0.25882662773303577</v>
      </c>
      <c r="CC1239">
        <v>0.7630489249479766</v>
      </c>
      <c r="CD1239">
        <v>0.26784332735929023</v>
      </c>
      <c r="CE1239">
        <f t="shared" si="215"/>
        <v>0.53492943959086969</v>
      </c>
      <c r="CF1239" t="s">
        <v>107</v>
      </c>
      <c r="CG1239" s="27">
        <v>0.13804959548926246</v>
      </c>
      <c r="CH1239" s="28">
        <v>0.64465637774797657</v>
      </c>
      <c r="CI1239" s="28">
        <v>0.15905553857085949</v>
      </c>
      <c r="CJ1239" s="28">
        <f t="shared" si="216"/>
        <v>0.41415240734709646</v>
      </c>
      <c r="CK1239" s="29" t="s">
        <v>107</v>
      </c>
      <c r="CL1239">
        <v>0.13086468748926247</v>
      </c>
      <c r="CM1239">
        <v>0.46715607364797657</v>
      </c>
      <c r="CN1239">
        <v>0.13329401229485952</v>
      </c>
      <c r="CO1239">
        <f t="shared" si="217"/>
        <v>0.40696749934709642</v>
      </c>
      <c r="CP1239" t="s">
        <v>107</v>
      </c>
      <c r="CQ1239" s="27">
        <v>0.14662692748926248</v>
      </c>
      <c r="CR1239" s="28">
        <v>0.7630489249479766</v>
      </c>
      <c r="CS1239" s="28">
        <v>0.1833672213448595</v>
      </c>
      <c r="CT1239" s="28">
        <f t="shared" si="218"/>
        <v>0.42272973934709646</v>
      </c>
      <c r="CU1239" s="29" t="s">
        <v>107</v>
      </c>
      <c r="CV1239">
        <v>78108.793468819407</v>
      </c>
      <c r="CW1239">
        <v>21706.658331821702</v>
      </c>
      <c r="CX1239">
        <v>0.27610281185783397</v>
      </c>
      <c r="CY1239">
        <f t="shared" si="209"/>
        <v>0.92075918960581049</v>
      </c>
      <c r="CZ1239">
        <f t="shared" si="219"/>
        <v>0.61290616206463788</v>
      </c>
    </row>
    <row r="1240" spans="1:104" x14ac:dyDescent="0.25">
      <c r="A1240">
        <v>1</v>
      </c>
      <c r="B1240" s="15">
        <v>17701</v>
      </c>
      <c r="C1240" s="15">
        <v>-65.442993889999997</v>
      </c>
      <c r="D1240" s="15">
        <v>-16.814652379999998</v>
      </c>
      <c r="E1240" s="15">
        <v>239</v>
      </c>
      <c r="F1240" s="15">
        <v>0</v>
      </c>
      <c r="G1240" s="15">
        <v>0</v>
      </c>
      <c r="H1240" s="17">
        <v>3</v>
      </c>
      <c r="I1240" s="19">
        <v>0</v>
      </c>
      <c r="J1240" s="19">
        <v>0</v>
      </c>
      <c r="K1240" s="19">
        <v>1</v>
      </c>
      <c r="L1240" s="15">
        <v>0</v>
      </c>
      <c r="M1240" s="15">
        <v>0</v>
      </c>
      <c r="N1240" s="15">
        <v>1.2032</v>
      </c>
      <c r="O1240" s="19">
        <v>174.405936</v>
      </c>
      <c r="P1240" s="19">
        <v>48.787441236463167</v>
      </c>
      <c r="Q1240" s="20">
        <v>3.5748121151648147</v>
      </c>
      <c r="R1240" s="21">
        <v>2.1000000000000005E-2</v>
      </c>
      <c r="S1240" s="22">
        <v>0.21400000000000002</v>
      </c>
      <c r="T1240" s="22">
        <v>0.78699999999999992</v>
      </c>
      <c r="U1240" s="19">
        <v>0</v>
      </c>
      <c r="V1240" s="19">
        <v>10.440512424603119</v>
      </c>
      <c r="W1240" s="19">
        <v>38.395716253096509</v>
      </c>
      <c r="X1240" s="19">
        <v>309.71936227397117</v>
      </c>
      <c r="Y1240" s="19">
        <v>1560</v>
      </c>
      <c r="Z1240" s="19">
        <v>1869.7193622739712</v>
      </c>
      <c r="AA1240">
        <v>58.699695777975094</v>
      </c>
      <c r="AB1240">
        <v>1</v>
      </c>
      <c r="AC1240">
        <v>0.22800000000000004</v>
      </c>
      <c r="AD1240">
        <v>0.77200000000000002</v>
      </c>
      <c r="AE1240">
        <v>0</v>
      </c>
      <c r="AF1240">
        <v>13.383530637378323</v>
      </c>
      <c r="AG1240">
        <v>45.316165140596773</v>
      </c>
      <c r="AH1240">
        <v>19861.861514230935</v>
      </c>
      <c r="AI1240">
        <v>1876.992</v>
      </c>
      <c r="AJ1240">
        <v>20873.675151980398</v>
      </c>
      <c r="AK1240">
        <v>20509.348950433501</v>
      </c>
      <c r="AL1240">
        <v>47.762904970497438</v>
      </c>
      <c r="AM1240" s="19">
        <v>57.675159512009365</v>
      </c>
      <c r="AN1240">
        <v>0.8143786666666667</v>
      </c>
      <c r="AO1240">
        <v>0.53952586666666669</v>
      </c>
      <c r="AP1240">
        <v>0.18323519999999999</v>
      </c>
      <c r="AQ1240">
        <v>1</v>
      </c>
      <c r="AR1240">
        <v>0</v>
      </c>
      <c r="AS1240">
        <v>2</v>
      </c>
      <c r="AT1240">
        <v>1.48</v>
      </c>
      <c r="AU1240">
        <v>1</v>
      </c>
      <c r="AV1240">
        <v>2</v>
      </c>
      <c r="AW1240">
        <v>1.5</v>
      </c>
      <c r="AX1240">
        <v>1</v>
      </c>
      <c r="AY1240">
        <v>2</v>
      </c>
      <c r="AZ1240">
        <v>0.6</v>
      </c>
      <c r="BA1240">
        <v>0.3</v>
      </c>
      <c r="BB1240">
        <v>0.8</v>
      </c>
      <c r="BC1240" s="27">
        <v>0.37047619296379941</v>
      </c>
      <c r="BD1240" s="28">
        <v>0.67316319870448582</v>
      </c>
      <c r="BE1240" s="28">
        <v>0.34134138812964099</v>
      </c>
      <c r="BF1240" s="28">
        <f t="shared" si="210"/>
        <v>0.63493766479025493</v>
      </c>
      <c r="BG1240" s="29" t="s">
        <v>106</v>
      </c>
      <c r="BH1240">
        <v>0.36329128496379937</v>
      </c>
      <c r="BI1240">
        <v>0.49566289460448582</v>
      </c>
      <c r="BJ1240">
        <v>0.31557986185364106</v>
      </c>
      <c r="BK1240">
        <f t="shared" si="211"/>
        <v>0.60917613851425512</v>
      </c>
      <c r="BL1240" t="s">
        <v>106</v>
      </c>
      <c r="BM1240" s="27">
        <v>0.3790535249637994</v>
      </c>
      <c r="BN1240" s="28">
        <v>0.79155574590448585</v>
      </c>
      <c r="BO1240" s="28">
        <v>0.36565307090364102</v>
      </c>
      <c r="BP1240" s="28">
        <f t="shared" si="212"/>
        <v>0.65924934756425502</v>
      </c>
      <c r="BQ1240" s="29" t="s">
        <v>106</v>
      </c>
      <c r="BR1240">
        <v>0.2831512339162634</v>
      </c>
      <c r="BS1240">
        <v>0.67316319870448582</v>
      </c>
      <c r="BT1240">
        <v>0.27559368575451942</v>
      </c>
      <c r="BU1240">
        <f t="shared" si="213"/>
        <v>0.56918996241513342</v>
      </c>
      <c r="BV1240" t="s">
        <v>106</v>
      </c>
      <c r="BW1240" s="27">
        <v>0.27596632591626336</v>
      </c>
      <c r="BX1240" s="28">
        <v>0.49566289460448582</v>
      </c>
      <c r="BY1240" s="28">
        <v>0.24983215947851939</v>
      </c>
      <c r="BZ1240" s="28">
        <f t="shared" si="214"/>
        <v>0.54342843613913339</v>
      </c>
      <c r="CA1240" s="29" t="s">
        <v>106</v>
      </c>
      <c r="CB1240">
        <v>0.29172856591626339</v>
      </c>
      <c r="CC1240">
        <v>0.79155574590448585</v>
      </c>
      <c r="CD1240">
        <v>0.2999053685285194</v>
      </c>
      <c r="CE1240">
        <f t="shared" si="215"/>
        <v>0.58532484257687734</v>
      </c>
      <c r="CF1240" t="s">
        <v>107</v>
      </c>
      <c r="CG1240" s="27">
        <v>0.16995221292871671</v>
      </c>
      <c r="CH1240" s="28">
        <v>0.67316319870448582</v>
      </c>
      <c r="CI1240" s="28">
        <v>0.19036518267565805</v>
      </c>
      <c r="CJ1240" s="28">
        <f t="shared" si="216"/>
        <v>0.4635484895893307</v>
      </c>
      <c r="CK1240" s="29" t="s">
        <v>107</v>
      </c>
      <c r="CL1240">
        <v>0.16276730492871674</v>
      </c>
      <c r="CM1240">
        <v>0.49566289460448582</v>
      </c>
      <c r="CN1240">
        <v>0.16460365639965804</v>
      </c>
      <c r="CO1240">
        <f t="shared" si="217"/>
        <v>0.45636358158933077</v>
      </c>
      <c r="CP1240" t="s">
        <v>107</v>
      </c>
      <c r="CQ1240" s="27">
        <v>0.17852954492871673</v>
      </c>
      <c r="CR1240" s="28">
        <v>0.79155574590448585</v>
      </c>
      <c r="CS1240" s="28">
        <v>0.21467686544965803</v>
      </c>
      <c r="CT1240" s="28">
        <f t="shared" si="218"/>
        <v>0.4721258215893307</v>
      </c>
      <c r="CU1240" s="29" t="s">
        <v>107</v>
      </c>
      <c r="CV1240">
        <v>46987.058830504699</v>
      </c>
      <c r="CW1240">
        <v>7337.4619722468897</v>
      </c>
      <c r="CX1240">
        <v>0.293596276660614</v>
      </c>
      <c r="CY1240">
        <f t="shared" si="209"/>
        <v>0.96675947536509987</v>
      </c>
      <c r="CZ1240">
        <f t="shared" si="219"/>
        <v>0.66407246962441335</v>
      </c>
    </row>
    <row r="1241" spans="1:104" x14ac:dyDescent="0.25">
      <c r="A1241">
        <v>1</v>
      </c>
      <c r="B1241" s="15">
        <v>17713</v>
      </c>
      <c r="C1241" s="15">
        <v>-65.26881573</v>
      </c>
      <c r="D1241" s="15">
        <v>-16.75669722</v>
      </c>
      <c r="E1241" s="15">
        <v>216</v>
      </c>
      <c r="F1241" s="15">
        <v>0</v>
      </c>
      <c r="G1241" s="15">
        <v>0</v>
      </c>
      <c r="H1241" s="17">
        <v>0</v>
      </c>
      <c r="I1241" s="19">
        <v>0</v>
      </c>
      <c r="J1241" s="19">
        <v>0</v>
      </c>
      <c r="K1241" s="19">
        <v>1</v>
      </c>
      <c r="L1241" s="15">
        <v>0</v>
      </c>
      <c r="M1241" s="15">
        <v>0</v>
      </c>
      <c r="N1241" s="15">
        <v>1.2032</v>
      </c>
      <c r="O1241" s="19">
        <v>207.10704899999999</v>
      </c>
      <c r="P1241" s="19">
        <v>57.935086486579699</v>
      </c>
      <c r="Q1241" s="20">
        <v>3.5748121140368894</v>
      </c>
      <c r="R1241" s="21">
        <v>0</v>
      </c>
      <c r="S1241" s="22">
        <v>0.21400000000000002</v>
      </c>
      <c r="T1241" s="22">
        <v>0.78699999999999992</v>
      </c>
      <c r="U1241" s="19">
        <v>0</v>
      </c>
      <c r="V1241" s="19">
        <v>12.398108508128058</v>
      </c>
      <c r="W1241" s="19">
        <v>45.594913064938218</v>
      </c>
      <c r="X1241" s="19">
        <v>0</v>
      </c>
      <c r="Y1241" s="19">
        <v>1560</v>
      </c>
      <c r="Z1241" s="19">
        <v>1560</v>
      </c>
      <c r="AA1241">
        <v>69.705888718065736</v>
      </c>
      <c r="AB1241">
        <v>1</v>
      </c>
      <c r="AC1241">
        <v>0.22800000000000004</v>
      </c>
      <c r="AD1241">
        <v>0.77200000000000002</v>
      </c>
      <c r="AE1241">
        <v>0</v>
      </c>
      <c r="AF1241">
        <v>15.892942627718991</v>
      </c>
      <c r="AG1241">
        <v>53.812946090346749</v>
      </c>
      <c r="AH1241">
        <v>23585.96054196405</v>
      </c>
      <c r="AI1241">
        <v>1876.992</v>
      </c>
      <c r="AJ1241">
        <v>24435.553244164599</v>
      </c>
      <c r="AK1241">
        <v>24435.553244164599</v>
      </c>
      <c r="AL1241">
        <v>57.935086486579699</v>
      </c>
      <c r="AM1241" s="19">
        <v>69.705888718065736</v>
      </c>
      <c r="AN1241">
        <v>0.80718933333333343</v>
      </c>
      <c r="AO1241">
        <v>0.53476293333333336</v>
      </c>
      <c r="AP1241">
        <v>0.18161759999999999</v>
      </c>
      <c r="AQ1241">
        <v>1</v>
      </c>
      <c r="AR1241">
        <v>0</v>
      </c>
      <c r="AS1241">
        <v>2</v>
      </c>
      <c r="AT1241">
        <v>1.48</v>
      </c>
      <c r="AU1241">
        <v>1</v>
      </c>
      <c r="AV1241">
        <v>2</v>
      </c>
      <c r="AW1241">
        <v>1.5</v>
      </c>
      <c r="AX1241">
        <v>1</v>
      </c>
      <c r="AY1241">
        <v>2</v>
      </c>
      <c r="AZ1241">
        <v>0.6</v>
      </c>
      <c r="BA1241">
        <v>0.3</v>
      </c>
      <c r="BB1241">
        <v>0.8</v>
      </c>
      <c r="BC1241" s="27">
        <v>0.35774662559975406</v>
      </c>
      <c r="BD1241" s="28">
        <v>0.65887273645981947</v>
      </c>
      <c r="BE1241" s="28">
        <v>0.32860040882584246</v>
      </c>
      <c r="BF1241" s="28">
        <f t="shared" si="210"/>
        <v>0.59885650001043533</v>
      </c>
      <c r="BG1241" s="29" t="s">
        <v>106</v>
      </c>
      <c r="BH1241">
        <v>0.35056171759975407</v>
      </c>
      <c r="BI1241">
        <v>0.48137243235981947</v>
      </c>
      <c r="BJ1241">
        <v>0.30283888254984248</v>
      </c>
      <c r="BK1241">
        <f t="shared" si="211"/>
        <v>0.57309497373443541</v>
      </c>
      <c r="BL1241" t="s">
        <v>106</v>
      </c>
      <c r="BM1241" s="27">
        <v>0.36632395759975406</v>
      </c>
      <c r="BN1241" s="28">
        <v>0.77726528365981951</v>
      </c>
      <c r="BO1241" s="28">
        <v>0.35291209159984249</v>
      </c>
      <c r="BP1241" s="28">
        <f t="shared" si="212"/>
        <v>0.62316818278443542</v>
      </c>
      <c r="BQ1241" s="29" t="s">
        <v>106</v>
      </c>
      <c r="BR1241">
        <v>0.27119257112598605</v>
      </c>
      <c r="BS1241">
        <v>0.65887273645981947</v>
      </c>
      <c r="BT1241">
        <v>0.26343312704328165</v>
      </c>
      <c r="BU1241">
        <f t="shared" si="213"/>
        <v>0.53368921822787452</v>
      </c>
      <c r="BV1241" t="s">
        <v>106</v>
      </c>
      <c r="BW1241" s="27">
        <v>0.264007663125986</v>
      </c>
      <c r="BX1241" s="28">
        <v>0.48137243235981947</v>
      </c>
      <c r="BY1241" s="28">
        <v>0.23767160076728164</v>
      </c>
      <c r="BZ1241" s="28">
        <f t="shared" si="214"/>
        <v>0.50792769195187459</v>
      </c>
      <c r="CA1241" s="29" t="s">
        <v>106</v>
      </c>
      <c r="CB1241">
        <v>0.27976990312598604</v>
      </c>
      <c r="CC1241">
        <v>0.77726528365981951</v>
      </c>
      <c r="CD1241">
        <v>0.28774480981728168</v>
      </c>
      <c r="CE1241">
        <f t="shared" si="215"/>
        <v>0.55002599431057897</v>
      </c>
      <c r="CF1241" t="s">
        <v>107</v>
      </c>
      <c r="CG1241" s="27">
        <v>0.1589928708822127</v>
      </c>
      <c r="CH1241" s="28">
        <v>0.65887273645981947</v>
      </c>
      <c r="CI1241" s="28">
        <v>0.17895702102885094</v>
      </c>
      <c r="CJ1241" s="28">
        <f t="shared" si="216"/>
        <v>0.42924896206680563</v>
      </c>
      <c r="CK1241" s="29" t="s">
        <v>107</v>
      </c>
      <c r="CL1241">
        <v>0.15180796288221271</v>
      </c>
      <c r="CM1241">
        <v>0.48137243235981947</v>
      </c>
      <c r="CN1241">
        <v>0.15319549475285094</v>
      </c>
      <c r="CO1241">
        <f t="shared" si="217"/>
        <v>0.42206405406680564</v>
      </c>
      <c r="CP1241" t="s">
        <v>107</v>
      </c>
      <c r="CQ1241" s="27">
        <v>0.16757020288221269</v>
      </c>
      <c r="CR1241" s="28">
        <v>0.77726528365981951</v>
      </c>
      <c r="CS1241" s="28">
        <v>0.20326870380285095</v>
      </c>
      <c r="CT1241" s="28">
        <f t="shared" si="218"/>
        <v>0.43782629406680562</v>
      </c>
      <c r="CU1241" s="29" t="s">
        <v>107</v>
      </c>
      <c r="CV1241">
        <v>50865.481858763</v>
      </c>
      <c r="CW1241">
        <v>8713.2360897582203</v>
      </c>
      <c r="CX1241">
        <v>0.27025609118459293</v>
      </c>
      <c r="CY1241">
        <f t="shared" si="209"/>
        <v>0.9291288276444124</v>
      </c>
      <c r="CZ1241">
        <f t="shared" si="219"/>
        <v>0.62800271678434694</v>
      </c>
    </row>
    <row r="1242" spans="1:104" x14ac:dyDescent="0.25">
      <c r="A1242">
        <v>1</v>
      </c>
      <c r="B1242" s="15">
        <v>17736</v>
      </c>
      <c r="C1242" s="15">
        <v>-65.619728309999999</v>
      </c>
      <c r="D1242" s="15">
        <v>-16.823263470000001</v>
      </c>
      <c r="E1242" s="15">
        <v>318</v>
      </c>
      <c r="F1242" s="15">
        <v>0</v>
      </c>
      <c r="G1242" s="15">
        <v>0</v>
      </c>
      <c r="H1242" s="17">
        <v>3</v>
      </c>
      <c r="I1242" s="19">
        <v>0</v>
      </c>
      <c r="J1242" s="19">
        <v>0</v>
      </c>
      <c r="K1242" s="19">
        <v>0</v>
      </c>
      <c r="L1242" s="15">
        <v>0</v>
      </c>
      <c r="M1242" s="15">
        <v>0</v>
      </c>
      <c r="N1242" s="15">
        <v>0</v>
      </c>
      <c r="O1242" s="19">
        <v>410.58064100000001</v>
      </c>
      <c r="P1242" s="19">
        <v>114.8537679486184</v>
      </c>
      <c r="Q1242" s="20">
        <v>3.5748121139889775</v>
      </c>
      <c r="R1242" s="21">
        <v>8.9999999999999993E-3</v>
      </c>
      <c r="S1242" s="22">
        <v>0.21400000000000002</v>
      </c>
      <c r="T1242" s="22">
        <v>0.78700000000000014</v>
      </c>
      <c r="U1242" s="19">
        <v>0</v>
      </c>
      <c r="V1242" s="19">
        <v>24.578706341004338</v>
      </c>
      <c r="W1242" s="19">
        <v>90.389915375562694</v>
      </c>
      <c r="X1242" s="19">
        <v>312.48471382562917</v>
      </c>
      <c r="Y1242" s="19">
        <v>0</v>
      </c>
      <c r="Z1242" s="19">
        <v>312.48471382562917</v>
      </c>
      <c r="AA1242">
        <v>138.18886712570335</v>
      </c>
      <c r="AB1242">
        <v>1</v>
      </c>
      <c r="AC1242">
        <v>0.22800000000000004</v>
      </c>
      <c r="AD1242">
        <v>0.77200000000000002</v>
      </c>
      <c r="AE1242">
        <v>0</v>
      </c>
      <c r="AF1242">
        <v>31.507061704660369</v>
      </c>
      <c r="AG1242">
        <v>106.68180542104299</v>
      </c>
      <c r="AH1242">
        <v>46758.132308566812</v>
      </c>
      <c r="AI1242">
        <v>0</v>
      </c>
      <c r="AJ1242">
        <v>44721.358261807603</v>
      </c>
      <c r="AK1242">
        <v>44386.832409644201</v>
      </c>
      <c r="AL1242">
        <v>113.82008403708083</v>
      </c>
      <c r="AM1242" s="19">
        <v>137.15518321416579</v>
      </c>
      <c r="AN1242">
        <v>0.82156800000000008</v>
      </c>
      <c r="AO1242">
        <v>0.54428880000000002</v>
      </c>
      <c r="AP1242">
        <v>0.18485279999999998</v>
      </c>
      <c r="AQ1242">
        <v>1</v>
      </c>
      <c r="AR1242">
        <v>0</v>
      </c>
      <c r="AS1242">
        <v>2</v>
      </c>
      <c r="AT1242">
        <v>1.48</v>
      </c>
      <c r="AU1242">
        <v>1</v>
      </c>
      <c r="AV1242">
        <v>2</v>
      </c>
      <c r="AW1242">
        <v>1.5</v>
      </c>
      <c r="AX1242">
        <v>1</v>
      </c>
      <c r="AY1242">
        <v>2</v>
      </c>
      <c r="AZ1242">
        <v>0.6</v>
      </c>
      <c r="BA1242">
        <v>0.3</v>
      </c>
      <c r="BB1242">
        <v>0.8</v>
      </c>
      <c r="BC1242" s="27">
        <v>0.33768931895504584</v>
      </c>
      <c r="BD1242" s="28">
        <v>0.66052321673668679</v>
      </c>
      <c r="BE1242" s="28">
        <v>0.31143348985316222</v>
      </c>
      <c r="BF1242" s="28">
        <f t="shared" si="210"/>
        <v>0.529582103043716</v>
      </c>
      <c r="BG1242" s="29" t="s">
        <v>106</v>
      </c>
      <c r="BH1242">
        <v>0.33050441095504579</v>
      </c>
      <c r="BI1242">
        <v>0.48302291263668673</v>
      </c>
      <c r="BJ1242">
        <v>0.28567196357716224</v>
      </c>
      <c r="BK1242">
        <f t="shared" si="211"/>
        <v>0.50382057676771608</v>
      </c>
      <c r="BL1242" t="s">
        <v>106</v>
      </c>
      <c r="BM1242" s="27">
        <v>0.34626665095504583</v>
      </c>
      <c r="BN1242" s="28">
        <v>0.77891576393668682</v>
      </c>
      <c r="BO1242" s="28">
        <v>0.33574517262716219</v>
      </c>
      <c r="BP1242" s="28">
        <f t="shared" si="212"/>
        <v>0.55389378581771598</v>
      </c>
      <c r="BQ1242" s="29" t="s">
        <v>106</v>
      </c>
      <c r="BR1242">
        <v>0.24959345533374178</v>
      </c>
      <c r="BS1242">
        <v>0.66052321673668679</v>
      </c>
      <c r="BT1242">
        <v>0.24510536688547979</v>
      </c>
      <c r="BU1242">
        <f t="shared" si="213"/>
        <v>0.46325398007603358</v>
      </c>
      <c r="BV1242" t="s">
        <v>106</v>
      </c>
      <c r="BW1242" s="27">
        <v>0.24240854733374179</v>
      </c>
      <c r="BX1242" s="28">
        <v>0.48302291263668673</v>
      </c>
      <c r="BY1242" s="28">
        <v>0.21934384060947978</v>
      </c>
      <c r="BZ1242" s="28">
        <f t="shared" si="214"/>
        <v>0.4374924538000336</v>
      </c>
      <c r="CA1242" s="29" t="s">
        <v>106</v>
      </c>
      <c r="CB1242">
        <v>0.25817078733374177</v>
      </c>
      <c r="CC1242">
        <v>0.77891576393668682</v>
      </c>
      <c r="CD1242">
        <v>0.26941704965947977</v>
      </c>
      <c r="CE1242">
        <f t="shared" si="215"/>
        <v>0.47631940052429556</v>
      </c>
      <c r="CF1242" t="s">
        <v>107</v>
      </c>
      <c r="CG1242" s="27">
        <v>0.13539511360242179</v>
      </c>
      <c r="CH1242" s="28">
        <v>0.66052321673668679</v>
      </c>
      <c r="CI1242" s="28">
        <v>0.15912446674218778</v>
      </c>
      <c r="CJ1242" s="28">
        <f t="shared" si="216"/>
        <v>0.35354372679297563</v>
      </c>
      <c r="CK1242" s="29" t="s">
        <v>107</v>
      </c>
      <c r="CL1242">
        <v>0.1282102056024218</v>
      </c>
      <c r="CM1242">
        <v>0.48302291263668673</v>
      </c>
      <c r="CN1242">
        <v>0.13336294046618777</v>
      </c>
      <c r="CO1242">
        <f t="shared" si="217"/>
        <v>0.34635881879297559</v>
      </c>
      <c r="CP1242" t="s">
        <v>107</v>
      </c>
      <c r="CQ1242" s="27">
        <v>0.14397244560242178</v>
      </c>
      <c r="CR1242" s="28">
        <v>0.77891576393668682</v>
      </c>
      <c r="CS1242" s="28">
        <v>0.18343614951618775</v>
      </c>
      <c r="CT1242" s="28">
        <f t="shared" si="218"/>
        <v>0.36212105879297563</v>
      </c>
      <c r="CU1242" s="29" t="s">
        <v>107</v>
      </c>
      <c r="CV1242">
        <v>70083.871322965002</v>
      </c>
      <c r="CW1242">
        <v>17273.6083907129</v>
      </c>
      <c r="CX1242">
        <v>0.21814861319055381</v>
      </c>
      <c r="CY1242">
        <f t="shared" si="209"/>
        <v>0.87867182992724058</v>
      </c>
      <c r="CZ1242">
        <f t="shared" si="219"/>
        <v>0.55583793214559962</v>
      </c>
    </row>
    <row r="1243" spans="1:104" x14ac:dyDescent="0.25">
      <c r="A1243">
        <v>1</v>
      </c>
      <c r="B1243" s="15">
        <v>17737</v>
      </c>
      <c r="C1243" s="15">
        <v>-65.565492300000003</v>
      </c>
      <c r="D1243" s="15">
        <v>-17.007855809999999</v>
      </c>
      <c r="E1243" s="15">
        <v>452</v>
      </c>
      <c r="F1243" s="15">
        <v>0</v>
      </c>
      <c r="G1243" s="15">
        <v>0</v>
      </c>
      <c r="H1243" s="17">
        <v>3</v>
      </c>
      <c r="I1243" s="19">
        <v>0</v>
      </c>
      <c r="J1243" s="19">
        <v>0</v>
      </c>
      <c r="K1243" s="19">
        <v>0</v>
      </c>
      <c r="L1243" s="15">
        <v>0</v>
      </c>
      <c r="M1243" s="15">
        <v>0</v>
      </c>
      <c r="N1243" s="15">
        <v>0</v>
      </c>
      <c r="O1243" s="19">
        <v>159.872108</v>
      </c>
      <c r="P1243" s="19">
        <v>44.721821138299156</v>
      </c>
      <c r="Q1243" s="20">
        <v>3.5748121147751677</v>
      </c>
      <c r="R1243" s="21">
        <v>2.3E-2</v>
      </c>
      <c r="S1243" s="22">
        <v>0.21400000000000002</v>
      </c>
      <c r="T1243" s="22">
        <v>0.78699999999999992</v>
      </c>
      <c r="U1243" s="19">
        <v>0</v>
      </c>
      <c r="V1243" s="19">
        <v>9.5704697235960197</v>
      </c>
      <c r="W1243" s="19">
        <v>35.196073235841432</v>
      </c>
      <c r="X1243" s="19">
        <v>310.94840739625255</v>
      </c>
      <c r="Y1243" s="19">
        <v>0</v>
      </c>
      <c r="Z1243" s="19">
        <v>310.94840739625255</v>
      </c>
      <c r="AA1243">
        <v>53.808054448520082</v>
      </c>
      <c r="AB1243">
        <v>1</v>
      </c>
      <c r="AC1243">
        <v>0.22800000000000004</v>
      </c>
      <c r="AD1243">
        <v>0.77200000000000002</v>
      </c>
      <c r="AE1243">
        <v>0</v>
      </c>
      <c r="AF1243">
        <v>12.26823641426258</v>
      </c>
      <c r="AG1243">
        <v>41.539818034257507</v>
      </c>
      <c r="AH1243">
        <v>18206.706383096873</v>
      </c>
      <c r="AI1243">
        <v>0</v>
      </c>
      <c r="AJ1243">
        <v>17413.626219727899</v>
      </c>
      <c r="AK1243">
        <v>17080.7450376001</v>
      </c>
      <c r="AL1243">
        <v>43.693219252118276</v>
      </c>
      <c r="AM1243" s="19">
        <v>52.779452562339202</v>
      </c>
      <c r="AN1243">
        <v>0.80359466666666668</v>
      </c>
      <c r="AO1243">
        <v>0.53238146666666675</v>
      </c>
      <c r="AP1243">
        <v>0.18080879999999999</v>
      </c>
      <c r="AQ1243">
        <v>1</v>
      </c>
      <c r="AR1243">
        <v>0</v>
      </c>
      <c r="AS1243">
        <v>2</v>
      </c>
      <c r="AT1243">
        <v>1.48</v>
      </c>
      <c r="AU1243">
        <v>1</v>
      </c>
      <c r="AV1243">
        <v>2</v>
      </c>
      <c r="AW1243">
        <v>1.5</v>
      </c>
      <c r="AX1243">
        <v>1</v>
      </c>
      <c r="AY1243">
        <v>2</v>
      </c>
      <c r="AZ1243">
        <v>0.6</v>
      </c>
      <c r="BA1243">
        <v>0.3</v>
      </c>
      <c r="BB1243">
        <v>0.8</v>
      </c>
      <c r="BC1243" s="27">
        <v>0.37266370419399691</v>
      </c>
      <c r="BD1243" s="28">
        <v>0.70959997929710805</v>
      </c>
      <c r="BE1243" s="28">
        <v>0.34905989339301141</v>
      </c>
      <c r="BF1243" s="28">
        <f t="shared" si="210"/>
        <v>0.68567960990743926</v>
      </c>
      <c r="BG1243" s="29" t="s">
        <v>106</v>
      </c>
      <c r="BH1243">
        <v>0.36547879619399692</v>
      </c>
      <c r="BI1243">
        <v>0.5320996751971081</v>
      </c>
      <c r="BJ1243">
        <v>0.32329836711701149</v>
      </c>
      <c r="BK1243">
        <f t="shared" si="211"/>
        <v>0.65991808363143933</v>
      </c>
      <c r="BL1243" t="s">
        <v>106</v>
      </c>
      <c r="BM1243" s="27">
        <v>0.38124103619399691</v>
      </c>
      <c r="BN1243" s="28">
        <v>0.82799252649710819</v>
      </c>
      <c r="BO1243" s="28">
        <v>0.3733715761670115</v>
      </c>
      <c r="BP1243" s="28">
        <f t="shared" si="212"/>
        <v>0.70999129268143935</v>
      </c>
      <c r="BQ1243" s="29" t="s">
        <v>106</v>
      </c>
      <c r="BR1243">
        <v>0.28649510200711292</v>
      </c>
      <c r="BS1243">
        <v>0.70959997929710805</v>
      </c>
      <c r="BT1243">
        <v>0.28418282190673105</v>
      </c>
      <c r="BU1243">
        <f t="shared" si="213"/>
        <v>0.62080253842115884</v>
      </c>
      <c r="BV1243" t="s">
        <v>106</v>
      </c>
      <c r="BW1243" s="27">
        <v>0.27931019400711288</v>
      </c>
      <c r="BX1243" s="28">
        <v>0.5320996751971081</v>
      </c>
      <c r="BY1243" s="28">
        <v>0.25842129563073107</v>
      </c>
      <c r="BZ1243" s="28">
        <f t="shared" si="214"/>
        <v>0.59504101214515892</v>
      </c>
      <c r="CA1243" s="29" t="s">
        <v>106</v>
      </c>
      <c r="CB1243">
        <v>0.29507243400711292</v>
      </c>
      <c r="CC1243">
        <v>0.82799252649710819</v>
      </c>
      <c r="CD1243">
        <v>0.30849450468073109</v>
      </c>
      <c r="CE1243">
        <f t="shared" si="215"/>
        <v>0.63169215052154071</v>
      </c>
      <c r="CF1243" t="s">
        <v>107</v>
      </c>
      <c r="CG1243" s="27">
        <v>0.17479506213522622</v>
      </c>
      <c r="CH1243" s="28">
        <v>0.70959997929710805</v>
      </c>
      <c r="CI1243" s="28">
        <v>0.2000829144245157</v>
      </c>
      <c r="CJ1243" s="28">
        <f t="shared" si="216"/>
        <v>0.51141477864965412</v>
      </c>
      <c r="CK1243" s="29" t="s">
        <v>107</v>
      </c>
      <c r="CL1243">
        <v>0.16761015413522623</v>
      </c>
      <c r="CM1243">
        <v>0.5320996751971081</v>
      </c>
      <c r="CN1243">
        <v>0.17432138814851569</v>
      </c>
      <c r="CO1243">
        <f t="shared" si="217"/>
        <v>0.50422987064965408</v>
      </c>
      <c r="CP1243" t="s">
        <v>107</v>
      </c>
      <c r="CQ1243" s="27">
        <v>0.18337239413522621</v>
      </c>
      <c r="CR1243" s="28">
        <v>0.82799252649710819</v>
      </c>
      <c r="CS1243" s="28">
        <v>0.22439459719851568</v>
      </c>
      <c r="CT1243" s="28">
        <f t="shared" si="218"/>
        <v>0.51999211064965412</v>
      </c>
      <c r="CU1243" s="29" t="s">
        <v>107</v>
      </c>
      <c r="CV1243">
        <v>45146.811714745701</v>
      </c>
      <c r="CW1243">
        <v>6726.0068060650101</v>
      </c>
      <c r="CX1243">
        <v>0.33661971651442785</v>
      </c>
      <c r="CY1243">
        <f t="shared" si="209"/>
        <v>1.046219695811536</v>
      </c>
      <c r="CZ1243">
        <f t="shared" si="219"/>
        <v>0.70928342070842476</v>
      </c>
    </row>
    <row r="1244" spans="1:104" x14ac:dyDescent="0.25">
      <c r="A1244">
        <v>1</v>
      </c>
      <c r="B1244" s="15">
        <v>17750</v>
      </c>
      <c r="C1244" s="15">
        <v>-65.726478549999996</v>
      </c>
      <c r="D1244" s="15">
        <v>-16.60217214</v>
      </c>
      <c r="E1244" s="15">
        <v>262</v>
      </c>
      <c r="F1244" s="15">
        <v>0</v>
      </c>
      <c r="G1244" s="15">
        <v>0</v>
      </c>
      <c r="H1244" s="17">
        <v>3</v>
      </c>
      <c r="I1244" s="19">
        <v>0</v>
      </c>
      <c r="J1244" s="19">
        <v>0</v>
      </c>
      <c r="K1244" s="19">
        <v>1</v>
      </c>
      <c r="L1244" s="15">
        <v>0</v>
      </c>
      <c r="M1244" s="15">
        <v>0</v>
      </c>
      <c r="N1244" s="15">
        <v>1.2032</v>
      </c>
      <c r="O1244" s="19">
        <v>359.712243</v>
      </c>
      <c r="P1244" s="19">
        <v>100.62409757579685</v>
      </c>
      <c r="Q1244" s="20">
        <v>3.5748121142556384</v>
      </c>
      <c r="R1244" s="21">
        <v>0.03</v>
      </c>
      <c r="S1244" s="22">
        <v>0.21400000000000002</v>
      </c>
      <c r="T1244" s="22">
        <v>0.78699999999999992</v>
      </c>
      <c r="U1244" s="19">
        <v>0</v>
      </c>
      <c r="V1244" s="19">
        <v>21.53355688122053</v>
      </c>
      <c r="W1244" s="19">
        <v>79.191164792152122</v>
      </c>
      <c r="X1244" s="19">
        <v>912.56597836075628</v>
      </c>
      <c r="Y1244" s="19">
        <v>1560</v>
      </c>
      <c r="Z1244" s="19">
        <v>2472.5659783607562</v>
      </c>
      <c r="AA1244">
        <v>121.06812251648208</v>
      </c>
      <c r="AB1244">
        <v>1</v>
      </c>
      <c r="AC1244">
        <v>0.22800000000000004</v>
      </c>
      <c r="AD1244">
        <v>0.77200000000000002</v>
      </c>
      <c r="AE1244">
        <v>0</v>
      </c>
      <c r="AF1244">
        <v>27.603531933757917</v>
      </c>
      <c r="AG1244">
        <v>93.464590582724171</v>
      </c>
      <c r="AH1244">
        <v>40965.089364442043</v>
      </c>
      <c r="AI1244">
        <v>1876.992</v>
      </c>
      <c r="AJ1244">
        <v>41057.651000928803</v>
      </c>
      <c r="AK1244">
        <v>40033.916017645999</v>
      </c>
      <c r="AL1244">
        <v>97.60537464852294</v>
      </c>
      <c r="AM1244" s="19">
        <v>118.04939958920816</v>
      </c>
      <c r="AN1244">
        <v>0.8143786666666667</v>
      </c>
      <c r="AO1244">
        <v>0.53952586666666669</v>
      </c>
      <c r="AP1244">
        <v>0.18323519999999999</v>
      </c>
      <c r="AQ1244">
        <v>1</v>
      </c>
      <c r="AR1244">
        <v>0</v>
      </c>
      <c r="AS1244">
        <v>2</v>
      </c>
      <c r="AT1244">
        <v>1.48</v>
      </c>
      <c r="AU1244">
        <v>1</v>
      </c>
      <c r="AV1244">
        <v>2</v>
      </c>
      <c r="AW1244">
        <v>1.5</v>
      </c>
      <c r="AX1244">
        <v>1</v>
      </c>
      <c r="AY1244">
        <v>2</v>
      </c>
      <c r="AZ1244">
        <v>0.6</v>
      </c>
      <c r="BA1244">
        <v>0.3</v>
      </c>
      <c r="BB1244">
        <v>0.8</v>
      </c>
      <c r="BC1244" s="27">
        <v>0.3395240499733152</v>
      </c>
      <c r="BD1244" s="28">
        <v>0.65090096607682901</v>
      </c>
      <c r="BE1244" s="28">
        <v>0.31173846582589348</v>
      </c>
      <c r="BF1244" s="28">
        <f t="shared" si="210"/>
        <v>0.5359300012784487</v>
      </c>
      <c r="BG1244" s="29" t="s">
        <v>106</v>
      </c>
      <c r="BH1244">
        <v>0.33233914197331516</v>
      </c>
      <c r="BI1244">
        <v>0.47340066197682901</v>
      </c>
      <c r="BJ1244">
        <v>0.28597693954989356</v>
      </c>
      <c r="BK1244">
        <f t="shared" si="211"/>
        <v>0.51016847500244877</v>
      </c>
      <c r="BL1244" t="s">
        <v>106</v>
      </c>
      <c r="BM1244" s="27">
        <v>0.34810138197331514</v>
      </c>
      <c r="BN1244" s="28">
        <v>0.76929351327682904</v>
      </c>
      <c r="BO1244" s="28">
        <v>0.33605014859989352</v>
      </c>
      <c r="BP1244" s="28">
        <f t="shared" si="212"/>
        <v>0.56024168405244867</v>
      </c>
      <c r="BQ1244" s="29" t="s">
        <v>106</v>
      </c>
      <c r="BR1244">
        <v>0.25219909092577919</v>
      </c>
      <c r="BS1244">
        <v>0.65090096607682901</v>
      </c>
      <c r="BT1244">
        <v>0.24599076345077195</v>
      </c>
      <c r="BU1244">
        <f t="shared" si="213"/>
        <v>0.47018229890332713</v>
      </c>
      <c r="BV1244" t="s">
        <v>106</v>
      </c>
      <c r="BW1244" s="27">
        <v>0.24501418292577917</v>
      </c>
      <c r="BX1244" s="28">
        <v>0.47340066197682901</v>
      </c>
      <c r="BY1244" s="28">
        <v>0.22022923717477194</v>
      </c>
      <c r="BZ1244" s="28">
        <f t="shared" si="214"/>
        <v>0.44442077262732715</v>
      </c>
      <c r="CA1244" s="29" t="s">
        <v>106</v>
      </c>
      <c r="CB1244">
        <v>0.26077642292577918</v>
      </c>
      <c r="CC1244">
        <v>0.76929351327682904</v>
      </c>
      <c r="CD1244">
        <v>0.27030244622477195</v>
      </c>
      <c r="CE1244">
        <f t="shared" si="215"/>
        <v>0.4849679583783344</v>
      </c>
      <c r="CF1244" t="s">
        <v>107</v>
      </c>
      <c r="CG1244" s="27">
        <v>0.1390000699382325</v>
      </c>
      <c r="CH1244" s="28">
        <v>0.65090096607682901</v>
      </c>
      <c r="CI1244" s="28">
        <v>0.16076226037191055</v>
      </c>
      <c r="CJ1244" s="28">
        <f t="shared" si="216"/>
        <v>0.36319160539078765</v>
      </c>
      <c r="CK1244" s="29" t="s">
        <v>107</v>
      </c>
      <c r="CL1244">
        <v>0.13181516193823251</v>
      </c>
      <c r="CM1244">
        <v>0.47340066197682901</v>
      </c>
      <c r="CN1244">
        <v>0.13500073409591057</v>
      </c>
      <c r="CO1244">
        <f t="shared" si="217"/>
        <v>0.35600669739078772</v>
      </c>
      <c r="CP1244" t="s">
        <v>107</v>
      </c>
      <c r="CQ1244" s="27">
        <v>0.14757740193823249</v>
      </c>
      <c r="CR1244" s="28">
        <v>0.76929351327682904</v>
      </c>
      <c r="CS1244" s="28">
        <v>0.18507394314591058</v>
      </c>
      <c r="CT1244" s="28">
        <f t="shared" si="218"/>
        <v>0.37176893739078765</v>
      </c>
      <c r="CU1244" s="29" t="s">
        <v>107</v>
      </c>
      <c r="CV1244">
        <v>65839.585628834</v>
      </c>
      <c r="CW1244">
        <v>15133.5153145602</v>
      </c>
      <c r="CX1244">
        <v>0.22419153545255519</v>
      </c>
      <c r="CY1244">
        <f t="shared" si="209"/>
        <v>0.87509250152938423</v>
      </c>
      <c r="CZ1244">
        <f t="shared" si="219"/>
        <v>0.56371558542587041</v>
      </c>
    </row>
    <row r="1245" spans="1:104" x14ac:dyDescent="0.25">
      <c r="A1245">
        <v>1</v>
      </c>
      <c r="B1245" s="15">
        <v>17762</v>
      </c>
      <c r="C1245" s="15">
        <v>-65.337948789999999</v>
      </c>
      <c r="D1245" s="15">
        <v>-16.617609590000001</v>
      </c>
      <c r="E1245" s="15">
        <v>212</v>
      </c>
      <c r="F1245" s="15">
        <v>0</v>
      </c>
      <c r="G1245" s="15">
        <v>0</v>
      </c>
      <c r="H1245" s="17">
        <v>2</v>
      </c>
      <c r="I1245" s="19">
        <v>0</v>
      </c>
      <c r="J1245" s="19">
        <v>0</v>
      </c>
      <c r="K1245" s="19">
        <v>1</v>
      </c>
      <c r="L1245" s="15">
        <v>0</v>
      </c>
      <c r="M1245" s="15">
        <v>0</v>
      </c>
      <c r="N1245" s="15">
        <v>1.2032</v>
      </c>
      <c r="O1245" s="19">
        <v>174.405936</v>
      </c>
      <c r="P1245" s="19">
        <v>48.787441236463167</v>
      </c>
      <c r="Q1245" s="20">
        <v>3.5748121151648147</v>
      </c>
      <c r="R1245" s="21">
        <v>0.10399999999999998</v>
      </c>
      <c r="S1245" s="22">
        <v>0.21400000000000002</v>
      </c>
      <c r="T1245" s="22">
        <v>0.78699999999999992</v>
      </c>
      <c r="U1245" s="19">
        <v>0</v>
      </c>
      <c r="V1245" s="19">
        <v>10.440512424603119</v>
      </c>
      <c r="W1245" s="19">
        <v>38.395716253096509</v>
      </c>
      <c r="X1245" s="19">
        <v>1533.8482703091897</v>
      </c>
      <c r="Y1245" s="19">
        <v>1560</v>
      </c>
      <c r="Z1245" s="19">
        <v>3093.8482703091895</v>
      </c>
      <c r="AA1245">
        <v>58.699695777975094</v>
      </c>
      <c r="AB1245">
        <v>1</v>
      </c>
      <c r="AC1245">
        <v>0.22800000000000004</v>
      </c>
      <c r="AD1245">
        <v>0.77200000000000002</v>
      </c>
      <c r="AE1245">
        <v>0</v>
      </c>
      <c r="AF1245">
        <v>13.383530637378323</v>
      </c>
      <c r="AG1245">
        <v>45.316165140596773</v>
      </c>
      <c r="AH1245">
        <v>19861.861514230935</v>
      </c>
      <c r="AI1245">
        <v>1876.992</v>
      </c>
      <c r="AJ1245">
        <v>20873.675151980398</v>
      </c>
      <c r="AK1245">
        <v>19069.393010322499</v>
      </c>
      <c r="AL1245">
        <v>43.713547347871</v>
      </c>
      <c r="AM1245" s="19">
        <v>53.625801889382927</v>
      </c>
      <c r="AN1245">
        <v>0.83235200000000009</v>
      </c>
      <c r="AO1245">
        <v>0.55143320000000007</v>
      </c>
      <c r="AP1245">
        <v>0.18727920000000001</v>
      </c>
      <c r="AQ1245">
        <v>1</v>
      </c>
      <c r="AR1245">
        <v>0</v>
      </c>
      <c r="AS1245">
        <v>2</v>
      </c>
      <c r="AT1245">
        <v>1.48</v>
      </c>
      <c r="AU1245">
        <v>1</v>
      </c>
      <c r="AV1245">
        <v>2</v>
      </c>
      <c r="AW1245">
        <v>1.5</v>
      </c>
      <c r="AX1245">
        <v>1</v>
      </c>
      <c r="AY1245">
        <v>2</v>
      </c>
      <c r="AZ1245">
        <v>0.6</v>
      </c>
      <c r="BA1245">
        <v>0.3</v>
      </c>
      <c r="BB1245">
        <v>0.8</v>
      </c>
      <c r="BC1245" s="27">
        <v>0.3807565862941758</v>
      </c>
      <c r="BD1245" s="28">
        <v>0.67045209124866467</v>
      </c>
      <c r="BE1245" s="28">
        <v>0.3490990537283481</v>
      </c>
      <c r="BF1245" s="28">
        <f t="shared" si="210"/>
        <v>0.6648651866787284</v>
      </c>
      <c r="BG1245" s="29" t="s">
        <v>106</v>
      </c>
      <c r="BH1245">
        <v>0.37357167829417581</v>
      </c>
      <c r="BI1245">
        <v>0.49295178714866467</v>
      </c>
      <c r="BJ1245">
        <v>0.32333752745234817</v>
      </c>
      <c r="BK1245">
        <f t="shared" si="211"/>
        <v>0.63910366040272848</v>
      </c>
      <c r="BL1245" t="s">
        <v>106</v>
      </c>
      <c r="BM1245" s="27">
        <v>0.3893339182941758</v>
      </c>
      <c r="BN1245" s="28">
        <v>0.7888446384486647</v>
      </c>
      <c r="BO1245" s="28">
        <v>0.37341073650234813</v>
      </c>
      <c r="BP1245" s="28">
        <f t="shared" si="212"/>
        <v>0.68917686945272849</v>
      </c>
      <c r="BQ1245" s="29" t="s">
        <v>106</v>
      </c>
      <c r="BR1245">
        <v>0.29150436581221978</v>
      </c>
      <c r="BS1245">
        <v>0.67045209124866467</v>
      </c>
      <c r="BT1245">
        <v>0.28190029987182458</v>
      </c>
      <c r="BU1245">
        <f t="shared" si="213"/>
        <v>0.59766643282220488</v>
      </c>
      <c r="BV1245" t="s">
        <v>106</v>
      </c>
      <c r="BW1245" s="27">
        <v>0.28431945781221979</v>
      </c>
      <c r="BX1245" s="28">
        <v>0.49295178714866467</v>
      </c>
      <c r="BY1245" s="28">
        <v>0.25613877359582454</v>
      </c>
      <c r="BZ1245" s="28">
        <f t="shared" si="214"/>
        <v>0.57190490654620485</v>
      </c>
      <c r="CA1245" s="29" t="s">
        <v>106</v>
      </c>
      <c r="CB1245">
        <v>0.30008169781221977</v>
      </c>
      <c r="CC1245">
        <v>0.7888446384486647</v>
      </c>
      <c r="CD1245">
        <v>0.30621198264582455</v>
      </c>
      <c r="CE1245">
        <f t="shared" si="215"/>
        <v>0.61584783076260008</v>
      </c>
      <c r="CF1245" t="s">
        <v>107</v>
      </c>
      <c r="CG1245" s="27">
        <v>0.17580704296523977</v>
      </c>
      <c r="CH1245" s="28">
        <v>0.67045209124866467</v>
      </c>
      <c r="CI1245" s="28">
        <v>0.19479080413188651</v>
      </c>
      <c r="CJ1245" s="28">
        <f t="shared" si="216"/>
        <v>0.49157317591562011</v>
      </c>
      <c r="CK1245" s="29" t="s">
        <v>107</v>
      </c>
      <c r="CL1245">
        <v>0.16862213496523978</v>
      </c>
      <c r="CM1245">
        <v>0.49295178714866467</v>
      </c>
      <c r="CN1245">
        <v>0.16902927785588653</v>
      </c>
      <c r="CO1245">
        <f t="shared" si="217"/>
        <v>0.48438826791562006</v>
      </c>
      <c r="CP1245" t="s">
        <v>107</v>
      </c>
      <c r="CQ1245" s="27">
        <v>0.18438437496523977</v>
      </c>
      <c r="CR1245" s="28">
        <v>0.7888446384486647</v>
      </c>
      <c r="CS1245" s="28">
        <v>0.21910248690588652</v>
      </c>
      <c r="CT1245" s="28">
        <f t="shared" si="218"/>
        <v>0.5001505079156201</v>
      </c>
      <c r="CU1245" s="29" t="s">
        <v>107</v>
      </c>
      <c r="CV1245">
        <v>46987.058830504699</v>
      </c>
      <c r="CW1245">
        <v>7337.4619722468897</v>
      </c>
      <c r="CX1245">
        <v>0.31576613295038031</v>
      </c>
      <c r="CY1245">
        <f t="shared" si="209"/>
        <v>0.98621822419904492</v>
      </c>
      <c r="CZ1245">
        <f t="shared" si="219"/>
        <v>0.69652271924455611</v>
      </c>
    </row>
    <row r="1246" spans="1:104" x14ac:dyDescent="0.25">
      <c r="A1246">
        <v>1</v>
      </c>
      <c r="B1246" s="15">
        <v>17763</v>
      </c>
      <c r="C1246" s="15">
        <v>-65.210257920000004</v>
      </c>
      <c r="D1246" s="15">
        <v>-16.839187020000001</v>
      </c>
      <c r="E1246" s="15">
        <v>221</v>
      </c>
      <c r="F1246" s="15">
        <v>0</v>
      </c>
      <c r="G1246" s="15">
        <v>0</v>
      </c>
      <c r="H1246" s="17">
        <v>2</v>
      </c>
      <c r="I1246" s="19">
        <v>0</v>
      </c>
      <c r="J1246" s="19">
        <v>0</v>
      </c>
      <c r="K1246" s="19">
        <v>1</v>
      </c>
      <c r="L1246" s="15">
        <v>0</v>
      </c>
      <c r="M1246" s="15">
        <v>0</v>
      </c>
      <c r="N1246" s="15">
        <v>1.2032</v>
      </c>
      <c r="O1246" s="19">
        <v>290.67655999999999</v>
      </c>
      <c r="P1246" s="19">
        <v>81.312402080270289</v>
      </c>
      <c r="Q1246" s="20">
        <v>3.574812114307591</v>
      </c>
      <c r="R1246" s="21">
        <v>0.22500000000000001</v>
      </c>
      <c r="S1246" s="22">
        <v>0.28400000000000003</v>
      </c>
      <c r="T1246" s="22">
        <v>0.71699999999999997</v>
      </c>
      <c r="U1246" s="19">
        <v>0</v>
      </c>
      <c r="V1246" s="19">
        <v>23.092722190796763</v>
      </c>
      <c r="W1246" s="19">
        <v>58.300992291553797</v>
      </c>
      <c r="X1246" s="19">
        <v>6812.6539021727431</v>
      </c>
      <c r="Y1246" s="19">
        <v>1560</v>
      </c>
      <c r="Z1246" s="19">
        <v>8372.653902172744</v>
      </c>
      <c r="AA1246">
        <v>97.832826296625171</v>
      </c>
      <c r="AB1246">
        <v>1</v>
      </c>
      <c r="AC1246">
        <v>0.28500000000000003</v>
      </c>
      <c r="AD1246">
        <v>0.71499999999999997</v>
      </c>
      <c r="AE1246">
        <v>0</v>
      </c>
      <c r="AF1246">
        <v>27.882355494538178</v>
      </c>
      <c r="AG1246">
        <v>69.950470802086997</v>
      </c>
      <c r="AH1246">
        <v>39075.893423625232</v>
      </c>
      <c r="AI1246">
        <v>1876.992</v>
      </c>
      <c r="AJ1246">
        <v>39250.748030985596</v>
      </c>
      <c r="AK1246">
        <v>31910.6367053832</v>
      </c>
      <c r="AL1246">
        <v>63.017111612209476</v>
      </c>
      <c r="AM1246" s="19">
        <v>79.537535828564359</v>
      </c>
      <c r="AN1246">
        <v>0.8143786666666667</v>
      </c>
      <c r="AO1246">
        <v>0.53952586666666669</v>
      </c>
      <c r="AP1246">
        <v>0.18323519999999999</v>
      </c>
      <c r="AQ1246">
        <v>1</v>
      </c>
      <c r="AR1246">
        <v>0</v>
      </c>
      <c r="AS1246">
        <v>2</v>
      </c>
      <c r="AT1246">
        <v>1.48</v>
      </c>
      <c r="AU1246">
        <v>1</v>
      </c>
      <c r="AV1246">
        <v>2</v>
      </c>
      <c r="AW1246">
        <v>1.5</v>
      </c>
      <c r="AX1246">
        <v>1</v>
      </c>
      <c r="AY1246">
        <v>2</v>
      </c>
      <c r="AZ1246">
        <v>0.6</v>
      </c>
      <c r="BA1246">
        <v>0.3</v>
      </c>
      <c r="BB1246">
        <v>0.8</v>
      </c>
      <c r="BC1246" s="27">
        <v>0.35384099161406729</v>
      </c>
      <c r="BD1246" s="28">
        <v>0.65553404683082284</v>
      </c>
      <c r="BE1246" s="28">
        <v>0.32456956886662486</v>
      </c>
      <c r="BF1246" s="28">
        <f t="shared" si="210"/>
        <v>0.57395035906512926</v>
      </c>
      <c r="BG1246" s="29" t="s">
        <v>106</v>
      </c>
      <c r="BH1246">
        <v>0.3466560836140673</v>
      </c>
      <c r="BI1246">
        <v>0.47803374273082283</v>
      </c>
      <c r="BJ1246">
        <v>0.29880804259062488</v>
      </c>
      <c r="BK1246">
        <f t="shared" si="211"/>
        <v>0.54818883278912933</v>
      </c>
      <c r="BL1246" t="s">
        <v>106</v>
      </c>
      <c r="BM1246" s="27">
        <v>0.36241832361406728</v>
      </c>
      <c r="BN1246" s="28">
        <v>0.77392659403082287</v>
      </c>
      <c r="BO1246" s="28">
        <v>0.34888125164062489</v>
      </c>
      <c r="BP1246" s="28">
        <f t="shared" si="212"/>
        <v>0.59826204183912934</v>
      </c>
      <c r="BQ1246" s="29" t="s">
        <v>106</v>
      </c>
      <c r="BR1246">
        <v>0.26651603256653128</v>
      </c>
      <c r="BS1246">
        <v>0.65553404683082284</v>
      </c>
      <c r="BT1246">
        <v>0.25882186649150329</v>
      </c>
      <c r="BU1246">
        <f t="shared" si="213"/>
        <v>0.50820265669000775</v>
      </c>
      <c r="BV1246" t="s">
        <v>106</v>
      </c>
      <c r="BW1246" s="27">
        <v>0.25933112456653129</v>
      </c>
      <c r="BX1246" s="28">
        <v>0.47803374273082283</v>
      </c>
      <c r="BY1246" s="28">
        <v>0.23306034021550329</v>
      </c>
      <c r="BZ1246" s="28">
        <f t="shared" si="214"/>
        <v>0.48244113041400771</v>
      </c>
      <c r="CA1246" s="29" t="s">
        <v>106</v>
      </c>
      <c r="CB1246">
        <v>0.27509336456653122</v>
      </c>
      <c r="CC1246">
        <v>0.77392659403082287</v>
      </c>
      <c r="CD1246">
        <v>0.28313354926550333</v>
      </c>
      <c r="CE1246">
        <f t="shared" si="215"/>
        <v>0.52447415476503567</v>
      </c>
      <c r="CF1246" t="s">
        <v>107</v>
      </c>
      <c r="CG1246" s="27">
        <v>0.15331701157898459</v>
      </c>
      <c r="CH1246" s="28">
        <v>0.65553404683082284</v>
      </c>
      <c r="CI1246" s="28">
        <v>0.17359336341264192</v>
      </c>
      <c r="CJ1246" s="28">
        <f t="shared" si="216"/>
        <v>0.40269780177748904</v>
      </c>
      <c r="CK1246" s="29" t="s">
        <v>107</v>
      </c>
      <c r="CL1246">
        <v>0.1461321035789846</v>
      </c>
      <c r="CM1246">
        <v>0.47803374273082283</v>
      </c>
      <c r="CN1246">
        <v>0.14783183713664191</v>
      </c>
      <c r="CO1246">
        <f t="shared" si="217"/>
        <v>0.39551289377748899</v>
      </c>
      <c r="CP1246" t="s">
        <v>107</v>
      </c>
      <c r="CQ1246" s="27">
        <v>0.16189434357898461</v>
      </c>
      <c r="CR1246" s="28">
        <v>0.77392659403082287</v>
      </c>
      <c r="CS1246" s="28">
        <v>0.1979050461866419</v>
      </c>
      <c r="CT1246" s="28">
        <f t="shared" si="218"/>
        <v>0.41127513377748903</v>
      </c>
      <c r="CU1246" s="29" t="s">
        <v>107</v>
      </c>
      <c r="CV1246">
        <v>59565.525200291202</v>
      </c>
      <c r="CW1246">
        <v>12229.1032870781</v>
      </c>
      <c r="CX1246">
        <v>0.24938079019850443</v>
      </c>
      <c r="CY1246">
        <f t="shared" si="209"/>
        <v>0.90491483702932729</v>
      </c>
      <c r="CZ1246">
        <f t="shared" si="219"/>
        <v>0.60322178181257169</v>
      </c>
    </row>
    <row r="1247" spans="1:104" x14ac:dyDescent="0.25">
      <c r="A1247">
        <v>1</v>
      </c>
      <c r="B1247" s="15">
        <v>17766</v>
      </c>
      <c r="C1247" s="15">
        <v>-65.527026520000007</v>
      </c>
      <c r="D1247" s="15">
        <v>-16.947029440000001</v>
      </c>
      <c r="E1247" s="15">
        <v>337</v>
      </c>
      <c r="F1247" s="15">
        <v>0</v>
      </c>
      <c r="G1247" s="15">
        <v>0</v>
      </c>
      <c r="H1247" s="17">
        <v>0</v>
      </c>
      <c r="I1247" s="19">
        <v>0</v>
      </c>
      <c r="J1247" s="19">
        <v>0</v>
      </c>
      <c r="K1247" s="19">
        <v>0</v>
      </c>
      <c r="L1247" s="15">
        <v>0</v>
      </c>
      <c r="M1247" s="15">
        <v>0</v>
      </c>
      <c r="N1247" s="15">
        <v>0</v>
      </c>
      <c r="O1247" s="19">
        <v>210.74050600000001</v>
      </c>
      <c r="P1247" s="19">
        <v>58.951491511120707</v>
      </c>
      <c r="Q1247" s="20">
        <v>3.5748121141302347</v>
      </c>
      <c r="R1247" s="21">
        <v>0</v>
      </c>
      <c r="S1247" s="22">
        <v>0.214</v>
      </c>
      <c r="T1247" s="22">
        <v>0.78699999999999992</v>
      </c>
      <c r="U1247" s="19">
        <v>0</v>
      </c>
      <c r="V1247" s="19">
        <v>12.615619183379831</v>
      </c>
      <c r="W1247" s="19">
        <v>46.39482381925199</v>
      </c>
      <c r="X1247" s="19">
        <v>0</v>
      </c>
      <c r="Y1247" s="19">
        <v>0</v>
      </c>
      <c r="Z1247" s="19">
        <v>0</v>
      </c>
      <c r="AA1247">
        <v>70.928799057741372</v>
      </c>
      <c r="AB1247">
        <v>1</v>
      </c>
      <c r="AC1247">
        <v>0.22799999999999998</v>
      </c>
      <c r="AD1247">
        <v>0.77200000000000002</v>
      </c>
      <c r="AE1247">
        <v>0</v>
      </c>
      <c r="AF1247">
        <v>16.17176618516503</v>
      </c>
      <c r="AG1247">
        <v>54.757032872576339</v>
      </c>
      <c r="AH1247">
        <v>23999.749327221638</v>
      </c>
      <c r="AI1247">
        <v>0</v>
      </c>
      <c r="AJ1247">
        <v>22954.3254777568</v>
      </c>
      <c r="AK1247">
        <v>22954.3254777568</v>
      </c>
      <c r="AL1247">
        <v>58.951491511120707</v>
      </c>
      <c r="AM1247" s="19">
        <v>70.928799057741372</v>
      </c>
      <c r="AN1247">
        <v>0.82516266666666671</v>
      </c>
      <c r="AO1247">
        <v>0.54667026666666674</v>
      </c>
      <c r="AP1247">
        <v>0.18566159999999998</v>
      </c>
      <c r="AQ1247">
        <v>1</v>
      </c>
      <c r="AR1247">
        <v>0</v>
      </c>
      <c r="AS1247">
        <v>2</v>
      </c>
      <c r="AT1247">
        <v>1.48</v>
      </c>
      <c r="AU1247">
        <v>1</v>
      </c>
      <c r="AV1247">
        <v>2</v>
      </c>
      <c r="AW1247">
        <v>1.5</v>
      </c>
      <c r="AX1247">
        <v>1</v>
      </c>
      <c r="AY1247">
        <v>2</v>
      </c>
      <c r="AZ1247">
        <v>0.6</v>
      </c>
      <c r="BA1247">
        <v>0.3</v>
      </c>
      <c r="BB1247">
        <v>0.8</v>
      </c>
      <c r="BC1247" s="27">
        <v>0.36259366537571569</v>
      </c>
      <c r="BD1247" s="28">
        <v>0.67553227328139798</v>
      </c>
      <c r="BE1247" s="28">
        <v>0.33470309675502374</v>
      </c>
      <c r="BF1247" s="28">
        <f t="shared" si="210"/>
        <v>0.62512336500969323</v>
      </c>
      <c r="BG1247" s="29" t="s">
        <v>106</v>
      </c>
      <c r="BH1247">
        <v>0.35540875737571564</v>
      </c>
      <c r="BI1247">
        <v>0.49803196918139797</v>
      </c>
      <c r="BJ1247">
        <v>0.30894157047902376</v>
      </c>
      <c r="BK1247">
        <f t="shared" si="211"/>
        <v>0.5993618387336932</v>
      </c>
      <c r="BL1247" t="s">
        <v>106</v>
      </c>
      <c r="BM1247" s="27">
        <v>0.37117099737571568</v>
      </c>
      <c r="BN1247" s="28">
        <v>0.79392482048139801</v>
      </c>
      <c r="BO1247" s="28">
        <v>0.35901477952902378</v>
      </c>
      <c r="BP1247" s="28">
        <f t="shared" si="212"/>
        <v>0.64943504778369321</v>
      </c>
      <c r="BQ1247" s="29" t="s">
        <v>106</v>
      </c>
      <c r="BR1247">
        <v>0.27411234946752772</v>
      </c>
      <c r="BS1247">
        <v>0.67553227328139798</v>
      </c>
      <c r="BT1247">
        <v>0.26808476349106097</v>
      </c>
      <c r="BU1247">
        <f t="shared" si="213"/>
        <v>0.55850503174573041</v>
      </c>
      <c r="BV1247" t="s">
        <v>106</v>
      </c>
      <c r="BW1247" s="27">
        <v>0.26692744146752767</v>
      </c>
      <c r="BX1247" s="28">
        <v>0.49803196918139797</v>
      </c>
      <c r="BY1247" s="28">
        <v>0.24232323721506094</v>
      </c>
      <c r="BZ1247" s="28">
        <f t="shared" si="214"/>
        <v>0.53274350546973037</v>
      </c>
      <c r="CA1247" s="29" t="s">
        <v>106</v>
      </c>
      <c r="CB1247">
        <v>0.28268968146752765</v>
      </c>
      <c r="CC1247">
        <v>0.79392482048139801</v>
      </c>
      <c r="CD1247">
        <v>0.29239644626506095</v>
      </c>
      <c r="CE1247">
        <f t="shared" si="215"/>
        <v>0.57310994972219709</v>
      </c>
      <c r="CF1247" t="s">
        <v>107</v>
      </c>
      <c r="CG1247" s="27">
        <v>0.15941434736432097</v>
      </c>
      <c r="CH1247" s="28">
        <v>0.67553227328139798</v>
      </c>
      <c r="CI1247" s="28">
        <v>0.18172766481555358</v>
      </c>
      <c r="CJ1247" s="28">
        <f t="shared" si="216"/>
        <v>0.44983461561899041</v>
      </c>
      <c r="CK1247" s="29" t="s">
        <v>107</v>
      </c>
      <c r="CL1247">
        <v>0.15222943936432098</v>
      </c>
      <c r="CM1247">
        <v>0.49803196918139797</v>
      </c>
      <c r="CN1247">
        <v>0.15596613853955357</v>
      </c>
      <c r="CO1247">
        <f t="shared" si="217"/>
        <v>0.44264970761899042</v>
      </c>
      <c r="CP1247" t="s">
        <v>107</v>
      </c>
      <c r="CQ1247" s="27">
        <v>0.16799167936432099</v>
      </c>
      <c r="CR1247" s="28">
        <v>0.79392482048139801</v>
      </c>
      <c r="CS1247" s="28">
        <v>0.20603934758955356</v>
      </c>
      <c r="CT1247" s="28">
        <f t="shared" si="218"/>
        <v>0.4584119476189904</v>
      </c>
      <c r="CU1247" s="29" t="s">
        <v>107</v>
      </c>
      <c r="CV1247">
        <v>51276.880223501503</v>
      </c>
      <c r="CW1247">
        <v>8866.0998822176698</v>
      </c>
      <c r="CX1247">
        <v>0.29042026825466943</v>
      </c>
      <c r="CY1247">
        <f t="shared" si="209"/>
        <v>0.96595254153606747</v>
      </c>
      <c r="CZ1247">
        <f t="shared" si="219"/>
        <v>0.65301393363038507</v>
      </c>
    </row>
    <row r="1248" spans="1:104" x14ac:dyDescent="0.25">
      <c r="A1248">
        <v>1</v>
      </c>
      <c r="B1248" s="15">
        <v>17770</v>
      </c>
      <c r="C1248" s="15">
        <v>-65.233439180000005</v>
      </c>
      <c r="D1248" s="15">
        <v>-16.711387080000002</v>
      </c>
      <c r="E1248" s="15">
        <v>221</v>
      </c>
      <c r="F1248" s="15">
        <v>0</v>
      </c>
      <c r="G1248" s="15">
        <v>0</v>
      </c>
      <c r="H1248" s="17">
        <v>2</v>
      </c>
      <c r="I1248" s="19">
        <v>0</v>
      </c>
      <c r="J1248" s="19">
        <v>0</v>
      </c>
      <c r="K1248" s="19">
        <v>0</v>
      </c>
      <c r="L1248" s="15">
        <v>0</v>
      </c>
      <c r="M1248" s="15">
        <v>0</v>
      </c>
      <c r="N1248" s="15">
        <v>0</v>
      </c>
      <c r="O1248" s="19">
        <v>159.872108</v>
      </c>
      <c r="P1248" s="19">
        <v>44.721821138299156</v>
      </c>
      <c r="Q1248" s="20">
        <v>3.5748121147751677</v>
      </c>
      <c r="R1248" s="21">
        <v>2.3E-2</v>
      </c>
      <c r="S1248" s="22">
        <v>0.21400000000000002</v>
      </c>
      <c r="T1248" s="22">
        <v>0.78699999999999992</v>
      </c>
      <c r="U1248" s="19">
        <v>0</v>
      </c>
      <c r="V1248" s="19">
        <v>9.5704697235960197</v>
      </c>
      <c r="W1248" s="19">
        <v>35.196073235841432</v>
      </c>
      <c r="X1248" s="19">
        <v>310.94840739625255</v>
      </c>
      <c r="Y1248" s="19">
        <v>0</v>
      </c>
      <c r="Z1248" s="19">
        <v>310.94840739625255</v>
      </c>
      <c r="AA1248">
        <v>53.808054448520082</v>
      </c>
      <c r="AB1248">
        <v>1</v>
      </c>
      <c r="AC1248">
        <v>0.22800000000000004</v>
      </c>
      <c r="AD1248">
        <v>0.77200000000000002</v>
      </c>
      <c r="AE1248">
        <v>0</v>
      </c>
      <c r="AF1248">
        <v>12.26823641426258</v>
      </c>
      <c r="AG1248">
        <v>41.539818034257507</v>
      </c>
      <c r="AH1248">
        <v>18206.706383096873</v>
      </c>
      <c r="AI1248">
        <v>0</v>
      </c>
      <c r="AJ1248">
        <v>17413.626219727899</v>
      </c>
      <c r="AK1248">
        <v>17080.7450376001</v>
      </c>
      <c r="AL1248">
        <v>43.693219252118276</v>
      </c>
      <c r="AM1248" s="19">
        <v>52.779452562339202</v>
      </c>
      <c r="AN1248">
        <v>0.81797333333333333</v>
      </c>
      <c r="AO1248">
        <v>0.54190733333333341</v>
      </c>
      <c r="AP1248">
        <v>0.18404399999999999</v>
      </c>
      <c r="AQ1248">
        <v>1</v>
      </c>
      <c r="AR1248">
        <v>0</v>
      </c>
      <c r="AS1248">
        <v>2</v>
      </c>
      <c r="AT1248">
        <v>1.48</v>
      </c>
      <c r="AU1248">
        <v>1</v>
      </c>
      <c r="AV1248">
        <v>2</v>
      </c>
      <c r="AW1248">
        <v>1.5</v>
      </c>
      <c r="AX1248">
        <v>1</v>
      </c>
      <c r="AY1248">
        <v>2</v>
      </c>
      <c r="AZ1248">
        <v>0.6</v>
      </c>
      <c r="BA1248">
        <v>0.3</v>
      </c>
      <c r="BB1248">
        <v>0.8</v>
      </c>
      <c r="BC1248" s="27">
        <v>0.37723202759410357</v>
      </c>
      <c r="BD1248" s="28">
        <v>0.67063629529310798</v>
      </c>
      <c r="BE1248" s="28">
        <v>0.34657160195520881</v>
      </c>
      <c r="BF1248" s="28">
        <f t="shared" si="210"/>
        <v>0.68319131846963665</v>
      </c>
      <c r="BG1248" s="29" t="s">
        <v>106</v>
      </c>
      <c r="BH1248">
        <v>0.37004711959410352</v>
      </c>
      <c r="BI1248">
        <v>0.49313599119310803</v>
      </c>
      <c r="BJ1248">
        <v>0.32081007567920883</v>
      </c>
      <c r="BK1248">
        <f t="shared" si="211"/>
        <v>0.65742979219363673</v>
      </c>
      <c r="BL1248" t="s">
        <v>106</v>
      </c>
      <c r="BM1248" s="27">
        <v>0.38580935959410356</v>
      </c>
      <c r="BN1248" s="28">
        <v>0.78902884249310812</v>
      </c>
      <c r="BO1248" s="28">
        <v>0.37088328472920884</v>
      </c>
      <c r="BP1248" s="28">
        <f t="shared" si="212"/>
        <v>0.70750300124363674</v>
      </c>
      <c r="BQ1248" s="29" t="s">
        <v>106</v>
      </c>
      <c r="BR1248">
        <v>0.28952161625968359</v>
      </c>
      <c r="BS1248">
        <v>0.67063629529310798</v>
      </c>
      <c r="BT1248">
        <v>0.28053368928380679</v>
      </c>
      <c r="BU1248">
        <f t="shared" si="213"/>
        <v>0.61715340579823463</v>
      </c>
      <c r="BV1248" t="s">
        <v>106</v>
      </c>
      <c r="BW1248" s="27">
        <v>0.2823367082596836</v>
      </c>
      <c r="BX1248" s="28">
        <v>0.49313599119310803</v>
      </c>
      <c r="BY1248" s="28">
        <v>0.25477216300780681</v>
      </c>
      <c r="BZ1248" s="28">
        <f t="shared" si="214"/>
        <v>0.5913918795222346</v>
      </c>
      <c r="CA1248" s="29" t="s">
        <v>106</v>
      </c>
      <c r="CB1248">
        <v>0.29809894825968358</v>
      </c>
      <c r="CC1248">
        <v>0.78902884249310812</v>
      </c>
      <c r="CD1248">
        <v>0.30484537205780682</v>
      </c>
      <c r="CE1248">
        <f t="shared" si="215"/>
        <v>0.63471866477411143</v>
      </c>
      <c r="CF1248" t="s">
        <v>107</v>
      </c>
      <c r="CG1248" s="27">
        <v>0.17582293490025025</v>
      </c>
      <c r="CH1248" s="28">
        <v>0.67063629529310798</v>
      </c>
      <c r="CI1248" s="28">
        <v>0.19492898767273009</v>
      </c>
      <c r="CJ1248" s="28">
        <f t="shared" si="216"/>
        <v>0.51244265141467804</v>
      </c>
      <c r="CK1248" s="29" t="s">
        <v>107</v>
      </c>
      <c r="CL1248">
        <v>0.16863802690025023</v>
      </c>
      <c r="CM1248">
        <v>0.49313599119310803</v>
      </c>
      <c r="CN1248">
        <v>0.16916746139673008</v>
      </c>
      <c r="CO1248">
        <f t="shared" si="217"/>
        <v>0.50525774341467811</v>
      </c>
      <c r="CP1248" t="s">
        <v>107</v>
      </c>
      <c r="CQ1248" s="27">
        <v>0.18440026690025024</v>
      </c>
      <c r="CR1248" s="28">
        <v>0.78902884249310812</v>
      </c>
      <c r="CS1248" s="28">
        <v>0.21924067044673007</v>
      </c>
      <c r="CT1248" s="28">
        <f t="shared" si="218"/>
        <v>0.52101998341467803</v>
      </c>
      <c r="CU1248" s="29" t="s">
        <v>107</v>
      </c>
      <c r="CV1248">
        <v>45146.811714745701</v>
      </c>
      <c r="CW1248">
        <v>6726.0068060650101</v>
      </c>
      <c r="CX1248">
        <v>0.33661971651442785</v>
      </c>
      <c r="CY1248">
        <f t="shared" si="209"/>
        <v>1.0072560118075358</v>
      </c>
      <c r="CZ1248">
        <f t="shared" si="219"/>
        <v>0.71385174410853147</v>
      </c>
    </row>
    <row r="1249" spans="1:104" x14ac:dyDescent="0.25">
      <c r="A1249">
        <v>1</v>
      </c>
      <c r="B1249" s="15">
        <v>17776</v>
      </c>
      <c r="C1249" s="15">
        <v>-65.805493900000002</v>
      </c>
      <c r="D1249" s="15">
        <v>-16.60585481</v>
      </c>
      <c r="E1249" s="15">
        <v>290</v>
      </c>
      <c r="F1249" s="15">
        <v>0</v>
      </c>
      <c r="G1249" s="15">
        <v>0</v>
      </c>
      <c r="H1249" s="17">
        <v>3</v>
      </c>
      <c r="I1249" s="19">
        <v>0</v>
      </c>
      <c r="J1249" s="19">
        <v>0</v>
      </c>
      <c r="K1249" s="19">
        <v>1</v>
      </c>
      <c r="L1249" s="15">
        <v>0</v>
      </c>
      <c r="M1249" s="15">
        <v>0</v>
      </c>
      <c r="N1249" s="15">
        <v>1.2032</v>
      </c>
      <c r="O1249" s="19">
        <v>399.68027000000001</v>
      </c>
      <c r="P1249" s="19">
        <v>111.80455287499541</v>
      </c>
      <c r="Q1249" s="20">
        <v>3.5748121138400144</v>
      </c>
      <c r="R1249" s="21">
        <v>8.9999999999999993E-3</v>
      </c>
      <c r="S1249" s="22">
        <v>0.21400000000000005</v>
      </c>
      <c r="T1249" s="22">
        <v>0.78700000000000003</v>
      </c>
      <c r="U1249" s="19">
        <v>0</v>
      </c>
      <c r="V1249" s="19">
        <v>23.926174315249025</v>
      </c>
      <c r="W1249" s="19">
        <v>87.990183112621395</v>
      </c>
      <c r="X1249" s="19">
        <v>304.18865948895177</v>
      </c>
      <c r="Y1249" s="19">
        <v>1560</v>
      </c>
      <c r="Z1249" s="19">
        <v>1864.1886594889518</v>
      </c>
      <c r="AA1249">
        <v>134.52013613592396</v>
      </c>
      <c r="AB1249">
        <v>1</v>
      </c>
      <c r="AC1249">
        <v>0.22800000000000004</v>
      </c>
      <c r="AD1249">
        <v>0.77200000000000002</v>
      </c>
      <c r="AE1249">
        <v>0</v>
      </c>
      <c r="AF1249">
        <v>30.670591038990668</v>
      </c>
      <c r="AG1249">
        <v>103.8495450969333</v>
      </c>
      <c r="AH1249">
        <v>45516.765962690333</v>
      </c>
      <c r="AI1249">
        <v>1876.992</v>
      </c>
      <c r="AJ1249">
        <v>45411.057563469098</v>
      </c>
      <c r="AK1249">
        <v>45071.372604878903</v>
      </c>
      <c r="AL1249">
        <v>110.79831189912045</v>
      </c>
      <c r="AM1249" s="19">
        <v>133.513895160049</v>
      </c>
      <c r="AN1249">
        <v>0.83594666666666673</v>
      </c>
      <c r="AO1249">
        <v>0.55381466666666668</v>
      </c>
      <c r="AP1249">
        <v>0.18808800000000001</v>
      </c>
      <c r="AQ1249">
        <v>1</v>
      </c>
      <c r="AR1249">
        <v>0</v>
      </c>
      <c r="AS1249">
        <v>2</v>
      </c>
      <c r="AT1249">
        <v>1.48</v>
      </c>
      <c r="AU1249">
        <v>1</v>
      </c>
      <c r="AV1249">
        <v>2</v>
      </c>
      <c r="AW1249">
        <v>1.5</v>
      </c>
      <c r="AX1249">
        <v>1</v>
      </c>
      <c r="AY1249">
        <v>2</v>
      </c>
      <c r="AZ1249">
        <v>0.6</v>
      </c>
      <c r="BA1249">
        <v>0.3</v>
      </c>
      <c r="BB1249">
        <v>0.8</v>
      </c>
      <c r="BC1249" s="27">
        <v>0.34295171987423184</v>
      </c>
      <c r="BD1249" s="28">
        <v>0.65682463108060352</v>
      </c>
      <c r="BE1249" s="28">
        <v>0.31489820077491337</v>
      </c>
      <c r="BF1249" s="28">
        <f t="shared" si="210"/>
        <v>0.52642611748260115</v>
      </c>
      <c r="BG1249" s="29" t="s">
        <v>106</v>
      </c>
      <c r="BH1249">
        <v>0.33576681187423185</v>
      </c>
      <c r="BI1249">
        <v>0.47932432698060351</v>
      </c>
      <c r="BJ1249">
        <v>0.28913667449891345</v>
      </c>
      <c r="BK1249">
        <f t="shared" si="211"/>
        <v>0.50066459120660123</v>
      </c>
      <c r="BL1249" t="s">
        <v>106</v>
      </c>
      <c r="BM1249" s="27">
        <v>0.35152905187423183</v>
      </c>
      <c r="BN1249" s="28">
        <v>0.77521717828060366</v>
      </c>
      <c r="BO1249" s="28">
        <v>0.33920988354891346</v>
      </c>
      <c r="BP1249" s="28">
        <f t="shared" si="212"/>
        <v>0.55073780025660124</v>
      </c>
      <c r="BQ1249" s="29" t="s">
        <v>106</v>
      </c>
      <c r="BR1249">
        <v>0.25331404710539185</v>
      </c>
      <c r="BS1249">
        <v>0.65682463108060352</v>
      </c>
      <c r="BT1249">
        <v>0.24740923662210942</v>
      </c>
      <c r="BU1249">
        <f t="shared" si="213"/>
        <v>0.45893715332979723</v>
      </c>
      <c r="BV1249" t="s">
        <v>106</v>
      </c>
      <c r="BW1249" s="27">
        <v>0.24612913910539183</v>
      </c>
      <c r="BX1249" s="28">
        <v>0.47932432698060351</v>
      </c>
      <c r="BY1249" s="28">
        <v>0.22164771034610942</v>
      </c>
      <c r="BZ1249" s="28">
        <f t="shared" si="214"/>
        <v>0.4331756270537972</v>
      </c>
      <c r="CA1249" s="29" t="s">
        <v>106</v>
      </c>
      <c r="CB1249">
        <v>0.26189137910539184</v>
      </c>
      <c r="CC1249">
        <v>0.77521717828060366</v>
      </c>
      <c r="CD1249">
        <v>0.27172091939610943</v>
      </c>
      <c r="CE1249">
        <f t="shared" si="215"/>
        <v>0.47341929581307962</v>
      </c>
      <c r="CF1249" t="s">
        <v>107</v>
      </c>
      <c r="CG1249" s="27">
        <v>0.13711706388652517</v>
      </c>
      <c r="CH1249" s="28">
        <v>0.65682463108060352</v>
      </c>
      <c r="CI1249" s="28">
        <v>0.15992354234995607</v>
      </c>
      <c r="CJ1249" s="28">
        <f t="shared" si="216"/>
        <v>0.34864498059421295</v>
      </c>
      <c r="CK1249" s="29" t="s">
        <v>107</v>
      </c>
      <c r="CL1249">
        <v>0.12993215588652518</v>
      </c>
      <c r="CM1249">
        <v>0.47932432698060351</v>
      </c>
      <c r="CN1249">
        <v>0.13416201607395606</v>
      </c>
      <c r="CO1249">
        <f t="shared" si="217"/>
        <v>0.34146007259421296</v>
      </c>
      <c r="CP1249" t="s">
        <v>107</v>
      </c>
      <c r="CQ1249" s="27">
        <v>0.14569439588652516</v>
      </c>
      <c r="CR1249" s="28">
        <v>0.77521717828060366</v>
      </c>
      <c r="CS1249" s="28">
        <v>0.18423522512395607</v>
      </c>
      <c r="CT1249" s="28">
        <f t="shared" si="218"/>
        <v>0.35722231259421294</v>
      </c>
      <c r="CU1249" s="29" t="s">
        <v>107</v>
      </c>
      <c r="CV1249">
        <v>69197.560563383493</v>
      </c>
      <c r="CW1249">
        <v>16815.0170169905</v>
      </c>
      <c r="CX1249">
        <v>0.21152791670768778</v>
      </c>
      <c r="CY1249">
        <f t="shared" si="209"/>
        <v>0.8683525477882913</v>
      </c>
      <c r="CZ1249">
        <f t="shared" si="219"/>
        <v>0.55447963658191957</v>
      </c>
    </row>
    <row r="1250" spans="1:104" x14ac:dyDescent="0.25">
      <c r="A1250">
        <v>1</v>
      </c>
      <c r="B1250" s="15">
        <v>17777</v>
      </c>
      <c r="C1250" s="15">
        <v>-65.777986999999996</v>
      </c>
      <c r="D1250" s="15">
        <v>-16.515613040000002</v>
      </c>
      <c r="E1250" s="15">
        <v>260</v>
      </c>
      <c r="F1250" s="15">
        <v>0</v>
      </c>
      <c r="G1250" s="15">
        <v>0</v>
      </c>
      <c r="H1250" s="17">
        <v>2</v>
      </c>
      <c r="I1250" s="19">
        <v>0</v>
      </c>
      <c r="J1250" s="19">
        <v>0</v>
      </c>
      <c r="K1250" s="19">
        <v>1</v>
      </c>
      <c r="L1250" s="15">
        <v>0</v>
      </c>
      <c r="M1250" s="15">
        <v>0</v>
      </c>
      <c r="N1250" s="15">
        <v>1.2032</v>
      </c>
      <c r="O1250" s="19">
        <v>239.80816200000001</v>
      </c>
      <c r="P1250" s="19">
        <v>67.08273170744873</v>
      </c>
      <c r="Q1250" s="20">
        <v>3.5748121147751681</v>
      </c>
      <c r="R1250" s="21">
        <v>6.0999999999999999E-2</v>
      </c>
      <c r="S1250" s="22">
        <v>0.214</v>
      </c>
      <c r="T1250" s="22">
        <v>0.78700000000000014</v>
      </c>
      <c r="U1250" s="19">
        <v>0</v>
      </c>
      <c r="V1250" s="19">
        <v>14.355704585394028</v>
      </c>
      <c r="W1250" s="19">
        <v>52.794109853762158</v>
      </c>
      <c r="X1250" s="19">
        <v>1237.0338815981349</v>
      </c>
      <c r="Y1250" s="19">
        <v>1560</v>
      </c>
      <c r="Z1250" s="19">
        <v>2797.0338815981349</v>
      </c>
      <c r="AA1250">
        <v>80.712081687403881</v>
      </c>
      <c r="AB1250">
        <v>1</v>
      </c>
      <c r="AC1250">
        <v>0.22799999999999998</v>
      </c>
      <c r="AD1250">
        <v>0.77200000000000002</v>
      </c>
      <c r="AE1250">
        <v>0</v>
      </c>
      <c r="AF1250">
        <v>18.402354624728083</v>
      </c>
      <c r="AG1250">
        <v>62.309727062675798</v>
      </c>
      <c r="AH1250">
        <v>27310.059579593461</v>
      </c>
      <c r="AI1250">
        <v>1876.992</v>
      </c>
      <c r="AJ1250">
        <v>27997.4313343104</v>
      </c>
      <c r="AK1250">
        <v>26577.980959109598</v>
      </c>
      <c r="AL1250">
        <v>62.990685073294358</v>
      </c>
      <c r="AM1250" s="19">
        <v>76.620035053249509</v>
      </c>
      <c r="AN1250">
        <v>0.85032533333333338</v>
      </c>
      <c r="AO1250">
        <v>0.56334053333333334</v>
      </c>
      <c r="AP1250">
        <v>0.1913232</v>
      </c>
      <c r="AQ1250">
        <v>1</v>
      </c>
      <c r="AR1250">
        <v>0</v>
      </c>
      <c r="AS1250">
        <v>2</v>
      </c>
      <c r="AT1250">
        <v>1.48</v>
      </c>
      <c r="AU1250">
        <v>1</v>
      </c>
      <c r="AV1250">
        <v>2</v>
      </c>
      <c r="AW1250">
        <v>1.5</v>
      </c>
      <c r="AX1250">
        <v>1</v>
      </c>
      <c r="AY1250">
        <v>2</v>
      </c>
      <c r="AZ1250">
        <v>0.6</v>
      </c>
      <c r="BA1250">
        <v>0.3</v>
      </c>
      <c r="BB1250">
        <v>0.8</v>
      </c>
      <c r="BC1250" s="27">
        <v>0.36693284507267243</v>
      </c>
      <c r="BD1250" s="28">
        <v>0.66015161650137055</v>
      </c>
      <c r="BE1250" s="28">
        <v>0.33528624658174799</v>
      </c>
      <c r="BF1250" s="28">
        <f t="shared" si="210"/>
        <v>0.60443562366969983</v>
      </c>
      <c r="BG1250" s="29" t="s">
        <v>106</v>
      </c>
      <c r="BH1250">
        <v>0.35974793707267239</v>
      </c>
      <c r="BI1250">
        <v>0.48265131240137049</v>
      </c>
      <c r="BJ1250">
        <v>0.30952472030574801</v>
      </c>
      <c r="BK1250">
        <f t="shared" si="211"/>
        <v>0.5786740973936999</v>
      </c>
      <c r="BL1250" t="s">
        <v>106</v>
      </c>
      <c r="BM1250" s="27">
        <v>0.37551017707267242</v>
      </c>
      <c r="BN1250" s="28">
        <v>0.77854416370137058</v>
      </c>
      <c r="BO1250" s="28">
        <v>0.35959792935574802</v>
      </c>
      <c r="BP1250" s="28">
        <f t="shared" si="212"/>
        <v>0.62874730644369992</v>
      </c>
      <c r="BQ1250" s="29" t="s">
        <v>106</v>
      </c>
      <c r="BR1250">
        <v>0.27575336315629639</v>
      </c>
      <c r="BS1250">
        <v>0.66015161650137055</v>
      </c>
      <c r="BT1250">
        <v>0.26663644124382241</v>
      </c>
      <c r="BU1250">
        <f t="shared" si="213"/>
        <v>0.5357858183317743</v>
      </c>
      <c r="BV1250" t="s">
        <v>106</v>
      </c>
      <c r="BW1250" s="27">
        <v>0.2685684551562964</v>
      </c>
      <c r="BX1250" s="28">
        <v>0.48265131240137049</v>
      </c>
      <c r="BY1250" s="28">
        <v>0.24087491496782237</v>
      </c>
      <c r="BZ1250" s="28">
        <f t="shared" si="214"/>
        <v>0.51002429205577426</v>
      </c>
      <c r="CA1250" s="29" t="s">
        <v>106</v>
      </c>
      <c r="CB1250">
        <v>0.28433069515629639</v>
      </c>
      <c r="CC1250">
        <v>0.77854416370137058</v>
      </c>
      <c r="CD1250">
        <v>0.29094812401782238</v>
      </c>
      <c r="CE1250">
        <f t="shared" si="215"/>
        <v>0.55348007224424822</v>
      </c>
      <c r="CF1250" t="s">
        <v>107</v>
      </c>
      <c r="CG1250" s="27">
        <v>0.15755773844988308</v>
      </c>
      <c r="CH1250" s="28">
        <v>0.66015161650137055</v>
      </c>
      <c r="CI1250" s="28">
        <v>0.17764595284280771</v>
      </c>
      <c r="CJ1250" s="28">
        <f t="shared" si="216"/>
        <v>0.42670711553783491</v>
      </c>
      <c r="CK1250" s="29" t="s">
        <v>107</v>
      </c>
      <c r="CL1250">
        <v>0.15037283044988309</v>
      </c>
      <c r="CM1250">
        <v>0.48265131240137049</v>
      </c>
      <c r="CN1250">
        <v>0.1518844265668077</v>
      </c>
      <c r="CO1250">
        <f t="shared" si="217"/>
        <v>0.41952220753783492</v>
      </c>
      <c r="CP1250" t="s">
        <v>107</v>
      </c>
      <c r="CQ1250" s="27">
        <v>0.16613507044988307</v>
      </c>
      <c r="CR1250" s="28">
        <v>0.77854416370137058</v>
      </c>
      <c r="CS1250" s="28">
        <v>0.20195763561680768</v>
      </c>
      <c r="CT1250" s="28">
        <f t="shared" si="218"/>
        <v>0.43528444753783491</v>
      </c>
      <c r="CU1250" s="29" t="s">
        <v>107</v>
      </c>
      <c r="CV1250">
        <v>54448.001342608899</v>
      </c>
      <c r="CW1250">
        <v>10089.0102109254</v>
      </c>
      <c r="CX1250">
        <v>0.26914937708795184</v>
      </c>
      <c r="CY1250">
        <f t="shared" si="209"/>
        <v>0.92930099358932239</v>
      </c>
      <c r="CZ1250">
        <f t="shared" si="219"/>
        <v>0.63608222216062427</v>
      </c>
    </row>
    <row r="1251" spans="1:104" x14ac:dyDescent="0.25">
      <c r="A1251">
        <v>1</v>
      </c>
      <c r="B1251" s="15">
        <v>17778</v>
      </c>
      <c r="C1251" s="15">
        <v>-65.529859360000003</v>
      </c>
      <c r="D1251" s="15">
        <v>-16.928259659999998</v>
      </c>
      <c r="E1251" s="15">
        <v>307</v>
      </c>
      <c r="F1251" s="15">
        <v>0</v>
      </c>
      <c r="G1251" s="15">
        <v>0</v>
      </c>
      <c r="H1251" s="17">
        <v>2</v>
      </c>
      <c r="I1251" s="19">
        <v>0</v>
      </c>
      <c r="J1251" s="19">
        <v>0</v>
      </c>
      <c r="K1251" s="19">
        <v>0</v>
      </c>
      <c r="L1251" s="15">
        <v>0</v>
      </c>
      <c r="M1251" s="15">
        <v>0</v>
      </c>
      <c r="N1251" s="15">
        <v>0</v>
      </c>
      <c r="O1251" s="19">
        <v>228.907791</v>
      </c>
      <c r="P1251" s="19">
        <v>64.033516633825727</v>
      </c>
      <c r="Q1251" s="20">
        <v>3.574812114552512</v>
      </c>
      <c r="R1251" s="21">
        <v>4.8000000000000001E-2</v>
      </c>
      <c r="S1251" s="22">
        <v>0.214</v>
      </c>
      <c r="T1251" s="22">
        <v>0.78699999999999992</v>
      </c>
      <c r="U1251" s="19">
        <v>0</v>
      </c>
      <c r="V1251" s="19">
        <v>13.703172559638706</v>
      </c>
      <c r="W1251" s="19">
        <v>50.394377590820845</v>
      </c>
      <c r="X1251" s="19">
        <v>929.15808698106173</v>
      </c>
      <c r="Y1251" s="19">
        <v>0</v>
      </c>
      <c r="Z1251" s="19">
        <v>929.15808698106173</v>
      </c>
      <c r="AA1251">
        <v>77.043350697624504</v>
      </c>
      <c r="AB1251">
        <v>1</v>
      </c>
      <c r="AC1251">
        <v>0.22799999999999998</v>
      </c>
      <c r="AD1251">
        <v>0.77200000000000002</v>
      </c>
      <c r="AE1251">
        <v>0</v>
      </c>
      <c r="AF1251">
        <v>17.565883959058386</v>
      </c>
      <c r="AG1251">
        <v>59.477466738566122</v>
      </c>
      <c r="AH1251">
        <v>26068.693233716993</v>
      </c>
      <c r="AI1251">
        <v>0</v>
      </c>
      <c r="AJ1251">
        <v>24933.146636018999</v>
      </c>
      <c r="AK1251">
        <v>23938.450297153599</v>
      </c>
      <c r="AL1251">
        <v>60.959907835402092</v>
      </c>
      <c r="AM1251" s="19">
        <v>73.969741899200869</v>
      </c>
      <c r="AN1251">
        <v>0.82875733333333335</v>
      </c>
      <c r="AO1251">
        <v>0.54905173333333335</v>
      </c>
      <c r="AP1251">
        <v>0.18647039999999998</v>
      </c>
      <c r="AQ1251">
        <v>1</v>
      </c>
      <c r="AR1251">
        <v>0</v>
      </c>
      <c r="AS1251">
        <v>2</v>
      </c>
      <c r="AT1251">
        <v>1.48</v>
      </c>
      <c r="AU1251">
        <v>1</v>
      </c>
      <c r="AV1251">
        <v>2</v>
      </c>
      <c r="AW1251">
        <v>1.5</v>
      </c>
      <c r="AX1251">
        <v>1</v>
      </c>
      <c r="AY1251">
        <v>2</v>
      </c>
      <c r="AZ1251">
        <v>0.6</v>
      </c>
      <c r="BA1251">
        <v>0.3</v>
      </c>
      <c r="BB1251">
        <v>0.8</v>
      </c>
      <c r="BC1251" s="27">
        <v>0.36171261906911673</v>
      </c>
      <c r="BD1251" s="28">
        <v>0.67210509031484844</v>
      </c>
      <c r="BE1251" s="28">
        <v>0.33332801848215271</v>
      </c>
      <c r="BF1251" s="28">
        <f t="shared" si="210"/>
        <v>0.62463523000484966</v>
      </c>
      <c r="BG1251" s="29" t="s">
        <v>106</v>
      </c>
      <c r="BH1251">
        <v>0.35452771106911674</v>
      </c>
      <c r="BI1251">
        <v>0.49460478621484844</v>
      </c>
      <c r="BJ1251">
        <v>0.30756649220615279</v>
      </c>
      <c r="BK1251">
        <f t="shared" si="211"/>
        <v>0.59887370372884985</v>
      </c>
      <c r="BL1251" t="s">
        <v>106</v>
      </c>
      <c r="BM1251" s="27">
        <v>0.37028995106911672</v>
      </c>
      <c r="BN1251" s="28">
        <v>0.79049763751484847</v>
      </c>
      <c r="BO1251" s="28">
        <v>0.35763970125615274</v>
      </c>
      <c r="BP1251" s="28">
        <f t="shared" si="212"/>
        <v>0.64894691277884975</v>
      </c>
      <c r="BQ1251" s="29" t="s">
        <v>106</v>
      </c>
      <c r="BR1251">
        <v>0.27284585087404473</v>
      </c>
      <c r="BS1251">
        <v>0.67210509031484844</v>
      </c>
      <c r="BT1251">
        <v>0.26641947492190959</v>
      </c>
      <c r="BU1251">
        <f t="shared" si="213"/>
        <v>0.55772668644460666</v>
      </c>
      <c r="BV1251" t="s">
        <v>106</v>
      </c>
      <c r="BW1251" s="27">
        <v>0.26566094287404474</v>
      </c>
      <c r="BX1251" s="28">
        <v>0.49460478621484844</v>
      </c>
      <c r="BY1251" s="28">
        <v>0.24065794864590956</v>
      </c>
      <c r="BZ1251" s="28">
        <f t="shared" si="214"/>
        <v>0.53196516016860662</v>
      </c>
      <c r="CA1251" s="29" t="s">
        <v>106</v>
      </c>
      <c r="CB1251">
        <v>0.28142318287404466</v>
      </c>
      <c r="CC1251">
        <v>0.79049763751484847</v>
      </c>
      <c r="CD1251">
        <v>0.29073115769590957</v>
      </c>
      <c r="CE1251">
        <f t="shared" si="215"/>
        <v>0.57273039439674167</v>
      </c>
      <c r="CF1251" t="s">
        <v>107</v>
      </c>
      <c r="CG1251" s="27">
        <v>0.15764818839895139</v>
      </c>
      <c r="CH1251" s="28">
        <v>0.67210509031484844</v>
      </c>
      <c r="CI1251" s="28">
        <v>0.17968617771418685</v>
      </c>
      <c r="CJ1251" s="28">
        <f t="shared" si="216"/>
        <v>0.4489553999216484</v>
      </c>
      <c r="CK1251" s="29" t="s">
        <v>107</v>
      </c>
      <c r="CL1251">
        <v>0.15046328039895138</v>
      </c>
      <c r="CM1251">
        <v>0.49460478621484844</v>
      </c>
      <c r="CN1251">
        <v>0.15392465143818684</v>
      </c>
      <c r="CO1251">
        <f t="shared" si="217"/>
        <v>0.44177049192164841</v>
      </c>
      <c r="CP1251" t="s">
        <v>107</v>
      </c>
      <c r="CQ1251" s="27">
        <v>0.16622552039895136</v>
      </c>
      <c r="CR1251" s="28">
        <v>0.79049763751484847</v>
      </c>
      <c r="CS1251" s="28">
        <v>0.20399786048818686</v>
      </c>
      <c r="CT1251" s="28">
        <f t="shared" si="218"/>
        <v>0.45753273192164834</v>
      </c>
      <c r="CU1251" s="29" t="s">
        <v>107</v>
      </c>
      <c r="CV1251">
        <v>53282.633208804204</v>
      </c>
      <c r="CW1251">
        <v>9630.4188372030603</v>
      </c>
      <c r="CX1251">
        <v>0.29130721152269701</v>
      </c>
      <c r="CY1251">
        <f t="shared" si="209"/>
        <v>0.96341230183754545</v>
      </c>
      <c r="CZ1251">
        <f t="shared" si="219"/>
        <v>0.65301983059181379</v>
      </c>
    </row>
    <row r="1252" spans="1:104" x14ac:dyDescent="0.25">
      <c r="A1252">
        <v>1</v>
      </c>
      <c r="B1252" s="15">
        <v>17782</v>
      </c>
      <c r="C1252" s="15">
        <v>-65.665785420000006</v>
      </c>
      <c r="D1252" s="15">
        <v>-16.52177155</v>
      </c>
      <c r="E1252" s="15">
        <v>223</v>
      </c>
      <c r="F1252" s="15">
        <v>0</v>
      </c>
      <c r="G1252" s="15">
        <v>0</v>
      </c>
      <c r="H1252" s="17">
        <v>3</v>
      </c>
      <c r="I1252" s="19">
        <v>0</v>
      </c>
      <c r="J1252" s="19">
        <v>0</v>
      </c>
      <c r="K1252" s="19">
        <v>1</v>
      </c>
      <c r="L1252" s="15">
        <v>0</v>
      </c>
      <c r="M1252" s="15">
        <v>0</v>
      </c>
      <c r="N1252" s="15">
        <v>1.2032</v>
      </c>
      <c r="O1252" s="19">
        <v>654.02225999999996</v>
      </c>
      <c r="P1252" s="19">
        <v>182.95290468060816</v>
      </c>
      <c r="Q1252" s="20">
        <v>3.5748121143075906</v>
      </c>
      <c r="R1252" s="21">
        <v>0.128</v>
      </c>
      <c r="S1252" s="22">
        <v>0.21400000000000002</v>
      </c>
      <c r="T1252" s="22">
        <v>0.78700000000000003</v>
      </c>
      <c r="U1252" s="19">
        <v>0</v>
      </c>
      <c r="V1252" s="19">
        <v>39.151921601650152</v>
      </c>
      <c r="W1252" s="19">
        <v>143.98393598363862</v>
      </c>
      <c r="X1252" s="19">
        <v>7079.2997108169238</v>
      </c>
      <c r="Y1252" s="19">
        <v>1560</v>
      </c>
      <c r="Z1252" s="19">
        <v>8639.2997108169238</v>
      </c>
      <c r="AA1252">
        <v>220.12385915278284</v>
      </c>
      <c r="AB1252">
        <v>1</v>
      </c>
      <c r="AC1252">
        <v>0.22800000000000004</v>
      </c>
      <c r="AD1252">
        <v>0.77200000000000002</v>
      </c>
      <c r="AE1252">
        <v>0</v>
      </c>
      <c r="AF1252">
        <v>50.188239886834495</v>
      </c>
      <c r="AG1252">
        <v>169.93561926594836</v>
      </c>
      <c r="AH1252">
        <v>74481.980673417856</v>
      </c>
      <c r="AI1252">
        <v>1876.992</v>
      </c>
      <c r="AJ1252">
        <v>73114.553829987999</v>
      </c>
      <c r="AK1252">
        <v>65336.230452140502</v>
      </c>
      <c r="AL1252">
        <v>159.53493288149031</v>
      </c>
      <c r="AM1252" s="19">
        <v>196.70588735366499</v>
      </c>
      <c r="AN1252">
        <v>0.84313600000000011</v>
      </c>
      <c r="AO1252">
        <v>0.55857760000000001</v>
      </c>
      <c r="AP1252">
        <v>0.1897056</v>
      </c>
      <c r="AQ1252">
        <v>1</v>
      </c>
      <c r="AR1252">
        <v>0</v>
      </c>
      <c r="AS1252">
        <v>2</v>
      </c>
      <c r="AT1252">
        <v>1.48</v>
      </c>
      <c r="AU1252">
        <v>1</v>
      </c>
      <c r="AV1252">
        <v>2</v>
      </c>
      <c r="AW1252">
        <v>1.5</v>
      </c>
      <c r="AX1252">
        <v>1</v>
      </c>
      <c r="AY1252">
        <v>2</v>
      </c>
      <c r="AZ1252">
        <v>0.6</v>
      </c>
      <c r="BA1252">
        <v>0.3</v>
      </c>
      <c r="BB1252">
        <v>0.8</v>
      </c>
      <c r="BC1252" s="27">
        <v>0.33683722438291092</v>
      </c>
      <c r="BD1252" s="28">
        <v>0.63583013698120272</v>
      </c>
      <c r="BE1252" s="28">
        <v>0.30631038507049868</v>
      </c>
      <c r="BF1252" s="28">
        <f t="shared" si="210"/>
        <v>0.50137863925940429</v>
      </c>
      <c r="BG1252" s="29" t="s">
        <v>106</v>
      </c>
      <c r="BH1252">
        <v>0.32965231638291093</v>
      </c>
      <c r="BI1252">
        <v>0.45832983288120266</v>
      </c>
      <c r="BJ1252">
        <v>0.2805488587944987</v>
      </c>
      <c r="BK1252">
        <f t="shared" si="211"/>
        <v>0.47561711298340437</v>
      </c>
      <c r="BL1252" t="s">
        <v>106</v>
      </c>
      <c r="BM1252" s="27">
        <v>0.34541455638291091</v>
      </c>
      <c r="BN1252" s="28">
        <v>0.75422268418120275</v>
      </c>
      <c r="BO1252" s="28">
        <v>0.33062206784449866</v>
      </c>
      <c r="BP1252" s="28">
        <f t="shared" si="212"/>
        <v>0.52569032203340427</v>
      </c>
      <c r="BQ1252" s="29" t="s">
        <v>106</v>
      </c>
      <c r="BR1252">
        <v>0.24642864704030287</v>
      </c>
      <c r="BS1252">
        <v>0.63583013698120272</v>
      </c>
      <c r="BT1252">
        <v>0.23824100032513382</v>
      </c>
      <c r="BU1252">
        <f t="shared" si="213"/>
        <v>0.43330925451403945</v>
      </c>
      <c r="BV1252" t="s">
        <v>106</v>
      </c>
      <c r="BW1252" s="27">
        <v>0.23924373904030288</v>
      </c>
      <c r="BX1252" s="28">
        <v>0.45832983288120266</v>
      </c>
      <c r="BY1252" s="28">
        <v>0.21247947404913381</v>
      </c>
      <c r="BZ1252" s="28">
        <f t="shared" si="214"/>
        <v>0.40754772823803942</v>
      </c>
      <c r="CA1252" s="29" t="s">
        <v>106</v>
      </c>
      <c r="CB1252">
        <v>0.25500597904030287</v>
      </c>
      <c r="CC1252">
        <v>0.75422268418120275</v>
      </c>
      <c r="CD1252">
        <v>0.26255268309913382</v>
      </c>
      <c r="CE1252">
        <f t="shared" si="215"/>
        <v>0.45007423322920848</v>
      </c>
      <c r="CF1252" t="s">
        <v>107</v>
      </c>
      <c r="CG1252" s="27">
        <v>0.12923234307766288</v>
      </c>
      <c r="CH1252" s="28">
        <v>0.63583013698120272</v>
      </c>
      <c r="CI1252" s="28">
        <v>0.15000290898854982</v>
      </c>
      <c r="CJ1252" s="28">
        <f t="shared" si="216"/>
        <v>0.32430059726656851</v>
      </c>
      <c r="CK1252" s="29" t="s">
        <v>107</v>
      </c>
      <c r="CL1252">
        <v>0.12204743507766289</v>
      </c>
      <c r="CM1252">
        <v>0.45832983288120266</v>
      </c>
      <c r="CN1252">
        <v>0.12424138271254982</v>
      </c>
      <c r="CO1252">
        <f t="shared" si="217"/>
        <v>0.31711568926656852</v>
      </c>
      <c r="CP1252" t="s">
        <v>107</v>
      </c>
      <c r="CQ1252" s="27">
        <v>0.1378096750776629</v>
      </c>
      <c r="CR1252" s="28">
        <v>0.75422268418120275</v>
      </c>
      <c r="CS1252" s="28">
        <v>0.17431459176254982</v>
      </c>
      <c r="CT1252" s="28">
        <f t="shared" si="218"/>
        <v>0.33287792926656856</v>
      </c>
      <c r="CU1252" s="29" t="s">
        <v>107</v>
      </c>
      <c r="CV1252">
        <v>87467.655852497104</v>
      </c>
      <c r="CW1252">
        <v>27515.482394097799</v>
      </c>
      <c r="CX1252">
        <v>0.19506825418890564</v>
      </c>
      <c r="CY1252">
        <f t="shared" si="209"/>
        <v>0.83089839117010833</v>
      </c>
      <c r="CZ1252">
        <f t="shared" si="219"/>
        <v>0.53190547857181658</v>
      </c>
    </row>
    <row r="1253" spans="1:104" x14ac:dyDescent="0.25">
      <c r="A1253">
        <v>1</v>
      </c>
      <c r="B1253" s="15">
        <v>17783</v>
      </c>
      <c r="C1253" s="15">
        <v>-65.603826269999999</v>
      </c>
      <c r="D1253" s="15">
        <v>-16.9910295</v>
      </c>
      <c r="E1253" s="15">
        <v>462</v>
      </c>
      <c r="F1253" s="15">
        <v>0</v>
      </c>
      <c r="G1253" s="15">
        <v>0</v>
      </c>
      <c r="H1253" s="17">
        <v>3</v>
      </c>
      <c r="I1253" s="19">
        <v>0</v>
      </c>
      <c r="J1253" s="19">
        <v>0</v>
      </c>
      <c r="K1253" s="19">
        <v>0</v>
      </c>
      <c r="L1253" s="15">
        <v>0</v>
      </c>
      <c r="M1253" s="15">
        <v>0</v>
      </c>
      <c r="N1253" s="15">
        <v>0</v>
      </c>
      <c r="O1253" s="19">
        <v>214.37396299999901</v>
      </c>
      <c r="P1253" s="19">
        <v>59.967896535661708</v>
      </c>
      <c r="Q1253" s="20">
        <v>3.5748121142203995</v>
      </c>
      <c r="R1253" s="21">
        <v>1.7000000000000001E-2</v>
      </c>
      <c r="S1253" s="22">
        <v>0.21400000000000002</v>
      </c>
      <c r="T1253" s="22">
        <v>0.78700000000000014</v>
      </c>
      <c r="U1253" s="19">
        <v>0</v>
      </c>
      <c r="V1253" s="19">
        <v>12.833129858631606</v>
      </c>
      <c r="W1253" s="19">
        <v>47.194734573565775</v>
      </c>
      <c r="X1253" s="19">
        <v>308.18305599490134</v>
      </c>
      <c r="Y1253" s="19">
        <v>0</v>
      </c>
      <c r="Z1253" s="19">
        <v>308.18305599490134</v>
      </c>
      <c r="AA1253">
        <v>72.151709397416994</v>
      </c>
      <c r="AB1253">
        <v>1</v>
      </c>
      <c r="AC1253">
        <v>0.22800000000000004</v>
      </c>
      <c r="AD1253">
        <v>0.77200000000000002</v>
      </c>
      <c r="AE1253">
        <v>0</v>
      </c>
      <c r="AF1253">
        <v>16.450589742611076</v>
      </c>
      <c r="AG1253">
        <v>55.701119654805922</v>
      </c>
      <c r="AH1253">
        <v>24413.538112479229</v>
      </c>
      <c r="AI1253">
        <v>0</v>
      </c>
      <c r="AJ1253">
        <v>23350.089713722198</v>
      </c>
      <c r="AK1253">
        <v>23020.168937269002</v>
      </c>
      <c r="AL1253">
        <v>58.948442294555456</v>
      </c>
      <c r="AM1253" s="19">
        <v>71.132255156310748</v>
      </c>
      <c r="AN1253">
        <v>0.80359466666666668</v>
      </c>
      <c r="AO1253">
        <v>0.53238146666666675</v>
      </c>
      <c r="AP1253">
        <v>0.18080879999999999</v>
      </c>
      <c r="AQ1253">
        <v>1</v>
      </c>
      <c r="AR1253">
        <v>0</v>
      </c>
      <c r="AS1253">
        <v>2</v>
      </c>
      <c r="AT1253">
        <v>1.48</v>
      </c>
      <c r="AU1253">
        <v>1</v>
      </c>
      <c r="AV1253">
        <v>2</v>
      </c>
      <c r="AW1253">
        <v>1.5</v>
      </c>
      <c r="AX1253">
        <v>1</v>
      </c>
      <c r="AY1253">
        <v>2</v>
      </c>
      <c r="AZ1253">
        <v>0.6</v>
      </c>
      <c r="BA1253">
        <v>0.3</v>
      </c>
      <c r="BB1253">
        <v>0.8</v>
      </c>
      <c r="BC1253" s="27">
        <v>0.35560042225183774</v>
      </c>
      <c r="BD1253" s="28">
        <v>0.69260898207870636</v>
      </c>
      <c r="BE1253" s="28">
        <v>0.33202258312561844</v>
      </c>
      <c r="BF1253" s="28">
        <f t="shared" si="210"/>
        <v>0.62431210526127034</v>
      </c>
      <c r="BG1253" s="29" t="s">
        <v>106</v>
      </c>
      <c r="BH1253">
        <v>0.3484155142518377</v>
      </c>
      <c r="BI1253">
        <v>0.51510867797870641</v>
      </c>
      <c r="BJ1253">
        <v>0.30626105684961852</v>
      </c>
      <c r="BK1253">
        <f t="shared" si="211"/>
        <v>0.59855057898527031</v>
      </c>
      <c r="BL1253" t="s">
        <v>106</v>
      </c>
      <c r="BM1253" s="27">
        <v>0.36417775425183768</v>
      </c>
      <c r="BN1253" s="28">
        <v>0.8110015292787065</v>
      </c>
      <c r="BO1253" s="28">
        <v>0.35633426589961847</v>
      </c>
      <c r="BP1253" s="28">
        <f t="shared" si="212"/>
        <v>0.64862378803527032</v>
      </c>
      <c r="BQ1253" s="29" t="s">
        <v>106</v>
      </c>
      <c r="BR1253">
        <v>0.26943182006495375</v>
      </c>
      <c r="BS1253">
        <v>0.69260898207870636</v>
      </c>
      <c r="BT1253">
        <v>0.26714551163933814</v>
      </c>
      <c r="BU1253">
        <f t="shared" si="213"/>
        <v>0.55943503377499004</v>
      </c>
      <c r="BV1253" t="s">
        <v>106</v>
      </c>
      <c r="BW1253" s="27">
        <v>0.26224691206495376</v>
      </c>
      <c r="BX1253" s="28">
        <v>0.51510867797870641</v>
      </c>
      <c r="BY1253" s="28">
        <v>0.2413839853633381</v>
      </c>
      <c r="BZ1253" s="28">
        <f t="shared" si="214"/>
        <v>0.53367350749899001</v>
      </c>
      <c r="CA1253" s="29" t="s">
        <v>106</v>
      </c>
      <c r="CB1253">
        <v>0.27800915206495369</v>
      </c>
      <c r="CC1253">
        <v>0.8110015292787065</v>
      </c>
      <c r="CD1253">
        <v>0.29145719441333812</v>
      </c>
      <c r="CE1253">
        <f t="shared" si="215"/>
        <v>0.57029867420060554</v>
      </c>
      <c r="CF1253" t="s">
        <v>107</v>
      </c>
      <c r="CG1253" s="27">
        <v>0.15773178019306705</v>
      </c>
      <c r="CH1253" s="28">
        <v>0.69260898207870636</v>
      </c>
      <c r="CI1253" s="28">
        <v>0.18304560415712276</v>
      </c>
      <c r="CJ1253" s="28">
        <f t="shared" si="216"/>
        <v>0.4500213023287189</v>
      </c>
      <c r="CK1253" s="29" t="s">
        <v>107</v>
      </c>
      <c r="CL1253">
        <v>0.15054687219306703</v>
      </c>
      <c r="CM1253">
        <v>0.51510867797870641</v>
      </c>
      <c r="CN1253">
        <v>0.15728407788112278</v>
      </c>
      <c r="CO1253">
        <f t="shared" si="217"/>
        <v>0.44283639432871891</v>
      </c>
      <c r="CP1253" t="s">
        <v>107</v>
      </c>
      <c r="CQ1253" s="27">
        <v>0.16630911219306704</v>
      </c>
      <c r="CR1253" s="28">
        <v>0.8110015292787065</v>
      </c>
      <c r="CS1253" s="28">
        <v>0.20735728693112276</v>
      </c>
      <c r="CT1253" s="28">
        <f t="shared" si="218"/>
        <v>0.45859863432871889</v>
      </c>
      <c r="CU1253" s="29" t="s">
        <v>107</v>
      </c>
      <c r="CV1253">
        <v>51684.747075764899</v>
      </c>
      <c r="CW1253">
        <v>9018.9636746771303</v>
      </c>
      <c r="CX1253">
        <v>0.29228952213565185</v>
      </c>
      <c r="CY1253">
        <f t="shared" si="209"/>
        <v>0.98489850421435821</v>
      </c>
      <c r="CZ1253">
        <f t="shared" si="219"/>
        <v>0.64788994438748959</v>
      </c>
    </row>
    <row r="1254" spans="1:104" x14ac:dyDescent="0.25">
      <c r="A1254">
        <v>1</v>
      </c>
      <c r="B1254" s="15">
        <v>17785</v>
      </c>
      <c r="C1254" s="15">
        <v>-65.829409560000002</v>
      </c>
      <c r="D1254" s="15">
        <v>-16.578994000000002</v>
      </c>
      <c r="E1254" s="15">
        <v>313</v>
      </c>
      <c r="F1254" s="15">
        <v>0</v>
      </c>
      <c r="G1254" s="15">
        <v>0</v>
      </c>
      <c r="H1254" s="17">
        <v>3</v>
      </c>
      <c r="I1254" s="19">
        <v>0</v>
      </c>
      <c r="J1254" s="19">
        <v>0</v>
      </c>
      <c r="K1254" s="19">
        <v>1</v>
      </c>
      <c r="L1254" s="15">
        <v>0</v>
      </c>
      <c r="M1254" s="15">
        <v>0</v>
      </c>
      <c r="N1254" s="15">
        <v>1.2032</v>
      </c>
      <c r="O1254" s="19">
        <v>247.075075999999</v>
      </c>
      <c r="P1254" s="19">
        <v>69.115541785778248</v>
      </c>
      <c r="Q1254" s="20">
        <v>3.5748121133999282</v>
      </c>
      <c r="R1254" s="21">
        <v>1.4999999999999999E-2</v>
      </c>
      <c r="S1254" s="22">
        <v>0.214</v>
      </c>
      <c r="T1254" s="22">
        <v>0.78700000000000003</v>
      </c>
      <c r="U1254" s="19">
        <v>0</v>
      </c>
      <c r="V1254" s="19">
        <v>14.790725942156545</v>
      </c>
      <c r="W1254" s="19">
        <v>54.393931385407484</v>
      </c>
      <c r="X1254" s="19">
        <v>313.40649769386505</v>
      </c>
      <c r="Y1254" s="19">
        <v>1560</v>
      </c>
      <c r="Z1254" s="19">
        <v>1873.406497693865</v>
      </c>
      <c r="AA1254">
        <v>83.157902337507636</v>
      </c>
      <c r="AB1254">
        <v>1</v>
      </c>
      <c r="AC1254">
        <v>0.22799999999999998</v>
      </c>
      <c r="AD1254">
        <v>0.77200000000000002</v>
      </c>
      <c r="AE1254">
        <v>0</v>
      </c>
      <c r="AF1254">
        <v>18.960001732951739</v>
      </c>
      <c r="AG1254">
        <v>64.197900604555898</v>
      </c>
      <c r="AH1254">
        <v>28137.63714021234</v>
      </c>
      <c r="AI1254">
        <v>1876.992</v>
      </c>
      <c r="AJ1254">
        <v>28788.959805304501</v>
      </c>
      <c r="AK1254">
        <v>28430.046611525901</v>
      </c>
      <c r="AL1254">
        <v>68.078808658991576</v>
      </c>
      <c r="AM1254" s="19">
        <v>82.121169210720964</v>
      </c>
      <c r="AN1254">
        <v>0.84313600000000011</v>
      </c>
      <c r="AO1254">
        <v>0.55857760000000001</v>
      </c>
      <c r="AP1254">
        <v>0.1897056</v>
      </c>
      <c r="AQ1254">
        <v>1</v>
      </c>
      <c r="AR1254">
        <v>0</v>
      </c>
      <c r="AS1254">
        <v>2</v>
      </c>
      <c r="AT1254">
        <v>1.48</v>
      </c>
      <c r="AU1254">
        <v>1</v>
      </c>
      <c r="AV1254">
        <v>2</v>
      </c>
      <c r="AW1254">
        <v>1.5</v>
      </c>
      <c r="AX1254">
        <v>1</v>
      </c>
      <c r="AY1254">
        <v>2</v>
      </c>
      <c r="AZ1254">
        <v>0.6</v>
      </c>
      <c r="BA1254">
        <v>0.3</v>
      </c>
      <c r="BB1254">
        <v>0.8</v>
      </c>
      <c r="BC1254" s="27">
        <v>0.36159695132486036</v>
      </c>
      <c r="BD1254" s="28">
        <v>0.66915831384090563</v>
      </c>
      <c r="BE1254" s="28">
        <v>0.3323519621345879</v>
      </c>
      <c r="BF1254" s="28">
        <f t="shared" si="210"/>
        <v>0.5881315043381401</v>
      </c>
      <c r="BG1254" s="29" t="s">
        <v>106</v>
      </c>
      <c r="BH1254">
        <v>0.35441204332486032</v>
      </c>
      <c r="BI1254">
        <v>0.49165800974090568</v>
      </c>
      <c r="BJ1254">
        <v>0.30659043585858792</v>
      </c>
      <c r="BK1254">
        <f t="shared" si="211"/>
        <v>0.56236997806214017</v>
      </c>
      <c r="BL1254" t="s">
        <v>106</v>
      </c>
      <c r="BM1254" s="27">
        <v>0.37017428332486035</v>
      </c>
      <c r="BN1254" s="28">
        <v>0.78755086104090577</v>
      </c>
      <c r="BO1254" s="28">
        <v>0.35666364490858793</v>
      </c>
      <c r="BP1254" s="28">
        <f t="shared" si="212"/>
        <v>0.61244318711214019</v>
      </c>
      <c r="BQ1254" s="29" t="s">
        <v>106</v>
      </c>
      <c r="BR1254">
        <v>0.27118837398225232</v>
      </c>
      <c r="BS1254">
        <v>0.66915831384090563</v>
      </c>
      <c r="BT1254">
        <v>0.26428257738922312</v>
      </c>
      <c r="BU1254">
        <f t="shared" si="213"/>
        <v>0.52006211959277537</v>
      </c>
      <c r="BV1254" t="s">
        <v>106</v>
      </c>
      <c r="BW1254" s="27">
        <v>0.26400346598225233</v>
      </c>
      <c r="BX1254" s="28">
        <v>0.49165800974090568</v>
      </c>
      <c r="BY1254" s="28">
        <v>0.23852105111322308</v>
      </c>
      <c r="BZ1254" s="28">
        <f t="shared" si="214"/>
        <v>0.49430059331677534</v>
      </c>
      <c r="CA1254" s="29" t="s">
        <v>106</v>
      </c>
      <c r="CB1254">
        <v>0.27976570598225231</v>
      </c>
      <c r="CC1254">
        <v>0.78755086104090577</v>
      </c>
      <c r="CD1254">
        <v>0.28859426016322309</v>
      </c>
      <c r="CE1254">
        <f t="shared" si="215"/>
        <v>0.53554524818580451</v>
      </c>
      <c r="CF1254" t="s">
        <v>107</v>
      </c>
      <c r="CG1254" s="27">
        <v>0.15399207001961229</v>
      </c>
      <c r="CH1254" s="28">
        <v>0.66915831384090563</v>
      </c>
      <c r="CI1254" s="28">
        <v>0.17604448605263906</v>
      </c>
      <c r="CJ1254" s="28">
        <f t="shared" si="216"/>
        <v>0.40977161222316455</v>
      </c>
      <c r="CK1254" s="29" t="s">
        <v>107</v>
      </c>
      <c r="CL1254">
        <v>0.14680716201961233</v>
      </c>
      <c r="CM1254">
        <v>0.49165800974090568</v>
      </c>
      <c r="CN1254">
        <v>0.15028295977663905</v>
      </c>
      <c r="CO1254">
        <f t="shared" si="217"/>
        <v>0.40258670422316456</v>
      </c>
      <c r="CP1254" t="s">
        <v>107</v>
      </c>
      <c r="CQ1254" s="27">
        <v>0.16256940201961231</v>
      </c>
      <c r="CR1254" s="28">
        <v>0.78755086104090577</v>
      </c>
      <c r="CS1254" s="28">
        <v>0.20035616882663904</v>
      </c>
      <c r="CT1254" s="28">
        <f t="shared" si="218"/>
        <v>0.4183489442231646</v>
      </c>
      <c r="CU1254" s="29" t="s">
        <v>107</v>
      </c>
      <c r="CV1254">
        <v>55210.250691162997</v>
      </c>
      <c r="CW1254">
        <v>10394.7377921884</v>
      </c>
      <c r="CX1254">
        <v>0.25577954220355226</v>
      </c>
      <c r="CY1254">
        <f t="shared" si="209"/>
        <v>0.92493785604445788</v>
      </c>
      <c r="CZ1254">
        <f t="shared" si="219"/>
        <v>0.61737649352841262</v>
      </c>
    </row>
    <row r="1255" spans="1:104" x14ac:dyDescent="0.25">
      <c r="A1255">
        <v>1</v>
      </c>
      <c r="B1255" s="15">
        <v>17790</v>
      </c>
      <c r="C1255" s="15">
        <v>-65.236370579999999</v>
      </c>
      <c r="D1255" s="15">
        <v>-16.628476160000002</v>
      </c>
      <c r="E1255" s="15">
        <v>210</v>
      </c>
      <c r="F1255" s="15">
        <v>0</v>
      </c>
      <c r="G1255" s="15">
        <v>0</v>
      </c>
      <c r="H1255" s="17">
        <v>3</v>
      </c>
      <c r="I1255" s="19">
        <v>0</v>
      </c>
      <c r="J1255" s="19">
        <v>0</v>
      </c>
      <c r="K1255" s="19">
        <v>1</v>
      </c>
      <c r="L1255" s="15">
        <v>0</v>
      </c>
      <c r="M1255" s="15">
        <v>0</v>
      </c>
      <c r="N1255" s="15">
        <v>1.2032</v>
      </c>
      <c r="O1255" s="19">
        <v>174.405936</v>
      </c>
      <c r="P1255" s="19">
        <v>48.787441236463167</v>
      </c>
      <c r="Q1255" s="20">
        <v>3.5748121151648147</v>
      </c>
      <c r="R1255" s="21">
        <v>2.1000000000000005E-2</v>
      </c>
      <c r="S1255" s="22">
        <v>0.21400000000000002</v>
      </c>
      <c r="T1255" s="22">
        <v>0.78699999999999992</v>
      </c>
      <c r="U1255" s="19">
        <v>0</v>
      </c>
      <c r="V1255" s="19">
        <v>10.440512424603119</v>
      </c>
      <c r="W1255" s="19">
        <v>38.395716253096509</v>
      </c>
      <c r="X1255" s="19">
        <v>309.71936227397117</v>
      </c>
      <c r="Y1255" s="19">
        <v>1560</v>
      </c>
      <c r="Z1255" s="19">
        <v>1869.7193622739712</v>
      </c>
      <c r="AA1255">
        <v>58.699695777975094</v>
      </c>
      <c r="AB1255">
        <v>1</v>
      </c>
      <c r="AC1255">
        <v>0.22800000000000004</v>
      </c>
      <c r="AD1255">
        <v>0.77200000000000002</v>
      </c>
      <c r="AE1255">
        <v>0</v>
      </c>
      <c r="AF1255">
        <v>13.383530637378323</v>
      </c>
      <c r="AG1255">
        <v>45.316165140596773</v>
      </c>
      <c r="AH1255">
        <v>19861.861514230935</v>
      </c>
      <c r="AI1255">
        <v>1876.992</v>
      </c>
      <c r="AJ1255">
        <v>20873.675151980398</v>
      </c>
      <c r="AK1255">
        <v>20509.348950433501</v>
      </c>
      <c r="AL1255">
        <v>47.762904970497438</v>
      </c>
      <c r="AM1255" s="19">
        <v>57.675159512009365</v>
      </c>
      <c r="AN1255">
        <v>0.81078400000000006</v>
      </c>
      <c r="AO1255">
        <v>0.53714440000000008</v>
      </c>
      <c r="AP1255">
        <v>0.18242639999999999</v>
      </c>
      <c r="AQ1255">
        <v>1</v>
      </c>
      <c r="AR1255">
        <v>0</v>
      </c>
      <c r="AS1255">
        <v>2</v>
      </c>
      <c r="AT1255">
        <v>1.48</v>
      </c>
      <c r="AU1255">
        <v>1</v>
      </c>
      <c r="AV1255">
        <v>2</v>
      </c>
      <c r="AW1255">
        <v>1.5</v>
      </c>
      <c r="AX1255">
        <v>1</v>
      </c>
      <c r="AY1255">
        <v>2</v>
      </c>
      <c r="AZ1255">
        <v>0.6</v>
      </c>
      <c r="BA1255">
        <v>0.3</v>
      </c>
      <c r="BB1255">
        <v>0.8</v>
      </c>
      <c r="BC1255" s="27">
        <v>0.36933411211377276</v>
      </c>
      <c r="BD1255" s="28">
        <v>0.66465012488848574</v>
      </c>
      <c r="BE1255" s="28">
        <v>0.33918635162949162</v>
      </c>
      <c r="BF1255" s="28">
        <f t="shared" si="210"/>
        <v>0.63278262829010568</v>
      </c>
      <c r="BG1255" s="29" t="s">
        <v>106</v>
      </c>
      <c r="BH1255">
        <v>0.36214920411377272</v>
      </c>
      <c r="BI1255">
        <v>0.48714982078848579</v>
      </c>
      <c r="BJ1255">
        <v>0.3134248253534917</v>
      </c>
      <c r="BK1255">
        <f t="shared" si="211"/>
        <v>0.60702110201410564</v>
      </c>
      <c r="BL1255" t="s">
        <v>106</v>
      </c>
      <c r="BM1255" s="27">
        <v>0.37791144411377275</v>
      </c>
      <c r="BN1255" s="28">
        <v>0.78304267208848577</v>
      </c>
      <c r="BO1255" s="28">
        <v>0.36349803440349165</v>
      </c>
      <c r="BP1255" s="28">
        <f t="shared" si="212"/>
        <v>0.65709431106410565</v>
      </c>
      <c r="BQ1255" s="29" t="s">
        <v>106</v>
      </c>
      <c r="BR1255">
        <v>0.28239460535312078</v>
      </c>
      <c r="BS1255">
        <v>0.66465012488848574</v>
      </c>
      <c r="BT1255">
        <v>0.27372885955065046</v>
      </c>
      <c r="BU1255">
        <f t="shared" si="213"/>
        <v>0.56732513621126446</v>
      </c>
      <c r="BV1255" t="s">
        <v>106</v>
      </c>
      <c r="BW1255" s="27">
        <v>0.27520969735312073</v>
      </c>
      <c r="BX1255" s="28">
        <v>0.48714982078848579</v>
      </c>
      <c r="BY1255" s="28">
        <v>0.24796733327465045</v>
      </c>
      <c r="BZ1255" s="28">
        <f t="shared" si="214"/>
        <v>0.54156360993526442</v>
      </c>
      <c r="CA1255" s="29" t="s">
        <v>106</v>
      </c>
      <c r="CB1255">
        <v>0.29097193735312071</v>
      </c>
      <c r="CC1255">
        <v>0.78304267208848577</v>
      </c>
      <c r="CD1255">
        <v>0.29804054232465049</v>
      </c>
      <c r="CE1255">
        <f t="shared" si="215"/>
        <v>0.58456821401373471</v>
      </c>
      <c r="CF1255" t="s">
        <v>107</v>
      </c>
      <c r="CG1255" s="27">
        <v>0.16969524473746073</v>
      </c>
      <c r="CH1255" s="28">
        <v>0.66465012488848574</v>
      </c>
      <c r="CI1255" s="28">
        <v>0.18887655500400444</v>
      </c>
      <c r="CJ1255" s="28">
        <f t="shared" si="216"/>
        <v>0.46329152139807472</v>
      </c>
      <c r="CK1255" s="29" t="s">
        <v>107</v>
      </c>
      <c r="CL1255">
        <v>0.16251033673746071</v>
      </c>
      <c r="CM1255">
        <v>0.48714982078848579</v>
      </c>
      <c r="CN1255">
        <v>0.16311502872800443</v>
      </c>
      <c r="CO1255">
        <f t="shared" si="217"/>
        <v>0.45610661339807468</v>
      </c>
      <c r="CP1255" t="s">
        <v>107</v>
      </c>
      <c r="CQ1255" s="27">
        <v>0.17827257673746072</v>
      </c>
      <c r="CR1255" s="28">
        <v>0.78304267208848577</v>
      </c>
      <c r="CS1255" s="28">
        <v>0.21318823777800444</v>
      </c>
      <c r="CT1255" s="28">
        <f t="shared" si="218"/>
        <v>0.47186885339807472</v>
      </c>
      <c r="CU1255" s="29" t="s">
        <v>107</v>
      </c>
      <c r="CV1255">
        <v>46987.058830504699</v>
      </c>
      <c r="CW1255">
        <v>7337.4619722468897</v>
      </c>
      <c r="CX1255">
        <v>0.293596276660614</v>
      </c>
      <c r="CY1255">
        <f t="shared" si="209"/>
        <v>0.95824640154909968</v>
      </c>
      <c r="CZ1255">
        <f t="shared" si="219"/>
        <v>0.6629303887743867</v>
      </c>
    </row>
    <row r="1256" spans="1:104" x14ac:dyDescent="0.25">
      <c r="A1256">
        <v>1</v>
      </c>
      <c r="B1256" s="15">
        <v>17792</v>
      </c>
      <c r="C1256" s="15">
        <v>-65.675623020000003</v>
      </c>
      <c r="D1256" s="15">
        <v>-16.749526280000001</v>
      </c>
      <c r="E1256" s="15">
        <v>281</v>
      </c>
      <c r="F1256" s="15">
        <v>0</v>
      </c>
      <c r="G1256" s="15">
        <v>0</v>
      </c>
      <c r="H1256" s="17">
        <v>0</v>
      </c>
      <c r="I1256" s="19">
        <v>0</v>
      </c>
      <c r="J1256" s="19">
        <v>0</v>
      </c>
      <c r="K1256" s="19">
        <v>0</v>
      </c>
      <c r="L1256" s="15">
        <v>0</v>
      </c>
      <c r="M1256" s="15">
        <v>0</v>
      </c>
      <c r="N1256" s="15">
        <v>0</v>
      </c>
      <c r="O1256" s="19">
        <v>330.644587</v>
      </c>
      <c r="P1256" s="19">
        <v>92.492857379468816</v>
      </c>
      <c r="Q1256" s="20">
        <v>3.5748121137989095</v>
      </c>
      <c r="R1256" s="21">
        <v>0</v>
      </c>
      <c r="S1256" s="22">
        <v>0.21400000000000002</v>
      </c>
      <c r="T1256" s="22">
        <v>0.78700000000000014</v>
      </c>
      <c r="U1256" s="19">
        <v>0</v>
      </c>
      <c r="V1256" s="19">
        <v>19.793471479206328</v>
      </c>
      <c r="W1256" s="19">
        <v>72.791878757641967</v>
      </c>
      <c r="X1256" s="19">
        <v>0</v>
      </c>
      <c r="Y1256" s="19">
        <v>0</v>
      </c>
      <c r="Z1256" s="19">
        <v>0</v>
      </c>
      <c r="AA1256">
        <v>111.28483988681955</v>
      </c>
      <c r="AB1256">
        <v>1</v>
      </c>
      <c r="AC1256">
        <v>0.22800000000000004</v>
      </c>
      <c r="AD1256">
        <v>0.77200000000000002</v>
      </c>
      <c r="AE1256">
        <v>0</v>
      </c>
      <c r="AF1256">
        <v>25.372943494194864</v>
      </c>
      <c r="AG1256">
        <v>85.911896392624698</v>
      </c>
      <c r="AH1256">
        <v>37654.779112070224</v>
      </c>
      <c r="AI1256">
        <v>0</v>
      </c>
      <c r="AJ1256">
        <v>36014.545145371201</v>
      </c>
      <c r="AK1256">
        <v>36014.545145371201</v>
      </c>
      <c r="AL1256">
        <v>92.492857379468816</v>
      </c>
      <c r="AM1256" s="19">
        <v>111.28483988681955</v>
      </c>
      <c r="AN1256">
        <v>0.8143786666666667</v>
      </c>
      <c r="AO1256">
        <v>0.53952586666666669</v>
      </c>
      <c r="AP1256">
        <v>0.18323519999999999</v>
      </c>
      <c r="AQ1256">
        <v>1</v>
      </c>
      <c r="AR1256">
        <v>0</v>
      </c>
      <c r="AS1256">
        <v>2</v>
      </c>
      <c r="AT1256">
        <v>1.48</v>
      </c>
      <c r="AU1256">
        <v>1</v>
      </c>
      <c r="AV1256">
        <v>2</v>
      </c>
      <c r="AW1256">
        <v>1.5</v>
      </c>
      <c r="AX1256">
        <v>1</v>
      </c>
      <c r="AY1256">
        <v>2</v>
      </c>
      <c r="AZ1256">
        <v>0.6</v>
      </c>
      <c r="BA1256">
        <v>0.3</v>
      </c>
      <c r="BB1256">
        <v>0.8</v>
      </c>
      <c r="BC1256" s="27">
        <v>0.34132139468756989</v>
      </c>
      <c r="BD1256" s="28">
        <v>0.66347828689057453</v>
      </c>
      <c r="BE1256" s="28">
        <v>0.31517426723770309</v>
      </c>
      <c r="BF1256" s="28">
        <f t="shared" si="210"/>
        <v>0.55274056245327974</v>
      </c>
      <c r="BG1256" s="29" t="s">
        <v>106</v>
      </c>
      <c r="BH1256">
        <v>0.3341364866875699</v>
      </c>
      <c r="BI1256">
        <v>0.48597798279057453</v>
      </c>
      <c r="BJ1256">
        <v>0.28941274096170311</v>
      </c>
      <c r="BK1256">
        <f t="shared" si="211"/>
        <v>0.5269790361772797</v>
      </c>
      <c r="BL1256" t="s">
        <v>106</v>
      </c>
      <c r="BM1256" s="27">
        <v>0.34989872668756988</v>
      </c>
      <c r="BN1256" s="28">
        <v>0.78187083409057467</v>
      </c>
      <c r="BO1256" s="28">
        <v>0.33948595001170312</v>
      </c>
      <c r="BP1256" s="28">
        <f t="shared" si="212"/>
        <v>0.57705224522727971</v>
      </c>
      <c r="BQ1256" s="29" t="s">
        <v>106</v>
      </c>
      <c r="BR1256">
        <v>0.25399643564003388</v>
      </c>
      <c r="BS1256">
        <v>0.66347828689057453</v>
      </c>
      <c r="BT1256">
        <v>0.24942656486258152</v>
      </c>
      <c r="BU1256">
        <f t="shared" si="213"/>
        <v>0.48699286007815812</v>
      </c>
      <c r="BV1256" t="s">
        <v>106</v>
      </c>
      <c r="BW1256" s="27">
        <v>0.24681152764003389</v>
      </c>
      <c r="BX1256" s="28">
        <v>0.48597798279057453</v>
      </c>
      <c r="BY1256" s="28">
        <v>0.22366503858658152</v>
      </c>
      <c r="BZ1256" s="28">
        <f t="shared" si="214"/>
        <v>0.46123133380215808</v>
      </c>
      <c r="CA1256" s="29" t="s">
        <v>106</v>
      </c>
      <c r="CB1256">
        <v>0.26257376764003387</v>
      </c>
      <c r="CC1256">
        <v>0.78187083409057467</v>
      </c>
      <c r="CD1256">
        <v>0.27373824763658156</v>
      </c>
      <c r="CE1256">
        <f t="shared" si="215"/>
        <v>0.50014006285561052</v>
      </c>
      <c r="CF1256" t="s">
        <v>107</v>
      </c>
      <c r="CG1256" s="27">
        <v>0.14079741465248721</v>
      </c>
      <c r="CH1256" s="28">
        <v>0.66347828689057453</v>
      </c>
      <c r="CI1256" s="28">
        <v>0.16419806178372015</v>
      </c>
      <c r="CJ1256" s="28">
        <f t="shared" si="216"/>
        <v>0.37836370986806378</v>
      </c>
      <c r="CK1256" s="29" t="s">
        <v>107</v>
      </c>
      <c r="CL1256">
        <v>0.13361250665248722</v>
      </c>
      <c r="CM1256">
        <v>0.48597798279057453</v>
      </c>
      <c r="CN1256">
        <v>0.13843653550772014</v>
      </c>
      <c r="CO1256">
        <f t="shared" si="217"/>
        <v>0.37117880186806385</v>
      </c>
      <c r="CP1256" t="s">
        <v>107</v>
      </c>
      <c r="CQ1256" s="27">
        <v>0.14937474665248723</v>
      </c>
      <c r="CR1256" s="28">
        <v>0.78187083409057467</v>
      </c>
      <c r="CS1256" s="28">
        <v>0.18850974455772018</v>
      </c>
      <c r="CT1256" s="28">
        <f t="shared" si="218"/>
        <v>0.38694104186806383</v>
      </c>
      <c r="CU1256" s="29" t="s">
        <v>107</v>
      </c>
      <c r="CV1256">
        <v>63278.542657374601</v>
      </c>
      <c r="CW1256">
        <v>13910.6049858524</v>
      </c>
      <c r="CX1256">
        <v>0.2375662952155766</v>
      </c>
      <c r="CY1256">
        <f t="shared" si="209"/>
        <v>0.90104458210615113</v>
      </c>
      <c r="CZ1256">
        <f t="shared" si="219"/>
        <v>0.57888768990314654</v>
      </c>
    </row>
    <row r="1257" spans="1:104" x14ac:dyDescent="0.25">
      <c r="A1257">
        <v>1</v>
      </c>
      <c r="B1257" s="15">
        <v>17793</v>
      </c>
      <c r="C1257" s="15">
        <v>-65.558496480000002</v>
      </c>
      <c r="D1257" s="15">
        <v>-16.667708139999998</v>
      </c>
      <c r="E1257" s="15">
        <v>220</v>
      </c>
      <c r="F1257" s="15">
        <v>0</v>
      </c>
      <c r="G1257" s="15">
        <v>0</v>
      </c>
      <c r="H1257" s="17">
        <v>3</v>
      </c>
      <c r="I1257" s="19">
        <v>0</v>
      </c>
      <c r="J1257" s="19">
        <v>0</v>
      </c>
      <c r="K1257" s="19">
        <v>0</v>
      </c>
      <c r="L1257" s="15">
        <v>0</v>
      </c>
      <c r="M1257" s="15">
        <v>0</v>
      </c>
      <c r="N1257" s="15">
        <v>0</v>
      </c>
      <c r="O1257" s="19">
        <v>225.27433399999899</v>
      </c>
      <c r="P1257" s="19">
        <v>63.017111609284719</v>
      </c>
      <c r="Q1257" s="20">
        <v>3.5748121144734895</v>
      </c>
      <c r="R1257" s="21">
        <v>1.6E-2</v>
      </c>
      <c r="S1257" s="22">
        <v>0.21400000000000002</v>
      </c>
      <c r="T1257" s="22">
        <v>0.78700000000000003</v>
      </c>
      <c r="U1257" s="19">
        <v>0</v>
      </c>
      <c r="V1257" s="19">
        <v>13.485661884386932</v>
      </c>
      <c r="W1257" s="19">
        <v>49.594466836507074</v>
      </c>
      <c r="X1257" s="19">
        <v>304.80318197935986</v>
      </c>
      <c r="Y1257" s="19">
        <v>0</v>
      </c>
      <c r="Z1257" s="19">
        <v>304.80318197935986</v>
      </c>
      <c r="AA1257">
        <v>75.820440357948868</v>
      </c>
      <c r="AB1257">
        <v>1</v>
      </c>
      <c r="AC1257">
        <v>0.22800000000000004</v>
      </c>
      <c r="AD1257">
        <v>0.77200000000000002</v>
      </c>
      <c r="AE1257">
        <v>0</v>
      </c>
      <c r="AF1257">
        <v>17.287060401612344</v>
      </c>
      <c r="AG1257">
        <v>58.533379956336525</v>
      </c>
      <c r="AH1257">
        <v>25654.904448459401</v>
      </c>
      <c r="AI1257">
        <v>0</v>
      </c>
      <c r="AJ1257">
        <v>24537.382400095499</v>
      </c>
      <c r="AK1257">
        <v>24211.0798973538</v>
      </c>
      <c r="AL1257">
        <v>62.008837823536162</v>
      </c>
      <c r="AM1257" s="19">
        <v>74.812166572200312</v>
      </c>
      <c r="AN1257">
        <v>0.83594666666666673</v>
      </c>
      <c r="AO1257">
        <v>0.55381466666666668</v>
      </c>
      <c r="AP1257">
        <v>0.18808800000000001</v>
      </c>
      <c r="AQ1257">
        <v>1</v>
      </c>
      <c r="AR1257">
        <v>0</v>
      </c>
      <c r="AS1257">
        <v>2</v>
      </c>
      <c r="AT1257">
        <v>1.48</v>
      </c>
      <c r="AU1257">
        <v>1</v>
      </c>
      <c r="AV1257">
        <v>2</v>
      </c>
      <c r="AW1257">
        <v>1.5</v>
      </c>
      <c r="AX1257">
        <v>1</v>
      </c>
      <c r="AY1257">
        <v>2</v>
      </c>
      <c r="AZ1257">
        <v>0.6</v>
      </c>
      <c r="BA1257">
        <v>0.3</v>
      </c>
      <c r="BB1257">
        <v>0.8</v>
      </c>
      <c r="BC1257" s="27">
        <v>0.36346541157227485</v>
      </c>
      <c r="BD1257" s="28">
        <v>0.66185515866188094</v>
      </c>
      <c r="BE1257" s="28">
        <v>0.33303832667064898</v>
      </c>
      <c r="BF1257" s="28">
        <f t="shared" si="210"/>
        <v>0.6185588848013438</v>
      </c>
      <c r="BG1257" s="29" t="s">
        <v>106</v>
      </c>
      <c r="BH1257">
        <v>0.35628050357227481</v>
      </c>
      <c r="BI1257">
        <v>0.48435485456188093</v>
      </c>
      <c r="BJ1257">
        <v>0.30727680039464905</v>
      </c>
      <c r="BK1257">
        <f t="shared" si="211"/>
        <v>0.59279735852534388</v>
      </c>
      <c r="BL1257" t="s">
        <v>106</v>
      </c>
      <c r="BM1257" s="27">
        <v>0.37204274357227485</v>
      </c>
      <c r="BN1257" s="28">
        <v>0.78024770586188097</v>
      </c>
      <c r="BO1257" s="28">
        <v>0.35735000944464901</v>
      </c>
      <c r="BP1257" s="28">
        <f t="shared" si="212"/>
        <v>0.64287056757534389</v>
      </c>
      <c r="BQ1257" s="29" t="s">
        <v>106</v>
      </c>
      <c r="BR1257">
        <v>0.27382773880343481</v>
      </c>
      <c r="BS1257">
        <v>0.66185515866188094</v>
      </c>
      <c r="BT1257">
        <v>0.26554936251784506</v>
      </c>
      <c r="BU1257">
        <f t="shared" si="213"/>
        <v>0.55106992064853988</v>
      </c>
      <c r="BV1257" t="s">
        <v>106</v>
      </c>
      <c r="BW1257" s="27">
        <v>0.26664283080343482</v>
      </c>
      <c r="BX1257" s="28">
        <v>0.48435485456188093</v>
      </c>
      <c r="BY1257" s="28">
        <v>0.23978783624184502</v>
      </c>
      <c r="BZ1257" s="28">
        <f t="shared" si="214"/>
        <v>0.52530839437253984</v>
      </c>
      <c r="CA1257" s="29" t="s">
        <v>106</v>
      </c>
      <c r="CB1257">
        <v>0.2824050708034348</v>
      </c>
      <c r="CC1257">
        <v>0.78024770586188097</v>
      </c>
      <c r="CD1257">
        <v>0.28986104529184503</v>
      </c>
      <c r="CE1257">
        <f t="shared" si="215"/>
        <v>0.56792562893412968</v>
      </c>
      <c r="CF1257" t="s">
        <v>107</v>
      </c>
      <c r="CG1257" s="27">
        <v>0.15763075558456813</v>
      </c>
      <c r="CH1257" s="28">
        <v>0.66185515866188094</v>
      </c>
      <c r="CI1257" s="28">
        <v>0.17806366824569167</v>
      </c>
      <c r="CJ1257" s="28">
        <f t="shared" si="216"/>
        <v>0.44315131371526295</v>
      </c>
      <c r="CK1257" s="29" t="s">
        <v>107</v>
      </c>
      <c r="CL1257">
        <v>0.15044584758456817</v>
      </c>
      <c r="CM1257">
        <v>0.48435485456188093</v>
      </c>
      <c r="CN1257">
        <v>0.15230214196969169</v>
      </c>
      <c r="CO1257">
        <f t="shared" si="217"/>
        <v>0.43596640571526302</v>
      </c>
      <c r="CP1257" t="s">
        <v>107</v>
      </c>
      <c r="CQ1257" s="27">
        <v>0.16620808758456815</v>
      </c>
      <c r="CR1257" s="28">
        <v>0.78024770586188097</v>
      </c>
      <c r="CS1257" s="28">
        <v>0.20237535101969167</v>
      </c>
      <c r="CT1257" s="28">
        <f t="shared" si="218"/>
        <v>0.45172864571526294</v>
      </c>
      <c r="CU1257" s="29" t="s">
        <v>107</v>
      </c>
      <c r="CV1257">
        <v>52888.034332454699</v>
      </c>
      <c r="CW1257">
        <v>9477.5550447436108</v>
      </c>
      <c r="CX1257">
        <v>0.28552055813069482</v>
      </c>
      <c r="CY1257">
        <f t="shared" si="209"/>
        <v>0.94737571679257582</v>
      </c>
      <c r="CZ1257">
        <f t="shared" si="219"/>
        <v>0.64898596970296962</v>
      </c>
    </row>
    <row r="1258" spans="1:104" x14ac:dyDescent="0.25">
      <c r="A1258">
        <v>1</v>
      </c>
      <c r="B1258" s="15">
        <v>17794</v>
      </c>
      <c r="C1258" s="15">
        <v>-65.814913480000001</v>
      </c>
      <c r="D1258" s="15">
        <v>-16.506408619999998</v>
      </c>
      <c r="E1258" s="15">
        <v>274</v>
      </c>
      <c r="F1258" s="15">
        <v>0</v>
      </c>
      <c r="G1258" s="15">
        <v>0</v>
      </c>
      <c r="H1258" s="17">
        <v>2</v>
      </c>
      <c r="I1258" s="19">
        <v>0</v>
      </c>
      <c r="J1258" s="19">
        <v>0</v>
      </c>
      <c r="K1258" s="19">
        <v>1</v>
      </c>
      <c r="L1258" s="15">
        <v>0</v>
      </c>
      <c r="M1258" s="15">
        <v>0</v>
      </c>
      <c r="N1258" s="15">
        <v>1.2032</v>
      </c>
      <c r="O1258" s="19">
        <v>265.24236099999899</v>
      </c>
      <c r="P1258" s="19">
        <v>74.197566908483267</v>
      </c>
      <c r="Q1258" s="20">
        <v>3.5748121138143802</v>
      </c>
      <c r="R1258" s="21">
        <v>0.34200000000000003</v>
      </c>
      <c r="S1258" s="22">
        <v>0.214</v>
      </c>
      <c r="T1258" s="22">
        <v>0.78699999999999992</v>
      </c>
      <c r="U1258" s="19">
        <v>0</v>
      </c>
      <c r="V1258" s="19">
        <v>15.878279318415419</v>
      </c>
      <c r="W1258" s="19">
        <v>58.393485156976325</v>
      </c>
      <c r="X1258" s="19">
        <v>7671.0849220763621</v>
      </c>
      <c r="Y1258" s="19">
        <v>1560</v>
      </c>
      <c r="Z1258" s="19">
        <v>9231.084922076363</v>
      </c>
      <c r="AA1258">
        <v>89.272453977390768</v>
      </c>
      <c r="AB1258">
        <v>1</v>
      </c>
      <c r="AC1258">
        <v>0.22799999999999998</v>
      </c>
      <c r="AD1258">
        <v>0.77200000000000002</v>
      </c>
      <c r="AE1258">
        <v>0</v>
      </c>
      <c r="AF1258">
        <v>20.354119506845095</v>
      </c>
      <c r="AG1258">
        <v>68.918334470545673</v>
      </c>
      <c r="AH1258">
        <v>30206.581046707688</v>
      </c>
      <c r="AI1258">
        <v>1876.992</v>
      </c>
      <c r="AJ1258">
        <v>30767.780963646299</v>
      </c>
      <c r="AK1258">
        <v>22022.0830503121</v>
      </c>
      <c r="AL1258">
        <v>48.821999025781984</v>
      </c>
      <c r="AM1258" s="19">
        <v>63.896886094689485</v>
      </c>
      <c r="AN1258">
        <v>0.86470400000000003</v>
      </c>
      <c r="AO1258">
        <v>0.5728664</v>
      </c>
      <c r="AP1258">
        <v>0.19455839999999999</v>
      </c>
      <c r="AQ1258">
        <v>1</v>
      </c>
      <c r="AR1258">
        <v>0</v>
      </c>
      <c r="AS1258">
        <v>2</v>
      </c>
      <c r="AT1258">
        <v>1.48</v>
      </c>
      <c r="AU1258">
        <v>1</v>
      </c>
      <c r="AV1258">
        <v>2</v>
      </c>
      <c r="AW1258">
        <v>1.5</v>
      </c>
      <c r="AX1258">
        <v>1</v>
      </c>
      <c r="AY1258">
        <v>2</v>
      </c>
      <c r="AZ1258">
        <v>0.6</v>
      </c>
      <c r="BA1258">
        <v>0.3</v>
      </c>
      <c r="BB1258">
        <v>0.8</v>
      </c>
      <c r="BC1258" s="27">
        <v>0.38057235722764421</v>
      </c>
      <c r="BD1258" s="28">
        <v>0.66777114017737849</v>
      </c>
      <c r="BE1258" s="28">
        <v>0.34756815195303903</v>
      </c>
      <c r="BF1258" s="28">
        <f t="shared" si="210"/>
        <v>0.69097273654790214</v>
      </c>
      <c r="BG1258" s="29" t="s">
        <v>106</v>
      </c>
      <c r="BH1258">
        <v>0.37338744922764422</v>
      </c>
      <c r="BI1258">
        <v>0.49027083607737848</v>
      </c>
      <c r="BJ1258">
        <v>0.3218066256770391</v>
      </c>
      <c r="BK1258">
        <f t="shared" si="211"/>
        <v>0.66521121027190211</v>
      </c>
      <c r="BL1258" t="s">
        <v>106</v>
      </c>
      <c r="BM1258" s="27">
        <v>0.3891496892276442</v>
      </c>
      <c r="BN1258" s="28">
        <v>0.78616368737737852</v>
      </c>
      <c r="BO1258" s="28">
        <v>0.37187983472703906</v>
      </c>
      <c r="BP1258" s="28">
        <f t="shared" si="212"/>
        <v>0.71528441932190212</v>
      </c>
      <c r="BQ1258" s="29" t="s">
        <v>106</v>
      </c>
      <c r="BR1258">
        <v>0.28785106616373218</v>
      </c>
      <c r="BS1258">
        <v>0.66777114017737849</v>
      </c>
      <c r="BT1258">
        <v>0.27775750542999189</v>
      </c>
      <c r="BU1258">
        <f t="shared" si="213"/>
        <v>0.6211620900248549</v>
      </c>
      <c r="BV1258" t="s">
        <v>106</v>
      </c>
      <c r="BW1258" s="27">
        <v>0.28066615816373219</v>
      </c>
      <c r="BX1258" s="28">
        <v>0.49027083607737848</v>
      </c>
      <c r="BY1258" s="28">
        <v>0.25199597915399186</v>
      </c>
      <c r="BZ1258" s="28">
        <f t="shared" si="214"/>
        <v>0.59540056374885486</v>
      </c>
      <c r="CA1258" s="29" t="s">
        <v>106</v>
      </c>
      <c r="CB1258">
        <v>0.29642839816373212</v>
      </c>
      <c r="CC1258">
        <v>0.78616368737737852</v>
      </c>
      <c r="CD1258">
        <v>0.30206918820399187</v>
      </c>
      <c r="CE1258">
        <f t="shared" si="215"/>
        <v>0.63983298275859513</v>
      </c>
      <c r="CF1258" t="s">
        <v>107</v>
      </c>
      <c r="CG1258" s="27">
        <v>0.16765679996977217</v>
      </c>
      <c r="CH1258" s="28">
        <v>0.66777114017737849</v>
      </c>
      <c r="CI1258" s="28">
        <v>0.18726222290011582</v>
      </c>
      <c r="CJ1258" s="28">
        <f t="shared" si="216"/>
        <v>0.51106138456463523</v>
      </c>
      <c r="CK1258" s="29" t="s">
        <v>107</v>
      </c>
      <c r="CL1258">
        <v>0.16047189196977216</v>
      </c>
      <c r="CM1258">
        <v>0.49027083607737848</v>
      </c>
      <c r="CN1258">
        <v>0.16150069662411581</v>
      </c>
      <c r="CO1258">
        <f t="shared" si="217"/>
        <v>0.50387647656463519</v>
      </c>
      <c r="CP1258" t="s">
        <v>107</v>
      </c>
      <c r="CQ1258" s="27">
        <v>0.17623413196977217</v>
      </c>
      <c r="CR1258" s="28">
        <v>0.78616368737737852</v>
      </c>
      <c r="CS1258" s="28">
        <v>0.21157390567411583</v>
      </c>
      <c r="CT1258" s="28">
        <f t="shared" si="218"/>
        <v>0.51963871656463523</v>
      </c>
      <c r="CU1258" s="29" t="s">
        <v>107</v>
      </c>
      <c r="CV1258">
        <v>57068.209652471101</v>
      </c>
      <c r="CW1258">
        <v>11159.0567471738</v>
      </c>
      <c r="CX1258">
        <v>0.34340458459486306</v>
      </c>
      <c r="CY1258">
        <f t="shared" si="209"/>
        <v>1.0111757247722415</v>
      </c>
      <c r="CZ1258">
        <f t="shared" si="219"/>
        <v>0.72397694182250727</v>
      </c>
    </row>
    <row r="1259" spans="1:104" x14ac:dyDescent="0.25">
      <c r="A1259">
        <v>1</v>
      </c>
      <c r="B1259" s="15">
        <v>17806</v>
      </c>
      <c r="C1259" s="15">
        <v>-67.002926990000006</v>
      </c>
      <c r="D1259" s="15">
        <v>-16.78696562</v>
      </c>
      <c r="E1259" s="15">
        <v>3723</v>
      </c>
      <c r="F1259" s="15">
        <v>1</v>
      </c>
      <c r="G1259" s="15">
        <v>0</v>
      </c>
      <c r="H1259" s="17">
        <v>0</v>
      </c>
      <c r="I1259" s="19">
        <v>0</v>
      </c>
      <c r="J1259" s="19">
        <v>0</v>
      </c>
      <c r="K1259" s="19">
        <v>1</v>
      </c>
      <c r="L1259" s="15">
        <v>0</v>
      </c>
      <c r="M1259" s="15">
        <v>0</v>
      </c>
      <c r="N1259" s="15">
        <v>1.2032</v>
      </c>
      <c r="O1259" s="19">
        <v>163.50556499999999</v>
      </c>
      <c r="P1259" s="19">
        <v>45.738226162840157</v>
      </c>
      <c r="Q1259" s="20">
        <v>3.5748121148790735</v>
      </c>
      <c r="R1259" s="21">
        <v>0</v>
      </c>
      <c r="S1259" s="22">
        <v>6.9000000000000006E-2</v>
      </c>
      <c r="T1259" s="22">
        <v>0.93100000000000016</v>
      </c>
      <c r="U1259" s="19">
        <v>0</v>
      </c>
      <c r="V1259" s="19">
        <v>3.1559376052359709</v>
      </c>
      <c r="W1259" s="19">
        <v>42.582288557604194</v>
      </c>
      <c r="X1259" s="19">
        <v>0</v>
      </c>
      <c r="Y1259" s="19">
        <v>1560</v>
      </c>
      <c r="Z1259" s="19">
        <v>1560</v>
      </c>
      <c r="AA1259">
        <v>55.03096478819571</v>
      </c>
      <c r="AB1259">
        <v>1</v>
      </c>
      <c r="AC1259">
        <v>0.1</v>
      </c>
      <c r="AD1259">
        <v>0.9</v>
      </c>
      <c r="AE1259">
        <v>0</v>
      </c>
      <c r="AF1259">
        <v>5.5030964788195718</v>
      </c>
      <c r="AG1259">
        <v>49.527868309376139</v>
      </c>
      <c r="AH1259">
        <v>16563.825122563816</v>
      </c>
      <c r="AI1259">
        <v>1876.992</v>
      </c>
      <c r="AJ1259">
        <v>17719.3005083319</v>
      </c>
      <c r="AK1259">
        <v>17719.3005083319</v>
      </c>
      <c r="AL1259">
        <v>45.738226162840157</v>
      </c>
      <c r="AM1259" s="19">
        <v>55.03096478819571</v>
      </c>
      <c r="AN1259">
        <v>0.80718933333333343</v>
      </c>
      <c r="AO1259">
        <v>0.53476293333333336</v>
      </c>
      <c r="AP1259">
        <v>0.18161759999999999</v>
      </c>
      <c r="AQ1259">
        <v>1</v>
      </c>
      <c r="AR1259">
        <v>0</v>
      </c>
      <c r="AS1259">
        <v>2</v>
      </c>
      <c r="AT1259">
        <v>1.48</v>
      </c>
      <c r="AU1259">
        <v>1</v>
      </c>
      <c r="AV1259">
        <v>2</v>
      </c>
      <c r="AW1259">
        <v>1.5</v>
      </c>
      <c r="AX1259">
        <v>1</v>
      </c>
      <c r="AY1259">
        <v>2</v>
      </c>
      <c r="AZ1259">
        <v>0.6</v>
      </c>
      <c r="BA1259">
        <v>0.3</v>
      </c>
      <c r="BB1259">
        <v>0.8</v>
      </c>
      <c r="BC1259" s="27">
        <v>0.36388746239748671</v>
      </c>
      <c r="BD1259" s="28">
        <v>0.59285525100328418</v>
      </c>
      <c r="BE1259" s="28">
        <v>0.30957171079878398</v>
      </c>
      <c r="BF1259" s="28">
        <f t="shared" si="210"/>
        <v>0.63794216070915866</v>
      </c>
      <c r="BG1259" s="29" t="s">
        <v>106</v>
      </c>
      <c r="BH1259">
        <v>0.35594127399748671</v>
      </c>
      <c r="BI1259">
        <v>0.42037508900328419</v>
      </c>
      <c r="BJ1259">
        <v>0.27263020280678396</v>
      </c>
      <c r="BK1259">
        <f t="shared" si="211"/>
        <v>0.60100065271715875</v>
      </c>
      <c r="BL1259" t="s">
        <v>106</v>
      </c>
      <c r="BM1259" s="27">
        <v>0.3733046339974867</v>
      </c>
      <c r="BN1259" s="28">
        <v>0.71042472610328422</v>
      </c>
      <c r="BO1259" s="28">
        <v>0.34214305675678397</v>
      </c>
      <c r="BP1259" s="28">
        <f t="shared" si="212"/>
        <v>0.6705135066671587</v>
      </c>
      <c r="BQ1259" s="29" t="s">
        <v>106</v>
      </c>
      <c r="BR1259">
        <v>0.27724750915553464</v>
      </c>
      <c r="BS1259">
        <v>0.59285525100328418</v>
      </c>
      <c r="BT1259">
        <v>0.25581016422155195</v>
      </c>
      <c r="BU1259">
        <f t="shared" si="213"/>
        <v>0.58418061413192668</v>
      </c>
      <c r="BV1259" t="s">
        <v>106</v>
      </c>
      <c r="BW1259" s="27">
        <v>0.2693013207555347</v>
      </c>
      <c r="BX1259" s="28">
        <v>0.42037508900328419</v>
      </c>
      <c r="BY1259" s="28">
        <v>0.21886865622955193</v>
      </c>
      <c r="BZ1259" s="28">
        <f t="shared" si="214"/>
        <v>0.54723910613992666</v>
      </c>
      <c r="CA1259" s="29" t="s">
        <v>106</v>
      </c>
      <c r="CB1259">
        <v>0.28666468075553464</v>
      </c>
      <c r="CC1259">
        <v>0.71042472610328422</v>
      </c>
      <c r="CD1259">
        <v>0.28838151017955194</v>
      </c>
      <c r="CE1259">
        <f t="shared" si="215"/>
        <v>0.61503513066590942</v>
      </c>
      <c r="CF1259" t="s">
        <v>107</v>
      </c>
      <c r="CG1259" s="27">
        <v>0.16493645865670797</v>
      </c>
      <c r="CH1259" s="28">
        <v>0.59285525100328418</v>
      </c>
      <c r="CI1259" s="28">
        <v>0.18611927051032526</v>
      </c>
      <c r="CJ1259" s="28">
        <f t="shared" si="216"/>
        <v>0.4933069085670827</v>
      </c>
      <c r="CK1259" s="29" t="s">
        <v>107</v>
      </c>
      <c r="CL1259">
        <v>0.15699027025670798</v>
      </c>
      <c r="CM1259">
        <v>0.42037508900328419</v>
      </c>
      <c r="CN1259">
        <v>0.14917776251832526</v>
      </c>
      <c r="CO1259">
        <f t="shared" si="217"/>
        <v>0.47754821242869999</v>
      </c>
      <c r="CP1259" t="s">
        <v>106</v>
      </c>
      <c r="CQ1259" s="27">
        <v>0.17435363025670797</v>
      </c>
      <c r="CR1259" s="28">
        <v>0.71042472610328422</v>
      </c>
      <c r="CS1259" s="28">
        <v>0.21869061646832527</v>
      </c>
      <c r="CT1259" s="28">
        <f t="shared" si="218"/>
        <v>0.5027240801670827</v>
      </c>
      <c r="CU1259" s="29" t="s">
        <v>107</v>
      </c>
      <c r="CV1259">
        <v>45614.4598714077</v>
      </c>
      <c r="CW1259">
        <v>6878.8705985244596</v>
      </c>
      <c r="CX1259">
        <v>0.32837044991037473</v>
      </c>
      <c r="CY1259">
        <f t="shared" si="209"/>
        <v>0.92122570091365885</v>
      </c>
      <c r="CZ1259">
        <f t="shared" si="219"/>
        <v>0.69225791230786138</v>
      </c>
    </row>
    <row r="1260" spans="1:104" x14ac:dyDescent="0.25">
      <c r="A1260">
        <v>1</v>
      </c>
      <c r="B1260" s="15">
        <v>17826</v>
      </c>
      <c r="C1260" s="15">
        <v>-67.454120840000002</v>
      </c>
      <c r="D1260" s="15">
        <v>-16.61686568</v>
      </c>
      <c r="E1260" s="15">
        <v>1419</v>
      </c>
      <c r="F1260" s="15">
        <v>1</v>
      </c>
      <c r="G1260" s="15">
        <v>0</v>
      </c>
      <c r="H1260" s="17">
        <v>3</v>
      </c>
      <c r="I1260" s="19">
        <v>0</v>
      </c>
      <c r="J1260" s="19">
        <v>0</v>
      </c>
      <c r="K1260" s="19">
        <v>1</v>
      </c>
      <c r="L1260" s="15">
        <v>0</v>
      </c>
      <c r="M1260" s="15">
        <v>0</v>
      </c>
      <c r="N1260" s="15">
        <v>1.2032</v>
      </c>
      <c r="O1260" s="19">
        <v>301.576931</v>
      </c>
      <c r="P1260" s="19">
        <v>84.361617153893292</v>
      </c>
      <c r="Q1260" s="20">
        <v>3.5748121144934952</v>
      </c>
      <c r="R1260" s="21">
        <v>0.313</v>
      </c>
      <c r="S1260" s="22">
        <v>0.31699999999999995</v>
      </c>
      <c r="T1260" s="22">
        <v>0.68299999999999994</v>
      </c>
      <c r="U1260" s="19">
        <v>0</v>
      </c>
      <c r="V1260" s="19">
        <v>26.742632637784169</v>
      </c>
      <c r="W1260" s="19">
        <v>57.618984516109116</v>
      </c>
      <c r="X1260" s="19">
        <v>13633.288076189609</v>
      </c>
      <c r="Y1260" s="19">
        <v>1560</v>
      </c>
      <c r="Z1260" s="19">
        <v>15193.288076189609</v>
      </c>
      <c r="AA1260">
        <v>101.50155728640455</v>
      </c>
      <c r="AB1260">
        <v>1</v>
      </c>
      <c r="AC1260">
        <v>0.31999999999999995</v>
      </c>
      <c r="AD1260">
        <v>0.68</v>
      </c>
      <c r="AE1260">
        <v>0</v>
      </c>
      <c r="AF1260">
        <v>32.48049833164945</v>
      </c>
      <c r="AG1260">
        <v>69.021058954755091</v>
      </c>
      <c r="AH1260">
        <v>56427.679540985046</v>
      </c>
      <c r="AI1260">
        <v>1876.992</v>
      </c>
      <c r="AJ1260">
        <v>55846.6941276574</v>
      </c>
      <c r="AK1260">
        <v>41318.420919329001</v>
      </c>
      <c r="AL1260">
        <v>57.956430984724697</v>
      </c>
      <c r="AM1260" s="19">
        <v>75.096371117235947</v>
      </c>
      <c r="AN1260">
        <v>0.81078400000000006</v>
      </c>
      <c r="AO1260">
        <v>0.53714440000000008</v>
      </c>
      <c r="AP1260">
        <v>0.18242639999999999</v>
      </c>
      <c r="AQ1260">
        <v>1</v>
      </c>
      <c r="AR1260">
        <v>0</v>
      </c>
      <c r="AS1260">
        <v>2</v>
      </c>
      <c r="AT1260">
        <v>1.48</v>
      </c>
      <c r="AU1260">
        <v>1</v>
      </c>
      <c r="AV1260">
        <v>2</v>
      </c>
      <c r="AW1260">
        <v>1.5</v>
      </c>
      <c r="AX1260">
        <v>1</v>
      </c>
      <c r="AY1260">
        <v>2</v>
      </c>
      <c r="AZ1260">
        <v>0.6</v>
      </c>
      <c r="BA1260">
        <v>0.3</v>
      </c>
      <c r="BB1260">
        <v>0.8</v>
      </c>
      <c r="BC1260" s="27">
        <v>0.3507772458111823</v>
      </c>
      <c r="BD1260" s="28">
        <v>0.55475898860867978</v>
      </c>
      <c r="BE1260" s="28">
        <v>0.29611103689997392</v>
      </c>
      <c r="BF1260" s="28">
        <f t="shared" si="210"/>
        <v>0.49272169042429387</v>
      </c>
      <c r="BG1260" s="29" t="s">
        <v>106</v>
      </c>
      <c r="BH1260">
        <v>0.34283105741118231</v>
      </c>
      <c r="BI1260">
        <v>0.38227882660867973</v>
      </c>
      <c r="BJ1260">
        <v>0.2591695289079739</v>
      </c>
      <c r="BK1260">
        <f t="shared" si="211"/>
        <v>0.45578018243229385</v>
      </c>
      <c r="BL1260" t="s">
        <v>106</v>
      </c>
      <c r="BM1260" s="27">
        <v>0.3601944174111823</v>
      </c>
      <c r="BN1260" s="28">
        <v>0.67232846370867971</v>
      </c>
      <c r="BO1260" s="28">
        <v>0.32868238285797396</v>
      </c>
      <c r="BP1260" s="28">
        <f t="shared" si="212"/>
        <v>0.52529303638229385</v>
      </c>
      <c r="BQ1260" s="29" t="s">
        <v>106</v>
      </c>
      <c r="BR1260">
        <v>0.26375145774825437</v>
      </c>
      <c r="BS1260">
        <v>0.55475898860867978</v>
      </c>
      <c r="BT1260">
        <v>0.2421100733341259</v>
      </c>
      <c r="BU1260">
        <f t="shared" si="213"/>
        <v>0.43872072685844588</v>
      </c>
      <c r="BV1260" t="s">
        <v>106</v>
      </c>
      <c r="BW1260" s="27">
        <v>0.25580526934825432</v>
      </c>
      <c r="BX1260" s="28">
        <v>0.38227882660867973</v>
      </c>
      <c r="BY1260" s="28">
        <v>0.20516856534212591</v>
      </c>
      <c r="BZ1260" s="28">
        <f t="shared" si="214"/>
        <v>0.40177921886644585</v>
      </c>
      <c r="CA1260" s="29" t="s">
        <v>106</v>
      </c>
      <c r="CB1260">
        <v>0.27316862934825437</v>
      </c>
      <c r="CC1260">
        <v>0.67232846370867971</v>
      </c>
      <c r="CD1260">
        <v>0.27468141929212592</v>
      </c>
      <c r="CE1260">
        <f t="shared" si="215"/>
        <v>0.46977928287257431</v>
      </c>
      <c r="CF1260" t="s">
        <v>107</v>
      </c>
      <c r="CG1260" s="27">
        <v>0.15094025100001429</v>
      </c>
      <c r="CH1260" s="28">
        <v>0.55475898860867978</v>
      </c>
      <c r="CI1260" s="28">
        <v>0.17210882426728588</v>
      </c>
      <c r="CJ1260" s="28">
        <f t="shared" si="216"/>
        <v>0.34755090452433424</v>
      </c>
      <c r="CK1260" s="29" t="s">
        <v>107</v>
      </c>
      <c r="CL1260">
        <v>0.14299406260001429</v>
      </c>
      <c r="CM1260">
        <v>0.38227882660867973</v>
      </c>
      <c r="CN1260">
        <v>0.13516731627528591</v>
      </c>
      <c r="CO1260">
        <f t="shared" si="217"/>
        <v>0.33177796979960583</v>
      </c>
      <c r="CP1260" t="s">
        <v>106</v>
      </c>
      <c r="CQ1260" s="27">
        <v>0.16035742260001429</v>
      </c>
      <c r="CR1260" s="28">
        <v>0.67232846370867971</v>
      </c>
      <c r="CS1260" s="28">
        <v>0.20468017022528592</v>
      </c>
      <c r="CT1260" s="28">
        <f t="shared" si="218"/>
        <v>0.35696807612433423</v>
      </c>
      <c r="CU1260" s="29" t="s">
        <v>107</v>
      </c>
      <c r="CV1260">
        <v>60602.2254825653</v>
      </c>
      <c r="CW1260">
        <v>12687.6946608005</v>
      </c>
      <c r="CX1260">
        <v>0.19661065352431994</v>
      </c>
      <c r="CY1260">
        <f t="shared" si="209"/>
        <v>0.75136964213299973</v>
      </c>
      <c r="CZ1260">
        <f t="shared" si="219"/>
        <v>0.54738789933550225</v>
      </c>
    </row>
    <row r="1261" spans="1:104" x14ac:dyDescent="0.25">
      <c r="A1261">
        <v>1</v>
      </c>
      <c r="B1261" s="15">
        <v>17955</v>
      </c>
      <c r="C1261" s="15">
        <v>-67.084814449999996</v>
      </c>
      <c r="D1261" s="15">
        <v>-16.78903373</v>
      </c>
      <c r="E1261" s="15">
        <v>2652</v>
      </c>
      <c r="F1261" s="15">
        <v>1</v>
      </c>
      <c r="G1261" s="15">
        <v>0</v>
      </c>
      <c r="H1261" s="17">
        <v>3</v>
      </c>
      <c r="I1261" s="19">
        <v>0</v>
      </c>
      <c r="J1261" s="19">
        <v>0</v>
      </c>
      <c r="K1261" s="19">
        <v>1</v>
      </c>
      <c r="L1261" s="15">
        <v>0</v>
      </c>
      <c r="M1261" s="15">
        <v>0</v>
      </c>
      <c r="N1261" s="15">
        <v>1.2032</v>
      </c>
      <c r="O1261" s="19">
        <v>218.00742</v>
      </c>
      <c r="P1261" s="19">
        <v>60.984301560202709</v>
      </c>
      <c r="Q1261" s="20">
        <v>3.5748121143075915</v>
      </c>
      <c r="R1261" s="21">
        <v>0.25</v>
      </c>
      <c r="S1261" s="22">
        <v>6.9000000000000006E-2</v>
      </c>
      <c r="T1261" s="22">
        <v>0.93100000000000016</v>
      </c>
      <c r="U1261" s="19">
        <v>0</v>
      </c>
      <c r="V1261" s="19">
        <v>4.2079168076539872</v>
      </c>
      <c r="W1261" s="19">
        <v>56.776384752548729</v>
      </c>
      <c r="X1261" s="19">
        <v>3776.8645181510847</v>
      </c>
      <c r="Y1261" s="19">
        <v>1560</v>
      </c>
      <c r="Z1261" s="19">
        <v>5336.8645181510847</v>
      </c>
      <c r="AA1261">
        <v>73.374619707845113</v>
      </c>
      <c r="AB1261">
        <v>1</v>
      </c>
      <c r="AC1261">
        <v>0.1</v>
      </c>
      <c r="AD1261">
        <v>0.9</v>
      </c>
      <c r="AE1261">
        <v>0</v>
      </c>
      <c r="AF1261">
        <v>7.3374619707845117</v>
      </c>
      <c r="AG1261">
        <v>66.03715773706061</v>
      </c>
      <c r="AH1261">
        <v>22085.100160484013</v>
      </c>
      <c r="AI1261">
        <v>1876.992</v>
      </c>
      <c r="AJ1261">
        <v>23000.070010861</v>
      </c>
      <c r="AK1261">
        <v>18221.022394779498</v>
      </c>
      <c r="AL1261">
        <v>45.738226170152032</v>
      </c>
      <c r="AM1261" s="19">
        <v>58.128544317794436</v>
      </c>
      <c r="AN1261">
        <v>0.82516266666666671</v>
      </c>
      <c r="AO1261">
        <v>0.54667026666666674</v>
      </c>
      <c r="AP1261">
        <v>0.18566159999999998</v>
      </c>
      <c r="AQ1261">
        <v>1</v>
      </c>
      <c r="AR1261">
        <v>0</v>
      </c>
      <c r="AS1261">
        <v>2</v>
      </c>
      <c r="AT1261">
        <v>1.48</v>
      </c>
      <c r="AU1261">
        <v>1</v>
      </c>
      <c r="AV1261">
        <v>2</v>
      </c>
      <c r="AW1261">
        <v>1.5</v>
      </c>
      <c r="AX1261">
        <v>1</v>
      </c>
      <c r="AY1261">
        <v>2</v>
      </c>
      <c r="AZ1261">
        <v>0.6</v>
      </c>
      <c r="BA1261">
        <v>0.3</v>
      </c>
      <c r="BB1261">
        <v>0.8</v>
      </c>
      <c r="BC1261" s="27">
        <v>0.36676088359843684</v>
      </c>
      <c r="BD1261" s="28">
        <v>0.57239636618175538</v>
      </c>
      <c r="BE1261" s="28">
        <v>0.31018520399635985</v>
      </c>
      <c r="BF1261" s="28">
        <f t="shared" si="210"/>
        <v>0.68284955365937905</v>
      </c>
      <c r="BG1261" s="29" t="s">
        <v>106</v>
      </c>
      <c r="BH1261">
        <v>0.35881469519843684</v>
      </c>
      <c r="BI1261">
        <v>0.39991620418175533</v>
      </c>
      <c r="BJ1261">
        <v>0.27324369600435983</v>
      </c>
      <c r="BK1261">
        <f t="shared" si="211"/>
        <v>0.64590804566737892</v>
      </c>
      <c r="BL1261" t="s">
        <v>106</v>
      </c>
      <c r="BM1261" s="27">
        <v>0.37617805519843683</v>
      </c>
      <c r="BN1261" s="28">
        <v>0.68996584128175531</v>
      </c>
      <c r="BO1261" s="28">
        <v>0.34275654995435983</v>
      </c>
      <c r="BP1261" s="28">
        <f t="shared" si="212"/>
        <v>0.71542089961737898</v>
      </c>
      <c r="BQ1261" s="29" t="s">
        <v>106</v>
      </c>
      <c r="BR1261">
        <v>0.27819175625160486</v>
      </c>
      <c r="BS1261">
        <v>0.57239636618175538</v>
      </c>
      <c r="BT1261">
        <v>0.25522657247604785</v>
      </c>
      <c r="BU1261">
        <f t="shared" si="213"/>
        <v>0.62789092213906694</v>
      </c>
      <c r="BV1261" t="s">
        <v>106</v>
      </c>
      <c r="BW1261" s="27">
        <v>0.27024556785160486</v>
      </c>
      <c r="BX1261" s="28">
        <v>0.39991620418175533</v>
      </c>
      <c r="BY1261" s="28">
        <v>0.21828506448404783</v>
      </c>
      <c r="BZ1261" s="28">
        <f t="shared" si="214"/>
        <v>0.59094941414706703</v>
      </c>
      <c r="CA1261" s="29" t="s">
        <v>106</v>
      </c>
      <c r="CB1261">
        <v>0.28760892785160486</v>
      </c>
      <c r="CC1261">
        <v>0.68996584128175531</v>
      </c>
      <c r="CD1261">
        <v>0.28779791843404784</v>
      </c>
      <c r="CE1261">
        <f t="shared" si="215"/>
        <v>0.66027327751462406</v>
      </c>
      <c r="CF1261" t="s">
        <v>107</v>
      </c>
      <c r="CG1261" s="27">
        <v>0.16337992450571148</v>
      </c>
      <c r="CH1261" s="28">
        <v>0.57239636618175538</v>
      </c>
      <c r="CI1261" s="28">
        <v>0.18398390198675449</v>
      </c>
      <c r="CJ1261" s="28">
        <f t="shared" si="216"/>
        <v>0.53604427416873057</v>
      </c>
      <c r="CK1261" s="29" t="s">
        <v>107</v>
      </c>
      <c r="CL1261">
        <v>0.15543373610571148</v>
      </c>
      <c r="CM1261">
        <v>0.39991620418175533</v>
      </c>
      <c r="CN1261">
        <v>0.14704239399475449</v>
      </c>
      <c r="CO1261">
        <f t="shared" si="217"/>
        <v>0.51970674365777358</v>
      </c>
      <c r="CP1261" t="s">
        <v>106</v>
      </c>
      <c r="CQ1261" s="27">
        <v>0.17279709610571148</v>
      </c>
      <c r="CR1261" s="28">
        <v>0.68996584128175531</v>
      </c>
      <c r="CS1261" s="28">
        <v>0.2165552479447545</v>
      </c>
      <c r="CT1261" s="28">
        <f t="shared" si="218"/>
        <v>0.54546144576873057</v>
      </c>
      <c r="CU1261" s="29" t="s">
        <v>107</v>
      </c>
      <c r="CV1261">
        <v>52089.171819363997</v>
      </c>
      <c r="CW1261">
        <v>9171.8274634806403</v>
      </c>
      <c r="CX1261">
        <v>0.37266434966301915</v>
      </c>
      <c r="CY1261">
        <f t="shared" ref="CY1261:CY1324" si="220">CX1261+BD1261</f>
        <v>0.94506071584477458</v>
      </c>
      <c r="CZ1261">
        <f t="shared" si="219"/>
        <v>0.73942523326145593</v>
      </c>
    </row>
    <row r="1262" spans="1:104" x14ac:dyDescent="0.25">
      <c r="A1262">
        <v>1</v>
      </c>
      <c r="B1262" s="15">
        <v>17964</v>
      </c>
      <c r="C1262" s="15">
        <v>-66.921600249999997</v>
      </c>
      <c r="D1262" s="15">
        <v>-16.79474527</v>
      </c>
      <c r="E1262" s="15">
        <v>2842</v>
      </c>
      <c r="F1262" s="15">
        <v>1</v>
      </c>
      <c r="G1262" s="15">
        <v>0</v>
      </c>
      <c r="H1262" s="17">
        <v>0</v>
      </c>
      <c r="I1262" s="19">
        <v>0</v>
      </c>
      <c r="J1262" s="19">
        <v>0</v>
      </c>
      <c r="K1262" s="19">
        <v>1</v>
      </c>
      <c r="L1262" s="15">
        <v>0</v>
      </c>
      <c r="M1262" s="15">
        <v>0</v>
      </c>
      <c r="N1262" s="15">
        <v>1.2032</v>
      </c>
      <c r="O1262" s="19">
        <v>152.60519399999899</v>
      </c>
      <c r="P1262" s="19">
        <v>42.689011089217146</v>
      </c>
      <c r="Q1262" s="20">
        <v>3.5748121145524889</v>
      </c>
      <c r="R1262" s="21">
        <v>0</v>
      </c>
      <c r="S1262" s="22">
        <v>6.9000000000000006E-2</v>
      </c>
      <c r="T1262" s="22">
        <v>0.93099999999999994</v>
      </c>
      <c r="U1262" s="19">
        <v>0</v>
      </c>
      <c r="V1262" s="19">
        <v>2.9455417651559834</v>
      </c>
      <c r="W1262" s="19">
        <v>39.743469324061159</v>
      </c>
      <c r="X1262" s="19">
        <v>0</v>
      </c>
      <c r="Y1262" s="19">
        <v>1560</v>
      </c>
      <c r="Z1262" s="19">
        <v>1560</v>
      </c>
      <c r="AA1262">
        <v>51.362233798416334</v>
      </c>
      <c r="AB1262">
        <v>1</v>
      </c>
      <c r="AC1262">
        <v>0.1</v>
      </c>
      <c r="AD1262">
        <v>0.9</v>
      </c>
      <c r="AE1262">
        <v>0</v>
      </c>
      <c r="AF1262">
        <v>5.1362233798416339</v>
      </c>
      <c r="AG1262">
        <v>46.226010418574702</v>
      </c>
      <c r="AH1262">
        <v>15459.570113219133</v>
      </c>
      <c r="AI1262">
        <v>1876.992</v>
      </c>
      <c r="AJ1262">
        <v>16663.146607831299</v>
      </c>
      <c r="AK1262">
        <v>16663.146607831299</v>
      </c>
      <c r="AL1262">
        <v>42.689011089217146</v>
      </c>
      <c r="AM1262" s="19">
        <v>51.362233798416334</v>
      </c>
      <c r="AN1262">
        <v>0.86470400000000003</v>
      </c>
      <c r="AO1262">
        <v>0.5728664</v>
      </c>
      <c r="AP1262">
        <v>0.19455839999999999</v>
      </c>
      <c r="AQ1262">
        <v>1</v>
      </c>
      <c r="AR1262">
        <v>0</v>
      </c>
      <c r="AS1262">
        <v>2</v>
      </c>
      <c r="AT1262">
        <v>1.48</v>
      </c>
      <c r="AU1262">
        <v>1</v>
      </c>
      <c r="AV1262">
        <v>2</v>
      </c>
      <c r="AW1262">
        <v>1.5</v>
      </c>
      <c r="AX1262">
        <v>1</v>
      </c>
      <c r="AY1262">
        <v>2</v>
      </c>
      <c r="AZ1262">
        <v>0.6</v>
      </c>
      <c r="BA1262">
        <v>0.3</v>
      </c>
      <c r="BB1262">
        <v>0.8</v>
      </c>
      <c r="BC1262" s="27">
        <v>0.38598921902449534</v>
      </c>
      <c r="BD1262" s="28">
        <v>0.57430843033747803</v>
      </c>
      <c r="BE1262" s="28">
        <v>0.32446995843763088</v>
      </c>
      <c r="BF1262" s="28">
        <f t="shared" si="210"/>
        <v>0.66116261651436303</v>
      </c>
      <c r="BG1262" s="29" t="s">
        <v>106</v>
      </c>
      <c r="BH1262">
        <v>0.37804303062449535</v>
      </c>
      <c r="BI1262">
        <v>0.40182826833747798</v>
      </c>
      <c r="BJ1262">
        <v>0.28752845044563091</v>
      </c>
      <c r="BK1262">
        <f t="shared" si="211"/>
        <v>0.62422110852236301</v>
      </c>
      <c r="BL1262" t="s">
        <v>106</v>
      </c>
      <c r="BM1262" s="27">
        <v>0.39540639062449534</v>
      </c>
      <c r="BN1262" s="28">
        <v>0.69187790543747807</v>
      </c>
      <c r="BO1262" s="28">
        <v>0.35704130439563092</v>
      </c>
      <c r="BP1262" s="28">
        <f t="shared" si="212"/>
        <v>0.69373396247236307</v>
      </c>
      <c r="BQ1262" s="29" t="s">
        <v>106</v>
      </c>
      <c r="BR1262">
        <v>0.29317590864692733</v>
      </c>
      <c r="BS1262">
        <v>0.57430843033747803</v>
      </c>
      <c r="BT1262">
        <v>0.26687774004254289</v>
      </c>
      <c r="BU1262">
        <f t="shared" si="213"/>
        <v>0.60357039811927504</v>
      </c>
      <c r="BV1262" t="s">
        <v>106</v>
      </c>
      <c r="BW1262" s="27">
        <v>0.28522972024692733</v>
      </c>
      <c r="BX1262" s="28">
        <v>0.40182826833747798</v>
      </c>
      <c r="BY1262" s="28">
        <v>0.22993623205054287</v>
      </c>
      <c r="BZ1262" s="28">
        <f t="shared" si="214"/>
        <v>0.56662889012727502</v>
      </c>
      <c r="CA1262" s="29" t="s">
        <v>106</v>
      </c>
      <c r="CB1262">
        <v>0.30259308024692733</v>
      </c>
      <c r="CC1262">
        <v>0.69187790543747807</v>
      </c>
      <c r="CD1262">
        <v>0.29944908600054282</v>
      </c>
      <c r="CE1262">
        <f t="shared" si="215"/>
        <v>0.63614174407727497</v>
      </c>
      <c r="CF1262" t="s">
        <v>106</v>
      </c>
      <c r="CG1262" s="27">
        <v>0.17286235815748732</v>
      </c>
      <c r="CH1262" s="28">
        <v>0.57430843033747803</v>
      </c>
      <c r="CI1262" s="28">
        <v>0.19222116064150285</v>
      </c>
      <c r="CJ1262" s="28">
        <f t="shared" si="216"/>
        <v>0.5095550162342195</v>
      </c>
      <c r="CK1262" s="29" t="s">
        <v>107</v>
      </c>
      <c r="CL1262">
        <v>0.16491616975748732</v>
      </c>
      <c r="CM1262">
        <v>0.40182826833747798</v>
      </c>
      <c r="CN1262">
        <v>0.15527965264950289</v>
      </c>
      <c r="CO1262">
        <f t="shared" si="217"/>
        <v>0.49197231072623504</v>
      </c>
      <c r="CP1262" t="s">
        <v>106</v>
      </c>
      <c r="CQ1262" s="27">
        <v>0.18227952975748732</v>
      </c>
      <c r="CR1262" s="28">
        <v>0.69187790543747807</v>
      </c>
      <c r="CS1262" s="28">
        <v>0.22479250659950287</v>
      </c>
      <c r="CT1262" s="28">
        <f t="shared" si="218"/>
        <v>0.5189721878342195</v>
      </c>
      <c r="CU1262" s="29" t="s">
        <v>107</v>
      </c>
      <c r="CV1262">
        <v>44195.292621721201</v>
      </c>
      <c r="CW1262">
        <v>6420.2792248020396</v>
      </c>
      <c r="CX1262">
        <v>0.33669265807673215</v>
      </c>
      <c r="CY1262">
        <f t="shared" si="220"/>
        <v>0.91100108841421013</v>
      </c>
      <c r="CZ1262">
        <f t="shared" si="219"/>
        <v>0.72268187710122755</v>
      </c>
    </row>
    <row r="1263" spans="1:104" x14ac:dyDescent="0.25">
      <c r="A1263">
        <v>1</v>
      </c>
      <c r="B1263" s="15">
        <v>17996</v>
      </c>
      <c r="C1263" s="15">
        <v>-66.989952529999997</v>
      </c>
      <c r="D1263" s="15">
        <v>-17.11311525</v>
      </c>
      <c r="E1263" s="15">
        <v>2994</v>
      </c>
      <c r="F1263" s="15">
        <v>1</v>
      </c>
      <c r="G1263" s="15">
        <v>0</v>
      </c>
      <c r="H1263" s="17">
        <v>3</v>
      </c>
      <c r="I1263" s="19">
        <v>0</v>
      </c>
      <c r="J1263" s="19">
        <v>0</v>
      </c>
      <c r="K1263" s="19">
        <v>1</v>
      </c>
      <c r="L1263" s="15">
        <v>0</v>
      </c>
      <c r="M1263" s="15">
        <v>0</v>
      </c>
      <c r="N1263" s="15">
        <v>1.2032</v>
      </c>
      <c r="O1263" s="19">
        <v>276.142731999999</v>
      </c>
      <c r="P1263" s="19">
        <v>77.24678198210627</v>
      </c>
      <c r="Q1263" s="20">
        <v>3.5748121140368765</v>
      </c>
      <c r="R1263" s="21">
        <v>0.13200000000000001</v>
      </c>
      <c r="S1263" s="22">
        <v>6.8999999999999992E-2</v>
      </c>
      <c r="T1263" s="22">
        <v>0.93100000000000005</v>
      </c>
      <c r="U1263" s="19">
        <v>0</v>
      </c>
      <c r="V1263" s="19">
        <v>5.3300279567653321</v>
      </c>
      <c r="W1263" s="19">
        <v>71.916754025340936</v>
      </c>
      <c r="X1263" s="19">
        <v>2525.9669899307237</v>
      </c>
      <c r="Y1263" s="19">
        <v>1560</v>
      </c>
      <c r="Z1263" s="19">
        <v>4085.9669899307237</v>
      </c>
      <c r="AA1263">
        <v>92.941184967170159</v>
      </c>
      <c r="AB1263">
        <v>1</v>
      </c>
      <c r="AC1263">
        <v>9.9999999999999992E-2</v>
      </c>
      <c r="AD1263">
        <v>0.9</v>
      </c>
      <c r="AE1263">
        <v>0</v>
      </c>
      <c r="AF1263">
        <v>9.2941184967170152</v>
      </c>
      <c r="AG1263">
        <v>83.64706647045314</v>
      </c>
      <c r="AH1263">
        <v>27974.460204453513</v>
      </c>
      <c r="AI1263">
        <v>1876.992</v>
      </c>
      <c r="AJ1263">
        <v>28632.890817789899</v>
      </c>
      <c r="AK1263">
        <v>25491.577038440901</v>
      </c>
      <c r="AL1263">
        <v>67.050206760468242</v>
      </c>
      <c r="AM1263" s="19">
        <v>82.744609745532131</v>
      </c>
      <c r="AN1263">
        <v>0.80718933333333343</v>
      </c>
      <c r="AO1263">
        <v>0.53476293333333336</v>
      </c>
      <c r="AP1263">
        <v>0.18161759999999999</v>
      </c>
      <c r="AQ1263">
        <v>1</v>
      </c>
      <c r="AR1263">
        <v>0</v>
      </c>
      <c r="AS1263">
        <v>2</v>
      </c>
      <c r="AT1263">
        <v>1.48</v>
      </c>
      <c r="AU1263">
        <v>1</v>
      </c>
      <c r="AV1263">
        <v>2</v>
      </c>
      <c r="AW1263">
        <v>1.5</v>
      </c>
      <c r="AX1263">
        <v>1</v>
      </c>
      <c r="AY1263">
        <v>2</v>
      </c>
      <c r="AZ1263">
        <v>0.6</v>
      </c>
      <c r="BA1263">
        <v>0.3</v>
      </c>
      <c r="BB1263">
        <v>0.8</v>
      </c>
      <c r="BC1263" s="27">
        <v>0.34602076248997826</v>
      </c>
      <c r="BD1263" s="28">
        <v>0.5542900982771114</v>
      </c>
      <c r="BE1263" s="28">
        <v>0.29188625288341691</v>
      </c>
      <c r="BF1263" s="28">
        <f t="shared" si="210"/>
        <v>0.59526114856805035</v>
      </c>
      <c r="BG1263" s="29" t="s">
        <v>106</v>
      </c>
      <c r="BH1263">
        <v>0.33807457408997832</v>
      </c>
      <c r="BI1263">
        <v>0.38180993627711141</v>
      </c>
      <c r="BJ1263">
        <v>0.25494474489141689</v>
      </c>
      <c r="BK1263">
        <f t="shared" si="211"/>
        <v>0.55831964057605021</v>
      </c>
      <c r="BL1263" t="s">
        <v>106</v>
      </c>
      <c r="BM1263" s="27">
        <v>0.35543793408997831</v>
      </c>
      <c r="BN1263" s="28">
        <v>0.67185957337711144</v>
      </c>
      <c r="BO1263" s="28">
        <v>0.32445759884141684</v>
      </c>
      <c r="BP1263" s="28">
        <f t="shared" si="212"/>
        <v>0.62783249452605028</v>
      </c>
      <c r="BQ1263" s="29" t="s">
        <v>106</v>
      </c>
      <c r="BR1263">
        <v>0.25938080924802631</v>
      </c>
      <c r="BS1263">
        <v>0.5542900982771114</v>
      </c>
      <c r="BT1263">
        <v>0.23812470630618482</v>
      </c>
      <c r="BU1263">
        <f t="shared" si="213"/>
        <v>0.54149960199081826</v>
      </c>
      <c r="BV1263" t="s">
        <v>106</v>
      </c>
      <c r="BW1263" s="27">
        <v>0.25143462084802631</v>
      </c>
      <c r="BX1263" s="28">
        <v>0.38180993627711141</v>
      </c>
      <c r="BY1263" s="28">
        <v>0.20118319831418485</v>
      </c>
      <c r="BZ1263" s="28">
        <f t="shared" si="214"/>
        <v>0.50455809399881824</v>
      </c>
      <c r="CA1263" s="29" t="s">
        <v>106</v>
      </c>
      <c r="CB1263">
        <v>0.26879798084802631</v>
      </c>
      <c r="CC1263">
        <v>0.67185957337711144</v>
      </c>
      <c r="CD1263">
        <v>0.27069605226418481</v>
      </c>
      <c r="CE1263">
        <f t="shared" si="215"/>
        <v>0.57217287653265969</v>
      </c>
      <c r="CF1263" t="s">
        <v>107</v>
      </c>
      <c r="CG1263" s="27">
        <v>0.14706975874919964</v>
      </c>
      <c r="CH1263" s="28">
        <v>0.5542900982771114</v>
      </c>
      <c r="CI1263" s="28">
        <v>0.16843381259495815</v>
      </c>
      <c r="CJ1263" s="28">
        <f t="shared" si="216"/>
        <v>0.45044465443383302</v>
      </c>
      <c r="CK1263" s="29" t="s">
        <v>107</v>
      </c>
      <c r="CL1263">
        <v>0.13912357034919962</v>
      </c>
      <c r="CM1263">
        <v>0.38180993627711141</v>
      </c>
      <c r="CN1263">
        <v>0.13149230460295816</v>
      </c>
      <c r="CO1263">
        <f t="shared" si="217"/>
        <v>0.43486720028759152</v>
      </c>
      <c r="CP1263" t="s">
        <v>106</v>
      </c>
      <c r="CQ1263" s="27">
        <v>0.15648693034919964</v>
      </c>
      <c r="CR1263" s="28">
        <v>0.67185957337711144</v>
      </c>
      <c r="CS1263" s="28">
        <v>0.20100515855295817</v>
      </c>
      <c r="CT1263" s="28">
        <f t="shared" si="218"/>
        <v>0.45986182603383302</v>
      </c>
      <c r="CU1263" s="29" t="s">
        <v>107</v>
      </c>
      <c r="CV1263">
        <v>58152.529741267797</v>
      </c>
      <c r="CW1263">
        <v>11617.6481208962</v>
      </c>
      <c r="CX1263">
        <v>0.30337489568463338</v>
      </c>
      <c r="CY1263">
        <f t="shared" si="220"/>
        <v>0.85766499396174478</v>
      </c>
      <c r="CZ1263">
        <f t="shared" si="219"/>
        <v>0.64939565817461165</v>
      </c>
    </row>
    <row r="1264" spans="1:104" x14ac:dyDescent="0.25">
      <c r="A1264">
        <v>1</v>
      </c>
      <c r="B1264" s="15">
        <v>18006</v>
      </c>
      <c r="C1264" s="15">
        <v>-66.979903980000003</v>
      </c>
      <c r="D1264" s="15">
        <v>-17.14809103</v>
      </c>
      <c r="E1264" s="15">
        <v>3352</v>
      </c>
      <c r="F1264" s="15">
        <v>1</v>
      </c>
      <c r="G1264" s="15">
        <v>0</v>
      </c>
      <c r="H1264" s="17">
        <v>3</v>
      </c>
      <c r="I1264" s="19">
        <v>0</v>
      </c>
      <c r="J1264" s="19">
        <v>0</v>
      </c>
      <c r="K1264" s="19">
        <v>1</v>
      </c>
      <c r="L1264" s="15">
        <v>0</v>
      </c>
      <c r="M1264" s="15">
        <v>0</v>
      </c>
      <c r="N1264" s="15">
        <v>1.2032</v>
      </c>
      <c r="O1264" s="19">
        <v>450.548667999999</v>
      </c>
      <c r="P1264" s="19">
        <v>126.03422321856944</v>
      </c>
      <c r="Q1264" s="20">
        <v>3.5748121144734974</v>
      </c>
      <c r="R1264" s="21">
        <v>8.1000000000000003E-2</v>
      </c>
      <c r="S1264" s="22">
        <v>6.9000000000000006E-2</v>
      </c>
      <c r="T1264" s="22">
        <v>0.93100000000000005</v>
      </c>
      <c r="U1264" s="19">
        <v>0</v>
      </c>
      <c r="V1264" s="19">
        <v>8.6963614020812923</v>
      </c>
      <c r="W1264" s="19">
        <v>117.33786181648816</v>
      </c>
      <c r="X1264" s="19">
        <v>2528.9884812365908</v>
      </c>
      <c r="Y1264" s="19">
        <v>1560</v>
      </c>
      <c r="Z1264" s="19">
        <v>4088.9884812365908</v>
      </c>
      <c r="AA1264">
        <v>151.64088074514524</v>
      </c>
      <c r="AB1264">
        <v>1</v>
      </c>
      <c r="AC1264">
        <v>0.1</v>
      </c>
      <c r="AD1264">
        <v>0.9</v>
      </c>
      <c r="AE1264">
        <v>0</v>
      </c>
      <c r="AF1264">
        <v>15.164088074514524</v>
      </c>
      <c r="AG1264">
        <v>136.47679267063072</v>
      </c>
      <c r="AH1264">
        <v>45642.540336362013</v>
      </c>
      <c r="AI1264">
        <v>1876.992</v>
      </c>
      <c r="AJ1264">
        <v>45531.353226964398</v>
      </c>
      <c r="AK1264">
        <v>42466.090051844702</v>
      </c>
      <c r="AL1264">
        <v>115.82545113786531</v>
      </c>
      <c r="AM1264" s="19">
        <v>141.4321086644411</v>
      </c>
      <c r="AN1264">
        <v>0.81078400000000006</v>
      </c>
      <c r="AO1264">
        <v>0.53714440000000008</v>
      </c>
      <c r="AP1264">
        <v>0.18242639999999999</v>
      </c>
      <c r="AQ1264">
        <v>1</v>
      </c>
      <c r="AR1264">
        <v>0</v>
      </c>
      <c r="AS1264">
        <v>2</v>
      </c>
      <c r="AT1264">
        <v>1.48</v>
      </c>
      <c r="AU1264">
        <v>1</v>
      </c>
      <c r="AV1264">
        <v>2</v>
      </c>
      <c r="AW1264">
        <v>1.5</v>
      </c>
      <c r="AX1264">
        <v>1</v>
      </c>
      <c r="AY1264">
        <v>2</v>
      </c>
      <c r="AZ1264">
        <v>0.6</v>
      </c>
      <c r="BA1264">
        <v>0.3</v>
      </c>
      <c r="BB1264">
        <v>0.8</v>
      </c>
      <c r="BC1264" s="27">
        <v>0.33244236346310574</v>
      </c>
      <c r="BD1264" s="28">
        <v>0.53735143430223453</v>
      </c>
      <c r="BE1264" s="28">
        <v>0.27814727126205468</v>
      </c>
      <c r="BF1264" s="28">
        <f t="shared" si="210"/>
        <v>0.51878185000260746</v>
      </c>
      <c r="BG1264" s="29" t="s">
        <v>106</v>
      </c>
      <c r="BH1264">
        <v>0.32449617506310574</v>
      </c>
      <c r="BI1264">
        <v>0.36487127230223454</v>
      </c>
      <c r="BJ1264">
        <v>0.24120576327005472</v>
      </c>
      <c r="BK1264">
        <f t="shared" si="211"/>
        <v>0.48184034201060755</v>
      </c>
      <c r="BL1264" t="s">
        <v>106</v>
      </c>
      <c r="BM1264" s="27">
        <v>0.34185953506310574</v>
      </c>
      <c r="BN1264" s="28">
        <v>0.65492090940223457</v>
      </c>
      <c r="BO1264" s="28">
        <v>0.31071861722005473</v>
      </c>
      <c r="BP1264" s="28">
        <f t="shared" si="212"/>
        <v>0.5513531959606075</v>
      </c>
      <c r="BQ1264" s="29" t="s">
        <v>106</v>
      </c>
      <c r="BR1264">
        <v>0.24541657540017775</v>
      </c>
      <c r="BS1264">
        <v>0.53735143430223453</v>
      </c>
      <c r="BT1264">
        <v>0.22414630769620672</v>
      </c>
      <c r="BU1264">
        <f t="shared" si="213"/>
        <v>0.46478088643675952</v>
      </c>
      <c r="BV1264" t="s">
        <v>106</v>
      </c>
      <c r="BW1264" s="27">
        <v>0.23747038700017775</v>
      </c>
      <c r="BX1264" s="28">
        <v>0.36487127230223454</v>
      </c>
      <c r="BY1264" s="28">
        <v>0.18720479970420673</v>
      </c>
      <c r="BZ1264" s="28">
        <f t="shared" si="214"/>
        <v>0.4278393784447595</v>
      </c>
      <c r="CA1264" s="29" t="s">
        <v>106</v>
      </c>
      <c r="CB1264">
        <v>0.25483374700017775</v>
      </c>
      <c r="CC1264">
        <v>0.65492090940223457</v>
      </c>
      <c r="CD1264">
        <v>0.25671765365420673</v>
      </c>
      <c r="CE1264">
        <f t="shared" si="215"/>
        <v>0.49546832574073052</v>
      </c>
      <c r="CF1264" t="s">
        <v>107</v>
      </c>
      <c r="CG1264" s="27">
        <v>0.13260536865193773</v>
      </c>
      <c r="CH1264" s="28">
        <v>0.53735143430223453</v>
      </c>
      <c r="CI1264" s="28">
        <v>0.1541450586293667</v>
      </c>
      <c r="CJ1264" s="28">
        <f t="shared" si="216"/>
        <v>0.37323994739249056</v>
      </c>
      <c r="CK1264" s="29" t="s">
        <v>107</v>
      </c>
      <c r="CL1264">
        <v>0.1246591802519377</v>
      </c>
      <c r="CM1264">
        <v>0.36487127230223454</v>
      </c>
      <c r="CN1264">
        <v>0.1172035506373667</v>
      </c>
      <c r="CO1264">
        <f t="shared" si="217"/>
        <v>0.35783812937791948</v>
      </c>
      <c r="CP1264" t="s">
        <v>106</v>
      </c>
      <c r="CQ1264" s="27">
        <v>0.14202254025193772</v>
      </c>
      <c r="CR1264" s="28">
        <v>0.65492090940223457</v>
      </c>
      <c r="CS1264" s="28">
        <v>0.18671640458736671</v>
      </c>
      <c r="CT1264" s="28">
        <f t="shared" si="218"/>
        <v>0.38265711899249055</v>
      </c>
      <c r="CU1264" s="29" t="s">
        <v>107</v>
      </c>
      <c r="CV1264">
        <v>73237.008931877193</v>
      </c>
      <c r="CW1264">
        <v>18955.110093143099</v>
      </c>
      <c r="CX1264">
        <v>0.2406345787405528</v>
      </c>
      <c r="CY1264">
        <f t="shared" si="220"/>
        <v>0.77798601304278736</v>
      </c>
      <c r="CZ1264">
        <f t="shared" si="219"/>
        <v>0.57307694220365857</v>
      </c>
    </row>
    <row r="1265" spans="1:104" x14ac:dyDescent="0.25">
      <c r="A1265">
        <v>1</v>
      </c>
      <c r="B1265" s="15">
        <v>18007</v>
      </c>
      <c r="C1265" s="15">
        <v>-67.109029129999996</v>
      </c>
      <c r="D1265" s="15">
        <v>-16.99350695</v>
      </c>
      <c r="E1265" s="15">
        <v>2751</v>
      </c>
      <c r="F1265" s="15">
        <v>1</v>
      </c>
      <c r="G1265" s="15">
        <v>0</v>
      </c>
      <c r="H1265" s="17">
        <v>3</v>
      </c>
      <c r="I1265" s="19">
        <v>0</v>
      </c>
      <c r="J1265" s="19">
        <v>0</v>
      </c>
      <c r="K1265" s="19">
        <v>1</v>
      </c>
      <c r="L1265" s="15">
        <v>0</v>
      </c>
      <c r="M1265" s="15">
        <v>0</v>
      </c>
      <c r="N1265" s="15">
        <v>1.2032</v>
      </c>
      <c r="O1265" s="19">
        <v>170.772479</v>
      </c>
      <c r="P1265" s="19">
        <v>47.771036211922159</v>
      </c>
      <c r="Q1265" s="20">
        <v>3.5748121150736214</v>
      </c>
      <c r="R1265" s="21">
        <v>0.106</v>
      </c>
      <c r="S1265" s="22">
        <v>6.9000000000000006E-2</v>
      </c>
      <c r="T1265" s="22">
        <v>0.93100000000000005</v>
      </c>
      <c r="U1265" s="19">
        <v>0</v>
      </c>
      <c r="V1265" s="19">
        <v>3.2962014986226293</v>
      </c>
      <c r="W1265" s="19">
        <v>44.474834713299529</v>
      </c>
      <c r="X1265" s="19">
        <v>1254.4226016931091</v>
      </c>
      <c r="Y1265" s="19">
        <v>1560</v>
      </c>
      <c r="Z1265" s="19">
        <v>2814.4226016931088</v>
      </c>
      <c r="AA1265">
        <v>57.476785438299466</v>
      </c>
      <c r="AB1265">
        <v>1</v>
      </c>
      <c r="AC1265">
        <v>0.1</v>
      </c>
      <c r="AD1265">
        <v>0.9</v>
      </c>
      <c r="AE1265">
        <v>0</v>
      </c>
      <c r="AF1265">
        <v>5.7476785438299469</v>
      </c>
      <c r="AG1265">
        <v>51.729106894469517</v>
      </c>
      <c r="AH1265">
        <v>17299.995125859197</v>
      </c>
      <c r="AI1265">
        <v>1876.992</v>
      </c>
      <c r="AJ1265">
        <v>18423.403104602399</v>
      </c>
      <c r="AK1265">
        <v>16800.293264609802</v>
      </c>
      <c r="AL1265">
        <v>42.707306373458408</v>
      </c>
      <c r="AM1265" s="19">
        <v>52.413055599835715</v>
      </c>
      <c r="AN1265">
        <v>0.8143786666666667</v>
      </c>
      <c r="AO1265">
        <v>0.53952586666666669</v>
      </c>
      <c r="AP1265">
        <v>0.18323519999999999</v>
      </c>
      <c r="AQ1265">
        <v>1</v>
      </c>
      <c r="AR1265">
        <v>0</v>
      </c>
      <c r="AS1265">
        <v>2</v>
      </c>
      <c r="AT1265">
        <v>1.48</v>
      </c>
      <c r="AU1265">
        <v>1</v>
      </c>
      <c r="AV1265">
        <v>2</v>
      </c>
      <c r="AW1265">
        <v>1.5</v>
      </c>
      <c r="AX1265">
        <v>1</v>
      </c>
      <c r="AY1265">
        <v>2</v>
      </c>
      <c r="AZ1265">
        <v>0.6</v>
      </c>
      <c r="BA1265">
        <v>0.3</v>
      </c>
      <c r="BB1265">
        <v>0.8</v>
      </c>
      <c r="BC1265" s="27">
        <v>0.36883832826362506</v>
      </c>
      <c r="BD1265" s="28">
        <v>0.57100392549285339</v>
      </c>
      <c r="BE1265" s="28">
        <v>0.31339737979374011</v>
      </c>
      <c r="BF1265" s="28">
        <f t="shared" si="210"/>
        <v>0.66781697024346065</v>
      </c>
      <c r="BG1265" s="29" t="s">
        <v>106</v>
      </c>
      <c r="BH1265">
        <v>0.36089213986362512</v>
      </c>
      <c r="BI1265">
        <v>0.39852376349285334</v>
      </c>
      <c r="BJ1265">
        <v>0.27645587180174008</v>
      </c>
      <c r="BK1265">
        <f t="shared" si="211"/>
        <v>0.63087546225146074</v>
      </c>
      <c r="BL1265" t="s">
        <v>106</v>
      </c>
      <c r="BM1265" s="27">
        <v>0.37825549986362511</v>
      </c>
      <c r="BN1265" s="28">
        <v>0.68857340059285332</v>
      </c>
      <c r="BO1265" s="28">
        <v>0.34596872575174015</v>
      </c>
      <c r="BP1265" s="28">
        <f t="shared" si="212"/>
        <v>0.7003883162014608</v>
      </c>
      <c r="BQ1265" s="29" t="s">
        <v>106</v>
      </c>
      <c r="BR1265">
        <v>0.28142670537972114</v>
      </c>
      <c r="BS1265">
        <v>0.57100392549285339</v>
      </c>
      <c r="BT1265">
        <v>0.2591569992392761</v>
      </c>
      <c r="BU1265">
        <f t="shared" si="213"/>
        <v>0.61357658968899664</v>
      </c>
      <c r="BV1265" t="s">
        <v>106</v>
      </c>
      <c r="BW1265" s="27">
        <v>0.27348051697972109</v>
      </c>
      <c r="BX1265" s="28">
        <v>0.39852376349285334</v>
      </c>
      <c r="BY1265" s="28">
        <v>0.22221549124727608</v>
      </c>
      <c r="BZ1265" s="28">
        <f t="shared" si="214"/>
        <v>0.57663508169699673</v>
      </c>
      <c r="CA1265" s="29" t="s">
        <v>106</v>
      </c>
      <c r="CB1265">
        <v>0.29084387697972114</v>
      </c>
      <c r="CC1265">
        <v>0.68857340059285332</v>
      </c>
      <c r="CD1265">
        <v>0.29172834519727608</v>
      </c>
      <c r="CE1265">
        <f t="shared" si="215"/>
        <v>0.64526346742944174</v>
      </c>
      <c r="CF1265" t="s">
        <v>107</v>
      </c>
      <c r="CG1265" s="27">
        <v>0.16811534238206777</v>
      </c>
      <c r="CH1265" s="28">
        <v>0.57100392549285339</v>
      </c>
      <c r="CI1265" s="28">
        <v>0.18884539481682275</v>
      </c>
      <c r="CJ1265" s="28">
        <f t="shared" si="216"/>
        <v>0.52253493283178831</v>
      </c>
      <c r="CK1265" s="29" t="s">
        <v>107</v>
      </c>
      <c r="CL1265">
        <v>0.16016915398206777</v>
      </c>
      <c r="CM1265">
        <v>0.39852376349285334</v>
      </c>
      <c r="CN1265">
        <v>0.15190388682482275</v>
      </c>
      <c r="CO1265">
        <f t="shared" si="217"/>
        <v>0.5063234772745433</v>
      </c>
      <c r="CP1265" t="s">
        <v>106</v>
      </c>
      <c r="CQ1265" s="27">
        <v>0.17753251398206776</v>
      </c>
      <c r="CR1265" s="28">
        <v>0.68857340059285332</v>
      </c>
      <c r="CS1265" s="28">
        <v>0.22141674077482276</v>
      </c>
      <c r="CT1265" s="28">
        <f t="shared" si="218"/>
        <v>0.53195210443178831</v>
      </c>
      <c r="CU1265" s="29" t="s">
        <v>107</v>
      </c>
      <c r="CV1265">
        <v>46534.420228231102</v>
      </c>
      <c r="CW1265">
        <v>7184.5981797874301</v>
      </c>
      <c r="CX1265">
        <v>0.3544195904497206</v>
      </c>
      <c r="CY1265">
        <f t="shared" si="220"/>
        <v>0.92542351594257399</v>
      </c>
      <c r="CZ1265">
        <f t="shared" si="219"/>
        <v>0.72325791871334566</v>
      </c>
    </row>
    <row r="1266" spans="1:104" x14ac:dyDescent="0.25">
      <c r="A1266">
        <v>1</v>
      </c>
      <c r="B1266" s="15">
        <v>18021</v>
      </c>
      <c r="C1266" s="15">
        <v>-66.92081331</v>
      </c>
      <c r="D1266" s="15">
        <v>-16.586244650000001</v>
      </c>
      <c r="E1266" s="15">
        <v>3068</v>
      </c>
      <c r="F1266" s="15">
        <v>1</v>
      </c>
      <c r="G1266" s="15">
        <v>0</v>
      </c>
      <c r="H1266" s="17">
        <v>3</v>
      </c>
      <c r="I1266" s="19">
        <v>0</v>
      </c>
      <c r="J1266" s="19">
        <v>0</v>
      </c>
      <c r="K1266" s="19">
        <v>1</v>
      </c>
      <c r="L1266" s="15">
        <v>0</v>
      </c>
      <c r="M1266" s="15">
        <v>0</v>
      </c>
      <c r="N1266" s="15">
        <v>1.2032</v>
      </c>
      <c r="O1266" s="19">
        <v>207.10704899999999</v>
      </c>
      <c r="P1266" s="19">
        <v>57.935086486579699</v>
      </c>
      <c r="Q1266" s="20">
        <v>3.5748121140368894</v>
      </c>
      <c r="R1266" s="21">
        <v>0.158</v>
      </c>
      <c r="S1266" s="22">
        <v>6.9000000000000006E-2</v>
      </c>
      <c r="T1266" s="22">
        <v>0.93099999999999994</v>
      </c>
      <c r="U1266" s="19">
        <v>0</v>
      </c>
      <c r="V1266" s="19">
        <v>3.9975209675739998</v>
      </c>
      <c r="W1266" s="19">
        <v>53.937565519005695</v>
      </c>
      <c r="X1266" s="19">
        <v>2267.6294568696267</v>
      </c>
      <c r="Y1266" s="19">
        <v>1560</v>
      </c>
      <c r="Z1266" s="19">
        <v>3827.6294568696267</v>
      </c>
      <c r="AA1266">
        <v>69.705888718065736</v>
      </c>
      <c r="AB1266">
        <v>1</v>
      </c>
      <c r="AC1266">
        <v>0.1</v>
      </c>
      <c r="AD1266">
        <v>0.9</v>
      </c>
      <c r="AE1266">
        <v>0</v>
      </c>
      <c r="AF1266">
        <v>6.9705888718065738</v>
      </c>
      <c r="AG1266">
        <v>62.735299846259167</v>
      </c>
      <c r="AH1266">
        <v>20980.845151139329</v>
      </c>
      <c r="AI1266">
        <v>1876.992</v>
      </c>
      <c r="AJ1266">
        <v>21943.916111325601</v>
      </c>
      <c r="AK1266">
        <v>19062.251638547001</v>
      </c>
      <c r="AL1266">
        <v>48.781342821700107</v>
      </c>
      <c r="AM1266" s="19">
        <v>60.552145053186145</v>
      </c>
      <c r="AN1266">
        <v>0.84313600000000011</v>
      </c>
      <c r="AO1266">
        <v>0.55857760000000001</v>
      </c>
      <c r="AP1266">
        <v>0.1897056</v>
      </c>
      <c r="AQ1266">
        <v>1</v>
      </c>
      <c r="AR1266">
        <v>0</v>
      </c>
      <c r="AS1266">
        <v>2</v>
      </c>
      <c r="AT1266">
        <v>1.48</v>
      </c>
      <c r="AU1266">
        <v>1</v>
      </c>
      <c r="AV1266">
        <v>2</v>
      </c>
      <c r="AW1266">
        <v>1.5</v>
      </c>
      <c r="AX1266">
        <v>1</v>
      </c>
      <c r="AY1266">
        <v>2</v>
      </c>
      <c r="AZ1266">
        <v>0.6</v>
      </c>
      <c r="BA1266">
        <v>0.3</v>
      </c>
      <c r="BB1266">
        <v>0.8</v>
      </c>
      <c r="BC1266" s="27">
        <v>0.37045561381771541</v>
      </c>
      <c r="BD1266" s="28">
        <v>0.57835633265341491</v>
      </c>
      <c r="BE1266" s="28">
        <v>0.31181749295935229</v>
      </c>
      <c r="BF1266" s="28">
        <f t="shared" si="210"/>
        <v>0.65825385477648624</v>
      </c>
      <c r="BG1266" s="29" t="s">
        <v>106</v>
      </c>
      <c r="BH1266">
        <v>0.36250942541771541</v>
      </c>
      <c r="BI1266">
        <v>0.40587617065341491</v>
      </c>
      <c r="BJ1266">
        <v>0.27487598496735227</v>
      </c>
      <c r="BK1266">
        <f t="shared" si="211"/>
        <v>0.62131234678448632</v>
      </c>
      <c r="BL1266" t="s">
        <v>106</v>
      </c>
      <c r="BM1266" s="27">
        <v>0.37987278541771541</v>
      </c>
      <c r="BN1266" s="28">
        <v>0.69592580775341495</v>
      </c>
      <c r="BO1266" s="28">
        <v>0.34438883891735222</v>
      </c>
      <c r="BP1266" s="28">
        <f t="shared" si="212"/>
        <v>0.69082520073448617</v>
      </c>
      <c r="BQ1266" s="29" t="s">
        <v>106</v>
      </c>
      <c r="BR1266">
        <v>0.27995731236600341</v>
      </c>
      <c r="BS1266">
        <v>0.57835633265341491</v>
      </c>
      <c r="BT1266">
        <v>0.25566177649596022</v>
      </c>
      <c r="BU1266">
        <f t="shared" si="213"/>
        <v>0.60209813831309422</v>
      </c>
      <c r="BV1266" t="s">
        <v>106</v>
      </c>
      <c r="BW1266" s="27">
        <v>0.27201112396600335</v>
      </c>
      <c r="BX1266" s="28">
        <v>0.40587617065341491</v>
      </c>
      <c r="BY1266" s="28">
        <v>0.21872026850396026</v>
      </c>
      <c r="BZ1266" s="28">
        <f t="shared" si="214"/>
        <v>0.5651566303210942</v>
      </c>
      <c r="CA1266" s="29" t="s">
        <v>106</v>
      </c>
      <c r="CB1266">
        <v>0.2893744839660034</v>
      </c>
      <c r="CC1266">
        <v>0.69592580775341495</v>
      </c>
      <c r="CD1266">
        <v>0.28823312245396021</v>
      </c>
      <c r="CE1266">
        <f t="shared" si="215"/>
        <v>0.63466948427109426</v>
      </c>
      <c r="CF1266" t="s">
        <v>106</v>
      </c>
      <c r="CG1266" s="27">
        <v>0.16264469937304338</v>
      </c>
      <c r="CH1266" s="28">
        <v>0.57835633265341491</v>
      </c>
      <c r="CI1266" s="28">
        <v>0.18286732922860022</v>
      </c>
      <c r="CJ1266" s="28">
        <f t="shared" si="216"/>
        <v>0.50908106119017738</v>
      </c>
      <c r="CK1266" s="29" t="s">
        <v>107</v>
      </c>
      <c r="CL1266">
        <v>0.15469851097304338</v>
      </c>
      <c r="CM1266">
        <v>0.40587617065341491</v>
      </c>
      <c r="CN1266">
        <v>0.14592582123660025</v>
      </c>
      <c r="CO1266">
        <f t="shared" si="217"/>
        <v>0.49236218305373425</v>
      </c>
      <c r="CP1266" t="s">
        <v>106</v>
      </c>
      <c r="CQ1266" s="27">
        <v>0.17206187097304337</v>
      </c>
      <c r="CR1266" s="28">
        <v>0.69592580775341495</v>
      </c>
      <c r="CS1266" s="28">
        <v>0.21543867518660023</v>
      </c>
      <c r="CT1266" s="28">
        <f t="shared" si="218"/>
        <v>0.51849823279017737</v>
      </c>
      <c r="CU1266" s="29" t="s">
        <v>107</v>
      </c>
      <c r="CV1266">
        <v>50865.481858763</v>
      </c>
      <c r="CW1266">
        <v>8713.2360897582203</v>
      </c>
      <c r="CX1266">
        <v>0.346436361817134</v>
      </c>
      <c r="CY1266">
        <f t="shared" si="220"/>
        <v>0.9247926944705489</v>
      </c>
      <c r="CZ1266">
        <f t="shared" si="219"/>
        <v>0.71689197563484941</v>
      </c>
    </row>
    <row r="1267" spans="1:104" x14ac:dyDescent="0.25">
      <c r="A1267">
        <v>1</v>
      </c>
      <c r="B1267" s="15">
        <v>18028</v>
      </c>
      <c r="C1267" s="15">
        <v>-67.062996429999998</v>
      </c>
      <c r="D1267" s="15">
        <v>-16.807280339999998</v>
      </c>
      <c r="E1267" s="15">
        <v>2717</v>
      </c>
      <c r="F1267" s="15">
        <v>1</v>
      </c>
      <c r="G1267" s="15">
        <v>0</v>
      </c>
      <c r="H1267" s="17">
        <v>3</v>
      </c>
      <c r="I1267" s="19">
        <v>0</v>
      </c>
      <c r="J1267" s="19">
        <v>0</v>
      </c>
      <c r="K1267" s="19">
        <v>1</v>
      </c>
      <c r="L1267" s="15">
        <v>0</v>
      </c>
      <c r="M1267" s="15">
        <v>0</v>
      </c>
      <c r="N1267" s="15">
        <v>1.2032</v>
      </c>
      <c r="O1267" s="19">
        <v>188.939764</v>
      </c>
      <c r="P1267" s="19">
        <v>52.853061363874687</v>
      </c>
      <c r="Q1267" s="20">
        <v>3.574812113516308</v>
      </c>
      <c r="R1267" s="21">
        <v>3.7999999999999999E-2</v>
      </c>
      <c r="S1267" s="22">
        <v>6.9000000000000006E-2</v>
      </c>
      <c r="T1267" s="22">
        <v>0.93099999999999994</v>
      </c>
      <c r="U1267" s="19">
        <v>0</v>
      </c>
      <c r="V1267" s="19">
        <v>3.6468612341073539</v>
      </c>
      <c r="W1267" s="19">
        <v>49.206200129767332</v>
      </c>
      <c r="X1267" s="19">
        <v>497.53895263456621</v>
      </c>
      <c r="Y1267" s="19">
        <v>1560</v>
      </c>
      <c r="Z1267" s="19">
        <v>2057.5389526345662</v>
      </c>
      <c r="AA1267">
        <v>63.591337078182605</v>
      </c>
      <c r="AB1267">
        <v>1</v>
      </c>
      <c r="AC1267">
        <v>0.1</v>
      </c>
      <c r="AD1267">
        <v>0.9</v>
      </c>
      <c r="AE1267">
        <v>0</v>
      </c>
      <c r="AF1267">
        <v>6.3591337078182608</v>
      </c>
      <c r="AG1267">
        <v>57.232203370364346</v>
      </c>
      <c r="AH1267">
        <v>19140.420138499263</v>
      </c>
      <c r="AI1267">
        <v>1876.992</v>
      </c>
      <c r="AJ1267">
        <v>20183.659613006399</v>
      </c>
      <c r="AK1267">
        <v>19546.195557892301</v>
      </c>
      <c r="AL1267">
        <v>50.844645032047445</v>
      </c>
      <c r="AM1267" s="19">
        <v>61.582920746355363</v>
      </c>
      <c r="AN1267">
        <v>0.8143786666666667</v>
      </c>
      <c r="AO1267">
        <v>0.53952586666666669</v>
      </c>
      <c r="AP1267">
        <v>0.18323519999999999</v>
      </c>
      <c r="AQ1267">
        <v>1</v>
      </c>
      <c r="AR1267">
        <v>0</v>
      </c>
      <c r="AS1267">
        <v>2</v>
      </c>
      <c r="AT1267">
        <v>1.48</v>
      </c>
      <c r="AU1267">
        <v>1</v>
      </c>
      <c r="AV1267">
        <v>2</v>
      </c>
      <c r="AW1267">
        <v>1.5</v>
      </c>
      <c r="AX1267">
        <v>1</v>
      </c>
      <c r="AY1267">
        <v>2</v>
      </c>
      <c r="AZ1267">
        <v>0.6</v>
      </c>
      <c r="BA1267">
        <v>0.3</v>
      </c>
      <c r="BB1267">
        <v>0.8</v>
      </c>
      <c r="BC1267" s="27">
        <v>0.36049843063044074</v>
      </c>
      <c r="BD1267" s="28">
        <v>0.57322457887062683</v>
      </c>
      <c r="BE1267" s="28">
        <v>0.30531095839169792</v>
      </c>
      <c r="BF1267" s="28">
        <f t="shared" si="210"/>
        <v>0.62685103158246913</v>
      </c>
      <c r="BG1267" s="29" t="s">
        <v>106</v>
      </c>
      <c r="BH1267">
        <v>0.35255224223044079</v>
      </c>
      <c r="BI1267">
        <v>0.40074441687062679</v>
      </c>
      <c r="BJ1267">
        <v>0.2683694503996979</v>
      </c>
      <c r="BK1267">
        <f t="shared" si="211"/>
        <v>0.58990952359046922</v>
      </c>
      <c r="BL1267" t="s">
        <v>106</v>
      </c>
      <c r="BM1267" s="27">
        <v>0.36991560223044079</v>
      </c>
      <c r="BN1267" s="28">
        <v>0.69079405397062688</v>
      </c>
      <c r="BO1267" s="28">
        <v>0.33788230434969785</v>
      </c>
      <c r="BP1267" s="28">
        <f t="shared" si="212"/>
        <v>0.65942237754046906</v>
      </c>
      <c r="BQ1267" s="29" t="s">
        <v>106</v>
      </c>
      <c r="BR1267">
        <v>0.27308680774653671</v>
      </c>
      <c r="BS1267">
        <v>0.57322457887062683</v>
      </c>
      <c r="BT1267">
        <v>0.25107057783723385</v>
      </c>
      <c r="BU1267">
        <f t="shared" si="213"/>
        <v>0.57261065102800512</v>
      </c>
      <c r="BV1267" t="s">
        <v>106</v>
      </c>
      <c r="BW1267" s="27">
        <v>0.26514061934653677</v>
      </c>
      <c r="BX1267" s="28">
        <v>0.40074441687062679</v>
      </c>
      <c r="BY1267" s="28">
        <v>0.21412906984523389</v>
      </c>
      <c r="BZ1267" s="28">
        <f t="shared" si="214"/>
        <v>0.53566914303600521</v>
      </c>
      <c r="CA1267" s="29" t="s">
        <v>106</v>
      </c>
      <c r="CB1267">
        <v>0.28250397934653676</v>
      </c>
      <c r="CC1267">
        <v>0.69079405397062688</v>
      </c>
      <c r="CD1267">
        <v>0.28364192379523384</v>
      </c>
      <c r="CE1267">
        <f t="shared" si="215"/>
        <v>0.60404405253730808</v>
      </c>
      <c r="CF1267" t="s">
        <v>107</v>
      </c>
      <c r="CG1267" s="27">
        <v>0.15977544474888342</v>
      </c>
      <c r="CH1267" s="28">
        <v>0.57322457887062683</v>
      </c>
      <c r="CI1267" s="28">
        <v>0.1807589734147805</v>
      </c>
      <c r="CJ1267" s="28">
        <f t="shared" si="216"/>
        <v>0.48131551793965466</v>
      </c>
      <c r="CK1267" s="29" t="s">
        <v>107</v>
      </c>
      <c r="CL1267">
        <v>0.15182925634888339</v>
      </c>
      <c r="CM1267">
        <v>0.40074441687062679</v>
      </c>
      <c r="CN1267">
        <v>0.14381746542278057</v>
      </c>
      <c r="CO1267">
        <f t="shared" si="217"/>
        <v>0.46535753861355184</v>
      </c>
      <c r="CP1267" t="s">
        <v>106</v>
      </c>
      <c r="CQ1267" s="27">
        <v>0.16919261634888341</v>
      </c>
      <c r="CR1267" s="28">
        <v>0.69079405397062688</v>
      </c>
      <c r="CS1267" s="28">
        <v>0.21333031937278055</v>
      </c>
      <c r="CT1267" s="28">
        <f t="shared" si="218"/>
        <v>0.49073268953965465</v>
      </c>
      <c r="CU1267" s="29" t="s">
        <v>107</v>
      </c>
      <c r="CV1267">
        <v>48752.097698585698</v>
      </c>
      <c r="CW1267">
        <v>7948.9171347728297</v>
      </c>
      <c r="CX1267">
        <v>0.32154007319077127</v>
      </c>
      <c r="CY1267">
        <f t="shared" si="220"/>
        <v>0.8947646520613981</v>
      </c>
      <c r="CZ1267">
        <f t="shared" si="219"/>
        <v>0.68203850382121201</v>
      </c>
    </row>
    <row r="1268" spans="1:104" x14ac:dyDescent="0.25">
      <c r="A1268">
        <v>1</v>
      </c>
      <c r="B1268" s="15">
        <v>18039</v>
      </c>
      <c r="C1268" s="15">
        <v>-67.231901870000002</v>
      </c>
      <c r="D1268" s="15">
        <v>-16.845155599999998</v>
      </c>
      <c r="E1268" s="15">
        <v>2523</v>
      </c>
      <c r="F1268" s="15">
        <v>1</v>
      </c>
      <c r="G1268" s="15">
        <v>0</v>
      </c>
      <c r="H1268" s="17">
        <v>0</v>
      </c>
      <c r="I1268" s="19">
        <v>0</v>
      </c>
      <c r="J1268" s="19">
        <v>0</v>
      </c>
      <c r="K1268" s="19">
        <v>0</v>
      </c>
      <c r="L1268" s="15">
        <v>0</v>
      </c>
      <c r="M1268" s="15">
        <v>0</v>
      </c>
      <c r="N1268" s="15">
        <v>0</v>
      </c>
      <c r="O1268" s="19">
        <v>188.939764</v>
      </c>
      <c r="P1268" s="19">
        <v>52.853061363874687</v>
      </c>
      <c r="Q1268" s="20">
        <v>3.574812113516308</v>
      </c>
      <c r="R1268" s="21">
        <v>0</v>
      </c>
      <c r="S1268" s="22">
        <v>6.9000000000000006E-2</v>
      </c>
      <c r="T1268" s="22">
        <v>0.93099999999999994</v>
      </c>
      <c r="U1268" s="19">
        <v>0</v>
      </c>
      <c r="V1268" s="19">
        <v>3.6468612341073539</v>
      </c>
      <c r="W1268" s="19">
        <v>49.206200129767332</v>
      </c>
      <c r="X1268" s="19">
        <v>0</v>
      </c>
      <c r="Y1268" s="19">
        <v>0</v>
      </c>
      <c r="Z1268" s="19">
        <v>0</v>
      </c>
      <c r="AA1268">
        <v>63.591337078182605</v>
      </c>
      <c r="AB1268">
        <v>1</v>
      </c>
      <c r="AC1268">
        <v>0.1</v>
      </c>
      <c r="AD1268">
        <v>0.9</v>
      </c>
      <c r="AE1268">
        <v>0</v>
      </c>
      <c r="AF1268">
        <v>6.3591337078182608</v>
      </c>
      <c r="AG1268">
        <v>57.232203370364346</v>
      </c>
      <c r="AH1268">
        <v>19140.420138499263</v>
      </c>
      <c r="AI1268">
        <v>0</v>
      </c>
      <c r="AJ1268">
        <v>18306.6676131065</v>
      </c>
      <c r="AK1268">
        <v>18306.6676131065</v>
      </c>
      <c r="AL1268">
        <v>52.853061363874687</v>
      </c>
      <c r="AM1268" s="19">
        <v>63.591337078182605</v>
      </c>
      <c r="AN1268">
        <v>0.83235200000000009</v>
      </c>
      <c r="AO1268">
        <v>0.55143320000000007</v>
      </c>
      <c r="AP1268">
        <v>0.18727920000000001</v>
      </c>
      <c r="AQ1268">
        <v>1</v>
      </c>
      <c r="AR1268">
        <v>0</v>
      </c>
      <c r="AS1268">
        <v>2</v>
      </c>
      <c r="AT1268">
        <v>1.48</v>
      </c>
      <c r="AU1268">
        <v>1</v>
      </c>
      <c r="AV1268">
        <v>2</v>
      </c>
      <c r="AW1268">
        <v>1.5</v>
      </c>
      <c r="AX1268">
        <v>1</v>
      </c>
      <c r="AY1268">
        <v>2</v>
      </c>
      <c r="AZ1268">
        <v>0.6</v>
      </c>
      <c r="BA1268">
        <v>0.3</v>
      </c>
      <c r="BB1268">
        <v>0.8</v>
      </c>
      <c r="BC1268" s="27">
        <v>0.36470895948941462</v>
      </c>
      <c r="BD1268" s="28">
        <v>0.58617534257866888</v>
      </c>
      <c r="BE1268" s="28">
        <v>0.30750289599832187</v>
      </c>
      <c r="BF1268" s="28">
        <f t="shared" si="210"/>
        <v>0.6508141573983055</v>
      </c>
      <c r="BG1268" s="29" t="s">
        <v>106</v>
      </c>
      <c r="BH1268">
        <v>0.35676277108941468</v>
      </c>
      <c r="BI1268">
        <v>0.41369518057866883</v>
      </c>
      <c r="BJ1268">
        <v>0.27056138800632185</v>
      </c>
      <c r="BK1268">
        <f t="shared" si="211"/>
        <v>0.61387264940630537</v>
      </c>
      <c r="BL1268" t="s">
        <v>106</v>
      </c>
      <c r="BM1268" s="27">
        <v>0.37412613108941467</v>
      </c>
      <c r="BN1268" s="28">
        <v>0.70374481767866892</v>
      </c>
      <c r="BO1268" s="28">
        <v>0.34007424195632191</v>
      </c>
      <c r="BP1268" s="28">
        <f t="shared" si="212"/>
        <v>0.68338550335630543</v>
      </c>
      <c r="BQ1268" s="29" t="s">
        <v>106</v>
      </c>
      <c r="BR1268">
        <v>0.27536816250063068</v>
      </c>
      <c r="BS1268">
        <v>0.58617534257866888</v>
      </c>
      <c r="BT1268">
        <v>0.25206543050077784</v>
      </c>
      <c r="BU1268">
        <f t="shared" si="213"/>
        <v>0.59537669190076148</v>
      </c>
      <c r="BV1268" t="s">
        <v>106</v>
      </c>
      <c r="BW1268" s="27">
        <v>0.26742197410063062</v>
      </c>
      <c r="BX1268" s="28">
        <v>0.41369518057866883</v>
      </c>
      <c r="BY1268" s="28">
        <v>0.21512392250877788</v>
      </c>
      <c r="BZ1268" s="28">
        <f t="shared" si="214"/>
        <v>0.55843518390876146</v>
      </c>
      <c r="CA1268" s="29" t="s">
        <v>106</v>
      </c>
      <c r="CB1268">
        <v>0.28478533410063067</v>
      </c>
      <c r="CC1268">
        <v>0.70374481767866892</v>
      </c>
      <c r="CD1268">
        <v>0.28463677645877783</v>
      </c>
      <c r="CE1268">
        <f t="shared" si="215"/>
        <v>0.62794803785876141</v>
      </c>
      <c r="CF1268" t="s">
        <v>106</v>
      </c>
      <c r="CG1268" s="27">
        <v>0.15955601825591062</v>
      </c>
      <c r="CH1268" s="28">
        <v>0.58617534257866888</v>
      </c>
      <c r="CI1268" s="28">
        <v>0.18020204930025782</v>
      </c>
      <c r="CJ1268" s="28">
        <f t="shared" si="216"/>
        <v>0.50286727965589417</v>
      </c>
      <c r="CK1268" s="29" t="s">
        <v>107</v>
      </c>
      <c r="CL1268">
        <v>0.15160982985591059</v>
      </c>
      <c r="CM1268">
        <v>0.41369518057866883</v>
      </c>
      <c r="CN1268">
        <v>0.14326054130825783</v>
      </c>
      <c r="CO1268">
        <f t="shared" si="217"/>
        <v>0.48657180270824141</v>
      </c>
      <c r="CP1268" t="s">
        <v>106</v>
      </c>
      <c r="CQ1268" s="27">
        <v>0.16897318985591062</v>
      </c>
      <c r="CR1268" s="28">
        <v>0.70374481767866892</v>
      </c>
      <c r="CS1268" s="28">
        <v>0.21277339525825784</v>
      </c>
      <c r="CT1268" s="28">
        <f t="shared" si="218"/>
        <v>0.51228445125589417</v>
      </c>
      <c r="CU1268" s="29" t="s">
        <v>107</v>
      </c>
      <c r="CV1268">
        <v>48752.097698585698</v>
      </c>
      <c r="CW1268">
        <v>7948.9171347728297</v>
      </c>
      <c r="CX1268">
        <v>0.34331126139998358</v>
      </c>
      <c r="CY1268">
        <f t="shared" si="220"/>
        <v>0.92948660397865246</v>
      </c>
      <c r="CZ1268">
        <f t="shared" si="219"/>
        <v>0.7080202208893982</v>
      </c>
    </row>
    <row r="1269" spans="1:104" x14ac:dyDescent="0.25">
      <c r="A1269">
        <v>1</v>
      </c>
      <c r="B1269" s="15">
        <v>18066</v>
      </c>
      <c r="C1269" s="15">
        <v>-67.163989360000002</v>
      </c>
      <c r="D1269" s="15">
        <v>-16.924722989999999</v>
      </c>
      <c r="E1269" s="15">
        <v>2869</v>
      </c>
      <c r="F1269" s="15">
        <v>1</v>
      </c>
      <c r="G1269" s="15">
        <v>0</v>
      </c>
      <c r="H1269" s="17">
        <v>0</v>
      </c>
      <c r="I1269" s="19">
        <v>0</v>
      </c>
      <c r="J1269" s="19">
        <v>0</v>
      </c>
      <c r="K1269" s="19">
        <v>1</v>
      </c>
      <c r="L1269" s="15">
        <v>0</v>
      </c>
      <c r="M1269" s="15">
        <v>0</v>
      </c>
      <c r="N1269" s="15">
        <v>1.2032</v>
      </c>
      <c r="O1269" s="19">
        <v>214.37396299999901</v>
      </c>
      <c r="P1269" s="19">
        <v>59.967896535661708</v>
      </c>
      <c r="Q1269" s="20">
        <v>3.5748121142203995</v>
      </c>
      <c r="R1269" s="21">
        <v>0</v>
      </c>
      <c r="S1269" s="22">
        <v>6.9000000000000006E-2</v>
      </c>
      <c r="T1269" s="22">
        <v>0.93100000000000005</v>
      </c>
      <c r="U1269" s="19">
        <v>0</v>
      </c>
      <c r="V1269" s="19">
        <v>4.1377848609606582</v>
      </c>
      <c r="W1269" s="19">
        <v>55.830111674701051</v>
      </c>
      <c r="X1269" s="19">
        <v>0</v>
      </c>
      <c r="Y1269" s="19">
        <v>1560</v>
      </c>
      <c r="Z1269" s="19">
        <v>1560</v>
      </c>
      <c r="AA1269">
        <v>72.151709397416994</v>
      </c>
      <c r="AB1269">
        <v>1</v>
      </c>
      <c r="AC1269">
        <v>0.1</v>
      </c>
      <c r="AD1269">
        <v>0.9</v>
      </c>
      <c r="AE1269">
        <v>0</v>
      </c>
      <c r="AF1269">
        <v>7.2151709397417001</v>
      </c>
      <c r="AG1269">
        <v>64.936538457675297</v>
      </c>
      <c r="AH1269">
        <v>21717.015163237942</v>
      </c>
      <c r="AI1269">
        <v>1876.992</v>
      </c>
      <c r="AJ1269">
        <v>22648.018715837301</v>
      </c>
      <c r="AK1269">
        <v>22648.018715837301</v>
      </c>
      <c r="AL1269">
        <v>59.967896535661708</v>
      </c>
      <c r="AM1269" s="19">
        <v>72.151709397416994</v>
      </c>
      <c r="AN1269">
        <v>0.81078400000000006</v>
      </c>
      <c r="AO1269">
        <v>0.53714440000000008</v>
      </c>
      <c r="AP1269">
        <v>0.18242639999999999</v>
      </c>
      <c r="AQ1269">
        <v>1</v>
      </c>
      <c r="AR1269">
        <v>0</v>
      </c>
      <c r="AS1269">
        <v>2</v>
      </c>
      <c r="AT1269">
        <v>1.48</v>
      </c>
      <c r="AU1269">
        <v>1</v>
      </c>
      <c r="AV1269">
        <v>2</v>
      </c>
      <c r="AW1269">
        <v>1.5</v>
      </c>
      <c r="AX1269">
        <v>1</v>
      </c>
      <c r="AY1269">
        <v>2</v>
      </c>
      <c r="AZ1269">
        <v>0.6</v>
      </c>
      <c r="BA1269">
        <v>0.3</v>
      </c>
      <c r="BB1269">
        <v>0.8</v>
      </c>
      <c r="BC1269" s="27">
        <v>0.35237263765593618</v>
      </c>
      <c r="BD1269" s="28">
        <v>0.56040257552811812</v>
      </c>
      <c r="BE1269" s="28">
        <v>0.29770861653506686</v>
      </c>
      <c r="BF1269" s="28">
        <f t="shared" si="210"/>
        <v>0.59480101400165808</v>
      </c>
      <c r="BG1269" s="29" t="s">
        <v>106</v>
      </c>
      <c r="BH1269">
        <v>0.34442644925593624</v>
      </c>
      <c r="BI1269">
        <v>0.38792241352811813</v>
      </c>
      <c r="BJ1269">
        <v>0.26076710854306684</v>
      </c>
      <c r="BK1269">
        <f t="shared" si="211"/>
        <v>0.55785950600965806</v>
      </c>
      <c r="BL1269" t="s">
        <v>106</v>
      </c>
      <c r="BM1269" s="27">
        <v>0.36178980925593623</v>
      </c>
      <c r="BN1269" s="28">
        <v>0.67797205062811816</v>
      </c>
      <c r="BO1269" s="28">
        <v>0.33027996249306685</v>
      </c>
      <c r="BP1269" s="28">
        <f t="shared" si="212"/>
        <v>0.62737235995965812</v>
      </c>
      <c r="BQ1269" s="29" t="s">
        <v>106</v>
      </c>
      <c r="BR1269">
        <v>0.2653468495930083</v>
      </c>
      <c r="BS1269">
        <v>0.56040257552811812</v>
      </c>
      <c r="BT1269">
        <v>0.24370765296921881</v>
      </c>
      <c r="BU1269">
        <f t="shared" si="213"/>
        <v>0.54080005043581003</v>
      </c>
      <c r="BV1269" t="s">
        <v>106</v>
      </c>
      <c r="BW1269" s="27">
        <v>0.25740066119300831</v>
      </c>
      <c r="BX1269" s="28">
        <v>0.38792241352811813</v>
      </c>
      <c r="BY1269" s="28">
        <v>0.20676614497721885</v>
      </c>
      <c r="BZ1269" s="28">
        <f t="shared" si="214"/>
        <v>0.50385854244381001</v>
      </c>
      <c r="CA1269" s="29" t="s">
        <v>106</v>
      </c>
      <c r="CB1269">
        <v>0.2747640211930083</v>
      </c>
      <c r="CC1269">
        <v>0.67797205062811816</v>
      </c>
      <c r="CD1269">
        <v>0.2762789989272188</v>
      </c>
      <c r="CE1269">
        <f t="shared" si="215"/>
        <v>0.57185641865959957</v>
      </c>
      <c r="CF1269" t="s">
        <v>107</v>
      </c>
      <c r="CG1269" s="27">
        <v>0.15253564284476825</v>
      </c>
      <c r="CH1269" s="28">
        <v>0.56040257552811812</v>
      </c>
      <c r="CI1269" s="28">
        <v>0.17370640390237882</v>
      </c>
      <c r="CJ1269" s="28">
        <f t="shared" si="216"/>
        <v>0.4496280403113595</v>
      </c>
      <c r="CK1269" s="29" t="s">
        <v>107</v>
      </c>
      <c r="CL1269">
        <v>0.14458945444476826</v>
      </c>
      <c r="CM1269">
        <v>0.38792241352811813</v>
      </c>
      <c r="CN1269">
        <v>0.13676489591037883</v>
      </c>
      <c r="CO1269">
        <f t="shared" si="217"/>
        <v>0.43385729337697004</v>
      </c>
      <c r="CP1269" t="s">
        <v>106</v>
      </c>
      <c r="CQ1269" s="27">
        <v>0.16195281444476825</v>
      </c>
      <c r="CR1269" s="28">
        <v>0.67797205062811816</v>
      </c>
      <c r="CS1269" s="28">
        <v>0.20627774986037883</v>
      </c>
      <c r="CT1269" s="28">
        <f t="shared" si="218"/>
        <v>0.4590452119113595</v>
      </c>
      <c r="CU1269" s="29" t="s">
        <v>107</v>
      </c>
      <c r="CV1269">
        <v>51684.747075764899</v>
      </c>
      <c r="CW1269">
        <v>9018.9636746771303</v>
      </c>
      <c r="CX1269">
        <v>0.29709239746659122</v>
      </c>
      <c r="CY1269">
        <f t="shared" si="220"/>
        <v>0.85749497299470934</v>
      </c>
      <c r="CZ1269">
        <f t="shared" si="219"/>
        <v>0.6494650351225274</v>
      </c>
    </row>
    <row r="1270" spans="1:104" x14ac:dyDescent="0.25">
      <c r="A1270">
        <v>1</v>
      </c>
      <c r="B1270" s="15">
        <v>18079</v>
      </c>
      <c r="C1270" s="15">
        <v>-67.015792419999997</v>
      </c>
      <c r="D1270" s="15">
        <v>-17.198204910000001</v>
      </c>
      <c r="E1270" s="15">
        <v>3920</v>
      </c>
      <c r="F1270" s="15">
        <v>1</v>
      </c>
      <c r="G1270" s="15">
        <v>0</v>
      </c>
      <c r="H1270" s="17">
        <v>3</v>
      </c>
      <c r="I1270" s="19">
        <v>0</v>
      </c>
      <c r="J1270" s="19">
        <v>0</v>
      </c>
      <c r="K1270" s="19">
        <v>1</v>
      </c>
      <c r="L1270" s="15">
        <v>0</v>
      </c>
      <c r="M1270" s="15">
        <v>0</v>
      </c>
      <c r="N1270" s="15">
        <v>1.2032</v>
      </c>
      <c r="O1270" s="19">
        <v>290.67655999999999</v>
      </c>
      <c r="P1270" s="19">
        <v>81.312402080270289</v>
      </c>
      <c r="Q1270" s="20">
        <v>3.574812114307591</v>
      </c>
      <c r="R1270" s="21">
        <v>8.7999999999999995E-2</v>
      </c>
      <c r="S1270" s="22">
        <v>6.9000000000000006E-2</v>
      </c>
      <c r="T1270" s="22">
        <v>0.93099999999999994</v>
      </c>
      <c r="U1270" s="19">
        <v>0</v>
      </c>
      <c r="V1270" s="19">
        <v>5.6105557435386508</v>
      </c>
      <c r="W1270" s="19">
        <v>75.701846336731634</v>
      </c>
      <c r="X1270" s="19">
        <v>1772.6084138522424</v>
      </c>
      <c r="Y1270" s="19">
        <v>1560</v>
      </c>
      <c r="Z1270" s="19">
        <v>3332.6084138522424</v>
      </c>
      <c r="AA1270">
        <v>97.832826296625171</v>
      </c>
      <c r="AB1270">
        <v>1</v>
      </c>
      <c r="AC1270">
        <v>0.1</v>
      </c>
      <c r="AD1270">
        <v>0.9</v>
      </c>
      <c r="AE1270">
        <v>0</v>
      </c>
      <c r="AF1270">
        <v>9.7832826296625175</v>
      </c>
      <c r="AG1270">
        <v>88.049543666962663</v>
      </c>
      <c r="AH1270">
        <v>29446.800219847511</v>
      </c>
      <c r="AI1270">
        <v>1876.992</v>
      </c>
      <c r="AJ1270">
        <v>30041.0960198473</v>
      </c>
      <c r="AK1270">
        <v>27843.890727571299</v>
      </c>
      <c r="AL1270">
        <v>74.156910697206513</v>
      </c>
      <c r="AM1270" s="19">
        <v>90.677334913561396</v>
      </c>
      <c r="AN1270">
        <v>0.81078400000000006</v>
      </c>
      <c r="AO1270">
        <v>0.53714440000000008</v>
      </c>
      <c r="AP1270">
        <v>0.18242639999999999</v>
      </c>
      <c r="AQ1270">
        <v>1</v>
      </c>
      <c r="AR1270">
        <v>0</v>
      </c>
      <c r="AS1270">
        <v>2</v>
      </c>
      <c r="AT1270">
        <v>1.48</v>
      </c>
      <c r="AU1270">
        <v>1</v>
      </c>
      <c r="AV1270">
        <v>2</v>
      </c>
      <c r="AW1270">
        <v>1.5</v>
      </c>
      <c r="AX1270">
        <v>1</v>
      </c>
      <c r="AY1270">
        <v>2</v>
      </c>
      <c r="AZ1270">
        <v>0.6</v>
      </c>
      <c r="BA1270">
        <v>0.3</v>
      </c>
      <c r="BB1270">
        <v>0.8</v>
      </c>
      <c r="BC1270" s="27">
        <v>0.34406026429920566</v>
      </c>
      <c r="BD1270" s="28">
        <v>0.54202354774507011</v>
      </c>
      <c r="BE1270" s="28">
        <v>0.28947691700256917</v>
      </c>
      <c r="BF1270" s="28">
        <f t="shared" si="210"/>
        <v>0.57528107688766272</v>
      </c>
      <c r="BG1270" s="29" t="s">
        <v>106</v>
      </c>
      <c r="BH1270">
        <v>0.33611407589920572</v>
      </c>
      <c r="BI1270">
        <v>0.36954338574507006</v>
      </c>
      <c r="BJ1270">
        <v>0.25253540901056915</v>
      </c>
      <c r="BK1270">
        <f t="shared" si="211"/>
        <v>0.5383395688956627</v>
      </c>
      <c r="BL1270" t="s">
        <v>106</v>
      </c>
      <c r="BM1270" s="27">
        <v>0.35347743589920572</v>
      </c>
      <c r="BN1270" s="28">
        <v>0.65959302284507015</v>
      </c>
      <c r="BO1270" s="28">
        <v>0.32204826296056915</v>
      </c>
      <c r="BP1270" s="28">
        <f t="shared" si="212"/>
        <v>0.60785242284566277</v>
      </c>
      <c r="BQ1270" s="29" t="s">
        <v>106</v>
      </c>
      <c r="BR1270">
        <v>0.25703447623627773</v>
      </c>
      <c r="BS1270">
        <v>0.54202354774507011</v>
      </c>
      <c r="BT1270">
        <v>0.23547595343672115</v>
      </c>
      <c r="BU1270">
        <f t="shared" si="213"/>
        <v>0.52128011332181468</v>
      </c>
      <c r="BV1270" t="s">
        <v>106</v>
      </c>
      <c r="BW1270" s="27">
        <v>0.24908828783627779</v>
      </c>
      <c r="BX1270" s="28">
        <v>0.36954338574507006</v>
      </c>
      <c r="BY1270" s="28">
        <v>0.19853444544472121</v>
      </c>
      <c r="BZ1270" s="28">
        <f t="shared" si="214"/>
        <v>0.48433860532981476</v>
      </c>
      <c r="CA1270" s="29" t="s">
        <v>106</v>
      </c>
      <c r="CB1270">
        <v>0.26645164783627778</v>
      </c>
      <c r="CC1270">
        <v>0.65959302284507015</v>
      </c>
      <c r="CD1270">
        <v>0.26804729939472116</v>
      </c>
      <c r="CE1270">
        <f t="shared" si="215"/>
        <v>0.55225580772137128</v>
      </c>
      <c r="CF1270" t="s">
        <v>107</v>
      </c>
      <c r="CG1270" s="27">
        <v>0.14422326948803774</v>
      </c>
      <c r="CH1270" s="28">
        <v>0.54202354774507011</v>
      </c>
      <c r="CI1270" s="28">
        <v>0.16547470436988113</v>
      </c>
      <c r="CJ1270" s="28">
        <f t="shared" si="216"/>
        <v>0.43002742937313132</v>
      </c>
      <c r="CK1270" s="29" t="s">
        <v>107</v>
      </c>
      <c r="CL1270">
        <v>0.13627708108803771</v>
      </c>
      <c r="CM1270">
        <v>0.36954338574507006</v>
      </c>
      <c r="CN1270">
        <v>0.12853319637788116</v>
      </c>
      <c r="CO1270">
        <f t="shared" si="217"/>
        <v>0.41433735626297474</v>
      </c>
      <c r="CP1270" t="s">
        <v>106</v>
      </c>
      <c r="CQ1270" s="27">
        <v>0.15364044108803773</v>
      </c>
      <c r="CR1270" s="28">
        <v>0.65959302284507015</v>
      </c>
      <c r="CS1270" s="28">
        <v>0.19804605032788117</v>
      </c>
      <c r="CT1270" s="28">
        <f t="shared" si="218"/>
        <v>0.43944460097313132</v>
      </c>
      <c r="CU1270" s="29" t="s">
        <v>107</v>
      </c>
      <c r="CV1270">
        <v>59565.525200291202</v>
      </c>
      <c r="CW1270">
        <v>12229.1032870781</v>
      </c>
      <c r="CX1270">
        <v>0.28580415988509356</v>
      </c>
      <c r="CY1270">
        <f t="shared" si="220"/>
        <v>0.82782770763016367</v>
      </c>
      <c r="CZ1270">
        <f t="shared" si="219"/>
        <v>0.62986442418429922</v>
      </c>
    </row>
    <row r="1271" spans="1:104" x14ac:dyDescent="0.25">
      <c r="A1271">
        <v>1</v>
      </c>
      <c r="B1271" s="15">
        <v>18092</v>
      </c>
      <c r="C1271" s="15">
        <v>-66.952777139999995</v>
      </c>
      <c r="D1271" s="15">
        <v>-17.122530059999999</v>
      </c>
      <c r="E1271" s="15">
        <v>2948</v>
      </c>
      <c r="F1271" s="15">
        <v>1</v>
      </c>
      <c r="G1271" s="15">
        <v>0</v>
      </c>
      <c r="H1271" s="17">
        <v>3</v>
      </c>
      <c r="I1271" s="19">
        <v>0</v>
      </c>
      <c r="J1271" s="19">
        <v>0</v>
      </c>
      <c r="K1271" s="19">
        <v>1</v>
      </c>
      <c r="L1271" s="15">
        <v>0</v>
      </c>
      <c r="M1271" s="15">
        <v>0</v>
      </c>
      <c r="N1271" s="15">
        <v>1.2032</v>
      </c>
      <c r="O1271" s="19">
        <v>159.872108</v>
      </c>
      <c r="P1271" s="19">
        <v>44.721821138299156</v>
      </c>
      <c r="Q1271" s="20">
        <v>3.5748121147751677</v>
      </c>
      <c r="R1271" s="21">
        <v>2.3E-2</v>
      </c>
      <c r="S1271" s="22">
        <v>6.9000000000000006E-2</v>
      </c>
      <c r="T1271" s="22">
        <v>0.93100000000000005</v>
      </c>
      <c r="U1271" s="19">
        <v>0</v>
      </c>
      <c r="V1271" s="19">
        <v>3.0858056585426419</v>
      </c>
      <c r="W1271" s="19">
        <v>41.636015479756516</v>
      </c>
      <c r="X1271" s="19">
        <v>254.81245945793103</v>
      </c>
      <c r="Y1271" s="19">
        <v>1560</v>
      </c>
      <c r="Z1271" s="19">
        <v>1814.812459457931</v>
      </c>
      <c r="AA1271">
        <v>53.808054448520082</v>
      </c>
      <c r="AB1271">
        <v>1</v>
      </c>
      <c r="AC1271">
        <v>0.1</v>
      </c>
      <c r="AD1271">
        <v>0.9</v>
      </c>
      <c r="AE1271">
        <v>0</v>
      </c>
      <c r="AF1271">
        <v>5.3808054448520082</v>
      </c>
      <c r="AG1271">
        <v>48.427249003668074</v>
      </c>
      <c r="AH1271">
        <v>16195.740116514509</v>
      </c>
      <c r="AI1271">
        <v>1876.992</v>
      </c>
      <c r="AJ1271">
        <v>17367.249204477001</v>
      </c>
      <c r="AK1271">
        <v>17035.254571507001</v>
      </c>
      <c r="AL1271">
        <v>43.693219252118276</v>
      </c>
      <c r="AM1271" s="19">
        <v>52.779452562339202</v>
      </c>
      <c r="AN1271">
        <v>0.80718933333333343</v>
      </c>
      <c r="AO1271">
        <v>0.53476293333333336</v>
      </c>
      <c r="AP1271">
        <v>0.18161759999999999</v>
      </c>
      <c r="AQ1271">
        <v>1</v>
      </c>
      <c r="AR1271">
        <v>0</v>
      </c>
      <c r="AS1271">
        <v>2</v>
      </c>
      <c r="AT1271">
        <v>1.48</v>
      </c>
      <c r="AU1271">
        <v>1</v>
      </c>
      <c r="AV1271">
        <v>2</v>
      </c>
      <c r="AW1271">
        <v>1.5</v>
      </c>
      <c r="AX1271">
        <v>1</v>
      </c>
      <c r="AY1271">
        <v>2</v>
      </c>
      <c r="AZ1271">
        <v>0.6</v>
      </c>
      <c r="BA1271">
        <v>0.3</v>
      </c>
      <c r="BB1271">
        <v>0.8</v>
      </c>
      <c r="BC1271" s="27">
        <v>0.3661630828810627</v>
      </c>
      <c r="BD1271" s="28">
        <v>0.55295239301704868</v>
      </c>
      <c r="BE1271" s="28">
        <v>0.31145000087948888</v>
      </c>
      <c r="BF1271" s="28">
        <f t="shared" si="210"/>
        <v>0.64896861724516874</v>
      </c>
      <c r="BG1271" s="29" t="s">
        <v>106</v>
      </c>
      <c r="BH1271">
        <v>0.3582168944810627</v>
      </c>
      <c r="BI1271">
        <v>0.38047223101704863</v>
      </c>
      <c r="BJ1271">
        <v>0.27450849288748885</v>
      </c>
      <c r="BK1271">
        <f t="shared" si="211"/>
        <v>0.61202710925316872</v>
      </c>
      <c r="BL1271" t="s">
        <v>106</v>
      </c>
      <c r="BM1271" s="27">
        <v>0.37558025448106269</v>
      </c>
      <c r="BN1271" s="28">
        <v>0.67052186811704861</v>
      </c>
      <c r="BO1271" s="28">
        <v>0.34402134683748881</v>
      </c>
      <c r="BP1271" s="28">
        <f t="shared" si="212"/>
        <v>0.68153996320316867</v>
      </c>
      <c r="BQ1271" s="29" t="s">
        <v>106</v>
      </c>
      <c r="BR1271">
        <v>0.27952312963911063</v>
      </c>
      <c r="BS1271">
        <v>0.55295239301704868</v>
      </c>
      <c r="BT1271">
        <v>0.25768845430225684</v>
      </c>
      <c r="BU1271">
        <f t="shared" si="213"/>
        <v>0.59520707066793666</v>
      </c>
      <c r="BV1271" t="s">
        <v>106</v>
      </c>
      <c r="BW1271" s="27">
        <v>0.27157694123911069</v>
      </c>
      <c r="BX1271" s="28">
        <v>0.38047223101704863</v>
      </c>
      <c r="BY1271" s="28">
        <v>0.22074694631025682</v>
      </c>
      <c r="BZ1271" s="28">
        <f t="shared" si="214"/>
        <v>0.55826556267593674</v>
      </c>
      <c r="CA1271" s="29" t="s">
        <v>106</v>
      </c>
      <c r="CB1271">
        <v>0.28894030123911063</v>
      </c>
      <c r="CC1271">
        <v>0.67052186811704861</v>
      </c>
      <c r="CD1271">
        <v>0.29025980026025683</v>
      </c>
      <c r="CE1271">
        <f t="shared" si="215"/>
        <v>0.62645891760479055</v>
      </c>
      <c r="CF1271" t="s">
        <v>107</v>
      </c>
      <c r="CG1271" s="27">
        <v>0.16721207914028396</v>
      </c>
      <c r="CH1271" s="28">
        <v>0.55295239301704868</v>
      </c>
      <c r="CI1271" s="28">
        <v>0.18799756059103015</v>
      </c>
      <c r="CJ1271" s="28">
        <f t="shared" si="216"/>
        <v>0.50473069550596383</v>
      </c>
      <c r="CK1271" s="29" t="s">
        <v>107</v>
      </c>
      <c r="CL1271">
        <v>0.15926589074028397</v>
      </c>
      <c r="CM1271">
        <v>0.38047223101704863</v>
      </c>
      <c r="CN1271">
        <v>0.15105605259903016</v>
      </c>
      <c r="CO1271">
        <f t="shared" si="217"/>
        <v>0.48857466896471002</v>
      </c>
      <c r="CP1271" t="s">
        <v>106</v>
      </c>
      <c r="CQ1271" s="27">
        <v>0.17662925074028396</v>
      </c>
      <c r="CR1271" s="28">
        <v>0.67052186811704861</v>
      </c>
      <c r="CS1271" s="28">
        <v>0.22056890654903016</v>
      </c>
      <c r="CT1271" s="28">
        <f t="shared" si="218"/>
        <v>0.51414786710596383</v>
      </c>
      <c r="CU1271" s="29" t="s">
        <v>107</v>
      </c>
      <c r="CV1271">
        <v>45146.811714745701</v>
      </c>
      <c r="CW1271">
        <v>6726.0068060650101</v>
      </c>
      <c r="CX1271">
        <v>0.33751861636567987</v>
      </c>
      <c r="CY1271">
        <f t="shared" si="220"/>
        <v>0.89047100938272861</v>
      </c>
      <c r="CZ1271">
        <f t="shared" si="219"/>
        <v>0.70368169924674251</v>
      </c>
    </row>
    <row r="1272" spans="1:104" x14ac:dyDescent="0.25">
      <c r="A1272">
        <v>1</v>
      </c>
      <c r="B1272" s="15">
        <v>18096</v>
      </c>
      <c r="C1272" s="15">
        <v>-67.211160649999997</v>
      </c>
      <c r="D1272" s="15">
        <v>-17.161222259999999</v>
      </c>
      <c r="E1272" s="15">
        <v>3989</v>
      </c>
      <c r="F1272" s="15">
        <v>1</v>
      </c>
      <c r="G1272" s="15">
        <v>0</v>
      </c>
      <c r="H1272" s="17">
        <v>2</v>
      </c>
      <c r="I1272" s="19">
        <v>0</v>
      </c>
      <c r="J1272" s="19">
        <v>0</v>
      </c>
      <c r="K1272" s="19">
        <v>1</v>
      </c>
      <c r="L1272" s="15">
        <v>0</v>
      </c>
      <c r="M1272" s="15">
        <v>0</v>
      </c>
      <c r="N1272" s="15">
        <v>1.2032</v>
      </c>
      <c r="O1272" s="19">
        <v>167.13902200000001</v>
      </c>
      <c r="P1272" s="19">
        <v>46.754631187381158</v>
      </c>
      <c r="Q1272" s="20">
        <v>3.5748121149784624</v>
      </c>
      <c r="R1272" s="21">
        <v>4.2999999999999997E-2</v>
      </c>
      <c r="S1272" s="22">
        <v>8.4000000000000005E-2</v>
      </c>
      <c r="T1272" s="22">
        <v>0.91600000000000004</v>
      </c>
      <c r="U1272" s="19">
        <v>0</v>
      </c>
      <c r="V1272" s="19">
        <v>3.9273890197400174</v>
      </c>
      <c r="W1272" s="19">
        <v>42.827242167641145</v>
      </c>
      <c r="X1272" s="19">
        <v>530.70228066320135</v>
      </c>
      <c r="Y1272" s="19">
        <v>1560</v>
      </c>
      <c r="Z1272" s="19">
        <v>2090.7022806632012</v>
      </c>
      <c r="AA1272">
        <v>56.253875127871353</v>
      </c>
      <c r="AB1272">
        <v>1</v>
      </c>
      <c r="AC1272">
        <v>9.4E-2</v>
      </c>
      <c r="AD1272">
        <v>0.90600000000000003</v>
      </c>
      <c r="AE1272">
        <v>0</v>
      </c>
      <c r="AF1272">
        <v>5.287864262019907</v>
      </c>
      <c r="AG1272">
        <v>50.966010865851445</v>
      </c>
      <c r="AH1272">
        <v>16540.784810391557</v>
      </c>
      <c r="AI1272">
        <v>1876.992</v>
      </c>
      <c r="AJ1272">
        <v>17697.263825550399</v>
      </c>
      <c r="AK1272">
        <v>17064.7838625736</v>
      </c>
      <c r="AL1272">
        <v>44.744182046323765</v>
      </c>
      <c r="AM1272" s="19">
        <v>54.243425986813961</v>
      </c>
      <c r="AN1272">
        <v>0.88986666666666669</v>
      </c>
      <c r="AO1272">
        <v>0.58953666666666671</v>
      </c>
      <c r="AP1272">
        <v>0.20022000000000001</v>
      </c>
      <c r="AQ1272">
        <v>1</v>
      </c>
      <c r="AR1272">
        <v>0</v>
      </c>
      <c r="AS1272">
        <v>2</v>
      </c>
      <c r="AT1272">
        <v>1.48</v>
      </c>
      <c r="AU1272">
        <v>1</v>
      </c>
      <c r="AV1272">
        <v>2</v>
      </c>
      <c r="AW1272">
        <v>1.5</v>
      </c>
      <c r="AX1272">
        <v>1</v>
      </c>
      <c r="AY1272">
        <v>2</v>
      </c>
      <c r="AZ1272">
        <v>0.6</v>
      </c>
      <c r="BA1272">
        <v>0.3</v>
      </c>
      <c r="BB1272">
        <v>0.8</v>
      </c>
      <c r="BC1272" s="27">
        <v>0.39095587993984837</v>
      </c>
      <c r="BD1272" s="28">
        <v>0.54016178388416536</v>
      </c>
      <c r="BE1272" s="28">
        <v>0.32620016626154136</v>
      </c>
      <c r="BF1272" s="28">
        <f t="shared" si="210"/>
        <v>0.67116210872522286</v>
      </c>
      <c r="BG1272" s="29" t="s">
        <v>106</v>
      </c>
      <c r="BH1272">
        <v>0.38300969153984843</v>
      </c>
      <c r="BI1272">
        <v>0.36768162188416531</v>
      </c>
      <c r="BJ1272">
        <v>0.28925865826954134</v>
      </c>
      <c r="BK1272">
        <f t="shared" si="211"/>
        <v>0.63422060073322273</v>
      </c>
      <c r="BL1272" t="s">
        <v>106</v>
      </c>
      <c r="BM1272" s="27">
        <v>0.40037305153984848</v>
      </c>
      <c r="BN1272" s="28">
        <v>0.65773125898416529</v>
      </c>
      <c r="BO1272" s="28">
        <v>0.35877151221954134</v>
      </c>
      <c r="BP1272" s="28">
        <f t="shared" si="212"/>
        <v>0.70373345468322279</v>
      </c>
      <c r="BQ1272" s="29" t="s">
        <v>106</v>
      </c>
      <c r="BR1272">
        <v>0.29544172581544847</v>
      </c>
      <c r="BS1272">
        <v>0.54016178388416536</v>
      </c>
      <c r="BT1272">
        <v>0.26693202894614132</v>
      </c>
      <c r="BU1272">
        <f t="shared" si="213"/>
        <v>0.61189397140982282</v>
      </c>
      <c r="BV1272" t="s">
        <v>106</v>
      </c>
      <c r="BW1272" s="27">
        <v>0.28749553741544842</v>
      </c>
      <c r="BX1272" s="28">
        <v>0.36768162188416531</v>
      </c>
      <c r="BY1272" s="28">
        <v>0.2299905209541413</v>
      </c>
      <c r="BZ1272" s="28">
        <f t="shared" si="214"/>
        <v>0.57495246341782269</v>
      </c>
      <c r="CA1272" s="29" t="s">
        <v>106</v>
      </c>
      <c r="CB1272">
        <v>0.30485889741544847</v>
      </c>
      <c r="CC1272">
        <v>0.65773125898416529</v>
      </c>
      <c r="CD1272">
        <v>0.29950337490414131</v>
      </c>
      <c r="CE1272">
        <f t="shared" si="215"/>
        <v>0.64446531736782275</v>
      </c>
      <c r="CF1272" t="s">
        <v>106</v>
      </c>
      <c r="CG1272" s="27">
        <v>0.17162708158011511</v>
      </c>
      <c r="CH1272" s="28">
        <v>0.54016178388416536</v>
      </c>
      <c r="CI1272" s="28">
        <v>0.19010296205580796</v>
      </c>
      <c r="CJ1272" s="28">
        <f t="shared" si="216"/>
        <v>0.51658902404379659</v>
      </c>
      <c r="CK1272" s="29" t="s">
        <v>107</v>
      </c>
      <c r="CL1272">
        <v>0.16368089318011511</v>
      </c>
      <c r="CM1272">
        <v>0.36768162188416531</v>
      </c>
      <c r="CN1272">
        <v>0.15316145406380799</v>
      </c>
      <c r="CO1272">
        <f t="shared" si="217"/>
        <v>0.49812339652748944</v>
      </c>
      <c r="CP1272" t="s">
        <v>106</v>
      </c>
      <c r="CQ1272" s="27">
        <v>0.18104425318011511</v>
      </c>
      <c r="CR1272" s="28">
        <v>0.65773125898416529</v>
      </c>
      <c r="CS1272" s="28">
        <v>0.22267430801380797</v>
      </c>
      <c r="CT1272" s="28">
        <f t="shared" si="218"/>
        <v>0.52600619564379658</v>
      </c>
      <c r="CU1272" s="29" t="s">
        <v>107</v>
      </c>
      <c r="CV1272">
        <v>46076.940169151298</v>
      </c>
      <c r="CW1272">
        <v>7031.7343909839201</v>
      </c>
      <c r="CX1272">
        <v>0.34496194246368145</v>
      </c>
      <c r="CY1272">
        <f t="shared" si="220"/>
        <v>0.88512372634784686</v>
      </c>
      <c r="CZ1272">
        <f t="shared" si="219"/>
        <v>0.73591782240352988</v>
      </c>
    </row>
    <row r="1273" spans="1:104" x14ac:dyDescent="0.25">
      <c r="A1273">
        <v>1</v>
      </c>
      <c r="B1273" s="15">
        <v>18111</v>
      </c>
      <c r="C1273" s="15">
        <v>-67.214259580000004</v>
      </c>
      <c r="D1273" s="15">
        <v>-16.775199480000001</v>
      </c>
      <c r="E1273" s="15">
        <v>2026</v>
      </c>
      <c r="F1273" s="15">
        <v>1</v>
      </c>
      <c r="G1273" s="15">
        <v>0</v>
      </c>
      <c r="H1273" s="17">
        <v>3</v>
      </c>
      <c r="I1273" s="19">
        <v>0</v>
      </c>
      <c r="J1273" s="19">
        <v>0</v>
      </c>
      <c r="K1273" s="19">
        <v>1</v>
      </c>
      <c r="L1273" s="15">
        <v>0</v>
      </c>
      <c r="M1273" s="15">
        <v>0</v>
      </c>
      <c r="N1273" s="15">
        <v>1.2032</v>
      </c>
      <c r="O1273" s="19">
        <v>181.67285000000001</v>
      </c>
      <c r="P1273" s="19">
        <v>50.820251314792685</v>
      </c>
      <c r="Q1273" s="20">
        <v>3.5748121132789232</v>
      </c>
      <c r="R1273" s="21">
        <v>0.04</v>
      </c>
      <c r="S1273" s="22">
        <v>0.29699999999999999</v>
      </c>
      <c r="T1273" s="22">
        <v>0.70199999999999996</v>
      </c>
      <c r="U1273" s="19">
        <v>0</v>
      </c>
      <c r="V1273" s="19">
        <v>15.093614640493426</v>
      </c>
      <c r="W1273" s="19">
        <v>35.675816422984461</v>
      </c>
      <c r="X1273" s="19">
        <v>1005.1798491854422</v>
      </c>
      <c r="Y1273" s="19">
        <v>1560</v>
      </c>
      <c r="Z1273" s="19">
        <v>2565.1798491854424</v>
      </c>
      <c r="AA1273">
        <v>61.145516428078849</v>
      </c>
      <c r="AB1273">
        <v>1</v>
      </c>
      <c r="AC1273">
        <v>0.30599999999999999</v>
      </c>
      <c r="AD1273">
        <v>0.69399999999999995</v>
      </c>
      <c r="AE1273">
        <v>0</v>
      </c>
      <c r="AF1273">
        <v>18.710528026992126</v>
      </c>
      <c r="AG1273">
        <v>42.43498840108672</v>
      </c>
      <c r="AH1273">
        <v>33000.593528960424</v>
      </c>
      <c r="AI1273">
        <v>1876.992</v>
      </c>
      <c r="AJ1273">
        <v>33440.086875253503</v>
      </c>
      <c r="AK1273">
        <v>32328.356224658499</v>
      </c>
      <c r="AL1273">
        <v>48.787441262200979</v>
      </c>
      <c r="AM1273" s="19">
        <v>59.112706375487143</v>
      </c>
      <c r="AN1273">
        <v>0.8143786666666667</v>
      </c>
      <c r="AO1273">
        <v>0.53952586666666669</v>
      </c>
      <c r="AP1273">
        <v>0.18323519999999999</v>
      </c>
      <c r="AQ1273">
        <v>1</v>
      </c>
      <c r="AR1273">
        <v>0</v>
      </c>
      <c r="AS1273">
        <v>2</v>
      </c>
      <c r="AT1273">
        <v>1.48</v>
      </c>
      <c r="AU1273">
        <v>1</v>
      </c>
      <c r="AV1273">
        <v>2</v>
      </c>
      <c r="AW1273">
        <v>1.5</v>
      </c>
      <c r="AX1273">
        <v>1</v>
      </c>
      <c r="AY1273">
        <v>2</v>
      </c>
      <c r="AZ1273">
        <v>0.6</v>
      </c>
      <c r="BA1273">
        <v>0.3</v>
      </c>
      <c r="BB1273">
        <v>0.8</v>
      </c>
      <c r="BC1273" s="27">
        <v>0.36249043850519114</v>
      </c>
      <c r="BD1273" s="28">
        <v>0.56316863328765776</v>
      </c>
      <c r="BE1273" s="28">
        <v>0.30716287541221932</v>
      </c>
      <c r="BF1273" s="28">
        <f t="shared" si="210"/>
        <v>0.49752687899465264</v>
      </c>
      <c r="BG1273" s="29" t="s">
        <v>106</v>
      </c>
      <c r="BH1273">
        <v>0.35454425010519114</v>
      </c>
      <c r="BI1273">
        <v>0.39068847128765777</v>
      </c>
      <c r="BJ1273">
        <v>0.27022136742021929</v>
      </c>
      <c r="BK1273">
        <f t="shared" si="211"/>
        <v>0.46058537100265262</v>
      </c>
      <c r="BL1273" t="s">
        <v>106</v>
      </c>
      <c r="BM1273" s="27">
        <v>0.37190761010519113</v>
      </c>
      <c r="BN1273" s="28">
        <v>0.6807381083876578</v>
      </c>
      <c r="BO1273" s="28">
        <v>0.3397342213702193</v>
      </c>
      <c r="BP1273" s="28">
        <f t="shared" si="212"/>
        <v>0.53009822495265269</v>
      </c>
      <c r="BQ1273" s="29" t="s">
        <v>106</v>
      </c>
      <c r="BR1273">
        <v>0.27507881562128711</v>
      </c>
      <c r="BS1273">
        <v>0.56316863328765776</v>
      </c>
      <c r="BT1273">
        <v>0.25292249485775525</v>
      </c>
      <c r="BU1273">
        <f t="shared" si="213"/>
        <v>0.44328649844018858</v>
      </c>
      <c r="BV1273" t="s">
        <v>106</v>
      </c>
      <c r="BW1273" s="27">
        <v>0.26713262722128711</v>
      </c>
      <c r="BX1273" s="28">
        <v>0.39068847128765777</v>
      </c>
      <c r="BY1273" s="28">
        <v>0.21598098686575529</v>
      </c>
      <c r="BZ1273" s="28">
        <f t="shared" si="214"/>
        <v>0.40634499044818861</v>
      </c>
      <c r="CA1273" s="29" t="s">
        <v>106</v>
      </c>
      <c r="CB1273">
        <v>0.28449598722128711</v>
      </c>
      <c r="CC1273">
        <v>0.6807381083876578</v>
      </c>
      <c r="CD1273">
        <v>0.28549384081575524</v>
      </c>
      <c r="CE1273">
        <f t="shared" si="215"/>
        <v>0.47485999080372043</v>
      </c>
      <c r="CF1273" t="s">
        <v>107</v>
      </c>
      <c r="CG1273" s="27">
        <v>0.16176745262363376</v>
      </c>
      <c r="CH1273" s="28">
        <v>0.56316863328765776</v>
      </c>
      <c r="CI1273" s="28">
        <v>0.1826108904353019</v>
      </c>
      <c r="CJ1273" s="28">
        <f t="shared" si="216"/>
        <v>0.35213145620606712</v>
      </c>
      <c r="CK1273" s="29" t="s">
        <v>107</v>
      </c>
      <c r="CL1273">
        <v>0.15382126422363376</v>
      </c>
      <c r="CM1273">
        <v>0.39068847128765777</v>
      </c>
      <c r="CN1273">
        <v>0.14566938244330196</v>
      </c>
      <c r="CO1273">
        <f t="shared" si="217"/>
        <v>0.33603338602573529</v>
      </c>
      <c r="CP1273" t="s">
        <v>106</v>
      </c>
      <c r="CQ1273" s="27">
        <v>0.17118462422363376</v>
      </c>
      <c r="CR1273" s="28">
        <v>0.6807381083876578</v>
      </c>
      <c r="CS1273" s="28">
        <v>0.21518223639330195</v>
      </c>
      <c r="CT1273" s="28">
        <f t="shared" si="218"/>
        <v>0.36154862780606711</v>
      </c>
      <c r="CU1273" s="29" t="s">
        <v>107</v>
      </c>
      <c r="CV1273">
        <v>47878.406108362004</v>
      </c>
      <c r="CW1273">
        <v>7643.1895535098602</v>
      </c>
      <c r="CX1273">
        <v>0.19036400358243333</v>
      </c>
      <c r="CY1273">
        <f t="shared" si="220"/>
        <v>0.75353263687009109</v>
      </c>
      <c r="CZ1273">
        <f t="shared" si="219"/>
        <v>0.55285444208762446</v>
      </c>
    </row>
    <row r="1274" spans="1:104" x14ac:dyDescent="0.25">
      <c r="A1274">
        <v>1</v>
      </c>
      <c r="B1274" s="15">
        <v>18155</v>
      </c>
      <c r="C1274" s="15">
        <v>-67.00453693</v>
      </c>
      <c r="D1274" s="15">
        <v>-16.89301931</v>
      </c>
      <c r="E1274" s="15">
        <v>2459</v>
      </c>
      <c r="F1274" s="15">
        <v>1</v>
      </c>
      <c r="G1274" s="15">
        <v>0</v>
      </c>
      <c r="H1274" s="17">
        <v>3</v>
      </c>
      <c r="I1274" s="19">
        <v>0</v>
      </c>
      <c r="J1274" s="19">
        <v>0</v>
      </c>
      <c r="K1274" s="19">
        <v>1</v>
      </c>
      <c r="L1274" s="15">
        <v>0</v>
      </c>
      <c r="M1274" s="15">
        <v>0</v>
      </c>
      <c r="N1274" s="15">
        <v>1.2032</v>
      </c>
      <c r="O1274" s="19">
        <v>163.50556499999999</v>
      </c>
      <c r="P1274" s="19">
        <v>45.738226162840157</v>
      </c>
      <c r="Q1274" s="20">
        <v>3.5748121148790735</v>
      </c>
      <c r="R1274" s="21">
        <v>4.4000000000000004E-2</v>
      </c>
      <c r="S1274" s="22">
        <v>6.9000000000000006E-2</v>
      </c>
      <c r="T1274" s="22">
        <v>0.93100000000000016</v>
      </c>
      <c r="U1274" s="19">
        <v>0</v>
      </c>
      <c r="V1274" s="19">
        <v>3.1559376052359709</v>
      </c>
      <c r="W1274" s="19">
        <v>42.582288557604194</v>
      </c>
      <c r="X1274" s="19">
        <v>498.54611631624385</v>
      </c>
      <c r="Y1274" s="19">
        <v>1560</v>
      </c>
      <c r="Z1274" s="19">
        <v>2058.546116316244</v>
      </c>
      <c r="AA1274">
        <v>55.03096478819571</v>
      </c>
      <c r="AB1274">
        <v>1</v>
      </c>
      <c r="AC1274">
        <v>0.1</v>
      </c>
      <c r="AD1274">
        <v>0.9</v>
      </c>
      <c r="AE1274">
        <v>0</v>
      </c>
      <c r="AF1274">
        <v>5.5030964788195718</v>
      </c>
      <c r="AG1274">
        <v>49.527868309376139</v>
      </c>
      <c r="AH1274">
        <v>16563.825122563816</v>
      </c>
      <c r="AI1274">
        <v>1876.992</v>
      </c>
      <c r="AJ1274">
        <v>17719.3005083319</v>
      </c>
      <c r="AK1274">
        <v>17071.305827544998</v>
      </c>
      <c r="AL1274">
        <v>43.725744211675185</v>
      </c>
      <c r="AM1274" s="19">
        <v>53.018482837030739</v>
      </c>
      <c r="AN1274">
        <v>0.82156800000000008</v>
      </c>
      <c r="AO1274">
        <v>0.54428880000000002</v>
      </c>
      <c r="AP1274">
        <v>0.18485279999999998</v>
      </c>
      <c r="AQ1274">
        <v>1</v>
      </c>
      <c r="AR1274">
        <v>0</v>
      </c>
      <c r="AS1274">
        <v>2</v>
      </c>
      <c r="AT1274">
        <v>1.48</v>
      </c>
      <c r="AU1274">
        <v>1</v>
      </c>
      <c r="AV1274">
        <v>2</v>
      </c>
      <c r="AW1274">
        <v>1.5</v>
      </c>
      <c r="AX1274">
        <v>1</v>
      </c>
      <c r="AY1274">
        <v>2</v>
      </c>
      <c r="AZ1274">
        <v>0.6</v>
      </c>
      <c r="BA1274">
        <v>0.3</v>
      </c>
      <c r="BB1274">
        <v>0.8</v>
      </c>
      <c r="BC1274" s="27">
        <v>0.3704851800156248</v>
      </c>
      <c r="BD1274" s="28">
        <v>0.56456833199319012</v>
      </c>
      <c r="BE1274" s="28">
        <v>0.31414084357849231</v>
      </c>
      <c r="BF1274" s="28">
        <f t="shared" si="210"/>
        <v>0.65497561853927977</v>
      </c>
      <c r="BG1274" s="29" t="s">
        <v>106</v>
      </c>
      <c r="BH1274">
        <v>0.36253899161562481</v>
      </c>
      <c r="BI1274">
        <v>0.39208816999319013</v>
      </c>
      <c r="BJ1274">
        <v>0.27719933558649229</v>
      </c>
      <c r="BK1274">
        <f t="shared" si="211"/>
        <v>0.61803411054727975</v>
      </c>
      <c r="BL1274" t="s">
        <v>106</v>
      </c>
      <c r="BM1274" s="27">
        <v>0.3799023516156248</v>
      </c>
      <c r="BN1274" s="28">
        <v>0.68213780709319016</v>
      </c>
      <c r="BO1274" s="28">
        <v>0.34671218953649235</v>
      </c>
      <c r="BP1274" s="28">
        <f t="shared" si="212"/>
        <v>0.68754696449727981</v>
      </c>
      <c r="BQ1274" s="29" t="s">
        <v>106</v>
      </c>
      <c r="BR1274">
        <v>0.28230188748976881</v>
      </c>
      <c r="BS1274">
        <v>0.56456833199319012</v>
      </c>
      <c r="BT1274">
        <v>0.25942162904679628</v>
      </c>
      <c r="BU1274">
        <f t="shared" si="213"/>
        <v>0.60025640400758373</v>
      </c>
      <c r="BV1274" t="s">
        <v>106</v>
      </c>
      <c r="BW1274" s="27">
        <v>0.27435569908976876</v>
      </c>
      <c r="BX1274" s="28">
        <v>0.39208816999319013</v>
      </c>
      <c r="BY1274" s="28">
        <v>0.22248012105479631</v>
      </c>
      <c r="BZ1274" s="28">
        <f t="shared" si="214"/>
        <v>0.56331489601558382</v>
      </c>
      <c r="CA1274" s="29" t="s">
        <v>106</v>
      </c>
      <c r="CB1274">
        <v>0.29171905908976881</v>
      </c>
      <c r="CC1274">
        <v>0.68213780709319016</v>
      </c>
      <c r="CD1274">
        <v>0.29199297500479626</v>
      </c>
      <c r="CE1274">
        <f t="shared" si="215"/>
        <v>0.63255383405055632</v>
      </c>
      <c r="CF1274" t="s">
        <v>107</v>
      </c>
      <c r="CG1274" s="27">
        <v>0.16799021199328876</v>
      </c>
      <c r="CH1274" s="28">
        <v>0.56456833199319012</v>
      </c>
      <c r="CI1274" s="28">
        <v>0.18848931391311627</v>
      </c>
      <c r="CJ1274" s="28">
        <f t="shared" si="216"/>
        <v>0.50882498695407619</v>
      </c>
      <c r="CK1274" s="29" t="s">
        <v>107</v>
      </c>
      <c r="CL1274">
        <v>0.16004402359328876</v>
      </c>
      <c r="CM1274">
        <v>0.39208816999319013</v>
      </c>
      <c r="CN1274">
        <v>0.15154780592111627</v>
      </c>
      <c r="CO1274">
        <f t="shared" si="217"/>
        <v>0.49238258088190373</v>
      </c>
      <c r="CP1274" t="s">
        <v>106</v>
      </c>
      <c r="CQ1274" s="27">
        <v>0.17740738359328875</v>
      </c>
      <c r="CR1274" s="28">
        <v>0.68213780709319016</v>
      </c>
      <c r="CS1274" s="28">
        <v>0.22106065987111628</v>
      </c>
      <c r="CT1274" s="28">
        <f t="shared" si="218"/>
        <v>0.51824215855407618</v>
      </c>
      <c r="CU1274" s="29" t="s">
        <v>107</v>
      </c>
      <c r="CV1274">
        <v>45614.4598714077</v>
      </c>
      <c r="CW1274">
        <v>6878.8705985244596</v>
      </c>
      <c r="CX1274">
        <v>0.34083477496078746</v>
      </c>
      <c r="CY1274">
        <f t="shared" si="220"/>
        <v>0.90540310695397763</v>
      </c>
      <c r="CZ1274">
        <f t="shared" si="219"/>
        <v>0.71131995497641221</v>
      </c>
    </row>
    <row r="1275" spans="1:104" x14ac:dyDescent="0.25">
      <c r="A1275">
        <v>1</v>
      </c>
      <c r="B1275" s="15">
        <v>18179</v>
      </c>
      <c r="C1275" s="15">
        <v>-66.935668300000003</v>
      </c>
      <c r="D1275" s="15">
        <v>-16.565428359999999</v>
      </c>
      <c r="E1275" s="15">
        <v>3126</v>
      </c>
      <c r="F1275" s="15">
        <v>1</v>
      </c>
      <c r="G1275" s="15">
        <v>0</v>
      </c>
      <c r="H1275" s="17">
        <v>3</v>
      </c>
      <c r="I1275" s="19">
        <v>1</v>
      </c>
      <c r="J1275" s="19">
        <v>4</v>
      </c>
      <c r="K1275" s="19">
        <v>1</v>
      </c>
      <c r="L1275" s="15">
        <v>0</v>
      </c>
      <c r="M1275" s="15">
        <v>1.9414993466458099</v>
      </c>
      <c r="N1275" s="15">
        <v>1.2032</v>
      </c>
      <c r="O1275" s="19">
        <v>308.84384499999999</v>
      </c>
      <c r="P1275" s="19">
        <v>86.394427202975308</v>
      </c>
      <c r="Q1275" s="20">
        <v>3.5748121146101401</v>
      </c>
      <c r="R1275" s="21">
        <v>0.30599999999999999</v>
      </c>
      <c r="S1275" s="22">
        <v>6.9000000000000006E-2</v>
      </c>
      <c r="T1275" s="22">
        <v>0.93099999999999994</v>
      </c>
      <c r="U1275" s="19">
        <v>0</v>
      </c>
      <c r="V1275" s="19">
        <v>5.9612154770052967</v>
      </c>
      <c r="W1275" s="19">
        <v>80.433211725970011</v>
      </c>
      <c r="X1275" s="19">
        <v>6549.0830739197081</v>
      </c>
      <c r="Y1275" s="19">
        <v>3930</v>
      </c>
      <c r="Z1275" s="19">
        <v>10479.083073919708</v>
      </c>
      <c r="AA1275">
        <v>103.9473779365083</v>
      </c>
      <c r="AB1275">
        <v>1</v>
      </c>
      <c r="AC1275">
        <v>0.1</v>
      </c>
      <c r="AD1275">
        <v>0.9</v>
      </c>
      <c r="AE1275">
        <v>0</v>
      </c>
      <c r="AF1275">
        <v>10.394737793650831</v>
      </c>
      <c r="AG1275">
        <v>93.55264014285747</v>
      </c>
      <c r="AH1275">
        <v>31287.225232487574</v>
      </c>
      <c r="AI1275">
        <v>6478.34545155057</v>
      </c>
      <c r="AJ1275">
        <v>36402.705966886497</v>
      </c>
      <c r="AK1275">
        <v>27144.490474387199</v>
      </c>
      <c r="AL1275">
        <v>59.957732478864862</v>
      </c>
      <c r="AM1275" s="19">
        <v>77.510683212397851</v>
      </c>
      <c r="AN1275">
        <v>0.84673066666666674</v>
      </c>
      <c r="AO1275">
        <v>0.56095906666666673</v>
      </c>
      <c r="AP1275">
        <v>0.1905144</v>
      </c>
      <c r="AQ1275">
        <v>1</v>
      </c>
      <c r="AR1275">
        <v>0</v>
      </c>
      <c r="AS1275">
        <v>2</v>
      </c>
      <c r="AT1275">
        <v>1.48</v>
      </c>
      <c r="AU1275">
        <v>1</v>
      </c>
      <c r="AV1275">
        <v>2</v>
      </c>
      <c r="AW1275">
        <v>1.5</v>
      </c>
      <c r="AX1275">
        <v>1</v>
      </c>
      <c r="AY1275">
        <v>2</v>
      </c>
      <c r="AZ1275">
        <v>0.6</v>
      </c>
      <c r="BA1275">
        <v>0.3</v>
      </c>
      <c r="BB1275">
        <v>0.8</v>
      </c>
      <c r="BC1275" s="27">
        <v>0.36099177242868552</v>
      </c>
      <c r="BD1275" s="28">
        <v>0.57911090719711888</v>
      </c>
      <c r="BE1275" s="28">
        <v>0.3022249189791687</v>
      </c>
      <c r="BF1275" s="28">
        <f t="shared" si="210"/>
        <v>0.60552720128093251</v>
      </c>
      <c r="BG1275" s="29" t="s">
        <v>106</v>
      </c>
      <c r="BH1275">
        <v>0.35304558402868558</v>
      </c>
      <c r="BI1275">
        <v>0.40663074519711884</v>
      </c>
      <c r="BJ1275">
        <v>0.26528341098716862</v>
      </c>
      <c r="BK1275">
        <f t="shared" si="211"/>
        <v>0.56858569328893238</v>
      </c>
      <c r="BL1275" t="s">
        <v>106</v>
      </c>
      <c r="BM1275" s="27">
        <v>0.37040894402868557</v>
      </c>
      <c r="BN1275" s="28">
        <v>0.69668038229711893</v>
      </c>
      <c r="BO1275" s="28">
        <v>0.33479626493716869</v>
      </c>
      <c r="BP1275" s="28">
        <f t="shared" si="212"/>
        <v>0.63809854723893245</v>
      </c>
      <c r="BQ1275" s="29" t="s">
        <v>106</v>
      </c>
      <c r="BR1275">
        <v>0.27010763615599759</v>
      </c>
      <c r="BS1275">
        <v>0.57911090719711888</v>
      </c>
      <c r="BT1275">
        <v>0.24582978552716064</v>
      </c>
      <c r="BU1275">
        <f t="shared" si="213"/>
        <v>0.54913206782892443</v>
      </c>
      <c r="BV1275" t="s">
        <v>106</v>
      </c>
      <c r="BW1275" s="27">
        <v>0.26216144775599759</v>
      </c>
      <c r="BX1275" s="28">
        <v>0.40663074519711884</v>
      </c>
      <c r="BY1275" s="28">
        <v>0.20888827753516065</v>
      </c>
      <c r="BZ1275" s="28">
        <f t="shared" si="214"/>
        <v>0.51219055983692452</v>
      </c>
      <c r="CA1275" s="29" t="s">
        <v>106</v>
      </c>
      <c r="CB1275">
        <v>0.27952480775599758</v>
      </c>
      <c r="CC1275">
        <v>0.69668038229711893</v>
      </c>
      <c r="CD1275">
        <v>0.27840113148516066</v>
      </c>
      <c r="CE1275">
        <f t="shared" si="215"/>
        <v>0.58170341378692447</v>
      </c>
      <c r="CF1275" t="s">
        <v>106</v>
      </c>
      <c r="CG1275" s="27">
        <v>0.15229486691362423</v>
      </c>
      <c r="CH1275" s="28">
        <v>0.57911090719711888</v>
      </c>
      <c r="CI1275" s="28">
        <v>0.17272498290418731</v>
      </c>
      <c r="CJ1275" s="28">
        <f t="shared" si="216"/>
        <v>0.45559714921538808</v>
      </c>
      <c r="CK1275" s="29" t="s">
        <v>107</v>
      </c>
      <c r="CL1275">
        <v>0.14434867851362423</v>
      </c>
      <c r="CM1275">
        <v>0.40663074519711884</v>
      </c>
      <c r="CN1275">
        <v>0.13578347491218731</v>
      </c>
      <c r="CO1275">
        <f t="shared" si="217"/>
        <v>0.43908575721395116</v>
      </c>
      <c r="CP1275" t="s">
        <v>106</v>
      </c>
      <c r="CQ1275" s="27">
        <v>0.16171203851362423</v>
      </c>
      <c r="CR1275" s="28">
        <v>0.69668038229711893</v>
      </c>
      <c r="CS1275" s="28">
        <v>0.20529632886218732</v>
      </c>
      <c r="CT1275" s="28">
        <f t="shared" si="218"/>
        <v>0.46501432081538807</v>
      </c>
      <c r="CU1275" s="29" t="s">
        <v>107</v>
      </c>
      <c r="CV1275">
        <v>61282.979824453498</v>
      </c>
      <c r="CW1275">
        <v>12993.4222420635</v>
      </c>
      <c r="CX1275">
        <v>0.30330228230176381</v>
      </c>
      <c r="CY1275">
        <f t="shared" si="220"/>
        <v>0.8824131894988827</v>
      </c>
      <c r="CZ1275">
        <f t="shared" si="219"/>
        <v>0.66429405473044933</v>
      </c>
    </row>
    <row r="1276" spans="1:104" x14ac:dyDescent="0.25">
      <c r="A1276">
        <v>1</v>
      </c>
      <c r="B1276" s="15">
        <v>18181</v>
      </c>
      <c r="C1276" s="15">
        <v>-66.957608629999996</v>
      </c>
      <c r="D1276" s="15">
        <v>-16.826874270000001</v>
      </c>
      <c r="E1276" s="15">
        <v>2597</v>
      </c>
      <c r="F1276" s="15">
        <v>1</v>
      </c>
      <c r="G1276" s="15">
        <v>0</v>
      </c>
      <c r="H1276" s="17">
        <v>3</v>
      </c>
      <c r="I1276" s="19">
        <v>0</v>
      </c>
      <c r="J1276" s="19">
        <v>0</v>
      </c>
      <c r="K1276" s="19">
        <v>1</v>
      </c>
      <c r="L1276" s="15">
        <v>0</v>
      </c>
      <c r="M1276" s="15">
        <v>0</v>
      </c>
      <c r="N1276" s="15">
        <v>1.2032</v>
      </c>
      <c r="O1276" s="19">
        <v>207.10704899999999</v>
      </c>
      <c r="P1276" s="19">
        <v>57.935086486579699</v>
      </c>
      <c r="Q1276" s="20">
        <v>3.5748121140368894</v>
      </c>
      <c r="R1276" s="21">
        <v>1.7999999999999999E-2</v>
      </c>
      <c r="S1276" s="22">
        <v>0.26700000000000002</v>
      </c>
      <c r="T1276" s="22">
        <v>0.73299999999999998</v>
      </c>
      <c r="U1276" s="19">
        <v>0</v>
      </c>
      <c r="V1276" s="19">
        <v>15.468668091916781</v>
      </c>
      <c r="W1276" s="19">
        <v>42.466418394662917</v>
      </c>
      <c r="X1276" s="19">
        <v>481.95607510303483</v>
      </c>
      <c r="Y1276" s="19">
        <v>1560</v>
      </c>
      <c r="Z1276" s="19">
        <v>2041.9560751030349</v>
      </c>
      <c r="AA1276">
        <v>69.705888718065736</v>
      </c>
      <c r="AB1276">
        <v>1</v>
      </c>
      <c r="AC1276">
        <v>0.26800000000000002</v>
      </c>
      <c r="AD1276">
        <v>0.73199999999999998</v>
      </c>
      <c r="AE1276">
        <v>0</v>
      </c>
      <c r="AF1276">
        <v>18.68117817644162</v>
      </c>
      <c r="AG1276">
        <v>51.024710541624117</v>
      </c>
      <c r="AH1276">
        <v>34551.193143243465</v>
      </c>
      <c r="AI1276">
        <v>1876.992</v>
      </c>
      <c r="AJ1276">
        <v>34923.142699917204</v>
      </c>
      <c r="AK1276">
        <v>34400.676722645301</v>
      </c>
      <c r="AL1276">
        <v>56.892254929821263</v>
      </c>
      <c r="AM1276" s="19">
        <v>68.663057161307307</v>
      </c>
      <c r="AN1276">
        <v>0.85751466666666676</v>
      </c>
      <c r="AO1276">
        <v>0.56810346666666667</v>
      </c>
      <c r="AP1276">
        <v>0.1929408</v>
      </c>
      <c r="AQ1276">
        <v>1</v>
      </c>
      <c r="AR1276">
        <v>0</v>
      </c>
      <c r="AS1276">
        <v>2</v>
      </c>
      <c r="AT1276">
        <v>1.48</v>
      </c>
      <c r="AU1276">
        <v>1</v>
      </c>
      <c r="AV1276">
        <v>2</v>
      </c>
      <c r="AW1276">
        <v>1.5</v>
      </c>
      <c r="AX1276">
        <v>1</v>
      </c>
      <c r="AY1276">
        <v>2</v>
      </c>
      <c r="AZ1276">
        <v>0.6</v>
      </c>
      <c r="BA1276">
        <v>0.3</v>
      </c>
      <c r="BB1276">
        <v>0.8</v>
      </c>
      <c r="BC1276" s="27">
        <v>0.36930163741856736</v>
      </c>
      <c r="BD1276" s="28">
        <v>0.56223001435798059</v>
      </c>
      <c r="BE1276" s="28">
        <v>0.30895484656374678</v>
      </c>
      <c r="BF1276" s="28">
        <f t="shared" si="210"/>
        <v>0.50092366040262493</v>
      </c>
      <c r="BG1276" s="29" t="s">
        <v>106</v>
      </c>
      <c r="BH1276">
        <v>0.36135544901856737</v>
      </c>
      <c r="BI1276">
        <v>0.38974985235798054</v>
      </c>
      <c r="BJ1276">
        <v>0.27201333857174675</v>
      </c>
      <c r="BK1276">
        <f t="shared" si="211"/>
        <v>0.4639821524106249</v>
      </c>
      <c r="BL1276" t="s">
        <v>106</v>
      </c>
      <c r="BM1276" s="27">
        <v>0.37871880901856736</v>
      </c>
      <c r="BN1276" s="28">
        <v>0.67979948945798052</v>
      </c>
      <c r="BO1276" s="28">
        <v>0.34152619252174682</v>
      </c>
      <c r="BP1276" s="28">
        <f t="shared" si="212"/>
        <v>0.53349500636062497</v>
      </c>
      <c r="BQ1276" s="29" t="s">
        <v>106</v>
      </c>
      <c r="BR1276">
        <v>0.27725999668295132</v>
      </c>
      <c r="BS1276">
        <v>0.56223001435798059</v>
      </c>
      <c r="BT1276">
        <v>0.25184146214589076</v>
      </c>
      <c r="BU1276">
        <f t="shared" si="213"/>
        <v>0.44381027598476891</v>
      </c>
      <c r="BV1276" t="s">
        <v>106</v>
      </c>
      <c r="BW1276" s="27">
        <v>0.26931380828295137</v>
      </c>
      <c r="BX1276" s="28">
        <v>0.38974985235798054</v>
      </c>
      <c r="BY1276" s="28">
        <v>0.21489995415389074</v>
      </c>
      <c r="BZ1276" s="28">
        <f t="shared" si="214"/>
        <v>0.40686876799276889</v>
      </c>
      <c r="CA1276" s="29" t="s">
        <v>106</v>
      </c>
      <c r="CB1276">
        <v>0.28667716828295131</v>
      </c>
      <c r="CC1276">
        <v>0.67979948945798052</v>
      </c>
      <c r="CD1276">
        <v>0.28441280810389075</v>
      </c>
      <c r="CE1276">
        <f t="shared" si="215"/>
        <v>0.4763816219427689</v>
      </c>
      <c r="CF1276" t="s">
        <v>106</v>
      </c>
      <c r="CG1276" s="27">
        <v>0.15794675869233799</v>
      </c>
      <c r="CH1276" s="28">
        <v>0.56223001435798059</v>
      </c>
      <c r="CI1276" s="28">
        <v>0.17780559345607741</v>
      </c>
      <c r="CJ1276" s="28">
        <f t="shared" si="216"/>
        <v>0.34991557253121613</v>
      </c>
      <c r="CK1276" s="29" t="s">
        <v>107</v>
      </c>
      <c r="CL1276">
        <v>0.15000057029233799</v>
      </c>
      <c r="CM1276">
        <v>0.38974985235798054</v>
      </c>
      <c r="CN1276">
        <v>0.14086408546407742</v>
      </c>
      <c r="CO1276">
        <f t="shared" si="217"/>
        <v>0.33283289930295556</v>
      </c>
      <c r="CP1276" t="s">
        <v>106</v>
      </c>
      <c r="CQ1276" s="27">
        <v>0.16736393029233798</v>
      </c>
      <c r="CR1276" s="28">
        <v>0.67979948945798052</v>
      </c>
      <c r="CS1276" s="28">
        <v>0.21037693941407742</v>
      </c>
      <c r="CT1276" s="28">
        <f t="shared" si="218"/>
        <v>0.35933274413121613</v>
      </c>
      <c r="CU1276" s="29" t="s">
        <v>107</v>
      </c>
      <c r="CV1276">
        <v>50865.481858763</v>
      </c>
      <c r="CW1276">
        <v>8713.2360897582203</v>
      </c>
      <c r="CX1276">
        <v>0.19196881383887815</v>
      </c>
      <c r="CY1276">
        <f t="shared" si="220"/>
        <v>0.75419882819685879</v>
      </c>
      <c r="CZ1276">
        <f t="shared" si="219"/>
        <v>0.56127045125744557</v>
      </c>
    </row>
    <row r="1277" spans="1:104" x14ac:dyDescent="0.25">
      <c r="A1277">
        <v>1</v>
      </c>
      <c r="B1277" s="15">
        <v>18182</v>
      </c>
      <c r="C1277" s="15">
        <v>-67.154057019999996</v>
      </c>
      <c r="D1277" s="15">
        <v>-17.084190960000001</v>
      </c>
      <c r="E1277" s="15">
        <v>3580</v>
      </c>
      <c r="F1277" s="15">
        <v>1</v>
      </c>
      <c r="G1277" s="15">
        <v>0</v>
      </c>
      <c r="H1277" s="17">
        <v>2</v>
      </c>
      <c r="I1277" s="19">
        <v>0</v>
      </c>
      <c r="J1277" s="19">
        <v>0</v>
      </c>
      <c r="K1277" s="19">
        <v>1</v>
      </c>
      <c r="L1277" s="15">
        <v>0</v>
      </c>
      <c r="M1277" s="15">
        <v>0</v>
      </c>
      <c r="N1277" s="15">
        <v>1.2032</v>
      </c>
      <c r="O1277" s="19">
        <v>167.13902200000001</v>
      </c>
      <c r="P1277" s="19">
        <v>46.754631187381158</v>
      </c>
      <c r="Q1277" s="20">
        <v>3.5748121149784624</v>
      </c>
      <c r="R1277" s="21">
        <v>4.2999999999999997E-2</v>
      </c>
      <c r="S1277" s="22">
        <v>8.4000000000000005E-2</v>
      </c>
      <c r="T1277" s="22">
        <v>0.91600000000000004</v>
      </c>
      <c r="U1277" s="19">
        <v>0</v>
      </c>
      <c r="V1277" s="19">
        <v>3.9273890197400174</v>
      </c>
      <c r="W1277" s="19">
        <v>42.827242167641145</v>
      </c>
      <c r="X1277" s="19">
        <v>530.70228066320135</v>
      </c>
      <c r="Y1277" s="19">
        <v>1560</v>
      </c>
      <c r="Z1277" s="19">
        <v>2090.7022806632012</v>
      </c>
      <c r="AA1277">
        <v>56.253875127871353</v>
      </c>
      <c r="AB1277">
        <v>1</v>
      </c>
      <c r="AC1277">
        <v>9.4E-2</v>
      </c>
      <c r="AD1277">
        <v>0.90600000000000003</v>
      </c>
      <c r="AE1277">
        <v>0</v>
      </c>
      <c r="AF1277">
        <v>5.287864262019907</v>
      </c>
      <c r="AG1277">
        <v>50.966010865851445</v>
      </c>
      <c r="AH1277">
        <v>16540.784810391557</v>
      </c>
      <c r="AI1277">
        <v>1876.992</v>
      </c>
      <c r="AJ1277">
        <v>17697.263825550399</v>
      </c>
      <c r="AK1277">
        <v>17064.7838625736</v>
      </c>
      <c r="AL1277">
        <v>44.744182046323765</v>
      </c>
      <c r="AM1277" s="19">
        <v>54.243425986813961</v>
      </c>
      <c r="AN1277">
        <v>0.86110933333333339</v>
      </c>
      <c r="AO1277">
        <v>0.57048493333333339</v>
      </c>
      <c r="AP1277">
        <v>0.19374959999999999</v>
      </c>
      <c r="AQ1277">
        <v>1</v>
      </c>
      <c r="AR1277">
        <v>0</v>
      </c>
      <c r="AS1277">
        <v>2</v>
      </c>
      <c r="AT1277">
        <v>1.48</v>
      </c>
      <c r="AU1277">
        <v>1</v>
      </c>
      <c r="AV1277">
        <v>2</v>
      </c>
      <c r="AW1277">
        <v>1.5</v>
      </c>
      <c r="AX1277">
        <v>1</v>
      </c>
      <c r="AY1277">
        <v>2</v>
      </c>
      <c r="AZ1277">
        <v>0.6</v>
      </c>
      <c r="BA1277">
        <v>0.3</v>
      </c>
      <c r="BB1277">
        <v>0.8</v>
      </c>
      <c r="BC1277" s="27">
        <v>0.3818101656648617</v>
      </c>
      <c r="BD1277" s="28">
        <v>0.57615223188416542</v>
      </c>
      <c r="BE1277" s="28">
        <v>0.32082565159805471</v>
      </c>
      <c r="BF1277" s="28">
        <f t="shared" si="210"/>
        <v>0.66578759406173615</v>
      </c>
      <c r="BG1277" s="29" t="s">
        <v>106</v>
      </c>
      <c r="BH1277">
        <v>0.37386397726486176</v>
      </c>
      <c r="BI1277">
        <v>0.40367206988416532</v>
      </c>
      <c r="BJ1277">
        <v>0.28388414360605468</v>
      </c>
      <c r="BK1277">
        <f t="shared" si="211"/>
        <v>0.62884608606973613</v>
      </c>
      <c r="BL1277" t="s">
        <v>106</v>
      </c>
      <c r="BM1277" s="27">
        <v>0.39122733726486181</v>
      </c>
      <c r="BN1277" s="28">
        <v>0.69372170698416535</v>
      </c>
      <c r="BO1277" s="28">
        <v>0.35339699755605464</v>
      </c>
      <c r="BP1277" s="28">
        <f t="shared" si="212"/>
        <v>0.69835894001973609</v>
      </c>
      <c r="BQ1277" s="29" t="s">
        <v>106</v>
      </c>
      <c r="BR1277">
        <v>0.28938269010826978</v>
      </c>
      <c r="BS1277">
        <v>0.57615223188416542</v>
      </c>
      <c r="BT1277">
        <v>0.26347285019158267</v>
      </c>
      <c r="BU1277">
        <f t="shared" si="213"/>
        <v>0.60843479265526412</v>
      </c>
      <c r="BV1277" t="s">
        <v>106</v>
      </c>
      <c r="BW1277" s="27">
        <v>0.28143650170826984</v>
      </c>
      <c r="BX1277" s="28">
        <v>0.40367206988416532</v>
      </c>
      <c r="BY1277" s="28">
        <v>0.22653134219958265</v>
      </c>
      <c r="BZ1277" s="28">
        <f t="shared" si="214"/>
        <v>0.5714932846632641</v>
      </c>
      <c r="CA1277" s="29" t="s">
        <v>106</v>
      </c>
      <c r="CB1277">
        <v>0.29879986170826978</v>
      </c>
      <c r="CC1277">
        <v>0.69372170698416535</v>
      </c>
      <c r="CD1277">
        <v>0.29604419614958272</v>
      </c>
      <c r="CE1277">
        <f t="shared" si="215"/>
        <v>0.64100613861326416</v>
      </c>
      <c r="CF1277" t="s">
        <v>106</v>
      </c>
      <c r="CG1277" s="27">
        <v>0.1695692958682431</v>
      </c>
      <c r="CH1277" s="28">
        <v>0.57615223188416542</v>
      </c>
      <c r="CI1277" s="28">
        <v>0.18912662614615594</v>
      </c>
      <c r="CJ1277" s="28">
        <f t="shared" si="216"/>
        <v>0.51453123833192449</v>
      </c>
      <c r="CK1277" s="29" t="s">
        <v>107</v>
      </c>
      <c r="CL1277">
        <v>0.1616231074682431</v>
      </c>
      <c r="CM1277">
        <v>0.40367206988416532</v>
      </c>
      <c r="CN1277">
        <v>0.15218511815415597</v>
      </c>
      <c r="CO1277">
        <f t="shared" si="217"/>
        <v>0.49714706061783742</v>
      </c>
      <c r="CP1277" t="s">
        <v>106</v>
      </c>
      <c r="CQ1277" s="27">
        <v>0.17898646746824309</v>
      </c>
      <c r="CR1277" s="28">
        <v>0.69372170698416535</v>
      </c>
      <c r="CS1277" s="28">
        <v>0.22169797210415598</v>
      </c>
      <c r="CT1277" s="28">
        <f t="shared" si="218"/>
        <v>0.52394840993192449</v>
      </c>
      <c r="CU1277" s="29" t="s">
        <v>107</v>
      </c>
      <c r="CV1277">
        <v>46076.940169151298</v>
      </c>
      <c r="CW1277">
        <v>7031.7343909839201</v>
      </c>
      <c r="CX1277">
        <v>0.34496194246368145</v>
      </c>
      <c r="CY1277">
        <f t="shared" si="220"/>
        <v>0.92111417434784681</v>
      </c>
      <c r="CZ1277">
        <f t="shared" si="219"/>
        <v>0.7267721081285432</v>
      </c>
    </row>
    <row r="1278" spans="1:104" x14ac:dyDescent="0.25">
      <c r="A1278">
        <v>1</v>
      </c>
      <c r="B1278" s="15">
        <v>18308</v>
      </c>
      <c r="C1278" s="15">
        <v>-68.457879610000006</v>
      </c>
      <c r="D1278" s="15">
        <v>-15.18166334</v>
      </c>
      <c r="E1278" s="15">
        <v>1021</v>
      </c>
      <c r="F1278" s="15">
        <v>1</v>
      </c>
      <c r="G1278" s="15">
        <v>0</v>
      </c>
      <c r="H1278" s="17">
        <v>3</v>
      </c>
      <c r="I1278" s="19">
        <v>0</v>
      </c>
      <c r="J1278" s="19">
        <v>0</v>
      </c>
      <c r="K1278" s="19">
        <v>0</v>
      </c>
      <c r="L1278" s="15">
        <v>0</v>
      </c>
      <c r="M1278" s="15">
        <v>0</v>
      </c>
      <c r="N1278" s="15">
        <v>0</v>
      </c>
      <c r="O1278" s="19">
        <v>196.20667800000001</v>
      </c>
      <c r="P1278" s="19">
        <v>54.885871412956696</v>
      </c>
      <c r="Q1278" s="20">
        <v>3.5748121137361091</v>
      </c>
      <c r="R1278" s="21">
        <v>5.6000000000000001E-2</v>
      </c>
      <c r="S1278" s="22">
        <v>0.42900000000000005</v>
      </c>
      <c r="T1278" s="22">
        <v>0.57100000000000006</v>
      </c>
      <c r="U1278" s="19">
        <v>0</v>
      </c>
      <c r="V1278" s="19">
        <v>23.546038836158424</v>
      </c>
      <c r="W1278" s="19">
        <v>31.339832576798276</v>
      </c>
      <c r="X1278" s="19">
        <v>1959.7544855840606</v>
      </c>
      <c r="Y1278" s="19">
        <v>0</v>
      </c>
      <c r="Z1278" s="19">
        <v>1959.7544855840606</v>
      </c>
      <c r="AA1278">
        <v>66.037157757533862</v>
      </c>
      <c r="AB1278">
        <v>1</v>
      </c>
      <c r="AC1278">
        <v>0.43100000000000005</v>
      </c>
      <c r="AD1278">
        <v>0.56899999999999995</v>
      </c>
      <c r="AE1278">
        <v>0</v>
      </c>
      <c r="AF1278">
        <v>28.462014993497096</v>
      </c>
      <c r="AG1278">
        <v>37.575142764036762</v>
      </c>
      <c r="AH1278">
        <v>45206.205867111465</v>
      </c>
      <c r="AI1278">
        <v>0</v>
      </c>
      <c r="AJ1278">
        <v>43237.033398020198</v>
      </c>
      <c r="AK1278">
        <v>41224.625069396599</v>
      </c>
      <c r="AL1278">
        <v>51.812262613831116</v>
      </c>
      <c r="AM1278" s="19">
        <v>62.963548958408282</v>
      </c>
      <c r="AN1278">
        <v>0.85032533333333338</v>
      </c>
      <c r="AO1278">
        <v>0.56334053333333334</v>
      </c>
      <c r="AP1278">
        <v>0.1913232</v>
      </c>
      <c r="AQ1278">
        <v>1</v>
      </c>
      <c r="AR1278">
        <v>0</v>
      </c>
      <c r="AS1278">
        <v>2</v>
      </c>
      <c r="AT1278">
        <v>1.48</v>
      </c>
      <c r="AU1278">
        <v>1</v>
      </c>
      <c r="AV1278">
        <v>2</v>
      </c>
      <c r="AW1278">
        <v>1.5</v>
      </c>
      <c r="AX1278">
        <v>1</v>
      </c>
      <c r="AY1278">
        <v>2</v>
      </c>
      <c r="AZ1278">
        <v>0.6</v>
      </c>
      <c r="BA1278">
        <v>0.3</v>
      </c>
      <c r="BB1278">
        <v>0.8</v>
      </c>
      <c r="BC1278" s="27">
        <v>0.37088531235859956</v>
      </c>
      <c r="BD1278" s="28">
        <v>0.58523946963213591</v>
      </c>
      <c r="BE1278" s="28">
        <v>0.31148931441237077</v>
      </c>
      <c r="BF1278" s="28">
        <f t="shared" si="210"/>
        <v>0.46707035003398456</v>
      </c>
      <c r="BG1278" s="29" t="s">
        <v>106</v>
      </c>
      <c r="BH1278">
        <v>0.36293912395859962</v>
      </c>
      <c r="BI1278">
        <v>0.41275930763213586</v>
      </c>
      <c r="BJ1278">
        <v>0.2745478064203708</v>
      </c>
      <c r="BK1278">
        <f t="shared" si="211"/>
        <v>0.43012884204198454</v>
      </c>
      <c r="BL1278" t="s">
        <v>106</v>
      </c>
      <c r="BM1278" s="27">
        <v>0.38030248395859967</v>
      </c>
      <c r="BN1278" s="28">
        <v>0.70280894473213595</v>
      </c>
      <c r="BO1278" s="28">
        <v>0.34406066037037081</v>
      </c>
      <c r="BP1278" s="28">
        <f t="shared" si="212"/>
        <v>0.4996416959919846</v>
      </c>
      <c r="BQ1278" s="29" t="s">
        <v>106</v>
      </c>
      <c r="BR1278">
        <v>0.27961534126493559</v>
      </c>
      <c r="BS1278">
        <v>0.58523946963213591</v>
      </c>
      <c r="BT1278">
        <v>0.25485476397174678</v>
      </c>
      <c r="BU1278">
        <f t="shared" si="213"/>
        <v>0.41043579959336052</v>
      </c>
      <c r="BV1278" t="s">
        <v>106</v>
      </c>
      <c r="BW1278" s="27">
        <v>0.27166915286493565</v>
      </c>
      <c r="BX1278" s="28">
        <v>0.41275930763213586</v>
      </c>
      <c r="BY1278" s="28">
        <v>0.21791325597974676</v>
      </c>
      <c r="BZ1278" s="28">
        <f t="shared" si="214"/>
        <v>0.3734942916013605</v>
      </c>
      <c r="CA1278" s="29" t="s">
        <v>106</v>
      </c>
      <c r="CB1278">
        <v>0.28903251286493559</v>
      </c>
      <c r="CC1278">
        <v>0.70280894473213595</v>
      </c>
      <c r="CD1278">
        <v>0.28742610992974676</v>
      </c>
      <c r="CE1278">
        <f t="shared" si="215"/>
        <v>0.44300714555136056</v>
      </c>
      <c r="CF1278" t="s">
        <v>106</v>
      </c>
      <c r="CG1278" s="27">
        <v>0.16130241577314894</v>
      </c>
      <c r="CH1278" s="28">
        <v>0.58523946963213591</v>
      </c>
      <c r="CI1278" s="28">
        <v>0.18143960599316009</v>
      </c>
      <c r="CJ1278" s="28">
        <f t="shared" si="216"/>
        <v>0.31688345139476271</v>
      </c>
      <c r="CK1278" s="29" t="s">
        <v>107</v>
      </c>
      <c r="CL1278">
        <v>0.15335622737314894</v>
      </c>
      <c r="CM1278">
        <v>0.41275930763213586</v>
      </c>
      <c r="CN1278">
        <v>0.14449809800116009</v>
      </c>
      <c r="CO1278">
        <f t="shared" si="217"/>
        <v>0.30007913362277383</v>
      </c>
      <c r="CP1278" t="s">
        <v>106</v>
      </c>
      <c r="CQ1278" s="27">
        <v>0.17071958737314893</v>
      </c>
      <c r="CR1278" s="28">
        <v>0.70280894473213595</v>
      </c>
      <c r="CS1278" s="28">
        <v>0.2140109519511601</v>
      </c>
      <c r="CT1278" s="28">
        <f t="shared" si="218"/>
        <v>0.3263006229947627</v>
      </c>
      <c r="CU1278" s="29" t="s">
        <v>107</v>
      </c>
      <c r="CV1278">
        <v>49609.142979433898</v>
      </c>
      <c r="CW1278">
        <v>8254.6447196917306</v>
      </c>
      <c r="CX1278">
        <v>0.15558103562161377</v>
      </c>
      <c r="CY1278">
        <f t="shared" si="220"/>
        <v>0.74082050525374965</v>
      </c>
      <c r="CZ1278">
        <f t="shared" si="219"/>
        <v>0.5264663479802133</v>
      </c>
    </row>
    <row r="1279" spans="1:104" x14ac:dyDescent="0.25">
      <c r="A1279">
        <v>1</v>
      </c>
      <c r="B1279" s="15">
        <v>18384</v>
      </c>
      <c r="C1279" s="15">
        <v>-68.677377870000001</v>
      </c>
      <c r="D1279" s="15">
        <v>-15.465780730000001</v>
      </c>
      <c r="E1279" s="15">
        <v>2537</v>
      </c>
      <c r="F1279" s="15">
        <v>1</v>
      </c>
      <c r="G1279" s="15">
        <v>0</v>
      </c>
      <c r="H1279" s="17">
        <v>2</v>
      </c>
      <c r="I1279" s="19">
        <v>1</v>
      </c>
      <c r="J1279" s="19">
        <v>5</v>
      </c>
      <c r="K1279" s="19">
        <v>0</v>
      </c>
      <c r="L1279" s="15">
        <v>0</v>
      </c>
      <c r="M1279" s="15">
        <v>1.9414993466458099</v>
      </c>
      <c r="N1279" s="15">
        <v>0</v>
      </c>
      <c r="O1279" s="19">
        <v>385.14644199999998</v>
      </c>
      <c r="P1279" s="19">
        <v>107.73893274758387</v>
      </c>
      <c r="Q1279" s="20">
        <v>3.5748121145987235</v>
      </c>
      <c r="R1279" s="21">
        <v>0.443</v>
      </c>
      <c r="S1279" s="22">
        <v>0.10200000000000001</v>
      </c>
      <c r="T1279" s="22">
        <v>0.89899999999999991</v>
      </c>
      <c r="U1279" s="19">
        <v>0</v>
      </c>
      <c r="V1279" s="19">
        <v>10.989371140253557</v>
      </c>
      <c r="W1279" s="19">
        <v>96.857300540077887</v>
      </c>
      <c r="X1279" s="19">
        <v>13537.620673497231</v>
      </c>
      <c r="Y1279" s="19">
        <v>947.17499999999984</v>
      </c>
      <c r="Z1279" s="19">
        <v>14484.79567349723</v>
      </c>
      <c r="AA1279">
        <v>129.62849483571648</v>
      </c>
      <c r="AB1279">
        <v>1</v>
      </c>
      <c r="AC1279">
        <v>0.114</v>
      </c>
      <c r="AD1279">
        <v>0.88600000000000001</v>
      </c>
      <c r="AE1279">
        <v>0</v>
      </c>
      <c r="AF1279">
        <v>14.777648411271679</v>
      </c>
      <c r="AG1279">
        <v>114.8508464244448</v>
      </c>
      <c r="AH1279">
        <v>41120.017434505215</v>
      </c>
      <c r="AI1279">
        <v>1838.9396436592447</v>
      </c>
      <c r="AJ1279">
        <v>43930.191888995199</v>
      </c>
      <c r="AK1279">
        <v>27755.3882371236</v>
      </c>
      <c r="AL1279">
        <v>60.010585540404215</v>
      </c>
      <c r="AM1279" s="19">
        <v>81.900147628536814</v>
      </c>
      <c r="AN1279">
        <v>0.82156800000000008</v>
      </c>
      <c r="AO1279">
        <v>0.54428880000000002</v>
      </c>
      <c r="AP1279">
        <v>0.18485279999999998</v>
      </c>
      <c r="AQ1279">
        <v>1</v>
      </c>
      <c r="AR1279">
        <v>0</v>
      </c>
      <c r="AS1279">
        <v>2</v>
      </c>
      <c r="AT1279">
        <v>1.48</v>
      </c>
      <c r="AU1279">
        <v>1</v>
      </c>
      <c r="AV1279">
        <v>2</v>
      </c>
      <c r="AW1279">
        <v>1.5</v>
      </c>
      <c r="AX1279">
        <v>1</v>
      </c>
      <c r="AY1279">
        <v>2</v>
      </c>
      <c r="AZ1279">
        <v>0.6</v>
      </c>
      <c r="BA1279">
        <v>0.3</v>
      </c>
      <c r="BB1279">
        <v>0.8</v>
      </c>
      <c r="BC1279" s="27">
        <v>0.35095942771927491</v>
      </c>
      <c r="BD1279" s="28">
        <v>0.56089512879004644</v>
      </c>
      <c r="BE1279" s="28">
        <v>0.29513444931257582</v>
      </c>
      <c r="BF1279" s="28">
        <f t="shared" si="210"/>
        <v>0.63139283746285968</v>
      </c>
      <c r="BG1279" s="29" t="s">
        <v>106</v>
      </c>
      <c r="BH1279">
        <v>0.34301323931927497</v>
      </c>
      <c r="BI1279">
        <v>0.38841496679004639</v>
      </c>
      <c r="BJ1279">
        <v>0.2581929413205758</v>
      </c>
      <c r="BK1279">
        <f t="shared" si="211"/>
        <v>0.59445132947085955</v>
      </c>
      <c r="BL1279" t="s">
        <v>106</v>
      </c>
      <c r="BM1279" s="27">
        <v>0.3603765993192749</v>
      </c>
      <c r="BN1279" s="28">
        <v>0.67846460389004637</v>
      </c>
      <c r="BO1279" s="28">
        <v>0.32770579527057581</v>
      </c>
      <c r="BP1279" s="28">
        <f t="shared" si="212"/>
        <v>0.66396418342085961</v>
      </c>
      <c r="BQ1279" s="29" t="s">
        <v>106</v>
      </c>
      <c r="BR1279">
        <v>0.26277613519341891</v>
      </c>
      <c r="BS1279">
        <v>0.56089512879004644</v>
      </c>
      <c r="BT1279">
        <v>0.24041523478087976</v>
      </c>
      <c r="BU1279">
        <f t="shared" si="213"/>
        <v>0.57667362293116353</v>
      </c>
      <c r="BV1279" t="s">
        <v>106</v>
      </c>
      <c r="BW1279" s="27">
        <v>0.25482994679341892</v>
      </c>
      <c r="BX1279" s="28">
        <v>0.38841496679004639</v>
      </c>
      <c r="BY1279" s="28">
        <v>0.20347372678887976</v>
      </c>
      <c r="BZ1279" s="28">
        <f t="shared" si="214"/>
        <v>0.53973211493916362</v>
      </c>
      <c r="CA1279" s="29" t="s">
        <v>106</v>
      </c>
      <c r="CB1279">
        <v>0.27219330679341891</v>
      </c>
      <c r="CC1279">
        <v>0.67846460389004637</v>
      </c>
      <c r="CD1279">
        <v>0.27298658073887977</v>
      </c>
      <c r="CE1279">
        <f t="shared" si="215"/>
        <v>0.60845169494370266</v>
      </c>
      <c r="CF1279" t="s">
        <v>107</v>
      </c>
      <c r="CG1279" s="27">
        <v>0.14846445969693889</v>
      </c>
      <c r="CH1279" s="28">
        <v>0.56089512879004644</v>
      </c>
      <c r="CI1279" s="28">
        <v>0.16948291964719975</v>
      </c>
      <c r="CJ1279" s="28">
        <f t="shared" si="216"/>
        <v>0.48472284784722269</v>
      </c>
      <c r="CK1279" s="29" t="s">
        <v>107</v>
      </c>
      <c r="CL1279">
        <v>0.14051827129693889</v>
      </c>
      <c r="CM1279">
        <v>0.38841496679004639</v>
      </c>
      <c r="CN1279">
        <v>0.13254141165519975</v>
      </c>
      <c r="CO1279">
        <f t="shared" si="217"/>
        <v>0.46879979980548359</v>
      </c>
      <c r="CP1279" t="s">
        <v>106</v>
      </c>
      <c r="CQ1279" s="27">
        <v>0.15788163129693888</v>
      </c>
      <c r="CR1279" s="28">
        <v>0.67846460389004637</v>
      </c>
      <c r="CS1279" s="28">
        <v>0.20205426560519976</v>
      </c>
      <c r="CT1279" s="28">
        <f t="shared" si="218"/>
        <v>0.49414001944722269</v>
      </c>
      <c r="CU1279" s="29" t="s">
        <v>107</v>
      </c>
      <c r="CV1279">
        <v>67996.792562022296</v>
      </c>
      <c r="CW1279">
        <v>16203.5618544645</v>
      </c>
      <c r="CX1279">
        <v>0.3362583881502838</v>
      </c>
      <c r="CY1279">
        <f t="shared" si="220"/>
        <v>0.89715351694033019</v>
      </c>
      <c r="CZ1279">
        <f t="shared" si="219"/>
        <v>0.68721781586955877</v>
      </c>
    </row>
    <row r="1280" spans="1:104" x14ac:dyDescent="0.25">
      <c r="A1280">
        <v>1</v>
      </c>
      <c r="B1280" s="15">
        <v>18457</v>
      </c>
      <c r="C1280" s="15">
        <v>-67.739414260000004</v>
      </c>
      <c r="D1280" s="15">
        <v>-16.1411649</v>
      </c>
      <c r="E1280" s="15">
        <v>1405</v>
      </c>
      <c r="F1280" s="15">
        <v>1</v>
      </c>
      <c r="G1280" s="15">
        <v>0</v>
      </c>
      <c r="H1280" s="17">
        <v>2</v>
      </c>
      <c r="I1280" s="19">
        <v>0</v>
      </c>
      <c r="J1280" s="19">
        <v>0</v>
      </c>
      <c r="K1280" s="19">
        <v>0</v>
      </c>
      <c r="L1280" s="15">
        <v>0</v>
      </c>
      <c r="M1280" s="15">
        <v>0</v>
      </c>
      <c r="N1280" s="15">
        <v>0</v>
      </c>
      <c r="O1280" s="19">
        <v>257.97544699999997</v>
      </c>
      <c r="P1280" s="19">
        <v>72.164756859401265</v>
      </c>
      <c r="Q1280" s="20">
        <v>3.5748121136556179</v>
      </c>
      <c r="R1280" s="21">
        <v>2.8000000000000001E-2</v>
      </c>
      <c r="S1280" s="22">
        <v>0.35400000000000004</v>
      </c>
      <c r="T1280" s="22">
        <v>0.64600000000000002</v>
      </c>
      <c r="U1280" s="19">
        <v>0</v>
      </c>
      <c r="V1280" s="19">
        <v>25.546323928228052</v>
      </c>
      <c r="W1280" s="19">
        <v>46.618432931173217</v>
      </c>
      <c r="X1280" s="19">
        <v>1124.2328090265271</v>
      </c>
      <c r="Y1280" s="19">
        <v>0</v>
      </c>
      <c r="Z1280" s="19">
        <v>1124.2328090265271</v>
      </c>
      <c r="AA1280">
        <v>86.826633327287027</v>
      </c>
      <c r="AB1280">
        <v>1</v>
      </c>
      <c r="AC1280">
        <v>0.35800000000000004</v>
      </c>
      <c r="AD1280">
        <v>0.6419999999999999</v>
      </c>
      <c r="AE1280">
        <v>0</v>
      </c>
      <c r="AF1280">
        <v>31.08393473116876</v>
      </c>
      <c r="AG1280">
        <v>55.74269859611826</v>
      </c>
      <c r="AH1280">
        <v>52092.852501039772</v>
      </c>
      <c r="AI1280">
        <v>0</v>
      </c>
      <c r="AJ1280">
        <v>49823.6992191748</v>
      </c>
      <c r="AK1280">
        <v>48664.211397801599</v>
      </c>
      <c r="AL1280">
        <v>70.144143667338028</v>
      </c>
      <c r="AM1280" s="19">
        <v>84.80602013522379</v>
      </c>
      <c r="AN1280">
        <v>0.80359466666666668</v>
      </c>
      <c r="AO1280">
        <v>0.53238146666666675</v>
      </c>
      <c r="AP1280">
        <v>0.18080879999999999</v>
      </c>
      <c r="AQ1280">
        <v>1</v>
      </c>
      <c r="AR1280">
        <v>0</v>
      </c>
      <c r="AS1280">
        <v>2</v>
      </c>
      <c r="AT1280">
        <v>1.48</v>
      </c>
      <c r="AU1280">
        <v>1</v>
      </c>
      <c r="AV1280">
        <v>2</v>
      </c>
      <c r="AW1280">
        <v>1.5</v>
      </c>
      <c r="AX1280">
        <v>1</v>
      </c>
      <c r="AY1280">
        <v>2</v>
      </c>
      <c r="AZ1280">
        <v>0.6</v>
      </c>
      <c r="BA1280">
        <v>0.3</v>
      </c>
      <c r="BB1280">
        <v>0.8</v>
      </c>
      <c r="BC1280" s="27">
        <v>0.34401517431581274</v>
      </c>
      <c r="BD1280" s="28">
        <v>0.56698045049468715</v>
      </c>
      <c r="BE1280" s="28">
        <v>0.29044476464846614</v>
      </c>
      <c r="BF1280" s="28">
        <f t="shared" si="210"/>
        <v>0.44347495941044568</v>
      </c>
      <c r="BG1280" s="29" t="s">
        <v>106</v>
      </c>
      <c r="BH1280">
        <v>0.3360689859158128</v>
      </c>
      <c r="BI1280">
        <v>0.3945002884946871</v>
      </c>
      <c r="BJ1280">
        <v>0.25350325665646611</v>
      </c>
      <c r="BK1280">
        <f t="shared" si="211"/>
        <v>0.40653345141844566</v>
      </c>
      <c r="BL1280" t="s">
        <v>106</v>
      </c>
      <c r="BM1280" s="27">
        <v>0.3534323459158128</v>
      </c>
      <c r="BN1280" s="28">
        <v>0.68454992559468719</v>
      </c>
      <c r="BO1280" s="28">
        <v>0.32301611060646612</v>
      </c>
      <c r="BP1280" s="28">
        <f t="shared" si="212"/>
        <v>0.47604630536844567</v>
      </c>
      <c r="BQ1280" s="29" t="s">
        <v>106</v>
      </c>
      <c r="BR1280">
        <v>0.25776105589483683</v>
      </c>
      <c r="BS1280">
        <v>0.56698045049468715</v>
      </c>
      <c r="BT1280">
        <v>0.23692263505985015</v>
      </c>
      <c r="BU1280">
        <f t="shared" si="213"/>
        <v>0.38995282982182966</v>
      </c>
      <c r="BV1280" t="s">
        <v>106</v>
      </c>
      <c r="BW1280" s="27">
        <v>0.24981486749483683</v>
      </c>
      <c r="BX1280" s="28">
        <v>0.3945002884946871</v>
      </c>
      <c r="BY1280" s="28">
        <v>0.19998112706785015</v>
      </c>
      <c r="BZ1280" s="28">
        <f t="shared" si="214"/>
        <v>0.35301132182982969</v>
      </c>
      <c r="CA1280" s="29" t="s">
        <v>106</v>
      </c>
      <c r="CB1280">
        <v>0.26717822749483683</v>
      </c>
      <c r="CC1280">
        <v>0.68454992559468719</v>
      </c>
      <c r="CD1280">
        <v>0.26949398101785016</v>
      </c>
      <c r="CE1280">
        <f t="shared" si="215"/>
        <v>0.42020842225681637</v>
      </c>
      <c r="CF1280" t="s">
        <v>107</v>
      </c>
      <c r="CG1280" s="27">
        <v>0.14595016164542346</v>
      </c>
      <c r="CH1280" s="28">
        <v>0.56698045049468715</v>
      </c>
      <c r="CI1280" s="28">
        <v>0.16754209670423678</v>
      </c>
      <c r="CJ1280" s="28">
        <f t="shared" si="216"/>
        <v>0.298980356407403</v>
      </c>
      <c r="CK1280" s="29" t="s">
        <v>107</v>
      </c>
      <c r="CL1280">
        <v>0.13800397324542346</v>
      </c>
      <c r="CM1280">
        <v>0.3945002884946871</v>
      </c>
      <c r="CN1280">
        <v>0.13060058871223679</v>
      </c>
      <c r="CO1280">
        <f t="shared" si="217"/>
        <v>0.28363078347421633</v>
      </c>
      <c r="CP1280" t="s">
        <v>106</v>
      </c>
      <c r="CQ1280" s="27">
        <v>0.15536733324542346</v>
      </c>
      <c r="CR1280" s="28">
        <v>0.68454992559468719</v>
      </c>
      <c r="CS1280" s="28">
        <v>0.2001134426622368</v>
      </c>
      <c r="CT1280" s="28">
        <f t="shared" si="218"/>
        <v>0.308397528007403</v>
      </c>
      <c r="CU1280" s="29" t="s">
        <v>107</v>
      </c>
      <c r="CV1280">
        <v>56332.906219743898</v>
      </c>
      <c r="CW1280">
        <v>10853.3291659108</v>
      </c>
      <c r="CX1280">
        <v>0.15303019476197954</v>
      </c>
      <c r="CY1280">
        <f t="shared" si="220"/>
        <v>0.72001064525666669</v>
      </c>
      <c r="CZ1280">
        <f t="shared" si="219"/>
        <v>0.49704536907779229</v>
      </c>
    </row>
    <row r="1281" spans="1:104" x14ac:dyDescent="0.25">
      <c r="A1281">
        <v>1</v>
      </c>
      <c r="B1281" s="15">
        <v>18459</v>
      </c>
      <c r="C1281" s="15">
        <v>-67.823193180000004</v>
      </c>
      <c r="D1281" s="15">
        <v>-16.031156209999999</v>
      </c>
      <c r="E1281" s="15">
        <v>1069</v>
      </c>
      <c r="F1281" s="15">
        <v>1</v>
      </c>
      <c r="G1281" s="15">
        <v>0</v>
      </c>
      <c r="H1281" s="17">
        <v>0</v>
      </c>
      <c r="I1281" s="19">
        <v>0</v>
      </c>
      <c r="J1281" s="19">
        <v>0</v>
      </c>
      <c r="K1281" s="19">
        <v>0</v>
      </c>
      <c r="L1281" s="15">
        <v>0</v>
      </c>
      <c r="M1281" s="15">
        <v>0</v>
      </c>
      <c r="N1281" s="15">
        <v>0</v>
      </c>
      <c r="O1281" s="19">
        <v>181.67285000000001</v>
      </c>
      <c r="P1281" s="19">
        <v>50.820251314792685</v>
      </c>
      <c r="Q1281" s="20">
        <v>3.5748121132789232</v>
      </c>
      <c r="R1281" s="21">
        <v>0</v>
      </c>
      <c r="S1281" s="22">
        <v>0.35399999999999993</v>
      </c>
      <c r="T1281" s="22">
        <v>0.64600000000000002</v>
      </c>
      <c r="U1281" s="19">
        <v>0</v>
      </c>
      <c r="V1281" s="19">
        <v>17.990368965436605</v>
      </c>
      <c r="W1281" s="19">
        <v>32.829882349356076</v>
      </c>
      <c r="X1281" s="19">
        <v>0</v>
      </c>
      <c r="Y1281" s="19">
        <v>0</v>
      </c>
      <c r="Z1281" s="19">
        <v>0</v>
      </c>
      <c r="AA1281">
        <v>61.145516428078849</v>
      </c>
      <c r="AB1281">
        <v>1</v>
      </c>
      <c r="AC1281">
        <v>0.35799999999999993</v>
      </c>
      <c r="AD1281">
        <v>0.64200000000000013</v>
      </c>
      <c r="AE1281">
        <v>0</v>
      </c>
      <c r="AF1281">
        <v>21.890094881252224</v>
      </c>
      <c r="AG1281">
        <v>39.255421546826632</v>
      </c>
      <c r="AH1281">
        <v>36685.107395345571</v>
      </c>
      <c r="AI1281">
        <v>0</v>
      </c>
      <c r="AJ1281">
        <v>35087.112126415799</v>
      </c>
      <c r="AK1281">
        <v>35087.112126415799</v>
      </c>
      <c r="AL1281">
        <v>50.820251314792685</v>
      </c>
      <c r="AM1281" s="19">
        <v>61.145516428078849</v>
      </c>
      <c r="AN1281">
        <v>0.85032533333333338</v>
      </c>
      <c r="AO1281">
        <v>0.56334053333333334</v>
      </c>
      <c r="AP1281">
        <v>0.1913232</v>
      </c>
      <c r="AQ1281">
        <v>1</v>
      </c>
      <c r="AR1281">
        <v>0</v>
      </c>
      <c r="AS1281">
        <v>2</v>
      </c>
      <c r="AT1281">
        <v>1.48</v>
      </c>
      <c r="AU1281">
        <v>1</v>
      </c>
      <c r="AV1281">
        <v>2</v>
      </c>
      <c r="AW1281">
        <v>1.5</v>
      </c>
      <c r="AX1281">
        <v>1</v>
      </c>
      <c r="AY1281">
        <v>2</v>
      </c>
      <c r="AZ1281">
        <v>0.6</v>
      </c>
      <c r="BA1281">
        <v>0.3</v>
      </c>
      <c r="BB1281">
        <v>0.8</v>
      </c>
      <c r="BC1281" s="27">
        <v>0.372271574510744</v>
      </c>
      <c r="BD1281" s="28">
        <v>0.58703361594249093</v>
      </c>
      <c r="BE1281" s="28">
        <v>0.3128515089420239</v>
      </c>
      <c r="BF1281" s="28">
        <f t="shared" si="210"/>
        <v>0.48824797069676129</v>
      </c>
      <c r="BG1281" s="29" t="s">
        <v>106</v>
      </c>
      <c r="BH1281">
        <v>0.36432538611074405</v>
      </c>
      <c r="BI1281">
        <v>0.41455345394249088</v>
      </c>
      <c r="BJ1281">
        <v>0.27591000095002388</v>
      </c>
      <c r="BK1281">
        <f t="shared" si="211"/>
        <v>0.45130646270476127</v>
      </c>
      <c r="BL1281" t="s">
        <v>106</v>
      </c>
      <c r="BM1281" s="27">
        <v>0.3816887461107441</v>
      </c>
      <c r="BN1281" s="28">
        <v>0.70460309104249097</v>
      </c>
      <c r="BO1281" s="28">
        <v>0.34542285490002395</v>
      </c>
      <c r="BP1281" s="28">
        <f t="shared" si="212"/>
        <v>0.52081931665476133</v>
      </c>
      <c r="BQ1281" s="29" t="s">
        <v>106</v>
      </c>
      <c r="BR1281">
        <v>0.28100160341708003</v>
      </c>
      <c r="BS1281">
        <v>0.58703361594249093</v>
      </c>
      <c r="BT1281">
        <v>0.25621695850139986</v>
      </c>
      <c r="BU1281">
        <f t="shared" si="213"/>
        <v>0.43161342025613725</v>
      </c>
      <c r="BV1281" t="s">
        <v>106</v>
      </c>
      <c r="BW1281" s="27">
        <v>0.27305541501708008</v>
      </c>
      <c r="BX1281" s="28">
        <v>0.41455345394249088</v>
      </c>
      <c r="BY1281" s="28">
        <v>0.21927545050939989</v>
      </c>
      <c r="BZ1281" s="28">
        <f t="shared" si="214"/>
        <v>0.39467191226413734</v>
      </c>
      <c r="CA1281" s="29" t="s">
        <v>106</v>
      </c>
      <c r="CB1281">
        <v>0.29041877501708002</v>
      </c>
      <c r="CC1281">
        <v>0.70460309104249097</v>
      </c>
      <c r="CD1281">
        <v>0.28878830445939985</v>
      </c>
      <c r="CE1281">
        <f t="shared" si="215"/>
        <v>0.46418476621413729</v>
      </c>
      <c r="CF1281" t="s">
        <v>106</v>
      </c>
      <c r="CG1281" s="27">
        <v>0.16268867792529337</v>
      </c>
      <c r="CH1281" s="28">
        <v>0.58703361594249093</v>
      </c>
      <c r="CI1281" s="28">
        <v>0.18280180052281317</v>
      </c>
      <c r="CJ1281" s="28">
        <f t="shared" si="216"/>
        <v>0.33808513968003079</v>
      </c>
      <c r="CK1281" s="29" t="s">
        <v>107</v>
      </c>
      <c r="CL1281">
        <v>0.15474248952529338</v>
      </c>
      <c r="CM1281">
        <v>0.41455345394249088</v>
      </c>
      <c r="CN1281">
        <v>0.14586029253081323</v>
      </c>
      <c r="CO1281">
        <f t="shared" si="217"/>
        <v>0.32125675428555067</v>
      </c>
      <c r="CP1281" t="s">
        <v>106</v>
      </c>
      <c r="CQ1281" s="27">
        <v>0.17210584952529337</v>
      </c>
      <c r="CR1281" s="28">
        <v>0.70460309104249097</v>
      </c>
      <c r="CS1281" s="28">
        <v>0.21537314648081321</v>
      </c>
      <c r="CT1281" s="28">
        <f t="shared" si="218"/>
        <v>0.34750231128003078</v>
      </c>
      <c r="CU1281" s="29" t="s">
        <v>107</v>
      </c>
      <c r="CV1281">
        <v>47878.406108362004</v>
      </c>
      <c r="CW1281">
        <v>7643.1895535098602</v>
      </c>
      <c r="CX1281">
        <v>0.17539646175473741</v>
      </c>
      <c r="CY1281">
        <f t="shared" si="220"/>
        <v>0.76243007769722837</v>
      </c>
      <c r="CZ1281">
        <f t="shared" si="219"/>
        <v>0.54766803626548144</v>
      </c>
    </row>
    <row r="1282" spans="1:104" x14ac:dyDescent="0.25">
      <c r="A1282">
        <v>1</v>
      </c>
      <c r="B1282" s="15">
        <v>18496</v>
      </c>
      <c r="C1282" s="15">
        <v>-67.830992550000005</v>
      </c>
      <c r="D1282" s="15">
        <v>-16.01181253</v>
      </c>
      <c r="E1282" s="15">
        <v>1039</v>
      </c>
      <c r="F1282" s="15">
        <v>1</v>
      </c>
      <c r="G1282" s="15">
        <v>0</v>
      </c>
      <c r="H1282" s="17">
        <v>3</v>
      </c>
      <c r="I1282" s="19">
        <v>0</v>
      </c>
      <c r="J1282" s="19">
        <v>0</v>
      </c>
      <c r="K1282" s="19">
        <v>1</v>
      </c>
      <c r="L1282" s="15">
        <v>0</v>
      </c>
      <c r="M1282" s="15">
        <v>0</v>
      </c>
      <c r="N1282" s="15">
        <v>1.2032</v>
      </c>
      <c r="O1282" s="19">
        <v>374.24607099999997</v>
      </c>
      <c r="P1282" s="19">
        <v>104.68971767396087</v>
      </c>
      <c r="Q1282" s="20">
        <v>3.574812114457397</v>
      </c>
      <c r="R1282" s="21">
        <v>0.379</v>
      </c>
      <c r="S1282" s="22">
        <v>0.35399999999999998</v>
      </c>
      <c r="T1282" s="22">
        <v>0.64600000000000013</v>
      </c>
      <c r="U1282" s="19">
        <v>0</v>
      </c>
      <c r="V1282" s="19">
        <v>37.060160056582149</v>
      </c>
      <c r="W1282" s="19">
        <v>67.629557617378737</v>
      </c>
      <c r="X1282" s="19">
        <v>22075.792835073131</v>
      </c>
      <c r="Y1282" s="19">
        <v>1560</v>
      </c>
      <c r="Z1282" s="19">
        <v>23635.792835073131</v>
      </c>
      <c r="AA1282">
        <v>125.95976384593709</v>
      </c>
      <c r="AB1282">
        <v>1</v>
      </c>
      <c r="AC1282">
        <v>0.35799999999999998</v>
      </c>
      <c r="AD1282">
        <v>0.64200000000000002</v>
      </c>
      <c r="AE1282">
        <v>0</v>
      </c>
      <c r="AF1282">
        <v>45.093595456845478</v>
      </c>
      <c r="AG1282">
        <v>80.866168389091612</v>
      </c>
      <c r="AH1282">
        <v>75571.321236868534</v>
      </c>
      <c r="AI1282">
        <v>1876.992</v>
      </c>
      <c r="AJ1282">
        <v>74156.442939650195</v>
      </c>
      <c r="AK1282">
        <v>50797.117855659897</v>
      </c>
      <c r="AL1282">
        <v>65.012314675529694</v>
      </c>
      <c r="AM1282" s="19">
        <v>86.282360847505913</v>
      </c>
      <c r="AN1282">
        <v>0.83594666666666673</v>
      </c>
      <c r="AO1282">
        <v>0.55381466666666668</v>
      </c>
      <c r="AP1282">
        <v>0.18808800000000001</v>
      </c>
      <c r="AQ1282">
        <v>1</v>
      </c>
      <c r="AR1282">
        <v>0</v>
      </c>
      <c r="AS1282">
        <v>2</v>
      </c>
      <c r="AT1282">
        <v>1.48</v>
      </c>
      <c r="AU1282">
        <v>1</v>
      </c>
      <c r="AV1282">
        <v>2</v>
      </c>
      <c r="AW1282">
        <v>1.5</v>
      </c>
      <c r="AX1282">
        <v>1</v>
      </c>
      <c r="AY1282">
        <v>2</v>
      </c>
      <c r="AZ1282">
        <v>0.6</v>
      </c>
      <c r="BA1282">
        <v>0.3</v>
      </c>
      <c r="BB1282">
        <v>0.8</v>
      </c>
      <c r="BC1282" s="27">
        <v>0.35371181147516995</v>
      </c>
      <c r="BD1282" s="28">
        <v>0.57962969325415925</v>
      </c>
      <c r="BE1282" s="28">
        <v>0.29635924418176385</v>
      </c>
      <c r="BF1282" s="28">
        <f t="shared" si="210"/>
        <v>0.4770913951472745</v>
      </c>
      <c r="BG1282" s="29" t="s">
        <v>106</v>
      </c>
      <c r="BH1282">
        <v>0.34576562307516995</v>
      </c>
      <c r="BI1282">
        <v>0.40714953125415931</v>
      </c>
      <c r="BJ1282">
        <v>0.25941773618976377</v>
      </c>
      <c r="BK1282">
        <f t="shared" si="211"/>
        <v>0.44014988715527448</v>
      </c>
      <c r="BL1282" t="s">
        <v>106</v>
      </c>
      <c r="BM1282" s="27">
        <v>0.36312898307516994</v>
      </c>
      <c r="BN1282" s="28">
        <v>0.69719916835415929</v>
      </c>
      <c r="BO1282" s="28">
        <v>0.32893059013976383</v>
      </c>
      <c r="BP1282" s="28">
        <f t="shared" si="212"/>
        <v>0.50966274110527454</v>
      </c>
      <c r="BQ1282" s="29" t="s">
        <v>106</v>
      </c>
      <c r="BR1282">
        <v>0.26398517966540991</v>
      </c>
      <c r="BS1282">
        <v>0.57962969325415925</v>
      </c>
      <c r="BT1282">
        <v>0.24068236169560375</v>
      </c>
      <c r="BU1282">
        <f t="shared" si="213"/>
        <v>0.4214145126611144</v>
      </c>
      <c r="BV1282" t="s">
        <v>106</v>
      </c>
      <c r="BW1282" s="27">
        <v>0.25603899126540991</v>
      </c>
      <c r="BX1282" s="28">
        <v>0.40714953125415931</v>
      </c>
      <c r="BY1282" s="28">
        <v>0.20374085370360379</v>
      </c>
      <c r="BZ1282" s="28">
        <f t="shared" si="214"/>
        <v>0.38447300466911449</v>
      </c>
      <c r="CA1282" s="29" t="s">
        <v>106</v>
      </c>
      <c r="CB1282">
        <v>0.2734023512654099</v>
      </c>
      <c r="CC1282">
        <v>0.69719916835415929</v>
      </c>
      <c r="CD1282">
        <v>0.27325370765360374</v>
      </c>
      <c r="CE1282">
        <f t="shared" si="215"/>
        <v>0.45398585861911445</v>
      </c>
      <c r="CF1282" t="s">
        <v>106</v>
      </c>
      <c r="CG1282" s="27">
        <v>0.14767287917127658</v>
      </c>
      <c r="CH1282" s="28">
        <v>0.57962969325415925</v>
      </c>
      <c r="CI1282" s="28">
        <v>0.16850862513947043</v>
      </c>
      <c r="CJ1282" s="28">
        <f t="shared" si="216"/>
        <v>0.32840503013678723</v>
      </c>
      <c r="CK1282" s="29" t="s">
        <v>107</v>
      </c>
      <c r="CL1282">
        <v>0.13972669077127658</v>
      </c>
      <c r="CM1282">
        <v>0.40714953125415931</v>
      </c>
      <c r="CN1282">
        <v>0.13156711714747044</v>
      </c>
      <c r="CO1282">
        <f t="shared" si="217"/>
        <v>0.31229926811298114</v>
      </c>
      <c r="CP1282" t="s">
        <v>106</v>
      </c>
      <c r="CQ1282" s="27">
        <v>0.15709005077127658</v>
      </c>
      <c r="CR1282" s="28">
        <v>0.69719916835415929</v>
      </c>
      <c r="CS1282" s="28">
        <v>0.20107997109747044</v>
      </c>
      <c r="CT1282" s="28">
        <f t="shared" si="218"/>
        <v>0.33782220173678723</v>
      </c>
      <c r="CU1282" s="29" t="s">
        <v>107</v>
      </c>
      <c r="CV1282">
        <v>67081.275019137203</v>
      </c>
      <c r="CW1282">
        <v>15744.9704807421</v>
      </c>
      <c r="CX1282">
        <v>0.18073215096551068</v>
      </c>
      <c r="CY1282">
        <f t="shared" si="220"/>
        <v>0.7603618442196699</v>
      </c>
      <c r="CZ1282">
        <f t="shared" si="219"/>
        <v>0.5344439624406806</v>
      </c>
    </row>
    <row r="1283" spans="1:104" x14ac:dyDescent="0.25">
      <c r="A1283">
        <v>1</v>
      </c>
      <c r="B1283" s="15">
        <v>18559</v>
      </c>
      <c r="C1283" s="15">
        <v>-64.773650559999993</v>
      </c>
      <c r="D1283" s="15">
        <v>-20.79729773</v>
      </c>
      <c r="E1283" s="15">
        <v>2692</v>
      </c>
      <c r="F1283" s="15">
        <v>1</v>
      </c>
      <c r="G1283" s="15">
        <v>0</v>
      </c>
      <c r="H1283" s="17">
        <v>2</v>
      </c>
      <c r="I1283" s="19">
        <v>0</v>
      </c>
      <c r="J1283" s="19">
        <v>0</v>
      </c>
      <c r="K1283" s="19">
        <v>0</v>
      </c>
      <c r="L1283" s="15">
        <v>0</v>
      </c>
      <c r="M1283" s="15">
        <v>0</v>
      </c>
      <c r="N1283" s="15">
        <v>0</v>
      </c>
      <c r="O1283" s="19">
        <v>159.872108</v>
      </c>
      <c r="P1283" s="19">
        <v>44.721821138299156</v>
      </c>
      <c r="Q1283" s="20">
        <v>3.5748121147751677</v>
      </c>
      <c r="R1283" s="21">
        <v>6.8000000000000005E-2</v>
      </c>
      <c r="S1283" s="22">
        <v>0.15999999999999998</v>
      </c>
      <c r="T1283" s="22">
        <v>0.84</v>
      </c>
      <c r="U1283" s="19">
        <v>0</v>
      </c>
      <c r="V1283" s="19">
        <v>7.1554913821278641</v>
      </c>
      <c r="W1283" s="19">
        <v>37.566329756171292</v>
      </c>
      <c r="X1283" s="19">
        <v>1053.0665112163758</v>
      </c>
      <c r="Y1283" s="19">
        <v>0</v>
      </c>
      <c r="Z1283" s="19">
        <v>1053.0665112163758</v>
      </c>
      <c r="AA1283">
        <v>53.808054448520082</v>
      </c>
      <c r="AB1283">
        <v>1</v>
      </c>
      <c r="AC1283">
        <v>0.18399999999999997</v>
      </c>
      <c r="AD1283">
        <v>0.81600000000000006</v>
      </c>
      <c r="AE1283">
        <v>0</v>
      </c>
      <c r="AF1283">
        <v>9.9006820185276929</v>
      </c>
      <c r="AG1283">
        <v>43.907372429992392</v>
      </c>
      <c r="AH1283">
        <v>21433.418288855632</v>
      </c>
      <c r="AI1283">
        <v>0</v>
      </c>
      <c r="AJ1283">
        <v>20499.7832538529</v>
      </c>
      <c r="AK1283">
        <v>19341.191660603199</v>
      </c>
      <c r="AL1283">
        <v>41.680737300894812</v>
      </c>
      <c r="AM1283" s="19">
        <v>50.766970611115738</v>
      </c>
      <c r="AN1283">
        <v>0.85032533333333338</v>
      </c>
      <c r="AO1283">
        <v>0.56334053333333334</v>
      </c>
      <c r="AP1283">
        <v>0.1913232</v>
      </c>
      <c r="AQ1283">
        <v>1</v>
      </c>
      <c r="AR1283">
        <v>0</v>
      </c>
      <c r="AS1283">
        <v>2</v>
      </c>
      <c r="AT1283">
        <v>1.48</v>
      </c>
      <c r="AU1283">
        <v>1</v>
      </c>
      <c r="AV1283">
        <v>2</v>
      </c>
      <c r="AW1283">
        <v>1.5</v>
      </c>
      <c r="AX1283">
        <v>1</v>
      </c>
      <c r="AY1283">
        <v>2</v>
      </c>
      <c r="AZ1283">
        <v>0.6</v>
      </c>
      <c r="BA1283">
        <v>0.3</v>
      </c>
      <c r="BB1283">
        <v>0.8</v>
      </c>
      <c r="BC1283" s="27">
        <v>0.38208652636779028</v>
      </c>
      <c r="BD1283" s="28">
        <v>0.55922739209349692</v>
      </c>
      <c r="BE1283" s="28">
        <v>0.3221577688604253</v>
      </c>
      <c r="BF1283" s="28">
        <f t="shared" si="210"/>
        <v>0.61943601589439568</v>
      </c>
      <c r="BG1283" s="29" t="s">
        <v>106</v>
      </c>
      <c r="BH1283">
        <v>0.37414033796779028</v>
      </c>
      <c r="BI1283">
        <v>0.38674723009349682</v>
      </c>
      <c r="BJ1283">
        <v>0.28521626086842528</v>
      </c>
      <c r="BK1283">
        <f t="shared" si="211"/>
        <v>0.58249450790239554</v>
      </c>
      <c r="BL1283" t="s">
        <v>106</v>
      </c>
      <c r="BM1283" s="27">
        <v>0.39150369796779028</v>
      </c>
      <c r="BN1283" s="28">
        <v>0.67679686719349685</v>
      </c>
      <c r="BO1283" s="28">
        <v>0.35472911481842523</v>
      </c>
      <c r="BP1283" s="28">
        <f t="shared" si="212"/>
        <v>0.65200736185239561</v>
      </c>
      <c r="BQ1283" s="29" t="s">
        <v>106</v>
      </c>
      <c r="BR1283">
        <v>0.29081655527412631</v>
      </c>
      <c r="BS1283">
        <v>0.55922739209349692</v>
      </c>
      <c r="BT1283">
        <v>0.26552321841980125</v>
      </c>
      <c r="BU1283">
        <f t="shared" si="213"/>
        <v>0.56280146545377163</v>
      </c>
      <c r="BV1283" t="s">
        <v>106</v>
      </c>
      <c r="BW1283" s="27">
        <v>0.28287036687412626</v>
      </c>
      <c r="BX1283" s="28">
        <v>0.38674723009349682</v>
      </c>
      <c r="BY1283" s="28">
        <v>0.22858171042780123</v>
      </c>
      <c r="BZ1283" s="28">
        <f t="shared" si="214"/>
        <v>0.5258599574617715</v>
      </c>
      <c r="CA1283" s="29" t="s">
        <v>106</v>
      </c>
      <c r="CB1283">
        <v>0.30023372687412625</v>
      </c>
      <c r="CC1283">
        <v>0.67679686719349685</v>
      </c>
      <c r="CD1283">
        <v>0.2980945643778013</v>
      </c>
      <c r="CE1283">
        <f t="shared" si="215"/>
        <v>0.59537281141177156</v>
      </c>
      <c r="CF1283" t="s">
        <v>106</v>
      </c>
      <c r="CG1283" s="27">
        <v>0.17250362978233957</v>
      </c>
      <c r="CH1283" s="28">
        <v>0.55922739209349692</v>
      </c>
      <c r="CI1283" s="28">
        <v>0.19210806044121456</v>
      </c>
      <c r="CJ1283" s="28">
        <f t="shared" si="216"/>
        <v>0.4697818768163099</v>
      </c>
      <c r="CK1283" s="29" t="s">
        <v>107</v>
      </c>
      <c r="CL1283">
        <v>0.16455744138233958</v>
      </c>
      <c r="CM1283">
        <v>0.38674723009349682</v>
      </c>
      <c r="CN1283">
        <v>0.15516655244921457</v>
      </c>
      <c r="CO1283">
        <f t="shared" si="217"/>
        <v>0.45244479948318489</v>
      </c>
      <c r="CP1283" t="s">
        <v>106</v>
      </c>
      <c r="CQ1283" s="27">
        <v>0.18192080138233957</v>
      </c>
      <c r="CR1283" s="28">
        <v>0.67679686719349685</v>
      </c>
      <c r="CS1283" s="28">
        <v>0.22467940639921458</v>
      </c>
      <c r="CT1283" s="28">
        <f t="shared" si="218"/>
        <v>0.47919904841630989</v>
      </c>
      <c r="CU1283" s="29" t="s">
        <v>107</v>
      </c>
      <c r="CV1283">
        <v>45146.811714745701</v>
      </c>
      <c r="CW1283">
        <v>6726.0068060650101</v>
      </c>
      <c r="CX1283">
        <v>0.29727824703397032</v>
      </c>
      <c r="CY1283">
        <f t="shared" si="220"/>
        <v>0.85650563912746724</v>
      </c>
      <c r="CZ1283">
        <f t="shared" si="219"/>
        <v>0.6793647734017606</v>
      </c>
    </row>
    <row r="1284" spans="1:104" x14ac:dyDescent="0.25">
      <c r="A1284">
        <v>1</v>
      </c>
      <c r="B1284" s="15">
        <v>18571</v>
      </c>
      <c r="C1284" s="15">
        <v>-65.224388349999998</v>
      </c>
      <c r="D1284" s="15">
        <v>-21.320501480000001</v>
      </c>
      <c r="E1284" s="15">
        <v>2370</v>
      </c>
      <c r="F1284" s="15">
        <v>1</v>
      </c>
      <c r="G1284" s="15">
        <v>0</v>
      </c>
      <c r="H1284" s="17">
        <v>0</v>
      </c>
      <c r="I1284" s="19">
        <v>0</v>
      </c>
      <c r="J1284" s="19">
        <v>0</v>
      </c>
      <c r="K1284" s="19">
        <v>1</v>
      </c>
      <c r="L1284" s="15">
        <v>0</v>
      </c>
      <c r="M1284" s="15">
        <v>0</v>
      </c>
      <c r="N1284" s="15">
        <v>1.2032</v>
      </c>
      <c r="O1284" s="19">
        <v>148.97173699999999</v>
      </c>
      <c r="P1284" s="19">
        <v>41.672606064676145</v>
      </c>
      <c r="Q1284" s="20">
        <v>3.5748121144330383</v>
      </c>
      <c r="R1284" s="21">
        <v>0</v>
      </c>
      <c r="S1284" s="22">
        <v>0.39999999999999997</v>
      </c>
      <c r="T1284" s="22">
        <v>0.59999999999999987</v>
      </c>
      <c r="U1284" s="19">
        <v>0</v>
      </c>
      <c r="V1284" s="19">
        <v>16.669042425870458</v>
      </c>
      <c r="W1284" s="19">
        <v>25.00356363880568</v>
      </c>
      <c r="X1284" s="19">
        <v>0</v>
      </c>
      <c r="Y1284" s="19">
        <v>1560</v>
      </c>
      <c r="Z1284" s="19">
        <v>1560</v>
      </c>
      <c r="AA1284">
        <v>50.139323458740705</v>
      </c>
      <c r="AB1284">
        <v>1</v>
      </c>
      <c r="AC1284">
        <v>0.40199999999999997</v>
      </c>
      <c r="AD1284">
        <v>0.59800000000000009</v>
      </c>
      <c r="AE1284">
        <v>0</v>
      </c>
      <c r="AF1284">
        <v>20.156008030413762</v>
      </c>
      <c r="AG1284">
        <v>29.983315428326947</v>
      </c>
      <c r="AH1284">
        <v>32638.273831171267</v>
      </c>
      <c r="AI1284">
        <v>1876.992</v>
      </c>
      <c r="AJ1284">
        <v>33093.549744198703</v>
      </c>
      <c r="AK1284">
        <v>33093.549744198703</v>
      </c>
      <c r="AL1284">
        <v>41.672606064676145</v>
      </c>
      <c r="AM1284" s="19">
        <v>50.139323458740705</v>
      </c>
      <c r="AN1284">
        <v>0.80359466666666668</v>
      </c>
      <c r="AO1284">
        <v>0.53238146666666675</v>
      </c>
      <c r="AP1284">
        <v>0.18080879999999999</v>
      </c>
      <c r="AQ1284">
        <v>1</v>
      </c>
      <c r="AR1284">
        <v>0</v>
      </c>
      <c r="AS1284">
        <v>2</v>
      </c>
      <c r="AT1284">
        <v>1.48</v>
      </c>
      <c r="AU1284">
        <v>1</v>
      </c>
      <c r="AV1284">
        <v>2</v>
      </c>
      <c r="AW1284">
        <v>1.5</v>
      </c>
      <c r="AX1284">
        <v>1</v>
      </c>
      <c r="AY1284">
        <v>2</v>
      </c>
      <c r="AZ1284">
        <v>0.6</v>
      </c>
      <c r="BA1284">
        <v>0.3</v>
      </c>
      <c r="BB1284">
        <v>0.8</v>
      </c>
      <c r="BC1284" s="27">
        <v>0.36794859866888563</v>
      </c>
      <c r="BD1284" s="28">
        <v>0.50255182376188612</v>
      </c>
      <c r="BE1284" s="28">
        <v>0.31316595309846745</v>
      </c>
      <c r="BF1284" s="28">
        <f t="shared" ref="BF1284:BF1347" si="221">MIN(BC1284:BE1284)+CX1284</f>
        <v>0.48056228967887005</v>
      </c>
      <c r="BG1284" s="29" t="s">
        <v>106</v>
      </c>
      <c r="BH1284">
        <v>0.36000241026888563</v>
      </c>
      <c r="BI1284">
        <v>0.33007166176188607</v>
      </c>
      <c r="BJ1284">
        <v>0.27622444510646743</v>
      </c>
      <c r="BK1284">
        <f t="shared" ref="BK1284:BK1347" si="222">MIN(BH1284:BJ1284)+CX1284</f>
        <v>0.44362078168687002</v>
      </c>
      <c r="BL1284" t="s">
        <v>106</v>
      </c>
      <c r="BM1284" s="27">
        <v>0.37736577026888563</v>
      </c>
      <c r="BN1284" s="28">
        <v>0.62012129886188605</v>
      </c>
      <c r="BO1284" s="28">
        <v>0.34573729905646738</v>
      </c>
      <c r="BP1284" s="28">
        <f t="shared" ref="BP1284:BP1347" si="223">MIN(BM1284:BO1284)+CX1284</f>
        <v>0.51313363563686998</v>
      </c>
      <c r="BQ1284" s="29" t="s">
        <v>106</v>
      </c>
      <c r="BR1284">
        <v>0.28169448024790966</v>
      </c>
      <c r="BS1284">
        <v>0.50255182376188612</v>
      </c>
      <c r="BT1284">
        <v>0.25964382350985143</v>
      </c>
      <c r="BU1284">
        <f t="shared" ref="BU1284:BU1347" si="224">MIN(BR1284:BT1284)+CX1284</f>
        <v>0.42704016009025403</v>
      </c>
      <c r="BV1284" t="s">
        <v>106</v>
      </c>
      <c r="BW1284" s="27">
        <v>0.27374829184790966</v>
      </c>
      <c r="BX1284" s="28">
        <v>0.33007166176188607</v>
      </c>
      <c r="BY1284" s="28">
        <v>0.22270231551785147</v>
      </c>
      <c r="BZ1284" s="28">
        <f t="shared" ref="BZ1284:BZ1347" si="225">MIN(BW1284:BY1284)+CX1284</f>
        <v>0.39009865209825406</v>
      </c>
      <c r="CA1284" s="29" t="s">
        <v>106</v>
      </c>
      <c r="CB1284">
        <v>0.29111165184790966</v>
      </c>
      <c r="CC1284">
        <v>0.62012129886188605</v>
      </c>
      <c r="CD1284">
        <v>0.29221516946785142</v>
      </c>
      <c r="CE1284">
        <f t="shared" ref="CE1284:CE1347" si="226">MIN(CB1284:CD1284)+CX1284</f>
        <v>0.45850798842831225</v>
      </c>
      <c r="CF1284" t="s">
        <v>107</v>
      </c>
      <c r="CG1284" s="27">
        <v>0.16988358599849629</v>
      </c>
      <c r="CH1284" s="28">
        <v>0.50255182376188612</v>
      </c>
      <c r="CI1284" s="28">
        <v>0.19026328515423807</v>
      </c>
      <c r="CJ1284" s="28">
        <f t="shared" ref="CJ1284:CJ1347" si="227">MIN(CG1284:CI1284)+CX1284</f>
        <v>0.33727992257889888</v>
      </c>
      <c r="CK1284" s="29" t="s">
        <v>107</v>
      </c>
      <c r="CL1284">
        <v>0.16193739759849629</v>
      </c>
      <c r="CM1284">
        <v>0.33007166176188607</v>
      </c>
      <c r="CN1284">
        <v>0.1533217771622381</v>
      </c>
      <c r="CO1284">
        <f t="shared" ref="CO1284:CO1347" si="228">MIN(CL1284:CN1284)+CX1284</f>
        <v>0.3207181137426407</v>
      </c>
      <c r="CP1284" t="s">
        <v>106</v>
      </c>
      <c r="CQ1284" s="27">
        <v>0.17930075759849629</v>
      </c>
      <c r="CR1284" s="28">
        <v>0.62012129886188605</v>
      </c>
      <c r="CS1284" s="28">
        <v>0.22283463111223809</v>
      </c>
      <c r="CT1284" s="28">
        <f t="shared" ref="CT1284:CT1347" si="229">MIN(CQ1284:CS1284)+CX1284</f>
        <v>0.34669709417889888</v>
      </c>
      <c r="CU1284" s="29" t="s">
        <v>107</v>
      </c>
      <c r="CV1284">
        <v>43711.035283261299</v>
      </c>
      <c r="CW1284">
        <v>6267.4154323425901</v>
      </c>
      <c r="CX1284">
        <v>0.16739633658040259</v>
      </c>
      <c r="CY1284">
        <f t="shared" si="220"/>
        <v>0.66994816034228877</v>
      </c>
      <c r="CZ1284">
        <f t="shared" ref="CZ1284:CZ1347" si="230">CX1284+BC1284</f>
        <v>0.53534493524928828</v>
      </c>
    </row>
    <row r="1285" spans="1:104" x14ac:dyDescent="0.25">
      <c r="A1285">
        <v>1</v>
      </c>
      <c r="B1285" s="15">
        <v>18577</v>
      </c>
      <c r="C1285" s="15">
        <v>-64.319135979999999</v>
      </c>
      <c r="D1285" s="15">
        <v>-20.851194459999999</v>
      </c>
      <c r="E1285" s="15">
        <v>1127</v>
      </c>
      <c r="F1285" s="15">
        <v>1</v>
      </c>
      <c r="G1285" s="15">
        <v>0</v>
      </c>
      <c r="H1285" s="17">
        <v>3</v>
      </c>
      <c r="I1285" s="19">
        <v>1</v>
      </c>
      <c r="J1285" s="19">
        <v>4</v>
      </c>
      <c r="K1285" s="19">
        <v>1</v>
      </c>
      <c r="L1285" s="15">
        <v>0</v>
      </c>
      <c r="M1285" s="15">
        <v>1.9414993466458099</v>
      </c>
      <c r="N1285" s="15">
        <v>1.2032</v>
      </c>
      <c r="O1285" s="19">
        <v>635.85497499999997</v>
      </c>
      <c r="P1285" s="19">
        <v>177.87087955790312</v>
      </c>
      <c r="Q1285" s="20">
        <v>3.5748121141606384</v>
      </c>
      <c r="R1285" s="21">
        <v>0.61099999999999999</v>
      </c>
      <c r="S1285" s="22">
        <v>0.16</v>
      </c>
      <c r="T1285" s="22">
        <v>0.84000000000000008</v>
      </c>
      <c r="U1285" s="19">
        <v>0</v>
      </c>
      <c r="V1285" s="19">
        <v>28.4593407292645</v>
      </c>
      <c r="W1285" s="19">
        <v>149.41153882863864</v>
      </c>
      <c r="X1285" s="19">
        <v>37633.401313892835</v>
      </c>
      <c r="Y1285" s="19">
        <v>3930</v>
      </c>
      <c r="Z1285" s="19">
        <v>41563.401313892835</v>
      </c>
      <c r="AA1285">
        <v>214.00930751289974</v>
      </c>
      <c r="AB1285">
        <v>1</v>
      </c>
      <c r="AC1285">
        <v>0.184</v>
      </c>
      <c r="AD1285">
        <v>0.81600000000000006</v>
      </c>
      <c r="AE1285">
        <v>0</v>
      </c>
      <c r="AF1285">
        <v>39.377712582373555</v>
      </c>
      <c r="AG1285">
        <v>174.63159493052621</v>
      </c>
      <c r="AH1285">
        <v>85246.550031293184</v>
      </c>
      <c r="AI1285">
        <v>6478.34545155057</v>
      </c>
      <c r="AJ1285">
        <v>88011.574320311993</v>
      </c>
      <c r="AK1285">
        <v>43317.166168082797</v>
      </c>
      <c r="AL1285">
        <v>69.191772148024313</v>
      </c>
      <c r="AM1285" s="19">
        <v>105.33020010302093</v>
      </c>
      <c r="AN1285">
        <v>0.81078400000000006</v>
      </c>
      <c r="AO1285">
        <v>0.53714440000000008</v>
      </c>
      <c r="AP1285">
        <v>0.18242639999999999</v>
      </c>
      <c r="AQ1285">
        <v>1</v>
      </c>
      <c r="AR1285">
        <v>0</v>
      </c>
      <c r="AS1285">
        <v>2</v>
      </c>
      <c r="AT1285">
        <v>1.48</v>
      </c>
      <c r="AU1285">
        <v>1</v>
      </c>
      <c r="AV1285">
        <v>2</v>
      </c>
      <c r="AW1285">
        <v>1.5</v>
      </c>
      <c r="AX1285">
        <v>1</v>
      </c>
      <c r="AY1285">
        <v>2</v>
      </c>
      <c r="AZ1285">
        <v>0.6</v>
      </c>
      <c r="BA1285">
        <v>0.3</v>
      </c>
      <c r="BB1285">
        <v>0.8</v>
      </c>
      <c r="BC1285" s="27">
        <v>0.33955657491096591</v>
      </c>
      <c r="BD1285" s="28">
        <v>0.56131500635471254</v>
      </c>
      <c r="BE1285" s="28">
        <v>0.28526119692834118</v>
      </c>
      <c r="BF1285" s="28">
        <f t="shared" si="221"/>
        <v>0.57453527943825589</v>
      </c>
      <c r="BG1285" s="29" t="s">
        <v>106</v>
      </c>
      <c r="BH1285">
        <v>0.33161038651096592</v>
      </c>
      <c r="BI1285">
        <v>0.38883484435471261</v>
      </c>
      <c r="BJ1285">
        <v>0.24831968893634115</v>
      </c>
      <c r="BK1285">
        <f t="shared" si="222"/>
        <v>0.53759377144625597</v>
      </c>
      <c r="BL1285" t="s">
        <v>106</v>
      </c>
      <c r="BM1285" s="27">
        <v>0.34897374651096591</v>
      </c>
      <c r="BN1285" s="28">
        <v>0.67888448145471258</v>
      </c>
      <c r="BO1285" s="28">
        <v>0.31783254288634116</v>
      </c>
      <c r="BP1285" s="28">
        <f t="shared" si="223"/>
        <v>0.60710662539625593</v>
      </c>
      <c r="BQ1285" s="29" t="s">
        <v>106</v>
      </c>
      <c r="BR1285">
        <v>0.25253078684803792</v>
      </c>
      <c r="BS1285">
        <v>0.56131500635471254</v>
      </c>
      <c r="BT1285">
        <v>0.23126023336249316</v>
      </c>
      <c r="BU1285">
        <f t="shared" si="224"/>
        <v>0.52053431587240795</v>
      </c>
      <c r="BV1285" t="s">
        <v>106</v>
      </c>
      <c r="BW1285" s="27">
        <v>0.24458459844803793</v>
      </c>
      <c r="BX1285" s="28">
        <v>0.38883484435471261</v>
      </c>
      <c r="BY1285" s="28">
        <v>0.19431872537049316</v>
      </c>
      <c r="BZ1285" s="28">
        <f t="shared" si="225"/>
        <v>0.48359280788040793</v>
      </c>
      <c r="CA1285" s="29" t="s">
        <v>106</v>
      </c>
      <c r="CB1285">
        <v>0.26194795844803792</v>
      </c>
      <c r="CC1285">
        <v>0.67888448145471258</v>
      </c>
      <c r="CD1285">
        <v>0.26383157932049317</v>
      </c>
      <c r="CE1285">
        <f t="shared" si="226"/>
        <v>0.55122204095795269</v>
      </c>
      <c r="CF1285" t="s">
        <v>107</v>
      </c>
      <c r="CG1285" s="27">
        <v>0.1397195800997979</v>
      </c>
      <c r="CH1285" s="28">
        <v>0.56131500635471254</v>
      </c>
      <c r="CI1285" s="28">
        <v>0.16125898429565313</v>
      </c>
      <c r="CJ1285" s="28">
        <f t="shared" si="227"/>
        <v>0.42899366260971267</v>
      </c>
      <c r="CK1285" s="29" t="s">
        <v>107</v>
      </c>
      <c r="CL1285">
        <v>0.13177339169979788</v>
      </c>
      <c r="CM1285">
        <v>0.38883484435471261</v>
      </c>
      <c r="CN1285">
        <v>0.12431747630365314</v>
      </c>
      <c r="CO1285">
        <f t="shared" si="228"/>
        <v>0.41359155881356791</v>
      </c>
      <c r="CP1285" t="s">
        <v>106</v>
      </c>
      <c r="CQ1285" s="27">
        <v>0.1491367516997979</v>
      </c>
      <c r="CR1285" s="28">
        <v>0.67888448145471258</v>
      </c>
      <c r="CS1285" s="28">
        <v>0.19383033025365315</v>
      </c>
      <c r="CT1285" s="28">
        <f t="shared" si="229"/>
        <v>0.43841083420971266</v>
      </c>
      <c r="CU1285" s="29" t="s">
        <v>107</v>
      </c>
      <c r="CV1285">
        <v>86296.879424888</v>
      </c>
      <c r="CW1285">
        <v>26751.163439112399</v>
      </c>
      <c r="CX1285">
        <v>0.28927408250991477</v>
      </c>
      <c r="CY1285">
        <f t="shared" si="220"/>
        <v>0.85058908886462725</v>
      </c>
      <c r="CZ1285">
        <f t="shared" si="230"/>
        <v>0.62883065742088062</v>
      </c>
    </row>
    <row r="1286" spans="1:104" x14ac:dyDescent="0.25">
      <c r="A1286">
        <v>1</v>
      </c>
      <c r="B1286" s="15">
        <v>18586</v>
      </c>
      <c r="C1286" s="15">
        <v>-65.341802000000001</v>
      </c>
      <c r="D1286" s="15">
        <v>-20.913969999999999</v>
      </c>
      <c r="E1286" s="15">
        <v>2990</v>
      </c>
      <c r="F1286" s="15">
        <v>1</v>
      </c>
      <c r="G1286" s="15">
        <v>0</v>
      </c>
      <c r="H1286" s="17">
        <v>3</v>
      </c>
      <c r="I1286" s="19">
        <v>0</v>
      </c>
      <c r="J1286" s="19">
        <v>0</v>
      </c>
      <c r="K1286" s="19">
        <v>1</v>
      </c>
      <c r="L1286" s="15">
        <v>0</v>
      </c>
      <c r="M1286" s="15">
        <v>0</v>
      </c>
      <c r="N1286" s="15">
        <v>1.2032</v>
      </c>
      <c r="O1286" s="19">
        <v>337.91150099999999</v>
      </c>
      <c r="P1286" s="19">
        <v>94.525667428550832</v>
      </c>
      <c r="Q1286" s="20">
        <v>3.5748121139204581</v>
      </c>
      <c r="R1286" s="21">
        <v>1.0999999999999999E-2</v>
      </c>
      <c r="S1286" s="22">
        <v>0.24299999999999997</v>
      </c>
      <c r="T1286" s="22">
        <v>0.75600000000000001</v>
      </c>
      <c r="U1286" s="19">
        <v>0</v>
      </c>
      <c r="V1286" s="19">
        <v>22.969737185137848</v>
      </c>
      <c r="W1286" s="19">
        <v>71.461404575984432</v>
      </c>
      <c r="X1286" s="19">
        <v>453.34094185796289</v>
      </c>
      <c r="Y1286" s="19">
        <v>1560</v>
      </c>
      <c r="Z1286" s="19">
        <v>2013.3409418579629</v>
      </c>
      <c r="AA1286">
        <v>113.73066056617081</v>
      </c>
      <c r="AB1286">
        <v>1</v>
      </c>
      <c r="AC1286">
        <v>0.25399999999999995</v>
      </c>
      <c r="AD1286">
        <v>0.746</v>
      </c>
      <c r="AE1286">
        <v>0</v>
      </c>
      <c r="AF1286">
        <v>28.88758778380738</v>
      </c>
      <c r="AG1286">
        <v>84.843072782363421</v>
      </c>
      <c r="AH1286">
        <v>54527.908177157711</v>
      </c>
      <c r="AI1286">
        <v>1876.992</v>
      </c>
      <c r="AJ1286">
        <v>54029.676385171901</v>
      </c>
      <c r="AK1286">
        <v>53535.7101744869</v>
      </c>
      <c r="AL1286">
        <v>93.485885086836774</v>
      </c>
      <c r="AM1286" s="19">
        <v>112.69087822445675</v>
      </c>
      <c r="AN1286">
        <v>0.84313600000000011</v>
      </c>
      <c r="AO1286">
        <v>0.55857760000000001</v>
      </c>
      <c r="AP1286">
        <v>0.1897056</v>
      </c>
      <c r="AQ1286">
        <v>1</v>
      </c>
      <c r="AR1286">
        <v>0</v>
      </c>
      <c r="AS1286">
        <v>2</v>
      </c>
      <c r="AT1286">
        <v>1.48</v>
      </c>
      <c r="AU1286">
        <v>1</v>
      </c>
      <c r="AV1286">
        <v>2</v>
      </c>
      <c r="AW1286">
        <v>1.5</v>
      </c>
      <c r="AX1286">
        <v>1</v>
      </c>
      <c r="AY1286">
        <v>2</v>
      </c>
      <c r="AZ1286">
        <v>0.6</v>
      </c>
      <c r="BA1286">
        <v>0.3</v>
      </c>
      <c r="BB1286">
        <v>0.8</v>
      </c>
      <c r="BC1286" s="27">
        <v>0.3480250747152519</v>
      </c>
      <c r="BD1286" s="28">
        <v>0.48429399943354345</v>
      </c>
      <c r="BE1286" s="28">
        <v>0.28923330282402643</v>
      </c>
      <c r="BF1286" s="28">
        <f t="shared" si="221"/>
        <v>0.45102868534559559</v>
      </c>
      <c r="BG1286" s="29" t="s">
        <v>106</v>
      </c>
      <c r="BH1286">
        <v>0.3400788863152519</v>
      </c>
      <c r="BI1286">
        <v>0.31181383743354346</v>
      </c>
      <c r="BJ1286">
        <v>0.25229179483202641</v>
      </c>
      <c r="BK1286">
        <f t="shared" si="222"/>
        <v>0.41408717735359557</v>
      </c>
      <c r="BL1286" t="s">
        <v>106</v>
      </c>
      <c r="BM1286" s="27">
        <v>0.3574422463152519</v>
      </c>
      <c r="BN1286" s="28">
        <v>0.6018634745335435</v>
      </c>
      <c r="BO1286" s="28">
        <v>0.32180464878202647</v>
      </c>
      <c r="BP1286" s="28">
        <f t="shared" si="223"/>
        <v>0.48360003130359563</v>
      </c>
      <c r="BQ1286" s="29" t="s">
        <v>106</v>
      </c>
      <c r="BR1286">
        <v>0.2575267732635399</v>
      </c>
      <c r="BS1286">
        <v>0.48429399943354345</v>
      </c>
      <c r="BT1286">
        <v>0.23307758636063439</v>
      </c>
      <c r="BU1286">
        <f t="shared" si="224"/>
        <v>0.39487296888220358</v>
      </c>
      <c r="BV1286" t="s">
        <v>106</v>
      </c>
      <c r="BW1286" s="27">
        <v>0.2495805848635399</v>
      </c>
      <c r="BX1286" s="28">
        <v>0.31181383743354346</v>
      </c>
      <c r="BY1286" s="28">
        <v>0.19613607836863439</v>
      </c>
      <c r="BZ1286" s="28">
        <f t="shared" si="225"/>
        <v>0.35793146089020356</v>
      </c>
      <c r="CA1286" s="29" t="s">
        <v>106</v>
      </c>
      <c r="CB1286">
        <v>0.26694394486353989</v>
      </c>
      <c r="CC1286">
        <v>0.6018634745335435</v>
      </c>
      <c r="CD1286">
        <v>0.2656489323186344</v>
      </c>
      <c r="CE1286">
        <f t="shared" si="226"/>
        <v>0.42744431484020362</v>
      </c>
      <c r="CF1286" t="s">
        <v>106</v>
      </c>
      <c r="CG1286" s="27">
        <v>0.1402141602705799</v>
      </c>
      <c r="CH1286" s="28">
        <v>0.48429399943354345</v>
      </c>
      <c r="CI1286" s="28">
        <v>0.16028313909327438</v>
      </c>
      <c r="CJ1286" s="28">
        <f t="shared" si="227"/>
        <v>0.30200954279214909</v>
      </c>
      <c r="CK1286" s="29" t="s">
        <v>107</v>
      </c>
      <c r="CL1286">
        <v>0.1322679718705799</v>
      </c>
      <c r="CM1286">
        <v>0.31181383743354346</v>
      </c>
      <c r="CN1286">
        <v>0.12334163110127438</v>
      </c>
      <c r="CO1286">
        <f t="shared" si="228"/>
        <v>0.2851370136228436</v>
      </c>
      <c r="CP1286" t="s">
        <v>106</v>
      </c>
      <c r="CQ1286" s="27">
        <v>0.14963133187057989</v>
      </c>
      <c r="CR1286" s="28">
        <v>0.6018634745335435</v>
      </c>
      <c r="CS1286" s="28">
        <v>0.19285448505127439</v>
      </c>
      <c r="CT1286" s="28">
        <f t="shared" si="229"/>
        <v>0.31142671439214908</v>
      </c>
      <c r="CU1286" s="29" t="s">
        <v>107</v>
      </c>
      <c r="CV1286">
        <v>63929.024045093203</v>
      </c>
      <c r="CW1286">
        <v>14216.332570771299</v>
      </c>
      <c r="CX1286">
        <v>0.16179538252156919</v>
      </c>
      <c r="CY1286">
        <f t="shared" si="220"/>
        <v>0.64608938195511267</v>
      </c>
      <c r="CZ1286">
        <f t="shared" si="230"/>
        <v>0.50982045723682112</v>
      </c>
    </row>
    <row r="1287" spans="1:104" x14ac:dyDescent="0.25">
      <c r="A1287">
        <v>1</v>
      </c>
      <c r="B1287" s="15">
        <v>18611</v>
      </c>
      <c r="C1287" s="15">
        <v>-64.917132839999994</v>
      </c>
      <c r="D1287" s="15">
        <v>-21.00605023</v>
      </c>
      <c r="E1287" s="15">
        <v>3009</v>
      </c>
      <c r="F1287" s="15">
        <v>1</v>
      </c>
      <c r="G1287" s="15">
        <v>0</v>
      </c>
      <c r="H1287" s="17">
        <v>3</v>
      </c>
      <c r="I1287" s="19">
        <v>1</v>
      </c>
      <c r="J1287" s="19">
        <v>5</v>
      </c>
      <c r="K1287" s="19">
        <v>1</v>
      </c>
      <c r="L1287" s="15">
        <v>0</v>
      </c>
      <c r="M1287" s="15">
        <v>1.9414993466458099</v>
      </c>
      <c r="N1287" s="15">
        <v>1.2032</v>
      </c>
      <c r="O1287" s="19">
        <v>454.18212499999998</v>
      </c>
      <c r="P1287" s="19">
        <v>127.05062824311044</v>
      </c>
      <c r="Q1287" s="20">
        <v>3.5748121145133247</v>
      </c>
      <c r="R1287" s="21">
        <v>0.12</v>
      </c>
      <c r="S1287" s="22">
        <v>0.15999999999999998</v>
      </c>
      <c r="T1287" s="22">
        <v>0.84000000000000008</v>
      </c>
      <c r="U1287" s="19">
        <v>0</v>
      </c>
      <c r="V1287" s="19">
        <v>20.328100518897667</v>
      </c>
      <c r="W1287" s="19">
        <v>106.72252772421278</v>
      </c>
      <c r="X1287" s="19">
        <v>5279.4109857629137</v>
      </c>
      <c r="Y1287" s="19">
        <v>2507.1749999999997</v>
      </c>
      <c r="Z1287" s="19">
        <v>7786.585985762913</v>
      </c>
      <c r="AA1287">
        <v>152.86379108482089</v>
      </c>
      <c r="AB1287">
        <v>1</v>
      </c>
      <c r="AC1287">
        <v>0.18399999999999997</v>
      </c>
      <c r="AD1287">
        <v>0.81600000000000006</v>
      </c>
      <c r="AE1287">
        <v>0</v>
      </c>
      <c r="AF1287">
        <v>28.12693755960704</v>
      </c>
      <c r="AG1287">
        <v>124.73685352521386</v>
      </c>
      <c r="AH1287">
        <v>60890.392881159438</v>
      </c>
      <c r="AI1287">
        <v>3715.9316436592444</v>
      </c>
      <c r="AJ1287">
        <v>64716.366073406301</v>
      </c>
      <c r="AK1287">
        <v>58261.792436127202</v>
      </c>
      <c r="AL1287">
        <v>111.80455285393718</v>
      </c>
      <c r="AM1287" s="19">
        <v>137.61771569564763</v>
      </c>
      <c r="AN1287">
        <v>0.82156800000000008</v>
      </c>
      <c r="AO1287">
        <v>0.54428880000000002</v>
      </c>
      <c r="AP1287">
        <v>0.18485279999999998</v>
      </c>
      <c r="AQ1287">
        <v>1</v>
      </c>
      <c r="AR1287">
        <v>0</v>
      </c>
      <c r="AS1287">
        <v>2</v>
      </c>
      <c r="AT1287">
        <v>1.48</v>
      </c>
      <c r="AU1287">
        <v>1</v>
      </c>
      <c r="AV1287">
        <v>2</v>
      </c>
      <c r="AW1287">
        <v>1.5</v>
      </c>
      <c r="AX1287">
        <v>1</v>
      </c>
      <c r="AY1287">
        <v>2</v>
      </c>
      <c r="AZ1287">
        <v>0.6</v>
      </c>
      <c r="BA1287">
        <v>0.3</v>
      </c>
      <c r="BB1287">
        <v>0.8</v>
      </c>
      <c r="BC1287" s="27">
        <v>0.33644731457013299</v>
      </c>
      <c r="BD1287" s="28">
        <v>0.48646482538330627</v>
      </c>
      <c r="BE1287" s="28">
        <v>0.28040957241689313</v>
      </c>
      <c r="BF1287" s="28">
        <f t="shared" si="221"/>
        <v>0.45662699744254104</v>
      </c>
      <c r="BG1287" s="29" t="s">
        <v>106</v>
      </c>
      <c r="BH1287">
        <v>0.328501126170133</v>
      </c>
      <c r="BI1287">
        <v>0.31398466338330627</v>
      </c>
      <c r="BJ1287">
        <v>0.24346806442489316</v>
      </c>
      <c r="BK1287">
        <f t="shared" si="222"/>
        <v>0.41968548945054107</v>
      </c>
      <c r="BL1287" t="s">
        <v>106</v>
      </c>
      <c r="BM1287" s="27">
        <v>0.34586448617013299</v>
      </c>
      <c r="BN1287" s="28">
        <v>0.60403430048330631</v>
      </c>
      <c r="BO1287" s="28">
        <v>0.31298091837489311</v>
      </c>
      <c r="BP1287" s="28">
        <f t="shared" si="223"/>
        <v>0.48919834340054102</v>
      </c>
      <c r="BQ1287" s="29" t="s">
        <v>106</v>
      </c>
      <c r="BR1287">
        <v>0.248264022044277</v>
      </c>
      <c r="BS1287">
        <v>0.48646482538330627</v>
      </c>
      <c r="BT1287">
        <v>0.22569035788519712</v>
      </c>
      <c r="BU1287">
        <f t="shared" si="224"/>
        <v>0.40190778291084506</v>
      </c>
      <c r="BV1287" t="s">
        <v>106</v>
      </c>
      <c r="BW1287" s="27">
        <v>0.240317833644277</v>
      </c>
      <c r="BX1287" s="28">
        <v>0.31398466338330627</v>
      </c>
      <c r="BY1287" s="28">
        <v>0.18874884989319712</v>
      </c>
      <c r="BZ1287" s="28">
        <f t="shared" si="225"/>
        <v>0.36496627491884504</v>
      </c>
      <c r="CA1287" s="29" t="s">
        <v>106</v>
      </c>
      <c r="CB1287">
        <v>0.257681193644277</v>
      </c>
      <c r="CC1287">
        <v>0.60403430048330631</v>
      </c>
      <c r="CD1287">
        <v>0.25826170384319713</v>
      </c>
      <c r="CE1287">
        <f t="shared" si="226"/>
        <v>0.43389861866992491</v>
      </c>
      <c r="CF1287" t="s">
        <v>107</v>
      </c>
      <c r="CG1287" s="27">
        <v>0.13395234654779697</v>
      </c>
      <c r="CH1287" s="28">
        <v>0.48646482538330627</v>
      </c>
      <c r="CI1287" s="28">
        <v>0.15475804275151711</v>
      </c>
      <c r="CJ1287" s="28">
        <f t="shared" si="227"/>
        <v>0.31016977157344489</v>
      </c>
      <c r="CK1287" s="29" t="s">
        <v>107</v>
      </c>
      <c r="CL1287">
        <v>0.12600615814779698</v>
      </c>
      <c r="CM1287">
        <v>0.31398466338330627</v>
      </c>
      <c r="CN1287">
        <v>0.11781653475951712</v>
      </c>
      <c r="CO1287">
        <f t="shared" si="228"/>
        <v>0.294033959785165</v>
      </c>
      <c r="CP1287" t="s">
        <v>106</v>
      </c>
      <c r="CQ1287" s="27">
        <v>0.14336951814779697</v>
      </c>
      <c r="CR1287" s="28">
        <v>0.60403430048330631</v>
      </c>
      <c r="CS1287" s="28">
        <v>0.18732938870951715</v>
      </c>
      <c r="CT1287" s="28">
        <f t="shared" si="229"/>
        <v>0.31958694317344488</v>
      </c>
      <c r="CU1287" s="29" t="s">
        <v>107</v>
      </c>
      <c r="CV1287">
        <v>73516.590526950298</v>
      </c>
      <c r="CW1287">
        <v>19107.973885602602</v>
      </c>
      <c r="CX1287">
        <v>0.17621742502564791</v>
      </c>
      <c r="CY1287">
        <f t="shared" si="220"/>
        <v>0.66268225040895423</v>
      </c>
      <c r="CZ1287">
        <f t="shared" si="230"/>
        <v>0.51266473959578085</v>
      </c>
    </row>
    <row r="1288" spans="1:104" x14ac:dyDescent="0.25">
      <c r="A1288">
        <v>1</v>
      </c>
      <c r="B1288" s="15">
        <v>18614</v>
      </c>
      <c r="C1288" s="15">
        <v>-65.364106000000007</v>
      </c>
      <c r="D1288" s="15">
        <v>-21.026959000000002</v>
      </c>
      <c r="E1288" s="15">
        <v>3057</v>
      </c>
      <c r="F1288" s="15">
        <v>1</v>
      </c>
      <c r="G1288" s="15">
        <v>0</v>
      </c>
      <c r="H1288" s="17">
        <v>0</v>
      </c>
      <c r="I1288" s="19">
        <v>1</v>
      </c>
      <c r="J1288" s="19">
        <v>5</v>
      </c>
      <c r="K1288" s="19">
        <v>1</v>
      </c>
      <c r="L1288" s="15">
        <v>0</v>
      </c>
      <c r="M1288" s="15">
        <v>1.9414993466458099</v>
      </c>
      <c r="N1288" s="15">
        <v>1.2032</v>
      </c>
      <c r="O1288" s="19">
        <v>257.97544699999997</v>
      </c>
      <c r="P1288" s="19">
        <v>72.164756859401265</v>
      </c>
      <c r="Q1288" s="20">
        <v>3.5748121136556179</v>
      </c>
      <c r="R1288" s="21">
        <v>0</v>
      </c>
      <c r="S1288" s="22">
        <v>0.24299999999999999</v>
      </c>
      <c r="T1288" s="22">
        <v>0.75599999999999989</v>
      </c>
      <c r="U1288" s="19">
        <v>0</v>
      </c>
      <c r="V1288" s="19">
        <v>17.536035916834507</v>
      </c>
      <c r="W1288" s="19">
        <v>54.55655618570735</v>
      </c>
      <c r="X1288" s="19">
        <v>0</v>
      </c>
      <c r="Y1288" s="19">
        <v>2507.1749999999997</v>
      </c>
      <c r="Z1288" s="19">
        <v>2507.1749999999997</v>
      </c>
      <c r="AA1288">
        <v>86.826633327287027</v>
      </c>
      <c r="AB1288">
        <v>1</v>
      </c>
      <c r="AC1288">
        <v>0.254</v>
      </c>
      <c r="AD1288">
        <v>0.746</v>
      </c>
      <c r="AE1288">
        <v>0</v>
      </c>
      <c r="AF1288">
        <v>22.053964865130904</v>
      </c>
      <c r="AG1288">
        <v>64.772668462156119</v>
      </c>
      <c r="AH1288">
        <v>41628.833120576448</v>
      </c>
      <c r="AI1288">
        <v>3715.9316436592444</v>
      </c>
      <c r="AJ1288">
        <v>46293.835678410302</v>
      </c>
      <c r="AK1288">
        <v>46293.835678410302</v>
      </c>
      <c r="AL1288">
        <v>72.164756859401265</v>
      </c>
      <c r="AM1288" s="19">
        <v>86.826633327287027</v>
      </c>
      <c r="AN1288">
        <v>0.84313600000000011</v>
      </c>
      <c r="AO1288">
        <v>0.55857760000000001</v>
      </c>
      <c r="AP1288">
        <v>0.1897056</v>
      </c>
      <c r="AQ1288">
        <v>1</v>
      </c>
      <c r="AR1288">
        <v>0</v>
      </c>
      <c r="AS1288">
        <v>2</v>
      </c>
      <c r="AT1288">
        <v>1.48</v>
      </c>
      <c r="AU1288">
        <v>1</v>
      </c>
      <c r="AV1288">
        <v>2</v>
      </c>
      <c r="AW1288">
        <v>1.5</v>
      </c>
      <c r="AX1288">
        <v>1</v>
      </c>
      <c r="AY1288">
        <v>2</v>
      </c>
      <c r="AZ1288">
        <v>0.6</v>
      </c>
      <c r="BA1288">
        <v>0.3</v>
      </c>
      <c r="BB1288">
        <v>0.8</v>
      </c>
      <c r="BC1288" s="27">
        <v>0.35578496554660666</v>
      </c>
      <c r="BD1288" s="28">
        <v>0.49289373995775421</v>
      </c>
      <c r="BE1288" s="28">
        <v>0.29684641663665035</v>
      </c>
      <c r="BF1288" s="28">
        <f t="shared" si="221"/>
        <v>0.45771219150733722</v>
      </c>
      <c r="BG1288" s="29" t="s">
        <v>106</v>
      </c>
      <c r="BH1288">
        <v>0.34783877714660671</v>
      </c>
      <c r="BI1288">
        <v>0.32041357795775421</v>
      </c>
      <c r="BJ1288">
        <v>0.25990490864465032</v>
      </c>
      <c r="BK1288">
        <f t="shared" si="222"/>
        <v>0.4207706835153372</v>
      </c>
      <c r="BL1288" t="s">
        <v>106</v>
      </c>
      <c r="BM1288" s="27">
        <v>0.36520213714660671</v>
      </c>
      <c r="BN1288" s="28">
        <v>0.61046321505775425</v>
      </c>
      <c r="BO1288" s="28">
        <v>0.32941776259465033</v>
      </c>
      <c r="BP1288" s="28">
        <f t="shared" si="223"/>
        <v>0.4902835374653372</v>
      </c>
      <c r="BQ1288" s="29" t="s">
        <v>106</v>
      </c>
      <c r="BR1288">
        <v>0.26528666409489465</v>
      </c>
      <c r="BS1288">
        <v>0.49289373995775421</v>
      </c>
      <c r="BT1288">
        <v>0.2406907001732583</v>
      </c>
      <c r="BU1288">
        <f t="shared" si="224"/>
        <v>0.4015564750439452</v>
      </c>
      <c r="BV1288" t="s">
        <v>106</v>
      </c>
      <c r="BW1288" s="27">
        <v>0.25734047569489471</v>
      </c>
      <c r="BX1288" s="28">
        <v>0.32041357795775421</v>
      </c>
      <c r="BY1288" s="28">
        <v>0.20374919218125831</v>
      </c>
      <c r="BZ1288" s="28">
        <f t="shared" si="225"/>
        <v>0.36461496705194518</v>
      </c>
      <c r="CA1288" s="29" t="s">
        <v>106</v>
      </c>
      <c r="CB1288">
        <v>0.2747038356948947</v>
      </c>
      <c r="CC1288">
        <v>0.61046321505775425</v>
      </c>
      <c r="CD1288">
        <v>0.27326204613125832</v>
      </c>
      <c r="CE1288">
        <f t="shared" si="226"/>
        <v>0.43412782100194519</v>
      </c>
      <c r="CF1288" t="s">
        <v>106</v>
      </c>
      <c r="CG1288" s="27">
        <v>0.14797405110193468</v>
      </c>
      <c r="CH1288" s="28">
        <v>0.49289373995775421</v>
      </c>
      <c r="CI1288" s="28">
        <v>0.1678962529058983</v>
      </c>
      <c r="CJ1288" s="28">
        <f t="shared" si="227"/>
        <v>0.30883982597262155</v>
      </c>
      <c r="CK1288" s="29" t="s">
        <v>107</v>
      </c>
      <c r="CL1288">
        <v>0.14002786270193468</v>
      </c>
      <c r="CM1288">
        <v>0.32041357795775421</v>
      </c>
      <c r="CN1288">
        <v>0.1309547449138983</v>
      </c>
      <c r="CO1288">
        <f t="shared" si="228"/>
        <v>0.29182051978458518</v>
      </c>
      <c r="CP1288" t="s">
        <v>106</v>
      </c>
      <c r="CQ1288" s="27">
        <v>0.15739122270193467</v>
      </c>
      <c r="CR1288" s="28">
        <v>0.61046321505775425</v>
      </c>
      <c r="CS1288" s="28">
        <v>0.20046759886389831</v>
      </c>
      <c r="CT1288" s="28">
        <f t="shared" si="229"/>
        <v>0.31825699757262155</v>
      </c>
      <c r="CU1288" s="29" t="s">
        <v>107</v>
      </c>
      <c r="CV1288">
        <v>56332.906219743898</v>
      </c>
      <c r="CW1288">
        <v>10853.3291659108</v>
      </c>
      <c r="CX1288">
        <v>0.16086577487068687</v>
      </c>
      <c r="CY1288">
        <f t="shared" si="220"/>
        <v>0.65375951482844108</v>
      </c>
      <c r="CZ1288">
        <f t="shared" si="230"/>
        <v>0.51665074041729353</v>
      </c>
    </row>
    <row r="1289" spans="1:104" x14ac:dyDescent="0.25">
      <c r="A1289">
        <v>1</v>
      </c>
      <c r="B1289" s="15">
        <v>18615</v>
      </c>
      <c r="C1289" s="15">
        <v>-64.968187830000005</v>
      </c>
      <c r="D1289" s="15">
        <v>-20.93244954</v>
      </c>
      <c r="E1289" s="15">
        <v>2935</v>
      </c>
      <c r="F1289" s="15">
        <v>1</v>
      </c>
      <c r="G1289" s="15">
        <v>0</v>
      </c>
      <c r="H1289" s="17">
        <v>3</v>
      </c>
      <c r="I1289" s="19">
        <v>0</v>
      </c>
      <c r="J1289" s="19">
        <v>0</v>
      </c>
      <c r="K1289" s="19">
        <v>1</v>
      </c>
      <c r="L1289" s="15">
        <v>0</v>
      </c>
      <c r="M1289" s="15">
        <v>0</v>
      </c>
      <c r="N1289" s="15">
        <v>1.2032</v>
      </c>
      <c r="O1289" s="19">
        <v>188.939764</v>
      </c>
      <c r="P1289" s="19">
        <v>52.853061363874687</v>
      </c>
      <c r="Q1289" s="20">
        <v>3.574812113516308</v>
      </c>
      <c r="R1289" s="21">
        <v>9.6000000000000002E-2</v>
      </c>
      <c r="S1289" s="22">
        <v>0.16</v>
      </c>
      <c r="T1289" s="22">
        <v>0.84</v>
      </c>
      <c r="U1289" s="19">
        <v>0</v>
      </c>
      <c r="V1289" s="19">
        <v>8.4564898182199499</v>
      </c>
      <c r="W1289" s="19">
        <v>44.396571545654737</v>
      </c>
      <c r="X1289" s="19">
        <v>1756.9879765519227</v>
      </c>
      <c r="Y1289" s="19">
        <v>1560</v>
      </c>
      <c r="Z1289" s="19">
        <v>3316.9879765519227</v>
      </c>
      <c r="AA1289">
        <v>63.591337078182605</v>
      </c>
      <c r="AB1289">
        <v>1</v>
      </c>
      <c r="AC1289">
        <v>0.184</v>
      </c>
      <c r="AD1289">
        <v>0.81600000000000006</v>
      </c>
      <c r="AE1289">
        <v>0</v>
      </c>
      <c r="AF1289">
        <v>11.700806022385599</v>
      </c>
      <c r="AG1289">
        <v>51.890531055797013</v>
      </c>
      <c r="AH1289">
        <v>25330.403433343039</v>
      </c>
      <c r="AI1289">
        <v>1876.992</v>
      </c>
      <c r="AJ1289">
        <v>26104.008595390598</v>
      </c>
      <c r="AK1289">
        <v>24021.193925985801</v>
      </c>
      <c r="AL1289">
        <v>47.779167472942717</v>
      </c>
      <c r="AM1289" s="19">
        <v>58.517443187250635</v>
      </c>
      <c r="AN1289">
        <v>0.82875733333333335</v>
      </c>
      <c r="AO1289">
        <v>0.54905173333333335</v>
      </c>
      <c r="AP1289">
        <v>0.18647039999999998</v>
      </c>
      <c r="AQ1289">
        <v>1</v>
      </c>
      <c r="AR1289">
        <v>0</v>
      </c>
      <c r="AS1289">
        <v>2</v>
      </c>
      <c r="AT1289">
        <v>1.48</v>
      </c>
      <c r="AU1289">
        <v>1</v>
      </c>
      <c r="AV1289">
        <v>2</v>
      </c>
      <c r="AW1289">
        <v>1.5</v>
      </c>
      <c r="AX1289">
        <v>1</v>
      </c>
      <c r="AY1289">
        <v>2</v>
      </c>
      <c r="AZ1289">
        <v>0.6</v>
      </c>
      <c r="BA1289">
        <v>0.3</v>
      </c>
      <c r="BB1289">
        <v>0.8</v>
      </c>
      <c r="BC1289" s="27">
        <v>0.36756846892519868</v>
      </c>
      <c r="BD1289" s="28">
        <v>0.50053415273874857</v>
      </c>
      <c r="BE1289" s="28">
        <v>0.30996829496535966</v>
      </c>
      <c r="BF1289" s="28">
        <f t="shared" si="221"/>
        <v>0.57160746118044581</v>
      </c>
      <c r="BG1289" s="29" t="s">
        <v>106</v>
      </c>
      <c r="BH1289">
        <v>0.35962228052519868</v>
      </c>
      <c r="BI1289">
        <v>0.32805399073874858</v>
      </c>
      <c r="BJ1289">
        <v>0.27302678697335964</v>
      </c>
      <c r="BK1289">
        <f t="shared" si="222"/>
        <v>0.5346659531884459</v>
      </c>
      <c r="BL1289" t="s">
        <v>106</v>
      </c>
      <c r="BM1289" s="27">
        <v>0.37698564052519867</v>
      </c>
      <c r="BN1289" s="28">
        <v>0.61810362783874861</v>
      </c>
      <c r="BO1289" s="28">
        <v>0.3425396409233597</v>
      </c>
      <c r="BP1289" s="28">
        <f t="shared" si="223"/>
        <v>0.60417880713844596</v>
      </c>
      <c r="BQ1289" s="29" t="s">
        <v>106</v>
      </c>
      <c r="BR1289">
        <v>0.27861350675739066</v>
      </c>
      <c r="BS1289">
        <v>0.50053415273874857</v>
      </c>
      <c r="BT1289">
        <v>0.25477024645643165</v>
      </c>
      <c r="BU1289">
        <f t="shared" si="224"/>
        <v>0.51640941267151785</v>
      </c>
      <c r="BV1289" t="s">
        <v>106</v>
      </c>
      <c r="BW1289" s="27">
        <v>0.27066731835739066</v>
      </c>
      <c r="BX1289" s="28">
        <v>0.32805399073874858</v>
      </c>
      <c r="BY1289" s="28">
        <v>0.21782873846443163</v>
      </c>
      <c r="BZ1289" s="28">
        <f t="shared" si="225"/>
        <v>0.47946790467951783</v>
      </c>
      <c r="CA1289" s="29" t="s">
        <v>106</v>
      </c>
      <c r="CB1289">
        <v>0.28803067835739066</v>
      </c>
      <c r="CC1289">
        <v>0.61810362783874861</v>
      </c>
      <c r="CD1289">
        <v>0.28734159241443163</v>
      </c>
      <c r="CE1289">
        <f t="shared" si="226"/>
        <v>0.5489807586295179</v>
      </c>
      <c r="CF1289" t="s">
        <v>106</v>
      </c>
      <c r="CG1289" s="27">
        <v>0.16330151876208399</v>
      </c>
      <c r="CH1289" s="28">
        <v>0.50053415273874857</v>
      </c>
      <c r="CI1289" s="28">
        <v>0.18321722061152496</v>
      </c>
      <c r="CJ1289" s="28">
        <f t="shared" si="227"/>
        <v>0.42494068497717019</v>
      </c>
      <c r="CK1289" s="29" t="s">
        <v>107</v>
      </c>
      <c r="CL1289">
        <v>0.15535533036208399</v>
      </c>
      <c r="CM1289">
        <v>0.32805399073874858</v>
      </c>
      <c r="CN1289">
        <v>0.14627571261952499</v>
      </c>
      <c r="CO1289">
        <f t="shared" si="228"/>
        <v>0.40791487883461119</v>
      </c>
      <c r="CP1289" t="s">
        <v>106</v>
      </c>
      <c r="CQ1289" s="27">
        <v>0.17271869036208398</v>
      </c>
      <c r="CR1289" s="28">
        <v>0.61810362783874861</v>
      </c>
      <c r="CS1289" s="28">
        <v>0.21578856656952497</v>
      </c>
      <c r="CT1289" s="28">
        <f t="shared" si="229"/>
        <v>0.43435785657717019</v>
      </c>
      <c r="CU1289" s="29" t="s">
        <v>107</v>
      </c>
      <c r="CV1289">
        <v>48752.097698585698</v>
      </c>
      <c r="CW1289">
        <v>7948.9171347728297</v>
      </c>
      <c r="CX1289">
        <v>0.26163916621508621</v>
      </c>
      <c r="CY1289">
        <f t="shared" si="220"/>
        <v>0.76217331895383478</v>
      </c>
      <c r="CZ1289">
        <f t="shared" si="230"/>
        <v>0.62920763514028488</v>
      </c>
    </row>
    <row r="1290" spans="1:104" x14ac:dyDescent="0.25">
      <c r="A1290">
        <v>1</v>
      </c>
      <c r="B1290" s="15">
        <v>18623</v>
      </c>
      <c r="C1290" s="15">
        <v>-64.664972500000005</v>
      </c>
      <c r="D1290" s="15">
        <v>-20.7491205</v>
      </c>
      <c r="E1290" s="15">
        <v>2098</v>
      </c>
      <c r="F1290" s="15">
        <v>1</v>
      </c>
      <c r="G1290" s="15">
        <v>0</v>
      </c>
      <c r="H1290" s="17">
        <v>3</v>
      </c>
      <c r="I1290" s="19">
        <v>1</v>
      </c>
      <c r="J1290" s="19">
        <v>4</v>
      </c>
      <c r="K1290" s="19">
        <v>1</v>
      </c>
      <c r="L1290" s="15">
        <v>0</v>
      </c>
      <c r="M1290" s="15">
        <v>1.9414993466458099</v>
      </c>
      <c r="N1290" s="15">
        <v>1.2032</v>
      </c>
      <c r="O1290" s="19">
        <v>345.17841499999997</v>
      </c>
      <c r="P1290" s="19">
        <v>96.558477477632835</v>
      </c>
      <c r="Q1290" s="20">
        <v>3.5748121140368889</v>
      </c>
      <c r="R1290" s="21">
        <v>0.23199999999999998</v>
      </c>
      <c r="S1290" s="22">
        <v>0.15999999999999998</v>
      </c>
      <c r="T1290" s="22">
        <v>0.83999999999999986</v>
      </c>
      <c r="U1290" s="19">
        <v>0</v>
      </c>
      <c r="V1290" s="19">
        <v>15.449356396421251</v>
      </c>
      <c r="W1290" s="19">
        <v>81.109121081211569</v>
      </c>
      <c r="X1290" s="19">
        <v>7757.2145427814885</v>
      </c>
      <c r="Y1290" s="19">
        <v>3930</v>
      </c>
      <c r="Z1290" s="19">
        <v>11687.214542781488</v>
      </c>
      <c r="AA1290">
        <v>116.17648121627457</v>
      </c>
      <c r="AB1290">
        <v>1</v>
      </c>
      <c r="AC1290">
        <v>0.18399999999999997</v>
      </c>
      <c r="AD1290">
        <v>0.81600000000000006</v>
      </c>
      <c r="AE1290">
        <v>0</v>
      </c>
      <c r="AF1290">
        <v>21.376472543794517</v>
      </c>
      <c r="AG1290">
        <v>94.800008672480047</v>
      </c>
      <c r="AH1290">
        <v>46276.698586419108</v>
      </c>
      <c r="AI1290">
        <v>6478.34545155057</v>
      </c>
      <c r="AJ1290">
        <v>50739.241120577397</v>
      </c>
      <c r="AK1290">
        <v>40955.518235046096</v>
      </c>
      <c r="AL1290">
        <v>74.156910702822017</v>
      </c>
      <c r="AM1290" s="19">
        <v>93.77491444146375</v>
      </c>
      <c r="AN1290">
        <v>0.86470400000000003</v>
      </c>
      <c r="AO1290">
        <v>0.5728664</v>
      </c>
      <c r="AP1290">
        <v>0.19455839999999999</v>
      </c>
      <c r="AQ1290">
        <v>1</v>
      </c>
      <c r="AR1290">
        <v>0</v>
      </c>
      <c r="AS1290">
        <v>2</v>
      </c>
      <c r="AT1290">
        <v>1.48</v>
      </c>
      <c r="AU1290">
        <v>1</v>
      </c>
      <c r="AV1290">
        <v>2</v>
      </c>
      <c r="AW1290">
        <v>1.5</v>
      </c>
      <c r="AX1290">
        <v>1</v>
      </c>
      <c r="AY1290">
        <v>2</v>
      </c>
      <c r="AZ1290">
        <v>0.6</v>
      </c>
      <c r="BA1290">
        <v>0.3</v>
      </c>
      <c r="BB1290">
        <v>0.8</v>
      </c>
      <c r="BC1290" s="27">
        <v>0.36013909236738662</v>
      </c>
      <c r="BD1290" s="28">
        <v>0.54075209260411716</v>
      </c>
      <c r="BE1290" s="28">
        <v>0.29906779217738433</v>
      </c>
      <c r="BF1290" s="28">
        <f t="shared" si="221"/>
        <v>0.51313047590321115</v>
      </c>
      <c r="BG1290" s="29" t="s">
        <v>106</v>
      </c>
      <c r="BH1290">
        <v>0.35219290396738662</v>
      </c>
      <c r="BI1290">
        <v>0.36827193060411711</v>
      </c>
      <c r="BJ1290">
        <v>0.26212628418538431</v>
      </c>
      <c r="BK1290">
        <f t="shared" si="222"/>
        <v>0.47618896791121107</v>
      </c>
      <c r="BL1290" t="s">
        <v>106</v>
      </c>
      <c r="BM1290" s="27">
        <v>0.36955626396738661</v>
      </c>
      <c r="BN1290" s="28">
        <v>0.65832156770411721</v>
      </c>
      <c r="BO1290" s="28">
        <v>0.33163913813538431</v>
      </c>
      <c r="BP1290" s="28">
        <f t="shared" si="223"/>
        <v>0.54570182186121108</v>
      </c>
      <c r="BQ1290" s="29" t="s">
        <v>106</v>
      </c>
      <c r="BR1290">
        <v>0.2673257819898186</v>
      </c>
      <c r="BS1290">
        <v>0.54075209260411716</v>
      </c>
      <c r="BT1290">
        <v>0.24147557378229625</v>
      </c>
      <c r="BU1290">
        <f t="shared" si="224"/>
        <v>0.45553825750812305</v>
      </c>
      <c r="BV1290" t="s">
        <v>106</v>
      </c>
      <c r="BW1290" s="27">
        <v>0.2593795935898186</v>
      </c>
      <c r="BX1290" s="28">
        <v>0.36827193060411711</v>
      </c>
      <c r="BY1290" s="28">
        <v>0.20453406579029632</v>
      </c>
      <c r="BZ1290" s="28">
        <f t="shared" si="225"/>
        <v>0.41859674951612308</v>
      </c>
      <c r="CA1290" s="29" t="s">
        <v>106</v>
      </c>
      <c r="CB1290">
        <v>0.2767429535898186</v>
      </c>
      <c r="CC1290">
        <v>0.65832156770411721</v>
      </c>
      <c r="CD1290">
        <v>0.27404691974029627</v>
      </c>
      <c r="CE1290">
        <f t="shared" si="226"/>
        <v>0.48810960346612303</v>
      </c>
      <c r="CF1290" t="s">
        <v>106</v>
      </c>
      <c r="CG1290" s="27">
        <v>0.14701223150037859</v>
      </c>
      <c r="CH1290" s="28">
        <v>0.54075209260411716</v>
      </c>
      <c r="CI1290" s="28">
        <v>0.16681899438125625</v>
      </c>
      <c r="CJ1290" s="28">
        <f t="shared" si="227"/>
        <v>0.36107491522620538</v>
      </c>
      <c r="CK1290" s="29" t="s">
        <v>107</v>
      </c>
      <c r="CL1290">
        <v>0.13906604310037859</v>
      </c>
      <c r="CM1290">
        <v>0.36827193060411711</v>
      </c>
      <c r="CN1290">
        <v>0.12987748638925628</v>
      </c>
      <c r="CO1290">
        <f t="shared" si="228"/>
        <v>0.34394017011508304</v>
      </c>
      <c r="CP1290" t="s">
        <v>106</v>
      </c>
      <c r="CQ1290" s="27">
        <v>0.15642940310037859</v>
      </c>
      <c r="CR1290" s="28">
        <v>0.65832156770411721</v>
      </c>
      <c r="CS1290" s="28">
        <v>0.19939034033925629</v>
      </c>
      <c r="CT1290" s="28">
        <f t="shared" si="229"/>
        <v>0.37049208682620538</v>
      </c>
      <c r="CU1290" s="29" t="s">
        <v>107</v>
      </c>
      <c r="CV1290">
        <v>64572.547804724898</v>
      </c>
      <c r="CW1290">
        <v>14522.060152034301</v>
      </c>
      <c r="CX1290">
        <v>0.21406268372582676</v>
      </c>
      <c r="CY1290">
        <f t="shared" si="220"/>
        <v>0.75481477632994398</v>
      </c>
      <c r="CZ1290">
        <f t="shared" si="230"/>
        <v>0.57420177609321343</v>
      </c>
    </row>
    <row r="1291" spans="1:104" x14ac:dyDescent="0.25">
      <c r="A1291">
        <v>1</v>
      </c>
      <c r="B1291" s="15">
        <v>18632</v>
      </c>
      <c r="C1291" s="15">
        <v>-65.381130150000004</v>
      </c>
      <c r="D1291" s="15">
        <v>-21.067322229999998</v>
      </c>
      <c r="E1291" s="15">
        <v>3010</v>
      </c>
      <c r="F1291" s="15">
        <v>1</v>
      </c>
      <c r="G1291" s="15">
        <v>0</v>
      </c>
      <c r="H1291" s="17">
        <v>3</v>
      </c>
      <c r="I1291" s="19">
        <v>0</v>
      </c>
      <c r="J1291" s="19">
        <v>0</v>
      </c>
      <c r="K1291" s="19">
        <v>0</v>
      </c>
      <c r="L1291" s="15">
        <v>0</v>
      </c>
      <c r="M1291" s="15">
        <v>0</v>
      </c>
      <c r="N1291" s="15">
        <v>0</v>
      </c>
      <c r="O1291" s="19">
        <v>218.00742</v>
      </c>
      <c r="P1291" s="19">
        <v>60.984301560202709</v>
      </c>
      <c r="Q1291" s="20">
        <v>3.5748121143075915</v>
      </c>
      <c r="R1291" s="21">
        <v>3.3000000000000002E-2</v>
      </c>
      <c r="S1291" s="22">
        <v>0.24300000000000002</v>
      </c>
      <c r="T1291" s="22">
        <v>0.75599999999999989</v>
      </c>
      <c r="U1291" s="19">
        <v>0</v>
      </c>
      <c r="V1291" s="19">
        <v>14.819185279129259</v>
      </c>
      <c r="W1291" s="19">
        <v>46.104131979513241</v>
      </c>
      <c r="X1291" s="19">
        <v>877.43408092039056</v>
      </c>
      <c r="Y1291" s="19">
        <v>0</v>
      </c>
      <c r="Z1291" s="19">
        <v>877.43408092039056</v>
      </c>
      <c r="AA1291">
        <v>73.374619707845113</v>
      </c>
      <c r="AB1291">
        <v>1</v>
      </c>
      <c r="AC1291">
        <v>0.254</v>
      </c>
      <c r="AD1291">
        <v>0.746</v>
      </c>
      <c r="AE1291">
        <v>0</v>
      </c>
      <c r="AF1291">
        <v>18.63715340579266</v>
      </c>
      <c r="AG1291">
        <v>54.737466302052454</v>
      </c>
      <c r="AH1291">
        <v>35179.295592285802</v>
      </c>
      <c r="AI1291">
        <v>0</v>
      </c>
      <c r="AJ1291">
        <v>33646.893146110597</v>
      </c>
      <c r="AK1291">
        <v>32724.043181766701</v>
      </c>
      <c r="AL1291">
        <v>58.971819608716018</v>
      </c>
      <c r="AM1291" s="19">
        <v>71.362137756358422</v>
      </c>
      <c r="AN1291">
        <v>0.84673066666666674</v>
      </c>
      <c r="AO1291">
        <v>0.56095906666666673</v>
      </c>
      <c r="AP1291">
        <v>0.1905144</v>
      </c>
      <c r="AQ1291">
        <v>1</v>
      </c>
      <c r="AR1291">
        <v>0</v>
      </c>
      <c r="AS1291">
        <v>2</v>
      </c>
      <c r="AT1291">
        <v>1.48</v>
      </c>
      <c r="AU1291">
        <v>1</v>
      </c>
      <c r="AV1291">
        <v>2</v>
      </c>
      <c r="AW1291">
        <v>1.5</v>
      </c>
      <c r="AX1291">
        <v>1</v>
      </c>
      <c r="AY1291">
        <v>2</v>
      </c>
      <c r="AZ1291">
        <v>0.6</v>
      </c>
      <c r="BA1291">
        <v>0.3</v>
      </c>
      <c r="BB1291">
        <v>0.8</v>
      </c>
      <c r="BC1291" s="27">
        <v>0.3642549484768961</v>
      </c>
      <c r="BD1291" s="28">
        <v>0.49890513278422066</v>
      </c>
      <c r="BE1291" s="28">
        <v>0.30472637763487964</v>
      </c>
      <c r="BF1291" s="28">
        <f t="shared" si="221"/>
        <v>0.51222902097356304</v>
      </c>
      <c r="BG1291" s="29" t="s">
        <v>106</v>
      </c>
      <c r="BH1291">
        <v>0.3563087600768961</v>
      </c>
      <c r="BI1291">
        <v>0.32642497078422061</v>
      </c>
      <c r="BJ1291">
        <v>0.26778486964287962</v>
      </c>
      <c r="BK1291">
        <f t="shared" si="222"/>
        <v>0.47528751298156302</v>
      </c>
      <c r="BL1291" t="s">
        <v>106</v>
      </c>
      <c r="BM1291" s="27">
        <v>0.3736721200768961</v>
      </c>
      <c r="BN1291" s="28">
        <v>0.6164746078842207</v>
      </c>
      <c r="BO1291" s="28">
        <v>0.33729772359287963</v>
      </c>
      <c r="BP1291" s="28">
        <f t="shared" si="223"/>
        <v>0.54480036693156308</v>
      </c>
      <c r="BQ1291" s="29" t="s">
        <v>106</v>
      </c>
      <c r="BR1291">
        <v>0.27337081220420811</v>
      </c>
      <c r="BS1291">
        <v>0.49890513278422066</v>
      </c>
      <c r="BT1291">
        <v>0.24833124418287161</v>
      </c>
      <c r="BU1291">
        <f t="shared" si="224"/>
        <v>0.45583388752155501</v>
      </c>
      <c r="BV1291" t="s">
        <v>106</v>
      </c>
      <c r="BW1291" s="27">
        <v>0.26542462380420812</v>
      </c>
      <c r="BX1291" s="28">
        <v>0.32642497078422061</v>
      </c>
      <c r="BY1291" s="28">
        <v>0.21138973619087165</v>
      </c>
      <c r="BZ1291" s="28">
        <f t="shared" si="225"/>
        <v>0.41889237952955505</v>
      </c>
      <c r="CA1291" s="29" t="s">
        <v>106</v>
      </c>
      <c r="CB1291">
        <v>0.28278798380420811</v>
      </c>
      <c r="CC1291">
        <v>0.6164746078842207</v>
      </c>
      <c r="CD1291">
        <v>0.2809025901408716</v>
      </c>
      <c r="CE1291">
        <f t="shared" si="226"/>
        <v>0.488405233479555</v>
      </c>
      <c r="CF1291" t="s">
        <v>106</v>
      </c>
      <c r="CG1291" s="27">
        <v>0.15555804296183473</v>
      </c>
      <c r="CH1291" s="28">
        <v>0.49890513278422066</v>
      </c>
      <c r="CI1291" s="28">
        <v>0.17522644155989825</v>
      </c>
      <c r="CJ1291" s="28">
        <f t="shared" si="227"/>
        <v>0.36306068630051813</v>
      </c>
      <c r="CK1291" s="29" t="s">
        <v>107</v>
      </c>
      <c r="CL1291">
        <v>0.14761185456183473</v>
      </c>
      <c r="CM1291">
        <v>0.32642497078422061</v>
      </c>
      <c r="CN1291">
        <v>0.13828493356789828</v>
      </c>
      <c r="CO1291">
        <f t="shared" si="228"/>
        <v>0.34578757690658168</v>
      </c>
      <c r="CP1291" t="s">
        <v>106</v>
      </c>
      <c r="CQ1291" s="27">
        <v>0.16497521456183473</v>
      </c>
      <c r="CR1291" s="28">
        <v>0.6164746078842207</v>
      </c>
      <c r="CS1291" s="28">
        <v>0.20779778751789829</v>
      </c>
      <c r="CT1291" s="28">
        <f t="shared" si="229"/>
        <v>0.37247785790051813</v>
      </c>
      <c r="CU1291" s="29" t="s">
        <v>107</v>
      </c>
      <c r="CV1291">
        <v>52089.171819363997</v>
      </c>
      <c r="CW1291">
        <v>9171.8274634806403</v>
      </c>
      <c r="CX1291">
        <v>0.2075026433386834</v>
      </c>
      <c r="CY1291">
        <f t="shared" si="220"/>
        <v>0.70640777612290406</v>
      </c>
      <c r="CZ1291">
        <f t="shared" si="230"/>
        <v>0.5717575918155795</v>
      </c>
    </row>
    <row r="1292" spans="1:104" x14ac:dyDescent="0.25">
      <c r="A1292">
        <v>1</v>
      </c>
      <c r="B1292" s="15">
        <v>18647</v>
      </c>
      <c r="C1292" s="15">
        <v>-64.924862000000005</v>
      </c>
      <c r="D1292" s="15">
        <v>-20.995830999999999</v>
      </c>
      <c r="E1292" s="15">
        <v>3065</v>
      </c>
      <c r="F1292" s="15">
        <v>1</v>
      </c>
      <c r="G1292" s="15">
        <v>0</v>
      </c>
      <c r="H1292" s="17">
        <v>3</v>
      </c>
      <c r="I1292" s="19">
        <v>0</v>
      </c>
      <c r="J1292" s="19">
        <v>0</v>
      </c>
      <c r="K1292" s="19">
        <v>1</v>
      </c>
      <c r="L1292" s="15">
        <v>0</v>
      </c>
      <c r="M1292" s="15">
        <v>0</v>
      </c>
      <c r="N1292" s="15">
        <v>1.2032</v>
      </c>
      <c r="O1292" s="19">
        <v>239.80816200000001</v>
      </c>
      <c r="P1292" s="19">
        <v>67.08273170744873</v>
      </c>
      <c r="Q1292" s="20">
        <v>3.5748121147751681</v>
      </c>
      <c r="R1292" s="21">
        <v>3.0000000000000002E-2</v>
      </c>
      <c r="S1292" s="22">
        <v>0.16</v>
      </c>
      <c r="T1292" s="22">
        <v>0.84000000000000008</v>
      </c>
      <c r="U1292" s="19">
        <v>0</v>
      </c>
      <c r="V1292" s="19">
        <v>10.733237073191797</v>
      </c>
      <c r="W1292" s="19">
        <v>56.349494634256935</v>
      </c>
      <c r="X1292" s="19">
        <v>696.88225006966047</v>
      </c>
      <c r="Y1292" s="19">
        <v>1560</v>
      </c>
      <c r="Z1292" s="19">
        <v>2256.8822500696606</v>
      </c>
      <c r="AA1292">
        <v>80.712081687403881</v>
      </c>
      <c r="AB1292">
        <v>1</v>
      </c>
      <c r="AC1292">
        <v>0.184</v>
      </c>
      <c r="AD1292">
        <v>0.81600000000000006</v>
      </c>
      <c r="AE1292">
        <v>0</v>
      </c>
      <c r="AF1292">
        <v>14.851023030482313</v>
      </c>
      <c r="AG1292">
        <v>65.861058656921571</v>
      </c>
      <c r="AH1292">
        <v>32150.127439108543</v>
      </c>
      <c r="AI1292">
        <v>1876.992</v>
      </c>
      <c r="AJ1292">
        <v>32626.666886336599</v>
      </c>
      <c r="AK1292">
        <v>31813.1507823705</v>
      </c>
      <c r="AL1292">
        <v>65.070249756225266</v>
      </c>
      <c r="AM1292" s="19">
        <v>78.699599736180417</v>
      </c>
      <c r="AN1292">
        <v>0.82156800000000008</v>
      </c>
      <c r="AO1292">
        <v>0.54428880000000002</v>
      </c>
      <c r="AP1292">
        <v>0.18485279999999998</v>
      </c>
      <c r="AQ1292">
        <v>1</v>
      </c>
      <c r="AR1292">
        <v>0</v>
      </c>
      <c r="AS1292">
        <v>2</v>
      </c>
      <c r="AT1292">
        <v>1.48</v>
      </c>
      <c r="AU1292">
        <v>1</v>
      </c>
      <c r="AV1292">
        <v>2</v>
      </c>
      <c r="AW1292">
        <v>1.5</v>
      </c>
      <c r="AX1292">
        <v>1</v>
      </c>
      <c r="AY1292">
        <v>2</v>
      </c>
      <c r="AZ1292">
        <v>0.6</v>
      </c>
      <c r="BA1292">
        <v>0.3</v>
      </c>
      <c r="BB1292">
        <v>0.8</v>
      </c>
      <c r="BC1292" s="27">
        <v>0.35241711597589886</v>
      </c>
      <c r="BD1292" s="28">
        <v>0.49799134206616169</v>
      </c>
      <c r="BE1292" s="28">
        <v>0.29602576822184135</v>
      </c>
      <c r="BF1292" s="28">
        <f t="shared" si="221"/>
        <v>0.52088394301677332</v>
      </c>
      <c r="BG1292" s="29" t="s">
        <v>106</v>
      </c>
      <c r="BH1292">
        <v>0.34447092757589887</v>
      </c>
      <c r="BI1292">
        <v>0.3255111800661617</v>
      </c>
      <c r="BJ1292">
        <v>0.25908426022984132</v>
      </c>
      <c r="BK1292">
        <f t="shared" si="222"/>
        <v>0.48394243502477335</v>
      </c>
      <c r="BL1292" t="s">
        <v>106</v>
      </c>
      <c r="BM1292" s="27">
        <v>0.36183428757589886</v>
      </c>
      <c r="BN1292" s="28">
        <v>0.61556081716616173</v>
      </c>
      <c r="BO1292" s="28">
        <v>0.32859711417984133</v>
      </c>
      <c r="BP1292" s="28">
        <f t="shared" si="223"/>
        <v>0.55345528897477336</v>
      </c>
      <c r="BQ1292" s="29" t="s">
        <v>106</v>
      </c>
      <c r="BR1292">
        <v>0.26423382345004282</v>
      </c>
      <c r="BS1292">
        <v>0.49799134206616169</v>
      </c>
      <c r="BT1292">
        <v>0.24130655369014528</v>
      </c>
      <c r="BU1292">
        <f t="shared" si="224"/>
        <v>0.46616472848507728</v>
      </c>
      <c r="BV1292" t="s">
        <v>106</v>
      </c>
      <c r="BW1292" s="27">
        <v>0.25628763505004282</v>
      </c>
      <c r="BX1292" s="28">
        <v>0.3255111800661617</v>
      </c>
      <c r="BY1292" s="28">
        <v>0.20436504569814529</v>
      </c>
      <c r="BZ1292" s="28">
        <f t="shared" si="225"/>
        <v>0.42922322049307732</v>
      </c>
      <c r="CA1292" s="29" t="s">
        <v>106</v>
      </c>
      <c r="CB1292">
        <v>0.27365099505004281</v>
      </c>
      <c r="CC1292">
        <v>0.61556081716616173</v>
      </c>
      <c r="CD1292">
        <v>0.2738778996481453</v>
      </c>
      <c r="CE1292">
        <f t="shared" si="226"/>
        <v>0.49850916984497484</v>
      </c>
      <c r="CF1292" t="s">
        <v>107</v>
      </c>
      <c r="CG1292" s="27">
        <v>0.14992214795356279</v>
      </c>
      <c r="CH1292" s="28">
        <v>0.49799134206616169</v>
      </c>
      <c r="CI1292" s="28">
        <v>0.17037423855646527</v>
      </c>
      <c r="CJ1292" s="28">
        <f t="shared" si="227"/>
        <v>0.37478032274849482</v>
      </c>
      <c r="CK1292" s="29" t="s">
        <v>107</v>
      </c>
      <c r="CL1292">
        <v>0.14197595955356279</v>
      </c>
      <c r="CM1292">
        <v>0.3255111800661617</v>
      </c>
      <c r="CN1292">
        <v>0.13343273056446528</v>
      </c>
      <c r="CO1292">
        <f t="shared" si="228"/>
        <v>0.35829090535939734</v>
      </c>
      <c r="CP1292" t="s">
        <v>106</v>
      </c>
      <c r="CQ1292" s="27">
        <v>0.15933931955356279</v>
      </c>
      <c r="CR1292" s="28">
        <v>0.61556081716616173</v>
      </c>
      <c r="CS1292" s="28">
        <v>0.20294558451446529</v>
      </c>
      <c r="CT1292" s="28">
        <f t="shared" si="229"/>
        <v>0.38419749434849482</v>
      </c>
      <c r="CU1292" s="29" t="s">
        <v>107</v>
      </c>
      <c r="CV1292">
        <v>54448.001342608899</v>
      </c>
      <c r="CW1292">
        <v>10089.0102109254</v>
      </c>
      <c r="CX1292">
        <v>0.22485817479493203</v>
      </c>
      <c r="CY1292">
        <f t="shared" si="220"/>
        <v>0.72284951686109378</v>
      </c>
      <c r="CZ1292">
        <f t="shared" si="230"/>
        <v>0.57727529077083095</v>
      </c>
    </row>
    <row r="1293" spans="1:104" x14ac:dyDescent="0.25">
      <c r="A1293">
        <v>1</v>
      </c>
      <c r="B1293" s="15">
        <v>18648</v>
      </c>
      <c r="C1293" s="15">
        <v>-64.882532679999997</v>
      </c>
      <c r="D1293" s="15">
        <v>-20.93191775</v>
      </c>
      <c r="E1293" s="15">
        <v>3128</v>
      </c>
      <c r="F1293" s="15">
        <v>1</v>
      </c>
      <c r="G1293" s="15">
        <v>0</v>
      </c>
      <c r="H1293" s="17">
        <v>2</v>
      </c>
      <c r="I1293" s="19">
        <v>0</v>
      </c>
      <c r="J1293" s="19">
        <v>0</v>
      </c>
      <c r="K1293" s="19">
        <v>1</v>
      </c>
      <c r="L1293" s="15">
        <v>0</v>
      </c>
      <c r="M1293" s="15">
        <v>0</v>
      </c>
      <c r="N1293" s="15">
        <v>1.2032</v>
      </c>
      <c r="O1293" s="19">
        <v>348.81187199999999</v>
      </c>
      <c r="P1293" s="19">
        <v>97.574882502173836</v>
      </c>
      <c r="Q1293" s="20">
        <v>3.5748121140932856</v>
      </c>
      <c r="R1293" s="21">
        <v>8.3000000000000004E-2</v>
      </c>
      <c r="S1293" s="22">
        <v>0.15999999999999998</v>
      </c>
      <c r="T1293" s="22">
        <v>0.83999999999999986</v>
      </c>
      <c r="U1293" s="19">
        <v>0</v>
      </c>
      <c r="V1293" s="19">
        <v>15.611981200347811</v>
      </c>
      <c r="W1293" s="19">
        <v>81.962901301826008</v>
      </c>
      <c r="X1293" s="19">
        <v>2804.4231159667784</v>
      </c>
      <c r="Y1293" s="19">
        <v>1560</v>
      </c>
      <c r="Z1293" s="19">
        <v>4364.4231159667779</v>
      </c>
      <c r="AA1293">
        <v>117.39939155595019</v>
      </c>
      <c r="AB1293">
        <v>1</v>
      </c>
      <c r="AC1293">
        <v>0.18399999999999997</v>
      </c>
      <c r="AD1293">
        <v>0.81600000000000006</v>
      </c>
      <c r="AE1293">
        <v>0</v>
      </c>
      <c r="AF1293">
        <v>21.601488046294833</v>
      </c>
      <c r="AG1293">
        <v>95.797903509655356</v>
      </c>
      <c r="AH1293">
        <v>46763.821733848861</v>
      </c>
      <c r="AI1293">
        <v>1876.992</v>
      </c>
      <c r="AJ1293">
        <v>46603.791838774399</v>
      </c>
      <c r="AK1293">
        <v>43388.861722420297</v>
      </c>
      <c r="AL1293">
        <v>89.476167254493404</v>
      </c>
      <c r="AM1293" s="19">
        <v>109.30067630826976</v>
      </c>
      <c r="AN1293">
        <v>0.83594666666666673</v>
      </c>
      <c r="AO1293">
        <v>0.55381466666666668</v>
      </c>
      <c r="AP1293">
        <v>0.18808800000000001</v>
      </c>
      <c r="AQ1293">
        <v>1</v>
      </c>
      <c r="AR1293">
        <v>0</v>
      </c>
      <c r="AS1293">
        <v>2</v>
      </c>
      <c r="AT1293">
        <v>1.48</v>
      </c>
      <c r="AU1293">
        <v>1</v>
      </c>
      <c r="AV1293">
        <v>2</v>
      </c>
      <c r="AW1293">
        <v>1.5</v>
      </c>
      <c r="AX1293">
        <v>1</v>
      </c>
      <c r="AY1293">
        <v>2</v>
      </c>
      <c r="AZ1293">
        <v>0.6</v>
      </c>
      <c r="BA1293">
        <v>0.3</v>
      </c>
      <c r="BB1293">
        <v>0.8</v>
      </c>
      <c r="BC1293" s="27">
        <v>0.34654664637815358</v>
      </c>
      <c r="BD1293" s="28">
        <v>0.49848619526842164</v>
      </c>
      <c r="BE1293" s="28">
        <v>0.28871829308784314</v>
      </c>
      <c r="BF1293" s="28">
        <f t="shared" si="221"/>
        <v>0.49198187131431537</v>
      </c>
      <c r="BG1293" s="29" t="s">
        <v>106</v>
      </c>
      <c r="BH1293">
        <v>0.33860045797815363</v>
      </c>
      <c r="BI1293">
        <v>0.32600603326842159</v>
      </c>
      <c r="BJ1293">
        <v>0.25177678509584311</v>
      </c>
      <c r="BK1293">
        <f t="shared" si="222"/>
        <v>0.45504036332231534</v>
      </c>
      <c r="BL1293" t="s">
        <v>106</v>
      </c>
      <c r="BM1293" s="27">
        <v>0.35596381797815357</v>
      </c>
      <c r="BN1293" s="28">
        <v>0.61605567036842168</v>
      </c>
      <c r="BO1293" s="28">
        <v>0.32128963904584312</v>
      </c>
      <c r="BP1293" s="28">
        <f t="shared" si="223"/>
        <v>0.5245532172723153</v>
      </c>
      <c r="BQ1293" s="29" t="s">
        <v>106</v>
      </c>
      <c r="BR1293">
        <v>0.25682001456839354</v>
      </c>
      <c r="BS1293">
        <v>0.49848619526842164</v>
      </c>
      <c r="BT1293">
        <v>0.23304141060168307</v>
      </c>
      <c r="BU1293">
        <f t="shared" si="224"/>
        <v>0.43630498882815527</v>
      </c>
      <c r="BV1293" t="s">
        <v>106</v>
      </c>
      <c r="BW1293" s="27">
        <v>0.24887382616839357</v>
      </c>
      <c r="BX1293" s="28">
        <v>0.32600603326842159</v>
      </c>
      <c r="BY1293" s="28">
        <v>0.19609990260968307</v>
      </c>
      <c r="BZ1293" s="28">
        <f t="shared" si="225"/>
        <v>0.3993634808361553</v>
      </c>
      <c r="CA1293" s="29" t="s">
        <v>106</v>
      </c>
      <c r="CB1293">
        <v>0.26623718616839354</v>
      </c>
      <c r="CC1293">
        <v>0.61605567036842168</v>
      </c>
      <c r="CD1293">
        <v>0.26561275655968308</v>
      </c>
      <c r="CE1293">
        <f t="shared" si="226"/>
        <v>0.46887633478615531</v>
      </c>
      <c r="CF1293" t="s">
        <v>106</v>
      </c>
      <c r="CG1293" s="27">
        <v>0.14050771407426024</v>
      </c>
      <c r="CH1293" s="28">
        <v>0.49848619526842164</v>
      </c>
      <c r="CI1293" s="28">
        <v>0.16086767404554972</v>
      </c>
      <c r="CJ1293" s="28">
        <f t="shared" si="227"/>
        <v>0.34377129230073245</v>
      </c>
      <c r="CK1293" s="29" t="s">
        <v>107</v>
      </c>
      <c r="CL1293">
        <v>0.13256152567426024</v>
      </c>
      <c r="CM1293">
        <v>0.32600603326842159</v>
      </c>
      <c r="CN1293">
        <v>0.12392616605354974</v>
      </c>
      <c r="CO1293">
        <f t="shared" si="228"/>
        <v>0.32718974428002195</v>
      </c>
      <c r="CP1293" t="s">
        <v>106</v>
      </c>
      <c r="CQ1293" s="27">
        <v>0.14992488567426024</v>
      </c>
      <c r="CR1293" s="28">
        <v>0.61605567036842168</v>
      </c>
      <c r="CS1293" s="28">
        <v>0.19343902000354976</v>
      </c>
      <c r="CT1293" s="28">
        <f t="shared" si="229"/>
        <v>0.35318846390073244</v>
      </c>
      <c r="CU1293" s="29" t="s">
        <v>107</v>
      </c>
      <c r="CV1293">
        <v>64891.769339088198</v>
      </c>
      <c r="CW1293">
        <v>14674.923944493699</v>
      </c>
      <c r="CX1293">
        <v>0.20326357822647223</v>
      </c>
      <c r="CY1293">
        <f t="shared" si="220"/>
        <v>0.70174977349489387</v>
      </c>
      <c r="CZ1293">
        <f t="shared" si="230"/>
        <v>0.54981022460462581</v>
      </c>
    </row>
    <row r="1294" spans="1:104" x14ac:dyDescent="0.25">
      <c r="A1294">
        <v>1</v>
      </c>
      <c r="B1294" s="15">
        <v>18659</v>
      </c>
      <c r="C1294" s="15">
        <v>-67.129584840000007</v>
      </c>
      <c r="D1294" s="15">
        <v>-16.245629879999999</v>
      </c>
      <c r="E1294" s="15">
        <v>808</v>
      </c>
      <c r="F1294" s="15">
        <v>1</v>
      </c>
      <c r="G1294" s="15">
        <v>0</v>
      </c>
      <c r="H1294" s="17">
        <v>2</v>
      </c>
      <c r="I1294" s="19">
        <v>0</v>
      </c>
      <c r="J1294" s="19">
        <v>0</v>
      </c>
      <c r="K1294" s="19">
        <v>1</v>
      </c>
      <c r="L1294" s="15">
        <v>0</v>
      </c>
      <c r="M1294" s="15">
        <v>0</v>
      </c>
      <c r="N1294" s="15">
        <v>1.2032</v>
      </c>
      <c r="O1294" s="19">
        <v>548.65200700000003</v>
      </c>
      <c r="P1294" s="19">
        <v>153.47715893967154</v>
      </c>
      <c r="Q1294" s="20">
        <v>3.5748121140010349</v>
      </c>
      <c r="R1294" s="21">
        <v>0.629</v>
      </c>
      <c r="S1294" s="22">
        <v>0.129</v>
      </c>
      <c r="T1294" s="22">
        <v>0.872</v>
      </c>
      <c r="U1294" s="19">
        <v>0</v>
      </c>
      <c r="V1294" s="19">
        <v>19.798553503217629</v>
      </c>
      <c r="W1294" s="19">
        <v>133.83208259539359</v>
      </c>
      <c r="X1294" s="19">
        <v>30204.538164608948</v>
      </c>
      <c r="Y1294" s="19">
        <v>1560</v>
      </c>
      <c r="Z1294" s="19">
        <v>31764.538164608948</v>
      </c>
      <c r="AA1294">
        <v>184.65945962391217</v>
      </c>
      <c r="AB1294">
        <v>1</v>
      </c>
      <c r="AC1294">
        <v>0.14400000000000002</v>
      </c>
      <c r="AD1294">
        <v>0.85599999999999998</v>
      </c>
      <c r="AE1294">
        <v>0</v>
      </c>
      <c r="AF1294">
        <v>26.590962185843356</v>
      </c>
      <c r="AG1294">
        <v>158.06849743806882</v>
      </c>
      <c r="AH1294">
        <v>64996.185461559529</v>
      </c>
      <c r="AI1294">
        <v>1876.992</v>
      </c>
      <c r="AJ1294">
        <v>64041.957792646499</v>
      </c>
      <c r="AK1294">
        <v>30561.8046106867</v>
      </c>
      <c r="AL1294">
        <v>56.940025966618144</v>
      </c>
      <c r="AM1294" s="19">
        <v>88.122326650858781</v>
      </c>
      <c r="AN1294">
        <v>0.85392000000000001</v>
      </c>
      <c r="AO1294">
        <v>0.56572200000000006</v>
      </c>
      <c r="AP1294">
        <v>0.192132</v>
      </c>
      <c r="AQ1294">
        <v>1</v>
      </c>
      <c r="AR1294">
        <v>0</v>
      </c>
      <c r="AS1294">
        <v>2</v>
      </c>
      <c r="AT1294">
        <v>1.48</v>
      </c>
      <c r="AU1294">
        <v>1</v>
      </c>
      <c r="AV1294">
        <v>2</v>
      </c>
      <c r="AW1294">
        <v>1.5</v>
      </c>
      <c r="AX1294">
        <v>1</v>
      </c>
      <c r="AY1294">
        <v>2</v>
      </c>
      <c r="AZ1294">
        <v>0.6</v>
      </c>
      <c r="BA1294">
        <v>0.3</v>
      </c>
      <c r="BB1294">
        <v>0.8</v>
      </c>
      <c r="BC1294" s="27">
        <v>0.35871748885629229</v>
      </c>
      <c r="BD1294" s="28">
        <v>0.58009765235681821</v>
      </c>
      <c r="BE1294" s="28">
        <v>0.29921968791925285</v>
      </c>
      <c r="BF1294" s="28">
        <f t="shared" si="221"/>
        <v>0.67463718315828647</v>
      </c>
      <c r="BG1294" s="29" t="s">
        <v>106</v>
      </c>
      <c r="BH1294">
        <v>0.35077130045629235</v>
      </c>
      <c r="BI1294">
        <v>0.40761749035681816</v>
      </c>
      <c r="BJ1294">
        <v>0.26227817992725283</v>
      </c>
      <c r="BK1294">
        <f t="shared" si="222"/>
        <v>0.63769567516628645</v>
      </c>
      <c r="BL1294" t="s">
        <v>106</v>
      </c>
      <c r="BM1294" s="27">
        <v>0.36813466045629228</v>
      </c>
      <c r="BN1294" s="28">
        <v>0.69766712745681825</v>
      </c>
      <c r="BO1294" s="28">
        <v>0.33179103387725278</v>
      </c>
      <c r="BP1294" s="28">
        <f t="shared" si="223"/>
        <v>0.7072085291162864</v>
      </c>
      <c r="BQ1294" s="29" t="s">
        <v>106</v>
      </c>
      <c r="BR1294">
        <v>0.26706168294165233</v>
      </c>
      <c r="BS1294">
        <v>0.58009765235681821</v>
      </c>
      <c r="BT1294">
        <v>0.24234572049001279</v>
      </c>
      <c r="BU1294">
        <f t="shared" si="224"/>
        <v>0.61776321572904647</v>
      </c>
      <c r="BV1294" t="s">
        <v>106</v>
      </c>
      <c r="BW1294" s="27">
        <v>0.25911549454165234</v>
      </c>
      <c r="BX1294" s="28">
        <v>0.40761749035681816</v>
      </c>
      <c r="BY1294" s="28">
        <v>0.20540421249801283</v>
      </c>
      <c r="BZ1294" s="28">
        <f t="shared" si="225"/>
        <v>0.58082170773704644</v>
      </c>
      <c r="CA1294" s="29" t="s">
        <v>106</v>
      </c>
      <c r="CB1294">
        <v>0.27647885454165233</v>
      </c>
      <c r="CC1294">
        <v>0.69766712745681825</v>
      </c>
      <c r="CD1294">
        <v>0.27491706644801278</v>
      </c>
      <c r="CE1294">
        <f t="shared" si="226"/>
        <v>0.6503345616870464</v>
      </c>
      <c r="CF1294" t="s">
        <v>106</v>
      </c>
      <c r="CG1294" s="27">
        <v>0.1482486012004523</v>
      </c>
      <c r="CH1294" s="28">
        <v>0.58009765235681821</v>
      </c>
      <c r="CI1294" s="28">
        <v>0.16862020715581277</v>
      </c>
      <c r="CJ1294" s="28">
        <f t="shared" si="227"/>
        <v>0.52366609643948592</v>
      </c>
      <c r="CK1294" s="29" t="s">
        <v>107</v>
      </c>
      <c r="CL1294">
        <v>0.1403024128004523</v>
      </c>
      <c r="CM1294">
        <v>0.40761749035681816</v>
      </c>
      <c r="CN1294">
        <v>0.13167869916381278</v>
      </c>
      <c r="CO1294">
        <f t="shared" si="228"/>
        <v>0.50709619440284637</v>
      </c>
      <c r="CP1294" t="s">
        <v>106</v>
      </c>
      <c r="CQ1294" s="27">
        <v>0.1576657728004523</v>
      </c>
      <c r="CR1294" s="28">
        <v>0.69766712745681825</v>
      </c>
      <c r="CS1294" s="28">
        <v>0.20119155311381282</v>
      </c>
      <c r="CT1294" s="28">
        <f t="shared" si="229"/>
        <v>0.53308326803948591</v>
      </c>
      <c r="CU1294" s="29" t="s">
        <v>107</v>
      </c>
      <c r="CV1294">
        <v>80428.683030164</v>
      </c>
      <c r="CW1294">
        <v>23082.432452989</v>
      </c>
      <c r="CX1294">
        <v>0.37541749523903362</v>
      </c>
      <c r="CY1294">
        <f t="shared" si="220"/>
        <v>0.95551514759585188</v>
      </c>
      <c r="CZ1294">
        <f t="shared" si="230"/>
        <v>0.73413498409532596</v>
      </c>
    </row>
    <row r="1295" spans="1:104" x14ac:dyDescent="0.25">
      <c r="A1295">
        <v>1</v>
      </c>
      <c r="B1295" s="15">
        <v>18667</v>
      </c>
      <c r="C1295" s="15">
        <v>-67.153071069999996</v>
      </c>
      <c r="D1295" s="15">
        <v>-16.240909070000001</v>
      </c>
      <c r="E1295" s="15">
        <v>1306</v>
      </c>
      <c r="F1295" s="15">
        <v>1</v>
      </c>
      <c r="G1295" s="15">
        <v>0</v>
      </c>
      <c r="H1295" s="17">
        <v>2</v>
      </c>
      <c r="I1295" s="19">
        <v>0</v>
      </c>
      <c r="J1295" s="19">
        <v>0</v>
      </c>
      <c r="K1295" s="19">
        <v>0</v>
      </c>
      <c r="L1295" s="15">
        <v>0</v>
      </c>
      <c r="M1295" s="15">
        <v>0</v>
      </c>
      <c r="N1295" s="15">
        <v>0</v>
      </c>
      <c r="O1295" s="19">
        <v>221.64087699999999</v>
      </c>
      <c r="P1295" s="19">
        <v>62.000706584743718</v>
      </c>
      <c r="Q1295" s="20">
        <v>3.574812114391908</v>
      </c>
      <c r="R1295" s="21">
        <v>0.27900000000000003</v>
      </c>
      <c r="S1295" s="22">
        <v>0.129</v>
      </c>
      <c r="T1295" s="22">
        <v>0.87200000000000011</v>
      </c>
      <c r="U1295" s="19">
        <v>0</v>
      </c>
      <c r="V1295" s="19">
        <v>7.9980911494319402</v>
      </c>
      <c r="W1295" s="19">
        <v>54.064616141896529</v>
      </c>
      <c r="X1295" s="19">
        <v>5412.2599202694582</v>
      </c>
      <c r="Y1295" s="19">
        <v>0</v>
      </c>
      <c r="Z1295" s="19">
        <v>5412.2599202694582</v>
      </c>
      <c r="AA1295">
        <v>74.597530047520749</v>
      </c>
      <c r="AB1295">
        <v>1</v>
      </c>
      <c r="AC1295">
        <v>0.14400000000000002</v>
      </c>
      <c r="AD1295">
        <v>0.85599999999999998</v>
      </c>
      <c r="AE1295">
        <v>0</v>
      </c>
      <c r="AF1295">
        <v>10.74204432684299</v>
      </c>
      <c r="AG1295">
        <v>63.855485720677763</v>
      </c>
      <c r="AH1295">
        <v>26256.737173485493</v>
      </c>
      <c r="AI1295">
        <v>0</v>
      </c>
      <c r="AJ1295">
        <v>25112.9994239958</v>
      </c>
      <c r="AK1295">
        <v>19289.621431663501</v>
      </c>
      <c r="AL1295">
        <v>44.702509447600221</v>
      </c>
      <c r="AM1295" s="19">
        <v>57.299332910377252</v>
      </c>
      <c r="AN1295">
        <v>0.83954133333333336</v>
      </c>
      <c r="AO1295">
        <v>0.5561961333333334</v>
      </c>
      <c r="AP1295">
        <v>0.1888968</v>
      </c>
      <c r="AQ1295">
        <v>1</v>
      </c>
      <c r="AR1295">
        <v>0</v>
      </c>
      <c r="AS1295">
        <v>2</v>
      </c>
      <c r="AT1295">
        <v>1.48</v>
      </c>
      <c r="AU1295">
        <v>1</v>
      </c>
      <c r="AV1295">
        <v>2</v>
      </c>
      <c r="AW1295">
        <v>1.5</v>
      </c>
      <c r="AX1295">
        <v>1</v>
      </c>
      <c r="AY1295">
        <v>2</v>
      </c>
      <c r="AZ1295">
        <v>0.6</v>
      </c>
      <c r="BA1295">
        <v>0.3</v>
      </c>
      <c r="BB1295">
        <v>0.8</v>
      </c>
      <c r="BC1295" s="27">
        <v>0.372064583224609</v>
      </c>
      <c r="BD1295" s="28">
        <v>0.59414367241425836</v>
      </c>
      <c r="BE1295" s="28">
        <v>0.3139146044451574</v>
      </c>
      <c r="BF1295" s="28">
        <f t="shared" si="221"/>
        <v>0.66911725774645447</v>
      </c>
      <c r="BG1295" s="29" t="s">
        <v>106</v>
      </c>
      <c r="BH1295">
        <v>0.364118394824609</v>
      </c>
      <c r="BI1295">
        <v>0.42166351041425837</v>
      </c>
      <c r="BJ1295">
        <v>0.27697309645315737</v>
      </c>
      <c r="BK1295">
        <f t="shared" si="222"/>
        <v>0.63217574975445445</v>
      </c>
      <c r="BL1295" t="s">
        <v>106</v>
      </c>
      <c r="BM1295" s="27">
        <v>0.381481754824609</v>
      </c>
      <c r="BN1295" s="28">
        <v>0.7117131475142584</v>
      </c>
      <c r="BO1295" s="28">
        <v>0.34648595040315738</v>
      </c>
      <c r="BP1295" s="28">
        <f t="shared" si="223"/>
        <v>0.70168860370445452</v>
      </c>
      <c r="BQ1295" s="29" t="s">
        <v>106</v>
      </c>
      <c r="BR1295">
        <v>0.28195211659387298</v>
      </c>
      <c r="BS1295">
        <v>0.59414367241425836</v>
      </c>
      <c r="BT1295">
        <v>0.2579983049703814</v>
      </c>
      <c r="BU1295">
        <f t="shared" si="224"/>
        <v>0.61320095827167842</v>
      </c>
      <c r="BV1295" t="s">
        <v>106</v>
      </c>
      <c r="BW1295" s="27">
        <v>0.27400592819387304</v>
      </c>
      <c r="BX1295" s="28">
        <v>0.42166351041425837</v>
      </c>
      <c r="BY1295" s="28">
        <v>0.22105679697838138</v>
      </c>
      <c r="BZ1295" s="28">
        <f t="shared" si="225"/>
        <v>0.57625945027967851</v>
      </c>
      <c r="CA1295" s="29" t="s">
        <v>106</v>
      </c>
      <c r="CB1295">
        <v>0.29136928819387298</v>
      </c>
      <c r="CC1295">
        <v>0.7117131475142584</v>
      </c>
      <c r="CD1295">
        <v>0.29056965092838138</v>
      </c>
      <c r="CE1295">
        <f t="shared" si="226"/>
        <v>0.64577230422967846</v>
      </c>
      <c r="CF1295" t="s">
        <v>106</v>
      </c>
      <c r="CG1295" s="27">
        <v>0.16513965985032633</v>
      </c>
      <c r="CH1295" s="28">
        <v>0.59414367241425836</v>
      </c>
      <c r="CI1295" s="28">
        <v>0.18551421305863469</v>
      </c>
      <c r="CJ1295" s="28">
        <f t="shared" si="227"/>
        <v>0.52034231315162338</v>
      </c>
      <c r="CK1295" s="29" t="s">
        <v>107</v>
      </c>
      <c r="CL1295">
        <v>0.15719347145032633</v>
      </c>
      <c r="CM1295">
        <v>0.42166351041425837</v>
      </c>
      <c r="CN1295">
        <v>0.14857270506663472</v>
      </c>
      <c r="CO1295">
        <f t="shared" si="228"/>
        <v>0.50377535836793186</v>
      </c>
      <c r="CP1295" t="s">
        <v>106</v>
      </c>
      <c r="CQ1295" s="27">
        <v>0.17455683145032633</v>
      </c>
      <c r="CR1295" s="28">
        <v>0.7117131475142584</v>
      </c>
      <c r="CS1295" s="28">
        <v>0.21808555901663471</v>
      </c>
      <c r="CT1295" s="28">
        <f t="shared" si="229"/>
        <v>0.52975948475162338</v>
      </c>
      <c r="CU1295" s="29" t="s">
        <v>107</v>
      </c>
      <c r="CV1295">
        <v>52490.2401765264</v>
      </c>
      <c r="CW1295">
        <v>9324.6912559400898</v>
      </c>
      <c r="CX1295">
        <v>0.35520265330129708</v>
      </c>
      <c r="CY1295">
        <f t="shared" si="220"/>
        <v>0.94934632571555544</v>
      </c>
      <c r="CZ1295">
        <f t="shared" si="230"/>
        <v>0.72726723652590608</v>
      </c>
    </row>
    <row r="1296" spans="1:104" x14ac:dyDescent="0.25">
      <c r="A1296">
        <v>1</v>
      </c>
      <c r="B1296" s="15">
        <v>18668</v>
      </c>
      <c r="C1296" s="15">
        <v>-67.169711829999997</v>
      </c>
      <c r="D1296" s="15">
        <v>-15.90377683</v>
      </c>
      <c r="E1296" s="15">
        <v>1831</v>
      </c>
      <c r="F1296" s="15">
        <v>1</v>
      </c>
      <c r="G1296" s="15">
        <v>0</v>
      </c>
      <c r="H1296" s="17">
        <v>2</v>
      </c>
      <c r="I1296" s="19">
        <v>0</v>
      </c>
      <c r="J1296" s="19">
        <v>0</v>
      </c>
      <c r="K1296" s="19">
        <v>0</v>
      </c>
      <c r="L1296" s="15">
        <v>0</v>
      </c>
      <c r="M1296" s="15">
        <v>0</v>
      </c>
      <c r="N1296" s="15">
        <v>0</v>
      </c>
      <c r="O1296" s="19">
        <v>519.58435099999997</v>
      </c>
      <c r="P1296" s="19">
        <v>145.345918714096</v>
      </c>
      <c r="Q1296" s="20">
        <v>3.5748121144154936</v>
      </c>
      <c r="R1296" s="21">
        <v>0.71299999999999997</v>
      </c>
      <c r="S1296" s="22">
        <v>0.129</v>
      </c>
      <c r="T1296" s="22">
        <v>0.87199999999999989</v>
      </c>
      <c r="U1296" s="19">
        <v>0</v>
      </c>
      <c r="V1296" s="19">
        <v>18.749623514118383</v>
      </c>
      <c r="W1296" s="19">
        <v>126.7416411186917</v>
      </c>
      <c r="X1296" s="19">
        <v>32424.267536700911</v>
      </c>
      <c r="Y1296" s="19">
        <v>0</v>
      </c>
      <c r="Z1296" s="19">
        <v>32424.267536700911</v>
      </c>
      <c r="AA1296">
        <v>174.87617699424965</v>
      </c>
      <c r="AB1296">
        <v>1</v>
      </c>
      <c r="AC1296">
        <v>0.14400000000000002</v>
      </c>
      <c r="AD1296">
        <v>0.85599999999999998</v>
      </c>
      <c r="AE1296">
        <v>0</v>
      </c>
      <c r="AF1296">
        <v>25.182169487171951</v>
      </c>
      <c r="AG1296">
        <v>149.69400750707769</v>
      </c>
      <c r="AH1296">
        <v>61552.67894683528</v>
      </c>
      <c r="AI1296">
        <v>0</v>
      </c>
      <c r="AJ1296">
        <v>58871.457665281603</v>
      </c>
      <c r="AK1296">
        <v>23984.225946359202</v>
      </c>
      <c r="AL1296">
        <v>41.714278670945561</v>
      </c>
      <c r="AM1296" s="19">
        <v>71.244536951099207</v>
      </c>
      <c r="AN1296">
        <v>0.83954133333333336</v>
      </c>
      <c r="AO1296">
        <v>0.5561961333333334</v>
      </c>
      <c r="AP1296">
        <v>0.1888968</v>
      </c>
      <c r="AQ1296">
        <v>1</v>
      </c>
      <c r="AR1296">
        <v>0</v>
      </c>
      <c r="AS1296">
        <v>2</v>
      </c>
      <c r="AT1296">
        <v>1.48</v>
      </c>
      <c r="AU1296">
        <v>1</v>
      </c>
      <c r="AV1296">
        <v>2</v>
      </c>
      <c r="AW1296">
        <v>1.5</v>
      </c>
      <c r="AX1296">
        <v>1</v>
      </c>
      <c r="AY1296">
        <v>2</v>
      </c>
      <c r="AZ1296">
        <v>0.6</v>
      </c>
      <c r="BA1296">
        <v>0.3</v>
      </c>
      <c r="BB1296">
        <v>0.8</v>
      </c>
      <c r="BC1296" s="27">
        <v>0.36203642282164017</v>
      </c>
      <c r="BD1296" s="28">
        <v>0.57869150907797273</v>
      </c>
      <c r="BE1296" s="28">
        <v>0.3040398930355882</v>
      </c>
      <c r="BF1296" s="28">
        <f t="shared" si="221"/>
        <v>0.76724889645162531</v>
      </c>
      <c r="BG1296" s="29" t="s">
        <v>106</v>
      </c>
      <c r="BH1296">
        <v>0.35409023442164023</v>
      </c>
      <c r="BI1296">
        <v>0.40621134707797274</v>
      </c>
      <c r="BJ1296">
        <v>0.26709838504358818</v>
      </c>
      <c r="BK1296">
        <f t="shared" si="222"/>
        <v>0.73030738845962528</v>
      </c>
      <c r="BL1296" t="s">
        <v>106</v>
      </c>
      <c r="BM1296" s="27">
        <v>0.37145359442164022</v>
      </c>
      <c r="BN1296" s="28">
        <v>0.69626098417797277</v>
      </c>
      <c r="BO1296" s="28">
        <v>0.33661123899358819</v>
      </c>
      <c r="BP1296" s="28">
        <f t="shared" si="223"/>
        <v>0.79982024240962524</v>
      </c>
      <c r="BQ1296" s="29" t="s">
        <v>106</v>
      </c>
      <c r="BR1296">
        <v>0.27192395619090426</v>
      </c>
      <c r="BS1296">
        <v>0.57869150907797273</v>
      </c>
      <c r="BT1296">
        <v>0.24812359356081212</v>
      </c>
      <c r="BU1296">
        <f t="shared" si="224"/>
        <v>0.71133259697684925</v>
      </c>
      <c r="BV1296" t="s">
        <v>106</v>
      </c>
      <c r="BW1296" s="27">
        <v>0.26397776779090426</v>
      </c>
      <c r="BX1296" s="28">
        <v>0.40621134707797274</v>
      </c>
      <c r="BY1296" s="28">
        <v>0.21118208556881218</v>
      </c>
      <c r="BZ1296" s="28">
        <f t="shared" si="225"/>
        <v>0.67439108898484923</v>
      </c>
      <c r="CA1296" s="29" t="s">
        <v>106</v>
      </c>
      <c r="CB1296">
        <v>0.28134112779090426</v>
      </c>
      <c r="CC1296">
        <v>0.69626098417797277</v>
      </c>
      <c r="CD1296">
        <v>0.28069493951881214</v>
      </c>
      <c r="CE1296">
        <f t="shared" si="226"/>
        <v>0.74390394293484929</v>
      </c>
      <c r="CF1296" t="s">
        <v>106</v>
      </c>
      <c r="CG1296" s="27">
        <v>0.15511149944735758</v>
      </c>
      <c r="CH1296" s="28">
        <v>0.57869150907797273</v>
      </c>
      <c r="CI1296" s="28">
        <v>0.17563950164906544</v>
      </c>
      <c r="CJ1296" s="28">
        <f t="shared" si="227"/>
        <v>0.61832050286339468</v>
      </c>
      <c r="CK1296" s="29" t="s">
        <v>107</v>
      </c>
      <c r="CL1296">
        <v>0.14716531104735758</v>
      </c>
      <c r="CM1296">
        <v>0.40621134707797274</v>
      </c>
      <c r="CN1296">
        <v>0.13869799365706548</v>
      </c>
      <c r="CO1296">
        <f t="shared" si="228"/>
        <v>0.60190699707310258</v>
      </c>
      <c r="CP1296" t="s">
        <v>106</v>
      </c>
      <c r="CQ1296" s="27">
        <v>0.16452867104735758</v>
      </c>
      <c r="CR1296" s="28">
        <v>0.69626098417797277</v>
      </c>
      <c r="CS1296" s="28">
        <v>0.20821084760706549</v>
      </c>
      <c r="CT1296" s="28">
        <f t="shared" si="229"/>
        <v>0.62773767446339468</v>
      </c>
      <c r="CU1296" s="29" t="s">
        <v>107</v>
      </c>
      <c r="CV1296">
        <v>78370.121270187199</v>
      </c>
      <c r="CW1296">
        <v>21859.5221242812</v>
      </c>
      <c r="CX1296">
        <v>0.4632090034160371</v>
      </c>
      <c r="CY1296">
        <f t="shared" si="220"/>
        <v>1.0419005124940099</v>
      </c>
      <c r="CZ1296">
        <f t="shared" si="230"/>
        <v>0.82524542623767727</v>
      </c>
    </row>
    <row r="1297" spans="1:104" x14ac:dyDescent="0.25">
      <c r="A1297">
        <v>1</v>
      </c>
      <c r="B1297" s="15">
        <v>18669</v>
      </c>
      <c r="C1297" s="15">
        <v>-67.262877399999994</v>
      </c>
      <c r="D1297" s="15">
        <v>-15.90041738</v>
      </c>
      <c r="E1297" s="15">
        <v>914</v>
      </c>
      <c r="F1297" s="15">
        <v>1</v>
      </c>
      <c r="G1297" s="15">
        <v>0</v>
      </c>
      <c r="H1297" s="17">
        <v>2</v>
      </c>
      <c r="I1297" s="19">
        <v>0</v>
      </c>
      <c r="J1297" s="19">
        <v>0</v>
      </c>
      <c r="K1297" s="19">
        <v>1</v>
      </c>
      <c r="L1297" s="15">
        <v>0</v>
      </c>
      <c r="M1297" s="15">
        <v>0</v>
      </c>
      <c r="N1297" s="15">
        <v>1.2032</v>
      </c>
      <c r="O1297" s="19">
        <v>461.449038999999</v>
      </c>
      <c r="P1297" s="19">
        <v>129.08343832143996</v>
      </c>
      <c r="Q1297" s="20">
        <v>3.5748121137810998</v>
      </c>
      <c r="R1297" s="21">
        <v>0.13400000000000001</v>
      </c>
      <c r="S1297" s="22">
        <v>0.129</v>
      </c>
      <c r="T1297" s="22">
        <v>0.87199999999999989</v>
      </c>
      <c r="U1297" s="19">
        <v>0</v>
      </c>
      <c r="V1297" s="19">
        <v>16.651763543465755</v>
      </c>
      <c r="W1297" s="19">
        <v>112.56075821629562</v>
      </c>
      <c r="X1297" s="19">
        <v>5411.9419083896255</v>
      </c>
      <c r="Y1297" s="19">
        <v>1560</v>
      </c>
      <c r="Z1297" s="19">
        <v>6971.9419083896255</v>
      </c>
      <c r="AA1297">
        <v>155.30961173492466</v>
      </c>
      <c r="AB1297">
        <v>1</v>
      </c>
      <c r="AC1297">
        <v>0.14400000000000002</v>
      </c>
      <c r="AD1297">
        <v>0.85599999999999998</v>
      </c>
      <c r="AE1297">
        <v>0</v>
      </c>
      <c r="AF1297">
        <v>22.364584089829155</v>
      </c>
      <c r="AG1297">
        <v>132.94502764509551</v>
      </c>
      <c r="AH1297">
        <v>54665.665917386825</v>
      </c>
      <c r="AI1297">
        <v>1876.992</v>
      </c>
      <c r="AJ1297">
        <v>54161.433433209502</v>
      </c>
      <c r="AK1297">
        <v>48129.352788282798</v>
      </c>
      <c r="AL1297">
        <v>111.786257586367</v>
      </c>
      <c r="AM1297" s="19">
        <v>138.01243099985169</v>
      </c>
      <c r="AN1297">
        <v>0.81797333333333333</v>
      </c>
      <c r="AO1297">
        <v>0.54190733333333341</v>
      </c>
      <c r="AP1297">
        <v>0.18404399999999999</v>
      </c>
      <c r="AQ1297">
        <v>1</v>
      </c>
      <c r="AR1297">
        <v>0</v>
      </c>
      <c r="AS1297">
        <v>2</v>
      </c>
      <c r="AT1297">
        <v>1.48</v>
      </c>
      <c r="AU1297">
        <v>1</v>
      </c>
      <c r="AV1297">
        <v>2</v>
      </c>
      <c r="AW1297">
        <v>1.5</v>
      </c>
      <c r="AX1297">
        <v>1</v>
      </c>
      <c r="AY1297">
        <v>2</v>
      </c>
      <c r="AZ1297">
        <v>0.6</v>
      </c>
      <c r="BA1297">
        <v>0.3</v>
      </c>
      <c r="BB1297">
        <v>0.8</v>
      </c>
      <c r="BC1297" s="27">
        <v>0.33524309198233038</v>
      </c>
      <c r="BD1297" s="28">
        <v>0.5590524259092885</v>
      </c>
      <c r="BE1297" s="28">
        <v>0.28024707497972173</v>
      </c>
      <c r="BF1297" s="28">
        <f t="shared" si="221"/>
        <v>0.49554687587960644</v>
      </c>
      <c r="BG1297" s="29" t="s">
        <v>106</v>
      </c>
      <c r="BH1297">
        <v>0.32729690358233038</v>
      </c>
      <c r="BI1297">
        <v>0.3865722639092885</v>
      </c>
      <c r="BJ1297">
        <v>0.24330556698772171</v>
      </c>
      <c r="BK1297">
        <f t="shared" si="222"/>
        <v>0.45860536788760642</v>
      </c>
      <c r="BL1297" t="s">
        <v>106</v>
      </c>
      <c r="BM1297" s="27">
        <v>0.34466026358233037</v>
      </c>
      <c r="BN1297" s="28">
        <v>0.67662190100928854</v>
      </c>
      <c r="BO1297" s="28">
        <v>0.31281842093772178</v>
      </c>
      <c r="BP1297" s="28">
        <f t="shared" si="223"/>
        <v>0.52811822183760648</v>
      </c>
      <c r="BQ1297" s="29" t="s">
        <v>106</v>
      </c>
      <c r="BR1297">
        <v>0.24744563427745037</v>
      </c>
      <c r="BS1297">
        <v>0.5590524259092885</v>
      </c>
      <c r="BT1297">
        <v>0.22576727743664174</v>
      </c>
      <c r="BU1297">
        <f t="shared" si="224"/>
        <v>0.44106707833652647</v>
      </c>
      <c r="BV1297" t="s">
        <v>106</v>
      </c>
      <c r="BW1297" s="27">
        <v>0.23949944587745037</v>
      </c>
      <c r="BX1297" s="28">
        <v>0.3865722639092885</v>
      </c>
      <c r="BY1297" s="28">
        <v>0.18882576944464174</v>
      </c>
      <c r="BZ1297" s="28">
        <f t="shared" si="225"/>
        <v>0.40412557034452645</v>
      </c>
      <c r="CA1297" s="29" t="s">
        <v>106</v>
      </c>
      <c r="CB1297">
        <v>0.25686280587745036</v>
      </c>
      <c r="CC1297">
        <v>0.67662190100928854</v>
      </c>
      <c r="CD1297">
        <v>0.25833862339464175</v>
      </c>
      <c r="CE1297">
        <f t="shared" si="226"/>
        <v>0.47216260677733507</v>
      </c>
      <c r="CF1297" t="s">
        <v>107</v>
      </c>
      <c r="CG1297" s="27">
        <v>0.13363411503038369</v>
      </c>
      <c r="CH1297" s="28">
        <v>0.5590524259092885</v>
      </c>
      <c r="CI1297" s="28">
        <v>0.15514531765857503</v>
      </c>
      <c r="CJ1297" s="28">
        <f t="shared" si="227"/>
        <v>0.3489339159302684</v>
      </c>
      <c r="CK1297" s="29" t="s">
        <v>107</v>
      </c>
      <c r="CL1297">
        <v>0.12568792663038367</v>
      </c>
      <c r="CM1297">
        <v>0.3865722639092885</v>
      </c>
      <c r="CN1297">
        <v>0.11820380966657507</v>
      </c>
      <c r="CO1297">
        <f t="shared" si="228"/>
        <v>0.33350361056645977</v>
      </c>
      <c r="CP1297" t="s">
        <v>106</v>
      </c>
      <c r="CQ1297" s="27">
        <v>0.14305128663038369</v>
      </c>
      <c r="CR1297" s="28">
        <v>0.67662190100928854</v>
      </c>
      <c r="CS1297" s="28">
        <v>0.18771666361657507</v>
      </c>
      <c r="CT1297" s="28">
        <f t="shared" si="229"/>
        <v>0.3583510875302684</v>
      </c>
      <c r="CU1297" s="29" t="s">
        <v>107</v>
      </c>
      <c r="CV1297">
        <v>74072.418648715393</v>
      </c>
      <c r="CW1297">
        <v>19413.701466865499</v>
      </c>
      <c r="CX1297">
        <v>0.21529980089988471</v>
      </c>
      <c r="CY1297">
        <f t="shared" si="220"/>
        <v>0.77435222680917315</v>
      </c>
      <c r="CZ1297">
        <f t="shared" si="230"/>
        <v>0.55054289288221514</v>
      </c>
    </row>
    <row r="1298" spans="1:104" x14ac:dyDescent="0.25">
      <c r="A1298">
        <v>1</v>
      </c>
      <c r="B1298" s="15">
        <v>18682</v>
      </c>
      <c r="C1298" s="15">
        <v>-67.337067840000003</v>
      </c>
      <c r="D1298" s="15">
        <v>-16.289939530000002</v>
      </c>
      <c r="E1298" s="15">
        <v>1260</v>
      </c>
      <c r="F1298" s="15">
        <v>1</v>
      </c>
      <c r="G1298" s="15">
        <v>0</v>
      </c>
      <c r="H1298" s="17">
        <v>2</v>
      </c>
      <c r="I1298" s="19">
        <v>0</v>
      </c>
      <c r="J1298" s="19">
        <v>0</v>
      </c>
      <c r="K1298" s="19">
        <v>1</v>
      </c>
      <c r="L1298" s="15">
        <v>0</v>
      </c>
      <c r="M1298" s="15">
        <v>0</v>
      </c>
      <c r="N1298" s="15">
        <v>1.2032</v>
      </c>
      <c r="O1298" s="19">
        <v>1130.0051269999999</v>
      </c>
      <c r="P1298" s="19">
        <v>316.10196310021212</v>
      </c>
      <c r="Q1298" s="20">
        <v>3.5748121141587483</v>
      </c>
      <c r="R1298" s="21">
        <v>0.89399999999999991</v>
      </c>
      <c r="S1298" s="22">
        <v>0.249</v>
      </c>
      <c r="T1298" s="22">
        <v>0.75</v>
      </c>
      <c r="U1298" s="19">
        <v>0</v>
      </c>
      <c r="V1298" s="19">
        <v>78.70938881195282</v>
      </c>
      <c r="W1298" s="19">
        <v>237.0764723251591</v>
      </c>
      <c r="X1298" s="19">
        <v>125046.66052169834</v>
      </c>
      <c r="Y1298" s="19">
        <v>1560</v>
      </c>
      <c r="Z1298" s="19">
        <v>126606.66052169834</v>
      </c>
      <c r="AA1298">
        <v>380.32511227565755</v>
      </c>
      <c r="AB1298">
        <v>1</v>
      </c>
      <c r="AC1298">
        <v>0.25600000000000001</v>
      </c>
      <c r="AD1298">
        <v>0.74399999999999999</v>
      </c>
      <c r="AE1298">
        <v>0</v>
      </c>
      <c r="AF1298">
        <v>97.363228742568339</v>
      </c>
      <c r="AG1298">
        <v>282.96188353308924</v>
      </c>
      <c r="AH1298">
        <v>183227.46463252261</v>
      </c>
      <c r="AI1298">
        <v>1876.992</v>
      </c>
      <c r="AJ1298">
        <v>177123.108237409</v>
      </c>
      <c r="AK1298">
        <v>45514.306680791902</v>
      </c>
      <c r="AL1298">
        <v>33.506808088622513</v>
      </c>
      <c r="AM1298" s="19">
        <v>97.729957264067934</v>
      </c>
      <c r="AN1298">
        <v>0.87548800000000004</v>
      </c>
      <c r="AO1298">
        <v>0.58001080000000005</v>
      </c>
      <c r="AP1298">
        <v>0.19698479999999999</v>
      </c>
      <c r="AQ1298">
        <v>1</v>
      </c>
      <c r="AR1298">
        <v>0</v>
      </c>
      <c r="AS1298">
        <v>2</v>
      </c>
      <c r="AT1298">
        <v>1.48</v>
      </c>
      <c r="AU1298">
        <v>1</v>
      </c>
      <c r="AV1298">
        <v>2</v>
      </c>
      <c r="AW1298">
        <v>1.5</v>
      </c>
      <c r="AX1298">
        <v>1</v>
      </c>
      <c r="AY1298">
        <v>2</v>
      </c>
      <c r="AZ1298">
        <v>0.6</v>
      </c>
      <c r="BA1298">
        <v>0.3</v>
      </c>
      <c r="BB1298">
        <v>0.8</v>
      </c>
      <c r="BC1298" s="27">
        <v>0.3623018585532094</v>
      </c>
      <c r="BD1298" s="28">
        <v>0.56164844248549606</v>
      </c>
      <c r="BE1298" s="28">
        <v>0.3001392584661306</v>
      </c>
      <c r="BF1298" s="28">
        <f t="shared" si="221"/>
        <v>0.6930310982446789</v>
      </c>
      <c r="BG1298" s="29" t="s">
        <v>106</v>
      </c>
      <c r="BH1298">
        <v>0.3543556701532094</v>
      </c>
      <c r="BI1298">
        <v>0.38916828048549607</v>
      </c>
      <c r="BJ1298">
        <v>0.26319775047413058</v>
      </c>
      <c r="BK1298">
        <f t="shared" si="222"/>
        <v>0.65608959025267888</v>
      </c>
      <c r="BL1298" t="s">
        <v>106</v>
      </c>
      <c r="BM1298" s="27">
        <v>0.3717190301532094</v>
      </c>
      <c r="BN1298" s="28">
        <v>0.6792179175854961</v>
      </c>
      <c r="BO1298" s="28">
        <v>0.33271060442413064</v>
      </c>
      <c r="BP1298" s="28">
        <f t="shared" si="223"/>
        <v>0.72560244420267894</v>
      </c>
      <c r="BQ1298" s="29" t="s">
        <v>106</v>
      </c>
      <c r="BR1298">
        <v>0.26833104371271344</v>
      </c>
      <c r="BS1298">
        <v>0.56164844248549606</v>
      </c>
      <c r="BT1298">
        <v>0.24182878910519454</v>
      </c>
      <c r="BU1298">
        <f t="shared" si="224"/>
        <v>0.63472062888374281</v>
      </c>
      <c r="BV1298" t="s">
        <v>106</v>
      </c>
      <c r="BW1298" s="27">
        <v>0.26038485531271338</v>
      </c>
      <c r="BX1298" s="28">
        <v>0.38916828048549607</v>
      </c>
      <c r="BY1298" s="28">
        <v>0.2048872811131946</v>
      </c>
      <c r="BZ1298" s="28">
        <f t="shared" si="225"/>
        <v>0.5977791208917429</v>
      </c>
      <c r="CA1298" s="29" t="s">
        <v>106</v>
      </c>
      <c r="CB1298">
        <v>0.27774821531271343</v>
      </c>
      <c r="CC1298">
        <v>0.6792179175854961</v>
      </c>
      <c r="CD1298">
        <v>0.27440013506319455</v>
      </c>
      <c r="CE1298">
        <f t="shared" si="226"/>
        <v>0.66729197484174285</v>
      </c>
      <c r="CF1298" t="s">
        <v>106</v>
      </c>
      <c r="CG1298" s="27">
        <v>0.1465170244750334</v>
      </c>
      <c r="CH1298" s="28">
        <v>0.56164844248549606</v>
      </c>
      <c r="CI1298" s="28">
        <v>0.16624114363731454</v>
      </c>
      <c r="CJ1298" s="28">
        <f t="shared" si="227"/>
        <v>0.5394088642535817</v>
      </c>
      <c r="CK1298" s="29" t="s">
        <v>107</v>
      </c>
      <c r="CL1298">
        <v>0.1385708360750334</v>
      </c>
      <c r="CM1298">
        <v>0.38916828048549607</v>
      </c>
      <c r="CN1298">
        <v>0.12929963564531455</v>
      </c>
      <c r="CO1298">
        <f t="shared" si="228"/>
        <v>0.52219147542386279</v>
      </c>
      <c r="CP1298" t="s">
        <v>106</v>
      </c>
      <c r="CQ1298" s="27">
        <v>0.15593419607503339</v>
      </c>
      <c r="CR1298" s="28">
        <v>0.6792179175854961</v>
      </c>
      <c r="CS1298" s="28">
        <v>0.19881248959531456</v>
      </c>
      <c r="CT1298" s="28">
        <f t="shared" si="229"/>
        <v>0.5488260358535817</v>
      </c>
      <c r="CU1298" s="29" t="s">
        <v>107</v>
      </c>
      <c r="CV1298">
        <v>113789.09818750899</v>
      </c>
      <c r="CW1298">
        <v>47540.639034457199</v>
      </c>
      <c r="CX1298">
        <v>0.3928918397785483</v>
      </c>
      <c r="CY1298">
        <f t="shared" si="220"/>
        <v>0.9545402822640443</v>
      </c>
      <c r="CZ1298">
        <f t="shared" si="230"/>
        <v>0.75519369833175776</v>
      </c>
    </row>
    <row r="1299" spans="1:104" x14ac:dyDescent="0.25">
      <c r="A1299">
        <v>1</v>
      </c>
      <c r="B1299" s="15">
        <v>18694</v>
      </c>
      <c r="C1299" s="15">
        <v>-67.261098290000007</v>
      </c>
      <c r="D1299" s="15">
        <v>-15.40571607</v>
      </c>
      <c r="E1299" s="15">
        <v>823</v>
      </c>
      <c r="F1299" s="15">
        <v>1</v>
      </c>
      <c r="G1299" s="15">
        <v>0</v>
      </c>
      <c r="H1299" s="17">
        <v>3</v>
      </c>
      <c r="I1299" s="19">
        <v>0</v>
      </c>
      <c r="J1299" s="19">
        <v>0</v>
      </c>
      <c r="K1299" s="19">
        <v>0</v>
      </c>
      <c r="L1299" s="15">
        <v>0</v>
      </c>
      <c r="M1299" s="15">
        <v>0</v>
      </c>
      <c r="N1299" s="15">
        <v>0</v>
      </c>
      <c r="O1299" s="19">
        <v>185.306307</v>
      </c>
      <c r="P1299" s="19">
        <v>51.836656339333686</v>
      </c>
      <c r="Q1299" s="20">
        <v>3.5748121133999429</v>
      </c>
      <c r="R1299" s="21">
        <v>5.8999999999999997E-2</v>
      </c>
      <c r="S1299" s="22">
        <v>0.24899999999999997</v>
      </c>
      <c r="T1299" s="22">
        <v>0.74999999999999989</v>
      </c>
      <c r="U1299" s="19">
        <v>0</v>
      </c>
      <c r="V1299" s="19">
        <v>12.907327428494087</v>
      </c>
      <c r="W1299" s="19">
        <v>38.877492254500261</v>
      </c>
      <c r="X1299" s="19">
        <v>1353.30715520281</v>
      </c>
      <c r="Y1299" s="19">
        <v>0</v>
      </c>
      <c r="Z1299" s="19">
        <v>1353.30715520281</v>
      </c>
      <c r="AA1299">
        <v>62.368426767754478</v>
      </c>
      <c r="AB1299">
        <v>1</v>
      </c>
      <c r="AC1299">
        <v>0.25599999999999995</v>
      </c>
      <c r="AD1299">
        <v>0.74399999999999999</v>
      </c>
      <c r="AE1299">
        <v>0</v>
      </c>
      <c r="AF1299">
        <v>15.966317252545144</v>
      </c>
      <c r="AG1299">
        <v>46.402109515209332</v>
      </c>
      <c r="AH1299">
        <v>30046.947574400874</v>
      </c>
      <c r="AI1299">
        <v>0</v>
      </c>
      <c r="AJ1299">
        <v>28738.109091603201</v>
      </c>
      <c r="AK1299">
        <v>27328.8774309332</v>
      </c>
      <c r="AL1299">
        <v>48.778293615313004</v>
      </c>
      <c r="AM1299" s="19">
        <v>59.310064043733796</v>
      </c>
      <c r="AN1299">
        <v>0.86470400000000003</v>
      </c>
      <c r="AO1299">
        <v>0.5728664</v>
      </c>
      <c r="AP1299">
        <v>0.19455839999999999</v>
      </c>
      <c r="AQ1299">
        <v>1</v>
      </c>
      <c r="AR1299">
        <v>0</v>
      </c>
      <c r="AS1299">
        <v>2</v>
      </c>
      <c r="AT1299">
        <v>1.48</v>
      </c>
      <c r="AU1299">
        <v>1</v>
      </c>
      <c r="AV1299">
        <v>2</v>
      </c>
      <c r="AW1299">
        <v>1.5</v>
      </c>
      <c r="AX1299">
        <v>1</v>
      </c>
      <c r="AY1299">
        <v>2</v>
      </c>
      <c r="AZ1299">
        <v>0.6</v>
      </c>
      <c r="BA1299">
        <v>0.3</v>
      </c>
      <c r="BB1299">
        <v>0.8</v>
      </c>
      <c r="BC1299" s="27">
        <v>0.37833018816911057</v>
      </c>
      <c r="BD1299" s="28">
        <v>0.58615100238337359</v>
      </c>
      <c r="BE1299" s="28">
        <v>0.31712557629539562</v>
      </c>
      <c r="BF1299" s="28">
        <f t="shared" si="221"/>
        <v>0.54471478581138943</v>
      </c>
      <c r="BG1299" s="29" t="s">
        <v>106</v>
      </c>
      <c r="BH1299">
        <v>0.37038399976911057</v>
      </c>
      <c r="BI1299">
        <v>0.41367084038337354</v>
      </c>
      <c r="BJ1299">
        <v>0.28018406830339559</v>
      </c>
      <c r="BK1299">
        <f t="shared" si="222"/>
        <v>0.50777327781938941</v>
      </c>
      <c r="BL1299" t="s">
        <v>106</v>
      </c>
      <c r="BM1299" s="27">
        <v>0.38774735976911057</v>
      </c>
      <c r="BN1299" s="28">
        <v>0.70372047748337363</v>
      </c>
      <c r="BO1299" s="28">
        <v>0.3496969222533956</v>
      </c>
      <c r="BP1299" s="28">
        <f t="shared" si="223"/>
        <v>0.57728613176938937</v>
      </c>
      <c r="BQ1299" s="29" t="s">
        <v>106</v>
      </c>
      <c r="BR1299">
        <v>0.28551687779154256</v>
      </c>
      <c r="BS1299">
        <v>0.58615100238337359</v>
      </c>
      <c r="BT1299">
        <v>0.25953335790030757</v>
      </c>
      <c r="BU1299">
        <f t="shared" si="224"/>
        <v>0.48712256741630133</v>
      </c>
      <c r="BV1299" t="s">
        <v>106</v>
      </c>
      <c r="BW1299" s="27">
        <v>0.2775706893915425</v>
      </c>
      <c r="BX1299" s="28">
        <v>0.41367084038337354</v>
      </c>
      <c r="BY1299" s="28">
        <v>0.22259184990830755</v>
      </c>
      <c r="BZ1299" s="28">
        <f t="shared" si="225"/>
        <v>0.45018105942430131</v>
      </c>
      <c r="CA1299" s="29" t="s">
        <v>106</v>
      </c>
      <c r="CB1299">
        <v>0.29493404939154255</v>
      </c>
      <c r="CC1299">
        <v>0.70372047748337363</v>
      </c>
      <c r="CD1299">
        <v>0.29210470385830756</v>
      </c>
      <c r="CE1299">
        <f t="shared" si="226"/>
        <v>0.51969391337430138</v>
      </c>
      <c r="CF1299" t="s">
        <v>106</v>
      </c>
      <c r="CG1299" s="27">
        <v>0.16520332730210252</v>
      </c>
      <c r="CH1299" s="28">
        <v>0.58615100238337359</v>
      </c>
      <c r="CI1299" s="28">
        <v>0.18487677849926754</v>
      </c>
      <c r="CJ1299" s="28">
        <f t="shared" si="227"/>
        <v>0.39279253681809634</v>
      </c>
      <c r="CK1299" s="29" t="s">
        <v>107</v>
      </c>
      <c r="CL1299">
        <v>0.15725713890210252</v>
      </c>
      <c r="CM1299">
        <v>0.41367084038337354</v>
      </c>
      <c r="CN1299">
        <v>0.14793527050726757</v>
      </c>
      <c r="CO1299">
        <f t="shared" si="228"/>
        <v>0.37552448002326133</v>
      </c>
      <c r="CP1299" t="s">
        <v>106</v>
      </c>
      <c r="CQ1299" s="27">
        <v>0.17462049890210252</v>
      </c>
      <c r="CR1299" s="28">
        <v>0.70372047748337363</v>
      </c>
      <c r="CS1299" s="28">
        <v>0.21744812445726755</v>
      </c>
      <c r="CT1299" s="28">
        <f t="shared" si="229"/>
        <v>0.40220970841809633</v>
      </c>
      <c r="CU1299" s="29" t="s">
        <v>107</v>
      </c>
      <c r="CV1299">
        <v>48317.3934640437</v>
      </c>
      <c r="CW1299">
        <v>7796.0533459693097</v>
      </c>
      <c r="CX1299">
        <v>0.22758920951599379</v>
      </c>
      <c r="CY1299">
        <f t="shared" si="220"/>
        <v>0.8137402118993674</v>
      </c>
      <c r="CZ1299">
        <f t="shared" si="230"/>
        <v>0.60591939768510439</v>
      </c>
    </row>
    <row r="1300" spans="1:104" x14ac:dyDescent="0.25">
      <c r="A1300">
        <v>1</v>
      </c>
      <c r="B1300" s="15">
        <v>18699</v>
      </c>
      <c r="C1300" s="15">
        <v>-67.186215950000005</v>
      </c>
      <c r="D1300" s="15">
        <v>-16.019365659999998</v>
      </c>
      <c r="E1300" s="15">
        <v>916</v>
      </c>
      <c r="F1300" s="15">
        <v>1</v>
      </c>
      <c r="G1300" s="15">
        <v>0</v>
      </c>
      <c r="H1300" s="17">
        <v>2</v>
      </c>
      <c r="I1300" s="19">
        <v>0</v>
      </c>
      <c r="J1300" s="19">
        <v>0</v>
      </c>
      <c r="K1300" s="19">
        <v>1</v>
      </c>
      <c r="L1300" s="15">
        <v>0</v>
      </c>
      <c r="M1300" s="15">
        <v>0</v>
      </c>
      <c r="N1300" s="15">
        <v>1.2032</v>
      </c>
      <c r="O1300" s="19">
        <v>279.77618899999999</v>
      </c>
      <c r="P1300" s="19">
        <v>78.263187006647271</v>
      </c>
      <c r="Q1300" s="20">
        <v>3.5748121141072016</v>
      </c>
      <c r="R1300" s="21">
        <v>0.42900000000000005</v>
      </c>
      <c r="S1300" s="22">
        <v>0.129</v>
      </c>
      <c r="T1300" s="22">
        <v>0.872</v>
      </c>
      <c r="U1300" s="19">
        <v>0</v>
      </c>
      <c r="V1300" s="19">
        <v>10.095951123857498</v>
      </c>
      <c r="W1300" s="19">
        <v>68.245499069796423</v>
      </c>
      <c r="X1300" s="19">
        <v>10504.916972824474</v>
      </c>
      <c r="Y1300" s="19">
        <v>1560</v>
      </c>
      <c r="Z1300" s="19">
        <v>12064.916972824474</v>
      </c>
      <c r="AA1300">
        <v>94.16409530684578</v>
      </c>
      <c r="AB1300">
        <v>1</v>
      </c>
      <c r="AC1300">
        <v>0.14400000000000002</v>
      </c>
      <c r="AD1300">
        <v>0.85599999999999998</v>
      </c>
      <c r="AE1300">
        <v>0</v>
      </c>
      <c r="AF1300">
        <v>13.559629724185793</v>
      </c>
      <c r="AG1300">
        <v>80.604465582659984</v>
      </c>
      <c r="AH1300">
        <v>33143.750202933967</v>
      </c>
      <c r="AI1300">
        <v>1876.992</v>
      </c>
      <c r="AJ1300">
        <v>33577.007669934901</v>
      </c>
      <c r="AK1300">
        <v>21604.876315723701</v>
      </c>
      <c r="AL1300">
        <v>44.68827978079559</v>
      </c>
      <c r="AM1300" s="19">
        <v>60.589188080994099</v>
      </c>
      <c r="AN1300">
        <v>0.81797333333333333</v>
      </c>
      <c r="AO1300">
        <v>0.54190733333333341</v>
      </c>
      <c r="AP1300">
        <v>0.18404399999999999</v>
      </c>
      <c r="AQ1300">
        <v>1</v>
      </c>
      <c r="AR1300">
        <v>0</v>
      </c>
      <c r="AS1300">
        <v>2</v>
      </c>
      <c r="AT1300">
        <v>1.48</v>
      </c>
      <c r="AU1300">
        <v>1</v>
      </c>
      <c r="AV1300">
        <v>2</v>
      </c>
      <c r="AW1300">
        <v>1.5</v>
      </c>
      <c r="AX1300">
        <v>1</v>
      </c>
      <c r="AY1300">
        <v>2</v>
      </c>
      <c r="AZ1300">
        <v>0.6</v>
      </c>
      <c r="BA1300">
        <v>0.3</v>
      </c>
      <c r="BB1300">
        <v>0.8</v>
      </c>
      <c r="BC1300" s="27">
        <v>0.36242347374889861</v>
      </c>
      <c r="BD1300" s="28">
        <v>0.57596767786267666</v>
      </c>
      <c r="BE1300" s="28">
        <v>0.30680305458644386</v>
      </c>
      <c r="BF1300" s="28">
        <f t="shared" si="221"/>
        <v>0.66736898422950031</v>
      </c>
      <c r="BG1300" s="29" t="s">
        <v>106</v>
      </c>
      <c r="BH1300">
        <v>0.35447728534889866</v>
      </c>
      <c r="BI1300">
        <v>0.40348751586267662</v>
      </c>
      <c r="BJ1300">
        <v>0.26986154659444384</v>
      </c>
      <c r="BK1300">
        <f t="shared" si="222"/>
        <v>0.63042747623750028</v>
      </c>
      <c r="BL1300" t="s">
        <v>106</v>
      </c>
      <c r="BM1300" s="27">
        <v>0.37184064534889866</v>
      </c>
      <c r="BN1300" s="28">
        <v>0.69353715296267671</v>
      </c>
      <c r="BO1300" s="28">
        <v>0.33937440054444384</v>
      </c>
      <c r="BP1300" s="28">
        <f t="shared" si="223"/>
        <v>0.69994033018750024</v>
      </c>
      <c r="BQ1300" s="29" t="s">
        <v>106</v>
      </c>
      <c r="BR1300">
        <v>0.27462601604401865</v>
      </c>
      <c r="BS1300">
        <v>0.57596767786267666</v>
      </c>
      <c r="BT1300">
        <v>0.25232325704336384</v>
      </c>
      <c r="BU1300">
        <f t="shared" si="224"/>
        <v>0.61288918668642034</v>
      </c>
      <c r="BV1300" t="s">
        <v>106</v>
      </c>
      <c r="BW1300" s="27">
        <v>0.26667982764401865</v>
      </c>
      <c r="BX1300" s="28">
        <v>0.40348751586267662</v>
      </c>
      <c r="BY1300" s="28">
        <v>0.21538174905136387</v>
      </c>
      <c r="BZ1300" s="28">
        <f t="shared" si="225"/>
        <v>0.57594767869442032</v>
      </c>
      <c r="CA1300" s="29" t="s">
        <v>106</v>
      </c>
      <c r="CB1300">
        <v>0.28404318764401865</v>
      </c>
      <c r="CC1300">
        <v>0.69353715296267671</v>
      </c>
      <c r="CD1300">
        <v>0.28489460300136382</v>
      </c>
      <c r="CE1300">
        <f t="shared" si="226"/>
        <v>0.64460911728707515</v>
      </c>
      <c r="CF1300" t="s">
        <v>107</v>
      </c>
      <c r="CG1300" s="27">
        <v>0.16081449679695198</v>
      </c>
      <c r="CH1300" s="28">
        <v>0.57596767786267666</v>
      </c>
      <c r="CI1300" s="28">
        <v>0.18170129726529713</v>
      </c>
      <c r="CJ1300" s="28">
        <f t="shared" si="227"/>
        <v>0.52138042644000837</v>
      </c>
      <c r="CK1300" s="29" t="s">
        <v>107</v>
      </c>
      <c r="CL1300">
        <v>0.15286830839695195</v>
      </c>
      <c r="CM1300">
        <v>0.40348751586267662</v>
      </c>
      <c r="CN1300">
        <v>0.14475978927329719</v>
      </c>
      <c r="CO1300">
        <f t="shared" si="228"/>
        <v>0.50532571891635358</v>
      </c>
      <c r="CP1300" t="s">
        <v>106</v>
      </c>
      <c r="CQ1300" s="27">
        <v>0.17023166839695197</v>
      </c>
      <c r="CR1300" s="28">
        <v>0.69353715296267671</v>
      </c>
      <c r="CS1300" s="28">
        <v>0.21427264322329717</v>
      </c>
      <c r="CT1300" s="28">
        <f t="shared" si="229"/>
        <v>0.53079759804000837</v>
      </c>
      <c r="CU1300" s="29" t="s">
        <v>107</v>
      </c>
      <c r="CV1300">
        <v>58509.197604497604</v>
      </c>
      <c r="CW1300">
        <v>11770.5119133557</v>
      </c>
      <c r="CX1300">
        <v>0.36056592964305645</v>
      </c>
      <c r="CY1300">
        <f t="shared" si="220"/>
        <v>0.93653360750573311</v>
      </c>
      <c r="CZ1300">
        <f t="shared" si="230"/>
        <v>0.72298940339195505</v>
      </c>
    </row>
    <row r="1301" spans="1:104" x14ac:dyDescent="0.25">
      <c r="A1301">
        <v>1</v>
      </c>
      <c r="B1301" s="15">
        <v>18707</v>
      </c>
      <c r="C1301" s="15">
        <v>-67.251369519999997</v>
      </c>
      <c r="D1301" s="15">
        <v>-16.236334630000002</v>
      </c>
      <c r="E1301" s="15">
        <v>1579</v>
      </c>
      <c r="F1301" s="15">
        <v>1</v>
      </c>
      <c r="G1301" s="15">
        <v>0</v>
      </c>
      <c r="H1301" s="17">
        <v>2</v>
      </c>
      <c r="I1301" s="19">
        <v>0</v>
      </c>
      <c r="J1301" s="19">
        <v>0</v>
      </c>
      <c r="K1301" s="19">
        <v>0</v>
      </c>
      <c r="L1301" s="15">
        <v>0</v>
      </c>
      <c r="M1301" s="15">
        <v>0</v>
      </c>
      <c r="N1301" s="15">
        <v>0</v>
      </c>
      <c r="O1301" s="19">
        <v>261.608904</v>
      </c>
      <c r="P1301" s="19">
        <v>73.181161883942252</v>
      </c>
      <c r="Q1301" s="20">
        <v>3.5748121137361091</v>
      </c>
      <c r="R1301" s="21">
        <v>6.9000000000000006E-2</v>
      </c>
      <c r="S1301" s="22">
        <v>0.129</v>
      </c>
      <c r="T1301" s="22">
        <v>0.87200000000000011</v>
      </c>
      <c r="U1301" s="19">
        <v>0</v>
      </c>
      <c r="V1301" s="19">
        <v>9.4403698830285503</v>
      </c>
      <c r="W1301" s="19">
        <v>63.813973162797652</v>
      </c>
      <c r="X1301" s="19">
        <v>1579.887613187102</v>
      </c>
      <c r="Y1301" s="19">
        <v>0</v>
      </c>
      <c r="Z1301" s="19">
        <v>1579.887613187102</v>
      </c>
      <c r="AA1301">
        <v>88.049543666962649</v>
      </c>
      <c r="AB1301">
        <v>1</v>
      </c>
      <c r="AC1301">
        <v>0.14400000000000002</v>
      </c>
      <c r="AD1301">
        <v>0.85599999999999998</v>
      </c>
      <c r="AE1301">
        <v>0</v>
      </c>
      <c r="AF1301">
        <v>12.679134288042622</v>
      </c>
      <c r="AG1301">
        <v>75.37040937892003</v>
      </c>
      <c r="AH1301">
        <v>30991.558632518128</v>
      </c>
      <c r="AI1301">
        <v>0</v>
      </c>
      <c r="AJ1301">
        <v>29641.5730980917</v>
      </c>
      <c r="AK1301">
        <v>27941.676401392</v>
      </c>
      <c r="AL1301">
        <v>68.131661713950237</v>
      </c>
      <c r="AM1301" s="19">
        <v>83.000043496970633</v>
      </c>
      <c r="AN1301">
        <v>0.82875733333333335</v>
      </c>
      <c r="AO1301">
        <v>0.54905173333333335</v>
      </c>
      <c r="AP1301">
        <v>0.18647039999999998</v>
      </c>
      <c r="AQ1301">
        <v>1</v>
      </c>
      <c r="AR1301">
        <v>0</v>
      </c>
      <c r="AS1301">
        <v>2</v>
      </c>
      <c r="AT1301">
        <v>1.48</v>
      </c>
      <c r="AU1301">
        <v>1</v>
      </c>
      <c r="AV1301">
        <v>2</v>
      </c>
      <c r="AW1301">
        <v>1.5</v>
      </c>
      <c r="AX1301">
        <v>1</v>
      </c>
      <c r="AY1301">
        <v>2</v>
      </c>
      <c r="AZ1301">
        <v>0.6</v>
      </c>
      <c r="BA1301">
        <v>0.3</v>
      </c>
      <c r="BB1301">
        <v>0.8</v>
      </c>
      <c r="BC1301" s="27">
        <v>0.35277086450246986</v>
      </c>
      <c r="BD1301" s="28">
        <v>0.56457732434746599</v>
      </c>
      <c r="BE1301" s="28">
        <v>0.2961223550575689</v>
      </c>
      <c r="BF1301" s="28">
        <f t="shared" si="221"/>
        <v>0.56471506263448001</v>
      </c>
      <c r="BG1301" s="29" t="s">
        <v>106</v>
      </c>
      <c r="BH1301">
        <v>0.34482467610246986</v>
      </c>
      <c r="BI1301">
        <v>0.392097162347466</v>
      </c>
      <c r="BJ1301">
        <v>0.25918084706556888</v>
      </c>
      <c r="BK1301">
        <f t="shared" si="222"/>
        <v>0.52777355464247999</v>
      </c>
      <c r="BL1301" t="s">
        <v>106</v>
      </c>
      <c r="BM1301" s="27">
        <v>0.36218803610246986</v>
      </c>
      <c r="BN1301" s="28">
        <v>0.68214679944746603</v>
      </c>
      <c r="BO1301" s="28">
        <v>0.32869370101556888</v>
      </c>
      <c r="BP1301" s="28">
        <f t="shared" si="223"/>
        <v>0.59728640859248006</v>
      </c>
      <c r="BQ1301" s="29" t="s">
        <v>106</v>
      </c>
      <c r="BR1301">
        <v>0.2638159023346619</v>
      </c>
      <c r="BS1301">
        <v>0.56457732434746599</v>
      </c>
      <c r="BT1301">
        <v>0.24092430654864083</v>
      </c>
      <c r="BU1301">
        <f t="shared" si="224"/>
        <v>0.50951701412555195</v>
      </c>
      <c r="BV1301" t="s">
        <v>106</v>
      </c>
      <c r="BW1301" s="27">
        <v>0.25586971393466185</v>
      </c>
      <c r="BX1301" s="28">
        <v>0.392097162347466</v>
      </c>
      <c r="BY1301" s="28">
        <v>0.20398279855664087</v>
      </c>
      <c r="BZ1301" s="28">
        <f t="shared" si="225"/>
        <v>0.47257550613355198</v>
      </c>
      <c r="CA1301" s="29" t="s">
        <v>106</v>
      </c>
      <c r="CB1301">
        <v>0.2732330739346619</v>
      </c>
      <c r="CC1301">
        <v>0.68214679944746603</v>
      </c>
      <c r="CD1301">
        <v>0.27349565250664082</v>
      </c>
      <c r="CE1301">
        <f t="shared" si="226"/>
        <v>0.54182578151157301</v>
      </c>
      <c r="CF1301" t="s">
        <v>107</v>
      </c>
      <c r="CG1301" s="27">
        <v>0.14850391433935517</v>
      </c>
      <c r="CH1301" s="28">
        <v>0.56457732434746599</v>
      </c>
      <c r="CI1301" s="28">
        <v>0.16937128070373417</v>
      </c>
      <c r="CJ1301" s="28">
        <f t="shared" si="227"/>
        <v>0.41709662191626629</v>
      </c>
      <c r="CK1301" s="29" t="s">
        <v>107</v>
      </c>
      <c r="CL1301">
        <v>0.14055772593935517</v>
      </c>
      <c r="CM1301">
        <v>0.392097162347466</v>
      </c>
      <c r="CN1301">
        <v>0.13242977271173417</v>
      </c>
      <c r="CO1301">
        <f t="shared" si="228"/>
        <v>0.40102248028864529</v>
      </c>
      <c r="CP1301" t="s">
        <v>106</v>
      </c>
      <c r="CQ1301" s="27">
        <v>0.15792108593935517</v>
      </c>
      <c r="CR1301" s="28">
        <v>0.68214679944746603</v>
      </c>
      <c r="CS1301" s="28">
        <v>0.20194262666173418</v>
      </c>
      <c r="CT1301" s="28">
        <f t="shared" si="229"/>
        <v>0.42651379351626628</v>
      </c>
      <c r="CU1301" s="29" t="s">
        <v>107</v>
      </c>
      <c r="CV1301">
        <v>56701.834555136098</v>
      </c>
      <c r="CW1301">
        <v>11006.1929583703</v>
      </c>
      <c r="CX1301">
        <v>0.26859270757691112</v>
      </c>
      <c r="CY1301">
        <f t="shared" si="220"/>
        <v>0.83317003192437711</v>
      </c>
      <c r="CZ1301">
        <f t="shared" si="230"/>
        <v>0.62136357207938098</v>
      </c>
    </row>
    <row r="1302" spans="1:104" x14ac:dyDescent="0.25">
      <c r="A1302">
        <v>1</v>
      </c>
      <c r="B1302" s="15">
        <v>18714</v>
      </c>
      <c r="C1302" s="15">
        <v>-67.137451979999994</v>
      </c>
      <c r="D1302" s="15">
        <v>-16.19872475</v>
      </c>
      <c r="E1302" s="15">
        <v>1007</v>
      </c>
      <c r="F1302" s="15">
        <v>1</v>
      </c>
      <c r="G1302" s="15">
        <v>0</v>
      </c>
      <c r="H1302" s="17">
        <v>2</v>
      </c>
      <c r="I1302" s="19">
        <v>0</v>
      </c>
      <c r="J1302" s="19">
        <v>0</v>
      </c>
      <c r="K1302" s="19">
        <v>1</v>
      </c>
      <c r="L1302" s="15">
        <v>0</v>
      </c>
      <c r="M1302" s="15">
        <v>0</v>
      </c>
      <c r="N1302" s="15">
        <v>1.2032</v>
      </c>
      <c r="O1302" s="19">
        <v>279.77618899999999</v>
      </c>
      <c r="P1302" s="19">
        <v>78.263187006647271</v>
      </c>
      <c r="Q1302" s="20">
        <v>3.5748121141072016</v>
      </c>
      <c r="R1302" s="21">
        <v>0.221</v>
      </c>
      <c r="S1302" s="22">
        <v>0.129</v>
      </c>
      <c r="T1302" s="22">
        <v>0.872</v>
      </c>
      <c r="U1302" s="19">
        <v>0</v>
      </c>
      <c r="V1302" s="19">
        <v>10.095951123857498</v>
      </c>
      <c r="W1302" s="19">
        <v>68.245499069796423</v>
      </c>
      <c r="X1302" s="19">
        <v>5411.6238950913958</v>
      </c>
      <c r="Y1302" s="19">
        <v>1560</v>
      </c>
      <c r="Z1302" s="19">
        <v>6971.6238950913958</v>
      </c>
      <c r="AA1302">
        <v>94.16409530684578</v>
      </c>
      <c r="AB1302">
        <v>1</v>
      </c>
      <c r="AC1302">
        <v>0.14400000000000002</v>
      </c>
      <c r="AD1302">
        <v>0.85599999999999998</v>
      </c>
      <c r="AE1302">
        <v>0</v>
      </c>
      <c r="AF1302">
        <v>13.559629724185793</v>
      </c>
      <c r="AG1302">
        <v>80.604465582659984</v>
      </c>
      <c r="AH1302">
        <v>33143.750202933967</v>
      </c>
      <c r="AI1302">
        <v>1876.992</v>
      </c>
      <c r="AJ1302">
        <v>33577.007669934901</v>
      </c>
      <c r="AK1302">
        <v>27409.5460658747</v>
      </c>
      <c r="AL1302">
        <v>60.967022678178225</v>
      </c>
      <c r="AM1302" s="19">
        <v>76.867930978376734</v>
      </c>
      <c r="AN1302">
        <v>0.83594666666666673</v>
      </c>
      <c r="AO1302">
        <v>0.55381466666666668</v>
      </c>
      <c r="AP1302">
        <v>0.18808800000000001</v>
      </c>
      <c r="AQ1302">
        <v>1</v>
      </c>
      <c r="AR1302">
        <v>0</v>
      </c>
      <c r="AS1302">
        <v>2</v>
      </c>
      <c r="AT1302">
        <v>1.48</v>
      </c>
      <c r="AU1302">
        <v>1</v>
      </c>
      <c r="AV1302">
        <v>2</v>
      </c>
      <c r="AW1302">
        <v>1.5</v>
      </c>
      <c r="AX1302">
        <v>1</v>
      </c>
      <c r="AY1302">
        <v>2</v>
      </c>
      <c r="AZ1302">
        <v>0.6</v>
      </c>
      <c r="BA1302">
        <v>0.3</v>
      </c>
      <c r="BB1302">
        <v>0.8</v>
      </c>
      <c r="BC1302" s="27">
        <v>0.35787881959103851</v>
      </c>
      <c r="BD1302" s="28">
        <v>0.56859987780896915</v>
      </c>
      <c r="BE1302" s="28">
        <v>0.30031675979289885</v>
      </c>
      <c r="BF1302" s="28">
        <f t="shared" si="221"/>
        <v>0.58452366693685964</v>
      </c>
      <c r="BG1302" s="29" t="s">
        <v>106</v>
      </c>
      <c r="BH1302">
        <v>0.34993263119103857</v>
      </c>
      <c r="BI1302">
        <v>0.39611971580896904</v>
      </c>
      <c r="BJ1302">
        <v>0.26337525180089882</v>
      </c>
      <c r="BK1302">
        <f t="shared" si="222"/>
        <v>0.54758215894485973</v>
      </c>
      <c r="BL1302" t="s">
        <v>106</v>
      </c>
      <c r="BM1302" s="27">
        <v>0.36729599119103856</v>
      </c>
      <c r="BN1302" s="28">
        <v>0.68616935290896908</v>
      </c>
      <c r="BO1302" s="28">
        <v>0.33288810575089883</v>
      </c>
      <c r="BP1302" s="28">
        <f t="shared" si="223"/>
        <v>0.61709501289485968</v>
      </c>
      <c r="BQ1302" s="29" t="s">
        <v>106</v>
      </c>
      <c r="BR1302">
        <v>0.26815218778127858</v>
      </c>
      <c r="BS1302">
        <v>0.56859987780896915</v>
      </c>
      <c r="BT1302">
        <v>0.24463987730673881</v>
      </c>
      <c r="BU1302">
        <f t="shared" si="224"/>
        <v>0.52884678445069966</v>
      </c>
      <c r="BV1302" t="s">
        <v>106</v>
      </c>
      <c r="BW1302" s="27">
        <v>0.26020599938127853</v>
      </c>
      <c r="BX1302" s="28">
        <v>0.39611971580896904</v>
      </c>
      <c r="BY1302" s="28">
        <v>0.20769836931473884</v>
      </c>
      <c r="BZ1302" s="28">
        <f t="shared" si="225"/>
        <v>0.49190527645869969</v>
      </c>
      <c r="CA1302" s="29" t="s">
        <v>106</v>
      </c>
      <c r="CB1302">
        <v>0.27756935938127858</v>
      </c>
      <c r="CC1302">
        <v>0.68616935290896908</v>
      </c>
      <c r="CD1302">
        <v>0.27721122326473879</v>
      </c>
      <c r="CE1302">
        <f t="shared" si="226"/>
        <v>0.56141813040869959</v>
      </c>
      <c r="CF1302" t="s">
        <v>106</v>
      </c>
      <c r="CG1302" s="27">
        <v>0.15183988728714523</v>
      </c>
      <c r="CH1302" s="28">
        <v>0.56859987780896915</v>
      </c>
      <c r="CI1302" s="28">
        <v>0.17246614075060548</v>
      </c>
      <c r="CJ1302" s="28">
        <f t="shared" si="227"/>
        <v>0.43604679443110606</v>
      </c>
      <c r="CK1302" s="29" t="s">
        <v>107</v>
      </c>
      <c r="CL1302">
        <v>0.14389369888714523</v>
      </c>
      <c r="CM1302">
        <v>0.39611971580896904</v>
      </c>
      <c r="CN1302">
        <v>0.13552463275860549</v>
      </c>
      <c r="CO1302">
        <f t="shared" si="228"/>
        <v>0.41973153990256634</v>
      </c>
      <c r="CP1302" t="s">
        <v>106</v>
      </c>
      <c r="CQ1302" s="27">
        <v>0.16125705888714523</v>
      </c>
      <c r="CR1302" s="28">
        <v>0.68616935290896908</v>
      </c>
      <c r="CS1302" s="28">
        <v>0.2050374867086055</v>
      </c>
      <c r="CT1302" s="28">
        <f t="shared" si="229"/>
        <v>0.44546396603110605</v>
      </c>
      <c r="CU1302" s="29" t="s">
        <v>107</v>
      </c>
      <c r="CV1302">
        <v>58509.197604497604</v>
      </c>
      <c r="CW1302">
        <v>11770.5119133557</v>
      </c>
      <c r="CX1302">
        <v>0.28420690714396085</v>
      </c>
      <c r="CY1302">
        <f t="shared" si="220"/>
        <v>0.85280678495292994</v>
      </c>
      <c r="CZ1302">
        <f t="shared" si="230"/>
        <v>0.64208572673499931</v>
      </c>
    </row>
    <row r="1303" spans="1:104" x14ac:dyDescent="0.25">
      <c r="A1303">
        <v>1</v>
      </c>
      <c r="B1303" s="15">
        <v>18715</v>
      </c>
      <c r="C1303" s="15">
        <v>-67.224480970000002</v>
      </c>
      <c r="D1303" s="15">
        <v>-16.164914119999999</v>
      </c>
      <c r="E1303" s="15">
        <v>1173</v>
      </c>
      <c r="F1303" s="15">
        <v>1</v>
      </c>
      <c r="G1303" s="15">
        <v>0</v>
      </c>
      <c r="H1303" s="17">
        <v>2</v>
      </c>
      <c r="I1303" s="19">
        <v>0</v>
      </c>
      <c r="J1303" s="19">
        <v>0</v>
      </c>
      <c r="K1303" s="19">
        <v>1</v>
      </c>
      <c r="L1303" s="15">
        <v>0</v>
      </c>
      <c r="M1303" s="15">
        <v>0</v>
      </c>
      <c r="N1303" s="15">
        <v>1.2032</v>
      </c>
      <c r="O1303" s="19">
        <v>352.44532900000002</v>
      </c>
      <c r="P1303" s="19">
        <v>98.591287526714837</v>
      </c>
      <c r="Q1303" s="20">
        <v>3.5748121141485192</v>
      </c>
      <c r="R1303" s="21">
        <v>0.42299999999999999</v>
      </c>
      <c r="S1303" s="22">
        <v>0.129</v>
      </c>
      <c r="T1303" s="22">
        <v>0.872</v>
      </c>
      <c r="U1303" s="19">
        <v>0</v>
      </c>
      <c r="V1303" s="19">
        <v>12.718276090946214</v>
      </c>
      <c r="W1303" s="19">
        <v>85.971602723295334</v>
      </c>
      <c r="X1303" s="19">
        <v>13048.38338349466</v>
      </c>
      <c r="Y1303" s="19">
        <v>1560</v>
      </c>
      <c r="Z1303" s="19">
        <v>14608.38338349466</v>
      </c>
      <c r="AA1303">
        <v>118.62230186637832</v>
      </c>
      <c r="AB1303">
        <v>1</v>
      </c>
      <c r="AC1303">
        <v>0.14400000000000002</v>
      </c>
      <c r="AD1303">
        <v>0.85599999999999998</v>
      </c>
      <c r="AE1303">
        <v>0</v>
      </c>
      <c r="AF1303">
        <v>17.081611468758481</v>
      </c>
      <c r="AG1303">
        <v>101.54069039761984</v>
      </c>
      <c r="AH1303">
        <v>41752.516484597312</v>
      </c>
      <c r="AI1303">
        <v>1876.992</v>
      </c>
      <c r="AJ1303">
        <v>41810.777969327602</v>
      </c>
      <c r="AK1303">
        <v>27111.337398986201</v>
      </c>
      <c r="AL1303">
        <v>56.887172902914457</v>
      </c>
      <c r="AM1303" s="19">
        <v>76.918187242577943</v>
      </c>
      <c r="AN1303">
        <v>0.83235200000000009</v>
      </c>
      <c r="AO1303">
        <v>0.55143320000000007</v>
      </c>
      <c r="AP1303">
        <v>0.18727920000000001</v>
      </c>
      <c r="AQ1303">
        <v>1</v>
      </c>
      <c r="AR1303">
        <v>0</v>
      </c>
      <c r="AS1303">
        <v>2</v>
      </c>
      <c r="AT1303">
        <v>1.48</v>
      </c>
      <c r="AU1303">
        <v>1</v>
      </c>
      <c r="AV1303">
        <v>2</v>
      </c>
      <c r="AW1303">
        <v>1.5</v>
      </c>
      <c r="AX1303">
        <v>1</v>
      </c>
      <c r="AY1303">
        <v>2</v>
      </c>
      <c r="AZ1303">
        <v>0.6</v>
      </c>
      <c r="BA1303">
        <v>0.3</v>
      </c>
      <c r="BB1303">
        <v>0.8</v>
      </c>
      <c r="BC1303" s="27">
        <v>0.3567106528389079</v>
      </c>
      <c r="BD1303" s="28">
        <v>0.57816810106130534</v>
      </c>
      <c r="BE1303" s="28">
        <v>0.29966303038071818</v>
      </c>
      <c r="BF1303" s="28">
        <f t="shared" si="221"/>
        <v>0.62688844482381545</v>
      </c>
      <c r="BG1303" s="29" t="s">
        <v>106</v>
      </c>
      <c r="BH1303">
        <v>0.34876446443890796</v>
      </c>
      <c r="BI1303">
        <v>0.40568793906130524</v>
      </c>
      <c r="BJ1303">
        <v>0.26272152238871815</v>
      </c>
      <c r="BK1303">
        <f t="shared" si="222"/>
        <v>0.58994693683181554</v>
      </c>
      <c r="BL1303" t="s">
        <v>106</v>
      </c>
      <c r="BM1303" s="27">
        <v>0.36612782443890796</v>
      </c>
      <c r="BN1303" s="28">
        <v>0.69573757616130527</v>
      </c>
      <c r="BO1303" s="28">
        <v>0.33223437633871816</v>
      </c>
      <c r="BP1303" s="28">
        <f t="shared" si="223"/>
        <v>0.65945979078181549</v>
      </c>
      <c r="BQ1303" s="29" t="s">
        <v>106</v>
      </c>
      <c r="BR1303">
        <v>0.26736985585012396</v>
      </c>
      <c r="BS1303">
        <v>0.57816810106130534</v>
      </c>
      <c r="BT1303">
        <v>0.24422556488317412</v>
      </c>
      <c r="BU1303">
        <f t="shared" si="224"/>
        <v>0.57145097932627142</v>
      </c>
      <c r="BV1303" t="s">
        <v>106</v>
      </c>
      <c r="BW1303" s="27">
        <v>0.25942366745012391</v>
      </c>
      <c r="BX1303" s="28">
        <v>0.40568793906130524</v>
      </c>
      <c r="BY1303" s="28">
        <v>0.20728405689117413</v>
      </c>
      <c r="BZ1303" s="28">
        <f t="shared" si="225"/>
        <v>0.53450947133427151</v>
      </c>
      <c r="CA1303" s="29" t="s">
        <v>106</v>
      </c>
      <c r="CB1303">
        <v>0.27678702745012396</v>
      </c>
      <c r="CC1303">
        <v>0.69573757616130527</v>
      </c>
      <c r="CD1303">
        <v>0.27679691084117414</v>
      </c>
      <c r="CE1303">
        <f t="shared" si="226"/>
        <v>0.60401244189322134</v>
      </c>
      <c r="CF1303" t="s">
        <v>107</v>
      </c>
      <c r="CG1303" s="27">
        <v>0.15155771160540391</v>
      </c>
      <c r="CH1303" s="28">
        <v>0.57816810106130534</v>
      </c>
      <c r="CI1303" s="28">
        <v>0.1723621836826541</v>
      </c>
      <c r="CJ1303" s="28">
        <f t="shared" si="227"/>
        <v>0.47878312604850126</v>
      </c>
      <c r="CK1303" s="29" t="s">
        <v>107</v>
      </c>
      <c r="CL1303">
        <v>0.14361152320540391</v>
      </c>
      <c r="CM1303">
        <v>0.40568793906130524</v>
      </c>
      <c r="CN1303">
        <v>0.13542067569065414</v>
      </c>
      <c r="CO1303">
        <f t="shared" si="228"/>
        <v>0.46264609013375146</v>
      </c>
      <c r="CP1303" t="s">
        <v>106</v>
      </c>
      <c r="CQ1303" s="27">
        <v>0.1609748832054039</v>
      </c>
      <c r="CR1303" s="28">
        <v>0.69573757616130527</v>
      </c>
      <c r="CS1303" s="28">
        <v>0.20493352964065414</v>
      </c>
      <c r="CT1303" s="28">
        <f t="shared" si="229"/>
        <v>0.48820029764850126</v>
      </c>
      <c r="CU1303" s="29" t="s">
        <v>107</v>
      </c>
      <c r="CV1303">
        <v>65209.332538524199</v>
      </c>
      <c r="CW1303">
        <v>14827.7877332972</v>
      </c>
      <c r="CX1303">
        <v>0.32722541444309733</v>
      </c>
      <c r="CY1303">
        <f t="shared" si="220"/>
        <v>0.90539351550440261</v>
      </c>
      <c r="CZ1303">
        <f t="shared" si="230"/>
        <v>0.68393606728200518</v>
      </c>
    </row>
    <row r="1304" spans="1:104" x14ac:dyDescent="0.25">
      <c r="A1304">
        <v>1</v>
      </c>
      <c r="B1304" s="15">
        <v>18719</v>
      </c>
      <c r="C1304" s="15">
        <v>-67.115004130000003</v>
      </c>
      <c r="D1304" s="15">
        <v>-16.082330809999998</v>
      </c>
      <c r="E1304" s="15">
        <v>1049</v>
      </c>
      <c r="F1304" s="15">
        <v>1</v>
      </c>
      <c r="G1304" s="15">
        <v>0</v>
      </c>
      <c r="H1304" s="17">
        <v>2</v>
      </c>
      <c r="I1304" s="19">
        <v>0</v>
      </c>
      <c r="J1304" s="19">
        <v>0</v>
      </c>
      <c r="K1304" s="19">
        <v>0</v>
      </c>
      <c r="L1304" s="15">
        <v>0</v>
      </c>
      <c r="M1304" s="15">
        <v>0</v>
      </c>
      <c r="N1304" s="15">
        <v>0</v>
      </c>
      <c r="O1304" s="19">
        <v>167.13902200000001</v>
      </c>
      <c r="P1304" s="19">
        <v>46.754631187381158</v>
      </c>
      <c r="Q1304" s="20">
        <v>3.5748121149784624</v>
      </c>
      <c r="R1304" s="21">
        <v>4.2999999999999997E-2</v>
      </c>
      <c r="S1304" s="22">
        <v>0.129</v>
      </c>
      <c r="T1304" s="22">
        <v>0.87199999999999989</v>
      </c>
      <c r="U1304" s="19">
        <v>0</v>
      </c>
      <c r="V1304" s="19">
        <v>6.0313474231721695</v>
      </c>
      <c r="W1304" s="19">
        <v>40.770038395396362</v>
      </c>
      <c r="X1304" s="19">
        <v>629.02932725403605</v>
      </c>
      <c r="Y1304" s="19">
        <v>0</v>
      </c>
      <c r="Z1304" s="19">
        <v>629.02932725403605</v>
      </c>
      <c r="AA1304">
        <v>56.253875127871353</v>
      </c>
      <c r="AB1304">
        <v>1</v>
      </c>
      <c r="AC1304">
        <v>0.14400000000000002</v>
      </c>
      <c r="AD1304">
        <v>0.85599999999999998</v>
      </c>
      <c r="AE1304">
        <v>0</v>
      </c>
      <c r="AF1304">
        <v>8.1005580184134764</v>
      </c>
      <c r="AG1304">
        <v>48.15331710945788</v>
      </c>
      <c r="AH1304">
        <v>19800.16246223799</v>
      </c>
      <c r="AI1304">
        <v>0</v>
      </c>
      <c r="AJ1304">
        <v>18937.67169825</v>
      </c>
      <c r="AK1304">
        <v>18260.860976962998</v>
      </c>
      <c r="AL1304">
        <v>44.744182046323765</v>
      </c>
      <c r="AM1304" s="19">
        <v>54.243425986813961</v>
      </c>
      <c r="AN1304">
        <v>0.84673066666666674</v>
      </c>
      <c r="AO1304">
        <v>0.56095906666666673</v>
      </c>
      <c r="AP1304">
        <v>0.1905144</v>
      </c>
      <c r="AQ1304">
        <v>1</v>
      </c>
      <c r="AR1304">
        <v>0</v>
      </c>
      <c r="AS1304">
        <v>2</v>
      </c>
      <c r="AT1304">
        <v>1.48</v>
      </c>
      <c r="AU1304">
        <v>1</v>
      </c>
      <c r="AV1304">
        <v>2</v>
      </c>
      <c r="AW1304">
        <v>1.5</v>
      </c>
      <c r="AX1304">
        <v>1</v>
      </c>
      <c r="AY1304">
        <v>2</v>
      </c>
      <c r="AZ1304">
        <v>0.6</v>
      </c>
      <c r="BA1304">
        <v>0.3</v>
      </c>
      <c r="BB1304">
        <v>0.8</v>
      </c>
      <c r="BC1304" s="27">
        <v>0.37723730852736836</v>
      </c>
      <c r="BD1304" s="28">
        <v>0.5946728638841654</v>
      </c>
      <c r="BE1304" s="28">
        <v>0.31814278192611134</v>
      </c>
      <c r="BF1304" s="28">
        <f t="shared" si="221"/>
        <v>0.64050989245735335</v>
      </c>
      <c r="BG1304" s="29" t="s">
        <v>106</v>
      </c>
      <c r="BH1304">
        <v>0.36929112012736842</v>
      </c>
      <c r="BI1304">
        <v>0.42219270188416536</v>
      </c>
      <c r="BJ1304">
        <v>0.28120127393411132</v>
      </c>
      <c r="BK1304">
        <f t="shared" si="222"/>
        <v>0.60356838446535332</v>
      </c>
      <c r="BL1304" t="s">
        <v>106</v>
      </c>
      <c r="BM1304" s="27">
        <v>0.38665448012736847</v>
      </c>
      <c r="BN1304" s="28">
        <v>0.71224233898416534</v>
      </c>
      <c r="BO1304" s="28">
        <v>0.35071412788411133</v>
      </c>
      <c r="BP1304" s="28">
        <f t="shared" si="223"/>
        <v>0.67308123841535328</v>
      </c>
      <c r="BQ1304" s="29" t="s">
        <v>106</v>
      </c>
      <c r="BR1304">
        <v>0.28635317225468049</v>
      </c>
      <c r="BS1304">
        <v>0.5946728638841654</v>
      </c>
      <c r="BT1304">
        <v>0.26174764847410331</v>
      </c>
      <c r="BU1304">
        <f t="shared" si="224"/>
        <v>0.58411475900534526</v>
      </c>
      <c r="BV1304" t="s">
        <v>106</v>
      </c>
      <c r="BW1304" s="27">
        <v>0.27840698385468043</v>
      </c>
      <c r="BX1304" s="28">
        <v>0.42219270188416536</v>
      </c>
      <c r="BY1304" s="28">
        <v>0.22480614048210334</v>
      </c>
      <c r="BZ1304" s="28">
        <f t="shared" si="225"/>
        <v>0.54717325101334535</v>
      </c>
      <c r="CA1304" s="29" t="s">
        <v>106</v>
      </c>
      <c r="CB1304">
        <v>0.29577034385468048</v>
      </c>
      <c r="CC1304">
        <v>0.71224233898416534</v>
      </c>
      <c r="CD1304">
        <v>0.2943189944321033</v>
      </c>
      <c r="CE1304">
        <f t="shared" si="226"/>
        <v>0.61668610496334531</v>
      </c>
      <c r="CF1304" t="s">
        <v>106</v>
      </c>
      <c r="CG1304" s="27">
        <v>0.16854040301230711</v>
      </c>
      <c r="CH1304" s="28">
        <v>0.5946728638841654</v>
      </c>
      <c r="CI1304" s="28">
        <v>0.18864284585112995</v>
      </c>
      <c r="CJ1304" s="28">
        <f t="shared" si="227"/>
        <v>0.49090751354354911</v>
      </c>
      <c r="CK1304" s="29" t="s">
        <v>107</v>
      </c>
      <c r="CL1304">
        <v>0.16059421461230711</v>
      </c>
      <c r="CM1304">
        <v>0.42219270188416536</v>
      </c>
      <c r="CN1304">
        <v>0.15170133785912998</v>
      </c>
      <c r="CO1304">
        <f t="shared" si="228"/>
        <v>0.47406844839037199</v>
      </c>
      <c r="CP1304" t="s">
        <v>106</v>
      </c>
      <c r="CQ1304" s="27">
        <v>0.1779575746123071</v>
      </c>
      <c r="CR1304" s="28">
        <v>0.71224233898416534</v>
      </c>
      <c r="CS1304" s="28">
        <v>0.22121419180912999</v>
      </c>
      <c r="CT1304" s="28">
        <f t="shared" si="229"/>
        <v>0.50032468514354911</v>
      </c>
      <c r="CU1304" s="29" t="s">
        <v>107</v>
      </c>
      <c r="CV1304">
        <v>46076.940169151298</v>
      </c>
      <c r="CW1304">
        <v>7031.7343909839201</v>
      </c>
      <c r="CX1304">
        <v>0.32236711053124201</v>
      </c>
      <c r="CY1304">
        <f t="shared" si="220"/>
        <v>0.91703997441540741</v>
      </c>
      <c r="CZ1304">
        <f t="shared" si="230"/>
        <v>0.69960441905861037</v>
      </c>
    </row>
    <row r="1305" spans="1:104" x14ac:dyDescent="0.25">
      <c r="A1305">
        <v>1</v>
      </c>
      <c r="B1305" s="15">
        <v>18723</v>
      </c>
      <c r="C1305" s="15">
        <v>-67.482359439999996</v>
      </c>
      <c r="D1305" s="15">
        <v>-16.419560390000001</v>
      </c>
      <c r="E1305" s="15">
        <v>1274</v>
      </c>
      <c r="F1305" s="15">
        <v>1</v>
      </c>
      <c r="G1305" s="15">
        <v>0</v>
      </c>
      <c r="H1305" s="17">
        <v>2</v>
      </c>
      <c r="I1305" s="19">
        <v>0</v>
      </c>
      <c r="J1305" s="19">
        <v>0</v>
      </c>
      <c r="K1305" s="19">
        <v>0</v>
      </c>
      <c r="L1305" s="15">
        <v>0</v>
      </c>
      <c r="M1305" s="15">
        <v>0</v>
      </c>
      <c r="N1305" s="15">
        <v>0</v>
      </c>
      <c r="O1305" s="19">
        <v>174.405936</v>
      </c>
      <c r="P1305" s="19">
        <v>48.787441236463167</v>
      </c>
      <c r="Q1305" s="20">
        <v>3.5748121151648147</v>
      </c>
      <c r="R1305" s="21">
        <v>2.1000000000000005E-2</v>
      </c>
      <c r="S1305" s="22">
        <v>0.28200000000000003</v>
      </c>
      <c r="T1305" s="22">
        <v>0.71899999999999997</v>
      </c>
      <c r="U1305" s="19">
        <v>0</v>
      </c>
      <c r="V1305" s="19">
        <v>13.758058428682615</v>
      </c>
      <c r="W1305" s="19">
        <v>35.078170249017013</v>
      </c>
      <c r="X1305" s="19">
        <v>490.3215416296116</v>
      </c>
      <c r="Y1305" s="19">
        <v>0</v>
      </c>
      <c r="Z1305" s="19">
        <v>490.3215416296116</v>
      </c>
      <c r="AA1305">
        <v>58.699695777975094</v>
      </c>
      <c r="AB1305">
        <v>1</v>
      </c>
      <c r="AC1305">
        <v>0.28500000000000003</v>
      </c>
      <c r="AD1305">
        <v>0.71499999999999997</v>
      </c>
      <c r="AE1305">
        <v>0</v>
      </c>
      <c r="AF1305">
        <v>16.729413296722903</v>
      </c>
      <c r="AG1305">
        <v>41.970282481252191</v>
      </c>
      <c r="AH1305">
        <v>30252.112107836441</v>
      </c>
      <c r="AI1305">
        <v>0</v>
      </c>
      <c r="AJ1305">
        <v>28934.336698941799</v>
      </c>
      <c r="AK1305">
        <v>28429.320840112301</v>
      </c>
      <c r="AL1305">
        <v>47.762904970497438</v>
      </c>
      <c r="AM1305" s="19">
        <v>57.675159512009365</v>
      </c>
      <c r="AN1305">
        <v>0.80359466666666668</v>
      </c>
      <c r="AO1305">
        <v>0.53238146666666675</v>
      </c>
      <c r="AP1305">
        <v>0.18080879999999999</v>
      </c>
      <c r="AQ1305">
        <v>1</v>
      </c>
      <c r="AR1305">
        <v>0</v>
      </c>
      <c r="AS1305">
        <v>2</v>
      </c>
      <c r="AT1305">
        <v>1.48</v>
      </c>
      <c r="AU1305">
        <v>1</v>
      </c>
      <c r="AV1305">
        <v>2</v>
      </c>
      <c r="AW1305">
        <v>1.5</v>
      </c>
      <c r="AX1305">
        <v>1</v>
      </c>
      <c r="AY1305">
        <v>2</v>
      </c>
      <c r="AZ1305">
        <v>0.6</v>
      </c>
      <c r="BA1305">
        <v>0.3</v>
      </c>
      <c r="BB1305">
        <v>0.8</v>
      </c>
      <c r="BC1305" s="27">
        <v>0.36029859399451258</v>
      </c>
      <c r="BD1305" s="28">
        <v>0.56759936151722967</v>
      </c>
      <c r="BE1305" s="28">
        <v>0.3062746552727742</v>
      </c>
      <c r="BF1305" s="28">
        <f t="shared" si="221"/>
        <v>0.51807952118728329</v>
      </c>
      <c r="BG1305" s="29" t="s">
        <v>106</v>
      </c>
      <c r="BH1305">
        <v>0.35235240559451259</v>
      </c>
      <c r="BI1305">
        <v>0.39511919951722962</v>
      </c>
      <c r="BJ1305">
        <v>0.26933314728077418</v>
      </c>
      <c r="BK1305">
        <f t="shared" si="222"/>
        <v>0.48113801319528332</v>
      </c>
      <c r="BL1305" t="s">
        <v>106</v>
      </c>
      <c r="BM1305" s="27">
        <v>0.36971576559451258</v>
      </c>
      <c r="BN1305" s="28">
        <v>0.68516883661722972</v>
      </c>
      <c r="BO1305" s="28">
        <v>0.33884600123077419</v>
      </c>
      <c r="BP1305" s="28">
        <f t="shared" si="223"/>
        <v>0.55065086714528333</v>
      </c>
      <c r="BQ1305" s="29" t="s">
        <v>106</v>
      </c>
      <c r="BR1305">
        <v>0.27404447557353662</v>
      </c>
      <c r="BS1305">
        <v>0.56759936151722967</v>
      </c>
      <c r="BT1305">
        <v>0.25275252568415818</v>
      </c>
      <c r="BU1305">
        <f t="shared" si="224"/>
        <v>0.46455739159866732</v>
      </c>
      <c r="BV1305" t="s">
        <v>106</v>
      </c>
      <c r="BW1305" s="27">
        <v>0.26609828717353662</v>
      </c>
      <c r="BX1305" s="28">
        <v>0.39511919951722962</v>
      </c>
      <c r="BY1305" s="28">
        <v>0.21581101769215821</v>
      </c>
      <c r="BZ1305" s="28">
        <f t="shared" si="225"/>
        <v>0.42761588360666736</v>
      </c>
      <c r="CA1305" s="29" t="s">
        <v>106</v>
      </c>
      <c r="CB1305">
        <v>0.28346164717353661</v>
      </c>
      <c r="CC1305">
        <v>0.68516883661722972</v>
      </c>
      <c r="CD1305">
        <v>0.28532387164215817</v>
      </c>
      <c r="CE1305">
        <f t="shared" si="226"/>
        <v>0.49526651308804576</v>
      </c>
      <c r="CF1305" t="s">
        <v>107</v>
      </c>
      <c r="CG1305" s="27">
        <v>0.16223358132412324</v>
      </c>
      <c r="CH1305" s="28">
        <v>0.56759936151722967</v>
      </c>
      <c r="CI1305" s="28">
        <v>0.18337198732854482</v>
      </c>
      <c r="CJ1305" s="28">
        <f t="shared" si="227"/>
        <v>0.37403844723863239</v>
      </c>
      <c r="CK1305" s="29" t="s">
        <v>107</v>
      </c>
      <c r="CL1305">
        <v>0.15428739292412325</v>
      </c>
      <c r="CM1305">
        <v>0.39511919951722962</v>
      </c>
      <c r="CN1305">
        <v>0.14643047933654485</v>
      </c>
      <c r="CO1305">
        <f t="shared" si="228"/>
        <v>0.35823534525105399</v>
      </c>
      <c r="CP1305" t="s">
        <v>106</v>
      </c>
      <c r="CQ1305" s="27">
        <v>0.17165075292412324</v>
      </c>
      <c r="CR1305" s="28">
        <v>0.68516883661722972</v>
      </c>
      <c r="CS1305" s="28">
        <v>0.21594333328654486</v>
      </c>
      <c r="CT1305" s="28">
        <f t="shared" si="229"/>
        <v>0.38345561883863238</v>
      </c>
      <c r="CU1305" s="29" t="s">
        <v>107</v>
      </c>
      <c r="CV1305">
        <v>46987.058830504699</v>
      </c>
      <c r="CW1305">
        <v>7337.4619722468897</v>
      </c>
      <c r="CX1305">
        <v>0.21180486591450914</v>
      </c>
      <c r="CY1305">
        <f t="shared" si="220"/>
        <v>0.77940422743173876</v>
      </c>
      <c r="CZ1305">
        <f t="shared" si="230"/>
        <v>0.57210345990902178</v>
      </c>
    </row>
    <row r="1306" spans="1:104" x14ac:dyDescent="0.25">
      <c r="A1306">
        <v>1</v>
      </c>
      <c r="B1306" s="15">
        <v>18731</v>
      </c>
      <c r="C1306" s="15">
        <v>-67.181247569999996</v>
      </c>
      <c r="D1306" s="15">
        <v>-16.133211169999999</v>
      </c>
      <c r="E1306" s="15">
        <v>726</v>
      </c>
      <c r="F1306" s="15">
        <v>0</v>
      </c>
      <c r="G1306" s="15">
        <v>0</v>
      </c>
      <c r="H1306" s="17">
        <v>2</v>
      </c>
      <c r="I1306" s="19">
        <v>0</v>
      </c>
      <c r="J1306" s="19">
        <v>0</v>
      </c>
      <c r="K1306" s="19">
        <v>1</v>
      </c>
      <c r="L1306" s="15">
        <v>0</v>
      </c>
      <c r="M1306" s="15">
        <v>0</v>
      </c>
      <c r="N1306" s="15">
        <v>1.2032</v>
      </c>
      <c r="O1306" s="19">
        <v>363.34570000000002</v>
      </c>
      <c r="P1306" s="19">
        <v>101.64050260033785</v>
      </c>
      <c r="Q1306" s="20">
        <v>3.5748121143075915</v>
      </c>
      <c r="R1306" s="21">
        <v>0.06</v>
      </c>
      <c r="S1306" s="22">
        <v>0.12899999999999998</v>
      </c>
      <c r="T1306" s="22">
        <v>0.872</v>
      </c>
      <c r="U1306" s="19">
        <v>0</v>
      </c>
      <c r="V1306" s="19">
        <v>13.11162483544358</v>
      </c>
      <c r="W1306" s="19">
        <v>88.630518267494608</v>
      </c>
      <c r="X1306" s="19">
        <v>1324.682703200255</v>
      </c>
      <c r="Y1306" s="19">
        <v>1560</v>
      </c>
      <c r="Z1306" s="19">
        <v>2884.6827032002548</v>
      </c>
      <c r="AA1306">
        <v>122.2910328561577</v>
      </c>
      <c r="AB1306">
        <v>1</v>
      </c>
      <c r="AC1306">
        <v>0.14399999999999996</v>
      </c>
      <c r="AD1306">
        <v>0.85600000000000009</v>
      </c>
      <c r="AE1306">
        <v>0</v>
      </c>
      <c r="AF1306">
        <v>17.609908731286705</v>
      </c>
      <c r="AG1306">
        <v>104.681124124871</v>
      </c>
      <c r="AH1306">
        <v>30376.368598555062</v>
      </c>
      <c r="AI1306">
        <v>1876.992</v>
      </c>
      <c r="AJ1306">
        <v>30930.172603873601</v>
      </c>
      <c r="AK1306">
        <v>29387.741462906401</v>
      </c>
      <c r="AL1306">
        <v>95.542072444317583</v>
      </c>
      <c r="AM1306" s="19">
        <v>116.19260270013743</v>
      </c>
      <c r="AN1306">
        <v>0.82156800000000008</v>
      </c>
      <c r="AO1306">
        <v>0.54428880000000002</v>
      </c>
      <c r="AP1306">
        <v>0.18485279999999998</v>
      </c>
      <c r="AQ1306">
        <v>1</v>
      </c>
      <c r="AR1306">
        <v>0</v>
      </c>
      <c r="AS1306">
        <v>2</v>
      </c>
      <c r="AT1306">
        <v>1.48</v>
      </c>
      <c r="AU1306">
        <v>1</v>
      </c>
      <c r="AV1306">
        <v>2</v>
      </c>
      <c r="AW1306">
        <v>1.5</v>
      </c>
      <c r="AX1306">
        <v>1</v>
      </c>
      <c r="AY1306">
        <v>2</v>
      </c>
      <c r="AZ1306">
        <v>0.6</v>
      </c>
      <c r="BA1306">
        <v>0.3</v>
      </c>
      <c r="BB1306">
        <v>0.8</v>
      </c>
      <c r="BC1306" s="27">
        <v>0.34228072468241444</v>
      </c>
      <c r="BD1306" s="28">
        <v>0.62868841905439299</v>
      </c>
      <c r="BE1306" s="28">
        <v>0.31047909022721226</v>
      </c>
      <c r="BF1306" s="28">
        <f t="shared" si="221"/>
        <v>0.61764368565044014</v>
      </c>
      <c r="BG1306" s="29" t="s">
        <v>106</v>
      </c>
      <c r="BH1306">
        <v>0.33509581668241439</v>
      </c>
      <c r="BI1306">
        <v>0.45118811495439298</v>
      </c>
      <c r="BJ1306">
        <v>0.28471756395121234</v>
      </c>
      <c r="BK1306">
        <f t="shared" si="222"/>
        <v>0.59188215937444022</v>
      </c>
      <c r="BL1306" t="s">
        <v>106</v>
      </c>
      <c r="BM1306" s="27">
        <v>0.35085805668241443</v>
      </c>
      <c r="BN1306" s="28">
        <v>0.74708096625439302</v>
      </c>
      <c r="BO1306" s="28">
        <v>0.33479077300121229</v>
      </c>
      <c r="BP1306" s="28">
        <f t="shared" si="223"/>
        <v>0.64195536842444012</v>
      </c>
      <c r="BQ1306" s="29" t="s">
        <v>106</v>
      </c>
      <c r="BR1306">
        <v>0.25418486106111038</v>
      </c>
      <c r="BS1306">
        <v>0.62868841905439299</v>
      </c>
      <c r="BT1306">
        <v>0.24415096725952987</v>
      </c>
      <c r="BU1306">
        <f t="shared" si="224"/>
        <v>0.55131556268275772</v>
      </c>
      <c r="BV1306" t="s">
        <v>106</v>
      </c>
      <c r="BW1306" s="27">
        <v>0.24699995306111039</v>
      </c>
      <c r="BX1306" s="28">
        <v>0.45118811495439298</v>
      </c>
      <c r="BY1306" s="28">
        <v>0.21838944098352986</v>
      </c>
      <c r="BZ1306" s="28">
        <f t="shared" si="225"/>
        <v>0.52555403640675769</v>
      </c>
      <c r="CA1306" s="29" t="s">
        <v>106</v>
      </c>
      <c r="CB1306">
        <v>0.26276219306111037</v>
      </c>
      <c r="CC1306">
        <v>0.74708096625439302</v>
      </c>
      <c r="CD1306">
        <v>0.26846265003352987</v>
      </c>
      <c r="CE1306">
        <f t="shared" si="226"/>
        <v>0.5699267884843382</v>
      </c>
      <c r="CF1306" t="s">
        <v>107</v>
      </c>
      <c r="CG1306" s="27">
        <v>0.13998651932979039</v>
      </c>
      <c r="CH1306" s="28">
        <v>0.62868841905439299</v>
      </c>
      <c r="CI1306" s="28">
        <v>0.15817006711623788</v>
      </c>
      <c r="CJ1306" s="28">
        <f t="shared" si="227"/>
        <v>0.44715111475301828</v>
      </c>
      <c r="CK1306" s="29" t="s">
        <v>107</v>
      </c>
      <c r="CL1306">
        <v>0.13280161132979038</v>
      </c>
      <c r="CM1306">
        <v>0.45118811495439298</v>
      </c>
      <c r="CN1306">
        <v>0.13240854084023787</v>
      </c>
      <c r="CO1306">
        <f t="shared" si="228"/>
        <v>0.43957313626346572</v>
      </c>
      <c r="CP1306" t="s">
        <v>106</v>
      </c>
      <c r="CQ1306" s="27">
        <v>0.14856385132979039</v>
      </c>
      <c r="CR1306" s="28">
        <v>0.74708096625439302</v>
      </c>
      <c r="CS1306" s="28">
        <v>0.18248174989023785</v>
      </c>
      <c r="CT1306" s="28">
        <f t="shared" si="229"/>
        <v>0.45572844675301827</v>
      </c>
      <c r="CU1306" s="29" t="s">
        <v>107</v>
      </c>
      <c r="CV1306">
        <v>66152.324748218307</v>
      </c>
      <c r="CW1306">
        <v>15286.3791070197</v>
      </c>
      <c r="CX1306">
        <v>0.30716459542322788</v>
      </c>
      <c r="CY1306">
        <f t="shared" si="220"/>
        <v>0.93585301447762093</v>
      </c>
      <c r="CZ1306">
        <f t="shared" si="230"/>
        <v>0.64944532010564227</v>
      </c>
    </row>
    <row r="1307" spans="1:104" x14ac:dyDescent="0.25">
      <c r="A1307">
        <v>1</v>
      </c>
      <c r="B1307" s="15">
        <v>18741</v>
      </c>
      <c r="C1307" s="15">
        <v>-67.171195740000002</v>
      </c>
      <c r="D1307" s="15">
        <v>-16.061686989999998</v>
      </c>
      <c r="E1307" s="15">
        <v>869</v>
      </c>
      <c r="F1307" s="15">
        <v>1</v>
      </c>
      <c r="G1307" s="15">
        <v>0</v>
      </c>
      <c r="H1307" s="17">
        <v>2</v>
      </c>
      <c r="I1307" s="19">
        <v>1</v>
      </c>
      <c r="J1307" s="19">
        <v>3</v>
      </c>
      <c r="K1307" s="19">
        <v>1</v>
      </c>
      <c r="L1307" s="15">
        <v>0</v>
      </c>
      <c r="M1307" s="15">
        <v>1.9414993466458099</v>
      </c>
      <c r="N1307" s="15">
        <v>1.2032</v>
      </c>
      <c r="O1307" s="19">
        <v>773.92634099999998</v>
      </c>
      <c r="P1307" s="19">
        <v>216.49427054895628</v>
      </c>
      <c r="Q1307" s="20">
        <v>3.5748121141385609</v>
      </c>
      <c r="R1307" s="21">
        <v>0.56799999999999995</v>
      </c>
      <c r="S1307" s="22">
        <v>0.12899999999999998</v>
      </c>
      <c r="T1307" s="22">
        <v>0.872</v>
      </c>
      <c r="U1307" s="19">
        <v>0</v>
      </c>
      <c r="V1307" s="19">
        <v>27.927760900815354</v>
      </c>
      <c r="W1307" s="19">
        <v>188.78300391868987</v>
      </c>
      <c r="X1307" s="19">
        <v>38474.461145795023</v>
      </c>
      <c r="Y1307" s="19">
        <v>4610</v>
      </c>
      <c r="Z1307" s="19">
        <v>43084.461145795023</v>
      </c>
      <c r="AA1307">
        <v>260.47989998186102</v>
      </c>
      <c r="AB1307">
        <v>1</v>
      </c>
      <c r="AC1307">
        <v>0.14399999999999996</v>
      </c>
      <c r="AD1307">
        <v>0.85600000000000009</v>
      </c>
      <c r="AE1307">
        <v>0</v>
      </c>
      <c r="AF1307">
        <v>37.509105597387979</v>
      </c>
      <c r="AG1307">
        <v>222.97079438447307</v>
      </c>
      <c r="AH1307">
        <v>91683.360942951462</v>
      </c>
      <c r="AI1307">
        <v>7798.5650072697208</v>
      </c>
      <c r="AJ1307">
        <v>94167.999179661099</v>
      </c>
      <c r="AK1307">
        <v>49712.665992501003</v>
      </c>
      <c r="AL1307">
        <v>93.525524877149124</v>
      </c>
      <c r="AM1307" s="19">
        <v>137.51115431005388</v>
      </c>
      <c r="AN1307">
        <v>0.81797333333333333</v>
      </c>
      <c r="AO1307">
        <v>0.54190733333333341</v>
      </c>
      <c r="AP1307">
        <v>0.18404399999999999</v>
      </c>
      <c r="AQ1307">
        <v>1</v>
      </c>
      <c r="AR1307">
        <v>0</v>
      </c>
      <c r="AS1307">
        <v>2</v>
      </c>
      <c r="AT1307">
        <v>1.48</v>
      </c>
      <c r="AU1307">
        <v>1</v>
      </c>
      <c r="AV1307">
        <v>2</v>
      </c>
      <c r="AW1307">
        <v>1.5</v>
      </c>
      <c r="AX1307">
        <v>1</v>
      </c>
      <c r="AY1307">
        <v>2</v>
      </c>
      <c r="AZ1307">
        <v>0.6</v>
      </c>
      <c r="BA1307">
        <v>0.3</v>
      </c>
      <c r="BB1307">
        <v>0.8</v>
      </c>
      <c r="BC1307" s="27">
        <v>0.33532063075262419</v>
      </c>
      <c r="BD1307" s="28">
        <v>0.5564890041330981</v>
      </c>
      <c r="BE1307" s="28">
        <v>0.28030102248730304</v>
      </c>
      <c r="BF1307" s="28">
        <f t="shared" si="221"/>
        <v>0.56431120375127164</v>
      </c>
      <c r="BG1307" s="29" t="s">
        <v>106</v>
      </c>
      <c r="BH1307">
        <v>0.32737444235262425</v>
      </c>
      <c r="BI1307">
        <v>0.38400884213309816</v>
      </c>
      <c r="BJ1307">
        <v>0.24335951449530308</v>
      </c>
      <c r="BK1307">
        <f t="shared" si="222"/>
        <v>0.52736969575927173</v>
      </c>
      <c r="BL1307" t="s">
        <v>106</v>
      </c>
      <c r="BM1307" s="27">
        <v>0.34473780235262419</v>
      </c>
      <c r="BN1307" s="28">
        <v>0.67405847923309814</v>
      </c>
      <c r="BO1307" s="28">
        <v>0.31287236844530303</v>
      </c>
      <c r="BP1307" s="28">
        <f t="shared" si="223"/>
        <v>0.59688254970927157</v>
      </c>
      <c r="BQ1307" s="29" t="s">
        <v>106</v>
      </c>
      <c r="BR1307">
        <v>0.24752317304774424</v>
      </c>
      <c r="BS1307">
        <v>0.5564890041330981</v>
      </c>
      <c r="BT1307">
        <v>0.22582122494422305</v>
      </c>
      <c r="BU1307">
        <f t="shared" si="224"/>
        <v>0.50983140620819167</v>
      </c>
      <c r="BV1307" t="s">
        <v>106</v>
      </c>
      <c r="BW1307" s="27">
        <v>0.23957698464774424</v>
      </c>
      <c r="BX1307" s="28">
        <v>0.38400884213309816</v>
      </c>
      <c r="BY1307" s="28">
        <v>0.18887971695222305</v>
      </c>
      <c r="BZ1307" s="28">
        <f t="shared" si="225"/>
        <v>0.47288989821619165</v>
      </c>
      <c r="CA1307" s="29" t="s">
        <v>106</v>
      </c>
      <c r="CB1307">
        <v>0.25694034464774423</v>
      </c>
      <c r="CC1307">
        <v>0.67405847923309814</v>
      </c>
      <c r="CD1307">
        <v>0.25839257090222306</v>
      </c>
      <c r="CE1307">
        <f t="shared" si="226"/>
        <v>0.54095052591171289</v>
      </c>
      <c r="CF1307" t="s">
        <v>107</v>
      </c>
      <c r="CG1307" s="27">
        <v>0.13371165380067754</v>
      </c>
      <c r="CH1307" s="28">
        <v>0.5564890041330981</v>
      </c>
      <c r="CI1307" s="28">
        <v>0.15519926516615637</v>
      </c>
      <c r="CJ1307" s="28">
        <f t="shared" si="227"/>
        <v>0.41772183506464611</v>
      </c>
      <c r="CK1307" s="29" t="s">
        <v>107</v>
      </c>
      <c r="CL1307">
        <v>0.12576546540067754</v>
      </c>
      <c r="CM1307">
        <v>0.38400884213309816</v>
      </c>
      <c r="CN1307">
        <v>0.11825775717415637</v>
      </c>
      <c r="CO1307">
        <f t="shared" si="228"/>
        <v>0.40226793843812497</v>
      </c>
      <c r="CP1307" t="s">
        <v>106</v>
      </c>
      <c r="CQ1307" s="27">
        <v>0.14312882540067753</v>
      </c>
      <c r="CR1307" s="28">
        <v>0.67405847923309814</v>
      </c>
      <c r="CS1307" s="28">
        <v>0.18777061112415638</v>
      </c>
      <c r="CT1307" s="28">
        <f t="shared" si="229"/>
        <v>0.4271390066646461</v>
      </c>
      <c r="CU1307" s="29" t="s">
        <v>107</v>
      </c>
      <c r="CV1307">
        <v>94818.019442221994</v>
      </c>
      <c r="CW1307">
        <v>32559.9874977326</v>
      </c>
      <c r="CX1307">
        <v>0.2840101812639686</v>
      </c>
      <c r="CY1307">
        <f t="shared" si="220"/>
        <v>0.84049918539706669</v>
      </c>
      <c r="CZ1307">
        <f t="shared" si="230"/>
        <v>0.61933081201659279</v>
      </c>
    </row>
    <row r="1308" spans="1:104" x14ac:dyDescent="0.25">
      <c r="A1308">
        <v>1</v>
      </c>
      <c r="B1308" s="15">
        <v>18745</v>
      </c>
      <c r="C1308" s="15">
        <v>-67.173605190000004</v>
      </c>
      <c r="D1308" s="15">
        <v>-15.995169799999999</v>
      </c>
      <c r="E1308" s="15">
        <v>892</v>
      </c>
      <c r="F1308" s="15">
        <v>1</v>
      </c>
      <c r="G1308" s="15">
        <v>0</v>
      </c>
      <c r="H1308" s="17">
        <v>2</v>
      </c>
      <c r="I1308" s="19">
        <v>1</v>
      </c>
      <c r="J1308" s="19">
        <v>3</v>
      </c>
      <c r="K1308" s="19">
        <v>1</v>
      </c>
      <c r="L1308" s="15">
        <v>0</v>
      </c>
      <c r="M1308" s="15">
        <v>1.9414993466458099</v>
      </c>
      <c r="N1308" s="15">
        <v>1.2032</v>
      </c>
      <c r="O1308" s="19">
        <v>708.52411500000005</v>
      </c>
      <c r="P1308" s="19">
        <v>198.1989800779707</v>
      </c>
      <c r="Q1308" s="20">
        <v>3.5748121141757108</v>
      </c>
      <c r="R1308" s="21">
        <v>0.27700000000000002</v>
      </c>
      <c r="S1308" s="22">
        <v>0.129</v>
      </c>
      <c r="T1308" s="22">
        <v>0.87200000000000011</v>
      </c>
      <c r="U1308" s="19">
        <v>0</v>
      </c>
      <c r="V1308" s="19">
        <v>25.567668430058223</v>
      </c>
      <c r="W1308" s="19">
        <v>172.82951062799049</v>
      </c>
      <c r="X1308" s="19">
        <v>17177.461637642351</v>
      </c>
      <c r="Y1308" s="19">
        <v>4610</v>
      </c>
      <c r="Z1308" s="19">
        <v>21787.461637642351</v>
      </c>
      <c r="AA1308">
        <v>238.46751407243229</v>
      </c>
      <c r="AB1308">
        <v>1</v>
      </c>
      <c r="AC1308">
        <v>0.14400000000000002</v>
      </c>
      <c r="AD1308">
        <v>0.85599999999999998</v>
      </c>
      <c r="AE1308">
        <v>0</v>
      </c>
      <c r="AF1308">
        <v>34.339322026430253</v>
      </c>
      <c r="AG1308">
        <v>204.12819204600203</v>
      </c>
      <c r="AH1308">
        <v>83935.471287395572</v>
      </c>
      <c r="AI1308">
        <v>7798.5650072697208</v>
      </c>
      <c r="AJ1308">
        <v>86757.605908437807</v>
      </c>
      <c r="AK1308">
        <v>66783.860084663</v>
      </c>
      <c r="AL1308">
        <v>143.29786259637282</v>
      </c>
      <c r="AM1308" s="19">
        <v>183.56639659083442</v>
      </c>
      <c r="AN1308">
        <v>0.81797333333333333</v>
      </c>
      <c r="AO1308">
        <v>0.54190733333333341</v>
      </c>
      <c r="AP1308">
        <v>0.18404399999999999</v>
      </c>
      <c r="AQ1308">
        <v>1</v>
      </c>
      <c r="AR1308">
        <v>0</v>
      </c>
      <c r="AS1308">
        <v>2</v>
      </c>
      <c r="AT1308">
        <v>1.48</v>
      </c>
      <c r="AU1308">
        <v>1</v>
      </c>
      <c r="AV1308">
        <v>2</v>
      </c>
      <c r="AW1308">
        <v>1.5</v>
      </c>
      <c r="AX1308">
        <v>1</v>
      </c>
      <c r="AY1308">
        <v>2</v>
      </c>
      <c r="AZ1308">
        <v>0.6</v>
      </c>
      <c r="BA1308">
        <v>0.3</v>
      </c>
      <c r="BB1308">
        <v>0.8</v>
      </c>
      <c r="BC1308" s="27">
        <v>0.32996457000879498</v>
      </c>
      <c r="BD1308" s="28">
        <v>0.54775990173812783</v>
      </c>
      <c r="BE1308" s="28">
        <v>0.27502294351478157</v>
      </c>
      <c r="BF1308" s="28">
        <f t="shared" si="221"/>
        <v>0.47534139690766919</v>
      </c>
      <c r="BG1308" s="29" t="s">
        <v>106</v>
      </c>
      <c r="BH1308">
        <v>0.32201838160879503</v>
      </c>
      <c r="BI1308">
        <v>0.37527973973812778</v>
      </c>
      <c r="BJ1308">
        <v>0.2380814355227816</v>
      </c>
      <c r="BK1308">
        <f t="shared" si="222"/>
        <v>0.43839988891566917</v>
      </c>
      <c r="BL1308" t="s">
        <v>106</v>
      </c>
      <c r="BM1308" s="27">
        <v>0.33938174160879503</v>
      </c>
      <c r="BN1308" s="28">
        <v>0.66532937683812787</v>
      </c>
      <c r="BO1308" s="28">
        <v>0.30759428947278161</v>
      </c>
      <c r="BP1308" s="28">
        <f t="shared" si="223"/>
        <v>0.50791274286566923</v>
      </c>
      <c r="BQ1308" s="29" t="s">
        <v>106</v>
      </c>
      <c r="BR1308">
        <v>0.24216711230391502</v>
      </c>
      <c r="BS1308">
        <v>0.54775990173812783</v>
      </c>
      <c r="BT1308">
        <v>0.22054314597170158</v>
      </c>
      <c r="BU1308">
        <f t="shared" si="224"/>
        <v>0.42086159936458917</v>
      </c>
      <c r="BV1308" t="s">
        <v>106</v>
      </c>
      <c r="BW1308" s="27">
        <v>0.23422092390391502</v>
      </c>
      <c r="BX1308" s="28">
        <v>0.37527973973812778</v>
      </c>
      <c r="BY1308" s="28">
        <v>0.18360163797970164</v>
      </c>
      <c r="BZ1308" s="28">
        <f t="shared" si="225"/>
        <v>0.3839200913725892</v>
      </c>
      <c r="CA1308" s="29" t="s">
        <v>106</v>
      </c>
      <c r="CB1308">
        <v>0.25158428390391502</v>
      </c>
      <c r="CC1308">
        <v>0.66532937683812787</v>
      </c>
      <c r="CD1308">
        <v>0.25311449192970159</v>
      </c>
      <c r="CE1308">
        <f t="shared" si="226"/>
        <v>0.45190273729680264</v>
      </c>
      <c r="CF1308" t="s">
        <v>107</v>
      </c>
      <c r="CG1308" s="27">
        <v>0.12835559305684835</v>
      </c>
      <c r="CH1308" s="28">
        <v>0.54775990173812783</v>
      </c>
      <c r="CI1308" s="28">
        <v>0.1499211861936349</v>
      </c>
      <c r="CJ1308" s="28">
        <f t="shared" si="227"/>
        <v>0.32867404644973597</v>
      </c>
      <c r="CK1308" s="29" t="s">
        <v>107</v>
      </c>
      <c r="CL1308">
        <v>0.12040940465684832</v>
      </c>
      <c r="CM1308">
        <v>0.37527973973812778</v>
      </c>
      <c r="CN1308">
        <v>0.1129796782016349</v>
      </c>
      <c r="CO1308">
        <f t="shared" si="228"/>
        <v>0.31329813159452247</v>
      </c>
      <c r="CP1308" t="s">
        <v>106</v>
      </c>
      <c r="CQ1308" s="27">
        <v>0.13777276465684835</v>
      </c>
      <c r="CR1308" s="28">
        <v>0.66532937683812787</v>
      </c>
      <c r="CS1308" s="28">
        <v>0.18249253215163491</v>
      </c>
      <c r="CT1308" s="28">
        <f t="shared" si="229"/>
        <v>0.33809121804973596</v>
      </c>
      <c r="CU1308" s="29" t="s">
        <v>107</v>
      </c>
      <c r="CV1308">
        <v>90885.638931363806</v>
      </c>
      <c r="CW1308">
        <v>29808.439259054001</v>
      </c>
      <c r="CX1308">
        <v>0.20031845339288759</v>
      </c>
      <c r="CY1308">
        <f t="shared" si="220"/>
        <v>0.74807835513101539</v>
      </c>
      <c r="CZ1308">
        <f t="shared" si="230"/>
        <v>0.53028302340168254</v>
      </c>
    </row>
    <row r="1309" spans="1:104" x14ac:dyDescent="0.25">
      <c r="A1309">
        <v>1</v>
      </c>
      <c r="B1309" s="15">
        <v>18749</v>
      </c>
      <c r="C1309" s="15">
        <v>-67.102286770000006</v>
      </c>
      <c r="D1309" s="15">
        <v>-16.29657911</v>
      </c>
      <c r="E1309" s="15">
        <v>952</v>
      </c>
      <c r="F1309" s="15">
        <v>1</v>
      </c>
      <c r="G1309" s="15">
        <v>0</v>
      </c>
      <c r="H1309" s="17">
        <v>2</v>
      </c>
      <c r="I1309" s="19">
        <v>0</v>
      </c>
      <c r="J1309" s="19">
        <v>0</v>
      </c>
      <c r="K1309" s="19">
        <v>1</v>
      </c>
      <c r="L1309" s="15">
        <v>0</v>
      </c>
      <c r="M1309" s="15">
        <v>0</v>
      </c>
      <c r="N1309" s="15">
        <v>1.2032</v>
      </c>
      <c r="O1309" s="19">
        <v>334.27804400000002</v>
      </c>
      <c r="P1309" s="19">
        <v>93.509262404009846</v>
      </c>
      <c r="Q1309" s="20">
        <v>3.5748121138603439</v>
      </c>
      <c r="R1309" s="21">
        <v>8.699999999999998E-2</v>
      </c>
      <c r="S1309" s="22">
        <v>0.129</v>
      </c>
      <c r="T1309" s="22">
        <v>0.87199999999999989</v>
      </c>
      <c r="U1309" s="19">
        <v>0</v>
      </c>
      <c r="V1309" s="19">
        <v>12.062694850117271</v>
      </c>
      <c r="W1309" s="19">
        <v>81.540076816296576</v>
      </c>
      <c r="X1309" s="19">
        <v>2545.3744878240936</v>
      </c>
      <c r="Y1309" s="19">
        <v>1560</v>
      </c>
      <c r="Z1309" s="19">
        <v>4105.3744878240941</v>
      </c>
      <c r="AA1309">
        <v>112.50775022649518</v>
      </c>
      <c r="AB1309">
        <v>1</v>
      </c>
      <c r="AC1309">
        <v>0.14400000000000002</v>
      </c>
      <c r="AD1309">
        <v>0.85599999999999998</v>
      </c>
      <c r="AE1309">
        <v>0</v>
      </c>
      <c r="AF1309">
        <v>16.201116032615307</v>
      </c>
      <c r="AG1309">
        <v>96.306634193879873</v>
      </c>
      <c r="AH1309">
        <v>39600.324914181474</v>
      </c>
      <c r="AI1309">
        <v>1876.992</v>
      </c>
      <c r="AJ1309">
        <v>39752.335398097799</v>
      </c>
      <c r="AK1309">
        <v>36877.889813481699</v>
      </c>
      <c r="AL1309">
        <v>85.373956574860998</v>
      </c>
      <c r="AM1309" s="19">
        <v>104.37244439734633</v>
      </c>
      <c r="AN1309">
        <v>0.88627200000000006</v>
      </c>
      <c r="AO1309">
        <v>0.58715519999999999</v>
      </c>
      <c r="AP1309">
        <v>0.19941119999999998</v>
      </c>
      <c r="AQ1309">
        <v>1</v>
      </c>
      <c r="AR1309">
        <v>0</v>
      </c>
      <c r="AS1309">
        <v>2</v>
      </c>
      <c r="AT1309">
        <v>1.48</v>
      </c>
      <c r="AU1309">
        <v>1</v>
      </c>
      <c r="AV1309">
        <v>2</v>
      </c>
      <c r="AW1309">
        <v>1.5</v>
      </c>
      <c r="AX1309">
        <v>1</v>
      </c>
      <c r="AY1309">
        <v>2</v>
      </c>
      <c r="AZ1309">
        <v>0.6</v>
      </c>
      <c r="BA1309">
        <v>0.3</v>
      </c>
      <c r="BB1309">
        <v>0.8</v>
      </c>
      <c r="BC1309" s="27">
        <v>0.36381982363110577</v>
      </c>
      <c r="BD1309" s="28">
        <v>0.58398603249377257</v>
      </c>
      <c r="BE1309" s="28">
        <v>0.30059612317641732</v>
      </c>
      <c r="BF1309" s="28">
        <f t="shared" si="221"/>
        <v>0.53404045511089371</v>
      </c>
      <c r="BG1309" s="29" t="s">
        <v>106</v>
      </c>
      <c r="BH1309">
        <v>0.35587363523110582</v>
      </c>
      <c r="BI1309">
        <v>0.41150587049377257</v>
      </c>
      <c r="BJ1309">
        <v>0.2636546151844173</v>
      </c>
      <c r="BK1309">
        <f t="shared" si="222"/>
        <v>0.49709894711889363</v>
      </c>
      <c r="BL1309" t="s">
        <v>106</v>
      </c>
      <c r="BM1309" s="27">
        <v>0.37323699523110582</v>
      </c>
      <c r="BN1309" s="28">
        <v>0.70155550759377261</v>
      </c>
      <c r="BO1309" s="28">
        <v>0.33316746913441736</v>
      </c>
      <c r="BP1309" s="28">
        <f t="shared" si="223"/>
        <v>0.56661180106889364</v>
      </c>
      <c r="BQ1309" s="29" t="s">
        <v>106</v>
      </c>
      <c r="BR1309">
        <v>0.26869150432768174</v>
      </c>
      <c r="BS1309">
        <v>0.58398603249377257</v>
      </c>
      <c r="BT1309">
        <v>0.24156740284963329</v>
      </c>
      <c r="BU1309">
        <f t="shared" si="224"/>
        <v>0.47501173478410963</v>
      </c>
      <c r="BV1309" t="s">
        <v>106</v>
      </c>
      <c r="BW1309" s="27">
        <v>0.2607453159276818</v>
      </c>
      <c r="BX1309" s="28">
        <v>0.41150587049377257</v>
      </c>
      <c r="BY1309" s="28">
        <v>0.20462589485763333</v>
      </c>
      <c r="BZ1309" s="28">
        <f t="shared" si="225"/>
        <v>0.43807022679210966</v>
      </c>
      <c r="CA1309" s="29" t="s">
        <v>106</v>
      </c>
      <c r="CB1309">
        <v>0.27810867592768174</v>
      </c>
      <c r="CC1309">
        <v>0.70155550759377261</v>
      </c>
      <c r="CD1309">
        <v>0.27413874880763328</v>
      </c>
      <c r="CE1309">
        <f t="shared" si="226"/>
        <v>0.50758308074210956</v>
      </c>
      <c r="CF1309" t="s">
        <v>106</v>
      </c>
      <c r="CG1309" s="27">
        <v>0.14537701634176178</v>
      </c>
      <c r="CH1309" s="28">
        <v>0.58398603249377257</v>
      </c>
      <c r="CI1309" s="28">
        <v>0.16504869131491329</v>
      </c>
      <c r="CJ1309" s="28">
        <f t="shared" si="227"/>
        <v>0.37882134827623815</v>
      </c>
      <c r="CK1309" s="29" t="s">
        <v>107</v>
      </c>
      <c r="CL1309">
        <v>0.13743082794176179</v>
      </c>
      <c r="CM1309">
        <v>0.41150587049377257</v>
      </c>
      <c r="CN1309">
        <v>0.12810718332291329</v>
      </c>
      <c r="CO1309">
        <f t="shared" si="228"/>
        <v>0.3615515152573896</v>
      </c>
      <c r="CP1309" t="s">
        <v>106</v>
      </c>
      <c r="CQ1309" s="27">
        <v>0.15479418794176178</v>
      </c>
      <c r="CR1309" s="28">
        <v>0.70155550759377261</v>
      </c>
      <c r="CS1309" s="28">
        <v>0.19762003727291333</v>
      </c>
      <c r="CT1309" s="28">
        <f t="shared" si="229"/>
        <v>0.38823851987623814</v>
      </c>
      <c r="CU1309" s="29" t="s">
        <v>107</v>
      </c>
      <c r="CV1309">
        <v>63604.667177055002</v>
      </c>
      <c r="CW1309">
        <v>14063.468778311901</v>
      </c>
      <c r="CX1309">
        <v>0.23344433193447633</v>
      </c>
      <c r="CY1309">
        <f t="shared" si="220"/>
        <v>0.8174303644282489</v>
      </c>
      <c r="CZ1309">
        <f t="shared" si="230"/>
        <v>0.5972641555655821</v>
      </c>
    </row>
    <row r="1310" spans="1:104" x14ac:dyDescent="0.25">
      <c r="A1310">
        <v>1</v>
      </c>
      <c r="B1310" s="15">
        <v>18767</v>
      </c>
      <c r="C1310" s="15">
        <v>-67.47724891</v>
      </c>
      <c r="D1310" s="15">
        <v>-15.397026690000001</v>
      </c>
      <c r="E1310" s="15">
        <v>718</v>
      </c>
      <c r="F1310" s="15">
        <v>0</v>
      </c>
      <c r="G1310" s="15">
        <v>0</v>
      </c>
      <c r="H1310" s="17">
        <v>0</v>
      </c>
      <c r="I1310" s="19">
        <v>0</v>
      </c>
      <c r="J1310" s="19">
        <v>0</v>
      </c>
      <c r="K1310" s="19">
        <v>0</v>
      </c>
      <c r="L1310" s="15">
        <v>0</v>
      </c>
      <c r="M1310" s="15">
        <v>0</v>
      </c>
      <c r="N1310" s="15">
        <v>0</v>
      </c>
      <c r="O1310" s="19">
        <v>170.772479</v>
      </c>
      <c r="P1310" s="19">
        <v>47.771036211922159</v>
      </c>
      <c r="Q1310" s="20">
        <v>3.5748121150736214</v>
      </c>
      <c r="R1310" s="21">
        <v>0</v>
      </c>
      <c r="S1310" s="22">
        <v>0.249</v>
      </c>
      <c r="T1310" s="22">
        <v>0.74999999999999989</v>
      </c>
      <c r="U1310" s="19">
        <v>0</v>
      </c>
      <c r="V1310" s="19">
        <v>11.894988016768618</v>
      </c>
      <c r="W1310" s="19">
        <v>35.828277158941617</v>
      </c>
      <c r="X1310" s="19">
        <v>0</v>
      </c>
      <c r="Y1310" s="19">
        <v>0</v>
      </c>
      <c r="Z1310" s="19">
        <v>0</v>
      </c>
      <c r="AA1310">
        <v>57.476785438299466</v>
      </c>
      <c r="AB1310">
        <v>1</v>
      </c>
      <c r="AC1310">
        <v>0.25600000000000001</v>
      </c>
      <c r="AD1310">
        <v>0.74399999999999999</v>
      </c>
      <c r="AE1310">
        <v>0</v>
      </c>
      <c r="AF1310">
        <v>14.714057072204664</v>
      </c>
      <c r="AG1310">
        <v>42.762728366094805</v>
      </c>
      <c r="AH1310">
        <v>21171.79922519653</v>
      </c>
      <c r="AI1310">
        <v>0</v>
      </c>
      <c r="AJ1310">
        <v>20249.560259794798</v>
      </c>
      <c r="AK1310">
        <v>20249.560259794798</v>
      </c>
      <c r="AL1310">
        <v>47.771036211922159</v>
      </c>
      <c r="AM1310" s="19">
        <v>57.476785438299466</v>
      </c>
      <c r="AN1310">
        <v>0.85751466666666676</v>
      </c>
      <c r="AO1310">
        <v>0.56810346666666667</v>
      </c>
      <c r="AP1310">
        <v>0.1929408</v>
      </c>
      <c r="AQ1310">
        <v>1</v>
      </c>
      <c r="AR1310">
        <v>0</v>
      </c>
      <c r="AS1310">
        <v>2</v>
      </c>
      <c r="AT1310">
        <v>1.48</v>
      </c>
      <c r="AU1310">
        <v>1</v>
      </c>
      <c r="AV1310">
        <v>2</v>
      </c>
      <c r="AW1310">
        <v>1.5</v>
      </c>
      <c r="AX1310">
        <v>1</v>
      </c>
      <c r="AY1310">
        <v>2</v>
      </c>
      <c r="AZ1310">
        <v>0.6</v>
      </c>
      <c r="BA1310">
        <v>0.3</v>
      </c>
      <c r="BB1310">
        <v>0.8</v>
      </c>
      <c r="BC1310" s="27">
        <v>0.38439004239955415</v>
      </c>
      <c r="BD1310" s="28">
        <v>0.66792858379145448</v>
      </c>
      <c r="BE1310" s="28">
        <v>0.35104051509600037</v>
      </c>
      <c r="BF1310" s="28">
        <f t="shared" si="221"/>
        <v>0.64508902686049963</v>
      </c>
      <c r="BG1310" s="29" t="s">
        <v>106</v>
      </c>
      <c r="BH1310">
        <v>0.37720513439955417</v>
      </c>
      <c r="BI1310">
        <v>0.49042827969145447</v>
      </c>
      <c r="BJ1310">
        <v>0.32527898882000045</v>
      </c>
      <c r="BK1310">
        <f t="shared" si="222"/>
        <v>0.61932750058449959</v>
      </c>
      <c r="BL1310" t="s">
        <v>106</v>
      </c>
      <c r="BM1310" s="27">
        <v>0.39296737439955415</v>
      </c>
      <c r="BN1310" s="28">
        <v>0.78632113099145451</v>
      </c>
      <c r="BO1310" s="28">
        <v>0.37535219787000046</v>
      </c>
      <c r="BP1310" s="28">
        <f t="shared" si="223"/>
        <v>0.6694007096344996</v>
      </c>
      <c r="BQ1310" s="29" t="s">
        <v>106</v>
      </c>
      <c r="BR1310">
        <v>0.29243965590941012</v>
      </c>
      <c r="BS1310">
        <v>0.66792858379145448</v>
      </c>
      <c r="BT1310">
        <v>0.28181028916551404</v>
      </c>
      <c r="BU1310">
        <f t="shared" si="224"/>
        <v>0.57585880093001318</v>
      </c>
      <c r="BV1310" t="s">
        <v>106</v>
      </c>
      <c r="BW1310" s="27">
        <v>0.28525474790941019</v>
      </c>
      <c r="BX1310" s="28">
        <v>0.49042827969145447</v>
      </c>
      <c r="BY1310" s="28">
        <v>0.25604876288951406</v>
      </c>
      <c r="BZ1310" s="28">
        <f t="shared" si="225"/>
        <v>0.55009727465401326</v>
      </c>
      <c r="CA1310" s="29" t="s">
        <v>106</v>
      </c>
      <c r="CB1310">
        <v>0.30101698790941012</v>
      </c>
      <c r="CC1310">
        <v>0.78632113099145451</v>
      </c>
      <c r="CD1310">
        <v>0.30612197193951407</v>
      </c>
      <c r="CE1310">
        <f t="shared" si="226"/>
        <v>0.59506549967390931</v>
      </c>
      <c r="CF1310" t="s">
        <v>107</v>
      </c>
      <c r="CG1310" s="27">
        <v>0.17324471045922346</v>
      </c>
      <c r="CH1310" s="28">
        <v>0.66792858379145448</v>
      </c>
      <c r="CI1310" s="28">
        <v>0.1920674037000687</v>
      </c>
      <c r="CJ1310" s="28">
        <f t="shared" si="227"/>
        <v>0.46729322222372266</v>
      </c>
      <c r="CK1310" s="29" t="s">
        <v>107</v>
      </c>
      <c r="CL1310">
        <v>0.16605980245922344</v>
      </c>
      <c r="CM1310">
        <v>0.49042827969145447</v>
      </c>
      <c r="CN1310">
        <v>0.16630587742406869</v>
      </c>
      <c r="CO1310">
        <f t="shared" si="228"/>
        <v>0.46010831422372267</v>
      </c>
      <c r="CP1310" t="s">
        <v>107</v>
      </c>
      <c r="CQ1310" s="27">
        <v>0.18182204245922345</v>
      </c>
      <c r="CR1310" s="28">
        <v>0.78632113099145451</v>
      </c>
      <c r="CS1310" s="28">
        <v>0.21637908647406867</v>
      </c>
      <c r="CT1310" s="28">
        <f t="shared" si="229"/>
        <v>0.47587055422372265</v>
      </c>
      <c r="CU1310" s="29" t="s">
        <v>107</v>
      </c>
      <c r="CV1310">
        <v>46534.420228231102</v>
      </c>
      <c r="CW1310">
        <v>7184.5981797874301</v>
      </c>
      <c r="CX1310">
        <v>0.2940485117644992</v>
      </c>
      <c r="CY1310">
        <f t="shared" si="220"/>
        <v>0.96197709555595368</v>
      </c>
      <c r="CZ1310">
        <f t="shared" si="230"/>
        <v>0.67843855416405341</v>
      </c>
    </row>
    <row r="1311" spans="1:104" x14ac:dyDescent="0.25">
      <c r="A1311">
        <v>1</v>
      </c>
      <c r="B1311" s="15">
        <v>18782</v>
      </c>
      <c r="C1311" s="15">
        <v>-67.264022749999995</v>
      </c>
      <c r="D1311" s="15">
        <v>-16.26765571</v>
      </c>
      <c r="E1311" s="15">
        <v>1501</v>
      </c>
      <c r="F1311" s="15">
        <v>1</v>
      </c>
      <c r="G1311" s="15">
        <v>0</v>
      </c>
      <c r="H1311" s="17">
        <v>2</v>
      </c>
      <c r="I1311" s="19">
        <v>0</v>
      </c>
      <c r="J1311" s="19">
        <v>0</v>
      </c>
      <c r="K1311" s="19">
        <v>0</v>
      </c>
      <c r="L1311" s="15">
        <v>0</v>
      </c>
      <c r="M1311" s="15">
        <v>0</v>
      </c>
      <c r="N1311" s="15">
        <v>0</v>
      </c>
      <c r="O1311" s="19">
        <v>178.03939299999999</v>
      </c>
      <c r="P1311" s="19">
        <v>49.803846290251677</v>
      </c>
      <c r="Q1311" s="20">
        <v>3.5748121131529635</v>
      </c>
      <c r="R1311" s="21">
        <v>0.10199999999999999</v>
      </c>
      <c r="S1311" s="22">
        <v>0.129</v>
      </c>
      <c r="T1311" s="22">
        <v>0.872</v>
      </c>
      <c r="U1311" s="19">
        <v>0</v>
      </c>
      <c r="V1311" s="19">
        <v>6.4246961714424664</v>
      </c>
      <c r="W1311" s="19">
        <v>43.42895396509946</v>
      </c>
      <c r="X1311" s="19">
        <v>1589.4279975839822</v>
      </c>
      <c r="Y1311" s="19">
        <v>0</v>
      </c>
      <c r="Z1311" s="19">
        <v>1589.4279975839822</v>
      </c>
      <c r="AA1311">
        <v>59.922606088403221</v>
      </c>
      <c r="AB1311">
        <v>1</v>
      </c>
      <c r="AC1311">
        <v>0.14400000000000002</v>
      </c>
      <c r="AD1311">
        <v>0.85599999999999998</v>
      </c>
      <c r="AE1311">
        <v>0</v>
      </c>
      <c r="AF1311">
        <v>8.6288552767300644</v>
      </c>
      <c r="AG1311">
        <v>51.293750811673156</v>
      </c>
      <c r="AH1311">
        <v>21091.477396251888</v>
      </c>
      <c r="AI1311">
        <v>0</v>
      </c>
      <c r="AJ1311">
        <v>20172.737245256201</v>
      </c>
      <c r="AK1311">
        <v>18462.575471753498</v>
      </c>
      <c r="AL1311">
        <v>44.723853968646004</v>
      </c>
      <c r="AM1311" s="19">
        <v>54.842613766797548</v>
      </c>
      <c r="AN1311">
        <v>0.83235200000000009</v>
      </c>
      <c r="AO1311">
        <v>0.55143320000000007</v>
      </c>
      <c r="AP1311">
        <v>0.18727920000000001</v>
      </c>
      <c r="AQ1311">
        <v>1</v>
      </c>
      <c r="AR1311">
        <v>0</v>
      </c>
      <c r="AS1311">
        <v>2</v>
      </c>
      <c r="AT1311">
        <v>1.48</v>
      </c>
      <c r="AU1311">
        <v>1</v>
      </c>
      <c r="AV1311">
        <v>2</v>
      </c>
      <c r="AW1311">
        <v>1.5</v>
      </c>
      <c r="AX1311">
        <v>1</v>
      </c>
      <c r="AY1311">
        <v>2</v>
      </c>
      <c r="AZ1311">
        <v>0.6</v>
      </c>
      <c r="BA1311">
        <v>0.3</v>
      </c>
      <c r="BB1311">
        <v>0.8</v>
      </c>
      <c r="BC1311" s="27">
        <v>0.37207316861936546</v>
      </c>
      <c r="BD1311" s="28">
        <v>0.57093843019373403</v>
      </c>
      <c r="BE1311" s="28">
        <v>0.31453241543623667</v>
      </c>
      <c r="BF1311" s="28">
        <f t="shared" si="221"/>
        <v>0.6442840241092046</v>
      </c>
      <c r="BG1311" s="29" t="s">
        <v>106</v>
      </c>
      <c r="BH1311">
        <v>0.36412698021936551</v>
      </c>
      <c r="BI1311">
        <v>0.39845826819373403</v>
      </c>
      <c r="BJ1311">
        <v>0.27759090744423665</v>
      </c>
      <c r="BK1311">
        <f t="shared" si="222"/>
        <v>0.60734251611720458</v>
      </c>
      <c r="BL1311" t="s">
        <v>106</v>
      </c>
      <c r="BM1311" s="27">
        <v>0.38149034021936545</v>
      </c>
      <c r="BN1311" s="28">
        <v>0.68850790529373407</v>
      </c>
      <c r="BO1311" s="28">
        <v>0.34710376139423665</v>
      </c>
      <c r="BP1311" s="28">
        <f t="shared" si="223"/>
        <v>0.67685537006720464</v>
      </c>
      <c r="BQ1311" s="29" t="s">
        <v>106</v>
      </c>
      <c r="BR1311">
        <v>0.28273237163058146</v>
      </c>
      <c r="BS1311">
        <v>0.57093843019373403</v>
      </c>
      <c r="BT1311">
        <v>0.25909494993869264</v>
      </c>
      <c r="BU1311">
        <f t="shared" si="224"/>
        <v>0.58884655861166058</v>
      </c>
      <c r="BV1311" t="s">
        <v>106</v>
      </c>
      <c r="BW1311" s="27">
        <v>0.27478618323058146</v>
      </c>
      <c r="BX1311" s="28">
        <v>0.39845826819373403</v>
      </c>
      <c r="BY1311" s="28">
        <v>0.22215344194669268</v>
      </c>
      <c r="BZ1311" s="28">
        <f t="shared" si="225"/>
        <v>0.55190505061966055</v>
      </c>
      <c r="CA1311" s="29" t="s">
        <v>106</v>
      </c>
      <c r="CB1311">
        <v>0.29214954323058145</v>
      </c>
      <c r="CC1311">
        <v>0.68850790529373407</v>
      </c>
      <c r="CD1311">
        <v>0.29166629589669263</v>
      </c>
      <c r="CE1311">
        <f t="shared" si="226"/>
        <v>0.62141790456966062</v>
      </c>
      <c r="CF1311" t="s">
        <v>106</v>
      </c>
      <c r="CG1311" s="27">
        <v>0.16692022738586143</v>
      </c>
      <c r="CH1311" s="28">
        <v>0.57093843019373403</v>
      </c>
      <c r="CI1311" s="28">
        <v>0.18723156873817262</v>
      </c>
      <c r="CJ1311" s="28">
        <f t="shared" si="227"/>
        <v>0.49667183605882936</v>
      </c>
      <c r="CK1311" s="29" t="s">
        <v>107</v>
      </c>
      <c r="CL1311">
        <v>0.15897403898586143</v>
      </c>
      <c r="CM1311">
        <v>0.39845826819373403</v>
      </c>
      <c r="CN1311">
        <v>0.15029006074617263</v>
      </c>
      <c r="CO1311">
        <f t="shared" si="228"/>
        <v>0.48004166941914056</v>
      </c>
      <c r="CP1311" t="s">
        <v>106</v>
      </c>
      <c r="CQ1311" s="27">
        <v>0.17633739898586143</v>
      </c>
      <c r="CR1311" s="28">
        <v>0.68850790529373407</v>
      </c>
      <c r="CS1311" s="28">
        <v>0.21980291469617266</v>
      </c>
      <c r="CT1311" s="28">
        <f t="shared" si="229"/>
        <v>0.50608900765882936</v>
      </c>
      <c r="CU1311" s="29" t="s">
        <v>107</v>
      </c>
      <c r="CV1311">
        <v>47435.006486798098</v>
      </c>
      <c r="CW1311">
        <v>7490.3257610503997</v>
      </c>
      <c r="CX1311">
        <v>0.32975160867296793</v>
      </c>
      <c r="CY1311">
        <f t="shared" si="220"/>
        <v>0.90069003886670196</v>
      </c>
      <c r="CZ1311">
        <f t="shared" si="230"/>
        <v>0.70182477729233339</v>
      </c>
    </row>
    <row r="1312" spans="1:104" x14ac:dyDescent="0.25">
      <c r="A1312">
        <v>1</v>
      </c>
      <c r="B1312" s="15">
        <v>18786</v>
      </c>
      <c r="C1312" s="15">
        <v>-67.234191629999998</v>
      </c>
      <c r="D1312" s="15">
        <v>-15.92743235</v>
      </c>
      <c r="E1312" s="15">
        <v>643</v>
      </c>
      <c r="F1312" s="15">
        <v>0</v>
      </c>
      <c r="G1312" s="15">
        <v>0</v>
      </c>
      <c r="H1312" s="17">
        <v>2</v>
      </c>
      <c r="I1312" s="19">
        <v>0</v>
      </c>
      <c r="J1312" s="19">
        <v>0</v>
      </c>
      <c r="K1312" s="19">
        <v>1</v>
      </c>
      <c r="L1312" s="15">
        <v>0</v>
      </c>
      <c r="M1312" s="15">
        <v>0</v>
      </c>
      <c r="N1312" s="15">
        <v>1.2032</v>
      </c>
      <c r="O1312" s="19">
        <v>283.40964600000001</v>
      </c>
      <c r="P1312" s="19">
        <v>79.279592031188272</v>
      </c>
      <c r="Q1312" s="20">
        <v>3.5748121141757112</v>
      </c>
      <c r="R1312" s="21">
        <v>6.4000000000000001E-2</v>
      </c>
      <c r="S1312" s="22">
        <v>0.12899999999999998</v>
      </c>
      <c r="T1312" s="22">
        <v>0.872</v>
      </c>
      <c r="U1312" s="19">
        <v>0</v>
      </c>
      <c r="V1312" s="19">
        <v>10.227067372023285</v>
      </c>
      <c r="W1312" s="19">
        <v>69.131804251196172</v>
      </c>
      <c r="X1312" s="19">
        <v>1102.1360091032716</v>
      </c>
      <c r="Y1312" s="19">
        <v>1560</v>
      </c>
      <c r="Z1312" s="19">
        <v>2662.1360091032716</v>
      </c>
      <c r="AA1312">
        <v>95.3870056172739</v>
      </c>
      <c r="AB1312">
        <v>1</v>
      </c>
      <c r="AC1312">
        <v>0.14399999999999996</v>
      </c>
      <c r="AD1312">
        <v>0.85600000000000009</v>
      </c>
      <c r="AE1312">
        <v>0</v>
      </c>
      <c r="AF1312">
        <v>13.735728808887439</v>
      </c>
      <c r="AG1312">
        <v>81.65127680838647</v>
      </c>
      <c r="AH1312">
        <v>23693.567504257582</v>
      </c>
      <c r="AI1312">
        <v>1876.992</v>
      </c>
      <c r="AJ1312">
        <v>24538.472868544999</v>
      </c>
      <c r="AK1312">
        <v>23233.204852750099</v>
      </c>
      <c r="AL1312">
        <v>74.205698141192215</v>
      </c>
      <c r="AM1312" s="19">
        <v>90.313111727277843</v>
      </c>
      <c r="AN1312">
        <v>0.81797333333333333</v>
      </c>
      <c r="AO1312">
        <v>0.54190733333333341</v>
      </c>
      <c r="AP1312">
        <v>0.18404399999999999</v>
      </c>
      <c r="AQ1312">
        <v>1</v>
      </c>
      <c r="AR1312">
        <v>0</v>
      </c>
      <c r="AS1312">
        <v>2</v>
      </c>
      <c r="AT1312">
        <v>1.48</v>
      </c>
      <c r="AU1312">
        <v>1</v>
      </c>
      <c r="AV1312">
        <v>2</v>
      </c>
      <c r="AW1312">
        <v>1.5</v>
      </c>
      <c r="AX1312">
        <v>1</v>
      </c>
      <c r="AY1312">
        <v>2</v>
      </c>
      <c r="AZ1312">
        <v>0.6</v>
      </c>
      <c r="BA1312">
        <v>0.3</v>
      </c>
      <c r="BB1312">
        <v>0.8</v>
      </c>
      <c r="BC1312" s="27">
        <v>0.34974695736193906</v>
      </c>
      <c r="BD1312" s="28">
        <v>0.64805060800987824</v>
      </c>
      <c r="BE1312" s="28">
        <v>0.31985603000755741</v>
      </c>
      <c r="BF1312" s="28">
        <f t="shared" si="221"/>
        <v>0.65757113471691975</v>
      </c>
      <c r="BG1312" s="29" t="s">
        <v>106</v>
      </c>
      <c r="BH1312">
        <v>0.34256204936193901</v>
      </c>
      <c r="BI1312">
        <v>0.47055030390987818</v>
      </c>
      <c r="BJ1312">
        <v>0.29409450373155749</v>
      </c>
      <c r="BK1312">
        <f t="shared" si="222"/>
        <v>0.63180960844091982</v>
      </c>
      <c r="BL1312" t="s">
        <v>106</v>
      </c>
      <c r="BM1312" s="27">
        <v>0.35832428936193905</v>
      </c>
      <c r="BN1312" s="28">
        <v>0.76644315520987827</v>
      </c>
      <c r="BO1312" s="28">
        <v>0.34416771278155744</v>
      </c>
      <c r="BP1312" s="28">
        <f t="shared" si="223"/>
        <v>0.68188281749091972</v>
      </c>
      <c r="BQ1312" s="29" t="s">
        <v>106</v>
      </c>
      <c r="BR1312">
        <v>0.26203654602751908</v>
      </c>
      <c r="BS1312">
        <v>0.64805060800987824</v>
      </c>
      <c r="BT1312">
        <v>0.25381811733615545</v>
      </c>
      <c r="BU1312">
        <f t="shared" si="224"/>
        <v>0.59153322204551784</v>
      </c>
      <c r="BV1312" t="s">
        <v>106</v>
      </c>
      <c r="BW1312" s="27">
        <v>0.25485163802751909</v>
      </c>
      <c r="BX1312" s="28">
        <v>0.47055030390987818</v>
      </c>
      <c r="BY1312" s="28">
        <v>0.22805659106015541</v>
      </c>
      <c r="BZ1312" s="28">
        <f t="shared" si="225"/>
        <v>0.5657716957695178</v>
      </c>
      <c r="CA1312" s="29" t="s">
        <v>106</v>
      </c>
      <c r="CB1312">
        <v>0.27061387802751902</v>
      </c>
      <c r="CC1312">
        <v>0.76644315520987827</v>
      </c>
      <c r="CD1312">
        <v>0.27812980011015542</v>
      </c>
      <c r="CE1312">
        <f t="shared" si="226"/>
        <v>0.60832898273688141</v>
      </c>
      <c r="CF1312" t="s">
        <v>107</v>
      </c>
      <c r="CG1312" s="27">
        <v>0.14833786466808568</v>
      </c>
      <c r="CH1312" s="28">
        <v>0.64805060800987824</v>
      </c>
      <c r="CI1312" s="28">
        <v>0.16821341572507872</v>
      </c>
      <c r="CJ1312" s="28">
        <f t="shared" si="227"/>
        <v>0.48605296937744802</v>
      </c>
      <c r="CK1312" s="29" t="s">
        <v>107</v>
      </c>
      <c r="CL1312">
        <v>0.14115295666808569</v>
      </c>
      <c r="CM1312">
        <v>0.47055030390987818</v>
      </c>
      <c r="CN1312">
        <v>0.14245188944907874</v>
      </c>
      <c r="CO1312">
        <f t="shared" si="228"/>
        <v>0.47886806137744803</v>
      </c>
      <c r="CP1312" t="s">
        <v>107</v>
      </c>
      <c r="CQ1312" s="27">
        <v>0.1569151966680857</v>
      </c>
      <c r="CR1312" s="28">
        <v>0.76644315520987827</v>
      </c>
      <c r="CS1312" s="28">
        <v>0.19252509849907873</v>
      </c>
      <c r="CT1312" s="28">
        <f t="shared" si="229"/>
        <v>0.49463030137744801</v>
      </c>
      <c r="CU1312" s="29" t="s">
        <v>107</v>
      </c>
      <c r="CV1312">
        <v>58863.556856625197</v>
      </c>
      <c r="CW1312">
        <v>11923.375702159199</v>
      </c>
      <c r="CX1312">
        <v>0.33771510470936233</v>
      </c>
      <c r="CY1312">
        <f t="shared" si="220"/>
        <v>0.98576571271924052</v>
      </c>
      <c r="CZ1312">
        <f t="shared" si="230"/>
        <v>0.68746206207130145</v>
      </c>
    </row>
    <row r="1313" spans="1:104" x14ac:dyDescent="0.25">
      <c r="A1313">
        <v>1</v>
      </c>
      <c r="B1313" s="15">
        <v>18795</v>
      </c>
      <c r="C1313" s="15">
        <v>-67.319206429999994</v>
      </c>
      <c r="D1313" s="15">
        <v>-16.28536098</v>
      </c>
      <c r="E1313" s="15">
        <v>1795</v>
      </c>
      <c r="F1313" s="15">
        <v>1</v>
      </c>
      <c r="G1313" s="15">
        <v>0</v>
      </c>
      <c r="H1313" s="17">
        <v>2</v>
      </c>
      <c r="I1313" s="19">
        <v>0</v>
      </c>
      <c r="J1313" s="19">
        <v>0</v>
      </c>
      <c r="K1313" s="19">
        <v>0</v>
      </c>
      <c r="L1313" s="15">
        <v>0</v>
      </c>
      <c r="M1313" s="15">
        <v>0</v>
      </c>
      <c r="N1313" s="15">
        <v>0</v>
      </c>
      <c r="O1313" s="19">
        <v>461.449038999999</v>
      </c>
      <c r="P1313" s="19">
        <v>129.08343832143996</v>
      </c>
      <c r="Q1313" s="20">
        <v>3.5748121137810998</v>
      </c>
      <c r="R1313" s="21">
        <v>0.29099999999999998</v>
      </c>
      <c r="S1313" s="22">
        <v>0.249</v>
      </c>
      <c r="T1313" s="22">
        <v>0.75</v>
      </c>
      <c r="U1313" s="19">
        <v>0</v>
      </c>
      <c r="V1313" s="19">
        <v>32.141776142038552</v>
      </c>
      <c r="W1313" s="19">
        <v>96.81257874107996</v>
      </c>
      <c r="X1313" s="19">
        <v>16621.526264372711</v>
      </c>
      <c r="Y1313" s="19">
        <v>0</v>
      </c>
      <c r="Z1313" s="19">
        <v>16621.526264372711</v>
      </c>
      <c r="AA1313">
        <v>155.30961173492466</v>
      </c>
      <c r="AB1313">
        <v>1</v>
      </c>
      <c r="AC1313">
        <v>0.25600000000000001</v>
      </c>
      <c r="AD1313">
        <v>0.74399999999999999</v>
      </c>
      <c r="AE1313">
        <v>0</v>
      </c>
      <c r="AF1313">
        <v>39.759260604140714</v>
      </c>
      <c r="AG1313">
        <v>115.55035113078395</v>
      </c>
      <c r="AH1313">
        <v>74822.791008936212</v>
      </c>
      <c r="AI1313">
        <v>0</v>
      </c>
      <c r="AJ1313">
        <v>71563.526552194497</v>
      </c>
      <c r="AK1313">
        <v>54255.1269261665</v>
      </c>
      <c r="AL1313">
        <v>91.520157769900933</v>
      </c>
      <c r="AM1313" s="19">
        <v>117.74633118338564</v>
      </c>
      <c r="AN1313">
        <v>0.86829866666666677</v>
      </c>
      <c r="AO1313">
        <v>0.57524786666666672</v>
      </c>
      <c r="AP1313">
        <v>0.19536719999999999</v>
      </c>
      <c r="AQ1313">
        <v>1</v>
      </c>
      <c r="AR1313">
        <v>0</v>
      </c>
      <c r="AS1313">
        <v>2</v>
      </c>
      <c r="AT1313">
        <v>1.48</v>
      </c>
      <c r="AU1313">
        <v>1</v>
      </c>
      <c r="AV1313">
        <v>2</v>
      </c>
      <c r="AW1313">
        <v>1.5</v>
      </c>
      <c r="AX1313">
        <v>1</v>
      </c>
      <c r="AY1313">
        <v>2</v>
      </c>
      <c r="AZ1313">
        <v>0.6</v>
      </c>
      <c r="BA1313">
        <v>0.3</v>
      </c>
      <c r="BB1313">
        <v>0.8</v>
      </c>
      <c r="BC1313" s="27">
        <v>0.35490911212464726</v>
      </c>
      <c r="BD1313" s="28">
        <v>0.54892098259897104</v>
      </c>
      <c r="BE1313" s="28">
        <v>0.29365172976557369</v>
      </c>
      <c r="BF1313" s="28">
        <f t="shared" si="221"/>
        <v>0.48464271365653633</v>
      </c>
      <c r="BG1313" s="29" t="s">
        <v>106</v>
      </c>
      <c r="BH1313">
        <v>0.34696292372464727</v>
      </c>
      <c r="BI1313">
        <v>0.37644082059897099</v>
      </c>
      <c r="BJ1313">
        <v>0.25671022177357367</v>
      </c>
      <c r="BK1313">
        <f t="shared" si="222"/>
        <v>0.44770120566453631</v>
      </c>
      <c r="BL1313" t="s">
        <v>106</v>
      </c>
      <c r="BM1313" s="27">
        <v>0.36432628372464726</v>
      </c>
      <c r="BN1313" s="28">
        <v>0.66649045769897097</v>
      </c>
      <c r="BO1313" s="28">
        <v>0.32622307572357362</v>
      </c>
      <c r="BP1313" s="28">
        <f t="shared" si="223"/>
        <v>0.51721405961453626</v>
      </c>
      <c r="BQ1313" s="29" t="s">
        <v>106</v>
      </c>
      <c r="BR1313">
        <v>0.26170996692610321</v>
      </c>
      <c r="BS1313">
        <v>0.54892098259897104</v>
      </c>
      <c r="BT1313">
        <v>0.23582009438186963</v>
      </c>
      <c r="BU1313">
        <f t="shared" si="224"/>
        <v>0.42681107827283227</v>
      </c>
      <c r="BV1313" t="s">
        <v>106</v>
      </c>
      <c r="BW1313" s="27">
        <v>0.25376377852610321</v>
      </c>
      <c r="BX1313" s="28">
        <v>0.37644082059897099</v>
      </c>
      <c r="BY1313" s="28">
        <v>0.19887858638986966</v>
      </c>
      <c r="BZ1313" s="28">
        <f t="shared" si="225"/>
        <v>0.38986957028083224</v>
      </c>
      <c r="CA1313" s="29" t="s">
        <v>106</v>
      </c>
      <c r="CB1313">
        <v>0.27112713852610321</v>
      </c>
      <c r="CC1313">
        <v>0.66649045769897097</v>
      </c>
      <c r="CD1313">
        <v>0.26839144033986961</v>
      </c>
      <c r="CE1313">
        <f t="shared" si="226"/>
        <v>0.4593824242308322</v>
      </c>
      <c r="CF1313" t="s">
        <v>106</v>
      </c>
      <c r="CG1313" s="27">
        <v>0.14089626018724985</v>
      </c>
      <c r="CH1313" s="28">
        <v>0.54892098259897104</v>
      </c>
      <c r="CI1313" s="28">
        <v>0.16085315962521629</v>
      </c>
      <c r="CJ1313" s="28">
        <f t="shared" si="227"/>
        <v>0.33188724407821246</v>
      </c>
      <c r="CK1313" s="29" t="s">
        <v>107</v>
      </c>
      <c r="CL1313">
        <v>0.13295007178724985</v>
      </c>
      <c r="CM1313">
        <v>0.37644082059897099</v>
      </c>
      <c r="CN1313">
        <v>0.1239116516332163</v>
      </c>
      <c r="CO1313">
        <f t="shared" si="228"/>
        <v>0.31490263552417891</v>
      </c>
      <c r="CP1313" t="s">
        <v>106</v>
      </c>
      <c r="CQ1313" s="27">
        <v>0.15031343178724985</v>
      </c>
      <c r="CR1313" s="28">
        <v>0.66649045769897097</v>
      </c>
      <c r="CS1313" s="28">
        <v>0.19342450558321631</v>
      </c>
      <c r="CT1313" s="28">
        <f t="shared" si="229"/>
        <v>0.34130441567821246</v>
      </c>
      <c r="CU1313" s="29" t="s">
        <v>107</v>
      </c>
      <c r="CV1313">
        <v>74072.418648715393</v>
      </c>
      <c r="CW1313">
        <v>19413.701466865499</v>
      </c>
      <c r="CX1313">
        <v>0.19099098389096261</v>
      </c>
      <c r="CY1313">
        <f t="shared" si="220"/>
        <v>0.73991196648993363</v>
      </c>
      <c r="CZ1313">
        <f t="shared" si="230"/>
        <v>0.54590009601560985</v>
      </c>
    </row>
    <row r="1314" spans="1:104" x14ac:dyDescent="0.25">
      <c r="A1314">
        <v>1</v>
      </c>
      <c r="B1314" s="15">
        <v>18796</v>
      </c>
      <c r="C1314" s="15">
        <v>-67.425205919999996</v>
      </c>
      <c r="D1314" s="15">
        <v>-16.30156221</v>
      </c>
      <c r="E1314" s="15">
        <v>1513</v>
      </c>
      <c r="F1314" s="15">
        <v>1</v>
      </c>
      <c r="G1314" s="15">
        <v>0</v>
      </c>
      <c r="H1314" s="17">
        <v>2</v>
      </c>
      <c r="I1314" s="19">
        <v>0</v>
      </c>
      <c r="J1314" s="19">
        <v>0</v>
      </c>
      <c r="K1314" s="19">
        <v>1</v>
      </c>
      <c r="L1314" s="15">
        <v>0</v>
      </c>
      <c r="M1314" s="15">
        <v>0</v>
      </c>
      <c r="N1314" s="15">
        <v>1.2032</v>
      </c>
      <c r="O1314" s="19">
        <v>490.51669500000003</v>
      </c>
      <c r="P1314" s="19">
        <v>137.21467851776799</v>
      </c>
      <c r="Q1314" s="20">
        <v>3.5748121141170972</v>
      </c>
      <c r="R1314" s="21">
        <v>0.8</v>
      </c>
      <c r="S1314" s="22">
        <v>0.40999999999999992</v>
      </c>
      <c r="T1314" s="22">
        <v>0.59000000000000008</v>
      </c>
      <c r="U1314" s="19">
        <v>0</v>
      </c>
      <c r="V1314" s="19">
        <v>56.258018192284865</v>
      </c>
      <c r="W1314" s="19">
        <v>80.956660325483128</v>
      </c>
      <c r="X1314" s="19">
        <v>67732.458468654702</v>
      </c>
      <c r="Y1314" s="19">
        <v>1560</v>
      </c>
      <c r="Z1314" s="19">
        <v>69292.458468654702</v>
      </c>
      <c r="AA1314">
        <v>165.09289436458715</v>
      </c>
      <c r="AB1314">
        <v>1</v>
      </c>
      <c r="AC1314">
        <v>0.41199999999999992</v>
      </c>
      <c r="AD1314">
        <v>0.58800000000000008</v>
      </c>
      <c r="AE1314">
        <v>0</v>
      </c>
      <c r="AF1314">
        <v>68.018272478209894</v>
      </c>
      <c r="AG1314">
        <v>97.074621886377258</v>
      </c>
      <c r="AH1314">
        <v>109380.60000630314</v>
      </c>
      <c r="AI1314">
        <v>1876.992</v>
      </c>
      <c r="AJ1314">
        <v>106492.996912699</v>
      </c>
      <c r="AK1314">
        <v>35684.850294069802</v>
      </c>
      <c r="AL1314">
        <v>27.442935703553591</v>
      </c>
      <c r="AM1314" s="19">
        <v>55.321151550372747</v>
      </c>
      <c r="AN1314">
        <v>0.87548800000000004</v>
      </c>
      <c r="AO1314">
        <v>0.58001080000000005</v>
      </c>
      <c r="AP1314">
        <v>0.19698479999999999</v>
      </c>
      <c r="AQ1314">
        <v>1</v>
      </c>
      <c r="AR1314">
        <v>0</v>
      </c>
      <c r="AS1314">
        <v>2</v>
      </c>
      <c r="AT1314">
        <v>1.48</v>
      </c>
      <c r="AU1314">
        <v>1</v>
      </c>
      <c r="AV1314">
        <v>2</v>
      </c>
      <c r="AW1314">
        <v>1.5</v>
      </c>
      <c r="AX1314">
        <v>1</v>
      </c>
      <c r="AY1314">
        <v>2</v>
      </c>
      <c r="AZ1314">
        <v>0.6</v>
      </c>
      <c r="BA1314">
        <v>0.3</v>
      </c>
      <c r="BB1314">
        <v>0.8</v>
      </c>
      <c r="BC1314" s="27">
        <v>0.38532871506409949</v>
      </c>
      <c r="BD1314" s="28">
        <v>0.5834310281644528</v>
      </c>
      <c r="BE1314" s="28">
        <v>0.32269936289299961</v>
      </c>
      <c r="BF1314" s="28">
        <f t="shared" si="221"/>
        <v>0.62365356694393559</v>
      </c>
      <c r="BG1314" s="29" t="s">
        <v>106</v>
      </c>
      <c r="BH1314">
        <v>0.37738252666409955</v>
      </c>
      <c r="BI1314">
        <v>0.41095086616445287</v>
      </c>
      <c r="BJ1314">
        <v>0.28575785490099959</v>
      </c>
      <c r="BK1314">
        <f t="shared" si="222"/>
        <v>0.58671205895193568</v>
      </c>
      <c r="BL1314" t="s">
        <v>106</v>
      </c>
      <c r="BM1314" s="27">
        <v>0.39474588666409954</v>
      </c>
      <c r="BN1314" s="28">
        <v>0.70100050326445285</v>
      </c>
      <c r="BO1314" s="28">
        <v>0.35527070885099959</v>
      </c>
      <c r="BP1314" s="28">
        <f t="shared" si="223"/>
        <v>0.65622491290193563</v>
      </c>
      <c r="BQ1314" s="29" t="s">
        <v>106</v>
      </c>
      <c r="BR1314">
        <v>0.29135790022360353</v>
      </c>
      <c r="BS1314">
        <v>0.5834310281644528</v>
      </c>
      <c r="BT1314">
        <v>0.26438889353206352</v>
      </c>
      <c r="BU1314">
        <f t="shared" si="224"/>
        <v>0.56534309758299961</v>
      </c>
      <c r="BV1314" t="s">
        <v>106</v>
      </c>
      <c r="BW1314" s="27">
        <v>0.28341171182360353</v>
      </c>
      <c r="BX1314" s="28">
        <v>0.41095086616445287</v>
      </c>
      <c r="BY1314" s="28">
        <v>0.22744738554006355</v>
      </c>
      <c r="BZ1314" s="28">
        <f t="shared" si="225"/>
        <v>0.52840158959099959</v>
      </c>
      <c r="CA1314" s="29" t="s">
        <v>106</v>
      </c>
      <c r="CB1314">
        <v>0.30077507182360352</v>
      </c>
      <c r="CC1314">
        <v>0.70100050326445285</v>
      </c>
      <c r="CD1314">
        <v>0.29696023949006362</v>
      </c>
      <c r="CE1314">
        <f t="shared" si="226"/>
        <v>0.59791444354099965</v>
      </c>
      <c r="CF1314" t="s">
        <v>106</v>
      </c>
      <c r="CG1314" s="27">
        <v>0.16954388098592352</v>
      </c>
      <c r="CH1314" s="28">
        <v>0.5834310281644528</v>
      </c>
      <c r="CI1314" s="28">
        <v>0.18880124806418352</v>
      </c>
      <c r="CJ1314" s="28">
        <f t="shared" si="227"/>
        <v>0.47049808503685953</v>
      </c>
      <c r="CK1314" s="29" t="s">
        <v>107</v>
      </c>
      <c r="CL1314">
        <v>0.16159769258592352</v>
      </c>
      <c r="CM1314">
        <v>0.41095086616445287</v>
      </c>
      <c r="CN1314">
        <v>0.15185974007218356</v>
      </c>
      <c r="CO1314">
        <f t="shared" si="228"/>
        <v>0.45281394412311959</v>
      </c>
      <c r="CP1314" t="s">
        <v>106</v>
      </c>
      <c r="CQ1314" s="27">
        <v>0.17896105258592351</v>
      </c>
      <c r="CR1314" s="28">
        <v>0.70100050326445285</v>
      </c>
      <c r="CS1314" s="28">
        <v>0.22137259402218357</v>
      </c>
      <c r="CT1314" s="28">
        <f t="shared" si="229"/>
        <v>0.47991525663685952</v>
      </c>
      <c r="CU1314" s="29" t="s">
        <v>107</v>
      </c>
      <c r="CV1314">
        <v>76253.125788702702</v>
      </c>
      <c r="CW1314">
        <v>20636.611795573401</v>
      </c>
      <c r="CX1314">
        <v>0.30095420405093604</v>
      </c>
      <c r="CY1314">
        <f t="shared" si="220"/>
        <v>0.88438523221538889</v>
      </c>
      <c r="CZ1314">
        <f t="shared" si="230"/>
        <v>0.68628291911503547</v>
      </c>
    </row>
    <row r="1315" spans="1:104" x14ac:dyDescent="0.25">
      <c r="A1315">
        <v>1</v>
      </c>
      <c r="B1315" s="15">
        <v>18797</v>
      </c>
      <c r="C1315" s="15">
        <v>-67.272521569999995</v>
      </c>
      <c r="D1315" s="15">
        <v>-15.919020270000001</v>
      </c>
      <c r="E1315" s="15">
        <v>952</v>
      </c>
      <c r="F1315" s="15">
        <v>1</v>
      </c>
      <c r="G1315" s="15">
        <v>0</v>
      </c>
      <c r="H1315" s="17">
        <v>2</v>
      </c>
      <c r="I1315" s="19">
        <v>0</v>
      </c>
      <c r="J1315" s="19">
        <v>0</v>
      </c>
      <c r="K1315" s="19">
        <v>1</v>
      </c>
      <c r="L1315" s="15">
        <v>0</v>
      </c>
      <c r="M1315" s="15">
        <v>0</v>
      </c>
      <c r="N1315" s="15">
        <v>1.2032</v>
      </c>
      <c r="O1315" s="19">
        <v>287.04310299999997</v>
      </c>
      <c r="P1315" s="19">
        <v>80.295997055729273</v>
      </c>
      <c r="Q1315" s="20">
        <v>3.5748121142424858</v>
      </c>
      <c r="R1315" s="21">
        <v>0.21499999999999997</v>
      </c>
      <c r="S1315" s="22">
        <v>0.12899999999999998</v>
      </c>
      <c r="T1315" s="22">
        <v>0.87200000000000011</v>
      </c>
      <c r="U1315" s="19">
        <v>0</v>
      </c>
      <c r="V1315" s="19">
        <v>10.358183620189074</v>
      </c>
      <c r="W1315" s="19">
        <v>70.018109432595935</v>
      </c>
      <c r="X1315" s="19">
        <v>5401.4474851412624</v>
      </c>
      <c r="Y1315" s="19">
        <v>1560</v>
      </c>
      <c r="Z1315" s="19">
        <v>6961.4474851412624</v>
      </c>
      <c r="AA1315">
        <v>96.609915956949536</v>
      </c>
      <c r="AB1315">
        <v>1</v>
      </c>
      <c r="AC1315">
        <v>0.14399999999999996</v>
      </c>
      <c r="AD1315">
        <v>0.85600000000000009</v>
      </c>
      <c r="AE1315">
        <v>0</v>
      </c>
      <c r="AF1315">
        <v>13.911827897800729</v>
      </c>
      <c r="AG1315">
        <v>82.698088059148816</v>
      </c>
      <c r="AH1315">
        <v>34004.626829041394</v>
      </c>
      <c r="AI1315">
        <v>1876.992</v>
      </c>
      <c r="AJ1315">
        <v>34400.384697940201</v>
      </c>
      <c r="AK1315">
        <v>28253.232724686099</v>
      </c>
      <c r="AL1315">
        <v>63.032357688747481</v>
      </c>
      <c r="AM1315" s="19">
        <v>79.346276589967744</v>
      </c>
      <c r="AN1315">
        <v>0.82156800000000008</v>
      </c>
      <c r="AO1315">
        <v>0.54428880000000002</v>
      </c>
      <c r="AP1315">
        <v>0.18485279999999998</v>
      </c>
      <c r="AQ1315">
        <v>1</v>
      </c>
      <c r="AR1315">
        <v>0</v>
      </c>
      <c r="AS1315">
        <v>2</v>
      </c>
      <c r="AT1315">
        <v>1.48</v>
      </c>
      <c r="AU1315">
        <v>1</v>
      </c>
      <c r="AV1315">
        <v>2</v>
      </c>
      <c r="AW1315">
        <v>1.5</v>
      </c>
      <c r="AX1315">
        <v>1</v>
      </c>
      <c r="AY1315">
        <v>2</v>
      </c>
      <c r="AZ1315">
        <v>0.6</v>
      </c>
      <c r="BA1315">
        <v>0.3</v>
      </c>
      <c r="BB1315">
        <v>0.8</v>
      </c>
      <c r="BC1315" s="27">
        <v>0.3521131074424968</v>
      </c>
      <c r="BD1315" s="28">
        <v>0.58968831222809859</v>
      </c>
      <c r="BE1315" s="28">
        <v>0.29649608097680186</v>
      </c>
      <c r="BF1315" s="28">
        <f t="shared" si="221"/>
        <v>0.57618708830401366</v>
      </c>
      <c r="BG1315" s="29" t="s">
        <v>106</v>
      </c>
      <c r="BH1315">
        <v>0.34416691904249685</v>
      </c>
      <c r="BI1315">
        <v>0.41720815022809854</v>
      </c>
      <c r="BJ1315">
        <v>0.25955457298480183</v>
      </c>
      <c r="BK1315">
        <f t="shared" si="222"/>
        <v>0.53924558031201353</v>
      </c>
      <c r="BL1315" t="s">
        <v>106</v>
      </c>
      <c r="BM1315" s="27">
        <v>0.3615302790424969</v>
      </c>
      <c r="BN1315" s="28">
        <v>0.70725778732809863</v>
      </c>
      <c r="BO1315" s="28">
        <v>0.32906742693480179</v>
      </c>
      <c r="BP1315" s="28">
        <f t="shared" si="223"/>
        <v>0.60875843426201359</v>
      </c>
      <c r="BQ1315" s="29" t="s">
        <v>106</v>
      </c>
      <c r="BR1315">
        <v>0.26392981491664086</v>
      </c>
      <c r="BS1315">
        <v>0.58968831222809859</v>
      </c>
      <c r="BT1315">
        <v>0.24177686644510579</v>
      </c>
      <c r="BU1315">
        <f t="shared" si="224"/>
        <v>0.52146787377231751</v>
      </c>
      <c r="BV1315" t="s">
        <v>106</v>
      </c>
      <c r="BW1315" s="27">
        <v>0.25598362651664086</v>
      </c>
      <c r="BX1315" s="28">
        <v>0.41720815022809854</v>
      </c>
      <c r="BY1315" s="28">
        <v>0.2048353584531058</v>
      </c>
      <c r="BZ1315" s="28">
        <f t="shared" si="225"/>
        <v>0.48452636578031755</v>
      </c>
      <c r="CA1315" s="29" t="s">
        <v>106</v>
      </c>
      <c r="CB1315">
        <v>0.27334698651664086</v>
      </c>
      <c r="CC1315">
        <v>0.70725778732809863</v>
      </c>
      <c r="CD1315">
        <v>0.27434821240310581</v>
      </c>
      <c r="CE1315">
        <f t="shared" si="226"/>
        <v>0.55303799384385255</v>
      </c>
      <c r="CF1315" t="s">
        <v>107</v>
      </c>
      <c r="CG1315" s="27">
        <v>0.14961813942016083</v>
      </c>
      <c r="CH1315" s="28">
        <v>0.58968831222809859</v>
      </c>
      <c r="CI1315" s="28">
        <v>0.17084455131142579</v>
      </c>
      <c r="CJ1315" s="28">
        <f t="shared" si="227"/>
        <v>0.42930914674737258</v>
      </c>
      <c r="CK1315" s="29" t="s">
        <v>107</v>
      </c>
      <c r="CL1315">
        <v>0.14167195102016084</v>
      </c>
      <c r="CM1315">
        <v>0.41720815022809854</v>
      </c>
      <c r="CN1315">
        <v>0.13390304331942582</v>
      </c>
      <c r="CO1315">
        <f t="shared" si="228"/>
        <v>0.41359405064663757</v>
      </c>
      <c r="CP1315" t="s">
        <v>106</v>
      </c>
      <c r="CQ1315" s="27">
        <v>0.15903531102016083</v>
      </c>
      <c r="CR1315" s="28">
        <v>0.70725778732809863</v>
      </c>
      <c r="CS1315" s="28">
        <v>0.20341589726942583</v>
      </c>
      <c r="CT1315" s="28">
        <f t="shared" si="229"/>
        <v>0.43872631834737258</v>
      </c>
      <c r="CU1315" s="29" t="s">
        <v>107</v>
      </c>
      <c r="CV1315">
        <v>59215.6517712446</v>
      </c>
      <c r="CW1315">
        <v>12076.2394946187</v>
      </c>
      <c r="CX1315">
        <v>0.27969100732721175</v>
      </c>
      <c r="CY1315">
        <f t="shared" si="220"/>
        <v>0.86937931955531034</v>
      </c>
      <c r="CZ1315">
        <f t="shared" si="230"/>
        <v>0.63180411476970855</v>
      </c>
    </row>
    <row r="1316" spans="1:104" x14ac:dyDescent="0.25">
      <c r="A1316">
        <v>1</v>
      </c>
      <c r="B1316" s="15">
        <v>18801</v>
      </c>
      <c r="C1316" s="15">
        <v>-67.178729559999994</v>
      </c>
      <c r="D1316" s="15">
        <v>-16.200938799999999</v>
      </c>
      <c r="E1316" s="15">
        <v>1473</v>
      </c>
      <c r="F1316" s="15">
        <v>1</v>
      </c>
      <c r="G1316" s="15">
        <v>0</v>
      </c>
      <c r="H1316" s="17">
        <v>2</v>
      </c>
      <c r="I1316" s="19">
        <v>0</v>
      </c>
      <c r="J1316" s="19">
        <v>0</v>
      </c>
      <c r="K1316" s="19">
        <v>1</v>
      </c>
      <c r="L1316" s="15">
        <v>0</v>
      </c>
      <c r="M1316" s="15">
        <v>0</v>
      </c>
      <c r="N1316" s="15">
        <v>1.2032</v>
      </c>
      <c r="O1316" s="19">
        <v>236.17470499999999</v>
      </c>
      <c r="P1316" s="19">
        <v>66.066326682907729</v>
      </c>
      <c r="Q1316" s="20">
        <v>3.5748121147032328</v>
      </c>
      <c r="R1316" s="21">
        <v>0.4</v>
      </c>
      <c r="S1316" s="22">
        <v>0.12899999999999998</v>
      </c>
      <c r="T1316" s="22">
        <v>0.872</v>
      </c>
      <c r="U1316" s="19">
        <v>0</v>
      </c>
      <c r="V1316" s="19">
        <v>8.5225561420950946</v>
      </c>
      <c r="W1316" s="19">
        <v>57.609836867495538</v>
      </c>
      <c r="X1316" s="19">
        <v>8268.3329170192683</v>
      </c>
      <c r="Y1316" s="19">
        <v>1560</v>
      </c>
      <c r="Z1316" s="19">
        <v>9828.3329170192683</v>
      </c>
      <c r="AA1316">
        <v>79.489171347728259</v>
      </c>
      <c r="AB1316">
        <v>1</v>
      </c>
      <c r="AC1316">
        <v>0.14399999999999996</v>
      </c>
      <c r="AD1316">
        <v>0.85600000000000009</v>
      </c>
      <c r="AE1316">
        <v>0</v>
      </c>
      <c r="AF1316">
        <v>11.446440674072866</v>
      </c>
      <c r="AG1316">
        <v>68.042730673655399</v>
      </c>
      <c r="AH1316">
        <v>27978.490425700358</v>
      </c>
      <c r="AI1316">
        <v>1876.992</v>
      </c>
      <c r="AJ1316">
        <v>28636.745477034201</v>
      </c>
      <c r="AK1316">
        <v>19116.3313137277</v>
      </c>
      <c r="AL1316">
        <v>39.639796009744636</v>
      </c>
      <c r="AM1316" s="19">
        <v>53.062640674565166</v>
      </c>
      <c r="AN1316">
        <v>0.82875733333333335</v>
      </c>
      <c r="AO1316">
        <v>0.54905173333333335</v>
      </c>
      <c r="AP1316">
        <v>0.18647039999999998</v>
      </c>
      <c r="AQ1316">
        <v>1</v>
      </c>
      <c r="AR1316">
        <v>0</v>
      </c>
      <c r="AS1316">
        <v>2</v>
      </c>
      <c r="AT1316">
        <v>1.48</v>
      </c>
      <c r="AU1316">
        <v>1</v>
      </c>
      <c r="AV1316">
        <v>2</v>
      </c>
      <c r="AW1316">
        <v>1.5</v>
      </c>
      <c r="AX1316">
        <v>1</v>
      </c>
      <c r="AY1316">
        <v>2</v>
      </c>
      <c r="AZ1316">
        <v>0.6</v>
      </c>
      <c r="BA1316">
        <v>0.3</v>
      </c>
      <c r="BB1316">
        <v>0.8</v>
      </c>
      <c r="BC1316" s="27">
        <v>0.37272553105598483</v>
      </c>
      <c r="BD1316" s="28">
        <v>0.58383927077004327</v>
      </c>
      <c r="BE1316" s="28">
        <v>0.31567576216382176</v>
      </c>
      <c r="BF1316" s="28">
        <f t="shared" si="221"/>
        <v>0.68676047270226837</v>
      </c>
      <c r="BG1316" s="29" t="s">
        <v>106</v>
      </c>
      <c r="BH1316">
        <v>0.36477934265598483</v>
      </c>
      <c r="BI1316">
        <v>0.41135910877004322</v>
      </c>
      <c r="BJ1316">
        <v>0.27873425417182174</v>
      </c>
      <c r="BK1316">
        <f t="shared" si="222"/>
        <v>0.64981896471026834</v>
      </c>
      <c r="BL1316" t="s">
        <v>106</v>
      </c>
      <c r="BM1316" s="27">
        <v>0.38214270265598482</v>
      </c>
      <c r="BN1316" s="28">
        <v>0.7014087458700432</v>
      </c>
      <c r="BO1316" s="28">
        <v>0.34824710812182175</v>
      </c>
      <c r="BP1316" s="28">
        <f t="shared" si="223"/>
        <v>0.71933181866026841</v>
      </c>
      <c r="BQ1316" s="29" t="s">
        <v>106</v>
      </c>
      <c r="BR1316">
        <v>0.28377056888817687</v>
      </c>
      <c r="BS1316">
        <v>0.58383927077004327</v>
      </c>
      <c r="BT1316">
        <v>0.26047771365489369</v>
      </c>
      <c r="BU1316">
        <f t="shared" si="224"/>
        <v>0.6315624241933403</v>
      </c>
      <c r="BV1316" t="s">
        <v>106</v>
      </c>
      <c r="BW1316" s="27">
        <v>0.27582438048817681</v>
      </c>
      <c r="BX1316" s="28">
        <v>0.41135910877004322</v>
      </c>
      <c r="BY1316" s="28">
        <v>0.22353620566289373</v>
      </c>
      <c r="BZ1316" s="28">
        <f t="shared" si="225"/>
        <v>0.59462091620134028</v>
      </c>
      <c r="CA1316" s="29" t="s">
        <v>106</v>
      </c>
      <c r="CB1316">
        <v>0.29318774048817681</v>
      </c>
      <c r="CC1316">
        <v>0.7014087458700432</v>
      </c>
      <c r="CD1316">
        <v>0.29304905961289374</v>
      </c>
      <c r="CE1316">
        <f t="shared" si="226"/>
        <v>0.66413377015134034</v>
      </c>
      <c r="CF1316" t="s">
        <v>106</v>
      </c>
      <c r="CG1316" s="27">
        <v>0.16845858089287014</v>
      </c>
      <c r="CH1316" s="28">
        <v>0.58383927077004327</v>
      </c>
      <c r="CI1316" s="28">
        <v>0.18892468780998703</v>
      </c>
      <c r="CJ1316" s="28">
        <f t="shared" si="227"/>
        <v>0.53954329143131674</v>
      </c>
      <c r="CK1316" s="29" t="s">
        <v>107</v>
      </c>
      <c r="CL1316">
        <v>0.16051239249287014</v>
      </c>
      <c r="CM1316">
        <v>0.41135910877004322</v>
      </c>
      <c r="CN1316">
        <v>0.15198317981798704</v>
      </c>
      <c r="CO1316">
        <f t="shared" si="228"/>
        <v>0.52306789035643364</v>
      </c>
      <c r="CP1316" t="s">
        <v>106</v>
      </c>
      <c r="CQ1316" s="27">
        <v>0.17787575249287013</v>
      </c>
      <c r="CR1316" s="28">
        <v>0.7014087458700432</v>
      </c>
      <c r="CS1316" s="28">
        <v>0.22149603376798704</v>
      </c>
      <c r="CT1316" s="28">
        <f t="shared" si="229"/>
        <v>0.54896046303131674</v>
      </c>
      <c r="CU1316" s="29" t="s">
        <v>107</v>
      </c>
      <c r="CV1316">
        <v>54062.5452701592</v>
      </c>
      <c r="CW1316">
        <v>9936.1464184660308</v>
      </c>
      <c r="CX1316">
        <v>0.3710847105384466</v>
      </c>
      <c r="CY1316">
        <f t="shared" si="220"/>
        <v>0.95492398130848988</v>
      </c>
      <c r="CZ1316">
        <f t="shared" si="230"/>
        <v>0.74381024159443143</v>
      </c>
    </row>
    <row r="1317" spans="1:104" x14ac:dyDescent="0.25">
      <c r="A1317">
        <v>1</v>
      </c>
      <c r="B1317" s="15">
        <v>18807</v>
      </c>
      <c r="C1317" s="15">
        <v>-67.176196689999998</v>
      </c>
      <c r="D1317" s="15">
        <v>-15.99250574</v>
      </c>
      <c r="E1317" s="15">
        <v>878</v>
      </c>
      <c r="F1317" s="15">
        <v>1</v>
      </c>
      <c r="G1317" s="15">
        <v>0</v>
      </c>
      <c r="H1317" s="17">
        <v>2</v>
      </c>
      <c r="I1317" s="19">
        <v>0</v>
      </c>
      <c r="J1317" s="19">
        <v>0</v>
      </c>
      <c r="K1317" s="19">
        <v>0</v>
      </c>
      <c r="L1317" s="15">
        <v>0</v>
      </c>
      <c r="M1317" s="15">
        <v>0</v>
      </c>
      <c r="N1317" s="15">
        <v>0</v>
      </c>
      <c r="O1317" s="19">
        <v>254.34198999999899</v>
      </c>
      <c r="P1317" s="19">
        <v>71.14835183486025</v>
      </c>
      <c r="Q1317" s="20">
        <v>3.5748121135728144</v>
      </c>
      <c r="R1317" s="21">
        <v>5.7000000000000009E-2</v>
      </c>
      <c r="S1317" s="22">
        <v>0.129</v>
      </c>
      <c r="T1317" s="22">
        <v>0.872</v>
      </c>
      <c r="U1317" s="19">
        <v>0</v>
      </c>
      <c r="V1317" s="19">
        <v>9.1781373866969727</v>
      </c>
      <c r="W1317" s="19">
        <v>62.04136279999814</v>
      </c>
      <c r="X1317" s="19">
        <v>1268.8710903591914</v>
      </c>
      <c r="Y1317" s="19">
        <v>0</v>
      </c>
      <c r="Z1317" s="19">
        <v>1268.8710903591914</v>
      </c>
      <c r="AA1317">
        <v>85.603722987611391</v>
      </c>
      <c r="AB1317">
        <v>1</v>
      </c>
      <c r="AC1317">
        <v>0.14400000000000002</v>
      </c>
      <c r="AD1317">
        <v>0.85599999999999998</v>
      </c>
      <c r="AE1317">
        <v>0</v>
      </c>
      <c r="AF1317">
        <v>12.326936110216042</v>
      </c>
      <c r="AG1317">
        <v>73.276786877395352</v>
      </c>
      <c r="AH1317">
        <v>30130.681996116196</v>
      </c>
      <c r="AI1317">
        <v>0</v>
      </c>
      <c r="AJ1317">
        <v>28818.196060204598</v>
      </c>
      <c r="AK1317">
        <v>27452.940863048501</v>
      </c>
      <c r="AL1317">
        <v>67.09289578027321</v>
      </c>
      <c r="AM1317" s="19">
        <v>81.548266933024351</v>
      </c>
      <c r="AN1317">
        <v>0.81797333333333333</v>
      </c>
      <c r="AO1317">
        <v>0.54190733333333341</v>
      </c>
      <c r="AP1317">
        <v>0.18404399999999999</v>
      </c>
      <c r="AQ1317">
        <v>1</v>
      </c>
      <c r="AR1317">
        <v>0</v>
      </c>
      <c r="AS1317">
        <v>2</v>
      </c>
      <c r="AT1317">
        <v>1.48</v>
      </c>
      <c r="AU1317">
        <v>1</v>
      </c>
      <c r="AV1317">
        <v>2</v>
      </c>
      <c r="AW1317">
        <v>1.5</v>
      </c>
      <c r="AX1317">
        <v>1</v>
      </c>
      <c r="AY1317">
        <v>2</v>
      </c>
      <c r="AZ1317">
        <v>0.6</v>
      </c>
      <c r="BA1317">
        <v>0.3</v>
      </c>
      <c r="BB1317">
        <v>0.8</v>
      </c>
      <c r="BC1317" s="27">
        <v>0.34997087897204993</v>
      </c>
      <c r="BD1317" s="28">
        <v>0.56443717920126257</v>
      </c>
      <c r="BE1317" s="28">
        <v>0.29460495382407365</v>
      </c>
      <c r="BF1317" s="28">
        <f t="shared" si="221"/>
        <v>0.56375527936842962</v>
      </c>
      <c r="BG1317" s="29" t="s">
        <v>106</v>
      </c>
      <c r="BH1317">
        <v>0.34202469057204993</v>
      </c>
      <c r="BI1317">
        <v>0.39195701720126264</v>
      </c>
      <c r="BJ1317">
        <v>0.25766344583207362</v>
      </c>
      <c r="BK1317">
        <f t="shared" si="222"/>
        <v>0.5268137713764296</v>
      </c>
      <c r="BL1317" t="s">
        <v>106</v>
      </c>
      <c r="BM1317" s="27">
        <v>0.35938805057204992</v>
      </c>
      <c r="BN1317" s="28">
        <v>0.68200665430126262</v>
      </c>
      <c r="BO1317" s="28">
        <v>0.32717629978207358</v>
      </c>
      <c r="BP1317" s="28">
        <f t="shared" si="223"/>
        <v>0.59632662532642955</v>
      </c>
      <c r="BQ1317" s="29" t="s">
        <v>106</v>
      </c>
      <c r="BR1317">
        <v>0.26217342126716991</v>
      </c>
      <c r="BS1317">
        <v>0.56443717920126257</v>
      </c>
      <c r="BT1317">
        <v>0.2401251562809936</v>
      </c>
      <c r="BU1317">
        <f t="shared" si="224"/>
        <v>0.50927548182534954</v>
      </c>
      <c r="BV1317" t="s">
        <v>106</v>
      </c>
      <c r="BW1317" s="27">
        <v>0.25422723286716997</v>
      </c>
      <c r="BX1317" s="28">
        <v>0.39195701720126264</v>
      </c>
      <c r="BY1317" s="28">
        <v>0.2031836482889936</v>
      </c>
      <c r="BZ1317" s="28">
        <f t="shared" si="225"/>
        <v>0.47233397383334957</v>
      </c>
      <c r="CA1317" s="29" t="s">
        <v>106</v>
      </c>
      <c r="CB1317">
        <v>0.27159059286716991</v>
      </c>
      <c r="CC1317">
        <v>0.68200665430126262</v>
      </c>
      <c r="CD1317">
        <v>0.27269650223899361</v>
      </c>
      <c r="CE1317">
        <f t="shared" si="226"/>
        <v>0.54074091841152594</v>
      </c>
      <c r="CF1317" t="s">
        <v>107</v>
      </c>
      <c r="CG1317" s="27">
        <v>0.14836190202010324</v>
      </c>
      <c r="CH1317" s="28">
        <v>0.56443717920126257</v>
      </c>
      <c r="CI1317" s="28">
        <v>0.16950319650292692</v>
      </c>
      <c r="CJ1317" s="28">
        <f t="shared" si="227"/>
        <v>0.41751222756445922</v>
      </c>
      <c r="CK1317" s="29" t="s">
        <v>107</v>
      </c>
      <c r="CL1317">
        <v>0.14041571362010324</v>
      </c>
      <c r="CM1317">
        <v>0.39195701720126264</v>
      </c>
      <c r="CN1317">
        <v>0.13256168851092692</v>
      </c>
      <c r="CO1317">
        <f t="shared" si="228"/>
        <v>0.4017120140552829</v>
      </c>
      <c r="CP1317" t="s">
        <v>106</v>
      </c>
      <c r="CQ1317" s="27">
        <v>0.15777907362010324</v>
      </c>
      <c r="CR1317" s="28">
        <v>0.68200665430126262</v>
      </c>
      <c r="CS1317" s="28">
        <v>0.20207454246092693</v>
      </c>
      <c r="CT1317" s="28">
        <f t="shared" si="229"/>
        <v>0.42692939916445921</v>
      </c>
      <c r="CU1317" s="29" t="s">
        <v>107</v>
      </c>
      <c r="CV1317">
        <v>55961.370519611097</v>
      </c>
      <c r="CW1317">
        <v>10700.4653734514</v>
      </c>
      <c r="CX1317">
        <v>0.26915032554435597</v>
      </c>
      <c r="CY1317">
        <f t="shared" si="220"/>
        <v>0.83358750474561849</v>
      </c>
      <c r="CZ1317">
        <f t="shared" si="230"/>
        <v>0.61912120451640584</v>
      </c>
    </row>
    <row r="1318" spans="1:104" x14ac:dyDescent="0.25">
      <c r="A1318">
        <v>1</v>
      </c>
      <c r="B1318" s="15">
        <v>18823</v>
      </c>
      <c r="C1318" s="15">
        <v>-67.163954439999998</v>
      </c>
      <c r="D1318" s="15">
        <v>-15.988096669999999</v>
      </c>
      <c r="E1318" s="15">
        <v>639</v>
      </c>
      <c r="F1318" s="15">
        <v>0</v>
      </c>
      <c r="G1318" s="15">
        <v>0</v>
      </c>
      <c r="H1318" s="17">
        <v>2</v>
      </c>
      <c r="I1318" s="19">
        <v>0</v>
      </c>
      <c r="J1318" s="19">
        <v>0</v>
      </c>
      <c r="K1318" s="19">
        <v>1</v>
      </c>
      <c r="L1318" s="15">
        <v>0</v>
      </c>
      <c r="M1318" s="15">
        <v>0</v>
      </c>
      <c r="N1318" s="15">
        <v>1.2032</v>
      </c>
      <c r="O1318" s="19">
        <v>316.11075899999997</v>
      </c>
      <c r="P1318" s="19">
        <v>88.427237281304826</v>
      </c>
      <c r="Q1318" s="20">
        <v>3.5748121135390454</v>
      </c>
      <c r="R1318" s="21">
        <v>0.14899999999999999</v>
      </c>
      <c r="S1318" s="22">
        <v>0.129</v>
      </c>
      <c r="T1318" s="22">
        <v>0.872</v>
      </c>
      <c r="U1318" s="19">
        <v>0</v>
      </c>
      <c r="V1318" s="19">
        <v>11.407113609288324</v>
      </c>
      <c r="W1318" s="19">
        <v>77.108550909297804</v>
      </c>
      <c r="X1318" s="19">
        <v>2861.9769808794449</v>
      </c>
      <c r="Y1318" s="19">
        <v>1560</v>
      </c>
      <c r="Z1318" s="19">
        <v>4421.9769808794445</v>
      </c>
      <c r="AA1318">
        <v>106.39319858661204</v>
      </c>
      <c r="AB1318">
        <v>1</v>
      </c>
      <c r="AC1318">
        <v>0.14400000000000002</v>
      </c>
      <c r="AD1318">
        <v>0.85599999999999998</v>
      </c>
      <c r="AE1318">
        <v>0</v>
      </c>
      <c r="AF1318">
        <v>15.320620596472136</v>
      </c>
      <c r="AG1318">
        <v>91.072577990139905</v>
      </c>
      <c r="AH1318">
        <v>26427.440681178803</v>
      </c>
      <c r="AI1318">
        <v>1876.992</v>
      </c>
      <c r="AJ1318">
        <v>27153.259129451399</v>
      </c>
      <c r="AK1318">
        <v>23790.6187515764</v>
      </c>
      <c r="AL1318">
        <v>75.251578926390408</v>
      </c>
      <c r="AM1318" s="19">
        <v>93.217540231697626</v>
      </c>
      <c r="AN1318">
        <v>0.82516266666666671</v>
      </c>
      <c r="AO1318">
        <v>0.54667026666666674</v>
      </c>
      <c r="AP1318">
        <v>0.18566159999999998</v>
      </c>
      <c r="AQ1318">
        <v>1</v>
      </c>
      <c r="AR1318">
        <v>0</v>
      </c>
      <c r="AS1318">
        <v>2</v>
      </c>
      <c r="AT1318">
        <v>1.48</v>
      </c>
      <c r="AU1318">
        <v>1</v>
      </c>
      <c r="AV1318">
        <v>2</v>
      </c>
      <c r="AW1318">
        <v>1.5</v>
      </c>
      <c r="AX1318">
        <v>1</v>
      </c>
      <c r="AY1318">
        <v>2</v>
      </c>
      <c r="AZ1318">
        <v>0.6</v>
      </c>
      <c r="BA1318">
        <v>0.3</v>
      </c>
      <c r="BB1318">
        <v>0.8</v>
      </c>
      <c r="BC1318" s="27">
        <v>0.35082690449086595</v>
      </c>
      <c r="BD1318" s="28">
        <v>0.63660494125383638</v>
      </c>
      <c r="BE1318" s="28">
        <v>0.31881453238779867</v>
      </c>
      <c r="BF1318" s="28">
        <f t="shared" si="221"/>
        <v>0.66943372179755878</v>
      </c>
      <c r="BG1318" s="29" t="s">
        <v>106</v>
      </c>
      <c r="BH1318">
        <v>0.34364199649086591</v>
      </c>
      <c r="BI1318">
        <v>0.45910463715383637</v>
      </c>
      <c r="BJ1318">
        <v>0.29305300611179874</v>
      </c>
      <c r="BK1318">
        <f t="shared" si="222"/>
        <v>0.64367219552155885</v>
      </c>
      <c r="BL1318" t="s">
        <v>106</v>
      </c>
      <c r="BM1318" s="27">
        <v>0.35940423649086595</v>
      </c>
      <c r="BN1318" s="28">
        <v>0.75499748845383641</v>
      </c>
      <c r="BO1318" s="28">
        <v>0.3431262151617987</v>
      </c>
      <c r="BP1318" s="28">
        <f t="shared" si="223"/>
        <v>0.69374540457155875</v>
      </c>
      <c r="BQ1318" s="29" t="s">
        <v>106</v>
      </c>
      <c r="BR1318">
        <v>0.26234558858267792</v>
      </c>
      <c r="BS1318">
        <v>0.63660494125383638</v>
      </c>
      <c r="BT1318">
        <v>0.25219619912383595</v>
      </c>
      <c r="BU1318">
        <f t="shared" si="224"/>
        <v>0.60281538853359606</v>
      </c>
      <c r="BV1318" t="s">
        <v>106</v>
      </c>
      <c r="BW1318" s="27">
        <v>0.25516068058267793</v>
      </c>
      <c r="BX1318" s="28">
        <v>0.45910463715383637</v>
      </c>
      <c r="BY1318" s="28">
        <v>0.22643467284783592</v>
      </c>
      <c r="BZ1318" s="28">
        <f t="shared" si="225"/>
        <v>0.57705386225759603</v>
      </c>
      <c r="CA1318" s="29" t="s">
        <v>106</v>
      </c>
      <c r="CB1318">
        <v>0.27092292058267792</v>
      </c>
      <c r="CC1318">
        <v>0.75499748845383641</v>
      </c>
      <c r="CD1318">
        <v>0.27650788189783593</v>
      </c>
      <c r="CE1318">
        <f t="shared" si="226"/>
        <v>0.62154210999243809</v>
      </c>
      <c r="CF1318" t="s">
        <v>107</v>
      </c>
      <c r="CG1318" s="27">
        <v>0.14764758647947124</v>
      </c>
      <c r="CH1318" s="28">
        <v>0.63660494125383638</v>
      </c>
      <c r="CI1318" s="28">
        <v>0.16583910044832853</v>
      </c>
      <c r="CJ1318" s="28">
        <f t="shared" si="227"/>
        <v>0.49826677588923135</v>
      </c>
      <c r="CK1318" s="29" t="s">
        <v>107</v>
      </c>
      <c r="CL1318">
        <v>0.14046267847947125</v>
      </c>
      <c r="CM1318">
        <v>0.45910463715383637</v>
      </c>
      <c r="CN1318">
        <v>0.14007757417232855</v>
      </c>
      <c r="CO1318">
        <f t="shared" si="228"/>
        <v>0.49069676358208869</v>
      </c>
      <c r="CP1318" t="s">
        <v>106</v>
      </c>
      <c r="CQ1318" s="27">
        <v>0.15622491847947123</v>
      </c>
      <c r="CR1318" s="28">
        <v>0.75499748845383641</v>
      </c>
      <c r="CS1318" s="28">
        <v>0.19015078322232853</v>
      </c>
      <c r="CT1318" s="28">
        <f t="shared" si="229"/>
        <v>0.5068441078892314</v>
      </c>
      <c r="CU1318" s="29" t="s">
        <v>107</v>
      </c>
      <c r="CV1318">
        <v>61955.771305394803</v>
      </c>
      <c r="CW1318">
        <v>13299.149823326499</v>
      </c>
      <c r="CX1318">
        <v>0.35061918940976011</v>
      </c>
      <c r="CY1318">
        <f t="shared" si="220"/>
        <v>0.98722413066359649</v>
      </c>
      <c r="CZ1318">
        <f t="shared" si="230"/>
        <v>0.70144609390062607</v>
      </c>
    </row>
    <row r="1319" spans="1:104" x14ac:dyDescent="0.25">
      <c r="A1319">
        <v>1</v>
      </c>
      <c r="B1319" s="15">
        <v>18829</v>
      </c>
      <c r="C1319" s="15">
        <v>-67.267558460000004</v>
      </c>
      <c r="D1319" s="15">
        <v>-15.94055917</v>
      </c>
      <c r="E1319" s="15">
        <v>1482</v>
      </c>
      <c r="F1319" s="15">
        <v>1</v>
      </c>
      <c r="G1319" s="15">
        <v>0</v>
      </c>
      <c r="H1319" s="17">
        <v>2</v>
      </c>
      <c r="I1319" s="19">
        <v>0</v>
      </c>
      <c r="J1319" s="19">
        <v>0</v>
      </c>
      <c r="K1319" s="19">
        <v>1</v>
      </c>
      <c r="L1319" s="15">
        <v>0</v>
      </c>
      <c r="M1319" s="15">
        <v>0</v>
      </c>
      <c r="N1319" s="15">
        <v>1.2032</v>
      </c>
      <c r="O1319" s="19">
        <v>196.20667800000001</v>
      </c>
      <c r="P1319" s="19">
        <v>54.885871412956696</v>
      </c>
      <c r="Q1319" s="20">
        <v>3.5748121137361091</v>
      </c>
      <c r="R1319" s="21">
        <v>0.25900000000000001</v>
      </c>
      <c r="S1319" s="22">
        <v>0.12899999999999998</v>
      </c>
      <c r="T1319" s="22">
        <v>0.872</v>
      </c>
      <c r="U1319" s="19">
        <v>0</v>
      </c>
      <c r="V1319" s="19">
        <v>7.0802774122714123</v>
      </c>
      <c r="W1319" s="19">
        <v>47.860479872098239</v>
      </c>
      <c r="X1319" s="19">
        <v>4447.7270849506449</v>
      </c>
      <c r="Y1319" s="19">
        <v>1560</v>
      </c>
      <c r="Z1319" s="19">
        <v>6007.7270849506449</v>
      </c>
      <c r="AA1319">
        <v>66.037157757533862</v>
      </c>
      <c r="AB1319">
        <v>1</v>
      </c>
      <c r="AC1319">
        <v>0.14399999999999996</v>
      </c>
      <c r="AD1319">
        <v>0.85600000000000009</v>
      </c>
      <c r="AE1319">
        <v>0</v>
      </c>
      <c r="AF1319">
        <v>9.5093507170848728</v>
      </c>
      <c r="AG1319">
        <v>56.527807040448991</v>
      </c>
      <c r="AH1319">
        <v>23243.668976962217</v>
      </c>
      <c r="AI1319">
        <v>1876.992</v>
      </c>
      <c r="AJ1319">
        <v>24108.1718259927</v>
      </c>
      <c r="AK1319">
        <v>18918.5437658917</v>
      </c>
      <c r="AL1319">
        <v>40.670430717000912</v>
      </c>
      <c r="AM1319" s="19">
        <v>51.821717061578077</v>
      </c>
      <c r="AN1319">
        <v>0.83235200000000009</v>
      </c>
      <c r="AO1319">
        <v>0.55143320000000007</v>
      </c>
      <c r="AP1319">
        <v>0.18727920000000001</v>
      </c>
      <c r="AQ1319">
        <v>1</v>
      </c>
      <c r="AR1319">
        <v>0</v>
      </c>
      <c r="AS1319">
        <v>2</v>
      </c>
      <c r="AT1319">
        <v>1.48</v>
      </c>
      <c r="AU1319">
        <v>1</v>
      </c>
      <c r="AV1319">
        <v>2</v>
      </c>
      <c r="AW1319">
        <v>1.5</v>
      </c>
      <c r="AX1319">
        <v>1</v>
      </c>
      <c r="AY1319">
        <v>2</v>
      </c>
      <c r="AZ1319">
        <v>0.6</v>
      </c>
      <c r="BA1319">
        <v>0.3</v>
      </c>
      <c r="BB1319">
        <v>0.8</v>
      </c>
      <c r="BC1319" s="27">
        <v>0.37519351973001724</v>
      </c>
      <c r="BD1319" s="28">
        <v>0.59950628022467711</v>
      </c>
      <c r="BE1319" s="28">
        <v>0.31780343637560399</v>
      </c>
      <c r="BF1319" s="28">
        <f t="shared" si="221"/>
        <v>0.65682370880126872</v>
      </c>
      <c r="BG1319" s="29" t="s">
        <v>106</v>
      </c>
      <c r="BH1319">
        <v>0.36724733133001725</v>
      </c>
      <c r="BI1319">
        <v>0.42702611822467706</v>
      </c>
      <c r="BJ1319">
        <v>0.28086192838360396</v>
      </c>
      <c r="BK1319">
        <f t="shared" si="222"/>
        <v>0.61988220080926859</v>
      </c>
      <c r="BL1319" t="s">
        <v>106</v>
      </c>
      <c r="BM1319" s="27">
        <v>0.38461069133001724</v>
      </c>
      <c r="BN1319" s="28">
        <v>0.71707575532467704</v>
      </c>
      <c r="BO1319" s="28">
        <v>0.35037478233360403</v>
      </c>
      <c r="BP1319" s="28">
        <f t="shared" si="223"/>
        <v>0.68939505475926866</v>
      </c>
      <c r="BQ1319" s="29" t="s">
        <v>106</v>
      </c>
      <c r="BR1319">
        <v>0.28585272274123319</v>
      </c>
      <c r="BS1319">
        <v>0.59950628022467711</v>
      </c>
      <c r="BT1319">
        <v>0.26236597087805996</v>
      </c>
      <c r="BU1319">
        <f t="shared" si="224"/>
        <v>0.6013862433037247</v>
      </c>
      <c r="BV1319" t="s">
        <v>106</v>
      </c>
      <c r="BW1319" s="27">
        <v>0.27790653434123325</v>
      </c>
      <c r="BX1319" s="28">
        <v>0.42702611822467706</v>
      </c>
      <c r="BY1319" s="28">
        <v>0.22542446288606</v>
      </c>
      <c r="BZ1319" s="28">
        <f t="shared" si="225"/>
        <v>0.56444473531172468</v>
      </c>
      <c r="CA1319" s="29" t="s">
        <v>106</v>
      </c>
      <c r="CB1319">
        <v>0.29526989434123319</v>
      </c>
      <c r="CC1319">
        <v>0.71707575532467704</v>
      </c>
      <c r="CD1319">
        <v>0.29493731683606</v>
      </c>
      <c r="CE1319">
        <f t="shared" si="226"/>
        <v>0.63395758926172463</v>
      </c>
      <c r="CF1319" t="s">
        <v>106</v>
      </c>
      <c r="CG1319" s="27">
        <v>0.17004057849651319</v>
      </c>
      <c r="CH1319" s="28">
        <v>0.59950628022467711</v>
      </c>
      <c r="CI1319" s="28">
        <v>0.19050258967753994</v>
      </c>
      <c r="CJ1319" s="28">
        <f t="shared" si="227"/>
        <v>0.5090608509221779</v>
      </c>
      <c r="CK1319" s="29" t="s">
        <v>107</v>
      </c>
      <c r="CL1319">
        <v>0.16209439009651319</v>
      </c>
      <c r="CM1319">
        <v>0.42702611822467706</v>
      </c>
      <c r="CN1319">
        <v>0.15356108168554</v>
      </c>
      <c r="CO1319">
        <f t="shared" si="228"/>
        <v>0.49258135411120468</v>
      </c>
      <c r="CP1319" t="s">
        <v>106</v>
      </c>
      <c r="CQ1319" s="27">
        <v>0.17945775009651319</v>
      </c>
      <c r="CR1319" s="28">
        <v>0.71707575532467704</v>
      </c>
      <c r="CS1319" s="28">
        <v>0.22307393563553995</v>
      </c>
      <c r="CT1319" s="28">
        <f t="shared" si="229"/>
        <v>0.51847802252217789</v>
      </c>
      <c r="CU1319" s="29" t="s">
        <v>107</v>
      </c>
      <c r="CV1319">
        <v>49609.142979433898</v>
      </c>
      <c r="CW1319">
        <v>8254.6447196917306</v>
      </c>
      <c r="CX1319">
        <v>0.33902027242566468</v>
      </c>
      <c r="CY1319">
        <f t="shared" si="220"/>
        <v>0.93852655265034179</v>
      </c>
      <c r="CZ1319">
        <f t="shared" si="230"/>
        <v>0.71421379215568193</v>
      </c>
    </row>
    <row r="1320" spans="1:104" x14ac:dyDescent="0.25">
      <c r="A1320">
        <v>1</v>
      </c>
      <c r="B1320" s="15">
        <v>18834</v>
      </c>
      <c r="C1320" s="15">
        <v>-67.225699210000002</v>
      </c>
      <c r="D1320" s="15">
        <v>-16.104283720000002</v>
      </c>
      <c r="E1320" s="15">
        <v>963</v>
      </c>
      <c r="F1320" s="15">
        <v>1</v>
      </c>
      <c r="G1320" s="15">
        <v>0</v>
      </c>
      <c r="H1320" s="17">
        <v>2</v>
      </c>
      <c r="I1320" s="19">
        <v>0</v>
      </c>
      <c r="J1320" s="19">
        <v>0</v>
      </c>
      <c r="K1320" s="19">
        <v>1</v>
      </c>
      <c r="L1320" s="15">
        <v>0</v>
      </c>
      <c r="M1320" s="15">
        <v>0</v>
      </c>
      <c r="N1320" s="15">
        <v>1.2032</v>
      </c>
      <c r="O1320" s="19">
        <v>287.04310299999997</v>
      </c>
      <c r="P1320" s="19">
        <v>80.295997055729273</v>
      </c>
      <c r="Q1320" s="20">
        <v>3.5748121142424858</v>
      </c>
      <c r="R1320" s="21">
        <v>0.22800000000000004</v>
      </c>
      <c r="S1320" s="22">
        <v>0.12899999999999998</v>
      </c>
      <c r="T1320" s="22">
        <v>0.87200000000000011</v>
      </c>
      <c r="U1320" s="19">
        <v>0</v>
      </c>
      <c r="V1320" s="19">
        <v>10.358183620189074</v>
      </c>
      <c r="W1320" s="19">
        <v>70.018109432595935</v>
      </c>
      <c r="X1320" s="19">
        <v>5728.0466354056198</v>
      </c>
      <c r="Y1320" s="19">
        <v>1560</v>
      </c>
      <c r="Z1320" s="19">
        <v>7288.0466354056198</v>
      </c>
      <c r="AA1320">
        <v>96.609915956949536</v>
      </c>
      <c r="AB1320">
        <v>1</v>
      </c>
      <c r="AC1320">
        <v>0.14399999999999996</v>
      </c>
      <c r="AD1320">
        <v>0.85600000000000009</v>
      </c>
      <c r="AE1320">
        <v>0</v>
      </c>
      <c r="AF1320">
        <v>13.911827897800729</v>
      </c>
      <c r="AG1320">
        <v>82.698088059148816</v>
      </c>
      <c r="AH1320">
        <v>34004.626829041394</v>
      </c>
      <c r="AI1320">
        <v>1876.992</v>
      </c>
      <c r="AJ1320">
        <v>34400.384697940201</v>
      </c>
      <c r="AK1320">
        <v>27881.544466254702</v>
      </c>
      <c r="AL1320">
        <v>61.988509727023001</v>
      </c>
      <c r="AM1320" s="19">
        <v>78.302428628243263</v>
      </c>
      <c r="AN1320">
        <v>0.84673066666666674</v>
      </c>
      <c r="AO1320">
        <v>0.56095906666666673</v>
      </c>
      <c r="AP1320">
        <v>0.1905144</v>
      </c>
      <c r="AQ1320">
        <v>1</v>
      </c>
      <c r="AR1320">
        <v>0</v>
      </c>
      <c r="AS1320">
        <v>2</v>
      </c>
      <c r="AT1320">
        <v>1.48</v>
      </c>
      <c r="AU1320">
        <v>1</v>
      </c>
      <c r="AV1320">
        <v>2</v>
      </c>
      <c r="AW1320">
        <v>1.5</v>
      </c>
      <c r="AX1320">
        <v>1</v>
      </c>
      <c r="AY1320">
        <v>2</v>
      </c>
      <c r="AZ1320">
        <v>0.6</v>
      </c>
      <c r="BA1320">
        <v>0.3</v>
      </c>
      <c r="BB1320">
        <v>0.8</v>
      </c>
      <c r="BC1320" s="27">
        <v>0.36060881870822059</v>
      </c>
      <c r="BD1320" s="28">
        <v>0.5823432092126799</v>
      </c>
      <c r="BE1320" s="28">
        <v>0.30187974573128007</v>
      </c>
      <c r="BF1320" s="28">
        <f t="shared" si="221"/>
        <v>0.58529930774950589</v>
      </c>
      <c r="BG1320" s="29" t="s">
        <v>106</v>
      </c>
      <c r="BH1320">
        <v>0.35266263030822059</v>
      </c>
      <c r="BI1320">
        <v>0.40986304721267991</v>
      </c>
      <c r="BJ1320">
        <v>0.26493823773928005</v>
      </c>
      <c r="BK1320">
        <f t="shared" si="222"/>
        <v>0.54835779975750598</v>
      </c>
      <c r="BL1320" t="s">
        <v>106</v>
      </c>
      <c r="BM1320" s="27">
        <v>0.37002599030822059</v>
      </c>
      <c r="BN1320" s="28">
        <v>0.69991268431267994</v>
      </c>
      <c r="BO1320" s="28">
        <v>0.33445109168928006</v>
      </c>
      <c r="BP1320" s="28">
        <f t="shared" si="223"/>
        <v>0.61787065370750593</v>
      </c>
      <c r="BQ1320" s="29" t="s">
        <v>106</v>
      </c>
      <c r="BR1320">
        <v>0.2697246824355326</v>
      </c>
      <c r="BS1320">
        <v>0.5823432092126799</v>
      </c>
      <c r="BT1320">
        <v>0.24548461227927201</v>
      </c>
      <c r="BU1320">
        <f t="shared" si="224"/>
        <v>0.52890417429749792</v>
      </c>
      <c r="BV1320" t="s">
        <v>106</v>
      </c>
      <c r="BW1320" s="27">
        <v>0.26177849403553261</v>
      </c>
      <c r="BX1320" s="28">
        <v>0.40986304721267991</v>
      </c>
      <c r="BY1320" s="28">
        <v>0.20854310428727202</v>
      </c>
      <c r="BZ1320" s="28">
        <f t="shared" si="225"/>
        <v>0.4919626663054979</v>
      </c>
      <c r="CA1320" s="29" t="s">
        <v>106</v>
      </c>
      <c r="CB1320">
        <v>0.2791418540355326</v>
      </c>
      <c r="CC1320">
        <v>0.69991268431267994</v>
      </c>
      <c r="CD1320">
        <v>0.27805595823727203</v>
      </c>
      <c r="CE1320">
        <f t="shared" si="226"/>
        <v>0.56147552025549796</v>
      </c>
      <c r="CF1320" t="s">
        <v>106</v>
      </c>
      <c r="CG1320" s="27">
        <v>0.15191191319315925</v>
      </c>
      <c r="CH1320" s="28">
        <v>0.5823432092126799</v>
      </c>
      <c r="CI1320" s="28">
        <v>0.17237980965629868</v>
      </c>
      <c r="CJ1320" s="28">
        <f t="shared" si="227"/>
        <v>0.43533147521138515</v>
      </c>
      <c r="CK1320" s="29" t="s">
        <v>107</v>
      </c>
      <c r="CL1320">
        <v>0.14396572479315925</v>
      </c>
      <c r="CM1320">
        <v>0.40986304721267991</v>
      </c>
      <c r="CN1320">
        <v>0.13543830166429868</v>
      </c>
      <c r="CO1320">
        <f t="shared" si="228"/>
        <v>0.41885786368252453</v>
      </c>
      <c r="CP1320" t="s">
        <v>106</v>
      </c>
      <c r="CQ1320" s="27">
        <v>0.16132908479315924</v>
      </c>
      <c r="CR1320" s="28">
        <v>0.69991268431267994</v>
      </c>
      <c r="CS1320" s="28">
        <v>0.20495115561429869</v>
      </c>
      <c r="CT1320" s="28">
        <f t="shared" si="229"/>
        <v>0.44474864681138515</v>
      </c>
      <c r="CU1320" s="29" t="s">
        <v>107</v>
      </c>
      <c r="CV1320">
        <v>59215.6517712446</v>
      </c>
      <c r="CW1320">
        <v>12076.2394946187</v>
      </c>
      <c r="CX1320">
        <v>0.28341956201822588</v>
      </c>
      <c r="CY1320">
        <f t="shared" si="220"/>
        <v>0.86576277123090573</v>
      </c>
      <c r="CZ1320">
        <f t="shared" si="230"/>
        <v>0.64402838072644641</v>
      </c>
    </row>
    <row r="1321" spans="1:104" x14ac:dyDescent="0.25">
      <c r="A1321">
        <v>1</v>
      </c>
      <c r="B1321" s="15">
        <v>18841</v>
      </c>
      <c r="C1321" s="15">
        <v>-67.246077319999998</v>
      </c>
      <c r="D1321" s="15">
        <v>-16.24233517</v>
      </c>
      <c r="E1321" s="15">
        <v>1180</v>
      </c>
      <c r="F1321" s="15">
        <v>1</v>
      </c>
      <c r="G1321" s="15">
        <v>0</v>
      </c>
      <c r="H1321" s="17">
        <v>2</v>
      </c>
      <c r="I1321" s="19">
        <v>0</v>
      </c>
      <c r="J1321" s="19">
        <v>0</v>
      </c>
      <c r="K1321" s="19">
        <v>0</v>
      </c>
      <c r="L1321" s="15">
        <v>0</v>
      </c>
      <c r="M1321" s="15">
        <v>0</v>
      </c>
      <c r="N1321" s="15">
        <v>0</v>
      </c>
      <c r="O1321" s="19">
        <v>192.57322099999999</v>
      </c>
      <c r="P1321" s="19">
        <v>53.869466388415695</v>
      </c>
      <c r="Q1321" s="20">
        <v>3.5748121136282816</v>
      </c>
      <c r="R1321" s="21">
        <v>5.7000000000000002E-2</v>
      </c>
      <c r="S1321" s="22">
        <v>0.129</v>
      </c>
      <c r="T1321" s="22">
        <v>0.872</v>
      </c>
      <c r="U1321" s="19">
        <v>0</v>
      </c>
      <c r="V1321" s="19">
        <v>6.9491611641056252</v>
      </c>
      <c r="W1321" s="19">
        <v>46.974174690698483</v>
      </c>
      <c r="X1321" s="19">
        <v>960.7166826856278</v>
      </c>
      <c r="Y1321" s="19">
        <v>0</v>
      </c>
      <c r="Z1321" s="19">
        <v>960.7166826856278</v>
      </c>
      <c r="AA1321">
        <v>64.81424741785824</v>
      </c>
      <c r="AB1321">
        <v>1</v>
      </c>
      <c r="AC1321">
        <v>0.14400000000000002</v>
      </c>
      <c r="AD1321">
        <v>0.85599999999999998</v>
      </c>
      <c r="AE1321">
        <v>0</v>
      </c>
      <c r="AF1321">
        <v>9.3332516281715883</v>
      </c>
      <c r="AG1321">
        <v>55.480995789686652</v>
      </c>
      <c r="AH1321">
        <v>22813.230658761258</v>
      </c>
      <c r="AI1321">
        <v>0</v>
      </c>
      <c r="AJ1321">
        <v>21819.491307086799</v>
      </c>
      <c r="AK1321">
        <v>20785.798086439099</v>
      </c>
      <c r="AL1321">
        <v>50.798906804276001</v>
      </c>
      <c r="AM1321" s="19">
        <v>61.743687833718546</v>
      </c>
      <c r="AN1321">
        <v>0.82875733333333335</v>
      </c>
      <c r="AO1321">
        <v>0.54905173333333335</v>
      </c>
      <c r="AP1321">
        <v>0.18647039999999998</v>
      </c>
      <c r="AQ1321">
        <v>1</v>
      </c>
      <c r="AR1321">
        <v>0</v>
      </c>
      <c r="AS1321">
        <v>2</v>
      </c>
      <c r="AT1321">
        <v>1.48</v>
      </c>
      <c r="AU1321">
        <v>1</v>
      </c>
      <c r="AV1321">
        <v>2</v>
      </c>
      <c r="AW1321">
        <v>1.5</v>
      </c>
      <c r="AX1321">
        <v>1</v>
      </c>
      <c r="AY1321">
        <v>2</v>
      </c>
      <c r="AZ1321">
        <v>0.6</v>
      </c>
      <c r="BA1321">
        <v>0.3</v>
      </c>
      <c r="BB1321">
        <v>0.8</v>
      </c>
      <c r="BC1321" s="27">
        <v>0.36494716775036973</v>
      </c>
      <c r="BD1321" s="28">
        <v>0.57995304613750953</v>
      </c>
      <c r="BE1321" s="28">
        <v>0.3080840586094874</v>
      </c>
      <c r="BF1321" s="28">
        <f t="shared" si="221"/>
        <v>0.61355953490019743</v>
      </c>
      <c r="BG1321" s="29" t="s">
        <v>106</v>
      </c>
      <c r="BH1321">
        <v>0.35700097935036978</v>
      </c>
      <c r="BI1321">
        <v>0.40747288413750948</v>
      </c>
      <c r="BJ1321">
        <v>0.27114255061748738</v>
      </c>
      <c r="BK1321">
        <f t="shared" si="222"/>
        <v>0.57661802690819752</v>
      </c>
      <c r="BL1321" t="s">
        <v>106</v>
      </c>
      <c r="BM1321" s="27">
        <v>0.37436433935036983</v>
      </c>
      <c r="BN1321" s="28">
        <v>0.69752252123750946</v>
      </c>
      <c r="BO1321" s="28">
        <v>0.34065540456748739</v>
      </c>
      <c r="BP1321" s="28">
        <f t="shared" si="223"/>
        <v>0.64613088085819748</v>
      </c>
      <c r="BQ1321" s="29" t="s">
        <v>106</v>
      </c>
      <c r="BR1321">
        <v>0.27599220558256177</v>
      </c>
      <c r="BS1321">
        <v>0.57995304613750953</v>
      </c>
      <c r="BT1321">
        <v>0.25288601010055939</v>
      </c>
      <c r="BU1321">
        <f t="shared" si="224"/>
        <v>0.55836148639126948</v>
      </c>
      <c r="BV1321" t="s">
        <v>106</v>
      </c>
      <c r="BW1321" s="27">
        <v>0.26804601718256182</v>
      </c>
      <c r="BX1321" s="28">
        <v>0.40747288413750948</v>
      </c>
      <c r="BY1321" s="28">
        <v>0.21594450210855937</v>
      </c>
      <c r="BZ1321" s="28">
        <f t="shared" si="225"/>
        <v>0.52141997839926946</v>
      </c>
      <c r="CA1321" s="29" t="s">
        <v>106</v>
      </c>
      <c r="CB1321">
        <v>0.28540937718256176</v>
      </c>
      <c r="CC1321">
        <v>0.69752252123750946</v>
      </c>
      <c r="CD1321">
        <v>0.28545735605855938</v>
      </c>
      <c r="CE1321">
        <f t="shared" si="226"/>
        <v>0.5908848534732718</v>
      </c>
      <c r="CF1321" t="s">
        <v>107</v>
      </c>
      <c r="CG1321" s="27">
        <v>0.16068021758725509</v>
      </c>
      <c r="CH1321" s="28">
        <v>0.57995304613750953</v>
      </c>
      <c r="CI1321" s="28">
        <v>0.1813329842556527</v>
      </c>
      <c r="CJ1321" s="28">
        <f t="shared" si="227"/>
        <v>0.46615569387796518</v>
      </c>
      <c r="CK1321" s="29" t="s">
        <v>107</v>
      </c>
      <c r="CL1321">
        <v>0.15273402918725509</v>
      </c>
      <c r="CM1321">
        <v>0.40747288413750948</v>
      </c>
      <c r="CN1321">
        <v>0.14439147626365273</v>
      </c>
      <c r="CO1321">
        <f t="shared" si="228"/>
        <v>0.44986695255436282</v>
      </c>
      <c r="CP1321" t="s">
        <v>106</v>
      </c>
      <c r="CQ1321" s="27">
        <v>0.17009738918725509</v>
      </c>
      <c r="CR1321" s="28">
        <v>0.69752252123750946</v>
      </c>
      <c r="CS1321" s="28">
        <v>0.21390433021365274</v>
      </c>
      <c r="CT1321" s="28">
        <f t="shared" si="229"/>
        <v>0.47557286547796518</v>
      </c>
      <c r="CU1321" s="29" t="s">
        <v>107</v>
      </c>
      <c r="CV1321">
        <v>49182.641807183099</v>
      </c>
      <c r="CW1321">
        <v>8101.7809272322802</v>
      </c>
      <c r="CX1321">
        <v>0.30547547629071009</v>
      </c>
      <c r="CY1321">
        <f t="shared" si="220"/>
        <v>0.88542852242821968</v>
      </c>
      <c r="CZ1321">
        <f t="shared" si="230"/>
        <v>0.67042264404107987</v>
      </c>
    </row>
    <row r="1322" spans="1:104" x14ac:dyDescent="0.25">
      <c r="A1322">
        <v>1</v>
      </c>
      <c r="B1322" s="15">
        <v>18848</v>
      </c>
      <c r="C1322" s="15">
        <v>-67.031384939999995</v>
      </c>
      <c r="D1322" s="15">
        <v>-16.100887660000001</v>
      </c>
      <c r="E1322" s="15">
        <v>917</v>
      </c>
      <c r="F1322" s="15">
        <v>1</v>
      </c>
      <c r="G1322" s="15">
        <v>0</v>
      </c>
      <c r="H1322" s="17">
        <v>2</v>
      </c>
      <c r="I1322" s="19">
        <v>0</v>
      </c>
      <c r="J1322" s="19">
        <v>0</v>
      </c>
      <c r="K1322" s="19">
        <v>0</v>
      </c>
      <c r="L1322" s="15">
        <v>0</v>
      </c>
      <c r="M1322" s="15">
        <v>0</v>
      </c>
      <c r="N1322" s="15">
        <v>0</v>
      </c>
      <c r="O1322" s="19">
        <v>290.67655999999999</v>
      </c>
      <c r="P1322" s="19">
        <v>81.312402080270289</v>
      </c>
      <c r="Q1322" s="20">
        <v>3.574812114307591</v>
      </c>
      <c r="R1322" s="21">
        <v>0.17499999999999999</v>
      </c>
      <c r="S1322" s="22">
        <v>0.12900000000000003</v>
      </c>
      <c r="T1322" s="22">
        <v>0.872</v>
      </c>
      <c r="U1322" s="19">
        <v>0</v>
      </c>
      <c r="V1322" s="19">
        <v>10.48929986835487</v>
      </c>
      <c r="W1322" s="19">
        <v>70.904414613995698</v>
      </c>
      <c r="X1322" s="19">
        <v>4452.1792635031197</v>
      </c>
      <c r="Y1322" s="19">
        <v>0</v>
      </c>
      <c r="Z1322" s="19">
        <v>4452.1792635031197</v>
      </c>
      <c r="AA1322">
        <v>97.832826296625171</v>
      </c>
      <c r="AB1322">
        <v>1</v>
      </c>
      <c r="AC1322">
        <v>0.14400000000000002</v>
      </c>
      <c r="AD1322">
        <v>0.85599999999999998</v>
      </c>
      <c r="AE1322">
        <v>0</v>
      </c>
      <c r="AF1322">
        <v>14.087926986714026</v>
      </c>
      <c r="AG1322">
        <v>83.744899309911148</v>
      </c>
      <c r="AH1322">
        <v>34435.065147242371</v>
      </c>
      <c r="AI1322">
        <v>0</v>
      </c>
      <c r="AJ1322">
        <v>32935.081213411999</v>
      </c>
      <c r="AK1322">
        <v>28144.7121029558</v>
      </c>
      <c r="AL1322">
        <v>67.08273171622298</v>
      </c>
      <c r="AM1322" s="19">
        <v>83.603155932577863</v>
      </c>
      <c r="AN1322">
        <v>0.82156800000000008</v>
      </c>
      <c r="AO1322">
        <v>0.54428880000000002</v>
      </c>
      <c r="AP1322">
        <v>0.18485279999999998</v>
      </c>
      <c r="AQ1322">
        <v>1</v>
      </c>
      <c r="AR1322">
        <v>0</v>
      </c>
      <c r="AS1322">
        <v>2</v>
      </c>
      <c r="AT1322">
        <v>1.48</v>
      </c>
      <c r="AU1322">
        <v>1</v>
      </c>
      <c r="AV1322">
        <v>2</v>
      </c>
      <c r="AW1322">
        <v>1.5</v>
      </c>
      <c r="AX1322">
        <v>1</v>
      </c>
      <c r="AY1322">
        <v>2</v>
      </c>
      <c r="AZ1322">
        <v>0.6</v>
      </c>
      <c r="BA1322">
        <v>0.3</v>
      </c>
      <c r="BB1322">
        <v>0.8</v>
      </c>
      <c r="BC1322" s="27">
        <v>0.35022928637336848</v>
      </c>
      <c r="BD1322" s="28">
        <v>0.57894805382405401</v>
      </c>
      <c r="BE1322" s="28">
        <v>0.29457563496940287</v>
      </c>
      <c r="BF1322" s="28">
        <f t="shared" si="221"/>
        <v>0.57732501141408543</v>
      </c>
      <c r="BG1322" s="29" t="s">
        <v>106</v>
      </c>
      <c r="BH1322">
        <v>0.34228309797336853</v>
      </c>
      <c r="BI1322">
        <v>0.40646789182405396</v>
      </c>
      <c r="BJ1322">
        <v>0.25763412697740284</v>
      </c>
      <c r="BK1322">
        <f t="shared" si="222"/>
        <v>0.54038350342208541</v>
      </c>
      <c r="BL1322" t="s">
        <v>106</v>
      </c>
      <c r="BM1322" s="27">
        <v>0.35964645797336853</v>
      </c>
      <c r="BN1322" s="28">
        <v>0.69651752892405394</v>
      </c>
      <c r="BO1322" s="28">
        <v>0.32714698092740285</v>
      </c>
      <c r="BP1322" s="28">
        <f t="shared" si="223"/>
        <v>0.60989635737208547</v>
      </c>
      <c r="BQ1322" s="29" t="s">
        <v>106</v>
      </c>
      <c r="BR1322">
        <v>0.26204599384751248</v>
      </c>
      <c r="BS1322">
        <v>0.57894805382405401</v>
      </c>
      <c r="BT1322">
        <v>0.23985642043770683</v>
      </c>
      <c r="BU1322">
        <f t="shared" si="224"/>
        <v>0.5226057968823894</v>
      </c>
      <c r="BV1322" t="s">
        <v>106</v>
      </c>
      <c r="BW1322" s="27">
        <v>0.25409980544751254</v>
      </c>
      <c r="BX1322" s="28">
        <v>0.40646789182405396</v>
      </c>
      <c r="BY1322" s="28">
        <v>0.20291491244570686</v>
      </c>
      <c r="BZ1322" s="28">
        <f t="shared" si="225"/>
        <v>0.48566428889038943</v>
      </c>
      <c r="CA1322" s="29" t="s">
        <v>106</v>
      </c>
      <c r="CB1322">
        <v>0.27146316544751248</v>
      </c>
      <c r="CC1322">
        <v>0.69651752892405394</v>
      </c>
      <c r="CD1322">
        <v>0.27242776639570682</v>
      </c>
      <c r="CE1322">
        <f t="shared" si="226"/>
        <v>0.55421254189219504</v>
      </c>
      <c r="CF1322" t="s">
        <v>107</v>
      </c>
      <c r="CG1322" s="27">
        <v>0.14773431835103251</v>
      </c>
      <c r="CH1322" s="28">
        <v>0.57894805382405401</v>
      </c>
      <c r="CI1322" s="28">
        <v>0.16892410530402682</v>
      </c>
      <c r="CJ1322" s="28">
        <f t="shared" si="227"/>
        <v>0.43048369479571508</v>
      </c>
      <c r="CK1322" s="29" t="s">
        <v>107</v>
      </c>
      <c r="CL1322">
        <v>0.13978812995103249</v>
      </c>
      <c r="CM1322">
        <v>0.40646789182405396</v>
      </c>
      <c r="CN1322">
        <v>0.13198259731202686</v>
      </c>
      <c r="CO1322">
        <f t="shared" si="228"/>
        <v>0.41473197375670945</v>
      </c>
      <c r="CP1322" t="s">
        <v>106</v>
      </c>
      <c r="CQ1322" s="27">
        <v>0.15715148995103251</v>
      </c>
      <c r="CR1322" s="28">
        <v>0.69651752892405394</v>
      </c>
      <c r="CS1322" s="28">
        <v>0.20149545126202684</v>
      </c>
      <c r="CT1322" s="28">
        <f t="shared" si="229"/>
        <v>0.43990086639571507</v>
      </c>
      <c r="CU1322" s="29" t="s">
        <v>107</v>
      </c>
      <c r="CV1322">
        <v>59565.525200291202</v>
      </c>
      <c r="CW1322">
        <v>12229.1032870781</v>
      </c>
      <c r="CX1322">
        <v>0.28274937644468257</v>
      </c>
      <c r="CY1322">
        <f t="shared" si="220"/>
        <v>0.86169743026873657</v>
      </c>
      <c r="CZ1322">
        <f t="shared" si="230"/>
        <v>0.63297866281805104</v>
      </c>
    </row>
    <row r="1323" spans="1:104" x14ac:dyDescent="0.25">
      <c r="A1323">
        <v>1</v>
      </c>
      <c r="B1323" s="15">
        <v>18859</v>
      </c>
      <c r="C1323" s="15">
        <v>-67.366012380000001</v>
      </c>
      <c r="D1323" s="15">
        <v>-15.38104004</v>
      </c>
      <c r="E1323" s="15">
        <v>412</v>
      </c>
      <c r="F1323" s="15">
        <v>0</v>
      </c>
      <c r="G1323" s="15">
        <v>0</v>
      </c>
      <c r="H1323" s="17">
        <v>3</v>
      </c>
      <c r="I1323" s="19">
        <v>0</v>
      </c>
      <c r="J1323" s="19">
        <v>0</v>
      </c>
      <c r="K1323" s="19">
        <v>0</v>
      </c>
      <c r="L1323" s="15">
        <v>0</v>
      </c>
      <c r="M1323" s="15">
        <v>0</v>
      </c>
      <c r="N1323" s="15">
        <v>0</v>
      </c>
      <c r="O1323" s="19">
        <v>196.20667800000001</v>
      </c>
      <c r="P1323" s="19">
        <v>54.885871412956696</v>
      </c>
      <c r="Q1323" s="20">
        <v>3.5748121137361091</v>
      </c>
      <c r="R1323" s="21">
        <v>3.6999999999999998E-2</v>
      </c>
      <c r="S1323" s="22">
        <v>0.24899999999999997</v>
      </c>
      <c r="T1323" s="22">
        <v>0.75</v>
      </c>
      <c r="U1323" s="19">
        <v>0</v>
      </c>
      <c r="V1323" s="19">
        <v>13.666581981826216</v>
      </c>
      <c r="W1323" s="19">
        <v>41.16440355971752</v>
      </c>
      <c r="X1323" s="19">
        <v>684.69888578416385</v>
      </c>
      <c r="Y1323" s="19">
        <v>0</v>
      </c>
      <c r="Z1323" s="19">
        <v>684.69888578416385</v>
      </c>
      <c r="AA1323">
        <v>66.037157757533862</v>
      </c>
      <c r="AB1323">
        <v>1</v>
      </c>
      <c r="AC1323">
        <v>0.25599999999999995</v>
      </c>
      <c r="AD1323">
        <v>0.74399999999999999</v>
      </c>
      <c r="AE1323">
        <v>0</v>
      </c>
      <c r="AF1323">
        <v>16.905512385928667</v>
      </c>
      <c r="AG1323">
        <v>49.131645371605195</v>
      </c>
      <c r="AH1323">
        <v>24325.045925646005</v>
      </c>
      <c r="AI1323">
        <v>0</v>
      </c>
      <c r="AJ1323">
        <v>23265.452220396899</v>
      </c>
      <c r="AK1323">
        <v>22549.992129398499</v>
      </c>
      <c r="AL1323">
        <v>52.855094170677297</v>
      </c>
      <c r="AM1323" s="19">
        <v>64.006380515254463</v>
      </c>
      <c r="AN1323">
        <v>0.88627200000000006</v>
      </c>
      <c r="AO1323">
        <v>0.58715519999999999</v>
      </c>
      <c r="AP1323">
        <v>0.19941119999999998</v>
      </c>
      <c r="AQ1323">
        <v>1</v>
      </c>
      <c r="AR1323">
        <v>0</v>
      </c>
      <c r="AS1323">
        <v>2</v>
      </c>
      <c r="AT1323">
        <v>1.48</v>
      </c>
      <c r="AU1323">
        <v>1</v>
      </c>
      <c r="AV1323">
        <v>2</v>
      </c>
      <c r="AW1323">
        <v>1.5</v>
      </c>
      <c r="AX1323">
        <v>1</v>
      </c>
      <c r="AY1323">
        <v>2</v>
      </c>
      <c r="AZ1323">
        <v>0.6</v>
      </c>
      <c r="BA1323">
        <v>0.3</v>
      </c>
      <c r="BB1323">
        <v>0.8</v>
      </c>
      <c r="BC1323" s="27">
        <v>0.38733139203659006</v>
      </c>
      <c r="BD1323" s="28">
        <v>0.65803695334476964</v>
      </c>
      <c r="BE1323" s="28">
        <v>0.35116736438028012</v>
      </c>
      <c r="BF1323" s="28">
        <f t="shared" si="221"/>
        <v>0.63559184775062283</v>
      </c>
      <c r="BG1323" s="29" t="s">
        <v>106</v>
      </c>
      <c r="BH1323">
        <v>0.38014648403659002</v>
      </c>
      <c r="BI1323">
        <v>0.48053664924476958</v>
      </c>
      <c r="BJ1323">
        <v>0.3254058381042802</v>
      </c>
      <c r="BK1323">
        <f t="shared" si="222"/>
        <v>0.60983032147462302</v>
      </c>
      <c r="BL1323" t="s">
        <v>106</v>
      </c>
      <c r="BM1323" s="27">
        <v>0.39590872403659005</v>
      </c>
      <c r="BN1323" s="28">
        <v>0.77642950054476967</v>
      </c>
      <c r="BO1323" s="28">
        <v>0.37547904715428015</v>
      </c>
      <c r="BP1323" s="28">
        <f t="shared" si="223"/>
        <v>0.65990353052462292</v>
      </c>
      <c r="BQ1323" s="29" t="s">
        <v>106</v>
      </c>
      <c r="BR1323">
        <v>0.29229738725137405</v>
      </c>
      <c r="BS1323">
        <v>0.65803695334476964</v>
      </c>
      <c r="BT1323">
        <v>0.27961545607955052</v>
      </c>
      <c r="BU1323">
        <f t="shared" si="224"/>
        <v>0.56403993944989328</v>
      </c>
      <c r="BV1323" t="s">
        <v>106</v>
      </c>
      <c r="BW1323" s="27">
        <v>0.28511247925137406</v>
      </c>
      <c r="BX1323" s="28">
        <v>0.48053664924476958</v>
      </c>
      <c r="BY1323" s="28">
        <v>0.25385392980355054</v>
      </c>
      <c r="BZ1323" s="28">
        <f t="shared" si="225"/>
        <v>0.53827841317389336</v>
      </c>
      <c r="CA1323" s="29" t="s">
        <v>106</v>
      </c>
      <c r="CB1323">
        <v>0.30087471925137399</v>
      </c>
      <c r="CC1323">
        <v>0.77642950054476967</v>
      </c>
      <c r="CD1323">
        <v>0.30392713885355055</v>
      </c>
      <c r="CE1323">
        <f t="shared" si="226"/>
        <v>0.58529920262171675</v>
      </c>
      <c r="CF1323" t="s">
        <v>107</v>
      </c>
      <c r="CG1323" s="27">
        <v>0.169105158826094</v>
      </c>
      <c r="CH1323" s="28">
        <v>0.65803695334476964</v>
      </c>
      <c r="CI1323" s="28">
        <v>0.18686298235638252</v>
      </c>
      <c r="CJ1323" s="28">
        <f t="shared" si="227"/>
        <v>0.45352964219643677</v>
      </c>
      <c r="CK1323" s="29" t="s">
        <v>107</v>
      </c>
      <c r="CL1323">
        <v>0.16192025082609404</v>
      </c>
      <c r="CM1323">
        <v>0.48053664924476958</v>
      </c>
      <c r="CN1323">
        <v>0.16110145608038251</v>
      </c>
      <c r="CO1323">
        <f t="shared" si="228"/>
        <v>0.44552593945072527</v>
      </c>
      <c r="CP1323" t="s">
        <v>106</v>
      </c>
      <c r="CQ1323" s="27">
        <v>0.17768249082609403</v>
      </c>
      <c r="CR1323" s="28">
        <v>0.77642950054476967</v>
      </c>
      <c r="CS1323" s="28">
        <v>0.21117466513038252</v>
      </c>
      <c r="CT1323" s="28">
        <f t="shared" si="229"/>
        <v>0.46210697419643676</v>
      </c>
      <c r="CU1323" s="29" t="s">
        <v>107</v>
      </c>
      <c r="CV1323">
        <v>49609.142979433898</v>
      </c>
      <c r="CW1323">
        <v>8254.6447196917306</v>
      </c>
      <c r="CX1323">
        <v>0.28442448337034276</v>
      </c>
      <c r="CY1323">
        <f t="shared" si="220"/>
        <v>0.9424614367151124</v>
      </c>
      <c r="CZ1323">
        <f t="shared" si="230"/>
        <v>0.67175587540693282</v>
      </c>
    </row>
    <row r="1324" spans="1:104" x14ac:dyDescent="0.25">
      <c r="A1324">
        <v>1</v>
      </c>
      <c r="B1324" s="15">
        <v>18862</v>
      </c>
      <c r="C1324" s="15">
        <v>-67.117726430000005</v>
      </c>
      <c r="D1324" s="15">
        <v>-16.257678890000001</v>
      </c>
      <c r="E1324" s="15">
        <v>970</v>
      </c>
      <c r="F1324" s="15">
        <v>1</v>
      </c>
      <c r="G1324" s="15">
        <v>0</v>
      </c>
      <c r="H1324" s="17">
        <v>2</v>
      </c>
      <c r="I1324" s="19">
        <v>0</v>
      </c>
      <c r="J1324" s="19">
        <v>0</v>
      </c>
      <c r="K1324" s="19">
        <v>0</v>
      </c>
      <c r="L1324" s="15">
        <v>0</v>
      </c>
      <c r="M1324" s="15">
        <v>0</v>
      </c>
      <c r="N1324" s="15">
        <v>0</v>
      </c>
      <c r="O1324" s="19">
        <v>297.94347399999998</v>
      </c>
      <c r="P1324" s="19">
        <v>83.345212129352291</v>
      </c>
      <c r="Q1324" s="20">
        <v>3.5748121144330383</v>
      </c>
      <c r="R1324" s="21">
        <v>0.122</v>
      </c>
      <c r="S1324" s="22">
        <v>0.12899999999999998</v>
      </c>
      <c r="T1324" s="22">
        <v>0.87200000000000011</v>
      </c>
      <c r="U1324" s="19">
        <v>0</v>
      </c>
      <c r="V1324" s="19">
        <v>10.751532364686444</v>
      </c>
      <c r="W1324" s="19">
        <v>72.677024976795209</v>
      </c>
      <c r="X1324" s="19">
        <v>3181.400096465873</v>
      </c>
      <c r="Y1324" s="19">
        <v>0</v>
      </c>
      <c r="Z1324" s="19">
        <v>3181.400096465873</v>
      </c>
      <c r="AA1324">
        <v>100.27864694672893</v>
      </c>
      <c r="AB1324">
        <v>1</v>
      </c>
      <c r="AC1324">
        <v>0.14399999999999996</v>
      </c>
      <c r="AD1324">
        <v>0.85600000000000009</v>
      </c>
      <c r="AE1324">
        <v>0</v>
      </c>
      <c r="AF1324">
        <v>14.440125160328961</v>
      </c>
      <c r="AG1324">
        <v>85.838521786399966</v>
      </c>
      <c r="AH1324">
        <v>35295.941773349798</v>
      </c>
      <c r="AI1324">
        <v>0</v>
      </c>
      <c r="AJ1324">
        <v>33758.458241285698</v>
      </c>
      <c r="AK1324">
        <v>30335.397342408301</v>
      </c>
      <c r="AL1324">
        <v>73.177096249571306</v>
      </c>
      <c r="AM1324" s="19">
        <v>90.110531066947942</v>
      </c>
      <c r="AN1324">
        <v>0.86470400000000003</v>
      </c>
      <c r="AO1324">
        <v>0.5728664</v>
      </c>
      <c r="AP1324">
        <v>0.19455839999999999</v>
      </c>
      <c r="AQ1324">
        <v>1</v>
      </c>
      <c r="AR1324">
        <v>0</v>
      </c>
      <c r="AS1324">
        <v>2</v>
      </c>
      <c r="AT1324">
        <v>1.48</v>
      </c>
      <c r="AU1324">
        <v>1</v>
      </c>
      <c r="AV1324">
        <v>2</v>
      </c>
      <c r="AW1324">
        <v>1.5</v>
      </c>
      <c r="AX1324">
        <v>1</v>
      </c>
      <c r="AY1324">
        <v>2</v>
      </c>
      <c r="AZ1324">
        <v>0.6</v>
      </c>
      <c r="BA1324">
        <v>0.3</v>
      </c>
      <c r="BB1324">
        <v>0.8</v>
      </c>
      <c r="BC1324" s="27">
        <v>0.36141211525296701</v>
      </c>
      <c r="BD1324" s="28">
        <v>0.57739296150957686</v>
      </c>
      <c r="BE1324" s="28">
        <v>0.30061094084047757</v>
      </c>
      <c r="BF1324" s="28">
        <f t="shared" si="221"/>
        <v>0.56659159115259206</v>
      </c>
      <c r="BG1324" s="29" t="s">
        <v>106</v>
      </c>
      <c r="BH1324">
        <v>0.35346592685296702</v>
      </c>
      <c r="BI1324">
        <v>0.40491279950957682</v>
      </c>
      <c r="BJ1324">
        <v>0.26366943284847755</v>
      </c>
      <c r="BK1324">
        <f t="shared" si="222"/>
        <v>0.52965008316059192</v>
      </c>
      <c r="BL1324" t="s">
        <v>106</v>
      </c>
      <c r="BM1324" s="27">
        <v>0.37082928685296701</v>
      </c>
      <c r="BN1324" s="28">
        <v>0.69496243660957679</v>
      </c>
      <c r="BO1324" s="28">
        <v>0.33318228679847756</v>
      </c>
      <c r="BP1324" s="28">
        <f t="shared" si="223"/>
        <v>0.59916293711059199</v>
      </c>
      <c r="BQ1324" s="29" t="s">
        <v>106</v>
      </c>
      <c r="BR1324">
        <v>0.268598804875399</v>
      </c>
      <c r="BS1324">
        <v>0.57739296150957686</v>
      </c>
      <c r="BT1324">
        <v>0.2430187224453895</v>
      </c>
      <c r="BU1324">
        <f t="shared" si="224"/>
        <v>0.50899937275750395</v>
      </c>
      <c r="BV1324" t="s">
        <v>106</v>
      </c>
      <c r="BW1324" s="27">
        <v>0.260652616475399</v>
      </c>
      <c r="BX1324" s="28">
        <v>0.40491279950957682</v>
      </c>
      <c r="BY1324" s="28">
        <v>0.2060772144533895</v>
      </c>
      <c r="BZ1324" s="28">
        <f t="shared" si="225"/>
        <v>0.47205786476550393</v>
      </c>
      <c r="CA1324" s="29" t="s">
        <v>106</v>
      </c>
      <c r="CB1324">
        <v>0.278015976475399</v>
      </c>
      <c r="CC1324">
        <v>0.69496243660957679</v>
      </c>
      <c r="CD1324">
        <v>0.27559006840338951</v>
      </c>
      <c r="CE1324">
        <f t="shared" si="226"/>
        <v>0.54157071871550388</v>
      </c>
      <c r="CF1324" t="s">
        <v>106</v>
      </c>
      <c r="CG1324" s="27">
        <v>0.14828525438595899</v>
      </c>
      <c r="CH1324" s="28">
        <v>0.57739296150957686</v>
      </c>
      <c r="CI1324" s="28">
        <v>0.16836214304434949</v>
      </c>
      <c r="CJ1324" s="28">
        <f t="shared" si="227"/>
        <v>0.41426590469807345</v>
      </c>
      <c r="CK1324" s="29" t="s">
        <v>107</v>
      </c>
      <c r="CL1324">
        <v>0.14033906598595899</v>
      </c>
      <c r="CM1324">
        <v>0.40491279950957682</v>
      </c>
      <c r="CN1324">
        <v>0.13142063505234952</v>
      </c>
      <c r="CO1324">
        <f t="shared" si="228"/>
        <v>0.39740128536446395</v>
      </c>
      <c r="CP1324" t="s">
        <v>106</v>
      </c>
      <c r="CQ1324" s="27">
        <v>0.15770242598595899</v>
      </c>
      <c r="CR1324" s="28">
        <v>0.69496243660957679</v>
      </c>
      <c r="CS1324" s="28">
        <v>0.20093348900234953</v>
      </c>
      <c r="CT1324" s="28">
        <f t="shared" si="229"/>
        <v>0.42368307629807345</v>
      </c>
      <c r="CU1324" s="29" t="s">
        <v>107</v>
      </c>
      <c r="CV1324">
        <v>60258.772416161999</v>
      </c>
      <c r="CW1324">
        <v>12534.8308683411</v>
      </c>
      <c r="CX1324">
        <v>0.26598065031211443</v>
      </c>
      <c r="CY1324">
        <f t="shared" si="220"/>
        <v>0.84337361182169124</v>
      </c>
      <c r="CZ1324">
        <f t="shared" si="230"/>
        <v>0.6273927655650815</v>
      </c>
    </row>
    <row r="1325" spans="1:104" x14ac:dyDescent="0.25">
      <c r="A1325">
        <v>1</v>
      </c>
      <c r="B1325" s="15">
        <v>18866</v>
      </c>
      <c r="C1325" s="15">
        <v>-67.182159029999994</v>
      </c>
      <c r="D1325" s="15">
        <v>-16.145565529999999</v>
      </c>
      <c r="E1325" s="15">
        <v>712</v>
      </c>
      <c r="F1325" s="15">
        <v>0</v>
      </c>
      <c r="G1325" s="15">
        <v>0</v>
      </c>
      <c r="H1325" s="17">
        <v>2</v>
      </c>
      <c r="I1325" s="19">
        <v>0</v>
      </c>
      <c r="J1325" s="19">
        <v>0</v>
      </c>
      <c r="K1325" s="19">
        <v>0</v>
      </c>
      <c r="L1325" s="15">
        <v>0</v>
      </c>
      <c r="M1325" s="15">
        <v>0</v>
      </c>
      <c r="N1325" s="15">
        <v>0</v>
      </c>
      <c r="O1325" s="19">
        <v>308.84384499999999</v>
      </c>
      <c r="P1325" s="19">
        <v>86.394427202975308</v>
      </c>
      <c r="Q1325" s="20">
        <v>3.5748121146101401</v>
      </c>
      <c r="R1325" s="21">
        <v>0.2</v>
      </c>
      <c r="S1325" s="22">
        <v>0.129</v>
      </c>
      <c r="T1325" s="22">
        <v>0.87200000000000011</v>
      </c>
      <c r="U1325" s="19">
        <v>0</v>
      </c>
      <c r="V1325" s="19">
        <v>11.144881109183816</v>
      </c>
      <c r="W1325" s="19">
        <v>75.335940520994484</v>
      </c>
      <c r="X1325" s="19">
        <v>3753.2676587497381</v>
      </c>
      <c r="Y1325" s="19">
        <v>0</v>
      </c>
      <c r="Z1325" s="19">
        <v>3753.2676587497381</v>
      </c>
      <c r="AA1325">
        <v>103.9473779365083</v>
      </c>
      <c r="AB1325">
        <v>1</v>
      </c>
      <c r="AC1325">
        <v>0.14400000000000002</v>
      </c>
      <c r="AD1325">
        <v>0.85599999999999998</v>
      </c>
      <c r="AE1325">
        <v>0</v>
      </c>
      <c r="AF1325">
        <v>14.968422422857197</v>
      </c>
      <c r="AG1325">
        <v>88.978955513651101</v>
      </c>
      <c r="AH1325">
        <v>25819.913310951284</v>
      </c>
      <c r="AI1325">
        <v>0</v>
      </c>
      <c r="AJ1325">
        <v>24695.2035119594</v>
      </c>
      <c r="AK1325">
        <v>20590.1880619693</v>
      </c>
      <c r="AL1325">
        <v>69.115541762380246</v>
      </c>
      <c r="AM1325" s="19">
        <v>86.668492495913242</v>
      </c>
      <c r="AN1325">
        <v>0.81797333333333333</v>
      </c>
      <c r="AO1325">
        <v>0.54190733333333341</v>
      </c>
      <c r="AP1325">
        <v>0.18404399999999999</v>
      </c>
      <c r="AQ1325">
        <v>1</v>
      </c>
      <c r="AR1325">
        <v>0</v>
      </c>
      <c r="AS1325">
        <v>2</v>
      </c>
      <c r="AT1325">
        <v>1.48</v>
      </c>
      <c r="AU1325">
        <v>1</v>
      </c>
      <c r="AV1325">
        <v>2</v>
      </c>
      <c r="AW1325">
        <v>1.5</v>
      </c>
      <c r="AX1325">
        <v>1</v>
      </c>
      <c r="AY1325">
        <v>2</v>
      </c>
      <c r="AZ1325">
        <v>0.6</v>
      </c>
      <c r="BA1325">
        <v>0.3</v>
      </c>
      <c r="BB1325">
        <v>0.8</v>
      </c>
      <c r="BC1325" s="27">
        <v>0.35137225066676597</v>
      </c>
      <c r="BD1325" s="28">
        <v>0.6380609458286397</v>
      </c>
      <c r="BE1325" s="28">
        <v>0.31971283163672193</v>
      </c>
      <c r="BF1325" s="28">
        <f t="shared" si="221"/>
        <v>0.71956279357110065</v>
      </c>
      <c r="BG1325" s="29" t="s">
        <v>106</v>
      </c>
      <c r="BH1325">
        <v>0.34418734266676598</v>
      </c>
      <c r="BI1325">
        <v>0.46056064172863975</v>
      </c>
      <c r="BJ1325">
        <v>0.293951305360722</v>
      </c>
      <c r="BK1325">
        <f t="shared" si="222"/>
        <v>0.69380126729510072</v>
      </c>
      <c r="BL1325" t="s">
        <v>106</v>
      </c>
      <c r="BM1325" s="27">
        <v>0.35994958266676597</v>
      </c>
      <c r="BN1325" s="28">
        <v>0.75645349302863985</v>
      </c>
      <c r="BO1325" s="28">
        <v>0.34402451441072196</v>
      </c>
      <c r="BP1325" s="28">
        <f t="shared" si="223"/>
        <v>0.74387447634510062</v>
      </c>
      <c r="BQ1325" s="29" t="s">
        <v>106</v>
      </c>
      <c r="BR1325">
        <v>0.26366183933234599</v>
      </c>
      <c r="BS1325">
        <v>0.6380609458286397</v>
      </c>
      <c r="BT1325">
        <v>0.25367491896532002</v>
      </c>
      <c r="BU1325">
        <f t="shared" si="224"/>
        <v>0.65352488089969873</v>
      </c>
      <c r="BV1325" t="s">
        <v>106</v>
      </c>
      <c r="BW1325" s="27">
        <v>0.256476931332346</v>
      </c>
      <c r="BX1325" s="28">
        <v>0.46056064172863975</v>
      </c>
      <c r="BY1325" s="28">
        <v>0.22791339268931998</v>
      </c>
      <c r="BZ1325" s="28">
        <f t="shared" si="225"/>
        <v>0.6277633546236987</v>
      </c>
      <c r="CA1325" s="29" t="s">
        <v>106</v>
      </c>
      <c r="CB1325">
        <v>0.27223917133234599</v>
      </c>
      <c r="CC1325">
        <v>0.75645349302863985</v>
      </c>
      <c r="CD1325">
        <v>0.27798660173931999</v>
      </c>
      <c r="CE1325">
        <f t="shared" si="226"/>
        <v>0.6720891332667247</v>
      </c>
      <c r="CF1325" t="s">
        <v>107</v>
      </c>
      <c r="CG1325" s="27">
        <v>0.14996315797291265</v>
      </c>
      <c r="CH1325" s="28">
        <v>0.6380609458286397</v>
      </c>
      <c r="CI1325" s="28">
        <v>0.1680702173542433</v>
      </c>
      <c r="CJ1325" s="28">
        <f t="shared" si="227"/>
        <v>0.54981311990729131</v>
      </c>
      <c r="CK1325" s="29" t="s">
        <v>107</v>
      </c>
      <c r="CL1325">
        <v>0.14277824997291266</v>
      </c>
      <c r="CM1325">
        <v>0.46056064172863975</v>
      </c>
      <c r="CN1325">
        <v>0.14230869107824329</v>
      </c>
      <c r="CO1325">
        <f t="shared" si="228"/>
        <v>0.542158653012622</v>
      </c>
      <c r="CP1325" t="s">
        <v>106</v>
      </c>
      <c r="CQ1325" s="27">
        <v>0.15854048997291265</v>
      </c>
      <c r="CR1325" s="28">
        <v>0.75645349302863985</v>
      </c>
      <c r="CS1325" s="28">
        <v>0.1923819001282433</v>
      </c>
      <c r="CT1325" s="28">
        <f t="shared" si="229"/>
        <v>0.55839045190729131</v>
      </c>
      <c r="CU1325" s="29" t="s">
        <v>107</v>
      </c>
      <c r="CV1325">
        <v>61282.979824453498</v>
      </c>
      <c r="CW1325">
        <v>12993.4222420635</v>
      </c>
      <c r="CX1325">
        <v>0.39984996193437872</v>
      </c>
      <c r="CY1325">
        <f t="shared" ref="CY1325:CY1388" si="231">CX1325+BD1325</f>
        <v>1.0379109077630184</v>
      </c>
      <c r="CZ1325">
        <f t="shared" si="230"/>
        <v>0.75122221260114475</v>
      </c>
    </row>
    <row r="1326" spans="1:104" x14ac:dyDescent="0.25">
      <c r="A1326">
        <v>1</v>
      </c>
      <c r="B1326" s="15">
        <v>18868</v>
      </c>
      <c r="C1326" s="15">
        <v>-67.199795480000006</v>
      </c>
      <c r="D1326" s="15">
        <v>-15.83982572</v>
      </c>
      <c r="E1326" s="15">
        <v>1270</v>
      </c>
      <c r="F1326" s="15">
        <v>1</v>
      </c>
      <c r="G1326" s="15">
        <v>0</v>
      </c>
      <c r="H1326" s="17">
        <v>2</v>
      </c>
      <c r="I1326" s="19">
        <v>0</v>
      </c>
      <c r="J1326" s="19">
        <v>0</v>
      </c>
      <c r="K1326" s="19">
        <v>1</v>
      </c>
      <c r="L1326" s="15">
        <v>0</v>
      </c>
      <c r="M1326" s="15">
        <v>0</v>
      </c>
      <c r="N1326" s="15">
        <v>1.2032</v>
      </c>
      <c r="O1326" s="19">
        <v>265.24236099999899</v>
      </c>
      <c r="P1326" s="19">
        <v>74.197566908483267</v>
      </c>
      <c r="Q1326" s="20">
        <v>3.5748121138143802</v>
      </c>
      <c r="R1326" s="21">
        <v>2.7E-2</v>
      </c>
      <c r="S1326" s="22">
        <v>0.129</v>
      </c>
      <c r="T1326" s="22">
        <v>0.872</v>
      </c>
      <c r="U1326" s="19">
        <v>0</v>
      </c>
      <c r="V1326" s="19">
        <v>9.5714861311943409</v>
      </c>
      <c r="W1326" s="19">
        <v>64.700278344197415</v>
      </c>
      <c r="X1326" s="19">
        <v>626.80323782680864</v>
      </c>
      <c r="Y1326" s="19">
        <v>1560</v>
      </c>
      <c r="Z1326" s="19">
        <v>2186.8032378268085</v>
      </c>
      <c r="AA1326">
        <v>89.272453977390768</v>
      </c>
      <c r="AB1326">
        <v>1</v>
      </c>
      <c r="AC1326">
        <v>0.14400000000000002</v>
      </c>
      <c r="AD1326">
        <v>0.85599999999999998</v>
      </c>
      <c r="AE1326">
        <v>0</v>
      </c>
      <c r="AF1326">
        <v>12.855233372744273</v>
      </c>
      <c r="AG1326">
        <v>76.417220604646502</v>
      </c>
      <c r="AH1326">
        <v>31421.9969404246</v>
      </c>
      <c r="AI1326">
        <v>1876.992</v>
      </c>
      <c r="AJ1326">
        <v>31930.253607337101</v>
      </c>
      <c r="AK1326">
        <v>31213.717098975001</v>
      </c>
      <c r="AL1326">
        <v>72.194232601954212</v>
      </c>
      <c r="AM1326" s="19">
        <v>87.269119670861713</v>
      </c>
      <c r="AN1326">
        <v>0.84313600000000011</v>
      </c>
      <c r="AO1326">
        <v>0.55857760000000001</v>
      </c>
      <c r="AP1326">
        <v>0.1897056</v>
      </c>
      <c r="AQ1326">
        <v>1</v>
      </c>
      <c r="AR1326">
        <v>0</v>
      </c>
      <c r="AS1326">
        <v>2</v>
      </c>
      <c r="AT1326">
        <v>1.48</v>
      </c>
      <c r="AU1326">
        <v>1</v>
      </c>
      <c r="AV1326">
        <v>2</v>
      </c>
      <c r="AW1326">
        <v>1.5</v>
      </c>
      <c r="AX1326">
        <v>1</v>
      </c>
      <c r="AY1326">
        <v>2</v>
      </c>
      <c r="AZ1326">
        <v>0.6</v>
      </c>
      <c r="BA1326">
        <v>0.3</v>
      </c>
      <c r="BB1326">
        <v>0.8</v>
      </c>
      <c r="BC1326" s="27">
        <v>0.35561353672185392</v>
      </c>
      <c r="BD1326" s="28">
        <v>0.57208969577434687</v>
      </c>
      <c r="BE1326" s="28">
        <v>0.29734117894415524</v>
      </c>
      <c r="BF1326" s="28">
        <f t="shared" si="221"/>
        <v>0.53962197676859436</v>
      </c>
      <c r="BG1326" s="29" t="s">
        <v>106</v>
      </c>
      <c r="BH1326">
        <v>0.34766734832185398</v>
      </c>
      <c r="BI1326">
        <v>0.39960953377434694</v>
      </c>
      <c r="BJ1326">
        <v>0.26039967095215522</v>
      </c>
      <c r="BK1326">
        <f t="shared" si="222"/>
        <v>0.50268046877659434</v>
      </c>
      <c r="BL1326" t="s">
        <v>106</v>
      </c>
      <c r="BM1326" s="27">
        <v>0.36503070832185397</v>
      </c>
      <c r="BN1326" s="28">
        <v>0.68965917087434692</v>
      </c>
      <c r="BO1326" s="28">
        <v>0.32991252490215522</v>
      </c>
      <c r="BP1326" s="28">
        <f t="shared" si="223"/>
        <v>0.5721933227265944</v>
      </c>
      <c r="BQ1326" s="29" t="s">
        <v>106</v>
      </c>
      <c r="BR1326">
        <v>0.26511523527014191</v>
      </c>
      <c r="BS1326">
        <v>0.57208969577434687</v>
      </c>
      <c r="BT1326">
        <v>0.2411854624807632</v>
      </c>
      <c r="BU1326">
        <f t="shared" si="224"/>
        <v>0.48346626030520234</v>
      </c>
      <c r="BV1326" t="s">
        <v>106</v>
      </c>
      <c r="BW1326" s="27">
        <v>0.25716904687014197</v>
      </c>
      <c r="BX1326" s="28">
        <v>0.39960953377434694</v>
      </c>
      <c r="BY1326" s="28">
        <v>0.2042439544887632</v>
      </c>
      <c r="BZ1326" s="28">
        <f t="shared" si="225"/>
        <v>0.44652475231320232</v>
      </c>
      <c r="CA1326" s="29" t="s">
        <v>106</v>
      </c>
      <c r="CB1326">
        <v>0.27453240687014197</v>
      </c>
      <c r="CC1326">
        <v>0.68965917087434692</v>
      </c>
      <c r="CD1326">
        <v>0.27375680843876321</v>
      </c>
      <c r="CE1326">
        <f t="shared" si="226"/>
        <v>0.51603760626320239</v>
      </c>
      <c r="CF1326" t="s">
        <v>106</v>
      </c>
      <c r="CG1326" s="27">
        <v>0.14780262227718194</v>
      </c>
      <c r="CH1326" s="28">
        <v>0.57208969577434687</v>
      </c>
      <c r="CI1326" s="28">
        <v>0.16839101521340319</v>
      </c>
      <c r="CJ1326" s="28">
        <f t="shared" si="227"/>
        <v>0.39008342010162111</v>
      </c>
      <c r="CK1326" s="29" t="s">
        <v>107</v>
      </c>
      <c r="CL1326">
        <v>0.13985643387718194</v>
      </c>
      <c r="CM1326">
        <v>0.39960953377434694</v>
      </c>
      <c r="CN1326">
        <v>0.13144950722140319</v>
      </c>
      <c r="CO1326">
        <f t="shared" si="228"/>
        <v>0.37373030504584237</v>
      </c>
      <c r="CP1326" t="s">
        <v>106</v>
      </c>
      <c r="CQ1326" s="27">
        <v>0.15721979387718193</v>
      </c>
      <c r="CR1326" s="28">
        <v>0.68965917087434692</v>
      </c>
      <c r="CS1326" s="28">
        <v>0.2009623611714032</v>
      </c>
      <c r="CT1326" s="28">
        <f t="shared" si="229"/>
        <v>0.39950059170162111</v>
      </c>
      <c r="CU1326" s="29" t="s">
        <v>107</v>
      </c>
      <c r="CV1326">
        <v>57068.209652471101</v>
      </c>
      <c r="CW1326">
        <v>11159.0567471738</v>
      </c>
      <c r="CX1326">
        <v>0.24228079782443915</v>
      </c>
      <c r="CY1326">
        <f t="shared" si="231"/>
        <v>0.81437049359878599</v>
      </c>
      <c r="CZ1326">
        <f t="shared" si="230"/>
        <v>0.59789433454629304</v>
      </c>
    </row>
    <row r="1327" spans="1:104" x14ac:dyDescent="0.25">
      <c r="A1327">
        <v>1</v>
      </c>
      <c r="B1327" s="15">
        <v>18870</v>
      </c>
      <c r="C1327" s="15">
        <v>-67.285104950000004</v>
      </c>
      <c r="D1327" s="15">
        <v>-15.870198459999999</v>
      </c>
      <c r="E1327" s="15">
        <v>879</v>
      </c>
      <c r="F1327" s="15">
        <v>1</v>
      </c>
      <c r="G1327" s="15">
        <v>0</v>
      </c>
      <c r="H1327" s="17">
        <v>2</v>
      </c>
      <c r="I1327" s="19">
        <v>0</v>
      </c>
      <c r="J1327" s="19">
        <v>0</v>
      </c>
      <c r="K1327" s="19">
        <v>1</v>
      </c>
      <c r="L1327" s="15">
        <v>0</v>
      </c>
      <c r="M1327" s="15">
        <v>0</v>
      </c>
      <c r="N1327" s="15">
        <v>1.2032</v>
      </c>
      <c r="O1327" s="19">
        <v>207.10704899999999</v>
      </c>
      <c r="P1327" s="19">
        <v>57.935086486579699</v>
      </c>
      <c r="Q1327" s="20">
        <v>3.5748121140368894</v>
      </c>
      <c r="R1327" s="21">
        <v>0.29799999999999999</v>
      </c>
      <c r="S1327" s="22">
        <v>0.39399999999999991</v>
      </c>
      <c r="T1327" s="22">
        <v>0.60599999999999987</v>
      </c>
      <c r="U1327" s="19">
        <v>0</v>
      </c>
      <c r="V1327" s="19">
        <v>22.826424075712396</v>
      </c>
      <c r="W1327" s="19">
        <v>35.108662410867289</v>
      </c>
      <c r="X1327" s="19">
        <v>10353.648596380093</v>
      </c>
      <c r="Y1327" s="19">
        <v>1560</v>
      </c>
      <c r="Z1327" s="19">
        <v>11913.648596380093</v>
      </c>
      <c r="AA1327">
        <v>69.705888718065736</v>
      </c>
      <c r="AB1327">
        <v>1</v>
      </c>
      <c r="AC1327">
        <v>0.40199999999999991</v>
      </c>
      <c r="AD1327">
        <v>0.59800000000000009</v>
      </c>
      <c r="AE1327">
        <v>0</v>
      </c>
      <c r="AF1327">
        <v>28.021767264662419</v>
      </c>
      <c r="AG1327">
        <v>41.684121453403314</v>
      </c>
      <c r="AH1327">
        <v>45375.161184564611</v>
      </c>
      <c r="AI1327">
        <v>1876.992</v>
      </c>
      <c r="AJ1327">
        <v>45275.621063080798</v>
      </c>
      <c r="AK1327">
        <v>34061.819374767198</v>
      </c>
      <c r="AL1327">
        <v>40.670430713578945</v>
      </c>
      <c r="AM1327" s="19">
        <v>52.441232945064982</v>
      </c>
      <c r="AN1327">
        <v>0.81797333333333333</v>
      </c>
      <c r="AO1327">
        <v>0.54190733333333341</v>
      </c>
      <c r="AP1327">
        <v>0.18404399999999999</v>
      </c>
      <c r="AQ1327">
        <v>1</v>
      </c>
      <c r="AR1327">
        <v>0</v>
      </c>
      <c r="AS1327">
        <v>2</v>
      </c>
      <c r="AT1327">
        <v>1.48</v>
      </c>
      <c r="AU1327">
        <v>1</v>
      </c>
      <c r="AV1327">
        <v>2</v>
      </c>
      <c r="AW1327">
        <v>1.5</v>
      </c>
      <c r="AX1327">
        <v>1</v>
      </c>
      <c r="AY1327">
        <v>2</v>
      </c>
      <c r="AZ1327">
        <v>0.6</v>
      </c>
      <c r="BA1327">
        <v>0.3</v>
      </c>
      <c r="BB1327">
        <v>0.8</v>
      </c>
      <c r="BC1327" s="27">
        <v>0.36995144817960701</v>
      </c>
      <c r="BD1327" s="28">
        <v>0.59895720997070934</v>
      </c>
      <c r="BE1327" s="28">
        <v>0.314310953528393</v>
      </c>
      <c r="BF1327" s="28">
        <f t="shared" si="221"/>
        <v>0.50818953156445135</v>
      </c>
      <c r="BG1327" s="29" t="s">
        <v>106</v>
      </c>
      <c r="BH1327">
        <v>0.36200525977960707</v>
      </c>
      <c r="BI1327">
        <v>0.42647704797070929</v>
      </c>
      <c r="BJ1327">
        <v>0.27736944553639298</v>
      </c>
      <c r="BK1327">
        <f t="shared" si="222"/>
        <v>0.47124802357245127</v>
      </c>
      <c r="BL1327" t="s">
        <v>106</v>
      </c>
      <c r="BM1327" s="27">
        <v>0.37936861977960706</v>
      </c>
      <c r="BN1327" s="28">
        <v>0.71652668507070938</v>
      </c>
      <c r="BO1327" s="28">
        <v>0.34688229948639299</v>
      </c>
      <c r="BP1327" s="28">
        <f t="shared" si="223"/>
        <v>0.54076087752245128</v>
      </c>
      <c r="BQ1327" s="29" t="s">
        <v>106</v>
      </c>
      <c r="BR1327">
        <v>0.28215399047472711</v>
      </c>
      <c r="BS1327">
        <v>0.59895720997070934</v>
      </c>
      <c r="BT1327">
        <v>0.25983115598531298</v>
      </c>
      <c r="BU1327">
        <f t="shared" si="224"/>
        <v>0.45370973402137127</v>
      </c>
      <c r="BV1327" t="s">
        <v>106</v>
      </c>
      <c r="BW1327" s="27">
        <v>0.27420780207472711</v>
      </c>
      <c r="BX1327" s="28">
        <v>0.42647704797070929</v>
      </c>
      <c r="BY1327" s="28">
        <v>0.22288964799331301</v>
      </c>
      <c r="BZ1327" s="28">
        <f t="shared" si="225"/>
        <v>0.4167682260293713</v>
      </c>
      <c r="CA1327" s="29" t="s">
        <v>106</v>
      </c>
      <c r="CB1327">
        <v>0.29157116207472711</v>
      </c>
      <c r="CC1327">
        <v>0.71652668507070938</v>
      </c>
      <c r="CD1327">
        <v>0.29240250194331296</v>
      </c>
      <c r="CE1327">
        <f t="shared" si="226"/>
        <v>0.4854497401107854</v>
      </c>
      <c r="CF1327" t="s">
        <v>107</v>
      </c>
      <c r="CG1327" s="27">
        <v>0.16834247122766041</v>
      </c>
      <c r="CH1327" s="28">
        <v>0.59895720997070934</v>
      </c>
      <c r="CI1327" s="28">
        <v>0.1892091962072463</v>
      </c>
      <c r="CJ1327" s="28">
        <f t="shared" si="227"/>
        <v>0.36222104926371868</v>
      </c>
      <c r="CK1327" s="29" t="s">
        <v>107</v>
      </c>
      <c r="CL1327">
        <v>0.16039628282766039</v>
      </c>
      <c r="CM1327">
        <v>0.42647704797070929</v>
      </c>
      <c r="CN1327">
        <v>0.15226768821524633</v>
      </c>
      <c r="CO1327">
        <f t="shared" si="228"/>
        <v>0.34614626625130462</v>
      </c>
      <c r="CP1327" t="s">
        <v>106</v>
      </c>
      <c r="CQ1327" s="27">
        <v>0.17775964282766041</v>
      </c>
      <c r="CR1327" s="28">
        <v>0.71652668507070938</v>
      </c>
      <c r="CS1327" s="28">
        <v>0.22178054216524631</v>
      </c>
      <c r="CT1327" s="28">
        <f t="shared" si="229"/>
        <v>0.37163822086371867</v>
      </c>
      <c r="CU1327" s="29" t="s">
        <v>107</v>
      </c>
      <c r="CV1327">
        <v>50865.481858763</v>
      </c>
      <c r="CW1327">
        <v>8713.2360897582203</v>
      </c>
      <c r="CX1327">
        <v>0.19387857803605829</v>
      </c>
      <c r="CY1327">
        <f t="shared" si="231"/>
        <v>0.79283578800676757</v>
      </c>
      <c r="CZ1327">
        <f t="shared" si="230"/>
        <v>0.56383002621566525</v>
      </c>
    </row>
    <row r="1328" spans="1:104" x14ac:dyDescent="0.25">
      <c r="A1328">
        <v>1</v>
      </c>
      <c r="B1328" s="15">
        <v>18881</v>
      </c>
      <c r="C1328" s="15">
        <v>-67.132991570000002</v>
      </c>
      <c r="D1328" s="15">
        <v>-16.057658119999999</v>
      </c>
      <c r="E1328" s="15">
        <v>1005</v>
      </c>
      <c r="F1328" s="15">
        <v>1</v>
      </c>
      <c r="G1328" s="15">
        <v>0</v>
      </c>
      <c r="H1328" s="17">
        <v>2</v>
      </c>
      <c r="I1328" s="19">
        <v>0</v>
      </c>
      <c r="J1328" s="19">
        <v>0</v>
      </c>
      <c r="K1328" s="19">
        <v>1</v>
      </c>
      <c r="L1328" s="15">
        <v>0</v>
      </c>
      <c r="M1328" s="15">
        <v>0</v>
      </c>
      <c r="N1328" s="15">
        <v>1.2032</v>
      </c>
      <c r="O1328" s="19">
        <v>214.37396299999901</v>
      </c>
      <c r="P1328" s="19">
        <v>59.967896535661708</v>
      </c>
      <c r="Q1328" s="20">
        <v>3.5748121142203995</v>
      </c>
      <c r="R1328" s="21">
        <v>0.27100000000000002</v>
      </c>
      <c r="S1328" s="22">
        <v>0.129</v>
      </c>
      <c r="T1328" s="22">
        <v>0.872</v>
      </c>
      <c r="U1328" s="19">
        <v>0</v>
      </c>
      <c r="V1328" s="19">
        <v>7.7358586531003608</v>
      </c>
      <c r="W1328" s="19">
        <v>52.292005779097011</v>
      </c>
      <c r="X1328" s="19">
        <v>5084.7067318490936</v>
      </c>
      <c r="Y1328" s="19">
        <v>1560</v>
      </c>
      <c r="Z1328" s="19">
        <v>6644.7067318490936</v>
      </c>
      <c r="AA1328">
        <v>72.151709397416994</v>
      </c>
      <c r="AB1328">
        <v>1</v>
      </c>
      <c r="AC1328">
        <v>0.14400000000000002</v>
      </c>
      <c r="AD1328">
        <v>0.85599999999999998</v>
      </c>
      <c r="AE1328">
        <v>0</v>
      </c>
      <c r="AF1328">
        <v>10.389846153228047</v>
      </c>
      <c r="AG1328">
        <v>61.761863244188945</v>
      </c>
      <c r="AH1328">
        <v>25395.860547378055</v>
      </c>
      <c r="AI1328">
        <v>1876.992</v>
      </c>
      <c r="AJ1328">
        <v>26166.614398660298</v>
      </c>
      <c r="AK1328">
        <v>20272.9009566641</v>
      </c>
      <c r="AL1328">
        <v>43.716596574497387</v>
      </c>
      <c r="AM1328" s="19">
        <v>55.900409436252673</v>
      </c>
      <c r="AN1328">
        <v>0.83235200000000009</v>
      </c>
      <c r="AO1328">
        <v>0.55143320000000007</v>
      </c>
      <c r="AP1328">
        <v>0.18727920000000001</v>
      </c>
      <c r="AQ1328">
        <v>1</v>
      </c>
      <c r="AR1328">
        <v>0</v>
      </c>
      <c r="AS1328">
        <v>2</v>
      </c>
      <c r="AT1328">
        <v>1.48</v>
      </c>
      <c r="AU1328">
        <v>1</v>
      </c>
      <c r="AV1328">
        <v>2</v>
      </c>
      <c r="AW1328">
        <v>1.5</v>
      </c>
      <c r="AX1328">
        <v>1</v>
      </c>
      <c r="AY1328">
        <v>2</v>
      </c>
      <c r="AZ1328">
        <v>0.6</v>
      </c>
      <c r="BA1328">
        <v>0.3</v>
      </c>
      <c r="BB1328">
        <v>0.8</v>
      </c>
      <c r="BC1328" s="27">
        <v>0.37106026952234483</v>
      </c>
      <c r="BD1328" s="28">
        <v>0.58560691301599266</v>
      </c>
      <c r="BE1328" s="28">
        <v>0.31367054518447091</v>
      </c>
      <c r="BF1328" s="28">
        <f t="shared" si="221"/>
        <v>0.64556947728794589</v>
      </c>
      <c r="BG1328" s="29" t="s">
        <v>106</v>
      </c>
      <c r="BH1328">
        <v>0.36311408112234489</v>
      </c>
      <c r="BI1328">
        <v>0.41312675101599272</v>
      </c>
      <c r="BJ1328">
        <v>0.27672903719247088</v>
      </c>
      <c r="BK1328">
        <f t="shared" si="222"/>
        <v>0.60862796929594598</v>
      </c>
      <c r="BL1328" t="s">
        <v>106</v>
      </c>
      <c r="BM1328" s="27">
        <v>0.38047744112234488</v>
      </c>
      <c r="BN1328" s="28">
        <v>0.70317638811599281</v>
      </c>
      <c r="BO1328" s="28">
        <v>0.34624189114247089</v>
      </c>
      <c r="BP1328" s="28">
        <f t="shared" si="223"/>
        <v>0.67814082324594593</v>
      </c>
      <c r="BQ1328" s="29" t="s">
        <v>106</v>
      </c>
      <c r="BR1328">
        <v>0.28171947253356083</v>
      </c>
      <c r="BS1328">
        <v>0.58560691301599266</v>
      </c>
      <c r="BT1328">
        <v>0.25823307968692688</v>
      </c>
      <c r="BU1328">
        <f t="shared" si="224"/>
        <v>0.59013201179040187</v>
      </c>
      <c r="BV1328" t="s">
        <v>106</v>
      </c>
      <c r="BW1328" s="27">
        <v>0.27377328413356083</v>
      </c>
      <c r="BX1328" s="28">
        <v>0.41312675101599272</v>
      </c>
      <c r="BY1328" s="28">
        <v>0.22129157169492686</v>
      </c>
      <c r="BZ1328" s="28">
        <f t="shared" si="225"/>
        <v>0.55319050379840196</v>
      </c>
      <c r="CA1328" s="29" t="s">
        <v>106</v>
      </c>
      <c r="CB1328">
        <v>0.29113664413356083</v>
      </c>
      <c r="CC1328">
        <v>0.70317638811599281</v>
      </c>
      <c r="CD1328">
        <v>0.29080442564492687</v>
      </c>
      <c r="CE1328">
        <f t="shared" si="226"/>
        <v>0.62270335774840191</v>
      </c>
      <c r="CF1328" t="s">
        <v>106</v>
      </c>
      <c r="CG1328" s="27">
        <v>0.16590732828884081</v>
      </c>
      <c r="CH1328" s="28">
        <v>0.58560691301599266</v>
      </c>
      <c r="CI1328" s="28">
        <v>0.18636969848640686</v>
      </c>
      <c r="CJ1328" s="28">
        <f t="shared" si="227"/>
        <v>0.49780626039231585</v>
      </c>
      <c r="CK1328" s="29" t="s">
        <v>107</v>
      </c>
      <c r="CL1328">
        <v>0.15796113988884081</v>
      </c>
      <c r="CM1328">
        <v>0.41312675101599272</v>
      </c>
      <c r="CN1328">
        <v>0.14942819049440687</v>
      </c>
      <c r="CO1328">
        <f t="shared" si="228"/>
        <v>0.48132712259788191</v>
      </c>
      <c r="CP1328" t="s">
        <v>106</v>
      </c>
      <c r="CQ1328" s="27">
        <v>0.1753244998888408</v>
      </c>
      <c r="CR1328" s="28">
        <v>0.70317638811599281</v>
      </c>
      <c r="CS1328" s="28">
        <v>0.21894104444440687</v>
      </c>
      <c r="CT1328" s="28">
        <f t="shared" si="229"/>
        <v>0.5072234319923159</v>
      </c>
      <c r="CU1328" s="29" t="s">
        <v>107</v>
      </c>
      <c r="CV1328">
        <v>51684.747075764899</v>
      </c>
      <c r="CW1328">
        <v>9018.9636746771303</v>
      </c>
      <c r="CX1328">
        <v>0.33189893210347504</v>
      </c>
      <c r="CY1328">
        <f t="shared" si="231"/>
        <v>0.91750584511946776</v>
      </c>
      <c r="CZ1328">
        <f t="shared" si="230"/>
        <v>0.70295920162581993</v>
      </c>
    </row>
    <row r="1329" spans="1:104" x14ac:dyDescent="0.25">
      <c r="A1329">
        <v>1</v>
      </c>
      <c r="B1329" s="15">
        <v>18891</v>
      </c>
      <c r="C1329" s="15">
        <v>-67.364060839999993</v>
      </c>
      <c r="D1329" s="15">
        <v>-16.285394719999999</v>
      </c>
      <c r="E1329" s="15">
        <v>1442</v>
      </c>
      <c r="F1329" s="15">
        <v>1</v>
      </c>
      <c r="G1329" s="15">
        <v>0</v>
      </c>
      <c r="H1329" s="17">
        <v>3</v>
      </c>
      <c r="I1329" s="19">
        <v>0</v>
      </c>
      <c r="J1329" s="19">
        <v>0</v>
      </c>
      <c r="K1329" s="19">
        <v>1</v>
      </c>
      <c r="L1329" s="15">
        <v>0</v>
      </c>
      <c r="M1329" s="15">
        <v>0</v>
      </c>
      <c r="N1329" s="15">
        <v>1.2032</v>
      </c>
      <c r="O1329" s="19">
        <v>501.41706599999998</v>
      </c>
      <c r="P1329" s="19">
        <v>140.263893591391</v>
      </c>
      <c r="Q1329" s="20">
        <v>3.5748121142330498</v>
      </c>
      <c r="R1329" s="21">
        <v>0.24600000000000002</v>
      </c>
      <c r="S1329" s="22">
        <v>0.41</v>
      </c>
      <c r="T1329" s="22">
        <v>0.59</v>
      </c>
      <c r="U1329" s="19">
        <v>0</v>
      </c>
      <c r="V1329" s="19">
        <v>57.508196372470302</v>
      </c>
      <c r="W1329" s="19">
        <v>82.755697218920687</v>
      </c>
      <c r="X1329" s="19">
        <v>21290.569444623212</v>
      </c>
      <c r="Y1329" s="19">
        <v>1560</v>
      </c>
      <c r="Z1329" s="19">
        <v>22850.569444623212</v>
      </c>
      <c r="AA1329">
        <v>168.76162535436654</v>
      </c>
      <c r="AB1329">
        <v>1</v>
      </c>
      <c r="AC1329">
        <v>0.41199999999999998</v>
      </c>
      <c r="AD1329">
        <v>0.58800000000000008</v>
      </c>
      <c r="AE1329">
        <v>0</v>
      </c>
      <c r="AF1329">
        <v>69.529789645999017</v>
      </c>
      <c r="AG1329">
        <v>99.231835708367541</v>
      </c>
      <c r="AH1329">
        <v>111811.28000902692</v>
      </c>
      <c r="AI1329">
        <v>1876.992</v>
      </c>
      <c r="AJ1329">
        <v>108817.797024363</v>
      </c>
      <c r="AK1329">
        <v>86568.964467186495</v>
      </c>
      <c r="AL1329">
        <v>105.75897576790881</v>
      </c>
      <c r="AM1329" s="19">
        <v>134.25670753088434</v>
      </c>
      <c r="AN1329">
        <v>0.89346133333333344</v>
      </c>
      <c r="AO1329">
        <v>0.59191813333333332</v>
      </c>
      <c r="AP1329">
        <v>0.20102880000000001</v>
      </c>
      <c r="AQ1329">
        <v>1</v>
      </c>
      <c r="AR1329">
        <v>0</v>
      </c>
      <c r="AS1329">
        <v>2</v>
      </c>
      <c r="AT1329">
        <v>1.48</v>
      </c>
      <c r="AU1329">
        <v>1</v>
      </c>
      <c r="AV1329">
        <v>2</v>
      </c>
      <c r="AW1329">
        <v>1.5</v>
      </c>
      <c r="AX1329">
        <v>1</v>
      </c>
      <c r="AY1329">
        <v>2</v>
      </c>
      <c r="AZ1329">
        <v>0.6</v>
      </c>
      <c r="BA1329">
        <v>0.3</v>
      </c>
      <c r="BB1329">
        <v>0.8</v>
      </c>
      <c r="BC1329" s="27">
        <v>0.35984561932399639</v>
      </c>
      <c r="BD1329" s="28">
        <v>0.55940927593058709</v>
      </c>
      <c r="BE1329" s="28">
        <v>0.29572537777036761</v>
      </c>
      <c r="BF1329" s="28">
        <f t="shared" si="221"/>
        <v>0.42139543133950863</v>
      </c>
      <c r="BG1329" s="29" t="s">
        <v>106</v>
      </c>
      <c r="BH1329">
        <v>0.35189943092399645</v>
      </c>
      <c r="BI1329">
        <v>0.38692911393058715</v>
      </c>
      <c r="BJ1329">
        <v>0.25878386977836759</v>
      </c>
      <c r="BK1329">
        <f t="shared" si="222"/>
        <v>0.38445392334750861</v>
      </c>
      <c r="BL1329" t="s">
        <v>106</v>
      </c>
      <c r="BM1329" s="27">
        <v>0.36926279092399644</v>
      </c>
      <c r="BN1329" s="28">
        <v>0.67697875103058713</v>
      </c>
      <c r="BO1329" s="28">
        <v>0.32829672372836766</v>
      </c>
      <c r="BP1329" s="28">
        <f t="shared" si="223"/>
        <v>0.45396677729750867</v>
      </c>
      <c r="BQ1329" s="29" t="s">
        <v>106</v>
      </c>
      <c r="BR1329">
        <v>0.2639456303786204</v>
      </c>
      <c r="BS1329">
        <v>0.55940927593058709</v>
      </c>
      <c r="BT1329">
        <v>0.23621782346635153</v>
      </c>
      <c r="BU1329">
        <f t="shared" si="224"/>
        <v>0.36188787703549258</v>
      </c>
      <c r="BV1329" t="s">
        <v>106</v>
      </c>
      <c r="BW1329" s="27">
        <v>0.25599944197862046</v>
      </c>
      <c r="BX1329" s="28">
        <v>0.38692911393058715</v>
      </c>
      <c r="BY1329" s="28">
        <v>0.19927631547435154</v>
      </c>
      <c r="BZ1329" s="28">
        <f t="shared" si="225"/>
        <v>0.32494636904349261</v>
      </c>
      <c r="CA1329" s="29" t="s">
        <v>106</v>
      </c>
      <c r="CB1329">
        <v>0.2733628019786204</v>
      </c>
      <c r="CC1329">
        <v>0.67697875103058713</v>
      </c>
      <c r="CD1329">
        <v>0.26878916942435155</v>
      </c>
      <c r="CE1329">
        <f t="shared" si="226"/>
        <v>0.39445922299349256</v>
      </c>
      <c r="CF1329" t="s">
        <v>106</v>
      </c>
      <c r="CG1329" s="27">
        <v>0.13963082989387376</v>
      </c>
      <c r="CH1329" s="28">
        <v>0.55940927593058709</v>
      </c>
      <c r="CI1329" s="28">
        <v>0.15907840122040487</v>
      </c>
      <c r="CJ1329" s="28">
        <f t="shared" si="227"/>
        <v>0.26530088346301484</v>
      </c>
      <c r="CK1329" s="29" t="s">
        <v>107</v>
      </c>
      <c r="CL1329">
        <v>0.13168464149387377</v>
      </c>
      <c r="CM1329">
        <v>0.38692911393058715</v>
      </c>
      <c r="CN1329">
        <v>0.12213689322840489</v>
      </c>
      <c r="CO1329">
        <f t="shared" si="228"/>
        <v>0.24780694679754595</v>
      </c>
      <c r="CP1329" t="s">
        <v>106</v>
      </c>
      <c r="CQ1329" s="27">
        <v>0.14904800149387376</v>
      </c>
      <c r="CR1329" s="28">
        <v>0.67697875103058713</v>
      </c>
      <c r="CS1329" s="28">
        <v>0.19164974717840488</v>
      </c>
      <c r="CT1329" s="28">
        <f t="shared" si="229"/>
        <v>0.27471805506301483</v>
      </c>
      <c r="CU1329" s="29" t="s">
        <v>107</v>
      </c>
      <c r="CV1329">
        <v>77054.165155543204</v>
      </c>
      <c r="CW1329">
        <v>21095.203169295801</v>
      </c>
      <c r="CX1329">
        <v>0.12567005356914104</v>
      </c>
      <c r="CY1329">
        <f t="shared" si="231"/>
        <v>0.68507932949972816</v>
      </c>
      <c r="CZ1329">
        <f t="shared" si="230"/>
        <v>0.48551567289313746</v>
      </c>
    </row>
    <row r="1330" spans="1:104" x14ac:dyDescent="0.25">
      <c r="A1330">
        <v>1</v>
      </c>
      <c r="B1330" s="15">
        <v>18895</v>
      </c>
      <c r="C1330" s="15">
        <v>-67.195667659999998</v>
      </c>
      <c r="D1330" s="15">
        <v>-16.15732646</v>
      </c>
      <c r="E1330" s="15">
        <v>1269</v>
      </c>
      <c r="F1330" s="15">
        <v>1</v>
      </c>
      <c r="G1330" s="15">
        <v>0</v>
      </c>
      <c r="H1330" s="17">
        <v>2</v>
      </c>
      <c r="I1330" s="19">
        <v>0</v>
      </c>
      <c r="J1330" s="19">
        <v>0</v>
      </c>
      <c r="K1330" s="19">
        <v>1</v>
      </c>
      <c r="L1330" s="15">
        <v>0</v>
      </c>
      <c r="M1330" s="15">
        <v>0</v>
      </c>
      <c r="N1330" s="15">
        <v>1.2032</v>
      </c>
      <c r="O1330" s="19">
        <v>192.57322099999999</v>
      </c>
      <c r="P1330" s="19">
        <v>53.869466388415695</v>
      </c>
      <c r="Q1330" s="20">
        <v>3.5748121136282816</v>
      </c>
      <c r="R1330" s="21">
        <v>1.9E-2</v>
      </c>
      <c r="S1330" s="22">
        <v>0.129</v>
      </c>
      <c r="T1330" s="22">
        <v>0.872</v>
      </c>
      <c r="U1330" s="19">
        <v>0</v>
      </c>
      <c r="V1330" s="19">
        <v>6.9491611641056252</v>
      </c>
      <c r="W1330" s="19">
        <v>46.974174690698483</v>
      </c>
      <c r="X1330" s="19">
        <v>320.23889422854262</v>
      </c>
      <c r="Y1330" s="19">
        <v>1560</v>
      </c>
      <c r="Z1330" s="19">
        <v>1880.2388942285427</v>
      </c>
      <c r="AA1330">
        <v>64.81424741785824</v>
      </c>
      <c r="AB1330">
        <v>1</v>
      </c>
      <c r="AC1330">
        <v>0.14400000000000002</v>
      </c>
      <c r="AD1330">
        <v>0.85599999999999998</v>
      </c>
      <c r="AE1330">
        <v>0</v>
      </c>
      <c r="AF1330">
        <v>9.3332516281715883</v>
      </c>
      <c r="AG1330">
        <v>55.480995789686652</v>
      </c>
      <c r="AH1330">
        <v>22813.230658761258</v>
      </c>
      <c r="AI1330">
        <v>1876.992</v>
      </c>
      <c r="AJ1330">
        <v>23696.483307195402</v>
      </c>
      <c r="AK1330">
        <v>23322.2782168103</v>
      </c>
      <c r="AL1330">
        <v>52.8459465270358</v>
      </c>
      <c r="AM1330" s="19">
        <v>63.790727556478345</v>
      </c>
      <c r="AN1330">
        <v>0.81797333333333333</v>
      </c>
      <c r="AO1330">
        <v>0.54190733333333341</v>
      </c>
      <c r="AP1330">
        <v>0.18404399999999999</v>
      </c>
      <c r="AQ1330">
        <v>1</v>
      </c>
      <c r="AR1330">
        <v>0</v>
      </c>
      <c r="AS1330">
        <v>2</v>
      </c>
      <c r="AT1330">
        <v>1.48</v>
      </c>
      <c r="AU1330">
        <v>1</v>
      </c>
      <c r="AV1330">
        <v>2</v>
      </c>
      <c r="AW1330">
        <v>1.5</v>
      </c>
      <c r="AX1330">
        <v>1</v>
      </c>
      <c r="AY1330">
        <v>2</v>
      </c>
      <c r="AZ1330">
        <v>0.6</v>
      </c>
      <c r="BA1330">
        <v>0.3</v>
      </c>
      <c r="BB1330">
        <v>0.8</v>
      </c>
      <c r="BC1330" s="27">
        <v>0.35999180896217209</v>
      </c>
      <c r="BD1330" s="28">
        <v>0.57712501820175077</v>
      </c>
      <c r="BE1330" s="28">
        <v>0.30444955374406074</v>
      </c>
      <c r="BF1330" s="28">
        <f t="shared" si="221"/>
        <v>0.57670218324750544</v>
      </c>
      <c r="BG1330" s="29" t="s">
        <v>106</v>
      </c>
      <c r="BH1330">
        <v>0.35204562056217215</v>
      </c>
      <c r="BI1330">
        <v>0.40464485620175078</v>
      </c>
      <c r="BJ1330">
        <v>0.26750804575206072</v>
      </c>
      <c r="BK1330">
        <f t="shared" si="222"/>
        <v>0.53976067525550553</v>
      </c>
      <c r="BL1330" t="s">
        <v>106</v>
      </c>
      <c r="BM1330" s="27">
        <v>0.36940898056217214</v>
      </c>
      <c r="BN1330" s="28">
        <v>0.69469449330175082</v>
      </c>
      <c r="BO1330" s="28">
        <v>0.33702089970206067</v>
      </c>
      <c r="BP1330" s="28">
        <f t="shared" si="223"/>
        <v>0.60927352920550537</v>
      </c>
      <c r="BQ1330" s="29" t="s">
        <v>106</v>
      </c>
      <c r="BR1330">
        <v>0.27219435125729219</v>
      </c>
      <c r="BS1330">
        <v>0.57712501820175077</v>
      </c>
      <c r="BT1330">
        <v>0.24996975620098069</v>
      </c>
      <c r="BU1330">
        <f t="shared" si="224"/>
        <v>0.52222238570442547</v>
      </c>
      <c r="BV1330" t="s">
        <v>106</v>
      </c>
      <c r="BW1330" s="27">
        <v>0.26424816285729219</v>
      </c>
      <c r="BX1330" s="28">
        <v>0.40464485620175078</v>
      </c>
      <c r="BY1330" s="28">
        <v>0.2130282482089807</v>
      </c>
      <c r="BZ1330" s="28">
        <f t="shared" si="225"/>
        <v>0.48528087771242545</v>
      </c>
      <c r="CA1330" s="29" t="s">
        <v>106</v>
      </c>
      <c r="CB1330">
        <v>0.28161152285729218</v>
      </c>
      <c r="CC1330">
        <v>0.69469449330175082</v>
      </c>
      <c r="CD1330">
        <v>0.28254110215898071</v>
      </c>
      <c r="CE1330">
        <f t="shared" si="226"/>
        <v>0.55386415236073694</v>
      </c>
      <c r="CF1330" t="s">
        <v>107</v>
      </c>
      <c r="CG1330" s="27">
        <v>0.15838283201022549</v>
      </c>
      <c r="CH1330" s="28">
        <v>0.57712501820175077</v>
      </c>
      <c r="CI1330" s="28">
        <v>0.17934779642291401</v>
      </c>
      <c r="CJ1330" s="28">
        <f t="shared" si="227"/>
        <v>0.43063546151367027</v>
      </c>
      <c r="CK1330" s="29" t="s">
        <v>107</v>
      </c>
      <c r="CL1330">
        <v>0.15043664361022546</v>
      </c>
      <c r="CM1330">
        <v>0.40464485620175078</v>
      </c>
      <c r="CN1330">
        <v>0.14240628843091402</v>
      </c>
      <c r="CO1330">
        <f t="shared" si="228"/>
        <v>0.41465891793435877</v>
      </c>
      <c r="CP1330" t="s">
        <v>106</v>
      </c>
      <c r="CQ1330" s="27">
        <v>0.16780000361022548</v>
      </c>
      <c r="CR1330" s="28">
        <v>0.69469449330175082</v>
      </c>
      <c r="CS1330" s="28">
        <v>0.21191914238091403</v>
      </c>
      <c r="CT1330" s="28">
        <f t="shared" si="229"/>
        <v>0.44005263311367027</v>
      </c>
      <c r="CU1330" s="29" t="s">
        <v>107</v>
      </c>
      <c r="CV1330">
        <v>49182.641807183099</v>
      </c>
      <c r="CW1330">
        <v>8101.7809272322802</v>
      </c>
      <c r="CX1330">
        <v>0.27225262950344475</v>
      </c>
      <c r="CY1330">
        <f t="shared" si="231"/>
        <v>0.84937764770519553</v>
      </c>
      <c r="CZ1330">
        <f t="shared" si="230"/>
        <v>0.63224443846561684</v>
      </c>
    </row>
    <row r="1331" spans="1:104" x14ac:dyDescent="0.25">
      <c r="A1331">
        <v>1</v>
      </c>
      <c r="B1331" s="15">
        <v>18896</v>
      </c>
      <c r="C1331" s="15">
        <v>-67.181415610000002</v>
      </c>
      <c r="D1331" s="15">
        <v>-16.106033660000001</v>
      </c>
      <c r="E1331" s="15">
        <v>982</v>
      </c>
      <c r="F1331" s="15">
        <v>1</v>
      </c>
      <c r="G1331" s="15">
        <v>0</v>
      </c>
      <c r="H1331" s="17">
        <v>3</v>
      </c>
      <c r="I1331" s="19">
        <v>0</v>
      </c>
      <c r="J1331" s="19">
        <v>0</v>
      </c>
      <c r="K1331" s="19">
        <v>0</v>
      </c>
      <c r="L1331" s="15">
        <v>0</v>
      </c>
      <c r="M1331" s="15">
        <v>0</v>
      </c>
      <c r="N1331" s="15">
        <v>0</v>
      </c>
      <c r="O1331" s="19">
        <v>221.64087699999999</v>
      </c>
      <c r="P1331" s="19">
        <v>62.000706584743718</v>
      </c>
      <c r="Q1331" s="20">
        <v>3.574812114391908</v>
      </c>
      <c r="R1331" s="21">
        <v>3.3000000000000002E-2</v>
      </c>
      <c r="S1331" s="22">
        <v>0.129</v>
      </c>
      <c r="T1331" s="22">
        <v>0.87200000000000011</v>
      </c>
      <c r="U1331" s="19">
        <v>0</v>
      </c>
      <c r="V1331" s="19">
        <v>7.9980911494319402</v>
      </c>
      <c r="W1331" s="19">
        <v>54.064616141896529</v>
      </c>
      <c r="X1331" s="19">
        <v>640.15977551574235</v>
      </c>
      <c r="Y1331" s="19">
        <v>0</v>
      </c>
      <c r="Z1331" s="19">
        <v>640.15977551574235</v>
      </c>
      <c r="AA1331">
        <v>74.597530047520749</v>
      </c>
      <c r="AB1331">
        <v>1</v>
      </c>
      <c r="AC1331">
        <v>0.14400000000000002</v>
      </c>
      <c r="AD1331">
        <v>0.85599999999999998</v>
      </c>
      <c r="AE1331">
        <v>0</v>
      </c>
      <c r="AF1331">
        <v>10.74204432684299</v>
      </c>
      <c r="AG1331">
        <v>63.855485720677763</v>
      </c>
      <c r="AH1331">
        <v>26256.737173485493</v>
      </c>
      <c r="AI1331">
        <v>0</v>
      </c>
      <c r="AJ1331">
        <v>25112.9994239958</v>
      </c>
      <c r="AK1331">
        <v>24424.2127797828</v>
      </c>
      <c r="AL1331">
        <v>59.954683267447173</v>
      </c>
      <c r="AM1331" s="19">
        <v>72.551506730224204</v>
      </c>
      <c r="AN1331">
        <v>0.82156800000000008</v>
      </c>
      <c r="AO1331">
        <v>0.54428880000000002</v>
      </c>
      <c r="AP1331">
        <v>0.18485279999999998</v>
      </c>
      <c r="AQ1331">
        <v>1</v>
      </c>
      <c r="AR1331">
        <v>0</v>
      </c>
      <c r="AS1331">
        <v>2</v>
      </c>
      <c r="AT1331">
        <v>1.48</v>
      </c>
      <c r="AU1331">
        <v>1</v>
      </c>
      <c r="AV1331">
        <v>2</v>
      </c>
      <c r="AW1331">
        <v>1.5</v>
      </c>
      <c r="AX1331">
        <v>1</v>
      </c>
      <c r="AY1331">
        <v>2</v>
      </c>
      <c r="AZ1331">
        <v>0.6</v>
      </c>
      <c r="BA1331">
        <v>0.3</v>
      </c>
      <c r="BB1331">
        <v>0.8</v>
      </c>
      <c r="BC1331" s="27">
        <v>0.35557807598870728</v>
      </c>
      <c r="BD1331" s="28">
        <v>0.56915055847726825</v>
      </c>
      <c r="BE1331" s="28">
        <v>0.29969193281067036</v>
      </c>
      <c r="BF1331" s="28">
        <f t="shared" si="221"/>
        <v>0.58022194519968684</v>
      </c>
      <c r="BG1331" s="29" t="s">
        <v>106</v>
      </c>
      <c r="BH1331">
        <v>0.34763188758870733</v>
      </c>
      <c r="BI1331">
        <v>0.39667039647726832</v>
      </c>
      <c r="BJ1331">
        <v>0.26275042481867034</v>
      </c>
      <c r="BK1331">
        <f t="shared" si="222"/>
        <v>0.54328043720768671</v>
      </c>
      <c r="BL1331" t="s">
        <v>106</v>
      </c>
      <c r="BM1331" s="27">
        <v>0.36499524758870727</v>
      </c>
      <c r="BN1331" s="28">
        <v>0.6867200335772683</v>
      </c>
      <c r="BO1331" s="28">
        <v>0.33226327876867029</v>
      </c>
      <c r="BP1331" s="28">
        <f t="shared" si="223"/>
        <v>0.61279329115768677</v>
      </c>
      <c r="BQ1331" s="29" t="s">
        <v>106</v>
      </c>
      <c r="BR1331">
        <v>0.26739478346285128</v>
      </c>
      <c r="BS1331">
        <v>0.56915055847726825</v>
      </c>
      <c r="BT1331">
        <v>0.24497271827897429</v>
      </c>
      <c r="BU1331">
        <f t="shared" si="224"/>
        <v>0.52550273066799069</v>
      </c>
      <c r="BV1331" t="s">
        <v>106</v>
      </c>
      <c r="BW1331" s="27">
        <v>0.25944859506285128</v>
      </c>
      <c r="BX1331" s="28">
        <v>0.39667039647726832</v>
      </c>
      <c r="BY1331" s="28">
        <v>0.2080312102869743</v>
      </c>
      <c r="BZ1331" s="28">
        <f t="shared" si="225"/>
        <v>0.48856122267599073</v>
      </c>
      <c r="CA1331" s="29" t="s">
        <v>106</v>
      </c>
      <c r="CB1331">
        <v>0.27681195506285128</v>
      </c>
      <c r="CC1331">
        <v>0.6867200335772683</v>
      </c>
      <c r="CD1331">
        <v>0.27754406423697431</v>
      </c>
      <c r="CE1331">
        <f t="shared" si="226"/>
        <v>0.5573419674518677</v>
      </c>
      <c r="CF1331" t="s">
        <v>107</v>
      </c>
      <c r="CG1331" s="27">
        <v>0.15308310796637126</v>
      </c>
      <c r="CH1331" s="28">
        <v>0.56915055847726825</v>
      </c>
      <c r="CI1331" s="28">
        <v>0.17404040314529426</v>
      </c>
      <c r="CJ1331" s="28">
        <f t="shared" si="227"/>
        <v>0.43361312035538768</v>
      </c>
      <c r="CK1331" s="29" t="s">
        <v>107</v>
      </c>
      <c r="CL1331">
        <v>0.14513691956637126</v>
      </c>
      <c r="CM1331">
        <v>0.39667039647726832</v>
      </c>
      <c r="CN1331">
        <v>0.13709889515329429</v>
      </c>
      <c r="CO1331">
        <f t="shared" si="228"/>
        <v>0.41762890754231075</v>
      </c>
      <c r="CP1331" t="s">
        <v>106</v>
      </c>
      <c r="CQ1331" s="27">
        <v>0.16250027956637125</v>
      </c>
      <c r="CR1331" s="28">
        <v>0.6867200335772683</v>
      </c>
      <c r="CS1331" s="28">
        <v>0.2066117491032943</v>
      </c>
      <c r="CT1331" s="28">
        <f t="shared" si="229"/>
        <v>0.44303029195538768</v>
      </c>
      <c r="CU1331" s="29" t="s">
        <v>107</v>
      </c>
      <c r="CV1331">
        <v>52490.2401765264</v>
      </c>
      <c r="CW1331">
        <v>9324.6912559400898</v>
      </c>
      <c r="CX1331">
        <v>0.28053001238901643</v>
      </c>
      <c r="CY1331">
        <f t="shared" si="231"/>
        <v>0.84968057086628468</v>
      </c>
      <c r="CZ1331">
        <f t="shared" si="230"/>
        <v>0.6361080883777237</v>
      </c>
    </row>
    <row r="1332" spans="1:104" x14ac:dyDescent="0.25">
      <c r="A1332">
        <v>1</v>
      </c>
      <c r="B1332" s="15">
        <v>18898</v>
      </c>
      <c r="C1332" s="15">
        <v>-67.095489939999993</v>
      </c>
      <c r="D1332" s="15">
        <v>-15.991214660000001</v>
      </c>
      <c r="E1332" s="15">
        <v>1113</v>
      </c>
      <c r="F1332" s="15">
        <v>1</v>
      </c>
      <c r="G1332" s="15">
        <v>0</v>
      </c>
      <c r="H1332" s="17">
        <v>2</v>
      </c>
      <c r="I1332" s="19">
        <v>0</v>
      </c>
      <c r="J1332" s="19">
        <v>0</v>
      </c>
      <c r="K1332" s="19">
        <v>1</v>
      </c>
      <c r="L1332" s="15">
        <v>0</v>
      </c>
      <c r="M1332" s="15">
        <v>0</v>
      </c>
      <c r="N1332" s="15">
        <v>1.2032</v>
      </c>
      <c r="O1332" s="19">
        <v>301.576931</v>
      </c>
      <c r="P1332" s="19">
        <v>84.361617153893292</v>
      </c>
      <c r="Q1332" s="20">
        <v>3.5748121144934952</v>
      </c>
      <c r="R1332" s="21">
        <v>3.5999999999999997E-2</v>
      </c>
      <c r="S1332" s="22">
        <v>0.129</v>
      </c>
      <c r="T1332" s="22">
        <v>0.872</v>
      </c>
      <c r="U1332" s="19">
        <v>0</v>
      </c>
      <c r="V1332" s="19">
        <v>10.882648612852234</v>
      </c>
      <c r="W1332" s="19">
        <v>73.563330158194944</v>
      </c>
      <c r="X1332" s="19">
        <v>950.22225990396464</v>
      </c>
      <c r="Y1332" s="19">
        <v>1560</v>
      </c>
      <c r="Z1332" s="19">
        <v>2510.2222599039646</v>
      </c>
      <c r="AA1332">
        <v>101.50155728640455</v>
      </c>
      <c r="AB1332">
        <v>1</v>
      </c>
      <c r="AC1332">
        <v>0.14400000000000002</v>
      </c>
      <c r="AD1332">
        <v>0.85599999999999998</v>
      </c>
      <c r="AE1332">
        <v>0</v>
      </c>
      <c r="AF1332">
        <v>14.616224249242256</v>
      </c>
      <c r="AG1332">
        <v>86.885333037162297</v>
      </c>
      <c r="AH1332">
        <v>35726.380091550767</v>
      </c>
      <c r="AI1332">
        <v>1876.992</v>
      </c>
      <c r="AJ1332">
        <v>36047.138760197799</v>
      </c>
      <c r="AK1332">
        <v>34968.5758295903</v>
      </c>
      <c r="AL1332">
        <v>81.324598936353127</v>
      </c>
      <c r="AM1332" s="19">
        <v>98.464539068864383</v>
      </c>
      <c r="AN1332">
        <v>0.84673066666666674</v>
      </c>
      <c r="AO1332">
        <v>0.56095906666666673</v>
      </c>
      <c r="AP1332">
        <v>0.1905144</v>
      </c>
      <c r="AQ1332">
        <v>1</v>
      </c>
      <c r="AR1332">
        <v>0</v>
      </c>
      <c r="AS1332">
        <v>2</v>
      </c>
      <c r="AT1332">
        <v>1.48</v>
      </c>
      <c r="AU1332">
        <v>1</v>
      </c>
      <c r="AV1332">
        <v>2</v>
      </c>
      <c r="AW1332">
        <v>1.5</v>
      </c>
      <c r="AX1332">
        <v>1</v>
      </c>
      <c r="AY1332">
        <v>2</v>
      </c>
      <c r="AZ1332">
        <v>0.6</v>
      </c>
      <c r="BA1332">
        <v>0.3</v>
      </c>
      <c r="BB1332">
        <v>0.8</v>
      </c>
      <c r="BC1332" s="27">
        <v>0.35293205032463548</v>
      </c>
      <c r="BD1332" s="28">
        <v>0.56960840415134151</v>
      </c>
      <c r="BE1332" s="28">
        <v>0.29431288109203801</v>
      </c>
      <c r="BF1332" s="28">
        <f t="shared" si="221"/>
        <v>0.52662550883903392</v>
      </c>
      <c r="BG1332" s="29" t="s">
        <v>106</v>
      </c>
      <c r="BH1332">
        <v>0.34498586192463548</v>
      </c>
      <c r="BI1332">
        <v>0.39712824215134146</v>
      </c>
      <c r="BJ1332">
        <v>0.25737137310003799</v>
      </c>
      <c r="BK1332">
        <f t="shared" si="222"/>
        <v>0.48968400084703384</v>
      </c>
      <c r="BL1332" t="s">
        <v>106</v>
      </c>
      <c r="BM1332" s="27">
        <v>0.36234922192463548</v>
      </c>
      <c r="BN1332" s="28">
        <v>0.68717787925134144</v>
      </c>
      <c r="BO1332" s="28">
        <v>0.326884227050038</v>
      </c>
      <c r="BP1332" s="28">
        <f t="shared" si="223"/>
        <v>0.55919685479703385</v>
      </c>
      <c r="BQ1332" s="29" t="s">
        <v>106</v>
      </c>
      <c r="BR1332">
        <v>0.26204791405194749</v>
      </c>
      <c r="BS1332">
        <v>0.56960840415134151</v>
      </c>
      <c r="BT1332">
        <v>0.23791774764002999</v>
      </c>
      <c r="BU1332">
        <f t="shared" si="224"/>
        <v>0.47023037538702583</v>
      </c>
      <c r="BV1332" t="s">
        <v>106</v>
      </c>
      <c r="BW1332" s="27">
        <v>0.2541017256519475</v>
      </c>
      <c r="BX1332" s="28">
        <v>0.39712824215134146</v>
      </c>
      <c r="BY1332" s="28">
        <v>0.20097623964803002</v>
      </c>
      <c r="BZ1332" s="28">
        <f t="shared" si="225"/>
        <v>0.43328886739502587</v>
      </c>
      <c r="CA1332" s="29" t="s">
        <v>106</v>
      </c>
      <c r="CB1332">
        <v>0.27146508565194749</v>
      </c>
      <c r="CC1332">
        <v>0.68717787925134144</v>
      </c>
      <c r="CD1332">
        <v>0.27048909359802997</v>
      </c>
      <c r="CE1332">
        <f t="shared" si="226"/>
        <v>0.50280172134502576</v>
      </c>
      <c r="CF1332" t="s">
        <v>106</v>
      </c>
      <c r="CG1332" s="27">
        <v>0.14423514480957414</v>
      </c>
      <c r="CH1332" s="28">
        <v>0.56960840415134151</v>
      </c>
      <c r="CI1332" s="28">
        <v>0.16481294501705662</v>
      </c>
      <c r="CJ1332" s="28">
        <f t="shared" si="227"/>
        <v>0.37654777255657002</v>
      </c>
      <c r="CK1332" s="29" t="s">
        <v>107</v>
      </c>
      <c r="CL1332">
        <v>0.13628895640957414</v>
      </c>
      <c r="CM1332">
        <v>0.39712824215134146</v>
      </c>
      <c r="CN1332">
        <v>0.12787143702505666</v>
      </c>
      <c r="CO1332">
        <f t="shared" si="228"/>
        <v>0.3601840647720525</v>
      </c>
      <c r="CP1332" t="s">
        <v>106</v>
      </c>
      <c r="CQ1332" s="27">
        <v>0.15365231640957414</v>
      </c>
      <c r="CR1332" s="28">
        <v>0.68717787925134144</v>
      </c>
      <c r="CS1332" s="28">
        <v>0.19738429097505666</v>
      </c>
      <c r="CT1332" s="28">
        <f t="shared" si="229"/>
        <v>0.38596494415657001</v>
      </c>
      <c r="CU1332" s="29" t="s">
        <v>107</v>
      </c>
      <c r="CV1332">
        <v>60602.2254825653</v>
      </c>
      <c r="CW1332">
        <v>12687.6946608005</v>
      </c>
      <c r="CX1332">
        <v>0.23231262774699585</v>
      </c>
      <c r="CY1332">
        <f t="shared" si="231"/>
        <v>0.80192103189833741</v>
      </c>
      <c r="CZ1332">
        <f t="shared" si="230"/>
        <v>0.58524467807163139</v>
      </c>
    </row>
    <row r="1333" spans="1:104" x14ac:dyDescent="0.25">
      <c r="A1333">
        <v>1</v>
      </c>
      <c r="B1333" s="15">
        <v>18908</v>
      </c>
      <c r="C1333" s="15">
        <v>-67.246752709999996</v>
      </c>
      <c r="D1333" s="15">
        <v>-16.087980259999998</v>
      </c>
      <c r="E1333" s="15">
        <v>1212</v>
      </c>
      <c r="F1333" s="15">
        <v>1</v>
      </c>
      <c r="G1333" s="15">
        <v>0</v>
      </c>
      <c r="H1333" s="17">
        <v>2</v>
      </c>
      <c r="I1333" s="19">
        <v>0</v>
      </c>
      <c r="J1333" s="19">
        <v>0</v>
      </c>
      <c r="K1333" s="19">
        <v>1</v>
      </c>
      <c r="L1333" s="15">
        <v>0</v>
      </c>
      <c r="M1333" s="15">
        <v>0</v>
      </c>
      <c r="N1333" s="15">
        <v>1.2032</v>
      </c>
      <c r="O1333" s="19">
        <v>261.608904</v>
      </c>
      <c r="P1333" s="19">
        <v>73.181161883942252</v>
      </c>
      <c r="Q1333" s="20">
        <v>3.5748121137361091</v>
      </c>
      <c r="R1333" s="21">
        <v>0.222</v>
      </c>
      <c r="S1333" s="22">
        <v>0.129</v>
      </c>
      <c r="T1333" s="22">
        <v>0.87200000000000011</v>
      </c>
      <c r="U1333" s="19">
        <v>0</v>
      </c>
      <c r="V1333" s="19">
        <v>9.4403698830285503</v>
      </c>
      <c r="W1333" s="19">
        <v>63.813973162797652</v>
      </c>
      <c r="X1333" s="19">
        <v>5083.1166685150229</v>
      </c>
      <c r="Y1333" s="19">
        <v>1560</v>
      </c>
      <c r="Z1333" s="19">
        <v>6643.1166685150229</v>
      </c>
      <c r="AA1333">
        <v>88.049543666962649</v>
      </c>
      <c r="AB1333">
        <v>1</v>
      </c>
      <c r="AC1333">
        <v>0.14400000000000002</v>
      </c>
      <c r="AD1333">
        <v>0.85599999999999998</v>
      </c>
      <c r="AE1333">
        <v>0</v>
      </c>
      <c r="AF1333">
        <v>12.679134288042622</v>
      </c>
      <c r="AG1333">
        <v>75.37040937892003</v>
      </c>
      <c r="AH1333">
        <v>30991.558632518128</v>
      </c>
      <c r="AI1333">
        <v>1876.992</v>
      </c>
      <c r="AJ1333">
        <v>31518.5650982226</v>
      </c>
      <c r="AK1333">
        <v>25703.0042630895</v>
      </c>
      <c r="AL1333">
        <v>56.934943945707076</v>
      </c>
      <c r="AM1333" s="19">
        <v>71.803325728727472</v>
      </c>
      <c r="AN1333">
        <v>0.85751466666666676</v>
      </c>
      <c r="AO1333">
        <v>0.56810346666666667</v>
      </c>
      <c r="AP1333">
        <v>0.1929408</v>
      </c>
      <c r="AQ1333">
        <v>1</v>
      </c>
      <c r="AR1333">
        <v>0</v>
      </c>
      <c r="AS1333">
        <v>2</v>
      </c>
      <c r="AT1333">
        <v>1.48</v>
      </c>
      <c r="AU1333">
        <v>1</v>
      </c>
      <c r="AV1333">
        <v>2</v>
      </c>
      <c r="AW1333">
        <v>1.5</v>
      </c>
      <c r="AX1333">
        <v>1</v>
      </c>
      <c r="AY1333">
        <v>2</v>
      </c>
      <c r="AZ1333">
        <v>0.6</v>
      </c>
      <c r="BA1333">
        <v>0.3</v>
      </c>
      <c r="BB1333">
        <v>0.8</v>
      </c>
      <c r="BC1333" s="27">
        <v>0.36743183107453714</v>
      </c>
      <c r="BD1333" s="28">
        <v>0.59734310261343937</v>
      </c>
      <c r="BE1333" s="28">
        <v>0.30743093983449482</v>
      </c>
      <c r="BF1333" s="28">
        <f t="shared" si="221"/>
        <v>0.59941745012991299</v>
      </c>
      <c r="BG1333" s="29" t="s">
        <v>106</v>
      </c>
      <c r="BH1333">
        <v>0.35948564267453714</v>
      </c>
      <c r="BI1333">
        <v>0.42486294061343943</v>
      </c>
      <c r="BJ1333">
        <v>0.2704894318424948</v>
      </c>
      <c r="BK1333">
        <f t="shared" si="222"/>
        <v>0.56247594213791297</v>
      </c>
      <c r="BL1333" t="s">
        <v>106</v>
      </c>
      <c r="BM1333" s="27">
        <v>0.37684900267453714</v>
      </c>
      <c r="BN1333" s="28">
        <v>0.71491257771343941</v>
      </c>
      <c r="BO1333" s="28">
        <v>0.34000228579249475</v>
      </c>
      <c r="BP1333" s="28">
        <f t="shared" si="223"/>
        <v>0.63198879608791292</v>
      </c>
      <c r="BQ1333" s="29" t="s">
        <v>106</v>
      </c>
      <c r="BR1333">
        <v>0.27539019033892109</v>
      </c>
      <c r="BS1333">
        <v>0.59734310261343937</v>
      </c>
      <c r="BT1333">
        <v>0.2503175554166388</v>
      </c>
      <c r="BU1333">
        <f t="shared" si="224"/>
        <v>0.54230406571205703</v>
      </c>
      <c r="BV1333" t="s">
        <v>106</v>
      </c>
      <c r="BW1333" s="27">
        <v>0.26744400193892115</v>
      </c>
      <c r="BX1333" s="28">
        <v>0.42486294061343943</v>
      </c>
      <c r="BY1333" s="28">
        <v>0.21337604742463878</v>
      </c>
      <c r="BZ1333" s="28">
        <f t="shared" si="225"/>
        <v>0.50536255772005689</v>
      </c>
      <c r="CA1333" s="29" t="s">
        <v>106</v>
      </c>
      <c r="CB1333">
        <v>0.28480736193892114</v>
      </c>
      <c r="CC1333">
        <v>0.71491257771343941</v>
      </c>
      <c r="CD1333">
        <v>0.28288890137463879</v>
      </c>
      <c r="CE1333">
        <f t="shared" si="226"/>
        <v>0.57487541167005696</v>
      </c>
      <c r="CF1333" t="s">
        <v>106</v>
      </c>
      <c r="CG1333" s="27">
        <v>0.15607695234830779</v>
      </c>
      <c r="CH1333" s="28">
        <v>0.59734310261343937</v>
      </c>
      <c r="CI1333" s="28">
        <v>0.17628168672682543</v>
      </c>
      <c r="CJ1333" s="28">
        <f t="shared" si="227"/>
        <v>0.44806346264372598</v>
      </c>
      <c r="CK1333" s="29" t="s">
        <v>107</v>
      </c>
      <c r="CL1333">
        <v>0.14813076394830776</v>
      </c>
      <c r="CM1333">
        <v>0.42486294061343943</v>
      </c>
      <c r="CN1333">
        <v>0.13934017873482543</v>
      </c>
      <c r="CO1333">
        <f t="shared" si="228"/>
        <v>0.43132668903024363</v>
      </c>
      <c r="CP1333" t="s">
        <v>106</v>
      </c>
      <c r="CQ1333" s="27">
        <v>0.16549412394830779</v>
      </c>
      <c r="CR1333" s="28">
        <v>0.71491257771343941</v>
      </c>
      <c r="CS1333" s="28">
        <v>0.20885303268482544</v>
      </c>
      <c r="CT1333" s="28">
        <f t="shared" si="229"/>
        <v>0.45748063424372598</v>
      </c>
      <c r="CU1333" s="29" t="s">
        <v>107</v>
      </c>
      <c r="CV1333">
        <v>56701.834555136098</v>
      </c>
      <c r="CW1333">
        <v>11006.1929583703</v>
      </c>
      <c r="CX1333">
        <v>0.29198651029541817</v>
      </c>
      <c r="CY1333">
        <f t="shared" si="231"/>
        <v>0.88932961290885748</v>
      </c>
      <c r="CZ1333">
        <f t="shared" si="230"/>
        <v>0.65941834136995525</v>
      </c>
    </row>
    <row r="1334" spans="1:104" x14ac:dyDescent="0.25">
      <c r="A1334">
        <v>1</v>
      </c>
      <c r="B1334" s="15">
        <v>18909</v>
      </c>
      <c r="C1334" s="15">
        <v>-67.198740330000007</v>
      </c>
      <c r="D1334" s="15">
        <v>-16.114020190000002</v>
      </c>
      <c r="E1334" s="15">
        <v>714</v>
      </c>
      <c r="F1334" s="15">
        <v>0</v>
      </c>
      <c r="G1334" s="15">
        <v>0</v>
      </c>
      <c r="H1334" s="17">
        <v>2</v>
      </c>
      <c r="I1334" s="19">
        <v>0</v>
      </c>
      <c r="J1334" s="19">
        <v>0</v>
      </c>
      <c r="K1334" s="19">
        <v>1</v>
      </c>
      <c r="L1334" s="15">
        <v>0</v>
      </c>
      <c r="M1334" s="15">
        <v>0</v>
      </c>
      <c r="N1334" s="15">
        <v>1.2032</v>
      </c>
      <c r="O1334" s="19">
        <v>381.51298500000001</v>
      </c>
      <c r="P1334" s="19">
        <v>106.72252772304287</v>
      </c>
      <c r="Q1334" s="20">
        <v>3.5748121145525125</v>
      </c>
      <c r="R1334" s="21">
        <v>2.9000000000000001E-2</v>
      </c>
      <c r="S1334" s="22">
        <v>0.12899999999999998</v>
      </c>
      <c r="T1334" s="22">
        <v>0.872</v>
      </c>
      <c r="U1334" s="19">
        <v>0</v>
      </c>
      <c r="V1334" s="19">
        <v>13.767206076272528</v>
      </c>
      <c r="W1334" s="19">
        <v>93.06204417449338</v>
      </c>
      <c r="X1334" s="19">
        <v>672.27647182806982</v>
      </c>
      <c r="Y1334" s="19">
        <v>1560</v>
      </c>
      <c r="Z1334" s="19">
        <v>2232.2764718280696</v>
      </c>
      <c r="AA1334">
        <v>128.40558449604083</v>
      </c>
      <c r="AB1334">
        <v>1</v>
      </c>
      <c r="AC1334">
        <v>0.14399999999999996</v>
      </c>
      <c r="AD1334">
        <v>0.85600000000000009</v>
      </c>
      <c r="AE1334">
        <v>0</v>
      </c>
      <c r="AF1334">
        <v>18.490404167429876</v>
      </c>
      <c r="AG1334">
        <v>109.91518032861096</v>
      </c>
      <c r="AH1334">
        <v>31895.187027756321</v>
      </c>
      <c r="AI1334">
        <v>1876.992</v>
      </c>
      <c r="AJ1334">
        <v>32382.8316290519</v>
      </c>
      <c r="AK1334">
        <v>31602.309877510801</v>
      </c>
      <c r="AL1334">
        <v>103.62757441907463</v>
      </c>
      <c r="AM1334" s="19">
        <v>125.31063119207259</v>
      </c>
      <c r="AN1334">
        <v>0.83594666666666673</v>
      </c>
      <c r="AO1334">
        <v>0.55381466666666668</v>
      </c>
      <c r="AP1334">
        <v>0.18808800000000001</v>
      </c>
      <c r="AQ1334">
        <v>1</v>
      </c>
      <c r="AR1334">
        <v>0</v>
      </c>
      <c r="AS1334">
        <v>2</v>
      </c>
      <c r="AT1334">
        <v>1.48</v>
      </c>
      <c r="AU1334">
        <v>1</v>
      </c>
      <c r="AV1334">
        <v>2</v>
      </c>
      <c r="AW1334">
        <v>1.5</v>
      </c>
      <c r="AX1334">
        <v>1</v>
      </c>
      <c r="AY1334">
        <v>2</v>
      </c>
      <c r="AZ1334">
        <v>0.6</v>
      </c>
      <c r="BA1334">
        <v>0.3</v>
      </c>
      <c r="BB1334">
        <v>0.8</v>
      </c>
      <c r="BC1334" s="27">
        <v>0.34466316876942182</v>
      </c>
      <c r="BD1334" s="28">
        <v>0.63184263504962457</v>
      </c>
      <c r="BE1334" s="28">
        <v>0.31254708512234203</v>
      </c>
      <c r="BF1334" s="28">
        <f t="shared" si="221"/>
        <v>0.60627161669925433</v>
      </c>
      <c r="BG1334" s="29" t="s">
        <v>106</v>
      </c>
      <c r="BH1334">
        <v>0.33747826076942178</v>
      </c>
      <c r="BI1334">
        <v>0.45434233094962456</v>
      </c>
      <c r="BJ1334">
        <v>0.28678555884634205</v>
      </c>
      <c r="BK1334">
        <f t="shared" si="222"/>
        <v>0.5805100904232543</v>
      </c>
      <c r="BL1334" t="s">
        <v>106</v>
      </c>
      <c r="BM1334" s="27">
        <v>0.35324050076942182</v>
      </c>
      <c r="BN1334" s="28">
        <v>0.7502351822496246</v>
      </c>
      <c r="BO1334" s="28">
        <v>0.33685876789634206</v>
      </c>
      <c r="BP1334" s="28">
        <f t="shared" si="223"/>
        <v>0.63058329947325431</v>
      </c>
      <c r="BQ1334" s="29" t="s">
        <v>106</v>
      </c>
      <c r="BR1334">
        <v>0.25502549600058178</v>
      </c>
      <c r="BS1334">
        <v>0.63184263504962457</v>
      </c>
      <c r="BT1334">
        <v>0.24505812096953805</v>
      </c>
      <c r="BU1334">
        <f t="shared" si="224"/>
        <v>0.5387826525464503</v>
      </c>
      <c r="BV1334" t="s">
        <v>106</v>
      </c>
      <c r="BW1334" s="27">
        <v>0.24784058800058179</v>
      </c>
      <c r="BX1334" s="28">
        <v>0.45434233094962456</v>
      </c>
      <c r="BY1334" s="28">
        <v>0.21929659469353804</v>
      </c>
      <c r="BZ1334" s="28">
        <f t="shared" si="225"/>
        <v>0.51302112627045027</v>
      </c>
      <c r="CA1334" s="29" t="s">
        <v>106</v>
      </c>
      <c r="CB1334">
        <v>0.26360282800058177</v>
      </c>
      <c r="CC1334">
        <v>0.7502351822496246</v>
      </c>
      <c r="CD1334">
        <v>0.26936980374353803</v>
      </c>
      <c r="CE1334">
        <f t="shared" si="226"/>
        <v>0.55732735957749402</v>
      </c>
      <c r="CF1334" t="s">
        <v>107</v>
      </c>
      <c r="CG1334" s="27">
        <v>0.1388285127817151</v>
      </c>
      <c r="CH1334" s="28">
        <v>0.63184263504962457</v>
      </c>
      <c r="CI1334" s="28">
        <v>0.15757242669738469</v>
      </c>
      <c r="CJ1334" s="28">
        <f t="shared" si="227"/>
        <v>0.43255304435862735</v>
      </c>
      <c r="CK1334" s="29" t="s">
        <v>107</v>
      </c>
      <c r="CL1334">
        <v>0.13164360478171511</v>
      </c>
      <c r="CM1334">
        <v>0.45434233094962456</v>
      </c>
      <c r="CN1334">
        <v>0.13181090042138469</v>
      </c>
      <c r="CO1334">
        <f t="shared" si="228"/>
        <v>0.42536813635862736</v>
      </c>
      <c r="CP1334" t="s">
        <v>107</v>
      </c>
      <c r="CQ1334" s="27">
        <v>0.14740584478171512</v>
      </c>
      <c r="CR1334" s="28">
        <v>0.7502351822496246</v>
      </c>
      <c r="CS1334" s="28">
        <v>0.18188410947138467</v>
      </c>
      <c r="CT1334" s="28">
        <f t="shared" si="229"/>
        <v>0.4411303763586274</v>
      </c>
      <c r="CU1334" s="29" t="s">
        <v>107</v>
      </c>
      <c r="CV1334">
        <v>67693.076774279194</v>
      </c>
      <c r="CW1334">
        <v>16050.6980620051</v>
      </c>
      <c r="CX1334">
        <v>0.29372453157691225</v>
      </c>
      <c r="CY1334">
        <f t="shared" si="231"/>
        <v>0.92556716662653682</v>
      </c>
      <c r="CZ1334">
        <f t="shared" si="230"/>
        <v>0.63838770034633407</v>
      </c>
    </row>
    <row r="1335" spans="1:104" x14ac:dyDescent="0.25">
      <c r="A1335">
        <v>1</v>
      </c>
      <c r="B1335" s="15">
        <v>18910</v>
      </c>
      <c r="C1335" s="15">
        <v>-67.350413070000002</v>
      </c>
      <c r="D1335" s="15">
        <v>-16.281877219999998</v>
      </c>
      <c r="E1335" s="15">
        <v>1456</v>
      </c>
      <c r="F1335" s="15">
        <v>1</v>
      </c>
      <c r="G1335" s="15">
        <v>0</v>
      </c>
      <c r="H1335" s="17">
        <v>2</v>
      </c>
      <c r="I1335" s="19">
        <v>0</v>
      </c>
      <c r="J1335" s="19">
        <v>0</v>
      </c>
      <c r="K1335" s="19">
        <v>1</v>
      </c>
      <c r="L1335" s="15">
        <v>0</v>
      </c>
      <c r="M1335" s="15">
        <v>0</v>
      </c>
      <c r="N1335" s="15">
        <v>1.2032</v>
      </c>
      <c r="O1335" s="19">
        <v>614.05423299999995</v>
      </c>
      <c r="P1335" s="19">
        <v>171.77244941065712</v>
      </c>
      <c r="Q1335" s="20">
        <v>3.5748121139728171</v>
      </c>
      <c r="R1335" s="21">
        <v>0.41399999999999998</v>
      </c>
      <c r="S1335" s="22">
        <v>0.41000000000000003</v>
      </c>
      <c r="T1335" s="22">
        <v>0.59</v>
      </c>
      <c r="U1335" s="19">
        <v>0</v>
      </c>
      <c r="V1335" s="19">
        <v>70.426704258369426</v>
      </c>
      <c r="W1335" s="19">
        <v>101.34574515228769</v>
      </c>
      <c r="X1335" s="19">
        <v>43879.344346381113</v>
      </c>
      <c r="Y1335" s="19">
        <v>1560</v>
      </c>
      <c r="Z1335" s="19">
        <v>45439.344346381113</v>
      </c>
      <c r="AA1335">
        <v>206.67184553334096</v>
      </c>
      <c r="AB1335">
        <v>1</v>
      </c>
      <c r="AC1335">
        <v>0.41200000000000003</v>
      </c>
      <c r="AD1335">
        <v>0.58799999999999997</v>
      </c>
      <c r="AE1335">
        <v>0</v>
      </c>
      <c r="AF1335">
        <v>85.148800359736484</v>
      </c>
      <c r="AG1335">
        <v>121.52304517360447</v>
      </c>
      <c r="AH1335">
        <v>136928.30667154299</v>
      </c>
      <c r="AI1335">
        <v>1876.992</v>
      </c>
      <c r="AJ1335">
        <v>132840.73148027901</v>
      </c>
      <c r="AK1335">
        <v>87131.513583456705</v>
      </c>
      <c r="AL1335">
        <v>100.65865535464508</v>
      </c>
      <c r="AM1335" s="19">
        <v>135.55805147732892</v>
      </c>
      <c r="AN1335">
        <v>0.88627200000000006</v>
      </c>
      <c r="AO1335">
        <v>0.58715519999999999</v>
      </c>
      <c r="AP1335">
        <v>0.19941119999999998</v>
      </c>
      <c r="AQ1335">
        <v>1</v>
      </c>
      <c r="AR1335">
        <v>0</v>
      </c>
      <c r="AS1335">
        <v>2</v>
      </c>
      <c r="AT1335">
        <v>1.48</v>
      </c>
      <c r="AU1335">
        <v>1</v>
      </c>
      <c r="AV1335">
        <v>2</v>
      </c>
      <c r="AW1335">
        <v>1.5</v>
      </c>
      <c r="AX1335">
        <v>1</v>
      </c>
      <c r="AY1335">
        <v>2</v>
      </c>
      <c r="AZ1335">
        <v>0.6</v>
      </c>
      <c r="BA1335">
        <v>0.3</v>
      </c>
      <c r="BB1335">
        <v>0.8</v>
      </c>
      <c r="BC1335" s="27">
        <v>0.35734928307990388</v>
      </c>
      <c r="BD1335" s="28">
        <v>0.56173274101011894</v>
      </c>
      <c r="BE1335" s="28">
        <v>0.29412201892985251</v>
      </c>
      <c r="BF1335" s="28">
        <f t="shared" si="221"/>
        <v>0.43495134225647025</v>
      </c>
      <c r="BG1335" s="29" t="s">
        <v>106</v>
      </c>
      <c r="BH1335">
        <v>0.34940309467990388</v>
      </c>
      <c r="BI1335">
        <v>0.38925257901011889</v>
      </c>
      <c r="BJ1335">
        <v>0.25718051093785249</v>
      </c>
      <c r="BK1335">
        <f t="shared" si="222"/>
        <v>0.39800983426447023</v>
      </c>
      <c r="BL1335" t="s">
        <v>106</v>
      </c>
      <c r="BM1335" s="27">
        <v>0.36676645467990387</v>
      </c>
      <c r="BN1335" s="28">
        <v>0.67930221611011898</v>
      </c>
      <c r="BO1335" s="28">
        <v>0.32669336488785244</v>
      </c>
      <c r="BP1335" s="28">
        <f t="shared" si="223"/>
        <v>0.46752268821447018</v>
      </c>
      <c r="BQ1335" s="29" t="s">
        <v>106</v>
      </c>
      <c r="BR1335">
        <v>0.26222096377647985</v>
      </c>
      <c r="BS1335">
        <v>0.56173274101011894</v>
      </c>
      <c r="BT1335">
        <v>0.23509329860306846</v>
      </c>
      <c r="BU1335">
        <f t="shared" si="224"/>
        <v>0.37592262192968617</v>
      </c>
      <c r="BV1335" t="s">
        <v>106</v>
      </c>
      <c r="BW1335" s="27">
        <v>0.25427477537647986</v>
      </c>
      <c r="BX1335" s="28">
        <v>0.38925257901011889</v>
      </c>
      <c r="BY1335" s="28">
        <v>0.19815179061106847</v>
      </c>
      <c r="BZ1335" s="28">
        <f t="shared" si="225"/>
        <v>0.33898111393768621</v>
      </c>
      <c r="CA1335" s="29" t="s">
        <v>106</v>
      </c>
      <c r="CB1335">
        <v>0.27163813537647985</v>
      </c>
      <c r="CC1335">
        <v>0.67930221611011898</v>
      </c>
      <c r="CD1335">
        <v>0.26766464456106848</v>
      </c>
      <c r="CE1335">
        <f t="shared" si="226"/>
        <v>0.40849396788768622</v>
      </c>
      <c r="CF1335" t="s">
        <v>106</v>
      </c>
      <c r="CG1335" s="27">
        <v>0.13890647579055984</v>
      </c>
      <c r="CH1335" s="28">
        <v>0.56173274101011894</v>
      </c>
      <c r="CI1335" s="28">
        <v>0.15857458706834845</v>
      </c>
      <c r="CJ1335" s="28">
        <f t="shared" si="227"/>
        <v>0.27973579911717761</v>
      </c>
      <c r="CK1335" s="29" t="s">
        <v>107</v>
      </c>
      <c r="CL1335">
        <v>0.13096028739055984</v>
      </c>
      <c r="CM1335">
        <v>0.38925257901011889</v>
      </c>
      <c r="CN1335">
        <v>0.12163307907634847</v>
      </c>
      <c r="CO1335">
        <f t="shared" si="228"/>
        <v>0.2624624024029662</v>
      </c>
      <c r="CP1335" t="s">
        <v>106</v>
      </c>
      <c r="CQ1335" s="27">
        <v>0.14832364739055984</v>
      </c>
      <c r="CR1335" s="28">
        <v>0.67930221611011898</v>
      </c>
      <c r="CS1335" s="28">
        <v>0.1911459330263485</v>
      </c>
      <c r="CT1335" s="28">
        <f t="shared" si="229"/>
        <v>0.2891529707171776</v>
      </c>
      <c r="CU1335" s="29" t="s">
        <v>107</v>
      </c>
      <c r="CV1335">
        <v>84869.643006850907</v>
      </c>
      <c r="CW1335">
        <v>25833.980691667599</v>
      </c>
      <c r="CX1335">
        <v>0.14082932332661774</v>
      </c>
      <c r="CY1335">
        <f t="shared" si="231"/>
        <v>0.70256206433673674</v>
      </c>
      <c r="CZ1335">
        <f t="shared" si="230"/>
        <v>0.49817860640652162</v>
      </c>
    </row>
    <row r="1336" spans="1:104" x14ac:dyDescent="0.25">
      <c r="A1336">
        <v>1</v>
      </c>
      <c r="B1336" s="15">
        <v>18912</v>
      </c>
      <c r="C1336" s="15">
        <v>-67.248677909999998</v>
      </c>
      <c r="D1336" s="15">
        <v>-16.068743529999999</v>
      </c>
      <c r="E1336" s="15">
        <v>1322</v>
      </c>
      <c r="F1336" s="15">
        <v>1</v>
      </c>
      <c r="G1336" s="15">
        <v>0</v>
      </c>
      <c r="H1336" s="17">
        <v>2</v>
      </c>
      <c r="I1336" s="19">
        <v>0</v>
      </c>
      <c r="J1336" s="19">
        <v>0</v>
      </c>
      <c r="K1336" s="19">
        <v>0</v>
      </c>
      <c r="L1336" s="15">
        <v>0</v>
      </c>
      <c r="M1336" s="15">
        <v>0</v>
      </c>
      <c r="N1336" s="15">
        <v>0</v>
      </c>
      <c r="O1336" s="19">
        <v>276.142731999999</v>
      </c>
      <c r="P1336" s="19">
        <v>77.24678198210627</v>
      </c>
      <c r="Q1336" s="20">
        <v>3.5748121140368765</v>
      </c>
      <c r="R1336" s="21">
        <v>0.26300000000000001</v>
      </c>
      <c r="S1336" s="22">
        <v>0.12900000000000003</v>
      </c>
      <c r="T1336" s="22">
        <v>0.87200000000000011</v>
      </c>
      <c r="U1336" s="19">
        <v>0</v>
      </c>
      <c r="V1336" s="19">
        <v>9.9648348756917109</v>
      </c>
      <c r="W1336" s="19">
        <v>67.359193888396675</v>
      </c>
      <c r="X1336" s="19">
        <v>6356.4399375456524</v>
      </c>
      <c r="Y1336" s="19">
        <v>0</v>
      </c>
      <c r="Z1336" s="19">
        <v>6356.4399375456524</v>
      </c>
      <c r="AA1336">
        <v>92.941184967170159</v>
      </c>
      <c r="AB1336">
        <v>1</v>
      </c>
      <c r="AC1336">
        <v>0.14400000000000002</v>
      </c>
      <c r="AD1336">
        <v>0.85599999999999998</v>
      </c>
      <c r="AE1336">
        <v>0</v>
      </c>
      <c r="AF1336">
        <v>13.383530635272505</v>
      </c>
      <c r="AG1336">
        <v>79.557654331897652</v>
      </c>
      <c r="AH1336">
        <v>32713.311884733001</v>
      </c>
      <c r="AI1336">
        <v>0</v>
      </c>
      <c r="AJ1336">
        <v>31288.327150996101</v>
      </c>
      <c r="AK1336">
        <v>24449.048737177101</v>
      </c>
      <c r="AL1336">
        <v>56.930878320812319</v>
      </c>
      <c r="AM1336" s="19">
        <v>72.6252813058762</v>
      </c>
      <c r="AN1336">
        <v>0.85751466666666676</v>
      </c>
      <c r="AO1336">
        <v>0.56810346666666667</v>
      </c>
      <c r="AP1336">
        <v>0.1929408</v>
      </c>
      <c r="AQ1336">
        <v>1</v>
      </c>
      <c r="AR1336">
        <v>0</v>
      </c>
      <c r="AS1336">
        <v>2</v>
      </c>
      <c r="AT1336">
        <v>1.48</v>
      </c>
      <c r="AU1336">
        <v>1</v>
      </c>
      <c r="AV1336">
        <v>2</v>
      </c>
      <c r="AW1336">
        <v>1.5</v>
      </c>
      <c r="AX1336">
        <v>1</v>
      </c>
      <c r="AY1336">
        <v>2</v>
      </c>
      <c r="AZ1336">
        <v>0.6</v>
      </c>
      <c r="BA1336">
        <v>0.3</v>
      </c>
      <c r="BB1336">
        <v>0.8</v>
      </c>
      <c r="BC1336" s="27">
        <v>0.36696911616669581</v>
      </c>
      <c r="BD1336" s="28">
        <v>0.59105261897896388</v>
      </c>
      <c r="BE1336" s="28">
        <v>0.30692872786380643</v>
      </c>
      <c r="BF1336" s="28">
        <f t="shared" si="221"/>
        <v>0.62323978797937962</v>
      </c>
      <c r="BG1336" s="29" t="s">
        <v>106</v>
      </c>
      <c r="BH1336">
        <v>0.35902292776669581</v>
      </c>
      <c r="BI1336">
        <v>0.41857245697896389</v>
      </c>
      <c r="BJ1336">
        <v>0.26998721987180641</v>
      </c>
      <c r="BK1336">
        <f t="shared" si="222"/>
        <v>0.5862982799873796</v>
      </c>
      <c r="BL1336" t="s">
        <v>106</v>
      </c>
      <c r="BM1336" s="27">
        <v>0.3763862877666958</v>
      </c>
      <c r="BN1336" s="28">
        <v>0.70862209407896393</v>
      </c>
      <c r="BO1336" s="28">
        <v>0.33950007382180641</v>
      </c>
      <c r="BP1336" s="28">
        <f t="shared" si="223"/>
        <v>0.65581113393737955</v>
      </c>
      <c r="BQ1336" s="29" t="s">
        <v>106</v>
      </c>
      <c r="BR1336">
        <v>0.27492747543107976</v>
      </c>
      <c r="BS1336">
        <v>0.59105261897896388</v>
      </c>
      <c r="BT1336">
        <v>0.24981534344595033</v>
      </c>
      <c r="BU1336">
        <f t="shared" si="224"/>
        <v>0.56612640356152355</v>
      </c>
      <c r="BV1336" t="s">
        <v>106</v>
      </c>
      <c r="BW1336" s="27">
        <v>0.26698128703107982</v>
      </c>
      <c r="BX1336" s="28">
        <v>0.41857245697896389</v>
      </c>
      <c r="BY1336" s="28">
        <v>0.21287383545395039</v>
      </c>
      <c r="BZ1336" s="28">
        <f t="shared" si="225"/>
        <v>0.52918489556952353</v>
      </c>
      <c r="CA1336" s="29" t="s">
        <v>106</v>
      </c>
      <c r="CB1336">
        <v>0.28434464703107976</v>
      </c>
      <c r="CC1336">
        <v>0.70862209407896393</v>
      </c>
      <c r="CD1336">
        <v>0.28238668940395034</v>
      </c>
      <c r="CE1336">
        <f t="shared" si="226"/>
        <v>0.59869774951952359</v>
      </c>
      <c r="CF1336" t="s">
        <v>106</v>
      </c>
      <c r="CG1336" s="27">
        <v>0.15561423744046643</v>
      </c>
      <c r="CH1336" s="28">
        <v>0.59105261897896388</v>
      </c>
      <c r="CI1336" s="28">
        <v>0.17577947475613701</v>
      </c>
      <c r="CJ1336" s="28">
        <f t="shared" si="227"/>
        <v>0.47192529755603962</v>
      </c>
      <c r="CK1336" s="29" t="s">
        <v>107</v>
      </c>
      <c r="CL1336">
        <v>0.14766804904046643</v>
      </c>
      <c r="CM1336">
        <v>0.41857245697896389</v>
      </c>
      <c r="CN1336">
        <v>0.13883796676413704</v>
      </c>
      <c r="CO1336">
        <f t="shared" si="228"/>
        <v>0.45514902687971026</v>
      </c>
      <c r="CP1336" t="s">
        <v>106</v>
      </c>
      <c r="CQ1336" s="27">
        <v>0.16503140904046643</v>
      </c>
      <c r="CR1336" s="28">
        <v>0.70862209407896393</v>
      </c>
      <c r="CS1336" s="28">
        <v>0.20835082071413702</v>
      </c>
      <c r="CT1336" s="28">
        <f t="shared" si="229"/>
        <v>0.48134246915603962</v>
      </c>
      <c r="CU1336" s="29" t="s">
        <v>107</v>
      </c>
      <c r="CV1336">
        <v>58152.529741267797</v>
      </c>
      <c r="CW1336">
        <v>11617.6481208962</v>
      </c>
      <c r="CX1336">
        <v>0.31631106011557319</v>
      </c>
      <c r="CY1336">
        <f t="shared" si="231"/>
        <v>0.90736367909453708</v>
      </c>
      <c r="CZ1336">
        <f t="shared" si="230"/>
        <v>0.683280176282269</v>
      </c>
    </row>
    <row r="1337" spans="1:104" x14ac:dyDescent="0.25">
      <c r="A1337">
        <v>1</v>
      </c>
      <c r="B1337" s="15">
        <v>18913</v>
      </c>
      <c r="C1337" s="15">
        <v>-67.28760158</v>
      </c>
      <c r="D1337" s="15">
        <v>-15.850131810000001</v>
      </c>
      <c r="E1337" s="15">
        <v>1118</v>
      </c>
      <c r="F1337" s="15">
        <v>1</v>
      </c>
      <c r="G1337" s="15">
        <v>0</v>
      </c>
      <c r="H1337" s="17">
        <v>2</v>
      </c>
      <c r="I1337" s="19">
        <v>0</v>
      </c>
      <c r="J1337" s="19">
        <v>0</v>
      </c>
      <c r="K1337" s="19">
        <v>0</v>
      </c>
      <c r="L1337" s="15">
        <v>0</v>
      </c>
      <c r="M1337" s="15">
        <v>0</v>
      </c>
      <c r="N1337" s="15">
        <v>0</v>
      </c>
      <c r="O1337" s="19">
        <v>196.20667800000001</v>
      </c>
      <c r="P1337" s="19">
        <v>54.885871412956696</v>
      </c>
      <c r="Q1337" s="20">
        <v>3.5748121137361091</v>
      </c>
      <c r="R1337" s="21">
        <v>1.9E-2</v>
      </c>
      <c r="S1337" s="22">
        <v>0.154</v>
      </c>
      <c r="T1337" s="22">
        <v>0.84599999999999997</v>
      </c>
      <c r="U1337" s="19">
        <v>0</v>
      </c>
      <c r="V1337" s="19">
        <v>8.4524241975953309</v>
      </c>
      <c r="W1337" s="19">
        <v>46.433447215361362</v>
      </c>
      <c r="X1337" s="19">
        <v>354.33539204830777</v>
      </c>
      <c r="Y1337" s="19">
        <v>0</v>
      </c>
      <c r="Z1337" s="19">
        <v>354.33539204830777</v>
      </c>
      <c r="AA1337">
        <v>66.037157757533862</v>
      </c>
      <c r="AB1337">
        <v>1</v>
      </c>
      <c r="AC1337">
        <v>0.17199999999999999</v>
      </c>
      <c r="AD1337">
        <v>0.82800000000000007</v>
      </c>
      <c r="AE1337">
        <v>0</v>
      </c>
      <c r="AF1337">
        <v>11.358391134295823</v>
      </c>
      <c r="AG1337">
        <v>54.67876662323804</v>
      </c>
      <c r="AH1337">
        <v>25386.35550283044</v>
      </c>
      <c r="AI1337">
        <v>0</v>
      </c>
      <c r="AJ1337">
        <v>24280.5313885223</v>
      </c>
      <c r="AK1337">
        <v>23897.103251878401</v>
      </c>
      <c r="AL1337">
        <v>53.843039856110515</v>
      </c>
      <c r="AM1337" s="19">
        <v>64.994326200687681</v>
      </c>
      <c r="AN1337">
        <v>0.81797333333333333</v>
      </c>
      <c r="AO1337">
        <v>0.54190733333333341</v>
      </c>
      <c r="AP1337">
        <v>0.18404399999999999</v>
      </c>
      <c r="AQ1337">
        <v>1</v>
      </c>
      <c r="AR1337">
        <v>0</v>
      </c>
      <c r="AS1337">
        <v>2</v>
      </c>
      <c r="AT1337">
        <v>1.48</v>
      </c>
      <c r="AU1337">
        <v>1</v>
      </c>
      <c r="AV1337">
        <v>2</v>
      </c>
      <c r="AW1337">
        <v>1.5</v>
      </c>
      <c r="AX1337">
        <v>1</v>
      </c>
      <c r="AY1337">
        <v>2</v>
      </c>
      <c r="AZ1337">
        <v>0.6</v>
      </c>
      <c r="BA1337">
        <v>0.3</v>
      </c>
      <c r="BB1337">
        <v>0.8</v>
      </c>
      <c r="BC1337" s="27">
        <v>0.35913959975578946</v>
      </c>
      <c r="BD1337" s="28">
        <v>0.58601450223567442</v>
      </c>
      <c r="BE1337" s="28">
        <v>0.30369558663924351</v>
      </c>
      <c r="BF1337" s="28">
        <f t="shared" si="221"/>
        <v>0.57208668801280926</v>
      </c>
      <c r="BG1337" s="29" t="s">
        <v>106</v>
      </c>
      <c r="BH1337">
        <v>0.35119341135578952</v>
      </c>
      <c r="BI1337">
        <v>0.41353434023567448</v>
      </c>
      <c r="BJ1337">
        <v>0.26675407864724349</v>
      </c>
      <c r="BK1337">
        <f t="shared" si="222"/>
        <v>0.53514518002080924</v>
      </c>
      <c r="BL1337" t="s">
        <v>106</v>
      </c>
      <c r="BM1337" s="27">
        <v>0.36855677135578951</v>
      </c>
      <c r="BN1337" s="28">
        <v>0.70358397733567446</v>
      </c>
      <c r="BO1337" s="28">
        <v>0.33626693259724355</v>
      </c>
      <c r="BP1337" s="28">
        <f t="shared" si="223"/>
        <v>0.60465803397080931</v>
      </c>
      <c r="BQ1337" s="29" t="s">
        <v>106</v>
      </c>
      <c r="BR1337">
        <v>0.27134214205090956</v>
      </c>
      <c r="BS1337">
        <v>0.58601450223567442</v>
      </c>
      <c r="BT1337">
        <v>0.24921578909616346</v>
      </c>
      <c r="BU1337">
        <f t="shared" si="224"/>
        <v>0.51760689046972919</v>
      </c>
      <c r="BV1337" t="s">
        <v>106</v>
      </c>
      <c r="BW1337" s="27">
        <v>0.26339595365090951</v>
      </c>
      <c r="BX1337" s="28">
        <v>0.41353434023567448</v>
      </c>
      <c r="BY1337" s="28">
        <v>0.21227428110416352</v>
      </c>
      <c r="BZ1337" s="28">
        <f t="shared" si="225"/>
        <v>0.48066538247772927</v>
      </c>
      <c r="CA1337" s="29" t="s">
        <v>106</v>
      </c>
      <c r="CB1337">
        <v>0.28075931365090956</v>
      </c>
      <c r="CC1337">
        <v>0.70358397733567446</v>
      </c>
      <c r="CD1337">
        <v>0.28178713505416347</v>
      </c>
      <c r="CE1337">
        <f t="shared" si="226"/>
        <v>0.54915041502447526</v>
      </c>
      <c r="CF1337" t="s">
        <v>107</v>
      </c>
      <c r="CG1337" s="27">
        <v>0.15753062280384283</v>
      </c>
      <c r="CH1337" s="28">
        <v>0.58601450223567442</v>
      </c>
      <c r="CI1337" s="28">
        <v>0.17859382931809678</v>
      </c>
      <c r="CJ1337" s="28">
        <f t="shared" si="227"/>
        <v>0.42592172417740859</v>
      </c>
      <c r="CK1337" s="29" t="s">
        <v>107</v>
      </c>
      <c r="CL1337">
        <v>0.14958443440384284</v>
      </c>
      <c r="CM1337">
        <v>0.41353434023567448</v>
      </c>
      <c r="CN1337">
        <v>0.14165232132609679</v>
      </c>
      <c r="CO1337">
        <f t="shared" si="228"/>
        <v>0.41004342269966254</v>
      </c>
      <c r="CP1337" t="s">
        <v>106</v>
      </c>
      <c r="CQ1337" s="27">
        <v>0.16694779440384283</v>
      </c>
      <c r="CR1337" s="28">
        <v>0.70358397733567446</v>
      </c>
      <c r="CS1337" s="28">
        <v>0.21116517527609682</v>
      </c>
      <c r="CT1337" s="28">
        <f t="shared" si="229"/>
        <v>0.43533889577740859</v>
      </c>
      <c r="CU1337" s="29" t="s">
        <v>107</v>
      </c>
      <c r="CV1337">
        <v>49609.142979433898</v>
      </c>
      <c r="CW1337">
        <v>8254.6447196917306</v>
      </c>
      <c r="CX1337">
        <v>0.26839110137356575</v>
      </c>
      <c r="CY1337">
        <f t="shared" si="231"/>
        <v>0.85440560360924023</v>
      </c>
      <c r="CZ1337">
        <f t="shared" si="230"/>
        <v>0.62753070112935516</v>
      </c>
    </row>
    <row r="1338" spans="1:104" x14ac:dyDescent="0.25">
      <c r="A1338">
        <v>1</v>
      </c>
      <c r="B1338" s="15">
        <v>18921</v>
      </c>
      <c r="C1338" s="15">
        <v>-67.233025699999999</v>
      </c>
      <c r="D1338" s="15">
        <v>-16.2238948</v>
      </c>
      <c r="E1338" s="15">
        <v>1203</v>
      </c>
      <c r="F1338" s="15">
        <v>1</v>
      </c>
      <c r="G1338" s="15">
        <v>0</v>
      </c>
      <c r="H1338" s="17">
        <v>3</v>
      </c>
      <c r="I1338" s="19">
        <v>0</v>
      </c>
      <c r="J1338" s="19">
        <v>0</v>
      </c>
      <c r="K1338" s="19">
        <v>0</v>
      </c>
      <c r="L1338" s="15">
        <v>0</v>
      </c>
      <c r="M1338" s="15">
        <v>0</v>
      </c>
      <c r="N1338" s="15">
        <v>0</v>
      </c>
      <c r="O1338" s="19">
        <v>323.37767300000002</v>
      </c>
      <c r="P1338" s="19">
        <v>90.460047330386828</v>
      </c>
      <c r="Q1338" s="20">
        <v>3.5748121136718973</v>
      </c>
      <c r="R1338" s="21">
        <v>0.30299999999999999</v>
      </c>
      <c r="S1338" s="22">
        <v>0.129</v>
      </c>
      <c r="T1338" s="22">
        <v>0.872</v>
      </c>
      <c r="U1338" s="19">
        <v>0</v>
      </c>
      <c r="V1338" s="19">
        <v>11.669346105619901</v>
      </c>
      <c r="W1338" s="19">
        <v>78.881161272097316</v>
      </c>
      <c r="X1338" s="19">
        <v>8575.8513014456239</v>
      </c>
      <c r="Y1338" s="19">
        <v>0</v>
      </c>
      <c r="Z1338" s="19">
        <v>8575.8513014456239</v>
      </c>
      <c r="AA1338">
        <v>108.8390192367158</v>
      </c>
      <c r="AB1338">
        <v>1</v>
      </c>
      <c r="AC1338">
        <v>0.14400000000000002</v>
      </c>
      <c r="AD1338">
        <v>0.85599999999999998</v>
      </c>
      <c r="AE1338">
        <v>0</v>
      </c>
      <c r="AF1338">
        <v>15.672818770087076</v>
      </c>
      <c r="AG1338">
        <v>93.166200466628723</v>
      </c>
      <c r="AH1338">
        <v>38309.00996987307</v>
      </c>
      <c r="AI1338">
        <v>0</v>
      </c>
      <c r="AJ1338">
        <v>36640.277851209597</v>
      </c>
      <c r="AK1338">
        <v>27413.000432925</v>
      </c>
      <c r="AL1338">
        <v>63.050652989279627</v>
      </c>
      <c r="AM1338" s="19">
        <v>81.429624895608598</v>
      </c>
      <c r="AN1338">
        <v>0.82156800000000008</v>
      </c>
      <c r="AO1338">
        <v>0.54428880000000002</v>
      </c>
      <c r="AP1338">
        <v>0.18485279999999998</v>
      </c>
      <c r="AQ1338">
        <v>1</v>
      </c>
      <c r="AR1338">
        <v>0</v>
      </c>
      <c r="AS1338">
        <v>2</v>
      </c>
      <c r="AT1338">
        <v>1.48</v>
      </c>
      <c r="AU1338">
        <v>1</v>
      </c>
      <c r="AV1338">
        <v>2</v>
      </c>
      <c r="AW1338">
        <v>1.5</v>
      </c>
      <c r="AX1338">
        <v>1</v>
      </c>
      <c r="AY1338">
        <v>2</v>
      </c>
      <c r="AZ1338">
        <v>0.6</v>
      </c>
      <c r="BA1338">
        <v>0.3</v>
      </c>
      <c r="BB1338">
        <v>0.8</v>
      </c>
      <c r="BC1338" s="27">
        <v>0.35116654246737133</v>
      </c>
      <c r="BD1338" s="28">
        <v>0.57630189219789241</v>
      </c>
      <c r="BE1338" s="28">
        <v>0.2954643909434872</v>
      </c>
      <c r="BF1338" s="28">
        <f t="shared" si="221"/>
        <v>0.60367788530123823</v>
      </c>
      <c r="BG1338" s="29" t="s">
        <v>106</v>
      </c>
      <c r="BH1338">
        <v>0.34322035406737139</v>
      </c>
      <c r="BI1338">
        <v>0.40382173019789247</v>
      </c>
      <c r="BJ1338">
        <v>0.25852288295148718</v>
      </c>
      <c r="BK1338">
        <f t="shared" si="222"/>
        <v>0.5667363773092382</v>
      </c>
      <c r="BL1338" t="s">
        <v>106</v>
      </c>
      <c r="BM1338" s="27">
        <v>0.36058371406737144</v>
      </c>
      <c r="BN1338" s="28">
        <v>0.69387136729789245</v>
      </c>
      <c r="BO1338" s="28">
        <v>0.32803573690148718</v>
      </c>
      <c r="BP1338" s="28">
        <f t="shared" si="223"/>
        <v>0.63624923125923827</v>
      </c>
      <c r="BQ1338" s="29" t="s">
        <v>106</v>
      </c>
      <c r="BR1338">
        <v>0.2629832499415154</v>
      </c>
      <c r="BS1338">
        <v>0.57630189219789241</v>
      </c>
      <c r="BT1338">
        <v>0.24074517641179113</v>
      </c>
      <c r="BU1338">
        <f t="shared" si="224"/>
        <v>0.54895867076954219</v>
      </c>
      <c r="BV1338" t="s">
        <v>106</v>
      </c>
      <c r="BW1338" s="27">
        <v>0.2550370615415154</v>
      </c>
      <c r="BX1338" s="28">
        <v>0.40382173019789247</v>
      </c>
      <c r="BY1338" s="28">
        <v>0.20380366841979114</v>
      </c>
      <c r="BZ1338" s="28">
        <f t="shared" si="225"/>
        <v>0.51201716277754217</v>
      </c>
      <c r="CA1338" s="29" t="s">
        <v>106</v>
      </c>
      <c r="CB1338">
        <v>0.27240042154151539</v>
      </c>
      <c r="CC1338">
        <v>0.69387136729789245</v>
      </c>
      <c r="CD1338">
        <v>0.27331652236979115</v>
      </c>
      <c r="CE1338">
        <f t="shared" si="226"/>
        <v>0.58061391589926648</v>
      </c>
      <c r="CF1338" t="s">
        <v>107</v>
      </c>
      <c r="CG1338" s="27">
        <v>0.14867157444503537</v>
      </c>
      <c r="CH1338" s="28">
        <v>0.57630189219789241</v>
      </c>
      <c r="CI1338" s="28">
        <v>0.16981286127811113</v>
      </c>
      <c r="CJ1338" s="28">
        <f t="shared" si="227"/>
        <v>0.4568850688027864</v>
      </c>
      <c r="CK1338" s="29" t="s">
        <v>107</v>
      </c>
      <c r="CL1338">
        <v>0.14072538604503537</v>
      </c>
      <c r="CM1338">
        <v>0.40382173019789247</v>
      </c>
      <c r="CN1338">
        <v>0.13287135328611116</v>
      </c>
      <c r="CO1338">
        <f t="shared" si="228"/>
        <v>0.44108484764386219</v>
      </c>
      <c r="CP1338" t="s">
        <v>106</v>
      </c>
      <c r="CQ1338" s="27">
        <v>0.15808874604503537</v>
      </c>
      <c r="CR1338" s="28">
        <v>0.69387136729789245</v>
      </c>
      <c r="CS1338" s="28">
        <v>0.20238420723611117</v>
      </c>
      <c r="CT1338" s="28">
        <f t="shared" si="229"/>
        <v>0.46630224040278639</v>
      </c>
      <c r="CU1338" s="29" t="s">
        <v>107</v>
      </c>
      <c r="CV1338">
        <v>62620.872983137197</v>
      </c>
      <c r="CW1338">
        <v>13604.877404589401</v>
      </c>
      <c r="CX1338">
        <v>0.30821349435775103</v>
      </c>
      <c r="CY1338">
        <f t="shared" si="231"/>
        <v>0.88451538655564343</v>
      </c>
      <c r="CZ1338">
        <f t="shared" si="230"/>
        <v>0.65938003682512236</v>
      </c>
    </row>
    <row r="1339" spans="1:104" x14ac:dyDescent="0.25">
      <c r="A1339">
        <v>1</v>
      </c>
      <c r="B1339" s="15">
        <v>18927</v>
      </c>
      <c r="C1339" s="15">
        <v>-67.327421999999999</v>
      </c>
      <c r="D1339" s="15">
        <v>-16.279392269999999</v>
      </c>
      <c r="E1339" s="15">
        <v>1851</v>
      </c>
      <c r="F1339" s="15">
        <v>1</v>
      </c>
      <c r="G1339" s="15">
        <v>0</v>
      </c>
      <c r="H1339" s="17">
        <v>3</v>
      </c>
      <c r="I1339" s="19">
        <v>0</v>
      </c>
      <c r="J1339" s="19">
        <v>0</v>
      </c>
      <c r="K1339" s="19">
        <v>0</v>
      </c>
      <c r="L1339" s="15">
        <v>0</v>
      </c>
      <c r="M1339" s="15">
        <v>0</v>
      </c>
      <c r="N1339" s="15">
        <v>0</v>
      </c>
      <c r="O1339" s="19">
        <v>178.03939299999999</v>
      </c>
      <c r="P1339" s="19">
        <v>49.803846290251677</v>
      </c>
      <c r="Q1339" s="20">
        <v>3.5748121131529635</v>
      </c>
      <c r="R1339" s="21">
        <v>4.1000000000000002E-2</v>
      </c>
      <c r="S1339" s="22">
        <v>0.129</v>
      </c>
      <c r="T1339" s="22">
        <v>0.872</v>
      </c>
      <c r="U1339" s="19">
        <v>0</v>
      </c>
      <c r="V1339" s="19">
        <v>6.4246961714424664</v>
      </c>
      <c r="W1339" s="19">
        <v>43.42895396509946</v>
      </c>
      <c r="X1339" s="19">
        <v>638.88772451905174</v>
      </c>
      <c r="Y1339" s="19">
        <v>0</v>
      </c>
      <c r="Z1339" s="19">
        <v>638.88772451905174</v>
      </c>
      <c r="AA1339">
        <v>59.922606088403221</v>
      </c>
      <c r="AB1339">
        <v>1</v>
      </c>
      <c r="AC1339">
        <v>0.14400000000000002</v>
      </c>
      <c r="AD1339">
        <v>0.85599999999999998</v>
      </c>
      <c r="AE1339">
        <v>0</v>
      </c>
      <c r="AF1339">
        <v>8.6288552767300644</v>
      </c>
      <c r="AG1339">
        <v>51.293750811673156</v>
      </c>
      <c r="AH1339">
        <v>21091.477396251888</v>
      </c>
      <c r="AI1339">
        <v>0</v>
      </c>
      <c r="AJ1339">
        <v>20172.737245256201</v>
      </c>
      <c r="AK1339">
        <v>19485.319277394599</v>
      </c>
      <c r="AL1339">
        <v>47.761888592351355</v>
      </c>
      <c r="AM1339" s="19">
        <v>57.880648390502898</v>
      </c>
      <c r="AN1339">
        <v>0.87548800000000004</v>
      </c>
      <c r="AO1339">
        <v>0.58001080000000005</v>
      </c>
      <c r="AP1339">
        <v>0.19698479999999999</v>
      </c>
      <c r="AQ1339">
        <v>1</v>
      </c>
      <c r="AR1339">
        <v>0</v>
      </c>
      <c r="AS1339">
        <v>2</v>
      </c>
      <c r="AT1339">
        <v>1.48</v>
      </c>
      <c r="AU1339">
        <v>1</v>
      </c>
      <c r="AV1339">
        <v>2</v>
      </c>
      <c r="AW1339">
        <v>1.5</v>
      </c>
      <c r="AX1339">
        <v>1</v>
      </c>
      <c r="AY1339">
        <v>2</v>
      </c>
      <c r="AZ1339">
        <v>0.6</v>
      </c>
      <c r="BA1339">
        <v>0.3</v>
      </c>
      <c r="BB1339">
        <v>0.8</v>
      </c>
      <c r="BC1339" s="27">
        <v>0.38298217738921414</v>
      </c>
      <c r="BD1339" s="28">
        <v>0.57231112473284429</v>
      </c>
      <c r="BE1339" s="28">
        <v>0.32032606442594252</v>
      </c>
      <c r="BF1339" s="28">
        <f t="shared" si="221"/>
        <v>0.63276969829134755</v>
      </c>
      <c r="BG1339" s="29" t="s">
        <v>106</v>
      </c>
      <c r="BH1339">
        <v>0.37503598898921414</v>
      </c>
      <c r="BI1339">
        <v>0.39983096273284424</v>
      </c>
      <c r="BJ1339">
        <v>0.2833845564339425</v>
      </c>
      <c r="BK1339">
        <f t="shared" si="222"/>
        <v>0.59582819029934753</v>
      </c>
      <c r="BL1339" t="s">
        <v>106</v>
      </c>
      <c r="BM1339" s="27">
        <v>0.39239934898921414</v>
      </c>
      <c r="BN1339" s="28">
        <v>0.68988059983284422</v>
      </c>
      <c r="BO1339" s="28">
        <v>0.35289741038394257</v>
      </c>
      <c r="BP1339" s="28">
        <f t="shared" si="223"/>
        <v>0.66534104424934759</v>
      </c>
      <c r="BQ1339" s="29" t="s">
        <v>106</v>
      </c>
      <c r="BR1339">
        <v>0.28901136254871818</v>
      </c>
      <c r="BS1339">
        <v>0.57231112473284429</v>
      </c>
      <c r="BT1339">
        <v>0.26201559506500649</v>
      </c>
      <c r="BU1339">
        <f t="shared" si="224"/>
        <v>0.57445922893041157</v>
      </c>
      <c r="BV1339" t="s">
        <v>106</v>
      </c>
      <c r="BW1339" s="27">
        <v>0.28106517414871812</v>
      </c>
      <c r="BX1339" s="28">
        <v>0.39983096273284424</v>
      </c>
      <c r="BY1339" s="28">
        <v>0.22507408707300647</v>
      </c>
      <c r="BZ1339" s="28">
        <f t="shared" si="225"/>
        <v>0.53751772093841144</v>
      </c>
      <c r="CA1339" s="29" t="s">
        <v>106</v>
      </c>
      <c r="CB1339">
        <v>0.29842853414871817</v>
      </c>
      <c r="CC1339">
        <v>0.68988059983284422</v>
      </c>
      <c r="CD1339">
        <v>0.29458694102300648</v>
      </c>
      <c r="CE1339">
        <f t="shared" si="226"/>
        <v>0.6070305748884115</v>
      </c>
      <c r="CF1339" t="s">
        <v>106</v>
      </c>
      <c r="CG1339" s="27">
        <v>0.16719734331103814</v>
      </c>
      <c r="CH1339" s="28">
        <v>0.57231112473284429</v>
      </c>
      <c r="CI1339" s="28">
        <v>0.18642794959712647</v>
      </c>
      <c r="CJ1339" s="28">
        <f t="shared" si="227"/>
        <v>0.47964097717644316</v>
      </c>
      <c r="CK1339" s="29" t="s">
        <v>107</v>
      </c>
      <c r="CL1339">
        <v>0.15925115491103814</v>
      </c>
      <c r="CM1339">
        <v>0.39983096273284424</v>
      </c>
      <c r="CN1339">
        <v>0.14948644160512647</v>
      </c>
      <c r="CO1339">
        <f t="shared" si="228"/>
        <v>0.4619300754705315</v>
      </c>
      <c r="CP1339" t="s">
        <v>106</v>
      </c>
      <c r="CQ1339" s="27">
        <v>0.17661451491103813</v>
      </c>
      <c r="CR1339" s="28">
        <v>0.68988059983284422</v>
      </c>
      <c r="CS1339" s="28">
        <v>0.21899929555512648</v>
      </c>
      <c r="CT1339" s="28">
        <f t="shared" si="229"/>
        <v>0.48905814877644316</v>
      </c>
      <c r="CU1339" s="29" t="s">
        <v>107</v>
      </c>
      <c r="CV1339">
        <v>47435.006486798098</v>
      </c>
      <c r="CW1339">
        <v>7490.3257610503997</v>
      </c>
      <c r="CX1339">
        <v>0.31244363386540502</v>
      </c>
      <c r="CY1339">
        <f t="shared" si="231"/>
        <v>0.88475475859824937</v>
      </c>
      <c r="CZ1339">
        <f t="shared" si="230"/>
        <v>0.69542581125461922</v>
      </c>
    </row>
    <row r="1340" spans="1:104" x14ac:dyDescent="0.25">
      <c r="A1340">
        <v>1</v>
      </c>
      <c r="B1340" s="15">
        <v>18929</v>
      </c>
      <c r="C1340" s="15">
        <v>-67.217005540000002</v>
      </c>
      <c r="D1340" s="15">
        <v>-15.989535</v>
      </c>
      <c r="E1340" s="15">
        <v>980</v>
      </c>
      <c r="F1340" s="15">
        <v>1</v>
      </c>
      <c r="G1340" s="15">
        <v>0</v>
      </c>
      <c r="H1340" s="17">
        <v>2</v>
      </c>
      <c r="I1340" s="19">
        <v>0</v>
      </c>
      <c r="J1340" s="19">
        <v>0</v>
      </c>
      <c r="K1340" s="19">
        <v>1</v>
      </c>
      <c r="L1340" s="15">
        <v>0</v>
      </c>
      <c r="M1340" s="15">
        <v>0</v>
      </c>
      <c r="N1340" s="15">
        <v>1.2032</v>
      </c>
      <c r="O1340" s="19">
        <v>515.95089399999995</v>
      </c>
      <c r="P1340" s="19">
        <v>144.329513689555</v>
      </c>
      <c r="Q1340" s="20">
        <v>3.5748121143800327</v>
      </c>
      <c r="R1340" s="21">
        <v>0.33800000000000002</v>
      </c>
      <c r="S1340" s="22">
        <v>0.12899999999999998</v>
      </c>
      <c r="T1340" s="22">
        <v>0.872</v>
      </c>
      <c r="U1340" s="19">
        <v>0</v>
      </c>
      <c r="V1340" s="19">
        <v>18.618507265952591</v>
      </c>
      <c r="W1340" s="19">
        <v>125.85533593729195</v>
      </c>
      <c r="X1340" s="19">
        <v>15263.342566197533</v>
      </c>
      <c r="Y1340" s="19">
        <v>1560</v>
      </c>
      <c r="Z1340" s="19">
        <v>16823.342566197534</v>
      </c>
      <c r="AA1340">
        <v>173.65326665457405</v>
      </c>
      <c r="AB1340">
        <v>1</v>
      </c>
      <c r="AC1340">
        <v>0.14399999999999996</v>
      </c>
      <c r="AD1340">
        <v>0.85600000000000009</v>
      </c>
      <c r="AE1340">
        <v>0</v>
      </c>
      <c r="AF1340">
        <v>25.006070398258657</v>
      </c>
      <c r="AG1340">
        <v>148.6471962563154</v>
      </c>
      <c r="AH1340">
        <v>61122.240628634325</v>
      </c>
      <c r="AI1340">
        <v>1876.992</v>
      </c>
      <c r="AJ1340">
        <v>60336.761146240198</v>
      </c>
      <c r="AK1340">
        <v>43386.715000604199</v>
      </c>
      <c r="AL1340">
        <v>95.546138062485397</v>
      </c>
      <c r="AM1340" s="19">
        <v>124.86989102750445</v>
      </c>
      <c r="AN1340">
        <v>0.82516266666666671</v>
      </c>
      <c r="AO1340">
        <v>0.54667026666666674</v>
      </c>
      <c r="AP1340">
        <v>0.18566159999999998</v>
      </c>
      <c r="AQ1340">
        <v>1</v>
      </c>
      <c r="AR1340">
        <v>0</v>
      </c>
      <c r="AS1340">
        <v>2</v>
      </c>
      <c r="AT1340">
        <v>1.48</v>
      </c>
      <c r="AU1340">
        <v>1</v>
      </c>
      <c r="AV1340">
        <v>2</v>
      </c>
      <c r="AW1340">
        <v>1.5</v>
      </c>
      <c r="AX1340">
        <v>1</v>
      </c>
      <c r="AY1340">
        <v>2</v>
      </c>
      <c r="AZ1340">
        <v>0.6</v>
      </c>
      <c r="BA1340">
        <v>0.3</v>
      </c>
      <c r="BB1340">
        <v>0.8</v>
      </c>
      <c r="BC1340" s="27">
        <v>0.33976824633430669</v>
      </c>
      <c r="BD1340" s="28">
        <v>0.56863900093351927</v>
      </c>
      <c r="BE1340" s="28">
        <v>0.2839215611536911</v>
      </c>
      <c r="BF1340" s="28">
        <f t="shared" si="221"/>
        <v>0.5389258716930283</v>
      </c>
      <c r="BG1340" s="29" t="s">
        <v>106</v>
      </c>
      <c r="BH1340">
        <v>0.33182205793430669</v>
      </c>
      <c r="BI1340">
        <v>0.39615883893351922</v>
      </c>
      <c r="BJ1340">
        <v>0.24698005316169108</v>
      </c>
      <c r="BK1340">
        <f t="shared" si="222"/>
        <v>0.50198436370102828</v>
      </c>
      <c r="BL1340" t="s">
        <v>106</v>
      </c>
      <c r="BM1340" s="27">
        <v>0.34918541793430669</v>
      </c>
      <c r="BN1340" s="28">
        <v>0.6862084760335192</v>
      </c>
      <c r="BO1340" s="28">
        <v>0.31649290711169115</v>
      </c>
      <c r="BP1340" s="28">
        <f t="shared" si="223"/>
        <v>0.57149721765102834</v>
      </c>
      <c r="BQ1340" s="29" t="s">
        <v>106</v>
      </c>
      <c r="BR1340">
        <v>0.25119911898747471</v>
      </c>
      <c r="BS1340">
        <v>0.56863900093351927</v>
      </c>
      <c r="BT1340">
        <v>0.22896292963337908</v>
      </c>
      <c r="BU1340">
        <f t="shared" si="224"/>
        <v>0.48396724017271631</v>
      </c>
      <c r="BV1340" t="s">
        <v>106</v>
      </c>
      <c r="BW1340" s="27">
        <v>0.24325293058747471</v>
      </c>
      <c r="BX1340" s="28">
        <v>0.39615883893351922</v>
      </c>
      <c r="BY1340" s="28">
        <v>0.19202142164137909</v>
      </c>
      <c r="BZ1340" s="28">
        <f t="shared" si="225"/>
        <v>0.44702573218071628</v>
      </c>
      <c r="CA1340" s="29" t="s">
        <v>106</v>
      </c>
      <c r="CB1340">
        <v>0.26061629058747471</v>
      </c>
      <c r="CC1340">
        <v>0.6862084760335192</v>
      </c>
      <c r="CD1340">
        <v>0.2615342755913791</v>
      </c>
      <c r="CE1340">
        <f t="shared" si="226"/>
        <v>0.51562060112681185</v>
      </c>
      <c r="CF1340" t="s">
        <v>107</v>
      </c>
      <c r="CG1340" s="27">
        <v>0.13638728724158136</v>
      </c>
      <c r="CH1340" s="28">
        <v>0.56863900093351927</v>
      </c>
      <c r="CI1340" s="28">
        <v>0.15772025914408572</v>
      </c>
      <c r="CJ1340" s="28">
        <f t="shared" si="227"/>
        <v>0.39139159778091859</v>
      </c>
      <c r="CK1340" s="29" t="s">
        <v>107</v>
      </c>
      <c r="CL1340">
        <v>0.12844109884158136</v>
      </c>
      <c r="CM1340">
        <v>0.39615883893351922</v>
      </c>
      <c r="CN1340">
        <v>0.12077875115208575</v>
      </c>
      <c r="CO1340">
        <f t="shared" si="228"/>
        <v>0.37578306169142295</v>
      </c>
      <c r="CP1340" t="s">
        <v>106</v>
      </c>
      <c r="CQ1340" s="27">
        <v>0.14580445884158136</v>
      </c>
      <c r="CR1340" s="28">
        <v>0.6862084760335192</v>
      </c>
      <c r="CS1340" s="28">
        <v>0.19029160510208576</v>
      </c>
      <c r="CT1340" s="28">
        <f t="shared" si="229"/>
        <v>0.40080876938091858</v>
      </c>
      <c r="CU1340" s="29" t="s">
        <v>107</v>
      </c>
      <c r="CV1340">
        <v>78108.793468819407</v>
      </c>
      <c r="CW1340">
        <v>21706.658331821702</v>
      </c>
      <c r="CX1340">
        <v>0.2550043105393372</v>
      </c>
      <c r="CY1340">
        <f t="shared" si="231"/>
        <v>0.82364331147285652</v>
      </c>
      <c r="CZ1340">
        <f t="shared" si="230"/>
        <v>0.59477255687364394</v>
      </c>
    </row>
    <row r="1341" spans="1:104" x14ac:dyDescent="0.25">
      <c r="A1341">
        <v>1</v>
      </c>
      <c r="B1341" s="15">
        <v>18935</v>
      </c>
      <c r="C1341" s="15">
        <v>-67.433996059999998</v>
      </c>
      <c r="D1341" s="15">
        <v>-16.54317816</v>
      </c>
      <c r="E1341" s="15">
        <v>2376</v>
      </c>
      <c r="F1341" s="15">
        <v>1</v>
      </c>
      <c r="G1341" s="15">
        <v>0</v>
      </c>
      <c r="H1341" s="17">
        <v>0</v>
      </c>
      <c r="I1341" s="19">
        <v>0</v>
      </c>
      <c r="J1341" s="19">
        <v>0</v>
      </c>
      <c r="K1341" s="19">
        <v>0</v>
      </c>
      <c r="L1341" s="15">
        <v>0</v>
      </c>
      <c r="M1341" s="15">
        <v>0</v>
      </c>
      <c r="N1341" s="15">
        <v>0</v>
      </c>
      <c r="O1341" s="19">
        <v>178.03939299999999</v>
      </c>
      <c r="P1341" s="19">
        <v>49.803846290251677</v>
      </c>
      <c r="Q1341" s="20">
        <v>3.5748121131529635</v>
      </c>
      <c r="R1341" s="21">
        <v>0</v>
      </c>
      <c r="S1341" s="22">
        <v>0.25</v>
      </c>
      <c r="T1341" s="22">
        <v>0.75000000000000011</v>
      </c>
      <c r="U1341" s="19">
        <v>0</v>
      </c>
      <c r="V1341" s="19">
        <v>12.450961572562919</v>
      </c>
      <c r="W1341" s="19">
        <v>37.352884717688767</v>
      </c>
      <c r="X1341" s="19">
        <v>0</v>
      </c>
      <c r="Y1341" s="19">
        <v>0</v>
      </c>
      <c r="Z1341" s="19">
        <v>0</v>
      </c>
      <c r="AA1341">
        <v>59.922606088403221</v>
      </c>
      <c r="AB1341">
        <v>1</v>
      </c>
      <c r="AC1341">
        <v>0.252</v>
      </c>
      <c r="AD1341">
        <v>0.748</v>
      </c>
      <c r="AE1341">
        <v>0</v>
      </c>
      <c r="AF1341">
        <v>15.100496734277613</v>
      </c>
      <c r="AG1341">
        <v>44.822109354125608</v>
      </c>
      <c r="AH1341">
        <v>28590.880233672564</v>
      </c>
      <c r="AI1341">
        <v>0</v>
      </c>
      <c r="AJ1341">
        <v>27345.467721532699</v>
      </c>
      <c r="AK1341">
        <v>27345.467721532699</v>
      </c>
      <c r="AL1341">
        <v>49.803846290251677</v>
      </c>
      <c r="AM1341" s="19">
        <v>59.922606088403221</v>
      </c>
      <c r="AN1341">
        <v>0.80718933333333343</v>
      </c>
      <c r="AO1341">
        <v>0.53476293333333336</v>
      </c>
      <c r="AP1341">
        <v>0.18161759999999999</v>
      </c>
      <c r="AQ1341">
        <v>1</v>
      </c>
      <c r="AR1341">
        <v>0</v>
      </c>
      <c r="AS1341">
        <v>2</v>
      </c>
      <c r="AT1341">
        <v>1.48</v>
      </c>
      <c r="AU1341">
        <v>1</v>
      </c>
      <c r="AV1341">
        <v>2</v>
      </c>
      <c r="AW1341">
        <v>1.5</v>
      </c>
      <c r="AX1341">
        <v>1</v>
      </c>
      <c r="AY1341">
        <v>2</v>
      </c>
      <c r="AZ1341">
        <v>0.6</v>
      </c>
      <c r="BA1341">
        <v>0.3</v>
      </c>
      <c r="BB1341">
        <v>0.8</v>
      </c>
      <c r="BC1341" s="27">
        <v>0.35953280175466706</v>
      </c>
      <c r="BD1341" s="28">
        <v>0.55657573520643722</v>
      </c>
      <c r="BE1341" s="28">
        <v>0.30503675055135865</v>
      </c>
      <c r="BF1341" s="28">
        <f t="shared" si="221"/>
        <v>0.52767196103864755</v>
      </c>
      <c r="BG1341" s="29" t="s">
        <v>106</v>
      </c>
      <c r="BH1341">
        <v>0.35158661335466712</v>
      </c>
      <c r="BI1341">
        <v>0.38409557320643722</v>
      </c>
      <c r="BJ1341">
        <v>0.26809524255935863</v>
      </c>
      <c r="BK1341">
        <f t="shared" si="222"/>
        <v>0.49073045304664753</v>
      </c>
      <c r="BL1341" t="s">
        <v>106</v>
      </c>
      <c r="BM1341" s="27">
        <v>0.36894997335466712</v>
      </c>
      <c r="BN1341" s="28">
        <v>0.67414521030643726</v>
      </c>
      <c r="BO1341" s="28">
        <v>0.33760809650935869</v>
      </c>
      <c r="BP1341" s="28">
        <f t="shared" si="223"/>
        <v>0.56024330699664759</v>
      </c>
      <c r="BQ1341" s="29" t="s">
        <v>106</v>
      </c>
      <c r="BR1341">
        <v>0.27289284851271511</v>
      </c>
      <c r="BS1341">
        <v>0.55657573520643722</v>
      </c>
      <c r="BT1341">
        <v>0.25127520397412662</v>
      </c>
      <c r="BU1341">
        <f t="shared" si="224"/>
        <v>0.47391041446141546</v>
      </c>
      <c r="BV1341" t="s">
        <v>106</v>
      </c>
      <c r="BW1341" s="27">
        <v>0.26494666011271512</v>
      </c>
      <c r="BX1341" s="28">
        <v>0.38409557320643722</v>
      </c>
      <c r="BY1341" s="28">
        <v>0.21433369598212659</v>
      </c>
      <c r="BZ1341" s="28">
        <f t="shared" si="225"/>
        <v>0.43696890646941544</v>
      </c>
      <c r="CA1341" s="29" t="s">
        <v>106</v>
      </c>
      <c r="CB1341">
        <v>0.28231002011271511</v>
      </c>
      <c r="CC1341">
        <v>0.67414521030643726</v>
      </c>
      <c r="CD1341">
        <v>0.2838465499321266</v>
      </c>
      <c r="CE1341">
        <f t="shared" si="226"/>
        <v>0.50494523060000396</v>
      </c>
      <c r="CF1341" t="s">
        <v>107</v>
      </c>
      <c r="CG1341" s="27">
        <v>0.16058179801388844</v>
      </c>
      <c r="CH1341" s="28">
        <v>0.55657573520643722</v>
      </c>
      <c r="CI1341" s="28">
        <v>0.1815843102628999</v>
      </c>
      <c r="CJ1341" s="28">
        <f t="shared" si="227"/>
        <v>0.38321700850117735</v>
      </c>
      <c r="CK1341" s="29" t="s">
        <v>107</v>
      </c>
      <c r="CL1341">
        <v>0.15263560961388842</v>
      </c>
      <c r="CM1341">
        <v>0.38409557320643722</v>
      </c>
      <c r="CN1341">
        <v>0.14464280227089993</v>
      </c>
      <c r="CO1341">
        <f t="shared" si="228"/>
        <v>0.36727801275818883</v>
      </c>
      <c r="CP1341" t="s">
        <v>106</v>
      </c>
      <c r="CQ1341" s="27">
        <v>0.16999896961388844</v>
      </c>
      <c r="CR1341" s="28">
        <v>0.67414521030643726</v>
      </c>
      <c r="CS1341" s="28">
        <v>0.21415565622089994</v>
      </c>
      <c r="CT1341" s="28">
        <f t="shared" si="229"/>
        <v>0.39263418010117734</v>
      </c>
      <c r="CU1341" s="29" t="s">
        <v>107</v>
      </c>
      <c r="CV1341">
        <v>47435.006486798098</v>
      </c>
      <c r="CW1341">
        <v>7490.3257610503997</v>
      </c>
      <c r="CX1341">
        <v>0.22263521048728888</v>
      </c>
      <c r="CY1341">
        <f t="shared" si="231"/>
        <v>0.77921094569372606</v>
      </c>
      <c r="CZ1341">
        <f t="shared" si="230"/>
        <v>0.58216801224195591</v>
      </c>
    </row>
    <row r="1342" spans="1:104" x14ac:dyDescent="0.25">
      <c r="A1342">
        <v>1</v>
      </c>
      <c r="B1342" s="15">
        <v>18936</v>
      </c>
      <c r="C1342" s="15">
        <v>-67.212102209999998</v>
      </c>
      <c r="D1342" s="15">
        <v>-16.106319620000001</v>
      </c>
      <c r="E1342" s="15">
        <v>935</v>
      </c>
      <c r="F1342" s="15">
        <v>1</v>
      </c>
      <c r="G1342" s="15">
        <v>0</v>
      </c>
      <c r="H1342" s="17">
        <v>2</v>
      </c>
      <c r="I1342" s="19">
        <v>0</v>
      </c>
      <c r="J1342" s="19">
        <v>0</v>
      </c>
      <c r="K1342" s="19">
        <v>1</v>
      </c>
      <c r="L1342" s="15">
        <v>0</v>
      </c>
      <c r="M1342" s="15">
        <v>0</v>
      </c>
      <c r="N1342" s="15">
        <v>1.2032</v>
      </c>
      <c r="O1342" s="19">
        <v>348.81187199999999</v>
      </c>
      <c r="P1342" s="19">
        <v>97.574882502173836</v>
      </c>
      <c r="Q1342" s="20">
        <v>3.5748121140932856</v>
      </c>
      <c r="R1342" s="21">
        <v>8.3000000000000004E-2</v>
      </c>
      <c r="S1342" s="22">
        <v>0.12899999999999998</v>
      </c>
      <c r="T1342" s="22">
        <v>0.87199999999999989</v>
      </c>
      <c r="U1342" s="19">
        <v>0</v>
      </c>
      <c r="V1342" s="19">
        <v>12.587159842780423</v>
      </c>
      <c r="W1342" s="19">
        <v>85.085297541895571</v>
      </c>
      <c r="X1342" s="19">
        <v>2533.9260266942524</v>
      </c>
      <c r="Y1342" s="19">
        <v>1560</v>
      </c>
      <c r="Z1342" s="19">
        <v>4093.9260266942524</v>
      </c>
      <c r="AA1342">
        <v>117.39939155595019</v>
      </c>
      <c r="AB1342">
        <v>1</v>
      </c>
      <c r="AC1342">
        <v>0.14399999999999996</v>
      </c>
      <c r="AD1342">
        <v>0.85600000000000009</v>
      </c>
      <c r="AE1342">
        <v>0</v>
      </c>
      <c r="AF1342">
        <v>16.905512384056824</v>
      </c>
      <c r="AG1342">
        <v>100.49387917189337</v>
      </c>
      <c r="AH1342">
        <v>41322.078176690833</v>
      </c>
      <c r="AI1342">
        <v>1876.992</v>
      </c>
      <c r="AJ1342">
        <v>41399.089460138901</v>
      </c>
      <c r="AK1342">
        <v>38543.202111841601</v>
      </c>
      <c r="AL1342">
        <v>89.476167254493404</v>
      </c>
      <c r="AM1342" s="19">
        <v>109.30067630826976</v>
      </c>
      <c r="AN1342">
        <v>0.84673066666666674</v>
      </c>
      <c r="AO1342">
        <v>0.56095906666666673</v>
      </c>
      <c r="AP1342">
        <v>0.1905144</v>
      </c>
      <c r="AQ1342">
        <v>1</v>
      </c>
      <c r="AR1342">
        <v>0</v>
      </c>
      <c r="AS1342">
        <v>2</v>
      </c>
      <c r="AT1342">
        <v>1.48</v>
      </c>
      <c r="AU1342">
        <v>1</v>
      </c>
      <c r="AV1342">
        <v>2</v>
      </c>
      <c r="AW1342">
        <v>1.5</v>
      </c>
      <c r="AX1342">
        <v>1</v>
      </c>
      <c r="AY1342">
        <v>2</v>
      </c>
      <c r="AZ1342">
        <v>0.6</v>
      </c>
      <c r="BA1342">
        <v>0.3</v>
      </c>
      <c r="BB1342">
        <v>0.8</v>
      </c>
      <c r="BC1342" s="27">
        <v>0.34997628923127355</v>
      </c>
      <c r="BD1342" s="28">
        <v>0.5646876032684216</v>
      </c>
      <c r="BE1342" s="28">
        <v>0.29139928923256314</v>
      </c>
      <c r="BF1342" s="28">
        <f t="shared" si="221"/>
        <v>0.52021720797427551</v>
      </c>
      <c r="BG1342" s="29" t="s">
        <v>106</v>
      </c>
      <c r="BH1342">
        <v>0.34203010083127361</v>
      </c>
      <c r="BI1342">
        <v>0.39220744126842155</v>
      </c>
      <c r="BJ1342">
        <v>0.25445778124056312</v>
      </c>
      <c r="BK1342">
        <f t="shared" si="222"/>
        <v>0.48327569998227549</v>
      </c>
      <c r="BL1342" t="s">
        <v>106</v>
      </c>
      <c r="BM1342" s="27">
        <v>0.35939346083127355</v>
      </c>
      <c r="BN1342" s="28">
        <v>0.68225707836842164</v>
      </c>
      <c r="BO1342" s="28">
        <v>0.32397063519056307</v>
      </c>
      <c r="BP1342" s="28">
        <f t="shared" si="223"/>
        <v>0.55278855393227544</v>
      </c>
      <c r="BQ1342" s="29" t="s">
        <v>106</v>
      </c>
      <c r="BR1342">
        <v>0.25909215295858556</v>
      </c>
      <c r="BS1342">
        <v>0.5646876032684216</v>
      </c>
      <c r="BT1342">
        <v>0.23500415578055509</v>
      </c>
      <c r="BU1342">
        <f t="shared" si="224"/>
        <v>0.46382207452226742</v>
      </c>
      <c r="BV1342" t="s">
        <v>106</v>
      </c>
      <c r="BW1342" s="27">
        <v>0.25114596455858562</v>
      </c>
      <c r="BX1342" s="28">
        <v>0.39220744126842155</v>
      </c>
      <c r="BY1342" s="28">
        <v>0.19806264778855509</v>
      </c>
      <c r="BZ1342" s="28">
        <f t="shared" si="225"/>
        <v>0.4268805665302674</v>
      </c>
      <c r="CA1342" s="29" t="s">
        <v>106</v>
      </c>
      <c r="CB1342">
        <v>0.26850932455858556</v>
      </c>
      <c r="CC1342">
        <v>0.68225707836842164</v>
      </c>
      <c r="CD1342">
        <v>0.2675755017385551</v>
      </c>
      <c r="CE1342">
        <f t="shared" si="226"/>
        <v>0.49639342048026747</v>
      </c>
      <c r="CF1342" t="s">
        <v>106</v>
      </c>
      <c r="CG1342" s="27">
        <v>0.14127938371621224</v>
      </c>
      <c r="CH1342" s="28">
        <v>0.5646876032684216</v>
      </c>
      <c r="CI1342" s="28">
        <v>0.16189935315758172</v>
      </c>
      <c r="CJ1342" s="28">
        <f t="shared" si="227"/>
        <v>0.3700973024579246</v>
      </c>
      <c r="CK1342" s="29" t="s">
        <v>107</v>
      </c>
      <c r="CL1342">
        <v>0.13333319531621224</v>
      </c>
      <c r="CM1342">
        <v>0.39220744126842155</v>
      </c>
      <c r="CN1342">
        <v>0.12495784516558174</v>
      </c>
      <c r="CO1342">
        <f t="shared" si="228"/>
        <v>0.35377576390729409</v>
      </c>
      <c r="CP1342" t="s">
        <v>106</v>
      </c>
      <c r="CQ1342" s="27">
        <v>0.15069655531621223</v>
      </c>
      <c r="CR1342" s="28">
        <v>0.68225707836842164</v>
      </c>
      <c r="CS1342" s="28">
        <v>0.19447069911558176</v>
      </c>
      <c r="CT1342" s="28">
        <f t="shared" si="229"/>
        <v>0.3795144740579246</v>
      </c>
      <c r="CU1342" s="29" t="s">
        <v>107</v>
      </c>
      <c r="CV1342">
        <v>64891.769339088198</v>
      </c>
      <c r="CW1342">
        <v>14674.923944493699</v>
      </c>
      <c r="CX1342">
        <v>0.22881791874171234</v>
      </c>
      <c r="CY1342">
        <f t="shared" si="231"/>
        <v>0.79350552201013391</v>
      </c>
      <c r="CZ1342">
        <f t="shared" si="230"/>
        <v>0.57879420797298586</v>
      </c>
    </row>
    <row r="1343" spans="1:104" x14ac:dyDescent="0.25">
      <c r="A1343">
        <v>1</v>
      </c>
      <c r="B1343" s="15">
        <v>18939</v>
      </c>
      <c r="C1343" s="15">
        <v>-67.147706889999995</v>
      </c>
      <c r="D1343" s="15">
        <v>-16.160298780000002</v>
      </c>
      <c r="E1343" s="15">
        <v>1202</v>
      </c>
      <c r="F1343" s="15">
        <v>1</v>
      </c>
      <c r="G1343" s="15">
        <v>0</v>
      </c>
      <c r="H1343" s="17">
        <v>2</v>
      </c>
      <c r="I1343" s="19">
        <v>0</v>
      </c>
      <c r="J1343" s="19">
        <v>0</v>
      </c>
      <c r="K1343" s="19">
        <v>0</v>
      </c>
      <c r="L1343" s="15">
        <v>0</v>
      </c>
      <c r="M1343" s="15">
        <v>0</v>
      </c>
      <c r="N1343" s="15">
        <v>0</v>
      </c>
      <c r="O1343" s="19">
        <v>406.94718399999999</v>
      </c>
      <c r="P1343" s="19">
        <v>113.83736292407741</v>
      </c>
      <c r="Q1343" s="20">
        <v>3.5748121139402094</v>
      </c>
      <c r="R1343" s="21">
        <v>0.438</v>
      </c>
      <c r="S1343" s="22">
        <v>0.129</v>
      </c>
      <c r="T1343" s="22">
        <v>0.872</v>
      </c>
      <c r="U1343" s="19">
        <v>0</v>
      </c>
      <c r="V1343" s="19">
        <v>14.685019817205987</v>
      </c>
      <c r="W1343" s="19">
        <v>99.266180469795501</v>
      </c>
      <c r="X1343" s="19">
        <v>15600.436140918178</v>
      </c>
      <c r="Y1343" s="19">
        <v>0</v>
      </c>
      <c r="Z1343" s="19">
        <v>15600.436140918178</v>
      </c>
      <c r="AA1343">
        <v>136.96595681527523</v>
      </c>
      <c r="AB1343">
        <v>1</v>
      </c>
      <c r="AC1343">
        <v>0.14400000000000002</v>
      </c>
      <c r="AD1343">
        <v>0.85599999999999998</v>
      </c>
      <c r="AE1343">
        <v>0</v>
      </c>
      <c r="AF1343">
        <v>19.723097781399638</v>
      </c>
      <c r="AG1343">
        <v>117.2428590338756</v>
      </c>
      <c r="AH1343">
        <v>48209.091206139317</v>
      </c>
      <c r="AI1343">
        <v>0</v>
      </c>
      <c r="AJ1343">
        <v>46109.1137034598</v>
      </c>
      <c r="AK1343">
        <v>29323.6603359281</v>
      </c>
      <c r="AL1343">
        <v>63.976597963331514</v>
      </c>
      <c r="AM1343" s="19">
        <v>87.105191854529338</v>
      </c>
      <c r="AN1343">
        <v>0.82516266666666671</v>
      </c>
      <c r="AO1343">
        <v>0.54667026666666674</v>
      </c>
      <c r="AP1343">
        <v>0.18566159999999998</v>
      </c>
      <c r="AQ1343">
        <v>1</v>
      </c>
      <c r="AR1343">
        <v>0</v>
      </c>
      <c r="AS1343">
        <v>2</v>
      </c>
      <c r="AT1343">
        <v>1.48</v>
      </c>
      <c r="AU1343">
        <v>1</v>
      </c>
      <c r="AV1343">
        <v>2</v>
      </c>
      <c r="AW1343">
        <v>1.5</v>
      </c>
      <c r="AX1343">
        <v>1</v>
      </c>
      <c r="AY1343">
        <v>2</v>
      </c>
      <c r="AZ1343">
        <v>0.6</v>
      </c>
      <c r="BA1343">
        <v>0.3</v>
      </c>
      <c r="BB1343">
        <v>0.8</v>
      </c>
      <c r="BC1343" s="27">
        <v>0.34996077139860504</v>
      </c>
      <c r="BD1343" s="28">
        <v>0.56176482852005538</v>
      </c>
      <c r="BE1343" s="28">
        <v>0.29376956085880818</v>
      </c>
      <c r="BF1343" s="28">
        <f t="shared" si="221"/>
        <v>0.62228863228422715</v>
      </c>
      <c r="BG1343" s="29" t="s">
        <v>106</v>
      </c>
      <c r="BH1343">
        <v>0.34201458299860504</v>
      </c>
      <c r="BI1343">
        <v>0.38928466652005533</v>
      </c>
      <c r="BJ1343">
        <v>0.25682805286680821</v>
      </c>
      <c r="BK1343">
        <f t="shared" si="222"/>
        <v>0.58534712429222724</v>
      </c>
      <c r="BL1343" t="s">
        <v>106</v>
      </c>
      <c r="BM1343" s="27">
        <v>0.35937794299860504</v>
      </c>
      <c r="BN1343" s="28">
        <v>0.67933430362005542</v>
      </c>
      <c r="BO1343" s="28">
        <v>0.32634090681680822</v>
      </c>
      <c r="BP1343" s="28">
        <f t="shared" si="223"/>
        <v>0.6548599782422273</v>
      </c>
      <c r="BQ1343" s="29" t="s">
        <v>106</v>
      </c>
      <c r="BR1343">
        <v>0.26139164405177306</v>
      </c>
      <c r="BS1343">
        <v>0.56176482852005538</v>
      </c>
      <c r="BT1343">
        <v>0.23881092933849615</v>
      </c>
      <c r="BU1343">
        <f t="shared" si="224"/>
        <v>0.56733000076391515</v>
      </c>
      <c r="BV1343" t="s">
        <v>106</v>
      </c>
      <c r="BW1343" s="27">
        <v>0.25344545565177307</v>
      </c>
      <c r="BX1343" s="28">
        <v>0.38928466652005533</v>
      </c>
      <c r="BY1343" s="28">
        <v>0.20186942134649621</v>
      </c>
      <c r="BZ1343" s="28">
        <f t="shared" si="225"/>
        <v>0.53038849277191524</v>
      </c>
      <c r="CA1343" s="29" t="s">
        <v>106</v>
      </c>
      <c r="CB1343">
        <v>0.27080881565177306</v>
      </c>
      <c r="CC1343">
        <v>0.67933430362005542</v>
      </c>
      <c r="CD1343">
        <v>0.27138227529649617</v>
      </c>
      <c r="CE1343">
        <f t="shared" si="226"/>
        <v>0.59932788707719209</v>
      </c>
      <c r="CF1343" t="s">
        <v>107</v>
      </c>
      <c r="CG1343" s="27">
        <v>0.14657981230587971</v>
      </c>
      <c r="CH1343" s="28">
        <v>0.56176482852005538</v>
      </c>
      <c r="CI1343" s="28">
        <v>0.16756825884920282</v>
      </c>
      <c r="CJ1343" s="28">
        <f t="shared" si="227"/>
        <v>0.47509888373129872</v>
      </c>
      <c r="CK1343" s="29" t="s">
        <v>107</v>
      </c>
      <c r="CL1343">
        <v>0.13863362390587972</v>
      </c>
      <c r="CM1343">
        <v>0.38928466652005533</v>
      </c>
      <c r="CN1343">
        <v>0.13062675085720282</v>
      </c>
      <c r="CO1343">
        <f t="shared" si="228"/>
        <v>0.45914582228262185</v>
      </c>
      <c r="CP1343" t="s">
        <v>106</v>
      </c>
      <c r="CQ1343" s="27">
        <v>0.15599698390587971</v>
      </c>
      <c r="CR1343" s="28">
        <v>0.67933430362005542</v>
      </c>
      <c r="CS1343" s="28">
        <v>0.20013960480720283</v>
      </c>
      <c r="CT1343" s="28">
        <f t="shared" si="229"/>
        <v>0.48451605533129871</v>
      </c>
      <c r="CU1343" s="29" t="s">
        <v>107</v>
      </c>
      <c r="CV1343">
        <v>69789.756319666005</v>
      </c>
      <c r="CW1343">
        <v>17120.744601909399</v>
      </c>
      <c r="CX1343">
        <v>0.32851907142541903</v>
      </c>
      <c r="CY1343">
        <f t="shared" si="231"/>
        <v>0.89028389994547441</v>
      </c>
      <c r="CZ1343">
        <f t="shared" si="230"/>
        <v>0.67847984282402407</v>
      </c>
    </row>
    <row r="1344" spans="1:104" x14ac:dyDescent="0.25">
      <c r="A1344">
        <v>1</v>
      </c>
      <c r="B1344" s="15">
        <v>18945</v>
      </c>
      <c r="C1344" s="15">
        <v>-67.247343189999995</v>
      </c>
      <c r="D1344" s="15">
        <v>-16.256727680000001</v>
      </c>
      <c r="E1344" s="15">
        <v>830</v>
      </c>
      <c r="F1344" s="15">
        <v>1</v>
      </c>
      <c r="G1344" s="15">
        <v>0</v>
      </c>
      <c r="H1344" s="17">
        <v>2</v>
      </c>
      <c r="I1344" s="19">
        <v>0</v>
      </c>
      <c r="J1344" s="19">
        <v>0</v>
      </c>
      <c r="K1344" s="19">
        <v>1</v>
      </c>
      <c r="L1344" s="15">
        <v>0</v>
      </c>
      <c r="M1344" s="15">
        <v>0</v>
      </c>
      <c r="N1344" s="15">
        <v>1.2032</v>
      </c>
      <c r="O1344" s="19">
        <v>563.185835</v>
      </c>
      <c r="P1344" s="19">
        <v>157.54277903783554</v>
      </c>
      <c r="Q1344" s="20">
        <v>3.5748121141416771</v>
      </c>
      <c r="R1344" s="21">
        <v>0.877</v>
      </c>
      <c r="S1344" s="22">
        <v>0.129</v>
      </c>
      <c r="T1344" s="22">
        <v>0.872</v>
      </c>
      <c r="U1344" s="19">
        <v>0</v>
      </c>
      <c r="V1344" s="19">
        <v>20.323018495880785</v>
      </c>
      <c r="W1344" s="19">
        <v>137.37730332099258</v>
      </c>
      <c r="X1344" s="19">
        <v>43229.070586598951</v>
      </c>
      <c r="Y1344" s="19">
        <v>1560</v>
      </c>
      <c r="Z1344" s="19">
        <v>44789.070586598951</v>
      </c>
      <c r="AA1344">
        <v>189.55110092411968</v>
      </c>
      <c r="AB1344">
        <v>1</v>
      </c>
      <c r="AC1344">
        <v>0.14400000000000002</v>
      </c>
      <c r="AD1344">
        <v>0.85599999999999998</v>
      </c>
      <c r="AE1344">
        <v>0</v>
      </c>
      <c r="AF1344">
        <v>27.295358533073237</v>
      </c>
      <c r="AG1344">
        <v>162.25574239104645</v>
      </c>
      <c r="AH1344">
        <v>66717.938713774405</v>
      </c>
      <c r="AI1344">
        <v>1876.992</v>
      </c>
      <c r="AJ1344">
        <v>65688.711848641004</v>
      </c>
      <c r="AK1344">
        <v>17807.787079917001</v>
      </c>
      <c r="AL1344">
        <v>19.37776182165377</v>
      </c>
      <c r="AM1344" s="19">
        <v>51.386083707937907</v>
      </c>
      <c r="AN1344">
        <v>0.82516266666666671</v>
      </c>
      <c r="AO1344">
        <v>0.54667026666666674</v>
      </c>
      <c r="AP1344">
        <v>0.18566159999999998</v>
      </c>
      <c r="AQ1344">
        <v>1</v>
      </c>
      <c r="AR1344">
        <v>0</v>
      </c>
      <c r="AS1344">
        <v>2</v>
      </c>
      <c r="AT1344">
        <v>1.48</v>
      </c>
      <c r="AU1344">
        <v>1</v>
      </c>
      <c r="AV1344">
        <v>2</v>
      </c>
      <c r="AW1344">
        <v>1.5</v>
      </c>
      <c r="AX1344">
        <v>1</v>
      </c>
      <c r="AY1344">
        <v>2</v>
      </c>
      <c r="AZ1344">
        <v>0.6</v>
      </c>
      <c r="BA1344">
        <v>0.3</v>
      </c>
      <c r="BB1344">
        <v>0.8</v>
      </c>
      <c r="BC1344" s="27">
        <v>0.37338733448666095</v>
      </c>
      <c r="BD1344" s="28">
        <v>0.58098561739740029</v>
      </c>
      <c r="BE1344" s="28">
        <v>0.31669671882930112</v>
      </c>
      <c r="BF1344" s="28">
        <f t="shared" si="221"/>
        <v>0.97107517107354702</v>
      </c>
      <c r="BG1344" s="29" t="s">
        <v>106</v>
      </c>
      <c r="BH1344">
        <v>0.36544114608666095</v>
      </c>
      <c r="BI1344">
        <v>0.40850545539740024</v>
      </c>
      <c r="BJ1344">
        <v>0.27975521083730109</v>
      </c>
      <c r="BK1344">
        <f t="shared" si="222"/>
        <v>0.93413366308154688</v>
      </c>
      <c r="BL1344" t="s">
        <v>106</v>
      </c>
      <c r="BM1344" s="27">
        <v>0.38280450608666095</v>
      </c>
      <c r="BN1344" s="28">
        <v>0.69855509249740033</v>
      </c>
      <c r="BO1344" s="28">
        <v>0.34926806478730105</v>
      </c>
      <c r="BP1344" s="28">
        <f t="shared" si="223"/>
        <v>1.0036465170315469</v>
      </c>
      <c r="BQ1344" s="29" t="s">
        <v>106</v>
      </c>
      <c r="BR1344">
        <v>0.28481820713982897</v>
      </c>
      <c r="BS1344">
        <v>0.58098561739740029</v>
      </c>
      <c r="BT1344">
        <v>0.26173808730898906</v>
      </c>
      <c r="BU1344">
        <f t="shared" si="224"/>
        <v>0.91611653955323491</v>
      </c>
      <c r="BV1344" t="s">
        <v>106</v>
      </c>
      <c r="BW1344" s="27">
        <v>0.27687201873982897</v>
      </c>
      <c r="BX1344" s="28">
        <v>0.40850545539740024</v>
      </c>
      <c r="BY1344" s="28">
        <v>0.2247965793169891</v>
      </c>
      <c r="BZ1344" s="28">
        <f t="shared" si="225"/>
        <v>0.879175031561235</v>
      </c>
      <c r="CA1344" s="29" t="s">
        <v>106</v>
      </c>
      <c r="CB1344">
        <v>0.29423537873982897</v>
      </c>
      <c r="CC1344">
        <v>0.69855509249740033</v>
      </c>
      <c r="CD1344">
        <v>0.29430943326698905</v>
      </c>
      <c r="CE1344">
        <f t="shared" si="226"/>
        <v>0.94861383098407481</v>
      </c>
      <c r="CF1344" t="s">
        <v>107</v>
      </c>
      <c r="CG1344" s="27">
        <v>0.17000637539393562</v>
      </c>
      <c r="CH1344" s="28">
        <v>0.58098561739740029</v>
      </c>
      <c r="CI1344" s="28">
        <v>0.1904954168196957</v>
      </c>
      <c r="CJ1344" s="28">
        <f t="shared" si="227"/>
        <v>0.82438482763818144</v>
      </c>
      <c r="CK1344" s="29" t="s">
        <v>107</v>
      </c>
      <c r="CL1344">
        <v>0.16206018699393562</v>
      </c>
      <c r="CM1344">
        <v>0.40850545539740024</v>
      </c>
      <c r="CN1344">
        <v>0.15355390882769576</v>
      </c>
      <c r="CO1344">
        <f t="shared" si="228"/>
        <v>0.80793236107194155</v>
      </c>
      <c r="CP1344" t="s">
        <v>106</v>
      </c>
      <c r="CQ1344" s="27">
        <v>0.17942354699393562</v>
      </c>
      <c r="CR1344" s="28">
        <v>0.69855509249740033</v>
      </c>
      <c r="CS1344" s="28">
        <v>0.22306676277769574</v>
      </c>
      <c r="CT1344" s="28">
        <f t="shared" si="229"/>
        <v>0.83380199923818143</v>
      </c>
      <c r="CU1344" s="29" t="s">
        <v>107</v>
      </c>
      <c r="CV1344">
        <v>81437.508239004994</v>
      </c>
      <c r="CW1344">
        <v>23693.887615514901</v>
      </c>
      <c r="CX1344">
        <v>0.65437845224424585</v>
      </c>
      <c r="CY1344">
        <f t="shared" si="231"/>
        <v>1.2353640696416461</v>
      </c>
      <c r="CZ1344">
        <f t="shared" si="230"/>
        <v>1.0277657867309067</v>
      </c>
    </row>
    <row r="1345" spans="1:104" x14ac:dyDescent="0.25">
      <c r="A1345">
        <v>1</v>
      </c>
      <c r="B1345" s="15">
        <v>18946</v>
      </c>
      <c r="C1345" s="15">
        <v>-67.287356529999997</v>
      </c>
      <c r="D1345" s="15">
        <v>-16.237556810000001</v>
      </c>
      <c r="E1345" s="15">
        <v>1726</v>
      </c>
      <c r="F1345" s="15">
        <v>1</v>
      </c>
      <c r="G1345" s="15">
        <v>0</v>
      </c>
      <c r="H1345" s="17">
        <v>3</v>
      </c>
      <c r="I1345" s="19">
        <v>0</v>
      </c>
      <c r="J1345" s="19">
        <v>0</v>
      </c>
      <c r="K1345" s="19">
        <v>0</v>
      </c>
      <c r="L1345" s="15">
        <v>0</v>
      </c>
      <c r="M1345" s="15">
        <v>0</v>
      </c>
      <c r="N1345" s="15">
        <v>0</v>
      </c>
      <c r="O1345" s="19">
        <v>345.17841499999997</v>
      </c>
      <c r="P1345" s="19">
        <v>96.558477477632835</v>
      </c>
      <c r="Q1345" s="20">
        <v>3.5748121140368889</v>
      </c>
      <c r="R1345" s="21">
        <v>8.4000000000000005E-2</v>
      </c>
      <c r="S1345" s="22">
        <v>0.129</v>
      </c>
      <c r="T1345" s="22">
        <v>0.872</v>
      </c>
      <c r="U1345" s="19">
        <v>0</v>
      </c>
      <c r="V1345" s="19">
        <v>12.456043594614636</v>
      </c>
      <c r="W1345" s="19">
        <v>84.198992360495836</v>
      </c>
      <c r="X1345" s="19">
        <v>2537.7421803889483</v>
      </c>
      <c r="Y1345" s="19">
        <v>0</v>
      </c>
      <c r="Z1345" s="19">
        <v>2537.7421803889483</v>
      </c>
      <c r="AA1345">
        <v>116.17648121627457</v>
      </c>
      <c r="AB1345">
        <v>1</v>
      </c>
      <c r="AC1345">
        <v>0.14400000000000002</v>
      </c>
      <c r="AD1345">
        <v>0.85599999999999998</v>
      </c>
      <c r="AE1345">
        <v>0</v>
      </c>
      <c r="AF1345">
        <v>16.729413295143541</v>
      </c>
      <c r="AG1345">
        <v>99.447067921131023</v>
      </c>
      <c r="AH1345">
        <v>40891.639858489871</v>
      </c>
      <c r="AI1345">
        <v>0</v>
      </c>
      <c r="AJ1345">
        <v>39110.408941206602</v>
      </c>
      <c r="AK1345">
        <v>36379.8985481563</v>
      </c>
      <c r="AL1345">
        <v>88.447565369511679</v>
      </c>
      <c r="AM1345" s="19">
        <v>108.06556910815341</v>
      </c>
      <c r="AN1345">
        <v>0.85392000000000001</v>
      </c>
      <c r="AO1345">
        <v>0.56572200000000006</v>
      </c>
      <c r="AP1345">
        <v>0.192132</v>
      </c>
      <c r="AQ1345">
        <v>1</v>
      </c>
      <c r="AR1345">
        <v>0</v>
      </c>
      <c r="AS1345">
        <v>2</v>
      </c>
      <c r="AT1345">
        <v>1.48</v>
      </c>
      <c r="AU1345">
        <v>1</v>
      </c>
      <c r="AV1345">
        <v>2</v>
      </c>
      <c r="AW1345">
        <v>1.5</v>
      </c>
      <c r="AX1345">
        <v>1</v>
      </c>
      <c r="AY1345">
        <v>2</v>
      </c>
      <c r="AZ1345">
        <v>0.6</v>
      </c>
      <c r="BA1345">
        <v>0.3</v>
      </c>
      <c r="BB1345">
        <v>0.8</v>
      </c>
      <c r="BC1345" s="27">
        <v>0.35256968501376507</v>
      </c>
      <c r="BD1345" s="28">
        <v>0.56599027661452395</v>
      </c>
      <c r="BE1345" s="28">
        <v>0.29312725520964189</v>
      </c>
      <c r="BF1345" s="28">
        <f t="shared" si="221"/>
        <v>0.5341133078554734</v>
      </c>
      <c r="BG1345" s="29" t="s">
        <v>106</v>
      </c>
      <c r="BH1345">
        <v>0.34462349661376507</v>
      </c>
      <c r="BI1345">
        <v>0.3935101146145239</v>
      </c>
      <c r="BJ1345">
        <v>0.25618574721764187</v>
      </c>
      <c r="BK1345">
        <f t="shared" si="222"/>
        <v>0.49717179986347337</v>
      </c>
      <c r="BL1345" t="s">
        <v>106</v>
      </c>
      <c r="BM1345" s="27">
        <v>0.36198685661376506</v>
      </c>
      <c r="BN1345" s="28">
        <v>0.68355975171452388</v>
      </c>
      <c r="BO1345" s="28">
        <v>0.32569860116764188</v>
      </c>
      <c r="BP1345" s="28">
        <f t="shared" si="223"/>
        <v>0.56668465381347344</v>
      </c>
      <c r="BQ1345" s="29" t="s">
        <v>106</v>
      </c>
      <c r="BR1345">
        <v>0.26091387909912506</v>
      </c>
      <c r="BS1345">
        <v>0.56599027661452395</v>
      </c>
      <c r="BT1345">
        <v>0.23625328778040186</v>
      </c>
      <c r="BU1345">
        <f t="shared" si="224"/>
        <v>0.47723934042623339</v>
      </c>
      <c r="BV1345" t="s">
        <v>106</v>
      </c>
      <c r="BW1345" s="27">
        <v>0.25296769069912506</v>
      </c>
      <c r="BX1345" s="28">
        <v>0.3935101146145239</v>
      </c>
      <c r="BY1345" s="28">
        <v>0.19931177978840187</v>
      </c>
      <c r="BZ1345" s="28">
        <f t="shared" si="225"/>
        <v>0.44029783243423337</v>
      </c>
      <c r="CA1345" s="29" t="s">
        <v>106</v>
      </c>
      <c r="CB1345">
        <v>0.27033105069912505</v>
      </c>
      <c r="CC1345">
        <v>0.68355975171452388</v>
      </c>
      <c r="CD1345">
        <v>0.26882463373840187</v>
      </c>
      <c r="CE1345">
        <f t="shared" si="226"/>
        <v>0.50981068638423344</v>
      </c>
      <c r="CF1345" t="s">
        <v>106</v>
      </c>
      <c r="CG1345" s="27">
        <v>0.14210079735792502</v>
      </c>
      <c r="CH1345" s="28">
        <v>0.56599027661452395</v>
      </c>
      <c r="CI1345" s="28">
        <v>0.16252777444620184</v>
      </c>
      <c r="CJ1345" s="28">
        <f t="shared" si="227"/>
        <v>0.38308685000375653</v>
      </c>
      <c r="CK1345" s="29" t="s">
        <v>107</v>
      </c>
      <c r="CL1345">
        <v>0.13415460895792503</v>
      </c>
      <c r="CM1345">
        <v>0.3935101146145239</v>
      </c>
      <c r="CN1345">
        <v>0.12558626645420184</v>
      </c>
      <c r="CO1345">
        <f t="shared" si="228"/>
        <v>0.36657231910003341</v>
      </c>
      <c r="CP1345" t="s">
        <v>106</v>
      </c>
      <c r="CQ1345" s="27">
        <v>0.15151796895792502</v>
      </c>
      <c r="CR1345" s="28">
        <v>0.68355975171452388</v>
      </c>
      <c r="CS1345" s="28">
        <v>0.19509912040420185</v>
      </c>
      <c r="CT1345" s="28">
        <f t="shared" si="229"/>
        <v>0.39250402160375653</v>
      </c>
      <c r="CU1345" s="29" t="s">
        <v>107</v>
      </c>
      <c r="CV1345">
        <v>64572.547804724898</v>
      </c>
      <c r="CW1345">
        <v>14522.060152034301</v>
      </c>
      <c r="CX1345">
        <v>0.24098605264583153</v>
      </c>
      <c r="CY1345">
        <f t="shared" si="231"/>
        <v>0.80697632926035545</v>
      </c>
      <c r="CZ1345">
        <f t="shared" si="230"/>
        <v>0.59355573765959657</v>
      </c>
    </row>
    <row r="1346" spans="1:104" x14ac:dyDescent="0.25">
      <c r="A1346">
        <v>1</v>
      </c>
      <c r="B1346" s="15">
        <v>18970</v>
      </c>
      <c r="C1346" s="15">
        <v>-67.112454540000002</v>
      </c>
      <c r="D1346" s="15">
        <v>-15.986218170000001</v>
      </c>
      <c r="E1346" s="15">
        <v>1038</v>
      </c>
      <c r="F1346" s="15">
        <v>1</v>
      </c>
      <c r="G1346" s="15">
        <v>0</v>
      </c>
      <c r="H1346" s="17">
        <v>2</v>
      </c>
      <c r="I1346" s="19">
        <v>0</v>
      </c>
      <c r="J1346" s="19">
        <v>0</v>
      </c>
      <c r="K1346" s="19">
        <v>1</v>
      </c>
      <c r="L1346" s="15">
        <v>0</v>
      </c>
      <c r="M1346" s="15">
        <v>0</v>
      </c>
      <c r="N1346" s="15">
        <v>1.2032</v>
      </c>
      <c r="O1346" s="19">
        <v>279.77618899999999</v>
      </c>
      <c r="P1346" s="19">
        <v>78.263187006647271</v>
      </c>
      <c r="Q1346" s="20">
        <v>3.5748121141072016</v>
      </c>
      <c r="R1346" s="21">
        <v>0.45500000000000007</v>
      </c>
      <c r="S1346" s="22">
        <v>0.129</v>
      </c>
      <c r="T1346" s="22">
        <v>0.872</v>
      </c>
      <c r="U1346" s="19">
        <v>0</v>
      </c>
      <c r="V1346" s="19">
        <v>10.095951123857498</v>
      </c>
      <c r="W1346" s="19">
        <v>68.245499069796423</v>
      </c>
      <c r="X1346" s="19">
        <v>11141.578607541111</v>
      </c>
      <c r="Y1346" s="19">
        <v>1560</v>
      </c>
      <c r="Z1346" s="19">
        <v>12701.578607541111</v>
      </c>
      <c r="AA1346">
        <v>94.16409530684578</v>
      </c>
      <c r="AB1346">
        <v>1</v>
      </c>
      <c r="AC1346">
        <v>0.14400000000000002</v>
      </c>
      <c r="AD1346">
        <v>0.85599999999999998</v>
      </c>
      <c r="AE1346">
        <v>0</v>
      </c>
      <c r="AF1346">
        <v>13.559629724185793</v>
      </c>
      <c r="AG1346">
        <v>80.604465582659984</v>
      </c>
      <c r="AH1346">
        <v>33143.750202933967</v>
      </c>
      <c r="AI1346">
        <v>1876.992</v>
      </c>
      <c r="AJ1346">
        <v>33577.007669934901</v>
      </c>
      <c r="AK1346">
        <v>20879.292605819501</v>
      </c>
      <c r="AL1346">
        <v>42.653436918622759</v>
      </c>
      <c r="AM1346" s="19">
        <v>58.554345218821268</v>
      </c>
      <c r="AN1346">
        <v>0.84673066666666674</v>
      </c>
      <c r="AO1346">
        <v>0.56095906666666673</v>
      </c>
      <c r="AP1346">
        <v>0.1905144</v>
      </c>
      <c r="AQ1346">
        <v>1</v>
      </c>
      <c r="AR1346">
        <v>0</v>
      </c>
      <c r="AS1346">
        <v>2</v>
      </c>
      <c r="AT1346">
        <v>1.48</v>
      </c>
      <c r="AU1346">
        <v>1</v>
      </c>
      <c r="AV1346">
        <v>2</v>
      </c>
      <c r="AW1346">
        <v>1.5</v>
      </c>
      <c r="AX1346">
        <v>1</v>
      </c>
      <c r="AY1346">
        <v>2</v>
      </c>
      <c r="AZ1346">
        <v>0.6</v>
      </c>
      <c r="BA1346">
        <v>0.3</v>
      </c>
      <c r="BB1346">
        <v>0.8</v>
      </c>
      <c r="BC1346" s="27">
        <v>0.37325292460804271</v>
      </c>
      <c r="BD1346" s="28">
        <v>0.58352267697785964</v>
      </c>
      <c r="BE1346" s="28">
        <v>0.31417752180575087</v>
      </c>
      <c r="BF1346" s="28">
        <f t="shared" si="221"/>
        <v>0.68727360607782695</v>
      </c>
      <c r="BG1346" s="29" t="s">
        <v>106</v>
      </c>
      <c r="BH1346">
        <v>0.36530673620804271</v>
      </c>
      <c r="BI1346">
        <v>0.4110425149778596</v>
      </c>
      <c r="BJ1346">
        <v>0.27723601381375085</v>
      </c>
      <c r="BK1346">
        <f t="shared" si="222"/>
        <v>0.65033209808582693</v>
      </c>
      <c r="BL1346" t="s">
        <v>106</v>
      </c>
      <c r="BM1346" s="27">
        <v>0.38267009620804271</v>
      </c>
      <c r="BN1346" s="28">
        <v>0.70109215207785969</v>
      </c>
      <c r="BO1346" s="28">
        <v>0.34674886776375086</v>
      </c>
      <c r="BP1346" s="28">
        <f t="shared" si="223"/>
        <v>0.71984495203582699</v>
      </c>
      <c r="BQ1346" s="29" t="s">
        <v>106</v>
      </c>
      <c r="BR1346">
        <v>0.28236878833535473</v>
      </c>
      <c r="BS1346">
        <v>0.58352267697785964</v>
      </c>
      <c r="BT1346">
        <v>0.25778238835374284</v>
      </c>
      <c r="BU1346">
        <f t="shared" si="224"/>
        <v>0.63087847262581898</v>
      </c>
      <c r="BV1346" t="s">
        <v>106</v>
      </c>
      <c r="BW1346" s="27">
        <v>0.27442259993535478</v>
      </c>
      <c r="BX1346" s="28">
        <v>0.4110425149778596</v>
      </c>
      <c r="BY1346" s="28">
        <v>0.22084088036174288</v>
      </c>
      <c r="BZ1346" s="28">
        <f t="shared" si="225"/>
        <v>0.59393696463381895</v>
      </c>
      <c r="CA1346" s="29" t="s">
        <v>106</v>
      </c>
      <c r="CB1346">
        <v>0.29178595993535472</v>
      </c>
      <c r="CC1346">
        <v>0.70109215207785969</v>
      </c>
      <c r="CD1346">
        <v>0.29035373431174283</v>
      </c>
      <c r="CE1346">
        <f t="shared" si="226"/>
        <v>0.66344981858381891</v>
      </c>
      <c r="CF1346" t="s">
        <v>106</v>
      </c>
      <c r="CG1346" s="27">
        <v>0.1645560190929814</v>
      </c>
      <c r="CH1346" s="28">
        <v>0.58352267697785964</v>
      </c>
      <c r="CI1346" s="28">
        <v>0.18467758573076948</v>
      </c>
      <c r="CJ1346" s="28">
        <f t="shared" si="227"/>
        <v>0.53765210336505742</v>
      </c>
      <c r="CK1346" s="29" t="s">
        <v>107</v>
      </c>
      <c r="CL1346">
        <v>0.1566098306929814</v>
      </c>
      <c r="CM1346">
        <v>0.4110425149778596</v>
      </c>
      <c r="CN1346">
        <v>0.14773607773876951</v>
      </c>
      <c r="CO1346">
        <f t="shared" si="228"/>
        <v>0.52083216201084559</v>
      </c>
      <c r="CP1346" t="s">
        <v>106</v>
      </c>
      <c r="CQ1346" s="27">
        <v>0.17397319069298139</v>
      </c>
      <c r="CR1346" s="28">
        <v>0.70109215207785969</v>
      </c>
      <c r="CS1346" s="28">
        <v>0.21724893168876952</v>
      </c>
      <c r="CT1346" s="28">
        <f t="shared" si="229"/>
        <v>0.54706927496505742</v>
      </c>
      <c r="CU1346" s="29" t="s">
        <v>107</v>
      </c>
      <c r="CV1346">
        <v>58509.197604497604</v>
      </c>
      <c r="CW1346">
        <v>11770.5119133557</v>
      </c>
      <c r="CX1346">
        <v>0.37309608427207608</v>
      </c>
      <c r="CY1346">
        <f t="shared" si="231"/>
        <v>0.95661876124993572</v>
      </c>
      <c r="CZ1346">
        <f t="shared" si="230"/>
        <v>0.74634900888011879</v>
      </c>
    </row>
    <row r="1347" spans="1:104" x14ac:dyDescent="0.25">
      <c r="A1347">
        <v>1</v>
      </c>
      <c r="B1347" s="15">
        <v>18983</v>
      </c>
      <c r="C1347" s="15">
        <v>-67.194985160000002</v>
      </c>
      <c r="D1347" s="15">
        <v>-15.990912610000001</v>
      </c>
      <c r="E1347" s="15">
        <v>1227</v>
      </c>
      <c r="F1347" s="15">
        <v>1</v>
      </c>
      <c r="G1347" s="15">
        <v>0</v>
      </c>
      <c r="H1347" s="17">
        <v>2</v>
      </c>
      <c r="I1347" s="19">
        <v>0</v>
      </c>
      <c r="J1347" s="19">
        <v>0</v>
      </c>
      <c r="K1347" s="19">
        <v>1</v>
      </c>
      <c r="L1347" s="15">
        <v>0</v>
      </c>
      <c r="M1347" s="15">
        <v>0</v>
      </c>
      <c r="N1347" s="15">
        <v>1.2032</v>
      </c>
      <c r="O1347" s="19">
        <v>308.84384499999999</v>
      </c>
      <c r="P1347" s="19">
        <v>86.394427202975308</v>
      </c>
      <c r="Q1347" s="20">
        <v>3.5748121146101401</v>
      </c>
      <c r="R1347" s="21">
        <v>0.376</v>
      </c>
      <c r="S1347" s="22">
        <v>0.129</v>
      </c>
      <c r="T1347" s="22">
        <v>0.87200000000000011</v>
      </c>
      <c r="U1347" s="19">
        <v>0</v>
      </c>
      <c r="V1347" s="19">
        <v>11.144881109183816</v>
      </c>
      <c r="W1347" s="19">
        <v>75.335940520994484</v>
      </c>
      <c r="X1347" s="19">
        <v>10163.689232108361</v>
      </c>
      <c r="Y1347" s="19">
        <v>1560</v>
      </c>
      <c r="Z1347" s="19">
        <v>11723.689232108361</v>
      </c>
      <c r="AA1347">
        <v>103.9473779365083</v>
      </c>
      <c r="AB1347">
        <v>1</v>
      </c>
      <c r="AC1347">
        <v>0.14400000000000002</v>
      </c>
      <c r="AD1347">
        <v>0.85599999999999998</v>
      </c>
      <c r="AE1347">
        <v>0</v>
      </c>
      <c r="AF1347">
        <v>14.968422422857197</v>
      </c>
      <c r="AG1347">
        <v>88.978955513651101</v>
      </c>
      <c r="AH1347">
        <v>36587.256717658202</v>
      </c>
      <c r="AI1347">
        <v>1876.992</v>
      </c>
      <c r="AJ1347">
        <v>36870.515787996497</v>
      </c>
      <c r="AK1347">
        <v>25348.213920332801</v>
      </c>
      <c r="AL1347">
        <v>53.91012257465659</v>
      </c>
      <c r="AM1347" s="19">
        <v>71.463073308189593</v>
      </c>
      <c r="AN1347">
        <v>0.82156800000000008</v>
      </c>
      <c r="AO1347">
        <v>0.54428880000000002</v>
      </c>
      <c r="AP1347">
        <v>0.18485279999999998</v>
      </c>
      <c r="AQ1347">
        <v>1</v>
      </c>
      <c r="AR1347">
        <v>0</v>
      </c>
      <c r="AS1347">
        <v>2</v>
      </c>
      <c r="AT1347">
        <v>1.48</v>
      </c>
      <c r="AU1347">
        <v>1</v>
      </c>
      <c r="AV1347">
        <v>2</v>
      </c>
      <c r="AW1347">
        <v>1.5</v>
      </c>
      <c r="AX1347">
        <v>1</v>
      </c>
      <c r="AY1347">
        <v>2</v>
      </c>
      <c r="AZ1347">
        <v>0.6</v>
      </c>
      <c r="BA1347">
        <v>0.3</v>
      </c>
      <c r="BB1347">
        <v>0.8</v>
      </c>
      <c r="BC1347" s="27">
        <v>0.35619434634289238</v>
      </c>
      <c r="BD1347" s="28">
        <v>0.56899942972691575</v>
      </c>
      <c r="BE1347" s="28">
        <v>0.30028958100062952</v>
      </c>
      <c r="BF1347" s="28">
        <f t="shared" si="221"/>
        <v>0.62508508488408543</v>
      </c>
      <c r="BG1347" s="29" t="s">
        <v>106</v>
      </c>
      <c r="BH1347">
        <v>0.34824815794289238</v>
      </c>
      <c r="BI1347">
        <v>0.3965192677269157</v>
      </c>
      <c r="BJ1347">
        <v>0.2633480730086295</v>
      </c>
      <c r="BK1347">
        <f t="shared" si="222"/>
        <v>0.58814357689208552</v>
      </c>
      <c r="BL1347" t="s">
        <v>106</v>
      </c>
      <c r="BM1347" s="27">
        <v>0.36561151794289237</v>
      </c>
      <c r="BN1347" s="28">
        <v>0.68656890482691568</v>
      </c>
      <c r="BO1347" s="28">
        <v>0.33286092695862951</v>
      </c>
      <c r="BP1347" s="28">
        <f t="shared" si="223"/>
        <v>0.65765643084208547</v>
      </c>
      <c r="BQ1347" s="29" t="s">
        <v>106</v>
      </c>
      <c r="BR1347">
        <v>0.26801105381703638</v>
      </c>
      <c r="BS1347">
        <v>0.56899942972691575</v>
      </c>
      <c r="BT1347">
        <v>0.24557036646893346</v>
      </c>
      <c r="BU1347">
        <f t="shared" si="224"/>
        <v>0.57036587035238939</v>
      </c>
      <c r="BV1347" t="s">
        <v>106</v>
      </c>
      <c r="BW1347" s="27">
        <v>0.26006486541703633</v>
      </c>
      <c r="BX1347" s="28">
        <v>0.3965192677269157</v>
      </c>
      <c r="BY1347" s="28">
        <v>0.20862885847693347</v>
      </c>
      <c r="BZ1347" s="28">
        <f t="shared" si="225"/>
        <v>0.53342436236038937</v>
      </c>
      <c r="CA1347" s="29" t="s">
        <v>106</v>
      </c>
      <c r="CB1347">
        <v>0.27742822541703638</v>
      </c>
      <c r="CC1347">
        <v>0.68656890482691568</v>
      </c>
      <c r="CD1347">
        <v>0.27814171242693347</v>
      </c>
      <c r="CE1347">
        <f t="shared" si="226"/>
        <v>0.60222372930049239</v>
      </c>
      <c r="CF1347" t="s">
        <v>107</v>
      </c>
      <c r="CG1347" s="27">
        <v>0.15369937832055636</v>
      </c>
      <c r="CH1347" s="28">
        <v>0.56899942972691575</v>
      </c>
      <c r="CI1347" s="28">
        <v>0.17463805133525342</v>
      </c>
      <c r="CJ1347" s="28">
        <f t="shared" si="227"/>
        <v>0.47849488220401232</v>
      </c>
      <c r="CK1347" s="29" t="s">
        <v>107</v>
      </c>
      <c r="CL1347">
        <v>0.14575318992055633</v>
      </c>
      <c r="CM1347">
        <v>0.3965192677269157</v>
      </c>
      <c r="CN1347">
        <v>0.13769654334325346</v>
      </c>
      <c r="CO1347">
        <f t="shared" si="228"/>
        <v>0.46249204722670945</v>
      </c>
      <c r="CP1347" t="s">
        <v>106</v>
      </c>
      <c r="CQ1347" s="27">
        <v>0.16311654992055635</v>
      </c>
      <c r="CR1347" s="28">
        <v>0.68656890482691568</v>
      </c>
      <c r="CS1347" s="28">
        <v>0.20720939729325347</v>
      </c>
      <c r="CT1347" s="28">
        <f t="shared" si="229"/>
        <v>0.48791205380401231</v>
      </c>
      <c r="CU1347" s="29" t="s">
        <v>107</v>
      </c>
      <c r="CV1347">
        <v>61282.979824453498</v>
      </c>
      <c r="CW1347">
        <v>12993.4222420635</v>
      </c>
      <c r="CX1347">
        <v>0.32479550388345596</v>
      </c>
      <c r="CY1347">
        <f t="shared" si="231"/>
        <v>0.89379493361037166</v>
      </c>
      <c r="CZ1347">
        <f t="shared" si="230"/>
        <v>0.68098985022634828</v>
      </c>
    </row>
    <row r="1348" spans="1:104" x14ac:dyDescent="0.25">
      <c r="A1348">
        <v>1</v>
      </c>
      <c r="B1348" s="15">
        <v>19007</v>
      </c>
      <c r="C1348" s="15">
        <v>-67.188435470000002</v>
      </c>
      <c r="D1348" s="15">
        <v>-16.200965530000001</v>
      </c>
      <c r="E1348" s="15">
        <v>1384</v>
      </c>
      <c r="F1348" s="15">
        <v>1</v>
      </c>
      <c r="G1348" s="15">
        <v>0</v>
      </c>
      <c r="H1348" s="17">
        <v>2</v>
      </c>
      <c r="I1348" s="19">
        <v>0</v>
      </c>
      <c r="J1348" s="19">
        <v>0</v>
      </c>
      <c r="K1348" s="19">
        <v>1</v>
      </c>
      <c r="L1348" s="15">
        <v>0</v>
      </c>
      <c r="M1348" s="15">
        <v>0</v>
      </c>
      <c r="N1348" s="15">
        <v>1.2032</v>
      </c>
      <c r="O1348" s="19">
        <v>552.28546399999902</v>
      </c>
      <c r="P1348" s="19">
        <v>154.49356396421254</v>
      </c>
      <c r="Q1348" s="20">
        <v>3.5748121140368827</v>
      </c>
      <c r="R1348" s="21">
        <v>0.28899999999999998</v>
      </c>
      <c r="S1348" s="22">
        <v>0.12899999999999998</v>
      </c>
      <c r="T1348" s="22">
        <v>0.872</v>
      </c>
      <c r="U1348" s="19">
        <v>0</v>
      </c>
      <c r="V1348" s="19">
        <v>19.929669751383415</v>
      </c>
      <c r="W1348" s="19">
        <v>134.71838777679332</v>
      </c>
      <c r="X1348" s="19">
        <v>13969.666478712494</v>
      </c>
      <c r="Y1348" s="19">
        <v>1560</v>
      </c>
      <c r="Z1348" s="19">
        <v>15529.666478712494</v>
      </c>
      <c r="AA1348">
        <v>185.88236993434032</v>
      </c>
      <c r="AB1348">
        <v>1</v>
      </c>
      <c r="AC1348">
        <v>0.14399999999999996</v>
      </c>
      <c r="AD1348">
        <v>0.85600000000000009</v>
      </c>
      <c r="AE1348">
        <v>0</v>
      </c>
      <c r="AF1348">
        <v>26.767061270545</v>
      </c>
      <c r="AG1348">
        <v>159.11530866379533</v>
      </c>
      <c r="AH1348">
        <v>65426.623769465994</v>
      </c>
      <c r="AI1348">
        <v>1876.992</v>
      </c>
      <c r="AJ1348">
        <v>64453.646301861198</v>
      </c>
      <c r="AK1348">
        <v>48971.9863070438</v>
      </c>
      <c r="AL1348">
        <v>109.84492397855513</v>
      </c>
      <c r="AM1348" s="19">
        <v>141.23372994868291</v>
      </c>
      <c r="AN1348">
        <v>0.81797333333333333</v>
      </c>
      <c r="AO1348">
        <v>0.54190733333333341</v>
      </c>
      <c r="AP1348">
        <v>0.18404399999999999</v>
      </c>
      <c r="AQ1348">
        <v>1</v>
      </c>
      <c r="AR1348">
        <v>0</v>
      </c>
      <c r="AS1348">
        <v>2</v>
      </c>
      <c r="AT1348">
        <v>1.48</v>
      </c>
      <c r="AU1348">
        <v>1</v>
      </c>
      <c r="AV1348">
        <v>2</v>
      </c>
      <c r="AW1348">
        <v>1.5</v>
      </c>
      <c r="AX1348">
        <v>1</v>
      </c>
      <c r="AY1348">
        <v>2</v>
      </c>
      <c r="AZ1348">
        <v>0.6</v>
      </c>
      <c r="BA1348">
        <v>0.3</v>
      </c>
      <c r="BB1348">
        <v>0.8</v>
      </c>
      <c r="BC1348" s="27">
        <v>0.33475794656973745</v>
      </c>
      <c r="BD1348" s="28">
        <v>0.55431976272177708</v>
      </c>
      <c r="BE1348" s="28">
        <v>0.27973607365492786</v>
      </c>
      <c r="BF1348" s="28">
        <f t="shared" ref="BF1348:BF1400" si="232">MIN(BC1348:BE1348)+CX1348</f>
        <v>0.51494141239855162</v>
      </c>
      <c r="BG1348" s="29" t="s">
        <v>106</v>
      </c>
      <c r="BH1348">
        <v>0.32681175816973745</v>
      </c>
      <c r="BI1348">
        <v>0.38183960072177703</v>
      </c>
      <c r="BJ1348">
        <v>0.24279456566292784</v>
      </c>
      <c r="BK1348">
        <f t="shared" ref="BK1348:BK1400" si="233">MIN(BH1348:BJ1348)+CX1348</f>
        <v>0.4779999044065516</v>
      </c>
      <c r="BL1348" t="s">
        <v>106</v>
      </c>
      <c r="BM1348" s="27">
        <v>0.34417511816973745</v>
      </c>
      <c r="BN1348" s="28">
        <v>0.67188923782177712</v>
      </c>
      <c r="BO1348" s="28">
        <v>0.31230741961292791</v>
      </c>
      <c r="BP1348" s="28">
        <f t="shared" ref="BP1348:BP1400" si="234">MIN(BM1348:BO1348)+CX1348</f>
        <v>0.54751275835655167</v>
      </c>
      <c r="BQ1348" s="29" t="s">
        <v>106</v>
      </c>
      <c r="BR1348">
        <v>0.2469604888648575</v>
      </c>
      <c r="BS1348">
        <v>0.55431976272177708</v>
      </c>
      <c r="BT1348">
        <v>0.22525627611184784</v>
      </c>
      <c r="BU1348">
        <f t="shared" ref="BU1348:BU1400" si="235">MIN(BR1348:BT1348)+CX1348</f>
        <v>0.46046161485547155</v>
      </c>
      <c r="BV1348" t="s">
        <v>106</v>
      </c>
      <c r="BW1348" s="27">
        <v>0.2390143004648575</v>
      </c>
      <c r="BX1348" s="28">
        <v>0.38183960072177703</v>
      </c>
      <c r="BY1348" s="28">
        <v>0.18831476811984788</v>
      </c>
      <c r="BZ1348" s="28">
        <f t="shared" ref="BZ1348:BZ1400" si="236">MIN(BW1348:BY1348)+CX1348</f>
        <v>0.42352010686347163</v>
      </c>
      <c r="CA1348" s="29" t="s">
        <v>106</v>
      </c>
      <c r="CB1348">
        <v>0.25637766046485749</v>
      </c>
      <c r="CC1348">
        <v>0.67188923782177712</v>
      </c>
      <c r="CD1348">
        <v>0.25782762206984783</v>
      </c>
      <c r="CE1348">
        <f t="shared" ref="CE1348:CE1400" si="237">MIN(CB1348:CD1348)+CX1348</f>
        <v>0.49158299920848125</v>
      </c>
      <c r="CF1348" t="s">
        <v>107</v>
      </c>
      <c r="CG1348" s="27">
        <v>0.1331489696177908</v>
      </c>
      <c r="CH1348" s="28">
        <v>0.55431976272177708</v>
      </c>
      <c r="CI1348" s="28">
        <v>0.15463431633378116</v>
      </c>
      <c r="CJ1348" s="28">
        <f t="shared" ref="CJ1348:CJ1400" si="238">MIN(CG1348:CI1348)+CX1348</f>
        <v>0.36835430836141453</v>
      </c>
      <c r="CK1348" s="29" t="s">
        <v>107</v>
      </c>
      <c r="CL1348">
        <v>0.1252027812177908</v>
      </c>
      <c r="CM1348">
        <v>0.38183960072177703</v>
      </c>
      <c r="CN1348">
        <v>0.11769280834178117</v>
      </c>
      <c r="CO1348">
        <f t="shared" ref="CO1348:CO1400" si="239">MIN(CL1348:CN1348)+CX1348</f>
        <v>0.3528981470854049</v>
      </c>
      <c r="CP1348" t="s">
        <v>106</v>
      </c>
      <c r="CQ1348" s="27">
        <v>0.14256614121779079</v>
      </c>
      <c r="CR1348" s="28">
        <v>0.67188923782177712</v>
      </c>
      <c r="CS1348" s="28">
        <v>0.18720566229178118</v>
      </c>
      <c r="CT1348" s="28">
        <f t="shared" ref="CT1348:CT1400" si="240">MIN(CQ1348:CS1348)+CX1348</f>
        <v>0.37777147996141452</v>
      </c>
      <c r="CU1348" s="29" t="s">
        <v>107</v>
      </c>
      <c r="CV1348">
        <v>80682.129731371606</v>
      </c>
      <c r="CW1348">
        <v>23235.296241792501</v>
      </c>
      <c r="CX1348">
        <v>0.23520533874362373</v>
      </c>
      <c r="CY1348">
        <f t="shared" si="231"/>
        <v>0.78952510146540078</v>
      </c>
      <c r="CZ1348">
        <f t="shared" ref="CZ1348:CZ1400" si="241">CX1348+BC1348</f>
        <v>0.56996328531336116</v>
      </c>
    </row>
    <row r="1349" spans="1:104" x14ac:dyDescent="0.25">
      <c r="A1349">
        <v>1</v>
      </c>
      <c r="B1349" s="15">
        <v>19020</v>
      </c>
      <c r="C1349" s="15">
        <v>-67.322040779999995</v>
      </c>
      <c r="D1349" s="15">
        <v>-16.295086829999999</v>
      </c>
      <c r="E1349" s="15">
        <v>1364</v>
      </c>
      <c r="F1349" s="15">
        <v>1</v>
      </c>
      <c r="G1349" s="15">
        <v>0</v>
      </c>
      <c r="H1349" s="17">
        <v>2</v>
      </c>
      <c r="I1349" s="19">
        <v>0</v>
      </c>
      <c r="J1349" s="19">
        <v>0</v>
      </c>
      <c r="K1349" s="19">
        <v>1</v>
      </c>
      <c r="L1349" s="15">
        <v>0</v>
      </c>
      <c r="M1349" s="15">
        <v>0</v>
      </c>
      <c r="N1349" s="15">
        <v>1.2032</v>
      </c>
      <c r="O1349" s="19">
        <v>1282.6103210000001</v>
      </c>
      <c r="P1349" s="19">
        <v>358.79097418942928</v>
      </c>
      <c r="Q1349" s="20">
        <v>3.5748121142055989</v>
      </c>
      <c r="R1349" s="21">
        <v>0.73099999999999998</v>
      </c>
      <c r="S1349" s="22">
        <v>0.24899999999999997</v>
      </c>
      <c r="T1349" s="22">
        <v>0.74999999999999978</v>
      </c>
      <c r="U1349" s="19">
        <v>0</v>
      </c>
      <c r="V1349" s="19">
        <v>89.338952573167873</v>
      </c>
      <c r="W1349" s="19">
        <v>269.09323064207189</v>
      </c>
      <c r="X1349" s="19">
        <v>116055.64578640639</v>
      </c>
      <c r="Y1349" s="19">
        <v>1560</v>
      </c>
      <c r="Z1349" s="19">
        <v>117615.64578640639</v>
      </c>
      <c r="AA1349">
        <v>431.68734595708383</v>
      </c>
      <c r="AB1349">
        <v>1</v>
      </c>
      <c r="AC1349">
        <v>0.25599999999999995</v>
      </c>
      <c r="AD1349">
        <v>0.74399999999999999</v>
      </c>
      <c r="AE1349">
        <v>0</v>
      </c>
      <c r="AF1349">
        <v>110.51196056501344</v>
      </c>
      <c r="AG1349">
        <v>321.17538539207038</v>
      </c>
      <c r="AH1349">
        <v>207972.00963245903</v>
      </c>
      <c r="AI1349">
        <v>1876.992</v>
      </c>
      <c r="AJ1349">
        <v>200789.78625421799</v>
      </c>
      <c r="AK1349">
        <v>78797.832919685796</v>
      </c>
      <c r="AL1349">
        <v>96.514772056956488</v>
      </c>
      <c r="AM1349" s="19">
        <v>169.41114382461103</v>
      </c>
      <c r="AN1349">
        <v>0.86470400000000003</v>
      </c>
      <c r="AO1349">
        <v>0.5728664</v>
      </c>
      <c r="AP1349">
        <v>0.19455839999999999</v>
      </c>
      <c r="AQ1349">
        <v>1</v>
      </c>
      <c r="AR1349">
        <v>0</v>
      </c>
      <c r="AS1349">
        <v>2</v>
      </c>
      <c r="AT1349">
        <v>1.48</v>
      </c>
      <c r="AU1349">
        <v>1</v>
      </c>
      <c r="AV1349">
        <v>2</v>
      </c>
      <c r="AW1349">
        <v>1.5</v>
      </c>
      <c r="AX1349">
        <v>1</v>
      </c>
      <c r="AY1349">
        <v>2</v>
      </c>
      <c r="AZ1349">
        <v>0.6</v>
      </c>
      <c r="BA1349">
        <v>0.3</v>
      </c>
      <c r="BB1349">
        <v>0.8</v>
      </c>
      <c r="BC1349" s="27">
        <v>0.34616258197128713</v>
      </c>
      <c r="BD1349" s="28">
        <v>0.54465297111181421</v>
      </c>
      <c r="BE1349" s="28">
        <v>0.28551757067443234</v>
      </c>
      <c r="BF1349" s="28">
        <f t="shared" si="232"/>
        <v>0.53160653796140811</v>
      </c>
      <c r="BG1349" s="29" t="s">
        <v>106</v>
      </c>
      <c r="BH1349">
        <v>0.33821639357128713</v>
      </c>
      <c r="BI1349">
        <v>0.37217280911181416</v>
      </c>
      <c r="BJ1349">
        <v>0.24857606268243232</v>
      </c>
      <c r="BK1349">
        <f t="shared" si="233"/>
        <v>0.49466502996940809</v>
      </c>
      <c r="BL1349" t="s">
        <v>106</v>
      </c>
      <c r="BM1349" s="27">
        <v>0.35557975357128713</v>
      </c>
      <c r="BN1349" s="28">
        <v>0.66222244621181425</v>
      </c>
      <c r="BO1349" s="28">
        <v>0.31808891663243227</v>
      </c>
      <c r="BP1349" s="28">
        <f t="shared" si="234"/>
        <v>0.56417788391940804</v>
      </c>
      <c r="BQ1349" s="29" t="s">
        <v>106</v>
      </c>
      <c r="BR1349">
        <v>0.25334927159371906</v>
      </c>
      <c r="BS1349">
        <v>0.54465297111181421</v>
      </c>
      <c r="BT1349">
        <v>0.22792535227934427</v>
      </c>
      <c r="BU1349">
        <f t="shared" si="235"/>
        <v>0.47401431956632001</v>
      </c>
      <c r="BV1349" t="s">
        <v>106</v>
      </c>
      <c r="BW1349" s="27">
        <v>0.24540308319371906</v>
      </c>
      <c r="BX1349" s="28">
        <v>0.37217280911181416</v>
      </c>
      <c r="BY1349" s="28">
        <v>0.19098384428734427</v>
      </c>
      <c r="BZ1349" s="28">
        <f t="shared" si="236"/>
        <v>0.43707281157431999</v>
      </c>
      <c r="CA1349" s="29" t="s">
        <v>106</v>
      </c>
      <c r="CB1349">
        <v>0.26276644319371906</v>
      </c>
      <c r="CC1349">
        <v>0.66222244621181425</v>
      </c>
      <c r="CD1349">
        <v>0.26049669823734428</v>
      </c>
      <c r="CE1349">
        <f t="shared" si="237"/>
        <v>0.50658566552432005</v>
      </c>
      <c r="CF1349" t="s">
        <v>106</v>
      </c>
      <c r="CG1349" s="27">
        <v>0.13303572110427908</v>
      </c>
      <c r="CH1349" s="28">
        <v>0.54465297111181421</v>
      </c>
      <c r="CI1349" s="28">
        <v>0.15326877287830426</v>
      </c>
      <c r="CJ1349" s="28">
        <f t="shared" si="238"/>
        <v>0.37912468839125479</v>
      </c>
      <c r="CK1349" s="29" t="s">
        <v>107</v>
      </c>
      <c r="CL1349">
        <v>0.12508953270427906</v>
      </c>
      <c r="CM1349">
        <v>0.37217280911181416</v>
      </c>
      <c r="CN1349">
        <v>0.11632726488630428</v>
      </c>
      <c r="CO1349">
        <f t="shared" si="239"/>
        <v>0.36241623217328001</v>
      </c>
      <c r="CP1349" t="s">
        <v>106</v>
      </c>
      <c r="CQ1349" s="27">
        <v>0.14245289270427908</v>
      </c>
      <c r="CR1349" s="28">
        <v>0.66222244621181425</v>
      </c>
      <c r="CS1349" s="28">
        <v>0.1858401188363043</v>
      </c>
      <c r="CT1349" s="28">
        <f t="shared" si="240"/>
        <v>0.38854185999125479</v>
      </c>
      <c r="CU1349" s="29" t="s">
        <v>107</v>
      </c>
      <c r="CV1349">
        <v>120983.42474678</v>
      </c>
      <c r="CW1349">
        <v>53960.918244635497</v>
      </c>
      <c r="CX1349">
        <v>0.24608896728697574</v>
      </c>
      <c r="CY1349">
        <f t="shared" si="231"/>
        <v>0.79074193839878992</v>
      </c>
      <c r="CZ1349">
        <f t="shared" si="241"/>
        <v>0.59225154925826284</v>
      </c>
    </row>
    <row r="1350" spans="1:104" x14ac:dyDescent="0.25">
      <c r="A1350">
        <v>1</v>
      </c>
      <c r="B1350" s="15">
        <v>19027</v>
      </c>
      <c r="C1350" s="15">
        <v>-67.454342510000004</v>
      </c>
      <c r="D1350" s="15">
        <v>-15.462951260000001</v>
      </c>
      <c r="E1350" s="15">
        <v>379</v>
      </c>
      <c r="F1350" s="15">
        <v>0</v>
      </c>
      <c r="G1350" s="15">
        <v>0</v>
      </c>
      <c r="H1350" s="17">
        <v>2</v>
      </c>
      <c r="I1350" s="19">
        <v>0</v>
      </c>
      <c r="J1350" s="19">
        <v>0</v>
      </c>
      <c r="K1350" s="19">
        <v>1</v>
      </c>
      <c r="L1350" s="15">
        <v>0</v>
      </c>
      <c r="M1350" s="15">
        <v>0</v>
      </c>
      <c r="N1350" s="15">
        <v>1.2032</v>
      </c>
      <c r="O1350" s="19">
        <v>196.20667800000001</v>
      </c>
      <c r="P1350" s="19">
        <v>54.885871412956696</v>
      </c>
      <c r="Q1350" s="20">
        <v>3.5748121137361091</v>
      </c>
      <c r="R1350" s="21">
        <v>5.6000000000000001E-2</v>
      </c>
      <c r="S1350" s="22">
        <v>0.13600000000000001</v>
      </c>
      <c r="T1350" s="22">
        <v>0.86299999999999999</v>
      </c>
      <c r="U1350" s="19">
        <v>0</v>
      </c>
      <c r="V1350" s="19">
        <v>7.4644785121621116</v>
      </c>
      <c r="W1350" s="19">
        <v>47.36650702938163</v>
      </c>
      <c r="X1350" s="19">
        <v>688.6359042264869</v>
      </c>
      <c r="Y1350" s="19">
        <v>1560</v>
      </c>
      <c r="Z1350" s="19">
        <v>2248.6359042264867</v>
      </c>
      <c r="AA1350">
        <v>66.037157757533862</v>
      </c>
      <c r="AB1350">
        <v>1</v>
      </c>
      <c r="AC1350">
        <v>0.14100000000000001</v>
      </c>
      <c r="AD1350">
        <v>0.85899999999999999</v>
      </c>
      <c r="AE1350">
        <v>0</v>
      </c>
      <c r="AF1350">
        <v>9.3112392438122757</v>
      </c>
      <c r="AG1350">
        <v>56.725918513721588</v>
      </c>
      <c r="AH1350">
        <v>16191.047791319404</v>
      </c>
      <c r="AI1350">
        <v>1876.992</v>
      </c>
      <c r="AJ1350">
        <v>17362.761281027899</v>
      </c>
      <c r="AK1350">
        <v>16554.635406891401</v>
      </c>
      <c r="AL1350">
        <v>51.812262613831116</v>
      </c>
      <c r="AM1350" s="19">
        <v>62.963548958408282</v>
      </c>
      <c r="AN1350">
        <v>0.84313600000000011</v>
      </c>
      <c r="AO1350">
        <v>0.55857760000000001</v>
      </c>
      <c r="AP1350">
        <v>0.1897056</v>
      </c>
      <c r="AQ1350">
        <v>1</v>
      </c>
      <c r="AR1350">
        <v>0</v>
      </c>
      <c r="AS1350">
        <v>2</v>
      </c>
      <c r="AT1350">
        <v>1.48</v>
      </c>
      <c r="AU1350">
        <v>1</v>
      </c>
      <c r="AV1350">
        <v>2</v>
      </c>
      <c r="AW1350">
        <v>1.5</v>
      </c>
      <c r="AX1350">
        <v>1</v>
      </c>
      <c r="AY1350">
        <v>2</v>
      </c>
      <c r="AZ1350">
        <v>0.6</v>
      </c>
      <c r="BA1350">
        <v>0.3</v>
      </c>
      <c r="BB1350">
        <v>0.8</v>
      </c>
      <c r="BC1350" s="27">
        <v>0.3745296413859322</v>
      </c>
      <c r="BD1350" s="28">
        <v>0.65909045446798586</v>
      </c>
      <c r="BE1350" s="28">
        <v>0.34177406636426322</v>
      </c>
      <c r="BF1350" s="28">
        <f t="shared" si="232"/>
        <v>0.72920451733870917</v>
      </c>
      <c r="BG1350" s="29" t="s">
        <v>106</v>
      </c>
      <c r="BH1350">
        <v>0.36734473338593221</v>
      </c>
      <c r="BI1350">
        <v>0.48159015036798591</v>
      </c>
      <c r="BJ1350">
        <v>0.31601254008826329</v>
      </c>
      <c r="BK1350">
        <f t="shared" si="233"/>
        <v>0.70344299106270913</v>
      </c>
      <c r="BL1350" t="s">
        <v>106</v>
      </c>
      <c r="BM1350" s="27">
        <v>0.38310697338593219</v>
      </c>
      <c r="BN1350" s="28">
        <v>0.7774830016679859</v>
      </c>
      <c r="BO1350" s="28">
        <v>0.36608574913826325</v>
      </c>
      <c r="BP1350" s="28">
        <f t="shared" si="234"/>
        <v>0.75351620011270914</v>
      </c>
      <c r="BQ1350" s="29" t="s">
        <v>106</v>
      </c>
      <c r="BR1350">
        <v>0.28412106404332416</v>
      </c>
      <c r="BS1350">
        <v>0.65909045446798586</v>
      </c>
      <c r="BT1350">
        <v>0.27370468161889838</v>
      </c>
      <c r="BU1350">
        <f t="shared" si="235"/>
        <v>0.66113513259334433</v>
      </c>
      <c r="BV1350" t="s">
        <v>106</v>
      </c>
      <c r="BW1350" s="27">
        <v>0.27693615604332417</v>
      </c>
      <c r="BX1350" s="28">
        <v>0.48159015036798591</v>
      </c>
      <c r="BY1350" s="28">
        <v>0.24794315534289837</v>
      </c>
      <c r="BZ1350" s="28">
        <f t="shared" si="236"/>
        <v>0.6353736063173443</v>
      </c>
      <c r="CA1350" s="29" t="s">
        <v>106</v>
      </c>
      <c r="CB1350">
        <v>0.29269839604332415</v>
      </c>
      <c r="CC1350">
        <v>0.7774830016679859</v>
      </c>
      <c r="CD1350">
        <v>0.29801636439289841</v>
      </c>
      <c r="CE1350">
        <f t="shared" si="237"/>
        <v>0.68012884701776999</v>
      </c>
      <c r="CF1350" t="s">
        <v>107</v>
      </c>
      <c r="CG1350" s="27">
        <v>0.16692476008068416</v>
      </c>
      <c r="CH1350" s="28">
        <v>0.65909045446798586</v>
      </c>
      <c r="CI1350" s="28">
        <v>0.18546659028231438</v>
      </c>
      <c r="CJ1350" s="28">
        <f t="shared" si="238"/>
        <v>0.55435521105513008</v>
      </c>
      <c r="CK1350" s="29" t="s">
        <v>107</v>
      </c>
      <c r="CL1350">
        <v>0.15973985208068417</v>
      </c>
      <c r="CM1350">
        <v>0.48159015036798591</v>
      </c>
      <c r="CN1350">
        <v>0.15970506400631437</v>
      </c>
      <c r="CO1350">
        <f t="shared" si="239"/>
        <v>0.5471355149807603</v>
      </c>
      <c r="CP1350" t="s">
        <v>106</v>
      </c>
      <c r="CQ1350" s="27">
        <v>0.17550209208068418</v>
      </c>
      <c r="CR1350" s="28">
        <v>0.7774830016679859</v>
      </c>
      <c r="CS1350" s="28">
        <v>0.20977827305631436</v>
      </c>
      <c r="CT1350" s="28">
        <f t="shared" si="240"/>
        <v>0.56293254305513007</v>
      </c>
      <c r="CU1350" s="29" t="s">
        <v>107</v>
      </c>
      <c r="CV1350">
        <v>49609.142979433898</v>
      </c>
      <c r="CW1350">
        <v>8254.6447196917306</v>
      </c>
      <c r="CX1350">
        <v>0.38743045097444589</v>
      </c>
      <c r="CY1350">
        <f t="shared" si="231"/>
        <v>1.0465209054424318</v>
      </c>
      <c r="CZ1350">
        <f t="shared" si="241"/>
        <v>0.76196009236037809</v>
      </c>
    </row>
    <row r="1351" spans="1:104" x14ac:dyDescent="0.25">
      <c r="A1351">
        <v>1</v>
      </c>
      <c r="B1351" s="15">
        <v>19031</v>
      </c>
      <c r="C1351" s="15">
        <v>-67.155196169999996</v>
      </c>
      <c r="D1351" s="15">
        <v>-15.885177519999999</v>
      </c>
      <c r="E1351" s="15">
        <v>1230</v>
      </c>
      <c r="F1351" s="15">
        <v>1</v>
      </c>
      <c r="G1351" s="15">
        <v>0</v>
      </c>
      <c r="H1351" s="17">
        <v>0</v>
      </c>
      <c r="I1351" s="19">
        <v>0</v>
      </c>
      <c r="J1351" s="19">
        <v>0</v>
      </c>
      <c r="K1351" s="19">
        <v>0</v>
      </c>
      <c r="L1351" s="15">
        <v>0</v>
      </c>
      <c r="M1351" s="15">
        <v>0</v>
      </c>
      <c r="N1351" s="15">
        <v>0</v>
      </c>
      <c r="O1351" s="19">
        <v>152.60519399999899</v>
      </c>
      <c r="P1351" s="19">
        <v>42.689011089217146</v>
      </c>
      <c r="Q1351" s="20">
        <v>3.5748121145524889</v>
      </c>
      <c r="R1351" s="21">
        <v>0</v>
      </c>
      <c r="S1351" s="22">
        <v>0.129</v>
      </c>
      <c r="T1351" s="22">
        <v>0.872</v>
      </c>
      <c r="U1351" s="19">
        <v>0</v>
      </c>
      <c r="V1351" s="19">
        <v>5.5068824305090116</v>
      </c>
      <c r="W1351" s="19">
        <v>37.224817669797353</v>
      </c>
      <c r="X1351" s="19">
        <v>0</v>
      </c>
      <c r="Y1351" s="19">
        <v>0</v>
      </c>
      <c r="Z1351" s="19">
        <v>0</v>
      </c>
      <c r="AA1351">
        <v>51.362233798416334</v>
      </c>
      <c r="AB1351">
        <v>1</v>
      </c>
      <c r="AC1351">
        <v>0.14400000000000002</v>
      </c>
      <c r="AD1351">
        <v>0.85599999999999998</v>
      </c>
      <c r="AE1351">
        <v>0</v>
      </c>
      <c r="AF1351">
        <v>7.3961616669719525</v>
      </c>
      <c r="AG1351">
        <v>43.966072131444378</v>
      </c>
      <c r="AH1351">
        <v>18078.409199728616</v>
      </c>
      <c r="AI1351">
        <v>0</v>
      </c>
      <c r="AJ1351">
        <v>17290.917634579699</v>
      </c>
      <c r="AK1351">
        <v>17290.917634579699</v>
      </c>
      <c r="AL1351">
        <v>42.689011089217146</v>
      </c>
      <c r="AM1351" s="19">
        <v>51.362233798416334</v>
      </c>
      <c r="AN1351">
        <v>0.84313600000000011</v>
      </c>
      <c r="AO1351">
        <v>0.55857760000000001</v>
      </c>
      <c r="AP1351">
        <v>0.1897056</v>
      </c>
      <c r="AQ1351">
        <v>1</v>
      </c>
      <c r="AR1351">
        <v>0</v>
      </c>
      <c r="AS1351">
        <v>2</v>
      </c>
      <c r="AT1351">
        <v>1.48</v>
      </c>
      <c r="AU1351">
        <v>1</v>
      </c>
      <c r="AV1351">
        <v>2</v>
      </c>
      <c r="AW1351">
        <v>1.5</v>
      </c>
      <c r="AX1351">
        <v>1</v>
      </c>
      <c r="AY1351">
        <v>2</v>
      </c>
      <c r="AZ1351">
        <v>0.6</v>
      </c>
      <c r="BA1351">
        <v>0.3</v>
      </c>
      <c r="BB1351">
        <v>0.8</v>
      </c>
      <c r="BC1351" s="27">
        <v>0.37912993331825529</v>
      </c>
      <c r="BD1351" s="28">
        <v>0.59992207033747802</v>
      </c>
      <c r="BE1351" s="28">
        <v>0.32042755483304092</v>
      </c>
      <c r="BF1351" s="28">
        <f t="shared" si="232"/>
        <v>0.64489611352266063</v>
      </c>
      <c r="BG1351" s="29" t="s">
        <v>106</v>
      </c>
      <c r="BH1351">
        <v>0.37118374491825534</v>
      </c>
      <c r="BI1351">
        <v>0.42744190833747797</v>
      </c>
      <c r="BJ1351">
        <v>0.2834860468410409</v>
      </c>
      <c r="BK1351">
        <f t="shared" si="233"/>
        <v>0.60795460553066061</v>
      </c>
      <c r="BL1351" t="s">
        <v>106</v>
      </c>
      <c r="BM1351" s="27">
        <v>0.38854710491825534</v>
      </c>
      <c r="BN1351" s="28">
        <v>0.71749154543747806</v>
      </c>
      <c r="BO1351" s="28">
        <v>0.35299890079104085</v>
      </c>
      <c r="BP1351" s="28">
        <f t="shared" si="234"/>
        <v>0.67746745948066056</v>
      </c>
      <c r="BQ1351" s="29" t="s">
        <v>106</v>
      </c>
      <c r="BR1351">
        <v>0.28863163186654334</v>
      </c>
      <c r="BS1351">
        <v>0.59992207033747802</v>
      </c>
      <c r="BT1351">
        <v>0.26427183836964885</v>
      </c>
      <c r="BU1351">
        <f t="shared" si="235"/>
        <v>0.58874039705926862</v>
      </c>
      <c r="BV1351" t="s">
        <v>106</v>
      </c>
      <c r="BW1351" s="27">
        <v>0.28068544346654334</v>
      </c>
      <c r="BX1351" s="28">
        <v>0.42744190833747797</v>
      </c>
      <c r="BY1351" s="28">
        <v>0.22733033037764888</v>
      </c>
      <c r="BZ1351" s="28">
        <f t="shared" si="236"/>
        <v>0.55179888906726859</v>
      </c>
      <c r="CA1351" s="29" t="s">
        <v>106</v>
      </c>
      <c r="CB1351">
        <v>0.29804880346654333</v>
      </c>
      <c r="CC1351">
        <v>0.71749154543747806</v>
      </c>
      <c r="CD1351">
        <v>0.29684318432764883</v>
      </c>
      <c r="CE1351">
        <f t="shared" si="237"/>
        <v>0.62131174301726855</v>
      </c>
      <c r="CF1351" t="s">
        <v>106</v>
      </c>
      <c r="CG1351" s="27">
        <v>0.17131901887358333</v>
      </c>
      <c r="CH1351" s="28">
        <v>0.59992207033747802</v>
      </c>
      <c r="CI1351" s="28">
        <v>0.19147739110228884</v>
      </c>
      <c r="CJ1351" s="28">
        <f t="shared" si="238"/>
        <v>0.49578757756320302</v>
      </c>
      <c r="CK1351" s="29" t="s">
        <v>107</v>
      </c>
      <c r="CL1351">
        <v>0.16337283047358334</v>
      </c>
      <c r="CM1351">
        <v>0.42744190833747797</v>
      </c>
      <c r="CN1351">
        <v>0.15453588311028887</v>
      </c>
      <c r="CO1351">
        <f t="shared" si="239"/>
        <v>0.47900444179990859</v>
      </c>
      <c r="CP1351" t="s">
        <v>106</v>
      </c>
      <c r="CQ1351" s="27">
        <v>0.18073619047358333</v>
      </c>
      <c r="CR1351" s="28">
        <v>0.71749154543747806</v>
      </c>
      <c r="CS1351" s="28">
        <v>0.22404873706028886</v>
      </c>
      <c r="CT1351" s="28">
        <f t="shared" si="240"/>
        <v>0.50520474916320302</v>
      </c>
      <c r="CU1351" s="29" t="s">
        <v>107</v>
      </c>
      <c r="CV1351">
        <v>44195.292621721201</v>
      </c>
      <c r="CW1351">
        <v>6420.2792248020396</v>
      </c>
      <c r="CX1351">
        <v>0.32446855868961971</v>
      </c>
      <c r="CY1351">
        <f t="shared" si="231"/>
        <v>0.92439062902709779</v>
      </c>
      <c r="CZ1351">
        <f t="shared" si="241"/>
        <v>0.70359849200787505</v>
      </c>
    </row>
    <row r="1352" spans="1:104" x14ac:dyDescent="0.25">
      <c r="A1352">
        <v>1</v>
      </c>
      <c r="B1352" s="15">
        <v>19038</v>
      </c>
      <c r="C1352" s="15">
        <v>-67.147492240000005</v>
      </c>
      <c r="D1352" s="15">
        <v>-16.208697130000001</v>
      </c>
      <c r="E1352" s="15">
        <v>870</v>
      </c>
      <c r="F1352" s="15">
        <v>1</v>
      </c>
      <c r="G1352" s="15">
        <v>0</v>
      </c>
      <c r="H1352" s="17">
        <v>2</v>
      </c>
      <c r="I1352" s="19">
        <v>0</v>
      </c>
      <c r="J1352" s="19">
        <v>0</v>
      </c>
      <c r="K1352" s="19">
        <v>0</v>
      </c>
      <c r="L1352" s="15">
        <v>0</v>
      </c>
      <c r="M1352" s="15">
        <v>0</v>
      </c>
      <c r="N1352" s="15">
        <v>0</v>
      </c>
      <c r="O1352" s="19">
        <v>305.210387999999</v>
      </c>
      <c r="P1352" s="19">
        <v>85.378022178434293</v>
      </c>
      <c r="Q1352" s="20">
        <v>3.5748121145525009</v>
      </c>
      <c r="R1352" s="21">
        <v>0.36899999999999999</v>
      </c>
      <c r="S1352" s="22">
        <v>0.129</v>
      </c>
      <c r="T1352" s="22">
        <v>0.87200000000000022</v>
      </c>
      <c r="U1352" s="19">
        <v>0</v>
      </c>
      <c r="V1352" s="19">
        <v>11.013764861018023</v>
      </c>
      <c r="W1352" s="19">
        <v>74.449635339594721</v>
      </c>
      <c r="X1352" s="19">
        <v>9857.1248887205657</v>
      </c>
      <c r="Y1352" s="19">
        <v>0</v>
      </c>
      <c r="Z1352" s="19">
        <v>9857.1248887205657</v>
      </c>
      <c r="AA1352">
        <v>102.72446759683267</v>
      </c>
      <c r="AB1352">
        <v>1</v>
      </c>
      <c r="AC1352">
        <v>0.14400000000000002</v>
      </c>
      <c r="AD1352">
        <v>0.85599999999999998</v>
      </c>
      <c r="AE1352">
        <v>0</v>
      </c>
      <c r="AF1352">
        <v>14.792323333943905</v>
      </c>
      <c r="AG1352">
        <v>87.932144262888755</v>
      </c>
      <c r="AH1352">
        <v>36156.818399457232</v>
      </c>
      <c r="AI1352">
        <v>0</v>
      </c>
      <c r="AJ1352">
        <v>34581.835269159499</v>
      </c>
      <c r="AK1352">
        <v>23975.958060320801</v>
      </c>
      <c r="AL1352">
        <v>53.873531994592042</v>
      </c>
      <c r="AM1352" s="19">
        <v>71.219977412990417</v>
      </c>
      <c r="AN1352">
        <v>0.83954133333333336</v>
      </c>
      <c r="AO1352">
        <v>0.5561961333333334</v>
      </c>
      <c r="AP1352">
        <v>0.1888968</v>
      </c>
      <c r="AQ1352">
        <v>1</v>
      </c>
      <c r="AR1352">
        <v>0</v>
      </c>
      <c r="AS1352">
        <v>2</v>
      </c>
      <c r="AT1352">
        <v>1.48</v>
      </c>
      <c r="AU1352">
        <v>1</v>
      </c>
      <c r="AV1352">
        <v>2</v>
      </c>
      <c r="AW1352">
        <v>1.5</v>
      </c>
      <c r="AX1352">
        <v>1</v>
      </c>
      <c r="AY1352">
        <v>2</v>
      </c>
      <c r="AZ1352">
        <v>0.6</v>
      </c>
      <c r="BA1352">
        <v>0.3</v>
      </c>
      <c r="BB1352">
        <v>0.8</v>
      </c>
      <c r="BC1352" s="27">
        <v>0.36205063184826192</v>
      </c>
      <c r="BD1352" s="28">
        <v>0.57725829515601956</v>
      </c>
      <c r="BE1352" s="28">
        <v>0.30404173309115839</v>
      </c>
      <c r="BF1352" s="28">
        <f t="shared" si="232"/>
        <v>0.64515119342867677</v>
      </c>
      <c r="BG1352" s="29" t="s">
        <v>106</v>
      </c>
      <c r="BH1352">
        <v>0.35410444344826197</v>
      </c>
      <c r="BI1352">
        <v>0.40477813315601952</v>
      </c>
      <c r="BJ1352">
        <v>0.26710022509915837</v>
      </c>
      <c r="BK1352">
        <f t="shared" si="233"/>
        <v>0.60820968543667675</v>
      </c>
      <c r="BL1352" t="s">
        <v>106</v>
      </c>
      <c r="BM1352" s="27">
        <v>0.37146780344826197</v>
      </c>
      <c r="BN1352" s="28">
        <v>0.69482777025601961</v>
      </c>
      <c r="BO1352" s="28">
        <v>0.33661307904915844</v>
      </c>
      <c r="BP1352" s="28">
        <f t="shared" si="234"/>
        <v>0.67772253938667681</v>
      </c>
      <c r="BQ1352" s="29" t="s">
        <v>106</v>
      </c>
      <c r="BR1352">
        <v>0.27193816521752601</v>
      </c>
      <c r="BS1352">
        <v>0.57725829515601956</v>
      </c>
      <c r="BT1352">
        <v>0.24812543361638237</v>
      </c>
      <c r="BU1352">
        <f t="shared" si="235"/>
        <v>0.58923489395390072</v>
      </c>
      <c r="BV1352" t="s">
        <v>106</v>
      </c>
      <c r="BW1352" s="27">
        <v>0.26399197681752601</v>
      </c>
      <c r="BX1352" s="28">
        <v>0.40477813315601952</v>
      </c>
      <c r="BY1352" s="28">
        <v>0.21118392562438237</v>
      </c>
      <c r="BZ1352" s="28">
        <f t="shared" si="236"/>
        <v>0.55229338596190081</v>
      </c>
      <c r="CA1352" s="29" t="s">
        <v>106</v>
      </c>
      <c r="CB1352">
        <v>0.281355336817526</v>
      </c>
      <c r="CC1352">
        <v>0.69482777025601961</v>
      </c>
      <c r="CD1352">
        <v>0.28069677957438238</v>
      </c>
      <c r="CE1352">
        <f t="shared" si="237"/>
        <v>0.62180623991190076</v>
      </c>
      <c r="CF1352" t="s">
        <v>106</v>
      </c>
      <c r="CG1352" s="27">
        <v>0.15512570847397933</v>
      </c>
      <c r="CH1352" s="28">
        <v>0.57725829515601956</v>
      </c>
      <c r="CI1352" s="28">
        <v>0.17564134170463566</v>
      </c>
      <c r="CJ1352" s="28">
        <f t="shared" si="238"/>
        <v>0.49623516881149771</v>
      </c>
      <c r="CK1352" s="29" t="s">
        <v>107</v>
      </c>
      <c r="CL1352">
        <v>0.14717952007397933</v>
      </c>
      <c r="CM1352">
        <v>0.40477813315601952</v>
      </c>
      <c r="CN1352">
        <v>0.1386998337126357</v>
      </c>
      <c r="CO1352">
        <f t="shared" si="239"/>
        <v>0.47980929405015404</v>
      </c>
      <c r="CP1352" t="s">
        <v>106</v>
      </c>
      <c r="CQ1352" s="27">
        <v>0.16454288007397933</v>
      </c>
      <c r="CR1352" s="28">
        <v>0.69482777025601961</v>
      </c>
      <c r="CS1352" s="28">
        <v>0.2082126876626357</v>
      </c>
      <c r="CT1352" s="28">
        <f t="shared" si="240"/>
        <v>0.50565234041149765</v>
      </c>
      <c r="CU1352" s="29" t="s">
        <v>107</v>
      </c>
      <c r="CV1352">
        <v>60943.615703651703</v>
      </c>
      <c r="CW1352">
        <v>12840.558449603999</v>
      </c>
      <c r="CX1352">
        <v>0.34110946033751838</v>
      </c>
      <c r="CY1352">
        <f t="shared" si="231"/>
        <v>0.91836775549353789</v>
      </c>
      <c r="CZ1352">
        <f t="shared" si="241"/>
        <v>0.70316009218578035</v>
      </c>
    </row>
    <row r="1353" spans="1:104" x14ac:dyDescent="0.25">
      <c r="A1353">
        <v>1</v>
      </c>
      <c r="B1353" s="15">
        <v>19055</v>
      </c>
      <c r="C1353" s="15">
        <v>-67.220096380000001</v>
      </c>
      <c r="D1353" s="15">
        <v>-16.217495679999999</v>
      </c>
      <c r="E1353" s="15">
        <v>783</v>
      </c>
      <c r="F1353" s="15">
        <v>0</v>
      </c>
      <c r="G1353" s="15">
        <v>0</v>
      </c>
      <c r="H1353" s="17">
        <v>3</v>
      </c>
      <c r="I1353" s="19">
        <v>0</v>
      </c>
      <c r="J1353" s="19">
        <v>0</v>
      </c>
      <c r="K1353" s="19">
        <v>1</v>
      </c>
      <c r="L1353" s="15">
        <v>0</v>
      </c>
      <c r="M1353" s="15">
        <v>0</v>
      </c>
      <c r="N1353" s="15">
        <v>1.2032</v>
      </c>
      <c r="O1353" s="19">
        <v>228.907791</v>
      </c>
      <c r="P1353" s="19">
        <v>64.033516633825727</v>
      </c>
      <c r="Q1353" s="20">
        <v>3.574812114552512</v>
      </c>
      <c r="R1353" s="21">
        <v>0.33300000000000002</v>
      </c>
      <c r="S1353" s="22">
        <v>0.12899999999999998</v>
      </c>
      <c r="T1353" s="22">
        <v>0.872</v>
      </c>
      <c r="U1353" s="19">
        <v>0</v>
      </c>
      <c r="V1353" s="19">
        <v>8.260323645763517</v>
      </c>
      <c r="W1353" s="19">
        <v>55.837226504696034</v>
      </c>
      <c r="X1353" s="19">
        <v>4631.7530714223576</v>
      </c>
      <c r="Y1353" s="19">
        <v>1560</v>
      </c>
      <c r="Z1353" s="19">
        <v>6191.7530714223576</v>
      </c>
      <c r="AA1353">
        <v>77.043350697624504</v>
      </c>
      <c r="AB1353">
        <v>1</v>
      </c>
      <c r="AC1353">
        <v>0.14399999999999996</v>
      </c>
      <c r="AD1353">
        <v>0.85600000000000009</v>
      </c>
      <c r="AE1353">
        <v>0</v>
      </c>
      <c r="AF1353">
        <v>11.094242500457925</v>
      </c>
      <c r="AG1353">
        <v>65.949108197166581</v>
      </c>
      <c r="AH1353">
        <v>19137.112216653797</v>
      </c>
      <c r="AI1353">
        <v>1876.992</v>
      </c>
      <c r="AJ1353">
        <v>20180.495777391599</v>
      </c>
      <c r="AK1353">
        <v>14595.173261849801</v>
      </c>
      <c r="AL1353">
        <v>42.710355594761765</v>
      </c>
      <c r="AM1353" s="19">
        <v>55.720189658560543</v>
      </c>
      <c r="AN1353">
        <v>0.8143786666666667</v>
      </c>
      <c r="AO1353">
        <v>0.53952586666666669</v>
      </c>
      <c r="AP1353">
        <v>0.18323519999999999</v>
      </c>
      <c r="AQ1353">
        <v>1</v>
      </c>
      <c r="AR1353">
        <v>0</v>
      </c>
      <c r="AS1353">
        <v>2</v>
      </c>
      <c r="AT1353">
        <v>1.48</v>
      </c>
      <c r="AU1353">
        <v>1</v>
      </c>
      <c r="AV1353">
        <v>2</v>
      </c>
      <c r="AW1353">
        <v>1.5</v>
      </c>
      <c r="AX1353">
        <v>1</v>
      </c>
      <c r="AY1353">
        <v>2</v>
      </c>
      <c r="AZ1353">
        <v>0.6</v>
      </c>
      <c r="BA1353">
        <v>0.3</v>
      </c>
      <c r="BB1353">
        <v>0.8</v>
      </c>
      <c r="BC1353" s="27">
        <v>0.37259958560030432</v>
      </c>
      <c r="BD1353" s="28">
        <v>0.67454271408435185</v>
      </c>
      <c r="BE1353" s="28">
        <v>0.34334974599839579</v>
      </c>
      <c r="BF1353" s="28">
        <f t="shared" si="232"/>
        <v>0.82114079918625449</v>
      </c>
      <c r="BG1353" s="29" t="s">
        <v>106</v>
      </c>
      <c r="BH1353">
        <v>0.36541467760030433</v>
      </c>
      <c r="BI1353">
        <v>0.49704240998435184</v>
      </c>
      <c r="BJ1353">
        <v>0.31758821972239587</v>
      </c>
      <c r="BK1353">
        <f t="shared" si="233"/>
        <v>0.79537927291025456</v>
      </c>
      <c r="BL1353" t="s">
        <v>106</v>
      </c>
      <c r="BM1353" s="27">
        <v>0.38117691760030425</v>
      </c>
      <c r="BN1353" s="28">
        <v>0.79293526128435188</v>
      </c>
      <c r="BO1353" s="28">
        <v>0.36766142877239583</v>
      </c>
      <c r="BP1353" s="28">
        <f t="shared" si="234"/>
        <v>0.84545248196025446</v>
      </c>
      <c r="BQ1353" s="29" t="s">
        <v>106</v>
      </c>
      <c r="BR1353">
        <v>0.28527462655276825</v>
      </c>
      <c r="BS1353">
        <v>0.67454271408435185</v>
      </c>
      <c r="BT1353">
        <v>0.27760204362327418</v>
      </c>
      <c r="BU1353">
        <f t="shared" si="235"/>
        <v>0.75539309681113287</v>
      </c>
      <c r="BV1353" t="s">
        <v>106</v>
      </c>
      <c r="BW1353" s="27">
        <v>0.27808971855276826</v>
      </c>
      <c r="BX1353" s="28">
        <v>0.49704240998435184</v>
      </c>
      <c r="BY1353" s="28">
        <v>0.2518405173472742</v>
      </c>
      <c r="BZ1353" s="28">
        <f t="shared" si="236"/>
        <v>0.72963157053513283</v>
      </c>
      <c r="CA1353" s="29" t="s">
        <v>106</v>
      </c>
      <c r="CB1353">
        <v>0.29385195855276824</v>
      </c>
      <c r="CC1353">
        <v>0.79293526128435188</v>
      </c>
      <c r="CD1353">
        <v>0.30191372639727421</v>
      </c>
      <c r="CE1353">
        <f t="shared" si="237"/>
        <v>0.77164301174062699</v>
      </c>
      <c r="CF1353" t="s">
        <v>107</v>
      </c>
      <c r="CG1353" s="27">
        <v>0.17207560556522158</v>
      </c>
      <c r="CH1353" s="28">
        <v>0.67454271408435185</v>
      </c>
      <c r="CI1353" s="28">
        <v>0.19237354054441283</v>
      </c>
      <c r="CJ1353" s="28">
        <f t="shared" si="238"/>
        <v>0.64986665875308025</v>
      </c>
      <c r="CK1353" s="29" t="s">
        <v>107</v>
      </c>
      <c r="CL1353">
        <v>0.16489069756522159</v>
      </c>
      <c r="CM1353">
        <v>0.49704240998435184</v>
      </c>
      <c r="CN1353">
        <v>0.16661201426841282</v>
      </c>
      <c r="CO1353">
        <f t="shared" si="239"/>
        <v>0.64268175075308032</v>
      </c>
      <c r="CP1353" t="s">
        <v>107</v>
      </c>
      <c r="CQ1353" s="27">
        <v>0.18065293756522161</v>
      </c>
      <c r="CR1353" s="28">
        <v>0.79293526128435188</v>
      </c>
      <c r="CS1353" s="28">
        <v>0.21668522331841283</v>
      </c>
      <c r="CT1353" s="28">
        <f t="shared" si="240"/>
        <v>0.65844399075308035</v>
      </c>
      <c r="CU1353" s="29" t="s">
        <v>107</v>
      </c>
      <c r="CV1353">
        <v>53282.633208804204</v>
      </c>
      <c r="CW1353">
        <v>9630.4188372030603</v>
      </c>
      <c r="CX1353">
        <v>0.47779105318785869</v>
      </c>
      <c r="CY1353">
        <f t="shared" si="231"/>
        <v>1.1523337672722105</v>
      </c>
      <c r="CZ1353">
        <f t="shared" si="241"/>
        <v>0.85039063878816301</v>
      </c>
    </row>
    <row r="1354" spans="1:104" x14ac:dyDescent="0.25">
      <c r="A1354">
        <v>1</v>
      </c>
      <c r="B1354" s="15">
        <v>19069</v>
      </c>
      <c r="C1354" s="15">
        <v>-67.239284100000006</v>
      </c>
      <c r="D1354" s="15">
        <v>-16.319597940000001</v>
      </c>
      <c r="E1354" s="15">
        <v>1626</v>
      </c>
      <c r="F1354" s="15">
        <v>1</v>
      </c>
      <c r="G1354" s="15">
        <v>0</v>
      </c>
      <c r="H1354" s="17">
        <v>0</v>
      </c>
      <c r="I1354" s="19">
        <v>0</v>
      </c>
      <c r="J1354" s="19">
        <v>0</v>
      </c>
      <c r="K1354" s="19">
        <v>0</v>
      </c>
      <c r="L1354" s="15">
        <v>0</v>
      </c>
      <c r="M1354" s="15">
        <v>0</v>
      </c>
      <c r="N1354" s="15">
        <v>0</v>
      </c>
      <c r="O1354" s="19">
        <v>148.97173699999999</v>
      </c>
      <c r="P1354" s="19">
        <v>41.672606064676145</v>
      </c>
      <c r="Q1354" s="20">
        <v>3.5748121144330383</v>
      </c>
      <c r="R1354" s="21">
        <v>0</v>
      </c>
      <c r="S1354" s="22">
        <v>0.48399999999999987</v>
      </c>
      <c r="T1354" s="22">
        <v>0.51600000000000001</v>
      </c>
      <c r="U1354" s="19">
        <v>0</v>
      </c>
      <c r="V1354" s="19">
        <v>20.169541335303251</v>
      </c>
      <c r="W1354" s="19">
        <v>21.503064729372891</v>
      </c>
      <c r="X1354" s="19">
        <v>0</v>
      </c>
      <c r="Y1354" s="19">
        <v>0</v>
      </c>
      <c r="Z1354" s="19">
        <v>0</v>
      </c>
      <c r="AA1354">
        <v>50.139323458740705</v>
      </c>
      <c r="AB1354">
        <v>1</v>
      </c>
      <c r="AC1354">
        <v>0.48899999999999988</v>
      </c>
      <c r="AD1354">
        <v>0.51100000000000012</v>
      </c>
      <c r="AE1354">
        <v>0</v>
      </c>
      <c r="AF1354">
        <v>24.518129171324198</v>
      </c>
      <c r="AG1354">
        <v>25.621194287416508</v>
      </c>
      <c r="AH1354">
        <v>37693.143430469689</v>
      </c>
      <c r="AI1354">
        <v>0</v>
      </c>
      <c r="AJ1354">
        <v>36051.238316354298</v>
      </c>
      <c r="AK1354">
        <v>36051.238316354298</v>
      </c>
      <c r="AL1354">
        <v>41.672606064676145</v>
      </c>
      <c r="AM1354" s="19">
        <v>50.139323458740705</v>
      </c>
      <c r="AN1354">
        <v>0.8143786666666667</v>
      </c>
      <c r="AO1354">
        <v>0.53952586666666669</v>
      </c>
      <c r="AP1354">
        <v>0.18323519999999999</v>
      </c>
      <c r="AQ1354">
        <v>1</v>
      </c>
      <c r="AR1354">
        <v>0</v>
      </c>
      <c r="AS1354">
        <v>2</v>
      </c>
      <c r="AT1354">
        <v>1.48</v>
      </c>
      <c r="AU1354">
        <v>1</v>
      </c>
      <c r="AV1354">
        <v>2</v>
      </c>
      <c r="AW1354">
        <v>1.5</v>
      </c>
      <c r="AX1354">
        <v>1</v>
      </c>
      <c r="AY1354">
        <v>2</v>
      </c>
      <c r="AZ1354">
        <v>0.6</v>
      </c>
      <c r="BA1354">
        <v>0.3</v>
      </c>
      <c r="BB1354">
        <v>0.8</v>
      </c>
      <c r="BC1354" s="27">
        <v>0.3713782415220056</v>
      </c>
      <c r="BD1354" s="28">
        <v>0.58162572776188615</v>
      </c>
      <c r="BE1354" s="28">
        <v>0.31595444690828745</v>
      </c>
      <c r="BF1354" s="28">
        <f t="shared" si="232"/>
        <v>0.46961737917730562</v>
      </c>
      <c r="BG1354" s="29" t="s">
        <v>106</v>
      </c>
      <c r="BH1354">
        <v>0.36343205312200566</v>
      </c>
      <c r="BI1354">
        <v>0.4091455657618861</v>
      </c>
      <c r="BJ1354">
        <v>0.27901293891628742</v>
      </c>
      <c r="BK1354">
        <f t="shared" si="233"/>
        <v>0.43267587118530559</v>
      </c>
      <c r="BL1354" t="s">
        <v>106</v>
      </c>
      <c r="BM1354" s="27">
        <v>0.38079541312200565</v>
      </c>
      <c r="BN1354" s="28">
        <v>0.69919520286188619</v>
      </c>
      <c r="BO1354" s="28">
        <v>0.34852579286628743</v>
      </c>
      <c r="BP1354" s="28">
        <f t="shared" si="234"/>
        <v>0.50218872513530555</v>
      </c>
      <c r="BQ1354" s="29" t="s">
        <v>106</v>
      </c>
      <c r="BR1354">
        <v>0.28396661863810163</v>
      </c>
      <c r="BS1354">
        <v>0.58162572776188615</v>
      </c>
      <c r="BT1354">
        <v>0.26171406635382344</v>
      </c>
      <c r="BU1354">
        <f t="shared" si="235"/>
        <v>0.41537699862284161</v>
      </c>
      <c r="BV1354" t="s">
        <v>106</v>
      </c>
      <c r="BW1354" s="27">
        <v>0.27602043023810163</v>
      </c>
      <c r="BX1354" s="28">
        <v>0.4091455657618861</v>
      </c>
      <c r="BY1354" s="28">
        <v>0.22477255836182347</v>
      </c>
      <c r="BZ1354" s="28">
        <f t="shared" si="236"/>
        <v>0.37843549063084159</v>
      </c>
      <c r="CA1354" s="29" t="s">
        <v>106</v>
      </c>
      <c r="CB1354">
        <v>0.29338379023810163</v>
      </c>
      <c r="CC1354">
        <v>0.69919520286188619</v>
      </c>
      <c r="CD1354">
        <v>0.29428541231182342</v>
      </c>
      <c r="CE1354">
        <f t="shared" si="237"/>
        <v>0.44704672250711974</v>
      </c>
      <c r="CF1354" t="s">
        <v>107</v>
      </c>
      <c r="CG1354" s="27">
        <v>0.17065525564044828</v>
      </c>
      <c r="CH1354" s="28">
        <v>0.58162572776188615</v>
      </c>
      <c r="CI1354" s="28">
        <v>0.19140246193137006</v>
      </c>
      <c r="CJ1354" s="28">
        <f t="shared" si="238"/>
        <v>0.32431818790946643</v>
      </c>
      <c r="CK1354" s="29" t="s">
        <v>107</v>
      </c>
      <c r="CL1354">
        <v>0.16270906724044829</v>
      </c>
      <c r="CM1354">
        <v>0.4091455657618861</v>
      </c>
      <c r="CN1354">
        <v>0.15446095393937009</v>
      </c>
      <c r="CO1354">
        <f t="shared" si="239"/>
        <v>0.30812388620838826</v>
      </c>
      <c r="CP1354" t="s">
        <v>106</v>
      </c>
      <c r="CQ1354" s="27">
        <v>0.18007242724044828</v>
      </c>
      <c r="CR1354" s="28">
        <v>0.69919520286188619</v>
      </c>
      <c r="CS1354" s="28">
        <v>0.2239738078893701</v>
      </c>
      <c r="CT1354" s="28">
        <f t="shared" si="240"/>
        <v>0.33373535950946642</v>
      </c>
      <c r="CU1354" s="29" t="s">
        <v>107</v>
      </c>
      <c r="CV1354">
        <v>43711.035283261299</v>
      </c>
      <c r="CW1354">
        <v>6267.4154323425901</v>
      </c>
      <c r="CX1354">
        <v>0.15366293226901814</v>
      </c>
      <c r="CY1354">
        <f t="shared" si="231"/>
        <v>0.73528866003090432</v>
      </c>
      <c r="CZ1354">
        <f t="shared" si="241"/>
        <v>0.52504117379102377</v>
      </c>
    </row>
    <row r="1355" spans="1:104" x14ac:dyDescent="0.25">
      <c r="A1355">
        <v>1</v>
      </c>
      <c r="B1355" s="15">
        <v>19071</v>
      </c>
      <c r="C1355" s="15">
        <v>-67.095326839999998</v>
      </c>
      <c r="D1355" s="15">
        <v>-16.016271379999999</v>
      </c>
      <c r="E1355" s="15">
        <v>962</v>
      </c>
      <c r="F1355" s="15">
        <v>1</v>
      </c>
      <c r="G1355" s="15">
        <v>0</v>
      </c>
      <c r="H1355" s="17">
        <v>2</v>
      </c>
      <c r="I1355" s="19">
        <v>0</v>
      </c>
      <c r="J1355" s="19">
        <v>0</v>
      </c>
      <c r="K1355" s="19">
        <v>0</v>
      </c>
      <c r="L1355" s="15">
        <v>0</v>
      </c>
      <c r="M1355" s="15">
        <v>0</v>
      </c>
      <c r="N1355" s="15">
        <v>0</v>
      </c>
      <c r="O1355" s="19">
        <v>345.17841499999997</v>
      </c>
      <c r="P1355" s="19">
        <v>96.558477477632835</v>
      </c>
      <c r="Q1355" s="20">
        <v>3.5748121140368889</v>
      </c>
      <c r="R1355" s="21">
        <v>8.4000000000000005E-2</v>
      </c>
      <c r="S1355" s="22">
        <v>0.129</v>
      </c>
      <c r="T1355" s="22">
        <v>0.872</v>
      </c>
      <c r="U1355" s="19">
        <v>0</v>
      </c>
      <c r="V1355" s="19">
        <v>12.456043594614636</v>
      </c>
      <c r="W1355" s="19">
        <v>84.198992360495836</v>
      </c>
      <c r="X1355" s="19">
        <v>2537.7421803889483</v>
      </c>
      <c r="Y1355" s="19">
        <v>0</v>
      </c>
      <c r="Z1355" s="19">
        <v>2537.7421803889483</v>
      </c>
      <c r="AA1355">
        <v>116.17648121627457</v>
      </c>
      <c r="AB1355">
        <v>1</v>
      </c>
      <c r="AC1355">
        <v>0.14400000000000002</v>
      </c>
      <c r="AD1355">
        <v>0.85599999999999998</v>
      </c>
      <c r="AE1355">
        <v>0</v>
      </c>
      <c r="AF1355">
        <v>16.729413295143541</v>
      </c>
      <c r="AG1355">
        <v>99.447067921131023</v>
      </c>
      <c r="AH1355">
        <v>40891.639858489871</v>
      </c>
      <c r="AI1355">
        <v>0</v>
      </c>
      <c r="AJ1355">
        <v>39110.408941206602</v>
      </c>
      <c r="AK1355">
        <v>36379.8985481563</v>
      </c>
      <c r="AL1355">
        <v>88.447565369511679</v>
      </c>
      <c r="AM1355" s="19">
        <v>108.06556910815341</v>
      </c>
      <c r="AN1355">
        <v>0.84673066666666674</v>
      </c>
      <c r="AO1355">
        <v>0.56095906666666673</v>
      </c>
      <c r="AP1355">
        <v>0.1905144</v>
      </c>
      <c r="AQ1355">
        <v>1</v>
      </c>
      <c r="AR1355">
        <v>0</v>
      </c>
      <c r="AS1355">
        <v>2</v>
      </c>
      <c r="AT1355">
        <v>1.48</v>
      </c>
      <c r="AU1355">
        <v>1</v>
      </c>
      <c r="AV1355">
        <v>2</v>
      </c>
      <c r="AW1355">
        <v>1.5</v>
      </c>
      <c r="AX1355">
        <v>1</v>
      </c>
      <c r="AY1355">
        <v>2</v>
      </c>
      <c r="AZ1355">
        <v>0.6</v>
      </c>
      <c r="BA1355">
        <v>0.3</v>
      </c>
      <c r="BB1355">
        <v>0.8</v>
      </c>
      <c r="BC1355" s="27">
        <v>0.35028325644501834</v>
      </c>
      <c r="BD1355" s="28">
        <v>0.56704109261452396</v>
      </c>
      <c r="BE1355" s="28">
        <v>0.29171726318929525</v>
      </c>
      <c r="BF1355" s="28">
        <f t="shared" si="232"/>
        <v>0.53270331583512676</v>
      </c>
      <c r="BG1355" s="29" t="s">
        <v>106</v>
      </c>
      <c r="BH1355">
        <v>0.3423370680450184</v>
      </c>
      <c r="BI1355">
        <v>0.39456093061452391</v>
      </c>
      <c r="BJ1355">
        <v>0.25477575519729523</v>
      </c>
      <c r="BK1355">
        <f t="shared" si="233"/>
        <v>0.49576180784312673</v>
      </c>
      <c r="BL1355" t="s">
        <v>106</v>
      </c>
      <c r="BM1355" s="27">
        <v>0.35970042804501839</v>
      </c>
      <c r="BN1355" s="28">
        <v>0.68461056771452389</v>
      </c>
      <c r="BO1355" s="28">
        <v>0.32428860914729524</v>
      </c>
      <c r="BP1355" s="28">
        <f t="shared" si="234"/>
        <v>0.5652746617931268</v>
      </c>
      <c r="BQ1355" s="29" t="s">
        <v>106</v>
      </c>
      <c r="BR1355">
        <v>0.25939912017233036</v>
      </c>
      <c r="BS1355">
        <v>0.56704109261452396</v>
      </c>
      <c r="BT1355">
        <v>0.23532212973728719</v>
      </c>
      <c r="BU1355">
        <f t="shared" si="235"/>
        <v>0.47630818238311873</v>
      </c>
      <c r="BV1355" t="s">
        <v>106</v>
      </c>
      <c r="BW1355" s="27">
        <v>0.25145293177233041</v>
      </c>
      <c r="BX1355" s="28">
        <v>0.39456093061452391</v>
      </c>
      <c r="BY1355" s="28">
        <v>0.1983806217452872</v>
      </c>
      <c r="BZ1355" s="28">
        <f t="shared" si="236"/>
        <v>0.43936667439111876</v>
      </c>
      <c r="CA1355" s="29" t="s">
        <v>106</v>
      </c>
      <c r="CB1355">
        <v>0.26881629177233035</v>
      </c>
      <c r="CC1355">
        <v>0.68461056771452389</v>
      </c>
      <c r="CD1355">
        <v>0.26789347569528721</v>
      </c>
      <c r="CE1355">
        <f t="shared" si="237"/>
        <v>0.50887952834111871</v>
      </c>
      <c r="CF1355" t="s">
        <v>106</v>
      </c>
      <c r="CG1355" s="27">
        <v>0.14158635092995703</v>
      </c>
      <c r="CH1355" s="28">
        <v>0.56704109261452396</v>
      </c>
      <c r="CI1355" s="28">
        <v>0.16221732711431383</v>
      </c>
      <c r="CJ1355" s="28">
        <f t="shared" si="238"/>
        <v>0.38257240357578859</v>
      </c>
      <c r="CK1355" s="29" t="s">
        <v>107</v>
      </c>
      <c r="CL1355">
        <v>0.13364016252995703</v>
      </c>
      <c r="CM1355">
        <v>0.39456093061452391</v>
      </c>
      <c r="CN1355">
        <v>0.12527581912231386</v>
      </c>
      <c r="CO1355">
        <f t="shared" si="239"/>
        <v>0.3662618717681454</v>
      </c>
      <c r="CP1355" t="s">
        <v>106</v>
      </c>
      <c r="CQ1355" s="27">
        <v>0.15100352252995702</v>
      </c>
      <c r="CR1355" s="28">
        <v>0.68461056771452389</v>
      </c>
      <c r="CS1355" s="28">
        <v>0.19478867307231384</v>
      </c>
      <c r="CT1355" s="28">
        <f t="shared" si="240"/>
        <v>0.39198957517578858</v>
      </c>
      <c r="CU1355" s="29" t="s">
        <v>107</v>
      </c>
      <c r="CV1355">
        <v>64572.547804724898</v>
      </c>
      <c r="CW1355">
        <v>14522.060152034301</v>
      </c>
      <c r="CX1355">
        <v>0.24098605264583153</v>
      </c>
      <c r="CY1355">
        <f t="shared" si="231"/>
        <v>0.80802714526035546</v>
      </c>
      <c r="CZ1355">
        <f t="shared" si="241"/>
        <v>0.59126930909084985</v>
      </c>
    </row>
    <row r="1356" spans="1:104" x14ac:dyDescent="0.25">
      <c r="A1356">
        <v>1</v>
      </c>
      <c r="B1356" s="15">
        <v>19072</v>
      </c>
      <c r="C1356" s="15">
        <v>-67.196619650000002</v>
      </c>
      <c r="D1356" s="15">
        <v>-16.141733039999998</v>
      </c>
      <c r="E1356" s="15">
        <v>1150</v>
      </c>
      <c r="F1356" s="15">
        <v>1</v>
      </c>
      <c r="G1356" s="15">
        <v>0</v>
      </c>
      <c r="H1356" s="17">
        <v>2</v>
      </c>
      <c r="I1356" s="19">
        <v>0</v>
      </c>
      <c r="J1356" s="19">
        <v>0</v>
      </c>
      <c r="K1356" s="19">
        <v>1</v>
      </c>
      <c r="L1356" s="15">
        <v>0</v>
      </c>
      <c r="M1356" s="15">
        <v>0</v>
      </c>
      <c r="N1356" s="15">
        <v>1.2032</v>
      </c>
      <c r="O1356" s="19">
        <v>294.31001700000002</v>
      </c>
      <c r="P1356" s="19">
        <v>82.32880710481129</v>
      </c>
      <c r="Q1356" s="20">
        <v>3.5748121143710896</v>
      </c>
      <c r="R1356" s="21">
        <v>6.2E-2</v>
      </c>
      <c r="S1356" s="22">
        <v>0.12899999999999998</v>
      </c>
      <c r="T1356" s="22">
        <v>0.872</v>
      </c>
      <c r="U1356" s="19">
        <v>0</v>
      </c>
      <c r="V1356" s="19">
        <v>10.620416116520655</v>
      </c>
      <c r="W1356" s="19">
        <v>71.790719795395447</v>
      </c>
      <c r="X1356" s="19">
        <v>1597.060304351108</v>
      </c>
      <c r="Y1356" s="19">
        <v>1560</v>
      </c>
      <c r="Z1356" s="19">
        <v>3157.0603043511082</v>
      </c>
      <c r="AA1356">
        <v>99.055736607053277</v>
      </c>
      <c r="AB1356">
        <v>1</v>
      </c>
      <c r="AC1356">
        <v>0.14399999999999996</v>
      </c>
      <c r="AD1356">
        <v>0.85600000000000009</v>
      </c>
      <c r="AE1356">
        <v>0</v>
      </c>
      <c r="AF1356">
        <v>14.264026071415667</v>
      </c>
      <c r="AG1356">
        <v>84.79171053563762</v>
      </c>
      <c r="AH1356">
        <v>34865.503455148821</v>
      </c>
      <c r="AI1356">
        <v>1876.992</v>
      </c>
      <c r="AJ1356">
        <v>35223.761722398398</v>
      </c>
      <c r="AK1356">
        <v>33408.665658589402</v>
      </c>
      <c r="AL1356">
        <v>77.224421064312992</v>
      </c>
      <c r="AM1356" s="19">
        <v>93.951350566554979</v>
      </c>
      <c r="AN1356">
        <v>0.82516266666666671</v>
      </c>
      <c r="AO1356">
        <v>0.54667026666666674</v>
      </c>
      <c r="AP1356">
        <v>0.18566159999999998</v>
      </c>
      <c r="AQ1356">
        <v>1</v>
      </c>
      <c r="AR1356">
        <v>0</v>
      </c>
      <c r="AS1356">
        <v>2</v>
      </c>
      <c r="AT1356">
        <v>1.48</v>
      </c>
      <c r="AU1356">
        <v>1</v>
      </c>
      <c r="AV1356">
        <v>2</v>
      </c>
      <c r="AW1356">
        <v>1.5</v>
      </c>
      <c r="AX1356">
        <v>1</v>
      </c>
      <c r="AY1356">
        <v>2</v>
      </c>
      <c r="AZ1356">
        <v>0.6</v>
      </c>
      <c r="BA1356">
        <v>0.3</v>
      </c>
      <c r="BB1356">
        <v>0.8</v>
      </c>
      <c r="BC1356" s="27">
        <v>0.34750494633849183</v>
      </c>
      <c r="BD1356" s="28">
        <v>0.55909313808306815</v>
      </c>
      <c r="BE1356" s="28">
        <v>0.29136060425576837</v>
      </c>
      <c r="BF1356" s="28">
        <f t="shared" si="232"/>
        <v>0.53122001444063183</v>
      </c>
      <c r="BG1356" s="29" t="s">
        <v>106</v>
      </c>
      <c r="BH1356">
        <v>0.33955875793849188</v>
      </c>
      <c r="BI1356">
        <v>0.38661297608306811</v>
      </c>
      <c r="BJ1356">
        <v>0.25441909626376835</v>
      </c>
      <c r="BK1356">
        <f t="shared" si="233"/>
        <v>0.4942785064486318</v>
      </c>
      <c r="BL1356" t="s">
        <v>106</v>
      </c>
      <c r="BM1356" s="27">
        <v>0.35692211793849188</v>
      </c>
      <c r="BN1356" s="28">
        <v>0.67666261318306808</v>
      </c>
      <c r="BO1356" s="28">
        <v>0.32393195021376836</v>
      </c>
      <c r="BP1356" s="28">
        <f t="shared" si="234"/>
        <v>0.56379136039863176</v>
      </c>
      <c r="BQ1356" s="29" t="s">
        <v>106</v>
      </c>
      <c r="BR1356">
        <v>0.25893581899165991</v>
      </c>
      <c r="BS1356">
        <v>0.55909313808306815</v>
      </c>
      <c r="BT1356">
        <v>0.23640197273545632</v>
      </c>
      <c r="BU1356">
        <f t="shared" si="235"/>
        <v>0.47626138292031978</v>
      </c>
      <c r="BV1356" t="s">
        <v>106</v>
      </c>
      <c r="BW1356" s="27">
        <v>0.25098963059165991</v>
      </c>
      <c r="BX1356" s="28">
        <v>0.38661297608306811</v>
      </c>
      <c r="BY1356" s="28">
        <v>0.19946046474345636</v>
      </c>
      <c r="BZ1356" s="28">
        <f t="shared" si="236"/>
        <v>0.43931987492831981</v>
      </c>
      <c r="CA1356" s="29" t="s">
        <v>106</v>
      </c>
      <c r="CB1356">
        <v>0.2683529905916599</v>
      </c>
      <c r="CC1356">
        <v>0.67666261318306808</v>
      </c>
      <c r="CD1356">
        <v>0.26897331869345631</v>
      </c>
      <c r="CE1356">
        <f t="shared" si="237"/>
        <v>0.50821240077652341</v>
      </c>
      <c r="CF1356" t="s">
        <v>107</v>
      </c>
      <c r="CG1356" s="27">
        <v>0.14412398724576655</v>
      </c>
      <c r="CH1356" s="28">
        <v>0.55909313808306815</v>
      </c>
      <c r="CI1356" s="28">
        <v>0.16515930224616299</v>
      </c>
      <c r="CJ1356" s="28">
        <f t="shared" si="238"/>
        <v>0.38398339743063004</v>
      </c>
      <c r="CK1356" s="29" t="s">
        <v>107</v>
      </c>
      <c r="CL1356">
        <v>0.13617779884576656</v>
      </c>
      <c r="CM1356">
        <v>0.38661297608306811</v>
      </c>
      <c r="CN1356">
        <v>0.12821779425416299</v>
      </c>
      <c r="CO1356">
        <f t="shared" si="239"/>
        <v>0.36807720443902647</v>
      </c>
      <c r="CP1356" t="s">
        <v>106</v>
      </c>
      <c r="CQ1356" s="27">
        <v>0.15354115884576655</v>
      </c>
      <c r="CR1356" s="28">
        <v>0.67666261318306808</v>
      </c>
      <c r="CS1356" s="28">
        <v>0.197730648204163</v>
      </c>
      <c r="CT1356" s="28">
        <f t="shared" si="240"/>
        <v>0.39340056903063003</v>
      </c>
      <c r="CU1356" s="29" t="s">
        <v>107</v>
      </c>
      <c r="CV1356">
        <v>59913.2186606045</v>
      </c>
      <c r="CW1356">
        <v>12381.967075881599</v>
      </c>
      <c r="CX1356">
        <v>0.23985941018486345</v>
      </c>
      <c r="CY1356">
        <f t="shared" si="231"/>
        <v>0.79895254826793161</v>
      </c>
      <c r="CZ1356">
        <f t="shared" si="241"/>
        <v>0.58736435652335528</v>
      </c>
    </row>
    <row r="1357" spans="1:104" x14ac:dyDescent="0.25">
      <c r="A1357">
        <v>1</v>
      </c>
      <c r="B1357" s="15">
        <v>19086</v>
      </c>
      <c r="C1357" s="15">
        <v>-67.426478560000007</v>
      </c>
      <c r="D1357" s="15">
        <v>-16.325661230000001</v>
      </c>
      <c r="E1357" s="15">
        <v>1401</v>
      </c>
      <c r="F1357" s="15">
        <v>1</v>
      </c>
      <c r="G1357" s="15">
        <v>0</v>
      </c>
      <c r="H1357" s="17">
        <v>3</v>
      </c>
      <c r="I1357" s="19">
        <v>0</v>
      </c>
      <c r="J1357" s="19">
        <v>0</v>
      </c>
      <c r="K1357" s="19">
        <v>1</v>
      </c>
      <c r="L1357" s="15">
        <v>0</v>
      </c>
      <c r="M1357" s="15">
        <v>0</v>
      </c>
      <c r="N1357" s="15">
        <v>1.2032</v>
      </c>
      <c r="O1357" s="19">
        <v>334.27804400000002</v>
      </c>
      <c r="P1357" s="19">
        <v>93.509262404009846</v>
      </c>
      <c r="Q1357" s="20">
        <v>3.5748121138603439</v>
      </c>
      <c r="R1357" s="21">
        <v>0.109</v>
      </c>
      <c r="S1357" s="22">
        <v>0.28200000000000003</v>
      </c>
      <c r="T1357" s="22">
        <v>0.71900000000000008</v>
      </c>
      <c r="U1357" s="19">
        <v>0</v>
      </c>
      <c r="V1357" s="19">
        <v>26.369611997930779</v>
      </c>
      <c r="W1357" s="19">
        <v>67.233159668483083</v>
      </c>
      <c r="X1357" s="19">
        <v>4877.9210528333006</v>
      </c>
      <c r="Y1357" s="19">
        <v>1560</v>
      </c>
      <c r="Z1357" s="19">
        <v>6437.9210528333006</v>
      </c>
      <c r="AA1357">
        <v>112.50775022649518</v>
      </c>
      <c r="AB1357">
        <v>1</v>
      </c>
      <c r="AC1357">
        <v>0.28500000000000003</v>
      </c>
      <c r="AD1357">
        <v>0.71499999999999997</v>
      </c>
      <c r="AE1357">
        <v>0</v>
      </c>
      <c r="AF1357">
        <v>32.064708814551132</v>
      </c>
      <c r="AG1357">
        <v>80.443041411944051</v>
      </c>
      <c r="AH1357">
        <v>57983.214865816524</v>
      </c>
      <c r="AI1357">
        <v>1876.992</v>
      </c>
      <c r="AJ1357">
        <v>57334.470665667097</v>
      </c>
      <c r="AK1357">
        <v>52140.320559122003</v>
      </c>
      <c r="AL1357">
        <v>83.316752801972768</v>
      </c>
      <c r="AM1357" s="19">
        <v>102.3152406244581</v>
      </c>
      <c r="AN1357">
        <v>0.86110933333333339</v>
      </c>
      <c r="AO1357">
        <v>0.57048493333333339</v>
      </c>
      <c r="AP1357">
        <v>0.19374959999999999</v>
      </c>
      <c r="AQ1357">
        <v>1</v>
      </c>
      <c r="AR1357">
        <v>0</v>
      </c>
      <c r="AS1357">
        <v>2</v>
      </c>
      <c r="AT1357">
        <v>1.48</v>
      </c>
      <c r="AU1357">
        <v>1</v>
      </c>
      <c r="AV1357">
        <v>2</v>
      </c>
      <c r="AW1357">
        <v>1.5</v>
      </c>
      <c r="AX1357">
        <v>1</v>
      </c>
      <c r="AY1357">
        <v>2</v>
      </c>
      <c r="AZ1357">
        <v>0.6</v>
      </c>
      <c r="BA1357">
        <v>0.3</v>
      </c>
      <c r="BB1357">
        <v>0.8</v>
      </c>
      <c r="BC1357" s="27">
        <v>0.35638284454121094</v>
      </c>
      <c r="BD1357" s="28">
        <v>0.56277694534656875</v>
      </c>
      <c r="BE1357" s="28">
        <v>0.29600291170284537</v>
      </c>
      <c r="BF1357" s="28">
        <f t="shared" si="232"/>
        <v>0.46111379438143918</v>
      </c>
      <c r="BG1357" s="29" t="s">
        <v>106</v>
      </c>
      <c r="BH1357">
        <v>0.348436656141211</v>
      </c>
      <c r="BI1357">
        <v>0.39029678334656881</v>
      </c>
      <c r="BJ1357">
        <v>0.25906140371084535</v>
      </c>
      <c r="BK1357">
        <f t="shared" si="233"/>
        <v>0.42417228638943916</v>
      </c>
      <c r="BL1357" t="s">
        <v>106</v>
      </c>
      <c r="BM1357" s="27">
        <v>0.36580001614121099</v>
      </c>
      <c r="BN1357" s="28">
        <v>0.68034642044656879</v>
      </c>
      <c r="BO1357" s="28">
        <v>0.32857425766084541</v>
      </c>
      <c r="BP1357" s="28">
        <f t="shared" si="234"/>
        <v>0.49368514033943922</v>
      </c>
      <c r="BQ1357" s="29" t="s">
        <v>106</v>
      </c>
      <c r="BR1357">
        <v>0.26395536898461902</v>
      </c>
      <c r="BS1357">
        <v>0.56277694534656875</v>
      </c>
      <c r="BT1357">
        <v>0.23865011029637334</v>
      </c>
      <c r="BU1357">
        <f t="shared" si="235"/>
        <v>0.40376099297496715</v>
      </c>
      <c r="BV1357" t="s">
        <v>106</v>
      </c>
      <c r="BW1357" s="27">
        <v>0.25600918058461908</v>
      </c>
      <c r="BX1357" s="28">
        <v>0.39029678334656881</v>
      </c>
      <c r="BY1357" s="28">
        <v>0.20170860230437337</v>
      </c>
      <c r="BZ1357" s="28">
        <f t="shared" si="236"/>
        <v>0.36681948498296718</v>
      </c>
      <c r="CA1357" s="29" t="s">
        <v>106</v>
      </c>
      <c r="CB1357">
        <v>0.27337254058461902</v>
      </c>
      <c r="CC1357">
        <v>0.68034642044656879</v>
      </c>
      <c r="CD1357">
        <v>0.27122145625437333</v>
      </c>
      <c r="CE1357">
        <f t="shared" si="237"/>
        <v>0.43633233893296713</v>
      </c>
      <c r="CF1357" t="s">
        <v>106</v>
      </c>
      <c r="CG1357" s="27">
        <v>0.14414197474459234</v>
      </c>
      <c r="CH1357" s="28">
        <v>0.56277694534656875</v>
      </c>
      <c r="CI1357" s="28">
        <v>0.16430388625094663</v>
      </c>
      <c r="CJ1357" s="28">
        <f t="shared" si="238"/>
        <v>0.30925285742318614</v>
      </c>
      <c r="CK1357" s="29" t="s">
        <v>107</v>
      </c>
      <c r="CL1357">
        <v>0.13619578634459234</v>
      </c>
      <c r="CM1357">
        <v>0.39029678334656881</v>
      </c>
      <c r="CN1357">
        <v>0.12736237825894667</v>
      </c>
      <c r="CO1357">
        <f t="shared" si="239"/>
        <v>0.29247326093754045</v>
      </c>
      <c r="CP1357" t="s">
        <v>106</v>
      </c>
      <c r="CQ1357" s="27">
        <v>0.15355914634459233</v>
      </c>
      <c r="CR1357" s="28">
        <v>0.68034642044656879</v>
      </c>
      <c r="CS1357" s="28">
        <v>0.19687523220894668</v>
      </c>
      <c r="CT1357" s="28">
        <f t="shared" si="240"/>
        <v>0.31867002902318614</v>
      </c>
      <c r="CU1357" s="29" t="s">
        <v>107</v>
      </c>
      <c r="CV1357">
        <v>63604.667177055002</v>
      </c>
      <c r="CW1357">
        <v>14063.468778311901</v>
      </c>
      <c r="CX1357">
        <v>0.16511088267859381</v>
      </c>
      <c r="CY1357">
        <f t="shared" si="231"/>
        <v>0.72788782802516261</v>
      </c>
      <c r="CZ1357">
        <f t="shared" si="241"/>
        <v>0.5214937272198048</v>
      </c>
    </row>
    <row r="1358" spans="1:104" x14ac:dyDescent="0.25">
      <c r="A1358">
        <v>1</v>
      </c>
      <c r="B1358" s="15">
        <v>19094</v>
      </c>
      <c r="C1358" s="15">
        <v>-67.198004949999998</v>
      </c>
      <c r="D1358" s="15">
        <v>-15.94564587</v>
      </c>
      <c r="E1358" s="15">
        <v>632</v>
      </c>
      <c r="F1358" s="15">
        <v>0</v>
      </c>
      <c r="G1358" s="15">
        <v>0</v>
      </c>
      <c r="H1358" s="17">
        <v>2</v>
      </c>
      <c r="I1358" s="19">
        <v>0</v>
      </c>
      <c r="J1358" s="19">
        <v>0</v>
      </c>
      <c r="K1358" s="19">
        <v>0</v>
      </c>
      <c r="L1358" s="15">
        <v>0</v>
      </c>
      <c r="M1358" s="15">
        <v>0</v>
      </c>
      <c r="N1358" s="15">
        <v>0</v>
      </c>
      <c r="O1358" s="19">
        <v>323.37767300000002</v>
      </c>
      <c r="P1358" s="19">
        <v>90.460047330386828</v>
      </c>
      <c r="Q1358" s="20">
        <v>3.5748121136718973</v>
      </c>
      <c r="R1358" s="21">
        <v>0.18</v>
      </c>
      <c r="S1358" s="22">
        <v>0.129</v>
      </c>
      <c r="T1358" s="22">
        <v>0.872</v>
      </c>
      <c r="U1358" s="19">
        <v>0</v>
      </c>
      <c r="V1358" s="19">
        <v>11.669346105619901</v>
      </c>
      <c r="W1358" s="19">
        <v>78.881161272097316</v>
      </c>
      <c r="X1358" s="19">
        <v>3536.9028181736344</v>
      </c>
      <c r="Y1358" s="19">
        <v>0</v>
      </c>
      <c r="Z1358" s="19">
        <v>3536.9028181736344</v>
      </c>
      <c r="AA1358">
        <v>108.8390192367158</v>
      </c>
      <c r="AB1358">
        <v>1</v>
      </c>
      <c r="AC1358">
        <v>0.14400000000000002</v>
      </c>
      <c r="AD1358">
        <v>0.85599999999999998</v>
      </c>
      <c r="AE1358">
        <v>0</v>
      </c>
      <c r="AF1358">
        <v>15.672818770087076</v>
      </c>
      <c r="AG1358">
        <v>93.166200466628723</v>
      </c>
      <c r="AH1358">
        <v>27034.968051406326</v>
      </c>
      <c r="AI1358">
        <v>0</v>
      </c>
      <c r="AJ1358">
        <v>25857.330740060901</v>
      </c>
      <c r="AK1358">
        <v>21988.957354920101</v>
      </c>
      <c r="AL1358">
        <v>74.177238810917203</v>
      </c>
      <c r="AM1358" s="19">
        <v>92.556210717246174</v>
      </c>
      <c r="AN1358">
        <v>0.82156800000000008</v>
      </c>
      <c r="AO1358">
        <v>0.54428880000000002</v>
      </c>
      <c r="AP1358">
        <v>0.18485279999999998</v>
      </c>
      <c r="AQ1358">
        <v>1</v>
      </c>
      <c r="AR1358">
        <v>0</v>
      </c>
      <c r="AS1358">
        <v>2</v>
      </c>
      <c r="AT1358">
        <v>1.48</v>
      </c>
      <c r="AU1358">
        <v>1</v>
      </c>
      <c r="AV1358">
        <v>2</v>
      </c>
      <c r="AW1358">
        <v>1.5</v>
      </c>
      <c r="AX1358">
        <v>1</v>
      </c>
      <c r="AY1358">
        <v>2</v>
      </c>
      <c r="AZ1358">
        <v>0.6</v>
      </c>
      <c r="BA1358">
        <v>0.3</v>
      </c>
      <c r="BB1358">
        <v>0.8</v>
      </c>
      <c r="BC1358" s="27">
        <v>0.34995237448944749</v>
      </c>
      <c r="BD1358" s="28">
        <v>0.63927571294132446</v>
      </c>
      <c r="BE1358" s="28">
        <v>0.31858758506483364</v>
      </c>
      <c r="BF1358" s="28">
        <f t="shared" si="232"/>
        <v>0.70282848006897325</v>
      </c>
      <c r="BG1358" s="29" t="s">
        <v>106</v>
      </c>
      <c r="BH1358">
        <v>0.34276746648944745</v>
      </c>
      <c r="BI1358">
        <v>0.46177540884132445</v>
      </c>
      <c r="BJ1358">
        <v>0.29282605878883367</v>
      </c>
      <c r="BK1358">
        <f t="shared" si="233"/>
        <v>0.67706695379297321</v>
      </c>
      <c r="BL1358" t="s">
        <v>106</v>
      </c>
      <c r="BM1358" s="27">
        <v>0.35852970648944749</v>
      </c>
      <c r="BN1358" s="28">
        <v>0.75766826014132449</v>
      </c>
      <c r="BO1358" s="28">
        <v>0.34289926783883368</v>
      </c>
      <c r="BP1358" s="28">
        <f t="shared" si="234"/>
        <v>0.72714016284297323</v>
      </c>
      <c r="BQ1358" s="29" t="s">
        <v>106</v>
      </c>
      <c r="BR1358">
        <v>0.26185651086814343</v>
      </c>
      <c r="BS1358">
        <v>0.63927571294132446</v>
      </c>
      <c r="BT1358">
        <v>0.25225946209715128</v>
      </c>
      <c r="BU1358">
        <f t="shared" si="235"/>
        <v>0.63650035710129083</v>
      </c>
      <c r="BV1358" t="s">
        <v>106</v>
      </c>
      <c r="BW1358" s="27">
        <v>0.25467160286814339</v>
      </c>
      <c r="BX1358" s="28">
        <v>0.46177540884132445</v>
      </c>
      <c r="BY1358" s="28">
        <v>0.22649793582115124</v>
      </c>
      <c r="BZ1358" s="28">
        <f t="shared" si="236"/>
        <v>0.61073883082529079</v>
      </c>
      <c r="CA1358" s="29" t="s">
        <v>106</v>
      </c>
      <c r="CB1358">
        <v>0.27043384286814343</v>
      </c>
      <c r="CC1358">
        <v>0.75766826014132449</v>
      </c>
      <c r="CD1358">
        <v>0.27657114487115125</v>
      </c>
      <c r="CE1358">
        <f t="shared" si="237"/>
        <v>0.65467473787228303</v>
      </c>
      <c r="CF1358" t="s">
        <v>107</v>
      </c>
      <c r="CG1358" s="27">
        <v>0.14765816913682339</v>
      </c>
      <c r="CH1358" s="28">
        <v>0.63927571294132446</v>
      </c>
      <c r="CI1358" s="28">
        <v>0.16627856195385923</v>
      </c>
      <c r="CJ1358" s="28">
        <f t="shared" si="238"/>
        <v>0.53189906414096289</v>
      </c>
      <c r="CK1358" s="29" t="s">
        <v>107</v>
      </c>
      <c r="CL1358">
        <v>0.1404732611368234</v>
      </c>
      <c r="CM1358">
        <v>0.46177540884132445</v>
      </c>
      <c r="CN1358">
        <v>0.14051703567785923</v>
      </c>
      <c r="CO1358">
        <f t="shared" si="239"/>
        <v>0.52471415614096295</v>
      </c>
      <c r="CP1358" t="s">
        <v>107</v>
      </c>
      <c r="CQ1358" s="27">
        <v>0.15623550113682341</v>
      </c>
      <c r="CR1358" s="28">
        <v>0.75766826014132449</v>
      </c>
      <c r="CS1358" s="28">
        <v>0.19059024472785918</v>
      </c>
      <c r="CT1358" s="28">
        <f t="shared" si="240"/>
        <v>0.54047639614096299</v>
      </c>
      <c r="CU1358" s="29" t="s">
        <v>107</v>
      </c>
      <c r="CV1358">
        <v>62620.872983137197</v>
      </c>
      <c r="CW1358">
        <v>13604.877404589401</v>
      </c>
      <c r="CX1358">
        <v>0.38424089500413955</v>
      </c>
      <c r="CY1358">
        <f t="shared" si="231"/>
        <v>1.0235166079454641</v>
      </c>
      <c r="CZ1358">
        <f t="shared" si="241"/>
        <v>0.7341932694935871</v>
      </c>
    </row>
    <row r="1359" spans="1:104" x14ac:dyDescent="0.25">
      <c r="A1359">
        <v>1</v>
      </c>
      <c r="B1359" s="15">
        <v>19096</v>
      </c>
      <c r="C1359" s="15">
        <v>-67.150901959999999</v>
      </c>
      <c r="D1359" s="15">
        <v>-16.02073919</v>
      </c>
      <c r="E1359" s="15">
        <v>658</v>
      </c>
      <c r="F1359" s="15">
        <v>0</v>
      </c>
      <c r="G1359" s="15">
        <v>0</v>
      </c>
      <c r="H1359" s="17">
        <v>2</v>
      </c>
      <c r="I1359" s="19">
        <v>1</v>
      </c>
      <c r="J1359" s="19">
        <v>3</v>
      </c>
      <c r="K1359" s="19">
        <v>1</v>
      </c>
      <c r="L1359" s="15">
        <v>0</v>
      </c>
      <c r="M1359" s="15">
        <v>1.9414993466458099</v>
      </c>
      <c r="N1359" s="15">
        <v>1.2032</v>
      </c>
      <c r="O1359" s="19">
        <v>1082.770186</v>
      </c>
      <c r="P1359" s="19">
        <v>302.88869783967408</v>
      </c>
      <c r="Q1359" s="20">
        <v>3.5748121132375004</v>
      </c>
      <c r="R1359" s="21">
        <v>0.49300000000000005</v>
      </c>
      <c r="S1359" s="22">
        <v>0.129</v>
      </c>
      <c r="T1359" s="22">
        <v>0.87200000000000011</v>
      </c>
      <c r="U1359" s="19">
        <v>0</v>
      </c>
      <c r="V1359" s="19">
        <v>39.072642021317961</v>
      </c>
      <c r="W1359" s="19">
        <v>264.11894451619582</v>
      </c>
      <c r="X1359" s="19">
        <v>32435.739119369762</v>
      </c>
      <c r="Y1359" s="19">
        <v>4610</v>
      </c>
      <c r="Z1359" s="19">
        <v>37045.739119369762</v>
      </c>
      <c r="AA1359">
        <v>364.42727800611192</v>
      </c>
      <c r="AB1359">
        <v>1</v>
      </c>
      <c r="AC1359">
        <v>0.14400000000000002</v>
      </c>
      <c r="AD1359">
        <v>0.85599999999999998</v>
      </c>
      <c r="AE1359">
        <v>0</v>
      </c>
      <c r="AF1359">
        <v>52.477528032880123</v>
      </c>
      <c r="AG1359">
        <v>311.9497499732318</v>
      </c>
      <c r="AH1359">
        <v>90521.578447232416</v>
      </c>
      <c r="AI1359">
        <v>7798.5650072697208</v>
      </c>
      <c r="AJ1359">
        <v>93056.823698298496</v>
      </c>
      <c r="AK1359">
        <v>54926.777199888398</v>
      </c>
      <c r="AL1359">
        <v>153.56456980471472</v>
      </c>
      <c r="AM1359" s="19">
        <v>215.10314997115256</v>
      </c>
      <c r="AN1359">
        <v>0.82516266666666671</v>
      </c>
      <c r="AO1359">
        <v>0.54667026666666674</v>
      </c>
      <c r="AP1359">
        <v>0.18566159999999998</v>
      </c>
      <c r="AQ1359">
        <v>1</v>
      </c>
      <c r="AR1359">
        <v>0</v>
      </c>
      <c r="AS1359">
        <v>2</v>
      </c>
      <c r="AT1359">
        <v>1.48</v>
      </c>
      <c r="AU1359">
        <v>1</v>
      </c>
      <c r="AV1359">
        <v>2</v>
      </c>
      <c r="AW1359">
        <v>1.5</v>
      </c>
      <c r="AX1359">
        <v>1</v>
      </c>
      <c r="AY1359">
        <v>2</v>
      </c>
      <c r="AZ1359">
        <v>0.6</v>
      </c>
      <c r="BA1359">
        <v>0.3</v>
      </c>
      <c r="BB1359">
        <v>0.8</v>
      </c>
      <c r="BC1359" s="27">
        <v>0.32960913838303457</v>
      </c>
      <c r="BD1359" s="28">
        <v>0.61971223207264226</v>
      </c>
      <c r="BE1359" s="28">
        <v>0.29827338818887539</v>
      </c>
      <c r="BF1359" s="28">
        <f t="shared" si="232"/>
        <v>0.6151373061969877</v>
      </c>
      <c r="BG1359" s="29" t="s">
        <v>106</v>
      </c>
      <c r="BH1359">
        <v>0.32242423038303458</v>
      </c>
      <c r="BI1359">
        <v>0.44221192797264219</v>
      </c>
      <c r="BJ1359">
        <v>0.27251186191287541</v>
      </c>
      <c r="BK1359">
        <f t="shared" si="233"/>
        <v>0.58937577992098777</v>
      </c>
      <c r="BL1359" t="s">
        <v>106</v>
      </c>
      <c r="BM1359" s="27">
        <v>0.33818647038303457</v>
      </c>
      <c r="BN1359" s="28">
        <v>0.73810477927264229</v>
      </c>
      <c r="BO1359" s="28">
        <v>0.32258507096287542</v>
      </c>
      <c r="BP1359" s="28">
        <f t="shared" si="234"/>
        <v>0.63944898897098779</v>
      </c>
      <c r="BQ1359" s="29" t="s">
        <v>106</v>
      </c>
      <c r="BR1359">
        <v>0.24112782247484654</v>
      </c>
      <c r="BS1359">
        <v>0.61971223207264226</v>
      </c>
      <c r="BT1359">
        <v>0.23165505492491256</v>
      </c>
      <c r="BU1359">
        <f t="shared" si="235"/>
        <v>0.54851897293302487</v>
      </c>
      <c r="BV1359" t="s">
        <v>106</v>
      </c>
      <c r="BW1359" s="27">
        <v>0.23394291447484653</v>
      </c>
      <c r="BX1359" s="28">
        <v>0.44221192797264219</v>
      </c>
      <c r="BY1359" s="28">
        <v>0.20589352864891255</v>
      </c>
      <c r="BZ1359" s="28">
        <f t="shared" si="236"/>
        <v>0.52275744665702484</v>
      </c>
      <c r="CA1359" s="29" t="s">
        <v>106</v>
      </c>
      <c r="CB1359">
        <v>0.24970515447484651</v>
      </c>
      <c r="CC1359">
        <v>0.73810477927264229</v>
      </c>
      <c r="CD1359">
        <v>0.25596673769891254</v>
      </c>
      <c r="CE1359">
        <f t="shared" si="237"/>
        <v>0.56656907248295885</v>
      </c>
      <c r="CF1359" t="s">
        <v>107</v>
      </c>
      <c r="CG1359" s="27">
        <v>0.12642982037163986</v>
      </c>
      <c r="CH1359" s="28">
        <v>0.61971223207264226</v>
      </c>
      <c r="CI1359" s="28">
        <v>0.1452979562494052</v>
      </c>
      <c r="CJ1359" s="28">
        <f t="shared" si="238"/>
        <v>0.44329373837975217</v>
      </c>
      <c r="CK1359" s="29" t="s">
        <v>107</v>
      </c>
      <c r="CL1359">
        <v>0.11924491237163984</v>
      </c>
      <c r="CM1359">
        <v>0.44221192797264219</v>
      </c>
      <c r="CN1359">
        <v>0.1195364299734052</v>
      </c>
      <c r="CO1359">
        <f t="shared" si="239"/>
        <v>0.43610883037975212</v>
      </c>
      <c r="CP1359" t="s">
        <v>107</v>
      </c>
      <c r="CQ1359" s="27">
        <v>0.13500715237163985</v>
      </c>
      <c r="CR1359" s="28">
        <v>0.73810477927264229</v>
      </c>
      <c r="CS1359" s="28">
        <v>0.1696096390234052</v>
      </c>
      <c r="CT1359" s="28">
        <f t="shared" si="240"/>
        <v>0.45187107037975216</v>
      </c>
      <c r="CU1359" s="29" t="s">
        <v>107</v>
      </c>
      <c r="CV1359">
        <v>111464.933922678</v>
      </c>
      <c r="CW1359">
        <v>45553.409750764004</v>
      </c>
      <c r="CX1359">
        <v>0.31686391800811231</v>
      </c>
      <c r="CY1359">
        <f t="shared" si="231"/>
        <v>0.93657615008075457</v>
      </c>
      <c r="CZ1359">
        <f t="shared" si="241"/>
        <v>0.64647305639114694</v>
      </c>
    </row>
    <row r="1360" spans="1:104" x14ac:dyDescent="0.25">
      <c r="A1360">
        <v>1</v>
      </c>
      <c r="B1360" s="15">
        <v>19102</v>
      </c>
      <c r="C1360" s="15">
        <v>-67.163033290000001</v>
      </c>
      <c r="D1360" s="15">
        <v>-16.217015920000001</v>
      </c>
      <c r="E1360" s="15">
        <v>935</v>
      </c>
      <c r="F1360" s="15">
        <v>1</v>
      </c>
      <c r="G1360" s="15">
        <v>0</v>
      </c>
      <c r="H1360" s="17">
        <v>2</v>
      </c>
      <c r="I1360" s="19">
        <v>0</v>
      </c>
      <c r="J1360" s="19">
        <v>0</v>
      </c>
      <c r="K1360" s="19">
        <v>1</v>
      </c>
      <c r="L1360" s="15">
        <v>0</v>
      </c>
      <c r="M1360" s="15">
        <v>0</v>
      </c>
      <c r="N1360" s="15">
        <v>1.2032</v>
      </c>
      <c r="O1360" s="19">
        <v>341.54495800000001</v>
      </c>
      <c r="P1360" s="19">
        <v>95.542072453091833</v>
      </c>
      <c r="Q1360" s="20">
        <v>3.5748121139792932</v>
      </c>
      <c r="R1360" s="21">
        <v>0.44700000000000006</v>
      </c>
      <c r="S1360" s="22">
        <v>0.129</v>
      </c>
      <c r="T1360" s="22">
        <v>0.87200000000000011</v>
      </c>
      <c r="U1360" s="19">
        <v>0</v>
      </c>
      <c r="V1360" s="19">
        <v>12.324927346448847</v>
      </c>
      <c r="W1360" s="19">
        <v>83.312687179096088</v>
      </c>
      <c r="X1360" s="19">
        <v>13362.26202221815</v>
      </c>
      <c r="Y1360" s="19">
        <v>1560</v>
      </c>
      <c r="Z1360" s="19">
        <v>14922.26202221815</v>
      </c>
      <c r="AA1360">
        <v>114.95357087659893</v>
      </c>
      <c r="AB1360">
        <v>1</v>
      </c>
      <c r="AC1360">
        <v>0.14400000000000002</v>
      </c>
      <c r="AD1360">
        <v>0.85599999999999998</v>
      </c>
      <c r="AE1360">
        <v>0</v>
      </c>
      <c r="AF1360">
        <v>16.553314206230247</v>
      </c>
      <c r="AG1360">
        <v>98.400256670368677</v>
      </c>
      <c r="AH1360">
        <v>40461.201540288901</v>
      </c>
      <c r="AI1360">
        <v>1876.992</v>
      </c>
      <c r="AJ1360">
        <v>40575.712422470599</v>
      </c>
      <c r="AK1360">
        <v>25501.1099672606</v>
      </c>
      <c r="AL1360">
        <v>52.83476606655978</v>
      </c>
      <c r="AM1360" s="19">
        <v>72.246264490066878</v>
      </c>
      <c r="AN1360">
        <v>0.83594666666666673</v>
      </c>
      <c r="AO1360">
        <v>0.55381466666666668</v>
      </c>
      <c r="AP1360">
        <v>0.18808800000000001</v>
      </c>
      <c r="AQ1360">
        <v>1</v>
      </c>
      <c r="AR1360">
        <v>0</v>
      </c>
      <c r="AS1360">
        <v>2</v>
      </c>
      <c r="AT1360">
        <v>1.48</v>
      </c>
      <c r="AU1360">
        <v>1</v>
      </c>
      <c r="AV1360">
        <v>2</v>
      </c>
      <c r="AW1360">
        <v>1.5</v>
      </c>
      <c r="AX1360">
        <v>1</v>
      </c>
      <c r="AY1360">
        <v>2</v>
      </c>
      <c r="AZ1360">
        <v>0.6</v>
      </c>
      <c r="BA1360">
        <v>0.3</v>
      </c>
      <c r="BB1360">
        <v>0.8</v>
      </c>
      <c r="BC1360" s="27">
        <v>0.36032188754553118</v>
      </c>
      <c r="BD1360" s="28">
        <v>0.57730329342532649</v>
      </c>
      <c r="BE1360" s="28">
        <v>0.30276368933271369</v>
      </c>
      <c r="BF1360" s="28">
        <f t="shared" si="232"/>
        <v>0.64449525680409103</v>
      </c>
      <c r="BG1360" s="29" t="s">
        <v>106</v>
      </c>
      <c r="BH1360">
        <v>0.35237569914553118</v>
      </c>
      <c r="BI1360">
        <v>0.40482313142532644</v>
      </c>
      <c r="BJ1360">
        <v>0.26582218134071367</v>
      </c>
      <c r="BK1360">
        <f t="shared" si="233"/>
        <v>0.60755374881209101</v>
      </c>
      <c r="BL1360" t="s">
        <v>106</v>
      </c>
      <c r="BM1360" s="27">
        <v>0.36973905914553118</v>
      </c>
      <c r="BN1360" s="28">
        <v>0.69487276852532653</v>
      </c>
      <c r="BO1360" s="28">
        <v>0.33533503529071368</v>
      </c>
      <c r="BP1360" s="28">
        <f t="shared" si="234"/>
        <v>0.67706660276209107</v>
      </c>
      <c r="BQ1360" s="29" t="s">
        <v>106</v>
      </c>
      <c r="BR1360">
        <v>0.27059525573577115</v>
      </c>
      <c r="BS1360">
        <v>0.57730329342532649</v>
      </c>
      <c r="BT1360">
        <v>0.24708680684655362</v>
      </c>
      <c r="BU1360">
        <f t="shared" si="235"/>
        <v>0.58881837431793094</v>
      </c>
      <c r="BV1360" t="s">
        <v>106</v>
      </c>
      <c r="BW1360" s="27">
        <v>0.26264906733577115</v>
      </c>
      <c r="BX1360" s="28">
        <v>0.40482313142532644</v>
      </c>
      <c r="BY1360" s="28">
        <v>0.21014529885455363</v>
      </c>
      <c r="BZ1360" s="28">
        <f t="shared" si="236"/>
        <v>0.55187686632593103</v>
      </c>
      <c r="CA1360" s="29" t="s">
        <v>106</v>
      </c>
      <c r="CB1360">
        <v>0.28001242733577114</v>
      </c>
      <c r="CC1360">
        <v>0.69487276852532653</v>
      </c>
      <c r="CD1360">
        <v>0.27965815280455364</v>
      </c>
      <c r="CE1360">
        <f t="shared" si="237"/>
        <v>0.62138972027593098</v>
      </c>
      <c r="CF1360" t="s">
        <v>106</v>
      </c>
      <c r="CG1360" s="27">
        <v>0.15428295524163782</v>
      </c>
      <c r="CH1360" s="28">
        <v>0.57730329342532649</v>
      </c>
      <c r="CI1360" s="28">
        <v>0.1749130702904203</v>
      </c>
      <c r="CJ1360" s="28">
        <f t="shared" si="238"/>
        <v>0.49601452271301516</v>
      </c>
      <c r="CK1360" s="29" t="s">
        <v>107</v>
      </c>
      <c r="CL1360">
        <v>0.14633676684163782</v>
      </c>
      <c r="CM1360">
        <v>0.40482313142532644</v>
      </c>
      <c r="CN1360">
        <v>0.13797156229842031</v>
      </c>
      <c r="CO1360">
        <f t="shared" si="239"/>
        <v>0.47970312976979768</v>
      </c>
      <c r="CP1360" t="s">
        <v>106</v>
      </c>
      <c r="CQ1360" s="27">
        <v>0.16370012684163782</v>
      </c>
      <c r="CR1360" s="28">
        <v>0.69487276852532653</v>
      </c>
      <c r="CS1360" s="28">
        <v>0.20748441624842032</v>
      </c>
      <c r="CT1360" s="28">
        <f t="shared" si="240"/>
        <v>0.50543169431301516</v>
      </c>
      <c r="CU1360" s="29" t="s">
        <v>107</v>
      </c>
      <c r="CV1360">
        <v>64251.641688899297</v>
      </c>
      <c r="CW1360">
        <v>14369.1963595748</v>
      </c>
      <c r="CX1360">
        <v>0.34173156747137734</v>
      </c>
      <c r="CY1360">
        <f t="shared" si="231"/>
        <v>0.91903486089670383</v>
      </c>
      <c r="CZ1360">
        <f t="shared" si="241"/>
        <v>0.70205345501690852</v>
      </c>
    </row>
    <row r="1361" spans="1:104" x14ac:dyDescent="0.25">
      <c r="A1361">
        <v>1</v>
      </c>
      <c r="B1361" s="15">
        <v>19111</v>
      </c>
      <c r="C1361" s="15">
        <v>-67.169851309999999</v>
      </c>
      <c r="D1361" s="15">
        <v>-16.037536110000001</v>
      </c>
      <c r="E1361" s="15">
        <v>735</v>
      </c>
      <c r="F1361" s="15">
        <v>0</v>
      </c>
      <c r="G1361" s="15">
        <v>0</v>
      </c>
      <c r="H1361" s="17">
        <v>2</v>
      </c>
      <c r="I1361" s="19">
        <v>0</v>
      </c>
      <c r="J1361" s="19">
        <v>0</v>
      </c>
      <c r="K1361" s="19">
        <v>1</v>
      </c>
      <c r="L1361" s="15">
        <v>0</v>
      </c>
      <c r="M1361" s="15">
        <v>0</v>
      </c>
      <c r="N1361" s="15">
        <v>1.2032</v>
      </c>
      <c r="O1361" s="19">
        <v>577.71966299999997</v>
      </c>
      <c r="P1361" s="19">
        <v>161.60839913599958</v>
      </c>
      <c r="Q1361" s="20">
        <v>3.5748121142752427</v>
      </c>
      <c r="R1361" s="21">
        <v>0.30199999999999999</v>
      </c>
      <c r="S1361" s="22">
        <v>0.12899999999999998</v>
      </c>
      <c r="T1361" s="22">
        <v>0.872</v>
      </c>
      <c r="U1361" s="19">
        <v>0</v>
      </c>
      <c r="V1361" s="19">
        <v>20.84748348854394</v>
      </c>
      <c r="W1361" s="19">
        <v>140.92252404659163</v>
      </c>
      <c r="X1361" s="19">
        <v>10601.435673807573</v>
      </c>
      <c r="Y1361" s="19">
        <v>1560</v>
      </c>
      <c r="Z1361" s="19">
        <v>12161.435673807573</v>
      </c>
      <c r="AA1361">
        <v>194.44274225357469</v>
      </c>
      <c r="AB1361">
        <v>1</v>
      </c>
      <c r="AC1361">
        <v>0.14399999999999996</v>
      </c>
      <c r="AD1361">
        <v>0.85600000000000009</v>
      </c>
      <c r="AE1361">
        <v>0</v>
      </c>
      <c r="AF1361">
        <v>27.999754884514747</v>
      </c>
      <c r="AG1361">
        <v>166.44298736905995</v>
      </c>
      <c r="AH1361">
        <v>48298.426074753806</v>
      </c>
      <c r="AI1361">
        <v>1876.992</v>
      </c>
      <c r="AJ1361">
        <v>48071.549163219497</v>
      </c>
      <c r="AK1361">
        <v>36005.439948525302</v>
      </c>
      <c r="AL1361">
        <v>112.8026625969277</v>
      </c>
      <c r="AM1361" s="19">
        <v>145.63700571450283</v>
      </c>
      <c r="AN1361">
        <v>0.82156800000000008</v>
      </c>
      <c r="AO1361">
        <v>0.54428880000000002</v>
      </c>
      <c r="AP1361">
        <v>0.18485279999999998</v>
      </c>
      <c r="AQ1361">
        <v>1</v>
      </c>
      <c r="AR1361">
        <v>0</v>
      </c>
      <c r="AS1361">
        <v>2</v>
      </c>
      <c r="AT1361">
        <v>1.48</v>
      </c>
      <c r="AU1361">
        <v>1</v>
      </c>
      <c r="AV1361">
        <v>2</v>
      </c>
      <c r="AW1361">
        <v>1.5</v>
      </c>
      <c r="AX1361">
        <v>1</v>
      </c>
      <c r="AY1361">
        <v>2</v>
      </c>
      <c r="AZ1361">
        <v>0.6</v>
      </c>
      <c r="BA1361">
        <v>0.3</v>
      </c>
      <c r="BB1361">
        <v>0.8</v>
      </c>
      <c r="BC1361" s="27">
        <v>0.33620715295592968</v>
      </c>
      <c r="BD1361" s="28">
        <v>0.62544315890810775</v>
      </c>
      <c r="BE1361" s="28">
        <v>0.30484113962712894</v>
      </c>
      <c r="BF1361" s="28">
        <f t="shared" si="232"/>
        <v>0.63343577416416275</v>
      </c>
      <c r="BG1361" s="29" t="s">
        <v>106</v>
      </c>
      <c r="BH1361">
        <v>0.32902224495592969</v>
      </c>
      <c r="BI1361">
        <v>0.4479428548081078</v>
      </c>
      <c r="BJ1361">
        <v>0.27907961335112896</v>
      </c>
      <c r="BK1361">
        <f t="shared" si="233"/>
        <v>0.60767424788816271</v>
      </c>
      <c r="BL1361" t="s">
        <v>106</v>
      </c>
      <c r="BM1361" s="27">
        <v>0.34478448495592967</v>
      </c>
      <c r="BN1361" s="28">
        <v>0.74383570610810779</v>
      </c>
      <c r="BO1361" s="28">
        <v>0.32915282240112897</v>
      </c>
      <c r="BP1361" s="28">
        <f t="shared" si="234"/>
        <v>0.65774745693816272</v>
      </c>
      <c r="BQ1361" s="29" t="s">
        <v>106</v>
      </c>
      <c r="BR1361">
        <v>0.24811128933462562</v>
      </c>
      <c r="BS1361">
        <v>0.62544315890810775</v>
      </c>
      <c r="BT1361">
        <v>0.23851301665944655</v>
      </c>
      <c r="BU1361">
        <f t="shared" si="235"/>
        <v>0.56710765119648032</v>
      </c>
      <c r="BV1361" t="s">
        <v>106</v>
      </c>
      <c r="BW1361" s="27">
        <v>0.24092638133462563</v>
      </c>
      <c r="BX1361" s="28">
        <v>0.4479428548081078</v>
      </c>
      <c r="BY1361" s="28">
        <v>0.21275149038344654</v>
      </c>
      <c r="BZ1361" s="28">
        <f t="shared" si="236"/>
        <v>0.54134612492048029</v>
      </c>
      <c r="CA1361" s="29" t="s">
        <v>106</v>
      </c>
      <c r="CB1361">
        <v>0.25668862133462561</v>
      </c>
      <c r="CC1361">
        <v>0.74383570610810779</v>
      </c>
      <c r="CD1361">
        <v>0.26282469943344655</v>
      </c>
      <c r="CE1361">
        <f t="shared" si="237"/>
        <v>0.58528325587165941</v>
      </c>
      <c r="CF1361" t="s">
        <v>107</v>
      </c>
      <c r="CG1361" s="27">
        <v>0.13391294760330563</v>
      </c>
      <c r="CH1361" s="28">
        <v>0.62544315890810775</v>
      </c>
      <c r="CI1361" s="28">
        <v>0.1525321165161545</v>
      </c>
      <c r="CJ1361" s="28">
        <f t="shared" si="238"/>
        <v>0.46250758214033943</v>
      </c>
      <c r="CK1361" s="29" t="s">
        <v>107</v>
      </c>
      <c r="CL1361">
        <v>0.12672803960330561</v>
      </c>
      <c r="CM1361">
        <v>0.4479428548081078</v>
      </c>
      <c r="CN1361">
        <v>0.1267705902401545</v>
      </c>
      <c r="CO1361">
        <f t="shared" si="239"/>
        <v>0.45532267414033945</v>
      </c>
      <c r="CP1361" t="s">
        <v>107</v>
      </c>
      <c r="CQ1361" s="27">
        <v>0.14249027960330563</v>
      </c>
      <c r="CR1361" s="28">
        <v>0.74383570610810779</v>
      </c>
      <c r="CS1361" s="28">
        <v>0.17684379929015448</v>
      </c>
      <c r="CT1361" s="28">
        <f t="shared" si="240"/>
        <v>0.47108491414033943</v>
      </c>
      <c r="CU1361" s="29" t="s">
        <v>107</v>
      </c>
      <c r="CV1361">
        <v>82433.398192115099</v>
      </c>
      <c r="CW1361">
        <v>24305.3427816968</v>
      </c>
      <c r="CX1361">
        <v>0.3285946345370338</v>
      </c>
      <c r="CY1361">
        <f t="shared" si="231"/>
        <v>0.95403779344514161</v>
      </c>
      <c r="CZ1361">
        <f t="shared" si="241"/>
        <v>0.66480178749296348</v>
      </c>
    </row>
    <row r="1362" spans="1:104" x14ac:dyDescent="0.25">
      <c r="A1362">
        <v>1</v>
      </c>
      <c r="B1362" s="15">
        <v>19114</v>
      </c>
      <c r="C1362" s="15">
        <v>-67.387372330000005</v>
      </c>
      <c r="D1362" s="15">
        <v>-16.261208239999998</v>
      </c>
      <c r="E1362" s="15">
        <v>1577</v>
      </c>
      <c r="F1362" s="15">
        <v>1</v>
      </c>
      <c r="G1362" s="15">
        <v>0</v>
      </c>
      <c r="H1362" s="17">
        <v>3</v>
      </c>
      <c r="I1362" s="19">
        <v>0</v>
      </c>
      <c r="J1362" s="19">
        <v>0</v>
      </c>
      <c r="K1362" s="19">
        <v>1</v>
      </c>
      <c r="L1362" s="15">
        <v>0</v>
      </c>
      <c r="M1362" s="15">
        <v>0</v>
      </c>
      <c r="N1362" s="15">
        <v>1.2032</v>
      </c>
      <c r="O1362" s="19">
        <v>454.18212499999998</v>
      </c>
      <c r="P1362" s="19">
        <v>127.05062824311044</v>
      </c>
      <c r="Q1362" s="20">
        <v>3.5748121145133247</v>
      </c>
      <c r="R1362" s="21">
        <v>0.35199999999999998</v>
      </c>
      <c r="S1362" s="22">
        <v>0.129</v>
      </c>
      <c r="T1362" s="22">
        <v>0.872</v>
      </c>
      <c r="U1362" s="19">
        <v>0</v>
      </c>
      <c r="V1362" s="19">
        <v>16.389531043361249</v>
      </c>
      <c r="W1362" s="19">
        <v>110.7881478279923</v>
      </c>
      <c r="X1362" s="19">
        <v>13992.563398775945</v>
      </c>
      <c r="Y1362" s="19">
        <v>1560</v>
      </c>
      <c r="Z1362" s="19">
        <v>15552.563398775945</v>
      </c>
      <c r="AA1362">
        <v>152.86379108482089</v>
      </c>
      <c r="AB1362">
        <v>1</v>
      </c>
      <c r="AC1362">
        <v>0.14400000000000002</v>
      </c>
      <c r="AD1362">
        <v>0.85599999999999998</v>
      </c>
      <c r="AE1362">
        <v>0</v>
      </c>
      <c r="AF1362">
        <v>22.01238591621421</v>
      </c>
      <c r="AG1362">
        <v>130.85140516860668</v>
      </c>
      <c r="AH1362">
        <v>53804.78929127939</v>
      </c>
      <c r="AI1362">
        <v>1876.992</v>
      </c>
      <c r="AJ1362">
        <v>53338.056394744497</v>
      </c>
      <c r="AK1362">
        <v>37733.477959118201</v>
      </c>
      <c r="AL1362">
        <v>82.32880710153556</v>
      </c>
      <c r="AM1362" s="19">
        <v>108.14196994324601</v>
      </c>
      <c r="AN1362">
        <v>0.92221866666666674</v>
      </c>
      <c r="AO1362">
        <v>0.61096986666666675</v>
      </c>
      <c r="AP1362">
        <v>0.20749919999999999</v>
      </c>
      <c r="AQ1362">
        <v>1</v>
      </c>
      <c r="AR1362">
        <v>0</v>
      </c>
      <c r="AS1362">
        <v>2</v>
      </c>
      <c r="AT1362">
        <v>1.48</v>
      </c>
      <c r="AU1362">
        <v>1</v>
      </c>
      <c r="AV1362">
        <v>2</v>
      </c>
      <c r="AW1362">
        <v>1.5</v>
      </c>
      <c r="AX1362">
        <v>1</v>
      </c>
      <c r="AY1362">
        <v>2</v>
      </c>
      <c r="AZ1362">
        <v>0.6</v>
      </c>
      <c r="BA1362">
        <v>0.3</v>
      </c>
      <c r="BB1362">
        <v>0.8</v>
      </c>
      <c r="BC1362" s="27">
        <v>0.3742715646916327</v>
      </c>
      <c r="BD1362" s="28">
        <v>0.56321613838246387</v>
      </c>
      <c r="BE1362" s="28">
        <v>0.30656372712722912</v>
      </c>
      <c r="BF1362" s="28">
        <f t="shared" si="232"/>
        <v>0.57864951396077946</v>
      </c>
      <c r="BG1362" s="29" t="s">
        <v>106</v>
      </c>
      <c r="BH1362">
        <v>0.36632537629163275</v>
      </c>
      <c r="BI1362">
        <v>0.39073597638246382</v>
      </c>
      <c r="BJ1362">
        <v>0.26962221913522916</v>
      </c>
      <c r="BK1362">
        <f t="shared" si="233"/>
        <v>0.54170800596877955</v>
      </c>
      <c r="BL1362" t="s">
        <v>106</v>
      </c>
      <c r="BM1362" s="27">
        <v>0.38368873629163275</v>
      </c>
      <c r="BN1362" s="28">
        <v>0.6807856134824638</v>
      </c>
      <c r="BO1362" s="28">
        <v>0.33913507308522911</v>
      </c>
      <c r="BP1362" s="28">
        <f t="shared" si="234"/>
        <v>0.61122085991877939</v>
      </c>
      <c r="BQ1362" s="29" t="s">
        <v>106</v>
      </c>
      <c r="BR1362">
        <v>0.27528489717844873</v>
      </c>
      <c r="BS1362">
        <v>0.56321613838246387</v>
      </c>
      <c r="BT1362">
        <v>0.24514083691428509</v>
      </c>
      <c r="BU1362">
        <f t="shared" si="235"/>
        <v>0.51722662374783546</v>
      </c>
      <c r="BV1362" t="s">
        <v>106</v>
      </c>
      <c r="BW1362" s="27">
        <v>0.26733870877844867</v>
      </c>
      <c r="BX1362" s="28">
        <v>0.39073597638246382</v>
      </c>
      <c r="BY1362" s="28">
        <v>0.20819932892228515</v>
      </c>
      <c r="BZ1362" s="28">
        <f t="shared" si="236"/>
        <v>0.48028511575583549</v>
      </c>
      <c r="CA1362" s="29" t="s">
        <v>106</v>
      </c>
      <c r="CB1362">
        <v>0.28470206877844872</v>
      </c>
      <c r="CC1362">
        <v>0.6807856134824638</v>
      </c>
      <c r="CD1362">
        <v>0.27771218287228511</v>
      </c>
      <c r="CE1362">
        <f t="shared" si="237"/>
        <v>0.5497979697058355</v>
      </c>
      <c r="CF1362" t="s">
        <v>106</v>
      </c>
      <c r="CG1362" s="27">
        <v>0.14696884669839533</v>
      </c>
      <c r="CH1362" s="28">
        <v>0.56321613838246387</v>
      </c>
      <c r="CI1362" s="28">
        <v>0.16551857182343177</v>
      </c>
      <c r="CJ1362" s="28">
        <f t="shared" si="238"/>
        <v>0.41905463353194566</v>
      </c>
      <c r="CK1362" s="29" t="s">
        <v>107</v>
      </c>
      <c r="CL1362">
        <v>0.13902265829839533</v>
      </c>
      <c r="CM1362">
        <v>0.39073597638246382</v>
      </c>
      <c r="CN1362">
        <v>0.12857706383143178</v>
      </c>
      <c r="CO1362">
        <f t="shared" si="239"/>
        <v>0.40066285066498208</v>
      </c>
      <c r="CP1362" t="s">
        <v>106</v>
      </c>
      <c r="CQ1362" s="27">
        <v>0.15638601829839532</v>
      </c>
      <c r="CR1362" s="28">
        <v>0.6807856134824638</v>
      </c>
      <c r="CS1362" s="28">
        <v>0.19808991778143178</v>
      </c>
      <c r="CT1362" s="28">
        <f t="shared" si="240"/>
        <v>0.42847180513194566</v>
      </c>
      <c r="CU1362" s="29" t="s">
        <v>107</v>
      </c>
      <c r="CV1362">
        <v>73516.590526950298</v>
      </c>
      <c r="CW1362">
        <v>19107.973885602602</v>
      </c>
      <c r="CX1362">
        <v>0.27208578683355034</v>
      </c>
      <c r="CY1362">
        <f t="shared" si="231"/>
        <v>0.83530192521601421</v>
      </c>
      <c r="CZ1362">
        <f t="shared" si="241"/>
        <v>0.64635735152518303</v>
      </c>
    </row>
    <row r="1363" spans="1:104" x14ac:dyDescent="0.25">
      <c r="A1363">
        <v>1</v>
      </c>
      <c r="B1363" s="15">
        <v>19116</v>
      </c>
      <c r="C1363" s="15">
        <v>-67.168163949999993</v>
      </c>
      <c r="D1363" s="15">
        <v>-16.02636609</v>
      </c>
      <c r="E1363" s="15">
        <v>889</v>
      </c>
      <c r="F1363" s="15">
        <v>1</v>
      </c>
      <c r="G1363" s="15">
        <v>0</v>
      </c>
      <c r="H1363" s="17">
        <v>2</v>
      </c>
      <c r="I1363" s="19">
        <v>0</v>
      </c>
      <c r="J1363" s="19">
        <v>0</v>
      </c>
      <c r="K1363" s="19">
        <v>1</v>
      </c>
      <c r="L1363" s="15">
        <v>0</v>
      </c>
      <c r="M1363" s="15">
        <v>0</v>
      </c>
      <c r="N1363" s="15">
        <v>1.2032</v>
      </c>
      <c r="O1363" s="19">
        <v>468.71595300000001</v>
      </c>
      <c r="P1363" s="19">
        <v>131.11624837052196</v>
      </c>
      <c r="Q1363" s="20">
        <v>3.5748121138690121</v>
      </c>
      <c r="R1363" s="21">
        <v>0.628</v>
      </c>
      <c r="S1363" s="22">
        <v>0.129</v>
      </c>
      <c r="T1363" s="22">
        <v>0.87199999999999989</v>
      </c>
      <c r="U1363" s="19">
        <v>0</v>
      </c>
      <c r="V1363" s="19">
        <v>16.913996039797333</v>
      </c>
      <c r="W1363" s="19">
        <v>114.33336857909514</v>
      </c>
      <c r="X1363" s="19">
        <v>25762.853324226075</v>
      </c>
      <c r="Y1363" s="19">
        <v>1560</v>
      </c>
      <c r="Z1363" s="19">
        <v>27322.853324226075</v>
      </c>
      <c r="AA1363">
        <v>157.7554323850284</v>
      </c>
      <c r="AB1363">
        <v>1</v>
      </c>
      <c r="AC1363">
        <v>0.14400000000000002</v>
      </c>
      <c r="AD1363">
        <v>0.85599999999999998</v>
      </c>
      <c r="AE1363">
        <v>0</v>
      </c>
      <c r="AF1363">
        <v>22.716782263444092</v>
      </c>
      <c r="AG1363">
        <v>135.03865012158431</v>
      </c>
      <c r="AH1363">
        <v>55526.542543494259</v>
      </c>
      <c r="AI1363">
        <v>1876.992</v>
      </c>
      <c r="AJ1363">
        <v>54984.810461474997</v>
      </c>
      <c r="AK1363">
        <v>26285.294830335901</v>
      </c>
      <c r="AL1363">
        <v>48.775244393834171</v>
      </c>
      <c r="AM1363" s="19">
        <v>75.414428408340612</v>
      </c>
      <c r="AN1363">
        <v>0.82156800000000008</v>
      </c>
      <c r="AO1363">
        <v>0.54428880000000002</v>
      </c>
      <c r="AP1363">
        <v>0.18485279999999998</v>
      </c>
      <c r="AQ1363">
        <v>1</v>
      </c>
      <c r="AR1363">
        <v>0</v>
      </c>
      <c r="AS1363">
        <v>2</v>
      </c>
      <c r="AT1363">
        <v>1.48</v>
      </c>
      <c r="AU1363">
        <v>1</v>
      </c>
      <c r="AV1363">
        <v>2</v>
      </c>
      <c r="AW1363">
        <v>1.5</v>
      </c>
      <c r="AX1363">
        <v>1</v>
      </c>
      <c r="AY1363">
        <v>2</v>
      </c>
      <c r="AZ1363">
        <v>0.6</v>
      </c>
      <c r="BA1363">
        <v>0.3</v>
      </c>
      <c r="BB1363">
        <v>0.8</v>
      </c>
      <c r="BC1363" s="27">
        <v>0.35404202327446854</v>
      </c>
      <c r="BD1363" s="28">
        <v>0.56526323352578489</v>
      </c>
      <c r="BE1363" s="28">
        <v>0.29816668721482187</v>
      </c>
      <c r="BF1363" s="28">
        <f t="shared" si="232"/>
        <v>0.69600334604333669</v>
      </c>
      <c r="BG1363" s="29" t="s">
        <v>106</v>
      </c>
      <c r="BH1363">
        <v>0.3460958348744686</v>
      </c>
      <c r="BI1363">
        <v>0.39278307152578484</v>
      </c>
      <c r="BJ1363">
        <v>0.26122517922282185</v>
      </c>
      <c r="BK1363">
        <f t="shared" si="233"/>
        <v>0.65906183805133667</v>
      </c>
      <c r="BL1363" t="s">
        <v>106</v>
      </c>
      <c r="BM1363" s="27">
        <v>0.36345919487446859</v>
      </c>
      <c r="BN1363" s="28">
        <v>0.68283270862578482</v>
      </c>
      <c r="BO1363" s="28">
        <v>0.33073803317282185</v>
      </c>
      <c r="BP1363" s="28">
        <f t="shared" si="234"/>
        <v>0.72857469200133673</v>
      </c>
      <c r="BQ1363" s="29" t="s">
        <v>106</v>
      </c>
      <c r="BR1363">
        <v>0.26585873074861255</v>
      </c>
      <c r="BS1363">
        <v>0.56526323352578489</v>
      </c>
      <c r="BT1363">
        <v>0.2434474726831258</v>
      </c>
      <c r="BU1363">
        <f t="shared" si="235"/>
        <v>0.64128413151164065</v>
      </c>
      <c r="BV1363" t="s">
        <v>106</v>
      </c>
      <c r="BW1363" s="27">
        <v>0.25791254234861261</v>
      </c>
      <c r="BX1363" s="28">
        <v>0.39278307152578484</v>
      </c>
      <c r="BY1363" s="28">
        <v>0.20650596469112581</v>
      </c>
      <c r="BZ1363" s="28">
        <f t="shared" si="236"/>
        <v>0.60434262351964063</v>
      </c>
      <c r="CA1363" s="29" t="s">
        <v>106</v>
      </c>
      <c r="CB1363">
        <v>0.27527590234861254</v>
      </c>
      <c r="CC1363">
        <v>0.68283270862578482</v>
      </c>
      <c r="CD1363">
        <v>0.27601881864112582</v>
      </c>
      <c r="CE1363">
        <f t="shared" si="237"/>
        <v>0.67311256117712737</v>
      </c>
      <c r="CF1363" t="s">
        <v>107</v>
      </c>
      <c r="CG1363" s="27">
        <v>0.15154705525213258</v>
      </c>
      <c r="CH1363" s="28">
        <v>0.56526323352578489</v>
      </c>
      <c r="CI1363" s="28">
        <v>0.17251515754944582</v>
      </c>
      <c r="CJ1363" s="28">
        <f t="shared" si="238"/>
        <v>0.54938371408064746</v>
      </c>
      <c r="CK1363" s="29" t="s">
        <v>107</v>
      </c>
      <c r="CL1363">
        <v>0.14360086685213255</v>
      </c>
      <c r="CM1363">
        <v>0.39278307152578484</v>
      </c>
      <c r="CN1363">
        <v>0.13557364955744583</v>
      </c>
      <c r="CO1363">
        <f t="shared" si="239"/>
        <v>0.53341030838596071</v>
      </c>
      <c r="CP1363" t="s">
        <v>106</v>
      </c>
      <c r="CQ1363" s="27">
        <v>0.16096422685213257</v>
      </c>
      <c r="CR1363" s="28">
        <v>0.68283270862578482</v>
      </c>
      <c r="CS1363" s="28">
        <v>0.20508650350744584</v>
      </c>
      <c r="CT1363" s="28">
        <f t="shared" si="240"/>
        <v>0.55880088568064745</v>
      </c>
      <c r="CU1363" s="29" t="s">
        <v>107</v>
      </c>
      <c r="CV1363">
        <v>74623.887132301898</v>
      </c>
      <c r="CW1363">
        <v>19719.429048128499</v>
      </c>
      <c r="CX1363">
        <v>0.39783665882851482</v>
      </c>
      <c r="CY1363">
        <f t="shared" si="231"/>
        <v>0.96309989235429971</v>
      </c>
      <c r="CZ1363">
        <f t="shared" si="241"/>
        <v>0.75187868210298336</v>
      </c>
    </row>
    <row r="1364" spans="1:104" x14ac:dyDescent="0.25">
      <c r="A1364">
        <v>1</v>
      </c>
      <c r="B1364" s="15">
        <v>19131</v>
      </c>
      <c r="C1364" s="15">
        <v>-67.154632950000007</v>
      </c>
      <c r="D1364" s="15">
        <v>-16.158406589999998</v>
      </c>
      <c r="E1364" s="15">
        <v>1254</v>
      </c>
      <c r="F1364" s="15">
        <v>1</v>
      </c>
      <c r="G1364" s="15">
        <v>0</v>
      </c>
      <c r="H1364" s="17">
        <v>2</v>
      </c>
      <c r="I1364" s="19">
        <v>0</v>
      </c>
      <c r="J1364" s="19">
        <v>0</v>
      </c>
      <c r="K1364" s="19">
        <v>1</v>
      </c>
      <c r="L1364" s="15">
        <v>0</v>
      </c>
      <c r="M1364" s="15">
        <v>0</v>
      </c>
      <c r="N1364" s="15">
        <v>1.2032</v>
      </c>
      <c r="O1364" s="19">
        <v>345.17841499999997</v>
      </c>
      <c r="P1364" s="19">
        <v>96.558477477632835</v>
      </c>
      <c r="Q1364" s="20">
        <v>3.5748121140368889</v>
      </c>
      <c r="R1364" s="21">
        <v>0.32600000000000001</v>
      </c>
      <c r="S1364" s="22">
        <v>0.129</v>
      </c>
      <c r="T1364" s="22">
        <v>0.872</v>
      </c>
      <c r="U1364" s="19">
        <v>0</v>
      </c>
      <c r="V1364" s="19">
        <v>12.456043594614636</v>
      </c>
      <c r="W1364" s="19">
        <v>84.198992360495836</v>
      </c>
      <c r="X1364" s="19">
        <v>9848.8565572237749</v>
      </c>
      <c r="Y1364" s="19">
        <v>1560</v>
      </c>
      <c r="Z1364" s="19">
        <v>11408.856557223775</v>
      </c>
      <c r="AA1364">
        <v>116.17648121627457</v>
      </c>
      <c r="AB1364">
        <v>1</v>
      </c>
      <c r="AC1364">
        <v>0.14400000000000002</v>
      </c>
      <c r="AD1364">
        <v>0.85599999999999998</v>
      </c>
      <c r="AE1364">
        <v>0</v>
      </c>
      <c r="AF1364">
        <v>16.729413295143541</v>
      </c>
      <c r="AG1364">
        <v>99.447067921131023</v>
      </c>
      <c r="AH1364">
        <v>40891.639858489871</v>
      </c>
      <c r="AI1364">
        <v>1876.992</v>
      </c>
      <c r="AJ1364">
        <v>40987.400941114298</v>
      </c>
      <c r="AK1364">
        <v>29881.848404926299</v>
      </c>
      <c r="AL1364">
        <v>65.08041381992453</v>
      </c>
      <c r="AM1364" s="19">
        <v>84.698417558566263</v>
      </c>
      <c r="AN1364">
        <v>0.81797333333333333</v>
      </c>
      <c r="AO1364">
        <v>0.54190733333333341</v>
      </c>
      <c r="AP1364">
        <v>0.18404399999999999</v>
      </c>
      <c r="AQ1364">
        <v>1</v>
      </c>
      <c r="AR1364">
        <v>0</v>
      </c>
      <c r="AS1364">
        <v>2</v>
      </c>
      <c r="AT1364">
        <v>1.48</v>
      </c>
      <c r="AU1364">
        <v>1</v>
      </c>
      <c r="AV1364">
        <v>2</v>
      </c>
      <c r="AW1364">
        <v>1.5</v>
      </c>
      <c r="AX1364">
        <v>1</v>
      </c>
      <c r="AY1364">
        <v>2</v>
      </c>
      <c r="AZ1364">
        <v>0.6</v>
      </c>
      <c r="BA1364">
        <v>0.3</v>
      </c>
      <c r="BB1364">
        <v>0.8</v>
      </c>
      <c r="BC1364" s="27">
        <v>0.34863200770655645</v>
      </c>
      <c r="BD1364" s="28">
        <v>0.56320732368492243</v>
      </c>
      <c r="BE1364" s="28">
        <v>0.29329352756671262</v>
      </c>
      <c r="BF1364" s="28">
        <f t="shared" si="232"/>
        <v>0.58668395067489865</v>
      </c>
      <c r="BG1364" s="29" t="s">
        <v>106</v>
      </c>
      <c r="BH1364">
        <v>0.34068581930655645</v>
      </c>
      <c r="BI1364">
        <v>0.39072716168492244</v>
      </c>
      <c r="BJ1364">
        <v>0.2563520195747126</v>
      </c>
      <c r="BK1364">
        <f t="shared" si="233"/>
        <v>0.54974244268289874</v>
      </c>
      <c r="BL1364" t="s">
        <v>106</v>
      </c>
      <c r="BM1364" s="27">
        <v>0.35804917930655644</v>
      </c>
      <c r="BN1364" s="28">
        <v>0.68077679878492248</v>
      </c>
      <c r="BO1364" s="28">
        <v>0.32586487352471255</v>
      </c>
      <c r="BP1364" s="28">
        <f t="shared" si="234"/>
        <v>0.61925529663289858</v>
      </c>
      <c r="BQ1364" s="29" t="s">
        <v>106</v>
      </c>
      <c r="BR1364">
        <v>0.26083455000167644</v>
      </c>
      <c r="BS1364">
        <v>0.56320732368492243</v>
      </c>
      <c r="BT1364">
        <v>0.23881373002363257</v>
      </c>
      <c r="BU1364">
        <f t="shared" si="235"/>
        <v>0.53220415313181868</v>
      </c>
      <c r="BV1364" t="s">
        <v>106</v>
      </c>
      <c r="BW1364" s="27">
        <v>0.25288836160167649</v>
      </c>
      <c r="BX1364" s="28">
        <v>0.39072716168492244</v>
      </c>
      <c r="BY1364" s="28">
        <v>0.20187222203163258</v>
      </c>
      <c r="BZ1364" s="28">
        <f t="shared" si="236"/>
        <v>0.49526264513981866</v>
      </c>
      <c r="CA1364" s="29" t="s">
        <v>106</v>
      </c>
      <c r="CB1364">
        <v>0.27025172160167649</v>
      </c>
      <c r="CC1364">
        <v>0.68077679878492248</v>
      </c>
      <c r="CD1364">
        <v>0.27138507598163258</v>
      </c>
      <c r="CE1364">
        <f t="shared" si="237"/>
        <v>0.56364214470986251</v>
      </c>
      <c r="CF1364" t="s">
        <v>107</v>
      </c>
      <c r="CG1364" s="27">
        <v>0.14702303075460979</v>
      </c>
      <c r="CH1364" s="28">
        <v>0.56320732368492243</v>
      </c>
      <c r="CI1364" s="28">
        <v>0.16819177024556589</v>
      </c>
      <c r="CJ1364" s="28">
        <f t="shared" si="238"/>
        <v>0.44041345386279585</v>
      </c>
      <c r="CK1364" s="29" t="s">
        <v>107</v>
      </c>
      <c r="CL1364">
        <v>0.13907684235460976</v>
      </c>
      <c r="CM1364">
        <v>0.39072716168492244</v>
      </c>
      <c r="CN1364">
        <v>0.1312502622535659</v>
      </c>
      <c r="CO1364">
        <f t="shared" si="239"/>
        <v>0.42464068536175198</v>
      </c>
      <c r="CP1364" t="s">
        <v>106</v>
      </c>
      <c r="CQ1364" s="27">
        <v>0.15644020235460979</v>
      </c>
      <c r="CR1364" s="28">
        <v>0.68077679878492248</v>
      </c>
      <c r="CS1364" s="28">
        <v>0.20076311620356591</v>
      </c>
      <c r="CT1364" s="28">
        <f t="shared" si="240"/>
        <v>0.44983062546279584</v>
      </c>
      <c r="CU1364" s="29" t="s">
        <v>107</v>
      </c>
      <c r="CV1364">
        <v>64572.547804724898</v>
      </c>
      <c r="CW1364">
        <v>14522.060152034301</v>
      </c>
      <c r="CX1364">
        <v>0.29339042310818608</v>
      </c>
      <c r="CY1364">
        <f t="shared" si="231"/>
        <v>0.85659774679310852</v>
      </c>
      <c r="CZ1364">
        <f t="shared" si="241"/>
        <v>0.64202243081474253</v>
      </c>
    </row>
    <row r="1365" spans="1:104" x14ac:dyDescent="0.25">
      <c r="A1365">
        <v>1</v>
      </c>
      <c r="B1365" s="15">
        <v>19141</v>
      </c>
      <c r="C1365" s="15">
        <v>-67.314154520000002</v>
      </c>
      <c r="D1365" s="15">
        <v>-16.300229860000002</v>
      </c>
      <c r="E1365" s="15">
        <v>1431</v>
      </c>
      <c r="F1365" s="15">
        <v>1</v>
      </c>
      <c r="G1365" s="15">
        <v>0</v>
      </c>
      <c r="H1365" s="17">
        <v>2</v>
      </c>
      <c r="I1365" s="19">
        <v>0</v>
      </c>
      <c r="J1365" s="19">
        <v>0</v>
      </c>
      <c r="K1365" s="19">
        <v>0</v>
      </c>
      <c r="L1365" s="15">
        <v>0</v>
      </c>
      <c r="M1365" s="15">
        <v>0</v>
      </c>
      <c r="N1365" s="15">
        <v>0</v>
      </c>
      <c r="O1365" s="19">
        <v>210.74050600000001</v>
      </c>
      <c r="P1365" s="19">
        <v>58.951491511120707</v>
      </c>
      <c r="Q1365" s="20">
        <v>3.5748121141302347</v>
      </c>
      <c r="R1365" s="21">
        <v>5.1999999999999998E-2</v>
      </c>
      <c r="S1365" s="22">
        <v>0.41</v>
      </c>
      <c r="T1365" s="22">
        <v>0.59000000000000008</v>
      </c>
      <c r="U1365" s="19">
        <v>0</v>
      </c>
      <c r="V1365" s="19">
        <v>24.170111519559487</v>
      </c>
      <c r="W1365" s="19">
        <v>34.781379991561224</v>
      </c>
      <c r="X1365" s="19">
        <v>1891.4916179695538</v>
      </c>
      <c r="Y1365" s="19">
        <v>0</v>
      </c>
      <c r="Z1365" s="19">
        <v>1891.4916179695538</v>
      </c>
      <c r="AA1365">
        <v>70.928799057741372</v>
      </c>
      <c r="AB1365">
        <v>1</v>
      </c>
      <c r="AC1365">
        <v>0.41199999999999998</v>
      </c>
      <c r="AD1365">
        <v>0.58800000000000008</v>
      </c>
      <c r="AE1365">
        <v>0</v>
      </c>
      <c r="AF1365">
        <v>29.222665211789444</v>
      </c>
      <c r="AG1365">
        <v>41.706133845951932</v>
      </c>
      <c r="AH1365">
        <v>46993.146667652232</v>
      </c>
      <c r="AI1365">
        <v>0</v>
      </c>
      <c r="AJ1365">
        <v>44946.135442389299</v>
      </c>
      <c r="AK1365">
        <v>43003.604743626398</v>
      </c>
      <c r="AL1365">
        <v>55.886013952542427</v>
      </c>
      <c r="AM1365" s="19">
        <v>67.863321499163092</v>
      </c>
      <c r="AN1365">
        <v>0.86470400000000003</v>
      </c>
      <c r="AO1365">
        <v>0.5728664</v>
      </c>
      <c r="AP1365">
        <v>0.19455839999999999</v>
      </c>
      <c r="AQ1365">
        <v>1</v>
      </c>
      <c r="AR1365">
        <v>0</v>
      </c>
      <c r="AS1365">
        <v>2</v>
      </c>
      <c r="AT1365">
        <v>1.48</v>
      </c>
      <c r="AU1365">
        <v>1</v>
      </c>
      <c r="AV1365">
        <v>2</v>
      </c>
      <c r="AW1365">
        <v>1.5</v>
      </c>
      <c r="AX1365">
        <v>1</v>
      </c>
      <c r="AY1365">
        <v>2</v>
      </c>
      <c r="AZ1365">
        <v>0.6</v>
      </c>
      <c r="BA1365">
        <v>0.3</v>
      </c>
      <c r="BB1365">
        <v>0.8</v>
      </c>
      <c r="BC1365" s="27">
        <v>0.37209189798744857</v>
      </c>
      <c r="BD1365" s="28">
        <v>0.56238068932730845</v>
      </c>
      <c r="BE1365" s="28">
        <v>0.31086451143398386</v>
      </c>
      <c r="BF1365" s="28">
        <f t="shared" si="232"/>
        <v>0.46588410578190087</v>
      </c>
      <c r="BG1365" s="29" t="s">
        <v>106</v>
      </c>
      <c r="BH1365">
        <v>0.36414570958744863</v>
      </c>
      <c r="BI1365">
        <v>0.38990052732730851</v>
      </c>
      <c r="BJ1365">
        <v>0.27392300344198384</v>
      </c>
      <c r="BK1365">
        <f t="shared" si="233"/>
        <v>0.42894259778990085</v>
      </c>
      <c r="BL1365" t="s">
        <v>106</v>
      </c>
      <c r="BM1365" s="27">
        <v>0.38150906958744862</v>
      </c>
      <c r="BN1365" s="28">
        <v>0.67995016442730849</v>
      </c>
      <c r="BO1365" s="28">
        <v>0.34343585739198385</v>
      </c>
      <c r="BP1365" s="28">
        <f t="shared" si="234"/>
        <v>0.4984554517399008</v>
      </c>
      <c r="BQ1365" s="29" t="s">
        <v>106</v>
      </c>
      <c r="BR1365">
        <v>0.27927858760988056</v>
      </c>
      <c r="BS1365">
        <v>0.56238068932730845</v>
      </c>
      <c r="BT1365">
        <v>0.25327229303889581</v>
      </c>
      <c r="BU1365">
        <f t="shared" si="235"/>
        <v>0.40829188738681277</v>
      </c>
      <c r="BV1365" t="s">
        <v>106</v>
      </c>
      <c r="BW1365" s="27">
        <v>0.27133239920988061</v>
      </c>
      <c r="BX1365" s="28">
        <v>0.38990052732730851</v>
      </c>
      <c r="BY1365" s="28">
        <v>0.21633078504689585</v>
      </c>
      <c r="BZ1365" s="28">
        <f t="shared" si="236"/>
        <v>0.37135037939481286</v>
      </c>
      <c r="CA1365" s="29" t="s">
        <v>106</v>
      </c>
      <c r="CB1365">
        <v>0.28869575920988061</v>
      </c>
      <c r="CC1365">
        <v>0.67995016442730849</v>
      </c>
      <c r="CD1365">
        <v>0.2858436389968958</v>
      </c>
      <c r="CE1365">
        <f t="shared" si="237"/>
        <v>0.44086323334481281</v>
      </c>
      <c r="CF1365" t="s">
        <v>106</v>
      </c>
      <c r="CG1365" s="27">
        <v>0.15896503712044061</v>
      </c>
      <c r="CH1365" s="28">
        <v>0.56238068932730845</v>
      </c>
      <c r="CI1365" s="28">
        <v>0.17861571363785581</v>
      </c>
      <c r="CJ1365" s="28">
        <f t="shared" si="238"/>
        <v>0.31398463146835759</v>
      </c>
      <c r="CK1365" s="29" t="s">
        <v>107</v>
      </c>
      <c r="CL1365">
        <v>0.15101884872044058</v>
      </c>
      <c r="CM1365">
        <v>0.38990052732730851</v>
      </c>
      <c r="CN1365">
        <v>0.14167420564585584</v>
      </c>
      <c r="CO1365">
        <f t="shared" si="239"/>
        <v>0.29669379999377282</v>
      </c>
      <c r="CP1365" t="s">
        <v>106</v>
      </c>
      <c r="CQ1365" s="27">
        <v>0.1683822087204406</v>
      </c>
      <c r="CR1365" s="28">
        <v>0.67995016442730849</v>
      </c>
      <c r="CS1365" s="28">
        <v>0.21118705959585585</v>
      </c>
      <c r="CT1365" s="28">
        <f t="shared" si="240"/>
        <v>0.32340180306835759</v>
      </c>
      <c r="CU1365" s="29" t="s">
        <v>107</v>
      </c>
      <c r="CV1365">
        <v>51276.880223501503</v>
      </c>
      <c r="CW1365">
        <v>8866.0998822176698</v>
      </c>
      <c r="CX1365">
        <v>0.15501959434791698</v>
      </c>
      <c r="CY1365">
        <f t="shared" si="231"/>
        <v>0.71740028367522546</v>
      </c>
      <c r="CZ1365">
        <f t="shared" si="241"/>
        <v>0.52711149233536558</v>
      </c>
    </row>
    <row r="1366" spans="1:104" x14ac:dyDescent="0.25">
      <c r="A1366">
        <v>1</v>
      </c>
      <c r="B1366" s="15">
        <v>19142</v>
      </c>
      <c r="C1366" s="15">
        <v>-67.169887950000003</v>
      </c>
      <c r="D1366" s="15">
        <v>-16.015656230000001</v>
      </c>
      <c r="E1366" s="15">
        <v>913</v>
      </c>
      <c r="F1366" s="15">
        <v>1</v>
      </c>
      <c r="G1366" s="15">
        <v>0</v>
      </c>
      <c r="H1366" s="17">
        <v>2</v>
      </c>
      <c r="I1366" s="19">
        <v>0</v>
      </c>
      <c r="J1366" s="19">
        <v>0</v>
      </c>
      <c r="K1366" s="19">
        <v>1</v>
      </c>
      <c r="L1366" s="15">
        <v>0</v>
      </c>
      <c r="M1366" s="15">
        <v>0</v>
      </c>
      <c r="N1366" s="15">
        <v>1.2032</v>
      </c>
      <c r="O1366" s="19">
        <v>294.31001700000002</v>
      </c>
      <c r="P1366" s="19">
        <v>82.32880710481129</v>
      </c>
      <c r="Q1366" s="20">
        <v>3.5748121143710896</v>
      </c>
      <c r="R1366" s="21">
        <v>0.38300000000000001</v>
      </c>
      <c r="S1366" s="22">
        <v>0.12899999999999998</v>
      </c>
      <c r="T1366" s="22">
        <v>0.872</v>
      </c>
      <c r="U1366" s="19">
        <v>0</v>
      </c>
      <c r="V1366" s="19">
        <v>10.620416116520655</v>
      </c>
      <c r="W1366" s="19">
        <v>71.790719795395447</v>
      </c>
      <c r="X1366" s="19">
        <v>9865.7112349431354</v>
      </c>
      <c r="Y1366" s="19">
        <v>1560</v>
      </c>
      <c r="Z1366" s="19">
        <v>11425.711234943135</v>
      </c>
      <c r="AA1366">
        <v>99.055736607053277</v>
      </c>
      <c r="AB1366">
        <v>1</v>
      </c>
      <c r="AC1366">
        <v>0.14399999999999996</v>
      </c>
      <c r="AD1366">
        <v>0.85600000000000009</v>
      </c>
      <c r="AE1366">
        <v>0</v>
      </c>
      <c r="AF1366">
        <v>14.264026071415667</v>
      </c>
      <c r="AG1366">
        <v>84.79171053563762</v>
      </c>
      <c r="AH1366">
        <v>34865.503455148821</v>
      </c>
      <c r="AI1366">
        <v>1876.992</v>
      </c>
      <c r="AJ1366">
        <v>35223.761722398398</v>
      </c>
      <c r="AK1366">
        <v>24011.152165322699</v>
      </c>
      <c r="AL1366">
        <v>50.796873983668569</v>
      </c>
      <c r="AM1366" s="19">
        <v>67.523803485910548</v>
      </c>
      <c r="AN1366">
        <v>0.82516266666666671</v>
      </c>
      <c r="AO1366">
        <v>0.54667026666666674</v>
      </c>
      <c r="AP1366">
        <v>0.18566159999999998</v>
      </c>
      <c r="AQ1366">
        <v>1</v>
      </c>
      <c r="AR1366">
        <v>0</v>
      </c>
      <c r="AS1366">
        <v>2</v>
      </c>
      <c r="AT1366">
        <v>1.48</v>
      </c>
      <c r="AU1366">
        <v>1</v>
      </c>
      <c r="AV1366">
        <v>2</v>
      </c>
      <c r="AW1366">
        <v>1.5</v>
      </c>
      <c r="AX1366">
        <v>1</v>
      </c>
      <c r="AY1366">
        <v>2</v>
      </c>
      <c r="AZ1366">
        <v>0.6</v>
      </c>
      <c r="BA1366">
        <v>0.3</v>
      </c>
      <c r="BB1366">
        <v>0.8</v>
      </c>
      <c r="BC1366" s="27">
        <v>0.35973404540842646</v>
      </c>
      <c r="BD1366" s="28">
        <v>0.56991485725369007</v>
      </c>
      <c r="BE1366" s="28">
        <v>0.30333558611044337</v>
      </c>
      <c r="BF1366" s="28">
        <f t="shared" si="232"/>
        <v>0.63707145953952504</v>
      </c>
      <c r="BG1366" s="29" t="s">
        <v>106</v>
      </c>
      <c r="BH1366">
        <v>0.35178785700842646</v>
      </c>
      <c r="BI1366">
        <v>0.39743469525369007</v>
      </c>
      <c r="BJ1366">
        <v>0.26639407811844329</v>
      </c>
      <c r="BK1366">
        <f t="shared" si="233"/>
        <v>0.60012995154752491</v>
      </c>
      <c r="BL1366" t="s">
        <v>106</v>
      </c>
      <c r="BM1366" s="27">
        <v>0.36915121700842646</v>
      </c>
      <c r="BN1366" s="28">
        <v>0.68748433235369011</v>
      </c>
      <c r="BO1366" s="28">
        <v>0.3359069320684433</v>
      </c>
      <c r="BP1366" s="28">
        <f t="shared" si="234"/>
        <v>0.66964280549752497</v>
      </c>
      <c r="BQ1366" s="29" t="s">
        <v>106</v>
      </c>
      <c r="BR1366">
        <v>0.27116491806159448</v>
      </c>
      <c r="BS1366">
        <v>0.56991485725369007</v>
      </c>
      <c r="BT1366">
        <v>0.24837695459013129</v>
      </c>
      <c r="BU1366">
        <f t="shared" si="235"/>
        <v>0.58211282801921294</v>
      </c>
      <c r="BV1366" t="s">
        <v>106</v>
      </c>
      <c r="BW1366" s="27">
        <v>0.26321872966159449</v>
      </c>
      <c r="BX1366" s="28">
        <v>0.39743469525369007</v>
      </c>
      <c r="BY1366" s="28">
        <v>0.21143544659813129</v>
      </c>
      <c r="BZ1366" s="28">
        <f t="shared" si="236"/>
        <v>0.54517132002721302</v>
      </c>
      <c r="CA1366" s="29" t="s">
        <v>106</v>
      </c>
      <c r="CB1366">
        <v>0.28058208966159448</v>
      </c>
      <c r="CC1366">
        <v>0.68748433235369011</v>
      </c>
      <c r="CD1366">
        <v>0.2809483005481313</v>
      </c>
      <c r="CE1366">
        <f t="shared" si="237"/>
        <v>0.6143179630906761</v>
      </c>
      <c r="CF1366" t="s">
        <v>107</v>
      </c>
      <c r="CG1366" s="27">
        <v>0.15635308631570111</v>
      </c>
      <c r="CH1366" s="28">
        <v>0.56991485725369007</v>
      </c>
      <c r="CI1366" s="28">
        <v>0.17713428410083795</v>
      </c>
      <c r="CJ1366" s="28">
        <f t="shared" si="238"/>
        <v>0.49008895974478278</v>
      </c>
      <c r="CK1366" s="29" t="s">
        <v>107</v>
      </c>
      <c r="CL1366">
        <v>0.14840689791570111</v>
      </c>
      <c r="CM1366">
        <v>0.39743469525369007</v>
      </c>
      <c r="CN1366">
        <v>0.14019277610883796</v>
      </c>
      <c r="CO1366">
        <f t="shared" si="239"/>
        <v>0.47392864953791963</v>
      </c>
      <c r="CP1366" t="s">
        <v>106</v>
      </c>
      <c r="CQ1366" s="27">
        <v>0.1657702579157011</v>
      </c>
      <c r="CR1366" s="28">
        <v>0.68748433235369011</v>
      </c>
      <c r="CS1366" s="28">
        <v>0.20970563005883797</v>
      </c>
      <c r="CT1366" s="28">
        <f t="shared" si="240"/>
        <v>0.49950613134478278</v>
      </c>
      <c r="CU1366" s="29" t="s">
        <v>107</v>
      </c>
      <c r="CV1366">
        <v>59913.2186606045</v>
      </c>
      <c r="CW1366">
        <v>12381.967075881599</v>
      </c>
      <c r="CX1366">
        <v>0.33373587342908168</v>
      </c>
      <c r="CY1366">
        <f t="shared" si="231"/>
        <v>0.90365073068277169</v>
      </c>
      <c r="CZ1366">
        <f t="shared" si="241"/>
        <v>0.69346991883750819</v>
      </c>
    </row>
    <row r="1367" spans="1:104" x14ac:dyDescent="0.25">
      <c r="A1367">
        <v>1</v>
      </c>
      <c r="B1367" s="15">
        <v>19154</v>
      </c>
      <c r="C1367" s="15">
        <v>-67.254804269999994</v>
      </c>
      <c r="D1367" s="15">
        <v>-15.90439512</v>
      </c>
      <c r="E1367" s="15">
        <v>999</v>
      </c>
      <c r="F1367" s="15">
        <v>1</v>
      </c>
      <c r="G1367" s="15">
        <v>0</v>
      </c>
      <c r="H1367" s="17">
        <v>2</v>
      </c>
      <c r="I1367" s="19">
        <v>0</v>
      </c>
      <c r="J1367" s="19">
        <v>0</v>
      </c>
      <c r="K1367" s="19">
        <v>0</v>
      </c>
      <c r="L1367" s="15">
        <v>0</v>
      </c>
      <c r="M1367" s="15">
        <v>0</v>
      </c>
      <c r="N1367" s="15">
        <v>0</v>
      </c>
      <c r="O1367" s="19">
        <v>425.11446899999999</v>
      </c>
      <c r="P1367" s="19">
        <v>118.91938804678242</v>
      </c>
      <c r="Q1367" s="20">
        <v>3.5748121141757108</v>
      </c>
      <c r="R1367" s="21">
        <v>4.2999999999999997E-2</v>
      </c>
      <c r="S1367" s="22">
        <v>0.12899999999999998</v>
      </c>
      <c r="T1367" s="22">
        <v>0.872</v>
      </c>
      <c r="U1367" s="19">
        <v>0</v>
      </c>
      <c r="V1367" s="19">
        <v>15.340601058034929</v>
      </c>
      <c r="W1367" s="19">
        <v>103.69770637679427</v>
      </c>
      <c r="X1367" s="19">
        <v>1599.922419679323</v>
      </c>
      <c r="Y1367" s="19">
        <v>0</v>
      </c>
      <c r="Z1367" s="19">
        <v>1599.922419679323</v>
      </c>
      <c r="AA1367">
        <v>143.08050845515837</v>
      </c>
      <c r="AB1367">
        <v>1</v>
      </c>
      <c r="AC1367">
        <v>0.14399999999999996</v>
      </c>
      <c r="AD1367">
        <v>0.85600000000000009</v>
      </c>
      <c r="AE1367">
        <v>0</v>
      </c>
      <c r="AF1367">
        <v>20.603593217542798</v>
      </c>
      <c r="AG1367">
        <v>122.47691523761557</v>
      </c>
      <c r="AH1367">
        <v>50361.282776555134</v>
      </c>
      <c r="AI1367">
        <v>0</v>
      </c>
      <c r="AJ1367">
        <v>48167.556278276301</v>
      </c>
      <c r="AK1367">
        <v>46446.102921489903</v>
      </c>
      <c r="AL1367">
        <v>113.80585436077077</v>
      </c>
      <c r="AM1367" s="19">
        <v>137.9669747691467</v>
      </c>
      <c r="AN1367">
        <v>0.81797333333333333</v>
      </c>
      <c r="AO1367">
        <v>0.54190733333333341</v>
      </c>
      <c r="AP1367">
        <v>0.18404399999999999</v>
      </c>
      <c r="AQ1367">
        <v>1</v>
      </c>
      <c r="AR1367">
        <v>0</v>
      </c>
      <c r="AS1367">
        <v>2</v>
      </c>
      <c r="AT1367">
        <v>1.48</v>
      </c>
      <c r="AU1367">
        <v>1</v>
      </c>
      <c r="AV1367">
        <v>2</v>
      </c>
      <c r="AW1367">
        <v>1.5</v>
      </c>
      <c r="AX1367">
        <v>1</v>
      </c>
      <c r="AY1367">
        <v>2</v>
      </c>
      <c r="AZ1367">
        <v>0.6</v>
      </c>
      <c r="BA1367">
        <v>0.3</v>
      </c>
      <c r="BB1367">
        <v>0.8</v>
      </c>
      <c r="BC1367" s="27">
        <v>0.33525010003901878</v>
      </c>
      <c r="BD1367" s="28">
        <v>0.55616843180856068</v>
      </c>
      <c r="BE1367" s="28">
        <v>0.28022980151046206</v>
      </c>
      <c r="BF1367" s="28">
        <f t="shared" si="232"/>
        <v>0.49294263970613095</v>
      </c>
      <c r="BG1367" s="29" t="s">
        <v>106</v>
      </c>
      <c r="BH1367">
        <v>0.32730391163901884</v>
      </c>
      <c r="BI1367">
        <v>0.38368826980856063</v>
      </c>
      <c r="BJ1367">
        <v>0.24328829351846204</v>
      </c>
      <c r="BK1367">
        <f t="shared" si="233"/>
        <v>0.45600113171413093</v>
      </c>
      <c r="BL1367" t="s">
        <v>106</v>
      </c>
      <c r="BM1367" s="27">
        <v>0.34466727163901884</v>
      </c>
      <c r="BN1367" s="28">
        <v>0.67373790690856072</v>
      </c>
      <c r="BO1367" s="28">
        <v>0.31280114746846205</v>
      </c>
      <c r="BP1367" s="28">
        <f t="shared" si="234"/>
        <v>0.52551398566413088</v>
      </c>
      <c r="BQ1367" s="29" t="s">
        <v>106</v>
      </c>
      <c r="BR1367">
        <v>0.24745264233413886</v>
      </c>
      <c r="BS1367">
        <v>0.55616843180856068</v>
      </c>
      <c r="BT1367">
        <v>0.22575000396738201</v>
      </c>
      <c r="BU1367">
        <f t="shared" si="235"/>
        <v>0.43846284216305087</v>
      </c>
      <c r="BV1367" t="s">
        <v>106</v>
      </c>
      <c r="BW1367" s="27">
        <v>0.23950645393413886</v>
      </c>
      <c r="BX1367" s="28">
        <v>0.38368826980856063</v>
      </c>
      <c r="BY1367" s="28">
        <v>0.18880849597538207</v>
      </c>
      <c r="BZ1367" s="28">
        <f t="shared" si="236"/>
        <v>0.40152133417105096</v>
      </c>
      <c r="CA1367" s="29" t="s">
        <v>106</v>
      </c>
      <c r="CB1367">
        <v>0.25686981393413888</v>
      </c>
      <c r="CC1367">
        <v>0.67373790690856072</v>
      </c>
      <c r="CD1367">
        <v>0.25832134992538203</v>
      </c>
      <c r="CE1367">
        <f t="shared" si="237"/>
        <v>0.46958265212980776</v>
      </c>
      <c r="CF1367" t="s">
        <v>107</v>
      </c>
      <c r="CG1367" s="27">
        <v>0.13364112308707216</v>
      </c>
      <c r="CH1367" s="28">
        <v>0.55616843180856068</v>
      </c>
      <c r="CI1367" s="28">
        <v>0.15512804418931533</v>
      </c>
      <c r="CJ1367" s="28">
        <f t="shared" si="238"/>
        <v>0.34635396128274099</v>
      </c>
      <c r="CK1367" s="29" t="s">
        <v>107</v>
      </c>
      <c r="CL1367">
        <v>0.12569493468707216</v>
      </c>
      <c r="CM1367">
        <v>0.38368826980856063</v>
      </c>
      <c r="CN1367">
        <v>0.11818653619731535</v>
      </c>
      <c r="CO1367">
        <f t="shared" si="239"/>
        <v>0.33089937439298422</v>
      </c>
      <c r="CP1367" t="s">
        <v>106</v>
      </c>
      <c r="CQ1367" s="27">
        <v>0.14305829468707215</v>
      </c>
      <c r="CR1367" s="28">
        <v>0.67373790690856072</v>
      </c>
      <c r="CS1367" s="28">
        <v>0.18769939014731538</v>
      </c>
      <c r="CT1367" s="28">
        <f t="shared" si="240"/>
        <v>0.35577113288274098</v>
      </c>
      <c r="CU1367" s="29" t="s">
        <v>107</v>
      </c>
      <c r="CV1367">
        <v>71247.514609617006</v>
      </c>
      <c r="CW1367">
        <v>17885.063556894798</v>
      </c>
      <c r="CX1367">
        <v>0.21271283819566886</v>
      </c>
      <c r="CY1367">
        <f t="shared" si="231"/>
        <v>0.76888127000422957</v>
      </c>
      <c r="CZ1367">
        <f t="shared" si="241"/>
        <v>0.54796293823468767</v>
      </c>
    </row>
    <row r="1368" spans="1:104" x14ac:dyDescent="0.25">
      <c r="A1368">
        <v>1</v>
      </c>
      <c r="B1368" s="15">
        <v>19158</v>
      </c>
      <c r="C1368" s="15">
        <v>-66.995919470000004</v>
      </c>
      <c r="D1368" s="15">
        <v>-16.25107676</v>
      </c>
      <c r="E1368" s="15">
        <v>1258</v>
      </c>
      <c r="F1368" s="15">
        <v>1</v>
      </c>
      <c r="G1368" s="15">
        <v>0</v>
      </c>
      <c r="H1368" s="17">
        <v>2</v>
      </c>
      <c r="I1368" s="19">
        <v>0</v>
      </c>
      <c r="J1368" s="19">
        <v>0</v>
      </c>
      <c r="K1368" s="19">
        <v>0</v>
      </c>
      <c r="L1368" s="15">
        <v>0</v>
      </c>
      <c r="M1368" s="15">
        <v>0</v>
      </c>
      <c r="N1368" s="15">
        <v>0</v>
      </c>
      <c r="O1368" s="19">
        <v>254.34198999999899</v>
      </c>
      <c r="P1368" s="19">
        <v>71.14835183486025</v>
      </c>
      <c r="Q1368" s="20">
        <v>3.5748121135728144</v>
      </c>
      <c r="R1368" s="21">
        <v>0.1</v>
      </c>
      <c r="S1368" s="22">
        <v>0.129</v>
      </c>
      <c r="T1368" s="22">
        <v>0.872</v>
      </c>
      <c r="U1368" s="19">
        <v>0</v>
      </c>
      <c r="V1368" s="19">
        <v>9.1781373866969727</v>
      </c>
      <c r="W1368" s="19">
        <v>62.04136279999814</v>
      </c>
      <c r="X1368" s="19">
        <v>2226.0896322091075</v>
      </c>
      <c r="Y1368" s="19">
        <v>0</v>
      </c>
      <c r="Z1368" s="19">
        <v>2226.0896322091075</v>
      </c>
      <c r="AA1368">
        <v>85.603722987611391</v>
      </c>
      <c r="AB1368">
        <v>1</v>
      </c>
      <c r="AC1368">
        <v>0.14400000000000002</v>
      </c>
      <c r="AD1368">
        <v>0.85599999999999998</v>
      </c>
      <c r="AE1368">
        <v>0</v>
      </c>
      <c r="AF1368">
        <v>12.326936110216042</v>
      </c>
      <c r="AG1368">
        <v>73.276786877395352</v>
      </c>
      <c r="AH1368">
        <v>30130.681996116196</v>
      </c>
      <c r="AI1368">
        <v>0</v>
      </c>
      <c r="AJ1368">
        <v>28818.196060204598</v>
      </c>
      <c r="AK1368">
        <v>26423.011503997699</v>
      </c>
      <c r="AL1368">
        <v>64.033516651374228</v>
      </c>
      <c r="AM1368" s="19">
        <v>78.488887804125369</v>
      </c>
      <c r="AN1368">
        <v>0.82516266666666671</v>
      </c>
      <c r="AO1368">
        <v>0.54667026666666674</v>
      </c>
      <c r="AP1368">
        <v>0.18566159999999998</v>
      </c>
      <c r="AQ1368">
        <v>1</v>
      </c>
      <c r="AR1368">
        <v>0</v>
      </c>
      <c r="AS1368">
        <v>2</v>
      </c>
      <c r="AT1368">
        <v>1.48</v>
      </c>
      <c r="AU1368">
        <v>1</v>
      </c>
      <c r="AV1368">
        <v>2</v>
      </c>
      <c r="AW1368">
        <v>1.5</v>
      </c>
      <c r="AX1368">
        <v>1</v>
      </c>
      <c r="AY1368">
        <v>2</v>
      </c>
      <c r="AZ1368">
        <v>0.6</v>
      </c>
      <c r="BA1368">
        <v>0.3</v>
      </c>
      <c r="BB1368">
        <v>0.8</v>
      </c>
      <c r="BC1368" s="27">
        <v>0.3536604698859066</v>
      </c>
      <c r="BD1368" s="28">
        <v>0.59553668761053091</v>
      </c>
      <c r="BE1368" s="28">
        <v>0.29764706764387378</v>
      </c>
      <c r="BF1368" s="28">
        <f t="shared" si="232"/>
        <v>0.57728846920484034</v>
      </c>
      <c r="BG1368" s="29" t="s">
        <v>106</v>
      </c>
      <c r="BH1368">
        <v>0.34571428148590666</v>
      </c>
      <c r="BI1368">
        <v>0.42305652561053086</v>
      </c>
      <c r="BJ1368">
        <v>0.26070555965187381</v>
      </c>
      <c r="BK1368">
        <f t="shared" si="233"/>
        <v>0.54034696121284032</v>
      </c>
      <c r="BL1368" t="s">
        <v>106</v>
      </c>
      <c r="BM1368" s="27">
        <v>0.36307764148590665</v>
      </c>
      <c r="BN1368" s="28">
        <v>0.71310616271053096</v>
      </c>
      <c r="BO1368" s="28">
        <v>0.33021841360187382</v>
      </c>
      <c r="BP1368" s="28">
        <f t="shared" si="234"/>
        <v>0.60985981516284027</v>
      </c>
      <c r="BQ1368" s="29" t="s">
        <v>106</v>
      </c>
      <c r="BR1368">
        <v>0.26509134253907463</v>
      </c>
      <c r="BS1368">
        <v>0.59553668761053091</v>
      </c>
      <c r="BT1368">
        <v>0.24268843612356178</v>
      </c>
      <c r="BU1368">
        <f t="shared" si="235"/>
        <v>0.52232983768452823</v>
      </c>
      <c r="BV1368" t="s">
        <v>106</v>
      </c>
      <c r="BW1368" s="27">
        <v>0.25714515413907468</v>
      </c>
      <c r="BX1368" s="28">
        <v>0.42305652561053086</v>
      </c>
      <c r="BY1368" s="28">
        <v>0.20574692813156181</v>
      </c>
      <c r="BZ1368" s="28">
        <f t="shared" si="236"/>
        <v>0.48538832969252832</v>
      </c>
      <c r="CA1368" s="29" t="s">
        <v>106</v>
      </c>
      <c r="CB1368">
        <v>0.27450851413907462</v>
      </c>
      <c r="CC1368">
        <v>0.71310616271053096</v>
      </c>
      <c r="CD1368">
        <v>0.27525978208156177</v>
      </c>
      <c r="CE1368">
        <f t="shared" si="237"/>
        <v>0.55414991570004113</v>
      </c>
      <c r="CF1368" t="s">
        <v>107</v>
      </c>
      <c r="CG1368" s="27">
        <v>0.1502795107931813</v>
      </c>
      <c r="CH1368" s="28">
        <v>0.59553668761053091</v>
      </c>
      <c r="CI1368" s="28">
        <v>0.17144576563426842</v>
      </c>
      <c r="CJ1368" s="28">
        <f t="shared" si="238"/>
        <v>0.42992091235414781</v>
      </c>
      <c r="CK1368" s="29" t="s">
        <v>107</v>
      </c>
      <c r="CL1368">
        <v>0.14233332239318131</v>
      </c>
      <c r="CM1368">
        <v>0.42305652561053086</v>
      </c>
      <c r="CN1368">
        <v>0.13450425764226845</v>
      </c>
      <c r="CO1368">
        <f t="shared" si="239"/>
        <v>0.41414565920323498</v>
      </c>
      <c r="CP1368" t="s">
        <v>106</v>
      </c>
      <c r="CQ1368" s="27">
        <v>0.1596966823931813</v>
      </c>
      <c r="CR1368" s="28">
        <v>0.71310616271053096</v>
      </c>
      <c r="CS1368" s="28">
        <v>0.20401711159226846</v>
      </c>
      <c r="CT1368" s="28">
        <f t="shared" si="240"/>
        <v>0.43933808395414781</v>
      </c>
      <c r="CU1368" s="29" t="s">
        <v>107</v>
      </c>
      <c r="CV1368">
        <v>55961.370519611097</v>
      </c>
      <c r="CW1368">
        <v>10700.4653734514</v>
      </c>
      <c r="CX1368">
        <v>0.27964140156096651</v>
      </c>
      <c r="CY1368">
        <f t="shared" si="231"/>
        <v>0.87517808917149742</v>
      </c>
      <c r="CZ1368">
        <f t="shared" si="241"/>
        <v>0.63330187144687311</v>
      </c>
    </row>
    <row r="1369" spans="1:104" x14ac:dyDescent="0.25">
      <c r="A1369">
        <v>1</v>
      </c>
      <c r="B1369" s="15">
        <v>19165</v>
      </c>
      <c r="C1369" s="15">
        <v>-67.209488690000001</v>
      </c>
      <c r="D1369" s="15">
        <v>-15.932867890000001</v>
      </c>
      <c r="E1369" s="15">
        <v>718</v>
      </c>
      <c r="F1369" s="15">
        <v>0</v>
      </c>
      <c r="G1369" s="15">
        <v>0</v>
      </c>
      <c r="H1369" s="17">
        <v>2</v>
      </c>
      <c r="I1369" s="19">
        <v>0</v>
      </c>
      <c r="J1369" s="19">
        <v>0</v>
      </c>
      <c r="K1369" s="19">
        <v>0</v>
      </c>
      <c r="L1369" s="15">
        <v>0</v>
      </c>
      <c r="M1369" s="15">
        <v>0</v>
      </c>
      <c r="N1369" s="15">
        <v>0</v>
      </c>
      <c r="O1369" s="19">
        <v>305.210387999999</v>
      </c>
      <c r="P1369" s="19">
        <v>85.378022178434293</v>
      </c>
      <c r="Q1369" s="20">
        <v>3.5748121145525009</v>
      </c>
      <c r="R1369" s="21">
        <v>0.16700000000000001</v>
      </c>
      <c r="S1369" s="22">
        <v>0.129</v>
      </c>
      <c r="T1369" s="22">
        <v>0.87200000000000022</v>
      </c>
      <c r="U1369" s="19">
        <v>0</v>
      </c>
      <c r="V1369" s="19">
        <v>11.013764861018023</v>
      </c>
      <c r="W1369" s="19">
        <v>74.449635339594721</v>
      </c>
      <c r="X1369" s="19">
        <v>3097.1081598700048</v>
      </c>
      <c r="Y1369" s="19">
        <v>0</v>
      </c>
      <c r="Z1369" s="19">
        <v>3097.1081598700048</v>
      </c>
      <c r="AA1369">
        <v>102.72446759683267</v>
      </c>
      <c r="AB1369">
        <v>1</v>
      </c>
      <c r="AC1369">
        <v>0.14400000000000002</v>
      </c>
      <c r="AD1369">
        <v>0.85599999999999998</v>
      </c>
      <c r="AE1369">
        <v>0</v>
      </c>
      <c r="AF1369">
        <v>14.792323333943905</v>
      </c>
      <c r="AG1369">
        <v>87.932144262888755</v>
      </c>
      <c r="AH1369">
        <v>25516.149622205063</v>
      </c>
      <c r="AI1369">
        <v>0</v>
      </c>
      <c r="AJ1369">
        <v>24404.671703320499</v>
      </c>
      <c r="AK1369">
        <v>21017.309542532901</v>
      </c>
      <c r="AL1369">
        <v>71.119892474635762</v>
      </c>
      <c r="AM1369" s="19">
        <v>88.466337893034137</v>
      </c>
      <c r="AN1369">
        <v>0.81797333333333333</v>
      </c>
      <c r="AO1369">
        <v>0.54190733333333341</v>
      </c>
      <c r="AP1369">
        <v>0.18404399999999999</v>
      </c>
      <c r="AQ1369">
        <v>1</v>
      </c>
      <c r="AR1369">
        <v>0</v>
      </c>
      <c r="AS1369">
        <v>2</v>
      </c>
      <c r="AT1369">
        <v>1.48</v>
      </c>
      <c r="AU1369">
        <v>1</v>
      </c>
      <c r="AV1369">
        <v>2</v>
      </c>
      <c r="AW1369">
        <v>1.5</v>
      </c>
      <c r="AX1369">
        <v>1</v>
      </c>
      <c r="AY1369">
        <v>2</v>
      </c>
      <c r="AZ1369">
        <v>0.6</v>
      </c>
      <c r="BA1369">
        <v>0.3</v>
      </c>
      <c r="BB1369">
        <v>0.8</v>
      </c>
      <c r="BC1369" s="27">
        <v>0.35055377705363022</v>
      </c>
      <c r="BD1369" s="28">
        <v>0.64149581967284219</v>
      </c>
      <c r="BE1369" s="28">
        <v>0.31954216814085012</v>
      </c>
      <c r="BF1369" s="28">
        <f t="shared" si="232"/>
        <v>0.70867028648921693</v>
      </c>
      <c r="BG1369" s="29" t="s">
        <v>106</v>
      </c>
      <c r="BH1369">
        <v>0.34336886905363018</v>
      </c>
      <c r="BI1369">
        <v>0.46399551557284219</v>
      </c>
      <c r="BJ1369">
        <v>0.2937806418648502</v>
      </c>
      <c r="BK1369">
        <f t="shared" si="233"/>
        <v>0.68290876021321711</v>
      </c>
      <c r="BL1369" t="s">
        <v>106</v>
      </c>
      <c r="BM1369" s="27">
        <v>0.35913110905363022</v>
      </c>
      <c r="BN1369" s="28">
        <v>0.75988836687284222</v>
      </c>
      <c r="BO1369" s="28">
        <v>0.34385385091485016</v>
      </c>
      <c r="BP1369" s="28">
        <f t="shared" si="234"/>
        <v>0.73298196926321701</v>
      </c>
      <c r="BQ1369" s="29" t="s">
        <v>106</v>
      </c>
      <c r="BR1369">
        <v>0.26284336571921024</v>
      </c>
      <c r="BS1369">
        <v>0.64149581967284219</v>
      </c>
      <c r="BT1369">
        <v>0.25350425546944816</v>
      </c>
      <c r="BU1369">
        <f t="shared" si="235"/>
        <v>0.64263237381781502</v>
      </c>
      <c r="BV1369" t="s">
        <v>106</v>
      </c>
      <c r="BW1369" s="27">
        <v>0.25565845771921025</v>
      </c>
      <c r="BX1369" s="28">
        <v>0.46399551557284219</v>
      </c>
      <c r="BY1369" s="28">
        <v>0.22774272919344815</v>
      </c>
      <c r="BZ1369" s="28">
        <f t="shared" si="236"/>
        <v>0.61687084754181498</v>
      </c>
      <c r="CA1369" s="29" t="s">
        <v>106</v>
      </c>
      <c r="CB1369">
        <v>0.27142069771921018</v>
      </c>
      <c r="CC1369">
        <v>0.75988836687284222</v>
      </c>
      <c r="CD1369">
        <v>0.27781593824344819</v>
      </c>
      <c r="CE1369">
        <f t="shared" si="237"/>
        <v>0.66054881606757698</v>
      </c>
      <c r="CF1369" t="s">
        <v>107</v>
      </c>
      <c r="CG1369" s="27">
        <v>0.14914468435977685</v>
      </c>
      <c r="CH1369" s="28">
        <v>0.64149581967284219</v>
      </c>
      <c r="CI1369" s="28">
        <v>0.16789955385837146</v>
      </c>
      <c r="CJ1369" s="28">
        <f t="shared" si="238"/>
        <v>0.5382728027081437</v>
      </c>
      <c r="CK1369" s="29" t="s">
        <v>107</v>
      </c>
      <c r="CL1369">
        <v>0.14195977635977686</v>
      </c>
      <c r="CM1369">
        <v>0.46399551557284219</v>
      </c>
      <c r="CN1369">
        <v>0.14213802758237146</v>
      </c>
      <c r="CO1369">
        <f t="shared" si="239"/>
        <v>0.53108789470814366</v>
      </c>
      <c r="CP1369" t="s">
        <v>107</v>
      </c>
      <c r="CQ1369" s="27">
        <v>0.15772201635977684</v>
      </c>
      <c r="CR1369" s="28">
        <v>0.75988836687284222</v>
      </c>
      <c r="CS1369" s="28">
        <v>0.19221123663237144</v>
      </c>
      <c r="CT1369" s="28">
        <f t="shared" si="240"/>
        <v>0.5468501347081437</v>
      </c>
      <c r="CU1369" s="29" t="s">
        <v>107</v>
      </c>
      <c r="CV1369">
        <v>60943.615703651703</v>
      </c>
      <c r="CW1369">
        <v>12840.558449603999</v>
      </c>
      <c r="CX1369">
        <v>0.38912811834836686</v>
      </c>
      <c r="CY1369">
        <f t="shared" si="231"/>
        <v>1.030623938021209</v>
      </c>
      <c r="CZ1369">
        <f t="shared" si="241"/>
        <v>0.73968189540199702</v>
      </c>
    </row>
    <row r="1370" spans="1:104" x14ac:dyDescent="0.25">
      <c r="A1370">
        <v>1</v>
      </c>
      <c r="B1370" s="15">
        <v>19181</v>
      </c>
      <c r="C1370" s="15">
        <v>-67.460649000000004</v>
      </c>
      <c r="D1370" s="15">
        <v>-16.46352705</v>
      </c>
      <c r="E1370" s="15">
        <v>1685</v>
      </c>
      <c r="F1370" s="15">
        <v>1</v>
      </c>
      <c r="G1370" s="15">
        <v>0</v>
      </c>
      <c r="H1370" s="17">
        <v>3</v>
      </c>
      <c r="I1370" s="19">
        <v>0</v>
      </c>
      <c r="J1370" s="19">
        <v>0</v>
      </c>
      <c r="K1370" s="19">
        <v>1</v>
      </c>
      <c r="L1370" s="15">
        <v>0</v>
      </c>
      <c r="M1370" s="15">
        <v>0</v>
      </c>
      <c r="N1370" s="15">
        <v>1.2032</v>
      </c>
      <c r="O1370" s="19">
        <v>188.939764</v>
      </c>
      <c r="P1370" s="19">
        <v>52.853061363874687</v>
      </c>
      <c r="Q1370" s="20">
        <v>3.574812113516308</v>
      </c>
      <c r="R1370" s="21">
        <v>5.8000000000000003E-2</v>
      </c>
      <c r="S1370" s="22">
        <v>0.28200000000000003</v>
      </c>
      <c r="T1370" s="22">
        <v>0.71899999999999997</v>
      </c>
      <c r="U1370" s="19">
        <v>0</v>
      </c>
      <c r="V1370" s="19">
        <v>14.904563304612664</v>
      </c>
      <c r="W1370" s="19">
        <v>38.001351120625898</v>
      </c>
      <c r="X1370" s="19">
        <v>1467.0731847587838</v>
      </c>
      <c r="Y1370" s="19">
        <v>1560</v>
      </c>
      <c r="Z1370" s="19">
        <v>3027.073184758784</v>
      </c>
      <c r="AA1370">
        <v>63.591337078182605</v>
      </c>
      <c r="AB1370">
        <v>1</v>
      </c>
      <c r="AC1370">
        <v>0.28500000000000003</v>
      </c>
      <c r="AD1370">
        <v>0.71499999999999997</v>
      </c>
      <c r="AE1370">
        <v>0</v>
      </c>
      <c r="AF1370">
        <v>18.123531067282045</v>
      </c>
      <c r="AG1370">
        <v>45.46780601090056</v>
      </c>
      <c r="AH1370">
        <v>32773.121442619493</v>
      </c>
      <c r="AI1370">
        <v>1876.992</v>
      </c>
      <c r="AJ1370">
        <v>33222.523416545198</v>
      </c>
      <c r="AK1370">
        <v>31621.0018148462</v>
      </c>
      <c r="AL1370">
        <v>49.787583804769952</v>
      </c>
      <c r="AM1370" s="19">
        <v>60.525859519077869</v>
      </c>
      <c r="AN1370">
        <v>0.80718933333333343</v>
      </c>
      <c r="AO1370">
        <v>0.53476293333333336</v>
      </c>
      <c r="AP1370">
        <v>0.18161759999999999</v>
      </c>
      <c r="AQ1370">
        <v>1</v>
      </c>
      <c r="AR1370">
        <v>0</v>
      </c>
      <c r="AS1370">
        <v>2</v>
      </c>
      <c r="AT1370">
        <v>1.48</v>
      </c>
      <c r="AU1370">
        <v>1</v>
      </c>
      <c r="AV1370">
        <v>2</v>
      </c>
      <c r="AW1370">
        <v>1.5</v>
      </c>
      <c r="AX1370">
        <v>1</v>
      </c>
      <c r="AY1370">
        <v>2</v>
      </c>
      <c r="AZ1370">
        <v>0.6</v>
      </c>
      <c r="BA1370">
        <v>0.3</v>
      </c>
      <c r="BB1370">
        <v>0.8</v>
      </c>
      <c r="BC1370" s="27">
        <v>0.35904452542107157</v>
      </c>
      <c r="BD1370" s="28">
        <v>0.55630647119261711</v>
      </c>
      <c r="BE1370" s="28">
        <v>0.30455998015852143</v>
      </c>
      <c r="BF1370" s="28">
        <f t="shared" si="232"/>
        <v>0.50331665419074767</v>
      </c>
      <c r="BG1370" s="29" t="s">
        <v>106</v>
      </c>
      <c r="BH1370">
        <v>0.35109833702107163</v>
      </c>
      <c r="BI1370">
        <v>0.38382630919261712</v>
      </c>
      <c r="BJ1370">
        <v>0.2676184721665214</v>
      </c>
      <c r="BK1370">
        <f t="shared" si="233"/>
        <v>0.46637514619874759</v>
      </c>
      <c r="BL1370" t="s">
        <v>106</v>
      </c>
      <c r="BM1370" s="27">
        <v>0.36846169702107162</v>
      </c>
      <c r="BN1370" s="28">
        <v>0.67387594629261716</v>
      </c>
      <c r="BO1370" s="28">
        <v>0.33713132611652136</v>
      </c>
      <c r="BP1370" s="28">
        <f t="shared" si="234"/>
        <v>0.5358880001487476</v>
      </c>
      <c r="BQ1370" s="29" t="s">
        <v>106</v>
      </c>
      <c r="BR1370">
        <v>0.27240457217911962</v>
      </c>
      <c r="BS1370">
        <v>0.55630647119261711</v>
      </c>
      <c r="BT1370">
        <v>0.25079843358128939</v>
      </c>
      <c r="BU1370">
        <f t="shared" si="235"/>
        <v>0.44955510761351558</v>
      </c>
      <c r="BV1370" t="s">
        <v>106</v>
      </c>
      <c r="BW1370" s="27">
        <v>0.26445838377911962</v>
      </c>
      <c r="BX1370" s="28">
        <v>0.38382630919261712</v>
      </c>
      <c r="BY1370" s="28">
        <v>0.21385692558928937</v>
      </c>
      <c r="BZ1370" s="28">
        <f t="shared" si="236"/>
        <v>0.41261359962151556</v>
      </c>
      <c r="CA1370" s="29" t="s">
        <v>106</v>
      </c>
      <c r="CB1370">
        <v>0.28182174377911962</v>
      </c>
      <c r="CC1370">
        <v>0.67387594629261716</v>
      </c>
      <c r="CD1370">
        <v>0.28336977953928938</v>
      </c>
      <c r="CE1370">
        <f t="shared" si="237"/>
        <v>0.4805784178113458</v>
      </c>
      <c r="CF1370" t="s">
        <v>107</v>
      </c>
      <c r="CG1370" s="27">
        <v>0.16009352168029295</v>
      </c>
      <c r="CH1370" s="28">
        <v>0.55630647119261711</v>
      </c>
      <c r="CI1370" s="28">
        <v>0.18110753987006267</v>
      </c>
      <c r="CJ1370" s="28">
        <f t="shared" si="238"/>
        <v>0.35885019571251914</v>
      </c>
      <c r="CK1370" s="29" t="s">
        <v>107</v>
      </c>
      <c r="CL1370">
        <v>0.15214733328029295</v>
      </c>
      <c r="CM1370">
        <v>0.38382630919261712</v>
      </c>
      <c r="CN1370">
        <v>0.14416603187806271</v>
      </c>
      <c r="CO1370">
        <f t="shared" si="239"/>
        <v>0.34292270591028889</v>
      </c>
      <c r="CP1370" t="s">
        <v>106</v>
      </c>
      <c r="CQ1370" s="27">
        <v>0.16951069328029295</v>
      </c>
      <c r="CR1370" s="28">
        <v>0.67387594629261716</v>
      </c>
      <c r="CS1370" s="28">
        <v>0.21367888582806271</v>
      </c>
      <c r="CT1370" s="28">
        <f t="shared" si="240"/>
        <v>0.36826736731251913</v>
      </c>
      <c r="CU1370" s="29" t="s">
        <v>107</v>
      </c>
      <c r="CV1370">
        <v>48752.097698585698</v>
      </c>
      <c r="CW1370">
        <v>7948.9171347728297</v>
      </c>
      <c r="CX1370">
        <v>0.19875667403222619</v>
      </c>
      <c r="CY1370">
        <f t="shared" si="231"/>
        <v>0.7550631452248433</v>
      </c>
      <c r="CZ1370">
        <f t="shared" si="241"/>
        <v>0.55780119945329776</v>
      </c>
    </row>
    <row r="1371" spans="1:104" x14ac:dyDescent="0.25">
      <c r="A1371">
        <v>1</v>
      </c>
      <c r="B1371" s="15">
        <v>19182</v>
      </c>
      <c r="C1371" s="15">
        <v>-67.082064700000004</v>
      </c>
      <c r="D1371" s="15">
        <v>-16.049025239999999</v>
      </c>
      <c r="E1371" s="15">
        <v>1096</v>
      </c>
      <c r="F1371" s="15">
        <v>1</v>
      </c>
      <c r="G1371" s="15">
        <v>0</v>
      </c>
      <c r="H1371" s="17">
        <v>2</v>
      </c>
      <c r="I1371" s="19">
        <v>0</v>
      </c>
      <c r="J1371" s="19">
        <v>0</v>
      </c>
      <c r="K1371" s="19">
        <v>1</v>
      </c>
      <c r="L1371" s="15">
        <v>0</v>
      </c>
      <c r="M1371" s="15">
        <v>0</v>
      </c>
      <c r="N1371" s="15">
        <v>1.2032</v>
      </c>
      <c r="O1371" s="19">
        <v>497.78360900000001</v>
      </c>
      <c r="P1371" s="19">
        <v>139.24748856685</v>
      </c>
      <c r="Q1371" s="20">
        <v>3.5748121141949634</v>
      </c>
      <c r="R1371" s="21">
        <v>0.17499999999999999</v>
      </c>
      <c r="S1371" s="22">
        <v>0.12899999999999998</v>
      </c>
      <c r="T1371" s="22">
        <v>0.87199999999999989</v>
      </c>
      <c r="U1371" s="19">
        <v>0</v>
      </c>
      <c r="V1371" s="19">
        <v>17.962926025123647</v>
      </c>
      <c r="W1371" s="19">
        <v>121.42381003029318</v>
      </c>
      <c r="X1371" s="19">
        <v>7624.3569889893033</v>
      </c>
      <c r="Y1371" s="19">
        <v>1560</v>
      </c>
      <c r="Z1371" s="19">
        <v>9184.3569889893042</v>
      </c>
      <c r="AA1371">
        <v>167.53871501469089</v>
      </c>
      <c r="AB1371">
        <v>1</v>
      </c>
      <c r="AC1371">
        <v>0.14399999999999996</v>
      </c>
      <c r="AD1371">
        <v>0.85600000000000009</v>
      </c>
      <c r="AE1371">
        <v>0</v>
      </c>
      <c r="AF1371">
        <v>24.125574962115483</v>
      </c>
      <c r="AG1371">
        <v>143.41314005257541</v>
      </c>
      <c r="AH1371">
        <v>58970.049058218472</v>
      </c>
      <c r="AI1371">
        <v>1876.992</v>
      </c>
      <c r="AJ1371">
        <v>58278.318577819802</v>
      </c>
      <c r="AK1371">
        <v>49801.8051802544</v>
      </c>
      <c r="AL1371">
        <v>114.87917806765124</v>
      </c>
      <c r="AM1371" s="19">
        <v>143.17040451549212</v>
      </c>
      <c r="AN1371">
        <v>0.84313600000000011</v>
      </c>
      <c r="AO1371">
        <v>0.55857760000000001</v>
      </c>
      <c r="AP1371">
        <v>0.1897056</v>
      </c>
      <c r="AQ1371">
        <v>1</v>
      </c>
      <c r="AR1371">
        <v>0</v>
      </c>
      <c r="AS1371">
        <v>2</v>
      </c>
      <c r="AT1371">
        <v>1.48</v>
      </c>
      <c r="AU1371">
        <v>1</v>
      </c>
      <c r="AV1371">
        <v>2</v>
      </c>
      <c r="AW1371">
        <v>1.5</v>
      </c>
      <c r="AX1371">
        <v>1</v>
      </c>
      <c r="AY1371">
        <v>2</v>
      </c>
      <c r="AZ1371">
        <v>0.6</v>
      </c>
      <c r="BA1371">
        <v>0.3</v>
      </c>
      <c r="BB1371">
        <v>0.8</v>
      </c>
      <c r="BC1371" s="27">
        <v>0.34247928075533318</v>
      </c>
      <c r="BD1371" s="28">
        <v>0.56446588265381503</v>
      </c>
      <c r="BE1371" s="28">
        <v>0.28451324368514802</v>
      </c>
      <c r="BF1371" s="28">
        <f t="shared" si="232"/>
        <v>0.50202934275422129</v>
      </c>
      <c r="BG1371" s="29" t="s">
        <v>106</v>
      </c>
      <c r="BH1371">
        <v>0.33453309235533318</v>
      </c>
      <c r="BI1371">
        <v>0.39198572065381504</v>
      </c>
      <c r="BJ1371">
        <v>0.247571735693148</v>
      </c>
      <c r="BK1371">
        <f t="shared" si="233"/>
        <v>0.46508783476222132</v>
      </c>
      <c r="BL1371" t="s">
        <v>106</v>
      </c>
      <c r="BM1371" s="27">
        <v>0.35189645235533318</v>
      </c>
      <c r="BN1371" s="28">
        <v>0.68203535775381507</v>
      </c>
      <c r="BO1371" s="28">
        <v>0.31708458964314795</v>
      </c>
      <c r="BP1371" s="28">
        <f t="shared" si="234"/>
        <v>0.53460068871222122</v>
      </c>
      <c r="BQ1371" s="29" t="s">
        <v>106</v>
      </c>
      <c r="BR1371">
        <v>0.25198097930362112</v>
      </c>
      <c r="BS1371">
        <v>0.56446588265381503</v>
      </c>
      <c r="BT1371">
        <v>0.22835752722175592</v>
      </c>
      <c r="BU1371">
        <f t="shared" si="235"/>
        <v>0.44587362629082927</v>
      </c>
      <c r="BV1371" t="s">
        <v>106</v>
      </c>
      <c r="BW1371" s="27">
        <v>0.24403479090362112</v>
      </c>
      <c r="BX1371" s="28">
        <v>0.39198572065381504</v>
      </c>
      <c r="BY1371" s="28">
        <v>0.19141601922975598</v>
      </c>
      <c r="BZ1371" s="28">
        <f t="shared" si="236"/>
        <v>0.40893211829882931</v>
      </c>
      <c r="CA1371" s="29" t="s">
        <v>106</v>
      </c>
      <c r="CB1371">
        <v>0.26139815090362112</v>
      </c>
      <c r="CC1371">
        <v>0.68203535775381507</v>
      </c>
      <c r="CD1371">
        <v>0.26092887317975594</v>
      </c>
      <c r="CE1371">
        <f t="shared" si="237"/>
        <v>0.47844497224882926</v>
      </c>
      <c r="CF1371" t="s">
        <v>106</v>
      </c>
      <c r="CG1371" s="27">
        <v>0.13466836631066112</v>
      </c>
      <c r="CH1371" s="28">
        <v>0.56446588265381503</v>
      </c>
      <c r="CI1371" s="28">
        <v>0.15556307995439594</v>
      </c>
      <c r="CJ1371" s="28">
        <f t="shared" si="238"/>
        <v>0.35218446537973447</v>
      </c>
      <c r="CK1371" s="29" t="s">
        <v>107</v>
      </c>
      <c r="CL1371">
        <v>0.12672217791066112</v>
      </c>
      <c r="CM1371">
        <v>0.39198572065381504</v>
      </c>
      <c r="CN1371">
        <v>0.11862157196239595</v>
      </c>
      <c r="CO1371">
        <f t="shared" si="239"/>
        <v>0.3361376710314693</v>
      </c>
      <c r="CP1371" t="s">
        <v>106</v>
      </c>
      <c r="CQ1371" s="27">
        <v>0.14408553791066112</v>
      </c>
      <c r="CR1371" s="28">
        <v>0.68203535775381507</v>
      </c>
      <c r="CS1371" s="28">
        <v>0.18813442591239596</v>
      </c>
      <c r="CT1371" s="28">
        <f t="shared" si="240"/>
        <v>0.36160163697973446</v>
      </c>
      <c r="CU1371" s="29" t="s">
        <v>107</v>
      </c>
      <c r="CV1371">
        <v>76788.128336017195</v>
      </c>
      <c r="CW1371">
        <v>20942.339376836298</v>
      </c>
      <c r="CX1371">
        <v>0.21751609906907332</v>
      </c>
      <c r="CY1371">
        <f t="shared" si="231"/>
        <v>0.78198198172288835</v>
      </c>
      <c r="CZ1371">
        <f t="shared" si="241"/>
        <v>0.5599953798244065</v>
      </c>
    </row>
    <row r="1372" spans="1:104" x14ac:dyDescent="0.25">
      <c r="A1372">
        <v>1</v>
      </c>
      <c r="B1372" s="15">
        <v>19192</v>
      </c>
      <c r="C1372" s="15">
        <v>-67.271559229999994</v>
      </c>
      <c r="D1372" s="15">
        <v>-15.904955230000001</v>
      </c>
      <c r="E1372" s="15">
        <v>1012</v>
      </c>
      <c r="F1372" s="15">
        <v>1</v>
      </c>
      <c r="G1372" s="15">
        <v>0</v>
      </c>
      <c r="H1372" s="17">
        <v>2</v>
      </c>
      <c r="I1372" s="19">
        <v>0</v>
      </c>
      <c r="J1372" s="19">
        <v>0</v>
      </c>
      <c r="K1372" s="19">
        <v>0</v>
      </c>
      <c r="L1372" s="15">
        <v>0</v>
      </c>
      <c r="M1372" s="15">
        <v>0</v>
      </c>
      <c r="N1372" s="15">
        <v>0</v>
      </c>
      <c r="O1372" s="19">
        <v>305.210387999999</v>
      </c>
      <c r="P1372" s="19">
        <v>85.378022178434293</v>
      </c>
      <c r="Q1372" s="20">
        <v>3.5748121145525009</v>
      </c>
      <c r="R1372" s="21">
        <v>4.8000000000000008E-2</v>
      </c>
      <c r="S1372" s="22">
        <v>0.129</v>
      </c>
      <c r="T1372" s="22">
        <v>0.87200000000000022</v>
      </c>
      <c r="U1372" s="19">
        <v>0</v>
      </c>
      <c r="V1372" s="19">
        <v>11.013764861018023</v>
      </c>
      <c r="W1372" s="19">
        <v>74.449635339594721</v>
      </c>
      <c r="X1372" s="19">
        <v>1282.2276278010493</v>
      </c>
      <c r="Y1372" s="19">
        <v>0</v>
      </c>
      <c r="Z1372" s="19">
        <v>1282.2276278010493</v>
      </c>
      <c r="AA1372">
        <v>102.72446759683267</v>
      </c>
      <c r="AB1372">
        <v>1</v>
      </c>
      <c r="AC1372">
        <v>0.14400000000000002</v>
      </c>
      <c r="AD1372">
        <v>0.85599999999999998</v>
      </c>
      <c r="AE1372">
        <v>0</v>
      </c>
      <c r="AF1372">
        <v>14.792323333943905</v>
      </c>
      <c r="AG1372">
        <v>87.932144262888755</v>
      </c>
      <c r="AH1372">
        <v>36156.818399457232</v>
      </c>
      <c r="AI1372">
        <v>0</v>
      </c>
      <c r="AJ1372">
        <v>34581.835269159499</v>
      </c>
      <c r="AK1372">
        <v>33202.208965442704</v>
      </c>
      <c r="AL1372">
        <v>81.279877113869446</v>
      </c>
      <c r="AM1372" s="19">
        <v>98.626322532267821</v>
      </c>
      <c r="AN1372">
        <v>0.82156800000000008</v>
      </c>
      <c r="AO1372">
        <v>0.54428880000000002</v>
      </c>
      <c r="AP1372">
        <v>0.18485279999999998</v>
      </c>
      <c r="AQ1372">
        <v>1</v>
      </c>
      <c r="AR1372">
        <v>0</v>
      </c>
      <c r="AS1372">
        <v>2</v>
      </c>
      <c r="AT1372">
        <v>1.48</v>
      </c>
      <c r="AU1372">
        <v>1</v>
      </c>
      <c r="AV1372">
        <v>2</v>
      </c>
      <c r="AW1372">
        <v>1.5</v>
      </c>
      <c r="AX1372">
        <v>1</v>
      </c>
      <c r="AY1372">
        <v>2</v>
      </c>
      <c r="AZ1372">
        <v>0.6</v>
      </c>
      <c r="BA1372">
        <v>0.3</v>
      </c>
      <c r="BB1372">
        <v>0.8</v>
      </c>
      <c r="BC1372" s="27">
        <v>0.34488064469148638</v>
      </c>
      <c r="BD1372" s="28">
        <v>0.57403424654578183</v>
      </c>
      <c r="BE1372" s="28">
        <v>0.28933662743356153</v>
      </c>
      <c r="BF1372" s="28">
        <f t="shared" si="232"/>
        <v>0.53565837438549524</v>
      </c>
      <c r="BG1372" s="29" t="s">
        <v>106</v>
      </c>
      <c r="BH1372">
        <v>0.33693445629148644</v>
      </c>
      <c r="BI1372">
        <v>0.40155408454578179</v>
      </c>
      <c r="BJ1372">
        <v>0.25239511944156151</v>
      </c>
      <c r="BK1372">
        <f t="shared" si="233"/>
        <v>0.49871686639349522</v>
      </c>
      <c r="BL1372" t="s">
        <v>106</v>
      </c>
      <c r="BM1372" s="27">
        <v>0.35429781629148643</v>
      </c>
      <c r="BN1372" s="28">
        <v>0.69160372164578177</v>
      </c>
      <c r="BO1372" s="28">
        <v>0.32190797339156157</v>
      </c>
      <c r="BP1372" s="28">
        <f t="shared" si="234"/>
        <v>0.56822972034349528</v>
      </c>
      <c r="BQ1372" s="29" t="s">
        <v>106</v>
      </c>
      <c r="BR1372">
        <v>0.25669735216563039</v>
      </c>
      <c r="BS1372">
        <v>0.57403424654578183</v>
      </c>
      <c r="BT1372">
        <v>0.23461741290186547</v>
      </c>
      <c r="BU1372">
        <f t="shared" si="235"/>
        <v>0.48093915985379915</v>
      </c>
      <c r="BV1372" t="s">
        <v>106</v>
      </c>
      <c r="BW1372" s="27">
        <v>0.24875116376563039</v>
      </c>
      <c r="BX1372" s="28">
        <v>0.40155408454578179</v>
      </c>
      <c r="BY1372" s="28">
        <v>0.19767590490986553</v>
      </c>
      <c r="BZ1372" s="28">
        <f t="shared" si="236"/>
        <v>0.44399765186179918</v>
      </c>
      <c r="CA1372" s="29" t="s">
        <v>106</v>
      </c>
      <c r="CB1372">
        <v>0.26611452376563038</v>
      </c>
      <c r="CC1372">
        <v>0.69160372164578177</v>
      </c>
      <c r="CD1372">
        <v>0.26718875885986548</v>
      </c>
      <c r="CE1372">
        <f t="shared" si="237"/>
        <v>0.51243627071756404</v>
      </c>
      <c r="CF1372" t="s">
        <v>107</v>
      </c>
      <c r="CG1372" s="27">
        <v>0.14238567666915036</v>
      </c>
      <c r="CH1372" s="28">
        <v>0.57403424654578183</v>
      </c>
      <c r="CI1372" s="28">
        <v>0.16368509776818546</v>
      </c>
      <c r="CJ1372" s="28">
        <f t="shared" si="238"/>
        <v>0.38870742362108401</v>
      </c>
      <c r="CK1372" s="29" t="s">
        <v>107</v>
      </c>
      <c r="CL1372">
        <v>0.13443948826915036</v>
      </c>
      <c r="CM1372">
        <v>0.40155408454578179</v>
      </c>
      <c r="CN1372">
        <v>0.12674358977618549</v>
      </c>
      <c r="CO1372">
        <f t="shared" si="239"/>
        <v>0.37306533672811915</v>
      </c>
      <c r="CP1372" t="s">
        <v>106</v>
      </c>
      <c r="CQ1372" s="27">
        <v>0.15180284826915036</v>
      </c>
      <c r="CR1372" s="28">
        <v>0.69160372164578177</v>
      </c>
      <c r="CS1372" s="28">
        <v>0.1962564437261855</v>
      </c>
      <c r="CT1372" s="28">
        <f t="shared" si="240"/>
        <v>0.39812459522108401</v>
      </c>
      <c r="CU1372" s="29" t="s">
        <v>107</v>
      </c>
      <c r="CV1372">
        <v>60943.615703651703</v>
      </c>
      <c r="CW1372">
        <v>12840.558449603999</v>
      </c>
      <c r="CX1372">
        <v>0.24632174695193368</v>
      </c>
      <c r="CY1372">
        <f t="shared" si="231"/>
        <v>0.82035599349771549</v>
      </c>
      <c r="CZ1372">
        <f t="shared" si="241"/>
        <v>0.59120239164342003</v>
      </c>
    </row>
    <row r="1373" spans="1:104" x14ac:dyDescent="0.25">
      <c r="A1373">
        <v>1</v>
      </c>
      <c r="B1373" s="15">
        <v>19193</v>
      </c>
      <c r="C1373" s="15">
        <v>-66.895209179999995</v>
      </c>
      <c r="D1373" s="15">
        <v>-15.77625394</v>
      </c>
      <c r="E1373" s="15">
        <v>855</v>
      </c>
      <c r="F1373" s="15">
        <v>1</v>
      </c>
      <c r="G1373" s="15">
        <v>0</v>
      </c>
      <c r="H1373" s="17">
        <v>0</v>
      </c>
      <c r="I1373" s="19">
        <v>0</v>
      </c>
      <c r="J1373" s="19">
        <v>0</v>
      </c>
      <c r="K1373" s="19">
        <v>0</v>
      </c>
      <c r="L1373" s="15">
        <v>0</v>
      </c>
      <c r="M1373" s="15">
        <v>0</v>
      </c>
      <c r="N1373" s="15">
        <v>0</v>
      </c>
      <c r="O1373" s="19">
        <v>279.77618899999999</v>
      </c>
      <c r="P1373" s="19">
        <v>78.263187006647271</v>
      </c>
      <c r="Q1373" s="20">
        <v>3.5748121141072016</v>
      </c>
      <c r="R1373" s="21">
        <v>0</v>
      </c>
      <c r="S1373" s="22">
        <v>0.75900000000000001</v>
      </c>
      <c r="T1373" s="22">
        <v>0.24100000000000005</v>
      </c>
      <c r="U1373" s="19">
        <v>0</v>
      </c>
      <c r="V1373" s="19">
        <v>59.401758938045276</v>
      </c>
      <c r="W1373" s="19">
        <v>18.861428068601995</v>
      </c>
      <c r="X1373" s="19">
        <v>0</v>
      </c>
      <c r="Y1373" s="19">
        <v>0</v>
      </c>
      <c r="Z1373" s="19">
        <v>0</v>
      </c>
      <c r="AA1373">
        <v>94.16409530684578</v>
      </c>
      <c r="AB1373">
        <v>1</v>
      </c>
      <c r="AC1373">
        <v>0.76100000000000001</v>
      </c>
      <c r="AD1373">
        <v>0.23899999999999999</v>
      </c>
      <c r="AE1373">
        <v>0</v>
      </c>
      <c r="AF1373">
        <v>71.658876528509637</v>
      </c>
      <c r="AG1373">
        <v>22.50521877833614</v>
      </c>
      <c r="AH1373">
        <v>100469.73839225249</v>
      </c>
      <c r="AI1373">
        <v>0</v>
      </c>
      <c r="AJ1373">
        <v>96093.298487104199</v>
      </c>
      <c r="AK1373">
        <v>96093.298487104199</v>
      </c>
      <c r="AL1373">
        <v>78.263187006647271</v>
      </c>
      <c r="AM1373" s="19">
        <v>94.16409530684578</v>
      </c>
      <c r="AN1373">
        <v>0.90065066666666671</v>
      </c>
      <c r="AO1373">
        <v>0.59668106666666665</v>
      </c>
      <c r="AP1373">
        <v>0.2026464</v>
      </c>
      <c r="AQ1373">
        <v>1</v>
      </c>
      <c r="AR1373">
        <v>0</v>
      </c>
      <c r="AS1373">
        <v>2</v>
      </c>
      <c r="AT1373">
        <v>1.48</v>
      </c>
      <c r="AU1373">
        <v>1</v>
      </c>
      <c r="AV1373">
        <v>2</v>
      </c>
      <c r="AW1373">
        <v>1.5</v>
      </c>
      <c r="AX1373">
        <v>1</v>
      </c>
      <c r="AY1373">
        <v>2</v>
      </c>
      <c r="AZ1373">
        <v>0.6</v>
      </c>
      <c r="BA1373">
        <v>0.3</v>
      </c>
      <c r="BB1373">
        <v>0.8</v>
      </c>
      <c r="BC1373" s="27">
        <v>0.37144185227646576</v>
      </c>
      <c r="BD1373" s="28">
        <v>0.56941202580616523</v>
      </c>
      <c r="BE1373" s="28">
        <v>0.30627522848891153</v>
      </c>
      <c r="BF1373" s="28">
        <f t="shared" si="232"/>
        <v>0.38734209200851055</v>
      </c>
      <c r="BG1373" s="29" t="s">
        <v>106</v>
      </c>
      <c r="BH1373">
        <v>0.36349566387646576</v>
      </c>
      <c r="BI1373">
        <v>0.39693186380616524</v>
      </c>
      <c r="BJ1373">
        <v>0.26933372049691151</v>
      </c>
      <c r="BK1373">
        <f t="shared" si="233"/>
        <v>0.35040058401651053</v>
      </c>
      <c r="BL1373" t="s">
        <v>106</v>
      </c>
      <c r="BM1373" s="27">
        <v>0.38085902387646575</v>
      </c>
      <c r="BN1373" s="28">
        <v>0.68698150090616528</v>
      </c>
      <c r="BO1373" s="28">
        <v>0.33884657444691152</v>
      </c>
      <c r="BP1373" s="28">
        <f t="shared" si="234"/>
        <v>0.41991343796651054</v>
      </c>
      <c r="BQ1373" s="29" t="s">
        <v>106</v>
      </c>
      <c r="BR1373">
        <v>0.27477019368913769</v>
      </c>
      <c r="BS1373">
        <v>0.56941202580616523</v>
      </c>
      <c r="BT1373">
        <v>0.24628884020766348</v>
      </c>
      <c r="BU1373">
        <f t="shared" si="235"/>
        <v>0.32735570372726253</v>
      </c>
      <c r="BV1373" t="s">
        <v>106</v>
      </c>
      <c r="BW1373" s="27">
        <v>0.26682400528913774</v>
      </c>
      <c r="BX1373" s="28">
        <v>0.39693186380616524</v>
      </c>
      <c r="BY1373" s="28">
        <v>0.20934733221566348</v>
      </c>
      <c r="BZ1373" s="28">
        <f t="shared" si="236"/>
        <v>0.2904141957352625</v>
      </c>
      <c r="CA1373" s="29" t="s">
        <v>106</v>
      </c>
      <c r="CB1373">
        <v>0.28418736528913768</v>
      </c>
      <c r="CC1373">
        <v>0.68698150090616528</v>
      </c>
      <c r="CD1373">
        <v>0.27886018616566349</v>
      </c>
      <c r="CE1373">
        <f t="shared" si="237"/>
        <v>0.35992704968526251</v>
      </c>
      <c r="CF1373" t="s">
        <v>106</v>
      </c>
      <c r="CG1373" s="27">
        <v>0.1494550807055644</v>
      </c>
      <c r="CH1373" s="28">
        <v>0.56941202580616523</v>
      </c>
      <c r="CI1373" s="28">
        <v>0.16852870725049013</v>
      </c>
      <c r="CJ1373" s="28">
        <f t="shared" si="238"/>
        <v>0.23052194422516342</v>
      </c>
      <c r="CK1373" s="29" t="s">
        <v>107</v>
      </c>
      <c r="CL1373">
        <v>0.1415088923055644</v>
      </c>
      <c r="CM1373">
        <v>0.39693186380616524</v>
      </c>
      <c r="CN1373">
        <v>0.13158719925849016</v>
      </c>
      <c r="CO1373">
        <f t="shared" si="239"/>
        <v>0.21265406277808918</v>
      </c>
      <c r="CP1373" t="s">
        <v>106</v>
      </c>
      <c r="CQ1373" s="27">
        <v>0.1588722523055644</v>
      </c>
      <c r="CR1373" s="28">
        <v>0.68698150090616528</v>
      </c>
      <c r="CS1373" s="28">
        <v>0.20110005320849017</v>
      </c>
      <c r="CT1373" s="28">
        <f t="shared" si="240"/>
        <v>0.23993911582516342</v>
      </c>
      <c r="CU1373" s="29" t="s">
        <v>107</v>
      </c>
      <c r="CV1373">
        <v>58509.197604497604</v>
      </c>
      <c r="CW1373">
        <v>11770.5119133557</v>
      </c>
      <c r="CX1373">
        <v>8.1066863519599033E-2</v>
      </c>
      <c r="CY1373">
        <f t="shared" si="231"/>
        <v>0.65047888932576425</v>
      </c>
      <c r="CZ1373">
        <f t="shared" si="241"/>
        <v>0.45250871579606478</v>
      </c>
    </row>
    <row r="1374" spans="1:104" x14ac:dyDescent="0.25">
      <c r="A1374">
        <v>1</v>
      </c>
      <c r="B1374" s="15">
        <v>19194</v>
      </c>
      <c r="C1374" s="15">
        <v>-67.234428010000002</v>
      </c>
      <c r="D1374" s="15">
        <v>-15.95837073</v>
      </c>
      <c r="E1374" s="15">
        <v>1308</v>
      </c>
      <c r="F1374" s="15">
        <v>1</v>
      </c>
      <c r="G1374" s="15">
        <v>0</v>
      </c>
      <c r="H1374" s="17">
        <v>2</v>
      </c>
      <c r="I1374" s="19">
        <v>0</v>
      </c>
      <c r="J1374" s="19">
        <v>0</v>
      </c>
      <c r="K1374" s="19">
        <v>1</v>
      </c>
      <c r="L1374" s="15">
        <v>0</v>
      </c>
      <c r="M1374" s="15">
        <v>0</v>
      </c>
      <c r="N1374" s="15">
        <v>1.2032</v>
      </c>
      <c r="O1374" s="19">
        <v>243.441619</v>
      </c>
      <c r="P1374" s="19">
        <v>68.099136731989731</v>
      </c>
      <c r="Q1374" s="20">
        <v>3.5748121148449554</v>
      </c>
      <c r="R1374" s="21">
        <v>0.13400000000000001</v>
      </c>
      <c r="S1374" s="22">
        <v>0.129</v>
      </c>
      <c r="T1374" s="22">
        <v>0.872</v>
      </c>
      <c r="U1374" s="19">
        <v>0</v>
      </c>
      <c r="V1374" s="19">
        <v>8.7847886384266758</v>
      </c>
      <c r="W1374" s="19">
        <v>59.382447230295043</v>
      </c>
      <c r="X1374" s="19">
        <v>2855.1189586944633</v>
      </c>
      <c r="Y1374" s="19">
        <v>1560</v>
      </c>
      <c r="Z1374" s="19">
        <v>4415.1189586944638</v>
      </c>
      <c r="AA1374">
        <v>81.934992027079517</v>
      </c>
      <c r="AB1374">
        <v>1</v>
      </c>
      <c r="AC1374">
        <v>0.14400000000000002</v>
      </c>
      <c r="AD1374">
        <v>0.85599999999999998</v>
      </c>
      <c r="AE1374">
        <v>0</v>
      </c>
      <c r="AF1374">
        <v>11.798638851899451</v>
      </c>
      <c r="AG1374">
        <v>70.136353175180062</v>
      </c>
      <c r="AH1374">
        <v>28839.367062102294</v>
      </c>
      <c r="AI1374">
        <v>1876.992</v>
      </c>
      <c r="AJ1374">
        <v>29460.122514730101</v>
      </c>
      <c r="AK1374">
        <v>26179.0824190372</v>
      </c>
      <c r="AL1374">
        <v>58.97385240990311</v>
      </c>
      <c r="AM1374" s="19">
        <v>72.809707704992888</v>
      </c>
      <c r="AN1374">
        <v>0.82875733333333335</v>
      </c>
      <c r="AO1374">
        <v>0.54905173333333335</v>
      </c>
      <c r="AP1374">
        <v>0.18647039999999998</v>
      </c>
      <c r="AQ1374">
        <v>1</v>
      </c>
      <c r="AR1374">
        <v>0</v>
      </c>
      <c r="AS1374">
        <v>2</v>
      </c>
      <c r="AT1374">
        <v>1.48</v>
      </c>
      <c r="AU1374">
        <v>1</v>
      </c>
      <c r="AV1374">
        <v>2</v>
      </c>
      <c r="AW1374">
        <v>1.5</v>
      </c>
      <c r="AX1374">
        <v>1</v>
      </c>
      <c r="AY1374">
        <v>2</v>
      </c>
      <c r="AZ1374">
        <v>0.6</v>
      </c>
      <c r="BA1374">
        <v>0.3</v>
      </c>
      <c r="BB1374">
        <v>0.8</v>
      </c>
      <c r="BC1374" s="27">
        <v>0.35772101520137389</v>
      </c>
      <c r="BD1374" s="28">
        <v>0.57717665378574012</v>
      </c>
      <c r="BE1374" s="28">
        <v>0.30103827841310932</v>
      </c>
      <c r="BF1374" s="28">
        <f t="shared" si="232"/>
        <v>0.57655570049338856</v>
      </c>
      <c r="BG1374" s="29" t="s">
        <v>106</v>
      </c>
      <c r="BH1374">
        <v>0.34977482680137395</v>
      </c>
      <c r="BI1374">
        <v>0.40469649178574008</v>
      </c>
      <c r="BJ1374">
        <v>0.26409677042110929</v>
      </c>
      <c r="BK1374">
        <f t="shared" si="233"/>
        <v>0.53961419250138853</v>
      </c>
      <c r="BL1374" t="s">
        <v>106</v>
      </c>
      <c r="BM1374" s="27">
        <v>0.36713818680137394</v>
      </c>
      <c r="BN1374" s="28">
        <v>0.69474612888574017</v>
      </c>
      <c r="BO1374" s="28">
        <v>0.33360962437110936</v>
      </c>
      <c r="BP1374" s="28">
        <f t="shared" si="234"/>
        <v>0.6091270464513886</v>
      </c>
      <c r="BQ1374" s="29" t="s">
        <v>106</v>
      </c>
      <c r="BR1374">
        <v>0.26876605303356593</v>
      </c>
      <c r="BS1374">
        <v>0.57717665378574012</v>
      </c>
      <c r="BT1374">
        <v>0.24584022990418128</v>
      </c>
      <c r="BU1374">
        <f t="shared" si="235"/>
        <v>0.52135765198446049</v>
      </c>
      <c r="BV1374" t="s">
        <v>106</v>
      </c>
      <c r="BW1374" s="27">
        <v>0.26081986463356593</v>
      </c>
      <c r="BX1374" s="28">
        <v>0.40469649178574008</v>
      </c>
      <c r="BY1374" s="28">
        <v>0.20889872191218128</v>
      </c>
      <c r="BZ1374" s="28">
        <f t="shared" si="236"/>
        <v>0.48441614399246052</v>
      </c>
      <c r="CA1374" s="29" t="s">
        <v>106</v>
      </c>
      <c r="CB1374">
        <v>0.27818322463356593</v>
      </c>
      <c r="CC1374">
        <v>0.69474612888574017</v>
      </c>
      <c r="CD1374">
        <v>0.27841157586218129</v>
      </c>
      <c r="CE1374">
        <f t="shared" si="237"/>
        <v>0.55370064671384522</v>
      </c>
      <c r="CF1374" t="s">
        <v>107</v>
      </c>
      <c r="CG1374" s="27">
        <v>0.15345406503825923</v>
      </c>
      <c r="CH1374" s="28">
        <v>0.57717665378574012</v>
      </c>
      <c r="CI1374" s="28">
        <v>0.17428720405927461</v>
      </c>
      <c r="CJ1374" s="28">
        <f t="shared" si="238"/>
        <v>0.4289714871185385</v>
      </c>
      <c r="CK1374" s="29" t="s">
        <v>107</v>
      </c>
      <c r="CL1374">
        <v>0.14550787663825923</v>
      </c>
      <c r="CM1374">
        <v>0.40469649178574008</v>
      </c>
      <c r="CN1374">
        <v>0.13734569606727462</v>
      </c>
      <c r="CO1374">
        <f t="shared" si="239"/>
        <v>0.41286311814755383</v>
      </c>
      <c r="CP1374" t="s">
        <v>106</v>
      </c>
      <c r="CQ1374" s="27">
        <v>0.16287123663825923</v>
      </c>
      <c r="CR1374" s="28">
        <v>0.69474612888574017</v>
      </c>
      <c r="CS1374" s="28">
        <v>0.20685855001727463</v>
      </c>
      <c r="CT1374" s="28">
        <f t="shared" si="240"/>
        <v>0.43838865871853849</v>
      </c>
      <c r="CU1374" s="29" t="s">
        <v>107</v>
      </c>
      <c r="CV1374">
        <v>54830.548187838598</v>
      </c>
      <c r="CW1374">
        <v>10241.874003384901</v>
      </c>
      <c r="CX1374">
        <v>0.27551742208027924</v>
      </c>
      <c r="CY1374">
        <f t="shared" si="231"/>
        <v>0.85269407586601931</v>
      </c>
      <c r="CZ1374">
        <f t="shared" si="241"/>
        <v>0.63323843728165308</v>
      </c>
    </row>
    <row r="1375" spans="1:104" x14ac:dyDescent="0.25">
      <c r="A1375">
        <v>1</v>
      </c>
      <c r="B1375" s="15">
        <v>19196</v>
      </c>
      <c r="C1375" s="15">
        <v>-67.311042900000004</v>
      </c>
      <c r="D1375" s="15">
        <v>-16.277323729999999</v>
      </c>
      <c r="E1375" s="15">
        <v>1945</v>
      </c>
      <c r="F1375" s="15">
        <v>1</v>
      </c>
      <c r="G1375" s="15">
        <v>0</v>
      </c>
      <c r="H1375" s="17">
        <v>2</v>
      </c>
      <c r="I1375" s="19">
        <v>0</v>
      </c>
      <c r="J1375" s="19">
        <v>0</v>
      </c>
      <c r="K1375" s="19">
        <v>0</v>
      </c>
      <c r="L1375" s="15">
        <v>0</v>
      </c>
      <c r="M1375" s="15">
        <v>0</v>
      </c>
      <c r="N1375" s="15">
        <v>0</v>
      </c>
      <c r="O1375" s="19">
        <v>152.60519399999899</v>
      </c>
      <c r="P1375" s="19">
        <v>42.689011089217146</v>
      </c>
      <c r="Q1375" s="20">
        <v>3.5748121145524889</v>
      </c>
      <c r="R1375" s="21">
        <v>2.4000000000000004E-2</v>
      </c>
      <c r="S1375" s="22">
        <v>0.24899999999999997</v>
      </c>
      <c r="T1375" s="22">
        <v>0.75</v>
      </c>
      <c r="U1375" s="19">
        <v>0</v>
      </c>
      <c r="V1375" s="19">
        <v>10.629563761215069</v>
      </c>
      <c r="W1375" s="19">
        <v>32.016758316912856</v>
      </c>
      <c r="X1375" s="19">
        <v>453.35115054988927</v>
      </c>
      <c r="Y1375" s="19">
        <v>0</v>
      </c>
      <c r="Z1375" s="19">
        <v>453.35115054988927</v>
      </c>
      <c r="AA1375">
        <v>51.362233798416334</v>
      </c>
      <c r="AB1375">
        <v>1</v>
      </c>
      <c r="AC1375">
        <v>0.25599999999999995</v>
      </c>
      <c r="AD1375">
        <v>0.74399999999999999</v>
      </c>
      <c r="AE1375">
        <v>0</v>
      </c>
      <c r="AF1375">
        <v>13.14873185239458</v>
      </c>
      <c r="AG1375">
        <v>38.213501946021751</v>
      </c>
      <c r="AH1375">
        <v>24744.545056298211</v>
      </c>
      <c r="AI1375">
        <v>0</v>
      </c>
      <c r="AJ1375">
        <v>23666.678070681399</v>
      </c>
      <c r="AK1375">
        <v>23194.592489714199</v>
      </c>
      <c r="AL1375">
        <v>41.664474823075935</v>
      </c>
      <c r="AM1375" s="19">
        <v>50.337697532275122</v>
      </c>
      <c r="AN1375">
        <v>0.87189333333333341</v>
      </c>
      <c r="AO1375">
        <v>0.57762933333333333</v>
      </c>
      <c r="AP1375">
        <v>0.19617599999999999</v>
      </c>
      <c r="AQ1375">
        <v>1</v>
      </c>
      <c r="AR1375">
        <v>0</v>
      </c>
      <c r="AS1375">
        <v>2</v>
      </c>
      <c r="AT1375">
        <v>1.48</v>
      </c>
      <c r="AU1375">
        <v>1</v>
      </c>
      <c r="AV1375">
        <v>2</v>
      </c>
      <c r="AW1375">
        <v>1.5</v>
      </c>
      <c r="AX1375">
        <v>1</v>
      </c>
      <c r="AY1375">
        <v>2</v>
      </c>
      <c r="AZ1375">
        <v>0.6</v>
      </c>
      <c r="BA1375">
        <v>0.3</v>
      </c>
      <c r="BB1375">
        <v>0.8</v>
      </c>
      <c r="BC1375" s="27">
        <v>0.38943893658580053</v>
      </c>
      <c r="BD1375" s="28">
        <v>0.57250448189137293</v>
      </c>
      <c r="BE1375" s="28">
        <v>0.3270041806783523</v>
      </c>
      <c r="BF1375" s="28">
        <f t="shared" si="232"/>
        <v>0.56888638342888376</v>
      </c>
      <c r="BG1375" s="29" t="s">
        <v>106</v>
      </c>
      <c r="BH1375">
        <v>0.38149274818580059</v>
      </c>
      <c r="BI1375">
        <v>0.40002431989137299</v>
      </c>
      <c r="BJ1375">
        <v>0.29006267268635227</v>
      </c>
      <c r="BK1375">
        <f t="shared" si="233"/>
        <v>0.53194487543688362</v>
      </c>
      <c r="BL1375" t="s">
        <v>106</v>
      </c>
      <c r="BM1375" s="27">
        <v>0.39885610818580064</v>
      </c>
      <c r="BN1375" s="28">
        <v>0.69007395699137297</v>
      </c>
      <c r="BO1375" s="28">
        <v>0.35957552663635223</v>
      </c>
      <c r="BP1375" s="28">
        <f t="shared" si="234"/>
        <v>0.60145772938688369</v>
      </c>
      <c r="BQ1375" s="29" t="s">
        <v>106</v>
      </c>
      <c r="BR1375">
        <v>0.29585395656628055</v>
      </c>
      <c r="BS1375">
        <v>0.57250448189137293</v>
      </c>
      <c r="BT1375">
        <v>0.26893312830603222</v>
      </c>
      <c r="BU1375">
        <f t="shared" si="235"/>
        <v>0.51081533105656363</v>
      </c>
      <c r="BV1375" t="s">
        <v>106</v>
      </c>
      <c r="BW1375" s="27">
        <v>0.28790776816628061</v>
      </c>
      <c r="BX1375" s="28">
        <v>0.40002431989137299</v>
      </c>
      <c r="BY1375" s="28">
        <v>0.23199162031403225</v>
      </c>
      <c r="BZ1375" s="28">
        <f t="shared" si="236"/>
        <v>0.47387382306456366</v>
      </c>
      <c r="CA1375" s="29" t="s">
        <v>106</v>
      </c>
      <c r="CB1375">
        <v>0.30527112816628055</v>
      </c>
      <c r="CC1375">
        <v>0.69007395699137297</v>
      </c>
      <c r="CD1375">
        <v>0.30150447426403221</v>
      </c>
      <c r="CE1375">
        <f t="shared" si="237"/>
        <v>0.54338667701456367</v>
      </c>
      <c r="CF1375" t="s">
        <v>106</v>
      </c>
      <c r="CG1375" s="27">
        <v>0.17454009357801392</v>
      </c>
      <c r="CH1375" s="28">
        <v>0.57250448189137293</v>
      </c>
      <c r="CI1375" s="28">
        <v>0.19365583819376553</v>
      </c>
      <c r="CJ1375" s="28">
        <f t="shared" si="238"/>
        <v>0.41642229632854533</v>
      </c>
      <c r="CK1375" s="29" t="s">
        <v>107</v>
      </c>
      <c r="CL1375">
        <v>0.16659390517801392</v>
      </c>
      <c r="CM1375">
        <v>0.40002431989137299</v>
      </c>
      <c r="CN1375">
        <v>0.15671433020176556</v>
      </c>
      <c r="CO1375">
        <f t="shared" si="239"/>
        <v>0.39859653295229697</v>
      </c>
      <c r="CP1375" t="s">
        <v>106</v>
      </c>
      <c r="CQ1375" s="27">
        <v>0.18395726517801392</v>
      </c>
      <c r="CR1375" s="28">
        <v>0.69007395699137297</v>
      </c>
      <c r="CS1375" s="28">
        <v>0.22622718415176554</v>
      </c>
      <c r="CT1375" s="28">
        <f t="shared" si="240"/>
        <v>0.42583946792854532</v>
      </c>
      <c r="CU1375" s="29" t="s">
        <v>107</v>
      </c>
      <c r="CV1375">
        <v>44195.292621721201</v>
      </c>
      <c r="CW1375">
        <v>6420.2792248020396</v>
      </c>
      <c r="CX1375">
        <v>0.24188220275053141</v>
      </c>
      <c r="CY1375">
        <f t="shared" si="231"/>
        <v>0.81438668464190433</v>
      </c>
      <c r="CZ1375">
        <f t="shared" si="241"/>
        <v>0.63132113933633194</v>
      </c>
    </row>
    <row r="1376" spans="1:104" x14ac:dyDescent="0.25">
      <c r="A1376">
        <v>1</v>
      </c>
      <c r="B1376" s="15">
        <v>19197</v>
      </c>
      <c r="C1376" s="15">
        <v>-67.042007299999995</v>
      </c>
      <c r="D1376" s="15">
        <v>-16.083680319999999</v>
      </c>
      <c r="E1376" s="15">
        <v>865</v>
      </c>
      <c r="F1376" s="15">
        <v>1</v>
      </c>
      <c r="G1376" s="15">
        <v>0</v>
      </c>
      <c r="H1376" s="17">
        <v>2</v>
      </c>
      <c r="I1376" s="19">
        <v>0</v>
      </c>
      <c r="J1376" s="19">
        <v>0</v>
      </c>
      <c r="K1376" s="19">
        <v>1</v>
      </c>
      <c r="L1376" s="15">
        <v>0</v>
      </c>
      <c r="M1376" s="15">
        <v>0</v>
      </c>
      <c r="N1376" s="15">
        <v>1.2032</v>
      </c>
      <c r="O1376" s="19">
        <v>243.441619</v>
      </c>
      <c r="P1376" s="19">
        <v>68.099136731989731</v>
      </c>
      <c r="Q1376" s="20">
        <v>3.5748121148449554</v>
      </c>
      <c r="R1376" s="21">
        <v>1.4999999999999999E-2</v>
      </c>
      <c r="S1376" s="22">
        <v>0.129</v>
      </c>
      <c r="T1376" s="22">
        <v>0.872</v>
      </c>
      <c r="U1376" s="19">
        <v>0</v>
      </c>
      <c r="V1376" s="19">
        <v>8.7847886384266758</v>
      </c>
      <c r="W1376" s="19">
        <v>59.382447230295043</v>
      </c>
      <c r="X1376" s="19">
        <v>319.60286851057424</v>
      </c>
      <c r="Y1376" s="19">
        <v>1560</v>
      </c>
      <c r="Z1376" s="19">
        <v>1879.6028685105744</v>
      </c>
      <c r="AA1376">
        <v>81.934992027079517</v>
      </c>
      <c r="AB1376">
        <v>1</v>
      </c>
      <c r="AC1376">
        <v>0.14400000000000002</v>
      </c>
      <c r="AD1376">
        <v>0.85599999999999998</v>
      </c>
      <c r="AE1376">
        <v>0</v>
      </c>
      <c r="AF1376">
        <v>11.798638851899451</v>
      </c>
      <c r="AG1376">
        <v>70.136353175180062</v>
      </c>
      <c r="AH1376">
        <v>28839.367062102294</v>
      </c>
      <c r="AI1376">
        <v>1876.992</v>
      </c>
      <c r="AJ1376">
        <v>29460.122514730101</v>
      </c>
      <c r="AK1376">
        <v>29092.8419069107</v>
      </c>
      <c r="AL1376">
        <v>67.077649681009888</v>
      </c>
      <c r="AM1376" s="19">
        <v>80.913504976099674</v>
      </c>
      <c r="AN1376">
        <v>0.81797333333333333</v>
      </c>
      <c r="AO1376">
        <v>0.54190733333333341</v>
      </c>
      <c r="AP1376">
        <v>0.18404399999999999</v>
      </c>
      <c r="AQ1376">
        <v>1</v>
      </c>
      <c r="AR1376">
        <v>0</v>
      </c>
      <c r="AS1376">
        <v>2</v>
      </c>
      <c r="AT1376">
        <v>1.48</v>
      </c>
      <c r="AU1376">
        <v>1</v>
      </c>
      <c r="AV1376">
        <v>2</v>
      </c>
      <c r="AW1376">
        <v>1.5</v>
      </c>
      <c r="AX1376">
        <v>1</v>
      </c>
      <c r="AY1376">
        <v>2</v>
      </c>
      <c r="AZ1376">
        <v>0.6</v>
      </c>
      <c r="BA1376">
        <v>0.3</v>
      </c>
      <c r="BB1376">
        <v>0.8</v>
      </c>
      <c r="BC1376" s="27">
        <v>0.35025328416169288</v>
      </c>
      <c r="BD1376" s="28">
        <v>0.57924895614695149</v>
      </c>
      <c r="BE1376" s="28">
        <v>0.29500309628771532</v>
      </c>
      <c r="BF1376" s="28">
        <f t="shared" si="232"/>
        <v>0.54292639383283992</v>
      </c>
      <c r="BG1376" s="29" t="s">
        <v>106</v>
      </c>
      <c r="BH1376">
        <v>0.34230709576169294</v>
      </c>
      <c r="BI1376">
        <v>0.40676879414695144</v>
      </c>
      <c r="BJ1376">
        <v>0.25806158829571529</v>
      </c>
      <c r="BK1376">
        <f t="shared" si="233"/>
        <v>0.50598488584083978</v>
      </c>
      <c r="BL1376" t="s">
        <v>106</v>
      </c>
      <c r="BM1376" s="27">
        <v>0.35967045576169299</v>
      </c>
      <c r="BN1376" s="28">
        <v>0.69681843124695153</v>
      </c>
      <c r="BO1376" s="28">
        <v>0.32757444224571525</v>
      </c>
      <c r="BP1376" s="28">
        <f t="shared" si="234"/>
        <v>0.57549773979083985</v>
      </c>
      <c r="BQ1376" s="29" t="s">
        <v>106</v>
      </c>
      <c r="BR1376">
        <v>0.26245582645681298</v>
      </c>
      <c r="BS1376">
        <v>0.57924895614695149</v>
      </c>
      <c r="BT1376">
        <v>0.24052329874463527</v>
      </c>
      <c r="BU1376">
        <f t="shared" si="235"/>
        <v>0.48844659628975984</v>
      </c>
      <c r="BV1376" t="s">
        <v>106</v>
      </c>
      <c r="BW1376" s="27">
        <v>0.25450963805681298</v>
      </c>
      <c r="BX1376" s="28">
        <v>0.40676879414695144</v>
      </c>
      <c r="BY1376" s="28">
        <v>0.20358179075263527</v>
      </c>
      <c r="BZ1376" s="28">
        <f t="shared" si="236"/>
        <v>0.45150508829775982</v>
      </c>
      <c r="CA1376" s="29" t="s">
        <v>106</v>
      </c>
      <c r="CB1376">
        <v>0.27187299805681298</v>
      </c>
      <c r="CC1376">
        <v>0.69681843124695153</v>
      </c>
      <c r="CD1376">
        <v>0.27309464470263528</v>
      </c>
      <c r="CE1376">
        <f t="shared" si="237"/>
        <v>0.51979629560193752</v>
      </c>
      <c r="CF1376" t="s">
        <v>107</v>
      </c>
      <c r="CG1376" s="27">
        <v>0.14864430720974628</v>
      </c>
      <c r="CH1376" s="28">
        <v>0.57924895614695149</v>
      </c>
      <c r="CI1376" s="28">
        <v>0.16990133896656859</v>
      </c>
      <c r="CJ1376" s="28">
        <f t="shared" si="238"/>
        <v>0.39656760475487085</v>
      </c>
      <c r="CK1376" s="29" t="s">
        <v>107</v>
      </c>
      <c r="CL1376">
        <v>0.14069811880974628</v>
      </c>
      <c r="CM1376">
        <v>0.40676879414695144</v>
      </c>
      <c r="CN1376">
        <v>0.13295983097456862</v>
      </c>
      <c r="CO1376">
        <f t="shared" si="239"/>
        <v>0.38088312851969319</v>
      </c>
      <c r="CP1376" t="s">
        <v>106</v>
      </c>
      <c r="CQ1376" s="27">
        <v>0.15806147880974628</v>
      </c>
      <c r="CR1376" s="28">
        <v>0.69681843124695153</v>
      </c>
      <c r="CS1376" s="28">
        <v>0.2024726849245686</v>
      </c>
      <c r="CT1376" s="28">
        <f t="shared" si="240"/>
        <v>0.40598477635487085</v>
      </c>
      <c r="CU1376" s="29" t="s">
        <v>107</v>
      </c>
      <c r="CV1376">
        <v>54830.548187838598</v>
      </c>
      <c r="CW1376">
        <v>10241.874003384901</v>
      </c>
      <c r="CX1376">
        <v>0.24792329754512454</v>
      </c>
      <c r="CY1376">
        <f t="shared" si="231"/>
        <v>0.82717225369207603</v>
      </c>
      <c r="CZ1376">
        <f t="shared" si="241"/>
        <v>0.59817658170681742</v>
      </c>
    </row>
    <row r="1377" spans="1:104" x14ac:dyDescent="0.25">
      <c r="A1377">
        <v>1</v>
      </c>
      <c r="B1377" s="15">
        <v>19200</v>
      </c>
      <c r="C1377" s="15">
        <v>-67.177864630000002</v>
      </c>
      <c r="D1377" s="15">
        <v>-16.127484800000001</v>
      </c>
      <c r="E1377" s="15">
        <v>816</v>
      </c>
      <c r="F1377" s="15">
        <v>1</v>
      </c>
      <c r="G1377" s="15">
        <v>0</v>
      </c>
      <c r="H1377" s="17">
        <v>0</v>
      </c>
      <c r="I1377" s="19">
        <v>0</v>
      </c>
      <c r="J1377" s="19">
        <v>0</v>
      </c>
      <c r="K1377" s="19">
        <v>0</v>
      </c>
      <c r="L1377" s="15">
        <v>0</v>
      </c>
      <c r="M1377" s="15">
        <v>0</v>
      </c>
      <c r="N1377" s="15">
        <v>0</v>
      </c>
      <c r="O1377" s="19">
        <v>163.50556499999999</v>
      </c>
      <c r="P1377" s="19">
        <v>45.738226162840157</v>
      </c>
      <c r="Q1377" s="20">
        <v>3.5748121148790735</v>
      </c>
      <c r="R1377" s="21">
        <v>0</v>
      </c>
      <c r="S1377" s="22">
        <v>0.12899999999999998</v>
      </c>
      <c r="T1377" s="22">
        <v>0.87200000000000011</v>
      </c>
      <c r="U1377" s="19">
        <v>0</v>
      </c>
      <c r="V1377" s="19">
        <v>5.9002311750063789</v>
      </c>
      <c r="W1377" s="19">
        <v>39.883733213996621</v>
      </c>
      <c r="X1377" s="19">
        <v>0</v>
      </c>
      <c r="Y1377" s="19">
        <v>0</v>
      </c>
      <c r="Z1377" s="19">
        <v>0</v>
      </c>
      <c r="AA1377">
        <v>55.03096478819571</v>
      </c>
      <c r="AB1377">
        <v>1</v>
      </c>
      <c r="AC1377">
        <v>0.14399999999999996</v>
      </c>
      <c r="AD1377">
        <v>0.85600000000000009</v>
      </c>
      <c r="AE1377">
        <v>0</v>
      </c>
      <c r="AF1377">
        <v>7.9244589295001804</v>
      </c>
      <c r="AG1377">
        <v>47.106505858695535</v>
      </c>
      <c r="AH1377">
        <v>19369.724144037013</v>
      </c>
      <c r="AI1377">
        <v>0</v>
      </c>
      <c r="AJ1377">
        <v>18525.9831794319</v>
      </c>
      <c r="AK1377">
        <v>18525.9831794319</v>
      </c>
      <c r="AL1377">
        <v>45.738226162840157</v>
      </c>
      <c r="AM1377" s="19">
        <v>55.03096478819571</v>
      </c>
      <c r="AN1377">
        <v>0.8143786666666667</v>
      </c>
      <c r="AO1377">
        <v>0.53952586666666669</v>
      </c>
      <c r="AP1377">
        <v>0.18323519999999999</v>
      </c>
      <c r="AQ1377">
        <v>1</v>
      </c>
      <c r="AR1377">
        <v>0</v>
      </c>
      <c r="AS1377">
        <v>2</v>
      </c>
      <c r="AT1377">
        <v>1.48</v>
      </c>
      <c r="AU1377">
        <v>1</v>
      </c>
      <c r="AV1377">
        <v>2</v>
      </c>
      <c r="AW1377">
        <v>1.5</v>
      </c>
      <c r="AX1377">
        <v>1</v>
      </c>
      <c r="AY1377">
        <v>2</v>
      </c>
      <c r="AZ1377">
        <v>0.6</v>
      </c>
      <c r="BA1377">
        <v>0.3</v>
      </c>
      <c r="BB1377">
        <v>0.8</v>
      </c>
      <c r="BC1377" s="27">
        <v>0.36617389096623332</v>
      </c>
      <c r="BD1377" s="28">
        <v>0.57893193900328421</v>
      </c>
      <c r="BE1377" s="28">
        <v>0.31087420515403064</v>
      </c>
      <c r="BF1377" s="28">
        <f t="shared" si="232"/>
        <v>0.62494631801646405</v>
      </c>
      <c r="BG1377" s="29" t="s">
        <v>106</v>
      </c>
      <c r="BH1377">
        <v>0.35822770256623337</v>
      </c>
      <c r="BI1377">
        <v>0.40645177700328416</v>
      </c>
      <c r="BJ1377">
        <v>0.27393269716203061</v>
      </c>
      <c r="BK1377">
        <f t="shared" si="233"/>
        <v>0.58800481002446392</v>
      </c>
      <c r="BL1377" t="s">
        <v>106</v>
      </c>
      <c r="BM1377" s="27">
        <v>0.37559106256623337</v>
      </c>
      <c r="BN1377" s="28">
        <v>0.69650141410328426</v>
      </c>
      <c r="BO1377" s="28">
        <v>0.34344555111203062</v>
      </c>
      <c r="BP1377" s="28">
        <f t="shared" si="234"/>
        <v>0.65751766397446398</v>
      </c>
      <c r="BQ1377" s="29" t="s">
        <v>106</v>
      </c>
      <c r="BR1377">
        <v>0.27876226808232929</v>
      </c>
      <c r="BS1377">
        <v>0.57893193900328421</v>
      </c>
      <c r="BT1377">
        <v>0.25663382459956663</v>
      </c>
      <c r="BU1377">
        <f t="shared" si="235"/>
        <v>0.57070593746200005</v>
      </c>
      <c r="BV1377" t="s">
        <v>106</v>
      </c>
      <c r="BW1377" s="27">
        <v>0.27081607968232935</v>
      </c>
      <c r="BX1377" s="28">
        <v>0.40645177700328416</v>
      </c>
      <c r="BY1377" s="28">
        <v>0.21969231660756661</v>
      </c>
      <c r="BZ1377" s="28">
        <f t="shared" si="236"/>
        <v>0.53376442946999991</v>
      </c>
      <c r="CA1377" s="29" t="s">
        <v>106</v>
      </c>
      <c r="CB1377">
        <v>0.28817943968232929</v>
      </c>
      <c r="CC1377">
        <v>0.69650141410328426</v>
      </c>
      <c r="CD1377">
        <v>0.28920517055756662</v>
      </c>
      <c r="CE1377">
        <f t="shared" si="237"/>
        <v>0.6022515525447627</v>
      </c>
      <c r="CF1377" t="s">
        <v>107</v>
      </c>
      <c r="CG1377" s="27">
        <v>0.16545090508467597</v>
      </c>
      <c r="CH1377" s="28">
        <v>0.57893193900328421</v>
      </c>
      <c r="CI1377" s="28">
        <v>0.18632222017711325</v>
      </c>
      <c r="CJ1377" s="28">
        <f t="shared" si="238"/>
        <v>0.47952301794710933</v>
      </c>
      <c r="CK1377" s="29" t="s">
        <v>107</v>
      </c>
      <c r="CL1377">
        <v>0.15750471668467597</v>
      </c>
      <c r="CM1377">
        <v>0.40645177700328416</v>
      </c>
      <c r="CN1377">
        <v>0.14938071218511328</v>
      </c>
      <c r="CO1377">
        <f t="shared" si="239"/>
        <v>0.46345282504754665</v>
      </c>
      <c r="CP1377" t="s">
        <v>106</v>
      </c>
      <c r="CQ1377" s="27">
        <v>0.17486807668467597</v>
      </c>
      <c r="CR1377" s="28">
        <v>0.69650141410328426</v>
      </c>
      <c r="CS1377" s="28">
        <v>0.21889356613511327</v>
      </c>
      <c r="CT1377" s="28">
        <f t="shared" si="240"/>
        <v>0.48894018954710933</v>
      </c>
      <c r="CU1377" s="29" t="s">
        <v>107</v>
      </c>
      <c r="CV1377">
        <v>45614.4598714077</v>
      </c>
      <c r="CW1377">
        <v>6878.8705985244596</v>
      </c>
      <c r="CX1377">
        <v>0.31407211286243336</v>
      </c>
      <c r="CY1377">
        <f t="shared" si="231"/>
        <v>0.89300405186571763</v>
      </c>
      <c r="CZ1377">
        <f t="shared" si="241"/>
        <v>0.68024600382866662</v>
      </c>
    </row>
    <row r="1378" spans="1:104" x14ac:dyDescent="0.25">
      <c r="A1378">
        <v>1</v>
      </c>
      <c r="B1378" s="15">
        <v>19206</v>
      </c>
      <c r="C1378" s="15">
        <v>-67.251321329999996</v>
      </c>
      <c r="D1378" s="15">
        <v>-16.251570820000001</v>
      </c>
      <c r="E1378" s="15">
        <v>1164</v>
      </c>
      <c r="F1378" s="15">
        <v>1</v>
      </c>
      <c r="G1378" s="15">
        <v>0</v>
      </c>
      <c r="H1378" s="17">
        <v>0</v>
      </c>
      <c r="I1378" s="19">
        <v>0</v>
      </c>
      <c r="J1378" s="19">
        <v>0</v>
      </c>
      <c r="K1378" s="19">
        <v>1</v>
      </c>
      <c r="L1378" s="15">
        <v>0</v>
      </c>
      <c r="M1378" s="15">
        <v>0</v>
      </c>
      <c r="N1378" s="15">
        <v>1.2032</v>
      </c>
      <c r="O1378" s="19">
        <v>167.13902200000001</v>
      </c>
      <c r="P1378" s="19">
        <v>46.754631187381158</v>
      </c>
      <c r="Q1378" s="20">
        <v>3.5748121149784624</v>
      </c>
      <c r="R1378" s="21">
        <v>0</v>
      </c>
      <c r="S1378" s="22">
        <v>0.129</v>
      </c>
      <c r="T1378" s="22">
        <v>0.87199999999999989</v>
      </c>
      <c r="U1378" s="19">
        <v>0</v>
      </c>
      <c r="V1378" s="19">
        <v>6.0313474231721695</v>
      </c>
      <c r="W1378" s="19">
        <v>40.770038395396362</v>
      </c>
      <c r="X1378" s="19">
        <v>0</v>
      </c>
      <c r="Y1378" s="19">
        <v>1560</v>
      </c>
      <c r="Z1378" s="19">
        <v>1560</v>
      </c>
      <c r="AA1378">
        <v>56.253875127871353</v>
      </c>
      <c r="AB1378">
        <v>1</v>
      </c>
      <c r="AC1378">
        <v>0.14400000000000002</v>
      </c>
      <c r="AD1378">
        <v>0.85599999999999998</v>
      </c>
      <c r="AE1378">
        <v>0</v>
      </c>
      <c r="AF1378">
        <v>8.1005580184134764</v>
      </c>
      <c r="AG1378">
        <v>48.15331710945788</v>
      </c>
      <c r="AH1378">
        <v>19800.16246223799</v>
      </c>
      <c r="AI1378">
        <v>1876.992</v>
      </c>
      <c r="AJ1378">
        <v>20814.6636982569</v>
      </c>
      <c r="AK1378">
        <v>20814.6636982569</v>
      </c>
      <c r="AL1378">
        <v>46.754631187381158</v>
      </c>
      <c r="AM1378" s="19">
        <v>56.253875127871353</v>
      </c>
      <c r="AN1378">
        <v>0.82516266666666671</v>
      </c>
      <c r="AO1378">
        <v>0.54667026666666674</v>
      </c>
      <c r="AP1378">
        <v>0.18566159999999998</v>
      </c>
      <c r="AQ1378">
        <v>1</v>
      </c>
      <c r="AR1378">
        <v>0</v>
      </c>
      <c r="AS1378">
        <v>2</v>
      </c>
      <c r="AT1378">
        <v>1.48</v>
      </c>
      <c r="AU1378">
        <v>1</v>
      </c>
      <c r="AV1378">
        <v>2</v>
      </c>
      <c r="AW1378">
        <v>1.5</v>
      </c>
      <c r="AX1378">
        <v>1</v>
      </c>
      <c r="AY1378">
        <v>2</v>
      </c>
      <c r="AZ1378">
        <v>0.6</v>
      </c>
      <c r="BA1378">
        <v>0.3</v>
      </c>
      <c r="BB1378">
        <v>0.8</v>
      </c>
      <c r="BC1378" s="27">
        <v>0.36844386874350032</v>
      </c>
      <c r="BD1378" s="28">
        <v>0.57837452476381213</v>
      </c>
      <c r="BE1378" s="28">
        <v>0.31187070345648943</v>
      </c>
      <c r="BF1378" s="28">
        <f t="shared" si="232"/>
        <v>0.59468579354364026</v>
      </c>
      <c r="BG1378" s="29" t="s">
        <v>106</v>
      </c>
      <c r="BH1378">
        <v>0.36049768034350038</v>
      </c>
      <c r="BI1378">
        <v>0.40589436276381213</v>
      </c>
      <c r="BJ1378">
        <v>0.27492919546448941</v>
      </c>
      <c r="BK1378">
        <f t="shared" si="233"/>
        <v>0.55774428555164035</v>
      </c>
      <c r="BL1378" t="s">
        <v>106</v>
      </c>
      <c r="BM1378" s="27">
        <v>0.37786104034350038</v>
      </c>
      <c r="BN1378" s="28">
        <v>0.69594399986381217</v>
      </c>
      <c r="BO1378" s="28">
        <v>0.34444204941448936</v>
      </c>
      <c r="BP1378" s="28">
        <f t="shared" si="234"/>
        <v>0.62725713950164019</v>
      </c>
      <c r="BQ1378" s="29" t="s">
        <v>106</v>
      </c>
      <c r="BR1378">
        <v>0.27987474139666835</v>
      </c>
      <c r="BS1378">
        <v>0.57837452476381213</v>
      </c>
      <c r="BT1378">
        <v>0.25691207193617738</v>
      </c>
      <c r="BU1378">
        <f t="shared" si="235"/>
        <v>0.53972716202332827</v>
      </c>
      <c r="BV1378" t="s">
        <v>106</v>
      </c>
      <c r="BW1378" s="27">
        <v>0.2719285529966684</v>
      </c>
      <c r="BX1378" s="28">
        <v>0.40589436276381213</v>
      </c>
      <c r="BY1378" s="28">
        <v>0.21997056394417741</v>
      </c>
      <c r="BZ1378" s="28">
        <f t="shared" si="236"/>
        <v>0.50278565403132824</v>
      </c>
      <c r="CA1378" s="29" t="s">
        <v>106</v>
      </c>
      <c r="CB1378">
        <v>0.28929191299666834</v>
      </c>
      <c r="CC1378">
        <v>0.69594399986381217</v>
      </c>
      <c r="CD1378">
        <v>0.28948341789417736</v>
      </c>
      <c r="CE1378">
        <f t="shared" si="237"/>
        <v>0.57210700308381923</v>
      </c>
      <c r="CF1378" t="s">
        <v>107</v>
      </c>
      <c r="CG1378" s="27">
        <v>0.16506290965077502</v>
      </c>
      <c r="CH1378" s="28">
        <v>0.57837452476381213</v>
      </c>
      <c r="CI1378" s="28">
        <v>0.18566940144688404</v>
      </c>
      <c r="CJ1378" s="28">
        <f t="shared" si="238"/>
        <v>0.44787799973792591</v>
      </c>
      <c r="CK1378" s="29" t="s">
        <v>107</v>
      </c>
      <c r="CL1378">
        <v>0.15711672125077503</v>
      </c>
      <c r="CM1378">
        <v>0.40589436276381213</v>
      </c>
      <c r="CN1378">
        <v>0.14872789345488407</v>
      </c>
      <c r="CO1378">
        <f t="shared" si="239"/>
        <v>0.43154298354203496</v>
      </c>
      <c r="CP1378" t="s">
        <v>106</v>
      </c>
      <c r="CQ1378" s="27">
        <v>0.17448008125077502</v>
      </c>
      <c r="CR1378" s="28">
        <v>0.69594399986381217</v>
      </c>
      <c r="CS1378" s="28">
        <v>0.21824074740488406</v>
      </c>
      <c r="CT1378" s="28">
        <f t="shared" si="240"/>
        <v>0.45729517133792591</v>
      </c>
      <c r="CU1378" s="29" t="s">
        <v>107</v>
      </c>
      <c r="CV1378">
        <v>46076.940169151298</v>
      </c>
      <c r="CW1378">
        <v>7031.7343909839201</v>
      </c>
      <c r="CX1378">
        <v>0.28281509008715089</v>
      </c>
      <c r="CY1378">
        <f t="shared" si="231"/>
        <v>0.86118961485096301</v>
      </c>
      <c r="CZ1378">
        <f t="shared" si="241"/>
        <v>0.65125895883065121</v>
      </c>
    </row>
    <row r="1379" spans="1:104" x14ac:dyDescent="0.25">
      <c r="A1379">
        <v>1</v>
      </c>
      <c r="B1379" s="15">
        <v>19210</v>
      </c>
      <c r="C1379" s="15">
        <v>-67.161209439999993</v>
      </c>
      <c r="D1379" s="15">
        <v>-15.948791480000001</v>
      </c>
      <c r="E1379" s="15">
        <v>871</v>
      </c>
      <c r="F1379" s="15">
        <v>1</v>
      </c>
      <c r="G1379" s="15">
        <v>0</v>
      </c>
      <c r="H1379" s="17">
        <v>2</v>
      </c>
      <c r="I1379" s="19">
        <v>0</v>
      </c>
      <c r="J1379" s="19">
        <v>0</v>
      </c>
      <c r="K1379" s="19">
        <v>1</v>
      </c>
      <c r="L1379" s="15">
        <v>0</v>
      </c>
      <c r="M1379" s="15">
        <v>0</v>
      </c>
      <c r="N1379" s="15">
        <v>1.2032</v>
      </c>
      <c r="O1379" s="19">
        <v>319.74421599999999</v>
      </c>
      <c r="P1379" s="19">
        <v>89.443642305845827</v>
      </c>
      <c r="Q1379" s="20">
        <v>3.5748121136062263</v>
      </c>
      <c r="R1379" s="21">
        <v>4.4999999999999998E-2</v>
      </c>
      <c r="S1379" s="22">
        <v>0.129</v>
      </c>
      <c r="T1379" s="22">
        <v>0.872</v>
      </c>
      <c r="U1379" s="19">
        <v>0</v>
      </c>
      <c r="V1379" s="19">
        <v>11.538229857454112</v>
      </c>
      <c r="W1379" s="19">
        <v>77.994856090697567</v>
      </c>
      <c r="X1379" s="19">
        <v>1259.330706209387</v>
      </c>
      <c r="Y1379" s="19">
        <v>1560</v>
      </c>
      <c r="Z1379" s="19">
        <v>2819.3307062093872</v>
      </c>
      <c r="AA1379">
        <v>107.61610892628769</v>
      </c>
      <c r="AB1379">
        <v>1</v>
      </c>
      <c r="AC1379">
        <v>0.14400000000000002</v>
      </c>
      <c r="AD1379">
        <v>0.85599999999999998</v>
      </c>
      <c r="AE1379">
        <v>0</v>
      </c>
      <c r="AF1379">
        <v>15.496719685385429</v>
      </c>
      <c r="AG1379">
        <v>92.119389240902265</v>
      </c>
      <c r="AH1379">
        <v>37878.571661966605</v>
      </c>
      <c r="AI1379">
        <v>1876.992</v>
      </c>
      <c r="AJ1379">
        <v>38105.581342176098</v>
      </c>
      <c r="AK1379">
        <v>36680.389602729098</v>
      </c>
      <c r="AL1379">
        <v>85.418678402082762</v>
      </c>
      <c r="AM1379" s="19">
        <v>103.59114502252463</v>
      </c>
      <c r="AN1379">
        <v>0.82516266666666671</v>
      </c>
      <c r="AO1379">
        <v>0.54667026666666674</v>
      </c>
      <c r="AP1379">
        <v>0.18566159999999998</v>
      </c>
      <c r="AQ1379">
        <v>1</v>
      </c>
      <c r="AR1379">
        <v>0</v>
      </c>
      <c r="AS1379">
        <v>2</v>
      </c>
      <c r="AT1379">
        <v>1.48</v>
      </c>
      <c r="AU1379">
        <v>1</v>
      </c>
      <c r="AV1379">
        <v>2</v>
      </c>
      <c r="AW1379">
        <v>1.5</v>
      </c>
      <c r="AX1379">
        <v>1</v>
      </c>
      <c r="AY1379">
        <v>2</v>
      </c>
      <c r="AZ1379">
        <v>0.6</v>
      </c>
      <c r="BA1379">
        <v>0.3</v>
      </c>
      <c r="BB1379">
        <v>0.8</v>
      </c>
      <c r="BC1379" s="27">
        <v>0.34459731296036744</v>
      </c>
      <c r="BD1379" s="28">
        <v>0.56143618453980837</v>
      </c>
      <c r="BE1379" s="28">
        <v>0.2885544444519843</v>
      </c>
      <c r="BF1379" s="28">
        <f t="shared" si="232"/>
        <v>0.51743305971449016</v>
      </c>
      <c r="BG1379" s="29" t="s">
        <v>106</v>
      </c>
      <c r="BH1379">
        <v>0.3366511245603675</v>
      </c>
      <c r="BI1379">
        <v>0.38895602253980843</v>
      </c>
      <c r="BJ1379">
        <v>0.25161293645998428</v>
      </c>
      <c r="BK1379">
        <f t="shared" si="233"/>
        <v>0.48049155172249014</v>
      </c>
      <c r="BL1379" t="s">
        <v>106</v>
      </c>
      <c r="BM1379" s="27">
        <v>0.35401448456036749</v>
      </c>
      <c r="BN1379" s="28">
        <v>0.67900565963980841</v>
      </c>
      <c r="BO1379" s="28">
        <v>0.32112579040998429</v>
      </c>
      <c r="BP1379" s="28">
        <f t="shared" si="234"/>
        <v>0.5500044056724902</v>
      </c>
      <c r="BQ1379" s="29" t="s">
        <v>106</v>
      </c>
      <c r="BR1379">
        <v>0.25602818561353546</v>
      </c>
      <c r="BS1379">
        <v>0.56143618453980837</v>
      </c>
      <c r="BT1379">
        <v>0.23359581293167228</v>
      </c>
      <c r="BU1379">
        <f t="shared" si="235"/>
        <v>0.46247442819417817</v>
      </c>
      <c r="BV1379" t="s">
        <v>106</v>
      </c>
      <c r="BW1379" s="27">
        <v>0.24808199721353549</v>
      </c>
      <c r="BX1379" s="28">
        <v>0.38895602253980843</v>
      </c>
      <c r="BY1379" s="28">
        <v>0.19665430493967229</v>
      </c>
      <c r="BZ1379" s="28">
        <f t="shared" si="236"/>
        <v>0.42553292020217814</v>
      </c>
      <c r="CA1379" s="29" t="s">
        <v>106</v>
      </c>
      <c r="CB1379">
        <v>0.26544535721353546</v>
      </c>
      <c r="CC1379">
        <v>0.67900565963980841</v>
      </c>
      <c r="CD1379">
        <v>0.2661671588896723</v>
      </c>
      <c r="CE1379">
        <f t="shared" si="237"/>
        <v>0.49432397247604132</v>
      </c>
      <c r="CF1379" t="s">
        <v>107</v>
      </c>
      <c r="CG1379" s="27">
        <v>0.14121635386764214</v>
      </c>
      <c r="CH1379" s="28">
        <v>0.56143618453980837</v>
      </c>
      <c r="CI1379" s="28">
        <v>0.16235314244237892</v>
      </c>
      <c r="CJ1379" s="28">
        <f t="shared" si="238"/>
        <v>0.37009496913014805</v>
      </c>
      <c r="CK1379" s="29" t="s">
        <v>107</v>
      </c>
      <c r="CL1379">
        <v>0.13327016546764214</v>
      </c>
      <c r="CM1379">
        <v>0.38895602253980843</v>
      </c>
      <c r="CN1379">
        <v>0.12541163445037892</v>
      </c>
      <c r="CO1379">
        <f t="shared" si="239"/>
        <v>0.35429024971288481</v>
      </c>
      <c r="CP1379" t="s">
        <v>106</v>
      </c>
      <c r="CQ1379" s="27">
        <v>0.15063352546764214</v>
      </c>
      <c r="CR1379" s="28">
        <v>0.67900565963980841</v>
      </c>
      <c r="CS1379" s="28">
        <v>0.19492448840037896</v>
      </c>
      <c r="CT1379" s="28">
        <f t="shared" si="240"/>
        <v>0.37951214073014805</v>
      </c>
      <c r="CU1379" s="29" t="s">
        <v>107</v>
      </c>
      <c r="CV1379">
        <v>62289.266917817098</v>
      </c>
      <c r="CW1379">
        <v>13452.0136157859</v>
      </c>
      <c r="CX1379">
        <v>0.22887861526250589</v>
      </c>
      <c r="CY1379">
        <f t="shared" si="231"/>
        <v>0.79031479980231423</v>
      </c>
      <c r="CZ1379">
        <f t="shared" si="241"/>
        <v>0.5734759282228733</v>
      </c>
    </row>
    <row r="1380" spans="1:104" x14ac:dyDescent="0.25">
      <c r="A1380">
        <v>1</v>
      </c>
      <c r="B1380" s="15">
        <v>19219</v>
      </c>
      <c r="C1380" s="15">
        <v>-67.281299689999997</v>
      </c>
      <c r="D1380" s="15">
        <v>-16.285117570000001</v>
      </c>
      <c r="E1380" s="15">
        <v>1347</v>
      </c>
      <c r="F1380" s="15">
        <v>1</v>
      </c>
      <c r="G1380" s="15">
        <v>0</v>
      </c>
      <c r="H1380" s="17">
        <v>3</v>
      </c>
      <c r="I1380" s="19">
        <v>1</v>
      </c>
      <c r="J1380" s="19">
        <v>3</v>
      </c>
      <c r="K1380" s="19">
        <v>1</v>
      </c>
      <c r="L1380" s="15">
        <v>0</v>
      </c>
      <c r="M1380" s="15">
        <v>1.9414993466458099</v>
      </c>
      <c r="N1380" s="15">
        <v>1.2032</v>
      </c>
      <c r="O1380" s="19">
        <v>599.52040499999998</v>
      </c>
      <c r="P1380" s="19">
        <v>167.70682931249308</v>
      </c>
      <c r="Q1380" s="20">
        <v>3.5748121138400148</v>
      </c>
      <c r="R1380" s="21">
        <v>0.90300000000000002</v>
      </c>
      <c r="S1380" s="22">
        <v>0.249</v>
      </c>
      <c r="T1380" s="22">
        <v>0.74999999999999978</v>
      </c>
      <c r="U1380" s="19">
        <v>0</v>
      </c>
      <c r="V1380" s="19">
        <v>41.759000498810778</v>
      </c>
      <c r="W1380" s="19">
        <v>125.78012198436977</v>
      </c>
      <c r="X1380" s="19">
        <v>67010.966954011485</v>
      </c>
      <c r="Y1380" s="19">
        <v>4610</v>
      </c>
      <c r="Z1380" s="19">
        <v>71620.966954011485</v>
      </c>
      <c r="AA1380">
        <v>201.78020420388594</v>
      </c>
      <c r="AB1380">
        <v>1</v>
      </c>
      <c r="AC1380">
        <v>0.25600000000000001</v>
      </c>
      <c r="AD1380">
        <v>0.74399999999999999</v>
      </c>
      <c r="AE1380">
        <v>0</v>
      </c>
      <c r="AF1380">
        <v>51.655732276194804</v>
      </c>
      <c r="AG1380">
        <v>150.12447192769113</v>
      </c>
      <c r="AH1380">
        <v>97210.712719158633</v>
      </c>
      <c r="AI1380">
        <v>7798.5650072697208</v>
      </c>
      <c r="AJ1380">
        <v>99454.580727100503</v>
      </c>
      <c r="AK1380">
        <v>24812.329016690299</v>
      </c>
      <c r="AL1380">
        <v>16.267562443311824</v>
      </c>
      <c r="AM1380" s="19">
        <v>50.340937334704684</v>
      </c>
      <c r="AN1380">
        <v>0.85032533333333338</v>
      </c>
      <c r="AO1380">
        <v>0.56334053333333334</v>
      </c>
      <c r="AP1380">
        <v>0.1913232</v>
      </c>
      <c r="AQ1380">
        <v>1</v>
      </c>
      <c r="AR1380">
        <v>0</v>
      </c>
      <c r="AS1380">
        <v>2</v>
      </c>
      <c r="AT1380">
        <v>1.48</v>
      </c>
      <c r="AU1380">
        <v>1</v>
      </c>
      <c r="AV1380">
        <v>2</v>
      </c>
      <c r="AW1380">
        <v>1.5</v>
      </c>
      <c r="AX1380">
        <v>1</v>
      </c>
      <c r="AY1380">
        <v>2</v>
      </c>
      <c r="AZ1380">
        <v>0.6</v>
      </c>
      <c r="BA1380">
        <v>0.3</v>
      </c>
      <c r="BB1380">
        <v>0.8</v>
      </c>
      <c r="BC1380" s="27">
        <v>0.38257589768208888</v>
      </c>
      <c r="BD1380" s="28">
        <v>0.5802511705059783</v>
      </c>
      <c r="BE1380" s="28">
        <v>0.32280892345337703</v>
      </c>
      <c r="BF1380" s="28">
        <f t="shared" si="232"/>
        <v>0.81030310923704418</v>
      </c>
      <c r="BG1380" s="29" t="s">
        <v>106</v>
      </c>
      <c r="BH1380">
        <v>0.37462970928208889</v>
      </c>
      <c r="BI1380">
        <v>0.40777100850597836</v>
      </c>
      <c r="BJ1380">
        <v>0.28586741546137701</v>
      </c>
      <c r="BK1380">
        <f t="shared" si="233"/>
        <v>0.77336160124504416</v>
      </c>
      <c r="BL1380" t="s">
        <v>106</v>
      </c>
      <c r="BM1380" s="27">
        <v>0.39199306928208888</v>
      </c>
      <c r="BN1380" s="28">
        <v>0.69782064560597834</v>
      </c>
      <c r="BO1380" s="28">
        <v>0.35538026941137707</v>
      </c>
      <c r="BP1380" s="28">
        <f t="shared" si="234"/>
        <v>0.84287445519504423</v>
      </c>
      <c r="BQ1380" s="29" t="s">
        <v>106</v>
      </c>
      <c r="BR1380">
        <v>0.29130592658842491</v>
      </c>
      <c r="BS1380">
        <v>0.5802511705059783</v>
      </c>
      <c r="BT1380">
        <v>0.26617437301275299</v>
      </c>
      <c r="BU1380">
        <f t="shared" si="235"/>
        <v>0.75366855879642014</v>
      </c>
      <c r="BV1380" t="s">
        <v>106</v>
      </c>
      <c r="BW1380" s="27">
        <v>0.28335973818842486</v>
      </c>
      <c r="BX1380" s="28">
        <v>0.40777100850597836</v>
      </c>
      <c r="BY1380" s="28">
        <v>0.22923286502075302</v>
      </c>
      <c r="BZ1380" s="28">
        <f t="shared" si="236"/>
        <v>0.71672705080442012</v>
      </c>
      <c r="CA1380" s="29" t="s">
        <v>106</v>
      </c>
      <c r="CB1380">
        <v>0.30072309818842485</v>
      </c>
      <c r="CC1380">
        <v>0.69782064560597834</v>
      </c>
      <c r="CD1380">
        <v>0.29874571897075303</v>
      </c>
      <c r="CE1380">
        <f t="shared" si="237"/>
        <v>0.78623990475442018</v>
      </c>
      <c r="CF1380" t="s">
        <v>106</v>
      </c>
      <c r="CG1380" s="27">
        <v>0.17299300109663818</v>
      </c>
      <c r="CH1380" s="28">
        <v>0.5802511705059783</v>
      </c>
      <c r="CI1380" s="28">
        <v>0.19275921503416632</v>
      </c>
      <c r="CJ1380" s="28">
        <f t="shared" si="238"/>
        <v>0.66048718688030528</v>
      </c>
      <c r="CK1380" s="29" t="s">
        <v>107</v>
      </c>
      <c r="CL1380">
        <v>0.16504681269663818</v>
      </c>
      <c r="CM1380">
        <v>0.40777100850597836</v>
      </c>
      <c r="CN1380">
        <v>0.15581770704216635</v>
      </c>
      <c r="CO1380">
        <f t="shared" si="239"/>
        <v>0.64331189282583345</v>
      </c>
      <c r="CP1380" t="s">
        <v>106</v>
      </c>
      <c r="CQ1380" s="27">
        <v>0.18241017269663817</v>
      </c>
      <c r="CR1380" s="28">
        <v>0.69782064560597834</v>
      </c>
      <c r="CS1380" s="28">
        <v>0.22533056099216636</v>
      </c>
      <c r="CT1380" s="28">
        <f t="shared" si="240"/>
        <v>0.66990435848030527</v>
      </c>
      <c r="CU1380" s="29" t="s">
        <v>107</v>
      </c>
      <c r="CV1380">
        <v>83904.032643513405</v>
      </c>
      <c r="CW1380">
        <v>25222.5255254857</v>
      </c>
      <c r="CX1380">
        <v>0.48749418578366716</v>
      </c>
      <c r="CY1380">
        <f t="shared" si="231"/>
        <v>1.0677453562896455</v>
      </c>
      <c r="CZ1380">
        <f t="shared" si="241"/>
        <v>0.87007008346575598</v>
      </c>
    </row>
    <row r="1381" spans="1:104" x14ac:dyDescent="0.25">
      <c r="A1381">
        <v>1</v>
      </c>
      <c r="B1381" s="15">
        <v>19224</v>
      </c>
      <c r="C1381" s="15">
        <v>-67.083228469999995</v>
      </c>
      <c r="D1381" s="15">
        <v>-16.068002620000001</v>
      </c>
      <c r="E1381" s="15">
        <v>812</v>
      </c>
      <c r="F1381" s="15">
        <v>1</v>
      </c>
      <c r="G1381" s="15">
        <v>0</v>
      </c>
      <c r="H1381" s="17">
        <v>2</v>
      </c>
      <c r="I1381" s="19">
        <v>0</v>
      </c>
      <c r="J1381" s="19">
        <v>0</v>
      </c>
      <c r="K1381" s="19">
        <v>1</v>
      </c>
      <c r="L1381" s="15">
        <v>0</v>
      </c>
      <c r="M1381" s="15">
        <v>0</v>
      </c>
      <c r="N1381" s="15">
        <v>1.2032</v>
      </c>
      <c r="O1381" s="19">
        <v>632.22151799999995</v>
      </c>
      <c r="P1381" s="19">
        <v>176.85447453336212</v>
      </c>
      <c r="Q1381" s="20">
        <v>3.5748121141302343</v>
      </c>
      <c r="R1381" s="21">
        <v>0.253</v>
      </c>
      <c r="S1381" s="22">
        <v>0.129</v>
      </c>
      <c r="T1381" s="22">
        <v>0.872</v>
      </c>
      <c r="U1381" s="19">
        <v>0</v>
      </c>
      <c r="V1381" s="19">
        <v>22.814227214803715</v>
      </c>
      <c r="W1381" s="19">
        <v>154.21710179309176</v>
      </c>
      <c r="X1381" s="19">
        <v>13999.559681975581</v>
      </c>
      <c r="Y1381" s="19">
        <v>1560</v>
      </c>
      <c r="Z1381" s="19">
        <v>15559.559681975581</v>
      </c>
      <c r="AA1381">
        <v>212.78639717322409</v>
      </c>
      <c r="AB1381">
        <v>1</v>
      </c>
      <c r="AC1381">
        <v>0.14400000000000002</v>
      </c>
      <c r="AD1381">
        <v>0.85599999999999998</v>
      </c>
      <c r="AE1381">
        <v>0</v>
      </c>
      <c r="AF1381">
        <v>30.641241192944271</v>
      </c>
      <c r="AG1381">
        <v>182.14515598027981</v>
      </c>
      <c r="AH1381">
        <v>74896.266687531257</v>
      </c>
      <c r="AI1381">
        <v>1876.992</v>
      </c>
      <c r="AJ1381">
        <v>73510.793638949093</v>
      </c>
      <c r="AK1381">
        <v>58053.131035700302</v>
      </c>
      <c r="AL1381">
        <v>132.11029247642151</v>
      </c>
      <c r="AM1381" s="19">
        <v>168.04221511628347</v>
      </c>
      <c r="AN1381">
        <v>0.84313600000000011</v>
      </c>
      <c r="AO1381">
        <v>0.55857760000000001</v>
      </c>
      <c r="AP1381">
        <v>0.1897056</v>
      </c>
      <c r="AQ1381">
        <v>1</v>
      </c>
      <c r="AR1381">
        <v>0</v>
      </c>
      <c r="AS1381">
        <v>2</v>
      </c>
      <c r="AT1381">
        <v>1.48</v>
      </c>
      <c r="AU1381">
        <v>1</v>
      </c>
      <c r="AV1381">
        <v>2</v>
      </c>
      <c r="AW1381">
        <v>1.5</v>
      </c>
      <c r="AX1381">
        <v>1</v>
      </c>
      <c r="AY1381">
        <v>2</v>
      </c>
      <c r="AZ1381">
        <v>0.6</v>
      </c>
      <c r="BA1381">
        <v>0.3</v>
      </c>
      <c r="BB1381">
        <v>0.8</v>
      </c>
      <c r="BC1381" s="27">
        <v>0.33944445832646208</v>
      </c>
      <c r="BD1381" s="28">
        <v>0.56118779032822041</v>
      </c>
      <c r="BE1381" s="28">
        <v>0.2815365358061187</v>
      </c>
      <c r="BF1381" s="28">
        <f t="shared" si="232"/>
        <v>0.49663972773873283</v>
      </c>
      <c r="BG1381" s="29" t="s">
        <v>106</v>
      </c>
      <c r="BH1381">
        <v>0.33149826992646209</v>
      </c>
      <c r="BI1381">
        <v>0.38870762832822037</v>
      </c>
      <c r="BJ1381">
        <v>0.24459502781411874</v>
      </c>
      <c r="BK1381">
        <f t="shared" si="233"/>
        <v>0.45969821974673286</v>
      </c>
      <c r="BL1381" t="s">
        <v>106</v>
      </c>
      <c r="BM1381" s="27">
        <v>0.34886162992646208</v>
      </c>
      <c r="BN1381" s="28">
        <v>0.67875726542822035</v>
      </c>
      <c r="BO1381" s="28">
        <v>0.31410788176411869</v>
      </c>
      <c r="BP1381" s="28">
        <f t="shared" si="234"/>
        <v>0.52921107369673281</v>
      </c>
      <c r="BQ1381" s="29" t="s">
        <v>106</v>
      </c>
      <c r="BR1381">
        <v>0.24894615687475008</v>
      </c>
      <c r="BS1381">
        <v>0.56118779032822041</v>
      </c>
      <c r="BT1381">
        <v>0.22538081934272669</v>
      </c>
      <c r="BU1381">
        <f t="shared" si="235"/>
        <v>0.44048401127534081</v>
      </c>
      <c r="BV1381" t="s">
        <v>106</v>
      </c>
      <c r="BW1381" s="27">
        <v>0.24099996847475008</v>
      </c>
      <c r="BX1381" s="28">
        <v>0.38870762832822037</v>
      </c>
      <c r="BY1381" s="28">
        <v>0.18843931135072672</v>
      </c>
      <c r="BZ1381" s="28">
        <f t="shared" si="236"/>
        <v>0.40354250328334085</v>
      </c>
      <c r="CA1381" s="29" t="s">
        <v>106</v>
      </c>
      <c r="CB1381">
        <v>0.25836332847475008</v>
      </c>
      <c r="CC1381">
        <v>0.67875726542822035</v>
      </c>
      <c r="CD1381">
        <v>0.25795216530072668</v>
      </c>
      <c r="CE1381">
        <f t="shared" si="237"/>
        <v>0.4730553572333408</v>
      </c>
      <c r="CF1381" t="s">
        <v>106</v>
      </c>
      <c r="CG1381" s="27">
        <v>0.13163354388179008</v>
      </c>
      <c r="CH1381" s="28">
        <v>0.56118779032822041</v>
      </c>
      <c r="CI1381" s="28">
        <v>0.15258637207536668</v>
      </c>
      <c r="CJ1381" s="28">
        <f t="shared" si="238"/>
        <v>0.34673673581440423</v>
      </c>
      <c r="CK1381" s="29" t="s">
        <v>107</v>
      </c>
      <c r="CL1381">
        <v>0.12368735548179008</v>
      </c>
      <c r="CM1381">
        <v>0.38870762832822037</v>
      </c>
      <c r="CN1381">
        <v>0.11564486408336669</v>
      </c>
      <c r="CO1381">
        <f t="shared" si="239"/>
        <v>0.33074805601598078</v>
      </c>
      <c r="CP1381" t="s">
        <v>106</v>
      </c>
      <c r="CQ1381" s="27">
        <v>0.14105071548179007</v>
      </c>
      <c r="CR1381" s="28">
        <v>0.67875726542822035</v>
      </c>
      <c r="CS1381" s="28">
        <v>0.1851577180333667</v>
      </c>
      <c r="CT1381" s="28">
        <f t="shared" si="240"/>
        <v>0.35615390741440422</v>
      </c>
      <c r="CU1381" s="29" t="s">
        <v>107</v>
      </c>
      <c r="CV1381">
        <v>86060.725532341196</v>
      </c>
      <c r="CW1381">
        <v>26598.299646652998</v>
      </c>
      <c r="CX1381">
        <v>0.21510319193261412</v>
      </c>
      <c r="CY1381">
        <f t="shared" si="231"/>
        <v>0.77629098226083459</v>
      </c>
      <c r="CZ1381">
        <f t="shared" si="241"/>
        <v>0.55454765025907626</v>
      </c>
    </row>
    <row r="1382" spans="1:104" x14ac:dyDescent="0.25">
      <c r="A1382">
        <v>1</v>
      </c>
      <c r="B1382" s="15">
        <v>19227</v>
      </c>
      <c r="C1382" s="15">
        <v>-67.183903020000002</v>
      </c>
      <c r="D1382" s="15">
        <v>-16.177760710000001</v>
      </c>
      <c r="E1382" s="15">
        <v>1420</v>
      </c>
      <c r="F1382" s="15">
        <v>1</v>
      </c>
      <c r="G1382" s="15">
        <v>0</v>
      </c>
      <c r="H1382" s="17">
        <v>2</v>
      </c>
      <c r="I1382" s="19">
        <v>0</v>
      </c>
      <c r="J1382" s="19">
        <v>0</v>
      </c>
      <c r="K1382" s="19">
        <v>1</v>
      </c>
      <c r="L1382" s="15">
        <v>0</v>
      </c>
      <c r="M1382" s="15">
        <v>0</v>
      </c>
      <c r="N1382" s="15">
        <v>1.2032</v>
      </c>
      <c r="O1382" s="19">
        <v>290.67655999999999</v>
      </c>
      <c r="P1382" s="19">
        <v>81.312402080270289</v>
      </c>
      <c r="Q1382" s="20">
        <v>3.574812114307591</v>
      </c>
      <c r="R1382" s="21">
        <v>0.3</v>
      </c>
      <c r="S1382" s="22">
        <v>0.12900000000000003</v>
      </c>
      <c r="T1382" s="22">
        <v>0.872</v>
      </c>
      <c r="U1382" s="19">
        <v>0</v>
      </c>
      <c r="V1382" s="19">
        <v>10.48929986835487</v>
      </c>
      <c r="W1382" s="19">
        <v>70.904414613995698</v>
      </c>
      <c r="X1382" s="19">
        <v>7632.3073088624915</v>
      </c>
      <c r="Y1382" s="19">
        <v>1560</v>
      </c>
      <c r="Z1382" s="19">
        <v>9192.3073088624915</v>
      </c>
      <c r="AA1382">
        <v>97.832826296625171</v>
      </c>
      <c r="AB1382">
        <v>1</v>
      </c>
      <c r="AC1382">
        <v>0.14400000000000002</v>
      </c>
      <c r="AD1382">
        <v>0.85599999999999998</v>
      </c>
      <c r="AE1382">
        <v>0</v>
      </c>
      <c r="AF1382">
        <v>14.087926986714026</v>
      </c>
      <c r="AG1382">
        <v>83.744899309911148</v>
      </c>
      <c r="AH1382">
        <v>34435.065147242371</v>
      </c>
      <c r="AI1382">
        <v>1876.992</v>
      </c>
      <c r="AJ1382">
        <v>34812.0732133087</v>
      </c>
      <c r="AK1382">
        <v>26132.001089706901</v>
      </c>
      <c r="AL1382">
        <v>56.918681456189198</v>
      </c>
      <c r="AM1382" s="19">
        <v>73.439105672544088</v>
      </c>
      <c r="AN1382">
        <v>0.8143786666666667</v>
      </c>
      <c r="AO1382">
        <v>0.53952586666666669</v>
      </c>
      <c r="AP1382">
        <v>0.18323519999999999</v>
      </c>
      <c r="AQ1382">
        <v>1</v>
      </c>
      <c r="AR1382">
        <v>0</v>
      </c>
      <c r="AS1382">
        <v>2</v>
      </c>
      <c r="AT1382">
        <v>1.48</v>
      </c>
      <c r="AU1382">
        <v>1</v>
      </c>
      <c r="AV1382">
        <v>2</v>
      </c>
      <c r="AW1382">
        <v>1.5</v>
      </c>
      <c r="AX1382">
        <v>1</v>
      </c>
      <c r="AY1382">
        <v>2</v>
      </c>
      <c r="AZ1382">
        <v>0.6</v>
      </c>
      <c r="BA1382">
        <v>0.3</v>
      </c>
      <c r="BB1382">
        <v>0.8</v>
      </c>
      <c r="BC1382" s="27">
        <v>0.35280261179969052</v>
      </c>
      <c r="BD1382" s="28">
        <v>0.56073684749161856</v>
      </c>
      <c r="BE1382" s="28">
        <v>0.29772764325070883</v>
      </c>
      <c r="BF1382" s="28">
        <f t="shared" si="232"/>
        <v>0.60225463948064506</v>
      </c>
      <c r="BG1382" s="29" t="s">
        <v>106</v>
      </c>
      <c r="BH1382">
        <v>0.34485642339969053</v>
      </c>
      <c r="BI1382">
        <v>0.38825668549161851</v>
      </c>
      <c r="BJ1382">
        <v>0.26078613525870881</v>
      </c>
      <c r="BK1382">
        <f t="shared" si="233"/>
        <v>0.56531313148864504</v>
      </c>
      <c r="BL1382" t="s">
        <v>106</v>
      </c>
      <c r="BM1382" s="27">
        <v>0.36221978339969052</v>
      </c>
      <c r="BN1382" s="28">
        <v>0.67830632259161849</v>
      </c>
      <c r="BO1382" s="28">
        <v>0.33029898920870887</v>
      </c>
      <c r="BP1382" s="28">
        <f t="shared" si="234"/>
        <v>0.6348259854386451</v>
      </c>
      <c r="BQ1382" s="29" t="s">
        <v>106</v>
      </c>
      <c r="BR1382">
        <v>0.2653909889157865</v>
      </c>
      <c r="BS1382">
        <v>0.56073684749161856</v>
      </c>
      <c r="BT1382">
        <v>0.24348726269624482</v>
      </c>
      <c r="BU1382">
        <f t="shared" si="235"/>
        <v>0.54801425892618105</v>
      </c>
      <c r="BV1382" t="s">
        <v>106</v>
      </c>
      <c r="BW1382" s="27">
        <v>0.25744480051578655</v>
      </c>
      <c r="BX1382" s="28">
        <v>0.38825668549161851</v>
      </c>
      <c r="BY1382" s="28">
        <v>0.20654575470424485</v>
      </c>
      <c r="BZ1382" s="28">
        <f t="shared" si="236"/>
        <v>0.51107275093418103</v>
      </c>
      <c r="CA1382" s="29" t="s">
        <v>106</v>
      </c>
      <c r="CB1382">
        <v>0.27480816051578649</v>
      </c>
      <c r="CC1382">
        <v>0.67830632259161849</v>
      </c>
      <c r="CD1382">
        <v>0.27605860865424481</v>
      </c>
      <c r="CE1382">
        <f t="shared" si="237"/>
        <v>0.57933515674572278</v>
      </c>
      <c r="CF1382" t="s">
        <v>107</v>
      </c>
      <c r="CG1382" s="27">
        <v>0.15207962591813318</v>
      </c>
      <c r="CH1382" s="28">
        <v>0.56073684749161856</v>
      </c>
      <c r="CI1382" s="28">
        <v>0.17317565827379147</v>
      </c>
      <c r="CJ1382" s="28">
        <f t="shared" si="238"/>
        <v>0.45660662214806941</v>
      </c>
      <c r="CK1382" s="29" t="s">
        <v>107</v>
      </c>
      <c r="CL1382">
        <v>0.14413343751813318</v>
      </c>
      <c r="CM1382">
        <v>0.38825668549161851</v>
      </c>
      <c r="CN1382">
        <v>0.13623415028179148</v>
      </c>
      <c r="CO1382">
        <f t="shared" si="239"/>
        <v>0.44076114651172771</v>
      </c>
      <c r="CP1382" t="s">
        <v>106</v>
      </c>
      <c r="CQ1382" s="27">
        <v>0.16149679751813317</v>
      </c>
      <c r="CR1382" s="28">
        <v>0.67830632259161849</v>
      </c>
      <c r="CS1382" s="28">
        <v>0.20574700423179149</v>
      </c>
      <c r="CT1382" s="28">
        <f t="shared" si="240"/>
        <v>0.4660237937480694</v>
      </c>
      <c r="CU1382" s="29" t="s">
        <v>107</v>
      </c>
      <c r="CV1382">
        <v>59565.525200291202</v>
      </c>
      <c r="CW1382">
        <v>12229.1032870781</v>
      </c>
      <c r="CX1382">
        <v>0.30452699622993623</v>
      </c>
      <c r="CY1382">
        <f t="shared" si="231"/>
        <v>0.86526384372155474</v>
      </c>
      <c r="CZ1382">
        <f t="shared" si="241"/>
        <v>0.6573296080296267</v>
      </c>
    </row>
    <row r="1383" spans="1:104" x14ac:dyDescent="0.25">
      <c r="A1383">
        <v>1</v>
      </c>
      <c r="B1383" s="15">
        <v>19228</v>
      </c>
      <c r="C1383" s="15">
        <v>-67.191097400000004</v>
      </c>
      <c r="D1383" s="15">
        <v>-16.096292030000001</v>
      </c>
      <c r="E1383" s="15">
        <v>919</v>
      </c>
      <c r="F1383" s="15">
        <v>1</v>
      </c>
      <c r="G1383" s="15">
        <v>0</v>
      </c>
      <c r="H1383" s="17">
        <v>2</v>
      </c>
      <c r="I1383" s="19">
        <v>0</v>
      </c>
      <c r="J1383" s="19">
        <v>0</v>
      </c>
      <c r="K1383" s="19">
        <v>0</v>
      </c>
      <c r="L1383" s="15">
        <v>0</v>
      </c>
      <c r="M1383" s="15">
        <v>0</v>
      </c>
      <c r="N1383" s="15">
        <v>0</v>
      </c>
      <c r="O1383" s="19">
        <v>225.27433399999899</v>
      </c>
      <c r="P1383" s="19">
        <v>63.017111609284719</v>
      </c>
      <c r="Q1383" s="20">
        <v>3.5748121144734895</v>
      </c>
      <c r="R1383" s="21">
        <v>6.5000000000000002E-2</v>
      </c>
      <c r="S1383" s="22">
        <v>0.12899999999999998</v>
      </c>
      <c r="T1383" s="22">
        <v>0.87200000000000011</v>
      </c>
      <c r="U1383" s="19">
        <v>0</v>
      </c>
      <c r="V1383" s="19">
        <v>8.1292073975977264</v>
      </c>
      <c r="W1383" s="19">
        <v>54.950921323296278</v>
      </c>
      <c r="X1383" s="19">
        <v>1281.5916022203451</v>
      </c>
      <c r="Y1383" s="19">
        <v>0</v>
      </c>
      <c r="Z1383" s="19">
        <v>1281.5916022203451</v>
      </c>
      <c r="AA1383">
        <v>75.820440357948868</v>
      </c>
      <c r="AB1383">
        <v>1</v>
      </c>
      <c r="AC1383">
        <v>0.14399999999999996</v>
      </c>
      <c r="AD1383">
        <v>0.85600000000000009</v>
      </c>
      <c r="AE1383">
        <v>0</v>
      </c>
      <c r="AF1383">
        <v>10.918143411544634</v>
      </c>
      <c r="AG1383">
        <v>64.902296946404235</v>
      </c>
      <c r="AH1383">
        <v>26687.175481391954</v>
      </c>
      <c r="AI1383">
        <v>0</v>
      </c>
      <c r="AJ1383">
        <v>25524.6879330097</v>
      </c>
      <c r="AK1383">
        <v>24145.7459678544</v>
      </c>
      <c r="AL1383">
        <v>58.920999354681214</v>
      </c>
      <c r="AM1383" s="19">
        <v>71.724328103345357</v>
      </c>
      <c r="AN1383">
        <v>0.82156800000000008</v>
      </c>
      <c r="AO1383">
        <v>0.54428880000000002</v>
      </c>
      <c r="AP1383">
        <v>0.18485279999999998</v>
      </c>
      <c r="AQ1383">
        <v>1</v>
      </c>
      <c r="AR1383">
        <v>0</v>
      </c>
      <c r="AS1383">
        <v>2</v>
      </c>
      <c r="AT1383">
        <v>1.48</v>
      </c>
      <c r="AU1383">
        <v>1</v>
      </c>
      <c r="AV1383">
        <v>2</v>
      </c>
      <c r="AW1383">
        <v>1.5</v>
      </c>
      <c r="AX1383">
        <v>1</v>
      </c>
      <c r="AY1383">
        <v>2</v>
      </c>
      <c r="AZ1383">
        <v>0.6</v>
      </c>
      <c r="BA1383">
        <v>0.3</v>
      </c>
      <c r="BB1383">
        <v>0.8</v>
      </c>
      <c r="BC1383" s="27">
        <v>0.35604471808297511</v>
      </c>
      <c r="BD1383" s="28">
        <v>0.57544426424983131</v>
      </c>
      <c r="BE1383" s="28">
        <v>0.3001979882484197</v>
      </c>
      <c r="BF1383" s="28">
        <f t="shared" si="232"/>
        <v>0.58649111228121487</v>
      </c>
      <c r="BG1383" s="29" t="s">
        <v>106</v>
      </c>
      <c r="BH1383">
        <v>0.34809852968297517</v>
      </c>
      <c r="BI1383">
        <v>0.40296410224983131</v>
      </c>
      <c r="BJ1383">
        <v>0.26325648025641968</v>
      </c>
      <c r="BK1383">
        <f t="shared" si="233"/>
        <v>0.54954960428921473</v>
      </c>
      <c r="BL1383" t="s">
        <v>106</v>
      </c>
      <c r="BM1383" s="27">
        <v>0.36546188968297522</v>
      </c>
      <c r="BN1383" s="28">
        <v>0.69301373934983135</v>
      </c>
      <c r="BO1383" s="28">
        <v>0.33276933420641969</v>
      </c>
      <c r="BP1383" s="28">
        <f t="shared" si="234"/>
        <v>0.6190624582392148</v>
      </c>
      <c r="BQ1383" s="29" t="s">
        <v>106</v>
      </c>
      <c r="BR1383">
        <v>0.26786142555711917</v>
      </c>
      <c r="BS1383">
        <v>0.57544426424983131</v>
      </c>
      <c r="BT1383">
        <v>0.24547877371672366</v>
      </c>
      <c r="BU1383">
        <f t="shared" si="235"/>
        <v>0.53177189774951872</v>
      </c>
      <c r="BV1383" t="s">
        <v>106</v>
      </c>
      <c r="BW1383" s="27">
        <v>0.25991523715711917</v>
      </c>
      <c r="BX1383" s="28">
        <v>0.40296410224983131</v>
      </c>
      <c r="BY1383" s="28">
        <v>0.2085372657247237</v>
      </c>
      <c r="BZ1383" s="28">
        <f t="shared" si="236"/>
        <v>0.49483038975751881</v>
      </c>
      <c r="CA1383" s="29" t="s">
        <v>106</v>
      </c>
      <c r="CB1383">
        <v>0.27727859715711917</v>
      </c>
      <c r="CC1383">
        <v>0.69301373934983135</v>
      </c>
      <c r="CD1383">
        <v>0.27805011967472365</v>
      </c>
      <c r="CE1383">
        <f t="shared" si="237"/>
        <v>0.56357172118991428</v>
      </c>
      <c r="CF1383" t="s">
        <v>107</v>
      </c>
      <c r="CG1383" s="27">
        <v>0.15354975006063915</v>
      </c>
      <c r="CH1383" s="28">
        <v>0.57544426424983131</v>
      </c>
      <c r="CI1383" s="28">
        <v>0.17454645858304366</v>
      </c>
      <c r="CJ1383" s="28">
        <f t="shared" si="238"/>
        <v>0.43984287409343426</v>
      </c>
      <c r="CK1383" s="29" t="s">
        <v>107</v>
      </c>
      <c r="CL1383">
        <v>0.14560356166063915</v>
      </c>
      <c r="CM1383">
        <v>0.40296410224983131</v>
      </c>
      <c r="CN1383">
        <v>0.13760495059104366</v>
      </c>
      <c r="CO1383">
        <f t="shared" si="239"/>
        <v>0.42389807462383877</v>
      </c>
      <c r="CP1383" t="s">
        <v>106</v>
      </c>
      <c r="CQ1383" s="27">
        <v>0.16296692166063914</v>
      </c>
      <c r="CR1383" s="28">
        <v>0.69301373934983135</v>
      </c>
      <c r="CS1383" s="28">
        <v>0.20711780454104367</v>
      </c>
      <c r="CT1383" s="28">
        <f t="shared" si="240"/>
        <v>0.44926004569343425</v>
      </c>
      <c r="CU1383" s="29" t="s">
        <v>107</v>
      </c>
      <c r="CV1383">
        <v>52888.034332454699</v>
      </c>
      <c r="CW1383">
        <v>9477.5550447436108</v>
      </c>
      <c r="CX1383">
        <v>0.28629312403279511</v>
      </c>
      <c r="CY1383">
        <f t="shared" si="231"/>
        <v>0.86173738828262647</v>
      </c>
      <c r="CZ1383">
        <f t="shared" si="241"/>
        <v>0.64233784211577016</v>
      </c>
    </row>
    <row r="1384" spans="1:104" x14ac:dyDescent="0.25">
      <c r="A1384">
        <v>1</v>
      </c>
      <c r="B1384" s="15">
        <v>19230</v>
      </c>
      <c r="C1384" s="15">
        <v>-67.186637689999998</v>
      </c>
      <c r="D1384" s="15">
        <v>-15.9457305</v>
      </c>
      <c r="E1384" s="15">
        <v>726</v>
      </c>
      <c r="F1384" s="15">
        <v>0</v>
      </c>
      <c r="G1384" s="15">
        <v>0</v>
      </c>
      <c r="H1384" s="17">
        <v>2</v>
      </c>
      <c r="I1384" s="19">
        <v>0</v>
      </c>
      <c r="J1384" s="19">
        <v>0</v>
      </c>
      <c r="K1384" s="19">
        <v>1</v>
      </c>
      <c r="L1384" s="15">
        <v>0</v>
      </c>
      <c r="M1384" s="15">
        <v>0</v>
      </c>
      <c r="N1384" s="15">
        <v>1.2032</v>
      </c>
      <c r="O1384" s="19">
        <v>417.847555</v>
      </c>
      <c r="P1384" s="19">
        <v>116.88657799770041</v>
      </c>
      <c r="Q1384" s="20">
        <v>3.5748121140839677</v>
      </c>
      <c r="R1384" s="21">
        <v>9.6000000000000002E-2</v>
      </c>
      <c r="S1384" s="22">
        <v>0.129</v>
      </c>
      <c r="T1384" s="22">
        <v>0.87200000000000011</v>
      </c>
      <c r="U1384" s="19">
        <v>0</v>
      </c>
      <c r="V1384" s="19">
        <v>15.078368561703353</v>
      </c>
      <c r="W1384" s="19">
        <v>101.92509601399478</v>
      </c>
      <c r="X1384" s="19">
        <v>2437.4161740409436</v>
      </c>
      <c r="Y1384" s="19">
        <v>1560</v>
      </c>
      <c r="Z1384" s="19">
        <v>3997.4161740409436</v>
      </c>
      <c r="AA1384">
        <v>140.63468777580709</v>
      </c>
      <c r="AB1384">
        <v>1</v>
      </c>
      <c r="AC1384">
        <v>0.14400000000000002</v>
      </c>
      <c r="AD1384">
        <v>0.85599999999999998</v>
      </c>
      <c r="AE1384">
        <v>0</v>
      </c>
      <c r="AF1384">
        <v>20.251395039716225</v>
      </c>
      <c r="AG1384">
        <v>120.38329273609087</v>
      </c>
      <c r="AH1384">
        <v>34932.823886158854</v>
      </c>
      <c r="AI1384">
        <v>1876.992</v>
      </c>
      <c r="AJ1384">
        <v>35288.149692360697</v>
      </c>
      <c r="AK1384">
        <v>32472.540911051299</v>
      </c>
      <c r="AL1384">
        <v>105.66546650992117</v>
      </c>
      <c r="AM1384" s="19">
        <v>129.41357628802785</v>
      </c>
      <c r="AN1384">
        <v>0.81797333333333333</v>
      </c>
      <c r="AO1384">
        <v>0.54190733333333341</v>
      </c>
      <c r="AP1384">
        <v>0.18404399999999999</v>
      </c>
      <c r="AQ1384">
        <v>1</v>
      </c>
      <c r="AR1384">
        <v>0</v>
      </c>
      <c r="AS1384">
        <v>2</v>
      </c>
      <c r="AT1384">
        <v>1.48</v>
      </c>
      <c r="AU1384">
        <v>1</v>
      </c>
      <c r="AV1384">
        <v>2</v>
      </c>
      <c r="AW1384">
        <v>1.5</v>
      </c>
      <c r="AX1384">
        <v>1</v>
      </c>
      <c r="AY1384">
        <v>2</v>
      </c>
      <c r="AZ1384">
        <v>0.6</v>
      </c>
      <c r="BA1384">
        <v>0.3</v>
      </c>
      <c r="BB1384">
        <v>0.8</v>
      </c>
      <c r="BC1384" s="27">
        <v>0.33806964480155444</v>
      </c>
      <c r="BD1384" s="28">
        <v>0.63276984716571416</v>
      </c>
      <c r="BE1384" s="28">
        <v>0.30764074720899953</v>
      </c>
      <c r="BF1384" s="28">
        <f t="shared" si="232"/>
        <v>0.60886708458816519</v>
      </c>
      <c r="BG1384" s="29" t="s">
        <v>106</v>
      </c>
      <c r="BH1384">
        <v>0.33088473680155439</v>
      </c>
      <c r="BI1384">
        <v>0.4552695430657141</v>
      </c>
      <c r="BJ1384">
        <v>0.28187922093299955</v>
      </c>
      <c r="BK1384">
        <f t="shared" si="233"/>
        <v>0.58310555831216526</v>
      </c>
      <c r="BL1384" t="s">
        <v>106</v>
      </c>
      <c r="BM1384" s="27">
        <v>0.34664697680155443</v>
      </c>
      <c r="BN1384" s="28">
        <v>0.75116239436571419</v>
      </c>
      <c r="BO1384" s="28">
        <v>0.33195242998299956</v>
      </c>
      <c r="BP1384" s="28">
        <f t="shared" si="234"/>
        <v>0.63317876736216527</v>
      </c>
      <c r="BQ1384" s="29" t="s">
        <v>106</v>
      </c>
      <c r="BR1384">
        <v>0.25035923346713446</v>
      </c>
      <c r="BS1384">
        <v>0.63276984716571416</v>
      </c>
      <c r="BT1384">
        <v>0.24160283453759754</v>
      </c>
      <c r="BU1384">
        <f t="shared" si="235"/>
        <v>0.54282917191676328</v>
      </c>
      <c r="BV1384" t="s">
        <v>106</v>
      </c>
      <c r="BW1384" s="27">
        <v>0.24317432546713444</v>
      </c>
      <c r="BX1384" s="28">
        <v>0.4552695430657141</v>
      </c>
      <c r="BY1384" s="28">
        <v>0.21584130826159753</v>
      </c>
      <c r="BZ1384" s="28">
        <f t="shared" si="236"/>
        <v>0.51706764564076324</v>
      </c>
      <c r="CA1384" s="29" t="s">
        <v>106</v>
      </c>
      <c r="CB1384">
        <v>0.25893656546713439</v>
      </c>
      <c r="CC1384">
        <v>0.75116239436571419</v>
      </c>
      <c r="CD1384">
        <v>0.26591451731159754</v>
      </c>
      <c r="CE1384">
        <f t="shared" si="237"/>
        <v>0.5601629028463001</v>
      </c>
      <c r="CF1384" t="s">
        <v>107</v>
      </c>
      <c r="CG1384" s="27">
        <v>0.13666055210770106</v>
      </c>
      <c r="CH1384" s="28">
        <v>0.63276984716571416</v>
      </c>
      <c r="CI1384" s="28">
        <v>0.15599813292652087</v>
      </c>
      <c r="CJ1384" s="28">
        <f t="shared" si="238"/>
        <v>0.43788688948686677</v>
      </c>
      <c r="CK1384" s="29" t="s">
        <v>107</v>
      </c>
      <c r="CL1384">
        <v>0.12947564410770107</v>
      </c>
      <c r="CM1384">
        <v>0.4552695430657141</v>
      </c>
      <c r="CN1384">
        <v>0.13023660665052086</v>
      </c>
      <c r="CO1384">
        <f t="shared" si="239"/>
        <v>0.43070198148686678</v>
      </c>
      <c r="CP1384" t="s">
        <v>107</v>
      </c>
      <c r="CQ1384" s="27">
        <v>0.14523788410770105</v>
      </c>
      <c r="CR1384" s="28">
        <v>0.75116239436571419</v>
      </c>
      <c r="CS1384" s="28">
        <v>0.18030981570052085</v>
      </c>
      <c r="CT1384" s="28">
        <f t="shared" si="240"/>
        <v>0.44646422148686676</v>
      </c>
      <c r="CU1384" s="29" t="s">
        <v>107</v>
      </c>
      <c r="CV1384">
        <v>70668.2227656178</v>
      </c>
      <c r="CW1384">
        <v>17579.335971975899</v>
      </c>
      <c r="CX1384">
        <v>0.30122633737916571</v>
      </c>
      <c r="CY1384">
        <f t="shared" si="231"/>
        <v>0.93399618454487987</v>
      </c>
      <c r="CZ1384">
        <f t="shared" si="241"/>
        <v>0.63929598218072015</v>
      </c>
    </row>
    <row r="1385" spans="1:104" x14ac:dyDescent="0.25">
      <c r="A1385">
        <v>1</v>
      </c>
      <c r="B1385" s="15">
        <v>19237</v>
      </c>
      <c r="C1385" s="15">
        <v>-67.06653799</v>
      </c>
      <c r="D1385" s="15">
        <v>-16.268011229999999</v>
      </c>
      <c r="E1385" s="15">
        <v>1190</v>
      </c>
      <c r="F1385" s="15">
        <v>1</v>
      </c>
      <c r="G1385" s="15">
        <v>0</v>
      </c>
      <c r="H1385" s="17">
        <v>2</v>
      </c>
      <c r="I1385" s="19">
        <v>0</v>
      </c>
      <c r="J1385" s="19">
        <v>0</v>
      </c>
      <c r="K1385" s="19">
        <v>1</v>
      </c>
      <c r="L1385" s="15">
        <v>0</v>
      </c>
      <c r="M1385" s="15">
        <v>0</v>
      </c>
      <c r="N1385" s="15">
        <v>1.2032</v>
      </c>
      <c r="O1385" s="19">
        <v>283.40964600000001</v>
      </c>
      <c r="P1385" s="19">
        <v>79.279592031188272</v>
      </c>
      <c r="Q1385" s="20">
        <v>3.5748121141757112</v>
      </c>
      <c r="R1385" s="21">
        <v>0.5</v>
      </c>
      <c r="S1385" s="22">
        <v>0.12899999999999998</v>
      </c>
      <c r="T1385" s="22">
        <v>0.872</v>
      </c>
      <c r="U1385" s="19">
        <v>0</v>
      </c>
      <c r="V1385" s="19">
        <v>10.227067372023285</v>
      </c>
      <c r="W1385" s="19">
        <v>69.131804251196172</v>
      </c>
      <c r="X1385" s="19">
        <v>12402.49937735909</v>
      </c>
      <c r="Y1385" s="19">
        <v>1560</v>
      </c>
      <c r="Z1385" s="19">
        <v>13962.49937735909</v>
      </c>
      <c r="AA1385">
        <v>95.3870056172739</v>
      </c>
      <c r="AB1385">
        <v>1</v>
      </c>
      <c r="AC1385">
        <v>0.14399999999999996</v>
      </c>
      <c r="AD1385">
        <v>0.85600000000000009</v>
      </c>
      <c r="AE1385">
        <v>0</v>
      </c>
      <c r="AF1385">
        <v>13.735728808887439</v>
      </c>
      <c r="AG1385">
        <v>81.65127680838647</v>
      </c>
      <c r="AH1385">
        <v>33574.188510840431</v>
      </c>
      <c r="AI1385">
        <v>1876.992</v>
      </c>
      <c r="AJ1385">
        <v>33988.696178853403</v>
      </c>
      <c r="AK1385">
        <v>19864.078526302099</v>
      </c>
      <c r="AL1385">
        <v>39.639796015594136</v>
      </c>
      <c r="AM1385" s="19">
        <v>55.747209601679764</v>
      </c>
      <c r="AN1385">
        <v>0.85392000000000001</v>
      </c>
      <c r="AO1385">
        <v>0.56572200000000006</v>
      </c>
      <c r="AP1385">
        <v>0.192132</v>
      </c>
      <c r="AQ1385">
        <v>1</v>
      </c>
      <c r="AR1385">
        <v>0</v>
      </c>
      <c r="AS1385">
        <v>2</v>
      </c>
      <c r="AT1385">
        <v>1.48</v>
      </c>
      <c r="AU1385">
        <v>1</v>
      </c>
      <c r="AV1385">
        <v>2</v>
      </c>
      <c r="AW1385">
        <v>1.5</v>
      </c>
      <c r="AX1385">
        <v>1</v>
      </c>
      <c r="AY1385">
        <v>2</v>
      </c>
      <c r="AZ1385">
        <v>0.6</v>
      </c>
      <c r="BA1385">
        <v>0.3</v>
      </c>
      <c r="BB1385">
        <v>0.8</v>
      </c>
      <c r="BC1385" s="27">
        <v>0.3780638722997598</v>
      </c>
      <c r="BD1385" s="28">
        <v>0.60253837682280698</v>
      </c>
      <c r="BE1385" s="28">
        <v>0.31820849285226638</v>
      </c>
      <c r="BF1385" s="28">
        <f t="shared" si="232"/>
        <v>0.71320311589462793</v>
      </c>
      <c r="BG1385" s="29" t="s">
        <v>106</v>
      </c>
      <c r="BH1385">
        <v>0.37011768389975985</v>
      </c>
      <c r="BI1385">
        <v>0.43005821482280693</v>
      </c>
      <c r="BJ1385">
        <v>0.28126698486026636</v>
      </c>
      <c r="BK1385">
        <f t="shared" si="233"/>
        <v>0.67626160790262779</v>
      </c>
      <c r="BL1385" t="s">
        <v>106</v>
      </c>
      <c r="BM1385" s="27">
        <v>0.3874810438997599</v>
      </c>
      <c r="BN1385" s="28">
        <v>0.72010785192280702</v>
      </c>
      <c r="BO1385" s="28">
        <v>0.35077983881026636</v>
      </c>
      <c r="BP1385" s="28">
        <f t="shared" si="234"/>
        <v>0.74577446185262786</v>
      </c>
      <c r="BQ1385" s="29" t="s">
        <v>106</v>
      </c>
      <c r="BR1385">
        <v>0.2864080663851199</v>
      </c>
      <c r="BS1385">
        <v>0.60253837682280698</v>
      </c>
      <c r="BT1385">
        <v>0.26133452542302638</v>
      </c>
      <c r="BU1385">
        <f t="shared" si="235"/>
        <v>0.65632914846538792</v>
      </c>
      <c r="BV1385" t="s">
        <v>106</v>
      </c>
      <c r="BW1385" s="27">
        <v>0.2784618779851199</v>
      </c>
      <c r="BX1385" s="28">
        <v>0.43005821482280693</v>
      </c>
      <c r="BY1385" s="28">
        <v>0.22439301743102635</v>
      </c>
      <c r="BZ1385" s="28">
        <f t="shared" si="236"/>
        <v>0.61938764047338779</v>
      </c>
      <c r="CA1385" s="29" t="s">
        <v>106</v>
      </c>
      <c r="CB1385">
        <v>0.29582523798511989</v>
      </c>
      <c r="CC1385">
        <v>0.72010785192280702</v>
      </c>
      <c r="CD1385">
        <v>0.29390587138102636</v>
      </c>
      <c r="CE1385">
        <f t="shared" si="237"/>
        <v>0.68890049442338785</v>
      </c>
      <c r="CF1385" t="s">
        <v>106</v>
      </c>
      <c r="CG1385" s="27">
        <v>0.16759498464391986</v>
      </c>
      <c r="CH1385" s="28">
        <v>0.60253837682280698</v>
      </c>
      <c r="CI1385" s="28">
        <v>0.18760901208882635</v>
      </c>
      <c r="CJ1385" s="28">
        <f t="shared" si="238"/>
        <v>0.5625896076862813</v>
      </c>
      <c r="CK1385" s="29" t="s">
        <v>107</v>
      </c>
      <c r="CL1385">
        <v>0.15964879624391987</v>
      </c>
      <c r="CM1385">
        <v>0.43005821482280693</v>
      </c>
      <c r="CN1385">
        <v>0.15066750409682639</v>
      </c>
      <c r="CO1385">
        <f t="shared" si="239"/>
        <v>0.54566212713918794</v>
      </c>
      <c r="CP1385" t="s">
        <v>106</v>
      </c>
      <c r="CQ1385" s="27">
        <v>0.17701215624391986</v>
      </c>
      <c r="CR1385" s="28">
        <v>0.72010785192280702</v>
      </c>
      <c r="CS1385" s="28">
        <v>0.22018035804682637</v>
      </c>
      <c r="CT1385" s="28">
        <f t="shared" si="240"/>
        <v>0.5720067792862813</v>
      </c>
      <c r="CU1385" s="29" t="s">
        <v>107</v>
      </c>
      <c r="CV1385">
        <v>58863.556856625197</v>
      </c>
      <c r="CW1385">
        <v>11923.375702159199</v>
      </c>
      <c r="CX1385">
        <v>0.39499462304236149</v>
      </c>
      <c r="CY1385">
        <f t="shared" si="231"/>
        <v>0.99753299986516852</v>
      </c>
      <c r="CZ1385">
        <f t="shared" si="241"/>
        <v>0.77305849534212134</v>
      </c>
    </row>
    <row r="1386" spans="1:104" x14ac:dyDescent="0.25">
      <c r="A1386">
        <v>1</v>
      </c>
      <c r="B1386" s="15">
        <v>19246</v>
      </c>
      <c r="C1386" s="15">
        <v>-67.246452700000006</v>
      </c>
      <c r="D1386" s="15">
        <v>-15.8948918</v>
      </c>
      <c r="E1386" s="15">
        <v>800</v>
      </c>
      <c r="F1386" s="15">
        <v>0</v>
      </c>
      <c r="G1386" s="15">
        <v>0</v>
      </c>
      <c r="H1386" s="17">
        <v>2</v>
      </c>
      <c r="I1386" s="19">
        <v>0</v>
      </c>
      <c r="J1386" s="19">
        <v>0</v>
      </c>
      <c r="K1386" s="19">
        <v>1</v>
      </c>
      <c r="L1386" s="15">
        <v>0</v>
      </c>
      <c r="M1386" s="15">
        <v>0</v>
      </c>
      <c r="N1386" s="15">
        <v>1.2032</v>
      </c>
      <c r="O1386" s="19">
        <v>341.54495800000001</v>
      </c>
      <c r="P1386" s="19">
        <v>95.542072453091833</v>
      </c>
      <c r="Q1386" s="20">
        <v>3.5748121139792932</v>
      </c>
      <c r="R1386" s="21">
        <v>7.3999999999999996E-2</v>
      </c>
      <c r="S1386" s="22">
        <v>0.129</v>
      </c>
      <c r="T1386" s="22">
        <v>0.87200000000000011</v>
      </c>
      <c r="U1386" s="19">
        <v>0</v>
      </c>
      <c r="V1386" s="19">
        <v>12.324927346448847</v>
      </c>
      <c r="W1386" s="19">
        <v>83.312687179096088</v>
      </c>
      <c r="X1386" s="19">
        <v>1535.7488140512005</v>
      </c>
      <c r="Y1386" s="19">
        <v>1560</v>
      </c>
      <c r="Z1386" s="19">
        <v>3095.7488140512005</v>
      </c>
      <c r="AA1386">
        <v>114.95357087659893</v>
      </c>
      <c r="AB1386">
        <v>1</v>
      </c>
      <c r="AC1386">
        <v>0.14400000000000002</v>
      </c>
      <c r="AD1386">
        <v>0.85599999999999998</v>
      </c>
      <c r="AE1386">
        <v>0</v>
      </c>
      <c r="AF1386">
        <v>16.553314206230247</v>
      </c>
      <c r="AG1386">
        <v>98.400256670368677</v>
      </c>
      <c r="AH1386">
        <v>28553.786480607589</v>
      </c>
      <c r="AI1386">
        <v>1876.992</v>
      </c>
      <c r="AJ1386">
        <v>29186.981766012199</v>
      </c>
      <c r="AK1386">
        <v>27391.863370263702</v>
      </c>
      <c r="AL1386">
        <v>88.471959091563036</v>
      </c>
      <c r="AM1386" s="19">
        <v>107.88345751507013</v>
      </c>
      <c r="AN1386">
        <v>0.81797333333333333</v>
      </c>
      <c r="AO1386">
        <v>0.54190733333333341</v>
      </c>
      <c r="AP1386">
        <v>0.18404399999999999</v>
      </c>
      <c r="AQ1386">
        <v>1</v>
      </c>
      <c r="AR1386">
        <v>0</v>
      </c>
      <c r="AS1386">
        <v>2</v>
      </c>
      <c r="AT1386">
        <v>1.48</v>
      </c>
      <c r="AU1386">
        <v>1</v>
      </c>
      <c r="AV1386">
        <v>2</v>
      </c>
      <c r="AW1386">
        <v>1.5</v>
      </c>
      <c r="AX1386">
        <v>1</v>
      </c>
      <c r="AY1386">
        <v>2</v>
      </c>
      <c r="AZ1386">
        <v>0.6</v>
      </c>
      <c r="BA1386">
        <v>0.3</v>
      </c>
      <c r="BB1386">
        <v>0.8</v>
      </c>
      <c r="BC1386" s="27">
        <v>0.34345238430507291</v>
      </c>
      <c r="BD1386" s="28">
        <v>0.63676946853502847</v>
      </c>
      <c r="BE1386" s="28">
        <v>0.31280833935262636</v>
      </c>
      <c r="BF1386" s="28">
        <f t="shared" si="232"/>
        <v>0.63095151068694055</v>
      </c>
      <c r="BG1386" s="29" t="s">
        <v>106</v>
      </c>
      <c r="BH1386">
        <v>0.33626747630507292</v>
      </c>
      <c r="BI1386">
        <v>0.45926916443502847</v>
      </c>
      <c r="BJ1386">
        <v>0.28704681307662644</v>
      </c>
      <c r="BK1386">
        <f t="shared" si="233"/>
        <v>0.60518998441094052</v>
      </c>
      <c r="BL1386" t="s">
        <v>106</v>
      </c>
      <c r="BM1386" s="27">
        <v>0.3520297163050729</v>
      </c>
      <c r="BN1386" s="28">
        <v>0.7551620157350285</v>
      </c>
      <c r="BO1386" s="28">
        <v>0.33712002212662645</v>
      </c>
      <c r="BP1386" s="28">
        <f t="shared" si="234"/>
        <v>0.65526319346094053</v>
      </c>
      <c r="BQ1386" s="29" t="s">
        <v>106</v>
      </c>
      <c r="BR1386">
        <v>0.25574197297065293</v>
      </c>
      <c r="BS1386">
        <v>0.63676946853502847</v>
      </c>
      <c r="BT1386">
        <v>0.24677042668122443</v>
      </c>
      <c r="BU1386">
        <f t="shared" si="235"/>
        <v>0.56491359801553853</v>
      </c>
      <c r="BV1386" t="s">
        <v>106</v>
      </c>
      <c r="BW1386" s="27">
        <v>0.24855706497065291</v>
      </c>
      <c r="BX1386" s="28">
        <v>0.45926916443502847</v>
      </c>
      <c r="BY1386" s="28">
        <v>0.22100890040522442</v>
      </c>
      <c r="BZ1386" s="28">
        <f t="shared" si="236"/>
        <v>0.53915207173953861</v>
      </c>
      <c r="CA1386" s="29" t="s">
        <v>106</v>
      </c>
      <c r="CB1386">
        <v>0.26431930497065287</v>
      </c>
      <c r="CC1386">
        <v>0.7551620157350285</v>
      </c>
      <c r="CD1386">
        <v>0.27108210945522443</v>
      </c>
      <c r="CE1386">
        <f t="shared" si="237"/>
        <v>0.58246247630496706</v>
      </c>
      <c r="CF1386" t="s">
        <v>107</v>
      </c>
      <c r="CG1386" s="27">
        <v>0.14204329161121954</v>
      </c>
      <c r="CH1386" s="28">
        <v>0.63676946853502847</v>
      </c>
      <c r="CI1386" s="28">
        <v>0.16116572507014773</v>
      </c>
      <c r="CJ1386" s="28">
        <f t="shared" si="238"/>
        <v>0.46018646294553367</v>
      </c>
      <c r="CK1386" s="29" t="s">
        <v>107</v>
      </c>
      <c r="CL1386">
        <v>0.13485838361121955</v>
      </c>
      <c r="CM1386">
        <v>0.45926916443502847</v>
      </c>
      <c r="CN1386">
        <v>0.13540419879414775</v>
      </c>
      <c r="CO1386">
        <f t="shared" si="239"/>
        <v>0.45300155494553368</v>
      </c>
      <c r="CP1386" t="s">
        <v>107</v>
      </c>
      <c r="CQ1386" s="27">
        <v>0.15062062361121953</v>
      </c>
      <c r="CR1386" s="28">
        <v>0.7551620157350285</v>
      </c>
      <c r="CS1386" s="28">
        <v>0.18547740784414773</v>
      </c>
      <c r="CT1386" s="28">
        <f t="shared" si="240"/>
        <v>0.46876379494553366</v>
      </c>
      <c r="CU1386" s="29" t="s">
        <v>107</v>
      </c>
      <c r="CV1386">
        <v>64251.641688899297</v>
      </c>
      <c r="CW1386">
        <v>14369.1963595748</v>
      </c>
      <c r="CX1386">
        <v>0.31814317133431413</v>
      </c>
      <c r="CY1386">
        <f t="shared" si="231"/>
        <v>0.95491263986934261</v>
      </c>
      <c r="CZ1386">
        <f t="shared" si="241"/>
        <v>0.6615955556393871</v>
      </c>
    </row>
    <row r="1387" spans="1:104" x14ac:dyDescent="0.25">
      <c r="A1387">
        <v>1</v>
      </c>
      <c r="B1387" s="15">
        <v>19248</v>
      </c>
      <c r="C1387" s="15">
        <v>-67.229958539999998</v>
      </c>
      <c r="D1387" s="15">
        <v>-16.176401970000001</v>
      </c>
      <c r="E1387" s="15">
        <v>1588</v>
      </c>
      <c r="F1387" s="15">
        <v>1</v>
      </c>
      <c r="G1387" s="15">
        <v>0</v>
      </c>
      <c r="H1387" s="17">
        <v>2</v>
      </c>
      <c r="I1387" s="19">
        <v>0</v>
      </c>
      <c r="J1387" s="19">
        <v>0</v>
      </c>
      <c r="K1387" s="19">
        <v>1</v>
      </c>
      <c r="L1387" s="15">
        <v>0</v>
      </c>
      <c r="M1387" s="15">
        <v>0</v>
      </c>
      <c r="N1387" s="15">
        <v>1.2032</v>
      </c>
      <c r="O1387" s="19">
        <v>690.35682999999995</v>
      </c>
      <c r="P1387" s="19">
        <v>193.11695495526567</v>
      </c>
      <c r="Q1387" s="20">
        <v>3.5748121140368889</v>
      </c>
      <c r="R1387" s="21">
        <v>0.46800000000000003</v>
      </c>
      <c r="S1387" s="22">
        <v>0.129</v>
      </c>
      <c r="T1387" s="22">
        <v>0.872</v>
      </c>
      <c r="U1387" s="19">
        <v>0</v>
      </c>
      <c r="V1387" s="19">
        <v>24.912087189229272</v>
      </c>
      <c r="W1387" s="19">
        <v>168.39798472099167</v>
      </c>
      <c r="X1387" s="19">
        <v>28277.698581476852</v>
      </c>
      <c r="Y1387" s="19">
        <v>1560</v>
      </c>
      <c r="Z1387" s="19">
        <v>29837.698581476852</v>
      </c>
      <c r="AA1387">
        <v>232.35296243254913</v>
      </c>
      <c r="AB1387">
        <v>1</v>
      </c>
      <c r="AC1387">
        <v>0.14400000000000002</v>
      </c>
      <c r="AD1387">
        <v>0.85599999999999998</v>
      </c>
      <c r="AE1387">
        <v>0</v>
      </c>
      <c r="AF1387">
        <v>33.458826590287082</v>
      </c>
      <c r="AG1387">
        <v>198.89413584226205</v>
      </c>
      <c r="AH1387">
        <v>81783.279716979741</v>
      </c>
      <c r="AI1387">
        <v>1876.992</v>
      </c>
      <c r="AJ1387">
        <v>80097.809882718197</v>
      </c>
      <c r="AK1387">
        <v>48942.025808243699</v>
      </c>
      <c r="AL1387">
        <v>102.73822003620134</v>
      </c>
      <c r="AM1387" s="19">
        <v>141.97422751348481</v>
      </c>
      <c r="AN1387">
        <v>0.82875733333333335</v>
      </c>
      <c r="AO1387">
        <v>0.54905173333333335</v>
      </c>
      <c r="AP1387">
        <v>0.18647039999999998</v>
      </c>
      <c r="AQ1387">
        <v>1</v>
      </c>
      <c r="AR1387">
        <v>0</v>
      </c>
      <c r="AS1387">
        <v>2</v>
      </c>
      <c r="AT1387">
        <v>1.48</v>
      </c>
      <c r="AU1387">
        <v>1</v>
      </c>
      <c r="AV1387">
        <v>2</v>
      </c>
      <c r="AW1387">
        <v>1.5</v>
      </c>
      <c r="AX1387">
        <v>1</v>
      </c>
      <c r="AY1387">
        <v>2</v>
      </c>
      <c r="AZ1387">
        <v>0.6</v>
      </c>
      <c r="BA1387">
        <v>0.3</v>
      </c>
      <c r="BB1387">
        <v>0.8</v>
      </c>
      <c r="BC1387" s="27">
        <v>0.3380791784543361</v>
      </c>
      <c r="BD1387" s="28">
        <v>0.56053571078988862</v>
      </c>
      <c r="BE1387" s="28">
        <v>0.28181077670805826</v>
      </c>
      <c r="BF1387" s="28">
        <f t="shared" si="232"/>
        <v>0.55087825961857062</v>
      </c>
      <c r="BG1387" s="29" t="s">
        <v>106</v>
      </c>
      <c r="BH1387">
        <v>0.33013299005433616</v>
      </c>
      <c r="BI1387">
        <v>0.38805554878988857</v>
      </c>
      <c r="BJ1387">
        <v>0.24486926871605824</v>
      </c>
      <c r="BK1387">
        <f t="shared" si="233"/>
        <v>0.5139367516265706</v>
      </c>
      <c r="BL1387" t="s">
        <v>106</v>
      </c>
      <c r="BM1387" s="27">
        <v>0.34749635005433616</v>
      </c>
      <c r="BN1387" s="28">
        <v>0.67810518588988855</v>
      </c>
      <c r="BO1387" s="28">
        <v>0.31438212266605831</v>
      </c>
      <c r="BP1387" s="28">
        <f t="shared" si="234"/>
        <v>0.58344960557657066</v>
      </c>
      <c r="BQ1387" s="29" t="s">
        <v>106</v>
      </c>
      <c r="BR1387">
        <v>0.24912421628652817</v>
      </c>
      <c r="BS1387">
        <v>0.56053571078988862</v>
      </c>
      <c r="BT1387">
        <v>0.22661272819913023</v>
      </c>
      <c r="BU1387">
        <f t="shared" si="235"/>
        <v>0.49568021110964255</v>
      </c>
      <c r="BV1387" t="s">
        <v>106</v>
      </c>
      <c r="BW1387" s="27">
        <v>0.24117802788652815</v>
      </c>
      <c r="BX1387" s="28">
        <v>0.38805554878988857</v>
      </c>
      <c r="BY1387" s="28">
        <v>0.18967122020713023</v>
      </c>
      <c r="BZ1387" s="28">
        <f t="shared" si="236"/>
        <v>0.45873870311764259</v>
      </c>
      <c r="CA1387" s="29" t="s">
        <v>106</v>
      </c>
      <c r="CB1387">
        <v>0.25854138788652814</v>
      </c>
      <c r="CC1387">
        <v>0.67810518588988855</v>
      </c>
      <c r="CD1387">
        <v>0.25918407415713024</v>
      </c>
      <c r="CE1387">
        <f t="shared" si="237"/>
        <v>0.52760887079704055</v>
      </c>
      <c r="CF1387" t="s">
        <v>107</v>
      </c>
      <c r="CG1387" s="27">
        <v>0.13381222829122147</v>
      </c>
      <c r="CH1387" s="28">
        <v>0.56053571078988862</v>
      </c>
      <c r="CI1387" s="28">
        <v>0.15505970235422356</v>
      </c>
      <c r="CJ1387" s="28">
        <f t="shared" si="238"/>
        <v>0.40287971120173383</v>
      </c>
      <c r="CK1387" s="29" t="s">
        <v>107</v>
      </c>
      <c r="CL1387">
        <v>0.12586603989122147</v>
      </c>
      <c r="CM1387">
        <v>0.38805554878988857</v>
      </c>
      <c r="CN1387">
        <v>0.11811819436222357</v>
      </c>
      <c r="CO1387">
        <f t="shared" si="239"/>
        <v>0.3871856772727359</v>
      </c>
      <c r="CP1387" t="s">
        <v>106</v>
      </c>
      <c r="CQ1387" s="27">
        <v>0.14322939989122146</v>
      </c>
      <c r="CR1387" s="28">
        <v>0.67810518588988855</v>
      </c>
      <c r="CS1387" s="28">
        <v>0.18763104831222358</v>
      </c>
      <c r="CT1387" s="28">
        <f t="shared" si="240"/>
        <v>0.41229688280173382</v>
      </c>
      <c r="CU1387" s="29" t="s">
        <v>107</v>
      </c>
      <c r="CV1387">
        <v>89761.406347393</v>
      </c>
      <c r="CW1387">
        <v>29044.120304068601</v>
      </c>
      <c r="CX1387">
        <v>0.26906748291051236</v>
      </c>
      <c r="CY1387">
        <f t="shared" si="231"/>
        <v>0.82960319370040092</v>
      </c>
      <c r="CZ1387">
        <f t="shared" si="241"/>
        <v>0.60714666136484841</v>
      </c>
    </row>
    <row r="1388" spans="1:104" x14ac:dyDescent="0.25">
      <c r="A1388">
        <v>1</v>
      </c>
      <c r="B1388" s="15">
        <v>19250</v>
      </c>
      <c r="C1388" s="15">
        <v>-67.136151150000003</v>
      </c>
      <c r="D1388" s="15">
        <v>-16.236204799999999</v>
      </c>
      <c r="E1388" s="15">
        <v>828</v>
      </c>
      <c r="F1388" s="15">
        <v>1</v>
      </c>
      <c r="G1388" s="15">
        <v>0</v>
      </c>
      <c r="H1388" s="17">
        <v>2</v>
      </c>
      <c r="I1388" s="19">
        <v>1</v>
      </c>
      <c r="J1388" s="19">
        <v>3</v>
      </c>
      <c r="K1388" s="19">
        <v>1</v>
      </c>
      <c r="L1388" s="15">
        <v>0</v>
      </c>
      <c r="M1388" s="15">
        <v>1.9414993466458099</v>
      </c>
      <c r="N1388" s="15">
        <v>1.2032</v>
      </c>
      <c r="O1388" s="19">
        <v>341.54495800000001</v>
      </c>
      <c r="P1388" s="19">
        <v>95.542072453091833</v>
      </c>
      <c r="Q1388" s="20">
        <v>3.5748121139792932</v>
      </c>
      <c r="R1388" s="21">
        <v>0.191</v>
      </c>
      <c r="S1388" s="22">
        <v>0.129</v>
      </c>
      <c r="T1388" s="22">
        <v>0.87200000000000011</v>
      </c>
      <c r="U1388" s="19">
        <v>0</v>
      </c>
      <c r="V1388" s="19">
        <v>12.324927346448847</v>
      </c>
      <c r="W1388" s="19">
        <v>83.312687179096088</v>
      </c>
      <c r="X1388" s="19">
        <v>5709.6018931625649</v>
      </c>
      <c r="Y1388" s="19">
        <v>4610</v>
      </c>
      <c r="Z1388" s="19">
        <v>10319.601893162566</v>
      </c>
      <c r="AA1388">
        <v>114.95357087659893</v>
      </c>
      <c r="AB1388">
        <v>1</v>
      </c>
      <c r="AC1388">
        <v>0.14400000000000002</v>
      </c>
      <c r="AD1388">
        <v>0.85599999999999998</v>
      </c>
      <c r="AE1388">
        <v>0</v>
      </c>
      <c r="AF1388">
        <v>16.553314206230247</v>
      </c>
      <c r="AG1388">
        <v>98.400256670368677</v>
      </c>
      <c r="AH1388">
        <v>40461.201540288901</v>
      </c>
      <c r="AI1388">
        <v>7798.5650072697208</v>
      </c>
      <c r="AJ1388">
        <v>45177.065872449202</v>
      </c>
      <c r="AK1388">
        <v>38005.341676969198</v>
      </c>
      <c r="AL1388">
        <v>77.293536614551286</v>
      </c>
      <c r="AM1388" s="19">
        <v>96.705035038058384</v>
      </c>
      <c r="AN1388">
        <v>0.84673066666666674</v>
      </c>
      <c r="AO1388">
        <v>0.56095906666666673</v>
      </c>
      <c r="AP1388">
        <v>0.1905144</v>
      </c>
      <c r="AQ1388">
        <v>1</v>
      </c>
      <c r="AR1388">
        <v>0</v>
      </c>
      <c r="AS1388">
        <v>2</v>
      </c>
      <c r="AT1388">
        <v>1.48</v>
      </c>
      <c r="AU1388">
        <v>1</v>
      </c>
      <c r="AV1388">
        <v>2</v>
      </c>
      <c r="AW1388">
        <v>1.5</v>
      </c>
      <c r="AX1388">
        <v>1</v>
      </c>
      <c r="AY1388">
        <v>2</v>
      </c>
      <c r="AZ1388">
        <v>0.6</v>
      </c>
      <c r="BA1388">
        <v>0.3</v>
      </c>
      <c r="BB1388">
        <v>0.8</v>
      </c>
      <c r="BC1388" s="27">
        <v>0.35347449925874452</v>
      </c>
      <c r="BD1388" s="28">
        <v>0.5771464751509825</v>
      </c>
      <c r="BE1388" s="28">
        <v>0.29490299956158533</v>
      </c>
      <c r="BF1388" s="28">
        <f t="shared" si="232"/>
        <v>0.52420061660295081</v>
      </c>
      <c r="BG1388" s="29" t="s">
        <v>106</v>
      </c>
      <c r="BH1388">
        <v>0.34552831085874453</v>
      </c>
      <c r="BI1388">
        <v>0.40466631315098256</v>
      </c>
      <c r="BJ1388">
        <v>0.25796149156958531</v>
      </c>
      <c r="BK1388">
        <f t="shared" si="233"/>
        <v>0.48725910861095079</v>
      </c>
      <c r="BL1388" t="s">
        <v>106</v>
      </c>
      <c r="BM1388" s="27">
        <v>0.36289167085874452</v>
      </c>
      <c r="BN1388" s="28">
        <v>0.69471595025098254</v>
      </c>
      <c r="BO1388" s="28">
        <v>0.32747434551958537</v>
      </c>
      <c r="BP1388" s="28">
        <f t="shared" si="234"/>
        <v>0.55677196256095085</v>
      </c>
      <c r="BQ1388" s="29" t="s">
        <v>106</v>
      </c>
      <c r="BR1388">
        <v>0.26259036298605654</v>
      </c>
      <c r="BS1388">
        <v>0.5771464751509825</v>
      </c>
      <c r="BT1388">
        <v>0.2385078661095773</v>
      </c>
      <c r="BU1388">
        <f t="shared" si="235"/>
        <v>0.46780548315094272</v>
      </c>
      <c r="BV1388" t="s">
        <v>106</v>
      </c>
      <c r="BW1388" s="27">
        <v>0.25464417458605654</v>
      </c>
      <c r="BX1388" s="28">
        <v>0.40466631315098256</v>
      </c>
      <c r="BY1388" s="28">
        <v>0.20156635811757734</v>
      </c>
      <c r="BZ1388" s="28">
        <f t="shared" si="236"/>
        <v>0.43086397515894281</v>
      </c>
      <c r="CA1388" s="29" t="s">
        <v>106</v>
      </c>
      <c r="CB1388">
        <v>0.27200753458605653</v>
      </c>
      <c r="CC1388">
        <v>0.69471595025098254</v>
      </c>
      <c r="CD1388">
        <v>0.27107921206757729</v>
      </c>
      <c r="CE1388">
        <f t="shared" si="237"/>
        <v>0.50037682910894277</v>
      </c>
      <c r="CF1388" t="s">
        <v>106</v>
      </c>
      <c r="CG1388" s="27">
        <v>0.14477759374368318</v>
      </c>
      <c r="CH1388" s="28">
        <v>0.5771464751509825</v>
      </c>
      <c r="CI1388" s="28">
        <v>0.16540306348660397</v>
      </c>
      <c r="CJ1388" s="28">
        <f t="shared" si="238"/>
        <v>0.37407521078504863</v>
      </c>
      <c r="CK1388" s="29" t="s">
        <v>107</v>
      </c>
      <c r="CL1388">
        <v>0.13683140534368318</v>
      </c>
      <c r="CM1388">
        <v>0.40466631315098256</v>
      </c>
      <c r="CN1388">
        <v>0.12846155549460397</v>
      </c>
      <c r="CO1388">
        <f t="shared" si="239"/>
        <v>0.35775917253596945</v>
      </c>
      <c r="CP1388" t="s">
        <v>106</v>
      </c>
      <c r="CQ1388" s="27">
        <v>0.15419476534368318</v>
      </c>
      <c r="CR1388" s="28">
        <v>0.69471595025098254</v>
      </c>
      <c r="CS1388" s="28">
        <v>0.19797440944460398</v>
      </c>
      <c r="CT1388" s="28">
        <f t="shared" si="240"/>
        <v>0.38349238238504862</v>
      </c>
      <c r="CU1388" s="29" t="s">
        <v>107</v>
      </c>
      <c r="CV1388">
        <v>64251.641688899297</v>
      </c>
      <c r="CW1388">
        <v>14369.1963595748</v>
      </c>
      <c r="CX1388">
        <v>0.22929761704136545</v>
      </c>
      <c r="CY1388">
        <f t="shared" si="231"/>
        <v>0.80644409219234792</v>
      </c>
      <c r="CZ1388">
        <f t="shared" si="241"/>
        <v>0.58277211630010994</v>
      </c>
    </row>
    <row r="1389" spans="1:104" x14ac:dyDescent="0.25">
      <c r="A1389">
        <v>1</v>
      </c>
      <c r="B1389" s="15">
        <v>19260</v>
      </c>
      <c r="C1389" s="15">
        <v>-67.300069469999997</v>
      </c>
      <c r="D1389" s="15">
        <v>-16.29129416</v>
      </c>
      <c r="E1389" s="15">
        <v>1465</v>
      </c>
      <c r="F1389" s="15">
        <v>1</v>
      </c>
      <c r="G1389" s="15">
        <v>0</v>
      </c>
      <c r="H1389" s="17">
        <v>2</v>
      </c>
      <c r="I1389" s="19">
        <v>0</v>
      </c>
      <c r="J1389" s="19">
        <v>0</v>
      </c>
      <c r="K1389" s="19">
        <v>1</v>
      </c>
      <c r="L1389" s="15">
        <v>0</v>
      </c>
      <c r="M1389" s="15">
        <v>0</v>
      </c>
      <c r="N1389" s="15">
        <v>1.2032</v>
      </c>
      <c r="O1389" s="19">
        <v>781.19325500000002</v>
      </c>
      <c r="P1389" s="19">
        <v>218.52708059803828</v>
      </c>
      <c r="Q1389" s="20">
        <v>3.5748121141879787</v>
      </c>
      <c r="R1389" s="21">
        <v>0.8879999999999999</v>
      </c>
      <c r="S1389" s="22">
        <v>0.48399999999999999</v>
      </c>
      <c r="T1389" s="22">
        <v>0.51600000000000001</v>
      </c>
      <c r="U1389" s="19">
        <v>0</v>
      </c>
      <c r="V1389" s="19">
        <v>105.76710700945053</v>
      </c>
      <c r="W1389" s="19">
        <v>112.75997358858775</v>
      </c>
      <c r="X1389" s="19">
        <v>135287.65410920963</v>
      </c>
      <c r="Y1389" s="19">
        <v>1560</v>
      </c>
      <c r="Z1389" s="19">
        <v>136847.65410920963</v>
      </c>
      <c r="AA1389">
        <v>262.92572063196479</v>
      </c>
      <c r="AB1389">
        <v>1</v>
      </c>
      <c r="AC1389">
        <v>0.48899999999999999</v>
      </c>
      <c r="AD1389">
        <v>0.51100000000000001</v>
      </c>
      <c r="AE1389">
        <v>0</v>
      </c>
      <c r="AF1389">
        <v>128.57067738903078</v>
      </c>
      <c r="AG1389">
        <v>134.35504324293402</v>
      </c>
      <c r="AH1389">
        <v>197659.16681136578</v>
      </c>
      <c r="AI1389">
        <v>1876.992</v>
      </c>
      <c r="AJ1389">
        <v>190926.16857695201</v>
      </c>
      <c r="AK1389">
        <v>50013.313581945396</v>
      </c>
      <c r="AL1389">
        <v>24.475033026980309</v>
      </c>
      <c r="AM1389" s="19">
        <v>68.873673060906825</v>
      </c>
      <c r="AN1389">
        <v>0.85751466666666676</v>
      </c>
      <c r="AO1389">
        <v>0.56810346666666667</v>
      </c>
      <c r="AP1389">
        <v>0.1929408</v>
      </c>
      <c r="AQ1389">
        <v>1</v>
      </c>
      <c r="AR1389">
        <v>0</v>
      </c>
      <c r="AS1389">
        <v>2</v>
      </c>
      <c r="AT1389">
        <v>1.48</v>
      </c>
      <c r="AU1389">
        <v>1</v>
      </c>
      <c r="AV1389">
        <v>2</v>
      </c>
      <c r="AW1389">
        <v>1.5</v>
      </c>
      <c r="AX1389">
        <v>1</v>
      </c>
      <c r="AY1389">
        <v>2</v>
      </c>
      <c r="AZ1389">
        <v>0.6</v>
      </c>
      <c r="BA1389">
        <v>0.3</v>
      </c>
      <c r="BB1389">
        <v>0.8</v>
      </c>
      <c r="BC1389" s="27">
        <v>0.36917089626711519</v>
      </c>
      <c r="BD1389" s="28">
        <v>0.56383032118408605</v>
      </c>
      <c r="BE1389" s="28">
        <v>0.30884115243337196</v>
      </c>
      <c r="BF1389" s="28">
        <f t="shared" si="232"/>
        <v>0.59276685097630555</v>
      </c>
      <c r="BG1389" s="29" t="s">
        <v>106</v>
      </c>
      <c r="BH1389">
        <v>0.36122470786711525</v>
      </c>
      <c r="BI1389">
        <v>0.391350159184086</v>
      </c>
      <c r="BJ1389">
        <v>0.27189964444137193</v>
      </c>
      <c r="BK1389">
        <f t="shared" si="233"/>
        <v>0.55582534298430541</v>
      </c>
      <c r="BL1389" t="s">
        <v>106</v>
      </c>
      <c r="BM1389" s="27">
        <v>0.37858806786711524</v>
      </c>
      <c r="BN1389" s="28">
        <v>0.68139979628408609</v>
      </c>
      <c r="BO1389" s="28">
        <v>0.34141249839137194</v>
      </c>
      <c r="BP1389" s="28">
        <f t="shared" si="234"/>
        <v>0.62533819693430548</v>
      </c>
      <c r="BQ1389" s="29" t="s">
        <v>106</v>
      </c>
      <c r="BR1389">
        <v>0.27712925553149925</v>
      </c>
      <c r="BS1389">
        <v>0.56383032118408605</v>
      </c>
      <c r="BT1389">
        <v>0.25172776801551594</v>
      </c>
      <c r="BU1389">
        <f t="shared" si="235"/>
        <v>0.53565346655844948</v>
      </c>
      <c r="BV1389" t="s">
        <v>106</v>
      </c>
      <c r="BW1389" s="27">
        <v>0.2691830671314992</v>
      </c>
      <c r="BX1389" s="28">
        <v>0.391350159184086</v>
      </c>
      <c r="BY1389" s="28">
        <v>0.21478626002351592</v>
      </c>
      <c r="BZ1389" s="28">
        <f t="shared" si="236"/>
        <v>0.49871195856644945</v>
      </c>
      <c r="CA1389" s="29" t="s">
        <v>106</v>
      </c>
      <c r="CB1389">
        <v>0.28654642713149925</v>
      </c>
      <c r="CC1389">
        <v>0.68139979628408609</v>
      </c>
      <c r="CD1389">
        <v>0.28429911397351593</v>
      </c>
      <c r="CE1389">
        <f t="shared" si="237"/>
        <v>0.56822481251644952</v>
      </c>
      <c r="CF1389" t="s">
        <v>106</v>
      </c>
      <c r="CG1389" s="27">
        <v>0.15781601754088587</v>
      </c>
      <c r="CH1389" s="28">
        <v>0.56383032118408605</v>
      </c>
      <c r="CI1389" s="28">
        <v>0.17769189932570256</v>
      </c>
      <c r="CJ1389" s="28">
        <f t="shared" si="238"/>
        <v>0.4417417160838194</v>
      </c>
      <c r="CK1389" s="29" t="s">
        <v>107</v>
      </c>
      <c r="CL1389">
        <v>0.14986982914088587</v>
      </c>
      <c r="CM1389">
        <v>0.391350159184086</v>
      </c>
      <c r="CN1389">
        <v>0.1407503913337026</v>
      </c>
      <c r="CO1389">
        <f t="shared" si="239"/>
        <v>0.42467608987663613</v>
      </c>
      <c r="CP1389" t="s">
        <v>106</v>
      </c>
      <c r="CQ1389" s="27">
        <v>0.16723318914088586</v>
      </c>
      <c r="CR1389" s="28">
        <v>0.68139979628408609</v>
      </c>
      <c r="CS1389" s="28">
        <v>0.2102632452837026</v>
      </c>
      <c r="CT1389" s="28">
        <f t="shared" si="240"/>
        <v>0.4511588876838194</v>
      </c>
      <c r="CU1389" s="29" t="s">
        <v>107</v>
      </c>
      <c r="CV1389">
        <v>95244.517116879899</v>
      </c>
      <c r="CW1389">
        <v>32865.715078995599</v>
      </c>
      <c r="CX1389">
        <v>0.28392569854293354</v>
      </c>
      <c r="CY1389">
        <f t="shared" ref="CY1389:CY1400" si="242">CX1389+BD1389</f>
        <v>0.84775601972701953</v>
      </c>
      <c r="CZ1389">
        <f t="shared" si="241"/>
        <v>0.65309659481004867</v>
      </c>
    </row>
    <row r="1390" spans="1:104" x14ac:dyDescent="0.25">
      <c r="A1390">
        <v>1</v>
      </c>
      <c r="B1390" s="15">
        <v>19271</v>
      </c>
      <c r="C1390" s="15">
        <v>-67.252110549999998</v>
      </c>
      <c r="D1390" s="15">
        <v>-16.279894389999999</v>
      </c>
      <c r="E1390" s="15">
        <v>839</v>
      </c>
      <c r="F1390" s="15">
        <v>1</v>
      </c>
      <c r="G1390" s="15">
        <v>0</v>
      </c>
      <c r="H1390" s="17">
        <v>0</v>
      </c>
      <c r="I1390" s="19">
        <v>0</v>
      </c>
      <c r="J1390" s="19">
        <v>0</v>
      </c>
      <c r="K1390" s="19">
        <v>0</v>
      </c>
      <c r="L1390" s="15">
        <v>0</v>
      </c>
      <c r="M1390" s="15">
        <v>0</v>
      </c>
      <c r="N1390" s="15">
        <v>0</v>
      </c>
      <c r="O1390" s="19">
        <v>152.60519399999899</v>
      </c>
      <c r="P1390" s="19">
        <v>42.689011089217146</v>
      </c>
      <c r="Q1390" s="20">
        <v>3.5748121145524889</v>
      </c>
      <c r="R1390" s="21">
        <v>0</v>
      </c>
      <c r="S1390" s="22">
        <v>0.129</v>
      </c>
      <c r="T1390" s="22">
        <v>0.872</v>
      </c>
      <c r="U1390" s="19">
        <v>0</v>
      </c>
      <c r="V1390" s="19">
        <v>5.5068824305090116</v>
      </c>
      <c r="W1390" s="19">
        <v>37.224817669797353</v>
      </c>
      <c r="X1390" s="19">
        <v>0</v>
      </c>
      <c r="Y1390" s="19">
        <v>0</v>
      </c>
      <c r="Z1390" s="19">
        <v>0</v>
      </c>
      <c r="AA1390">
        <v>51.362233798416334</v>
      </c>
      <c r="AB1390">
        <v>1</v>
      </c>
      <c r="AC1390">
        <v>0.14400000000000002</v>
      </c>
      <c r="AD1390">
        <v>0.85599999999999998</v>
      </c>
      <c r="AE1390">
        <v>0</v>
      </c>
      <c r="AF1390">
        <v>7.3961616669719525</v>
      </c>
      <c r="AG1390">
        <v>43.966072131444378</v>
      </c>
      <c r="AH1390">
        <v>18078.409199728616</v>
      </c>
      <c r="AI1390">
        <v>0</v>
      </c>
      <c r="AJ1390">
        <v>17290.917634579699</v>
      </c>
      <c r="AK1390">
        <v>17290.917634579699</v>
      </c>
      <c r="AL1390">
        <v>42.689011089217146</v>
      </c>
      <c r="AM1390" s="19">
        <v>51.362233798416334</v>
      </c>
      <c r="AN1390">
        <v>0.83235200000000009</v>
      </c>
      <c r="AO1390">
        <v>0.55143320000000007</v>
      </c>
      <c r="AP1390">
        <v>0.18727920000000001</v>
      </c>
      <c r="AQ1390">
        <v>1</v>
      </c>
      <c r="AR1390">
        <v>0</v>
      </c>
      <c r="AS1390">
        <v>2</v>
      </c>
      <c r="AT1390">
        <v>1.48</v>
      </c>
      <c r="AU1390">
        <v>1</v>
      </c>
      <c r="AV1390">
        <v>2</v>
      </c>
      <c r="AW1390">
        <v>1.5</v>
      </c>
      <c r="AX1390">
        <v>1</v>
      </c>
      <c r="AY1390">
        <v>2</v>
      </c>
      <c r="AZ1390">
        <v>0.6</v>
      </c>
      <c r="BA1390">
        <v>0.3</v>
      </c>
      <c r="BB1390">
        <v>0.8</v>
      </c>
      <c r="BC1390" s="28">
        <v>0.37570029046513498</v>
      </c>
      <c r="BD1390" s="28">
        <v>0.583240366337478</v>
      </c>
      <c r="BE1390" s="28">
        <v>0.3181600956244709</v>
      </c>
      <c r="BF1390" s="28">
        <f t="shared" si="232"/>
        <v>0.64262865431409066</v>
      </c>
      <c r="BG1390" s="28" t="s">
        <v>106</v>
      </c>
      <c r="BH1390" s="28">
        <v>0.36775410206513537</v>
      </c>
      <c r="BI1390" s="28">
        <v>0.41076020433747801</v>
      </c>
      <c r="BJ1390" s="28">
        <v>0.28121858763247087</v>
      </c>
      <c r="BK1390" s="28">
        <f t="shared" si="233"/>
        <v>0.60568714632209053</v>
      </c>
      <c r="BL1390" s="28" t="s">
        <v>106</v>
      </c>
      <c r="BM1390" s="28">
        <v>0.38511746206513536</v>
      </c>
      <c r="BN1390" s="28">
        <v>0.70080984143747804</v>
      </c>
      <c r="BO1390" s="28">
        <v>0.35073144158247088</v>
      </c>
      <c r="BP1390" s="28">
        <f t="shared" si="234"/>
        <v>0.67520000027209059</v>
      </c>
      <c r="BQ1390" s="28" t="s">
        <v>106</v>
      </c>
      <c r="BR1390" s="28">
        <v>0.28635949347635137</v>
      </c>
      <c r="BS1390" s="28">
        <v>0.583240366337478</v>
      </c>
      <c r="BT1390" s="28">
        <v>0.26272263012692687</v>
      </c>
      <c r="BU1390" s="28">
        <f t="shared" si="235"/>
        <v>0.58719118881654664</v>
      </c>
      <c r="BV1390" s="28" t="s">
        <v>106</v>
      </c>
      <c r="BW1390" s="28">
        <v>0.27841330507635137</v>
      </c>
      <c r="BX1390" s="28">
        <v>0.41076020433747801</v>
      </c>
      <c r="BY1390" s="28">
        <v>0.22578112213492685</v>
      </c>
      <c r="BZ1390" s="28">
        <f t="shared" si="236"/>
        <v>0.55024968082454651</v>
      </c>
      <c r="CA1390" s="28" t="s">
        <v>106</v>
      </c>
      <c r="CB1390" s="28">
        <v>0.29577666507635136</v>
      </c>
      <c r="CC1390" s="28">
        <v>0.70080984143747804</v>
      </c>
      <c r="CD1390" s="28">
        <v>0.29529397608492686</v>
      </c>
      <c r="CE1390" s="28">
        <f t="shared" si="237"/>
        <v>0.61976253477454657</v>
      </c>
      <c r="CF1390" s="28" t="s">
        <v>106</v>
      </c>
      <c r="CG1390" s="28">
        <v>0.17054734923163134</v>
      </c>
      <c r="CH1390" s="28">
        <v>0.583240366337478</v>
      </c>
      <c r="CI1390" s="28">
        <v>0.19085924892640685</v>
      </c>
      <c r="CJ1390" s="28">
        <f t="shared" si="238"/>
        <v>0.49501590792125105</v>
      </c>
      <c r="CK1390" s="28" t="s">
        <v>107</v>
      </c>
      <c r="CL1390" s="28">
        <v>0.16260116083163131</v>
      </c>
      <c r="CM1390" s="28">
        <v>0.41076020433747801</v>
      </c>
      <c r="CN1390" s="28">
        <v>0.15391774093440685</v>
      </c>
      <c r="CO1390" s="28">
        <f t="shared" si="239"/>
        <v>0.47838629962402657</v>
      </c>
      <c r="CP1390" s="28" t="s">
        <v>106</v>
      </c>
      <c r="CQ1390" s="28">
        <v>0.17996452083163134</v>
      </c>
      <c r="CR1390" s="28">
        <v>0.70080984143747804</v>
      </c>
      <c r="CS1390" s="28">
        <v>0.22343059488440686</v>
      </c>
      <c r="CT1390" s="28">
        <f t="shared" si="240"/>
        <v>0.50443307952125105</v>
      </c>
      <c r="CU1390" s="28" t="s">
        <v>107</v>
      </c>
      <c r="CV1390" s="28">
        <v>44195.292621721201</v>
      </c>
      <c r="CW1390" s="28">
        <v>6420.2792248020396</v>
      </c>
      <c r="CX1390" s="28">
        <v>0.32446855868961971</v>
      </c>
      <c r="CY1390">
        <f t="shared" si="242"/>
        <v>0.90770892502709777</v>
      </c>
      <c r="CZ1390">
        <f t="shared" si="241"/>
        <v>0.70016884915475464</v>
      </c>
    </row>
    <row r="1391" spans="1:104" x14ac:dyDescent="0.25">
      <c r="A1391" s="18">
        <v>1</v>
      </c>
      <c r="B1391" s="18">
        <v>524</v>
      </c>
      <c r="C1391" s="18">
        <v>-62.024055259999997</v>
      </c>
      <c r="D1391" s="18">
        <v>-16.135169980000001</v>
      </c>
      <c r="E1391" s="18">
        <v>504</v>
      </c>
      <c r="F1391" s="18">
        <v>0</v>
      </c>
      <c r="G1391" s="18">
        <v>1</v>
      </c>
      <c r="H1391" s="18">
        <v>4</v>
      </c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>
        <v>3035034.7677411502</v>
      </c>
      <c r="AK1391" s="18">
        <v>1022058.04466743</v>
      </c>
      <c r="AL1391" s="18"/>
      <c r="AM1391" s="47">
        <v>921.39191014624259</v>
      </c>
      <c r="AN1391" s="18">
        <v>0.81078400000000006</v>
      </c>
      <c r="AO1391" s="18">
        <v>0.53714440000000008</v>
      </c>
      <c r="AP1391" s="18">
        <v>0.18242639999999999</v>
      </c>
      <c r="AQ1391" s="18">
        <v>1</v>
      </c>
      <c r="AR1391" s="18">
        <v>0</v>
      </c>
      <c r="AS1391" s="18">
        <v>2</v>
      </c>
      <c r="AT1391" s="18">
        <v>1.48</v>
      </c>
      <c r="AU1391" s="18">
        <v>1</v>
      </c>
      <c r="AV1391" s="18">
        <v>2</v>
      </c>
      <c r="AW1391" s="18">
        <v>1.5</v>
      </c>
      <c r="AX1391" s="18">
        <v>1</v>
      </c>
      <c r="AY1391" s="18">
        <v>2</v>
      </c>
      <c r="AZ1391" s="18">
        <v>0.6</v>
      </c>
      <c r="BA1391" s="18">
        <v>0.3</v>
      </c>
      <c r="BB1391" s="18">
        <v>0.8</v>
      </c>
      <c r="BC1391" s="18">
        <v>0.31260189246937431</v>
      </c>
      <c r="BD1391" s="18">
        <v>0.59890784363163319</v>
      </c>
      <c r="BE1391" s="18">
        <v>0.28113315494711377</v>
      </c>
      <c r="BF1391" s="47">
        <f>MIN(BC1391:BE1391)+CX1391</f>
        <v>0.29956401631567309</v>
      </c>
      <c r="BG1391" s="48" t="s">
        <v>106</v>
      </c>
      <c r="BH1391" s="18">
        <v>0.30541698446937426</v>
      </c>
      <c r="BI1391" s="18">
        <v>0.42140753953163318</v>
      </c>
      <c r="BJ1391" s="18">
        <v>0.25537162867111374</v>
      </c>
      <c r="BK1391" s="48">
        <f t="shared" si="233"/>
        <v>0.27380249003967305</v>
      </c>
      <c r="BL1391" s="48" t="s">
        <v>106</v>
      </c>
      <c r="BM1391" s="18">
        <v>0.3211792244693743</v>
      </c>
      <c r="BN1391" s="18">
        <v>0.71730039083163333</v>
      </c>
      <c r="BO1391" s="18">
        <v>0.30544483772111375</v>
      </c>
      <c r="BP1391" s="48">
        <f t="shared" si="234"/>
        <v>0.32387569908967306</v>
      </c>
      <c r="BQ1391" s="48" t="s">
        <v>106</v>
      </c>
      <c r="BR1391" s="18">
        <v>0.22566238570872227</v>
      </c>
      <c r="BS1391" s="18">
        <v>0.59890784363163319</v>
      </c>
      <c r="BT1391" s="18">
        <v>0.21567566286827256</v>
      </c>
      <c r="BU1391" s="48">
        <f t="shared" si="235"/>
        <v>0.23410652423683187</v>
      </c>
      <c r="BV1391" s="48" t="s">
        <v>106</v>
      </c>
      <c r="BW1391" s="18">
        <v>0.21847747770872228</v>
      </c>
      <c r="BX1391" s="18">
        <v>0.42140753953163318</v>
      </c>
      <c r="BY1391" s="18">
        <v>0.18991413659227255</v>
      </c>
      <c r="BZ1391" s="48">
        <f t="shared" si="236"/>
        <v>0.20834499796083186</v>
      </c>
      <c r="CA1391" s="48" t="s">
        <v>106</v>
      </c>
      <c r="CB1391" s="18">
        <v>0.23423971770872226</v>
      </c>
      <c r="CC1391" s="18">
        <v>0.71730039083163333</v>
      </c>
      <c r="CD1391" s="18">
        <v>0.23998734564227253</v>
      </c>
      <c r="CE1391" s="48">
        <f t="shared" si="237"/>
        <v>0.25267057907728158</v>
      </c>
      <c r="CF1391" s="47" t="s">
        <v>107</v>
      </c>
      <c r="CG1391" s="18">
        <v>0.11296302509306226</v>
      </c>
      <c r="CH1391" s="18">
        <v>0.59890784363163319</v>
      </c>
      <c r="CI1391" s="18">
        <v>0.13082335832162653</v>
      </c>
      <c r="CJ1391" s="48">
        <f t="shared" si="238"/>
        <v>0.13139388646162156</v>
      </c>
      <c r="CK1391" s="48" t="s">
        <v>107</v>
      </c>
      <c r="CL1391" s="18">
        <v>0.10577811709306226</v>
      </c>
      <c r="CM1391" s="18">
        <v>0.42140753953163318</v>
      </c>
      <c r="CN1391" s="18">
        <v>0.10506183204562652</v>
      </c>
      <c r="CO1391" s="48">
        <f t="shared" si="239"/>
        <v>0.12349269341418583</v>
      </c>
      <c r="CP1391" s="48" t="s">
        <v>106</v>
      </c>
      <c r="CQ1391" s="18">
        <v>0.12154035709306225</v>
      </c>
      <c r="CR1391" s="18">
        <v>0.71730039083163333</v>
      </c>
      <c r="CS1391" s="18">
        <v>0.15513504109562654</v>
      </c>
      <c r="CT1391" s="48">
        <f t="shared" si="240"/>
        <v>0.13997121846162155</v>
      </c>
      <c r="CU1391" s="48" t="s">
        <v>107</v>
      </c>
      <c r="CV1391" s="47">
        <v>54773.471808873597</v>
      </c>
      <c r="CW1391" s="47">
        <v>115173.98876828</v>
      </c>
      <c r="CX1391" s="50">
        <f>PV(12%,1,CV1391+CW1391)/PV(12%,30,AK1391)</f>
        <v>1.8430861368559304E-2</v>
      </c>
      <c r="CY1391">
        <f t="shared" si="242"/>
        <v>0.6173387050001925</v>
      </c>
      <c r="CZ1391">
        <f t="shared" si="241"/>
        <v>0.33103275383793362</v>
      </c>
    </row>
    <row r="1392" spans="1:104" x14ac:dyDescent="0.25">
      <c r="A1392" s="18">
        <v>1</v>
      </c>
      <c r="B1392" s="18">
        <v>6393</v>
      </c>
      <c r="C1392" s="18">
        <v>-57.718030829999996</v>
      </c>
      <c r="D1392" s="18">
        <v>-19.003148540000002</v>
      </c>
      <c r="E1392" s="18">
        <v>150</v>
      </c>
      <c r="F1392" s="18">
        <v>0</v>
      </c>
      <c r="G1392" s="18">
        <v>1</v>
      </c>
      <c r="H1392" s="18">
        <v>4</v>
      </c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>
        <v>5420782.7634247597</v>
      </c>
      <c r="AK1392" s="18">
        <v>1190203.98393643</v>
      </c>
      <c r="AL1392" s="18"/>
      <c r="AM1392" s="47">
        <v>680.16557822983066</v>
      </c>
      <c r="AN1392" s="18">
        <v>0.80359466666666668</v>
      </c>
      <c r="AO1392" s="18">
        <v>0.53238146666666675</v>
      </c>
      <c r="AP1392" s="18">
        <v>0.18080879999999999</v>
      </c>
      <c r="AQ1392" s="18">
        <v>1</v>
      </c>
      <c r="AR1392" s="18">
        <v>0</v>
      </c>
      <c r="AS1392" s="18">
        <v>2</v>
      </c>
      <c r="AT1392" s="18">
        <v>1.48</v>
      </c>
      <c r="AU1392" s="18">
        <v>1</v>
      </c>
      <c r="AV1392" s="18">
        <v>2</v>
      </c>
      <c r="AW1392" s="18">
        <v>1.5</v>
      </c>
      <c r="AX1392" s="18">
        <v>1</v>
      </c>
      <c r="AY1392" s="18">
        <v>2</v>
      </c>
      <c r="AZ1392" s="18">
        <v>0.6</v>
      </c>
      <c r="BA1392" s="18">
        <v>0.3</v>
      </c>
      <c r="BB1392" s="18">
        <v>0.8</v>
      </c>
      <c r="BC1392" s="18">
        <v>0.31166129149826333</v>
      </c>
      <c r="BD1392" s="18">
        <v>0.58869170380330282</v>
      </c>
      <c r="BE1392" s="18">
        <v>0.27899711284930029</v>
      </c>
      <c r="BF1392" s="47">
        <f t="shared" si="232"/>
        <v>0.2903241831342146</v>
      </c>
      <c r="BG1392" s="48" t="s">
        <v>106</v>
      </c>
      <c r="BH1392" s="18">
        <v>0.30447638349826334</v>
      </c>
      <c r="BI1392" s="18">
        <v>0.41119139970330276</v>
      </c>
      <c r="BJ1392" s="18">
        <v>0.25323558657330025</v>
      </c>
      <c r="BK1392" s="48">
        <f t="shared" si="233"/>
        <v>0.26456265685821456</v>
      </c>
      <c r="BL1392" s="48" t="s">
        <v>106</v>
      </c>
      <c r="BM1392" s="18">
        <v>0.32023862349826332</v>
      </c>
      <c r="BN1392" s="18">
        <v>0.70708425100330285</v>
      </c>
      <c r="BO1392" s="18">
        <v>0.30330879562330026</v>
      </c>
      <c r="BP1392" s="48">
        <f t="shared" si="234"/>
        <v>0.31463586590821457</v>
      </c>
      <c r="BQ1392" s="48" t="s">
        <v>106</v>
      </c>
      <c r="BR1392" s="18">
        <v>0.22549268931137934</v>
      </c>
      <c r="BS1392" s="18">
        <v>0.58869170380330282</v>
      </c>
      <c r="BT1392" s="18">
        <v>0.21412004136301988</v>
      </c>
      <c r="BU1392" s="48">
        <f t="shared" si="235"/>
        <v>0.22544711164793421</v>
      </c>
      <c r="BV1392" s="48" t="s">
        <v>106</v>
      </c>
      <c r="BW1392" s="18">
        <v>0.21830778131137935</v>
      </c>
      <c r="BX1392" s="18">
        <v>0.41119139970330276</v>
      </c>
      <c r="BY1392" s="18">
        <v>0.18835851508701987</v>
      </c>
      <c r="BZ1392" s="48">
        <f t="shared" si="236"/>
        <v>0.1996855853719342</v>
      </c>
      <c r="CA1392" s="48" t="s">
        <v>106</v>
      </c>
      <c r="CB1392" s="18">
        <v>0.23407002131137933</v>
      </c>
      <c r="CC1392" s="18">
        <v>0.70708425100330285</v>
      </c>
      <c r="CD1392" s="18">
        <v>0.23843172413701985</v>
      </c>
      <c r="CE1392" s="48">
        <f t="shared" si="237"/>
        <v>0.24539709159629366</v>
      </c>
      <c r="CF1392" s="47" t="s">
        <v>107</v>
      </c>
      <c r="CG1392" s="18">
        <v>0.11379264943949266</v>
      </c>
      <c r="CH1392" s="18">
        <v>0.58869170380330282</v>
      </c>
      <c r="CI1392" s="18">
        <v>0.13002013388080452</v>
      </c>
      <c r="CJ1392" s="48">
        <f t="shared" si="238"/>
        <v>0.125119719724407</v>
      </c>
      <c r="CK1392" s="48" t="s">
        <v>107</v>
      </c>
      <c r="CL1392" s="18">
        <v>0.10660774143949264</v>
      </c>
      <c r="CM1392" s="18">
        <v>0.41119139970330276</v>
      </c>
      <c r="CN1392" s="18">
        <v>0.10425860760480453</v>
      </c>
      <c r="CO1392" s="48">
        <f t="shared" si="239"/>
        <v>0.11558567788971887</v>
      </c>
      <c r="CP1392" s="48" t="s">
        <v>106</v>
      </c>
      <c r="CQ1392" s="18">
        <v>0.12236998143949265</v>
      </c>
      <c r="CR1392" s="18">
        <v>0.70708425100330285</v>
      </c>
      <c r="CS1392" s="18">
        <v>0.1543318166548045</v>
      </c>
      <c r="CT1392" s="48">
        <f t="shared" si="240"/>
        <v>0.13369705172440699</v>
      </c>
      <c r="CU1392" s="48" t="s">
        <v>107</v>
      </c>
      <c r="CV1392" s="47">
        <v>36606.999042746102</v>
      </c>
      <c r="CW1392" s="47">
        <v>85020.697278729</v>
      </c>
      <c r="CX1392" s="50">
        <f t="shared" ref="CX1392:CX1400" si="243">PV(12%,1,CV1392+CW1392)/PV(12%,30,AK1392)</f>
        <v>1.1327070284914335E-2</v>
      </c>
      <c r="CY1392">
        <f t="shared" si="242"/>
        <v>0.60001877408821713</v>
      </c>
      <c r="CZ1392">
        <f t="shared" si="241"/>
        <v>0.32298836178317764</v>
      </c>
    </row>
    <row r="1393" spans="1:104" x14ac:dyDescent="0.25">
      <c r="A1393" s="18">
        <v>1</v>
      </c>
      <c r="B1393" s="18">
        <v>17235</v>
      </c>
      <c r="C1393" s="18">
        <v>-65.355131529999994</v>
      </c>
      <c r="D1393" s="18">
        <v>-10.826651930000001</v>
      </c>
      <c r="E1393" s="18">
        <v>135</v>
      </c>
      <c r="F1393" s="18">
        <v>0</v>
      </c>
      <c r="G1393" s="18">
        <v>1</v>
      </c>
      <c r="H1393" s="18">
        <v>4</v>
      </c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>
        <v>16012096.447940201</v>
      </c>
      <c r="AK1393" s="18">
        <v>3089802.4325197302</v>
      </c>
      <c r="AL1393" s="18"/>
      <c r="AM1393" s="47">
        <v>1819.8160707646573</v>
      </c>
      <c r="AN1393" s="18">
        <v>0.80718933333333343</v>
      </c>
      <c r="AO1393" s="18">
        <v>0.53476293333333336</v>
      </c>
      <c r="AP1393" s="18">
        <v>0.18161759999999999</v>
      </c>
      <c r="AQ1393" s="18">
        <v>1</v>
      </c>
      <c r="AR1393" s="18">
        <v>0</v>
      </c>
      <c r="AS1393" s="18">
        <v>2</v>
      </c>
      <c r="AT1393" s="18">
        <v>1.48</v>
      </c>
      <c r="AU1393" s="18">
        <v>1</v>
      </c>
      <c r="AV1393" s="18">
        <v>2</v>
      </c>
      <c r="AW1393" s="18">
        <v>1.5</v>
      </c>
      <c r="AX1393" s="18">
        <v>1</v>
      </c>
      <c r="AY1393" s="18">
        <v>2</v>
      </c>
      <c r="AZ1393" s="18">
        <v>0.6</v>
      </c>
      <c r="BA1393" s="18">
        <v>0.3</v>
      </c>
      <c r="BB1393" s="18">
        <v>0.8</v>
      </c>
      <c r="BC1393" s="18">
        <v>0.30958955515584996</v>
      </c>
      <c r="BD1393" s="18">
        <v>0.59707696614642214</v>
      </c>
      <c r="BE1393" s="18">
        <v>0.27841064843670726</v>
      </c>
      <c r="BF1393" s="47">
        <f t="shared" si="232"/>
        <v>0.28856901003394142</v>
      </c>
      <c r="BG1393" s="48" t="s">
        <v>106</v>
      </c>
      <c r="BH1393" s="18">
        <v>0.30240464715584991</v>
      </c>
      <c r="BI1393" s="18">
        <v>0.41957666204642208</v>
      </c>
      <c r="BJ1393" s="18">
        <v>0.25264912216070723</v>
      </c>
      <c r="BK1393" s="48">
        <f t="shared" si="233"/>
        <v>0.26280748375794138</v>
      </c>
      <c r="BL1393" s="48" t="s">
        <v>106</v>
      </c>
      <c r="BM1393" s="18">
        <v>0.3181668871558499</v>
      </c>
      <c r="BN1393" s="18">
        <v>0.71546951334642217</v>
      </c>
      <c r="BO1393" s="18">
        <v>0.30272233121070724</v>
      </c>
      <c r="BP1393" s="48">
        <f t="shared" si="234"/>
        <v>0.3128806928079414</v>
      </c>
      <c r="BQ1393" s="48" t="s">
        <v>106</v>
      </c>
      <c r="BR1393" s="18">
        <v>0.22303550068208189</v>
      </c>
      <c r="BS1393" s="18">
        <v>0.59707696614642214</v>
      </c>
      <c r="BT1393" s="18">
        <v>0.21324336665414642</v>
      </c>
      <c r="BU1393" s="48">
        <f t="shared" si="235"/>
        <v>0.22340172825138055</v>
      </c>
      <c r="BV1393" s="48" t="s">
        <v>106</v>
      </c>
      <c r="BW1393" s="18">
        <v>0.21585059268208187</v>
      </c>
      <c r="BX1393" s="18">
        <v>0.41957666204642208</v>
      </c>
      <c r="BY1393" s="18">
        <v>0.18748184037814641</v>
      </c>
      <c r="BZ1393" s="48">
        <f t="shared" si="236"/>
        <v>0.19764020197538054</v>
      </c>
      <c r="CA1393" s="48" t="s">
        <v>106</v>
      </c>
      <c r="CB1393" s="18">
        <v>0.23161283268208185</v>
      </c>
      <c r="CC1393" s="18">
        <v>0.71546951334642217</v>
      </c>
      <c r="CD1393" s="18">
        <v>0.23755504942814643</v>
      </c>
      <c r="CE1393" s="48">
        <f t="shared" si="237"/>
        <v>0.24177119427931598</v>
      </c>
      <c r="CF1393" s="47" t="s">
        <v>107</v>
      </c>
      <c r="CG1393" s="18">
        <v>0.11083580043830854</v>
      </c>
      <c r="CH1393" s="18">
        <v>0.59707696614642214</v>
      </c>
      <c r="CI1393" s="18">
        <v>0.12876726063971572</v>
      </c>
      <c r="CJ1393" s="48">
        <f t="shared" si="238"/>
        <v>0.12099416203554267</v>
      </c>
      <c r="CK1393" s="48" t="s">
        <v>107</v>
      </c>
      <c r="CL1393" s="18">
        <v>0.10365089243830855</v>
      </c>
      <c r="CM1393" s="18">
        <v>0.41957666204642208</v>
      </c>
      <c r="CN1393" s="18">
        <v>0.10300573436371573</v>
      </c>
      <c r="CO1393" s="48">
        <f t="shared" si="239"/>
        <v>0.11316409596094985</v>
      </c>
      <c r="CP1393" s="48" t="s">
        <v>106</v>
      </c>
      <c r="CQ1393" s="18">
        <v>0.11941313243830855</v>
      </c>
      <c r="CR1393" s="18">
        <v>0.71546951334642217</v>
      </c>
      <c r="CS1393" s="18">
        <v>0.15307894341371575</v>
      </c>
      <c r="CT1393" s="48">
        <f t="shared" si="240"/>
        <v>0.12957149403554269</v>
      </c>
      <c r="CU1393" s="48" t="s">
        <v>107</v>
      </c>
      <c r="CV1393" s="47">
        <v>55693.398016855703</v>
      </c>
      <c r="CW1393" s="47">
        <v>227477.00884558199</v>
      </c>
      <c r="CX1393" s="50">
        <f t="shared" si="243"/>
        <v>1.0158361597234131E-2</v>
      </c>
      <c r="CY1393">
        <f t="shared" si="242"/>
        <v>0.60723532774365629</v>
      </c>
      <c r="CZ1393">
        <f t="shared" si="241"/>
        <v>0.31974791675308412</v>
      </c>
    </row>
    <row r="1394" spans="1:104" x14ac:dyDescent="0.25">
      <c r="A1394" s="18">
        <v>1</v>
      </c>
      <c r="B1394" s="18">
        <v>17238</v>
      </c>
      <c r="C1394" s="18">
        <v>-66.052560679999999</v>
      </c>
      <c r="D1394" s="18">
        <v>-11.010131230000001</v>
      </c>
      <c r="E1394" s="18">
        <v>150</v>
      </c>
      <c r="F1394" s="18">
        <v>0</v>
      </c>
      <c r="G1394" s="18">
        <v>1</v>
      </c>
      <c r="H1394" s="18">
        <v>4</v>
      </c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>
        <v>27456873.643923499</v>
      </c>
      <c r="AK1394" s="18">
        <v>5960055.6824600501</v>
      </c>
      <c r="AL1394" s="18"/>
      <c r="AM1394" s="47">
        <v>4442.0006125420105</v>
      </c>
      <c r="AN1394" s="18">
        <v>0.8</v>
      </c>
      <c r="AO1394" s="18">
        <v>0.53</v>
      </c>
      <c r="AP1394" s="18">
        <v>0.18</v>
      </c>
      <c r="AQ1394" s="18">
        <v>1</v>
      </c>
      <c r="AR1394" s="18">
        <v>0</v>
      </c>
      <c r="AS1394" s="18">
        <v>2</v>
      </c>
      <c r="AT1394" s="18">
        <v>1.48</v>
      </c>
      <c r="AU1394" s="18">
        <v>1</v>
      </c>
      <c r="AV1394" s="18">
        <v>2</v>
      </c>
      <c r="AW1394" s="18">
        <v>1.5</v>
      </c>
      <c r="AX1394" s="18">
        <v>1</v>
      </c>
      <c r="AY1394" s="18">
        <v>2</v>
      </c>
      <c r="AZ1394" s="18">
        <v>0.6</v>
      </c>
      <c r="BA1394" s="18">
        <v>0.3</v>
      </c>
      <c r="BB1394" s="18">
        <v>0.8</v>
      </c>
      <c r="BC1394" s="18">
        <v>0.30617312665044838</v>
      </c>
      <c r="BD1394" s="18">
        <v>0.5953482008900739</v>
      </c>
      <c r="BE1394" s="18">
        <v>0.27546886104460466</v>
      </c>
      <c r="BF1394" s="47">
        <f t="shared" si="232"/>
        <v>0.28752377377939908</v>
      </c>
      <c r="BG1394" s="48" t="s">
        <v>106</v>
      </c>
      <c r="BH1394" s="18">
        <v>0.29898821865044833</v>
      </c>
      <c r="BI1394" s="18">
        <v>0.41784789679007384</v>
      </c>
      <c r="BJ1394" s="18">
        <v>0.24970733476860463</v>
      </c>
      <c r="BK1394" s="48">
        <f t="shared" si="233"/>
        <v>0.26176224750339905</v>
      </c>
      <c r="BL1394" s="48" t="s">
        <v>106</v>
      </c>
      <c r="BM1394" s="18">
        <v>0.31475045865044837</v>
      </c>
      <c r="BN1394" s="18">
        <v>0.71374074809007393</v>
      </c>
      <c r="BO1394" s="18">
        <v>0.29978054381860464</v>
      </c>
      <c r="BP1394" s="48">
        <f t="shared" si="234"/>
        <v>0.31183545655339906</v>
      </c>
      <c r="BQ1394" s="48" t="s">
        <v>106</v>
      </c>
      <c r="BR1394" s="18">
        <v>0.22038997675044836</v>
      </c>
      <c r="BS1394" s="18">
        <v>0.5953482008900739</v>
      </c>
      <c r="BT1394" s="18">
        <v>0.21088199985460462</v>
      </c>
      <c r="BU1394" s="48">
        <f t="shared" si="235"/>
        <v>0.22293691258939902</v>
      </c>
      <c r="BV1394" s="48" t="s">
        <v>106</v>
      </c>
      <c r="BW1394" s="18">
        <v>0.21320506875044834</v>
      </c>
      <c r="BX1394" s="18">
        <v>0.41784789679007384</v>
      </c>
      <c r="BY1394" s="18">
        <v>0.18512047357860462</v>
      </c>
      <c r="BZ1394" s="48">
        <f t="shared" si="236"/>
        <v>0.19717538631339904</v>
      </c>
      <c r="CA1394" s="48" t="s">
        <v>106</v>
      </c>
      <c r="CB1394" s="18">
        <v>0.22896730875044832</v>
      </c>
      <c r="CC1394" s="18">
        <v>0.71374074809007393</v>
      </c>
      <c r="CD1394" s="18">
        <v>0.23519368262860463</v>
      </c>
      <c r="CE1394" s="48">
        <f t="shared" si="237"/>
        <v>0.24102222148524272</v>
      </c>
      <c r="CF1394" s="47" t="s">
        <v>107</v>
      </c>
      <c r="CG1394" s="18">
        <v>0.10918959725044833</v>
      </c>
      <c r="CH1394" s="18">
        <v>0.5953482008900739</v>
      </c>
      <c r="CI1394" s="18">
        <v>0.12715829090460462</v>
      </c>
      <c r="CJ1394" s="48">
        <f t="shared" si="238"/>
        <v>0.12124450998524273</v>
      </c>
      <c r="CK1394" s="48" t="s">
        <v>107</v>
      </c>
      <c r="CL1394" s="18">
        <v>0.10200468925044834</v>
      </c>
      <c r="CM1394" s="18">
        <v>0.41784789679007384</v>
      </c>
      <c r="CN1394" s="18">
        <v>0.10139676462860461</v>
      </c>
      <c r="CO1394" s="48">
        <f t="shared" si="239"/>
        <v>0.11345167736339902</v>
      </c>
      <c r="CP1394" s="48" t="s">
        <v>106</v>
      </c>
      <c r="CQ1394" s="18">
        <v>0.11776692925044834</v>
      </c>
      <c r="CR1394" s="18">
        <v>0.71374074809007393</v>
      </c>
      <c r="CS1394" s="18">
        <v>0.1514699736786046</v>
      </c>
      <c r="CT1394" s="48">
        <f t="shared" si="240"/>
        <v>0.12982184198524274</v>
      </c>
      <c r="CU1394" s="48" t="s">
        <v>107</v>
      </c>
      <c r="CV1394" s="47">
        <v>92948.203320131797</v>
      </c>
      <c r="CW1394" s="47">
        <v>555250.07656775101</v>
      </c>
      <c r="CX1394" s="50">
        <f t="shared" si="243"/>
        <v>1.2054912734794407E-2</v>
      </c>
      <c r="CY1394">
        <f t="shared" si="242"/>
        <v>0.60740311362486832</v>
      </c>
      <c r="CZ1394">
        <f t="shared" si="241"/>
        <v>0.3182280393852428</v>
      </c>
    </row>
    <row r="1395" spans="1:104" x14ac:dyDescent="0.25">
      <c r="A1395" s="18">
        <v>1</v>
      </c>
      <c r="B1395" s="18">
        <v>17257</v>
      </c>
      <c r="C1395" s="18">
        <v>-68.763288770000003</v>
      </c>
      <c r="D1395" s="18">
        <v>-11.025762690000001</v>
      </c>
      <c r="E1395" s="18">
        <v>220</v>
      </c>
      <c r="F1395" s="18">
        <v>0</v>
      </c>
      <c r="G1395" s="18">
        <v>1</v>
      </c>
      <c r="H1395" s="18">
        <v>5</v>
      </c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>
        <v>25609971.772895001</v>
      </c>
      <c r="AK1395" s="18">
        <v>5878429.8355130497</v>
      </c>
      <c r="AL1395" s="18"/>
      <c r="AM1395" s="47">
        <v>3226.4953693899506</v>
      </c>
      <c r="AN1395" s="18">
        <v>0.80718933333333343</v>
      </c>
      <c r="AO1395" s="18">
        <v>0.53476293333333336</v>
      </c>
      <c r="AP1395" s="18">
        <v>0.18161759999999999</v>
      </c>
      <c r="AQ1395" s="18">
        <v>1</v>
      </c>
      <c r="AR1395" s="18">
        <v>0</v>
      </c>
      <c r="AS1395" s="18">
        <v>2</v>
      </c>
      <c r="AT1395" s="18">
        <v>1.48</v>
      </c>
      <c r="AU1395" s="18">
        <v>1</v>
      </c>
      <c r="AV1395" s="18">
        <v>2</v>
      </c>
      <c r="AW1395" s="18">
        <v>1.5</v>
      </c>
      <c r="AX1395" s="18">
        <v>1</v>
      </c>
      <c r="AY1395" s="18">
        <v>2</v>
      </c>
      <c r="AZ1395" s="18">
        <v>0.6</v>
      </c>
      <c r="BA1395" s="18">
        <v>0.3</v>
      </c>
      <c r="BB1395" s="18">
        <v>0.8</v>
      </c>
      <c r="BC1395" s="18">
        <v>0.30875332045243553</v>
      </c>
      <c r="BD1395" s="18">
        <v>0.60115241413420506</v>
      </c>
      <c r="BE1395" s="18">
        <v>0.27832239663359798</v>
      </c>
      <c r="BF1395" s="47">
        <f t="shared" si="232"/>
        <v>0.28746894680977414</v>
      </c>
      <c r="BG1395" s="48" t="s">
        <v>106</v>
      </c>
      <c r="BH1395" s="18">
        <v>0.30156841245243549</v>
      </c>
      <c r="BI1395" s="18">
        <v>0.42365211003420505</v>
      </c>
      <c r="BJ1395" s="18">
        <v>0.25256087035759794</v>
      </c>
      <c r="BK1395" s="48">
        <f t="shared" si="233"/>
        <v>0.2617074205337741</v>
      </c>
      <c r="BL1395" s="48" t="s">
        <v>106</v>
      </c>
      <c r="BM1395" s="18">
        <v>0.31733065245243552</v>
      </c>
      <c r="BN1395" s="18">
        <v>0.71954496133420509</v>
      </c>
      <c r="BO1395" s="18">
        <v>0.30263407940759796</v>
      </c>
      <c r="BP1395" s="48">
        <f t="shared" si="234"/>
        <v>0.31178062958377412</v>
      </c>
      <c r="BQ1395" s="48" t="s">
        <v>106</v>
      </c>
      <c r="BR1395" s="18">
        <v>0.22219926597866746</v>
      </c>
      <c r="BS1395" s="18">
        <v>0.60115241413420506</v>
      </c>
      <c r="BT1395" s="18">
        <v>0.21315511485103714</v>
      </c>
      <c r="BU1395" s="48">
        <f t="shared" si="235"/>
        <v>0.22230166502721327</v>
      </c>
      <c r="BV1395" s="48" t="s">
        <v>106</v>
      </c>
      <c r="BW1395" s="18">
        <v>0.21501435797866747</v>
      </c>
      <c r="BX1395" s="18">
        <v>0.42365211003420505</v>
      </c>
      <c r="BY1395" s="18">
        <v>0.18739358857503716</v>
      </c>
      <c r="BZ1395" s="48">
        <f t="shared" si="236"/>
        <v>0.19654013875121329</v>
      </c>
      <c r="CA1395" s="48" t="s">
        <v>106</v>
      </c>
      <c r="CB1395" s="18">
        <v>0.23077659797866745</v>
      </c>
      <c r="CC1395" s="18">
        <v>0.71954496133420509</v>
      </c>
      <c r="CD1395" s="18">
        <v>0.23746679762503714</v>
      </c>
      <c r="CE1395" s="48">
        <f t="shared" si="237"/>
        <v>0.23992314815484359</v>
      </c>
      <c r="CF1395" s="47" t="s">
        <v>107</v>
      </c>
      <c r="CG1395" s="18">
        <v>0.10999956573489414</v>
      </c>
      <c r="CH1395" s="18">
        <v>0.60115241413420506</v>
      </c>
      <c r="CI1395" s="18">
        <v>0.12867900883660643</v>
      </c>
      <c r="CJ1395" s="48">
        <f t="shared" si="238"/>
        <v>0.11914611591107027</v>
      </c>
      <c r="CK1395" s="48" t="s">
        <v>107</v>
      </c>
      <c r="CL1395" s="18">
        <v>0.10281465773489415</v>
      </c>
      <c r="CM1395" s="18">
        <v>0.42365211003420505</v>
      </c>
      <c r="CN1395" s="18">
        <v>0.10291748256060644</v>
      </c>
      <c r="CO1395" s="48">
        <f t="shared" si="239"/>
        <v>0.11196120791107028</v>
      </c>
      <c r="CP1395" s="47" t="s">
        <v>107</v>
      </c>
      <c r="CQ1395" s="18">
        <v>0.11857689773489415</v>
      </c>
      <c r="CR1395" s="18">
        <v>0.71954496133420509</v>
      </c>
      <c r="CS1395" s="18">
        <v>0.15299069161060647</v>
      </c>
      <c r="CT1395" s="48">
        <f t="shared" si="240"/>
        <v>0.12772344791107029</v>
      </c>
      <c r="CU1395" s="48" t="s">
        <v>107</v>
      </c>
      <c r="CV1395" s="47">
        <v>81766.713118726795</v>
      </c>
      <c r="CW1395" s="47">
        <v>403311.921173746</v>
      </c>
      <c r="CX1395" s="50">
        <f t="shared" si="243"/>
        <v>9.1465501761761395E-3</v>
      </c>
      <c r="CY1395">
        <f t="shared" si="242"/>
        <v>0.61029896431038122</v>
      </c>
      <c r="CZ1395">
        <f t="shared" si="241"/>
        <v>0.31789987062861169</v>
      </c>
    </row>
    <row r="1396" spans="1:104" x14ac:dyDescent="0.25">
      <c r="A1396" s="18">
        <v>1</v>
      </c>
      <c r="B1396" s="18">
        <v>17264</v>
      </c>
      <c r="C1396" s="18">
        <v>-60.963394030000003</v>
      </c>
      <c r="D1396" s="18">
        <v>-16.377921650000001</v>
      </c>
      <c r="E1396" s="18">
        <v>416</v>
      </c>
      <c r="F1396" s="18">
        <v>0</v>
      </c>
      <c r="G1396" s="18">
        <v>1</v>
      </c>
      <c r="H1396" s="18">
        <v>4</v>
      </c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>
        <v>7088349.9473023703</v>
      </c>
      <c r="AK1396" s="18">
        <v>1432621.1755147099</v>
      </c>
      <c r="AL1396" s="18"/>
      <c r="AM1396" s="47">
        <v>1175.9521000669426</v>
      </c>
      <c r="AN1396" s="18">
        <v>0.82156800000000008</v>
      </c>
      <c r="AO1396" s="18">
        <v>0.54428880000000002</v>
      </c>
      <c r="AP1396" s="18">
        <v>0.18485279999999998</v>
      </c>
      <c r="AQ1396" s="18">
        <v>1</v>
      </c>
      <c r="AR1396" s="18">
        <v>0</v>
      </c>
      <c r="AS1396" s="18">
        <v>2</v>
      </c>
      <c r="AT1396" s="18">
        <v>1.48</v>
      </c>
      <c r="AU1396" s="18">
        <v>1</v>
      </c>
      <c r="AV1396" s="18">
        <v>2</v>
      </c>
      <c r="AW1396" s="18">
        <v>1.5</v>
      </c>
      <c r="AX1396" s="18">
        <v>1</v>
      </c>
      <c r="AY1396" s="18">
        <v>2</v>
      </c>
      <c r="AZ1396" s="18">
        <v>0.6</v>
      </c>
      <c r="BA1396" s="18">
        <v>0.3</v>
      </c>
      <c r="BB1396" s="18">
        <v>0.8</v>
      </c>
      <c r="BC1396" s="18">
        <v>0.31520807036839044</v>
      </c>
      <c r="BD1396" s="18">
        <v>0.59562920720294033</v>
      </c>
      <c r="BE1396" s="18">
        <v>0.28251941713454759</v>
      </c>
      <c r="BF1396" s="47">
        <f t="shared" si="232"/>
        <v>0.29744692926670896</v>
      </c>
      <c r="BG1396" s="48" t="s">
        <v>106</v>
      </c>
      <c r="BH1396" s="18">
        <v>0.30802316236839045</v>
      </c>
      <c r="BI1396" s="18">
        <v>0.41812890310294032</v>
      </c>
      <c r="BJ1396" s="18">
        <v>0.25675789085854756</v>
      </c>
      <c r="BK1396" s="48">
        <f t="shared" si="233"/>
        <v>0.27168540299070892</v>
      </c>
      <c r="BL1396" s="48" t="s">
        <v>106</v>
      </c>
      <c r="BM1396" s="18">
        <v>0.32378540236839043</v>
      </c>
      <c r="BN1396" s="18">
        <v>0.71402175440294036</v>
      </c>
      <c r="BO1396" s="18">
        <v>0.30683109990854757</v>
      </c>
      <c r="BP1396" s="48">
        <f t="shared" si="234"/>
        <v>0.32175861204070894</v>
      </c>
      <c r="BQ1396" s="48" t="s">
        <v>106</v>
      </c>
      <c r="BR1396" s="18">
        <v>0.22711220674708638</v>
      </c>
      <c r="BS1396" s="18">
        <v>0.59562920720294033</v>
      </c>
      <c r="BT1396" s="18">
        <v>0.21619129416686514</v>
      </c>
      <c r="BU1396" s="48">
        <f t="shared" si="235"/>
        <v>0.23111880629902654</v>
      </c>
      <c r="BV1396" s="48" t="s">
        <v>106</v>
      </c>
      <c r="BW1396" s="18">
        <v>0.21992729874708639</v>
      </c>
      <c r="BX1396" s="18">
        <v>0.41812890310294032</v>
      </c>
      <c r="BY1396" s="18">
        <v>0.19042976789086513</v>
      </c>
      <c r="BZ1396" s="48">
        <f t="shared" si="236"/>
        <v>0.2053572800230265</v>
      </c>
      <c r="CA1396" s="48" t="s">
        <v>106</v>
      </c>
      <c r="CB1396" s="18">
        <v>0.23568953874708637</v>
      </c>
      <c r="CC1396" s="18">
        <v>0.71402175440294036</v>
      </c>
      <c r="CD1396" s="18">
        <v>0.24050297694086514</v>
      </c>
      <c r="CE1396" s="48">
        <f t="shared" si="237"/>
        <v>0.25061705087924774</v>
      </c>
      <c r="CF1396" s="47" t="s">
        <v>107</v>
      </c>
      <c r="CG1396" s="18">
        <v>0.11291386501576636</v>
      </c>
      <c r="CH1396" s="18">
        <v>0.59562920720294033</v>
      </c>
      <c r="CI1396" s="18">
        <v>0.13021039402357315</v>
      </c>
      <c r="CJ1396" s="48">
        <f t="shared" si="238"/>
        <v>0.12784137714792776</v>
      </c>
      <c r="CK1396" s="48" t="s">
        <v>107</v>
      </c>
      <c r="CL1396" s="18">
        <v>0.10572895701576636</v>
      </c>
      <c r="CM1396" s="18">
        <v>0.41812890310294032</v>
      </c>
      <c r="CN1396" s="18">
        <v>0.10444886774757314</v>
      </c>
      <c r="CO1396" s="48">
        <f t="shared" si="239"/>
        <v>0.11937637987973453</v>
      </c>
      <c r="CP1396" s="48" t="s">
        <v>106</v>
      </c>
      <c r="CQ1396" s="18">
        <v>0.12149119701576636</v>
      </c>
      <c r="CR1396" s="18">
        <v>0.71402175440294036</v>
      </c>
      <c r="CS1396" s="18">
        <v>0.15452207679757313</v>
      </c>
      <c r="CT1396" s="48">
        <f t="shared" si="240"/>
        <v>0.13641870914792775</v>
      </c>
      <c r="CU1396" s="48" t="s">
        <v>107</v>
      </c>
      <c r="CV1396" s="47">
        <v>45941.549790978701</v>
      </c>
      <c r="CW1396" s="47">
        <v>146994.01250836701</v>
      </c>
      <c r="CX1396" s="50">
        <f t="shared" si="243"/>
        <v>1.4927512132161383E-2</v>
      </c>
      <c r="CY1396">
        <f t="shared" si="242"/>
        <v>0.61055671933510169</v>
      </c>
      <c r="CZ1396">
        <f t="shared" si="241"/>
        <v>0.33013558250055181</v>
      </c>
    </row>
    <row r="1397" spans="1:104" x14ac:dyDescent="0.25">
      <c r="A1397" s="18">
        <v>1</v>
      </c>
      <c r="B1397" s="18">
        <v>17265</v>
      </c>
      <c r="C1397" s="18">
        <v>-60.739345030000003</v>
      </c>
      <c r="D1397" s="18">
        <v>-17.84863502</v>
      </c>
      <c r="E1397" s="18">
        <v>296</v>
      </c>
      <c r="F1397" s="18">
        <v>0</v>
      </c>
      <c r="G1397" s="18">
        <v>1</v>
      </c>
      <c r="H1397" s="18">
        <v>4</v>
      </c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>
        <v>5121374.9131301297</v>
      </c>
      <c r="AK1397" s="18">
        <v>962715.78141569498</v>
      </c>
      <c r="AL1397" s="18"/>
      <c r="AM1397" s="47">
        <v>601.40108418721866</v>
      </c>
      <c r="AN1397" s="18">
        <v>0.8143786666666667</v>
      </c>
      <c r="AO1397" s="18">
        <v>0.53952586666666669</v>
      </c>
      <c r="AP1397" s="18">
        <v>0.18323519999999999</v>
      </c>
      <c r="AQ1397" s="18">
        <v>1</v>
      </c>
      <c r="AR1397" s="18">
        <v>0</v>
      </c>
      <c r="AS1397" s="18">
        <v>2</v>
      </c>
      <c r="AT1397" s="18">
        <v>1.48</v>
      </c>
      <c r="AU1397" s="18">
        <v>1</v>
      </c>
      <c r="AV1397" s="18">
        <v>2</v>
      </c>
      <c r="AW1397" s="18">
        <v>1.5</v>
      </c>
      <c r="AX1397" s="18">
        <v>1</v>
      </c>
      <c r="AY1397" s="18">
        <v>2</v>
      </c>
      <c r="AZ1397" s="18">
        <v>0.6</v>
      </c>
      <c r="BA1397" s="18">
        <v>0.3</v>
      </c>
      <c r="BB1397" s="18">
        <v>0.8</v>
      </c>
      <c r="BC1397" s="18">
        <v>0.3157596485470569</v>
      </c>
      <c r="BD1397" s="18">
        <v>0.60380245280415057</v>
      </c>
      <c r="BE1397" s="18">
        <v>0.28444493619332023</v>
      </c>
      <c r="BF1397" s="47">
        <f t="shared" si="232"/>
        <v>0.29673321359671445</v>
      </c>
      <c r="BG1397" s="48" t="s">
        <v>106</v>
      </c>
      <c r="BH1397" s="18">
        <v>0.30857474054705691</v>
      </c>
      <c r="BI1397" s="18">
        <v>0.42630214870415062</v>
      </c>
      <c r="BJ1397" s="18">
        <v>0.25868340991732025</v>
      </c>
      <c r="BK1397" s="48">
        <f t="shared" si="233"/>
        <v>0.27097168732071447</v>
      </c>
      <c r="BL1397" s="48" t="s">
        <v>106</v>
      </c>
      <c r="BM1397" s="18">
        <v>0.32433698054705684</v>
      </c>
      <c r="BN1397" s="18">
        <v>0.72219500000415071</v>
      </c>
      <c r="BO1397" s="18">
        <v>0.30875661896732021</v>
      </c>
      <c r="BP1397" s="48">
        <f t="shared" si="234"/>
        <v>0.32104489637071443</v>
      </c>
      <c r="BQ1397" s="48" t="s">
        <v>106</v>
      </c>
      <c r="BR1397" s="18">
        <v>0.22843468949952084</v>
      </c>
      <c r="BS1397" s="18">
        <v>0.60380245280415057</v>
      </c>
      <c r="BT1397" s="18">
        <v>0.21869723381819861</v>
      </c>
      <c r="BU1397" s="48">
        <f t="shared" si="235"/>
        <v>0.23098551122159283</v>
      </c>
      <c r="BV1397" s="48" t="s">
        <v>106</v>
      </c>
      <c r="BW1397" s="18">
        <v>0.22124978149952085</v>
      </c>
      <c r="BX1397" s="18">
        <v>0.42630214870415062</v>
      </c>
      <c r="BY1397" s="18">
        <v>0.19293570754219863</v>
      </c>
      <c r="BZ1397" s="48">
        <f t="shared" si="236"/>
        <v>0.20522398494559285</v>
      </c>
      <c r="CA1397" s="48" t="s">
        <v>106</v>
      </c>
      <c r="CB1397" s="18">
        <v>0.23701202149952083</v>
      </c>
      <c r="CC1397" s="18">
        <v>0.72219500000415071</v>
      </c>
      <c r="CD1397" s="18">
        <v>0.24300891659219864</v>
      </c>
      <c r="CE1397" s="48">
        <f t="shared" si="237"/>
        <v>0.24930029890291505</v>
      </c>
      <c r="CF1397" s="47" t="s">
        <v>107</v>
      </c>
      <c r="CG1397" s="18">
        <v>0.11523566851197417</v>
      </c>
      <c r="CH1397" s="18">
        <v>0.60380245280415057</v>
      </c>
      <c r="CI1397" s="18">
        <v>0.13346873073933727</v>
      </c>
      <c r="CJ1397" s="48">
        <f t="shared" si="238"/>
        <v>0.12752394591536839</v>
      </c>
      <c r="CK1397" s="48" t="s">
        <v>107</v>
      </c>
      <c r="CL1397" s="18">
        <v>0.10805076051197418</v>
      </c>
      <c r="CM1397" s="18">
        <v>0.42630214870415062</v>
      </c>
      <c r="CN1397" s="18">
        <v>0.10770720446333726</v>
      </c>
      <c r="CO1397" s="48">
        <f t="shared" si="239"/>
        <v>0.11999548186673148</v>
      </c>
      <c r="CP1397" s="48" t="s">
        <v>106</v>
      </c>
      <c r="CQ1397" s="18">
        <v>0.12381300051197418</v>
      </c>
      <c r="CR1397" s="18">
        <v>0.72219500000415071</v>
      </c>
      <c r="CS1397" s="18">
        <v>0.15778041351333727</v>
      </c>
      <c r="CT1397" s="48">
        <f t="shared" si="240"/>
        <v>0.13610127791536838</v>
      </c>
      <c r="CU1397" s="48" t="s">
        <v>107</v>
      </c>
      <c r="CV1397" s="47">
        <v>31553.8998043752</v>
      </c>
      <c r="CW1397" s="47">
        <v>75175.135523402307</v>
      </c>
      <c r="CX1397" s="50">
        <f t="shared" si="243"/>
        <v>1.2288277403394214E-2</v>
      </c>
      <c r="CY1397">
        <f t="shared" si="242"/>
        <v>0.61609073020754479</v>
      </c>
      <c r="CZ1397">
        <f t="shared" si="241"/>
        <v>0.32804792595045112</v>
      </c>
    </row>
    <row r="1398" spans="1:104" x14ac:dyDescent="0.25">
      <c r="A1398" s="18">
        <v>1</v>
      </c>
      <c r="B1398" s="18">
        <v>17271</v>
      </c>
      <c r="C1398" s="18">
        <v>-57.803978229999998</v>
      </c>
      <c r="D1398" s="18">
        <v>-18.97074915</v>
      </c>
      <c r="E1398" s="18">
        <v>115</v>
      </c>
      <c r="F1398" s="18">
        <v>0</v>
      </c>
      <c r="G1398" s="18">
        <v>1</v>
      </c>
      <c r="H1398" s="18">
        <v>4</v>
      </c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>
        <v>5015453.4396768603</v>
      </c>
      <c r="AK1398" s="18">
        <v>1097040.0887933399</v>
      </c>
      <c r="AL1398" s="18"/>
      <c r="AM1398" s="47">
        <v>937.39932176553918</v>
      </c>
      <c r="AN1398" s="18">
        <v>0.80359466666666668</v>
      </c>
      <c r="AO1398" s="18">
        <v>0.53238146666666675</v>
      </c>
      <c r="AP1398" s="18">
        <v>0.18080879999999999</v>
      </c>
      <c r="AQ1398" s="18">
        <v>1</v>
      </c>
      <c r="AR1398" s="18">
        <v>0</v>
      </c>
      <c r="AS1398" s="18">
        <v>2</v>
      </c>
      <c r="AT1398" s="18">
        <v>1.48</v>
      </c>
      <c r="AU1398" s="18">
        <v>1</v>
      </c>
      <c r="AV1398" s="18">
        <v>2</v>
      </c>
      <c r="AW1398" s="18">
        <v>1.5</v>
      </c>
      <c r="AX1398" s="18">
        <v>1</v>
      </c>
      <c r="AY1398" s="18">
        <v>2</v>
      </c>
      <c r="AZ1398" s="18">
        <v>0.6</v>
      </c>
      <c r="BA1398" s="18">
        <v>0.3</v>
      </c>
      <c r="BB1398" s="18">
        <v>0.8</v>
      </c>
      <c r="BC1398" s="18">
        <v>0.31025303979153629</v>
      </c>
      <c r="BD1398" s="18">
        <v>0.58919677567910789</v>
      </c>
      <c r="BE1398" s="18">
        <v>0.27788118445520871</v>
      </c>
      <c r="BF1398" s="47">
        <f t="shared" si="232"/>
        <v>0.29405310886493985</v>
      </c>
      <c r="BG1398" s="48" t="s">
        <v>106</v>
      </c>
      <c r="BH1398" s="18">
        <v>0.30306813179153624</v>
      </c>
      <c r="BI1398" s="18">
        <v>0.41169647157910783</v>
      </c>
      <c r="BJ1398" s="18">
        <v>0.25211965817920867</v>
      </c>
      <c r="BK1398" s="48">
        <f t="shared" si="233"/>
        <v>0.26829158258893981</v>
      </c>
      <c r="BL1398" s="48" t="s">
        <v>106</v>
      </c>
      <c r="BM1398" s="18">
        <v>0.31883037179153623</v>
      </c>
      <c r="BN1398" s="18">
        <v>0.70758932287910792</v>
      </c>
      <c r="BO1398" s="18">
        <v>0.30219286722920868</v>
      </c>
      <c r="BP1398" s="48">
        <f t="shared" si="234"/>
        <v>0.31836479163893983</v>
      </c>
      <c r="BQ1398" s="48" t="s">
        <v>106</v>
      </c>
      <c r="BR1398" s="18">
        <v>0.22408443760465224</v>
      </c>
      <c r="BS1398" s="18">
        <v>0.58919677567910789</v>
      </c>
      <c r="BT1398" s="18">
        <v>0.21300411296892829</v>
      </c>
      <c r="BU1398" s="48">
        <f t="shared" si="235"/>
        <v>0.22917603737865941</v>
      </c>
      <c r="BV1398" s="48" t="s">
        <v>106</v>
      </c>
      <c r="BW1398" s="18">
        <v>0.21689952960465225</v>
      </c>
      <c r="BX1398" s="18">
        <v>0.41169647157910783</v>
      </c>
      <c r="BY1398" s="18">
        <v>0.18724258669292831</v>
      </c>
      <c r="BZ1398" s="48">
        <f t="shared" si="236"/>
        <v>0.20341451110265943</v>
      </c>
      <c r="CA1398" s="48" t="s">
        <v>106</v>
      </c>
      <c r="CB1398" s="18">
        <v>0.23266176960465224</v>
      </c>
      <c r="CC1398" s="18">
        <v>0.70758932287910792</v>
      </c>
      <c r="CD1398" s="18">
        <v>0.23731579574292833</v>
      </c>
      <c r="CE1398" s="48">
        <f t="shared" si="237"/>
        <v>0.24883369401438335</v>
      </c>
      <c r="CF1398" s="47" t="s">
        <v>107</v>
      </c>
      <c r="CG1398" s="18">
        <v>0.11238439773276557</v>
      </c>
      <c r="CH1398" s="18">
        <v>0.58919677567910789</v>
      </c>
      <c r="CI1398" s="18">
        <v>0.12890420548671297</v>
      </c>
      <c r="CJ1398" s="48">
        <f t="shared" si="238"/>
        <v>0.12855632214249668</v>
      </c>
      <c r="CK1398" s="48" t="s">
        <v>107</v>
      </c>
      <c r="CL1398" s="18">
        <v>0.10519948973276556</v>
      </c>
      <c r="CM1398" s="18">
        <v>0.41169647157910783</v>
      </c>
      <c r="CN1398" s="18">
        <v>0.10314267921071296</v>
      </c>
      <c r="CO1398" s="48">
        <f t="shared" si="239"/>
        <v>0.11931460362044408</v>
      </c>
      <c r="CP1398" s="48" t="s">
        <v>106</v>
      </c>
      <c r="CQ1398" s="18">
        <v>0.12096172973276556</v>
      </c>
      <c r="CR1398" s="18">
        <v>0.70758932287910792</v>
      </c>
      <c r="CS1398" s="18">
        <v>0.15321588826071297</v>
      </c>
      <c r="CT1398" s="48">
        <f t="shared" si="240"/>
        <v>0.13713365414249667</v>
      </c>
      <c r="CU1398" s="48" t="s">
        <v>107</v>
      </c>
      <c r="CV1398" s="47">
        <v>42883.195754054599</v>
      </c>
      <c r="CW1398" s="47">
        <v>117174.915220692</v>
      </c>
      <c r="CX1398" s="50">
        <f t="shared" si="243"/>
        <v>1.6171924409731118E-2</v>
      </c>
      <c r="CY1398">
        <f t="shared" si="242"/>
        <v>0.60536870008883903</v>
      </c>
      <c r="CZ1398">
        <f t="shared" si="241"/>
        <v>0.32642496420126743</v>
      </c>
    </row>
    <row r="1399" spans="1:104" x14ac:dyDescent="0.25">
      <c r="A1399" s="18">
        <v>1</v>
      </c>
      <c r="B1399" s="18">
        <v>17274</v>
      </c>
      <c r="C1399" s="18">
        <v>-64.10583106</v>
      </c>
      <c r="D1399" s="18">
        <v>-18.489526170000001</v>
      </c>
      <c r="E1399" s="18">
        <v>2042</v>
      </c>
      <c r="F1399" s="18">
        <v>1</v>
      </c>
      <c r="G1399" s="18">
        <v>1</v>
      </c>
      <c r="H1399" s="18">
        <v>4</v>
      </c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>
        <v>5921449.4002545998</v>
      </c>
      <c r="AK1399" s="18">
        <v>1177093.64277753</v>
      </c>
      <c r="AL1399" s="18"/>
      <c r="AM1399" s="47">
        <v>707.39642234878227</v>
      </c>
      <c r="AN1399" s="18">
        <v>0.80718933333333343</v>
      </c>
      <c r="AO1399" s="18">
        <v>0.53476293333333336</v>
      </c>
      <c r="AP1399" s="18">
        <v>0.18161759999999999</v>
      </c>
      <c r="AQ1399" s="18">
        <v>1</v>
      </c>
      <c r="AR1399" s="18">
        <v>0</v>
      </c>
      <c r="AS1399" s="18">
        <v>2</v>
      </c>
      <c r="AT1399" s="18">
        <v>1.48</v>
      </c>
      <c r="AU1399" s="18">
        <v>1</v>
      </c>
      <c r="AV1399" s="18">
        <v>2</v>
      </c>
      <c r="AW1399" s="18">
        <v>1.5</v>
      </c>
      <c r="AX1399" s="18">
        <v>1</v>
      </c>
      <c r="AY1399" s="18">
        <v>2</v>
      </c>
      <c r="AZ1399" s="18">
        <v>0.6</v>
      </c>
      <c r="BA1399" s="18">
        <v>0.3</v>
      </c>
      <c r="BB1399" s="18">
        <v>0.8</v>
      </c>
      <c r="BC1399" s="18">
        <v>0.3146927411168009</v>
      </c>
      <c r="BD1399" s="18">
        <v>0.52136204104694461</v>
      </c>
      <c r="BE1399" s="18">
        <v>0.2611657487991853</v>
      </c>
      <c r="BF1399" s="47">
        <f t="shared" si="232"/>
        <v>0.27281673591956496</v>
      </c>
      <c r="BG1399" s="48" t="s">
        <v>106</v>
      </c>
      <c r="BH1399" s="18">
        <v>0.3067465527168009</v>
      </c>
      <c r="BI1399" s="18">
        <v>0.34888187904694457</v>
      </c>
      <c r="BJ1399" s="18">
        <v>0.22422424080718534</v>
      </c>
      <c r="BK1399" s="48">
        <f t="shared" si="233"/>
        <v>0.23587522792756496</v>
      </c>
      <c r="BL1399" s="48" t="s">
        <v>106</v>
      </c>
      <c r="BM1399" s="18">
        <v>0.3241099127168009</v>
      </c>
      <c r="BN1399" s="18">
        <v>0.63893151614694466</v>
      </c>
      <c r="BO1399" s="18">
        <v>0.29373709475718529</v>
      </c>
      <c r="BP1399" s="48">
        <f t="shared" si="234"/>
        <v>0.30538808187756494</v>
      </c>
      <c r="BQ1399" s="48" t="s">
        <v>106</v>
      </c>
      <c r="BR1399" s="18">
        <v>0.22805278787484887</v>
      </c>
      <c r="BS1399" s="18">
        <v>0.52136204104694461</v>
      </c>
      <c r="BT1399" s="18">
        <v>0.20740420222195327</v>
      </c>
      <c r="BU1399" s="48">
        <f t="shared" si="235"/>
        <v>0.2190551893423329</v>
      </c>
      <c r="BV1399" s="48" t="s">
        <v>106</v>
      </c>
      <c r="BW1399" s="18">
        <v>0.22010659947484887</v>
      </c>
      <c r="BX1399" s="18">
        <v>0.34888187904694457</v>
      </c>
      <c r="BY1399" s="18">
        <v>0.1704626942299533</v>
      </c>
      <c r="BZ1399" s="48">
        <f t="shared" si="236"/>
        <v>0.18211368135033293</v>
      </c>
      <c r="CA1399" s="48" t="s">
        <v>106</v>
      </c>
      <c r="CB1399" s="18">
        <v>0.23746995947484886</v>
      </c>
      <c r="CC1399" s="18">
        <v>0.63893151614694466</v>
      </c>
      <c r="CD1399" s="18">
        <v>0.23997554817995329</v>
      </c>
      <c r="CE1399" s="48">
        <f t="shared" si="237"/>
        <v>0.24912094659522849</v>
      </c>
      <c r="CF1399" s="47" t="s">
        <v>107</v>
      </c>
      <c r="CG1399" s="18">
        <v>0.11574173737602218</v>
      </c>
      <c r="CH1399" s="18">
        <v>0.52136204104694461</v>
      </c>
      <c r="CI1399" s="18">
        <v>0.13771330851072661</v>
      </c>
      <c r="CJ1399" s="48">
        <f t="shared" si="238"/>
        <v>0.12739272449640182</v>
      </c>
      <c r="CK1399" s="48" t="s">
        <v>107</v>
      </c>
      <c r="CL1399" s="18">
        <v>0.10779554897602217</v>
      </c>
      <c r="CM1399" s="18">
        <v>0.34888187904694457</v>
      </c>
      <c r="CN1399" s="18">
        <v>0.10077180051872661</v>
      </c>
      <c r="CO1399" s="48">
        <f t="shared" si="239"/>
        <v>0.11242278763910624</v>
      </c>
      <c r="CP1399" s="48" t="s">
        <v>106</v>
      </c>
      <c r="CQ1399" s="18">
        <v>0.12515890897602217</v>
      </c>
      <c r="CR1399" s="18">
        <v>0.63893151614694466</v>
      </c>
      <c r="CS1399" s="18">
        <v>0.17028465446872662</v>
      </c>
      <c r="CT1399" s="48">
        <f t="shared" si="240"/>
        <v>0.13680989609640179</v>
      </c>
      <c r="CU1399" s="48" t="s">
        <v>107</v>
      </c>
      <c r="CV1399" s="47">
        <v>35303.227738667403</v>
      </c>
      <c r="CW1399" s="47">
        <v>88424.552793598006</v>
      </c>
      <c r="CX1399" s="50">
        <f t="shared" si="243"/>
        <v>1.1650987120379631E-2</v>
      </c>
      <c r="CY1399">
        <f t="shared" si="242"/>
        <v>0.53301302816732421</v>
      </c>
      <c r="CZ1399">
        <f t="shared" si="241"/>
        <v>0.32634372823718055</v>
      </c>
    </row>
    <row r="1400" spans="1:104" x14ac:dyDescent="0.25">
      <c r="A1400" s="18">
        <v>1</v>
      </c>
      <c r="B1400" s="18">
        <v>17277</v>
      </c>
      <c r="C1400" s="18">
        <v>-64.336709709999994</v>
      </c>
      <c r="D1400" s="18">
        <v>-22.732081409999999</v>
      </c>
      <c r="E1400" s="18">
        <v>416</v>
      </c>
      <c r="F1400" s="18">
        <v>0</v>
      </c>
      <c r="G1400" s="18">
        <v>1</v>
      </c>
      <c r="H1400" s="18">
        <v>4</v>
      </c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>
        <v>16930872.598997898</v>
      </c>
      <c r="AK1400" s="18">
        <v>3182664.5234506698</v>
      </c>
      <c r="AL1400" s="18"/>
      <c r="AM1400" s="47">
        <v>1705.4657612056324</v>
      </c>
      <c r="AN1400" s="18">
        <v>0.8143786666666667</v>
      </c>
      <c r="AO1400" s="18">
        <v>0.53952586666666669</v>
      </c>
      <c r="AP1400" s="18">
        <v>0.18323519999999999</v>
      </c>
      <c r="AQ1400" s="18">
        <v>1</v>
      </c>
      <c r="AR1400" s="18">
        <v>0</v>
      </c>
      <c r="AS1400" s="18">
        <v>2</v>
      </c>
      <c r="AT1400" s="18">
        <v>1.48</v>
      </c>
      <c r="AU1400" s="18">
        <v>1</v>
      </c>
      <c r="AV1400" s="18">
        <v>2</v>
      </c>
      <c r="AW1400" s="18">
        <v>1.5</v>
      </c>
      <c r="AX1400" s="18">
        <v>1</v>
      </c>
      <c r="AY1400" s="18">
        <v>2</v>
      </c>
      <c r="AZ1400" s="18">
        <v>0.6</v>
      </c>
      <c r="BA1400" s="18">
        <v>0.3</v>
      </c>
      <c r="BB1400" s="18">
        <v>0.8</v>
      </c>
      <c r="BC1400" s="18">
        <v>0.31200232204023914</v>
      </c>
      <c r="BD1400" s="18">
        <v>0.62042758861684866</v>
      </c>
      <c r="BE1400" s="18">
        <v>0.28379183523913143</v>
      </c>
      <c r="BF1400" s="47">
        <f t="shared" si="232"/>
        <v>0.29306694111959963</v>
      </c>
      <c r="BG1400" s="48" t="s">
        <v>106</v>
      </c>
      <c r="BH1400" s="18">
        <v>0.3048174140402391</v>
      </c>
      <c r="BI1400" s="18">
        <v>0.44292728451684871</v>
      </c>
      <c r="BJ1400" s="18">
        <v>0.25803030896313145</v>
      </c>
      <c r="BK1400" s="48">
        <f t="shared" si="233"/>
        <v>0.2673054148435996</v>
      </c>
      <c r="BL1400" s="48" t="s">
        <v>106</v>
      </c>
      <c r="BM1400" s="18">
        <v>0.32057965404023914</v>
      </c>
      <c r="BN1400" s="18">
        <v>0.7388201358168488</v>
      </c>
      <c r="BO1400" s="18">
        <v>0.30810351801313146</v>
      </c>
      <c r="BP1400" s="48">
        <f t="shared" si="234"/>
        <v>0.31737862389359961</v>
      </c>
      <c r="BQ1400" s="48" t="s">
        <v>106</v>
      </c>
      <c r="BR1400" s="18">
        <v>0.22467736299270313</v>
      </c>
      <c r="BS1400" s="18">
        <v>0.62042758861684866</v>
      </c>
      <c r="BT1400" s="18">
        <v>0.21804413286400984</v>
      </c>
      <c r="BU1400" s="48">
        <f t="shared" si="235"/>
        <v>0.22731923874447801</v>
      </c>
      <c r="BV1400" s="48" t="s">
        <v>106</v>
      </c>
      <c r="BW1400" s="18">
        <v>0.21749245499270314</v>
      </c>
      <c r="BX1400" s="18">
        <v>0.44292728451684871</v>
      </c>
      <c r="BY1400" s="18">
        <v>0.19228260658800983</v>
      </c>
      <c r="BZ1400" s="48">
        <f t="shared" si="236"/>
        <v>0.20155771246847801</v>
      </c>
      <c r="CA1400" s="48" t="s">
        <v>106</v>
      </c>
      <c r="CB1400" s="18">
        <v>0.23325469499270313</v>
      </c>
      <c r="CC1400" s="18">
        <v>0.7388201358168488</v>
      </c>
      <c r="CD1400" s="18">
        <v>0.24235581563800984</v>
      </c>
      <c r="CE1400" s="48">
        <f t="shared" si="237"/>
        <v>0.2425298008731713</v>
      </c>
      <c r="CF1400" s="47" t="s">
        <v>107</v>
      </c>
      <c r="CG1400" s="18">
        <v>0.11147834200515645</v>
      </c>
      <c r="CH1400" s="18">
        <v>0.62042758861684866</v>
      </c>
      <c r="CI1400" s="18">
        <v>0.13281562978514846</v>
      </c>
      <c r="CJ1400" s="48">
        <f t="shared" si="238"/>
        <v>0.12075344788562463</v>
      </c>
      <c r="CK1400" s="48" t="s">
        <v>107</v>
      </c>
      <c r="CL1400" s="18">
        <v>0.10429343400515646</v>
      </c>
      <c r="CM1400" s="18">
        <v>0.44292728451684871</v>
      </c>
      <c r="CN1400" s="18">
        <v>0.10705410350914846</v>
      </c>
      <c r="CO1400" s="48">
        <f t="shared" si="239"/>
        <v>0.11356853988562464</v>
      </c>
      <c r="CP1400" s="47" t="s">
        <v>107</v>
      </c>
      <c r="CQ1400" s="18">
        <v>0.12005567400515646</v>
      </c>
      <c r="CR1400" s="18">
        <v>0.7388201358168488</v>
      </c>
      <c r="CS1400" s="18">
        <v>0.15712731255914847</v>
      </c>
      <c r="CT1400" s="48">
        <f t="shared" si="240"/>
        <v>0.12933077988562464</v>
      </c>
      <c r="CU1400" s="48" t="s">
        <v>107</v>
      </c>
      <c r="CV1400" s="47">
        <v>53136.4383918448</v>
      </c>
      <c r="CW1400" s="47">
        <v>213183.22015070301</v>
      </c>
      <c r="CX1400" s="50">
        <f t="shared" si="243"/>
        <v>9.2751058804681763E-3</v>
      </c>
      <c r="CY1400">
        <f t="shared" si="242"/>
        <v>0.62970269449731686</v>
      </c>
      <c r="CZ1400">
        <f t="shared" si="241"/>
        <v>0.32127742792070735</v>
      </c>
    </row>
  </sheetData>
  <mergeCells count="4">
    <mergeCell ref="BC1:BQ1"/>
    <mergeCell ref="BR1:CF1"/>
    <mergeCell ref="CG1:CU1"/>
    <mergeCell ref="CV1:CX1"/>
  </mergeCells>
  <conditionalFormatting sqref="DK3:DM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{62628B53-991A-4479-9E96-F5A721DD73F1}</x14:id>
        </ext>
      </extLst>
    </cfRule>
  </conditionalFormatting>
  <conditionalFormatting sqref="DK4:DM4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{DF4C1FF9-ED7E-4A08-8799-E4EE7A29A7A6}</x14:id>
        </ext>
      </extLst>
    </cfRule>
  </conditionalFormatting>
  <conditionalFormatting sqref="DK5:DM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{B7662B70-4CCB-439B-8EB6-B3C8074B8616}</x14:id>
        </ext>
      </extLst>
    </cfRule>
  </conditionalFormatting>
  <conditionalFormatting sqref="DK6:DM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{782C4405-B1AD-4908-B88F-135DA6273A53}</x14:id>
        </ext>
      </extLst>
    </cfRule>
  </conditionalFormatting>
  <conditionalFormatting sqref="DK7:DM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{C3E6A481-0B4B-4944-88BE-25CD220D2B38}</x14:id>
        </ext>
      </extLst>
    </cfRule>
  </conditionalFormatting>
  <conditionalFormatting sqref="DK8:DM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{8B7FCEBC-80EE-427F-B63E-6679805ACBBA}</x14:id>
        </ext>
      </extLst>
    </cfRule>
  </conditionalFormatting>
  <conditionalFormatting sqref="DK9:DM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{924F2B26-3D8D-416E-8F45-2540D401EEA1}</x14:id>
        </ext>
      </extLst>
    </cfRule>
  </conditionalFormatting>
  <conditionalFormatting sqref="DK10:DM1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{81075596-8096-4F92-877E-7CA37437D06A}</x14:id>
        </ext>
      </extLst>
    </cfRule>
  </conditionalFormatting>
  <conditionalFormatting sqref="DK11:DM1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{709F789A-35BB-45B1-8EC4-B49325E8856A}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628B53-991A-4479-9E96-F5A721DD73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DK3:DM3</xm:sqref>
        </x14:conditionalFormatting>
        <x14:conditionalFormatting xmlns:xm="http://schemas.microsoft.com/office/excel/2006/main">
          <x14:cfRule type="dataBar" id="{DF4C1FF9-ED7E-4A08-8799-E4EE7A29A7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DK4:DM4</xm:sqref>
        </x14:conditionalFormatting>
        <x14:conditionalFormatting xmlns:xm="http://schemas.microsoft.com/office/excel/2006/main">
          <x14:cfRule type="dataBar" id="{B7662B70-4CCB-439B-8EB6-B3C8074B86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DK5:DM5</xm:sqref>
        </x14:conditionalFormatting>
        <x14:conditionalFormatting xmlns:xm="http://schemas.microsoft.com/office/excel/2006/main">
          <x14:cfRule type="dataBar" id="{782C4405-B1AD-4908-B88F-135DA6273A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DK6:DM6</xm:sqref>
        </x14:conditionalFormatting>
        <x14:conditionalFormatting xmlns:xm="http://schemas.microsoft.com/office/excel/2006/main">
          <x14:cfRule type="dataBar" id="{C3E6A481-0B4B-4944-88BE-25CD220D2B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DK7:DM7</xm:sqref>
        </x14:conditionalFormatting>
        <x14:conditionalFormatting xmlns:xm="http://schemas.microsoft.com/office/excel/2006/main">
          <x14:cfRule type="dataBar" id="{8B7FCEBC-80EE-427F-B63E-6679805ACB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DK8:DM8</xm:sqref>
        </x14:conditionalFormatting>
        <x14:conditionalFormatting xmlns:xm="http://schemas.microsoft.com/office/excel/2006/main">
          <x14:cfRule type="dataBar" id="{924F2B26-3D8D-416E-8F45-2540D401EE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DK9:DM9</xm:sqref>
        </x14:conditionalFormatting>
        <x14:conditionalFormatting xmlns:xm="http://schemas.microsoft.com/office/excel/2006/main">
          <x14:cfRule type="dataBar" id="{81075596-8096-4F92-877E-7CA37437D0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DK10:DM10</xm:sqref>
        </x14:conditionalFormatting>
        <x14:conditionalFormatting xmlns:xm="http://schemas.microsoft.com/office/excel/2006/main">
          <x14:cfRule type="dataBar" id="{709F789A-35BB-45B1-8EC4-B49325E885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DK11:DM11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E1400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5" max="5" width="11" customWidth="1"/>
    <col min="6" max="6" width="10.28515625" customWidth="1"/>
    <col min="7" max="7" width="10.42578125" customWidth="1"/>
    <col min="8" max="8" width="11.85546875" customWidth="1"/>
    <col min="9" max="9" width="14.85546875" customWidth="1"/>
    <col min="10" max="10" width="10.85546875" customWidth="1"/>
    <col min="11" max="11" width="14.85546875" customWidth="1"/>
    <col min="12" max="12" width="20" customWidth="1"/>
    <col min="13" max="13" width="13.42578125" bestFit="1" customWidth="1"/>
    <col min="14" max="14" width="10.42578125" customWidth="1"/>
    <col min="15" max="15" width="10" customWidth="1"/>
    <col min="16" max="16" width="10.28515625" customWidth="1"/>
    <col min="17" max="17" width="10.7109375" customWidth="1"/>
    <col min="18" max="18" width="10.5703125" customWidth="1"/>
    <col min="19" max="19" width="11.85546875" customWidth="1"/>
    <col min="20" max="20" width="13.5703125" customWidth="1"/>
    <col min="21" max="21" width="20.42578125" customWidth="1"/>
    <col min="22" max="22" width="15.28515625" customWidth="1"/>
    <col min="23" max="23" width="10.85546875" customWidth="1"/>
    <col min="24" max="24" width="10.28515625" customWidth="1"/>
    <col min="25" max="25" width="10" customWidth="1"/>
    <col min="26" max="26" width="12" bestFit="1" customWidth="1"/>
    <col min="27" max="28" width="10.85546875" customWidth="1"/>
    <col min="29" max="29" width="13" customWidth="1"/>
    <col min="30" max="30" width="16.28515625" bestFit="1" customWidth="1"/>
    <col min="31" max="31" width="13.42578125" bestFit="1" customWidth="1"/>
  </cols>
  <sheetData>
    <row r="1" spans="1:31" ht="15.75" thickBot="1" x14ac:dyDescent="0.3">
      <c r="E1" s="63" t="s">
        <v>101</v>
      </c>
      <c r="F1" s="64"/>
      <c r="G1" s="64"/>
      <c r="H1" s="64"/>
      <c r="I1" s="64"/>
      <c r="J1" s="64"/>
      <c r="K1" s="64"/>
      <c r="L1" s="64"/>
      <c r="M1" s="65"/>
      <c r="N1" s="60" t="s">
        <v>102</v>
      </c>
      <c r="O1" s="60"/>
      <c r="P1" s="60"/>
      <c r="Q1" s="60"/>
      <c r="R1" s="60"/>
      <c r="S1" s="60"/>
      <c r="T1" s="60"/>
      <c r="U1" s="60"/>
      <c r="V1" s="60"/>
      <c r="W1" s="66" t="s">
        <v>103</v>
      </c>
      <c r="X1" s="67"/>
      <c r="Y1" s="67"/>
      <c r="Z1" s="67"/>
      <c r="AA1" s="67"/>
      <c r="AB1" s="67"/>
      <c r="AC1" s="67"/>
      <c r="AD1" s="67"/>
      <c r="AE1" s="68"/>
    </row>
    <row r="2" spans="1:31" ht="30.75" customHeight="1" thickBot="1" x14ac:dyDescent="0.3">
      <c r="A2" s="1" t="s">
        <v>76</v>
      </c>
      <c r="B2" s="1" t="s">
        <v>0</v>
      </c>
      <c r="C2" s="1" t="s">
        <v>1</v>
      </c>
      <c r="D2" s="1" t="s">
        <v>2</v>
      </c>
      <c r="E2" s="36" t="s">
        <v>111</v>
      </c>
      <c r="F2" s="37" t="s">
        <v>112</v>
      </c>
      <c r="G2" s="37" t="s">
        <v>113</v>
      </c>
      <c r="H2" s="37" t="s">
        <v>114</v>
      </c>
      <c r="I2" s="37" t="s">
        <v>115</v>
      </c>
      <c r="J2" s="37" t="s">
        <v>118</v>
      </c>
      <c r="K2" s="37" t="s">
        <v>119</v>
      </c>
      <c r="L2" s="41" t="s">
        <v>116</v>
      </c>
      <c r="M2" s="42" t="s">
        <v>117</v>
      </c>
      <c r="N2" s="2" t="s">
        <v>111</v>
      </c>
      <c r="O2" s="2" t="s">
        <v>112</v>
      </c>
      <c r="P2" s="2" t="s">
        <v>113</v>
      </c>
      <c r="Q2" s="2" t="s">
        <v>114</v>
      </c>
      <c r="R2" s="2" t="s">
        <v>115</v>
      </c>
      <c r="S2" s="36" t="s">
        <v>118</v>
      </c>
      <c r="T2" s="37" t="s">
        <v>119</v>
      </c>
      <c r="U2" s="41" t="s">
        <v>116</v>
      </c>
      <c r="V2" s="42" t="s">
        <v>117</v>
      </c>
      <c r="W2" s="33" t="s">
        <v>111</v>
      </c>
      <c r="X2" s="2" t="s">
        <v>112</v>
      </c>
      <c r="Y2" s="2" t="s">
        <v>113</v>
      </c>
      <c r="Z2" s="2" t="s">
        <v>114</v>
      </c>
      <c r="AA2" s="2" t="s">
        <v>115</v>
      </c>
      <c r="AB2" s="36" t="s">
        <v>118</v>
      </c>
      <c r="AC2" s="37" t="s">
        <v>119</v>
      </c>
      <c r="AD2" s="41" t="s">
        <v>116</v>
      </c>
      <c r="AE2" s="42" t="s">
        <v>117</v>
      </c>
    </row>
    <row r="3" spans="1:31" x14ac:dyDescent="0.25">
      <c r="A3">
        <v>1</v>
      </c>
      <c r="B3" s="15">
        <v>26</v>
      </c>
      <c r="C3" s="15">
        <v>-62.513259679999997</v>
      </c>
      <c r="D3" s="15">
        <v>-16.26298092</v>
      </c>
      <c r="E3">
        <v>99</v>
      </c>
      <c r="F3">
        <v>99</v>
      </c>
      <c r="G3">
        <v>0.53255464742602199</v>
      </c>
      <c r="H3">
        <v>0.68211325498754605</v>
      </c>
      <c r="I3">
        <v>99</v>
      </c>
      <c r="J3">
        <v>20215.959359452499</v>
      </c>
      <c r="K3">
        <v>16.303049776365</v>
      </c>
      <c r="L3" s="28" t="str">
        <f>IF(M3=E3,$E$2,IF(M3=F3,$F$2,IF(M3=G3,$G$2,IF(M3=H3,$H$2,IF(M3=I3,$I$2,0)))))</f>
        <v>SA_Diesel</v>
      </c>
      <c r="M3" s="29">
        <f>MIN(E3:I3)</f>
        <v>0.53255464742602199</v>
      </c>
      <c r="N3">
        <v>99</v>
      </c>
      <c r="O3">
        <v>99</v>
      </c>
      <c r="P3">
        <v>0.39033746036260603</v>
      </c>
      <c r="Q3">
        <v>0.68211325498754605</v>
      </c>
      <c r="R3">
        <v>99</v>
      </c>
      <c r="S3">
        <v>20215.959359452499</v>
      </c>
      <c r="T3">
        <v>16.303049776365</v>
      </c>
      <c r="U3" s="28" t="str">
        <f>IF(V3=N3,$E$2,IF(V3=O3,$F$2,IF(V3=P3,$G$2,IF(V3=Q3,$H$2,IF(V3=R3,$I$2,0)))))</f>
        <v>SA_Diesel</v>
      </c>
      <c r="V3" s="29">
        <f>MIN(N3:R3)</f>
        <v>0.39033746036260603</v>
      </c>
      <c r="W3" s="27">
        <v>99</v>
      </c>
      <c r="X3">
        <v>99</v>
      </c>
      <c r="Y3" s="28">
        <v>0.205981847502622</v>
      </c>
      <c r="Z3" s="28">
        <v>0.68211325498754605</v>
      </c>
      <c r="AA3" s="28">
        <v>99</v>
      </c>
      <c r="AB3" s="23">
        <v>20215.959359452499</v>
      </c>
      <c r="AC3" s="23">
        <v>16.303049776365</v>
      </c>
      <c r="AD3" s="28" t="str">
        <f>IF(AE3=W3,$E$2,IF(AE3=X3,$F$2,IF(AE3=Y3,$G$2,IF(AE3=Z3,$H$2,IF(AE3=AA3,$I$2,0)))))</f>
        <v>SA_Diesel</v>
      </c>
      <c r="AE3" s="29">
        <f>MIN(W3:AA3)</f>
        <v>0.205981847502622</v>
      </c>
    </row>
    <row r="4" spans="1:31" x14ac:dyDescent="0.25">
      <c r="A4">
        <v>1</v>
      </c>
      <c r="B4" s="15">
        <v>30</v>
      </c>
      <c r="C4" s="15">
        <v>-58.39965162</v>
      </c>
      <c r="D4" s="15">
        <v>-16.35873132</v>
      </c>
      <c r="E4">
        <v>99</v>
      </c>
      <c r="F4">
        <v>99</v>
      </c>
      <c r="G4">
        <v>0.47892392368493603</v>
      </c>
      <c r="H4">
        <v>0.49800432243836501</v>
      </c>
      <c r="I4">
        <v>99</v>
      </c>
      <c r="J4">
        <v>46311.193604094398</v>
      </c>
      <c r="K4">
        <v>37.347408604548903</v>
      </c>
      <c r="L4" s="28" t="str">
        <f>IF(M4=E4,$E$2,IF(M4=F4,$F$2,IF(M4=G4,$G$2,IF(M4=H4,$H$2,IF(M4=I4,$I$2,0)))))</f>
        <v>SA_Diesel</v>
      </c>
      <c r="M4" s="29">
        <f>MIN(E4:I4)</f>
        <v>0.47892392368493603</v>
      </c>
      <c r="N4">
        <v>99</v>
      </c>
      <c r="O4">
        <v>99</v>
      </c>
      <c r="P4">
        <v>0.354807105884136</v>
      </c>
      <c r="Q4">
        <v>0.49800432243836501</v>
      </c>
      <c r="R4">
        <v>99</v>
      </c>
      <c r="S4">
        <v>251122.09331963799</v>
      </c>
      <c r="T4">
        <v>171.268708003547</v>
      </c>
      <c r="U4" s="28" t="str">
        <f>IF(V4=N4,$E$2,IF(V4=O4,$F$2,IF(V4=P4,$G$2,IF(V4=Q4,$H$2,IF(V4=R4,$I$2,0)))))</f>
        <v>SA_Diesel</v>
      </c>
      <c r="V4" s="29">
        <f t="shared" ref="V4:V67" si="0">MIN(N4:R4)</f>
        <v>0.354807105884136</v>
      </c>
      <c r="W4" s="27">
        <v>99</v>
      </c>
      <c r="X4">
        <v>99</v>
      </c>
      <c r="Y4" s="28">
        <v>0.193914934660878</v>
      </c>
      <c r="Z4" s="28">
        <v>0.49800432243836501</v>
      </c>
      <c r="AA4" s="28">
        <v>99</v>
      </c>
      <c r="AB4" s="23">
        <v>251122.09331963799</v>
      </c>
      <c r="AC4" s="23">
        <v>171.268708003547</v>
      </c>
      <c r="AD4" s="28" t="str">
        <f>IF(AE4=W4,$E$2,IF(AE4=X4,$F$2,IF(AE4=Y4,$G$2,IF(AE4=Z4,$H$2,IF(AE4=AA4,$I$2,0)))))</f>
        <v>SA_Diesel</v>
      </c>
      <c r="AE4" s="29">
        <f t="shared" ref="AE4:AE67" si="1">MIN(W4:AA4)</f>
        <v>0.193914934660878</v>
      </c>
    </row>
    <row r="5" spans="1:31" x14ac:dyDescent="0.25">
      <c r="A5">
        <v>1</v>
      </c>
      <c r="B5" s="15">
        <v>31</v>
      </c>
      <c r="C5" s="15">
        <v>-63.000964760000002</v>
      </c>
      <c r="D5" s="15">
        <v>-18.025253190000001</v>
      </c>
      <c r="E5">
        <v>99</v>
      </c>
      <c r="F5">
        <v>99</v>
      </c>
      <c r="G5">
        <v>0.42529319994385001</v>
      </c>
      <c r="H5">
        <v>0.508745078472018</v>
      </c>
      <c r="I5">
        <v>99</v>
      </c>
      <c r="J5">
        <v>234118.09690599499</v>
      </c>
      <c r="K5">
        <v>80.9744212075544</v>
      </c>
      <c r="L5" s="28" t="str">
        <f>IF(M5=E5,$E$2,IF(M5=F5,$F$2,IF(M5=G5,$G$2,IF(M5=H5,$H$2,IF(M5=I5,$I$2,0)))))</f>
        <v>SA_Diesel</v>
      </c>
      <c r="M5" s="29">
        <f>MIN(E5:I5)</f>
        <v>0.42529319994385001</v>
      </c>
      <c r="N5">
        <v>99</v>
      </c>
      <c r="O5">
        <v>99</v>
      </c>
      <c r="P5">
        <v>0.31927675140566703</v>
      </c>
      <c r="Q5">
        <v>0.508745078472018</v>
      </c>
      <c r="R5">
        <v>99</v>
      </c>
      <c r="S5">
        <v>46311.193604094398</v>
      </c>
      <c r="T5">
        <v>37.347408604548903</v>
      </c>
      <c r="U5" s="28" t="str">
        <f>IF(V5=N5,$E$2,IF(V5=O5,$F$2,IF(V5=P5,$G$2,IF(V5=Q5,$H$2,IF(V5=R5,$I$2,0)))))</f>
        <v>SA_Diesel</v>
      </c>
      <c r="V5" s="29">
        <f t="shared" si="0"/>
        <v>0.31927675140566703</v>
      </c>
      <c r="W5" s="27">
        <v>99</v>
      </c>
      <c r="X5">
        <v>99</v>
      </c>
      <c r="Y5" s="28">
        <v>0.18184802181913301</v>
      </c>
      <c r="Z5" s="28">
        <v>0.508745078472018</v>
      </c>
      <c r="AA5" s="28">
        <v>99</v>
      </c>
      <c r="AB5" s="23">
        <v>46311.193604094398</v>
      </c>
      <c r="AC5" s="23">
        <v>37.347408604548903</v>
      </c>
      <c r="AD5" s="28" t="str">
        <f>IF(AE5=W5,$E$2,IF(AE5=X5,$F$2,IF(AE5=Y5,$G$2,IF(AE5=Z5,$H$2,IF(AE5=AA5,$I$2,0)))))</f>
        <v>SA_Diesel</v>
      </c>
      <c r="AE5" s="29">
        <f t="shared" si="1"/>
        <v>0.18184802181913301</v>
      </c>
    </row>
    <row r="6" spans="1:31" x14ac:dyDescent="0.25">
      <c r="A6">
        <v>1</v>
      </c>
      <c r="B6" s="15">
        <v>47</v>
      </c>
      <c r="C6" s="15">
        <v>-64.580861249999998</v>
      </c>
      <c r="D6" s="15">
        <v>-18.093753230000001</v>
      </c>
      <c r="E6">
        <v>0.20407992318554899</v>
      </c>
      <c r="F6">
        <v>99</v>
      </c>
      <c r="G6">
        <v>0.47892392368493603</v>
      </c>
      <c r="H6">
        <v>0.45447574914253103</v>
      </c>
      <c r="I6">
        <v>0.164629957171225</v>
      </c>
      <c r="J6">
        <v>84354.098317837503</v>
      </c>
      <c r="K6">
        <v>16.6378892145636</v>
      </c>
      <c r="L6" s="28" t="str">
        <f>IF(M6=E6,$E$2,IF(M6=F6,$F$2,IF(M6=G6,$G$2,IF(M6=H6,$H$2,IF(M6=I6,$I$2,0)))))</f>
        <v>Grid_extension</v>
      </c>
      <c r="M6" s="29">
        <f>MIN(E6:I6)</f>
        <v>0.164629957171225</v>
      </c>
      <c r="N6">
        <v>0.20407992318554899</v>
      </c>
      <c r="O6">
        <v>99</v>
      </c>
      <c r="P6">
        <v>0.354807105884136</v>
      </c>
      <c r="Q6">
        <v>0.45447574914253103</v>
      </c>
      <c r="R6">
        <v>0.164629957171225</v>
      </c>
      <c r="S6">
        <v>234118.09690599499</v>
      </c>
      <c r="T6">
        <v>80.9744212075544</v>
      </c>
      <c r="U6" s="28" t="str">
        <f>IF(V6=N6,$E$2,IF(V6=O6,$F$2,IF(V6=P6,$G$2,IF(V6=Q6,$H$2,IF(V6=R6,$I$2,0)))))</f>
        <v>Grid_extension</v>
      </c>
      <c r="V6" s="29">
        <f t="shared" si="0"/>
        <v>0.164629957171225</v>
      </c>
      <c r="W6" s="27">
        <v>0.20407992318554899</v>
      </c>
      <c r="X6">
        <v>99</v>
      </c>
      <c r="Y6" s="28">
        <v>0.193914934660878</v>
      </c>
      <c r="Z6" s="28">
        <v>0.45447574914253103</v>
      </c>
      <c r="AA6" s="28">
        <v>99</v>
      </c>
      <c r="AB6" s="23">
        <v>167150.66363104101</v>
      </c>
      <c r="AC6" s="23">
        <v>105.368266358466</v>
      </c>
      <c r="AD6" s="28" t="str">
        <f>IF(AE6=W6,$E$2,IF(AE6=X6,$F$2,IF(AE6=Y6,$G$2,IF(AE6=Z6,$H$2,IF(AE6=AA6,$I$2,0)))))</f>
        <v>SA_Diesel</v>
      </c>
      <c r="AE6" s="29">
        <f t="shared" si="1"/>
        <v>0.193914934660878</v>
      </c>
    </row>
    <row r="7" spans="1:31" x14ac:dyDescent="0.25">
      <c r="A7">
        <v>1</v>
      </c>
      <c r="B7" s="15">
        <v>51</v>
      </c>
      <c r="C7" s="15">
        <v>-64.132135759999997</v>
      </c>
      <c r="D7" s="15">
        <v>-17.053060810000002</v>
      </c>
      <c r="E7">
        <v>99</v>
      </c>
      <c r="F7">
        <v>99</v>
      </c>
      <c r="G7">
        <v>1.01523116109579</v>
      </c>
      <c r="H7">
        <v>0.47472041236581702</v>
      </c>
      <c r="I7">
        <v>99</v>
      </c>
      <c r="J7">
        <v>93313.566626130996</v>
      </c>
      <c r="K7">
        <v>16.1442156792614</v>
      </c>
      <c r="L7" s="28" t="str">
        <f>IF(M7=E7,$E$2,IF(M7=F7,$F$2,IF(M7=G7,$G$2,IF(M7=H7,$H$2,IF(M7=I7,$I$2,0)))))</f>
        <v>SA_PV</v>
      </c>
      <c r="M7" s="29">
        <f>MIN(E7:I7)</f>
        <v>0.47472041236581702</v>
      </c>
      <c r="N7">
        <v>99</v>
      </c>
      <c r="O7">
        <v>99</v>
      </c>
      <c r="P7">
        <v>0.71011065066883206</v>
      </c>
      <c r="Q7">
        <v>0.47472041236581702</v>
      </c>
      <c r="R7">
        <v>99</v>
      </c>
      <c r="S7">
        <v>84354.098317837503</v>
      </c>
      <c r="T7">
        <v>16.6378892145636</v>
      </c>
      <c r="U7" s="28" t="str">
        <f>IF(V7=N7,$E$2,IF(V7=O7,$F$2,IF(V7=P7,$G$2,IF(V7=Q7,$H$2,IF(V7=R7,$I$2,0)))))</f>
        <v>SA_PV</v>
      </c>
      <c r="V7" s="29">
        <f t="shared" si="0"/>
        <v>0.47472041236581702</v>
      </c>
      <c r="W7" s="27">
        <v>99</v>
      </c>
      <c r="X7">
        <v>99</v>
      </c>
      <c r="Y7" s="28">
        <v>0.31458406307832099</v>
      </c>
      <c r="Z7" s="28">
        <v>0.47472041236581702</v>
      </c>
      <c r="AA7" s="28">
        <v>99</v>
      </c>
      <c r="AB7" s="23">
        <v>15151.1876339671</v>
      </c>
      <c r="AC7" s="23">
        <v>12.218592339626699</v>
      </c>
      <c r="AD7" s="28" t="str">
        <f>IF(AE7=W7,$E$2,IF(AE7=X7,$F$2,IF(AE7=Y7,$G$2,IF(AE7=Z7,$H$2,IF(AE7=AA7,$I$2,0)))))</f>
        <v>SA_Diesel</v>
      </c>
      <c r="AE7" s="29">
        <f t="shared" si="1"/>
        <v>0.31458406307832099</v>
      </c>
    </row>
    <row r="8" spans="1:31" x14ac:dyDescent="0.25">
      <c r="A8">
        <v>1</v>
      </c>
      <c r="B8" s="15">
        <v>101</v>
      </c>
      <c r="C8" s="15">
        <v>-65.060405849999995</v>
      </c>
      <c r="D8" s="15">
        <v>-20.192556799999998</v>
      </c>
      <c r="E8">
        <v>99</v>
      </c>
      <c r="F8">
        <v>99</v>
      </c>
      <c r="G8">
        <v>0.45210856181439302</v>
      </c>
      <c r="H8">
        <v>0.412419784296505</v>
      </c>
      <c r="I8">
        <v>99</v>
      </c>
      <c r="J8">
        <v>98561.382058710398</v>
      </c>
      <c r="K8">
        <v>8.7322761269973697</v>
      </c>
      <c r="L8" s="28" t="str">
        <f>IF(M8=E8,$E$2,IF(M8=F8,$F$2,IF(M8=G8,$G$2,IF(M8=H8,$H$2,IF(M8=I8,$I$2,0)))))</f>
        <v>SA_PV</v>
      </c>
      <c r="M8" s="29">
        <f>MIN(E8:I8)</f>
        <v>0.412419784296505</v>
      </c>
      <c r="N8">
        <v>99</v>
      </c>
      <c r="O8">
        <v>99</v>
      </c>
      <c r="P8">
        <v>0.33704192864490101</v>
      </c>
      <c r="Q8">
        <v>0.412419784296505</v>
      </c>
      <c r="R8">
        <v>99</v>
      </c>
      <c r="S8">
        <v>19292.286103560898</v>
      </c>
      <c r="T8">
        <v>15.558158534740199</v>
      </c>
      <c r="U8" s="28" t="str">
        <f>IF(V8=N8,$E$2,IF(V8=O8,$F$2,IF(V8=P8,$G$2,IF(V8=Q8,$H$2,IF(V8=R8,$I$2,0)))))</f>
        <v>SA_Diesel</v>
      </c>
      <c r="V8" s="29">
        <f t="shared" si="0"/>
        <v>0.33704192864490101</v>
      </c>
      <c r="W8" s="27">
        <v>99</v>
      </c>
      <c r="X8">
        <v>99</v>
      </c>
      <c r="Y8" s="28">
        <v>0.18788147824000501</v>
      </c>
      <c r="Z8" s="28">
        <v>0.412419784296505</v>
      </c>
      <c r="AA8" s="28">
        <v>99</v>
      </c>
      <c r="AB8" s="23">
        <v>19292.286103560898</v>
      </c>
      <c r="AC8" s="23">
        <v>15.558158534740199</v>
      </c>
      <c r="AD8" s="28" t="str">
        <f>IF(AE8=W8,$E$2,IF(AE8=X8,$F$2,IF(AE8=Y8,$G$2,IF(AE8=Z8,$H$2,IF(AE8=AA8,$I$2,0)))))</f>
        <v>SA_Diesel</v>
      </c>
      <c r="AE8" s="29">
        <f t="shared" si="1"/>
        <v>0.18788147824000501</v>
      </c>
    </row>
    <row r="9" spans="1:31" x14ac:dyDescent="0.25">
      <c r="A9">
        <v>1</v>
      </c>
      <c r="B9" s="15">
        <v>102</v>
      </c>
      <c r="C9" s="15">
        <v>-67.442307319999998</v>
      </c>
      <c r="D9" s="15">
        <v>-15.767920200000001</v>
      </c>
      <c r="E9">
        <v>99</v>
      </c>
      <c r="F9">
        <v>99</v>
      </c>
      <c r="G9">
        <v>0.61300073303765101</v>
      </c>
      <c r="H9">
        <v>0.49292584363609299</v>
      </c>
      <c r="I9">
        <v>0.46857623849335001</v>
      </c>
      <c r="J9">
        <v>114194.029163762</v>
      </c>
      <c r="K9">
        <v>19.756752450477901</v>
      </c>
      <c r="L9" s="28" t="str">
        <f>IF(M9=E9,$E$2,IF(M9=F9,$F$2,IF(M9=G9,$G$2,IF(M9=H9,$H$2,IF(M9=I9,$I$2,0)))))</f>
        <v>Grid_extension</v>
      </c>
      <c r="M9" s="29">
        <f>MIN(E9:I9)</f>
        <v>0.46857623849335001</v>
      </c>
      <c r="N9">
        <v>99</v>
      </c>
      <c r="O9">
        <v>99</v>
      </c>
      <c r="P9">
        <v>0.44363299208030998</v>
      </c>
      <c r="Q9">
        <v>0.49292584363609299</v>
      </c>
      <c r="R9">
        <v>99</v>
      </c>
      <c r="S9">
        <v>18739.870469334401</v>
      </c>
      <c r="T9">
        <v>15.112665970083601</v>
      </c>
      <c r="U9" s="28" t="str">
        <f>IF(V9=N9,$E$2,IF(V9=O9,$F$2,IF(V9=P9,$G$2,IF(V9=Q9,$H$2,IF(V9=R9,$I$2,0)))))</f>
        <v>SA_Diesel</v>
      </c>
      <c r="V9" s="29">
        <f t="shared" si="0"/>
        <v>0.44363299208030998</v>
      </c>
      <c r="W9" s="27">
        <v>99</v>
      </c>
      <c r="X9">
        <v>99</v>
      </c>
      <c r="Y9" s="28">
        <v>0.22408221676523901</v>
      </c>
      <c r="Z9" s="28">
        <v>0.49292584363609299</v>
      </c>
      <c r="AA9" s="28">
        <v>99</v>
      </c>
      <c r="AB9" s="23">
        <v>18739.870469334401</v>
      </c>
      <c r="AC9" s="23">
        <v>15.112665970083601</v>
      </c>
      <c r="AD9" s="28" t="str">
        <f>IF(AE9=W9,$E$2,IF(AE9=X9,$F$2,IF(AE9=Y9,$G$2,IF(AE9=Z9,$H$2,IF(AE9=AA9,$I$2,0)))))</f>
        <v>SA_Diesel</v>
      </c>
      <c r="AE9" s="29">
        <f t="shared" si="1"/>
        <v>0.22408221676523901</v>
      </c>
    </row>
    <row r="10" spans="1:31" x14ac:dyDescent="0.25">
      <c r="A10">
        <v>1</v>
      </c>
      <c r="B10" s="15">
        <v>108</v>
      </c>
      <c r="C10" s="15">
        <v>-68.318364500000001</v>
      </c>
      <c r="D10" s="15">
        <v>-16.391196149999999</v>
      </c>
      <c r="E10">
        <v>99</v>
      </c>
      <c r="F10">
        <v>99</v>
      </c>
      <c r="G10">
        <v>0.50573928555547898</v>
      </c>
      <c r="H10">
        <v>0.44140775635568502</v>
      </c>
      <c r="I10">
        <v>99</v>
      </c>
      <c r="J10">
        <v>76160.418969925799</v>
      </c>
      <c r="K10">
        <v>13.1765430743816</v>
      </c>
      <c r="L10" s="28" t="str">
        <f>IF(M10=E10,$E$2,IF(M10=F10,$F$2,IF(M10=G10,$G$2,IF(M10=H10,$H$2,IF(M10=I10,$I$2,0)))))</f>
        <v>SA_PV</v>
      </c>
      <c r="M10" s="29">
        <f>MIN(E10:I10)</f>
        <v>0.44140775635568502</v>
      </c>
      <c r="N10">
        <v>99</v>
      </c>
      <c r="O10">
        <v>99</v>
      </c>
      <c r="P10">
        <v>0.37257228312337098</v>
      </c>
      <c r="Q10">
        <v>0.44140775635568502</v>
      </c>
      <c r="R10">
        <v>99</v>
      </c>
      <c r="S10">
        <v>22058.797388967701</v>
      </c>
      <c r="T10">
        <v>17.789196418765901</v>
      </c>
      <c r="U10" s="28" t="str">
        <f>IF(V10=N10,$E$2,IF(V10=O10,$F$2,IF(V10=P10,$G$2,IF(V10=Q10,$H$2,IF(V10=R10,$I$2,0)))))</f>
        <v>SA_Diesel</v>
      </c>
      <c r="V10" s="29">
        <f t="shared" si="0"/>
        <v>0.37257228312337098</v>
      </c>
      <c r="W10" s="27">
        <v>99</v>
      </c>
      <c r="X10">
        <v>99</v>
      </c>
      <c r="Y10" s="28">
        <v>0.19994839108175</v>
      </c>
      <c r="Z10" s="28">
        <v>0.44140775635568502</v>
      </c>
      <c r="AA10" s="28">
        <v>99</v>
      </c>
      <c r="AB10" s="23">
        <v>22058.797388967701</v>
      </c>
      <c r="AC10" s="23">
        <v>17.789196418765901</v>
      </c>
      <c r="AD10" s="28" t="str">
        <f>IF(AE10=W10,$E$2,IF(AE10=X10,$F$2,IF(AE10=Y10,$G$2,IF(AE10=Z10,$H$2,IF(AE10=AA10,$I$2,0)))))</f>
        <v>SA_Diesel</v>
      </c>
      <c r="AE10" s="29">
        <f t="shared" si="1"/>
        <v>0.19994839108175</v>
      </c>
    </row>
    <row r="11" spans="1:31" x14ac:dyDescent="0.25">
      <c r="A11">
        <v>1</v>
      </c>
      <c r="B11" s="15">
        <v>197</v>
      </c>
      <c r="C11" s="15">
        <v>-61.855843749999998</v>
      </c>
      <c r="D11" s="15">
        <v>-15.45753002</v>
      </c>
      <c r="E11">
        <v>99</v>
      </c>
      <c r="F11">
        <v>99</v>
      </c>
      <c r="G11">
        <v>0.934785075484169</v>
      </c>
      <c r="H11">
        <v>0.51360828155884497</v>
      </c>
      <c r="I11">
        <v>99</v>
      </c>
      <c r="J11">
        <v>179899.55249856701</v>
      </c>
      <c r="K11">
        <v>23.485581266131501</v>
      </c>
      <c r="L11" s="28" t="str">
        <f>IF(M11=E11,$E$2,IF(M11=F11,$F$2,IF(M11=G11,$G$2,IF(M11=H11,$H$2,IF(M11=I11,$I$2,0)))))</f>
        <v>SA_PV</v>
      </c>
      <c r="M11" s="29">
        <f>MIN(E11:I11)</f>
        <v>0.51360828155884497</v>
      </c>
      <c r="N11">
        <v>99</v>
      </c>
      <c r="O11">
        <v>99</v>
      </c>
      <c r="P11">
        <v>0.65681511895112799</v>
      </c>
      <c r="Q11">
        <v>0.51360828155884497</v>
      </c>
      <c r="R11">
        <v>99</v>
      </c>
      <c r="S11">
        <v>76160.418969925799</v>
      </c>
      <c r="T11">
        <v>13.1765430743816</v>
      </c>
      <c r="U11" s="28" t="str">
        <f>IF(V11=N11,$E$2,IF(V11=O11,$F$2,IF(V11=P11,$G$2,IF(V11=Q11,$H$2,IF(V11=R11,$I$2,0)))))</f>
        <v>SA_PV</v>
      </c>
      <c r="V11" s="29">
        <f t="shared" si="0"/>
        <v>0.51360828155884497</v>
      </c>
      <c r="W11" s="27">
        <v>99</v>
      </c>
      <c r="X11">
        <v>99</v>
      </c>
      <c r="Y11" s="28">
        <v>0.296483693815705</v>
      </c>
      <c r="Z11" s="28">
        <v>0.51360828155884497</v>
      </c>
      <c r="AA11" s="28">
        <v>99</v>
      </c>
      <c r="AB11" s="23">
        <v>12643.7442323217</v>
      </c>
      <c r="AC11" s="23">
        <v>10.196478332490599</v>
      </c>
      <c r="AD11" s="28" t="str">
        <f>IF(AE11=W11,$E$2,IF(AE11=X11,$F$2,IF(AE11=Y11,$G$2,IF(AE11=Z11,$H$2,IF(AE11=AA11,$I$2,0)))))</f>
        <v>SA_Diesel</v>
      </c>
      <c r="AE11" s="29">
        <f t="shared" si="1"/>
        <v>0.296483693815705</v>
      </c>
    </row>
    <row r="12" spans="1:31" x14ac:dyDescent="0.25">
      <c r="A12">
        <v>1</v>
      </c>
      <c r="B12" s="15">
        <v>205</v>
      </c>
      <c r="C12" s="15">
        <v>-63.281597329999997</v>
      </c>
      <c r="D12" s="15">
        <v>-20.432010420000001</v>
      </c>
      <c r="E12">
        <v>99</v>
      </c>
      <c r="F12">
        <v>99</v>
      </c>
      <c r="G12">
        <v>0.47892392368493603</v>
      </c>
      <c r="H12">
        <v>0.46280707959504402</v>
      </c>
      <c r="I12">
        <v>99</v>
      </c>
      <c r="J12">
        <v>16685.103285272598</v>
      </c>
      <c r="K12">
        <v>13.4556102209614</v>
      </c>
      <c r="L12" s="28" t="str">
        <f>IF(M12=E12,$E$2,IF(M12=F12,$F$2,IF(M12=G12,$G$2,IF(M12=H12,$H$2,IF(M12=I12,$I$2,0)))))</f>
        <v>SA_PV</v>
      </c>
      <c r="M12" s="29">
        <f>MIN(E12:I12)</f>
        <v>0.46280707959504402</v>
      </c>
      <c r="N12">
        <v>99</v>
      </c>
      <c r="O12">
        <v>99</v>
      </c>
      <c r="P12">
        <v>0.354807105884136</v>
      </c>
      <c r="Q12">
        <v>0.46280707959504402</v>
      </c>
      <c r="R12">
        <v>99</v>
      </c>
      <c r="S12">
        <v>219545.6214448</v>
      </c>
      <c r="T12">
        <v>129.01097628154099</v>
      </c>
      <c r="U12" s="28" t="str">
        <f>IF(V12=N12,$E$2,IF(V12=O12,$F$2,IF(V12=P12,$G$2,IF(V12=Q12,$H$2,IF(V12=R12,$I$2,0)))))</f>
        <v>SA_Diesel</v>
      </c>
      <c r="V12" s="29">
        <f t="shared" si="0"/>
        <v>0.354807105884136</v>
      </c>
      <c r="W12" s="27">
        <v>99</v>
      </c>
      <c r="X12">
        <v>99</v>
      </c>
      <c r="Y12" s="28">
        <v>0.193914934660878</v>
      </c>
      <c r="Z12" s="28">
        <v>0.46280707959504402</v>
      </c>
      <c r="AA12" s="28">
        <v>99</v>
      </c>
      <c r="AB12" s="23">
        <v>219545.6214448</v>
      </c>
      <c r="AC12" s="23">
        <v>129.01097628154099</v>
      </c>
      <c r="AD12" s="28" t="str">
        <f>IF(AE12=W12,$E$2,IF(AE12=X12,$F$2,IF(AE12=Y12,$G$2,IF(AE12=Z12,$H$2,IF(AE12=AA12,$I$2,0)))))</f>
        <v>SA_Diesel</v>
      </c>
      <c r="AE12" s="29">
        <f t="shared" si="1"/>
        <v>0.193914934660878</v>
      </c>
    </row>
    <row r="13" spans="1:31" x14ac:dyDescent="0.25">
      <c r="A13">
        <v>1</v>
      </c>
      <c r="B13" s="15">
        <v>220</v>
      </c>
      <c r="C13" s="15">
        <v>-62.453374799999999</v>
      </c>
      <c r="D13" s="15">
        <v>-17.261356459999998</v>
      </c>
      <c r="E13">
        <v>99</v>
      </c>
      <c r="F13">
        <v>99</v>
      </c>
      <c r="G13">
        <v>0.88115435174308199</v>
      </c>
      <c r="H13">
        <v>0.68066426241189504</v>
      </c>
      <c r="I13">
        <v>99</v>
      </c>
      <c r="J13">
        <v>68851.883872453705</v>
      </c>
      <c r="K13">
        <v>13.5802532292808</v>
      </c>
      <c r="L13" s="28" t="str">
        <f>IF(M13=E13,$E$2,IF(M13=F13,$F$2,IF(M13=G13,$G$2,IF(M13=H13,$H$2,IF(M13=I13,$I$2,0)))))</f>
        <v>SA_PV</v>
      </c>
      <c r="M13" s="29">
        <f>MIN(E13:I13)</f>
        <v>0.68066426241189504</v>
      </c>
      <c r="N13">
        <v>99</v>
      </c>
      <c r="O13">
        <v>99</v>
      </c>
      <c r="P13">
        <v>0.62128476447265801</v>
      </c>
      <c r="Q13">
        <v>0.68066426241189504</v>
      </c>
      <c r="R13">
        <v>99</v>
      </c>
      <c r="S13">
        <v>22535.932300309301</v>
      </c>
      <c r="T13">
        <v>18.17397925649</v>
      </c>
      <c r="U13" s="28" t="str">
        <f>IF(V13=N13,$E$2,IF(V13=O13,$F$2,IF(V13=P13,$G$2,IF(V13=Q13,$H$2,IF(V13=R13,$I$2,0)))))</f>
        <v>SA_Diesel</v>
      </c>
      <c r="V13" s="29">
        <f t="shared" si="0"/>
        <v>0.62128476447265801</v>
      </c>
      <c r="W13" s="27">
        <v>99</v>
      </c>
      <c r="X13">
        <v>99</v>
      </c>
      <c r="Y13" s="28">
        <v>0.284416780973961</v>
      </c>
      <c r="Z13" s="28">
        <v>0.68066426241189504</v>
      </c>
      <c r="AA13" s="28">
        <v>99</v>
      </c>
      <c r="AB13" s="23">
        <v>22535.932300309301</v>
      </c>
      <c r="AC13" s="23">
        <v>18.17397925649</v>
      </c>
      <c r="AD13" s="28" t="str">
        <f>IF(AE13=W13,$E$2,IF(AE13=X13,$F$2,IF(AE13=Y13,$G$2,IF(AE13=Z13,$H$2,IF(AE13=AA13,$I$2,0)))))</f>
        <v>SA_Diesel</v>
      </c>
      <c r="AE13" s="29">
        <f t="shared" si="1"/>
        <v>0.284416780973961</v>
      </c>
    </row>
    <row r="14" spans="1:31" x14ac:dyDescent="0.25">
      <c r="A14">
        <v>1</v>
      </c>
      <c r="B14" s="15">
        <v>245</v>
      </c>
      <c r="C14" s="15">
        <v>-65.403588540000001</v>
      </c>
      <c r="D14" s="15">
        <v>-15.207608069999999</v>
      </c>
      <c r="E14">
        <v>99</v>
      </c>
      <c r="F14">
        <v>99</v>
      </c>
      <c r="G14">
        <v>0.45210856181439302</v>
      </c>
      <c r="H14">
        <v>0.68211325498754605</v>
      </c>
      <c r="I14">
        <v>99</v>
      </c>
      <c r="J14">
        <v>93990.661598590697</v>
      </c>
      <c r="K14">
        <v>18.538592031280199</v>
      </c>
      <c r="L14" s="28" t="str">
        <f>IF(M14=E14,$E$2,IF(M14=F14,$F$2,IF(M14=G14,$G$2,IF(M14=H14,$H$2,IF(M14=I14,$I$2,0)))))</f>
        <v>SA_Diesel</v>
      </c>
      <c r="M14" s="29">
        <f>MIN(E14:I14)</f>
        <v>0.45210856181439302</v>
      </c>
      <c r="N14">
        <v>99</v>
      </c>
      <c r="O14">
        <v>99</v>
      </c>
      <c r="P14">
        <v>0.33704192864490101</v>
      </c>
      <c r="Q14">
        <v>0.68211325498754605</v>
      </c>
      <c r="R14">
        <v>99</v>
      </c>
      <c r="S14">
        <v>16685.103285272598</v>
      </c>
      <c r="T14">
        <v>13.4556102209614</v>
      </c>
      <c r="U14" s="28" t="str">
        <f>IF(V14=N14,$E$2,IF(V14=O14,$F$2,IF(V14=P14,$G$2,IF(V14=Q14,$H$2,IF(V14=R14,$I$2,0)))))</f>
        <v>SA_Diesel</v>
      </c>
      <c r="V14" s="29">
        <f t="shared" si="0"/>
        <v>0.33704192864490101</v>
      </c>
      <c r="W14" s="27">
        <v>99</v>
      </c>
      <c r="X14">
        <v>99</v>
      </c>
      <c r="Y14" s="28">
        <v>0.18788147824000501</v>
      </c>
      <c r="Z14" s="28">
        <v>0.68211325498754605</v>
      </c>
      <c r="AA14" s="28">
        <v>99</v>
      </c>
      <c r="AB14" s="23">
        <v>16685.103285272598</v>
      </c>
      <c r="AC14" s="23">
        <v>13.4556102209614</v>
      </c>
      <c r="AD14" s="28" t="str">
        <f>IF(AE14=W14,$E$2,IF(AE14=X14,$F$2,IF(AE14=Y14,$G$2,IF(AE14=Z14,$H$2,IF(AE14=AA14,$I$2,0)))))</f>
        <v>SA_Diesel</v>
      </c>
      <c r="AE14" s="29">
        <f t="shared" si="1"/>
        <v>0.18788147824000501</v>
      </c>
    </row>
    <row r="15" spans="1:31" x14ac:dyDescent="0.25">
      <c r="A15">
        <v>1</v>
      </c>
      <c r="B15" s="15">
        <v>258</v>
      </c>
      <c r="C15" s="15">
        <v>-64.896436710000003</v>
      </c>
      <c r="D15" s="15">
        <v>-16.164049609999999</v>
      </c>
      <c r="E15">
        <v>99</v>
      </c>
      <c r="F15">
        <v>99</v>
      </c>
      <c r="G15">
        <v>0.559370009296565</v>
      </c>
      <c r="H15">
        <v>0.46817073780227197</v>
      </c>
      <c r="I15">
        <v>99</v>
      </c>
      <c r="J15">
        <v>155765.60249123399</v>
      </c>
      <c r="K15">
        <v>26.949066174953899</v>
      </c>
      <c r="L15" s="28" t="str">
        <f>IF(M15=E15,$E$2,IF(M15=F15,$F$2,IF(M15=G15,$G$2,IF(M15=H15,$H$2,IF(M15=I15,$I$2,0)))))</f>
        <v>SA_PV</v>
      </c>
      <c r="M15" s="29">
        <f>MIN(E15:I15)</f>
        <v>0.46817073780227197</v>
      </c>
      <c r="N15">
        <v>99</v>
      </c>
      <c r="O15">
        <v>99</v>
      </c>
      <c r="P15">
        <v>0.40810263760184101</v>
      </c>
      <c r="Q15">
        <v>0.46817073780227197</v>
      </c>
      <c r="R15">
        <v>99</v>
      </c>
      <c r="S15">
        <v>12539.7811628731</v>
      </c>
      <c r="T15">
        <v>10.1126378841603</v>
      </c>
      <c r="U15" s="28" t="str">
        <f>IF(V15=N15,$E$2,IF(V15=O15,$F$2,IF(V15=P15,$G$2,IF(V15=Q15,$H$2,IF(V15=R15,$I$2,0)))))</f>
        <v>SA_Diesel</v>
      </c>
      <c r="V15" s="29">
        <f t="shared" si="0"/>
        <v>0.40810263760184101</v>
      </c>
      <c r="W15" s="27">
        <v>99</v>
      </c>
      <c r="X15">
        <v>99</v>
      </c>
      <c r="Y15" s="28">
        <v>0.21201530392349399</v>
      </c>
      <c r="Z15" s="28">
        <v>0.46817073780227197</v>
      </c>
      <c r="AA15" s="28">
        <v>99</v>
      </c>
      <c r="AB15" s="23">
        <v>12539.7811628731</v>
      </c>
      <c r="AC15" s="23">
        <v>10.1126378841603</v>
      </c>
      <c r="AD15" s="28" t="str">
        <f>IF(AE15=W15,$E$2,IF(AE15=X15,$F$2,IF(AE15=Y15,$G$2,IF(AE15=Z15,$H$2,IF(AE15=AA15,$I$2,0)))))</f>
        <v>SA_Diesel</v>
      </c>
      <c r="AE15" s="29">
        <f t="shared" si="1"/>
        <v>0.21201530392349399</v>
      </c>
    </row>
    <row r="16" spans="1:31" x14ac:dyDescent="0.25">
      <c r="A16">
        <v>1</v>
      </c>
      <c r="B16" s="15">
        <v>272</v>
      </c>
      <c r="C16" s="15">
        <v>-67.353338410000006</v>
      </c>
      <c r="D16" s="15">
        <v>-15.761108999999999</v>
      </c>
      <c r="E16">
        <v>99</v>
      </c>
      <c r="F16">
        <v>99</v>
      </c>
      <c r="G16">
        <v>0.72026218051982405</v>
      </c>
      <c r="H16">
        <v>0.52204638578321005</v>
      </c>
      <c r="I16">
        <v>99</v>
      </c>
      <c r="J16">
        <v>74008.281434893099</v>
      </c>
      <c r="K16">
        <v>12.804200940292899</v>
      </c>
      <c r="L16" s="28" t="str">
        <f>IF(M16=E16,$E$2,IF(M16=F16,$F$2,IF(M16=G16,$G$2,IF(M16=H16,$H$2,IF(M16=I16,$I$2,0)))))</f>
        <v>SA_PV</v>
      </c>
      <c r="M16" s="29">
        <f>MIN(E16:I16)</f>
        <v>0.52204638578321005</v>
      </c>
      <c r="N16">
        <v>99</v>
      </c>
      <c r="O16">
        <v>99</v>
      </c>
      <c r="P16">
        <v>0.51469370103724998</v>
      </c>
      <c r="Q16">
        <v>0.52204638578321005</v>
      </c>
      <c r="R16">
        <v>99</v>
      </c>
      <c r="S16">
        <v>15351.612815750301</v>
      </c>
      <c r="T16">
        <v>12.380224130478201</v>
      </c>
      <c r="U16" s="28" t="str">
        <f>IF(V16=N16,$E$2,IF(V16=O16,$F$2,IF(V16=P16,$G$2,IF(V16=Q16,$H$2,IF(V16=R16,$I$2,0)))))</f>
        <v>SA_Diesel</v>
      </c>
      <c r="V16" s="29">
        <f t="shared" si="0"/>
        <v>0.51469370103724998</v>
      </c>
      <c r="W16" s="27">
        <v>99</v>
      </c>
      <c r="X16">
        <v>99</v>
      </c>
      <c r="Y16" s="28">
        <v>0.248216042448727</v>
      </c>
      <c r="Z16" s="28">
        <v>0.52204638578321005</v>
      </c>
      <c r="AA16" s="28">
        <v>99</v>
      </c>
      <c r="AB16" s="23">
        <v>15351.612815750301</v>
      </c>
      <c r="AC16" s="23">
        <v>12.380224130478201</v>
      </c>
      <c r="AD16" s="28" t="str">
        <f>IF(AE16=W16,$E$2,IF(AE16=X16,$F$2,IF(AE16=Y16,$G$2,IF(AE16=Z16,$H$2,IF(AE16=AA16,$I$2,0)))))</f>
        <v>SA_Diesel</v>
      </c>
      <c r="AE16" s="29">
        <f t="shared" si="1"/>
        <v>0.248216042448727</v>
      </c>
    </row>
    <row r="17" spans="1:31" x14ac:dyDescent="0.25">
      <c r="A17">
        <v>1</v>
      </c>
      <c r="B17" s="15">
        <v>310</v>
      </c>
      <c r="C17" s="15">
        <v>-67.079939920000001</v>
      </c>
      <c r="D17" s="15">
        <v>-18.378541290000001</v>
      </c>
      <c r="E17">
        <v>99</v>
      </c>
      <c r="F17">
        <v>99</v>
      </c>
      <c r="G17">
        <v>0.45210856181439302</v>
      </c>
      <c r="H17">
        <v>0.386540525249922</v>
      </c>
      <c r="I17">
        <v>99</v>
      </c>
      <c r="J17">
        <v>56758.605749421004</v>
      </c>
      <c r="K17">
        <v>8.5700339176725198</v>
      </c>
      <c r="L17" s="28" t="str">
        <f>IF(M17=E17,$E$2,IF(M17=F17,$F$2,IF(M17=G17,$G$2,IF(M17=H17,$H$2,IF(M17=I17,$I$2,0)))))</f>
        <v>SA_PV</v>
      </c>
      <c r="M17" s="29">
        <f>MIN(E17:I17)</f>
        <v>0.386540525249922</v>
      </c>
      <c r="N17">
        <v>99</v>
      </c>
      <c r="O17">
        <v>99</v>
      </c>
      <c r="P17">
        <v>0.33704192864490101</v>
      </c>
      <c r="Q17">
        <v>0.386540525249922</v>
      </c>
      <c r="R17">
        <v>99</v>
      </c>
      <c r="S17">
        <v>34360.139794953502</v>
      </c>
      <c r="T17">
        <v>27.709546672493801</v>
      </c>
      <c r="U17" s="28" t="str">
        <f>IF(V17=N17,$E$2,IF(V17=O17,$F$2,IF(V17=P17,$G$2,IF(V17=Q17,$H$2,IF(V17=R17,$I$2,0)))))</f>
        <v>SA_Diesel</v>
      </c>
      <c r="V17" s="29">
        <f t="shared" si="0"/>
        <v>0.33704192864490101</v>
      </c>
      <c r="W17" s="27">
        <v>99</v>
      </c>
      <c r="X17">
        <v>99</v>
      </c>
      <c r="Y17" s="28">
        <v>0.18788147824000501</v>
      </c>
      <c r="Z17" s="28">
        <v>0.386540525249922</v>
      </c>
      <c r="AA17" s="28">
        <v>99</v>
      </c>
      <c r="AB17" s="23">
        <v>34360.139794953502</v>
      </c>
      <c r="AC17" s="23">
        <v>27.709546672493801</v>
      </c>
      <c r="AD17" s="28" t="str">
        <f>IF(AE17=W17,$E$2,IF(AE17=X17,$F$2,IF(AE17=Y17,$G$2,IF(AE17=Z17,$H$2,IF(AE17=AA17,$I$2,0)))))</f>
        <v>SA_Diesel</v>
      </c>
      <c r="AE17" s="29">
        <f t="shared" si="1"/>
        <v>0.18788147824000501</v>
      </c>
    </row>
    <row r="18" spans="1:31" x14ac:dyDescent="0.25">
      <c r="A18">
        <v>1</v>
      </c>
      <c r="B18" s="15">
        <v>330</v>
      </c>
      <c r="C18" s="15">
        <v>-65.595919449999997</v>
      </c>
      <c r="D18" s="15">
        <v>-19.56001389</v>
      </c>
      <c r="E18">
        <v>99</v>
      </c>
      <c r="F18">
        <v>99</v>
      </c>
      <c r="G18">
        <v>0.45210856181439302</v>
      </c>
      <c r="H18">
        <v>0.41704372323212802</v>
      </c>
      <c r="I18">
        <v>99</v>
      </c>
      <c r="J18">
        <v>387192.18832472799</v>
      </c>
      <c r="K18">
        <v>145.593978084496</v>
      </c>
      <c r="L18" s="28" t="str">
        <f>IF(M18=E18,$E$2,IF(M18=F18,$F$2,IF(M18=G18,$G$2,IF(M18=H18,$H$2,IF(M18=I18,$I$2,0)))))</f>
        <v>SA_PV</v>
      </c>
      <c r="M18" s="29">
        <f>MIN(E18:I18)</f>
        <v>0.41704372323212802</v>
      </c>
      <c r="N18">
        <v>99</v>
      </c>
      <c r="O18">
        <v>99</v>
      </c>
      <c r="P18">
        <v>0.33704192864490101</v>
      </c>
      <c r="Q18">
        <v>0.41704372323212802</v>
      </c>
      <c r="R18">
        <v>99</v>
      </c>
      <c r="S18">
        <v>15131.330789527599</v>
      </c>
      <c r="T18">
        <v>12.202578896112</v>
      </c>
      <c r="U18" s="28" t="str">
        <f>IF(V18=N18,$E$2,IF(V18=O18,$F$2,IF(V18=P18,$G$2,IF(V18=Q18,$H$2,IF(V18=R18,$I$2,0)))))</f>
        <v>SA_Diesel</v>
      </c>
      <c r="V18" s="29">
        <f t="shared" si="0"/>
        <v>0.33704192864490101</v>
      </c>
      <c r="W18" s="27">
        <v>99</v>
      </c>
      <c r="X18">
        <v>99</v>
      </c>
      <c r="Y18" s="28">
        <v>0.18788147824000501</v>
      </c>
      <c r="Z18" s="28">
        <v>0.41704372323212802</v>
      </c>
      <c r="AA18" s="28">
        <v>99</v>
      </c>
      <c r="AB18" s="23">
        <v>15131.330789527599</v>
      </c>
      <c r="AC18" s="23">
        <v>12.202578896112</v>
      </c>
      <c r="AD18" s="28" t="str">
        <f>IF(AE18=W18,$E$2,IF(AE18=X18,$F$2,IF(AE18=Y18,$G$2,IF(AE18=Z18,$H$2,IF(AE18=AA18,$I$2,0)))))</f>
        <v>SA_Diesel</v>
      </c>
      <c r="AE18" s="29">
        <f t="shared" si="1"/>
        <v>0.18788147824000501</v>
      </c>
    </row>
    <row r="19" spans="1:31" x14ac:dyDescent="0.25">
      <c r="A19">
        <v>1</v>
      </c>
      <c r="B19" s="15">
        <v>362</v>
      </c>
      <c r="C19" s="15">
        <v>-63.675901670000002</v>
      </c>
      <c r="D19" s="15">
        <v>-19.65191394</v>
      </c>
      <c r="E19">
        <v>99</v>
      </c>
      <c r="F19">
        <v>99</v>
      </c>
      <c r="G19">
        <v>0.47892392368493603</v>
      </c>
      <c r="H19">
        <v>0.70268136300526296</v>
      </c>
      <c r="I19">
        <v>0.29972464274121402</v>
      </c>
      <c r="J19">
        <v>273431.88398048503</v>
      </c>
      <c r="K19">
        <v>101.05492643177</v>
      </c>
      <c r="L19" s="28" t="str">
        <f>IF(M19=E19,$E$2,IF(M19=F19,$F$2,IF(M19=G19,$G$2,IF(M19=H19,$H$2,IF(M19=I19,$I$2,0)))))</f>
        <v>Grid_extension</v>
      </c>
      <c r="M19" s="29">
        <f>MIN(E19:I19)</f>
        <v>0.29972464274121402</v>
      </c>
      <c r="N19">
        <v>99</v>
      </c>
      <c r="O19">
        <v>99</v>
      </c>
      <c r="P19">
        <v>0.354807105884136</v>
      </c>
      <c r="Q19">
        <v>0.70268136300526296</v>
      </c>
      <c r="R19">
        <v>0.29972464274121402</v>
      </c>
      <c r="S19">
        <v>56758.605749421004</v>
      </c>
      <c r="T19">
        <v>8.5700339176725198</v>
      </c>
      <c r="U19" s="28" t="str">
        <f>IF(V19=N19,$E$2,IF(V19=O19,$F$2,IF(V19=P19,$G$2,IF(V19=Q19,$H$2,IF(V19=R19,$I$2,0)))))</f>
        <v>Grid_extension</v>
      </c>
      <c r="V19" s="29">
        <f t="shared" si="0"/>
        <v>0.29972464274121402</v>
      </c>
      <c r="W19" s="27">
        <v>99</v>
      </c>
      <c r="X19">
        <v>99</v>
      </c>
      <c r="Y19" s="28">
        <v>0.193914934660878</v>
      </c>
      <c r="Z19" s="28">
        <v>0.70268136300526296</v>
      </c>
      <c r="AA19" s="28">
        <v>99</v>
      </c>
      <c r="AB19" s="23">
        <v>18391.6911466483</v>
      </c>
      <c r="AC19" s="23">
        <v>14.8318786610114</v>
      </c>
      <c r="AD19" s="28" t="str">
        <f>IF(AE19=W19,$E$2,IF(AE19=X19,$F$2,IF(AE19=Y19,$G$2,IF(AE19=Z19,$H$2,IF(AE19=AA19,$I$2,0)))))</f>
        <v>SA_Diesel</v>
      </c>
      <c r="AE19" s="29">
        <f t="shared" si="1"/>
        <v>0.193914934660878</v>
      </c>
    </row>
    <row r="20" spans="1:31" x14ac:dyDescent="0.25">
      <c r="A20">
        <v>1</v>
      </c>
      <c r="B20" s="15">
        <v>368</v>
      </c>
      <c r="C20" s="15">
        <v>-64.525237720000007</v>
      </c>
      <c r="D20" s="15">
        <v>-17.917708279999999</v>
      </c>
      <c r="E20">
        <v>99</v>
      </c>
      <c r="F20">
        <v>99</v>
      </c>
      <c r="G20">
        <v>0.47892392368493603</v>
      </c>
      <c r="H20">
        <v>0.46296045676175501</v>
      </c>
      <c r="I20">
        <v>0.156235975077015</v>
      </c>
      <c r="J20">
        <v>66099.215499177793</v>
      </c>
      <c r="K20">
        <v>13.0373206112776</v>
      </c>
      <c r="L20" s="28" t="str">
        <f>IF(M20=E20,$E$2,IF(M20=F20,$F$2,IF(M20=G20,$G$2,IF(M20=H20,$H$2,IF(M20=I20,$I$2,0)))))</f>
        <v>Grid_extension</v>
      </c>
      <c r="M20" s="29">
        <f>MIN(E20:I20)</f>
        <v>0.156235975077015</v>
      </c>
      <c r="N20">
        <v>99</v>
      </c>
      <c r="O20">
        <v>99</v>
      </c>
      <c r="P20">
        <v>0.354807105884136</v>
      </c>
      <c r="Q20">
        <v>0.46296045676175501</v>
      </c>
      <c r="R20">
        <v>0.156235975077015</v>
      </c>
      <c r="S20">
        <v>387192.18832472799</v>
      </c>
      <c r="T20">
        <v>145.593978084496</v>
      </c>
      <c r="U20" s="28" t="str">
        <f>IF(V20=N20,$E$2,IF(V20=O20,$F$2,IF(V20=P20,$G$2,IF(V20=Q20,$H$2,IF(V20=R20,$I$2,0)))))</f>
        <v>Grid_extension</v>
      </c>
      <c r="V20" s="29">
        <f t="shared" si="0"/>
        <v>0.156235975077015</v>
      </c>
      <c r="W20" s="27">
        <v>99</v>
      </c>
      <c r="X20">
        <v>99</v>
      </c>
      <c r="Y20" s="28">
        <v>0.193914934660878</v>
      </c>
      <c r="Z20" s="28">
        <v>0.46296045676175501</v>
      </c>
      <c r="AA20" s="28">
        <v>99</v>
      </c>
      <c r="AB20" s="23">
        <v>273076.20019524603</v>
      </c>
      <c r="AC20" s="23">
        <v>189.45470476008299</v>
      </c>
      <c r="AD20" s="28" t="str">
        <f>IF(AE20=W20,$E$2,IF(AE20=X20,$F$2,IF(AE20=Y20,$G$2,IF(AE20=Z20,$H$2,IF(AE20=AA20,$I$2,0)))))</f>
        <v>SA_Diesel</v>
      </c>
      <c r="AE20" s="29">
        <f t="shared" si="1"/>
        <v>0.193914934660878</v>
      </c>
    </row>
    <row r="21" spans="1:31" x14ac:dyDescent="0.25">
      <c r="A21">
        <v>1</v>
      </c>
      <c r="B21" s="15">
        <v>373</v>
      </c>
      <c r="C21" s="15">
        <v>-64.174883649999998</v>
      </c>
      <c r="D21" s="15">
        <v>-21.52639727</v>
      </c>
      <c r="E21">
        <v>99</v>
      </c>
      <c r="F21">
        <v>99</v>
      </c>
      <c r="G21">
        <v>0.42529319994384901</v>
      </c>
      <c r="H21">
        <v>0.54150302025493002</v>
      </c>
      <c r="I21">
        <v>0.15791496432579899</v>
      </c>
      <c r="J21">
        <v>22165.903029738402</v>
      </c>
      <c r="K21">
        <v>17.8755711765385</v>
      </c>
      <c r="L21" s="28" t="str">
        <f>IF(M21=E21,$E$2,IF(M21=F21,$F$2,IF(M21=G21,$G$2,IF(M21=H21,$H$2,IF(M21=I21,$I$2,0)))))</f>
        <v>Grid_extension</v>
      </c>
      <c r="M21" s="29">
        <f>MIN(E21:I21)</f>
        <v>0.15791496432579899</v>
      </c>
      <c r="N21">
        <v>99</v>
      </c>
      <c r="O21">
        <v>99</v>
      </c>
      <c r="P21">
        <v>0.31927675140566703</v>
      </c>
      <c r="Q21">
        <v>0.54150302025493002</v>
      </c>
      <c r="R21">
        <v>0.15791496432579899</v>
      </c>
      <c r="S21">
        <v>273431.88398048503</v>
      </c>
      <c r="T21">
        <v>101.05492643177</v>
      </c>
      <c r="U21" s="28" t="str">
        <f>IF(V21=N21,$E$2,IF(V21=O21,$F$2,IF(V21=P21,$G$2,IF(V21=Q21,$H$2,IF(V21=R21,$I$2,0)))))</f>
        <v>Grid_extension</v>
      </c>
      <c r="V21" s="29">
        <f t="shared" si="0"/>
        <v>0.15791496432579899</v>
      </c>
      <c r="W21" s="27">
        <v>99</v>
      </c>
      <c r="X21">
        <v>99</v>
      </c>
      <c r="Y21" s="28">
        <v>0.18184802181913301</v>
      </c>
      <c r="Z21" s="28">
        <v>0.54150302025493002</v>
      </c>
      <c r="AA21" s="28">
        <v>99</v>
      </c>
      <c r="AB21" s="23">
        <v>194225.42958701399</v>
      </c>
      <c r="AC21" s="23">
        <v>131.498098366211</v>
      </c>
      <c r="AD21" s="28" t="str">
        <f>IF(AE21=W21,$E$2,IF(AE21=X21,$F$2,IF(AE21=Y21,$G$2,IF(AE21=Z21,$H$2,IF(AE21=AA21,$I$2,0)))))</f>
        <v>SA_Diesel</v>
      </c>
      <c r="AE21" s="29">
        <f t="shared" si="1"/>
        <v>0.18184802181913301</v>
      </c>
    </row>
    <row r="22" spans="1:31" x14ac:dyDescent="0.25">
      <c r="A22">
        <v>1</v>
      </c>
      <c r="B22" s="15">
        <v>377</v>
      </c>
      <c r="C22" s="15">
        <v>-57.824193559999998</v>
      </c>
      <c r="D22" s="15">
        <v>-19.00609004</v>
      </c>
      <c r="E22">
        <v>99</v>
      </c>
      <c r="F22">
        <v>99</v>
      </c>
      <c r="G22">
        <v>0.45210856181439302</v>
      </c>
      <c r="H22">
        <v>0.43886465437026201</v>
      </c>
      <c r="I22">
        <v>99</v>
      </c>
      <c r="J22">
        <v>154191.20489042799</v>
      </c>
      <c r="K22">
        <v>26.676679046787001</v>
      </c>
      <c r="L22" s="28" t="str">
        <f>IF(M22=E22,$E$2,IF(M22=F22,$F$2,IF(M22=G22,$G$2,IF(M22=H22,$H$2,IF(M22=I22,$I$2,0)))))</f>
        <v>SA_PV</v>
      </c>
      <c r="M22" s="29">
        <f>MIN(E22:I22)</f>
        <v>0.43886465437026201</v>
      </c>
      <c r="N22">
        <v>99</v>
      </c>
      <c r="O22">
        <v>99</v>
      </c>
      <c r="P22">
        <v>0.33704192864490101</v>
      </c>
      <c r="Q22">
        <v>0.43886465437026201</v>
      </c>
      <c r="R22">
        <v>99</v>
      </c>
      <c r="S22">
        <v>12842.3379901024</v>
      </c>
      <c r="T22">
        <v>10.3566331814793</v>
      </c>
      <c r="U22" s="28" t="str">
        <f>IF(V22=N22,$E$2,IF(V22=O22,$F$2,IF(V22=P22,$G$2,IF(V22=Q22,$H$2,IF(V22=R22,$I$2,0)))))</f>
        <v>SA_Diesel</v>
      </c>
      <c r="V22" s="29">
        <f t="shared" si="0"/>
        <v>0.33704192864490101</v>
      </c>
      <c r="W22" s="27">
        <v>99</v>
      </c>
      <c r="X22">
        <v>99</v>
      </c>
      <c r="Y22" s="28">
        <v>0.18788147824000501</v>
      </c>
      <c r="Z22" s="28">
        <v>0.43886465437026201</v>
      </c>
      <c r="AA22" s="28">
        <v>99</v>
      </c>
      <c r="AB22" s="23">
        <v>12842.3379901024</v>
      </c>
      <c r="AC22" s="23">
        <v>10.3566331814793</v>
      </c>
      <c r="AD22" s="28" t="str">
        <f>IF(AE22=W22,$E$2,IF(AE22=X22,$F$2,IF(AE22=Y22,$G$2,IF(AE22=Z22,$H$2,IF(AE22=AA22,$I$2,0)))))</f>
        <v>SA_Diesel</v>
      </c>
      <c r="AE22" s="29">
        <f t="shared" si="1"/>
        <v>0.18788147824000501</v>
      </c>
    </row>
    <row r="23" spans="1:31" x14ac:dyDescent="0.25">
      <c r="A23">
        <v>1</v>
      </c>
      <c r="B23" s="15">
        <v>395</v>
      </c>
      <c r="C23" s="15">
        <v>-65.58282389</v>
      </c>
      <c r="D23" s="15">
        <v>-10.53776747</v>
      </c>
      <c r="E23">
        <v>99</v>
      </c>
      <c r="F23">
        <v>99</v>
      </c>
      <c r="G23">
        <v>0.45210856181439302</v>
      </c>
      <c r="H23">
        <v>0.68797144719355796</v>
      </c>
      <c r="I23">
        <v>99</v>
      </c>
      <c r="J23">
        <v>81334.563051963501</v>
      </c>
      <c r="K23">
        <v>14.0717237114123</v>
      </c>
      <c r="L23" s="28" t="str">
        <f>IF(M23=E23,$E$2,IF(M23=F23,$F$2,IF(M23=G23,$G$2,IF(M23=H23,$H$2,IF(M23=I23,$I$2,0)))))</f>
        <v>SA_Diesel</v>
      </c>
      <c r="M23" s="29">
        <f>MIN(E23:I23)</f>
        <v>0.45210856181439302</v>
      </c>
      <c r="N23">
        <v>99</v>
      </c>
      <c r="O23">
        <v>99</v>
      </c>
      <c r="P23">
        <v>0.33704192864490201</v>
      </c>
      <c r="Q23">
        <v>0.68797144719355796</v>
      </c>
      <c r="R23">
        <v>99</v>
      </c>
      <c r="S23">
        <v>22165.903029738402</v>
      </c>
      <c r="T23">
        <v>17.8755711765385</v>
      </c>
      <c r="U23" s="28" t="str">
        <f>IF(V23=N23,$E$2,IF(V23=O23,$F$2,IF(V23=P23,$G$2,IF(V23=Q23,$H$2,IF(V23=R23,$I$2,0)))))</f>
        <v>SA_Diesel</v>
      </c>
      <c r="V23" s="29">
        <f t="shared" si="0"/>
        <v>0.33704192864490201</v>
      </c>
      <c r="W23" s="27">
        <v>99</v>
      </c>
      <c r="X23">
        <v>99</v>
      </c>
      <c r="Y23" s="28">
        <v>0.18788147824000501</v>
      </c>
      <c r="Z23" s="28">
        <v>0.68797144719355796</v>
      </c>
      <c r="AA23" s="28">
        <v>99</v>
      </c>
      <c r="AB23" s="23">
        <v>22165.903029738402</v>
      </c>
      <c r="AC23" s="23">
        <v>17.8755711765385</v>
      </c>
      <c r="AD23" s="28" t="str">
        <f>IF(AE23=W23,$E$2,IF(AE23=X23,$F$2,IF(AE23=Y23,$G$2,IF(AE23=Z23,$H$2,IF(AE23=AA23,$I$2,0)))))</f>
        <v>SA_Diesel</v>
      </c>
      <c r="AE23" s="29">
        <f t="shared" si="1"/>
        <v>0.18788147824000501</v>
      </c>
    </row>
    <row r="24" spans="1:31" x14ac:dyDescent="0.25">
      <c r="A24">
        <v>1</v>
      </c>
      <c r="B24" s="15">
        <v>401</v>
      </c>
      <c r="C24" s="15">
        <v>-65.799405570000005</v>
      </c>
      <c r="D24" s="15">
        <v>-14.307047519999999</v>
      </c>
      <c r="E24">
        <v>99</v>
      </c>
      <c r="F24">
        <v>99</v>
      </c>
      <c r="G24">
        <v>0.63981609490819402</v>
      </c>
      <c r="H24">
        <v>0.51251955176221797</v>
      </c>
      <c r="I24">
        <v>99</v>
      </c>
      <c r="J24">
        <v>54061.105876617803</v>
      </c>
      <c r="K24">
        <v>9.3531325046051492</v>
      </c>
      <c r="L24" s="28" t="str">
        <f>IF(M24=E24,$E$2,IF(M24=F24,$F$2,IF(M24=G24,$G$2,IF(M24=H24,$H$2,IF(M24=I24,$I$2,0)))))</f>
        <v>SA_PV</v>
      </c>
      <c r="M24" s="29">
        <f>MIN(E24:I24)</f>
        <v>0.51251955176221797</v>
      </c>
      <c r="N24">
        <v>99</v>
      </c>
      <c r="O24">
        <v>99</v>
      </c>
      <c r="P24">
        <v>0.46139816931954503</v>
      </c>
      <c r="Q24">
        <v>0.51251955176221797</v>
      </c>
      <c r="R24">
        <v>99</v>
      </c>
      <c r="S24">
        <v>25652.3738041049</v>
      </c>
      <c r="T24">
        <v>20.687216449844001</v>
      </c>
      <c r="U24" s="28" t="str">
        <f>IF(V24=N24,$E$2,IF(V24=O24,$F$2,IF(V24=P24,$G$2,IF(V24=Q24,$H$2,IF(V24=R24,$I$2,0)))))</f>
        <v>SA_Diesel</v>
      </c>
      <c r="V24" s="29">
        <f t="shared" si="0"/>
        <v>0.46139816931954503</v>
      </c>
      <c r="W24" s="27">
        <v>99</v>
      </c>
      <c r="X24">
        <v>99</v>
      </c>
      <c r="Y24" s="28">
        <v>0.23011567318611101</v>
      </c>
      <c r="Z24" s="28">
        <v>0.51251955176221797</v>
      </c>
      <c r="AA24" s="28">
        <v>99</v>
      </c>
      <c r="AB24" s="23">
        <v>25652.3738041049</v>
      </c>
      <c r="AC24" s="23">
        <v>20.687216449844001</v>
      </c>
      <c r="AD24" s="28" t="str">
        <f>IF(AE24=W24,$E$2,IF(AE24=X24,$F$2,IF(AE24=Y24,$G$2,IF(AE24=Z24,$H$2,IF(AE24=AA24,$I$2,0)))))</f>
        <v>SA_Diesel</v>
      </c>
      <c r="AE24" s="29">
        <f t="shared" si="1"/>
        <v>0.23011567318611101</v>
      </c>
    </row>
    <row r="25" spans="1:31" x14ac:dyDescent="0.25">
      <c r="A25">
        <v>1</v>
      </c>
      <c r="B25" s="15">
        <v>421</v>
      </c>
      <c r="C25" s="15">
        <v>-65.538802169999997</v>
      </c>
      <c r="D25" s="15">
        <v>-18.452714820000001</v>
      </c>
      <c r="E25">
        <v>99</v>
      </c>
      <c r="F25">
        <v>99</v>
      </c>
      <c r="G25">
        <v>0.586185371167108</v>
      </c>
      <c r="H25">
        <v>0.42774188154591097</v>
      </c>
      <c r="I25">
        <v>99</v>
      </c>
      <c r="J25">
        <v>14369.855981491801</v>
      </c>
      <c r="K25">
        <v>11.5884917049913</v>
      </c>
      <c r="L25" s="28" t="str">
        <f>IF(M25=E25,$E$2,IF(M25=F25,$F$2,IF(M25=G25,$G$2,IF(M25=H25,$H$2,IF(M25=I25,$I$2,0)))))</f>
        <v>SA_PV</v>
      </c>
      <c r="M25" s="29">
        <f>MIN(E25:I25)</f>
        <v>0.42774188154591097</v>
      </c>
      <c r="N25">
        <v>99</v>
      </c>
      <c r="O25">
        <v>99</v>
      </c>
      <c r="P25">
        <v>0.425867814841075</v>
      </c>
      <c r="Q25">
        <v>0.42774188154591097</v>
      </c>
      <c r="R25">
        <v>99</v>
      </c>
      <c r="S25">
        <v>16213.312657291999</v>
      </c>
      <c r="T25">
        <v>13.075137251302699</v>
      </c>
      <c r="U25" s="28" t="str">
        <f>IF(V25=N25,$E$2,IF(V25=O25,$F$2,IF(V25=P25,$G$2,IF(V25=Q25,$H$2,IF(V25=R25,$I$2,0)))))</f>
        <v>SA_Diesel</v>
      </c>
      <c r="V25" s="29">
        <f t="shared" si="0"/>
        <v>0.425867814841075</v>
      </c>
      <c r="W25" s="27">
        <v>99</v>
      </c>
      <c r="X25">
        <v>99</v>
      </c>
      <c r="Y25" s="28">
        <v>0.21804876034436599</v>
      </c>
      <c r="Z25" s="28">
        <v>0.42774188154591097</v>
      </c>
      <c r="AA25" s="28">
        <v>99</v>
      </c>
      <c r="AB25" s="23">
        <v>16213.312657291999</v>
      </c>
      <c r="AC25" s="23">
        <v>13.075137251302699</v>
      </c>
      <c r="AD25" s="28" t="str">
        <f>IF(AE25=W25,$E$2,IF(AE25=X25,$F$2,IF(AE25=Y25,$G$2,IF(AE25=Z25,$H$2,IF(AE25=AA25,$I$2,0)))))</f>
        <v>SA_Diesel</v>
      </c>
      <c r="AE25" s="29">
        <f t="shared" si="1"/>
        <v>0.21804876034436599</v>
      </c>
    </row>
    <row r="26" spans="1:31" x14ac:dyDescent="0.25">
      <c r="A26">
        <v>1</v>
      </c>
      <c r="B26" s="15">
        <v>435</v>
      </c>
      <c r="C26" s="15">
        <v>-69.29120064</v>
      </c>
      <c r="D26" s="15">
        <v>-17.750762089999998</v>
      </c>
      <c r="E26">
        <v>99</v>
      </c>
      <c r="F26">
        <v>99</v>
      </c>
      <c r="G26">
        <v>0.586185371167108</v>
      </c>
      <c r="H26">
        <v>0.38793597840966898</v>
      </c>
      <c r="I26">
        <v>99</v>
      </c>
      <c r="J26">
        <v>39021.740974299799</v>
      </c>
      <c r="K26">
        <v>6.7511662585293797</v>
      </c>
      <c r="L26" s="28" t="str">
        <f>IF(M26=E26,$E$2,IF(M26=F26,$F$2,IF(M26=G26,$G$2,IF(M26=H26,$H$2,IF(M26=I26,$I$2,0)))))</f>
        <v>SA_PV</v>
      </c>
      <c r="M26" s="29">
        <f>MIN(E26:I26)</f>
        <v>0.38793597840966898</v>
      </c>
      <c r="N26">
        <v>99</v>
      </c>
      <c r="O26">
        <v>99</v>
      </c>
      <c r="P26">
        <v>0.425867814841076</v>
      </c>
      <c r="Q26">
        <v>0.38793597840966898</v>
      </c>
      <c r="R26">
        <v>99</v>
      </c>
      <c r="S26">
        <v>54061.105876617803</v>
      </c>
      <c r="T26">
        <v>9.3531325046051492</v>
      </c>
      <c r="U26" s="28" t="str">
        <f>IF(V26=N26,$E$2,IF(V26=O26,$F$2,IF(V26=P26,$G$2,IF(V26=Q26,$H$2,IF(V26=R26,$I$2,0)))))</f>
        <v>SA_PV</v>
      </c>
      <c r="V26" s="29">
        <f t="shared" si="0"/>
        <v>0.38793597840966898</v>
      </c>
      <c r="W26" s="27">
        <v>99</v>
      </c>
      <c r="X26">
        <v>99</v>
      </c>
      <c r="Y26" s="28">
        <v>0.21804876034436599</v>
      </c>
      <c r="Z26" s="28">
        <v>0.38793597840966898</v>
      </c>
      <c r="AA26" s="28">
        <v>99</v>
      </c>
      <c r="AB26" s="23">
        <v>11882.375193808</v>
      </c>
      <c r="AC26" s="23">
        <v>9.5824764386221801</v>
      </c>
      <c r="AD26" s="28" t="str">
        <f>IF(AE26=W26,$E$2,IF(AE26=X26,$F$2,IF(AE26=Y26,$G$2,IF(AE26=Z26,$H$2,IF(AE26=AA26,$I$2,0)))))</f>
        <v>SA_Diesel</v>
      </c>
      <c r="AE26" s="29">
        <f t="shared" si="1"/>
        <v>0.21804876034436599</v>
      </c>
    </row>
    <row r="27" spans="1:31" x14ac:dyDescent="0.25">
      <c r="A27">
        <v>1</v>
      </c>
      <c r="B27" s="15">
        <v>436</v>
      </c>
      <c r="C27" s="15">
        <v>-67.43275088</v>
      </c>
      <c r="D27" s="15">
        <v>-17.002736339999998</v>
      </c>
      <c r="E27">
        <v>99</v>
      </c>
      <c r="F27">
        <v>99</v>
      </c>
      <c r="G27">
        <v>0.45210856181439302</v>
      </c>
      <c r="H27">
        <v>0.49596122778220803</v>
      </c>
      <c r="I27">
        <v>99</v>
      </c>
      <c r="J27">
        <v>87300.797518279796</v>
      </c>
      <c r="K27">
        <v>17.219092212678401</v>
      </c>
      <c r="L27" s="28" t="str">
        <f>IF(M27=E27,$E$2,IF(M27=F27,$F$2,IF(M27=G27,$G$2,IF(M27=H27,$H$2,IF(M27=I27,$I$2,0)))))</f>
        <v>SA_Diesel</v>
      </c>
      <c r="M27" s="29">
        <f>MIN(E27:I27)</f>
        <v>0.45210856181439302</v>
      </c>
      <c r="N27">
        <v>99</v>
      </c>
      <c r="O27">
        <v>99</v>
      </c>
      <c r="P27">
        <v>0.33704192864490101</v>
      </c>
      <c r="Q27">
        <v>0.49596122778220803</v>
      </c>
      <c r="R27">
        <v>99</v>
      </c>
      <c r="S27">
        <v>14369.855981491801</v>
      </c>
      <c r="T27">
        <v>11.5884917049913</v>
      </c>
      <c r="U27" s="28" t="str">
        <f>IF(V27=N27,$E$2,IF(V27=O27,$F$2,IF(V27=P27,$G$2,IF(V27=Q27,$H$2,IF(V27=R27,$I$2,0)))))</f>
        <v>SA_Diesel</v>
      </c>
      <c r="V27" s="29">
        <f t="shared" si="0"/>
        <v>0.33704192864490101</v>
      </c>
      <c r="W27" s="27">
        <v>99</v>
      </c>
      <c r="X27">
        <v>99</v>
      </c>
      <c r="Y27" s="28">
        <v>0.18788147824000501</v>
      </c>
      <c r="Z27" s="28">
        <v>0.49596122778220803</v>
      </c>
      <c r="AA27" s="28">
        <v>99</v>
      </c>
      <c r="AB27" s="23">
        <v>14369.855981491801</v>
      </c>
      <c r="AC27" s="23">
        <v>11.5884917049913</v>
      </c>
      <c r="AD27" s="28" t="str">
        <f>IF(AE27=W27,$E$2,IF(AE27=X27,$F$2,IF(AE27=Y27,$G$2,IF(AE27=Z27,$H$2,IF(AE27=AA27,$I$2,0)))))</f>
        <v>SA_Diesel</v>
      </c>
      <c r="AE27" s="29">
        <f t="shared" si="1"/>
        <v>0.18788147824000501</v>
      </c>
    </row>
    <row r="28" spans="1:31" x14ac:dyDescent="0.25">
      <c r="A28">
        <v>1</v>
      </c>
      <c r="B28" s="15">
        <v>446</v>
      </c>
      <c r="C28" s="15">
        <v>-68.014902699999993</v>
      </c>
      <c r="D28" s="15">
        <v>-17.781428689999998</v>
      </c>
      <c r="E28">
        <v>99</v>
      </c>
      <c r="F28">
        <v>99</v>
      </c>
      <c r="G28">
        <v>0.66663145677873803</v>
      </c>
      <c r="H28">
        <v>0.397829861857386</v>
      </c>
      <c r="I28">
        <v>99</v>
      </c>
      <c r="J28">
        <v>136130.84748058801</v>
      </c>
      <c r="K28">
        <v>26.850265775263999</v>
      </c>
      <c r="L28" s="28" t="str">
        <f>IF(M28=E28,$E$2,IF(M28=F28,$F$2,IF(M28=G28,$G$2,IF(M28=H28,$H$2,IF(M28=I28,$I$2,0)))))</f>
        <v>SA_PV</v>
      </c>
      <c r="M28" s="29">
        <f>MIN(E28:I28)</f>
        <v>0.397829861857386</v>
      </c>
      <c r="N28">
        <v>99</v>
      </c>
      <c r="O28">
        <v>99</v>
      </c>
      <c r="P28">
        <v>0.47916334655878001</v>
      </c>
      <c r="Q28">
        <v>0.397829861857386</v>
      </c>
      <c r="R28">
        <v>99</v>
      </c>
      <c r="S28">
        <v>39021.740974299799</v>
      </c>
      <c r="T28">
        <v>6.7511662585293797</v>
      </c>
      <c r="U28" s="28" t="str">
        <f>IF(V28=N28,$E$2,IF(V28=O28,$F$2,IF(V28=P28,$G$2,IF(V28=Q28,$H$2,IF(V28=R28,$I$2,0)))))</f>
        <v>SA_PV</v>
      </c>
      <c r="V28" s="29">
        <f t="shared" si="0"/>
        <v>0.397829861857386</v>
      </c>
      <c r="W28" s="27">
        <v>99</v>
      </c>
      <c r="X28">
        <v>99</v>
      </c>
      <c r="Y28" s="28">
        <v>0.236149129606983</v>
      </c>
      <c r="Z28" s="28">
        <v>0.397829861857386</v>
      </c>
      <c r="AA28" s="28">
        <v>99</v>
      </c>
      <c r="AB28" s="23">
        <v>8363.49223609414</v>
      </c>
      <c r="AC28" s="23">
        <v>6.7446925374595503</v>
      </c>
      <c r="AD28" s="28" t="str">
        <f>IF(AE28=W28,$E$2,IF(AE28=X28,$F$2,IF(AE28=Y28,$G$2,IF(AE28=Z28,$H$2,IF(AE28=AA28,$I$2,0)))))</f>
        <v>SA_Diesel</v>
      </c>
      <c r="AE28" s="29">
        <f t="shared" si="1"/>
        <v>0.236149129606983</v>
      </c>
    </row>
    <row r="29" spans="1:31" x14ac:dyDescent="0.25">
      <c r="A29">
        <v>1</v>
      </c>
      <c r="B29" s="15">
        <v>508</v>
      </c>
      <c r="C29" s="15">
        <v>-65.552769440000006</v>
      </c>
      <c r="D29" s="15">
        <v>-19.081111109999998</v>
      </c>
      <c r="E29">
        <v>99</v>
      </c>
      <c r="F29">
        <v>99</v>
      </c>
      <c r="G29">
        <v>0.50573928555547898</v>
      </c>
      <c r="H29">
        <v>0.37939417571454198</v>
      </c>
      <c r="I29">
        <v>99</v>
      </c>
      <c r="J29">
        <v>59222.949780549898</v>
      </c>
      <c r="K29">
        <v>10.2461850831401</v>
      </c>
      <c r="L29" s="28" t="str">
        <f>IF(M29=E29,$E$2,IF(M29=F29,$F$2,IF(M29=G29,$G$2,IF(M29=H29,$H$2,IF(M29=I29,$I$2,0)))))</f>
        <v>SA_PV</v>
      </c>
      <c r="M29" s="29">
        <f>MIN(E29:I29)</f>
        <v>0.37939417571454198</v>
      </c>
      <c r="N29">
        <v>99</v>
      </c>
      <c r="O29">
        <v>99</v>
      </c>
      <c r="P29">
        <v>0.37257228312337098</v>
      </c>
      <c r="Q29">
        <v>0.37939417571454198</v>
      </c>
      <c r="R29">
        <v>99</v>
      </c>
      <c r="S29">
        <v>19620.313703899701</v>
      </c>
      <c r="T29">
        <v>15.822694597622901</v>
      </c>
      <c r="U29" s="28" t="str">
        <f>IF(V29=N29,$E$2,IF(V29=O29,$F$2,IF(V29=P29,$G$2,IF(V29=Q29,$H$2,IF(V29=R29,$I$2,0)))))</f>
        <v>SA_Diesel</v>
      </c>
      <c r="V29" s="29">
        <f t="shared" si="0"/>
        <v>0.37257228312337098</v>
      </c>
      <c r="W29" s="27">
        <v>99</v>
      </c>
      <c r="X29">
        <v>99</v>
      </c>
      <c r="Y29" s="28">
        <v>0.19994839108175</v>
      </c>
      <c r="Z29" s="28">
        <v>0.37939417571454198</v>
      </c>
      <c r="AA29" s="28">
        <v>99</v>
      </c>
      <c r="AB29" s="23">
        <v>19620.313703899701</v>
      </c>
      <c r="AC29" s="23">
        <v>15.822694597622901</v>
      </c>
      <c r="AD29" s="28" t="str">
        <f>IF(AE29=W29,$E$2,IF(AE29=X29,$F$2,IF(AE29=Y29,$G$2,IF(AE29=Z29,$H$2,IF(AE29=AA29,$I$2,0)))))</f>
        <v>SA_Diesel</v>
      </c>
      <c r="AE29" s="29">
        <f t="shared" si="1"/>
        <v>0.19994839108175</v>
      </c>
    </row>
    <row r="30" spans="1:31" x14ac:dyDescent="0.25">
      <c r="A30">
        <v>1</v>
      </c>
      <c r="B30" s="15">
        <v>516</v>
      </c>
      <c r="C30" s="15">
        <v>-66.035044439999993</v>
      </c>
      <c r="D30" s="15">
        <v>-19.777175</v>
      </c>
      <c r="E30">
        <v>99</v>
      </c>
      <c r="F30">
        <v>99</v>
      </c>
      <c r="G30">
        <v>0.45210856181439302</v>
      </c>
      <c r="H30">
        <v>0.35839686391960901</v>
      </c>
      <c r="I30">
        <v>99</v>
      </c>
      <c r="J30">
        <v>80767.589549326396</v>
      </c>
      <c r="K30">
        <v>10.5440717427319</v>
      </c>
      <c r="L30" s="28" t="str">
        <f>IF(M30=E30,$E$2,IF(M30=F30,$F$2,IF(M30=G30,$G$2,IF(M30=H30,$H$2,IF(M30=I30,$I$2,0)))))</f>
        <v>SA_PV</v>
      </c>
      <c r="M30" s="29">
        <f>MIN(E30:I30)</f>
        <v>0.35839686391960901</v>
      </c>
      <c r="N30">
        <v>99</v>
      </c>
      <c r="O30">
        <v>99</v>
      </c>
      <c r="P30">
        <v>0.33704192864490101</v>
      </c>
      <c r="Q30">
        <v>0.35839686391960901</v>
      </c>
      <c r="R30">
        <v>99</v>
      </c>
      <c r="S30">
        <v>32387.0015989327</v>
      </c>
      <c r="T30">
        <v>26.118320173993101</v>
      </c>
      <c r="U30" s="28" t="str">
        <f>IF(V30=N30,$E$2,IF(V30=O30,$F$2,IF(V30=P30,$G$2,IF(V30=Q30,$H$2,IF(V30=R30,$I$2,0)))))</f>
        <v>SA_Diesel</v>
      </c>
      <c r="V30" s="29">
        <f t="shared" si="0"/>
        <v>0.33704192864490101</v>
      </c>
      <c r="W30" s="27">
        <v>99</v>
      </c>
      <c r="X30">
        <v>99</v>
      </c>
      <c r="Y30" s="28">
        <v>0.18788147824000501</v>
      </c>
      <c r="Z30" s="28">
        <v>0.35839686391960901</v>
      </c>
      <c r="AA30" s="28">
        <v>99</v>
      </c>
      <c r="AB30" s="23">
        <v>32387.0015989327</v>
      </c>
      <c r="AC30" s="23">
        <v>26.118320173993101</v>
      </c>
      <c r="AD30" s="28" t="str">
        <f>IF(AE30=W30,$E$2,IF(AE30=X30,$F$2,IF(AE30=Y30,$G$2,IF(AE30=Z30,$H$2,IF(AE30=AA30,$I$2,0)))))</f>
        <v>SA_Diesel</v>
      </c>
      <c r="AE30" s="29">
        <f t="shared" si="1"/>
        <v>0.18788147824000501</v>
      </c>
    </row>
    <row r="31" spans="1:31" x14ac:dyDescent="0.25">
      <c r="A31">
        <v>1</v>
      </c>
      <c r="B31" s="15">
        <v>536</v>
      </c>
      <c r="C31" s="15">
        <v>-62.883634399999998</v>
      </c>
      <c r="D31" s="15">
        <v>-16.606257509999999</v>
      </c>
      <c r="E31">
        <v>99</v>
      </c>
      <c r="F31">
        <v>99</v>
      </c>
      <c r="G31">
        <v>0.63981609490819402</v>
      </c>
      <c r="H31">
        <v>0.51470164671384</v>
      </c>
      <c r="I31">
        <v>99</v>
      </c>
      <c r="J31">
        <v>153758.074405461</v>
      </c>
      <c r="K31">
        <v>20.072855666509302</v>
      </c>
      <c r="L31" s="28" t="str">
        <f>IF(M31=E31,$E$2,IF(M31=F31,$F$2,IF(M31=G31,$G$2,IF(M31=H31,$H$2,IF(M31=I31,$I$2,0)))))</f>
        <v>SA_PV</v>
      </c>
      <c r="M31" s="29">
        <f>MIN(E31:I31)</f>
        <v>0.51470164671384</v>
      </c>
      <c r="N31">
        <v>99</v>
      </c>
      <c r="O31">
        <v>99</v>
      </c>
      <c r="P31">
        <v>0.46139816931954503</v>
      </c>
      <c r="Q31">
        <v>0.51470164671384</v>
      </c>
      <c r="R31">
        <v>99</v>
      </c>
      <c r="S31">
        <v>9810.9908921687002</v>
      </c>
      <c r="T31">
        <v>7.91201990598094</v>
      </c>
      <c r="U31" s="28" t="str">
        <f>IF(V31=N31,$E$2,IF(V31=O31,$F$2,IF(V31=P31,$G$2,IF(V31=Q31,$H$2,IF(V31=R31,$I$2,0)))))</f>
        <v>SA_Diesel</v>
      </c>
      <c r="V31" s="29">
        <f t="shared" si="0"/>
        <v>0.46139816931954503</v>
      </c>
      <c r="W31" s="27">
        <v>99</v>
      </c>
      <c r="X31">
        <v>99</v>
      </c>
      <c r="Y31" s="28">
        <v>0.23011567318611101</v>
      </c>
      <c r="Z31" s="28">
        <v>0.51470164671384</v>
      </c>
      <c r="AA31" s="28">
        <v>99</v>
      </c>
      <c r="AB31" s="23">
        <v>9810.9908921687002</v>
      </c>
      <c r="AC31" s="23">
        <v>7.91201990598094</v>
      </c>
      <c r="AD31" s="28" t="str">
        <f>IF(AE31=W31,$E$2,IF(AE31=X31,$F$2,IF(AE31=Y31,$G$2,IF(AE31=Z31,$H$2,IF(AE31=AA31,$I$2,0)))))</f>
        <v>SA_Diesel</v>
      </c>
      <c r="AE31" s="29">
        <f t="shared" si="1"/>
        <v>0.23011567318611101</v>
      </c>
    </row>
    <row r="32" spans="1:31" x14ac:dyDescent="0.25">
      <c r="A32">
        <v>1</v>
      </c>
      <c r="B32" s="15">
        <v>541</v>
      </c>
      <c r="C32" s="15">
        <v>-57.711930870000003</v>
      </c>
      <c r="D32" s="15">
        <v>-19.02539539</v>
      </c>
      <c r="E32">
        <v>99</v>
      </c>
      <c r="F32">
        <v>99</v>
      </c>
      <c r="G32">
        <v>0.42529319994385001</v>
      </c>
      <c r="H32">
        <v>0.435932876103657</v>
      </c>
      <c r="I32">
        <v>99</v>
      </c>
      <c r="J32">
        <v>66615.852925734507</v>
      </c>
      <c r="K32">
        <v>13.1392214843657</v>
      </c>
      <c r="L32" s="28" t="str">
        <f>IF(M32=E32,$E$2,IF(M32=F32,$F$2,IF(M32=G32,$G$2,IF(M32=H32,$H$2,IF(M32=I32,$I$2,0)))))</f>
        <v>SA_Diesel</v>
      </c>
      <c r="M32" s="29">
        <f>MIN(E32:I32)</f>
        <v>0.42529319994385001</v>
      </c>
      <c r="N32">
        <v>99</v>
      </c>
      <c r="O32">
        <v>99</v>
      </c>
      <c r="P32">
        <v>0.31927675140566703</v>
      </c>
      <c r="Q32">
        <v>0.435932876103657</v>
      </c>
      <c r="R32">
        <v>99</v>
      </c>
      <c r="S32">
        <v>257538.72078710501</v>
      </c>
      <c r="T32">
        <v>191.35868686791801</v>
      </c>
      <c r="U32" s="28" t="str">
        <f>IF(V32=N32,$E$2,IF(V32=O32,$F$2,IF(V32=P32,$G$2,IF(V32=Q32,$H$2,IF(V32=R32,$I$2,0)))))</f>
        <v>SA_Diesel</v>
      </c>
      <c r="V32" s="29">
        <f t="shared" si="0"/>
        <v>0.31927675140566703</v>
      </c>
      <c r="W32" s="27">
        <v>99</v>
      </c>
      <c r="X32">
        <v>99</v>
      </c>
      <c r="Y32" s="28">
        <v>0.18184802181913301</v>
      </c>
      <c r="Z32" s="28">
        <v>0.435932876103657</v>
      </c>
      <c r="AA32" s="28">
        <v>99</v>
      </c>
      <c r="AB32" s="23">
        <v>257538.72078710501</v>
      </c>
      <c r="AC32" s="23">
        <v>191.35868686791801</v>
      </c>
      <c r="AD32" s="28" t="str">
        <f>IF(AE32=W32,$E$2,IF(AE32=X32,$F$2,IF(AE32=Y32,$G$2,IF(AE32=Z32,$H$2,IF(AE32=AA32,$I$2,0)))))</f>
        <v>SA_Diesel</v>
      </c>
      <c r="AE32" s="29">
        <f t="shared" si="1"/>
        <v>0.18184802181913301</v>
      </c>
    </row>
    <row r="33" spans="1:31" x14ac:dyDescent="0.25">
      <c r="A33">
        <v>1</v>
      </c>
      <c r="B33" s="15">
        <v>554</v>
      </c>
      <c r="C33" s="15">
        <v>-68.263904010000005</v>
      </c>
      <c r="D33" s="15">
        <v>-17.733790259999999</v>
      </c>
      <c r="E33">
        <v>99</v>
      </c>
      <c r="F33">
        <v>99</v>
      </c>
      <c r="G33">
        <v>0.61300073303765101</v>
      </c>
      <c r="H33">
        <v>0.52143645489080503</v>
      </c>
      <c r="I33">
        <v>99</v>
      </c>
      <c r="J33">
        <v>74323.349009202604</v>
      </c>
      <c r="K33">
        <v>14.6594376743989</v>
      </c>
      <c r="L33" s="28" t="str">
        <f>IF(M33=E33,$E$2,IF(M33=F33,$F$2,IF(M33=G33,$G$2,IF(M33=H33,$H$2,IF(M33=I33,$I$2,0)))))</f>
        <v>SA_PV</v>
      </c>
      <c r="M33" s="29">
        <f>MIN(E33:I33)</f>
        <v>0.52143645489080503</v>
      </c>
      <c r="N33">
        <v>99</v>
      </c>
      <c r="O33">
        <v>99</v>
      </c>
      <c r="P33">
        <v>0.44363299208030998</v>
      </c>
      <c r="Q33">
        <v>0.52143645489080503</v>
      </c>
      <c r="R33">
        <v>99</v>
      </c>
      <c r="S33">
        <v>13207.3025503962</v>
      </c>
      <c r="T33">
        <v>10.6509568535486</v>
      </c>
      <c r="U33" s="28" t="str">
        <f>IF(V33=N33,$E$2,IF(V33=O33,$F$2,IF(V33=P33,$G$2,IF(V33=Q33,$H$2,IF(V33=R33,$I$2,0)))))</f>
        <v>SA_Diesel</v>
      </c>
      <c r="V33" s="29">
        <f t="shared" si="0"/>
        <v>0.44363299208030998</v>
      </c>
      <c r="W33" s="27">
        <v>99</v>
      </c>
      <c r="X33">
        <v>99</v>
      </c>
      <c r="Y33" s="28">
        <v>0.22408221676523901</v>
      </c>
      <c r="Z33" s="28">
        <v>0.52143645489080503</v>
      </c>
      <c r="AA33" s="28">
        <v>99</v>
      </c>
      <c r="AB33" s="23">
        <v>13207.3025503962</v>
      </c>
      <c r="AC33" s="23">
        <v>10.6509568535486</v>
      </c>
      <c r="AD33" s="28" t="str">
        <f>IF(AE33=W33,$E$2,IF(AE33=X33,$F$2,IF(AE33=Y33,$G$2,IF(AE33=Z33,$H$2,IF(AE33=AA33,$I$2,0)))))</f>
        <v>SA_Diesel</v>
      </c>
      <c r="AE33" s="29">
        <f t="shared" si="1"/>
        <v>0.22408221676523901</v>
      </c>
    </row>
    <row r="34" spans="1:31" x14ac:dyDescent="0.25">
      <c r="A34">
        <v>1</v>
      </c>
      <c r="B34" s="15">
        <v>555</v>
      </c>
      <c r="C34" s="15">
        <v>-67.324740610000006</v>
      </c>
      <c r="D34" s="15">
        <v>-18.536364800000001</v>
      </c>
      <c r="E34">
        <v>99</v>
      </c>
      <c r="F34">
        <v>99</v>
      </c>
      <c r="G34">
        <v>0.559370009296565</v>
      </c>
      <c r="H34">
        <v>0.49851839989171498</v>
      </c>
      <c r="I34">
        <v>99</v>
      </c>
      <c r="J34">
        <v>87730.091442186502</v>
      </c>
      <c r="K34">
        <v>15.178216512489</v>
      </c>
      <c r="L34" s="28" t="str">
        <f>IF(M34=E34,$E$2,IF(M34=F34,$F$2,IF(M34=G34,$G$2,IF(M34=H34,$H$2,IF(M34=I34,$I$2,0)))))</f>
        <v>SA_PV</v>
      </c>
      <c r="M34" s="29">
        <f>MIN(E34:I34)</f>
        <v>0.49851839989171498</v>
      </c>
      <c r="N34">
        <v>99</v>
      </c>
      <c r="O34">
        <v>99</v>
      </c>
      <c r="P34">
        <v>0.40810263760184101</v>
      </c>
      <c r="Q34">
        <v>0.49851839989171498</v>
      </c>
      <c r="R34">
        <v>99</v>
      </c>
      <c r="S34">
        <v>26298.751680126301</v>
      </c>
      <c r="T34">
        <v>21.2084843501077</v>
      </c>
      <c r="U34" s="28" t="str">
        <f>IF(V34=N34,$E$2,IF(V34=O34,$F$2,IF(V34=P34,$G$2,IF(V34=Q34,$H$2,IF(V34=R34,$I$2,0)))))</f>
        <v>SA_Diesel</v>
      </c>
      <c r="V34" s="29">
        <f t="shared" si="0"/>
        <v>0.40810263760184101</v>
      </c>
      <c r="W34" s="27">
        <v>99</v>
      </c>
      <c r="X34">
        <v>99</v>
      </c>
      <c r="Y34" s="28">
        <v>0.21201530392349399</v>
      </c>
      <c r="Z34" s="28">
        <v>0.49851839989171498</v>
      </c>
      <c r="AA34" s="28">
        <v>99</v>
      </c>
      <c r="AB34" s="23">
        <v>26298.751680126301</v>
      </c>
      <c r="AC34" s="23">
        <v>21.2084843501077</v>
      </c>
      <c r="AD34" s="28" t="str">
        <f>IF(AE34=W34,$E$2,IF(AE34=X34,$F$2,IF(AE34=Y34,$G$2,IF(AE34=Z34,$H$2,IF(AE34=AA34,$I$2,0)))))</f>
        <v>SA_Diesel</v>
      </c>
      <c r="AE34" s="29">
        <f t="shared" si="1"/>
        <v>0.21201530392349399</v>
      </c>
    </row>
    <row r="35" spans="1:31" x14ac:dyDescent="0.25">
      <c r="A35">
        <v>1</v>
      </c>
      <c r="B35" s="15">
        <v>578</v>
      </c>
      <c r="C35" s="15">
        <v>-63.551411389999998</v>
      </c>
      <c r="D35" s="15">
        <v>-13.833594440000001</v>
      </c>
      <c r="E35">
        <v>99</v>
      </c>
      <c r="F35">
        <v>99</v>
      </c>
      <c r="G35">
        <v>0.53255464742602199</v>
      </c>
      <c r="H35">
        <v>0.45195811235893202</v>
      </c>
      <c r="I35">
        <v>99</v>
      </c>
      <c r="J35">
        <v>27352.6073891616</v>
      </c>
      <c r="K35">
        <v>22.0583605185358</v>
      </c>
      <c r="L35" s="28" t="str">
        <f>IF(M35=E35,$E$2,IF(M35=F35,$F$2,IF(M35=G35,$G$2,IF(M35=H35,$H$2,IF(M35=I35,$I$2,0)))))</f>
        <v>SA_PV</v>
      </c>
      <c r="M35" s="29">
        <f>MIN(E35:I35)</f>
        <v>0.45195811235893202</v>
      </c>
      <c r="N35">
        <v>99</v>
      </c>
      <c r="O35">
        <v>99</v>
      </c>
      <c r="P35">
        <v>0.39033746036260603</v>
      </c>
      <c r="Q35">
        <v>0.45195811235893202</v>
      </c>
      <c r="R35">
        <v>99</v>
      </c>
      <c r="S35">
        <v>12567.757783206</v>
      </c>
      <c r="T35">
        <v>10.1351994765018</v>
      </c>
      <c r="U35" s="28" t="str">
        <f>IF(V35=N35,$E$2,IF(V35=O35,$F$2,IF(V35=P35,$G$2,IF(V35=Q35,$H$2,IF(V35=R35,$I$2,0)))))</f>
        <v>SA_Diesel</v>
      </c>
      <c r="V35" s="29">
        <f t="shared" si="0"/>
        <v>0.39033746036260603</v>
      </c>
      <c r="W35" s="27">
        <v>99</v>
      </c>
      <c r="X35">
        <v>99</v>
      </c>
      <c r="Y35" s="28">
        <v>0.205981847502622</v>
      </c>
      <c r="Z35" s="28">
        <v>0.45195811235893202</v>
      </c>
      <c r="AA35" s="28">
        <v>99</v>
      </c>
      <c r="AB35" s="23">
        <v>12567.757783206</v>
      </c>
      <c r="AC35" s="23">
        <v>10.1351994765018</v>
      </c>
      <c r="AD35" s="28" t="str">
        <f>IF(AE35=W35,$E$2,IF(AE35=X35,$F$2,IF(AE35=Y35,$G$2,IF(AE35=Z35,$H$2,IF(AE35=AA35,$I$2,0)))))</f>
        <v>SA_Diesel</v>
      </c>
      <c r="AE35" s="29">
        <f t="shared" si="1"/>
        <v>0.205981847502622</v>
      </c>
    </row>
    <row r="36" spans="1:31" x14ac:dyDescent="0.25">
      <c r="A36">
        <v>1</v>
      </c>
      <c r="B36" s="15">
        <v>620</v>
      </c>
      <c r="C36" s="15">
        <v>-67.49263818</v>
      </c>
      <c r="D36" s="15">
        <v>-15.81916771</v>
      </c>
      <c r="E36">
        <v>99</v>
      </c>
      <c r="F36">
        <v>99</v>
      </c>
      <c r="G36">
        <v>0.61300073303765101</v>
      </c>
      <c r="H36">
        <v>0.47739188345397598</v>
      </c>
      <c r="I36">
        <v>99</v>
      </c>
      <c r="J36">
        <v>75655.408439346706</v>
      </c>
      <c r="K36">
        <v>13.0891710102676</v>
      </c>
      <c r="L36" s="28" t="str">
        <f>IF(M36=E36,$E$2,IF(M36=F36,$F$2,IF(M36=G36,$G$2,IF(M36=H36,$H$2,IF(M36=I36,$I$2,0)))))</f>
        <v>SA_PV</v>
      </c>
      <c r="M36" s="29">
        <f>MIN(E36:I36)</f>
        <v>0.47739188345397598</v>
      </c>
      <c r="N36">
        <v>99</v>
      </c>
      <c r="O36">
        <v>99</v>
      </c>
      <c r="P36">
        <v>0.44363299208030998</v>
      </c>
      <c r="Q36">
        <v>0.47739188345397598</v>
      </c>
      <c r="R36">
        <v>99</v>
      </c>
      <c r="S36">
        <v>13274.8198206581</v>
      </c>
      <c r="T36">
        <v>10.7054057866055</v>
      </c>
      <c r="U36" s="28" t="str">
        <f>IF(V36=N36,$E$2,IF(V36=O36,$F$2,IF(V36=P36,$G$2,IF(V36=Q36,$H$2,IF(V36=R36,$I$2,0)))))</f>
        <v>SA_Diesel</v>
      </c>
      <c r="V36" s="29">
        <f t="shared" si="0"/>
        <v>0.44363299208030998</v>
      </c>
      <c r="W36" s="27">
        <v>99</v>
      </c>
      <c r="X36">
        <v>99</v>
      </c>
      <c r="Y36" s="28">
        <v>0.22408221676523901</v>
      </c>
      <c r="Z36" s="28">
        <v>0.47739188345397598</v>
      </c>
      <c r="AA36" s="28">
        <v>99</v>
      </c>
      <c r="AB36" s="23">
        <v>13274.8198206581</v>
      </c>
      <c r="AC36" s="23">
        <v>10.7054057866055</v>
      </c>
      <c r="AD36" s="28" t="str">
        <f>IF(AE36=W36,$E$2,IF(AE36=X36,$F$2,IF(AE36=Y36,$G$2,IF(AE36=Z36,$H$2,IF(AE36=AA36,$I$2,0)))))</f>
        <v>SA_Diesel</v>
      </c>
      <c r="AE36" s="29">
        <f t="shared" si="1"/>
        <v>0.22408221676523901</v>
      </c>
    </row>
    <row r="37" spans="1:31" x14ac:dyDescent="0.25">
      <c r="A37">
        <v>1</v>
      </c>
      <c r="B37" s="15">
        <v>626</v>
      </c>
      <c r="C37" s="15">
        <v>-69.217733929999994</v>
      </c>
      <c r="D37" s="15">
        <v>-17.489603339999999</v>
      </c>
      <c r="E37">
        <v>99</v>
      </c>
      <c r="F37">
        <v>99</v>
      </c>
      <c r="G37">
        <v>0.53255464742602199</v>
      </c>
      <c r="H37">
        <v>0.38530852357581902</v>
      </c>
      <c r="I37">
        <v>99</v>
      </c>
      <c r="J37">
        <v>96139.660242594706</v>
      </c>
      <c r="K37">
        <v>16.633159211521502</v>
      </c>
      <c r="L37" s="28" t="str">
        <f>IF(M37=E37,$E$2,IF(M37=F37,$F$2,IF(M37=G37,$G$2,IF(M37=H37,$H$2,IF(M37=I37,$I$2,0)))))</f>
        <v>SA_PV</v>
      </c>
      <c r="M37" s="29">
        <f>MIN(E37:I37)</f>
        <v>0.38530852357581902</v>
      </c>
      <c r="N37">
        <v>99</v>
      </c>
      <c r="O37">
        <v>99</v>
      </c>
      <c r="P37">
        <v>0.39033746036260603</v>
      </c>
      <c r="Q37">
        <v>0.38530852357581902</v>
      </c>
      <c r="R37">
        <v>99</v>
      </c>
      <c r="S37">
        <v>87730.091442186502</v>
      </c>
      <c r="T37">
        <v>15.178216512489</v>
      </c>
      <c r="U37" s="28" t="str">
        <f>IF(V37=N37,$E$2,IF(V37=O37,$F$2,IF(V37=P37,$G$2,IF(V37=Q37,$H$2,IF(V37=R37,$I$2,0)))))</f>
        <v>SA_PV</v>
      </c>
      <c r="V37" s="29">
        <f t="shared" si="0"/>
        <v>0.38530852357581902</v>
      </c>
      <c r="W37" s="27">
        <v>99</v>
      </c>
      <c r="X37">
        <v>99</v>
      </c>
      <c r="Y37" s="28">
        <v>0.205981847502622</v>
      </c>
      <c r="Z37" s="28">
        <v>0.38530852357581902</v>
      </c>
      <c r="AA37" s="28">
        <v>99</v>
      </c>
      <c r="AB37" s="23">
        <v>19414.149114632099</v>
      </c>
      <c r="AC37" s="23">
        <v>15.6564342930194</v>
      </c>
      <c r="AD37" s="28" t="str">
        <f>IF(AE37=W37,$E$2,IF(AE37=X37,$F$2,IF(AE37=Y37,$G$2,IF(AE37=Z37,$H$2,IF(AE37=AA37,$I$2,0)))))</f>
        <v>SA_Diesel</v>
      </c>
      <c r="AE37" s="29">
        <f t="shared" si="1"/>
        <v>0.205981847502622</v>
      </c>
    </row>
    <row r="38" spans="1:31" x14ac:dyDescent="0.25">
      <c r="A38">
        <v>1</v>
      </c>
      <c r="B38" s="15">
        <v>638</v>
      </c>
      <c r="C38" s="15">
        <v>-67.285504599999996</v>
      </c>
      <c r="D38" s="15">
        <v>-18.351287060000001</v>
      </c>
      <c r="E38">
        <v>99</v>
      </c>
      <c r="F38">
        <v>99</v>
      </c>
      <c r="G38">
        <v>0.47892392368493603</v>
      </c>
      <c r="H38">
        <v>0.50361131871182696</v>
      </c>
      <c r="I38">
        <v>99</v>
      </c>
      <c r="J38">
        <v>51722.790423628801</v>
      </c>
      <c r="K38">
        <v>8.9485796580672705</v>
      </c>
      <c r="L38" s="28" t="str">
        <f>IF(M38=E38,$E$2,IF(M38=F38,$F$2,IF(M38=G38,$G$2,IF(M38=H38,$H$2,IF(M38=I38,$I$2,0)))))</f>
        <v>SA_Diesel</v>
      </c>
      <c r="M38" s="29">
        <f>MIN(E38:I38)</f>
        <v>0.47892392368493603</v>
      </c>
      <c r="N38">
        <v>99</v>
      </c>
      <c r="O38">
        <v>99</v>
      </c>
      <c r="P38">
        <v>0.354807105884136</v>
      </c>
      <c r="Q38">
        <v>0.50361131871182696</v>
      </c>
      <c r="R38">
        <v>99</v>
      </c>
      <c r="S38">
        <v>27352.6073891616</v>
      </c>
      <c r="T38">
        <v>22.0583605185358</v>
      </c>
      <c r="U38" s="28" t="str">
        <f>IF(V38=N38,$E$2,IF(V38=O38,$F$2,IF(V38=P38,$G$2,IF(V38=Q38,$H$2,IF(V38=R38,$I$2,0)))))</f>
        <v>SA_Diesel</v>
      </c>
      <c r="V38" s="29">
        <f t="shared" si="0"/>
        <v>0.354807105884136</v>
      </c>
      <c r="W38" s="27">
        <v>99</v>
      </c>
      <c r="X38">
        <v>99</v>
      </c>
      <c r="Y38" s="28">
        <v>0.193914934660878</v>
      </c>
      <c r="Z38" s="28">
        <v>0.50361131871182696</v>
      </c>
      <c r="AA38" s="28">
        <v>99</v>
      </c>
      <c r="AB38" s="23">
        <v>27352.6073891616</v>
      </c>
      <c r="AC38" s="23">
        <v>22.0583605185358</v>
      </c>
      <c r="AD38" s="28" t="str">
        <f>IF(AE38=W38,$E$2,IF(AE38=X38,$F$2,IF(AE38=Y38,$G$2,IF(AE38=Z38,$H$2,IF(AE38=AA38,$I$2,0)))))</f>
        <v>SA_Diesel</v>
      </c>
      <c r="AE38" s="29">
        <f t="shared" si="1"/>
        <v>0.193914934660878</v>
      </c>
    </row>
    <row r="39" spans="1:31" x14ac:dyDescent="0.25">
      <c r="A39">
        <v>1</v>
      </c>
      <c r="B39" s="15">
        <v>645</v>
      </c>
      <c r="C39" s="15">
        <v>-68.089493820000001</v>
      </c>
      <c r="D39" s="15">
        <v>-18.625428710000001</v>
      </c>
      <c r="E39">
        <v>99</v>
      </c>
      <c r="F39">
        <v>99</v>
      </c>
      <c r="G39">
        <v>0.47892392368493603</v>
      </c>
      <c r="H39">
        <v>0.37704654743676602</v>
      </c>
      <c r="I39">
        <v>99</v>
      </c>
      <c r="J39">
        <v>16559.516968932701</v>
      </c>
      <c r="K39">
        <v>13.3543318235272</v>
      </c>
      <c r="L39" s="28" t="str">
        <f>IF(M39=E39,$E$2,IF(M39=F39,$F$2,IF(M39=G39,$G$2,IF(M39=H39,$H$2,IF(M39=I39,$I$2,0)))))</f>
        <v>SA_PV</v>
      </c>
      <c r="M39" s="29">
        <f>MIN(E39:I39)</f>
        <v>0.37704654743676602</v>
      </c>
      <c r="N39">
        <v>99</v>
      </c>
      <c r="O39">
        <v>99</v>
      </c>
      <c r="P39">
        <v>0.354807105884136</v>
      </c>
      <c r="Q39">
        <v>0.37704654743676602</v>
      </c>
      <c r="R39">
        <v>99</v>
      </c>
      <c r="S39">
        <v>17108.951972027498</v>
      </c>
      <c r="T39">
        <v>13.797420674521801</v>
      </c>
      <c r="U39" s="28" t="str">
        <f>IF(V39=N39,$E$2,IF(V39=O39,$F$2,IF(V39=P39,$G$2,IF(V39=Q39,$H$2,IF(V39=R39,$I$2,0)))))</f>
        <v>SA_Diesel</v>
      </c>
      <c r="V39" s="29">
        <f t="shared" si="0"/>
        <v>0.354807105884136</v>
      </c>
      <c r="W39" s="27">
        <v>99</v>
      </c>
      <c r="X39">
        <v>99</v>
      </c>
      <c r="Y39" s="28">
        <v>0.193914934660878</v>
      </c>
      <c r="Z39" s="28">
        <v>0.37704654743676602</v>
      </c>
      <c r="AA39" s="28">
        <v>99</v>
      </c>
      <c r="AB39" s="23">
        <v>17108.951972027498</v>
      </c>
      <c r="AC39" s="23">
        <v>13.797420674521801</v>
      </c>
      <c r="AD39" s="28" t="str">
        <f>IF(AE39=W39,$E$2,IF(AE39=X39,$F$2,IF(AE39=Y39,$G$2,IF(AE39=Z39,$H$2,IF(AE39=AA39,$I$2,0)))))</f>
        <v>SA_Diesel</v>
      </c>
      <c r="AE39" s="29">
        <f t="shared" si="1"/>
        <v>0.193914934660878</v>
      </c>
    </row>
    <row r="40" spans="1:31" x14ac:dyDescent="0.25">
      <c r="A40">
        <v>1</v>
      </c>
      <c r="B40" s="15">
        <v>685</v>
      </c>
      <c r="C40" s="15">
        <v>-65.972347220000003</v>
      </c>
      <c r="D40" s="15">
        <v>-18.189286110000001</v>
      </c>
      <c r="E40">
        <v>99</v>
      </c>
      <c r="F40">
        <v>99</v>
      </c>
      <c r="G40">
        <v>0.934785075484169</v>
      </c>
      <c r="H40">
        <v>0.43682221959137502</v>
      </c>
      <c r="I40">
        <v>99</v>
      </c>
      <c r="J40">
        <v>196511.56237514099</v>
      </c>
      <c r="K40">
        <v>20.673774698982601</v>
      </c>
      <c r="L40" s="28" t="str">
        <f>IF(M40=E40,$E$2,IF(M40=F40,$F$2,IF(M40=G40,$G$2,IF(M40=H40,$H$2,IF(M40=I40,$I$2,0)))))</f>
        <v>SA_PV</v>
      </c>
      <c r="M40" s="29">
        <f>MIN(E40:I40)</f>
        <v>0.43682221959137502</v>
      </c>
      <c r="N40">
        <v>99</v>
      </c>
      <c r="O40">
        <v>99</v>
      </c>
      <c r="P40">
        <v>0.65681511895112799</v>
      </c>
      <c r="Q40">
        <v>0.43682221959137502</v>
      </c>
      <c r="R40">
        <v>99</v>
      </c>
      <c r="S40">
        <v>96139.660242594706</v>
      </c>
      <c r="T40">
        <v>16.633159211521502</v>
      </c>
      <c r="U40" s="28" t="str">
        <f>IF(V40=N40,$E$2,IF(V40=O40,$F$2,IF(V40=P40,$G$2,IF(V40=Q40,$H$2,IF(V40=R40,$I$2,0)))))</f>
        <v>SA_PV</v>
      </c>
      <c r="V40" s="29">
        <f t="shared" si="0"/>
        <v>0.43682221959137502</v>
      </c>
      <c r="W40" s="27">
        <v>99</v>
      </c>
      <c r="X40">
        <v>99</v>
      </c>
      <c r="Y40" s="28">
        <v>0.296483693815705</v>
      </c>
      <c r="Z40" s="28">
        <v>0.43682221959137502</v>
      </c>
      <c r="AA40" s="28">
        <v>99</v>
      </c>
      <c r="AB40" s="23">
        <v>18766.196393485399</v>
      </c>
      <c r="AC40" s="23">
        <v>15.1338963675241</v>
      </c>
      <c r="AD40" s="28" t="str">
        <f>IF(AE40=W40,$E$2,IF(AE40=X40,$F$2,IF(AE40=Y40,$G$2,IF(AE40=Z40,$H$2,IF(AE40=AA40,$I$2,0)))))</f>
        <v>SA_Diesel</v>
      </c>
      <c r="AE40" s="29">
        <f t="shared" si="1"/>
        <v>0.296483693815705</v>
      </c>
    </row>
    <row r="41" spans="1:31" x14ac:dyDescent="0.25">
      <c r="A41">
        <v>1</v>
      </c>
      <c r="B41" s="15">
        <v>692</v>
      </c>
      <c r="C41" s="15">
        <v>-63.143008739999999</v>
      </c>
      <c r="D41" s="15">
        <v>-16.460164630000001</v>
      </c>
      <c r="E41">
        <v>99</v>
      </c>
      <c r="F41">
        <v>99</v>
      </c>
      <c r="G41">
        <v>0.96160043735471201</v>
      </c>
      <c r="H41">
        <v>0.51745553460422999</v>
      </c>
      <c r="I41">
        <v>99</v>
      </c>
      <c r="J41">
        <v>166192.22321836799</v>
      </c>
      <c r="K41">
        <v>32.779531206778699</v>
      </c>
      <c r="L41" s="28" t="str">
        <f>IF(M41=E41,$E$2,IF(M41=F41,$F$2,IF(M41=G41,$G$2,IF(M41=H41,$H$2,IF(M41=I41,$I$2,0)))))</f>
        <v>SA_PV</v>
      </c>
      <c r="M41" s="29">
        <f>MIN(E41:I41)</f>
        <v>0.51745553460422999</v>
      </c>
      <c r="N41">
        <v>99</v>
      </c>
      <c r="O41">
        <v>99</v>
      </c>
      <c r="P41">
        <v>0.67458029619036297</v>
      </c>
      <c r="Q41">
        <v>0.51745553460422999</v>
      </c>
      <c r="R41">
        <v>99</v>
      </c>
      <c r="S41">
        <v>51722.790423628801</v>
      </c>
      <c r="T41">
        <v>8.9485796580672705</v>
      </c>
      <c r="U41" s="28" t="str">
        <f>IF(V41=N41,$E$2,IF(V41=O41,$F$2,IF(V41=P41,$G$2,IF(V41=Q41,$H$2,IF(V41=R41,$I$2,0)))))</f>
        <v>SA_PV</v>
      </c>
      <c r="V41" s="29">
        <f t="shared" si="0"/>
        <v>0.51745553460422999</v>
      </c>
      <c r="W41" s="27">
        <v>99</v>
      </c>
      <c r="X41">
        <v>99</v>
      </c>
      <c r="Y41" s="28">
        <v>0.30251715023657699</v>
      </c>
      <c r="Z41" s="28">
        <v>0.51745553460422999</v>
      </c>
      <c r="AA41" s="28">
        <v>99</v>
      </c>
      <c r="AB41" s="23">
        <v>8522.8982899344392</v>
      </c>
      <c r="AC41" s="23">
        <v>6.8732446770935898</v>
      </c>
      <c r="AD41" s="28" t="str">
        <f>IF(AE41=W41,$E$2,IF(AE41=X41,$F$2,IF(AE41=Y41,$G$2,IF(AE41=Z41,$H$2,IF(AE41=AA41,$I$2,0)))))</f>
        <v>SA_Diesel</v>
      </c>
      <c r="AE41" s="29">
        <f t="shared" si="1"/>
        <v>0.30251715023657699</v>
      </c>
    </row>
    <row r="42" spans="1:31" x14ac:dyDescent="0.25">
      <c r="A42">
        <v>1</v>
      </c>
      <c r="B42" s="15">
        <v>706</v>
      </c>
      <c r="C42" s="15">
        <v>-62.507090529999999</v>
      </c>
      <c r="D42" s="15">
        <v>-16.613996960000001</v>
      </c>
      <c r="E42">
        <v>99</v>
      </c>
      <c r="F42">
        <v>99</v>
      </c>
      <c r="G42">
        <v>0.47892392368493603</v>
      </c>
      <c r="H42">
        <v>0.51773254506172695</v>
      </c>
      <c r="I42">
        <v>99</v>
      </c>
      <c r="J42">
        <v>67836.723746497795</v>
      </c>
      <c r="K42">
        <v>11.7364573955878</v>
      </c>
      <c r="L42" s="28" t="str">
        <f>IF(M42=E42,$E$2,IF(M42=F42,$F$2,IF(M42=G42,$G$2,IF(M42=H42,$H$2,IF(M42=I42,$I$2,0)))))</f>
        <v>SA_Diesel</v>
      </c>
      <c r="M42" s="29">
        <f>MIN(E42:I42)</f>
        <v>0.47892392368493603</v>
      </c>
      <c r="N42">
        <v>99</v>
      </c>
      <c r="O42">
        <v>99</v>
      </c>
      <c r="P42">
        <v>0.354807105884136</v>
      </c>
      <c r="Q42">
        <v>0.51773254506172695</v>
      </c>
      <c r="R42">
        <v>99</v>
      </c>
      <c r="S42">
        <v>16559.516968932701</v>
      </c>
      <c r="T42">
        <v>13.3543318235272</v>
      </c>
      <c r="U42" s="28" t="str">
        <f>IF(V42=N42,$E$2,IF(V42=O42,$F$2,IF(V42=P42,$G$2,IF(V42=Q42,$H$2,IF(V42=R42,$I$2,0)))))</f>
        <v>SA_Diesel</v>
      </c>
      <c r="V42" s="29">
        <f t="shared" si="0"/>
        <v>0.354807105884136</v>
      </c>
      <c r="W42" s="27">
        <v>99</v>
      </c>
      <c r="X42">
        <v>99</v>
      </c>
      <c r="Y42" s="28">
        <v>0.193914934660878</v>
      </c>
      <c r="Z42" s="28">
        <v>0.51773254506172695</v>
      </c>
      <c r="AA42" s="28">
        <v>99</v>
      </c>
      <c r="AB42" s="23">
        <v>16559.516968932701</v>
      </c>
      <c r="AC42" s="23">
        <v>13.3543318235272</v>
      </c>
      <c r="AD42" s="28" t="str">
        <f>IF(AE42=W42,$E$2,IF(AE42=X42,$F$2,IF(AE42=Y42,$G$2,IF(AE42=Z42,$H$2,IF(AE42=AA42,$I$2,0)))))</f>
        <v>SA_Diesel</v>
      </c>
      <c r="AE42" s="29">
        <f t="shared" si="1"/>
        <v>0.193914934660878</v>
      </c>
    </row>
    <row r="43" spans="1:31" x14ac:dyDescent="0.25">
      <c r="A43">
        <v>1</v>
      </c>
      <c r="B43" s="15">
        <v>712</v>
      </c>
      <c r="C43" s="15">
        <v>-63.518857539999999</v>
      </c>
      <c r="D43" s="15">
        <v>-20.454887360000001</v>
      </c>
      <c r="E43">
        <v>99</v>
      </c>
      <c r="F43">
        <v>99</v>
      </c>
      <c r="G43">
        <v>0.50573928555547898</v>
      </c>
      <c r="H43">
        <v>0.53167916117389002</v>
      </c>
      <c r="I43">
        <v>99</v>
      </c>
      <c r="J43">
        <v>121047.156200272</v>
      </c>
      <c r="K43">
        <v>23.875178737726301</v>
      </c>
      <c r="L43" s="28" t="str">
        <f>IF(M43=E43,$E$2,IF(M43=F43,$F$2,IF(M43=G43,$G$2,IF(M43=H43,$H$2,IF(M43=I43,$I$2,0)))))</f>
        <v>SA_Diesel</v>
      </c>
      <c r="M43" s="29">
        <f>MIN(E43:I43)</f>
        <v>0.50573928555547898</v>
      </c>
      <c r="N43">
        <v>99</v>
      </c>
      <c r="O43">
        <v>99</v>
      </c>
      <c r="P43">
        <v>0.37257228312337098</v>
      </c>
      <c r="Q43">
        <v>0.53167916117389002</v>
      </c>
      <c r="R43">
        <v>99</v>
      </c>
      <c r="S43">
        <v>114050.411148742</v>
      </c>
      <c r="T43">
        <v>61.899902183324102</v>
      </c>
      <c r="U43" s="28" t="str">
        <f>IF(V43=N43,$E$2,IF(V43=O43,$F$2,IF(V43=P43,$G$2,IF(V43=Q43,$H$2,IF(V43=R43,$I$2,0)))))</f>
        <v>SA_Diesel</v>
      </c>
      <c r="V43" s="29">
        <f t="shared" si="0"/>
        <v>0.37257228312337098</v>
      </c>
      <c r="W43" s="27">
        <v>99</v>
      </c>
      <c r="X43">
        <v>99</v>
      </c>
      <c r="Y43" s="28">
        <v>0.19994839108175</v>
      </c>
      <c r="Z43" s="28">
        <v>0.53167916117389002</v>
      </c>
      <c r="AA43" s="28">
        <v>99</v>
      </c>
      <c r="AB43" s="23">
        <v>114050.411148742</v>
      </c>
      <c r="AC43" s="23">
        <v>61.899902183324102</v>
      </c>
      <c r="AD43" s="28" t="str">
        <f>IF(AE43=W43,$E$2,IF(AE43=X43,$F$2,IF(AE43=Y43,$G$2,IF(AE43=Z43,$H$2,IF(AE43=AA43,$I$2,0)))))</f>
        <v>SA_Diesel</v>
      </c>
      <c r="AE43" s="29">
        <f t="shared" si="1"/>
        <v>0.19994839108175</v>
      </c>
    </row>
    <row r="44" spans="1:31" x14ac:dyDescent="0.25">
      <c r="A44">
        <v>1</v>
      </c>
      <c r="B44" s="15">
        <v>748</v>
      </c>
      <c r="C44" s="15">
        <v>-63.877956349999998</v>
      </c>
      <c r="D44" s="15">
        <v>-13.594890400000001</v>
      </c>
      <c r="E44">
        <v>99</v>
      </c>
      <c r="F44">
        <v>99</v>
      </c>
      <c r="G44">
        <v>0.61300073303765201</v>
      </c>
      <c r="H44">
        <v>0.98661381162337403</v>
      </c>
      <c r="I44">
        <v>99</v>
      </c>
      <c r="J44">
        <v>15565.9061264224</v>
      </c>
      <c r="K44">
        <v>12.5530397979669</v>
      </c>
      <c r="L44" s="28" t="str">
        <f>IF(M44=E44,$E$2,IF(M44=F44,$F$2,IF(M44=G44,$G$2,IF(M44=H44,$H$2,IF(M44=I44,$I$2,0)))))</f>
        <v>SA_Diesel</v>
      </c>
      <c r="M44" s="29">
        <f>MIN(E44:I44)</f>
        <v>0.61300073303765201</v>
      </c>
      <c r="N44">
        <v>99</v>
      </c>
      <c r="O44">
        <v>99</v>
      </c>
      <c r="P44">
        <v>0.44363299208030998</v>
      </c>
      <c r="Q44">
        <v>0.98661381162337403</v>
      </c>
      <c r="R44">
        <v>99</v>
      </c>
      <c r="S44">
        <v>19246.654715606201</v>
      </c>
      <c r="T44">
        <v>15.5213593516808</v>
      </c>
      <c r="U44" s="28" t="str">
        <f>IF(V44=N44,$E$2,IF(V44=O44,$F$2,IF(V44=P44,$G$2,IF(V44=Q44,$H$2,IF(V44=R44,$I$2,0)))))</f>
        <v>SA_Diesel</v>
      </c>
      <c r="V44" s="29">
        <f t="shared" si="0"/>
        <v>0.44363299208030998</v>
      </c>
      <c r="W44" s="27">
        <v>99</v>
      </c>
      <c r="X44">
        <v>99</v>
      </c>
      <c r="Y44" s="28">
        <v>0.22408221676523901</v>
      </c>
      <c r="Z44" s="28">
        <v>0.98661381162337403</v>
      </c>
      <c r="AA44" s="28">
        <v>99</v>
      </c>
      <c r="AB44" s="23">
        <v>19246.654715606201</v>
      </c>
      <c r="AC44" s="23">
        <v>15.5213593516808</v>
      </c>
      <c r="AD44" s="28" t="str">
        <f>IF(AE44=W44,$E$2,IF(AE44=X44,$F$2,IF(AE44=Y44,$G$2,IF(AE44=Z44,$H$2,IF(AE44=AA44,$I$2,0)))))</f>
        <v>SA_Diesel</v>
      </c>
      <c r="AE44" s="29">
        <f t="shared" si="1"/>
        <v>0.22408221676523901</v>
      </c>
    </row>
    <row r="45" spans="1:31" x14ac:dyDescent="0.25">
      <c r="A45">
        <v>1</v>
      </c>
      <c r="B45" s="15">
        <v>790</v>
      </c>
      <c r="C45" s="15">
        <v>-68.205230830000005</v>
      </c>
      <c r="D45" s="15">
        <v>-17.219389450000001</v>
      </c>
      <c r="E45">
        <v>99</v>
      </c>
      <c r="F45">
        <v>99</v>
      </c>
      <c r="G45">
        <v>0.50573928555547898</v>
      </c>
      <c r="H45">
        <v>0.42306403944676502</v>
      </c>
      <c r="I45">
        <v>0.40407573958241599</v>
      </c>
      <c r="J45">
        <v>82331.921717151999</v>
      </c>
      <c r="K45">
        <v>14.2442771136941</v>
      </c>
      <c r="L45" s="28" t="str">
        <f>IF(M45=E45,$E$2,IF(M45=F45,$F$2,IF(M45=G45,$G$2,IF(M45=H45,$H$2,IF(M45=I45,$I$2,0)))))</f>
        <v>Grid_extension</v>
      </c>
      <c r="M45" s="29">
        <f>MIN(E45:I45)</f>
        <v>0.40407573958241599</v>
      </c>
      <c r="N45">
        <v>99</v>
      </c>
      <c r="O45">
        <v>99</v>
      </c>
      <c r="P45">
        <v>0.37257228312337098</v>
      </c>
      <c r="Q45">
        <v>0.42306403944676502</v>
      </c>
      <c r="R45">
        <v>99</v>
      </c>
      <c r="S45">
        <v>44366.881479314397</v>
      </c>
      <c r="T45">
        <v>35.7794287334251</v>
      </c>
      <c r="U45" s="28" t="str">
        <f>IF(V45=N45,$E$2,IF(V45=O45,$F$2,IF(V45=P45,$G$2,IF(V45=Q45,$H$2,IF(V45=R45,$I$2,0)))))</f>
        <v>SA_Diesel</v>
      </c>
      <c r="V45" s="29">
        <f t="shared" si="0"/>
        <v>0.37257228312337098</v>
      </c>
      <c r="W45" s="27">
        <v>99</v>
      </c>
      <c r="X45">
        <v>99</v>
      </c>
      <c r="Y45" s="28">
        <v>0.19994839108175</v>
      </c>
      <c r="Z45" s="28">
        <v>0.42306403944676502</v>
      </c>
      <c r="AA45" s="28">
        <v>99</v>
      </c>
      <c r="AB45" s="23">
        <v>44366.881479314397</v>
      </c>
      <c r="AC45" s="23">
        <v>35.7794287334251</v>
      </c>
      <c r="AD45" s="28" t="str">
        <f>IF(AE45=W45,$E$2,IF(AE45=X45,$F$2,IF(AE45=Y45,$G$2,IF(AE45=Z45,$H$2,IF(AE45=AA45,$I$2,0)))))</f>
        <v>SA_Diesel</v>
      </c>
      <c r="AE45" s="29">
        <f t="shared" si="1"/>
        <v>0.19994839108175</v>
      </c>
    </row>
    <row r="46" spans="1:31" x14ac:dyDescent="0.25">
      <c r="A46">
        <v>1</v>
      </c>
      <c r="B46" s="15">
        <v>804</v>
      </c>
      <c r="C46" s="15">
        <v>-68.198447139999999</v>
      </c>
      <c r="D46" s="15">
        <v>-15.975218890000001</v>
      </c>
      <c r="E46">
        <v>99</v>
      </c>
      <c r="F46">
        <v>99</v>
      </c>
      <c r="G46">
        <v>0.63981609490819402</v>
      </c>
      <c r="H46">
        <v>0.53793619334034004</v>
      </c>
      <c r="I46">
        <v>99</v>
      </c>
      <c r="J46">
        <v>83400.1995838968</v>
      </c>
      <c r="K46">
        <v>16.449743507671901</v>
      </c>
      <c r="L46" s="28" t="str">
        <f>IF(M46=E46,$E$2,IF(M46=F46,$F$2,IF(M46=G46,$G$2,IF(M46=H46,$H$2,IF(M46=I46,$I$2,0)))))</f>
        <v>SA_PV</v>
      </c>
      <c r="M46" s="29">
        <f>MIN(E46:I46)</f>
        <v>0.53793619334034004</v>
      </c>
      <c r="N46">
        <v>99</v>
      </c>
      <c r="O46">
        <v>99</v>
      </c>
      <c r="P46">
        <v>0.46139816931954503</v>
      </c>
      <c r="Q46">
        <v>0.53793619334034004</v>
      </c>
      <c r="R46">
        <v>99</v>
      </c>
      <c r="S46">
        <v>26342.581204366801</v>
      </c>
      <c r="T46">
        <v>21.243830430037001</v>
      </c>
      <c r="U46" s="28" t="str">
        <f>IF(V46=N46,$E$2,IF(V46=O46,$F$2,IF(V46=P46,$G$2,IF(V46=Q46,$H$2,IF(V46=R46,$I$2,0)))))</f>
        <v>SA_Diesel</v>
      </c>
      <c r="V46" s="29">
        <f t="shared" si="0"/>
        <v>0.46139816931954503</v>
      </c>
      <c r="W46" s="27">
        <v>99</v>
      </c>
      <c r="X46">
        <v>99</v>
      </c>
      <c r="Y46" s="28">
        <v>0.23011567318611101</v>
      </c>
      <c r="Z46" s="28">
        <v>0.53793619334034004</v>
      </c>
      <c r="AA46" s="28">
        <v>99</v>
      </c>
      <c r="AB46" s="23">
        <v>26342.581204366801</v>
      </c>
      <c r="AC46" s="23">
        <v>21.243830430037001</v>
      </c>
      <c r="AD46" s="28" t="str">
        <f>IF(AE46=W46,$E$2,IF(AE46=X46,$F$2,IF(AE46=Y46,$G$2,IF(AE46=Z46,$H$2,IF(AE46=AA46,$I$2,0)))))</f>
        <v>SA_Diesel</v>
      </c>
      <c r="AE46" s="29">
        <f t="shared" si="1"/>
        <v>0.23011567318611101</v>
      </c>
    </row>
    <row r="47" spans="1:31" x14ac:dyDescent="0.25">
      <c r="A47">
        <v>1</v>
      </c>
      <c r="B47" s="15">
        <v>834</v>
      </c>
      <c r="C47" s="15">
        <v>-67.419785489999995</v>
      </c>
      <c r="D47" s="15">
        <v>-10.98961879</v>
      </c>
      <c r="E47">
        <v>0.43077494745829498</v>
      </c>
      <c r="F47">
        <v>99</v>
      </c>
      <c r="G47">
        <v>0.50573928555547898</v>
      </c>
      <c r="H47">
        <v>0.51690240201780102</v>
      </c>
      <c r="I47">
        <v>99</v>
      </c>
      <c r="J47">
        <v>344683.68720284902</v>
      </c>
      <c r="K47">
        <v>59.800853366110303</v>
      </c>
      <c r="L47" s="28" t="str">
        <f>IF(M47=E47,$E$2,IF(M47=F47,$F$2,IF(M47=G47,$G$2,IF(M47=H47,$H$2,IF(M47=I47,$I$2,0)))))</f>
        <v>MG_Hydro</v>
      </c>
      <c r="M47" s="29">
        <f>MIN(E47:I47)</f>
        <v>0.43077494745829498</v>
      </c>
      <c r="N47">
        <v>0.43077494745829498</v>
      </c>
      <c r="O47">
        <v>99</v>
      </c>
      <c r="P47">
        <v>0.37257228312337098</v>
      </c>
      <c r="Q47">
        <v>0.51690240201780102</v>
      </c>
      <c r="R47">
        <v>99</v>
      </c>
      <c r="S47">
        <v>21975.838470590599</v>
      </c>
      <c r="T47">
        <v>17.7222946531042</v>
      </c>
      <c r="U47" s="28" t="str">
        <f>IF(V47=N47,$E$2,IF(V47=O47,$F$2,IF(V47=P47,$G$2,IF(V47=Q47,$H$2,IF(V47=R47,$I$2,0)))))</f>
        <v>SA_Diesel</v>
      </c>
      <c r="V47" s="29">
        <f t="shared" si="0"/>
        <v>0.37257228312337098</v>
      </c>
      <c r="W47" s="27">
        <v>0.43077494745829498</v>
      </c>
      <c r="X47">
        <v>99</v>
      </c>
      <c r="Y47" s="28">
        <v>0.19994839108175</v>
      </c>
      <c r="Z47" s="28">
        <v>0.51690240201780102</v>
      </c>
      <c r="AA47" s="28">
        <v>99</v>
      </c>
      <c r="AB47" s="23">
        <v>21975.838470590599</v>
      </c>
      <c r="AC47" s="23">
        <v>17.7222946531042</v>
      </c>
      <c r="AD47" s="28" t="str">
        <f>IF(AE47=W47,$E$2,IF(AE47=X47,$F$2,IF(AE47=Y47,$G$2,IF(AE47=Z47,$H$2,IF(AE47=AA47,$I$2,0)))))</f>
        <v>SA_Diesel</v>
      </c>
      <c r="AE47" s="29">
        <f t="shared" si="1"/>
        <v>0.19994839108175</v>
      </c>
    </row>
    <row r="48" spans="1:31" x14ac:dyDescent="0.25">
      <c r="A48">
        <v>1</v>
      </c>
      <c r="B48" s="15">
        <v>837</v>
      </c>
      <c r="C48" s="15">
        <v>-65.780033329999995</v>
      </c>
      <c r="D48" s="15">
        <v>-19.124233329999999</v>
      </c>
      <c r="E48">
        <v>99</v>
      </c>
      <c r="F48">
        <v>99</v>
      </c>
      <c r="G48">
        <v>0.586185371167109</v>
      </c>
      <c r="H48">
        <v>0.43329945975596101</v>
      </c>
      <c r="I48">
        <v>99</v>
      </c>
      <c r="J48">
        <v>206294.140800794</v>
      </c>
      <c r="K48">
        <v>35.6910278202065</v>
      </c>
      <c r="L48" s="28" t="str">
        <f>IF(M48=E48,$E$2,IF(M48=F48,$F$2,IF(M48=G48,$G$2,IF(M48=H48,$H$2,IF(M48=I48,$I$2,0)))))</f>
        <v>SA_PV</v>
      </c>
      <c r="M48" s="29">
        <f>MIN(E48:I48)</f>
        <v>0.43329945975596101</v>
      </c>
      <c r="N48">
        <v>99</v>
      </c>
      <c r="O48">
        <v>99</v>
      </c>
      <c r="P48">
        <v>0.425867814841076</v>
      </c>
      <c r="Q48">
        <v>0.43329945975596101</v>
      </c>
      <c r="R48">
        <v>99</v>
      </c>
      <c r="S48">
        <v>13349.1960952277</v>
      </c>
      <c r="T48">
        <v>10.765386126144699</v>
      </c>
      <c r="U48" s="28" t="str">
        <f>IF(V48=N48,$E$2,IF(V48=O48,$F$2,IF(V48=P48,$G$2,IF(V48=Q48,$H$2,IF(V48=R48,$I$2,0)))))</f>
        <v>SA_Diesel</v>
      </c>
      <c r="V48" s="29">
        <f t="shared" si="0"/>
        <v>0.425867814841076</v>
      </c>
      <c r="W48" s="27">
        <v>99</v>
      </c>
      <c r="X48">
        <v>99</v>
      </c>
      <c r="Y48" s="28">
        <v>0.21804876034436599</v>
      </c>
      <c r="Z48" s="28">
        <v>0.43329945975596101</v>
      </c>
      <c r="AA48" s="28">
        <v>99</v>
      </c>
      <c r="AB48" s="23">
        <v>13349.1960952277</v>
      </c>
      <c r="AC48" s="23">
        <v>10.765386126144699</v>
      </c>
      <c r="AD48" s="28" t="str">
        <f>IF(AE48=W48,$E$2,IF(AE48=X48,$F$2,IF(AE48=Y48,$G$2,IF(AE48=Z48,$H$2,IF(AE48=AA48,$I$2,0)))))</f>
        <v>SA_Diesel</v>
      </c>
      <c r="AE48" s="29">
        <f t="shared" si="1"/>
        <v>0.21804876034436599</v>
      </c>
    </row>
    <row r="49" spans="1:31" x14ac:dyDescent="0.25">
      <c r="A49">
        <v>1</v>
      </c>
      <c r="B49" s="15">
        <v>870</v>
      </c>
      <c r="C49" s="15">
        <v>-63.754537880000001</v>
      </c>
      <c r="D49" s="15">
        <v>-18.619451439999999</v>
      </c>
      <c r="E49">
        <v>99</v>
      </c>
      <c r="F49">
        <v>99</v>
      </c>
      <c r="G49">
        <v>0.934785075484169</v>
      </c>
      <c r="H49">
        <v>0.483376283132602</v>
      </c>
      <c r="I49">
        <v>99</v>
      </c>
      <c r="J49">
        <v>62026.466339851599</v>
      </c>
      <c r="K49">
        <v>10.731222550147301</v>
      </c>
      <c r="L49" s="28" t="str">
        <f>IF(M49=E49,$E$2,IF(M49=F49,$F$2,IF(M49=G49,$G$2,IF(M49=H49,$H$2,IF(M49=I49,$I$2,0)))))</f>
        <v>SA_PV</v>
      </c>
      <c r="M49" s="29">
        <f>MIN(E49:I49)</f>
        <v>0.483376283132602</v>
      </c>
      <c r="N49">
        <v>99</v>
      </c>
      <c r="O49">
        <v>99</v>
      </c>
      <c r="P49">
        <v>0.65681511895112799</v>
      </c>
      <c r="Q49">
        <v>0.483376283132602</v>
      </c>
      <c r="R49">
        <v>99</v>
      </c>
      <c r="S49">
        <v>121047.156200272</v>
      </c>
      <c r="T49">
        <v>23.875178737726301</v>
      </c>
      <c r="U49" s="28" t="str">
        <f>IF(V49=N49,$E$2,IF(V49=O49,$F$2,IF(V49=P49,$G$2,IF(V49=Q49,$H$2,IF(V49=R49,$I$2,0)))))</f>
        <v>SA_PV</v>
      </c>
      <c r="V49" s="29">
        <f t="shared" si="0"/>
        <v>0.483376283132602</v>
      </c>
      <c r="W49" s="27">
        <v>99</v>
      </c>
      <c r="X49">
        <v>99</v>
      </c>
      <c r="Y49" s="28">
        <v>0.296483693815705</v>
      </c>
      <c r="Z49" s="28">
        <v>0.483376283132602</v>
      </c>
      <c r="AA49" s="28">
        <v>99</v>
      </c>
      <c r="AB49" s="23">
        <v>21352.446788384601</v>
      </c>
      <c r="AC49" s="23">
        <v>17.219563843031299</v>
      </c>
      <c r="AD49" s="28" t="str">
        <f>IF(AE49=W49,$E$2,IF(AE49=X49,$F$2,IF(AE49=Y49,$G$2,IF(AE49=Z49,$H$2,IF(AE49=AA49,$I$2,0)))))</f>
        <v>SA_Diesel</v>
      </c>
      <c r="AE49" s="29">
        <f t="shared" si="1"/>
        <v>0.296483693815705</v>
      </c>
    </row>
    <row r="50" spans="1:31" x14ac:dyDescent="0.25">
      <c r="A50">
        <v>1</v>
      </c>
      <c r="B50" s="15">
        <v>879</v>
      </c>
      <c r="C50" s="15">
        <v>-63.361768099999999</v>
      </c>
      <c r="D50" s="15">
        <v>-15.60320638</v>
      </c>
      <c r="E50">
        <v>99</v>
      </c>
      <c r="F50">
        <v>99</v>
      </c>
      <c r="G50">
        <v>0.50573928555547898</v>
      </c>
      <c r="H50">
        <v>0.51912205806511302</v>
      </c>
      <c r="I50">
        <v>99</v>
      </c>
      <c r="J50">
        <v>42229.278790912998</v>
      </c>
      <c r="K50">
        <v>7.3061035970437702</v>
      </c>
      <c r="L50" s="28" t="str">
        <f>IF(M50=E50,$E$2,IF(M50=F50,$F$2,IF(M50=G50,$G$2,IF(M50=H50,$H$2,IF(M50=I50,$I$2,0)))))</f>
        <v>SA_Diesel</v>
      </c>
      <c r="M50" s="29">
        <f>MIN(E50:I50)</f>
        <v>0.50573928555547898</v>
      </c>
      <c r="N50">
        <v>99</v>
      </c>
      <c r="O50">
        <v>99</v>
      </c>
      <c r="P50">
        <v>0.37257228312337098</v>
      </c>
      <c r="Q50">
        <v>0.51912205806511302</v>
      </c>
      <c r="R50">
        <v>99</v>
      </c>
      <c r="S50">
        <v>15565.9061264224</v>
      </c>
      <c r="T50">
        <v>12.5530397979669</v>
      </c>
      <c r="U50" s="28" t="str">
        <f>IF(V50=N50,$E$2,IF(V50=O50,$F$2,IF(V50=P50,$G$2,IF(V50=Q50,$H$2,IF(V50=R50,$I$2,0)))))</f>
        <v>SA_Diesel</v>
      </c>
      <c r="V50" s="29">
        <f t="shared" si="0"/>
        <v>0.37257228312337098</v>
      </c>
      <c r="W50" s="27">
        <v>99</v>
      </c>
      <c r="X50">
        <v>99</v>
      </c>
      <c r="Y50" s="28">
        <v>0.19994839108175</v>
      </c>
      <c r="Z50" s="28">
        <v>0.51912205806511302</v>
      </c>
      <c r="AA50" s="28">
        <v>99</v>
      </c>
      <c r="AB50" s="23">
        <v>15565.9061264224</v>
      </c>
      <c r="AC50" s="23">
        <v>12.5530397979669</v>
      </c>
      <c r="AD50" s="28" t="str">
        <f>IF(AE50=W50,$E$2,IF(AE50=X50,$F$2,IF(AE50=Y50,$G$2,IF(AE50=Z50,$H$2,IF(AE50=AA50,$I$2,0)))))</f>
        <v>SA_Diesel</v>
      </c>
      <c r="AE50" s="29">
        <f t="shared" si="1"/>
        <v>0.19994839108175</v>
      </c>
    </row>
    <row r="51" spans="1:31" x14ac:dyDescent="0.25">
      <c r="A51">
        <v>1</v>
      </c>
      <c r="B51" s="15">
        <v>891</v>
      </c>
      <c r="C51" s="15">
        <v>-62.856397209999997</v>
      </c>
      <c r="D51" s="15">
        <v>-16.7050339</v>
      </c>
      <c r="E51">
        <v>99</v>
      </c>
      <c r="F51">
        <v>99</v>
      </c>
      <c r="G51">
        <v>0.69344681864928104</v>
      </c>
      <c r="H51">
        <v>0.51251955176221797</v>
      </c>
      <c r="I51">
        <v>99</v>
      </c>
      <c r="J51">
        <v>26559.495745936001</v>
      </c>
      <c r="K51">
        <v>21.418759974835801</v>
      </c>
      <c r="L51" s="28" t="str">
        <f>IF(M51=E51,$E$2,IF(M51=F51,$F$2,IF(M51=G51,$G$2,IF(M51=H51,$H$2,IF(M51=I51,$I$2,0)))))</f>
        <v>SA_PV</v>
      </c>
      <c r="M51" s="29">
        <f>MIN(E51:I51)</f>
        <v>0.51251955176221797</v>
      </c>
      <c r="N51">
        <v>99</v>
      </c>
      <c r="O51">
        <v>99</v>
      </c>
      <c r="P51">
        <v>0.496928523798015</v>
      </c>
      <c r="Q51">
        <v>0.51251955176221797</v>
      </c>
      <c r="R51">
        <v>99</v>
      </c>
      <c r="S51">
        <v>13697.3391796213</v>
      </c>
      <c r="T51">
        <v>11.046144211044099</v>
      </c>
      <c r="U51" s="28" t="str">
        <f>IF(V51=N51,$E$2,IF(V51=O51,$F$2,IF(V51=P51,$G$2,IF(V51=Q51,$H$2,IF(V51=R51,$I$2,0)))))</f>
        <v>SA_Diesel</v>
      </c>
      <c r="V51" s="29">
        <f t="shared" si="0"/>
        <v>0.496928523798015</v>
      </c>
      <c r="W51" s="27">
        <v>99</v>
      </c>
      <c r="X51">
        <v>99</v>
      </c>
      <c r="Y51" s="28">
        <v>0.242182586027855</v>
      </c>
      <c r="Z51" s="28">
        <v>0.51251955176221797</v>
      </c>
      <c r="AA51" s="28">
        <v>99</v>
      </c>
      <c r="AB51" s="23">
        <v>13697.3391796213</v>
      </c>
      <c r="AC51" s="23">
        <v>11.046144211044099</v>
      </c>
      <c r="AD51" s="28" t="str">
        <f>IF(AE51=W51,$E$2,IF(AE51=X51,$F$2,IF(AE51=Y51,$G$2,IF(AE51=Z51,$H$2,IF(AE51=AA51,$I$2,0)))))</f>
        <v>SA_Diesel</v>
      </c>
      <c r="AE51" s="29">
        <f t="shared" si="1"/>
        <v>0.242182586027855</v>
      </c>
    </row>
    <row r="52" spans="1:31" x14ac:dyDescent="0.25">
      <c r="A52">
        <v>1</v>
      </c>
      <c r="B52" s="15">
        <v>923</v>
      </c>
      <c r="C52" s="15">
        <v>-66.641536840000001</v>
      </c>
      <c r="D52" s="15">
        <v>-14.78272394</v>
      </c>
      <c r="E52">
        <v>99</v>
      </c>
      <c r="F52">
        <v>99</v>
      </c>
      <c r="G52">
        <v>0.586185371167108</v>
      </c>
      <c r="H52">
        <v>0.45855425778254899</v>
      </c>
      <c r="I52">
        <v>99</v>
      </c>
      <c r="J52">
        <v>592701.39162625896</v>
      </c>
      <c r="K52">
        <v>92.990819304328397</v>
      </c>
      <c r="L52" s="28" t="str">
        <f>IF(M52=E52,$E$2,IF(M52=F52,$F$2,IF(M52=G52,$G$2,IF(M52=H52,$H$2,IF(M52=I52,$I$2,0)))))</f>
        <v>SA_PV</v>
      </c>
      <c r="M52" s="29">
        <f>MIN(E52:I52)</f>
        <v>0.45855425778254899</v>
      </c>
      <c r="N52">
        <v>99</v>
      </c>
      <c r="O52">
        <v>99</v>
      </c>
      <c r="P52">
        <v>0.425867814841075</v>
      </c>
      <c r="Q52">
        <v>0.45855425778254899</v>
      </c>
      <c r="R52">
        <v>99</v>
      </c>
      <c r="S52">
        <v>15507.962955442899</v>
      </c>
      <c r="T52">
        <v>12.5063118448738</v>
      </c>
      <c r="U52" s="28" t="str">
        <f>IF(V52=N52,$E$2,IF(V52=O52,$F$2,IF(V52=P52,$G$2,IF(V52=Q52,$H$2,IF(V52=R52,$I$2,0)))))</f>
        <v>SA_Diesel</v>
      </c>
      <c r="V52" s="29">
        <f t="shared" si="0"/>
        <v>0.425867814841075</v>
      </c>
      <c r="W52" s="27">
        <v>99</v>
      </c>
      <c r="X52">
        <v>99</v>
      </c>
      <c r="Y52" s="28">
        <v>0.21804876034436599</v>
      </c>
      <c r="Z52" s="28">
        <v>0.45855425778254899</v>
      </c>
      <c r="AA52" s="28">
        <v>99</v>
      </c>
      <c r="AB52" s="23">
        <v>15507.962955442899</v>
      </c>
      <c r="AC52" s="23">
        <v>12.5063118448738</v>
      </c>
      <c r="AD52" s="28" t="str">
        <f>IF(AE52=W52,$E$2,IF(AE52=X52,$F$2,IF(AE52=Y52,$G$2,IF(AE52=Z52,$H$2,IF(AE52=AA52,$I$2,0)))))</f>
        <v>SA_Diesel</v>
      </c>
      <c r="AE52" s="29">
        <f t="shared" si="1"/>
        <v>0.21804876034436599</v>
      </c>
    </row>
    <row r="53" spans="1:31" x14ac:dyDescent="0.25">
      <c r="A53">
        <v>1</v>
      </c>
      <c r="B53" s="15">
        <v>952</v>
      </c>
      <c r="C53" s="15">
        <v>-66.219393139999994</v>
      </c>
      <c r="D53" s="15">
        <v>-17.110101499999999</v>
      </c>
      <c r="E53">
        <v>99</v>
      </c>
      <c r="F53">
        <v>99</v>
      </c>
      <c r="G53">
        <v>0.586185371167108</v>
      </c>
      <c r="H53">
        <v>0.42629415924508302</v>
      </c>
      <c r="I53">
        <v>0.268624798013257</v>
      </c>
      <c r="J53">
        <v>88669.016156814105</v>
      </c>
      <c r="K53">
        <v>17.4889578218568</v>
      </c>
      <c r="L53" s="28" t="str">
        <f>IF(M53=E53,$E$2,IF(M53=F53,$F$2,IF(M53=G53,$G$2,IF(M53=H53,$H$2,IF(M53=I53,$I$2,0)))))</f>
        <v>Grid_extension</v>
      </c>
      <c r="M53" s="29">
        <f>MIN(E53:I53)</f>
        <v>0.268624798013257</v>
      </c>
      <c r="N53">
        <v>99</v>
      </c>
      <c r="O53">
        <v>99</v>
      </c>
      <c r="P53">
        <v>0.425867814841075</v>
      </c>
      <c r="Q53">
        <v>0.42629415924508302</v>
      </c>
      <c r="R53">
        <v>0.268624798013257</v>
      </c>
      <c r="S53">
        <v>344683.68720284902</v>
      </c>
      <c r="T53">
        <v>59.800853366110303</v>
      </c>
      <c r="U53" s="28" t="str">
        <f>IF(V53=N53,$E$2,IF(V53=O53,$F$2,IF(V53=P53,$G$2,IF(V53=Q53,$H$2,IF(V53=R53,$I$2,0)))))</f>
        <v>Grid_extension</v>
      </c>
      <c r="V53" s="29">
        <f t="shared" si="0"/>
        <v>0.268624798013257</v>
      </c>
      <c r="W53" s="27">
        <v>99</v>
      </c>
      <c r="X53">
        <v>99</v>
      </c>
      <c r="Y53" s="28">
        <v>0.21804876034436599</v>
      </c>
      <c r="Z53" s="28">
        <v>0.42629415924508302</v>
      </c>
      <c r="AA53" s="28">
        <v>99</v>
      </c>
      <c r="AB53" s="23">
        <v>208320.40207627599</v>
      </c>
      <c r="AC53" s="23">
        <v>77.816082560106395</v>
      </c>
      <c r="AD53" s="28" t="str">
        <f>IF(AE53=W53,$E$2,IF(AE53=X53,$F$2,IF(AE53=Y53,$G$2,IF(AE53=Z53,$H$2,IF(AE53=AA53,$I$2,0)))))</f>
        <v>SA_Diesel</v>
      </c>
      <c r="AE53" s="29">
        <f t="shared" si="1"/>
        <v>0.21804876034436599</v>
      </c>
    </row>
    <row r="54" spans="1:31" x14ac:dyDescent="0.25">
      <c r="A54">
        <v>1</v>
      </c>
      <c r="B54" s="15">
        <v>977</v>
      </c>
      <c r="C54" s="15">
        <v>-68.87246408</v>
      </c>
      <c r="D54" s="15">
        <v>-17.795896039999999</v>
      </c>
      <c r="E54">
        <v>99</v>
      </c>
      <c r="F54">
        <v>99</v>
      </c>
      <c r="G54">
        <v>0.85433898987253898</v>
      </c>
      <c r="H54">
        <v>0.39490583673960999</v>
      </c>
      <c r="I54">
        <v>99</v>
      </c>
      <c r="J54">
        <v>69527.129316810504</v>
      </c>
      <c r="K54">
        <v>12.028915106714599</v>
      </c>
      <c r="L54" s="28" t="str">
        <f>IF(M54=E54,$E$2,IF(M54=F54,$F$2,IF(M54=G54,$G$2,IF(M54=H54,$H$2,IF(M54=I54,$I$2,0)))))</f>
        <v>SA_PV</v>
      </c>
      <c r="M54" s="29">
        <f>MIN(E54:I54)</f>
        <v>0.39490583673960999</v>
      </c>
      <c r="N54">
        <v>99</v>
      </c>
      <c r="O54">
        <v>99</v>
      </c>
      <c r="P54">
        <v>0.60351958723342403</v>
      </c>
      <c r="Q54">
        <v>0.39490583673960999</v>
      </c>
      <c r="R54">
        <v>99</v>
      </c>
      <c r="S54">
        <v>206294.140800794</v>
      </c>
      <c r="T54">
        <v>35.6910278202065</v>
      </c>
      <c r="U54" s="28" t="str">
        <f>IF(V54=N54,$E$2,IF(V54=O54,$F$2,IF(V54=P54,$G$2,IF(V54=Q54,$H$2,IF(V54=R54,$I$2,0)))))</f>
        <v>SA_PV</v>
      </c>
      <c r="V54" s="29">
        <f t="shared" si="0"/>
        <v>0.39490583673960999</v>
      </c>
      <c r="W54" s="27">
        <v>99</v>
      </c>
      <c r="X54">
        <v>99</v>
      </c>
      <c r="Y54" s="28">
        <v>0.27838332455308801</v>
      </c>
      <c r="Z54" s="28">
        <v>0.39490583673960999</v>
      </c>
      <c r="AA54" s="28">
        <v>99</v>
      </c>
      <c r="AB54" s="23">
        <v>44542.207408239199</v>
      </c>
      <c r="AC54" s="23">
        <v>35.920819369185899</v>
      </c>
      <c r="AD54" s="28" t="str">
        <f>IF(AE54=W54,$E$2,IF(AE54=X54,$F$2,IF(AE54=Y54,$G$2,IF(AE54=Z54,$H$2,IF(AE54=AA54,$I$2,0)))))</f>
        <v>SA_Diesel</v>
      </c>
      <c r="AE54" s="29">
        <f t="shared" si="1"/>
        <v>0.27838332455308801</v>
      </c>
    </row>
    <row r="55" spans="1:31" x14ac:dyDescent="0.25">
      <c r="A55">
        <v>1</v>
      </c>
      <c r="B55" s="15">
        <v>986</v>
      </c>
      <c r="C55" s="15">
        <v>-68.064788359999994</v>
      </c>
      <c r="D55" s="15">
        <v>-18.318673369999999</v>
      </c>
      <c r="E55">
        <v>99</v>
      </c>
      <c r="F55">
        <v>99</v>
      </c>
      <c r="G55">
        <v>0.45210856181439302</v>
      </c>
      <c r="H55">
        <v>0.39394069009177402</v>
      </c>
      <c r="I55">
        <v>99</v>
      </c>
      <c r="J55">
        <v>92318.244000239996</v>
      </c>
      <c r="K55">
        <v>18.208726627266199</v>
      </c>
      <c r="L55" s="28" t="str">
        <f>IF(M55=E55,$E$2,IF(M55=F55,$F$2,IF(M55=G55,$G$2,IF(M55=H55,$H$2,IF(M55=I55,$I$2,0)))))</f>
        <v>SA_PV</v>
      </c>
      <c r="M55" s="29">
        <f>MIN(E55:I55)</f>
        <v>0.39394069009177402</v>
      </c>
      <c r="N55">
        <v>99</v>
      </c>
      <c r="O55">
        <v>99</v>
      </c>
      <c r="P55">
        <v>0.33704192864490101</v>
      </c>
      <c r="Q55">
        <v>0.39394069009177402</v>
      </c>
      <c r="R55">
        <v>99</v>
      </c>
      <c r="S55">
        <v>13425.3183870718</v>
      </c>
      <c r="T55">
        <v>10.8267745317582</v>
      </c>
      <c r="U55" s="28" t="str">
        <f>IF(V55=N55,$E$2,IF(V55=O55,$F$2,IF(V55=P55,$G$2,IF(V55=Q55,$H$2,IF(V55=R55,$I$2,0)))))</f>
        <v>SA_Diesel</v>
      </c>
      <c r="V55" s="29">
        <f t="shared" si="0"/>
        <v>0.33704192864490101</v>
      </c>
      <c r="W55" s="27">
        <v>99</v>
      </c>
      <c r="X55">
        <v>99</v>
      </c>
      <c r="Y55" s="28">
        <v>0.18788147824000501</v>
      </c>
      <c r="Z55" s="28">
        <v>0.39394069009177402</v>
      </c>
      <c r="AA55" s="28">
        <v>99</v>
      </c>
      <c r="AB55" s="23">
        <v>13425.3183870718</v>
      </c>
      <c r="AC55" s="23">
        <v>10.8267745317582</v>
      </c>
      <c r="AD55" s="28" t="str">
        <f>IF(AE55=W55,$E$2,IF(AE55=X55,$F$2,IF(AE55=Y55,$G$2,IF(AE55=Z55,$H$2,IF(AE55=AA55,$I$2,0)))))</f>
        <v>SA_Diesel</v>
      </c>
      <c r="AE55" s="29">
        <f t="shared" si="1"/>
        <v>0.18788147824000501</v>
      </c>
    </row>
    <row r="56" spans="1:31" x14ac:dyDescent="0.25">
      <c r="A56">
        <v>1</v>
      </c>
      <c r="B56" s="15">
        <v>997</v>
      </c>
      <c r="C56" s="15">
        <v>-67.579260090000005</v>
      </c>
      <c r="D56" s="15">
        <v>-18.897483139999999</v>
      </c>
      <c r="E56">
        <v>99</v>
      </c>
      <c r="F56">
        <v>99</v>
      </c>
      <c r="G56">
        <v>0.63981609490819402</v>
      </c>
      <c r="H56">
        <v>0.38226260639340098</v>
      </c>
      <c r="I56">
        <v>99</v>
      </c>
      <c r="J56">
        <v>82011.038872824603</v>
      </c>
      <c r="K56">
        <v>14.1887610506617</v>
      </c>
      <c r="L56" s="28" t="str">
        <f>IF(M56=E56,$E$2,IF(M56=F56,$F$2,IF(M56=G56,$G$2,IF(M56=H56,$H$2,IF(M56=I56,$I$2,0)))))</f>
        <v>SA_PV</v>
      </c>
      <c r="M56" s="29">
        <f>MIN(E56:I56)</f>
        <v>0.38226260639340098</v>
      </c>
      <c r="N56">
        <v>99</v>
      </c>
      <c r="O56">
        <v>99</v>
      </c>
      <c r="P56">
        <v>0.46139816931954503</v>
      </c>
      <c r="Q56">
        <v>0.38226260639340098</v>
      </c>
      <c r="R56">
        <v>99</v>
      </c>
      <c r="S56">
        <v>42229.278790912998</v>
      </c>
      <c r="T56">
        <v>7.3061035970437702</v>
      </c>
      <c r="U56" s="28" t="str">
        <f>IF(V56=N56,$E$2,IF(V56=O56,$F$2,IF(V56=P56,$G$2,IF(V56=Q56,$H$2,IF(V56=R56,$I$2,0)))))</f>
        <v>SA_PV</v>
      </c>
      <c r="V56" s="29">
        <f t="shared" si="0"/>
        <v>0.38226260639340098</v>
      </c>
      <c r="W56" s="27">
        <v>99</v>
      </c>
      <c r="X56">
        <v>99</v>
      </c>
      <c r="Y56" s="28">
        <v>0.23011567318611101</v>
      </c>
      <c r="Z56" s="28">
        <v>0.38226260639340098</v>
      </c>
      <c r="AA56" s="28">
        <v>99</v>
      </c>
      <c r="AB56" s="23">
        <v>9419.5518943916704</v>
      </c>
      <c r="AC56" s="23">
        <v>7.5963460687071498</v>
      </c>
      <c r="AD56" s="28" t="str">
        <f>IF(AE56=W56,$E$2,IF(AE56=X56,$F$2,IF(AE56=Y56,$G$2,IF(AE56=Z56,$H$2,IF(AE56=AA56,$I$2,0)))))</f>
        <v>SA_Diesel</v>
      </c>
      <c r="AE56" s="29">
        <f t="shared" si="1"/>
        <v>0.23011567318611101</v>
      </c>
    </row>
    <row r="57" spans="1:31" x14ac:dyDescent="0.25">
      <c r="A57">
        <v>1</v>
      </c>
      <c r="B57" s="15">
        <v>1045</v>
      </c>
      <c r="C57" s="15">
        <v>-63.226140989999998</v>
      </c>
      <c r="D57" s="15">
        <v>-15.60010407</v>
      </c>
      <c r="E57">
        <v>99</v>
      </c>
      <c r="F57">
        <v>99</v>
      </c>
      <c r="G57">
        <v>0.61300073303765101</v>
      </c>
      <c r="H57">
        <v>0.68429834816956703</v>
      </c>
      <c r="I57">
        <v>99</v>
      </c>
      <c r="J57">
        <v>100782.191323122</v>
      </c>
      <c r="K57">
        <v>19.878144245191699</v>
      </c>
      <c r="L57" s="28" t="str">
        <f>IF(M57=E57,$E$2,IF(M57=F57,$F$2,IF(M57=G57,$G$2,IF(M57=H57,$H$2,IF(M57=I57,$I$2,0)))))</f>
        <v>SA_Diesel</v>
      </c>
      <c r="M57" s="29">
        <f>MIN(E57:I57)</f>
        <v>0.61300073303765101</v>
      </c>
      <c r="N57">
        <v>99</v>
      </c>
      <c r="O57">
        <v>99</v>
      </c>
      <c r="P57">
        <v>0.44363299208030998</v>
      </c>
      <c r="Q57">
        <v>0.68429834816956703</v>
      </c>
      <c r="R57">
        <v>99</v>
      </c>
      <c r="S57">
        <v>26559.495745936001</v>
      </c>
      <c r="T57">
        <v>21.418759974835801</v>
      </c>
      <c r="U57" s="28" t="str">
        <f>IF(V57=N57,$E$2,IF(V57=O57,$F$2,IF(V57=P57,$G$2,IF(V57=Q57,$H$2,IF(V57=R57,$I$2,0)))))</f>
        <v>SA_Diesel</v>
      </c>
      <c r="V57" s="29">
        <f t="shared" si="0"/>
        <v>0.44363299208030998</v>
      </c>
      <c r="W57" s="27">
        <v>99</v>
      </c>
      <c r="X57">
        <v>99</v>
      </c>
      <c r="Y57" s="28">
        <v>0.22408221676523901</v>
      </c>
      <c r="Z57" s="28">
        <v>0.68429834816956703</v>
      </c>
      <c r="AA57" s="28">
        <v>99</v>
      </c>
      <c r="AB57" s="23">
        <v>26559.495745936001</v>
      </c>
      <c r="AC57" s="23">
        <v>21.418759974835801</v>
      </c>
      <c r="AD57" s="28" t="str">
        <f>IF(AE57=W57,$E$2,IF(AE57=X57,$F$2,IF(AE57=Y57,$G$2,IF(AE57=Z57,$H$2,IF(AE57=AA57,$I$2,0)))))</f>
        <v>SA_Diesel</v>
      </c>
      <c r="AE57" s="29">
        <f t="shared" si="1"/>
        <v>0.22408221676523901</v>
      </c>
    </row>
    <row r="58" spans="1:31" x14ac:dyDescent="0.25">
      <c r="A58">
        <v>1</v>
      </c>
      <c r="B58" s="15">
        <v>1047</v>
      </c>
      <c r="C58" s="15">
        <v>-62.982983529999998</v>
      </c>
      <c r="D58" s="15">
        <v>-18.165827100000001</v>
      </c>
      <c r="E58">
        <v>99</v>
      </c>
      <c r="F58">
        <v>99</v>
      </c>
      <c r="G58">
        <v>0.45210856181439302</v>
      </c>
      <c r="H58">
        <v>0.50502579330303199</v>
      </c>
      <c r="I58">
        <v>0.290704736279702</v>
      </c>
      <c r="J58">
        <v>10903.609461259901</v>
      </c>
      <c r="K58">
        <v>8.7931561707383104</v>
      </c>
      <c r="L58" s="28" t="str">
        <f>IF(M58=E58,$E$2,IF(M58=F58,$F$2,IF(M58=G58,$G$2,IF(M58=H58,$H$2,IF(M58=I58,$I$2,0)))))</f>
        <v>Grid_extension</v>
      </c>
      <c r="M58" s="29">
        <f>MIN(E58:I58)</f>
        <v>0.290704736279702</v>
      </c>
      <c r="N58">
        <v>99</v>
      </c>
      <c r="O58">
        <v>99</v>
      </c>
      <c r="P58">
        <v>0.33704192864490101</v>
      </c>
      <c r="Q58">
        <v>0.50502579330303199</v>
      </c>
      <c r="R58">
        <v>0.290704736279702</v>
      </c>
      <c r="S58">
        <v>592701.39162625896</v>
      </c>
      <c r="T58">
        <v>92.990819304328397</v>
      </c>
      <c r="U58" s="28" t="str">
        <f>IF(V58=N58,$E$2,IF(V58=O58,$F$2,IF(V58=P58,$G$2,IF(V58=Q58,$H$2,IF(V58=R58,$I$2,0)))))</f>
        <v>Grid_extension</v>
      </c>
      <c r="V58" s="29">
        <f t="shared" si="0"/>
        <v>0.290704736279702</v>
      </c>
      <c r="W58" s="27">
        <v>99</v>
      </c>
      <c r="X58">
        <v>99</v>
      </c>
      <c r="Y58" s="28">
        <v>0.18788147824000501</v>
      </c>
      <c r="Z58" s="28">
        <v>0.50502579330303199</v>
      </c>
      <c r="AA58" s="28">
        <v>99</v>
      </c>
      <c r="AB58" s="23">
        <v>199562.620702377</v>
      </c>
      <c r="AC58" s="23">
        <v>160.93618318892399</v>
      </c>
      <c r="AD58" s="28" t="str">
        <f>IF(AE58=W58,$E$2,IF(AE58=X58,$F$2,IF(AE58=Y58,$G$2,IF(AE58=Z58,$H$2,IF(AE58=AA58,$I$2,0)))))</f>
        <v>SA_Diesel</v>
      </c>
      <c r="AE58" s="29">
        <f t="shared" si="1"/>
        <v>0.18788147824000501</v>
      </c>
    </row>
    <row r="59" spans="1:31" x14ac:dyDescent="0.25">
      <c r="A59">
        <v>1</v>
      </c>
      <c r="B59" s="15">
        <v>1080</v>
      </c>
      <c r="C59" s="15">
        <v>-67.348256149999997</v>
      </c>
      <c r="D59" s="15">
        <v>-14.508936589999999</v>
      </c>
      <c r="E59">
        <v>99</v>
      </c>
      <c r="F59">
        <v>99</v>
      </c>
      <c r="G59">
        <v>0.82752362800199597</v>
      </c>
      <c r="H59">
        <v>0.46688243087381198</v>
      </c>
      <c r="I59">
        <v>99</v>
      </c>
      <c r="J59">
        <v>67143.091589343705</v>
      </c>
      <c r="K59">
        <v>8.7654166565722793</v>
      </c>
      <c r="L59" s="28" t="str">
        <f>IF(M59=E59,$E$2,IF(M59=F59,$F$2,IF(M59=G59,$G$2,IF(M59=H59,$H$2,IF(M59=I59,$I$2,0)))))</f>
        <v>SA_PV</v>
      </c>
      <c r="M59" s="29">
        <f>MIN(E59:I59)</f>
        <v>0.46688243087381198</v>
      </c>
      <c r="N59">
        <v>99</v>
      </c>
      <c r="O59">
        <v>99</v>
      </c>
      <c r="P59">
        <v>0.58575440999418904</v>
      </c>
      <c r="Q59">
        <v>0.46688243087381198</v>
      </c>
      <c r="R59">
        <v>99</v>
      </c>
      <c r="S59">
        <v>88669.016156814105</v>
      </c>
      <c r="T59">
        <v>17.4889578218568</v>
      </c>
      <c r="U59" s="28" t="str">
        <f>IF(V59=N59,$E$2,IF(V59=O59,$F$2,IF(V59=P59,$G$2,IF(V59=Q59,$H$2,IF(V59=R59,$I$2,0)))))</f>
        <v>SA_PV</v>
      </c>
      <c r="V59" s="29">
        <f t="shared" si="0"/>
        <v>0.46688243087381198</v>
      </c>
      <c r="W59" s="27">
        <v>99</v>
      </c>
      <c r="X59">
        <v>99</v>
      </c>
      <c r="Y59" s="28">
        <v>0.27234986813221601</v>
      </c>
      <c r="Z59" s="28">
        <v>0.46688243087381198</v>
      </c>
      <c r="AA59" s="28">
        <v>99</v>
      </c>
      <c r="AB59" s="23">
        <v>16193.5756166052</v>
      </c>
      <c r="AC59" s="23">
        <v>13.0592204228687</v>
      </c>
      <c r="AD59" s="28" t="str">
        <f>IF(AE59=W59,$E$2,IF(AE59=X59,$F$2,IF(AE59=Y59,$G$2,IF(AE59=Z59,$H$2,IF(AE59=AA59,$I$2,0)))))</f>
        <v>SA_Diesel</v>
      </c>
      <c r="AE59" s="29">
        <f t="shared" si="1"/>
        <v>0.27234986813221601</v>
      </c>
    </row>
    <row r="60" spans="1:31" x14ac:dyDescent="0.25">
      <c r="A60">
        <v>1</v>
      </c>
      <c r="B60" s="15">
        <v>1085</v>
      </c>
      <c r="C60" s="15">
        <v>-65.549661169999993</v>
      </c>
      <c r="D60" s="15">
        <v>-10.6963808</v>
      </c>
      <c r="E60">
        <v>0.369559853182092</v>
      </c>
      <c r="F60">
        <v>99</v>
      </c>
      <c r="G60">
        <v>0.50573928555547898</v>
      </c>
      <c r="H60">
        <v>0.45535446961766801</v>
      </c>
      <c r="I60">
        <v>99</v>
      </c>
      <c r="J60">
        <v>26360.3652546792</v>
      </c>
      <c r="K60">
        <v>21.258172280073101</v>
      </c>
      <c r="L60" s="28" t="str">
        <f>IF(M60=E60,$E$2,IF(M60=F60,$F$2,IF(M60=G60,$G$2,IF(M60=H60,$H$2,IF(M60=I60,$I$2,0)))))</f>
        <v>MG_Hydro</v>
      </c>
      <c r="M60" s="29">
        <f>MIN(E60:I60)</f>
        <v>0.369559853182092</v>
      </c>
      <c r="N60">
        <v>0.369559853182092</v>
      </c>
      <c r="O60">
        <v>99</v>
      </c>
      <c r="P60">
        <v>0.37257228312337098</v>
      </c>
      <c r="Q60">
        <v>0.45535446961766801</v>
      </c>
      <c r="R60">
        <v>99</v>
      </c>
      <c r="S60">
        <v>123248.425921043</v>
      </c>
      <c r="T60">
        <v>10.9974853276397</v>
      </c>
      <c r="U60" s="28" t="str">
        <f>IF(V60=N60,$E$2,IF(V60=O60,$F$2,IF(V60=P60,$G$2,IF(V60=Q60,$H$2,IF(V60=R60,$I$2,0)))))</f>
        <v>MG_Hydro</v>
      </c>
      <c r="V60" s="29">
        <f t="shared" si="0"/>
        <v>0.369559853182092</v>
      </c>
      <c r="W60" s="27">
        <v>0.369559853182092</v>
      </c>
      <c r="X60">
        <v>99</v>
      </c>
      <c r="Y60" s="28">
        <v>0.19994839108175</v>
      </c>
      <c r="Z60" s="28">
        <v>0.45535446961766801</v>
      </c>
      <c r="AA60" s="28">
        <v>99</v>
      </c>
      <c r="AB60" s="23">
        <v>25910.303104631101</v>
      </c>
      <c r="AC60" s="23">
        <v>20.895222122515399</v>
      </c>
      <c r="AD60" s="28" t="str">
        <f>IF(AE60=W60,$E$2,IF(AE60=X60,$F$2,IF(AE60=Y60,$G$2,IF(AE60=Z60,$H$2,IF(AE60=AA60,$I$2,0)))))</f>
        <v>SA_Diesel</v>
      </c>
      <c r="AE60" s="29">
        <f t="shared" si="1"/>
        <v>0.19994839108175</v>
      </c>
    </row>
    <row r="61" spans="1:31" x14ac:dyDescent="0.25">
      <c r="A61">
        <v>1</v>
      </c>
      <c r="B61" s="15">
        <v>1087</v>
      </c>
      <c r="C61" s="15">
        <v>-65.040865260000004</v>
      </c>
      <c r="D61" s="15">
        <v>-15.715652970000001</v>
      </c>
      <c r="E61">
        <v>99</v>
      </c>
      <c r="F61">
        <v>99</v>
      </c>
      <c r="G61">
        <v>0.61300073303765101</v>
      </c>
      <c r="H61">
        <v>0.52248751711253705</v>
      </c>
      <c r="I61">
        <v>99</v>
      </c>
      <c r="J61">
        <v>398299.347752742</v>
      </c>
      <c r="K61">
        <v>317.14235624263102</v>
      </c>
      <c r="L61" s="28" t="str">
        <f>IF(M61=E61,$E$2,IF(M61=F61,$F$2,IF(M61=G61,$G$2,IF(M61=H61,$H$2,IF(M61=I61,$I$2,0)))))</f>
        <v>SA_PV</v>
      </c>
      <c r="M61" s="29">
        <f>MIN(E61:I61)</f>
        <v>0.52248751711253705</v>
      </c>
      <c r="N61">
        <v>99</v>
      </c>
      <c r="O61">
        <v>99</v>
      </c>
      <c r="P61">
        <v>0.44363299208030998</v>
      </c>
      <c r="Q61">
        <v>0.52248751711253705</v>
      </c>
      <c r="R61">
        <v>99</v>
      </c>
      <c r="S61">
        <v>11346.3656354493</v>
      </c>
      <c r="T61">
        <v>9.1502144640529206</v>
      </c>
      <c r="U61" s="28" t="str">
        <f>IF(V61=N61,$E$2,IF(V61=O61,$F$2,IF(V61=P61,$G$2,IF(V61=Q61,$H$2,IF(V61=R61,$I$2,0)))))</f>
        <v>SA_Diesel</v>
      </c>
      <c r="V61" s="29">
        <f t="shared" si="0"/>
        <v>0.44363299208030998</v>
      </c>
      <c r="W61" s="27">
        <v>99</v>
      </c>
      <c r="X61">
        <v>99</v>
      </c>
      <c r="Y61" s="28">
        <v>0.22408221676523901</v>
      </c>
      <c r="Z61" s="28">
        <v>0.52248751711253705</v>
      </c>
      <c r="AA61" s="28">
        <v>99</v>
      </c>
      <c r="AB61" s="23">
        <v>11346.3656354493</v>
      </c>
      <c r="AC61" s="23">
        <v>9.1502144640529206</v>
      </c>
      <c r="AD61" s="28" t="str">
        <f>IF(AE61=W61,$E$2,IF(AE61=X61,$F$2,IF(AE61=Y61,$G$2,IF(AE61=Z61,$H$2,IF(AE61=AA61,$I$2,0)))))</f>
        <v>SA_Diesel</v>
      </c>
      <c r="AE61" s="29">
        <f t="shared" si="1"/>
        <v>0.22408221676523901</v>
      </c>
    </row>
    <row r="62" spans="1:31" x14ac:dyDescent="0.25">
      <c r="A62">
        <v>1</v>
      </c>
      <c r="B62" s="15">
        <v>1092</v>
      </c>
      <c r="C62" s="15">
        <v>-64.671460210000006</v>
      </c>
      <c r="D62" s="15">
        <v>-13.041213190000001</v>
      </c>
      <c r="E62">
        <v>99</v>
      </c>
      <c r="F62">
        <v>99</v>
      </c>
      <c r="G62">
        <v>0.586185371167108</v>
      </c>
      <c r="H62">
        <v>0.50901283903963401</v>
      </c>
      <c r="I62">
        <v>99</v>
      </c>
      <c r="J62">
        <v>327105.39390972001</v>
      </c>
      <c r="K62">
        <v>201.19493071382701</v>
      </c>
      <c r="L62" s="28" t="str">
        <f>IF(M62=E62,$E$2,IF(M62=F62,$F$2,IF(M62=G62,$G$2,IF(M62=H62,$H$2,IF(M62=I62,$I$2,0)))))</f>
        <v>SA_PV</v>
      </c>
      <c r="M62" s="29">
        <f>MIN(E62:I62)</f>
        <v>0.50901283903963401</v>
      </c>
      <c r="N62">
        <v>99</v>
      </c>
      <c r="O62">
        <v>99</v>
      </c>
      <c r="P62">
        <v>0.425867814841075</v>
      </c>
      <c r="Q62">
        <v>0.50901283903963401</v>
      </c>
      <c r="R62">
        <v>99</v>
      </c>
      <c r="S62">
        <v>139051.22345996299</v>
      </c>
      <c r="T62">
        <v>87.622286960094399</v>
      </c>
      <c r="U62" s="28" t="str">
        <f>IF(V62=N62,$E$2,IF(V62=O62,$F$2,IF(V62=P62,$G$2,IF(V62=Q62,$H$2,IF(V62=R62,$I$2,0)))))</f>
        <v>SA_Diesel</v>
      </c>
      <c r="V62" s="29">
        <f t="shared" si="0"/>
        <v>0.425867814841075</v>
      </c>
      <c r="W62" s="27">
        <v>99</v>
      </c>
      <c r="X62">
        <v>99</v>
      </c>
      <c r="Y62" s="28">
        <v>0.21804876034436599</v>
      </c>
      <c r="Z62" s="28">
        <v>0.50901283903963401</v>
      </c>
      <c r="AA62" s="28">
        <v>99</v>
      </c>
      <c r="AB62" s="23">
        <v>139051.22345996299</v>
      </c>
      <c r="AC62" s="23">
        <v>87.622286960094399</v>
      </c>
      <c r="AD62" s="28" t="str">
        <f>IF(AE62=W62,$E$2,IF(AE62=X62,$F$2,IF(AE62=Y62,$G$2,IF(AE62=Z62,$H$2,IF(AE62=AA62,$I$2,0)))))</f>
        <v>SA_Diesel</v>
      </c>
      <c r="AE62" s="29">
        <f t="shared" si="1"/>
        <v>0.21804876034436599</v>
      </c>
    </row>
    <row r="63" spans="1:31" x14ac:dyDescent="0.25">
      <c r="A63">
        <v>1</v>
      </c>
      <c r="B63" s="15">
        <v>1134</v>
      </c>
      <c r="C63" s="15">
        <v>-68.936461510000001</v>
      </c>
      <c r="D63" s="15">
        <v>-15.67503554</v>
      </c>
      <c r="E63">
        <v>99</v>
      </c>
      <c r="F63">
        <v>99</v>
      </c>
      <c r="G63">
        <v>0.47892392368493603</v>
      </c>
      <c r="H63">
        <v>0.433261173083614</v>
      </c>
      <c r="I63">
        <v>99</v>
      </c>
      <c r="J63">
        <v>77551.664750552503</v>
      </c>
      <c r="K63">
        <v>13.417243036427701</v>
      </c>
      <c r="L63" s="28" t="str">
        <f>IF(M63=E63,$E$2,IF(M63=F63,$F$2,IF(M63=G63,$G$2,IF(M63=H63,$H$2,IF(M63=I63,$I$2,0)))))</f>
        <v>SA_PV</v>
      </c>
      <c r="M63" s="29">
        <f>MIN(E63:I63)</f>
        <v>0.433261173083614</v>
      </c>
      <c r="N63">
        <v>99</v>
      </c>
      <c r="O63">
        <v>99</v>
      </c>
      <c r="P63">
        <v>0.354807105884136</v>
      </c>
      <c r="Q63">
        <v>0.433261173083614</v>
      </c>
      <c r="R63">
        <v>99</v>
      </c>
      <c r="S63">
        <v>18168.378091137802</v>
      </c>
      <c r="T63">
        <v>14.651789069666</v>
      </c>
      <c r="U63" s="28" t="str">
        <f>IF(V63=N63,$E$2,IF(V63=O63,$F$2,IF(V63=P63,$G$2,IF(V63=Q63,$H$2,IF(V63=R63,$I$2,0)))))</f>
        <v>SA_Diesel</v>
      </c>
      <c r="V63" s="29">
        <f t="shared" si="0"/>
        <v>0.354807105884136</v>
      </c>
      <c r="W63" s="27">
        <v>99</v>
      </c>
      <c r="X63">
        <v>99</v>
      </c>
      <c r="Y63" s="28">
        <v>0.193914934660878</v>
      </c>
      <c r="Z63" s="28">
        <v>0.433261173083614</v>
      </c>
      <c r="AA63" s="28">
        <v>99</v>
      </c>
      <c r="AB63" s="23">
        <v>18168.378091137802</v>
      </c>
      <c r="AC63" s="23">
        <v>14.651789069666</v>
      </c>
      <c r="AD63" s="28" t="str">
        <f>IF(AE63=W63,$E$2,IF(AE63=X63,$F$2,IF(AE63=Y63,$G$2,IF(AE63=Z63,$H$2,IF(AE63=AA63,$I$2,0)))))</f>
        <v>SA_Diesel</v>
      </c>
      <c r="AE63" s="29">
        <f t="shared" si="1"/>
        <v>0.193914934660878</v>
      </c>
    </row>
    <row r="64" spans="1:31" x14ac:dyDescent="0.25">
      <c r="A64">
        <v>1</v>
      </c>
      <c r="B64" s="15">
        <v>1135</v>
      </c>
      <c r="C64" s="15">
        <v>-68.978835239999995</v>
      </c>
      <c r="D64" s="15">
        <v>-15.435003699999999</v>
      </c>
      <c r="E64">
        <v>99</v>
      </c>
      <c r="F64">
        <v>99</v>
      </c>
      <c r="G64">
        <v>0.61300073303765101</v>
      </c>
      <c r="H64">
        <v>0.53373310936827001</v>
      </c>
      <c r="I64">
        <v>99</v>
      </c>
      <c r="J64">
        <v>78343.722876066298</v>
      </c>
      <c r="K64">
        <v>13.5542773141983</v>
      </c>
      <c r="L64" s="28" t="str">
        <f>IF(M64=E64,$E$2,IF(M64=F64,$F$2,IF(M64=G64,$G$2,IF(M64=H64,$H$2,IF(M64=I64,$I$2,0)))))</f>
        <v>SA_PV</v>
      </c>
      <c r="M64" s="29">
        <f>MIN(E64:I64)</f>
        <v>0.53373310936827001</v>
      </c>
      <c r="N64">
        <v>99</v>
      </c>
      <c r="O64">
        <v>99</v>
      </c>
      <c r="P64">
        <v>0.44363299208030998</v>
      </c>
      <c r="Q64">
        <v>0.53373310936827001</v>
      </c>
      <c r="R64">
        <v>99</v>
      </c>
      <c r="S64">
        <v>13101.6672181022</v>
      </c>
      <c r="T64">
        <v>10.5657678179995</v>
      </c>
      <c r="U64" s="28" t="str">
        <f>IF(V64=N64,$E$2,IF(V64=O64,$F$2,IF(V64=P64,$G$2,IF(V64=Q64,$H$2,IF(V64=R64,$I$2,0)))))</f>
        <v>SA_Diesel</v>
      </c>
      <c r="V64" s="29">
        <f t="shared" si="0"/>
        <v>0.44363299208030998</v>
      </c>
      <c r="W64" s="27">
        <v>99</v>
      </c>
      <c r="X64">
        <v>99</v>
      </c>
      <c r="Y64" s="28">
        <v>0.22408221676523801</v>
      </c>
      <c r="Z64" s="28">
        <v>0.53373310936827001</v>
      </c>
      <c r="AA64" s="28">
        <v>99</v>
      </c>
      <c r="AB64" s="23">
        <v>13101.6672181022</v>
      </c>
      <c r="AC64" s="23">
        <v>10.5657678179995</v>
      </c>
      <c r="AD64" s="28" t="str">
        <f>IF(AE64=W64,$E$2,IF(AE64=X64,$F$2,IF(AE64=Y64,$G$2,IF(AE64=Z64,$H$2,IF(AE64=AA64,$I$2,0)))))</f>
        <v>SA_Diesel</v>
      </c>
      <c r="AE64" s="29">
        <f t="shared" si="1"/>
        <v>0.22408221676523801</v>
      </c>
    </row>
    <row r="65" spans="1:31" x14ac:dyDescent="0.25">
      <c r="A65">
        <v>1</v>
      </c>
      <c r="B65" s="15">
        <v>1176</v>
      </c>
      <c r="C65" s="15">
        <v>-67.552380929999998</v>
      </c>
      <c r="D65" s="15">
        <v>-11.104804229999999</v>
      </c>
      <c r="E65">
        <v>99</v>
      </c>
      <c r="F65">
        <v>99</v>
      </c>
      <c r="G65">
        <v>0.45210856181439302</v>
      </c>
      <c r="H65">
        <v>0.45559902089028798</v>
      </c>
      <c r="I65">
        <v>99</v>
      </c>
      <c r="J65">
        <v>47596.217870792803</v>
      </c>
      <c r="K65">
        <v>8.23463977003337</v>
      </c>
      <c r="L65" s="28" t="str">
        <f>IF(M65=E65,$E$2,IF(M65=F65,$F$2,IF(M65=G65,$G$2,IF(M65=H65,$H$2,IF(M65=I65,$I$2,0)))))</f>
        <v>SA_Diesel</v>
      </c>
      <c r="M65" s="29">
        <f>MIN(E65:I65)</f>
        <v>0.45210856181439302</v>
      </c>
      <c r="N65">
        <v>99</v>
      </c>
      <c r="O65">
        <v>99</v>
      </c>
      <c r="P65">
        <v>0.33704192864490101</v>
      </c>
      <c r="Q65">
        <v>0.45559902089028798</v>
      </c>
      <c r="R65">
        <v>99</v>
      </c>
      <c r="S65">
        <v>168780.362116092</v>
      </c>
      <c r="T65">
        <v>95.801456404848807</v>
      </c>
      <c r="U65" s="28" t="str">
        <f>IF(V65=N65,$E$2,IF(V65=O65,$F$2,IF(V65=P65,$G$2,IF(V65=Q65,$H$2,IF(V65=R65,$I$2,0)))))</f>
        <v>SA_Diesel</v>
      </c>
      <c r="V65" s="29">
        <f t="shared" si="0"/>
        <v>0.33704192864490101</v>
      </c>
      <c r="W65" s="27">
        <v>99</v>
      </c>
      <c r="X65">
        <v>99</v>
      </c>
      <c r="Y65" s="28">
        <v>0.18788147824000501</v>
      </c>
      <c r="Z65" s="28">
        <v>0.45559902089028798</v>
      </c>
      <c r="AA65" s="28">
        <v>99</v>
      </c>
      <c r="AB65" s="23">
        <v>168780.362116092</v>
      </c>
      <c r="AC65" s="23">
        <v>95.801456404848807</v>
      </c>
      <c r="AD65" s="28" t="str">
        <f>IF(AE65=W65,$E$2,IF(AE65=X65,$F$2,IF(AE65=Y65,$G$2,IF(AE65=Z65,$H$2,IF(AE65=AA65,$I$2,0)))))</f>
        <v>SA_Diesel</v>
      </c>
      <c r="AE65" s="29">
        <f t="shared" si="1"/>
        <v>0.18788147824000501</v>
      </c>
    </row>
    <row r="66" spans="1:31" x14ac:dyDescent="0.25">
      <c r="A66">
        <v>1</v>
      </c>
      <c r="B66" s="15">
        <v>1236</v>
      </c>
      <c r="C66" s="15">
        <v>-62.886660880000001</v>
      </c>
      <c r="D66" s="15">
        <v>-18.972114090000002</v>
      </c>
      <c r="E66">
        <v>99</v>
      </c>
      <c r="F66">
        <v>99</v>
      </c>
      <c r="G66">
        <v>0.66663145677873803</v>
      </c>
      <c r="H66">
        <v>0.45219902819707702</v>
      </c>
      <c r="I66">
        <v>99</v>
      </c>
      <c r="J66">
        <v>182259.88145230399</v>
      </c>
      <c r="K66">
        <v>31.532851462336399</v>
      </c>
      <c r="L66" s="28" t="str">
        <f>IF(M66=E66,$E$2,IF(M66=F66,$F$2,IF(M66=G66,$G$2,IF(M66=H66,$H$2,IF(M66=I66,$I$2,0)))))</f>
        <v>SA_PV</v>
      </c>
      <c r="M66" s="29">
        <f>MIN(E66:I66)</f>
        <v>0.45219902819707702</v>
      </c>
      <c r="N66">
        <v>99</v>
      </c>
      <c r="O66">
        <v>99</v>
      </c>
      <c r="P66">
        <v>0.47916334655878001</v>
      </c>
      <c r="Q66">
        <v>0.45219902819707702</v>
      </c>
      <c r="R66">
        <v>99</v>
      </c>
      <c r="S66">
        <v>100782.191323122</v>
      </c>
      <c r="T66">
        <v>19.878144245191699</v>
      </c>
      <c r="U66" s="28" t="str">
        <f>IF(V66=N66,$E$2,IF(V66=O66,$F$2,IF(V66=P66,$G$2,IF(V66=Q66,$H$2,IF(V66=R66,$I$2,0)))))</f>
        <v>SA_PV</v>
      </c>
      <c r="V66" s="29">
        <f t="shared" si="0"/>
        <v>0.45219902819707702</v>
      </c>
      <c r="W66" s="27">
        <v>99</v>
      </c>
      <c r="X66">
        <v>99</v>
      </c>
      <c r="Y66" s="28">
        <v>0.236149129606983</v>
      </c>
      <c r="Z66" s="28">
        <v>0.45219902819707702</v>
      </c>
      <c r="AA66" s="28">
        <v>99</v>
      </c>
      <c r="AB66" s="23">
        <v>19003.455038263499</v>
      </c>
      <c r="AC66" s="23">
        <v>15.325232303005301</v>
      </c>
      <c r="AD66" s="28" t="str">
        <f>IF(AE66=W66,$E$2,IF(AE66=X66,$F$2,IF(AE66=Y66,$G$2,IF(AE66=Z66,$H$2,IF(AE66=AA66,$I$2,0)))))</f>
        <v>SA_Diesel</v>
      </c>
      <c r="AE66" s="29">
        <f t="shared" si="1"/>
        <v>0.236149129606983</v>
      </c>
    </row>
    <row r="67" spans="1:31" x14ac:dyDescent="0.25">
      <c r="A67">
        <v>1</v>
      </c>
      <c r="B67" s="15">
        <v>1240</v>
      </c>
      <c r="C67" s="15">
        <v>-67.802793739999998</v>
      </c>
      <c r="D67" s="15">
        <v>-18.71780438</v>
      </c>
      <c r="E67">
        <v>99</v>
      </c>
      <c r="F67">
        <v>99</v>
      </c>
      <c r="G67">
        <v>0.45210856181439302</v>
      </c>
      <c r="H67">
        <v>0.50719857780830901</v>
      </c>
      <c r="I67">
        <v>99</v>
      </c>
      <c r="J67">
        <v>97964.419571051505</v>
      </c>
      <c r="K67">
        <v>16.9488615174829</v>
      </c>
      <c r="L67" s="28" t="str">
        <f>IF(M67=E67,$E$2,IF(M67=F67,$F$2,IF(M67=G67,$G$2,IF(M67=H67,$H$2,IF(M67=I67,$I$2,0)))))</f>
        <v>SA_Diesel</v>
      </c>
      <c r="M67" s="29">
        <f>MIN(E67:I67)</f>
        <v>0.45210856181439302</v>
      </c>
      <c r="N67">
        <v>99</v>
      </c>
      <c r="O67">
        <v>99</v>
      </c>
      <c r="P67">
        <v>0.33704192864490101</v>
      </c>
      <c r="Q67">
        <v>0.50719857780830901</v>
      </c>
      <c r="R67">
        <v>99</v>
      </c>
      <c r="S67">
        <v>10903.609461259901</v>
      </c>
      <c r="T67">
        <v>8.7931561707383104</v>
      </c>
      <c r="U67" s="28" t="str">
        <f>IF(V67=N67,$E$2,IF(V67=O67,$F$2,IF(V67=P67,$G$2,IF(V67=Q67,$H$2,IF(V67=R67,$I$2,0)))))</f>
        <v>SA_Diesel</v>
      </c>
      <c r="V67" s="29">
        <f t="shared" si="0"/>
        <v>0.33704192864490101</v>
      </c>
      <c r="W67" s="27">
        <v>99</v>
      </c>
      <c r="X67">
        <v>99</v>
      </c>
      <c r="Y67" s="28">
        <v>0.18788147824000501</v>
      </c>
      <c r="Z67" s="28">
        <v>0.50719857780830901</v>
      </c>
      <c r="AA67" s="28">
        <v>99</v>
      </c>
      <c r="AB67" s="23">
        <v>10903.609461259901</v>
      </c>
      <c r="AC67" s="23">
        <v>8.7931561707383104</v>
      </c>
      <c r="AD67" s="28" t="str">
        <f>IF(AE67=W67,$E$2,IF(AE67=X67,$F$2,IF(AE67=Y67,$G$2,IF(AE67=Z67,$H$2,IF(AE67=AA67,$I$2,0)))))</f>
        <v>SA_Diesel</v>
      </c>
      <c r="AE67" s="29">
        <f t="shared" si="1"/>
        <v>0.18788147824000501</v>
      </c>
    </row>
    <row r="68" spans="1:31" x14ac:dyDescent="0.25">
      <c r="A68">
        <v>1</v>
      </c>
      <c r="B68" s="15">
        <v>1243</v>
      </c>
      <c r="C68" s="15">
        <v>-62.741825480000003</v>
      </c>
      <c r="D68" s="15">
        <v>-16.9651754</v>
      </c>
      <c r="E68">
        <v>99</v>
      </c>
      <c r="F68">
        <v>99</v>
      </c>
      <c r="G68">
        <v>0.69344681864928104</v>
      </c>
      <c r="H68">
        <v>0.68102593311455795</v>
      </c>
      <c r="I68">
        <v>99</v>
      </c>
      <c r="J68">
        <v>155469.77399866501</v>
      </c>
      <c r="K68">
        <v>19.860097342907402</v>
      </c>
      <c r="L68" s="28" t="str">
        <f>IF(M68=E68,$E$2,IF(M68=F68,$F$2,IF(M68=G68,$G$2,IF(M68=H68,$H$2,IF(M68=I68,$I$2,0)))))</f>
        <v>SA_PV</v>
      </c>
      <c r="M68" s="29">
        <f>MIN(E68:I68)</f>
        <v>0.68102593311455795</v>
      </c>
      <c r="N68">
        <v>99</v>
      </c>
      <c r="O68">
        <v>99</v>
      </c>
      <c r="P68">
        <v>0.496928523798015</v>
      </c>
      <c r="Q68">
        <v>0.68102593311455795</v>
      </c>
      <c r="R68">
        <v>99</v>
      </c>
      <c r="S68">
        <v>8406.5166936337901</v>
      </c>
      <c r="T68">
        <v>6.7793893757543904</v>
      </c>
      <c r="U68" s="28" t="str">
        <f>IF(V68=N68,$E$2,IF(V68=O68,$F$2,IF(V68=P68,$G$2,IF(V68=Q68,$H$2,IF(V68=R68,$I$2,0)))))</f>
        <v>SA_Diesel</v>
      </c>
      <c r="V68" s="29">
        <f t="shared" ref="V68:V131" si="2">MIN(N68:R68)</f>
        <v>0.496928523798015</v>
      </c>
      <c r="W68" s="27">
        <v>99</v>
      </c>
      <c r="X68">
        <v>99</v>
      </c>
      <c r="Y68" s="28">
        <v>0.242182586027855</v>
      </c>
      <c r="Z68" s="28">
        <v>0.68102593311455795</v>
      </c>
      <c r="AA68" s="28">
        <v>99</v>
      </c>
      <c r="AB68" s="23">
        <v>8406.5166936337901</v>
      </c>
      <c r="AC68" s="23">
        <v>6.7793893757543904</v>
      </c>
      <c r="AD68" s="28" t="str">
        <f>IF(AE68=W68,$E$2,IF(AE68=X68,$F$2,IF(AE68=Y68,$G$2,IF(AE68=Z68,$H$2,IF(AE68=AA68,$I$2,0)))))</f>
        <v>SA_Diesel</v>
      </c>
      <c r="AE68" s="29">
        <f t="shared" ref="AE68:AE131" si="3">MIN(W68:AA68)</f>
        <v>0.242182586027855</v>
      </c>
    </row>
    <row r="69" spans="1:31" x14ac:dyDescent="0.25">
      <c r="A69">
        <v>1</v>
      </c>
      <c r="B69" s="15">
        <v>1264</v>
      </c>
      <c r="C69" s="15">
        <v>-67.123063689999995</v>
      </c>
      <c r="D69" s="15">
        <v>-18.38528685</v>
      </c>
      <c r="E69">
        <v>99</v>
      </c>
      <c r="F69">
        <v>99</v>
      </c>
      <c r="G69">
        <v>0.45210856181439302</v>
      </c>
      <c r="H69">
        <v>0.50921366949606595</v>
      </c>
      <c r="I69">
        <v>99</v>
      </c>
      <c r="J69">
        <v>10919.3778982063</v>
      </c>
      <c r="K69">
        <v>8.8058725404075204</v>
      </c>
      <c r="L69" s="28" t="str">
        <f>IF(M69=E69,$E$2,IF(M69=F69,$F$2,IF(M69=G69,$G$2,IF(M69=H69,$H$2,IF(M69=I69,$I$2,0)))))</f>
        <v>SA_Diesel</v>
      </c>
      <c r="M69" s="29">
        <f>MIN(E69:I69)</f>
        <v>0.45210856181439302</v>
      </c>
      <c r="N69">
        <v>99</v>
      </c>
      <c r="O69">
        <v>99</v>
      </c>
      <c r="P69">
        <v>0.33704192864490201</v>
      </c>
      <c r="Q69">
        <v>0.50921366949606595</v>
      </c>
      <c r="R69">
        <v>99</v>
      </c>
      <c r="S69">
        <v>26360.3652546792</v>
      </c>
      <c r="T69">
        <v>21.258172280073101</v>
      </c>
      <c r="U69" s="28" t="str">
        <f>IF(V69=N69,$E$2,IF(V69=O69,$F$2,IF(V69=P69,$G$2,IF(V69=Q69,$H$2,IF(V69=R69,$I$2,0)))))</f>
        <v>SA_Diesel</v>
      </c>
      <c r="V69" s="29">
        <f t="shared" si="2"/>
        <v>0.33704192864490201</v>
      </c>
      <c r="W69" s="27">
        <v>99</v>
      </c>
      <c r="X69">
        <v>99</v>
      </c>
      <c r="Y69" s="28">
        <v>0.18788147824000501</v>
      </c>
      <c r="Z69" s="28">
        <v>0.50921366949606595</v>
      </c>
      <c r="AA69" s="28">
        <v>99</v>
      </c>
      <c r="AB69" s="23">
        <v>26360.3652546792</v>
      </c>
      <c r="AC69" s="23">
        <v>21.258172280073101</v>
      </c>
      <c r="AD69" s="28" t="str">
        <f>IF(AE69=W69,$E$2,IF(AE69=X69,$F$2,IF(AE69=Y69,$G$2,IF(AE69=Z69,$H$2,IF(AE69=AA69,$I$2,0)))))</f>
        <v>SA_Diesel</v>
      </c>
      <c r="AE69" s="29">
        <f t="shared" si="3"/>
        <v>0.18788147824000501</v>
      </c>
    </row>
    <row r="70" spans="1:31" x14ac:dyDescent="0.25">
      <c r="A70">
        <v>1</v>
      </c>
      <c r="B70" s="15">
        <v>1269</v>
      </c>
      <c r="C70" s="15">
        <v>-64.110841969999996</v>
      </c>
      <c r="D70" s="15">
        <v>-18.08974079</v>
      </c>
      <c r="E70">
        <v>99</v>
      </c>
      <c r="F70">
        <v>99</v>
      </c>
      <c r="G70">
        <v>0.47892392368493603</v>
      </c>
      <c r="H70">
        <v>0.63481466375512596</v>
      </c>
      <c r="I70">
        <v>99</v>
      </c>
      <c r="J70">
        <v>296857.28374989401</v>
      </c>
      <c r="K70">
        <v>188.17380614388401</v>
      </c>
      <c r="L70" s="28" t="str">
        <f>IF(M70=E70,$E$2,IF(M70=F70,$F$2,IF(M70=G70,$G$2,IF(M70=H70,$H$2,IF(M70=I70,$I$2,0)))))</f>
        <v>SA_Diesel</v>
      </c>
      <c r="M70" s="29">
        <f>MIN(E70:I70)</f>
        <v>0.47892392368493603</v>
      </c>
      <c r="N70">
        <v>99</v>
      </c>
      <c r="O70">
        <v>99</v>
      </c>
      <c r="P70">
        <v>0.354807105884136</v>
      </c>
      <c r="Q70">
        <v>0.63481466375512596</v>
      </c>
      <c r="R70">
        <v>99</v>
      </c>
      <c r="S70">
        <v>24990.244195326301</v>
      </c>
      <c r="T70">
        <v>20.153245650913</v>
      </c>
      <c r="U70" s="28" t="str">
        <f>IF(V70=N70,$E$2,IF(V70=O70,$F$2,IF(V70=P70,$G$2,IF(V70=Q70,$H$2,IF(V70=R70,$I$2,0)))))</f>
        <v>SA_Diesel</v>
      </c>
      <c r="V70" s="29">
        <f t="shared" si="2"/>
        <v>0.354807105884136</v>
      </c>
      <c r="W70" s="27">
        <v>99</v>
      </c>
      <c r="X70">
        <v>99</v>
      </c>
      <c r="Y70" s="28">
        <v>0.193914934660878</v>
      </c>
      <c r="Z70" s="28">
        <v>0.63481466375512596</v>
      </c>
      <c r="AA70" s="28">
        <v>99</v>
      </c>
      <c r="AB70" s="23">
        <v>24990.244195326301</v>
      </c>
      <c r="AC70" s="23">
        <v>20.153245650913</v>
      </c>
      <c r="AD70" s="28" t="str">
        <f>IF(AE70=W70,$E$2,IF(AE70=X70,$F$2,IF(AE70=Y70,$G$2,IF(AE70=Z70,$H$2,IF(AE70=AA70,$I$2,0)))))</f>
        <v>SA_Diesel</v>
      </c>
      <c r="AE70" s="29">
        <f t="shared" si="3"/>
        <v>0.193914934660878</v>
      </c>
    </row>
    <row r="71" spans="1:31" x14ac:dyDescent="0.25">
      <c r="A71">
        <v>1</v>
      </c>
      <c r="B71" s="15">
        <v>1279</v>
      </c>
      <c r="C71" s="15">
        <v>-65.578993100000005</v>
      </c>
      <c r="D71" s="15">
        <v>-10.993218450000001</v>
      </c>
      <c r="E71">
        <v>99</v>
      </c>
      <c r="F71">
        <v>99</v>
      </c>
      <c r="G71">
        <v>0.47892392368493603</v>
      </c>
      <c r="H71">
        <v>0.51884355910692304</v>
      </c>
      <c r="I71">
        <v>99</v>
      </c>
      <c r="J71">
        <v>57910.735956819903</v>
      </c>
      <c r="K71">
        <v>10.019158470038001</v>
      </c>
      <c r="L71" s="28" t="str">
        <f>IF(M71=E71,$E$2,IF(M71=F71,$F$2,IF(M71=G71,$G$2,IF(M71=H71,$H$2,IF(M71=I71,$I$2,0)))))</f>
        <v>SA_Diesel</v>
      </c>
      <c r="M71" s="29">
        <f>MIN(E71:I71)</f>
        <v>0.47892392368493603</v>
      </c>
      <c r="N71">
        <v>99</v>
      </c>
      <c r="O71">
        <v>99</v>
      </c>
      <c r="P71">
        <v>0.354807105884136</v>
      </c>
      <c r="Q71">
        <v>0.51884355910692304</v>
      </c>
      <c r="R71">
        <v>99</v>
      </c>
      <c r="S71">
        <v>28658.069831666398</v>
      </c>
      <c r="T71">
        <v>23.111143560037998</v>
      </c>
      <c r="U71" s="28" t="str">
        <f>IF(V71=N71,$E$2,IF(V71=O71,$F$2,IF(V71=P71,$G$2,IF(V71=Q71,$H$2,IF(V71=R71,$I$2,0)))))</f>
        <v>SA_Diesel</v>
      </c>
      <c r="V71" s="29">
        <f t="shared" si="2"/>
        <v>0.354807105884136</v>
      </c>
      <c r="W71" s="27">
        <v>99</v>
      </c>
      <c r="X71">
        <v>99</v>
      </c>
      <c r="Y71" s="28">
        <v>0.193914934660878</v>
      </c>
      <c r="Z71" s="28">
        <v>0.51884355910692304</v>
      </c>
      <c r="AA71" s="28">
        <v>99</v>
      </c>
      <c r="AB71" s="23">
        <v>28658.069831666398</v>
      </c>
      <c r="AC71" s="23">
        <v>23.111143560037998</v>
      </c>
      <c r="AD71" s="28" t="str">
        <f>IF(AE71=W71,$E$2,IF(AE71=X71,$F$2,IF(AE71=Y71,$G$2,IF(AE71=Z71,$H$2,IF(AE71=AA71,$I$2,0)))))</f>
        <v>SA_Diesel</v>
      </c>
      <c r="AE71" s="29">
        <f t="shared" si="3"/>
        <v>0.193914934660878</v>
      </c>
    </row>
    <row r="72" spans="1:31" x14ac:dyDescent="0.25">
      <c r="A72">
        <v>1</v>
      </c>
      <c r="B72" s="15">
        <v>1295</v>
      </c>
      <c r="C72" s="15">
        <v>-65.148293870000003</v>
      </c>
      <c r="D72" s="15">
        <v>-17.626811109999998</v>
      </c>
      <c r="E72">
        <v>99</v>
      </c>
      <c r="F72">
        <v>99</v>
      </c>
      <c r="G72">
        <v>0.50573928555547898</v>
      </c>
      <c r="H72">
        <v>0.48574806337283</v>
      </c>
      <c r="I72">
        <v>99</v>
      </c>
      <c r="J72">
        <v>97396.724658111998</v>
      </c>
      <c r="K72">
        <v>16.850644404517599</v>
      </c>
      <c r="L72" s="28" t="str">
        <f>IF(M72=E72,$E$2,IF(M72=F72,$F$2,IF(M72=G72,$G$2,IF(M72=H72,$H$2,IF(M72=I72,$I$2,0)))))</f>
        <v>SA_PV</v>
      </c>
      <c r="M72" s="29">
        <f>MIN(E72:I72)</f>
        <v>0.48574806337283</v>
      </c>
      <c r="N72">
        <v>99</v>
      </c>
      <c r="O72">
        <v>99</v>
      </c>
      <c r="P72">
        <v>0.37257228312337098</v>
      </c>
      <c r="Q72">
        <v>0.48574806337283</v>
      </c>
      <c r="R72">
        <v>99</v>
      </c>
      <c r="S72">
        <v>13613.1441241579</v>
      </c>
      <c r="T72">
        <v>10.9782455693949</v>
      </c>
      <c r="U72" s="28" t="str">
        <f>IF(V72=N72,$E$2,IF(V72=O72,$F$2,IF(V72=P72,$G$2,IF(V72=Q72,$H$2,IF(V72=R72,$I$2,0)))))</f>
        <v>SA_Diesel</v>
      </c>
      <c r="V72" s="29">
        <f t="shared" si="2"/>
        <v>0.37257228312337098</v>
      </c>
      <c r="W72" s="27">
        <v>99</v>
      </c>
      <c r="X72">
        <v>99</v>
      </c>
      <c r="Y72" s="28">
        <v>0.19994839108175</v>
      </c>
      <c r="Z72" s="28">
        <v>0.48574806337283</v>
      </c>
      <c r="AA72" s="28">
        <v>99</v>
      </c>
      <c r="AB72" s="23">
        <v>13613.1441241579</v>
      </c>
      <c r="AC72" s="23">
        <v>10.9782455693949</v>
      </c>
      <c r="AD72" s="28" t="str">
        <f>IF(AE72=W72,$E$2,IF(AE72=X72,$F$2,IF(AE72=Y72,$G$2,IF(AE72=Z72,$H$2,IF(AE72=AA72,$I$2,0)))))</f>
        <v>SA_Diesel</v>
      </c>
      <c r="AE72" s="29">
        <f t="shared" si="3"/>
        <v>0.19994839108175</v>
      </c>
    </row>
    <row r="73" spans="1:31" x14ac:dyDescent="0.25">
      <c r="A73">
        <v>1</v>
      </c>
      <c r="B73" s="15">
        <v>1317</v>
      </c>
      <c r="C73" s="15">
        <v>-69.165263859999996</v>
      </c>
      <c r="D73" s="15">
        <v>-16.80303425</v>
      </c>
      <c r="E73">
        <v>99</v>
      </c>
      <c r="F73">
        <v>99</v>
      </c>
      <c r="G73">
        <v>1.04204652296634</v>
      </c>
      <c r="H73">
        <v>0.39864979149847701</v>
      </c>
      <c r="I73">
        <v>99</v>
      </c>
      <c r="J73">
        <v>23357.5244664356</v>
      </c>
      <c r="K73">
        <v>18.836547761999299</v>
      </c>
      <c r="L73" s="28" t="str">
        <f>IF(M73=E73,$E$2,IF(M73=F73,$F$2,IF(M73=G73,$G$2,IF(M73=H73,$H$2,IF(M73=I73,$I$2,0)))))</f>
        <v>SA_PV</v>
      </c>
      <c r="M73" s="29">
        <f>MIN(E73:I73)</f>
        <v>0.39864979149847701</v>
      </c>
      <c r="N73">
        <v>99</v>
      </c>
      <c r="O73">
        <v>99</v>
      </c>
      <c r="P73">
        <v>0.72787582790806704</v>
      </c>
      <c r="Q73">
        <v>0.39864979149847701</v>
      </c>
      <c r="R73">
        <v>99</v>
      </c>
      <c r="S73">
        <v>78343.722876066298</v>
      </c>
      <c r="T73">
        <v>13.5542773141983</v>
      </c>
      <c r="U73" s="28" t="str">
        <f>IF(V73=N73,$E$2,IF(V73=O73,$F$2,IF(V73=P73,$G$2,IF(V73=Q73,$H$2,IF(V73=R73,$I$2,0)))))</f>
        <v>SA_PV</v>
      </c>
      <c r="V73" s="29">
        <f t="shared" si="2"/>
        <v>0.39864979149847701</v>
      </c>
      <c r="W73" s="27">
        <v>99</v>
      </c>
      <c r="X73">
        <v>99</v>
      </c>
      <c r="Y73" s="28">
        <v>0.32061751949919398</v>
      </c>
      <c r="Z73" s="28">
        <v>0.39864979149847701</v>
      </c>
      <c r="AA73" s="28">
        <v>99</v>
      </c>
      <c r="AB73" s="23">
        <v>16756.798962224999</v>
      </c>
      <c r="AC73" s="23">
        <v>13.513428807224001</v>
      </c>
      <c r="AD73" s="28" t="str">
        <f>IF(AE73=W73,$E$2,IF(AE73=X73,$F$2,IF(AE73=Y73,$G$2,IF(AE73=Z73,$H$2,IF(AE73=AA73,$I$2,0)))))</f>
        <v>SA_Diesel</v>
      </c>
      <c r="AE73" s="29">
        <f t="shared" si="3"/>
        <v>0.32061751949919398</v>
      </c>
    </row>
    <row r="74" spans="1:31" x14ac:dyDescent="0.25">
      <c r="A74">
        <v>1</v>
      </c>
      <c r="B74" s="15">
        <v>1328</v>
      </c>
      <c r="C74" s="15">
        <v>-68.64270458</v>
      </c>
      <c r="D74" s="15">
        <v>-16.78013292</v>
      </c>
      <c r="E74">
        <v>99</v>
      </c>
      <c r="F74">
        <v>99</v>
      </c>
      <c r="G74">
        <v>0.53255464742602199</v>
      </c>
      <c r="H74">
        <v>0.42287905298439199</v>
      </c>
      <c r="I74">
        <v>99</v>
      </c>
      <c r="J74">
        <v>47242.961487356501</v>
      </c>
      <c r="K74">
        <v>8.1735227486776001</v>
      </c>
      <c r="L74" s="28" t="str">
        <f>IF(M74=E74,$E$2,IF(M74=F74,$F$2,IF(M74=G74,$G$2,IF(M74=H74,$H$2,IF(M74=I74,$I$2,0)))))</f>
        <v>SA_PV</v>
      </c>
      <c r="M74" s="29">
        <f>MIN(E74:I74)</f>
        <v>0.42287905298439199</v>
      </c>
      <c r="N74">
        <v>99</v>
      </c>
      <c r="O74">
        <v>99</v>
      </c>
      <c r="P74">
        <v>0.39033746036260603</v>
      </c>
      <c r="Q74">
        <v>0.42287905298439199</v>
      </c>
      <c r="R74">
        <v>99</v>
      </c>
      <c r="S74">
        <v>9596.9816834855101</v>
      </c>
      <c r="T74">
        <v>7.7394333509861504</v>
      </c>
      <c r="U74" s="28" t="str">
        <f>IF(V74=N74,$E$2,IF(V74=O74,$F$2,IF(V74=P74,$G$2,IF(V74=Q74,$H$2,IF(V74=R74,$I$2,0)))))</f>
        <v>SA_Diesel</v>
      </c>
      <c r="V74" s="29">
        <f t="shared" si="2"/>
        <v>0.39033746036260603</v>
      </c>
      <c r="W74" s="27">
        <v>99</v>
      </c>
      <c r="X74">
        <v>99</v>
      </c>
      <c r="Y74" s="28">
        <v>0.205981847502622</v>
      </c>
      <c r="Z74" s="28">
        <v>0.42287905298439199</v>
      </c>
      <c r="AA74" s="28">
        <v>99</v>
      </c>
      <c r="AB74" s="23">
        <v>9596.9816834855101</v>
      </c>
      <c r="AC74" s="23">
        <v>7.7394333509861504</v>
      </c>
      <c r="AD74" s="28" t="str">
        <f>IF(AE74=W74,$E$2,IF(AE74=X74,$F$2,IF(AE74=Y74,$G$2,IF(AE74=Z74,$H$2,IF(AE74=AA74,$I$2,0)))))</f>
        <v>SA_Diesel</v>
      </c>
      <c r="AE74" s="29">
        <f t="shared" si="3"/>
        <v>0.205981847502622</v>
      </c>
    </row>
    <row r="75" spans="1:31" x14ac:dyDescent="0.25">
      <c r="A75">
        <v>1</v>
      </c>
      <c r="B75" s="15">
        <v>1334</v>
      </c>
      <c r="C75" s="15">
        <v>-68.184974269999998</v>
      </c>
      <c r="D75" s="15">
        <v>-18.876840850000001</v>
      </c>
      <c r="E75">
        <v>99</v>
      </c>
      <c r="F75">
        <v>99</v>
      </c>
      <c r="G75">
        <v>0.53255464742602199</v>
      </c>
      <c r="H75">
        <v>0.39044182243653802</v>
      </c>
      <c r="I75">
        <v>99</v>
      </c>
      <c r="J75">
        <v>90913.223549675604</v>
      </c>
      <c r="K75">
        <v>15.728931409978401</v>
      </c>
      <c r="L75" s="28" t="str">
        <f>IF(M75=E75,$E$2,IF(M75=F75,$F$2,IF(M75=G75,$G$2,IF(M75=H75,$H$2,IF(M75=I75,$I$2,0)))))</f>
        <v>SA_PV</v>
      </c>
      <c r="M75" s="29">
        <f>MIN(E75:I75)</f>
        <v>0.39044182243653802</v>
      </c>
      <c r="N75">
        <v>99</v>
      </c>
      <c r="O75">
        <v>99</v>
      </c>
      <c r="P75">
        <v>0.39033746036260603</v>
      </c>
      <c r="Q75">
        <v>0.39044182243653802</v>
      </c>
      <c r="R75">
        <v>99</v>
      </c>
      <c r="S75">
        <v>39802.756296961401</v>
      </c>
      <c r="T75">
        <v>32.098714961181102</v>
      </c>
      <c r="U75" s="28" t="str">
        <f>IF(V75=N75,$E$2,IF(V75=O75,$F$2,IF(V75=P75,$G$2,IF(V75=Q75,$H$2,IF(V75=R75,$I$2,0)))))</f>
        <v>SA_Diesel</v>
      </c>
      <c r="V75" s="29">
        <f t="shared" si="2"/>
        <v>0.39033746036260603</v>
      </c>
      <c r="W75" s="27">
        <v>99</v>
      </c>
      <c r="X75">
        <v>99</v>
      </c>
      <c r="Y75" s="28">
        <v>0.205981847502622</v>
      </c>
      <c r="Z75" s="28">
        <v>0.39044182243653802</v>
      </c>
      <c r="AA75" s="28">
        <v>99</v>
      </c>
      <c r="AB75" s="23">
        <v>39802.756296961401</v>
      </c>
      <c r="AC75" s="23">
        <v>32.098714961181102</v>
      </c>
      <c r="AD75" s="28" t="str">
        <f>IF(AE75=W75,$E$2,IF(AE75=X75,$F$2,IF(AE75=Y75,$G$2,IF(AE75=Z75,$H$2,IF(AE75=AA75,$I$2,0)))))</f>
        <v>SA_Diesel</v>
      </c>
      <c r="AE75" s="29">
        <f t="shared" si="3"/>
        <v>0.205981847502622</v>
      </c>
    </row>
    <row r="76" spans="1:31" x14ac:dyDescent="0.25">
      <c r="A76">
        <v>1</v>
      </c>
      <c r="B76" s="15">
        <v>1337</v>
      </c>
      <c r="C76" s="15">
        <v>-68.734086419999997</v>
      </c>
      <c r="D76" s="15">
        <v>-18.160716570000002</v>
      </c>
      <c r="E76">
        <v>99</v>
      </c>
      <c r="F76">
        <v>99</v>
      </c>
      <c r="G76">
        <v>0.559370009296565</v>
      </c>
      <c r="H76">
        <v>0.39864979149847701</v>
      </c>
      <c r="I76">
        <v>99</v>
      </c>
      <c r="J76">
        <v>52044.969874562899</v>
      </c>
      <c r="K76">
        <v>9.0043200475022296</v>
      </c>
      <c r="L76" s="28" t="str">
        <f>IF(M76=E76,$E$2,IF(M76=F76,$F$2,IF(M76=G76,$G$2,IF(M76=H76,$H$2,IF(M76=I76,$I$2,0)))))</f>
        <v>SA_PV</v>
      </c>
      <c r="M76" s="29">
        <f>MIN(E76:I76)</f>
        <v>0.39864979149847701</v>
      </c>
      <c r="N76">
        <v>99</v>
      </c>
      <c r="O76">
        <v>99</v>
      </c>
      <c r="P76">
        <v>0.40810263760184101</v>
      </c>
      <c r="Q76">
        <v>0.39864979149847701</v>
      </c>
      <c r="R76">
        <v>99</v>
      </c>
      <c r="S76">
        <v>97964.419571051505</v>
      </c>
      <c r="T76">
        <v>16.9488615174829</v>
      </c>
      <c r="U76" s="28" t="str">
        <f>IF(V76=N76,$E$2,IF(V76=O76,$F$2,IF(V76=P76,$G$2,IF(V76=Q76,$H$2,IF(V76=R76,$I$2,0)))))</f>
        <v>SA_PV</v>
      </c>
      <c r="V76" s="29">
        <f t="shared" si="2"/>
        <v>0.39864979149847701</v>
      </c>
      <c r="W76" s="27">
        <v>99</v>
      </c>
      <c r="X76">
        <v>99</v>
      </c>
      <c r="Y76" s="28">
        <v>0.21201530392349399</v>
      </c>
      <c r="Z76" s="28">
        <v>0.39864979149847701</v>
      </c>
      <c r="AA76" s="28">
        <v>99</v>
      </c>
      <c r="AB76" s="23">
        <v>20953.434735288301</v>
      </c>
      <c r="AC76" s="23">
        <v>16.897782756745301</v>
      </c>
      <c r="AD76" s="28" t="str">
        <f>IF(AE76=W76,$E$2,IF(AE76=X76,$F$2,IF(AE76=Y76,$G$2,IF(AE76=Z76,$H$2,IF(AE76=AA76,$I$2,0)))))</f>
        <v>SA_Diesel</v>
      </c>
      <c r="AE76" s="29">
        <f t="shared" si="3"/>
        <v>0.21201530392349399</v>
      </c>
    </row>
    <row r="77" spans="1:31" x14ac:dyDescent="0.25">
      <c r="A77">
        <v>1</v>
      </c>
      <c r="B77" s="15">
        <v>1347</v>
      </c>
      <c r="C77" s="15">
        <v>-66.899278069999994</v>
      </c>
      <c r="D77" s="15">
        <v>-18.400718739999999</v>
      </c>
      <c r="E77">
        <v>99</v>
      </c>
      <c r="F77">
        <v>99</v>
      </c>
      <c r="G77">
        <v>0.42529319994385001</v>
      </c>
      <c r="H77">
        <v>0.35643923399063698</v>
      </c>
      <c r="I77">
        <v>0.34336054500027502</v>
      </c>
      <c r="J77">
        <v>4825.4827618911204</v>
      </c>
      <c r="K77">
        <v>3.8914841617604399</v>
      </c>
      <c r="L77" s="28" t="str">
        <f>IF(M77=E77,$E$2,IF(M77=F77,$F$2,IF(M77=G77,$G$2,IF(M77=H77,$H$2,IF(M77=I77,$I$2,0)))))</f>
        <v>Grid_extension</v>
      </c>
      <c r="M77" s="29">
        <f>MIN(E77:I77)</f>
        <v>0.34336054500027502</v>
      </c>
      <c r="N77">
        <v>99</v>
      </c>
      <c r="O77">
        <v>99</v>
      </c>
      <c r="P77">
        <v>0.31927675140566703</v>
      </c>
      <c r="Q77">
        <v>0.35643923399063698</v>
      </c>
      <c r="R77">
        <v>99</v>
      </c>
      <c r="S77">
        <v>42620.692051160899</v>
      </c>
      <c r="T77">
        <v>34.371223826600399</v>
      </c>
      <c r="U77" s="28" t="str">
        <f>IF(V77=N77,$E$2,IF(V77=O77,$F$2,IF(V77=P77,$G$2,IF(V77=Q77,$H$2,IF(V77=R77,$I$2,0)))))</f>
        <v>SA_Diesel</v>
      </c>
      <c r="V77" s="29">
        <f t="shared" si="2"/>
        <v>0.31927675140566703</v>
      </c>
      <c r="W77" s="27">
        <v>99</v>
      </c>
      <c r="X77">
        <v>99</v>
      </c>
      <c r="Y77" s="28">
        <v>0.18184802181913301</v>
      </c>
      <c r="Z77" s="28">
        <v>0.35643923399063698</v>
      </c>
      <c r="AA77" s="28">
        <v>99</v>
      </c>
      <c r="AB77" s="23">
        <v>42620.692051160899</v>
      </c>
      <c r="AC77" s="23">
        <v>34.371223826600399</v>
      </c>
      <c r="AD77" s="28" t="str">
        <f>IF(AE77=W77,$E$2,IF(AE77=X77,$F$2,IF(AE77=Y77,$G$2,IF(AE77=Z77,$H$2,IF(AE77=AA77,$I$2,0)))))</f>
        <v>SA_Diesel</v>
      </c>
      <c r="AE77" s="29">
        <f t="shared" si="3"/>
        <v>0.18184802181913301</v>
      </c>
    </row>
    <row r="78" spans="1:31" x14ac:dyDescent="0.25">
      <c r="A78">
        <v>1</v>
      </c>
      <c r="B78" s="15">
        <v>1418</v>
      </c>
      <c r="C78" s="15">
        <v>-62.874779480000001</v>
      </c>
      <c r="D78" s="15">
        <v>-16.526601280000001</v>
      </c>
      <c r="E78">
        <v>99</v>
      </c>
      <c r="F78">
        <v>99</v>
      </c>
      <c r="G78">
        <v>0.47892392368493603</v>
      </c>
      <c r="H78">
        <v>0.51251955176221797</v>
      </c>
      <c r="I78">
        <v>99</v>
      </c>
      <c r="J78">
        <v>82544.759290497503</v>
      </c>
      <c r="K78">
        <v>14.2811002232694</v>
      </c>
      <c r="L78" s="28" t="str">
        <f>IF(M78=E78,$E$2,IF(M78=F78,$F$2,IF(M78=G78,$G$2,IF(M78=H78,$H$2,IF(M78=I78,$I$2,0)))))</f>
        <v>SA_Diesel</v>
      </c>
      <c r="M78" s="29">
        <f>MIN(E78:I78)</f>
        <v>0.47892392368493603</v>
      </c>
      <c r="N78">
        <v>99</v>
      </c>
      <c r="O78">
        <v>99</v>
      </c>
      <c r="P78">
        <v>0.354807105884136</v>
      </c>
      <c r="Q78">
        <v>0.51251955176221797</v>
      </c>
      <c r="R78">
        <v>99</v>
      </c>
      <c r="S78">
        <v>10919.3778982063</v>
      </c>
      <c r="T78">
        <v>8.8058725404075204</v>
      </c>
      <c r="U78" s="28" t="str">
        <f>IF(V78=N78,$E$2,IF(V78=O78,$F$2,IF(V78=P78,$G$2,IF(V78=Q78,$H$2,IF(V78=R78,$I$2,0)))))</f>
        <v>SA_Diesel</v>
      </c>
      <c r="V78" s="29">
        <f t="shared" si="2"/>
        <v>0.354807105884136</v>
      </c>
      <c r="W78" s="27">
        <v>99</v>
      </c>
      <c r="X78">
        <v>99</v>
      </c>
      <c r="Y78" s="28">
        <v>0.193914934660878</v>
      </c>
      <c r="Z78" s="28">
        <v>0.51251955176221797</v>
      </c>
      <c r="AA78" s="28">
        <v>99</v>
      </c>
      <c r="AB78" s="23">
        <v>10919.3778982063</v>
      </c>
      <c r="AC78" s="23">
        <v>8.8058725404075204</v>
      </c>
      <c r="AD78" s="28" t="str">
        <f>IF(AE78=W78,$E$2,IF(AE78=X78,$F$2,IF(AE78=Y78,$G$2,IF(AE78=Z78,$H$2,IF(AE78=AA78,$I$2,0)))))</f>
        <v>SA_Diesel</v>
      </c>
      <c r="AE78" s="29">
        <f t="shared" si="3"/>
        <v>0.193914934660878</v>
      </c>
    </row>
    <row r="79" spans="1:31" x14ac:dyDescent="0.25">
      <c r="A79">
        <v>1</v>
      </c>
      <c r="B79" s="15">
        <v>1436</v>
      </c>
      <c r="C79" s="15">
        <v>-63.897870220000001</v>
      </c>
      <c r="D79" s="15">
        <v>-15.24354389</v>
      </c>
      <c r="E79">
        <v>99</v>
      </c>
      <c r="F79">
        <v>99</v>
      </c>
      <c r="G79">
        <v>1.01523116109579</v>
      </c>
      <c r="H79">
        <v>0.51773254506172695</v>
      </c>
      <c r="I79">
        <v>99</v>
      </c>
      <c r="J79">
        <v>267537.72550549399</v>
      </c>
      <c r="K79">
        <v>52.768782150985103</v>
      </c>
      <c r="L79" s="28" t="str">
        <f>IF(M79=E79,$E$2,IF(M79=F79,$F$2,IF(M79=G79,$G$2,IF(M79=H79,$H$2,IF(M79=I79,$I$2,0)))))</f>
        <v>SA_PV</v>
      </c>
      <c r="M79" s="29">
        <f>MIN(E79:I79)</f>
        <v>0.51773254506172695</v>
      </c>
      <c r="N79">
        <v>99</v>
      </c>
      <c r="O79">
        <v>99</v>
      </c>
      <c r="P79">
        <v>0.71011065066883206</v>
      </c>
      <c r="Q79">
        <v>0.51773254506172695</v>
      </c>
      <c r="R79">
        <v>99</v>
      </c>
      <c r="S79">
        <v>57910.735956819903</v>
      </c>
      <c r="T79">
        <v>10.019158470038001</v>
      </c>
      <c r="U79" s="28" t="str">
        <f>IF(V79=N79,$E$2,IF(V79=O79,$F$2,IF(V79=P79,$G$2,IF(V79=Q79,$H$2,IF(V79=R79,$I$2,0)))))</f>
        <v>SA_PV</v>
      </c>
      <c r="V79" s="29">
        <f t="shared" si="2"/>
        <v>0.51773254506172695</v>
      </c>
      <c r="W79" s="27">
        <v>99</v>
      </c>
      <c r="X79">
        <v>99</v>
      </c>
      <c r="Y79" s="28">
        <v>0.31458406307832198</v>
      </c>
      <c r="Z79" s="28">
        <v>0.51773254506172695</v>
      </c>
      <c r="AA79" s="28">
        <v>99</v>
      </c>
      <c r="AB79" s="23">
        <v>9537.4442766108295</v>
      </c>
      <c r="AC79" s="23">
        <v>7.6914197350812596</v>
      </c>
      <c r="AD79" s="28" t="str">
        <f>IF(AE79=W79,$E$2,IF(AE79=X79,$F$2,IF(AE79=Y79,$G$2,IF(AE79=Z79,$H$2,IF(AE79=AA79,$I$2,0)))))</f>
        <v>SA_Diesel</v>
      </c>
      <c r="AE79" s="29">
        <f t="shared" si="3"/>
        <v>0.31458406307832198</v>
      </c>
    </row>
    <row r="80" spans="1:31" x14ac:dyDescent="0.25">
      <c r="A80">
        <v>1</v>
      </c>
      <c r="B80" s="15">
        <v>1441</v>
      </c>
      <c r="C80" s="15">
        <v>-66.251664120000001</v>
      </c>
      <c r="D80" s="15">
        <v>-14.085319050000001</v>
      </c>
      <c r="E80">
        <v>99</v>
      </c>
      <c r="F80">
        <v>99</v>
      </c>
      <c r="G80">
        <v>0.586185371167108</v>
      </c>
      <c r="H80">
        <v>0.51035588083129602</v>
      </c>
      <c r="I80">
        <v>99</v>
      </c>
      <c r="J80">
        <v>17511.898526254401</v>
      </c>
      <c r="K80">
        <v>14.1223747177097</v>
      </c>
      <c r="L80" s="28" t="str">
        <f>IF(M80=E80,$E$2,IF(M80=F80,$F$2,IF(M80=G80,$G$2,IF(M80=H80,$H$2,IF(M80=I80,$I$2,0)))))</f>
        <v>SA_PV</v>
      </c>
      <c r="M80" s="29">
        <f>MIN(E80:I80)</f>
        <v>0.51035588083129602</v>
      </c>
      <c r="N80">
        <v>99</v>
      </c>
      <c r="O80">
        <v>99</v>
      </c>
      <c r="P80">
        <v>0.425867814841076</v>
      </c>
      <c r="Q80">
        <v>0.51035588083129602</v>
      </c>
      <c r="R80">
        <v>99</v>
      </c>
      <c r="S80">
        <v>16272.3255410978</v>
      </c>
      <c r="T80">
        <v>13.122727868449701</v>
      </c>
      <c r="U80" s="28" t="str">
        <f>IF(V80=N80,$E$2,IF(V80=O80,$F$2,IF(V80=P80,$G$2,IF(V80=Q80,$H$2,IF(V80=R80,$I$2,0)))))</f>
        <v>SA_Diesel</v>
      </c>
      <c r="V80" s="29">
        <f t="shared" si="2"/>
        <v>0.425867814841076</v>
      </c>
      <c r="W80" s="27">
        <v>99</v>
      </c>
      <c r="X80">
        <v>99</v>
      </c>
      <c r="Y80" s="28">
        <v>0.21804876034436599</v>
      </c>
      <c r="Z80" s="28">
        <v>0.51035588083129602</v>
      </c>
      <c r="AA80" s="28">
        <v>99</v>
      </c>
      <c r="AB80" s="23">
        <v>16272.3255410978</v>
      </c>
      <c r="AC80" s="23">
        <v>13.122727868449701</v>
      </c>
      <c r="AD80" s="28" t="str">
        <f>IF(AE80=W80,$E$2,IF(AE80=X80,$F$2,IF(AE80=Y80,$G$2,IF(AE80=Z80,$H$2,IF(AE80=AA80,$I$2,0)))))</f>
        <v>SA_Diesel</v>
      </c>
      <c r="AE80" s="29">
        <f t="shared" si="3"/>
        <v>0.21804876034436599</v>
      </c>
    </row>
    <row r="81" spans="1:31" x14ac:dyDescent="0.25">
      <c r="A81">
        <v>1</v>
      </c>
      <c r="B81" s="15">
        <v>1449</v>
      </c>
      <c r="C81" s="15">
        <v>-65.250742740000007</v>
      </c>
      <c r="D81" s="15">
        <v>-13.31982902</v>
      </c>
      <c r="E81">
        <v>99</v>
      </c>
      <c r="F81">
        <v>99</v>
      </c>
      <c r="G81">
        <v>0.47892392368493603</v>
      </c>
      <c r="H81">
        <v>0.67069115966593396</v>
      </c>
      <c r="I81">
        <v>99</v>
      </c>
      <c r="J81">
        <v>122437.283748758</v>
      </c>
      <c r="K81">
        <v>21.182921063799</v>
      </c>
      <c r="L81" s="28" t="str">
        <f>IF(M81=E81,$E$2,IF(M81=F81,$F$2,IF(M81=G81,$G$2,IF(M81=H81,$H$2,IF(M81=I81,$I$2,0)))))</f>
        <v>SA_Diesel</v>
      </c>
      <c r="M81" s="29">
        <f>MIN(E81:I81)</f>
        <v>0.47892392368493603</v>
      </c>
      <c r="N81">
        <v>99</v>
      </c>
      <c r="O81">
        <v>99</v>
      </c>
      <c r="P81">
        <v>0.354807105884136</v>
      </c>
      <c r="Q81">
        <v>0.67069115966593396</v>
      </c>
      <c r="R81">
        <v>99</v>
      </c>
      <c r="S81">
        <v>23357.5244664356</v>
      </c>
      <c r="T81">
        <v>18.836547761999299</v>
      </c>
      <c r="U81" s="28" t="str">
        <f>IF(V81=N81,$E$2,IF(V81=O81,$F$2,IF(V81=P81,$G$2,IF(V81=Q81,$H$2,IF(V81=R81,$I$2,0)))))</f>
        <v>SA_Diesel</v>
      </c>
      <c r="V81" s="29">
        <f t="shared" si="2"/>
        <v>0.354807105884136</v>
      </c>
      <c r="W81" s="27">
        <v>99</v>
      </c>
      <c r="X81">
        <v>99</v>
      </c>
      <c r="Y81" s="28">
        <v>0.193914934660878</v>
      </c>
      <c r="Z81" s="28">
        <v>0.67069115966593396</v>
      </c>
      <c r="AA81" s="28">
        <v>99</v>
      </c>
      <c r="AB81" s="23">
        <v>23357.5244664356</v>
      </c>
      <c r="AC81" s="23">
        <v>18.836547761999299</v>
      </c>
      <c r="AD81" s="28" t="str">
        <f>IF(AE81=W81,$E$2,IF(AE81=X81,$F$2,IF(AE81=Y81,$G$2,IF(AE81=Z81,$H$2,IF(AE81=AA81,$I$2,0)))))</f>
        <v>SA_Diesel</v>
      </c>
      <c r="AE81" s="29">
        <f t="shared" si="3"/>
        <v>0.193914934660878</v>
      </c>
    </row>
    <row r="82" spans="1:31" x14ac:dyDescent="0.25">
      <c r="A82">
        <v>1</v>
      </c>
      <c r="B82" s="15">
        <v>1473</v>
      </c>
      <c r="C82" s="15">
        <v>-65.416946749999994</v>
      </c>
      <c r="D82" s="15">
        <v>-18.618678160000002</v>
      </c>
      <c r="E82">
        <v>99</v>
      </c>
      <c r="F82">
        <v>99</v>
      </c>
      <c r="G82">
        <v>0.63981609490819502</v>
      </c>
      <c r="H82">
        <v>0.44020227317947502</v>
      </c>
      <c r="I82">
        <v>99</v>
      </c>
      <c r="J82">
        <v>95214.751021948294</v>
      </c>
      <c r="K82">
        <v>18.780029787366502</v>
      </c>
      <c r="L82" s="28" t="str">
        <f>IF(M82=E82,$E$2,IF(M82=F82,$F$2,IF(M82=G82,$G$2,IF(M82=H82,$H$2,IF(M82=I82,$I$2,0)))))</f>
        <v>SA_PV</v>
      </c>
      <c r="M82" s="29">
        <f>MIN(E82:I82)</f>
        <v>0.44020227317947502</v>
      </c>
      <c r="N82">
        <v>99</v>
      </c>
      <c r="O82">
        <v>99</v>
      </c>
      <c r="P82">
        <v>0.46139816931954503</v>
      </c>
      <c r="Q82">
        <v>0.44020227317947502</v>
      </c>
      <c r="R82">
        <v>99</v>
      </c>
      <c r="S82">
        <v>47242.961487356501</v>
      </c>
      <c r="T82">
        <v>8.1735227486776001</v>
      </c>
      <c r="U82" s="28" t="str">
        <f>IF(V82=N82,$E$2,IF(V82=O82,$F$2,IF(V82=P82,$G$2,IF(V82=Q82,$H$2,IF(V82=R82,$I$2,0)))))</f>
        <v>SA_PV</v>
      </c>
      <c r="V82" s="29">
        <f t="shared" si="2"/>
        <v>0.44020227317947502</v>
      </c>
      <c r="W82" s="27">
        <v>99</v>
      </c>
      <c r="X82">
        <v>99</v>
      </c>
      <c r="Y82" s="28">
        <v>0.23011567318611101</v>
      </c>
      <c r="Z82" s="28">
        <v>0.44020227317947502</v>
      </c>
      <c r="AA82" s="28">
        <v>99</v>
      </c>
      <c r="AB82" s="23">
        <v>9150.8877593180005</v>
      </c>
      <c r="AC82" s="23">
        <v>7.3796833474704204</v>
      </c>
      <c r="AD82" s="28" t="str">
        <f>IF(AE82=W82,$E$2,IF(AE82=X82,$F$2,IF(AE82=Y82,$G$2,IF(AE82=Z82,$H$2,IF(AE82=AA82,$I$2,0)))))</f>
        <v>SA_Diesel</v>
      </c>
      <c r="AE82" s="29">
        <f t="shared" si="3"/>
        <v>0.23011567318611101</v>
      </c>
    </row>
    <row r="83" spans="1:31" x14ac:dyDescent="0.25">
      <c r="A83">
        <v>1</v>
      </c>
      <c r="B83" s="15">
        <v>1527</v>
      </c>
      <c r="C83" s="15">
        <v>-68.688403100000002</v>
      </c>
      <c r="D83" s="15">
        <v>-18.906884470000001</v>
      </c>
      <c r="E83">
        <v>99</v>
      </c>
      <c r="F83">
        <v>99</v>
      </c>
      <c r="G83">
        <v>0.80070826613145296</v>
      </c>
      <c r="H83">
        <v>0.38484854523490097</v>
      </c>
      <c r="I83">
        <v>99</v>
      </c>
      <c r="J83">
        <v>61992.093906886403</v>
      </c>
      <c r="K83">
        <v>10.7252757624371</v>
      </c>
      <c r="L83" s="28" t="str">
        <f>IF(M83=E83,$E$2,IF(M83=F83,$F$2,IF(M83=G83,$G$2,IF(M83=H83,$H$2,IF(M83=I83,$I$2,0)))))</f>
        <v>SA_PV</v>
      </c>
      <c r="M83" s="29">
        <f>MIN(E83:I83)</f>
        <v>0.38484854523490097</v>
      </c>
      <c r="N83">
        <v>99</v>
      </c>
      <c r="O83">
        <v>99</v>
      </c>
      <c r="P83">
        <v>0.56798923275495405</v>
      </c>
      <c r="Q83">
        <v>0.38484854523490097</v>
      </c>
      <c r="R83">
        <v>99</v>
      </c>
      <c r="S83">
        <v>90913.223549675604</v>
      </c>
      <c r="T83">
        <v>15.728931409978401</v>
      </c>
      <c r="U83" s="28" t="str">
        <f>IF(V83=N83,$E$2,IF(V83=O83,$F$2,IF(V83=P83,$G$2,IF(V83=Q83,$H$2,IF(V83=R83,$I$2,0)))))</f>
        <v>SA_PV</v>
      </c>
      <c r="V83" s="29">
        <f t="shared" si="2"/>
        <v>0.38484854523490097</v>
      </c>
      <c r="W83" s="27">
        <v>99</v>
      </c>
      <c r="X83">
        <v>99</v>
      </c>
      <c r="Y83" s="28">
        <v>0.26631641171134401</v>
      </c>
      <c r="Z83" s="28">
        <v>0.38484854523490097</v>
      </c>
      <c r="AA83" s="28">
        <v>99</v>
      </c>
      <c r="AB83" s="23">
        <v>20142.6034628405</v>
      </c>
      <c r="AC83" s="23">
        <v>16.243892315044899</v>
      </c>
      <c r="AD83" s="28" t="str">
        <f>IF(AE83=W83,$E$2,IF(AE83=X83,$F$2,IF(AE83=Y83,$G$2,IF(AE83=Z83,$H$2,IF(AE83=AA83,$I$2,0)))))</f>
        <v>SA_Diesel</v>
      </c>
      <c r="AE83" s="29">
        <f t="shared" si="3"/>
        <v>0.26631641171134401</v>
      </c>
    </row>
    <row r="84" spans="1:31" x14ac:dyDescent="0.25">
      <c r="A84">
        <v>1</v>
      </c>
      <c r="B84" s="15">
        <v>1542</v>
      </c>
      <c r="C84" s="15">
        <v>-68.189821670000001</v>
      </c>
      <c r="D84" s="15">
        <v>-17.695803439999999</v>
      </c>
      <c r="E84">
        <v>99</v>
      </c>
      <c r="F84">
        <v>99</v>
      </c>
      <c r="G84">
        <v>0.63981609490819502</v>
      </c>
      <c r="H84">
        <v>0.39426188103355297</v>
      </c>
      <c r="I84">
        <v>99</v>
      </c>
      <c r="J84">
        <v>84085.505247863301</v>
      </c>
      <c r="K84">
        <v>14.5476652677964</v>
      </c>
      <c r="L84" s="28" t="str">
        <f>IF(M84=E84,$E$2,IF(M84=F84,$F$2,IF(M84=G84,$G$2,IF(M84=H84,$H$2,IF(M84=I84,$I$2,0)))))</f>
        <v>SA_PV</v>
      </c>
      <c r="M84" s="29">
        <f>MIN(E84:I84)</f>
        <v>0.39426188103355297</v>
      </c>
      <c r="N84">
        <v>99</v>
      </c>
      <c r="O84">
        <v>99</v>
      </c>
      <c r="P84">
        <v>0.46139816931954503</v>
      </c>
      <c r="Q84">
        <v>0.39426188103355297</v>
      </c>
      <c r="R84">
        <v>99</v>
      </c>
      <c r="S84">
        <v>52044.969874562899</v>
      </c>
      <c r="T84">
        <v>9.0043200475022296</v>
      </c>
      <c r="U84" s="28" t="str">
        <f>IF(V84=N84,$E$2,IF(V84=O84,$F$2,IF(V84=P84,$G$2,IF(V84=Q84,$H$2,IF(V84=R84,$I$2,0)))))</f>
        <v>SA_PV</v>
      </c>
      <c r="V84" s="29">
        <f t="shared" si="2"/>
        <v>0.39426188103355297</v>
      </c>
      <c r="W84" s="27">
        <v>99</v>
      </c>
      <c r="X84">
        <v>99</v>
      </c>
      <c r="Y84" s="28">
        <v>0.23011567318611101</v>
      </c>
      <c r="Z84" s="28">
        <v>0.39426188103355297</v>
      </c>
      <c r="AA84" s="28">
        <v>99</v>
      </c>
      <c r="AB84" s="23">
        <v>11255.696317654099</v>
      </c>
      <c r="AC84" s="23">
        <v>9.0770946889820401</v>
      </c>
      <c r="AD84" s="28" t="str">
        <f>IF(AE84=W84,$E$2,IF(AE84=X84,$F$2,IF(AE84=Y84,$G$2,IF(AE84=Z84,$H$2,IF(AE84=AA84,$I$2,0)))))</f>
        <v>SA_Diesel</v>
      </c>
      <c r="AE84" s="29">
        <f t="shared" si="3"/>
        <v>0.23011567318611101</v>
      </c>
    </row>
    <row r="85" spans="1:31" x14ac:dyDescent="0.25">
      <c r="A85">
        <v>1</v>
      </c>
      <c r="B85" s="15">
        <v>1552</v>
      </c>
      <c r="C85" s="15">
        <v>-67.381446940000004</v>
      </c>
      <c r="D85" s="15">
        <v>-11.62968483</v>
      </c>
      <c r="E85">
        <v>99</v>
      </c>
      <c r="F85">
        <v>99</v>
      </c>
      <c r="G85">
        <v>0.586185371167108</v>
      </c>
      <c r="H85">
        <v>0.68908107855999901</v>
      </c>
      <c r="I85">
        <v>99</v>
      </c>
      <c r="J85">
        <v>15368.4474747575</v>
      </c>
      <c r="K85">
        <v>12.3938003490925</v>
      </c>
      <c r="L85" s="28" t="str">
        <f>IF(M85=E85,$E$2,IF(M85=F85,$F$2,IF(M85=G85,$G$2,IF(M85=H85,$H$2,IF(M85=I85,$I$2,0)))))</f>
        <v>SA_Diesel</v>
      </c>
      <c r="M85" s="29">
        <f>MIN(E85:I85)</f>
        <v>0.586185371167108</v>
      </c>
      <c r="N85">
        <v>99</v>
      </c>
      <c r="O85">
        <v>99</v>
      </c>
      <c r="P85">
        <v>0.425867814841076</v>
      </c>
      <c r="Q85">
        <v>0.68908107855999901</v>
      </c>
      <c r="R85">
        <v>99</v>
      </c>
      <c r="S85">
        <v>4825.4827618911204</v>
      </c>
      <c r="T85">
        <v>3.8914841617604399</v>
      </c>
      <c r="U85" s="28" t="str">
        <f>IF(V85=N85,$E$2,IF(V85=O85,$F$2,IF(V85=P85,$G$2,IF(V85=Q85,$H$2,IF(V85=R85,$I$2,0)))))</f>
        <v>SA_Diesel</v>
      </c>
      <c r="V85" s="29">
        <f t="shared" si="2"/>
        <v>0.425867814841076</v>
      </c>
      <c r="W85" s="27">
        <v>99</v>
      </c>
      <c r="X85">
        <v>99</v>
      </c>
      <c r="Y85" s="28">
        <v>0.21804876034436599</v>
      </c>
      <c r="Z85" s="28">
        <v>0.68908107855999901</v>
      </c>
      <c r="AA85" s="28">
        <v>99</v>
      </c>
      <c r="AB85" s="23">
        <v>4825.4827618911204</v>
      </c>
      <c r="AC85" s="23">
        <v>3.8914841617604399</v>
      </c>
      <c r="AD85" s="28" t="str">
        <f>IF(AE85=W85,$E$2,IF(AE85=X85,$F$2,IF(AE85=Y85,$G$2,IF(AE85=Z85,$H$2,IF(AE85=AA85,$I$2,0)))))</f>
        <v>SA_Diesel</v>
      </c>
      <c r="AE85" s="29">
        <f t="shared" si="3"/>
        <v>0.21804876034436599</v>
      </c>
    </row>
    <row r="86" spans="1:31" x14ac:dyDescent="0.25">
      <c r="A86">
        <v>1</v>
      </c>
      <c r="B86" s="15">
        <v>1586</v>
      </c>
      <c r="C86" s="15">
        <v>-61.676577549999998</v>
      </c>
      <c r="D86" s="15">
        <v>-14.79756864</v>
      </c>
      <c r="E86">
        <v>99</v>
      </c>
      <c r="F86">
        <v>99</v>
      </c>
      <c r="G86">
        <v>0.72026218051982405</v>
      </c>
      <c r="H86">
        <v>0.51143542790867502</v>
      </c>
      <c r="I86">
        <v>99</v>
      </c>
      <c r="J86">
        <v>35554.478164632397</v>
      </c>
      <c r="K86">
        <v>6.1512938001094204</v>
      </c>
      <c r="L86" s="28" t="str">
        <f>IF(M86=E86,$E$2,IF(M86=F86,$F$2,IF(M86=G86,$G$2,IF(M86=H86,$H$2,IF(M86=I86,$I$2,0)))))</f>
        <v>SA_PV</v>
      </c>
      <c r="M86" s="29">
        <f>MIN(E86:I86)</f>
        <v>0.51143542790867502</v>
      </c>
      <c r="N86">
        <v>99</v>
      </c>
      <c r="O86">
        <v>99</v>
      </c>
      <c r="P86">
        <v>0.51469370103724998</v>
      </c>
      <c r="Q86">
        <v>0.51143542790867502</v>
      </c>
      <c r="R86">
        <v>99</v>
      </c>
      <c r="S86">
        <v>82544.759290497503</v>
      </c>
      <c r="T86">
        <v>14.2811002232694</v>
      </c>
      <c r="U86" s="28" t="str">
        <f>IF(V86=N86,$E$2,IF(V86=O86,$F$2,IF(V86=P86,$G$2,IF(V86=Q86,$H$2,IF(V86=R86,$I$2,0)))))</f>
        <v>SA_PV</v>
      </c>
      <c r="V86" s="29">
        <f t="shared" si="2"/>
        <v>0.51143542790867502</v>
      </c>
      <c r="W86" s="27">
        <v>99</v>
      </c>
      <c r="X86">
        <v>99</v>
      </c>
      <c r="Y86" s="28">
        <v>0.248216042448727</v>
      </c>
      <c r="Z86" s="28">
        <v>0.51143542790867502</v>
      </c>
      <c r="AA86" s="28">
        <v>99</v>
      </c>
      <c r="AB86" s="23">
        <v>13761.858615622201</v>
      </c>
      <c r="AC86" s="23">
        <v>11.098175557069499</v>
      </c>
      <c r="AD86" s="28" t="str">
        <f>IF(AE86=W86,$E$2,IF(AE86=X86,$F$2,IF(AE86=Y86,$G$2,IF(AE86=Z86,$H$2,IF(AE86=AA86,$I$2,0)))))</f>
        <v>SA_Diesel</v>
      </c>
      <c r="AE86" s="29">
        <f t="shared" si="3"/>
        <v>0.248216042448727</v>
      </c>
    </row>
    <row r="87" spans="1:31" x14ac:dyDescent="0.25">
      <c r="A87">
        <v>1</v>
      </c>
      <c r="B87" s="15">
        <v>1592</v>
      </c>
      <c r="C87" s="15">
        <v>-62.064604559999999</v>
      </c>
      <c r="D87" s="15">
        <v>-18.027272910000001</v>
      </c>
      <c r="E87">
        <v>99</v>
      </c>
      <c r="F87">
        <v>99</v>
      </c>
      <c r="G87">
        <v>1.1224926085779701</v>
      </c>
      <c r="H87">
        <v>0.45805905880006298</v>
      </c>
      <c r="I87">
        <v>99</v>
      </c>
      <c r="J87">
        <v>85855.039336881906</v>
      </c>
      <c r="K87">
        <v>16.933932808063499</v>
      </c>
      <c r="L87" s="28" t="str">
        <f>IF(M87=E87,$E$2,IF(M87=F87,$F$2,IF(M87=G87,$G$2,IF(M87=H87,$H$2,IF(M87=I87,$I$2,0)))))</f>
        <v>SA_PV</v>
      </c>
      <c r="M87" s="29">
        <f>MIN(E87:I87)</f>
        <v>0.45805905880006298</v>
      </c>
      <c r="N87">
        <v>99</v>
      </c>
      <c r="O87">
        <v>99</v>
      </c>
      <c r="P87">
        <v>0.781171359625772</v>
      </c>
      <c r="Q87">
        <v>0.45805905880006298</v>
      </c>
      <c r="R87">
        <v>99</v>
      </c>
      <c r="S87">
        <v>120095.913091036</v>
      </c>
      <c r="T87">
        <v>30.1970701030871</v>
      </c>
      <c r="U87" s="28" t="str">
        <f>IF(V87=N87,$E$2,IF(V87=O87,$F$2,IF(V87=P87,$G$2,IF(V87=Q87,$H$2,IF(V87=R87,$I$2,0)))))</f>
        <v>SA_PV</v>
      </c>
      <c r="V87" s="29">
        <f t="shared" si="2"/>
        <v>0.45805905880006298</v>
      </c>
      <c r="W87" s="27">
        <v>99</v>
      </c>
      <c r="X87">
        <v>99</v>
      </c>
      <c r="Y87" s="28">
        <v>0.33871788876181003</v>
      </c>
      <c r="Z87" s="28">
        <v>0.45805905880006298</v>
      </c>
      <c r="AA87" s="28">
        <v>99</v>
      </c>
      <c r="AB87" s="23">
        <v>120095.913091036</v>
      </c>
      <c r="AC87" s="23">
        <v>30.1970701030871</v>
      </c>
      <c r="AD87" s="28" t="str">
        <f>IF(AE87=W87,$E$2,IF(AE87=X87,$F$2,IF(AE87=Y87,$G$2,IF(AE87=Z87,$H$2,IF(AE87=AA87,$I$2,0)))))</f>
        <v>SA_Diesel</v>
      </c>
      <c r="AE87" s="29">
        <f t="shared" si="3"/>
        <v>0.33871788876181003</v>
      </c>
    </row>
    <row r="88" spans="1:31" x14ac:dyDescent="0.25">
      <c r="A88">
        <v>1</v>
      </c>
      <c r="B88" s="15">
        <v>1620</v>
      </c>
      <c r="C88" s="15">
        <v>-63.266274619999997</v>
      </c>
      <c r="D88" s="15">
        <v>-17.672254509999998</v>
      </c>
      <c r="E88">
        <v>99</v>
      </c>
      <c r="F88">
        <v>99</v>
      </c>
      <c r="G88">
        <v>0.45210856181439202</v>
      </c>
      <c r="H88">
        <v>0.45805905880006198</v>
      </c>
      <c r="I88">
        <v>99</v>
      </c>
      <c r="J88">
        <v>53296.7982637733</v>
      </c>
      <c r="K88">
        <v>9.2208993535940103</v>
      </c>
      <c r="L88" s="28" t="str">
        <f>IF(M88=E88,$E$2,IF(M88=F88,$F$2,IF(M88=G88,$G$2,IF(M88=H88,$H$2,IF(M88=I88,$I$2,0)))))</f>
        <v>SA_Diesel</v>
      </c>
      <c r="M88" s="29">
        <f>MIN(E88:I88)</f>
        <v>0.45210856181439202</v>
      </c>
      <c r="N88">
        <v>99</v>
      </c>
      <c r="O88">
        <v>99</v>
      </c>
      <c r="P88">
        <v>0.33704192864490101</v>
      </c>
      <c r="Q88">
        <v>0.45805905880006198</v>
      </c>
      <c r="R88">
        <v>99</v>
      </c>
      <c r="S88">
        <v>17511.898526254401</v>
      </c>
      <c r="T88">
        <v>14.1223747177097</v>
      </c>
      <c r="U88" s="28" t="str">
        <f>IF(V88=N88,$E$2,IF(V88=O88,$F$2,IF(V88=P88,$G$2,IF(V88=Q88,$H$2,IF(V88=R88,$I$2,0)))))</f>
        <v>SA_Diesel</v>
      </c>
      <c r="V88" s="29">
        <f t="shared" si="2"/>
        <v>0.33704192864490101</v>
      </c>
      <c r="W88" s="27">
        <v>99</v>
      </c>
      <c r="X88">
        <v>99</v>
      </c>
      <c r="Y88" s="28">
        <v>0.18788147824000501</v>
      </c>
      <c r="Z88" s="28">
        <v>0.45805905880006198</v>
      </c>
      <c r="AA88" s="28">
        <v>99</v>
      </c>
      <c r="AB88" s="23">
        <v>17511.898526254401</v>
      </c>
      <c r="AC88" s="23">
        <v>14.1223747177097</v>
      </c>
      <c r="AD88" s="28" t="str">
        <f>IF(AE88=W88,$E$2,IF(AE88=X88,$F$2,IF(AE88=Y88,$G$2,IF(AE88=Z88,$H$2,IF(AE88=AA88,$I$2,0)))))</f>
        <v>SA_Diesel</v>
      </c>
      <c r="AE88" s="29">
        <f t="shared" si="3"/>
        <v>0.18788147824000501</v>
      </c>
    </row>
    <row r="89" spans="1:31" x14ac:dyDescent="0.25">
      <c r="A89">
        <v>1</v>
      </c>
      <c r="B89" s="15">
        <v>1668</v>
      </c>
      <c r="C89" s="15">
        <v>-64.683740349999994</v>
      </c>
      <c r="D89" s="15">
        <v>-18.783385259999999</v>
      </c>
      <c r="E89">
        <v>99</v>
      </c>
      <c r="F89">
        <v>99</v>
      </c>
      <c r="G89">
        <v>0.50573928555547898</v>
      </c>
      <c r="H89">
        <v>0.45447574914253103</v>
      </c>
      <c r="I89">
        <v>99</v>
      </c>
      <c r="J89">
        <v>12569.270825159399</v>
      </c>
      <c r="K89">
        <v>10.136419660903799</v>
      </c>
      <c r="L89" s="28" t="str">
        <f>IF(M89=E89,$E$2,IF(M89=F89,$F$2,IF(M89=G89,$G$2,IF(M89=H89,$H$2,IF(M89=I89,$I$2,0)))))</f>
        <v>SA_PV</v>
      </c>
      <c r="M89" s="29">
        <f>MIN(E89:I89)</f>
        <v>0.45447574914253103</v>
      </c>
      <c r="N89">
        <v>99</v>
      </c>
      <c r="O89">
        <v>99</v>
      </c>
      <c r="P89">
        <v>0.37257228312337098</v>
      </c>
      <c r="Q89">
        <v>0.45447574914253103</v>
      </c>
      <c r="R89">
        <v>99</v>
      </c>
      <c r="S89">
        <v>22971.077518247901</v>
      </c>
      <c r="T89">
        <v>18.5248997357935</v>
      </c>
      <c r="U89" s="28" t="str">
        <f>IF(V89=N89,$E$2,IF(V89=O89,$F$2,IF(V89=P89,$G$2,IF(V89=Q89,$H$2,IF(V89=R89,$I$2,0)))))</f>
        <v>SA_Diesel</v>
      </c>
      <c r="V89" s="29">
        <f t="shared" si="2"/>
        <v>0.37257228312337098</v>
      </c>
      <c r="W89" s="27">
        <v>99</v>
      </c>
      <c r="X89">
        <v>99</v>
      </c>
      <c r="Y89" s="28">
        <v>0.19994839108175</v>
      </c>
      <c r="Z89" s="28">
        <v>0.45447574914253103</v>
      </c>
      <c r="AA89" s="28">
        <v>99</v>
      </c>
      <c r="AB89" s="23">
        <v>22971.077518247901</v>
      </c>
      <c r="AC89" s="23">
        <v>18.5248997357935</v>
      </c>
      <c r="AD89" s="28" t="str">
        <f>IF(AE89=W89,$E$2,IF(AE89=X89,$F$2,IF(AE89=Y89,$G$2,IF(AE89=Z89,$H$2,IF(AE89=AA89,$I$2,0)))))</f>
        <v>SA_Diesel</v>
      </c>
      <c r="AE89" s="29">
        <f t="shared" si="3"/>
        <v>0.19994839108175</v>
      </c>
    </row>
    <row r="90" spans="1:31" x14ac:dyDescent="0.25">
      <c r="A90">
        <v>1</v>
      </c>
      <c r="B90" s="15">
        <v>1669</v>
      </c>
      <c r="C90" s="15">
        <v>-64.728414229999998</v>
      </c>
      <c r="D90" s="15">
        <v>-20.593564019999999</v>
      </c>
      <c r="E90">
        <v>99</v>
      </c>
      <c r="F90">
        <v>99</v>
      </c>
      <c r="G90">
        <v>0.47892392368493603</v>
      </c>
      <c r="H90">
        <v>0.41727760791820701</v>
      </c>
      <c r="I90">
        <v>99</v>
      </c>
      <c r="J90">
        <v>40867.9756510558</v>
      </c>
      <c r="K90">
        <v>7.0705840226740202</v>
      </c>
      <c r="L90" s="28" t="str">
        <f>IF(M90=E90,$E$2,IF(M90=F90,$F$2,IF(M90=G90,$G$2,IF(M90=H90,$H$2,IF(M90=I90,$I$2,0)))))</f>
        <v>SA_PV</v>
      </c>
      <c r="M90" s="29">
        <f>MIN(E90:I90)</f>
        <v>0.41727760791820701</v>
      </c>
      <c r="N90">
        <v>99</v>
      </c>
      <c r="O90">
        <v>99</v>
      </c>
      <c r="P90">
        <v>0.354807105884136</v>
      </c>
      <c r="Q90">
        <v>0.41727760791820701</v>
      </c>
      <c r="R90">
        <v>99</v>
      </c>
      <c r="S90">
        <v>19456.178916040899</v>
      </c>
      <c r="T90">
        <v>15.6903289963217</v>
      </c>
      <c r="U90" s="28" t="str">
        <f>IF(V90=N90,$E$2,IF(V90=O90,$F$2,IF(V90=P90,$G$2,IF(V90=Q90,$H$2,IF(V90=R90,$I$2,0)))))</f>
        <v>SA_Diesel</v>
      </c>
      <c r="V90" s="29">
        <f t="shared" si="2"/>
        <v>0.354807105884136</v>
      </c>
      <c r="W90" s="27">
        <v>99</v>
      </c>
      <c r="X90">
        <v>99</v>
      </c>
      <c r="Y90" s="28">
        <v>0.193914934660878</v>
      </c>
      <c r="Z90" s="28">
        <v>0.41727760791820701</v>
      </c>
      <c r="AA90" s="28">
        <v>99</v>
      </c>
      <c r="AB90" s="23">
        <v>19456.178916040899</v>
      </c>
      <c r="AC90" s="23">
        <v>15.6903289963217</v>
      </c>
      <c r="AD90" s="28" t="str">
        <f>IF(AE90=W90,$E$2,IF(AE90=X90,$F$2,IF(AE90=Y90,$G$2,IF(AE90=Z90,$H$2,IF(AE90=AA90,$I$2,0)))))</f>
        <v>SA_Diesel</v>
      </c>
      <c r="AE90" s="29">
        <f t="shared" si="3"/>
        <v>0.193914934660878</v>
      </c>
    </row>
    <row r="91" spans="1:31" x14ac:dyDescent="0.25">
      <c r="A91">
        <v>1</v>
      </c>
      <c r="B91" s="15">
        <v>1681</v>
      </c>
      <c r="C91" s="15">
        <v>-68.616775200000006</v>
      </c>
      <c r="D91" s="15">
        <v>-17.082324979999999</v>
      </c>
      <c r="E91">
        <v>99</v>
      </c>
      <c r="F91">
        <v>99</v>
      </c>
      <c r="G91">
        <v>0.74707754239036706</v>
      </c>
      <c r="H91">
        <v>0.417223638557077</v>
      </c>
      <c r="I91">
        <v>99</v>
      </c>
      <c r="J91">
        <v>27018.216873663299</v>
      </c>
      <c r="K91">
        <v>21.788693117549201</v>
      </c>
      <c r="L91" s="28" t="str">
        <f>IF(M91=E91,$E$2,IF(M91=F91,$F$2,IF(M91=G91,$G$2,IF(M91=H91,$H$2,IF(M91=I91,$I$2,0)))))</f>
        <v>SA_PV</v>
      </c>
      <c r="M91" s="29">
        <f>MIN(E91:I91)</f>
        <v>0.417223638557077</v>
      </c>
      <c r="N91">
        <v>99</v>
      </c>
      <c r="O91">
        <v>99</v>
      </c>
      <c r="P91">
        <v>0.53245887827648397</v>
      </c>
      <c r="Q91">
        <v>0.417223638557077</v>
      </c>
      <c r="R91">
        <v>99</v>
      </c>
      <c r="S91">
        <v>61992.093906886403</v>
      </c>
      <c r="T91">
        <v>10.7252757624371</v>
      </c>
      <c r="U91" s="28" t="str">
        <f>IF(V91=N91,$E$2,IF(V91=O91,$F$2,IF(V91=P91,$G$2,IF(V91=Q91,$H$2,IF(V91=R91,$I$2,0)))))</f>
        <v>SA_PV</v>
      </c>
      <c r="V91" s="29">
        <f t="shared" si="2"/>
        <v>0.417223638557077</v>
      </c>
      <c r="W91" s="27">
        <v>99</v>
      </c>
      <c r="X91">
        <v>99</v>
      </c>
      <c r="Y91" s="28">
        <v>0.25424949886959902</v>
      </c>
      <c r="Z91" s="28">
        <v>0.417223638557077</v>
      </c>
      <c r="AA91" s="28">
        <v>99</v>
      </c>
      <c r="AB91" s="23">
        <v>12669.100896603501</v>
      </c>
      <c r="AC91" s="23">
        <v>10.2169270756147</v>
      </c>
      <c r="AD91" s="28" t="str">
        <f>IF(AE91=W91,$E$2,IF(AE91=X91,$F$2,IF(AE91=Y91,$G$2,IF(AE91=Z91,$H$2,IF(AE91=AA91,$I$2,0)))))</f>
        <v>SA_Diesel</v>
      </c>
      <c r="AE91" s="29">
        <f t="shared" si="3"/>
        <v>0.25424949886959902</v>
      </c>
    </row>
    <row r="92" spans="1:31" x14ac:dyDescent="0.25">
      <c r="A92">
        <v>1</v>
      </c>
      <c r="B92" s="15">
        <v>1706</v>
      </c>
      <c r="C92" s="15">
        <v>-68.313364109999995</v>
      </c>
      <c r="D92" s="15">
        <v>-18.493489310000001</v>
      </c>
      <c r="E92">
        <v>99</v>
      </c>
      <c r="F92">
        <v>99</v>
      </c>
      <c r="G92">
        <v>0.45210856181439302</v>
      </c>
      <c r="H92">
        <v>0.37881879912859601</v>
      </c>
      <c r="I92">
        <v>99</v>
      </c>
      <c r="J92">
        <v>87315.209794575494</v>
      </c>
      <c r="K92">
        <v>15.106437680722401</v>
      </c>
      <c r="L92" s="28" t="str">
        <f>IF(M92=E92,$E$2,IF(M92=F92,$F$2,IF(M92=G92,$G$2,IF(M92=H92,$H$2,IF(M92=I92,$I$2,0)))))</f>
        <v>SA_PV</v>
      </c>
      <c r="M92" s="29">
        <f>MIN(E92:I92)</f>
        <v>0.37881879912859601</v>
      </c>
      <c r="N92">
        <v>99</v>
      </c>
      <c r="O92">
        <v>99</v>
      </c>
      <c r="P92">
        <v>0.33704192864490101</v>
      </c>
      <c r="Q92">
        <v>0.37881879912859601</v>
      </c>
      <c r="R92">
        <v>99</v>
      </c>
      <c r="S92">
        <v>18926.399822538999</v>
      </c>
      <c r="T92">
        <v>15.2630915460346</v>
      </c>
      <c r="U92" s="28" t="str">
        <f>IF(V92=N92,$E$2,IF(V92=O92,$F$2,IF(V92=P92,$G$2,IF(V92=Q92,$H$2,IF(V92=R92,$I$2,0)))))</f>
        <v>SA_Diesel</v>
      </c>
      <c r="V92" s="29">
        <f t="shared" si="2"/>
        <v>0.33704192864490101</v>
      </c>
      <c r="W92" s="27">
        <v>99</v>
      </c>
      <c r="X92">
        <v>99</v>
      </c>
      <c r="Y92" s="28">
        <v>0.18788147824000501</v>
      </c>
      <c r="Z92" s="28">
        <v>0.37881879912859601</v>
      </c>
      <c r="AA92" s="28">
        <v>99</v>
      </c>
      <c r="AB92" s="23">
        <v>18926.399822538999</v>
      </c>
      <c r="AC92" s="23">
        <v>15.2630915460346</v>
      </c>
      <c r="AD92" s="28" t="str">
        <f>IF(AE92=W92,$E$2,IF(AE92=X92,$F$2,IF(AE92=Y92,$G$2,IF(AE92=Z92,$H$2,IF(AE92=AA92,$I$2,0)))))</f>
        <v>SA_Diesel</v>
      </c>
      <c r="AE92" s="29">
        <f t="shared" si="3"/>
        <v>0.18788147824000501</v>
      </c>
    </row>
    <row r="93" spans="1:31" x14ac:dyDescent="0.25">
      <c r="A93">
        <v>1</v>
      </c>
      <c r="B93" s="15">
        <v>1723</v>
      </c>
      <c r="C93" s="15">
        <v>-67.194707789999995</v>
      </c>
      <c r="D93" s="15">
        <v>-10.3403242</v>
      </c>
      <c r="E93">
        <v>0.75990526687855597</v>
      </c>
      <c r="F93">
        <v>99</v>
      </c>
      <c r="G93">
        <v>0.45210856181439302</v>
      </c>
      <c r="H93">
        <v>0.69732905664940104</v>
      </c>
      <c r="I93">
        <v>99</v>
      </c>
      <c r="J93">
        <v>143556.87996269501</v>
      </c>
      <c r="K93">
        <v>24.8368304433729</v>
      </c>
      <c r="L93" s="28" t="str">
        <f>IF(M93=E93,$E$2,IF(M93=F93,$F$2,IF(M93=G93,$G$2,IF(M93=H93,$H$2,IF(M93=I93,$I$2,0)))))</f>
        <v>SA_Diesel</v>
      </c>
      <c r="M93" s="29">
        <f>MIN(E93:I93)</f>
        <v>0.45210856181439302</v>
      </c>
      <c r="N93">
        <v>0.75990526687855597</v>
      </c>
      <c r="O93">
        <v>99</v>
      </c>
      <c r="P93">
        <v>0.33704192864490101</v>
      </c>
      <c r="Q93">
        <v>0.69732905664940104</v>
      </c>
      <c r="R93">
        <v>99</v>
      </c>
      <c r="S93">
        <v>15368.4474747575</v>
      </c>
      <c r="T93">
        <v>12.3938003490925</v>
      </c>
      <c r="U93" s="28" t="str">
        <f>IF(V93=N93,$E$2,IF(V93=O93,$F$2,IF(V93=P93,$G$2,IF(V93=Q93,$H$2,IF(V93=R93,$I$2,0)))))</f>
        <v>SA_Diesel</v>
      </c>
      <c r="V93" s="29">
        <f t="shared" si="2"/>
        <v>0.33704192864490101</v>
      </c>
      <c r="W93" s="27">
        <v>0.75990526687855597</v>
      </c>
      <c r="X93">
        <v>99</v>
      </c>
      <c r="Y93" s="28">
        <v>0.18788147824000501</v>
      </c>
      <c r="Z93" s="28">
        <v>0.69732905664940104</v>
      </c>
      <c r="AA93" s="28">
        <v>99</v>
      </c>
      <c r="AB93" s="23">
        <v>15368.4474747575</v>
      </c>
      <c r="AC93" s="23">
        <v>12.3938003490925</v>
      </c>
      <c r="AD93" s="28" t="str">
        <f>IF(AE93=W93,$E$2,IF(AE93=X93,$F$2,IF(AE93=Y93,$G$2,IF(AE93=Z93,$H$2,IF(AE93=AA93,$I$2,0)))))</f>
        <v>SA_Diesel</v>
      </c>
      <c r="AE93" s="29">
        <f t="shared" si="3"/>
        <v>0.18788147824000501</v>
      </c>
    </row>
    <row r="94" spans="1:31" x14ac:dyDescent="0.25">
      <c r="A94">
        <v>1</v>
      </c>
      <c r="B94" s="15">
        <v>1725</v>
      </c>
      <c r="C94" s="15">
        <v>-66.103097219999995</v>
      </c>
      <c r="D94" s="15">
        <v>-19.438419450000001</v>
      </c>
      <c r="E94">
        <v>99</v>
      </c>
      <c r="F94">
        <v>99</v>
      </c>
      <c r="G94">
        <v>0.66663145677873803</v>
      </c>
      <c r="H94">
        <v>0.412771828499917</v>
      </c>
      <c r="I94">
        <v>99</v>
      </c>
      <c r="J94">
        <v>52253.659162010597</v>
      </c>
      <c r="K94">
        <v>9.0404254605554701</v>
      </c>
      <c r="L94" s="28" t="str">
        <f>IF(M94=E94,$E$2,IF(M94=F94,$F$2,IF(M94=G94,$G$2,IF(M94=H94,$H$2,IF(M94=I94,$I$2,0)))))</f>
        <v>SA_PV</v>
      </c>
      <c r="M94" s="29">
        <f>MIN(E94:I94)</f>
        <v>0.412771828499917</v>
      </c>
      <c r="N94">
        <v>99</v>
      </c>
      <c r="O94">
        <v>99</v>
      </c>
      <c r="P94">
        <v>0.47916334655878001</v>
      </c>
      <c r="Q94">
        <v>0.412771828499917</v>
      </c>
      <c r="R94">
        <v>99</v>
      </c>
      <c r="S94">
        <v>35554.478164632397</v>
      </c>
      <c r="T94">
        <v>6.1512938001094204</v>
      </c>
      <c r="U94" s="28" t="str">
        <f>IF(V94=N94,$E$2,IF(V94=O94,$F$2,IF(V94=P94,$G$2,IF(V94=Q94,$H$2,IF(V94=R94,$I$2,0)))))</f>
        <v>SA_PV</v>
      </c>
      <c r="V94" s="29">
        <f t="shared" si="2"/>
        <v>0.412771828499917</v>
      </c>
      <c r="W94" s="27">
        <v>99</v>
      </c>
      <c r="X94">
        <v>99</v>
      </c>
      <c r="Y94" s="28">
        <v>0.236149129606983</v>
      </c>
      <c r="Z94" s="28">
        <v>0.412771828499917</v>
      </c>
      <c r="AA94" s="28">
        <v>99</v>
      </c>
      <c r="AB94" s="23">
        <v>7344.5070988799298</v>
      </c>
      <c r="AC94" s="23">
        <v>5.9229375508176902</v>
      </c>
      <c r="AD94" s="28" t="str">
        <f>IF(AE94=W94,$E$2,IF(AE94=X94,$F$2,IF(AE94=Y94,$G$2,IF(AE94=Z94,$H$2,IF(AE94=AA94,$I$2,0)))))</f>
        <v>SA_Diesel</v>
      </c>
      <c r="AE94" s="29">
        <f t="shared" si="3"/>
        <v>0.236149129606983</v>
      </c>
    </row>
    <row r="95" spans="1:31" x14ac:dyDescent="0.25">
      <c r="A95">
        <v>1</v>
      </c>
      <c r="B95" s="15">
        <v>1739</v>
      </c>
      <c r="C95" s="15">
        <v>-68.403133330000003</v>
      </c>
      <c r="D95" s="15">
        <v>-19.86760834</v>
      </c>
      <c r="E95">
        <v>99</v>
      </c>
      <c r="F95">
        <v>99</v>
      </c>
      <c r="G95">
        <v>0.66663145677873803</v>
      </c>
      <c r="H95">
        <v>0.33008769529094001</v>
      </c>
      <c r="I95">
        <v>99</v>
      </c>
      <c r="J95">
        <v>171112.734440614</v>
      </c>
      <c r="K95">
        <v>29.604279314985199</v>
      </c>
      <c r="L95" s="28" t="str">
        <f>IF(M95=E95,$E$2,IF(M95=F95,$F$2,IF(M95=G95,$G$2,IF(M95=H95,$H$2,IF(M95=I95,$I$2,0)))))</f>
        <v>SA_PV</v>
      </c>
      <c r="M95" s="29">
        <f>MIN(E95:I95)</f>
        <v>0.33008769529094001</v>
      </c>
      <c r="N95">
        <v>99</v>
      </c>
      <c r="O95">
        <v>99</v>
      </c>
      <c r="P95">
        <v>0.47916334655878001</v>
      </c>
      <c r="Q95">
        <v>0.33008769529094001</v>
      </c>
      <c r="R95">
        <v>99</v>
      </c>
      <c r="S95">
        <v>85855.039336881906</v>
      </c>
      <c r="T95">
        <v>16.933932808063499</v>
      </c>
      <c r="U95" s="28" t="str">
        <f>IF(V95=N95,$E$2,IF(V95=O95,$F$2,IF(V95=P95,$G$2,IF(V95=Q95,$H$2,IF(V95=R95,$I$2,0)))))</f>
        <v>SA_PV</v>
      </c>
      <c r="V95" s="29">
        <f t="shared" si="2"/>
        <v>0.33008769529094001</v>
      </c>
      <c r="W95" s="27">
        <v>99</v>
      </c>
      <c r="X95">
        <v>99</v>
      </c>
      <c r="Y95" s="28">
        <v>0.236149129606983</v>
      </c>
      <c r="Z95" s="28">
        <v>0.33008769529094001</v>
      </c>
      <c r="AA95" s="28">
        <v>99</v>
      </c>
      <c r="AB95" s="23">
        <v>22177.6155885716</v>
      </c>
      <c r="AC95" s="23">
        <v>17.885016705502601</v>
      </c>
      <c r="AD95" s="28" t="str">
        <f>IF(AE95=W95,$E$2,IF(AE95=X95,$F$2,IF(AE95=Y95,$G$2,IF(AE95=Z95,$H$2,IF(AE95=AA95,$I$2,0)))))</f>
        <v>SA_Diesel</v>
      </c>
      <c r="AE95" s="29">
        <f t="shared" si="3"/>
        <v>0.236149129606983</v>
      </c>
    </row>
    <row r="96" spans="1:31" x14ac:dyDescent="0.25">
      <c r="A96">
        <v>1</v>
      </c>
      <c r="B96" s="15">
        <v>1756</v>
      </c>
      <c r="C96" s="15">
        <v>-66.112812480000002</v>
      </c>
      <c r="D96" s="15">
        <v>-18.251793249999999</v>
      </c>
      <c r="E96">
        <v>99</v>
      </c>
      <c r="F96">
        <v>99</v>
      </c>
      <c r="G96">
        <v>0.69344681864928104</v>
      </c>
      <c r="H96">
        <v>0.456406037836387</v>
      </c>
      <c r="I96">
        <v>99</v>
      </c>
      <c r="J96">
        <v>90000.777103871893</v>
      </c>
      <c r="K96">
        <v>17.751632564866199</v>
      </c>
      <c r="L96" s="28" t="str">
        <f>IF(M96=E96,$E$2,IF(M96=F96,$F$2,IF(M96=G96,$G$2,IF(M96=H96,$H$2,IF(M96=I96,$I$2,0)))))</f>
        <v>SA_PV</v>
      </c>
      <c r="M96" s="29">
        <f>MIN(E96:I96)</f>
        <v>0.456406037836387</v>
      </c>
      <c r="N96">
        <v>99</v>
      </c>
      <c r="O96">
        <v>99</v>
      </c>
      <c r="P96">
        <v>0.496928523798015</v>
      </c>
      <c r="Q96">
        <v>0.456406037836387</v>
      </c>
      <c r="R96">
        <v>99</v>
      </c>
      <c r="S96">
        <v>53296.7982637733</v>
      </c>
      <c r="T96">
        <v>9.2208993535940103</v>
      </c>
      <c r="U96" s="28" t="str">
        <f>IF(V96=N96,$E$2,IF(V96=O96,$F$2,IF(V96=P96,$G$2,IF(V96=Q96,$H$2,IF(V96=R96,$I$2,0)))))</f>
        <v>SA_PV</v>
      </c>
      <c r="V96" s="29">
        <f t="shared" si="2"/>
        <v>0.456406037836387</v>
      </c>
      <c r="W96" s="27">
        <v>99</v>
      </c>
      <c r="X96">
        <v>99</v>
      </c>
      <c r="Y96" s="28">
        <v>0.242182586027855</v>
      </c>
      <c r="Z96" s="28">
        <v>0.456406037836387</v>
      </c>
      <c r="AA96" s="28">
        <v>99</v>
      </c>
      <c r="AB96" s="23">
        <v>9956.9914528294394</v>
      </c>
      <c r="AC96" s="23">
        <v>8.0297612590133003</v>
      </c>
      <c r="AD96" s="28" t="str">
        <f>IF(AE96=W96,$E$2,IF(AE96=X96,$F$2,IF(AE96=Y96,$G$2,IF(AE96=Z96,$H$2,IF(AE96=AA96,$I$2,0)))))</f>
        <v>SA_Diesel</v>
      </c>
      <c r="AE96" s="29">
        <f t="shared" si="3"/>
        <v>0.242182586027855</v>
      </c>
    </row>
    <row r="97" spans="1:31" x14ac:dyDescent="0.25">
      <c r="A97">
        <v>1</v>
      </c>
      <c r="B97" s="15">
        <v>1761</v>
      </c>
      <c r="C97" s="15">
        <v>-63.045258969999999</v>
      </c>
      <c r="D97" s="15">
        <v>-18.082519829999999</v>
      </c>
      <c r="E97">
        <v>99</v>
      </c>
      <c r="F97">
        <v>99</v>
      </c>
      <c r="G97">
        <v>0.53255464742602199</v>
      </c>
      <c r="H97">
        <v>0.66859196980782398</v>
      </c>
      <c r="I97">
        <v>99</v>
      </c>
      <c r="J97">
        <v>18871.0129880897</v>
      </c>
      <c r="K97">
        <v>15.218425136544599</v>
      </c>
      <c r="L97" s="28" t="str">
        <f>IF(M97=E97,$E$2,IF(M97=F97,$F$2,IF(M97=G97,$G$2,IF(M97=H97,$H$2,IF(M97=I97,$I$2,0)))))</f>
        <v>SA_Diesel</v>
      </c>
      <c r="M97" s="29">
        <f>MIN(E97:I97)</f>
        <v>0.53255464742602199</v>
      </c>
      <c r="N97">
        <v>99</v>
      </c>
      <c r="O97">
        <v>99</v>
      </c>
      <c r="P97">
        <v>0.39033746036260603</v>
      </c>
      <c r="Q97">
        <v>0.66859196980782398</v>
      </c>
      <c r="R97">
        <v>99</v>
      </c>
      <c r="S97">
        <v>12569.270825159399</v>
      </c>
      <c r="T97">
        <v>10.136419660903799</v>
      </c>
      <c r="U97" s="28" t="str">
        <f>IF(V97=N97,$E$2,IF(V97=O97,$F$2,IF(V97=P97,$G$2,IF(V97=Q97,$H$2,IF(V97=R97,$I$2,0)))))</f>
        <v>SA_Diesel</v>
      </c>
      <c r="V97" s="29">
        <f t="shared" si="2"/>
        <v>0.39033746036260603</v>
      </c>
      <c r="W97" s="27">
        <v>99</v>
      </c>
      <c r="X97">
        <v>99</v>
      </c>
      <c r="Y97" s="28">
        <v>0.205981847502622</v>
      </c>
      <c r="Z97" s="28">
        <v>0.66859196980782398</v>
      </c>
      <c r="AA97" s="28">
        <v>99</v>
      </c>
      <c r="AB97" s="23">
        <v>12569.270825159399</v>
      </c>
      <c r="AC97" s="23">
        <v>10.136419660903799</v>
      </c>
      <c r="AD97" s="28" t="str">
        <f>IF(AE97=W97,$E$2,IF(AE97=X97,$F$2,IF(AE97=Y97,$G$2,IF(AE97=Z97,$H$2,IF(AE97=AA97,$I$2,0)))))</f>
        <v>SA_Diesel</v>
      </c>
      <c r="AE97" s="29">
        <f t="shared" si="3"/>
        <v>0.205981847502622</v>
      </c>
    </row>
    <row r="98" spans="1:31" x14ac:dyDescent="0.25">
      <c r="A98">
        <v>1</v>
      </c>
      <c r="B98" s="15">
        <v>1844</v>
      </c>
      <c r="C98" s="15">
        <v>-68.60099649</v>
      </c>
      <c r="D98" s="15">
        <v>-17.285239919999999</v>
      </c>
      <c r="E98">
        <v>99</v>
      </c>
      <c r="F98">
        <v>99</v>
      </c>
      <c r="G98">
        <v>0.45210856181439302</v>
      </c>
      <c r="H98">
        <v>0.39154833772279601</v>
      </c>
      <c r="I98">
        <v>99</v>
      </c>
      <c r="J98">
        <v>17057.834222320402</v>
      </c>
      <c r="K98">
        <v>13.756197045055901</v>
      </c>
      <c r="L98" s="28" t="str">
        <f>IF(M98=E98,$E$2,IF(M98=F98,$F$2,IF(M98=G98,$G$2,IF(M98=H98,$H$2,IF(M98=I98,$I$2,0)))))</f>
        <v>SA_PV</v>
      </c>
      <c r="M98" s="29">
        <f>MIN(E98:I98)</f>
        <v>0.39154833772279601</v>
      </c>
      <c r="N98">
        <v>99</v>
      </c>
      <c r="O98">
        <v>99</v>
      </c>
      <c r="P98">
        <v>0.33704192864490101</v>
      </c>
      <c r="Q98">
        <v>0.39154833772279601</v>
      </c>
      <c r="R98">
        <v>99</v>
      </c>
      <c r="S98">
        <v>8899.7157677101295</v>
      </c>
      <c r="T98">
        <v>7.1771270695910303</v>
      </c>
      <c r="U98" s="28" t="str">
        <f>IF(V98=N98,$E$2,IF(V98=O98,$F$2,IF(V98=P98,$G$2,IF(V98=Q98,$H$2,IF(V98=R98,$I$2,0)))))</f>
        <v>SA_Diesel</v>
      </c>
      <c r="V98" s="29">
        <f t="shared" si="2"/>
        <v>0.33704192864490101</v>
      </c>
      <c r="W98" s="27">
        <v>99</v>
      </c>
      <c r="X98">
        <v>99</v>
      </c>
      <c r="Y98" s="28">
        <v>0.18788147824000501</v>
      </c>
      <c r="Z98" s="28">
        <v>0.39154833772279601</v>
      </c>
      <c r="AA98" s="28">
        <v>99</v>
      </c>
      <c r="AB98" s="23">
        <v>8899.7157677101295</v>
      </c>
      <c r="AC98" s="23">
        <v>7.1771270695910303</v>
      </c>
      <c r="AD98" s="28" t="str">
        <f>IF(AE98=W98,$E$2,IF(AE98=X98,$F$2,IF(AE98=Y98,$G$2,IF(AE98=Z98,$H$2,IF(AE98=AA98,$I$2,0)))))</f>
        <v>SA_Diesel</v>
      </c>
      <c r="AE98" s="29">
        <f t="shared" si="3"/>
        <v>0.18788147824000501</v>
      </c>
    </row>
    <row r="99" spans="1:31" x14ac:dyDescent="0.25">
      <c r="A99">
        <v>1</v>
      </c>
      <c r="B99" s="15">
        <v>1846</v>
      </c>
      <c r="C99" s="15">
        <v>-68.578648200000003</v>
      </c>
      <c r="D99" s="15">
        <v>-17.397927379999999</v>
      </c>
      <c r="E99">
        <v>99</v>
      </c>
      <c r="F99">
        <v>99</v>
      </c>
      <c r="G99">
        <v>0.45210856181439302</v>
      </c>
      <c r="H99">
        <v>0.51144884522011103</v>
      </c>
      <c r="I99">
        <v>99</v>
      </c>
      <c r="J99">
        <v>119468.575763559</v>
      </c>
      <c r="K99">
        <v>20.669303765321601</v>
      </c>
      <c r="L99" s="28" t="str">
        <f>IF(M99=E99,$E$2,IF(M99=F99,$F$2,IF(M99=G99,$G$2,IF(M99=H99,$H$2,IF(M99=I99,$I$2,0)))))</f>
        <v>SA_Diesel</v>
      </c>
      <c r="M99" s="29">
        <f>MIN(E99:I99)</f>
        <v>0.45210856181439302</v>
      </c>
      <c r="N99">
        <v>99</v>
      </c>
      <c r="O99">
        <v>99</v>
      </c>
      <c r="P99">
        <v>0.33704192864490201</v>
      </c>
      <c r="Q99">
        <v>0.51144884522011103</v>
      </c>
      <c r="R99">
        <v>99</v>
      </c>
      <c r="S99">
        <v>27018.216873663299</v>
      </c>
      <c r="T99">
        <v>21.788693117549201</v>
      </c>
      <c r="U99" s="28" t="str">
        <f>IF(V99=N99,$E$2,IF(V99=O99,$F$2,IF(V99=P99,$G$2,IF(V99=Q99,$H$2,IF(V99=R99,$I$2,0)))))</f>
        <v>SA_Diesel</v>
      </c>
      <c r="V99" s="29">
        <f t="shared" si="2"/>
        <v>0.33704192864490201</v>
      </c>
      <c r="W99" s="27">
        <v>99</v>
      </c>
      <c r="X99">
        <v>99</v>
      </c>
      <c r="Y99" s="28">
        <v>0.18788147824000501</v>
      </c>
      <c r="Z99" s="28">
        <v>0.51144884522011103</v>
      </c>
      <c r="AA99" s="28">
        <v>99</v>
      </c>
      <c r="AB99" s="23">
        <v>27018.216873663299</v>
      </c>
      <c r="AC99" s="23">
        <v>21.788693117549201</v>
      </c>
      <c r="AD99" s="28" t="str">
        <f>IF(AE99=W99,$E$2,IF(AE99=X99,$F$2,IF(AE99=Y99,$G$2,IF(AE99=Z99,$H$2,IF(AE99=AA99,$I$2,0)))))</f>
        <v>SA_Diesel</v>
      </c>
      <c r="AE99" s="29">
        <f t="shared" si="3"/>
        <v>0.18788147824000501</v>
      </c>
    </row>
    <row r="100" spans="1:31" x14ac:dyDescent="0.25">
      <c r="A100">
        <v>1</v>
      </c>
      <c r="B100" s="15">
        <v>1863</v>
      </c>
      <c r="C100" s="15">
        <v>-67.514800359999995</v>
      </c>
      <c r="D100" s="15">
        <v>-17.872619619999998</v>
      </c>
      <c r="E100">
        <v>99</v>
      </c>
      <c r="F100">
        <v>99</v>
      </c>
      <c r="G100">
        <v>0.53255464742602199</v>
      </c>
      <c r="H100">
        <v>0.38045806222474599</v>
      </c>
      <c r="I100">
        <v>99</v>
      </c>
      <c r="J100">
        <v>111858.657756581</v>
      </c>
      <c r="K100">
        <v>19.352708954425701</v>
      </c>
      <c r="L100" s="28" t="str">
        <f>IF(M100=E100,$E$2,IF(M100=F100,$F$2,IF(M100=G100,$G$2,IF(M100=H100,$H$2,IF(M100=I100,$I$2,0)))))</f>
        <v>SA_PV</v>
      </c>
      <c r="M100" s="29">
        <f>MIN(E100:I100)</f>
        <v>0.38045806222474599</v>
      </c>
      <c r="N100">
        <v>99</v>
      </c>
      <c r="O100">
        <v>99</v>
      </c>
      <c r="P100">
        <v>0.39033746036260603</v>
      </c>
      <c r="Q100">
        <v>0.38045806222474599</v>
      </c>
      <c r="R100">
        <v>99</v>
      </c>
      <c r="S100">
        <v>87315.209794575494</v>
      </c>
      <c r="T100">
        <v>15.106437680722401</v>
      </c>
      <c r="U100" s="28" t="str">
        <f>IF(V100=N100,$E$2,IF(V100=O100,$F$2,IF(V100=P100,$G$2,IF(V100=Q100,$H$2,IF(V100=R100,$I$2,0)))))</f>
        <v>SA_PV</v>
      </c>
      <c r="V100" s="29">
        <f t="shared" si="2"/>
        <v>0.38045806222474599</v>
      </c>
      <c r="W100" s="27">
        <v>99</v>
      </c>
      <c r="X100">
        <v>99</v>
      </c>
      <c r="Y100" s="28">
        <v>0.205981847502622</v>
      </c>
      <c r="Z100" s="28">
        <v>0.38045806222474599</v>
      </c>
      <c r="AA100" s="28">
        <v>99</v>
      </c>
      <c r="AB100" s="23">
        <v>19568.678833237202</v>
      </c>
      <c r="AC100" s="23">
        <v>15.781053938793001</v>
      </c>
      <c r="AD100" s="28" t="str">
        <f>IF(AE100=W100,$E$2,IF(AE100=X100,$F$2,IF(AE100=Y100,$G$2,IF(AE100=Z100,$H$2,IF(AE100=AA100,$I$2,0)))))</f>
        <v>SA_Diesel</v>
      </c>
      <c r="AE100" s="29">
        <f t="shared" si="3"/>
        <v>0.205981847502622</v>
      </c>
    </row>
    <row r="101" spans="1:31" x14ac:dyDescent="0.25">
      <c r="A101">
        <v>1</v>
      </c>
      <c r="B101" s="15">
        <v>1866</v>
      </c>
      <c r="C101" s="15">
        <v>-67.277298590000001</v>
      </c>
      <c r="D101" s="15">
        <v>-18.217451199999999</v>
      </c>
      <c r="E101">
        <v>99</v>
      </c>
      <c r="F101">
        <v>99</v>
      </c>
      <c r="G101">
        <v>0.398477838073306</v>
      </c>
      <c r="H101">
        <v>0.38060778991550798</v>
      </c>
      <c r="I101">
        <v>99</v>
      </c>
      <c r="J101">
        <v>128522.84341956201</v>
      </c>
      <c r="K101">
        <v>17.9295201338164</v>
      </c>
      <c r="L101" s="28" t="str">
        <f>IF(M101=E101,$E$2,IF(M101=F101,$F$2,IF(M101=G101,$G$2,IF(M101=H101,$H$2,IF(M101=I101,$I$2,0)))))</f>
        <v>SA_PV</v>
      </c>
      <c r="M101" s="29">
        <f>MIN(E101:I101)</f>
        <v>0.38060778991550798</v>
      </c>
      <c r="N101">
        <v>99</v>
      </c>
      <c r="O101">
        <v>99</v>
      </c>
      <c r="P101">
        <v>0.30151157416643198</v>
      </c>
      <c r="Q101">
        <v>0.38060778991550798</v>
      </c>
      <c r="R101">
        <v>99</v>
      </c>
      <c r="S101">
        <v>32160.643758923201</v>
      </c>
      <c r="T101">
        <v>25.9357751328536</v>
      </c>
      <c r="U101" s="28" t="str">
        <f>IF(V101=N101,$E$2,IF(V101=O101,$F$2,IF(V101=P101,$G$2,IF(V101=Q101,$H$2,IF(V101=R101,$I$2,0)))))</f>
        <v>SA_Diesel</v>
      </c>
      <c r="V101" s="29">
        <f t="shared" si="2"/>
        <v>0.30151157416643198</v>
      </c>
      <c r="W101" s="27">
        <v>99</v>
      </c>
      <c r="X101">
        <v>99</v>
      </c>
      <c r="Y101" s="28">
        <v>0.17581456539826101</v>
      </c>
      <c r="Z101" s="28">
        <v>0.38060778991550798</v>
      </c>
      <c r="AA101" s="28">
        <v>99</v>
      </c>
      <c r="AB101" s="23">
        <v>32160.643758923201</v>
      </c>
      <c r="AC101" s="23">
        <v>25.9357751328536</v>
      </c>
      <c r="AD101" s="28" t="str">
        <f>IF(AE101=W101,$E$2,IF(AE101=X101,$F$2,IF(AE101=Y101,$G$2,IF(AE101=Z101,$H$2,IF(AE101=AA101,$I$2,0)))))</f>
        <v>SA_Diesel</v>
      </c>
      <c r="AE101" s="29">
        <f t="shared" si="3"/>
        <v>0.17581456539826101</v>
      </c>
    </row>
    <row r="102" spans="1:31" x14ac:dyDescent="0.25">
      <c r="A102">
        <v>1</v>
      </c>
      <c r="B102" s="15">
        <v>1898</v>
      </c>
      <c r="C102" s="15">
        <v>-66.248152779999998</v>
      </c>
      <c r="D102" s="15">
        <v>-18.21799167</v>
      </c>
      <c r="E102">
        <v>99</v>
      </c>
      <c r="F102">
        <v>99</v>
      </c>
      <c r="G102">
        <v>0.559370009296565</v>
      </c>
      <c r="H102">
        <v>0.42868989103515298</v>
      </c>
      <c r="I102">
        <v>99</v>
      </c>
      <c r="J102">
        <v>81975.411905204601</v>
      </c>
      <c r="K102">
        <v>16.168720296884501</v>
      </c>
      <c r="L102" s="28" t="str">
        <f>IF(M102=E102,$E$2,IF(M102=F102,$F$2,IF(M102=G102,$G$2,IF(M102=H102,$H$2,IF(M102=I102,$I$2,0)))))</f>
        <v>SA_PV</v>
      </c>
      <c r="M102" s="29">
        <f>MIN(E102:I102)</f>
        <v>0.42868989103515298</v>
      </c>
      <c r="N102">
        <v>99</v>
      </c>
      <c r="O102">
        <v>99</v>
      </c>
      <c r="P102">
        <v>0.40810263760184101</v>
      </c>
      <c r="Q102">
        <v>0.42868989103515298</v>
      </c>
      <c r="R102">
        <v>99</v>
      </c>
      <c r="S102">
        <v>10393.261654062</v>
      </c>
      <c r="T102">
        <v>8.3815889749369106</v>
      </c>
      <c r="U102" s="28" t="str">
        <f>IF(V102=N102,$E$2,IF(V102=O102,$F$2,IF(V102=P102,$G$2,IF(V102=Q102,$H$2,IF(V102=R102,$I$2,0)))))</f>
        <v>SA_Diesel</v>
      </c>
      <c r="V102" s="29">
        <f t="shared" si="2"/>
        <v>0.40810263760184101</v>
      </c>
      <c r="W102" s="27">
        <v>99</v>
      </c>
      <c r="X102">
        <v>99</v>
      </c>
      <c r="Y102" s="28">
        <v>0.21201530392349399</v>
      </c>
      <c r="Z102" s="28">
        <v>0.42868989103515298</v>
      </c>
      <c r="AA102" s="28">
        <v>99</v>
      </c>
      <c r="AB102" s="23">
        <v>10393.261654062</v>
      </c>
      <c r="AC102" s="23">
        <v>8.3815889749369106</v>
      </c>
      <c r="AD102" s="28" t="str">
        <f>IF(AE102=W102,$E$2,IF(AE102=X102,$F$2,IF(AE102=Y102,$G$2,IF(AE102=Z102,$H$2,IF(AE102=AA102,$I$2,0)))))</f>
        <v>SA_Diesel</v>
      </c>
      <c r="AE102" s="29">
        <f t="shared" si="3"/>
        <v>0.21201530392349399</v>
      </c>
    </row>
    <row r="103" spans="1:31" x14ac:dyDescent="0.25">
      <c r="A103">
        <v>1</v>
      </c>
      <c r="B103" s="15">
        <v>1923</v>
      </c>
      <c r="C103" s="15">
        <v>-62.530603980000002</v>
      </c>
      <c r="D103" s="15">
        <v>-17.161084599999999</v>
      </c>
      <c r="E103">
        <v>99</v>
      </c>
      <c r="F103">
        <v>99</v>
      </c>
      <c r="G103">
        <v>0.66663145677873803</v>
      </c>
      <c r="H103">
        <v>0.50954920662555603</v>
      </c>
      <c r="I103">
        <v>99</v>
      </c>
      <c r="J103">
        <v>11868.4066386956</v>
      </c>
      <c r="K103">
        <v>9.5712115738066093</v>
      </c>
      <c r="L103" s="28" t="str">
        <f>IF(M103=E103,$E$2,IF(M103=F103,$F$2,IF(M103=G103,$G$2,IF(M103=H103,$H$2,IF(M103=I103,$I$2,0)))))</f>
        <v>SA_PV</v>
      </c>
      <c r="M103" s="29">
        <f>MIN(E103:I103)</f>
        <v>0.50954920662555603</v>
      </c>
      <c r="N103">
        <v>99</v>
      </c>
      <c r="O103">
        <v>99</v>
      </c>
      <c r="P103">
        <v>0.47916334655878001</v>
      </c>
      <c r="Q103">
        <v>0.50954920662555603</v>
      </c>
      <c r="R103">
        <v>99</v>
      </c>
      <c r="S103">
        <v>28633.510554871598</v>
      </c>
      <c r="T103">
        <v>23.091337865688399</v>
      </c>
      <c r="U103" s="28" t="str">
        <f>IF(V103=N103,$E$2,IF(V103=O103,$F$2,IF(V103=P103,$G$2,IF(V103=Q103,$H$2,IF(V103=R103,$I$2,0)))))</f>
        <v>SA_Diesel</v>
      </c>
      <c r="V103" s="29">
        <f t="shared" si="2"/>
        <v>0.47916334655878001</v>
      </c>
      <c r="W103" s="27">
        <v>99</v>
      </c>
      <c r="X103">
        <v>99</v>
      </c>
      <c r="Y103" s="28">
        <v>0.236149129606983</v>
      </c>
      <c r="Z103" s="28">
        <v>0.50954920662555603</v>
      </c>
      <c r="AA103" s="28">
        <v>99</v>
      </c>
      <c r="AB103" s="23">
        <v>28633.510554871598</v>
      </c>
      <c r="AC103" s="23">
        <v>23.091337865688399</v>
      </c>
      <c r="AD103" s="28" t="str">
        <f>IF(AE103=W103,$E$2,IF(AE103=X103,$F$2,IF(AE103=Y103,$G$2,IF(AE103=Z103,$H$2,IF(AE103=AA103,$I$2,0)))))</f>
        <v>SA_Diesel</v>
      </c>
      <c r="AE103" s="29">
        <f t="shared" si="3"/>
        <v>0.236149129606983</v>
      </c>
    </row>
    <row r="104" spans="1:31" x14ac:dyDescent="0.25">
      <c r="A104">
        <v>1</v>
      </c>
      <c r="B104" s="15">
        <v>1925</v>
      </c>
      <c r="C104" s="15">
        <v>-64.650933480000006</v>
      </c>
      <c r="D104" s="15">
        <v>-16.617508440000002</v>
      </c>
      <c r="E104">
        <v>99</v>
      </c>
      <c r="F104">
        <v>99</v>
      </c>
      <c r="G104">
        <v>0.72026218051982305</v>
      </c>
      <c r="H104">
        <v>0.47578540487813598</v>
      </c>
      <c r="I104">
        <v>99</v>
      </c>
      <c r="J104">
        <v>42049.570437103401</v>
      </c>
      <c r="K104">
        <v>7.2750121863500796</v>
      </c>
      <c r="L104" s="28" t="str">
        <f>IF(M104=E104,$E$2,IF(M104=F104,$F$2,IF(M104=G104,$G$2,IF(M104=H104,$H$2,IF(M104=I104,$I$2,0)))))</f>
        <v>SA_PV</v>
      </c>
      <c r="M104" s="29">
        <f>MIN(E104:I104)</f>
        <v>0.47578540487813598</v>
      </c>
      <c r="N104">
        <v>99</v>
      </c>
      <c r="O104">
        <v>99</v>
      </c>
      <c r="P104">
        <v>0.51469370103724998</v>
      </c>
      <c r="Q104">
        <v>0.47578540487813598</v>
      </c>
      <c r="R104">
        <v>99</v>
      </c>
      <c r="S104">
        <v>90000.777103871893</v>
      </c>
      <c r="T104">
        <v>17.751632564866199</v>
      </c>
      <c r="U104" s="28" t="str">
        <f>IF(V104=N104,$E$2,IF(V104=O104,$F$2,IF(V104=P104,$G$2,IF(V104=Q104,$H$2,IF(V104=R104,$I$2,0)))))</f>
        <v>SA_PV</v>
      </c>
      <c r="V104" s="29">
        <f t="shared" si="2"/>
        <v>0.47578540487813598</v>
      </c>
      <c r="W104" s="27">
        <v>99</v>
      </c>
      <c r="X104">
        <v>99</v>
      </c>
      <c r="Y104" s="28">
        <v>0.248216042448727</v>
      </c>
      <c r="Z104" s="28">
        <v>0.47578540487813598</v>
      </c>
      <c r="AA104" s="28">
        <v>99</v>
      </c>
      <c r="AB104" s="23">
        <v>16129.2264406423</v>
      </c>
      <c r="AC104" s="23">
        <v>13.0073263821191</v>
      </c>
      <c r="AD104" s="28" t="str">
        <f>IF(AE104=W104,$E$2,IF(AE104=X104,$F$2,IF(AE104=Y104,$G$2,IF(AE104=Z104,$H$2,IF(AE104=AA104,$I$2,0)))))</f>
        <v>SA_Diesel</v>
      </c>
      <c r="AE104" s="29">
        <f t="shared" si="3"/>
        <v>0.248216042448727</v>
      </c>
    </row>
    <row r="105" spans="1:31" x14ac:dyDescent="0.25">
      <c r="A105">
        <v>1</v>
      </c>
      <c r="B105" s="15">
        <v>1936</v>
      </c>
      <c r="C105" s="15">
        <v>-59.181700589999998</v>
      </c>
      <c r="D105" s="15">
        <v>-16.377916129999999</v>
      </c>
      <c r="E105">
        <v>99</v>
      </c>
      <c r="F105">
        <v>99</v>
      </c>
      <c r="G105">
        <v>0.50573928555547898</v>
      </c>
      <c r="H105">
        <v>0.67069115966593296</v>
      </c>
      <c r="I105">
        <v>99</v>
      </c>
      <c r="J105">
        <v>40699.475165673197</v>
      </c>
      <c r="K105">
        <v>7.0414316895628497</v>
      </c>
      <c r="L105" s="28" t="str">
        <f>IF(M105=E105,$E$2,IF(M105=F105,$F$2,IF(M105=G105,$G$2,IF(M105=H105,$H$2,IF(M105=I105,$I$2,0)))))</f>
        <v>SA_Diesel</v>
      </c>
      <c r="M105" s="29">
        <f>MIN(E105:I105)</f>
        <v>0.50573928555547898</v>
      </c>
      <c r="N105">
        <v>99</v>
      </c>
      <c r="O105">
        <v>99</v>
      </c>
      <c r="P105">
        <v>0.37257228312337098</v>
      </c>
      <c r="Q105">
        <v>0.67069115966593296</v>
      </c>
      <c r="R105">
        <v>99</v>
      </c>
      <c r="S105">
        <v>18871.0129880897</v>
      </c>
      <c r="T105">
        <v>15.218425136544599</v>
      </c>
      <c r="U105" s="28" t="str">
        <f>IF(V105=N105,$E$2,IF(V105=O105,$F$2,IF(V105=P105,$G$2,IF(V105=Q105,$H$2,IF(V105=R105,$I$2,0)))))</f>
        <v>SA_Diesel</v>
      </c>
      <c r="V105" s="29">
        <f t="shared" si="2"/>
        <v>0.37257228312337098</v>
      </c>
      <c r="W105" s="27">
        <v>99</v>
      </c>
      <c r="X105">
        <v>99</v>
      </c>
      <c r="Y105" s="28">
        <v>0.19994839108175</v>
      </c>
      <c r="Z105" s="28">
        <v>0.67069115966593296</v>
      </c>
      <c r="AA105" s="28">
        <v>99</v>
      </c>
      <c r="AB105" s="23">
        <v>18871.0129880897</v>
      </c>
      <c r="AC105" s="23">
        <v>15.218425136544599</v>
      </c>
      <c r="AD105" s="28" t="str">
        <f>IF(AE105=W105,$E$2,IF(AE105=X105,$F$2,IF(AE105=Y105,$G$2,IF(AE105=Z105,$H$2,IF(AE105=AA105,$I$2,0)))))</f>
        <v>SA_Diesel</v>
      </c>
      <c r="AE105" s="29">
        <f t="shared" si="3"/>
        <v>0.19994839108175</v>
      </c>
    </row>
    <row r="106" spans="1:31" x14ac:dyDescent="0.25">
      <c r="A106">
        <v>1</v>
      </c>
      <c r="B106" s="15">
        <v>2051</v>
      </c>
      <c r="C106" s="15">
        <v>-67.190570899999997</v>
      </c>
      <c r="D106" s="15">
        <v>-18.213382370000001</v>
      </c>
      <c r="E106">
        <v>99</v>
      </c>
      <c r="F106">
        <v>99</v>
      </c>
      <c r="G106">
        <v>0.398477838073306</v>
      </c>
      <c r="H106">
        <v>0.50901144008006305</v>
      </c>
      <c r="I106">
        <v>99</v>
      </c>
      <c r="J106">
        <v>57288.815478104902</v>
      </c>
      <c r="K106">
        <v>9.91155977129843</v>
      </c>
      <c r="L106" s="28" t="str">
        <f>IF(M106=E106,$E$2,IF(M106=F106,$F$2,IF(M106=G106,$G$2,IF(M106=H106,$H$2,IF(M106=I106,$I$2,0)))))</f>
        <v>SA_Diesel</v>
      </c>
      <c r="M106" s="29">
        <f>MIN(E106:I106)</f>
        <v>0.398477838073306</v>
      </c>
      <c r="N106">
        <v>99</v>
      </c>
      <c r="O106">
        <v>99</v>
      </c>
      <c r="P106">
        <v>0.30151157416643198</v>
      </c>
      <c r="Q106">
        <v>0.50901144008006305</v>
      </c>
      <c r="R106">
        <v>99</v>
      </c>
      <c r="S106">
        <v>17057.834222320402</v>
      </c>
      <c r="T106">
        <v>13.756197045055901</v>
      </c>
      <c r="U106" s="28" t="str">
        <f>IF(V106=N106,$E$2,IF(V106=O106,$F$2,IF(V106=P106,$G$2,IF(V106=Q106,$H$2,IF(V106=R106,$I$2,0)))))</f>
        <v>SA_Diesel</v>
      </c>
      <c r="V106" s="29">
        <f t="shared" si="2"/>
        <v>0.30151157416643198</v>
      </c>
      <c r="W106" s="27">
        <v>99</v>
      </c>
      <c r="X106">
        <v>99</v>
      </c>
      <c r="Y106" s="28">
        <v>0.17581456539826101</v>
      </c>
      <c r="Z106" s="28">
        <v>0.50901144008006305</v>
      </c>
      <c r="AA106" s="28">
        <v>99</v>
      </c>
      <c r="AB106" s="23">
        <v>17057.834222320402</v>
      </c>
      <c r="AC106" s="23">
        <v>13.756197045055901</v>
      </c>
      <c r="AD106" s="28" t="str">
        <f>IF(AE106=W106,$E$2,IF(AE106=X106,$F$2,IF(AE106=Y106,$G$2,IF(AE106=Z106,$H$2,IF(AE106=AA106,$I$2,0)))))</f>
        <v>SA_Diesel</v>
      </c>
      <c r="AE106" s="29">
        <f t="shared" si="3"/>
        <v>0.17581456539826101</v>
      </c>
    </row>
    <row r="107" spans="1:31" x14ac:dyDescent="0.25">
      <c r="A107">
        <v>1</v>
      </c>
      <c r="B107" s="15">
        <v>2068</v>
      </c>
      <c r="C107" s="15">
        <v>-66.531058200000004</v>
      </c>
      <c r="D107" s="15">
        <v>-19.189866080000002</v>
      </c>
      <c r="E107">
        <v>99</v>
      </c>
      <c r="F107">
        <v>99</v>
      </c>
      <c r="G107">
        <v>0.90796971361362599</v>
      </c>
      <c r="H107">
        <v>0.40584322038409798</v>
      </c>
      <c r="I107">
        <v>99</v>
      </c>
      <c r="J107">
        <v>326688.20581978798</v>
      </c>
      <c r="K107">
        <v>245.74494049883799</v>
      </c>
      <c r="L107" s="28" t="str">
        <f>IF(M107=E107,$E$2,IF(M107=F107,$F$2,IF(M107=G107,$G$2,IF(M107=H107,$H$2,IF(M107=I107,$I$2,0)))))</f>
        <v>SA_PV</v>
      </c>
      <c r="M107" s="29">
        <f>MIN(E107:I107)</f>
        <v>0.40584322038409798</v>
      </c>
      <c r="N107">
        <v>99</v>
      </c>
      <c r="O107">
        <v>99</v>
      </c>
      <c r="P107">
        <v>0.639049941711893</v>
      </c>
      <c r="Q107">
        <v>0.40584322038409798</v>
      </c>
      <c r="R107">
        <v>99</v>
      </c>
      <c r="S107">
        <v>119468.575763559</v>
      </c>
      <c r="T107">
        <v>20.669303765321601</v>
      </c>
      <c r="U107" s="28" t="str">
        <f>IF(V107=N107,$E$2,IF(V107=O107,$F$2,IF(V107=P107,$G$2,IF(V107=Q107,$H$2,IF(V107=R107,$I$2,0)))))</f>
        <v>SA_PV</v>
      </c>
      <c r="V107" s="29">
        <f t="shared" si="2"/>
        <v>0.40584322038409798</v>
      </c>
      <c r="W107" s="27">
        <v>99</v>
      </c>
      <c r="X107">
        <v>99</v>
      </c>
      <c r="Y107" s="28">
        <v>0.290450237394833</v>
      </c>
      <c r="Z107" s="28">
        <v>0.40584322038409798</v>
      </c>
      <c r="AA107" s="28">
        <v>99</v>
      </c>
      <c r="AB107" s="23">
        <v>25100.003737122199</v>
      </c>
      <c r="AC107" s="23">
        <v>20.2417606326417</v>
      </c>
      <c r="AD107" s="28" t="str">
        <f>IF(AE107=W107,$E$2,IF(AE107=X107,$F$2,IF(AE107=Y107,$G$2,IF(AE107=Z107,$H$2,IF(AE107=AA107,$I$2,0)))))</f>
        <v>SA_Diesel</v>
      </c>
      <c r="AE107" s="29">
        <f t="shared" si="3"/>
        <v>0.290450237394833</v>
      </c>
    </row>
    <row r="108" spans="1:31" x14ac:dyDescent="0.25">
      <c r="A108">
        <v>1</v>
      </c>
      <c r="B108" s="15">
        <v>2096</v>
      </c>
      <c r="C108" s="15">
        <v>-65.745777590000003</v>
      </c>
      <c r="D108" s="15">
        <v>-18.677722039999999</v>
      </c>
      <c r="E108">
        <v>99</v>
      </c>
      <c r="F108">
        <v>99</v>
      </c>
      <c r="G108">
        <v>0.69344681864928104</v>
      </c>
      <c r="H108">
        <v>0.44080419059950099</v>
      </c>
      <c r="I108">
        <v>99</v>
      </c>
      <c r="J108">
        <v>251122.09331963799</v>
      </c>
      <c r="K108">
        <v>171.268708003547</v>
      </c>
      <c r="L108" s="28" t="str">
        <f>IF(M108=E108,$E$2,IF(M108=F108,$F$2,IF(M108=G108,$G$2,IF(M108=H108,$H$2,IF(M108=I108,$I$2,0)))))</f>
        <v>SA_PV</v>
      </c>
      <c r="M108" s="29">
        <f>MIN(E108:I108)</f>
        <v>0.44080419059950099</v>
      </c>
      <c r="N108">
        <v>99</v>
      </c>
      <c r="O108">
        <v>99</v>
      </c>
      <c r="P108">
        <v>0.496928523798015</v>
      </c>
      <c r="Q108">
        <v>0.44080419059950099</v>
      </c>
      <c r="R108">
        <v>99</v>
      </c>
      <c r="S108">
        <v>111858.657756581</v>
      </c>
      <c r="T108">
        <v>19.352708954425701</v>
      </c>
      <c r="U108" s="28" t="str">
        <f>IF(V108=N108,$E$2,IF(V108=O108,$F$2,IF(V108=P108,$G$2,IF(V108=Q108,$H$2,IF(V108=R108,$I$2,0)))))</f>
        <v>SA_PV</v>
      </c>
      <c r="V108" s="29">
        <f t="shared" si="2"/>
        <v>0.44080419059950099</v>
      </c>
      <c r="W108" s="27">
        <v>99</v>
      </c>
      <c r="X108">
        <v>99</v>
      </c>
      <c r="Y108" s="28">
        <v>0.242182586027855</v>
      </c>
      <c r="Z108" s="28">
        <v>0.44080419059950099</v>
      </c>
      <c r="AA108" s="28">
        <v>99</v>
      </c>
      <c r="AB108" s="23">
        <v>21637.261032410101</v>
      </c>
      <c r="AC108" s="23">
        <v>17.449250731237001</v>
      </c>
      <c r="AD108" s="28" t="str">
        <f>IF(AE108=W108,$E$2,IF(AE108=X108,$F$2,IF(AE108=Y108,$G$2,IF(AE108=Z108,$H$2,IF(AE108=AA108,$I$2,0)))))</f>
        <v>SA_Diesel</v>
      </c>
      <c r="AE108" s="29">
        <f t="shared" si="3"/>
        <v>0.242182586027855</v>
      </c>
    </row>
    <row r="109" spans="1:31" x14ac:dyDescent="0.25">
      <c r="A109">
        <v>1</v>
      </c>
      <c r="B109" s="15">
        <v>2119</v>
      </c>
      <c r="C109" s="15">
        <v>-62.840271459999997</v>
      </c>
      <c r="D109" s="15">
        <v>-17.9460631</v>
      </c>
      <c r="E109">
        <v>99</v>
      </c>
      <c r="F109">
        <v>99</v>
      </c>
      <c r="G109">
        <v>0.53255464742602199</v>
      </c>
      <c r="H109">
        <v>0.45244020101211502</v>
      </c>
      <c r="I109">
        <v>0.36994486131474502</v>
      </c>
      <c r="J109">
        <v>257538.72078710501</v>
      </c>
      <c r="K109">
        <v>191.35868686791801</v>
      </c>
      <c r="L109" s="28" t="str">
        <f>IF(M109=E109,$E$2,IF(M109=F109,$F$2,IF(M109=G109,$G$2,IF(M109=H109,$H$2,IF(M109=I109,$I$2,0)))))</f>
        <v>Grid_extension</v>
      </c>
      <c r="M109" s="29">
        <f>MIN(E109:I109)</f>
        <v>0.36994486131474502</v>
      </c>
      <c r="N109">
        <v>99</v>
      </c>
      <c r="O109">
        <v>99</v>
      </c>
      <c r="P109">
        <v>0.39033746036260603</v>
      </c>
      <c r="Q109">
        <v>0.45244020101211502</v>
      </c>
      <c r="R109">
        <v>0.36994486131474502</v>
      </c>
      <c r="S109">
        <v>128522.84341956201</v>
      </c>
      <c r="T109">
        <v>17.9295201338164</v>
      </c>
      <c r="U109" s="28" t="str">
        <f>IF(V109=N109,$E$2,IF(V109=O109,$F$2,IF(V109=P109,$G$2,IF(V109=Q109,$H$2,IF(V109=R109,$I$2,0)))))</f>
        <v>Grid_extension</v>
      </c>
      <c r="V109" s="29">
        <f t="shared" si="2"/>
        <v>0.36994486131474502</v>
      </c>
      <c r="W109" s="27">
        <v>99</v>
      </c>
      <c r="X109">
        <v>99</v>
      </c>
      <c r="Y109" s="28">
        <v>0.205981847502622</v>
      </c>
      <c r="Z109" s="28">
        <v>0.45244020101211502</v>
      </c>
      <c r="AA109" s="28">
        <v>99</v>
      </c>
      <c r="AB109" s="23">
        <v>38477.5836217834</v>
      </c>
      <c r="AC109" s="23">
        <v>31.0300367104205</v>
      </c>
      <c r="AD109" s="28" t="str">
        <f>IF(AE109=W109,$E$2,IF(AE109=X109,$F$2,IF(AE109=Y109,$G$2,IF(AE109=Z109,$H$2,IF(AE109=AA109,$I$2,0)))))</f>
        <v>SA_Diesel</v>
      </c>
      <c r="AE109" s="29">
        <f t="shared" si="3"/>
        <v>0.205981847502622</v>
      </c>
    </row>
    <row r="110" spans="1:31" x14ac:dyDescent="0.25">
      <c r="A110">
        <v>1</v>
      </c>
      <c r="B110" s="15">
        <v>2120</v>
      </c>
      <c r="C110" s="15">
        <v>-64.237415690000006</v>
      </c>
      <c r="D110" s="15">
        <v>-16.641154100000001</v>
      </c>
      <c r="E110">
        <v>99</v>
      </c>
      <c r="F110">
        <v>99</v>
      </c>
      <c r="G110">
        <v>1.4174615891539399</v>
      </c>
      <c r="H110">
        <v>0.46765456278815698</v>
      </c>
      <c r="I110">
        <v>99</v>
      </c>
      <c r="J110">
        <v>205684.575704207</v>
      </c>
      <c r="K110">
        <v>127.51781512888201</v>
      </c>
      <c r="L110" s="28" t="str">
        <f>IF(M110=E110,$E$2,IF(M110=F110,$F$2,IF(M110=G110,$G$2,IF(M110=H110,$H$2,IF(M110=I110,$I$2,0)))))</f>
        <v>SA_PV</v>
      </c>
      <c r="M110" s="29">
        <f>MIN(E110:I110)</f>
        <v>0.46765456278815698</v>
      </c>
      <c r="N110">
        <v>99</v>
      </c>
      <c r="O110">
        <v>99</v>
      </c>
      <c r="P110">
        <v>0.97658830925735496</v>
      </c>
      <c r="Q110">
        <v>0.46765456278815698</v>
      </c>
      <c r="R110">
        <v>99</v>
      </c>
      <c r="S110">
        <v>81975.411905204601</v>
      </c>
      <c r="T110">
        <v>16.168720296884501</v>
      </c>
      <c r="U110" s="28" t="str">
        <f>IF(V110=N110,$E$2,IF(V110=O110,$F$2,IF(V110=P110,$G$2,IF(V110=Q110,$H$2,IF(V110=R110,$I$2,0)))))</f>
        <v>SA_PV</v>
      </c>
      <c r="V110" s="29">
        <f t="shared" si="2"/>
        <v>0.46765456278815698</v>
      </c>
      <c r="W110" s="27">
        <v>99</v>
      </c>
      <c r="X110">
        <v>99</v>
      </c>
      <c r="Y110" s="28">
        <v>0.40508590939140499</v>
      </c>
      <c r="Z110" s="28">
        <v>0.46765456278815698</v>
      </c>
      <c r="AA110" s="28">
        <v>99</v>
      </c>
      <c r="AB110" s="23">
        <v>14946.407780150599</v>
      </c>
      <c r="AC110" s="23">
        <v>12.0534487473487</v>
      </c>
      <c r="AD110" s="28" t="str">
        <f>IF(AE110=W110,$E$2,IF(AE110=X110,$F$2,IF(AE110=Y110,$G$2,IF(AE110=Z110,$H$2,IF(AE110=AA110,$I$2,0)))))</f>
        <v>SA_Diesel</v>
      </c>
      <c r="AE110" s="29">
        <f t="shared" si="3"/>
        <v>0.40508590939140499</v>
      </c>
    </row>
    <row r="111" spans="1:31" x14ac:dyDescent="0.25">
      <c r="A111">
        <v>1</v>
      </c>
      <c r="B111" s="15">
        <v>2188</v>
      </c>
      <c r="C111" s="15">
        <v>-66.526472190000007</v>
      </c>
      <c r="D111" s="15">
        <v>-17.44088704</v>
      </c>
      <c r="E111">
        <v>99</v>
      </c>
      <c r="F111">
        <v>99</v>
      </c>
      <c r="G111">
        <v>0.42529319994385001</v>
      </c>
      <c r="H111">
        <v>0.44160931240881501</v>
      </c>
      <c r="I111">
        <v>99</v>
      </c>
      <c r="J111">
        <v>348960.47998516902</v>
      </c>
      <c r="K111">
        <v>129.06182065839201</v>
      </c>
      <c r="L111" s="28" t="str">
        <f>IF(M111=E111,$E$2,IF(M111=F111,$F$2,IF(M111=G111,$G$2,IF(M111=H111,$H$2,IF(M111=I111,$I$2,0)))))</f>
        <v>SA_Diesel</v>
      </c>
      <c r="M111" s="29">
        <f>MIN(E111:I111)</f>
        <v>0.42529319994385001</v>
      </c>
      <c r="N111">
        <v>99</v>
      </c>
      <c r="O111">
        <v>99</v>
      </c>
      <c r="P111">
        <v>0.31927675140566703</v>
      </c>
      <c r="Q111">
        <v>0.44160931240881501</v>
      </c>
      <c r="R111">
        <v>99</v>
      </c>
      <c r="S111">
        <v>11868.4066386956</v>
      </c>
      <c r="T111">
        <v>9.5712115738066093</v>
      </c>
      <c r="U111" s="28" t="str">
        <f>IF(V111=N111,$E$2,IF(V111=O111,$F$2,IF(V111=P111,$G$2,IF(V111=Q111,$H$2,IF(V111=R111,$I$2,0)))))</f>
        <v>SA_Diesel</v>
      </c>
      <c r="V111" s="29">
        <f t="shared" si="2"/>
        <v>0.31927675140566703</v>
      </c>
      <c r="W111" s="27">
        <v>99</v>
      </c>
      <c r="X111">
        <v>99</v>
      </c>
      <c r="Y111" s="28">
        <v>0.18184802181913301</v>
      </c>
      <c r="Z111" s="28">
        <v>0.44160931240881501</v>
      </c>
      <c r="AA111" s="28">
        <v>99</v>
      </c>
      <c r="AB111" s="23">
        <v>11868.4066386956</v>
      </c>
      <c r="AC111" s="23">
        <v>9.5712115738066093</v>
      </c>
      <c r="AD111" s="28" t="str">
        <f>IF(AE111=W111,$E$2,IF(AE111=X111,$F$2,IF(AE111=Y111,$G$2,IF(AE111=Z111,$H$2,IF(AE111=AA111,$I$2,0)))))</f>
        <v>SA_Diesel</v>
      </c>
      <c r="AE111" s="29">
        <f t="shared" si="3"/>
        <v>0.18184802181913301</v>
      </c>
    </row>
    <row r="112" spans="1:31" x14ac:dyDescent="0.25">
      <c r="A112">
        <v>1</v>
      </c>
      <c r="B112" s="15">
        <v>2197</v>
      </c>
      <c r="C112" s="15">
        <v>-65.389301349999997</v>
      </c>
      <c r="D112" s="15">
        <v>-18.656091369999999</v>
      </c>
      <c r="E112">
        <v>99</v>
      </c>
      <c r="F112">
        <v>99</v>
      </c>
      <c r="G112">
        <v>0.69344681864928104</v>
      </c>
      <c r="H112">
        <v>0.44241738068403702</v>
      </c>
      <c r="I112">
        <v>99</v>
      </c>
      <c r="J112">
        <v>91194.540906601498</v>
      </c>
      <c r="K112">
        <v>17.987088936213301</v>
      </c>
      <c r="L112" s="28" t="str">
        <f>IF(M112=E112,$E$2,IF(M112=F112,$F$2,IF(M112=G112,$G$2,IF(M112=H112,$H$2,IF(M112=I112,$I$2,0)))))</f>
        <v>SA_PV</v>
      </c>
      <c r="M112" s="29">
        <f>MIN(E112:I112)</f>
        <v>0.44241738068403702</v>
      </c>
      <c r="N112">
        <v>99</v>
      </c>
      <c r="O112">
        <v>99</v>
      </c>
      <c r="P112">
        <v>0.496928523798015</v>
      </c>
      <c r="Q112">
        <v>0.44241738068403702</v>
      </c>
      <c r="R112">
        <v>99</v>
      </c>
      <c r="S112">
        <v>42049.570437103401</v>
      </c>
      <c r="T112">
        <v>7.2750121863500796</v>
      </c>
      <c r="U112" s="28" t="str">
        <f>IF(V112=N112,$E$2,IF(V112=O112,$F$2,IF(V112=P112,$G$2,IF(V112=Q112,$H$2,IF(V112=R112,$I$2,0)))))</f>
        <v>SA_PV</v>
      </c>
      <c r="V112" s="29">
        <f t="shared" si="2"/>
        <v>0.44241738068403702</v>
      </c>
      <c r="W112" s="27">
        <v>99</v>
      </c>
      <c r="X112">
        <v>99</v>
      </c>
      <c r="Y112" s="28">
        <v>0.242182586027855</v>
      </c>
      <c r="Z112" s="28">
        <v>0.44241738068403702</v>
      </c>
      <c r="AA112" s="28">
        <v>99</v>
      </c>
      <c r="AB112" s="23">
        <v>8104.1557448964404</v>
      </c>
      <c r="AC112" s="23">
        <v>6.5355520435731203</v>
      </c>
      <c r="AD112" s="28" t="str">
        <f>IF(AE112=W112,$E$2,IF(AE112=X112,$F$2,IF(AE112=Y112,$G$2,IF(AE112=Z112,$H$2,IF(AE112=AA112,$I$2,0)))))</f>
        <v>SA_Diesel</v>
      </c>
      <c r="AE112" s="29">
        <f t="shared" si="3"/>
        <v>0.242182586027855</v>
      </c>
    </row>
    <row r="113" spans="1:31" x14ac:dyDescent="0.25">
      <c r="A113">
        <v>1</v>
      </c>
      <c r="B113" s="15">
        <v>2230</v>
      </c>
      <c r="C113" s="15">
        <v>-68.704802330000007</v>
      </c>
      <c r="D113" s="15">
        <v>-17.41226717</v>
      </c>
      <c r="E113">
        <v>99</v>
      </c>
      <c r="F113">
        <v>99</v>
      </c>
      <c r="G113">
        <v>0.47892392368493603</v>
      </c>
      <c r="H113">
        <v>0.39298024956331001</v>
      </c>
      <c r="I113">
        <v>99</v>
      </c>
      <c r="J113">
        <v>60843.822928649002</v>
      </c>
      <c r="K113">
        <v>10.526612963433999</v>
      </c>
      <c r="L113" s="28" t="str">
        <f>IF(M113=E113,$E$2,IF(M113=F113,$F$2,IF(M113=G113,$G$2,IF(M113=H113,$H$2,IF(M113=I113,$I$2,0)))))</f>
        <v>SA_PV</v>
      </c>
      <c r="M113" s="29">
        <f>MIN(E113:I113)</f>
        <v>0.39298024956331001</v>
      </c>
      <c r="N113">
        <v>99</v>
      </c>
      <c r="O113">
        <v>99</v>
      </c>
      <c r="P113">
        <v>0.354807105884136</v>
      </c>
      <c r="Q113">
        <v>0.39298024956331001</v>
      </c>
      <c r="R113">
        <v>99</v>
      </c>
      <c r="S113">
        <v>8830.7274313036596</v>
      </c>
      <c r="T113">
        <v>7.1214918032934902</v>
      </c>
      <c r="U113" s="28" t="str">
        <f>IF(V113=N113,$E$2,IF(V113=O113,$F$2,IF(V113=P113,$G$2,IF(V113=Q113,$H$2,IF(V113=R113,$I$2,0)))))</f>
        <v>SA_Diesel</v>
      </c>
      <c r="V113" s="29">
        <f t="shared" si="2"/>
        <v>0.354807105884136</v>
      </c>
      <c r="W113" s="27">
        <v>99</v>
      </c>
      <c r="X113">
        <v>99</v>
      </c>
      <c r="Y113" s="28">
        <v>0.193914934660878</v>
      </c>
      <c r="Z113" s="28">
        <v>0.39298024956331001</v>
      </c>
      <c r="AA113" s="28">
        <v>99</v>
      </c>
      <c r="AB113" s="23">
        <v>8830.7274313036596</v>
      </c>
      <c r="AC113" s="23">
        <v>7.1214918032934902</v>
      </c>
      <c r="AD113" s="28" t="str">
        <f>IF(AE113=W113,$E$2,IF(AE113=X113,$F$2,IF(AE113=Y113,$G$2,IF(AE113=Z113,$H$2,IF(AE113=AA113,$I$2,0)))))</f>
        <v>SA_Diesel</v>
      </c>
      <c r="AE113" s="29">
        <f t="shared" si="3"/>
        <v>0.193914934660878</v>
      </c>
    </row>
    <row r="114" spans="1:31" x14ac:dyDescent="0.25">
      <c r="A114">
        <v>1</v>
      </c>
      <c r="B114" s="15">
        <v>2268</v>
      </c>
      <c r="C114" s="15">
        <v>-65.564113890000002</v>
      </c>
      <c r="D114" s="15">
        <v>-18.84940555</v>
      </c>
      <c r="E114">
        <v>99</v>
      </c>
      <c r="F114">
        <v>99</v>
      </c>
      <c r="G114">
        <v>0.50573928555547898</v>
      </c>
      <c r="H114">
        <v>0.43860516742644201</v>
      </c>
      <c r="I114">
        <v>99</v>
      </c>
      <c r="J114">
        <v>79427.722505249199</v>
      </c>
      <c r="K114">
        <v>15.6662174566566</v>
      </c>
      <c r="L114" s="28" t="str">
        <f>IF(M114=E114,$E$2,IF(M114=F114,$F$2,IF(M114=G114,$G$2,IF(M114=H114,$H$2,IF(M114=I114,$I$2,0)))))</f>
        <v>SA_PV</v>
      </c>
      <c r="M114" s="29">
        <f>MIN(E114:I114)</f>
        <v>0.43860516742644201</v>
      </c>
      <c r="N114">
        <v>99</v>
      </c>
      <c r="O114">
        <v>99</v>
      </c>
      <c r="P114">
        <v>0.37257228312337098</v>
      </c>
      <c r="Q114">
        <v>0.43860516742644201</v>
      </c>
      <c r="R114">
        <v>99</v>
      </c>
      <c r="S114">
        <v>11137.160900114101</v>
      </c>
      <c r="T114">
        <v>8.9815024502930303</v>
      </c>
      <c r="U114" s="28" t="str">
        <f>IF(V114=N114,$E$2,IF(V114=O114,$F$2,IF(V114=P114,$G$2,IF(V114=Q114,$H$2,IF(V114=R114,$I$2,0)))))</f>
        <v>SA_Diesel</v>
      </c>
      <c r="V114" s="29">
        <f t="shared" si="2"/>
        <v>0.37257228312337098</v>
      </c>
      <c r="W114" s="27">
        <v>99</v>
      </c>
      <c r="X114">
        <v>99</v>
      </c>
      <c r="Y114" s="28">
        <v>0.19994839108175</v>
      </c>
      <c r="Z114" s="28">
        <v>0.43860516742644201</v>
      </c>
      <c r="AA114" s="28">
        <v>99</v>
      </c>
      <c r="AB114" s="23">
        <v>11137.160900114101</v>
      </c>
      <c r="AC114" s="23">
        <v>8.9815024502930303</v>
      </c>
      <c r="AD114" s="28" t="str">
        <f>IF(AE114=W114,$E$2,IF(AE114=X114,$F$2,IF(AE114=Y114,$G$2,IF(AE114=Z114,$H$2,IF(AE114=AA114,$I$2,0)))))</f>
        <v>SA_Diesel</v>
      </c>
      <c r="AE114" s="29">
        <f t="shared" si="3"/>
        <v>0.19994839108175</v>
      </c>
    </row>
    <row r="115" spans="1:31" x14ac:dyDescent="0.25">
      <c r="A115">
        <v>1</v>
      </c>
      <c r="B115" s="15">
        <v>2305</v>
      </c>
      <c r="C115" s="15">
        <v>-57.792409399999997</v>
      </c>
      <c r="D115" s="15">
        <v>-18.990363850000001</v>
      </c>
      <c r="E115">
        <v>99</v>
      </c>
      <c r="F115">
        <v>99</v>
      </c>
      <c r="G115">
        <v>0.42529319994385001</v>
      </c>
      <c r="H115">
        <v>0.66066536398020503</v>
      </c>
      <c r="I115">
        <v>99</v>
      </c>
      <c r="J115">
        <v>80510.019017724306</v>
      </c>
      <c r="K115">
        <v>15.879688169176401</v>
      </c>
      <c r="L115" s="28" t="str">
        <f>IF(M115=E115,$E$2,IF(M115=F115,$F$2,IF(M115=G115,$G$2,IF(M115=H115,$H$2,IF(M115=I115,$I$2,0)))))</f>
        <v>SA_Diesel</v>
      </c>
      <c r="M115" s="29">
        <f>MIN(E115:I115)</f>
        <v>0.42529319994385001</v>
      </c>
      <c r="N115">
        <v>99</v>
      </c>
      <c r="O115">
        <v>99</v>
      </c>
      <c r="P115">
        <v>0.31927675140566703</v>
      </c>
      <c r="Q115">
        <v>0.66066536398020503</v>
      </c>
      <c r="R115">
        <v>99</v>
      </c>
      <c r="S115">
        <v>74554.815739814105</v>
      </c>
      <c r="T115">
        <v>28.228588111131302</v>
      </c>
      <c r="U115" s="28" t="str">
        <f>IF(V115=N115,$E$2,IF(V115=O115,$F$2,IF(V115=P115,$G$2,IF(V115=Q115,$H$2,IF(V115=R115,$I$2,0)))))</f>
        <v>SA_Diesel</v>
      </c>
      <c r="V115" s="29">
        <f t="shared" si="2"/>
        <v>0.31927675140566703</v>
      </c>
      <c r="W115" s="27">
        <v>99</v>
      </c>
      <c r="X115">
        <v>99</v>
      </c>
      <c r="Y115" s="28">
        <v>0.18184802181913301</v>
      </c>
      <c r="Z115" s="28">
        <v>0.66066536398020503</v>
      </c>
      <c r="AA115" s="28">
        <v>99</v>
      </c>
      <c r="AB115" s="23">
        <v>46554.996589617898</v>
      </c>
      <c r="AC115" s="23">
        <v>37.5440221878047</v>
      </c>
      <c r="AD115" s="28" t="str">
        <f>IF(AE115=W115,$E$2,IF(AE115=X115,$F$2,IF(AE115=Y115,$G$2,IF(AE115=Z115,$H$2,IF(AE115=AA115,$I$2,0)))))</f>
        <v>SA_Diesel</v>
      </c>
      <c r="AE115" s="29">
        <f t="shared" si="3"/>
        <v>0.18184802181913301</v>
      </c>
    </row>
    <row r="116" spans="1:31" x14ac:dyDescent="0.25">
      <c r="A116">
        <v>1</v>
      </c>
      <c r="B116" s="15">
        <v>2313</v>
      </c>
      <c r="C116" s="15">
        <v>-63.148221450000001</v>
      </c>
      <c r="D116" s="15">
        <v>-19.783712820000002</v>
      </c>
      <c r="E116">
        <v>99</v>
      </c>
      <c r="F116">
        <v>99</v>
      </c>
      <c r="G116">
        <v>0.50573928555547898</v>
      </c>
      <c r="H116">
        <v>0.70383899292784102</v>
      </c>
      <c r="I116">
        <v>99</v>
      </c>
      <c r="J116">
        <v>17952.4562944217</v>
      </c>
      <c r="K116">
        <v>14.4776601185203</v>
      </c>
      <c r="L116" s="28" t="str">
        <f>IF(M116=E116,$E$2,IF(M116=F116,$F$2,IF(M116=G116,$G$2,IF(M116=H116,$H$2,IF(M116=I116,$I$2,0)))))</f>
        <v>SA_Diesel</v>
      </c>
      <c r="M116" s="29">
        <f>MIN(E116:I116)</f>
        <v>0.50573928555547898</v>
      </c>
      <c r="N116">
        <v>99</v>
      </c>
      <c r="O116">
        <v>99</v>
      </c>
      <c r="P116">
        <v>0.37257228312337098</v>
      </c>
      <c r="Q116">
        <v>0.70383899292784102</v>
      </c>
      <c r="R116">
        <v>99</v>
      </c>
      <c r="S116">
        <v>25910.739343967802</v>
      </c>
      <c r="T116">
        <v>20.895573925340798</v>
      </c>
      <c r="U116" s="28" t="str">
        <f>IF(V116=N116,$E$2,IF(V116=O116,$F$2,IF(V116=P116,$G$2,IF(V116=Q116,$H$2,IF(V116=R116,$I$2,0)))))</f>
        <v>SA_Diesel</v>
      </c>
      <c r="V116" s="29">
        <f t="shared" si="2"/>
        <v>0.37257228312337098</v>
      </c>
      <c r="W116" s="27">
        <v>99</v>
      </c>
      <c r="X116">
        <v>99</v>
      </c>
      <c r="Y116" s="28">
        <v>0.19994839108175</v>
      </c>
      <c r="Z116" s="28">
        <v>0.70383899292784102</v>
      </c>
      <c r="AA116" s="28">
        <v>99</v>
      </c>
      <c r="AB116" s="23">
        <v>25910.739343967802</v>
      </c>
      <c r="AC116" s="23">
        <v>20.895573925340798</v>
      </c>
      <c r="AD116" s="28" t="str">
        <f>IF(AE116=W116,$E$2,IF(AE116=X116,$F$2,IF(AE116=Y116,$G$2,IF(AE116=Z116,$H$2,IF(AE116=AA116,$I$2,0)))))</f>
        <v>SA_Diesel</v>
      </c>
      <c r="AE116" s="29">
        <f t="shared" si="3"/>
        <v>0.19994839108175</v>
      </c>
    </row>
    <row r="117" spans="1:31" x14ac:dyDescent="0.25">
      <c r="A117">
        <v>1</v>
      </c>
      <c r="B117" s="15">
        <v>2326</v>
      </c>
      <c r="C117" s="15">
        <v>-63.956444130000001</v>
      </c>
      <c r="D117" s="15">
        <v>-18.119582569999999</v>
      </c>
      <c r="E117">
        <v>99</v>
      </c>
      <c r="F117">
        <v>99</v>
      </c>
      <c r="G117">
        <v>0.42529319994384901</v>
      </c>
      <c r="H117">
        <v>0.4974919723124</v>
      </c>
      <c r="I117">
        <v>99</v>
      </c>
      <c r="J117">
        <v>120956.98338533699</v>
      </c>
      <c r="K117">
        <v>23.857393172650301</v>
      </c>
      <c r="L117" s="28" t="str">
        <f>IF(M117=E117,$E$2,IF(M117=F117,$F$2,IF(M117=G117,$G$2,IF(M117=H117,$H$2,IF(M117=I117,$I$2,0)))))</f>
        <v>SA_Diesel</v>
      </c>
      <c r="M117" s="29">
        <f>MIN(E117:I117)</f>
        <v>0.42529319994384901</v>
      </c>
      <c r="N117">
        <v>99</v>
      </c>
      <c r="O117">
        <v>99</v>
      </c>
      <c r="P117">
        <v>0.31927675140566703</v>
      </c>
      <c r="Q117">
        <v>0.4974919723124</v>
      </c>
      <c r="R117">
        <v>99</v>
      </c>
      <c r="S117">
        <v>326688.20581978798</v>
      </c>
      <c r="T117">
        <v>245.74494049883799</v>
      </c>
      <c r="U117" s="28" t="str">
        <f>IF(V117=N117,$E$2,IF(V117=O117,$F$2,IF(V117=P117,$G$2,IF(V117=Q117,$H$2,IF(V117=R117,$I$2,0)))))</f>
        <v>SA_Diesel</v>
      </c>
      <c r="V117" s="29">
        <f t="shared" si="2"/>
        <v>0.31927675140566703</v>
      </c>
      <c r="W117" s="27">
        <v>99</v>
      </c>
      <c r="X117">
        <v>99</v>
      </c>
      <c r="Y117" s="28">
        <v>0.18184802181913301</v>
      </c>
      <c r="Z117" s="28">
        <v>0.4974919723124</v>
      </c>
      <c r="AA117" s="28">
        <v>99</v>
      </c>
      <c r="AB117" s="23">
        <v>326688.20581978798</v>
      </c>
      <c r="AC117" s="23">
        <v>245.74494049883799</v>
      </c>
      <c r="AD117" s="28" t="str">
        <f>IF(AE117=W117,$E$2,IF(AE117=X117,$F$2,IF(AE117=Y117,$G$2,IF(AE117=Z117,$H$2,IF(AE117=AA117,$I$2,0)))))</f>
        <v>SA_Diesel</v>
      </c>
      <c r="AE117" s="29">
        <f t="shared" si="3"/>
        <v>0.18184802181913301</v>
      </c>
    </row>
    <row r="118" spans="1:31" x14ac:dyDescent="0.25">
      <c r="A118">
        <v>1</v>
      </c>
      <c r="B118" s="15">
        <v>2333</v>
      </c>
      <c r="C118" s="15">
        <v>-61.926799899999999</v>
      </c>
      <c r="D118" s="15">
        <v>-13.56990158</v>
      </c>
      <c r="E118">
        <v>99</v>
      </c>
      <c r="F118">
        <v>99</v>
      </c>
      <c r="G118">
        <v>0.66663145677873803</v>
      </c>
      <c r="H118">
        <v>0.96751139873479897</v>
      </c>
      <c r="I118">
        <v>99</v>
      </c>
      <c r="J118">
        <v>127438.07239042</v>
      </c>
      <c r="K118">
        <v>22.048109410107301</v>
      </c>
      <c r="L118" s="28" t="str">
        <f>IF(M118=E118,$E$2,IF(M118=F118,$F$2,IF(M118=G118,$G$2,IF(M118=H118,$H$2,IF(M118=I118,$I$2,0)))))</f>
        <v>SA_Diesel</v>
      </c>
      <c r="M118" s="29">
        <f>MIN(E118:I118)</f>
        <v>0.66663145677873803</v>
      </c>
      <c r="N118">
        <v>99</v>
      </c>
      <c r="O118">
        <v>99</v>
      </c>
      <c r="P118">
        <v>0.47916334655878001</v>
      </c>
      <c r="Q118">
        <v>0.96751139873479897</v>
      </c>
      <c r="R118">
        <v>99</v>
      </c>
      <c r="S118">
        <v>55165.223806430397</v>
      </c>
      <c r="T118">
        <v>12.925317289648801</v>
      </c>
      <c r="U118" s="28" t="str">
        <f>IF(V118=N118,$E$2,IF(V118=O118,$F$2,IF(V118=P118,$G$2,IF(V118=Q118,$H$2,IF(V118=R118,$I$2,0)))))</f>
        <v>SA_Diesel</v>
      </c>
      <c r="V118" s="29">
        <f t="shared" si="2"/>
        <v>0.47916334655878001</v>
      </c>
      <c r="W118" s="27">
        <v>99</v>
      </c>
      <c r="X118">
        <v>99</v>
      </c>
      <c r="Y118" s="28">
        <v>0.236149129606983</v>
      </c>
      <c r="Z118" s="28">
        <v>0.96751139873479897</v>
      </c>
      <c r="AA118" s="28">
        <v>99</v>
      </c>
      <c r="AB118" s="23">
        <v>21316.620582311301</v>
      </c>
      <c r="AC118" s="23">
        <v>17.190671995232901</v>
      </c>
      <c r="AD118" s="28" t="str">
        <f>IF(AE118=W118,$E$2,IF(AE118=X118,$F$2,IF(AE118=Y118,$G$2,IF(AE118=Z118,$H$2,IF(AE118=AA118,$I$2,0)))))</f>
        <v>SA_Diesel</v>
      </c>
      <c r="AE118" s="29">
        <f t="shared" si="3"/>
        <v>0.236149129606983</v>
      </c>
    </row>
    <row r="119" spans="1:31" x14ac:dyDescent="0.25">
      <c r="A119">
        <v>1</v>
      </c>
      <c r="B119" s="15">
        <v>2341</v>
      </c>
      <c r="C119" s="15">
        <v>-63.694593480000002</v>
      </c>
      <c r="D119" s="15">
        <v>-13.657400859999999</v>
      </c>
      <c r="E119">
        <v>99</v>
      </c>
      <c r="F119">
        <v>99</v>
      </c>
      <c r="G119">
        <v>0.47892392368493603</v>
      </c>
      <c r="H119">
        <v>0.98033631123128395</v>
      </c>
      <c r="I119">
        <v>99</v>
      </c>
      <c r="J119">
        <v>50446.7455597835</v>
      </c>
      <c r="K119">
        <v>8.7278106504815796</v>
      </c>
      <c r="L119" s="28" t="str">
        <f>IF(M119=E119,$E$2,IF(M119=F119,$F$2,IF(M119=G119,$G$2,IF(M119=H119,$H$2,IF(M119=I119,$I$2,0)))))</f>
        <v>SA_Diesel</v>
      </c>
      <c r="M119" s="29">
        <f>MIN(E119:I119)</f>
        <v>0.47892392368493603</v>
      </c>
      <c r="N119">
        <v>99</v>
      </c>
      <c r="O119">
        <v>99</v>
      </c>
      <c r="P119">
        <v>0.354807105884136</v>
      </c>
      <c r="Q119">
        <v>0.98033631123128395</v>
      </c>
      <c r="R119">
        <v>99</v>
      </c>
      <c r="S119">
        <v>50141.661542315996</v>
      </c>
      <c r="T119">
        <v>15.2805353893893</v>
      </c>
      <c r="U119" s="28" t="str">
        <f>IF(V119=N119,$E$2,IF(V119=O119,$F$2,IF(V119=P119,$G$2,IF(V119=Q119,$H$2,IF(V119=R119,$I$2,0)))))</f>
        <v>SA_Diesel</v>
      </c>
      <c r="V119" s="29">
        <f t="shared" si="2"/>
        <v>0.354807105884136</v>
      </c>
      <c r="W119" s="27">
        <v>99</v>
      </c>
      <c r="X119">
        <v>99</v>
      </c>
      <c r="Y119" s="28">
        <v>0.193914934660878</v>
      </c>
      <c r="Z119" s="28">
        <v>0.98033631123128395</v>
      </c>
      <c r="AA119" s="28">
        <v>99</v>
      </c>
      <c r="AB119" s="23">
        <v>25200.880403226201</v>
      </c>
      <c r="AC119" s="23">
        <v>20.323112067887799</v>
      </c>
      <c r="AD119" s="28" t="str">
        <f>IF(AE119=W119,$E$2,IF(AE119=X119,$F$2,IF(AE119=Y119,$G$2,IF(AE119=Z119,$H$2,IF(AE119=AA119,$I$2,0)))))</f>
        <v>SA_Diesel</v>
      </c>
      <c r="AE119" s="29">
        <f t="shared" si="3"/>
        <v>0.193914934660878</v>
      </c>
    </row>
    <row r="120" spans="1:31" x14ac:dyDescent="0.25">
      <c r="A120">
        <v>1</v>
      </c>
      <c r="B120" s="15">
        <v>2348</v>
      </c>
      <c r="C120" s="15">
        <v>-64.549895269999993</v>
      </c>
      <c r="D120" s="15">
        <v>-17.35042417</v>
      </c>
      <c r="E120">
        <v>99</v>
      </c>
      <c r="F120">
        <v>99</v>
      </c>
      <c r="G120">
        <v>0.934785075484169</v>
      </c>
      <c r="H120">
        <v>0.50167083199155305</v>
      </c>
      <c r="I120">
        <v>99</v>
      </c>
      <c r="J120">
        <v>18372.828149260898</v>
      </c>
      <c r="K120">
        <v>14.8166667000123</v>
      </c>
      <c r="L120" s="28" t="str">
        <f>IF(M120=E120,$E$2,IF(M120=F120,$F$2,IF(M120=G120,$G$2,IF(M120=H120,$H$2,IF(M120=I120,$I$2,0)))))</f>
        <v>SA_PV</v>
      </c>
      <c r="M120" s="29">
        <f>MIN(E120:I120)</f>
        <v>0.50167083199155305</v>
      </c>
      <c r="N120">
        <v>99</v>
      </c>
      <c r="O120">
        <v>99</v>
      </c>
      <c r="P120">
        <v>0.65681511895112799</v>
      </c>
      <c r="Q120">
        <v>0.50167083199155305</v>
      </c>
      <c r="R120">
        <v>99</v>
      </c>
      <c r="S120">
        <v>91194.540906601498</v>
      </c>
      <c r="T120">
        <v>17.987088936213301</v>
      </c>
      <c r="U120" s="28" t="str">
        <f>IF(V120=N120,$E$2,IF(V120=O120,$F$2,IF(V120=P120,$G$2,IF(V120=Q120,$H$2,IF(V120=R120,$I$2,0)))))</f>
        <v>SA_PV</v>
      </c>
      <c r="V120" s="29">
        <f t="shared" si="2"/>
        <v>0.50167083199155305</v>
      </c>
      <c r="W120" s="27">
        <v>99</v>
      </c>
      <c r="X120">
        <v>99</v>
      </c>
      <c r="Y120" s="28">
        <v>0.296483693815705</v>
      </c>
      <c r="Z120" s="28">
        <v>0.50167083199155305</v>
      </c>
      <c r="AA120" s="28">
        <v>99</v>
      </c>
      <c r="AB120" s="23">
        <v>15499.881771451701</v>
      </c>
      <c r="AC120" s="23">
        <v>12.4997948182753</v>
      </c>
      <c r="AD120" s="28" t="str">
        <f>IF(AE120=W120,$E$2,IF(AE120=X120,$F$2,IF(AE120=Y120,$G$2,IF(AE120=Z120,$H$2,IF(AE120=AA120,$I$2,0)))))</f>
        <v>SA_Diesel</v>
      </c>
      <c r="AE120" s="29">
        <f t="shared" si="3"/>
        <v>0.296483693815705</v>
      </c>
    </row>
    <row r="121" spans="1:31" x14ac:dyDescent="0.25">
      <c r="A121">
        <v>1</v>
      </c>
      <c r="B121" s="15">
        <v>2367</v>
      </c>
      <c r="C121" s="15">
        <v>-64.604465570000002</v>
      </c>
      <c r="D121" s="15">
        <v>-20.678488720000001</v>
      </c>
      <c r="E121">
        <v>99</v>
      </c>
      <c r="F121">
        <v>99</v>
      </c>
      <c r="G121">
        <v>0.82752362800199597</v>
      </c>
      <c r="H121">
        <v>0.50901283903963501</v>
      </c>
      <c r="I121">
        <v>99</v>
      </c>
      <c r="J121">
        <v>207430.83808633999</v>
      </c>
      <c r="K121">
        <v>134.918628628981</v>
      </c>
      <c r="L121" s="28" t="str">
        <f>IF(M121=E121,$E$2,IF(M121=F121,$F$2,IF(M121=G121,$G$2,IF(M121=H121,$H$2,IF(M121=I121,$I$2,0)))))</f>
        <v>SA_PV</v>
      </c>
      <c r="M121" s="29">
        <f>MIN(E121:I121)</f>
        <v>0.50901283903963501</v>
      </c>
      <c r="N121">
        <v>99</v>
      </c>
      <c r="O121">
        <v>99</v>
      </c>
      <c r="P121">
        <v>0.58575440999418904</v>
      </c>
      <c r="Q121">
        <v>0.50901283903963501</v>
      </c>
      <c r="R121">
        <v>99</v>
      </c>
      <c r="S121">
        <v>60843.822928649002</v>
      </c>
      <c r="T121">
        <v>10.526612963433999</v>
      </c>
      <c r="U121" s="28" t="str">
        <f>IF(V121=N121,$E$2,IF(V121=O121,$F$2,IF(V121=P121,$G$2,IF(V121=Q121,$H$2,IF(V121=R121,$I$2,0)))))</f>
        <v>SA_PV</v>
      </c>
      <c r="V121" s="29">
        <f t="shared" si="2"/>
        <v>0.50901283903963501</v>
      </c>
      <c r="W121" s="27">
        <v>99</v>
      </c>
      <c r="X121">
        <v>99</v>
      </c>
      <c r="Y121" s="28">
        <v>0.27234986813221601</v>
      </c>
      <c r="Z121" s="28">
        <v>0.50901283903963501</v>
      </c>
      <c r="AA121" s="28">
        <v>99</v>
      </c>
      <c r="AB121" s="23">
        <v>10192.158109497601</v>
      </c>
      <c r="AC121" s="23">
        <v>8.2194101221334606</v>
      </c>
      <c r="AD121" s="28" t="str">
        <f>IF(AE121=W121,$E$2,IF(AE121=X121,$F$2,IF(AE121=Y121,$G$2,IF(AE121=Z121,$H$2,IF(AE121=AA121,$I$2,0)))))</f>
        <v>SA_Diesel</v>
      </c>
      <c r="AE121" s="29">
        <f t="shared" si="3"/>
        <v>0.27234986813221601</v>
      </c>
    </row>
    <row r="122" spans="1:31" x14ac:dyDescent="0.25">
      <c r="A122">
        <v>1</v>
      </c>
      <c r="B122" s="15">
        <v>2378</v>
      </c>
      <c r="C122" s="15">
        <v>-67.455683859999994</v>
      </c>
      <c r="D122" s="15">
        <v>-15.97134155</v>
      </c>
      <c r="E122">
        <v>99</v>
      </c>
      <c r="F122">
        <v>99</v>
      </c>
      <c r="G122">
        <v>0.96160043735471201</v>
      </c>
      <c r="H122">
        <v>0.49064509942030998</v>
      </c>
      <c r="I122">
        <v>99</v>
      </c>
      <c r="J122">
        <v>219545.6214448</v>
      </c>
      <c r="K122">
        <v>129.01097628154099</v>
      </c>
      <c r="L122" s="28" t="str">
        <f>IF(M122=E122,$E$2,IF(M122=F122,$F$2,IF(M122=G122,$G$2,IF(M122=H122,$H$2,IF(M122=I122,$I$2,0)))))</f>
        <v>SA_PV</v>
      </c>
      <c r="M122" s="29">
        <f>MIN(E122:I122)</f>
        <v>0.49064509942030998</v>
      </c>
      <c r="N122">
        <v>99</v>
      </c>
      <c r="O122">
        <v>99</v>
      </c>
      <c r="P122">
        <v>0.67458029619036297</v>
      </c>
      <c r="Q122">
        <v>0.49064509942030998</v>
      </c>
      <c r="R122">
        <v>99</v>
      </c>
      <c r="S122">
        <v>79427.722505249199</v>
      </c>
      <c r="T122">
        <v>15.6662174566566</v>
      </c>
      <c r="U122" s="28" t="str">
        <f>IF(V122=N122,$E$2,IF(V122=O122,$F$2,IF(V122=P122,$G$2,IF(V122=Q122,$H$2,IF(V122=R122,$I$2,0)))))</f>
        <v>SA_PV</v>
      </c>
      <c r="V122" s="29">
        <f t="shared" si="2"/>
        <v>0.49064509942030998</v>
      </c>
      <c r="W122" s="27">
        <v>99</v>
      </c>
      <c r="X122">
        <v>99</v>
      </c>
      <c r="Y122" s="28">
        <v>0.30251715023657699</v>
      </c>
      <c r="Z122" s="28">
        <v>0.49064509942030998</v>
      </c>
      <c r="AA122" s="28">
        <v>99</v>
      </c>
      <c r="AB122" s="23">
        <v>13803.303581513401</v>
      </c>
      <c r="AC122" s="23">
        <v>11.1315986229695</v>
      </c>
      <c r="AD122" s="28" t="str">
        <f>IF(AE122=W122,$E$2,IF(AE122=X122,$F$2,IF(AE122=Y122,$G$2,IF(AE122=Z122,$H$2,IF(AE122=AA122,$I$2,0)))))</f>
        <v>SA_Diesel</v>
      </c>
      <c r="AE122" s="29">
        <f t="shared" si="3"/>
        <v>0.30251715023657699</v>
      </c>
    </row>
    <row r="123" spans="1:31" x14ac:dyDescent="0.25">
      <c r="A123">
        <v>1</v>
      </c>
      <c r="B123" s="15">
        <v>2381</v>
      </c>
      <c r="C123" s="15">
        <v>-67.46557353</v>
      </c>
      <c r="D123" s="15">
        <v>-15.96335979</v>
      </c>
      <c r="E123">
        <v>99</v>
      </c>
      <c r="F123">
        <v>99</v>
      </c>
      <c r="G123">
        <v>0.934785075484169</v>
      </c>
      <c r="H123">
        <v>0.48782367849207398</v>
      </c>
      <c r="I123">
        <v>99</v>
      </c>
      <c r="J123">
        <v>847701.37289536302</v>
      </c>
      <c r="K123">
        <v>212.31283879674601</v>
      </c>
      <c r="L123" s="28" t="str">
        <f>IF(M123=E123,$E$2,IF(M123=F123,$F$2,IF(M123=G123,$G$2,IF(M123=H123,$H$2,IF(M123=I123,$I$2,0)))))</f>
        <v>SA_PV</v>
      </c>
      <c r="M123" s="29">
        <f>MIN(E123:I123)</f>
        <v>0.48782367849207398</v>
      </c>
      <c r="N123">
        <v>99</v>
      </c>
      <c r="O123">
        <v>99</v>
      </c>
      <c r="P123">
        <v>0.65681511895112799</v>
      </c>
      <c r="Q123">
        <v>0.48782367849207398</v>
      </c>
      <c r="R123">
        <v>99</v>
      </c>
      <c r="S123">
        <v>80510.019017724306</v>
      </c>
      <c r="T123">
        <v>15.879688169176401</v>
      </c>
      <c r="U123" s="28" t="str">
        <f>IF(V123=N123,$E$2,IF(V123=O123,$F$2,IF(V123=P123,$G$2,IF(V123=Q123,$H$2,IF(V123=R123,$I$2,0)))))</f>
        <v>SA_PV</v>
      </c>
      <c r="V123" s="29">
        <f t="shared" si="2"/>
        <v>0.48782367849207398</v>
      </c>
      <c r="W123" s="27">
        <v>99</v>
      </c>
      <c r="X123">
        <v>99</v>
      </c>
      <c r="Y123" s="28">
        <v>0.296483693815705</v>
      </c>
      <c r="Z123" s="28">
        <v>0.48782367849207398</v>
      </c>
      <c r="AA123" s="28">
        <v>99</v>
      </c>
      <c r="AB123" s="23">
        <v>14072.3117543635</v>
      </c>
      <c r="AC123" s="23">
        <v>11.3485387915881</v>
      </c>
      <c r="AD123" s="28" t="str">
        <f>IF(AE123=W123,$E$2,IF(AE123=X123,$F$2,IF(AE123=Y123,$G$2,IF(AE123=Z123,$H$2,IF(AE123=AA123,$I$2,0)))))</f>
        <v>SA_Diesel</v>
      </c>
      <c r="AE123" s="29">
        <f t="shared" si="3"/>
        <v>0.296483693815705</v>
      </c>
    </row>
    <row r="124" spans="1:31" x14ac:dyDescent="0.25">
      <c r="A124">
        <v>1</v>
      </c>
      <c r="B124" s="15">
        <v>2408</v>
      </c>
      <c r="C124" s="15">
        <v>-67.621470520000003</v>
      </c>
      <c r="D124" s="15">
        <v>-18.016827509999999</v>
      </c>
      <c r="E124">
        <v>99</v>
      </c>
      <c r="F124">
        <v>99</v>
      </c>
      <c r="G124">
        <v>0.42529319994385001</v>
      </c>
      <c r="H124">
        <v>0.520166723263636</v>
      </c>
      <c r="I124">
        <v>99</v>
      </c>
      <c r="J124">
        <v>124248.941077628</v>
      </c>
      <c r="K124">
        <v>21.496356587824899</v>
      </c>
      <c r="L124" s="28" t="str">
        <f>IF(M124=E124,$E$2,IF(M124=F124,$F$2,IF(M124=G124,$G$2,IF(M124=H124,$H$2,IF(M124=I124,$I$2,0)))))</f>
        <v>SA_Diesel</v>
      </c>
      <c r="M124" s="29">
        <f>MIN(E124:I124)</f>
        <v>0.42529319994385001</v>
      </c>
      <c r="N124">
        <v>99</v>
      </c>
      <c r="O124">
        <v>99</v>
      </c>
      <c r="P124">
        <v>0.31927675140566703</v>
      </c>
      <c r="Q124">
        <v>0.520166723263636</v>
      </c>
      <c r="R124">
        <v>99</v>
      </c>
      <c r="S124">
        <v>17952.4562944217</v>
      </c>
      <c r="T124">
        <v>14.4776601185203</v>
      </c>
      <c r="U124" s="28" t="str">
        <f>IF(V124=N124,$E$2,IF(V124=O124,$F$2,IF(V124=P124,$G$2,IF(V124=Q124,$H$2,IF(V124=R124,$I$2,0)))))</f>
        <v>SA_Diesel</v>
      </c>
      <c r="V124" s="29">
        <f t="shared" si="2"/>
        <v>0.31927675140566703</v>
      </c>
      <c r="W124" s="27">
        <v>99</v>
      </c>
      <c r="X124">
        <v>99</v>
      </c>
      <c r="Y124" s="28">
        <v>0.18184802181913301</v>
      </c>
      <c r="Z124" s="28">
        <v>0.520166723263636</v>
      </c>
      <c r="AA124" s="28">
        <v>99</v>
      </c>
      <c r="AB124" s="23">
        <v>17952.4562944217</v>
      </c>
      <c r="AC124" s="23">
        <v>14.4776601185203</v>
      </c>
      <c r="AD124" s="28" t="str">
        <f>IF(AE124=W124,$E$2,IF(AE124=X124,$F$2,IF(AE124=Y124,$G$2,IF(AE124=Z124,$H$2,IF(AE124=AA124,$I$2,0)))))</f>
        <v>SA_Diesel</v>
      </c>
      <c r="AE124" s="29">
        <f t="shared" si="3"/>
        <v>0.18184802181913301</v>
      </c>
    </row>
    <row r="125" spans="1:31" x14ac:dyDescent="0.25">
      <c r="A125">
        <v>1</v>
      </c>
      <c r="B125" s="15">
        <v>2488</v>
      </c>
      <c r="C125" s="15">
        <v>-64.852733180000001</v>
      </c>
      <c r="D125" s="15">
        <v>-20.435027219999998</v>
      </c>
      <c r="E125">
        <v>99</v>
      </c>
      <c r="F125">
        <v>99</v>
      </c>
      <c r="G125">
        <v>0.74707754239036706</v>
      </c>
      <c r="H125">
        <v>0.43863773365962599</v>
      </c>
      <c r="I125">
        <v>99</v>
      </c>
      <c r="J125">
        <v>124892.528641684</v>
      </c>
      <c r="K125">
        <v>21.607703917246301</v>
      </c>
      <c r="L125" s="28" t="str">
        <f>IF(M125=E125,$E$2,IF(M125=F125,$F$2,IF(M125=G125,$G$2,IF(M125=H125,$H$2,IF(M125=I125,$I$2,0)))))</f>
        <v>SA_PV</v>
      </c>
      <c r="M125" s="29">
        <f>MIN(E125:I125)</f>
        <v>0.43863773365962599</v>
      </c>
      <c r="N125">
        <v>99</v>
      </c>
      <c r="O125">
        <v>99</v>
      </c>
      <c r="P125">
        <v>0.53245887827648397</v>
      </c>
      <c r="Q125">
        <v>0.43863773365962599</v>
      </c>
      <c r="R125">
        <v>99</v>
      </c>
      <c r="S125">
        <v>120956.98338533699</v>
      </c>
      <c r="T125">
        <v>23.857393172650301</v>
      </c>
      <c r="U125" s="28" t="str">
        <f>IF(V125=N125,$E$2,IF(V125=O125,$F$2,IF(V125=P125,$G$2,IF(V125=Q125,$H$2,IF(V125=R125,$I$2,0)))))</f>
        <v>SA_PV</v>
      </c>
      <c r="V125" s="29">
        <f t="shared" si="2"/>
        <v>0.43863773365962599</v>
      </c>
      <c r="W125" s="27">
        <v>99</v>
      </c>
      <c r="X125">
        <v>99</v>
      </c>
      <c r="Y125" s="28">
        <v>0.25424949886960002</v>
      </c>
      <c r="Z125" s="28">
        <v>0.43863773365962599</v>
      </c>
      <c r="AA125" s="28">
        <v>99</v>
      </c>
      <c r="AB125" s="23">
        <v>23512.746062025701</v>
      </c>
      <c r="AC125" s="23">
        <v>18.961725368180399</v>
      </c>
      <c r="AD125" s="28" t="str">
        <f>IF(AE125=W125,$E$2,IF(AE125=X125,$F$2,IF(AE125=Y125,$G$2,IF(AE125=Z125,$H$2,IF(AE125=AA125,$I$2,0)))))</f>
        <v>SA_Diesel</v>
      </c>
      <c r="AE125" s="29">
        <f t="shared" si="3"/>
        <v>0.25424949886960002</v>
      </c>
    </row>
    <row r="126" spans="1:31" x14ac:dyDescent="0.25">
      <c r="A126">
        <v>1</v>
      </c>
      <c r="B126" s="15">
        <v>2489</v>
      </c>
      <c r="C126" s="15">
        <v>-64.707921850000005</v>
      </c>
      <c r="D126" s="15">
        <v>-17.694343740000001</v>
      </c>
      <c r="E126">
        <v>99</v>
      </c>
      <c r="F126">
        <v>99</v>
      </c>
      <c r="G126">
        <v>0.96160043735471201</v>
      </c>
      <c r="H126">
        <v>0.64346267077532004</v>
      </c>
      <c r="I126">
        <v>99</v>
      </c>
      <c r="J126">
        <v>92698.387617069093</v>
      </c>
      <c r="K126">
        <v>16.0377833247524</v>
      </c>
      <c r="L126" s="28" t="str">
        <f>IF(M126=E126,$E$2,IF(M126=F126,$F$2,IF(M126=G126,$G$2,IF(M126=H126,$H$2,IF(M126=I126,$I$2,0)))))</f>
        <v>SA_PV</v>
      </c>
      <c r="M126" s="29">
        <f>MIN(E126:I126)</f>
        <v>0.64346267077532004</v>
      </c>
      <c r="N126">
        <v>99</v>
      </c>
      <c r="O126">
        <v>99</v>
      </c>
      <c r="P126">
        <v>0.67458029619036297</v>
      </c>
      <c r="Q126">
        <v>0.64346267077532004</v>
      </c>
      <c r="R126">
        <v>99</v>
      </c>
      <c r="S126">
        <v>127438.07239042</v>
      </c>
      <c r="T126">
        <v>22.048109410107301</v>
      </c>
      <c r="U126" s="28" t="str">
        <f>IF(V126=N126,$E$2,IF(V126=O126,$F$2,IF(V126=P126,$G$2,IF(V126=Q126,$H$2,IF(V126=R126,$I$2,0)))))</f>
        <v>SA_PV</v>
      </c>
      <c r="V126" s="29">
        <f t="shared" si="2"/>
        <v>0.64346267077532004</v>
      </c>
      <c r="W126" s="27">
        <v>99</v>
      </c>
      <c r="X126">
        <v>99</v>
      </c>
      <c r="Y126" s="28">
        <v>0.30251715023657699</v>
      </c>
      <c r="Z126" s="28">
        <v>0.64346267077532004</v>
      </c>
      <c r="AA126" s="28">
        <v>99</v>
      </c>
      <c r="AB126" s="23">
        <v>16887.067209136301</v>
      </c>
      <c r="AC126" s="23">
        <v>13.618482921941601</v>
      </c>
      <c r="AD126" s="28" t="str">
        <f>IF(AE126=W126,$E$2,IF(AE126=X126,$F$2,IF(AE126=Y126,$G$2,IF(AE126=Z126,$H$2,IF(AE126=AA126,$I$2,0)))))</f>
        <v>SA_Diesel</v>
      </c>
      <c r="AE126" s="29">
        <f t="shared" si="3"/>
        <v>0.30251715023657699</v>
      </c>
    </row>
    <row r="127" spans="1:31" x14ac:dyDescent="0.25">
      <c r="A127">
        <v>1</v>
      </c>
      <c r="B127" s="15">
        <v>2495</v>
      </c>
      <c r="C127" s="15">
        <v>-65.33704625</v>
      </c>
      <c r="D127" s="15">
        <v>-18.858391900000001</v>
      </c>
      <c r="E127">
        <v>99</v>
      </c>
      <c r="F127">
        <v>99</v>
      </c>
      <c r="G127">
        <v>0.66663145677873803</v>
      </c>
      <c r="H127">
        <v>0.435837942395361</v>
      </c>
      <c r="I127">
        <v>99</v>
      </c>
      <c r="J127">
        <v>25288.921930951699</v>
      </c>
      <c r="K127">
        <v>20.3941126760397</v>
      </c>
      <c r="L127" s="28" t="str">
        <f>IF(M127=E127,$E$2,IF(M127=F127,$F$2,IF(M127=G127,$G$2,IF(M127=H127,$H$2,IF(M127=I127,$I$2,0)))))</f>
        <v>SA_PV</v>
      </c>
      <c r="M127" s="29">
        <f>MIN(E127:I127)</f>
        <v>0.435837942395361</v>
      </c>
      <c r="N127">
        <v>99</v>
      </c>
      <c r="O127">
        <v>99</v>
      </c>
      <c r="P127">
        <v>0.47916334655878001</v>
      </c>
      <c r="Q127">
        <v>0.435837942395361</v>
      </c>
      <c r="R127">
        <v>99</v>
      </c>
      <c r="S127">
        <v>50446.7455597835</v>
      </c>
      <c r="T127">
        <v>8.7278106504815796</v>
      </c>
      <c r="U127" s="28" t="str">
        <f>IF(V127=N127,$E$2,IF(V127=O127,$F$2,IF(V127=P127,$G$2,IF(V127=Q127,$H$2,IF(V127=R127,$I$2,0)))))</f>
        <v>SA_PV</v>
      </c>
      <c r="V127" s="29">
        <f t="shared" si="2"/>
        <v>0.435837942395361</v>
      </c>
      <c r="W127" s="27">
        <v>99</v>
      </c>
      <c r="X127">
        <v>99</v>
      </c>
      <c r="Y127" s="28">
        <v>0.236149129606983</v>
      </c>
      <c r="Z127" s="28">
        <v>0.435837942395361</v>
      </c>
      <c r="AA127" s="28">
        <v>99</v>
      </c>
      <c r="AB127" s="23">
        <v>9869.3037102291</v>
      </c>
      <c r="AC127" s="23">
        <v>7.9590459589391598</v>
      </c>
      <c r="AD127" s="28" t="str">
        <f>IF(AE127=W127,$E$2,IF(AE127=X127,$F$2,IF(AE127=Y127,$G$2,IF(AE127=Z127,$H$2,IF(AE127=AA127,$I$2,0)))))</f>
        <v>SA_Diesel</v>
      </c>
      <c r="AE127" s="29">
        <f t="shared" si="3"/>
        <v>0.236149129606983</v>
      </c>
    </row>
    <row r="128" spans="1:31" x14ac:dyDescent="0.25">
      <c r="A128">
        <v>1</v>
      </c>
      <c r="B128" s="15">
        <v>2570</v>
      </c>
      <c r="C128" s="15">
        <v>-61.460040970000001</v>
      </c>
      <c r="D128" s="15">
        <v>-17.377798299999998</v>
      </c>
      <c r="E128">
        <v>99</v>
      </c>
      <c r="F128">
        <v>99</v>
      </c>
      <c r="G128">
        <v>0.53255464742602199</v>
      </c>
      <c r="H128">
        <v>0.68393319430181398</v>
      </c>
      <c r="I128">
        <v>99</v>
      </c>
      <c r="J128">
        <v>37490.622223623599</v>
      </c>
      <c r="K128">
        <v>6.4862668206961303</v>
      </c>
      <c r="L128" s="28" t="str">
        <f>IF(M128=E128,$E$2,IF(M128=F128,$F$2,IF(M128=G128,$G$2,IF(M128=H128,$H$2,IF(M128=I128,$I$2,0)))))</f>
        <v>SA_Diesel</v>
      </c>
      <c r="M128" s="29">
        <f>MIN(E128:I128)</f>
        <v>0.53255464742602199</v>
      </c>
      <c r="N128">
        <v>99</v>
      </c>
      <c r="O128">
        <v>99</v>
      </c>
      <c r="P128">
        <v>0.39033746036260603</v>
      </c>
      <c r="Q128">
        <v>0.68393319430181398</v>
      </c>
      <c r="R128">
        <v>99</v>
      </c>
      <c r="S128">
        <v>18372.828149260898</v>
      </c>
      <c r="T128">
        <v>14.8166667000123</v>
      </c>
      <c r="U128" s="28" t="str">
        <f>IF(V128=N128,$E$2,IF(V128=O128,$F$2,IF(V128=P128,$G$2,IF(V128=Q128,$H$2,IF(V128=R128,$I$2,0)))))</f>
        <v>SA_Diesel</v>
      </c>
      <c r="V128" s="29">
        <f t="shared" si="2"/>
        <v>0.39033746036260603</v>
      </c>
      <c r="W128" s="27">
        <v>99</v>
      </c>
      <c r="X128">
        <v>99</v>
      </c>
      <c r="Y128" s="28">
        <v>0.205981847502622</v>
      </c>
      <c r="Z128" s="28">
        <v>0.68393319430181398</v>
      </c>
      <c r="AA128" s="28">
        <v>99</v>
      </c>
      <c r="AB128" s="23">
        <v>18372.828149260898</v>
      </c>
      <c r="AC128" s="23">
        <v>14.8166667000123</v>
      </c>
      <c r="AD128" s="28" t="str">
        <f>IF(AE128=W128,$E$2,IF(AE128=X128,$F$2,IF(AE128=Y128,$G$2,IF(AE128=Z128,$H$2,IF(AE128=AA128,$I$2,0)))))</f>
        <v>SA_Diesel</v>
      </c>
      <c r="AE128" s="29">
        <f t="shared" si="3"/>
        <v>0.205981847502622</v>
      </c>
    </row>
    <row r="129" spans="1:31" x14ac:dyDescent="0.25">
      <c r="A129">
        <v>1</v>
      </c>
      <c r="B129" s="15">
        <v>2611</v>
      </c>
      <c r="C129" s="15">
        <v>-60.674987549999997</v>
      </c>
      <c r="D129" s="15">
        <v>-16.787208400000001</v>
      </c>
      <c r="E129">
        <v>99</v>
      </c>
      <c r="F129">
        <v>99</v>
      </c>
      <c r="G129">
        <v>0.53255464742602199</v>
      </c>
      <c r="H129">
        <v>0.45075737348444</v>
      </c>
      <c r="I129">
        <v>99</v>
      </c>
      <c r="J129">
        <v>110584.22060709199</v>
      </c>
      <c r="K129">
        <v>21.811483354456001</v>
      </c>
      <c r="L129" s="28" t="str">
        <f>IF(M129=E129,$E$2,IF(M129=F129,$F$2,IF(M129=G129,$G$2,IF(M129=H129,$H$2,IF(M129=I129,$I$2,0)))))</f>
        <v>SA_PV</v>
      </c>
      <c r="M129" s="29">
        <f>MIN(E129:I129)</f>
        <v>0.45075737348444</v>
      </c>
      <c r="N129">
        <v>99</v>
      </c>
      <c r="O129">
        <v>99</v>
      </c>
      <c r="P129">
        <v>0.39033746036260603</v>
      </c>
      <c r="Q129">
        <v>0.45075737348444</v>
      </c>
      <c r="R129">
        <v>99</v>
      </c>
      <c r="S129">
        <v>145977.44360360201</v>
      </c>
      <c r="T129">
        <v>87.142587911585196</v>
      </c>
      <c r="U129" s="28" t="str">
        <f>IF(V129=N129,$E$2,IF(V129=O129,$F$2,IF(V129=P129,$G$2,IF(V129=Q129,$H$2,IF(V129=R129,$I$2,0)))))</f>
        <v>SA_Diesel</v>
      </c>
      <c r="V129" s="29">
        <f t="shared" si="2"/>
        <v>0.39033746036260603</v>
      </c>
      <c r="W129" s="27">
        <v>99</v>
      </c>
      <c r="X129">
        <v>99</v>
      </c>
      <c r="Y129" s="28">
        <v>0.205981847502622</v>
      </c>
      <c r="Z129" s="28">
        <v>0.45075737348444</v>
      </c>
      <c r="AA129" s="28">
        <v>99</v>
      </c>
      <c r="AB129" s="23">
        <v>145977.44360360201</v>
      </c>
      <c r="AC129" s="23">
        <v>87.142587911585196</v>
      </c>
      <c r="AD129" s="28" t="str">
        <f>IF(AE129=W129,$E$2,IF(AE129=X129,$F$2,IF(AE129=Y129,$G$2,IF(AE129=Z129,$H$2,IF(AE129=AA129,$I$2,0)))))</f>
        <v>SA_Diesel</v>
      </c>
      <c r="AE129" s="29">
        <f t="shared" si="3"/>
        <v>0.205981847502622</v>
      </c>
    </row>
    <row r="130" spans="1:31" x14ac:dyDescent="0.25">
      <c r="A130">
        <v>1</v>
      </c>
      <c r="B130" s="15">
        <v>2655</v>
      </c>
      <c r="C130" s="15">
        <v>-64.054072579999996</v>
      </c>
      <c r="D130" s="15">
        <v>-13.25773485</v>
      </c>
      <c r="E130">
        <v>99</v>
      </c>
      <c r="F130">
        <v>99</v>
      </c>
      <c r="G130">
        <v>0.586185371167108</v>
      </c>
      <c r="H130">
        <v>0.510625340113677</v>
      </c>
      <c r="I130">
        <v>99</v>
      </c>
      <c r="J130">
        <v>115743.23608443901</v>
      </c>
      <c r="K130">
        <v>20.024781329487801</v>
      </c>
      <c r="L130" s="28" t="str">
        <f>IF(M130=E130,$E$2,IF(M130=F130,$F$2,IF(M130=G130,$G$2,IF(M130=H130,$H$2,IF(M130=I130,$I$2,0)))))</f>
        <v>SA_PV</v>
      </c>
      <c r="M130" s="29">
        <f>MIN(E130:I130)</f>
        <v>0.510625340113677</v>
      </c>
      <c r="N130">
        <v>99</v>
      </c>
      <c r="O130">
        <v>99</v>
      </c>
      <c r="P130">
        <v>0.425867814841075</v>
      </c>
      <c r="Q130">
        <v>0.510625340113677</v>
      </c>
      <c r="R130">
        <v>99</v>
      </c>
      <c r="S130">
        <v>207430.83808633999</v>
      </c>
      <c r="T130">
        <v>134.918628628981</v>
      </c>
      <c r="U130" s="28" t="str">
        <f>IF(V130=N130,$E$2,IF(V130=O130,$F$2,IF(V130=P130,$G$2,IF(V130=Q130,$H$2,IF(V130=R130,$I$2,0)))))</f>
        <v>SA_Diesel</v>
      </c>
      <c r="V130" s="29">
        <f t="shared" si="2"/>
        <v>0.425867814841075</v>
      </c>
      <c r="W130" s="27">
        <v>99</v>
      </c>
      <c r="X130">
        <v>99</v>
      </c>
      <c r="Y130" s="28">
        <v>0.21804876034436599</v>
      </c>
      <c r="Z130" s="28">
        <v>0.510625340113677</v>
      </c>
      <c r="AA130" s="28">
        <v>99</v>
      </c>
      <c r="AB130" s="23">
        <v>207430.83808633999</v>
      </c>
      <c r="AC130" s="23">
        <v>134.918628628981</v>
      </c>
      <c r="AD130" s="28" t="str">
        <f>IF(AE130=W130,$E$2,IF(AE130=X130,$F$2,IF(AE130=Y130,$G$2,IF(AE130=Z130,$H$2,IF(AE130=AA130,$I$2,0)))))</f>
        <v>SA_Diesel</v>
      </c>
      <c r="AE130" s="29">
        <f t="shared" si="3"/>
        <v>0.21804876034436599</v>
      </c>
    </row>
    <row r="131" spans="1:31" x14ac:dyDescent="0.25">
      <c r="A131">
        <v>1</v>
      </c>
      <c r="B131" s="15">
        <v>2685</v>
      </c>
      <c r="C131" s="15">
        <v>-64.611256960000006</v>
      </c>
      <c r="D131" s="15">
        <v>-19.897033740000001</v>
      </c>
      <c r="E131">
        <v>99</v>
      </c>
      <c r="F131">
        <v>99</v>
      </c>
      <c r="G131">
        <v>0.586185371167108</v>
      </c>
      <c r="H131">
        <v>0.45813566753922502</v>
      </c>
      <c r="I131">
        <v>99</v>
      </c>
      <c r="J131">
        <v>186124.362776547</v>
      </c>
      <c r="K131">
        <v>85.342546388339898</v>
      </c>
      <c r="L131" s="28" t="str">
        <f>IF(M131=E131,$E$2,IF(M131=F131,$F$2,IF(M131=G131,$G$2,IF(M131=H131,$H$2,IF(M131=I131,$I$2,0)))))</f>
        <v>SA_PV</v>
      </c>
      <c r="M131" s="29">
        <f>MIN(E131:I131)</f>
        <v>0.45813566753922502</v>
      </c>
      <c r="N131">
        <v>99</v>
      </c>
      <c r="O131">
        <v>99</v>
      </c>
      <c r="P131">
        <v>0.425867814841075</v>
      </c>
      <c r="Q131">
        <v>0.45813566753922502</v>
      </c>
      <c r="R131">
        <v>99</v>
      </c>
      <c r="S131">
        <v>23124.746836651299</v>
      </c>
      <c r="T131">
        <v>18.648825516533599</v>
      </c>
      <c r="U131" s="28" t="str">
        <f>IF(V131=N131,$E$2,IF(V131=O131,$F$2,IF(V131=P131,$G$2,IF(V131=Q131,$H$2,IF(V131=R131,$I$2,0)))))</f>
        <v>SA_Diesel</v>
      </c>
      <c r="V131" s="29">
        <f t="shared" si="2"/>
        <v>0.425867814841075</v>
      </c>
      <c r="W131" s="27">
        <v>99</v>
      </c>
      <c r="X131">
        <v>99</v>
      </c>
      <c r="Y131" s="28">
        <v>0.21804876034436599</v>
      </c>
      <c r="Z131" s="28">
        <v>0.45813566753922502</v>
      </c>
      <c r="AA131" s="28">
        <v>99</v>
      </c>
      <c r="AB131" s="23">
        <v>23124.746836651299</v>
      </c>
      <c r="AC131" s="23">
        <v>18.648825516533599</v>
      </c>
      <c r="AD131" s="28" t="str">
        <f>IF(AE131=W131,$E$2,IF(AE131=X131,$F$2,IF(AE131=Y131,$G$2,IF(AE131=Z131,$H$2,IF(AE131=AA131,$I$2,0)))))</f>
        <v>SA_Diesel</v>
      </c>
      <c r="AE131" s="29">
        <f t="shared" si="3"/>
        <v>0.21804876034436599</v>
      </c>
    </row>
    <row r="132" spans="1:31" x14ac:dyDescent="0.25">
      <c r="A132">
        <v>1</v>
      </c>
      <c r="B132" s="15">
        <v>2706</v>
      </c>
      <c r="C132" s="15">
        <v>-69.046059839999998</v>
      </c>
      <c r="D132" s="15">
        <v>-17.59718676</v>
      </c>
      <c r="E132">
        <v>99</v>
      </c>
      <c r="F132">
        <v>99</v>
      </c>
      <c r="G132">
        <v>0.66663145677873803</v>
      </c>
      <c r="H132">
        <v>0.38090759912379102</v>
      </c>
      <c r="I132">
        <v>99</v>
      </c>
      <c r="J132">
        <v>16598.0629648619</v>
      </c>
      <c r="K132">
        <v>13.3854170309686</v>
      </c>
      <c r="L132" s="28" t="str">
        <f>IF(M132=E132,$E$2,IF(M132=F132,$F$2,IF(M132=G132,$G$2,IF(M132=H132,$H$2,IF(M132=I132,$I$2,0)))))</f>
        <v>SA_PV</v>
      </c>
      <c r="M132" s="29">
        <f>MIN(E132:I132)</f>
        <v>0.38090759912379102</v>
      </c>
      <c r="N132">
        <v>99</v>
      </c>
      <c r="O132">
        <v>99</v>
      </c>
      <c r="P132">
        <v>0.47916334655878001</v>
      </c>
      <c r="Q132">
        <v>0.38090759912379102</v>
      </c>
      <c r="R132">
        <v>99</v>
      </c>
      <c r="S132">
        <v>124892.528641684</v>
      </c>
      <c r="T132">
        <v>21.607703917246301</v>
      </c>
      <c r="U132" s="28" t="str">
        <f>IF(V132=N132,$E$2,IF(V132=O132,$F$2,IF(V132=P132,$G$2,IF(V132=Q132,$H$2,IF(V132=R132,$I$2,0)))))</f>
        <v>SA_PV</v>
      </c>
      <c r="V132" s="29">
        <f t="shared" ref="V132:V195" si="4">MIN(N132:R132)</f>
        <v>0.38090759912379102</v>
      </c>
      <c r="W132" s="27">
        <v>99</v>
      </c>
      <c r="X132">
        <v>99</v>
      </c>
      <c r="Y132" s="28">
        <v>0.236149129606983</v>
      </c>
      <c r="Z132" s="28">
        <v>0.38090759912379102</v>
      </c>
      <c r="AA132" s="28">
        <v>99</v>
      </c>
      <c r="AB132" s="23">
        <v>27957.299373922699</v>
      </c>
      <c r="AC132" s="23">
        <v>22.5460110599541</v>
      </c>
      <c r="AD132" s="28" t="str">
        <f>IF(AE132=W132,$E$2,IF(AE132=X132,$F$2,IF(AE132=Y132,$G$2,IF(AE132=Z132,$H$2,IF(AE132=AA132,$I$2,0)))))</f>
        <v>SA_Diesel</v>
      </c>
      <c r="AE132" s="29">
        <f t="shared" ref="AE132:AE195" si="5">MIN(W132:AA132)</f>
        <v>0.236149129606983</v>
      </c>
    </row>
    <row r="133" spans="1:31" x14ac:dyDescent="0.25">
      <c r="A133">
        <v>1</v>
      </c>
      <c r="B133" s="15">
        <v>2751</v>
      </c>
      <c r="C133" s="15">
        <v>-67.689368400000006</v>
      </c>
      <c r="D133" s="15">
        <v>-18.20685615</v>
      </c>
      <c r="E133">
        <v>99</v>
      </c>
      <c r="F133">
        <v>99</v>
      </c>
      <c r="G133">
        <v>0.586185371167108</v>
      </c>
      <c r="H133">
        <v>0.41596748136572298</v>
      </c>
      <c r="I133">
        <v>99</v>
      </c>
      <c r="J133">
        <v>44553.607231957903</v>
      </c>
      <c r="K133">
        <v>7.7082365453214399</v>
      </c>
      <c r="L133" s="28" t="str">
        <f>IF(M133=E133,$E$2,IF(M133=F133,$F$2,IF(M133=G133,$G$2,IF(M133=H133,$H$2,IF(M133=I133,$I$2,0)))))</f>
        <v>SA_PV</v>
      </c>
      <c r="M133" s="29">
        <f>MIN(E133:I133)</f>
        <v>0.41596748136572298</v>
      </c>
      <c r="N133">
        <v>99</v>
      </c>
      <c r="O133">
        <v>99</v>
      </c>
      <c r="P133">
        <v>0.425867814841076</v>
      </c>
      <c r="Q133">
        <v>0.41596748136572298</v>
      </c>
      <c r="R133">
        <v>99</v>
      </c>
      <c r="S133">
        <v>92698.387617069093</v>
      </c>
      <c r="T133">
        <v>16.0377833247524</v>
      </c>
      <c r="U133" s="28" t="str">
        <f>IF(V133=N133,$E$2,IF(V133=O133,$F$2,IF(V133=P133,$G$2,IF(V133=Q133,$H$2,IF(V133=R133,$I$2,0)))))</f>
        <v>SA_PV</v>
      </c>
      <c r="V133" s="29">
        <f t="shared" si="4"/>
        <v>0.41596748136572298</v>
      </c>
      <c r="W133" s="27">
        <v>99</v>
      </c>
      <c r="X133">
        <v>99</v>
      </c>
      <c r="Y133" s="28">
        <v>0.21804876034436599</v>
      </c>
      <c r="Z133" s="28">
        <v>0.41596748136572298</v>
      </c>
      <c r="AA133" s="28">
        <v>99</v>
      </c>
      <c r="AB133" s="23">
        <v>19001.644771531999</v>
      </c>
      <c r="AC133" s="23">
        <v>15.323772423307901</v>
      </c>
      <c r="AD133" s="28" t="str">
        <f>IF(AE133=W133,$E$2,IF(AE133=X133,$F$2,IF(AE133=Y133,$G$2,IF(AE133=Z133,$H$2,IF(AE133=AA133,$I$2,0)))))</f>
        <v>SA_Diesel</v>
      </c>
      <c r="AE133" s="29">
        <f t="shared" si="5"/>
        <v>0.21804876034436599</v>
      </c>
    </row>
    <row r="134" spans="1:31" x14ac:dyDescent="0.25">
      <c r="A134">
        <v>1</v>
      </c>
      <c r="B134" s="15">
        <v>2771</v>
      </c>
      <c r="C134" s="15">
        <v>-67.094072909999994</v>
      </c>
      <c r="D134" s="15">
        <v>-18.33999944</v>
      </c>
      <c r="E134">
        <v>99</v>
      </c>
      <c r="F134">
        <v>99</v>
      </c>
      <c r="G134">
        <v>0.42529319994385001</v>
      </c>
      <c r="H134">
        <v>0.509618610783936</v>
      </c>
      <c r="I134">
        <v>99</v>
      </c>
      <c r="J134">
        <v>81812.906098480395</v>
      </c>
      <c r="K134">
        <v>16.1366678695227</v>
      </c>
      <c r="L134" s="28" t="str">
        <f>IF(M134=E134,$E$2,IF(M134=F134,$F$2,IF(M134=G134,$G$2,IF(M134=H134,$H$2,IF(M134=I134,$I$2,0)))))</f>
        <v>SA_Diesel</v>
      </c>
      <c r="M134" s="29">
        <f>MIN(E134:I134)</f>
        <v>0.42529319994385001</v>
      </c>
      <c r="N134">
        <v>99</v>
      </c>
      <c r="O134">
        <v>99</v>
      </c>
      <c r="P134">
        <v>0.31927675140566703</v>
      </c>
      <c r="Q134">
        <v>0.509618610783936</v>
      </c>
      <c r="R134">
        <v>99</v>
      </c>
      <c r="S134">
        <v>25288.921930951699</v>
      </c>
      <c r="T134">
        <v>20.3941126760397</v>
      </c>
      <c r="U134" s="28" t="str">
        <f>IF(V134=N134,$E$2,IF(V134=O134,$F$2,IF(V134=P134,$G$2,IF(V134=Q134,$H$2,IF(V134=R134,$I$2,0)))))</f>
        <v>SA_Diesel</v>
      </c>
      <c r="V134" s="29">
        <f t="shared" si="4"/>
        <v>0.31927675140566703</v>
      </c>
      <c r="W134" s="27">
        <v>99</v>
      </c>
      <c r="X134">
        <v>99</v>
      </c>
      <c r="Y134" s="28">
        <v>0.18184802181913301</v>
      </c>
      <c r="Z134" s="28">
        <v>0.509618610783936</v>
      </c>
      <c r="AA134" s="28">
        <v>99</v>
      </c>
      <c r="AB134" s="23">
        <v>25288.921930951699</v>
      </c>
      <c r="AC134" s="23">
        <v>20.3941126760397</v>
      </c>
      <c r="AD134" s="28" t="str">
        <f>IF(AE134=W134,$E$2,IF(AE134=X134,$F$2,IF(AE134=Y134,$G$2,IF(AE134=Z134,$H$2,IF(AE134=AA134,$I$2,0)))))</f>
        <v>SA_Diesel</v>
      </c>
      <c r="AE134" s="29">
        <f t="shared" si="5"/>
        <v>0.18184802181913301</v>
      </c>
    </row>
    <row r="135" spans="1:31" x14ac:dyDescent="0.25">
      <c r="A135">
        <v>1</v>
      </c>
      <c r="B135" s="15">
        <v>2785</v>
      </c>
      <c r="C135" s="15">
        <v>-65.767456839999994</v>
      </c>
      <c r="D135" s="15">
        <v>-19.18059173</v>
      </c>
      <c r="E135">
        <v>99</v>
      </c>
      <c r="F135">
        <v>99</v>
      </c>
      <c r="G135">
        <v>0.53255464742602199</v>
      </c>
      <c r="H135">
        <v>0.41189284249374197</v>
      </c>
      <c r="I135">
        <v>99</v>
      </c>
      <c r="J135">
        <v>92713.167952342395</v>
      </c>
      <c r="K135">
        <v>18.286620897897901</v>
      </c>
      <c r="L135" s="28" t="str">
        <f>IF(M135=E135,$E$2,IF(M135=F135,$F$2,IF(M135=G135,$G$2,IF(M135=H135,$H$2,IF(M135=I135,$I$2,0)))))</f>
        <v>SA_PV</v>
      </c>
      <c r="M135" s="29">
        <f>MIN(E135:I135)</f>
        <v>0.41189284249374197</v>
      </c>
      <c r="N135">
        <v>99</v>
      </c>
      <c r="O135">
        <v>99</v>
      </c>
      <c r="P135">
        <v>0.39033746036260603</v>
      </c>
      <c r="Q135">
        <v>0.41189284249374197</v>
      </c>
      <c r="R135">
        <v>99</v>
      </c>
      <c r="S135">
        <v>7760.9841846622103</v>
      </c>
      <c r="T135">
        <v>6.2588032171210397</v>
      </c>
      <c r="U135" s="28" t="str">
        <f>IF(V135=N135,$E$2,IF(V135=O135,$F$2,IF(V135=P135,$G$2,IF(V135=Q135,$H$2,IF(V135=R135,$I$2,0)))))</f>
        <v>SA_Diesel</v>
      </c>
      <c r="V135" s="29">
        <f t="shared" si="4"/>
        <v>0.39033746036260603</v>
      </c>
      <c r="W135" s="27">
        <v>99</v>
      </c>
      <c r="X135">
        <v>99</v>
      </c>
      <c r="Y135" s="28">
        <v>0.205981847502622</v>
      </c>
      <c r="Z135" s="28">
        <v>0.41189284249374197</v>
      </c>
      <c r="AA135" s="28">
        <v>99</v>
      </c>
      <c r="AB135" s="23">
        <v>7760.9841846622103</v>
      </c>
      <c r="AC135" s="23">
        <v>6.2588032171210397</v>
      </c>
      <c r="AD135" s="28" t="str">
        <f>IF(AE135=W135,$E$2,IF(AE135=X135,$F$2,IF(AE135=Y135,$G$2,IF(AE135=Z135,$H$2,IF(AE135=AA135,$I$2,0)))))</f>
        <v>SA_Diesel</v>
      </c>
      <c r="AE135" s="29">
        <f t="shared" si="5"/>
        <v>0.205981847502622</v>
      </c>
    </row>
    <row r="136" spans="1:31" x14ac:dyDescent="0.25">
      <c r="A136">
        <v>1</v>
      </c>
      <c r="B136" s="15">
        <v>2814</v>
      </c>
      <c r="C136" s="15">
        <v>-65.518013890000006</v>
      </c>
      <c r="D136" s="15">
        <v>-18.590427779999999</v>
      </c>
      <c r="E136">
        <v>99</v>
      </c>
      <c r="F136">
        <v>99</v>
      </c>
      <c r="G136">
        <v>0.80070826613145296</v>
      </c>
      <c r="H136">
        <v>0.40053133942290597</v>
      </c>
      <c r="I136">
        <v>99</v>
      </c>
      <c r="J136">
        <v>17321.055540409801</v>
      </c>
      <c r="K136">
        <v>13.9684704363262</v>
      </c>
      <c r="L136" s="28" t="str">
        <f>IF(M136=E136,$E$2,IF(M136=F136,$F$2,IF(M136=G136,$G$2,IF(M136=H136,$H$2,IF(M136=I136,$I$2,0)))))</f>
        <v>SA_PV</v>
      </c>
      <c r="M136" s="29">
        <f>MIN(E136:I136)</f>
        <v>0.40053133942290597</v>
      </c>
      <c r="N136">
        <v>99</v>
      </c>
      <c r="O136">
        <v>99</v>
      </c>
      <c r="P136">
        <v>0.56798923275495405</v>
      </c>
      <c r="Q136">
        <v>0.40053133942290597</v>
      </c>
      <c r="R136">
        <v>99</v>
      </c>
      <c r="S136">
        <v>110584.22060709199</v>
      </c>
      <c r="T136">
        <v>21.811483354456001</v>
      </c>
      <c r="U136" s="28" t="str">
        <f>IF(V136=N136,$E$2,IF(V136=O136,$F$2,IF(V136=P136,$G$2,IF(V136=Q136,$H$2,IF(V136=R136,$I$2,0)))))</f>
        <v>SA_PV</v>
      </c>
      <c r="V136" s="29">
        <f t="shared" si="4"/>
        <v>0.40053133942290597</v>
      </c>
      <c r="W136" s="27">
        <v>99</v>
      </c>
      <c r="X136">
        <v>99</v>
      </c>
      <c r="Y136" s="28">
        <v>0.26631641171134401</v>
      </c>
      <c r="Z136" s="28">
        <v>0.40053133942290597</v>
      </c>
      <c r="AA136" s="28">
        <v>99</v>
      </c>
      <c r="AB136" s="23">
        <v>23541.5499942555</v>
      </c>
      <c r="AC136" s="23">
        <v>18.9849541416731</v>
      </c>
      <c r="AD136" s="28" t="str">
        <f>IF(AE136=W136,$E$2,IF(AE136=X136,$F$2,IF(AE136=Y136,$G$2,IF(AE136=Z136,$H$2,IF(AE136=AA136,$I$2,0)))))</f>
        <v>SA_Diesel</v>
      </c>
      <c r="AE136" s="29">
        <f t="shared" si="5"/>
        <v>0.26631641171134401</v>
      </c>
    </row>
    <row r="137" spans="1:31" x14ac:dyDescent="0.25">
      <c r="A137">
        <v>1</v>
      </c>
      <c r="B137" s="15">
        <v>2839</v>
      </c>
      <c r="C137" s="15">
        <v>-66.362374979999998</v>
      </c>
      <c r="D137" s="15">
        <v>-11.71053983</v>
      </c>
      <c r="E137">
        <v>99</v>
      </c>
      <c r="F137">
        <v>99</v>
      </c>
      <c r="G137">
        <v>0.61300073303765101</v>
      </c>
      <c r="H137">
        <v>0.51143542790867602</v>
      </c>
      <c r="I137">
        <v>99</v>
      </c>
      <c r="J137">
        <v>95442.607432121105</v>
      </c>
      <c r="K137">
        <v>18.824971880102702</v>
      </c>
      <c r="L137" s="28" t="str">
        <f>IF(M137=E137,$E$2,IF(M137=F137,$F$2,IF(M137=G137,$G$2,IF(M137=H137,$H$2,IF(M137=I137,$I$2,0)))))</f>
        <v>SA_PV</v>
      </c>
      <c r="M137" s="29">
        <f>MIN(E137:I137)</f>
        <v>0.51143542790867602</v>
      </c>
      <c r="N137">
        <v>99</v>
      </c>
      <c r="O137">
        <v>99</v>
      </c>
      <c r="P137">
        <v>0.44363299208030998</v>
      </c>
      <c r="Q137">
        <v>0.51143542790867602</v>
      </c>
      <c r="R137">
        <v>99</v>
      </c>
      <c r="S137">
        <v>19296.707197400599</v>
      </c>
      <c r="T137">
        <v>15.561723901669099</v>
      </c>
      <c r="U137" s="28" t="str">
        <f>IF(V137=N137,$E$2,IF(V137=O137,$F$2,IF(V137=P137,$G$2,IF(V137=Q137,$H$2,IF(V137=R137,$I$2,0)))))</f>
        <v>SA_Diesel</v>
      </c>
      <c r="V137" s="29">
        <f t="shared" si="4"/>
        <v>0.44363299208030998</v>
      </c>
      <c r="W137" s="27">
        <v>99</v>
      </c>
      <c r="X137">
        <v>99</v>
      </c>
      <c r="Y137" s="28">
        <v>0.22408221676523901</v>
      </c>
      <c r="Z137" s="28">
        <v>0.51143542790867602</v>
      </c>
      <c r="AA137" s="28">
        <v>99</v>
      </c>
      <c r="AB137" s="23">
        <v>19296.707197400599</v>
      </c>
      <c r="AC137" s="23">
        <v>15.561723901669099</v>
      </c>
      <c r="AD137" s="28" t="str">
        <f>IF(AE137=W137,$E$2,IF(AE137=X137,$F$2,IF(AE137=Y137,$G$2,IF(AE137=Z137,$H$2,IF(AE137=AA137,$I$2,0)))))</f>
        <v>SA_Diesel</v>
      </c>
      <c r="AE137" s="29">
        <f t="shared" si="5"/>
        <v>0.22408221676523901</v>
      </c>
    </row>
    <row r="138" spans="1:31" x14ac:dyDescent="0.25">
      <c r="A138">
        <v>1</v>
      </c>
      <c r="B138" s="15">
        <v>2857</v>
      </c>
      <c r="C138" s="15">
        <v>-66.169372999999993</v>
      </c>
      <c r="D138" s="15">
        <v>-11.524622000000001</v>
      </c>
      <c r="E138">
        <v>0.39173232184509799</v>
      </c>
      <c r="F138">
        <v>99</v>
      </c>
      <c r="G138">
        <v>0.42529319994385001</v>
      </c>
      <c r="H138">
        <v>0.45075737348444</v>
      </c>
      <c r="I138">
        <v>99</v>
      </c>
      <c r="J138">
        <v>66584.062437712098</v>
      </c>
      <c r="K138">
        <v>11.519733985763301</v>
      </c>
      <c r="L138" s="28" t="str">
        <f>IF(M138=E138,$E$2,IF(M138=F138,$F$2,IF(M138=G138,$G$2,IF(M138=H138,$H$2,IF(M138=I138,$I$2,0)))))</f>
        <v>MG_Hydro</v>
      </c>
      <c r="M138" s="29">
        <f>MIN(E138:I138)</f>
        <v>0.39173232184509799</v>
      </c>
      <c r="N138">
        <v>0.39173232184509799</v>
      </c>
      <c r="O138">
        <v>99</v>
      </c>
      <c r="P138">
        <v>0.31927675140566703</v>
      </c>
      <c r="Q138">
        <v>0.45075737348444</v>
      </c>
      <c r="R138">
        <v>99</v>
      </c>
      <c r="S138">
        <v>34119.153542512897</v>
      </c>
      <c r="T138">
        <v>27.515204628215699</v>
      </c>
      <c r="U138" s="28" t="str">
        <f>IF(V138=N138,$E$2,IF(V138=O138,$F$2,IF(V138=P138,$G$2,IF(V138=Q138,$H$2,IF(V138=R138,$I$2,0)))))</f>
        <v>SA_Diesel</v>
      </c>
      <c r="V138" s="29">
        <f t="shared" si="4"/>
        <v>0.31927675140566703</v>
      </c>
      <c r="W138" s="27">
        <v>0.39173232184509799</v>
      </c>
      <c r="X138">
        <v>99</v>
      </c>
      <c r="Y138" s="28">
        <v>0.18184802181913301</v>
      </c>
      <c r="Z138" s="28">
        <v>0.45075737348444</v>
      </c>
      <c r="AA138" s="28">
        <v>99</v>
      </c>
      <c r="AB138" s="23">
        <v>34119.153542512897</v>
      </c>
      <c r="AC138" s="23">
        <v>27.515204628215699</v>
      </c>
      <c r="AD138" s="28" t="str">
        <f>IF(AE138=W138,$E$2,IF(AE138=X138,$F$2,IF(AE138=Y138,$G$2,IF(AE138=Z138,$H$2,IF(AE138=AA138,$I$2,0)))))</f>
        <v>SA_Diesel</v>
      </c>
      <c r="AE138" s="29">
        <f t="shared" si="5"/>
        <v>0.18184802181913301</v>
      </c>
    </row>
    <row r="139" spans="1:31" x14ac:dyDescent="0.25">
      <c r="A139">
        <v>1</v>
      </c>
      <c r="B139" s="15">
        <v>2868</v>
      </c>
      <c r="C139" s="15">
        <v>-66.168718400000003</v>
      </c>
      <c r="D139" s="15">
        <v>-11.13500428</v>
      </c>
      <c r="E139">
        <v>99</v>
      </c>
      <c r="F139">
        <v>99</v>
      </c>
      <c r="G139">
        <v>0.42529319994385001</v>
      </c>
      <c r="H139">
        <v>0.510086705788663</v>
      </c>
      <c r="I139">
        <v>99</v>
      </c>
      <c r="J139">
        <v>82328.951440074699</v>
      </c>
      <c r="K139">
        <v>16.238451960567001</v>
      </c>
      <c r="L139" s="28" t="str">
        <f>IF(M139=E139,$E$2,IF(M139=F139,$F$2,IF(M139=G139,$G$2,IF(M139=H139,$H$2,IF(M139=I139,$I$2,0)))))</f>
        <v>SA_Diesel</v>
      </c>
      <c r="M139" s="29">
        <f>MIN(E139:I139)</f>
        <v>0.42529319994385001</v>
      </c>
      <c r="N139">
        <v>99</v>
      </c>
      <c r="O139">
        <v>99</v>
      </c>
      <c r="P139">
        <v>0.31927675140566703</v>
      </c>
      <c r="Q139">
        <v>0.510086705788663</v>
      </c>
      <c r="R139">
        <v>99</v>
      </c>
      <c r="S139">
        <v>16598.0629648619</v>
      </c>
      <c r="T139">
        <v>13.3854170309686</v>
      </c>
      <c r="U139" s="28" t="str">
        <f>IF(V139=N139,$E$2,IF(V139=O139,$F$2,IF(V139=P139,$G$2,IF(V139=Q139,$H$2,IF(V139=R139,$I$2,0)))))</f>
        <v>SA_Diesel</v>
      </c>
      <c r="V139" s="29">
        <f t="shared" si="4"/>
        <v>0.31927675140566703</v>
      </c>
      <c r="W139" s="27">
        <v>99</v>
      </c>
      <c r="X139">
        <v>99</v>
      </c>
      <c r="Y139" s="28">
        <v>0.18184802181913301</v>
      </c>
      <c r="Z139" s="28">
        <v>0.510086705788663</v>
      </c>
      <c r="AA139" s="28">
        <v>99</v>
      </c>
      <c r="AB139" s="23">
        <v>16598.0629648619</v>
      </c>
      <c r="AC139" s="23">
        <v>13.3854170309686</v>
      </c>
      <c r="AD139" s="28" t="str">
        <f>IF(AE139=W139,$E$2,IF(AE139=X139,$F$2,IF(AE139=Y139,$G$2,IF(AE139=Z139,$H$2,IF(AE139=AA139,$I$2,0)))))</f>
        <v>SA_Diesel</v>
      </c>
      <c r="AE139" s="29">
        <f t="shared" si="5"/>
        <v>0.18184802181913301</v>
      </c>
    </row>
    <row r="140" spans="1:31" x14ac:dyDescent="0.25">
      <c r="A140">
        <v>1</v>
      </c>
      <c r="B140" s="15">
        <v>2920</v>
      </c>
      <c r="C140" s="15">
        <v>-66.558538080000005</v>
      </c>
      <c r="D140" s="15">
        <v>-16.238443400000001</v>
      </c>
      <c r="E140">
        <v>99</v>
      </c>
      <c r="F140">
        <v>99</v>
      </c>
      <c r="G140">
        <v>2.27555316901132</v>
      </c>
      <c r="H140">
        <v>0.55742040010104099</v>
      </c>
      <c r="I140">
        <v>99</v>
      </c>
      <c r="J140">
        <v>85706.896141097895</v>
      </c>
      <c r="K140">
        <v>16.904713242820101</v>
      </c>
      <c r="L140" s="28" t="str">
        <f>IF(M140=E140,$E$2,IF(M140=F140,$F$2,IF(M140=G140,$G$2,IF(M140=H140,$H$2,IF(M140=I140,$I$2,0)))))</f>
        <v>SA_PV</v>
      </c>
      <c r="M140" s="29">
        <f>MIN(E140:I140)</f>
        <v>0.55742040010104099</v>
      </c>
      <c r="N140">
        <v>99</v>
      </c>
      <c r="O140">
        <v>99</v>
      </c>
      <c r="P140">
        <v>1.54507398091286</v>
      </c>
      <c r="Q140">
        <v>0.55742040010104099</v>
      </c>
      <c r="R140">
        <v>99</v>
      </c>
      <c r="S140">
        <v>44553.607231957903</v>
      </c>
      <c r="T140">
        <v>7.7082365453214399</v>
      </c>
      <c r="U140" s="28" t="str">
        <f>IF(V140=N140,$E$2,IF(V140=O140,$F$2,IF(V140=P140,$G$2,IF(V140=Q140,$H$2,IF(V140=R140,$I$2,0)))))</f>
        <v>SA_PV</v>
      </c>
      <c r="V140" s="29">
        <f t="shared" si="4"/>
        <v>0.55742040010104099</v>
      </c>
      <c r="W140" s="27">
        <v>99</v>
      </c>
      <c r="X140">
        <v>99</v>
      </c>
      <c r="Y140" s="28">
        <v>0.59815651485931498</v>
      </c>
      <c r="Z140" s="28">
        <v>0.55742040010104099</v>
      </c>
      <c r="AA140" s="28">
        <v>99</v>
      </c>
      <c r="AB140" s="23">
        <v>44553.607231957903</v>
      </c>
      <c r="AC140" s="23">
        <v>7.7082365453214399</v>
      </c>
      <c r="AD140" s="28" t="str">
        <f>IF(AE140=W140,$E$2,IF(AE140=X140,$F$2,IF(AE140=Y140,$G$2,IF(AE140=Z140,$H$2,IF(AE140=AA140,$I$2,0)))))</f>
        <v>SA_PV</v>
      </c>
      <c r="AE140" s="29">
        <f t="shared" si="5"/>
        <v>0.55742040010104099</v>
      </c>
    </row>
    <row r="141" spans="1:31" x14ac:dyDescent="0.25">
      <c r="A141">
        <v>1</v>
      </c>
      <c r="B141" s="15">
        <v>2950</v>
      </c>
      <c r="C141" s="15">
        <v>-64.651213540000001</v>
      </c>
      <c r="D141" s="15">
        <v>-17.311185049999999</v>
      </c>
      <c r="E141">
        <v>99</v>
      </c>
      <c r="F141">
        <v>99</v>
      </c>
      <c r="G141">
        <v>1.04204652296634</v>
      </c>
      <c r="H141">
        <v>0.52855163669639604</v>
      </c>
      <c r="I141">
        <v>99</v>
      </c>
      <c r="J141">
        <v>75126.552787560999</v>
      </c>
      <c r="K141">
        <v>14.817860510367</v>
      </c>
      <c r="L141" s="28" t="str">
        <f>IF(M141=E141,$E$2,IF(M141=F141,$F$2,IF(M141=G141,$G$2,IF(M141=H141,$H$2,IF(M141=I141,$I$2,0)))))</f>
        <v>SA_PV</v>
      </c>
      <c r="M141" s="29">
        <f>MIN(E141:I141)</f>
        <v>0.52855163669639604</v>
      </c>
      <c r="N141">
        <v>99</v>
      </c>
      <c r="O141">
        <v>99</v>
      </c>
      <c r="P141">
        <v>0.72787582790806704</v>
      </c>
      <c r="Q141">
        <v>0.52855163669639604</v>
      </c>
      <c r="R141">
        <v>99</v>
      </c>
      <c r="S141">
        <v>81812.906098480395</v>
      </c>
      <c r="T141">
        <v>16.1366678695227</v>
      </c>
      <c r="U141" s="28" t="str">
        <f>IF(V141=N141,$E$2,IF(V141=O141,$F$2,IF(V141=P141,$G$2,IF(V141=Q141,$H$2,IF(V141=R141,$I$2,0)))))</f>
        <v>SA_PV</v>
      </c>
      <c r="V141" s="29">
        <f t="shared" si="4"/>
        <v>0.52855163669639604</v>
      </c>
      <c r="W141" s="27">
        <v>99</v>
      </c>
      <c r="X141">
        <v>99</v>
      </c>
      <c r="Y141" s="28">
        <v>0.32061751949919398</v>
      </c>
      <c r="Z141" s="28">
        <v>0.52855163669639604</v>
      </c>
      <c r="AA141" s="28">
        <v>99</v>
      </c>
      <c r="AB141" s="23">
        <v>13198.1418868128</v>
      </c>
      <c r="AC141" s="23">
        <v>10.6435692865413</v>
      </c>
      <c r="AD141" s="28" t="str">
        <f>IF(AE141=W141,$E$2,IF(AE141=X141,$F$2,IF(AE141=Y141,$G$2,IF(AE141=Z141,$H$2,IF(AE141=AA141,$I$2,0)))))</f>
        <v>SA_Diesel</v>
      </c>
      <c r="AE141" s="29">
        <f t="shared" si="5"/>
        <v>0.32061751949919398</v>
      </c>
    </row>
    <row r="142" spans="1:31" x14ac:dyDescent="0.25">
      <c r="A142">
        <v>1</v>
      </c>
      <c r="B142" s="15">
        <v>2955</v>
      </c>
      <c r="C142" s="15">
        <v>-64.951366129999997</v>
      </c>
      <c r="D142" s="15">
        <v>-16.942991280000001</v>
      </c>
      <c r="E142">
        <v>99</v>
      </c>
      <c r="F142">
        <v>99</v>
      </c>
      <c r="G142">
        <v>0.586185371167108</v>
      </c>
      <c r="H142">
        <v>0.49263959169437599</v>
      </c>
      <c r="I142">
        <v>99</v>
      </c>
      <c r="J142">
        <v>110698.621848749</v>
      </c>
      <c r="K142">
        <v>21.834047701922898</v>
      </c>
      <c r="L142" s="28" t="str">
        <f>IF(M142=E142,$E$2,IF(M142=F142,$F$2,IF(M142=G142,$G$2,IF(M142=H142,$H$2,IF(M142=I142,$I$2,0)))))</f>
        <v>SA_PV</v>
      </c>
      <c r="M142" s="29">
        <f>MIN(E142:I142)</f>
        <v>0.49263959169437599</v>
      </c>
      <c r="N142">
        <v>99</v>
      </c>
      <c r="O142">
        <v>99</v>
      </c>
      <c r="P142">
        <v>0.425867814841076</v>
      </c>
      <c r="Q142">
        <v>0.49263959169437599</v>
      </c>
      <c r="R142">
        <v>99</v>
      </c>
      <c r="S142">
        <v>16046.8762926033</v>
      </c>
      <c r="T142">
        <v>12.9409155559644</v>
      </c>
      <c r="U142" s="28" t="str">
        <f>IF(V142=N142,$E$2,IF(V142=O142,$F$2,IF(V142=P142,$G$2,IF(V142=Q142,$H$2,IF(V142=R142,$I$2,0)))))</f>
        <v>SA_Diesel</v>
      </c>
      <c r="V142" s="29">
        <f t="shared" si="4"/>
        <v>0.425867814841076</v>
      </c>
      <c r="W142" s="27">
        <v>99</v>
      </c>
      <c r="X142">
        <v>99</v>
      </c>
      <c r="Y142" s="28">
        <v>0.21804876034436599</v>
      </c>
      <c r="Z142" s="28">
        <v>0.49263959169437599</v>
      </c>
      <c r="AA142" s="28">
        <v>99</v>
      </c>
      <c r="AB142" s="23">
        <v>16046.8762926033</v>
      </c>
      <c r="AC142" s="23">
        <v>12.9409155559644</v>
      </c>
      <c r="AD142" s="28" t="str">
        <f>IF(AE142=W142,$E$2,IF(AE142=X142,$F$2,IF(AE142=Y142,$G$2,IF(AE142=Z142,$H$2,IF(AE142=AA142,$I$2,0)))))</f>
        <v>SA_Diesel</v>
      </c>
      <c r="AE142" s="29">
        <f t="shared" si="5"/>
        <v>0.21804876034436599</v>
      </c>
    </row>
    <row r="143" spans="1:31" x14ac:dyDescent="0.25">
      <c r="A143">
        <v>1</v>
      </c>
      <c r="B143" s="15">
        <v>2980</v>
      </c>
      <c r="C143" s="15">
        <v>-65.147791459999993</v>
      </c>
      <c r="D143" s="15">
        <v>-16.82492843</v>
      </c>
      <c r="E143">
        <v>99</v>
      </c>
      <c r="F143">
        <v>99</v>
      </c>
      <c r="G143">
        <v>0.47892392368493603</v>
      </c>
      <c r="H143">
        <v>0.48923032116361898</v>
      </c>
      <c r="I143">
        <v>99</v>
      </c>
      <c r="J143">
        <v>118103.85382174399</v>
      </c>
      <c r="K143">
        <v>20.433192702724</v>
      </c>
      <c r="L143" s="28" t="str">
        <f>IF(M143=E143,$E$2,IF(M143=F143,$F$2,IF(M143=G143,$G$2,IF(M143=H143,$H$2,IF(M143=I143,$I$2,0)))))</f>
        <v>SA_Diesel</v>
      </c>
      <c r="M143" s="29">
        <f>MIN(E143:I143)</f>
        <v>0.47892392368493603</v>
      </c>
      <c r="N143">
        <v>99</v>
      </c>
      <c r="O143">
        <v>99</v>
      </c>
      <c r="P143">
        <v>0.354807105884136</v>
      </c>
      <c r="Q143">
        <v>0.48923032116361898</v>
      </c>
      <c r="R143">
        <v>99</v>
      </c>
      <c r="S143">
        <v>17321.055540409801</v>
      </c>
      <c r="T143">
        <v>13.9684704363262</v>
      </c>
      <c r="U143" s="28" t="str">
        <f>IF(V143=N143,$E$2,IF(V143=O143,$F$2,IF(V143=P143,$G$2,IF(V143=Q143,$H$2,IF(V143=R143,$I$2,0)))))</f>
        <v>SA_Diesel</v>
      </c>
      <c r="V143" s="29">
        <f t="shared" si="4"/>
        <v>0.354807105884136</v>
      </c>
      <c r="W143" s="27">
        <v>99</v>
      </c>
      <c r="X143">
        <v>99</v>
      </c>
      <c r="Y143" s="28">
        <v>0.193914934660878</v>
      </c>
      <c r="Z143" s="28">
        <v>0.48923032116361898</v>
      </c>
      <c r="AA143" s="28">
        <v>99</v>
      </c>
      <c r="AB143" s="23">
        <v>17321.055540409801</v>
      </c>
      <c r="AC143" s="23">
        <v>13.9684704363262</v>
      </c>
      <c r="AD143" s="28" t="str">
        <f>IF(AE143=W143,$E$2,IF(AE143=X143,$F$2,IF(AE143=Y143,$G$2,IF(AE143=Z143,$H$2,IF(AE143=AA143,$I$2,0)))))</f>
        <v>SA_Diesel</v>
      </c>
      <c r="AE143" s="29">
        <f t="shared" si="5"/>
        <v>0.193914934660878</v>
      </c>
    </row>
    <row r="144" spans="1:31" x14ac:dyDescent="0.25">
      <c r="A144">
        <v>1</v>
      </c>
      <c r="B144" s="15">
        <v>2984</v>
      </c>
      <c r="C144" s="15">
        <v>-65.16292249</v>
      </c>
      <c r="D144" s="15">
        <v>-18.327854670000001</v>
      </c>
      <c r="E144">
        <v>99</v>
      </c>
      <c r="F144">
        <v>99</v>
      </c>
      <c r="G144">
        <v>0.53255464742602199</v>
      </c>
      <c r="H144">
        <v>0.39310721821024802</v>
      </c>
      <c r="I144">
        <v>99</v>
      </c>
      <c r="J144">
        <v>110937.609736459</v>
      </c>
      <c r="K144">
        <v>19.193358085892498</v>
      </c>
      <c r="L144" s="28" t="str">
        <f>IF(M144=E144,$E$2,IF(M144=F144,$F$2,IF(M144=G144,$G$2,IF(M144=H144,$H$2,IF(M144=I144,$I$2,0)))))</f>
        <v>SA_PV</v>
      </c>
      <c r="M144" s="29">
        <f>MIN(E144:I144)</f>
        <v>0.39310721821024802</v>
      </c>
      <c r="N144">
        <v>99</v>
      </c>
      <c r="O144">
        <v>99</v>
      </c>
      <c r="P144">
        <v>0.39033746036260603</v>
      </c>
      <c r="Q144">
        <v>0.39310721821024802</v>
      </c>
      <c r="R144">
        <v>99</v>
      </c>
      <c r="S144">
        <v>20701.874544861101</v>
      </c>
      <c r="T144">
        <v>16.694913418052799</v>
      </c>
      <c r="U144" s="28" t="str">
        <f>IF(V144=N144,$E$2,IF(V144=O144,$F$2,IF(V144=P144,$G$2,IF(V144=Q144,$H$2,IF(V144=R144,$I$2,0)))))</f>
        <v>SA_Diesel</v>
      </c>
      <c r="V144" s="29">
        <f t="shared" si="4"/>
        <v>0.39033746036260603</v>
      </c>
      <c r="W144" s="27">
        <v>99</v>
      </c>
      <c r="X144">
        <v>99</v>
      </c>
      <c r="Y144" s="28">
        <v>0.205981847502622</v>
      </c>
      <c r="Z144" s="28">
        <v>0.39310721821024802</v>
      </c>
      <c r="AA144" s="28">
        <v>99</v>
      </c>
      <c r="AB144" s="23">
        <v>20701.874544861101</v>
      </c>
      <c r="AC144" s="23">
        <v>16.694913418052799</v>
      </c>
      <c r="AD144" s="28" t="str">
        <f>IF(AE144=W144,$E$2,IF(AE144=X144,$F$2,IF(AE144=Y144,$G$2,IF(AE144=Z144,$H$2,IF(AE144=AA144,$I$2,0)))))</f>
        <v>SA_Diesel</v>
      </c>
      <c r="AE144" s="29">
        <f t="shared" si="5"/>
        <v>0.205981847502622</v>
      </c>
    </row>
    <row r="145" spans="1:31" x14ac:dyDescent="0.25">
      <c r="A145">
        <v>1</v>
      </c>
      <c r="B145" s="15">
        <v>2987</v>
      </c>
      <c r="C145" s="15">
        <v>-66.415865870000005</v>
      </c>
      <c r="D145" s="15">
        <v>-17.76851731</v>
      </c>
      <c r="E145">
        <v>99</v>
      </c>
      <c r="F145">
        <v>99</v>
      </c>
      <c r="G145">
        <v>0.559370009296565</v>
      </c>
      <c r="H145">
        <v>0.44629644401260099</v>
      </c>
      <c r="I145">
        <v>99</v>
      </c>
      <c r="J145">
        <v>67912.066123555705</v>
      </c>
      <c r="K145">
        <v>13.394884836993199</v>
      </c>
      <c r="L145" s="28" t="str">
        <f>IF(M145=E145,$E$2,IF(M145=F145,$F$2,IF(M145=G145,$G$2,IF(M145=H145,$H$2,IF(M145=I145,$I$2,0)))))</f>
        <v>SA_PV</v>
      </c>
      <c r="M145" s="29">
        <f>MIN(E145:I145)</f>
        <v>0.44629644401260099</v>
      </c>
      <c r="N145">
        <v>99</v>
      </c>
      <c r="O145">
        <v>99</v>
      </c>
      <c r="P145">
        <v>0.40810263760184101</v>
      </c>
      <c r="Q145">
        <v>0.44629644401260099</v>
      </c>
      <c r="R145">
        <v>99</v>
      </c>
      <c r="S145">
        <v>12721.1173135229</v>
      </c>
      <c r="T145">
        <v>10.2588754303352</v>
      </c>
      <c r="U145" s="28" t="str">
        <f>IF(V145=N145,$E$2,IF(V145=O145,$F$2,IF(V145=P145,$G$2,IF(V145=Q145,$H$2,IF(V145=R145,$I$2,0)))))</f>
        <v>SA_Diesel</v>
      </c>
      <c r="V145" s="29">
        <f t="shared" si="4"/>
        <v>0.40810263760184101</v>
      </c>
      <c r="W145" s="27">
        <v>99</v>
      </c>
      <c r="X145">
        <v>99</v>
      </c>
      <c r="Y145" s="28">
        <v>0.21201530392349399</v>
      </c>
      <c r="Z145" s="28">
        <v>0.44629644401260099</v>
      </c>
      <c r="AA145" s="28">
        <v>99</v>
      </c>
      <c r="AB145" s="23">
        <v>12721.1173135229</v>
      </c>
      <c r="AC145" s="23">
        <v>10.2588754303352</v>
      </c>
      <c r="AD145" s="28" t="str">
        <f>IF(AE145=W145,$E$2,IF(AE145=X145,$F$2,IF(AE145=Y145,$G$2,IF(AE145=Z145,$H$2,IF(AE145=AA145,$I$2,0)))))</f>
        <v>SA_Diesel</v>
      </c>
      <c r="AE145" s="29">
        <f t="shared" si="5"/>
        <v>0.21201530392349399</v>
      </c>
    </row>
    <row r="146" spans="1:31" x14ac:dyDescent="0.25">
      <c r="A146">
        <v>1</v>
      </c>
      <c r="B146" s="15">
        <v>2989</v>
      </c>
      <c r="C146" s="15">
        <v>-66.710430819999999</v>
      </c>
      <c r="D146" s="15">
        <v>-17.25850363</v>
      </c>
      <c r="E146">
        <v>99</v>
      </c>
      <c r="F146">
        <v>99</v>
      </c>
      <c r="G146">
        <v>0.80070826613145296</v>
      </c>
      <c r="H146">
        <v>0.414829035157807</v>
      </c>
      <c r="I146">
        <v>99</v>
      </c>
      <c r="J146">
        <v>86936.498171577798</v>
      </c>
      <c r="K146">
        <v>15.0409166386812</v>
      </c>
      <c r="L146" s="28" t="str">
        <f>IF(M146=E146,$E$2,IF(M146=F146,$F$2,IF(M146=G146,$G$2,IF(M146=H146,$H$2,IF(M146=I146,$I$2,0)))))</f>
        <v>SA_PV</v>
      </c>
      <c r="M146" s="29">
        <f>MIN(E146:I146)</f>
        <v>0.414829035157807</v>
      </c>
      <c r="N146">
        <v>99</v>
      </c>
      <c r="O146">
        <v>99</v>
      </c>
      <c r="P146">
        <v>0.56798923275495405</v>
      </c>
      <c r="Q146">
        <v>0.414829035157807</v>
      </c>
      <c r="R146">
        <v>99</v>
      </c>
      <c r="S146">
        <v>82328.951440074699</v>
      </c>
      <c r="T146">
        <v>16.238451960567001</v>
      </c>
      <c r="U146" s="28" t="str">
        <f>IF(V146=N146,$E$2,IF(V146=O146,$F$2,IF(V146=P146,$G$2,IF(V146=Q146,$H$2,IF(V146=R146,$I$2,0)))))</f>
        <v>SA_PV</v>
      </c>
      <c r="V146" s="29">
        <f t="shared" si="4"/>
        <v>0.414829035157807</v>
      </c>
      <c r="W146" s="27">
        <v>99</v>
      </c>
      <c r="X146">
        <v>99</v>
      </c>
      <c r="Y146" s="28">
        <v>0.26631641171134401</v>
      </c>
      <c r="Z146" s="28">
        <v>0.414829035157807</v>
      </c>
      <c r="AA146" s="28">
        <v>99</v>
      </c>
      <c r="AB146" s="23">
        <v>16922.3951956442</v>
      </c>
      <c r="AC146" s="23">
        <v>13.646972983298401</v>
      </c>
      <c r="AD146" s="28" t="str">
        <f>IF(AE146=W146,$E$2,IF(AE146=X146,$F$2,IF(AE146=Y146,$G$2,IF(AE146=Z146,$H$2,IF(AE146=AA146,$I$2,0)))))</f>
        <v>SA_Diesel</v>
      </c>
      <c r="AE146" s="29">
        <f t="shared" si="5"/>
        <v>0.26631641171134401</v>
      </c>
    </row>
    <row r="147" spans="1:31" x14ac:dyDescent="0.25">
      <c r="A147">
        <v>1</v>
      </c>
      <c r="B147" s="15">
        <v>3040</v>
      </c>
      <c r="C147" s="15">
        <v>-64.693696639999999</v>
      </c>
      <c r="D147" s="15">
        <v>-20.280705340000001</v>
      </c>
      <c r="E147">
        <v>99</v>
      </c>
      <c r="F147">
        <v>99</v>
      </c>
      <c r="G147">
        <v>0.69344681864928104</v>
      </c>
      <c r="H147">
        <v>0.440917555560143</v>
      </c>
      <c r="I147">
        <v>99</v>
      </c>
      <c r="J147">
        <v>64656.725395918402</v>
      </c>
      <c r="K147">
        <v>11.1862846705741</v>
      </c>
      <c r="L147" s="28" t="str">
        <f>IF(M147=E147,$E$2,IF(M147=F147,$F$2,IF(M147=G147,$G$2,IF(M147=H147,$H$2,IF(M147=I147,$I$2,0)))))</f>
        <v>SA_PV</v>
      </c>
      <c r="M147" s="29">
        <f>MIN(E147:I147)</f>
        <v>0.440917555560143</v>
      </c>
      <c r="N147">
        <v>99</v>
      </c>
      <c r="O147">
        <v>99</v>
      </c>
      <c r="P147">
        <v>0.496928523798015</v>
      </c>
      <c r="Q147">
        <v>0.440917555560143</v>
      </c>
      <c r="R147">
        <v>99</v>
      </c>
      <c r="S147">
        <v>85706.896141097895</v>
      </c>
      <c r="T147">
        <v>16.904713242820101</v>
      </c>
      <c r="U147" s="28" t="str">
        <f>IF(V147=N147,$E$2,IF(V147=O147,$F$2,IF(V147=P147,$G$2,IF(V147=Q147,$H$2,IF(V147=R147,$I$2,0)))))</f>
        <v>SA_PV</v>
      </c>
      <c r="V147" s="29">
        <f t="shared" si="4"/>
        <v>0.440917555560143</v>
      </c>
      <c r="W147" s="27">
        <v>99</v>
      </c>
      <c r="X147">
        <v>99</v>
      </c>
      <c r="Y147" s="28">
        <v>0.242182586027855</v>
      </c>
      <c r="Z147" s="28">
        <v>0.440917555560143</v>
      </c>
      <c r="AA147" s="28">
        <v>99</v>
      </c>
      <c r="AB147" s="23">
        <v>16574.360158537602</v>
      </c>
      <c r="AC147" s="23">
        <v>13.3663020325421</v>
      </c>
      <c r="AD147" s="28" t="str">
        <f>IF(AE147=W147,$E$2,IF(AE147=X147,$F$2,IF(AE147=Y147,$G$2,IF(AE147=Z147,$H$2,IF(AE147=AA147,$I$2,0)))))</f>
        <v>SA_Diesel</v>
      </c>
      <c r="AE147" s="29">
        <f t="shared" si="5"/>
        <v>0.242182586027855</v>
      </c>
    </row>
    <row r="148" spans="1:31" x14ac:dyDescent="0.25">
      <c r="A148">
        <v>1</v>
      </c>
      <c r="B148" s="15">
        <v>3041</v>
      </c>
      <c r="C148" s="15">
        <v>-64.961350179999997</v>
      </c>
      <c r="D148" s="15">
        <v>-18.983711410000002</v>
      </c>
      <c r="E148">
        <v>99</v>
      </c>
      <c r="F148">
        <v>99</v>
      </c>
      <c r="G148">
        <v>0.45210856181439302</v>
      </c>
      <c r="H148">
        <v>0.3990241659914</v>
      </c>
      <c r="I148">
        <v>99</v>
      </c>
      <c r="J148">
        <v>78640.823821919403</v>
      </c>
      <c r="K148">
        <v>15.511010615763199</v>
      </c>
      <c r="L148" s="28" t="str">
        <f>IF(M148=E148,$E$2,IF(M148=F148,$F$2,IF(M148=G148,$G$2,IF(M148=H148,$H$2,IF(M148=I148,$I$2,0)))))</f>
        <v>SA_PV</v>
      </c>
      <c r="M148" s="29">
        <f>MIN(E148:I148)</f>
        <v>0.3990241659914</v>
      </c>
      <c r="N148">
        <v>99</v>
      </c>
      <c r="O148">
        <v>99</v>
      </c>
      <c r="P148">
        <v>0.33704192864490101</v>
      </c>
      <c r="Q148">
        <v>0.3990241659914</v>
      </c>
      <c r="R148">
        <v>99</v>
      </c>
      <c r="S148">
        <v>16053.6081549011</v>
      </c>
      <c r="T148">
        <v>12.946344429468599</v>
      </c>
      <c r="U148" s="28" t="str">
        <f>IF(V148=N148,$E$2,IF(V148=O148,$F$2,IF(V148=P148,$G$2,IF(V148=Q148,$H$2,IF(V148=R148,$I$2,0)))))</f>
        <v>SA_Diesel</v>
      </c>
      <c r="V148" s="29">
        <f t="shared" si="4"/>
        <v>0.33704192864490101</v>
      </c>
      <c r="W148" s="27">
        <v>99</v>
      </c>
      <c r="X148">
        <v>99</v>
      </c>
      <c r="Y148" s="28">
        <v>0.18788147824000501</v>
      </c>
      <c r="Z148" s="28">
        <v>0.3990241659914</v>
      </c>
      <c r="AA148" s="28">
        <v>99</v>
      </c>
      <c r="AB148" s="23">
        <v>16053.6081549011</v>
      </c>
      <c r="AC148" s="23">
        <v>12.946344429468599</v>
      </c>
      <c r="AD148" s="28" t="str">
        <f>IF(AE148=W148,$E$2,IF(AE148=X148,$F$2,IF(AE148=Y148,$G$2,IF(AE148=Z148,$H$2,IF(AE148=AA148,$I$2,0)))))</f>
        <v>SA_Diesel</v>
      </c>
      <c r="AE148" s="29">
        <f t="shared" si="5"/>
        <v>0.18788147824000501</v>
      </c>
    </row>
    <row r="149" spans="1:31" x14ac:dyDescent="0.25">
      <c r="A149">
        <v>1</v>
      </c>
      <c r="B149" s="15">
        <v>3049</v>
      </c>
      <c r="C149" s="15">
        <v>-64.425182570000004</v>
      </c>
      <c r="D149" s="15">
        <v>-20.41353337</v>
      </c>
      <c r="E149">
        <v>99</v>
      </c>
      <c r="F149">
        <v>99</v>
      </c>
      <c r="G149">
        <v>0.63981609490819502</v>
      </c>
      <c r="H149">
        <v>0.44345288912583197</v>
      </c>
      <c r="I149">
        <v>99</v>
      </c>
      <c r="J149">
        <v>63697.618535919697</v>
      </c>
      <c r="K149">
        <v>12.563632847321401</v>
      </c>
      <c r="L149" s="28" t="str">
        <f>IF(M149=E149,$E$2,IF(M149=F149,$F$2,IF(M149=G149,$G$2,IF(M149=H149,$H$2,IF(M149=I149,$I$2,0)))))</f>
        <v>SA_PV</v>
      </c>
      <c r="M149" s="29">
        <f>MIN(E149:I149)</f>
        <v>0.44345288912583197</v>
      </c>
      <c r="N149">
        <v>99</v>
      </c>
      <c r="O149">
        <v>99</v>
      </c>
      <c r="P149">
        <v>0.46139816931954503</v>
      </c>
      <c r="Q149">
        <v>0.44345288912583197</v>
      </c>
      <c r="R149">
        <v>99</v>
      </c>
      <c r="S149">
        <v>110698.621848749</v>
      </c>
      <c r="T149">
        <v>21.834047701922898</v>
      </c>
      <c r="U149" s="28" t="str">
        <f>IF(V149=N149,$E$2,IF(V149=O149,$F$2,IF(V149=P149,$G$2,IF(V149=Q149,$H$2,IF(V149=R149,$I$2,0)))))</f>
        <v>SA_PV</v>
      </c>
      <c r="V149" s="29">
        <f t="shared" si="4"/>
        <v>0.44345288912583197</v>
      </c>
      <c r="W149" s="27">
        <v>99</v>
      </c>
      <c r="X149">
        <v>99</v>
      </c>
      <c r="Y149" s="28">
        <v>0.23011567318611101</v>
      </c>
      <c r="Z149" s="28">
        <v>0.44345288912583197</v>
      </c>
      <c r="AA149" s="28">
        <v>99</v>
      </c>
      <c r="AB149" s="23">
        <v>21284.973838918599</v>
      </c>
      <c r="AC149" s="23">
        <v>17.165150652237699</v>
      </c>
      <c r="AD149" s="28" t="str">
        <f>IF(AE149=W149,$E$2,IF(AE149=X149,$F$2,IF(AE149=Y149,$G$2,IF(AE149=Z149,$H$2,IF(AE149=AA149,$I$2,0)))))</f>
        <v>SA_Diesel</v>
      </c>
      <c r="AE149" s="29">
        <f t="shared" si="5"/>
        <v>0.23011567318611101</v>
      </c>
    </row>
    <row r="150" spans="1:31" x14ac:dyDescent="0.25">
      <c r="A150">
        <v>1</v>
      </c>
      <c r="B150" s="15">
        <v>3056</v>
      </c>
      <c r="C150" s="15">
        <v>-64.53129156</v>
      </c>
      <c r="D150" s="15">
        <v>-20.135763390000001</v>
      </c>
      <c r="E150">
        <v>99</v>
      </c>
      <c r="F150">
        <v>99</v>
      </c>
      <c r="G150">
        <v>0.559370009296565</v>
      </c>
      <c r="H150">
        <v>0.50214142999756195</v>
      </c>
      <c r="I150">
        <v>99</v>
      </c>
      <c r="J150">
        <v>68416.531739640704</v>
      </c>
      <c r="K150">
        <v>13.494384958509</v>
      </c>
      <c r="L150" s="28" t="str">
        <f>IF(M150=E150,$E$2,IF(M150=F150,$F$2,IF(M150=G150,$G$2,IF(M150=H150,$H$2,IF(M150=I150,$I$2,0)))))</f>
        <v>SA_PV</v>
      </c>
      <c r="M150" s="29">
        <f>MIN(E150:I150)</f>
        <v>0.50214142999756195</v>
      </c>
      <c r="N150">
        <v>99</v>
      </c>
      <c r="O150">
        <v>99</v>
      </c>
      <c r="P150">
        <v>0.40810263760184101</v>
      </c>
      <c r="Q150">
        <v>0.50214142999756195</v>
      </c>
      <c r="R150">
        <v>99</v>
      </c>
      <c r="S150">
        <v>20054.711072078298</v>
      </c>
      <c r="T150">
        <v>16.1730119775807</v>
      </c>
      <c r="U150" s="28" t="str">
        <f>IF(V150=N150,$E$2,IF(V150=O150,$F$2,IF(V150=P150,$G$2,IF(V150=Q150,$H$2,IF(V150=R150,$I$2,0)))))</f>
        <v>SA_Diesel</v>
      </c>
      <c r="V150" s="29">
        <f t="shared" si="4"/>
        <v>0.40810263760184101</v>
      </c>
      <c r="W150" s="27">
        <v>99</v>
      </c>
      <c r="X150">
        <v>99</v>
      </c>
      <c r="Y150" s="28">
        <v>0.21201530392349399</v>
      </c>
      <c r="Z150" s="28">
        <v>0.50214142999756195</v>
      </c>
      <c r="AA150" s="28">
        <v>99</v>
      </c>
      <c r="AB150" s="23">
        <v>20054.711072078298</v>
      </c>
      <c r="AC150" s="23">
        <v>16.1730119775807</v>
      </c>
      <c r="AD150" s="28" t="str">
        <f>IF(AE150=W150,$E$2,IF(AE150=X150,$F$2,IF(AE150=Y150,$G$2,IF(AE150=Z150,$H$2,IF(AE150=AA150,$I$2,0)))))</f>
        <v>SA_Diesel</v>
      </c>
      <c r="AE150" s="29">
        <f t="shared" si="5"/>
        <v>0.21201530392349399</v>
      </c>
    </row>
    <row r="151" spans="1:31" x14ac:dyDescent="0.25">
      <c r="A151">
        <v>1</v>
      </c>
      <c r="B151" s="15">
        <v>3061</v>
      </c>
      <c r="C151" s="15">
        <v>-64.544036610000006</v>
      </c>
      <c r="D151" s="15">
        <v>-20.255062290000001</v>
      </c>
      <c r="E151">
        <v>99</v>
      </c>
      <c r="F151">
        <v>99</v>
      </c>
      <c r="G151">
        <v>0.559370009296565</v>
      </c>
      <c r="H151">
        <v>0.48648108358918801</v>
      </c>
      <c r="I151">
        <v>99</v>
      </c>
      <c r="J151">
        <v>68553.726945703995</v>
      </c>
      <c r="K151">
        <v>11.860506391990301</v>
      </c>
      <c r="L151" s="28" t="str">
        <f>IF(M151=E151,$E$2,IF(M151=F151,$F$2,IF(M151=G151,$G$2,IF(M151=H151,$H$2,IF(M151=I151,$I$2,0)))))</f>
        <v>SA_PV</v>
      </c>
      <c r="M151" s="29">
        <f>MIN(E151:I151)</f>
        <v>0.48648108358918801</v>
      </c>
      <c r="N151">
        <v>99</v>
      </c>
      <c r="O151">
        <v>99</v>
      </c>
      <c r="P151">
        <v>0.40810263760184101</v>
      </c>
      <c r="Q151">
        <v>0.48648108358918801</v>
      </c>
      <c r="R151">
        <v>99</v>
      </c>
      <c r="S151">
        <v>19444.252041292399</v>
      </c>
      <c r="T151">
        <v>15.6807106334607</v>
      </c>
      <c r="U151" s="28" t="str">
        <f>IF(V151=N151,$E$2,IF(V151=O151,$F$2,IF(V151=P151,$G$2,IF(V151=Q151,$H$2,IF(V151=R151,$I$2,0)))))</f>
        <v>SA_Diesel</v>
      </c>
      <c r="V151" s="29">
        <f t="shared" si="4"/>
        <v>0.40810263760184101</v>
      </c>
      <c r="W151" s="27">
        <v>99</v>
      </c>
      <c r="X151">
        <v>99</v>
      </c>
      <c r="Y151" s="28">
        <v>0.21201530392349399</v>
      </c>
      <c r="Z151" s="28">
        <v>0.48648108358918801</v>
      </c>
      <c r="AA151" s="28">
        <v>99</v>
      </c>
      <c r="AB151" s="23">
        <v>19444.252041292399</v>
      </c>
      <c r="AC151" s="23">
        <v>15.6807106334607</v>
      </c>
      <c r="AD151" s="28" t="str">
        <f>IF(AE151=W151,$E$2,IF(AE151=X151,$F$2,IF(AE151=Y151,$G$2,IF(AE151=Z151,$H$2,IF(AE151=AA151,$I$2,0)))))</f>
        <v>SA_Diesel</v>
      </c>
      <c r="AE151" s="29">
        <f t="shared" si="5"/>
        <v>0.21201530392349399</v>
      </c>
    </row>
    <row r="152" spans="1:31" x14ac:dyDescent="0.25">
      <c r="A152">
        <v>1</v>
      </c>
      <c r="B152" s="15">
        <v>3065</v>
      </c>
      <c r="C152" s="15">
        <v>-64.400423430000004</v>
      </c>
      <c r="D152" s="15">
        <v>-19.881525740000001</v>
      </c>
      <c r="E152">
        <v>99</v>
      </c>
      <c r="F152">
        <v>99</v>
      </c>
      <c r="G152">
        <v>0.80070826613145296</v>
      </c>
      <c r="H152">
        <v>0.45027886247224802</v>
      </c>
      <c r="I152">
        <v>99</v>
      </c>
      <c r="J152">
        <v>85870.794610341094</v>
      </c>
      <c r="K152">
        <v>16.937040357069201</v>
      </c>
      <c r="L152" s="28" t="str">
        <f>IF(M152=E152,$E$2,IF(M152=F152,$F$2,IF(M152=G152,$G$2,IF(M152=H152,$H$2,IF(M152=I152,$I$2,0)))))</f>
        <v>SA_PV</v>
      </c>
      <c r="M152" s="29">
        <f>MIN(E152:I152)</f>
        <v>0.45027886247224802</v>
      </c>
      <c r="N152">
        <v>99</v>
      </c>
      <c r="O152">
        <v>99</v>
      </c>
      <c r="P152">
        <v>0.56798923275495405</v>
      </c>
      <c r="Q152">
        <v>0.45027886247224802</v>
      </c>
      <c r="R152">
        <v>99</v>
      </c>
      <c r="S152">
        <v>67912.066123555705</v>
      </c>
      <c r="T152">
        <v>13.394884836993199</v>
      </c>
      <c r="U152" s="28" t="str">
        <f>IF(V152=N152,$E$2,IF(V152=O152,$F$2,IF(V152=P152,$G$2,IF(V152=Q152,$H$2,IF(V152=R152,$I$2,0)))))</f>
        <v>SA_PV</v>
      </c>
      <c r="V152" s="29">
        <f t="shared" si="4"/>
        <v>0.45027886247224802</v>
      </c>
      <c r="W152" s="27">
        <v>99</v>
      </c>
      <c r="X152">
        <v>99</v>
      </c>
      <c r="Y152" s="28">
        <v>0.26631641171134401</v>
      </c>
      <c r="Z152" s="28">
        <v>0.45027886247224802</v>
      </c>
      <c r="AA152" s="28">
        <v>99</v>
      </c>
      <c r="AB152" s="23">
        <v>12860.083204058899</v>
      </c>
      <c r="AC152" s="23">
        <v>10.3709437121487</v>
      </c>
      <c r="AD152" s="28" t="str">
        <f>IF(AE152=W152,$E$2,IF(AE152=X152,$F$2,IF(AE152=Y152,$G$2,IF(AE152=Z152,$H$2,IF(AE152=AA152,$I$2,0)))))</f>
        <v>SA_Diesel</v>
      </c>
      <c r="AE152" s="29">
        <f t="shared" si="5"/>
        <v>0.26631641171134401</v>
      </c>
    </row>
    <row r="153" spans="1:31" x14ac:dyDescent="0.25">
      <c r="A153">
        <v>1</v>
      </c>
      <c r="B153" s="15">
        <v>3071</v>
      </c>
      <c r="C153" s="15">
        <v>-64.639774750000001</v>
      </c>
      <c r="D153" s="15">
        <v>-20.412948950000001</v>
      </c>
      <c r="E153">
        <v>99</v>
      </c>
      <c r="F153">
        <v>99</v>
      </c>
      <c r="G153">
        <v>0.47892392368493603</v>
      </c>
      <c r="H153">
        <v>0.461855011545036</v>
      </c>
      <c r="I153">
        <v>99</v>
      </c>
      <c r="J153">
        <v>75414.393657160501</v>
      </c>
      <c r="K153">
        <v>13.047472951065799</v>
      </c>
      <c r="L153" s="28" t="str">
        <f>IF(M153=E153,$E$2,IF(M153=F153,$F$2,IF(M153=G153,$G$2,IF(M153=H153,$H$2,IF(M153=I153,$I$2,0)))))</f>
        <v>SA_PV</v>
      </c>
      <c r="M153" s="29">
        <f>MIN(E153:I153)</f>
        <v>0.461855011545036</v>
      </c>
      <c r="N153">
        <v>99</v>
      </c>
      <c r="O153">
        <v>99</v>
      </c>
      <c r="P153">
        <v>0.354807105884136</v>
      </c>
      <c r="Q153">
        <v>0.461855011545036</v>
      </c>
      <c r="R153">
        <v>99</v>
      </c>
      <c r="S153">
        <v>16049.994115809401</v>
      </c>
      <c r="T153">
        <v>12.943429907423999</v>
      </c>
      <c r="U153" s="28" t="str">
        <f>IF(V153=N153,$E$2,IF(V153=O153,$F$2,IF(V153=P153,$G$2,IF(V153=Q153,$H$2,IF(V153=R153,$I$2,0)))))</f>
        <v>SA_Diesel</v>
      </c>
      <c r="V153" s="29">
        <f t="shared" si="4"/>
        <v>0.354807105884136</v>
      </c>
      <c r="W153" s="27">
        <v>99</v>
      </c>
      <c r="X153">
        <v>99</v>
      </c>
      <c r="Y153" s="28">
        <v>0.193914934660878</v>
      </c>
      <c r="Z153" s="28">
        <v>0.461855011545036</v>
      </c>
      <c r="AA153" s="28">
        <v>99</v>
      </c>
      <c r="AB153" s="23">
        <v>16049.994115809401</v>
      </c>
      <c r="AC153" s="23">
        <v>12.943429907423999</v>
      </c>
      <c r="AD153" s="28" t="str">
        <f>IF(AE153=W153,$E$2,IF(AE153=X153,$F$2,IF(AE153=Y153,$G$2,IF(AE153=Z153,$H$2,IF(AE153=AA153,$I$2,0)))))</f>
        <v>SA_Diesel</v>
      </c>
      <c r="AE153" s="29">
        <f t="shared" si="5"/>
        <v>0.193914934660878</v>
      </c>
    </row>
    <row r="154" spans="1:31" x14ac:dyDescent="0.25">
      <c r="A154">
        <v>1</v>
      </c>
      <c r="B154" s="15">
        <v>3075</v>
      </c>
      <c r="C154" s="15">
        <v>-64.947656499999994</v>
      </c>
      <c r="D154" s="15">
        <v>-20.118555499999999</v>
      </c>
      <c r="E154">
        <v>99</v>
      </c>
      <c r="F154">
        <v>99</v>
      </c>
      <c r="G154">
        <v>0.66663145677873803</v>
      </c>
      <c r="H154">
        <v>0.42698648749461598</v>
      </c>
      <c r="I154">
        <v>99</v>
      </c>
      <c r="J154">
        <v>126952.01153856701</v>
      </c>
      <c r="K154">
        <v>15.431881274608401</v>
      </c>
      <c r="L154" s="28" t="str">
        <f>IF(M154=E154,$E$2,IF(M154=F154,$F$2,IF(M154=G154,$G$2,IF(M154=H154,$H$2,IF(M154=I154,$I$2,0)))))</f>
        <v>SA_PV</v>
      </c>
      <c r="M154" s="29">
        <f>MIN(E154:I154)</f>
        <v>0.42698648749461598</v>
      </c>
      <c r="N154">
        <v>99</v>
      </c>
      <c r="O154">
        <v>99</v>
      </c>
      <c r="P154">
        <v>0.47916334655878001</v>
      </c>
      <c r="Q154">
        <v>0.42698648749461598</v>
      </c>
      <c r="R154">
        <v>99</v>
      </c>
      <c r="S154">
        <v>64656.725395918402</v>
      </c>
      <c r="T154">
        <v>11.1862846705741</v>
      </c>
      <c r="U154" s="28" t="str">
        <f>IF(V154=N154,$E$2,IF(V154=O154,$F$2,IF(V154=P154,$G$2,IF(V154=Q154,$H$2,IF(V154=R154,$I$2,0)))))</f>
        <v>SA_PV</v>
      </c>
      <c r="V154" s="29">
        <f t="shared" si="4"/>
        <v>0.42698648749461598</v>
      </c>
      <c r="W154" s="27">
        <v>99</v>
      </c>
      <c r="X154">
        <v>99</v>
      </c>
      <c r="Y154" s="28">
        <v>0.236149129606983</v>
      </c>
      <c r="Z154" s="28">
        <v>0.42698648749461598</v>
      </c>
      <c r="AA154" s="28">
        <v>99</v>
      </c>
      <c r="AB154" s="23">
        <v>12911.537751386801</v>
      </c>
      <c r="AC154" s="23">
        <v>10.412438950212399</v>
      </c>
      <c r="AD154" s="28" t="str">
        <f>IF(AE154=W154,$E$2,IF(AE154=X154,$F$2,IF(AE154=Y154,$G$2,IF(AE154=Z154,$H$2,IF(AE154=AA154,$I$2,0)))))</f>
        <v>SA_Diesel</v>
      </c>
      <c r="AE154" s="29">
        <f t="shared" si="5"/>
        <v>0.236149129606983</v>
      </c>
    </row>
    <row r="155" spans="1:31" x14ac:dyDescent="0.25">
      <c r="A155">
        <v>1</v>
      </c>
      <c r="B155" s="15">
        <v>3077</v>
      </c>
      <c r="C155" s="15">
        <v>-64.589870160000004</v>
      </c>
      <c r="D155" s="15">
        <v>-18.970403220000001</v>
      </c>
      <c r="E155">
        <v>99</v>
      </c>
      <c r="F155">
        <v>99</v>
      </c>
      <c r="G155">
        <v>0.45210856181439302</v>
      </c>
      <c r="H155">
        <v>0.39996481701919601</v>
      </c>
      <c r="I155">
        <v>99</v>
      </c>
      <c r="J155">
        <v>61398.271475768001</v>
      </c>
      <c r="K155">
        <v>10.622538317606899</v>
      </c>
      <c r="L155" s="28" t="str">
        <f>IF(M155=E155,$E$2,IF(M155=F155,$F$2,IF(M155=G155,$G$2,IF(M155=H155,$H$2,IF(M155=I155,$I$2,0)))))</f>
        <v>SA_PV</v>
      </c>
      <c r="M155" s="29">
        <f>MIN(E155:I155)</f>
        <v>0.39996481701919601</v>
      </c>
      <c r="N155">
        <v>99</v>
      </c>
      <c r="O155">
        <v>99</v>
      </c>
      <c r="P155">
        <v>0.33704192864490101</v>
      </c>
      <c r="Q155">
        <v>0.39996481701919601</v>
      </c>
      <c r="R155">
        <v>99</v>
      </c>
      <c r="S155">
        <v>16765.042530092898</v>
      </c>
      <c r="T155">
        <v>13.520076787411099</v>
      </c>
      <c r="U155" s="28" t="str">
        <f>IF(V155=N155,$E$2,IF(V155=O155,$F$2,IF(V155=P155,$G$2,IF(V155=Q155,$H$2,IF(V155=R155,$I$2,0)))))</f>
        <v>SA_Diesel</v>
      </c>
      <c r="V155" s="29">
        <f t="shared" si="4"/>
        <v>0.33704192864490101</v>
      </c>
      <c r="W155" s="27">
        <v>99</v>
      </c>
      <c r="X155">
        <v>99</v>
      </c>
      <c r="Y155" s="28">
        <v>0.18788147824000501</v>
      </c>
      <c r="Z155" s="28">
        <v>0.39996481701919601</v>
      </c>
      <c r="AA155" s="28">
        <v>99</v>
      </c>
      <c r="AB155" s="23">
        <v>16765.042530092898</v>
      </c>
      <c r="AC155" s="23">
        <v>13.520076787411099</v>
      </c>
      <c r="AD155" s="28" t="str">
        <f>IF(AE155=W155,$E$2,IF(AE155=X155,$F$2,IF(AE155=Y155,$G$2,IF(AE155=Z155,$H$2,IF(AE155=AA155,$I$2,0)))))</f>
        <v>SA_Diesel</v>
      </c>
      <c r="AE155" s="29">
        <f t="shared" si="5"/>
        <v>0.18788147824000501</v>
      </c>
    </row>
    <row r="156" spans="1:31" x14ac:dyDescent="0.25">
      <c r="A156">
        <v>1</v>
      </c>
      <c r="B156" s="15">
        <v>3084</v>
      </c>
      <c r="C156" s="15">
        <v>-64.621981149999996</v>
      </c>
      <c r="D156" s="15">
        <v>-19.123836780000001</v>
      </c>
      <c r="E156">
        <v>99</v>
      </c>
      <c r="F156">
        <v>99</v>
      </c>
      <c r="G156">
        <v>0.42529319994385001</v>
      </c>
      <c r="H156">
        <v>0.41041382530126502</v>
      </c>
      <c r="I156">
        <v>99</v>
      </c>
      <c r="J156">
        <v>419216.23110790801</v>
      </c>
      <c r="K156">
        <v>62.647458242258097</v>
      </c>
      <c r="L156" s="28" t="str">
        <f>IF(M156=E156,$E$2,IF(M156=F156,$F$2,IF(M156=G156,$G$2,IF(M156=H156,$H$2,IF(M156=I156,$I$2,0)))))</f>
        <v>SA_PV</v>
      </c>
      <c r="M156" s="29">
        <f>MIN(E156:I156)</f>
        <v>0.41041382530126502</v>
      </c>
      <c r="N156">
        <v>99</v>
      </c>
      <c r="O156">
        <v>99</v>
      </c>
      <c r="P156">
        <v>0.31927675140566703</v>
      </c>
      <c r="Q156">
        <v>0.41041382530126502</v>
      </c>
      <c r="R156">
        <v>99</v>
      </c>
      <c r="S156">
        <v>13233.6489184232</v>
      </c>
      <c r="T156">
        <v>10.6722037378411</v>
      </c>
      <c r="U156" s="28" t="str">
        <f>IF(V156=N156,$E$2,IF(V156=O156,$F$2,IF(V156=P156,$G$2,IF(V156=Q156,$H$2,IF(V156=R156,$I$2,0)))))</f>
        <v>SA_Diesel</v>
      </c>
      <c r="V156" s="29">
        <f t="shared" si="4"/>
        <v>0.31927675140566703</v>
      </c>
      <c r="W156" s="27">
        <v>99</v>
      </c>
      <c r="X156">
        <v>99</v>
      </c>
      <c r="Y156" s="28">
        <v>0.18184802181913301</v>
      </c>
      <c r="Z156" s="28">
        <v>0.41041382530126502</v>
      </c>
      <c r="AA156" s="28">
        <v>99</v>
      </c>
      <c r="AB156" s="23">
        <v>13233.6489184232</v>
      </c>
      <c r="AC156" s="23">
        <v>10.6722037378411</v>
      </c>
      <c r="AD156" s="28" t="str">
        <f>IF(AE156=W156,$E$2,IF(AE156=X156,$F$2,IF(AE156=Y156,$G$2,IF(AE156=Z156,$H$2,IF(AE156=AA156,$I$2,0)))))</f>
        <v>SA_Diesel</v>
      </c>
      <c r="AE156" s="29">
        <f t="shared" si="5"/>
        <v>0.18184802181913301</v>
      </c>
    </row>
    <row r="157" spans="1:31" x14ac:dyDescent="0.25">
      <c r="A157">
        <v>1</v>
      </c>
      <c r="B157" s="15">
        <v>3085</v>
      </c>
      <c r="C157" s="15">
        <v>-64.991233660000006</v>
      </c>
      <c r="D157" s="15">
        <v>-19.87900913</v>
      </c>
      <c r="E157">
        <v>0.47803341678782701</v>
      </c>
      <c r="F157">
        <v>99</v>
      </c>
      <c r="G157">
        <v>0.61300073303765101</v>
      </c>
      <c r="H157">
        <v>0.37256274786900101</v>
      </c>
      <c r="I157">
        <v>99</v>
      </c>
      <c r="J157">
        <v>84483.416041089004</v>
      </c>
      <c r="K157">
        <v>16.663395668853799</v>
      </c>
      <c r="L157" s="28" t="str">
        <f>IF(M157=E157,$E$2,IF(M157=F157,$F$2,IF(M157=G157,$G$2,IF(M157=H157,$H$2,IF(M157=I157,$I$2,0)))))</f>
        <v>SA_PV</v>
      </c>
      <c r="M157" s="29">
        <f>MIN(E157:I157)</f>
        <v>0.37256274786900101</v>
      </c>
      <c r="N157">
        <v>0.47803341678782701</v>
      </c>
      <c r="O157">
        <v>99</v>
      </c>
      <c r="P157">
        <v>0.44363299208030998</v>
      </c>
      <c r="Q157">
        <v>0.37256274786900101</v>
      </c>
      <c r="R157">
        <v>99</v>
      </c>
      <c r="S157">
        <v>68416.531739640704</v>
      </c>
      <c r="T157">
        <v>13.494384958509</v>
      </c>
      <c r="U157" s="28" t="str">
        <f>IF(V157=N157,$E$2,IF(V157=O157,$F$2,IF(V157=P157,$G$2,IF(V157=Q157,$H$2,IF(V157=R157,$I$2,0)))))</f>
        <v>SA_PV</v>
      </c>
      <c r="V157" s="29">
        <f t="shared" si="4"/>
        <v>0.37256274786900101</v>
      </c>
      <c r="W157" s="27">
        <v>0.47803341678782701</v>
      </c>
      <c r="X157">
        <v>99</v>
      </c>
      <c r="Y157" s="28">
        <v>0.22408221676523901</v>
      </c>
      <c r="Z157" s="28">
        <v>0.37256274786900101</v>
      </c>
      <c r="AA157" s="28">
        <v>99</v>
      </c>
      <c r="AB157" s="23">
        <v>15658.1345911801</v>
      </c>
      <c r="AC157" s="23">
        <v>12.6274169385719</v>
      </c>
      <c r="AD157" s="28" t="str">
        <f>IF(AE157=W157,$E$2,IF(AE157=X157,$F$2,IF(AE157=Y157,$G$2,IF(AE157=Z157,$H$2,IF(AE157=AA157,$I$2,0)))))</f>
        <v>SA_Diesel</v>
      </c>
      <c r="AE157" s="29">
        <f t="shared" si="5"/>
        <v>0.22408221676523901</v>
      </c>
    </row>
    <row r="158" spans="1:31" x14ac:dyDescent="0.25">
      <c r="A158">
        <v>1</v>
      </c>
      <c r="B158" s="15">
        <v>3086</v>
      </c>
      <c r="C158" s="15">
        <v>-65.040137790000003</v>
      </c>
      <c r="D158" s="15">
        <v>-19.846581090000001</v>
      </c>
      <c r="E158">
        <v>99</v>
      </c>
      <c r="F158">
        <v>99</v>
      </c>
      <c r="G158">
        <v>0.66663145677873803</v>
      </c>
      <c r="H158">
        <v>0.42287905298439199</v>
      </c>
      <c r="I158">
        <v>99</v>
      </c>
      <c r="J158">
        <v>48066.377747537299</v>
      </c>
      <c r="K158">
        <v>8.3159823092625107</v>
      </c>
      <c r="L158" s="28" t="str">
        <f>IF(M158=E158,$E$2,IF(M158=F158,$F$2,IF(M158=G158,$G$2,IF(M158=H158,$H$2,IF(M158=I158,$I$2,0)))))</f>
        <v>SA_PV</v>
      </c>
      <c r="M158" s="29">
        <f>MIN(E158:I158)</f>
        <v>0.42287905298439199</v>
      </c>
      <c r="N158">
        <v>99</v>
      </c>
      <c r="O158">
        <v>99</v>
      </c>
      <c r="P158">
        <v>0.47916334655878001</v>
      </c>
      <c r="Q158">
        <v>0.42287905298439199</v>
      </c>
      <c r="R158">
        <v>99</v>
      </c>
      <c r="S158">
        <v>68553.726945703995</v>
      </c>
      <c r="T158">
        <v>11.860506391990301</v>
      </c>
      <c r="U158" s="28" t="str">
        <f>IF(V158=N158,$E$2,IF(V158=O158,$F$2,IF(V158=P158,$G$2,IF(V158=Q158,$H$2,IF(V158=R158,$I$2,0)))))</f>
        <v>SA_PV</v>
      </c>
      <c r="V158" s="29">
        <f t="shared" si="4"/>
        <v>0.42287905298439199</v>
      </c>
      <c r="W158" s="27">
        <v>99</v>
      </c>
      <c r="X158">
        <v>99</v>
      </c>
      <c r="Y158" s="28">
        <v>0.236149129606983</v>
      </c>
      <c r="Z158" s="28">
        <v>0.42287905298439199</v>
      </c>
      <c r="AA158" s="28">
        <v>99</v>
      </c>
      <c r="AB158" s="23">
        <v>13822.7130487254</v>
      </c>
      <c r="AC158" s="23">
        <v>11.147251281567801</v>
      </c>
      <c r="AD158" s="28" t="str">
        <f>IF(AE158=W158,$E$2,IF(AE158=X158,$F$2,IF(AE158=Y158,$G$2,IF(AE158=Z158,$H$2,IF(AE158=AA158,$I$2,0)))))</f>
        <v>SA_Diesel</v>
      </c>
      <c r="AE158" s="29">
        <f t="shared" si="5"/>
        <v>0.236149129606983</v>
      </c>
    </row>
    <row r="159" spans="1:31" x14ac:dyDescent="0.25">
      <c r="A159">
        <v>1</v>
      </c>
      <c r="B159" s="15">
        <v>3096</v>
      </c>
      <c r="C159" s="15">
        <v>-65.033464409999993</v>
      </c>
      <c r="D159" s="15">
        <v>-20.626260760000001</v>
      </c>
      <c r="E159">
        <v>99</v>
      </c>
      <c r="F159">
        <v>99</v>
      </c>
      <c r="G159">
        <v>0.934785075484169</v>
      </c>
      <c r="H159">
        <v>0.37536521101668802</v>
      </c>
      <c r="I159">
        <v>99</v>
      </c>
      <c r="J159">
        <v>132546.17182418201</v>
      </c>
      <c r="K159">
        <v>26.1432291566435</v>
      </c>
      <c r="L159" s="28" t="str">
        <f>IF(M159=E159,$E$2,IF(M159=F159,$F$2,IF(M159=G159,$G$2,IF(M159=H159,$H$2,IF(M159=I159,$I$2,0)))))</f>
        <v>SA_PV</v>
      </c>
      <c r="M159" s="29">
        <f>MIN(E159:I159)</f>
        <v>0.37536521101668802</v>
      </c>
      <c r="N159">
        <v>99</v>
      </c>
      <c r="O159">
        <v>99</v>
      </c>
      <c r="P159">
        <v>0.65681511895112799</v>
      </c>
      <c r="Q159">
        <v>0.37536521101668802</v>
      </c>
      <c r="R159">
        <v>99</v>
      </c>
      <c r="S159">
        <v>85870.794610341094</v>
      </c>
      <c r="T159">
        <v>16.937040357069201</v>
      </c>
      <c r="U159" s="28" t="str">
        <f>IF(V159=N159,$E$2,IF(V159=O159,$F$2,IF(V159=P159,$G$2,IF(V159=Q159,$H$2,IF(V159=R159,$I$2,0)))))</f>
        <v>SA_PV</v>
      </c>
      <c r="V159" s="29">
        <f t="shared" si="4"/>
        <v>0.37536521101668802</v>
      </c>
      <c r="W159" s="27">
        <v>99</v>
      </c>
      <c r="X159">
        <v>99</v>
      </c>
      <c r="Y159" s="28">
        <v>0.296483693815705</v>
      </c>
      <c r="Z159" s="28">
        <v>0.37536521101668802</v>
      </c>
      <c r="AA159" s="28">
        <v>99</v>
      </c>
      <c r="AB159" s="23">
        <v>19506.073548332599</v>
      </c>
      <c r="AC159" s="23">
        <v>15.730566249442401</v>
      </c>
      <c r="AD159" s="28" t="str">
        <f>IF(AE159=W159,$E$2,IF(AE159=X159,$F$2,IF(AE159=Y159,$G$2,IF(AE159=Z159,$H$2,IF(AE159=AA159,$I$2,0)))))</f>
        <v>SA_Diesel</v>
      </c>
      <c r="AE159" s="29">
        <f t="shared" si="5"/>
        <v>0.296483693815705</v>
      </c>
    </row>
    <row r="160" spans="1:31" x14ac:dyDescent="0.25">
      <c r="A160">
        <v>1</v>
      </c>
      <c r="B160" s="15">
        <v>3101</v>
      </c>
      <c r="C160" s="15">
        <v>-64.396896999999996</v>
      </c>
      <c r="D160" s="15">
        <v>-19.966975999999999</v>
      </c>
      <c r="E160">
        <v>99</v>
      </c>
      <c r="F160">
        <v>99</v>
      </c>
      <c r="G160">
        <v>0.66663145677873703</v>
      </c>
      <c r="H160">
        <v>0.50928088160890195</v>
      </c>
      <c r="I160">
        <v>99</v>
      </c>
      <c r="J160">
        <v>118162.250751599</v>
      </c>
      <c r="K160">
        <v>12.297714331945</v>
      </c>
      <c r="L160" s="28" t="str">
        <f>IF(M160=E160,$E$2,IF(M160=F160,$F$2,IF(M160=G160,$G$2,IF(M160=H160,$H$2,IF(M160=I160,$I$2,0)))))</f>
        <v>SA_PV</v>
      </c>
      <c r="M160" s="29">
        <f>MIN(E160:I160)</f>
        <v>0.50928088160890195</v>
      </c>
      <c r="N160">
        <v>99</v>
      </c>
      <c r="O160">
        <v>99</v>
      </c>
      <c r="P160">
        <v>0.47916334655878001</v>
      </c>
      <c r="Q160">
        <v>0.50928088160890195</v>
      </c>
      <c r="R160">
        <v>99</v>
      </c>
      <c r="S160">
        <v>12626.2756340382</v>
      </c>
      <c r="T160">
        <v>10.182390877016701</v>
      </c>
      <c r="U160" s="28" t="str">
        <f>IF(V160=N160,$E$2,IF(V160=O160,$F$2,IF(V160=P160,$G$2,IF(V160=Q160,$H$2,IF(V160=R160,$I$2,0)))))</f>
        <v>SA_Diesel</v>
      </c>
      <c r="V160" s="29">
        <f t="shared" si="4"/>
        <v>0.47916334655878001</v>
      </c>
      <c r="W160" s="27">
        <v>99</v>
      </c>
      <c r="X160">
        <v>99</v>
      </c>
      <c r="Y160" s="28">
        <v>0.236149129606983</v>
      </c>
      <c r="Z160" s="28">
        <v>0.50928088160890195</v>
      </c>
      <c r="AA160" s="28">
        <v>99</v>
      </c>
      <c r="AB160" s="23">
        <v>12626.2756340382</v>
      </c>
      <c r="AC160" s="23">
        <v>10.182390877016701</v>
      </c>
      <c r="AD160" s="28" t="str">
        <f>IF(AE160=W160,$E$2,IF(AE160=X160,$F$2,IF(AE160=Y160,$G$2,IF(AE160=Z160,$H$2,IF(AE160=AA160,$I$2,0)))))</f>
        <v>SA_Diesel</v>
      </c>
      <c r="AE160" s="29">
        <f t="shared" si="5"/>
        <v>0.236149129606983</v>
      </c>
    </row>
    <row r="161" spans="1:31" x14ac:dyDescent="0.25">
      <c r="A161">
        <v>1</v>
      </c>
      <c r="B161" s="15">
        <v>3106</v>
      </c>
      <c r="C161" s="15">
        <v>-65.37663809</v>
      </c>
      <c r="D161" s="15">
        <v>-18.93674339</v>
      </c>
      <c r="E161">
        <v>99</v>
      </c>
      <c r="F161">
        <v>99</v>
      </c>
      <c r="G161">
        <v>0.398477838073306</v>
      </c>
      <c r="H161">
        <v>0.38878339912819199</v>
      </c>
      <c r="I161">
        <v>0.357782039346486</v>
      </c>
      <c r="J161">
        <v>142965.42054080401</v>
      </c>
      <c r="K161">
        <v>18.716345318888699</v>
      </c>
      <c r="L161" s="28" t="str">
        <f>IF(M161=E161,$E$2,IF(M161=F161,$F$2,IF(M161=G161,$G$2,IF(M161=H161,$H$2,IF(M161=I161,$I$2,0)))))</f>
        <v>Grid_extension</v>
      </c>
      <c r="M161" s="29">
        <f>MIN(E161:I161)</f>
        <v>0.357782039346486</v>
      </c>
      <c r="N161">
        <v>99</v>
      </c>
      <c r="O161">
        <v>99</v>
      </c>
      <c r="P161">
        <v>0.30151157416643198</v>
      </c>
      <c r="Q161">
        <v>0.38878339912819199</v>
      </c>
      <c r="R161">
        <v>99</v>
      </c>
      <c r="S161">
        <v>33117.5345326315</v>
      </c>
      <c r="T161">
        <v>26.707454459910402</v>
      </c>
      <c r="U161" s="28" t="str">
        <f>IF(V161=N161,$E$2,IF(V161=O161,$F$2,IF(V161=P161,$G$2,IF(V161=Q161,$H$2,IF(V161=R161,$I$2,0)))))</f>
        <v>SA_Diesel</v>
      </c>
      <c r="V161" s="29">
        <f t="shared" si="4"/>
        <v>0.30151157416643198</v>
      </c>
      <c r="W161" s="27">
        <v>99</v>
      </c>
      <c r="X161">
        <v>99</v>
      </c>
      <c r="Y161" s="28">
        <v>0.17581456539826101</v>
      </c>
      <c r="Z161" s="28">
        <v>0.38878339912819199</v>
      </c>
      <c r="AA161" s="28">
        <v>99</v>
      </c>
      <c r="AB161" s="23">
        <v>33117.5345326315</v>
      </c>
      <c r="AC161" s="23">
        <v>26.707454459910402</v>
      </c>
      <c r="AD161" s="28" t="str">
        <f>IF(AE161=W161,$E$2,IF(AE161=X161,$F$2,IF(AE161=Y161,$G$2,IF(AE161=Z161,$H$2,IF(AE161=AA161,$I$2,0)))))</f>
        <v>SA_Diesel</v>
      </c>
      <c r="AE161" s="29">
        <f t="shared" si="5"/>
        <v>0.17581456539826101</v>
      </c>
    </row>
    <row r="162" spans="1:31" x14ac:dyDescent="0.25">
      <c r="A162">
        <v>1</v>
      </c>
      <c r="B162" s="15">
        <v>3108</v>
      </c>
      <c r="C162" s="15">
        <v>-64.736178190000004</v>
      </c>
      <c r="D162" s="15">
        <v>-20.6747227</v>
      </c>
      <c r="E162">
        <v>99</v>
      </c>
      <c r="F162">
        <v>99</v>
      </c>
      <c r="G162">
        <v>0.66663145677873803</v>
      </c>
      <c r="H162">
        <v>0.48283794017738602</v>
      </c>
      <c r="I162">
        <v>99</v>
      </c>
      <c r="J162">
        <v>70639.303175968394</v>
      </c>
      <c r="K162">
        <v>12.221332729406299</v>
      </c>
      <c r="L162" s="28" t="str">
        <f>IF(M162=E162,$E$2,IF(M162=F162,$F$2,IF(M162=G162,$G$2,IF(M162=H162,$H$2,IF(M162=I162,$I$2,0)))))</f>
        <v>SA_PV</v>
      </c>
      <c r="M162" s="29">
        <f>MIN(E162:I162)</f>
        <v>0.48283794017738602</v>
      </c>
      <c r="N162">
        <v>99</v>
      </c>
      <c r="O162">
        <v>99</v>
      </c>
      <c r="P162">
        <v>0.47916334655878001</v>
      </c>
      <c r="Q162">
        <v>0.48283794017738602</v>
      </c>
      <c r="R162">
        <v>99</v>
      </c>
      <c r="S162">
        <v>10842.592891287601</v>
      </c>
      <c r="T162">
        <v>8.7439496918493198</v>
      </c>
      <c r="U162" s="28" t="str">
        <f>IF(V162=N162,$E$2,IF(V162=O162,$F$2,IF(V162=P162,$G$2,IF(V162=Q162,$H$2,IF(V162=R162,$I$2,0)))))</f>
        <v>SA_Diesel</v>
      </c>
      <c r="V162" s="29">
        <f t="shared" si="4"/>
        <v>0.47916334655878001</v>
      </c>
      <c r="W162" s="27">
        <v>99</v>
      </c>
      <c r="X162">
        <v>99</v>
      </c>
      <c r="Y162" s="28">
        <v>0.236149129606983</v>
      </c>
      <c r="Z162" s="28">
        <v>0.48283794017738602</v>
      </c>
      <c r="AA162" s="28">
        <v>99</v>
      </c>
      <c r="AB162" s="23">
        <v>10842.592891287601</v>
      </c>
      <c r="AC162" s="23">
        <v>8.7439496918493198</v>
      </c>
      <c r="AD162" s="28" t="str">
        <f>IF(AE162=W162,$E$2,IF(AE162=X162,$F$2,IF(AE162=Y162,$G$2,IF(AE162=Z162,$H$2,IF(AE162=AA162,$I$2,0)))))</f>
        <v>SA_Diesel</v>
      </c>
      <c r="AE162" s="29">
        <f t="shared" si="5"/>
        <v>0.236149129606983</v>
      </c>
    </row>
    <row r="163" spans="1:31" x14ac:dyDescent="0.25">
      <c r="A163">
        <v>1</v>
      </c>
      <c r="B163" s="15">
        <v>3110</v>
      </c>
      <c r="C163" s="15">
        <v>-64.328797710000003</v>
      </c>
      <c r="D163" s="15">
        <v>-19.790311429999999</v>
      </c>
      <c r="E163">
        <v>0.35901234209704502</v>
      </c>
      <c r="F163">
        <v>99</v>
      </c>
      <c r="G163">
        <v>0.77389290426090995</v>
      </c>
      <c r="H163">
        <v>0.43660595825924597</v>
      </c>
      <c r="I163">
        <v>99</v>
      </c>
      <c r="J163">
        <v>41297.595736367999</v>
      </c>
      <c r="K163">
        <v>33.304220045307801</v>
      </c>
      <c r="L163" s="28" t="str">
        <f>IF(M163=E163,$E$2,IF(M163=F163,$F$2,IF(M163=G163,$G$2,IF(M163=H163,$H$2,IF(M163=I163,$I$2,0)))))</f>
        <v>MG_Hydro</v>
      </c>
      <c r="M163" s="29">
        <f>MIN(E163:I163)</f>
        <v>0.35901234209704502</v>
      </c>
      <c r="N163">
        <v>0.35901234209704502</v>
      </c>
      <c r="O163">
        <v>99</v>
      </c>
      <c r="P163">
        <v>0.55022405551571896</v>
      </c>
      <c r="Q163">
        <v>0.43660595825924597</v>
      </c>
      <c r="R163">
        <v>99</v>
      </c>
      <c r="S163">
        <v>185830.314448522</v>
      </c>
      <c r="T163">
        <v>17.068838866588301</v>
      </c>
      <c r="U163" s="28" t="str">
        <f>IF(V163=N163,$E$2,IF(V163=O163,$F$2,IF(V163=P163,$G$2,IF(V163=Q163,$H$2,IF(V163=R163,$I$2,0)))))</f>
        <v>MG_Hydro</v>
      </c>
      <c r="V163" s="29">
        <f t="shared" si="4"/>
        <v>0.35901234209704502</v>
      </c>
      <c r="W163" s="27">
        <v>0.35901234209704502</v>
      </c>
      <c r="X163">
        <v>99</v>
      </c>
      <c r="Y163" s="28">
        <v>0.26028295529047202</v>
      </c>
      <c r="Z163" s="28">
        <v>0.43660595825924597</v>
      </c>
      <c r="AA163" s="28">
        <v>99</v>
      </c>
      <c r="AB163" s="23">
        <v>40214.537733084602</v>
      </c>
      <c r="AC163" s="23">
        <v>32.430793846517801</v>
      </c>
      <c r="AD163" s="28" t="str">
        <f>IF(AE163=W163,$E$2,IF(AE163=X163,$F$2,IF(AE163=Y163,$G$2,IF(AE163=Z163,$H$2,IF(AE163=AA163,$I$2,0)))))</f>
        <v>SA_Diesel</v>
      </c>
      <c r="AE163" s="29">
        <f t="shared" si="5"/>
        <v>0.26028295529047202</v>
      </c>
    </row>
    <row r="164" spans="1:31" x14ac:dyDescent="0.25">
      <c r="A164">
        <v>1</v>
      </c>
      <c r="B164" s="15">
        <v>3115</v>
      </c>
      <c r="C164" s="15">
        <v>-64.418009690000005</v>
      </c>
      <c r="D164" s="15">
        <v>-19.92897022</v>
      </c>
      <c r="E164">
        <v>99</v>
      </c>
      <c r="F164">
        <v>99</v>
      </c>
      <c r="G164">
        <v>0.69344681864928104</v>
      </c>
      <c r="H164">
        <v>0.43863773365962599</v>
      </c>
      <c r="I164">
        <v>99</v>
      </c>
      <c r="J164">
        <v>63040.101745599903</v>
      </c>
      <c r="K164">
        <v>10.906591997508601</v>
      </c>
      <c r="L164" s="28" t="str">
        <f>IF(M164=E164,$E$2,IF(M164=F164,$F$2,IF(M164=G164,$G$2,IF(M164=H164,$H$2,IF(M164=I164,$I$2,0)))))</f>
        <v>SA_PV</v>
      </c>
      <c r="M164" s="29">
        <f>MIN(E164:I164)</f>
        <v>0.43863773365962599</v>
      </c>
      <c r="N164">
        <v>99</v>
      </c>
      <c r="O164">
        <v>99</v>
      </c>
      <c r="P164">
        <v>0.496928523798015</v>
      </c>
      <c r="Q164">
        <v>0.43863773365962599</v>
      </c>
      <c r="R164">
        <v>99</v>
      </c>
      <c r="S164">
        <v>84483.416041089004</v>
      </c>
      <c r="T164">
        <v>16.663395668853799</v>
      </c>
      <c r="U164" s="28" t="str">
        <f>IF(V164=N164,$E$2,IF(V164=O164,$F$2,IF(V164=P164,$G$2,IF(V164=Q164,$H$2,IF(V164=R164,$I$2,0)))))</f>
        <v>SA_PV</v>
      </c>
      <c r="V164" s="29">
        <f t="shared" si="4"/>
        <v>0.43863773365962599</v>
      </c>
      <c r="W164" s="27">
        <v>99</v>
      </c>
      <c r="X164">
        <v>99</v>
      </c>
      <c r="Y164" s="28">
        <v>0.242182586027855</v>
      </c>
      <c r="Z164" s="28">
        <v>0.43863773365962599</v>
      </c>
      <c r="AA164" s="28">
        <v>99</v>
      </c>
      <c r="AB164" s="23">
        <v>16422.674013771699</v>
      </c>
      <c r="AC164" s="23">
        <v>13.2439755713274</v>
      </c>
      <c r="AD164" s="28" t="str">
        <f>IF(AE164=W164,$E$2,IF(AE164=X164,$F$2,IF(AE164=Y164,$G$2,IF(AE164=Z164,$H$2,IF(AE164=AA164,$I$2,0)))))</f>
        <v>SA_Diesel</v>
      </c>
      <c r="AE164" s="29">
        <f t="shared" si="5"/>
        <v>0.242182586027855</v>
      </c>
    </row>
    <row r="165" spans="1:31" x14ac:dyDescent="0.25">
      <c r="A165">
        <v>1</v>
      </c>
      <c r="B165" s="15">
        <v>3182</v>
      </c>
      <c r="C165" s="15">
        <v>-67.845745640000004</v>
      </c>
      <c r="D165" s="15">
        <v>-16.912716280000001</v>
      </c>
      <c r="E165">
        <v>99</v>
      </c>
      <c r="F165">
        <v>99</v>
      </c>
      <c r="G165">
        <v>0.66663145677873703</v>
      </c>
      <c r="H165">
        <v>0.42122142603453999</v>
      </c>
      <c r="I165">
        <v>99</v>
      </c>
      <c r="J165">
        <v>75873.924380657103</v>
      </c>
      <c r="K165">
        <v>14.9652710809974</v>
      </c>
      <c r="L165" s="28" t="str">
        <f>IF(M165=E165,$E$2,IF(M165=F165,$F$2,IF(M165=G165,$G$2,IF(M165=H165,$H$2,IF(M165=I165,$I$2,0)))))</f>
        <v>SA_PV</v>
      </c>
      <c r="M165" s="29">
        <f>MIN(E165:I165)</f>
        <v>0.42122142603453999</v>
      </c>
      <c r="N165">
        <v>99</v>
      </c>
      <c r="O165">
        <v>99</v>
      </c>
      <c r="P165">
        <v>0.47916334655878001</v>
      </c>
      <c r="Q165">
        <v>0.42122142603453999</v>
      </c>
      <c r="R165">
        <v>99</v>
      </c>
      <c r="S165">
        <v>48066.377747537299</v>
      </c>
      <c r="T165">
        <v>8.3159823092625107</v>
      </c>
      <c r="U165" s="28" t="str">
        <f>IF(V165=N165,$E$2,IF(V165=O165,$F$2,IF(V165=P165,$G$2,IF(V165=Q165,$H$2,IF(V165=R165,$I$2,0)))))</f>
        <v>SA_PV</v>
      </c>
      <c r="V165" s="29">
        <f t="shared" si="4"/>
        <v>0.42122142603453999</v>
      </c>
      <c r="W165" s="27">
        <v>99</v>
      </c>
      <c r="X165">
        <v>99</v>
      </c>
      <c r="Y165" s="28">
        <v>0.236149129606983</v>
      </c>
      <c r="Z165" s="28">
        <v>0.42122142603453999</v>
      </c>
      <c r="AA165" s="28">
        <v>99</v>
      </c>
      <c r="AB165" s="23">
        <v>9729.9214993152891</v>
      </c>
      <c r="AC165" s="23">
        <v>7.8466419378356402</v>
      </c>
      <c r="AD165" s="28" t="str">
        <f>IF(AE165=W165,$E$2,IF(AE165=X165,$F$2,IF(AE165=Y165,$G$2,IF(AE165=Z165,$H$2,IF(AE165=AA165,$I$2,0)))))</f>
        <v>SA_Diesel</v>
      </c>
      <c r="AE165" s="29">
        <f t="shared" si="5"/>
        <v>0.236149129606983</v>
      </c>
    </row>
    <row r="166" spans="1:31" x14ac:dyDescent="0.25">
      <c r="A166">
        <v>1</v>
      </c>
      <c r="B166" s="15">
        <v>3212</v>
      </c>
      <c r="C166" s="15">
        <v>-69.214346259999999</v>
      </c>
      <c r="D166" s="15">
        <v>-17.289915050000001</v>
      </c>
      <c r="E166">
        <v>99</v>
      </c>
      <c r="F166">
        <v>99</v>
      </c>
      <c r="G166">
        <v>0.45210856181439302</v>
      </c>
      <c r="H166">
        <v>0.35141896308935999</v>
      </c>
      <c r="I166">
        <v>99</v>
      </c>
      <c r="J166">
        <v>101776.128514903</v>
      </c>
      <c r="K166">
        <v>17.608326732682201</v>
      </c>
      <c r="L166" s="28" t="str">
        <f>IF(M166=E166,$E$2,IF(M166=F166,$F$2,IF(M166=G166,$G$2,IF(M166=H166,$H$2,IF(M166=I166,$I$2,0)))))</f>
        <v>SA_PV</v>
      </c>
      <c r="M166" s="29">
        <f>MIN(E166:I166)</f>
        <v>0.35141896308935999</v>
      </c>
      <c r="N166">
        <v>99</v>
      </c>
      <c r="O166">
        <v>99</v>
      </c>
      <c r="P166">
        <v>0.33704192864490201</v>
      </c>
      <c r="Q166">
        <v>0.35141896308935999</v>
      </c>
      <c r="R166">
        <v>99</v>
      </c>
      <c r="S166">
        <v>32160.322219440401</v>
      </c>
      <c r="T166">
        <v>25.9355158290976</v>
      </c>
      <c r="U166" s="28" t="str">
        <f>IF(V166=N166,$E$2,IF(V166=O166,$F$2,IF(V166=P166,$G$2,IF(V166=Q166,$H$2,IF(V166=R166,$I$2,0)))))</f>
        <v>SA_Diesel</v>
      </c>
      <c r="V166" s="29">
        <f t="shared" si="4"/>
        <v>0.33704192864490201</v>
      </c>
      <c r="W166" s="27">
        <v>99</v>
      </c>
      <c r="X166">
        <v>99</v>
      </c>
      <c r="Y166" s="28">
        <v>0.18788147824000501</v>
      </c>
      <c r="Z166" s="28">
        <v>0.35141896308935999</v>
      </c>
      <c r="AA166" s="28">
        <v>99</v>
      </c>
      <c r="AB166" s="23">
        <v>32160.322219440401</v>
      </c>
      <c r="AC166" s="23">
        <v>25.9355158290976</v>
      </c>
      <c r="AD166" s="28" t="str">
        <f>IF(AE166=W166,$E$2,IF(AE166=X166,$F$2,IF(AE166=Y166,$G$2,IF(AE166=Z166,$H$2,IF(AE166=AA166,$I$2,0)))))</f>
        <v>SA_Diesel</v>
      </c>
      <c r="AE166" s="29">
        <f t="shared" si="5"/>
        <v>0.18788147824000501</v>
      </c>
    </row>
    <row r="167" spans="1:31" x14ac:dyDescent="0.25">
      <c r="A167">
        <v>1</v>
      </c>
      <c r="B167" s="15">
        <v>3226</v>
      </c>
      <c r="C167" s="15">
        <v>-67.413364639999998</v>
      </c>
      <c r="D167" s="15">
        <v>-16.041918249999998</v>
      </c>
      <c r="E167">
        <v>99</v>
      </c>
      <c r="F167">
        <v>99</v>
      </c>
      <c r="G167">
        <v>1.2833847798012199</v>
      </c>
      <c r="H167">
        <v>0.50950473086949899</v>
      </c>
      <c r="I167">
        <v>0.40780884712981902</v>
      </c>
      <c r="J167">
        <v>303560.60095497599</v>
      </c>
      <c r="K167">
        <v>110.348089836781</v>
      </c>
      <c r="L167" s="28" t="str">
        <f>IF(M167=E167,$E$2,IF(M167=F167,$F$2,IF(M167=G167,$G$2,IF(M167=H167,$H$2,IF(M167=I167,$I$2,0)))))</f>
        <v>Grid_extension</v>
      </c>
      <c r="M167" s="29">
        <f>MIN(E167:I167)</f>
        <v>0.40780884712981902</v>
      </c>
      <c r="N167">
        <v>99</v>
      </c>
      <c r="O167">
        <v>99</v>
      </c>
      <c r="P167">
        <v>0.88776242306118003</v>
      </c>
      <c r="Q167">
        <v>0.50950473086949899</v>
      </c>
      <c r="R167">
        <v>0.40780884712981902</v>
      </c>
      <c r="S167">
        <v>118162.250751599</v>
      </c>
      <c r="T167">
        <v>12.297714331945</v>
      </c>
      <c r="U167" s="28" t="str">
        <f>IF(V167=N167,$E$2,IF(V167=O167,$F$2,IF(V167=P167,$G$2,IF(V167=Q167,$H$2,IF(V167=R167,$I$2,0)))))</f>
        <v>Grid_extension</v>
      </c>
      <c r="V167" s="29">
        <f t="shared" si="4"/>
        <v>0.40780884712981902</v>
      </c>
      <c r="W167" s="27">
        <v>99</v>
      </c>
      <c r="X167">
        <v>99</v>
      </c>
      <c r="Y167" s="28">
        <v>0.374918627287043</v>
      </c>
      <c r="Z167" s="28">
        <v>0.50950473086949899</v>
      </c>
      <c r="AA167" s="28">
        <v>99</v>
      </c>
      <c r="AB167" s="23">
        <v>80352.695324119195</v>
      </c>
      <c r="AC167" s="23">
        <v>16.002446451668099</v>
      </c>
      <c r="AD167" s="28" t="str">
        <f>IF(AE167=W167,$E$2,IF(AE167=X167,$F$2,IF(AE167=Y167,$G$2,IF(AE167=Z167,$H$2,IF(AE167=AA167,$I$2,0)))))</f>
        <v>SA_Diesel</v>
      </c>
      <c r="AE167" s="29">
        <f t="shared" si="5"/>
        <v>0.374918627287043</v>
      </c>
    </row>
    <row r="168" spans="1:31" x14ac:dyDescent="0.25">
      <c r="A168">
        <v>1</v>
      </c>
      <c r="B168" s="15">
        <v>3255</v>
      </c>
      <c r="C168" s="15">
        <v>-68.150986500000002</v>
      </c>
      <c r="D168" s="15">
        <v>-16.328593179999999</v>
      </c>
      <c r="E168">
        <v>99</v>
      </c>
      <c r="F168">
        <v>99</v>
      </c>
      <c r="G168">
        <v>0.88115435174308199</v>
      </c>
      <c r="H168">
        <v>0.40902862916958299</v>
      </c>
      <c r="I168">
        <v>0.38484899946585999</v>
      </c>
      <c r="J168">
        <v>66739.552207075001</v>
      </c>
      <c r="K168">
        <v>11.546635329943699</v>
      </c>
      <c r="L168" s="28" t="str">
        <f>IF(M168=E168,$E$2,IF(M168=F168,$F$2,IF(M168=G168,$G$2,IF(M168=H168,$H$2,IF(M168=I168,$I$2,0)))))</f>
        <v>Grid_extension</v>
      </c>
      <c r="M168" s="29">
        <f>MIN(E168:I168)</f>
        <v>0.38484899946585999</v>
      </c>
      <c r="N168">
        <v>99</v>
      </c>
      <c r="O168">
        <v>99</v>
      </c>
      <c r="P168">
        <v>0.62128476447265801</v>
      </c>
      <c r="Q168">
        <v>0.40902862916958299</v>
      </c>
      <c r="R168">
        <v>0.38484899946585999</v>
      </c>
      <c r="S168">
        <v>142965.42054080401</v>
      </c>
      <c r="T168">
        <v>18.716345318888699</v>
      </c>
      <c r="U168" s="28" t="str">
        <f>IF(V168=N168,$E$2,IF(V168=O168,$F$2,IF(V168=P168,$G$2,IF(V168=Q168,$H$2,IF(V168=R168,$I$2,0)))))</f>
        <v>Grid_extension</v>
      </c>
      <c r="V168" s="29">
        <f t="shared" si="4"/>
        <v>0.38484899946585999</v>
      </c>
      <c r="W168" s="27">
        <v>99</v>
      </c>
      <c r="X168">
        <v>99</v>
      </c>
      <c r="Y168" s="28">
        <v>0.284416780973961</v>
      </c>
      <c r="Z168" s="28">
        <v>0.40902862916958299</v>
      </c>
      <c r="AA168" s="28">
        <v>99</v>
      </c>
      <c r="AB168" s="23">
        <v>40166.147042800098</v>
      </c>
      <c r="AC168" s="23">
        <v>32.391769439197098</v>
      </c>
      <c r="AD168" s="28" t="str">
        <f>IF(AE168=W168,$E$2,IF(AE168=X168,$F$2,IF(AE168=Y168,$G$2,IF(AE168=Z168,$H$2,IF(AE168=AA168,$I$2,0)))))</f>
        <v>SA_Diesel</v>
      </c>
      <c r="AE168" s="29">
        <f t="shared" si="5"/>
        <v>0.284416780973961</v>
      </c>
    </row>
    <row r="169" spans="1:31" x14ac:dyDescent="0.25">
      <c r="A169">
        <v>1</v>
      </c>
      <c r="B169" s="15">
        <v>3333</v>
      </c>
      <c r="C169" s="15">
        <v>-67.725578679999998</v>
      </c>
      <c r="D169" s="15">
        <v>-18.28393028</v>
      </c>
      <c r="E169">
        <v>99</v>
      </c>
      <c r="F169">
        <v>99</v>
      </c>
      <c r="G169">
        <v>0.42529319994385001</v>
      </c>
      <c r="H169">
        <v>0.399143373576271</v>
      </c>
      <c r="I169">
        <v>99</v>
      </c>
      <c r="J169">
        <v>67773.617080650103</v>
      </c>
      <c r="K169">
        <v>11.725539287309701</v>
      </c>
      <c r="L169" s="28" t="str">
        <f>IF(M169=E169,$E$2,IF(M169=F169,$F$2,IF(M169=G169,$G$2,IF(M169=H169,$H$2,IF(M169=I169,$I$2,0)))))</f>
        <v>SA_PV</v>
      </c>
      <c r="M169" s="29">
        <f>MIN(E169:I169)</f>
        <v>0.399143373576271</v>
      </c>
      <c r="N169">
        <v>99</v>
      </c>
      <c r="O169">
        <v>99</v>
      </c>
      <c r="P169">
        <v>0.31927675140566703</v>
      </c>
      <c r="Q169">
        <v>0.399143373576271</v>
      </c>
      <c r="R169">
        <v>99</v>
      </c>
      <c r="S169">
        <v>15090.230656993701</v>
      </c>
      <c r="T169">
        <v>12.169433919185501</v>
      </c>
      <c r="U169" s="28" t="str">
        <f>IF(V169=N169,$E$2,IF(V169=O169,$F$2,IF(V169=P169,$G$2,IF(V169=Q169,$H$2,IF(V169=R169,$I$2,0)))))</f>
        <v>SA_Diesel</v>
      </c>
      <c r="V169" s="29">
        <f t="shared" si="4"/>
        <v>0.31927675140566703</v>
      </c>
      <c r="W169" s="27">
        <v>99</v>
      </c>
      <c r="X169">
        <v>99</v>
      </c>
      <c r="Y169" s="28">
        <v>0.18184802181913301</v>
      </c>
      <c r="Z169" s="28">
        <v>0.399143373576271</v>
      </c>
      <c r="AA169" s="28">
        <v>99</v>
      </c>
      <c r="AB169" s="23">
        <v>15090.230656993701</v>
      </c>
      <c r="AC169" s="23">
        <v>12.169433919185501</v>
      </c>
      <c r="AD169" s="28" t="str">
        <f>IF(AE169=W169,$E$2,IF(AE169=X169,$F$2,IF(AE169=Y169,$G$2,IF(AE169=Z169,$H$2,IF(AE169=AA169,$I$2,0)))))</f>
        <v>SA_Diesel</v>
      </c>
      <c r="AE169" s="29">
        <f t="shared" si="5"/>
        <v>0.18184802181913301</v>
      </c>
    </row>
    <row r="170" spans="1:31" x14ac:dyDescent="0.25">
      <c r="A170">
        <v>1</v>
      </c>
      <c r="B170" s="15">
        <v>3338</v>
      </c>
      <c r="C170" s="15">
        <v>-67.498881339999997</v>
      </c>
      <c r="D170" s="15">
        <v>-18.346222010000002</v>
      </c>
      <c r="E170">
        <v>99</v>
      </c>
      <c r="F170">
        <v>99</v>
      </c>
      <c r="G170">
        <v>0.42529319994385001</v>
      </c>
      <c r="H170">
        <v>0.51370372990845603</v>
      </c>
      <c r="I170">
        <v>99</v>
      </c>
      <c r="J170">
        <v>94091.149455132399</v>
      </c>
      <c r="K170">
        <v>16.278745580472702</v>
      </c>
      <c r="L170" s="28" t="str">
        <f>IF(M170=E170,$E$2,IF(M170=F170,$F$2,IF(M170=G170,$G$2,IF(M170=H170,$H$2,IF(M170=I170,$I$2,0)))))</f>
        <v>SA_Diesel</v>
      </c>
      <c r="M170" s="29">
        <f>MIN(E170:I170)</f>
        <v>0.42529319994385001</v>
      </c>
      <c r="N170">
        <v>99</v>
      </c>
      <c r="O170">
        <v>99</v>
      </c>
      <c r="P170">
        <v>0.31927675140566703</v>
      </c>
      <c r="Q170">
        <v>0.51370372990845603</v>
      </c>
      <c r="R170">
        <v>99</v>
      </c>
      <c r="S170">
        <v>41297.595736367999</v>
      </c>
      <c r="T170">
        <v>33.304220045307801</v>
      </c>
      <c r="U170" s="28" t="str">
        <f>IF(V170=N170,$E$2,IF(V170=O170,$F$2,IF(V170=P170,$G$2,IF(V170=Q170,$H$2,IF(V170=R170,$I$2,0)))))</f>
        <v>SA_Diesel</v>
      </c>
      <c r="V170" s="29">
        <f t="shared" si="4"/>
        <v>0.31927675140566703</v>
      </c>
      <c r="W170" s="27">
        <v>99</v>
      </c>
      <c r="X170">
        <v>99</v>
      </c>
      <c r="Y170" s="28">
        <v>0.18184802181913301</v>
      </c>
      <c r="Z170" s="28">
        <v>0.51370372990845603</v>
      </c>
      <c r="AA170" s="28">
        <v>99</v>
      </c>
      <c r="AB170" s="23">
        <v>41297.595736367999</v>
      </c>
      <c r="AC170" s="23">
        <v>33.304220045307801</v>
      </c>
      <c r="AD170" s="28" t="str">
        <f>IF(AE170=W170,$E$2,IF(AE170=X170,$F$2,IF(AE170=Y170,$G$2,IF(AE170=Z170,$H$2,IF(AE170=AA170,$I$2,0)))))</f>
        <v>SA_Diesel</v>
      </c>
      <c r="AE170" s="29">
        <f t="shared" si="5"/>
        <v>0.18184802181913301</v>
      </c>
    </row>
    <row r="171" spans="1:31" x14ac:dyDescent="0.25">
      <c r="A171">
        <v>1</v>
      </c>
      <c r="B171" s="15">
        <v>3356</v>
      </c>
      <c r="C171" s="15">
        <v>-66.979652250000001</v>
      </c>
      <c r="D171" s="15">
        <v>-17.697339169999999</v>
      </c>
      <c r="E171">
        <v>99</v>
      </c>
      <c r="F171">
        <v>99</v>
      </c>
      <c r="G171">
        <v>0.50573928555547898</v>
      </c>
      <c r="H171">
        <v>0.41794485487264699</v>
      </c>
      <c r="I171">
        <v>99</v>
      </c>
      <c r="J171">
        <v>162993.367800735</v>
      </c>
      <c r="K171">
        <v>75.987256056798401</v>
      </c>
      <c r="L171" s="28" t="str">
        <f>IF(M171=E171,$E$2,IF(M171=F171,$F$2,IF(M171=G171,$G$2,IF(M171=H171,$H$2,IF(M171=I171,$I$2,0)))))</f>
        <v>SA_PV</v>
      </c>
      <c r="M171" s="29">
        <f>MIN(E171:I171)</f>
        <v>0.41794485487264699</v>
      </c>
      <c r="N171">
        <v>99</v>
      </c>
      <c r="O171">
        <v>99</v>
      </c>
      <c r="P171">
        <v>0.37257228312337098</v>
      </c>
      <c r="Q171">
        <v>0.41794485487264699</v>
      </c>
      <c r="R171">
        <v>99</v>
      </c>
      <c r="S171">
        <v>12861.046768627601</v>
      </c>
      <c r="T171">
        <v>10.371720773521201</v>
      </c>
      <c r="U171" s="28" t="str">
        <f>IF(V171=N171,$E$2,IF(V171=O171,$F$2,IF(V171=P171,$G$2,IF(V171=Q171,$H$2,IF(V171=R171,$I$2,0)))))</f>
        <v>SA_Diesel</v>
      </c>
      <c r="V171" s="29">
        <f t="shared" si="4"/>
        <v>0.37257228312337098</v>
      </c>
      <c r="W171" s="27">
        <v>99</v>
      </c>
      <c r="X171">
        <v>99</v>
      </c>
      <c r="Y171" s="28">
        <v>0.19994839108175</v>
      </c>
      <c r="Z171" s="28">
        <v>0.41794485487264699</v>
      </c>
      <c r="AA171" s="28">
        <v>99</v>
      </c>
      <c r="AB171" s="23">
        <v>12861.046768627601</v>
      </c>
      <c r="AC171" s="23">
        <v>10.371720773521201</v>
      </c>
      <c r="AD171" s="28" t="str">
        <f>IF(AE171=W171,$E$2,IF(AE171=X171,$F$2,IF(AE171=Y171,$G$2,IF(AE171=Z171,$H$2,IF(AE171=AA171,$I$2,0)))))</f>
        <v>SA_Diesel</v>
      </c>
      <c r="AE171" s="29">
        <f t="shared" si="5"/>
        <v>0.19994839108175</v>
      </c>
    </row>
    <row r="172" spans="1:31" x14ac:dyDescent="0.25">
      <c r="A172">
        <v>1</v>
      </c>
      <c r="B172" s="15">
        <v>3364</v>
      </c>
      <c r="C172" s="15">
        <v>-67.272443719999998</v>
      </c>
      <c r="D172" s="15">
        <v>-18.131625589999999</v>
      </c>
      <c r="E172">
        <v>99</v>
      </c>
      <c r="F172">
        <v>99</v>
      </c>
      <c r="G172">
        <v>0.398477838073306</v>
      </c>
      <c r="H172">
        <v>0.336103556615577</v>
      </c>
      <c r="I172">
        <v>99</v>
      </c>
      <c r="J172">
        <v>73288.467326911501</v>
      </c>
      <c r="K172">
        <v>12.6796656274933</v>
      </c>
      <c r="L172" s="28" t="str">
        <f>IF(M172=E172,$E$2,IF(M172=F172,$F$2,IF(M172=G172,$G$2,IF(M172=H172,$H$2,IF(M172=I172,$I$2,0)))))</f>
        <v>SA_PV</v>
      </c>
      <c r="M172" s="29">
        <f>MIN(E172:I172)</f>
        <v>0.336103556615577</v>
      </c>
      <c r="N172">
        <v>99</v>
      </c>
      <c r="O172">
        <v>99</v>
      </c>
      <c r="P172">
        <v>0.30151157416643198</v>
      </c>
      <c r="Q172">
        <v>0.336103556615577</v>
      </c>
      <c r="R172">
        <v>99</v>
      </c>
      <c r="S172">
        <v>19248.541801225299</v>
      </c>
      <c r="T172">
        <v>15.5228811815497</v>
      </c>
      <c r="U172" s="28" t="str">
        <f>IF(V172=N172,$E$2,IF(V172=O172,$F$2,IF(V172=P172,$G$2,IF(V172=Q172,$H$2,IF(V172=R172,$I$2,0)))))</f>
        <v>SA_Diesel</v>
      </c>
      <c r="V172" s="29">
        <f t="shared" si="4"/>
        <v>0.30151157416643198</v>
      </c>
      <c r="W172" s="27">
        <v>99</v>
      </c>
      <c r="X172">
        <v>99</v>
      </c>
      <c r="Y172" s="28">
        <v>0.17581456539826101</v>
      </c>
      <c r="Z172" s="28">
        <v>0.336103556615577</v>
      </c>
      <c r="AA172" s="28">
        <v>99</v>
      </c>
      <c r="AB172" s="23">
        <v>19248.541801225299</v>
      </c>
      <c r="AC172" s="23">
        <v>15.5228811815497</v>
      </c>
      <c r="AD172" s="28" t="str">
        <f>IF(AE172=W172,$E$2,IF(AE172=X172,$F$2,IF(AE172=Y172,$G$2,IF(AE172=Z172,$H$2,IF(AE172=AA172,$I$2,0)))))</f>
        <v>SA_Diesel</v>
      </c>
      <c r="AE172" s="29">
        <f t="shared" si="5"/>
        <v>0.17581456539826101</v>
      </c>
    </row>
    <row r="173" spans="1:31" x14ac:dyDescent="0.25">
      <c r="A173">
        <v>1</v>
      </c>
      <c r="B173" s="15">
        <v>3370</v>
      </c>
      <c r="C173" s="15">
        <v>-66.785542320000005</v>
      </c>
      <c r="D173" s="15">
        <v>-19.004766109999998</v>
      </c>
      <c r="E173">
        <v>99</v>
      </c>
      <c r="F173">
        <v>99</v>
      </c>
      <c r="G173">
        <v>0.45210856181439302</v>
      </c>
      <c r="H173">
        <v>0.39282063126535499</v>
      </c>
      <c r="I173">
        <v>99</v>
      </c>
      <c r="J173">
        <v>17403.563990980601</v>
      </c>
      <c r="K173">
        <v>14.0350089246911</v>
      </c>
      <c r="L173" s="28" t="str">
        <f>IF(M173=E173,$E$2,IF(M173=F173,$F$2,IF(M173=G173,$G$2,IF(M173=H173,$H$2,IF(M173=I173,$I$2,0)))))</f>
        <v>SA_PV</v>
      </c>
      <c r="M173" s="29">
        <f>MIN(E173:I173)</f>
        <v>0.39282063126535499</v>
      </c>
      <c r="N173">
        <v>99</v>
      </c>
      <c r="O173">
        <v>99</v>
      </c>
      <c r="P173">
        <v>0.33704192864490101</v>
      </c>
      <c r="Q173">
        <v>0.39282063126535499</v>
      </c>
      <c r="R173">
        <v>99</v>
      </c>
      <c r="S173">
        <v>22091.745564008401</v>
      </c>
      <c r="T173">
        <v>17.815767294190501</v>
      </c>
      <c r="U173" s="28" t="str">
        <f>IF(V173=N173,$E$2,IF(V173=O173,$F$2,IF(V173=P173,$G$2,IF(V173=Q173,$H$2,IF(V173=R173,$I$2,0)))))</f>
        <v>SA_Diesel</v>
      </c>
      <c r="V173" s="29">
        <f t="shared" si="4"/>
        <v>0.33704192864490101</v>
      </c>
      <c r="W173" s="27">
        <v>99</v>
      </c>
      <c r="X173">
        <v>99</v>
      </c>
      <c r="Y173" s="28">
        <v>0.18788147824000501</v>
      </c>
      <c r="Z173" s="28">
        <v>0.39282063126535499</v>
      </c>
      <c r="AA173" s="28">
        <v>99</v>
      </c>
      <c r="AB173" s="23">
        <v>22091.745564008401</v>
      </c>
      <c r="AC173" s="23">
        <v>17.815767294190501</v>
      </c>
      <c r="AD173" s="28" t="str">
        <f>IF(AE173=W173,$E$2,IF(AE173=X173,$F$2,IF(AE173=Y173,$G$2,IF(AE173=Z173,$H$2,IF(AE173=AA173,$I$2,0)))))</f>
        <v>SA_Diesel</v>
      </c>
      <c r="AE173" s="29">
        <f t="shared" si="5"/>
        <v>0.18788147824000501</v>
      </c>
    </row>
    <row r="174" spans="1:31" x14ac:dyDescent="0.25">
      <c r="A174">
        <v>1</v>
      </c>
      <c r="B174" s="15">
        <v>3418</v>
      </c>
      <c r="C174" s="15">
        <v>-65.489558290000005</v>
      </c>
      <c r="D174" s="15">
        <v>-18.58421727</v>
      </c>
      <c r="E174">
        <v>99</v>
      </c>
      <c r="F174">
        <v>99</v>
      </c>
      <c r="G174">
        <v>0.77389290426090995</v>
      </c>
      <c r="H174">
        <v>0.42623375679828301</v>
      </c>
      <c r="I174">
        <v>99</v>
      </c>
      <c r="J174">
        <v>11763.226780340199</v>
      </c>
      <c r="K174">
        <v>9.4863898527223292</v>
      </c>
      <c r="L174" s="28" t="str">
        <f>IF(M174=E174,$E$2,IF(M174=F174,$F$2,IF(M174=G174,$G$2,IF(M174=H174,$H$2,IF(M174=I174,$I$2,0)))))</f>
        <v>SA_PV</v>
      </c>
      <c r="M174" s="29">
        <f>MIN(E174:I174)</f>
        <v>0.42623375679828301</v>
      </c>
      <c r="N174">
        <v>99</v>
      </c>
      <c r="O174">
        <v>99</v>
      </c>
      <c r="P174">
        <v>0.55022405551571896</v>
      </c>
      <c r="Q174">
        <v>0.42623375679828301</v>
      </c>
      <c r="R174">
        <v>99</v>
      </c>
      <c r="S174">
        <v>66739.552207075001</v>
      </c>
      <c r="T174">
        <v>11.546635329943699</v>
      </c>
      <c r="U174" s="28" t="str">
        <f>IF(V174=N174,$E$2,IF(V174=O174,$F$2,IF(V174=P174,$G$2,IF(V174=Q174,$H$2,IF(V174=R174,$I$2,0)))))</f>
        <v>SA_PV</v>
      </c>
      <c r="V174" s="29">
        <f t="shared" si="4"/>
        <v>0.42623375679828301</v>
      </c>
      <c r="W174" s="27">
        <v>99</v>
      </c>
      <c r="X174">
        <v>99</v>
      </c>
      <c r="Y174" s="28">
        <v>0.26028295529047202</v>
      </c>
      <c r="Z174" s="28">
        <v>0.42623375679828301</v>
      </c>
      <c r="AA174" s="28">
        <v>99</v>
      </c>
      <c r="AB174" s="23">
        <v>13351.0014101167</v>
      </c>
      <c r="AC174" s="23">
        <v>10.7668420124558</v>
      </c>
      <c r="AD174" s="28" t="str">
        <f>IF(AE174=W174,$E$2,IF(AE174=X174,$F$2,IF(AE174=Y174,$G$2,IF(AE174=Z174,$H$2,IF(AE174=AA174,$I$2,0)))))</f>
        <v>SA_Diesel</v>
      </c>
      <c r="AE174" s="29">
        <f t="shared" si="5"/>
        <v>0.26028295529047202</v>
      </c>
    </row>
    <row r="175" spans="1:31" x14ac:dyDescent="0.25">
      <c r="A175">
        <v>1</v>
      </c>
      <c r="B175" s="15">
        <v>3458</v>
      </c>
      <c r="C175" s="15">
        <v>-67.239716369999996</v>
      </c>
      <c r="D175" s="15">
        <v>-21.702065749999999</v>
      </c>
      <c r="E175">
        <v>99</v>
      </c>
      <c r="F175">
        <v>99</v>
      </c>
      <c r="G175">
        <v>0.74707754239036706</v>
      </c>
      <c r="H175">
        <v>0.368709261980673</v>
      </c>
      <c r="I175">
        <v>99</v>
      </c>
      <c r="J175">
        <v>89127.759460547997</v>
      </c>
      <c r="K175">
        <v>11.635477736363899</v>
      </c>
      <c r="L175" s="28" t="str">
        <f>IF(M175=E175,$E$2,IF(M175=F175,$F$2,IF(M175=G175,$G$2,IF(M175=H175,$H$2,IF(M175=I175,$I$2,0)))))</f>
        <v>SA_PV</v>
      </c>
      <c r="M175" s="29">
        <f>MIN(E175:I175)</f>
        <v>0.368709261980673</v>
      </c>
      <c r="N175">
        <v>99</v>
      </c>
      <c r="O175">
        <v>99</v>
      </c>
      <c r="P175">
        <v>0.53245887827648397</v>
      </c>
      <c r="Q175">
        <v>0.368709261980673</v>
      </c>
      <c r="R175">
        <v>99</v>
      </c>
      <c r="S175">
        <v>67773.617080650103</v>
      </c>
      <c r="T175">
        <v>11.725539287309701</v>
      </c>
      <c r="U175" s="28" t="str">
        <f>IF(V175=N175,$E$2,IF(V175=O175,$F$2,IF(V175=P175,$G$2,IF(V175=Q175,$H$2,IF(V175=R175,$I$2,0)))))</f>
        <v>SA_PV</v>
      </c>
      <c r="V175" s="29">
        <f t="shared" si="4"/>
        <v>0.368709261980673</v>
      </c>
      <c r="W175" s="27">
        <v>99</v>
      </c>
      <c r="X175">
        <v>99</v>
      </c>
      <c r="Y175" s="28">
        <v>0.25424949886960002</v>
      </c>
      <c r="Z175" s="28">
        <v>0.368709261980673</v>
      </c>
      <c r="AA175" s="28">
        <v>99</v>
      </c>
      <c r="AB175" s="23">
        <v>15673.103900841999</v>
      </c>
      <c r="AC175" s="23">
        <v>12.639488856416399</v>
      </c>
      <c r="AD175" s="28" t="str">
        <f>IF(AE175=W175,$E$2,IF(AE175=X175,$F$2,IF(AE175=Y175,$G$2,IF(AE175=Z175,$H$2,IF(AE175=AA175,$I$2,0)))))</f>
        <v>SA_Diesel</v>
      </c>
      <c r="AE175" s="29">
        <f t="shared" si="5"/>
        <v>0.25424949886960002</v>
      </c>
    </row>
    <row r="176" spans="1:31" x14ac:dyDescent="0.25">
      <c r="A176">
        <v>1</v>
      </c>
      <c r="B176" s="15">
        <v>3471</v>
      </c>
      <c r="C176" s="15">
        <v>-65.737894879999999</v>
      </c>
      <c r="D176" s="15">
        <v>-19.196310019999999</v>
      </c>
      <c r="E176">
        <v>0.51406439612320498</v>
      </c>
      <c r="F176">
        <v>99</v>
      </c>
      <c r="G176">
        <v>0.50573928555547898</v>
      </c>
      <c r="H176">
        <v>0.41206834008321502</v>
      </c>
      <c r="I176">
        <v>99</v>
      </c>
      <c r="J176">
        <v>69605.639435302597</v>
      </c>
      <c r="K176">
        <v>12.0424981721976</v>
      </c>
      <c r="L176" s="28" t="str">
        <f>IF(M176=E176,$E$2,IF(M176=F176,$F$2,IF(M176=G176,$G$2,IF(M176=H176,$H$2,IF(M176=I176,$I$2,0)))))</f>
        <v>SA_PV</v>
      </c>
      <c r="M176" s="29">
        <f>MIN(E176:I176)</f>
        <v>0.41206834008321502</v>
      </c>
      <c r="N176">
        <v>0.51406439612320498</v>
      </c>
      <c r="O176">
        <v>99</v>
      </c>
      <c r="P176">
        <v>0.37257228312337098</v>
      </c>
      <c r="Q176">
        <v>0.41206834008321502</v>
      </c>
      <c r="R176">
        <v>99</v>
      </c>
      <c r="S176">
        <v>19469.639991735199</v>
      </c>
      <c r="T176">
        <v>15.701184607138099</v>
      </c>
      <c r="U176" s="28" t="str">
        <f>IF(V176=N176,$E$2,IF(V176=O176,$F$2,IF(V176=P176,$G$2,IF(V176=Q176,$H$2,IF(V176=R176,$I$2,0)))))</f>
        <v>SA_Diesel</v>
      </c>
      <c r="V176" s="29">
        <f t="shared" si="4"/>
        <v>0.37257228312337098</v>
      </c>
      <c r="W176" s="27">
        <v>0.51406439612320498</v>
      </c>
      <c r="X176">
        <v>99</v>
      </c>
      <c r="Y176" s="28">
        <v>0.19994839108175</v>
      </c>
      <c r="Z176" s="28">
        <v>0.41206834008321502</v>
      </c>
      <c r="AA176" s="28">
        <v>99</v>
      </c>
      <c r="AB176" s="23">
        <v>19469.639991735199</v>
      </c>
      <c r="AC176" s="23">
        <v>15.701184607138099</v>
      </c>
      <c r="AD176" s="28" t="str">
        <f>IF(AE176=W176,$E$2,IF(AE176=X176,$F$2,IF(AE176=Y176,$G$2,IF(AE176=Z176,$H$2,IF(AE176=AA176,$I$2,0)))))</f>
        <v>SA_Diesel</v>
      </c>
      <c r="AE176" s="29">
        <f t="shared" si="5"/>
        <v>0.19994839108175</v>
      </c>
    </row>
    <row r="177" spans="1:31" x14ac:dyDescent="0.25">
      <c r="A177">
        <v>1</v>
      </c>
      <c r="B177" s="15">
        <v>3515</v>
      </c>
      <c r="C177" s="15">
        <v>-66.095506970000002</v>
      </c>
      <c r="D177" s="15">
        <v>-18.191108790000001</v>
      </c>
      <c r="E177">
        <v>99</v>
      </c>
      <c r="F177">
        <v>99</v>
      </c>
      <c r="G177">
        <v>0.77389290426090995</v>
      </c>
      <c r="H177">
        <v>0.44221508649991098</v>
      </c>
      <c r="I177">
        <v>99</v>
      </c>
      <c r="J177">
        <v>82824.600930755798</v>
      </c>
      <c r="K177">
        <v>16.336213201332502</v>
      </c>
      <c r="L177" s="28" t="str">
        <f>IF(M177=E177,$E$2,IF(M177=F177,$F$2,IF(M177=G177,$G$2,IF(M177=H177,$H$2,IF(M177=I177,$I$2,0)))))</f>
        <v>SA_PV</v>
      </c>
      <c r="M177" s="29">
        <f>MIN(E177:I177)</f>
        <v>0.44221508649991098</v>
      </c>
      <c r="N177">
        <v>99</v>
      </c>
      <c r="O177">
        <v>99</v>
      </c>
      <c r="P177">
        <v>0.55022405551571896</v>
      </c>
      <c r="Q177">
        <v>0.44221508649991098</v>
      </c>
      <c r="R177">
        <v>99</v>
      </c>
      <c r="S177">
        <v>73288.467326911501</v>
      </c>
      <c r="T177">
        <v>12.6796656274933</v>
      </c>
      <c r="U177" s="28" t="str">
        <f>IF(V177=N177,$E$2,IF(V177=O177,$F$2,IF(V177=P177,$G$2,IF(V177=Q177,$H$2,IF(V177=R177,$I$2,0)))))</f>
        <v>SA_PV</v>
      </c>
      <c r="V177" s="29">
        <f t="shared" si="4"/>
        <v>0.44221508649991098</v>
      </c>
      <c r="W177" s="27">
        <v>99</v>
      </c>
      <c r="X177">
        <v>99</v>
      </c>
      <c r="Y177" s="28">
        <v>0.26028295529047202</v>
      </c>
      <c r="Z177" s="28">
        <v>0.44221508649991098</v>
      </c>
      <c r="AA177" s="28">
        <v>99</v>
      </c>
      <c r="AB177" s="23">
        <v>14131.2467549905</v>
      </c>
      <c r="AC177" s="23">
        <v>11.3960666002717</v>
      </c>
      <c r="AD177" s="28" t="str">
        <f>IF(AE177=W177,$E$2,IF(AE177=X177,$F$2,IF(AE177=Y177,$G$2,IF(AE177=Z177,$H$2,IF(AE177=AA177,$I$2,0)))))</f>
        <v>SA_Diesel</v>
      </c>
      <c r="AE177" s="29">
        <f t="shared" si="5"/>
        <v>0.26028295529047202</v>
      </c>
    </row>
    <row r="178" spans="1:31" x14ac:dyDescent="0.25">
      <c r="A178">
        <v>1</v>
      </c>
      <c r="B178" s="15">
        <v>3531</v>
      </c>
      <c r="C178" s="15">
        <v>-65.825591669999994</v>
      </c>
      <c r="D178" s="15">
        <v>-19.222088889999998</v>
      </c>
      <c r="E178">
        <v>99</v>
      </c>
      <c r="F178">
        <v>99</v>
      </c>
      <c r="G178">
        <v>0.398477838073306</v>
      </c>
      <c r="H178">
        <v>0.421956541961303</v>
      </c>
      <c r="I178">
        <v>99</v>
      </c>
      <c r="J178">
        <v>169647.556431529</v>
      </c>
      <c r="K178">
        <v>101.864535186312</v>
      </c>
      <c r="L178" s="28" t="str">
        <f>IF(M178=E178,$E$2,IF(M178=F178,$F$2,IF(M178=G178,$G$2,IF(M178=H178,$H$2,IF(M178=I178,$I$2,0)))))</f>
        <v>SA_Diesel</v>
      </c>
      <c r="M178" s="29">
        <f>MIN(E178:I178)</f>
        <v>0.398477838073306</v>
      </c>
      <c r="N178">
        <v>99</v>
      </c>
      <c r="O178">
        <v>99</v>
      </c>
      <c r="P178">
        <v>0.30151157416643198</v>
      </c>
      <c r="Q178">
        <v>0.421956541961303</v>
      </c>
      <c r="R178">
        <v>99</v>
      </c>
      <c r="S178">
        <v>17403.563990980601</v>
      </c>
      <c r="T178">
        <v>14.0350089246911</v>
      </c>
      <c r="U178" s="28" t="str">
        <f>IF(V178=N178,$E$2,IF(V178=O178,$F$2,IF(V178=P178,$G$2,IF(V178=Q178,$H$2,IF(V178=R178,$I$2,0)))))</f>
        <v>SA_Diesel</v>
      </c>
      <c r="V178" s="29">
        <f t="shared" si="4"/>
        <v>0.30151157416643198</v>
      </c>
      <c r="W178" s="27">
        <v>99</v>
      </c>
      <c r="X178">
        <v>99</v>
      </c>
      <c r="Y178" s="28">
        <v>0.17581456539826101</v>
      </c>
      <c r="Z178" s="28">
        <v>0.421956541961303</v>
      </c>
      <c r="AA178" s="28">
        <v>99</v>
      </c>
      <c r="AB178" s="23">
        <v>17403.563990980601</v>
      </c>
      <c r="AC178" s="23">
        <v>14.0350089246911</v>
      </c>
      <c r="AD178" s="28" t="str">
        <f>IF(AE178=W178,$E$2,IF(AE178=X178,$F$2,IF(AE178=Y178,$G$2,IF(AE178=Z178,$H$2,IF(AE178=AA178,$I$2,0)))))</f>
        <v>SA_Diesel</v>
      </c>
      <c r="AE178" s="29">
        <f t="shared" si="5"/>
        <v>0.17581456539826101</v>
      </c>
    </row>
    <row r="179" spans="1:31" x14ac:dyDescent="0.25">
      <c r="A179">
        <v>1</v>
      </c>
      <c r="B179" s="15">
        <v>3532</v>
      </c>
      <c r="C179" s="15">
        <v>-65.589503339999993</v>
      </c>
      <c r="D179" s="15">
        <v>-19.24900877</v>
      </c>
      <c r="E179">
        <v>99</v>
      </c>
      <c r="F179">
        <v>99</v>
      </c>
      <c r="G179">
        <v>0.42529319994385001</v>
      </c>
      <c r="H179">
        <v>0.42831018342573302</v>
      </c>
      <c r="I179">
        <v>99</v>
      </c>
      <c r="J179">
        <v>138215.71822897799</v>
      </c>
      <c r="K179">
        <v>27.2614828854</v>
      </c>
      <c r="L179" s="28" t="str">
        <f>IF(M179=E179,$E$2,IF(M179=F179,$F$2,IF(M179=G179,$G$2,IF(M179=H179,$H$2,IF(M179=I179,$I$2,0)))))</f>
        <v>SA_Diesel</v>
      </c>
      <c r="M179" s="29">
        <f>MIN(E179:I179)</f>
        <v>0.42529319994385001</v>
      </c>
      <c r="N179">
        <v>99</v>
      </c>
      <c r="O179">
        <v>99</v>
      </c>
      <c r="P179">
        <v>0.31927675140566703</v>
      </c>
      <c r="Q179">
        <v>0.42831018342573302</v>
      </c>
      <c r="R179">
        <v>99</v>
      </c>
      <c r="S179">
        <v>11763.226780340199</v>
      </c>
      <c r="T179">
        <v>9.4863898527223292</v>
      </c>
      <c r="U179" s="28" t="str">
        <f>IF(V179=N179,$E$2,IF(V179=O179,$F$2,IF(V179=P179,$G$2,IF(V179=Q179,$H$2,IF(V179=R179,$I$2,0)))))</f>
        <v>SA_Diesel</v>
      </c>
      <c r="V179" s="29">
        <f t="shared" si="4"/>
        <v>0.31927675140566703</v>
      </c>
      <c r="W179" s="27">
        <v>99</v>
      </c>
      <c r="X179">
        <v>99</v>
      </c>
      <c r="Y179" s="28">
        <v>0.18184802181913301</v>
      </c>
      <c r="Z179" s="28">
        <v>0.42831018342573302</v>
      </c>
      <c r="AA179" s="28">
        <v>99</v>
      </c>
      <c r="AB179" s="23">
        <v>11763.226780340199</v>
      </c>
      <c r="AC179" s="23">
        <v>9.4863898527223292</v>
      </c>
      <c r="AD179" s="28" t="str">
        <f>IF(AE179=W179,$E$2,IF(AE179=X179,$F$2,IF(AE179=Y179,$G$2,IF(AE179=Z179,$H$2,IF(AE179=AA179,$I$2,0)))))</f>
        <v>SA_Diesel</v>
      </c>
      <c r="AE179" s="29">
        <f t="shared" si="5"/>
        <v>0.18184802181913301</v>
      </c>
    </row>
    <row r="180" spans="1:31" x14ac:dyDescent="0.25">
      <c r="A180">
        <v>1</v>
      </c>
      <c r="B180" s="15">
        <v>3551</v>
      </c>
      <c r="C180" s="15">
        <v>-63.069658789999998</v>
      </c>
      <c r="D180" s="15">
        <v>-16.397281190000001</v>
      </c>
      <c r="E180">
        <v>99</v>
      </c>
      <c r="F180">
        <v>99</v>
      </c>
      <c r="G180">
        <v>0.74707754239036706</v>
      </c>
      <c r="H180">
        <v>0.68284006719318002</v>
      </c>
      <c r="I180">
        <v>99</v>
      </c>
      <c r="J180">
        <v>72169.887771580907</v>
      </c>
      <c r="K180">
        <v>12.486139752868599</v>
      </c>
      <c r="L180" s="28" t="str">
        <f>IF(M180=E180,$E$2,IF(M180=F180,$F$2,IF(M180=G180,$G$2,IF(M180=H180,$H$2,IF(M180=I180,$I$2,0)))))</f>
        <v>SA_PV</v>
      </c>
      <c r="M180" s="29">
        <f>MIN(E180:I180)</f>
        <v>0.68284006719318002</v>
      </c>
      <c r="N180">
        <v>99</v>
      </c>
      <c r="O180">
        <v>99</v>
      </c>
      <c r="P180">
        <v>0.53245887827648397</v>
      </c>
      <c r="Q180">
        <v>0.68284006719318002</v>
      </c>
      <c r="R180">
        <v>99</v>
      </c>
      <c r="S180">
        <v>11129.416309520901</v>
      </c>
      <c r="T180">
        <v>8.9752568675980093</v>
      </c>
      <c r="U180" s="28" t="str">
        <f>IF(V180=N180,$E$2,IF(V180=O180,$F$2,IF(V180=P180,$G$2,IF(V180=Q180,$H$2,IF(V180=R180,$I$2,0)))))</f>
        <v>SA_Diesel</v>
      </c>
      <c r="V180" s="29">
        <f t="shared" si="4"/>
        <v>0.53245887827648397</v>
      </c>
      <c r="W180" s="27">
        <v>99</v>
      </c>
      <c r="X180">
        <v>99</v>
      </c>
      <c r="Y180" s="28">
        <v>0.25424949886960002</v>
      </c>
      <c r="Z180" s="28">
        <v>0.68284006719318002</v>
      </c>
      <c r="AA180" s="28">
        <v>99</v>
      </c>
      <c r="AB180" s="23">
        <v>11129.416309520901</v>
      </c>
      <c r="AC180" s="23">
        <v>8.9752568675980093</v>
      </c>
      <c r="AD180" s="28" t="str">
        <f>IF(AE180=W180,$E$2,IF(AE180=X180,$F$2,IF(AE180=Y180,$G$2,IF(AE180=Z180,$H$2,IF(AE180=AA180,$I$2,0)))))</f>
        <v>SA_Diesel</v>
      </c>
      <c r="AE180" s="29">
        <f t="shared" si="5"/>
        <v>0.25424949886960002</v>
      </c>
    </row>
    <row r="181" spans="1:31" x14ac:dyDescent="0.25">
      <c r="A181">
        <v>1</v>
      </c>
      <c r="B181" s="15">
        <v>3552</v>
      </c>
      <c r="C181" s="15">
        <v>-64.017637980000003</v>
      </c>
      <c r="D181" s="15">
        <v>-16.487672530000001</v>
      </c>
      <c r="E181">
        <v>99</v>
      </c>
      <c r="F181">
        <v>99</v>
      </c>
      <c r="G181">
        <v>1.01523116109579</v>
      </c>
      <c r="H181">
        <v>0.52761832742788095</v>
      </c>
      <c r="I181">
        <v>99</v>
      </c>
      <c r="J181">
        <v>68930.222127660003</v>
      </c>
      <c r="K181">
        <v>11.9256439667232</v>
      </c>
      <c r="L181" s="28" t="str">
        <f>IF(M181=E181,$E$2,IF(M181=F181,$F$2,IF(M181=G181,$G$2,IF(M181=H181,$H$2,IF(M181=I181,$I$2,0)))))</f>
        <v>SA_PV</v>
      </c>
      <c r="M181" s="29">
        <f>MIN(E181:I181)</f>
        <v>0.52761832742788095</v>
      </c>
      <c r="N181">
        <v>99</v>
      </c>
      <c r="O181">
        <v>99</v>
      </c>
      <c r="P181">
        <v>0.71011065066883206</v>
      </c>
      <c r="Q181">
        <v>0.52761832742788095</v>
      </c>
      <c r="R181">
        <v>99</v>
      </c>
      <c r="S181">
        <v>69605.639435302597</v>
      </c>
      <c r="T181">
        <v>12.0424981721976</v>
      </c>
      <c r="U181" s="28" t="str">
        <f>IF(V181=N181,$E$2,IF(V181=O181,$F$2,IF(V181=P181,$G$2,IF(V181=Q181,$H$2,IF(V181=R181,$I$2,0)))))</f>
        <v>SA_PV</v>
      </c>
      <c r="V181" s="29">
        <f t="shared" si="4"/>
        <v>0.52761832742788095</v>
      </c>
      <c r="W181" s="27">
        <v>99</v>
      </c>
      <c r="X181">
        <v>99</v>
      </c>
      <c r="Y181" s="28">
        <v>0.31458406307832198</v>
      </c>
      <c r="Z181" s="28">
        <v>0.52761832742788095</v>
      </c>
      <c r="AA181" s="28">
        <v>99</v>
      </c>
      <c r="AB181" s="23">
        <v>11248.7159428917</v>
      </c>
      <c r="AC181" s="23">
        <v>9.0714654039609695</v>
      </c>
      <c r="AD181" s="28" t="str">
        <f>IF(AE181=W181,$E$2,IF(AE181=X181,$F$2,IF(AE181=Y181,$G$2,IF(AE181=Z181,$H$2,IF(AE181=AA181,$I$2,0)))))</f>
        <v>SA_Diesel</v>
      </c>
      <c r="AE181" s="29">
        <f t="shared" si="5"/>
        <v>0.31458406307832198</v>
      </c>
    </row>
    <row r="182" spans="1:31" x14ac:dyDescent="0.25">
      <c r="A182">
        <v>1</v>
      </c>
      <c r="B182" s="15">
        <v>3587</v>
      </c>
      <c r="C182" s="15">
        <v>-64.286278519999996</v>
      </c>
      <c r="D182" s="15">
        <v>-16.426383980000001</v>
      </c>
      <c r="E182">
        <v>99</v>
      </c>
      <c r="F182">
        <v>99</v>
      </c>
      <c r="G182">
        <v>1.1493079704485101</v>
      </c>
      <c r="H182">
        <v>0.46611284444929402</v>
      </c>
      <c r="I182">
        <v>99</v>
      </c>
      <c r="J182">
        <v>127111.844758272</v>
      </c>
      <c r="K182">
        <v>11.937746132382999</v>
      </c>
      <c r="L182" s="28" t="str">
        <f>IF(M182=E182,$E$2,IF(M182=F182,$F$2,IF(M182=G182,$G$2,IF(M182=H182,$H$2,IF(M182=I182,$I$2,0)))))</f>
        <v>SA_PV</v>
      </c>
      <c r="M182" s="29">
        <f>MIN(E182:I182)</f>
        <v>0.46611284444929402</v>
      </c>
      <c r="N182">
        <v>99</v>
      </c>
      <c r="O182">
        <v>99</v>
      </c>
      <c r="P182">
        <v>0.79893653686500599</v>
      </c>
      <c r="Q182">
        <v>0.46611284444929402</v>
      </c>
      <c r="R182">
        <v>99</v>
      </c>
      <c r="S182">
        <v>82824.600930755798</v>
      </c>
      <c r="T182">
        <v>16.336213201332502</v>
      </c>
      <c r="U182" s="28" t="str">
        <f>IF(V182=N182,$E$2,IF(V182=O182,$F$2,IF(V182=P182,$G$2,IF(V182=Q182,$H$2,IF(V182=R182,$I$2,0)))))</f>
        <v>SA_PV</v>
      </c>
      <c r="V182" s="29">
        <f t="shared" si="4"/>
        <v>0.46611284444929402</v>
      </c>
      <c r="W182" s="27">
        <v>99</v>
      </c>
      <c r="X182">
        <v>99</v>
      </c>
      <c r="Y182" s="28">
        <v>0.34475134518268202</v>
      </c>
      <c r="Z182" s="28">
        <v>0.46611284444929402</v>
      </c>
      <c r="AA182" s="28">
        <v>99</v>
      </c>
      <c r="AB182" s="23">
        <v>15151.1876339671</v>
      </c>
      <c r="AC182" s="23">
        <v>12.218592339626699</v>
      </c>
      <c r="AD182" s="28" t="str">
        <f>IF(AE182=W182,$E$2,IF(AE182=X182,$F$2,IF(AE182=Y182,$G$2,IF(AE182=Z182,$H$2,IF(AE182=AA182,$I$2,0)))))</f>
        <v>SA_Diesel</v>
      </c>
      <c r="AE182" s="29">
        <f t="shared" si="5"/>
        <v>0.34475134518268202</v>
      </c>
    </row>
    <row r="183" spans="1:31" x14ac:dyDescent="0.25">
      <c r="A183">
        <v>1</v>
      </c>
      <c r="B183" s="15">
        <v>3592</v>
      </c>
      <c r="C183" s="15">
        <v>-62.973295659999998</v>
      </c>
      <c r="D183" s="15">
        <v>-19.767021830000001</v>
      </c>
      <c r="E183">
        <v>99</v>
      </c>
      <c r="F183">
        <v>99</v>
      </c>
      <c r="G183">
        <v>0.586185371167108</v>
      </c>
      <c r="H183">
        <v>0.46255473113288698</v>
      </c>
      <c r="I183">
        <v>99</v>
      </c>
      <c r="J183">
        <v>82215.7800659903</v>
      </c>
      <c r="K183">
        <v>16.216130190530599</v>
      </c>
      <c r="L183" s="28" t="str">
        <f>IF(M183=E183,$E$2,IF(M183=F183,$F$2,IF(M183=G183,$G$2,IF(M183=H183,$H$2,IF(M183=I183,$I$2,0)))))</f>
        <v>SA_PV</v>
      </c>
      <c r="M183" s="29">
        <f>MIN(E183:I183)</f>
        <v>0.46255473113288698</v>
      </c>
      <c r="N183">
        <v>99</v>
      </c>
      <c r="O183">
        <v>99</v>
      </c>
      <c r="P183">
        <v>0.425867814841075</v>
      </c>
      <c r="Q183">
        <v>0.46255473113288698</v>
      </c>
      <c r="R183">
        <v>99</v>
      </c>
      <c r="S183">
        <v>348960.47998516902</v>
      </c>
      <c r="T183">
        <v>129.06182065839201</v>
      </c>
      <c r="U183" s="28" t="str">
        <f>IF(V183=N183,$E$2,IF(V183=O183,$F$2,IF(V183=P183,$G$2,IF(V183=Q183,$H$2,IF(V183=R183,$I$2,0)))))</f>
        <v>SA_Diesel</v>
      </c>
      <c r="V183" s="29">
        <f t="shared" si="4"/>
        <v>0.425867814841075</v>
      </c>
      <c r="W183" s="27">
        <v>99</v>
      </c>
      <c r="X183">
        <v>99</v>
      </c>
      <c r="Y183" s="28">
        <v>0.21804876034436599</v>
      </c>
      <c r="Z183" s="28">
        <v>0.46255473113288698</v>
      </c>
      <c r="AA183" s="28">
        <v>99</v>
      </c>
      <c r="AB183" s="23">
        <v>348960.47998516902</v>
      </c>
      <c r="AC183" s="23">
        <v>129.06182065839201</v>
      </c>
      <c r="AD183" s="28" t="str">
        <f>IF(AE183=W183,$E$2,IF(AE183=X183,$F$2,IF(AE183=Y183,$G$2,IF(AE183=Z183,$H$2,IF(AE183=AA183,$I$2,0)))))</f>
        <v>SA_Diesel</v>
      </c>
      <c r="AE183" s="29">
        <f t="shared" si="5"/>
        <v>0.21804876034436599</v>
      </c>
    </row>
    <row r="184" spans="1:31" x14ac:dyDescent="0.25">
      <c r="A184">
        <v>1</v>
      </c>
      <c r="B184" s="15">
        <v>3595</v>
      </c>
      <c r="C184" s="15">
        <v>-63.905420980000002</v>
      </c>
      <c r="D184" s="15">
        <v>-18.079510840000001</v>
      </c>
      <c r="E184">
        <v>99</v>
      </c>
      <c r="F184">
        <v>99</v>
      </c>
      <c r="G184">
        <v>0.66663145677873803</v>
      </c>
      <c r="H184">
        <v>0.48392776776823498</v>
      </c>
      <c r="I184">
        <v>99</v>
      </c>
      <c r="J184">
        <v>122996.279384175</v>
      </c>
      <c r="K184">
        <v>24.259621180310599</v>
      </c>
      <c r="L184" s="28" t="str">
        <f>IF(M184=E184,$E$2,IF(M184=F184,$F$2,IF(M184=G184,$G$2,IF(M184=H184,$H$2,IF(M184=I184,$I$2,0)))))</f>
        <v>SA_PV</v>
      </c>
      <c r="M184" s="29">
        <f>MIN(E184:I184)</f>
        <v>0.48392776776823498</v>
      </c>
      <c r="N184">
        <v>99</v>
      </c>
      <c r="O184">
        <v>99</v>
      </c>
      <c r="P184">
        <v>0.47916334655878001</v>
      </c>
      <c r="Q184">
        <v>0.48392776776823498</v>
      </c>
      <c r="R184">
        <v>99</v>
      </c>
      <c r="S184">
        <v>74347.675442525695</v>
      </c>
      <c r="T184">
        <v>14.7665195688864</v>
      </c>
      <c r="U184" s="28" t="str">
        <f>IF(V184=N184,$E$2,IF(V184=O184,$F$2,IF(V184=P184,$G$2,IF(V184=Q184,$H$2,IF(V184=R184,$I$2,0)))))</f>
        <v>SA_Diesel</v>
      </c>
      <c r="V184" s="29">
        <f t="shared" si="4"/>
        <v>0.47916334655878001</v>
      </c>
      <c r="W184" s="27">
        <v>99</v>
      </c>
      <c r="X184">
        <v>99</v>
      </c>
      <c r="Y184" s="28">
        <v>0.236149129606983</v>
      </c>
      <c r="Z184" s="28">
        <v>0.48392776776823498</v>
      </c>
      <c r="AA184" s="28">
        <v>99</v>
      </c>
      <c r="AB184" s="23">
        <v>24353.158063153402</v>
      </c>
      <c r="AC184" s="23">
        <v>19.639471026618999</v>
      </c>
      <c r="AD184" s="28" t="str">
        <f>IF(AE184=W184,$E$2,IF(AE184=X184,$F$2,IF(AE184=Y184,$G$2,IF(AE184=Z184,$H$2,IF(AE184=AA184,$I$2,0)))))</f>
        <v>SA_Diesel</v>
      </c>
      <c r="AE184" s="29">
        <f t="shared" si="5"/>
        <v>0.236149129606983</v>
      </c>
    </row>
    <row r="185" spans="1:31" x14ac:dyDescent="0.25">
      <c r="A185">
        <v>1</v>
      </c>
      <c r="B185" s="15">
        <v>3598</v>
      </c>
      <c r="C185" s="15">
        <v>-63.29990488</v>
      </c>
      <c r="D185" s="15">
        <v>-16.231140249999999</v>
      </c>
      <c r="E185">
        <v>99</v>
      </c>
      <c r="F185">
        <v>99</v>
      </c>
      <c r="G185">
        <v>1.06886188483688</v>
      </c>
      <c r="H185">
        <v>0.52164206805572</v>
      </c>
      <c r="I185">
        <v>99</v>
      </c>
      <c r="J185">
        <v>10268.8199565988</v>
      </c>
      <c r="K185">
        <v>8.2812336491309306</v>
      </c>
      <c r="L185" s="28" t="str">
        <f>IF(M185=E185,$E$2,IF(M185=F185,$F$2,IF(M185=G185,$G$2,IF(M185=H185,$H$2,IF(M185=I185,$I$2,0)))))</f>
        <v>SA_PV</v>
      </c>
      <c r="M185" s="29">
        <f>MIN(E185:I185)</f>
        <v>0.52164206805572</v>
      </c>
      <c r="N185">
        <v>99</v>
      </c>
      <c r="O185">
        <v>99</v>
      </c>
      <c r="P185">
        <v>0.74564100514730203</v>
      </c>
      <c r="Q185">
        <v>0.52164206805572</v>
      </c>
      <c r="R185">
        <v>99</v>
      </c>
      <c r="S185">
        <v>72169.887771580907</v>
      </c>
      <c r="T185">
        <v>12.486139752868599</v>
      </c>
      <c r="U185" s="28" t="str">
        <f>IF(V185=N185,$E$2,IF(V185=O185,$F$2,IF(V185=P185,$G$2,IF(V185=Q185,$H$2,IF(V185=R185,$I$2,0)))))</f>
        <v>SA_PV</v>
      </c>
      <c r="V185" s="29">
        <f t="shared" si="4"/>
        <v>0.52164206805572</v>
      </c>
      <c r="W185" s="27">
        <v>99</v>
      </c>
      <c r="X185">
        <v>99</v>
      </c>
      <c r="Y185" s="28">
        <v>0.32665097592006598</v>
      </c>
      <c r="Z185" s="28">
        <v>0.52164206805572</v>
      </c>
      <c r="AA185" s="28">
        <v>99</v>
      </c>
      <c r="AB185" s="23">
        <v>11796.734827092099</v>
      </c>
      <c r="AC185" s="23">
        <v>9.5134122336240399</v>
      </c>
      <c r="AD185" s="28" t="str">
        <f>IF(AE185=W185,$E$2,IF(AE185=X185,$F$2,IF(AE185=Y185,$G$2,IF(AE185=Z185,$H$2,IF(AE185=AA185,$I$2,0)))))</f>
        <v>SA_Diesel</v>
      </c>
      <c r="AE185" s="29">
        <f t="shared" si="5"/>
        <v>0.32665097592006598</v>
      </c>
    </row>
    <row r="186" spans="1:31" x14ac:dyDescent="0.25">
      <c r="A186">
        <v>1</v>
      </c>
      <c r="B186" s="15">
        <v>3614</v>
      </c>
      <c r="C186" s="15">
        <v>-62.504751939999998</v>
      </c>
      <c r="D186" s="15">
        <v>-17.031498540000001</v>
      </c>
      <c r="E186">
        <v>99</v>
      </c>
      <c r="F186">
        <v>99</v>
      </c>
      <c r="G186">
        <v>0.66663145677873803</v>
      </c>
      <c r="H186">
        <v>0.51279130125944095</v>
      </c>
      <c r="I186">
        <v>99</v>
      </c>
      <c r="J186">
        <v>12122.9138911467</v>
      </c>
      <c r="K186">
        <v>9.7764575545379504</v>
      </c>
      <c r="L186" s="28" t="str">
        <f>IF(M186=E186,$E$2,IF(M186=F186,$F$2,IF(M186=G186,$G$2,IF(M186=H186,$H$2,IF(M186=I186,$I$2,0)))))</f>
        <v>SA_PV</v>
      </c>
      <c r="M186" s="29">
        <f>MIN(E186:I186)</f>
        <v>0.51279130125944095</v>
      </c>
      <c r="N186">
        <v>99</v>
      </c>
      <c r="O186">
        <v>99</v>
      </c>
      <c r="P186">
        <v>0.47916334655878001</v>
      </c>
      <c r="Q186">
        <v>0.51279130125944095</v>
      </c>
      <c r="R186">
        <v>99</v>
      </c>
      <c r="S186">
        <v>11461.657428020901</v>
      </c>
      <c r="T186">
        <v>9.2431908991397105</v>
      </c>
      <c r="U186" s="28" t="str">
        <f>IF(V186=N186,$E$2,IF(V186=O186,$F$2,IF(V186=P186,$G$2,IF(V186=Q186,$H$2,IF(V186=R186,$I$2,0)))))</f>
        <v>SA_Diesel</v>
      </c>
      <c r="V186" s="29">
        <f t="shared" si="4"/>
        <v>0.47916334655878001</v>
      </c>
      <c r="W186" s="27">
        <v>99</v>
      </c>
      <c r="X186">
        <v>99</v>
      </c>
      <c r="Y186" s="28">
        <v>0.236149129606983</v>
      </c>
      <c r="Z186" s="28">
        <v>0.51279130125944095</v>
      </c>
      <c r="AA186" s="28">
        <v>99</v>
      </c>
      <c r="AB186" s="23">
        <v>11461.657428020901</v>
      </c>
      <c r="AC186" s="23">
        <v>9.2431908991397105</v>
      </c>
      <c r="AD186" s="28" t="str">
        <f>IF(AE186=W186,$E$2,IF(AE186=X186,$F$2,IF(AE186=Y186,$G$2,IF(AE186=Z186,$H$2,IF(AE186=AA186,$I$2,0)))))</f>
        <v>SA_Diesel</v>
      </c>
      <c r="AE186" s="29">
        <f t="shared" si="5"/>
        <v>0.236149129606983</v>
      </c>
    </row>
    <row r="187" spans="1:31" x14ac:dyDescent="0.25">
      <c r="A187">
        <v>1</v>
      </c>
      <c r="B187" s="15">
        <v>3621</v>
      </c>
      <c r="C187" s="15">
        <v>-62.38621405</v>
      </c>
      <c r="D187" s="15">
        <v>-16.950597909999999</v>
      </c>
      <c r="E187">
        <v>99</v>
      </c>
      <c r="F187">
        <v>99</v>
      </c>
      <c r="G187">
        <v>0.47892392368493603</v>
      </c>
      <c r="H187">
        <v>0.67706857164373901</v>
      </c>
      <c r="I187">
        <v>0.44543831438999298</v>
      </c>
      <c r="J187">
        <v>112056.06072416699</v>
      </c>
      <c r="K187">
        <v>22.101787125082399</v>
      </c>
      <c r="L187" s="28" t="str">
        <f>IF(M187=E187,$E$2,IF(M187=F187,$F$2,IF(M187=G187,$G$2,IF(M187=H187,$H$2,IF(M187=I187,$I$2,0)))))</f>
        <v>Grid_extension</v>
      </c>
      <c r="M187" s="29">
        <f>MIN(E187:I187)</f>
        <v>0.44543831438999298</v>
      </c>
      <c r="N187">
        <v>99</v>
      </c>
      <c r="O187">
        <v>99</v>
      </c>
      <c r="P187">
        <v>0.354807105884136</v>
      </c>
      <c r="Q187">
        <v>0.67706857164373901</v>
      </c>
      <c r="R187">
        <v>99</v>
      </c>
      <c r="S187">
        <v>25618.958100169501</v>
      </c>
      <c r="T187">
        <v>20.660268538301199</v>
      </c>
      <c r="U187" s="28" t="str">
        <f>IF(V187=N187,$E$2,IF(V187=O187,$F$2,IF(V187=P187,$G$2,IF(V187=Q187,$H$2,IF(V187=R187,$I$2,0)))))</f>
        <v>SA_Diesel</v>
      </c>
      <c r="V187" s="29">
        <f t="shared" si="4"/>
        <v>0.354807105884136</v>
      </c>
      <c r="W187" s="27">
        <v>99</v>
      </c>
      <c r="X187">
        <v>99</v>
      </c>
      <c r="Y187" s="28">
        <v>0.193914934660878</v>
      </c>
      <c r="Z187" s="28">
        <v>0.67706857164373901</v>
      </c>
      <c r="AA187" s="28">
        <v>99</v>
      </c>
      <c r="AB187" s="23">
        <v>25618.958100169501</v>
      </c>
      <c r="AC187" s="23">
        <v>20.660268538301199</v>
      </c>
      <c r="AD187" s="28" t="str">
        <f>IF(AE187=W187,$E$2,IF(AE187=X187,$F$2,IF(AE187=Y187,$G$2,IF(AE187=Z187,$H$2,IF(AE187=AA187,$I$2,0)))))</f>
        <v>SA_Diesel</v>
      </c>
      <c r="AE187" s="29">
        <f t="shared" si="5"/>
        <v>0.193914934660878</v>
      </c>
    </row>
    <row r="188" spans="1:31" x14ac:dyDescent="0.25">
      <c r="A188">
        <v>1</v>
      </c>
      <c r="B188" s="15">
        <v>3626</v>
      </c>
      <c r="C188" s="15">
        <v>-64.335791119999996</v>
      </c>
      <c r="D188" s="15">
        <v>-16.589110760000001</v>
      </c>
      <c r="E188">
        <v>99</v>
      </c>
      <c r="F188">
        <v>99</v>
      </c>
      <c r="G188">
        <v>1.49790767476557</v>
      </c>
      <c r="H188">
        <v>0.47050769656002001</v>
      </c>
      <c r="I188">
        <v>99</v>
      </c>
      <c r="J188">
        <v>23231.6825965315</v>
      </c>
      <c r="K188">
        <v>18.735063274791901</v>
      </c>
      <c r="L188" s="28" t="str">
        <f>IF(M188=E188,$E$2,IF(M188=F188,$F$2,IF(M188=G188,$G$2,IF(M188=H188,$H$2,IF(M188=I188,$I$2,0)))))</f>
        <v>SA_PV</v>
      </c>
      <c r="M188" s="29">
        <f>MIN(E188:I188)</f>
        <v>0.47050769656002001</v>
      </c>
      <c r="N188">
        <v>99</v>
      </c>
      <c r="O188">
        <v>99</v>
      </c>
      <c r="P188">
        <v>1.0298838409750499</v>
      </c>
      <c r="Q188">
        <v>0.47050769656002001</v>
      </c>
      <c r="R188">
        <v>99</v>
      </c>
      <c r="S188">
        <v>82215.7800659903</v>
      </c>
      <c r="T188">
        <v>16.216130190530599</v>
      </c>
      <c r="U188" s="28" t="str">
        <f>IF(V188=N188,$E$2,IF(V188=O188,$F$2,IF(V188=P188,$G$2,IF(V188=Q188,$H$2,IF(V188=R188,$I$2,0)))))</f>
        <v>SA_PV</v>
      </c>
      <c r="V188" s="29">
        <f t="shared" si="4"/>
        <v>0.47050769656002001</v>
      </c>
      <c r="W188" s="27">
        <v>99</v>
      </c>
      <c r="X188">
        <v>99</v>
      </c>
      <c r="Y188" s="28">
        <v>0.42318627865402098</v>
      </c>
      <c r="Z188" s="28">
        <v>0.47050769656002001</v>
      </c>
      <c r="AA188" s="28">
        <v>99</v>
      </c>
      <c r="AB188" s="23">
        <v>14899.3336278434</v>
      </c>
      <c r="AC188" s="23">
        <v>12.015486054874</v>
      </c>
      <c r="AD188" s="28" t="str">
        <f>IF(AE188=W188,$E$2,IF(AE188=X188,$F$2,IF(AE188=Y188,$G$2,IF(AE188=Z188,$H$2,IF(AE188=AA188,$I$2,0)))))</f>
        <v>SA_Diesel</v>
      </c>
      <c r="AE188" s="29">
        <f t="shared" si="5"/>
        <v>0.42318627865402098</v>
      </c>
    </row>
    <row r="189" spans="1:31" x14ac:dyDescent="0.25">
      <c r="A189">
        <v>1</v>
      </c>
      <c r="B189" s="15">
        <v>3628</v>
      </c>
      <c r="C189" s="15">
        <v>-63.481846009999998</v>
      </c>
      <c r="D189" s="15">
        <v>-19.767246069999999</v>
      </c>
      <c r="E189">
        <v>99</v>
      </c>
      <c r="F189">
        <v>99</v>
      </c>
      <c r="G189">
        <v>0.66663145677873703</v>
      </c>
      <c r="H189">
        <v>0.46534579094773199</v>
      </c>
      <c r="I189">
        <v>99</v>
      </c>
      <c r="J189">
        <v>89811.008210317101</v>
      </c>
      <c r="K189">
        <v>15.538236714587701</v>
      </c>
      <c r="L189" s="28" t="str">
        <f>IF(M189=E189,$E$2,IF(M189=F189,$F$2,IF(M189=G189,$G$2,IF(M189=H189,$H$2,IF(M189=I189,$I$2,0)))))</f>
        <v>SA_PV</v>
      </c>
      <c r="M189" s="29">
        <f>MIN(E189:I189)</f>
        <v>0.46534579094773199</v>
      </c>
      <c r="N189">
        <v>99</v>
      </c>
      <c r="O189">
        <v>99</v>
      </c>
      <c r="P189">
        <v>0.47916334655878001</v>
      </c>
      <c r="Q189">
        <v>0.46534579094773199</v>
      </c>
      <c r="R189">
        <v>99</v>
      </c>
      <c r="S189">
        <v>122996.279384175</v>
      </c>
      <c r="T189">
        <v>24.259621180310599</v>
      </c>
      <c r="U189" s="28" t="str">
        <f>IF(V189=N189,$E$2,IF(V189=O189,$F$2,IF(V189=P189,$G$2,IF(V189=Q189,$H$2,IF(V189=R189,$I$2,0)))))</f>
        <v>SA_PV</v>
      </c>
      <c r="V189" s="29">
        <f t="shared" si="4"/>
        <v>0.46534579094773199</v>
      </c>
      <c r="W189" s="27">
        <v>99</v>
      </c>
      <c r="X189">
        <v>99</v>
      </c>
      <c r="Y189" s="28">
        <v>0.236149129606983</v>
      </c>
      <c r="Z189" s="28">
        <v>0.46534579094773199</v>
      </c>
      <c r="AA189" s="28">
        <v>99</v>
      </c>
      <c r="AB189" s="23">
        <v>22536.920854447799</v>
      </c>
      <c r="AC189" s="23">
        <v>18.174776470564201</v>
      </c>
      <c r="AD189" s="28" t="str">
        <f>IF(AE189=W189,$E$2,IF(AE189=X189,$F$2,IF(AE189=Y189,$G$2,IF(AE189=Z189,$H$2,IF(AE189=AA189,$I$2,0)))))</f>
        <v>SA_Diesel</v>
      </c>
      <c r="AE189" s="29">
        <f t="shared" si="5"/>
        <v>0.236149129606983</v>
      </c>
    </row>
    <row r="190" spans="1:31" x14ac:dyDescent="0.25">
      <c r="A190">
        <v>1</v>
      </c>
      <c r="B190" s="15">
        <v>3642</v>
      </c>
      <c r="C190" s="15">
        <v>-63.722656020000002</v>
      </c>
      <c r="D190" s="15">
        <v>-16.895636920000001</v>
      </c>
      <c r="E190">
        <v>99</v>
      </c>
      <c r="F190">
        <v>99</v>
      </c>
      <c r="G190">
        <v>0.47892392368493603</v>
      </c>
      <c r="H190">
        <v>0.52906148477861303</v>
      </c>
      <c r="I190">
        <v>99</v>
      </c>
      <c r="J190">
        <v>168780.362116092</v>
      </c>
      <c r="K190">
        <v>95.801456404848807</v>
      </c>
      <c r="L190" s="28" t="str">
        <f>IF(M190=E190,$E$2,IF(M190=F190,$F$2,IF(M190=G190,$G$2,IF(M190=H190,$H$2,IF(M190=I190,$I$2,0)))))</f>
        <v>SA_Diesel</v>
      </c>
      <c r="M190" s="29">
        <f>MIN(E190:I190)</f>
        <v>0.47892392368493603</v>
      </c>
      <c r="N190">
        <v>99</v>
      </c>
      <c r="O190">
        <v>99</v>
      </c>
      <c r="P190">
        <v>0.354807105884136</v>
      </c>
      <c r="Q190">
        <v>0.52906148477861303</v>
      </c>
      <c r="R190">
        <v>99</v>
      </c>
      <c r="S190">
        <v>10268.8199565988</v>
      </c>
      <c r="T190">
        <v>8.2812336491309306</v>
      </c>
      <c r="U190" s="28" t="str">
        <f>IF(V190=N190,$E$2,IF(V190=O190,$F$2,IF(V190=P190,$G$2,IF(V190=Q190,$H$2,IF(V190=R190,$I$2,0)))))</f>
        <v>SA_Diesel</v>
      </c>
      <c r="V190" s="29">
        <f t="shared" si="4"/>
        <v>0.354807105884136</v>
      </c>
      <c r="W190" s="27">
        <v>99</v>
      </c>
      <c r="X190">
        <v>99</v>
      </c>
      <c r="Y190" s="28">
        <v>0.193914934660878</v>
      </c>
      <c r="Z190" s="28">
        <v>0.52906148477861303</v>
      </c>
      <c r="AA190" s="28">
        <v>99</v>
      </c>
      <c r="AB190" s="23">
        <v>10268.8199565988</v>
      </c>
      <c r="AC190" s="23">
        <v>8.2812336491309306</v>
      </c>
      <c r="AD190" s="28" t="str">
        <f>IF(AE190=W190,$E$2,IF(AE190=X190,$F$2,IF(AE190=Y190,$G$2,IF(AE190=Z190,$H$2,IF(AE190=AA190,$I$2,0)))))</f>
        <v>SA_Diesel</v>
      </c>
      <c r="AE190" s="29">
        <f t="shared" si="5"/>
        <v>0.193914934660878</v>
      </c>
    </row>
    <row r="191" spans="1:31" x14ac:dyDescent="0.25">
      <c r="A191">
        <v>1</v>
      </c>
      <c r="B191" s="15">
        <v>3650</v>
      </c>
      <c r="C191" s="15">
        <v>-62.403146980000002</v>
      </c>
      <c r="D191" s="15">
        <v>-16.321833340000001</v>
      </c>
      <c r="E191">
        <v>99</v>
      </c>
      <c r="F191">
        <v>99</v>
      </c>
      <c r="G191">
        <v>0.50573928555547898</v>
      </c>
      <c r="H191">
        <v>0.51662627893979995</v>
      </c>
      <c r="I191">
        <v>99</v>
      </c>
      <c r="J191">
        <v>102897.40776601501</v>
      </c>
      <c r="K191">
        <v>20.295346699411301</v>
      </c>
      <c r="L191" s="28" t="str">
        <f>IF(M191=E191,$E$2,IF(M191=F191,$F$2,IF(M191=G191,$G$2,IF(M191=H191,$H$2,IF(M191=I191,$I$2,0)))))</f>
        <v>SA_Diesel</v>
      </c>
      <c r="M191" s="29">
        <f>MIN(E191:I191)</f>
        <v>0.50573928555547898</v>
      </c>
      <c r="N191">
        <v>99</v>
      </c>
      <c r="O191">
        <v>99</v>
      </c>
      <c r="P191">
        <v>0.37257228312337098</v>
      </c>
      <c r="Q191">
        <v>0.51662627893979995</v>
      </c>
      <c r="R191">
        <v>99</v>
      </c>
      <c r="S191">
        <v>12122.9138911467</v>
      </c>
      <c r="T191">
        <v>9.7764575545379504</v>
      </c>
      <c r="U191" s="28" t="str">
        <f>IF(V191=N191,$E$2,IF(V191=O191,$F$2,IF(V191=P191,$G$2,IF(V191=Q191,$H$2,IF(V191=R191,$I$2,0)))))</f>
        <v>SA_Diesel</v>
      </c>
      <c r="V191" s="29">
        <f t="shared" si="4"/>
        <v>0.37257228312337098</v>
      </c>
      <c r="W191" s="27">
        <v>99</v>
      </c>
      <c r="X191">
        <v>99</v>
      </c>
      <c r="Y191" s="28">
        <v>0.19994839108175</v>
      </c>
      <c r="Z191" s="28">
        <v>0.51662627893979995</v>
      </c>
      <c r="AA191" s="28">
        <v>99</v>
      </c>
      <c r="AB191" s="23">
        <v>12122.9138911467</v>
      </c>
      <c r="AC191" s="23">
        <v>9.7764575545379504</v>
      </c>
      <c r="AD191" s="28" t="str">
        <f>IF(AE191=W191,$E$2,IF(AE191=X191,$F$2,IF(AE191=Y191,$G$2,IF(AE191=Z191,$H$2,IF(AE191=AA191,$I$2,0)))))</f>
        <v>SA_Diesel</v>
      </c>
      <c r="AE191" s="29">
        <f t="shared" si="5"/>
        <v>0.19994839108175</v>
      </c>
    </row>
    <row r="192" spans="1:31" x14ac:dyDescent="0.25">
      <c r="A192">
        <v>1</v>
      </c>
      <c r="B192" s="15">
        <v>3654</v>
      </c>
      <c r="C192" s="15">
        <v>-64.129379740000005</v>
      </c>
      <c r="D192" s="15">
        <v>-17.42807569</v>
      </c>
      <c r="E192">
        <v>99</v>
      </c>
      <c r="F192">
        <v>99</v>
      </c>
      <c r="G192">
        <v>0.586185371167108</v>
      </c>
      <c r="H192">
        <v>0.48894834403326598</v>
      </c>
      <c r="I192">
        <v>99</v>
      </c>
      <c r="J192">
        <v>148266.39113422899</v>
      </c>
      <c r="K192">
        <v>62.844239824672499</v>
      </c>
      <c r="L192" s="28" t="str">
        <f>IF(M192=E192,$E$2,IF(M192=F192,$F$2,IF(M192=G192,$G$2,IF(M192=H192,$H$2,IF(M192=I192,$I$2,0)))))</f>
        <v>SA_PV</v>
      </c>
      <c r="M192" s="29">
        <f>MIN(E192:I192)</f>
        <v>0.48894834403326598</v>
      </c>
      <c r="N192">
        <v>99</v>
      </c>
      <c r="O192">
        <v>99</v>
      </c>
      <c r="P192">
        <v>0.425867814841075</v>
      </c>
      <c r="Q192">
        <v>0.48894834403326598</v>
      </c>
      <c r="R192">
        <v>99</v>
      </c>
      <c r="S192">
        <v>19541.179168140301</v>
      </c>
      <c r="T192">
        <v>15.7588769843909</v>
      </c>
      <c r="U192" s="28" t="str">
        <f>IF(V192=N192,$E$2,IF(V192=O192,$F$2,IF(V192=P192,$G$2,IF(V192=Q192,$H$2,IF(V192=R192,$I$2,0)))))</f>
        <v>SA_Diesel</v>
      </c>
      <c r="V192" s="29">
        <f t="shared" si="4"/>
        <v>0.425867814841075</v>
      </c>
      <c r="W192" s="27">
        <v>99</v>
      </c>
      <c r="X192">
        <v>99</v>
      </c>
      <c r="Y192" s="28">
        <v>0.21804876034436599</v>
      </c>
      <c r="Z192" s="28">
        <v>0.48894834403326598</v>
      </c>
      <c r="AA192" s="28">
        <v>99</v>
      </c>
      <c r="AB192" s="23">
        <v>19541.179168140301</v>
      </c>
      <c r="AC192" s="23">
        <v>15.7588769843909</v>
      </c>
      <c r="AD192" s="28" t="str">
        <f>IF(AE192=W192,$E$2,IF(AE192=X192,$F$2,IF(AE192=Y192,$G$2,IF(AE192=Z192,$H$2,IF(AE192=AA192,$I$2,0)))))</f>
        <v>SA_Diesel</v>
      </c>
      <c r="AE192" s="29">
        <f t="shared" si="5"/>
        <v>0.21804876034436599</v>
      </c>
    </row>
    <row r="193" spans="1:31" x14ac:dyDescent="0.25">
      <c r="A193">
        <v>1</v>
      </c>
      <c r="B193" s="15">
        <v>3658</v>
      </c>
      <c r="C193" s="15">
        <v>-63.187426369999997</v>
      </c>
      <c r="D193" s="15">
        <v>-20.01194353</v>
      </c>
      <c r="E193">
        <v>99</v>
      </c>
      <c r="F193">
        <v>99</v>
      </c>
      <c r="G193">
        <v>0.50573928555547898</v>
      </c>
      <c r="H193">
        <v>0.70694473586409201</v>
      </c>
      <c r="I193">
        <v>99</v>
      </c>
      <c r="J193">
        <v>157721.14819671799</v>
      </c>
      <c r="K193">
        <v>45.847243886479497</v>
      </c>
      <c r="L193" s="28" t="str">
        <f>IF(M193=E193,$E$2,IF(M193=F193,$F$2,IF(M193=G193,$G$2,IF(M193=H193,$H$2,IF(M193=I193,$I$2,0)))))</f>
        <v>SA_Diesel</v>
      </c>
      <c r="M193" s="29">
        <f>MIN(E193:I193)</f>
        <v>0.50573928555547898</v>
      </c>
      <c r="N193">
        <v>99</v>
      </c>
      <c r="O193">
        <v>99</v>
      </c>
      <c r="P193">
        <v>0.37257228312337098</v>
      </c>
      <c r="Q193">
        <v>0.70694473586409201</v>
      </c>
      <c r="R193">
        <v>99</v>
      </c>
      <c r="S193">
        <v>23231.6825965315</v>
      </c>
      <c r="T193">
        <v>18.735063274791901</v>
      </c>
      <c r="U193" s="28" t="str">
        <f>IF(V193=N193,$E$2,IF(V193=O193,$F$2,IF(V193=P193,$G$2,IF(V193=Q193,$H$2,IF(V193=R193,$I$2,0)))))</f>
        <v>SA_Diesel</v>
      </c>
      <c r="V193" s="29">
        <f t="shared" si="4"/>
        <v>0.37257228312337098</v>
      </c>
      <c r="W193" s="27">
        <v>99</v>
      </c>
      <c r="X193">
        <v>99</v>
      </c>
      <c r="Y193" s="28">
        <v>0.19994839108175</v>
      </c>
      <c r="Z193" s="28">
        <v>0.70694473586409201</v>
      </c>
      <c r="AA193" s="28">
        <v>99</v>
      </c>
      <c r="AB193" s="23">
        <v>23231.6825965315</v>
      </c>
      <c r="AC193" s="23">
        <v>18.735063274791901</v>
      </c>
      <c r="AD193" s="28" t="str">
        <f>IF(AE193=W193,$E$2,IF(AE193=X193,$F$2,IF(AE193=Y193,$G$2,IF(AE193=Z193,$H$2,IF(AE193=AA193,$I$2,0)))))</f>
        <v>SA_Diesel</v>
      </c>
      <c r="AE193" s="29">
        <f t="shared" si="5"/>
        <v>0.19994839108175</v>
      </c>
    </row>
    <row r="194" spans="1:31" x14ac:dyDescent="0.25">
      <c r="A194">
        <v>1</v>
      </c>
      <c r="B194" s="15">
        <v>3710</v>
      </c>
      <c r="C194" s="15">
        <v>-65.507677270000002</v>
      </c>
      <c r="D194" s="15">
        <v>-17.951784419999999</v>
      </c>
      <c r="E194">
        <v>99</v>
      </c>
      <c r="F194">
        <v>99</v>
      </c>
      <c r="G194">
        <v>0.559370009296565</v>
      </c>
      <c r="H194">
        <v>0.44282252480554302</v>
      </c>
      <c r="I194">
        <v>99</v>
      </c>
      <c r="J194">
        <v>11807.1077714741</v>
      </c>
      <c r="K194">
        <v>9.5217774378460796</v>
      </c>
      <c r="L194" s="28" t="str">
        <f>IF(M194=E194,$E$2,IF(M194=F194,$F$2,IF(M194=G194,$G$2,IF(M194=H194,$H$2,IF(M194=I194,$I$2,0)))))</f>
        <v>SA_PV</v>
      </c>
      <c r="M194" s="29">
        <f>MIN(E194:I194)</f>
        <v>0.44282252480554302</v>
      </c>
      <c r="N194">
        <v>99</v>
      </c>
      <c r="O194">
        <v>99</v>
      </c>
      <c r="P194">
        <v>0.40810263760184101</v>
      </c>
      <c r="Q194">
        <v>0.44282252480554302</v>
      </c>
      <c r="R194">
        <v>99</v>
      </c>
      <c r="S194">
        <v>17293.315438207901</v>
      </c>
      <c r="T194">
        <v>13.9460995827368</v>
      </c>
      <c r="U194" s="28" t="str">
        <f>IF(V194=N194,$E$2,IF(V194=O194,$F$2,IF(V194=P194,$G$2,IF(V194=Q194,$H$2,IF(V194=R194,$I$2,0)))))</f>
        <v>SA_Diesel</v>
      </c>
      <c r="V194" s="29">
        <f t="shared" si="4"/>
        <v>0.40810263760184101</v>
      </c>
      <c r="W194" s="27">
        <v>99</v>
      </c>
      <c r="X194">
        <v>99</v>
      </c>
      <c r="Y194" s="28">
        <v>0.21201530392349399</v>
      </c>
      <c r="Z194" s="28">
        <v>0.44282252480554302</v>
      </c>
      <c r="AA194" s="28">
        <v>99</v>
      </c>
      <c r="AB194" s="23">
        <v>17293.315438207901</v>
      </c>
      <c r="AC194" s="23">
        <v>13.9460995827368</v>
      </c>
      <c r="AD194" s="28" t="str">
        <f>IF(AE194=W194,$E$2,IF(AE194=X194,$F$2,IF(AE194=Y194,$G$2,IF(AE194=Z194,$H$2,IF(AE194=AA194,$I$2,0)))))</f>
        <v>SA_Diesel</v>
      </c>
      <c r="AE194" s="29">
        <f t="shared" si="5"/>
        <v>0.21201530392349399</v>
      </c>
    </row>
    <row r="195" spans="1:31" x14ac:dyDescent="0.25">
      <c r="A195">
        <v>1</v>
      </c>
      <c r="B195" s="15">
        <v>3750</v>
      </c>
      <c r="C195" s="15">
        <v>-62.502598059999997</v>
      </c>
      <c r="D195" s="15">
        <v>-16.615180500000001</v>
      </c>
      <c r="E195">
        <v>99</v>
      </c>
      <c r="F195">
        <v>99</v>
      </c>
      <c r="G195">
        <v>0.45210856181439302</v>
      </c>
      <c r="H195">
        <v>0.45462238847680397</v>
      </c>
      <c r="I195">
        <v>99</v>
      </c>
      <c r="J195">
        <v>12442.7849659864</v>
      </c>
      <c r="K195">
        <v>10.0344158320753</v>
      </c>
      <c r="L195" s="28" t="str">
        <f>IF(M195=E195,$E$2,IF(M195=F195,$F$2,IF(M195=G195,$G$2,IF(M195=H195,$H$2,IF(M195=I195,$I$2,0)))))</f>
        <v>SA_Diesel</v>
      </c>
      <c r="M195" s="29">
        <f>MIN(E195:I195)</f>
        <v>0.45210856181439302</v>
      </c>
      <c r="N195">
        <v>99</v>
      </c>
      <c r="O195">
        <v>99</v>
      </c>
      <c r="P195">
        <v>0.33704192864490101</v>
      </c>
      <c r="Q195">
        <v>0.45462238847680397</v>
      </c>
      <c r="R195">
        <v>99</v>
      </c>
      <c r="S195">
        <v>327105.39390972001</v>
      </c>
      <c r="T195">
        <v>201.19493071382701</v>
      </c>
      <c r="U195" s="28" t="str">
        <f>IF(V195=N195,$E$2,IF(V195=O195,$F$2,IF(V195=P195,$G$2,IF(V195=Q195,$H$2,IF(V195=R195,$I$2,0)))))</f>
        <v>SA_Diesel</v>
      </c>
      <c r="V195" s="29">
        <f t="shared" si="4"/>
        <v>0.33704192864490101</v>
      </c>
      <c r="W195" s="27">
        <v>99</v>
      </c>
      <c r="X195">
        <v>99</v>
      </c>
      <c r="Y195" s="28">
        <v>0.18788147824000501</v>
      </c>
      <c r="Z195" s="28">
        <v>0.45462238847680397</v>
      </c>
      <c r="AA195" s="28">
        <v>99</v>
      </c>
      <c r="AB195" s="23">
        <v>327105.39390972001</v>
      </c>
      <c r="AC195" s="23">
        <v>201.19493071382701</v>
      </c>
      <c r="AD195" s="28" t="str">
        <f>IF(AE195=W195,$E$2,IF(AE195=X195,$F$2,IF(AE195=Y195,$G$2,IF(AE195=Z195,$H$2,IF(AE195=AA195,$I$2,0)))))</f>
        <v>SA_Diesel</v>
      </c>
      <c r="AE195" s="29">
        <f t="shared" si="5"/>
        <v>0.18788147824000501</v>
      </c>
    </row>
    <row r="196" spans="1:31" x14ac:dyDescent="0.25">
      <c r="A196">
        <v>1</v>
      </c>
      <c r="B196" s="15">
        <v>3757</v>
      </c>
      <c r="C196" s="15">
        <v>-63.693360480000003</v>
      </c>
      <c r="D196" s="15">
        <v>-17.53230529</v>
      </c>
      <c r="E196">
        <v>99</v>
      </c>
      <c r="F196">
        <v>99</v>
      </c>
      <c r="G196">
        <v>0.47892392368493603</v>
      </c>
      <c r="H196">
        <v>0.47207867384402702</v>
      </c>
      <c r="I196">
        <v>99</v>
      </c>
      <c r="J196">
        <v>74688.280360729594</v>
      </c>
      <c r="K196">
        <v>14.731416244719799</v>
      </c>
      <c r="L196" s="28" t="str">
        <f>IF(M196=E196,$E$2,IF(M196=F196,$F$2,IF(M196=G196,$G$2,IF(M196=H196,$H$2,IF(M196=I196,$I$2,0)))))</f>
        <v>SA_PV</v>
      </c>
      <c r="M196" s="29">
        <f>MIN(E196:I196)</f>
        <v>0.47207867384402702</v>
      </c>
      <c r="N196">
        <v>99</v>
      </c>
      <c r="O196">
        <v>99</v>
      </c>
      <c r="P196">
        <v>0.354807105884136</v>
      </c>
      <c r="Q196">
        <v>0.47207867384402702</v>
      </c>
      <c r="R196">
        <v>99</v>
      </c>
      <c r="S196">
        <v>18585.2517228836</v>
      </c>
      <c r="T196">
        <v>14.9879745282912</v>
      </c>
      <c r="U196" s="28" t="str">
        <f>IF(V196=N196,$E$2,IF(V196=O196,$F$2,IF(V196=P196,$G$2,IF(V196=Q196,$H$2,IF(V196=R196,$I$2,0)))))</f>
        <v>SA_Diesel</v>
      </c>
      <c r="V196" s="29">
        <f t="shared" ref="V196:V259" si="6">MIN(N196:R196)</f>
        <v>0.354807105884136</v>
      </c>
      <c r="W196" s="27">
        <v>99</v>
      </c>
      <c r="X196">
        <v>99</v>
      </c>
      <c r="Y196" s="28">
        <v>0.193914934660878</v>
      </c>
      <c r="Z196" s="28">
        <v>0.47207867384402702</v>
      </c>
      <c r="AA196" s="28">
        <v>99</v>
      </c>
      <c r="AB196" s="23">
        <v>18585.2517228836</v>
      </c>
      <c r="AC196" s="23">
        <v>14.9879745282912</v>
      </c>
      <c r="AD196" s="28" t="str">
        <f>IF(AE196=W196,$E$2,IF(AE196=X196,$F$2,IF(AE196=Y196,$G$2,IF(AE196=Z196,$H$2,IF(AE196=AA196,$I$2,0)))))</f>
        <v>SA_Diesel</v>
      </c>
      <c r="AE196" s="29">
        <f t="shared" ref="AE196:AE259" si="7">MIN(W196:AA196)</f>
        <v>0.193914934660878</v>
      </c>
    </row>
    <row r="197" spans="1:31" x14ac:dyDescent="0.25">
      <c r="A197">
        <v>1</v>
      </c>
      <c r="B197" s="15">
        <v>3760</v>
      </c>
      <c r="C197" s="15">
        <v>-63.084755299999998</v>
      </c>
      <c r="D197" s="15">
        <v>-15.629685309999999</v>
      </c>
      <c r="E197">
        <v>99</v>
      </c>
      <c r="F197">
        <v>99</v>
      </c>
      <c r="G197">
        <v>0.50573928555547898</v>
      </c>
      <c r="H197">
        <v>0.51884355910692304</v>
      </c>
      <c r="I197">
        <v>99</v>
      </c>
      <c r="J197">
        <v>111438.749151818</v>
      </c>
      <c r="K197">
        <v>19.280060406889</v>
      </c>
      <c r="L197" s="28" t="str">
        <f>IF(M197=E197,$E$2,IF(M197=F197,$F$2,IF(M197=G197,$G$2,IF(M197=H197,$H$2,IF(M197=I197,$I$2,0)))))</f>
        <v>SA_Diesel</v>
      </c>
      <c r="M197" s="29">
        <f>MIN(E197:I197)</f>
        <v>0.50573928555547898</v>
      </c>
      <c r="N197">
        <v>99</v>
      </c>
      <c r="O197">
        <v>99</v>
      </c>
      <c r="P197">
        <v>0.37257228312337098</v>
      </c>
      <c r="Q197">
        <v>0.51884355910692304</v>
      </c>
      <c r="R197">
        <v>99</v>
      </c>
      <c r="S197">
        <v>162993.367800735</v>
      </c>
      <c r="T197">
        <v>75.987256056798401</v>
      </c>
      <c r="U197" s="28" t="str">
        <f>IF(V197=N197,$E$2,IF(V197=O197,$F$2,IF(V197=P197,$G$2,IF(V197=Q197,$H$2,IF(V197=R197,$I$2,0)))))</f>
        <v>SA_Diesel</v>
      </c>
      <c r="V197" s="29">
        <f t="shared" si="6"/>
        <v>0.37257228312337098</v>
      </c>
      <c r="W197" s="27">
        <v>99</v>
      </c>
      <c r="X197">
        <v>99</v>
      </c>
      <c r="Y197" s="28">
        <v>0.19994839108175</v>
      </c>
      <c r="Z197" s="28">
        <v>0.51884355910692304</v>
      </c>
      <c r="AA197" s="28">
        <v>99</v>
      </c>
      <c r="AB197" s="23">
        <v>162993.367800735</v>
      </c>
      <c r="AC197" s="23">
        <v>75.987256056798401</v>
      </c>
      <c r="AD197" s="28" t="str">
        <f>IF(AE197=W197,$E$2,IF(AE197=X197,$F$2,IF(AE197=Y197,$G$2,IF(AE197=Z197,$H$2,IF(AE197=AA197,$I$2,0)))))</f>
        <v>SA_Diesel</v>
      </c>
      <c r="AE197" s="29">
        <f t="shared" si="7"/>
        <v>0.19994839108175</v>
      </c>
    </row>
    <row r="198" spans="1:31" x14ac:dyDescent="0.25">
      <c r="A198">
        <v>1</v>
      </c>
      <c r="B198" s="15">
        <v>3761</v>
      </c>
      <c r="C198" s="15">
        <v>-61.439665580000003</v>
      </c>
      <c r="D198" s="15">
        <v>-15.914015920000001</v>
      </c>
      <c r="E198">
        <v>99</v>
      </c>
      <c r="F198">
        <v>99</v>
      </c>
      <c r="G198">
        <v>0.77389290426090995</v>
      </c>
      <c r="H198">
        <v>0.67958155149607502</v>
      </c>
      <c r="I198">
        <v>99</v>
      </c>
      <c r="J198">
        <v>82395.847425891494</v>
      </c>
      <c r="K198">
        <v>16.251646435087</v>
      </c>
      <c r="L198" s="28" t="str">
        <f>IF(M198=E198,$E$2,IF(M198=F198,$F$2,IF(M198=G198,$G$2,IF(M198=H198,$H$2,IF(M198=I198,$I$2,0)))))</f>
        <v>SA_PV</v>
      </c>
      <c r="M198" s="29">
        <f>MIN(E198:I198)</f>
        <v>0.67958155149607502</v>
      </c>
      <c r="N198">
        <v>99</v>
      </c>
      <c r="O198">
        <v>99</v>
      </c>
      <c r="P198">
        <v>0.55022405551571896</v>
      </c>
      <c r="Q198">
        <v>0.67958155149607502</v>
      </c>
      <c r="R198">
        <v>99</v>
      </c>
      <c r="S198">
        <v>104437.454095437</v>
      </c>
      <c r="T198">
        <v>24.520418939953299</v>
      </c>
      <c r="U198" s="28" t="str">
        <f>IF(V198=N198,$E$2,IF(V198=O198,$F$2,IF(V198=P198,$G$2,IF(V198=Q198,$H$2,IF(V198=R198,$I$2,0)))))</f>
        <v>SA_Diesel</v>
      </c>
      <c r="V198" s="29">
        <f t="shared" si="6"/>
        <v>0.55022405551571896</v>
      </c>
      <c r="W198" s="27">
        <v>99</v>
      </c>
      <c r="X198">
        <v>99</v>
      </c>
      <c r="Y198" s="28">
        <v>0.26028295529047202</v>
      </c>
      <c r="Z198" s="28">
        <v>0.67958155149607502</v>
      </c>
      <c r="AA198" s="28">
        <v>99</v>
      </c>
      <c r="AB198" s="23">
        <v>40439.430255294399</v>
      </c>
      <c r="AC198" s="23">
        <v>32.6121571901379</v>
      </c>
      <c r="AD198" s="28" t="str">
        <f>IF(AE198=W198,$E$2,IF(AE198=X198,$F$2,IF(AE198=Y198,$G$2,IF(AE198=Z198,$H$2,IF(AE198=AA198,$I$2,0)))))</f>
        <v>SA_Diesel</v>
      </c>
      <c r="AE198" s="29">
        <f t="shared" si="7"/>
        <v>0.26028295529047202</v>
      </c>
    </row>
    <row r="199" spans="1:31" x14ac:dyDescent="0.25">
      <c r="A199">
        <v>1</v>
      </c>
      <c r="B199" s="15">
        <v>3775</v>
      </c>
      <c r="C199" s="15">
        <v>-65.803884830000001</v>
      </c>
      <c r="D199" s="15">
        <v>-15.35037082</v>
      </c>
      <c r="E199">
        <v>99</v>
      </c>
      <c r="F199">
        <v>99</v>
      </c>
      <c r="G199">
        <v>0.45210856181439302</v>
      </c>
      <c r="H199">
        <v>0.45756492820804501</v>
      </c>
      <c r="I199">
        <v>99</v>
      </c>
      <c r="J199">
        <v>197368.46222990699</v>
      </c>
      <c r="K199">
        <v>18.475288167824399</v>
      </c>
      <c r="L199" s="28" t="str">
        <f>IF(M199=E199,$E$2,IF(M199=F199,$F$2,IF(M199=G199,$G$2,IF(M199=H199,$H$2,IF(M199=I199,$I$2,0)))))</f>
        <v>SA_Diesel</v>
      </c>
      <c r="M199" s="29">
        <f>MIN(E199:I199)</f>
        <v>0.45210856181439302</v>
      </c>
      <c r="N199">
        <v>99</v>
      </c>
      <c r="O199">
        <v>99</v>
      </c>
      <c r="P199">
        <v>0.33704192864490101</v>
      </c>
      <c r="Q199">
        <v>0.45756492820804501</v>
      </c>
      <c r="R199">
        <v>99</v>
      </c>
      <c r="S199">
        <v>11807.1077714741</v>
      </c>
      <c r="T199">
        <v>9.5217774378460796</v>
      </c>
      <c r="U199" s="28" t="str">
        <f>IF(V199=N199,$E$2,IF(V199=O199,$F$2,IF(V199=P199,$G$2,IF(V199=Q199,$H$2,IF(V199=R199,$I$2,0)))))</f>
        <v>SA_Diesel</v>
      </c>
      <c r="V199" s="29">
        <f t="shared" si="6"/>
        <v>0.33704192864490101</v>
      </c>
      <c r="W199" s="27">
        <v>99</v>
      </c>
      <c r="X199">
        <v>99</v>
      </c>
      <c r="Y199" s="28">
        <v>0.18788147824000501</v>
      </c>
      <c r="Z199" s="28">
        <v>0.45756492820804501</v>
      </c>
      <c r="AA199" s="28">
        <v>99</v>
      </c>
      <c r="AB199" s="23">
        <v>11807.1077714741</v>
      </c>
      <c r="AC199" s="23">
        <v>9.5217774378460796</v>
      </c>
      <c r="AD199" s="28" t="str">
        <f>IF(AE199=W199,$E$2,IF(AE199=X199,$F$2,IF(AE199=Y199,$G$2,IF(AE199=Z199,$H$2,IF(AE199=AA199,$I$2,0)))))</f>
        <v>SA_Diesel</v>
      </c>
      <c r="AE199" s="29">
        <f t="shared" si="7"/>
        <v>0.18788147824000501</v>
      </c>
    </row>
    <row r="200" spans="1:31" x14ac:dyDescent="0.25">
      <c r="A200">
        <v>1</v>
      </c>
      <c r="B200" s="15">
        <v>3781</v>
      </c>
      <c r="C200" s="15">
        <v>-64.440030500000006</v>
      </c>
      <c r="D200" s="15">
        <v>-14.678758950000001</v>
      </c>
      <c r="E200">
        <v>99</v>
      </c>
      <c r="F200">
        <v>99</v>
      </c>
      <c r="G200">
        <v>0.50573928555547898</v>
      </c>
      <c r="H200">
        <v>0.52136085939369603</v>
      </c>
      <c r="I200">
        <v>99</v>
      </c>
      <c r="J200">
        <v>142026.685978958</v>
      </c>
      <c r="K200">
        <v>28.013153053048999</v>
      </c>
      <c r="L200" s="28" t="str">
        <f>IF(M200=E200,$E$2,IF(M200=F200,$F$2,IF(M200=G200,$G$2,IF(M200=H200,$H$2,IF(M200=I200,$I$2,0)))))</f>
        <v>SA_Diesel</v>
      </c>
      <c r="M200" s="29">
        <f>MIN(E200:I200)</f>
        <v>0.50573928555547898</v>
      </c>
      <c r="N200">
        <v>99</v>
      </c>
      <c r="O200">
        <v>99</v>
      </c>
      <c r="P200">
        <v>0.37257228312337098</v>
      </c>
      <c r="Q200">
        <v>0.52136085939369603</v>
      </c>
      <c r="R200">
        <v>99</v>
      </c>
      <c r="S200">
        <v>12442.7849659864</v>
      </c>
      <c r="T200">
        <v>10.0344158320753</v>
      </c>
      <c r="U200" s="28" t="str">
        <f>IF(V200=N200,$E$2,IF(V200=O200,$F$2,IF(V200=P200,$G$2,IF(V200=Q200,$H$2,IF(V200=R200,$I$2,0)))))</f>
        <v>SA_Diesel</v>
      </c>
      <c r="V200" s="29">
        <f t="shared" si="6"/>
        <v>0.37257228312337098</v>
      </c>
      <c r="W200" s="27">
        <v>99</v>
      </c>
      <c r="X200">
        <v>99</v>
      </c>
      <c r="Y200" s="28">
        <v>0.19994839108175</v>
      </c>
      <c r="Z200" s="28">
        <v>0.52136085939369603</v>
      </c>
      <c r="AA200" s="28">
        <v>99</v>
      </c>
      <c r="AB200" s="23">
        <v>12442.7849659864</v>
      </c>
      <c r="AC200" s="23">
        <v>10.0344158320753</v>
      </c>
      <c r="AD200" s="28" t="str">
        <f>IF(AE200=W200,$E$2,IF(AE200=X200,$F$2,IF(AE200=Y200,$G$2,IF(AE200=Z200,$H$2,IF(AE200=AA200,$I$2,0)))))</f>
        <v>SA_Diesel</v>
      </c>
      <c r="AE200" s="29">
        <f t="shared" si="7"/>
        <v>0.19994839108175</v>
      </c>
    </row>
    <row r="201" spans="1:31" x14ac:dyDescent="0.25">
      <c r="A201">
        <v>1</v>
      </c>
      <c r="B201" s="15">
        <v>3782</v>
      </c>
      <c r="C201" s="15">
        <v>-66.877673540000004</v>
      </c>
      <c r="D201" s="15">
        <v>-15.23587464</v>
      </c>
      <c r="E201">
        <v>0.49921702085011399</v>
      </c>
      <c r="F201">
        <v>99</v>
      </c>
      <c r="G201">
        <v>0.934785075484169</v>
      </c>
      <c r="H201">
        <v>0.47050769656002001</v>
      </c>
      <c r="I201">
        <v>99</v>
      </c>
      <c r="J201">
        <v>68335.660663838207</v>
      </c>
      <c r="K201">
        <v>11.822778661563699</v>
      </c>
      <c r="L201" s="28" t="str">
        <f>IF(M201=E201,$E$2,IF(M201=F201,$F$2,IF(M201=G201,$G$2,IF(M201=H201,$H$2,IF(M201=I201,$I$2,0)))))</f>
        <v>SA_PV</v>
      </c>
      <c r="M201" s="29">
        <f>MIN(E201:I201)</f>
        <v>0.47050769656002001</v>
      </c>
      <c r="N201">
        <v>0.49921702085011399</v>
      </c>
      <c r="O201">
        <v>99</v>
      </c>
      <c r="P201">
        <v>0.65681511895112799</v>
      </c>
      <c r="Q201">
        <v>0.47050769656002001</v>
      </c>
      <c r="R201">
        <v>99</v>
      </c>
      <c r="S201">
        <v>74688.280360729594</v>
      </c>
      <c r="T201">
        <v>14.731416244719799</v>
      </c>
      <c r="U201" s="28" t="str">
        <f>IF(V201=N201,$E$2,IF(V201=O201,$F$2,IF(V201=P201,$G$2,IF(V201=Q201,$H$2,IF(V201=R201,$I$2,0)))))</f>
        <v>SA_PV</v>
      </c>
      <c r="V201" s="29">
        <f t="shared" si="6"/>
        <v>0.47050769656002001</v>
      </c>
      <c r="W201" s="27">
        <v>0.49921702085011399</v>
      </c>
      <c r="X201">
        <v>99</v>
      </c>
      <c r="Y201" s="28">
        <v>0.296483693815705</v>
      </c>
      <c r="Z201" s="28">
        <v>0.47050769656002001</v>
      </c>
      <c r="AA201" s="28">
        <v>99</v>
      </c>
      <c r="AB201" s="23">
        <v>13535.182738535401</v>
      </c>
      <c r="AC201" s="23">
        <v>10.9153740366698</v>
      </c>
      <c r="AD201" s="28" t="str">
        <f>IF(AE201=W201,$E$2,IF(AE201=X201,$F$2,IF(AE201=Y201,$G$2,IF(AE201=Z201,$H$2,IF(AE201=AA201,$I$2,0)))))</f>
        <v>SA_Diesel</v>
      </c>
      <c r="AE201" s="29">
        <f t="shared" si="7"/>
        <v>0.296483693815705</v>
      </c>
    </row>
    <row r="202" spans="1:31" x14ac:dyDescent="0.25">
      <c r="A202">
        <v>1</v>
      </c>
      <c r="B202" s="15">
        <v>3788</v>
      </c>
      <c r="C202" s="15">
        <v>-67.181203640000007</v>
      </c>
      <c r="D202" s="15">
        <v>-14.132985619999999</v>
      </c>
      <c r="E202">
        <v>99</v>
      </c>
      <c r="F202">
        <v>99</v>
      </c>
      <c r="G202">
        <v>0.63981609490819402</v>
      </c>
      <c r="H202">
        <v>0.51442786924218398</v>
      </c>
      <c r="I202">
        <v>99</v>
      </c>
      <c r="J202">
        <v>209568.97220443899</v>
      </c>
      <c r="K202">
        <v>17.693261511942001</v>
      </c>
      <c r="L202" s="28" t="str">
        <f>IF(M202=E202,$E$2,IF(M202=F202,$F$2,IF(M202=G202,$G$2,IF(M202=H202,$H$2,IF(M202=I202,$I$2,0)))))</f>
        <v>SA_PV</v>
      </c>
      <c r="M202" s="29">
        <f>MIN(E202:I202)</f>
        <v>0.51442786924218398</v>
      </c>
      <c r="N202">
        <v>99</v>
      </c>
      <c r="O202">
        <v>99</v>
      </c>
      <c r="P202">
        <v>0.46139816931954503</v>
      </c>
      <c r="Q202">
        <v>0.51442786924218398</v>
      </c>
      <c r="R202">
        <v>99</v>
      </c>
      <c r="S202">
        <v>18470.988394408301</v>
      </c>
      <c r="T202">
        <v>14.895827492445701</v>
      </c>
      <c r="U202" s="28" t="str">
        <f>IF(V202=N202,$E$2,IF(V202=O202,$F$2,IF(V202=P202,$G$2,IF(V202=Q202,$H$2,IF(V202=R202,$I$2,0)))))</f>
        <v>SA_Diesel</v>
      </c>
      <c r="V202" s="29">
        <f t="shared" si="6"/>
        <v>0.46139816931954503</v>
      </c>
      <c r="W202" s="27">
        <v>99</v>
      </c>
      <c r="X202">
        <v>99</v>
      </c>
      <c r="Y202" s="28">
        <v>0.23011567318611101</v>
      </c>
      <c r="Z202" s="28">
        <v>0.51442786924218398</v>
      </c>
      <c r="AA202" s="28">
        <v>99</v>
      </c>
      <c r="AB202" s="23">
        <v>18470.988394408301</v>
      </c>
      <c r="AC202" s="23">
        <v>14.895827492445701</v>
      </c>
      <c r="AD202" s="28" t="str">
        <f>IF(AE202=W202,$E$2,IF(AE202=X202,$F$2,IF(AE202=Y202,$G$2,IF(AE202=Z202,$H$2,IF(AE202=AA202,$I$2,0)))))</f>
        <v>SA_Diesel</v>
      </c>
      <c r="AE202" s="29">
        <f t="shared" si="7"/>
        <v>0.23011567318611101</v>
      </c>
    </row>
    <row r="203" spans="1:31" x14ac:dyDescent="0.25">
      <c r="A203">
        <v>1</v>
      </c>
      <c r="B203" s="15">
        <v>3800</v>
      </c>
      <c r="C203" s="15">
        <v>-66.073314499999995</v>
      </c>
      <c r="D203" s="15">
        <v>-11.131167530000001</v>
      </c>
      <c r="E203">
        <v>99</v>
      </c>
      <c r="F203">
        <v>99</v>
      </c>
      <c r="G203">
        <v>0.50573928555547898</v>
      </c>
      <c r="H203">
        <v>0.45340747028204997</v>
      </c>
      <c r="I203">
        <v>99</v>
      </c>
      <c r="J203">
        <v>91651.521371115494</v>
      </c>
      <c r="K203">
        <v>18.077223150121402</v>
      </c>
      <c r="L203" s="28" t="str">
        <f>IF(M203=E203,$E$2,IF(M203=F203,$F$2,IF(M203=G203,$G$2,IF(M203=H203,$H$2,IF(M203=I203,$I$2,0)))))</f>
        <v>SA_PV</v>
      </c>
      <c r="M203" s="29">
        <f>MIN(E203:I203)</f>
        <v>0.45340747028204997</v>
      </c>
      <c r="N203">
        <v>99</v>
      </c>
      <c r="O203">
        <v>99</v>
      </c>
      <c r="P203">
        <v>0.37257228312337098</v>
      </c>
      <c r="Q203">
        <v>0.45340747028204997</v>
      </c>
      <c r="R203">
        <v>99</v>
      </c>
      <c r="S203">
        <v>15495.1237420745</v>
      </c>
      <c r="T203">
        <v>12.4959577315265</v>
      </c>
      <c r="U203" s="28" t="str">
        <f>IF(V203=N203,$E$2,IF(V203=O203,$F$2,IF(V203=P203,$G$2,IF(V203=Q203,$H$2,IF(V203=R203,$I$2,0)))))</f>
        <v>SA_Diesel</v>
      </c>
      <c r="V203" s="29">
        <f t="shared" si="6"/>
        <v>0.37257228312337098</v>
      </c>
      <c r="W203" s="27">
        <v>99</v>
      </c>
      <c r="X203">
        <v>99</v>
      </c>
      <c r="Y203" s="28">
        <v>0.19994839108175</v>
      </c>
      <c r="Z203" s="28">
        <v>0.45340747028204997</v>
      </c>
      <c r="AA203" s="28">
        <v>99</v>
      </c>
      <c r="AB203" s="23">
        <v>15495.1237420745</v>
      </c>
      <c r="AC203" s="23">
        <v>12.4959577315265</v>
      </c>
      <c r="AD203" s="28" t="str">
        <f>IF(AE203=W203,$E$2,IF(AE203=X203,$F$2,IF(AE203=Y203,$G$2,IF(AE203=Z203,$H$2,IF(AE203=AA203,$I$2,0)))))</f>
        <v>SA_Diesel</v>
      </c>
      <c r="AE203" s="29">
        <f t="shared" si="7"/>
        <v>0.19994839108175</v>
      </c>
    </row>
    <row r="204" spans="1:31" x14ac:dyDescent="0.25">
      <c r="A204">
        <v>1</v>
      </c>
      <c r="B204" s="15">
        <v>3825</v>
      </c>
      <c r="C204" s="15">
        <v>-65.104124519999999</v>
      </c>
      <c r="D204" s="15">
        <v>-17.138102700000001</v>
      </c>
      <c r="E204">
        <v>99</v>
      </c>
      <c r="F204">
        <v>99</v>
      </c>
      <c r="G204">
        <v>0.74707754239036706</v>
      </c>
      <c r="H204">
        <v>0.51632707054030202</v>
      </c>
      <c r="I204">
        <v>0.44670330707644501</v>
      </c>
      <c r="J204">
        <v>145977.44360360201</v>
      </c>
      <c r="K204">
        <v>87.142587911585196</v>
      </c>
      <c r="L204" s="28" t="str">
        <f>IF(M204=E204,$E$2,IF(M204=F204,$F$2,IF(M204=G204,$G$2,IF(M204=H204,$H$2,IF(M204=I204,$I$2,0)))))</f>
        <v>Grid_extension</v>
      </c>
      <c r="M204" s="29">
        <f>MIN(E204:I204)</f>
        <v>0.44670330707644501</v>
      </c>
      <c r="N204">
        <v>99</v>
      </c>
      <c r="O204">
        <v>99</v>
      </c>
      <c r="P204">
        <v>0.53245887827648397</v>
      </c>
      <c r="Q204">
        <v>0.51632707054030202</v>
      </c>
      <c r="R204">
        <v>0.44670330707644501</v>
      </c>
      <c r="S204">
        <v>197368.46222990699</v>
      </c>
      <c r="T204">
        <v>18.475288167824399</v>
      </c>
      <c r="U204" s="28" t="str">
        <f>IF(V204=N204,$E$2,IF(V204=O204,$F$2,IF(V204=P204,$G$2,IF(V204=Q204,$H$2,IF(V204=R204,$I$2,0)))))</f>
        <v>Grid_extension</v>
      </c>
      <c r="V204" s="29">
        <f t="shared" si="6"/>
        <v>0.44670330707644501</v>
      </c>
      <c r="W204" s="27">
        <v>99</v>
      </c>
      <c r="X204">
        <v>99</v>
      </c>
      <c r="Y204" s="28">
        <v>0.25424949886960002</v>
      </c>
      <c r="Z204" s="28">
        <v>0.51632707054030202</v>
      </c>
      <c r="AA204" s="28">
        <v>99</v>
      </c>
      <c r="AB204" s="23">
        <v>39648.827191600503</v>
      </c>
      <c r="AC204" s="23">
        <v>31.974579676670999</v>
      </c>
      <c r="AD204" s="28" t="str">
        <f>IF(AE204=W204,$E$2,IF(AE204=X204,$F$2,IF(AE204=Y204,$G$2,IF(AE204=Z204,$H$2,IF(AE204=AA204,$I$2,0)))))</f>
        <v>SA_Diesel</v>
      </c>
      <c r="AE204" s="29">
        <f t="shared" si="7"/>
        <v>0.25424949886960002</v>
      </c>
    </row>
    <row r="205" spans="1:31" x14ac:dyDescent="0.25">
      <c r="A205">
        <v>1</v>
      </c>
      <c r="B205" s="15">
        <v>3836</v>
      </c>
      <c r="C205" s="15">
        <v>-65.039537240000001</v>
      </c>
      <c r="D205" s="15">
        <v>-16.79297863</v>
      </c>
      <c r="E205">
        <v>99</v>
      </c>
      <c r="F205">
        <v>99</v>
      </c>
      <c r="G205">
        <v>0.63981609490819402</v>
      </c>
      <c r="H205">
        <v>0.48670417492697399</v>
      </c>
      <c r="I205">
        <v>99</v>
      </c>
      <c r="J205">
        <v>83136.705821646305</v>
      </c>
      <c r="K205">
        <v>14.3835131179318</v>
      </c>
      <c r="L205" s="28" t="str">
        <f>IF(M205=E205,$E$2,IF(M205=F205,$F$2,IF(M205=G205,$G$2,IF(M205=H205,$H$2,IF(M205=I205,$I$2,0)))))</f>
        <v>SA_PV</v>
      </c>
      <c r="M205" s="29">
        <f>MIN(E205:I205)</f>
        <v>0.48670417492697399</v>
      </c>
      <c r="N205">
        <v>99</v>
      </c>
      <c r="O205">
        <v>99</v>
      </c>
      <c r="P205">
        <v>0.46139816931954503</v>
      </c>
      <c r="Q205">
        <v>0.48670417492697399</v>
      </c>
      <c r="R205">
        <v>99</v>
      </c>
      <c r="S205">
        <v>24881.884919586599</v>
      </c>
      <c r="T205">
        <v>20.0658599060813</v>
      </c>
      <c r="U205" s="28" t="str">
        <f>IF(V205=N205,$E$2,IF(V205=O205,$F$2,IF(V205=P205,$G$2,IF(V205=Q205,$H$2,IF(V205=R205,$I$2,0)))))</f>
        <v>SA_Diesel</v>
      </c>
      <c r="V205" s="29">
        <f t="shared" si="6"/>
        <v>0.46139816931954503</v>
      </c>
      <c r="W205" s="27">
        <v>99</v>
      </c>
      <c r="X205">
        <v>99</v>
      </c>
      <c r="Y205" s="28">
        <v>0.23011567318611101</v>
      </c>
      <c r="Z205" s="28">
        <v>0.48670417492697399</v>
      </c>
      <c r="AA205" s="28">
        <v>99</v>
      </c>
      <c r="AB205" s="23">
        <v>24881.884919586599</v>
      </c>
      <c r="AC205" s="23">
        <v>20.0658599060813</v>
      </c>
      <c r="AD205" s="28" t="str">
        <f>IF(AE205=W205,$E$2,IF(AE205=X205,$F$2,IF(AE205=Y205,$G$2,IF(AE205=Z205,$H$2,IF(AE205=AA205,$I$2,0)))))</f>
        <v>SA_Diesel</v>
      </c>
      <c r="AE205" s="29">
        <f t="shared" si="7"/>
        <v>0.23011567318611101</v>
      </c>
    </row>
    <row r="206" spans="1:31" x14ac:dyDescent="0.25">
      <c r="A206">
        <v>1</v>
      </c>
      <c r="B206" s="15">
        <v>3837</v>
      </c>
      <c r="C206" s="15">
        <v>-66.536654420000005</v>
      </c>
      <c r="D206" s="15">
        <v>-17.782645810000002</v>
      </c>
      <c r="E206">
        <v>99</v>
      </c>
      <c r="F206">
        <v>99</v>
      </c>
      <c r="G206">
        <v>0.47892392368493603</v>
      </c>
      <c r="H206">
        <v>0.43485809090616201</v>
      </c>
      <c r="I206">
        <v>99</v>
      </c>
      <c r="J206">
        <v>75895.384923075093</v>
      </c>
      <c r="K206">
        <v>14.969503929600601</v>
      </c>
      <c r="L206" s="28" t="str">
        <f>IF(M206=E206,$E$2,IF(M206=F206,$F$2,IF(M206=G206,$G$2,IF(M206=H206,$H$2,IF(M206=I206,$I$2,0)))))</f>
        <v>SA_PV</v>
      </c>
      <c r="M206" s="29">
        <f>MIN(E206:I206)</f>
        <v>0.43485809090616201</v>
      </c>
      <c r="N206">
        <v>99</v>
      </c>
      <c r="O206">
        <v>99</v>
      </c>
      <c r="P206">
        <v>0.354807105884136</v>
      </c>
      <c r="Q206">
        <v>0.43485809090616201</v>
      </c>
      <c r="R206">
        <v>99</v>
      </c>
      <c r="S206">
        <v>13399.1805113263</v>
      </c>
      <c r="T206">
        <v>10.805695784925</v>
      </c>
      <c r="U206" s="28" t="str">
        <f>IF(V206=N206,$E$2,IF(V206=O206,$F$2,IF(V206=P206,$G$2,IF(V206=Q206,$H$2,IF(V206=R206,$I$2,0)))))</f>
        <v>SA_Diesel</v>
      </c>
      <c r="V206" s="29">
        <f t="shared" si="6"/>
        <v>0.354807105884136</v>
      </c>
      <c r="W206" s="27">
        <v>99</v>
      </c>
      <c r="X206">
        <v>99</v>
      </c>
      <c r="Y206" s="28">
        <v>0.193914934660878</v>
      </c>
      <c r="Z206" s="28">
        <v>0.43485809090616201</v>
      </c>
      <c r="AA206" s="28">
        <v>99</v>
      </c>
      <c r="AB206" s="23">
        <v>13399.1805113263</v>
      </c>
      <c r="AC206" s="23">
        <v>10.805695784925</v>
      </c>
      <c r="AD206" s="28" t="str">
        <f>IF(AE206=W206,$E$2,IF(AE206=X206,$F$2,IF(AE206=Y206,$G$2,IF(AE206=Z206,$H$2,IF(AE206=AA206,$I$2,0)))))</f>
        <v>SA_Diesel</v>
      </c>
      <c r="AE206" s="29">
        <f t="shared" si="7"/>
        <v>0.193914934660878</v>
      </c>
    </row>
    <row r="207" spans="1:31" x14ac:dyDescent="0.25">
      <c r="A207">
        <v>1</v>
      </c>
      <c r="B207" s="15">
        <v>3840</v>
      </c>
      <c r="C207" s="15">
        <v>-65.404707930000001</v>
      </c>
      <c r="D207" s="15">
        <v>-17.209696109999999</v>
      </c>
      <c r="E207">
        <v>99</v>
      </c>
      <c r="F207">
        <v>99</v>
      </c>
      <c r="G207">
        <v>0.88115435174308199</v>
      </c>
      <c r="H207">
        <v>0.56517346895250897</v>
      </c>
      <c r="I207">
        <v>0.48876062186028602</v>
      </c>
      <c r="J207">
        <v>54920.306397255197</v>
      </c>
      <c r="K207">
        <v>9.5017831137119799</v>
      </c>
      <c r="L207" s="28" t="str">
        <f>IF(M207=E207,$E$2,IF(M207=F207,$F$2,IF(M207=G207,$G$2,IF(M207=H207,$H$2,IF(M207=I207,$I$2,0)))))</f>
        <v>Grid_extension</v>
      </c>
      <c r="M207" s="29">
        <f>MIN(E207:I207)</f>
        <v>0.48876062186028602</v>
      </c>
      <c r="N207">
        <v>99</v>
      </c>
      <c r="O207">
        <v>99</v>
      </c>
      <c r="P207">
        <v>0.62128476447265801</v>
      </c>
      <c r="Q207">
        <v>0.56517346895250897</v>
      </c>
      <c r="R207">
        <v>0.48876062186028602</v>
      </c>
      <c r="S207">
        <v>209568.97220443899</v>
      </c>
      <c r="T207">
        <v>17.693261511942001</v>
      </c>
      <c r="U207" s="28" t="str">
        <f>IF(V207=N207,$E$2,IF(V207=O207,$F$2,IF(V207=P207,$G$2,IF(V207=Q207,$H$2,IF(V207=R207,$I$2,0)))))</f>
        <v>Grid_extension</v>
      </c>
      <c r="V207" s="29">
        <f t="shared" si="6"/>
        <v>0.48876062186028602</v>
      </c>
      <c r="W207" s="27">
        <v>99</v>
      </c>
      <c r="X207">
        <v>99</v>
      </c>
      <c r="Y207" s="28">
        <v>0.284416780973961</v>
      </c>
      <c r="Z207" s="28">
        <v>0.56517346895250897</v>
      </c>
      <c r="AA207" s="28">
        <v>99</v>
      </c>
      <c r="AB207" s="23">
        <v>37970.561637274601</v>
      </c>
      <c r="AC207" s="23">
        <v>30.621151606123298</v>
      </c>
      <c r="AD207" s="28" t="str">
        <f>IF(AE207=W207,$E$2,IF(AE207=X207,$F$2,IF(AE207=Y207,$G$2,IF(AE207=Z207,$H$2,IF(AE207=AA207,$I$2,0)))))</f>
        <v>SA_Diesel</v>
      </c>
      <c r="AE207" s="29">
        <f t="shared" si="7"/>
        <v>0.284416780973961</v>
      </c>
    </row>
    <row r="208" spans="1:31" x14ac:dyDescent="0.25">
      <c r="A208">
        <v>1</v>
      </c>
      <c r="B208" s="15">
        <v>3844</v>
      </c>
      <c r="C208" s="15">
        <v>-64.79952772</v>
      </c>
      <c r="D208" s="15">
        <v>-17.051492140000001</v>
      </c>
      <c r="E208">
        <v>99</v>
      </c>
      <c r="F208">
        <v>99</v>
      </c>
      <c r="G208">
        <v>0.50573928555547898</v>
      </c>
      <c r="H208">
        <v>0.49121330451518003</v>
      </c>
      <c r="I208">
        <v>99</v>
      </c>
      <c r="J208">
        <v>123442.88079212701</v>
      </c>
      <c r="K208">
        <v>11.451438941382801</v>
      </c>
      <c r="L208" s="28" t="str">
        <f>IF(M208=E208,$E$2,IF(M208=F208,$F$2,IF(M208=G208,$G$2,IF(M208=H208,$H$2,IF(M208=I208,$I$2,0)))))</f>
        <v>SA_PV</v>
      </c>
      <c r="M208" s="29">
        <f>MIN(E208:I208)</f>
        <v>0.49121330451518003</v>
      </c>
      <c r="N208">
        <v>99</v>
      </c>
      <c r="O208">
        <v>99</v>
      </c>
      <c r="P208">
        <v>0.37257228312337098</v>
      </c>
      <c r="Q208">
        <v>0.49121330451518003</v>
      </c>
      <c r="R208">
        <v>99</v>
      </c>
      <c r="S208">
        <v>15909.1857514863</v>
      </c>
      <c r="T208">
        <v>12.8298757727094</v>
      </c>
      <c r="U208" s="28" t="str">
        <f>IF(V208=N208,$E$2,IF(V208=O208,$F$2,IF(V208=P208,$G$2,IF(V208=Q208,$H$2,IF(V208=R208,$I$2,0)))))</f>
        <v>SA_Diesel</v>
      </c>
      <c r="V208" s="29">
        <f t="shared" si="6"/>
        <v>0.37257228312337098</v>
      </c>
      <c r="W208" s="27">
        <v>99</v>
      </c>
      <c r="X208">
        <v>99</v>
      </c>
      <c r="Y208" s="28">
        <v>0.19994839108175</v>
      </c>
      <c r="Z208" s="28">
        <v>0.49121330451518003</v>
      </c>
      <c r="AA208" s="28">
        <v>99</v>
      </c>
      <c r="AB208" s="23">
        <v>15909.1857514863</v>
      </c>
      <c r="AC208" s="23">
        <v>12.8298757727094</v>
      </c>
      <c r="AD208" s="28" t="str">
        <f>IF(AE208=W208,$E$2,IF(AE208=X208,$F$2,IF(AE208=Y208,$G$2,IF(AE208=Z208,$H$2,IF(AE208=AA208,$I$2,0)))))</f>
        <v>SA_Diesel</v>
      </c>
      <c r="AE208" s="29">
        <f t="shared" si="7"/>
        <v>0.19994839108175</v>
      </c>
    </row>
    <row r="209" spans="1:31" x14ac:dyDescent="0.25">
      <c r="A209">
        <v>1</v>
      </c>
      <c r="B209" s="15">
        <v>3862</v>
      </c>
      <c r="C209" s="15">
        <v>-65.466248230000005</v>
      </c>
      <c r="D209" s="15">
        <v>-17.057731189999998</v>
      </c>
      <c r="E209">
        <v>0.41995644955137401</v>
      </c>
      <c r="F209">
        <v>99</v>
      </c>
      <c r="G209">
        <v>0.42529319994385001</v>
      </c>
      <c r="H209">
        <v>0.54414713078750199</v>
      </c>
      <c r="I209">
        <v>99</v>
      </c>
      <c r="J209">
        <v>83037.130755089107</v>
      </c>
      <c r="K209">
        <v>16.3781322988341</v>
      </c>
      <c r="L209" s="28" t="str">
        <f>IF(M209=E209,$E$2,IF(M209=F209,$F$2,IF(M209=G209,$G$2,IF(M209=H209,$H$2,IF(M209=I209,$I$2,0)))))</f>
        <v>MG_Hydro</v>
      </c>
      <c r="M209" s="29">
        <f>MIN(E209:I209)</f>
        <v>0.41995644955137401</v>
      </c>
      <c r="N209">
        <v>0.41995644955137401</v>
      </c>
      <c r="O209">
        <v>99</v>
      </c>
      <c r="P209">
        <v>0.31927675140566703</v>
      </c>
      <c r="Q209">
        <v>0.54414713078750199</v>
      </c>
      <c r="R209">
        <v>99</v>
      </c>
      <c r="S209">
        <v>25349.096949651099</v>
      </c>
      <c r="T209">
        <v>20.442640490510701</v>
      </c>
      <c r="U209" s="28" t="str">
        <f>IF(V209=N209,$E$2,IF(V209=O209,$F$2,IF(V209=P209,$G$2,IF(V209=Q209,$H$2,IF(V209=R209,$I$2,0)))))</f>
        <v>SA_Diesel</v>
      </c>
      <c r="V209" s="29">
        <f t="shared" si="6"/>
        <v>0.31927675140566703</v>
      </c>
      <c r="W209" s="27">
        <v>0.41995644955137401</v>
      </c>
      <c r="X209">
        <v>99</v>
      </c>
      <c r="Y209" s="28">
        <v>0.18184802181913301</v>
      </c>
      <c r="Z209" s="28">
        <v>0.54414713078750199</v>
      </c>
      <c r="AA209" s="28">
        <v>99</v>
      </c>
      <c r="AB209" s="23">
        <v>25349.096949651099</v>
      </c>
      <c r="AC209" s="23">
        <v>20.442640490510701</v>
      </c>
      <c r="AD209" s="28" t="str">
        <f>IF(AE209=W209,$E$2,IF(AE209=X209,$F$2,IF(AE209=Y209,$G$2,IF(AE209=Z209,$H$2,IF(AE209=AA209,$I$2,0)))))</f>
        <v>SA_Diesel</v>
      </c>
      <c r="AE209" s="29">
        <f t="shared" si="7"/>
        <v>0.18184802181913301</v>
      </c>
    </row>
    <row r="210" spans="1:31" x14ac:dyDescent="0.25">
      <c r="A210">
        <v>1</v>
      </c>
      <c r="B210" s="15">
        <v>3871</v>
      </c>
      <c r="C210" s="15">
        <v>-66.686002950000002</v>
      </c>
      <c r="D210" s="15">
        <v>-17.194459460000001</v>
      </c>
      <c r="E210">
        <v>99</v>
      </c>
      <c r="F210">
        <v>99</v>
      </c>
      <c r="G210">
        <v>0.90796971361362599</v>
      </c>
      <c r="H210">
        <v>0.46407120641809302</v>
      </c>
      <c r="I210">
        <v>99</v>
      </c>
      <c r="J210">
        <v>55576.844159866399</v>
      </c>
      <c r="K210">
        <v>9.6153709619145999</v>
      </c>
      <c r="L210" s="28" t="str">
        <f>IF(M210=E210,$E$2,IF(M210=F210,$F$2,IF(M210=G210,$G$2,IF(M210=H210,$H$2,IF(M210=I210,$I$2,0)))))</f>
        <v>SA_PV</v>
      </c>
      <c r="M210" s="29">
        <f>MIN(E210:I210)</f>
        <v>0.46407120641809302</v>
      </c>
      <c r="N210">
        <v>99</v>
      </c>
      <c r="O210">
        <v>99</v>
      </c>
      <c r="P210">
        <v>0.639049941711893</v>
      </c>
      <c r="Q210">
        <v>0.46407120641809302</v>
      </c>
      <c r="R210">
        <v>99</v>
      </c>
      <c r="S210">
        <v>83136.705821646305</v>
      </c>
      <c r="T210">
        <v>14.3835131179318</v>
      </c>
      <c r="U210" s="28" t="str">
        <f>IF(V210=N210,$E$2,IF(V210=O210,$F$2,IF(V210=P210,$G$2,IF(V210=Q210,$H$2,IF(V210=R210,$I$2,0)))))</f>
        <v>SA_PV</v>
      </c>
      <c r="V210" s="29">
        <f t="shared" si="6"/>
        <v>0.46407120641809302</v>
      </c>
      <c r="W210" s="27">
        <v>99</v>
      </c>
      <c r="X210">
        <v>99</v>
      </c>
      <c r="Y210" s="28">
        <v>0.290450237394833</v>
      </c>
      <c r="Z210" s="28">
        <v>0.46407120641809302</v>
      </c>
      <c r="AA210" s="28">
        <v>99</v>
      </c>
      <c r="AB210" s="23">
        <v>15275.1887123542</v>
      </c>
      <c r="AC210" s="23">
        <v>12.3185923305904</v>
      </c>
      <c r="AD210" s="28" t="str">
        <f>IF(AE210=W210,$E$2,IF(AE210=X210,$F$2,IF(AE210=Y210,$G$2,IF(AE210=Z210,$H$2,IF(AE210=AA210,$I$2,0)))))</f>
        <v>SA_Diesel</v>
      </c>
      <c r="AE210" s="29">
        <f t="shared" si="7"/>
        <v>0.290450237394833</v>
      </c>
    </row>
    <row r="211" spans="1:31" x14ac:dyDescent="0.25">
      <c r="A211">
        <v>1</v>
      </c>
      <c r="B211" s="15">
        <v>3872</v>
      </c>
      <c r="C211" s="15">
        <v>-66.587156320000005</v>
      </c>
      <c r="D211" s="15">
        <v>-18.06882792</v>
      </c>
      <c r="E211">
        <v>99</v>
      </c>
      <c r="F211">
        <v>99</v>
      </c>
      <c r="G211">
        <v>0.66663145677873803</v>
      </c>
      <c r="H211">
        <v>0.36628902284011899</v>
      </c>
      <c r="I211">
        <v>99</v>
      </c>
      <c r="J211">
        <v>101358.0844984</v>
      </c>
      <c r="K211">
        <v>19.9917326426825</v>
      </c>
      <c r="L211" s="28" t="str">
        <f>IF(M211=E211,$E$2,IF(M211=F211,$F$2,IF(M211=G211,$G$2,IF(M211=H211,$H$2,IF(M211=I211,$I$2,0)))))</f>
        <v>SA_PV</v>
      </c>
      <c r="M211" s="29">
        <f>MIN(E211:I211)</f>
        <v>0.36628902284011899</v>
      </c>
      <c r="N211">
        <v>99</v>
      </c>
      <c r="O211">
        <v>99</v>
      </c>
      <c r="P211">
        <v>0.47916334655878001</v>
      </c>
      <c r="Q211">
        <v>0.36628902284011899</v>
      </c>
      <c r="R211">
        <v>99</v>
      </c>
      <c r="S211">
        <v>75895.384923075093</v>
      </c>
      <c r="T211">
        <v>14.969503929600601</v>
      </c>
      <c r="U211" s="28" t="str">
        <f>IF(V211=N211,$E$2,IF(V211=O211,$F$2,IF(V211=P211,$G$2,IF(V211=Q211,$H$2,IF(V211=R211,$I$2,0)))))</f>
        <v>SA_PV</v>
      </c>
      <c r="V211" s="29">
        <f t="shared" si="6"/>
        <v>0.36628902284011899</v>
      </c>
      <c r="W211" s="27">
        <v>99</v>
      </c>
      <c r="X211">
        <v>99</v>
      </c>
      <c r="Y211" s="28">
        <v>0.236149129606983</v>
      </c>
      <c r="Z211" s="28">
        <v>0.36628902284011899</v>
      </c>
      <c r="AA211" s="28">
        <v>99</v>
      </c>
      <c r="AB211" s="23">
        <v>17667.2868164178</v>
      </c>
      <c r="AC211" s="23">
        <v>14.247686753817099</v>
      </c>
      <c r="AD211" s="28" t="str">
        <f>IF(AE211=W211,$E$2,IF(AE211=X211,$F$2,IF(AE211=Y211,$G$2,IF(AE211=Z211,$H$2,IF(AE211=AA211,$I$2,0)))))</f>
        <v>SA_Diesel</v>
      </c>
      <c r="AE211" s="29">
        <f t="shared" si="7"/>
        <v>0.236149129606983</v>
      </c>
    </row>
    <row r="212" spans="1:31" x14ac:dyDescent="0.25">
      <c r="A212">
        <v>1</v>
      </c>
      <c r="B212" s="15">
        <v>3889</v>
      </c>
      <c r="C212" s="15">
        <v>-64.905061649999993</v>
      </c>
      <c r="D212" s="15">
        <v>-16.169252289999999</v>
      </c>
      <c r="E212">
        <v>99</v>
      </c>
      <c r="F212">
        <v>99</v>
      </c>
      <c r="G212">
        <v>0.559370009296565</v>
      </c>
      <c r="H212">
        <v>0.53402782671193005</v>
      </c>
      <c r="I212">
        <v>99</v>
      </c>
      <c r="J212">
        <v>106858.802444152</v>
      </c>
      <c r="K212">
        <v>21.076686872613902</v>
      </c>
      <c r="L212" s="28" t="str">
        <f>IF(M212=E212,$E$2,IF(M212=F212,$F$2,IF(M212=G212,$G$2,IF(M212=H212,$H$2,IF(M212=I212,$I$2,0)))))</f>
        <v>SA_PV</v>
      </c>
      <c r="M212" s="29">
        <f>MIN(E212:I212)</f>
        <v>0.53402782671193005</v>
      </c>
      <c r="N212">
        <v>99</v>
      </c>
      <c r="O212">
        <v>99</v>
      </c>
      <c r="P212">
        <v>0.40810263760184001</v>
      </c>
      <c r="Q212">
        <v>0.53402782671193005</v>
      </c>
      <c r="R212">
        <v>99</v>
      </c>
      <c r="S212">
        <v>8768.9472844737502</v>
      </c>
      <c r="T212">
        <v>7.0716695420270099</v>
      </c>
      <c r="U212" s="28" t="str">
        <f>IF(V212=N212,$E$2,IF(V212=O212,$F$2,IF(V212=P212,$G$2,IF(V212=Q212,$H$2,IF(V212=R212,$I$2,0)))))</f>
        <v>SA_Diesel</v>
      </c>
      <c r="V212" s="29">
        <f t="shared" si="6"/>
        <v>0.40810263760184001</v>
      </c>
      <c r="W212" s="27">
        <v>99</v>
      </c>
      <c r="X212">
        <v>99</v>
      </c>
      <c r="Y212" s="28">
        <v>0.21201530392349399</v>
      </c>
      <c r="Z212" s="28">
        <v>0.53402782671193005</v>
      </c>
      <c r="AA212" s="28">
        <v>99</v>
      </c>
      <c r="AB212" s="23">
        <v>8768.9472844737502</v>
      </c>
      <c r="AC212" s="23">
        <v>7.0716695420270099</v>
      </c>
      <c r="AD212" s="28" t="str">
        <f>IF(AE212=W212,$E$2,IF(AE212=X212,$F$2,IF(AE212=Y212,$G$2,IF(AE212=Z212,$H$2,IF(AE212=AA212,$I$2,0)))))</f>
        <v>SA_Diesel</v>
      </c>
      <c r="AE212" s="29">
        <f t="shared" si="7"/>
        <v>0.21201530392349399</v>
      </c>
    </row>
    <row r="213" spans="1:31" x14ac:dyDescent="0.25">
      <c r="A213">
        <v>1</v>
      </c>
      <c r="B213" s="15">
        <v>3905</v>
      </c>
      <c r="C213" s="15">
        <v>-65.138072300000005</v>
      </c>
      <c r="D213" s="15">
        <v>-16.911354450000001</v>
      </c>
      <c r="E213">
        <v>99</v>
      </c>
      <c r="F213">
        <v>99</v>
      </c>
      <c r="G213">
        <v>0.559370009296565</v>
      </c>
      <c r="H213">
        <v>0.49235367202421099</v>
      </c>
      <c r="I213">
        <v>0.45020941552222399</v>
      </c>
      <c r="J213">
        <v>67177.217532841998</v>
      </c>
      <c r="K213">
        <v>11.622355974540101</v>
      </c>
      <c r="L213" s="28" t="str">
        <f>IF(M213=E213,$E$2,IF(M213=F213,$F$2,IF(M213=G213,$G$2,IF(M213=H213,$H$2,IF(M213=I213,$I$2,0)))))</f>
        <v>Grid_extension</v>
      </c>
      <c r="M213" s="29">
        <f>MIN(E213:I213)</f>
        <v>0.45020941552222399</v>
      </c>
      <c r="N213">
        <v>99</v>
      </c>
      <c r="O213">
        <v>99</v>
      </c>
      <c r="P213">
        <v>0.40810263760184101</v>
      </c>
      <c r="Q213">
        <v>0.49235367202421099</v>
      </c>
      <c r="R213">
        <v>99</v>
      </c>
      <c r="S213">
        <v>24575.320263354599</v>
      </c>
      <c r="T213">
        <v>19.818632516999301</v>
      </c>
      <c r="U213" s="28" t="str">
        <f>IF(V213=N213,$E$2,IF(V213=O213,$F$2,IF(V213=P213,$G$2,IF(V213=Q213,$H$2,IF(V213=R213,$I$2,0)))))</f>
        <v>SA_Diesel</v>
      </c>
      <c r="V213" s="29">
        <f t="shared" si="6"/>
        <v>0.40810263760184101</v>
      </c>
      <c r="W213" s="27">
        <v>99</v>
      </c>
      <c r="X213">
        <v>99</v>
      </c>
      <c r="Y213" s="28">
        <v>0.21201530392349399</v>
      </c>
      <c r="Z213" s="28">
        <v>0.49235367202421099</v>
      </c>
      <c r="AA213" s="28">
        <v>99</v>
      </c>
      <c r="AB213" s="23">
        <v>24575.320263354599</v>
      </c>
      <c r="AC213" s="23">
        <v>19.818632516999301</v>
      </c>
      <c r="AD213" s="28" t="str">
        <f>IF(AE213=W213,$E$2,IF(AE213=X213,$F$2,IF(AE213=Y213,$G$2,IF(AE213=Z213,$H$2,IF(AE213=AA213,$I$2,0)))))</f>
        <v>SA_Diesel</v>
      </c>
      <c r="AE213" s="29">
        <f t="shared" si="7"/>
        <v>0.21201530392349399</v>
      </c>
    </row>
    <row r="214" spans="1:31" x14ac:dyDescent="0.25">
      <c r="A214">
        <v>1</v>
      </c>
      <c r="B214" s="15">
        <v>3912</v>
      </c>
      <c r="C214" s="15">
        <v>-65.222688050000002</v>
      </c>
      <c r="D214" s="15">
        <v>-17.376534769999999</v>
      </c>
      <c r="E214">
        <v>99</v>
      </c>
      <c r="F214">
        <v>99</v>
      </c>
      <c r="G214">
        <v>1.4442769510244799</v>
      </c>
      <c r="H214">
        <v>0.57241928265702802</v>
      </c>
      <c r="I214">
        <v>99</v>
      </c>
      <c r="J214">
        <v>78462.338864878198</v>
      </c>
      <c r="K214">
        <v>13.5747991115706</v>
      </c>
      <c r="L214" s="28" t="str">
        <f>IF(M214=E214,$E$2,IF(M214=F214,$F$2,IF(M214=G214,$G$2,IF(M214=H214,$H$2,IF(M214=I214,$I$2,0)))))</f>
        <v>SA_PV</v>
      </c>
      <c r="M214" s="29">
        <f>MIN(E214:I214)</f>
        <v>0.57241928265702802</v>
      </c>
      <c r="N214">
        <v>99</v>
      </c>
      <c r="O214">
        <v>99</v>
      </c>
      <c r="P214">
        <v>0.99435348649658895</v>
      </c>
      <c r="Q214">
        <v>0.57241928265702802</v>
      </c>
      <c r="R214">
        <v>99</v>
      </c>
      <c r="S214">
        <v>83037.130755089107</v>
      </c>
      <c r="T214">
        <v>16.3781322988341</v>
      </c>
      <c r="U214" s="28" t="str">
        <f>IF(V214=N214,$E$2,IF(V214=O214,$F$2,IF(V214=P214,$G$2,IF(V214=Q214,$H$2,IF(V214=R214,$I$2,0)))))</f>
        <v>SA_PV</v>
      </c>
      <c r="V214" s="29">
        <f t="shared" si="6"/>
        <v>0.57241928265702802</v>
      </c>
      <c r="W214" s="27">
        <v>99</v>
      </c>
      <c r="X214">
        <v>99</v>
      </c>
      <c r="Y214" s="28">
        <v>0.41111936581227698</v>
      </c>
      <c r="Z214" s="28">
        <v>0.57241928265702802</v>
      </c>
      <c r="AA214" s="28">
        <v>99</v>
      </c>
      <c r="AB214" s="23">
        <v>12369.053684800199</v>
      </c>
      <c r="AC214" s="23">
        <v>9.9749556439200795</v>
      </c>
      <c r="AD214" s="28" t="str">
        <f>IF(AE214=W214,$E$2,IF(AE214=X214,$F$2,IF(AE214=Y214,$G$2,IF(AE214=Z214,$H$2,IF(AE214=AA214,$I$2,0)))))</f>
        <v>SA_Diesel</v>
      </c>
      <c r="AE214" s="29">
        <f t="shared" si="7"/>
        <v>0.41111936581227698</v>
      </c>
    </row>
    <row r="215" spans="1:31" x14ac:dyDescent="0.25">
      <c r="A215">
        <v>1</v>
      </c>
      <c r="B215" s="15">
        <v>3943</v>
      </c>
      <c r="C215" s="15">
        <v>-66.715498960000005</v>
      </c>
      <c r="D215" s="15">
        <v>-16.953998169999998</v>
      </c>
      <c r="E215">
        <v>99</v>
      </c>
      <c r="F215">
        <v>99</v>
      </c>
      <c r="G215">
        <v>1.0956772467074201</v>
      </c>
      <c r="H215">
        <v>0.488940543061327</v>
      </c>
      <c r="I215">
        <v>99</v>
      </c>
      <c r="J215">
        <v>100913.56097799201</v>
      </c>
      <c r="K215">
        <v>17.459093594808401</v>
      </c>
      <c r="L215" s="28" t="str">
        <f>IF(M215=E215,$E$2,IF(M215=F215,$F$2,IF(M215=G215,$G$2,IF(M215=H215,$H$2,IF(M215=I215,$I$2,0)))))</f>
        <v>SA_PV</v>
      </c>
      <c r="M215" s="29">
        <f>MIN(E215:I215)</f>
        <v>0.488940543061327</v>
      </c>
      <c r="N215">
        <v>99</v>
      </c>
      <c r="O215">
        <v>99</v>
      </c>
      <c r="P215">
        <v>0.76340618238653701</v>
      </c>
      <c r="Q215">
        <v>0.488940543061327</v>
      </c>
      <c r="R215">
        <v>99</v>
      </c>
      <c r="S215">
        <v>55576.844159866399</v>
      </c>
      <c r="T215">
        <v>9.6153709619145999</v>
      </c>
      <c r="U215" s="28" t="str">
        <f>IF(V215=N215,$E$2,IF(V215=O215,$F$2,IF(V215=P215,$G$2,IF(V215=Q215,$H$2,IF(V215=R215,$I$2,0)))))</f>
        <v>SA_PV</v>
      </c>
      <c r="V215" s="29">
        <f t="shared" si="6"/>
        <v>0.488940543061327</v>
      </c>
      <c r="W215" s="27">
        <v>99</v>
      </c>
      <c r="X215">
        <v>99</v>
      </c>
      <c r="Y215" s="28">
        <v>0.33268443234093797</v>
      </c>
      <c r="Z215" s="28">
        <v>0.488940543061327</v>
      </c>
      <c r="AA215" s="28">
        <v>99</v>
      </c>
      <c r="AB215" s="23">
        <v>9692.0629715627092</v>
      </c>
      <c r="AC215" s="23">
        <v>7.8161111353426298</v>
      </c>
      <c r="AD215" s="28" t="str">
        <f>IF(AE215=W215,$E$2,IF(AE215=X215,$F$2,IF(AE215=Y215,$G$2,IF(AE215=Z215,$H$2,IF(AE215=AA215,$I$2,0)))))</f>
        <v>SA_Diesel</v>
      </c>
      <c r="AE215" s="29">
        <f t="shared" si="7"/>
        <v>0.33268443234093797</v>
      </c>
    </row>
    <row r="216" spans="1:31" x14ac:dyDescent="0.25">
      <c r="A216">
        <v>1</v>
      </c>
      <c r="B216" s="15">
        <v>3956</v>
      </c>
      <c r="C216" s="15">
        <v>-64.674029410000003</v>
      </c>
      <c r="D216" s="15">
        <v>-17.300166010000002</v>
      </c>
      <c r="E216">
        <v>99</v>
      </c>
      <c r="F216">
        <v>99</v>
      </c>
      <c r="G216">
        <v>0.98841579922525502</v>
      </c>
      <c r="H216">
        <v>0.53522105797963104</v>
      </c>
      <c r="I216">
        <v>99</v>
      </c>
      <c r="J216">
        <v>58272.314987071302</v>
      </c>
      <c r="K216">
        <v>10.081715395687</v>
      </c>
      <c r="L216" s="28" t="str">
        <f>IF(M216=E216,$E$2,IF(M216=F216,$F$2,IF(M216=G216,$G$2,IF(M216=H216,$H$2,IF(M216=I216,$I$2,0)))))</f>
        <v>SA_PV</v>
      </c>
      <c r="M216" s="29">
        <f>MIN(E216:I216)</f>
        <v>0.53522105797963104</v>
      </c>
      <c r="N216">
        <v>99</v>
      </c>
      <c r="O216">
        <v>99</v>
      </c>
      <c r="P216">
        <v>0.69234547342959796</v>
      </c>
      <c r="Q216">
        <v>0.53522105797963104</v>
      </c>
      <c r="R216">
        <v>99</v>
      </c>
      <c r="S216">
        <v>101358.0844984</v>
      </c>
      <c r="T216">
        <v>19.9917326426825</v>
      </c>
      <c r="U216" s="28" t="str">
        <f>IF(V216=N216,$E$2,IF(V216=O216,$F$2,IF(V216=P216,$G$2,IF(V216=Q216,$H$2,IF(V216=R216,$I$2,0)))))</f>
        <v>SA_PV</v>
      </c>
      <c r="V216" s="29">
        <f t="shared" si="6"/>
        <v>0.53522105797963104</v>
      </c>
      <c r="W216" s="27">
        <v>99</v>
      </c>
      <c r="X216">
        <v>99</v>
      </c>
      <c r="Y216" s="28">
        <v>0.30855060665744899</v>
      </c>
      <c r="Z216" s="28">
        <v>0.53522105797963104</v>
      </c>
      <c r="AA216" s="28">
        <v>99</v>
      </c>
      <c r="AB216" s="23">
        <v>16147.4369563891</v>
      </c>
      <c r="AC216" s="23">
        <v>13.0220121528705</v>
      </c>
      <c r="AD216" s="28" t="str">
        <f>IF(AE216=W216,$E$2,IF(AE216=X216,$F$2,IF(AE216=Y216,$G$2,IF(AE216=Z216,$H$2,IF(AE216=AA216,$I$2,0)))))</f>
        <v>SA_Diesel</v>
      </c>
      <c r="AE216" s="29">
        <f t="shared" si="7"/>
        <v>0.30855060665744899</v>
      </c>
    </row>
    <row r="217" spans="1:31" x14ac:dyDescent="0.25">
      <c r="A217">
        <v>1</v>
      </c>
      <c r="B217" s="15">
        <v>3970</v>
      </c>
      <c r="C217" s="15">
        <v>-64.3845302</v>
      </c>
      <c r="D217" s="15">
        <v>-20.20558321</v>
      </c>
      <c r="E217">
        <v>99</v>
      </c>
      <c r="F217">
        <v>99</v>
      </c>
      <c r="G217">
        <v>0.72026218051982405</v>
      </c>
      <c r="H217">
        <v>0.46356577972552798</v>
      </c>
      <c r="I217">
        <v>99</v>
      </c>
      <c r="J217">
        <v>184427.74401146799</v>
      </c>
      <c r="K217">
        <v>31.907914188835399</v>
      </c>
      <c r="L217" s="28" t="str">
        <f>IF(M217=E217,$E$2,IF(M217=F217,$F$2,IF(M217=G217,$G$2,IF(M217=H217,$H$2,IF(M217=I217,$I$2,0)))))</f>
        <v>SA_PV</v>
      </c>
      <c r="M217" s="29">
        <f>MIN(E217:I217)</f>
        <v>0.46356577972552798</v>
      </c>
      <c r="N217">
        <v>99</v>
      </c>
      <c r="O217">
        <v>99</v>
      </c>
      <c r="P217">
        <v>0.51469370103724899</v>
      </c>
      <c r="Q217">
        <v>0.46356577972552798</v>
      </c>
      <c r="R217">
        <v>99</v>
      </c>
      <c r="S217">
        <v>106858.802444152</v>
      </c>
      <c r="T217">
        <v>21.076686872613902</v>
      </c>
      <c r="U217" s="28" t="str">
        <f>IF(V217=N217,$E$2,IF(V217=O217,$F$2,IF(V217=P217,$G$2,IF(V217=Q217,$H$2,IF(V217=R217,$I$2,0)))))</f>
        <v>SA_PV</v>
      </c>
      <c r="V217" s="29">
        <f t="shared" si="6"/>
        <v>0.46356577972552798</v>
      </c>
      <c r="W217" s="27">
        <v>99</v>
      </c>
      <c r="X217">
        <v>99</v>
      </c>
      <c r="Y217" s="28">
        <v>0.248216042448727</v>
      </c>
      <c r="Z217" s="28">
        <v>0.46356577972552798</v>
      </c>
      <c r="AA217" s="28">
        <v>99</v>
      </c>
      <c r="AB217" s="23">
        <v>19655.193744132099</v>
      </c>
      <c r="AC217" s="23">
        <v>15.850823415157601</v>
      </c>
      <c r="AD217" s="28" t="str">
        <f>IF(AE217=W217,$E$2,IF(AE217=X217,$F$2,IF(AE217=Y217,$G$2,IF(AE217=Z217,$H$2,IF(AE217=AA217,$I$2,0)))))</f>
        <v>SA_Diesel</v>
      </c>
      <c r="AE217" s="29">
        <f t="shared" si="7"/>
        <v>0.248216042448727</v>
      </c>
    </row>
    <row r="218" spans="1:31" x14ac:dyDescent="0.25">
      <c r="A218">
        <v>1</v>
      </c>
      <c r="B218" s="15">
        <v>3977</v>
      </c>
      <c r="C218" s="15">
        <v>-64.97939049</v>
      </c>
      <c r="D218" s="15">
        <v>-19.219892000000002</v>
      </c>
      <c r="E218">
        <v>99</v>
      </c>
      <c r="F218">
        <v>99</v>
      </c>
      <c r="G218">
        <v>0.559370009296565</v>
      </c>
      <c r="H218">
        <v>0.44404242156809198</v>
      </c>
      <c r="I218">
        <v>99</v>
      </c>
      <c r="J218">
        <v>165994.115734772</v>
      </c>
      <c r="K218">
        <v>32.740456752420599</v>
      </c>
      <c r="L218" s="28" t="str">
        <f>IF(M218=E218,$E$2,IF(M218=F218,$F$2,IF(M218=G218,$G$2,IF(M218=H218,$H$2,IF(M218=I218,$I$2,0)))))</f>
        <v>SA_PV</v>
      </c>
      <c r="M218" s="29">
        <f>MIN(E218:I218)</f>
        <v>0.44404242156809198</v>
      </c>
      <c r="N218">
        <v>99</v>
      </c>
      <c r="O218">
        <v>99</v>
      </c>
      <c r="P218">
        <v>0.40810263760184101</v>
      </c>
      <c r="Q218">
        <v>0.44404242156809198</v>
      </c>
      <c r="R218">
        <v>99</v>
      </c>
      <c r="S218">
        <v>12899.591112899499</v>
      </c>
      <c r="T218">
        <v>10.4028046489925</v>
      </c>
      <c r="U218" s="28" t="str">
        <f>IF(V218=N218,$E$2,IF(V218=O218,$F$2,IF(V218=P218,$G$2,IF(V218=Q218,$H$2,IF(V218=R218,$I$2,0)))))</f>
        <v>SA_Diesel</v>
      </c>
      <c r="V218" s="29">
        <f t="shared" si="6"/>
        <v>0.40810263760184101</v>
      </c>
      <c r="W218" s="27">
        <v>99</v>
      </c>
      <c r="X218">
        <v>99</v>
      </c>
      <c r="Y218" s="28">
        <v>0.21201530392349399</v>
      </c>
      <c r="Z218" s="28">
        <v>0.44404242156809198</v>
      </c>
      <c r="AA218" s="28">
        <v>99</v>
      </c>
      <c r="AB218" s="23">
        <v>12899.591112899499</v>
      </c>
      <c r="AC218" s="23">
        <v>10.4028046489925</v>
      </c>
      <c r="AD218" s="28" t="str">
        <f>IF(AE218=W218,$E$2,IF(AE218=X218,$F$2,IF(AE218=Y218,$G$2,IF(AE218=Z218,$H$2,IF(AE218=AA218,$I$2,0)))))</f>
        <v>SA_Diesel</v>
      </c>
      <c r="AE218" s="29">
        <f t="shared" si="7"/>
        <v>0.21201530392349399</v>
      </c>
    </row>
    <row r="219" spans="1:31" x14ac:dyDescent="0.25">
      <c r="A219">
        <v>1</v>
      </c>
      <c r="B219" s="15">
        <v>3989</v>
      </c>
      <c r="C219" s="15">
        <v>-64.674883510000001</v>
      </c>
      <c r="D219" s="15">
        <v>-19.980484220000001</v>
      </c>
      <c r="E219">
        <v>99</v>
      </c>
      <c r="F219">
        <v>99</v>
      </c>
      <c r="G219">
        <v>0.61300073303765101</v>
      </c>
      <c r="H219">
        <v>0.45129463097307698</v>
      </c>
      <c r="I219">
        <v>99</v>
      </c>
      <c r="J219">
        <v>64976.7560345452</v>
      </c>
      <c r="K219">
        <v>12.815928211941801</v>
      </c>
      <c r="L219" s="28" t="str">
        <f>IF(M219=E219,$E$2,IF(M219=F219,$F$2,IF(M219=G219,$G$2,IF(M219=H219,$H$2,IF(M219=I219,$I$2,0)))))</f>
        <v>SA_PV</v>
      </c>
      <c r="M219" s="29">
        <f>MIN(E219:I219)</f>
        <v>0.45129463097307698</v>
      </c>
      <c r="N219">
        <v>99</v>
      </c>
      <c r="O219">
        <v>99</v>
      </c>
      <c r="P219">
        <v>0.44363299208030998</v>
      </c>
      <c r="Q219">
        <v>0.45129463097307698</v>
      </c>
      <c r="R219">
        <v>99</v>
      </c>
      <c r="S219">
        <v>14824.4803340501</v>
      </c>
      <c r="T219">
        <v>11.955121025792799</v>
      </c>
      <c r="U219" s="28" t="str">
        <f>IF(V219=N219,$E$2,IF(V219=O219,$F$2,IF(V219=P219,$G$2,IF(V219=Q219,$H$2,IF(V219=R219,$I$2,0)))))</f>
        <v>SA_Diesel</v>
      </c>
      <c r="V219" s="29">
        <f t="shared" si="6"/>
        <v>0.44363299208030998</v>
      </c>
      <c r="W219" s="27">
        <v>99</v>
      </c>
      <c r="X219">
        <v>99</v>
      </c>
      <c r="Y219" s="28">
        <v>0.22408221676523901</v>
      </c>
      <c r="Z219" s="28">
        <v>0.45129463097307698</v>
      </c>
      <c r="AA219" s="28">
        <v>99</v>
      </c>
      <c r="AB219" s="23">
        <v>14824.4803340501</v>
      </c>
      <c r="AC219" s="23">
        <v>11.955121025792799</v>
      </c>
      <c r="AD219" s="28" t="str">
        <f>IF(AE219=W219,$E$2,IF(AE219=X219,$F$2,IF(AE219=Y219,$G$2,IF(AE219=Z219,$H$2,IF(AE219=AA219,$I$2,0)))))</f>
        <v>SA_Diesel</v>
      </c>
      <c r="AE219" s="29">
        <f t="shared" si="7"/>
        <v>0.22408221676523901</v>
      </c>
    </row>
    <row r="220" spans="1:31" x14ac:dyDescent="0.25">
      <c r="A220">
        <v>1</v>
      </c>
      <c r="B220" s="15">
        <v>3994</v>
      </c>
      <c r="C220" s="15">
        <v>-64.74664301</v>
      </c>
      <c r="D220" s="15">
        <v>-19.98659997</v>
      </c>
      <c r="E220">
        <v>99</v>
      </c>
      <c r="F220">
        <v>99</v>
      </c>
      <c r="G220">
        <v>0.82752362800199597</v>
      </c>
      <c r="H220">
        <v>0.458787663271018</v>
      </c>
      <c r="I220">
        <v>99</v>
      </c>
      <c r="J220">
        <v>84439.045580940699</v>
      </c>
      <c r="K220">
        <v>14.6088314153876</v>
      </c>
      <c r="L220" s="28" t="str">
        <f>IF(M220=E220,$E$2,IF(M220=F220,$F$2,IF(M220=G220,$G$2,IF(M220=H220,$H$2,IF(M220=I220,$I$2,0)))))</f>
        <v>SA_PV</v>
      </c>
      <c r="M220" s="29">
        <f>MIN(E220:I220)</f>
        <v>0.458787663271018</v>
      </c>
      <c r="N220">
        <v>99</v>
      </c>
      <c r="O220">
        <v>99</v>
      </c>
      <c r="P220">
        <v>0.58575440999418904</v>
      </c>
      <c r="Q220">
        <v>0.458787663271018</v>
      </c>
      <c r="R220">
        <v>99</v>
      </c>
      <c r="S220">
        <v>100913.56097799201</v>
      </c>
      <c r="T220">
        <v>17.459093594808401</v>
      </c>
      <c r="U220" s="28" t="str">
        <f>IF(V220=N220,$E$2,IF(V220=O220,$F$2,IF(V220=P220,$G$2,IF(V220=Q220,$H$2,IF(V220=R220,$I$2,0)))))</f>
        <v>SA_PV</v>
      </c>
      <c r="V220" s="29">
        <f t="shared" si="6"/>
        <v>0.458787663271018</v>
      </c>
      <c r="W220" s="27">
        <v>99</v>
      </c>
      <c r="X220">
        <v>99</v>
      </c>
      <c r="Y220" s="28">
        <v>0.27234986813221601</v>
      </c>
      <c r="Z220" s="28">
        <v>0.458787663271018</v>
      </c>
      <c r="AA220" s="28">
        <v>99</v>
      </c>
      <c r="AB220" s="23">
        <v>18754.962304250901</v>
      </c>
      <c r="AC220" s="23">
        <v>15.1248366977491</v>
      </c>
      <c r="AD220" s="28" t="str">
        <f>IF(AE220=W220,$E$2,IF(AE220=X220,$F$2,IF(AE220=Y220,$G$2,IF(AE220=Z220,$H$2,IF(AE220=AA220,$I$2,0)))))</f>
        <v>SA_Diesel</v>
      </c>
      <c r="AE220" s="29">
        <f t="shared" si="7"/>
        <v>0.27234986813221601</v>
      </c>
    </row>
    <row r="221" spans="1:31" x14ac:dyDescent="0.25">
      <c r="A221">
        <v>1</v>
      </c>
      <c r="B221" s="15">
        <v>4002</v>
      </c>
      <c r="C221" s="15">
        <v>-64.723588980000002</v>
      </c>
      <c r="D221" s="15">
        <v>-20.65356075</v>
      </c>
      <c r="E221">
        <v>99</v>
      </c>
      <c r="F221">
        <v>99</v>
      </c>
      <c r="G221">
        <v>0.61300073303765101</v>
      </c>
      <c r="H221">
        <v>0.49242586261471799</v>
      </c>
      <c r="I221">
        <v>99</v>
      </c>
      <c r="J221">
        <v>104763.20395341401</v>
      </c>
      <c r="K221">
        <v>20.6633538369653</v>
      </c>
      <c r="L221" s="28" t="str">
        <f>IF(M221=E221,$E$2,IF(M221=F221,$F$2,IF(M221=G221,$G$2,IF(M221=H221,$H$2,IF(M221=I221,$I$2,0)))))</f>
        <v>SA_PV</v>
      </c>
      <c r="M221" s="29">
        <f>MIN(E221:I221)</f>
        <v>0.49242586261471799</v>
      </c>
      <c r="N221">
        <v>99</v>
      </c>
      <c r="O221">
        <v>99</v>
      </c>
      <c r="P221">
        <v>0.44363299208030998</v>
      </c>
      <c r="Q221">
        <v>0.49242586261471799</v>
      </c>
      <c r="R221">
        <v>99</v>
      </c>
      <c r="S221">
        <v>10090.200883818899</v>
      </c>
      <c r="T221">
        <v>8.1371872755326393</v>
      </c>
      <c r="U221" s="28" t="str">
        <f>IF(V221=N221,$E$2,IF(V221=O221,$F$2,IF(V221=P221,$G$2,IF(V221=Q221,$H$2,IF(V221=R221,$I$2,0)))))</f>
        <v>SA_Diesel</v>
      </c>
      <c r="V221" s="29">
        <f t="shared" si="6"/>
        <v>0.44363299208030998</v>
      </c>
      <c r="W221" s="27">
        <v>99</v>
      </c>
      <c r="X221">
        <v>99</v>
      </c>
      <c r="Y221" s="28">
        <v>0.22408221676523901</v>
      </c>
      <c r="Z221" s="28">
        <v>0.49242586261471799</v>
      </c>
      <c r="AA221" s="28">
        <v>99</v>
      </c>
      <c r="AB221" s="23">
        <v>10090.200883818899</v>
      </c>
      <c r="AC221" s="23">
        <v>8.1371872755326393</v>
      </c>
      <c r="AD221" s="28" t="str">
        <f>IF(AE221=W221,$E$2,IF(AE221=X221,$F$2,IF(AE221=Y221,$G$2,IF(AE221=Z221,$H$2,IF(AE221=AA221,$I$2,0)))))</f>
        <v>SA_Diesel</v>
      </c>
      <c r="AE221" s="29">
        <f t="shared" si="7"/>
        <v>0.22408221676523901</v>
      </c>
    </row>
    <row r="222" spans="1:31" x14ac:dyDescent="0.25">
      <c r="A222">
        <v>1</v>
      </c>
      <c r="B222" s="15">
        <v>4010</v>
      </c>
      <c r="C222" s="15">
        <v>-64.601372909999995</v>
      </c>
      <c r="D222" s="15">
        <v>-19.803063989999998</v>
      </c>
      <c r="E222">
        <v>99</v>
      </c>
      <c r="F222">
        <v>99</v>
      </c>
      <c r="G222">
        <v>0.47892392368493603</v>
      </c>
      <c r="H222">
        <v>0.46698425599966498</v>
      </c>
      <c r="I222">
        <v>99</v>
      </c>
      <c r="J222">
        <v>68181.864115865494</v>
      </c>
      <c r="K222">
        <v>11.7961702622604</v>
      </c>
      <c r="L222" s="28" t="str">
        <f>IF(M222=E222,$E$2,IF(M222=F222,$F$2,IF(M222=G222,$G$2,IF(M222=H222,$H$2,IF(M222=I222,$I$2,0)))))</f>
        <v>SA_PV</v>
      </c>
      <c r="M222" s="29">
        <f>MIN(E222:I222)</f>
        <v>0.46698425599966498</v>
      </c>
      <c r="N222">
        <v>99</v>
      </c>
      <c r="O222">
        <v>99</v>
      </c>
      <c r="P222">
        <v>0.354807105884136</v>
      </c>
      <c r="Q222">
        <v>0.46698425599966498</v>
      </c>
      <c r="R222">
        <v>99</v>
      </c>
      <c r="S222">
        <v>33674.597247980601</v>
      </c>
      <c r="T222">
        <v>27.1566946377033</v>
      </c>
      <c r="U222" s="28" t="str">
        <f>IF(V222=N222,$E$2,IF(V222=O222,$F$2,IF(V222=P222,$G$2,IF(V222=Q222,$H$2,IF(V222=R222,$I$2,0)))))</f>
        <v>SA_Diesel</v>
      </c>
      <c r="V222" s="29">
        <f t="shared" si="6"/>
        <v>0.354807105884136</v>
      </c>
      <c r="W222" s="27">
        <v>99</v>
      </c>
      <c r="X222">
        <v>99</v>
      </c>
      <c r="Y222" s="28">
        <v>0.193914934660878</v>
      </c>
      <c r="Z222" s="28">
        <v>0.46698425599966498</v>
      </c>
      <c r="AA222" s="28">
        <v>99</v>
      </c>
      <c r="AB222" s="23">
        <v>33674.597247980601</v>
      </c>
      <c r="AC222" s="23">
        <v>27.1566946377033</v>
      </c>
      <c r="AD222" s="28" t="str">
        <f>IF(AE222=W222,$E$2,IF(AE222=X222,$F$2,IF(AE222=Y222,$G$2,IF(AE222=Z222,$H$2,IF(AE222=AA222,$I$2,0)))))</f>
        <v>SA_Diesel</v>
      </c>
      <c r="AE222" s="29">
        <f t="shared" si="7"/>
        <v>0.193914934660878</v>
      </c>
    </row>
    <row r="223" spans="1:31" x14ac:dyDescent="0.25">
      <c r="A223">
        <v>1</v>
      </c>
      <c r="B223" s="15">
        <v>4012</v>
      </c>
      <c r="C223" s="15">
        <v>-65.151300419999998</v>
      </c>
      <c r="D223" s="15">
        <v>-19.073244500000001</v>
      </c>
      <c r="E223">
        <v>99</v>
      </c>
      <c r="F223">
        <v>99</v>
      </c>
      <c r="G223">
        <v>0.50573928555547898</v>
      </c>
      <c r="H223">
        <v>0.38007409359216698</v>
      </c>
      <c r="I223">
        <v>99</v>
      </c>
      <c r="J223">
        <v>163013.41268885601</v>
      </c>
      <c r="K223">
        <v>32.152546881431199</v>
      </c>
      <c r="L223" s="28" t="str">
        <f>IF(M223=E223,$E$2,IF(M223=F223,$F$2,IF(M223=G223,$G$2,IF(M223=H223,$H$2,IF(M223=I223,$I$2,0)))))</f>
        <v>SA_PV</v>
      </c>
      <c r="M223" s="29">
        <f>MIN(E223:I223)</f>
        <v>0.38007409359216698</v>
      </c>
      <c r="N223">
        <v>99</v>
      </c>
      <c r="O223">
        <v>99</v>
      </c>
      <c r="P223">
        <v>0.37257228312337098</v>
      </c>
      <c r="Q223">
        <v>0.38007409359216698</v>
      </c>
      <c r="R223">
        <v>99</v>
      </c>
      <c r="S223">
        <v>78205.577479761603</v>
      </c>
      <c r="T223">
        <v>22.580090474220601</v>
      </c>
      <c r="U223" s="28" t="str">
        <f>IF(V223=N223,$E$2,IF(V223=O223,$F$2,IF(V223=P223,$G$2,IF(V223=Q223,$H$2,IF(V223=R223,$I$2,0)))))</f>
        <v>SA_Diesel</v>
      </c>
      <c r="V223" s="29">
        <f t="shared" si="6"/>
        <v>0.37257228312337098</v>
      </c>
      <c r="W223" s="27">
        <v>99</v>
      </c>
      <c r="X223">
        <v>99</v>
      </c>
      <c r="Y223" s="28">
        <v>0.19994839108175</v>
      </c>
      <c r="Z223" s="28">
        <v>0.38007409359216698</v>
      </c>
      <c r="AA223" s="28">
        <v>99</v>
      </c>
      <c r="AB223" s="23">
        <v>37239.4124311899</v>
      </c>
      <c r="AC223" s="23">
        <v>30.031520330713398</v>
      </c>
      <c r="AD223" s="28" t="str">
        <f>IF(AE223=W223,$E$2,IF(AE223=X223,$F$2,IF(AE223=Y223,$G$2,IF(AE223=Z223,$H$2,IF(AE223=AA223,$I$2,0)))))</f>
        <v>SA_Diesel</v>
      </c>
      <c r="AE223" s="29">
        <f t="shared" si="7"/>
        <v>0.19994839108175</v>
      </c>
    </row>
    <row r="224" spans="1:31" x14ac:dyDescent="0.25">
      <c r="A224">
        <v>1</v>
      </c>
      <c r="B224" s="15">
        <v>4021</v>
      </c>
      <c r="C224" s="15">
        <v>-64.611698709999999</v>
      </c>
      <c r="D224" s="15">
        <v>-20.544187829999998</v>
      </c>
      <c r="E224">
        <v>99</v>
      </c>
      <c r="F224">
        <v>99</v>
      </c>
      <c r="G224">
        <v>0.61300073303765101</v>
      </c>
      <c r="H224">
        <v>0.42458727572458299</v>
      </c>
      <c r="I224">
        <v>99</v>
      </c>
      <c r="J224">
        <v>132000.053349753</v>
      </c>
      <c r="K224">
        <v>80.620456456073001</v>
      </c>
      <c r="L224" s="28" t="str">
        <f>IF(M224=E224,$E$2,IF(M224=F224,$F$2,IF(M224=G224,$G$2,IF(M224=H224,$H$2,IF(M224=I224,$I$2,0)))))</f>
        <v>SA_PV</v>
      </c>
      <c r="M224" s="29">
        <f>MIN(E224:I224)</f>
        <v>0.42458727572458299</v>
      </c>
      <c r="N224">
        <v>99</v>
      </c>
      <c r="O224">
        <v>99</v>
      </c>
      <c r="P224">
        <v>0.44363299208030998</v>
      </c>
      <c r="Q224">
        <v>0.42458727572458299</v>
      </c>
      <c r="R224">
        <v>99</v>
      </c>
      <c r="S224">
        <v>64976.7560345452</v>
      </c>
      <c r="T224">
        <v>12.815928211941801</v>
      </c>
      <c r="U224" s="28" t="str">
        <f>IF(V224=N224,$E$2,IF(V224=O224,$F$2,IF(V224=P224,$G$2,IF(V224=Q224,$H$2,IF(V224=R224,$I$2,0)))))</f>
        <v>SA_PV</v>
      </c>
      <c r="V224" s="29">
        <f t="shared" si="6"/>
        <v>0.42458727572458299</v>
      </c>
      <c r="W224" s="27">
        <v>99</v>
      </c>
      <c r="X224">
        <v>99</v>
      </c>
      <c r="Y224" s="28">
        <v>0.22408221676523901</v>
      </c>
      <c r="Z224" s="28">
        <v>0.42458727572458299</v>
      </c>
      <c r="AA224" s="28">
        <v>99</v>
      </c>
      <c r="AB224" s="23">
        <v>13048.7660823606</v>
      </c>
      <c r="AC224" s="23">
        <v>10.5231059866273</v>
      </c>
      <c r="AD224" s="28" t="str">
        <f>IF(AE224=W224,$E$2,IF(AE224=X224,$F$2,IF(AE224=Y224,$G$2,IF(AE224=Z224,$H$2,IF(AE224=AA224,$I$2,0)))))</f>
        <v>SA_Diesel</v>
      </c>
      <c r="AE224" s="29">
        <f t="shared" si="7"/>
        <v>0.22408221676523901</v>
      </c>
    </row>
    <row r="225" spans="1:31" x14ac:dyDescent="0.25">
      <c r="A225">
        <v>1</v>
      </c>
      <c r="B225" s="15">
        <v>4026</v>
      </c>
      <c r="C225" s="15">
        <v>-64.776431029999998</v>
      </c>
      <c r="D225" s="15">
        <v>-19.902155100000002</v>
      </c>
      <c r="E225">
        <v>99</v>
      </c>
      <c r="F225">
        <v>99</v>
      </c>
      <c r="G225">
        <v>0.82752362800199597</v>
      </c>
      <c r="H225">
        <v>0.45213856670187302</v>
      </c>
      <c r="I225">
        <v>99</v>
      </c>
      <c r="J225">
        <v>133729.59965382001</v>
      </c>
      <c r="K225">
        <v>26.376646874520802</v>
      </c>
      <c r="L225" s="28" t="str">
        <f>IF(M225=E225,$E$2,IF(M225=F225,$F$2,IF(M225=G225,$G$2,IF(M225=H225,$H$2,IF(M225=I225,$I$2,0)))))</f>
        <v>SA_PV</v>
      </c>
      <c r="M225" s="29">
        <f>MIN(E225:I225)</f>
        <v>0.45213856670187302</v>
      </c>
      <c r="N225">
        <v>99</v>
      </c>
      <c r="O225">
        <v>99</v>
      </c>
      <c r="P225">
        <v>0.58575440999418904</v>
      </c>
      <c r="Q225">
        <v>0.45213856670187302</v>
      </c>
      <c r="R225">
        <v>99</v>
      </c>
      <c r="S225">
        <v>84439.045580940699</v>
      </c>
      <c r="T225">
        <v>14.6088314153876</v>
      </c>
      <c r="U225" s="28" t="str">
        <f>IF(V225=N225,$E$2,IF(V225=O225,$F$2,IF(V225=P225,$G$2,IF(V225=Q225,$H$2,IF(V225=R225,$I$2,0)))))</f>
        <v>SA_PV</v>
      </c>
      <c r="V225" s="29">
        <f t="shared" si="6"/>
        <v>0.45213856670187302</v>
      </c>
      <c r="W225" s="27">
        <v>99</v>
      </c>
      <c r="X225">
        <v>99</v>
      </c>
      <c r="Y225" s="28">
        <v>0.27234986813221601</v>
      </c>
      <c r="Z225" s="28">
        <v>0.45213856670187302</v>
      </c>
      <c r="AA225" s="28">
        <v>99</v>
      </c>
      <c r="AB225" s="23">
        <v>15923.926262405999</v>
      </c>
      <c r="AC225" s="23">
        <v>12.841763177060599</v>
      </c>
      <c r="AD225" s="28" t="str">
        <f>IF(AE225=W225,$E$2,IF(AE225=X225,$F$2,IF(AE225=Y225,$G$2,IF(AE225=Z225,$H$2,IF(AE225=AA225,$I$2,0)))))</f>
        <v>SA_Diesel</v>
      </c>
      <c r="AE225" s="29">
        <f t="shared" si="7"/>
        <v>0.27234986813221601</v>
      </c>
    </row>
    <row r="226" spans="1:31" x14ac:dyDescent="0.25">
      <c r="A226">
        <v>1</v>
      </c>
      <c r="B226" s="15">
        <v>4041</v>
      </c>
      <c r="C226" s="15">
        <v>-64.746270300000006</v>
      </c>
      <c r="D226" s="15">
        <v>-20.330071029999999</v>
      </c>
      <c r="E226">
        <v>99</v>
      </c>
      <c r="F226">
        <v>99</v>
      </c>
      <c r="G226">
        <v>0.50573928555547898</v>
      </c>
      <c r="H226">
        <v>0.42331605633618602</v>
      </c>
      <c r="I226">
        <v>99</v>
      </c>
      <c r="J226">
        <v>18663.614247318401</v>
      </c>
      <c r="K226">
        <v>15.0511695572159</v>
      </c>
      <c r="L226" s="28" t="str">
        <f>IF(M226=E226,$E$2,IF(M226=F226,$F$2,IF(M226=G226,$G$2,IF(M226=H226,$H$2,IF(M226=I226,$I$2,0)))))</f>
        <v>SA_PV</v>
      </c>
      <c r="M226" s="29">
        <f>MIN(E226:I226)</f>
        <v>0.42331605633618602</v>
      </c>
      <c r="N226">
        <v>99</v>
      </c>
      <c r="O226">
        <v>99</v>
      </c>
      <c r="P226">
        <v>0.37257228312337098</v>
      </c>
      <c r="Q226">
        <v>0.42331605633618602</v>
      </c>
      <c r="R226">
        <v>99</v>
      </c>
      <c r="S226">
        <v>21101.942031730199</v>
      </c>
      <c r="T226">
        <v>17.017545653128099</v>
      </c>
      <c r="U226" s="28" t="str">
        <f>IF(V226=N226,$E$2,IF(V226=O226,$F$2,IF(V226=P226,$G$2,IF(V226=Q226,$H$2,IF(V226=R226,$I$2,0)))))</f>
        <v>SA_Diesel</v>
      </c>
      <c r="V226" s="29">
        <f t="shared" si="6"/>
        <v>0.37257228312337098</v>
      </c>
      <c r="W226" s="27">
        <v>99</v>
      </c>
      <c r="X226">
        <v>99</v>
      </c>
      <c r="Y226" s="28">
        <v>0.19994839108175</v>
      </c>
      <c r="Z226" s="28">
        <v>0.42331605633618602</v>
      </c>
      <c r="AA226" s="28">
        <v>99</v>
      </c>
      <c r="AB226" s="23">
        <v>21101.942031730199</v>
      </c>
      <c r="AC226" s="23">
        <v>17.017545653128099</v>
      </c>
      <c r="AD226" s="28" t="str">
        <f>IF(AE226=W226,$E$2,IF(AE226=X226,$F$2,IF(AE226=Y226,$G$2,IF(AE226=Z226,$H$2,IF(AE226=AA226,$I$2,0)))))</f>
        <v>SA_Diesel</v>
      </c>
      <c r="AE226" s="29">
        <f t="shared" si="7"/>
        <v>0.19994839108175</v>
      </c>
    </row>
    <row r="227" spans="1:31" x14ac:dyDescent="0.25">
      <c r="A227">
        <v>1</v>
      </c>
      <c r="B227" s="15">
        <v>4046</v>
      </c>
      <c r="C227" s="15">
        <v>-65.031365710000003</v>
      </c>
      <c r="D227" s="15">
        <v>-20.364361519999999</v>
      </c>
      <c r="E227">
        <v>99</v>
      </c>
      <c r="F227">
        <v>99</v>
      </c>
      <c r="G227">
        <v>0.63981609490819402</v>
      </c>
      <c r="H227">
        <v>0.41365457406984801</v>
      </c>
      <c r="I227">
        <v>99</v>
      </c>
      <c r="J227">
        <v>15239.9105596474</v>
      </c>
      <c r="K227">
        <v>12.2901424574298</v>
      </c>
      <c r="L227" s="28" t="str">
        <f>IF(M227=E227,$E$2,IF(M227=F227,$F$2,IF(M227=G227,$G$2,IF(M227=H227,$H$2,IF(M227=I227,$I$2,0)))))</f>
        <v>SA_PV</v>
      </c>
      <c r="M227" s="29">
        <f>MIN(E227:I227)</f>
        <v>0.41365457406984801</v>
      </c>
      <c r="N227">
        <v>99</v>
      </c>
      <c r="O227">
        <v>99</v>
      </c>
      <c r="P227">
        <v>0.46139816931954503</v>
      </c>
      <c r="Q227">
        <v>0.41365457406984801</v>
      </c>
      <c r="R227">
        <v>99</v>
      </c>
      <c r="S227">
        <v>68181.864115865494</v>
      </c>
      <c r="T227">
        <v>11.7961702622604</v>
      </c>
      <c r="U227" s="28" t="str">
        <f>IF(V227=N227,$E$2,IF(V227=O227,$F$2,IF(V227=P227,$G$2,IF(V227=Q227,$H$2,IF(V227=R227,$I$2,0)))))</f>
        <v>SA_PV</v>
      </c>
      <c r="V227" s="29">
        <f t="shared" si="6"/>
        <v>0.41365457406984801</v>
      </c>
      <c r="W227" s="27">
        <v>99</v>
      </c>
      <c r="X227">
        <v>99</v>
      </c>
      <c r="Y227" s="28">
        <v>0.23011567318611101</v>
      </c>
      <c r="Z227" s="28">
        <v>0.41365457406984801</v>
      </c>
      <c r="AA227" s="28">
        <v>99</v>
      </c>
      <c r="AB227" s="23">
        <v>14054.306972967001</v>
      </c>
      <c r="AC227" s="23">
        <v>11.334018934177299</v>
      </c>
      <c r="AD227" s="28" t="str">
        <f>IF(AE227=W227,$E$2,IF(AE227=X227,$F$2,IF(AE227=Y227,$G$2,IF(AE227=Z227,$H$2,IF(AE227=AA227,$I$2,0)))))</f>
        <v>SA_Diesel</v>
      </c>
      <c r="AE227" s="29">
        <f t="shared" si="7"/>
        <v>0.23011567318611101</v>
      </c>
    </row>
    <row r="228" spans="1:31" x14ac:dyDescent="0.25">
      <c r="A228">
        <v>1</v>
      </c>
      <c r="B228" s="15">
        <v>4050</v>
      </c>
      <c r="C228" s="15">
        <v>-64.670317510000004</v>
      </c>
      <c r="D228" s="15">
        <v>-19.047202179999999</v>
      </c>
      <c r="E228">
        <v>99</v>
      </c>
      <c r="F228">
        <v>99</v>
      </c>
      <c r="G228">
        <v>0.53255464742602199</v>
      </c>
      <c r="H228">
        <v>0.40628610004679899</v>
      </c>
      <c r="I228">
        <v>99</v>
      </c>
      <c r="J228">
        <v>93880.408241090903</v>
      </c>
      <c r="K228">
        <v>18.5168458069212</v>
      </c>
      <c r="L228" s="28" t="str">
        <f>IF(M228=E228,$E$2,IF(M228=F228,$F$2,IF(M228=G228,$G$2,IF(M228=H228,$H$2,IF(M228=I228,$I$2,0)))))</f>
        <v>SA_PV</v>
      </c>
      <c r="M228" s="29">
        <f>MIN(E228:I228)</f>
        <v>0.40628610004679899</v>
      </c>
      <c r="N228">
        <v>99</v>
      </c>
      <c r="O228">
        <v>99</v>
      </c>
      <c r="P228">
        <v>0.39033746036260603</v>
      </c>
      <c r="Q228">
        <v>0.40628610004679899</v>
      </c>
      <c r="R228">
        <v>99</v>
      </c>
      <c r="S228">
        <v>34211.3152085451</v>
      </c>
      <c r="T228">
        <v>27.589527899354099</v>
      </c>
      <c r="U228" s="28" t="str">
        <f>IF(V228=N228,$E$2,IF(V228=O228,$F$2,IF(V228=P228,$G$2,IF(V228=Q228,$H$2,IF(V228=R228,$I$2,0)))))</f>
        <v>SA_Diesel</v>
      </c>
      <c r="V228" s="29">
        <f t="shared" si="6"/>
        <v>0.39033746036260603</v>
      </c>
      <c r="W228" s="27">
        <v>99</v>
      </c>
      <c r="X228">
        <v>99</v>
      </c>
      <c r="Y228" s="28">
        <v>0.205981847502622</v>
      </c>
      <c r="Z228" s="28">
        <v>0.40628610004679899</v>
      </c>
      <c r="AA228" s="28">
        <v>99</v>
      </c>
      <c r="AB228" s="23">
        <v>34211.3152085451</v>
      </c>
      <c r="AC228" s="23">
        <v>27.589527899354099</v>
      </c>
      <c r="AD228" s="28" t="str">
        <f>IF(AE228=W228,$E$2,IF(AE228=X228,$F$2,IF(AE228=Y228,$G$2,IF(AE228=Z228,$H$2,IF(AE228=AA228,$I$2,0)))))</f>
        <v>SA_Diesel</v>
      </c>
      <c r="AE228" s="29">
        <f t="shared" si="7"/>
        <v>0.205981847502622</v>
      </c>
    </row>
    <row r="229" spans="1:31" x14ac:dyDescent="0.25">
      <c r="A229">
        <v>1</v>
      </c>
      <c r="B229" s="15">
        <v>4098</v>
      </c>
      <c r="C229" s="15">
        <v>-68.166878479999994</v>
      </c>
      <c r="D229" s="15">
        <v>-15.99472974</v>
      </c>
      <c r="E229">
        <v>99</v>
      </c>
      <c r="F229">
        <v>99</v>
      </c>
      <c r="G229">
        <v>0.80070826613145296</v>
      </c>
      <c r="H229">
        <v>0.60551418765004705</v>
      </c>
      <c r="I229">
        <v>99</v>
      </c>
      <c r="J229">
        <v>9518.1279662876204</v>
      </c>
      <c r="K229">
        <v>7.6758422023460797</v>
      </c>
      <c r="L229" s="28" t="str">
        <f>IF(M229=E229,$E$2,IF(M229=F229,$F$2,IF(M229=G229,$G$2,IF(M229=H229,$H$2,IF(M229=I229,$I$2,0)))))</f>
        <v>SA_PV</v>
      </c>
      <c r="M229" s="29">
        <f>MIN(E229:I229)</f>
        <v>0.60551418765004705</v>
      </c>
      <c r="N229">
        <v>99</v>
      </c>
      <c r="O229">
        <v>99</v>
      </c>
      <c r="P229">
        <v>0.56798923275495405</v>
      </c>
      <c r="Q229">
        <v>0.60551418765004705</v>
      </c>
      <c r="R229">
        <v>99</v>
      </c>
      <c r="S229">
        <v>92222.424755325206</v>
      </c>
      <c r="T229">
        <v>18.623850579689101</v>
      </c>
      <c r="U229" s="28" t="str">
        <f>IF(V229=N229,$E$2,IF(V229=O229,$F$2,IF(V229=P229,$G$2,IF(V229=Q229,$H$2,IF(V229=R229,$I$2,0)))))</f>
        <v>SA_Diesel</v>
      </c>
      <c r="V229" s="29">
        <f t="shared" si="6"/>
        <v>0.56798923275495405</v>
      </c>
      <c r="W229" s="27">
        <v>99</v>
      </c>
      <c r="X229">
        <v>99</v>
      </c>
      <c r="Y229" s="28">
        <v>0.26631641171134401</v>
      </c>
      <c r="Z229" s="28">
        <v>0.60551418765004705</v>
      </c>
      <c r="AA229" s="28">
        <v>99</v>
      </c>
      <c r="AB229" s="23">
        <v>30714.724264976001</v>
      </c>
      <c r="AC229" s="23">
        <v>24.769721270986501</v>
      </c>
      <c r="AD229" s="28" t="str">
        <f>IF(AE229=W229,$E$2,IF(AE229=X229,$F$2,IF(AE229=Y229,$G$2,IF(AE229=Z229,$H$2,IF(AE229=AA229,$I$2,0)))))</f>
        <v>SA_Diesel</v>
      </c>
      <c r="AE229" s="29">
        <f t="shared" si="7"/>
        <v>0.26631641171134401</v>
      </c>
    </row>
    <row r="230" spans="1:31" x14ac:dyDescent="0.25">
      <c r="A230">
        <v>1</v>
      </c>
      <c r="B230" s="15">
        <v>4140</v>
      </c>
      <c r="C230" s="15">
        <v>-68.169669159999998</v>
      </c>
      <c r="D230" s="15">
        <v>-15.01924773</v>
      </c>
      <c r="E230">
        <v>99</v>
      </c>
      <c r="F230">
        <v>99</v>
      </c>
      <c r="G230">
        <v>0.63981609490819402</v>
      </c>
      <c r="H230">
        <v>0.50137433622796501</v>
      </c>
      <c r="I230">
        <v>99</v>
      </c>
      <c r="J230">
        <v>114425.66628027899</v>
      </c>
      <c r="K230">
        <v>19.796828076172901</v>
      </c>
      <c r="L230" s="28" t="str">
        <f>IF(M230=E230,$E$2,IF(M230=F230,$F$2,IF(M230=G230,$G$2,IF(M230=H230,$H$2,IF(M230=I230,$I$2,0)))))</f>
        <v>SA_PV</v>
      </c>
      <c r="M230" s="29">
        <f>MIN(E230:I230)</f>
        <v>0.50137433622796501</v>
      </c>
      <c r="N230">
        <v>99</v>
      </c>
      <c r="O230">
        <v>99</v>
      </c>
      <c r="P230">
        <v>0.46139816931954503</v>
      </c>
      <c r="Q230">
        <v>0.50137433622796501</v>
      </c>
      <c r="R230">
        <v>99</v>
      </c>
      <c r="S230">
        <v>22742.795158242199</v>
      </c>
      <c r="T230">
        <v>18.340802676036599</v>
      </c>
      <c r="U230" s="28" t="str">
        <f>IF(V230=N230,$E$2,IF(V230=O230,$F$2,IF(V230=P230,$G$2,IF(V230=Q230,$H$2,IF(V230=R230,$I$2,0)))))</f>
        <v>SA_Diesel</v>
      </c>
      <c r="V230" s="29">
        <f t="shared" si="6"/>
        <v>0.46139816931954503</v>
      </c>
      <c r="W230" s="27">
        <v>99</v>
      </c>
      <c r="X230">
        <v>99</v>
      </c>
      <c r="Y230" s="28">
        <v>0.23011567318611101</v>
      </c>
      <c r="Z230" s="28">
        <v>0.50137433622796501</v>
      </c>
      <c r="AA230" s="28">
        <v>99</v>
      </c>
      <c r="AB230" s="23">
        <v>22742.795158242199</v>
      </c>
      <c r="AC230" s="23">
        <v>18.340802676036599</v>
      </c>
      <c r="AD230" s="28" t="str">
        <f>IF(AE230=W230,$E$2,IF(AE230=X230,$F$2,IF(AE230=Y230,$G$2,IF(AE230=Z230,$H$2,IF(AE230=AA230,$I$2,0)))))</f>
        <v>SA_Diesel</v>
      </c>
      <c r="AE230" s="29">
        <f t="shared" si="7"/>
        <v>0.23011567318611101</v>
      </c>
    </row>
    <row r="231" spans="1:31" x14ac:dyDescent="0.25">
      <c r="A231">
        <v>1</v>
      </c>
      <c r="B231" s="15">
        <v>4165</v>
      </c>
      <c r="C231" s="15">
        <v>-68.915358879999999</v>
      </c>
      <c r="D231" s="15">
        <v>-15.0302559</v>
      </c>
      <c r="E231">
        <v>99</v>
      </c>
      <c r="F231">
        <v>99</v>
      </c>
      <c r="G231">
        <v>0.50573928555547898</v>
      </c>
      <c r="H231">
        <v>0.56490910874725797</v>
      </c>
      <c r="I231">
        <v>99</v>
      </c>
      <c r="J231">
        <v>58493.613835719902</v>
      </c>
      <c r="K231">
        <v>10.1200023937231</v>
      </c>
      <c r="L231" s="28" t="str">
        <f>IF(M231=E231,$E$2,IF(M231=F231,$F$2,IF(M231=G231,$G$2,IF(M231=H231,$H$2,IF(M231=I231,$I$2,0)))))</f>
        <v>SA_Diesel</v>
      </c>
      <c r="M231" s="29">
        <f>MIN(E231:I231)</f>
        <v>0.50573928555547898</v>
      </c>
      <c r="N231">
        <v>99</v>
      </c>
      <c r="O231">
        <v>99</v>
      </c>
      <c r="P231">
        <v>0.37257228312337098</v>
      </c>
      <c r="Q231">
        <v>0.56490910874725797</v>
      </c>
      <c r="R231">
        <v>99</v>
      </c>
      <c r="S231">
        <v>18663.614247318401</v>
      </c>
      <c r="T231">
        <v>15.0511695572159</v>
      </c>
      <c r="U231" s="28" t="str">
        <f>IF(V231=N231,$E$2,IF(V231=O231,$F$2,IF(V231=P231,$G$2,IF(V231=Q231,$H$2,IF(V231=R231,$I$2,0)))))</f>
        <v>SA_Diesel</v>
      </c>
      <c r="V231" s="29">
        <f t="shared" si="6"/>
        <v>0.37257228312337098</v>
      </c>
      <c r="W231" s="27">
        <v>99</v>
      </c>
      <c r="X231">
        <v>99</v>
      </c>
      <c r="Y231" s="28">
        <v>0.19994839108175</v>
      </c>
      <c r="Z231" s="28">
        <v>0.56490910874725797</v>
      </c>
      <c r="AA231" s="28">
        <v>99</v>
      </c>
      <c r="AB231" s="23">
        <v>18663.614247318401</v>
      </c>
      <c r="AC231" s="23">
        <v>15.0511695572159</v>
      </c>
      <c r="AD231" s="28" t="str">
        <f>IF(AE231=W231,$E$2,IF(AE231=X231,$F$2,IF(AE231=Y231,$G$2,IF(AE231=Z231,$H$2,IF(AE231=AA231,$I$2,0)))))</f>
        <v>SA_Diesel</v>
      </c>
      <c r="AE231" s="29">
        <f t="shared" si="7"/>
        <v>0.19994839108175</v>
      </c>
    </row>
    <row r="232" spans="1:31" x14ac:dyDescent="0.25">
      <c r="A232">
        <v>1</v>
      </c>
      <c r="B232" s="15">
        <v>4198</v>
      </c>
      <c r="C232" s="15">
        <v>-68.675575199999997</v>
      </c>
      <c r="D232" s="15">
        <v>-15.54405287</v>
      </c>
      <c r="E232">
        <v>99</v>
      </c>
      <c r="F232">
        <v>99</v>
      </c>
      <c r="G232">
        <v>0.45210856181439302</v>
      </c>
      <c r="H232">
        <v>0.45535446961766801</v>
      </c>
      <c r="I232">
        <v>99</v>
      </c>
      <c r="J232">
        <v>89614.026339630407</v>
      </c>
      <c r="K232">
        <v>17.675350362846199</v>
      </c>
      <c r="L232" s="28" t="str">
        <f>IF(M232=E232,$E$2,IF(M232=F232,$F$2,IF(M232=G232,$G$2,IF(M232=H232,$H$2,IF(M232=I232,$I$2,0)))))</f>
        <v>SA_Diesel</v>
      </c>
      <c r="M232" s="29">
        <f>MIN(E232:I232)</f>
        <v>0.45210856181439302</v>
      </c>
      <c r="N232">
        <v>99</v>
      </c>
      <c r="O232">
        <v>99</v>
      </c>
      <c r="P232">
        <v>0.33704192864490101</v>
      </c>
      <c r="Q232">
        <v>0.45535446961766801</v>
      </c>
      <c r="R232">
        <v>99</v>
      </c>
      <c r="S232">
        <v>15239.9105596474</v>
      </c>
      <c r="T232">
        <v>12.2901424574298</v>
      </c>
      <c r="U232" s="28" t="str">
        <f>IF(V232=N232,$E$2,IF(V232=O232,$F$2,IF(V232=P232,$G$2,IF(V232=Q232,$H$2,IF(V232=R232,$I$2,0)))))</f>
        <v>SA_Diesel</v>
      </c>
      <c r="V232" s="29">
        <f t="shared" si="6"/>
        <v>0.33704192864490101</v>
      </c>
      <c r="W232" s="27">
        <v>99</v>
      </c>
      <c r="X232">
        <v>99</v>
      </c>
      <c r="Y232" s="28">
        <v>0.18788147824000501</v>
      </c>
      <c r="Z232" s="28">
        <v>0.45535446961766801</v>
      </c>
      <c r="AA232" s="28">
        <v>99</v>
      </c>
      <c r="AB232" s="23">
        <v>15239.9105596474</v>
      </c>
      <c r="AC232" s="23">
        <v>12.2901424574298</v>
      </c>
      <c r="AD232" s="28" t="str">
        <f>IF(AE232=W232,$E$2,IF(AE232=X232,$F$2,IF(AE232=Y232,$G$2,IF(AE232=Z232,$H$2,IF(AE232=AA232,$I$2,0)))))</f>
        <v>SA_Diesel</v>
      </c>
      <c r="AE232" s="29">
        <f t="shared" si="7"/>
        <v>0.18788147824000501</v>
      </c>
    </row>
    <row r="233" spans="1:31" x14ac:dyDescent="0.25">
      <c r="A233">
        <v>1</v>
      </c>
      <c r="B233" s="15">
        <v>4202</v>
      </c>
      <c r="C233" s="15">
        <v>-68.946615370000004</v>
      </c>
      <c r="D233" s="15">
        <v>-15.67105042</v>
      </c>
      <c r="E233">
        <v>99</v>
      </c>
      <c r="F233">
        <v>99</v>
      </c>
      <c r="G233">
        <v>0.45210856181439302</v>
      </c>
      <c r="H233">
        <v>0.42373894949935897</v>
      </c>
      <c r="I233">
        <v>99</v>
      </c>
      <c r="J233">
        <v>193178.77349680901</v>
      </c>
      <c r="K233">
        <v>33.421933130935898</v>
      </c>
      <c r="L233" s="28" t="str">
        <f>IF(M233=E233,$E$2,IF(M233=F233,$F$2,IF(M233=G233,$G$2,IF(M233=H233,$H$2,IF(M233=I233,$I$2,0)))))</f>
        <v>SA_PV</v>
      </c>
      <c r="M233" s="29">
        <f>MIN(E233:I233)</f>
        <v>0.42373894949935897</v>
      </c>
      <c r="N233">
        <v>99</v>
      </c>
      <c r="O233">
        <v>99</v>
      </c>
      <c r="P233">
        <v>0.33704192864490101</v>
      </c>
      <c r="Q233">
        <v>0.42373894949935897</v>
      </c>
      <c r="R233">
        <v>99</v>
      </c>
      <c r="S233">
        <v>18891.001355547902</v>
      </c>
      <c r="T233">
        <v>15.2345446460779</v>
      </c>
      <c r="U233" s="28" t="str">
        <f>IF(V233=N233,$E$2,IF(V233=O233,$F$2,IF(V233=P233,$G$2,IF(V233=Q233,$H$2,IF(V233=R233,$I$2,0)))))</f>
        <v>SA_Diesel</v>
      </c>
      <c r="V233" s="29">
        <f t="shared" si="6"/>
        <v>0.33704192864490101</v>
      </c>
      <c r="W233" s="27">
        <v>99</v>
      </c>
      <c r="X233">
        <v>99</v>
      </c>
      <c r="Y233" s="28">
        <v>0.18788147824000501</v>
      </c>
      <c r="Z233" s="28">
        <v>0.42373894949935897</v>
      </c>
      <c r="AA233" s="28">
        <v>99</v>
      </c>
      <c r="AB233" s="23">
        <v>18891.001355547902</v>
      </c>
      <c r="AC233" s="23">
        <v>15.2345446460779</v>
      </c>
      <c r="AD233" s="28" t="str">
        <f>IF(AE233=W233,$E$2,IF(AE233=X233,$F$2,IF(AE233=Y233,$G$2,IF(AE233=Z233,$H$2,IF(AE233=AA233,$I$2,0)))))</f>
        <v>SA_Diesel</v>
      </c>
      <c r="AE233" s="29">
        <f t="shared" si="7"/>
        <v>0.18788147824000501</v>
      </c>
    </row>
    <row r="234" spans="1:31" x14ac:dyDescent="0.25">
      <c r="A234">
        <v>1</v>
      </c>
      <c r="B234" s="15">
        <v>4216</v>
      </c>
      <c r="C234" s="15">
        <v>-67.930032089999997</v>
      </c>
      <c r="D234" s="15">
        <v>-15.54999875</v>
      </c>
      <c r="E234">
        <v>0.70832979482945502</v>
      </c>
      <c r="F234">
        <v>99</v>
      </c>
      <c r="G234">
        <v>0.50573928555547898</v>
      </c>
      <c r="H234">
        <v>0.52848327550563201</v>
      </c>
      <c r="I234">
        <v>99</v>
      </c>
      <c r="J234">
        <v>56025.101110199503</v>
      </c>
      <c r="K234">
        <v>9.6929240675085602</v>
      </c>
      <c r="L234" s="28" t="str">
        <f>IF(M234=E234,$E$2,IF(M234=F234,$F$2,IF(M234=G234,$G$2,IF(M234=H234,$H$2,IF(M234=I234,$I$2,0)))))</f>
        <v>SA_Diesel</v>
      </c>
      <c r="M234" s="29">
        <f>MIN(E234:I234)</f>
        <v>0.50573928555547898</v>
      </c>
      <c r="N234">
        <v>0.70832979482945502</v>
      </c>
      <c r="O234">
        <v>99</v>
      </c>
      <c r="P234">
        <v>0.37257228312337098</v>
      </c>
      <c r="Q234">
        <v>0.52848327550563201</v>
      </c>
      <c r="R234">
        <v>99</v>
      </c>
      <c r="S234">
        <v>9518.1279662876204</v>
      </c>
      <c r="T234">
        <v>7.6758422023460797</v>
      </c>
      <c r="U234" s="28" t="str">
        <f>IF(V234=N234,$E$2,IF(V234=O234,$F$2,IF(V234=P234,$G$2,IF(V234=Q234,$H$2,IF(V234=R234,$I$2,0)))))</f>
        <v>SA_Diesel</v>
      </c>
      <c r="V234" s="29">
        <f t="shared" si="6"/>
        <v>0.37257228312337098</v>
      </c>
      <c r="W234" s="27">
        <v>0.70832979482945502</v>
      </c>
      <c r="X234">
        <v>99</v>
      </c>
      <c r="Y234" s="28">
        <v>0.19994839108175</v>
      </c>
      <c r="Z234" s="28">
        <v>0.52848327550563201</v>
      </c>
      <c r="AA234" s="28">
        <v>99</v>
      </c>
      <c r="AB234" s="23">
        <v>9518.1279662876204</v>
      </c>
      <c r="AC234" s="23">
        <v>7.6758422023460797</v>
      </c>
      <c r="AD234" s="28" t="str">
        <f>IF(AE234=W234,$E$2,IF(AE234=X234,$F$2,IF(AE234=Y234,$G$2,IF(AE234=Z234,$H$2,IF(AE234=AA234,$I$2,0)))))</f>
        <v>SA_Diesel</v>
      </c>
      <c r="AE234" s="29">
        <f t="shared" si="7"/>
        <v>0.19994839108175</v>
      </c>
    </row>
    <row r="235" spans="1:31" x14ac:dyDescent="0.25">
      <c r="A235">
        <v>1</v>
      </c>
      <c r="B235" s="15">
        <v>4280</v>
      </c>
      <c r="C235" s="15">
        <v>-66.865113620000002</v>
      </c>
      <c r="D235" s="15">
        <v>-19.367833579999999</v>
      </c>
      <c r="E235">
        <v>99</v>
      </c>
      <c r="F235">
        <v>99</v>
      </c>
      <c r="G235">
        <v>0.45210856181439302</v>
      </c>
      <c r="H235">
        <v>0.37852226777898401</v>
      </c>
      <c r="I235">
        <v>99</v>
      </c>
      <c r="J235">
        <v>65961.288414874405</v>
      </c>
      <c r="K235">
        <v>13.0101160581606</v>
      </c>
      <c r="L235" s="28" t="str">
        <f>IF(M235=E235,$E$2,IF(M235=F235,$F$2,IF(M235=G235,$G$2,IF(M235=H235,$H$2,IF(M235=I235,$I$2,0)))))</f>
        <v>SA_PV</v>
      </c>
      <c r="M235" s="29">
        <f>MIN(E235:I235)</f>
        <v>0.37852226777898401</v>
      </c>
      <c r="N235">
        <v>99</v>
      </c>
      <c r="O235">
        <v>99</v>
      </c>
      <c r="P235">
        <v>0.33704192864490101</v>
      </c>
      <c r="Q235">
        <v>0.37852226777898401</v>
      </c>
      <c r="R235">
        <v>99</v>
      </c>
      <c r="S235">
        <v>25775.696645108001</v>
      </c>
      <c r="T235">
        <v>20.786669479981601</v>
      </c>
      <c r="U235" s="28" t="str">
        <f>IF(V235=N235,$E$2,IF(V235=O235,$F$2,IF(V235=P235,$G$2,IF(V235=Q235,$H$2,IF(V235=R235,$I$2,0)))))</f>
        <v>SA_Diesel</v>
      </c>
      <c r="V235" s="29">
        <f t="shared" si="6"/>
        <v>0.33704192864490101</v>
      </c>
      <c r="W235" s="27">
        <v>99</v>
      </c>
      <c r="X235">
        <v>99</v>
      </c>
      <c r="Y235" s="28">
        <v>0.18788147824000501</v>
      </c>
      <c r="Z235" s="28">
        <v>0.37852226777898401</v>
      </c>
      <c r="AA235" s="28">
        <v>99</v>
      </c>
      <c r="AB235" s="23">
        <v>25775.696645108001</v>
      </c>
      <c r="AC235" s="23">
        <v>20.786669479981601</v>
      </c>
      <c r="AD235" s="28" t="str">
        <f>IF(AE235=W235,$E$2,IF(AE235=X235,$F$2,IF(AE235=Y235,$G$2,IF(AE235=Z235,$H$2,IF(AE235=AA235,$I$2,0)))))</f>
        <v>SA_Diesel</v>
      </c>
      <c r="AE235" s="29">
        <f t="shared" si="7"/>
        <v>0.18788147824000501</v>
      </c>
    </row>
    <row r="236" spans="1:31" x14ac:dyDescent="0.25">
      <c r="A236">
        <v>1</v>
      </c>
      <c r="B236" s="15">
        <v>4308</v>
      </c>
      <c r="C236" s="15">
        <v>-67.215619680000003</v>
      </c>
      <c r="D236" s="15">
        <v>-18.14608831</v>
      </c>
      <c r="E236">
        <v>99</v>
      </c>
      <c r="F236">
        <v>99</v>
      </c>
      <c r="G236">
        <v>0.398477838073306</v>
      </c>
      <c r="H236">
        <v>0.38408435034761901</v>
      </c>
      <c r="I236">
        <v>99</v>
      </c>
      <c r="J236">
        <v>54060.272106898301</v>
      </c>
      <c r="K236">
        <v>9.3529882537886397</v>
      </c>
      <c r="L236" s="28" t="str">
        <f>IF(M236=E236,$E$2,IF(M236=F236,$F$2,IF(M236=G236,$G$2,IF(M236=H236,$H$2,IF(M236=I236,$I$2,0)))))</f>
        <v>SA_PV</v>
      </c>
      <c r="M236" s="29">
        <f>MIN(E236:I236)</f>
        <v>0.38408435034761901</v>
      </c>
      <c r="N236">
        <v>99</v>
      </c>
      <c r="O236">
        <v>99</v>
      </c>
      <c r="P236">
        <v>0.30151157416643198</v>
      </c>
      <c r="Q236">
        <v>0.38408435034761901</v>
      </c>
      <c r="R236">
        <v>99</v>
      </c>
      <c r="S236">
        <v>12985.546654382801</v>
      </c>
      <c r="T236">
        <v>10.472123024956799</v>
      </c>
      <c r="U236" s="28" t="str">
        <f>IF(V236=N236,$E$2,IF(V236=O236,$F$2,IF(V236=P236,$G$2,IF(V236=Q236,$H$2,IF(V236=R236,$I$2,0)))))</f>
        <v>SA_Diesel</v>
      </c>
      <c r="V236" s="29">
        <f t="shared" si="6"/>
        <v>0.30151157416643198</v>
      </c>
      <c r="W236" s="27">
        <v>99</v>
      </c>
      <c r="X236">
        <v>99</v>
      </c>
      <c r="Y236" s="28">
        <v>0.17581456539826101</v>
      </c>
      <c r="Z236" s="28">
        <v>0.38408435034761901</v>
      </c>
      <c r="AA236" s="28">
        <v>99</v>
      </c>
      <c r="AB236" s="23">
        <v>12985.546654382801</v>
      </c>
      <c r="AC236" s="23">
        <v>10.472123024956799</v>
      </c>
      <c r="AD236" s="28" t="str">
        <f>IF(AE236=W236,$E$2,IF(AE236=X236,$F$2,IF(AE236=Y236,$G$2,IF(AE236=Z236,$H$2,IF(AE236=AA236,$I$2,0)))))</f>
        <v>SA_Diesel</v>
      </c>
      <c r="AE236" s="29">
        <f t="shared" si="7"/>
        <v>0.17581456539826101</v>
      </c>
    </row>
    <row r="237" spans="1:31" x14ac:dyDescent="0.25">
      <c r="A237">
        <v>1</v>
      </c>
      <c r="B237" s="15">
        <v>4335</v>
      </c>
      <c r="C237" s="15">
        <v>-65.50771666</v>
      </c>
      <c r="D237" s="15">
        <v>-18.558808330000002</v>
      </c>
      <c r="E237">
        <v>99</v>
      </c>
      <c r="F237">
        <v>99</v>
      </c>
      <c r="G237">
        <v>0.77389290426090995</v>
      </c>
      <c r="H237">
        <v>0.37669865759223597</v>
      </c>
      <c r="I237">
        <v>99</v>
      </c>
      <c r="J237">
        <v>17159.458853402601</v>
      </c>
      <c r="K237">
        <v>13.8381516725648</v>
      </c>
      <c r="L237" s="28" t="str">
        <f>IF(M237=E237,$E$2,IF(M237=F237,$F$2,IF(M237=G237,$G$2,IF(M237=H237,$H$2,IF(M237=I237,$I$2,0)))))</f>
        <v>SA_PV</v>
      </c>
      <c r="M237" s="29">
        <f>MIN(E237:I237)</f>
        <v>0.37669865759223597</v>
      </c>
      <c r="N237">
        <v>99</v>
      </c>
      <c r="O237">
        <v>99</v>
      </c>
      <c r="P237">
        <v>0.55022405551571896</v>
      </c>
      <c r="Q237">
        <v>0.37669865759223597</v>
      </c>
      <c r="R237">
        <v>99</v>
      </c>
      <c r="S237">
        <v>89614.026339630407</v>
      </c>
      <c r="T237">
        <v>17.675350362846199</v>
      </c>
      <c r="U237" s="28" t="str">
        <f>IF(V237=N237,$E$2,IF(V237=O237,$F$2,IF(V237=P237,$G$2,IF(V237=Q237,$H$2,IF(V237=R237,$I$2,0)))))</f>
        <v>SA_PV</v>
      </c>
      <c r="V237" s="29">
        <f t="shared" si="6"/>
        <v>0.37669865759223597</v>
      </c>
      <c r="W237" s="27">
        <v>99</v>
      </c>
      <c r="X237">
        <v>99</v>
      </c>
      <c r="Y237" s="28">
        <v>0.26028295529047202</v>
      </c>
      <c r="Z237" s="28">
        <v>0.37669865759223597</v>
      </c>
      <c r="AA237" s="28">
        <v>99</v>
      </c>
      <c r="AB237" s="23">
        <v>20284.313462551901</v>
      </c>
      <c r="AC237" s="23">
        <v>16.358173568683402</v>
      </c>
      <c r="AD237" s="28" t="str">
        <f>IF(AE237=W237,$E$2,IF(AE237=X237,$F$2,IF(AE237=Y237,$G$2,IF(AE237=Z237,$H$2,IF(AE237=AA237,$I$2,0)))))</f>
        <v>SA_Diesel</v>
      </c>
      <c r="AE237" s="29">
        <f t="shared" si="7"/>
        <v>0.26028295529047202</v>
      </c>
    </row>
    <row r="238" spans="1:31" x14ac:dyDescent="0.25">
      <c r="A238">
        <v>1</v>
      </c>
      <c r="B238" s="15">
        <v>4336</v>
      </c>
      <c r="C238" s="15">
        <v>-67.795916660000003</v>
      </c>
      <c r="D238" s="15">
        <v>-21.237669449999999</v>
      </c>
      <c r="E238">
        <v>99</v>
      </c>
      <c r="F238">
        <v>99</v>
      </c>
      <c r="G238">
        <v>0.74707754239036706</v>
      </c>
      <c r="H238">
        <v>0.368007760340679</v>
      </c>
      <c r="I238">
        <v>99</v>
      </c>
      <c r="J238">
        <v>68063.532588787901</v>
      </c>
      <c r="K238">
        <v>13.4247598794453</v>
      </c>
      <c r="L238" s="28" t="str">
        <f>IF(M238=E238,$E$2,IF(M238=F238,$F$2,IF(M238=G238,$G$2,IF(M238=H238,$H$2,IF(M238=I238,$I$2,0)))))</f>
        <v>SA_PV</v>
      </c>
      <c r="M238" s="29">
        <f>MIN(E238:I238)</f>
        <v>0.368007760340679</v>
      </c>
      <c r="N238">
        <v>99</v>
      </c>
      <c r="O238">
        <v>99</v>
      </c>
      <c r="P238">
        <v>0.53245887827648397</v>
      </c>
      <c r="Q238">
        <v>0.368007760340679</v>
      </c>
      <c r="R238">
        <v>99</v>
      </c>
      <c r="S238">
        <v>193178.77349680901</v>
      </c>
      <c r="T238">
        <v>33.421933130935898</v>
      </c>
      <c r="U238" s="28" t="str">
        <f>IF(V238=N238,$E$2,IF(V238=O238,$F$2,IF(V238=P238,$G$2,IF(V238=Q238,$H$2,IF(V238=R238,$I$2,0)))))</f>
        <v>SA_PV</v>
      </c>
      <c r="V238" s="29">
        <f t="shared" si="6"/>
        <v>0.368007760340679</v>
      </c>
      <c r="W238" s="27">
        <v>99</v>
      </c>
      <c r="X238">
        <v>99</v>
      </c>
      <c r="Y238" s="28">
        <v>0.25424949886960002</v>
      </c>
      <c r="Z238" s="28">
        <v>0.368007760340679</v>
      </c>
      <c r="AA238" s="28">
        <v>99</v>
      </c>
      <c r="AB238" s="23">
        <v>44759.046144750602</v>
      </c>
      <c r="AC238" s="23">
        <v>36.095687781410803</v>
      </c>
      <c r="AD238" s="28" t="str">
        <f>IF(AE238=W238,$E$2,IF(AE238=X238,$F$2,IF(AE238=Y238,$G$2,IF(AE238=Z238,$H$2,IF(AE238=AA238,$I$2,0)))))</f>
        <v>SA_Diesel</v>
      </c>
      <c r="AE238" s="29">
        <f t="shared" si="7"/>
        <v>0.25424949886960002</v>
      </c>
    </row>
    <row r="239" spans="1:31" x14ac:dyDescent="0.25">
      <c r="A239">
        <v>1</v>
      </c>
      <c r="B239" s="15">
        <v>4364</v>
      </c>
      <c r="C239" s="15">
        <v>-65.722276829999998</v>
      </c>
      <c r="D239" s="15">
        <v>-18.838040970000002</v>
      </c>
      <c r="E239">
        <v>99</v>
      </c>
      <c r="F239">
        <v>99</v>
      </c>
      <c r="G239">
        <v>0.53255464742602199</v>
      </c>
      <c r="H239">
        <v>0.43059857265151602</v>
      </c>
      <c r="I239">
        <v>99</v>
      </c>
      <c r="J239">
        <v>71421.711810386405</v>
      </c>
      <c r="K239">
        <v>12.356697545049499</v>
      </c>
      <c r="L239" s="28" t="str">
        <f>IF(M239=E239,$E$2,IF(M239=F239,$F$2,IF(M239=G239,$G$2,IF(M239=H239,$H$2,IF(M239=I239,$I$2,0)))))</f>
        <v>SA_PV</v>
      </c>
      <c r="M239" s="29">
        <f>MIN(E239:I239)</f>
        <v>0.43059857265151602</v>
      </c>
      <c r="N239">
        <v>99</v>
      </c>
      <c r="O239">
        <v>99</v>
      </c>
      <c r="P239">
        <v>0.39033746036260603</v>
      </c>
      <c r="Q239">
        <v>0.43059857265151602</v>
      </c>
      <c r="R239">
        <v>99</v>
      </c>
      <c r="S239">
        <v>11094.007583238699</v>
      </c>
      <c r="T239">
        <v>8.94670169409215</v>
      </c>
      <c r="U239" s="28" t="str">
        <f>IF(V239=N239,$E$2,IF(V239=O239,$F$2,IF(V239=P239,$G$2,IF(V239=Q239,$H$2,IF(V239=R239,$I$2,0)))))</f>
        <v>SA_Diesel</v>
      </c>
      <c r="V239" s="29">
        <f t="shared" si="6"/>
        <v>0.39033746036260603</v>
      </c>
      <c r="W239" s="27">
        <v>99</v>
      </c>
      <c r="X239">
        <v>99</v>
      </c>
      <c r="Y239" s="28">
        <v>0.205981847502622</v>
      </c>
      <c r="Z239" s="28">
        <v>0.43059857265151602</v>
      </c>
      <c r="AA239" s="28">
        <v>99</v>
      </c>
      <c r="AB239" s="23">
        <v>11094.007583238699</v>
      </c>
      <c r="AC239" s="23">
        <v>8.94670169409215</v>
      </c>
      <c r="AD239" s="28" t="str">
        <f>IF(AE239=W239,$E$2,IF(AE239=X239,$F$2,IF(AE239=Y239,$G$2,IF(AE239=Z239,$H$2,IF(AE239=AA239,$I$2,0)))))</f>
        <v>SA_Diesel</v>
      </c>
      <c r="AE239" s="29">
        <f t="shared" si="7"/>
        <v>0.205981847502622</v>
      </c>
    </row>
    <row r="240" spans="1:31" x14ac:dyDescent="0.25">
      <c r="A240">
        <v>1</v>
      </c>
      <c r="B240" s="15">
        <v>4410</v>
      </c>
      <c r="C240" s="15">
        <v>-66.096201410000006</v>
      </c>
      <c r="D240" s="15">
        <v>-20.082491940000001</v>
      </c>
      <c r="E240">
        <v>0.46034779869099501</v>
      </c>
      <c r="F240">
        <v>99</v>
      </c>
      <c r="G240">
        <v>0.47892392368493603</v>
      </c>
      <c r="H240">
        <v>0.345409355414379</v>
      </c>
      <c r="I240">
        <v>99</v>
      </c>
      <c r="J240">
        <v>61747.536472420703</v>
      </c>
      <c r="K240">
        <v>12.179001276611499</v>
      </c>
      <c r="L240" s="28" t="str">
        <f>IF(M240=E240,$E$2,IF(M240=F240,$F$2,IF(M240=G240,$G$2,IF(M240=H240,$H$2,IF(M240=I240,$I$2,0)))))</f>
        <v>SA_PV</v>
      </c>
      <c r="M240" s="29">
        <f>MIN(E240:I240)</f>
        <v>0.345409355414379</v>
      </c>
      <c r="N240">
        <v>0.46034779869099501</v>
      </c>
      <c r="O240">
        <v>99</v>
      </c>
      <c r="P240">
        <v>0.354807105884136</v>
      </c>
      <c r="Q240">
        <v>0.345409355414379</v>
      </c>
      <c r="R240">
        <v>99</v>
      </c>
      <c r="S240">
        <v>65961.288414874405</v>
      </c>
      <c r="T240">
        <v>13.0101160581606</v>
      </c>
      <c r="U240" s="28" t="str">
        <f>IF(V240=N240,$E$2,IF(V240=O240,$F$2,IF(V240=P240,$G$2,IF(V240=Q240,$H$2,IF(V240=R240,$I$2,0)))))</f>
        <v>SA_PV</v>
      </c>
      <c r="V240" s="29">
        <f t="shared" si="6"/>
        <v>0.345409355414379</v>
      </c>
      <c r="W240" s="27">
        <v>0.46034779869099501</v>
      </c>
      <c r="X240">
        <v>99</v>
      </c>
      <c r="Y240" s="28">
        <v>0.193914934660878</v>
      </c>
      <c r="Z240" s="28">
        <v>0.345409355414379</v>
      </c>
      <c r="AA240" s="28">
        <v>99</v>
      </c>
      <c r="AB240" s="23">
        <v>16282.962741318101</v>
      </c>
      <c r="AC240" s="23">
        <v>13.131306180346201</v>
      </c>
      <c r="AD240" s="28" t="str">
        <f>IF(AE240=W240,$E$2,IF(AE240=X240,$F$2,IF(AE240=Y240,$G$2,IF(AE240=Z240,$H$2,IF(AE240=AA240,$I$2,0)))))</f>
        <v>SA_Diesel</v>
      </c>
      <c r="AE240" s="29">
        <f t="shared" si="7"/>
        <v>0.193914934660878</v>
      </c>
    </row>
    <row r="241" spans="1:31" x14ac:dyDescent="0.25">
      <c r="A241">
        <v>1</v>
      </c>
      <c r="B241" s="15">
        <v>4433</v>
      </c>
      <c r="C241" s="15">
        <v>-65.697794450000004</v>
      </c>
      <c r="D241" s="15">
        <v>-19.224491660000002</v>
      </c>
      <c r="E241">
        <v>0.58503521282010595</v>
      </c>
      <c r="F241">
        <v>99</v>
      </c>
      <c r="G241">
        <v>0.47892392368493603</v>
      </c>
      <c r="H241">
        <v>0.41471886542680297</v>
      </c>
      <c r="I241">
        <v>99</v>
      </c>
      <c r="J241">
        <v>87544.733064213899</v>
      </c>
      <c r="K241">
        <v>17.2672057325865</v>
      </c>
      <c r="L241" s="28" t="str">
        <f>IF(M241=E241,$E$2,IF(M241=F241,$F$2,IF(M241=G241,$G$2,IF(M241=H241,$H$2,IF(M241=I241,$I$2,0)))))</f>
        <v>SA_PV</v>
      </c>
      <c r="M241" s="29">
        <f>MIN(E241:I241)</f>
        <v>0.41471886542680297</v>
      </c>
      <c r="N241">
        <v>0.58503521282010595</v>
      </c>
      <c r="O241">
        <v>99</v>
      </c>
      <c r="P241">
        <v>0.354807105884136</v>
      </c>
      <c r="Q241">
        <v>0.41471886542680297</v>
      </c>
      <c r="R241">
        <v>99</v>
      </c>
      <c r="S241">
        <v>11114.830161579001</v>
      </c>
      <c r="T241">
        <v>8.9634939484253895</v>
      </c>
      <c r="U241" s="28" t="str">
        <f>IF(V241=N241,$E$2,IF(V241=O241,$F$2,IF(V241=P241,$G$2,IF(V241=Q241,$H$2,IF(V241=R241,$I$2,0)))))</f>
        <v>SA_Diesel</v>
      </c>
      <c r="V241" s="29">
        <f t="shared" si="6"/>
        <v>0.354807105884136</v>
      </c>
      <c r="W241" s="27">
        <v>0.58503521282010595</v>
      </c>
      <c r="X241">
        <v>99</v>
      </c>
      <c r="Y241" s="28">
        <v>0.193914934660878</v>
      </c>
      <c r="Z241" s="28">
        <v>0.41471886542680297</v>
      </c>
      <c r="AA241" s="28">
        <v>99</v>
      </c>
      <c r="AB241" s="23">
        <v>11114.830161579001</v>
      </c>
      <c r="AC241" s="23">
        <v>8.9634939484253895</v>
      </c>
      <c r="AD241" s="28" t="str">
        <f>IF(AE241=W241,$E$2,IF(AE241=X241,$F$2,IF(AE241=Y241,$G$2,IF(AE241=Z241,$H$2,IF(AE241=AA241,$I$2,0)))))</f>
        <v>SA_Diesel</v>
      </c>
      <c r="AE241" s="29">
        <f t="shared" si="7"/>
        <v>0.193914934660878</v>
      </c>
    </row>
    <row r="242" spans="1:31" x14ac:dyDescent="0.25">
      <c r="A242">
        <v>1</v>
      </c>
      <c r="B242" s="15">
        <v>4465</v>
      </c>
      <c r="C242" s="15">
        <v>-65.37779793</v>
      </c>
      <c r="D242" s="15">
        <v>-19.28739921</v>
      </c>
      <c r="E242">
        <v>99</v>
      </c>
      <c r="F242">
        <v>99</v>
      </c>
      <c r="G242">
        <v>0.45210856181439302</v>
      </c>
      <c r="H242">
        <v>0.57838032767220104</v>
      </c>
      <c r="I242">
        <v>99</v>
      </c>
      <c r="J242">
        <v>63402.525344539201</v>
      </c>
      <c r="K242">
        <v>12.5981577483919</v>
      </c>
      <c r="L242" s="28" t="str">
        <f>IF(M242=E242,$E$2,IF(M242=F242,$F$2,IF(M242=G242,$G$2,IF(M242=H242,$H$2,IF(M242=I242,$I$2,0)))))</f>
        <v>SA_Diesel</v>
      </c>
      <c r="M242" s="29">
        <f>MIN(E242:I242)</f>
        <v>0.45210856181439302</v>
      </c>
      <c r="N242">
        <v>99</v>
      </c>
      <c r="O242">
        <v>99</v>
      </c>
      <c r="P242">
        <v>0.33704192864490101</v>
      </c>
      <c r="Q242">
        <v>0.57838032767220104</v>
      </c>
      <c r="R242">
        <v>99</v>
      </c>
      <c r="S242">
        <v>17159.458853402601</v>
      </c>
      <c r="T242">
        <v>13.8381516725648</v>
      </c>
      <c r="U242" s="28" t="str">
        <f>IF(V242=N242,$E$2,IF(V242=O242,$F$2,IF(V242=P242,$G$2,IF(V242=Q242,$H$2,IF(V242=R242,$I$2,0)))))</f>
        <v>SA_Diesel</v>
      </c>
      <c r="V242" s="29">
        <f t="shared" si="6"/>
        <v>0.33704192864490101</v>
      </c>
      <c r="W242" s="27">
        <v>99</v>
      </c>
      <c r="X242">
        <v>99</v>
      </c>
      <c r="Y242" s="28">
        <v>0.18788147824000501</v>
      </c>
      <c r="Z242" s="28">
        <v>0.57838032767220104</v>
      </c>
      <c r="AA242" s="28">
        <v>99</v>
      </c>
      <c r="AB242" s="23">
        <v>17159.458853402601</v>
      </c>
      <c r="AC242" s="23">
        <v>13.8381516725648</v>
      </c>
      <c r="AD242" s="28" t="str">
        <f>IF(AE242=W242,$E$2,IF(AE242=X242,$F$2,IF(AE242=Y242,$G$2,IF(AE242=Z242,$H$2,IF(AE242=AA242,$I$2,0)))))</f>
        <v>SA_Diesel</v>
      </c>
      <c r="AE242" s="29">
        <f t="shared" si="7"/>
        <v>0.18788147824000501</v>
      </c>
    </row>
    <row r="243" spans="1:31" x14ac:dyDescent="0.25">
      <c r="A243">
        <v>1</v>
      </c>
      <c r="B243" s="15">
        <v>4472</v>
      </c>
      <c r="C243" s="15">
        <v>-61.5136094</v>
      </c>
      <c r="D243" s="15">
        <v>-15.36093417</v>
      </c>
      <c r="E243">
        <v>99</v>
      </c>
      <c r="F243">
        <v>99</v>
      </c>
      <c r="G243">
        <v>0.88115435174308199</v>
      </c>
      <c r="H243">
        <v>0.44719313489600199</v>
      </c>
      <c r="I243">
        <v>99</v>
      </c>
      <c r="J243">
        <v>45326.072520826499</v>
      </c>
      <c r="K243">
        <v>36.552963098862101</v>
      </c>
      <c r="L243" s="28" t="str">
        <f>IF(M243=E243,$E$2,IF(M243=F243,$F$2,IF(M243=G243,$G$2,IF(M243=H243,$H$2,IF(M243=I243,$I$2,0)))))</f>
        <v>SA_PV</v>
      </c>
      <c r="M243" s="29">
        <f>MIN(E243:I243)</f>
        <v>0.44719313489600199</v>
      </c>
      <c r="N243">
        <v>99</v>
      </c>
      <c r="O243">
        <v>99</v>
      </c>
      <c r="P243">
        <v>0.62128476447265801</v>
      </c>
      <c r="Q243">
        <v>0.44719313489600199</v>
      </c>
      <c r="R243">
        <v>99</v>
      </c>
      <c r="S243">
        <v>68063.532588787901</v>
      </c>
      <c r="T243">
        <v>13.4247598794453</v>
      </c>
      <c r="U243" s="28" t="str">
        <f>IF(V243=N243,$E$2,IF(V243=O243,$F$2,IF(V243=P243,$G$2,IF(V243=Q243,$H$2,IF(V243=R243,$I$2,0)))))</f>
        <v>SA_PV</v>
      </c>
      <c r="V243" s="29">
        <f t="shared" si="6"/>
        <v>0.44719313489600199</v>
      </c>
      <c r="W243" s="27">
        <v>99</v>
      </c>
      <c r="X243">
        <v>99</v>
      </c>
      <c r="Y243" s="28">
        <v>0.284416780973961</v>
      </c>
      <c r="Z243" s="28">
        <v>0.44719313489600199</v>
      </c>
      <c r="AA243" s="28">
        <v>99</v>
      </c>
      <c r="AB243" s="23">
        <v>12977.700679379799</v>
      </c>
      <c r="AC243" s="23">
        <v>10.4657956813593</v>
      </c>
      <c r="AD243" s="28" t="str">
        <f>IF(AE243=W243,$E$2,IF(AE243=X243,$F$2,IF(AE243=Y243,$G$2,IF(AE243=Z243,$H$2,IF(AE243=AA243,$I$2,0)))))</f>
        <v>SA_Diesel</v>
      </c>
      <c r="AE243" s="29">
        <f t="shared" si="7"/>
        <v>0.284416780973961</v>
      </c>
    </row>
    <row r="244" spans="1:31" x14ac:dyDescent="0.25">
      <c r="A244">
        <v>1</v>
      </c>
      <c r="B244" s="15">
        <v>4481</v>
      </c>
      <c r="C244" s="15">
        <v>-62.464469200000003</v>
      </c>
      <c r="D244" s="15">
        <v>-16.543618519999999</v>
      </c>
      <c r="E244">
        <v>99</v>
      </c>
      <c r="F244">
        <v>99</v>
      </c>
      <c r="G244">
        <v>0.559370009296565</v>
      </c>
      <c r="H244">
        <v>0.52704326658054801</v>
      </c>
      <c r="I244">
        <v>99</v>
      </c>
      <c r="J244">
        <v>66693.523046162794</v>
      </c>
      <c r="K244">
        <v>11.5386718072946</v>
      </c>
      <c r="L244" s="28" t="str">
        <f>IF(M244=E244,$E$2,IF(M244=F244,$F$2,IF(M244=G244,$G$2,IF(M244=H244,$H$2,IF(M244=I244,$I$2,0)))))</f>
        <v>SA_PV</v>
      </c>
      <c r="M244" s="29">
        <f>MIN(E244:I244)</f>
        <v>0.52704326658054801</v>
      </c>
      <c r="N244">
        <v>99</v>
      </c>
      <c r="O244">
        <v>99</v>
      </c>
      <c r="P244">
        <v>0.40810263760184101</v>
      </c>
      <c r="Q244">
        <v>0.52704326658054801</v>
      </c>
      <c r="R244">
        <v>99</v>
      </c>
      <c r="S244">
        <v>11554.798624942399</v>
      </c>
      <c r="T244">
        <v>9.3183041076024402</v>
      </c>
      <c r="U244" s="28" t="str">
        <f>IF(V244=N244,$E$2,IF(V244=O244,$F$2,IF(V244=P244,$G$2,IF(V244=Q244,$H$2,IF(V244=R244,$I$2,0)))))</f>
        <v>SA_Diesel</v>
      </c>
      <c r="V244" s="29">
        <f t="shared" si="6"/>
        <v>0.40810263760184101</v>
      </c>
      <c r="W244" s="27">
        <v>99</v>
      </c>
      <c r="X244">
        <v>99</v>
      </c>
      <c r="Y244" s="28">
        <v>0.21201530392349399</v>
      </c>
      <c r="Z244" s="28">
        <v>0.52704326658054801</v>
      </c>
      <c r="AA244" s="28">
        <v>99</v>
      </c>
      <c r="AB244" s="23">
        <v>11554.798624942399</v>
      </c>
      <c r="AC244" s="23">
        <v>9.3183041076024402</v>
      </c>
      <c r="AD244" s="28" t="str">
        <f>IF(AE244=W244,$E$2,IF(AE244=X244,$F$2,IF(AE244=Y244,$G$2,IF(AE244=Z244,$H$2,IF(AE244=AA244,$I$2,0)))))</f>
        <v>SA_Diesel</v>
      </c>
      <c r="AE244" s="29">
        <f t="shared" si="7"/>
        <v>0.21201530392349399</v>
      </c>
    </row>
    <row r="245" spans="1:31" x14ac:dyDescent="0.25">
      <c r="A245">
        <v>1</v>
      </c>
      <c r="B245" s="15">
        <v>4492</v>
      </c>
      <c r="C245" s="15">
        <v>-63.90166499</v>
      </c>
      <c r="D245" s="15">
        <v>-16.530000980000001</v>
      </c>
      <c r="E245">
        <v>99</v>
      </c>
      <c r="F245">
        <v>99</v>
      </c>
      <c r="G245">
        <v>0.69344681864928004</v>
      </c>
      <c r="H245">
        <v>0.46129710543649599</v>
      </c>
      <c r="I245">
        <v>99</v>
      </c>
      <c r="J245">
        <v>110239.091884088</v>
      </c>
      <c r="K245">
        <v>21.743410628025199</v>
      </c>
      <c r="L245" s="28" t="str">
        <f>IF(M245=E245,$E$2,IF(M245=F245,$F$2,IF(M245=G245,$G$2,IF(M245=H245,$H$2,IF(M245=I245,$I$2,0)))))</f>
        <v>SA_PV</v>
      </c>
      <c r="M245" s="29">
        <f>MIN(E245:I245)</f>
        <v>0.46129710543649599</v>
      </c>
      <c r="N245">
        <v>99</v>
      </c>
      <c r="O245">
        <v>99</v>
      </c>
      <c r="P245">
        <v>0.496928523798015</v>
      </c>
      <c r="Q245">
        <v>0.46129710543649599</v>
      </c>
      <c r="R245">
        <v>99</v>
      </c>
      <c r="S245">
        <v>61747.536472420703</v>
      </c>
      <c r="T245">
        <v>12.179001276611499</v>
      </c>
      <c r="U245" s="28" t="str">
        <f>IF(V245=N245,$E$2,IF(V245=O245,$F$2,IF(V245=P245,$G$2,IF(V245=Q245,$H$2,IF(V245=R245,$I$2,0)))))</f>
        <v>SA_PV</v>
      </c>
      <c r="V245" s="29">
        <f t="shared" si="6"/>
        <v>0.46129710543649599</v>
      </c>
      <c r="W245" s="27">
        <v>99</v>
      </c>
      <c r="X245">
        <v>99</v>
      </c>
      <c r="Y245" s="28">
        <v>0.242182586027855</v>
      </c>
      <c r="Z245" s="28">
        <v>0.46129710543649599</v>
      </c>
      <c r="AA245" s="28">
        <v>99</v>
      </c>
      <c r="AB245" s="23">
        <v>11413.4594749719</v>
      </c>
      <c r="AC245" s="23">
        <v>9.2043219237076901</v>
      </c>
      <c r="AD245" s="28" t="str">
        <f>IF(AE245=W245,$E$2,IF(AE245=X245,$F$2,IF(AE245=Y245,$G$2,IF(AE245=Z245,$H$2,IF(AE245=AA245,$I$2,0)))))</f>
        <v>SA_Diesel</v>
      </c>
      <c r="AE245" s="29">
        <f t="shared" si="7"/>
        <v>0.242182586027855</v>
      </c>
    </row>
    <row r="246" spans="1:31" x14ac:dyDescent="0.25">
      <c r="A246">
        <v>1</v>
      </c>
      <c r="B246" s="15">
        <v>4508</v>
      </c>
      <c r="C246" s="15">
        <v>-63.944444500000003</v>
      </c>
      <c r="D246" s="15">
        <v>-16.765044069999998</v>
      </c>
      <c r="E246">
        <v>99</v>
      </c>
      <c r="F246">
        <v>99</v>
      </c>
      <c r="G246">
        <v>0.934785075484169</v>
      </c>
      <c r="H246">
        <v>0.46381923285823701</v>
      </c>
      <c r="I246">
        <v>99</v>
      </c>
      <c r="J246">
        <v>89244.661729990505</v>
      </c>
      <c r="K246">
        <v>17.602497382641101</v>
      </c>
      <c r="L246" s="28" t="str">
        <f>IF(M246=E246,$E$2,IF(M246=F246,$F$2,IF(M246=G246,$G$2,IF(M246=H246,$H$2,IF(M246=I246,$I$2,0)))))</f>
        <v>SA_PV</v>
      </c>
      <c r="M246" s="29">
        <f>MIN(E246:I246)</f>
        <v>0.46381923285823701</v>
      </c>
      <c r="N246">
        <v>99</v>
      </c>
      <c r="O246">
        <v>99</v>
      </c>
      <c r="P246">
        <v>0.65681511895112799</v>
      </c>
      <c r="Q246">
        <v>0.46381923285823701</v>
      </c>
      <c r="R246">
        <v>99</v>
      </c>
      <c r="S246">
        <v>87544.733064213899</v>
      </c>
      <c r="T246">
        <v>17.2672057325865</v>
      </c>
      <c r="U246" s="28" t="str">
        <f>IF(V246=N246,$E$2,IF(V246=O246,$F$2,IF(V246=P246,$G$2,IF(V246=Q246,$H$2,IF(V246=R246,$I$2,0)))))</f>
        <v>SA_PV</v>
      </c>
      <c r="V246" s="29">
        <f t="shared" si="6"/>
        <v>0.46381923285823701</v>
      </c>
      <c r="W246" s="27">
        <v>99</v>
      </c>
      <c r="X246">
        <v>99</v>
      </c>
      <c r="Y246" s="28">
        <v>0.296483693815705</v>
      </c>
      <c r="Z246" s="28">
        <v>0.46381923285823701</v>
      </c>
      <c r="AA246" s="28">
        <v>99</v>
      </c>
      <c r="AB246" s="23">
        <v>16093.839462423</v>
      </c>
      <c r="AC246" s="23">
        <v>12.9787887472195</v>
      </c>
      <c r="AD246" s="28" t="str">
        <f>IF(AE246=W246,$E$2,IF(AE246=X246,$F$2,IF(AE246=Y246,$G$2,IF(AE246=Z246,$H$2,IF(AE246=AA246,$I$2,0)))))</f>
        <v>SA_Diesel</v>
      </c>
      <c r="AE246" s="29">
        <f t="shared" si="7"/>
        <v>0.296483693815705</v>
      </c>
    </row>
    <row r="247" spans="1:31" x14ac:dyDescent="0.25">
      <c r="A247">
        <v>1</v>
      </c>
      <c r="B247" s="15">
        <v>4512</v>
      </c>
      <c r="C247" s="15">
        <v>-63.51182043</v>
      </c>
      <c r="D247" s="15">
        <v>-20.018427920000001</v>
      </c>
      <c r="E247">
        <v>99</v>
      </c>
      <c r="F247">
        <v>99</v>
      </c>
      <c r="G247">
        <v>0.50573928555547898</v>
      </c>
      <c r="H247">
        <v>0.53699300065258504</v>
      </c>
      <c r="I247">
        <v>0.242154481869467</v>
      </c>
      <c r="J247">
        <v>70158.182387007706</v>
      </c>
      <c r="K247">
        <v>12.1380938385826</v>
      </c>
      <c r="L247" s="28" t="str">
        <f>IF(M247=E247,$E$2,IF(M247=F247,$F$2,IF(M247=G247,$G$2,IF(M247=H247,$H$2,IF(M247=I247,$I$2,0)))))</f>
        <v>Grid_extension</v>
      </c>
      <c r="M247" s="29">
        <f>MIN(E247:I247)</f>
        <v>0.242154481869467</v>
      </c>
      <c r="N247">
        <v>99</v>
      </c>
      <c r="O247">
        <v>99</v>
      </c>
      <c r="P247">
        <v>0.37257228312337098</v>
      </c>
      <c r="Q247">
        <v>0.53699300065258504</v>
      </c>
      <c r="R247">
        <v>0.242154481869467</v>
      </c>
      <c r="S247">
        <v>63402.525344539201</v>
      </c>
      <c r="T247">
        <v>12.5981577483919</v>
      </c>
      <c r="U247" s="28" t="str">
        <f>IF(V247=N247,$E$2,IF(V247=O247,$F$2,IF(V247=P247,$G$2,IF(V247=Q247,$H$2,IF(V247=R247,$I$2,0)))))</f>
        <v>Grid_extension</v>
      </c>
      <c r="V247" s="29">
        <f t="shared" si="6"/>
        <v>0.242154481869467</v>
      </c>
      <c r="W247" s="27">
        <v>99</v>
      </c>
      <c r="X247">
        <v>99</v>
      </c>
      <c r="Y247" s="28">
        <v>0.19994839108175</v>
      </c>
      <c r="Z247" s="28">
        <v>0.53699300065258504</v>
      </c>
      <c r="AA247" s="28">
        <v>99</v>
      </c>
      <c r="AB247" s="23">
        <v>27036.2321259173</v>
      </c>
      <c r="AC247" s="23">
        <v>21.803221419125599</v>
      </c>
      <c r="AD247" s="28" t="str">
        <f>IF(AE247=W247,$E$2,IF(AE247=X247,$F$2,IF(AE247=Y247,$G$2,IF(AE247=Z247,$H$2,IF(AE247=AA247,$I$2,0)))))</f>
        <v>SA_Diesel</v>
      </c>
      <c r="AE247" s="29">
        <f t="shared" si="7"/>
        <v>0.19994839108175</v>
      </c>
    </row>
    <row r="248" spans="1:31" x14ac:dyDescent="0.25">
      <c r="A248">
        <v>1</v>
      </c>
      <c r="B248" s="15">
        <v>4526</v>
      </c>
      <c r="C248" s="15">
        <v>-62.568246369999997</v>
      </c>
      <c r="D248" s="15">
        <v>-19.440306830000001</v>
      </c>
      <c r="E248">
        <v>99</v>
      </c>
      <c r="F248">
        <v>99</v>
      </c>
      <c r="G248">
        <v>0.50573928555547898</v>
      </c>
      <c r="H248">
        <v>0.51995935170715402</v>
      </c>
      <c r="I248">
        <v>99</v>
      </c>
      <c r="J248">
        <v>139051.22345996299</v>
      </c>
      <c r="K248">
        <v>87.622286960094399</v>
      </c>
      <c r="L248" s="28" t="str">
        <f>IF(M248=E248,$E$2,IF(M248=F248,$F$2,IF(M248=G248,$G$2,IF(M248=H248,$H$2,IF(M248=I248,$I$2,0)))))</f>
        <v>SA_Diesel</v>
      </c>
      <c r="M248" s="29">
        <f>MIN(E248:I248)</f>
        <v>0.50573928555547898</v>
      </c>
      <c r="N248">
        <v>99</v>
      </c>
      <c r="O248">
        <v>99</v>
      </c>
      <c r="P248">
        <v>0.37257228312337098</v>
      </c>
      <c r="Q248">
        <v>0.51995935170715402</v>
      </c>
      <c r="R248">
        <v>99</v>
      </c>
      <c r="S248">
        <v>45326.072520826499</v>
      </c>
      <c r="T248">
        <v>36.552963098862101</v>
      </c>
      <c r="U248" s="28" t="str">
        <f>IF(V248=N248,$E$2,IF(V248=O248,$F$2,IF(V248=P248,$G$2,IF(V248=Q248,$H$2,IF(V248=R248,$I$2,0)))))</f>
        <v>SA_Diesel</v>
      </c>
      <c r="V248" s="29">
        <f t="shared" si="6"/>
        <v>0.37257228312337098</v>
      </c>
      <c r="W248" s="27">
        <v>99</v>
      </c>
      <c r="X248">
        <v>99</v>
      </c>
      <c r="Y248" s="28">
        <v>0.19994839108175</v>
      </c>
      <c r="Z248" s="28">
        <v>0.51995935170715402</v>
      </c>
      <c r="AA248" s="28">
        <v>99</v>
      </c>
      <c r="AB248" s="23">
        <v>45326.072520826499</v>
      </c>
      <c r="AC248" s="23">
        <v>36.552963098862101</v>
      </c>
      <c r="AD248" s="28" t="str">
        <f>IF(AE248=W248,$E$2,IF(AE248=X248,$F$2,IF(AE248=Y248,$G$2,IF(AE248=Z248,$H$2,IF(AE248=AA248,$I$2,0)))))</f>
        <v>SA_Diesel</v>
      </c>
      <c r="AE248" s="29">
        <f t="shared" si="7"/>
        <v>0.19994839108175</v>
      </c>
    </row>
    <row r="249" spans="1:31" x14ac:dyDescent="0.25">
      <c r="A249">
        <v>1</v>
      </c>
      <c r="B249" s="15">
        <v>4527</v>
      </c>
      <c r="C249" s="15">
        <v>-61.044588779999998</v>
      </c>
      <c r="D249" s="15">
        <v>-16.764004549999999</v>
      </c>
      <c r="E249">
        <v>99</v>
      </c>
      <c r="F249">
        <v>99</v>
      </c>
      <c r="G249">
        <v>0.72026218051982405</v>
      </c>
      <c r="H249">
        <v>0.51579967689349604</v>
      </c>
      <c r="I249">
        <v>99</v>
      </c>
      <c r="J249">
        <v>131841.743099616</v>
      </c>
      <c r="K249">
        <v>71.361977968588405</v>
      </c>
      <c r="L249" s="28" t="str">
        <f>IF(M249=E249,$E$2,IF(M249=F249,$F$2,IF(M249=G249,$G$2,IF(M249=H249,$H$2,IF(M249=I249,$I$2,0)))))</f>
        <v>SA_PV</v>
      </c>
      <c r="M249" s="29">
        <f>MIN(E249:I249)</f>
        <v>0.51579967689349604</v>
      </c>
      <c r="N249">
        <v>99</v>
      </c>
      <c r="O249">
        <v>99</v>
      </c>
      <c r="P249">
        <v>0.51469370103724899</v>
      </c>
      <c r="Q249">
        <v>0.51579967689349604</v>
      </c>
      <c r="R249">
        <v>99</v>
      </c>
      <c r="S249">
        <v>11025.060692605</v>
      </c>
      <c r="T249">
        <v>8.8910998515112603</v>
      </c>
      <c r="U249" s="28" t="str">
        <f>IF(V249=N249,$E$2,IF(V249=O249,$F$2,IF(V249=P249,$G$2,IF(V249=Q249,$H$2,IF(V249=R249,$I$2,0)))))</f>
        <v>SA_Diesel</v>
      </c>
      <c r="V249" s="29">
        <f t="shared" si="6"/>
        <v>0.51469370103724899</v>
      </c>
      <c r="W249" s="27">
        <v>99</v>
      </c>
      <c r="X249">
        <v>99</v>
      </c>
      <c r="Y249" s="28">
        <v>0.248216042448727</v>
      </c>
      <c r="Z249" s="28">
        <v>0.51579967689349604</v>
      </c>
      <c r="AA249" s="28">
        <v>99</v>
      </c>
      <c r="AB249" s="23">
        <v>11025.060692605</v>
      </c>
      <c r="AC249" s="23">
        <v>8.8910998515112603</v>
      </c>
      <c r="AD249" s="28" t="str">
        <f>IF(AE249=W249,$E$2,IF(AE249=X249,$F$2,IF(AE249=Y249,$G$2,IF(AE249=Z249,$H$2,IF(AE249=AA249,$I$2,0)))))</f>
        <v>SA_Diesel</v>
      </c>
      <c r="AE249" s="29">
        <f t="shared" si="7"/>
        <v>0.248216042448727</v>
      </c>
    </row>
    <row r="250" spans="1:31" x14ac:dyDescent="0.25">
      <c r="A250">
        <v>1</v>
      </c>
      <c r="B250" s="15">
        <v>4528</v>
      </c>
      <c r="C250" s="15">
        <v>-63.456325460000002</v>
      </c>
      <c r="D250" s="15">
        <v>-20.39244631</v>
      </c>
      <c r="E250">
        <v>99</v>
      </c>
      <c r="F250">
        <v>99</v>
      </c>
      <c r="G250">
        <v>0.53255464742602199</v>
      </c>
      <c r="H250">
        <v>0.46509066715883501</v>
      </c>
      <c r="I250">
        <v>99</v>
      </c>
      <c r="J250">
        <v>27524.404278255301</v>
      </c>
      <c r="K250">
        <v>22.196905179440499</v>
      </c>
      <c r="L250" s="28" t="str">
        <f>IF(M250=E250,$E$2,IF(M250=F250,$F$2,IF(M250=G250,$G$2,IF(M250=H250,$H$2,IF(M250=I250,$I$2,0)))))</f>
        <v>SA_PV</v>
      </c>
      <c r="M250" s="29">
        <f>MIN(E250:I250)</f>
        <v>0.46509066715883501</v>
      </c>
      <c r="N250">
        <v>99</v>
      </c>
      <c r="O250">
        <v>99</v>
      </c>
      <c r="P250">
        <v>0.39033746036260603</v>
      </c>
      <c r="Q250">
        <v>0.46509066715883501</v>
      </c>
      <c r="R250">
        <v>99</v>
      </c>
      <c r="S250">
        <v>20210.469268810099</v>
      </c>
      <c r="T250">
        <v>16.2986223228156</v>
      </c>
      <c r="U250" s="28" t="str">
        <f>IF(V250=N250,$E$2,IF(V250=O250,$F$2,IF(V250=P250,$G$2,IF(V250=Q250,$H$2,IF(V250=R250,$I$2,0)))))</f>
        <v>SA_Diesel</v>
      </c>
      <c r="V250" s="29">
        <f t="shared" si="6"/>
        <v>0.39033746036260603</v>
      </c>
      <c r="W250" s="27">
        <v>99</v>
      </c>
      <c r="X250">
        <v>99</v>
      </c>
      <c r="Y250" s="28">
        <v>0.205981847502622</v>
      </c>
      <c r="Z250" s="28">
        <v>0.46509066715883501</v>
      </c>
      <c r="AA250" s="28">
        <v>99</v>
      </c>
      <c r="AB250" s="23">
        <v>20210.469268810099</v>
      </c>
      <c r="AC250" s="23">
        <v>16.2986223228156</v>
      </c>
      <c r="AD250" s="28" t="str">
        <f>IF(AE250=W250,$E$2,IF(AE250=X250,$F$2,IF(AE250=Y250,$G$2,IF(AE250=Z250,$H$2,IF(AE250=AA250,$I$2,0)))))</f>
        <v>SA_Diesel</v>
      </c>
      <c r="AE250" s="29">
        <f t="shared" si="7"/>
        <v>0.205981847502622</v>
      </c>
    </row>
    <row r="251" spans="1:31" x14ac:dyDescent="0.25">
      <c r="A251">
        <v>1</v>
      </c>
      <c r="B251" s="15">
        <v>4529</v>
      </c>
      <c r="C251" s="15">
        <v>-61.489565650000003</v>
      </c>
      <c r="D251" s="15">
        <v>-15.33718045</v>
      </c>
      <c r="E251">
        <v>99</v>
      </c>
      <c r="F251">
        <v>99</v>
      </c>
      <c r="G251">
        <v>0.98841579922525502</v>
      </c>
      <c r="H251">
        <v>0.44790146615507698</v>
      </c>
      <c r="I251">
        <v>99</v>
      </c>
      <c r="J251">
        <v>75758.743310738399</v>
      </c>
      <c r="K251">
        <v>13.1070490156986</v>
      </c>
      <c r="L251" s="28" t="str">
        <f>IF(M251=E251,$E$2,IF(M251=F251,$F$2,IF(M251=G251,$G$2,IF(M251=H251,$H$2,IF(M251=I251,$I$2,0)))))</f>
        <v>SA_PV</v>
      </c>
      <c r="M251" s="29">
        <f>MIN(E251:I251)</f>
        <v>0.44790146615507698</v>
      </c>
      <c r="N251">
        <v>99</v>
      </c>
      <c r="O251">
        <v>99</v>
      </c>
      <c r="P251">
        <v>0.69234547342959796</v>
      </c>
      <c r="Q251">
        <v>0.44790146615507698</v>
      </c>
      <c r="R251">
        <v>99</v>
      </c>
      <c r="S251">
        <v>89244.661729990505</v>
      </c>
      <c r="T251">
        <v>17.602497382641101</v>
      </c>
      <c r="U251" s="28" t="str">
        <f>IF(V251=N251,$E$2,IF(V251=O251,$F$2,IF(V251=P251,$G$2,IF(V251=Q251,$H$2,IF(V251=R251,$I$2,0)))))</f>
        <v>SA_PV</v>
      </c>
      <c r="V251" s="29">
        <f t="shared" si="6"/>
        <v>0.44790146615507698</v>
      </c>
      <c r="W251" s="27">
        <v>99</v>
      </c>
      <c r="X251">
        <v>99</v>
      </c>
      <c r="Y251" s="28">
        <v>0.30855060665744899</v>
      </c>
      <c r="Z251" s="28">
        <v>0.44790146615507698</v>
      </c>
      <c r="AA251" s="28">
        <v>99</v>
      </c>
      <c r="AB251" s="23">
        <v>16989.404594604799</v>
      </c>
      <c r="AC251" s="23">
        <v>13.7010123463242</v>
      </c>
      <c r="AD251" s="28" t="str">
        <f>IF(AE251=W251,$E$2,IF(AE251=X251,$F$2,IF(AE251=Y251,$G$2,IF(AE251=Z251,$H$2,IF(AE251=AA251,$I$2,0)))))</f>
        <v>SA_Diesel</v>
      </c>
      <c r="AE251" s="29">
        <f t="shared" si="7"/>
        <v>0.30855060665744899</v>
      </c>
    </row>
    <row r="252" spans="1:31" x14ac:dyDescent="0.25">
      <c r="A252">
        <v>1</v>
      </c>
      <c r="B252" s="15">
        <v>4534</v>
      </c>
      <c r="C252" s="15">
        <v>-62.249186010000003</v>
      </c>
      <c r="D252" s="15">
        <v>-16.67250967</v>
      </c>
      <c r="E252">
        <v>99</v>
      </c>
      <c r="F252">
        <v>99</v>
      </c>
      <c r="G252">
        <v>0.66663145677873803</v>
      </c>
      <c r="H252">
        <v>0.52023905012119698</v>
      </c>
      <c r="I252">
        <v>99</v>
      </c>
      <c r="J252">
        <v>72802.719346172205</v>
      </c>
      <c r="K252">
        <v>12.5956261844588</v>
      </c>
      <c r="L252" s="28" t="str">
        <f>IF(M252=E252,$E$2,IF(M252=F252,$F$2,IF(M252=G252,$G$2,IF(M252=H252,$H$2,IF(M252=I252,$I$2,0)))))</f>
        <v>SA_PV</v>
      </c>
      <c r="M252" s="29">
        <f>MIN(E252:I252)</f>
        <v>0.52023905012119698</v>
      </c>
      <c r="N252">
        <v>99</v>
      </c>
      <c r="O252">
        <v>99</v>
      </c>
      <c r="P252">
        <v>0.47916334655878001</v>
      </c>
      <c r="Q252">
        <v>0.52023905012119698</v>
      </c>
      <c r="R252">
        <v>99</v>
      </c>
      <c r="S252">
        <v>11498.8332560297</v>
      </c>
      <c r="T252">
        <v>9.2731711421610097</v>
      </c>
      <c r="U252" s="28" t="str">
        <f>IF(V252=N252,$E$2,IF(V252=O252,$F$2,IF(V252=P252,$G$2,IF(V252=Q252,$H$2,IF(V252=R252,$I$2,0)))))</f>
        <v>SA_Diesel</v>
      </c>
      <c r="V252" s="29">
        <f t="shared" si="6"/>
        <v>0.47916334655878001</v>
      </c>
      <c r="W252" s="27">
        <v>99</v>
      </c>
      <c r="X252">
        <v>99</v>
      </c>
      <c r="Y252" s="28">
        <v>0.236149129606983</v>
      </c>
      <c r="Z252" s="28">
        <v>0.52023905012119698</v>
      </c>
      <c r="AA252" s="28">
        <v>99</v>
      </c>
      <c r="AB252" s="23">
        <v>11498.8332560297</v>
      </c>
      <c r="AC252" s="23">
        <v>9.2731711421610097</v>
      </c>
      <c r="AD252" s="28" t="str">
        <f>IF(AE252=W252,$E$2,IF(AE252=X252,$F$2,IF(AE252=Y252,$G$2,IF(AE252=Z252,$H$2,IF(AE252=AA252,$I$2,0)))))</f>
        <v>SA_Diesel</v>
      </c>
      <c r="AE252" s="29">
        <f t="shared" si="7"/>
        <v>0.236149129606983</v>
      </c>
    </row>
    <row r="253" spans="1:31" x14ac:dyDescent="0.25">
      <c r="A253">
        <v>1</v>
      </c>
      <c r="B253" s="15">
        <v>4546</v>
      </c>
      <c r="C253" s="15">
        <v>-64.430376499999994</v>
      </c>
      <c r="D253" s="15">
        <v>-18.099637820000002</v>
      </c>
      <c r="E253">
        <v>99</v>
      </c>
      <c r="F253">
        <v>99</v>
      </c>
      <c r="G253">
        <v>0.50573928555547898</v>
      </c>
      <c r="H253">
        <v>0.60801271637647003</v>
      </c>
      <c r="I253">
        <v>99</v>
      </c>
      <c r="J253">
        <v>218606.95649787001</v>
      </c>
      <c r="K253">
        <v>37.821272750496497</v>
      </c>
      <c r="L253" s="28" t="str">
        <f>IF(M253=E253,$E$2,IF(M253=F253,$F$2,IF(M253=G253,$G$2,IF(M253=H253,$H$2,IF(M253=I253,$I$2,0)))))</f>
        <v>SA_Diesel</v>
      </c>
      <c r="M253" s="29">
        <f>MIN(E253:I253)</f>
        <v>0.50573928555547898</v>
      </c>
      <c r="N253">
        <v>99</v>
      </c>
      <c r="O253">
        <v>99</v>
      </c>
      <c r="P253">
        <v>0.37257228312337098</v>
      </c>
      <c r="Q253">
        <v>0.60801271637647003</v>
      </c>
      <c r="R253">
        <v>99</v>
      </c>
      <c r="S253">
        <v>21656.742169731799</v>
      </c>
      <c r="T253">
        <v>17.464961187802999</v>
      </c>
      <c r="U253" s="28" t="str">
        <f>IF(V253=N253,$E$2,IF(V253=O253,$F$2,IF(V253=P253,$G$2,IF(V253=Q253,$H$2,IF(V253=R253,$I$2,0)))))</f>
        <v>SA_Diesel</v>
      </c>
      <c r="V253" s="29">
        <f t="shared" si="6"/>
        <v>0.37257228312337098</v>
      </c>
      <c r="W253" s="27">
        <v>99</v>
      </c>
      <c r="X253">
        <v>99</v>
      </c>
      <c r="Y253" s="28">
        <v>0.19994839108175</v>
      </c>
      <c r="Z253" s="28">
        <v>0.60801271637647003</v>
      </c>
      <c r="AA253" s="28">
        <v>99</v>
      </c>
      <c r="AB253" s="23">
        <v>21656.742169731799</v>
      </c>
      <c r="AC253" s="23">
        <v>17.464961187802999</v>
      </c>
      <c r="AD253" s="28" t="str">
        <f>IF(AE253=W253,$E$2,IF(AE253=X253,$F$2,IF(AE253=Y253,$G$2,IF(AE253=Z253,$H$2,IF(AE253=AA253,$I$2,0)))))</f>
        <v>SA_Diesel</v>
      </c>
      <c r="AE253" s="29">
        <f t="shared" si="7"/>
        <v>0.19994839108175</v>
      </c>
    </row>
    <row r="254" spans="1:31" x14ac:dyDescent="0.25">
      <c r="A254">
        <v>1</v>
      </c>
      <c r="B254" s="15">
        <v>4568</v>
      </c>
      <c r="C254" s="15">
        <v>-64.113494470000006</v>
      </c>
      <c r="D254" s="15">
        <v>-21.54272606</v>
      </c>
      <c r="E254">
        <v>99</v>
      </c>
      <c r="F254">
        <v>99</v>
      </c>
      <c r="G254">
        <v>0.47892392368493603</v>
      </c>
      <c r="H254">
        <v>0.48698356882762101</v>
      </c>
      <c r="I254">
        <v>99</v>
      </c>
      <c r="J254">
        <v>57393.2705915806</v>
      </c>
      <c r="K254">
        <v>9.9296315902388592</v>
      </c>
      <c r="L254" s="28" t="str">
        <f>IF(M254=E254,$E$2,IF(M254=F254,$F$2,IF(M254=G254,$G$2,IF(M254=H254,$H$2,IF(M254=I254,$I$2,0)))))</f>
        <v>SA_Diesel</v>
      </c>
      <c r="M254" s="29">
        <f>MIN(E254:I254)</f>
        <v>0.47892392368493603</v>
      </c>
      <c r="N254">
        <v>99</v>
      </c>
      <c r="O254">
        <v>99</v>
      </c>
      <c r="P254">
        <v>0.354807105884136</v>
      </c>
      <c r="Q254">
        <v>0.48698356882762101</v>
      </c>
      <c r="R254">
        <v>99</v>
      </c>
      <c r="S254">
        <v>27524.404278255301</v>
      </c>
      <c r="T254">
        <v>22.196905179440499</v>
      </c>
      <c r="U254" s="28" t="str">
        <f>IF(V254=N254,$E$2,IF(V254=O254,$F$2,IF(V254=P254,$G$2,IF(V254=Q254,$H$2,IF(V254=R254,$I$2,0)))))</f>
        <v>SA_Diesel</v>
      </c>
      <c r="V254" s="29">
        <f t="shared" si="6"/>
        <v>0.354807105884136</v>
      </c>
      <c r="W254" s="27">
        <v>99</v>
      </c>
      <c r="X254">
        <v>99</v>
      </c>
      <c r="Y254" s="28">
        <v>0.193914934660878</v>
      </c>
      <c r="Z254" s="28">
        <v>0.48698356882762101</v>
      </c>
      <c r="AA254" s="28">
        <v>99</v>
      </c>
      <c r="AB254" s="23">
        <v>27524.404278255301</v>
      </c>
      <c r="AC254" s="23">
        <v>22.196905179440499</v>
      </c>
      <c r="AD254" s="28" t="str">
        <f>IF(AE254=W254,$E$2,IF(AE254=X254,$F$2,IF(AE254=Y254,$G$2,IF(AE254=Z254,$H$2,IF(AE254=AA254,$I$2,0)))))</f>
        <v>SA_Diesel</v>
      </c>
      <c r="AE254" s="29">
        <f t="shared" si="7"/>
        <v>0.193914934660878</v>
      </c>
    </row>
    <row r="255" spans="1:31" x14ac:dyDescent="0.25">
      <c r="A255">
        <v>1</v>
      </c>
      <c r="B255" s="15">
        <v>4618</v>
      </c>
      <c r="C255" s="15">
        <v>-64.918681489999997</v>
      </c>
      <c r="D255" s="15">
        <v>-18.693771460000001</v>
      </c>
      <c r="E255">
        <v>99</v>
      </c>
      <c r="F255">
        <v>99</v>
      </c>
      <c r="G255">
        <v>0.72026218051982405</v>
      </c>
      <c r="H255">
        <v>0.45576078896103001</v>
      </c>
      <c r="I255">
        <v>99</v>
      </c>
      <c r="J255">
        <v>13125.005032777201</v>
      </c>
      <c r="K255">
        <v>10.5845884709081</v>
      </c>
      <c r="L255" s="28" t="str">
        <f>IF(M255=E255,$E$2,IF(M255=F255,$F$2,IF(M255=G255,$G$2,IF(M255=H255,$H$2,IF(M255=I255,$I$2,0)))))</f>
        <v>SA_PV</v>
      </c>
      <c r="M255" s="29">
        <f>MIN(E255:I255)</f>
        <v>0.45576078896103001</v>
      </c>
      <c r="N255">
        <v>99</v>
      </c>
      <c r="O255">
        <v>99</v>
      </c>
      <c r="P255">
        <v>0.51469370103724899</v>
      </c>
      <c r="Q255">
        <v>0.45576078896103001</v>
      </c>
      <c r="R255">
        <v>99</v>
      </c>
      <c r="S255">
        <v>75758.743310738399</v>
      </c>
      <c r="T255">
        <v>13.1070490156986</v>
      </c>
      <c r="U255" s="28" t="str">
        <f>IF(V255=N255,$E$2,IF(V255=O255,$F$2,IF(V255=P255,$G$2,IF(V255=Q255,$H$2,IF(V255=R255,$I$2,0)))))</f>
        <v>SA_PV</v>
      </c>
      <c r="V255" s="29">
        <f t="shared" si="6"/>
        <v>0.45576078896103001</v>
      </c>
      <c r="W255" s="27">
        <v>99</v>
      </c>
      <c r="X255">
        <v>99</v>
      </c>
      <c r="Y255" s="28">
        <v>0.248216042448727</v>
      </c>
      <c r="Z255" s="28">
        <v>0.45576078896103001</v>
      </c>
      <c r="AA255" s="28">
        <v>99</v>
      </c>
      <c r="AB255" s="23">
        <v>14173.4050619301</v>
      </c>
      <c r="AC255" s="23">
        <v>11.4300649361558</v>
      </c>
      <c r="AD255" s="28" t="str">
        <f>IF(AE255=W255,$E$2,IF(AE255=X255,$F$2,IF(AE255=Y255,$G$2,IF(AE255=Z255,$H$2,IF(AE255=AA255,$I$2,0)))))</f>
        <v>SA_Diesel</v>
      </c>
      <c r="AE255" s="29">
        <f t="shared" si="7"/>
        <v>0.248216042448727</v>
      </c>
    </row>
    <row r="256" spans="1:31" x14ac:dyDescent="0.25">
      <c r="A256">
        <v>1</v>
      </c>
      <c r="B256" s="15">
        <v>4621</v>
      </c>
      <c r="C256" s="15">
        <v>-67.417726819999999</v>
      </c>
      <c r="D256" s="15">
        <v>-15.984881400000001</v>
      </c>
      <c r="E256">
        <v>99</v>
      </c>
      <c r="F256">
        <v>99</v>
      </c>
      <c r="G256">
        <v>1.1493079704485101</v>
      </c>
      <c r="H256">
        <v>0.56623208089889099</v>
      </c>
      <c r="I256">
        <v>99</v>
      </c>
      <c r="J256">
        <v>104437.454095437</v>
      </c>
      <c r="K256">
        <v>24.520418939953299</v>
      </c>
      <c r="L256" s="28" t="str">
        <f>IF(M256=E256,$E$2,IF(M256=F256,$F$2,IF(M256=G256,$G$2,IF(M256=H256,$H$2,IF(M256=I256,$I$2,0)))))</f>
        <v>SA_PV</v>
      </c>
      <c r="M256" s="29">
        <f>MIN(E256:I256)</f>
        <v>0.56623208089889099</v>
      </c>
      <c r="N256">
        <v>99</v>
      </c>
      <c r="O256">
        <v>99</v>
      </c>
      <c r="P256">
        <v>0.79893653686500699</v>
      </c>
      <c r="Q256">
        <v>0.56623208089889099</v>
      </c>
      <c r="R256">
        <v>99</v>
      </c>
      <c r="S256">
        <v>72802.719346172205</v>
      </c>
      <c r="T256">
        <v>12.5956261844588</v>
      </c>
      <c r="U256" s="28" t="str">
        <f>IF(V256=N256,$E$2,IF(V256=O256,$F$2,IF(V256=P256,$G$2,IF(V256=Q256,$H$2,IF(V256=R256,$I$2,0)))))</f>
        <v>SA_PV</v>
      </c>
      <c r="V256" s="29">
        <f t="shared" si="6"/>
        <v>0.56623208089889099</v>
      </c>
      <c r="W256" s="27">
        <v>99</v>
      </c>
      <c r="X256">
        <v>99</v>
      </c>
      <c r="Y256" s="28">
        <v>0.34475134518268302</v>
      </c>
      <c r="Z256" s="28">
        <v>0.56623208089889099</v>
      </c>
      <c r="AA256" s="28">
        <v>99</v>
      </c>
      <c r="AB256" s="23">
        <v>10963.0532943086</v>
      </c>
      <c r="AC256" s="23">
        <v>8.8410943245434499</v>
      </c>
      <c r="AD256" s="28" t="str">
        <f>IF(AE256=W256,$E$2,IF(AE256=X256,$F$2,IF(AE256=Y256,$G$2,IF(AE256=Z256,$H$2,IF(AE256=AA256,$I$2,0)))))</f>
        <v>SA_Diesel</v>
      </c>
      <c r="AE256" s="29">
        <f t="shared" si="7"/>
        <v>0.34475134518268302</v>
      </c>
    </row>
    <row r="257" spans="1:31" x14ac:dyDescent="0.25">
      <c r="A257">
        <v>1</v>
      </c>
      <c r="B257" s="15">
        <v>4625</v>
      </c>
      <c r="C257" s="15">
        <v>-68.582445969999995</v>
      </c>
      <c r="D257" s="15">
        <v>-17.643609080000001</v>
      </c>
      <c r="E257">
        <v>99</v>
      </c>
      <c r="F257">
        <v>99</v>
      </c>
      <c r="G257">
        <v>0.72026218051982405</v>
      </c>
      <c r="H257">
        <v>0.39410122012033599</v>
      </c>
      <c r="I257">
        <v>99</v>
      </c>
      <c r="J257">
        <v>105713.749363674</v>
      </c>
      <c r="K257">
        <v>20.850838138791701</v>
      </c>
      <c r="L257" s="28" t="str">
        <f>IF(M257=E257,$E$2,IF(M257=F257,$F$2,IF(M257=G257,$G$2,IF(M257=H257,$H$2,IF(M257=I257,$I$2,0)))))</f>
        <v>SA_PV</v>
      </c>
      <c r="M257" s="29">
        <f>MIN(E257:I257)</f>
        <v>0.39410122012033599</v>
      </c>
      <c r="N257">
        <v>99</v>
      </c>
      <c r="O257">
        <v>99</v>
      </c>
      <c r="P257">
        <v>0.51469370103724899</v>
      </c>
      <c r="Q257">
        <v>0.39410122012033599</v>
      </c>
      <c r="R257">
        <v>99</v>
      </c>
      <c r="S257">
        <v>218606.95649787001</v>
      </c>
      <c r="T257">
        <v>37.821272750496497</v>
      </c>
      <c r="U257" s="28" t="str">
        <f>IF(V257=N257,$E$2,IF(V257=O257,$F$2,IF(V257=P257,$G$2,IF(V257=Q257,$H$2,IF(V257=R257,$I$2,0)))))</f>
        <v>SA_PV</v>
      </c>
      <c r="V257" s="29">
        <f t="shared" si="6"/>
        <v>0.39410122012033599</v>
      </c>
      <c r="W257" s="27">
        <v>99</v>
      </c>
      <c r="X257">
        <v>99</v>
      </c>
      <c r="Y257" s="28">
        <v>0.248216042448727</v>
      </c>
      <c r="Z257" s="28">
        <v>0.39410122012033599</v>
      </c>
      <c r="AA257" s="28">
        <v>99</v>
      </c>
      <c r="AB257" s="23">
        <v>47297.1088012853</v>
      </c>
      <c r="AC257" s="23">
        <v>38.142494519062403</v>
      </c>
      <c r="AD257" s="28" t="str">
        <f>IF(AE257=W257,$E$2,IF(AE257=X257,$F$2,IF(AE257=Y257,$G$2,IF(AE257=Z257,$H$2,IF(AE257=AA257,$I$2,0)))))</f>
        <v>SA_Diesel</v>
      </c>
      <c r="AE257" s="29">
        <f t="shared" si="7"/>
        <v>0.248216042448727</v>
      </c>
    </row>
    <row r="258" spans="1:31" x14ac:dyDescent="0.25">
      <c r="A258">
        <v>1</v>
      </c>
      <c r="B258" s="15">
        <v>4633</v>
      </c>
      <c r="C258" s="15">
        <v>-68.252564179999993</v>
      </c>
      <c r="D258" s="15">
        <v>-18.105479729999999</v>
      </c>
      <c r="E258">
        <v>99</v>
      </c>
      <c r="F258">
        <v>99</v>
      </c>
      <c r="G258">
        <v>0.47892392368493603</v>
      </c>
      <c r="H258">
        <v>0.40755347415731402</v>
      </c>
      <c r="I258">
        <v>99</v>
      </c>
      <c r="J258">
        <v>93575.406074566999</v>
      </c>
      <c r="K258">
        <v>18.456687588671901</v>
      </c>
      <c r="L258" s="28" t="str">
        <f>IF(M258=E258,$E$2,IF(M258=F258,$F$2,IF(M258=G258,$G$2,IF(M258=H258,$H$2,IF(M258=I258,$I$2,0)))))</f>
        <v>SA_PV</v>
      </c>
      <c r="M258" s="29">
        <f>MIN(E258:I258)</f>
        <v>0.40755347415731402</v>
      </c>
      <c r="N258">
        <v>99</v>
      </c>
      <c r="O258">
        <v>99</v>
      </c>
      <c r="P258">
        <v>0.354807105884136</v>
      </c>
      <c r="Q258">
        <v>0.40755347415731402</v>
      </c>
      <c r="R258">
        <v>99</v>
      </c>
      <c r="S258">
        <v>12007.56011823</v>
      </c>
      <c r="T258">
        <v>9.6834311357411593</v>
      </c>
      <c r="U258" s="28" t="str">
        <f>IF(V258=N258,$E$2,IF(V258=O258,$F$2,IF(V258=P258,$G$2,IF(V258=Q258,$H$2,IF(V258=R258,$I$2,0)))))</f>
        <v>SA_Diesel</v>
      </c>
      <c r="V258" s="29">
        <f t="shared" si="6"/>
        <v>0.354807105884136</v>
      </c>
      <c r="W258" s="27">
        <v>99</v>
      </c>
      <c r="X258">
        <v>99</v>
      </c>
      <c r="Y258" s="28">
        <v>0.193914934660878</v>
      </c>
      <c r="Z258" s="28">
        <v>0.40755347415731402</v>
      </c>
      <c r="AA258" s="28">
        <v>99</v>
      </c>
      <c r="AB258" s="23">
        <v>12007.56011823</v>
      </c>
      <c r="AC258" s="23">
        <v>9.6834311357411593</v>
      </c>
      <c r="AD258" s="28" t="str">
        <f>IF(AE258=W258,$E$2,IF(AE258=X258,$F$2,IF(AE258=Y258,$G$2,IF(AE258=Z258,$H$2,IF(AE258=AA258,$I$2,0)))))</f>
        <v>SA_Diesel</v>
      </c>
      <c r="AE258" s="29">
        <f t="shared" si="7"/>
        <v>0.193914934660878</v>
      </c>
    </row>
    <row r="259" spans="1:31" x14ac:dyDescent="0.25">
      <c r="A259">
        <v>1</v>
      </c>
      <c r="B259" s="15">
        <v>4646</v>
      </c>
      <c r="C259" s="15">
        <v>-60.688137040000001</v>
      </c>
      <c r="D259" s="15">
        <v>-16.584022569999998</v>
      </c>
      <c r="E259">
        <v>99</v>
      </c>
      <c r="F259">
        <v>99</v>
      </c>
      <c r="G259">
        <v>0.53255464742602199</v>
      </c>
      <c r="H259">
        <v>0.68175042878808401</v>
      </c>
      <c r="I259">
        <v>99</v>
      </c>
      <c r="J259">
        <v>193070.723254946</v>
      </c>
      <c r="K259">
        <v>38.081010503934202</v>
      </c>
      <c r="L259" s="28" t="str">
        <f>IF(M259=E259,$E$2,IF(M259=F259,$F$2,IF(M259=G259,$G$2,IF(M259=H259,$H$2,IF(M259=I259,$I$2,0)))))</f>
        <v>SA_Diesel</v>
      </c>
      <c r="M259" s="29">
        <f>MIN(E259:I259)</f>
        <v>0.53255464742602199</v>
      </c>
      <c r="N259">
        <v>99</v>
      </c>
      <c r="O259">
        <v>99</v>
      </c>
      <c r="P259">
        <v>0.39033746036260603</v>
      </c>
      <c r="Q259">
        <v>0.68175042878808401</v>
      </c>
      <c r="R259">
        <v>99</v>
      </c>
      <c r="S259">
        <v>13125.005032777201</v>
      </c>
      <c r="T259">
        <v>10.5845884709081</v>
      </c>
      <c r="U259" s="28" t="str">
        <f>IF(V259=N259,$E$2,IF(V259=O259,$F$2,IF(V259=P259,$G$2,IF(V259=Q259,$H$2,IF(V259=R259,$I$2,0)))))</f>
        <v>SA_Diesel</v>
      </c>
      <c r="V259" s="29">
        <f t="shared" si="6"/>
        <v>0.39033746036260603</v>
      </c>
      <c r="W259" s="27">
        <v>99</v>
      </c>
      <c r="X259">
        <v>99</v>
      </c>
      <c r="Y259" s="28">
        <v>0.205981847502622</v>
      </c>
      <c r="Z259" s="28">
        <v>0.68175042878808401</v>
      </c>
      <c r="AA259" s="28">
        <v>99</v>
      </c>
      <c r="AB259" s="23">
        <v>13125.005032777201</v>
      </c>
      <c r="AC259" s="23">
        <v>10.5845884709081</v>
      </c>
      <c r="AD259" s="28" t="str">
        <f>IF(AE259=W259,$E$2,IF(AE259=X259,$F$2,IF(AE259=Y259,$G$2,IF(AE259=Z259,$H$2,IF(AE259=AA259,$I$2,0)))))</f>
        <v>SA_Diesel</v>
      </c>
      <c r="AE259" s="29">
        <f t="shared" si="7"/>
        <v>0.205981847502622</v>
      </c>
    </row>
    <row r="260" spans="1:31" x14ac:dyDescent="0.25">
      <c r="A260">
        <v>1</v>
      </c>
      <c r="B260" s="15">
        <v>4649</v>
      </c>
      <c r="C260" s="15">
        <v>-63.301653539999997</v>
      </c>
      <c r="D260" s="15">
        <v>-15.897699100000001</v>
      </c>
      <c r="E260">
        <v>99</v>
      </c>
      <c r="F260">
        <v>99</v>
      </c>
      <c r="G260">
        <v>0.63981609490819402</v>
      </c>
      <c r="H260">
        <v>0.68612998186381102</v>
      </c>
      <c r="I260">
        <v>99</v>
      </c>
      <c r="J260">
        <v>55280.334468203197</v>
      </c>
      <c r="K260">
        <v>9.56407170730159</v>
      </c>
      <c r="L260" s="28" t="str">
        <f>IF(M260=E260,$E$2,IF(M260=F260,$F$2,IF(M260=G260,$G$2,IF(M260=H260,$H$2,IF(M260=I260,$I$2,0)))))</f>
        <v>SA_Diesel</v>
      </c>
      <c r="M260" s="29">
        <f>MIN(E260:I260)</f>
        <v>0.63981609490819402</v>
      </c>
      <c r="N260">
        <v>99</v>
      </c>
      <c r="O260">
        <v>99</v>
      </c>
      <c r="P260">
        <v>0.46139816931954503</v>
      </c>
      <c r="Q260">
        <v>0.68612998186381102</v>
      </c>
      <c r="R260">
        <v>99</v>
      </c>
      <c r="S260">
        <v>16354.242087468199</v>
      </c>
      <c r="T260">
        <v>13.188789018911899</v>
      </c>
      <c r="U260" s="28" t="str">
        <f>IF(V260=N260,$E$2,IF(V260=O260,$F$2,IF(V260=P260,$G$2,IF(V260=Q260,$H$2,IF(V260=R260,$I$2,0)))))</f>
        <v>SA_Diesel</v>
      </c>
      <c r="V260" s="29">
        <f t="shared" ref="V260:V323" si="8">MIN(N260:R260)</f>
        <v>0.46139816931954503</v>
      </c>
      <c r="W260" s="27">
        <v>99</v>
      </c>
      <c r="X260">
        <v>99</v>
      </c>
      <c r="Y260" s="28">
        <v>0.23011567318611101</v>
      </c>
      <c r="Z260" s="28">
        <v>0.68612998186381102</v>
      </c>
      <c r="AA260" s="28">
        <v>99</v>
      </c>
      <c r="AB260" s="23">
        <v>16354.242087468199</v>
      </c>
      <c r="AC260" s="23">
        <v>13.188789018911899</v>
      </c>
      <c r="AD260" s="28" t="str">
        <f>IF(AE260=W260,$E$2,IF(AE260=X260,$F$2,IF(AE260=Y260,$G$2,IF(AE260=Z260,$H$2,IF(AE260=AA260,$I$2,0)))))</f>
        <v>SA_Diesel</v>
      </c>
      <c r="AE260" s="29">
        <f t="shared" ref="AE260:AE323" si="9">MIN(W260:AA260)</f>
        <v>0.23011567318611101</v>
      </c>
    </row>
    <row r="261" spans="1:31" x14ac:dyDescent="0.25">
      <c r="A261">
        <v>1</v>
      </c>
      <c r="B261" s="15">
        <v>4658</v>
      </c>
      <c r="C261" s="15">
        <v>-66.972630629999998</v>
      </c>
      <c r="D261" s="15">
        <v>-15.25393757</v>
      </c>
      <c r="E261">
        <v>99</v>
      </c>
      <c r="F261">
        <v>99</v>
      </c>
      <c r="G261">
        <v>0.72026218051982405</v>
      </c>
      <c r="H261">
        <v>0.49292584363609299</v>
      </c>
      <c r="I261">
        <v>99</v>
      </c>
      <c r="J261">
        <v>104392.503040044</v>
      </c>
      <c r="K261">
        <v>20.5902372860048</v>
      </c>
      <c r="L261" s="28" t="str">
        <f>IF(M261=E261,$E$2,IF(M261=F261,$F$2,IF(M261=G261,$G$2,IF(M261=H261,$H$2,IF(M261=I261,$I$2,0)))))</f>
        <v>SA_PV</v>
      </c>
      <c r="M261" s="29">
        <f>MIN(E261:I261)</f>
        <v>0.49292584363609299</v>
      </c>
      <c r="N261">
        <v>99</v>
      </c>
      <c r="O261">
        <v>99</v>
      </c>
      <c r="P261">
        <v>0.51469370103724998</v>
      </c>
      <c r="Q261">
        <v>0.49292584363609299</v>
      </c>
      <c r="R261">
        <v>99</v>
      </c>
      <c r="S261">
        <v>105713.749363674</v>
      </c>
      <c r="T261">
        <v>20.850838138791701</v>
      </c>
      <c r="U261" s="28" t="str">
        <f>IF(V261=N261,$E$2,IF(V261=O261,$F$2,IF(V261=P261,$G$2,IF(V261=Q261,$H$2,IF(V261=R261,$I$2,0)))))</f>
        <v>SA_PV</v>
      </c>
      <c r="V261" s="29">
        <f t="shared" si="8"/>
        <v>0.49292584363609299</v>
      </c>
      <c r="W261" s="27">
        <v>99</v>
      </c>
      <c r="X261">
        <v>99</v>
      </c>
      <c r="Y261" s="28">
        <v>0.248216042448727</v>
      </c>
      <c r="Z261" s="28">
        <v>0.49292584363609299</v>
      </c>
      <c r="AA261" s="28">
        <v>99</v>
      </c>
      <c r="AB261" s="23">
        <v>18286.4028551347</v>
      </c>
      <c r="AC261" s="23">
        <v>14.746969494600201</v>
      </c>
      <c r="AD261" s="28" t="str">
        <f>IF(AE261=W261,$E$2,IF(AE261=X261,$F$2,IF(AE261=Y261,$G$2,IF(AE261=Z261,$H$2,IF(AE261=AA261,$I$2,0)))))</f>
        <v>SA_Diesel</v>
      </c>
      <c r="AE261" s="29">
        <f t="shared" si="9"/>
        <v>0.248216042448727</v>
      </c>
    </row>
    <row r="262" spans="1:31" x14ac:dyDescent="0.25">
      <c r="A262">
        <v>1</v>
      </c>
      <c r="B262" s="15">
        <v>4664</v>
      </c>
      <c r="C262" s="15">
        <v>-66.752058529999999</v>
      </c>
      <c r="D262" s="15">
        <v>-15.456693850000001</v>
      </c>
      <c r="E262">
        <v>99</v>
      </c>
      <c r="F262">
        <v>99</v>
      </c>
      <c r="G262">
        <v>1.01523116109579</v>
      </c>
      <c r="H262">
        <v>0.46998635839208702</v>
      </c>
      <c r="I262">
        <v>99</v>
      </c>
      <c r="J262">
        <v>87194.669317789405</v>
      </c>
      <c r="K262">
        <v>17.198159628755299</v>
      </c>
      <c r="L262" s="28" t="str">
        <f>IF(M262=E262,$E$2,IF(M262=F262,$F$2,IF(M262=G262,$G$2,IF(M262=H262,$H$2,IF(M262=I262,$I$2,0)))))</f>
        <v>SA_PV</v>
      </c>
      <c r="M262" s="29">
        <f>MIN(E262:I262)</f>
        <v>0.46998635839208702</v>
      </c>
      <c r="N262">
        <v>99</v>
      </c>
      <c r="O262">
        <v>99</v>
      </c>
      <c r="P262">
        <v>0.71011065066883206</v>
      </c>
      <c r="Q262">
        <v>0.46998635839208702</v>
      </c>
      <c r="R262">
        <v>99</v>
      </c>
      <c r="S262">
        <v>93575.406074566999</v>
      </c>
      <c r="T262">
        <v>18.456687588671901</v>
      </c>
      <c r="U262" s="28" t="str">
        <f>IF(V262=N262,$E$2,IF(V262=O262,$F$2,IF(V262=P262,$G$2,IF(V262=Q262,$H$2,IF(V262=R262,$I$2,0)))))</f>
        <v>SA_PV</v>
      </c>
      <c r="V262" s="29">
        <f t="shared" si="8"/>
        <v>0.46998635839208702</v>
      </c>
      <c r="W262" s="27">
        <v>99</v>
      </c>
      <c r="X262">
        <v>99</v>
      </c>
      <c r="Y262" s="28">
        <v>0.31458406307832198</v>
      </c>
      <c r="Z262" s="28">
        <v>0.46998635839208702</v>
      </c>
      <c r="AA262" s="28">
        <v>99</v>
      </c>
      <c r="AB262" s="23">
        <v>16976.762116936501</v>
      </c>
      <c r="AC262" s="23">
        <v>13.6908168894053</v>
      </c>
      <c r="AD262" s="28" t="str">
        <f>IF(AE262=W262,$E$2,IF(AE262=X262,$F$2,IF(AE262=Y262,$G$2,IF(AE262=Z262,$H$2,IF(AE262=AA262,$I$2,0)))))</f>
        <v>SA_Diesel</v>
      </c>
      <c r="AE262" s="29">
        <f t="shared" si="9"/>
        <v>0.31458406307832198</v>
      </c>
    </row>
    <row r="263" spans="1:31" x14ac:dyDescent="0.25">
      <c r="A263">
        <v>1</v>
      </c>
      <c r="B263" s="15">
        <v>4665</v>
      </c>
      <c r="C263" s="15">
        <v>-66.036428999999998</v>
      </c>
      <c r="D263" s="15">
        <v>-11.872749000000001</v>
      </c>
      <c r="E263">
        <v>99</v>
      </c>
      <c r="F263">
        <v>99</v>
      </c>
      <c r="G263">
        <v>1.06886188483688</v>
      </c>
      <c r="H263">
        <v>0.45027886247224802</v>
      </c>
      <c r="I263">
        <v>99</v>
      </c>
      <c r="J263">
        <v>205260.375949693</v>
      </c>
      <c r="K263">
        <v>25.7942314928634</v>
      </c>
      <c r="L263" s="28" t="str">
        <f>IF(M263=E263,$E$2,IF(M263=F263,$F$2,IF(M263=G263,$G$2,IF(M263=H263,$H$2,IF(M263=I263,$I$2,0)))))</f>
        <v>SA_PV</v>
      </c>
      <c r="M263" s="29">
        <f>MIN(E263:I263)</f>
        <v>0.45027886247224802</v>
      </c>
      <c r="N263">
        <v>99</v>
      </c>
      <c r="O263">
        <v>99</v>
      </c>
      <c r="P263">
        <v>0.74564100514730203</v>
      </c>
      <c r="Q263">
        <v>0.45027886247224802</v>
      </c>
      <c r="R263">
        <v>99</v>
      </c>
      <c r="S263">
        <v>193070.723254946</v>
      </c>
      <c r="T263">
        <v>38.081010503934202</v>
      </c>
      <c r="U263" s="28" t="str">
        <f>IF(V263=N263,$E$2,IF(V263=O263,$F$2,IF(V263=P263,$G$2,IF(V263=Q263,$H$2,IF(V263=R263,$I$2,0)))))</f>
        <v>SA_PV</v>
      </c>
      <c r="V263" s="29">
        <f t="shared" si="8"/>
        <v>0.45027886247224802</v>
      </c>
      <c r="W263" s="27">
        <v>99</v>
      </c>
      <c r="X263">
        <v>99</v>
      </c>
      <c r="Y263" s="28">
        <v>0.32665097592006598</v>
      </c>
      <c r="Z263" s="28">
        <v>0.45027886247224802</v>
      </c>
      <c r="AA263" s="28">
        <v>99</v>
      </c>
      <c r="AB263" s="23">
        <v>36560.595297000298</v>
      </c>
      <c r="AC263" s="23">
        <v>29.484091968251501</v>
      </c>
      <c r="AD263" s="28" t="str">
        <f>IF(AE263=W263,$E$2,IF(AE263=X263,$F$2,IF(AE263=Y263,$G$2,IF(AE263=Z263,$H$2,IF(AE263=AA263,$I$2,0)))))</f>
        <v>SA_Diesel</v>
      </c>
      <c r="AE263" s="29">
        <f t="shared" si="9"/>
        <v>0.32665097592006598</v>
      </c>
    </row>
    <row r="264" spans="1:31" x14ac:dyDescent="0.25">
      <c r="A264">
        <v>1</v>
      </c>
      <c r="B264" s="15">
        <v>4685</v>
      </c>
      <c r="C264" s="15">
        <v>-65.648222910000001</v>
      </c>
      <c r="D264" s="15">
        <v>-17.989350730000002</v>
      </c>
      <c r="E264">
        <v>99</v>
      </c>
      <c r="F264">
        <v>99</v>
      </c>
      <c r="G264">
        <v>0.45210856181439302</v>
      </c>
      <c r="H264">
        <v>0.44201297722820199</v>
      </c>
      <c r="I264">
        <v>99</v>
      </c>
      <c r="J264">
        <v>78920.110111633199</v>
      </c>
      <c r="K264">
        <v>13.653998289209801</v>
      </c>
      <c r="L264" s="28" t="str">
        <f>IF(M264=E264,$E$2,IF(M264=F264,$F$2,IF(M264=G264,$G$2,IF(M264=H264,$H$2,IF(M264=I264,$I$2,0)))))</f>
        <v>SA_PV</v>
      </c>
      <c r="M264" s="29">
        <f>MIN(E264:I264)</f>
        <v>0.44201297722820199</v>
      </c>
      <c r="N264">
        <v>99</v>
      </c>
      <c r="O264">
        <v>99</v>
      </c>
      <c r="P264">
        <v>0.33704192864490101</v>
      </c>
      <c r="Q264">
        <v>0.44201297722820199</v>
      </c>
      <c r="R264">
        <v>99</v>
      </c>
      <c r="S264">
        <v>10663.850235878401</v>
      </c>
      <c r="T264">
        <v>8.5998036557161193</v>
      </c>
      <c r="U264" s="28" t="str">
        <f>IF(V264=N264,$E$2,IF(V264=O264,$F$2,IF(V264=P264,$G$2,IF(V264=Q264,$H$2,IF(V264=R264,$I$2,0)))))</f>
        <v>SA_Diesel</v>
      </c>
      <c r="V264" s="29">
        <f t="shared" si="8"/>
        <v>0.33704192864490101</v>
      </c>
      <c r="W264" s="27">
        <v>99</v>
      </c>
      <c r="X264">
        <v>99</v>
      </c>
      <c r="Y264" s="28">
        <v>0.18788147824000501</v>
      </c>
      <c r="Z264" s="28">
        <v>0.44201297722820199</v>
      </c>
      <c r="AA264" s="28">
        <v>99</v>
      </c>
      <c r="AB264" s="23">
        <v>10663.850235878401</v>
      </c>
      <c r="AC264" s="23">
        <v>8.5998036557161193</v>
      </c>
      <c r="AD264" s="28" t="str">
        <f>IF(AE264=W264,$E$2,IF(AE264=X264,$F$2,IF(AE264=Y264,$G$2,IF(AE264=Z264,$H$2,IF(AE264=AA264,$I$2,0)))))</f>
        <v>SA_Diesel</v>
      </c>
      <c r="AE264" s="29">
        <f t="shared" si="9"/>
        <v>0.18788147824000501</v>
      </c>
    </row>
    <row r="265" spans="1:31" x14ac:dyDescent="0.25">
      <c r="A265">
        <v>1</v>
      </c>
      <c r="B265" s="15">
        <v>4686</v>
      </c>
      <c r="C265" s="15">
        <v>-64.551392179999993</v>
      </c>
      <c r="D265" s="15">
        <v>-17.22160294</v>
      </c>
      <c r="E265">
        <v>99</v>
      </c>
      <c r="F265">
        <v>99</v>
      </c>
      <c r="G265">
        <v>0.72026218051982405</v>
      </c>
      <c r="H265">
        <v>0.49436210774925199</v>
      </c>
      <c r="I265">
        <v>99</v>
      </c>
      <c r="J265">
        <v>111553.92400548801</v>
      </c>
      <c r="K265">
        <v>22.0027463521672</v>
      </c>
      <c r="L265" s="28" t="str">
        <f>IF(M265=E265,$E$2,IF(M265=F265,$F$2,IF(M265=G265,$G$2,IF(M265=H265,$H$2,IF(M265=I265,$I$2,0)))))</f>
        <v>SA_PV</v>
      </c>
      <c r="M265" s="29">
        <f>MIN(E265:I265)</f>
        <v>0.49436210774925199</v>
      </c>
      <c r="N265">
        <v>99</v>
      </c>
      <c r="O265">
        <v>99</v>
      </c>
      <c r="P265">
        <v>0.51469370103724998</v>
      </c>
      <c r="Q265">
        <v>0.49436210774925199</v>
      </c>
      <c r="R265">
        <v>99</v>
      </c>
      <c r="S265">
        <v>104392.503040044</v>
      </c>
      <c r="T265">
        <v>20.5902372860048</v>
      </c>
      <c r="U265" s="28" t="str">
        <f>IF(V265=N265,$E$2,IF(V265=O265,$F$2,IF(V265=P265,$G$2,IF(V265=Q265,$H$2,IF(V265=R265,$I$2,0)))))</f>
        <v>SA_PV</v>
      </c>
      <c r="V265" s="29">
        <f t="shared" si="8"/>
        <v>0.49436210774925199</v>
      </c>
      <c r="W265" s="27">
        <v>99</v>
      </c>
      <c r="X265">
        <v>99</v>
      </c>
      <c r="Y265" s="28">
        <v>0.248216042448727</v>
      </c>
      <c r="Z265" s="28">
        <v>0.49436210774925199</v>
      </c>
      <c r="AA265" s="28">
        <v>99</v>
      </c>
      <c r="AB265" s="23">
        <v>18005.389927644599</v>
      </c>
      <c r="AC265" s="23">
        <v>14.5203481573086</v>
      </c>
      <c r="AD265" s="28" t="str">
        <f>IF(AE265=W265,$E$2,IF(AE265=X265,$F$2,IF(AE265=Y265,$G$2,IF(AE265=Z265,$H$2,IF(AE265=AA265,$I$2,0)))))</f>
        <v>SA_Diesel</v>
      </c>
      <c r="AE265" s="29">
        <f t="shared" si="9"/>
        <v>0.248216042448727</v>
      </c>
    </row>
    <row r="266" spans="1:31" x14ac:dyDescent="0.25">
      <c r="A266">
        <v>1</v>
      </c>
      <c r="B266" s="15">
        <v>4698</v>
      </c>
      <c r="C266" s="15">
        <v>-65.044157839999997</v>
      </c>
      <c r="D266" s="15">
        <v>-17.10127086</v>
      </c>
      <c r="E266">
        <v>99</v>
      </c>
      <c r="F266">
        <v>99</v>
      </c>
      <c r="G266">
        <v>0.63981609490819402</v>
      </c>
      <c r="H266">
        <v>0.50525632930179598</v>
      </c>
      <c r="I266">
        <v>99</v>
      </c>
      <c r="J266">
        <v>78865.781024061595</v>
      </c>
      <c r="K266">
        <v>15.555380872595901</v>
      </c>
      <c r="L266" s="28" t="str">
        <f>IF(M266=E266,$E$2,IF(M266=F266,$F$2,IF(M266=G266,$G$2,IF(M266=H266,$H$2,IF(M266=I266,$I$2,0)))))</f>
        <v>SA_PV</v>
      </c>
      <c r="M266" s="29">
        <f>MIN(E266:I266)</f>
        <v>0.50525632930179598</v>
      </c>
      <c r="N266">
        <v>99</v>
      </c>
      <c r="O266">
        <v>99</v>
      </c>
      <c r="P266">
        <v>0.46139816931954503</v>
      </c>
      <c r="Q266">
        <v>0.50525632930179598</v>
      </c>
      <c r="R266">
        <v>99</v>
      </c>
      <c r="S266">
        <v>14714.874677329901</v>
      </c>
      <c r="T266">
        <v>11.866730143841099</v>
      </c>
      <c r="U266" s="28" t="str">
        <f>IF(V266=N266,$E$2,IF(V266=O266,$F$2,IF(V266=P266,$G$2,IF(V266=Q266,$H$2,IF(V266=R266,$I$2,0)))))</f>
        <v>SA_Diesel</v>
      </c>
      <c r="V266" s="29">
        <f t="shared" si="8"/>
        <v>0.46139816931954503</v>
      </c>
      <c r="W266" s="27">
        <v>99</v>
      </c>
      <c r="X266">
        <v>99</v>
      </c>
      <c r="Y266" s="28">
        <v>0.23011567318611101</v>
      </c>
      <c r="Z266" s="28">
        <v>0.50525632930179598</v>
      </c>
      <c r="AA266" s="28">
        <v>99</v>
      </c>
      <c r="AB266" s="23">
        <v>14714.874677329901</v>
      </c>
      <c r="AC266" s="23">
        <v>11.866730143841099</v>
      </c>
      <c r="AD266" s="28" t="str">
        <f>IF(AE266=W266,$E$2,IF(AE266=X266,$F$2,IF(AE266=Y266,$G$2,IF(AE266=Z266,$H$2,IF(AE266=AA266,$I$2,0)))))</f>
        <v>SA_Diesel</v>
      </c>
      <c r="AE266" s="29">
        <f t="shared" si="9"/>
        <v>0.23011567318611101</v>
      </c>
    </row>
    <row r="267" spans="1:31" x14ac:dyDescent="0.25">
      <c r="A267">
        <v>1</v>
      </c>
      <c r="B267" s="15">
        <v>4711</v>
      </c>
      <c r="C267" s="15">
        <v>-66.202612680000001</v>
      </c>
      <c r="D267" s="15">
        <v>-17.124565560000001</v>
      </c>
      <c r="E267">
        <v>99</v>
      </c>
      <c r="F267">
        <v>99</v>
      </c>
      <c r="G267">
        <v>0.63981609490819402</v>
      </c>
      <c r="H267">
        <v>0.42909730748493502</v>
      </c>
      <c r="I267">
        <v>0.34804365918159802</v>
      </c>
      <c r="J267">
        <v>87928.070399303004</v>
      </c>
      <c r="K267">
        <v>17.342814674418701</v>
      </c>
      <c r="L267" s="28" t="str">
        <f>IF(M267=E267,$E$2,IF(M267=F267,$F$2,IF(M267=G267,$G$2,IF(M267=H267,$H$2,IF(M267=I267,$I$2,0)))))</f>
        <v>Grid_extension</v>
      </c>
      <c r="M267" s="29">
        <f>MIN(E267:I267)</f>
        <v>0.34804365918159802</v>
      </c>
      <c r="N267">
        <v>99</v>
      </c>
      <c r="O267">
        <v>99</v>
      </c>
      <c r="P267">
        <v>0.46139816931954503</v>
      </c>
      <c r="Q267">
        <v>0.42909730748493502</v>
      </c>
      <c r="R267">
        <v>0.34804365918159802</v>
      </c>
      <c r="S267">
        <v>205260.375949693</v>
      </c>
      <c r="T267">
        <v>25.7942314928634</v>
      </c>
      <c r="U267" s="28" t="str">
        <f>IF(V267=N267,$E$2,IF(V267=O267,$F$2,IF(V267=P267,$G$2,IF(V267=Q267,$H$2,IF(V267=R267,$I$2,0)))))</f>
        <v>Grid_extension</v>
      </c>
      <c r="V267" s="29">
        <f t="shared" si="8"/>
        <v>0.34804365918159802</v>
      </c>
      <c r="W267" s="27">
        <v>99</v>
      </c>
      <c r="X267">
        <v>99</v>
      </c>
      <c r="Y267" s="28">
        <v>0.23011567318611101</v>
      </c>
      <c r="Z267" s="28">
        <v>0.42909730748493502</v>
      </c>
      <c r="AA267" s="28">
        <v>99</v>
      </c>
      <c r="AB267" s="23">
        <v>55355.619772241502</v>
      </c>
      <c r="AC267" s="23">
        <v>44.641236584521302</v>
      </c>
      <c r="AD267" s="28" t="str">
        <f>IF(AE267=W267,$E$2,IF(AE267=X267,$F$2,IF(AE267=Y267,$G$2,IF(AE267=Z267,$H$2,IF(AE267=AA267,$I$2,0)))))</f>
        <v>SA_Diesel</v>
      </c>
      <c r="AE267" s="29">
        <f t="shared" si="9"/>
        <v>0.23011567318611101</v>
      </c>
    </row>
    <row r="268" spans="1:31" x14ac:dyDescent="0.25">
      <c r="A268">
        <v>1</v>
      </c>
      <c r="B268" s="15">
        <v>4718</v>
      </c>
      <c r="C268" s="15">
        <v>-65.038170170000001</v>
      </c>
      <c r="D268" s="15">
        <v>-17.889782149999998</v>
      </c>
      <c r="E268">
        <v>99</v>
      </c>
      <c r="F268">
        <v>99</v>
      </c>
      <c r="G268">
        <v>0.47892392368493603</v>
      </c>
      <c r="H268">
        <v>0.45235004404831902</v>
      </c>
      <c r="I268">
        <v>99</v>
      </c>
      <c r="J268">
        <v>10570.299352473399</v>
      </c>
      <c r="K268">
        <v>8.5243600578310392</v>
      </c>
      <c r="L268" s="28" t="str">
        <f>IF(M268=E268,$E$2,IF(M268=F268,$F$2,IF(M268=G268,$G$2,IF(M268=H268,$H$2,IF(M268=I268,$I$2,0)))))</f>
        <v>SA_PV</v>
      </c>
      <c r="M268" s="29">
        <f>MIN(E268:I268)</f>
        <v>0.45235004404831902</v>
      </c>
      <c r="N268">
        <v>99</v>
      </c>
      <c r="O268">
        <v>99</v>
      </c>
      <c r="P268">
        <v>0.354807105884136</v>
      </c>
      <c r="Q268">
        <v>0.45235004404831902</v>
      </c>
      <c r="R268">
        <v>99</v>
      </c>
      <c r="S268">
        <v>14876.180556556101</v>
      </c>
      <c r="T268">
        <v>11.996814387259199</v>
      </c>
      <c r="U268" s="28" t="str">
        <f>IF(V268=N268,$E$2,IF(V268=O268,$F$2,IF(V268=P268,$G$2,IF(V268=Q268,$H$2,IF(V268=R268,$I$2,0)))))</f>
        <v>SA_Diesel</v>
      </c>
      <c r="V268" s="29">
        <f t="shared" si="8"/>
        <v>0.354807105884136</v>
      </c>
      <c r="W268" s="27">
        <v>99</v>
      </c>
      <c r="X268">
        <v>99</v>
      </c>
      <c r="Y268" s="28">
        <v>0.193914934660878</v>
      </c>
      <c r="Z268" s="28">
        <v>0.45235004404831902</v>
      </c>
      <c r="AA268" s="28">
        <v>99</v>
      </c>
      <c r="AB268" s="23">
        <v>14876.180556556101</v>
      </c>
      <c r="AC268" s="23">
        <v>11.996814387259199</v>
      </c>
      <c r="AD268" s="28" t="str">
        <f>IF(AE268=W268,$E$2,IF(AE268=X268,$F$2,IF(AE268=Y268,$G$2,IF(AE268=Z268,$H$2,IF(AE268=AA268,$I$2,0)))))</f>
        <v>SA_Diesel</v>
      </c>
      <c r="AE268" s="29">
        <f t="shared" si="9"/>
        <v>0.193914934660878</v>
      </c>
    </row>
    <row r="269" spans="1:31" x14ac:dyDescent="0.25">
      <c r="A269">
        <v>1</v>
      </c>
      <c r="B269" s="15">
        <v>4720</v>
      </c>
      <c r="C269" s="15">
        <v>-66.167004950000006</v>
      </c>
      <c r="D269" s="15">
        <v>-17.51875854</v>
      </c>
      <c r="E269">
        <v>99</v>
      </c>
      <c r="F269">
        <v>99</v>
      </c>
      <c r="G269">
        <v>0.47892392368493603</v>
      </c>
      <c r="H269">
        <v>0.37239919969170998</v>
      </c>
      <c r="I269">
        <v>99</v>
      </c>
      <c r="J269">
        <v>103427.24981215601</v>
      </c>
      <c r="K269">
        <v>8.6563780211647803</v>
      </c>
      <c r="L269" s="28" t="str">
        <f>IF(M269=E269,$E$2,IF(M269=F269,$F$2,IF(M269=G269,$G$2,IF(M269=H269,$H$2,IF(M269=I269,$I$2,0)))))</f>
        <v>SA_PV</v>
      </c>
      <c r="M269" s="29">
        <f>MIN(E269:I269)</f>
        <v>0.37239919969170998</v>
      </c>
      <c r="N269">
        <v>99</v>
      </c>
      <c r="O269">
        <v>99</v>
      </c>
      <c r="P269">
        <v>0.354807105884136</v>
      </c>
      <c r="Q269">
        <v>0.37239919969170998</v>
      </c>
      <c r="R269">
        <v>99</v>
      </c>
      <c r="S269">
        <v>25541.976905791002</v>
      </c>
      <c r="T269">
        <v>20.598187475439801</v>
      </c>
      <c r="U269" s="28" t="str">
        <f>IF(V269=N269,$E$2,IF(V269=O269,$F$2,IF(V269=P269,$G$2,IF(V269=Q269,$H$2,IF(V269=R269,$I$2,0)))))</f>
        <v>SA_Diesel</v>
      </c>
      <c r="V269" s="29">
        <f t="shared" si="8"/>
        <v>0.354807105884136</v>
      </c>
      <c r="W269" s="27">
        <v>99</v>
      </c>
      <c r="X269">
        <v>99</v>
      </c>
      <c r="Y269" s="28">
        <v>0.193914934660878</v>
      </c>
      <c r="Z269" s="28">
        <v>0.37239919969170998</v>
      </c>
      <c r="AA269" s="28">
        <v>99</v>
      </c>
      <c r="AB269" s="23">
        <v>25541.976905791002</v>
      </c>
      <c r="AC269" s="23">
        <v>20.598187475439801</v>
      </c>
      <c r="AD269" s="28" t="str">
        <f>IF(AE269=W269,$E$2,IF(AE269=X269,$F$2,IF(AE269=Y269,$G$2,IF(AE269=Z269,$H$2,IF(AE269=AA269,$I$2,0)))))</f>
        <v>SA_Diesel</v>
      </c>
      <c r="AE269" s="29">
        <f t="shared" si="9"/>
        <v>0.193914934660878</v>
      </c>
    </row>
    <row r="270" spans="1:31" x14ac:dyDescent="0.25">
      <c r="A270">
        <v>1</v>
      </c>
      <c r="B270" s="15">
        <v>4725</v>
      </c>
      <c r="C270" s="15">
        <v>-65.105534019999993</v>
      </c>
      <c r="D270" s="15">
        <v>-18.33724904</v>
      </c>
      <c r="E270">
        <v>99</v>
      </c>
      <c r="F270">
        <v>99</v>
      </c>
      <c r="G270">
        <v>0.66663145677873803</v>
      </c>
      <c r="H270">
        <v>0.39237991530884198</v>
      </c>
      <c r="I270">
        <v>99</v>
      </c>
      <c r="J270">
        <v>18731.102471984701</v>
      </c>
      <c r="K270">
        <v>15.105595066611199</v>
      </c>
      <c r="L270" s="28" t="str">
        <f>IF(M270=E270,$E$2,IF(M270=F270,$F$2,IF(M270=G270,$G$2,IF(M270=H270,$H$2,IF(M270=I270,$I$2,0)))))</f>
        <v>SA_PV</v>
      </c>
      <c r="M270" s="29">
        <f>MIN(E270:I270)</f>
        <v>0.39237991530884198</v>
      </c>
      <c r="N270">
        <v>99</v>
      </c>
      <c r="O270">
        <v>99</v>
      </c>
      <c r="P270">
        <v>0.47916334655878001</v>
      </c>
      <c r="Q270">
        <v>0.39237991530884198</v>
      </c>
      <c r="R270">
        <v>99</v>
      </c>
      <c r="S270">
        <v>78865.781024061595</v>
      </c>
      <c r="T270">
        <v>15.555380872595901</v>
      </c>
      <c r="U270" s="28" t="str">
        <f>IF(V270=N270,$E$2,IF(V270=O270,$F$2,IF(V270=P270,$G$2,IF(V270=Q270,$H$2,IF(V270=R270,$I$2,0)))))</f>
        <v>SA_PV</v>
      </c>
      <c r="V270" s="29">
        <f t="shared" si="8"/>
        <v>0.39237991530884198</v>
      </c>
      <c r="W270" s="27">
        <v>99</v>
      </c>
      <c r="X270">
        <v>99</v>
      </c>
      <c r="Y270" s="28">
        <v>0.236149129606983</v>
      </c>
      <c r="Z270" s="28">
        <v>0.39237991530884198</v>
      </c>
      <c r="AA270" s="28">
        <v>99</v>
      </c>
      <c r="AB270" s="23">
        <v>17138.003799277802</v>
      </c>
      <c r="AC270" s="23">
        <v>13.820849361596901</v>
      </c>
      <c r="AD270" s="28" t="str">
        <f>IF(AE270=W270,$E$2,IF(AE270=X270,$F$2,IF(AE270=Y270,$G$2,IF(AE270=Z270,$H$2,IF(AE270=AA270,$I$2,0)))))</f>
        <v>SA_Diesel</v>
      </c>
      <c r="AE270" s="29">
        <f t="shared" si="9"/>
        <v>0.236149129606983</v>
      </c>
    </row>
    <row r="271" spans="1:31" x14ac:dyDescent="0.25">
      <c r="A271">
        <v>1</v>
      </c>
      <c r="B271" s="15">
        <v>4753</v>
      </c>
      <c r="C271" s="15">
        <v>-64.591728689999997</v>
      </c>
      <c r="D271" s="15">
        <v>-17.312479660000001</v>
      </c>
      <c r="E271">
        <v>99</v>
      </c>
      <c r="F271">
        <v>99</v>
      </c>
      <c r="G271">
        <v>0.96160043735471201</v>
      </c>
      <c r="H271">
        <v>0.50286033011127196</v>
      </c>
      <c r="I271">
        <v>99</v>
      </c>
      <c r="J271">
        <v>114050.411148742</v>
      </c>
      <c r="K271">
        <v>61.899902183324102</v>
      </c>
      <c r="L271" s="28" t="str">
        <f>IF(M271=E271,$E$2,IF(M271=F271,$F$2,IF(M271=G271,$G$2,IF(M271=H271,$H$2,IF(M271=I271,$I$2,0)))))</f>
        <v>SA_PV</v>
      </c>
      <c r="M271" s="29">
        <f>MIN(E271:I271)</f>
        <v>0.50286033011127196</v>
      </c>
      <c r="N271">
        <v>99</v>
      </c>
      <c r="O271">
        <v>99</v>
      </c>
      <c r="P271">
        <v>0.67458029619036297</v>
      </c>
      <c r="Q271">
        <v>0.50286033011127196</v>
      </c>
      <c r="R271">
        <v>99</v>
      </c>
      <c r="S271">
        <v>87928.070399303004</v>
      </c>
      <c r="T271">
        <v>17.342814674418701</v>
      </c>
      <c r="U271" s="28" t="str">
        <f>IF(V271=N271,$E$2,IF(V271=O271,$F$2,IF(V271=P271,$G$2,IF(V271=Q271,$H$2,IF(V271=R271,$I$2,0)))))</f>
        <v>SA_PV</v>
      </c>
      <c r="V271" s="29">
        <f t="shared" si="8"/>
        <v>0.50286033011127196</v>
      </c>
      <c r="W271" s="27">
        <v>99</v>
      </c>
      <c r="X271">
        <v>99</v>
      </c>
      <c r="Y271" s="28">
        <v>0.30251715023657699</v>
      </c>
      <c r="Z271" s="28">
        <v>0.50286033011127196</v>
      </c>
      <c r="AA271" s="28">
        <v>99</v>
      </c>
      <c r="AB271" s="23">
        <v>14909.3449095998</v>
      </c>
      <c r="AC271" s="23">
        <v>12.023559598251101</v>
      </c>
      <c r="AD271" s="28" t="str">
        <f>IF(AE271=W271,$E$2,IF(AE271=X271,$F$2,IF(AE271=Y271,$G$2,IF(AE271=Z271,$H$2,IF(AE271=AA271,$I$2,0)))))</f>
        <v>SA_Diesel</v>
      </c>
      <c r="AE271" s="29">
        <f t="shared" si="9"/>
        <v>0.30251715023657699</v>
      </c>
    </row>
    <row r="272" spans="1:31" x14ac:dyDescent="0.25">
      <c r="A272">
        <v>1</v>
      </c>
      <c r="B272" s="15">
        <v>4758</v>
      </c>
      <c r="C272" s="15">
        <v>-65.093891959999993</v>
      </c>
      <c r="D272" s="15">
        <v>-17.6791546</v>
      </c>
      <c r="E272">
        <v>99</v>
      </c>
      <c r="F272">
        <v>99</v>
      </c>
      <c r="G272">
        <v>0.45210856181439302</v>
      </c>
      <c r="H272">
        <v>0.46993410795690199</v>
      </c>
      <c r="I272">
        <v>99</v>
      </c>
      <c r="J272">
        <v>102454.924777094</v>
      </c>
      <c r="K272">
        <v>20.208071948144902</v>
      </c>
      <c r="L272" s="28" t="str">
        <f>IF(M272=E272,$E$2,IF(M272=F272,$F$2,IF(M272=G272,$G$2,IF(M272=H272,$H$2,IF(M272=I272,$I$2,0)))))</f>
        <v>SA_Diesel</v>
      </c>
      <c r="M272" s="29">
        <f>MIN(E272:I272)</f>
        <v>0.45210856181439302</v>
      </c>
      <c r="N272">
        <v>99</v>
      </c>
      <c r="O272">
        <v>99</v>
      </c>
      <c r="P272">
        <v>0.33704192864490101</v>
      </c>
      <c r="Q272">
        <v>0.46993410795690199</v>
      </c>
      <c r="R272">
        <v>99</v>
      </c>
      <c r="S272">
        <v>10570.299352473399</v>
      </c>
      <c r="T272">
        <v>8.5243600578310392</v>
      </c>
      <c r="U272" s="28" t="str">
        <f>IF(V272=N272,$E$2,IF(V272=O272,$F$2,IF(V272=P272,$G$2,IF(V272=Q272,$H$2,IF(V272=R272,$I$2,0)))))</f>
        <v>SA_Diesel</v>
      </c>
      <c r="V272" s="29">
        <f t="shared" si="8"/>
        <v>0.33704192864490101</v>
      </c>
      <c r="W272" s="27">
        <v>99</v>
      </c>
      <c r="X272">
        <v>99</v>
      </c>
      <c r="Y272" s="28">
        <v>0.18788147824000501</v>
      </c>
      <c r="Z272" s="28">
        <v>0.46993410795690199</v>
      </c>
      <c r="AA272" s="28">
        <v>99</v>
      </c>
      <c r="AB272" s="23">
        <v>10570.299352473399</v>
      </c>
      <c r="AC272" s="23">
        <v>8.5243600578310392</v>
      </c>
      <c r="AD272" s="28" t="str">
        <f>IF(AE272=W272,$E$2,IF(AE272=X272,$F$2,IF(AE272=Y272,$G$2,IF(AE272=Z272,$H$2,IF(AE272=AA272,$I$2,0)))))</f>
        <v>SA_Diesel</v>
      </c>
      <c r="AE272" s="29">
        <f t="shared" si="9"/>
        <v>0.18788147824000501</v>
      </c>
    </row>
    <row r="273" spans="1:31" x14ac:dyDescent="0.25">
      <c r="A273">
        <v>1</v>
      </c>
      <c r="B273" s="15">
        <v>4759</v>
      </c>
      <c r="C273" s="15">
        <v>-64.598726029999995</v>
      </c>
      <c r="D273" s="15">
        <v>-17.211351830000002</v>
      </c>
      <c r="E273">
        <v>99</v>
      </c>
      <c r="F273">
        <v>99</v>
      </c>
      <c r="G273">
        <v>0.74707754239036706</v>
      </c>
      <c r="H273">
        <v>0.496968586348984</v>
      </c>
      <c r="I273">
        <v>0.49250877516027602</v>
      </c>
      <c r="J273">
        <v>12830.592861211</v>
      </c>
      <c r="K273">
        <v>10.347161386570001</v>
      </c>
      <c r="L273" s="28" t="str">
        <f>IF(M273=E273,$E$2,IF(M273=F273,$F$2,IF(M273=G273,$G$2,IF(M273=H273,$H$2,IF(M273=I273,$I$2,0)))))</f>
        <v>Grid_extension</v>
      </c>
      <c r="M273" s="29">
        <f>MIN(E273:I273)</f>
        <v>0.49250877516027602</v>
      </c>
      <c r="N273">
        <v>99</v>
      </c>
      <c r="O273">
        <v>99</v>
      </c>
      <c r="P273">
        <v>0.53245887827648397</v>
      </c>
      <c r="Q273">
        <v>0.496968586348984</v>
      </c>
      <c r="R273">
        <v>0.49250877516027602</v>
      </c>
      <c r="S273">
        <v>103427.24981215601</v>
      </c>
      <c r="T273">
        <v>8.6563780211647803</v>
      </c>
      <c r="U273" s="28" t="str">
        <f>IF(V273=N273,$E$2,IF(V273=O273,$F$2,IF(V273=P273,$G$2,IF(V273=Q273,$H$2,IF(V273=R273,$I$2,0)))))</f>
        <v>Grid_extension</v>
      </c>
      <c r="V273" s="29">
        <f t="shared" si="8"/>
        <v>0.49250877516027602</v>
      </c>
      <c r="W273" s="27">
        <v>99</v>
      </c>
      <c r="X273">
        <v>99</v>
      </c>
      <c r="Y273" s="28">
        <v>0.25424949886960002</v>
      </c>
      <c r="Z273" s="28">
        <v>0.496968586348984</v>
      </c>
      <c r="AA273" s="28">
        <v>99</v>
      </c>
      <c r="AB273" s="23">
        <v>18576.9896062599</v>
      </c>
      <c r="AC273" s="23">
        <v>14.9813115895615</v>
      </c>
      <c r="AD273" s="28" t="str">
        <f>IF(AE273=W273,$E$2,IF(AE273=X273,$F$2,IF(AE273=Y273,$G$2,IF(AE273=Z273,$H$2,IF(AE273=AA273,$I$2,0)))))</f>
        <v>SA_Diesel</v>
      </c>
      <c r="AE273" s="29">
        <f t="shared" si="9"/>
        <v>0.25424949886960002</v>
      </c>
    </row>
    <row r="274" spans="1:31" x14ac:dyDescent="0.25">
      <c r="A274">
        <v>1</v>
      </c>
      <c r="B274" s="15">
        <v>4773</v>
      </c>
      <c r="C274" s="15">
        <v>-65.325734699999998</v>
      </c>
      <c r="D274" s="15">
        <v>-16.94589521</v>
      </c>
      <c r="E274">
        <v>99</v>
      </c>
      <c r="F274">
        <v>99</v>
      </c>
      <c r="G274">
        <v>0.45210856181439302</v>
      </c>
      <c r="H274">
        <v>0.49755154070247298</v>
      </c>
      <c r="I274">
        <v>99</v>
      </c>
      <c r="J274">
        <v>198053.20828537</v>
      </c>
      <c r="K274">
        <v>39.0637491687121</v>
      </c>
      <c r="L274" s="28" t="str">
        <f>IF(M274=E274,$E$2,IF(M274=F274,$F$2,IF(M274=G274,$G$2,IF(M274=H274,$H$2,IF(M274=I274,$I$2,0)))))</f>
        <v>SA_Diesel</v>
      </c>
      <c r="M274" s="29">
        <f>MIN(E274:I274)</f>
        <v>0.45210856181439302</v>
      </c>
      <c r="N274">
        <v>99</v>
      </c>
      <c r="O274">
        <v>99</v>
      </c>
      <c r="P274">
        <v>0.33704192864490101</v>
      </c>
      <c r="Q274">
        <v>0.49755154070247298</v>
      </c>
      <c r="R274">
        <v>99</v>
      </c>
      <c r="S274">
        <v>18731.102471984701</v>
      </c>
      <c r="T274">
        <v>15.105595066611199</v>
      </c>
      <c r="U274" s="28" t="str">
        <f>IF(V274=N274,$E$2,IF(V274=O274,$F$2,IF(V274=P274,$G$2,IF(V274=Q274,$H$2,IF(V274=R274,$I$2,0)))))</f>
        <v>SA_Diesel</v>
      </c>
      <c r="V274" s="29">
        <f t="shared" si="8"/>
        <v>0.33704192864490101</v>
      </c>
      <c r="W274" s="27">
        <v>99</v>
      </c>
      <c r="X274">
        <v>99</v>
      </c>
      <c r="Y274" s="28">
        <v>0.18788147824000501</v>
      </c>
      <c r="Z274" s="28">
        <v>0.49755154070247298</v>
      </c>
      <c r="AA274" s="28">
        <v>99</v>
      </c>
      <c r="AB274" s="23">
        <v>18731.102471984701</v>
      </c>
      <c r="AC274" s="23">
        <v>15.105595066611199</v>
      </c>
      <c r="AD274" s="28" t="str">
        <f>IF(AE274=W274,$E$2,IF(AE274=X274,$F$2,IF(AE274=Y274,$G$2,IF(AE274=Z274,$H$2,IF(AE274=AA274,$I$2,0)))))</f>
        <v>SA_Diesel</v>
      </c>
      <c r="AE274" s="29">
        <f t="shared" si="9"/>
        <v>0.18788147824000501</v>
      </c>
    </row>
    <row r="275" spans="1:31" x14ac:dyDescent="0.25">
      <c r="A275">
        <v>1</v>
      </c>
      <c r="B275" s="15">
        <v>4780</v>
      </c>
      <c r="C275" s="15">
        <v>-65.415091480000001</v>
      </c>
      <c r="D275" s="15">
        <v>-17.078358380000001</v>
      </c>
      <c r="E275">
        <v>0.41816537019442301</v>
      </c>
      <c r="F275">
        <v>99</v>
      </c>
      <c r="G275">
        <v>0.53255464742602199</v>
      </c>
      <c r="H275">
        <v>0.55700943985404905</v>
      </c>
      <c r="I275">
        <v>99</v>
      </c>
      <c r="J275">
        <v>49757.170037715397</v>
      </c>
      <c r="K275">
        <v>8.6085069269403807</v>
      </c>
      <c r="L275" s="28" t="str">
        <f>IF(M275=E275,$E$2,IF(M275=F275,$F$2,IF(M275=G275,$G$2,IF(M275=H275,$H$2,IF(M275=I275,$I$2,0)))))</f>
        <v>MG_Hydro</v>
      </c>
      <c r="M275" s="29">
        <f>MIN(E275:I275)</f>
        <v>0.41816537019442301</v>
      </c>
      <c r="N275">
        <v>0.41816537019442301</v>
      </c>
      <c r="O275">
        <v>99</v>
      </c>
      <c r="P275">
        <v>0.39033746036260603</v>
      </c>
      <c r="Q275">
        <v>0.55700943985404905</v>
      </c>
      <c r="R275">
        <v>99</v>
      </c>
      <c r="S275">
        <v>24169.164486972601</v>
      </c>
      <c r="T275">
        <v>19.491090414169602</v>
      </c>
      <c r="U275" s="28" t="str">
        <f>IF(V275=N275,$E$2,IF(V275=O275,$F$2,IF(V275=P275,$G$2,IF(V275=Q275,$H$2,IF(V275=R275,$I$2,0)))))</f>
        <v>SA_Diesel</v>
      </c>
      <c r="V275" s="29">
        <f t="shared" si="8"/>
        <v>0.39033746036260603</v>
      </c>
      <c r="W275" s="27">
        <v>0.41816537019442301</v>
      </c>
      <c r="X275">
        <v>99</v>
      </c>
      <c r="Y275" s="28">
        <v>0.205981847502622</v>
      </c>
      <c r="Z275" s="28">
        <v>0.55700943985404905</v>
      </c>
      <c r="AA275" s="28">
        <v>99</v>
      </c>
      <c r="AB275" s="23">
        <v>24169.164486972601</v>
      </c>
      <c r="AC275" s="23">
        <v>19.491090414169602</v>
      </c>
      <c r="AD275" s="28" t="str">
        <f>IF(AE275=W275,$E$2,IF(AE275=X275,$F$2,IF(AE275=Y275,$G$2,IF(AE275=Z275,$H$2,IF(AE275=AA275,$I$2,0)))))</f>
        <v>SA_Diesel</v>
      </c>
      <c r="AE275" s="29">
        <f t="shared" si="9"/>
        <v>0.205981847502622</v>
      </c>
    </row>
    <row r="276" spans="1:31" x14ac:dyDescent="0.25">
      <c r="A276">
        <v>1</v>
      </c>
      <c r="B276" s="15">
        <v>4781</v>
      </c>
      <c r="C276" s="15">
        <v>-64.333578669999994</v>
      </c>
      <c r="D276" s="15">
        <v>-17.325176750000001</v>
      </c>
      <c r="E276">
        <v>99</v>
      </c>
      <c r="F276">
        <v>99</v>
      </c>
      <c r="G276">
        <v>0.559370009296565</v>
      </c>
      <c r="H276">
        <v>0.49235367202421099</v>
      </c>
      <c r="I276">
        <v>99</v>
      </c>
      <c r="J276">
        <v>94573.339779840695</v>
      </c>
      <c r="K276">
        <v>18.6535186942486</v>
      </c>
      <c r="L276" s="28" t="str">
        <f>IF(M276=E276,$E$2,IF(M276=F276,$F$2,IF(M276=G276,$G$2,IF(M276=H276,$H$2,IF(M276=I276,$I$2,0)))))</f>
        <v>SA_PV</v>
      </c>
      <c r="M276" s="29">
        <f>MIN(E276:I276)</f>
        <v>0.49235367202421099</v>
      </c>
      <c r="N276">
        <v>99</v>
      </c>
      <c r="O276">
        <v>99</v>
      </c>
      <c r="P276">
        <v>0.40810263760184101</v>
      </c>
      <c r="Q276">
        <v>0.49235367202421099</v>
      </c>
      <c r="R276">
        <v>99</v>
      </c>
      <c r="S276">
        <v>17743.285996602801</v>
      </c>
      <c r="T276">
        <v>14.308975876707001</v>
      </c>
      <c r="U276" s="28" t="str">
        <f>IF(V276=N276,$E$2,IF(V276=O276,$F$2,IF(V276=P276,$G$2,IF(V276=Q276,$H$2,IF(V276=R276,$I$2,0)))))</f>
        <v>SA_Diesel</v>
      </c>
      <c r="V276" s="29">
        <f t="shared" si="8"/>
        <v>0.40810263760184101</v>
      </c>
      <c r="W276" s="27">
        <v>99</v>
      </c>
      <c r="X276">
        <v>99</v>
      </c>
      <c r="Y276" s="28">
        <v>0.21201530392349399</v>
      </c>
      <c r="Z276" s="28">
        <v>0.49235367202421099</v>
      </c>
      <c r="AA276" s="28">
        <v>99</v>
      </c>
      <c r="AB276" s="23">
        <v>17743.285996602801</v>
      </c>
      <c r="AC276" s="23">
        <v>14.308975876707001</v>
      </c>
      <c r="AD276" s="28" t="str">
        <f>IF(AE276=W276,$E$2,IF(AE276=X276,$F$2,IF(AE276=Y276,$G$2,IF(AE276=Z276,$H$2,IF(AE276=AA276,$I$2,0)))))</f>
        <v>SA_Diesel</v>
      </c>
      <c r="AE276" s="29">
        <f t="shared" si="9"/>
        <v>0.21201530392349399</v>
      </c>
    </row>
    <row r="277" spans="1:31" x14ac:dyDescent="0.25">
      <c r="A277">
        <v>1</v>
      </c>
      <c r="B277" s="15">
        <v>4802</v>
      </c>
      <c r="C277" s="15">
        <v>-64.914486780000004</v>
      </c>
      <c r="D277" s="15">
        <v>-17.054275650000001</v>
      </c>
      <c r="E277">
        <v>99</v>
      </c>
      <c r="F277">
        <v>99</v>
      </c>
      <c r="G277">
        <v>0.47892392368493603</v>
      </c>
      <c r="H277">
        <v>0.495517159402871</v>
      </c>
      <c r="I277">
        <v>99</v>
      </c>
      <c r="J277">
        <v>65899.615695701403</v>
      </c>
      <c r="K277">
        <v>11.401317594411999</v>
      </c>
      <c r="L277" s="28" t="str">
        <f>IF(M277=E277,$E$2,IF(M277=F277,$F$2,IF(M277=G277,$G$2,IF(M277=H277,$H$2,IF(M277=I277,$I$2,0)))))</f>
        <v>SA_Diesel</v>
      </c>
      <c r="M277" s="29">
        <f>MIN(E277:I277)</f>
        <v>0.47892392368493603</v>
      </c>
      <c r="N277">
        <v>99</v>
      </c>
      <c r="O277">
        <v>99</v>
      </c>
      <c r="P277">
        <v>0.354807105884136</v>
      </c>
      <c r="Q277">
        <v>0.495517159402871</v>
      </c>
      <c r="R277">
        <v>99</v>
      </c>
      <c r="S277">
        <v>12830.592861211</v>
      </c>
      <c r="T277">
        <v>10.347161386570001</v>
      </c>
      <c r="U277" s="28" t="str">
        <f>IF(V277=N277,$E$2,IF(V277=O277,$F$2,IF(V277=P277,$G$2,IF(V277=Q277,$H$2,IF(V277=R277,$I$2,0)))))</f>
        <v>SA_Diesel</v>
      </c>
      <c r="V277" s="29">
        <f t="shared" si="8"/>
        <v>0.354807105884136</v>
      </c>
      <c r="W277" s="27">
        <v>99</v>
      </c>
      <c r="X277">
        <v>99</v>
      </c>
      <c r="Y277" s="28">
        <v>0.193914934660878</v>
      </c>
      <c r="Z277" s="28">
        <v>0.495517159402871</v>
      </c>
      <c r="AA277" s="28">
        <v>99</v>
      </c>
      <c r="AB277" s="23">
        <v>12830.592861211</v>
      </c>
      <c r="AC277" s="23">
        <v>10.347161386570001</v>
      </c>
      <c r="AD277" s="28" t="str">
        <f>IF(AE277=W277,$E$2,IF(AE277=X277,$F$2,IF(AE277=Y277,$G$2,IF(AE277=Z277,$H$2,IF(AE277=AA277,$I$2,0)))))</f>
        <v>SA_Diesel</v>
      </c>
      <c r="AE277" s="29">
        <f t="shared" si="9"/>
        <v>0.193914934660878</v>
      </c>
    </row>
    <row r="278" spans="1:31" x14ac:dyDescent="0.25">
      <c r="A278">
        <v>1</v>
      </c>
      <c r="B278" s="15">
        <v>4805</v>
      </c>
      <c r="C278" s="15">
        <v>-65.317313979999994</v>
      </c>
      <c r="D278" s="15">
        <v>-18.37426893</v>
      </c>
      <c r="E278">
        <v>99</v>
      </c>
      <c r="F278">
        <v>99</v>
      </c>
      <c r="G278">
        <v>0.63981609490819502</v>
      </c>
      <c r="H278">
        <v>0.38789454819282898</v>
      </c>
      <c r="I278">
        <v>99</v>
      </c>
      <c r="J278">
        <v>87646.876240623402</v>
      </c>
      <c r="K278">
        <v>15.163819418792899</v>
      </c>
      <c r="L278" s="28" t="str">
        <f>IF(M278=E278,$E$2,IF(M278=F278,$F$2,IF(M278=G278,$G$2,IF(M278=H278,$H$2,IF(M278=I278,$I$2,0)))))</f>
        <v>SA_PV</v>
      </c>
      <c r="M278" s="29">
        <f>MIN(E278:I278)</f>
        <v>0.38789454819282898</v>
      </c>
      <c r="N278">
        <v>99</v>
      </c>
      <c r="O278">
        <v>99</v>
      </c>
      <c r="P278">
        <v>0.46139816931954503</v>
      </c>
      <c r="Q278">
        <v>0.38789454819282898</v>
      </c>
      <c r="R278">
        <v>99</v>
      </c>
      <c r="S278">
        <v>198053.20828537</v>
      </c>
      <c r="T278">
        <v>39.0637491687121</v>
      </c>
      <c r="U278" s="28" t="str">
        <f>IF(V278=N278,$E$2,IF(V278=O278,$F$2,IF(V278=P278,$G$2,IF(V278=Q278,$H$2,IF(V278=R278,$I$2,0)))))</f>
        <v>SA_PV</v>
      </c>
      <c r="V278" s="29">
        <f t="shared" si="8"/>
        <v>0.38789454819282898</v>
      </c>
      <c r="W278" s="27">
        <v>99</v>
      </c>
      <c r="X278">
        <v>99</v>
      </c>
      <c r="Y278" s="28">
        <v>0.23011567318611101</v>
      </c>
      <c r="Z278" s="28">
        <v>0.38789454819282898</v>
      </c>
      <c r="AA278" s="28">
        <v>99</v>
      </c>
      <c r="AB278" s="23">
        <v>43535.807244095202</v>
      </c>
      <c r="AC278" s="23">
        <v>35.1092134651945</v>
      </c>
      <c r="AD278" s="28" t="str">
        <f>IF(AE278=W278,$E$2,IF(AE278=X278,$F$2,IF(AE278=Y278,$G$2,IF(AE278=Z278,$H$2,IF(AE278=AA278,$I$2,0)))))</f>
        <v>SA_Diesel</v>
      </c>
      <c r="AE278" s="29">
        <f t="shared" si="9"/>
        <v>0.23011567318611101</v>
      </c>
    </row>
    <row r="279" spans="1:31" x14ac:dyDescent="0.25">
      <c r="A279">
        <v>1</v>
      </c>
      <c r="B279" s="15">
        <v>4826</v>
      </c>
      <c r="C279" s="15">
        <v>-66.727620810000005</v>
      </c>
      <c r="D279" s="15">
        <v>-17.491308100000001</v>
      </c>
      <c r="E279">
        <v>99</v>
      </c>
      <c r="F279">
        <v>99</v>
      </c>
      <c r="G279">
        <v>0.47892392368493603</v>
      </c>
      <c r="H279">
        <v>0.43741492273871801</v>
      </c>
      <c r="I279">
        <v>99</v>
      </c>
      <c r="J279">
        <v>185830.314448522</v>
      </c>
      <c r="K279">
        <v>17.068838866588301</v>
      </c>
      <c r="L279" s="28" t="str">
        <f>IF(M279=E279,$E$2,IF(M279=F279,$F$2,IF(M279=G279,$G$2,IF(M279=H279,$H$2,IF(M279=I279,$I$2,0)))))</f>
        <v>SA_PV</v>
      </c>
      <c r="M279" s="29">
        <f>MIN(E279:I279)</f>
        <v>0.43741492273871801</v>
      </c>
      <c r="N279">
        <v>99</v>
      </c>
      <c r="O279">
        <v>99</v>
      </c>
      <c r="P279">
        <v>0.354807105884136</v>
      </c>
      <c r="Q279">
        <v>0.43741492273871801</v>
      </c>
      <c r="R279">
        <v>99</v>
      </c>
      <c r="S279">
        <v>9699.3017744038607</v>
      </c>
      <c r="T279">
        <v>7.82194882827336</v>
      </c>
      <c r="U279" s="28" t="str">
        <f>IF(V279=N279,$E$2,IF(V279=O279,$F$2,IF(V279=P279,$G$2,IF(V279=Q279,$H$2,IF(V279=R279,$I$2,0)))))</f>
        <v>SA_Diesel</v>
      </c>
      <c r="V279" s="29">
        <f t="shared" si="8"/>
        <v>0.354807105884136</v>
      </c>
      <c r="W279" s="27">
        <v>99</v>
      </c>
      <c r="X279">
        <v>99</v>
      </c>
      <c r="Y279" s="28">
        <v>0.193914934660878</v>
      </c>
      <c r="Z279" s="28">
        <v>0.43741492273871801</v>
      </c>
      <c r="AA279" s="28">
        <v>99</v>
      </c>
      <c r="AB279" s="23">
        <v>9699.3017744038607</v>
      </c>
      <c r="AC279" s="23">
        <v>7.82194882827336</v>
      </c>
      <c r="AD279" s="28" t="str">
        <f>IF(AE279=W279,$E$2,IF(AE279=X279,$F$2,IF(AE279=Y279,$G$2,IF(AE279=Z279,$H$2,IF(AE279=AA279,$I$2,0)))))</f>
        <v>SA_Diesel</v>
      </c>
      <c r="AE279" s="29">
        <f t="shared" si="9"/>
        <v>0.193914934660878</v>
      </c>
    </row>
    <row r="280" spans="1:31" x14ac:dyDescent="0.25">
      <c r="A280">
        <v>1</v>
      </c>
      <c r="B280" s="15">
        <v>4848</v>
      </c>
      <c r="C280" s="15">
        <v>-66.274748009999996</v>
      </c>
      <c r="D280" s="15">
        <v>-17.94862496</v>
      </c>
      <c r="E280">
        <v>99</v>
      </c>
      <c r="F280">
        <v>99</v>
      </c>
      <c r="G280">
        <v>0.42529319994385001</v>
      </c>
      <c r="H280">
        <v>0.38144126659069999</v>
      </c>
      <c r="I280">
        <v>99</v>
      </c>
      <c r="J280">
        <v>112994.872933334</v>
      </c>
      <c r="K280">
        <v>22.286957186062001</v>
      </c>
      <c r="L280" s="28" t="str">
        <f>IF(M280=E280,$E$2,IF(M280=F280,$F$2,IF(M280=G280,$G$2,IF(M280=H280,$H$2,IF(M280=I280,$I$2,0)))))</f>
        <v>SA_PV</v>
      </c>
      <c r="M280" s="29">
        <f>MIN(E280:I280)</f>
        <v>0.38144126659069999</v>
      </c>
      <c r="N280">
        <v>99</v>
      </c>
      <c r="O280">
        <v>99</v>
      </c>
      <c r="P280">
        <v>0.31927675140566703</v>
      </c>
      <c r="Q280">
        <v>0.38144126659069999</v>
      </c>
      <c r="R280">
        <v>99</v>
      </c>
      <c r="S280">
        <v>21140.7040011844</v>
      </c>
      <c r="T280">
        <v>17.048805031236501</v>
      </c>
      <c r="U280" s="28" t="str">
        <f>IF(V280=N280,$E$2,IF(V280=O280,$F$2,IF(V280=P280,$G$2,IF(V280=Q280,$H$2,IF(V280=R280,$I$2,0)))))</f>
        <v>SA_Diesel</v>
      </c>
      <c r="V280" s="29">
        <f t="shared" si="8"/>
        <v>0.31927675140566703</v>
      </c>
      <c r="W280" s="27">
        <v>99</v>
      </c>
      <c r="X280">
        <v>99</v>
      </c>
      <c r="Y280" s="28">
        <v>0.18184802181913301</v>
      </c>
      <c r="Z280" s="28">
        <v>0.38144126659069999</v>
      </c>
      <c r="AA280" s="28">
        <v>99</v>
      </c>
      <c r="AB280" s="23">
        <v>21140.7040011844</v>
      </c>
      <c r="AC280" s="23">
        <v>17.048805031236501</v>
      </c>
      <c r="AD280" s="28" t="str">
        <f>IF(AE280=W280,$E$2,IF(AE280=X280,$F$2,IF(AE280=Y280,$G$2,IF(AE280=Z280,$H$2,IF(AE280=AA280,$I$2,0)))))</f>
        <v>SA_Diesel</v>
      </c>
      <c r="AE280" s="29">
        <f t="shared" si="9"/>
        <v>0.18184802181913301</v>
      </c>
    </row>
    <row r="281" spans="1:31" x14ac:dyDescent="0.25">
      <c r="A281">
        <v>1</v>
      </c>
      <c r="B281" s="15">
        <v>4857</v>
      </c>
      <c r="C281" s="15">
        <v>-64.628712199999995</v>
      </c>
      <c r="D281" s="15">
        <v>-19.75908171</v>
      </c>
      <c r="E281">
        <v>99</v>
      </c>
      <c r="F281">
        <v>99</v>
      </c>
      <c r="G281">
        <v>0.47892392368493603</v>
      </c>
      <c r="H281">
        <v>0.45235004404831802</v>
      </c>
      <c r="I281">
        <v>99</v>
      </c>
      <c r="J281">
        <v>120404.44647238799</v>
      </c>
      <c r="K281">
        <v>23.7484115330153</v>
      </c>
      <c r="L281" s="28" t="str">
        <f>IF(M281=E281,$E$2,IF(M281=F281,$F$2,IF(M281=G281,$G$2,IF(M281=H281,$H$2,IF(M281=I281,$I$2,0)))))</f>
        <v>SA_PV</v>
      </c>
      <c r="M281" s="29">
        <f>MIN(E281:I281)</f>
        <v>0.45235004404831802</v>
      </c>
      <c r="N281">
        <v>99</v>
      </c>
      <c r="O281">
        <v>99</v>
      </c>
      <c r="P281">
        <v>0.354807105884136</v>
      </c>
      <c r="Q281">
        <v>0.45235004404831802</v>
      </c>
      <c r="R281">
        <v>99</v>
      </c>
      <c r="S281">
        <v>12421.860287703799</v>
      </c>
      <c r="T281">
        <v>10.017541239802499</v>
      </c>
      <c r="U281" s="28" t="str">
        <f>IF(V281=N281,$E$2,IF(V281=O281,$F$2,IF(V281=P281,$G$2,IF(V281=Q281,$H$2,IF(V281=R281,$I$2,0)))))</f>
        <v>SA_Diesel</v>
      </c>
      <c r="V281" s="29">
        <f t="shared" si="8"/>
        <v>0.354807105884136</v>
      </c>
      <c r="W281" s="27">
        <v>99</v>
      </c>
      <c r="X281">
        <v>99</v>
      </c>
      <c r="Y281" s="28">
        <v>0.193914934660878</v>
      </c>
      <c r="Z281" s="28">
        <v>0.45235004404831802</v>
      </c>
      <c r="AA281" s="28">
        <v>99</v>
      </c>
      <c r="AB281" s="23">
        <v>12421.860287703799</v>
      </c>
      <c r="AC281" s="23">
        <v>10.017541239802499</v>
      </c>
      <c r="AD281" s="28" t="str">
        <f>IF(AE281=W281,$E$2,IF(AE281=X281,$F$2,IF(AE281=Y281,$G$2,IF(AE281=Z281,$H$2,IF(AE281=AA281,$I$2,0)))))</f>
        <v>SA_Diesel</v>
      </c>
      <c r="AE281" s="29">
        <f t="shared" si="9"/>
        <v>0.193914934660878</v>
      </c>
    </row>
    <row r="282" spans="1:31" x14ac:dyDescent="0.25">
      <c r="A282">
        <v>1</v>
      </c>
      <c r="B282" s="15">
        <v>4859</v>
      </c>
      <c r="C282" s="15">
        <v>-64.632318339999998</v>
      </c>
      <c r="D282" s="15">
        <v>-20.365208030000002</v>
      </c>
      <c r="E282">
        <v>99</v>
      </c>
      <c r="F282">
        <v>99</v>
      </c>
      <c r="G282">
        <v>0.53255464742602199</v>
      </c>
      <c r="H282">
        <v>0.47688579594443098</v>
      </c>
      <c r="I282">
        <v>99</v>
      </c>
      <c r="J282">
        <v>98829.044158881399</v>
      </c>
      <c r="K282">
        <v>19.4929081181225</v>
      </c>
      <c r="L282" s="28" t="str">
        <f>IF(M282=E282,$E$2,IF(M282=F282,$F$2,IF(M282=G282,$G$2,IF(M282=H282,$H$2,IF(M282=I282,$I$2,0)))))</f>
        <v>SA_PV</v>
      </c>
      <c r="M282" s="29">
        <f>MIN(E282:I282)</f>
        <v>0.47688579594443098</v>
      </c>
      <c r="N282">
        <v>99</v>
      </c>
      <c r="O282">
        <v>99</v>
      </c>
      <c r="P282">
        <v>0.39033746036260603</v>
      </c>
      <c r="Q282">
        <v>0.47688579594443098</v>
      </c>
      <c r="R282">
        <v>99</v>
      </c>
      <c r="S282">
        <v>15671.134949047701</v>
      </c>
      <c r="T282">
        <v>12.6379010060187</v>
      </c>
      <c r="U282" s="28" t="str">
        <f>IF(V282=N282,$E$2,IF(V282=O282,$F$2,IF(V282=P282,$G$2,IF(V282=Q282,$H$2,IF(V282=R282,$I$2,0)))))</f>
        <v>SA_Diesel</v>
      </c>
      <c r="V282" s="29">
        <f t="shared" si="8"/>
        <v>0.39033746036260603</v>
      </c>
      <c r="W282" s="27">
        <v>99</v>
      </c>
      <c r="X282">
        <v>99</v>
      </c>
      <c r="Y282" s="28">
        <v>0.205981847502622</v>
      </c>
      <c r="Z282" s="28">
        <v>0.47688579594443098</v>
      </c>
      <c r="AA282" s="28">
        <v>99</v>
      </c>
      <c r="AB282" s="23">
        <v>15671.134949047701</v>
      </c>
      <c r="AC282" s="23">
        <v>12.6379010060187</v>
      </c>
      <c r="AD282" s="28" t="str">
        <f>IF(AE282=W282,$E$2,IF(AE282=X282,$F$2,IF(AE282=Y282,$G$2,IF(AE282=Z282,$H$2,IF(AE282=AA282,$I$2,0)))))</f>
        <v>SA_Diesel</v>
      </c>
      <c r="AE282" s="29">
        <f t="shared" si="9"/>
        <v>0.205981847502622</v>
      </c>
    </row>
    <row r="283" spans="1:31" x14ac:dyDescent="0.25">
      <c r="A283">
        <v>1</v>
      </c>
      <c r="B283" s="15">
        <v>4869</v>
      </c>
      <c r="C283" s="15">
        <v>-64.552195789999999</v>
      </c>
      <c r="D283" s="15">
        <v>-19.303340049999999</v>
      </c>
      <c r="E283">
        <v>99</v>
      </c>
      <c r="F283">
        <v>99</v>
      </c>
      <c r="G283">
        <v>0.61300073303765101</v>
      </c>
      <c r="H283">
        <v>0.41422137543833798</v>
      </c>
      <c r="I283">
        <v>99</v>
      </c>
      <c r="J283">
        <v>98777.800394789199</v>
      </c>
      <c r="K283">
        <v>17.089584843389101</v>
      </c>
      <c r="L283" s="28" t="str">
        <f>IF(M283=E283,$E$2,IF(M283=F283,$F$2,IF(M283=G283,$G$2,IF(M283=H283,$H$2,IF(M283=I283,$I$2,0)))))</f>
        <v>SA_PV</v>
      </c>
      <c r="M283" s="29">
        <f>MIN(E283:I283)</f>
        <v>0.41422137543833798</v>
      </c>
      <c r="N283">
        <v>99</v>
      </c>
      <c r="O283">
        <v>99</v>
      </c>
      <c r="P283">
        <v>0.44363299208030998</v>
      </c>
      <c r="Q283">
        <v>0.41422137543833798</v>
      </c>
      <c r="R283">
        <v>99</v>
      </c>
      <c r="S283">
        <v>112994.872933334</v>
      </c>
      <c r="T283">
        <v>22.286957186062001</v>
      </c>
      <c r="U283" s="28" t="str">
        <f>IF(V283=N283,$E$2,IF(V283=O283,$F$2,IF(V283=P283,$G$2,IF(V283=Q283,$H$2,IF(V283=R283,$I$2,0)))))</f>
        <v>SA_PV</v>
      </c>
      <c r="V283" s="29">
        <f t="shared" si="8"/>
        <v>0.41422137543833798</v>
      </c>
      <c r="W283" s="27">
        <v>99</v>
      </c>
      <c r="X283">
        <v>99</v>
      </c>
      <c r="Y283" s="28">
        <v>0.22408221676523901</v>
      </c>
      <c r="Z283" s="28">
        <v>0.41422137543833798</v>
      </c>
      <c r="AA283" s="28">
        <v>99</v>
      </c>
      <c r="AB283" s="23">
        <v>23259.727743788699</v>
      </c>
      <c r="AC283" s="23">
        <v>18.757680130296499</v>
      </c>
      <c r="AD283" s="28" t="str">
        <f>IF(AE283=W283,$E$2,IF(AE283=X283,$F$2,IF(AE283=Y283,$G$2,IF(AE283=Z283,$H$2,IF(AE283=AA283,$I$2,0)))))</f>
        <v>SA_Diesel</v>
      </c>
      <c r="AE283" s="29">
        <f t="shared" si="9"/>
        <v>0.22408221676523901</v>
      </c>
    </row>
    <row r="284" spans="1:31" x14ac:dyDescent="0.25">
      <c r="A284">
        <v>1</v>
      </c>
      <c r="B284" s="15">
        <v>4870</v>
      </c>
      <c r="C284" s="15">
        <v>-63.315014439999999</v>
      </c>
      <c r="D284" s="15">
        <v>-20.617018980000001</v>
      </c>
      <c r="E284">
        <v>99</v>
      </c>
      <c r="F284">
        <v>99</v>
      </c>
      <c r="G284">
        <v>0.47892392368493603</v>
      </c>
      <c r="H284">
        <v>0.46636909120270198</v>
      </c>
      <c r="I284">
        <v>99</v>
      </c>
      <c r="J284">
        <v>96104.658322623698</v>
      </c>
      <c r="K284">
        <v>18.955553909787699</v>
      </c>
      <c r="L284" s="28" t="str">
        <f>IF(M284=E284,$E$2,IF(M284=F284,$F$2,IF(M284=G284,$G$2,IF(M284=H284,$H$2,IF(M284=I284,$I$2,0)))))</f>
        <v>SA_PV</v>
      </c>
      <c r="M284" s="29">
        <f>MIN(E284:I284)</f>
        <v>0.46636909120270198</v>
      </c>
      <c r="N284">
        <v>99</v>
      </c>
      <c r="O284">
        <v>99</v>
      </c>
      <c r="P284">
        <v>0.354807105884136</v>
      </c>
      <c r="Q284">
        <v>0.46636909120270198</v>
      </c>
      <c r="R284">
        <v>99</v>
      </c>
      <c r="S284">
        <v>22013.604576730901</v>
      </c>
      <c r="T284">
        <v>17.752750922693799</v>
      </c>
      <c r="U284" s="28" t="str">
        <f>IF(V284=N284,$E$2,IF(V284=O284,$F$2,IF(V284=P284,$G$2,IF(V284=Q284,$H$2,IF(V284=R284,$I$2,0)))))</f>
        <v>SA_Diesel</v>
      </c>
      <c r="V284" s="29">
        <f t="shared" si="8"/>
        <v>0.354807105884136</v>
      </c>
      <c r="W284" s="27">
        <v>99</v>
      </c>
      <c r="X284">
        <v>99</v>
      </c>
      <c r="Y284" s="28">
        <v>0.193914934660878</v>
      </c>
      <c r="Z284" s="28">
        <v>0.46636909120270198</v>
      </c>
      <c r="AA284" s="28">
        <v>99</v>
      </c>
      <c r="AB284" s="23">
        <v>22013.604576730901</v>
      </c>
      <c r="AC284" s="23">
        <v>17.752750922693799</v>
      </c>
      <c r="AD284" s="28" t="str">
        <f>IF(AE284=W284,$E$2,IF(AE284=X284,$F$2,IF(AE284=Y284,$G$2,IF(AE284=Z284,$H$2,IF(AE284=AA284,$I$2,0)))))</f>
        <v>SA_Diesel</v>
      </c>
      <c r="AE284" s="29">
        <f t="shared" si="9"/>
        <v>0.193914934660878</v>
      </c>
    </row>
    <row r="285" spans="1:31" x14ac:dyDescent="0.25">
      <c r="A285">
        <v>1</v>
      </c>
      <c r="B285" s="15">
        <v>4872</v>
      </c>
      <c r="C285" s="15">
        <v>-64.817991509999999</v>
      </c>
      <c r="D285" s="15">
        <v>-19.00783813</v>
      </c>
      <c r="E285">
        <v>99</v>
      </c>
      <c r="F285">
        <v>99</v>
      </c>
      <c r="G285">
        <v>0.559370009296565</v>
      </c>
      <c r="H285">
        <v>0.40745695336105497</v>
      </c>
      <c r="I285">
        <v>99</v>
      </c>
      <c r="J285">
        <v>14272.136654858599</v>
      </c>
      <c r="K285">
        <v>11.5096864888803</v>
      </c>
      <c r="L285" s="28" t="str">
        <f>IF(M285=E285,$E$2,IF(M285=F285,$F$2,IF(M285=G285,$G$2,IF(M285=H285,$H$2,IF(M285=I285,$I$2,0)))))</f>
        <v>SA_PV</v>
      </c>
      <c r="M285" s="29">
        <f>MIN(E285:I285)</f>
        <v>0.40745695336105497</v>
      </c>
      <c r="N285">
        <v>99</v>
      </c>
      <c r="O285">
        <v>99</v>
      </c>
      <c r="P285">
        <v>0.40810263760184101</v>
      </c>
      <c r="Q285">
        <v>0.40745695336105497</v>
      </c>
      <c r="R285">
        <v>99</v>
      </c>
      <c r="S285">
        <v>98829.044158881399</v>
      </c>
      <c r="T285">
        <v>19.4929081181225</v>
      </c>
      <c r="U285" s="28" t="str">
        <f>IF(V285=N285,$E$2,IF(V285=O285,$F$2,IF(V285=P285,$G$2,IF(V285=Q285,$H$2,IF(V285=R285,$I$2,0)))))</f>
        <v>SA_PV</v>
      </c>
      <c r="V285" s="29">
        <f t="shared" si="8"/>
        <v>0.40745695336105497</v>
      </c>
      <c r="W285" s="27">
        <v>99</v>
      </c>
      <c r="X285">
        <v>99</v>
      </c>
      <c r="Y285" s="28">
        <v>0.21201530392349399</v>
      </c>
      <c r="Z285" s="28">
        <v>0.40745695336105497</v>
      </c>
      <c r="AA285" s="28">
        <v>99</v>
      </c>
      <c r="AB285" s="23">
        <v>20681.462972487599</v>
      </c>
      <c r="AC285" s="23">
        <v>16.678452617231901</v>
      </c>
      <c r="AD285" s="28" t="str">
        <f>IF(AE285=W285,$E$2,IF(AE285=X285,$F$2,IF(AE285=Y285,$G$2,IF(AE285=Z285,$H$2,IF(AE285=AA285,$I$2,0)))))</f>
        <v>SA_Diesel</v>
      </c>
      <c r="AE285" s="29">
        <f t="shared" si="9"/>
        <v>0.21201530392349399</v>
      </c>
    </row>
    <row r="286" spans="1:31" x14ac:dyDescent="0.25">
      <c r="A286">
        <v>1</v>
      </c>
      <c r="B286" s="15">
        <v>4876</v>
      </c>
      <c r="C286" s="15">
        <v>-64.648979490000002</v>
      </c>
      <c r="D286" s="15">
        <v>-20.169235910000001</v>
      </c>
      <c r="E286">
        <v>99</v>
      </c>
      <c r="F286">
        <v>99</v>
      </c>
      <c r="G286">
        <v>0.69344681864928104</v>
      </c>
      <c r="H286">
        <v>0.49903219513689601</v>
      </c>
      <c r="I286">
        <v>99</v>
      </c>
      <c r="J286">
        <v>73546.896186599202</v>
      </c>
      <c r="K286">
        <v>14.506291161064899</v>
      </c>
      <c r="L286" s="28" t="str">
        <f>IF(M286=E286,$E$2,IF(M286=F286,$F$2,IF(M286=G286,$G$2,IF(M286=H286,$H$2,IF(M286=I286,$I$2,0)))))</f>
        <v>SA_PV</v>
      </c>
      <c r="M286" s="29">
        <f>MIN(E286:I286)</f>
        <v>0.49903219513689601</v>
      </c>
      <c r="N286">
        <v>99</v>
      </c>
      <c r="O286">
        <v>99</v>
      </c>
      <c r="P286">
        <v>0.496928523798015</v>
      </c>
      <c r="Q286">
        <v>0.49903219513689601</v>
      </c>
      <c r="R286">
        <v>99</v>
      </c>
      <c r="S286">
        <v>16877.541368874201</v>
      </c>
      <c r="T286">
        <v>13.6108008602006</v>
      </c>
      <c r="U286" s="28" t="str">
        <f>IF(V286=N286,$E$2,IF(V286=O286,$F$2,IF(V286=P286,$G$2,IF(V286=Q286,$H$2,IF(V286=R286,$I$2,0)))))</f>
        <v>SA_Diesel</v>
      </c>
      <c r="V286" s="29">
        <f t="shared" si="8"/>
        <v>0.496928523798015</v>
      </c>
      <c r="W286" s="27">
        <v>99</v>
      </c>
      <c r="X286">
        <v>99</v>
      </c>
      <c r="Y286" s="28">
        <v>0.242182586027855</v>
      </c>
      <c r="Z286" s="28">
        <v>0.49903219513689601</v>
      </c>
      <c r="AA286" s="28">
        <v>99</v>
      </c>
      <c r="AB286" s="23">
        <v>16877.541368874201</v>
      </c>
      <c r="AC286" s="23">
        <v>13.6108008602006</v>
      </c>
      <c r="AD286" s="28" t="str">
        <f>IF(AE286=W286,$E$2,IF(AE286=X286,$F$2,IF(AE286=Y286,$G$2,IF(AE286=Z286,$H$2,IF(AE286=AA286,$I$2,0)))))</f>
        <v>SA_Diesel</v>
      </c>
      <c r="AE286" s="29">
        <f t="shared" si="9"/>
        <v>0.242182586027855</v>
      </c>
    </row>
    <row r="287" spans="1:31" x14ac:dyDescent="0.25">
      <c r="A287">
        <v>1</v>
      </c>
      <c r="B287" s="15">
        <v>4892</v>
      </c>
      <c r="C287" s="15">
        <v>-65.237926329999993</v>
      </c>
      <c r="D287" s="15">
        <v>-20.61665146</v>
      </c>
      <c r="E287">
        <v>99</v>
      </c>
      <c r="F287">
        <v>99</v>
      </c>
      <c r="G287">
        <v>0.50573928555547898</v>
      </c>
      <c r="H287">
        <v>0.361913556696978</v>
      </c>
      <c r="I287">
        <v>99</v>
      </c>
      <c r="J287">
        <v>115615.039173447</v>
      </c>
      <c r="K287">
        <v>22.803755261034901</v>
      </c>
      <c r="L287" s="28" t="str">
        <f>IF(M287=E287,$E$2,IF(M287=F287,$F$2,IF(M287=G287,$G$2,IF(M287=H287,$H$2,IF(M287=I287,$I$2,0)))))</f>
        <v>SA_PV</v>
      </c>
      <c r="M287" s="29">
        <f>MIN(E287:I287)</f>
        <v>0.361913556696978</v>
      </c>
      <c r="N287">
        <v>99</v>
      </c>
      <c r="O287">
        <v>99</v>
      </c>
      <c r="P287">
        <v>0.37257228312337098</v>
      </c>
      <c r="Q287">
        <v>0.361913556696978</v>
      </c>
      <c r="R287">
        <v>99</v>
      </c>
      <c r="S287">
        <v>96104.658322623698</v>
      </c>
      <c r="T287">
        <v>18.955553909787699</v>
      </c>
      <c r="U287" s="28" t="str">
        <f>IF(V287=N287,$E$2,IF(V287=O287,$F$2,IF(V287=P287,$G$2,IF(V287=Q287,$H$2,IF(V287=R287,$I$2,0)))))</f>
        <v>SA_PV</v>
      </c>
      <c r="V287" s="29">
        <f t="shared" si="8"/>
        <v>0.361913556696978</v>
      </c>
      <c r="W287" s="27">
        <v>99</v>
      </c>
      <c r="X287">
        <v>99</v>
      </c>
      <c r="Y287" s="28">
        <v>0.19994839108175</v>
      </c>
      <c r="Z287" s="28">
        <v>0.361913556696978</v>
      </c>
      <c r="AA287" s="28">
        <v>99</v>
      </c>
      <c r="AB287" s="23">
        <v>22642.1666702724</v>
      </c>
      <c r="AC287" s="23">
        <v>18.259651382688599</v>
      </c>
      <c r="AD287" s="28" t="str">
        <f>IF(AE287=W287,$E$2,IF(AE287=X287,$F$2,IF(AE287=Y287,$G$2,IF(AE287=Z287,$H$2,IF(AE287=AA287,$I$2,0)))))</f>
        <v>SA_Diesel</v>
      </c>
      <c r="AE287" s="29">
        <f t="shared" si="9"/>
        <v>0.19994839108175</v>
      </c>
    </row>
    <row r="288" spans="1:31" x14ac:dyDescent="0.25">
      <c r="A288">
        <v>1</v>
      </c>
      <c r="B288" s="15">
        <v>4893</v>
      </c>
      <c r="C288" s="15">
        <v>-63.657100100000001</v>
      </c>
      <c r="D288" s="15">
        <v>-20.698987949999999</v>
      </c>
      <c r="E288">
        <v>99</v>
      </c>
      <c r="F288">
        <v>99</v>
      </c>
      <c r="G288">
        <v>0.45210856181439302</v>
      </c>
      <c r="H288">
        <v>0.47181611618337899</v>
      </c>
      <c r="I288">
        <v>99</v>
      </c>
      <c r="J288">
        <v>83588.744157383102</v>
      </c>
      <c r="K288">
        <v>16.486931786466101</v>
      </c>
      <c r="L288" s="28" t="str">
        <f>IF(M288=E288,$E$2,IF(M288=F288,$F$2,IF(M288=G288,$G$2,IF(M288=H288,$H$2,IF(M288=I288,$I$2,0)))))</f>
        <v>SA_Diesel</v>
      </c>
      <c r="M288" s="29">
        <f>MIN(E288:I288)</f>
        <v>0.45210856181439302</v>
      </c>
      <c r="N288">
        <v>99</v>
      </c>
      <c r="O288">
        <v>99</v>
      </c>
      <c r="P288">
        <v>0.33704192864490101</v>
      </c>
      <c r="Q288">
        <v>0.47181611618337899</v>
      </c>
      <c r="R288">
        <v>99</v>
      </c>
      <c r="S288">
        <v>14272.136654858599</v>
      </c>
      <c r="T288">
        <v>11.5096864888803</v>
      </c>
      <c r="U288" s="28" t="str">
        <f>IF(V288=N288,$E$2,IF(V288=O288,$F$2,IF(V288=P288,$G$2,IF(V288=Q288,$H$2,IF(V288=R288,$I$2,0)))))</f>
        <v>SA_Diesel</v>
      </c>
      <c r="V288" s="29">
        <f t="shared" si="8"/>
        <v>0.33704192864490101</v>
      </c>
      <c r="W288" s="27">
        <v>99</v>
      </c>
      <c r="X288">
        <v>99</v>
      </c>
      <c r="Y288" s="28">
        <v>0.18788147824000501</v>
      </c>
      <c r="Z288" s="28">
        <v>0.47181611618337899</v>
      </c>
      <c r="AA288" s="28">
        <v>99</v>
      </c>
      <c r="AB288" s="23">
        <v>14272.136654858599</v>
      </c>
      <c r="AC288" s="23">
        <v>11.5096864888803</v>
      </c>
      <c r="AD288" s="28" t="str">
        <f>IF(AE288=W288,$E$2,IF(AE288=X288,$F$2,IF(AE288=Y288,$G$2,IF(AE288=Z288,$H$2,IF(AE288=AA288,$I$2,0)))))</f>
        <v>SA_Diesel</v>
      </c>
      <c r="AE288" s="29">
        <f t="shared" si="9"/>
        <v>0.18788147824000501</v>
      </c>
    </row>
    <row r="289" spans="1:31" x14ac:dyDescent="0.25">
      <c r="A289">
        <v>1</v>
      </c>
      <c r="B289" s="15">
        <v>4894</v>
      </c>
      <c r="C289" s="15">
        <v>-64.518118000000001</v>
      </c>
      <c r="D289" s="15">
        <v>-20.088453999999999</v>
      </c>
      <c r="E289">
        <v>99</v>
      </c>
      <c r="F289">
        <v>99</v>
      </c>
      <c r="G289">
        <v>0.559370009296565</v>
      </c>
      <c r="H289">
        <v>0.43526186603269201</v>
      </c>
      <c r="I289">
        <v>99</v>
      </c>
      <c r="J289">
        <v>20311.543259280301</v>
      </c>
      <c r="K289">
        <v>16.380132889216799</v>
      </c>
      <c r="L289" s="28" t="str">
        <f>IF(M289=E289,$E$2,IF(M289=F289,$F$2,IF(M289=G289,$G$2,IF(M289=H289,$H$2,IF(M289=I289,$I$2,0)))))</f>
        <v>SA_PV</v>
      </c>
      <c r="M289" s="29">
        <f>MIN(E289:I289)</f>
        <v>0.43526186603269201</v>
      </c>
      <c r="N289">
        <v>99</v>
      </c>
      <c r="O289">
        <v>99</v>
      </c>
      <c r="P289">
        <v>0.40810263760184101</v>
      </c>
      <c r="Q289">
        <v>0.43526186603269201</v>
      </c>
      <c r="R289">
        <v>99</v>
      </c>
      <c r="S289">
        <v>14407.616007214099</v>
      </c>
      <c r="T289">
        <v>11.6189430710611</v>
      </c>
      <c r="U289" s="28" t="str">
        <f>IF(V289=N289,$E$2,IF(V289=O289,$F$2,IF(V289=P289,$G$2,IF(V289=Q289,$H$2,IF(V289=R289,$I$2,0)))))</f>
        <v>SA_Diesel</v>
      </c>
      <c r="V289" s="29">
        <f t="shared" si="8"/>
        <v>0.40810263760184101</v>
      </c>
      <c r="W289" s="27">
        <v>99</v>
      </c>
      <c r="X289">
        <v>99</v>
      </c>
      <c r="Y289" s="28">
        <v>0.21201530392349399</v>
      </c>
      <c r="Z289" s="28">
        <v>0.43526186603269201</v>
      </c>
      <c r="AA289" s="28">
        <v>99</v>
      </c>
      <c r="AB289" s="23">
        <v>14407.616007214099</v>
      </c>
      <c r="AC289" s="23">
        <v>11.6189430710611</v>
      </c>
      <c r="AD289" s="28" t="str">
        <f>IF(AE289=W289,$E$2,IF(AE289=X289,$F$2,IF(AE289=Y289,$G$2,IF(AE289=Z289,$H$2,IF(AE289=AA289,$I$2,0)))))</f>
        <v>SA_Diesel</v>
      </c>
      <c r="AE289" s="29">
        <f t="shared" si="9"/>
        <v>0.21201530392349399</v>
      </c>
    </row>
    <row r="290" spans="1:31" x14ac:dyDescent="0.25">
      <c r="A290">
        <v>1</v>
      </c>
      <c r="B290" s="15">
        <v>4900</v>
      </c>
      <c r="C290" s="15">
        <v>-63.855747999999998</v>
      </c>
      <c r="D290" s="15">
        <v>-20.350000999999999</v>
      </c>
      <c r="E290">
        <v>99</v>
      </c>
      <c r="F290">
        <v>99</v>
      </c>
      <c r="G290">
        <v>0.50573928555547898</v>
      </c>
      <c r="H290">
        <v>0.46946617426547599</v>
      </c>
      <c r="I290">
        <v>99</v>
      </c>
      <c r="J290">
        <v>48082.513181843598</v>
      </c>
      <c r="K290">
        <v>8.3187739068933499</v>
      </c>
      <c r="L290" s="28" t="str">
        <f>IF(M290=E290,$E$2,IF(M290=F290,$F$2,IF(M290=G290,$G$2,IF(M290=H290,$H$2,IF(M290=I290,$I$2,0)))))</f>
        <v>SA_PV</v>
      </c>
      <c r="M290" s="29">
        <f>MIN(E290:I290)</f>
        <v>0.46946617426547599</v>
      </c>
      <c r="N290">
        <v>99</v>
      </c>
      <c r="O290">
        <v>99</v>
      </c>
      <c r="P290">
        <v>0.37257228312337098</v>
      </c>
      <c r="Q290">
        <v>0.46946617426547599</v>
      </c>
      <c r="R290">
        <v>99</v>
      </c>
      <c r="S290">
        <v>20998.507117752299</v>
      </c>
      <c r="T290">
        <v>16.9341311328863</v>
      </c>
      <c r="U290" s="28" t="str">
        <f>IF(V290=N290,$E$2,IF(V290=O290,$F$2,IF(V290=P290,$G$2,IF(V290=Q290,$H$2,IF(V290=R290,$I$2,0)))))</f>
        <v>SA_Diesel</v>
      </c>
      <c r="V290" s="29">
        <f t="shared" si="8"/>
        <v>0.37257228312337098</v>
      </c>
      <c r="W290" s="27">
        <v>99</v>
      </c>
      <c r="X290">
        <v>99</v>
      </c>
      <c r="Y290" s="28">
        <v>0.19994839108175</v>
      </c>
      <c r="Z290" s="28">
        <v>0.46946617426547599</v>
      </c>
      <c r="AA290" s="28">
        <v>99</v>
      </c>
      <c r="AB290" s="23">
        <v>20998.507117752299</v>
      </c>
      <c r="AC290" s="23">
        <v>16.9341311328863</v>
      </c>
      <c r="AD290" s="28" t="str">
        <f>IF(AE290=W290,$E$2,IF(AE290=X290,$F$2,IF(AE290=Y290,$G$2,IF(AE290=Z290,$H$2,IF(AE290=AA290,$I$2,0)))))</f>
        <v>SA_Diesel</v>
      </c>
      <c r="AE290" s="29">
        <f t="shared" si="9"/>
        <v>0.19994839108175</v>
      </c>
    </row>
    <row r="291" spans="1:31" x14ac:dyDescent="0.25">
      <c r="A291">
        <v>1</v>
      </c>
      <c r="B291" s="15">
        <v>4942</v>
      </c>
      <c r="C291" s="15">
        <v>-68.454610340000002</v>
      </c>
      <c r="D291" s="15">
        <v>-15.026523879999999</v>
      </c>
      <c r="E291">
        <v>99</v>
      </c>
      <c r="F291">
        <v>99</v>
      </c>
      <c r="G291">
        <v>0.61300073303765101</v>
      </c>
      <c r="H291">
        <v>0.475252311987516</v>
      </c>
      <c r="I291">
        <v>99</v>
      </c>
      <c r="J291">
        <v>116646.660176655</v>
      </c>
      <c r="K291">
        <v>23.007230804073998</v>
      </c>
      <c r="L291" s="28" t="str">
        <f>IF(M291=E291,$E$2,IF(M291=F291,$F$2,IF(M291=G291,$G$2,IF(M291=H291,$H$2,IF(M291=I291,$I$2,0)))))</f>
        <v>SA_PV</v>
      </c>
      <c r="M291" s="29">
        <f>MIN(E291:I291)</f>
        <v>0.475252311987516</v>
      </c>
      <c r="N291">
        <v>99</v>
      </c>
      <c r="O291">
        <v>99</v>
      </c>
      <c r="P291">
        <v>0.44363299208030998</v>
      </c>
      <c r="Q291">
        <v>0.475252311987516</v>
      </c>
      <c r="R291">
        <v>99</v>
      </c>
      <c r="S291">
        <v>14996.915948277599</v>
      </c>
      <c r="T291">
        <v>12.094180783085701</v>
      </c>
      <c r="U291" s="28" t="str">
        <f>IF(V291=N291,$E$2,IF(V291=O291,$F$2,IF(V291=P291,$G$2,IF(V291=Q291,$H$2,IF(V291=R291,$I$2,0)))))</f>
        <v>SA_Diesel</v>
      </c>
      <c r="V291" s="29">
        <f t="shared" si="8"/>
        <v>0.44363299208030998</v>
      </c>
      <c r="W291" s="27">
        <v>99</v>
      </c>
      <c r="X291">
        <v>99</v>
      </c>
      <c r="Y291" s="28">
        <v>0.22408221676523901</v>
      </c>
      <c r="Z291" s="28">
        <v>0.475252311987516</v>
      </c>
      <c r="AA291" s="28">
        <v>99</v>
      </c>
      <c r="AB291" s="23">
        <v>14996.915948277599</v>
      </c>
      <c r="AC291" s="23">
        <v>12.094180783085701</v>
      </c>
      <c r="AD291" s="28" t="str">
        <f>IF(AE291=W291,$E$2,IF(AE291=X291,$F$2,IF(AE291=Y291,$G$2,IF(AE291=Z291,$H$2,IF(AE291=AA291,$I$2,0)))))</f>
        <v>SA_Diesel</v>
      </c>
      <c r="AE291" s="29">
        <f t="shared" si="9"/>
        <v>0.22408221676523901</v>
      </c>
    </row>
    <row r="292" spans="1:31" x14ac:dyDescent="0.25">
      <c r="A292">
        <v>1</v>
      </c>
      <c r="B292" s="15">
        <v>4961</v>
      </c>
      <c r="C292" s="15">
        <v>-69.138192790000005</v>
      </c>
      <c r="D292" s="15">
        <v>-14.61224852</v>
      </c>
      <c r="E292">
        <v>99</v>
      </c>
      <c r="F292">
        <v>99</v>
      </c>
      <c r="G292">
        <v>0.53255464742602199</v>
      </c>
      <c r="H292">
        <v>0.57738769801510803</v>
      </c>
      <c r="I292">
        <v>99</v>
      </c>
      <c r="J292">
        <v>23843.170558549999</v>
      </c>
      <c r="K292">
        <v>19.228194394872801</v>
      </c>
      <c r="L292" s="28" t="str">
        <f>IF(M292=E292,$E$2,IF(M292=F292,$F$2,IF(M292=G292,$G$2,IF(M292=H292,$H$2,IF(M292=I292,$I$2,0)))))</f>
        <v>SA_Diesel</v>
      </c>
      <c r="M292" s="29">
        <f>MIN(E292:I292)</f>
        <v>0.53255464742602199</v>
      </c>
      <c r="N292">
        <v>99</v>
      </c>
      <c r="O292">
        <v>99</v>
      </c>
      <c r="P292">
        <v>0.39033746036260603</v>
      </c>
      <c r="Q292">
        <v>0.57738769801510803</v>
      </c>
      <c r="R292">
        <v>99</v>
      </c>
      <c r="S292">
        <v>20311.543259280301</v>
      </c>
      <c r="T292">
        <v>16.380132889216799</v>
      </c>
      <c r="U292" s="28" t="str">
        <f>IF(V292=N292,$E$2,IF(V292=O292,$F$2,IF(V292=P292,$G$2,IF(V292=Q292,$H$2,IF(V292=R292,$I$2,0)))))</f>
        <v>SA_Diesel</v>
      </c>
      <c r="V292" s="29">
        <f t="shared" si="8"/>
        <v>0.39033746036260603</v>
      </c>
      <c r="W292" s="27">
        <v>99</v>
      </c>
      <c r="X292">
        <v>99</v>
      </c>
      <c r="Y292" s="28">
        <v>0.205981847502622</v>
      </c>
      <c r="Z292" s="28">
        <v>0.57738769801510803</v>
      </c>
      <c r="AA292" s="28">
        <v>99</v>
      </c>
      <c r="AB292" s="23">
        <v>20311.543259280301</v>
      </c>
      <c r="AC292" s="23">
        <v>16.380132889216799</v>
      </c>
      <c r="AD292" s="28" t="str">
        <f>IF(AE292=W292,$E$2,IF(AE292=X292,$F$2,IF(AE292=Y292,$G$2,IF(AE292=Z292,$H$2,IF(AE292=AA292,$I$2,0)))))</f>
        <v>SA_Diesel</v>
      </c>
      <c r="AE292" s="29">
        <f t="shared" si="9"/>
        <v>0.205981847502622</v>
      </c>
    </row>
    <row r="293" spans="1:31" x14ac:dyDescent="0.25">
      <c r="A293">
        <v>1</v>
      </c>
      <c r="B293" s="15">
        <v>4969</v>
      </c>
      <c r="C293" s="15">
        <v>-68.757786670000002</v>
      </c>
      <c r="D293" s="15">
        <v>-17.04043381</v>
      </c>
      <c r="E293">
        <v>99</v>
      </c>
      <c r="F293">
        <v>99</v>
      </c>
      <c r="G293">
        <v>0.559370009296565</v>
      </c>
      <c r="H293">
        <v>0.39458359615475502</v>
      </c>
      <c r="I293">
        <v>99</v>
      </c>
      <c r="J293">
        <v>241980.542943382</v>
      </c>
      <c r="K293">
        <v>41.865145837955303</v>
      </c>
      <c r="L293" s="28" t="str">
        <f>IF(M293=E293,$E$2,IF(M293=F293,$F$2,IF(M293=G293,$G$2,IF(M293=H293,$H$2,IF(M293=I293,$I$2,0)))))</f>
        <v>SA_PV</v>
      </c>
      <c r="M293" s="29">
        <f>MIN(E293:I293)</f>
        <v>0.39458359615475502</v>
      </c>
      <c r="N293">
        <v>99</v>
      </c>
      <c r="O293">
        <v>99</v>
      </c>
      <c r="P293">
        <v>0.40810263760184101</v>
      </c>
      <c r="Q293">
        <v>0.39458359615475502</v>
      </c>
      <c r="R293">
        <v>99</v>
      </c>
      <c r="S293">
        <v>48082.513181843598</v>
      </c>
      <c r="T293">
        <v>8.3187739068933499</v>
      </c>
      <c r="U293" s="28" t="str">
        <f>IF(V293=N293,$E$2,IF(V293=O293,$F$2,IF(V293=P293,$G$2,IF(V293=Q293,$H$2,IF(V293=R293,$I$2,0)))))</f>
        <v>SA_PV</v>
      </c>
      <c r="V293" s="29">
        <f t="shared" si="8"/>
        <v>0.39458359615475502</v>
      </c>
      <c r="W293" s="27">
        <v>99</v>
      </c>
      <c r="X293">
        <v>99</v>
      </c>
      <c r="Y293" s="28">
        <v>0.21201530392349399</v>
      </c>
      <c r="Z293" s="28">
        <v>0.39458359615475502</v>
      </c>
      <c r="AA293" s="28">
        <v>99</v>
      </c>
      <c r="AB293" s="23">
        <v>10390.262699659799</v>
      </c>
      <c r="AC293" s="23">
        <v>8.3791704845735406</v>
      </c>
      <c r="AD293" s="28" t="str">
        <f>IF(AE293=W293,$E$2,IF(AE293=X293,$F$2,IF(AE293=Y293,$G$2,IF(AE293=Z293,$H$2,IF(AE293=AA293,$I$2,0)))))</f>
        <v>SA_Diesel</v>
      </c>
      <c r="AE293" s="29">
        <f t="shared" si="9"/>
        <v>0.21201530392349399</v>
      </c>
    </row>
    <row r="294" spans="1:31" x14ac:dyDescent="0.25">
      <c r="A294">
        <v>1</v>
      </c>
      <c r="B294" s="15">
        <v>4971</v>
      </c>
      <c r="C294" s="15">
        <v>-67.395842880000004</v>
      </c>
      <c r="D294" s="15">
        <v>-15.806043170000001</v>
      </c>
      <c r="E294">
        <v>99</v>
      </c>
      <c r="F294">
        <v>99</v>
      </c>
      <c r="G294">
        <v>0.80070826613145296</v>
      </c>
      <c r="H294">
        <v>0.51073171396611405</v>
      </c>
      <c r="I294">
        <v>99</v>
      </c>
      <c r="J294">
        <v>252556.60050874401</v>
      </c>
      <c r="K294">
        <v>39.268221081640498</v>
      </c>
      <c r="L294" s="28" t="str">
        <f>IF(M294=E294,$E$2,IF(M294=F294,$F$2,IF(M294=G294,$G$2,IF(M294=H294,$H$2,IF(M294=I294,$I$2,0)))))</f>
        <v>SA_PV</v>
      </c>
      <c r="M294" s="29">
        <f>MIN(E294:I294)</f>
        <v>0.51073171396611405</v>
      </c>
      <c r="N294">
        <v>99</v>
      </c>
      <c r="O294">
        <v>99</v>
      </c>
      <c r="P294">
        <v>0.56798923275495405</v>
      </c>
      <c r="Q294">
        <v>0.51073171396611405</v>
      </c>
      <c r="R294">
        <v>99</v>
      </c>
      <c r="S294">
        <v>116646.660176655</v>
      </c>
      <c r="T294">
        <v>23.007230804073998</v>
      </c>
      <c r="U294" s="28" t="str">
        <f>IF(V294=N294,$E$2,IF(V294=O294,$F$2,IF(V294=P294,$G$2,IF(V294=Q294,$H$2,IF(V294=R294,$I$2,0)))))</f>
        <v>SA_PV</v>
      </c>
      <c r="V294" s="29">
        <f t="shared" si="8"/>
        <v>0.51073171396611405</v>
      </c>
      <c r="W294" s="27">
        <v>99</v>
      </c>
      <c r="X294">
        <v>99</v>
      </c>
      <c r="Y294" s="28">
        <v>0.26631641171134401</v>
      </c>
      <c r="Z294" s="28">
        <v>0.51073171396611405</v>
      </c>
      <c r="AA294" s="28">
        <v>99</v>
      </c>
      <c r="AB294" s="23">
        <v>19474.121605922501</v>
      </c>
      <c r="AC294" s="23">
        <v>15.70479878037</v>
      </c>
      <c r="AD294" s="28" t="str">
        <f>IF(AE294=W294,$E$2,IF(AE294=X294,$F$2,IF(AE294=Y294,$G$2,IF(AE294=Z294,$H$2,IF(AE294=AA294,$I$2,0)))))</f>
        <v>SA_Diesel</v>
      </c>
      <c r="AE294" s="29">
        <f t="shared" si="9"/>
        <v>0.26631641171134401</v>
      </c>
    </row>
    <row r="295" spans="1:31" x14ac:dyDescent="0.25">
      <c r="A295">
        <v>1</v>
      </c>
      <c r="B295" s="15">
        <v>5006</v>
      </c>
      <c r="C295" s="15">
        <v>-68.262246430000005</v>
      </c>
      <c r="D295" s="15">
        <v>-15.62195513</v>
      </c>
      <c r="E295">
        <v>99</v>
      </c>
      <c r="F295">
        <v>99</v>
      </c>
      <c r="G295">
        <v>0.47892392368493603</v>
      </c>
      <c r="H295">
        <v>0.61876160855745699</v>
      </c>
      <c r="I295">
        <v>99</v>
      </c>
      <c r="J295">
        <v>156974.40975629099</v>
      </c>
      <c r="K295">
        <v>16.361758779777201</v>
      </c>
      <c r="L295" s="28" t="str">
        <f>IF(M295=E295,$E$2,IF(M295=F295,$F$2,IF(M295=G295,$G$2,IF(M295=H295,$H$2,IF(M295=I295,$I$2,0)))))</f>
        <v>SA_Diesel</v>
      </c>
      <c r="M295" s="29">
        <f>MIN(E295:I295)</f>
        <v>0.47892392368493603</v>
      </c>
      <c r="N295">
        <v>99</v>
      </c>
      <c r="O295">
        <v>99</v>
      </c>
      <c r="P295">
        <v>0.354807105884136</v>
      </c>
      <c r="Q295">
        <v>0.61876160855745699</v>
      </c>
      <c r="R295">
        <v>99</v>
      </c>
      <c r="S295">
        <v>23843.170558549999</v>
      </c>
      <c r="T295">
        <v>19.228194394872801</v>
      </c>
      <c r="U295" s="28" t="str">
        <f>IF(V295=N295,$E$2,IF(V295=O295,$F$2,IF(V295=P295,$G$2,IF(V295=Q295,$H$2,IF(V295=R295,$I$2,0)))))</f>
        <v>SA_Diesel</v>
      </c>
      <c r="V295" s="29">
        <f t="shared" si="8"/>
        <v>0.354807105884136</v>
      </c>
      <c r="W295" s="27">
        <v>99</v>
      </c>
      <c r="X295">
        <v>99</v>
      </c>
      <c r="Y295" s="28">
        <v>0.193914934660878</v>
      </c>
      <c r="Z295" s="28">
        <v>0.61876160855745699</v>
      </c>
      <c r="AA295" s="28">
        <v>99</v>
      </c>
      <c r="AB295" s="23">
        <v>23843.170558549999</v>
      </c>
      <c r="AC295" s="23">
        <v>19.228194394872801</v>
      </c>
      <c r="AD295" s="28" t="str">
        <f>IF(AE295=W295,$E$2,IF(AE295=X295,$F$2,IF(AE295=Y295,$G$2,IF(AE295=Z295,$H$2,IF(AE295=AA295,$I$2,0)))))</f>
        <v>SA_Diesel</v>
      </c>
      <c r="AE295" s="29">
        <f t="shared" si="9"/>
        <v>0.193914934660878</v>
      </c>
    </row>
    <row r="296" spans="1:31" x14ac:dyDescent="0.25">
      <c r="A296">
        <v>1</v>
      </c>
      <c r="B296" s="15">
        <v>5023</v>
      </c>
      <c r="C296" s="15">
        <v>-68.760913689999995</v>
      </c>
      <c r="D296" s="15">
        <v>-17.867151830000001</v>
      </c>
      <c r="E296">
        <v>99</v>
      </c>
      <c r="F296">
        <v>99</v>
      </c>
      <c r="G296">
        <v>0.50573928555547898</v>
      </c>
      <c r="H296">
        <v>0.38918486687135001</v>
      </c>
      <c r="I296">
        <v>99</v>
      </c>
      <c r="J296">
        <v>77460.923093000805</v>
      </c>
      <c r="K296">
        <v>13.401543787716401</v>
      </c>
      <c r="L296" s="28" t="str">
        <f>IF(M296=E296,$E$2,IF(M296=F296,$F$2,IF(M296=G296,$G$2,IF(M296=H296,$H$2,IF(M296=I296,$I$2,0)))))</f>
        <v>SA_PV</v>
      </c>
      <c r="M296" s="29">
        <f>MIN(E296:I296)</f>
        <v>0.38918486687135001</v>
      </c>
      <c r="N296">
        <v>99</v>
      </c>
      <c r="O296">
        <v>99</v>
      </c>
      <c r="P296">
        <v>0.37257228312337098</v>
      </c>
      <c r="Q296">
        <v>0.38918486687135001</v>
      </c>
      <c r="R296">
        <v>99</v>
      </c>
      <c r="S296">
        <v>53015.504359356797</v>
      </c>
      <c r="T296">
        <v>42.754063318076298</v>
      </c>
      <c r="U296" s="28" t="str">
        <f>IF(V296=N296,$E$2,IF(V296=O296,$F$2,IF(V296=P296,$G$2,IF(V296=Q296,$H$2,IF(V296=R296,$I$2,0)))))</f>
        <v>SA_Diesel</v>
      </c>
      <c r="V296" s="29">
        <f t="shared" si="8"/>
        <v>0.37257228312337098</v>
      </c>
      <c r="W296" s="27">
        <v>99</v>
      </c>
      <c r="X296">
        <v>99</v>
      </c>
      <c r="Y296" s="28">
        <v>0.19994839108175</v>
      </c>
      <c r="Z296" s="28">
        <v>0.38918486687135001</v>
      </c>
      <c r="AA296" s="28">
        <v>99</v>
      </c>
      <c r="AB296" s="23">
        <v>53015.504359356797</v>
      </c>
      <c r="AC296" s="23">
        <v>42.754063318076298</v>
      </c>
      <c r="AD296" s="28" t="str">
        <f>IF(AE296=W296,$E$2,IF(AE296=X296,$F$2,IF(AE296=Y296,$G$2,IF(AE296=Z296,$H$2,IF(AE296=AA296,$I$2,0)))))</f>
        <v>SA_Diesel</v>
      </c>
      <c r="AE296" s="29">
        <f t="shared" si="9"/>
        <v>0.19994839108175</v>
      </c>
    </row>
    <row r="297" spans="1:31" x14ac:dyDescent="0.25">
      <c r="A297">
        <v>1</v>
      </c>
      <c r="B297" s="15">
        <v>5046</v>
      </c>
      <c r="C297" s="15">
        <v>-67.851804270000002</v>
      </c>
      <c r="D297" s="15">
        <v>-15.97099231</v>
      </c>
      <c r="E297">
        <v>99</v>
      </c>
      <c r="F297">
        <v>99</v>
      </c>
      <c r="G297">
        <v>0.53255464742602199</v>
      </c>
      <c r="H297">
        <v>0.48810435954989401</v>
      </c>
      <c r="I297">
        <v>0.292797771115901</v>
      </c>
      <c r="J297">
        <v>157970.65145002701</v>
      </c>
      <c r="K297">
        <v>18.2730029886214</v>
      </c>
      <c r="L297" s="28" t="str">
        <f>IF(M297=E297,$E$2,IF(M297=F297,$F$2,IF(M297=G297,$G$2,IF(M297=H297,$H$2,IF(M297=I297,$I$2,0)))))</f>
        <v>Grid_extension</v>
      </c>
      <c r="M297" s="29">
        <f>MIN(E297:I297)</f>
        <v>0.292797771115901</v>
      </c>
      <c r="N297">
        <v>99</v>
      </c>
      <c r="O297">
        <v>99</v>
      </c>
      <c r="P297">
        <v>0.39033746036260603</v>
      </c>
      <c r="Q297">
        <v>0.48810435954989401</v>
      </c>
      <c r="R297">
        <v>0.292797771115901</v>
      </c>
      <c r="S297">
        <v>252556.60050874401</v>
      </c>
      <c r="T297">
        <v>39.268221081640498</v>
      </c>
      <c r="U297" s="28" t="str">
        <f>IF(V297=N297,$E$2,IF(V297=O297,$F$2,IF(V297=P297,$G$2,IF(V297=Q297,$H$2,IF(V297=R297,$I$2,0)))))</f>
        <v>Grid_extension</v>
      </c>
      <c r="V297" s="29">
        <f t="shared" si="8"/>
        <v>0.292797771115901</v>
      </c>
      <c r="W297" s="27">
        <v>99</v>
      </c>
      <c r="X297">
        <v>99</v>
      </c>
      <c r="Y297" s="28">
        <v>0.205981847502622</v>
      </c>
      <c r="Z297" s="28">
        <v>0.48810435954989401</v>
      </c>
      <c r="AA297" s="28">
        <v>99</v>
      </c>
      <c r="AB297" s="23">
        <v>84271.427738757004</v>
      </c>
      <c r="AC297" s="23">
        <v>67.9602316527168</v>
      </c>
      <c r="AD297" s="28" t="str">
        <f>IF(AE297=W297,$E$2,IF(AE297=X297,$F$2,IF(AE297=Y297,$G$2,IF(AE297=Z297,$H$2,IF(AE297=AA297,$I$2,0)))))</f>
        <v>SA_Diesel</v>
      </c>
      <c r="AE297" s="29">
        <f t="shared" si="9"/>
        <v>0.205981847502622</v>
      </c>
    </row>
    <row r="298" spans="1:31" x14ac:dyDescent="0.25">
      <c r="A298">
        <v>1</v>
      </c>
      <c r="B298" s="15">
        <v>5055</v>
      </c>
      <c r="C298" s="15">
        <v>-67.926744619999994</v>
      </c>
      <c r="D298" s="15">
        <v>-16.061177449999999</v>
      </c>
      <c r="E298">
        <v>99</v>
      </c>
      <c r="F298">
        <v>99</v>
      </c>
      <c r="G298">
        <v>0.80070826613145296</v>
      </c>
      <c r="H298">
        <v>0.58993419812080405</v>
      </c>
      <c r="I298">
        <v>0.40728423372417499</v>
      </c>
      <c r="J298">
        <v>54744.112805260098</v>
      </c>
      <c r="K298">
        <v>9.4712997932976002</v>
      </c>
      <c r="L298" s="28" t="str">
        <f>IF(M298=E298,$E$2,IF(M298=F298,$F$2,IF(M298=G298,$G$2,IF(M298=H298,$H$2,IF(M298=I298,$I$2,0)))))</f>
        <v>Grid_extension</v>
      </c>
      <c r="M298" s="29">
        <f>MIN(E298:I298)</f>
        <v>0.40728423372417499</v>
      </c>
      <c r="N298">
        <v>99</v>
      </c>
      <c r="O298">
        <v>99</v>
      </c>
      <c r="P298">
        <v>0.56798923275495405</v>
      </c>
      <c r="Q298">
        <v>0.58993419812080405</v>
      </c>
      <c r="R298">
        <v>99</v>
      </c>
      <c r="S298">
        <v>74843.996826107701</v>
      </c>
      <c r="T298">
        <v>21.290799384431899</v>
      </c>
      <c r="U298" s="28" t="str">
        <f>IF(V298=N298,$E$2,IF(V298=O298,$F$2,IF(V298=P298,$G$2,IF(V298=Q298,$H$2,IF(V298=R298,$I$2,0)))))</f>
        <v>SA_Diesel</v>
      </c>
      <c r="V298" s="29">
        <f t="shared" si="8"/>
        <v>0.56798923275495405</v>
      </c>
      <c r="W298" s="27">
        <v>99</v>
      </c>
      <c r="X298">
        <v>99</v>
      </c>
      <c r="Y298" s="28">
        <v>0.26631641171134401</v>
      </c>
      <c r="Z298" s="28">
        <v>0.58993419812080405</v>
      </c>
      <c r="AA298" s="28">
        <v>99</v>
      </c>
      <c r="AB298" s="23">
        <v>74843.996826107701</v>
      </c>
      <c r="AC298" s="23">
        <v>21.290799384431899</v>
      </c>
      <c r="AD298" s="28" t="str">
        <f>IF(AE298=W298,$E$2,IF(AE298=X298,$F$2,IF(AE298=Y298,$G$2,IF(AE298=Z298,$H$2,IF(AE298=AA298,$I$2,0)))))</f>
        <v>SA_Diesel</v>
      </c>
      <c r="AE298" s="29">
        <f t="shared" si="9"/>
        <v>0.26631641171134401</v>
      </c>
    </row>
    <row r="299" spans="1:31" x14ac:dyDescent="0.25">
      <c r="A299">
        <v>1</v>
      </c>
      <c r="B299" s="15">
        <v>5066</v>
      </c>
      <c r="C299" s="15">
        <v>-68.645407180000007</v>
      </c>
      <c r="D299" s="15">
        <v>-17.074915099999998</v>
      </c>
      <c r="E299">
        <v>99</v>
      </c>
      <c r="F299">
        <v>99</v>
      </c>
      <c r="G299">
        <v>0.72026218051982405</v>
      </c>
      <c r="H299">
        <v>0.40997218913747602</v>
      </c>
      <c r="I299">
        <v>99</v>
      </c>
      <c r="J299">
        <v>197156.08700410501</v>
      </c>
      <c r="K299">
        <v>38.886802170434997</v>
      </c>
      <c r="L299" s="28" t="str">
        <f>IF(M299=E299,$E$2,IF(M299=F299,$F$2,IF(M299=G299,$G$2,IF(M299=H299,$H$2,IF(M299=I299,$I$2,0)))))</f>
        <v>SA_PV</v>
      </c>
      <c r="M299" s="29">
        <f>MIN(E299:I299)</f>
        <v>0.40997218913747602</v>
      </c>
      <c r="N299">
        <v>99</v>
      </c>
      <c r="O299">
        <v>99</v>
      </c>
      <c r="P299">
        <v>0.51469370103724998</v>
      </c>
      <c r="Q299">
        <v>0.40997218913747602</v>
      </c>
      <c r="R299">
        <v>99</v>
      </c>
      <c r="S299">
        <v>77460.923093000805</v>
      </c>
      <c r="T299">
        <v>13.401543787716401</v>
      </c>
      <c r="U299" s="28" t="str">
        <f>IF(V299=N299,$E$2,IF(V299=O299,$F$2,IF(V299=P299,$G$2,IF(V299=Q299,$H$2,IF(V299=R299,$I$2,0)))))</f>
        <v>SA_PV</v>
      </c>
      <c r="V299" s="29">
        <f t="shared" si="8"/>
        <v>0.40997218913747602</v>
      </c>
      <c r="W299" s="27">
        <v>99</v>
      </c>
      <c r="X299">
        <v>99</v>
      </c>
      <c r="Y299" s="28">
        <v>0.248216042448727</v>
      </c>
      <c r="Z299" s="28">
        <v>0.40997218913747602</v>
      </c>
      <c r="AA299" s="28">
        <v>99</v>
      </c>
      <c r="AB299" s="23">
        <v>16110.412722900601</v>
      </c>
      <c r="AC299" s="23">
        <v>12.9921541624204</v>
      </c>
      <c r="AD299" s="28" t="str">
        <f>IF(AE299=W299,$E$2,IF(AE299=X299,$F$2,IF(AE299=Y299,$G$2,IF(AE299=Z299,$H$2,IF(AE299=AA299,$I$2,0)))))</f>
        <v>SA_Diesel</v>
      </c>
      <c r="AE299" s="29">
        <f t="shared" si="9"/>
        <v>0.248216042448727</v>
      </c>
    </row>
    <row r="300" spans="1:31" x14ac:dyDescent="0.25">
      <c r="A300">
        <v>1</v>
      </c>
      <c r="B300" s="15">
        <v>5086</v>
      </c>
      <c r="C300" s="15">
        <v>-67.393019190000004</v>
      </c>
      <c r="D300" s="15">
        <v>-16.011191910000001</v>
      </c>
      <c r="E300">
        <v>99</v>
      </c>
      <c r="F300">
        <v>99</v>
      </c>
      <c r="G300">
        <v>1.1224926085779701</v>
      </c>
      <c r="H300">
        <v>0.51538601269606099</v>
      </c>
      <c r="I300">
        <v>0.37292994636200999</v>
      </c>
      <c r="J300">
        <v>47501.227949613203</v>
      </c>
      <c r="K300">
        <v>8.2182055276147494</v>
      </c>
      <c r="L300" s="28" t="str">
        <f>IF(M300=E300,$E$2,IF(M300=F300,$F$2,IF(M300=G300,$G$2,IF(M300=H300,$H$2,IF(M300=I300,$I$2,0)))))</f>
        <v>Grid_extension</v>
      </c>
      <c r="M300" s="29">
        <f>MIN(E300:I300)</f>
        <v>0.37292994636200999</v>
      </c>
      <c r="N300">
        <v>99</v>
      </c>
      <c r="O300">
        <v>99</v>
      </c>
      <c r="P300">
        <v>0.781171359625772</v>
      </c>
      <c r="Q300">
        <v>0.51538601269606099</v>
      </c>
      <c r="R300">
        <v>0.37292994636200999</v>
      </c>
      <c r="S300">
        <v>157970.65145002701</v>
      </c>
      <c r="T300">
        <v>18.2730029886214</v>
      </c>
      <c r="U300" s="28" t="str">
        <f>IF(V300=N300,$E$2,IF(V300=O300,$F$2,IF(V300=P300,$G$2,IF(V300=Q300,$H$2,IF(V300=R300,$I$2,0)))))</f>
        <v>Grid_extension</v>
      </c>
      <c r="V300" s="29">
        <f t="shared" si="8"/>
        <v>0.37292994636200999</v>
      </c>
      <c r="W300" s="27">
        <v>99</v>
      </c>
      <c r="X300">
        <v>99</v>
      </c>
      <c r="Y300" s="28">
        <v>0.33871788876181003</v>
      </c>
      <c r="Z300" s="28">
        <v>0.51538601269606099</v>
      </c>
      <c r="AA300" s="28">
        <v>99</v>
      </c>
      <c r="AB300" s="23">
        <v>96438.988916766597</v>
      </c>
      <c r="AC300" s="23">
        <v>23.777813010097599</v>
      </c>
      <c r="AD300" s="28" t="str">
        <f>IF(AE300=W300,$E$2,IF(AE300=X300,$F$2,IF(AE300=Y300,$G$2,IF(AE300=Z300,$H$2,IF(AE300=AA300,$I$2,0)))))</f>
        <v>SA_Diesel</v>
      </c>
      <c r="AE300" s="29">
        <f t="shared" si="9"/>
        <v>0.33871788876181003</v>
      </c>
    </row>
    <row r="301" spans="1:31" x14ac:dyDescent="0.25">
      <c r="A301">
        <v>1</v>
      </c>
      <c r="B301" s="15">
        <v>5093</v>
      </c>
      <c r="C301" s="15">
        <v>-69.216198180000006</v>
      </c>
      <c r="D301" s="15">
        <v>-16.883916589999998</v>
      </c>
      <c r="E301">
        <v>99</v>
      </c>
      <c r="F301">
        <v>99</v>
      </c>
      <c r="G301">
        <v>0.907969713613625</v>
      </c>
      <c r="H301">
        <v>0.40029983202620201</v>
      </c>
      <c r="I301">
        <v>99</v>
      </c>
      <c r="J301">
        <v>16370.1586111654</v>
      </c>
      <c r="K301">
        <v>13.201624812330801</v>
      </c>
      <c r="L301" s="28" t="str">
        <f>IF(M301=E301,$E$2,IF(M301=F301,$F$2,IF(M301=G301,$G$2,IF(M301=H301,$H$2,IF(M301=I301,$I$2,0)))))</f>
        <v>SA_PV</v>
      </c>
      <c r="M301" s="29">
        <f>MIN(E301:I301)</f>
        <v>0.40029983202620201</v>
      </c>
      <c r="N301">
        <v>99</v>
      </c>
      <c r="O301">
        <v>99</v>
      </c>
      <c r="P301">
        <v>0.639049941711893</v>
      </c>
      <c r="Q301">
        <v>0.40029983202620201</v>
      </c>
      <c r="R301">
        <v>99</v>
      </c>
      <c r="S301">
        <v>54744.112805260098</v>
      </c>
      <c r="T301">
        <v>9.4712997932976002</v>
      </c>
      <c r="U301" s="28" t="str">
        <f>IF(V301=N301,$E$2,IF(V301=O301,$F$2,IF(V301=P301,$G$2,IF(V301=Q301,$H$2,IF(V301=R301,$I$2,0)))))</f>
        <v>SA_PV</v>
      </c>
      <c r="V301" s="29">
        <f t="shared" si="8"/>
        <v>0.40029983202620201</v>
      </c>
      <c r="W301" s="27">
        <v>99</v>
      </c>
      <c r="X301">
        <v>99</v>
      </c>
      <c r="Y301" s="28">
        <v>0.290450237394833</v>
      </c>
      <c r="Z301" s="28">
        <v>0.40029983202620201</v>
      </c>
      <c r="AA301" s="28">
        <v>99</v>
      </c>
      <c r="AB301" s="23">
        <v>11660.8553837408</v>
      </c>
      <c r="AC301" s="23">
        <v>9.4038330002494508</v>
      </c>
      <c r="AD301" s="28" t="str">
        <f>IF(AE301=W301,$E$2,IF(AE301=X301,$F$2,IF(AE301=Y301,$G$2,IF(AE301=Z301,$H$2,IF(AE301=AA301,$I$2,0)))))</f>
        <v>SA_Diesel</v>
      </c>
      <c r="AE301" s="29">
        <f t="shared" si="9"/>
        <v>0.290450237394833</v>
      </c>
    </row>
    <row r="302" spans="1:31" x14ac:dyDescent="0.25">
      <c r="A302">
        <v>1</v>
      </c>
      <c r="B302" s="15">
        <v>5109</v>
      </c>
      <c r="C302" s="15">
        <v>-67.941459879999996</v>
      </c>
      <c r="D302" s="15">
        <v>-18.012809799999999</v>
      </c>
      <c r="E302">
        <v>99</v>
      </c>
      <c r="F302">
        <v>99</v>
      </c>
      <c r="G302">
        <v>0.45210856181439302</v>
      </c>
      <c r="H302">
        <v>0.34896148782300102</v>
      </c>
      <c r="I302">
        <v>99</v>
      </c>
      <c r="J302">
        <v>11786.044733848999</v>
      </c>
      <c r="K302">
        <v>9.5047912664387493</v>
      </c>
      <c r="L302" s="28" t="str">
        <f>IF(M302=E302,$E$2,IF(M302=F302,$F$2,IF(M302=G302,$G$2,IF(M302=H302,$H$2,IF(M302=I302,$I$2,0)))))</f>
        <v>SA_PV</v>
      </c>
      <c r="M302" s="29">
        <f>MIN(E302:I302)</f>
        <v>0.34896148782300102</v>
      </c>
      <c r="N302">
        <v>99</v>
      </c>
      <c r="O302">
        <v>99</v>
      </c>
      <c r="P302">
        <v>0.33704192864490101</v>
      </c>
      <c r="Q302">
        <v>0.34896148782300102</v>
      </c>
      <c r="R302">
        <v>99</v>
      </c>
      <c r="S302">
        <v>48173.819986742099</v>
      </c>
      <c r="T302">
        <v>38.849513456025001</v>
      </c>
      <c r="U302" s="28" t="str">
        <f>IF(V302=N302,$E$2,IF(V302=O302,$F$2,IF(V302=P302,$G$2,IF(V302=Q302,$H$2,IF(V302=R302,$I$2,0)))))</f>
        <v>SA_Diesel</v>
      </c>
      <c r="V302" s="29">
        <f t="shared" si="8"/>
        <v>0.33704192864490101</v>
      </c>
      <c r="W302" s="27">
        <v>99</v>
      </c>
      <c r="X302">
        <v>99</v>
      </c>
      <c r="Y302" s="28">
        <v>0.18788147824000501</v>
      </c>
      <c r="Z302" s="28">
        <v>0.34896148782300102</v>
      </c>
      <c r="AA302" s="28">
        <v>99</v>
      </c>
      <c r="AB302" s="23">
        <v>48173.819986742099</v>
      </c>
      <c r="AC302" s="23">
        <v>38.849513456025001</v>
      </c>
      <c r="AD302" s="28" t="str">
        <f>IF(AE302=W302,$E$2,IF(AE302=X302,$F$2,IF(AE302=Y302,$G$2,IF(AE302=Z302,$H$2,IF(AE302=AA302,$I$2,0)))))</f>
        <v>SA_Diesel</v>
      </c>
      <c r="AE302" s="29">
        <f t="shared" si="9"/>
        <v>0.18788147824000501</v>
      </c>
    </row>
    <row r="303" spans="1:31" x14ac:dyDescent="0.25">
      <c r="A303">
        <v>1</v>
      </c>
      <c r="B303" s="15">
        <v>5148</v>
      </c>
      <c r="C303" s="15">
        <v>-67.346272569999996</v>
      </c>
      <c r="D303" s="15">
        <v>-18.312493549999999</v>
      </c>
      <c r="E303">
        <v>99</v>
      </c>
      <c r="F303">
        <v>99</v>
      </c>
      <c r="G303">
        <v>0.398477838073306</v>
      </c>
      <c r="H303">
        <v>0.37926446830404098</v>
      </c>
      <c r="I303">
        <v>99</v>
      </c>
      <c r="J303">
        <v>96258.953282680697</v>
      </c>
      <c r="K303">
        <v>35.0010249250371</v>
      </c>
      <c r="L303" s="28" t="str">
        <f>IF(M303=E303,$E$2,IF(M303=F303,$F$2,IF(M303=G303,$G$2,IF(M303=H303,$H$2,IF(M303=I303,$I$2,0)))))</f>
        <v>SA_PV</v>
      </c>
      <c r="M303" s="29">
        <f>MIN(E303:I303)</f>
        <v>0.37926446830404098</v>
      </c>
      <c r="N303">
        <v>99</v>
      </c>
      <c r="O303">
        <v>99</v>
      </c>
      <c r="P303">
        <v>0.30151157416643198</v>
      </c>
      <c r="Q303">
        <v>0.37926446830404098</v>
      </c>
      <c r="R303">
        <v>99</v>
      </c>
      <c r="S303">
        <v>10679.2578977596</v>
      </c>
      <c r="T303">
        <v>8.6122290803086106</v>
      </c>
      <c r="U303" s="28" t="str">
        <f>IF(V303=N303,$E$2,IF(V303=O303,$F$2,IF(V303=P303,$G$2,IF(V303=Q303,$H$2,IF(V303=R303,$I$2,0)))))</f>
        <v>SA_Diesel</v>
      </c>
      <c r="V303" s="29">
        <f t="shared" si="8"/>
        <v>0.30151157416643198</v>
      </c>
      <c r="W303" s="27">
        <v>99</v>
      </c>
      <c r="X303">
        <v>99</v>
      </c>
      <c r="Y303" s="28">
        <v>0.17581456539826101</v>
      </c>
      <c r="Z303" s="28">
        <v>0.37926446830404098</v>
      </c>
      <c r="AA303" s="28">
        <v>99</v>
      </c>
      <c r="AB303" s="23">
        <v>10679.2578977596</v>
      </c>
      <c r="AC303" s="23">
        <v>8.6122290803086106</v>
      </c>
      <c r="AD303" s="28" t="str">
        <f>IF(AE303=W303,$E$2,IF(AE303=X303,$F$2,IF(AE303=Y303,$G$2,IF(AE303=Z303,$H$2,IF(AE303=AA303,$I$2,0)))))</f>
        <v>SA_Diesel</v>
      </c>
      <c r="AE303" s="29">
        <f t="shared" si="9"/>
        <v>0.17581456539826101</v>
      </c>
    </row>
    <row r="304" spans="1:31" x14ac:dyDescent="0.25">
      <c r="A304">
        <v>1</v>
      </c>
      <c r="B304" s="15">
        <v>5157</v>
      </c>
      <c r="C304" s="15">
        <v>-67.704563300000004</v>
      </c>
      <c r="D304" s="15">
        <v>-18.462186129999999</v>
      </c>
      <c r="E304">
        <v>99</v>
      </c>
      <c r="F304">
        <v>99</v>
      </c>
      <c r="G304">
        <v>0.42529319994384901</v>
      </c>
      <c r="H304">
        <v>0.50982132303961802</v>
      </c>
      <c r="I304">
        <v>99</v>
      </c>
      <c r="J304">
        <v>128595.771428726</v>
      </c>
      <c r="K304">
        <v>22.248403361371398</v>
      </c>
      <c r="L304" s="28" t="str">
        <f>IF(M304=E304,$E$2,IF(M304=F304,$F$2,IF(M304=G304,$G$2,IF(M304=H304,$H$2,IF(M304=I304,$I$2,0)))))</f>
        <v>SA_Diesel</v>
      </c>
      <c r="M304" s="29">
        <f>MIN(E304:I304)</f>
        <v>0.42529319994384901</v>
      </c>
      <c r="N304">
        <v>99</v>
      </c>
      <c r="O304">
        <v>99</v>
      </c>
      <c r="P304">
        <v>0.31927675140566703</v>
      </c>
      <c r="Q304">
        <v>0.50982132303961802</v>
      </c>
      <c r="R304">
        <v>99</v>
      </c>
      <c r="S304">
        <v>16370.1586111654</v>
      </c>
      <c r="T304">
        <v>13.201624812330801</v>
      </c>
      <c r="U304" s="28" t="str">
        <f>IF(V304=N304,$E$2,IF(V304=O304,$F$2,IF(V304=P304,$G$2,IF(V304=Q304,$H$2,IF(V304=R304,$I$2,0)))))</f>
        <v>SA_Diesel</v>
      </c>
      <c r="V304" s="29">
        <f t="shared" si="8"/>
        <v>0.31927675140566703</v>
      </c>
      <c r="W304" s="27">
        <v>99</v>
      </c>
      <c r="X304">
        <v>99</v>
      </c>
      <c r="Y304" s="28">
        <v>0.18184802181913301</v>
      </c>
      <c r="Z304" s="28">
        <v>0.50982132303961802</v>
      </c>
      <c r="AA304" s="28">
        <v>99</v>
      </c>
      <c r="AB304" s="23">
        <v>16370.1586111654</v>
      </c>
      <c r="AC304" s="23">
        <v>13.201624812330801</v>
      </c>
      <c r="AD304" s="28" t="str">
        <f>IF(AE304=W304,$E$2,IF(AE304=X304,$F$2,IF(AE304=Y304,$G$2,IF(AE304=Z304,$H$2,IF(AE304=AA304,$I$2,0)))))</f>
        <v>SA_Diesel</v>
      </c>
      <c r="AE304" s="29">
        <f t="shared" si="9"/>
        <v>0.18184802181913301</v>
      </c>
    </row>
    <row r="305" spans="1:31" x14ac:dyDescent="0.25">
      <c r="A305">
        <v>1</v>
      </c>
      <c r="B305" s="15">
        <v>5168</v>
      </c>
      <c r="C305" s="15">
        <v>-66.57562403</v>
      </c>
      <c r="D305" s="15">
        <v>-11.166815809999999</v>
      </c>
      <c r="E305">
        <v>99</v>
      </c>
      <c r="F305">
        <v>99</v>
      </c>
      <c r="G305">
        <v>0.50573928555547898</v>
      </c>
      <c r="H305">
        <v>0.67742643029682803</v>
      </c>
      <c r="I305">
        <v>99</v>
      </c>
      <c r="J305">
        <v>86367.784433428096</v>
      </c>
      <c r="K305">
        <v>17.0350659632008</v>
      </c>
      <c r="L305" s="28" t="str">
        <f>IF(M305=E305,$E$2,IF(M305=F305,$F$2,IF(M305=G305,$G$2,IF(M305=H305,$H$2,IF(M305=I305,$I$2,0)))))</f>
        <v>SA_Diesel</v>
      </c>
      <c r="M305" s="29">
        <f>MIN(E305:I305)</f>
        <v>0.50573928555547898</v>
      </c>
      <c r="N305">
        <v>99</v>
      </c>
      <c r="O305">
        <v>99</v>
      </c>
      <c r="P305">
        <v>0.37257228312337098</v>
      </c>
      <c r="Q305">
        <v>0.67742643029682803</v>
      </c>
      <c r="R305">
        <v>99</v>
      </c>
      <c r="S305">
        <v>11786.044733848999</v>
      </c>
      <c r="T305">
        <v>9.5047912664387493</v>
      </c>
      <c r="U305" s="28" t="str">
        <f>IF(V305=N305,$E$2,IF(V305=O305,$F$2,IF(V305=P305,$G$2,IF(V305=Q305,$H$2,IF(V305=R305,$I$2,0)))))</f>
        <v>SA_Diesel</v>
      </c>
      <c r="V305" s="29">
        <f t="shared" si="8"/>
        <v>0.37257228312337098</v>
      </c>
      <c r="W305" s="27">
        <v>99</v>
      </c>
      <c r="X305">
        <v>99</v>
      </c>
      <c r="Y305" s="28">
        <v>0.19994839108175</v>
      </c>
      <c r="Z305" s="28">
        <v>0.67742643029682803</v>
      </c>
      <c r="AA305" s="28">
        <v>99</v>
      </c>
      <c r="AB305" s="23">
        <v>11786.044733848999</v>
      </c>
      <c r="AC305" s="23">
        <v>9.5047912664387493</v>
      </c>
      <c r="AD305" s="28" t="str">
        <f>IF(AE305=W305,$E$2,IF(AE305=X305,$F$2,IF(AE305=Y305,$G$2,IF(AE305=Z305,$H$2,IF(AE305=AA305,$I$2,0)))))</f>
        <v>SA_Diesel</v>
      </c>
      <c r="AE305" s="29">
        <f t="shared" si="9"/>
        <v>0.19994839108175</v>
      </c>
    </row>
    <row r="306" spans="1:31" x14ac:dyDescent="0.25">
      <c r="A306">
        <v>1</v>
      </c>
      <c r="B306" s="15">
        <v>5210</v>
      </c>
      <c r="C306" s="15">
        <v>-67.188575589999999</v>
      </c>
      <c r="D306" s="15">
        <v>-19.697842489999999</v>
      </c>
      <c r="E306">
        <v>99</v>
      </c>
      <c r="F306">
        <v>99</v>
      </c>
      <c r="G306">
        <v>0.47892392368493603</v>
      </c>
      <c r="H306">
        <v>0.37384012144387502</v>
      </c>
      <c r="I306">
        <v>99</v>
      </c>
      <c r="J306">
        <v>93282.267866164693</v>
      </c>
      <c r="K306">
        <v>16.138800668886599</v>
      </c>
      <c r="L306" s="28" t="str">
        <f>IF(M306=E306,$E$2,IF(M306=F306,$F$2,IF(M306=G306,$G$2,IF(M306=H306,$H$2,IF(M306=I306,$I$2,0)))))</f>
        <v>SA_PV</v>
      </c>
      <c r="M306" s="29">
        <f>MIN(E306:I306)</f>
        <v>0.37384012144387502</v>
      </c>
      <c r="N306">
        <v>99</v>
      </c>
      <c r="O306">
        <v>99</v>
      </c>
      <c r="P306">
        <v>0.354807105884136</v>
      </c>
      <c r="Q306">
        <v>0.37384012144387502</v>
      </c>
      <c r="R306">
        <v>99</v>
      </c>
      <c r="S306">
        <v>29330.480263280901</v>
      </c>
      <c r="T306">
        <v>23.653405272274401</v>
      </c>
      <c r="U306" s="28" t="str">
        <f>IF(V306=N306,$E$2,IF(V306=O306,$F$2,IF(V306=P306,$G$2,IF(V306=Q306,$H$2,IF(V306=R306,$I$2,0)))))</f>
        <v>SA_Diesel</v>
      </c>
      <c r="V306" s="29">
        <f t="shared" si="8"/>
        <v>0.354807105884136</v>
      </c>
      <c r="W306" s="27">
        <v>99</v>
      </c>
      <c r="X306">
        <v>99</v>
      </c>
      <c r="Y306" s="28">
        <v>0.193914934660878</v>
      </c>
      <c r="Z306" s="28">
        <v>0.37384012144387502</v>
      </c>
      <c r="AA306" s="28">
        <v>99</v>
      </c>
      <c r="AB306" s="23">
        <v>29330.480263280901</v>
      </c>
      <c r="AC306" s="23">
        <v>23.653405272274401</v>
      </c>
      <c r="AD306" s="28" t="str">
        <f>IF(AE306=W306,$E$2,IF(AE306=X306,$F$2,IF(AE306=Y306,$G$2,IF(AE306=Z306,$H$2,IF(AE306=AA306,$I$2,0)))))</f>
        <v>SA_Diesel</v>
      </c>
      <c r="AE306" s="29">
        <f t="shared" si="9"/>
        <v>0.193914934660878</v>
      </c>
    </row>
    <row r="307" spans="1:31" x14ac:dyDescent="0.25">
      <c r="A307">
        <v>1</v>
      </c>
      <c r="B307" s="15">
        <v>5211</v>
      </c>
      <c r="C307" s="15">
        <v>-65.340652770000005</v>
      </c>
      <c r="D307" s="15">
        <v>-19.347891659999998</v>
      </c>
      <c r="E307">
        <v>99</v>
      </c>
      <c r="F307">
        <v>99</v>
      </c>
      <c r="G307">
        <v>0.42529319994384901</v>
      </c>
      <c r="H307">
        <v>0.37470202159793098</v>
      </c>
      <c r="I307">
        <v>99</v>
      </c>
      <c r="J307">
        <v>49888.338457044498</v>
      </c>
      <c r="K307">
        <v>8.6312004250941996</v>
      </c>
      <c r="L307" s="28" t="str">
        <f>IF(M307=E307,$E$2,IF(M307=F307,$F$2,IF(M307=G307,$G$2,IF(M307=H307,$H$2,IF(M307=I307,$I$2,0)))))</f>
        <v>SA_PV</v>
      </c>
      <c r="M307" s="29">
        <f>MIN(E307:I307)</f>
        <v>0.37470202159793098</v>
      </c>
      <c r="N307">
        <v>99</v>
      </c>
      <c r="O307">
        <v>99</v>
      </c>
      <c r="P307">
        <v>0.31927675140566703</v>
      </c>
      <c r="Q307">
        <v>0.37470202159793098</v>
      </c>
      <c r="R307">
        <v>99</v>
      </c>
      <c r="S307">
        <v>19653.691647830201</v>
      </c>
      <c r="T307">
        <v>15.849612057816399</v>
      </c>
      <c r="U307" s="28" t="str">
        <f>IF(V307=N307,$E$2,IF(V307=O307,$F$2,IF(V307=P307,$G$2,IF(V307=Q307,$H$2,IF(V307=R307,$I$2,0)))))</f>
        <v>SA_Diesel</v>
      </c>
      <c r="V307" s="29">
        <f t="shared" si="8"/>
        <v>0.31927675140566703</v>
      </c>
      <c r="W307" s="27">
        <v>99</v>
      </c>
      <c r="X307">
        <v>99</v>
      </c>
      <c r="Y307" s="28">
        <v>0.18184802181913301</v>
      </c>
      <c r="Z307" s="28">
        <v>0.37470202159793098</v>
      </c>
      <c r="AA307" s="28">
        <v>99</v>
      </c>
      <c r="AB307" s="23">
        <v>19653.691647830201</v>
      </c>
      <c r="AC307" s="23">
        <v>15.849612057816399</v>
      </c>
      <c r="AD307" s="28" t="str">
        <f>IF(AE307=W307,$E$2,IF(AE307=X307,$F$2,IF(AE307=Y307,$G$2,IF(AE307=Z307,$H$2,IF(AE307=AA307,$I$2,0)))))</f>
        <v>SA_Diesel</v>
      </c>
      <c r="AE307" s="29">
        <f t="shared" si="9"/>
        <v>0.18184802181913301</v>
      </c>
    </row>
    <row r="308" spans="1:31" x14ac:dyDescent="0.25">
      <c r="A308">
        <v>1</v>
      </c>
      <c r="B308" s="15">
        <v>5224</v>
      </c>
      <c r="C308" s="15">
        <v>-64.945588580000006</v>
      </c>
      <c r="D308" s="15">
        <v>-19.501044350000001</v>
      </c>
      <c r="E308">
        <v>99</v>
      </c>
      <c r="F308">
        <v>99</v>
      </c>
      <c r="G308">
        <v>0.69344681864928104</v>
      </c>
      <c r="H308">
        <v>0.43485809090616301</v>
      </c>
      <c r="I308">
        <v>99</v>
      </c>
      <c r="J308">
        <v>65797.324765545301</v>
      </c>
      <c r="K308">
        <v>11.3836202016514</v>
      </c>
      <c r="L308" s="28" t="str">
        <f>IF(M308=E308,$E$2,IF(M308=F308,$F$2,IF(M308=G308,$G$2,IF(M308=H308,$H$2,IF(M308=I308,$I$2,0)))))</f>
        <v>SA_PV</v>
      </c>
      <c r="M308" s="29">
        <f>MIN(E308:I308)</f>
        <v>0.43485809090616301</v>
      </c>
      <c r="N308">
        <v>99</v>
      </c>
      <c r="O308">
        <v>99</v>
      </c>
      <c r="P308">
        <v>0.496928523798015</v>
      </c>
      <c r="Q308">
        <v>0.43485809090616301</v>
      </c>
      <c r="R308">
        <v>99</v>
      </c>
      <c r="S308">
        <v>93282.267866164693</v>
      </c>
      <c r="T308">
        <v>16.138800668886599</v>
      </c>
      <c r="U308" s="28" t="str">
        <f>IF(V308=N308,$E$2,IF(V308=O308,$F$2,IF(V308=P308,$G$2,IF(V308=Q308,$H$2,IF(V308=R308,$I$2,0)))))</f>
        <v>SA_PV</v>
      </c>
      <c r="V308" s="29">
        <f t="shared" si="8"/>
        <v>0.43485809090616301</v>
      </c>
      <c r="W308" s="27">
        <v>99</v>
      </c>
      <c r="X308">
        <v>99</v>
      </c>
      <c r="Y308" s="28">
        <v>0.242182586027855</v>
      </c>
      <c r="Z308" s="28">
        <v>0.43485809090616301</v>
      </c>
      <c r="AA308" s="28">
        <v>99</v>
      </c>
      <c r="AB308" s="23">
        <v>18290.683568470398</v>
      </c>
      <c r="AC308" s="23">
        <v>14.750421652439901</v>
      </c>
      <c r="AD308" s="28" t="str">
        <f>IF(AE308=W308,$E$2,IF(AE308=X308,$F$2,IF(AE308=Y308,$G$2,IF(AE308=Z308,$H$2,IF(AE308=AA308,$I$2,0)))))</f>
        <v>SA_Diesel</v>
      </c>
      <c r="AE308" s="29">
        <f t="shared" si="9"/>
        <v>0.242182586027855</v>
      </c>
    </row>
    <row r="309" spans="1:31" x14ac:dyDescent="0.25">
      <c r="A309">
        <v>1</v>
      </c>
      <c r="B309" s="15">
        <v>5238</v>
      </c>
      <c r="C309" s="15">
        <v>-66.033645160000006</v>
      </c>
      <c r="D309" s="15">
        <v>-18.466318569999999</v>
      </c>
      <c r="E309">
        <v>99</v>
      </c>
      <c r="F309">
        <v>99</v>
      </c>
      <c r="G309">
        <v>0.69344681864928104</v>
      </c>
      <c r="H309">
        <v>0.43564161899788501</v>
      </c>
      <c r="I309">
        <v>99</v>
      </c>
      <c r="J309">
        <v>96252.975728799604</v>
      </c>
      <c r="K309">
        <v>16.6527639669203</v>
      </c>
      <c r="L309" s="28" t="str">
        <f>IF(M309=E309,$E$2,IF(M309=F309,$F$2,IF(M309=G309,$G$2,IF(M309=H309,$H$2,IF(M309=I309,$I$2,0)))))</f>
        <v>SA_PV</v>
      </c>
      <c r="M309" s="29">
        <f>MIN(E309:I309)</f>
        <v>0.43564161899788501</v>
      </c>
      <c r="N309">
        <v>99</v>
      </c>
      <c r="O309">
        <v>99</v>
      </c>
      <c r="P309">
        <v>0.496928523798015</v>
      </c>
      <c r="Q309">
        <v>0.43564161899788501</v>
      </c>
      <c r="R309">
        <v>99</v>
      </c>
      <c r="S309">
        <v>49888.338457044498</v>
      </c>
      <c r="T309">
        <v>8.6312004250941996</v>
      </c>
      <c r="U309" s="28" t="str">
        <f>IF(V309=N309,$E$2,IF(V309=O309,$F$2,IF(V309=P309,$G$2,IF(V309=Q309,$H$2,IF(V309=R309,$I$2,0)))))</f>
        <v>SA_PV</v>
      </c>
      <c r="V309" s="29">
        <f t="shared" si="8"/>
        <v>0.43564161899788501</v>
      </c>
      <c r="W309" s="27">
        <v>99</v>
      </c>
      <c r="X309">
        <v>99</v>
      </c>
      <c r="Y309" s="28">
        <v>0.242182586027855</v>
      </c>
      <c r="Z309" s="28">
        <v>0.43564161899788501</v>
      </c>
      <c r="AA309" s="28">
        <v>99</v>
      </c>
      <c r="AB309" s="23">
        <v>9764.4564287050507</v>
      </c>
      <c r="AC309" s="23">
        <v>7.8744924426201903</v>
      </c>
      <c r="AD309" s="28" t="str">
        <f>IF(AE309=W309,$E$2,IF(AE309=X309,$F$2,IF(AE309=Y309,$G$2,IF(AE309=Z309,$H$2,IF(AE309=AA309,$I$2,0)))))</f>
        <v>SA_Diesel</v>
      </c>
      <c r="AE309" s="29">
        <f t="shared" si="9"/>
        <v>0.242182586027855</v>
      </c>
    </row>
    <row r="310" spans="1:31" x14ac:dyDescent="0.25">
      <c r="A310">
        <v>1</v>
      </c>
      <c r="B310" s="15">
        <v>5242</v>
      </c>
      <c r="C310" s="15">
        <v>-65.540591669999998</v>
      </c>
      <c r="D310" s="15">
        <v>-18.76941111</v>
      </c>
      <c r="E310">
        <v>99</v>
      </c>
      <c r="F310">
        <v>99</v>
      </c>
      <c r="G310">
        <v>0.45210856181439302</v>
      </c>
      <c r="H310">
        <v>0.43544547238870102</v>
      </c>
      <c r="I310">
        <v>99</v>
      </c>
      <c r="J310">
        <v>130183.562413473</v>
      </c>
      <c r="K310">
        <v>25.677231245260899</v>
      </c>
      <c r="L310" s="28" t="str">
        <f>IF(M310=E310,$E$2,IF(M310=F310,$F$2,IF(M310=G310,$G$2,IF(M310=H310,$H$2,IF(M310=I310,$I$2,0)))))</f>
        <v>SA_PV</v>
      </c>
      <c r="M310" s="29">
        <f>MIN(E310:I310)</f>
        <v>0.43544547238870102</v>
      </c>
      <c r="N310">
        <v>99</v>
      </c>
      <c r="O310">
        <v>99</v>
      </c>
      <c r="P310">
        <v>0.33704192864490101</v>
      </c>
      <c r="Q310">
        <v>0.43544547238870102</v>
      </c>
      <c r="R310">
        <v>99</v>
      </c>
      <c r="S310">
        <v>12884.0633679357</v>
      </c>
      <c r="T310">
        <v>10.390282384055199</v>
      </c>
      <c r="U310" s="28" t="str">
        <f>IF(V310=N310,$E$2,IF(V310=O310,$F$2,IF(V310=P310,$G$2,IF(V310=Q310,$H$2,IF(V310=R310,$I$2,0)))))</f>
        <v>SA_Diesel</v>
      </c>
      <c r="V310" s="29">
        <f t="shared" si="8"/>
        <v>0.33704192864490101</v>
      </c>
      <c r="W310" s="27">
        <v>99</v>
      </c>
      <c r="X310">
        <v>99</v>
      </c>
      <c r="Y310" s="28">
        <v>0.18788147824000501</v>
      </c>
      <c r="Z310" s="28">
        <v>0.43544547238870102</v>
      </c>
      <c r="AA310" s="28">
        <v>99</v>
      </c>
      <c r="AB310" s="23">
        <v>12884.0633679357</v>
      </c>
      <c r="AC310" s="23">
        <v>10.390282384055199</v>
      </c>
      <c r="AD310" s="28" t="str">
        <f>IF(AE310=W310,$E$2,IF(AE310=X310,$F$2,IF(AE310=Y310,$G$2,IF(AE310=Z310,$H$2,IF(AE310=AA310,$I$2,0)))))</f>
        <v>SA_Diesel</v>
      </c>
      <c r="AE310" s="29">
        <f t="shared" si="9"/>
        <v>0.18788147824000501</v>
      </c>
    </row>
    <row r="311" spans="1:31" x14ac:dyDescent="0.25">
      <c r="A311">
        <v>1</v>
      </c>
      <c r="B311" s="15">
        <v>5255</v>
      </c>
      <c r="C311" s="15">
        <v>-64.775534199999996</v>
      </c>
      <c r="D311" s="15">
        <v>-19.766160920000001</v>
      </c>
      <c r="E311">
        <v>99</v>
      </c>
      <c r="F311">
        <v>99</v>
      </c>
      <c r="G311">
        <v>0.69344681864928104</v>
      </c>
      <c r="H311">
        <v>0.427175085766477</v>
      </c>
      <c r="I311">
        <v>99</v>
      </c>
      <c r="J311">
        <v>72212.306124872397</v>
      </c>
      <c r="K311">
        <v>14.243058407272599</v>
      </c>
      <c r="L311" s="28" t="str">
        <f>IF(M311=E311,$E$2,IF(M311=F311,$F$2,IF(M311=G311,$G$2,IF(M311=H311,$H$2,IF(M311=I311,$I$2,0)))))</f>
        <v>SA_PV</v>
      </c>
      <c r="M311" s="29">
        <f>MIN(E311:I311)</f>
        <v>0.427175085766477</v>
      </c>
      <c r="N311">
        <v>99</v>
      </c>
      <c r="O311">
        <v>99</v>
      </c>
      <c r="P311">
        <v>0.496928523798015</v>
      </c>
      <c r="Q311">
        <v>0.427175085766477</v>
      </c>
      <c r="R311">
        <v>99</v>
      </c>
      <c r="S311">
        <v>96252.975728799604</v>
      </c>
      <c r="T311">
        <v>16.6527639669203</v>
      </c>
      <c r="U311" s="28" t="str">
        <f>IF(V311=N311,$E$2,IF(V311=O311,$F$2,IF(V311=P311,$G$2,IF(V311=Q311,$H$2,IF(V311=R311,$I$2,0)))))</f>
        <v>SA_PV</v>
      </c>
      <c r="V311" s="29">
        <f t="shared" si="8"/>
        <v>0.427175085766477</v>
      </c>
      <c r="W311" s="27">
        <v>99</v>
      </c>
      <c r="X311">
        <v>99</v>
      </c>
      <c r="Y311" s="28">
        <v>0.242182586027855</v>
      </c>
      <c r="Z311" s="28">
        <v>0.427175085766477</v>
      </c>
      <c r="AA311" s="28">
        <v>99</v>
      </c>
      <c r="AB311" s="23">
        <v>19212.622293154502</v>
      </c>
      <c r="AC311" s="23">
        <v>15.493914090866101</v>
      </c>
      <c r="AD311" s="28" t="str">
        <f>IF(AE311=W311,$E$2,IF(AE311=X311,$F$2,IF(AE311=Y311,$G$2,IF(AE311=Z311,$H$2,IF(AE311=AA311,$I$2,0)))))</f>
        <v>SA_Diesel</v>
      </c>
      <c r="AE311" s="29">
        <f t="shared" si="9"/>
        <v>0.242182586027855</v>
      </c>
    </row>
    <row r="312" spans="1:31" x14ac:dyDescent="0.25">
      <c r="A312">
        <v>1</v>
      </c>
      <c r="B312" s="15">
        <v>5257</v>
      </c>
      <c r="C312" s="15">
        <v>-65.896376290000006</v>
      </c>
      <c r="D312" s="15">
        <v>-19.846924810000001</v>
      </c>
      <c r="E312">
        <v>99</v>
      </c>
      <c r="F312">
        <v>99</v>
      </c>
      <c r="G312">
        <v>0.398477838073306</v>
      </c>
      <c r="H312">
        <v>0.362377350233966</v>
      </c>
      <c r="I312">
        <v>99</v>
      </c>
      <c r="J312">
        <v>68324.137669747593</v>
      </c>
      <c r="K312">
        <v>13.4761612760843</v>
      </c>
      <c r="L312" s="28" t="str">
        <f>IF(M312=E312,$E$2,IF(M312=F312,$F$2,IF(M312=G312,$G$2,IF(M312=H312,$H$2,IF(M312=I312,$I$2,0)))))</f>
        <v>SA_PV</v>
      </c>
      <c r="M312" s="29">
        <f>MIN(E312:I312)</f>
        <v>0.362377350233966</v>
      </c>
      <c r="N312">
        <v>99</v>
      </c>
      <c r="O312">
        <v>99</v>
      </c>
      <c r="P312">
        <v>0.30151157416643198</v>
      </c>
      <c r="Q312">
        <v>0.362377350233966</v>
      </c>
      <c r="R312">
        <v>99</v>
      </c>
      <c r="S312">
        <v>30631.8694135107</v>
      </c>
      <c r="T312">
        <v>24.702903429516098</v>
      </c>
      <c r="U312" s="28" t="str">
        <f>IF(V312=N312,$E$2,IF(V312=O312,$F$2,IF(V312=P312,$G$2,IF(V312=Q312,$H$2,IF(V312=R312,$I$2,0)))))</f>
        <v>SA_Diesel</v>
      </c>
      <c r="V312" s="29">
        <f t="shared" si="8"/>
        <v>0.30151157416643198</v>
      </c>
      <c r="W312" s="27">
        <v>99</v>
      </c>
      <c r="X312">
        <v>99</v>
      </c>
      <c r="Y312" s="28">
        <v>0.17581456539826101</v>
      </c>
      <c r="Z312" s="28">
        <v>0.362377350233966</v>
      </c>
      <c r="AA312" s="28">
        <v>99</v>
      </c>
      <c r="AB312" s="23">
        <v>30631.8694135107</v>
      </c>
      <c r="AC312" s="23">
        <v>24.702903429516098</v>
      </c>
      <c r="AD312" s="28" t="str">
        <f>IF(AE312=W312,$E$2,IF(AE312=X312,$F$2,IF(AE312=Y312,$G$2,IF(AE312=Z312,$H$2,IF(AE312=AA312,$I$2,0)))))</f>
        <v>SA_Diesel</v>
      </c>
      <c r="AE312" s="29">
        <f t="shared" si="9"/>
        <v>0.17581456539826101</v>
      </c>
    </row>
    <row r="313" spans="1:31" x14ac:dyDescent="0.25">
      <c r="A313">
        <v>1</v>
      </c>
      <c r="B313" s="15">
        <v>5292</v>
      </c>
      <c r="C313" s="15">
        <v>-65.526761969999995</v>
      </c>
      <c r="D313" s="15">
        <v>-18.321277080000002</v>
      </c>
      <c r="E313">
        <v>99</v>
      </c>
      <c r="F313">
        <v>99</v>
      </c>
      <c r="G313">
        <v>0.586185371167108</v>
      </c>
      <c r="H313">
        <v>0.379055128193796</v>
      </c>
      <c r="I313">
        <v>99</v>
      </c>
      <c r="J313">
        <v>92300.356449746701</v>
      </c>
      <c r="K313">
        <v>15.9689198009942</v>
      </c>
      <c r="L313" s="28" t="str">
        <f>IF(M313=E313,$E$2,IF(M313=F313,$F$2,IF(M313=G313,$G$2,IF(M313=H313,$H$2,IF(M313=I313,$I$2,0)))))</f>
        <v>SA_PV</v>
      </c>
      <c r="M313" s="29">
        <f>MIN(E313:I313)</f>
        <v>0.379055128193796</v>
      </c>
      <c r="N313">
        <v>99</v>
      </c>
      <c r="O313">
        <v>99</v>
      </c>
      <c r="P313">
        <v>0.425867814841076</v>
      </c>
      <c r="Q313">
        <v>0.379055128193796</v>
      </c>
      <c r="R313">
        <v>99</v>
      </c>
      <c r="S313">
        <v>72212.306124872397</v>
      </c>
      <c r="T313">
        <v>14.243058407272599</v>
      </c>
      <c r="U313" s="28" t="str">
        <f>IF(V313=N313,$E$2,IF(V313=O313,$F$2,IF(V313=P313,$G$2,IF(V313=Q313,$H$2,IF(V313=R313,$I$2,0)))))</f>
        <v>SA_PV</v>
      </c>
      <c r="V313" s="29">
        <f t="shared" si="8"/>
        <v>0.379055128193796</v>
      </c>
      <c r="W313" s="27">
        <v>99</v>
      </c>
      <c r="X313">
        <v>99</v>
      </c>
      <c r="Y313" s="28">
        <v>0.21804876034436599</v>
      </c>
      <c r="Z313" s="28">
        <v>0.379055128193796</v>
      </c>
      <c r="AA313" s="28">
        <v>99</v>
      </c>
      <c r="AB313" s="23">
        <v>16243.785026801899</v>
      </c>
      <c r="AC313" s="23">
        <v>13.099711526907999</v>
      </c>
      <c r="AD313" s="28" t="str">
        <f>IF(AE313=W313,$E$2,IF(AE313=X313,$F$2,IF(AE313=Y313,$G$2,IF(AE313=Z313,$H$2,IF(AE313=AA313,$I$2,0)))))</f>
        <v>SA_Diesel</v>
      </c>
      <c r="AE313" s="29">
        <f t="shared" si="9"/>
        <v>0.21804876034436599</v>
      </c>
    </row>
    <row r="314" spans="1:31" x14ac:dyDescent="0.25">
      <c r="A314">
        <v>1</v>
      </c>
      <c r="B314" s="15">
        <v>5301</v>
      </c>
      <c r="C314" s="15">
        <v>-65.42073293</v>
      </c>
      <c r="D314" s="15">
        <v>-18.707157720000001</v>
      </c>
      <c r="E314">
        <v>99</v>
      </c>
      <c r="F314">
        <v>99</v>
      </c>
      <c r="G314">
        <v>0.74707754239036706</v>
      </c>
      <c r="H314">
        <v>0.38807199309136098</v>
      </c>
      <c r="I314">
        <v>99</v>
      </c>
      <c r="J314">
        <v>94905.5903823033</v>
      </c>
      <c r="K314">
        <v>18.719051357456198</v>
      </c>
      <c r="L314" s="28" t="str">
        <f>IF(M314=E314,$E$2,IF(M314=F314,$F$2,IF(M314=G314,$G$2,IF(M314=H314,$H$2,IF(M314=I314,$I$2,0)))))</f>
        <v>SA_PV</v>
      </c>
      <c r="M314" s="29">
        <f>MIN(E314:I314)</f>
        <v>0.38807199309136098</v>
      </c>
      <c r="N314">
        <v>99</v>
      </c>
      <c r="O314">
        <v>99</v>
      </c>
      <c r="P314">
        <v>0.53245887827648397</v>
      </c>
      <c r="Q314">
        <v>0.38807199309136098</v>
      </c>
      <c r="R314">
        <v>99</v>
      </c>
      <c r="S314">
        <v>68324.137669747593</v>
      </c>
      <c r="T314">
        <v>13.4761612760843</v>
      </c>
      <c r="U314" s="28" t="str">
        <f>IF(V314=N314,$E$2,IF(V314=O314,$F$2,IF(V314=P314,$G$2,IF(V314=Q314,$H$2,IF(V314=R314,$I$2,0)))))</f>
        <v>SA_PV</v>
      </c>
      <c r="V314" s="29">
        <f t="shared" si="8"/>
        <v>0.38807199309136098</v>
      </c>
      <c r="W314" s="27">
        <v>99</v>
      </c>
      <c r="X314">
        <v>99</v>
      </c>
      <c r="Y314" s="28">
        <v>0.25424949886960002</v>
      </c>
      <c r="Z314" s="28">
        <v>0.38807199309136098</v>
      </c>
      <c r="AA314" s="28">
        <v>99</v>
      </c>
      <c r="AB314" s="23">
        <v>15012.0586780106</v>
      </c>
      <c r="AC314" s="23">
        <v>12.1063925545974</v>
      </c>
      <c r="AD314" s="28" t="str">
        <f>IF(AE314=W314,$E$2,IF(AE314=X314,$F$2,IF(AE314=Y314,$G$2,IF(AE314=Z314,$H$2,IF(AE314=AA314,$I$2,0)))))</f>
        <v>SA_Diesel</v>
      </c>
      <c r="AE314" s="29">
        <f t="shared" si="9"/>
        <v>0.25424949886960002</v>
      </c>
    </row>
    <row r="315" spans="1:31" x14ac:dyDescent="0.25">
      <c r="A315">
        <v>1</v>
      </c>
      <c r="B315" s="15">
        <v>5327</v>
      </c>
      <c r="C315" s="15">
        <v>-65.874687910000006</v>
      </c>
      <c r="D315" s="15">
        <v>-18.561787420000002</v>
      </c>
      <c r="E315">
        <v>99</v>
      </c>
      <c r="F315">
        <v>99</v>
      </c>
      <c r="G315">
        <v>0.61300073303765101</v>
      </c>
      <c r="H315">
        <v>0.43427229195119199</v>
      </c>
      <c r="I315">
        <v>99</v>
      </c>
      <c r="J315">
        <v>149956.30953225601</v>
      </c>
      <c r="K315">
        <v>29.577181367308899</v>
      </c>
      <c r="L315" s="28" t="str">
        <f>IF(M315=E315,$E$2,IF(M315=F315,$F$2,IF(M315=G315,$G$2,IF(M315=H315,$H$2,IF(M315=I315,$I$2,0)))))</f>
        <v>SA_PV</v>
      </c>
      <c r="M315" s="29">
        <f>MIN(E315:I315)</f>
        <v>0.43427229195119199</v>
      </c>
      <c r="N315">
        <v>99</v>
      </c>
      <c r="O315">
        <v>99</v>
      </c>
      <c r="P315">
        <v>0.44363299208030998</v>
      </c>
      <c r="Q315">
        <v>0.43427229195119199</v>
      </c>
      <c r="R315">
        <v>99</v>
      </c>
      <c r="S315">
        <v>92300.356449746701</v>
      </c>
      <c r="T315">
        <v>15.9689198009942</v>
      </c>
      <c r="U315" s="28" t="str">
        <f>IF(V315=N315,$E$2,IF(V315=O315,$F$2,IF(V315=P315,$G$2,IF(V315=Q315,$H$2,IF(V315=R315,$I$2,0)))))</f>
        <v>SA_PV</v>
      </c>
      <c r="V315" s="29">
        <f t="shared" si="8"/>
        <v>0.43427229195119199</v>
      </c>
      <c r="W315" s="27">
        <v>99</v>
      </c>
      <c r="X315">
        <v>99</v>
      </c>
      <c r="Y315" s="28">
        <v>0.22408221676523901</v>
      </c>
      <c r="Z315" s="28">
        <v>0.43427229195119199</v>
      </c>
      <c r="AA315" s="28">
        <v>99</v>
      </c>
      <c r="AB315" s="23">
        <v>18122.564441661802</v>
      </c>
      <c r="AC315" s="23">
        <v>14.6148429028003</v>
      </c>
      <c r="AD315" s="28" t="str">
        <f>IF(AE315=W315,$E$2,IF(AE315=X315,$F$2,IF(AE315=Y315,$G$2,IF(AE315=Z315,$H$2,IF(AE315=AA315,$I$2,0)))))</f>
        <v>SA_Diesel</v>
      </c>
      <c r="AE315" s="29">
        <f t="shared" si="9"/>
        <v>0.22408221676523901</v>
      </c>
    </row>
    <row r="316" spans="1:31" x14ac:dyDescent="0.25">
      <c r="A316">
        <v>1</v>
      </c>
      <c r="B316" s="15">
        <v>5347</v>
      </c>
      <c r="C316" s="15">
        <v>-64.301749540000003</v>
      </c>
      <c r="D316" s="15">
        <v>-16.402739130000001</v>
      </c>
      <c r="E316">
        <v>99</v>
      </c>
      <c r="F316">
        <v>99</v>
      </c>
      <c r="G316">
        <v>1.0956772467074201</v>
      </c>
      <c r="H316">
        <v>0.46611284444929402</v>
      </c>
      <c r="I316">
        <v>99</v>
      </c>
      <c r="J316">
        <v>93219.763499406195</v>
      </c>
      <c r="K316">
        <v>16.127986764603101</v>
      </c>
      <c r="L316" s="28" t="str">
        <f>IF(M316=E316,$E$2,IF(M316=F316,$F$2,IF(M316=G316,$G$2,IF(M316=H316,$H$2,IF(M316=I316,$I$2,0)))))</f>
        <v>SA_PV</v>
      </c>
      <c r="M316" s="29">
        <f>MIN(E316:I316)</f>
        <v>0.46611284444929402</v>
      </c>
      <c r="N316">
        <v>99</v>
      </c>
      <c r="O316">
        <v>99</v>
      </c>
      <c r="P316">
        <v>0.76340618238653701</v>
      </c>
      <c r="Q316">
        <v>0.46611284444929402</v>
      </c>
      <c r="R316">
        <v>99</v>
      </c>
      <c r="S316">
        <v>94905.5903823033</v>
      </c>
      <c r="T316">
        <v>18.719051357456198</v>
      </c>
      <c r="U316" s="28" t="str">
        <f>IF(V316=N316,$E$2,IF(V316=O316,$F$2,IF(V316=P316,$G$2,IF(V316=Q316,$H$2,IF(V316=R316,$I$2,0)))))</f>
        <v>SA_PV</v>
      </c>
      <c r="V316" s="29">
        <f t="shared" si="8"/>
        <v>0.46611284444929402</v>
      </c>
      <c r="W316" s="27">
        <v>99</v>
      </c>
      <c r="X316">
        <v>99</v>
      </c>
      <c r="Y316" s="28">
        <v>0.33268443234093797</v>
      </c>
      <c r="Z316" s="28">
        <v>0.46611284444929402</v>
      </c>
      <c r="AA316" s="28">
        <v>99</v>
      </c>
      <c r="AB316" s="23">
        <v>17361.175197172</v>
      </c>
      <c r="AC316" s="23">
        <v>14.000824713933</v>
      </c>
      <c r="AD316" s="28" t="str">
        <f>IF(AE316=W316,$E$2,IF(AE316=X316,$F$2,IF(AE316=Y316,$G$2,IF(AE316=Z316,$H$2,IF(AE316=AA316,$I$2,0)))))</f>
        <v>SA_Diesel</v>
      </c>
      <c r="AE316" s="29">
        <f t="shared" si="9"/>
        <v>0.33268443234093797</v>
      </c>
    </row>
    <row r="317" spans="1:31" x14ac:dyDescent="0.25">
      <c r="A317">
        <v>1</v>
      </c>
      <c r="B317" s="15">
        <v>5359</v>
      </c>
      <c r="C317" s="15">
        <v>-62.618240489999998</v>
      </c>
      <c r="D317" s="15">
        <v>-19.64512096</v>
      </c>
      <c r="E317">
        <v>99</v>
      </c>
      <c r="F317">
        <v>99</v>
      </c>
      <c r="G317">
        <v>0.50573928555547898</v>
      </c>
      <c r="H317">
        <v>0.45954787480916398</v>
      </c>
      <c r="I317">
        <v>99</v>
      </c>
      <c r="J317">
        <v>68242.578413399606</v>
      </c>
      <c r="K317">
        <v>13.460074637751401</v>
      </c>
      <c r="L317" s="28" t="str">
        <f>IF(M317=E317,$E$2,IF(M317=F317,$F$2,IF(M317=G317,$G$2,IF(M317=H317,$H$2,IF(M317=I317,$I$2,0)))))</f>
        <v>SA_PV</v>
      </c>
      <c r="M317" s="29">
        <f>MIN(E317:I317)</f>
        <v>0.45954787480916398</v>
      </c>
      <c r="N317">
        <v>99</v>
      </c>
      <c r="O317">
        <v>99</v>
      </c>
      <c r="P317">
        <v>0.37257228312337098</v>
      </c>
      <c r="Q317">
        <v>0.45954787480916398</v>
      </c>
      <c r="R317">
        <v>99</v>
      </c>
      <c r="S317">
        <v>27823.5395131517</v>
      </c>
      <c r="T317">
        <v>22.438141152350202</v>
      </c>
      <c r="U317" s="28" t="str">
        <f>IF(V317=N317,$E$2,IF(V317=O317,$F$2,IF(V317=P317,$G$2,IF(V317=Q317,$H$2,IF(V317=R317,$I$2,0)))))</f>
        <v>SA_Diesel</v>
      </c>
      <c r="V317" s="29">
        <f t="shared" si="8"/>
        <v>0.37257228312337098</v>
      </c>
      <c r="W317" s="27">
        <v>99</v>
      </c>
      <c r="X317">
        <v>99</v>
      </c>
      <c r="Y317" s="28">
        <v>0.19994839108175</v>
      </c>
      <c r="Z317" s="28">
        <v>0.45954787480916398</v>
      </c>
      <c r="AA317" s="28">
        <v>99</v>
      </c>
      <c r="AB317" s="23">
        <v>27823.5395131517</v>
      </c>
      <c r="AC317" s="23">
        <v>22.438141152350202</v>
      </c>
      <c r="AD317" s="28" t="str">
        <f>IF(AE317=W317,$E$2,IF(AE317=X317,$F$2,IF(AE317=Y317,$G$2,IF(AE317=Z317,$H$2,IF(AE317=AA317,$I$2,0)))))</f>
        <v>SA_Diesel</v>
      </c>
      <c r="AE317" s="29">
        <f t="shared" si="9"/>
        <v>0.19994839108175</v>
      </c>
    </row>
    <row r="318" spans="1:31" x14ac:dyDescent="0.25">
      <c r="A318">
        <v>1</v>
      </c>
      <c r="B318" s="15">
        <v>5372</v>
      </c>
      <c r="C318" s="15">
        <v>-61.042502110000001</v>
      </c>
      <c r="D318" s="15">
        <v>-16.381215999999998</v>
      </c>
      <c r="E318">
        <v>99</v>
      </c>
      <c r="F318">
        <v>99</v>
      </c>
      <c r="G318">
        <v>0.61300073303765101</v>
      </c>
      <c r="H318">
        <v>0.51470164671384</v>
      </c>
      <c r="I318">
        <v>99</v>
      </c>
      <c r="J318">
        <v>177199.91772926701</v>
      </c>
      <c r="K318">
        <v>13.7466269338494</v>
      </c>
      <c r="L318" s="28" t="str">
        <f>IF(M318=E318,$E$2,IF(M318=F318,$F$2,IF(M318=G318,$G$2,IF(M318=H318,$H$2,IF(M318=I318,$I$2,0)))))</f>
        <v>SA_PV</v>
      </c>
      <c r="M318" s="29">
        <f>MIN(E318:I318)</f>
        <v>0.51470164671384</v>
      </c>
      <c r="N318">
        <v>99</v>
      </c>
      <c r="O318">
        <v>99</v>
      </c>
      <c r="P318">
        <v>0.44363299208030998</v>
      </c>
      <c r="Q318">
        <v>0.51470164671384</v>
      </c>
      <c r="R318">
        <v>99</v>
      </c>
      <c r="S318">
        <v>15442.970234541701</v>
      </c>
      <c r="T318">
        <v>12.453898820831199</v>
      </c>
      <c r="U318" s="28" t="str">
        <f>IF(V318=N318,$E$2,IF(V318=O318,$F$2,IF(V318=P318,$G$2,IF(V318=Q318,$H$2,IF(V318=R318,$I$2,0)))))</f>
        <v>SA_Diesel</v>
      </c>
      <c r="V318" s="29">
        <f t="shared" si="8"/>
        <v>0.44363299208030998</v>
      </c>
      <c r="W318" s="27">
        <v>99</v>
      </c>
      <c r="X318">
        <v>99</v>
      </c>
      <c r="Y318" s="28">
        <v>0.22408221676523901</v>
      </c>
      <c r="Z318" s="28">
        <v>0.51470164671384</v>
      </c>
      <c r="AA318" s="28">
        <v>99</v>
      </c>
      <c r="AB318" s="23">
        <v>15442.970234541701</v>
      </c>
      <c r="AC318" s="23">
        <v>12.453898820831199</v>
      </c>
      <c r="AD318" s="28" t="str">
        <f>IF(AE318=W318,$E$2,IF(AE318=X318,$F$2,IF(AE318=Y318,$G$2,IF(AE318=Z318,$H$2,IF(AE318=AA318,$I$2,0)))))</f>
        <v>SA_Diesel</v>
      </c>
      <c r="AE318" s="29">
        <f t="shared" si="9"/>
        <v>0.22408221676523901</v>
      </c>
    </row>
    <row r="319" spans="1:31" x14ac:dyDescent="0.25">
      <c r="A319">
        <v>1</v>
      </c>
      <c r="B319" s="15">
        <v>5390</v>
      </c>
      <c r="C319" s="15">
        <v>-61.492610749999997</v>
      </c>
      <c r="D319" s="15">
        <v>-15.22919806</v>
      </c>
      <c r="E319">
        <v>99</v>
      </c>
      <c r="F319">
        <v>99</v>
      </c>
      <c r="G319">
        <v>0.96160043735471201</v>
      </c>
      <c r="H319">
        <v>0.44695752207466599</v>
      </c>
      <c r="I319">
        <v>99</v>
      </c>
      <c r="J319">
        <v>70073.497601903902</v>
      </c>
      <c r="K319">
        <v>13.8212026828212</v>
      </c>
      <c r="L319" s="28" t="str">
        <f>IF(M319=E319,$E$2,IF(M319=F319,$F$2,IF(M319=G319,$G$2,IF(M319=H319,$H$2,IF(M319=I319,$I$2,0)))))</f>
        <v>SA_PV</v>
      </c>
      <c r="M319" s="29">
        <f>MIN(E319:I319)</f>
        <v>0.44695752207466599</v>
      </c>
      <c r="N319">
        <v>99</v>
      </c>
      <c r="O319">
        <v>99</v>
      </c>
      <c r="P319">
        <v>0.67458029619036297</v>
      </c>
      <c r="Q319">
        <v>0.44695752207466599</v>
      </c>
      <c r="R319">
        <v>99</v>
      </c>
      <c r="S319">
        <v>68242.578413399606</v>
      </c>
      <c r="T319">
        <v>13.460074637751401</v>
      </c>
      <c r="U319" s="28" t="str">
        <f>IF(V319=N319,$E$2,IF(V319=O319,$F$2,IF(V319=P319,$G$2,IF(V319=Q319,$H$2,IF(V319=R319,$I$2,0)))))</f>
        <v>SA_PV</v>
      </c>
      <c r="V319" s="29">
        <f t="shared" si="8"/>
        <v>0.44695752207466599</v>
      </c>
      <c r="W319" s="27">
        <v>99</v>
      </c>
      <c r="X319">
        <v>99</v>
      </c>
      <c r="Y319" s="28">
        <v>0.30251715023657699</v>
      </c>
      <c r="Z319" s="28">
        <v>0.44695752207466599</v>
      </c>
      <c r="AA319" s="28">
        <v>99</v>
      </c>
      <c r="AB319" s="23">
        <v>13018.6985843741</v>
      </c>
      <c r="AC319" s="23">
        <v>10.4988582174461</v>
      </c>
      <c r="AD319" s="28" t="str">
        <f>IF(AE319=W319,$E$2,IF(AE319=X319,$F$2,IF(AE319=Y319,$G$2,IF(AE319=Z319,$H$2,IF(AE319=AA319,$I$2,0)))))</f>
        <v>SA_Diesel</v>
      </c>
      <c r="AE319" s="29">
        <f t="shared" si="9"/>
        <v>0.30251715023657699</v>
      </c>
    </row>
    <row r="320" spans="1:31" x14ac:dyDescent="0.25">
      <c r="A320">
        <v>1</v>
      </c>
      <c r="B320" s="15">
        <v>5417</v>
      </c>
      <c r="C320" s="15">
        <v>-63.150243519999997</v>
      </c>
      <c r="D320" s="15">
        <v>-19.749416310000001</v>
      </c>
      <c r="E320">
        <v>99</v>
      </c>
      <c r="F320">
        <v>99</v>
      </c>
      <c r="G320">
        <v>0.50573928555547898</v>
      </c>
      <c r="H320">
        <v>0.46713952472341203</v>
      </c>
      <c r="I320">
        <v>99</v>
      </c>
      <c r="J320">
        <v>92881.292399917205</v>
      </c>
      <c r="K320">
        <v>16.0694277508507</v>
      </c>
      <c r="L320" s="28" t="str">
        <f>IF(M320=E320,$E$2,IF(M320=F320,$F$2,IF(M320=G320,$G$2,IF(M320=H320,$H$2,IF(M320=I320,$I$2,0)))))</f>
        <v>SA_PV</v>
      </c>
      <c r="M320" s="29">
        <f>MIN(E320:I320)</f>
        <v>0.46713952472341203</v>
      </c>
      <c r="N320">
        <v>99</v>
      </c>
      <c r="O320">
        <v>99</v>
      </c>
      <c r="P320">
        <v>0.37257228312337098</v>
      </c>
      <c r="Q320">
        <v>0.46713952472341203</v>
      </c>
      <c r="R320">
        <v>99</v>
      </c>
      <c r="S320">
        <v>12790.4426832926</v>
      </c>
      <c r="T320">
        <v>10.314782495343801</v>
      </c>
      <c r="U320" s="28" t="str">
        <f>IF(V320=N320,$E$2,IF(V320=O320,$F$2,IF(V320=P320,$G$2,IF(V320=Q320,$H$2,IF(V320=R320,$I$2,0)))))</f>
        <v>SA_Diesel</v>
      </c>
      <c r="V320" s="29">
        <f t="shared" si="8"/>
        <v>0.37257228312337098</v>
      </c>
      <c r="W320" s="27">
        <v>99</v>
      </c>
      <c r="X320">
        <v>99</v>
      </c>
      <c r="Y320" s="28">
        <v>0.19994839108175</v>
      </c>
      <c r="Z320" s="28">
        <v>0.46713952472341203</v>
      </c>
      <c r="AA320" s="28">
        <v>99</v>
      </c>
      <c r="AB320" s="23">
        <v>12790.4426832926</v>
      </c>
      <c r="AC320" s="23">
        <v>10.314782495343801</v>
      </c>
      <c r="AD320" s="28" t="str">
        <f>IF(AE320=W320,$E$2,IF(AE320=X320,$F$2,IF(AE320=Y320,$G$2,IF(AE320=Z320,$H$2,IF(AE320=AA320,$I$2,0)))))</f>
        <v>SA_Diesel</v>
      </c>
      <c r="AE320" s="29">
        <f t="shared" si="9"/>
        <v>0.19994839108175</v>
      </c>
    </row>
    <row r="321" spans="1:31" x14ac:dyDescent="0.25">
      <c r="A321">
        <v>1</v>
      </c>
      <c r="B321" s="15">
        <v>5423</v>
      </c>
      <c r="C321" s="15">
        <v>-63.866410760000001</v>
      </c>
      <c r="D321" s="15">
        <v>-16.671832129999999</v>
      </c>
      <c r="E321">
        <v>99</v>
      </c>
      <c r="F321">
        <v>99</v>
      </c>
      <c r="G321">
        <v>0.63981609490819502</v>
      </c>
      <c r="H321">
        <v>0.52704326658054801</v>
      </c>
      <c r="I321">
        <v>99</v>
      </c>
      <c r="J321">
        <v>80256.061031904406</v>
      </c>
      <c r="K321">
        <v>8.9011309499580804</v>
      </c>
      <c r="L321" s="28" t="str">
        <f>IF(M321=E321,$E$2,IF(M321=F321,$F$2,IF(M321=G321,$G$2,IF(M321=H321,$H$2,IF(M321=I321,$I$2,0)))))</f>
        <v>SA_PV</v>
      </c>
      <c r="M321" s="29">
        <f>MIN(E321:I321)</f>
        <v>0.52704326658054801</v>
      </c>
      <c r="N321">
        <v>99</v>
      </c>
      <c r="O321">
        <v>99</v>
      </c>
      <c r="P321">
        <v>0.46139816931954503</v>
      </c>
      <c r="Q321">
        <v>0.52704326658054801</v>
      </c>
      <c r="R321">
        <v>99</v>
      </c>
      <c r="S321">
        <v>15026.587889053701</v>
      </c>
      <c r="T321">
        <v>12.118109557319601</v>
      </c>
      <c r="U321" s="28" t="str">
        <f>IF(V321=N321,$E$2,IF(V321=O321,$F$2,IF(V321=P321,$G$2,IF(V321=Q321,$H$2,IF(V321=R321,$I$2,0)))))</f>
        <v>SA_Diesel</v>
      </c>
      <c r="V321" s="29">
        <f t="shared" si="8"/>
        <v>0.46139816931954503</v>
      </c>
      <c r="W321" s="27">
        <v>99</v>
      </c>
      <c r="X321">
        <v>99</v>
      </c>
      <c r="Y321" s="28">
        <v>0.23011567318611101</v>
      </c>
      <c r="Z321" s="28">
        <v>0.52704326658054801</v>
      </c>
      <c r="AA321" s="28">
        <v>99</v>
      </c>
      <c r="AB321" s="23">
        <v>15026.587889053701</v>
      </c>
      <c r="AC321" s="23">
        <v>12.118109557319601</v>
      </c>
      <c r="AD321" s="28" t="str">
        <f>IF(AE321=W321,$E$2,IF(AE321=X321,$F$2,IF(AE321=Y321,$G$2,IF(AE321=Z321,$H$2,IF(AE321=AA321,$I$2,0)))))</f>
        <v>SA_Diesel</v>
      </c>
      <c r="AE321" s="29">
        <f t="shared" si="9"/>
        <v>0.23011567318611101</v>
      </c>
    </row>
    <row r="322" spans="1:31" x14ac:dyDescent="0.25">
      <c r="A322">
        <v>1</v>
      </c>
      <c r="B322" s="15">
        <v>5430</v>
      </c>
      <c r="C322" s="15">
        <v>-62.597586890000002</v>
      </c>
      <c r="D322" s="15">
        <v>-17.017372869999999</v>
      </c>
      <c r="E322">
        <v>99</v>
      </c>
      <c r="F322">
        <v>99</v>
      </c>
      <c r="G322">
        <v>0.45210856181439302</v>
      </c>
      <c r="H322">
        <v>0.97619550315850201</v>
      </c>
      <c r="I322">
        <v>0.38637403771457501</v>
      </c>
      <c r="J322">
        <v>17954.192009787199</v>
      </c>
      <c r="K322">
        <v>14.4790598766767</v>
      </c>
      <c r="L322" s="28" t="str">
        <f>IF(M322=E322,$E$2,IF(M322=F322,$F$2,IF(M322=G322,$G$2,IF(M322=H322,$H$2,IF(M322=I322,$I$2,0)))))</f>
        <v>Grid_extension</v>
      </c>
      <c r="M322" s="29">
        <f>MIN(E322:I322)</f>
        <v>0.38637403771457501</v>
      </c>
      <c r="N322">
        <v>99</v>
      </c>
      <c r="O322">
        <v>99</v>
      </c>
      <c r="P322">
        <v>0.33704192864490101</v>
      </c>
      <c r="Q322">
        <v>0.97619550315850201</v>
      </c>
      <c r="R322">
        <v>99</v>
      </c>
      <c r="S322">
        <v>19102.240768256001</v>
      </c>
      <c r="T322">
        <v>15.404897514268701</v>
      </c>
      <c r="U322" s="28" t="str">
        <f>IF(V322=N322,$E$2,IF(V322=O322,$F$2,IF(V322=P322,$G$2,IF(V322=Q322,$H$2,IF(V322=R322,$I$2,0)))))</f>
        <v>SA_Diesel</v>
      </c>
      <c r="V322" s="29">
        <f t="shared" si="8"/>
        <v>0.33704192864490101</v>
      </c>
      <c r="W322" s="27">
        <v>99</v>
      </c>
      <c r="X322">
        <v>99</v>
      </c>
      <c r="Y322" s="28">
        <v>0.18788147824000501</v>
      </c>
      <c r="Z322" s="28">
        <v>0.97619550315850201</v>
      </c>
      <c r="AA322" s="28">
        <v>99</v>
      </c>
      <c r="AB322" s="23">
        <v>19102.240768256001</v>
      </c>
      <c r="AC322" s="23">
        <v>15.404897514268701</v>
      </c>
      <c r="AD322" s="28" t="str">
        <f>IF(AE322=W322,$E$2,IF(AE322=X322,$F$2,IF(AE322=Y322,$G$2,IF(AE322=Z322,$H$2,IF(AE322=AA322,$I$2,0)))))</f>
        <v>SA_Diesel</v>
      </c>
      <c r="AE322" s="29">
        <f t="shared" si="9"/>
        <v>0.18788147824000501</v>
      </c>
    </row>
    <row r="323" spans="1:31" x14ac:dyDescent="0.25">
      <c r="A323">
        <v>1</v>
      </c>
      <c r="B323" s="15">
        <v>5436</v>
      </c>
      <c r="C323" s="15">
        <v>-63.677377749999998</v>
      </c>
      <c r="D323" s="15">
        <v>-16.953343579999999</v>
      </c>
      <c r="E323">
        <v>99</v>
      </c>
      <c r="F323">
        <v>99</v>
      </c>
      <c r="G323">
        <v>0.45210856181439302</v>
      </c>
      <c r="H323">
        <v>0.46432697148205598</v>
      </c>
      <c r="I323">
        <v>99</v>
      </c>
      <c r="J323">
        <v>80599.654713159005</v>
      </c>
      <c r="K323">
        <v>13.944576939992899</v>
      </c>
      <c r="L323" s="28" t="str">
        <f>IF(M323=E323,$E$2,IF(M323=F323,$F$2,IF(M323=G323,$G$2,IF(M323=H323,$H$2,IF(M323=I323,$I$2,0)))))</f>
        <v>SA_Diesel</v>
      </c>
      <c r="M323" s="29">
        <f>MIN(E323:I323)</f>
        <v>0.45210856181439302</v>
      </c>
      <c r="N323">
        <v>99</v>
      </c>
      <c r="O323">
        <v>99</v>
      </c>
      <c r="P323">
        <v>0.33704192864490101</v>
      </c>
      <c r="Q323">
        <v>0.46432697148205598</v>
      </c>
      <c r="R323">
        <v>99</v>
      </c>
      <c r="S323">
        <v>17954.192009787199</v>
      </c>
      <c r="T323">
        <v>14.4790598766767</v>
      </c>
      <c r="U323" s="28" t="str">
        <f>IF(V323=N323,$E$2,IF(V323=O323,$F$2,IF(V323=P323,$G$2,IF(V323=Q323,$H$2,IF(V323=R323,$I$2,0)))))</f>
        <v>SA_Diesel</v>
      </c>
      <c r="V323" s="29">
        <f t="shared" si="8"/>
        <v>0.33704192864490101</v>
      </c>
      <c r="W323" s="27">
        <v>99</v>
      </c>
      <c r="X323">
        <v>99</v>
      </c>
      <c r="Y323" s="28">
        <v>0.18788147824000501</v>
      </c>
      <c r="Z323" s="28">
        <v>0.46432697148205598</v>
      </c>
      <c r="AA323" s="28">
        <v>99</v>
      </c>
      <c r="AB323" s="23">
        <v>17954.192009787199</v>
      </c>
      <c r="AC323" s="23">
        <v>14.4790598766767</v>
      </c>
      <c r="AD323" s="28" t="str">
        <f>IF(AE323=W323,$E$2,IF(AE323=X323,$F$2,IF(AE323=Y323,$G$2,IF(AE323=Z323,$H$2,IF(AE323=AA323,$I$2,0)))))</f>
        <v>SA_Diesel</v>
      </c>
      <c r="AE323" s="29">
        <f t="shared" si="9"/>
        <v>0.18788147824000501</v>
      </c>
    </row>
    <row r="324" spans="1:31" x14ac:dyDescent="0.25">
      <c r="A324">
        <v>1</v>
      </c>
      <c r="B324" s="15">
        <v>5439</v>
      </c>
      <c r="C324" s="15">
        <v>-62.538407499999998</v>
      </c>
      <c r="D324" s="15">
        <v>-19.40239072</v>
      </c>
      <c r="E324">
        <v>99</v>
      </c>
      <c r="F324">
        <v>99</v>
      </c>
      <c r="G324">
        <v>0.53255464742602199</v>
      </c>
      <c r="H324">
        <v>0.52305267397258304</v>
      </c>
      <c r="I324">
        <v>99</v>
      </c>
      <c r="J324">
        <v>75916.467805414504</v>
      </c>
      <c r="K324">
        <v>14.973662289036399</v>
      </c>
      <c r="L324" s="28" t="str">
        <f>IF(M324=E324,$E$2,IF(M324=F324,$F$2,IF(M324=G324,$G$2,IF(M324=H324,$H$2,IF(M324=I324,$I$2,0)))))</f>
        <v>SA_PV</v>
      </c>
      <c r="M324" s="29">
        <f>MIN(E324:I324)</f>
        <v>0.52305267397258304</v>
      </c>
      <c r="N324">
        <v>99</v>
      </c>
      <c r="O324">
        <v>99</v>
      </c>
      <c r="P324">
        <v>0.39033746036260603</v>
      </c>
      <c r="Q324">
        <v>0.52305267397258304</v>
      </c>
      <c r="R324">
        <v>99</v>
      </c>
      <c r="S324">
        <v>13139.116093229901</v>
      </c>
      <c r="T324">
        <v>10.5959682583754</v>
      </c>
      <c r="U324" s="28" t="str">
        <f>IF(V324=N324,$E$2,IF(V324=O324,$F$2,IF(V324=P324,$G$2,IF(V324=Q324,$H$2,IF(V324=R324,$I$2,0)))))</f>
        <v>SA_Diesel</v>
      </c>
      <c r="V324" s="29">
        <f t="shared" ref="V324:V387" si="10">MIN(N324:R324)</f>
        <v>0.39033746036260603</v>
      </c>
      <c r="W324" s="27">
        <v>99</v>
      </c>
      <c r="X324">
        <v>99</v>
      </c>
      <c r="Y324" s="28">
        <v>0.205981847502622</v>
      </c>
      <c r="Z324" s="28">
        <v>0.52305267397258304</v>
      </c>
      <c r="AA324" s="28">
        <v>99</v>
      </c>
      <c r="AB324" s="23">
        <v>13139.116093229901</v>
      </c>
      <c r="AC324" s="23">
        <v>10.5959682583754</v>
      </c>
      <c r="AD324" s="28" t="str">
        <f>IF(AE324=W324,$E$2,IF(AE324=X324,$F$2,IF(AE324=Y324,$G$2,IF(AE324=Z324,$H$2,IF(AE324=AA324,$I$2,0)))))</f>
        <v>SA_Diesel</v>
      </c>
      <c r="AE324" s="29">
        <f t="shared" ref="AE324:AE387" si="11">MIN(W324:AA324)</f>
        <v>0.205981847502622</v>
      </c>
    </row>
    <row r="325" spans="1:31" x14ac:dyDescent="0.25">
      <c r="A325">
        <v>1</v>
      </c>
      <c r="B325" s="15">
        <v>5444</v>
      </c>
      <c r="C325" s="15">
        <v>-64.543277919999994</v>
      </c>
      <c r="D325" s="15">
        <v>-16.672351460000002</v>
      </c>
      <c r="E325">
        <v>0.50107161309820702</v>
      </c>
      <c r="F325">
        <v>99</v>
      </c>
      <c r="G325">
        <v>1.1224926085779701</v>
      </c>
      <c r="H325">
        <v>0.47578540487813598</v>
      </c>
      <c r="I325">
        <v>99</v>
      </c>
      <c r="J325">
        <v>200307.13718310799</v>
      </c>
      <c r="K325">
        <v>34.655214045520403</v>
      </c>
      <c r="L325" s="28" t="str">
        <f>IF(M325=E325,$E$2,IF(M325=F325,$F$2,IF(M325=G325,$G$2,IF(M325=H325,$H$2,IF(M325=I325,$I$2,0)))))</f>
        <v>SA_PV</v>
      </c>
      <c r="M325" s="29">
        <f>MIN(E325:I325)</f>
        <v>0.47578540487813598</v>
      </c>
      <c r="N325">
        <v>0.50107161309820702</v>
      </c>
      <c r="O325">
        <v>99</v>
      </c>
      <c r="P325">
        <v>0.781171359625772</v>
      </c>
      <c r="Q325">
        <v>0.47578540487813598</v>
      </c>
      <c r="R325">
        <v>99</v>
      </c>
      <c r="S325">
        <v>75916.467805414504</v>
      </c>
      <c r="T325">
        <v>14.973662289036399</v>
      </c>
      <c r="U325" s="28" t="str">
        <f>IF(V325=N325,$E$2,IF(V325=O325,$F$2,IF(V325=P325,$G$2,IF(V325=Q325,$H$2,IF(V325=R325,$I$2,0)))))</f>
        <v>SA_PV</v>
      </c>
      <c r="V325" s="29">
        <f t="shared" si="10"/>
        <v>0.47578540487813598</v>
      </c>
      <c r="W325" s="27">
        <v>0.50107161309820702</v>
      </c>
      <c r="X325">
        <v>99</v>
      </c>
      <c r="Y325" s="28">
        <v>0.33871788876181003</v>
      </c>
      <c r="Z325" s="28">
        <v>0.47578540487813598</v>
      </c>
      <c r="AA325" s="28">
        <v>99</v>
      </c>
      <c r="AB325" s="23">
        <v>13605.1480799335</v>
      </c>
      <c r="AC325" s="23">
        <v>10.971797203295299</v>
      </c>
      <c r="AD325" s="28" t="str">
        <f>IF(AE325=W325,$E$2,IF(AE325=X325,$F$2,IF(AE325=Y325,$G$2,IF(AE325=Z325,$H$2,IF(AE325=AA325,$I$2,0)))))</f>
        <v>SA_Diesel</v>
      </c>
      <c r="AE325" s="29">
        <f t="shared" si="11"/>
        <v>0.33871788876181003</v>
      </c>
    </row>
    <row r="326" spans="1:31" x14ac:dyDescent="0.25">
      <c r="A326">
        <v>1</v>
      </c>
      <c r="B326" s="15">
        <v>5445</v>
      </c>
      <c r="C326" s="15">
        <v>-62.908951450000004</v>
      </c>
      <c r="D326" s="15">
        <v>-19.711241449999999</v>
      </c>
      <c r="E326">
        <v>99</v>
      </c>
      <c r="F326">
        <v>99</v>
      </c>
      <c r="G326">
        <v>0.66663145677873803</v>
      </c>
      <c r="H326">
        <v>0.52877222207507102</v>
      </c>
      <c r="I326">
        <v>99</v>
      </c>
      <c r="J326">
        <v>150917.81687424099</v>
      </c>
      <c r="K326">
        <v>11.222931379561899</v>
      </c>
      <c r="L326" s="28" t="str">
        <f>IF(M326=E326,$E$2,IF(M326=F326,$F$2,IF(M326=G326,$G$2,IF(M326=H326,$H$2,IF(M326=I326,$I$2,0)))))</f>
        <v>SA_PV</v>
      </c>
      <c r="M326" s="29">
        <f>MIN(E326:I326)</f>
        <v>0.52877222207507102</v>
      </c>
      <c r="N326">
        <v>99</v>
      </c>
      <c r="O326">
        <v>99</v>
      </c>
      <c r="P326">
        <v>0.47916334655878001</v>
      </c>
      <c r="Q326">
        <v>0.52877222207507102</v>
      </c>
      <c r="R326">
        <v>99</v>
      </c>
      <c r="S326">
        <v>32300.2725526086</v>
      </c>
      <c r="T326">
        <v>26.048378009283599</v>
      </c>
      <c r="U326" s="28" t="str">
        <f>IF(V326=N326,$E$2,IF(V326=O326,$F$2,IF(V326=P326,$G$2,IF(V326=Q326,$H$2,IF(V326=R326,$I$2,0)))))</f>
        <v>SA_Diesel</v>
      </c>
      <c r="V326" s="29">
        <f t="shared" si="10"/>
        <v>0.47916334655878001</v>
      </c>
      <c r="W326" s="27">
        <v>99</v>
      </c>
      <c r="X326">
        <v>99</v>
      </c>
      <c r="Y326" s="28">
        <v>0.236149129606983</v>
      </c>
      <c r="Z326" s="28">
        <v>0.52877222207507102</v>
      </c>
      <c r="AA326" s="28">
        <v>99</v>
      </c>
      <c r="AB326" s="23">
        <v>32300.2725526086</v>
      </c>
      <c r="AC326" s="23">
        <v>26.048378009283599</v>
      </c>
      <c r="AD326" s="28" t="str">
        <f>IF(AE326=W326,$E$2,IF(AE326=X326,$F$2,IF(AE326=Y326,$G$2,IF(AE326=Z326,$H$2,IF(AE326=AA326,$I$2,0)))))</f>
        <v>SA_Diesel</v>
      </c>
      <c r="AE326" s="29">
        <f t="shared" si="11"/>
        <v>0.236149129606983</v>
      </c>
    </row>
    <row r="327" spans="1:31" x14ac:dyDescent="0.25">
      <c r="A327">
        <v>1</v>
      </c>
      <c r="B327" s="15">
        <v>5448</v>
      </c>
      <c r="C327" s="15">
        <v>-61.810269439999999</v>
      </c>
      <c r="D327" s="15">
        <v>-16.76829669</v>
      </c>
      <c r="E327">
        <v>99</v>
      </c>
      <c r="F327">
        <v>99</v>
      </c>
      <c r="G327">
        <v>0.61300073303765101</v>
      </c>
      <c r="H327">
        <v>0.69318053332698704</v>
      </c>
      <c r="I327">
        <v>99</v>
      </c>
      <c r="J327">
        <v>103290.73264500999</v>
      </c>
      <c r="K327">
        <v>20.372925571007801</v>
      </c>
      <c r="L327" s="28" t="str">
        <f>IF(M327=E327,$E$2,IF(M327=F327,$F$2,IF(M327=G327,$G$2,IF(M327=H327,$H$2,IF(M327=I327,$I$2,0)))))</f>
        <v>SA_Diesel</v>
      </c>
      <c r="M327" s="29">
        <f>MIN(E327:I327)</f>
        <v>0.61300073303765101</v>
      </c>
      <c r="N327">
        <v>99</v>
      </c>
      <c r="O327">
        <v>99</v>
      </c>
      <c r="P327">
        <v>0.44363299208030998</v>
      </c>
      <c r="Q327">
        <v>0.69318053332698704</v>
      </c>
      <c r="R327">
        <v>99</v>
      </c>
      <c r="S327">
        <v>58344.420098362702</v>
      </c>
      <c r="T327">
        <v>13.0156484956669</v>
      </c>
      <c r="U327" s="28" t="str">
        <f>IF(V327=N327,$E$2,IF(V327=O327,$F$2,IF(V327=P327,$G$2,IF(V327=Q327,$H$2,IF(V327=R327,$I$2,0)))))</f>
        <v>SA_Diesel</v>
      </c>
      <c r="V327" s="29">
        <f t="shared" si="10"/>
        <v>0.44363299208030998</v>
      </c>
      <c r="W327" s="27">
        <v>99</v>
      </c>
      <c r="X327">
        <v>99</v>
      </c>
      <c r="Y327" s="28">
        <v>0.22408221676523901</v>
      </c>
      <c r="Z327" s="28">
        <v>0.69318053332698704</v>
      </c>
      <c r="AA327" s="28">
        <v>99</v>
      </c>
      <c r="AB327" s="23">
        <v>21465.5961163178</v>
      </c>
      <c r="AC327" s="23">
        <v>17.310812499236899</v>
      </c>
      <c r="AD327" s="28" t="str">
        <f>IF(AE327=W327,$E$2,IF(AE327=X327,$F$2,IF(AE327=Y327,$G$2,IF(AE327=Z327,$H$2,IF(AE327=AA327,$I$2,0)))))</f>
        <v>SA_Diesel</v>
      </c>
      <c r="AE327" s="29">
        <f t="shared" si="11"/>
        <v>0.22408221676523901</v>
      </c>
    </row>
    <row r="328" spans="1:31" x14ac:dyDescent="0.25">
      <c r="A328">
        <v>1</v>
      </c>
      <c r="B328" s="15">
        <v>5451</v>
      </c>
      <c r="C328" s="15">
        <v>-64.404565899999994</v>
      </c>
      <c r="D328" s="15">
        <v>-16.70451233</v>
      </c>
      <c r="E328">
        <v>99</v>
      </c>
      <c r="F328">
        <v>99</v>
      </c>
      <c r="G328">
        <v>1.4442769510244799</v>
      </c>
      <c r="H328">
        <v>0.47472041236581702</v>
      </c>
      <c r="I328">
        <v>99</v>
      </c>
      <c r="J328">
        <v>72793.662618376096</v>
      </c>
      <c r="K328">
        <v>14.3577243823226</v>
      </c>
      <c r="L328" s="28" t="str">
        <f>IF(M328=E328,$E$2,IF(M328=F328,$F$2,IF(M328=G328,$G$2,IF(M328=H328,$H$2,IF(M328=I328,$I$2,0)))))</f>
        <v>SA_PV</v>
      </c>
      <c r="M328" s="29">
        <f>MIN(E328:I328)</f>
        <v>0.47472041236581702</v>
      </c>
      <c r="N328">
        <v>99</v>
      </c>
      <c r="O328">
        <v>99</v>
      </c>
      <c r="P328">
        <v>0.99435348649658895</v>
      </c>
      <c r="Q328">
        <v>0.47472041236581702</v>
      </c>
      <c r="R328">
        <v>99</v>
      </c>
      <c r="S328">
        <v>103290.73264500999</v>
      </c>
      <c r="T328">
        <v>20.372925571007801</v>
      </c>
      <c r="U328" s="28" t="str">
        <f>IF(V328=N328,$E$2,IF(V328=O328,$F$2,IF(V328=P328,$G$2,IF(V328=Q328,$H$2,IF(V328=R328,$I$2,0)))))</f>
        <v>SA_PV</v>
      </c>
      <c r="V328" s="29">
        <f t="shared" si="10"/>
        <v>0.47472041236581702</v>
      </c>
      <c r="W328" s="27">
        <v>99</v>
      </c>
      <c r="X328">
        <v>99</v>
      </c>
      <c r="Y328" s="28">
        <v>0.41111936581227698</v>
      </c>
      <c r="Z328" s="28">
        <v>0.47472041236581702</v>
      </c>
      <c r="AA328" s="28">
        <v>99</v>
      </c>
      <c r="AB328" s="23">
        <v>18552.474655799298</v>
      </c>
      <c r="AC328" s="23">
        <v>14.961541641941499</v>
      </c>
      <c r="AD328" s="28" t="str">
        <f>IF(AE328=W328,$E$2,IF(AE328=X328,$F$2,IF(AE328=Y328,$G$2,IF(AE328=Z328,$H$2,IF(AE328=AA328,$I$2,0)))))</f>
        <v>SA_Diesel</v>
      </c>
      <c r="AE328" s="29">
        <f t="shared" si="11"/>
        <v>0.41111936581227698</v>
      </c>
    </row>
    <row r="329" spans="1:31" x14ac:dyDescent="0.25">
      <c r="A329">
        <v>1</v>
      </c>
      <c r="B329" s="15">
        <v>5453</v>
      </c>
      <c r="C329" s="15">
        <v>-62.542019750000001</v>
      </c>
      <c r="D329" s="15">
        <v>-19.374204859999999</v>
      </c>
      <c r="E329">
        <v>99</v>
      </c>
      <c r="F329">
        <v>99</v>
      </c>
      <c r="G329">
        <v>0.53255464742602199</v>
      </c>
      <c r="H329">
        <v>0.45929906708051799</v>
      </c>
      <c r="I329">
        <v>99</v>
      </c>
      <c r="J329">
        <v>50141.661542315996</v>
      </c>
      <c r="K329">
        <v>15.2805353893893</v>
      </c>
      <c r="L329" s="28" t="str">
        <f>IF(M329=E329,$E$2,IF(M329=F329,$F$2,IF(M329=G329,$G$2,IF(M329=H329,$H$2,IF(M329=I329,$I$2,0)))))</f>
        <v>SA_PV</v>
      </c>
      <c r="M329" s="29">
        <f>MIN(E329:I329)</f>
        <v>0.45929906708051799</v>
      </c>
      <c r="N329">
        <v>99</v>
      </c>
      <c r="O329">
        <v>99</v>
      </c>
      <c r="P329">
        <v>0.39033746036260603</v>
      </c>
      <c r="Q329">
        <v>0.45929906708051799</v>
      </c>
      <c r="R329">
        <v>99</v>
      </c>
      <c r="S329">
        <v>13513.766278446201</v>
      </c>
      <c r="T329">
        <v>10.8981028496506</v>
      </c>
      <c r="U329" s="28" t="str">
        <f>IF(V329=N329,$E$2,IF(V329=O329,$F$2,IF(V329=P329,$G$2,IF(V329=Q329,$H$2,IF(V329=R329,$I$2,0)))))</f>
        <v>SA_Diesel</v>
      </c>
      <c r="V329" s="29">
        <f t="shared" si="10"/>
        <v>0.39033746036260603</v>
      </c>
      <c r="W329" s="27">
        <v>99</v>
      </c>
      <c r="X329">
        <v>99</v>
      </c>
      <c r="Y329" s="28">
        <v>0.205981847502622</v>
      </c>
      <c r="Z329" s="28">
        <v>0.45929906708051799</v>
      </c>
      <c r="AA329" s="28">
        <v>99</v>
      </c>
      <c r="AB329" s="23">
        <v>13513.766278446201</v>
      </c>
      <c r="AC329" s="23">
        <v>10.8981028496506</v>
      </c>
      <c r="AD329" s="28" t="str">
        <f>IF(AE329=W329,$E$2,IF(AE329=X329,$F$2,IF(AE329=Y329,$G$2,IF(AE329=Z329,$H$2,IF(AE329=AA329,$I$2,0)))))</f>
        <v>SA_Diesel</v>
      </c>
      <c r="AE329" s="29">
        <f t="shared" si="11"/>
        <v>0.205981847502622</v>
      </c>
    </row>
    <row r="330" spans="1:31" x14ac:dyDescent="0.25">
      <c r="A330">
        <v>1</v>
      </c>
      <c r="B330" s="15">
        <v>5516</v>
      </c>
      <c r="C330" s="15">
        <v>-68.914060800000001</v>
      </c>
      <c r="D330" s="15">
        <v>-17.471400750000001</v>
      </c>
      <c r="E330">
        <v>0.48918504462003798</v>
      </c>
      <c r="F330">
        <v>99</v>
      </c>
      <c r="G330">
        <v>0.47892392368493603</v>
      </c>
      <c r="H330">
        <v>0.39186563783440198</v>
      </c>
      <c r="I330">
        <v>99</v>
      </c>
      <c r="J330">
        <v>108252.80272188</v>
      </c>
      <c r="K330">
        <v>18.728858602401399</v>
      </c>
      <c r="L330" s="28" t="str">
        <f>IF(M330=E330,$E$2,IF(M330=F330,$F$2,IF(M330=G330,$G$2,IF(M330=H330,$H$2,IF(M330=I330,$I$2,0)))))</f>
        <v>SA_PV</v>
      </c>
      <c r="M330" s="29">
        <f>MIN(E330:I330)</f>
        <v>0.39186563783440198</v>
      </c>
      <c r="N330">
        <v>0.48918504462003798</v>
      </c>
      <c r="O330">
        <v>99</v>
      </c>
      <c r="P330">
        <v>0.354807105884136</v>
      </c>
      <c r="Q330">
        <v>0.39186563783440198</v>
      </c>
      <c r="R330">
        <v>99</v>
      </c>
      <c r="S330">
        <v>23554.851040429701</v>
      </c>
      <c r="T330">
        <v>18.9956806975589</v>
      </c>
      <c r="U330" s="28" t="str">
        <f>IF(V330=N330,$E$2,IF(V330=O330,$F$2,IF(V330=P330,$G$2,IF(V330=Q330,$H$2,IF(V330=R330,$I$2,0)))))</f>
        <v>SA_Diesel</v>
      </c>
      <c r="V330" s="29">
        <f t="shared" si="10"/>
        <v>0.354807105884136</v>
      </c>
      <c r="W330" s="27">
        <v>0.48918504462003798</v>
      </c>
      <c r="X330">
        <v>99</v>
      </c>
      <c r="Y330" s="28">
        <v>0.193914934660878</v>
      </c>
      <c r="Z330" s="28">
        <v>0.39186563783440198</v>
      </c>
      <c r="AA330" s="28">
        <v>99</v>
      </c>
      <c r="AB330" s="23">
        <v>23554.851040429701</v>
      </c>
      <c r="AC330" s="23">
        <v>18.9956806975589</v>
      </c>
      <c r="AD330" s="28" t="str">
        <f>IF(AE330=W330,$E$2,IF(AE330=X330,$F$2,IF(AE330=Y330,$G$2,IF(AE330=Z330,$H$2,IF(AE330=AA330,$I$2,0)))))</f>
        <v>SA_Diesel</v>
      </c>
      <c r="AE330" s="29">
        <f t="shared" si="11"/>
        <v>0.193914934660878</v>
      </c>
    </row>
    <row r="331" spans="1:31" x14ac:dyDescent="0.25">
      <c r="A331">
        <v>1</v>
      </c>
      <c r="B331" s="15">
        <v>5537</v>
      </c>
      <c r="C331" s="15">
        <v>-60.969982450000003</v>
      </c>
      <c r="D331" s="15">
        <v>-16.699846319999999</v>
      </c>
      <c r="E331">
        <v>99</v>
      </c>
      <c r="F331">
        <v>99</v>
      </c>
      <c r="G331">
        <v>0.53255464742602199</v>
      </c>
      <c r="H331">
        <v>0.51470164671384</v>
      </c>
      <c r="I331">
        <v>99</v>
      </c>
      <c r="J331">
        <v>59525.515040216298</v>
      </c>
      <c r="K331">
        <v>11.670195001263799</v>
      </c>
      <c r="L331" s="28" t="str">
        <f>IF(M331=E331,$E$2,IF(M331=F331,$F$2,IF(M331=G331,$G$2,IF(M331=H331,$H$2,IF(M331=I331,$I$2,0)))))</f>
        <v>SA_PV</v>
      </c>
      <c r="M331" s="29">
        <f>MIN(E331:I331)</f>
        <v>0.51470164671384</v>
      </c>
      <c r="N331">
        <v>99</v>
      </c>
      <c r="O331">
        <v>99</v>
      </c>
      <c r="P331">
        <v>0.39033746036260603</v>
      </c>
      <c r="Q331">
        <v>0.51470164671384</v>
      </c>
      <c r="R331">
        <v>99</v>
      </c>
      <c r="S331">
        <v>205684.575704207</v>
      </c>
      <c r="T331">
        <v>127.51781512888201</v>
      </c>
      <c r="U331" s="28" t="str">
        <f>IF(V331=N331,$E$2,IF(V331=O331,$F$2,IF(V331=P331,$G$2,IF(V331=Q331,$H$2,IF(V331=R331,$I$2,0)))))</f>
        <v>SA_Diesel</v>
      </c>
      <c r="V331" s="29">
        <f t="shared" si="10"/>
        <v>0.39033746036260603</v>
      </c>
      <c r="W331" s="27">
        <v>99</v>
      </c>
      <c r="X331">
        <v>99</v>
      </c>
      <c r="Y331" s="28">
        <v>0.205981847502622</v>
      </c>
      <c r="Z331" s="28">
        <v>0.51470164671384</v>
      </c>
      <c r="AA331" s="28">
        <v>99</v>
      </c>
      <c r="AB331" s="23">
        <v>205684.575704207</v>
      </c>
      <c r="AC331" s="23">
        <v>127.51781512888201</v>
      </c>
      <c r="AD331" s="28" t="str">
        <f>IF(AE331=W331,$E$2,IF(AE331=X331,$F$2,IF(AE331=Y331,$G$2,IF(AE331=Z331,$H$2,IF(AE331=AA331,$I$2,0)))))</f>
        <v>SA_Diesel</v>
      </c>
      <c r="AE331" s="29">
        <f t="shared" si="11"/>
        <v>0.205981847502622</v>
      </c>
    </row>
    <row r="332" spans="1:31" x14ac:dyDescent="0.25">
      <c r="A332">
        <v>1</v>
      </c>
      <c r="B332" s="15">
        <v>5538</v>
      </c>
      <c r="C332" s="15">
        <v>-62.579143430000002</v>
      </c>
      <c r="D332" s="15">
        <v>-16.768238</v>
      </c>
      <c r="E332">
        <v>99</v>
      </c>
      <c r="F332">
        <v>99</v>
      </c>
      <c r="G332">
        <v>0.53255464742602199</v>
      </c>
      <c r="H332">
        <v>0.67850227957734199</v>
      </c>
      <c r="I332">
        <v>99</v>
      </c>
      <c r="J332">
        <v>18282.815170913</v>
      </c>
      <c r="K332">
        <v>14.744076226296301</v>
      </c>
      <c r="L332" s="28" t="str">
        <f>IF(M332=E332,$E$2,IF(M332=F332,$F$2,IF(M332=G332,$G$2,IF(M332=H332,$H$2,IF(M332=I332,$I$2,0)))))</f>
        <v>SA_Diesel</v>
      </c>
      <c r="M332" s="29">
        <f>MIN(E332:I332)</f>
        <v>0.53255464742602199</v>
      </c>
      <c r="N332">
        <v>99</v>
      </c>
      <c r="O332">
        <v>99</v>
      </c>
      <c r="P332">
        <v>0.39033746036260603</v>
      </c>
      <c r="Q332">
        <v>0.67850227957734199</v>
      </c>
      <c r="R332">
        <v>99</v>
      </c>
      <c r="S332">
        <v>18282.815170913</v>
      </c>
      <c r="T332">
        <v>14.744076226296301</v>
      </c>
      <c r="U332" s="28" t="str">
        <f>IF(V332=N332,$E$2,IF(V332=O332,$F$2,IF(V332=P332,$G$2,IF(V332=Q332,$H$2,IF(V332=R332,$I$2,0)))))</f>
        <v>SA_Diesel</v>
      </c>
      <c r="V332" s="29">
        <f t="shared" si="10"/>
        <v>0.39033746036260603</v>
      </c>
      <c r="W332" s="27">
        <v>99</v>
      </c>
      <c r="X332">
        <v>99</v>
      </c>
      <c r="Y332" s="28">
        <v>0.205981847502622</v>
      </c>
      <c r="Z332" s="28">
        <v>0.67850227957734199</v>
      </c>
      <c r="AA332" s="28">
        <v>99</v>
      </c>
      <c r="AB332" s="23">
        <v>18282.815170913</v>
      </c>
      <c r="AC332" s="23">
        <v>14.744076226296301</v>
      </c>
      <c r="AD332" s="28" t="str">
        <f>IF(AE332=W332,$E$2,IF(AE332=X332,$F$2,IF(AE332=Y332,$G$2,IF(AE332=Z332,$H$2,IF(AE332=AA332,$I$2,0)))))</f>
        <v>SA_Diesel</v>
      </c>
      <c r="AE332" s="29">
        <f t="shared" si="11"/>
        <v>0.205981847502622</v>
      </c>
    </row>
    <row r="333" spans="1:31" x14ac:dyDescent="0.25">
      <c r="A333">
        <v>1</v>
      </c>
      <c r="B333" s="15">
        <v>5590</v>
      </c>
      <c r="C333" s="15">
        <v>-64.969943259999994</v>
      </c>
      <c r="D333" s="15">
        <v>-16.972185920000001</v>
      </c>
      <c r="E333">
        <v>99</v>
      </c>
      <c r="F333">
        <v>99</v>
      </c>
      <c r="G333">
        <v>0.53255464742602199</v>
      </c>
      <c r="H333">
        <v>0.49436210774925199</v>
      </c>
      <c r="I333">
        <v>99</v>
      </c>
      <c r="J333">
        <v>67987.366739419507</v>
      </c>
      <c r="K333">
        <v>13.4097370294713</v>
      </c>
      <c r="L333" s="28" t="str">
        <f>IF(M333=E333,$E$2,IF(M333=F333,$F$2,IF(M333=G333,$G$2,IF(M333=H333,$H$2,IF(M333=I333,$I$2,0)))))</f>
        <v>SA_PV</v>
      </c>
      <c r="M333" s="29">
        <f>MIN(E333:I333)</f>
        <v>0.49436210774925199</v>
      </c>
      <c r="N333">
        <v>99</v>
      </c>
      <c r="O333">
        <v>99</v>
      </c>
      <c r="P333">
        <v>0.39033746036260603</v>
      </c>
      <c r="Q333">
        <v>0.49436210774925199</v>
      </c>
      <c r="R333">
        <v>99</v>
      </c>
      <c r="S333">
        <v>11726.311877275801</v>
      </c>
      <c r="T333">
        <v>9.4566200311942801</v>
      </c>
      <c r="U333" s="28" t="str">
        <f>IF(V333=N333,$E$2,IF(V333=O333,$F$2,IF(V333=P333,$G$2,IF(V333=Q333,$H$2,IF(V333=R333,$I$2,0)))))</f>
        <v>SA_Diesel</v>
      </c>
      <c r="V333" s="29">
        <f t="shared" si="10"/>
        <v>0.39033746036260603</v>
      </c>
      <c r="W333" s="27">
        <v>99</v>
      </c>
      <c r="X333">
        <v>99</v>
      </c>
      <c r="Y333" s="28">
        <v>0.205981847502622</v>
      </c>
      <c r="Z333" s="28">
        <v>0.49436210774925199</v>
      </c>
      <c r="AA333" s="28">
        <v>99</v>
      </c>
      <c r="AB333" s="23">
        <v>11726.311877275801</v>
      </c>
      <c r="AC333" s="23">
        <v>9.4566200311942801</v>
      </c>
      <c r="AD333" s="28" t="str">
        <f>IF(AE333=W333,$E$2,IF(AE333=X333,$F$2,IF(AE333=Y333,$G$2,IF(AE333=Z333,$H$2,IF(AE333=AA333,$I$2,0)))))</f>
        <v>SA_Diesel</v>
      </c>
      <c r="AE333" s="29">
        <f t="shared" si="11"/>
        <v>0.205981847502622</v>
      </c>
    </row>
    <row r="334" spans="1:31" x14ac:dyDescent="0.25">
      <c r="A334">
        <v>1</v>
      </c>
      <c r="B334" s="15">
        <v>5596</v>
      </c>
      <c r="C334" s="15">
        <v>-65.390077890000001</v>
      </c>
      <c r="D334" s="15">
        <v>-17.067030119999998</v>
      </c>
      <c r="E334">
        <v>99</v>
      </c>
      <c r="F334">
        <v>99</v>
      </c>
      <c r="G334">
        <v>0.586185371167108</v>
      </c>
      <c r="H334">
        <v>0.555550345054169</v>
      </c>
      <c r="I334">
        <v>99</v>
      </c>
      <c r="J334">
        <v>99440.013920196696</v>
      </c>
      <c r="K334">
        <v>19.613414974397699</v>
      </c>
      <c r="L334" s="28" t="str">
        <f>IF(M334=E334,$E$2,IF(M334=F334,$F$2,IF(M334=G334,$G$2,IF(M334=H334,$H$2,IF(M334=I334,$I$2,0)))))</f>
        <v>SA_PV</v>
      </c>
      <c r="M334" s="29">
        <f>MIN(E334:I334)</f>
        <v>0.555550345054169</v>
      </c>
      <c r="N334">
        <v>99</v>
      </c>
      <c r="O334">
        <v>99</v>
      </c>
      <c r="P334">
        <v>0.425867814841075</v>
      </c>
      <c r="Q334">
        <v>0.555550345054169</v>
      </c>
      <c r="R334">
        <v>99</v>
      </c>
      <c r="S334">
        <v>15262.165198008001</v>
      </c>
      <c r="T334">
        <v>12.308089588728199</v>
      </c>
      <c r="U334" s="28" t="str">
        <f>IF(V334=N334,$E$2,IF(V334=O334,$F$2,IF(V334=P334,$G$2,IF(V334=Q334,$H$2,IF(V334=R334,$I$2,0)))))</f>
        <v>SA_Diesel</v>
      </c>
      <c r="V334" s="29">
        <f t="shared" si="10"/>
        <v>0.425867814841075</v>
      </c>
      <c r="W334" s="27">
        <v>99</v>
      </c>
      <c r="X334">
        <v>99</v>
      </c>
      <c r="Y334" s="28">
        <v>0.21804876034436599</v>
      </c>
      <c r="Z334" s="28">
        <v>0.555550345054169</v>
      </c>
      <c r="AA334" s="28">
        <v>99</v>
      </c>
      <c r="AB334" s="23">
        <v>15262.165198008001</v>
      </c>
      <c r="AC334" s="23">
        <v>12.308089588728199</v>
      </c>
      <c r="AD334" s="28" t="str">
        <f>IF(AE334=W334,$E$2,IF(AE334=X334,$F$2,IF(AE334=Y334,$G$2,IF(AE334=Z334,$H$2,IF(AE334=AA334,$I$2,0)))))</f>
        <v>SA_Diesel</v>
      </c>
      <c r="AE334" s="29">
        <f t="shared" si="11"/>
        <v>0.21804876034436599</v>
      </c>
    </row>
    <row r="335" spans="1:31" x14ac:dyDescent="0.25">
      <c r="A335">
        <v>1</v>
      </c>
      <c r="B335" s="15">
        <v>5615</v>
      </c>
      <c r="C335" s="15">
        <v>-65.105609229999999</v>
      </c>
      <c r="D335" s="15">
        <v>-16.856270389999999</v>
      </c>
      <c r="E335">
        <v>99</v>
      </c>
      <c r="F335">
        <v>99</v>
      </c>
      <c r="G335">
        <v>0.53255464742602199</v>
      </c>
      <c r="H335">
        <v>0.48923032116361898</v>
      </c>
      <c r="I335">
        <v>99</v>
      </c>
      <c r="J335">
        <v>97327.404906483207</v>
      </c>
      <c r="K335">
        <v>19.1967268060124</v>
      </c>
      <c r="L335" s="28" t="str">
        <f>IF(M335=E335,$E$2,IF(M335=F335,$F$2,IF(M335=G335,$G$2,IF(M335=H335,$H$2,IF(M335=I335,$I$2,0)))))</f>
        <v>SA_PV</v>
      </c>
      <c r="M335" s="29">
        <f>MIN(E335:I335)</f>
        <v>0.48923032116361898</v>
      </c>
      <c r="N335">
        <v>99</v>
      </c>
      <c r="O335">
        <v>99</v>
      </c>
      <c r="P335">
        <v>0.39033746036260603</v>
      </c>
      <c r="Q335">
        <v>0.48923032116361898</v>
      </c>
      <c r="R335">
        <v>99</v>
      </c>
      <c r="S335">
        <v>16962.902795806</v>
      </c>
      <c r="T335">
        <v>13.6796401157365</v>
      </c>
      <c r="U335" s="28" t="str">
        <f>IF(V335=N335,$E$2,IF(V335=O335,$F$2,IF(V335=P335,$G$2,IF(V335=Q335,$H$2,IF(V335=R335,$I$2,0)))))</f>
        <v>SA_Diesel</v>
      </c>
      <c r="V335" s="29">
        <f t="shared" si="10"/>
        <v>0.39033746036260603</v>
      </c>
      <c r="W335" s="27">
        <v>99</v>
      </c>
      <c r="X335">
        <v>99</v>
      </c>
      <c r="Y335" s="28">
        <v>0.205981847502622</v>
      </c>
      <c r="Z335" s="28">
        <v>0.48923032116361898</v>
      </c>
      <c r="AA335" s="28">
        <v>99</v>
      </c>
      <c r="AB335" s="23">
        <v>16962.902795806</v>
      </c>
      <c r="AC335" s="23">
        <v>13.6796401157365</v>
      </c>
      <c r="AD335" s="28" t="str">
        <f>IF(AE335=W335,$E$2,IF(AE335=X335,$F$2,IF(AE335=Y335,$G$2,IF(AE335=Z335,$H$2,IF(AE335=AA335,$I$2,0)))))</f>
        <v>SA_Diesel</v>
      </c>
      <c r="AE335" s="29">
        <f t="shared" si="11"/>
        <v>0.205981847502622</v>
      </c>
    </row>
    <row r="336" spans="1:31" x14ac:dyDescent="0.25">
      <c r="A336">
        <v>1</v>
      </c>
      <c r="B336" s="15">
        <v>5624</v>
      </c>
      <c r="C336" s="15">
        <v>-66.599720050000002</v>
      </c>
      <c r="D336" s="15">
        <v>-17.420934339999999</v>
      </c>
      <c r="E336">
        <v>99</v>
      </c>
      <c r="F336">
        <v>99</v>
      </c>
      <c r="G336">
        <v>0.61300073303765101</v>
      </c>
      <c r="H336">
        <v>0.42907027248238899</v>
      </c>
      <c r="I336">
        <v>99</v>
      </c>
      <c r="J336">
        <v>76519.173389132804</v>
      </c>
      <c r="K336">
        <v>13.2386113129987</v>
      </c>
      <c r="L336" s="28" t="str">
        <f>IF(M336=E336,$E$2,IF(M336=F336,$F$2,IF(M336=G336,$G$2,IF(M336=H336,$H$2,IF(M336=I336,$I$2,0)))))</f>
        <v>SA_PV</v>
      </c>
      <c r="M336" s="29">
        <f>MIN(E336:I336)</f>
        <v>0.42907027248238899</v>
      </c>
      <c r="N336">
        <v>99</v>
      </c>
      <c r="O336">
        <v>99</v>
      </c>
      <c r="P336">
        <v>0.44363299208030998</v>
      </c>
      <c r="Q336">
        <v>0.42907027248238899</v>
      </c>
      <c r="R336">
        <v>99</v>
      </c>
      <c r="S336">
        <v>76519.173389132804</v>
      </c>
      <c r="T336">
        <v>13.2386113129987</v>
      </c>
      <c r="U336" s="28" t="str">
        <f>IF(V336=N336,$E$2,IF(V336=O336,$F$2,IF(V336=P336,$G$2,IF(V336=Q336,$H$2,IF(V336=R336,$I$2,0)))))</f>
        <v>SA_PV</v>
      </c>
      <c r="V336" s="29">
        <f t="shared" si="10"/>
        <v>0.42907027248238899</v>
      </c>
      <c r="W336" s="27">
        <v>99</v>
      </c>
      <c r="X336">
        <v>99</v>
      </c>
      <c r="Y336" s="28">
        <v>0.22408221676523901</v>
      </c>
      <c r="Z336" s="28">
        <v>0.42907027248238899</v>
      </c>
      <c r="AA336" s="28">
        <v>99</v>
      </c>
      <c r="AB336" s="23">
        <v>15206.183921030201</v>
      </c>
      <c r="AC336" s="23">
        <v>12.262943794314699</v>
      </c>
      <c r="AD336" s="28" t="str">
        <f>IF(AE336=W336,$E$2,IF(AE336=X336,$F$2,IF(AE336=Y336,$G$2,IF(AE336=Z336,$H$2,IF(AE336=AA336,$I$2,0)))))</f>
        <v>SA_Diesel</v>
      </c>
      <c r="AE336" s="29">
        <f t="shared" si="11"/>
        <v>0.22408221676523901</v>
      </c>
    </row>
    <row r="337" spans="1:31" x14ac:dyDescent="0.25">
      <c r="A337">
        <v>1</v>
      </c>
      <c r="B337" s="15">
        <v>5640</v>
      </c>
      <c r="C337" s="15">
        <v>-64.364204599999994</v>
      </c>
      <c r="D337" s="15">
        <v>-17.296853509999998</v>
      </c>
      <c r="E337">
        <v>99</v>
      </c>
      <c r="F337">
        <v>99</v>
      </c>
      <c r="G337">
        <v>0.559370009296565</v>
      </c>
      <c r="H337">
        <v>0.495227890775082</v>
      </c>
      <c r="I337">
        <v>99</v>
      </c>
      <c r="J337">
        <v>75828.851397292106</v>
      </c>
      <c r="K337">
        <v>14.9563809462114</v>
      </c>
      <c r="L337" s="28" t="str">
        <f>IF(M337=E337,$E$2,IF(M337=F337,$F$2,IF(M337=G337,$G$2,IF(M337=H337,$H$2,IF(M337=I337,$I$2,0)))))</f>
        <v>SA_PV</v>
      </c>
      <c r="M337" s="29">
        <f>MIN(E337:I337)</f>
        <v>0.495227890775082</v>
      </c>
      <c r="N337">
        <v>99</v>
      </c>
      <c r="O337">
        <v>99</v>
      </c>
      <c r="P337">
        <v>0.40810263760184101</v>
      </c>
      <c r="Q337">
        <v>0.495227890775082</v>
      </c>
      <c r="R337">
        <v>99</v>
      </c>
      <c r="S337">
        <v>13055.9289254988</v>
      </c>
      <c r="T337">
        <v>10.5288824222713</v>
      </c>
      <c r="U337" s="28" t="str">
        <f>IF(V337=N337,$E$2,IF(V337=O337,$F$2,IF(V337=P337,$G$2,IF(V337=Q337,$H$2,IF(V337=R337,$I$2,0)))))</f>
        <v>SA_Diesel</v>
      </c>
      <c r="V337" s="29">
        <f t="shared" si="10"/>
        <v>0.40810263760184101</v>
      </c>
      <c r="W337" s="27">
        <v>99</v>
      </c>
      <c r="X337">
        <v>99</v>
      </c>
      <c r="Y337" s="28">
        <v>0.21201530392349399</v>
      </c>
      <c r="Z337" s="28">
        <v>0.495227890775082</v>
      </c>
      <c r="AA337" s="28">
        <v>99</v>
      </c>
      <c r="AB337" s="23">
        <v>13055.9289254988</v>
      </c>
      <c r="AC337" s="23">
        <v>10.5288824222713</v>
      </c>
      <c r="AD337" s="28" t="str">
        <f>IF(AE337=W337,$E$2,IF(AE337=X337,$F$2,IF(AE337=Y337,$G$2,IF(AE337=Z337,$H$2,IF(AE337=AA337,$I$2,0)))))</f>
        <v>SA_Diesel</v>
      </c>
      <c r="AE337" s="29">
        <f t="shared" si="11"/>
        <v>0.21201530392349399</v>
      </c>
    </row>
    <row r="338" spans="1:31" x14ac:dyDescent="0.25">
      <c r="A338">
        <v>1</v>
      </c>
      <c r="B338" s="15">
        <v>5673</v>
      </c>
      <c r="C338" s="15">
        <v>-64.657886820000002</v>
      </c>
      <c r="D338" s="15">
        <v>-17.25606011</v>
      </c>
      <c r="E338">
        <v>99</v>
      </c>
      <c r="F338">
        <v>99</v>
      </c>
      <c r="G338">
        <v>0.90796971361362599</v>
      </c>
      <c r="H338">
        <v>0.51917097729358397</v>
      </c>
      <c r="I338">
        <v>0.51155621381893202</v>
      </c>
      <c r="J338">
        <v>120452.077819627</v>
      </c>
      <c r="K338">
        <v>9.6560686879517004</v>
      </c>
      <c r="L338" s="28" t="str">
        <f>IF(M338=E338,$E$2,IF(M338=F338,$F$2,IF(M338=G338,$G$2,IF(M338=H338,$H$2,IF(M338=I338,$I$2,0)))))</f>
        <v>Grid_extension</v>
      </c>
      <c r="M338" s="29">
        <f>MIN(E338:I338)</f>
        <v>0.51155621381893202</v>
      </c>
      <c r="N338">
        <v>99</v>
      </c>
      <c r="O338">
        <v>99</v>
      </c>
      <c r="P338">
        <v>0.639049941711893</v>
      </c>
      <c r="Q338">
        <v>0.51917097729358397</v>
      </c>
      <c r="R338">
        <v>0.51155621381893202</v>
      </c>
      <c r="S338">
        <v>120452.077819627</v>
      </c>
      <c r="T338">
        <v>9.6560686879517004</v>
      </c>
      <c r="U338" s="28" t="str">
        <f>IF(V338=N338,$E$2,IF(V338=O338,$F$2,IF(V338=P338,$G$2,IF(V338=Q338,$H$2,IF(V338=R338,$I$2,0)))))</f>
        <v>Grid_extension</v>
      </c>
      <c r="V338" s="29">
        <f t="shared" si="10"/>
        <v>0.51155621381893202</v>
      </c>
      <c r="W338" s="27">
        <v>99</v>
      </c>
      <c r="X338">
        <v>99</v>
      </c>
      <c r="Y338" s="28">
        <v>0.290450237394833</v>
      </c>
      <c r="Z338" s="28">
        <v>0.51917097729358397</v>
      </c>
      <c r="AA338" s="28">
        <v>99</v>
      </c>
      <c r="AB338" s="23">
        <v>20722.372245623501</v>
      </c>
      <c r="AC338" s="23">
        <v>16.711443676641501</v>
      </c>
      <c r="AD338" s="28" t="str">
        <f>IF(AE338=W338,$E$2,IF(AE338=X338,$F$2,IF(AE338=Y338,$G$2,IF(AE338=Z338,$H$2,IF(AE338=AA338,$I$2,0)))))</f>
        <v>SA_Diesel</v>
      </c>
      <c r="AE338" s="29">
        <f t="shared" si="11"/>
        <v>0.290450237394833</v>
      </c>
    </row>
    <row r="339" spans="1:31" x14ac:dyDescent="0.25">
      <c r="A339">
        <v>1</v>
      </c>
      <c r="B339" s="15">
        <v>5694</v>
      </c>
      <c r="C339" s="15">
        <v>-65.464672379999996</v>
      </c>
      <c r="D339" s="15">
        <v>-17.08603003</v>
      </c>
      <c r="E339">
        <v>0.73233734777939297</v>
      </c>
      <c r="F339">
        <v>99</v>
      </c>
      <c r="G339">
        <v>0.45210856181439202</v>
      </c>
      <c r="H339">
        <v>0.64907677461429902</v>
      </c>
      <c r="I339">
        <v>99</v>
      </c>
      <c r="J339">
        <v>172032.997644699</v>
      </c>
      <c r="K339">
        <v>14.481686646429299</v>
      </c>
      <c r="L339" s="28" t="str">
        <f>IF(M339=E339,$E$2,IF(M339=F339,$F$2,IF(M339=G339,$G$2,IF(M339=H339,$H$2,IF(M339=I339,$I$2,0)))))</f>
        <v>SA_Diesel</v>
      </c>
      <c r="M339" s="29">
        <f>MIN(E339:I339)</f>
        <v>0.45210856181439202</v>
      </c>
      <c r="N339">
        <v>0.73233734777939297</v>
      </c>
      <c r="O339">
        <v>99</v>
      </c>
      <c r="P339">
        <v>0.33704192864490201</v>
      </c>
      <c r="Q339">
        <v>0.64907677461429902</v>
      </c>
      <c r="R339">
        <v>99</v>
      </c>
      <c r="S339">
        <v>8229.6143337190606</v>
      </c>
      <c r="T339">
        <v>6.6367274358500801</v>
      </c>
      <c r="U339" s="28" t="str">
        <f>IF(V339=N339,$E$2,IF(V339=O339,$F$2,IF(V339=P339,$G$2,IF(V339=Q339,$H$2,IF(V339=R339,$I$2,0)))))</f>
        <v>SA_Diesel</v>
      </c>
      <c r="V339" s="29">
        <f t="shared" si="10"/>
        <v>0.33704192864490201</v>
      </c>
      <c r="W339" s="27">
        <v>0.73233734777939297</v>
      </c>
      <c r="X339">
        <v>99</v>
      </c>
      <c r="Y339" s="28">
        <v>0.18788147824000501</v>
      </c>
      <c r="Z339" s="28">
        <v>0.64907677461429902</v>
      </c>
      <c r="AA339" s="28">
        <v>99</v>
      </c>
      <c r="AB339" s="23">
        <v>8229.6143337190606</v>
      </c>
      <c r="AC339" s="23">
        <v>6.6367274358500801</v>
      </c>
      <c r="AD339" s="28" t="str">
        <f>IF(AE339=W339,$E$2,IF(AE339=X339,$F$2,IF(AE339=Y339,$G$2,IF(AE339=Z339,$H$2,IF(AE339=AA339,$I$2,0)))))</f>
        <v>SA_Diesel</v>
      </c>
      <c r="AE339" s="29">
        <f t="shared" si="11"/>
        <v>0.18788147824000501</v>
      </c>
    </row>
    <row r="340" spans="1:31" x14ac:dyDescent="0.25">
      <c r="A340">
        <v>1</v>
      </c>
      <c r="B340" s="15">
        <v>5704</v>
      </c>
      <c r="C340" s="15">
        <v>-65.072838959999999</v>
      </c>
      <c r="D340" s="15">
        <v>-17.138504220000002</v>
      </c>
      <c r="E340">
        <v>99</v>
      </c>
      <c r="F340">
        <v>99</v>
      </c>
      <c r="G340">
        <v>0.74707754239036706</v>
      </c>
      <c r="H340">
        <v>0.51413659205922202</v>
      </c>
      <c r="I340">
        <v>99</v>
      </c>
      <c r="J340">
        <v>8229.6143337190606</v>
      </c>
      <c r="K340">
        <v>6.6367274358500801</v>
      </c>
      <c r="L340" s="28" t="str">
        <f>IF(M340=E340,$E$2,IF(M340=F340,$F$2,IF(M340=G340,$G$2,IF(M340=H340,$H$2,IF(M340=I340,$I$2,0)))))</f>
        <v>SA_PV</v>
      </c>
      <c r="M340" s="29">
        <f>MIN(E340:I340)</f>
        <v>0.51413659205922202</v>
      </c>
      <c r="N340">
        <v>99</v>
      </c>
      <c r="O340">
        <v>99</v>
      </c>
      <c r="P340">
        <v>0.53245887827648397</v>
      </c>
      <c r="Q340">
        <v>0.51413659205922202</v>
      </c>
      <c r="R340">
        <v>99</v>
      </c>
      <c r="S340">
        <v>101008.80502801899</v>
      </c>
      <c r="T340">
        <v>19.922841228406199</v>
      </c>
      <c r="U340" s="28" t="str">
        <f>IF(V340=N340,$E$2,IF(V340=O340,$F$2,IF(V340=P340,$G$2,IF(V340=Q340,$H$2,IF(V340=R340,$I$2,0)))))</f>
        <v>SA_PV</v>
      </c>
      <c r="V340" s="29">
        <f t="shared" si="10"/>
        <v>0.51413659205922202</v>
      </c>
      <c r="W340" s="27">
        <v>99</v>
      </c>
      <c r="X340">
        <v>99</v>
      </c>
      <c r="Y340" s="28">
        <v>0.25424949886960002</v>
      </c>
      <c r="Z340" s="28">
        <v>0.51413659205922202</v>
      </c>
      <c r="AA340" s="28">
        <v>99</v>
      </c>
      <c r="AB340" s="23">
        <v>16751.708766397001</v>
      </c>
      <c r="AC340" s="23">
        <v>13.509323846659001</v>
      </c>
      <c r="AD340" s="28" t="str">
        <f>IF(AE340=W340,$E$2,IF(AE340=X340,$F$2,IF(AE340=Y340,$G$2,IF(AE340=Z340,$H$2,IF(AE340=AA340,$I$2,0)))))</f>
        <v>SA_Diesel</v>
      </c>
      <c r="AE340" s="29">
        <f t="shared" si="11"/>
        <v>0.25424949886960002</v>
      </c>
    </row>
    <row r="341" spans="1:31" x14ac:dyDescent="0.25">
      <c r="A341">
        <v>1</v>
      </c>
      <c r="B341" s="15">
        <v>5738</v>
      </c>
      <c r="C341" s="15">
        <v>-64.43736371</v>
      </c>
      <c r="D341" s="15">
        <v>-17.31450444</v>
      </c>
      <c r="E341">
        <v>99</v>
      </c>
      <c r="F341">
        <v>99</v>
      </c>
      <c r="G341">
        <v>0.66663145677873803</v>
      </c>
      <c r="H341">
        <v>0.49930863855074498</v>
      </c>
      <c r="I341">
        <v>99</v>
      </c>
      <c r="J341">
        <v>101008.80502801899</v>
      </c>
      <c r="K341">
        <v>19.922841228406199</v>
      </c>
      <c r="L341" s="28" t="str">
        <f>IF(M341=E341,$E$2,IF(M341=F341,$F$2,IF(M341=G341,$G$2,IF(M341=H341,$H$2,IF(M341=I341,$I$2,0)))))</f>
        <v>SA_PV</v>
      </c>
      <c r="M341" s="29">
        <f>MIN(E341:I341)</f>
        <v>0.49930863855074498</v>
      </c>
      <c r="N341">
        <v>99</v>
      </c>
      <c r="O341">
        <v>99</v>
      </c>
      <c r="P341">
        <v>0.47916334655878001</v>
      </c>
      <c r="Q341">
        <v>0.49930863855074498</v>
      </c>
      <c r="R341">
        <v>99</v>
      </c>
      <c r="S341">
        <v>12305.446896667199</v>
      </c>
      <c r="T341">
        <v>9.9236602977725497</v>
      </c>
      <c r="U341" s="28" t="str">
        <f>IF(V341=N341,$E$2,IF(V341=O341,$F$2,IF(V341=P341,$G$2,IF(V341=Q341,$H$2,IF(V341=R341,$I$2,0)))))</f>
        <v>SA_Diesel</v>
      </c>
      <c r="V341" s="29">
        <f t="shared" si="10"/>
        <v>0.47916334655878001</v>
      </c>
      <c r="W341" s="27">
        <v>99</v>
      </c>
      <c r="X341">
        <v>99</v>
      </c>
      <c r="Y341" s="28">
        <v>0.236149129606983</v>
      </c>
      <c r="Z341" s="28">
        <v>0.49930863855074498</v>
      </c>
      <c r="AA341" s="28">
        <v>99</v>
      </c>
      <c r="AB341" s="23">
        <v>12305.446896667199</v>
      </c>
      <c r="AC341" s="23">
        <v>9.9236602977725497</v>
      </c>
      <c r="AD341" s="28" t="str">
        <f>IF(AE341=W341,$E$2,IF(AE341=X341,$F$2,IF(AE341=Y341,$G$2,IF(AE341=Z341,$H$2,IF(AE341=AA341,$I$2,0)))))</f>
        <v>SA_Diesel</v>
      </c>
      <c r="AE341" s="29">
        <f t="shared" si="11"/>
        <v>0.236149129606983</v>
      </c>
    </row>
    <row r="342" spans="1:31" x14ac:dyDescent="0.25">
      <c r="A342">
        <v>1</v>
      </c>
      <c r="B342" s="15">
        <v>5749</v>
      </c>
      <c r="C342" s="15">
        <v>-65.21139187</v>
      </c>
      <c r="D342" s="15">
        <v>-18.729848839999999</v>
      </c>
      <c r="E342">
        <v>99</v>
      </c>
      <c r="F342">
        <v>99</v>
      </c>
      <c r="G342">
        <v>0.50573928555547898</v>
      </c>
      <c r="H342">
        <v>0.39310721821024802</v>
      </c>
      <c r="I342">
        <v>0.304817217842627</v>
      </c>
      <c r="J342">
        <v>72058.974157516204</v>
      </c>
      <c r="K342">
        <v>14.2128154156836</v>
      </c>
      <c r="L342" s="28" t="str">
        <f>IF(M342=E342,$E$2,IF(M342=F342,$F$2,IF(M342=G342,$G$2,IF(M342=H342,$H$2,IF(M342=I342,$I$2,0)))))</f>
        <v>Grid_extension</v>
      </c>
      <c r="M342" s="29">
        <f>MIN(E342:I342)</f>
        <v>0.304817217842627</v>
      </c>
      <c r="N342">
        <v>99</v>
      </c>
      <c r="O342">
        <v>99</v>
      </c>
      <c r="P342">
        <v>0.37257228312337098</v>
      </c>
      <c r="Q342">
        <v>0.39310721821024802</v>
      </c>
      <c r="R342">
        <v>0.304817217842627</v>
      </c>
      <c r="S342">
        <v>179588.06838712</v>
      </c>
      <c r="T342">
        <v>26.552202238049599</v>
      </c>
      <c r="U342" s="28" t="str">
        <f>IF(V342=N342,$E$2,IF(V342=O342,$F$2,IF(V342=P342,$G$2,IF(V342=Q342,$H$2,IF(V342=R342,$I$2,0)))))</f>
        <v>Grid_extension</v>
      </c>
      <c r="V342" s="29">
        <f t="shared" si="10"/>
        <v>0.304817217842627</v>
      </c>
      <c r="W342" s="27">
        <v>99</v>
      </c>
      <c r="X342">
        <v>99</v>
      </c>
      <c r="Y342" s="28">
        <v>0.19994839108175</v>
      </c>
      <c r="Z342" s="28">
        <v>0.39310721821024802</v>
      </c>
      <c r="AA342" s="28">
        <v>99</v>
      </c>
      <c r="AB342" s="23">
        <v>56982.260224026897</v>
      </c>
      <c r="AC342" s="23">
        <v>45.9530318736876</v>
      </c>
      <c r="AD342" s="28" t="str">
        <f>IF(AE342=W342,$E$2,IF(AE342=X342,$F$2,IF(AE342=Y342,$G$2,IF(AE342=Z342,$H$2,IF(AE342=AA342,$I$2,0)))))</f>
        <v>SA_Diesel</v>
      </c>
      <c r="AE342" s="29">
        <f t="shared" si="11"/>
        <v>0.19994839108175</v>
      </c>
    </row>
    <row r="343" spans="1:31" x14ac:dyDescent="0.25">
      <c r="A343">
        <v>1</v>
      </c>
      <c r="B343" s="15">
        <v>5751</v>
      </c>
      <c r="C343" s="15">
        <v>-64.519445000000005</v>
      </c>
      <c r="D343" s="15">
        <v>-20.032253000000001</v>
      </c>
      <c r="E343">
        <v>99</v>
      </c>
      <c r="F343">
        <v>99</v>
      </c>
      <c r="G343">
        <v>0.47892392368493603</v>
      </c>
      <c r="H343">
        <v>0.478300887327055</v>
      </c>
      <c r="I343">
        <v>99</v>
      </c>
      <c r="J343">
        <v>179588.06838712</v>
      </c>
      <c r="K343">
        <v>26.552202238049599</v>
      </c>
      <c r="L343" s="28" t="str">
        <f>IF(M343=E343,$E$2,IF(M343=F343,$F$2,IF(M343=G343,$G$2,IF(M343=H343,$H$2,IF(M343=I343,$I$2,0)))))</f>
        <v>SA_PV</v>
      </c>
      <c r="M343" s="29">
        <f>MIN(E343:I343)</f>
        <v>0.478300887327055</v>
      </c>
      <c r="N343">
        <v>99</v>
      </c>
      <c r="O343">
        <v>99</v>
      </c>
      <c r="P343">
        <v>0.354807105884136</v>
      </c>
      <c r="Q343">
        <v>0.478300887327055</v>
      </c>
      <c r="R343">
        <v>99</v>
      </c>
      <c r="S343">
        <v>11802.260565936</v>
      </c>
      <c r="T343">
        <v>9.5178684354703993</v>
      </c>
      <c r="U343" s="28" t="str">
        <f>IF(V343=N343,$E$2,IF(V343=O343,$F$2,IF(V343=P343,$G$2,IF(V343=Q343,$H$2,IF(V343=R343,$I$2,0)))))</f>
        <v>SA_Diesel</v>
      </c>
      <c r="V343" s="29">
        <f t="shared" si="10"/>
        <v>0.354807105884136</v>
      </c>
      <c r="W343" s="27">
        <v>99</v>
      </c>
      <c r="X343">
        <v>99</v>
      </c>
      <c r="Y343" s="28">
        <v>0.193914934660878</v>
      </c>
      <c r="Z343" s="28">
        <v>0.478300887327055</v>
      </c>
      <c r="AA343" s="28">
        <v>99</v>
      </c>
      <c r="AB343" s="23">
        <v>11802.260565936</v>
      </c>
      <c r="AC343" s="23">
        <v>9.5178684354703993</v>
      </c>
      <c r="AD343" s="28" t="str">
        <f>IF(AE343=W343,$E$2,IF(AE343=X343,$F$2,IF(AE343=Y343,$G$2,IF(AE343=Z343,$H$2,IF(AE343=AA343,$I$2,0)))))</f>
        <v>SA_Diesel</v>
      </c>
      <c r="AE343" s="29">
        <f t="shared" si="11"/>
        <v>0.193914934660878</v>
      </c>
    </row>
    <row r="344" spans="1:31" x14ac:dyDescent="0.25">
      <c r="A344">
        <v>1</v>
      </c>
      <c r="B344" s="15">
        <v>5756</v>
      </c>
      <c r="C344" s="15">
        <v>-64.494845670000004</v>
      </c>
      <c r="D344" s="15">
        <v>-19.24178689</v>
      </c>
      <c r="E344">
        <v>99</v>
      </c>
      <c r="F344">
        <v>99</v>
      </c>
      <c r="G344">
        <v>0.45210856181439302</v>
      </c>
      <c r="H344">
        <v>0.409225941581146</v>
      </c>
      <c r="I344">
        <v>99</v>
      </c>
      <c r="J344">
        <v>66204.573156320097</v>
      </c>
      <c r="K344">
        <v>11.454078400747401</v>
      </c>
      <c r="L344" s="28" t="str">
        <f>IF(M344=E344,$E$2,IF(M344=F344,$F$2,IF(M344=G344,$G$2,IF(M344=H344,$H$2,IF(M344=I344,$I$2,0)))))</f>
        <v>SA_PV</v>
      </c>
      <c r="M344" s="29">
        <f>MIN(E344:I344)</f>
        <v>0.409225941581146</v>
      </c>
      <c r="N344">
        <v>99</v>
      </c>
      <c r="O344">
        <v>99</v>
      </c>
      <c r="P344">
        <v>0.33704192864490101</v>
      </c>
      <c r="Q344">
        <v>0.409225941581146</v>
      </c>
      <c r="R344">
        <v>99</v>
      </c>
      <c r="S344">
        <v>14018.291222248599</v>
      </c>
      <c r="T344">
        <v>11.3049742291374</v>
      </c>
      <c r="U344" s="28" t="str">
        <f>IF(V344=N344,$E$2,IF(V344=O344,$F$2,IF(V344=P344,$G$2,IF(V344=Q344,$H$2,IF(V344=R344,$I$2,0)))))</f>
        <v>SA_Diesel</v>
      </c>
      <c r="V344" s="29">
        <f t="shared" si="10"/>
        <v>0.33704192864490101</v>
      </c>
      <c r="W344" s="27">
        <v>99</v>
      </c>
      <c r="X344">
        <v>99</v>
      </c>
      <c r="Y344" s="28">
        <v>0.18788147824000501</v>
      </c>
      <c r="Z344" s="28">
        <v>0.409225941581146</v>
      </c>
      <c r="AA344" s="28">
        <v>99</v>
      </c>
      <c r="AB344" s="23">
        <v>14018.291222248599</v>
      </c>
      <c r="AC344" s="23">
        <v>11.3049742291374</v>
      </c>
      <c r="AD344" s="28" t="str">
        <f>IF(AE344=W344,$E$2,IF(AE344=X344,$F$2,IF(AE344=Y344,$G$2,IF(AE344=Z344,$H$2,IF(AE344=AA344,$I$2,0)))))</f>
        <v>SA_Diesel</v>
      </c>
      <c r="AE344" s="29">
        <f t="shared" si="11"/>
        <v>0.18788147824000501</v>
      </c>
    </row>
    <row r="345" spans="1:31" x14ac:dyDescent="0.25">
      <c r="A345">
        <v>1</v>
      </c>
      <c r="B345" s="15">
        <v>5764</v>
      </c>
      <c r="C345" s="15">
        <v>-64.804023909999998</v>
      </c>
      <c r="D345" s="15">
        <v>-18.926931750000001</v>
      </c>
      <c r="E345">
        <v>99</v>
      </c>
      <c r="F345">
        <v>99</v>
      </c>
      <c r="G345">
        <v>0.72026218051982405</v>
      </c>
      <c r="H345">
        <v>0.46119427476170999</v>
      </c>
      <c r="I345">
        <v>99</v>
      </c>
      <c r="J345">
        <v>67279.048270558793</v>
      </c>
      <c r="K345">
        <v>13.2700292446861</v>
      </c>
      <c r="L345" s="28" t="str">
        <f>IF(M345=E345,$E$2,IF(M345=F345,$F$2,IF(M345=G345,$G$2,IF(M345=H345,$H$2,IF(M345=I345,$I$2,0)))))</f>
        <v>SA_PV</v>
      </c>
      <c r="M345" s="29">
        <f>MIN(E345:I345)</f>
        <v>0.46119427476170999</v>
      </c>
      <c r="N345">
        <v>99</v>
      </c>
      <c r="O345">
        <v>99</v>
      </c>
      <c r="P345">
        <v>0.51469370103724899</v>
      </c>
      <c r="Q345">
        <v>0.46119427476170999</v>
      </c>
      <c r="R345">
        <v>99</v>
      </c>
      <c r="S345">
        <v>73009.9774529305</v>
      </c>
      <c r="T345">
        <v>12.6314839883962</v>
      </c>
      <c r="U345" s="28" t="str">
        <f>IF(V345=N345,$E$2,IF(V345=O345,$F$2,IF(V345=P345,$G$2,IF(V345=Q345,$H$2,IF(V345=R345,$I$2,0)))))</f>
        <v>SA_PV</v>
      </c>
      <c r="V345" s="29">
        <f t="shared" si="10"/>
        <v>0.46119427476170999</v>
      </c>
      <c r="W345" s="27">
        <v>99</v>
      </c>
      <c r="X345">
        <v>99</v>
      </c>
      <c r="Y345" s="28">
        <v>0.248216042448727</v>
      </c>
      <c r="Z345" s="28">
        <v>0.46119427476170999</v>
      </c>
      <c r="AA345" s="28">
        <v>99</v>
      </c>
      <c r="AB345" s="23">
        <v>13498.2262187461</v>
      </c>
      <c r="AC345" s="23">
        <v>10.8855706535617</v>
      </c>
      <c r="AD345" s="28" t="str">
        <f>IF(AE345=W345,$E$2,IF(AE345=X345,$F$2,IF(AE345=Y345,$G$2,IF(AE345=Z345,$H$2,IF(AE345=AA345,$I$2,0)))))</f>
        <v>SA_Diesel</v>
      </c>
      <c r="AE345" s="29">
        <f t="shared" si="11"/>
        <v>0.248216042448727</v>
      </c>
    </row>
    <row r="346" spans="1:31" x14ac:dyDescent="0.25">
      <c r="A346">
        <v>1</v>
      </c>
      <c r="B346" s="15">
        <v>5765</v>
      </c>
      <c r="C346" s="15">
        <v>-64.651374509999997</v>
      </c>
      <c r="D346" s="15">
        <v>-19.13847531</v>
      </c>
      <c r="E346">
        <v>99</v>
      </c>
      <c r="F346">
        <v>99</v>
      </c>
      <c r="G346">
        <v>0.42529319994385001</v>
      </c>
      <c r="H346">
        <v>0.40942344444870499</v>
      </c>
      <c r="I346">
        <v>99</v>
      </c>
      <c r="J346">
        <v>73009.9774529305</v>
      </c>
      <c r="K346">
        <v>12.6314839883962</v>
      </c>
      <c r="L346" s="28" t="str">
        <f>IF(M346=E346,$E$2,IF(M346=F346,$F$2,IF(M346=G346,$G$2,IF(M346=H346,$H$2,IF(M346=I346,$I$2,0)))))</f>
        <v>SA_PV</v>
      </c>
      <c r="M346" s="29">
        <f>MIN(E346:I346)</f>
        <v>0.40942344444870499</v>
      </c>
      <c r="N346">
        <v>99</v>
      </c>
      <c r="O346">
        <v>99</v>
      </c>
      <c r="P346">
        <v>0.31927675140566703</v>
      </c>
      <c r="Q346">
        <v>0.40942344444870499</v>
      </c>
      <c r="R346">
        <v>99</v>
      </c>
      <c r="S346">
        <v>22498.6737553893</v>
      </c>
      <c r="T346">
        <v>18.143932306868301</v>
      </c>
      <c r="U346" s="28" t="str">
        <f>IF(V346=N346,$E$2,IF(V346=O346,$F$2,IF(V346=P346,$G$2,IF(V346=Q346,$H$2,IF(V346=R346,$I$2,0)))))</f>
        <v>SA_Diesel</v>
      </c>
      <c r="V346" s="29">
        <f t="shared" si="10"/>
        <v>0.31927675140566703</v>
      </c>
      <c r="W346" s="27">
        <v>99</v>
      </c>
      <c r="X346">
        <v>99</v>
      </c>
      <c r="Y346" s="28">
        <v>0.18184802181913301</v>
      </c>
      <c r="Z346" s="28">
        <v>0.40942344444870499</v>
      </c>
      <c r="AA346" s="28">
        <v>99</v>
      </c>
      <c r="AB346" s="23">
        <v>22498.6737553893</v>
      </c>
      <c r="AC346" s="23">
        <v>18.143932306868301</v>
      </c>
      <c r="AD346" s="28" t="str">
        <f>IF(AE346=W346,$E$2,IF(AE346=X346,$F$2,IF(AE346=Y346,$G$2,IF(AE346=Z346,$H$2,IF(AE346=AA346,$I$2,0)))))</f>
        <v>SA_Diesel</v>
      </c>
      <c r="AE346" s="29">
        <f t="shared" si="11"/>
        <v>0.18184802181913301</v>
      </c>
    </row>
    <row r="347" spans="1:31" x14ac:dyDescent="0.25">
      <c r="A347">
        <v>1</v>
      </c>
      <c r="B347" s="15">
        <v>5774</v>
      </c>
      <c r="C347" s="15">
        <v>-65.385093639999994</v>
      </c>
      <c r="D347" s="15">
        <v>-18.500847919999998</v>
      </c>
      <c r="E347">
        <v>99</v>
      </c>
      <c r="F347">
        <v>99</v>
      </c>
      <c r="G347">
        <v>0.53255464742602199</v>
      </c>
      <c r="H347">
        <v>0.44878162142705602</v>
      </c>
      <c r="I347">
        <v>99</v>
      </c>
      <c r="J347">
        <v>108031.70505300901</v>
      </c>
      <c r="K347">
        <v>21.308028610061001</v>
      </c>
      <c r="L347" s="28" t="str">
        <f>IF(M347=E347,$E$2,IF(M347=F347,$F$2,IF(M347=G347,$G$2,IF(M347=H347,$H$2,IF(M347=I347,$I$2,0)))))</f>
        <v>SA_PV</v>
      </c>
      <c r="M347" s="29">
        <f>MIN(E347:I347)</f>
        <v>0.44878162142705602</v>
      </c>
      <c r="N347">
        <v>99</v>
      </c>
      <c r="O347">
        <v>99</v>
      </c>
      <c r="P347">
        <v>0.39033746036260603</v>
      </c>
      <c r="Q347">
        <v>0.44878162142705602</v>
      </c>
      <c r="R347">
        <v>99</v>
      </c>
      <c r="S347">
        <v>12746.0224306779</v>
      </c>
      <c r="T347">
        <v>10.278960025750401</v>
      </c>
      <c r="U347" s="28" t="str">
        <f>IF(V347=N347,$E$2,IF(V347=O347,$F$2,IF(V347=P347,$G$2,IF(V347=Q347,$H$2,IF(V347=R347,$I$2,0)))))</f>
        <v>SA_Diesel</v>
      </c>
      <c r="V347" s="29">
        <f t="shared" si="10"/>
        <v>0.39033746036260603</v>
      </c>
      <c r="W347" s="27">
        <v>99</v>
      </c>
      <c r="X347">
        <v>99</v>
      </c>
      <c r="Y347" s="28">
        <v>0.205981847502622</v>
      </c>
      <c r="Z347" s="28">
        <v>0.44878162142705602</v>
      </c>
      <c r="AA347" s="28">
        <v>99</v>
      </c>
      <c r="AB347" s="23">
        <v>12746.0224306779</v>
      </c>
      <c r="AC347" s="23">
        <v>10.278960025750401</v>
      </c>
      <c r="AD347" s="28" t="str">
        <f>IF(AE347=W347,$E$2,IF(AE347=X347,$F$2,IF(AE347=Y347,$G$2,IF(AE347=Z347,$H$2,IF(AE347=AA347,$I$2,0)))))</f>
        <v>SA_Diesel</v>
      </c>
      <c r="AE347" s="29">
        <f t="shared" si="11"/>
        <v>0.205981847502622</v>
      </c>
    </row>
    <row r="348" spans="1:31" x14ac:dyDescent="0.25">
      <c r="A348">
        <v>1</v>
      </c>
      <c r="B348" s="15">
        <v>5783</v>
      </c>
      <c r="C348" s="15">
        <v>-64.442650209999996</v>
      </c>
      <c r="D348" s="15">
        <v>-19.53653577</v>
      </c>
      <c r="E348">
        <v>99</v>
      </c>
      <c r="F348">
        <v>99</v>
      </c>
      <c r="G348">
        <v>0.47892392368493603</v>
      </c>
      <c r="H348">
        <v>0.42996724627355098</v>
      </c>
      <c r="I348">
        <v>99</v>
      </c>
      <c r="J348">
        <v>67085.914822353196</v>
      </c>
      <c r="K348">
        <v>11.6065596578465</v>
      </c>
      <c r="L348" s="28" t="str">
        <f>IF(M348=E348,$E$2,IF(M348=F348,$F$2,IF(M348=G348,$G$2,IF(M348=H348,$H$2,IF(M348=I348,$I$2,0)))))</f>
        <v>SA_PV</v>
      </c>
      <c r="M348" s="29">
        <f>MIN(E348:I348)</f>
        <v>0.42996724627355098</v>
      </c>
      <c r="N348">
        <v>99</v>
      </c>
      <c r="O348">
        <v>99</v>
      </c>
      <c r="P348">
        <v>0.354807105884136</v>
      </c>
      <c r="Q348">
        <v>0.42996724627355098</v>
      </c>
      <c r="R348">
        <v>99</v>
      </c>
      <c r="S348">
        <v>13069.2090296398</v>
      </c>
      <c r="T348">
        <v>10.5395920895691</v>
      </c>
      <c r="U348" s="28" t="str">
        <f>IF(V348=N348,$E$2,IF(V348=O348,$F$2,IF(V348=P348,$G$2,IF(V348=Q348,$H$2,IF(V348=R348,$I$2,0)))))</f>
        <v>SA_Diesel</v>
      </c>
      <c r="V348" s="29">
        <f t="shared" si="10"/>
        <v>0.354807105884136</v>
      </c>
      <c r="W348" s="27">
        <v>99</v>
      </c>
      <c r="X348">
        <v>99</v>
      </c>
      <c r="Y348" s="28">
        <v>0.193914934660878</v>
      </c>
      <c r="Z348" s="28">
        <v>0.42996724627355098</v>
      </c>
      <c r="AA348" s="28">
        <v>99</v>
      </c>
      <c r="AB348" s="23">
        <v>13069.2090296398</v>
      </c>
      <c r="AC348" s="23">
        <v>10.5395920895691</v>
      </c>
      <c r="AD348" s="28" t="str">
        <f>IF(AE348=W348,$E$2,IF(AE348=X348,$F$2,IF(AE348=Y348,$G$2,IF(AE348=Z348,$H$2,IF(AE348=AA348,$I$2,0)))))</f>
        <v>SA_Diesel</v>
      </c>
      <c r="AE348" s="29">
        <f t="shared" si="11"/>
        <v>0.193914934660878</v>
      </c>
    </row>
    <row r="349" spans="1:31" x14ac:dyDescent="0.25">
      <c r="A349">
        <v>1</v>
      </c>
      <c r="B349" s="15">
        <v>5794</v>
      </c>
      <c r="C349" s="15">
        <v>-64.842978700000003</v>
      </c>
      <c r="D349" s="15">
        <v>-19.36238067</v>
      </c>
      <c r="E349">
        <v>99</v>
      </c>
      <c r="F349">
        <v>99</v>
      </c>
      <c r="G349">
        <v>0.61300073303765101</v>
      </c>
      <c r="H349">
        <v>0.40204994165768498</v>
      </c>
      <c r="I349">
        <v>99</v>
      </c>
      <c r="J349">
        <v>65903.166552972601</v>
      </c>
      <c r="K349">
        <v>12.9986521800734</v>
      </c>
      <c r="L349" s="28" t="str">
        <f>IF(M349=E349,$E$2,IF(M349=F349,$F$2,IF(M349=G349,$G$2,IF(M349=H349,$H$2,IF(M349=I349,$I$2,0)))))</f>
        <v>SA_PV</v>
      </c>
      <c r="M349" s="29">
        <f>MIN(E349:I349)</f>
        <v>0.40204994165768498</v>
      </c>
      <c r="N349">
        <v>99</v>
      </c>
      <c r="O349">
        <v>99</v>
      </c>
      <c r="P349">
        <v>0.44363299208030998</v>
      </c>
      <c r="Q349">
        <v>0.40204994165768498</v>
      </c>
      <c r="R349">
        <v>99</v>
      </c>
      <c r="S349">
        <v>88012.721986079894</v>
      </c>
      <c r="T349">
        <v>17.359511239857898</v>
      </c>
      <c r="U349" s="28" t="str">
        <f>IF(V349=N349,$E$2,IF(V349=O349,$F$2,IF(V349=P349,$G$2,IF(V349=Q349,$H$2,IF(V349=R349,$I$2,0)))))</f>
        <v>SA_PV</v>
      </c>
      <c r="V349" s="29">
        <f t="shared" si="10"/>
        <v>0.40204994165768498</v>
      </c>
      <c r="W349" s="27">
        <v>99</v>
      </c>
      <c r="X349">
        <v>99</v>
      </c>
      <c r="Y349" s="28">
        <v>0.22408221676523901</v>
      </c>
      <c r="Z349" s="28">
        <v>0.40204994165768498</v>
      </c>
      <c r="AA349" s="28">
        <v>99</v>
      </c>
      <c r="AB349" s="23">
        <v>18665.681223285501</v>
      </c>
      <c r="AC349" s="23">
        <v>15.052836458671299</v>
      </c>
      <c r="AD349" s="28" t="str">
        <f>IF(AE349=W349,$E$2,IF(AE349=X349,$F$2,IF(AE349=Y349,$G$2,IF(AE349=Z349,$H$2,IF(AE349=AA349,$I$2,0)))))</f>
        <v>SA_Diesel</v>
      </c>
      <c r="AE349" s="29">
        <f t="shared" si="11"/>
        <v>0.22408221676523901</v>
      </c>
    </row>
    <row r="350" spans="1:31" x14ac:dyDescent="0.25">
      <c r="A350">
        <v>1</v>
      </c>
      <c r="B350" s="15">
        <v>5797</v>
      </c>
      <c r="C350" s="15">
        <v>-64.760813189999993</v>
      </c>
      <c r="D350" s="15">
        <v>-20.28247464</v>
      </c>
      <c r="E350">
        <v>99</v>
      </c>
      <c r="F350">
        <v>99</v>
      </c>
      <c r="G350">
        <v>0.63981609490819402</v>
      </c>
      <c r="H350">
        <v>0.48697099404597399</v>
      </c>
      <c r="I350">
        <v>99</v>
      </c>
      <c r="J350">
        <v>88012.721986079894</v>
      </c>
      <c r="K350">
        <v>17.359511239857898</v>
      </c>
      <c r="L350" s="28" t="str">
        <f>IF(M350=E350,$E$2,IF(M350=F350,$F$2,IF(M350=G350,$G$2,IF(M350=H350,$H$2,IF(M350=I350,$I$2,0)))))</f>
        <v>SA_PV</v>
      </c>
      <c r="M350" s="29">
        <f>MIN(E350:I350)</f>
        <v>0.48697099404597399</v>
      </c>
      <c r="N350">
        <v>99</v>
      </c>
      <c r="O350">
        <v>99</v>
      </c>
      <c r="P350">
        <v>0.46139816931954503</v>
      </c>
      <c r="Q350">
        <v>0.48697099404597399</v>
      </c>
      <c r="R350">
        <v>99</v>
      </c>
      <c r="S350">
        <v>14281.7977798593</v>
      </c>
      <c r="T350">
        <v>11.5174776502583</v>
      </c>
      <c r="U350" s="28" t="str">
        <f>IF(V350=N350,$E$2,IF(V350=O350,$F$2,IF(V350=P350,$G$2,IF(V350=Q350,$H$2,IF(V350=R350,$I$2,0)))))</f>
        <v>SA_Diesel</v>
      </c>
      <c r="V350" s="29">
        <f t="shared" si="10"/>
        <v>0.46139816931954503</v>
      </c>
      <c r="W350" s="27">
        <v>99</v>
      </c>
      <c r="X350">
        <v>99</v>
      </c>
      <c r="Y350" s="28">
        <v>0.23011567318611101</v>
      </c>
      <c r="Z350" s="28">
        <v>0.48697099404597399</v>
      </c>
      <c r="AA350" s="28">
        <v>99</v>
      </c>
      <c r="AB350" s="23">
        <v>14281.7977798593</v>
      </c>
      <c r="AC350" s="23">
        <v>11.5174776502583</v>
      </c>
      <c r="AD350" s="28" t="str">
        <f>IF(AE350=W350,$E$2,IF(AE350=X350,$F$2,IF(AE350=Y350,$G$2,IF(AE350=Z350,$H$2,IF(AE350=AA350,$I$2,0)))))</f>
        <v>SA_Diesel</v>
      </c>
      <c r="AE350" s="29">
        <f t="shared" si="11"/>
        <v>0.23011567318611101</v>
      </c>
    </row>
    <row r="351" spans="1:31" x14ac:dyDescent="0.25">
      <c r="A351">
        <v>1</v>
      </c>
      <c r="B351" s="15">
        <v>5806</v>
      </c>
      <c r="C351" s="15">
        <v>-64.855136340000001</v>
      </c>
      <c r="D351" s="15">
        <v>-18.786354800000002</v>
      </c>
      <c r="E351">
        <v>99</v>
      </c>
      <c r="F351">
        <v>99</v>
      </c>
      <c r="G351">
        <v>0.559370009296565</v>
      </c>
      <c r="H351">
        <v>0.45341040514547798</v>
      </c>
      <c r="I351">
        <v>99</v>
      </c>
      <c r="J351">
        <v>81565.701909198004</v>
      </c>
      <c r="K351">
        <v>14.111713133079199</v>
      </c>
      <c r="L351" s="28" t="str">
        <f>IF(M351=E351,$E$2,IF(M351=F351,$F$2,IF(M351=G351,$G$2,IF(M351=H351,$H$2,IF(M351=I351,$I$2,0)))))</f>
        <v>SA_PV</v>
      </c>
      <c r="M351" s="29">
        <f>MIN(E351:I351)</f>
        <v>0.45341040514547798</v>
      </c>
      <c r="N351">
        <v>99</v>
      </c>
      <c r="O351">
        <v>99</v>
      </c>
      <c r="P351">
        <v>0.40810263760184101</v>
      </c>
      <c r="Q351">
        <v>0.45341040514547798</v>
      </c>
      <c r="R351">
        <v>99</v>
      </c>
      <c r="S351">
        <v>17926.2397736608</v>
      </c>
      <c r="T351">
        <v>14.456517948845001</v>
      </c>
      <c r="U351" s="28" t="str">
        <f>IF(V351=N351,$E$2,IF(V351=O351,$F$2,IF(V351=P351,$G$2,IF(V351=Q351,$H$2,IF(V351=R351,$I$2,0)))))</f>
        <v>SA_Diesel</v>
      </c>
      <c r="V351" s="29">
        <f t="shared" si="10"/>
        <v>0.40810263760184101</v>
      </c>
      <c r="W351" s="27">
        <v>99</v>
      </c>
      <c r="X351">
        <v>99</v>
      </c>
      <c r="Y351" s="28">
        <v>0.21201530392349399</v>
      </c>
      <c r="Z351" s="28">
        <v>0.45341040514547798</v>
      </c>
      <c r="AA351" s="28">
        <v>99</v>
      </c>
      <c r="AB351" s="23">
        <v>17926.2397736608</v>
      </c>
      <c r="AC351" s="23">
        <v>14.456517948845001</v>
      </c>
      <c r="AD351" s="28" t="str">
        <f>IF(AE351=W351,$E$2,IF(AE351=X351,$F$2,IF(AE351=Y351,$G$2,IF(AE351=Z351,$H$2,IF(AE351=AA351,$I$2,0)))))</f>
        <v>SA_Diesel</v>
      </c>
      <c r="AE351" s="29">
        <f t="shared" si="11"/>
        <v>0.21201530392349399</v>
      </c>
    </row>
    <row r="352" spans="1:31" x14ac:dyDescent="0.25">
      <c r="A352">
        <v>1</v>
      </c>
      <c r="B352" s="15">
        <v>5855</v>
      </c>
      <c r="C352" s="15">
        <v>-69.099524869999996</v>
      </c>
      <c r="D352" s="15">
        <v>-14.697068549999999</v>
      </c>
      <c r="E352">
        <v>99</v>
      </c>
      <c r="F352">
        <v>99</v>
      </c>
      <c r="G352">
        <v>0.559370009296565</v>
      </c>
      <c r="H352">
        <v>0.52301194629945502</v>
      </c>
      <c r="I352">
        <v>99</v>
      </c>
      <c r="J352">
        <v>95324.006615653605</v>
      </c>
      <c r="K352">
        <v>16.492042667067999</v>
      </c>
      <c r="L352" s="28" t="str">
        <f>IF(M352=E352,$E$2,IF(M352=F352,$F$2,IF(M352=G352,$G$2,IF(M352=H352,$H$2,IF(M352=I352,$I$2,0)))))</f>
        <v>SA_PV</v>
      </c>
      <c r="M352" s="29">
        <f>MIN(E352:I352)</f>
        <v>0.52301194629945502</v>
      </c>
      <c r="N352">
        <v>99</v>
      </c>
      <c r="O352">
        <v>99</v>
      </c>
      <c r="P352">
        <v>0.40810263760184101</v>
      </c>
      <c r="Q352">
        <v>0.52301194629945502</v>
      </c>
      <c r="R352">
        <v>99</v>
      </c>
      <c r="S352">
        <v>20859.757966399298</v>
      </c>
      <c r="T352">
        <v>16.822237639200701</v>
      </c>
      <c r="U352" s="28" t="str">
        <f>IF(V352=N352,$E$2,IF(V352=O352,$F$2,IF(V352=P352,$G$2,IF(V352=Q352,$H$2,IF(V352=R352,$I$2,0)))))</f>
        <v>SA_Diesel</v>
      </c>
      <c r="V352" s="29">
        <f t="shared" si="10"/>
        <v>0.40810263760184101</v>
      </c>
      <c r="W352" s="27">
        <v>99</v>
      </c>
      <c r="X352">
        <v>99</v>
      </c>
      <c r="Y352" s="28">
        <v>0.21201530392349399</v>
      </c>
      <c r="Z352" s="28">
        <v>0.52301194629945502</v>
      </c>
      <c r="AA352" s="28">
        <v>99</v>
      </c>
      <c r="AB352" s="23">
        <v>20859.757966399298</v>
      </c>
      <c r="AC352" s="23">
        <v>16.822237639200701</v>
      </c>
      <c r="AD352" s="28" t="str">
        <f>IF(AE352=W352,$E$2,IF(AE352=X352,$F$2,IF(AE352=Y352,$G$2,IF(AE352=Z352,$H$2,IF(AE352=AA352,$I$2,0)))))</f>
        <v>SA_Diesel</v>
      </c>
      <c r="AE352" s="29">
        <f t="shared" si="11"/>
        <v>0.21201530392349399</v>
      </c>
    </row>
    <row r="353" spans="1:31" x14ac:dyDescent="0.25">
      <c r="A353">
        <v>1</v>
      </c>
      <c r="B353" s="15">
        <v>5946</v>
      </c>
      <c r="C353" s="15">
        <v>-68.476005200000003</v>
      </c>
      <c r="D353" s="15">
        <v>-16.127926200000001</v>
      </c>
      <c r="E353">
        <v>99</v>
      </c>
      <c r="F353">
        <v>99</v>
      </c>
      <c r="G353">
        <v>0.85433898987253998</v>
      </c>
      <c r="H353">
        <v>0.38771726549255803</v>
      </c>
      <c r="I353">
        <v>99</v>
      </c>
      <c r="J353">
        <v>127950.644731701</v>
      </c>
      <c r="K353">
        <v>25.236813556548601</v>
      </c>
      <c r="L353" s="28" t="str">
        <f>IF(M353=E353,$E$2,IF(M353=F353,$F$2,IF(M353=G353,$G$2,IF(M353=H353,$H$2,IF(M353=I353,$I$2,0)))))</f>
        <v>SA_PV</v>
      </c>
      <c r="M353" s="29">
        <f>MIN(E353:I353)</f>
        <v>0.38771726549255803</v>
      </c>
      <c r="N353">
        <v>99</v>
      </c>
      <c r="O353">
        <v>99</v>
      </c>
      <c r="P353">
        <v>0.60351958723342403</v>
      </c>
      <c r="Q353">
        <v>0.38771726549255803</v>
      </c>
      <c r="R353">
        <v>99</v>
      </c>
      <c r="S353">
        <v>67456.397830705595</v>
      </c>
      <c r="T353">
        <v>13.3050094340642</v>
      </c>
      <c r="U353" s="28" t="str">
        <f>IF(V353=N353,$E$2,IF(V353=O353,$F$2,IF(V353=P353,$G$2,IF(V353=Q353,$H$2,IF(V353=R353,$I$2,0)))))</f>
        <v>SA_PV</v>
      </c>
      <c r="V353" s="29">
        <f t="shared" si="10"/>
        <v>0.38771726549255803</v>
      </c>
      <c r="W353" s="27">
        <v>99</v>
      </c>
      <c r="X353">
        <v>99</v>
      </c>
      <c r="Y353" s="28">
        <v>0.27838332455308801</v>
      </c>
      <c r="Z353" s="28">
        <v>0.38771726549255803</v>
      </c>
      <c r="AA353" s="28">
        <v>99</v>
      </c>
      <c r="AB353" s="23">
        <v>14834.960708574699</v>
      </c>
      <c r="AC353" s="23">
        <v>11.9635728664654</v>
      </c>
      <c r="AD353" s="28" t="str">
        <f>IF(AE353=W353,$E$2,IF(AE353=X353,$F$2,IF(AE353=Y353,$G$2,IF(AE353=Z353,$H$2,IF(AE353=AA353,$I$2,0)))))</f>
        <v>SA_Diesel</v>
      </c>
      <c r="AE353" s="29">
        <f t="shared" si="11"/>
        <v>0.27838332455308801</v>
      </c>
    </row>
    <row r="354" spans="1:31" x14ac:dyDescent="0.25">
      <c r="A354">
        <v>1</v>
      </c>
      <c r="B354" s="15">
        <v>5976</v>
      </c>
      <c r="C354" s="15">
        <v>-69.17667247</v>
      </c>
      <c r="D354" s="15">
        <v>-17.386723010000001</v>
      </c>
      <c r="E354">
        <v>99</v>
      </c>
      <c r="F354">
        <v>99</v>
      </c>
      <c r="G354">
        <v>0.45210856181439302</v>
      </c>
      <c r="H354">
        <v>0.399143373576271</v>
      </c>
      <c r="I354">
        <v>99</v>
      </c>
      <c r="J354">
        <v>67456.397830705595</v>
      </c>
      <c r="K354">
        <v>13.3050094340642</v>
      </c>
      <c r="L354" s="28" t="str">
        <f>IF(M354=E354,$E$2,IF(M354=F354,$F$2,IF(M354=G354,$G$2,IF(M354=H354,$H$2,IF(M354=I354,$I$2,0)))))</f>
        <v>SA_PV</v>
      </c>
      <c r="M354" s="29">
        <f>MIN(E354:I354)</f>
        <v>0.399143373576271</v>
      </c>
      <c r="N354">
        <v>99</v>
      </c>
      <c r="O354">
        <v>99</v>
      </c>
      <c r="P354">
        <v>0.33704192864490101</v>
      </c>
      <c r="Q354">
        <v>0.399143373576271</v>
      </c>
      <c r="R354">
        <v>99</v>
      </c>
      <c r="S354">
        <v>11130.750852011301</v>
      </c>
      <c r="T354">
        <v>8.9763331020850003</v>
      </c>
      <c r="U354" s="28" t="str">
        <f>IF(V354=N354,$E$2,IF(V354=O354,$F$2,IF(V354=P354,$G$2,IF(V354=Q354,$H$2,IF(V354=R354,$I$2,0)))))</f>
        <v>SA_Diesel</v>
      </c>
      <c r="V354" s="29">
        <f t="shared" si="10"/>
        <v>0.33704192864490101</v>
      </c>
      <c r="W354" s="27">
        <v>99</v>
      </c>
      <c r="X354">
        <v>99</v>
      </c>
      <c r="Y354" s="28">
        <v>0.18788147824000501</v>
      </c>
      <c r="Z354" s="28">
        <v>0.399143373576271</v>
      </c>
      <c r="AA354" s="28">
        <v>99</v>
      </c>
      <c r="AB354" s="23">
        <v>11130.750852011301</v>
      </c>
      <c r="AC354" s="23">
        <v>8.9763331020850003</v>
      </c>
      <c r="AD354" s="28" t="str">
        <f>IF(AE354=W354,$E$2,IF(AE354=X354,$F$2,IF(AE354=Y354,$G$2,IF(AE354=Z354,$H$2,IF(AE354=AA354,$I$2,0)))))</f>
        <v>SA_Diesel</v>
      </c>
      <c r="AE354" s="29">
        <f t="shared" si="11"/>
        <v>0.18788147824000501</v>
      </c>
    </row>
    <row r="355" spans="1:31" x14ac:dyDescent="0.25">
      <c r="A355">
        <v>1</v>
      </c>
      <c r="B355" s="15">
        <v>6015</v>
      </c>
      <c r="C355" s="15">
        <v>-67.479730230000001</v>
      </c>
      <c r="D355" s="15">
        <v>-18.325486720000001</v>
      </c>
      <c r="E355">
        <v>99</v>
      </c>
      <c r="F355">
        <v>99</v>
      </c>
      <c r="G355">
        <v>0.45210856181439302</v>
      </c>
      <c r="H355">
        <v>0.38793597840966898</v>
      </c>
      <c r="I355">
        <v>99</v>
      </c>
      <c r="J355">
        <v>52104.470891370802</v>
      </c>
      <c r="K355">
        <v>9.0146143410676096</v>
      </c>
      <c r="L355" s="28" t="str">
        <f>IF(M355=E355,$E$2,IF(M355=F355,$F$2,IF(M355=G355,$G$2,IF(M355=H355,$H$2,IF(M355=I355,$I$2,0)))))</f>
        <v>SA_PV</v>
      </c>
      <c r="M355" s="29">
        <f>MIN(E355:I355)</f>
        <v>0.38793597840966898</v>
      </c>
      <c r="N355">
        <v>99</v>
      </c>
      <c r="O355">
        <v>99</v>
      </c>
      <c r="P355">
        <v>0.33704192864490101</v>
      </c>
      <c r="Q355">
        <v>0.38793597840966898</v>
      </c>
      <c r="R355">
        <v>99</v>
      </c>
      <c r="S355">
        <v>25561.074811551502</v>
      </c>
      <c r="T355">
        <v>20.613588877010798</v>
      </c>
      <c r="U355" s="28" t="str">
        <f>IF(V355=N355,$E$2,IF(V355=O355,$F$2,IF(V355=P355,$G$2,IF(V355=Q355,$H$2,IF(V355=R355,$I$2,0)))))</f>
        <v>SA_Diesel</v>
      </c>
      <c r="V355" s="29">
        <f t="shared" si="10"/>
        <v>0.33704192864490101</v>
      </c>
      <c r="W355" s="27">
        <v>99</v>
      </c>
      <c r="X355">
        <v>99</v>
      </c>
      <c r="Y355" s="28">
        <v>0.18788147824000501</v>
      </c>
      <c r="Z355" s="28">
        <v>0.38793597840966898</v>
      </c>
      <c r="AA355" s="28">
        <v>99</v>
      </c>
      <c r="AB355" s="23">
        <v>25561.074811551502</v>
      </c>
      <c r="AC355" s="23">
        <v>20.613588877010798</v>
      </c>
      <c r="AD355" s="28" t="str">
        <f>IF(AE355=W355,$E$2,IF(AE355=X355,$F$2,IF(AE355=Y355,$G$2,IF(AE355=Z355,$H$2,IF(AE355=AA355,$I$2,0)))))</f>
        <v>SA_Diesel</v>
      </c>
      <c r="AE355" s="29">
        <f t="shared" si="11"/>
        <v>0.18788147824000501</v>
      </c>
    </row>
    <row r="356" spans="1:31" x14ac:dyDescent="0.25">
      <c r="A356">
        <v>1</v>
      </c>
      <c r="B356" s="15">
        <v>6040</v>
      </c>
      <c r="C356" s="15">
        <v>-66.222962150000001</v>
      </c>
      <c r="D356" s="15">
        <v>-19.150232280000001</v>
      </c>
      <c r="E356">
        <v>99</v>
      </c>
      <c r="F356">
        <v>99</v>
      </c>
      <c r="G356">
        <v>0.47892392368493603</v>
      </c>
      <c r="H356">
        <v>0.35869994794829402</v>
      </c>
      <c r="I356">
        <v>99</v>
      </c>
      <c r="J356">
        <v>116294.928342906</v>
      </c>
      <c r="K356">
        <v>20.120229817111799</v>
      </c>
      <c r="L356" s="28" t="str">
        <f>IF(M356=E356,$E$2,IF(M356=F356,$F$2,IF(M356=G356,$G$2,IF(M356=H356,$H$2,IF(M356=I356,$I$2,0)))))</f>
        <v>SA_PV</v>
      </c>
      <c r="M356" s="29">
        <f>MIN(E356:I356)</f>
        <v>0.35869994794829402</v>
      </c>
      <c r="N356">
        <v>99</v>
      </c>
      <c r="O356">
        <v>99</v>
      </c>
      <c r="P356">
        <v>0.354807105884136</v>
      </c>
      <c r="Q356">
        <v>0.35869994794829402</v>
      </c>
      <c r="R356">
        <v>99</v>
      </c>
      <c r="S356">
        <v>14335.174051084799</v>
      </c>
      <c r="T356">
        <v>11.560522652041</v>
      </c>
      <c r="U356" s="28" t="str">
        <f>IF(V356=N356,$E$2,IF(V356=O356,$F$2,IF(V356=P356,$G$2,IF(V356=Q356,$H$2,IF(V356=R356,$I$2,0)))))</f>
        <v>SA_Diesel</v>
      </c>
      <c r="V356" s="29">
        <f t="shared" si="10"/>
        <v>0.354807105884136</v>
      </c>
      <c r="W356" s="27">
        <v>99</v>
      </c>
      <c r="X356">
        <v>99</v>
      </c>
      <c r="Y356" s="28">
        <v>0.193914934660878</v>
      </c>
      <c r="Z356" s="28">
        <v>0.35869994794829402</v>
      </c>
      <c r="AA356" s="28">
        <v>99</v>
      </c>
      <c r="AB356" s="23">
        <v>14335.174051084799</v>
      </c>
      <c r="AC356" s="23">
        <v>11.560522652041</v>
      </c>
      <c r="AD356" s="28" t="str">
        <f>IF(AE356=W356,$E$2,IF(AE356=X356,$F$2,IF(AE356=Y356,$G$2,IF(AE356=Z356,$H$2,IF(AE356=AA356,$I$2,0)))))</f>
        <v>SA_Diesel</v>
      </c>
      <c r="AE356" s="29">
        <f t="shared" si="11"/>
        <v>0.193914934660878</v>
      </c>
    </row>
    <row r="357" spans="1:31" x14ac:dyDescent="0.25">
      <c r="A357">
        <v>1</v>
      </c>
      <c r="B357" s="15">
        <v>6074</v>
      </c>
      <c r="C357" s="15">
        <v>-65.652517959999997</v>
      </c>
      <c r="D357" s="15">
        <v>-18.475372050000001</v>
      </c>
      <c r="E357">
        <v>0.62031178976226697</v>
      </c>
      <c r="F357">
        <v>99</v>
      </c>
      <c r="G357">
        <v>0.69344681864928104</v>
      </c>
      <c r="H357">
        <v>0.42868989103515298</v>
      </c>
      <c r="I357">
        <v>99</v>
      </c>
      <c r="J357">
        <v>60305.356430541397</v>
      </c>
      <c r="K357">
        <v>11.8945476194361</v>
      </c>
      <c r="L357" s="28" t="str">
        <f>IF(M357=E357,$E$2,IF(M357=F357,$F$2,IF(M357=G357,$G$2,IF(M357=H357,$H$2,IF(M357=I357,$I$2,0)))))</f>
        <v>SA_PV</v>
      </c>
      <c r="M357" s="29">
        <f>MIN(E357:I357)</f>
        <v>0.42868989103515298</v>
      </c>
      <c r="N357">
        <v>0.62031178976226697</v>
      </c>
      <c r="O357">
        <v>99</v>
      </c>
      <c r="P357">
        <v>0.496928523798015</v>
      </c>
      <c r="Q357">
        <v>0.42868989103515298</v>
      </c>
      <c r="R357">
        <v>99</v>
      </c>
      <c r="S357">
        <v>50493.073268316897</v>
      </c>
      <c r="T357">
        <v>8.7358258249683196</v>
      </c>
      <c r="U357" s="28" t="str">
        <f>IF(V357=N357,$E$2,IF(V357=O357,$F$2,IF(V357=P357,$G$2,IF(V357=Q357,$H$2,IF(V357=R357,$I$2,0)))))</f>
        <v>SA_PV</v>
      </c>
      <c r="V357" s="29">
        <f t="shared" si="10"/>
        <v>0.42868989103515298</v>
      </c>
      <c r="W357" s="27">
        <v>0.62031178976226697</v>
      </c>
      <c r="X357">
        <v>99</v>
      </c>
      <c r="Y357" s="28">
        <v>0.242182586027855</v>
      </c>
      <c r="Z357" s="28">
        <v>0.42868989103515298</v>
      </c>
      <c r="AA357" s="28">
        <v>99</v>
      </c>
      <c r="AB357" s="23">
        <v>10043.080821732599</v>
      </c>
      <c r="AC357" s="23">
        <v>8.0991875593678895</v>
      </c>
      <c r="AD357" s="28" t="str">
        <f>IF(AE357=W357,$E$2,IF(AE357=X357,$F$2,IF(AE357=Y357,$G$2,IF(AE357=Z357,$H$2,IF(AE357=AA357,$I$2,0)))))</f>
        <v>SA_Diesel</v>
      </c>
      <c r="AE357" s="29">
        <f t="shared" si="11"/>
        <v>0.242182586027855</v>
      </c>
    </row>
    <row r="358" spans="1:31" x14ac:dyDescent="0.25">
      <c r="A358">
        <v>1</v>
      </c>
      <c r="B358" s="15">
        <v>6077</v>
      </c>
      <c r="C358" s="15">
        <v>-67.005549619999996</v>
      </c>
      <c r="D358" s="15">
        <v>-19.618409159999999</v>
      </c>
      <c r="E358">
        <v>99</v>
      </c>
      <c r="F358">
        <v>99</v>
      </c>
      <c r="G358">
        <v>0.559370009296565</v>
      </c>
      <c r="H358">
        <v>0.33987394907760998</v>
      </c>
      <c r="I358">
        <v>99</v>
      </c>
      <c r="J358">
        <v>81741.427981859306</v>
      </c>
      <c r="K358">
        <v>17.979481061198701</v>
      </c>
      <c r="L358" s="28" t="str">
        <f>IF(M358=E358,$E$2,IF(M358=F358,$F$2,IF(M358=G358,$G$2,IF(M358=H358,$H$2,IF(M358=I358,$I$2,0)))))</f>
        <v>SA_PV</v>
      </c>
      <c r="M358" s="29">
        <f>MIN(E358:I358)</f>
        <v>0.33987394907760998</v>
      </c>
      <c r="N358">
        <v>99</v>
      </c>
      <c r="O358">
        <v>99</v>
      </c>
      <c r="P358">
        <v>0.40810263760184101</v>
      </c>
      <c r="Q358">
        <v>0.33987394907760998</v>
      </c>
      <c r="R358">
        <v>99</v>
      </c>
      <c r="S358">
        <v>169886.63048876199</v>
      </c>
      <c r="T358">
        <v>33.508211141767703</v>
      </c>
      <c r="U358" s="28" t="str">
        <f>IF(V358=N358,$E$2,IF(V358=O358,$F$2,IF(V358=P358,$G$2,IF(V358=Q358,$H$2,IF(V358=R358,$I$2,0)))))</f>
        <v>SA_PV</v>
      </c>
      <c r="V358" s="29">
        <f t="shared" si="10"/>
        <v>0.33987394907760998</v>
      </c>
      <c r="W358" s="27">
        <v>99</v>
      </c>
      <c r="X358">
        <v>99</v>
      </c>
      <c r="Y358" s="28">
        <v>0.21201530392349399</v>
      </c>
      <c r="Z358" s="28">
        <v>0.33987394907760998</v>
      </c>
      <c r="AA358" s="28">
        <v>99</v>
      </c>
      <c r="AB358" s="23">
        <v>42620.615798198203</v>
      </c>
      <c r="AC358" s="23">
        <v>34.371162332815999</v>
      </c>
      <c r="AD358" s="28" t="str">
        <f>IF(AE358=W358,$E$2,IF(AE358=X358,$F$2,IF(AE358=Y358,$G$2,IF(AE358=Z358,$H$2,IF(AE358=AA358,$I$2,0)))))</f>
        <v>SA_Diesel</v>
      </c>
      <c r="AE358" s="29">
        <f t="shared" si="11"/>
        <v>0.21201530392349399</v>
      </c>
    </row>
    <row r="359" spans="1:31" x14ac:dyDescent="0.25">
      <c r="A359">
        <v>1</v>
      </c>
      <c r="B359" s="15">
        <v>6086</v>
      </c>
      <c r="C359" s="15">
        <v>-65.580487779999999</v>
      </c>
      <c r="D359" s="15">
        <v>-19.18678238</v>
      </c>
      <c r="E359">
        <v>0.49956626683939198</v>
      </c>
      <c r="F359">
        <v>99</v>
      </c>
      <c r="G359">
        <v>0.42529319994385001</v>
      </c>
      <c r="H359">
        <v>0.42177252253611203</v>
      </c>
      <c r="I359">
        <v>99</v>
      </c>
      <c r="J359">
        <v>50493.073268316897</v>
      </c>
      <c r="K359">
        <v>8.7358258249683196</v>
      </c>
      <c r="L359" s="28" t="str">
        <f>IF(M359=E359,$E$2,IF(M359=F359,$F$2,IF(M359=G359,$G$2,IF(M359=H359,$H$2,IF(M359=I359,$I$2,0)))))</f>
        <v>SA_PV</v>
      </c>
      <c r="M359" s="29">
        <f>MIN(E359:I359)</f>
        <v>0.42177252253611203</v>
      </c>
      <c r="N359">
        <v>0.49956626683939198</v>
      </c>
      <c r="O359">
        <v>99</v>
      </c>
      <c r="P359">
        <v>0.31927675140566703</v>
      </c>
      <c r="Q359">
        <v>0.42177252253611203</v>
      </c>
      <c r="R359">
        <v>99</v>
      </c>
      <c r="S359">
        <v>21381.622172182</v>
      </c>
      <c r="T359">
        <v>17.2430921716076</v>
      </c>
      <c r="U359" s="28" t="str">
        <f>IF(V359=N359,$E$2,IF(V359=O359,$F$2,IF(V359=P359,$G$2,IF(V359=Q359,$H$2,IF(V359=R359,$I$2,0)))))</f>
        <v>SA_Diesel</v>
      </c>
      <c r="V359" s="29">
        <f t="shared" si="10"/>
        <v>0.31927675140566703</v>
      </c>
      <c r="W359" s="27">
        <v>0.49956626683939198</v>
      </c>
      <c r="X359">
        <v>99</v>
      </c>
      <c r="Y359" s="28">
        <v>0.18184802181913301</v>
      </c>
      <c r="Z359" s="28">
        <v>0.42177252253611203</v>
      </c>
      <c r="AA359" s="28">
        <v>99</v>
      </c>
      <c r="AB359" s="23">
        <v>21381.622172182</v>
      </c>
      <c r="AC359" s="23">
        <v>17.2430921716076</v>
      </c>
      <c r="AD359" s="28" t="str">
        <f>IF(AE359=W359,$E$2,IF(AE359=X359,$F$2,IF(AE359=Y359,$G$2,IF(AE359=Z359,$H$2,IF(AE359=AA359,$I$2,0)))))</f>
        <v>SA_Diesel</v>
      </c>
      <c r="AE359" s="29">
        <f t="shared" si="11"/>
        <v>0.18184802181913301</v>
      </c>
    </row>
    <row r="360" spans="1:31" x14ac:dyDescent="0.25">
      <c r="A360">
        <v>1</v>
      </c>
      <c r="B360" s="15">
        <v>6103</v>
      </c>
      <c r="C360" s="15">
        <v>-66.41995738</v>
      </c>
      <c r="D360" s="15">
        <v>-22.105484239999999</v>
      </c>
      <c r="E360">
        <v>99</v>
      </c>
      <c r="F360">
        <v>99</v>
      </c>
      <c r="G360">
        <v>0.559370009296565</v>
      </c>
      <c r="H360">
        <v>0.50026963548852399</v>
      </c>
      <c r="I360">
        <v>99</v>
      </c>
      <c r="J360">
        <v>169886.63048876199</v>
      </c>
      <c r="K360">
        <v>33.508211141767703</v>
      </c>
      <c r="L360" s="28" t="str">
        <f>IF(M360=E360,$E$2,IF(M360=F360,$F$2,IF(M360=G360,$G$2,IF(M360=H360,$H$2,IF(M360=I360,$I$2,0)))))</f>
        <v>SA_PV</v>
      </c>
      <c r="M360" s="29">
        <f>MIN(E360:I360)</f>
        <v>0.50026963548852399</v>
      </c>
      <c r="N360">
        <v>99</v>
      </c>
      <c r="O360">
        <v>99</v>
      </c>
      <c r="P360">
        <v>0.40810263760184101</v>
      </c>
      <c r="Q360">
        <v>0.50026963548852399</v>
      </c>
      <c r="R360">
        <v>99</v>
      </c>
      <c r="S360">
        <v>23675.831928017698</v>
      </c>
      <c r="T360">
        <v>19.093245072183301</v>
      </c>
      <c r="U360" s="28" t="str">
        <f>IF(V360=N360,$E$2,IF(V360=O360,$F$2,IF(V360=P360,$G$2,IF(V360=Q360,$H$2,IF(V360=R360,$I$2,0)))))</f>
        <v>SA_Diesel</v>
      </c>
      <c r="V360" s="29">
        <f t="shared" si="10"/>
        <v>0.40810263760184101</v>
      </c>
      <c r="W360" s="27">
        <v>99</v>
      </c>
      <c r="X360">
        <v>99</v>
      </c>
      <c r="Y360" s="28">
        <v>0.21201530392349399</v>
      </c>
      <c r="Z360" s="28">
        <v>0.50026963548852399</v>
      </c>
      <c r="AA360" s="28">
        <v>99</v>
      </c>
      <c r="AB360" s="23">
        <v>23675.831928017698</v>
      </c>
      <c r="AC360" s="23">
        <v>19.093245072183301</v>
      </c>
      <c r="AD360" s="28" t="str">
        <f>IF(AE360=W360,$E$2,IF(AE360=X360,$F$2,IF(AE360=Y360,$G$2,IF(AE360=Z360,$H$2,IF(AE360=AA360,$I$2,0)))))</f>
        <v>SA_Diesel</v>
      </c>
      <c r="AE360" s="29">
        <f t="shared" si="11"/>
        <v>0.21201530392349399</v>
      </c>
    </row>
    <row r="361" spans="1:31" x14ac:dyDescent="0.25">
      <c r="A361">
        <v>1</v>
      </c>
      <c r="B361" s="15">
        <v>6133</v>
      </c>
      <c r="C361" s="15">
        <v>-65.428536379999997</v>
      </c>
      <c r="D361" s="15">
        <v>-19.220448600000001</v>
      </c>
      <c r="E361">
        <v>99</v>
      </c>
      <c r="F361">
        <v>99</v>
      </c>
      <c r="G361">
        <v>0.47892392368493603</v>
      </c>
      <c r="H361">
        <v>0.43900335641185001</v>
      </c>
      <c r="I361">
        <v>99</v>
      </c>
      <c r="J361">
        <v>105764.65054351</v>
      </c>
      <c r="K361">
        <v>18.298382446974198</v>
      </c>
      <c r="L361" s="28" t="str">
        <f>IF(M361=E361,$E$2,IF(M361=F361,$F$2,IF(M361=G361,$G$2,IF(M361=H361,$H$2,IF(M361=I361,$I$2,0)))))</f>
        <v>SA_PV</v>
      </c>
      <c r="M361" s="29">
        <f>MIN(E361:I361)</f>
        <v>0.43900335641185001</v>
      </c>
      <c r="N361">
        <v>99</v>
      </c>
      <c r="O361">
        <v>99</v>
      </c>
      <c r="P361">
        <v>0.354807105884136</v>
      </c>
      <c r="Q361">
        <v>0.43900335641185001</v>
      </c>
      <c r="R361">
        <v>99</v>
      </c>
      <c r="S361">
        <v>17594.3629686024</v>
      </c>
      <c r="T361">
        <v>14.188877715884299</v>
      </c>
      <c r="U361" s="28" t="str">
        <f>IF(V361=N361,$E$2,IF(V361=O361,$F$2,IF(V361=P361,$G$2,IF(V361=Q361,$H$2,IF(V361=R361,$I$2,0)))))</f>
        <v>SA_Diesel</v>
      </c>
      <c r="V361" s="29">
        <f t="shared" si="10"/>
        <v>0.354807105884136</v>
      </c>
      <c r="W361" s="27">
        <v>99</v>
      </c>
      <c r="X361">
        <v>99</v>
      </c>
      <c r="Y361" s="28">
        <v>0.193914934660878</v>
      </c>
      <c r="Z361" s="28">
        <v>0.43900335641185001</v>
      </c>
      <c r="AA361" s="28">
        <v>99</v>
      </c>
      <c r="AB361" s="23">
        <v>17594.3629686024</v>
      </c>
      <c r="AC361" s="23">
        <v>14.188877715884299</v>
      </c>
      <c r="AD361" s="28" t="str">
        <f>IF(AE361=W361,$E$2,IF(AE361=X361,$F$2,IF(AE361=Y361,$G$2,IF(AE361=Z361,$H$2,IF(AE361=AA361,$I$2,0)))))</f>
        <v>SA_Diesel</v>
      </c>
      <c r="AE361" s="29">
        <f t="shared" si="11"/>
        <v>0.193914934660878</v>
      </c>
    </row>
    <row r="362" spans="1:31" x14ac:dyDescent="0.25">
      <c r="A362">
        <v>1</v>
      </c>
      <c r="B362" s="15">
        <v>6168</v>
      </c>
      <c r="C362" s="15">
        <v>-66.009848230000003</v>
      </c>
      <c r="D362" s="15">
        <v>-18.318547500000001</v>
      </c>
      <c r="E362">
        <v>99</v>
      </c>
      <c r="F362">
        <v>99</v>
      </c>
      <c r="G362">
        <v>1.0956772467074201</v>
      </c>
      <c r="H362">
        <v>0.42567094814053902</v>
      </c>
      <c r="I362">
        <v>99</v>
      </c>
      <c r="J362">
        <v>138909.19567347699</v>
      </c>
      <c r="K362">
        <v>18.134359748495701</v>
      </c>
      <c r="L362" s="28" t="str">
        <f>IF(M362=E362,$E$2,IF(M362=F362,$F$2,IF(M362=G362,$G$2,IF(M362=H362,$H$2,IF(M362=I362,$I$2,0)))))</f>
        <v>SA_PV</v>
      </c>
      <c r="M362" s="29">
        <f>MIN(E362:I362)</f>
        <v>0.42567094814053902</v>
      </c>
      <c r="N362">
        <v>99</v>
      </c>
      <c r="O362">
        <v>99</v>
      </c>
      <c r="P362">
        <v>0.76340618238653701</v>
      </c>
      <c r="Q362">
        <v>0.42567094814053902</v>
      </c>
      <c r="R362">
        <v>99</v>
      </c>
      <c r="S362">
        <v>82489.741166573003</v>
      </c>
      <c r="T362">
        <v>14.2715815167081</v>
      </c>
      <c r="U362" s="28" t="str">
        <f>IF(V362=N362,$E$2,IF(V362=O362,$F$2,IF(V362=P362,$G$2,IF(V362=Q362,$H$2,IF(V362=R362,$I$2,0)))))</f>
        <v>SA_PV</v>
      </c>
      <c r="V362" s="29">
        <f t="shared" si="10"/>
        <v>0.42567094814053902</v>
      </c>
      <c r="W362" s="27">
        <v>99</v>
      </c>
      <c r="X362">
        <v>99</v>
      </c>
      <c r="Y362" s="28">
        <v>0.33268443234093797</v>
      </c>
      <c r="Z362" s="28">
        <v>0.42567094814053902</v>
      </c>
      <c r="AA362" s="28">
        <v>99</v>
      </c>
      <c r="AB362" s="23">
        <v>16523.5867709698</v>
      </c>
      <c r="AC362" s="23">
        <v>13.325356112038699</v>
      </c>
      <c r="AD362" s="28" t="str">
        <f>IF(AE362=W362,$E$2,IF(AE362=X362,$F$2,IF(AE362=Y362,$G$2,IF(AE362=Z362,$H$2,IF(AE362=AA362,$I$2,0)))))</f>
        <v>SA_Diesel</v>
      </c>
      <c r="AE362" s="29">
        <f t="shared" si="11"/>
        <v>0.33268443234093797</v>
      </c>
    </row>
    <row r="363" spans="1:31" x14ac:dyDescent="0.25">
      <c r="A363">
        <v>1</v>
      </c>
      <c r="B363" s="15">
        <v>6171</v>
      </c>
      <c r="C363" s="15">
        <v>-65.984042130000006</v>
      </c>
      <c r="D363" s="15">
        <v>-18.335995860000001</v>
      </c>
      <c r="E363">
        <v>99</v>
      </c>
      <c r="F363">
        <v>99</v>
      </c>
      <c r="G363">
        <v>1.0956772467074201</v>
      </c>
      <c r="H363">
        <v>0.42232506295864802</v>
      </c>
      <c r="I363">
        <v>99</v>
      </c>
      <c r="J363">
        <v>90586.398296871397</v>
      </c>
      <c r="K363">
        <v>15.6723872485936</v>
      </c>
      <c r="L363" s="28" t="str">
        <f>IF(M363=E363,$E$2,IF(M363=F363,$F$2,IF(M363=G363,$G$2,IF(M363=H363,$H$2,IF(M363=I363,$I$2,0)))))</f>
        <v>SA_PV</v>
      </c>
      <c r="M363" s="29">
        <f>MIN(E363:I363)</f>
        <v>0.42232506295864802</v>
      </c>
      <c r="N363">
        <v>99</v>
      </c>
      <c r="O363">
        <v>99</v>
      </c>
      <c r="P363">
        <v>0.76340618238653701</v>
      </c>
      <c r="Q363">
        <v>0.42232506295864802</v>
      </c>
      <c r="R363">
        <v>99</v>
      </c>
      <c r="S363">
        <v>82406.293670864499</v>
      </c>
      <c r="T363">
        <v>14.2571442337135</v>
      </c>
      <c r="U363" s="28" t="str">
        <f>IF(V363=N363,$E$2,IF(V363=O363,$F$2,IF(V363=P363,$G$2,IF(V363=Q363,$H$2,IF(V363=R363,$I$2,0)))))</f>
        <v>SA_PV</v>
      </c>
      <c r="V363" s="29">
        <f t="shared" si="10"/>
        <v>0.42232506295864802</v>
      </c>
      <c r="W363" s="27">
        <v>99</v>
      </c>
      <c r="X363">
        <v>99</v>
      </c>
      <c r="Y363" s="28">
        <v>0.33268443234093797</v>
      </c>
      <c r="Z363" s="28">
        <v>0.42232506295864802</v>
      </c>
      <c r="AA363" s="28">
        <v>99</v>
      </c>
      <c r="AB363" s="23">
        <v>16637.647604996098</v>
      </c>
      <c r="AC363" s="23">
        <v>13.417339847344101</v>
      </c>
      <c r="AD363" s="28" t="str">
        <f>IF(AE363=W363,$E$2,IF(AE363=X363,$F$2,IF(AE363=Y363,$G$2,IF(AE363=Z363,$H$2,IF(AE363=AA363,$I$2,0)))))</f>
        <v>SA_Diesel</v>
      </c>
      <c r="AE363" s="29">
        <f t="shared" si="11"/>
        <v>0.33268443234093797</v>
      </c>
    </row>
    <row r="364" spans="1:31" x14ac:dyDescent="0.25">
      <c r="A364">
        <v>1</v>
      </c>
      <c r="B364" s="15">
        <v>6195</v>
      </c>
      <c r="C364" s="15">
        <v>-67.338004159999997</v>
      </c>
      <c r="D364" s="15">
        <v>-21.839103040000001</v>
      </c>
      <c r="E364">
        <v>99</v>
      </c>
      <c r="F364">
        <v>99</v>
      </c>
      <c r="G364">
        <v>0.559370009296565</v>
      </c>
      <c r="H364">
        <v>0.32255717752764801</v>
      </c>
      <c r="I364">
        <v>99</v>
      </c>
      <c r="J364">
        <v>82489.741166573003</v>
      </c>
      <c r="K364">
        <v>14.2715815167081</v>
      </c>
      <c r="L364" s="28" t="str">
        <f>IF(M364=E364,$E$2,IF(M364=F364,$F$2,IF(M364=G364,$G$2,IF(M364=H364,$H$2,IF(M364=I364,$I$2,0)))))</f>
        <v>SA_PV</v>
      </c>
      <c r="M364" s="29">
        <f>MIN(E364:I364)</f>
        <v>0.32255717752764801</v>
      </c>
      <c r="N364">
        <v>99</v>
      </c>
      <c r="O364">
        <v>99</v>
      </c>
      <c r="P364">
        <v>0.40810263760184101</v>
      </c>
      <c r="Q364">
        <v>0.32255717752764801</v>
      </c>
      <c r="R364">
        <v>99</v>
      </c>
      <c r="S364">
        <v>203882.09305832599</v>
      </c>
      <c r="T364">
        <v>40.213430583496198</v>
      </c>
      <c r="U364" s="28" t="str">
        <f>IF(V364=N364,$E$2,IF(V364=O364,$F$2,IF(V364=P364,$G$2,IF(V364=Q364,$H$2,IF(V364=R364,$I$2,0)))))</f>
        <v>SA_PV</v>
      </c>
      <c r="V364" s="29">
        <f t="shared" si="10"/>
        <v>0.32255717752764801</v>
      </c>
      <c r="W364" s="27">
        <v>99</v>
      </c>
      <c r="X364">
        <v>99</v>
      </c>
      <c r="Y364" s="28">
        <v>0.21201530392349399</v>
      </c>
      <c r="Z364" s="28">
        <v>0.32255717752764801</v>
      </c>
      <c r="AA364" s="28">
        <v>99</v>
      </c>
      <c r="AB364" s="23">
        <v>53895.284460010502</v>
      </c>
      <c r="AC364" s="23">
        <v>43.463557164902099</v>
      </c>
      <c r="AD364" s="28" t="str">
        <f>IF(AE364=W364,$E$2,IF(AE364=X364,$F$2,IF(AE364=Y364,$G$2,IF(AE364=Z364,$H$2,IF(AE364=AA364,$I$2,0)))))</f>
        <v>SA_Diesel</v>
      </c>
      <c r="AE364" s="29">
        <f t="shared" si="11"/>
        <v>0.21201530392349399</v>
      </c>
    </row>
    <row r="365" spans="1:31" x14ac:dyDescent="0.25">
      <c r="A365">
        <v>1</v>
      </c>
      <c r="B365" s="15">
        <v>6198</v>
      </c>
      <c r="C365" s="15">
        <v>-66.120814319999994</v>
      </c>
      <c r="D365" s="15">
        <v>-20.13062528</v>
      </c>
      <c r="E365">
        <v>0.47219326335474698</v>
      </c>
      <c r="F365">
        <v>99</v>
      </c>
      <c r="G365">
        <v>0.45210856181439302</v>
      </c>
      <c r="H365">
        <v>0.344427680429442</v>
      </c>
      <c r="I365">
        <v>99</v>
      </c>
      <c r="J365">
        <v>82406.293670864499</v>
      </c>
      <c r="K365">
        <v>14.2571442337135</v>
      </c>
      <c r="L365" s="28" t="str">
        <f>IF(M365=E365,$E$2,IF(M365=F365,$F$2,IF(M365=G365,$G$2,IF(M365=H365,$H$2,IF(M365=I365,$I$2,0)))))</f>
        <v>SA_PV</v>
      </c>
      <c r="M365" s="29">
        <f>MIN(E365:I365)</f>
        <v>0.344427680429442</v>
      </c>
      <c r="N365">
        <v>0.47219326335474698</v>
      </c>
      <c r="O365">
        <v>99</v>
      </c>
      <c r="P365">
        <v>0.33704192864490101</v>
      </c>
      <c r="Q365">
        <v>0.344427680429442</v>
      </c>
      <c r="R365">
        <v>99</v>
      </c>
      <c r="S365">
        <v>15040.4989236653</v>
      </c>
      <c r="T365">
        <v>12.1293280350421</v>
      </c>
      <c r="U365" s="28" t="str">
        <f>IF(V365=N365,$E$2,IF(V365=O365,$F$2,IF(V365=P365,$G$2,IF(V365=Q365,$H$2,IF(V365=R365,$I$2,0)))))</f>
        <v>SA_Diesel</v>
      </c>
      <c r="V365" s="29">
        <f t="shared" si="10"/>
        <v>0.33704192864490101</v>
      </c>
      <c r="W365" s="27">
        <v>0.47219326335474698</v>
      </c>
      <c r="X365">
        <v>99</v>
      </c>
      <c r="Y365" s="28">
        <v>0.18788147824000501</v>
      </c>
      <c r="Z365" s="28">
        <v>0.344427680429442</v>
      </c>
      <c r="AA365" s="28">
        <v>99</v>
      </c>
      <c r="AB365" s="23">
        <v>15040.4989236653</v>
      </c>
      <c r="AC365" s="23">
        <v>12.1293280350421</v>
      </c>
      <c r="AD365" s="28" t="str">
        <f>IF(AE365=W365,$E$2,IF(AE365=X365,$F$2,IF(AE365=Y365,$G$2,IF(AE365=Z365,$H$2,IF(AE365=AA365,$I$2,0)))))</f>
        <v>SA_Diesel</v>
      </c>
      <c r="AE365" s="29">
        <f t="shared" si="11"/>
        <v>0.18788147824000501</v>
      </c>
    </row>
    <row r="366" spans="1:31" x14ac:dyDescent="0.25">
      <c r="A366">
        <v>1</v>
      </c>
      <c r="B366" s="15">
        <v>6201</v>
      </c>
      <c r="C366" s="15">
        <v>-65.667821040000007</v>
      </c>
      <c r="D366" s="15">
        <v>-18.984343760000002</v>
      </c>
      <c r="E366">
        <v>99</v>
      </c>
      <c r="F366">
        <v>99</v>
      </c>
      <c r="G366">
        <v>0.72026218051982405</v>
      </c>
      <c r="H366">
        <v>0.39057337794554098</v>
      </c>
      <c r="I366">
        <v>99</v>
      </c>
      <c r="J366">
        <v>203882.09305832599</v>
      </c>
      <c r="K366">
        <v>40.213430583496198</v>
      </c>
      <c r="L366" s="28" t="str">
        <f>IF(M366=E366,$E$2,IF(M366=F366,$F$2,IF(M366=G366,$G$2,IF(M366=H366,$H$2,IF(M366=I366,$I$2,0)))))</f>
        <v>SA_PV</v>
      </c>
      <c r="M366" s="29">
        <f>MIN(E366:I366)</f>
        <v>0.39057337794554098</v>
      </c>
      <c r="N366">
        <v>99</v>
      </c>
      <c r="O366">
        <v>99</v>
      </c>
      <c r="P366">
        <v>0.51469370103724998</v>
      </c>
      <c r="Q366">
        <v>0.39057337794554098</v>
      </c>
      <c r="R366">
        <v>99</v>
      </c>
      <c r="S366">
        <v>85556.363024104794</v>
      </c>
      <c r="T366">
        <v>16.8750222927228</v>
      </c>
      <c r="U366" s="28" t="str">
        <f>IF(V366=N366,$E$2,IF(V366=O366,$F$2,IF(V366=P366,$G$2,IF(V366=Q366,$H$2,IF(V366=R366,$I$2,0)))))</f>
        <v>SA_PV</v>
      </c>
      <c r="V366" s="29">
        <f t="shared" si="10"/>
        <v>0.39057337794554098</v>
      </c>
      <c r="W366" s="27">
        <v>99</v>
      </c>
      <c r="X366">
        <v>99</v>
      </c>
      <c r="Y366" s="28">
        <v>0.248216042448727</v>
      </c>
      <c r="Z366" s="28">
        <v>0.39057337794554098</v>
      </c>
      <c r="AA366" s="28">
        <v>99</v>
      </c>
      <c r="AB366" s="23">
        <v>18677.9011248723</v>
      </c>
      <c r="AC366" s="23">
        <v>15.0626911314222</v>
      </c>
      <c r="AD366" s="28" t="str">
        <f>IF(AE366=W366,$E$2,IF(AE366=X366,$F$2,IF(AE366=Y366,$G$2,IF(AE366=Z366,$H$2,IF(AE366=AA366,$I$2,0)))))</f>
        <v>SA_Diesel</v>
      </c>
      <c r="AE366" s="29">
        <f t="shared" si="11"/>
        <v>0.248216042448727</v>
      </c>
    </row>
    <row r="367" spans="1:31" x14ac:dyDescent="0.25">
      <c r="A367">
        <v>1</v>
      </c>
      <c r="B367" s="15">
        <v>6205</v>
      </c>
      <c r="C367" s="15">
        <v>-62.872120160000001</v>
      </c>
      <c r="D367" s="15">
        <v>-17.027046439999999</v>
      </c>
      <c r="E367">
        <v>99</v>
      </c>
      <c r="F367">
        <v>99</v>
      </c>
      <c r="G367">
        <v>0.559370009296565</v>
      </c>
      <c r="H367">
        <v>0.67315693598823501</v>
      </c>
      <c r="I367">
        <v>99</v>
      </c>
      <c r="J367">
        <v>60754.9817167336</v>
      </c>
      <c r="K367">
        <v>11.983231107837</v>
      </c>
      <c r="L367" s="28" t="str">
        <f>IF(M367=E367,$E$2,IF(M367=F367,$F$2,IF(M367=G367,$G$2,IF(M367=H367,$H$2,IF(M367=I367,$I$2,0)))))</f>
        <v>SA_Diesel</v>
      </c>
      <c r="M367" s="29">
        <f>MIN(E367:I367)</f>
        <v>0.559370009296565</v>
      </c>
      <c r="N367">
        <v>99</v>
      </c>
      <c r="O367">
        <v>99</v>
      </c>
      <c r="P367">
        <v>0.40810263760184101</v>
      </c>
      <c r="Q367">
        <v>0.67315693598823501</v>
      </c>
      <c r="R367">
        <v>99</v>
      </c>
      <c r="S367">
        <v>11945.7178474786</v>
      </c>
      <c r="T367">
        <v>9.6335587749781997</v>
      </c>
      <c r="U367" s="28" t="str">
        <f>IF(V367=N367,$E$2,IF(V367=O367,$F$2,IF(V367=P367,$G$2,IF(V367=Q367,$H$2,IF(V367=R367,$I$2,0)))))</f>
        <v>SA_Diesel</v>
      </c>
      <c r="V367" s="29">
        <f t="shared" si="10"/>
        <v>0.40810263760184101</v>
      </c>
      <c r="W367" s="27">
        <v>99</v>
      </c>
      <c r="X367">
        <v>99</v>
      </c>
      <c r="Y367" s="28">
        <v>0.21201530392349399</v>
      </c>
      <c r="Z367" s="28">
        <v>0.67315693598823501</v>
      </c>
      <c r="AA367" s="28">
        <v>99</v>
      </c>
      <c r="AB367" s="23">
        <v>11945.7178474786</v>
      </c>
      <c r="AC367" s="23">
        <v>9.6335587749781997</v>
      </c>
      <c r="AD367" s="28" t="str">
        <f>IF(AE367=W367,$E$2,IF(AE367=X367,$F$2,IF(AE367=Y367,$G$2,IF(AE367=Z367,$H$2,IF(AE367=AA367,$I$2,0)))))</f>
        <v>SA_Diesel</v>
      </c>
      <c r="AE367" s="29">
        <f t="shared" si="11"/>
        <v>0.21201530392349399</v>
      </c>
    </row>
    <row r="368" spans="1:31" x14ac:dyDescent="0.25">
      <c r="A368">
        <v>1</v>
      </c>
      <c r="B368" s="15">
        <v>6223</v>
      </c>
      <c r="C368" s="15">
        <v>-64.43176733</v>
      </c>
      <c r="D368" s="15">
        <v>-18.058982409999999</v>
      </c>
      <c r="E368">
        <v>99</v>
      </c>
      <c r="F368">
        <v>99</v>
      </c>
      <c r="G368">
        <v>0.50573928555547898</v>
      </c>
      <c r="H368">
        <v>0.60628704168476799</v>
      </c>
      <c r="I368">
        <v>99</v>
      </c>
      <c r="J368">
        <v>85556.363024104794</v>
      </c>
      <c r="K368">
        <v>16.8750222927228</v>
      </c>
      <c r="L368" s="28" t="str">
        <f>IF(M368=E368,$E$2,IF(M368=F368,$F$2,IF(M368=G368,$G$2,IF(M368=H368,$H$2,IF(M368=I368,$I$2,0)))))</f>
        <v>SA_Diesel</v>
      </c>
      <c r="M368" s="29">
        <f>MIN(E368:I368)</f>
        <v>0.50573928555547898</v>
      </c>
      <c r="N368">
        <v>99</v>
      </c>
      <c r="O368">
        <v>99</v>
      </c>
      <c r="P368">
        <v>0.37257228312337098</v>
      </c>
      <c r="Q368">
        <v>0.60628704168476799</v>
      </c>
      <c r="R368">
        <v>99</v>
      </c>
      <c r="S368">
        <v>24114.320889869301</v>
      </c>
      <c r="T368">
        <v>19.446862095463999</v>
      </c>
      <c r="U368" s="28" t="str">
        <f>IF(V368=N368,$E$2,IF(V368=O368,$F$2,IF(V368=P368,$G$2,IF(V368=Q368,$H$2,IF(V368=R368,$I$2,0)))))</f>
        <v>SA_Diesel</v>
      </c>
      <c r="V368" s="29">
        <f t="shared" si="10"/>
        <v>0.37257228312337098</v>
      </c>
      <c r="W368" s="27">
        <v>99</v>
      </c>
      <c r="X368">
        <v>99</v>
      </c>
      <c r="Y368" s="28">
        <v>0.19994839108175</v>
      </c>
      <c r="Z368" s="28">
        <v>0.60628704168476799</v>
      </c>
      <c r="AA368" s="28">
        <v>99</v>
      </c>
      <c r="AB368" s="23">
        <v>24114.320889869301</v>
      </c>
      <c r="AC368" s="23">
        <v>19.446862095463999</v>
      </c>
      <c r="AD368" s="28" t="str">
        <f>IF(AE368=W368,$E$2,IF(AE368=X368,$F$2,IF(AE368=Y368,$G$2,IF(AE368=Z368,$H$2,IF(AE368=AA368,$I$2,0)))))</f>
        <v>SA_Diesel</v>
      </c>
      <c r="AE368" s="29">
        <f t="shared" si="11"/>
        <v>0.19994839108175</v>
      </c>
    </row>
    <row r="369" spans="1:31" x14ac:dyDescent="0.25">
      <c r="A369">
        <v>1</v>
      </c>
      <c r="B369" s="15">
        <v>6230</v>
      </c>
      <c r="C369" s="15">
        <v>-63.194972540000002</v>
      </c>
      <c r="D369" s="15">
        <v>-19.751437419999998</v>
      </c>
      <c r="E369">
        <v>99</v>
      </c>
      <c r="F369">
        <v>99</v>
      </c>
      <c r="G369">
        <v>0.47892392368493603</v>
      </c>
      <c r="H369">
        <v>0.531971613957814</v>
      </c>
      <c r="I369">
        <v>99</v>
      </c>
      <c r="J369">
        <v>11945.7178474786</v>
      </c>
      <c r="K369">
        <v>9.6335587749781997</v>
      </c>
      <c r="L369" s="28" t="str">
        <f>IF(M369=E369,$E$2,IF(M369=F369,$F$2,IF(M369=G369,$G$2,IF(M369=H369,$H$2,IF(M369=I369,$I$2,0)))))</f>
        <v>SA_Diesel</v>
      </c>
      <c r="M369" s="29">
        <f>MIN(E369:I369)</f>
        <v>0.47892392368493603</v>
      </c>
      <c r="N369">
        <v>99</v>
      </c>
      <c r="O369">
        <v>99</v>
      </c>
      <c r="P369">
        <v>0.354807105884136</v>
      </c>
      <c r="Q369">
        <v>0.531971613957814</v>
      </c>
      <c r="R369">
        <v>99</v>
      </c>
      <c r="S369">
        <v>16730.484800267001</v>
      </c>
      <c r="T369">
        <v>13.4922078953397</v>
      </c>
      <c r="U369" s="28" t="str">
        <f>IF(V369=N369,$E$2,IF(V369=O369,$F$2,IF(V369=P369,$G$2,IF(V369=Q369,$H$2,IF(V369=R369,$I$2,0)))))</f>
        <v>SA_Diesel</v>
      </c>
      <c r="V369" s="29">
        <f t="shared" si="10"/>
        <v>0.354807105884136</v>
      </c>
      <c r="W369" s="27">
        <v>99</v>
      </c>
      <c r="X369">
        <v>99</v>
      </c>
      <c r="Y369" s="28">
        <v>0.193914934660878</v>
      </c>
      <c r="Z369" s="28">
        <v>0.531971613957814</v>
      </c>
      <c r="AA369" s="28">
        <v>99</v>
      </c>
      <c r="AB369" s="23">
        <v>16730.484800267001</v>
      </c>
      <c r="AC369" s="23">
        <v>13.4922078953397</v>
      </c>
      <c r="AD369" s="28" t="str">
        <f>IF(AE369=W369,$E$2,IF(AE369=X369,$F$2,IF(AE369=Y369,$G$2,IF(AE369=Z369,$H$2,IF(AE369=AA369,$I$2,0)))))</f>
        <v>SA_Diesel</v>
      </c>
      <c r="AE369" s="29">
        <f t="shared" si="11"/>
        <v>0.193914934660878</v>
      </c>
    </row>
    <row r="370" spans="1:31" x14ac:dyDescent="0.25">
      <c r="A370">
        <v>1</v>
      </c>
      <c r="B370" s="15">
        <v>6237</v>
      </c>
      <c r="C370" s="15">
        <v>-63.305481559999997</v>
      </c>
      <c r="D370" s="15">
        <v>-16.09558818</v>
      </c>
      <c r="E370">
        <v>99</v>
      </c>
      <c r="F370">
        <v>99</v>
      </c>
      <c r="G370">
        <v>0.934785075484169</v>
      </c>
      <c r="H370">
        <v>0.519679953882486</v>
      </c>
      <c r="I370">
        <v>99</v>
      </c>
      <c r="J370">
        <v>71190.365694552296</v>
      </c>
      <c r="K370">
        <v>15.7109578386021</v>
      </c>
      <c r="L370" s="28" t="str">
        <f>IF(M370=E370,$E$2,IF(M370=F370,$F$2,IF(M370=G370,$G$2,IF(M370=H370,$H$2,IF(M370=I370,$I$2,0)))))</f>
        <v>SA_PV</v>
      </c>
      <c r="M370" s="29">
        <f>MIN(E370:I370)</f>
        <v>0.519679953882486</v>
      </c>
      <c r="N370">
        <v>99</v>
      </c>
      <c r="O370">
        <v>99</v>
      </c>
      <c r="P370">
        <v>0.65681511895112799</v>
      </c>
      <c r="Q370">
        <v>0.519679953882486</v>
      </c>
      <c r="R370">
        <v>99</v>
      </c>
      <c r="S370">
        <v>47730.332405114903</v>
      </c>
      <c r="T370">
        <v>8.2578429766634898</v>
      </c>
      <c r="U370" s="28" t="str">
        <f>IF(V370=N370,$E$2,IF(V370=O370,$F$2,IF(V370=P370,$G$2,IF(V370=Q370,$H$2,IF(V370=R370,$I$2,0)))))</f>
        <v>SA_PV</v>
      </c>
      <c r="V370" s="29">
        <f t="shared" si="10"/>
        <v>0.519679953882486</v>
      </c>
      <c r="W370" s="27">
        <v>99</v>
      </c>
      <c r="X370">
        <v>99</v>
      </c>
      <c r="Y370" s="28">
        <v>0.296483693815705</v>
      </c>
      <c r="Z370" s="28">
        <v>0.519679953882486</v>
      </c>
      <c r="AA370" s="28">
        <v>99</v>
      </c>
      <c r="AB370" s="23">
        <v>7831.3546082949697</v>
      </c>
      <c r="AC370" s="23">
        <v>6.31555306009757</v>
      </c>
      <c r="AD370" s="28" t="str">
        <f>IF(AE370=W370,$E$2,IF(AE370=X370,$F$2,IF(AE370=Y370,$G$2,IF(AE370=Z370,$H$2,IF(AE370=AA370,$I$2,0)))))</f>
        <v>SA_Diesel</v>
      </c>
      <c r="AE370" s="29">
        <f t="shared" si="11"/>
        <v>0.296483693815705</v>
      </c>
    </row>
    <row r="371" spans="1:31" x14ac:dyDescent="0.25">
      <c r="A371">
        <v>1</v>
      </c>
      <c r="B371" s="15">
        <v>6248</v>
      </c>
      <c r="C371" s="15">
        <v>-58.39393518</v>
      </c>
      <c r="D371" s="15">
        <v>-16.384759720000002</v>
      </c>
      <c r="E371">
        <v>99</v>
      </c>
      <c r="F371">
        <v>99</v>
      </c>
      <c r="G371">
        <v>0.47892392368493603</v>
      </c>
      <c r="H371">
        <v>0.498260893444258</v>
      </c>
      <c r="I371">
        <v>99</v>
      </c>
      <c r="J371">
        <v>16730.484800267001</v>
      </c>
      <c r="K371">
        <v>13.4922078953397</v>
      </c>
      <c r="L371" s="28" t="str">
        <f>IF(M371=E371,$E$2,IF(M371=F371,$F$2,IF(M371=G371,$G$2,IF(M371=H371,$H$2,IF(M371=I371,$I$2,0)))))</f>
        <v>SA_Diesel</v>
      </c>
      <c r="M371" s="29">
        <f>MIN(E371:I371)</f>
        <v>0.47892392368493603</v>
      </c>
      <c r="N371">
        <v>99</v>
      </c>
      <c r="O371">
        <v>99</v>
      </c>
      <c r="P371">
        <v>0.354807105884136</v>
      </c>
      <c r="Q371">
        <v>0.498260893444258</v>
      </c>
      <c r="R371">
        <v>99</v>
      </c>
      <c r="S371">
        <v>19739.315411339499</v>
      </c>
      <c r="T371">
        <v>15.918662873249501</v>
      </c>
      <c r="U371" s="28" t="str">
        <f>IF(V371=N371,$E$2,IF(V371=O371,$F$2,IF(V371=P371,$G$2,IF(V371=Q371,$H$2,IF(V371=R371,$I$2,0)))))</f>
        <v>SA_Diesel</v>
      </c>
      <c r="V371" s="29">
        <f t="shared" si="10"/>
        <v>0.354807105884136</v>
      </c>
      <c r="W371" s="27">
        <v>99</v>
      </c>
      <c r="X371">
        <v>99</v>
      </c>
      <c r="Y371" s="28">
        <v>0.193914934660878</v>
      </c>
      <c r="Z371" s="28">
        <v>0.498260893444258</v>
      </c>
      <c r="AA371" s="28">
        <v>99</v>
      </c>
      <c r="AB371" s="23">
        <v>19739.315411339499</v>
      </c>
      <c r="AC371" s="23">
        <v>15.918662873249501</v>
      </c>
      <c r="AD371" s="28" t="str">
        <f>IF(AE371=W371,$E$2,IF(AE371=X371,$F$2,IF(AE371=Y371,$G$2,IF(AE371=Z371,$H$2,IF(AE371=AA371,$I$2,0)))))</f>
        <v>SA_Diesel</v>
      </c>
      <c r="AE371" s="29">
        <f t="shared" si="11"/>
        <v>0.193914934660878</v>
      </c>
    </row>
    <row r="372" spans="1:31" x14ac:dyDescent="0.25">
      <c r="A372">
        <v>1</v>
      </c>
      <c r="B372" s="15">
        <v>6257</v>
      </c>
      <c r="C372" s="15">
        <v>-62.180895710000001</v>
      </c>
      <c r="D372" s="15">
        <v>-17.825987099999999</v>
      </c>
      <c r="E372">
        <v>99</v>
      </c>
      <c r="F372">
        <v>99</v>
      </c>
      <c r="G372">
        <v>0.77389290426090995</v>
      </c>
      <c r="H372">
        <v>0.45244020101211502</v>
      </c>
      <c r="I372">
        <v>99</v>
      </c>
      <c r="J372">
        <v>47730.332405114903</v>
      </c>
      <c r="K372">
        <v>8.2578429766634898</v>
      </c>
      <c r="L372" s="28" t="str">
        <f>IF(M372=E372,$E$2,IF(M372=F372,$F$2,IF(M372=G372,$G$2,IF(M372=H372,$H$2,IF(M372=I372,$I$2,0)))))</f>
        <v>SA_PV</v>
      </c>
      <c r="M372" s="29">
        <f>MIN(E372:I372)</f>
        <v>0.45244020101211502</v>
      </c>
      <c r="N372">
        <v>99</v>
      </c>
      <c r="O372">
        <v>99</v>
      </c>
      <c r="P372">
        <v>0.55022405551571896</v>
      </c>
      <c r="Q372">
        <v>0.45244020101211502</v>
      </c>
      <c r="R372">
        <v>99</v>
      </c>
      <c r="S372">
        <v>137383.14740727999</v>
      </c>
      <c r="T372">
        <v>34.464246979482802</v>
      </c>
      <c r="U372" s="28" t="str">
        <f>IF(V372=N372,$E$2,IF(V372=O372,$F$2,IF(V372=P372,$G$2,IF(V372=Q372,$H$2,IF(V372=R372,$I$2,0)))))</f>
        <v>SA_PV</v>
      </c>
      <c r="V372" s="29">
        <f t="shared" si="10"/>
        <v>0.45244020101211502</v>
      </c>
      <c r="W372" s="27">
        <v>99</v>
      </c>
      <c r="X372">
        <v>99</v>
      </c>
      <c r="Y372" s="28">
        <v>0.26028295529047202</v>
      </c>
      <c r="Z372" s="28">
        <v>0.45244020101211502</v>
      </c>
      <c r="AA372" s="28">
        <v>99</v>
      </c>
      <c r="AB372" s="23">
        <v>56838.935559829697</v>
      </c>
      <c r="AC372" s="23">
        <v>45.837448482712098</v>
      </c>
      <c r="AD372" s="28" t="str">
        <f>IF(AE372=W372,$E$2,IF(AE372=X372,$F$2,IF(AE372=Y372,$G$2,IF(AE372=Z372,$H$2,IF(AE372=AA372,$I$2,0)))))</f>
        <v>SA_Diesel</v>
      </c>
      <c r="AE372" s="29">
        <f t="shared" si="11"/>
        <v>0.26028295529047202</v>
      </c>
    </row>
    <row r="373" spans="1:31" x14ac:dyDescent="0.25">
      <c r="A373">
        <v>1</v>
      </c>
      <c r="B373" s="15">
        <v>6268</v>
      </c>
      <c r="C373" s="15">
        <v>-63.156162590000001</v>
      </c>
      <c r="D373" s="15">
        <v>-17.122697169999999</v>
      </c>
      <c r="E373">
        <v>99</v>
      </c>
      <c r="F373">
        <v>99</v>
      </c>
      <c r="G373">
        <v>0.398477838073307</v>
      </c>
      <c r="H373">
        <v>0.45316526543681401</v>
      </c>
      <c r="I373">
        <v>99</v>
      </c>
      <c r="J373">
        <v>19739.315411339499</v>
      </c>
      <c r="K373">
        <v>15.918662873249501</v>
      </c>
      <c r="L373" s="28" t="str">
        <f>IF(M373=E373,$E$2,IF(M373=F373,$F$2,IF(M373=G373,$G$2,IF(M373=H373,$H$2,IF(M373=I373,$I$2,0)))))</f>
        <v>SA_Diesel</v>
      </c>
      <c r="M373" s="29">
        <f>MIN(E373:I373)</f>
        <v>0.398477838073307</v>
      </c>
      <c r="N373">
        <v>99</v>
      </c>
      <c r="O373">
        <v>99</v>
      </c>
      <c r="P373">
        <v>0.30151157416643198</v>
      </c>
      <c r="Q373">
        <v>0.45316526543681401</v>
      </c>
      <c r="R373">
        <v>99</v>
      </c>
      <c r="S373">
        <v>14670.953564237499</v>
      </c>
      <c r="T373">
        <v>11.8313102025835</v>
      </c>
      <c r="U373" s="28" t="str">
        <f>IF(V373=N373,$E$2,IF(V373=O373,$F$2,IF(V373=P373,$G$2,IF(V373=Q373,$H$2,IF(V373=R373,$I$2,0)))))</f>
        <v>SA_Diesel</v>
      </c>
      <c r="V373" s="29">
        <f t="shared" si="10"/>
        <v>0.30151157416643198</v>
      </c>
      <c r="W373" s="27">
        <v>99</v>
      </c>
      <c r="X373">
        <v>99</v>
      </c>
      <c r="Y373" s="28">
        <v>0.17581456539826101</v>
      </c>
      <c r="Z373" s="28">
        <v>0.45316526543681401</v>
      </c>
      <c r="AA373" s="28">
        <v>99</v>
      </c>
      <c r="AB373" s="23">
        <v>14670.953564237499</v>
      </c>
      <c r="AC373" s="23">
        <v>11.8313102025835</v>
      </c>
      <c r="AD373" s="28" t="str">
        <f>IF(AE373=W373,$E$2,IF(AE373=X373,$F$2,IF(AE373=Y373,$G$2,IF(AE373=Z373,$H$2,IF(AE373=AA373,$I$2,0)))))</f>
        <v>SA_Diesel</v>
      </c>
      <c r="AE373" s="29">
        <f t="shared" si="11"/>
        <v>0.17581456539826101</v>
      </c>
    </row>
    <row r="374" spans="1:31" x14ac:dyDescent="0.25">
      <c r="A374">
        <v>1</v>
      </c>
      <c r="B374" s="15">
        <v>6270</v>
      </c>
      <c r="C374" s="15">
        <v>-63.411266509999997</v>
      </c>
      <c r="D374" s="15">
        <v>-19.73107744</v>
      </c>
      <c r="E374">
        <v>99</v>
      </c>
      <c r="F374">
        <v>99</v>
      </c>
      <c r="G374">
        <v>0.77389290426090995</v>
      </c>
      <c r="H374">
        <v>0.53255748577935302</v>
      </c>
      <c r="I374">
        <v>99</v>
      </c>
      <c r="J374">
        <v>301598.18769664998</v>
      </c>
      <c r="K374">
        <v>59.4868220308975</v>
      </c>
      <c r="L374" s="28" t="str">
        <f>IF(M374=E374,$E$2,IF(M374=F374,$F$2,IF(M374=G374,$G$2,IF(M374=H374,$H$2,IF(M374=I374,$I$2,0)))))</f>
        <v>SA_PV</v>
      </c>
      <c r="M374" s="29">
        <f>MIN(E374:I374)</f>
        <v>0.53255748577935302</v>
      </c>
      <c r="N374">
        <v>99</v>
      </c>
      <c r="O374">
        <v>99</v>
      </c>
      <c r="P374">
        <v>0.55022405551571896</v>
      </c>
      <c r="Q374">
        <v>0.53255748577935302</v>
      </c>
      <c r="R374">
        <v>99</v>
      </c>
      <c r="S374">
        <v>78920.963722858301</v>
      </c>
      <c r="T374">
        <v>13.654145972812801</v>
      </c>
      <c r="U374" s="28" t="str">
        <f>IF(V374=N374,$E$2,IF(V374=O374,$F$2,IF(V374=P374,$G$2,IF(V374=Q374,$H$2,IF(V374=R374,$I$2,0)))))</f>
        <v>SA_PV</v>
      </c>
      <c r="V374" s="29">
        <f t="shared" si="10"/>
        <v>0.53255748577935302</v>
      </c>
      <c r="W374" s="27">
        <v>99</v>
      </c>
      <c r="X374">
        <v>99</v>
      </c>
      <c r="Y374" s="28">
        <v>0.26028295529047202</v>
      </c>
      <c r="Z374" s="28">
        <v>0.53255748577935302</v>
      </c>
      <c r="AA374" s="28">
        <v>99</v>
      </c>
      <c r="AB374" s="23">
        <v>12635.8447569575</v>
      </c>
      <c r="AC374" s="23">
        <v>10.1901078438197</v>
      </c>
      <c r="AD374" s="28" t="str">
        <f>IF(AE374=W374,$E$2,IF(AE374=X374,$F$2,IF(AE374=Y374,$G$2,IF(AE374=Z374,$H$2,IF(AE374=AA374,$I$2,0)))))</f>
        <v>SA_Diesel</v>
      </c>
      <c r="AE374" s="29">
        <f t="shared" si="11"/>
        <v>0.26028295529047202</v>
      </c>
    </row>
    <row r="375" spans="1:31" x14ac:dyDescent="0.25">
      <c r="A375">
        <v>1</v>
      </c>
      <c r="B375" s="15">
        <v>6277</v>
      </c>
      <c r="C375" s="15">
        <v>-64.072295330000003</v>
      </c>
      <c r="D375" s="15">
        <v>-17.443849279999998</v>
      </c>
      <c r="E375">
        <v>99</v>
      </c>
      <c r="F375">
        <v>99</v>
      </c>
      <c r="G375">
        <v>0.586185371167108</v>
      </c>
      <c r="H375">
        <v>0.483651868242712</v>
      </c>
      <c r="I375">
        <v>99</v>
      </c>
      <c r="J375">
        <v>14670.953564237499</v>
      </c>
      <c r="K375">
        <v>11.8313102025835</v>
      </c>
      <c r="L375" s="28" t="str">
        <f>IF(M375=E375,$E$2,IF(M375=F375,$F$2,IF(M375=G375,$G$2,IF(M375=H375,$H$2,IF(M375=I375,$I$2,0)))))</f>
        <v>SA_PV</v>
      </c>
      <c r="M375" s="29">
        <f>MIN(E375:I375)</f>
        <v>0.483651868242712</v>
      </c>
      <c r="N375">
        <v>99</v>
      </c>
      <c r="O375">
        <v>99</v>
      </c>
      <c r="P375">
        <v>0.425867814841076</v>
      </c>
      <c r="Q375">
        <v>0.483651868242712</v>
      </c>
      <c r="R375">
        <v>99</v>
      </c>
      <c r="S375">
        <v>24364.593632905999</v>
      </c>
      <c r="T375">
        <v>19.648693179255101</v>
      </c>
      <c r="U375" s="28" t="str">
        <f>IF(V375=N375,$E$2,IF(V375=O375,$F$2,IF(V375=P375,$G$2,IF(V375=Q375,$H$2,IF(V375=R375,$I$2,0)))))</f>
        <v>SA_Diesel</v>
      </c>
      <c r="V375" s="29">
        <f t="shared" si="10"/>
        <v>0.425867814841076</v>
      </c>
      <c r="W375" s="27">
        <v>99</v>
      </c>
      <c r="X375">
        <v>99</v>
      </c>
      <c r="Y375" s="28">
        <v>0.21804876034436599</v>
      </c>
      <c r="Z375" s="28">
        <v>0.483651868242712</v>
      </c>
      <c r="AA375" s="28">
        <v>99</v>
      </c>
      <c r="AB375" s="23">
        <v>24364.593632905999</v>
      </c>
      <c r="AC375" s="23">
        <v>19.648693179255101</v>
      </c>
      <c r="AD375" s="28" t="str">
        <f>IF(AE375=W375,$E$2,IF(AE375=X375,$F$2,IF(AE375=Y375,$G$2,IF(AE375=Z375,$H$2,IF(AE375=AA375,$I$2,0)))))</f>
        <v>SA_Diesel</v>
      </c>
      <c r="AE375" s="29">
        <f t="shared" si="11"/>
        <v>0.21804876034436599</v>
      </c>
    </row>
    <row r="376" spans="1:31" x14ac:dyDescent="0.25">
      <c r="A376">
        <v>1</v>
      </c>
      <c r="B376" s="15">
        <v>6285</v>
      </c>
      <c r="C376" s="15">
        <v>-62.93458055</v>
      </c>
      <c r="D376" s="15">
        <v>-17.025964269999999</v>
      </c>
      <c r="E376">
        <v>99</v>
      </c>
      <c r="F376">
        <v>99</v>
      </c>
      <c r="G376">
        <v>0.50573928555547898</v>
      </c>
      <c r="H376">
        <v>0.67599726061265797</v>
      </c>
      <c r="I376">
        <v>99</v>
      </c>
      <c r="J376">
        <v>78920.963722858301</v>
      </c>
      <c r="K376">
        <v>13.654145972812801</v>
      </c>
      <c r="L376" s="28" t="str">
        <f>IF(M376=E376,$E$2,IF(M376=F376,$F$2,IF(M376=G376,$G$2,IF(M376=H376,$H$2,IF(M376=I376,$I$2,0)))))</f>
        <v>SA_Diesel</v>
      </c>
      <c r="M376" s="29">
        <f>MIN(E376:I376)</f>
        <v>0.50573928555547898</v>
      </c>
      <c r="N376">
        <v>99</v>
      </c>
      <c r="O376">
        <v>99</v>
      </c>
      <c r="P376">
        <v>0.37257228312337098</v>
      </c>
      <c r="Q376">
        <v>0.67599726061265797</v>
      </c>
      <c r="R376">
        <v>99</v>
      </c>
      <c r="S376">
        <v>11546.494346531301</v>
      </c>
      <c r="T376">
        <v>9.31160716773004</v>
      </c>
      <c r="U376" s="28" t="str">
        <f>IF(V376=N376,$E$2,IF(V376=O376,$F$2,IF(V376=P376,$G$2,IF(V376=Q376,$H$2,IF(V376=R376,$I$2,0)))))</f>
        <v>SA_Diesel</v>
      </c>
      <c r="V376" s="29">
        <f t="shared" si="10"/>
        <v>0.37257228312337098</v>
      </c>
      <c r="W376" s="27">
        <v>99</v>
      </c>
      <c r="X376">
        <v>99</v>
      </c>
      <c r="Y376" s="28">
        <v>0.19994839108175</v>
      </c>
      <c r="Z376" s="28">
        <v>0.67599726061265797</v>
      </c>
      <c r="AA376" s="28">
        <v>99</v>
      </c>
      <c r="AB376" s="23">
        <v>11546.494346531301</v>
      </c>
      <c r="AC376" s="23">
        <v>9.31160716773004</v>
      </c>
      <c r="AD376" s="28" t="str">
        <f>IF(AE376=W376,$E$2,IF(AE376=X376,$F$2,IF(AE376=Y376,$G$2,IF(AE376=Z376,$H$2,IF(AE376=AA376,$I$2,0)))))</f>
        <v>SA_Diesel</v>
      </c>
      <c r="AE376" s="29">
        <f t="shared" si="11"/>
        <v>0.19994839108175</v>
      </c>
    </row>
    <row r="377" spans="1:31" x14ac:dyDescent="0.25">
      <c r="A377">
        <v>1</v>
      </c>
      <c r="B377" s="15">
        <v>6296</v>
      </c>
      <c r="C377" s="15">
        <v>-63.524635629999999</v>
      </c>
      <c r="D377" s="15">
        <v>-20.010632680000001</v>
      </c>
      <c r="E377">
        <v>99</v>
      </c>
      <c r="F377">
        <v>99</v>
      </c>
      <c r="G377">
        <v>0.50573928555547898</v>
      </c>
      <c r="H377">
        <v>0.53343871714026803</v>
      </c>
      <c r="I377">
        <v>0.222384719577294</v>
      </c>
      <c r="J377">
        <v>138201.783211214</v>
      </c>
      <c r="K377">
        <v>27.258734361186299</v>
      </c>
      <c r="L377" s="28" t="str">
        <f>IF(M377=E377,$E$2,IF(M377=F377,$F$2,IF(M377=G377,$G$2,IF(M377=H377,$H$2,IF(M377=I377,$I$2,0)))))</f>
        <v>Grid_extension</v>
      </c>
      <c r="M377" s="29">
        <f>MIN(E377:I377)</f>
        <v>0.222384719577294</v>
      </c>
      <c r="N377">
        <v>99</v>
      </c>
      <c r="O377">
        <v>99</v>
      </c>
      <c r="P377">
        <v>0.37257228312337098</v>
      </c>
      <c r="Q377">
        <v>0.53343871714026803</v>
      </c>
      <c r="R377">
        <v>0.222384719577294</v>
      </c>
      <c r="S377">
        <v>57766.338107018302</v>
      </c>
      <c r="T377">
        <v>12.875327576672101</v>
      </c>
      <c r="U377" s="28" t="str">
        <f>IF(V377=N377,$E$2,IF(V377=O377,$F$2,IF(V377=P377,$G$2,IF(V377=Q377,$H$2,IF(V377=R377,$I$2,0)))))</f>
        <v>Grid_extension</v>
      </c>
      <c r="V377" s="29">
        <f t="shared" si="10"/>
        <v>0.222384719577294</v>
      </c>
      <c r="W377" s="27">
        <v>99</v>
      </c>
      <c r="X377">
        <v>99</v>
      </c>
      <c r="Y377" s="28">
        <v>0.19994839108175</v>
      </c>
      <c r="Z377" s="28">
        <v>0.53343871714026803</v>
      </c>
      <c r="AA377" s="28">
        <v>99</v>
      </c>
      <c r="AB377" s="23">
        <v>37674.706926709398</v>
      </c>
      <c r="AC377" s="23">
        <v>16.7540678317899</v>
      </c>
      <c r="AD377" s="28" t="str">
        <f>IF(AE377=W377,$E$2,IF(AE377=X377,$F$2,IF(AE377=Y377,$G$2,IF(AE377=Z377,$H$2,IF(AE377=AA377,$I$2,0)))))</f>
        <v>SA_Diesel</v>
      </c>
      <c r="AE377" s="29">
        <f t="shared" si="11"/>
        <v>0.19994839108175</v>
      </c>
    </row>
    <row r="378" spans="1:31" x14ac:dyDescent="0.25">
      <c r="A378">
        <v>1</v>
      </c>
      <c r="B378" s="15">
        <v>6304</v>
      </c>
      <c r="C378" s="15">
        <v>-64.089014329999998</v>
      </c>
      <c r="D378" s="15">
        <v>-18.555655720000001</v>
      </c>
      <c r="E378">
        <v>99</v>
      </c>
      <c r="F378">
        <v>99</v>
      </c>
      <c r="G378">
        <v>0.45210856181439302</v>
      </c>
      <c r="H378">
        <v>0.50032301819726099</v>
      </c>
      <c r="I378">
        <v>99</v>
      </c>
      <c r="J378">
        <v>11546.494346531301</v>
      </c>
      <c r="K378">
        <v>9.31160716773004</v>
      </c>
      <c r="L378" s="28" t="str">
        <f>IF(M378=E378,$E$2,IF(M378=F378,$F$2,IF(M378=G378,$G$2,IF(M378=H378,$H$2,IF(M378=I378,$I$2,0)))))</f>
        <v>SA_Diesel</v>
      </c>
      <c r="M378" s="29">
        <f>MIN(E378:I378)</f>
        <v>0.45210856181439302</v>
      </c>
      <c r="N378">
        <v>99</v>
      </c>
      <c r="O378">
        <v>99</v>
      </c>
      <c r="P378">
        <v>0.33704192864490101</v>
      </c>
      <c r="Q378">
        <v>0.50032301819726099</v>
      </c>
      <c r="R378">
        <v>99</v>
      </c>
      <c r="S378">
        <v>24540.398651462601</v>
      </c>
      <c r="T378">
        <v>19.790470174227199</v>
      </c>
      <c r="U378" s="28" t="str">
        <f>IF(V378=N378,$E$2,IF(V378=O378,$F$2,IF(V378=P378,$G$2,IF(V378=Q378,$H$2,IF(V378=R378,$I$2,0)))))</f>
        <v>SA_Diesel</v>
      </c>
      <c r="V378" s="29">
        <f t="shared" si="10"/>
        <v>0.33704192864490101</v>
      </c>
      <c r="W378" s="27">
        <v>99</v>
      </c>
      <c r="X378">
        <v>99</v>
      </c>
      <c r="Y378" s="28">
        <v>0.18788147824000501</v>
      </c>
      <c r="Z378" s="28">
        <v>0.50032301819726099</v>
      </c>
      <c r="AA378" s="28">
        <v>99</v>
      </c>
      <c r="AB378" s="23">
        <v>24540.398651462601</v>
      </c>
      <c r="AC378" s="23">
        <v>19.790470174227199</v>
      </c>
      <c r="AD378" s="28" t="str">
        <f>IF(AE378=W378,$E$2,IF(AE378=X378,$F$2,IF(AE378=Y378,$G$2,IF(AE378=Z378,$H$2,IF(AE378=AA378,$I$2,0)))))</f>
        <v>SA_Diesel</v>
      </c>
      <c r="AE378" s="29">
        <f t="shared" si="11"/>
        <v>0.18788147824000501</v>
      </c>
    </row>
    <row r="379" spans="1:31" x14ac:dyDescent="0.25">
      <c r="A379">
        <v>1</v>
      </c>
      <c r="B379" s="15">
        <v>6305</v>
      </c>
      <c r="C379" s="15">
        <v>-64.291293109999998</v>
      </c>
      <c r="D379" s="15">
        <v>-17.962381969999999</v>
      </c>
      <c r="E379">
        <v>99</v>
      </c>
      <c r="F379">
        <v>99</v>
      </c>
      <c r="G379">
        <v>0.45210856181439302</v>
      </c>
      <c r="H379">
        <v>0.63230922847636795</v>
      </c>
      <c r="I379">
        <v>99</v>
      </c>
      <c r="J379">
        <v>57766.338107018302</v>
      </c>
      <c r="K379">
        <v>12.875327576672101</v>
      </c>
      <c r="L379" s="28" t="str">
        <f>IF(M379=E379,$E$2,IF(M379=F379,$F$2,IF(M379=G379,$G$2,IF(M379=H379,$H$2,IF(M379=I379,$I$2,0)))))</f>
        <v>SA_Diesel</v>
      </c>
      <c r="M379" s="29">
        <f>MIN(E379:I379)</f>
        <v>0.45210856181439302</v>
      </c>
      <c r="N379">
        <v>99</v>
      </c>
      <c r="O379">
        <v>99</v>
      </c>
      <c r="P379">
        <v>0.33704192864490101</v>
      </c>
      <c r="Q379">
        <v>0.63230922847636795</v>
      </c>
      <c r="R379">
        <v>99</v>
      </c>
      <c r="S379">
        <v>23356.034403997499</v>
      </c>
      <c r="T379">
        <v>18.8353461093017</v>
      </c>
      <c r="U379" s="28" t="str">
        <f>IF(V379=N379,$E$2,IF(V379=O379,$F$2,IF(V379=P379,$G$2,IF(V379=Q379,$H$2,IF(V379=R379,$I$2,0)))))</f>
        <v>SA_Diesel</v>
      </c>
      <c r="V379" s="29">
        <f t="shared" si="10"/>
        <v>0.33704192864490101</v>
      </c>
      <c r="W379" s="27">
        <v>99</v>
      </c>
      <c r="X379">
        <v>99</v>
      </c>
      <c r="Y379" s="28">
        <v>0.18788147824000501</v>
      </c>
      <c r="Z379" s="28">
        <v>0.63230922847636795</v>
      </c>
      <c r="AA379" s="28">
        <v>99</v>
      </c>
      <c r="AB379" s="23">
        <v>23356.034403997499</v>
      </c>
      <c r="AC379" s="23">
        <v>18.8353461093017</v>
      </c>
      <c r="AD379" s="28" t="str">
        <f>IF(AE379=W379,$E$2,IF(AE379=X379,$F$2,IF(AE379=Y379,$G$2,IF(AE379=Z379,$H$2,IF(AE379=AA379,$I$2,0)))))</f>
        <v>SA_Diesel</v>
      </c>
      <c r="AE379" s="29">
        <f t="shared" si="11"/>
        <v>0.18788147824000501</v>
      </c>
    </row>
    <row r="380" spans="1:31" x14ac:dyDescent="0.25">
      <c r="A380">
        <v>1</v>
      </c>
      <c r="B380" s="15">
        <v>6330</v>
      </c>
      <c r="C380" s="15">
        <v>-63.757252780000002</v>
      </c>
      <c r="D380" s="15">
        <v>-21.16257392</v>
      </c>
      <c r="E380">
        <v>99</v>
      </c>
      <c r="F380">
        <v>99</v>
      </c>
      <c r="G380">
        <v>0.45210856181439302</v>
      </c>
      <c r="H380">
        <v>0.45707186255264898</v>
      </c>
      <c r="I380">
        <v>99</v>
      </c>
      <c r="J380">
        <v>99488.932966029504</v>
      </c>
      <c r="K380">
        <v>21.220229296535798</v>
      </c>
      <c r="L380" s="28" t="str">
        <f>IF(M380=E380,$E$2,IF(M380=F380,$F$2,IF(M380=G380,$G$2,IF(M380=H380,$H$2,IF(M380=I380,$I$2,0)))))</f>
        <v>SA_Diesel</v>
      </c>
      <c r="M380" s="29">
        <f>MIN(E380:I380)</f>
        <v>0.45210856181439302</v>
      </c>
      <c r="N380">
        <v>99</v>
      </c>
      <c r="O380">
        <v>99</v>
      </c>
      <c r="P380">
        <v>0.33704192864490101</v>
      </c>
      <c r="Q380">
        <v>0.45707186255264898</v>
      </c>
      <c r="R380">
        <v>99</v>
      </c>
      <c r="S380">
        <v>17182.806332493401</v>
      </c>
      <c r="T380">
        <v>13.8569801192886</v>
      </c>
      <c r="U380" s="28" t="str">
        <f>IF(V380=N380,$E$2,IF(V380=O380,$F$2,IF(V380=P380,$G$2,IF(V380=Q380,$H$2,IF(V380=R380,$I$2,0)))))</f>
        <v>SA_Diesel</v>
      </c>
      <c r="V380" s="29">
        <f t="shared" si="10"/>
        <v>0.33704192864490101</v>
      </c>
      <c r="W380" s="27">
        <v>99</v>
      </c>
      <c r="X380">
        <v>99</v>
      </c>
      <c r="Y380" s="28">
        <v>0.18788147824000501</v>
      </c>
      <c r="Z380" s="28">
        <v>0.45707186255264898</v>
      </c>
      <c r="AA380" s="28">
        <v>99</v>
      </c>
      <c r="AB380" s="23">
        <v>17182.806332493401</v>
      </c>
      <c r="AC380" s="23">
        <v>13.8569801192886</v>
      </c>
      <c r="AD380" s="28" t="str">
        <f>IF(AE380=W380,$E$2,IF(AE380=X380,$F$2,IF(AE380=Y380,$G$2,IF(AE380=Z380,$H$2,IF(AE380=AA380,$I$2,0)))))</f>
        <v>SA_Diesel</v>
      </c>
      <c r="AE380" s="29">
        <f t="shared" si="11"/>
        <v>0.18788147824000501</v>
      </c>
    </row>
    <row r="381" spans="1:31" x14ac:dyDescent="0.25">
      <c r="A381">
        <v>1</v>
      </c>
      <c r="B381" s="15">
        <v>6349</v>
      </c>
      <c r="C381" s="15">
        <v>-64.058726579999998</v>
      </c>
      <c r="D381" s="15">
        <v>-21.733020530000001</v>
      </c>
      <c r="E381">
        <v>99</v>
      </c>
      <c r="F381">
        <v>99</v>
      </c>
      <c r="G381">
        <v>0.80070826613145296</v>
      </c>
      <c r="H381">
        <v>0.50525632930179598</v>
      </c>
      <c r="I381">
        <v>99</v>
      </c>
      <c r="J381">
        <v>23356.034403997499</v>
      </c>
      <c r="K381">
        <v>18.8353461093017</v>
      </c>
      <c r="L381" s="28" t="str">
        <f>IF(M381=E381,$E$2,IF(M381=F381,$F$2,IF(M381=G381,$G$2,IF(M381=H381,$H$2,IF(M381=I381,$I$2,0)))))</f>
        <v>SA_PV</v>
      </c>
      <c r="M381" s="29">
        <f>MIN(E381:I381)</f>
        <v>0.50525632930179598</v>
      </c>
      <c r="N381">
        <v>99</v>
      </c>
      <c r="O381">
        <v>99</v>
      </c>
      <c r="P381">
        <v>0.56798923275495405</v>
      </c>
      <c r="Q381">
        <v>0.50525632930179598</v>
      </c>
      <c r="R381">
        <v>99</v>
      </c>
      <c r="S381">
        <v>98474.199866446099</v>
      </c>
      <c r="T381">
        <v>22.495532229854</v>
      </c>
      <c r="U381" s="28" t="str">
        <f>IF(V381=N381,$E$2,IF(V381=O381,$F$2,IF(V381=P381,$G$2,IF(V381=Q381,$H$2,IF(V381=R381,$I$2,0)))))</f>
        <v>SA_PV</v>
      </c>
      <c r="V381" s="29">
        <f t="shared" si="10"/>
        <v>0.50525632930179598</v>
      </c>
      <c r="W381" s="27">
        <v>99</v>
      </c>
      <c r="X381">
        <v>99</v>
      </c>
      <c r="Y381" s="28">
        <v>0.26631641171134401</v>
      </c>
      <c r="Z381" s="28">
        <v>0.50525632930179598</v>
      </c>
      <c r="AA381" s="28">
        <v>99</v>
      </c>
      <c r="AB381" s="23">
        <v>37099.9577491983</v>
      </c>
      <c r="AC381" s="23">
        <v>29.919057865705899</v>
      </c>
      <c r="AD381" s="28" t="str">
        <f>IF(AE381=W381,$E$2,IF(AE381=X381,$F$2,IF(AE381=Y381,$G$2,IF(AE381=Z381,$H$2,IF(AE381=AA381,$I$2,0)))))</f>
        <v>SA_Diesel</v>
      </c>
      <c r="AE381" s="29">
        <f t="shared" si="11"/>
        <v>0.26631641171134401</v>
      </c>
    </row>
    <row r="382" spans="1:31" x14ac:dyDescent="0.25">
      <c r="A382">
        <v>1</v>
      </c>
      <c r="B382" s="15">
        <v>6360</v>
      </c>
      <c r="C382" s="15">
        <v>-64.690201130000005</v>
      </c>
      <c r="D382" s="15">
        <v>-20.635253039999998</v>
      </c>
      <c r="E382">
        <v>99</v>
      </c>
      <c r="F382">
        <v>99</v>
      </c>
      <c r="G382">
        <v>0.61300073303765101</v>
      </c>
      <c r="H382">
        <v>0.43954682740814299</v>
      </c>
      <c r="I382">
        <v>99</v>
      </c>
      <c r="J382">
        <v>17182.806332493401</v>
      </c>
      <c r="K382">
        <v>13.8569801192886</v>
      </c>
      <c r="L382" s="28" t="str">
        <f>IF(M382=E382,$E$2,IF(M382=F382,$F$2,IF(M382=G382,$G$2,IF(M382=H382,$H$2,IF(M382=I382,$I$2,0)))))</f>
        <v>SA_PV</v>
      </c>
      <c r="M382" s="29">
        <f>MIN(E382:I382)</f>
        <v>0.43954682740814299</v>
      </c>
      <c r="N382">
        <v>99</v>
      </c>
      <c r="O382">
        <v>99</v>
      </c>
      <c r="P382">
        <v>0.44363299208030998</v>
      </c>
      <c r="Q382">
        <v>0.43954682740814299</v>
      </c>
      <c r="R382">
        <v>99</v>
      </c>
      <c r="S382">
        <v>66254.399669701597</v>
      </c>
      <c r="T382">
        <v>13.067928928935199</v>
      </c>
      <c r="U382" s="28" t="str">
        <f>IF(V382=N382,$E$2,IF(V382=O382,$F$2,IF(V382=P382,$G$2,IF(V382=Q382,$H$2,IF(V382=R382,$I$2,0)))))</f>
        <v>SA_PV</v>
      </c>
      <c r="V382" s="29">
        <f t="shared" si="10"/>
        <v>0.43954682740814299</v>
      </c>
      <c r="W382" s="27">
        <v>99</v>
      </c>
      <c r="X382">
        <v>99</v>
      </c>
      <c r="Y382" s="28">
        <v>0.22408221676523901</v>
      </c>
      <c r="Z382" s="28">
        <v>0.43954682740814299</v>
      </c>
      <c r="AA382" s="28">
        <v>99</v>
      </c>
      <c r="AB382" s="23">
        <v>12852.510542424099</v>
      </c>
      <c r="AC382" s="23">
        <v>10.3648367806212</v>
      </c>
      <c r="AD382" s="28" t="str">
        <f>IF(AE382=W382,$E$2,IF(AE382=X382,$F$2,IF(AE382=Y382,$G$2,IF(AE382=Z382,$H$2,IF(AE382=AA382,$I$2,0)))))</f>
        <v>SA_Diesel</v>
      </c>
      <c r="AE382" s="29">
        <f t="shared" si="11"/>
        <v>0.22408221676523901</v>
      </c>
    </row>
    <row r="383" spans="1:31" x14ac:dyDescent="0.25">
      <c r="A383">
        <v>1</v>
      </c>
      <c r="B383" s="15">
        <v>6392</v>
      </c>
      <c r="C383" s="15">
        <v>-63.19728619</v>
      </c>
      <c r="D383" s="15">
        <v>-19.79113899</v>
      </c>
      <c r="E383">
        <v>99</v>
      </c>
      <c r="F383">
        <v>99</v>
      </c>
      <c r="G383">
        <v>0.47892392368493603</v>
      </c>
      <c r="H383">
        <v>0.46739690187201999</v>
      </c>
      <c r="I383">
        <v>99</v>
      </c>
      <c r="J383">
        <v>219840.03388279499</v>
      </c>
      <c r="K383">
        <v>43.360953428559199</v>
      </c>
      <c r="L383" s="28" t="str">
        <f>IF(M383=E383,$E$2,IF(M383=F383,$F$2,IF(M383=G383,$G$2,IF(M383=H383,$H$2,IF(M383=I383,$I$2,0)))))</f>
        <v>SA_PV</v>
      </c>
      <c r="M383" s="29">
        <f>MIN(E383:I383)</f>
        <v>0.46739690187201999</v>
      </c>
      <c r="N383">
        <v>99</v>
      </c>
      <c r="O383">
        <v>99</v>
      </c>
      <c r="P383">
        <v>0.354807105884136</v>
      </c>
      <c r="Q383">
        <v>0.46739690187201999</v>
      </c>
      <c r="R383">
        <v>99</v>
      </c>
      <c r="S383">
        <v>169647.556431529</v>
      </c>
      <c r="T383">
        <v>101.864535186312</v>
      </c>
      <c r="U383" s="28" t="str">
        <f>IF(V383=N383,$E$2,IF(V383=O383,$F$2,IF(V383=P383,$G$2,IF(V383=Q383,$H$2,IF(V383=R383,$I$2,0)))))</f>
        <v>SA_Diesel</v>
      </c>
      <c r="V383" s="29">
        <f t="shared" si="10"/>
        <v>0.354807105884136</v>
      </c>
      <c r="W383" s="27">
        <v>99</v>
      </c>
      <c r="X383">
        <v>99</v>
      </c>
      <c r="Y383" s="28">
        <v>0.193914934660878</v>
      </c>
      <c r="Z383" s="28">
        <v>0.46739690187201999</v>
      </c>
      <c r="AA383" s="28">
        <v>99</v>
      </c>
      <c r="AB383" s="23">
        <v>169647.556431529</v>
      </c>
      <c r="AC383" s="23">
        <v>101.864535186312</v>
      </c>
      <c r="AD383" s="28" t="str">
        <f>IF(AE383=W383,$E$2,IF(AE383=X383,$F$2,IF(AE383=Y383,$G$2,IF(AE383=Z383,$H$2,IF(AE383=AA383,$I$2,0)))))</f>
        <v>SA_Diesel</v>
      </c>
      <c r="AE383" s="29">
        <f t="shared" si="11"/>
        <v>0.193914934660878</v>
      </c>
    </row>
    <row r="384" spans="1:31" x14ac:dyDescent="0.25">
      <c r="A384">
        <v>1</v>
      </c>
      <c r="B384" s="15">
        <v>6394</v>
      </c>
      <c r="C384" s="15">
        <v>-63.018380550000003</v>
      </c>
      <c r="D384" s="15">
        <v>-16.17304493</v>
      </c>
      <c r="E384">
        <v>99</v>
      </c>
      <c r="F384">
        <v>99</v>
      </c>
      <c r="G384">
        <v>0.47892392368493603</v>
      </c>
      <c r="H384">
        <v>0.52079935065982996</v>
      </c>
      <c r="I384">
        <v>99</v>
      </c>
      <c r="J384">
        <v>66254.399669701597</v>
      </c>
      <c r="K384">
        <v>13.067928928935199</v>
      </c>
      <c r="L384" s="28" t="str">
        <f>IF(M384=E384,$E$2,IF(M384=F384,$F$2,IF(M384=G384,$G$2,IF(M384=H384,$H$2,IF(M384=I384,$I$2,0)))))</f>
        <v>SA_Diesel</v>
      </c>
      <c r="M384" s="29">
        <f>MIN(E384:I384)</f>
        <v>0.47892392368493603</v>
      </c>
      <c r="N384">
        <v>99</v>
      </c>
      <c r="O384">
        <v>99</v>
      </c>
      <c r="P384">
        <v>0.354807105884136</v>
      </c>
      <c r="Q384">
        <v>0.52079935065982996</v>
      </c>
      <c r="R384">
        <v>99</v>
      </c>
      <c r="S384">
        <v>148266.39113422899</v>
      </c>
      <c r="T384">
        <v>62.844239824672499</v>
      </c>
      <c r="U384" s="28" t="str">
        <f>IF(V384=N384,$E$2,IF(V384=O384,$F$2,IF(V384=P384,$G$2,IF(V384=Q384,$H$2,IF(V384=R384,$I$2,0)))))</f>
        <v>SA_Diesel</v>
      </c>
      <c r="V384" s="29">
        <f t="shared" si="10"/>
        <v>0.354807105884136</v>
      </c>
      <c r="W384" s="27">
        <v>99</v>
      </c>
      <c r="X384">
        <v>99</v>
      </c>
      <c r="Y384" s="28">
        <v>0.193914934660878</v>
      </c>
      <c r="Z384" s="28">
        <v>0.52079935065982996</v>
      </c>
      <c r="AA384" s="28">
        <v>99</v>
      </c>
      <c r="AB384" s="23">
        <v>103643.63103094901</v>
      </c>
      <c r="AC384" s="23">
        <v>83.582838966814407</v>
      </c>
      <c r="AD384" s="28" t="str">
        <f>IF(AE384=W384,$E$2,IF(AE384=X384,$F$2,IF(AE384=Y384,$G$2,IF(AE384=Z384,$H$2,IF(AE384=AA384,$I$2,0)))))</f>
        <v>SA_Diesel</v>
      </c>
      <c r="AE384" s="29">
        <f t="shared" si="11"/>
        <v>0.193914934660878</v>
      </c>
    </row>
    <row r="385" spans="1:31" x14ac:dyDescent="0.25">
      <c r="A385">
        <v>1</v>
      </c>
      <c r="B385" s="15">
        <v>6398</v>
      </c>
      <c r="C385" s="15">
        <v>-62.50550939</v>
      </c>
      <c r="D385" s="15">
        <v>-16.27501496</v>
      </c>
      <c r="E385">
        <v>99</v>
      </c>
      <c r="F385">
        <v>99</v>
      </c>
      <c r="G385">
        <v>0.50573928555547898</v>
      </c>
      <c r="H385">
        <v>0.51470164671384</v>
      </c>
      <c r="I385">
        <v>99</v>
      </c>
      <c r="J385">
        <v>139925.76724154499</v>
      </c>
      <c r="K385">
        <v>10.671814791592601</v>
      </c>
      <c r="L385" s="28" t="str">
        <f>IF(M385=E385,$E$2,IF(M385=F385,$F$2,IF(M385=G385,$G$2,IF(M385=H385,$H$2,IF(M385=I385,$I$2,0)))))</f>
        <v>SA_Diesel</v>
      </c>
      <c r="M385" s="29">
        <f>MIN(E385:I385)</f>
        <v>0.50573928555547898</v>
      </c>
      <c r="N385">
        <v>99</v>
      </c>
      <c r="O385">
        <v>99</v>
      </c>
      <c r="P385">
        <v>0.37257228312337098</v>
      </c>
      <c r="Q385">
        <v>0.51470164671384</v>
      </c>
      <c r="R385">
        <v>99</v>
      </c>
      <c r="S385">
        <v>296857.28374989401</v>
      </c>
      <c r="T385">
        <v>188.17380614388401</v>
      </c>
      <c r="U385" s="28" t="str">
        <f>IF(V385=N385,$E$2,IF(V385=O385,$F$2,IF(V385=P385,$G$2,IF(V385=Q385,$H$2,IF(V385=R385,$I$2,0)))))</f>
        <v>SA_Diesel</v>
      </c>
      <c r="V385" s="29">
        <f t="shared" si="10"/>
        <v>0.37257228312337098</v>
      </c>
      <c r="W385" s="27">
        <v>99</v>
      </c>
      <c r="X385">
        <v>99</v>
      </c>
      <c r="Y385" s="28">
        <v>0.19994839108175</v>
      </c>
      <c r="Z385" s="28">
        <v>0.51470164671384</v>
      </c>
      <c r="AA385" s="28">
        <v>99</v>
      </c>
      <c r="AB385" s="23">
        <v>296857.28374989401</v>
      </c>
      <c r="AC385" s="23">
        <v>188.17380614388401</v>
      </c>
      <c r="AD385" s="28" t="str">
        <f>IF(AE385=W385,$E$2,IF(AE385=X385,$F$2,IF(AE385=Y385,$G$2,IF(AE385=Z385,$H$2,IF(AE385=AA385,$I$2,0)))))</f>
        <v>SA_Diesel</v>
      </c>
      <c r="AE385" s="29">
        <f t="shared" si="11"/>
        <v>0.19994839108175</v>
      </c>
    </row>
    <row r="386" spans="1:31" x14ac:dyDescent="0.25">
      <c r="A386">
        <v>1</v>
      </c>
      <c r="B386" s="15">
        <v>6400</v>
      </c>
      <c r="C386" s="15">
        <v>-64.230183710000006</v>
      </c>
      <c r="D386" s="15">
        <v>-21.185702899999999</v>
      </c>
      <c r="E386">
        <v>99</v>
      </c>
      <c r="F386">
        <v>99</v>
      </c>
      <c r="G386">
        <v>0.42529319994385001</v>
      </c>
      <c r="H386">
        <v>0.48448051222028299</v>
      </c>
      <c r="I386">
        <v>0.311075187175128</v>
      </c>
      <c r="J386">
        <v>141094.314605716</v>
      </c>
      <c r="K386">
        <v>11.5737128435979</v>
      </c>
      <c r="L386" s="28" t="str">
        <f>IF(M386=E386,$E$2,IF(M386=F386,$F$2,IF(M386=G386,$G$2,IF(M386=H386,$H$2,IF(M386=I386,$I$2,0)))))</f>
        <v>Grid_extension</v>
      </c>
      <c r="M386" s="29">
        <f>MIN(E386:I386)</f>
        <v>0.311075187175128</v>
      </c>
      <c r="N386">
        <v>99</v>
      </c>
      <c r="O386">
        <v>99</v>
      </c>
      <c r="P386">
        <v>0.31927675140566703</v>
      </c>
      <c r="Q386">
        <v>0.48448051222028299</v>
      </c>
      <c r="R386">
        <v>0.311075187175128</v>
      </c>
      <c r="S386">
        <v>109065.675560371</v>
      </c>
      <c r="T386">
        <v>15.723568352713301</v>
      </c>
      <c r="U386" s="28" t="str">
        <f>IF(V386=N386,$E$2,IF(V386=O386,$F$2,IF(V386=P386,$G$2,IF(V386=Q386,$H$2,IF(V386=R386,$I$2,0)))))</f>
        <v>Grid_extension</v>
      </c>
      <c r="V386" s="29">
        <f t="shared" si="10"/>
        <v>0.311075187175128</v>
      </c>
      <c r="W386" s="27">
        <v>99</v>
      </c>
      <c r="X386">
        <v>99</v>
      </c>
      <c r="Y386" s="28">
        <v>0.18184802181913301</v>
      </c>
      <c r="Z386" s="28">
        <v>0.48448051222028299</v>
      </c>
      <c r="AA386" s="28">
        <v>99</v>
      </c>
      <c r="AB386" s="23">
        <v>33743.508560681898</v>
      </c>
      <c r="AC386" s="23">
        <v>27.2122677886553</v>
      </c>
      <c r="AD386" s="28" t="str">
        <f>IF(AE386=W386,$E$2,IF(AE386=X386,$F$2,IF(AE386=Y386,$G$2,IF(AE386=Z386,$H$2,IF(AE386=AA386,$I$2,0)))))</f>
        <v>SA_Diesel</v>
      </c>
      <c r="AE386" s="29">
        <f t="shared" si="11"/>
        <v>0.18184802181913301</v>
      </c>
    </row>
    <row r="387" spans="1:31" x14ac:dyDescent="0.25">
      <c r="A387">
        <v>1</v>
      </c>
      <c r="B387" s="15">
        <v>6402</v>
      </c>
      <c r="C387" s="15">
        <v>-65.826329279999996</v>
      </c>
      <c r="D387" s="15">
        <v>-10.9287448</v>
      </c>
      <c r="E387">
        <v>99</v>
      </c>
      <c r="F387">
        <v>99</v>
      </c>
      <c r="G387">
        <v>0.66663145677873803</v>
      </c>
      <c r="H387">
        <v>0.45657985839489501</v>
      </c>
      <c r="I387">
        <v>99</v>
      </c>
      <c r="J387">
        <v>74554.815739814105</v>
      </c>
      <c r="K387">
        <v>28.228588111131302</v>
      </c>
      <c r="L387" s="28" t="str">
        <f>IF(M387=E387,$E$2,IF(M387=F387,$F$2,IF(M387=G387,$G$2,IF(M387=H387,$H$2,IF(M387=I387,$I$2,0)))))</f>
        <v>SA_PV</v>
      </c>
      <c r="M387" s="29">
        <f>MIN(E387:I387)</f>
        <v>0.45657985839489501</v>
      </c>
      <c r="N387">
        <v>99</v>
      </c>
      <c r="O387">
        <v>99</v>
      </c>
      <c r="P387">
        <v>0.47916334655878001</v>
      </c>
      <c r="Q387">
        <v>0.45657985839489501</v>
      </c>
      <c r="R387">
        <v>99</v>
      </c>
      <c r="S387">
        <v>95204.792803141303</v>
      </c>
      <c r="T387">
        <v>18.778065641645199</v>
      </c>
      <c r="U387" s="28" t="str">
        <f>IF(V387=N387,$E$2,IF(V387=O387,$F$2,IF(V387=P387,$G$2,IF(V387=Q387,$H$2,IF(V387=R387,$I$2,0)))))</f>
        <v>SA_PV</v>
      </c>
      <c r="V387" s="29">
        <f t="shared" si="10"/>
        <v>0.45657985839489501</v>
      </c>
      <c r="W387" s="27">
        <v>99</v>
      </c>
      <c r="X387">
        <v>99</v>
      </c>
      <c r="Y387" s="28">
        <v>0.236149129606983</v>
      </c>
      <c r="Z387" s="28">
        <v>0.45657985839489501</v>
      </c>
      <c r="AA387" s="28">
        <v>99</v>
      </c>
      <c r="AB387" s="23">
        <v>17779.537458066901</v>
      </c>
      <c r="AC387" s="23">
        <v>14.338210669387699</v>
      </c>
      <c r="AD387" s="28" t="str">
        <f>IF(AE387=W387,$E$2,IF(AE387=X387,$F$2,IF(AE387=Y387,$G$2,IF(AE387=Z387,$H$2,IF(AE387=AA387,$I$2,0)))))</f>
        <v>SA_Diesel</v>
      </c>
      <c r="AE387" s="29">
        <f t="shared" si="11"/>
        <v>0.236149129606983</v>
      </c>
    </row>
    <row r="388" spans="1:31" x14ac:dyDescent="0.25">
      <c r="A388">
        <v>1</v>
      </c>
      <c r="B388" s="15">
        <v>6415</v>
      </c>
      <c r="C388" s="15">
        <v>-63.714194200000001</v>
      </c>
      <c r="D388" s="15">
        <v>-15.59690419</v>
      </c>
      <c r="E388">
        <v>99</v>
      </c>
      <c r="F388">
        <v>99</v>
      </c>
      <c r="G388">
        <v>0.45210856181439302</v>
      </c>
      <c r="H388">
        <v>0.52220539642295105</v>
      </c>
      <c r="I388">
        <v>99</v>
      </c>
      <c r="J388">
        <v>176511.14716346501</v>
      </c>
      <c r="K388">
        <v>36.108186237939499</v>
      </c>
      <c r="L388" s="28" t="str">
        <f>IF(M388=E388,$E$2,IF(M388=F388,$F$2,IF(M388=G388,$G$2,IF(M388=H388,$H$2,IF(M388=I388,$I$2,0)))))</f>
        <v>SA_Diesel</v>
      </c>
      <c r="M388" s="29">
        <f>MIN(E388:I388)</f>
        <v>0.45210856181439302</v>
      </c>
      <c r="N388">
        <v>99</v>
      </c>
      <c r="O388">
        <v>99</v>
      </c>
      <c r="P388">
        <v>0.33704192864490101</v>
      </c>
      <c r="Q388">
        <v>0.52220539642295105</v>
      </c>
      <c r="R388">
        <v>99</v>
      </c>
      <c r="S388">
        <v>13762.6424971693</v>
      </c>
      <c r="T388">
        <v>11.0988077140527</v>
      </c>
      <c r="U388" s="28" t="str">
        <f>IF(V388=N388,$E$2,IF(V388=O388,$F$2,IF(V388=P388,$G$2,IF(V388=Q388,$H$2,IF(V388=R388,$I$2,0)))))</f>
        <v>SA_Diesel</v>
      </c>
      <c r="V388" s="29">
        <f t="shared" ref="V388:V451" si="12">MIN(N388:R388)</f>
        <v>0.33704192864490101</v>
      </c>
      <c r="W388" s="27">
        <v>99</v>
      </c>
      <c r="X388">
        <v>99</v>
      </c>
      <c r="Y388" s="28">
        <v>0.18788147824000501</v>
      </c>
      <c r="Z388" s="28">
        <v>0.52220539642295105</v>
      </c>
      <c r="AA388" s="28">
        <v>99</v>
      </c>
      <c r="AB388" s="23">
        <v>13762.6424971693</v>
      </c>
      <c r="AC388" s="23">
        <v>11.0988077140527</v>
      </c>
      <c r="AD388" s="28" t="str">
        <f>IF(AE388=W388,$E$2,IF(AE388=X388,$F$2,IF(AE388=Y388,$G$2,IF(AE388=Z388,$H$2,IF(AE388=AA388,$I$2,0)))))</f>
        <v>SA_Diesel</v>
      </c>
      <c r="AE388" s="29">
        <f t="shared" ref="AE388:AE451" si="13">MIN(W388:AA388)</f>
        <v>0.18788147824000501</v>
      </c>
    </row>
    <row r="389" spans="1:31" x14ac:dyDescent="0.25">
      <c r="A389">
        <v>1</v>
      </c>
      <c r="B389" s="15">
        <v>6428</v>
      </c>
      <c r="C389" s="15">
        <v>-64.513068000000004</v>
      </c>
      <c r="D389" s="15">
        <v>-13.289040999999999</v>
      </c>
      <c r="E389">
        <v>99</v>
      </c>
      <c r="F389">
        <v>99</v>
      </c>
      <c r="G389">
        <v>0.47892392368493603</v>
      </c>
      <c r="H389">
        <v>0.50847759946125404</v>
      </c>
      <c r="I389">
        <v>99</v>
      </c>
      <c r="J389">
        <v>109065.675560371</v>
      </c>
      <c r="K389">
        <v>15.723568352713301</v>
      </c>
      <c r="L389" s="28" t="str">
        <f>IF(M389=E389,$E$2,IF(M389=F389,$F$2,IF(M389=G389,$G$2,IF(M389=H389,$H$2,IF(M389=I389,$I$2,0)))))</f>
        <v>SA_Diesel</v>
      </c>
      <c r="M389" s="29">
        <f>MIN(E389:I389)</f>
        <v>0.47892392368493603</v>
      </c>
      <c r="N389">
        <v>99</v>
      </c>
      <c r="O389">
        <v>99</v>
      </c>
      <c r="P389">
        <v>0.354807105884136</v>
      </c>
      <c r="Q389">
        <v>0.50847759946125404</v>
      </c>
      <c r="R389">
        <v>99</v>
      </c>
      <c r="S389">
        <v>34266.997387307798</v>
      </c>
      <c r="T389">
        <v>27.6344324876491</v>
      </c>
      <c r="U389" s="28" t="str">
        <f>IF(V389=N389,$E$2,IF(V389=O389,$F$2,IF(V389=P389,$G$2,IF(V389=Q389,$H$2,IF(V389=R389,$I$2,0)))))</f>
        <v>SA_Diesel</v>
      </c>
      <c r="V389" s="29">
        <f t="shared" si="12"/>
        <v>0.354807105884136</v>
      </c>
      <c r="W389" s="27">
        <v>99</v>
      </c>
      <c r="X389">
        <v>99</v>
      </c>
      <c r="Y389" s="28">
        <v>0.193914934660878</v>
      </c>
      <c r="Z389" s="28">
        <v>0.50847759946125404</v>
      </c>
      <c r="AA389" s="28">
        <v>99</v>
      </c>
      <c r="AB389" s="23">
        <v>34266.997387307798</v>
      </c>
      <c r="AC389" s="23">
        <v>27.6344324876491</v>
      </c>
      <c r="AD389" s="28" t="str">
        <f>IF(AE389=W389,$E$2,IF(AE389=X389,$F$2,IF(AE389=Y389,$G$2,IF(AE389=Z389,$H$2,IF(AE389=AA389,$I$2,0)))))</f>
        <v>SA_Diesel</v>
      </c>
      <c r="AE389" s="29">
        <f t="shared" si="13"/>
        <v>0.193914934660878</v>
      </c>
    </row>
    <row r="390" spans="1:31" x14ac:dyDescent="0.25">
      <c r="A390">
        <v>1</v>
      </c>
      <c r="B390" s="15">
        <v>6442</v>
      </c>
      <c r="C390" s="15">
        <v>-62.487538180000001</v>
      </c>
      <c r="D390" s="15">
        <v>-13.664794130000001</v>
      </c>
      <c r="E390">
        <v>99</v>
      </c>
      <c r="F390">
        <v>99</v>
      </c>
      <c r="G390">
        <v>0.586185371167108</v>
      </c>
      <c r="H390">
        <v>0.44861204489567202</v>
      </c>
      <c r="I390">
        <v>99</v>
      </c>
      <c r="J390">
        <v>95204.792803141303</v>
      </c>
      <c r="K390">
        <v>18.778065641645199</v>
      </c>
      <c r="L390" s="28" t="str">
        <f>IF(M390=E390,$E$2,IF(M390=F390,$F$2,IF(M390=G390,$G$2,IF(M390=H390,$H$2,IF(M390=I390,$I$2,0)))))</f>
        <v>SA_PV</v>
      </c>
      <c r="M390" s="29">
        <f>MIN(E390:I390)</f>
        <v>0.44861204489567202</v>
      </c>
      <c r="N390">
        <v>99</v>
      </c>
      <c r="O390">
        <v>99</v>
      </c>
      <c r="P390">
        <v>0.425867814841075</v>
      </c>
      <c r="Q390">
        <v>0.44861204489567202</v>
      </c>
      <c r="R390">
        <v>99</v>
      </c>
      <c r="S390">
        <v>18661.0118205006</v>
      </c>
      <c r="T390">
        <v>15.0490708443527</v>
      </c>
      <c r="U390" s="28" t="str">
        <f>IF(V390=N390,$E$2,IF(V390=O390,$F$2,IF(V390=P390,$G$2,IF(V390=Q390,$H$2,IF(V390=R390,$I$2,0)))))</f>
        <v>SA_Diesel</v>
      </c>
      <c r="V390" s="29">
        <f t="shared" si="12"/>
        <v>0.425867814841075</v>
      </c>
      <c r="W390" s="27">
        <v>99</v>
      </c>
      <c r="X390">
        <v>99</v>
      </c>
      <c r="Y390" s="28">
        <v>0.21804876034436599</v>
      </c>
      <c r="Z390" s="28">
        <v>0.44861204489567202</v>
      </c>
      <c r="AA390" s="28">
        <v>99</v>
      </c>
      <c r="AB390" s="23">
        <v>18661.0118205006</v>
      </c>
      <c r="AC390" s="23">
        <v>15.0490708443527</v>
      </c>
      <c r="AD390" s="28" t="str">
        <f>IF(AE390=W390,$E$2,IF(AE390=X390,$F$2,IF(AE390=Y390,$G$2,IF(AE390=Z390,$H$2,IF(AE390=AA390,$I$2,0)))))</f>
        <v>SA_Diesel</v>
      </c>
      <c r="AE390" s="29">
        <f t="shared" si="13"/>
        <v>0.21804876034436599</v>
      </c>
    </row>
    <row r="391" spans="1:31" x14ac:dyDescent="0.25">
      <c r="A391">
        <v>1</v>
      </c>
      <c r="B391" s="15">
        <v>6445</v>
      </c>
      <c r="C391" s="15">
        <v>-66.747130830000003</v>
      </c>
      <c r="D391" s="15">
        <v>-16.904165200000001</v>
      </c>
      <c r="E391">
        <v>99</v>
      </c>
      <c r="F391">
        <v>99</v>
      </c>
      <c r="G391">
        <v>0.85433898987253898</v>
      </c>
      <c r="H391">
        <v>0.49672542073718801</v>
      </c>
      <c r="I391">
        <v>99</v>
      </c>
      <c r="J391">
        <v>13762.6424971693</v>
      </c>
      <c r="K391">
        <v>11.0988077140527</v>
      </c>
      <c r="L391" s="28" t="str">
        <f>IF(M391=E391,$E$2,IF(M391=F391,$F$2,IF(M391=G391,$G$2,IF(M391=H391,$H$2,IF(M391=I391,$I$2,0)))))</f>
        <v>SA_PV</v>
      </c>
      <c r="M391" s="29">
        <f>MIN(E391:I391)</f>
        <v>0.49672542073718801</v>
      </c>
      <c r="N391">
        <v>99</v>
      </c>
      <c r="O391">
        <v>99</v>
      </c>
      <c r="P391">
        <v>0.60351958723342403</v>
      </c>
      <c r="Q391">
        <v>0.49672542073718801</v>
      </c>
      <c r="R391">
        <v>99</v>
      </c>
      <c r="S391">
        <v>43590.054324167599</v>
      </c>
      <c r="T391">
        <v>7.5415318899943999</v>
      </c>
      <c r="U391" s="28" t="str">
        <f>IF(V391=N391,$E$2,IF(V391=O391,$F$2,IF(V391=P391,$G$2,IF(V391=Q391,$H$2,IF(V391=R391,$I$2,0)))))</f>
        <v>SA_PV</v>
      </c>
      <c r="V391" s="29">
        <f t="shared" si="12"/>
        <v>0.49672542073718801</v>
      </c>
      <c r="W391" s="27">
        <v>99</v>
      </c>
      <c r="X391">
        <v>99</v>
      </c>
      <c r="Y391" s="28">
        <v>0.27838332455308801</v>
      </c>
      <c r="Z391" s="28">
        <v>0.49672542073718801</v>
      </c>
      <c r="AA391" s="28">
        <v>99</v>
      </c>
      <c r="AB391" s="23">
        <v>7482.5464110206403</v>
      </c>
      <c r="AC391" s="23">
        <v>6.0342585985557902</v>
      </c>
      <c r="AD391" s="28" t="str">
        <f>IF(AE391=W391,$E$2,IF(AE391=X391,$F$2,IF(AE391=Y391,$G$2,IF(AE391=Z391,$H$2,IF(AE391=AA391,$I$2,0)))))</f>
        <v>SA_Diesel</v>
      </c>
      <c r="AE391" s="29">
        <f t="shared" si="13"/>
        <v>0.27838332455308801</v>
      </c>
    </row>
    <row r="392" spans="1:31" x14ac:dyDescent="0.25">
      <c r="A392">
        <v>1</v>
      </c>
      <c r="B392" s="15">
        <v>6447</v>
      </c>
      <c r="C392" s="15">
        <v>-65.375819100000001</v>
      </c>
      <c r="D392" s="15">
        <v>-18.305846519999999</v>
      </c>
      <c r="E392">
        <v>99</v>
      </c>
      <c r="F392">
        <v>99</v>
      </c>
      <c r="G392">
        <v>0.53255464742602199</v>
      </c>
      <c r="H392">
        <v>0.43900335641185001</v>
      </c>
      <c r="I392">
        <v>99</v>
      </c>
      <c r="J392">
        <v>34266.997387307798</v>
      </c>
      <c r="K392">
        <v>27.6344324876491</v>
      </c>
      <c r="L392" s="28" t="str">
        <f>IF(M392=E392,$E$2,IF(M392=F392,$F$2,IF(M392=G392,$G$2,IF(M392=H392,$H$2,IF(M392=I392,$I$2,0)))))</f>
        <v>SA_PV</v>
      </c>
      <c r="M392" s="29">
        <f>MIN(E392:I392)</f>
        <v>0.43900335641185001</v>
      </c>
      <c r="N392">
        <v>99</v>
      </c>
      <c r="O392">
        <v>99</v>
      </c>
      <c r="P392">
        <v>0.39033746036260603</v>
      </c>
      <c r="Q392">
        <v>0.43900335641185001</v>
      </c>
      <c r="R392">
        <v>99</v>
      </c>
      <c r="S392">
        <v>21118.408479947298</v>
      </c>
      <c r="T392">
        <v>17.030824930166201</v>
      </c>
      <c r="U392" s="28" t="str">
        <f>IF(V392=N392,$E$2,IF(V392=O392,$F$2,IF(V392=P392,$G$2,IF(V392=Q392,$H$2,IF(V392=R392,$I$2,0)))))</f>
        <v>SA_Diesel</v>
      </c>
      <c r="V392" s="29">
        <f t="shared" si="12"/>
        <v>0.39033746036260603</v>
      </c>
      <c r="W392" s="27">
        <v>99</v>
      </c>
      <c r="X392">
        <v>99</v>
      </c>
      <c r="Y392" s="28">
        <v>0.205981847502622</v>
      </c>
      <c r="Z392" s="28">
        <v>0.43900335641185001</v>
      </c>
      <c r="AA392" s="28">
        <v>99</v>
      </c>
      <c r="AB392" s="23">
        <v>21118.408479947298</v>
      </c>
      <c r="AC392" s="23">
        <v>17.030824930166201</v>
      </c>
      <c r="AD392" s="28" t="str">
        <f>IF(AE392=W392,$E$2,IF(AE392=X392,$F$2,IF(AE392=Y392,$G$2,IF(AE392=Z392,$H$2,IF(AE392=AA392,$I$2,0)))))</f>
        <v>SA_Diesel</v>
      </c>
      <c r="AE392" s="29">
        <f t="shared" si="13"/>
        <v>0.205981847502622</v>
      </c>
    </row>
    <row r="393" spans="1:31" x14ac:dyDescent="0.25">
      <c r="A393">
        <v>1</v>
      </c>
      <c r="B393" s="15">
        <v>6460</v>
      </c>
      <c r="C393" s="15">
        <v>-65.217243179999997</v>
      </c>
      <c r="D393" s="15">
        <v>-17.31460246</v>
      </c>
      <c r="E393">
        <v>99</v>
      </c>
      <c r="F393">
        <v>99</v>
      </c>
      <c r="G393">
        <v>1.4442769510244799</v>
      </c>
      <c r="H393">
        <v>0.60037181662966499</v>
      </c>
      <c r="I393">
        <v>99</v>
      </c>
      <c r="J393">
        <v>98181.061346790098</v>
      </c>
      <c r="K393">
        <v>19.365100857354999</v>
      </c>
      <c r="L393" s="28" t="str">
        <f>IF(M393=E393,$E$2,IF(M393=F393,$F$2,IF(M393=G393,$G$2,IF(M393=H393,$H$2,IF(M393=I393,$I$2,0)))))</f>
        <v>SA_PV</v>
      </c>
      <c r="M393" s="29">
        <f>MIN(E393:I393)</f>
        <v>0.60037181662966499</v>
      </c>
      <c r="N393">
        <v>99</v>
      </c>
      <c r="O393">
        <v>99</v>
      </c>
      <c r="P393">
        <v>0.99435348649658895</v>
      </c>
      <c r="Q393">
        <v>0.60037181662966499</v>
      </c>
      <c r="R393">
        <v>99</v>
      </c>
      <c r="S393">
        <v>75795.400376166697</v>
      </c>
      <c r="T393">
        <v>14.9497831116699</v>
      </c>
      <c r="U393" s="28" t="str">
        <f>IF(V393=N393,$E$2,IF(V393=O393,$F$2,IF(V393=P393,$G$2,IF(V393=Q393,$H$2,IF(V393=R393,$I$2,0)))))</f>
        <v>SA_PV</v>
      </c>
      <c r="V393" s="29">
        <f t="shared" si="12"/>
        <v>0.60037181662966499</v>
      </c>
      <c r="W393" s="27">
        <v>99</v>
      </c>
      <c r="X393">
        <v>99</v>
      </c>
      <c r="Y393" s="28">
        <v>0.41111936581227698</v>
      </c>
      <c r="Z393" s="28">
        <v>0.60037181662966499</v>
      </c>
      <c r="AA393" s="28">
        <v>99</v>
      </c>
      <c r="AB393" s="23">
        <v>10764.675678719699</v>
      </c>
      <c r="AC393" s="23">
        <v>8.6811137822423294</v>
      </c>
      <c r="AD393" s="28" t="str">
        <f>IF(AE393=W393,$E$2,IF(AE393=X393,$F$2,IF(AE393=Y393,$G$2,IF(AE393=Z393,$H$2,IF(AE393=AA393,$I$2,0)))))</f>
        <v>SA_Diesel</v>
      </c>
      <c r="AE393" s="29">
        <f t="shared" si="13"/>
        <v>0.41111936581227698</v>
      </c>
    </row>
    <row r="394" spans="1:31" x14ac:dyDescent="0.25">
      <c r="A394">
        <v>1</v>
      </c>
      <c r="B394" s="15">
        <v>6462</v>
      </c>
      <c r="C394" s="15">
        <v>-66.755145069999998</v>
      </c>
      <c r="D394" s="15">
        <v>-17.775036910000001</v>
      </c>
      <c r="E394">
        <v>99</v>
      </c>
      <c r="F394">
        <v>99</v>
      </c>
      <c r="G394">
        <v>0.66663145677873803</v>
      </c>
      <c r="H394">
        <v>0.42774188154591097</v>
      </c>
      <c r="I394">
        <v>99</v>
      </c>
      <c r="J394">
        <v>43590.054324167599</v>
      </c>
      <c r="K394">
        <v>7.5415318899943999</v>
      </c>
      <c r="L394" s="28" t="str">
        <f>IF(M394=E394,$E$2,IF(M394=F394,$F$2,IF(M394=G394,$G$2,IF(M394=H394,$H$2,IF(M394=I394,$I$2,0)))))</f>
        <v>SA_PV</v>
      </c>
      <c r="M394" s="29">
        <f>MIN(E394:I394)</f>
        <v>0.42774188154591097</v>
      </c>
      <c r="N394">
        <v>99</v>
      </c>
      <c r="O394">
        <v>99</v>
      </c>
      <c r="P394">
        <v>0.47916334655878001</v>
      </c>
      <c r="Q394">
        <v>0.42774188154591097</v>
      </c>
      <c r="R394">
        <v>99</v>
      </c>
      <c r="S394">
        <v>44521.912405699499</v>
      </c>
      <c r="T394">
        <v>7.7027530113667</v>
      </c>
      <c r="U394" s="28" t="str">
        <f>IF(V394=N394,$E$2,IF(V394=O394,$F$2,IF(V394=P394,$G$2,IF(V394=Q394,$H$2,IF(V394=R394,$I$2,0)))))</f>
        <v>SA_PV</v>
      </c>
      <c r="V394" s="29">
        <f t="shared" si="12"/>
        <v>0.42774188154591097</v>
      </c>
      <c r="W394" s="27">
        <v>99</v>
      </c>
      <c r="X394">
        <v>99</v>
      </c>
      <c r="Y394" s="28">
        <v>0.236149129606983</v>
      </c>
      <c r="Z394" s="28">
        <v>0.42774188154591097</v>
      </c>
      <c r="AA394" s="28">
        <v>99</v>
      </c>
      <c r="AB394" s="23">
        <v>8875.0422802787507</v>
      </c>
      <c r="AC394" s="23">
        <v>7.1572292706986698</v>
      </c>
      <c r="AD394" s="28" t="str">
        <f>IF(AE394=W394,$E$2,IF(AE394=X394,$F$2,IF(AE394=Y394,$G$2,IF(AE394=Z394,$H$2,IF(AE394=AA394,$I$2,0)))))</f>
        <v>SA_Diesel</v>
      </c>
      <c r="AE394" s="29">
        <f t="shared" si="13"/>
        <v>0.236149129606983</v>
      </c>
    </row>
    <row r="395" spans="1:31" x14ac:dyDescent="0.25">
      <c r="A395">
        <v>1</v>
      </c>
      <c r="B395" s="15">
        <v>6517</v>
      </c>
      <c r="C395" s="15">
        <v>-64.999890890000003</v>
      </c>
      <c r="D395" s="15">
        <v>-18.302243279999999</v>
      </c>
      <c r="E395">
        <v>99</v>
      </c>
      <c r="F395">
        <v>99</v>
      </c>
      <c r="G395">
        <v>0.586185371167108</v>
      </c>
      <c r="H395">
        <v>0.393289465413869</v>
      </c>
      <c r="I395">
        <v>99</v>
      </c>
      <c r="J395">
        <v>108730.31125789499</v>
      </c>
      <c r="K395">
        <v>18.8114725359681</v>
      </c>
      <c r="L395" s="28" t="str">
        <f>IF(M395=E395,$E$2,IF(M395=F395,$F$2,IF(M395=G395,$G$2,IF(M395=H395,$H$2,IF(M395=I395,$I$2,0)))))</f>
        <v>SA_PV</v>
      </c>
      <c r="M395" s="29">
        <f>MIN(E395:I395)</f>
        <v>0.393289465413869</v>
      </c>
      <c r="N395">
        <v>99</v>
      </c>
      <c r="O395">
        <v>99</v>
      </c>
      <c r="P395">
        <v>0.425867814841076</v>
      </c>
      <c r="Q395">
        <v>0.393289465413869</v>
      </c>
      <c r="R395">
        <v>99</v>
      </c>
      <c r="S395">
        <v>78837.651363798796</v>
      </c>
      <c r="T395">
        <v>15.5498326161339</v>
      </c>
      <c r="U395" s="28" t="str">
        <f>IF(V395=N395,$E$2,IF(V395=O395,$F$2,IF(V395=P395,$G$2,IF(V395=Q395,$H$2,IF(V395=R395,$I$2,0)))))</f>
        <v>SA_PV</v>
      </c>
      <c r="V395" s="29">
        <f t="shared" si="12"/>
        <v>0.393289465413869</v>
      </c>
      <c r="W395" s="27">
        <v>99</v>
      </c>
      <c r="X395">
        <v>99</v>
      </c>
      <c r="Y395" s="28">
        <v>0.21804876034436599</v>
      </c>
      <c r="Z395" s="28">
        <v>0.393289465413869</v>
      </c>
      <c r="AA395" s="28">
        <v>99</v>
      </c>
      <c r="AB395" s="23">
        <v>17092.2705870094</v>
      </c>
      <c r="AC395" s="23">
        <v>13.783968062876999</v>
      </c>
      <c r="AD395" s="28" t="str">
        <f>IF(AE395=W395,$E$2,IF(AE395=X395,$F$2,IF(AE395=Y395,$G$2,IF(AE395=Z395,$H$2,IF(AE395=AA395,$I$2,0)))))</f>
        <v>SA_Diesel</v>
      </c>
      <c r="AE395" s="29">
        <f t="shared" si="13"/>
        <v>0.21804876034436599</v>
      </c>
    </row>
    <row r="396" spans="1:31" x14ac:dyDescent="0.25">
      <c r="A396">
        <v>1</v>
      </c>
      <c r="B396" s="15">
        <v>6524</v>
      </c>
      <c r="C396" s="15">
        <v>-64.650459510000005</v>
      </c>
      <c r="D396" s="15">
        <v>-17.284123399999999</v>
      </c>
      <c r="E396">
        <v>99</v>
      </c>
      <c r="F396">
        <v>99</v>
      </c>
      <c r="G396">
        <v>0.96160043735471201</v>
      </c>
      <c r="H396">
        <v>0.52756553289659003</v>
      </c>
      <c r="I396">
        <v>99</v>
      </c>
      <c r="J396">
        <v>75795.400376166697</v>
      </c>
      <c r="K396">
        <v>14.9497831116699</v>
      </c>
      <c r="L396" s="28" t="str">
        <f>IF(M396=E396,$E$2,IF(M396=F396,$F$2,IF(M396=G396,$G$2,IF(M396=H396,$H$2,IF(M396=I396,$I$2,0)))))</f>
        <v>SA_PV</v>
      </c>
      <c r="M396" s="29">
        <f>MIN(E396:I396)</f>
        <v>0.52756553289659003</v>
      </c>
      <c r="N396">
        <v>99</v>
      </c>
      <c r="O396">
        <v>99</v>
      </c>
      <c r="P396">
        <v>0.67458029619036297</v>
      </c>
      <c r="Q396">
        <v>0.52756553289659003</v>
      </c>
      <c r="R396">
        <v>99</v>
      </c>
      <c r="S396">
        <v>88121.196288855499</v>
      </c>
      <c r="T396">
        <v>17.380906565849202</v>
      </c>
      <c r="U396" s="28" t="str">
        <f>IF(V396=N396,$E$2,IF(V396=O396,$F$2,IF(V396=P396,$G$2,IF(V396=Q396,$H$2,IF(V396=R396,$I$2,0)))))</f>
        <v>SA_PV</v>
      </c>
      <c r="V396" s="29">
        <f t="shared" si="12"/>
        <v>0.52756553289659003</v>
      </c>
      <c r="W396" s="27">
        <v>99</v>
      </c>
      <c r="X396">
        <v>99</v>
      </c>
      <c r="Y396" s="28">
        <v>0.30251715023657699</v>
      </c>
      <c r="Z396" s="28">
        <v>0.52756553289659003</v>
      </c>
      <c r="AA396" s="28">
        <v>99</v>
      </c>
      <c r="AB396" s="23">
        <v>14242.3733196294</v>
      </c>
      <c r="AC396" s="23">
        <v>11.4856840100899</v>
      </c>
      <c r="AD396" s="28" t="str">
        <f>IF(AE396=W396,$E$2,IF(AE396=X396,$F$2,IF(AE396=Y396,$G$2,IF(AE396=Z396,$H$2,IF(AE396=AA396,$I$2,0)))))</f>
        <v>SA_Diesel</v>
      </c>
      <c r="AE396" s="29">
        <f t="shared" si="13"/>
        <v>0.30251715023657699</v>
      </c>
    </row>
    <row r="397" spans="1:31" x14ac:dyDescent="0.25">
      <c r="A397">
        <v>1</v>
      </c>
      <c r="B397" s="15">
        <v>6529</v>
      </c>
      <c r="C397" s="15">
        <v>-65.036398869999999</v>
      </c>
      <c r="D397" s="15">
        <v>-17.045010229999999</v>
      </c>
      <c r="E397">
        <v>99</v>
      </c>
      <c r="F397">
        <v>99</v>
      </c>
      <c r="G397">
        <v>0.53255464742602199</v>
      </c>
      <c r="H397">
        <v>0.50196767863770198</v>
      </c>
      <c r="I397">
        <v>99</v>
      </c>
      <c r="J397">
        <v>44521.912405699499</v>
      </c>
      <c r="K397">
        <v>7.7027530113667</v>
      </c>
      <c r="L397" s="28" t="str">
        <f>IF(M397=E397,$E$2,IF(M397=F397,$F$2,IF(M397=G397,$G$2,IF(M397=H397,$H$2,IF(M397=I397,$I$2,0)))))</f>
        <v>SA_PV</v>
      </c>
      <c r="M397" s="29">
        <f>MIN(E397:I397)</f>
        <v>0.50196767863770198</v>
      </c>
      <c r="N397">
        <v>99</v>
      </c>
      <c r="O397">
        <v>99</v>
      </c>
      <c r="P397">
        <v>0.39033746036260603</v>
      </c>
      <c r="Q397">
        <v>0.50196767863770198</v>
      </c>
      <c r="R397">
        <v>99</v>
      </c>
      <c r="S397">
        <v>16677.664000050001</v>
      </c>
      <c r="T397">
        <v>13.449610850111499</v>
      </c>
      <c r="U397" s="28" t="str">
        <f>IF(V397=N397,$E$2,IF(V397=O397,$F$2,IF(V397=P397,$G$2,IF(V397=Q397,$H$2,IF(V397=R397,$I$2,0)))))</f>
        <v>SA_Diesel</v>
      </c>
      <c r="V397" s="29">
        <f t="shared" si="12"/>
        <v>0.39033746036260603</v>
      </c>
      <c r="W397" s="27">
        <v>99</v>
      </c>
      <c r="X397">
        <v>99</v>
      </c>
      <c r="Y397" s="28">
        <v>0.205981847502622</v>
      </c>
      <c r="Z397" s="28">
        <v>0.50196767863770198</v>
      </c>
      <c r="AA397" s="28">
        <v>99</v>
      </c>
      <c r="AB397" s="23">
        <v>16677.664000050001</v>
      </c>
      <c r="AC397" s="23">
        <v>13.449610850111499</v>
      </c>
      <c r="AD397" s="28" t="str">
        <f>IF(AE397=W397,$E$2,IF(AE397=X397,$F$2,IF(AE397=Y397,$G$2,IF(AE397=Z397,$H$2,IF(AE397=AA397,$I$2,0)))))</f>
        <v>SA_Diesel</v>
      </c>
      <c r="AE397" s="29">
        <f t="shared" si="13"/>
        <v>0.205981847502622</v>
      </c>
    </row>
    <row r="398" spans="1:31" x14ac:dyDescent="0.25">
      <c r="A398">
        <v>1</v>
      </c>
      <c r="B398" s="15">
        <v>6538</v>
      </c>
      <c r="C398" s="15">
        <v>-66.785878060000002</v>
      </c>
      <c r="D398" s="15">
        <v>-17.730995870000001</v>
      </c>
      <c r="E398">
        <v>99</v>
      </c>
      <c r="F398">
        <v>99</v>
      </c>
      <c r="G398">
        <v>0.53255464742602199</v>
      </c>
      <c r="H398">
        <v>0.427931147865179</v>
      </c>
      <c r="I398">
        <v>99</v>
      </c>
      <c r="J398">
        <v>78837.651363798796</v>
      </c>
      <c r="K398">
        <v>15.5498326161339</v>
      </c>
      <c r="L398" s="28" t="str">
        <f>IF(M398=E398,$E$2,IF(M398=F398,$F$2,IF(M398=G398,$G$2,IF(M398=H398,$H$2,IF(M398=I398,$I$2,0)))))</f>
        <v>SA_PV</v>
      </c>
      <c r="M398" s="29">
        <f>MIN(E398:I398)</f>
        <v>0.427931147865179</v>
      </c>
      <c r="N398">
        <v>99</v>
      </c>
      <c r="O398">
        <v>99</v>
      </c>
      <c r="P398">
        <v>0.39033746036260603</v>
      </c>
      <c r="Q398">
        <v>0.427931147865179</v>
      </c>
      <c r="R398">
        <v>99</v>
      </c>
      <c r="S398">
        <v>9255.8755757348808</v>
      </c>
      <c r="T398">
        <v>7.4643501973845199</v>
      </c>
      <c r="U398" s="28" t="str">
        <f>IF(V398=N398,$E$2,IF(V398=O398,$F$2,IF(V398=P398,$G$2,IF(V398=Q398,$H$2,IF(V398=R398,$I$2,0)))))</f>
        <v>SA_Diesel</v>
      </c>
      <c r="V398" s="29">
        <f t="shared" si="12"/>
        <v>0.39033746036260603</v>
      </c>
      <c r="W398" s="27">
        <v>99</v>
      </c>
      <c r="X398">
        <v>99</v>
      </c>
      <c r="Y398" s="28">
        <v>0.205981847502622</v>
      </c>
      <c r="Z398" s="28">
        <v>0.427931147865179</v>
      </c>
      <c r="AA398" s="28">
        <v>99</v>
      </c>
      <c r="AB398" s="23">
        <v>9255.8755757348808</v>
      </c>
      <c r="AC398" s="23">
        <v>7.4643501973845199</v>
      </c>
      <c r="AD398" s="28" t="str">
        <f>IF(AE398=W398,$E$2,IF(AE398=X398,$F$2,IF(AE398=Y398,$G$2,IF(AE398=Z398,$H$2,IF(AE398=AA398,$I$2,0)))))</f>
        <v>SA_Diesel</v>
      </c>
      <c r="AE398" s="29">
        <f t="shared" si="13"/>
        <v>0.205981847502622</v>
      </c>
    </row>
    <row r="399" spans="1:31" x14ac:dyDescent="0.25">
      <c r="A399">
        <v>1</v>
      </c>
      <c r="B399" s="15">
        <v>6542</v>
      </c>
      <c r="C399" s="15">
        <v>-65.271414190000002</v>
      </c>
      <c r="D399" s="15">
        <v>-17.059529510000001</v>
      </c>
      <c r="E399">
        <v>99</v>
      </c>
      <c r="F399">
        <v>99</v>
      </c>
      <c r="G399">
        <v>0.53255464742602199</v>
      </c>
      <c r="H399">
        <v>0.52723764878664803</v>
      </c>
      <c r="I399">
        <v>0.45561490794890203</v>
      </c>
      <c r="J399">
        <v>88121.196288855499</v>
      </c>
      <c r="K399">
        <v>17.380906565849202</v>
      </c>
      <c r="L399" s="28" t="str">
        <f>IF(M399=E399,$E$2,IF(M399=F399,$F$2,IF(M399=G399,$G$2,IF(M399=H399,$H$2,IF(M399=I399,$I$2,0)))))</f>
        <v>Grid_extension</v>
      </c>
      <c r="M399" s="29">
        <f>MIN(E399:I399)</f>
        <v>0.45561490794890203</v>
      </c>
      <c r="N399">
        <v>99</v>
      </c>
      <c r="O399">
        <v>99</v>
      </c>
      <c r="P399">
        <v>0.39033746036260603</v>
      </c>
      <c r="Q399">
        <v>0.52723764878664803</v>
      </c>
      <c r="R399">
        <v>99</v>
      </c>
      <c r="S399">
        <v>27794.539178186598</v>
      </c>
      <c r="T399">
        <v>22.4147539909467</v>
      </c>
      <c r="U399" s="28" t="str">
        <f>IF(V399=N399,$E$2,IF(V399=O399,$F$2,IF(V399=P399,$G$2,IF(V399=Q399,$H$2,IF(V399=R399,$I$2,0)))))</f>
        <v>SA_Diesel</v>
      </c>
      <c r="V399" s="29">
        <f t="shared" si="12"/>
        <v>0.39033746036260603</v>
      </c>
      <c r="W399" s="27">
        <v>99</v>
      </c>
      <c r="X399">
        <v>99</v>
      </c>
      <c r="Y399" s="28">
        <v>0.205981847502622</v>
      </c>
      <c r="Z399" s="28">
        <v>0.52723764878664803</v>
      </c>
      <c r="AA399" s="28">
        <v>99</v>
      </c>
      <c r="AB399" s="23">
        <v>27794.539178186598</v>
      </c>
      <c r="AC399" s="23">
        <v>22.4147539909467</v>
      </c>
      <c r="AD399" s="28" t="str">
        <f>IF(AE399=W399,$E$2,IF(AE399=X399,$F$2,IF(AE399=Y399,$G$2,IF(AE399=Z399,$H$2,IF(AE399=AA399,$I$2,0)))))</f>
        <v>SA_Diesel</v>
      </c>
      <c r="AE399" s="29">
        <f t="shared" si="13"/>
        <v>0.205981847502622</v>
      </c>
    </row>
    <row r="400" spans="1:31" x14ac:dyDescent="0.25">
      <c r="A400">
        <v>1</v>
      </c>
      <c r="B400" s="15">
        <v>6553</v>
      </c>
      <c r="C400" s="15">
        <v>-66.501576900000003</v>
      </c>
      <c r="D400" s="15">
        <v>-17.648643289999999</v>
      </c>
      <c r="E400">
        <v>99</v>
      </c>
      <c r="F400">
        <v>99</v>
      </c>
      <c r="G400">
        <v>0.50573928555547898</v>
      </c>
      <c r="H400">
        <v>0.44020227317947402</v>
      </c>
      <c r="I400">
        <v>99</v>
      </c>
      <c r="J400">
        <v>98182.159205814096</v>
      </c>
      <c r="K400">
        <v>19.365317397596399</v>
      </c>
      <c r="L400" s="28" t="str">
        <f>IF(M400=E400,$E$2,IF(M400=F400,$F$2,IF(M400=G400,$G$2,IF(M400=H400,$H$2,IF(M400=I400,$I$2,0)))))</f>
        <v>SA_PV</v>
      </c>
      <c r="M400" s="29">
        <f>MIN(E400:I400)</f>
        <v>0.44020227317947402</v>
      </c>
      <c r="N400">
        <v>99</v>
      </c>
      <c r="O400">
        <v>99</v>
      </c>
      <c r="P400">
        <v>0.37257228312337098</v>
      </c>
      <c r="Q400">
        <v>0.44020227317947402</v>
      </c>
      <c r="R400">
        <v>99</v>
      </c>
      <c r="S400">
        <v>11268.0941074653</v>
      </c>
      <c r="T400">
        <v>9.0870928187178102</v>
      </c>
      <c r="U400" s="28" t="str">
        <f>IF(V400=N400,$E$2,IF(V400=O400,$F$2,IF(V400=P400,$G$2,IF(V400=Q400,$H$2,IF(V400=R400,$I$2,0)))))</f>
        <v>SA_Diesel</v>
      </c>
      <c r="V400" s="29">
        <f t="shared" si="12"/>
        <v>0.37257228312337098</v>
      </c>
      <c r="W400" s="27">
        <v>99</v>
      </c>
      <c r="X400">
        <v>99</v>
      </c>
      <c r="Y400" s="28">
        <v>0.19994839108175</v>
      </c>
      <c r="Z400" s="28">
        <v>0.44020227317947402</v>
      </c>
      <c r="AA400" s="28">
        <v>99</v>
      </c>
      <c r="AB400" s="23">
        <v>11268.0941074653</v>
      </c>
      <c r="AC400" s="23">
        <v>9.0870928187178102</v>
      </c>
      <c r="AD400" s="28" t="str">
        <f>IF(AE400=W400,$E$2,IF(AE400=X400,$F$2,IF(AE400=Y400,$G$2,IF(AE400=Z400,$H$2,IF(AE400=AA400,$I$2,0)))))</f>
        <v>SA_Diesel</v>
      </c>
      <c r="AE400" s="29">
        <f t="shared" si="13"/>
        <v>0.19994839108175</v>
      </c>
    </row>
    <row r="401" spans="1:31" x14ac:dyDescent="0.25">
      <c r="A401">
        <v>1</v>
      </c>
      <c r="B401" s="15">
        <v>6555</v>
      </c>
      <c r="C401" s="15">
        <v>-66.590521949999996</v>
      </c>
      <c r="D401" s="15">
        <v>-17.287252809999998</v>
      </c>
      <c r="E401">
        <v>99</v>
      </c>
      <c r="F401">
        <v>99</v>
      </c>
      <c r="G401">
        <v>1.06886188483688</v>
      </c>
      <c r="H401">
        <v>0.47712106274065402</v>
      </c>
      <c r="I401">
        <v>99</v>
      </c>
      <c r="J401">
        <v>46452.919207734798</v>
      </c>
      <c r="K401">
        <v>8.0368372331721201</v>
      </c>
      <c r="L401" s="28" t="str">
        <f>IF(M401=E401,$E$2,IF(M401=F401,$F$2,IF(M401=G401,$G$2,IF(M401=H401,$H$2,IF(M401=I401,$I$2,0)))))</f>
        <v>SA_PV</v>
      </c>
      <c r="M401" s="29">
        <f>MIN(E401:I401)</f>
        <v>0.47712106274065402</v>
      </c>
      <c r="N401">
        <v>99</v>
      </c>
      <c r="O401">
        <v>99</v>
      </c>
      <c r="P401">
        <v>0.74564100514730203</v>
      </c>
      <c r="Q401">
        <v>0.47712106274065402</v>
      </c>
      <c r="R401">
        <v>99</v>
      </c>
      <c r="S401">
        <v>57564.242506256902</v>
      </c>
      <c r="T401">
        <v>9.9592115062728297</v>
      </c>
      <c r="U401" s="28" t="str">
        <f>IF(V401=N401,$E$2,IF(V401=O401,$F$2,IF(V401=P401,$G$2,IF(V401=Q401,$H$2,IF(V401=R401,$I$2,0)))))</f>
        <v>SA_PV</v>
      </c>
      <c r="V401" s="29">
        <f t="shared" si="12"/>
        <v>0.47712106274065402</v>
      </c>
      <c r="W401" s="27">
        <v>99</v>
      </c>
      <c r="X401">
        <v>99</v>
      </c>
      <c r="Y401" s="28">
        <v>0.32665097592006598</v>
      </c>
      <c r="Z401" s="28">
        <v>0.47712106274065402</v>
      </c>
      <c r="AA401" s="28">
        <v>99</v>
      </c>
      <c r="AB401" s="23">
        <v>10287.328313536</v>
      </c>
      <c r="AC401" s="23">
        <v>8.2961596122801406</v>
      </c>
      <c r="AD401" s="28" t="str">
        <f>IF(AE401=W401,$E$2,IF(AE401=X401,$F$2,IF(AE401=Y401,$G$2,IF(AE401=Z401,$H$2,IF(AE401=AA401,$I$2,0)))))</f>
        <v>SA_Diesel</v>
      </c>
      <c r="AE401" s="29">
        <f t="shared" si="13"/>
        <v>0.32665097592006598</v>
      </c>
    </row>
    <row r="402" spans="1:31" x14ac:dyDescent="0.25">
      <c r="A402">
        <v>1</v>
      </c>
      <c r="B402" s="15">
        <v>6573</v>
      </c>
      <c r="C402" s="15">
        <v>-66.262233809999998</v>
      </c>
      <c r="D402" s="15">
        <v>-17.809567770000001</v>
      </c>
      <c r="E402">
        <v>99</v>
      </c>
      <c r="F402">
        <v>99</v>
      </c>
      <c r="G402">
        <v>0.42529319994385001</v>
      </c>
      <c r="H402">
        <v>0.37387632300472301</v>
      </c>
      <c r="I402">
        <v>99</v>
      </c>
      <c r="J402">
        <v>141546.98701503701</v>
      </c>
      <c r="K402">
        <v>12.9515084601965</v>
      </c>
      <c r="L402" s="28" t="str">
        <f>IF(M402=E402,$E$2,IF(M402=F402,$F$2,IF(M402=G402,$G$2,IF(M402=H402,$H$2,IF(M402=I402,$I$2,0)))))</f>
        <v>SA_PV</v>
      </c>
      <c r="M402" s="29">
        <f>MIN(E402:I402)</f>
        <v>0.37387632300472301</v>
      </c>
      <c r="N402">
        <v>99</v>
      </c>
      <c r="O402">
        <v>99</v>
      </c>
      <c r="P402">
        <v>0.31927675140566703</v>
      </c>
      <c r="Q402">
        <v>0.37387632300472301</v>
      </c>
      <c r="R402">
        <v>99</v>
      </c>
      <c r="S402">
        <v>22839.624126607501</v>
      </c>
      <c r="T402">
        <v>18.418889867595801</v>
      </c>
      <c r="U402" s="28" t="str">
        <f>IF(V402=N402,$E$2,IF(V402=O402,$F$2,IF(V402=P402,$G$2,IF(V402=Q402,$H$2,IF(V402=R402,$I$2,0)))))</f>
        <v>SA_Diesel</v>
      </c>
      <c r="V402" s="29">
        <f t="shared" si="12"/>
        <v>0.31927675140566703</v>
      </c>
      <c r="W402" s="27">
        <v>99</v>
      </c>
      <c r="X402">
        <v>99</v>
      </c>
      <c r="Y402" s="28">
        <v>0.18184802181913301</v>
      </c>
      <c r="Z402" s="28">
        <v>0.37387632300472301</v>
      </c>
      <c r="AA402" s="28">
        <v>99</v>
      </c>
      <c r="AB402" s="23">
        <v>22839.624126607501</v>
      </c>
      <c r="AC402" s="23">
        <v>18.418889867595801</v>
      </c>
      <c r="AD402" s="28" t="str">
        <f>IF(AE402=W402,$E$2,IF(AE402=X402,$F$2,IF(AE402=Y402,$G$2,IF(AE402=Z402,$H$2,IF(AE402=AA402,$I$2,0)))))</f>
        <v>SA_Diesel</v>
      </c>
      <c r="AE402" s="29">
        <f t="shared" si="13"/>
        <v>0.18184802181913301</v>
      </c>
    </row>
    <row r="403" spans="1:31" x14ac:dyDescent="0.25">
      <c r="A403">
        <v>1</v>
      </c>
      <c r="B403" s="15">
        <v>6590</v>
      </c>
      <c r="C403" s="15">
        <v>-65.485989810000007</v>
      </c>
      <c r="D403" s="15">
        <v>-18.236843369999999</v>
      </c>
      <c r="E403">
        <v>0.53356305744673704</v>
      </c>
      <c r="F403">
        <v>99</v>
      </c>
      <c r="G403">
        <v>0.45210856181439302</v>
      </c>
      <c r="H403">
        <v>0.38789454819282798</v>
      </c>
      <c r="I403">
        <v>99</v>
      </c>
      <c r="J403">
        <v>58173.387102560999</v>
      </c>
      <c r="K403">
        <v>10.064599844733699</v>
      </c>
      <c r="L403" s="28" t="str">
        <f>IF(M403=E403,$E$2,IF(M403=F403,$F$2,IF(M403=G403,$G$2,IF(M403=H403,$H$2,IF(M403=I403,$I$2,0)))))</f>
        <v>SA_PV</v>
      </c>
      <c r="M403" s="29">
        <f>MIN(E403:I403)</f>
        <v>0.38789454819282798</v>
      </c>
      <c r="N403">
        <v>0.53356305744673704</v>
      </c>
      <c r="O403">
        <v>99</v>
      </c>
      <c r="P403">
        <v>0.33704192864490101</v>
      </c>
      <c r="Q403">
        <v>0.38789454819282798</v>
      </c>
      <c r="R403">
        <v>99</v>
      </c>
      <c r="S403">
        <v>12274.264158035299</v>
      </c>
      <c r="T403">
        <v>9.8985131488769795</v>
      </c>
      <c r="U403" s="28" t="str">
        <f>IF(V403=N403,$E$2,IF(V403=O403,$F$2,IF(V403=P403,$G$2,IF(V403=Q403,$H$2,IF(V403=R403,$I$2,0)))))</f>
        <v>SA_Diesel</v>
      </c>
      <c r="V403" s="29">
        <f t="shared" si="12"/>
        <v>0.33704192864490101</v>
      </c>
      <c r="W403" s="27">
        <v>0.53356305744673704</v>
      </c>
      <c r="X403">
        <v>99</v>
      </c>
      <c r="Y403" s="28">
        <v>0.18788147824000501</v>
      </c>
      <c r="Z403" s="28">
        <v>0.38789454819282798</v>
      </c>
      <c r="AA403" s="28">
        <v>99</v>
      </c>
      <c r="AB403" s="23">
        <v>12274.264158035299</v>
      </c>
      <c r="AC403" s="23">
        <v>9.8985131488769795</v>
      </c>
      <c r="AD403" s="28" t="str">
        <f>IF(AE403=W403,$E$2,IF(AE403=X403,$F$2,IF(AE403=Y403,$G$2,IF(AE403=Z403,$H$2,IF(AE403=AA403,$I$2,0)))))</f>
        <v>SA_Diesel</v>
      </c>
      <c r="AE403" s="29">
        <f t="shared" si="13"/>
        <v>0.18788147824000501</v>
      </c>
    </row>
    <row r="404" spans="1:31" x14ac:dyDescent="0.25">
      <c r="A404">
        <v>1</v>
      </c>
      <c r="B404" s="15">
        <v>6624</v>
      </c>
      <c r="C404" s="15">
        <v>-65.372996939999993</v>
      </c>
      <c r="D404" s="15">
        <v>-19.106662459999999</v>
      </c>
      <c r="E404">
        <v>99</v>
      </c>
      <c r="F404">
        <v>99</v>
      </c>
      <c r="G404">
        <v>0.559370009296565</v>
      </c>
      <c r="H404">
        <v>0.38092742563884802</v>
      </c>
      <c r="I404">
        <v>0.282988029947154</v>
      </c>
      <c r="J404">
        <v>57564.242506256902</v>
      </c>
      <c r="K404">
        <v>9.9592115062728297</v>
      </c>
      <c r="L404" s="28" t="str">
        <f>IF(M404=E404,$E$2,IF(M404=F404,$F$2,IF(M404=G404,$G$2,IF(M404=H404,$H$2,IF(M404=I404,$I$2,0)))))</f>
        <v>Grid_extension</v>
      </c>
      <c r="M404" s="29">
        <f>MIN(E404:I404)</f>
        <v>0.282988029947154</v>
      </c>
      <c r="N404">
        <v>99</v>
      </c>
      <c r="O404">
        <v>99</v>
      </c>
      <c r="P404">
        <v>0.40810263760184101</v>
      </c>
      <c r="Q404">
        <v>0.38092742563884802</v>
      </c>
      <c r="R404">
        <v>0.282988029947154</v>
      </c>
      <c r="S404">
        <v>157788.387940082</v>
      </c>
      <c r="T404">
        <v>25.6124717107371</v>
      </c>
      <c r="U404" s="28" t="str">
        <f>IF(V404=N404,$E$2,IF(V404=O404,$F$2,IF(V404=P404,$G$2,IF(V404=Q404,$H$2,IF(V404=R404,$I$2,0)))))</f>
        <v>Grid_extension</v>
      </c>
      <c r="V404" s="29">
        <f t="shared" si="12"/>
        <v>0.282988029947154</v>
      </c>
      <c r="W404" s="27">
        <v>99</v>
      </c>
      <c r="X404">
        <v>99</v>
      </c>
      <c r="Y404" s="28">
        <v>0.21201530392349399</v>
      </c>
      <c r="Z404" s="28">
        <v>0.38092742563884802</v>
      </c>
      <c r="AA404" s="28">
        <v>99</v>
      </c>
      <c r="AB404" s="23">
        <v>54965.554831091598</v>
      </c>
      <c r="AC404" s="23">
        <v>44.326670847693798</v>
      </c>
      <c r="AD404" s="28" t="str">
        <f>IF(AE404=W404,$E$2,IF(AE404=X404,$F$2,IF(AE404=Y404,$G$2,IF(AE404=Z404,$H$2,IF(AE404=AA404,$I$2,0)))))</f>
        <v>SA_Diesel</v>
      </c>
      <c r="AE404" s="29">
        <f t="shared" si="13"/>
        <v>0.21201530392349399</v>
      </c>
    </row>
    <row r="405" spans="1:31" x14ac:dyDescent="0.25">
      <c r="A405">
        <v>1</v>
      </c>
      <c r="B405" s="15">
        <v>6625</v>
      </c>
      <c r="C405" s="15">
        <v>-65.320576119999998</v>
      </c>
      <c r="D405" s="15">
        <v>-18.69642125</v>
      </c>
      <c r="E405">
        <v>99</v>
      </c>
      <c r="F405">
        <v>99</v>
      </c>
      <c r="G405">
        <v>0.69344681864928104</v>
      </c>
      <c r="H405">
        <v>0.43427229195119199</v>
      </c>
      <c r="I405">
        <v>99</v>
      </c>
      <c r="J405">
        <v>100147.132788245</v>
      </c>
      <c r="K405">
        <v>19.7528861515278</v>
      </c>
      <c r="L405" s="28" t="str">
        <f>IF(M405=E405,$E$2,IF(M405=F405,$F$2,IF(M405=G405,$G$2,IF(M405=H405,$H$2,IF(M405=I405,$I$2,0)))))</f>
        <v>SA_PV</v>
      </c>
      <c r="M405" s="29">
        <f>MIN(E405:I405)</f>
        <v>0.43427229195119199</v>
      </c>
      <c r="N405">
        <v>99</v>
      </c>
      <c r="O405">
        <v>99</v>
      </c>
      <c r="P405">
        <v>0.496928523798015</v>
      </c>
      <c r="Q405">
        <v>0.43427229195119199</v>
      </c>
      <c r="R405">
        <v>99</v>
      </c>
      <c r="S405">
        <v>39339.365604552797</v>
      </c>
      <c r="T405">
        <v>6.8061186167046497</v>
      </c>
      <c r="U405" s="28" t="str">
        <f>IF(V405=N405,$E$2,IF(V405=O405,$F$2,IF(V405=P405,$G$2,IF(V405=Q405,$H$2,IF(V405=R405,$I$2,0)))))</f>
        <v>SA_PV</v>
      </c>
      <c r="V405" s="29">
        <f t="shared" si="12"/>
        <v>0.43427229195119199</v>
      </c>
      <c r="W405" s="27">
        <v>99</v>
      </c>
      <c r="X405">
        <v>99</v>
      </c>
      <c r="Y405" s="28">
        <v>0.242182586027855</v>
      </c>
      <c r="Z405" s="28">
        <v>0.43427229195119199</v>
      </c>
      <c r="AA405" s="28">
        <v>99</v>
      </c>
      <c r="AB405" s="23">
        <v>7724.0242149092901</v>
      </c>
      <c r="AC405" s="23">
        <v>6.2289970518087303</v>
      </c>
      <c r="AD405" s="28" t="str">
        <f>IF(AE405=W405,$E$2,IF(AE405=X405,$F$2,IF(AE405=Y405,$G$2,IF(AE405=Z405,$H$2,IF(AE405=AA405,$I$2,0)))))</f>
        <v>SA_Diesel</v>
      </c>
      <c r="AE405" s="29">
        <f t="shared" si="13"/>
        <v>0.242182586027855</v>
      </c>
    </row>
    <row r="406" spans="1:31" x14ac:dyDescent="0.25">
      <c r="A406">
        <v>1</v>
      </c>
      <c r="B406" s="15">
        <v>6628</v>
      </c>
      <c r="C406" s="15">
        <v>-65.293643070000002</v>
      </c>
      <c r="D406" s="15">
        <v>-18.60081697</v>
      </c>
      <c r="E406">
        <v>99</v>
      </c>
      <c r="F406">
        <v>99</v>
      </c>
      <c r="G406">
        <v>0.42529319994385001</v>
      </c>
      <c r="H406">
        <v>0.43840634368780801</v>
      </c>
      <c r="I406">
        <v>99</v>
      </c>
      <c r="J406">
        <v>55838.114640006897</v>
      </c>
      <c r="K406">
        <v>11.013434840238</v>
      </c>
      <c r="L406" s="28" t="str">
        <f>IF(M406=E406,$E$2,IF(M406=F406,$F$2,IF(M406=G406,$G$2,IF(M406=H406,$H$2,IF(M406=I406,$I$2,0)))))</f>
        <v>SA_Diesel</v>
      </c>
      <c r="M406" s="29">
        <f>MIN(E406:I406)</f>
        <v>0.42529319994385001</v>
      </c>
      <c r="N406">
        <v>99</v>
      </c>
      <c r="O406">
        <v>99</v>
      </c>
      <c r="P406">
        <v>0.31927675140566703</v>
      </c>
      <c r="Q406">
        <v>0.43840634368780801</v>
      </c>
      <c r="R406">
        <v>99</v>
      </c>
      <c r="S406">
        <v>10191.1733214095</v>
      </c>
      <c r="T406">
        <v>8.2186159451698604</v>
      </c>
      <c r="U406" s="28" t="str">
        <f>IF(V406=N406,$E$2,IF(V406=O406,$F$2,IF(V406=P406,$G$2,IF(V406=Q406,$H$2,IF(V406=R406,$I$2,0)))))</f>
        <v>SA_Diesel</v>
      </c>
      <c r="V406" s="29">
        <f t="shared" si="12"/>
        <v>0.31927675140566703</v>
      </c>
      <c r="W406" s="27">
        <v>99</v>
      </c>
      <c r="X406">
        <v>99</v>
      </c>
      <c r="Y406" s="28">
        <v>0.18184802181913301</v>
      </c>
      <c r="Z406" s="28">
        <v>0.43840634368780801</v>
      </c>
      <c r="AA406" s="28">
        <v>99</v>
      </c>
      <c r="AB406" s="23">
        <v>10191.1733214095</v>
      </c>
      <c r="AC406" s="23">
        <v>8.2186159451698604</v>
      </c>
      <c r="AD406" s="28" t="str">
        <f>IF(AE406=W406,$E$2,IF(AE406=X406,$F$2,IF(AE406=Y406,$G$2,IF(AE406=Z406,$H$2,IF(AE406=AA406,$I$2,0)))))</f>
        <v>SA_Diesel</v>
      </c>
      <c r="AE406" s="29">
        <f t="shared" si="13"/>
        <v>0.18184802181913301</v>
      </c>
    </row>
    <row r="407" spans="1:31" x14ac:dyDescent="0.25">
      <c r="A407">
        <v>1</v>
      </c>
      <c r="B407" s="15">
        <v>6633</v>
      </c>
      <c r="C407" s="15">
        <v>-64.151160000000004</v>
      </c>
      <c r="D407" s="15">
        <v>-20.519736000000002</v>
      </c>
      <c r="E407">
        <v>99</v>
      </c>
      <c r="F407">
        <v>99</v>
      </c>
      <c r="G407">
        <v>0.45210856181439302</v>
      </c>
      <c r="H407">
        <v>0.527906328698311</v>
      </c>
      <c r="I407">
        <v>99</v>
      </c>
      <c r="J407">
        <v>157788.387940082</v>
      </c>
      <c r="K407">
        <v>25.6124717107371</v>
      </c>
      <c r="L407" s="28" t="str">
        <f>IF(M407=E407,$E$2,IF(M407=F407,$F$2,IF(M407=G407,$G$2,IF(M407=H407,$H$2,IF(M407=I407,$I$2,0)))))</f>
        <v>SA_Diesel</v>
      </c>
      <c r="M407" s="29">
        <f>MIN(E407:I407)</f>
        <v>0.45210856181439302</v>
      </c>
      <c r="N407">
        <v>99</v>
      </c>
      <c r="O407">
        <v>99</v>
      </c>
      <c r="P407">
        <v>0.33704192864490101</v>
      </c>
      <c r="Q407">
        <v>0.527906328698311</v>
      </c>
      <c r="R407">
        <v>99</v>
      </c>
      <c r="S407">
        <v>32378.3354612767</v>
      </c>
      <c r="T407">
        <v>26.111331414713199</v>
      </c>
      <c r="U407" s="28" t="str">
        <f>IF(V407=N407,$E$2,IF(V407=O407,$F$2,IF(V407=P407,$G$2,IF(V407=Q407,$H$2,IF(V407=R407,$I$2,0)))))</f>
        <v>SA_Diesel</v>
      </c>
      <c r="V407" s="29">
        <f t="shared" si="12"/>
        <v>0.33704192864490101</v>
      </c>
      <c r="W407" s="27">
        <v>99</v>
      </c>
      <c r="X407">
        <v>99</v>
      </c>
      <c r="Y407" s="28">
        <v>0.18788147824000501</v>
      </c>
      <c r="Z407" s="28">
        <v>0.527906328698311</v>
      </c>
      <c r="AA407" s="28">
        <v>99</v>
      </c>
      <c r="AB407" s="23">
        <v>32378.3354612767</v>
      </c>
      <c r="AC407" s="23">
        <v>26.111331414713199</v>
      </c>
      <c r="AD407" s="28" t="str">
        <f>IF(AE407=W407,$E$2,IF(AE407=X407,$F$2,IF(AE407=Y407,$G$2,IF(AE407=Z407,$H$2,IF(AE407=AA407,$I$2,0)))))</f>
        <v>SA_Diesel</v>
      </c>
      <c r="AE407" s="29">
        <f t="shared" si="13"/>
        <v>0.18788147824000501</v>
      </c>
    </row>
    <row r="408" spans="1:31" x14ac:dyDescent="0.25">
      <c r="A408">
        <v>1</v>
      </c>
      <c r="B408" s="15">
        <v>6638</v>
      </c>
      <c r="C408" s="15">
        <v>-65.009028509999993</v>
      </c>
      <c r="D408" s="15">
        <v>-20.147087970000001</v>
      </c>
      <c r="E408">
        <v>99</v>
      </c>
      <c r="F408">
        <v>99</v>
      </c>
      <c r="G408">
        <v>0.559370009296565</v>
      </c>
      <c r="H408">
        <v>0.41400873038326402</v>
      </c>
      <c r="I408">
        <v>99</v>
      </c>
      <c r="J408">
        <v>39339.365604552797</v>
      </c>
      <c r="K408">
        <v>6.8061186167046497</v>
      </c>
      <c r="L408" s="28" t="str">
        <f>IF(M408=E408,$E$2,IF(M408=F408,$F$2,IF(M408=G408,$G$2,IF(M408=H408,$H$2,IF(M408=I408,$I$2,0)))))</f>
        <v>SA_PV</v>
      </c>
      <c r="M408" s="29">
        <f>MIN(E408:I408)</f>
        <v>0.41400873038326402</v>
      </c>
      <c r="N408">
        <v>99</v>
      </c>
      <c r="O408">
        <v>99</v>
      </c>
      <c r="P408">
        <v>0.40810263760184101</v>
      </c>
      <c r="Q408">
        <v>0.41400873038326402</v>
      </c>
      <c r="R408">
        <v>99</v>
      </c>
      <c r="S408">
        <v>10349.778691084201</v>
      </c>
      <c r="T408">
        <v>8.3465223774409694</v>
      </c>
      <c r="U408" s="28" t="str">
        <f>IF(V408=N408,$E$2,IF(V408=O408,$F$2,IF(V408=P408,$G$2,IF(V408=Q408,$H$2,IF(V408=R408,$I$2,0)))))</f>
        <v>SA_Diesel</v>
      </c>
      <c r="V408" s="29">
        <f t="shared" si="12"/>
        <v>0.40810263760184101</v>
      </c>
      <c r="W408" s="27">
        <v>99</v>
      </c>
      <c r="X408">
        <v>99</v>
      </c>
      <c r="Y408" s="28">
        <v>0.21201530392349399</v>
      </c>
      <c r="Z408" s="28">
        <v>0.41400873038326402</v>
      </c>
      <c r="AA408" s="28">
        <v>99</v>
      </c>
      <c r="AB408" s="23">
        <v>10349.778691084201</v>
      </c>
      <c r="AC408" s="23">
        <v>8.3465223774409694</v>
      </c>
      <c r="AD408" s="28" t="str">
        <f>IF(AE408=W408,$E$2,IF(AE408=X408,$F$2,IF(AE408=Y408,$G$2,IF(AE408=Z408,$H$2,IF(AE408=AA408,$I$2,0)))))</f>
        <v>SA_Diesel</v>
      </c>
      <c r="AE408" s="29">
        <f t="shared" si="13"/>
        <v>0.21201530392349399</v>
      </c>
    </row>
    <row r="409" spans="1:31" x14ac:dyDescent="0.25">
      <c r="A409">
        <v>1</v>
      </c>
      <c r="B409" s="15">
        <v>6641</v>
      </c>
      <c r="C409" s="15">
        <v>-64.198300380000006</v>
      </c>
      <c r="D409" s="15">
        <v>-19.822102050000002</v>
      </c>
      <c r="E409">
        <v>0.44343605556728899</v>
      </c>
      <c r="F409">
        <v>99</v>
      </c>
      <c r="G409">
        <v>1.06886188483688</v>
      </c>
      <c r="H409">
        <v>0.45954787480916398</v>
      </c>
      <c r="I409">
        <v>99</v>
      </c>
      <c r="J409">
        <v>10191.1733214095</v>
      </c>
      <c r="K409">
        <v>8.2186159451698604</v>
      </c>
      <c r="L409" s="28" t="str">
        <f>IF(M409=E409,$E$2,IF(M409=F409,$F$2,IF(M409=G409,$G$2,IF(M409=H409,$H$2,IF(M409=I409,$I$2,0)))))</f>
        <v>MG_Hydro</v>
      </c>
      <c r="M409" s="29">
        <f>MIN(E409:I409)</f>
        <v>0.44343605556728899</v>
      </c>
      <c r="N409">
        <v>0.44343605556728899</v>
      </c>
      <c r="O409">
        <v>99</v>
      </c>
      <c r="P409">
        <v>0.74564100514730203</v>
      </c>
      <c r="Q409">
        <v>0.45954787480916398</v>
      </c>
      <c r="R409">
        <v>99</v>
      </c>
      <c r="S409">
        <v>150917.81687424099</v>
      </c>
      <c r="T409">
        <v>11.222931379561899</v>
      </c>
      <c r="U409" s="28" t="str">
        <f>IF(V409=N409,$E$2,IF(V409=O409,$F$2,IF(V409=P409,$G$2,IF(V409=Q409,$H$2,IF(V409=R409,$I$2,0)))))</f>
        <v>MG_Hydro</v>
      </c>
      <c r="V409" s="29">
        <f t="shared" si="12"/>
        <v>0.44343605556728899</v>
      </c>
      <c r="W409" s="27">
        <v>0.44343605556728899</v>
      </c>
      <c r="X409">
        <v>99</v>
      </c>
      <c r="Y409" s="28">
        <v>0.32665097592006598</v>
      </c>
      <c r="Z409" s="28">
        <v>0.45954787480916398</v>
      </c>
      <c r="AA409" s="28">
        <v>99</v>
      </c>
      <c r="AB409" s="23">
        <v>26441.4586702009</v>
      </c>
      <c r="AC409" s="23">
        <v>21.323569621167699</v>
      </c>
      <c r="AD409" s="28" t="str">
        <f>IF(AE409=W409,$E$2,IF(AE409=X409,$F$2,IF(AE409=Y409,$G$2,IF(AE409=Z409,$H$2,IF(AE409=AA409,$I$2,0)))))</f>
        <v>SA_Diesel</v>
      </c>
      <c r="AE409" s="29">
        <f t="shared" si="13"/>
        <v>0.32665097592006598</v>
      </c>
    </row>
    <row r="410" spans="1:31" x14ac:dyDescent="0.25">
      <c r="A410">
        <v>1</v>
      </c>
      <c r="B410" s="15">
        <v>6658</v>
      </c>
      <c r="C410" s="15">
        <v>-63.763328620000003</v>
      </c>
      <c r="D410" s="15">
        <v>-19.593760679999999</v>
      </c>
      <c r="E410">
        <v>99</v>
      </c>
      <c r="F410">
        <v>99</v>
      </c>
      <c r="G410">
        <v>0.74707754239036706</v>
      </c>
      <c r="H410">
        <v>0.46054580721917199</v>
      </c>
      <c r="I410">
        <v>99</v>
      </c>
      <c r="J410">
        <v>32378.3354612767</v>
      </c>
      <c r="K410">
        <v>26.111331414713199</v>
      </c>
      <c r="L410" s="28" t="str">
        <f>IF(M410=E410,$E$2,IF(M410=F410,$F$2,IF(M410=G410,$G$2,IF(M410=H410,$H$2,IF(M410=I410,$I$2,0)))))</f>
        <v>SA_PV</v>
      </c>
      <c r="M410" s="29">
        <f>MIN(E410:I410)</f>
        <v>0.46054580721917199</v>
      </c>
      <c r="N410">
        <v>99</v>
      </c>
      <c r="O410">
        <v>99</v>
      </c>
      <c r="P410">
        <v>0.53245887827648397</v>
      </c>
      <c r="Q410">
        <v>0.46054580721917199</v>
      </c>
      <c r="R410">
        <v>99</v>
      </c>
      <c r="S410">
        <v>131632.39535422501</v>
      </c>
      <c r="T410">
        <v>25.962997111286999</v>
      </c>
      <c r="U410" s="28" t="str">
        <f>IF(V410=N410,$E$2,IF(V410=O410,$F$2,IF(V410=P410,$G$2,IF(V410=Q410,$H$2,IF(V410=R410,$I$2,0)))))</f>
        <v>SA_PV</v>
      </c>
      <c r="V410" s="29">
        <f t="shared" si="12"/>
        <v>0.46054580721917199</v>
      </c>
      <c r="W410" s="27">
        <v>99</v>
      </c>
      <c r="X410">
        <v>99</v>
      </c>
      <c r="Y410" s="28">
        <v>0.25424949886960002</v>
      </c>
      <c r="Z410" s="28">
        <v>0.46054580721917199</v>
      </c>
      <c r="AA410" s="28">
        <v>99</v>
      </c>
      <c r="AB410" s="23">
        <v>24370.719257584798</v>
      </c>
      <c r="AC410" s="23">
        <v>19.653633155749599</v>
      </c>
      <c r="AD410" s="28" t="str">
        <f>IF(AE410=W410,$E$2,IF(AE410=X410,$F$2,IF(AE410=Y410,$G$2,IF(AE410=Z410,$H$2,IF(AE410=AA410,$I$2,0)))))</f>
        <v>SA_Diesel</v>
      </c>
      <c r="AE410" s="29">
        <f t="shared" si="13"/>
        <v>0.25424949886960002</v>
      </c>
    </row>
    <row r="411" spans="1:31" x14ac:dyDescent="0.25">
      <c r="A411">
        <v>1</v>
      </c>
      <c r="B411" s="15">
        <v>6659</v>
      </c>
      <c r="C411" s="15">
        <v>-64.32628493</v>
      </c>
      <c r="D411" s="15">
        <v>-19.371374469999999</v>
      </c>
      <c r="E411">
        <v>99</v>
      </c>
      <c r="F411">
        <v>99</v>
      </c>
      <c r="G411">
        <v>0.53255464742602199</v>
      </c>
      <c r="H411">
        <v>0.41954766414328198</v>
      </c>
      <c r="I411">
        <v>0.39813067226987597</v>
      </c>
      <c r="J411">
        <v>50253.020147509204</v>
      </c>
      <c r="K411">
        <v>8.6942941431676797</v>
      </c>
      <c r="L411" s="28" t="str">
        <f>IF(M411=E411,$E$2,IF(M411=F411,$F$2,IF(M411=G411,$G$2,IF(M411=H411,$H$2,IF(M411=I411,$I$2,0)))))</f>
        <v>Grid_extension</v>
      </c>
      <c r="M411" s="29">
        <f>MIN(E411:I411)</f>
        <v>0.39813067226987597</v>
      </c>
      <c r="N411">
        <v>99</v>
      </c>
      <c r="O411">
        <v>99</v>
      </c>
      <c r="P411">
        <v>0.39033746036260603</v>
      </c>
      <c r="Q411">
        <v>0.41954766414328198</v>
      </c>
      <c r="R411">
        <v>99</v>
      </c>
      <c r="S411">
        <v>35503.010715400298</v>
      </c>
      <c r="T411">
        <v>28.631208670953001</v>
      </c>
      <c r="U411" s="28" t="str">
        <f>IF(V411=N411,$E$2,IF(V411=O411,$F$2,IF(V411=P411,$G$2,IF(V411=Q411,$H$2,IF(V411=R411,$I$2,0)))))</f>
        <v>SA_Diesel</v>
      </c>
      <c r="V411" s="29">
        <f t="shared" si="12"/>
        <v>0.39033746036260603</v>
      </c>
      <c r="W411" s="27">
        <v>99</v>
      </c>
      <c r="X411">
        <v>99</v>
      </c>
      <c r="Y411" s="28">
        <v>0.205981847502622</v>
      </c>
      <c r="Z411" s="28">
        <v>0.41954766414328198</v>
      </c>
      <c r="AA411" s="28">
        <v>99</v>
      </c>
      <c r="AB411" s="23">
        <v>35503.010715400298</v>
      </c>
      <c r="AC411" s="23">
        <v>28.631208670953001</v>
      </c>
      <c r="AD411" s="28" t="str">
        <f>IF(AE411=W411,$E$2,IF(AE411=X411,$F$2,IF(AE411=Y411,$G$2,IF(AE411=Z411,$H$2,IF(AE411=AA411,$I$2,0)))))</f>
        <v>SA_Diesel</v>
      </c>
      <c r="AE411" s="29">
        <f t="shared" si="13"/>
        <v>0.205981847502622</v>
      </c>
    </row>
    <row r="412" spans="1:31" x14ac:dyDescent="0.25">
      <c r="A412">
        <v>1</v>
      </c>
      <c r="B412" s="15">
        <v>6663</v>
      </c>
      <c r="C412" s="15">
        <v>-64.481615189999999</v>
      </c>
      <c r="D412" s="15">
        <v>-19.94822447</v>
      </c>
      <c r="E412">
        <v>99</v>
      </c>
      <c r="F412">
        <v>99</v>
      </c>
      <c r="G412">
        <v>0.559370009296565</v>
      </c>
      <c r="H412">
        <v>0.44183613380089398</v>
      </c>
      <c r="I412">
        <v>99</v>
      </c>
      <c r="J412">
        <v>65898.211264954196</v>
      </c>
      <c r="K412">
        <v>23.712956099658399</v>
      </c>
      <c r="L412" s="28" t="str">
        <f>IF(M412=E412,$E$2,IF(M412=F412,$F$2,IF(M412=G412,$G$2,IF(M412=H412,$H$2,IF(M412=I412,$I$2,0)))))</f>
        <v>SA_PV</v>
      </c>
      <c r="M412" s="29">
        <f>MIN(E412:I412)</f>
        <v>0.44183613380089398</v>
      </c>
      <c r="N412">
        <v>99</v>
      </c>
      <c r="O412">
        <v>99</v>
      </c>
      <c r="P412">
        <v>0.40810263760184101</v>
      </c>
      <c r="Q412">
        <v>0.44183613380089398</v>
      </c>
      <c r="R412">
        <v>99</v>
      </c>
      <c r="S412">
        <v>14680.8676959885</v>
      </c>
      <c r="T412">
        <v>11.839305399870501</v>
      </c>
      <c r="U412" s="28" t="str">
        <f>IF(V412=N412,$E$2,IF(V412=O412,$F$2,IF(V412=P412,$G$2,IF(V412=Q412,$H$2,IF(V412=R412,$I$2,0)))))</f>
        <v>SA_Diesel</v>
      </c>
      <c r="V412" s="29">
        <f t="shared" si="12"/>
        <v>0.40810263760184101</v>
      </c>
      <c r="W412" s="27">
        <v>99</v>
      </c>
      <c r="X412">
        <v>99</v>
      </c>
      <c r="Y412" s="28">
        <v>0.21201530392349399</v>
      </c>
      <c r="Z412" s="28">
        <v>0.44183613380089398</v>
      </c>
      <c r="AA412" s="28">
        <v>99</v>
      </c>
      <c r="AB412" s="23">
        <v>14680.8676959885</v>
      </c>
      <c r="AC412" s="23">
        <v>11.839305399870501</v>
      </c>
      <c r="AD412" s="28" t="str">
        <f>IF(AE412=W412,$E$2,IF(AE412=X412,$F$2,IF(AE412=Y412,$G$2,IF(AE412=Z412,$H$2,IF(AE412=AA412,$I$2,0)))))</f>
        <v>SA_Diesel</v>
      </c>
      <c r="AE412" s="29">
        <f t="shared" si="13"/>
        <v>0.21201530392349399</v>
      </c>
    </row>
    <row r="413" spans="1:31" x14ac:dyDescent="0.25">
      <c r="A413">
        <v>1</v>
      </c>
      <c r="B413" s="15">
        <v>6667</v>
      </c>
      <c r="C413" s="15">
        <v>-64.591429840000004</v>
      </c>
      <c r="D413" s="15">
        <v>-19.360555359999999</v>
      </c>
      <c r="E413">
        <v>99</v>
      </c>
      <c r="F413">
        <v>99</v>
      </c>
      <c r="G413">
        <v>0.72026218051982405</v>
      </c>
      <c r="H413">
        <v>0.42996724627355098</v>
      </c>
      <c r="I413">
        <v>99</v>
      </c>
      <c r="J413">
        <v>131632.39535422501</v>
      </c>
      <c r="K413">
        <v>25.962997111286999</v>
      </c>
      <c r="L413" s="28" t="str">
        <f>IF(M413=E413,$E$2,IF(M413=F413,$F$2,IF(M413=G413,$G$2,IF(M413=H413,$H$2,IF(M413=I413,$I$2,0)))))</f>
        <v>SA_PV</v>
      </c>
      <c r="M413" s="29">
        <f>MIN(E413:I413)</f>
        <v>0.42996724627355098</v>
      </c>
      <c r="N413">
        <v>99</v>
      </c>
      <c r="O413">
        <v>99</v>
      </c>
      <c r="P413">
        <v>0.51469370103724998</v>
      </c>
      <c r="Q413">
        <v>0.42996724627355098</v>
      </c>
      <c r="R413">
        <v>99</v>
      </c>
      <c r="S413">
        <v>90181.596848022498</v>
      </c>
      <c r="T413">
        <v>17.787297208682901</v>
      </c>
      <c r="U413" s="28" t="str">
        <f>IF(V413=N413,$E$2,IF(V413=O413,$F$2,IF(V413=P413,$G$2,IF(V413=Q413,$H$2,IF(V413=R413,$I$2,0)))))</f>
        <v>SA_PV</v>
      </c>
      <c r="V413" s="29">
        <f t="shared" si="12"/>
        <v>0.42996724627355098</v>
      </c>
      <c r="W413" s="27">
        <v>99</v>
      </c>
      <c r="X413">
        <v>99</v>
      </c>
      <c r="Y413" s="28">
        <v>0.248216042448727</v>
      </c>
      <c r="Z413" s="28">
        <v>0.42996724627355098</v>
      </c>
      <c r="AA413" s="28">
        <v>99</v>
      </c>
      <c r="AB413" s="23">
        <v>17883.8468844462</v>
      </c>
      <c r="AC413" s="23">
        <v>14.422330435369</v>
      </c>
      <c r="AD413" s="28" t="str">
        <f>IF(AE413=W413,$E$2,IF(AE413=X413,$F$2,IF(AE413=Y413,$G$2,IF(AE413=Z413,$H$2,IF(AE413=AA413,$I$2,0)))))</f>
        <v>SA_Diesel</v>
      </c>
      <c r="AE413" s="29">
        <f t="shared" si="13"/>
        <v>0.248216042448727</v>
      </c>
    </row>
    <row r="414" spans="1:31" x14ac:dyDescent="0.25">
      <c r="A414">
        <v>1</v>
      </c>
      <c r="B414" s="15">
        <v>6669</v>
      </c>
      <c r="C414" s="15">
        <v>-64.085778000000005</v>
      </c>
      <c r="D414" s="15">
        <v>-20.219262000000001</v>
      </c>
      <c r="E414">
        <v>99</v>
      </c>
      <c r="F414">
        <v>99</v>
      </c>
      <c r="G414">
        <v>0.934785075484169</v>
      </c>
      <c r="H414">
        <v>0.46331260343949499</v>
      </c>
      <c r="I414">
        <v>99</v>
      </c>
      <c r="J414">
        <v>154534.624789119</v>
      </c>
      <c r="K414">
        <v>16.543449081675099</v>
      </c>
      <c r="L414" s="28" t="str">
        <f>IF(M414=E414,$E$2,IF(M414=F414,$F$2,IF(M414=G414,$G$2,IF(M414=H414,$H$2,IF(M414=I414,$I$2,0)))))</f>
        <v>SA_PV</v>
      </c>
      <c r="M414" s="29">
        <f>MIN(E414:I414)</f>
        <v>0.46331260343949499</v>
      </c>
      <c r="N414">
        <v>99</v>
      </c>
      <c r="O414">
        <v>99</v>
      </c>
      <c r="P414">
        <v>0.65681511895112799</v>
      </c>
      <c r="Q414">
        <v>0.46331260343949499</v>
      </c>
      <c r="R414">
        <v>99</v>
      </c>
      <c r="S414">
        <v>131529.58859029799</v>
      </c>
      <c r="T414">
        <v>25.9427196430569</v>
      </c>
      <c r="U414" s="28" t="str">
        <f>IF(V414=N414,$E$2,IF(V414=O414,$F$2,IF(V414=P414,$G$2,IF(V414=Q414,$H$2,IF(V414=R414,$I$2,0)))))</f>
        <v>SA_PV</v>
      </c>
      <c r="V414" s="29">
        <f t="shared" si="12"/>
        <v>0.46331260343949499</v>
      </c>
      <c r="W414" s="27">
        <v>99</v>
      </c>
      <c r="X414">
        <v>99</v>
      </c>
      <c r="Y414" s="28">
        <v>0.296483693815705</v>
      </c>
      <c r="Z414" s="28">
        <v>0.46331260343949499</v>
      </c>
      <c r="AA414" s="28">
        <v>99</v>
      </c>
      <c r="AB414" s="23">
        <v>24206.262721183699</v>
      </c>
      <c r="AC414" s="23">
        <v>19.521008082097499</v>
      </c>
      <c r="AD414" s="28" t="str">
        <f>IF(AE414=W414,$E$2,IF(AE414=X414,$F$2,IF(AE414=Y414,$G$2,IF(AE414=Z414,$H$2,IF(AE414=AA414,$I$2,0)))))</f>
        <v>SA_Diesel</v>
      </c>
      <c r="AE414" s="29">
        <f t="shared" si="13"/>
        <v>0.296483693815705</v>
      </c>
    </row>
    <row r="415" spans="1:31" x14ac:dyDescent="0.25">
      <c r="A415">
        <v>1</v>
      </c>
      <c r="B415" s="15">
        <v>6696</v>
      </c>
      <c r="C415" s="15">
        <v>-68.25578505</v>
      </c>
      <c r="D415" s="15">
        <v>-15.95231132</v>
      </c>
      <c r="E415">
        <v>99</v>
      </c>
      <c r="F415">
        <v>99</v>
      </c>
      <c r="G415">
        <v>0.47892392368493603</v>
      </c>
      <c r="H415">
        <v>0.51821953384099895</v>
      </c>
      <c r="I415">
        <v>99</v>
      </c>
      <c r="J415">
        <v>76073.703499064199</v>
      </c>
      <c r="K415">
        <v>15.0046752463637</v>
      </c>
      <c r="L415" s="28" t="str">
        <f>IF(M415=E415,$E$2,IF(M415=F415,$F$2,IF(M415=G415,$G$2,IF(M415=H415,$H$2,IF(M415=I415,$I$2,0)))))</f>
        <v>SA_Diesel</v>
      </c>
      <c r="M415" s="29">
        <f>MIN(E415:I415)</f>
        <v>0.47892392368493603</v>
      </c>
      <c r="N415">
        <v>99</v>
      </c>
      <c r="O415">
        <v>99</v>
      </c>
      <c r="P415">
        <v>0.354807105884136</v>
      </c>
      <c r="Q415">
        <v>0.51821953384099895</v>
      </c>
      <c r="R415">
        <v>99</v>
      </c>
      <c r="S415">
        <v>33225.343534632797</v>
      </c>
      <c r="T415">
        <v>26.794396439497699</v>
      </c>
      <c r="U415" s="28" t="str">
        <f>IF(V415=N415,$E$2,IF(V415=O415,$F$2,IF(V415=P415,$G$2,IF(V415=Q415,$H$2,IF(V415=R415,$I$2,0)))))</f>
        <v>SA_Diesel</v>
      </c>
      <c r="V415" s="29">
        <f t="shared" si="12"/>
        <v>0.354807105884136</v>
      </c>
      <c r="W415" s="27">
        <v>99</v>
      </c>
      <c r="X415">
        <v>99</v>
      </c>
      <c r="Y415" s="28">
        <v>0.193914934660878</v>
      </c>
      <c r="Z415" s="28">
        <v>0.51821953384099895</v>
      </c>
      <c r="AA415" s="28">
        <v>99</v>
      </c>
      <c r="AB415" s="23">
        <v>33225.343534632797</v>
      </c>
      <c r="AC415" s="23">
        <v>26.794396439497699</v>
      </c>
      <c r="AD415" s="28" t="str">
        <f>IF(AE415=W415,$E$2,IF(AE415=X415,$F$2,IF(AE415=Y415,$G$2,IF(AE415=Z415,$H$2,IF(AE415=AA415,$I$2,0)))))</f>
        <v>SA_Diesel</v>
      </c>
      <c r="AE415" s="29">
        <f t="shared" si="13"/>
        <v>0.193914934660878</v>
      </c>
    </row>
    <row r="416" spans="1:31" x14ac:dyDescent="0.25">
      <c r="A416">
        <v>1</v>
      </c>
      <c r="B416" s="15">
        <v>6701</v>
      </c>
      <c r="C416" s="15">
        <v>-68.01147014</v>
      </c>
      <c r="D416" s="15">
        <v>-16.878057800000001</v>
      </c>
      <c r="E416">
        <v>99</v>
      </c>
      <c r="F416">
        <v>99</v>
      </c>
      <c r="G416">
        <v>0.559370009296565</v>
      </c>
      <c r="H416">
        <v>0.42755278257086898</v>
      </c>
      <c r="I416">
        <v>99</v>
      </c>
      <c r="J416">
        <v>90181.596848022498</v>
      </c>
      <c r="K416">
        <v>17.787297208682901</v>
      </c>
      <c r="L416" s="28" t="str">
        <f>IF(M416=E416,$E$2,IF(M416=F416,$F$2,IF(M416=G416,$G$2,IF(M416=H416,$H$2,IF(M416=I416,$I$2,0)))))</f>
        <v>SA_PV</v>
      </c>
      <c r="M416" s="29">
        <f>MIN(E416:I416)</f>
        <v>0.42755278257086898</v>
      </c>
      <c r="N416">
        <v>99</v>
      </c>
      <c r="O416">
        <v>99</v>
      </c>
      <c r="P416">
        <v>0.40810263760184101</v>
      </c>
      <c r="Q416">
        <v>0.42755278257086898</v>
      </c>
      <c r="R416">
        <v>99</v>
      </c>
      <c r="S416">
        <v>9941.6952189917592</v>
      </c>
      <c r="T416">
        <v>8.0174256949565805</v>
      </c>
      <c r="U416" s="28" t="str">
        <f>IF(V416=N416,$E$2,IF(V416=O416,$F$2,IF(V416=P416,$G$2,IF(V416=Q416,$H$2,IF(V416=R416,$I$2,0)))))</f>
        <v>SA_Diesel</v>
      </c>
      <c r="V416" s="29">
        <f t="shared" si="12"/>
        <v>0.40810263760184101</v>
      </c>
      <c r="W416" s="27">
        <v>99</v>
      </c>
      <c r="X416">
        <v>99</v>
      </c>
      <c r="Y416" s="28">
        <v>0.21201530392349399</v>
      </c>
      <c r="Z416" s="28">
        <v>0.42755278257086898</v>
      </c>
      <c r="AA416" s="28">
        <v>99</v>
      </c>
      <c r="AB416" s="23">
        <v>9941.6952189917592</v>
      </c>
      <c r="AC416" s="23">
        <v>8.0174256949565805</v>
      </c>
      <c r="AD416" s="28" t="str">
        <f>IF(AE416=W416,$E$2,IF(AE416=X416,$F$2,IF(AE416=Y416,$G$2,IF(AE416=Z416,$H$2,IF(AE416=AA416,$I$2,0)))))</f>
        <v>SA_Diesel</v>
      </c>
      <c r="AE416" s="29">
        <f t="shared" si="13"/>
        <v>0.21201530392349399</v>
      </c>
    </row>
    <row r="417" spans="1:31" x14ac:dyDescent="0.25">
      <c r="A417">
        <v>1</v>
      </c>
      <c r="B417" s="15">
        <v>6765</v>
      </c>
      <c r="C417" s="15">
        <v>-68.302836990000003</v>
      </c>
      <c r="D417" s="15">
        <v>-15.7956121</v>
      </c>
      <c r="E417">
        <v>99</v>
      </c>
      <c r="F417">
        <v>99</v>
      </c>
      <c r="G417">
        <v>0.45210856181439302</v>
      </c>
      <c r="H417">
        <v>0.49178282718708199</v>
      </c>
      <c r="I417">
        <v>99</v>
      </c>
      <c r="J417">
        <v>131529.58859029799</v>
      </c>
      <c r="K417">
        <v>25.9427196430569</v>
      </c>
      <c r="L417" s="28" t="str">
        <f>IF(M417=E417,$E$2,IF(M417=F417,$F$2,IF(M417=G417,$G$2,IF(M417=H417,$H$2,IF(M417=I417,$I$2,0)))))</f>
        <v>SA_Diesel</v>
      </c>
      <c r="M417" s="29">
        <f>MIN(E417:I417)</f>
        <v>0.45210856181439302</v>
      </c>
      <c r="N417">
        <v>99</v>
      </c>
      <c r="O417">
        <v>99</v>
      </c>
      <c r="P417">
        <v>0.33704192864490101</v>
      </c>
      <c r="Q417">
        <v>0.49178282718708199</v>
      </c>
      <c r="R417">
        <v>99</v>
      </c>
      <c r="S417">
        <v>16898.971308591899</v>
      </c>
      <c r="T417">
        <v>13.6280829177923</v>
      </c>
      <c r="U417" s="28" t="str">
        <f>IF(V417=N417,$E$2,IF(V417=O417,$F$2,IF(V417=P417,$G$2,IF(V417=Q417,$H$2,IF(V417=R417,$I$2,0)))))</f>
        <v>SA_Diesel</v>
      </c>
      <c r="V417" s="29">
        <f t="shared" si="12"/>
        <v>0.33704192864490101</v>
      </c>
      <c r="W417" s="27">
        <v>99</v>
      </c>
      <c r="X417">
        <v>99</v>
      </c>
      <c r="Y417" s="28">
        <v>0.18788147824000501</v>
      </c>
      <c r="Z417" s="28">
        <v>0.49178282718708199</v>
      </c>
      <c r="AA417" s="28">
        <v>99</v>
      </c>
      <c r="AB417" s="23">
        <v>16898.971308591899</v>
      </c>
      <c r="AC417" s="23">
        <v>13.6280829177923</v>
      </c>
      <c r="AD417" s="28" t="str">
        <f>IF(AE417=W417,$E$2,IF(AE417=X417,$F$2,IF(AE417=Y417,$G$2,IF(AE417=Z417,$H$2,IF(AE417=AA417,$I$2,0)))))</f>
        <v>SA_Diesel</v>
      </c>
      <c r="AE417" s="29">
        <f t="shared" si="13"/>
        <v>0.18788147824000501</v>
      </c>
    </row>
    <row r="418" spans="1:31" x14ac:dyDescent="0.25">
      <c r="A418">
        <v>1</v>
      </c>
      <c r="B418" s="15">
        <v>6783</v>
      </c>
      <c r="C418" s="15">
        <v>-68.379592500000001</v>
      </c>
      <c r="D418" s="15">
        <v>-17.172642589999999</v>
      </c>
      <c r="E418">
        <v>99</v>
      </c>
      <c r="F418">
        <v>99</v>
      </c>
      <c r="G418">
        <v>0.50573928555547898</v>
      </c>
      <c r="H418">
        <v>0.42177252253611203</v>
      </c>
      <c r="I418">
        <v>99</v>
      </c>
      <c r="J418">
        <v>33225.343534632797</v>
      </c>
      <c r="K418">
        <v>26.794396439497699</v>
      </c>
      <c r="L418" s="28" t="str">
        <f>IF(M418=E418,$E$2,IF(M418=F418,$F$2,IF(M418=G418,$G$2,IF(M418=H418,$H$2,IF(M418=I418,$I$2,0)))))</f>
        <v>SA_PV</v>
      </c>
      <c r="M418" s="29">
        <f>MIN(E418:I418)</f>
        <v>0.42177252253611203</v>
      </c>
      <c r="N418">
        <v>99</v>
      </c>
      <c r="O418">
        <v>99</v>
      </c>
      <c r="P418">
        <v>0.37257228312337098</v>
      </c>
      <c r="Q418">
        <v>0.42177252253611203</v>
      </c>
      <c r="R418">
        <v>99</v>
      </c>
      <c r="S418">
        <v>16060.7147728939</v>
      </c>
      <c r="T418">
        <v>12.9520755226518</v>
      </c>
      <c r="U418" s="28" t="str">
        <f>IF(V418=N418,$E$2,IF(V418=O418,$F$2,IF(V418=P418,$G$2,IF(V418=Q418,$H$2,IF(V418=R418,$I$2,0)))))</f>
        <v>SA_Diesel</v>
      </c>
      <c r="V418" s="29">
        <f t="shared" si="12"/>
        <v>0.37257228312337098</v>
      </c>
      <c r="W418" s="27">
        <v>99</v>
      </c>
      <c r="X418">
        <v>99</v>
      </c>
      <c r="Y418" s="28">
        <v>0.19994839108175</v>
      </c>
      <c r="Z418" s="28">
        <v>0.42177252253611203</v>
      </c>
      <c r="AA418" s="28">
        <v>99</v>
      </c>
      <c r="AB418" s="23">
        <v>16060.7147728939</v>
      </c>
      <c r="AC418" s="23">
        <v>12.9520755226518</v>
      </c>
      <c r="AD418" s="28" t="str">
        <f>IF(AE418=W418,$E$2,IF(AE418=X418,$F$2,IF(AE418=Y418,$G$2,IF(AE418=Z418,$H$2,IF(AE418=AA418,$I$2,0)))))</f>
        <v>SA_Diesel</v>
      </c>
      <c r="AE418" s="29">
        <f t="shared" si="13"/>
        <v>0.19994839108175</v>
      </c>
    </row>
    <row r="419" spans="1:31" x14ac:dyDescent="0.25">
      <c r="A419">
        <v>1</v>
      </c>
      <c r="B419" s="15">
        <v>6786</v>
      </c>
      <c r="C419" s="15">
        <v>-68.015391109999996</v>
      </c>
      <c r="D419" s="15">
        <v>-16.275848929999999</v>
      </c>
      <c r="E419">
        <v>99</v>
      </c>
      <c r="F419">
        <v>99</v>
      </c>
      <c r="G419">
        <v>0.88115435174308199</v>
      </c>
      <c r="H419">
        <v>0.51289321456935699</v>
      </c>
      <c r="I419">
        <v>0.461701546342345</v>
      </c>
      <c r="J419">
        <v>49850.760355584702</v>
      </c>
      <c r="K419">
        <v>8.6246990234575591</v>
      </c>
      <c r="L419" s="28" t="str">
        <f>IF(M419=E419,$E$2,IF(M419=F419,$F$2,IF(M419=G419,$G$2,IF(M419=H419,$H$2,IF(M419=I419,$I$2,0)))))</f>
        <v>Grid_extension</v>
      </c>
      <c r="M419" s="29">
        <f>MIN(E419:I419)</f>
        <v>0.461701546342345</v>
      </c>
      <c r="N419">
        <v>99</v>
      </c>
      <c r="O419">
        <v>99</v>
      </c>
      <c r="P419">
        <v>0.62128476447265801</v>
      </c>
      <c r="Q419">
        <v>0.51289321456935699</v>
      </c>
      <c r="R419">
        <v>99</v>
      </c>
      <c r="S419">
        <v>81219.914607996805</v>
      </c>
      <c r="T419">
        <v>21.094429498484502</v>
      </c>
      <c r="U419" s="28" t="str">
        <f>IF(V419=N419,$E$2,IF(V419=O419,$F$2,IF(V419=P419,$G$2,IF(V419=Q419,$H$2,IF(V419=R419,$I$2,0)))))</f>
        <v>SA_PV</v>
      </c>
      <c r="V419" s="29">
        <f t="shared" si="12"/>
        <v>0.51289321456935699</v>
      </c>
      <c r="W419" s="27">
        <v>99</v>
      </c>
      <c r="X419">
        <v>99</v>
      </c>
      <c r="Y419" s="28">
        <v>0.28441678097396</v>
      </c>
      <c r="Z419" s="28">
        <v>0.51289321456935699</v>
      </c>
      <c r="AA419" s="28">
        <v>99</v>
      </c>
      <c r="AB419" s="23">
        <v>81219.914607996805</v>
      </c>
      <c r="AC419" s="23">
        <v>21.094429498484502</v>
      </c>
      <c r="AD419" s="28" t="str">
        <f>IF(AE419=W419,$E$2,IF(AE419=X419,$F$2,IF(AE419=Y419,$G$2,IF(AE419=Z419,$H$2,IF(AE419=AA419,$I$2,0)))))</f>
        <v>SA_Diesel</v>
      </c>
      <c r="AE419" s="29">
        <f t="shared" si="13"/>
        <v>0.28441678097396</v>
      </c>
    </row>
    <row r="420" spans="1:31" x14ac:dyDescent="0.25">
      <c r="A420">
        <v>1</v>
      </c>
      <c r="B420" s="15">
        <v>6853</v>
      </c>
      <c r="C420" s="15">
        <v>-68.291232669999999</v>
      </c>
      <c r="D420" s="15">
        <v>-16.326819860000001</v>
      </c>
      <c r="E420">
        <v>99</v>
      </c>
      <c r="F420">
        <v>99</v>
      </c>
      <c r="G420">
        <v>0.907969713613625</v>
      </c>
      <c r="H420">
        <v>0.45726921710416302</v>
      </c>
      <c r="I420">
        <v>99</v>
      </c>
      <c r="J420">
        <v>16898.971308591899</v>
      </c>
      <c r="K420">
        <v>13.6280829177923</v>
      </c>
      <c r="L420" s="28" t="str">
        <f>IF(M420=E420,$E$2,IF(M420=F420,$F$2,IF(M420=G420,$G$2,IF(M420=H420,$H$2,IF(M420=I420,$I$2,0)))))</f>
        <v>SA_PV</v>
      </c>
      <c r="M420" s="29">
        <f>MIN(E420:I420)</f>
        <v>0.45726921710416302</v>
      </c>
      <c r="N420">
        <v>99</v>
      </c>
      <c r="O420">
        <v>99</v>
      </c>
      <c r="P420">
        <v>0.639049941711893</v>
      </c>
      <c r="Q420">
        <v>0.45726921710416302</v>
      </c>
      <c r="R420">
        <v>99</v>
      </c>
      <c r="S420">
        <v>145701.869013852</v>
      </c>
      <c r="T420">
        <v>25.207935815545401</v>
      </c>
      <c r="U420" s="28" t="str">
        <f>IF(V420=N420,$E$2,IF(V420=O420,$F$2,IF(V420=P420,$G$2,IF(V420=Q420,$H$2,IF(V420=R420,$I$2,0)))))</f>
        <v>SA_PV</v>
      </c>
      <c r="V420" s="29">
        <f t="shared" si="12"/>
        <v>0.45726921710416302</v>
      </c>
      <c r="W420" s="27">
        <v>99</v>
      </c>
      <c r="X420">
        <v>99</v>
      </c>
      <c r="Y420" s="28">
        <v>0.290450237394833</v>
      </c>
      <c r="Z420" s="28">
        <v>0.45726921710416302</v>
      </c>
      <c r="AA420" s="28">
        <v>99</v>
      </c>
      <c r="AB420" s="23">
        <v>27168.868513801601</v>
      </c>
      <c r="AC420" s="23">
        <v>21.910185308169201</v>
      </c>
      <c r="AD420" s="28" t="str">
        <f>IF(AE420=W420,$E$2,IF(AE420=X420,$F$2,IF(AE420=Y420,$G$2,IF(AE420=Z420,$H$2,IF(AE420=AA420,$I$2,0)))))</f>
        <v>SA_Diesel</v>
      </c>
      <c r="AE420" s="29">
        <f t="shared" si="13"/>
        <v>0.290450237394833</v>
      </c>
    </row>
    <row r="421" spans="1:31" x14ac:dyDescent="0.25">
      <c r="A421">
        <v>1</v>
      </c>
      <c r="B421" s="15">
        <v>6864</v>
      </c>
      <c r="C421" s="15">
        <v>-67.43507176</v>
      </c>
      <c r="D421" s="15">
        <v>-15.94748996</v>
      </c>
      <c r="E421">
        <v>99</v>
      </c>
      <c r="F421">
        <v>99</v>
      </c>
      <c r="G421">
        <v>1.06886188483688</v>
      </c>
      <c r="H421">
        <v>0.51821953384099995</v>
      </c>
      <c r="I421">
        <v>99</v>
      </c>
      <c r="J421">
        <v>79444.668498731495</v>
      </c>
      <c r="K421">
        <v>13.7447523354206</v>
      </c>
      <c r="L421" s="28" t="str">
        <f>IF(M421=E421,$E$2,IF(M421=F421,$F$2,IF(M421=G421,$G$2,IF(M421=H421,$H$2,IF(M421=I421,$I$2,0)))))</f>
        <v>SA_PV</v>
      </c>
      <c r="M421" s="29">
        <f>MIN(E421:I421)</f>
        <v>0.51821953384099995</v>
      </c>
      <c r="N421">
        <v>99</v>
      </c>
      <c r="O421">
        <v>99</v>
      </c>
      <c r="P421">
        <v>0.74564100514730203</v>
      </c>
      <c r="Q421">
        <v>0.51821953384099995</v>
      </c>
      <c r="R421">
        <v>99</v>
      </c>
      <c r="S421">
        <v>85526.526006000393</v>
      </c>
      <c r="T421">
        <v>16.869137279290001</v>
      </c>
      <c r="U421" s="28" t="str">
        <f>IF(V421=N421,$E$2,IF(V421=O421,$F$2,IF(V421=P421,$G$2,IF(V421=Q421,$H$2,IF(V421=R421,$I$2,0)))))</f>
        <v>SA_PV</v>
      </c>
      <c r="V421" s="29">
        <f t="shared" si="12"/>
        <v>0.51821953384099995</v>
      </c>
      <c r="W421" s="27">
        <v>99</v>
      </c>
      <c r="X421">
        <v>99</v>
      </c>
      <c r="Y421" s="28">
        <v>0.32665097592006598</v>
      </c>
      <c r="Z421" s="28">
        <v>0.51821953384099995</v>
      </c>
      <c r="AA421" s="28">
        <v>99</v>
      </c>
      <c r="AB421" s="23">
        <v>14072.3117543635</v>
      </c>
      <c r="AC421" s="23">
        <v>11.3485387915881</v>
      </c>
      <c r="AD421" s="28" t="str">
        <f>IF(AE421=W421,$E$2,IF(AE421=X421,$F$2,IF(AE421=Y421,$G$2,IF(AE421=Z421,$H$2,IF(AE421=AA421,$I$2,0)))))</f>
        <v>SA_Diesel</v>
      </c>
      <c r="AE421" s="29">
        <f t="shared" si="13"/>
        <v>0.32665097592006598</v>
      </c>
    </row>
    <row r="422" spans="1:31" x14ac:dyDescent="0.25">
      <c r="A422">
        <v>1</v>
      </c>
      <c r="B422" s="15">
        <v>6923</v>
      </c>
      <c r="C422" s="15">
        <v>-67.197444340000004</v>
      </c>
      <c r="D422" s="15">
        <v>-18.265267869999999</v>
      </c>
      <c r="E422">
        <v>99</v>
      </c>
      <c r="F422">
        <v>99</v>
      </c>
      <c r="G422">
        <v>0.47892392368493603</v>
      </c>
      <c r="H422">
        <v>0.50921366949606595</v>
      </c>
      <c r="I422">
        <v>99</v>
      </c>
      <c r="J422">
        <v>154893.82662331301</v>
      </c>
      <c r="K422">
        <v>16.2108505565832</v>
      </c>
      <c r="L422" s="28" t="str">
        <f>IF(M422=E422,$E$2,IF(M422=F422,$F$2,IF(M422=G422,$G$2,IF(M422=H422,$H$2,IF(M422=I422,$I$2,0)))))</f>
        <v>SA_Diesel</v>
      </c>
      <c r="M422" s="29">
        <f>MIN(E422:I422)</f>
        <v>0.47892392368493603</v>
      </c>
      <c r="N422">
        <v>99</v>
      </c>
      <c r="O422">
        <v>99</v>
      </c>
      <c r="P422">
        <v>0.354807105884136</v>
      </c>
      <c r="Q422">
        <v>0.50921366949606595</v>
      </c>
      <c r="R422">
        <v>99</v>
      </c>
      <c r="S422">
        <v>6745.8798268622004</v>
      </c>
      <c r="T422">
        <v>5.4401778637968796</v>
      </c>
      <c r="U422" s="28" t="str">
        <f>IF(V422=N422,$E$2,IF(V422=O422,$F$2,IF(V422=P422,$G$2,IF(V422=Q422,$H$2,IF(V422=R422,$I$2,0)))))</f>
        <v>SA_Diesel</v>
      </c>
      <c r="V422" s="29">
        <f t="shared" si="12"/>
        <v>0.354807105884136</v>
      </c>
      <c r="W422" s="27">
        <v>99</v>
      </c>
      <c r="X422">
        <v>99</v>
      </c>
      <c r="Y422" s="28">
        <v>0.193914934660878</v>
      </c>
      <c r="Z422" s="28">
        <v>0.50921366949606595</v>
      </c>
      <c r="AA422" s="28">
        <v>99</v>
      </c>
      <c r="AB422" s="23">
        <v>6745.8798268622004</v>
      </c>
      <c r="AC422" s="23">
        <v>5.4401778637968796</v>
      </c>
      <c r="AD422" s="28" t="str">
        <f>IF(AE422=W422,$E$2,IF(AE422=X422,$F$2,IF(AE422=Y422,$G$2,IF(AE422=Z422,$H$2,IF(AE422=AA422,$I$2,0)))))</f>
        <v>SA_Diesel</v>
      </c>
      <c r="AE422" s="29">
        <f t="shared" si="13"/>
        <v>0.193914934660878</v>
      </c>
    </row>
    <row r="423" spans="1:31" x14ac:dyDescent="0.25">
      <c r="A423">
        <v>1</v>
      </c>
      <c r="B423" s="15">
        <v>6926</v>
      </c>
      <c r="C423" s="15">
        <v>-67.783841159999994</v>
      </c>
      <c r="D423" s="15">
        <v>-18.208706670000002</v>
      </c>
      <c r="E423">
        <v>99</v>
      </c>
      <c r="F423">
        <v>99</v>
      </c>
      <c r="G423">
        <v>0.45210856181439302</v>
      </c>
      <c r="H423">
        <v>0.39717634257712697</v>
      </c>
      <c r="I423">
        <v>99</v>
      </c>
      <c r="J423">
        <v>145701.869013852</v>
      </c>
      <c r="K423">
        <v>25.207935815545401</v>
      </c>
      <c r="L423" s="28" t="str">
        <f>IF(M423=E423,$E$2,IF(M423=F423,$F$2,IF(M423=G423,$G$2,IF(M423=H423,$H$2,IF(M423=I423,$I$2,0)))))</f>
        <v>SA_PV</v>
      </c>
      <c r="M423" s="29">
        <f>MIN(E423:I423)</f>
        <v>0.39717634257712697</v>
      </c>
      <c r="N423">
        <v>99</v>
      </c>
      <c r="O423">
        <v>99</v>
      </c>
      <c r="P423">
        <v>0.33704192864490101</v>
      </c>
      <c r="Q423">
        <v>0.39717634257712697</v>
      </c>
      <c r="R423">
        <v>99</v>
      </c>
      <c r="S423">
        <v>15143.247949558699</v>
      </c>
      <c r="T423">
        <v>12.2121894245922</v>
      </c>
      <c r="U423" s="28" t="str">
        <f>IF(V423=N423,$E$2,IF(V423=O423,$F$2,IF(V423=P423,$G$2,IF(V423=Q423,$H$2,IF(V423=R423,$I$2,0)))))</f>
        <v>SA_Diesel</v>
      </c>
      <c r="V423" s="29">
        <f t="shared" si="12"/>
        <v>0.33704192864490101</v>
      </c>
      <c r="W423" s="27">
        <v>99</v>
      </c>
      <c r="X423">
        <v>99</v>
      </c>
      <c r="Y423" s="28">
        <v>0.18788147824000501</v>
      </c>
      <c r="Z423" s="28">
        <v>0.39717634257712697</v>
      </c>
      <c r="AA423" s="28">
        <v>99</v>
      </c>
      <c r="AB423" s="23">
        <v>15143.247949558699</v>
      </c>
      <c r="AC423" s="23">
        <v>12.2121894245922</v>
      </c>
      <c r="AD423" s="28" t="str">
        <f>IF(AE423=W423,$E$2,IF(AE423=X423,$F$2,IF(AE423=Y423,$G$2,IF(AE423=Z423,$H$2,IF(AE423=AA423,$I$2,0)))))</f>
        <v>SA_Diesel</v>
      </c>
      <c r="AE423" s="29">
        <f t="shared" si="13"/>
        <v>0.18788147824000501</v>
      </c>
    </row>
    <row r="424" spans="1:31" x14ac:dyDescent="0.25">
      <c r="A424">
        <v>1</v>
      </c>
      <c r="B424" s="15">
        <v>6937</v>
      </c>
      <c r="C424" s="15">
        <v>-67.495623780000003</v>
      </c>
      <c r="D424" s="15">
        <v>-17.94539782</v>
      </c>
      <c r="E424">
        <v>99</v>
      </c>
      <c r="F424">
        <v>99</v>
      </c>
      <c r="G424">
        <v>0.50573928555547898</v>
      </c>
      <c r="H424">
        <v>0.37926446830404098</v>
      </c>
      <c r="I424">
        <v>99</v>
      </c>
      <c r="J424">
        <v>85526.526006000393</v>
      </c>
      <c r="K424">
        <v>16.869137279290001</v>
      </c>
      <c r="L424" s="28" t="str">
        <f>IF(M424=E424,$E$2,IF(M424=F424,$F$2,IF(M424=G424,$G$2,IF(M424=H424,$H$2,IF(M424=I424,$I$2,0)))))</f>
        <v>SA_PV</v>
      </c>
      <c r="M424" s="29">
        <f>MIN(E424:I424)</f>
        <v>0.37926446830404098</v>
      </c>
      <c r="N424">
        <v>99</v>
      </c>
      <c r="O424">
        <v>99</v>
      </c>
      <c r="P424">
        <v>0.37257228312337098</v>
      </c>
      <c r="Q424">
        <v>0.37926446830404098</v>
      </c>
      <c r="R424">
        <v>99</v>
      </c>
      <c r="S424">
        <v>31839.585125646001</v>
      </c>
      <c r="T424">
        <v>25.676859155314201</v>
      </c>
      <c r="U424" s="28" t="str">
        <f>IF(V424=N424,$E$2,IF(V424=O424,$F$2,IF(V424=P424,$G$2,IF(V424=Q424,$H$2,IF(V424=R424,$I$2,0)))))</f>
        <v>SA_Diesel</v>
      </c>
      <c r="V424" s="29">
        <f t="shared" si="12"/>
        <v>0.37257228312337098</v>
      </c>
      <c r="W424" s="27">
        <v>99</v>
      </c>
      <c r="X424">
        <v>99</v>
      </c>
      <c r="Y424" s="28">
        <v>0.19994839108175</v>
      </c>
      <c r="Z424" s="28">
        <v>0.37926446830404098</v>
      </c>
      <c r="AA424" s="28">
        <v>99</v>
      </c>
      <c r="AB424" s="23">
        <v>31839.585125646001</v>
      </c>
      <c r="AC424" s="23">
        <v>25.676859155314201</v>
      </c>
      <c r="AD424" s="28" t="str">
        <f>IF(AE424=W424,$E$2,IF(AE424=X424,$F$2,IF(AE424=Y424,$G$2,IF(AE424=Z424,$H$2,IF(AE424=AA424,$I$2,0)))))</f>
        <v>SA_Diesel</v>
      </c>
      <c r="AE424" s="29">
        <f t="shared" si="13"/>
        <v>0.19994839108175</v>
      </c>
    </row>
    <row r="425" spans="1:31" x14ac:dyDescent="0.25">
      <c r="A425">
        <v>1</v>
      </c>
      <c r="B425" s="15">
        <v>6941</v>
      </c>
      <c r="C425" s="15">
        <v>-67.723288600000004</v>
      </c>
      <c r="D425" s="15">
        <v>-11.657397169999999</v>
      </c>
      <c r="E425">
        <v>99</v>
      </c>
      <c r="F425">
        <v>99</v>
      </c>
      <c r="G425">
        <v>0.559370009296565</v>
      </c>
      <c r="H425">
        <v>0.52023905012119698</v>
      </c>
      <c r="I425">
        <v>99</v>
      </c>
      <c r="J425">
        <v>6745.8798268622004</v>
      </c>
      <c r="K425">
        <v>5.4401778637968796</v>
      </c>
      <c r="L425" s="28" t="str">
        <f>IF(M425=E425,$E$2,IF(M425=F425,$F$2,IF(M425=G425,$G$2,IF(M425=H425,$H$2,IF(M425=I425,$I$2,0)))))</f>
        <v>SA_PV</v>
      </c>
      <c r="M425" s="29">
        <f>MIN(E425:I425)</f>
        <v>0.52023905012119698</v>
      </c>
      <c r="N425">
        <v>99</v>
      </c>
      <c r="O425">
        <v>99</v>
      </c>
      <c r="P425">
        <v>0.40810263760184101</v>
      </c>
      <c r="Q425">
        <v>0.52023905012119698</v>
      </c>
      <c r="R425">
        <v>99</v>
      </c>
      <c r="S425">
        <v>8193.6089641907001</v>
      </c>
      <c r="T425">
        <v>6.6076911026639999</v>
      </c>
      <c r="U425" s="28" t="str">
        <f>IF(V425=N425,$E$2,IF(V425=O425,$F$2,IF(V425=P425,$G$2,IF(V425=Q425,$H$2,IF(V425=R425,$I$2,0)))))</f>
        <v>SA_Diesel</v>
      </c>
      <c r="V425" s="29">
        <f t="shared" si="12"/>
        <v>0.40810263760184101</v>
      </c>
      <c r="W425" s="27">
        <v>99</v>
      </c>
      <c r="X425">
        <v>99</v>
      </c>
      <c r="Y425" s="28">
        <v>0.21201530392349399</v>
      </c>
      <c r="Z425" s="28">
        <v>0.52023905012119698</v>
      </c>
      <c r="AA425" s="28">
        <v>99</v>
      </c>
      <c r="AB425" s="23">
        <v>8193.6089641907001</v>
      </c>
      <c r="AC425" s="23">
        <v>6.6076911026639999</v>
      </c>
      <c r="AD425" s="28" t="str">
        <f>IF(AE425=W425,$E$2,IF(AE425=X425,$F$2,IF(AE425=Y425,$G$2,IF(AE425=Z425,$H$2,IF(AE425=AA425,$I$2,0)))))</f>
        <v>SA_Diesel</v>
      </c>
      <c r="AE425" s="29">
        <f t="shared" si="13"/>
        <v>0.21201530392349399</v>
      </c>
    </row>
    <row r="426" spans="1:31" x14ac:dyDescent="0.25">
      <c r="A426">
        <v>1</v>
      </c>
      <c r="B426" s="15">
        <v>6977</v>
      </c>
      <c r="C426" s="15">
        <v>-65.696835750000005</v>
      </c>
      <c r="D426" s="15">
        <v>-19.389969969999999</v>
      </c>
      <c r="E426">
        <v>99</v>
      </c>
      <c r="F426">
        <v>99</v>
      </c>
      <c r="G426">
        <v>0.61300073303765101</v>
      </c>
      <c r="H426">
        <v>0.36098952208413398</v>
      </c>
      <c r="I426">
        <v>0.28341454829698498</v>
      </c>
      <c r="J426">
        <v>70538.141078883898</v>
      </c>
      <c r="K426">
        <v>12.203830636485099</v>
      </c>
      <c r="L426" s="28" t="str">
        <f>IF(M426=E426,$E$2,IF(M426=F426,$F$2,IF(M426=G426,$G$2,IF(M426=H426,$H$2,IF(M426=I426,$I$2,0)))))</f>
        <v>Grid_extension</v>
      </c>
      <c r="M426" s="29">
        <f>MIN(E426:I426)</f>
        <v>0.28341454829698498</v>
      </c>
      <c r="N426">
        <v>99</v>
      </c>
      <c r="O426">
        <v>99</v>
      </c>
      <c r="P426">
        <v>0.44363299208030998</v>
      </c>
      <c r="Q426">
        <v>0.36098952208413398</v>
      </c>
      <c r="R426">
        <v>0.28341454829698498</v>
      </c>
      <c r="S426">
        <v>112559.30756848201</v>
      </c>
      <c r="T426">
        <v>18.235938389751698</v>
      </c>
      <c r="U426" s="28" t="str">
        <f>IF(V426=N426,$E$2,IF(V426=O426,$F$2,IF(V426=P426,$G$2,IF(V426=Q426,$H$2,IF(V426=R426,$I$2,0)))))</f>
        <v>Grid_extension</v>
      </c>
      <c r="V426" s="29">
        <f t="shared" si="12"/>
        <v>0.28341454829698498</v>
      </c>
      <c r="W426" s="27">
        <v>99</v>
      </c>
      <c r="X426">
        <v>99</v>
      </c>
      <c r="Y426" s="28">
        <v>0.22408221676523901</v>
      </c>
      <c r="Z426" s="28">
        <v>0.36098952208413398</v>
      </c>
      <c r="AA426" s="28">
        <v>99</v>
      </c>
      <c r="AB426" s="23">
        <v>39135.171442204402</v>
      </c>
      <c r="AC426" s="23">
        <v>31.560344808989399</v>
      </c>
      <c r="AD426" s="28" t="str">
        <f>IF(AE426=W426,$E$2,IF(AE426=X426,$F$2,IF(AE426=Y426,$G$2,IF(AE426=Z426,$H$2,IF(AE426=AA426,$I$2,0)))))</f>
        <v>SA_Diesel</v>
      </c>
      <c r="AE426" s="29">
        <f t="shared" si="13"/>
        <v>0.22408221676523901</v>
      </c>
    </row>
    <row r="427" spans="1:31" x14ac:dyDescent="0.25">
      <c r="A427">
        <v>1</v>
      </c>
      <c r="B427" s="15">
        <v>7008</v>
      </c>
      <c r="C427" s="15">
        <v>-65.42818072</v>
      </c>
      <c r="D427" s="15">
        <v>-18.766036759999999</v>
      </c>
      <c r="E427">
        <v>99</v>
      </c>
      <c r="F427">
        <v>99</v>
      </c>
      <c r="G427">
        <v>0.559370009296565</v>
      </c>
      <c r="H427">
        <v>0.44160931240881501</v>
      </c>
      <c r="I427">
        <v>99</v>
      </c>
      <c r="J427">
        <v>141622.14316330999</v>
      </c>
      <c r="K427">
        <v>24.502100893306299</v>
      </c>
      <c r="L427" s="28" t="str">
        <f>IF(M427=E427,$E$2,IF(M427=F427,$F$2,IF(M427=G427,$G$2,IF(M427=H427,$H$2,IF(M427=I427,$I$2,0)))))</f>
        <v>SA_PV</v>
      </c>
      <c r="M427" s="29">
        <f>MIN(E427:I427)</f>
        <v>0.44160931240881501</v>
      </c>
      <c r="N427">
        <v>99</v>
      </c>
      <c r="O427">
        <v>99</v>
      </c>
      <c r="P427">
        <v>0.40810263760184101</v>
      </c>
      <c r="Q427">
        <v>0.44160931240881501</v>
      </c>
      <c r="R427">
        <v>99</v>
      </c>
      <c r="S427">
        <v>17165.451873588299</v>
      </c>
      <c r="T427">
        <v>13.842984710891599</v>
      </c>
      <c r="U427" s="28" t="str">
        <f>IF(V427=N427,$E$2,IF(V427=O427,$F$2,IF(V427=P427,$G$2,IF(V427=Q427,$H$2,IF(V427=R427,$I$2,0)))))</f>
        <v>SA_Diesel</v>
      </c>
      <c r="V427" s="29">
        <f t="shared" si="12"/>
        <v>0.40810263760184101</v>
      </c>
      <c r="W427" s="27">
        <v>99</v>
      </c>
      <c r="X427">
        <v>99</v>
      </c>
      <c r="Y427" s="28">
        <v>0.21201530392349399</v>
      </c>
      <c r="Z427" s="28">
        <v>0.44160931240881501</v>
      </c>
      <c r="AA427" s="28">
        <v>99</v>
      </c>
      <c r="AB427" s="23">
        <v>17165.451873588299</v>
      </c>
      <c r="AC427" s="23">
        <v>13.842984710891599</v>
      </c>
      <c r="AD427" s="28" t="str">
        <f>IF(AE427=W427,$E$2,IF(AE427=X427,$F$2,IF(AE427=Y427,$G$2,IF(AE427=Z427,$H$2,IF(AE427=AA427,$I$2,0)))))</f>
        <v>SA_Diesel</v>
      </c>
      <c r="AE427" s="29">
        <f t="shared" si="13"/>
        <v>0.21201530392349399</v>
      </c>
    </row>
    <row r="428" spans="1:31" x14ac:dyDescent="0.25">
      <c r="A428">
        <v>1</v>
      </c>
      <c r="B428" s="15">
        <v>7029</v>
      </c>
      <c r="C428" s="15">
        <v>-66.035646220000004</v>
      </c>
      <c r="D428" s="15">
        <v>-18.153031179999999</v>
      </c>
      <c r="E428">
        <v>99</v>
      </c>
      <c r="F428">
        <v>99</v>
      </c>
      <c r="G428">
        <v>0.77389290426090995</v>
      </c>
      <c r="H428">
        <v>0.43407737620076497</v>
      </c>
      <c r="I428">
        <v>99</v>
      </c>
      <c r="J428">
        <v>49991.916511709598</v>
      </c>
      <c r="K428">
        <v>8.6491205037560004</v>
      </c>
      <c r="L428" s="28" t="str">
        <f>IF(M428=E428,$E$2,IF(M428=F428,$F$2,IF(M428=G428,$G$2,IF(M428=H428,$H$2,IF(M428=I428,$I$2,0)))))</f>
        <v>SA_PV</v>
      </c>
      <c r="M428" s="29">
        <f>MIN(E428:I428)</f>
        <v>0.43407737620076497</v>
      </c>
      <c r="N428">
        <v>99</v>
      </c>
      <c r="O428">
        <v>99</v>
      </c>
      <c r="P428">
        <v>0.55022405551571896</v>
      </c>
      <c r="Q428">
        <v>0.43407737620076497</v>
      </c>
      <c r="R428">
        <v>99</v>
      </c>
      <c r="S428">
        <v>47675.426002890403</v>
      </c>
      <c r="T428">
        <v>8.2483435991159908</v>
      </c>
      <c r="U428" s="28" t="str">
        <f>IF(V428=N428,$E$2,IF(V428=O428,$F$2,IF(V428=P428,$G$2,IF(V428=Q428,$H$2,IF(V428=R428,$I$2,0)))))</f>
        <v>SA_PV</v>
      </c>
      <c r="V428" s="29">
        <f t="shared" si="12"/>
        <v>0.43407737620076497</v>
      </c>
      <c r="W428" s="27">
        <v>99</v>
      </c>
      <c r="X428">
        <v>99</v>
      </c>
      <c r="Y428" s="28">
        <v>0.26028295529047202</v>
      </c>
      <c r="Z428" s="28">
        <v>0.43407737620076497</v>
      </c>
      <c r="AA428" s="28">
        <v>99</v>
      </c>
      <c r="AB428" s="23">
        <v>9364.9578352941298</v>
      </c>
      <c r="AC428" s="23">
        <v>7.55231898856045</v>
      </c>
      <c r="AD428" s="28" t="str">
        <f>IF(AE428=W428,$E$2,IF(AE428=X428,$F$2,IF(AE428=Y428,$G$2,IF(AE428=Z428,$H$2,IF(AE428=AA428,$I$2,0)))))</f>
        <v>SA_Diesel</v>
      </c>
      <c r="AE428" s="29">
        <f t="shared" si="13"/>
        <v>0.26028295529047202</v>
      </c>
    </row>
    <row r="429" spans="1:31" x14ac:dyDescent="0.25">
      <c r="A429">
        <v>1</v>
      </c>
      <c r="B429" s="15">
        <v>7032</v>
      </c>
      <c r="C429" s="15">
        <v>-66.808772660000002</v>
      </c>
      <c r="D429" s="15">
        <v>-20.283739919999999</v>
      </c>
      <c r="E429">
        <v>99</v>
      </c>
      <c r="F429">
        <v>99</v>
      </c>
      <c r="G429">
        <v>0.47892392368493603</v>
      </c>
      <c r="H429">
        <v>0.32615354744241298</v>
      </c>
      <c r="I429">
        <v>99</v>
      </c>
      <c r="J429">
        <v>112559.30756848201</v>
      </c>
      <c r="K429">
        <v>18.235938389751698</v>
      </c>
      <c r="L429" s="28" t="str">
        <f>IF(M429=E429,$E$2,IF(M429=F429,$F$2,IF(M429=G429,$G$2,IF(M429=H429,$H$2,IF(M429=I429,$I$2,0)))))</f>
        <v>SA_PV</v>
      </c>
      <c r="M429" s="29">
        <f>MIN(E429:I429)</f>
        <v>0.32615354744241298</v>
      </c>
      <c r="N429">
        <v>99</v>
      </c>
      <c r="O429">
        <v>99</v>
      </c>
      <c r="P429">
        <v>0.354807105884136</v>
      </c>
      <c r="Q429">
        <v>0.32615354744241298</v>
      </c>
      <c r="R429">
        <v>99</v>
      </c>
      <c r="S429">
        <v>142393.07832033801</v>
      </c>
      <c r="T429">
        <v>28.085419787048899</v>
      </c>
      <c r="U429" s="28" t="str">
        <f>IF(V429=N429,$E$2,IF(V429=O429,$F$2,IF(V429=P429,$G$2,IF(V429=Q429,$H$2,IF(V429=R429,$I$2,0)))))</f>
        <v>SA_PV</v>
      </c>
      <c r="V429" s="29">
        <f t="shared" si="12"/>
        <v>0.32615354744241298</v>
      </c>
      <c r="W429" s="27">
        <v>99</v>
      </c>
      <c r="X429">
        <v>99</v>
      </c>
      <c r="Y429" s="28">
        <v>0.193914934660878</v>
      </c>
      <c r="Z429" s="28">
        <v>0.32615354744241298</v>
      </c>
      <c r="AA429" s="28">
        <v>99</v>
      </c>
      <c r="AB429" s="23">
        <v>37225.896683431303</v>
      </c>
      <c r="AC429" s="23">
        <v>30.020620629909899</v>
      </c>
      <c r="AD429" s="28" t="str">
        <f>IF(AE429=W429,$E$2,IF(AE429=X429,$F$2,IF(AE429=Y429,$G$2,IF(AE429=Z429,$H$2,IF(AE429=AA429,$I$2,0)))))</f>
        <v>SA_Diesel</v>
      </c>
      <c r="AE429" s="29">
        <f t="shared" si="13"/>
        <v>0.193914934660878</v>
      </c>
    </row>
    <row r="430" spans="1:31" x14ac:dyDescent="0.25">
      <c r="A430">
        <v>1</v>
      </c>
      <c r="B430" s="15">
        <v>7063</v>
      </c>
      <c r="C430" s="15">
        <v>-65.512380550000003</v>
      </c>
      <c r="D430" s="15">
        <v>-18.78793056</v>
      </c>
      <c r="E430">
        <v>99</v>
      </c>
      <c r="F430">
        <v>99</v>
      </c>
      <c r="G430">
        <v>0.45210856181439302</v>
      </c>
      <c r="H430">
        <v>0.43682221959137502</v>
      </c>
      <c r="I430">
        <v>99</v>
      </c>
      <c r="J430">
        <v>88902.724032170896</v>
      </c>
      <c r="K430">
        <v>15.3810941232129</v>
      </c>
      <c r="L430" s="28" t="str">
        <f>IF(M430=E430,$E$2,IF(M430=F430,$F$2,IF(M430=G430,$G$2,IF(M430=H430,$H$2,IF(M430=I430,$I$2,0)))))</f>
        <v>SA_PV</v>
      </c>
      <c r="M430" s="29">
        <f>MIN(E430:I430)</f>
        <v>0.43682221959137502</v>
      </c>
      <c r="N430">
        <v>99</v>
      </c>
      <c r="O430">
        <v>99</v>
      </c>
      <c r="P430">
        <v>0.33704192864490101</v>
      </c>
      <c r="Q430">
        <v>0.43682221959137502</v>
      </c>
      <c r="R430">
        <v>99</v>
      </c>
      <c r="S430">
        <v>9319.2034113733298</v>
      </c>
      <c r="T430">
        <v>7.5154205838196004</v>
      </c>
      <c r="U430" s="28" t="str">
        <f>IF(V430=N430,$E$2,IF(V430=O430,$F$2,IF(V430=P430,$G$2,IF(V430=Q430,$H$2,IF(V430=R430,$I$2,0)))))</f>
        <v>SA_Diesel</v>
      </c>
      <c r="V430" s="29">
        <f t="shared" si="12"/>
        <v>0.33704192864490101</v>
      </c>
      <c r="W430" s="27">
        <v>99</v>
      </c>
      <c r="X430">
        <v>99</v>
      </c>
      <c r="Y430" s="28">
        <v>0.18788147824000501</v>
      </c>
      <c r="Z430" s="28">
        <v>0.43682221959137502</v>
      </c>
      <c r="AA430" s="28">
        <v>99</v>
      </c>
      <c r="AB430" s="23">
        <v>9319.2034113733298</v>
      </c>
      <c r="AC430" s="23">
        <v>7.5154205838196004</v>
      </c>
      <c r="AD430" s="28" t="str">
        <f>IF(AE430=W430,$E$2,IF(AE430=X430,$F$2,IF(AE430=Y430,$G$2,IF(AE430=Z430,$H$2,IF(AE430=AA430,$I$2,0)))))</f>
        <v>SA_Diesel</v>
      </c>
      <c r="AE430" s="29">
        <f t="shared" si="13"/>
        <v>0.18788147824000501</v>
      </c>
    </row>
    <row r="431" spans="1:31" x14ac:dyDescent="0.25">
      <c r="A431">
        <v>1</v>
      </c>
      <c r="B431" s="15">
        <v>7078</v>
      </c>
      <c r="C431" s="15">
        <v>-66.015904070000005</v>
      </c>
      <c r="D431" s="15">
        <v>-18.29007635</v>
      </c>
      <c r="E431">
        <v>99</v>
      </c>
      <c r="F431">
        <v>99</v>
      </c>
      <c r="G431">
        <v>0.96160043735471201</v>
      </c>
      <c r="H431">
        <v>0.42755278257086898</v>
      </c>
      <c r="I431">
        <v>99</v>
      </c>
      <c r="J431">
        <v>47675.426002890403</v>
      </c>
      <c r="K431">
        <v>8.2483435991159908</v>
      </c>
      <c r="L431" s="28" t="str">
        <f>IF(M431=E431,$E$2,IF(M431=F431,$F$2,IF(M431=G431,$G$2,IF(M431=H431,$H$2,IF(M431=I431,$I$2,0)))))</f>
        <v>SA_PV</v>
      </c>
      <c r="M431" s="29">
        <f>MIN(E431:I431)</f>
        <v>0.42755278257086898</v>
      </c>
      <c r="N431">
        <v>99</v>
      </c>
      <c r="O431">
        <v>99</v>
      </c>
      <c r="P431">
        <v>0.67458029619036297</v>
      </c>
      <c r="Q431">
        <v>0.42755278257086898</v>
      </c>
      <c r="R431">
        <v>99</v>
      </c>
      <c r="S431">
        <v>51497.444083483999</v>
      </c>
      <c r="T431">
        <v>8.9095924019868598</v>
      </c>
      <c r="U431" s="28" t="str">
        <f>IF(V431=N431,$E$2,IF(V431=O431,$F$2,IF(V431=P431,$G$2,IF(V431=Q431,$H$2,IF(V431=R431,$I$2,0)))))</f>
        <v>SA_PV</v>
      </c>
      <c r="V431" s="29">
        <f t="shared" si="12"/>
        <v>0.42755278257086898</v>
      </c>
      <c r="W431" s="27">
        <v>99</v>
      </c>
      <c r="X431">
        <v>99</v>
      </c>
      <c r="Y431" s="28">
        <v>0.30251715023657699</v>
      </c>
      <c r="Z431" s="28">
        <v>0.42755278257086898</v>
      </c>
      <c r="AA431" s="28">
        <v>99</v>
      </c>
      <c r="AB431" s="23">
        <v>10270.0919701762</v>
      </c>
      <c r="AC431" s="23">
        <v>8.2822594575181991</v>
      </c>
      <c r="AD431" s="28" t="str">
        <f>IF(AE431=W431,$E$2,IF(AE431=X431,$F$2,IF(AE431=Y431,$G$2,IF(AE431=Z431,$H$2,IF(AE431=AA431,$I$2,0)))))</f>
        <v>SA_Diesel</v>
      </c>
      <c r="AE431" s="29">
        <f t="shared" si="13"/>
        <v>0.30251715023657699</v>
      </c>
    </row>
    <row r="432" spans="1:31" x14ac:dyDescent="0.25">
      <c r="A432">
        <v>1</v>
      </c>
      <c r="B432" s="15">
        <v>7106</v>
      </c>
      <c r="C432" s="15">
        <v>-65.590732000000003</v>
      </c>
      <c r="D432" s="15">
        <v>-18.62539568</v>
      </c>
      <c r="E432">
        <v>99</v>
      </c>
      <c r="F432">
        <v>99</v>
      </c>
      <c r="G432">
        <v>0.74707754239036706</v>
      </c>
      <c r="H432">
        <v>0.38648080952059899</v>
      </c>
      <c r="I432">
        <v>99</v>
      </c>
      <c r="J432">
        <v>142393.07832033801</v>
      </c>
      <c r="K432">
        <v>28.085419787048899</v>
      </c>
      <c r="L432" s="28" t="str">
        <f>IF(M432=E432,$E$2,IF(M432=F432,$F$2,IF(M432=G432,$G$2,IF(M432=H432,$H$2,IF(M432=I432,$I$2,0)))))</f>
        <v>SA_PV</v>
      </c>
      <c r="M432" s="29">
        <f>MIN(E432:I432)</f>
        <v>0.38648080952059899</v>
      </c>
      <c r="N432">
        <v>99</v>
      </c>
      <c r="O432">
        <v>99</v>
      </c>
      <c r="P432">
        <v>0.53245887827648397</v>
      </c>
      <c r="Q432">
        <v>0.38648080952059899</v>
      </c>
      <c r="R432">
        <v>99</v>
      </c>
      <c r="S432">
        <v>59505.989069588599</v>
      </c>
      <c r="T432">
        <v>11.7368814732916</v>
      </c>
      <c r="U432" s="28" t="str">
        <f>IF(V432=N432,$E$2,IF(V432=O432,$F$2,IF(V432=P432,$G$2,IF(V432=Q432,$H$2,IF(V432=R432,$I$2,0)))))</f>
        <v>SA_PV</v>
      </c>
      <c r="V432" s="29">
        <f t="shared" si="12"/>
        <v>0.38648080952059899</v>
      </c>
      <c r="W432" s="27">
        <v>99</v>
      </c>
      <c r="X432">
        <v>99</v>
      </c>
      <c r="Y432" s="28">
        <v>0.25424949886959902</v>
      </c>
      <c r="Z432" s="28">
        <v>0.38648080952059899</v>
      </c>
      <c r="AA432" s="28">
        <v>99</v>
      </c>
      <c r="AB432" s="23">
        <v>13128.3800135775</v>
      </c>
      <c r="AC432" s="23">
        <v>10.587310205702099</v>
      </c>
      <c r="AD432" s="28" t="str">
        <f>IF(AE432=W432,$E$2,IF(AE432=X432,$F$2,IF(AE432=Y432,$G$2,IF(AE432=Z432,$H$2,IF(AE432=AA432,$I$2,0)))))</f>
        <v>SA_Diesel</v>
      </c>
      <c r="AE432" s="29">
        <f t="shared" si="13"/>
        <v>0.25424949886959902</v>
      </c>
    </row>
    <row r="433" spans="1:31" x14ac:dyDescent="0.25">
      <c r="A433">
        <v>1</v>
      </c>
      <c r="B433" s="15">
        <v>7127</v>
      </c>
      <c r="C433" s="15">
        <v>-63.08672026</v>
      </c>
      <c r="D433" s="15">
        <v>-17.970295650000001</v>
      </c>
      <c r="E433">
        <v>99</v>
      </c>
      <c r="F433">
        <v>99</v>
      </c>
      <c r="G433">
        <v>0.47892392368493603</v>
      </c>
      <c r="H433">
        <v>0.449087017944794</v>
      </c>
      <c r="I433">
        <v>0.40049814572300901</v>
      </c>
      <c r="J433">
        <v>47742.4956509611</v>
      </c>
      <c r="K433">
        <v>8.2599473444569504</v>
      </c>
      <c r="L433" s="28" t="str">
        <f>IF(M433=E433,$E$2,IF(M433=F433,$F$2,IF(M433=G433,$G$2,IF(M433=H433,$H$2,IF(M433=I433,$I$2,0)))))</f>
        <v>Grid_extension</v>
      </c>
      <c r="M433" s="29">
        <f>MIN(E433:I433)</f>
        <v>0.40049814572300901</v>
      </c>
      <c r="N433">
        <v>99</v>
      </c>
      <c r="O433">
        <v>99</v>
      </c>
      <c r="P433">
        <v>0.354807105884136</v>
      </c>
      <c r="Q433">
        <v>0.449087017944794</v>
      </c>
      <c r="R433">
        <v>99</v>
      </c>
      <c r="S433">
        <v>33581.747069137004</v>
      </c>
      <c r="T433">
        <v>27.081816119176601</v>
      </c>
      <c r="U433" s="28" t="str">
        <f>IF(V433=N433,$E$2,IF(V433=O433,$F$2,IF(V433=P433,$G$2,IF(V433=Q433,$H$2,IF(V433=R433,$I$2,0)))))</f>
        <v>SA_Diesel</v>
      </c>
      <c r="V433" s="29">
        <f t="shared" si="12"/>
        <v>0.354807105884136</v>
      </c>
      <c r="W433" s="27">
        <v>99</v>
      </c>
      <c r="X433">
        <v>99</v>
      </c>
      <c r="Y433" s="28">
        <v>0.193914934660878</v>
      </c>
      <c r="Z433" s="28">
        <v>0.449087017944794</v>
      </c>
      <c r="AA433" s="28">
        <v>99</v>
      </c>
      <c r="AB433" s="23">
        <v>33581.747069137004</v>
      </c>
      <c r="AC433" s="23">
        <v>27.081816119176601</v>
      </c>
      <c r="AD433" s="28" t="str">
        <f>IF(AE433=W433,$E$2,IF(AE433=X433,$F$2,IF(AE433=Y433,$G$2,IF(AE433=Z433,$H$2,IF(AE433=AA433,$I$2,0)))))</f>
        <v>SA_Diesel</v>
      </c>
      <c r="AE433" s="29">
        <f t="shared" si="13"/>
        <v>0.193914934660878</v>
      </c>
    </row>
    <row r="434" spans="1:31" x14ac:dyDescent="0.25">
      <c r="A434">
        <v>1</v>
      </c>
      <c r="B434" s="15">
        <v>7132</v>
      </c>
      <c r="C434" s="15">
        <v>-60.953137380000001</v>
      </c>
      <c r="D434" s="15">
        <v>-16.409311339999999</v>
      </c>
      <c r="E434">
        <v>99</v>
      </c>
      <c r="F434">
        <v>99</v>
      </c>
      <c r="G434">
        <v>0.53255464742602199</v>
      </c>
      <c r="H434">
        <v>0.51116511320047797</v>
      </c>
      <c r="I434">
        <v>99</v>
      </c>
      <c r="J434">
        <v>51497.444083483999</v>
      </c>
      <c r="K434">
        <v>8.9095924019868598</v>
      </c>
      <c r="L434" s="28" t="str">
        <f>IF(M434=E434,$E$2,IF(M434=F434,$F$2,IF(M434=G434,$G$2,IF(M434=H434,$H$2,IF(M434=I434,$I$2,0)))))</f>
        <v>SA_PV</v>
      </c>
      <c r="M434" s="29">
        <f>MIN(E434:I434)</f>
        <v>0.51116511320047797</v>
      </c>
      <c r="N434">
        <v>99</v>
      </c>
      <c r="O434">
        <v>99</v>
      </c>
      <c r="P434">
        <v>0.39033746036260603</v>
      </c>
      <c r="Q434">
        <v>0.51116511320047797</v>
      </c>
      <c r="R434">
        <v>99</v>
      </c>
      <c r="S434">
        <v>18546.6662195766</v>
      </c>
      <c r="T434">
        <v>14.9568574603413</v>
      </c>
      <c r="U434" s="28" t="str">
        <f>IF(V434=N434,$E$2,IF(V434=O434,$F$2,IF(V434=P434,$G$2,IF(V434=Q434,$H$2,IF(V434=R434,$I$2,0)))))</f>
        <v>SA_Diesel</v>
      </c>
      <c r="V434" s="29">
        <f t="shared" si="12"/>
        <v>0.39033746036260603</v>
      </c>
      <c r="W434" s="27">
        <v>99</v>
      </c>
      <c r="X434">
        <v>99</v>
      </c>
      <c r="Y434" s="28">
        <v>0.205981847502622</v>
      </c>
      <c r="Z434" s="28">
        <v>0.51116511320047797</v>
      </c>
      <c r="AA434" s="28">
        <v>99</v>
      </c>
      <c r="AB434" s="23">
        <v>18546.6662195766</v>
      </c>
      <c r="AC434" s="23">
        <v>14.9568574603413</v>
      </c>
      <c r="AD434" s="28" t="str">
        <f>IF(AE434=W434,$E$2,IF(AE434=X434,$F$2,IF(AE434=Y434,$G$2,IF(AE434=Z434,$H$2,IF(AE434=AA434,$I$2,0)))))</f>
        <v>SA_Diesel</v>
      </c>
      <c r="AE434" s="29">
        <f t="shared" si="13"/>
        <v>0.205981847502622</v>
      </c>
    </row>
    <row r="435" spans="1:31" x14ac:dyDescent="0.25">
      <c r="A435">
        <v>1</v>
      </c>
      <c r="B435" s="15">
        <v>7136</v>
      </c>
      <c r="C435" s="15">
        <v>-63.18598094</v>
      </c>
      <c r="D435" s="15">
        <v>-15.896325859999999</v>
      </c>
      <c r="E435">
        <v>99</v>
      </c>
      <c r="F435">
        <v>99</v>
      </c>
      <c r="G435">
        <v>0.53255464742602199</v>
      </c>
      <c r="H435">
        <v>0.690194295165105</v>
      </c>
      <c r="I435">
        <v>99</v>
      </c>
      <c r="J435">
        <v>59505.989069588599</v>
      </c>
      <c r="K435">
        <v>11.7368814732916</v>
      </c>
      <c r="L435" s="28" t="str">
        <f>IF(M435=E435,$E$2,IF(M435=F435,$F$2,IF(M435=G435,$G$2,IF(M435=H435,$H$2,IF(M435=I435,$I$2,0)))))</f>
        <v>SA_Diesel</v>
      </c>
      <c r="M435" s="29">
        <f>MIN(E435:I435)</f>
        <v>0.53255464742602199</v>
      </c>
      <c r="N435">
        <v>99</v>
      </c>
      <c r="O435">
        <v>99</v>
      </c>
      <c r="P435">
        <v>0.39033746036260603</v>
      </c>
      <c r="Q435">
        <v>0.690194295165105</v>
      </c>
      <c r="R435">
        <v>99</v>
      </c>
      <c r="S435">
        <v>16581.236888037402</v>
      </c>
      <c r="T435">
        <v>13.371847733408501</v>
      </c>
      <c r="U435" s="28" t="str">
        <f>IF(V435=N435,$E$2,IF(V435=O435,$F$2,IF(V435=P435,$G$2,IF(V435=Q435,$H$2,IF(V435=R435,$I$2,0)))))</f>
        <v>SA_Diesel</v>
      </c>
      <c r="V435" s="29">
        <f t="shared" si="12"/>
        <v>0.39033746036260603</v>
      </c>
      <c r="W435" s="27">
        <v>99</v>
      </c>
      <c r="X435">
        <v>99</v>
      </c>
      <c r="Y435" s="28">
        <v>0.205981847502622</v>
      </c>
      <c r="Z435" s="28">
        <v>0.690194295165105</v>
      </c>
      <c r="AA435" s="28">
        <v>99</v>
      </c>
      <c r="AB435" s="23">
        <v>16581.236888037402</v>
      </c>
      <c r="AC435" s="23">
        <v>13.371847733408501</v>
      </c>
      <c r="AD435" s="28" t="str">
        <f>IF(AE435=W435,$E$2,IF(AE435=X435,$F$2,IF(AE435=Y435,$G$2,IF(AE435=Z435,$H$2,IF(AE435=AA435,$I$2,0)))))</f>
        <v>SA_Diesel</v>
      </c>
      <c r="AE435" s="29">
        <f t="shared" si="13"/>
        <v>0.205981847502622</v>
      </c>
    </row>
    <row r="436" spans="1:31" x14ac:dyDescent="0.25">
      <c r="A436">
        <v>1</v>
      </c>
      <c r="B436" s="15">
        <v>7141</v>
      </c>
      <c r="C436" s="15">
        <v>-63.844199150000001</v>
      </c>
      <c r="D436" s="15">
        <v>-18.13183197</v>
      </c>
      <c r="E436">
        <v>99</v>
      </c>
      <c r="F436">
        <v>99</v>
      </c>
      <c r="G436">
        <v>0.47892392368493603</v>
      </c>
      <c r="H436">
        <v>0.46004629983607198</v>
      </c>
      <c r="I436">
        <v>0.36989415701293599</v>
      </c>
      <c r="J436">
        <v>147195.22671591901</v>
      </c>
      <c r="K436">
        <v>15.648191843937701</v>
      </c>
      <c r="L436" s="28" t="str">
        <f>IF(M436=E436,$E$2,IF(M436=F436,$F$2,IF(M436=G436,$G$2,IF(M436=H436,$H$2,IF(M436=I436,$I$2,0)))))</f>
        <v>Grid_extension</v>
      </c>
      <c r="M436" s="29">
        <f>MIN(E436:I436)</f>
        <v>0.36989415701293599</v>
      </c>
      <c r="N436">
        <v>99</v>
      </c>
      <c r="O436">
        <v>99</v>
      </c>
      <c r="P436">
        <v>0.354807105884136</v>
      </c>
      <c r="Q436">
        <v>0.46004629983607198</v>
      </c>
      <c r="R436">
        <v>99</v>
      </c>
      <c r="S436">
        <v>22621.933846458898</v>
      </c>
      <c r="T436">
        <v>18.243334732665598</v>
      </c>
      <c r="U436" s="28" t="str">
        <f>IF(V436=N436,$E$2,IF(V436=O436,$F$2,IF(V436=P436,$G$2,IF(V436=Q436,$H$2,IF(V436=R436,$I$2,0)))))</f>
        <v>SA_Diesel</v>
      </c>
      <c r="V436" s="29">
        <f t="shared" si="12"/>
        <v>0.354807105884136</v>
      </c>
      <c r="W436" s="27">
        <v>99</v>
      </c>
      <c r="X436">
        <v>99</v>
      </c>
      <c r="Y436" s="28">
        <v>0.193914934660878</v>
      </c>
      <c r="Z436" s="28">
        <v>0.46004629983607198</v>
      </c>
      <c r="AA436" s="28">
        <v>99</v>
      </c>
      <c r="AB436" s="23">
        <v>22621.933846458898</v>
      </c>
      <c r="AC436" s="23">
        <v>18.243334732665598</v>
      </c>
      <c r="AD436" s="28" t="str">
        <f>IF(AE436=W436,$E$2,IF(AE436=X436,$F$2,IF(AE436=Y436,$G$2,IF(AE436=Z436,$H$2,IF(AE436=AA436,$I$2,0)))))</f>
        <v>SA_Diesel</v>
      </c>
      <c r="AE436" s="29">
        <f t="shared" si="13"/>
        <v>0.193914934660878</v>
      </c>
    </row>
    <row r="437" spans="1:31" x14ac:dyDescent="0.25">
      <c r="A437">
        <v>1</v>
      </c>
      <c r="B437" s="15">
        <v>7148</v>
      </c>
      <c r="C437" s="15">
        <v>-63.364213159999998</v>
      </c>
      <c r="D437" s="15">
        <v>-16.197263379999999</v>
      </c>
      <c r="E437">
        <v>99</v>
      </c>
      <c r="F437">
        <v>99</v>
      </c>
      <c r="G437">
        <v>1.04204652296634</v>
      </c>
      <c r="H437">
        <v>0.52248751711253705</v>
      </c>
      <c r="I437">
        <v>99</v>
      </c>
      <c r="J437">
        <v>111185.63137449601</v>
      </c>
      <c r="K437">
        <v>19.236268403892101</v>
      </c>
      <c r="L437" s="28" t="str">
        <f>IF(M437=E437,$E$2,IF(M437=F437,$F$2,IF(M437=G437,$G$2,IF(M437=H437,$H$2,IF(M437=I437,$I$2,0)))))</f>
        <v>SA_PV</v>
      </c>
      <c r="M437" s="29">
        <f>MIN(E437:I437)</f>
        <v>0.52248751711253705</v>
      </c>
      <c r="N437">
        <v>99</v>
      </c>
      <c r="O437">
        <v>99</v>
      </c>
      <c r="P437">
        <v>0.72787582790806704</v>
      </c>
      <c r="Q437">
        <v>0.52248751711253705</v>
      </c>
      <c r="R437">
        <v>99</v>
      </c>
      <c r="S437">
        <v>60226.034680213801</v>
      </c>
      <c r="T437">
        <v>10.419729183428</v>
      </c>
      <c r="U437" s="28" t="str">
        <f>IF(V437=N437,$E$2,IF(V437=O437,$F$2,IF(V437=P437,$G$2,IF(V437=Q437,$H$2,IF(V437=R437,$I$2,0)))))</f>
        <v>SA_PV</v>
      </c>
      <c r="V437" s="29">
        <f t="shared" si="12"/>
        <v>0.52248751711253705</v>
      </c>
      <c r="W437" s="27">
        <v>99</v>
      </c>
      <c r="X437">
        <v>99</v>
      </c>
      <c r="Y437" s="28">
        <v>0.32061751949919398</v>
      </c>
      <c r="Z437" s="28">
        <v>0.52248751711253705</v>
      </c>
      <c r="AA437" s="28">
        <v>99</v>
      </c>
      <c r="AB437" s="23">
        <v>9828.4887779731507</v>
      </c>
      <c r="AC437" s="23">
        <v>7.9261309802158397</v>
      </c>
      <c r="AD437" s="28" t="str">
        <f>IF(AE437=W437,$E$2,IF(AE437=X437,$F$2,IF(AE437=Y437,$G$2,IF(AE437=Z437,$H$2,IF(AE437=AA437,$I$2,0)))))</f>
        <v>SA_Diesel</v>
      </c>
      <c r="AE437" s="29">
        <f t="shared" si="13"/>
        <v>0.32061751949919398</v>
      </c>
    </row>
    <row r="438" spans="1:31" x14ac:dyDescent="0.25">
      <c r="A438">
        <v>1</v>
      </c>
      <c r="B438" s="15">
        <v>7166</v>
      </c>
      <c r="C438" s="15">
        <v>-60.666691640000003</v>
      </c>
      <c r="D438" s="15">
        <v>-16.758063979999999</v>
      </c>
      <c r="E438">
        <v>99</v>
      </c>
      <c r="F438">
        <v>99</v>
      </c>
      <c r="G438">
        <v>0.53255464742602199</v>
      </c>
      <c r="H438">
        <v>0.45051799091753397</v>
      </c>
      <c r="I438">
        <v>99</v>
      </c>
      <c r="J438">
        <v>16581.236888037402</v>
      </c>
      <c r="K438">
        <v>13.371847733408501</v>
      </c>
      <c r="L438" s="28" t="str">
        <f>IF(M438=E438,$E$2,IF(M438=F438,$F$2,IF(M438=G438,$G$2,IF(M438=H438,$H$2,IF(M438=I438,$I$2,0)))))</f>
        <v>SA_PV</v>
      </c>
      <c r="M438" s="29">
        <f>MIN(E438:I438)</f>
        <v>0.45051799091753397</v>
      </c>
      <c r="N438">
        <v>99</v>
      </c>
      <c r="O438">
        <v>99</v>
      </c>
      <c r="P438">
        <v>0.39033746036260603</v>
      </c>
      <c r="Q438">
        <v>0.45051799091753397</v>
      </c>
      <c r="R438">
        <v>99</v>
      </c>
      <c r="S438">
        <v>12391.225622330099</v>
      </c>
      <c r="T438">
        <v>9.9928360815861907</v>
      </c>
      <c r="U438" s="28" t="str">
        <f>IF(V438=N438,$E$2,IF(V438=O438,$F$2,IF(V438=P438,$G$2,IF(V438=Q438,$H$2,IF(V438=R438,$I$2,0)))))</f>
        <v>SA_Diesel</v>
      </c>
      <c r="V438" s="29">
        <f t="shared" si="12"/>
        <v>0.39033746036260603</v>
      </c>
      <c r="W438" s="27">
        <v>99</v>
      </c>
      <c r="X438">
        <v>99</v>
      </c>
      <c r="Y438" s="28">
        <v>0.205981847502622</v>
      </c>
      <c r="Z438" s="28">
        <v>0.45051799091753397</v>
      </c>
      <c r="AA438" s="28">
        <v>99</v>
      </c>
      <c r="AB438" s="23">
        <v>12391.225622330099</v>
      </c>
      <c r="AC438" s="23">
        <v>9.9928360815861907</v>
      </c>
      <c r="AD438" s="28" t="str">
        <f>IF(AE438=W438,$E$2,IF(AE438=X438,$F$2,IF(AE438=Y438,$G$2,IF(AE438=Z438,$H$2,IF(AE438=AA438,$I$2,0)))))</f>
        <v>SA_Diesel</v>
      </c>
      <c r="AE438" s="29">
        <f t="shared" si="13"/>
        <v>0.205981847502622</v>
      </c>
    </row>
    <row r="439" spans="1:31" x14ac:dyDescent="0.25">
      <c r="A439">
        <v>1</v>
      </c>
      <c r="B439" s="15">
        <v>7168</v>
      </c>
      <c r="C439" s="15">
        <v>-63.261789839999999</v>
      </c>
      <c r="D439" s="15">
        <v>-19.224281820000002</v>
      </c>
      <c r="E439">
        <v>99</v>
      </c>
      <c r="F439">
        <v>99</v>
      </c>
      <c r="G439">
        <v>0.47892392368493603</v>
      </c>
      <c r="H439">
        <v>0.53999128653004203</v>
      </c>
      <c r="I439">
        <v>99</v>
      </c>
      <c r="J439">
        <v>90245.155878502803</v>
      </c>
      <c r="K439">
        <v>10.541213355620499</v>
      </c>
      <c r="L439" s="28" t="str">
        <f>IF(M439=E439,$E$2,IF(M439=F439,$F$2,IF(M439=G439,$G$2,IF(M439=H439,$H$2,IF(M439=I439,$I$2,0)))))</f>
        <v>SA_Diesel</v>
      </c>
      <c r="M439" s="29">
        <f>MIN(E439:I439)</f>
        <v>0.47892392368493603</v>
      </c>
      <c r="N439">
        <v>99</v>
      </c>
      <c r="O439">
        <v>99</v>
      </c>
      <c r="P439">
        <v>0.354807105884136</v>
      </c>
      <c r="Q439">
        <v>0.53999128653004203</v>
      </c>
      <c r="R439">
        <v>99</v>
      </c>
      <c r="S439">
        <v>24239.340123995898</v>
      </c>
      <c r="T439">
        <v>19.5476831725511</v>
      </c>
      <c r="U439" s="28" t="str">
        <f>IF(V439=N439,$E$2,IF(V439=O439,$F$2,IF(V439=P439,$G$2,IF(V439=Q439,$H$2,IF(V439=R439,$I$2,0)))))</f>
        <v>SA_Diesel</v>
      </c>
      <c r="V439" s="29">
        <f t="shared" si="12"/>
        <v>0.354807105884136</v>
      </c>
      <c r="W439" s="27">
        <v>99</v>
      </c>
      <c r="X439">
        <v>99</v>
      </c>
      <c r="Y439" s="28">
        <v>0.193914934660878</v>
      </c>
      <c r="Z439" s="28">
        <v>0.53999128653004203</v>
      </c>
      <c r="AA439" s="28">
        <v>99</v>
      </c>
      <c r="AB439" s="23">
        <v>24239.340123995898</v>
      </c>
      <c r="AC439" s="23">
        <v>19.5476831725511</v>
      </c>
      <c r="AD439" s="28" t="str">
        <f>IF(AE439=W439,$E$2,IF(AE439=X439,$F$2,IF(AE439=Y439,$G$2,IF(AE439=Z439,$H$2,IF(AE439=AA439,$I$2,0)))))</f>
        <v>SA_Diesel</v>
      </c>
      <c r="AE439" s="29">
        <f t="shared" si="13"/>
        <v>0.193914934660878</v>
      </c>
    </row>
    <row r="440" spans="1:31" x14ac:dyDescent="0.25">
      <c r="A440">
        <v>1</v>
      </c>
      <c r="B440" s="15">
        <v>7191</v>
      </c>
      <c r="C440" s="15">
        <v>-64.055225320000005</v>
      </c>
      <c r="D440" s="15">
        <v>-16.648031060000001</v>
      </c>
      <c r="E440">
        <v>99</v>
      </c>
      <c r="F440">
        <v>99</v>
      </c>
      <c r="G440">
        <v>0.934785075484169</v>
      </c>
      <c r="H440">
        <v>0.46331260343949499</v>
      </c>
      <c r="I440">
        <v>99</v>
      </c>
      <c r="J440">
        <v>60226.034680213801</v>
      </c>
      <c r="K440">
        <v>10.419729183428</v>
      </c>
      <c r="L440" s="28" t="str">
        <f>IF(M440=E440,$E$2,IF(M440=F440,$F$2,IF(M440=G440,$G$2,IF(M440=H440,$H$2,IF(M440=I440,$I$2,0)))))</f>
        <v>SA_PV</v>
      </c>
      <c r="M440" s="29">
        <f>MIN(E440:I440)</f>
        <v>0.46331260343949499</v>
      </c>
      <c r="N440">
        <v>99</v>
      </c>
      <c r="O440">
        <v>99</v>
      </c>
      <c r="P440">
        <v>0.65681511895112799</v>
      </c>
      <c r="Q440">
        <v>0.46331260343949499</v>
      </c>
      <c r="R440">
        <v>99</v>
      </c>
      <c r="S440">
        <v>136461.44731878501</v>
      </c>
      <c r="T440">
        <v>26.915472843941899</v>
      </c>
      <c r="U440" s="28" t="str">
        <f>IF(V440=N440,$E$2,IF(V440=O440,$F$2,IF(V440=P440,$G$2,IF(V440=Q440,$H$2,IF(V440=R440,$I$2,0)))))</f>
        <v>SA_PV</v>
      </c>
      <c r="V440" s="29">
        <f t="shared" si="12"/>
        <v>0.46331260343949499</v>
      </c>
      <c r="W440" s="27">
        <v>99</v>
      </c>
      <c r="X440">
        <v>99</v>
      </c>
      <c r="Y440" s="28">
        <v>0.296483693815705</v>
      </c>
      <c r="Z440" s="28">
        <v>0.46331260343949499</v>
      </c>
      <c r="AA440" s="28">
        <v>99</v>
      </c>
      <c r="AB440" s="23">
        <v>25113.9053996488</v>
      </c>
      <c r="AC440" s="23">
        <v>20.252971552297598</v>
      </c>
      <c r="AD440" s="28" t="str">
        <f>IF(AE440=W440,$E$2,IF(AE440=X440,$F$2,IF(AE440=Y440,$G$2,IF(AE440=Z440,$H$2,IF(AE440=AA440,$I$2,0)))))</f>
        <v>SA_Diesel</v>
      </c>
      <c r="AE440" s="29">
        <f t="shared" si="13"/>
        <v>0.296483693815705</v>
      </c>
    </row>
    <row r="441" spans="1:31" x14ac:dyDescent="0.25">
      <c r="A441">
        <v>1</v>
      </c>
      <c r="B441" s="15">
        <v>7199</v>
      </c>
      <c r="C441" s="15">
        <v>-63.780995769999997</v>
      </c>
      <c r="D441" s="15">
        <v>-16.94745421</v>
      </c>
      <c r="E441">
        <v>99</v>
      </c>
      <c r="F441">
        <v>99</v>
      </c>
      <c r="G441">
        <v>0.63981609490819402</v>
      </c>
      <c r="H441">
        <v>0.46534579094773199</v>
      </c>
      <c r="I441">
        <v>99</v>
      </c>
      <c r="J441">
        <v>65470.854348661102</v>
      </c>
      <c r="K441">
        <v>12.9133835007221</v>
      </c>
      <c r="L441" s="28" t="str">
        <f>IF(M441=E441,$E$2,IF(M441=F441,$F$2,IF(M441=G441,$G$2,IF(M441=H441,$H$2,IF(M441=I441,$I$2,0)))))</f>
        <v>SA_PV</v>
      </c>
      <c r="M441" s="29">
        <f>MIN(E441:I441)</f>
        <v>0.46534579094773199</v>
      </c>
      <c r="N441">
        <v>99</v>
      </c>
      <c r="O441">
        <v>99</v>
      </c>
      <c r="P441">
        <v>0.46139816931954503</v>
      </c>
      <c r="Q441">
        <v>0.46534579094773199</v>
      </c>
      <c r="R441">
        <v>99</v>
      </c>
      <c r="S441">
        <v>26358.344883756101</v>
      </c>
      <c r="T441">
        <v>21.2565429630003</v>
      </c>
      <c r="U441" s="28" t="str">
        <f>IF(V441=N441,$E$2,IF(V441=O441,$F$2,IF(V441=P441,$G$2,IF(V441=Q441,$H$2,IF(V441=R441,$I$2,0)))))</f>
        <v>SA_Diesel</v>
      </c>
      <c r="V441" s="29">
        <f t="shared" si="12"/>
        <v>0.46139816931954503</v>
      </c>
      <c r="W441" s="27">
        <v>99</v>
      </c>
      <c r="X441">
        <v>99</v>
      </c>
      <c r="Y441" s="28">
        <v>0.23011567318611101</v>
      </c>
      <c r="Z441" s="28">
        <v>0.46534579094773199</v>
      </c>
      <c r="AA441" s="28">
        <v>99</v>
      </c>
      <c r="AB441" s="23">
        <v>26358.344883756101</v>
      </c>
      <c r="AC441" s="23">
        <v>21.2565429630003</v>
      </c>
      <c r="AD441" s="28" t="str">
        <f>IF(AE441=W441,$E$2,IF(AE441=X441,$F$2,IF(AE441=Y441,$G$2,IF(AE441=Z441,$H$2,IF(AE441=AA441,$I$2,0)))))</f>
        <v>SA_Diesel</v>
      </c>
      <c r="AE441" s="29">
        <f t="shared" si="13"/>
        <v>0.23011567318611101</v>
      </c>
    </row>
    <row r="442" spans="1:31" x14ac:dyDescent="0.25">
      <c r="A442">
        <v>1</v>
      </c>
      <c r="B442" s="15">
        <v>7200</v>
      </c>
      <c r="C442" s="15">
        <v>-61.901831739999999</v>
      </c>
      <c r="D442" s="15">
        <v>-16.330087559999999</v>
      </c>
      <c r="E442">
        <v>99</v>
      </c>
      <c r="F442">
        <v>99</v>
      </c>
      <c r="G442">
        <v>0.559370009296565</v>
      </c>
      <c r="H442">
        <v>0.52023905012119698</v>
      </c>
      <c r="I442">
        <v>99</v>
      </c>
      <c r="J442">
        <v>24239.340123995898</v>
      </c>
      <c r="K442">
        <v>19.5476831725511</v>
      </c>
      <c r="L442" s="28" t="str">
        <f>IF(M442=E442,$E$2,IF(M442=F442,$F$2,IF(M442=G442,$G$2,IF(M442=H442,$H$2,IF(M442=I442,$I$2,0)))))</f>
        <v>SA_PV</v>
      </c>
      <c r="M442" s="29">
        <f>MIN(E442:I442)</f>
        <v>0.52023905012119698</v>
      </c>
      <c r="N442">
        <v>99</v>
      </c>
      <c r="O442">
        <v>99</v>
      </c>
      <c r="P442">
        <v>0.40810263760184101</v>
      </c>
      <c r="Q442">
        <v>0.52023905012119698</v>
      </c>
      <c r="R442">
        <v>99</v>
      </c>
      <c r="S442">
        <v>18661.305864841601</v>
      </c>
      <c r="T442">
        <v>15.049307974802099</v>
      </c>
      <c r="U442" s="28" t="str">
        <f>IF(V442=N442,$E$2,IF(V442=O442,$F$2,IF(V442=P442,$G$2,IF(V442=Q442,$H$2,IF(V442=R442,$I$2,0)))))</f>
        <v>SA_Diesel</v>
      </c>
      <c r="V442" s="29">
        <f t="shared" si="12"/>
        <v>0.40810263760184101</v>
      </c>
      <c r="W442" s="27">
        <v>99</v>
      </c>
      <c r="X442">
        <v>99</v>
      </c>
      <c r="Y442" s="28">
        <v>0.21201530392349399</v>
      </c>
      <c r="Z442" s="28">
        <v>0.52023905012119698</v>
      </c>
      <c r="AA442" s="28">
        <v>99</v>
      </c>
      <c r="AB442" s="23">
        <v>18661.305864841601</v>
      </c>
      <c r="AC442" s="23">
        <v>15.049307974802099</v>
      </c>
      <c r="AD442" s="28" t="str">
        <f>IF(AE442=W442,$E$2,IF(AE442=X442,$F$2,IF(AE442=Y442,$G$2,IF(AE442=Z442,$H$2,IF(AE442=AA442,$I$2,0)))))</f>
        <v>SA_Diesel</v>
      </c>
      <c r="AE442" s="29">
        <f t="shared" si="13"/>
        <v>0.21201530392349399</v>
      </c>
    </row>
    <row r="443" spans="1:31" x14ac:dyDescent="0.25">
      <c r="A443">
        <v>1</v>
      </c>
      <c r="B443" s="15">
        <v>7215</v>
      </c>
      <c r="C443" s="15">
        <v>-60.968744059999999</v>
      </c>
      <c r="D443" s="15">
        <v>-15.389382769999999</v>
      </c>
      <c r="E443">
        <v>99</v>
      </c>
      <c r="F443">
        <v>99</v>
      </c>
      <c r="G443">
        <v>0.61300073303765101</v>
      </c>
      <c r="H443">
        <v>0.44322120005105298</v>
      </c>
      <c r="I443">
        <v>99</v>
      </c>
      <c r="J443">
        <v>136461.44731878501</v>
      </c>
      <c r="K443">
        <v>26.915472843941899</v>
      </c>
      <c r="L443" s="28" t="str">
        <f>IF(M443=E443,$E$2,IF(M443=F443,$F$2,IF(M443=G443,$G$2,IF(M443=H443,$H$2,IF(M443=I443,$I$2,0)))))</f>
        <v>SA_PV</v>
      </c>
      <c r="M443" s="29">
        <f>MIN(E443:I443)</f>
        <v>0.44322120005105298</v>
      </c>
      <c r="N443">
        <v>99</v>
      </c>
      <c r="O443">
        <v>99</v>
      </c>
      <c r="P443">
        <v>0.44363299208030998</v>
      </c>
      <c r="Q443">
        <v>0.44322120005105298</v>
      </c>
      <c r="R443">
        <v>99</v>
      </c>
      <c r="S443">
        <v>113489.721607427</v>
      </c>
      <c r="T443">
        <v>22.384560474837699</v>
      </c>
      <c r="U443" s="28" t="str">
        <f>IF(V443=N443,$E$2,IF(V443=O443,$F$2,IF(V443=P443,$G$2,IF(V443=Q443,$H$2,IF(V443=R443,$I$2,0)))))</f>
        <v>SA_PV</v>
      </c>
      <c r="V443" s="29">
        <f t="shared" si="12"/>
        <v>0.44322120005105298</v>
      </c>
      <c r="W443" s="27">
        <v>99</v>
      </c>
      <c r="X443">
        <v>99</v>
      </c>
      <c r="Y443" s="28">
        <v>0.22408221676523901</v>
      </c>
      <c r="Z443" s="28">
        <v>0.44322120005105298</v>
      </c>
      <c r="AA443" s="28">
        <v>99</v>
      </c>
      <c r="AB443" s="23">
        <v>21833.049564648201</v>
      </c>
      <c r="AC443" s="23">
        <v>17.607143321440802</v>
      </c>
      <c r="AD443" s="28" t="str">
        <f>IF(AE443=W443,$E$2,IF(AE443=X443,$F$2,IF(AE443=Y443,$G$2,IF(AE443=Z443,$H$2,IF(AE443=AA443,$I$2,0)))))</f>
        <v>SA_Diesel</v>
      </c>
      <c r="AE443" s="29">
        <f t="shared" si="13"/>
        <v>0.22408221676523901</v>
      </c>
    </row>
    <row r="444" spans="1:31" x14ac:dyDescent="0.25">
      <c r="A444">
        <v>1</v>
      </c>
      <c r="B444" s="15">
        <v>7217</v>
      </c>
      <c r="C444" s="15">
        <v>-63.4241253</v>
      </c>
      <c r="D444" s="15">
        <v>-18.299263140000001</v>
      </c>
      <c r="E444">
        <v>99</v>
      </c>
      <c r="F444">
        <v>99</v>
      </c>
      <c r="G444">
        <v>0.50573928555547898</v>
      </c>
      <c r="H444">
        <v>0.50821040156348196</v>
      </c>
      <c r="I444">
        <v>99</v>
      </c>
      <c r="J444">
        <v>143851.87632174199</v>
      </c>
      <c r="K444">
        <v>28.373151148272601</v>
      </c>
      <c r="L444" s="28" t="str">
        <f>IF(M444=E444,$E$2,IF(M444=F444,$F$2,IF(M444=G444,$G$2,IF(M444=H444,$H$2,IF(M444=I444,$I$2,0)))))</f>
        <v>SA_Diesel</v>
      </c>
      <c r="M444" s="29">
        <f>MIN(E444:I444)</f>
        <v>0.50573928555547898</v>
      </c>
      <c r="N444">
        <v>99</v>
      </c>
      <c r="O444">
        <v>99</v>
      </c>
      <c r="P444">
        <v>0.37257228312337098</v>
      </c>
      <c r="Q444">
        <v>0.50821040156348196</v>
      </c>
      <c r="R444">
        <v>99</v>
      </c>
      <c r="S444">
        <v>38084.319766356697</v>
      </c>
      <c r="T444">
        <v>30.712891226683301</v>
      </c>
      <c r="U444" s="28" t="str">
        <f>IF(V444=N444,$E$2,IF(V444=O444,$F$2,IF(V444=P444,$G$2,IF(V444=Q444,$H$2,IF(V444=R444,$I$2,0)))))</f>
        <v>SA_Diesel</v>
      </c>
      <c r="V444" s="29">
        <f t="shared" si="12"/>
        <v>0.37257228312337098</v>
      </c>
      <c r="W444" s="27">
        <v>99</v>
      </c>
      <c r="X444">
        <v>99</v>
      </c>
      <c r="Y444" s="28">
        <v>0.19994839108175</v>
      </c>
      <c r="Z444" s="28">
        <v>0.50821040156348196</v>
      </c>
      <c r="AA444" s="28">
        <v>99</v>
      </c>
      <c r="AB444" s="23">
        <v>38084.319766356697</v>
      </c>
      <c r="AC444" s="23">
        <v>30.712891226683301</v>
      </c>
      <c r="AD444" s="28" t="str">
        <f>IF(AE444=W444,$E$2,IF(AE444=X444,$F$2,IF(AE444=Y444,$G$2,IF(AE444=Z444,$H$2,IF(AE444=AA444,$I$2,0)))))</f>
        <v>SA_Diesel</v>
      </c>
      <c r="AE444" s="29">
        <f t="shared" si="13"/>
        <v>0.19994839108175</v>
      </c>
    </row>
    <row r="445" spans="1:31" x14ac:dyDescent="0.25">
      <c r="A445">
        <v>1</v>
      </c>
      <c r="B445" s="15">
        <v>7220</v>
      </c>
      <c r="C445" s="15">
        <v>-60.58079961</v>
      </c>
      <c r="D445" s="15">
        <v>-17.1212637</v>
      </c>
      <c r="E445">
        <v>99</v>
      </c>
      <c r="F445">
        <v>99</v>
      </c>
      <c r="G445">
        <v>0.53255464742602199</v>
      </c>
      <c r="H445">
        <v>0.51773254506172695</v>
      </c>
      <c r="I445">
        <v>99</v>
      </c>
      <c r="J445">
        <v>113858.79517461</v>
      </c>
      <c r="K445">
        <v>19.698753490417001</v>
      </c>
      <c r="L445" s="28" t="str">
        <f>IF(M445=E445,$E$2,IF(M445=F445,$F$2,IF(M445=G445,$G$2,IF(M445=H445,$H$2,IF(M445=I445,$I$2,0)))))</f>
        <v>SA_PV</v>
      </c>
      <c r="M445" s="29">
        <f>MIN(E445:I445)</f>
        <v>0.51773254506172695</v>
      </c>
      <c r="N445">
        <v>99</v>
      </c>
      <c r="O445">
        <v>99</v>
      </c>
      <c r="P445">
        <v>0.39033746036260603</v>
      </c>
      <c r="Q445">
        <v>0.51773254506172695</v>
      </c>
      <c r="R445">
        <v>99</v>
      </c>
      <c r="S445">
        <v>15894.1646479131</v>
      </c>
      <c r="T445">
        <v>12.817762085948599</v>
      </c>
      <c r="U445" s="28" t="str">
        <f>IF(V445=N445,$E$2,IF(V445=O445,$F$2,IF(V445=P445,$G$2,IF(V445=Q445,$H$2,IF(V445=R445,$I$2,0)))))</f>
        <v>SA_Diesel</v>
      </c>
      <c r="V445" s="29">
        <f t="shared" si="12"/>
        <v>0.39033746036260603</v>
      </c>
      <c r="W445" s="27">
        <v>99</v>
      </c>
      <c r="X445">
        <v>99</v>
      </c>
      <c r="Y445" s="28">
        <v>0.205981847502622</v>
      </c>
      <c r="Z445" s="28">
        <v>0.51773254506172695</v>
      </c>
      <c r="AA445" s="28">
        <v>99</v>
      </c>
      <c r="AB445" s="23">
        <v>15894.1646479131</v>
      </c>
      <c r="AC445" s="23">
        <v>12.817762085948599</v>
      </c>
      <c r="AD445" s="28" t="str">
        <f>IF(AE445=W445,$E$2,IF(AE445=X445,$F$2,IF(AE445=Y445,$G$2,IF(AE445=Z445,$H$2,IF(AE445=AA445,$I$2,0)))))</f>
        <v>SA_Diesel</v>
      </c>
      <c r="AE445" s="29">
        <f t="shared" si="13"/>
        <v>0.205981847502622</v>
      </c>
    </row>
    <row r="446" spans="1:31" x14ac:dyDescent="0.25">
      <c r="A446">
        <v>1</v>
      </c>
      <c r="B446" s="15">
        <v>7222</v>
      </c>
      <c r="C446" s="15">
        <v>-59.698055930000002</v>
      </c>
      <c r="D446" s="15">
        <v>-16.627246920000001</v>
      </c>
      <c r="E446">
        <v>99</v>
      </c>
      <c r="F446">
        <v>99</v>
      </c>
      <c r="G446">
        <v>0.53255464742602199</v>
      </c>
      <c r="H446">
        <v>0.50741049012345496</v>
      </c>
      <c r="I446">
        <v>99</v>
      </c>
      <c r="J446">
        <v>113489.721607427</v>
      </c>
      <c r="K446">
        <v>22.384560474837699</v>
      </c>
      <c r="L446" s="28" t="str">
        <f>IF(M446=E446,$E$2,IF(M446=F446,$F$2,IF(M446=G446,$G$2,IF(M446=H446,$H$2,IF(M446=I446,$I$2,0)))))</f>
        <v>SA_PV</v>
      </c>
      <c r="M446" s="29">
        <f>MIN(E446:I446)</f>
        <v>0.50741049012345496</v>
      </c>
      <c r="N446">
        <v>99</v>
      </c>
      <c r="O446">
        <v>99</v>
      </c>
      <c r="P446">
        <v>0.39033746036260603</v>
      </c>
      <c r="Q446">
        <v>0.50741049012345496</v>
      </c>
      <c r="R446">
        <v>99</v>
      </c>
      <c r="S446">
        <v>16089.632954840101</v>
      </c>
      <c r="T446">
        <v>12.975396432203</v>
      </c>
      <c r="U446" s="28" t="str">
        <f>IF(V446=N446,$E$2,IF(V446=O446,$F$2,IF(V446=P446,$G$2,IF(V446=Q446,$H$2,IF(V446=R446,$I$2,0)))))</f>
        <v>SA_Diesel</v>
      </c>
      <c r="V446" s="29">
        <f t="shared" si="12"/>
        <v>0.39033746036260603</v>
      </c>
      <c r="W446" s="27">
        <v>99</v>
      </c>
      <c r="X446">
        <v>99</v>
      </c>
      <c r="Y446" s="28">
        <v>0.205981847502622</v>
      </c>
      <c r="Z446" s="28">
        <v>0.50741049012345496</v>
      </c>
      <c r="AA446" s="28">
        <v>99</v>
      </c>
      <c r="AB446" s="23">
        <v>16089.632954840101</v>
      </c>
      <c r="AC446" s="23">
        <v>12.975396432203</v>
      </c>
      <c r="AD446" s="28" t="str">
        <f>IF(AE446=W446,$E$2,IF(AE446=X446,$F$2,IF(AE446=Y446,$G$2,IF(AE446=Z446,$H$2,IF(AE446=AA446,$I$2,0)))))</f>
        <v>SA_Diesel</v>
      </c>
      <c r="AE446" s="29">
        <f t="shared" si="13"/>
        <v>0.205981847502622</v>
      </c>
    </row>
    <row r="447" spans="1:31" x14ac:dyDescent="0.25">
      <c r="A447">
        <v>1</v>
      </c>
      <c r="B447" s="15">
        <v>7234</v>
      </c>
      <c r="C447" s="15">
        <v>-64.611465229999993</v>
      </c>
      <c r="D447" s="15">
        <v>-17.868541130000001</v>
      </c>
      <c r="E447">
        <v>99</v>
      </c>
      <c r="F447">
        <v>99</v>
      </c>
      <c r="G447">
        <v>0.47892392368493603</v>
      </c>
      <c r="H447">
        <v>0.49042819177246699</v>
      </c>
      <c r="I447">
        <v>0.29075868140179301</v>
      </c>
      <c r="J447">
        <v>55165.223806430397</v>
      </c>
      <c r="K447">
        <v>12.925317289648801</v>
      </c>
      <c r="L447" s="28" t="str">
        <f>IF(M447=E447,$E$2,IF(M447=F447,$F$2,IF(M447=G447,$G$2,IF(M447=H447,$H$2,IF(M447=I447,$I$2,0)))))</f>
        <v>Grid_extension</v>
      </c>
      <c r="M447" s="29">
        <f>MIN(E447:I447)</f>
        <v>0.29075868140179301</v>
      </c>
      <c r="N447">
        <v>99</v>
      </c>
      <c r="O447">
        <v>99</v>
      </c>
      <c r="P447">
        <v>0.354807105884136</v>
      </c>
      <c r="Q447">
        <v>0.49042819177246699</v>
      </c>
      <c r="R447">
        <v>0.29075868140179301</v>
      </c>
      <c r="S447">
        <v>71811.840185302193</v>
      </c>
      <c r="T447">
        <v>11.2641561571384</v>
      </c>
      <c r="U447" s="28" t="str">
        <f>IF(V447=N447,$E$2,IF(V447=O447,$F$2,IF(V447=P447,$G$2,IF(V447=Q447,$H$2,IF(V447=R447,$I$2,0)))))</f>
        <v>Grid_extension</v>
      </c>
      <c r="V447" s="29">
        <f t="shared" si="12"/>
        <v>0.29075868140179301</v>
      </c>
      <c r="W447" s="27">
        <v>99</v>
      </c>
      <c r="X447">
        <v>99</v>
      </c>
      <c r="Y447" s="28">
        <v>0.193914934660878</v>
      </c>
      <c r="Z447" s="28">
        <v>0.49042819177246699</v>
      </c>
      <c r="AA447" s="28">
        <v>99</v>
      </c>
      <c r="AB447" s="23">
        <v>24173.402702934702</v>
      </c>
      <c r="AC447" s="23">
        <v>19.494508300235001</v>
      </c>
      <c r="AD447" s="28" t="str">
        <f>IF(AE447=W447,$E$2,IF(AE447=X447,$F$2,IF(AE447=Y447,$G$2,IF(AE447=Z447,$H$2,IF(AE447=AA447,$I$2,0)))))</f>
        <v>SA_Diesel</v>
      </c>
      <c r="AE447" s="29">
        <f t="shared" si="13"/>
        <v>0.193914934660878</v>
      </c>
    </row>
    <row r="448" spans="1:31" x14ac:dyDescent="0.25">
      <c r="A448">
        <v>1</v>
      </c>
      <c r="B448" s="15">
        <v>7237</v>
      </c>
      <c r="C448" s="15">
        <v>-62.863078559999998</v>
      </c>
      <c r="D448" s="15">
        <v>-16.412755950000001</v>
      </c>
      <c r="E448">
        <v>99</v>
      </c>
      <c r="F448">
        <v>99</v>
      </c>
      <c r="G448">
        <v>0.45210856181439302</v>
      </c>
      <c r="H448">
        <v>0.51525007681156398</v>
      </c>
      <c r="I448">
        <v>99</v>
      </c>
      <c r="J448">
        <v>38084.319766356697</v>
      </c>
      <c r="K448">
        <v>30.712891226683301</v>
      </c>
      <c r="L448" s="28" t="str">
        <f>IF(M448=E448,$E$2,IF(M448=F448,$F$2,IF(M448=G448,$G$2,IF(M448=H448,$H$2,IF(M448=I448,$I$2,0)))))</f>
        <v>SA_Diesel</v>
      </c>
      <c r="M448" s="29">
        <f>MIN(E448:I448)</f>
        <v>0.45210856181439302</v>
      </c>
      <c r="N448">
        <v>99</v>
      </c>
      <c r="O448">
        <v>99</v>
      </c>
      <c r="P448">
        <v>0.33704192864490201</v>
      </c>
      <c r="Q448">
        <v>0.51525007681156398</v>
      </c>
      <c r="R448">
        <v>99</v>
      </c>
      <c r="S448">
        <v>9810.9666261170205</v>
      </c>
      <c r="T448">
        <v>7.91200033675638</v>
      </c>
      <c r="U448" s="28" t="str">
        <f>IF(V448=N448,$E$2,IF(V448=O448,$F$2,IF(V448=P448,$G$2,IF(V448=Q448,$H$2,IF(V448=R448,$I$2,0)))))</f>
        <v>SA_Diesel</v>
      </c>
      <c r="V448" s="29">
        <f t="shared" si="12"/>
        <v>0.33704192864490201</v>
      </c>
      <c r="W448" s="27">
        <v>99</v>
      </c>
      <c r="X448">
        <v>99</v>
      </c>
      <c r="Y448" s="28">
        <v>0.18788147824000501</v>
      </c>
      <c r="Z448" s="28">
        <v>0.51525007681156398</v>
      </c>
      <c r="AA448" s="28">
        <v>99</v>
      </c>
      <c r="AB448" s="23">
        <v>9810.9666261170205</v>
      </c>
      <c r="AC448" s="23">
        <v>7.91200033675638</v>
      </c>
      <c r="AD448" s="28" t="str">
        <f>IF(AE448=W448,$E$2,IF(AE448=X448,$F$2,IF(AE448=Y448,$G$2,IF(AE448=Z448,$H$2,IF(AE448=AA448,$I$2,0)))))</f>
        <v>SA_Diesel</v>
      </c>
      <c r="AE448" s="29">
        <f t="shared" si="13"/>
        <v>0.18788147824000501</v>
      </c>
    </row>
    <row r="449" spans="1:31" x14ac:dyDescent="0.25">
      <c r="A449">
        <v>1</v>
      </c>
      <c r="B449" s="15">
        <v>7250</v>
      </c>
      <c r="C449" s="15">
        <v>-64.428951440000006</v>
      </c>
      <c r="D449" s="15">
        <v>-17.949543009999999</v>
      </c>
      <c r="E449">
        <v>99</v>
      </c>
      <c r="F449">
        <v>99</v>
      </c>
      <c r="G449">
        <v>0.50573928555547898</v>
      </c>
      <c r="H449">
        <v>0.46362626758164199</v>
      </c>
      <c r="I449">
        <v>99</v>
      </c>
      <c r="J449">
        <v>96508.325027572602</v>
      </c>
      <c r="K449">
        <v>16.696942046292801</v>
      </c>
      <c r="L449" s="28" t="str">
        <f>IF(M449=E449,$E$2,IF(M449=F449,$F$2,IF(M449=G449,$G$2,IF(M449=H449,$H$2,IF(M449=I449,$I$2,0)))))</f>
        <v>SA_PV</v>
      </c>
      <c r="M449" s="29">
        <f>MIN(E449:I449)</f>
        <v>0.46362626758164199</v>
      </c>
      <c r="N449">
        <v>99</v>
      </c>
      <c r="O449">
        <v>99</v>
      </c>
      <c r="P449">
        <v>0.37257228312337098</v>
      </c>
      <c r="Q449">
        <v>0.46362626758164199</v>
      </c>
      <c r="R449">
        <v>99</v>
      </c>
      <c r="S449">
        <v>23818.7990978499</v>
      </c>
      <c r="T449">
        <v>19.2085401637848</v>
      </c>
      <c r="U449" s="28" t="str">
        <f>IF(V449=N449,$E$2,IF(V449=O449,$F$2,IF(V449=P449,$G$2,IF(V449=Q449,$H$2,IF(V449=R449,$I$2,0)))))</f>
        <v>SA_Diesel</v>
      </c>
      <c r="V449" s="29">
        <f t="shared" si="12"/>
        <v>0.37257228312337098</v>
      </c>
      <c r="W449" s="27">
        <v>99</v>
      </c>
      <c r="X449">
        <v>99</v>
      </c>
      <c r="Y449" s="28">
        <v>0.19994839108175</v>
      </c>
      <c r="Z449" s="28">
        <v>0.46362626758164199</v>
      </c>
      <c r="AA449" s="28">
        <v>99</v>
      </c>
      <c r="AB449" s="23">
        <v>23818.7990978499</v>
      </c>
      <c r="AC449" s="23">
        <v>19.2085401637848</v>
      </c>
      <c r="AD449" s="28" t="str">
        <f>IF(AE449=W449,$E$2,IF(AE449=X449,$F$2,IF(AE449=Y449,$G$2,IF(AE449=Z449,$H$2,IF(AE449=AA449,$I$2,0)))))</f>
        <v>SA_Diesel</v>
      </c>
      <c r="AE449" s="29">
        <f t="shared" si="13"/>
        <v>0.19994839108175</v>
      </c>
    </row>
    <row r="450" spans="1:31" x14ac:dyDescent="0.25">
      <c r="A450">
        <v>1</v>
      </c>
      <c r="B450" s="15">
        <v>7254</v>
      </c>
      <c r="C450" s="15">
        <v>-63.207326989999999</v>
      </c>
      <c r="D450" s="15">
        <v>-16.365567160000001</v>
      </c>
      <c r="E450">
        <v>99</v>
      </c>
      <c r="F450">
        <v>99</v>
      </c>
      <c r="G450">
        <v>1.0956772467074201</v>
      </c>
      <c r="H450">
        <v>0.519400856162892</v>
      </c>
      <c r="I450">
        <v>99</v>
      </c>
      <c r="J450">
        <v>95747.442647844393</v>
      </c>
      <c r="K450">
        <v>16.5653014961668</v>
      </c>
      <c r="L450" s="28" t="str">
        <f>IF(M450=E450,$E$2,IF(M450=F450,$F$2,IF(M450=G450,$G$2,IF(M450=H450,$H$2,IF(M450=I450,$I$2,0)))))</f>
        <v>SA_PV</v>
      </c>
      <c r="M450" s="29">
        <f>MIN(E450:I450)</f>
        <v>0.519400856162892</v>
      </c>
      <c r="N450">
        <v>99</v>
      </c>
      <c r="O450">
        <v>99</v>
      </c>
      <c r="P450">
        <v>0.76340618238653701</v>
      </c>
      <c r="Q450">
        <v>0.519400856162892</v>
      </c>
      <c r="R450">
        <v>99</v>
      </c>
      <c r="S450">
        <v>148820.85574514899</v>
      </c>
      <c r="T450">
        <v>25.747552897084599</v>
      </c>
      <c r="U450" s="28" t="str">
        <f>IF(V450=N450,$E$2,IF(V450=O450,$F$2,IF(V450=P450,$G$2,IF(V450=Q450,$H$2,IF(V450=R450,$I$2,0)))))</f>
        <v>SA_PV</v>
      </c>
      <c r="V450" s="29">
        <f t="shared" si="12"/>
        <v>0.519400856162892</v>
      </c>
      <c r="W450" s="27">
        <v>99</v>
      </c>
      <c r="X450">
        <v>99</v>
      </c>
      <c r="Y450" s="28">
        <v>0.33268443234093797</v>
      </c>
      <c r="Z450" s="28">
        <v>0.519400856162892</v>
      </c>
      <c r="AA450" s="28">
        <v>99</v>
      </c>
      <c r="AB450" s="23">
        <v>24430.903686863501</v>
      </c>
      <c r="AC450" s="23">
        <v>19.702168559330801</v>
      </c>
      <c r="AD450" s="28" t="str">
        <f>IF(AE450=W450,$E$2,IF(AE450=X450,$F$2,IF(AE450=Y450,$G$2,IF(AE450=Z450,$H$2,IF(AE450=AA450,$I$2,0)))))</f>
        <v>SA_Diesel</v>
      </c>
      <c r="AE450" s="29">
        <f t="shared" si="13"/>
        <v>0.33268443234093797</v>
      </c>
    </row>
    <row r="451" spans="1:31" x14ac:dyDescent="0.25">
      <c r="A451">
        <v>1</v>
      </c>
      <c r="B451" s="15">
        <v>7255</v>
      </c>
      <c r="C451" s="15">
        <v>-64.24710279</v>
      </c>
      <c r="D451" s="15">
        <v>-17.866613510000001</v>
      </c>
      <c r="E451">
        <v>99</v>
      </c>
      <c r="F451">
        <v>99</v>
      </c>
      <c r="G451">
        <v>0.47892392368493603</v>
      </c>
      <c r="H451">
        <v>0.52504038771732098</v>
      </c>
      <c r="I451">
        <v>99</v>
      </c>
      <c r="J451">
        <v>71811.840185302193</v>
      </c>
      <c r="K451">
        <v>11.2641561571384</v>
      </c>
      <c r="L451" s="28" t="str">
        <f>IF(M451=E451,$E$2,IF(M451=F451,$F$2,IF(M451=G451,$G$2,IF(M451=H451,$H$2,IF(M451=I451,$I$2,0)))))</f>
        <v>SA_Diesel</v>
      </c>
      <c r="M451" s="29">
        <f>MIN(E451:I451)</f>
        <v>0.47892392368493603</v>
      </c>
      <c r="N451">
        <v>99</v>
      </c>
      <c r="O451">
        <v>99</v>
      </c>
      <c r="P451">
        <v>0.354807105884136</v>
      </c>
      <c r="Q451">
        <v>0.52504038771732098</v>
      </c>
      <c r="R451">
        <v>99</v>
      </c>
      <c r="S451">
        <v>23812.0280669858</v>
      </c>
      <c r="T451">
        <v>19.2030797030047</v>
      </c>
      <c r="U451" s="28" t="str">
        <f>IF(V451=N451,$E$2,IF(V451=O451,$F$2,IF(V451=P451,$G$2,IF(V451=Q451,$H$2,IF(V451=R451,$I$2,0)))))</f>
        <v>SA_Diesel</v>
      </c>
      <c r="V451" s="29">
        <f t="shared" si="12"/>
        <v>0.354807105884136</v>
      </c>
      <c r="W451" s="27">
        <v>99</v>
      </c>
      <c r="X451">
        <v>99</v>
      </c>
      <c r="Y451" s="28">
        <v>0.193914934660878</v>
      </c>
      <c r="Z451" s="28">
        <v>0.52504038771732098</v>
      </c>
      <c r="AA451" s="28">
        <v>99</v>
      </c>
      <c r="AB451" s="23">
        <v>23812.0280669858</v>
      </c>
      <c r="AC451" s="23">
        <v>19.2030797030047</v>
      </c>
      <c r="AD451" s="28" t="str">
        <f>IF(AE451=W451,$E$2,IF(AE451=X451,$F$2,IF(AE451=Y451,$G$2,IF(AE451=Z451,$H$2,IF(AE451=AA451,$I$2,0)))))</f>
        <v>SA_Diesel</v>
      </c>
      <c r="AE451" s="29">
        <f t="shared" si="13"/>
        <v>0.193914934660878</v>
      </c>
    </row>
    <row r="452" spans="1:31" x14ac:dyDescent="0.25">
      <c r="A452">
        <v>1</v>
      </c>
      <c r="B452" s="15">
        <v>7258</v>
      </c>
      <c r="C452" s="15">
        <v>-63.425142090000001</v>
      </c>
      <c r="D452" s="15">
        <v>-19.786100279999999</v>
      </c>
      <c r="E452">
        <v>99</v>
      </c>
      <c r="F452">
        <v>99</v>
      </c>
      <c r="G452">
        <v>0.77389290426090995</v>
      </c>
      <c r="H452">
        <v>0.531971613957814</v>
      </c>
      <c r="I452">
        <v>99</v>
      </c>
      <c r="J452">
        <v>9810.9666261170205</v>
      </c>
      <c r="K452">
        <v>7.91200033675638</v>
      </c>
      <c r="L452" s="28" t="str">
        <f>IF(M452=E452,$E$2,IF(M452=F452,$F$2,IF(M452=G452,$G$2,IF(M452=H452,$H$2,IF(M452=I452,$I$2,0)))))</f>
        <v>SA_PV</v>
      </c>
      <c r="M452" s="29">
        <f>MIN(E452:I452)</f>
        <v>0.531971613957814</v>
      </c>
      <c r="N452">
        <v>99</v>
      </c>
      <c r="O452">
        <v>99</v>
      </c>
      <c r="P452">
        <v>0.55022405551571896</v>
      </c>
      <c r="Q452">
        <v>0.531971613957814</v>
      </c>
      <c r="R452">
        <v>99</v>
      </c>
      <c r="S452">
        <v>110469.824576318</v>
      </c>
      <c r="T452">
        <v>19.112426397286999</v>
      </c>
      <c r="U452" s="28" t="str">
        <f>IF(V452=N452,$E$2,IF(V452=O452,$F$2,IF(V452=P452,$G$2,IF(V452=Q452,$H$2,IF(V452=R452,$I$2,0)))))</f>
        <v>SA_PV</v>
      </c>
      <c r="V452" s="29">
        <f t="shared" ref="V452:V515" si="14">MIN(N452:R452)</f>
        <v>0.531971613957814</v>
      </c>
      <c r="W452" s="27">
        <v>99</v>
      </c>
      <c r="X452">
        <v>99</v>
      </c>
      <c r="Y452" s="28">
        <v>0.26028295529047202</v>
      </c>
      <c r="Z452" s="28">
        <v>0.531971613957814</v>
      </c>
      <c r="AA452" s="28">
        <v>99</v>
      </c>
      <c r="AB452" s="23">
        <v>17706.535754754499</v>
      </c>
      <c r="AC452" s="23">
        <v>14.2793388453155</v>
      </c>
      <c r="AD452" s="28" t="str">
        <f>IF(AE452=W452,$E$2,IF(AE452=X452,$F$2,IF(AE452=Y452,$G$2,IF(AE452=Z452,$H$2,IF(AE452=AA452,$I$2,0)))))</f>
        <v>SA_Diesel</v>
      </c>
      <c r="AE452" s="29">
        <f t="shared" ref="AE452:AE515" si="15">MIN(W452:AA452)</f>
        <v>0.26028295529047202</v>
      </c>
    </row>
    <row r="453" spans="1:31" x14ac:dyDescent="0.25">
      <c r="A453">
        <v>1</v>
      </c>
      <c r="B453" s="15">
        <v>7261</v>
      </c>
      <c r="C453" s="15">
        <v>-59.897373109999997</v>
      </c>
      <c r="D453" s="15">
        <v>-16.297053389999999</v>
      </c>
      <c r="E453">
        <v>99</v>
      </c>
      <c r="F453">
        <v>99</v>
      </c>
      <c r="G453">
        <v>0.586185371167108</v>
      </c>
      <c r="H453">
        <v>0.50292480196323797</v>
      </c>
      <c r="I453">
        <v>99</v>
      </c>
      <c r="J453">
        <v>137022.17273117599</v>
      </c>
      <c r="K453">
        <v>10.759284468689801</v>
      </c>
      <c r="L453" s="28" t="str">
        <f>IF(M453=E453,$E$2,IF(M453=F453,$F$2,IF(M453=G453,$G$2,IF(M453=H453,$H$2,IF(M453=I453,$I$2,0)))))</f>
        <v>SA_PV</v>
      </c>
      <c r="M453" s="29">
        <f>MIN(E453:I453)</f>
        <v>0.50292480196323797</v>
      </c>
      <c r="N453">
        <v>99</v>
      </c>
      <c r="O453">
        <v>99</v>
      </c>
      <c r="P453">
        <v>0.425867814841076</v>
      </c>
      <c r="Q453">
        <v>0.50292480196323797</v>
      </c>
      <c r="R453">
        <v>99</v>
      </c>
      <c r="S453">
        <v>16694.899412376901</v>
      </c>
      <c r="T453">
        <v>13.463510254047</v>
      </c>
      <c r="U453" s="28" t="str">
        <f>IF(V453=N453,$E$2,IF(V453=O453,$F$2,IF(V453=P453,$G$2,IF(V453=Q453,$H$2,IF(V453=R453,$I$2,0)))))</f>
        <v>SA_Diesel</v>
      </c>
      <c r="V453" s="29">
        <f t="shared" si="14"/>
        <v>0.425867814841076</v>
      </c>
      <c r="W453" s="27">
        <v>99</v>
      </c>
      <c r="X453">
        <v>99</v>
      </c>
      <c r="Y453" s="28">
        <v>0.21804876034436599</v>
      </c>
      <c r="Z453" s="28">
        <v>0.50292480196323797</v>
      </c>
      <c r="AA453" s="28">
        <v>99</v>
      </c>
      <c r="AB453" s="23">
        <v>16694.899412376901</v>
      </c>
      <c r="AC453" s="23">
        <v>13.463510254047</v>
      </c>
      <c r="AD453" s="28" t="str">
        <f>IF(AE453=W453,$E$2,IF(AE453=X453,$F$2,IF(AE453=Y453,$G$2,IF(AE453=Z453,$H$2,IF(AE453=AA453,$I$2,0)))))</f>
        <v>SA_Diesel</v>
      </c>
      <c r="AE453" s="29">
        <f t="shared" si="15"/>
        <v>0.21804876034436599</v>
      </c>
    </row>
    <row r="454" spans="1:31" x14ac:dyDescent="0.25">
      <c r="A454">
        <v>1</v>
      </c>
      <c r="B454" s="15">
        <v>7274</v>
      </c>
      <c r="C454" s="15">
        <v>-64.232915739999996</v>
      </c>
      <c r="D454" s="15">
        <v>-21.77538749</v>
      </c>
      <c r="E454">
        <v>99</v>
      </c>
      <c r="F454">
        <v>99</v>
      </c>
      <c r="G454">
        <v>0.45210856181439302</v>
      </c>
      <c r="H454">
        <v>0.48726328368622401</v>
      </c>
      <c r="I454">
        <v>99</v>
      </c>
      <c r="J454">
        <v>148820.85574514899</v>
      </c>
      <c r="K454">
        <v>25.747552897084599</v>
      </c>
      <c r="L454" s="28" t="str">
        <f>IF(M454=E454,$E$2,IF(M454=F454,$F$2,IF(M454=G454,$G$2,IF(M454=H454,$H$2,IF(M454=I454,$I$2,0)))))</f>
        <v>SA_Diesel</v>
      </c>
      <c r="M454" s="29">
        <f>MIN(E454:I454)</f>
        <v>0.45210856181439302</v>
      </c>
      <c r="N454">
        <v>99</v>
      </c>
      <c r="O454">
        <v>99</v>
      </c>
      <c r="P454">
        <v>0.33704192864490101</v>
      </c>
      <c r="Q454">
        <v>0.48726328368622401</v>
      </c>
      <c r="R454">
        <v>99</v>
      </c>
      <c r="S454">
        <v>30720.377672245799</v>
      </c>
      <c r="T454">
        <v>24.774280430336098</v>
      </c>
      <c r="U454" s="28" t="str">
        <f>IF(V454=N454,$E$2,IF(V454=O454,$F$2,IF(V454=P454,$G$2,IF(V454=Q454,$H$2,IF(V454=R454,$I$2,0)))))</f>
        <v>SA_Diesel</v>
      </c>
      <c r="V454" s="29">
        <f t="shared" si="14"/>
        <v>0.33704192864490101</v>
      </c>
      <c r="W454" s="27">
        <v>99</v>
      </c>
      <c r="X454">
        <v>99</v>
      </c>
      <c r="Y454" s="28">
        <v>0.18788147824000501</v>
      </c>
      <c r="Z454" s="28">
        <v>0.48726328368622401</v>
      </c>
      <c r="AA454" s="28">
        <v>99</v>
      </c>
      <c r="AB454" s="23">
        <v>30720.377672245799</v>
      </c>
      <c r="AC454" s="23">
        <v>24.774280430336098</v>
      </c>
      <c r="AD454" s="28" t="str">
        <f>IF(AE454=W454,$E$2,IF(AE454=X454,$F$2,IF(AE454=Y454,$G$2,IF(AE454=Z454,$H$2,IF(AE454=AA454,$I$2,0)))))</f>
        <v>SA_Diesel</v>
      </c>
      <c r="AE454" s="29">
        <f t="shared" si="15"/>
        <v>0.18788147824000501</v>
      </c>
    </row>
    <row r="455" spans="1:31" x14ac:dyDescent="0.25">
      <c r="A455">
        <v>1</v>
      </c>
      <c r="B455" s="15">
        <v>7311</v>
      </c>
      <c r="C455" s="15">
        <v>-66.234851140000004</v>
      </c>
      <c r="D455" s="15">
        <v>-17.247436830000002</v>
      </c>
      <c r="E455">
        <v>99</v>
      </c>
      <c r="F455">
        <v>99</v>
      </c>
      <c r="G455">
        <v>0.398477838073306</v>
      </c>
      <c r="H455">
        <v>0.41401921761723598</v>
      </c>
      <c r="I455">
        <v>99</v>
      </c>
      <c r="J455">
        <v>23812.0280669858</v>
      </c>
      <c r="K455">
        <v>19.2030797030047</v>
      </c>
      <c r="L455" s="28" t="str">
        <f>IF(M455=E455,$E$2,IF(M455=F455,$F$2,IF(M455=G455,$G$2,IF(M455=H455,$H$2,IF(M455=I455,$I$2,0)))))</f>
        <v>SA_Diesel</v>
      </c>
      <c r="M455" s="29">
        <f>MIN(E455:I455)</f>
        <v>0.398477838073306</v>
      </c>
      <c r="N455">
        <v>99</v>
      </c>
      <c r="O455">
        <v>99</v>
      </c>
      <c r="P455">
        <v>0.30151157416643198</v>
      </c>
      <c r="Q455">
        <v>0.41401921761723598</v>
      </c>
      <c r="R455">
        <v>99</v>
      </c>
      <c r="S455">
        <v>24363.797798718999</v>
      </c>
      <c r="T455">
        <v>19.648051383130799</v>
      </c>
      <c r="U455" s="28" t="str">
        <f>IF(V455=N455,$E$2,IF(V455=O455,$F$2,IF(V455=P455,$G$2,IF(V455=Q455,$H$2,IF(V455=R455,$I$2,0)))))</f>
        <v>SA_Diesel</v>
      </c>
      <c r="V455" s="29">
        <f t="shared" si="14"/>
        <v>0.30151157416643198</v>
      </c>
      <c r="W455" s="27">
        <v>99</v>
      </c>
      <c r="X455">
        <v>99</v>
      </c>
      <c r="Y455" s="28">
        <v>0.17581456539826101</v>
      </c>
      <c r="Z455" s="28">
        <v>0.41401921761723598</v>
      </c>
      <c r="AA455" s="28">
        <v>99</v>
      </c>
      <c r="AB455" s="23">
        <v>24363.797798718999</v>
      </c>
      <c r="AC455" s="23">
        <v>19.648051383130799</v>
      </c>
      <c r="AD455" s="28" t="str">
        <f>IF(AE455=W455,$E$2,IF(AE455=X455,$F$2,IF(AE455=Y455,$G$2,IF(AE455=Z455,$H$2,IF(AE455=AA455,$I$2,0)))))</f>
        <v>SA_Diesel</v>
      </c>
      <c r="AE455" s="29">
        <f t="shared" si="15"/>
        <v>0.17581456539826101</v>
      </c>
    </row>
    <row r="456" spans="1:31" x14ac:dyDescent="0.25">
      <c r="A456">
        <v>1</v>
      </c>
      <c r="B456" s="15">
        <v>7320</v>
      </c>
      <c r="C456" s="15">
        <v>-67.617670180000005</v>
      </c>
      <c r="D456" s="15">
        <v>-15.657934210000001</v>
      </c>
      <c r="E456">
        <v>99</v>
      </c>
      <c r="F456">
        <v>99</v>
      </c>
      <c r="G456">
        <v>0.66663145677873803</v>
      </c>
      <c r="H456">
        <v>0.49092903755654799</v>
      </c>
      <c r="I456">
        <v>99</v>
      </c>
      <c r="J456">
        <v>110469.824576318</v>
      </c>
      <c r="K456">
        <v>19.112426397286999</v>
      </c>
      <c r="L456" s="28" t="str">
        <f>IF(M456=E456,$E$2,IF(M456=F456,$F$2,IF(M456=G456,$G$2,IF(M456=H456,$H$2,IF(M456=I456,$I$2,0)))))</f>
        <v>SA_PV</v>
      </c>
      <c r="M456" s="29">
        <f>MIN(E456:I456)</f>
        <v>0.49092903755654799</v>
      </c>
      <c r="N456">
        <v>99</v>
      </c>
      <c r="O456">
        <v>99</v>
      </c>
      <c r="P456">
        <v>0.47916334655878001</v>
      </c>
      <c r="Q456">
        <v>0.49092903755654799</v>
      </c>
      <c r="R456">
        <v>99</v>
      </c>
      <c r="S456">
        <v>18772.6938128357</v>
      </c>
      <c r="T456">
        <v>15.1391361757965</v>
      </c>
      <c r="U456" s="28" t="str">
        <f>IF(V456=N456,$E$2,IF(V456=O456,$F$2,IF(V456=P456,$G$2,IF(V456=Q456,$H$2,IF(V456=R456,$I$2,0)))))</f>
        <v>SA_Diesel</v>
      </c>
      <c r="V456" s="29">
        <f t="shared" si="14"/>
        <v>0.47916334655878001</v>
      </c>
      <c r="W456" s="27">
        <v>99</v>
      </c>
      <c r="X456">
        <v>99</v>
      </c>
      <c r="Y456" s="28">
        <v>0.236149129606983</v>
      </c>
      <c r="Z456" s="28">
        <v>0.49092903755654799</v>
      </c>
      <c r="AA456" s="28">
        <v>99</v>
      </c>
      <c r="AB456" s="23">
        <v>18772.6938128357</v>
      </c>
      <c r="AC456" s="23">
        <v>15.1391361757965</v>
      </c>
      <c r="AD456" s="28" t="str">
        <f>IF(AE456=W456,$E$2,IF(AE456=X456,$F$2,IF(AE456=Y456,$G$2,IF(AE456=Z456,$H$2,IF(AE456=AA456,$I$2,0)))))</f>
        <v>SA_Diesel</v>
      </c>
      <c r="AE456" s="29">
        <f t="shared" si="15"/>
        <v>0.236149129606983</v>
      </c>
    </row>
    <row r="457" spans="1:31" x14ac:dyDescent="0.25">
      <c r="A457">
        <v>1</v>
      </c>
      <c r="B457" s="15">
        <v>7339</v>
      </c>
      <c r="C457" s="15">
        <v>-63.529672699999999</v>
      </c>
      <c r="D457" s="15">
        <v>-19.42288508</v>
      </c>
      <c r="E457">
        <v>99</v>
      </c>
      <c r="F457">
        <v>99</v>
      </c>
      <c r="G457">
        <v>0.47892392368493603</v>
      </c>
      <c r="H457">
        <v>0.69732905664940004</v>
      </c>
      <c r="I457">
        <v>99</v>
      </c>
      <c r="J457">
        <v>98471.026461997302</v>
      </c>
      <c r="K457">
        <v>17.0365097685116</v>
      </c>
      <c r="L457" s="28" t="str">
        <f>IF(M457=E457,$E$2,IF(M457=F457,$F$2,IF(M457=G457,$G$2,IF(M457=H457,$H$2,IF(M457=I457,$I$2,0)))))</f>
        <v>SA_Diesel</v>
      </c>
      <c r="M457" s="29">
        <f>MIN(E457:I457)</f>
        <v>0.47892392368493603</v>
      </c>
      <c r="N457">
        <v>99</v>
      </c>
      <c r="O457">
        <v>99</v>
      </c>
      <c r="P457">
        <v>0.354807105884136</v>
      </c>
      <c r="Q457">
        <v>0.69732905664940004</v>
      </c>
      <c r="R457">
        <v>99</v>
      </c>
      <c r="S457">
        <v>13678.895643049</v>
      </c>
      <c r="T457">
        <v>11.0312705219234</v>
      </c>
      <c r="U457" s="28" t="str">
        <f>IF(V457=N457,$E$2,IF(V457=O457,$F$2,IF(V457=P457,$G$2,IF(V457=Q457,$H$2,IF(V457=R457,$I$2,0)))))</f>
        <v>SA_Diesel</v>
      </c>
      <c r="V457" s="29">
        <f t="shared" si="14"/>
        <v>0.354807105884136</v>
      </c>
      <c r="W457" s="27">
        <v>99</v>
      </c>
      <c r="X457">
        <v>99</v>
      </c>
      <c r="Y457" s="28">
        <v>0.193914934660878</v>
      </c>
      <c r="Z457" s="28">
        <v>0.69732905664940004</v>
      </c>
      <c r="AA457" s="28">
        <v>99</v>
      </c>
      <c r="AB457" s="23">
        <v>13678.895643049</v>
      </c>
      <c r="AC457" s="23">
        <v>11.0312705219234</v>
      </c>
      <c r="AD457" s="28" t="str">
        <f>IF(AE457=W457,$E$2,IF(AE457=X457,$F$2,IF(AE457=Y457,$G$2,IF(AE457=Z457,$H$2,IF(AE457=AA457,$I$2,0)))))</f>
        <v>SA_Diesel</v>
      </c>
      <c r="AE457" s="29">
        <f t="shared" si="15"/>
        <v>0.193914934660878</v>
      </c>
    </row>
    <row r="458" spans="1:31" x14ac:dyDescent="0.25">
      <c r="A458">
        <v>1</v>
      </c>
      <c r="B458" s="15">
        <v>7340</v>
      </c>
      <c r="C458" s="15">
        <v>-64.295347719999995</v>
      </c>
      <c r="D458" s="15">
        <v>-17.081570379999999</v>
      </c>
      <c r="E458">
        <v>99</v>
      </c>
      <c r="F458">
        <v>99</v>
      </c>
      <c r="G458">
        <v>0.72026218051982405</v>
      </c>
      <c r="H458">
        <v>0.47955080661261501</v>
      </c>
      <c r="I458">
        <v>0.36227076762879901</v>
      </c>
      <c r="J458">
        <v>130086.971682552</v>
      </c>
      <c r="K458">
        <v>10.2584686390366</v>
      </c>
      <c r="L458" s="28" t="str">
        <f>IF(M458=E458,$E$2,IF(M458=F458,$F$2,IF(M458=G458,$G$2,IF(M458=H458,$H$2,IF(M458=I458,$I$2,0)))))</f>
        <v>Grid_extension</v>
      </c>
      <c r="M458" s="29">
        <f>MIN(E458:I458)</f>
        <v>0.36227076762879901</v>
      </c>
      <c r="N458">
        <v>99</v>
      </c>
      <c r="O458">
        <v>99</v>
      </c>
      <c r="P458">
        <v>0.51469370103724998</v>
      </c>
      <c r="Q458">
        <v>0.47955080661261501</v>
      </c>
      <c r="R458">
        <v>0.36227076762879901</v>
      </c>
      <c r="S458">
        <v>321952.75887600897</v>
      </c>
      <c r="T458">
        <v>38.554463541747197</v>
      </c>
      <c r="U458" s="28" t="str">
        <f>IF(V458=N458,$E$2,IF(V458=O458,$F$2,IF(V458=P458,$G$2,IF(V458=Q458,$H$2,IF(V458=R458,$I$2,0)))))</f>
        <v>Grid_extension</v>
      </c>
      <c r="V458" s="29">
        <f t="shared" si="14"/>
        <v>0.36227076762879901</v>
      </c>
      <c r="W458" s="27">
        <v>99</v>
      </c>
      <c r="X458">
        <v>99</v>
      </c>
      <c r="Y458" s="28">
        <v>0.248216042448727</v>
      </c>
      <c r="Z458" s="28">
        <v>0.47955080661261501</v>
      </c>
      <c r="AA458" s="28">
        <v>99</v>
      </c>
      <c r="AB458" s="23">
        <v>82739.670880684396</v>
      </c>
      <c r="AC458" s="23">
        <v>66.724954718369005</v>
      </c>
      <c r="AD458" s="28" t="str">
        <f>IF(AE458=W458,$E$2,IF(AE458=X458,$F$2,IF(AE458=Y458,$G$2,IF(AE458=Z458,$H$2,IF(AE458=AA458,$I$2,0)))))</f>
        <v>SA_Diesel</v>
      </c>
      <c r="AE458" s="29">
        <f t="shared" si="15"/>
        <v>0.248216042448727</v>
      </c>
    </row>
    <row r="459" spans="1:31" x14ac:dyDescent="0.25">
      <c r="A459">
        <v>1</v>
      </c>
      <c r="B459" s="15">
        <v>7347</v>
      </c>
      <c r="C459" s="15">
        <v>-64.309713759999994</v>
      </c>
      <c r="D459" s="15">
        <v>-17.080000470000002</v>
      </c>
      <c r="E459">
        <v>99</v>
      </c>
      <c r="F459">
        <v>99</v>
      </c>
      <c r="G459">
        <v>0.72026218051982405</v>
      </c>
      <c r="H459">
        <v>0.47955080661261501</v>
      </c>
      <c r="I459">
        <v>99</v>
      </c>
      <c r="J459">
        <v>30720.377672245799</v>
      </c>
      <c r="K459">
        <v>24.774280430336098</v>
      </c>
      <c r="L459" s="28" t="str">
        <f>IF(M459=E459,$E$2,IF(M459=F459,$F$2,IF(M459=G459,$G$2,IF(M459=H459,$H$2,IF(M459=I459,$I$2,0)))))</f>
        <v>SA_PV</v>
      </c>
      <c r="M459" s="29">
        <f>MIN(E459:I459)</f>
        <v>0.47955080661261501</v>
      </c>
      <c r="N459">
        <v>99</v>
      </c>
      <c r="O459">
        <v>99</v>
      </c>
      <c r="P459">
        <v>0.51469370103724998</v>
      </c>
      <c r="Q459">
        <v>0.47955080661261501</v>
      </c>
      <c r="R459">
        <v>99</v>
      </c>
      <c r="S459">
        <v>100368.96907728301</v>
      </c>
      <c r="T459">
        <v>19.796640843645701</v>
      </c>
      <c r="U459" s="28" t="str">
        <f>IF(V459=N459,$E$2,IF(V459=O459,$F$2,IF(V459=P459,$G$2,IF(V459=Q459,$H$2,IF(V459=R459,$I$2,0)))))</f>
        <v>SA_PV</v>
      </c>
      <c r="V459" s="29">
        <f t="shared" si="14"/>
        <v>0.47955080661261501</v>
      </c>
      <c r="W459" s="27">
        <v>99</v>
      </c>
      <c r="X459">
        <v>99</v>
      </c>
      <c r="Y459" s="28">
        <v>0.248216042448727</v>
      </c>
      <c r="Z459" s="28">
        <v>0.47955080661261501</v>
      </c>
      <c r="AA459" s="28">
        <v>99</v>
      </c>
      <c r="AB459" s="23">
        <v>17846.096328898198</v>
      </c>
      <c r="AC459" s="23">
        <v>14.391886706469499</v>
      </c>
      <c r="AD459" s="28" t="str">
        <f>IF(AE459=W459,$E$2,IF(AE459=X459,$F$2,IF(AE459=Y459,$G$2,IF(AE459=Z459,$H$2,IF(AE459=AA459,$I$2,0)))))</f>
        <v>SA_Diesel</v>
      </c>
      <c r="AE459" s="29">
        <f t="shared" si="15"/>
        <v>0.248216042448727</v>
      </c>
    </row>
    <row r="460" spans="1:31" x14ac:dyDescent="0.25">
      <c r="A460">
        <v>1</v>
      </c>
      <c r="B460" s="15">
        <v>7355</v>
      </c>
      <c r="C460" s="15">
        <v>-66.536467639999998</v>
      </c>
      <c r="D460" s="15">
        <v>-14.9928255</v>
      </c>
      <c r="E460">
        <v>99</v>
      </c>
      <c r="F460">
        <v>99</v>
      </c>
      <c r="G460">
        <v>0.66663145677873703</v>
      </c>
      <c r="H460">
        <v>0.46483582295765302</v>
      </c>
      <c r="I460">
        <v>99</v>
      </c>
      <c r="J460">
        <v>24363.797798718999</v>
      </c>
      <c r="K460">
        <v>19.648051383130799</v>
      </c>
      <c r="L460" s="28" t="str">
        <f>IF(M460=E460,$E$2,IF(M460=F460,$F$2,IF(M460=G460,$G$2,IF(M460=H460,$H$2,IF(M460=I460,$I$2,0)))))</f>
        <v>SA_PV</v>
      </c>
      <c r="M460" s="29">
        <f>MIN(E460:I460)</f>
        <v>0.46483582295765302</v>
      </c>
      <c r="N460">
        <v>99</v>
      </c>
      <c r="O460">
        <v>99</v>
      </c>
      <c r="P460">
        <v>0.47916334655878001</v>
      </c>
      <c r="Q460">
        <v>0.46483582295765302</v>
      </c>
      <c r="R460">
        <v>99</v>
      </c>
      <c r="S460">
        <v>132755.00634883199</v>
      </c>
      <c r="T460">
        <v>26.184419398191899</v>
      </c>
      <c r="U460" s="28" t="str">
        <f>IF(V460=N460,$E$2,IF(V460=O460,$F$2,IF(V460=P460,$G$2,IF(V460=Q460,$H$2,IF(V460=R460,$I$2,0)))))</f>
        <v>SA_PV</v>
      </c>
      <c r="V460" s="29">
        <f t="shared" si="14"/>
        <v>0.46483582295765302</v>
      </c>
      <c r="W460" s="27">
        <v>99</v>
      </c>
      <c r="X460">
        <v>99</v>
      </c>
      <c r="Y460" s="28">
        <v>0.236149129606983</v>
      </c>
      <c r="Z460" s="28">
        <v>0.46483582295765302</v>
      </c>
      <c r="AA460" s="28">
        <v>99</v>
      </c>
      <c r="AB460" s="23">
        <v>24351.724017863398</v>
      </c>
      <c r="AC460" s="23">
        <v>19.638314548643901</v>
      </c>
      <c r="AD460" s="28" t="str">
        <f>IF(AE460=W460,$E$2,IF(AE460=X460,$F$2,IF(AE460=Y460,$G$2,IF(AE460=Z460,$H$2,IF(AE460=AA460,$I$2,0)))))</f>
        <v>SA_Diesel</v>
      </c>
      <c r="AE460" s="29">
        <f t="shared" si="15"/>
        <v>0.236149129606983</v>
      </c>
    </row>
    <row r="461" spans="1:31" x14ac:dyDescent="0.25">
      <c r="A461">
        <v>1</v>
      </c>
      <c r="B461" s="15">
        <v>7359</v>
      </c>
      <c r="C461" s="15">
        <v>-66.646828740000004</v>
      </c>
      <c r="D461" s="15">
        <v>-14.78716026</v>
      </c>
      <c r="E461">
        <v>99</v>
      </c>
      <c r="F461">
        <v>99</v>
      </c>
      <c r="G461">
        <v>0.586185371167108</v>
      </c>
      <c r="H461">
        <v>0.45805905880006298</v>
      </c>
      <c r="I461">
        <v>99</v>
      </c>
      <c r="J461">
        <v>108085.372106945</v>
      </c>
      <c r="K461">
        <v>21.318613827799901</v>
      </c>
      <c r="L461" s="28" t="str">
        <f>IF(M461=E461,$E$2,IF(M461=F461,$F$2,IF(M461=G461,$G$2,IF(M461=H461,$H$2,IF(M461=I461,$I$2,0)))))</f>
        <v>SA_PV</v>
      </c>
      <c r="M461" s="29">
        <f>MIN(E461:I461)</f>
        <v>0.45805905880006298</v>
      </c>
      <c r="N461">
        <v>99</v>
      </c>
      <c r="O461">
        <v>99</v>
      </c>
      <c r="P461">
        <v>0.425867814841076</v>
      </c>
      <c r="Q461">
        <v>0.45805905880006298</v>
      </c>
      <c r="R461">
        <v>99</v>
      </c>
      <c r="S461">
        <v>14754.980400463</v>
      </c>
      <c r="T461">
        <v>11.899073184749</v>
      </c>
      <c r="U461" s="28" t="str">
        <f>IF(V461=N461,$E$2,IF(V461=O461,$F$2,IF(V461=P461,$G$2,IF(V461=Q461,$H$2,IF(V461=R461,$I$2,0)))))</f>
        <v>SA_Diesel</v>
      </c>
      <c r="V461" s="29">
        <f t="shared" si="14"/>
        <v>0.425867814841076</v>
      </c>
      <c r="W461" s="27">
        <v>99</v>
      </c>
      <c r="X461">
        <v>99</v>
      </c>
      <c r="Y461" s="28">
        <v>0.21804876034436599</v>
      </c>
      <c r="Z461" s="28">
        <v>0.45805905880006298</v>
      </c>
      <c r="AA461" s="28">
        <v>99</v>
      </c>
      <c r="AB461" s="23">
        <v>14754.980400463</v>
      </c>
      <c r="AC461" s="23">
        <v>11.899073184749</v>
      </c>
      <c r="AD461" s="28" t="str">
        <f>IF(AE461=W461,$E$2,IF(AE461=X461,$F$2,IF(AE461=Y461,$G$2,IF(AE461=Z461,$H$2,IF(AE461=AA461,$I$2,0)))))</f>
        <v>SA_Diesel</v>
      </c>
      <c r="AE461" s="29">
        <f t="shared" si="15"/>
        <v>0.21804876034436599</v>
      </c>
    </row>
    <row r="462" spans="1:31" x14ac:dyDescent="0.25">
      <c r="A462">
        <v>1</v>
      </c>
      <c r="B462" s="15">
        <v>7368</v>
      </c>
      <c r="C462" s="15">
        <v>-63.802077539999999</v>
      </c>
      <c r="D462" s="15">
        <v>-14.231124469999999</v>
      </c>
      <c r="E462">
        <v>99</v>
      </c>
      <c r="F462">
        <v>99</v>
      </c>
      <c r="G462">
        <v>0.63981609490819502</v>
      </c>
      <c r="H462">
        <v>0.992439228653892</v>
      </c>
      <c r="I462">
        <v>99</v>
      </c>
      <c r="J462">
        <v>13678.895643049</v>
      </c>
      <c r="K462">
        <v>11.0312705219234</v>
      </c>
      <c r="L462" s="28" t="str">
        <f>IF(M462=E462,$E$2,IF(M462=F462,$F$2,IF(M462=G462,$G$2,IF(M462=H462,$H$2,IF(M462=I462,$I$2,0)))))</f>
        <v>SA_Diesel</v>
      </c>
      <c r="M462" s="29">
        <f>MIN(E462:I462)</f>
        <v>0.63981609490819502</v>
      </c>
      <c r="N462">
        <v>99</v>
      </c>
      <c r="O462">
        <v>99</v>
      </c>
      <c r="P462">
        <v>0.46139816931954503</v>
      </c>
      <c r="Q462">
        <v>0.992439228653892</v>
      </c>
      <c r="R462">
        <v>99</v>
      </c>
      <c r="S462">
        <v>11524.815117597</v>
      </c>
      <c r="T462">
        <v>9.2941240722140197</v>
      </c>
      <c r="U462" s="28" t="str">
        <f>IF(V462=N462,$E$2,IF(V462=O462,$F$2,IF(V462=P462,$G$2,IF(V462=Q462,$H$2,IF(V462=R462,$I$2,0)))))</f>
        <v>SA_Diesel</v>
      </c>
      <c r="V462" s="29">
        <f t="shared" si="14"/>
        <v>0.46139816931954503</v>
      </c>
      <c r="W462" s="27">
        <v>99</v>
      </c>
      <c r="X462">
        <v>99</v>
      </c>
      <c r="Y462" s="28">
        <v>0.23011567318611101</v>
      </c>
      <c r="Z462" s="28">
        <v>0.992439228653892</v>
      </c>
      <c r="AA462" s="28">
        <v>99</v>
      </c>
      <c r="AB462" s="23">
        <v>11524.815117597</v>
      </c>
      <c r="AC462" s="23">
        <v>9.2941240722140197</v>
      </c>
      <c r="AD462" s="28" t="str">
        <f>IF(AE462=W462,$E$2,IF(AE462=X462,$F$2,IF(AE462=Y462,$G$2,IF(AE462=Z462,$H$2,IF(AE462=AA462,$I$2,0)))))</f>
        <v>SA_Diesel</v>
      </c>
      <c r="AE462" s="29">
        <f t="shared" si="15"/>
        <v>0.23011567318611101</v>
      </c>
    </row>
    <row r="463" spans="1:31" x14ac:dyDescent="0.25">
      <c r="A463">
        <v>1</v>
      </c>
      <c r="B463" s="15">
        <v>7383</v>
      </c>
      <c r="C463" s="15">
        <v>-65.883081219999994</v>
      </c>
      <c r="D463" s="15">
        <v>-15.15613988</v>
      </c>
      <c r="E463">
        <v>99</v>
      </c>
      <c r="F463">
        <v>99</v>
      </c>
      <c r="G463">
        <v>0.69344681864928104</v>
      </c>
      <c r="H463">
        <v>0.52079935065983096</v>
      </c>
      <c r="I463">
        <v>99</v>
      </c>
      <c r="J463">
        <v>321952.75887600897</v>
      </c>
      <c r="K463">
        <v>38.554463541747197</v>
      </c>
      <c r="L463" s="28" t="str">
        <f>IF(M463=E463,$E$2,IF(M463=F463,$F$2,IF(M463=G463,$G$2,IF(M463=H463,$H$2,IF(M463=I463,$I$2,0)))))</f>
        <v>SA_PV</v>
      </c>
      <c r="M463" s="29">
        <f>MIN(E463:I463)</f>
        <v>0.52079935065983096</v>
      </c>
      <c r="N463">
        <v>99</v>
      </c>
      <c r="O463">
        <v>99</v>
      </c>
      <c r="P463">
        <v>0.496928523798015</v>
      </c>
      <c r="Q463">
        <v>0.52079935065983096</v>
      </c>
      <c r="R463">
        <v>99</v>
      </c>
      <c r="S463">
        <v>12072.5542383011</v>
      </c>
      <c r="T463">
        <v>9.7358452881367903</v>
      </c>
      <c r="U463" s="28" t="str">
        <f>IF(V463=N463,$E$2,IF(V463=O463,$F$2,IF(V463=P463,$G$2,IF(V463=Q463,$H$2,IF(V463=R463,$I$2,0)))))</f>
        <v>SA_Diesel</v>
      </c>
      <c r="V463" s="29">
        <f t="shared" si="14"/>
        <v>0.496928523798015</v>
      </c>
      <c r="W463" s="27">
        <v>99</v>
      </c>
      <c r="X463">
        <v>99</v>
      </c>
      <c r="Y463" s="28">
        <v>0.242182586027855</v>
      </c>
      <c r="Z463" s="28">
        <v>0.52079935065983096</v>
      </c>
      <c r="AA463" s="28">
        <v>99</v>
      </c>
      <c r="AB463" s="23">
        <v>12072.5542383011</v>
      </c>
      <c r="AC463" s="23">
        <v>9.7358452881367903</v>
      </c>
      <c r="AD463" s="28" t="str">
        <f>IF(AE463=W463,$E$2,IF(AE463=X463,$F$2,IF(AE463=Y463,$G$2,IF(AE463=Z463,$H$2,IF(AE463=AA463,$I$2,0)))))</f>
        <v>SA_Diesel</v>
      </c>
      <c r="AE463" s="29">
        <f t="shared" si="15"/>
        <v>0.242182586027855</v>
      </c>
    </row>
    <row r="464" spans="1:31" x14ac:dyDescent="0.25">
      <c r="A464">
        <v>1</v>
      </c>
      <c r="B464" s="15">
        <v>7408</v>
      </c>
      <c r="C464" s="15">
        <v>-66.652699679999998</v>
      </c>
      <c r="D464" s="15">
        <v>-17.90520884</v>
      </c>
      <c r="E464">
        <v>99</v>
      </c>
      <c r="F464">
        <v>99</v>
      </c>
      <c r="G464">
        <v>0.61300073303765101</v>
      </c>
      <c r="H464">
        <v>0.41704372323212802</v>
      </c>
      <c r="I464">
        <v>99</v>
      </c>
      <c r="J464">
        <v>100368.96907728301</v>
      </c>
      <c r="K464">
        <v>19.796640843645701</v>
      </c>
      <c r="L464" s="28" t="str">
        <f>IF(M464=E464,$E$2,IF(M464=F464,$F$2,IF(M464=G464,$G$2,IF(M464=H464,$H$2,IF(M464=I464,$I$2,0)))))</f>
        <v>SA_PV</v>
      </c>
      <c r="M464" s="29">
        <f>MIN(E464:I464)</f>
        <v>0.41704372323212802</v>
      </c>
      <c r="N464">
        <v>99</v>
      </c>
      <c r="O464">
        <v>99</v>
      </c>
      <c r="P464">
        <v>0.44363299208030998</v>
      </c>
      <c r="Q464">
        <v>0.41704372323212802</v>
      </c>
      <c r="R464">
        <v>99</v>
      </c>
      <c r="S464">
        <v>45534.266006802602</v>
      </c>
      <c r="T464">
        <v>7.8779006932184501</v>
      </c>
      <c r="U464" s="28" t="str">
        <f>IF(V464=N464,$E$2,IF(V464=O464,$F$2,IF(V464=P464,$G$2,IF(V464=Q464,$H$2,IF(V464=R464,$I$2,0)))))</f>
        <v>SA_PV</v>
      </c>
      <c r="V464" s="29">
        <f t="shared" si="14"/>
        <v>0.41704372323212802</v>
      </c>
      <c r="W464" s="27">
        <v>99</v>
      </c>
      <c r="X464">
        <v>99</v>
      </c>
      <c r="Y464" s="28">
        <v>0.22408221676523901</v>
      </c>
      <c r="Z464" s="28">
        <v>0.41704372323212802</v>
      </c>
      <c r="AA464" s="28">
        <v>99</v>
      </c>
      <c r="AB464" s="23">
        <v>9309.6884274147105</v>
      </c>
      <c r="AC464" s="23">
        <v>7.5077472770850298</v>
      </c>
      <c r="AD464" s="28" t="str">
        <f>IF(AE464=W464,$E$2,IF(AE464=X464,$F$2,IF(AE464=Y464,$G$2,IF(AE464=Z464,$H$2,IF(AE464=AA464,$I$2,0)))))</f>
        <v>SA_Diesel</v>
      </c>
      <c r="AE464" s="29">
        <f t="shared" si="15"/>
        <v>0.22408221676523901</v>
      </c>
    </row>
    <row r="465" spans="1:31" x14ac:dyDescent="0.25">
      <c r="A465">
        <v>1</v>
      </c>
      <c r="B465" s="15">
        <v>7440</v>
      </c>
      <c r="C465" s="15">
        <v>-65.602553150000006</v>
      </c>
      <c r="D465" s="15">
        <v>-17.99377539</v>
      </c>
      <c r="E465">
        <v>99</v>
      </c>
      <c r="F465">
        <v>99</v>
      </c>
      <c r="G465">
        <v>0.42529319994385001</v>
      </c>
      <c r="H465">
        <v>0.43002418593832997</v>
      </c>
      <c r="I465">
        <v>99</v>
      </c>
      <c r="J465">
        <v>132755.00634883199</v>
      </c>
      <c r="K465">
        <v>26.184419398191899</v>
      </c>
      <c r="L465" s="28" t="str">
        <f>IF(M465=E465,$E$2,IF(M465=F465,$F$2,IF(M465=G465,$G$2,IF(M465=H465,$H$2,IF(M465=I465,$I$2,0)))))</f>
        <v>SA_Diesel</v>
      </c>
      <c r="M465" s="29">
        <f>MIN(E465:I465)</f>
        <v>0.42529319994385001</v>
      </c>
      <c r="N465">
        <v>99</v>
      </c>
      <c r="O465">
        <v>99</v>
      </c>
      <c r="P465">
        <v>0.31927675140566703</v>
      </c>
      <c r="Q465">
        <v>0.43002418593832997</v>
      </c>
      <c r="R465">
        <v>99</v>
      </c>
      <c r="S465">
        <v>9310.6992705116099</v>
      </c>
      <c r="T465">
        <v>7.5085624659678203</v>
      </c>
      <c r="U465" s="28" t="str">
        <f>IF(V465=N465,$E$2,IF(V465=O465,$F$2,IF(V465=P465,$G$2,IF(V465=Q465,$H$2,IF(V465=R465,$I$2,0)))))</f>
        <v>SA_Diesel</v>
      </c>
      <c r="V465" s="29">
        <f t="shared" si="14"/>
        <v>0.31927675140566703</v>
      </c>
      <c r="W465" s="27">
        <v>99</v>
      </c>
      <c r="X465">
        <v>99</v>
      </c>
      <c r="Y465" s="28">
        <v>0.18184802181913301</v>
      </c>
      <c r="Z465" s="28">
        <v>0.43002418593832997</v>
      </c>
      <c r="AA465" s="28">
        <v>99</v>
      </c>
      <c r="AB465" s="23">
        <v>9310.6992705116099</v>
      </c>
      <c r="AC465" s="23">
        <v>7.5085624659678203</v>
      </c>
      <c r="AD465" s="28" t="str">
        <f>IF(AE465=W465,$E$2,IF(AE465=X465,$F$2,IF(AE465=Y465,$G$2,IF(AE465=Z465,$H$2,IF(AE465=AA465,$I$2,0)))))</f>
        <v>SA_Diesel</v>
      </c>
      <c r="AE465" s="29">
        <f t="shared" si="15"/>
        <v>0.18184802181913301</v>
      </c>
    </row>
    <row r="466" spans="1:31" x14ac:dyDescent="0.25">
      <c r="A466">
        <v>1</v>
      </c>
      <c r="B466" s="15">
        <v>7465</v>
      </c>
      <c r="C466" s="15">
        <v>-65.001663859999994</v>
      </c>
      <c r="D466" s="15">
        <v>-16.953096389999999</v>
      </c>
      <c r="E466">
        <v>99</v>
      </c>
      <c r="F466">
        <v>99</v>
      </c>
      <c r="G466">
        <v>0.586185371167108</v>
      </c>
      <c r="H466">
        <v>0.49407418572959599</v>
      </c>
      <c r="I466">
        <v>99</v>
      </c>
      <c r="J466">
        <v>79265.046371624907</v>
      </c>
      <c r="K466">
        <v>15.6341314342455</v>
      </c>
      <c r="L466" s="28" t="str">
        <f>IF(M466=E466,$E$2,IF(M466=F466,$F$2,IF(M466=G466,$G$2,IF(M466=H466,$H$2,IF(M466=I466,$I$2,0)))))</f>
        <v>SA_PV</v>
      </c>
      <c r="M466" s="29">
        <f>MIN(E466:I466)</f>
        <v>0.49407418572959599</v>
      </c>
      <c r="N466">
        <v>99</v>
      </c>
      <c r="O466">
        <v>99</v>
      </c>
      <c r="P466">
        <v>0.425867814841075</v>
      </c>
      <c r="Q466">
        <v>0.49407418572959599</v>
      </c>
      <c r="R466">
        <v>99</v>
      </c>
      <c r="S466">
        <v>19490.726693285698</v>
      </c>
      <c r="T466">
        <v>15.718189862188501</v>
      </c>
      <c r="U466" s="28" t="str">
        <f>IF(V466=N466,$E$2,IF(V466=O466,$F$2,IF(V466=P466,$G$2,IF(V466=Q466,$H$2,IF(V466=R466,$I$2,0)))))</f>
        <v>SA_Diesel</v>
      </c>
      <c r="V466" s="29">
        <f t="shared" si="14"/>
        <v>0.425867814841075</v>
      </c>
      <c r="W466" s="27">
        <v>99</v>
      </c>
      <c r="X466">
        <v>99</v>
      </c>
      <c r="Y466" s="28">
        <v>0.21804876034436599</v>
      </c>
      <c r="Z466" s="28">
        <v>0.49407418572959599</v>
      </c>
      <c r="AA466" s="28">
        <v>99</v>
      </c>
      <c r="AB466" s="23">
        <v>19490.726693285698</v>
      </c>
      <c r="AC466" s="23">
        <v>15.718189862188501</v>
      </c>
      <c r="AD466" s="28" t="str">
        <f>IF(AE466=W466,$E$2,IF(AE466=X466,$F$2,IF(AE466=Y466,$G$2,IF(AE466=Z466,$H$2,IF(AE466=AA466,$I$2,0)))))</f>
        <v>SA_Diesel</v>
      </c>
      <c r="AE466" s="29">
        <f t="shared" si="15"/>
        <v>0.21804876034436599</v>
      </c>
    </row>
    <row r="467" spans="1:31" x14ac:dyDescent="0.25">
      <c r="A467">
        <v>1</v>
      </c>
      <c r="B467" s="15">
        <v>7480</v>
      </c>
      <c r="C467" s="15">
        <v>-64.979905779999996</v>
      </c>
      <c r="D467" s="15">
        <v>-17.84543996</v>
      </c>
      <c r="E467">
        <v>99</v>
      </c>
      <c r="F467">
        <v>99</v>
      </c>
      <c r="G467">
        <v>0.50573928555547898</v>
      </c>
      <c r="H467">
        <v>0.459005407771858</v>
      </c>
      <c r="I467">
        <v>99</v>
      </c>
      <c r="J467">
        <v>92222.424755325206</v>
      </c>
      <c r="K467">
        <v>18.623850579689101</v>
      </c>
      <c r="L467" s="28" t="str">
        <f>IF(M467=E467,$E$2,IF(M467=F467,$F$2,IF(M467=G467,$G$2,IF(M467=H467,$H$2,IF(M467=I467,$I$2,0)))))</f>
        <v>SA_PV</v>
      </c>
      <c r="M467" s="29">
        <f>MIN(E467:I467)</f>
        <v>0.459005407771858</v>
      </c>
      <c r="N467">
        <v>99</v>
      </c>
      <c r="O467">
        <v>99</v>
      </c>
      <c r="P467">
        <v>0.37257228312337098</v>
      </c>
      <c r="Q467">
        <v>0.459005407771858</v>
      </c>
      <c r="R467">
        <v>99</v>
      </c>
      <c r="S467">
        <v>9732.56671681029</v>
      </c>
      <c r="T467">
        <v>7.84877515900628</v>
      </c>
      <c r="U467" s="28" t="str">
        <f>IF(V467=N467,$E$2,IF(V467=O467,$F$2,IF(V467=P467,$G$2,IF(V467=Q467,$H$2,IF(V467=R467,$I$2,0)))))</f>
        <v>SA_Diesel</v>
      </c>
      <c r="V467" s="29">
        <f t="shared" si="14"/>
        <v>0.37257228312337098</v>
      </c>
      <c r="W467" s="27">
        <v>99</v>
      </c>
      <c r="X467">
        <v>99</v>
      </c>
      <c r="Y467" s="28">
        <v>0.19994839108175</v>
      </c>
      <c r="Z467" s="28">
        <v>0.459005407771858</v>
      </c>
      <c r="AA467" s="28">
        <v>99</v>
      </c>
      <c r="AB467" s="23">
        <v>9732.56671681029</v>
      </c>
      <c r="AC467" s="23">
        <v>7.84877515900628</v>
      </c>
      <c r="AD467" s="28" t="str">
        <f>IF(AE467=W467,$E$2,IF(AE467=X467,$F$2,IF(AE467=Y467,$G$2,IF(AE467=Z467,$H$2,IF(AE467=AA467,$I$2,0)))))</f>
        <v>SA_Diesel</v>
      </c>
      <c r="AE467" s="29">
        <f t="shared" si="15"/>
        <v>0.19994839108175</v>
      </c>
    </row>
    <row r="468" spans="1:31" x14ac:dyDescent="0.25">
      <c r="A468">
        <v>1</v>
      </c>
      <c r="B468" s="15">
        <v>7482</v>
      </c>
      <c r="C468" s="15">
        <v>-65.060018959999994</v>
      </c>
      <c r="D468" s="15">
        <v>-16.808688289999999</v>
      </c>
      <c r="E468">
        <v>99</v>
      </c>
      <c r="F468">
        <v>99</v>
      </c>
      <c r="G468">
        <v>0.586185371167108</v>
      </c>
      <c r="H468">
        <v>0.48726328368622401</v>
      </c>
      <c r="I468">
        <v>99</v>
      </c>
      <c r="J468">
        <v>73737.974526591905</v>
      </c>
      <c r="K468">
        <v>12.757435039202701</v>
      </c>
      <c r="L468" s="28" t="str">
        <f>IF(M468=E468,$E$2,IF(M468=F468,$F$2,IF(M468=G468,$G$2,IF(M468=H468,$H$2,IF(M468=I468,$I$2,0)))))</f>
        <v>SA_PV</v>
      </c>
      <c r="M468" s="29">
        <f>MIN(E468:I468)</f>
        <v>0.48726328368622401</v>
      </c>
      <c r="N468">
        <v>99</v>
      </c>
      <c r="O468">
        <v>99</v>
      </c>
      <c r="P468">
        <v>0.425867814841076</v>
      </c>
      <c r="Q468">
        <v>0.48726328368622401</v>
      </c>
      <c r="R468">
        <v>99</v>
      </c>
      <c r="S468">
        <v>23808.4076913436</v>
      </c>
      <c r="T468">
        <v>19.200160070883602</v>
      </c>
      <c r="U468" s="28" t="str">
        <f>IF(V468=N468,$E$2,IF(V468=O468,$F$2,IF(V468=P468,$G$2,IF(V468=Q468,$H$2,IF(V468=R468,$I$2,0)))))</f>
        <v>SA_Diesel</v>
      </c>
      <c r="V468" s="29">
        <f t="shared" si="14"/>
        <v>0.425867814841076</v>
      </c>
      <c r="W468" s="27">
        <v>99</v>
      </c>
      <c r="X468">
        <v>99</v>
      </c>
      <c r="Y468" s="28">
        <v>0.21804876034436599</v>
      </c>
      <c r="Z468" s="28">
        <v>0.48726328368622401</v>
      </c>
      <c r="AA468" s="28">
        <v>99</v>
      </c>
      <c r="AB468" s="23">
        <v>23808.4076913436</v>
      </c>
      <c r="AC468" s="23">
        <v>19.200160070883602</v>
      </c>
      <c r="AD468" s="28" t="str">
        <f>IF(AE468=W468,$E$2,IF(AE468=X468,$F$2,IF(AE468=Y468,$G$2,IF(AE468=Z468,$H$2,IF(AE468=AA468,$I$2,0)))))</f>
        <v>SA_Diesel</v>
      </c>
      <c r="AE468" s="29">
        <f t="shared" si="15"/>
        <v>0.21804876034436599</v>
      </c>
    </row>
    <row r="469" spans="1:31" x14ac:dyDescent="0.25">
      <c r="A469">
        <v>1</v>
      </c>
      <c r="B469" s="15">
        <v>7512</v>
      </c>
      <c r="C469" s="15">
        <v>-64.691240280000002</v>
      </c>
      <c r="D469" s="15">
        <v>-17.29366753</v>
      </c>
      <c r="E469">
        <v>99</v>
      </c>
      <c r="F469">
        <v>99</v>
      </c>
      <c r="G469">
        <v>0.934785075484169</v>
      </c>
      <c r="H469">
        <v>0.54554686617216497</v>
      </c>
      <c r="I469">
        <v>99</v>
      </c>
      <c r="J469">
        <v>45534.266006802602</v>
      </c>
      <c r="K469">
        <v>7.8779006932184501</v>
      </c>
      <c r="L469" s="28" t="str">
        <f>IF(M469=E469,$E$2,IF(M469=F469,$F$2,IF(M469=G469,$G$2,IF(M469=H469,$H$2,IF(M469=I469,$I$2,0)))))</f>
        <v>SA_PV</v>
      </c>
      <c r="M469" s="29">
        <f>MIN(E469:I469)</f>
        <v>0.54554686617216497</v>
      </c>
      <c r="N469">
        <v>99</v>
      </c>
      <c r="O469">
        <v>99</v>
      </c>
      <c r="P469">
        <v>0.65681511895112799</v>
      </c>
      <c r="Q469">
        <v>0.54554686617216497</v>
      </c>
      <c r="R469">
        <v>99</v>
      </c>
      <c r="S469">
        <v>83600.479147769496</v>
      </c>
      <c r="T469">
        <v>16.4892463802306</v>
      </c>
      <c r="U469" s="28" t="str">
        <f>IF(V469=N469,$E$2,IF(V469=O469,$F$2,IF(V469=P469,$G$2,IF(V469=Q469,$H$2,IF(V469=R469,$I$2,0)))))</f>
        <v>SA_PV</v>
      </c>
      <c r="V469" s="29">
        <f t="shared" si="14"/>
        <v>0.54554686617216497</v>
      </c>
      <c r="W469" s="27">
        <v>99</v>
      </c>
      <c r="X469">
        <v>99</v>
      </c>
      <c r="Y469" s="28">
        <v>0.296483693815705</v>
      </c>
      <c r="Z469" s="28">
        <v>0.54554686617216497</v>
      </c>
      <c r="AA469" s="28">
        <v>99</v>
      </c>
      <c r="AB469" s="23">
        <v>13066.3743494305</v>
      </c>
      <c r="AC469" s="23">
        <v>10.5373060772296</v>
      </c>
      <c r="AD469" s="28" t="str">
        <f>IF(AE469=W469,$E$2,IF(AE469=X469,$F$2,IF(AE469=Y469,$G$2,IF(AE469=Z469,$H$2,IF(AE469=AA469,$I$2,0)))))</f>
        <v>SA_Diesel</v>
      </c>
      <c r="AE469" s="29">
        <f t="shared" si="15"/>
        <v>0.296483693815705</v>
      </c>
    </row>
    <row r="470" spans="1:31" x14ac:dyDescent="0.25">
      <c r="A470">
        <v>1</v>
      </c>
      <c r="B470" s="15">
        <v>7521</v>
      </c>
      <c r="C470" s="15">
        <v>-65.138159900000005</v>
      </c>
      <c r="D470" s="15">
        <v>-17.078929540000001</v>
      </c>
      <c r="E470">
        <v>99</v>
      </c>
      <c r="F470">
        <v>99</v>
      </c>
      <c r="G470">
        <v>0.61300073303765101</v>
      </c>
      <c r="H470">
        <v>0.51196462094008199</v>
      </c>
      <c r="I470">
        <v>0.50233730617567196</v>
      </c>
      <c r="J470">
        <v>9310.6992705116099</v>
      </c>
      <c r="K470">
        <v>7.5085624659678203</v>
      </c>
      <c r="L470" s="28" t="str">
        <f>IF(M470=E470,$E$2,IF(M470=F470,$F$2,IF(M470=G470,$G$2,IF(M470=H470,$H$2,IF(M470=I470,$I$2,0)))))</f>
        <v>Grid_extension</v>
      </c>
      <c r="M470" s="29">
        <f>MIN(E470:I470)</f>
        <v>0.50233730617567196</v>
      </c>
      <c r="N470">
        <v>99</v>
      </c>
      <c r="O470">
        <v>99</v>
      </c>
      <c r="P470">
        <v>0.44363299208030998</v>
      </c>
      <c r="Q470">
        <v>0.51196462094008199</v>
      </c>
      <c r="R470">
        <v>99</v>
      </c>
      <c r="S470">
        <v>25836.1746620468</v>
      </c>
      <c r="T470">
        <v>20.835441645724401</v>
      </c>
      <c r="U470" s="28" t="str">
        <f>IF(V470=N470,$E$2,IF(V470=O470,$F$2,IF(V470=P470,$G$2,IF(V470=Q470,$H$2,IF(V470=R470,$I$2,0)))))</f>
        <v>SA_Diesel</v>
      </c>
      <c r="V470" s="29">
        <f t="shared" si="14"/>
        <v>0.44363299208030998</v>
      </c>
      <c r="W470" s="27">
        <v>99</v>
      </c>
      <c r="X470">
        <v>99</v>
      </c>
      <c r="Y470" s="28">
        <v>0.22408221676523901</v>
      </c>
      <c r="Z470" s="28">
        <v>0.51196462094008199</v>
      </c>
      <c r="AA470" s="28">
        <v>99</v>
      </c>
      <c r="AB470" s="23">
        <v>25836.1746620468</v>
      </c>
      <c r="AC470" s="23">
        <v>20.835441645724401</v>
      </c>
      <c r="AD470" s="28" t="str">
        <f>IF(AE470=W470,$E$2,IF(AE470=X470,$F$2,IF(AE470=Y470,$G$2,IF(AE470=Z470,$H$2,IF(AE470=AA470,$I$2,0)))))</f>
        <v>SA_Diesel</v>
      </c>
      <c r="AE470" s="29">
        <f t="shared" si="15"/>
        <v>0.22408221676523901</v>
      </c>
    </row>
    <row r="471" spans="1:31" x14ac:dyDescent="0.25">
      <c r="A471">
        <v>1</v>
      </c>
      <c r="B471" s="15">
        <v>7566</v>
      </c>
      <c r="C471" s="15">
        <v>-64.417368999999994</v>
      </c>
      <c r="D471" s="15">
        <v>-20.171731000000001</v>
      </c>
      <c r="E471">
        <v>99</v>
      </c>
      <c r="F471">
        <v>99</v>
      </c>
      <c r="G471">
        <v>0.72026218051982405</v>
      </c>
      <c r="H471">
        <v>0.498517728956343</v>
      </c>
      <c r="I471">
        <v>99</v>
      </c>
      <c r="J471">
        <v>112938.443989412</v>
      </c>
      <c r="K471">
        <v>22.275827216846501</v>
      </c>
      <c r="L471" s="28" t="str">
        <f>IF(M471=E471,$E$2,IF(M471=F471,$F$2,IF(M471=G471,$G$2,IF(M471=H471,$H$2,IF(M471=I471,$I$2,0)))))</f>
        <v>SA_PV</v>
      </c>
      <c r="M471" s="29">
        <f>MIN(E471:I471)</f>
        <v>0.498517728956343</v>
      </c>
      <c r="N471">
        <v>99</v>
      </c>
      <c r="O471">
        <v>99</v>
      </c>
      <c r="P471">
        <v>0.51469370103724998</v>
      </c>
      <c r="Q471">
        <v>0.498517728956343</v>
      </c>
      <c r="R471">
        <v>99</v>
      </c>
      <c r="S471">
        <v>97295.199474313704</v>
      </c>
      <c r="T471">
        <v>16.833079493825899</v>
      </c>
      <c r="U471" s="28" t="str">
        <f>IF(V471=N471,$E$2,IF(V471=O471,$F$2,IF(V471=P471,$G$2,IF(V471=Q471,$H$2,IF(V471=R471,$I$2,0)))))</f>
        <v>SA_PV</v>
      </c>
      <c r="V471" s="29">
        <f t="shared" si="14"/>
        <v>0.498517728956343</v>
      </c>
      <c r="W471" s="27">
        <v>99</v>
      </c>
      <c r="X471">
        <v>99</v>
      </c>
      <c r="Y471" s="28">
        <v>0.248216042448727</v>
      </c>
      <c r="Z471" s="28">
        <v>0.498517728956343</v>
      </c>
      <c r="AA471" s="28">
        <v>99</v>
      </c>
      <c r="AB471" s="23">
        <v>16641.374732661799</v>
      </c>
      <c r="AC471" s="23">
        <v>13.4203455690502</v>
      </c>
      <c r="AD471" s="28" t="str">
        <f>IF(AE471=W471,$E$2,IF(AE471=X471,$F$2,IF(AE471=Y471,$G$2,IF(AE471=Z471,$H$2,IF(AE471=AA471,$I$2,0)))))</f>
        <v>SA_Diesel</v>
      </c>
      <c r="AE471" s="29">
        <f t="shared" si="15"/>
        <v>0.248216042448727</v>
      </c>
    </row>
    <row r="472" spans="1:31" x14ac:dyDescent="0.25">
      <c r="A472">
        <v>1</v>
      </c>
      <c r="B472" s="15">
        <v>7569</v>
      </c>
      <c r="C472" s="15">
        <v>-64.227556890000002</v>
      </c>
      <c r="D472" s="15">
        <v>-19.213808149999998</v>
      </c>
      <c r="E472">
        <v>99</v>
      </c>
      <c r="F472">
        <v>99</v>
      </c>
      <c r="G472">
        <v>0.66663145677873803</v>
      </c>
      <c r="H472">
        <v>0.42974943105254099</v>
      </c>
      <c r="I472">
        <v>99</v>
      </c>
      <c r="J472">
        <v>52392.219436657302</v>
      </c>
      <c r="K472">
        <v>9.0643978264113105</v>
      </c>
      <c r="L472" s="28" t="str">
        <f>IF(M472=E472,$E$2,IF(M472=F472,$F$2,IF(M472=G472,$G$2,IF(M472=H472,$H$2,IF(M472=I472,$I$2,0)))))</f>
        <v>SA_PV</v>
      </c>
      <c r="M472" s="29">
        <f>MIN(E472:I472)</f>
        <v>0.42974943105254099</v>
      </c>
      <c r="N472">
        <v>99</v>
      </c>
      <c r="O472">
        <v>99</v>
      </c>
      <c r="P472">
        <v>0.47916334655878001</v>
      </c>
      <c r="Q472">
        <v>0.42974943105254099</v>
      </c>
      <c r="R472">
        <v>99</v>
      </c>
      <c r="S472">
        <v>75512.751636521803</v>
      </c>
      <c r="T472">
        <v>14.8940338533573</v>
      </c>
      <c r="U472" s="28" t="str">
        <f>IF(V472=N472,$E$2,IF(V472=O472,$F$2,IF(V472=P472,$G$2,IF(V472=Q472,$H$2,IF(V472=R472,$I$2,0)))))</f>
        <v>SA_PV</v>
      </c>
      <c r="V472" s="29">
        <f t="shared" si="14"/>
        <v>0.42974943105254099</v>
      </c>
      <c r="W472" s="27">
        <v>99</v>
      </c>
      <c r="X472">
        <v>99</v>
      </c>
      <c r="Y472" s="28">
        <v>0.236149129606983</v>
      </c>
      <c r="Z472" s="28">
        <v>0.42974943105254099</v>
      </c>
      <c r="AA472" s="28">
        <v>99</v>
      </c>
      <c r="AB472" s="23">
        <v>14982.4687619048</v>
      </c>
      <c r="AC472" s="23">
        <v>12.082529928709899</v>
      </c>
      <c r="AD472" s="28" t="str">
        <f>IF(AE472=W472,$E$2,IF(AE472=X472,$F$2,IF(AE472=Y472,$G$2,IF(AE472=Z472,$H$2,IF(AE472=AA472,$I$2,0)))))</f>
        <v>SA_Diesel</v>
      </c>
      <c r="AE472" s="29">
        <f t="shared" si="15"/>
        <v>0.236149129606983</v>
      </c>
    </row>
    <row r="473" spans="1:31" x14ac:dyDescent="0.25">
      <c r="A473">
        <v>1</v>
      </c>
      <c r="B473" s="15">
        <v>7589</v>
      </c>
      <c r="C473" s="15">
        <v>-64.480682060000007</v>
      </c>
      <c r="D473" s="15">
        <v>-20.235879300000001</v>
      </c>
      <c r="E473">
        <v>99</v>
      </c>
      <c r="F473">
        <v>99</v>
      </c>
      <c r="G473">
        <v>0.66663145677873803</v>
      </c>
      <c r="H473">
        <v>0.44206637670542798</v>
      </c>
      <c r="I473">
        <v>99</v>
      </c>
      <c r="J473">
        <v>136055.355999133</v>
      </c>
      <c r="K473">
        <v>26.835375936712701</v>
      </c>
      <c r="L473" s="28" t="str">
        <f>IF(M473=E473,$E$2,IF(M473=F473,$F$2,IF(M473=G473,$G$2,IF(M473=H473,$H$2,IF(M473=I473,$I$2,0)))))</f>
        <v>SA_PV</v>
      </c>
      <c r="M473" s="29">
        <f>MIN(E473:I473)</f>
        <v>0.44206637670542798</v>
      </c>
      <c r="N473">
        <v>99</v>
      </c>
      <c r="O473">
        <v>99</v>
      </c>
      <c r="P473">
        <v>0.47916334655878001</v>
      </c>
      <c r="Q473">
        <v>0.44206637670542798</v>
      </c>
      <c r="R473">
        <v>99</v>
      </c>
      <c r="S473">
        <v>79435.313387887596</v>
      </c>
      <c r="T473">
        <v>15.667714672167101</v>
      </c>
      <c r="U473" s="28" t="str">
        <f>IF(V473=N473,$E$2,IF(V473=O473,$F$2,IF(V473=P473,$G$2,IF(V473=Q473,$H$2,IF(V473=R473,$I$2,0)))))</f>
        <v>SA_PV</v>
      </c>
      <c r="V473" s="29">
        <f t="shared" si="14"/>
        <v>0.44206637670542798</v>
      </c>
      <c r="W473" s="27">
        <v>99</v>
      </c>
      <c r="X473">
        <v>99</v>
      </c>
      <c r="Y473" s="28">
        <v>0.236149129606983</v>
      </c>
      <c r="Z473" s="28">
        <v>0.44206637670542798</v>
      </c>
      <c r="AA473" s="28">
        <v>99</v>
      </c>
      <c r="AB473" s="23">
        <v>15321.6142708965</v>
      </c>
      <c r="AC473" s="23">
        <v>12.3560319681735</v>
      </c>
      <c r="AD473" s="28" t="str">
        <f>IF(AE473=W473,$E$2,IF(AE473=X473,$F$2,IF(AE473=Y473,$G$2,IF(AE473=Z473,$H$2,IF(AE473=AA473,$I$2,0)))))</f>
        <v>SA_Diesel</v>
      </c>
      <c r="AE473" s="29">
        <f t="shared" si="15"/>
        <v>0.236149129606983</v>
      </c>
    </row>
    <row r="474" spans="1:31" x14ac:dyDescent="0.25">
      <c r="A474">
        <v>1</v>
      </c>
      <c r="B474" s="15">
        <v>7592</v>
      </c>
      <c r="C474" s="15">
        <v>-64.945853499999998</v>
      </c>
      <c r="D474" s="15">
        <v>-18.919374059999999</v>
      </c>
      <c r="E474">
        <v>99</v>
      </c>
      <c r="F474">
        <v>99</v>
      </c>
      <c r="G474">
        <v>0.42529319994384901</v>
      </c>
      <c r="H474">
        <v>0.44836550494914501</v>
      </c>
      <c r="I474">
        <v>99</v>
      </c>
      <c r="J474">
        <v>83600.479147769496</v>
      </c>
      <c r="K474">
        <v>16.4892463802306</v>
      </c>
      <c r="L474" s="28" t="str">
        <f>IF(M474=E474,$E$2,IF(M474=F474,$F$2,IF(M474=G474,$G$2,IF(M474=H474,$H$2,IF(M474=I474,$I$2,0)))))</f>
        <v>SA_Diesel</v>
      </c>
      <c r="M474" s="29">
        <f>MIN(E474:I474)</f>
        <v>0.42529319994384901</v>
      </c>
      <c r="N474">
        <v>99</v>
      </c>
      <c r="O474">
        <v>99</v>
      </c>
      <c r="P474">
        <v>0.31927675140566703</v>
      </c>
      <c r="Q474">
        <v>0.44836550494914501</v>
      </c>
      <c r="R474">
        <v>99</v>
      </c>
      <c r="S474">
        <v>11532.432396164901</v>
      </c>
      <c r="T474">
        <v>9.3002669848231108</v>
      </c>
      <c r="U474" s="28" t="str">
        <f>IF(V474=N474,$E$2,IF(V474=O474,$F$2,IF(V474=P474,$G$2,IF(V474=Q474,$H$2,IF(V474=R474,$I$2,0)))))</f>
        <v>SA_Diesel</v>
      </c>
      <c r="V474" s="29">
        <f t="shared" si="14"/>
        <v>0.31927675140566703</v>
      </c>
      <c r="W474" s="27">
        <v>99</v>
      </c>
      <c r="X474">
        <v>99</v>
      </c>
      <c r="Y474" s="28">
        <v>0.18184802181913301</v>
      </c>
      <c r="Z474" s="28">
        <v>0.44836550494914501</v>
      </c>
      <c r="AA474" s="28">
        <v>99</v>
      </c>
      <c r="AB474" s="23">
        <v>11532.432396164901</v>
      </c>
      <c r="AC474" s="23">
        <v>9.3002669848231108</v>
      </c>
      <c r="AD474" s="28" t="str">
        <f>IF(AE474=W474,$E$2,IF(AE474=X474,$F$2,IF(AE474=Y474,$G$2,IF(AE474=Z474,$H$2,IF(AE474=AA474,$I$2,0)))))</f>
        <v>SA_Diesel</v>
      </c>
      <c r="AE474" s="29">
        <f t="shared" si="15"/>
        <v>0.18184802181913301</v>
      </c>
    </row>
    <row r="475" spans="1:31" x14ac:dyDescent="0.25">
      <c r="A475">
        <v>1</v>
      </c>
      <c r="B475" s="15">
        <v>7604</v>
      </c>
      <c r="C475" s="15">
        <v>-65.544600860000003</v>
      </c>
      <c r="D475" s="15">
        <v>-18.440169180000002</v>
      </c>
      <c r="E475">
        <v>99</v>
      </c>
      <c r="F475">
        <v>99</v>
      </c>
      <c r="G475">
        <v>0.53255464742602199</v>
      </c>
      <c r="H475">
        <v>0.42585838581035002</v>
      </c>
      <c r="I475">
        <v>99</v>
      </c>
      <c r="J475">
        <v>147111.15105505599</v>
      </c>
      <c r="K475">
        <v>12.0389632139404</v>
      </c>
      <c r="L475" s="28" t="str">
        <f>IF(M475=E475,$E$2,IF(M475=F475,$F$2,IF(M475=G475,$G$2,IF(M475=H475,$H$2,IF(M475=I475,$I$2,0)))))</f>
        <v>SA_PV</v>
      </c>
      <c r="M475" s="29">
        <f>MIN(E475:I475)</f>
        <v>0.42585838581035002</v>
      </c>
      <c r="N475">
        <v>99</v>
      </c>
      <c r="O475">
        <v>99</v>
      </c>
      <c r="P475">
        <v>0.39033746036260603</v>
      </c>
      <c r="Q475">
        <v>0.42585838581035002</v>
      </c>
      <c r="R475">
        <v>99</v>
      </c>
      <c r="S475">
        <v>11918.7987350166</v>
      </c>
      <c r="T475">
        <v>9.6118500040710106</v>
      </c>
      <c r="U475" s="28" t="str">
        <f>IF(V475=N475,$E$2,IF(V475=O475,$F$2,IF(V475=P475,$G$2,IF(V475=Q475,$H$2,IF(V475=R475,$I$2,0)))))</f>
        <v>SA_Diesel</v>
      </c>
      <c r="V475" s="29">
        <f t="shared" si="14"/>
        <v>0.39033746036260603</v>
      </c>
      <c r="W475" s="27">
        <v>99</v>
      </c>
      <c r="X475">
        <v>99</v>
      </c>
      <c r="Y475" s="28">
        <v>0.205981847502622</v>
      </c>
      <c r="Z475" s="28">
        <v>0.42585838581035002</v>
      </c>
      <c r="AA475" s="28">
        <v>99</v>
      </c>
      <c r="AB475" s="23">
        <v>11918.7987350166</v>
      </c>
      <c r="AC475" s="23">
        <v>9.6118500040710106</v>
      </c>
      <c r="AD475" s="28" t="str">
        <f>IF(AE475=W475,$E$2,IF(AE475=X475,$F$2,IF(AE475=Y475,$G$2,IF(AE475=Z475,$H$2,IF(AE475=AA475,$I$2,0)))))</f>
        <v>SA_Diesel</v>
      </c>
      <c r="AE475" s="29">
        <f t="shared" si="15"/>
        <v>0.205981847502622</v>
      </c>
    </row>
    <row r="476" spans="1:31" x14ac:dyDescent="0.25">
      <c r="A476">
        <v>1</v>
      </c>
      <c r="B476" s="15">
        <v>7609</v>
      </c>
      <c r="C476" s="15">
        <v>-64.782150239999993</v>
      </c>
      <c r="D476" s="15">
        <v>-19.947541739999998</v>
      </c>
      <c r="E476">
        <v>99</v>
      </c>
      <c r="F476">
        <v>99</v>
      </c>
      <c r="G476">
        <v>0.88115435174308299</v>
      </c>
      <c r="H476">
        <v>0.44465489387370399</v>
      </c>
      <c r="I476">
        <v>99</v>
      </c>
      <c r="J476">
        <v>97295.199474313704</v>
      </c>
      <c r="K476">
        <v>16.833079493825899</v>
      </c>
      <c r="L476" s="28" t="str">
        <f>IF(M476=E476,$E$2,IF(M476=F476,$F$2,IF(M476=G476,$G$2,IF(M476=H476,$H$2,IF(M476=I476,$I$2,0)))))</f>
        <v>SA_PV</v>
      </c>
      <c r="M476" s="29">
        <f>MIN(E476:I476)</f>
        <v>0.44465489387370399</v>
      </c>
      <c r="N476">
        <v>99</v>
      </c>
      <c r="O476">
        <v>99</v>
      </c>
      <c r="P476">
        <v>0.62128476447265801</v>
      </c>
      <c r="Q476">
        <v>0.44465489387370399</v>
      </c>
      <c r="R476">
        <v>99</v>
      </c>
      <c r="S476">
        <v>91317.232102597103</v>
      </c>
      <c r="T476">
        <v>15.798829083494301</v>
      </c>
      <c r="U476" s="28" t="str">
        <f>IF(V476=N476,$E$2,IF(V476=O476,$F$2,IF(V476=P476,$G$2,IF(V476=Q476,$H$2,IF(V476=R476,$I$2,0)))))</f>
        <v>SA_PV</v>
      </c>
      <c r="V476" s="29">
        <f t="shared" si="14"/>
        <v>0.44465489387370399</v>
      </c>
      <c r="W476" s="27">
        <v>99</v>
      </c>
      <c r="X476">
        <v>99</v>
      </c>
      <c r="Y476" s="28">
        <v>0.284416780973961</v>
      </c>
      <c r="Z476" s="28">
        <v>0.44465489387370399</v>
      </c>
      <c r="AA476" s="28">
        <v>99</v>
      </c>
      <c r="AB476" s="23">
        <v>17510.8834721083</v>
      </c>
      <c r="AC476" s="23">
        <v>14.1215561328493</v>
      </c>
      <c r="AD476" s="28" t="str">
        <f>IF(AE476=W476,$E$2,IF(AE476=X476,$F$2,IF(AE476=Y476,$G$2,IF(AE476=Z476,$H$2,IF(AE476=AA476,$I$2,0)))))</f>
        <v>SA_Diesel</v>
      </c>
      <c r="AE476" s="29">
        <f t="shared" si="15"/>
        <v>0.284416780973961</v>
      </c>
    </row>
    <row r="477" spans="1:31" x14ac:dyDescent="0.25">
      <c r="A477">
        <v>1</v>
      </c>
      <c r="B477" s="15">
        <v>7613</v>
      </c>
      <c r="C477" s="15">
        <v>-65.088457739999996</v>
      </c>
      <c r="D477" s="15">
        <v>-19.044795830000002</v>
      </c>
      <c r="E477">
        <v>99</v>
      </c>
      <c r="F477">
        <v>99</v>
      </c>
      <c r="G477">
        <v>0.66663145677873803</v>
      </c>
      <c r="H477">
        <v>0.38824960041085399</v>
      </c>
      <c r="I477">
        <v>99</v>
      </c>
      <c r="J477">
        <v>75512.751636521803</v>
      </c>
      <c r="K477">
        <v>14.8940338533573</v>
      </c>
      <c r="L477" s="28" t="str">
        <f>IF(M477=E477,$E$2,IF(M477=F477,$F$2,IF(M477=G477,$G$2,IF(M477=H477,$H$2,IF(M477=I477,$I$2,0)))))</f>
        <v>SA_PV</v>
      </c>
      <c r="M477" s="29">
        <f>MIN(E477:I477)</f>
        <v>0.38824960041085399</v>
      </c>
      <c r="N477">
        <v>99</v>
      </c>
      <c r="O477">
        <v>99</v>
      </c>
      <c r="P477">
        <v>0.47916334655878001</v>
      </c>
      <c r="Q477">
        <v>0.38824960041085399</v>
      </c>
      <c r="R477">
        <v>99</v>
      </c>
      <c r="S477">
        <v>67246.135286104298</v>
      </c>
      <c r="T477">
        <v>13.263537531776</v>
      </c>
      <c r="U477" s="28" t="str">
        <f>IF(V477=N477,$E$2,IF(V477=O477,$F$2,IF(V477=P477,$G$2,IF(V477=Q477,$H$2,IF(V477=R477,$I$2,0)))))</f>
        <v>SA_PV</v>
      </c>
      <c r="V477" s="29">
        <f t="shared" si="14"/>
        <v>0.38824960041085399</v>
      </c>
      <c r="W477" s="27">
        <v>99</v>
      </c>
      <c r="X477">
        <v>99</v>
      </c>
      <c r="Y477" s="28">
        <v>0.236149129606983</v>
      </c>
      <c r="Z477" s="28">
        <v>0.38824960041085399</v>
      </c>
      <c r="AA477" s="28">
        <v>99</v>
      </c>
      <c r="AB477" s="23">
        <v>14768.442888268601</v>
      </c>
      <c r="AC477" s="23">
        <v>11.909929934355</v>
      </c>
      <c r="AD477" s="28" t="str">
        <f>IF(AE477=W477,$E$2,IF(AE477=X477,$F$2,IF(AE477=Y477,$G$2,IF(AE477=Z477,$H$2,IF(AE477=AA477,$I$2,0)))))</f>
        <v>SA_Diesel</v>
      </c>
      <c r="AE477" s="29">
        <f t="shared" si="15"/>
        <v>0.236149129606983</v>
      </c>
    </row>
    <row r="478" spans="1:31" x14ac:dyDescent="0.25">
      <c r="A478">
        <v>1</v>
      </c>
      <c r="B478" s="15">
        <v>7625</v>
      </c>
      <c r="C478" s="15">
        <v>-64.875537499999993</v>
      </c>
      <c r="D478" s="15">
        <v>-18.861974369999999</v>
      </c>
      <c r="E478">
        <v>99</v>
      </c>
      <c r="F478">
        <v>99</v>
      </c>
      <c r="G478">
        <v>0.559370009296565</v>
      </c>
      <c r="H478">
        <v>0.41021536600469799</v>
      </c>
      <c r="I478">
        <v>99</v>
      </c>
      <c r="J478">
        <v>79435.313387887596</v>
      </c>
      <c r="K478">
        <v>15.667714672167101</v>
      </c>
      <c r="L478" s="28" t="str">
        <f>IF(M478=E478,$E$2,IF(M478=F478,$F$2,IF(M478=G478,$G$2,IF(M478=H478,$H$2,IF(M478=I478,$I$2,0)))))</f>
        <v>SA_PV</v>
      </c>
      <c r="M478" s="29">
        <f>MIN(E478:I478)</f>
        <v>0.41021536600469799</v>
      </c>
      <c r="N478">
        <v>99</v>
      </c>
      <c r="O478">
        <v>99</v>
      </c>
      <c r="P478">
        <v>0.40810263760184101</v>
      </c>
      <c r="Q478">
        <v>0.41021536600469799</v>
      </c>
      <c r="R478">
        <v>99</v>
      </c>
      <c r="S478">
        <v>13449.9418316017</v>
      </c>
      <c r="T478">
        <v>10.8466319738266</v>
      </c>
      <c r="U478" s="28" t="str">
        <f>IF(V478=N478,$E$2,IF(V478=O478,$F$2,IF(V478=P478,$G$2,IF(V478=Q478,$H$2,IF(V478=R478,$I$2,0)))))</f>
        <v>SA_Diesel</v>
      </c>
      <c r="V478" s="29">
        <f t="shared" si="14"/>
        <v>0.40810263760184101</v>
      </c>
      <c r="W478" s="27">
        <v>99</v>
      </c>
      <c r="X478">
        <v>99</v>
      </c>
      <c r="Y478" s="28">
        <v>0.21201530392349399</v>
      </c>
      <c r="Z478" s="28">
        <v>0.41021536600469799</v>
      </c>
      <c r="AA478" s="28">
        <v>99</v>
      </c>
      <c r="AB478" s="23">
        <v>13449.9418316017</v>
      </c>
      <c r="AC478" s="23">
        <v>10.8466319738266</v>
      </c>
      <c r="AD478" s="28" t="str">
        <f>IF(AE478=W478,$E$2,IF(AE478=X478,$F$2,IF(AE478=Y478,$G$2,IF(AE478=Z478,$H$2,IF(AE478=AA478,$I$2,0)))))</f>
        <v>SA_Diesel</v>
      </c>
      <c r="AE478" s="29">
        <f t="shared" si="15"/>
        <v>0.21201530392349399</v>
      </c>
    </row>
    <row r="479" spans="1:31" x14ac:dyDescent="0.25">
      <c r="A479">
        <v>1</v>
      </c>
      <c r="B479" s="15">
        <v>7627</v>
      </c>
      <c r="C479" s="15">
        <v>-64.536180999999999</v>
      </c>
      <c r="D479" s="15">
        <v>-20.27873911</v>
      </c>
      <c r="E479">
        <v>99</v>
      </c>
      <c r="F479">
        <v>99</v>
      </c>
      <c r="G479">
        <v>0.559370009296565</v>
      </c>
      <c r="H479">
        <v>0.48550421394342602</v>
      </c>
      <c r="I479">
        <v>99</v>
      </c>
      <c r="J479">
        <v>11532.432396164901</v>
      </c>
      <c r="K479">
        <v>9.3002669848231108</v>
      </c>
      <c r="L479" s="28" t="str">
        <f>IF(M479=E479,$E$2,IF(M479=F479,$F$2,IF(M479=G479,$G$2,IF(M479=H479,$H$2,IF(M479=I479,$I$2,0)))))</f>
        <v>SA_PV</v>
      </c>
      <c r="M479" s="29">
        <f>MIN(E479:I479)</f>
        <v>0.48550421394342602</v>
      </c>
      <c r="N479">
        <v>99</v>
      </c>
      <c r="O479">
        <v>99</v>
      </c>
      <c r="P479">
        <v>0.40810263760184101</v>
      </c>
      <c r="Q479">
        <v>0.48550421394342602</v>
      </c>
      <c r="R479">
        <v>99</v>
      </c>
      <c r="S479">
        <v>20621.108287629599</v>
      </c>
      <c r="T479">
        <v>16.629779911970601</v>
      </c>
      <c r="U479" s="28" t="str">
        <f>IF(V479=N479,$E$2,IF(V479=O479,$F$2,IF(V479=P479,$G$2,IF(V479=Q479,$H$2,IF(V479=R479,$I$2,0)))))</f>
        <v>SA_Diesel</v>
      </c>
      <c r="V479" s="29">
        <f t="shared" si="14"/>
        <v>0.40810263760184101</v>
      </c>
      <c r="W479" s="27">
        <v>99</v>
      </c>
      <c r="X479">
        <v>99</v>
      </c>
      <c r="Y479" s="28">
        <v>0.21201530392349399</v>
      </c>
      <c r="Z479" s="28">
        <v>0.48550421394342602</v>
      </c>
      <c r="AA479" s="28">
        <v>99</v>
      </c>
      <c r="AB479" s="23">
        <v>20621.108287629599</v>
      </c>
      <c r="AC479" s="23">
        <v>16.629779911970601</v>
      </c>
      <c r="AD479" s="28" t="str">
        <f>IF(AE479=W479,$E$2,IF(AE479=X479,$F$2,IF(AE479=Y479,$G$2,IF(AE479=Z479,$H$2,IF(AE479=AA479,$I$2,0)))))</f>
        <v>SA_Diesel</v>
      </c>
      <c r="AE479" s="29">
        <f t="shared" si="15"/>
        <v>0.21201530392349399</v>
      </c>
    </row>
    <row r="480" spans="1:31" x14ac:dyDescent="0.25">
      <c r="A480">
        <v>1</v>
      </c>
      <c r="B480" s="15">
        <v>7631</v>
      </c>
      <c r="C480" s="15">
        <v>-64.647893780000004</v>
      </c>
      <c r="D480" s="15">
        <v>-18.762835689999999</v>
      </c>
      <c r="E480">
        <v>99</v>
      </c>
      <c r="F480">
        <v>99</v>
      </c>
      <c r="G480">
        <v>0.47892392368493603</v>
      </c>
      <c r="H480">
        <v>0.43860516742644201</v>
      </c>
      <c r="I480">
        <v>99</v>
      </c>
      <c r="J480">
        <v>59527.7262691578</v>
      </c>
      <c r="K480">
        <v>10.298914579439</v>
      </c>
      <c r="L480" s="28" t="str">
        <f>IF(M480=E480,$E$2,IF(M480=F480,$F$2,IF(M480=G480,$G$2,IF(M480=H480,$H$2,IF(M480=I480,$I$2,0)))))</f>
        <v>SA_PV</v>
      </c>
      <c r="M480" s="29">
        <f>MIN(E480:I480)</f>
        <v>0.43860516742644201</v>
      </c>
      <c r="N480">
        <v>99</v>
      </c>
      <c r="O480">
        <v>99</v>
      </c>
      <c r="P480">
        <v>0.354807105884136</v>
      </c>
      <c r="Q480">
        <v>0.43860516742644201</v>
      </c>
      <c r="R480">
        <v>99</v>
      </c>
      <c r="S480">
        <v>14401.4110992641</v>
      </c>
      <c r="T480">
        <v>11.6139391570065</v>
      </c>
      <c r="U480" s="28" t="str">
        <f>IF(V480=N480,$E$2,IF(V480=O480,$F$2,IF(V480=P480,$G$2,IF(V480=Q480,$H$2,IF(V480=R480,$I$2,0)))))</f>
        <v>SA_Diesel</v>
      </c>
      <c r="V480" s="29">
        <f t="shared" si="14"/>
        <v>0.354807105884136</v>
      </c>
      <c r="W480" s="27">
        <v>99</v>
      </c>
      <c r="X480">
        <v>99</v>
      </c>
      <c r="Y480" s="28">
        <v>0.193914934660878</v>
      </c>
      <c r="Z480" s="28">
        <v>0.43860516742644201</v>
      </c>
      <c r="AA480" s="28">
        <v>99</v>
      </c>
      <c r="AB480" s="23">
        <v>14401.4110992641</v>
      </c>
      <c r="AC480" s="23">
        <v>11.6139391570065</v>
      </c>
      <c r="AD480" s="28" t="str">
        <f>IF(AE480=W480,$E$2,IF(AE480=X480,$F$2,IF(AE480=Y480,$G$2,IF(AE480=Z480,$H$2,IF(AE480=AA480,$I$2,0)))))</f>
        <v>SA_Diesel</v>
      </c>
      <c r="AE480" s="29">
        <f t="shared" si="15"/>
        <v>0.193914934660878</v>
      </c>
    </row>
    <row r="481" spans="1:31" x14ac:dyDescent="0.25">
      <c r="A481">
        <v>1</v>
      </c>
      <c r="B481" s="15">
        <v>7632</v>
      </c>
      <c r="C481" s="15">
        <v>-64.139162060000004</v>
      </c>
      <c r="D481" s="15">
        <v>-19.333499809999999</v>
      </c>
      <c r="E481">
        <v>99</v>
      </c>
      <c r="F481">
        <v>99</v>
      </c>
      <c r="G481">
        <v>0.69344681864928104</v>
      </c>
      <c r="H481">
        <v>0.455843834979966</v>
      </c>
      <c r="I481">
        <v>99</v>
      </c>
      <c r="J481">
        <v>91317.232102597103</v>
      </c>
      <c r="K481">
        <v>15.798829083494301</v>
      </c>
      <c r="L481" s="28" t="str">
        <f>IF(M481=E481,$E$2,IF(M481=F481,$F$2,IF(M481=G481,$G$2,IF(M481=H481,$H$2,IF(M481=I481,$I$2,0)))))</f>
        <v>SA_PV</v>
      </c>
      <c r="M481" s="29">
        <f>MIN(E481:I481)</f>
        <v>0.455843834979966</v>
      </c>
      <c r="N481">
        <v>99</v>
      </c>
      <c r="O481">
        <v>99</v>
      </c>
      <c r="P481">
        <v>0.496928523798015</v>
      </c>
      <c r="Q481">
        <v>0.455843834979966</v>
      </c>
      <c r="R481">
        <v>99</v>
      </c>
      <c r="S481">
        <v>108031.29583342301</v>
      </c>
      <c r="T481">
        <v>21.3079478961386</v>
      </c>
      <c r="U481" s="28" t="str">
        <f>IF(V481=N481,$E$2,IF(V481=O481,$F$2,IF(V481=P481,$G$2,IF(V481=Q481,$H$2,IF(V481=R481,$I$2,0)))))</f>
        <v>SA_PV</v>
      </c>
      <c r="V481" s="29">
        <f t="shared" si="14"/>
        <v>0.455843834979966</v>
      </c>
      <c r="W481" s="27">
        <v>99</v>
      </c>
      <c r="X481">
        <v>99</v>
      </c>
      <c r="Y481" s="28">
        <v>0.242182586027855</v>
      </c>
      <c r="Z481" s="28">
        <v>0.455843834979966</v>
      </c>
      <c r="AA481" s="28">
        <v>99</v>
      </c>
      <c r="AB481" s="23">
        <v>20207.467788053898</v>
      </c>
      <c r="AC481" s="23">
        <v>16.296201795087899</v>
      </c>
      <c r="AD481" s="28" t="str">
        <f>IF(AE481=W481,$E$2,IF(AE481=X481,$F$2,IF(AE481=Y481,$G$2,IF(AE481=Z481,$H$2,IF(AE481=AA481,$I$2,0)))))</f>
        <v>SA_Diesel</v>
      </c>
      <c r="AE481" s="29">
        <f t="shared" si="15"/>
        <v>0.242182586027855</v>
      </c>
    </row>
    <row r="482" spans="1:31" x14ac:dyDescent="0.25">
      <c r="A482">
        <v>1</v>
      </c>
      <c r="B482" s="15">
        <v>7633</v>
      </c>
      <c r="C482" s="15">
        <v>-64.626181819999999</v>
      </c>
      <c r="D482" s="15">
        <v>-19.769823880000001</v>
      </c>
      <c r="E482">
        <v>99</v>
      </c>
      <c r="F482">
        <v>99</v>
      </c>
      <c r="G482">
        <v>0.47892392368493603</v>
      </c>
      <c r="H482">
        <v>0.45129463097307798</v>
      </c>
      <c r="I482">
        <v>99</v>
      </c>
      <c r="J482">
        <v>67246.135286104298</v>
      </c>
      <c r="K482">
        <v>13.263537531776</v>
      </c>
      <c r="L482" s="28" t="str">
        <f>IF(M482=E482,$E$2,IF(M482=F482,$F$2,IF(M482=G482,$G$2,IF(M482=H482,$H$2,IF(M482=I482,$I$2,0)))))</f>
        <v>SA_PV</v>
      </c>
      <c r="M482" s="29">
        <f>MIN(E482:I482)</f>
        <v>0.45129463097307798</v>
      </c>
      <c r="N482">
        <v>99</v>
      </c>
      <c r="O482">
        <v>99</v>
      </c>
      <c r="P482">
        <v>0.354807105884136</v>
      </c>
      <c r="Q482">
        <v>0.45129463097307798</v>
      </c>
      <c r="R482">
        <v>99</v>
      </c>
      <c r="S482">
        <v>13069.961137313199</v>
      </c>
      <c r="T482">
        <v>10.540198622685701</v>
      </c>
      <c r="U482" s="28" t="str">
        <f>IF(V482=N482,$E$2,IF(V482=O482,$F$2,IF(V482=P482,$G$2,IF(V482=Q482,$H$2,IF(V482=R482,$I$2,0)))))</f>
        <v>SA_Diesel</v>
      </c>
      <c r="V482" s="29">
        <f t="shared" si="14"/>
        <v>0.354807105884136</v>
      </c>
      <c r="W482" s="27">
        <v>99</v>
      </c>
      <c r="X482">
        <v>99</v>
      </c>
      <c r="Y482" s="28">
        <v>0.193914934660878</v>
      </c>
      <c r="Z482" s="28">
        <v>0.45129463097307798</v>
      </c>
      <c r="AA482" s="28">
        <v>99</v>
      </c>
      <c r="AB482" s="23">
        <v>13069.961137313199</v>
      </c>
      <c r="AC482" s="23">
        <v>10.540198622685701</v>
      </c>
      <c r="AD482" s="28" t="str">
        <f>IF(AE482=W482,$E$2,IF(AE482=X482,$F$2,IF(AE482=Y482,$G$2,IF(AE482=Z482,$H$2,IF(AE482=AA482,$I$2,0)))))</f>
        <v>SA_Diesel</v>
      </c>
      <c r="AE482" s="29">
        <f t="shared" si="15"/>
        <v>0.193914934660878</v>
      </c>
    </row>
    <row r="483" spans="1:31" x14ac:dyDescent="0.25">
      <c r="A483">
        <v>1</v>
      </c>
      <c r="B483" s="15">
        <v>7665</v>
      </c>
      <c r="C483" s="15">
        <v>-67.696825290000007</v>
      </c>
      <c r="D483" s="15">
        <v>-15.095725120000001</v>
      </c>
      <c r="E483">
        <v>99</v>
      </c>
      <c r="F483">
        <v>99</v>
      </c>
      <c r="G483">
        <v>0.61300073303765101</v>
      </c>
      <c r="H483">
        <v>0.541806383291488</v>
      </c>
      <c r="I483">
        <v>99</v>
      </c>
      <c r="J483">
        <v>64707.397805173801</v>
      </c>
      <c r="K483">
        <v>12.762800356050001</v>
      </c>
      <c r="L483" s="28" t="str">
        <f>IF(M483=E483,$E$2,IF(M483=F483,$F$2,IF(M483=G483,$G$2,IF(M483=H483,$H$2,IF(M483=I483,$I$2,0)))))</f>
        <v>SA_PV</v>
      </c>
      <c r="M483" s="29">
        <f>MIN(E483:I483)</f>
        <v>0.541806383291488</v>
      </c>
      <c r="N483">
        <v>99</v>
      </c>
      <c r="O483">
        <v>99</v>
      </c>
      <c r="P483">
        <v>0.44363299208030998</v>
      </c>
      <c r="Q483">
        <v>0.541806383291488</v>
      </c>
      <c r="R483">
        <v>99</v>
      </c>
      <c r="S483">
        <v>15008.9609253159</v>
      </c>
      <c r="T483">
        <v>12.103894388891799</v>
      </c>
      <c r="U483" s="28" t="str">
        <f>IF(V483=N483,$E$2,IF(V483=O483,$F$2,IF(V483=P483,$G$2,IF(V483=Q483,$H$2,IF(V483=R483,$I$2,0)))))</f>
        <v>SA_Diesel</v>
      </c>
      <c r="V483" s="29">
        <f t="shared" si="14"/>
        <v>0.44363299208030998</v>
      </c>
      <c r="W483" s="27">
        <v>99</v>
      </c>
      <c r="X483">
        <v>99</v>
      </c>
      <c r="Y483" s="28">
        <v>0.22408221676523901</v>
      </c>
      <c r="Z483" s="28">
        <v>0.541806383291488</v>
      </c>
      <c r="AA483" s="28">
        <v>99</v>
      </c>
      <c r="AB483" s="23">
        <v>15008.9609253159</v>
      </c>
      <c r="AC483" s="23">
        <v>12.103894388891799</v>
      </c>
      <c r="AD483" s="28" t="str">
        <f>IF(AE483=W483,$E$2,IF(AE483=X483,$F$2,IF(AE483=Y483,$G$2,IF(AE483=Z483,$H$2,IF(AE483=AA483,$I$2,0)))))</f>
        <v>SA_Diesel</v>
      </c>
      <c r="AE483" s="29">
        <f t="shared" si="15"/>
        <v>0.22408221676523901</v>
      </c>
    </row>
    <row r="484" spans="1:31" x14ac:dyDescent="0.25">
      <c r="A484">
        <v>1</v>
      </c>
      <c r="B484" s="15">
        <v>7703</v>
      </c>
      <c r="C484" s="15">
        <v>-67.677712310000004</v>
      </c>
      <c r="D484" s="15">
        <v>-15.96066562</v>
      </c>
      <c r="E484">
        <v>99</v>
      </c>
      <c r="F484">
        <v>99</v>
      </c>
      <c r="G484">
        <v>0.53255464742602199</v>
      </c>
      <c r="H484">
        <v>0.509810923616416</v>
      </c>
      <c r="I484">
        <v>0.39370279911272499</v>
      </c>
      <c r="J484">
        <v>117415.818876454</v>
      </c>
      <c r="K484">
        <v>20.314155514957498</v>
      </c>
      <c r="L484" s="28" t="str">
        <f>IF(M484=E484,$E$2,IF(M484=F484,$F$2,IF(M484=G484,$G$2,IF(M484=H484,$H$2,IF(M484=I484,$I$2,0)))))</f>
        <v>Grid_extension</v>
      </c>
      <c r="M484" s="29">
        <f>MIN(E484:I484)</f>
        <v>0.39370279911272499</v>
      </c>
      <c r="N484">
        <v>99</v>
      </c>
      <c r="O484">
        <v>99</v>
      </c>
      <c r="P484">
        <v>0.39033746036260603</v>
      </c>
      <c r="Q484">
        <v>0.509810923616416</v>
      </c>
      <c r="R484">
        <v>99</v>
      </c>
      <c r="S484">
        <v>73483.774253823896</v>
      </c>
      <c r="T484">
        <v>20.264848450781098</v>
      </c>
      <c r="U484" s="28" t="str">
        <f>IF(V484=N484,$E$2,IF(V484=O484,$F$2,IF(V484=P484,$G$2,IF(V484=Q484,$H$2,IF(V484=R484,$I$2,0)))))</f>
        <v>SA_Diesel</v>
      </c>
      <c r="V484" s="29">
        <f t="shared" si="14"/>
        <v>0.39033746036260603</v>
      </c>
      <c r="W484" s="27">
        <v>99</v>
      </c>
      <c r="X484">
        <v>99</v>
      </c>
      <c r="Y484" s="28">
        <v>0.205981847502622</v>
      </c>
      <c r="Z484" s="28">
        <v>0.509810923616416</v>
      </c>
      <c r="AA484" s="28">
        <v>99</v>
      </c>
      <c r="AB484" s="23">
        <v>33421.081734626903</v>
      </c>
      <c r="AC484" s="23">
        <v>26.952248439538799</v>
      </c>
      <c r="AD484" s="28" t="str">
        <f>IF(AE484=W484,$E$2,IF(AE484=X484,$F$2,IF(AE484=Y484,$G$2,IF(AE484=Z484,$H$2,IF(AE484=AA484,$I$2,0)))))</f>
        <v>SA_Diesel</v>
      </c>
      <c r="AE484" s="29">
        <f t="shared" si="15"/>
        <v>0.205981847502622</v>
      </c>
    </row>
    <row r="485" spans="1:31" x14ac:dyDescent="0.25">
      <c r="A485">
        <v>1</v>
      </c>
      <c r="B485" s="15">
        <v>7719</v>
      </c>
      <c r="C485" s="15">
        <v>-68.589964170000002</v>
      </c>
      <c r="D485" s="15">
        <v>-15.56432848</v>
      </c>
      <c r="E485">
        <v>99</v>
      </c>
      <c r="F485">
        <v>99</v>
      </c>
      <c r="G485">
        <v>0.50573928555547898</v>
      </c>
      <c r="H485">
        <v>0.51476054423405104</v>
      </c>
      <c r="I485">
        <v>99</v>
      </c>
      <c r="J485">
        <v>74079.901555666496</v>
      </c>
      <c r="K485">
        <v>12.816591964648101</v>
      </c>
      <c r="L485" s="28" t="str">
        <f>IF(M485=E485,$E$2,IF(M485=F485,$F$2,IF(M485=G485,$G$2,IF(M485=H485,$H$2,IF(M485=I485,$I$2,0)))))</f>
        <v>SA_Diesel</v>
      </c>
      <c r="M485" s="29">
        <f>MIN(E485:I485)</f>
        <v>0.50573928555547898</v>
      </c>
      <c r="N485">
        <v>99</v>
      </c>
      <c r="O485">
        <v>99</v>
      </c>
      <c r="P485">
        <v>0.37257228312337098</v>
      </c>
      <c r="Q485">
        <v>0.51476054423405104</v>
      </c>
      <c r="R485">
        <v>99</v>
      </c>
      <c r="S485">
        <v>12874.147844192599</v>
      </c>
      <c r="T485">
        <v>10.3822860642038</v>
      </c>
      <c r="U485" s="28" t="str">
        <f>IF(V485=N485,$E$2,IF(V485=O485,$F$2,IF(V485=P485,$G$2,IF(V485=Q485,$H$2,IF(V485=R485,$I$2,0)))))</f>
        <v>SA_Diesel</v>
      </c>
      <c r="V485" s="29">
        <f t="shared" si="14"/>
        <v>0.37257228312337098</v>
      </c>
      <c r="W485" s="27">
        <v>99</v>
      </c>
      <c r="X485">
        <v>99</v>
      </c>
      <c r="Y485" s="28">
        <v>0.19994839108175</v>
      </c>
      <c r="Z485" s="28">
        <v>0.51476054423405104</v>
      </c>
      <c r="AA485" s="28">
        <v>99</v>
      </c>
      <c r="AB485" s="23">
        <v>12874.147844192599</v>
      </c>
      <c r="AC485" s="23">
        <v>10.3822860642038</v>
      </c>
      <c r="AD485" s="28" t="str">
        <f>IF(AE485=W485,$E$2,IF(AE485=X485,$F$2,IF(AE485=Y485,$G$2,IF(AE485=Z485,$H$2,IF(AE485=AA485,$I$2,0)))))</f>
        <v>SA_Diesel</v>
      </c>
      <c r="AE485" s="29">
        <f t="shared" si="15"/>
        <v>0.19994839108175</v>
      </c>
    </row>
    <row r="486" spans="1:31" x14ac:dyDescent="0.25">
      <c r="A486">
        <v>1</v>
      </c>
      <c r="B486" s="15">
        <v>7728</v>
      </c>
      <c r="C486" s="15">
        <v>-67.706449809999995</v>
      </c>
      <c r="D486" s="15">
        <v>-17.139495419999999</v>
      </c>
      <c r="E486">
        <v>99</v>
      </c>
      <c r="F486">
        <v>99</v>
      </c>
      <c r="G486">
        <v>0.47892392368493603</v>
      </c>
      <c r="H486">
        <v>0.38807199309136098</v>
      </c>
      <c r="I486">
        <v>99</v>
      </c>
      <c r="J486">
        <v>108031.29583342301</v>
      </c>
      <c r="K486">
        <v>21.3079478961386</v>
      </c>
      <c r="L486" s="28" t="str">
        <f>IF(M486=E486,$E$2,IF(M486=F486,$F$2,IF(M486=G486,$G$2,IF(M486=H486,$H$2,IF(M486=I486,$I$2,0)))))</f>
        <v>SA_PV</v>
      </c>
      <c r="M486" s="29">
        <f>MIN(E486:I486)</f>
        <v>0.38807199309136098</v>
      </c>
      <c r="N486">
        <v>99</v>
      </c>
      <c r="O486">
        <v>99</v>
      </c>
      <c r="P486">
        <v>0.354807105884136</v>
      </c>
      <c r="Q486">
        <v>0.38807199309136098</v>
      </c>
      <c r="R486">
        <v>99</v>
      </c>
      <c r="S486">
        <v>21106.250224384199</v>
      </c>
      <c r="T486">
        <v>17.021019971513699</v>
      </c>
      <c r="U486" s="28" t="str">
        <f>IF(V486=N486,$E$2,IF(V486=O486,$F$2,IF(V486=P486,$G$2,IF(V486=Q486,$H$2,IF(V486=R486,$I$2,0)))))</f>
        <v>SA_Diesel</v>
      </c>
      <c r="V486" s="29">
        <f t="shared" si="14"/>
        <v>0.354807105884136</v>
      </c>
      <c r="W486" s="27">
        <v>99</v>
      </c>
      <c r="X486">
        <v>99</v>
      </c>
      <c r="Y486" s="28">
        <v>0.193914934660878</v>
      </c>
      <c r="Z486" s="28">
        <v>0.38807199309136098</v>
      </c>
      <c r="AA486" s="28">
        <v>99</v>
      </c>
      <c r="AB486" s="23">
        <v>21106.250224384199</v>
      </c>
      <c r="AC486" s="23">
        <v>17.021019971513699</v>
      </c>
      <c r="AD486" s="28" t="str">
        <f>IF(AE486=W486,$E$2,IF(AE486=X486,$F$2,IF(AE486=Y486,$G$2,IF(AE486=Z486,$H$2,IF(AE486=AA486,$I$2,0)))))</f>
        <v>SA_Diesel</v>
      </c>
      <c r="AE486" s="29">
        <f t="shared" si="15"/>
        <v>0.193914934660878</v>
      </c>
    </row>
    <row r="487" spans="1:31" x14ac:dyDescent="0.25">
      <c r="A487">
        <v>1</v>
      </c>
      <c r="B487" s="15">
        <v>7729</v>
      </c>
      <c r="C487" s="15">
        <v>-68.975361759999998</v>
      </c>
      <c r="D487" s="15">
        <v>-15.4234955</v>
      </c>
      <c r="E487">
        <v>99</v>
      </c>
      <c r="F487">
        <v>99</v>
      </c>
      <c r="G487">
        <v>0.586185371167108</v>
      </c>
      <c r="H487">
        <v>0.56359230429796303</v>
      </c>
      <c r="I487">
        <v>99</v>
      </c>
      <c r="J487">
        <v>69176.099033380597</v>
      </c>
      <c r="K487">
        <v>11.9681832237682</v>
      </c>
      <c r="L487" s="28" t="str">
        <f>IF(M487=E487,$E$2,IF(M487=F487,$F$2,IF(M487=G487,$G$2,IF(M487=H487,$H$2,IF(M487=I487,$I$2,0)))))</f>
        <v>SA_PV</v>
      </c>
      <c r="M487" s="29">
        <f>MIN(E487:I487)</f>
        <v>0.56359230429796303</v>
      </c>
      <c r="N487">
        <v>99</v>
      </c>
      <c r="O487">
        <v>99</v>
      </c>
      <c r="P487">
        <v>0.425867814841076</v>
      </c>
      <c r="Q487">
        <v>0.56359230429796303</v>
      </c>
      <c r="R487">
        <v>99</v>
      </c>
      <c r="S487">
        <v>11345.1367478624</v>
      </c>
      <c r="T487">
        <v>9.1492234343845702</v>
      </c>
      <c r="U487" s="28" t="str">
        <f>IF(V487=N487,$E$2,IF(V487=O487,$F$2,IF(V487=P487,$G$2,IF(V487=Q487,$H$2,IF(V487=R487,$I$2,0)))))</f>
        <v>SA_Diesel</v>
      </c>
      <c r="V487" s="29">
        <f t="shared" si="14"/>
        <v>0.425867814841076</v>
      </c>
      <c r="W487" s="27">
        <v>99</v>
      </c>
      <c r="X487">
        <v>99</v>
      </c>
      <c r="Y487" s="28">
        <v>0.21804876034436599</v>
      </c>
      <c r="Z487" s="28">
        <v>0.56359230429796303</v>
      </c>
      <c r="AA487" s="28">
        <v>99</v>
      </c>
      <c r="AB487" s="23">
        <v>11345.1367478624</v>
      </c>
      <c r="AC487" s="23">
        <v>9.1492234343845702</v>
      </c>
      <c r="AD487" s="28" t="str">
        <f>IF(AE487=W487,$E$2,IF(AE487=X487,$F$2,IF(AE487=Y487,$G$2,IF(AE487=Z487,$H$2,IF(AE487=AA487,$I$2,0)))))</f>
        <v>SA_Diesel</v>
      </c>
      <c r="AE487" s="29">
        <f t="shared" si="15"/>
        <v>0.21804876034436599</v>
      </c>
    </row>
    <row r="488" spans="1:31" x14ac:dyDescent="0.25">
      <c r="A488">
        <v>1</v>
      </c>
      <c r="B488" s="15">
        <v>7758</v>
      </c>
      <c r="C488" s="15">
        <v>-67.397763190000006</v>
      </c>
      <c r="D488" s="15">
        <v>-15.639469</v>
      </c>
      <c r="E488">
        <v>99</v>
      </c>
      <c r="F488">
        <v>99</v>
      </c>
      <c r="G488">
        <v>0.559370009296565</v>
      </c>
      <c r="H488">
        <v>0.51103938367332302</v>
      </c>
      <c r="I488">
        <v>99</v>
      </c>
      <c r="J488">
        <v>95371.002772157299</v>
      </c>
      <c r="K488">
        <v>16.500173489992601</v>
      </c>
      <c r="L488" s="28" t="str">
        <f>IF(M488=E488,$E$2,IF(M488=F488,$F$2,IF(M488=G488,$G$2,IF(M488=H488,$H$2,IF(M488=I488,$I$2,0)))))</f>
        <v>SA_PV</v>
      </c>
      <c r="M488" s="29">
        <f>MIN(E488:I488)</f>
        <v>0.51103938367332302</v>
      </c>
      <c r="N488">
        <v>99</v>
      </c>
      <c r="O488">
        <v>99</v>
      </c>
      <c r="P488">
        <v>0.40810263760184101</v>
      </c>
      <c r="Q488">
        <v>0.51103938367332302</v>
      </c>
      <c r="R488">
        <v>99</v>
      </c>
      <c r="S488">
        <v>18658.861032137698</v>
      </c>
      <c r="T488">
        <v>15.0473363528495</v>
      </c>
      <c r="U488" s="28" t="str">
        <f>IF(V488=N488,$E$2,IF(V488=O488,$F$2,IF(V488=P488,$G$2,IF(V488=Q488,$H$2,IF(V488=R488,$I$2,0)))))</f>
        <v>SA_Diesel</v>
      </c>
      <c r="V488" s="29">
        <f t="shared" si="14"/>
        <v>0.40810263760184101</v>
      </c>
      <c r="W488" s="27">
        <v>99</v>
      </c>
      <c r="X488">
        <v>99</v>
      </c>
      <c r="Y488" s="28">
        <v>0.21201530392349399</v>
      </c>
      <c r="Z488" s="28">
        <v>0.51103938367332302</v>
      </c>
      <c r="AA488" s="28">
        <v>99</v>
      </c>
      <c r="AB488" s="23">
        <v>18658.861032137698</v>
      </c>
      <c r="AC488" s="23">
        <v>15.0473363528495</v>
      </c>
      <c r="AD488" s="28" t="str">
        <f>IF(AE488=W488,$E$2,IF(AE488=X488,$F$2,IF(AE488=Y488,$G$2,IF(AE488=Z488,$H$2,IF(AE488=AA488,$I$2,0)))))</f>
        <v>SA_Diesel</v>
      </c>
      <c r="AE488" s="29">
        <f t="shared" si="15"/>
        <v>0.21201530392349399</v>
      </c>
    </row>
    <row r="489" spans="1:31" x14ac:dyDescent="0.25">
      <c r="A489">
        <v>1</v>
      </c>
      <c r="B489" s="15">
        <v>7809</v>
      </c>
      <c r="C489" s="15">
        <v>-69.186597000000006</v>
      </c>
      <c r="D489" s="15">
        <v>-16.845094549999999</v>
      </c>
      <c r="E489">
        <v>99</v>
      </c>
      <c r="F489">
        <v>99</v>
      </c>
      <c r="G489">
        <v>1.01523116109579</v>
      </c>
      <c r="H489">
        <v>0.399968732082426</v>
      </c>
      <c r="I489">
        <v>99</v>
      </c>
      <c r="J489">
        <v>143567.81535568199</v>
      </c>
      <c r="K489">
        <v>15.5733261148883</v>
      </c>
      <c r="L489" s="28" t="str">
        <f>IF(M489=E489,$E$2,IF(M489=F489,$F$2,IF(M489=G489,$G$2,IF(M489=H489,$H$2,IF(M489=I489,$I$2,0)))))</f>
        <v>SA_PV</v>
      </c>
      <c r="M489" s="29">
        <f>MIN(E489:I489)</f>
        <v>0.399968732082426</v>
      </c>
      <c r="N489">
        <v>99</v>
      </c>
      <c r="O489">
        <v>99</v>
      </c>
      <c r="P489">
        <v>0.71011065066883206</v>
      </c>
      <c r="Q489">
        <v>0.399968732082426</v>
      </c>
      <c r="R489">
        <v>99</v>
      </c>
      <c r="S489">
        <v>43649.328094878998</v>
      </c>
      <c r="T489">
        <v>7.5517868676261299</v>
      </c>
      <c r="U489" s="28" t="str">
        <f>IF(V489=N489,$E$2,IF(V489=O489,$F$2,IF(V489=P489,$G$2,IF(V489=Q489,$H$2,IF(V489=R489,$I$2,0)))))</f>
        <v>SA_PV</v>
      </c>
      <c r="V489" s="29">
        <f t="shared" si="14"/>
        <v>0.399968732082426</v>
      </c>
      <c r="W489" s="27">
        <v>99</v>
      </c>
      <c r="X489">
        <v>99</v>
      </c>
      <c r="Y489" s="28">
        <v>0.31458406307832198</v>
      </c>
      <c r="Z489" s="28">
        <v>0.399968732082426</v>
      </c>
      <c r="AA489" s="28">
        <v>99</v>
      </c>
      <c r="AB489" s="23">
        <v>9305.2900943350505</v>
      </c>
      <c r="AC489" s="23">
        <v>7.5042002654465598</v>
      </c>
      <c r="AD489" s="28" t="str">
        <f>IF(AE489=W489,$E$2,IF(AE489=X489,$F$2,IF(AE489=Y489,$G$2,IF(AE489=Z489,$H$2,IF(AE489=AA489,$I$2,0)))))</f>
        <v>SA_Diesel</v>
      </c>
      <c r="AE489" s="29">
        <f t="shared" si="15"/>
        <v>0.31458406307832198</v>
      </c>
    </row>
    <row r="490" spans="1:31" x14ac:dyDescent="0.25">
      <c r="A490">
        <v>1</v>
      </c>
      <c r="B490" s="15">
        <v>7830</v>
      </c>
      <c r="C490" s="15">
        <v>-67.179730599999999</v>
      </c>
      <c r="D490" s="15">
        <v>-18.331116430000002</v>
      </c>
      <c r="E490">
        <v>99</v>
      </c>
      <c r="F490">
        <v>99</v>
      </c>
      <c r="G490">
        <v>0.45210856181439302</v>
      </c>
      <c r="H490">
        <v>0.50901144008006305</v>
      </c>
      <c r="I490">
        <v>99</v>
      </c>
      <c r="J490">
        <v>12874.147844192599</v>
      </c>
      <c r="K490">
        <v>10.3822860642038</v>
      </c>
      <c r="L490" s="28" t="str">
        <f>IF(M490=E490,$E$2,IF(M490=F490,$F$2,IF(M490=G490,$G$2,IF(M490=H490,$H$2,IF(M490=I490,$I$2,0)))))</f>
        <v>SA_Diesel</v>
      </c>
      <c r="M490" s="29">
        <f>MIN(E490:I490)</f>
        <v>0.45210856181439302</v>
      </c>
      <c r="N490">
        <v>99</v>
      </c>
      <c r="O490">
        <v>99</v>
      </c>
      <c r="P490">
        <v>0.33704192864490101</v>
      </c>
      <c r="Q490">
        <v>0.50901144008006305</v>
      </c>
      <c r="R490">
        <v>99</v>
      </c>
      <c r="S490">
        <v>7287.15961344687</v>
      </c>
      <c r="T490">
        <v>5.8766899850731802</v>
      </c>
      <c r="U490" s="28" t="str">
        <f>IF(V490=N490,$E$2,IF(V490=O490,$F$2,IF(V490=P490,$G$2,IF(V490=Q490,$H$2,IF(V490=R490,$I$2,0)))))</f>
        <v>SA_Diesel</v>
      </c>
      <c r="V490" s="29">
        <f t="shared" si="14"/>
        <v>0.33704192864490101</v>
      </c>
      <c r="W490" s="27">
        <v>99</v>
      </c>
      <c r="X490">
        <v>99</v>
      </c>
      <c r="Y490" s="28">
        <v>0.18788147824000501</v>
      </c>
      <c r="Z490" s="28">
        <v>0.50901144008006305</v>
      </c>
      <c r="AA490" s="28">
        <v>99</v>
      </c>
      <c r="AB490" s="23">
        <v>7287.15961344687</v>
      </c>
      <c r="AC490" s="23">
        <v>5.8766899850731802</v>
      </c>
      <c r="AD490" s="28" t="str">
        <f>IF(AE490=W490,$E$2,IF(AE490=X490,$F$2,IF(AE490=Y490,$G$2,IF(AE490=Z490,$H$2,IF(AE490=AA490,$I$2,0)))))</f>
        <v>SA_Diesel</v>
      </c>
      <c r="AE490" s="29">
        <f t="shared" si="15"/>
        <v>0.18788147824000501</v>
      </c>
    </row>
    <row r="491" spans="1:31" x14ac:dyDescent="0.25">
      <c r="A491">
        <v>1</v>
      </c>
      <c r="B491" s="15">
        <v>7842</v>
      </c>
      <c r="C491" s="15">
        <v>-68.121893850000006</v>
      </c>
      <c r="D491" s="15">
        <v>-17.774496389999999</v>
      </c>
      <c r="E491">
        <v>99</v>
      </c>
      <c r="F491">
        <v>99</v>
      </c>
      <c r="G491">
        <v>0.45210856181439302</v>
      </c>
      <c r="H491">
        <v>0.39668761040824702</v>
      </c>
      <c r="I491">
        <v>99</v>
      </c>
      <c r="J491">
        <v>96060.5321997094</v>
      </c>
      <c r="K491">
        <v>18.946850532487002</v>
      </c>
      <c r="L491" s="28" t="str">
        <f>IF(M491=E491,$E$2,IF(M491=F491,$F$2,IF(M491=G491,$G$2,IF(M491=H491,$H$2,IF(M491=I491,$I$2,0)))))</f>
        <v>SA_PV</v>
      </c>
      <c r="M491" s="29">
        <f>MIN(E491:I491)</f>
        <v>0.39668761040824702</v>
      </c>
      <c r="N491">
        <v>99</v>
      </c>
      <c r="O491">
        <v>99</v>
      </c>
      <c r="P491">
        <v>0.33704192864490101</v>
      </c>
      <c r="Q491">
        <v>0.39668761040824702</v>
      </c>
      <c r="R491">
        <v>99</v>
      </c>
      <c r="S491">
        <v>8392.3568865943198</v>
      </c>
      <c r="T491">
        <v>6.76797027686903</v>
      </c>
      <c r="U491" s="28" t="str">
        <f>IF(V491=N491,$E$2,IF(V491=O491,$F$2,IF(V491=P491,$G$2,IF(V491=Q491,$H$2,IF(V491=R491,$I$2,0)))))</f>
        <v>SA_Diesel</v>
      </c>
      <c r="V491" s="29">
        <f t="shared" si="14"/>
        <v>0.33704192864490101</v>
      </c>
      <c r="W491" s="27">
        <v>99</v>
      </c>
      <c r="X491">
        <v>99</v>
      </c>
      <c r="Y491" s="28">
        <v>0.18788147824000501</v>
      </c>
      <c r="Z491" s="28">
        <v>0.39668761040824702</v>
      </c>
      <c r="AA491" s="28">
        <v>99</v>
      </c>
      <c r="AB491" s="23">
        <v>8392.3568865943198</v>
      </c>
      <c r="AC491" s="23">
        <v>6.76797027686903</v>
      </c>
      <c r="AD491" s="28" t="str">
        <f>IF(AE491=W491,$E$2,IF(AE491=X491,$F$2,IF(AE491=Y491,$G$2,IF(AE491=Z491,$H$2,IF(AE491=AA491,$I$2,0)))))</f>
        <v>SA_Diesel</v>
      </c>
      <c r="AE491" s="29">
        <f t="shared" si="15"/>
        <v>0.18788147824000501</v>
      </c>
    </row>
    <row r="492" spans="1:31" x14ac:dyDescent="0.25">
      <c r="A492">
        <v>1</v>
      </c>
      <c r="B492" s="15">
        <v>7844</v>
      </c>
      <c r="C492" s="15">
        <v>-67.870833239999996</v>
      </c>
      <c r="D492" s="15">
        <v>-18.28338218</v>
      </c>
      <c r="E492">
        <v>99</v>
      </c>
      <c r="F492">
        <v>99</v>
      </c>
      <c r="G492">
        <v>0.586185371167108</v>
      </c>
      <c r="H492">
        <v>0.51473526350264998</v>
      </c>
      <c r="I492">
        <v>99</v>
      </c>
      <c r="J492">
        <v>74988.798288737904</v>
      </c>
      <c r="K492">
        <v>12.973840534383701</v>
      </c>
      <c r="L492" s="28" t="str">
        <f>IF(M492=E492,$E$2,IF(M492=F492,$F$2,IF(M492=G492,$G$2,IF(M492=H492,$H$2,IF(M492=I492,$I$2,0)))))</f>
        <v>SA_PV</v>
      </c>
      <c r="M492" s="29">
        <f>MIN(E492:I492)</f>
        <v>0.51473526350264998</v>
      </c>
      <c r="N492">
        <v>99</v>
      </c>
      <c r="O492">
        <v>99</v>
      </c>
      <c r="P492">
        <v>0.425867814841075</v>
      </c>
      <c r="Q492">
        <v>0.51473526350264998</v>
      </c>
      <c r="R492">
        <v>99</v>
      </c>
      <c r="S492">
        <v>15045.0640515863</v>
      </c>
      <c r="T492">
        <v>12.1330095574674</v>
      </c>
      <c r="U492" s="28" t="str">
        <f>IF(V492=N492,$E$2,IF(V492=O492,$F$2,IF(V492=P492,$G$2,IF(V492=Q492,$H$2,IF(V492=R492,$I$2,0)))))</f>
        <v>SA_Diesel</v>
      </c>
      <c r="V492" s="29">
        <f t="shared" si="14"/>
        <v>0.425867814841075</v>
      </c>
      <c r="W492" s="27">
        <v>99</v>
      </c>
      <c r="X492">
        <v>99</v>
      </c>
      <c r="Y492" s="28">
        <v>0.21804876034436599</v>
      </c>
      <c r="Z492" s="28">
        <v>0.51473526350264998</v>
      </c>
      <c r="AA492" s="28">
        <v>99</v>
      </c>
      <c r="AB492" s="23">
        <v>15045.0640515863</v>
      </c>
      <c r="AC492" s="23">
        <v>12.1330095574674</v>
      </c>
      <c r="AD492" s="28" t="str">
        <f>IF(AE492=W492,$E$2,IF(AE492=X492,$F$2,IF(AE492=Y492,$G$2,IF(AE492=Z492,$H$2,IF(AE492=AA492,$I$2,0)))))</f>
        <v>SA_Diesel</v>
      </c>
      <c r="AE492" s="29">
        <f t="shared" si="15"/>
        <v>0.21804876034436599</v>
      </c>
    </row>
    <row r="493" spans="1:31" x14ac:dyDescent="0.25">
      <c r="A493">
        <v>1</v>
      </c>
      <c r="B493" s="15">
        <v>7855</v>
      </c>
      <c r="C493" s="15">
        <v>-67.116811580000004</v>
      </c>
      <c r="D493" s="15">
        <v>-18.216135430000001</v>
      </c>
      <c r="E493">
        <v>99</v>
      </c>
      <c r="F493">
        <v>99</v>
      </c>
      <c r="G493">
        <v>0.47892392368493603</v>
      </c>
      <c r="H493">
        <v>0.38347517612026399</v>
      </c>
      <c r="I493">
        <v>99</v>
      </c>
      <c r="J493">
        <v>111830.71601512301</v>
      </c>
      <c r="K493">
        <v>22.057340436908</v>
      </c>
      <c r="L493" s="28" t="str">
        <f>IF(M493=E493,$E$2,IF(M493=F493,$F$2,IF(M493=G493,$G$2,IF(M493=H493,$H$2,IF(M493=I493,$I$2,0)))))</f>
        <v>SA_PV</v>
      </c>
      <c r="M493" s="29">
        <f>MIN(E493:I493)</f>
        <v>0.38347517612026399</v>
      </c>
      <c r="N493">
        <v>99</v>
      </c>
      <c r="O493">
        <v>99</v>
      </c>
      <c r="P493">
        <v>0.354807105884136</v>
      </c>
      <c r="Q493">
        <v>0.38347517612026399</v>
      </c>
      <c r="R493">
        <v>99</v>
      </c>
      <c r="S493">
        <v>8476.4676161502593</v>
      </c>
      <c r="T493">
        <v>6.8358009143517702</v>
      </c>
      <c r="U493" s="28" t="str">
        <f>IF(V493=N493,$E$2,IF(V493=O493,$F$2,IF(V493=P493,$G$2,IF(V493=Q493,$H$2,IF(V493=R493,$I$2,0)))))</f>
        <v>SA_Diesel</v>
      </c>
      <c r="V493" s="29">
        <f t="shared" si="14"/>
        <v>0.354807105884136</v>
      </c>
      <c r="W493" s="27">
        <v>99</v>
      </c>
      <c r="X493">
        <v>99</v>
      </c>
      <c r="Y493" s="28">
        <v>0.193914934660878</v>
      </c>
      <c r="Z493" s="28">
        <v>0.38347517612026399</v>
      </c>
      <c r="AA493" s="28">
        <v>99</v>
      </c>
      <c r="AB493" s="23">
        <v>8476.4676161502593</v>
      </c>
      <c r="AC493" s="23">
        <v>6.8358009143517702</v>
      </c>
      <c r="AD493" s="28" t="str">
        <f>IF(AE493=W493,$E$2,IF(AE493=X493,$F$2,IF(AE493=Y493,$G$2,IF(AE493=Z493,$H$2,IF(AE493=AA493,$I$2,0)))))</f>
        <v>SA_Diesel</v>
      </c>
      <c r="AE493" s="29">
        <f t="shared" si="15"/>
        <v>0.193914934660878</v>
      </c>
    </row>
    <row r="494" spans="1:31" x14ac:dyDescent="0.25">
      <c r="A494">
        <v>1</v>
      </c>
      <c r="B494" s="15">
        <v>7857</v>
      </c>
      <c r="C494" s="15">
        <v>-67.321214359999999</v>
      </c>
      <c r="D494" s="15">
        <v>-18.384887209999999</v>
      </c>
      <c r="E494">
        <v>99</v>
      </c>
      <c r="F494">
        <v>99</v>
      </c>
      <c r="G494">
        <v>0.42529319994385001</v>
      </c>
      <c r="H494">
        <v>0.37896723909690599</v>
      </c>
      <c r="I494">
        <v>99</v>
      </c>
      <c r="J494">
        <v>43649.328094878998</v>
      </c>
      <c r="K494">
        <v>7.5517868676261299</v>
      </c>
      <c r="L494" s="28" t="str">
        <f>IF(M494=E494,$E$2,IF(M494=F494,$F$2,IF(M494=G494,$G$2,IF(M494=H494,$H$2,IF(M494=I494,$I$2,0)))))</f>
        <v>SA_PV</v>
      </c>
      <c r="M494" s="29">
        <f>MIN(E494:I494)</f>
        <v>0.37896723909690599</v>
      </c>
      <c r="N494">
        <v>99</v>
      </c>
      <c r="O494">
        <v>99</v>
      </c>
      <c r="P494">
        <v>0.31927675140566703</v>
      </c>
      <c r="Q494">
        <v>0.37896723909690599</v>
      </c>
      <c r="R494">
        <v>99</v>
      </c>
      <c r="S494">
        <v>21600.031746768502</v>
      </c>
      <c r="T494">
        <v>17.419227377600301</v>
      </c>
      <c r="U494" s="28" t="str">
        <f>IF(V494=N494,$E$2,IF(V494=O494,$F$2,IF(V494=P494,$G$2,IF(V494=Q494,$H$2,IF(V494=R494,$I$2,0)))))</f>
        <v>SA_Diesel</v>
      </c>
      <c r="V494" s="29">
        <f t="shared" si="14"/>
        <v>0.31927675140566703</v>
      </c>
      <c r="W494" s="27">
        <v>99</v>
      </c>
      <c r="X494">
        <v>99</v>
      </c>
      <c r="Y494" s="28">
        <v>0.18184802181913301</v>
      </c>
      <c r="Z494" s="28">
        <v>0.37896723909690599</v>
      </c>
      <c r="AA494" s="28">
        <v>99</v>
      </c>
      <c r="AB494" s="23">
        <v>21600.031746768502</v>
      </c>
      <c r="AC494" s="23">
        <v>17.419227377600301</v>
      </c>
      <c r="AD494" s="28" t="str">
        <f>IF(AE494=W494,$E$2,IF(AE494=X494,$F$2,IF(AE494=Y494,$G$2,IF(AE494=Z494,$H$2,IF(AE494=AA494,$I$2,0)))))</f>
        <v>SA_Diesel</v>
      </c>
      <c r="AE494" s="29">
        <f t="shared" si="15"/>
        <v>0.18184802181913301</v>
      </c>
    </row>
    <row r="495" spans="1:31" x14ac:dyDescent="0.25">
      <c r="A495">
        <v>1</v>
      </c>
      <c r="B495" s="15">
        <v>7859</v>
      </c>
      <c r="C495" s="15">
        <v>-67.431498719999993</v>
      </c>
      <c r="D495" s="15">
        <v>-18.76015305</v>
      </c>
      <c r="E495">
        <v>99</v>
      </c>
      <c r="F495">
        <v>99</v>
      </c>
      <c r="G495">
        <v>0.50573928555547898</v>
      </c>
      <c r="H495">
        <v>0.38332318437388202</v>
      </c>
      <c r="I495">
        <v>99</v>
      </c>
      <c r="J495">
        <v>7287.15961344687</v>
      </c>
      <c r="K495">
        <v>5.8766899850731802</v>
      </c>
      <c r="L495" s="28" t="str">
        <f>IF(M495=E495,$E$2,IF(M495=F495,$F$2,IF(M495=G495,$G$2,IF(M495=H495,$H$2,IF(M495=I495,$I$2,0)))))</f>
        <v>SA_PV</v>
      </c>
      <c r="M495" s="29">
        <f>MIN(E495:I495)</f>
        <v>0.38332318437388202</v>
      </c>
      <c r="N495">
        <v>99</v>
      </c>
      <c r="O495">
        <v>99</v>
      </c>
      <c r="P495">
        <v>0.37257228312337098</v>
      </c>
      <c r="Q495">
        <v>0.38332318437388202</v>
      </c>
      <c r="R495">
        <v>99</v>
      </c>
      <c r="S495">
        <v>19708.9078667871</v>
      </c>
      <c r="T495">
        <v>15.894140875376401</v>
      </c>
      <c r="U495" s="28" t="str">
        <f>IF(V495=N495,$E$2,IF(V495=O495,$F$2,IF(V495=P495,$G$2,IF(V495=Q495,$H$2,IF(V495=R495,$I$2,0)))))</f>
        <v>SA_Diesel</v>
      </c>
      <c r="V495" s="29">
        <f t="shared" si="14"/>
        <v>0.37257228312337098</v>
      </c>
      <c r="W495" s="27">
        <v>99</v>
      </c>
      <c r="X495">
        <v>99</v>
      </c>
      <c r="Y495" s="28">
        <v>0.19994839108175</v>
      </c>
      <c r="Z495" s="28">
        <v>0.38332318437388202</v>
      </c>
      <c r="AA495" s="28">
        <v>99</v>
      </c>
      <c r="AB495" s="23">
        <v>19708.9078667871</v>
      </c>
      <c r="AC495" s="23">
        <v>15.894140875376401</v>
      </c>
      <c r="AD495" s="28" t="str">
        <f>IF(AE495=W495,$E$2,IF(AE495=X495,$F$2,IF(AE495=Y495,$G$2,IF(AE495=Z495,$H$2,IF(AE495=AA495,$I$2,0)))))</f>
        <v>SA_Diesel</v>
      </c>
      <c r="AE495" s="29">
        <f t="shared" si="15"/>
        <v>0.19994839108175</v>
      </c>
    </row>
    <row r="496" spans="1:31" x14ac:dyDescent="0.25">
      <c r="A496">
        <v>1</v>
      </c>
      <c r="B496" s="15">
        <v>7885</v>
      </c>
      <c r="C496" s="15">
        <v>-67.247458420000001</v>
      </c>
      <c r="D496" s="15">
        <v>-11.4860188</v>
      </c>
      <c r="E496">
        <v>99</v>
      </c>
      <c r="F496">
        <v>99</v>
      </c>
      <c r="G496">
        <v>0.47892392368493603</v>
      </c>
      <c r="H496">
        <v>0.68502982689556402</v>
      </c>
      <c r="I496">
        <v>99</v>
      </c>
      <c r="J496">
        <v>39043.989316681902</v>
      </c>
      <c r="K496">
        <v>6.7550154527131401</v>
      </c>
      <c r="L496" s="28" t="str">
        <f>IF(M496=E496,$E$2,IF(M496=F496,$F$2,IF(M496=G496,$G$2,IF(M496=H496,$H$2,IF(M496=I496,$I$2,0)))))</f>
        <v>SA_Diesel</v>
      </c>
      <c r="M496" s="29">
        <f>MIN(E496:I496)</f>
        <v>0.47892392368493603</v>
      </c>
      <c r="N496">
        <v>99</v>
      </c>
      <c r="O496">
        <v>99</v>
      </c>
      <c r="P496">
        <v>0.354807105884136</v>
      </c>
      <c r="Q496">
        <v>0.68502982689556402</v>
      </c>
      <c r="R496">
        <v>99</v>
      </c>
      <c r="S496">
        <v>33130.492003809697</v>
      </c>
      <c r="T496">
        <v>26.717903941621199</v>
      </c>
      <c r="U496" s="28" t="str">
        <f>IF(V496=N496,$E$2,IF(V496=O496,$F$2,IF(V496=P496,$G$2,IF(V496=Q496,$H$2,IF(V496=R496,$I$2,0)))))</f>
        <v>SA_Diesel</v>
      </c>
      <c r="V496" s="29">
        <f t="shared" si="14"/>
        <v>0.354807105884136</v>
      </c>
      <c r="W496" s="27">
        <v>99</v>
      </c>
      <c r="X496">
        <v>99</v>
      </c>
      <c r="Y496" s="28">
        <v>0.193914934660878</v>
      </c>
      <c r="Z496" s="28">
        <v>0.68502982689556402</v>
      </c>
      <c r="AA496" s="28">
        <v>99</v>
      </c>
      <c r="AB496" s="23">
        <v>33130.492003809697</v>
      </c>
      <c r="AC496" s="23">
        <v>26.717903941621199</v>
      </c>
      <c r="AD496" s="28" t="str">
        <f>IF(AE496=W496,$E$2,IF(AE496=X496,$F$2,IF(AE496=Y496,$G$2,IF(AE496=Z496,$H$2,IF(AE496=AA496,$I$2,0)))))</f>
        <v>SA_Diesel</v>
      </c>
      <c r="AE496" s="29">
        <f t="shared" si="15"/>
        <v>0.193914934660878</v>
      </c>
    </row>
    <row r="497" spans="1:31" x14ac:dyDescent="0.25">
      <c r="A497">
        <v>1</v>
      </c>
      <c r="B497" s="15">
        <v>7887</v>
      </c>
      <c r="C497" s="15">
        <v>-66.425384600000001</v>
      </c>
      <c r="D497" s="15">
        <v>-10.32935127</v>
      </c>
      <c r="E497">
        <v>99</v>
      </c>
      <c r="F497">
        <v>99</v>
      </c>
      <c r="G497">
        <v>1.2565694179306801</v>
      </c>
      <c r="H497">
        <v>0.69318053332698704</v>
      </c>
      <c r="I497">
        <v>99</v>
      </c>
      <c r="J497">
        <v>90823.778906889696</v>
      </c>
      <c r="K497">
        <v>11.8568901967218</v>
      </c>
      <c r="L497" s="28" t="str">
        <f>IF(M497=E497,$E$2,IF(M497=F497,$F$2,IF(M497=G497,$G$2,IF(M497=H497,$H$2,IF(M497=I497,$I$2,0)))))</f>
        <v>SA_PV</v>
      </c>
      <c r="M497" s="29">
        <f>MIN(E497:I497)</f>
        <v>0.69318053332698704</v>
      </c>
      <c r="N497">
        <v>99</v>
      </c>
      <c r="O497">
        <v>99</v>
      </c>
      <c r="P497">
        <v>0.86999724582194604</v>
      </c>
      <c r="Q497">
        <v>0.69318053332698704</v>
      </c>
      <c r="R497">
        <v>99</v>
      </c>
      <c r="S497">
        <v>56889.914332374297</v>
      </c>
      <c r="T497">
        <v>7.4268817666284903</v>
      </c>
      <c r="U497" s="28" t="str">
        <f>IF(V497=N497,$E$2,IF(V497=O497,$F$2,IF(V497=P497,$G$2,IF(V497=Q497,$H$2,IF(V497=R497,$I$2,0)))))</f>
        <v>SA_PV</v>
      </c>
      <c r="V497" s="29">
        <f t="shared" si="14"/>
        <v>0.69318053332698704</v>
      </c>
      <c r="W497" s="27">
        <v>99</v>
      </c>
      <c r="X497">
        <v>99</v>
      </c>
      <c r="Y497" s="28">
        <v>0.36888517086617101</v>
      </c>
      <c r="Z497" s="28">
        <v>0.69318053332698704</v>
      </c>
      <c r="AA497" s="28">
        <v>99</v>
      </c>
      <c r="AB497" s="23">
        <v>6997.8933145371002</v>
      </c>
      <c r="AC497" s="23">
        <v>5.64341276157373</v>
      </c>
      <c r="AD497" s="28" t="str">
        <f>IF(AE497=W497,$E$2,IF(AE497=X497,$F$2,IF(AE497=Y497,$G$2,IF(AE497=Z497,$H$2,IF(AE497=AA497,$I$2,0)))))</f>
        <v>SA_Diesel</v>
      </c>
      <c r="AE497" s="29">
        <f t="shared" si="15"/>
        <v>0.36888517086617101</v>
      </c>
    </row>
    <row r="498" spans="1:31" x14ac:dyDescent="0.25">
      <c r="A498">
        <v>1</v>
      </c>
      <c r="B498" s="15">
        <v>7900</v>
      </c>
      <c r="C498" s="15">
        <v>-65.645415819999997</v>
      </c>
      <c r="D498" s="15">
        <v>-18.558171919999999</v>
      </c>
      <c r="E498">
        <v>0.36070378882312898</v>
      </c>
      <c r="F498">
        <v>99</v>
      </c>
      <c r="G498">
        <v>0.50573928555547898</v>
      </c>
      <c r="H498">
        <v>0.37888583157557598</v>
      </c>
      <c r="I498">
        <v>99</v>
      </c>
      <c r="J498">
        <v>38121.832379085201</v>
      </c>
      <c r="K498">
        <v>6.5954727299455298</v>
      </c>
      <c r="L498" s="28" t="str">
        <f>IF(M498=E498,$E$2,IF(M498=F498,$F$2,IF(M498=G498,$G$2,IF(M498=H498,$H$2,IF(M498=I498,$I$2,0)))))</f>
        <v>MG_Hydro</v>
      </c>
      <c r="M498" s="29">
        <f>MIN(E498:I498)</f>
        <v>0.36070378882312898</v>
      </c>
      <c r="N498">
        <v>0.36070378882312898</v>
      </c>
      <c r="O498">
        <v>99</v>
      </c>
      <c r="P498">
        <v>0.37257228312337098</v>
      </c>
      <c r="Q498">
        <v>0.37888583157557598</v>
      </c>
      <c r="R498">
        <v>99</v>
      </c>
      <c r="S498">
        <v>107289.57816095999</v>
      </c>
      <c r="T498">
        <v>9.8085233290691392</v>
      </c>
      <c r="U498" s="28" t="str">
        <f>IF(V498=N498,$E$2,IF(V498=O498,$F$2,IF(V498=P498,$G$2,IF(V498=Q498,$H$2,IF(V498=R498,$I$2,0)))))</f>
        <v>MG_Hydro</v>
      </c>
      <c r="V498" s="29">
        <f t="shared" si="14"/>
        <v>0.36070378882312898</v>
      </c>
      <c r="W498" s="27">
        <v>0.36070378882312898</v>
      </c>
      <c r="X498">
        <v>99</v>
      </c>
      <c r="Y498" s="28">
        <v>0.19994839108175</v>
      </c>
      <c r="Z498" s="28">
        <v>0.37888583157557598</v>
      </c>
      <c r="AA498" s="28">
        <v>99</v>
      </c>
      <c r="AB498" s="23">
        <v>23109.084021808001</v>
      </c>
      <c r="AC498" s="23">
        <v>18.636194325231301</v>
      </c>
      <c r="AD498" s="28" t="str">
        <f>IF(AE498=W498,$E$2,IF(AE498=X498,$F$2,IF(AE498=Y498,$G$2,IF(AE498=Z498,$H$2,IF(AE498=AA498,$I$2,0)))))</f>
        <v>SA_Diesel</v>
      </c>
      <c r="AE498" s="29">
        <f t="shared" si="15"/>
        <v>0.19994839108175</v>
      </c>
    </row>
    <row r="499" spans="1:31" x14ac:dyDescent="0.25">
      <c r="A499">
        <v>1</v>
      </c>
      <c r="B499" s="15">
        <v>7914</v>
      </c>
      <c r="C499" s="15">
        <v>-66.543945480000005</v>
      </c>
      <c r="D499" s="15">
        <v>-18.100065699999998</v>
      </c>
      <c r="E499">
        <v>99</v>
      </c>
      <c r="F499">
        <v>99</v>
      </c>
      <c r="G499">
        <v>0.77389290426090995</v>
      </c>
      <c r="H499">
        <v>0.37837884785803599</v>
      </c>
      <c r="I499">
        <v>99</v>
      </c>
      <c r="J499">
        <v>96001.421103770903</v>
      </c>
      <c r="K499">
        <v>16.609242405496701</v>
      </c>
      <c r="L499" s="28" t="str">
        <f>IF(M499=E499,$E$2,IF(M499=F499,$F$2,IF(M499=G499,$G$2,IF(M499=H499,$H$2,IF(M499=I499,$I$2,0)))))</f>
        <v>SA_PV</v>
      </c>
      <c r="M499" s="29">
        <f>MIN(E499:I499)</f>
        <v>0.37837884785803599</v>
      </c>
      <c r="N499">
        <v>99</v>
      </c>
      <c r="O499">
        <v>99</v>
      </c>
      <c r="P499">
        <v>0.55022405551571896</v>
      </c>
      <c r="Q499">
        <v>0.37837884785803599</v>
      </c>
      <c r="R499">
        <v>99</v>
      </c>
      <c r="S499">
        <v>62333.765564904097</v>
      </c>
      <c r="T499">
        <v>12.294628316549099</v>
      </c>
      <c r="U499" s="28" t="str">
        <f>IF(V499=N499,$E$2,IF(V499=O499,$F$2,IF(V499=P499,$G$2,IF(V499=Q499,$H$2,IF(V499=R499,$I$2,0)))))</f>
        <v>SA_PV</v>
      </c>
      <c r="V499" s="29">
        <f t="shared" si="14"/>
        <v>0.37837884785803599</v>
      </c>
      <c r="W499" s="27">
        <v>99</v>
      </c>
      <c r="X499">
        <v>99</v>
      </c>
      <c r="Y499" s="28">
        <v>0.26028295529047202</v>
      </c>
      <c r="Z499" s="28">
        <v>0.37837884785803599</v>
      </c>
      <c r="AA499" s="28">
        <v>99</v>
      </c>
      <c r="AB499" s="23">
        <v>14046.719437616501</v>
      </c>
      <c r="AC499" s="23">
        <v>11.3279000078232</v>
      </c>
      <c r="AD499" s="28" t="str">
        <f>IF(AE499=W499,$E$2,IF(AE499=X499,$F$2,IF(AE499=Y499,$G$2,IF(AE499=Z499,$H$2,IF(AE499=AA499,$I$2,0)))))</f>
        <v>SA_Diesel</v>
      </c>
      <c r="AE499" s="29">
        <f t="shared" si="15"/>
        <v>0.26028295529047202</v>
      </c>
    </row>
    <row r="500" spans="1:31" x14ac:dyDescent="0.25">
      <c r="A500">
        <v>1</v>
      </c>
      <c r="B500" s="15">
        <v>7921</v>
      </c>
      <c r="C500" s="15">
        <v>-65.940009439999997</v>
      </c>
      <c r="D500" s="15">
        <v>-19.162637029999999</v>
      </c>
      <c r="E500">
        <v>99</v>
      </c>
      <c r="F500">
        <v>99</v>
      </c>
      <c r="G500">
        <v>0.77389290426090995</v>
      </c>
      <c r="H500">
        <v>0.405163131200379</v>
      </c>
      <c r="I500">
        <v>99</v>
      </c>
      <c r="J500">
        <v>88603.168198656698</v>
      </c>
      <c r="K500">
        <v>15.3292678544388</v>
      </c>
      <c r="L500" s="28" t="str">
        <f>IF(M500=E500,$E$2,IF(M500=F500,$F$2,IF(M500=G500,$G$2,IF(M500=H500,$H$2,IF(M500=I500,$I$2,0)))))</f>
        <v>SA_PV</v>
      </c>
      <c r="M500" s="29">
        <f>MIN(E500:I500)</f>
        <v>0.405163131200379</v>
      </c>
      <c r="N500">
        <v>99</v>
      </c>
      <c r="O500">
        <v>99</v>
      </c>
      <c r="P500">
        <v>0.55022405551571896</v>
      </c>
      <c r="Q500">
        <v>0.405163131200379</v>
      </c>
      <c r="R500">
        <v>99</v>
      </c>
      <c r="S500">
        <v>37484.733017061699</v>
      </c>
      <c r="T500">
        <v>6.4852479268272898</v>
      </c>
      <c r="U500" s="28" t="str">
        <f>IF(V500=N500,$E$2,IF(V500=O500,$F$2,IF(V500=P500,$G$2,IF(V500=Q500,$H$2,IF(V500=R500,$I$2,0)))))</f>
        <v>SA_PV</v>
      </c>
      <c r="V500" s="29">
        <f t="shared" si="14"/>
        <v>0.405163131200379</v>
      </c>
      <c r="W500" s="27">
        <v>99</v>
      </c>
      <c r="X500">
        <v>99</v>
      </c>
      <c r="Y500" s="28">
        <v>0.26028295529047202</v>
      </c>
      <c r="Z500" s="28">
        <v>0.405163131200379</v>
      </c>
      <c r="AA500" s="28">
        <v>99</v>
      </c>
      <c r="AB500" s="23">
        <v>7888.6538242422803</v>
      </c>
      <c r="AC500" s="23">
        <v>6.3617616991794801</v>
      </c>
      <c r="AD500" s="28" t="str">
        <f>IF(AE500=W500,$E$2,IF(AE500=X500,$F$2,IF(AE500=Y500,$G$2,IF(AE500=Z500,$H$2,IF(AE500=AA500,$I$2,0)))))</f>
        <v>SA_Diesel</v>
      </c>
      <c r="AE500" s="29">
        <f t="shared" si="15"/>
        <v>0.26028295529047202</v>
      </c>
    </row>
    <row r="501" spans="1:31" x14ac:dyDescent="0.25">
      <c r="A501">
        <v>1</v>
      </c>
      <c r="B501" s="15">
        <v>7922</v>
      </c>
      <c r="C501" s="15">
        <v>-65.884472270000003</v>
      </c>
      <c r="D501" s="15">
        <v>-18.273386510000002</v>
      </c>
      <c r="E501">
        <v>99</v>
      </c>
      <c r="F501">
        <v>99</v>
      </c>
      <c r="G501">
        <v>1.04204652296634</v>
      </c>
      <c r="H501">
        <v>0.43427229195119199</v>
      </c>
      <c r="I501">
        <v>99</v>
      </c>
      <c r="J501">
        <v>33130.492003809697</v>
      </c>
      <c r="K501">
        <v>26.717903941621199</v>
      </c>
      <c r="L501" s="28" t="str">
        <f>IF(M501=E501,$E$2,IF(M501=F501,$F$2,IF(M501=G501,$G$2,IF(M501=H501,$H$2,IF(M501=I501,$I$2,0)))))</f>
        <v>SA_PV</v>
      </c>
      <c r="M501" s="29">
        <f>MIN(E501:I501)</f>
        <v>0.43427229195119199</v>
      </c>
      <c r="N501">
        <v>99</v>
      </c>
      <c r="O501">
        <v>99</v>
      </c>
      <c r="P501">
        <v>0.72787582790806704</v>
      </c>
      <c r="Q501">
        <v>0.43427229195119199</v>
      </c>
      <c r="R501">
        <v>99</v>
      </c>
      <c r="S501">
        <v>59564.976770273497</v>
      </c>
      <c r="T501">
        <v>10.3053593028154</v>
      </c>
      <c r="U501" s="28" t="str">
        <f>IF(V501=N501,$E$2,IF(V501=O501,$F$2,IF(V501=P501,$G$2,IF(V501=Q501,$H$2,IF(V501=R501,$I$2,0)))))</f>
        <v>SA_PV</v>
      </c>
      <c r="V501" s="29">
        <f t="shared" si="14"/>
        <v>0.43427229195119199</v>
      </c>
      <c r="W501" s="27">
        <v>99</v>
      </c>
      <c r="X501">
        <v>99</v>
      </c>
      <c r="Y501" s="28">
        <v>0.32061751949919398</v>
      </c>
      <c r="Z501" s="28">
        <v>0.43427229195119199</v>
      </c>
      <c r="AA501" s="28">
        <v>99</v>
      </c>
      <c r="AB501" s="23">
        <v>11695.1891791782</v>
      </c>
      <c r="AC501" s="23">
        <v>9.4315213016589396</v>
      </c>
      <c r="AD501" s="28" t="str">
        <f>IF(AE501=W501,$E$2,IF(AE501=X501,$F$2,IF(AE501=Y501,$G$2,IF(AE501=Z501,$H$2,IF(AE501=AA501,$I$2,0)))))</f>
        <v>SA_Diesel</v>
      </c>
      <c r="AE501" s="29">
        <f t="shared" si="15"/>
        <v>0.32061751949919398</v>
      </c>
    </row>
    <row r="502" spans="1:31" x14ac:dyDescent="0.25">
      <c r="A502">
        <v>1</v>
      </c>
      <c r="B502" s="15">
        <v>7925</v>
      </c>
      <c r="C502" s="15">
        <v>-65.705191670000005</v>
      </c>
      <c r="D502" s="15">
        <v>-19.137941659999999</v>
      </c>
      <c r="E502">
        <v>99</v>
      </c>
      <c r="F502">
        <v>99</v>
      </c>
      <c r="G502">
        <v>0.53255464742602199</v>
      </c>
      <c r="H502">
        <v>0.379733830303364</v>
      </c>
      <c r="I502">
        <v>99</v>
      </c>
      <c r="J502">
        <v>56889.914332374297</v>
      </c>
      <c r="K502">
        <v>7.4268817666284903</v>
      </c>
      <c r="L502" s="28" t="str">
        <f>IF(M502=E502,$E$2,IF(M502=F502,$F$2,IF(M502=G502,$G$2,IF(M502=H502,$H$2,IF(M502=I502,$I$2,0)))))</f>
        <v>SA_PV</v>
      </c>
      <c r="M502" s="29">
        <f>MIN(E502:I502)</f>
        <v>0.379733830303364</v>
      </c>
      <c r="N502">
        <v>99</v>
      </c>
      <c r="O502">
        <v>99</v>
      </c>
      <c r="P502">
        <v>0.39033746036260603</v>
      </c>
      <c r="Q502">
        <v>0.379733830303364</v>
      </c>
      <c r="R502">
        <v>99</v>
      </c>
      <c r="S502">
        <v>79028.641205635402</v>
      </c>
      <c r="T502">
        <v>15.587503196377799</v>
      </c>
      <c r="U502" s="28" t="str">
        <f>IF(V502=N502,$E$2,IF(V502=O502,$F$2,IF(V502=P502,$G$2,IF(V502=Q502,$H$2,IF(V502=R502,$I$2,0)))))</f>
        <v>SA_PV</v>
      </c>
      <c r="V502" s="29">
        <f t="shared" si="14"/>
        <v>0.379733830303364</v>
      </c>
      <c r="W502" s="27">
        <v>99</v>
      </c>
      <c r="X502">
        <v>99</v>
      </c>
      <c r="Y502" s="28">
        <v>0.205981847502622</v>
      </c>
      <c r="Z502" s="28">
        <v>0.379733830303364</v>
      </c>
      <c r="AA502" s="28">
        <v>99</v>
      </c>
      <c r="AB502" s="23">
        <v>17745.311209943698</v>
      </c>
      <c r="AC502" s="23">
        <v>14.3106090989211</v>
      </c>
      <c r="AD502" s="28" t="str">
        <f>IF(AE502=W502,$E$2,IF(AE502=X502,$F$2,IF(AE502=Y502,$G$2,IF(AE502=Z502,$H$2,IF(AE502=AA502,$I$2,0)))))</f>
        <v>SA_Diesel</v>
      </c>
      <c r="AE502" s="29">
        <f t="shared" si="15"/>
        <v>0.205981847502622</v>
      </c>
    </row>
    <row r="503" spans="1:31" x14ac:dyDescent="0.25">
      <c r="A503">
        <v>1</v>
      </c>
      <c r="B503" s="15">
        <v>7949</v>
      </c>
      <c r="C503" s="15">
        <v>-65.744931780000002</v>
      </c>
      <c r="D503" s="15">
        <v>-19.151256750000002</v>
      </c>
      <c r="E503">
        <v>99</v>
      </c>
      <c r="F503">
        <v>99</v>
      </c>
      <c r="G503">
        <v>0.61300073303765101</v>
      </c>
      <c r="H503">
        <v>0.572438948692094</v>
      </c>
      <c r="I503">
        <v>99</v>
      </c>
      <c r="J503">
        <v>58667.764302698</v>
      </c>
      <c r="K503">
        <v>20.614074897199</v>
      </c>
      <c r="L503" s="28" t="str">
        <f>IF(M503=E503,$E$2,IF(M503=F503,$F$2,IF(M503=G503,$G$2,IF(M503=H503,$H$2,IF(M503=I503,$I$2,0)))))</f>
        <v>SA_PV</v>
      </c>
      <c r="M503" s="29">
        <f>MIN(E503:I503)</f>
        <v>0.572438948692094</v>
      </c>
      <c r="N503">
        <v>99</v>
      </c>
      <c r="O503">
        <v>99</v>
      </c>
      <c r="P503">
        <v>0.44363299208030998</v>
      </c>
      <c r="Q503">
        <v>0.572438948692094</v>
      </c>
      <c r="R503">
        <v>99</v>
      </c>
      <c r="S503">
        <v>8300.3269335005098</v>
      </c>
      <c r="T503">
        <v>6.6937532249088703</v>
      </c>
      <c r="U503" s="28" t="str">
        <f>IF(V503=N503,$E$2,IF(V503=O503,$F$2,IF(V503=P503,$G$2,IF(V503=Q503,$H$2,IF(V503=R503,$I$2,0)))))</f>
        <v>SA_Diesel</v>
      </c>
      <c r="V503" s="29">
        <f t="shared" si="14"/>
        <v>0.44363299208030998</v>
      </c>
      <c r="W503" s="27">
        <v>99</v>
      </c>
      <c r="X503">
        <v>99</v>
      </c>
      <c r="Y503" s="28">
        <v>0.22408221676523901</v>
      </c>
      <c r="Z503" s="28">
        <v>0.572438948692094</v>
      </c>
      <c r="AA503" s="28">
        <v>99</v>
      </c>
      <c r="AB503" s="23">
        <v>8300.3269335005098</v>
      </c>
      <c r="AC503" s="23">
        <v>6.6937532249088703</v>
      </c>
      <c r="AD503" s="28" t="str">
        <f>IF(AE503=W503,$E$2,IF(AE503=X503,$F$2,IF(AE503=Y503,$G$2,IF(AE503=Z503,$H$2,IF(AE503=AA503,$I$2,0)))))</f>
        <v>SA_Diesel</v>
      </c>
      <c r="AE503" s="29">
        <f t="shared" si="15"/>
        <v>0.22408221676523901</v>
      </c>
    </row>
    <row r="504" spans="1:31" x14ac:dyDescent="0.25">
      <c r="A504">
        <v>1</v>
      </c>
      <c r="B504" s="15">
        <v>7987</v>
      </c>
      <c r="C504" s="15">
        <v>-65.791132719999993</v>
      </c>
      <c r="D504" s="15">
        <v>-18.5690022</v>
      </c>
      <c r="E504">
        <v>0.493315514132385</v>
      </c>
      <c r="F504">
        <v>99</v>
      </c>
      <c r="G504">
        <v>0.586185371167108</v>
      </c>
      <c r="H504">
        <v>0.43310541611074999</v>
      </c>
      <c r="I504">
        <v>99</v>
      </c>
      <c r="J504">
        <v>62333.765564904097</v>
      </c>
      <c r="K504">
        <v>12.294628316549099</v>
      </c>
      <c r="L504" s="28" t="str">
        <f>IF(M504=E504,$E$2,IF(M504=F504,$F$2,IF(M504=G504,$G$2,IF(M504=H504,$H$2,IF(M504=I504,$I$2,0)))))</f>
        <v>SA_PV</v>
      </c>
      <c r="M504" s="29">
        <f>MIN(E504:I504)</f>
        <v>0.43310541611074999</v>
      </c>
      <c r="N504">
        <v>0.493315514132385</v>
      </c>
      <c r="O504">
        <v>99</v>
      </c>
      <c r="P504">
        <v>0.425867814841075</v>
      </c>
      <c r="Q504">
        <v>0.43310541611074999</v>
      </c>
      <c r="R504">
        <v>99</v>
      </c>
      <c r="S504">
        <v>17174.798695629201</v>
      </c>
      <c r="T504">
        <v>13.850522404368</v>
      </c>
      <c r="U504" s="28" t="str">
        <f>IF(V504=N504,$E$2,IF(V504=O504,$F$2,IF(V504=P504,$G$2,IF(V504=Q504,$H$2,IF(V504=R504,$I$2,0)))))</f>
        <v>SA_Diesel</v>
      </c>
      <c r="V504" s="29">
        <f t="shared" si="14"/>
        <v>0.425867814841075</v>
      </c>
      <c r="W504" s="27">
        <v>0.493315514132385</v>
      </c>
      <c r="X504">
        <v>99</v>
      </c>
      <c r="Y504" s="28">
        <v>0.21804876034436599</v>
      </c>
      <c r="Z504" s="28">
        <v>0.43310541611074999</v>
      </c>
      <c r="AA504" s="28">
        <v>99</v>
      </c>
      <c r="AB504" s="23">
        <v>17174.798695629201</v>
      </c>
      <c r="AC504" s="23">
        <v>13.850522404368</v>
      </c>
      <c r="AD504" s="28" t="str">
        <f>IF(AE504=W504,$E$2,IF(AE504=X504,$F$2,IF(AE504=Y504,$G$2,IF(AE504=Z504,$H$2,IF(AE504=AA504,$I$2,0)))))</f>
        <v>SA_Diesel</v>
      </c>
      <c r="AE504" s="29">
        <f t="shared" si="15"/>
        <v>0.21804876034436599</v>
      </c>
    </row>
    <row r="505" spans="1:31" x14ac:dyDescent="0.25">
      <c r="A505">
        <v>1</v>
      </c>
      <c r="B505" s="15">
        <v>7988</v>
      </c>
      <c r="C505" s="15">
        <v>-68.551578950000007</v>
      </c>
      <c r="D505" s="15">
        <v>-19.798347979999999</v>
      </c>
      <c r="E505">
        <v>99</v>
      </c>
      <c r="F505">
        <v>99</v>
      </c>
      <c r="G505">
        <v>0.66663145677873803</v>
      </c>
      <c r="H505">
        <v>0.327538755558964</v>
      </c>
      <c r="I505">
        <v>99</v>
      </c>
      <c r="J505">
        <v>37484.733017061699</v>
      </c>
      <c r="K505">
        <v>6.4852479268272898</v>
      </c>
      <c r="L505" s="28" t="str">
        <f>IF(M505=E505,$E$2,IF(M505=F505,$F$2,IF(M505=G505,$G$2,IF(M505=H505,$H$2,IF(M505=I505,$I$2,0)))))</f>
        <v>SA_PV</v>
      </c>
      <c r="M505" s="29">
        <f>MIN(E505:I505)</f>
        <v>0.327538755558964</v>
      </c>
      <c r="N505">
        <v>99</v>
      </c>
      <c r="O505">
        <v>99</v>
      </c>
      <c r="P505">
        <v>0.47916334655878001</v>
      </c>
      <c r="Q505">
        <v>0.327538755558964</v>
      </c>
      <c r="R505">
        <v>99</v>
      </c>
      <c r="S505">
        <v>97260.969843777304</v>
      </c>
      <c r="T505">
        <v>19.183623243348499</v>
      </c>
      <c r="U505" s="28" t="str">
        <f>IF(V505=N505,$E$2,IF(V505=O505,$F$2,IF(V505=P505,$G$2,IF(V505=Q505,$H$2,IF(V505=R505,$I$2,0)))))</f>
        <v>SA_PV</v>
      </c>
      <c r="V505" s="29">
        <f t="shared" si="14"/>
        <v>0.327538755558964</v>
      </c>
      <c r="W505" s="27">
        <v>99</v>
      </c>
      <c r="X505">
        <v>99</v>
      </c>
      <c r="Y505" s="28">
        <v>0.236149129606983</v>
      </c>
      <c r="Z505" s="28">
        <v>0.327538755558964</v>
      </c>
      <c r="AA505" s="28">
        <v>99</v>
      </c>
      <c r="AB505" s="23">
        <v>25319.4516898322</v>
      </c>
      <c r="AC505" s="23">
        <v>20.418733232988799</v>
      </c>
      <c r="AD505" s="28" t="str">
        <f>IF(AE505=W505,$E$2,IF(AE505=X505,$F$2,IF(AE505=Y505,$G$2,IF(AE505=Z505,$H$2,IF(AE505=AA505,$I$2,0)))))</f>
        <v>SA_Diesel</v>
      </c>
      <c r="AE505" s="29">
        <f t="shared" si="15"/>
        <v>0.236149129606983</v>
      </c>
    </row>
    <row r="506" spans="1:31" x14ac:dyDescent="0.25">
      <c r="A506">
        <v>1</v>
      </c>
      <c r="B506" s="15">
        <v>7991</v>
      </c>
      <c r="C506" s="15">
        <v>-65.839214479999995</v>
      </c>
      <c r="D506" s="15">
        <v>-18.153683579999999</v>
      </c>
      <c r="E506">
        <v>99</v>
      </c>
      <c r="F506">
        <v>99</v>
      </c>
      <c r="G506">
        <v>0.66663145677873803</v>
      </c>
      <c r="H506">
        <v>0.44857346668613401</v>
      </c>
      <c r="I506">
        <v>99</v>
      </c>
      <c r="J506">
        <v>59564.976770273497</v>
      </c>
      <c r="K506">
        <v>10.3053593028154</v>
      </c>
      <c r="L506" s="28" t="str">
        <f>IF(M506=E506,$E$2,IF(M506=F506,$F$2,IF(M506=G506,$G$2,IF(M506=H506,$H$2,IF(M506=I506,$I$2,0)))))</f>
        <v>SA_PV</v>
      </c>
      <c r="M506" s="29">
        <f>MIN(E506:I506)</f>
        <v>0.44857346668613401</v>
      </c>
      <c r="N506">
        <v>99</v>
      </c>
      <c r="O506">
        <v>99</v>
      </c>
      <c r="P506">
        <v>0.47916334655878001</v>
      </c>
      <c r="Q506">
        <v>0.44857346668613401</v>
      </c>
      <c r="R506">
        <v>99</v>
      </c>
      <c r="S506">
        <v>58918.903381804499</v>
      </c>
      <c r="T506">
        <v>10.1935818999661</v>
      </c>
      <c r="U506" s="28" t="str">
        <f>IF(V506=N506,$E$2,IF(V506=O506,$F$2,IF(V506=P506,$G$2,IF(V506=Q506,$H$2,IF(V506=R506,$I$2,0)))))</f>
        <v>SA_PV</v>
      </c>
      <c r="V506" s="29">
        <f t="shared" si="14"/>
        <v>0.44857346668613401</v>
      </c>
      <c r="W506" s="27">
        <v>99</v>
      </c>
      <c r="X506">
        <v>99</v>
      </c>
      <c r="Y506" s="28">
        <v>0.236149129606983</v>
      </c>
      <c r="Z506" s="28">
        <v>0.44857346668613401</v>
      </c>
      <c r="AA506" s="28">
        <v>99</v>
      </c>
      <c r="AB506" s="23">
        <v>11199.5215307981</v>
      </c>
      <c r="AC506" s="23">
        <v>9.0317928395864797</v>
      </c>
      <c r="AD506" s="28" t="str">
        <f>IF(AE506=W506,$E$2,IF(AE506=X506,$F$2,IF(AE506=Y506,$G$2,IF(AE506=Z506,$H$2,IF(AE506=AA506,$I$2,0)))))</f>
        <v>SA_Diesel</v>
      </c>
      <c r="AE506" s="29">
        <f t="shared" si="15"/>
        <v>0.236149129606983</v>
      </c>
    </row>
    <row r="507" spans="1:31" x14ac:dyDescent="0.25">
      <c r="A507">
        <v>1</v>
      </c>
      <c r="B507" s="15">
        <v>7999</v>
      </c>
      <c r="C507" s="15">
        <v>-65.94556111</v>
      </c>
      <c r="D507" s="15">
        <v>-18.25289166</v>
      </c>
      <c r="E507">
        <v>99</v>
      </c>
      <c r="F507">
        <v>99</v>
      </c>
      <c r="G507">
        <v>1.0956772467074201</v>
      </c>
      <c r="H507">
        <v>0.43271784974286598</v>
      </c>
      <c r="I507">
        <v>99</v>
      </c>
      <c r="J507">
        <v>79028.641205635402</v>
      </c>
      <c r="K507">
        <v>15.587503196377799</v>
      </c>
      <c r="L507" s="28" t="str">
        <f>IF(M507=E507,$E$2,IF(M507=F507,$F$2,IF(M507=G507,$G$2,IF(M507=H507,$H$2,IF(M507=I507,$I$2,0)))))</f>
        <v>SA_PV</v>
      </c>
      <c r="M507" s="29">
        <f>MIN(E507:I507)</f>
        <v>0.43271784974286598</v>
      </c>
      <c r="N507">
        <v>99</v>
      </c>
      <c r="O507">
        <v>99</v>
      </c>
      <c r="P507">
        <v>0.76340618238653701</v>
      </c>
      <c r="Q507">
        <v>0.43271784974286598</v>
      </c>
      <c r="R507">
        <v>99</v>
      </c>
      <c r="S507">
        <v>59303.7695735815</v>
      </c>
      <c r="T507">
        <v>10.2601677462943</v>
      </c>
      <c r="U507" s="28" t="str">
        <f>IF(V507=N507,$E$2,IF(V507=O507,$F$2,IF(V507=P507,$G$2,IF(V507=Q507,$H$2,IF(V507=R507,$I$2,0)))))</f>
        <v>SA_PV</v>
      </c>
      <c r="V507" s="29">
        <f t="shared" si="14"/>
        <v>0.43271784974286598</v>
      </c>
      <c r="W507" s="27">
        <v>99</v>
      </c>
      <c r="X507">
        <v>99</v>
      </c>
      <c r="Y507" s="28">
        <v>0.33268443234093797</v>
      </c>
      <c r="Z507" s="28">
        <v>0.43271784974286598</v>
      </c>
      <c r="AA507" s="28">
        <v>99</v>
      </c>
      <c r="AB507" s="23">
        <v>11685.730993826201</v>
      </c>
      <c r="AC507" s="23">
        <v>9.4238937998498393</v>
      </c>
      <c r="AD507" s="28" t="str">
        <f>IF(AE507=W507,$E$2,IF(AE507=X507,$F$2,IF(AE507=Y507,$G$2,IF(AE507=Z507,$H$2,IF(AE507=AA507,$I$2,0)))))</f>
        <v>SA_Diesel</v>
      </c>
      <c r="AE507" s="29">
        <f t="shared" si="15"/>
        <v>0.33268443234093797</v>
      </c>
    </row>
    <row r="508" spans="1:31" x14ac:dyDescent="0.25">
      <c r="A508">
        <v>1</v>
      </c>
      <c r="B508" s="15">
        <v>8025</v>
      </c>
      <c r="C508" s="15">
        <v>-67.681638829999997</v>
      </c>
      <c r="D508" s="15">
        <v>-20.58849369</v>
      </c>
      <c r="E508">
        <v>99</v>
      </c>
      <c r="F508">
        <v>99</v>
      </c>
      <c r="G508">
        <v>0.559370009296565</v>
      </c>
      <c r="H508">
        <v>0.32378831179302098</v>
      </c>
      <c r="I508">
        <v>99</v>
      </c>
      <c r="J508">
        <v>55724.4741447751</v>
      </c>
      <c r="K508">
        <v>7.2747355280385202</v>
      </c>
      <c r="L508" s="28" t="str">
        <f>IF(M508=E508,$E$2,IF(M508=F508,$F$2,IF(M508=G508,$G$2,IF(M508=H508,$H$2,IF(M508=I508,$I$2,0)))))</f>
        <v>SA_PV</v>
      </c>
      <c r="M508" s="29">
        <f>MIN(E508:I508)</f>
        <v>0.32378831179302098</v>
      </c>
      <c r="N508">
        <v>99</v>
      </c>
      <c r="O508">
        <v>99</v>
      </c>
      <c r="P508">
        <v>0.40810263760184001</v>
      </c>
      <c r="Q508">
        <v>0.32378831179302098</v>
      </c>
      <c r="R508">
        <v>99</v>
      </c>
      <c r="S508">
        <v>161837.85659662599</v>
      </c>
      <c r="T508">
        <v>31.9206817744824</v>
      </c>
      <c r="U508" s="28" t="str">
        <f>IF(V508=N508,$E$2,IF(V508=O508,$F$2,IF(V508=P508,$G$2,IF(V508=Q508,$H$2,IF(V508=R508,$I$2,0)))))</f>
        <v>SA_PV</v>
      </c>
      <c r="V508" s="29">
        <f t="shared" si="14"/>
        <v>0.32378831179302098</v>
      </c>
      <c r="W508" s="27">
        <v>99</v>
      </c>
      <c r="X508">
        <v>99</v>
      </c>
      <c r="Y508" s="28">
        <v>0.21201530392349399</v>
      </c>
      <c r="Z508" s="28">
        <v>0.32378831179302098</v>
      </c>
      <c r="AA508" s="28">
        <v>99</v>
      </c>
      <c r="AB508" s="23">
        <v>42618.420081666802</v>
      </c>
      <c r="AC508" s="23">
        <v>34.369391609237198</v>
      </c>
      <c r="AD508" s="28" t="str">
        <f>IF(AE508=W508,$E$2,IF(AE508=X508,$F$2,IF(AE508=Y508,$G$2,IF(AE508=Z508,$H$2,IF(AE508=AA508,$I$2,0)))))</f>
        <v>SA_Diesel</v>
      </c>
      <c r="AE508" s="29">
        <f t="shared" si="15"/>
        <v>0.21201530392349399</v>
      </c>
    </row>
    <row r="509" spans="1:31" x14ac:dyDescent="0.25">
      <c r="A509">
        <v>1</v>
      </c>
      <c r="B509" s="15">
        <v>8033</v>
      </c>
      <c r="C509" s="15">
        <v>-65.582271579999997</v>
      </c>
      <c r="D509" s="15">
        <v>-18.88825817</v>
      </c>
      <c r="E509">
        <v>99</v>
      </c>
      <c r="F509">
        <v>99</v>
      </c>
      <c r="G509">
        <v>0.63981609490819402</v>
      </c>
      <c r="H509">
        <v>0.43175196168540397</v>
      </c>
      <c r="I509">
        <v>99</v>
      </c>
      <c r="J509">
        <v>87238.235905345093</v>
      </c>
      <c r="K509">
        <v>15.093120398848599</v>
      </c>
      <c r="L509" s="28" t="str">
        <f>IF(M509=E509,$E$2,IF(M509=F509,$F$2,IF(M509=G509,$G$2,IF(M509=H509,$H$2,IF(M509=I509,$I$2,0)))))</f>
        <v>SA_PV</v>
      </c>
      <c r="M509" s="29">
        <f>MIN(E509:I509)</f>
        <v>0.43175196168540397</v>
      </c>
      <c r="N509">
        <v>99</v>
      </c>
      <c r="O509">
        <v>99</v>
      </c>
      <c r="P509">
        <v>0.46139816931954503</v>
      </c>
      <c r="Q509">
        <v>0.43175196168540397</v>
      </c>
      <c r="R509">
        <v>99</v>
      </c>
      <c r="S509">
        <v>55682.9580924818</v>
      </c>
      <c r="T509">
        <v>9.6337297737857899</v>
      </c>
      <c r="U509" s="28" t="str">
        <f>IF(V509=N509,$E$2,IF(V509=O509,$F$2,IF(V509=P509,$G$2,IF(V509=Q509,$H$2,IF(V509=R509,$I$2,0)))))</f>
        <v>SA_PV</v>
      </c>
      <c r="V509" s="29">
        <f t="shared" si="14"/>
        <v>0.43175196168540397</v>
      </c>
      <c r="W509" s="27">
        <v>99</v>
      </c>
      <c r="X509">
        <v>99</v>
      </c>
      <c r="Y509" s="28">
        <v>0.23011567318611101</v>
      </c>
      <c r="Z509" s="28">
        <v>0.43175196168540397</v>
      </c>
      <c r="AA509" s="28">
        <v>99</v>
      </c>
      <c r="AB509" s="23">
        <v>10996.801211841201</v>
      </c>
      <c r="AC509" s="23">
        <v>8.8683101479233599</v>
      </c>
      <c r="AD509" s="28" t="str">
        <f>IF(AE509=W509,$E$2,IF(AE509=X509,$F$2,IF(AE509=Y509,$G$2,IF(AE509=Z509,$H$2,IF(AE509=AA509,$I$2,0)))))</f>
        <v>SA_Diesel</v>
      </c>
      <c r="AE509" s="29">
        <f t="shared" si="15"/>
        <v>0.23011567318611101</v>
      </c>
    </row>
    <row r="510" spans="1:31" x14ac:dyDescent="0.25">
      <c r="A510">
        <v>1</v>
      </c>
      <c r="B510" s="15">
        <v>8037</v>
      </c>
      <c r="C510" s="15">
        <v>-65.486607539999994</v>
      </c>
      <c r="D510" s="15">
        <v>-18.8665527</v>
      </c>
      <c r="E510">
        <v>99</v>
      </c>
      <c r="F510">
        <v>99</v>
      </c>
      <c r="G510">
        <v>0.42529319994384901</v>
      </c>
      <c r="H510">
        <v>0.445884921242649</v>
      </c>
      <c r="I510">
        <v>99</v>
      </c>
      <c r="J510">
        <v>97260.969843777304</v>
      </c>
      <c r="K510">
        <v>19.183623243348499</v>
      </c>
      <c r="L510" s="28" t="str">
        <f>IF(M510=E510,$E$2,IF(M510=F510,$F$2,IF(M510=G510,$G$2,IF(M510=H510,$H$2,IF(M510=I510,$I$2,0)))))</f>
        <v>SA_Diesel</v>
      </c>
      <c r="M510" s="29">
        <f>MIN(E510:I510)</f>
        <v>0.42529319994384901</v>
      </c>
      <c r="N510">
        <v>99</v>
      </c>
      <c r="O510">
        <v>99</v>
      </c>
      <c r="P510">
        <v>0.31927675140566703</v>
      </c>
      <c r="Q510">
        <v>0.445884921242649</v>
      </c>
      <c r="R510">
        <v>99</v>
      </c>
      <c r="S510">
        <v>22861.3288239465</v>
      </c>
      <c r="T510">
        <v>18.436393501967402</v>
      </c>
      <c r="U510" s="28" t="str">
        <f>IF(V510=N510,$E$2,IF(V510=O510,$F$2,IF(V510=P510,$G$2,IF(V510=Q510,$H$2,IF(V510=R510,$I$2,0)))))</f>
        <v>SA_Diesel</v>
      </c>
      <c r="V510" s="29">
        <f t="shared" si="14"/>
        <v>0.31927675140566703</v>
      </c>
      <c r="W510" s="27">
        <v>99</v>
      </c>
      <c r="X510">
        <v>99</v>
      </c>
      <c r="Y510" s="28">
        <v>0.18184802181913301</v>
      </c>
      <c r="Z510" s="28">
        <v>0.445884921242649</v>
      </c>
      <c r="AA510" s="28">
        <v>99</v>
      </c>
      <c r="AB510" s="23">
        <v>22861.3288239465</v>
      </c>
      <c r="AC510" s="23">
        <v>18.436393501967402</v>
      </c>
      <c r="AD510" s="28" t="str">
        <f>IF(AE510=W510,$E$2,IF(AE510=X510,$F$2,IF(AE510=Y510,$G$2,IF(AE510=Z510,$H$2,IF(AE510=AA510,$I$2,0)))))</f>
        <v>SA_Diesel</v>
      </c>
      <c r="AE510" s="29">
        <f t="shared" si="15"/>
        <v>0.18184802181913301</v>
      </c>
    </row>
    <row r="511" spans="1:31" x14ac:dyDescent="0.25">
      <c r="A511">
        <v>1</v>
      </c>
      <c r="B511" s="15">
        <v>8060</v>
      </c>
      <c r="C511" s="15">
        <v>-67.182890869999994</v>
      </c>
      <c r="D511" s="15">
        <v>-21.732719750000001</v>
      </c>
      <c r="E511">
        <v>99</v>
      </c>
      <c r="F511">
        <v>99</v>
      </c>
      <c r="G511">
        <v>0.77389290426090995</v>
      </c>
      <c r="H511">
        <v>0.36997872768756901</v>
      </c>
      <c r="I511">
        <v>99</v>
      </c>
      <c r="J511">
        <v>58918.903381804499</v>
      </c>
      <c r="K511">
        <v>10.1935818999661</v>
      </c>
      <c r="L511" s="28" t="str">
        <f>IF(M511=E511,$E$2,IF(M511=F511,$F$2,IF(M511=G511,$G$2,IF(M511=H511,$H$2,IF(M511=I511,$I$2,0)))))</f>
        <v>SA_PV</v>
      </c>
      <c r="M511" s="29">
        <f>MIN(E511:I511)</f>
        <v>0.36997872768756901</v>
      </c>
      <c r="N511">
        <v>99</v>
      </c>
      <c r="O511">
        <v>99</v>
      </c>
      <c r="P511">
        <v>0.55022405551571896</v>
      </c>
      <c r="Q511">
        <v>0.36997872768756901</v>
      </c>
      <c r="R511">
        <v>99</v>
      </c>
      <c r="S511">
        <v>75354.227917540207</v>
      </c>
      <c r="T511">
        <v>13.0370636535536</v>
      </c>
      <c r="U511" s="28" t="str">
        <f>IF(V511=N511,$E$2,IF(V511=O511,$F$2,IF(V511=P511,$G$2,IF(V511=Q511,$H$2,IF(V511=R511,$I$2,0)))))</f>
        <v>SA_PV</v>
      </c>
      <c r="V511" s="29">
        <f t="shared" si="14"/>
        <v>0.36997872768756901</v>
      </c>
      <c r="W511" s="27">
        <v>99</v>
      </c>
      <c r="X511">
        <v>99</v>
      </c>
      <c r="Y511" s="28">
        <v>0.26028295529047202</v>
      </c>
      <c r="Z511" s="28">
        <v>0.36997872768756901</v>
      </c>
      <c r="AA511" s="28">
        <v>99</v>
      </c>
      <c r="AB511" s="23">
        <v>17366.3786157334</v>
      </c>
      <c r="AC511" s="23">
        <v>14.0050209823517</v>
      </c>
      <c r="AD511" s="28" t="str">
        <f>IF(AE511=W511,$E$2,IF(AE511=X511,$F$2,IF(AE511=Y511,$G$2,IF(AE511=Z511,$H$2,IF(AE511=AA511,$I$2,0)))))</f>
        <v>SA_Diesel</v>
      </c>
      <c r="AE511" s="29">
        <f t="shared" si="15"/>
        <v>0.26028295529047202</v>
      </c>
    </row>
    <row r="512" spans="1:31" x14ac:dyDescent="0.25">
      <c r="A512">
        <v>1</v>
      </c>
      <c r="B512" s="15">
        <v>8084</v>
      </c>
      <c r="C512" s="15">
        <v>-64.256857980000007</v>
      </c>
      <c r="D512" s="15">
        <v>-16.590107230000001</v>
      </c>
      <c r="E512">
        <v>99</v>
      </c>
      <c r="F512">
        <v>99</v>
      </c>
      <c r="G512">
        <v>1.55153839850666</v>
      </c>
      <c r="H512">
        <v>0.46765456278815598</v>
      </c>
      <c r="I512">
        <v>99</v>
      </c>
      <c r="J512">
        <v>59303.7695735815</v>
      </c>
      <c r="K512">
        <v>10.2601677462943</v>
      </c>
      <c r="L512" s="28" t="str">
        <f>IF(M512=E512,$E$2,IF(M512=F512,$F$2,IF(M512=G512,$G$2,IF(M512=H512,$H$2,IF(M512=I512,$I$2,0)))))</f>
        <v>SA_PV</v>
      </c>
      <c r="M512" s="29">
        <f>MIN(E512:I512)</f>
        <v>0.46765456278815598</v>
      </c>
      <c r="N512">
        <v>99</v>
      </c>
      <c r="O512">
        <v>99</v>
      </c>
      <c r="P512">
        <v>1.0654141954535199</v>
      </c>
      <c r="Q512">
        <v>0.46765456278815598</v>
      </c>
      <c r="R512">
        <v>99</v>
      </c>
      <c r="S512">
        <v>79981.872724161396</v>
      </c>
      <c r="T512">
        <v>15.775517302595899</v>
      </c>
      <c r="U512" s="28" t="str">
        <f>IF(V512=N512,$E$2,IF(V512=O512,$F$2,IF(V512=P512,$G$2,IF(V512=Q512,$H$2,IF(V512=R512,$I$2,0)))))</f>
        <v>SA_PV</v>
      </c>
      <c r="V512" s="29">
        <f t="shared" si="14"/>
        <v>0.46765456278815598</v>
      </c>
      <c r="W512" s="27">
        <v>99</v>
      </c>
      <c r="X512">
        <v>99</v>
      </c>
      <c r="Y512" s="28">
        <v>0.43525319149576502</v>
      </c>
      <c r="Z512" s="28">
        <v>0.46765456278815598</v>
      </c>
      <c r="AA512" s="28">
        <v>99</v>
      </c>
      <c r="AB512" s="23">
        <v>14582.929892902701</v>
      </c>
      <c r="AC512" s="23">
        <v>11.7603239946201</v>
      </c>
      <c r="AD512" s="28" t="str">
        <f>IF(AE512=W512,$E$2,IF(AE512=X512,$F$2,IF(AE512=Y512,$G$2,IF(AE512=Z512,$H$2,IF(AE512=AA512,$I$2,0)))))</f>
        <v>SA_Diesel</v>
      </c>
      <c r="AE512" s="29">
        <f t="shared" si="15"/>
        <v>0.43525319149576502</v>
      </c>
    </row>
    <row r="513" spans="1:31" x14ac:dyDescent="0.25">
      <c r="A513">
        <v>1</v>
      </c>
      <c r="B513" s="15">
        <v>8087</v>
      </c>
      <c r="C513" s="15">
        <v>-64.323765339999994</v>
      </c>
      <c r="D513" s="15">
        <v>-18.36644956</v>
      </c>
      <c r="E513">
        <v>99</v>
      </c>
      <c r="F513">
        <v>99</v>
      </c>
      <c r="G513">
        <v>0.47892392368493603</v>
      </c>
      <c r="H513">
        <v>0.64180811523365</v>
      </c>
      <c r="I513">
        <v>99</v>
      </c>
      <c r="J513">
        <v>161837.85659662599</v>
      </c>
      <c r="K513">
        <v>31.9206817744824</v>
      </c>
      <c r="L513" s="28" t="str">
        <f>IF(M513=E513,$E$2,IF(M513=F513,$F$2,IF(M513=G513,$G$2,IF(M513=H513,$H$2,IF(M513=I513,$I$2,0)))))</f>
        <v>SA_Diesel</v>
      </c>
      <c r="M513" s="29">
        <f>MIN(E513:I513)</f>
        <v>0.47892392368493603</v>
      </c>
      <c r="N513">
        <v>99</v>
      </c>
      <c r="O513">
        <v>99</v>
      </c>
      <c r="P513">
        <v>0.354807105884136</v>
      </c>
      <c r="Q513">
        <v>0.64180811523365</v>
      </c>
      <c r="R513">
        <v>99</v>
      </c>
      <c r="S513">
        <v>24882.587453910699</v>
      </c>
      <c r="T513">
        <v>20.066426461041701</v>
      </c>
      <c r="U513" s="28" t="str">
        <f>IF(V513=N513,$E$2,IF(V513=O513,$F$2,IF(V513=P513,$G$2,IF(V513=Q513,$H$2,IF(V513=R513,$I$2,0)))))</f>
        <v>SA_Diesel</v>
      </c>
      <c r="V513" s="29">
        <f t="shared" si="14"/>
        <v>0.354807105884136</v>
      </c>
      <c r="W513" s="27">
        <v>99</v>
      </c>
      <c r="X513">
        <v>99</v>
      </c>
      <c r="Y513" s="28">
        <v>0.193914934660878</v>
      </c>
      <c r="Z513" s="28">
        <v>0.64180811523365</v>
      </c>
      <c r="AA513" s="28">
        <v>99</v>
      </c>
      <c r="AB513" s="23">
        <v>24882.587453910699</v>
      </c>
      <c r="AC513" s="23">
        <v>20.066426461041701</v>
      </c>
      <c r="AD513" s="28" t="str">
        <f>IF(AE513=W513,$E$2,IF(AE513=X513,$F$2,IF(AE513=Y513,$G$2,IF(AE513=Z513,$H$2,IF(AE513=AA513,$I$2,0)))))</f>
        <v>SA_Diesel</v>
      </c>
      <c r="AE513" s="29">
        <f t="shared" si="15"/>
        <v>0.193914934660878</v>
      </c>
    </row>
    <row r="514" spans="1:31" x14ac:dyDescent="0.25">
      <c r="A514">
        <v>1</v>
      </c>
      <c r="B514" s="15">
        <v>8096</v>
      </c>
      <c r="C514" s="15">
        <v>-63.46425919</v>
      </c>
      <c r="D514" s="15">
        <v>-19.761086809999998</v>
      </c>
      <c r="E514">
        <v>99</v>
      </c>
      <c r="F514">
        <v>99</v>
      </c>
      <c r="G514">
        <v>0.69344681864928104</v>
      </c>
      <c r="H514">
        <v>0.46331260343949499</v>
      </c>
      <c r="I514">
        <v>99</v>
      </c>
      <c r="J514">
        <v>55682.9580924818</v>
      </c>
      <c r="K514">
        <v>9.6337297737857899</v>
      </c>
      <c r="L514" s="28" t="str">
        <f>IF(M514=E514,$E$2,IF(M514=F514,$F$2,IF(M514=G514,$G$2,IF(M514=H514,$H$2,IF(M514=I514,$I$2,0)))))</f>
        <v>SA_PV</v>
      </c>
      <c r="M514" s="29">
        <f>MIN(E514:I514)</f>
        <v>0.46331260343949499</v>
      </c>
      <c r="N514">
        <v>99</v>
      </c>
      <c r="O514">
        <v>99</v>
      </c>
      <c r="P514">
        <v>0.496928523798015</v>
      </c>
      <c r="Q514">
        <v>0.46331260343949499</v>
      </c>
      <c r="R514">
        <v>99</v>
      </c>
      <c r="S514">
        <v>106007.82236115</v>
      </c>
      <c r="T514">
        <v>20.9088407023965</v>
      </c>
      <c r="U514" s="28" t="str">
        <f>IF(V514=N514,$E$2,IF(V514=O514,$F$2,IF(V514=P514,$G$2,IF(V514=Q514,$H$2,IF(V514=R514,$I$2,0)))))</f>
        <v>SA_PV</v>
      </c>
      <c r="V514" s="29">
        <f t="shared" si="14"/>
        <v>0.46331260343949499</v>
      </c>
      <c r="W514" s="27">
        <v>99</v>
      </c>
      <c r="X514">
        <v>99</v>
      </c>
      <c r="Y514" s="28">
        <v>0.242182586027855</v>
      </c>
      <c r="Z514" s="28">
        <v>0.46331260343949499</v>
      </c>
      <c r="AA514" s="28">
        <v>99</v>
      </c>
      <c r="AB514" s="23">
        <v>19509.3227773074</v>
      </c>
      <c r="AC514" s="23">
        <v>15.7331865723649</v>
      </c>
      <c r="AD514" s="28" t="str">
        <f>IF(AE514=W514,$E$2,IF(AE514=X514,$F$2,IF(AE514=Y514,$G$2,IF(AE514=Z514,$H$2,IF(AE514=AA514,$I$2,0)))))</f>
        <v>SA_Diesel</v>
      </c>
      <c r="AE514" s="29">
        <f t="shared" si="15"/>
        <v>0.242182586027855</v>
      </c>
    </row>
    <row r="515" spans="1:31" x14ac:dyDescent="0.25">
      <c r="A515">
        <v>1</v>
      </c>
      <c r="B515" s="15">
        <v>8107</v>
      </c>
      <c r="C515" s="15">
        <v>-64.637673539999994</v>
      </c>
      <c r="D515" s="15">
        <v>-18.001680799999999</v>
      </c>
      <c r="E515">
        <v>99</v>
      </c>
      <c r="F515">
        <v>99</v>
      </c>
      <c r="G515">
        <v>0.50573928555547898</v>
      </c>
      <c r="H515">
        <v>0.60801271637647003</v>
      </c>
      <c r="I515">
        <v>0.27232195908908602</v>
      </c>
      <c r="J515">
        <v>22861.3288239465</v>
      </c>
      <c r="K515">
        <v>18.436393501967402</v>
      </c>
      <c r="L515" s="28" t="str">
        <f>IF(M515=E515,$E$2,IF(M515=F515,$F$2,IF(M515=G515,$G$2,IF(M515=H515,$H$2,IF(M515=I515,$I$2,0)))))</f>
        <v>Grid_extension</v>
      </c>
      <c r="M515" s="29">
        <f>MIN(E515:I515)</f>
        <v>0.27232195908908602</v>
      </c>
      <c r="N515">
        <v>99</v>
      </c>
      <c r="O515">
        <v>99</v>
      </c>
      <c r="P515">
        <v>0.37257228312337098</v>
      </c>
      <c r="Q515">
        <v>0.60801271637647003</v>
      </c>
      <c r="R515">
        <v>0.27232195908908602</v>
      </c>
      <c r="S515">
        <v>50134.6518891819</v>
      </c>
      <c r="T515">
        <v>8.5466739749096803</v>
      </c>
      <c r="U515" s="28" t="str">
        <f>IF(V515=N515,$E$2,IF(V515=O515,$F$2,IF(V515=P515,$G$2,IF(V515=Q515,$H$2,IF(V515=R515,$I$2,0)))))</f>
        <v>Grid_extension</v>
      </c>
      <c r="V515" s="29">
        <f t="shared" si="14"/>
        <v>0.27232195908908602</v>
      </c>
      <c r="W515" s="27">
        <v>99</v>
      </c>
      <c r="X515">
        <v>99</v>
      </c>
      <c r="Y515" s="28">
        <v>0.19994839108175</v>
      </c>
      <c r="Z515" s="28">
        <v>0.60801271637647003</v>
      </c>
      <c r="AA515" s="28">
        <v>99</v>
      </c>
      <c r="AB515" s="23">
        <v>18341.559623643199</v>
      </c>
      <c r="AC515" s="23">
        <v>14.7914503686715</v>
      </c>
      <c r="AD515" s="28" t="str">
        <f>IF(AE515=W515,$E$2,IF(AE515=X515,$F$2,IF(AE515=Y515,$G$2,IF(AE515=Z515,$H$2,IF(AE515=AA515,$I$2,0)))))</f>
        <v>SA_Diesel</v>
      </c>
      <c r="AE515" s="29">
        <f t="shared" si="15"/>
        <v>0.19994839108175</v>
      </c>
    </row>
    <row r="516" spans="1:31" x14ac:dyDescent="0.25">
      <c r="A516">
        <v>1</v>
      </c>
      <c r="B516" s="15">
        <v>8116</v>
      </c>
      <c r="C516" s="15">
        <v>-62.372484200000002</v>
      </c>
      <c r="D516" s="15">
        <v>-16.888617740000001</v>
      </c>
      <c r="E516">
        <v>99</v>
      </c>
      <c r="F516">
        <v>99</v>
      </c>
      <c r="G516">
        <v>0.53255464742602199</v>
      </c>
      <c r="H516">
        <v>0.51143542790867502</v>
      </c>
      <c r="I516">
        <v>99</v>
      </c>
      <c r="J516">
        <v>68055.582537135793</v>
      </c>
      <c r="K516">
        <v>26.752505484708902</v>
      </c>
      <c r="L516" s="28" t="str">
        <f>IF(M516=E516,$E$2,IF(M516=F516,$F$2,IF(M516=G516,$G$2,IF(M516=H516,$H$2,IF(M516=I516,$I$2,0)))))</f>
        <v>SA_PV</v>
      </c>
      <c r="M516" s="29">
        <f>MIN(E516:I516)</f>
        <v>0.51143542790867502</v>
      </c>
      <c r="N516">
        <v>99</v>
      </c>
      <c r="O516">
        <v>99</v>
      </c>
      <c r="P516">
        <v>0.39033746036260603</v>
      </c>
      <c r="Q516">
        <v>0.51143542790867502</v>
      </c>
      <c r="R516">
        <v>99</v>
      </c>
      <c r="S516">
        <v>10161.743062917099</v>
      </c>
      <c r="T516">
        <v>8.1948820742908399</v>
      </c>
      <c r="U516" s="28" t="str">
        <f>IF(V516=N516,$E$2,IF(V516=O516,$F$2,IF(V516=P516,$G$2,IF(V516=Q516,$H$2,IF(V516=R516,$I$2,0)))))</f>
        <v>SA_Diesel</v>
      </c>
      <c r="V516" s="29">
        <f t="shared" ref="V516:V579" si="16">MIN(N516:R516)</f>
        <v>0.39033746036260603</v>
      </c>
      <c r="W516" s="27">
        <v>99</v>
      </c>
      <c r="X516">
        <v>99</v>
      </c>
      <c r="Y516" s="28">
        <v>0.205981847502622</v>
      </c>
      <c r="Z516" s="28">
        <v>0.51143542790867502</v>
      </c>
      <c r="AA516" s="28">
        <v>99</v>
      </c>
      <c r="AB516" s="23">
        <v>10161.743062917099</v>
      </c>
      <c r="AC516" s="23">
        <v>8.1948820742908399</v>
      </c>
      <c r="AD516" s="28" t="str">
        <f>IF(AE516=W516,$E$2,IF(AE516=X516,$F$2,IF(AE516=Y516,$G$2,IF(AE516=Z516,$H$2,IF(AE516=AA516,$I$2,0)))))</f>
        <v>SA_Diesel</v>
      </c>
      <c r="AE516" s="29">
        <f t="shared" ref="AE516:AE579" si="17">MIN(W516:AA516)</f>
        <v>0.205981847502622</v>
      </c>
    </row>
    <row r="517" spans="1:31" x14ac:dyDescent="0.25">
      <c r="A517">
        <v>1</v>
      </c>
      <c r="B517" s="15">
        <v>8126</v>
      </c>
      <c r="C517" s="15">
        <v>-63.322375119999997</v>
      </c>
      <c r="D517" s="15">
        <v>-18.06290426</v>
      </c>
      <c r="E517">
        <v>99</v>
      </c>
      <c r="F517">
        <v>99</v>
      </c>
      <c r="G517">
        <v>0.45210856181439302</v>
      </c>
      <c r="H517">
        <v>0.44160613060786902</v>
      </c>
      <c r="I517">
        <v>99</v>
      </c>
      <c r="J517">
        <v>75354.227917540207</v>
      </c>
      <c r="K517">
        <v>13.0370636535536</v>
      </c>
      <c r="L517" s="28" t="str">
        <f>IF(M517=E517,$E$2,IF(M517=F517,$F$2,IF(M517=G517,$G$2,IF(M517=H517,$H$2,IF(M517=I517,$I$2,0)))))</f>
        <v>SA_PV</v>
      </c>
      <c r="M517" s="29">
        <f>MIN(E517:I517)</f>
        <v>0.44160613060786902</v>
      </c>
      <c r="N517">
        <v>99</v>
      </c>
      <c r="O517">
        <v>99</v>
      </c>
      <c r="P517">
        <v>0.33704192864490101</v>
      </c>
      <c r="Q517">
        <v>0.44160613060786902</v>
      </c>
      <c r="R517">
        <v>99</v>
      </c>
      <c r="S517">
        <v>20477.484936135199</v>
      </c>
      <c r="T517">
        <v>16.513955646259198</v>
      </c>
      <c r="U517" s="28" t="str">
        <f>IF(V517=N517,$E$2,IF(V517=O517,$F$2,IF(V517=P517,$G$2,IF(V517=Q517,$H$2,IF(V517=R517,$I$2,0)))))</f>
        <v>SA_Diesel</v>
      </c>
      <c r="V517" s="29">
        <f t="shared" si="16"/>
        <v>0.33704192864490101</v>
      </c>
      <c r="W517" s="27">
        <v>99</v>
      </c>
      <c r="X517">
        <v>99</v>
      </c>
      <c r="Y517" s="28">
        <v>0.18788147824000501</v>
      </c>
      <c r="Z517" s="28">
        <v>0.44160613060786902</v>
      </c>
      <c r="AA517" s="28">
        <v>99</v>
      </c>
      <c r="AB517" s="23">
        <v>20477.484936135199</v>
      </c>
      <c r="AC517" s="23">
        <v>16.513955646259198</v>
      </c>
      <c r="AD517" s="28" t="str">
        <f>IF(AE517=W517,$E$2,IF(AE517=X517,$F$2,IF(AE517=Y517,$G$2,IF(AE517=Z517,$H$2,IF(AE517=AA517,$I$2,0)))))</f>
        <v>SA_Diesel</v>
      </c>
      <c r="AE517" s="29">
        <f t="shared" si="17"/>
        <v>0.18788147824000501</v>
      </c>
    </row>
    <row r="518" spans="1:31" x14ac:dyDescent="0.25">
      <c r="A518">
        <v>1</v>
      </c>
      <c r="B518" s="15">
        <v>8127</v>
      </c>
      <c r="C518" s="15">
        <v>-62.271467790000003</v>
      </c>
      <c r="D518" s="15">
        <v>-17.789885680000001</v>
      </c>
      <c r="E518">
        <v>99</v>
      </c>
      <c r="F518">
        <v>99</v>
      </c>
      <c r="G518">
        <v>0.72026218051982405</v>
      </c>
      <c r="H518">
        <v>0.51279130125944095</v>
      </c>
      <c r="I518">
        <v>99</v>
      </c>
      <c r="J518">
        <v>79981.872724161396</v>
      </c>
      <c r="K518">
        <v>15.775517302595899</v>
      </c>
      <c r="L518" s="28" t="str">
        <f>IF(M518=E518,$E$2,IF(M518=F518,$F$2,IF(M518=G518,$G$2,IF(M518=H518,$H$2,IF(M518=I518,$I$2,0)))))</f>
        <v>SA_PV</v>
      </c>
      <c r="M518" s="29">
        <f>MIN(E518:I518)</f>
        <v>0.51279130125944095</v>
      </c>
      <c r="N518">
        <v>99</v>
      </c>
      <c r="O518">
        <v>99</v>
      </c>
      <c r="P518">
        <v>0.51469370103724998</v>
      </c>
      <c r="Q518">
        <v>0.51279130125944095</v>
      </c>
      <c r="R518">
        <v>99</v>
      </c>
      <c r="S518">
        <v>152727.28943141899</v>
      </c>
      <c r="T518">
        <v>26.423406476024098</v>
      </c>
      <c r="U518" s="28" t="str">
        <f>IF(V518=N518,$E$2,IF(V518=O518,$F$2,IF(V518=P518,$G$2,IF(V518=Q518,$H$2,IF(V518=R518,$I$2,0)))))</f>
        <v>SA_PV</v>
      </c>
      <c r="V518" s="29">
        <f t="shared" si="16"/>
        <v>0.51279130125944095</v>
      </c>
      <c r="W518" s="27">
        <v>99</v>
      </c>
      <c r="X518">
        <v>99</v>
      </c>
      <c r="Y518" s="28">
        <v>0.248216042448728</v>
      </c>
      <c r="Z518" s="28">
        <v>0.51279130125944095</v>
      </c>
      <c r="AA518" s="28">
        <v>99</v>
      </c>
      <c r="AB518" s="23">
        <v>25395.3609511248</v>
      </c>
      <c r="AC518" s="23">
        <v>20.47994984128</v>
      </c>
      <c r="AD518" s="28" t="str">
        <f>IF(AE518=W518,$E$2,IF(AE518=X518,$F$2,IF(AE518=Y518,$G$2,IF(AE518=Z518,$H$2,IF(AE518=AA518,$I$2,0)))))</f>
        <v>SA_Diesel</v>
      </c>
      <c r="AE518" s="29">
        <f t="shared" si="17"/>
        <v>0.248216042448728</v>
      </c>
    </row>
    <row r="519" spans="1:31" x14ac:dyDescent="0.25">
      <c r="A519">
        <v>1</v>
      </c>
      <c r="B519" s="15">
        <v>8139</v>
      </c>
      <c r="C519" s="15">
        <v>-63.844193930000003</v>
      </c>
      <c r="D519" s="15">
        <v>-17.12728568</v>
      </c>
      <c r="E519">
        <v>99</v>
      </c>
      <c r="F519">
        <v>99</v>
      </c>
      <c r="G519">
        <v>0.72026218051982405</v>
      </c>
      <c r="H519">
        <v>0.46407296329196701</v>
      </c>
      <c r="I519">
        <v>99</v>
      </c>
      <c r="J519">
        <v>63077.181335442197</v>
      </c>
      <c r="K519">
        <v>20.319878090955701</v>
      </c>
      <c r="L519" s="28" t="str">
        <f>IF(M519=E519,$E$2,IF(M519=F519,$F$2,IF(M519=G519,$G$2,IF(M519=H519,$H$2,IF(M519=I519,$I$2,0)))))</f>
        <v>SA_PV</v>
      </c>
      <c r="M519" s="29">
        <f>MIN(E519:I519)</f>
        <v>0.46407296329196701</v>
      </c>
      <c r="N519">
        <v>99</v>
      </c>
      <c r="O519">
        <v>99</v>
      </c>
      <c r="P519">
        <v>0.51469370103724899</v>
      </c>
      <c r="Q519">
        <v>0.46407296329196701</v>
      </c>
      <c r="R519">
        <v>99</v>
      </c>
      <c r="S519">
        <v>106574.092868215</v>
      </c>
      <c r="T519">
        <v>21.0205311377151</v>
      </c>
      <c r="U519" s="28" t="str">
        <f>IF(V519=N519,$E$2,IF(V519=O519,$F$2,IF(V519=P519,$G$2,IF(V519=Q519,$H$2,IF(V519=R519,$I$2,0)))))</f>
        <v>SA_PV</v>
      </c>
      <c r="V519" s="29">
        <f t="shared" si="16"/>
        <v>0.46407296329196701</v>
      </c>
      <c r="W519" s="27">
        <v>99</v>
      </c>
      <c r="X519">
        <v>99</v>
      </c>
      <c r="Y519" s="28">
        <v>0.248216042448727</v>
      </c>
      <c r="Z519" s="28">
        <v>0.46407296329196701</v>
      </c>
      <c r="AA519" s="28">
        <v>99</v>
      </c>
      <c r="AB519" s="23">
        <v>19581.401515919999</v>
      </c>
      <c r="AC519" s="23">
        <v>15.7913140766067</v>
      </c>
      <c r="AD519" s="28" t="str">
        <f>IF(AE519=W519,$E$2,IF(AE519=X519,$F$2,IF(AE519=Y519,$G$2,IF(AE519=Z519,$H$2,IF(AE519=AA519,$I$2,0)))))</f>
        <v>SA_Diesel</v>
      </c>
      <c r="AE519" s="29">
        <f t="shared" si="17"/>
        <v>0.248216042448727</v>
      </c>
    </row>
    <row r="520" spans="1:31" x14ac:dyDescent="0.25">
      <c r="A520">
        <v>1</v>
      </c>
      <c r="B520" s="15">
        <v>8147</v>
      </c>
      <c r="C520" s="15">
        <v>-61.158721120000003</v>
      </c>
      <c r="D520" s="15">
        <v>-16.040006559999998</v>
      </c>
      <c r="E520">
        <v>99</v>
      </c>
      <c r="F520">
        <v>99</v>
      </c>
      <c r="G520">
        <v>0.63981609490819402</v>
      </c>
      <c r="H520">
        <v>0.67742643029682803</v>
      </c>
      <c r="I520">
        <v>99</v>
      </c>
      <c r="J520">
        <v>106007.82236115</v>
      </c>
      <c r="K520">
        <v>20.9088407023965</v>
      </c>
      <c r="L520" s="28" t="str">
        <f>IF(M520=E520,$E$2,IF(M520=F520,$F$2,IF(M520=G520,$G$2,IF(M520=H520,$H$2,IF(M520=I520,$I$2,0)))))</f>
        <v>SA_Diesel</v>
      </c>
      <c r="M520" s="29">
        <f>MIN(E520:I520)</f>
        <v>0.63981609490819402</v>
      </c>
      <c r="N520">
        <v>99</v>
      </c>
      <c r="O520">
        <v>99</v>
      </c>
      <c r="P520">
        <v>0.46139816931954503</v>
      </c>
      <c r="Q520">
        <v>0.67742643029682803</v>
      </c>
      <c r="R520">
        <v>99</v>
      </c>
      <c r="S520">
        <v>15017.020823151101</v>
      </c>
      <c r="T520">
        <v>12.110394249386299</v>
      </c>
      <c r="U520" s="28" t="str">
        <f>IF(V520=N520,$E$2,IF(V520=O520,$F$2,IF(V520=P520,$G$2,IF(V520=Q520,$H$2,IF(V520=R520,$I$2,0)))))</f>
        <v>SA_Diesel</v>
      </c>
      <c r="V520" s="29">
        <f t="shared" si="16"/>
        <v>0.46139816931954503</v>
      </c>
      <c r="W520" s="27">
        <v>99</v>
      </c>
      <c r="X520">
        <v>99</v>
      </c>
      <c r="Y520" s="28">
        <v>0.23011567318611101</v>
      </c>
      <c r="Z520" s="28">
        <v>0.67742643029682803</v>
      </c>
      <c r="AA520" s="28">
        <v>99</v>
      </c>
      <c r="AB520" s="23">
        <v>15017.020823151101</v>
      </c>
      <c r="AC520" s="23">
        <v>12.110394249386299</v>
      </c>
      <c r="AD520" s="28" t="str">
        <f>IF(AE520=W520,$E$2,IF(AE520=X520,$F$2,IF(AE520=Y520,$G$2,IF(AE520=Z520,$H$2,IF(AE520=AA520,$I$2,0)))))</f>
        <v>SA_Diesel</v>
      </c>
      <c r="AE520" s="29">
        <f t="shared" si="17"/>
        <v>0.23011567318611101</v>
      </c>
    </row>
    <row r="521" spans="1:31" x14ac:dyDescent="0.25">
      <c r="A521">
        <v>1</v>
      </c>
      <c r="B521" s="15">
        <v>8149</v>
      </c>
      <c r="C521" s="15">
        <v>-61.149303789999998</v>
      </c>
      <c r="D521" s="15">
        <v>-16.625064779999999</v>
      </c>
      <c r="E521">
        <v>99</v>
      </c>
      <c r="F521">
        <v>99</v>
      </c>
      <c r="G521">
        <v>0.69344681864928104</v>
      </c>
      <c r="H521">
        <v>0.45219902819707702</v>
      </c>
      <c r="I521">
        <v>99</v>
      </c>
      <c r="J521">
        <v>50134.6518891819</v>
      </c>
      <c r="K521">
        <v>8.5466739749096803</v>
      </c>
      <c r="L521" s="28" t="str">
        <f>IF(M521=E521,$E$2,IF(M521=F521,$F$2,IF(M521=G521,$G$2,IF(M521=H521,$H$2,IF(M521=I521,$I$2,0)))))</f>
        <v>SA_PV</v>
      </c>
      <c r="M521" s="29">
        <f>MIN(E521:I521)</f>
        <v>0.45219902819707702</v>
      </c>
      <c r="N521">
        <v>99</v>
      </c>
      <c r="O521">
        <v>99</v>
      </c>
      <c r="P521">
        <v>0.496928523798015</v>
      </c>
      <c r="Q521">
        <v>0.45219902819707702</v>
      </c>
      <c r="R521">
        <v>99</v>
      </c>
      <c r="S521">
        <v>108568.23715676399</v>
      </c>
      <c r="T521">
        <v>21.4138534825966</v>
      </c>
      <c r="U521" s="28" t="str">
        <f>IF(V521=N521,$E$2,IF(V521=O521,$F$2,IF(V521=P521,$G$2,IF(V521=Q521,$H$2,IF(V521=R521,$I$2,0)))))</f>
        <v>SA_PV</v>
      </c>
      <c r="V521" s="29">
        <f t="shared" si="16"/>
        <v>0.45219902819707702</v>
      </c>
      <c r="W521" s="27">
        <v>99</v>
      </c>
      <c r="X521">
        <v>99</v>
      </c>
      <c r="Y521" s="28">
        <v>0.242182586027855</v>
      </c>
      <c r="Z521" s="28">
        <v>0.45219902819707702</v>
      </c>
      <c r="AA521" s="28">
        <v>99</v>
      </c>
      <c r="AB521" s="23">
        <v>20471.5891399631</v>
      </c>
      <c r="AC521" s="23">
        <v>16.509201013706001</v>
      </c>
      <c r="AD521" s="28" t="str">
        <f>IF(AE521=W521,$E$2,IF(AE521=X521,$F$2,IF(AE521=Y521,$G$2,IF(AE521=Z521,$H$2,IF(AE521=AA521,$I$2,0)))))</f>
        <v>SA_Diesel</v>
      </c>
      <c r="AE521" s="29">
        <f t="shared" si="17"/>
        <v>0.242182586027855</v>
      </c>
    </row>
    <row r="522" spans="1:31" x14ac:dyDescent="0.25">
      <c r="A522">
        <v>1</v>
      </c>
      <c r="B522" s="15">
        <v>8153</v>
      </c>
      <c r="C522" s="15">
        <v>-60.978822729999997</v>
      </c>
      <c r="D522" s="15">
        <v>-16.48850302</v>
      </c>
      <c r="E522">
        <v>99</v>
      </c>
      <c r="F522">
        <v>99</v>
      </c>
      <c r="G522">
        <v>0.53255464742602199</v>
      </c>
      <c r="H522">
        <v>0.450039987744146</v>
      </c>
      <c r="I522">
        <v>99</v>
      </c>
      <c r="J522">
        <v>60950.970252534396</v>
      </c>
      <c r="K522">
        <v>10.545150562722201</v>
      </c>
      <c r="L522" s="28" t="str">
        <f>IF(M522=E522,$E$2,IF(M522=F522,$F$2,IF(M522=G522,$G$2,IF(M522=H522,$H$2,IF(M522=I522,$I$2,0)))))</f>
        <v>SA_PV</v>
      </c>
      <c r="M522" s="29">
        <f>MIN(E522:I522)</f>
        <v>0.450039987744146</v>
      </c>
      <c r="N522">
        <v>99</v>
      </c>
      <c r="O522">
        <v>99</v>
      </c>
      <c r="P522">
        <v>0.39033746036260603</v>
      </c>
      <c r="Q522">
        <v>0.450039987744146</v>
      </c>
      <c r="R522">
        <v>99</v>
      </c>
      <c r="S522">
        <v>12094.747402999101</v>
      </c>
      <c r="T522">
        <v>9.7537428443364096</v>
      </c>
      <c r="U522" s="28" t="str">
        <f>IF(V522=N522,$E$2,IF(V522=O522,$F$2,IF(V522=P522,$G$2,IF(V522=Q522,$H$2,IF(V522=R522,$I$2,0)))))</f>
        <v>SA_Diesel</v>
      </c>
      <c r="V522" s="29">
        <f t="shared" si="16"/>
        <v>0.39033746036260603</v>
      </c>
      <c r="W522" s="27">
        <v>99</v>
      </c>
      <c r="X522">
        <v>99</v>
      </c>
      <c r="Y522" s="28">
        <v>0.205981847502622</v>
      </c>
      <c r="Z522" s="28">
        <v>0.450039987744146</v>
      </c>
      <c r="AA522" s="28">
        <v>99</v>
      </c>
      <c r="AB522" s="23">
        <v>12094.747402999101</v>
      </c>
      <c r="AC522" s="23">
        <v>9.7537428443364096</v>
      </c>
      <c r="AD522" s="28" t="str">
        <f>IF(AE522=W522,$E$2,IF(AE522=X522,$F$2,IF(AE522=Y522,$G$2,IF(AE522=Z522,$H$2,IF(AE522=AA522,$I$2,0)))))</f>
        <v>SA_Diesel</v>
      </c>
      <c r="AE522" s="29">
        <f t="shared" si="17"/>
        <v>0.205981847502622</v>
      </c>
    </row>
    <row r="523" spans="1:31" x14ac:dyDescent="0.25">
      <c r="A523">
        <v>1</v>
      </c>
      <c r="B523" s="15">
        <v>8160</v>
      </c>
      <c r="C523" s="15">
        <v>-61.512187539999999</v>
      </c>
      <c r="D523" s="15">
        <v>-17.52532987</v>
      </c>
      <c r="E523">
        <v>99</v>
      </c>
      <c r="F523">
        <v>99</v>
      </c>
      <c r="G523">
        <v>0.47892392368493603</v>
      </c>
      <c r="H523">
        <v>0.455843834979966</v>
      </c>
      <c r="I523">
        <v>99</v>
      </c>
      <c r="J523">
        <v>106055.528791202</v>
      </c>
      <c r="K523">
        <v>20.918250254675002</v>
      </c>
      <c r="L523" s="28" t="str">
        <f>IF(M523=E523,$E$2,IF(M523=F523,$F$2,IF(M523=G523,$G$2,IF(M523=H523,$H$2,IF(M523=I523,$I$2,0)))))</f>
        <v>SA_PV</v>
      </c>
      <c r="M523" s="29">
        <f>MIN(E523:I523)</f>
        <v>0.455843834979966</v>
      </c>
      <c r="N523">
        <v>99</v>
      </c>
      <c r="O523">
        <v>99</v>
      </c>
      <c r="P523">
        <v>0.354807105884136</v>
      </c>
      <c r="Q523">
        <v>0.455843834979966</v>
      </c>
      <c r="R523">
        <v>99</v>
      </c>
      <c r="S523">
        <v>75611.9390164176</v>
      </c>
      <c r="T523">
        <v>60.976834369017801</v>
      </c>
      <c r="U523" s="28" t="str">
        <f>IF(V523=N523,$E$2,IF(V523=O523,$F$2,IF(V523=P523,$G$2,IF(V523=Q523,$H$2,IF(V523=R523,$I$2,0)))))</f>
        <v>SA_Diesel</v>
      </c>
      <c r="V523" s="29">
        <f t="shared" si="16"/>
        <v>0.354807105884136</v>
      </c>
      <c r="W523" s="27">
        <v>99</v>
      </c>
      <c r="X523">
        <v>99</v>
      </c>
      <c r="Y523" s="28">
        <v>0.193914934660878</v>
      </c>
      <c r="Z523" s="28">
        <v>0.455843834979966</v>
      </c>
      <c r="AA523" s="28">
        <v>99</v>
      </c>
      <c r="AB523" s="23">
        <v>75611.9390164176</v>
      </c>
      <c r="AC523" s="23">
        <v>60.976834369017801</v>
      </c>
      <c r="AD523" s="28" t="str">
        <f>IF(AE523=W523,$E$2,IF(AE523=X523,$F$2,IF(AE523=Y523,$G$2,IF(AE523=Z523,$H$2,IF(AE523=AA523,$I$2,0)))))</f>
        <v>SA_Diesel</v>
      </c>
      <c r="AE523" s="29">
        <f t="shared" si="17"/>
        <v>0.193914934660878</v>
      </c>
    </row>
    <row r="524" spans="1:31" x14ac:dyDescent="0.25">
      <c r="A524">
        <v>1</v>
      </c>
      <c r="B524" s="15">
        <v>8161</v>
      </c>
      <c r="C524" s="15">
        <v>-64.815278160000005</v>
      </c>
      <c r="D524" s="15">
        <v>-16.76346114</v>
      </c>
      <c r="E524">
        <v>99</v>
      </c>
      <c r="F524">
        <v>99</v>
      </c>
      <c r="G524">
        <v>0.47892392368493603</v>
      </c>
      <c r="H524">
        <v>0.54794583239394101</v>
      </c>
      <c r="I524">
        <v>99</v>
      </c>
      <c r="J524">
        <v>152727.28943141899</v>
      </c>
      <c r="K524">
        <v>26.423406476024098</v>
      </c>
      <c r="L524" s="28" t="str">
        <f>IF(M524=E524,$E$2,IF(M524=F524,$F$2,IF(M524=G524,$G$2,IF(M524=H524,$H$2,IF(M524=I524,$I$2,0)))))</f>
        <v>SA_Diesel</v>
      </c>
      <c r="M524" s="29">
        <f>MIN(E524:I524)</f>
        <v>0.47892392368493603</v>
      </c>
      <c r="N524">
        <v>99</v>
      </c>
      <c r="O524">
        <v>99</v>
      </c>
      <c r="P524">
        <v>0.354807105884136</v>
      </c>
      <c r="Q524">
        <v>0.54794583239394101</v>
      </c>
      <c r="R524">
        <v>99</v>
      </c>
      <c r="S524">
        <v>16498.716168868901</v>
      </c>
      <c r="T524">
        <v>13.3052993511</v>
      </c>
      <c r="U524" s="28" t="str">
        <f>IF(V524=N524,$E$2,IF(V524=O524,$F$2,IF(V524=P524,$G$2,IF(V524=Q524,$H$2,IF(V524=R524,$I$2,0)))))</f>
        <v>SA_Diesel</v>
      </c>
      <c r="V524" s="29">
        <f t="shared" si="16"/>
        <v>0.354807105884136</v>
      </c>
      <c r="W524" s="27">
        <v>99</v>
      </c>
      <c r="X524">
        <v>99</v>
      </c>
      <c r="Y524" s="28">
        <v>0.193914934660878</v>
      </c>
      <c r="Z524" s="28">
        <v>0.54794583239394101</v>
      </c>
      <c r="AA524" s="28">
        <v>99</v>
      </c>
      <c r="AB524" s="23">
        <v>16498.716168868901</v>
      </c>
      <c r="AC524" s="23">
        <v>13.3052993511</v>
      </c>
      <c r="AD524" s="28" t="str">
        <f>IF(AE524=W524,$E$2,IF(AE524=X524,$F$2,IF(AE524=Y524,$G$2,IF(AE524=Z524,$H$2,IF(AE524=AA524,$I$2,0)))))</f>
        <v>SA_Diesel</v>
      </c>
      <c r="AE524" s="29">
        <f t="shared" si="17"/>
        <v>0.193914934660878</v>
      </c>
    </row>
    <row r="525" spans="1:31" x14ac:dyDescent="0.25">
      <c r="A525">
        <v>1</v>
      </c>
      <c r="B525" s="15">
        <v>8173</v>
      </c>
      <c r="C525" s="15">
        <v>-58.636519010000001</v>
      </c>
      <c r="D525" s="15">
        <v>-17.259453619999999</v>
      </c>
      <c r="E525">
        <v>0.43714713734690502</v>
      </c>
      <c r="F525">
        <v>99</v>
      </c>
      <c r="G525">
        <v>0.586185371167109</v>
      </c>
      <c r="H525">
        <v>0.49877482938385997</v>
      </c>
      <c r="I525">
        <v>99</v>
      </c>
      <c r="J525">
        <v>121848.445874535</v>
      </c>
      <c r="K525">
        <v>9.3275235016337898</v>
      </c>
      <c r="L525" s="28" t="str">
        <f>IF(M525=E525,$E$2,IF(M525=F525,$F$2,IF(M525=G525,$G$2,IF(M525=H525,$H$2,IF(M525=I525,$I$2,0)))))</f>
        <v>MG_Hydro</v>
      </c>
      <c r="M525" s="29">
        <f>MIN(E525:I525)</f>
        <v>0.43714713734690502</v>
      </c>
      <c r="N525">
        <v>0.43714713734690502</v>
      </c>
      <c r="O525">
        <v>99</v>
      </c>
      <c r="P525">
        <v>0.425867814841076</v>
      </c>
      <c r="Q525">
        <v>0.49877482938385997</v>
      </c>
      <c r="R525">
        <v>99</v>
      </c>
      <c r="S525">
        <v>22990.1751683445</v>
      </c>
      <c r="T525">
        <v>18.540300931185701</v>
      </c>
      <c r="U525" s="28" t="str">
        <f>IF(V525=N525,$E$2,IF(V525=O525,$F$2,IF(V525=P525,$G$2,IF(V525=Q525,$H$2,IF(V525=R525,$I$2,0)))))</f>
        <v>SA_Diesel</v>
      </c>
      <c r="V525" s="29">
        <f t="shared" si="16"/>
        <v>0.425867814841076</v>
      </c>
      <c r="W525" s="27">
        <v>0.43714713734690502</v>
      </c>
      <c r="X525">
        <v>99</v>
      </c>
      <c r="Y525" s="28">
        <v>0.21804876034436599</v>
      </c>
      <c r="Z525" s="28">
        <v>0.49877482938385997</v>
      </c>
      <c r="AA525" s="28">
        <v>99</v>
      </c>
      <c r="AB525" s="23">
        <v>22990.1751683445</v>
      </c>
      <c r="AC525" s="23">
        <v>18.540300931185701</v>
      </c>
      <c r="AD525" s="28" t="str">
        <f>IF(AE525=W525,$E$2,IF(AE525=X525,$F$2,IF(AE525=Y525,$G$2,IF(AE525=Z525,$H$2,IF(AE525=AA525,$I$2,0)))))</f>
        <v>SA_Diesel</v>
      </c>
      <c r="AE525" s="29">
        <f t="shared" si="17"/>
        <v>0.21804876034436599</v>
      </c>
    </row>
    <row r="526" spans="1:31" x14ac:dyDescent="0.25">
      <c r="A526">
        <v>1</v>
      </c>
      <c r="B526" s="15">
        <v>8176</v>
      </c>
      <c r="C526" s="15">
        <v>-63.4823898</v>
      </c>
      <c r="D526" s="15">
        <v>-19.806082320000002</v>
      </c>
      <c r="E526">
        <v>99</v>
      </c>
      <c r="F526">
        <v>99</v>
      </c>
      <c r="G526">
        <v>0.66663145677873803</v>
      </c>
      <c r="H526">
        <v>0.53167916117389002</v>
      </c>
      <c r="I526">
        <v>99</v>
      </c>
      <c r="J526">
        <v>106574.092868215</v>
      </c>
      <c r="K526">
        <v>21.0205311377151</v>
      </c>
      <c r="L526" s="28" t="str">
        <f>IF(M526=E526,$E$2,IF(M526=F526,$F$2,IF(M526=G526,$G$2,IF(M526=H526,$H$2,IF(M526=I526,$I$2,0)))))</f>
        <v>SA_PV</v>
      </c>
      <c r="M526" s="29">
        <f>MIN(E526:I526)</f>
        <v>0.53167916117389002</v>
      </c>
      <c r="N526">
        <v>99</v>
      </c>
      <c r="O526">
        <v>99</v>
      </c>
      <c r="P526">
        <v>0.47916334655878001</v>
      </c>
      <c r="Q526">
        <v>0.53167916117389002</v>
      </c>
      <c r="R526">
        <v>99</v>
      </c>
      <c r="S526">
        <v>28965.242194179202</v>
      </c>
      <c r="T526">
        <v>23.358861030523901</v>
      </c>
      <c r="U526" s="28" t="str">
        <f>IF(V526=N526,$E$2,IF(V526=O526,$F$2,IF(V526=P526,$G$2,IF(V526=Q526,$H$2,IF(V526=R526,$I$2,0)))))</f>
        <v>SA_Diesel</v>
      </c>
      <c r="V526" s="29">
        <f t="shared" si="16"/>
        <v>0.47916334655878001</v>
      </c>
      <c r="W526" s="27">
        <v>99</v>
      </c>
      <c r="X526">
        <v>99</v>
      </c>
      <c r="Y526" s="28">
        <v>0.236149129606983</v>
      </c>
      <c r="Z526" s="28">
        <v>0.53167916117389002</v>
      </c>
      <c r="AA526" s="28">
        <v>99</v>
      </c>
      <c r="AB526" s="23">
        <v>28965.242194179202</v>
      </c>
      <c r="AC526" s="23">
        <v>23.358861030523901</v>
      </c>
      <c r="AD526" s="28" t="str">
        <f>IF(AE526=W526,$E$2,IF(AE526=X526,$F$2,IF(AE526=Y526,$G$2,IF(AE526=Z526,$H$2,IF(AE526=AA526,$I$2,0)))))</f>
        <v>SA_Diesel</v>
      </c>
      <c r="AE526" s="29">
        <f t="shared" si="17"/>
        <v>0.236149129606983</v>
      </c>
    </row>
    <row r="527" spans="1:31" x14ac:dyDescent="0.25">
      <c r="A527">
        <v>1</v>
      </c>
      <c r="B527" s="15">
        <v>8181</v>
      </c>
      <c r="C527" s="15">
        <v>-64.060272690000005</v>
      </c>
      <c r="D527" s="15">
        <v>-21.136309409999999</v>
      </c>
      <c r="E527">
        <v>99</v>
      </c>
      <c r="F527">
        <v>99</v>
      </c>
      <c r="G527">
        <v>0.42529319994385001</v>
      </c>
      <c r="H527">
        <v>0.531971613957814</v>
      </c>
      <c r="I527">
        <v>99</v>
      </c>
      <c r="J527">
        <v>58344.420098362702</v>
      </c>
      <c r="K527">
        <v>13.0156484956669</v>
      </c>
      <c r="L527" s="28" t="str">
        <f>IF(M527=E527,$E$2,IF(M527=F527,$F$2,IF(M527=G527,$G$2,IF(M527=H527,$H$2,IF(M527=I527,$I$2,0)))))</f>
        <v>SA_Diesel</v>
      </c>
      <c r="M527" s="29">
        <f>MIN(E527:I527)</f>
        <v>0.42529319994385001</v>
      </c>
      <c r="N527">
        <v>99</v>
      </c>
      <c r="O527">
        <v>99</v>
      </c>
      <c r="P527">
        <v>0.31927675140566703</v>
      </c>
      <c r="Q527">
        <v>0.531971613957814</v>
      </c>
      <c r="R527">
        <v>99</v>
      </c>
      <c r="S527">
        <v>16531.279011311501</v>
      </c>
      <c r="T527">
        <v>13.3315594771599</v>
      </c>
      <c r="U527" s="28" t="str">
        <f>IF(V527=N527,$E$2,IF(V527=O527,$F$2,IF(V527=P527,$G$2,IF(V527=Q527,$H$2,IF(V527=R527,$I$2,0)))))</f>
        <v>SA_Diesel</v>
      </c>
      <c r="V527" s="29">
        <f t="shared" si="16"/>
        <v>0.31927675140566703</v>
      </c>
      <c r="W527" s="27">
        <v>99</v>
      </c>
      <c r="X527">
        <v>99</v>
      </c>
      <c r="Y527" s="28">
        <v>0.18184802181913301</v>
      </c>
      <c r="Z527" s="28">
        <v>0.531971613957814</v>
      </c>
      <c r="AA527" s="28">
        <v>99</v>
      </c>
      <c r="AB527" s="23">
        <v>16531.279011311501</v>
      </c>
      <c r="AC527" s="23">
        <v>13.3315594771599</v>
      </c>
      <c r="AD527" s="28" t="str">
        <f>IF(AE527=W527,$E$2,IF(AE527=X527,$F$2,IF(AE527=Y527,$G$2,IF(AE527=Z527,$H$2,IF(AE527=AA527,$I$2,0)))))</f>
        <v>SA_Diesel</v>
      </c>
      <c r="AE527" s="29">
        <f t="shared" si="17"/>
        <v>0.18184802181913301</v>
      </c>
    </row>
    <row r="528" spans="1:31" x14ac:dyDescent="0.25">
      <c r="A528">
        <v>1</v>
      </c>
      <c r="B528" s="15">
        <v>8205</v>
      </c>
      <c r="C528" s="15">
        <v>-64.462201930000006</v>
      </c>
      <c r="D528" s="15">
        <v>-21.382772360000001</v>
      </c>
      <c r="E528">
        <v>99</v>
      </c>
      <c r="F528">
        <v>99</v>
      </c>
      <c r="G528">
        <v>0.45210856181439302</v>
      </c>
      <c r="H528">
        <v>0.41645821153545198</v>
      </c>
      <c r="I528">
        <v>0.34266935365094298</v>
      </c>
      <c r="J528">
        <v>108568.23715676399</v>
      </c>
      <c r="K528">
        <v>21.4138534825966</v>
      </c>
      <c r="L528" s="28" t="str">
        <f>IF(M528=E528,$E$2,IF(M528=F528,$F$2,IF(M528=G528,$G$2,IF(M528=H528,$H$2,IF(M528=I528,$I$2,0)))))</f>
        <v>Grid_extension</v>
      </c>
      <c r="M528" s="29">
        <f>MIN(E528:I528)</f>
        <v>0.34266935365094298</v>
      </c>
      <c r="N528">
        <v>99</v>
      </c>
      <c r="O528">
        <v>99</v>
      </c>
      <c r="P528">
        <v>0.33704192864490101</v>
      </c>
      <c r="Q528">
        <v>0.41645821153545198</v>
      </c>
      <c r="R528">
        <v>99</v>
      </c>
      <c r="S528">
        <v>53351.319325187796</v>
      </c>
      <c r="T528">
        <v>43.024879459237098</v>
      </c>
      <c r="U528" s="28" t="str">
        <f>IF(V528=N528,$E$2,IF(V528=O528,$F$2,IF(V528=P528,$G$2,IF(V528=Q528,$H$2,IF(V528=R528,$I$2,0)))))</f>
        <v>SA_Diesel</v>
      </c>
      <c r="V528" s="29">
        <f t="shared" si="16"/>
        <v>0.33704192864490101</v>
      </c>
      <c r="W528" s="27">
        <v>99</v>
      </c>
      <c r="X528">
        <v>99</v>
      </c>
      <c r="Y528" s="28">
        <v>0.18788147824000501</v>
      </c>
      <c r="Z528" s="28">
        <v>0.41645821153545198</v>
      </c>
      <c r="AA528" s="28">
        <v>99</v>
      </c>
      <c r="AB528" s="23">
        <v>53351.319325187796</v>
      </c>
      <c r="AC528" s="23">
        <v>43.024879459237098</v>
      </c>
      <c r="AD528" s="28" t="str">
        <f>IF(AE528=W528,$E$2,IF(AE528=X528,$F$2,IF(AE528=Y528,$G$2,IF(AE528=Z528,$H$2,IF(AE528=AA528,$I$2,0)))))</f>
        <v>SA_Diesel</v>
      </c>
      <c r="AE528" s="29">
        <f t="shared" si="17"/>
        <v>0.18788147824000501</v>
      </c>
    </row>
    <row r="529" spans="1:31" x14ac:dyDescent="0.25">
      <c r="A529">
        <v>1</v>
      </c>
      <c r="B529" s="15">
        <v>8235</v>
      </c>
      <c r="C529" s="15">
        <v>-69.263032140000007</v>
      </c>
      <c r="D529" s="15">
        <v>-15.03739594</v>
      </c>
      <c r="E529">
        <v>99</v>
      </c>
      <c r="F529">
        <v>99</v>
      </c>
      <c r="G529">
        <v>0.50573928555547898</v>
      </c>
      <c r="H529">
        <v>0.43682221959137502</v>
      </c>
      <c r="I529">
        <v>99</v>
      </c>
      <c r="J529">
        <v>63836.565236381</v>
      </c>
      <c r="K529">
        <v>12.591038508161899</v>
      </c>
      <c r="L529" s="28" t="str">
        <f>IF(M529=E529,$E$2,IF(M529=F529,$F$2,IF(M529=G529,$G$2,IF(M529=H529,$H$2,IF(M529=I529,$I$2,0)))))</f>
        <v>SA_PV</v>
      </c>
      <c r="M529" s="29">
        <f>MIN(E529:I529)</f>
        <v>0.43682221959137502</v>
      </c>
      <c r="N529">
        <v>99</v>
      </c>
      <c r="O529">
        <v>99</v>
      </c>
      <c r="P529">
        <v>0.37257228312337098</v>
      </c>
      <c r="Q529">
        <v>0.43682221959137502</v>
      </c>
      <c r="R529">
        <v>99</v>
      </c>
      <c r="S529">
        <v>23798.784861997101</v>
      </c>
      <c r="T529">
        <v>19.192399792826201</v>
      </c>
      <c r="U529" s="28" t="str">
        <f>IF(V529=N529,$E$2,IF(V529=O529,$F$2,IF(V529=P529,$G$2,IF(V529=Q529,$H$2,IF(V529=R529,$I$2,0)))))</f>
        <v>SA_Diesel</v>
      </c>
      <c r="V529" s="29">
        <f t="shared" si="16"/>
        <v>0.37257228312337098</v>
      </c>
      <c r="W529" s="27">
        <v>99</v>
      </c>
      <c r="X529">
        <v>99</v>
      </c>
      <c r="Y529" s="28">
        <v>0.19994839108175</v>
      </c>
      <c r="Z529" s="28">
        <v>0.43682221959137502</v>
      </c>
      <c r="AA529" s="28">
        <v>99</v>
      </c>
      <c r="AB529" s="23">
        <v>23798.784861997101</v>
      </c>
      <c r="AC529" s="23">
        <v>19.192399792826201</v>
      </c>
      <c r="AD529" s="28" t="str">
        <f>IF(AE529=W529,$E$2,IF(AE529=X529,$F$2,IF(AE529=Y529,$G$2,IF(AE529=Z529,$H$2,IF(AE529=AA529,$I$2,0)))))</f>
        <v>SA_Diesel</v>
      </c>
      <c r="AE529" s="29">
        <f t="shared" si="17"/>
        <v>0.19994839108175</v>
      </c>
    </row>
    <row r="530" spans="1:31" x14ac:dyDescent="0.25">
      <c r="A530">
        <v>1</v>
      </c>
      <c r="B530" s="15">
        <v>8258</v>
      </c>
      <c r="C530" s="15">
        <v>-66.186805000000007</v>
      </c>
      <c r="D530" s="15">
        <v>-18.462073140000001</v>
      </c>
      <c r="E530">
        <v>0.63945753486276202</v>
      </c>
      <c r="F530">
        <v>99</v>
      </c>
      <c r="G530">
        <v>0.47892392368493603</v>
      </c>
      <c r="H530">
        <v>0.42849995311267403</v>
      </c>
      <c r="I530">
        <v>99</v>
      </c>
      <c r="J530">
        <v>129358.217040676</v>
      </c>
      <c r="K530">
        <v>9.7580531216767294</v>
      </c>
      <c r="L530" s="28" t="str">
        <f>IF(M530=E530,$E$2,IF(M530=F530,$F$2,IF(M530=G530,$G$2,IF(M530=H530,$H$2,IF(M530=I530,$I$2,0)))))</f>
        <v>SA_PV</v>
      </c>
      <c r="M530" s="29">
        <f>MIN(E530:I530)</f>
        <v>0.42849995311267403</v>
      </c>
      <c r="N530">
        <v>0.63945753486276202</v>
      </c>
      <c r="O530">
        <v>99</v>
      </c>
      <c r="P530">
        <v>0.354807105884136</v>
      </c>
      <c r="Q530">
        <v>0.42849995311267403</v>
      </c>
      <c r="R530">
        <v>99</v>
      </c>
      <c r="S530">
        <v>9840.2348600372407</v>
      </c>
      <c r="T530">
        <v>7.93560354380599</v>
      </c>
      <c r="U530" s="28" t="str">
        <f>IF(V530=N530,$E$2,IF(V530=O530,$F$2,IF(V530=P530,$G$2,IF(V530=Q530,$H$2,IF(V530=R530,$I$2,0)))))</f>
        <v>SA_Diesel</v>
      </c>
      <c r="V530" s="29">
        <f t="shared" si="16"/>
        <v>0.354807105884136</v>
      </c>
      <c r="W530" s="27">
        <v>0.63945753486276202</v>
      </c>
      <c r="X530">
        <v>99</v>
      </c>
      <c r="Y530" s="28">
        <v>0.193914934660878</v>
      </c>
      <c r="Z530" s="28">
        <v>0.42849995311267403</v>
      </c>
      <c r="AA530" s="28">
        <v>99</v>
      </c>
      <c r="AB530" s="23">
        <v>9840.2348600372407</v>
      </c>
      <c r="AC530" s="23">
        <v>7.93560354380599</v>
      </c>
      <c r="AD530" s="28" t="str">
        <f>IF(AE530=W530,$E$2,IF(AE530=X530,$F$2,IF(AE530=Y530,$G$2,IF(AE530=Z530,$H$2,IF(AE530=AA530,$I$2,0)))))</f>
        <v>SA_Diesel</v>
      </c>
      <c r="AE530" s="29">
        <f t="shared" si="17"/>
        <v>0.193914934660878</v>
      </c>
    </row>
    <row r="531" spans="1:31" x14ac:dyDescent="0.25">
      <c r="A531">
        <v>1</v>
      </c>
      <c r="B531" s="15">
        <v>8276</v>
      </c>
      <c r="C531" s="15">
        <v>-63.37436666</v>
      </c>
      <c r="D531" s="15">
        <v>-21.776712750000002</v>
      </c>
      <c r="E531">
        <v>99</v>
      </c>
      <c r="F531">
        <v>99</v>
      </c>
      <c r="G531">
        <v>0.47892392368493603</v>
      </c>
      <c r="H531">
        <v>0.53314464949024598</v>
      </c>
      <c r="I531">
        <v>99</v>
      </c>
      <c r="J531">
        <v>16498.716168868901</v>
      </c>
      <c r="K531">
        <v>13.3052993511</v>
      </c>
      <c r="L531" s="28" t="str">
        <f>IF(M531=E531,$E$2,IF(M531=F531,$F$2,IF(M531=G531,$G$2,IF(M531=H531,$H$2,IF(M531=I531,$I$2,0)))))</f>
        <v>SA_Diesel</v>
      </c>
      <c r="M531" s="29">
        <f>MIN(E531:I531)</f>
        <v>0.47892392368493603</v>
      </c>
      <c r="N531">
        <v>99</v>
      </c>
      <c r="O531">
        <v>99</v>
      </c>
      <c r="P531">
        <v>0.354807105884136</v>
      </c>
      <c r="Q531">
        <v>0.53314464949024598</v>
      </c>
      <c r="R531">
        <v>99</v>
      </c>
      <c r="S531">
        <v>28014.322808690998</v>
      </c>
      <c r="T531">
        <v>22.591997296813702</v>
      </c>
      <c r="U531" s="28" t="str">
        <f>IF(V531=N531,$E$2,IF(V531=O531,$F$2,IF(V531=P531,$G$2,IF(V531=Q531,$H$2,IF(V531=R531,$I$2,0)))))</f>
        <v>SA_Diesel</v>
      </c>
      <c r="V531" s="29">
        <f t="shared" si="16"/>
        <v>0.354807105884136</v>
      </c>
      <c r="W531" s="27">
        <v>99</v>
      </c>
      <c r="X531">
        <v>99</v>
      </c>
      <c r="Y531" s="28">
        <v>0.193914934660878</v>
      </c>
      <c r="Z531" s="28">
        <v>0.53314464949024598</v>
      </c>
      <c r="AA531" s="28">
        <v>99</v>
      </c>
      <c r="AB531" s="23">
        <v>28014.322808690998</v>
      </c>
      <c r="AC531" s="23">
        <v>22.591997296813702</v>
      </c>
      <c r="AD531" s="28" t="str">
        <f>IF(AE531=W531,$E$2,IF(AE531=X531,$F$2,IF(AE531=Y531,$G$2,IF(AE531=Z531,$H$2,IF(AE531=AA531,$I$2,0)))))</f>
        <v>SA_Diesel</v>
      </c>
      <c r="AE531" s="29">
        <f t="shared" si="17"/>
        <v>0.193914934660878</v>
      </c>
    </row>
    <row r="532" spans="1:31" x14ac:dyDescent="0.25">
      <c r="A532">
        <v>1</v>
      </c>
      <c r="B532" s="15">
        <v>8280</v>
      </c>
      <c r="C532" s="15">
        <v>-66.827006119999993</v>
      </c>
      <c r="D532" s="15">
        <v>-15.360091860000001</v>
      </c>
      <c r="E532">
        <v>99</v>
      </c>
      <c r="F532">
        <v>99</v>
      </c>
      <c r="G532">
        <v>0.98841579922525502</v>
      </c>
      <c r="H532">
        <v>0.47155385041562897</v>
      </c>
      <c r="I532">
        <v>99</v>
      </c>
      <c r="J532">
        <v>56564.274700843103</v>
      </c>
      <c r="K532">
        <v>9.9163827209864603</v>
      </c>
      <c r="L532" s="28" t="str">
        <f>IF(M532=E532,$E$2,IF(M532=F532,$F$2,IF(M532=G532,$G$2,IF(M532=H532,$H$2,IF(M532=I532,$I$2,0)))))</f>
        <v>SA_PV</v>
      </c>
      <c r="M532" s="29">
        <f>MIN(E532:I532)</f>
        <v>0.47155385041562897</v>
      </c>
      <c r="N532">
        <v>99</v>
      </c>
      <c r="O532">
        <v>99</v>
      </c>
      <c r="P532">
        <v>0.69234547342959796</v>
      </c>
      <c r="Q532">
        <v>0.47155385041562897</v>
      </c>
      <c r="R532">
        <v>99</v>
      </c>
      <c r="S532">
        <v>116637.87797647899</v>
      </c>
      <c r="T532">
        <v>23.005498614690101</v>
      </c>
      <c r="U532" s="28" t="str">
        <f>IF(V532=N532,$E$2,IF(V532=O532,$F$2,IF(V532=P532,$G$2,IF(V532=Q532,$H$2,IF(V532=R532,$I$2,0)))))</f>
        <v>SA_PV</v>
      </c>
      <c r="V532" s="29">
        <f t="shared" si="16"/>
        <v>0.47155385041562897</v>
      </c>
      <c r="W532" s="27">
        <v>99</v>
      </c>
      <c r="X532">
        <v>99</v>
      </c>
      <c r="Y532" s="28">
        <v>0.30855060665744899</v>
      </c>
      <c r="Z532" s="28">
        <v>0.47155385041562897</v>
      </c>
      <c r="AA532" s="28">
        <v>99</v>
      </c>
      <c r="AB532" s="23">
        <v>21090.4919334478</v>
      </c>
      <c r="AC532" s="23">
        <v>17.0083117840387</v>
      </c>
      <c r="AD532" s="28" t="str">
        <f>IF(AE532=W532,$E$2,IF(AE532=X532,$F$2,IF(AE532=Y532,$G$2,IF(AE532=Z532,$H$2,IF(AE532=AA532,$I$2,0)))))</f>
        <v>SA_Diesel</v>
      </c>
      <c r="AE532" s="29">
        <f t="shared" si="17"/>
        <v>0.30855060665744899</v>
      </c>
    </row>
    <row r="533" spans="1:31" x14ac:dyDescent="0.25">
      <c r="A533">
        <v>1</v>
      </c>
      <c r="B533" s="15">
        <v>8303</v>
      </c>
      <c r="C533" s="15">
        <v>-66.649827369999997</v>
      </c>
      <c r="D533" s="15">
        <v>-12.218490579999999</v>
      </c>
      <c r="E533">
        <v>99</v>
      </c>
      <c r="F533">
        <v>99</v>
      </c>
      <c r="G533">
        <v>0.586185371167108</v>
      </c>
      <c r="H533">
        <v>0.45171745308717598</v>
      </c>
      <c r="I533">
        <v>99</v>
      </c>
      <c r="J533">
        <v>180612.75102105999</v>
      </c>
      <c r="K533">
        <v>31.247880799491401</v>
      </c>
      <c r="L533" s="28" t="str">
        <f>IF(M533=E533,$E$2,IF(M533=F533,$F$2,IF(M533=G533,$G$2,IF(M533=H533,$H$2,IF(M533=I533,$I$2,0)))))</f>
        <v>SA_PV</v>
      </c>
      <c r="M533" s="29">
        <f>MIN(E533:I533)</f>
        <v>0.45171745308717598</v>
      </c>
      <c r="N533">
        <v>99</v>
      </c>
      <c r="O533">
        <v>99</v>
      </c>
      <c r="P533">
        <v>0.425867814841075</v>
      </c>
      <c r="Q533">
        <v>0.45171745308717598</v>
      </c>
      <c r="R533">
        <v>99</v>
      </c>
      <c r="S533">
        <v>19891.176941361999</v>
      </c>
      <c r="T533">
        <v>16.041130772944499</v>
      </c>
      <c r="U533" s="28" t="str">
        <f>IF(V533=N533,$E$2,IF(V533=O533,$F$2,IF(V533=P533,$G$2,IF(V533=Q533,$H$2,IF(V533=R533,$I$2,0)))))</f>
        <v>SA_Diesel</v>
      </c>
      <c r="V533" s="29">
        <f t="shared" si="16"/>
        <v>0.425867814841075</v>
      </c>
      <c r="W533" s="27">
        <v>99</v>
      </c>
      <c r="X533">
        <v>99</v>
      </c>
      <c r="Y533" s="28">
        <v>0.21804876034436599</v>
      </c>
      <c r="Z533" s="28">
        <v>0.45171745308717598</v>
      </c>
      <c r="AA533" s="28">
        <v>99</v>
      </c>
      <c r="AB533" s="23">
        <v>19891.176941361999</v>
      </c>
      <c r="AC533" s="23">
        <v>16.041130772944499</v>
      </c>
      <c r="AD533" s="28" t="str">
        <f>IF(AE533=W533,$E$2,IF(AE533=X533,$F$2,IF(AE533=Y533,$G$2,IF(AE533=Z533,$H$2,IF(AE533=AA533,$I$2,0)))))</f>
        <v>SA_Diesel</v>
      </c>
      <c r="AE533" s="29">
        <f t="shared" si="17"/>
        <v>0.21804876034436599</v>
      </c>
    </row>
    <row r="534" spans="1:31" x14ac:dyDescent="0.25">
      <c r="A534">
        <v>1</v>
      </c>
      <c r="B534" s="15">
        <v>8306</v>
      </c>
      <c r="C534" s="15">
        <v>-65.969598149999996</v>
      </c>
      <c r="D534" s="15">
        <v>-10.927645480000001</v>
      </c>
      <c r="E534">
        <v>99</v>
      </c>
      <c r="F534">
        <v>99</v>
      </c>
      <c r="G534">
        <v>0.50573928555547898</v>
      </c>
      <c r="H534">
        <v>0.51442786924218398</v>
      </c>
      <c r="I534">
        <v>99</v>
      </c>
      <c r="J534">
        <v>16531.279011311501</v>
      </c>
      <c r="K534">
        <v>13.3315594771599</v>
      </c>
      <c r="L534" s="28" t="str">
        <f>IF(M534=E534,$E$2,IF(M534=F534,$F$2,IF(M534=G534,$G$2,IF(M534=H534,$H$2,IF(M534=I534,$I$2,0)))))</f>
        <v>SA_Diesel</v>
      </c>
      <c r="M534" s="29">
        <f>MIN(E534:I534)</f>
        <v>0.50573928555547898</v>
      </c>
      <c r="N534">
        <v>99</v>
      </c>
      <c r="O534">
        <v>99</v>
      </c>
      <c r="P534">
        <v>0.37257228312337098</v>
      </c>
      <c r="Q534">
        <v>0.51442786924218398</v>
      </c>
      <c r="R534">
        <v>99</v>
      </c>
      <c r="S534">
        <v>17515.547050628898</v>
      </c>
      <c r="T534">
        <v>14.125317050221801</v>
      </c>
      <c r="U534" s="28" t="str">
        <f>IF(V534=N534,$E$2,IF(V534=O534,$F$2,IF(V534=P534,$G$2,IF(V534=Q534,$H$2,IF(V534=R534,$I$2,0)))))</f>
        <v>SA_Diesel</v>
      </c>
      <c r="V534" s="29">
        <f t="shared" si="16"/>
        <v>0.37257228312337098</v>
      </c>
      <c r="W534" s="27">
        <v>99</v>
      </c>
      <c r="X534">
        <v>99</v>
      </c>
      <c r="Y534" s="28">
        <v>0.19994839108175</v>
      </c>
      <c r="Z534" s="28">
        <v>0.51442786924218398</v>
      </c>
      <c r="AA534" s="28">
        <v>99</v>
      </c>
      <c r="AB534" s="23">
        <v>17515.547050628898</v>
      </c>
      <c r="AC534" s="23">
        <v>14.125317050221801</v>
      </c>
      <c r="AD534" s="28" t="str">
        <f>IF(AE534=W534,$E$2,IF(AE534=X534,$F$2,IF(AE534=Y534,$G$2,IF(AE534=Z534,$H$2,IF(AE534=AA534,$I$2,0)))))</f>
        <v>SA_Diesel</v>
      </c>
      <c r="AE534" s="29">
        <f t="shared" si="17"/>
        <v>0.19994839108175</v>
      </c>
    </row>
    <row r="535" spans="1:31" x14ac:dyDescent="0.25">
      <c r="A535">
        <v>1</v>
      </c>
      <c r="B535" s="15">
        <v>8328</v>
      </c>
      <c r="C535" s="15">
        <v>-66.645304850000002</v>
      </c>
      <c r="D535" s="15">
        <v>-17.39756564</v>
      </c>
      <c r="E535">
        <v>99</v>
      </c>
      <c r="F535">
        <v>99</v>
      </c>
      <c r="G535">
        <v>0.82752362800199597</v>
      </c>
      <c r="H535">
        <v>0.38754014476825699</v>
      </c>
      <c r="I535">
        <v>99</v>
      </c>
      <c r="J535">
        <v>194137.81251190801</v>
      </c>
      <c r="K535">
        <v>24.8602813370298</v>
      </c>
      <c r="L535" s="28" t="str">
        <f>IF(M535=E535,$E$2,IF(M535=F535,$F$2,IF(M535=G535,$G$2,IF(M535=H535,$H$2,IF(M535=I535,$I$2,0)))))</f>
        <v>SA_PV</v>
      </c>
      <c r="M535" s="29">
        <f>MIN(E535:I535)</f>
        <v>0.38754014476825699</v>
      </c>
      <c r="N535">
        <v>99</v>
      </c>
      <c r="O535">
        <v>99</v>
      </c>
      <c r="P535">
        <v>0.58575440999418904</v>
      </c>
      <c r="Q535">
        <v>0.38754014476825699</v>
      </c>
      <c r="R535">
        <v>99</v>
      </c>
      <c r="S535">
        <v>93315.052185322595</v>
      </c>
      <c r="T535">
        <v>18.405335736750001</v>
      </c>
      <c r="U535" s="28" t="str">
        <f>IF(V535=N535,$E$2,IF(V535=O535,$F$2,IF(V535=P535,$G$2,IF(V535=Q535,$H$2,IF(V535=R535,$I$2,0)))))</f>
        <v>SA_PV</v>
      </c>
      <c r="V535" s="29">
        <f t="shared" si="16"/>
        <v>0.38754014476825699</v>
      </c>
      <c r="W535" s="27">
        <v>99</v>
      </c>
      <c r="X535">
        <v>99</v>
      </c>
      <c r="Y535" s="28">
        <v>0.27234986813221601</v>
      </c>
      <c r="Z535" s="28">
        <v>0.38754014476825699</v>
      </c>
      <c r="AA535" s="28">
        <v>99</v>
      </c>
      <c r="AB535" s="23">
        <v>20531.1559312024</v>
      </c>
      <c r="AC535" s="23">
        <v>16.557238326470799</v>
      </c>
      <c r="AD535" s="28" t="str">
        <f>IF(AE535=W535,$E$2,IF(AE535=X535,$F$2,IF(AE535=Y535,$G$2,IF(AE535=Z535,$H$2,IF(AE535=AA535,$I$2,0)))))</f>
        <v>SA_Diesel</v>
      </c>
      <c r="AE535" s="29">
        <f t="shared" si="17"/>
        <v>0.27234986813221601</v>
      </c>
    </row>
    <row r="536" spans="1:31" x14ac:dyDescent="0.25">
      <c r="A536">
        <v>1</v>
      </c>
      <c r="B536" s="15">
        <v>8329</v>
      </c>
      <c r="C536" s="15">
        <v>-65.625993730000005</v>
      </c>
      <c r="D536" s="15">
        <v>-17.922982390000001</v>
      </c>
      <c r="E536">
        <v>99</v>
      </c>
      <c r="F536">
        <v>99</v>
      </c>
      <c r="G536">
        <v>0.50573928555547898</v>
      </c>
      <c r="H536">
        <v>0.44857346668613401</v>
      </c>
      <c r="I536">
        <v>99</v>
      </c>
      <c r="J536">
        <v>121921.727922088</v>
      </c>
      <c r="K536">
        <v>21.093724553994502</v>
      </c>
      <c r="L536" s="28" t="str">
        <f>IF(M536=E536,$E$2,IF(M536=F536,$F$2,IF(M536=G536,$G$2,IF(M536=H536,$H$2,IF(M536=I536,$I$2,0)))))</f>
        <v>SA_PV</v>
      </c>
      <c r="M536" s="29">
        <f>MIN(E536:I536)</f>
        <v>0.44857346668613401</v>
      </c>
      <c r="N536">
        <v>99</v>
      </c>
      <c r="O536">
        <v>99</v>
      </c>
      <c r="P536">
        <v>0.37257228312337098</v>
      </c>
      <c r="Q536">
        <v>0.44857346668613401</v>
      </c>
      <c r="R536">
        <v>99</v>
      </c>
      <c r="S536">
        <v>21425.199069309201</v>
      </c>
      <c r="T536">
        <v>17.2782345217841</v>
      </c>
      <c r="U536" s="28" t="str">
        <f>IF(V536=N536,$E$2,IF(V536=O536,$F$2,IF(V536=P536,$G$2,IF(V536=Q536,$H$2,IF(V536=R536,$I$2,0)))))</f>
        <v>SA_Diesel</v>
      </c>
      <c r="V536" s="29">
        <f t="shared" si="16"/>
        <v>0.37257228312337098</v>
      </c>
      <c r="W536" s="27">
        <v>99</v>
      </c>
      <c r="X536">
        <v>99</v>
      </c>
      <c r="Y536" s="28">
        <v>0.19994839108175</v>
      </c>
      <c r="Z536" s="28">
        <v>0.44857346668613401</v>
      </c>
      <c r="AA536" s="28">
        <v>99</v>
      </c>
      <c r="AB536" s="23">
        <v>21425.199069309201</v>
      </c>
      <c r="AC536" s="23">
        <v>17.2782345217841</v>
      </c>
      <c r="AD536" s="28" t="str">
        <f>IF(AE536=W536,$E$2,IF(AE536=X536,$F$2,IF(AE536=Y536,$G$2,IF(AE536=Z536,$H$2,IF(AE536=AA536,$I$2,0)))))</f>
        <v>SA_Diesel</v>
      </c>
      <c r="AE536" s="29">
        <f t="shared" si="17"/>
        <v>0.19994839108175</v>
      </c>
    </row>
    <row r="537" spans="1:31" x14ac:dyDescent="0.25">
      <c r="A537">
        <v>1</v>
      </c>
      <c r="B537" s="15">
        <v>8340</v>
      </c>
      <c r="C537" s="15">
        <v>-64.9658175</v>
      </c>
      <c r="D537" s="15">
        <v>-17.049663769999999</v>
      </c>
      <c r="E537">
        <v>99</v>
      </c>
      <c r="F537">
        <v>99</v>
      </c>
      <c r="G537">
        <v>0.47892392368493603</v>
      </c>
      <c r="H537">
        <v>0.49842854106798801</v>
      </c>
      <c r="I537">
        <v>99</v>
      </c>
      <c r="J537">
        <v>49451.315304585703</v>
      </c>
      <c r="K537">
        <v>8.5555908831463192</v>
      </c>
      <c r="L537" s="28" t="str">
        <f>IF(M537=E537,$E$2,IF(M537=F537,$F$2,IF(M537=G537,$G$2,IF(M537=H537,$H$2,IF(M537=I537,$I$2,0)))))</f>
        <v>SA_Diesel</v>
      </c>
      <c r="M537" s="29">
        <f>MIN(E537:I537)</f>
        <v>0.47892392368493603</v>
      </c>
      <c r="N537">
        <v>99</v>
      </c>
      <c r="O537">
        <v>99</v>
      </c>
      <c r="P537">
        <v>0.354807105884136</v>
      </c>
      <c r="Q537">
        <v>0.49842854106798801</v>
      </c>
      <c r="R537">
        <v>99</v>
      </c>
      <c r="S537">
        <v>11717.793442371099</v>
      </c>
      <c r="T537">
        <v>9.4497503859898107</v>
      </c>
      <c r="U537" s="28" t="str">
        <f>IF(V537=N537,$E$2,IF(V537=O537,$F$2,IF(V537=P537,$G$2,IF(V537=Q537,$H$2,IF(V537=R537,$I$2,0)))))</f>
        <v>SA_Diesel</v>
      </c>
      <c r="V537" s="29">
        <f t="shared" si="16"/>
        <v>0.354807105884136</v>
      </c>
      <c r="W537" s="27">
        <v>99</v>
      </c>
      <c r="X537">
        <v>99</v>
      </c>
      <c r="Y537" s="28">
        <v>0.193914934660878</v>
      </c>
      <c r="Z537" s="28">
        <v>0.49842854106798801</v>
      </c>
      <c r="AA537" s="28">
        <v>99</v>
      </c>
      <c r="AB537" s="23">
        <v>11717.793442371099</v>
      </c>
      <c r="AC537" s="23">
        <v>9.4497503859898107</v>
      </c>
      <c r="AD537" s="28" t="str">
        <f>IF(AE537=W537,$E$2,IF(AE537=X537,$F$2,IF(AE537=Y537,$G$2,IF(AE537=Z537,$H$2,IF(AE537=AA537,$I$2,0)))))</f>
        <v>SA_Diesel</v>
      </c>
      <c r="AE537" s="29">
        <f t="shared" si="17"/>
        <v>0.193914934660878</v>
      </c>
    </row>
    <row r="538" spans="1:31" x14ac:dyDescent="0.25">
      <c r="A538">
        <v>1</v>
      </c>
      <c r="B538" s="15">
        <v>8362</v>
      </c>
      <c r="C538" s="15">
        <v>-65.123284080000005</v>
      </c>
      <c r="D538" s="15">
        <v>-17.097417499999999</v>
      </c>
      <c r="E538">
        <v>99</v>
      </c>
      <c r="F538">
        <v>99</v>
      </c>
      <c r="G538">
        <v>0.66663145677873803</v>
      </c>
      <c r="H538">
        <v>0.51134742429036495</v>
      </c>
      <c r="I538">
        <v>99</v>
      </c>
      <c r="J538">
        <v>28014.322808690998</v>
      </c>
      <c r="K538">
        <v>22.591997296813702</v>
      </c>
      <c r="L538" s="28" t="str">
        <f>IF(M538=E538,$E$2,IF(M538=F538,$F$2,IF(M538=G538,$G$2,IF(M538=H538,$H$2,IF(M538=I538,$I$2,0)))))</f>
        <v>SA_PV</v>
      </c>
      <c r="M538" s="29">
        <f>MIN(E538:I538)</f>
        <v>0.51134742429036495</v>
      </c>
      <c r="N538">
        <v>99</v>
      </c>
      <c r="O538">
        <v>99</v>
      </c>
      <c r="P538">
        <v>0.47916334655878001</v>
      </c>
      <c r="Q538">
        <v>0.51134742429036495</v>
      </c>
      <c r="R538">
        <v>99</v>
      </c>
      <c r="S538">
        <v>15053.170180082499</v>
      </c>
      <c r="T538">
        <v>12.1395467004255</v>
      </c>
      <c r="U538" s="28" t="str">
        <f>IF(V538=N538,$E$2,IF(V538=O538,$F$2,IF(V538=P538,$G$2,IF(V538=Q538,$H$2,IF(V538=R538,$I$2,0)))))</f>
        <v>SA_Diesel</v>
      </c>
      <c r="V538" s="29">
        <f t="shared" si="16"/>
        <v>0.47916334655878001</v>
      </c>
      <c r="W538" s="27">
        <v>99</v>
      </c>
      <c r="X538">
        <v>99</v>
      </c>
      <c r="Y538" s="28">
        <v>0.236149129606983</v>
      </c>
      <c r="Z538" s="28">
        <v>0.51134742429036495</v>
      </c>
      <c r="AA538" s="28">
        <v>99</v>
      </c>
      <c r="AB538" s="23">
        <v>15053.170180082499</v>
      </c>
      <c r="AC538" s="23">
        <v>12.1395467004255</v>
      </c>
      <c r="AD538" s="28" t="str">
        <f>IF(AE538=W538,$E$2,IF(AE538=X538,$F$2,IF(AE538=Y538,$G$2,IF(AE538=Z538,$H$2,IF(AE538=AA538,$I$2,0)))))</f>
        <v>SA_Diesel</v>
      </c>
      <c r="AE538" s="29">
        <f t="shared" si="17"/>
        <v>0.236149129606983</v>
      </c>
    </row>
    <row r="539" spans="1:31" x14ac:dyDescent="0.25">
      <c r="A539">
        <v>1</v>
      </c>
      <c r="B539" s="15">
        <v>8385</v>
      </c>
      <c r="C539" s="15">
        <v>-64.613149030000002</v>
      </c>
      <c r="D539" s="15">
        <v>-17.065442820000001</v>
      </c>
      <c r="E539">
        <v>99</v>
      </c>
      <c r="F539">
        <v>99</v>
      </c>
      <c r="G539">
        <v>0.586185371167108</v>
      </c>
      <c r="H539">
        <v>0.483101011900749</v>
      </c>
      <c r="I539">
        <v>99</v>
      </c>
      <c r="J539">
        <v>116637.87797647899</v>
      </c>
      <c r="K539">
        <v>23.005498614690101</v>
      </c>
      <c r="L539" s="28" t="str">
        <f>IF(M539=E539,$E$2,IF(M539=F539,$F$2,IF(M539=G539,$G$2,IF(M539=H539,$H$2,IF(M539=I539,$I$2,0)))))</f>
        <v>SA_PV</v>
      </c>
      <c r="M539" s="29">
        <f>MIN(E539:I539)</f>
        <v>0.483101011900749</v>
      </c>
      <c r="N539">
        <v>99</v>
      </c>
      <c r="O539">
        <v>99</v>
      </c>
      <c r="P539">
        <v>0.425867814841075</v>
      </c>
      <c r="Q539">
        <v>0.483101011900749</v>
      </c>
      <c r="R539">
        <v>99</v>
      </c>
      <c r="S539">
        <v>22723.396441952202</v>
      </c>
      <c r="T539">
        <v>18.325158687460601</v>
      </c>
      <c r="U539" s="28" t="str">
        <f>IF(V539=N539,$E$2,IF(V539=O539,$F$2,IF(V539=P539,$G$2,IF(V539=Q539,$H$2,IF(V539=R539,$I$2,0)))))</f>
        <v>SA_Diesel</v>
      </c>
      <c r="V539" s="29">
        <f t="shared" si="16"/>
        <v>0.425867814841075</v>
      </c>
      <c r="W539" s="27">
        <v>99</v>
      </c>
      <c r="X539">
        <v>99</v>
      </c>
      <c r="Y539" s="28">
        <v>0.21804876034436599</v>
      </c>
      <c r="Z539" s="28">
        <v>0.483101011900749</v>
      </c>
      <c r="AA539" s="28">
        <v>99</v>
      </c>
      <c r="AB539" s="23">
        <v>22723.396441952202</v>
      </c>
      <c r="AC539" s="23">
        <v>18.325158687460601</v>
      </c>
      <c r="AD539" s="28" t="str">
        <f>IF(AE539=W539,$E$2,IF(AE539=X539,$F$2,IF(AE539=Y539,$G$2,IF(AE539=Z539,$H$2,IF(AE539=AA539,$I$2,0)))))</f>
        <v>SA_Diesel</v>
      </c>
      <c r="AE539" s="29">
        <f t="shared" si="17"/>
        <v>0.21804876034436599</v>
      </c>
    </row>
    <row r="540" spans="1:31" x14ac:dyDescent="0.25">
      <c r="A540">
        <v>1</v>
      </c>
      <c r="B540" s="15">
        <v>8403</v>
      </c>
      <c r="C540" s="15">
        <v>-64.648316539999996</v>
      </c>
      <c r="D540" s="15">
        <v>-17.072723660000001</v>
      </c>
      <c r="E540">
        <v>99</v>
      </c>
      <c r="F540">
        <v>99</v>
      </c>
      <c r="G540">
        <v>0.586185371167108</v>
      </c>
      <c r="H540">
        <v>0.48894834403326598</v>
      </c>
      <c r="I540">
        <v>99</v>
      </c>
      <c r="J540">
        <v>113113.343267481</v>
      </c>
      <c r="K540">
        <v>8.74955077805663</v>
      </c>
      <c r="L540" s="28" t="str">
        <f>IF(M540=E540,$E$2,IF(M540=F540,$F$2,IF(M540=G540,$G$2,IF(M540=H540,$H$2,IF(M540=I540,$I$2,0)))))</f>
        <v>SA_PV</v>
      </c>
      <c r="M540" s="29">
        <f>MIN(E540:I540)</f>
        <v>0.48894834403326598</v>
      </c>
      <c r="N540">
        <v>99</v>
      </c>
      <c r="O540">
        <v>99</v>
      </c>
      <c r="P540">
        <v>0.425867814841075</v>
      </c>
      <c r="Q540">
        <v>0.48894834403326598</v>
      </c>
      <c r="R540">
        <v>99</v>
      </c>
      <c r="S540">
        <v>25980.828515730602</v>
      </c>
      <c r="T540">
        <v>20.952096954286201</v>
      </c>
      <c r="U540" s="28" t="str">
        <f>IF(V540=N540,$E$2,IF(V540=O540,$F$2,IF(V540=P540,$G$2,IF(V540=Q540,$H$2,IF(V540=R540,$I$2,0)))))</f>
        <v>SA_Diesel</v>
      </c>
      <c r="V540" s="29">
        <f t="shared" si="16"/>
        <v>0.425867814841075</v>
      </c>
      <c r="W540" s="27">
        <v>99</v>
      </c>
      <c r="X540">
        <v>99</v>
      </c>
      <c r="Y540" s="28">
        <v>0.21804876034436599</v>
      </c>
      <c r="Z540" s="28">
        <v>0.48894834403326598</v>
      </c>
      <c r="AA540" s="28">
        <v>99</v>
      </c>
      <c r="AB540" s="23">
        <v>25980.828515730602</v>
      </c>
      <c r="AC540" s="23">
        <v>20.952096954286201</v>
      </c>
      <c r="AD540" s="28" t="str">
        <f>IF(AE540=W540,$E$2,IF(AE540=X540,$F$2,IF(AE540=Y540,$G$2,IF(AE540=Z540,$H$2,IF(AE540=AA540,$I$2,0)))))</f>
        <v>SA_Diesel</v>
      </c>
      <c r="AE540" s="29">
        <f t="shared" si="17"/>
        <v>0.21804876034436599</v>
      </c>
    </row>
    <row r="541" spans="1:31" x14ac:dyDescent="0.25">
      <c r="A541">
        <v>1</v>
      </c>
      <c r="B541" s="15">
        <v>8406</v>
      </c>
      <c r="C541" s="15">
        <v>-65.091321320000006</v>
      </c>
      <c r="D541" s="15">
        <v>-17.084649280000001</v>
      </c>
      <c r="E541">
        <v>99</v>
      </c>
      <c r="F541">
        <v>99</v>
      </c>
      <c r="G541">
        <v>0.586185371167109</v>
      </c>
      <c r="H541">
        <v>0.509810923616416</v>
      </c>
      <c r="I541">
        <v>99</v>
      </c>
      <c r="J541">
        <v>105377.75843760101</v>
      </c>
      <c r="K541">
        <v>20.784567739171901</v>
      </c>
      <c r="L541" s="28" t="str">
        <f>IF(M541=E541,$E$2,IF(M541=F541,$F$2,IF(M541=G541,$G$2,IF(M541=H541,$H$2,IF(M541=I541,$I$2,0)))))</f>
        <v>SA_PV</v>
      </c>
      <c r="M541" s="29">
        <f>MIN(E541:I541)</f>
        <v>0.509810923616416</v>
      </c>
      <c r="N541">
        <v>99</v>
      </c>
      <c r="O541">
        <v>99</v>
      </c>
      <c r="P541">
        <v>0.425867814841076</v>
      </c>
      <c r="Q541">
        <v>0.509810923616416</v>
      </c>
      <c r="R541">
        <v>99</v>
      </c>
      <c r="S541">
        <v>14749.3094819901</v>
      </c>
      <c r="T541">
        <v>11.894499903585499</v>
      </c>
      <c r="U541" s="28" t="str">
        <f>IF(V541=N541,$E$2,IF(V541=O541,$F$2,IF(V541=P541,$G$2,IF(V541=Q541,$H$2,IF(V541=R541,$I$2,0)))))</f>
        <v>SA_Diesel</v>
      </c>
      <c r="V541" s="29">
        <f t="shared" si="16"/>
        <v>0.425867814841076</v>
      </c>
      <c r="W541" s="27">
        <v>99</v>
      </c>
      <c r="X541">
        <v>99</v>
      </c>
      <c r="Y541" s="28">
        <v>0.21804876034436599</v>
      </c>
      <c r="Z541" s="28">
        <v>0.509810923616416</v>
      </c>
      <c r="AA541" s="28">
        <v>99</v>
      </c>
      <c r="AB541" s="23">
        <v>14749.3094819901</v>
      </c>
      <c r="AC541" s="23">
        <v>11.894499903585499</v>
      </c>
      <c r="AD541" s="28" t="str">
        <f>IF(AE541=W541,$E$2,IF(AE541=X541,$F$2,IF(AE541=Y541,$G$2,IF(AE541=Z541,$H$2,IF(AE541=AA541,$I$2,0)))))</f>
        <v>SA_Diesel</v>
      </c>
      <c r="AE541" s="29">
        <f t="shared" si="17"/>
        <v>0.21804876034436599</v>
      </c>
    </row>
    <row r="542" spans="1:31" x14ac:dyDescent="0.25">
      <c r="A542">
        <v>1</v>
      </c>
      <c r="B542" s="15">
        <v>8408</v>
      </c>
      <c r="C542" s="15">
        <v>-65.347825200000003</v>
      </c>
      <c r="D542" s="15">
        <v>-17.045911029999999</v>
      </c>
      <c r="E542">
        <v>99</v>
      </c>
      <c r="F542">
        <v>99</v>
      </c>
      <c r="G542">
        <v>0.559370009296565</v>
      </c>
      <c r="H542">
        <v>0.52723764878664803</v>
      </c>
      <c r="I542">
        <v>0.51658112402887901</v>
      </c>
      <c r="J542">
        <v>17515.547050628898</v>
      </c>
      <c r="K542">
        <v>14.125317050221801</v>
      </c>
      <c r="L542" s="28" t="str">
        <f>IF(M542=E542,$E$2,IF(M542=F542,$F$2,IF(M542=G542,$G$2,IF(M542=H542,$H$2,IF(M542=I542,$I$2,0)))))</f>
        <v>Grid_extension</v>
      </c>
      <c r="M542" s="29">
        <f>MIN(E542:I542)</f>
        <v>0.51658112402887901</v>
      </c>
      <c r="N542">
        <v>99</v>
      </c>
      <c r="O542">
        <v>99</v>
      </c>
      <c r="P542">
        <v>0.40810263760184101</v>
      </c>
      <c r="Q542">
        <v>0.52723764878664803</v>
      </c>
      <c r="R542">
        <v>99</v>
      </c>
      <c r="S542">
        <v>20141.450728762498</v>
      </c>
      <c r="T542">
        <v>16.242962698957001</v>
      </c>
      <c r="U542" s="28" t="str">
        <f>IF(V542=N542,$E$2,IF(V542=O542,$F$2,IF(V542=P542,$G$2,IF(V542=Q542,$H$2,IF(V542=R542,$I$2,0)))))</f>
        <v>SA_Diesel</v>
      </c>
      <c r="V542" s="29">
        <f t="shared" si="16"/>
        <v>0.40810263760184101</v>
      </c>
      <c r="W542" s="27">
        <v>99</v>
      </c>
      <c r="X542">
        <v>99</v>
      </c>
      <c r="Y542" s="28">
        <v>0.21201530392349399</v>
      </c>
      <c r="Z542" s="28">
        <v>0.52723764878664803</v>
      </c>
      <c r="AA542" s="28">
        <v>99</v>
      </c>
      <c r="AB542" s="23">
        <v>20141.450728762498</v>
      </c>
      <c r="AC542" s="23">
        <v>16.242962698957001</v>
      </c>
      <c r="AD542" s="28" t="str">
        <f>IF(AE542=W542,$E$2,IF(AE542=X542,$F$2,IF(AE542=Y542,$G$2,IF(AE542=Z542,$H$2,IF(AE542=AA542,$I$2,0)))))</f>
        <v>SA_Diesel</v>
      </c>
      <c r="AE542" s="29">
        <f t="shared" si="17"/>
        <v>0.21201530392349399</v>
      </c>
    </row>
    <row r="543" spans="1:31" x14ac:dyDescent="0.25">
      <c r="A543">
        <v>1</v>
      </c>
      <c r="B543" s="15">
        <v>8418</v>
      </c>
      <c r="C543" s="15">
        <v>-65.004872739999996</v>
      </c>
      <c r="D543" s="15">
        <v>-16.983982990000001</v>
      </c>
      <c r="E543">
        <v>99</v>
      </c>
      <c r="F543">
        <v>99</v>
      </c>
      <c r="G543">
        <v>0.50573928555547898</v>
      </c>
      <c r="H543">
        <v>0.49580676615880498</v>
      </c>
      <c r="I543">
        <v>99</v>
      </c>
      <c r="J543">
        <v>93315.052185322595</v>
      </c>
      <c r="K543">
        <v>18.405335736750001</v>
      </c>
      <c r="L543" s="28" t="str">
        <f>IF(M543=E543,$E$2,IF(M543=F543,$F$2,IF(M543=G543,$G$2,IF(M543=H543,$H$2,IF(M543=I543,$I$2,0)))))</f>
        <v>SA_PV</v>
      </c>
      <c r="M543" s="29">
        <f>MIN(E543:I543)</f>
        <v>0.49580676615880498</v>
      </c>
      <c r="N543">
        <v>99</v>
      </c>
      <c r="O543">
        <v>99</v>
      </c>
      <c r="P543">
        <v>0.37257228312337098</v>
      </c>
      <c r="Q543">
        <v>0.49580676615880498</v>
      </c>
      <c r="R543">
        <v>99</v>
      </c>
      <c r="S543">
        <v>14103.32759547</v>
      </c>
      <c r="T543">
        <v>11.373551346887799</v>
      </c>
      <c r="U543" s="28" t="str">
        <f>IF(V543=N543,$E$2,IF(V543=O543,$F$2,IF(V543=P543,$G$2,IF(V543=Q543,$H$2,IF(V543=R543,$I$2,0)))))</f>
        <v>SA_Diesel</v>
      </c>
      <c r="V543" s="29">
        <f t="shared" si="16"/>
        <v>0.37257228312337098</v>
      </c>
      <c r="W543" s="27">
        <v>99</v>
      </c>
      <c r="X543">
        <v>99</v>
      </c>
      <c r="Y543" s="28">
        <v>0.19994839108175</v>
      </c>
      <c r="Z543" s="28">
        <v>0.49580676615880498</v>
      </c>
      <c r="AA543" s="28">
        <v>99</v>
      </c>
      <c r="AB543" s="23">
        <v>14103.32759547</v>
      </c>
      <c r="AC543" s="23">
        <v>11.373551346887799</v>
      </c>
      <c r="AD543" s="28" t="str">
        <f>IF(AE543=W543,$E$2,IF(AE543=X543,$F$2,IF(AE543=Y543,$G$2,IF(AE543=Z543,$H$2,IF(AE543=AA543,$I$2,0)))))</f>
        <v>SA_Diesel</v>
      </c>
      <c r="AE543" s="29">
        <f t="shared" si="17"/>
        <v>0.19994839108175</v>
      </c>
    </row>
    <row r="544" spans="1:31" x14ac:dyDescent="0.25">
      <c r="A544">
        <v>1</v>
      </c>
      <c r="B544" s="15">
        <v>8452</v>
      </c>
      <c r="C544" s="15">
        <v>-65.256944059999995</v>
      </c>
      <c r="D544" s="15">
        <v>-17.061278260000002</v>
      </c>
      <c r="E544">
        <v>99</v>
      </c>
      <c r="F544">
        <v>99</v>
      </c>
      <c r="G544">
        <v>0.559370009296565</v>
      </c>
      <c r="H544">
        <v>0.52301194629945502</v>
      </c>
      <c r="I544">
        <v>0.47955230797267701</v>
      </c>
      <c r="J544">
        <v>112714.56824553999</v>
      </c>
      <c r="K544">
        <v>19.500790353899799</v>
      </c>
      <c r="L544" s="28" t="str">
        <f>IF(M544=E544,$E$2,IF(M544=F544,$F$2,IF(M544=G544,$G$2,IF(M544=H544,$H$2,IF(M544=I544,$I$2,0)))))</f>
        <v>Grid_extension</v>
      </c>
      <c r="M544" s="29">
        <f>MIN(E544:I544)</f>
        <v>0.47955230797267701</v>
      </c>
      <c r="N544">
        <v>99</v>
      </c>
      <c r="O544">
        <v>99</v>
      </c>
      <c r="P544">
        <v>0.40810263760184001</v>
      </c>
      <c r="Q544">
        <v>0.52301194629945502</v>
      </c>
      <c r="R544">
        <v>99</v>
      </c>
      <c r="S544">
        <v>28453.767226296499</v>
      </c>
      <c r="T544">
        <v>22.946384842157599</v>
      </c>
      <c r="U544" s="28" t="str">
        <f>IF(V544=N544,$E$2,IF(V544=O544,$F$2,IF(V544=P544,$G$2,IF(V544=Q544,$H$2,IF(V544=R544,$I$2,0)))))</f>
        <v>SA_Diesel</v>
      </c>
      <c r="V544" s="29">
        <f t="shared" si="16"/>
        <v>0.40810263760184001</v>
      </c>
      <c r="W544" s="27">
        <v>99</v>
      </c>
      <c r="X544">
        <v>99</v>
      </c>
      <c r="Y544" s="28">
        <v>0.21201530392349399</v>
      </c>
      <c r="Z544" s="28">
        <v>0.52301194629945502</v>
      </c>
      <c r="AA544" s="28">
        <v>99</v>
      </c>
      <c r="AB544" s="23">
        <v>28453.767226296499</v>
      </c>
      <c r="AC544" s="23">
        <v>22.946384842157599</v>
      </c>
      <c r="AD544" s="28" t="str">
        <f>IF(AE544=W544,$E$2,IF(AE544=X544,$F$2,IF(AE544=Y544,$G$2,IF(AE544=Z544,$H$2,IF(AE544=AA544,$I$2,0)))))</f>
        <v>SA_Diesel</v>
      </c>
      <c r="AE544" s="29">
        <f t="shared" si="17"/>
        <v>0.21201530392349399</v>
      </c>
    </row>
    <row r="545" spans="1:31" x14ac:dyDescent="0.25">
      <c r="A545">
        <v>1</v>
      </c>
      <c r="B545" s="15">
        <v>8457</v>
      </c>
      <c r="C545" s="15">
        <v>-64.828371239999996</v>
      </c>
      <c r="D545" s="15">
        <v>-17.054536800000001</v>
      </c>
      <c r="E545">
        <v>99</v>
      </c>
      <c r="F545">
        <v>99</v>
      </c>
      <c r="G545">
        <v>0.47892392368493603</v>
      </c>
      <c r="H545">
        <v>0.49178282718708199</v>
      </c>
      <c r="I545">
        <v>99</v>
      </c>
      <c r="J545">
        <v>11717.793442371099</v>
      </c>
      <c r="K545">
        <v>9.4497503859898107</v>
      </c>
      <c r="L545" s="28" t="str">
        <f>IF(M545=E545,$E$2,IF(M545=F545,$F$2,IF(M545=G545,$G$2,IF(M545=H545,$H$2,IF(M545=I545,$I$2,0)))))</f>
        <v>SA_Diesel</v>
      </c>
      <c r="M545" s="29">
        <f>MIN(E545:I545)</f>
        <v>0.47892392368493603</v>
      </c>
      <c r="N545">
        <v>99</v>
      </c>
      <c r="O545">
        <v>99</v>
      </c>
      <c r="P545">
        <v>0.354807105884136</v>
      </c>
      <c r="Q545">
        <v>0.49178282718708199</v>
      </c>
      <c r="R545">
        <v>99</v>
      </c>
      <c r="S545">
        <v>21434.1313066652</v>
      </c>
      <c r="T545">
        <v>17.285437875710599</v>
      </c>
      <c r="U545" s="28" t="str">
        <f>IF(V545=N545,$E$2,IF(V545=O545,$F$2,IF(V545=P545,$G$2,IF(V545=Q545,$H$2,IF(V545=R545,$I$2,0)))))</f>
        <v>SA_Diesel</v>
      </c>
      <c r="V545" s="29">
        <f t="shared" si="16"/>
        <v>0.354807105884136</v>
      </c>
      <c r="W545" s="27">
        <v>99</v>
      </c>
      <c r="X545">
        <v>99</v>
      </c>
      <c r="Y545" s="28">
        <v>0.193914934660878</v>
      </c>
      <c r="Z545" s="28">
        <v>0.49178282718708199</v>
      </c>
      <c r="AA545" s="28">
        <v>99</v>
      </c>
      <c r="AB545" s="23">
        <v>21434.1313066652</v>
      </c>
      <c r="AC545" s="23">
        <v>17.285437875710599</v>
      </c>
      <c r="AD545" s="28" t="str">
        <f>IF(AE545=W545,$E$2,IF(AE545=X545,$F$2,IF(AE545=Y545,$G$2,IF(AE545=Z545,$H$2,IF(AE545=AA545,$I$2,0)))))</f>
        <v>SA_Diesel</v>
      </c>
      <c r="AE545" s="29">
        <f t="shared" si="17"/>
        <v>0.193914934660878</v>
      </c>
    </row>
    <row r="546" spans="1:31" x14ac:dyDescent="0.25">
      <c r="A546">
        <v>1</v>
      </c>
      <c r="B546" s="15">
        <v>8460</v>
      </c>
      <c r="C546" s="15">
        <v>-64.519446970000004</v>
      </c>
      <c r="D546" s="15">
        <v>-17.287004199999998</v>
      </c>
      <c r="E546">
        <v>99</v>
      </c>
      <c r="F546">
        <v>99</v>
      </c>
      <c r="G546">
        <v>0.72026218051982405</v>
      </c>
      <c r="H546">
        <v>0.49872156196220802</v>
      </c>
      <c r="I546">
        <v>99</v>
      </c>
      <c r="J546">
        <v>90274.615818656093</v>
      </c>
      <c r="K546">
        <v>17.805644145691499</v>
      </c>
      <c r="L546" s="28" t="str">
        <f>IF(M546=E546,$E$2,IF(M546=F546,$F$2,IF(M546=G546,$G$2,IF(M546=H546,$H$2,IF(M546=I546,$I$2,0)))))</f>
        <v>SA_PV</v>
      </c>
      <c r="M546" s="29">
        <f>MIN(E546:I546)</f>
        <v>0.49872156196220802</v>
      </c>
      <c r="N546">
        <v>99</v>
      </c>
      <c r="O546">
        <v>99</v>
      </c>
      <c r="P546">
        <v>0.51469370103724899</v>
      </c>
      <c r="Q546">
        <v>0.49872156196220802</v>
      </c>
      <c r="R546">
        <v>99</v>
      </c>
      <c r="S546">
        <v>79726.576110466194</v>
      </c>
      <c r="T546">
        <v>15.725162940920301</v>
      </c>
      <c r="U546" s="28" t="str">
        <f>IF(V546=N546,$E$2,IF(V546=O546,$F$2,IF(V546=P546,$G$2,IF(V546=Q546,$H$2,IF(V546=R546,$I$2,0)))))</f>
        <v>SA_PV</v>
      </c>
      <c r="V546" s="29">
        <f t="shared" si="16"/>
        <v>0.49872156196220802</v>
      </c>
      <c r="W546" s="27">
        <v>99</v>
      </c>
      <c r="X546">
        <v>99</v>
      </c>
      <c r="Y546" s="28">
        <v>0.248216042448727</v>
      </c>
      <c r="Z546" s="28">
        <v>0.49872156196220802</v>
      </c>
      <c r="AA546" s="28">
        <v>99</v>
      </c>
      <c r="AB546" s="23">
        <v>13630.8633415487</v>
      </c>
      <c r="AC546" s="23">
        <v>10.992535135276199</v>
      </c>
      <c r="AD546" s="28" t="str">
        <f>IF(AE546=W546,$E$2,IF(AE546=X546,$F$2,IF(AE546=Y546,$G$2,IF(AE546=Z546,$H$2,IF(AE546=AA546,$I$2,0)))))</f>
        <v>SA_Diesel</v>
      </c>
      <c r="AE546" s="29">
        <f t="shared" si="17"/>
        <v>0.248216042448727</v>
      </c>
    </row>
    <row r="547" spans="1:31" x14ac:dyDescent="0.25">
      <c r="A547">
        <v>1</v>
      </c>
      <c r="B547" s="15">
        <v>8468</v>
      </c>
      <c r="C547" s="15">
        <v>-65.563449250000005</v>
      </c>
      <c r="D547" s="15">
        <v>-17.92492373</v>
      </c>
      <c r="E547">
        <v>99</v>
      </c>
      <c r="F547">
        <v>99</v>
      </c>
      <c r="G547">
        <v>0.586185371167108</v>
      </c>
      <c r="H547">
        <v>0.44000199916983901</v>
      </c>
      <c r="I547">
        <v>99</v>
      </c>
      <c r="J547">
        <v>128745.71909293901</v>
      </c>
      <c r="K547">
        <v>25.3936329571873</v>
      </c>
      <c r="L547" s="28" t="str">
        <f>IF(M547=E547,$E$2,IF(M547=F547,$F$2,IF(M547=G547,$G$2,IF(M547=H547,$H$2,IF(M547=I547,$I$2,0)))))</f>
        <v>SA_PV</v>
      </c>
      <c r="M547" s="29">
        <f>MIN(E547:I547)</f>
        <v>0.44000199916983901</v>
      </c>
      <c r="N547">
        <v>99</v>
      </c>
      <c r="O547">
        <v>99</v>
      </c>
      <c r="P547">
        <v>0.425867814841076</v>
      </c>
      <c r="Q547">
        <v>0.44000199916983901</v>
      </c>
      <c r="R547">
        <v>99</v>
      </c>
      <c r="S547">
        <v>9334.3843498132592</v>
      </c>
      <c r="T547">
        <v>7.5276631685338602</v>
      </c>
      <c r="U547" s="28" t="str">
        <f>IF(V547=N547,$E$2,IF(V547=O547,$F$2,IF(V547=P547,$G$2,IF(V547=Q547,$H$2,IF(V547=R547,$I$2,0)))))</f>
        <v>SA_Diesel</v>
      </c>
      <c r="V547" s="29">
        <f t="shared" si="16"/>
        <v>0.425867814841076</v>
      </c>
      <c r="W547" s="27">
        <v>99</v>
      </c>
      <c r="X547">
        <v>99</v>
      </c>
      <c r="Y547" s="28">
        <v>0.21804876034436599</v>
      </c>
      <c r="Z547" s="28">
        <v>0.44000199916983901</v>
      </c>
      <c r="AA547" s="28">
        <v>99</v>
      </c>
      <c r="AB547" s="23">
        <v>9334.3843498132592</v>
      </c>
      <c r="AC547" s="23">
        <v>7.5276631685338602</v>
      </c>
      <c r="AD547" s="28" t="str">
        <f>IF(AE547=W547,$E$2,IF(AE547=X547,$F$2,IF(AE547=Y547,$G$2,IF(AE547=Z547,$H$2,IF(AE547=AA547,$I$2,0)))))</f>
        <v>SA_Diesel</v>
      </c>
      <c r="AE547" s="29">
        <f t="shared" si="17"/>
        <v>0.21804876034436599</v>
      </c>
    </row>
    <row r="548" spans="1:31" x14ac:dyDescent="0.25">
      <c r="A548">
        <v>1</v>
      </c>
      <c r="B548" s="15">
        <v>8478</v>
      </c>
      <c r="C548" s="15">
        <v>-64.091600299999996</v>
      </c>
      <c r="D548" s="15">
        <v>-19.075713629999999</v>
      </c>
      <c r="E548">
        <v>99</v>
      </c>
      <c r="F548">
        <v>99</v>
      </c>
      <c r="G548">
        <v>0.586185371167108</v>
      </c>
      <c r="H548">
        <v>0.43304000862568498</v>
      </c>
      <c r="I548">
        <v>99</v>
      </c>
      <c r="J548">
        <v>148983.296902034</v>
      </c>
      <c r="K548">
        <v>29.385265661150701</v>
      </c>
      <c r="L548" s="28" t="str">
        <f>IF(M548=E548,$E$2,IF(M548=F548,$F$2,IF(M548=G548,$G$2,IF(M548=H548,$H$2,IF(M548=I548,$I$2,0)))))</f>
        <v>SA_PV</v>
      </c>
      <c r="M548" s="29">
        <f>MIN(E548:I548)</f>
        <v>0.43304000862568498</v>
      </c>
      <c r="N548">
        <v>99</v>
      </c>
      <c r="O548">
        <v>99</v>
      </c>
      <c r="P548">
        <v>0.425867814841076</v>
      </c>
      <c r="Q548">
        <v>0.43304000862568498</v>
      </c>
      <c r="R548">
        <v>99</v>
      </c>
      <c r="S548">
        <v>24321.217172239001</v>
      </c>
      <c r="T548">
        <v>19.613712469964799</v>
      </c>
      <c r="U548" s="28" t="str">
        <f>IF(V548=N548,$E$2,IF(V548=O548,$F$2,IF(V548=P548,$G$2,IF(V548=Q548,$H$2,IF(V548=R548,$I$2,0)))))</f>
        <v>SA_Diesel</v>
      </c>
      <c r="V548" s="29">
        <f t="shared" si="16"/>
        <v>0.425867814841076</v>
      </c>
      <c r="W548" s="27">
        <v>99</v>
      </c>
      <c r="X548">
        <v>99</v>
      </c>
      <c r="Y548" s="28">
        <v>0.21804876034436599</v>
      </c>
      <c r="Z548" s="28">
        <v>0.43304000862568498</v>
      </c>
      <c r="AA548" s="28">
        <v>99</v>
      </c>
      <c r="AB548" s="23">
        <v>24321.217172239001</v>
      </c>
      <c r="AC548" s="23">
        <v>19.613712469964799</v>
      </c>
      <c r="AD548" s="28" t="str">
        <f>IF(AE548=W548,$E$2,IF(AE548=X548,$F$2,IF(AE548=Y548,$G$2,IF(AE548=Z548,$H$2,IF(AE548=AA548,$I$2,0)))))</f>
        <v>SA_Diesel</v>
      </c>
      <c r="AE548" s="29">
        <f t="shared" si="17"/>
        <v>0.21804876034436599</v>
      </c>
    </row>
    <row r="549" spans="1:31" x14ac:dyDescent="0.25">
      <c r="A549">
        <v>1</v>
      </c>
      <c r="B549" s="15">
        <v>8480</v>
      </c>
      <c r="C549" s="15">
        <v>-64.545303599999997</v>
      </c>
      <c r="D549" s="15">
        <v>-19.776900980000001</v>
      </c>
      <c r="E549">
        <v>99</v>
      </c>
      <c r="F549">
        <v>99</v>
      </c>
      <c r="G549">
        <v>0.72026218051982405</v>
      </c>
      <c r="H549">
        <v>0.45905052862430501</v>
      </c>
      <c r="I549">
        <v>99</v>
      </c>
      <c r="J549">
        <v>88186.565691427299</v>
      </c>
      <c r="K549">
        <v>17.393799939137502</v>
      </c>
      <c r="L549" s="28" t="str">
        <f>IF(M549=E549,$E$2,IF(M549=F549,$F$2,IF(M549=G549,$G$2,IF(M549=H549,$H$2,IF(M549=I549,$I$2,0)))))</f>
        <v>SA_PV</v>
      </c>
      <c r="M549" s="29">
        <f>MIN(E549:I549)</f>
        <v>0.45905052862430501</v>
      </c>
      <c r="N549">
        <v>99</v>
      </c>
      <c r="O549">
        <v>99</v>
      </c>
      <c r="P549">
        <v>0.51469370103724998</v>
      </c>
      <c r="Q549">
        <v>0.45905052862430501</v>
      </c>
      <c r="R549">
        <v>99</v>
      </c>
      <c r="S549">
        <v>59204.2303071719</v>
      </c>
      <c r="T549">
        <v>11.6773629797183</v>
      </c>
      <c r="U549" s="28" t="str">
        <f>IF(V549=N549,$E$2,IF(V549=O549,$F$2,IF(V549=P549,$G$2,IF(V549=Q549,$H$2,IF(V549=R549,$I$2,0)))))</f>
        <v>SA_PV</v>
      </c>
      <c r="V549" s="29">
        <f t="shared" si="16"/>
        <v>0.45905052862430501</v>
      </c>
      <c r="W549" s="27">
        <v>99</v>
      </c>
      <c r="X549">
        <v>99</v>
      </c>
      <c r="Y549" s="28">
        <v>0.248216042448727</v>
      </c>
      <c r="Z549" s="28">
        <v>0.45905052862430501</v>
      </c>
      <c r="AA549" s="28">
        <v>99</v>
      </c>
      <c r="AB549" s="23">
        <v>10996.909293181399</v>
      </c>
      <c r="AC549" s="23">
        <v>8.8683973095285502</v>
      </c>
      <c r="AD549" s="28" t="str">
        <f>IF(AE549=W549,$E$2,IF(AE549=X549,$F$2,IF(AE549=Y549,$G$2,IF(AE549=Z549,$H$2,IF(AE549=AA549,$I$2,0)))))</f>
        <v>SA_Diesel</v>
      </c>
      <c r="AE549" s="29">
        <f t="shared" si="17"/>
        <v>0.248216042448727</v>
      </c>
    </row>
    <row r="550" spans="1:31" x14ac:dyDescent="0.25">
      <c r="A550">
        <v>1</v>
      </c>
      <c r="B550" s="15">
        <v>8486</v>
      </c>
      <c r="C550" s="15">
        <v>-64.551741489999998</v>
      </c>
      <c r="D550" s="15">
        <v>-20.11694542</v>
      </c>
      <c r="E550">
        <v>99</v>
      </c>
      <c r="F550">
        <v>99</v>
      </c>
      <c r="G550">
        <v>0.47892392368493603</v>
      </c>
      <c r="H550">
        <v>0.48672591553865402</v>
      </c>
      <c r="I550">
        <v>99</v>
      </c>
      <c r="J550">
        <v>118378.075525675</v>
      </c>
      <c r="K550">
        <v>9.3853748695688495</v>
      </c>
      <c r="L550" s="28" t="str">
        <f>IF(M550=E550,$E$2,IF(M550=F550,$F$2,IF(M550=G550,$G$2,IF(M550=H550,$H$2,IF(M550=I550,$I$2,0)))))</f>
        <v>SA_Diesel</v>
      </c>
      <c r="M550" s="29">
        <f>MIN(E550:I550)</f>
        <v>0.47892392368493603</v>
      </c>
      <c r="N550">
        <v>99</v>
      </c>
      <c r="O550">
        <v>99</v>
      </c>
      <c r="P550">
        <v>0.354807105884136</v>
      </c>
      <c r="Q550">
        <v>0.48672591553865402</v>
      </c>
      <c r="R550">
        <v>99</v>
      </c>
      <c r="S550">
        <v>19480.708371651701</v>
      </c>
      <c r="T550">
        <v>15.7101106415407</v>
      </c>
      <c r="U550" s="28" t="str">
        <f>IF(V550=N550,$E$2,IF(V550=O550,$F$2,IF(V550=P550,$G$2,IF(V550=Q550,$H$2,IF(V550=R550,$I$2,0)))))</f>
        <v>SA_Diesel</v>
      </c>
      <c r="V550" s="29">
        <f t="shared" si="16"/>
        <v>0.354807105884136</v>
      </c>
      <c r="W550" s="27">
        <v>99</v>
      </c>
      <c r="X550">
        <v>99</v>
      </c>
      <c r="Y550" s="28">
        <v>0.193914934660878</v>
      </c>
      <c r="Z550" s="28">
        <v>0.48672591553865402</v>
      </c>
      <c r="AA550" s="28">
        <v>99</v>
      </c>
      <c r="AB550" s="23">
        <v>19480.708371651701</v>
      </c>
      <c r="AC550" s="23">
        <v>15.7101106415407</v>
      </c>
      <c r="AD550" s="28" t="str">
        <f>IF(AE550=W550,$E$2,IF(AE550=X550,$F$2,IF(AE550=Y550,$G$2,IF(AE550=Z550,$H$2,IF(AE550=AA550,$I$2,0)))))</f>
        <v>SA_Diesel</v>
      </c>
      <c r="AE550" s="29">
        <f t="shared" si="17"/>
        <v>0.193914934660878</v>
      </c>
    </row>
    <row r="551" spans="1:31" x14ac:dyDescent="0.25">
      <c r="A551">
        <v>1</v>
      </c>
      <c r="B551" s="15">
        <v>8488</v>
      </c>
      <c r="C551" s="15">
        <v>-64.407550499999999</v>
      </c>
      <c r="D551" s="15">
        <v>-20.3263295</v>
      </c>
      <c r="E551">
        <v>99</v>
      </c>
      <c r="F551">
        <v>99</v>
      </c>
      <c r="G551">
        <v>0.586185371167108</v>
      </c>
      <c r="H551">
        <v>0.51995935170715302</v>
      </c>
      <c r="I551">
        <v>99</v>
      </c>
      <c r="J551">
        <v>82007.891856548798</v>
      </c>
      <c r="K551">
        <v>16.175126598924798</v>
      </c>
      <c r="L551" s="28" t="str">
        <f>IF(M551=E551,$E$2,IF(M551=F551,$F$2,IF(M551=G551,$G$2,IF(M551=H551,$H$2,IF(M551=I551,$I$2,0)))))</f>
        <v>SA_PV</v>
      </c>
      <c r="M551" s="29">
        <f>MIN(E551:I551)</f>
        <v>0.51995935170715302</v>
      </c>
      <c r="N551">
        <v>99</v>
      </c>
      <c r="O551">
        <v>99</v>
      </c>
      <c r="P551">
        <v>0.425867814841076</v>
      </c>
      <c r="Q551">
        <v>0.51995935170715302</v>
      </c>
      <c r="R551">
        <v>99</v>
      </c>
      <c r="S551">
        <v>10525.2495042471</v>
      </c>
      <c r="T551">
        <v>8.4880298543026296</v>
      </c>
      <c r="U551" s="28" t="str">
        <f>IF(V551=N551,$E$2,IF(V551=O551,$F$2,IF(V551=P551,$G$2,IF(V551=Q551,$H$2,IF(V551=R551,$I$2,0)))))</f>
        <v>SA_Diesel</v>
      </c>
      <c r="V551" s="29">
        <f t="shared" si="16"/>
        <v>0.425867814841076</v>
      </c>
      <c r="W551" s="27">
        <v>99</v>
      </c>
      <c r="X551">
        <v>99</v>
      </c>
      <c r="Y551" s="28">
        <v>0.21804876034436599</v>
      </c>
      <c r="Z551" s="28">
        <v>0.51995935170715302</v>
      </c>
      <c r="AA551" s="28">
        <v>99</v>
      </c>
      <c r="AB551" s="23">
        <v>10525.2495042471</v>
      </c>
      <c r="AC551" s="23">
        <v>8.4880298543026296</v>
      </c>
      <c r="AD551" s="28" t="str">
        <f>IF(AE551=W551,$E$2,IF(AE551=X551,$F$2,IF(AE551=Y551,$G$2,IF(AE551=Z551,$H$2,IF(AE551=AA551,$I$2,0)))))</f>
        <v>SA_Diesel</v>
      </c>
      <c r="AE551" s="29">
        <f t="shared" si="17"/>
        <v>0.21804876034436599</v>
      </c>
    </row>
    <row r="552" spans="1:31" x14ac:dyDescent="0.25">
      <c r="A552">
        <v>1</v>
      </c>
      <c r="B552" s="15">
        <v>8489</v>
      </c>
      <c r="C552" s="15">
        <v>-63.788143390000002</v>
      </c>
      <c r="D552" s="15">
        <v>-20.097424220000001</v>
      </c>
      <c r="E552">
        <v>99</v>
      </c>
      <c r="F552">
        <v>99</v>
      </c>
      <c r="G552">
        <v>0.69344681864928004</v>
      </c>
      <c r="H552">
        <v>0.46611284444929402</v>
      </c>
      <c r="I552">
        <v>99</v>
      </c>
      <c r="J552">
        <v>153670.97908009199</v>
      </c>
      <c r="K552">
        <v>13.2586910181644</v>
      </c>
      <c r="L552" s="28" t="str">
        <f>IF(M552=E552,$E$2,IF(M552=F552,$F$2,IF(M552=G552,$G$2,IF(M552=H552,$H$2,IF(M552=I552,$I$2,0)))))</f>
        <v>SA_PV</v>
      </c>
      <c r="M552" s="29">
        <f>MIN(E552:I552)</f>
        <v>0.46611284444929402</v>
      </c>
      <c r="N552">
        <v>99</v>
      </c>
      <c r="O552">
        <v>99</v>
      </c>
      <c r="P552">
        <v>0.496928523798015</v>
      </c>
      <c r="Q552">
        <v>0.46611284444929402</v>
      </c>
      <c r="R552">
        <v>99</v>
      </c>
      <c r="S552">
        <v>114946.068044599</v>
      </c>
      <c r="T552">
        <v>22.671808292820302</v>
      </c>
      <c r="U552" s="28" t="str">
        <f>IF(V552=N552,$E$2,IF(V552=O552,$F$2,IF(V552=P552,$G$2,IF(V552=Q552,$H$2,IF(V552=R552,$I$2,0)))))</f>
        <v>SA_PV</v>
      </c>
      <c r="V552" s="29">
        <f t="shared" si="16"/>
        <v>0.46611284444929402</v>
      </c>
      <c r="W552" s="27">
        <v>99</v>
      </c>
      <c r="X552">
        <v>99</v>
      </c>
      <c r="Y552" s="28">
        <v>0.242182586027855</v>
      </c>
      <c r="Z552" s="28">
        <v>0.46611284444929402</v>
      </c>
      <c r="AA552" s="28">
        <v>99</v>
      </c>
      <c r="AB552" s="23">
        <v>21027.199952179501</v>
      </c>
      <c r="AC552" s="23">
        <v>16.957270312164201</v>
      </c>
      <c r="AD552" s="28" t="str">
        <f>IF(AE552=W552,$E$2,IF(AE552=X552,$F$2,IF(AE552=Y552,$G$2,IF(AE552=Z552,$H$2,IF(AE552=AA552,$I$2,0)))))</f>
        <v>SA_Diesel</v>
      </c>
      <c r="AE552" s="29">
        <f t="shared" si="17"/>
        <v>0.242182586027855</v>
      </c>
    </row>
    <row r="553" spans="1:31" x14ac:dyDescent="0.25">
      <c r="A553">
        <v>1</v>
      </c>
      <c r="B553" s="15">
        <v>8490</v>
      </c>
      <c r="C553" s="15">
        <v>-64.885772500000002</v>
      </c>
      <c r="D553" s="15">
        <v>-19.291672999999999</v>
      </c>
      <c r="E553">
        <v>99</v>
      </c>
      <c r="F553">
        <v>99</v>
      </c>
      <c r="G553">
        <v>0.63981609490819402</v>
      </c>
      <c r="H553">
        <v>0.39977633218553998</v>
      </c>
      <c r="I553">
        <v>99</v>
      </c>
      <c r="J553">
        <v>21434.1313066652</v>
      </c>
      <c r="K553">
        <v>17.285437875710599</v>
      </c>
      <c r="L553" s="28" t="str">
        <f>IF(M553=E553,$E$2,IF(M553=F553,$F$2,IF(M553=G553,$G$2,IF(M553=H553,$H$2,IF(M553=I553,$I$2,0)))))</f>
        <v>SA_PV</v>
      </c>
      <c r="M553" s="29">
        <f>MIN(E553:I553)</f>
        <v>0.39977633218553998</v>
      </c>
      <c r="N553">
        <v>99</v>
      </c>
      <c r="O553">
        <v>99</v>
      </c>
      <c r="P553">
        <v>0.46139816931954503</v>
      </c>
      <c r="Q553">
        <v>0.39977633218553998</v>
      </c>
      <c r="R553">
        <v>99</v>
      </c>
      <c r="S553">
        <v>119801.828842615</v>
      </c>
      <c r="T553">
        <v>23.629552039963599</v>
      </c>
      <c r="U553" s="28" t="str">
        <f>IF(V553=N553,$E$2,IF(V553=O553,$F$2,IF(V553=P553,$G$2,IF(V553=Q553,$H$2,IF(V553=R553,$I$2,0)))))</f>
        <v>SA_PV</v>
      </c>
      <c r="V553" s="29">
        <f t="shared" si="16"/>
        <v>0.39977633218553998</v>
      </c>
      <c r="W553" s="27">
        <v>99</v>
      </c>
      <c r="X553">
        <v>99</v>
      </c>
      <c r="Y553" s="28">
        <v>0.23011567318611101</v>
      </c>
      <c r="Z553" s="28">
        <v>0.39977633218553998</v>
      </c>
      <c r="AA553" s="28">
        <v>99</v>
      </c>
      <c r="AB553" s="23">
        <v>25551.992068788899</v>
      </c>
      <c r="AC553" s="23">
        <v>20.606264148823001</v>
      </c>
      <c r="AD553" s="28" t="str">
        <f>IF(AE553=W553,$E$2,IF(AE553=X553,$F$2,IF(AE553=Y553,$G$2,IF(AE553=Z553,$H$2,IF(AE553=AA553,$I$2,0)))))</f>
        <v>SA_Diesel</v>
      </c>
      <c r="AE553" s="29">
        <f t="shared" si="17"/>
        <v>0.23011567318611101</v>
      </c>
    </row>
    <row r="554" spans="1:31" x14ac:dyDescent="0.25">
      <c r="A554">
        <v>1</v>
      </c>
      <c r="B554" s="15">
        <v>8502</v>
      </c>
      <c r="C554" s="15">
        <v>-64.708182489999999</v>
      </c>
      <c r="D554" s="15">
        <v>-18.980517760000001</v>
      </c>
      <c r="E554">
        <v>99</v>
      </c>
      <c r="F554">
        <v>99</v>
      </c>
      <c r="G554">
        <v>0.61300073303765101</v>
      </c>
      <c r="H554">
        <v>0.40185948692454598</v>
      </c>
      <c r="I554">
        <v>99</v>
      </c>
      <c r="J554">
        <v>79726.576110466194</v>
      </c>
      <c r="K554">
        <v>15.725162940920301</v>
      </c>
      <c r="L554" s="28" t="str">
        <f>IF(M554=E554,$E$2,IF(M554=F554,$F$2,IF(M554=G554,$G$2,IF(M554=H554,$H$2,IF(M554=I554,$I$2,0)))))</f>
        <v>SA_PV</v>
      </c>
      <c r="M554" s="29">
        <f>MIN(E554:I554)</f>
        <v>0.40185948692454598</v>
      </c>
      <c r="N554">
        <v>99</v>
      </c>
      <c r="O554">
        <v>99</v>
      </c>
      <c r="P554">
        <v>0.44363299208030998</v>
      </c>
      <c r="Q554">
        <v>0.40185948692454598</v>
      </c>
      <c r="R554">
        <v>99</v>
      </c>
      <c r="S554">
        <v>113866.81004248701</v>
      </c>
      <c r="T554">
        <v>22.458936892009302</v>
      </c>
      <c r="U554" s="28" t="str">
        <f>IF(V554=N554,$E$2,IF(V554=O554,$F$2,IF(V554=P554,$G$2,IF(V554=Q554,$H$2,IF(V554=R554,$I$2,0)))))</f>
        <v>SA_PV</v>
      </c>
      <c r="V554" s="29">
        <f t="shared" si="16"/>
        <v>0.40185948692454598</v>
      </c>
      <c r="W554" s="27">
        <v>99</v>
      </c>
      <c r="X554">
        <v>99</v>
      </c>
      <c r="Y554" s="28">
        <v>0.22408221676523901</v>
      </c>
      <c r="Z554" s="28">
        <v>0.40185948692454598</v>
      </c>
      <c r="AA554" s="28">
        <v>99</v>
      </c>
      <c r="AB554" s="23">
        <v>24160.244445432902</v>
      </c>
      <c r="AC554" s="23">
        <v>19.4838968954924</v>
      </c>
      <c r="AD554" s="28" t="str">
        <f>IF(AE554=W554,$E$2,IF(AE554=X554,$F$2,IF(AE554=Y554,$G$2,IF(AE554=Z554,$H$2,IF(AE554=AA554,$I$2,0)))))</f>
        <v>SA_Diesel</v>
      </c>
      <c r="AE554" s="29">
        <f t="shared" si="17"/>
        <v>0.22408221676523901</v>
      </c>
    </row>
    <row r="555" spans="1:31" x14ac:dyDescent="0.25">
      <c r="A555">
        <v>1</v>
      </c>
      <c r="B555" s="15">
        <v>8509</v>
      </c>
      <c r="C555" s="15">
        <v>-65.309858019999993</v>
      </c>
      <c r="D555" s="15">
        <v>-19.089950389999998</v>
      </c>
      <c r="E555">
        <v>99</v>
      </c>
      <c r="F555">
        <v>99</v>
      </c>
      <c r="G555">
        <v>0.398477838073306</v>
      </c>
      <c r="H555">
        <v>0.386128983567463</v>
      </c>
      <c r="I555">
        <v>0.31878837873773103</v>
      </c>
      <c r="J555">
        <v>48168.368173053903</v>
      </c>
      <c r="K555">
        <v>8.3336277116010198</v>
      </c>
      <c r="L555" s="28" t="str">
        <f>IF(M555=E555,$E$2,IF(M555=F555,$F$2,IF(M555=G555,$G$2,IF(M555=H555,$H$2,IF(M555=I555,$I$2,0)))))</f>
        <v>Grid_extension</v>
      </c>
      <c r="M555" s="29">
        <f>MIN(E555:I555)</f>
        <v>0.31878837873773103</v>
      </c>
      <c r="N555">
        <v>99</v>
      </c>
      <c r="O555">
        <v>99</v>
      </c>
      <c r="P555">
        <v>0.30151157416643198</v>
      </c>
      <c r="Q555">
        <v>0.386128983567463</v>
      </c>
      <c r="R555">
        <v>99</v>
      </c>
      <c r="S555">
        <v>33436.119031474504</v>
      </c>
      <c r="T555">
        <v>26.964375185277198</v>
      </c>
      <c r="U555" s="28" t="str">
        <f>IF(V555=N555,$E$2,IF(V555=O555,$F$2,IF(V555=P555,$G$2,IF(V555=Q555,$H$2,IF(V555=R555,$I$2,0)))))</f>
        <v>SA_Diesel</v>
      </c>
      <c r="V555" s="29">
        <f t="shared" si="16"/>
        <v>0.30151157416643198</v>
      </c>
      <c r="W555" s="27">
        <v>99</v>
      </c>
      <c r="X555">
        <v>99</v>
      </c>
      <c r="Y555" s="28">
        <v>0.17581456539826101</v>
      </c>
      <c r="Z555" s="28">
        <v>0.386128983567463</v>
      </c>
      <c r="AA555" s="28">
        <v>99</v>
      </c>
      <c r="AB555" s="23">
        <v>33436.119031474504</v>
      </c>
      <c r="AC555" s="23">
        <v>26.964375185277198</v>
      </c>
      <c r="AD555" s="28" t="str">
        <f>IF(AE555=W555,$E$2,IF(AE555=X555,$F$2,IF(AE555=Y555,$G$2,IF(AE555=Z555,$H$2,IF(AE555=AA555,$I$2,0)))))</f>
        <v>SA_Diesel</v>
      </c>
      <c r="AE555" s="29">
        <f t="shared" si="17"/>
        <v>0.17581456539826101</v>
      </c>
    </row>
    <row r="556" spans="1:31" x14ac:dyDescent="0.25">
      <c r="A556">
        <v>1</v>
      </c>
      <c r="B556" s="15">
        <v>8514</v>
      </c>
      <c r="C556" s="15">
        <v>-64.936440270000006</v>
      </c>
      <c r="D556" s="15">
        <v>-19.932007089999999</v>
      </c>
      <c r="E556">
        <v>99</v>
      </c>
      <c r="F556">
        <v>99</v>
      </c>
      <c r="G556">
        <v>0.77389290426090995</v>
      </c>
      <c r="H556">
        <v>0.37289027555943499</v>
      </c>
      <c r="I556">
        <v>99</v>
      </c>
      <c r="J556">
        <v>123519.331670217</v>
      </c>
      <c r="K556">
        <v>24.362787311679998</v>
      </c>
      <c r="L556" s="28" t="str">
        <f>IF(M556=E556,$E$2,IF(M556=F556,$F$2,IF(M556=G556,$G$2,IF(M556=H556,$H$2,IF(M556=I556,$I$2,0)))))</f>
        <v>SA_PV</v>
      </c>
      <c r="M556" s="29">
        <f>MIN(E556:I556)</f>
        <v>0.37289027555943499</v>
      </c>
      <c r="N556">
        <v>99</v>
      </c>
      <c r="O556">
        <v>99</v>
      </c>
      <c r="P556">
        <v>0.55022405551571896</v>
      </c>
      <c r="Q556">
        <v>0.37289027555943499</v>
      </c>
      <c r="R556">
        <v>99</v>
      </c>
      <c r="S556">
        <v>89013.674687531297</v>
      </c>
      <c r="T556">
        <v>17.556937808191499</v>
      </c>
      <c r="U556" s="28" t="str">
        <f>IF(V556=N556,$E$2,IF(V556=O556,$F$2,IF(V556=P556,$G$2,IF(V556=Q556,$H$2,IF(V556=R556,$I$2,0)))))</f>
        <v>SA_PV</v>
      </c>
      <c r="V556" s="29">
        <f t="shared" si="16"/>
        <v>0.37289027555943499</v>
      </c>
      <c r="W556" s="27">
        <v>99</v>
      </c>
      <c r="X556">
        <v>99</v>
      </c>
      <c r="Y556" s="28">
        <v>0.26028295529047202</v>
      </c>
      <c r="Z556" s="28">
        <v>0.37289027555943499</v>
      </c>
      <c r="AA556" s="28">
        <v>99</v>
      </c>
      <c r="AB556" s="23">
        <v>20354.2014091204</v>
      </c>
      <c r="AC556" s="23">
        <v>16.4145343206722</v>
      </c>
      <c r="AD556" s="28" t="str">
        <f>IF(AE556=W556,$E$2,IF(AE556=X556,$F$2,IF(AE556=Y556,$G$2,IF(AE556=Z556,$H$2,IF(AE556=AA556,$I$2,0)))))</f>
        <v>SA_Diesel</v>
      </c>
      <c r="AE556" s="29">
        <f t="shared" si="17"/>
        <v>0.26028295529047202</v>
      </c>
    </row>
    <row r="557" spans="1:31" x14ac:dyDescent="0.25">
      <c r="A557">
        <v>1</v>
      </c>
      <c r="B557" s="15">
        <v>8516</v>
      </c>
      <c r="C557" s="15">
        <v>-64.632001389999999</v>
      </c>
      <c r="D557" s="15">
        <v>-20.204756029999999</v>
      </c>
      <c r="E557">
        <v>99</v>
      </c>
      <c r="F557">
        <v>99</v>
      </c>
      <c r="G557">
        <v>0.559370009296565</v>
      </c>
      <c r="H557">
        <v>0.41934027528310203</v>
      </c>
      <c r="I557">
        <v>99</v>
      </c>
      <c r="J557">
        <v>59204.2303071719</v>
      </c>
      <c r="K557">
        <v>11.6773629797183</v>
      </c>
      <c r="L557" s="28" t="str">
        <f>IF(M557=E557,$E$2,IF(M557=F557,$F$2,IF(M557=G557,$G$2,IF(M557=H557,$H$2,IF(M557=I557,$I$2,0)))))</f>
        <v>SA_PV</v>
      </c>
      <c r="M557" s="29">
        <f>MIN(E557:I557)</f>
        <v>0.41934027528310203</v>
      </c>
      <c r="N557">
        <v>99</v>
      </c>
      <c r="O557">
        <v>99</v>
      </c>
      <c r="P557">
        <v>0.40810263760184101</v>
      </c>
      <c r="Q557">
        <v>0.41934027528310203</v>
      </c>
      <c r="R557">
        <v>99</v>
      </c>
      <c r="S557">
        <v>13604.4304656442</v>
      </c>
      <c r="T557">
        <v>10.971218487179399</v>
      </c>
      <c r="U557" s="28" t="str">
        <f>IF(V557=N557,$E$2,IF(V557=O557,$F$2,IF(V557=P557,$G$2,IF(V557=Q557,$H$2,IF(V557=R557,$I$2,0)))))</f>
        <v>SA_Diesel</v>
      </c>
      <c r="V557" s="29">
        <f t="shared" si="16"/>
        <v>0.40810263760184101</v>
      </c>
      <c r="W557" s="27">
        <v>99</v>
      </c>
      <c r="X557">
        <v>99</v>
      </c>
      <c r="Y557" s="28">
        <v>0.21201530392349399</v>
      </c>
      <c r="Z557" s="28">
        <v>0.41934027528310203</v>
      </c>
      <c r="AA557" s="28">
        <v>99</v>
      </c>
      <c r="AB557" s="23">
        <v>13604.4304656442</v>
      </c>
      <c r="AC557" s="23">
        <v>10.971218487179399</v>
      </c>
      <c r="AD557" s="28" t="str">
        <f>IF(AE557=W557,$E$2,IF(AE557=X557,$F$2,IF(AE557=Y557,$G$2,IF(AE557=Z557,$H$2,IF(AE557=AA557,$I$2,0)))))</f>
        <v>SA_Diesel</v>
      </c>
      <c r="AE557" s="29">
        <f t="shared" si="17"/>
        <v>0.21201530392349399</v>
      </c>
    </row>
    <row r="558" spans="1:31" x14ac:dyDescent="0.25">
      <c r="A558">
        <v>1</v>
      </c>
      <c r="B558" s="15">
        <v>8529</v>
      </c>
      <c r="C558" s="15">
        <v>-65.027766979999996</v>
      </c>
      <c r="D558" s="15">
        <v>-20.021012200000001</v>
      </c>
      <c r="E558">
        <v>99</v>
      </c>
      <c r="F558">
        <v>99</v>
      </c>
      <c r="G558">
        <v>0.69344681864928104</v>
      </c>
      <c r="H558">
        <v>0.42085482775252597</v>
      </c>
      <c r="I558">
        <v>99</v>
      </c>
      <c r="J558">
        <v>19480.708371651701</v>
      </c>
      <c r="K558">
        <v>15.7101106415407</v>
      </c>
      <c r="L558" s="28" t="str">
        <f>IF(M558=E558,$E$2,IF(M558=F558,$F$2,IF(M558=G558,$G$2,IF(M558=H558,$H$2,IF(M558=I558,$I$2,0)))))</f>
        <v>SA_PV</v>
      </c>
      <c r="M558" s="29">
        <f>MIN(E558:I558)</f>
        <v>0.42085482775252597</v>
      </c>
      <c r="N558">
        <v>99</v>
      </c>
      <c r="O558">
        <v>99</v>
      </c>
      <c r="P558">
        <v>0.496928523798015</v>
      </c>
      <c r="Q558">
        <v>0.42085482775252597</v>
      </c>
      <c r="R558">
        <v>99</v>
      </c>
      <c r="S558">
        <v>52079.5699849835</v>
      </c>
      <c r="T558">
        <v>9.0103062257757003</v>
      </c>
      <c r="U558" s="28" t="str">
        <f>IF(V558=N558,$E$2,IF(V558=O558,$F$2,IF(V558=P558,$G$2,IF(V558=Q558,$H$2,IF(V558=R558,$I$2,0)))))</f>
        <v>SA_PV</v>
      </c>
      <c r="V558" s="29">
        <f t="shared" si="16"/>
        <v>0.42085482775252597</v>
      </c>
      <c r="W558" s="27">
        <v>99</v>
      </c>
      <c r="X558">
        <v>99</v>
      </c>
      <c r="Y558" s="28">
        <v>0.242182586027855</v>
      </c>
      <c r="Z558" s="28">
        <v>0.42085482775252597</v>
      </c>
      <c r="AA558" s="28">
        <v>99</v>
      </c>
      <c r="AB558" s="23">
        <v>10551.482220817101</v>
      </c>
      <c r="AC558" s="23">
        <v>8.5091850849996806</v>
      </c>
      <c r="AD558" s="28" t="str">
        <f>IF(AE558=W558,$E$2,IF(AE558=X558,$F$2,IF(AE558=Y558,$G$2,IF(AE558=Z558,$H$2,IF(AE558=AA558,$I$2,0)))))</f>
        <v>SA_Diesel</v>
      </c>
      <c r="AE558" s="29">
        <f t="shared" si="17"/>
        <v>0.242182586027855</v>
      </c>
    </row>
    <row r="559" spans="1:31" x14ac:dyDescent="0.25">
      <c r="A559">
        <v>1</v>
      </c>
      <c r="B559" s="15">
        <v>8535</v>
      </c>
      <c r="C559" s="15">
        <v>-64.334505359999994</v>
      </c>
      <c r="D559" s="15">
        <v>-19.294248230000001</v>
      </c>
      <c r="E559">
        <v>99</v>
      </c>
      <c r="F559">
        <v>99</v>
      </c>
      <c r="G559">
        <v>0.45210856181439302</v>
      </c>
      <c r="H559">
        <v>0.41934027528310203</v>
      </c>
      <c r="I559">
        <v>99</v>
      </c>
      <c r="J559">
        <v>64183.500299721301</v>
      </c>
      <c r="K559">
        <v>11.104411816560701</v>
      </c>
      <c r="L559" s="28" t="str">
        <f>IF(M559=E559,$E$2,IF(M559=F559,$F$2,IF(M559=G559,$G$2,IF(M559=H559,$H$2,IF(M559=I559,$I$2,0)))))</f>
        <v>SA_PV</v>
      </c>
      <c r="M559" s="29">
        <f>MIN(E559:I559)</f>
        <v>0.41934027528310203</v>
      </c>
      <c r="N559">
        <v>99</v>
      </c>
      <c r="O559">
        <v>99</v>
      </c>
      <c r="P559">
        <v>0.33704192864490101</v>
      </c>
      <c r="Q559">
        <v>0.41934027528310203</v>
      </c>
      <c r="R559">
        <v>99</v>
      </c>
      <c r="S559">
        <v>21788.3724043535</v>
      </c>
      <c r="T559">
        <v>17.571113670054999</v>
      </c>
      <c r="U559" s="28" t="str">
        <f>IF(V559=N559,$E$2,IF(V559=O559,$F$2,IF(V559=P559,$G$2,IF(V559=Q559,$H$2,IF(V559=R559,$I$2,0)))))</f>
        <v>SA_Diesel</v>
      </c>
      <c r="V559" s="29">
        <f t="shared" si="16"/>
        <v>0.33704192864490101</v>
      </c>
      <c r="W559" s="27">
        <v>99</v>
      </c>
      <c r="X559">
        <v>99</v>
      </c>
      <c r="Y559" s="28">
        <v>0.18788147824000501</v>
      </c>
      <c r="Z559" s="28">
        <v>0.41934027528310203</v>
      </c>
      <c r="AA559" s="28">
        <v>99</v>
      </c>
      <c r="AB559" s="23">
        <v>21788.3724043535</v>
      </c>
      <c r="AC559" s="23">
        <v>17.571113670054999</v>
      </c>
      <c r="AD559" s="28" t="str">
        <f>IF(AE559=W559,$E$2,IF(AE559=X559,$F$2,IF(AE559=Y559,$G$2,IF(AE559=Z559,$H$2,IF(AE559=AA559,$I$2,0)))))</f>
        <v>SA_Diesel</v>
      </c>
      <c r="AE559" s="29">
        <f t="shared" si="17"/>
        <v>0.18788147824000501</v>
      </c>
    </row>
    <row r="560" spans="1:31" x14ac:dyDescent="0.25">
      <c r="A560">
        <v>1</v>
      </c>
      <c r="B560" s="15">
        <v>8545</v>
      </c>
      <c r="C560" s="15">
        <v>-64.542243069999998</v>
      </c>
      <c r="D560" s="15">
        <v>-20.598513140000001</v>
      </c>
      <c r="E560">
        <v>99</v>
      </c>
      <c r="F560">
        <v>99</v>
      </c>
      <c r="G560">
        <v>0.82752362800199597</v>
      </c>
      <c r="H560">
        <v>0.45413564073753498</v>
      </c>
      <c r="I560">
        <v>99</v>
      </c>
      <c r="J560">
        <v>114946.068044599</v>
      </c>
      <c r="K560">
        <v>22.671808292820302</v>
      </c>
      <c r="L560" s="28" t="str">
        <f>IF(M560=E560,$E$2,IF(M560=F560,$F$2,IF(M560=G560,$G$2,IF(M560=H560,$H$2,IF(M560=I560,$I$2,0)))))</f>
        <v>SA_PV</v>
      </c>
      <c r="M560" s="29">
        <f>MIN(E560:I560)</f>
        <v>0.45413564073753498</v>
      </c>
      <c r="N560">
        <v>99</v>
      </c>
      <c r="O560">
        <v>99</v>
      </c>
      <c r="P560">
        <v>0.58575440999418904</v>
      </c>
      <c r="Q560">
        <v>0.45413564073753498</v>
      </c>
      <c r="R560">
        <v>99</v>
      </c>
      <c r="S560">
        <v>202441.727083237</v>
      </c>
      <c r="T560">
        <v>39.929334730421601</v>
      </c>
      <c r="U560" s="28" t="str">
        <f>IF(V560=N560,$E$2,IF(V560=O560,$F$2,IF(V560=P560,$G$2,IF(V560=Q560,$H$2,IF(V560=R560,$I$2,0)))))</f>
        <v>SA_PV</v>
      </c>
      <c r="V560" s="29">
        <f t="shared" si="16"/>
        <v>0.45413564073753498</v>
      </c>
      <c r="W560" s="27">
        <v>99</v>
      </c>
      <c r="X560">
        <v>99</v>
      </c>
      <c r="Y560" s="28">
        <v>0.27234986813221601</v>
      </c>
      <c r="Z560" s="28">
        <v>0.45413564073753498</v>
      </c>
      <c r="AA560" s="28">
        <v>99</v>
      </c>
      <c r="AB560" s="23">
        <v>38009.559997716198</v>
      </c>
      <c r="AC560" s="23">
        <v>30.652601620449701</v>
      </c>
      <c r="AD560" s="28" t="str">
        <f>IF(AE560=W560,$E$2,IF(AE560=X560,$F$2,IF(AE560=Y560,$G$2,IF(AE560=Z560,$H$2,IF(AE560=AA560,$I$2,0)))))</f>
        <v>SA_Diesel</v>
      </c>
      <c r="AE560" s="29">
        <f t="shared" si="17"/>
        <v>0.27234986813221601</v>
      </c>
    </row>
    <row r="561" spans="1:31" x14ac:dyDescent="0.25">
      <c r="A561">
        <v>1</v>
      </c>
      <c r="B561" s="15">
        <v>8547</v>
      </c>
      <c r="C561" s="15">
        <v>-64.720892329999998</v>
      </c>
      <c r="D561" s="15">
        <v>-20.550365679999999</v>
      </c>
      <c r="E561">
        <v>99</v>
      </c>
      <c r="F561">
        <v>99</v>
      </c>
      <c r="G561">
        <v>0.50573928555547898</v>
      </c>
      <c r="H561">
        <v>0.47782825799175199</v>
      </c>
      <c r="I561">
        <v>99</v>
      </c>
      <c r="J561">
        <v>119801.828842615</v>
      </c>
      <c r="K561">
        <v>23.629552039963599</v>
      </c>
      <c r="L561" s="28" t="str">
        <f>IF(M561=E561,$E$2,IF(M561=F561,$F$2,IF(M561=G561,$G$2,IF(M561=H561,$H$2,IF(M561=I561,$I$2,0)))))</f>
        <v>SA_PV</v>
      </c>
      <c r="M561" s="29">
        <f>MIN(E561:I561)</f>
        <v>0.47782825799175199</v>
      </c>
      <c r="N561">
        <v>99</v>
      </c>
      <c r="O561">
        <v>99</v>
      </c>
      <c r="P561">
        <v>0.37257228312337098</v>
      </c>
      <c r="Q561">
        <v>0.47782825799175199</v>
      </c>
      <c r="R561">
        <v>99</v>
      </c>
      <c r="S561">
        <v>13885.625431068</v>
      </c>
      <c r="T561">
        <v>11.197986627966401</v>
      </c>
      <c r="U561" s="28" t="str">
        <f>IF(V561=N561,$E$2,IF(V561=O561,$F$2,IF(V561=P561,$G$2,IF(V561=Q561,$H$2,IF(V561=R561,$I$2,0)))))</f>
        <v>SA_Diesel</v>
      </c>
      <c r="V561" s="29">
        <f t="shared" si="16"/>
        <v>0.37257228312337098</v>
      </c>
      <c r="W561" s="27">
        <v>99</v>
      </c>
      <c r="X561">
        <v>99</v>
      </c>
      <c r="Y561" s="28">
        <v>0.19994839108175</v>
      </c>
      <c r="Z561" s="28">
        <v>0.47782825799175199</v>
      </c>
      <c r="AA561" s="28">
        <v>99</v>
      </c>
      <c r="AB561" s="23">
        <v>13885.625431068</v>
      </c>
      <c r="AC561" s="23">
        <v>11.197986627966401</v>
      </c>
      <c r="AD561" s="28" t="str">
        <f>IF(AE561=W561,$E$2,IF(AE561=X561,$F$2,IF(AE561=Y561,$G$2,IF(AE561=Z561,$H$2,IF(AE561=AA561,$I$2,0)))))</f>
        <v>SA_Diesel</v>
      </c>
      <c r="AE561" s="29">
        <f t="shared" si="17"/>
        <v>0.19994839108175</v>
      </c>
    </row>
    <row r="562" spans="1:31" x14ac:dyDescent="0.25">
      <c r="A562">
        <v>1</v>
      </c>
      <c r="B562" s="15">
        <v>8579</v>
      </c>
      <c r="C562" s="15">
        <v>-68.614973269999993</v>
      </c>
      <c r="D562" s="15">
        <v>-16.884578340000001</v>
      </c>
      <c r="E562">
        <v>99</v>
      </c>
      <c r="F562">
        <v>99</v>
      </c>
      <c r="G562">
        <v>0.45210856181439302</v>
      </c>
      <c r="H562">
        <v>0.41032006541166999</v>
      </c>
      <c r="I562">
        <v>99</v>
      </c>
      <c r="J562">
        <v>113866.81004248701</v>
      </c>
      <c r="K562">
        <v>22.458936892009302</v>
      </c>
      <c r="L562" s="28" t="str">
        <f>IF(M562=E562,$E$2,IF(M562=F562,$F$2,IF(M562=G562,$G$2,IF(M562=H562,$H$2,IF(M562=I562,$I$2,0)))))</f>
        <v>SA_PV</v>
      </c>
      <c r="M562" s="29">
        <f>MIN(E562:I562)</f>
        <v>0.41032006541166999</v>
      </c>
      <c r="N562">
        <v>99</v>
      </c>
      <c r="O562">
        <v>99</v>
      </c>
      <c r="P562">
        <v>0.33704192864490101</v>
      </c>
      <c r="Q562">
        <v>0.41032006541166999</v>
      </c>
      <c r="R562">
        <v>99</v>
      </c>
      <c r="S562">
        <v>19484.612110017501</v>
      </c>
      <c r="T562">
        <v>15.7132587899792</v>
      </c>
      <c r="U562" s="28" t="str">
        <f>IF(V562=N562,$E$2,IF(V562=O562,$F$2,IF(V562=P562,$G$2,IF(V562=Q562,$H$2,IF(V562=R562,$I$2,0)))))</f>
        <v>SA_Diesel</v>
      </c>
      <c r="V562" s="29">
        <f t="shared" si="16"/>
        <v>0.33704192864490101</v>
      </c>
      <c r="W562" s="27">
        <v>99</v>
      </c>
      <c r="X562">
        <v>99</v>
      </c>
      <c r="Y562" s="28">
        <v>0.18788147824000501</v>
      </c>
      <c r="Z562" s="28">
        <v>0.41032006541166999</v>
      </c>
      <c r="AA562" s="28">
        <v>99</v>
      </c>
      <c r="AB562" s="23">
        <v>19484.612110017501</v>
      </c>
      <c r="AC562" s="23">
        <v>15.7132587899792</v>
      </c>
      <c r="AD562" s="28" t="str">
        <f>IF(AE562=W562,$E$2,IF(AE562=X562,$F$2,IF(AE562=Y562,$G$2,IF(AE562=Z562,$H$2,IF(AE562=AA562,$I$2,0)))))</f>
        <v>SA_Diesel</v>
      </c>
      <c r="AE562" s="29">
        <f t="shared" si="17"/>
        <v>0.18788147824000501</v>
      </c>
    </row>
    <row r="563" spans="1:31" x14ac:dyDescent="0.25">
      <c r="A563">
        <v>1</v>
      </c>
      <c r="B563" s="15">
        <v>8661</v>
      </c>
      <c r="C563" s="15">
        <v>-67.472198280000001</v>
      </c>
      <c r="D563" s="15">
        <v>-15.969790980000001</v>
      </c>
      <c r="E563">
        <v>99</v>
      </c>
      <c r="F563">
        <v>99</v>
      </c>
      <c r="G563">
        <v>0.88115435174308199</v>
      </c>
      <c r="H563">
        <v>0.48866669176135702</v>
      </c>
      <c r="I563">
        <v>99</v>
      </c>
      <c r="J563">
        <v>111391.642740055</v>
      </c>
      <c r="K563">
        <v>15.5803330911901</v>
      </c>
      <c r="L563" s="28" t="str">
        <f>IF(M563=E563,$E$2,IF(M563=F563,$F$2,IF(M563=G563,$G$2,IF(M563=H563,$H$2,IF(M563=I563,$I$2,0)))))</f>
        <v>SA_PV</v>
      </c>
      <c r="M563" s="29">
        <f>MIN(E563:I563)</f>
        <v>0.48866669176135702</v>
      </c>
      <c r="N563">
        <v>99</v>
      </c>
      <c r="O563">
        <v>99</v>
      </c>
      <c r="P563">
        <v>0.62128476447265801</v>
      </c>
      <c r="Q563">
        <v>0.48866669176135702</v>
      </c>
      <c r="R563">
        <v>99</v>
      </c>
      <c r="S563">
        <v>87332.3755417926</v>
      </c>
      <c r="T563">
        <v>17.225320619682901</v>
      </c>
      <c r="U563" s="28" t="str">
        <f>IF(V563=N563,$E$2,IF(V563=O563,$F$2,IF(V563=P563,$G$2,IF(V563=Q563,$H$2,IF(V563=R563,$I$2,0)))))</f>
        <v>SA_PV</v>
      </c>
      <c r="V563" s="29">
        <f t="shared" si="16"/>
        <v>0.48866669176135702</v>
      </c>
      <c r="W563" s="27">
        <v>99</v>
      </c>
      <c r="X563">
        <v>99</v>
      </c>
      <c r="Y563" s="28">
        <v>0.28441678097396</v>
      </c>
      <c r="Z563" s="28">
        <v>0.48866669176135702</v>
      </c>
      <c r="AA563" s="28">
        <v>99</v>
      </c>
      <c r="AB563" s="23">
        <v>15238.4547950212</v>
      </c>
      <c r="AC563" s="23">
        <v>12.2889684640149</v>
      </c>
      <c r="AD563" s="28" t="str">
        <f>IF(AE563=W563,$E$2,IF(AE563=X563,$F$2,IF(AE563=Y563,$G$2,IF(AE563=Z563,$H$2,IF(AE563=AA563,$I$2,0)))))</f>
        <v>SA_Diesel</v>
      </c>
      <c r="AE563" s="29">
        <f t="shared" si="17"/>
        <v>0.28441678097396</v>
      </c>
    </row>
    <row r="564" spans="1:31" x14ac:dyDescent="0.25">
      <c r="A564">
        <v>1</v>
      </c>
      <c r="B564" s="15">
        <v>8662</v>
      </c>
      <c r="C564" s="15">
        <v>-67.498820339999995</v>
      </c>
      <c r="D564" s="15">
        <v>-15.933884129999999</v>
      </c>
      <c r="E564">
        <v>99</v>
      </c>
      <c r="F564">
        <v>99</v>
      </c>
      <c r="G564">
        <v>0.77389290426090995</v>
      </c>
      <c r="H564">
        <v>0.47392479156297002</v>
      </c>
      <c r="I564">
        <v>99</v>
      </c>
      <c r="J564">
        <v>89013.674687531297</v>
      </c>
      <c r="K564">
        <v>17.556937808191499</v>
      </c>
      <c r="L564" s="28" t="str">
        <f>IF(M564=E564,$E$2,IF(M564=F564,$F$2,IF(M564=G564,$G$2,IF(M564=H564,$H$2,IF(M564=I564,$I$2,0)))))</f>
        <v>SA_PV</v>
      </c>
      <c r="M564" s="29">
        <f>MIN(E564:I564)</f>
        <v>0.47392479156297002</v>
      </c>
      <c r="N564">
        <v>99</v>
      </c>
      <c r="O564">
        <v>99</v>
      </c>
      <c r="P564">
        <v>0.55022405551571896</v>
      </c>
      <c r="Q564">
        <v>0.47392479156297002</v>
      </c>
      <c r="R564">
        <v>99</v>
      </c>
      <c r="S564">
        <v>114092.57078133601</v>
      </c>
      <c r="T564">
        <v>22.503465637344501</v>
      </c>
      <c r="U564" s="28" t="str">
        <f>IF(V564=N564,$E$2,IF(V564=O564,$F$2,IF(V564=P564,$G$2,IF(V564=Q564,$H$2,IF(V564=R564,$I$2,0)))))</f>
        <v>SA_PV</v>
      </c>
      <c r="V564" s="29">
        <f t="shared" si="16"/>
        <v>0.47392479156297002</v>
      </c>
      <c r="W564" s="27">
        <v>99</v>
      </c>
      <c r="X564">
        <v>99</v>
      </c>
      <c r="Y564" s="28">
        <v>0.26028295529047202</v>
      </c>
      <c r="Z564" s="28">
        <v>0.47392479156297002</v>
      </c>
      <c r="AA564" s="28">
        <v>99</v>
      </c>
      <c r="AB564" s="23">
        <v>20527.040231302999</v>
      </c>
      <c r="AC564" s="23">
        <v>16.553919242813699</v>
      </c>
      <c r="AD564" s="28" t="str">
        <f>IF(AE564=W564,$E$2,IF(AE564=X564,$F$2,IF(AE564=Y564,$G$2,IF(AE564=Z564,$H$2,IF(AE564=AA564,$I$2,0)))))</f>
        <v>SA_Diesel</v>
      </c>
      <c r="AE564" s="29">
        <f t="shared" si="17"/>
        <v>0.26028295529047202</v>
      </c>
    </row>
    <row r="565" spans="1:31" x14ac:dyDescent="0.25">
      <c r="A565">
        <v>1</v>
      </c>
      <c r="B565" s="15">
        <v>8685</v>
      </c>
      <c r="C565" s="15">
        <v>-68.837915120000005</v>
      </c>
      <c r="D565" s="15">
        <v>-17.026016139999999</v>
      </c>
      <c r="E565">
        <v>99</v>
      </c>
      <c r="F565">
        <v>99</v>
      </c>
      <c r="G565">
        <v>0.47892392368493603</v>
      </c>
      <c r="H565">
        <v>0.395875724181459</v>
      </c>
      <c r="I565">
        <v>99</v>
      </c>
      <c r="J565">
        <v>66906.536073323397</v>
      </c>
      <c r="K565">
        <v>13.1965554385253</v>
      </c>
      <c r="L565" s="28" t="str">
        <f>IF(M565=E565,$E$2,IF(M565=F565,$F$2,IF(M565=G565,$G$2,IF(M565=H565,$H$2,IF(M565=I565,$I$2,0)))))</f>
        <v>SA_PV</v>
      </c>
      <c r="M565" s="29">
        <f>MIN(E565:I565)</f>
        <v>0.395875724181459</v>
      </c>
      <c r="N565">
        <v>99</v>
      </c>
      <c r="O565">
        <v>99</v>
      </c>
      <c r="P565">
        <v>0.354807105884136</v>
      </c>
      <c r="Q565">
        <v>0.395875724181459</v>
      </c>
      <c r="R565">
        <v>99</v>
      </c>
      <c r="S565">
        <v>9311.1798245413502</v>
      </c>
      <c r="T565">
        <v>7.50895000613487</v>
      </c>
      <c r="U565" s="28" t="str">
        <f>IF(V565=N565,$E$2,IF(V565=O565,$F$2,IF(V565=P565,$G$2,IF(V565=Q565,$H$2,IF(V565=R565,$I$2,0)))))</f>
        <v>SA_Diesel</v>
      </c>
      <c r="V565" s="29">
        <f t="shared" si="16"/>
        <v>0.354807105884136</v>
      </c>
      <c r="W565" s="27">
        <v>99</v>
      </c>
      <c r="X565">
        <v>99</v>
      </c>
      <c r="Y565" s="28">
        <v>0.193914934660878</v>
      </c>
      <c r="Z565" s="28">
        <v>0.395875724181459</v>
      </c>
      <c r="AA565" s="28">
        <v>99</v>
      </c>
      <c r="AB565" s="23">
        <v>9311.1798245413502</v>
      </c>
      <c r="AC565" s="23">
        <v>7.50895000613487</v>
      </c>
      <c r="AD565" s="28" t="str">
        <f>IF(AE565=W565,$E$2,IF(AE565=X565,$F$2,IF(AE565=Y565,$G$2,IF(AE565=Z565,$H$2,IF(AE565=AA565,$I$2,0)))))</f>
        <v>SA_Diesel</v>
      </c>
      <c r="AE565" s="29">
        <f t="shared" si="17"/>
        <v>0.193914934660878</v>
      </c>
    </row>
    <row r="566" spans="1:31" x14ac:dyDescent="0.25">
      <c r="A566">
        <v>1</v>
      </c>
      <c r="B566" s="15">
        <v>8710</v>
      </c>
      <c r="C566" s="15">
        <v>-67.487135219999999</v>
      </c>
      <c r="D566" s="15">
        <v>-15.90954569</v>
      </c>
      <c r="E566">
        <v>99</v>
      </c>
      <c r="F566">
        <v>99</v>
      </c>
      <c r="G566">
        <v>0.82752362800199597</v>
      </c>
      <c r="H566">
        <v>0.47631969505767302</v>
      </c>
      <c r="I566">
        <v>0.46438551656777899</v>
      </c>
      <c r="J566">
        <v>52079.5699849835</v>
      </c>
      <c r="K566">
        <v>9.0103062257757003</v>
      </c>
      <c r="L566" s="28" t="str">
        <f>IF(M566=E566,$E$2,IF(M566=F566,$F$2,IF(M566=G566,$G$2,IF(M566=H566,$H$2,IF(M566=I566,$I$2,0)))))</f>
        <v>Grid_extension</v>
      </c>
      <c r="M566" s="29">
        <f>MIN(E566:I566)</f>
        <v>0.46438551656777899</v>
      </c>
      <c r="N566">
        <v>99</v>
      </c>
      <c r="O566">
        <v>99</v>
      </c>
      <c r="P566">
        <v>0.58575440999418904</v>
      </c>
      <c r="Q566">
        <v>0.47631969505767302</v>
      </c>
      <c r="R566">
        <v>0.46438551656777899</v>
      </c>
      <c r="S566">
        <v>112082.910113923</v>
      </c>
      <c r="T566">
        <v>10.033146224833899</v>
      </c>
      <c r="U566" s="28" t="str">
        <f>IF(V566=N566,$E$2,IF(V566=O566,$F$2,IF(V566=P566,$G$2,IF(V566=Q566,$H$2,IF(V566=R566,$I$2,0)))))</f>
        <v>Grid_extension</v>
      </c>
      <c r="V566" s="29">
        <f t="shared" si="16"/>
        <v>0.46438551656777899</v>
      </c>
      <c r="W566" s="27">
        <v>99</v>
      </c>
      <c r="X566">
        <v>99</v>
      </c>
      <c r="Y566" s="28">
        <v>0.27234986813221601</v>
      </c>
      <c r="Z566" s="28">
        <v>0.47631969505767302</v>
      </c>
      <c r="AA566" s="28">
        <v>99</v>
      </c>
      <c r="AB566" s="23">
        <v>21531.598167399101</v>
      </c>
      <c r="AC566" s="23">
        <v>17.364039492079002</v>
      </c>
      <c r="AD566" s="28" t="str">
        <f>IF(AE566=W566,$E$2,IF(AE566=X566,$F$2,IF(AE566=Y566,$G$2,IF(AE566=Z566,$H$2,IF(AE566=AA566,$I$2,0)))))</f>
        <v>SA_Diesel</v>
      </c>
      <c r="AE566" s="29">
        <f t="shared" si="17"/>
        <v>0.27234986813221601</v>
      </c>
    </row>
    <row r="567" spans="1:31" x14ac:dyDescent="0.25">
      <c r="A567">
        <v>1</v>
      </c>
      <c r="B567" s="15">
        <v>8722</v>
      </c>
      <c r="C567" s="15">
        <v>-67.663582939999998</v>
      </c>
      <c r="D567" s="15">
        <v>-15.627415600000001</v>
      </c>
      <c r="E567">
        <v>99</v>
      </c>
      <c r="F567">
        <v>99</v>
      </c>
      <c r="G567">
        <v>0.63981609490819402</v>
      </c>
      <c r="H567">
        <v>0.48091007760641502</v>
      </c>
      <c r="I567">
        <v>99</v>
      </c>
      <c r="J567">
        <v>107155.130671017</v>
      </c>
      <c r="K567">
        <v>21.135134254638601</v>
      </c>
      <c r="L567" s="28" t="str">
        <f>IF(M567=E567,$E$2,IF(M567=F567,$F$2,IF(M567=G567,$G$2,IF(M567=H567,$H$2,IF(M567=I567,$I$2,0)))))</f>
        <v>SA_PV</v>
      </c>
      <c r="M567" s="29">
        <f>MIN(E567:I567)</f>
        <v>0.48091007760641502</v>
      </c>
      <c r="N567">
        <v>99</v>
      </c>
      <c r="O567">
        <v>99</v>
      </c>
      <c r="P567">
        <v>0.46139816931954503</v>
      </c>
      <c r="Q567">
        <v>0.48091007760641502</v>
      </c>
      <c r="R567">
        <v>99</v>
      </c>
      <c r="S567">
        <v>16038.315011799299</v>
      </c>
      <c r="T567">
        <v>12.9340113579189</v>
      </c>
      <c r="U567" s="28" t="str">
        <f>IF(V567=N567,$E$2,IF(V567=O567,$F$2,IF(V567=P567,$G$2,IF(V567=Q567,$H$2,IF(V567=R567,$I$2,0)))))</f>
        <v>SA_Diesel</v>
      </c>
      <c r="V567" s="29">
        <f t="shared" si="16"/>
        <v>0.46139816931954503</v>
      </c>
      <c r="W567" s="27">
        <v>99</v>
      </c>
      <c r="X567">
        <v>99</v>
      </c>
      <c r="Y567" s="28">
        <v>0.23011567318611101</v>
      </c>
      <c r="Z567" s="28">
        <v>0.48091007760641502</v>
      </c>
      <c r="AA567" s="28">
        <v>99</v>
      </c>
      <c r="AB567" s="23">
        <v>16038.315011799299</v>
      </c>
      <c r="AC567" s="23">
        <v>12.9340113579189</v>
      </c>
      <c r="AD567" s="28" t="str">
        <f>IF(AE567=W567,$E$2,IF(AE567=X567,$F$2,IF(AE567=Y567,$G$2,IF(AE567=Z567,$H$2,IF(AE567=AA567,$I$2,0)))))</f>
        <v>SA_Diesel</v>
      </c>
      <c r="AE567" s="29">
        <f t="shared" si="17"/>
        <v>0.23011567318611101</v>
      </c>
    </row>
    <row r="568" spans="1:31" x14ac:dyDescent="0.25">
      <c r="A568">
        <v>1</v>
      </c>
      <c r="B568" s="15">
        <v>8751</v>
      </c>
      <c r="C568" s="15">
        <v>-68.639201</v>
      </c>
      <c r="D568" s="15">
        <v>-18.747071999999999</v>
      </c>
      <c r="E568">
        <v>99</v>
      </c>
      <c r="F568">
        <v>99</v>
      </c>
      <c r="G568">
        <v>0.47892392368493603</v>
      </c>
      <c r="H568">
        <v>0.37398468452254602</v>
      </c>
      <c r="I568">
        <v>99</v>
      </c>
      <c r="J568">
        <v>202441.727083237</v>
      </c>
      <c r="K568">
        <v>39.929334730421601</v>
      </c>
      <c r="L568" s="28" t="str">
        <f>IF(M568=E568,$E$2,IF(M568=F568,$F$2,IF(M568=G568,$G$2,IF(M568=H568,$H$2,IF(M568=I568,$I$2,0)))))</f>
        <v>SA_PV</v>
      </c>
      <c r="M568" s="29">
        <f>MIN(E568:I568)</f>
        <v>0.37398468452254602</v>
      </c>
      <c r="N568">
        <v>99</v>
      </c>
      <c r="O568">
        <v>99</v>
      </c>
      <c r="P568">
        <v>0.354807105884136</v>
      </c>
      <c r="Q568">
        <v>0.37398468452254602</v>
      </c>
      <c r="R568">
        <v>99</v>
      </c>
      <c r="S568">
        <v>15129.7344175161</v>
      </c>
      <c r="T568">
        <v>12.2012915106408</v>
      </c>
      <c r="U568" s="28" t="str">
        <f>IF(V568=N568,$E$2,IF(V568=O568,$F$2,IF(V568=P568,$G$2,IF(V568=Q568,$H$2,IF(V568=R568,$I$2,0)))))</f>
        <v>SA_Diesel</v>
      </c>
      <c r="V568" s="29">
        <f t="shared" si="16"/>
        <v>0.354807105884136</v>
      </c>
      <c r="W568" s="27">
        <v>99</v>
      </c>
      <c r="X568">
        <v>99</v>
      </c>
      <c r="Y568" s="28">
        <v>0.193914934660878</v>
      </c>
      <c r="Z568" s="28">
        <v>0.37398468452254602</v>
      </c>
      <c r="AA568" s="28">
        <v>99</v>
      </c>
      <c r="AB568" s="23">
        <v>15129.7344175161</v>
      </c>
      <c r="AC568" s="23">
        <v>12.2012915106408</v>
      </c>
      <c r="AD568" s="28" t="str">
        <f>IF(AE568=W568,$E$2,IF(AE568=X568,$F$2,IF(AE568=Y568,$G$2,IF(AE568=Z568,$H$2,IF(AE568=AA568,$I$2,0)))))</f>
        <v>SA_Diesel</v>
      </c>
      <c r="AE568" s="29">
        <f t="shared" si="17"/>
        <v>0.193914934660878</v>
      </c>
    </row>
    <row r="569" spans="1:31" x14ac:dyDescent="0.25">
      <c r="A569">
        <v>1</v>
      </c>
      <c r="B569" s="15">
        <v>8756</v>
      </c>
      <c r="C569" s="15">
        <v>-67.867354129999995</v>
      </c>
      <c r="D569" s="15">
        <v>-18.610102449999999</v>
      </c>
      <c r="E569">
        <v>99</v>
      </c>
      <c r="F569">
        <v>99</v>
      </c>
      <c r="G569">
        <v>0.42529319994385001</v>
      </c>
      <c r="H569">
        <v>0.38332318437388202</v>
      </c>
      <c r="I569">
        <v>99</v>
      </c>
      <c r="J569">
        <v>77814.204179910303</v>
      </c>
      <c r="K569">
        <v>13.4626650830294</v>
      </c>
      <c r="L569" s="28" t="str">
        <f>IF(M569=E569,$E$2,IF(M569=F569,$F$2,IF(M569=G569,$G$2,IF(M569=H569,$H$2,IF(M569=I569,$I$2,0)))))</f>
        <v>SA_PV</v>
      </c>
      <c r="M569" s="29">
        <f>MIN(E569:I569)</f>
        <v>0.38332318437388202</v>
      </c>
      <c r="N569">
        <v>99</v>
      </c>
      <c r="O569">
        <v>99</v>
      </c>
      <c r="P569">
        <v>0.31927675140566703</v>
      </c>
      <c r="Q569">
        <v>0.38332318437388202</v>
      </c>
      <c r="R569">
        <v>99</v>
      </c>
      <c r="S569">
        <v>25769.185892559799</v>
      </c>
      <c r="T569">
        <v>20.781418919224802</v>
      </c>
      <c r="U569" s="28" t="str">
        <f>IF(V569=N569,$E$2,IF(V569=O569,$F$2,IF(V569=P569,$G$2,IF(V569=Q569,$H$2,IF(V569=R569,$I$2,0)))))</f>
        <v>SA_Diesel</v>
      </c>
      <c r="V569" s="29">
        <f t="shared" si="16"/>
        <v>0.31927675140566703</v>
      </c>
      <c r="W569" s="27">
        <v>99</v>
      </c>
      <c r="X569">
        <v>99</v>
      </c>
      <c r="Y569" s="28">
        <v>0.18184802181913301</v>
      </c>
      <c r="Z569" s="28">
        <v>0.38332318437388202</v>
      </c>
      <c r="AA569" s="28">
        <v>99</v>
      </c>
      <c r="AB569" s="23">
        <v>25769.185892559799</v>
      </c>
      <c r="AC569" s="23">
        <v>20.781418919224802</v>
      </c>
      <c r="AD569" s="28" t="str">
        <f>IF(AE569=W569,$E$2,IF(AE569=X569,$F$2,IF(AE569=Y569,$G$2,IF(AE569=Z569,$H$2,IF(AE569=AA569,$I$2,0)))))</f>
        <v>SA_Diesel</v>
      </c>
      <c r="AE569" s="29">
        <f t="shared" si="17"/>
        <v>0.18184802181913301</v>
      </c>
    </row>
    <row r="570" spans="1:31" x14ac:dyDescent="0.25">
      <c r="A570">
        <v>1</v>
      </c>
      <c r="B570" s="15">
        <v>8758</v>
      </c>
      <c r="C570" s="15">
        <v>-67.093099649999999</v>
      </c>
      <c r="D570" s="15">
        <v>-18.260975810000001</v>
      </c>
      <c r="E570">
        <v>99</v>
      </c>
      <c r="F570">
        <v>99</v>
      </c>
      <c r="G570">
        <v>0.50573928555547898</v>
      </c>
      <c r="H570">
        <v>0.51452862550044098</v>
      </c>
      <c r="I570">
        <v>99</v>
      </c>
      <c r="J570">
        <v>93763.9996300926</v>
      </c>
      <c r="K570">
        <v>16.222145264721899</v>
      </c>
      <c r="L570" s="28" t="str">
        <f>IF(M570=E570,$E$2,IF(M570=F570,$F$2,IF(M570=G570,$G$2,IF(M570=H570,$H$2,IF(M570=I570,$I$2,0)))))</f>
        <v>SA_Diesel</v>
      </c>
      <c r="M570" s="29">
        <f>MIN(E570:I570)</f>
        <v>0.50573928555547898</v>
      </c>
      <c r="N570">
        <v>99</v>
      </c>
      <c r="O570">
        <v>99</v>
      </c>
      <c r="P570">
        <v>0.37257228312337098</v>
      </c>
      <c r="Q570">
        <v>0.51452862550044098</v>
      </c>
      <c r="R570">
        <v>99</v>
      </c>
      <c r="S570">
        <v>12839.7171341637</v>
      </c>
      <c r="T570">
        <v>10.354519606552399</v>
      </c>
      <c r="U570" s="28" t="str">
        <f>IF(V570=N570,$E$2,IF(V570=O570,$F$2,IF(V570=P570,$G$2,IF(V570=Q570,$H$2,IF(V570=R570,$I$2,0)))))</f>
        <v>SA_Diesel</v>
      </c>
      <c r="V570" s="29">
        <f t="shared" si="16"/>
        <v>0.37257228312337098</v>
      </c>
      <c r="W570" s="27">
        <v>99</v>
      </c>
      <c r="X570">
        <v>99</v>
      </c>
      <c r="Y570" s="28">
        <v>0.19994839108175</v>
      </c>
      <c r="Z570" s="28">
        <v>0.51452862550044098</v>
      </c>
      <c r="AA570" s="28">
        <v>99</v>
      </c>
      <c r="AB570" s="23">
        <v>12839.7171341637</v>
      </c>
      <c r="AC570" s="23">
        <v>10.354519606552399</v>
      </c>
      <c r="AD570" s="28" t="str">
        <f>IF(AE570=W570,$E$2,IF(AE570=X570,$F$2,IF(AE570=Y570,$G$2,IF(AE570=Z570,$H$2,IF(AE570=AA570,$I$2,0)))))</f>
        <v>SA_Diesel</v>
      </c>
      <c r="AE570" s="29">
        <f t="shared" si="17"/>
        <v>0.19994839108175</v>
      </c>
    </row>
    <row r="571" spans="1:31" x14ac:dyDescent="0.25">
      <c r="A571">
        <v>1</v>
      </c>
      <c r="B571" s="15">
        <v>8777</v>
      </c>
      <c r="C571" s="15">
        <v>-68.192481540000003</v>
      </c>
      <c r="D571" s="15">
        <v>-17.84021109</v>
      </c>
      <c r="E571">
        <v>99</v>
      </c>
      <c r="F571">
        <v>99</v>
      </c>
      <c r="G571">
        <v>0.559370009296565</v>
      </c>
      <c r="H571">
        <v>0.52313910453942802</v>
      </c>
      <c r="I571">
        <v>99</v>
      </c>
      <c r="J571">
        <v>87332.3755417926</v>
      </c>
      <c r="K571">
        <v>17.225320619682901</v>
      </c>
      <c r="L571" s="28" t="str">
        <f>IF(M571=E571,$E$2,IF(M571=F571,$F$2,IF(M571=G571,$G$2,IF(M571=H571,$H$2,IF(M571=I571,$I$2,0)))))</f>
        <v>SA_PV</v>
      </c>
      <c r="M571" s="29">
        <f>MIN(E571:I571)</f>
        <v>0.52313910453942802</v>
      </c>
      <c r="N571">
        <v>99</v>
      </c>
      <c r="O571">
        <v>99</v>
      </c>
      <c r="P571">
        <v>0.40810263760184101</v>
      </c>
      <c r="Q571">
        <v>0.52313910453942802</v>
      </c>
      <c r="R571">
        <v>99</v>
      </c>
      <c r="S571">
        <v>9939.2071679882592</v>
      </c>
      <c r="T571">
        <v>8.0154192198427907</v>
      </c>
      <c r="U571" s="28" t="str">
        <f>IF(V571=N571,$E$2,IF(V571=O571,$F$2,IF(V571=P571,$G$2,IF(V571=Q571,$H$2,IF(V571=R571,$I$2,0)))))</f>
        <v>SA_Diesel</v>
      </c>
      <c r="V571" s="29">
        <f t="shared" si="16"/>
        <v>0.40810263760184101</v>
      </c>
      <c r="W571" s="27">
        <v>99</v>
      </c>
      <c r="X571">
        <v>99</v>
      </c>
      <c r="Y571" s="28">
        <v>0.21201530392349399</v>
      </c>
      <c r="Z571" s="28">
        <v>0.52313910453942802</v>
      </c>
      <c r="AA571" s="28">
        <v>99</v>
      </c>
      <c r="AB571" s="23">
        <v>9939.2071679882592</v>
      </c>
      <c r="AC571" s="23">
        <v>8.0154192198427907</v>
      </c>
      <c r="AD571" s="28" t="str">
        <f>IF(AE571=W571,$E$2,IF(AE571=X571,$F$2,IF(AE571=Y571,$G$2,IF(AE571=Z571,$H$2,IF(AE571=AA571,$I$2,0)))))</f>
        <v>SA_Diesel</v>
      </c>
      <c r="AE571" s="29">
        <f t="shared" si="17"/>
        <v>0.21201530392349399</v>
      </c>
    </row>
    <row r="572" spans="1:31" x14ac:dyDescent="0.25">
      <c r="A572">
        <v>1</v>
      </c>
      <c r="B572" s="15">
        <v>8782</v>
      </c>
      <c r="C572" s="15">
        <v>-69.222062289999997</v>
      </c>
      <c r="D572" s="15">
        <v>-11.14530907</v>
      </c>
      <c r="E572">
        <v>99</v>
      </c>
      <c r="F572">
        <v>99</v>
      </c>
      <c r="G572">
        <v>0.586185371167108</v>
      </c>
      <c r="H572">
        <v>0.45954787480916398</v>
      </c>
      <c r="I572">
        <v>99</v>
      </c>
      <c r="J572">
        <v>114092.57078133601</v>
      </c>
      <c r="K572">
        <v>22.503465637344501</v>
      </c>
      <c r="L572" s="28" t="str">
        <f>IF(M572=E572,$E$2,IF(M572=F572,$F$2,IF(M572=G572,$G$2,IF(M572=H572,$H$2,IF(M572=I572,$I$2,0)))))</f>
        <v>SA_PV</v>
      </c>
      <c r="M572" s="29">
        <f>MIN(E572:I572)</f>
        <v>0.45954787480916398</v>
      </c>
      <c r="N572">
        <v>99</v>
      </c>
      <c r="O572">
        <v>99</v>
      </c>
      <c r="P572">
        <v>0.425867814841076</v>
      </c>
      <c r="Q572">
        <v>0.45954787480916398</v>
      </c>
      <c r="R572">
        <v>99</v>
      </c>
      <c r="S572">
        <v>12988.1186667578</v>
      </c>
      <c r="T572">
        <v>10.474197210259</v>
      </c>
      <c r="U572" s="28" t="str">
        <f>IF(V572=N572,$E$2,IF(V572=O572,$F$2,IF(V572=P572,$G$2,IF(V572=Q572,$H$2,IF(V572=R572,$I$2,0)))))</f>
        <v>SA_Diesel</v>
      </c>
      <c r="V572" s="29">
        <f t="shared" si="16"/>
        <v>0.425867814841076</v>
      </c>
      <c r="W572" s="27">
        <v>99</v>
      </c>
      <c r="X572">
        <v>99</v>
      </c>
      <c r="Y572" s="28">
        <v>0.21804876034436599</v>
      </c>
      <c r="Z572" s="28">
        <v>0.45954787480916398</v>
      </c>
      <c r="AA572" s="28">
        <v>99</v>
      </c>
      <c r="AB572" s="23">
        <v>12988.1186667578</v>
      </c>
      <c r="AC572" s="23">
        <v>10.474197210259</v>
      </c>
      <c r="AD572" s="28" t="str">
        <f>IF(AE572=W572,$E$2,IF(AE572=X572,$F$2,IF(AE572=Y572,$G$2,IF(AE572=Z572,$H$2,IF(AE572=AA572,$I$2,0)))))</f>
        <v>SA_Diesel</v>
      </c>
      <c r="AE572" s="29">
        <f t="shared" si="17"/>
        <v>0.21804876034436599</v>
      </c>
    </row>
    <row r="573" spans="1:31" x14ac:dyDescent="0.25">
      <c r="A573">
        <v>1</v>
      </c>
      <c r="B573" s="15">
        <v>8789</v>
      </c>
      <c r="C573" s="15">
        <v>-68.726870550000001</v>
      </c>
      <c r="D573" s="15">
        <v>-11.21672517</v>
      </c>
      <c r="E573">
        <v>99</v>
      </c>
      <c r="F573">
        <v>99</v>
      </c>
      <c r="G573">
        <v>0.53255464742602199</v>
      </c>
      <c r="H573">
        <v>0.52305267397258304</v>
      </c>
      <c r="I573">
        <v>99</v>
      </c>
      <c r="J573">
        <v>43229.995437147598</v>
      </c>
      <c r="K573">
        <v>7.4792379649044198</v>
      </c>
      <c r="L573" s="28" t="str">
        <f>IF(M573=E573,$E$2,IF(M573=F573,$F$2,IF(M573=G573,$G$2,IF(M573=H573,$H$2,IF(M573=I573,$I$2,0)))))</f>
        <v>SA_PV</v>
      </c>
      <c r="M573" s="29">
        <f>MIN(E573:I573)</f>
        <v>0.52305267397258304</v>
      </c>
      <c r="N573">
        <v>99</v>
      </c>
      <c r="O573">
        <v>99</v>
      </c>
      <c r="P573">
        <v>0.39033746036260603</v>
      </c>
      <c r="Q573">
        <v>0.52305267397258304</v>
      </c>
      <c r="R573">
        <v>99</v>
      </c>
      <c r="S573">
        <v>65898.211264954196</v>
      </c>
      <c r="T573">
        <v>23.712956099658399</v>
      </c>
      <c r="U573" s="28" t="str">
        <f>IF(V573=N573,$E$2,IF(V573=O573,$F$2,IF(V573=P573,$G$2,IF(V573=Q573,$H$2,IF(V573=R573,$I$2,0)))))</f>
        <v>SA_Diesel</v>
      </c>
      <c r="V573" s="29">
        <f t="shared" si="16"/>
        <v>0.39033746036260603</v>
      </c>
      <c r="W573" s="27">
        <v>99</v>
      </c>
      <c r="X573">
        <v>99</v>
      </c>
      <c r="Y573" s="28">
        <v>0.205981847502622</v>
      </c>
      <c r="Z573" s="28">
        <v>0.52305267397258304</v>
      </c>
      <c r="AA573" s="28">
        <v>99</v>
      </c>
      <c r="AB573" s="23">
        <v>39107.750837670603</v>
      </c>
      <c r="AC573" s="23">
        <v>31.538231612545601</v>
      </c>
      <c r="AD573" s="28" t="str">
        <f>IF(AE573=W573,$E$2,IF(AE573=X573,$F$2,IF(AE573=Y573,$G$2,IF(AE573=Z573,$H$2,IF(AE573=AA573,$I$2,0)))))</f>
        <v>SA_Diesel</v>
      </c>
      <c r="AE573" s="29">
        <f t="shared" si="17"/>
        <v>0.205981847502622</v>
      </c>
    </row>
    <row r="574" spans="1:31" x14ac:dyDescent="0.25">
      <c r="A574">
        <v>1</v>
      </c>
      <c r="B574" s="15">
        <v>8841</v>
      </c>
      <c r="C574" s="15">
        <v>-65.558387740000001</v>
      </c>
      <c r="D574" s="15">
        <v>-18.61067675</v>
      </c>
      <c r="E574">
        <v>99</v>
      </c>
      <c r="F574">
        <v>99</v>
      </c>
      <c r="G574">
        <v>0.77389290426090995</v>
      </c>
      <c r="H574">
        <v>0.43623112051209101</v>
      </c>
      <c r="I574">
        <v>99</v>
      </c>
      <c r="J574">
        <v>112082.910113923</v>
      </c>
      <c r="K574">
        <v>10.033146224833899</v>
      </c>
      <c r="L574" s="28" t="str">
        <f>IF(M574=E574,$E$2,IF(M574=F574,$F$2,IF(M574=G574,$G$2,IF(M574=H574,$H$2,IF(M574=I574,$I$2,0)))))</f>
        <v>SA_PV</v>
      </c>
      <c r="M574" s="29">
        <f>MIN(E574:I574)</f>
        <v>0.43623112051209101</v>
      </c>
      <c r="N574">
        <v>99</v>
      </c>
      <c r="O574">
        <v>99</v>
      </c>
      <c r="P574">
        <v>0.55022405551571896</v>
      </c>
      <c r="Q574">
        <v>0.43623112051209101</v>
      </c>
      <c r="R574">
        <v>99</v>
      </c>
      <c r="S574">
        <v>82808.438594849897</v>
      </c>
      <c r="T574">
        <v>14.3267194800778</v>
      </c>
      <c r="U574" s="28" t="str">
        <f>IF(V574=N574,$E$2,IF(V574=O574,$F$2,IF(V574=P574,$G$2,IF(V574=Q574,$H$2,IF(V574=R574,$I$2,0)))))</f>
        <v>SA_PV</v>
      </c>
      <c r="V574" s="29">
        <f t="shared" si="16"/>
        <v>0.43623112051209101</v>
      </c>
      <c r="W574" s="27">
        <v>99</v>
      </c>
      <c r="X574">
        <v>99</v>
      </c>
      <c r="Y574" s="28">
        <v>0.26028295529047202</v>
      </c>
      <c r="Z574" s="28">
        <v>0.43623112051209101</v>
      </c>
      <c r="AA574" s="28">
        <v>99</v>
      </c>
      <c r="AB574" s="23">
        <v>16185.8811239351</v>
      </c>
      <c r="AC574" s="23">
        <v>13.053015241369501</v>
      </c>
      <c r="AD574" s="28" t="str">
        <f>IF(AE574=W574,$E$2,IF(AE574=X574,$F$2,IF(AE574=Y574,$G$2,IF(AE574=Z574,$H$2,IF(AE574=AA574,$I$2,0)))))</f>
        <v>SA_Diesel</v>
      </c>
      <c r="AE574" s="29">
        <f t="shared" si="17"/>
        <v>0.26028295529047202</v>
      </c>
    </row>
    <row r="575" spans="1:31" x14ac:dyDescent="0.25">
      <c r="A575">
        <v>1</v>
      </c>
      <c r="B575" s="15">
        <v>8882</v>
      </c>
      <c r="C575" s="15">
        <v>-65.603373989999994</v>
      </c>
      <c r="D575" s="15">
        <v>-18.19772515</v>
      </c>
      <c r="E575">
        <v>99</v>
      </c>
      <c r="F575">
        <v>99</v>
      </c>
      <c r="G575">
        <v>0.47892392368493603</v>
      </c>
      <c r="H575">
        <v>0.38264563685057101</v>
      </c>
      <c r="I575">
        <v>99</v>
      </c>
      <c r="J575">
        <v>90457.425239595294</v>
      </c>
      <c r="K575">
        <v>17.841701230689399</v>
      </c>
      <c r="L575" s="28" t="str">
        <f>IF(M575=E575,$E$2,IF(M575=F575,$F$2,IF(M575=G575,$G$2,IF(M575=H575,$H$2,IF(M575=I575,$I$2,0)))))</f>
        <v>SA_PV</v>
      </c>
      <c r="M575" s="29">
        <f>MIN(E575:I575)</f>
        <v>0.38264563685057101</v>
      </c>
      <c r="N575">
        <v>99</v>
      </c>
      <c r="O575">
        <v>99</v>
      </c>
      <c r="P575">
        <v>0.354807105884136</v>
      </c>
      <c r="Q575">
        <v>0.38264563685057101</v>
      </c>
      <c r="R575">
        <v>99</v>
      </c>
      <c r="S575">
        <v>15848.959537037899</v>
      </c>
      <c r="T575">
        <v>12.781306671706799</v>
      </c>
      <c r="U575" s="28" t="str">
        <f>IF(V575=N575,$E$2,IF(V575=O575,$F$2,IF(V575=P575,$G$2,IF(V575=Q575,$H$2,IF(V575=R575,$I$2,0)))))</f>
        <v>SA_Diesel</v>
      </c>
      <c r="V575" s="29">
        <f t="shared" si="16"/>
        <v>0.354807105884136</v>
      </c>
      <c r="W575" s="27">
        <v>99</v>
      </c>
      <c r="X575">
        <v>99</v>
      </c>
      <c r="Y575" s="28">
        <v>0.193914934660878</v>
      </c>
      <c r="Z575" s="28">
        <v>0.38264563685057101</v>
      </c>
      <c r="AA575" s="28">
        <v>99</v>
      </c>
      <c r="AB575" s="23">
        <v>15848.959537037899</v>
      </c>
      <c r="AC575" s="23">
        <v>12.781306671706799</v>
      </c>
      <c r="AD575" s="28" t="str">
        <f>IF(AE575=W575,$E$2,IF(AE575=X575,$F$2,IF(AE575=Y575,$G$2,IF(AE575=Z575,$H$2,IF(AE575=AA575,$I$2,0)))))</f>
        <v>SA_Diesel</v>
      </c>
      <c r="AE575" s="29">
        <f t="shared" si="17"/>
        <v>0.193914934660878</v>
      </c>
    </row>
    <row r="576" spans="1:31" x14ac:dyDescent="0.25">
      <c r="A576">
        <v>1</v>
      </c>
      <c r="B576" s="15">
        <v>8962</v>
      </c>
      <c r="C576" s="15">
        <v>-63.488682339999997</v>
      </c>
      <c r="D576" s="15">
        <v>-19.212861780000001</v>
      </c>
      <c r="E576">
        <v>99</v>
      </c>
      <c r="F576">
        <v>99</v>
      </c>
      <c r="G576">
        <v>0.45210856181439302</v>
      </c>
      <c r="H576">
        <v>0.70968483173953401</v>
      </c>
      <c r="I576">
        <v>99</v>
      </c>
      <c r="J576">
        <v>66360.053364266496</v>
      </c>
      <c r="K576">
        <v>11.4809780907035</v>
      </c>
      <c r="L576" s="28" t="str">
        <f>IF(M576=E576,$E$2,IF(M576=F576,$F$2,IF(M576=G576,$G$2,IF(M576=H576,$H$2,IF(M576=I576,$I$2,0)))))</f>
        <v>SA_Diesel</v>
      </c>
      <c r="M576" s="29">
        <f>MIN(E576:I576)</f>
        <v>0.45210856181439302</v>
      </c>
      <c r="N576">
        <v>99</v>
      </c>
      <c r="O576">
        <v>99</v>
      </c>
      <c r="P576">
        <v>0.33704192864490101</v>
      </c>
      <c r="Q576">
        <v>0.70968483173953401</v>
      </c>
      <c r="R576">
        <v>99</v>
      </c>
      <c r="S576">
        <v>10579.354525287499</v>
      </c>
      <c r="T576">
        <v>8.5316625523848195</v>
      </c>
      <c r="U576" s="28" t="str">
        <f>IF(V576=N576,$E$2,IF(V576=O576,$F$2,IF(V576=P576,$G$2,IF(V576=Q576,$H$2,IF(V576=R576,$I$2,0)))))</f>
        <v>SA_Diesel</v>
      </c>
      <c r="V576" s="29">
        <f t="shared" si="16"/>
        <v>0.33704192864490101</v>
      </c>
      <c r="W576" s="27">
        <v>99</v>
      </c>
      <c r="X576">
        <v>99</v>
      </c>
      <c r="Y576" s="28">
        <v>0.18788147824000501</v>
      </c>
      <c r="Z576" s="28">
        <v>0.70968483173953401</v>
      </c>
      <c r="AA576" s="28">
        <v>99</v>
      </c>
      <c r="AB576" s="23">
        <v>10579.354525287499</v>
      </c>
      <c r="AC576" s="23">
        <v>8.5316625523848195</v>
      </c>
      <c r="AD576" s="28" t="str">
        <f>IF(AE576=W576,$E$2,IF(AE576=X576,$F$2,IF(AE576=Y576,$G$2,IF(AE576=Z576,$H$2,IF(AE576=AA576,$I$2,0)))))</f>
        <v>SA_Diesel</v>
      </c>
      <c r="AE576" s="29">
        <f t="shared" si="17"/>
        <v>0.18788147824000501</v>
      </c>
    </row>
    <row r="577" spans="1:31" x14ac:dyDescent="0.25">
      <c r="A577">
        <v>1</v>
      </c>
      <c r="B577" s="15">
        <v>8963</v>
      </c>
      <c r="C577" s="15">
        <v>-64.188872610000004</v>
      </c>
      <c r="D577" s="15">
        <v>-16.62972422</v>
      </c>
      <c r="E577">
        <v>99</v>
      </c>
      <c r="F577">
        <v>99</v>
      </c>
      <c r="G577">
        <v>1.3102001416717699</v>
      </c>
      <c r="H577">
        <v>0.46739690187201999</v>
      </c>
      <c r="I577">
        <v>99</v>
      </c>
      <c r="J577">
        <v>115847.693206205</v>
      </c>
      <c r="K577">
        <v>20.0428534958833</v>
      </c>
      <c r="L577" s="28" t="str">
        <f>IF(M577=E577,$E$2,IF(M577=F577,$F$2,IF(M577=G577,$G$2,IF(M577=H577,$H$2,IF(M577=I577,$I$2,0)))))</f>
        <v>SA_PV</v>
      </c>
      <c r="M577" s="29">
        <f>MIN(E577:I577)</f>
        <v>0.46739690187201999</v>
      </c>
      <c r="N577">
        <v>99</v>
      </c>
      <c r="O577">
        <v>99</v>
      </c>
      <c r="P577">
        <v>0.90552760030041501</v>
      </c>
      <c r="Q577">
        <v>0.46739690187201999</v>
      </c>
      <c r="R577">
        <v>99</v>
      </c>
      <c r="S577">
        <v>77967.904570073006</v>
      </c>
      <c r="T577">
        <v>15.378284925063699</v>
      </c>
      <c r="U577" s="28" t="str">
        <f>IF(V577=N577,$E$2,IF(V577=O577,$F$2,IF(V577=P577,$G$2,IF(V577=Q577,$H$2,IF(V577=R577,$I$2,0)))))</f>
        <v>SA_PV</v>
      </c>
      <c r="V577" s="29">
        <f t="shared" si="16"/>
        <v>0.46739690187201999</v>
      </c>
      <c r="W577" s="27">
        <v>99</v>
      </c>
      <c r="X577">
        <v>99</v>
      </c>
      <c r="Y577" s="28">
        <v>0.380952083707916</v>
      </c>
      <c r="Z577" s="28">
        <v>0.46739690187201999</v>
      </c>
      <c r="AA577" s="28">
        <v>99</v>
      </c>
      <c r="AB577" s="23">
        <v>14223.563907463</v>
      </c>
      <c r="AC577" s="23">
        <v>11.4705152625989</v>
      </c>
      <c r="AD577" s="28" t="str">
        <f>IF(AE577=W577,$E$2,IF(AE577=X577,$F$2,IF(AE577=Y577,$G$2,IF(AE577=Z577,$H$2,IF(AE577=AA577,$I$2,0)))))</f>
        <v>SA_Diesel</v>
      </c>
      <c r="AE577" s="29">
        <f t="shared" si="17"/>
        <v>0.380952083707916</v>
      </c>
    </row>
    <row r="578" spans="1:31" x14ac:dyDescent="0.25">
      <c r="A578">
        <v>1</v>
      </c>
      <c r="B578" s="15">
        <v>8966</v>
      </c>
      <c r="C578" s="15">
        <v>-63.393658350000003</v>
      </c>
      <c r="D578" s="15">
        <v>-19.725757909999999</v>
      </c>
      <c r="E578">
        <v>99</v>
      </c>
      <c r="F578">
        <v>99</v>
      </c>
      <c r="G578">
        <v>0.80070826613145296</v>
      </c>
      <c r="H578">
        <v>0.53255748577935302</v>
      </c>
      <c r="I578">
        <v>99</v>
      </c>
      <c r="J578">
        <v>12839.7171341637</v>
      </c>
      <c r="K578">
        <v>10.354519606552399</v>
      </c>
      <c r="L578" s="28" t="str">
        <f>IF(M578=E578,$E$2,IF(M578=F578,$F$2,IF(M578=G578,$G$2,IF(M578=H578,$H$2,IF(M578=I578,$I$2,0)))))</f>
        <v>SA_PV</v>
      </c>
      <c r="M578" s="29">
        <f>MIN(E578:I578)</f>
        <v>0.53255748577935302</v>
      </c>
      <c r="N578">
        <v>99</v>
      </c>
      <c r="O578">
        <v>99</v>
      </c>
      <c r="P578">
        <v>0.56798923275495405</v>
      </c>
      <c r="Q578">
        <v>0.53255748577935302</v>
      </c>
      <c r="R578">
        <v>99</v>
      </c>
      <c r="S578">
        <v>135485.215736832</v>
      </c>
      <c r="T578">
        <v>23.440348743396601</v>
      </c>
      <c r="U578" s="28" t="str">
        <f>IF(V578=N578,$E$2,IF(V578=O578,$F$2,IF(V578=P578,$G$2,IF(V578=Q578,$H$2,IF(V578=R578,$I$2,0)))))</f>
        <v>SA_PV</v>
      </c>
      <c r="V578" s="29">
        <f t="shared" si="16"/>
        <v>0.53255748577935302</v>
      </c>
      <c r="W578" s="27">
        <v>99</v>
      </c>
      <c r="X578">
        <v>99</v>
      </c>
      <c r="Y578" s="28">
        <v>0.26631641171134401</v>
      </c>
      <c r="Z578" s="28">
        <v>0.53255748577935302</v>
      </c>
      <c r="AA578" s="28">
        <v>99</v>
      </c>
      <c r="AB578" s="23">
        <v>21692.2104363211</v>
      </c>
      <c r="AC578" s="23">
        <v>17.493564377263599</v>
      </c>
      <c r="AD578" s="28" t="str">
        <f>IF(AE578=W578,$E$2,IF(AE578=X578,$F$2,IF(AE578=Y578,$G$2,IF(AE578=Z578,$H$2,IF(AE578=AA578,$I$2,0)))))</f>
        <v>SA_Diesel</v>
      </c>
      <c r="AE578" s="29">
        <f t="shared" si="17"/>
        <v>0.26631641171134401</v>
      </c>
    </row>
    <row r="579" spans="1:31" x14ac:dyDescent="0.25">
      <c r="A579">
        <v>1</v>
      </c>
      <c r="B579" s="15">
        <v>8975</v>
      </c>
      <c r="C579" s="15">
        <v>-63.945959930000001</v>
      </c>
      <c r="D579" s="15">
        <v>-18.33532233</v>
      </c>
      <c r="E579">
        <v>99</v>
      </c>
      <c r="F579">
        <v>99</v>
      </c>
      <c r="G579">
        <v>0.45210856181439302</v>
      </c>
      <c r="H579">
        <v>0.707725458929651</v>
      </c>
      <c r="I579">
        <v>99</v>
      </c>
      <c r="J579">
        <v>60980.436997982099</v>
      </c>
      <c r="K579">
        <v>7.9608925584833097</v>
      </c>
      <c r="L579" s="28" t="str">
        <f>IF(M579=E579,$E$2,IF(M579=F579,$F$2,IF(M579=G579,$G$2,IF(M579=H579,$H$2,IF(M579=I579,$I$2,0)))))</f>
        <v>SA_Diesel</v>
      </c>
      <c r="M579" s="29">
        <f>MIN(E579:I579)</f>
        <v>0.45210856181439302</v>
      </c>
      <c r="N579">
        <v>99</v>
      </c>
      <c r="O579">
        <v>99</v>
      </c>
      <c r="P579">
        <v>0.33704192864490101</v>
      </c>
      <c r="Q579">
        <v>0.707725458929651</v>
      </c>
      <c r="R579">
        <v>99</v>
      </c>
      <c r="S579">
        <v>33511.837414669099</v>
      </c>
      <c r="T579">
        <v>27.025437860971099</v>
      </c>
      <c r="U579" s="28" t="str">
        <f>IF(V579=N579,$E$2,IF(V579=O579,$F$2,IF(V579=P579,$G$2,IF(V579=Q579,$H$2,IF(V579=R579,$I$2,0)))))</f>
        <v>SA_Diesel</v>
      </c>
      <c r="V579" s="29">
        <f t="shared" si="16"/>
        <v>0.33704192864490101</v>
      </c>
      <c r="W579" s="27">
        <v>99</v>
      </c>
      <c r="X579">
        <v>99</v>
      </c>
      <c r="Y579" s="28">
        <v>0.18788147824000501</v>
      </c>
      <c r="Z579" s="28">
        <v>0.707725458929651</v>
      </c>
      <c r="AA579" s="28">
        <v>99</v>
      </c>
      <c r="AB579" s="23">
        <v>33511.837414669099</v>
      </c>
      <c r="AC579" s="23">
        <v>27.025437860971099</v>
      </c>
      <c r="AD579" s="28" t="str">
        <f>IF(AE579=W579,$E$2,IF(AE579=X579,$F$2,IF(AE579=Y579,$G$2,IF(AE579=Z579,$H$2,IF(AE579=AA579,$I$2,0)))))</f>
        <v>SA_Diesel</v>
      </c>
      <c r="AE579" s="29">
        <f t="shared" si="17"/>
        <v>0.18788147824000501</v>
      </c>
    </row>
    <row r="580" spans="1:31" x14ac:dyDescent="0.25">
      <c r="A580">
        <v>1</v>
      </c>
      <c r="B580" s="15">
        <v>8981</v>
      </c>
      <c r="C580" s="15">
        <v>-63.454302509999998</v>
      </c>
      <c r="D580" s="15">
        <v>-19.683717189999999</v>
      </c>
      <c r="E580">
        <v>99</v>
      </c>
      <c r="F580">
        <v>99</v>
      </c>
      <c r="G580">
        <v>0.66663145677873803</v>
      </c>
      <c r="H580">
        <v>0.46560119478469603</v>
      </c>
      <c r="I580">
        <v>99</v>
      </c>
      <c r="J580">
        <v>70000.092623491902</v>
      </c>
      <c r="K580">
        <v>13.8067243833317</v>
      </c>
      <c r="L580" s="28" t="str">
        <f>IF(M580=E580,$E$2,IF(M580=F580,$F$2,IF(M580=G580,$G$2,IF(M580=H580,$H$2,IF(M580=I580,$I$2,0)))))</f>
        <v>SA_PV</v>
      </c>
      <c r="M580" s="29">
        <f>MIN(E580:I580)</f>
        <v>0.46560119478469603</v>
      </c>
      <c r="N580">
        <v>99</v>
      </c>
      <c r="O580">
        <v>99</v>
      </c>
      <c r="P580">
        <v>0.47916334655878001</v>
      </c>
      <c r="Q580">
        <v>0.46560119478469603</v>
      </c>
      <c r="R580">
        <v>99</v>
      </c>
      <c r="S580">
        <v>59825.055174267101</v>
      </c>
      <c r="T580">
        <v>11.799813643839601</v>
      </c>
      <c r="U580" s="28" t="str">
        <f>IF(V580=N580,$E$2,IF(V580=O580,$F$2,IF(V580=P580,$G$2,IF(V580=Q580,$H$2,IF(V580=R580,$I$2,0)))))</f>
        <v>SA_PV</v>
      </c>
      <c r="V580" s="29">
        <f t="shared" ref="V580:V643" si="18">MIN(N580:R580)</f>
        <v>0.46560119478469603</v>
      </c>
      <c r="W580" s="27">
        <v>99</v>
      </c>
      <c r="X580">
        <v>99</v>
      </c>
      <c r="Y580" s="28">
        <v>0.236149129606983</v>
      </c>
      <c r="Z580" s="28">
        <v>0.46560119478469603</v>
      </c>
      <c r="AA580" s="28">
        <v>99</v>
      </c>
      <c r="AB580" s="23">
        <v>10955.8837904879</v>
      </c>
      <c r="AC580" s="23">
        <v>8.8353125174284504</v>
      </c>
      <c r="AD580" s="28" t="str">
        <f>IF(AE580=W580,$E$2,IF(AE580=X580,$F$2,IF(AE580=Y580,$G$2,IF(AE580=Z580,$H$2,IF(AE580=AA580,$I$2,0)))))</f>
        <v>SA_Diesel</v>
      </c>
      <c r="AE580" s="29">
        <f t="shared" ref="AE580:AE643" si="19">MIN(W580:AA580)</f>
        <v>0.236149129606983</v>
      </c>
    </row>
    <row r="581" spans="1:31" x14ac:dyDescent="0.25">
      <c r="A581">
        <v>1</v>
      </c>
      <c r="B581" s="15">
        <v>8982</v>
      </c>
      <c r="C581" s="15">
        <v>-63.023193620000001</v>
      </c>
      <c r="D581" s="15">
        <v>-18.512293970000002</v>
      </c>
      <c r="E581">
        <v>99</v>
      </c>
      <c r="F581">
        <v>99</v>
      </c>
      <c r="G581">
        <v>0.45210856181439302</v>
      </c>
      <c r="H581">
        <v>0.66203037506280904</v>
      </c>
      <c r="I581">
        <v>99</v>
      </c>
      <c r="J581">
        <v>124569.655305244</v>
      </c>
      <c r="K581">
        <v>10.4994466228042</v>
      </c>
      <c r="L581" s="28" t="str">
        <f>IF(M581=E581,$E$2,IF(M581=F581,$F$2,IF(M581=G581,$G$2,IF(M581=H581,$H$2,IF(M581=I581,$I$2,0)))))</f>
        <v>SA_Diesel</v>
      </c>
      <c r="M581" s="29">
        <f>MIN(E581:I581)</f>
        <v>0.45210856181439302</v>
      </c>
      <c r="N581">
        <v>99</v>
      </c>
      <c r="O581">
        <v>99</v>
      </c>
      <c r="P581">
        <v>0.33704192864490101</v>
      </c>
      <c r="Q581">
        <v>0.66203037506280904</v>
      </c>
      <c r="R581">
        <v>99</v>
      </c>
      <c r="S581">
        <v>30374.097790207299</v>
      </c>
      <c r="T581">
        <v>24.4950249147779</v>
      </c>
      <c r="U581" s="28" t="str">
        <f>IF(V581=N581,$E$2,IF(V581=O581,$F$2,IF(V581=P581,$G$2,IF(V581=Q581,$H$2,IF(V581=R581,$I$2,0)))))</f>
        <v>SA_Diesel</v>
      </c>
      <c r="V581" s="29">
        <f t="shared" si="18"/>
        <v>0.33704192864490101</v>
      </c>
      <c r="W581" s="27">
        <v>99</v>
      </c>
      <c r="X581">
        <v>99</v>
      </c>
      <c r="Y581" s="28">
        <v>0.18788147824000501</v>
      </c>
      <c r="Z581" s="28">
        <v>0.66203037506280904</v>
      </c>
      <c r="AA581" s="28">
        <v>99</v>
      </c>
      <c r="AB581" s="23">
        <v>30374.097790207299</v>
      </c>
      <c r="AC581" s="23">
        <v>24.4950249147779</v>
      </c>
      <c r="AD581" s="28" t="str">
        <f>IF(AE581=W581,$E$2,IF(AE581=X581,$F$2,IF(AE581=Y581,$G$2,IF(AE581=Z581,$H$2,IF(AE581=AA581,$I$2,0)))))</f>
        <v>SA_Diesel</v>
      </c>
      <c r="AE581" s="29">
        <f t="shared" si="19"/>
        <v>0.18788147824000501</v>
      </c>
    </row>
    <row r="582" spans="1:31" x14ac:dyDescent="0.25">
      <c r="A582">
        <v>1</v>
      </c>
      <c r="B582" s="15">
        <v>8983</v>
      </c>
      <c r="C582" s="15">
        <v>-63.376664140000003</v>
      </c>
      <c r="D582" s="15">
        <v>-19.66975854</v>
      </c>
      <c r="E582">
        <v>99</v>
      </c>
      <c r="F582">
        <v>99</v>
      </c>
      <c r="G582">
        <v>0.82752362800199597</v>
      </c>
      <c r="H582">
        <v>0.52964096066555599</v>
      </c>
      <c r="I582">
        <v>99</v>
      </c>
      <c r="J582">
        <v>74180.323104089199</v>
      </c>
      <c r="K582">
        <v>21.1880462396525</v>
      </c>
      <c r="L582" s="28" t="str">
        <f>IF(M582=E582,$E$2,IF(M582=F582,$F$2,IF(M582=G582,$G$2,IF(M582=H582,$H$2,IF(M582=I582,$I$2,0)))))</f>
        <v>SA_PV</v>
      </c>
      <c r="M582" s="29">
        <f>MIN(E582:I582)</f>
        <v>0.52964096066555599</v>
      </c>
      <c r="N582">
        <v>99</v>
      </c>
      <c r="O582">
        <v>99</v>
      </c>
      <c r="P582">
        <v>0.58575440999418904</v>
      </c>
      <c r="Q582">
        <v>0.52964096066555599</v>
      </c>
      <c r="R582">
        <v>99</v>
      </c>
      <c r="S582">
        <v>125367.140843676</v>
      </c>
      <c r="T582">
        <v>21.689816754961299</v>
      </c>
      <c r="U582" s="28" t="str">
        <f>IF(V582=N582,$E$2,IF(V582=O582,$F$2,IF(V582=P582,$G$2,IF(V582=Q582,$H$2,IF(V582=R582,$I$2,0)))))</f>
        <v>SA_PV</v>
      </c>
      <c r="V582" s="29">
        <f t="shared" si="18"/>
        <v>0.52964096066555599</v>
      </c>
      <c r="W582" s="27">
        <v>99</v>
      </c>
      <c r="X582">
        <v>99</v>
      </c>
      <c r="Y582" s="28">
        <v>0.27234986813221601</v>
      </c>
      <c r="Z582" s="28">
        <v>0.52964096066555599</v>
      </c>
      <c r="AA582" s="28">
        <v>99</v>
      </c>
      <c r="AB582" s="23">
        <v>20182.759820072701</v>
      </c>
      <c r="AC582" s="23">
        <v>16.276276189544902</v>
      </c>
      <c r="AD582" s="28" t="str">
        <f>IF(AE582=W582,$E$2,IF(AE582=X582,$F$2,IF(AE582=Y582,$G$2,IF(AE582=Z582,$H$2,IF(AE582=AA582,$I$2,0)))))</f>
        <v>SA_Diesel</v>
      </c>
      <c r="AE582" s="29">
        <f t="shared" si="19"/>
        <v>0.27234986813221601</v>
      </c>
    </row>
    <row r="583" spans="1:31" x14ac:dyDescent="0.25">
      <c r="A583">
        <v>1</v>
      </c>
      <c r="B583" s="15">
        <v>8990</v>
      </c>
      <c r="C583" s="15">
        <v>-61.003157950000002</v>
      </c>
      <c r="D583" s="15">
        <v>-16.721479330000001</v>
      </c>
      <c r="E583">
        <v>99</v>
      </c>
      <c r="F583">
        <v>99</v>
      </c>
      <c r="G583">
        <v>0.61300073303765101</v>
      </c>
      <c r="H583">
        <v>0.45195811235893202</v>
      </c>
      <c r="I583">
        <v>99</v>
      </c>
      <c r="J583">
        <v>82808.438594849897</v>
      </c>
      <c r="K583">
        <v>14.3267194800778</v>
      </c>
      <c r="L583" s="28" t="str">
        <f>IF(M583=E583,$E$2,IF(M583=F583,$F$2,IF(M583=G583,$G$2,IF(M583=H583,$H$2,IF(M583=I583,$I$2,0)))))</f>
        <v>SA_PV</v>
      </c>
      <c r="M583" s="29">
        <f>MIN(E583:I583)</f>
        <v>0.45195811235893202</v>
      </c>
      <c r="N583">
        <v>99</v>
      </c>
      <c r="O583">
        <v>99</v>
      </c>
      <c r="P583">
        <v>0.44363299208030998</v>
      </c>
      <c r="Q583">
        <v>0.45195811235893202</v>
      </c>
      <c r="R583">
        <v>99</v>
      </c>
      <c r="S583">
        <v>11821.3834737245</v>
      </c>
      <c r="T583">
        <v>9.5332899997900107</v>
      </c>
      <c r="U583" s="28" t="str">
        <f>IF(V583=N583,$E$2,IF(V583=O583,$F$2,IF(V583=P583,$G$2,IF(V583=Q583,$H$2,IF(V583=R583,$I$2,0)))))</f>
        <v>SA_Diesel</v>
      </c>
      <c r="V583" s="29">
        <f t="shared" si="18"/>
        <v>0.44363299208030998</v>
      </c>
      <c r="W583" s="27">
        <v>99</v>
      </c>
      <c r="X583">
        <v>99</v>
      </c>
      <c r="Y583" s="28">
        <v>0.22408221676523901</v>
      </c>
      <c r="Z583" s="28">
        <v>0.45195811235893202</v>
      </c>
      <c r="AA583" s="28">
        <v>99</v>
      </c>
      <c r="AB583" s="23">
        <v>11821.3834737245</v>
      </c>
      <c r="AC583" s="23">
        <v>9.5332899997900107</v>
      </c>
      <c r="AD583" s="28" t="str">
        <f>IF(AE583=W583,$E$2,IF(AE583=X583,$F$2,IF(AE583=Y583,$G$2,IF(AE583=Z583,$H$2,IF(AE583=AA583,$I$2,0)))))</f>
        <v>SA_Diesel</v>
      </c>
      <c r="AE583" s="29">
        <f t="shared" si="19"/>
        <v>0.22408221676523901</v>
      </c>
    </row>
    <row r="584" spans="1:31" x14ac:dyDescent="0.25">
      <c r="A584">
        <v>1</v>
      </c>
      <c r="B584" s="15">
        <v>9001</v>
      </c>
      <c r="C584" s="15">
        <v>-63.41306642</v>
      </c>
      <c r="D584" s="15">
        <v>-20.37088327</v>
      </c>
      <c r="E584">
        <v>99</v>
      </c>
      <c r="F584">
        <v>99</v>
      </c>
      <c r="G584">
        <v>0.47892392368493603</v>
      </c>
      <c r="H584">
        <v>0.46305970354678799</v>
      </c>
      <c r="I584">
        <v>99</v>
      </c>
      <c r="J584">
        <v>71124.483720724893</v>
      </c>
      <c r="K584">
        <v>14.0284977752909</v>
      </c>
      <c r="L584" s="28" t="str">
        <f>IF(M584=E584,$E$2,IF(M584=F584,$F$2,IF(M584=G584,$G$2,IF(M584=H584,$H$2,IF(M584=I584,$I$2,0)))))</f>
        <v>SA_PV</v>
      </c>
      <c r="M584" s="29">
        <f>MIN(E584:I584)</f>
        <v>0.46305970354678799</v>
      </c>
      <c r="N584">
        <v>99</v>
      </c>
      <c r="O584">
        <v>99</v>
      </c>
      <c r="P584">
        <v>0.354807105884136</v>
      </c>
      <c r="Q584">
        <v>0.46305970354678799</v>
      </c>
      <c r="R584">
        <v>99</v>
      </c>
      <c r="S584">
        <v>35562.139886917001</v>
      </c>
      <c r="T584">
        <v>28.678893067687898</v>
      </c>
      <c r="U584" s="28" t="str">
        <f>IF(V584=N584,$E$2,IF(V584=O584,$F$2,IF(V584=P584,$G$2,IF(V584=Q584,$H$2,IF(V584=R584,$I$2,0)))))</f>
        <v>SA_Diesel</v>
      </c>
      <c r="V584" s="29">
        <f t="shared" si="18"/>
        <v>0.354807105884136</v>
      </c>
      <c r="W584" s="27">
        <v>99</v>
      </c>
      <c r="X584">
        <v>99</v>
      </c>
      <c r="Y584" s="28">
        <v>0.193914934660878</v>
      </c>
      <c r="Z584" s="28">
        <v>0.46305970354678799</v>
      </c>
      <c r="AA584" s="28">
        <v>99</v>
      </c>
      <c r="AB584" s="23">
        <v>35562.139886917001</v>
      </c>
      <c r="AC584" s="23">
        <v>28.678893067687898</v>
      </c>
      <c r="AD584" s="28" t="str">
        <f>IF(AE584=W584,$E$2,IF(AE584=X584,$F$2,IF(AE584=Y584,$G$2,IF(AE584=Z584,$H$2,IF(AE584=AA584,$I$2,0)))))</f>
        <v>SA_Diesel</v>
      </c>
      <c r="AE584" s="29">
        <f t="shared" si="19"/>
        <v>0.193914934660878</v>
      </c>
    </row>
    <row r="585" spans="1:31" x14ac:dyDescent="0.25">
      <c r="A585">
        <v>1</v>
      </c>
      <c r="B585" s="15">
        <v>9021</v>
      </c>
      <c r="C585" s="15">
        <v>-63.766200560000001</v>
      </c>
      <c r="D585" s="15">
        <v>-16.89076931</v>
      </c>
      <c r="E585">
        <v>99</v>
      </c>
      <c r="F585">
        <v>99</v>
      </c>
      <c r="G585">
        <v>0.586185371167108</v>
      </c>
      <c r="H585">
        <v>0.52819464455232401</v>
      </c>
      <c r="I585">
        <v>99</v>
      </c>
      <c r="J585">
        <v>10579.354525287499</v>
      </c>
      <c r="K585">
        <v>8.5316625523848195</v>
      </c>
      <c r="L585" s="28" t="str">
        <f>IF(M585=E585,$E$2,IF(M585=F585,$F$2,IF(M585=G585,$G$2,IF(M585=H585,$H$2,IF(M585=I585,$I$2,0)))))</f>
        <v>SA_PV</v>
      </c>
      <c r="M585" s="29">
        <f>MIN(E585:I585)</f>
        <v>0.52819464455232401</v>
      </c>
      <c r="N585">
        <v>99</v>
      </c>
      <c r="O585">
        <v>99</v>
      </c>
      <c r="P585">
        <v>0.425867814841075</v>
      </c>
      <c r="Q585">
        <v>0.52819464455232401</v>
      </c>
      <c r="R585">
        <v>99</v>
      </c>
      <c r="S585">
        <v>12138.0684904972</v>
      </c>
      <c r="T585">
        <v>9.7886788982377002</v>
      </c>
      <c r="U585" s="28" t="str">
        <f>IF(V585=N585,$E$2,IF(V585=O585,$F$2,IF(V585=P585,$G$2,IF(V585=Q585,$H$2,IF(V585=R585,$I$2,0)))))</f>
        <v>SA_Diesel</v>
      </c>
      <c r="V585" s="29">
        <f t="shared" si="18"/>
        <v>0.425867814841075</v>
      </c>
      <c r="W585" s="27">
        <v>99</v>
      </c>
      <c r="X585">
        <v>99</v>
      </c>
      <c r="Y585" s="28">
        <v>0.21804876034436599</v>
      </c>
      <c r="Z585" s="28">
        <v>0.52819464455232401</v>
      </c>
      <c r="AA585" s="28">
        <v>99</v>
      </c>
      <c r="AB585" s="23">
        <v>12138.0684904972</v>
      </c>
      <c r="AC585" s="23">
        <v>9.7886788982377002</v>
      </c>
      <c r="AD585" s="28" t="str">
        <f>IF(AE585=W585,$E$2,IF(AE585=X585,$F$2,IF(AE585=Y585,$G$2,IF(AE585=Z585,$H$2,IF(AE585=AA585,$I$2,0)))))</f>
        <v>SA_Diesel</v>
      </c>
      <c r="AE585" s="29">
        <f t="shared" si="19"/>
        <v>0.21804876034436599</v>
      </c>
    </row>
    <row r="586" spans="1:31" x14ac:dyDescent="0.25">
      <c r="A586">
        <v>1</v>
      </c>
      <c r="B586" s="15">
        <v>9025</v>
      </c>
      <c r="C586" s="15">
        <v>-62.949120649999998</v>
      </c>
      <c r="D586" s="15">
        <v>-16.53575021</v>
      </c>
      <c r="E586">
        <v>99</v>
      </c>
      <c r="F586">
        <v>99</v>
      </c>
      <c r="G586">
        <v>0.63981609490819402</v>
      </c>
      <c r="H586">
        <v>0.51525007681156398</v>
      </c>
      <c r="I586">
        <v>99</v>
      </c>
      <c r="J586">
        <v>77967.904570073006</v>
      </c>
      <c r="K586">
        <v>15.378284925063699</v>
      </c>
      <c r="L586" s="28" t="str">
        <f>IF(M586=E586,$E$2,IF(M586=F586,$F$2,IF(M586=G586,$G$2,IF(M586=H586,$H$2,IF(M586=I586,$I$2,0)))))</f>
        <v>SA_PV</v>
      </c>
      <c r="M586" s="29">
        <f>MIN(E586:I586)</f>
        <v>0.51525007681156398</v>
      </c>
      <c r="N586">
        <v>99</v>
      </c>
      <c r="O586">
        <v>99</v>
      </c>
      <c r="P586">
        <v>0.46139816931954503</v>
      </c>
      <c r="Q586">
        <v>0.51525007681156398</v>
      </c>
      <c r="R586">
        <v>99</v>
      </c>
      <c r="S586">
        <v>13398.0606175756</v>
      </c>
      <c r="T586">
        <v>10.8047926527393</v>
      </c>
      <c r="U586" s="28" t="str">
        <f>IF(V586=N586,$E$2,IF(V586=O586,$F$2,IF(V586=P586,$G$2,IF(V586=Q586,$H$2,IF(V586=R586,$I$2,0)))))</f>
        <v>SA_Diesel</v>
      </c>
      <c r="V586" s="29">
        <f t="shared" si="18"/>
        <v>0.46139816931954503</v>
      </c>
      <c r="W586" s="27">
        <v>99</v>
      </c>
      <c r="X586">
        <v>99</v>
      </c>
      <c r="Y586" s="28">
        <v>0.23011567318611101</v>
      </c>
      <c r="Z586" s="28">
        <v>0.51525007681156398</v>
      </c>
      <c r="AA586" s="28">
        <v>99</v>
      </c>
      <c r="AB586" s="23">
        <v>13398.0606175756</v>
      </c>
      <c r="AC586" s="23">
        <v>10.8047926527393</v>
      </c>
      <c r="AD586" s="28" t="str">
        <f>IF(AE586=W586,$E$2,IF(AE586=X586,$F$2,IF(AE586=Y586,$G$2,IF(AE586=Z586,$H$2,IF(AE586=AA586,$I$2,0)))))</f>
        <v>SA_Diesel</v>
      </c>
      <c r="AE586" s="29">
        <f t="shared" si="19"/>
        <v>0.23011567318611101</v>
      </c>
    </row>
    <row r="587" spans="1:31" x14ac:dyDescent="0.25">
      <c r="A587">
        <v>1</v>
      </c>
      <c r="B587" s="15">
        <v>9098</v>
      </c>
      <c r="C587" s="15">
        <v>-66.413002070000005</v>
      </c>
      <c r="D587" s="15">
        <v>-17.496689230000001</v>
      </c>
      <c r="E587">
        <v>99</v>
      </c>
      <c r="F587">
        <v>99</v>
      </c>
      <c r="G587">
        <v>0.50573928555547898</v>
      </c>
      <c r="H587">
        <v>0.43940226904829799</v>
      </c>
      <c r="I587">
        <v>99</v>
      </c>
      <c r="J587">
        <v>135485.215736832</v>
      </c>
      <c r="K587">
        <v>23.440348743396601</v>
      </c>
      <c r="L587" s="28" t="str">
        <f>IF(M587=E587,$E$2,IF(M587=F587,$F$2,IF(M587=G587,$G$2,IF(M587=H587,$H$2,IF(M587=I587,$I$2,0)))))</f>
        <v>SA_PV</v>
      </c>
      <c r="M587" s="29">
        <f>MIN(E587:I587)</f>
        <v>0.43940226904829799</v>
      </c>
      <c r="N587">
        <v>99</v>
      </c>
      <c r="O587">
        <v>99</v>
      </c>
      <c r="P587">
        <v>0.37257228312337098</v>
      </c>
      <c r="Q587">
        <v>0.43940226904829799</v>
      </c>
      <c r="R587">
        <v>99</v>
      </c>
      <c r="S587">
        <v>13305.658250963301</v>
      </c>
      <c r="T587">
        <v>10.7302752699356</v>
      </c>
      <c r="U587" s="28" t="str">
        <f>IF(V587=N587,$E$2,IF(V587=O587,$F$2,IF(V587=P587,$G$2,IF(V587=Q587,$H$2,IF(V587=R587,$I$2,0)))))</f>
        <v>SA_Diesel</v>
      </c>
      <c r="V587" s="29">
        <f t="shared" si="18"/>
        <v>0.37257228312337098</v>
      </c>
      <c r="W587" s="27">
        <v>99</v>
      </c>
      <c r="X587">
        <v>99</v>
      </c>
      <c r="Y587" s="28">
        <v>0.19994839108175</v>
      </c>
      <c r="Z587" s="28">
        <v>0.43940226904829799</v>
      </c>
      <c r="AA587" s="28">
        <v>99</v>
      </c>
      <c r="AB587" s="23">
        <v>13305.658250963301</v>
      </c>
      <c r="AC587" s="23">
        <v>10.7302752699356</v>
      </c>
      <c r="AD587" s="28" t="str">
        <f>IF(AE587=W587,$E$2,IF(AE587=X587,$F$2,IF(AE587=Y587,$G$2,IF(AE587=Z587,$H$2,IF(AE587=AA587,$I$2,0)))))</f>
        <v>SA_Diesel</v>
      </c>
      <c r="AE587" s="29">
        <f t="shared" si="19"/>
        <v>0.19994839108175</v>
      </c>
    </row>
    <row r="588" spans="1:31" x14ac:dyDescent="0.25">
      <c r="A588">
        <v>1</v>
      </c>
      <c r="B588" s="15">
        <v>9114</v>
      </c>
      <c r="C588" s="15">
        <v>-68.410306590000005</v>
      </c>
      <c r="D588" s="15">
        <v>-16.32435972</v>
      </c>
      <c r="E588">
        <v>99</v>
      </c>
      <c r="F588">
        <v>99</v>
      </c>
      <c r="G588">
        <v>0.398477838073306</v>
      </c>
      <c r="H588">
        <v>0.375697686845755</v>
      </c>
      <c r="I588">
        <v>99</v>
      </c>
      <c r="J588">
        <v>135151.928100338</v>
      </c>
      <c r="K588">
        <v>25.737714144129299</v>
      </c>
      <c r="L588" s="28" t="str">
        <f>IF(M588=E588,$E$2,IF(M588=F588,$F$2,IF(M588=G588,$G$2,IF(M588=H588,$H$2,IF(M588=I588,$I$2,0)))))</f>
        <v>SA_PV</v>
      </c>
      <c r="M588" s="29">
        <f>MIN(E588:I588)</f>
        <v>0.375697686845755</v>
      </c>
      <c r="N588">
        <v>99</v>
      </c>
      <c r="O588">
        <v>99</v>
      </c>
      <c r="P588">
        <v>0.30151157416643198</v>
      </c>
      <c r="Q588">
        <v>0.375697686845755</v>
      </c>
      <c r="R588">
        <v>99</v>
      </c>
      <c r="S588">
        <v>23179.371824060901</v>
      </c>
      <c r="T588">
        <v>18.6928775386483</v>
      </c>
      <c r="U588" s="28" t="str">
        <f>IF(V588=N588,$E$2,IF(V588=O588,$F$2,IF(V588=P588,$G$2,IF(V588=Q588,$H$2,IF(V588=R588,$I$2,0)))))</f>
        <v>SA_Diesel</v>
      </c>
      <c r="V588" s="29">
        <f t="shared" si="18"/>
        <v>0.30151157416643198</v>
      </c>
      <c r="W588" s="27">
        <v>99</v>
      </c>
      <c r="X588">
        <v>99</v>
      </c>
      <c r="Y588" s="28">
        <v>0.17581456539826101</v>
      </c>
      <c r="Z588" s="28">
        <v>0.375697686845755</v>
      </c>
      <c r="AA588" s="28">
        <v>99</v>
      </c>
      <c r="AB588" s="23">
        <v>23179.371824060901</v>
      </c>
      <c r="AC588" s="23">
        <v>18.6928775386483</v>
      </c>
      <c r="AD588" s="28" t="str">
        <f>IF(AE588=W588,$E$2,IF(AE588=X588,$F$2,IF(AE588=Y588,$G$2,IF(AE588=Z588,$H$2,IF(AE588=AA588,$I$2,0)))))</f>
        <v>SA_Diesel</v>
      </c>
      <c r="AE588" s="29">
        <f t="shared" si="19"/>
        <v>0.17581456539826101</v>
      </c>
    </row>
    <row r="589" spans="1:31" x14ac:dyDescent="0.25">
      <c r="A589">
        <v>1</v>
      </c>
      <c r="B589" s="15">
        <v>9115</v>
      </c>
      <c r="C589" s="15">
        <v>-68.719358009999993</v>
      </c>
      <c r="D589" s="15">
        <v>-17.553702510000001</v>
      </c>
      <c r="E589">
        <v>99</v>
      </c>
      <c r="F589">
        <v>99</v>
      </c>
      <c r="G589">
        <v>0.47892392368493603</v>
      </c>
      <c r="H589">
        <v>0.52399460593687597</v>
      </c>
      <c r="I589">
        <v>99</v>
      </c>
      <c r="J589">
        <v>59825.055174267101</v>
      </c>
      <c r="K589">
        <v>11.799813643839601</v>
      </c>
      <c r="L589" s="28" t="str">
        <f>IF(M589=E589,$E$2,IF(M589=F589,$F$2,IF(M589=G589,$G$2,IF(M589=H589,$H$2,IF(M589=I589,$I$2,0)))))</f>
        <v>SA_Diesel</v>
      </c>
      <c r="M589" s="29">
        <f>MIN(E589:I589)</f>
        <v>0.47892392368493603</v>
      </c>
      <c r="N589">
        <v>99</v>
      </c>
      <c r="O589">
        <v>99</v>
      </c>
      <c r="P589">
        <v>0.354807105884136</v>
      </c>
      <c r="Q589">
        <v>0.52399460593687597</v>
      </c>
      <c r="R589">
        <v>99</v>
      </c>
      <c r="S589">
        <v>43544.766285701997</v>
      </c>
      <c r="T589">
        <v>35.116438435262303</v>
      </c>
      <c r="U589" s="28" t="str">
        <f>IF(V589=N589,$E$2,IF(V589=O589,$F$2,IF(V589=P589,$G$2,IF(V589=Q589,$H$2,IF(V589=R589,$I$2,0)))))</f>
        <v>SA_Diesel</v>
      </c>
      <c r="V589" s="29">
        <f t="shared" si="18"/>
        <v>0.354807105884136</v>
      </c>
      <c r="W589" s="27">
        <v>99</v>
      </c>
      <c r="X589">
        <v>99</v>
      </c>
      <c r="Y589" s="28">
        <v>0.193914934660878</v>
      </c>
      <c r="Z589" s="28">
        <v>0.52399460593687597</v>
      </c>
      <c r="AA589" s="28">
        <v>99</v>
      </c>
      <c r="AB589" s="23">
        <v>43544.766285701997</v>
      </c>
      <c r="AC589" s="23">
        <v>35.116438435262303</v>
      </c>
      <c r="AD589" s="28" t="str">
        <f>IF(AE589=W589,$E$2,IF(AE589=X589,$F$2,IF(AE589=Y589,$G$2,IF(AE589=Z589,$H$2,IF(AE589=AA589,$I$2,0)))))</f>
        <v>SA_Diesel</v>
      </c>
      <c r="AE589" s="29">
        <f t="shared" si="19"/>
        <v>0.193914934660878</v>
      </c>
    </row>
    <row r="590" spans="1:31" x14ac:dyDescent="0.25">
      <c r="A590">
        <v>1</v>
      </c>
      <c r="B590" s="15">
        <v>9118</v>
      </c>
      <c r="C590" s="15">
        <v>-67.148609890000003</v>
      </c>
      <c r="D590" s="15">
        <v>-18.38470822</v>
      </c>
      <c r="E590">
        <v>99</v>
      </c>
      <c r="F590">
        <v>99</v>
      </c>
      <c r="G590">
        <v>0.45210856181439302</v>
      </c>
      <c r="H590">
        <v>0.50921366949606595</v>
      </c>
      <c r="I590">
        <v>99</v>
      </c>
      <c r="J590">
        <v>30374.097790207299</v>
      </c>
      <c r="K590">
        <v>24.4950249147779</v>
      </c>
      <c r="L590" s="28" t="str">
        <f>IF(M590=E590,$E$2,IF(M590=F590,$F$2,IF(M590=G590,$G$2,IF(M590=H590,$H$2,IF(M590=I590,$I$2,0)))))</f>
        <v>SA_Diesel</v>
      </c>
      <c r="M590" s="29">
        <f>MIN(E590:I590)</f>
        <v>0.45210856181439302</v>
      </c>
      <c r="N590">
        <v>99</v>
      </c>
      <c r="O590">
        <v>99</v>
      </c>
      <c r="P590">
        <v>0.33704192864490201</v>
      </c>
      <c r="Q590">
        <v>0.50921366949606595</v>
      </c>
      <c r="R590">
        <v>99</v>
      </c>
      <c r="S590">
        <v>21826.955355908201</v>
      </c>
      <c r="T590">
        <v>17.602228680158198</v>
      </c>
      <c r="U590" s="28" t="str">
        <f>IF(V590=N590,$E$2,IF(V590=O590,$F$2,IF(V590=P590,$G$2,IF(V590=Q590,$H$2,IF(V590=R590,$I$2,0)))))</f>
        <v>SA_Diesel</v>
      </c>
      <c r="V590" s="29">
        <f t="shared" si="18"/>
        <v>0.33704192864490201</v>
      </c>
      <c r="W590" s="27">
        <v>99</v>
      </c>
      <c r="X590">
        <v>99</v>
      </c>
      <c r="Y590" s="28">
        <v>0.18788147824000501</v>
      </c>
      <c r="Z590" s="28">
        <v>0.50921366949606595</v>
      </c>
      <c r="AA590" s="28">
        <v>99</v>
      </c>
      <c r="AB590" s="23">
        <v>21826.955355908201</v>
      </c>
      <c r="AC590" s="23">
        <v>17.602228680158198</v>
      </c>
      <c r="AD590" s="28" t="str">
        <f>IF(AE590=W590,$E$2,IF(AE590=X590,$F$2,IF(AE590=Y590,$G$2,IF(AE590=Z590,$H$2,IF(AE590=AA590,$I$2,0)))))</f>
        <v>SA_Diesel</v>
      </c>
      <c r="AE590" s="29">
        <f t="shared" si="19"/>
        <v>0.18788147824000501</v>
      </c>
    </row>
    <row r="591" spans="1:31" x14ac:dyDescent="0.25">
      <c r="A591">
        <v>1</v>
      </c>
      <c r="B591" s="15">
        <v>9139</v>
      </c>
      <c r="C591" s="15">
        <v>-63.561247569999999</v>
      </c>
      <c r="D591" s="15">
        <v>-19.764417229999999</v>
      </c>
      <c r="E591">
        <v>99</v>
      </c>
      <c r="F591">
        <v>99</v>
      </c>
      <c r="G591">
        <v>0.47892392368493603</v>
      </c>
      <c r="H591">
        <v>0.53109521920664804</v>
      </c>
      <c r="I591">
        <v>0.34282233267707002</v>
      </c>
      <c r="J591">
        <v>125367.140843676</v>
      </c>
      <c r="K591">
        <v>21.689816754961299</v>
      </c>
      <c r="L591" s="28" t="str">
        <f>IF(M591=E591,$E$2,IF(M591=F591,$F$2,IF(M591=G591,$G$2,IF(M591=H591,$H$2,IF(M591=I591,$I$2,0)))))</f>
        <v>Grid_extension</v>
      </c>
      <c r="M591" s="29">
        <f>MIN(E591:I591)</f>
        <v>0.34282233267707002</v>
      </c>
      <c r="N591">
        <v>99</v>
      </c>
      <c r="O591">
        <v>99</v>
      </c>
      <c r="P591">
        <v>0.354807105884136</v>
      </c>
      <c r="Q591">
        <v>0.53109521920664804</v>
      </c>
      <c r="R591">
        <v>0.34282233267707002</v>
      </c>
      <c r="S591">
        <v>60471.810038896299</v>
      </c>
      <c r="T591">
        <v>7.7395183613778196</v>
      </c>
      <c r="U591" s="28" t="str">
        <f>IF(V591=N591,$E$2,IF(V591=O591,$F$2,IF(V591=P591,$G$2,IF(V591=Q591,$H$2,IF(V591=R591,$I$2,0)))))</f>
        <v>Grid_extension</v>
      </c>
      <c r="V591" s="29">
        <f t="shared" si="18"/>
        <v>0.34282233267707002</v>
      </c>
      <c r="W591" s="27">
        <v>99</v>
      </c>
      <c r="X591">
        <v>99</v>
      </c>
      <c r="Y591" s="28">
        <v>0.193914934660877</v>
      </c>
      <c r="Z591" s="28">
        <v>0.53109521920664804</v>
      </c>
      <c r="AA591" s="28">
        <v>99</v>
      </c>
      <c r="AB591" s="23">
        <v>16609.3661581368</v>
      </c>
      <c r="AC591" s="23">
        <v>13.3945324293187</v>
      </c>
      <c r="AD591" s="28" t="str">
        <f>IF(AE591=W591,$E$2,IF(AE591=X591,$F$2,IF(AE591=Y591,$G$2,IF(AE591=Z591,$H$2,IF(AE591=AA591,$I$2,0)))))</f>
        <v>SA_Diesel</v>
      </c>
      <c r="AE591" s="29">
        <f t="shared" si="19"/>
        <v>0.193914934660877</v>
      </c>
    </row>
    <row r="592" spans="1:31" x14ac:dyDescent="0.25">
      <c r="A592">
        <v>1</v>
      </c>
      <c r="B592" s="15">
        <v>9142</v>
      </c>
      <c r="C592" s="15">
        <v>-62.480874300000004</v>
      </c>
      <c r="D592" s="15">
        <v>-16.27695048</v>
      </c>
      <c r="E592">
        <v>99</v>
      </c>
      <c r="F592">
        <v>99</v>
      </c>
      <c r="G592">
        <v>0.50573928555547898</v>
      </c>
      <c r="H592">
        <v>0.68320405443582</v>
      </c>
      <c r="I592">
        <v>99</v>
      </c>
      <c r="J592">
        <v>62659.669007676799</v>
      </c>
      <c r="K592">
        <v>12.3589090744924</v>
      </c>
      <c r="L592" s="28" t="str">
        <f>IF(M592=E592,$E$2,IF(M592=F592,$F$2,IF(M592=G592,$G$2,IF(M592=H592,$H$2,IF(M592=I592,$I$2,0)))))</f>
        <v>SA_Diesel</v>
      </c>
      <c r="M592" s="29">
        <f>MIN(E592:I592)</f>
        <v>0.50573928555547898</v>
      </c>
      <c r="N592">
        <v>99</v>
      </c>
      <c r="O592">
        <v>99</v>
      </c>
      <c r="P592">
        <v>0.37257228312337098</v>
      </c>
      <c r="Q592">
        <v>0.68320405443582</v>
      </c>
      <c r="R592">
        <v>99</v>
      </c>
      <c r="S592">
        <v>11621.2026810021</v>
      </c>
      <c r="T592">
        <v>9.3718552951589906</v>
      </c>
      <c r="U592" s="28" t="str">
        <f>IF(V592=N592,$E$2,IF(V592=O592,$F$2,IF(V592=P592,$G$2,IF(V592=Q592,$H$2,IF(V592=R592,$I$2,0)))))</f>
        <v>SA_Diesel</v>
      </c>
      <c r="V592" s="29">
        <f t="shared" si="18"/>
        <v>0.37257228312337098</v>
      </c>
      <c r="W592" s="27">
        <v>99</v>
      </c>
      <c r="X592">
        <v>99</v>
      </c>
      <c r="Y592" s="28">
        <v>0.19994839108175</v>
      </c>
      <c r="Z592" s="28">
        <v>0.68320405443582</v>
      </c>
      <c r="AA592" s="28">
        <v>99</v>
      </c>
      <c r="AB592" s="23">
        <v>11621.2026810021</v>
      </c>
      <c r="AC592" s="23">
        <v>9.3718552951589906</v>
      </c>
      <c r="AD592" s="28" t="str">
        <f>IF(AE592=W592,$E$2,IF(AE592=X592,$F$2,IF(AE592=Y592,$G$2,IF(AE592=Z592,$H$2,IF(AE592=AA592,$I$2,0)))))</f>
        <v>SA_Diesel</v>
      </c>
      <c r="AE592" s="29">
        <f t="shared" si="19"/>
        <v>0.19994839108175</v>
      </c>
    </row>
    <row r="593" spans="1:31" x14ac:dyDescent="0.25">
      <c r="A593">
        <v>1</v>
      </c>
      <c r="B593" s="15">
        <v>9159</v>
      </c>
      <c r="C593" s="15">
        <v>-65.488550040000007</v>
      </c>
      <c r="D593" s="15">
        <v>-10.784883130000001</v>
      </c>
      <c r="E593">
        <v>99</v>
      </c>
      <c r="F593">
        <v>99</v>
      </c>
      <c r="G593">
        <v>0.53255464742602199</v>
      </c>
      <c r="H593">
        <v>0.45731826247855301</v>
      </c>
      <c r="I593">
        <v>99</v>
      </c>
      <c r="J593">
        <v>193128.550096105</v>
      </c>
      <c r="K593">
        <v>38.092416192525803</v>
      </c>
      <c r="L593" s="28" t="str">
        <f>IF(M593=E593,$E$2,IF(M593=F593,$F$2,IF(M593=G593,$G$2,IF(M593=H593,$H$2,IF(M593=I593,$I$2,0)))))</f>
        <v>SA_PV</v>
      </c>
      <c r="M593" s="29">
        <f>MIN(E593:I593)</f>
        <v>0.45731826247855301</v>
      </c>
      <c r="N593">
        <v>99</v>
      </c>
      <c r="O593">
        <v>99</v>
      </c>
      <c r="P593">
        <v>0.39033746036260603</v>
      </c>
      <c r="Q593">
        <v>0.45731826247855301</v>
      </c>
      <c r="R593">
        <v>99</v>
      </c>
      <c r="S593">
        <v>24909.327890485401</v>
      </c>
      <c r="T593">
        <v>20.087991139757499</v>
      </c>
      <c r="U593" s="28" t="str">
        <f>IF(V593=N593,$E$2,IF(V593=O593,$F$2,IF(V593=P593,$G$2,IF(V593=Q593,$H$2,IF(V593=R593,$I$2,0)))))</f>
        <v>SA_Diesel</v>
      </c>
      <c r="V593" s="29">
        <f t="shared" si="18"/>
        <v>0.39033746036260603</v>
      </c>
      <c r="W593" s="27">
        <v>99</v>
      </c>
      <c r="X593">
        <v>99</v>
      </c>
      <c r="Y593" s="28">
        <v>0.205981847502622</v>
      </c>
      <c r="Z593" s="28">
        <v>0.45731826247855301</v>
      </c>
      <c r="AA593" s="28">
        <v>99</v>
      </c>
      <c r="AB593" s="23">
        <v>24909.327890485401</v>
      </c>
      <c r="AC593" s="23">
        <v>20.087991139757499</v>
      </c>
      <c r="AD593" s="28" t="str">
        <f>IF(AE593=W593,$E$2,IF(AE593=X593,$F$2,IF(AE593=Y593,$G$2,IF(AE593=Z593,$H$2,IF(AE593=AA593,$I$2,0)))))</f>
        <v>SA_Diesel</v>
      </c>
      <c r="AE593" s="29">
        <f t="shared" si="19"/>
        <v>0.205981847502622</v>
      </c>
    </row>
    <row r="594" spans="1:31" x14ac:dyDescent="0.25">
      <c r="A594">
        <v>1</v>
      </c>
      <c r="B594" s="15">
        <v>9176</v>
      </c>
      <c r="C594" s="15">
        <v>-66.577432729999998</v>
      </c>
      <c r="D594" s="15">
        <v>-14.728570360000001</v>
      </c>
      <c r="E594">
        <v>99</v>
      </c>
      <c r="F594">
        <v>99</v>
      </c>
      <c r="G594">
        <v>0.69344681864928104</v>
      </c>
      <c r="H594">
        <v>0.45979695224808498</v>
      </c>
      <c r="I594">
        <v>99</v>
      </c>
      <c r="J594">
        <v>125719.958731655</v>
      </c>
      <c r="K594">
        <v>23.562564241213501</v>
      </c>
      <c r="L594" s="28" t="str">
        <f>IF(M594=E594,$E$2,IF(M594=F594,$F$2,IF(M594=G594,$G$2,IF(M594=H594,$H$2,IF(M594=I594,$I$2,0)))))</f>
        <v>SA_PV</v>
      </c>
      <c r="M594" s="29">
        <f>MIN(E594:I594)</f>
        <v>0.45979695224808498</v>
      </c>
      <c r="N594">
        <v>99</v>
      </c>
      <c r="O594">
        <v>99</v>
      </c>
      <c r="P594">
        <v>0.496928523798015</v>
      </c>
      <c r="Q594">
        <v>0.45979695224808498</v>
      </c>
      <c r="R594">
        <v>99</v>
      </c>
      <c r="S594">
        <v>73127.027375224003</v>
      </c>
      <c r="T594">
        <v>14.423476799846901</v>
      </c>
      <c r="U594" s="28" t="str">
        <f>IF(V594=N594,$E$2,IF(V594=O594,$F$2,IF(V594=P594,$G$2,IF(V594=Q594,$H$2,IF(V594=R594,$I$2,0)))))</f>
        <v>SA_PV</v>
      </c>
      <c r="V594" s="29">
        <f t="shared" si="18"/>
        <v>0.45979695224808498</v>
      </c>
      <c r="W594" s="27">
        <v>99</v>
      </c>
      <c r="X594">
        <v>99</v>
      </c>
      <c r="Y594" s="28">
        <v>0.242182586027855</v>
      </c>
      <c r="Z594" s="28">
        <v>0.45979695224808498</v>
      </c>
      <c r="AA594" s="28">
        <v>99</v>
      </c>
      <c r="AB594" s="23">
        <v>13560.953497603099</v>
      </c>
      <c r="AC594" s="23">
        <v>10.9361567242675</v>
      </c>
      <c r="AD594" s="28" t="str">
        <f>IF(AE594=W594,$E$2,IF(AE594=X594,$F$2,IF(AE594=Y594,$G$2,IF(AE594=Z594,$H$2,IF(AE594=AA594,$I$2,0)))))</f>
        <v>SA_Diesel</v>
      </c>
      <c r="AE594" s="29">
        <f t="shared" si="19"/>
        <v>0.242182586027855</v>
      </c>
    </row>
    <row r="595" spans="1:31" x14ac:dyDescent="0.25">
      <c r="A595">
        <v>1</v>
      </c>
      <c r="B595" s="15">
        <v>9182</v>
      </c>
      <c r="C595" s="15">
        <v>-66.693872920000004</v>
      </c>
      <c r="D595" s="15">
        <v>-14.8582862</v>
      </c>
      <c r="E595">
        <v>99</v>
      </c>
      <c r="F595">
        <v>99</v>
      </c>
      <c r="G595">
        <v>0.50573928555547898</v>
      </c>
      <c r="H595">
        <v>0.46004629983607098</v>
      </c>
      <c r="I595">
        <v>99</v>
      </c>
      <c r="J595">
        <v>75190.882474465994</v>
      </c>
      <c r="K595">
        <v>13.0088031962743</v>
      </c>
      <c r="L595" s="28" t="str">
        <f>IF(M595=E595,$E$2,IF(M595=F595,$F$2,IF(M595=G595,$G$2,IF(M595=H595,$H$2,IF(M595=I595,$I$2,0)))))</f>
        <v>SA_PV</v>
      </c>
      <c r="M595" s="29">
        <f>MIN(E595:I595)</f>
        <v>0.46004629983607098</v>
      </c>
      <c r="N595">
        <v>99</v>
      </c>
      <c r="O595">
        <v>99</v>
      </c>
      <c r="P595">
        <v>0.37257228312337098</v>
      </c>
      <c r="Q595">
        <v>0.46004629983607098</v>
      </c>
      <c r="R595">
        <v>99</v>
      </c>
      <c r="S595">
        <v>13627.1177849756</v>
      </c>
      <c r="T595">
        <v>10.9895145516785</v>
      </c>
      <c r="U595" s="28" t="str">
        <f>IF(V595=N595,$E$2,IF(V595=O595,$F$2,IF(V595=P595,$G$2,IF(V595=Q595,$H$2,IF(V595=R595,$I$2,0)))))</f>
        <v>SA_Diesel</v>
      </c>
      <c r="V595" s="29">
        <f t="shared" si="18"/>
        <v>0.37257228312337098</v>
      </c>
      <c r="W595" s="27">
        <v>99</v>
      </c>
      <c r="X595">
        <v>99</v>
      </c>
      <c r="Y595" s="28">
        <v>0.19994839108175</v>
      </c>
      <c r="Z595" s="28">
        <v>0.46004629983607098</v>
      </c>
      <c r="AA595" s="28">
        <v>99</v>
      </c>
      <c r="AB595" s="23">
        <v>13627.1177849756</v>
      </c>
      <c r="AC595" s="23">
        <v>10.9895145516785</v>
      </c>
      <c r="AD595" s="28" t="str">
        <f>IF(AE595=W595,$E$2,IF(AE595=X595,$F$2,IF(AE595=Y595,$G$2,IF(AE595=Z595,$H$2,IF(AE595=AA595,$I$2,0)))))</f>
        <v>SA_Diesel</v>
      </c>
      <c r="AE595" s="29">
        <f t="shared" si="19"/>
        <v>0.19994839108175</v>
      </c>
    </row>
    <row r="596" spans="1:31" x14ac:dyDescent="0.25">
      <c r="A596">
        <v>1</v>
      </c>
      <c r="B596" s="15">
        <v>9184</v>
      </c>
      <c r="C596" s="15">
        <v>-65.306890569999993</v>
      </c>
      <c r="D596" s="15">
        <v>-13.641792329999999</v>
      </c>
      <c r="E596">
        <v>99</v>
      </c>
      <c r="F596">
        <v>99</v>
      </c>
      <c r="G596">
        <v>0.45210856181439302</v>
      </c>
      <c r="H596">
        <v>0.44578317230568398</v>
      </c>
      <c r="I596">
        <v>99</v>
      </c>
      <c r="J596">
        <v>80962.070891437703</v>
      </c>
      <c r="K596">
        <v>14.0072787009407</v>
      </c>
      <c r="L596" s="28" t="str">
        <f>IF(M596=E596,$E$2,IF(M596=F596,$F$2,IF(M596=G596,$G$2,IF(M596=H596,$H$2,IF(M596=I596,$I$2,0)))))</f>
        <v>SA_PV</v>
      </c>
      <c r="M596" s="29">
        <f>MIN(E596:I596)</f>
        <v>0.44578317230568398</v>
      </c>
      <c r="N596">
        <v>99</v>
      </c>
      <c r="O596">
        <v>99</v>
      </c>
      <c r="P596">
        <v>0.33704192864490101</v>
      </c>
      <c r="Q596">
        <v>0.44578317230568398</v>
      </c>
      <c r="R596">
        <v>99</v>
      </c>
      <c r="S596">
        <v>27564.1704562431</v>
      </c>
      <c r="T596">
        <v>22.228974396024402</v>
      </c>
      <c r="U596" s="28" t="str">
        <f>IF(V596=N596,$E$2,IF(V596=O596,$F$2,IF(V596=P596,$G$2,IF(V596=Q596,$H$2,IF(V596=R596,$I$2,0)))))</f>
        <v>SA_Diesel</v>
      </c>
      <c r="V596" s="29">
        <f t="shared" si="18"/>
        <v>0.33704192864490101</v>
      </c>
      <c r="W596" s="27">
        <v>99</v>
      </c>
      <c r="X596">
        <v>99</v>
      </c>
      <c r="Y596" s="28">
        <v>0.18788147824000501</v>
      </c>
      <c r="Z596" s="28">
        <v>0.44578317230568398</v>
      </c>
      <c r="AA596" s="28">
        <v>99</v>
      </c>
      <c r="AB596" s="23">
        <v>27564.1704562431</v>
      </c>
      <c r="AC596" s="23">
        <v>22.228974396024402</v>
      </c>
      <c r="AD596" s="28" t="str">
        <f>IF(AE596=W596,$E$2,IF(AE596=X596,$F$2,IF(AE596=Y596,$G$2,IF(AE596=Z596,$H$2,IF(AE596=AA596,$I$2,0)))))</f>
        <v>SA_Diesel</v>
      </c>
      <c r="AE596" s="29">
        <f t="shared" si="19"/>
        <v>0.18788147824000501</v>
      </c>
    </row>
    <row r="597" spans="1:31" x14ac:dyDescent="0.25">
      <c r="A597">
        <v>1</v>
      </c>
      <c r="B597" s="15">
        <v>9206</v>
      </c>
      <c r="C597" s="15">
        <v>-64.486897580000004</v>
      </c>
      <c r="D597" s="15">
        <v>-17.403220879999999</v>
      </c>
      <c r="E597">
        <v>99</v>
      </c>
      <c r="F597">
        <v>99</v>
      </c>
      <c r="G597">
        <v>0.98841579922525502</v>
      </c>
      <c r="H597">
        <v>0.52625643728146099</v>
      </c>
      <c r="I597">
        <v>99</v>
      </c>
      <c r="J597">
        <v>130458.57250532501</v>
      </c>
      <c r="K597">
        <v>25.567406698064001</v>
      </c>
      <c r="L597" s="28" t="str">
        <f>IF(M597=E597,$E$2,IF(M597=F597,$F$2,IF(M597=G597,$G$2,IF(M597=H597,$H$2,IF(M597=I597,$I$2,0)))))</f>
        <v>SA_PV</v>
      </c>
      <c r="M597" s="29">
        <f>MIN(E597:I597)</f>
        <v>0.52625643728146099</v>
      </c>
      <c r="N597">
        <v>99</v>
      </c>
      <c r="O597">
        <v>99</v>
      </c>
      <c r="P597">
        <v>0.69234547342959796</v>
      </c>
      <c r="Q597">
        <v>0.52625643728146099</v>
      </c>
      <c r="R597">
        <v>99</v>
      </c>
      <c r="S597">
        <v>122038.259971844</v>
      </c>
      <c r="T597">
        <v>24.070662716339999</v>
      </c>
      <c r="U597" s="28" t="str">
        <f>IF(V597=N597,$E$2,IF(V597=O597,$F$2,IF(V597=P597,$G$2,IF(V597=Q597,$H$2,IF(V597=R597,$I$2,0)))))</f>
        <v>SA_PV</v>
      </c>
      <c r="V597" s="29">
        <f t="shared" si="18"/>
        <v>0.52625643728146099</v>
      </c>
      <c r="W597" s="27">
        <v>99</v>
      </c>
      <c r="X597">
        <v>99</v>
      </c>
      <c r="Y597" s="28">
        <v>0.30855060665744899</v>
      </c>
      <c r="Z597" s="28">
        <v>0.52625643728146099</v>
      </c>
      <c r="AA597" s="28">
        <v>99</v>
      </c>
      <c r="AB597" s="23">
        <v>19773.200988906901</v>
      </c>
      <c r="AC597" s="23">
        <v>15.945989711811</v>
      </c>
      <c r="AD597" s="28" t="str">
        <f>IF(AE597=W597,$E$2,IF(AE597=X597,$F$2,IF(AE597=Y597,$G$2,IF(AE597=Z597,$H$2,IF(AE597=AA597,$I$2,0)))))</f>
        <v>SA_Diesel</v>
      </c>
      <c r="AE597" s="29">
        <f t="shared" si="19"/>
        <v>0.30855060665744899</v>
      </c>
    </row>
    <row r="598" spans="1:31" x14ac:dyDescent="0.25">
      <c r="A598">
        <v>1</v>
      </c>
      <c r="B598" s="15">
        <v>9211</v>
      </c>
      <c r="C598" s="15">
        <v>-65.176030069999996</v>
      </c>
      <c r="D598" s="15">
        <v>-18.27299008</v>
      </c>
      <c r="E598">
        <v>99</v>
      </c>
      <c r="F598">
        <v>99</v>
      </c>
      <c r="G598">
        <v>0.50573928555547898</v>
      </c>
      <c r="H598">
        <v>0.38560244404441602</v>
      </c>
      <c r="I598">
        <v>99</v>
      </c>
      <c r="J598">
        <v>68567.807775202498</v>
      </c>
      <c r="K598">
        <v>11.862942521661299</v>
      </c>
      <c r="L598" s="28" t="str">
        <f>IF(M598=E598,$E$2,IF(M598=F598,$F$2,IF(M598=G598,$G$2,IF(M598=H598,$H$2,IF(M598=I598,$I$2,0)))))</f>
        <v>SA_PV</v>
      </c>
      <c r="M598" s="29">
        <f>MIN(E598:I598)</f>
        <v>0.38560244404441602</v>
      </c>
      <c r="N598">
        <v>99</v>
      </c>
      <c r="O598">
        <v>99</v>
      </c>
      <c r="P598">
        <v>0.37257228312337098</v>
      </c>
      <c r="Q598">
        <v>0.38560244404441602</v>
      </c>
      <c r="R598">
        <v>99</v>
      </c>
      <c r="S598">
        <v>19166.5851271881</v>
      </c>
      <c r="T598">
        <v>15.456787670350099</v>
      </c>
      <c r="U598" s="28" t="str">
        <f>IF(V598=N598,$E$2,IF(V598=O598,$F$2,IF(V598=P598,$G$2,IF(V598=Q598,$H$2,IF(V598=R598,$I$2,0)))))</f>
        <v>SA_Diesel</v>
      </c>
      <c r="V598" s="29">
        <f t="shared" si="18"/>
        <v>0.37257228312337098</v>
      </c>
      <c r="W598" s="27">
        <v>99</v>
      </c>
      <c r="X598">
        <v>99</v>
      </c>
      <c r="Y598" s="28">
        <v>0.19994839108175</v>
      </c>
      <c r="Z598" s="28">
        <v>0.38560244404441602</v>
      </c>
      <c r="AA598" s="28">
        <v>99</v>
      </c>
      <c r="AB598" s="23">
        <v>19166.5851271881</v>
      </c>
      <c r="AC598" s="23">
        <v>15.456787670350099</v>
      </c>
      <c r="AD598" s="28" t="str">
        <f>IF(AE598=W598,$E$2,IF(AE598=X598,$F$2,IF(AE598=Y598,$G$2,IF(AE598=Z598,$H$2,IF(AE598=AA598,$I$2,0)))))</f>
        <v>SA_Diesel</v>
      </c>
      <c r="AE598" s="29">
        <f t="shared" si="19"/>
        <v>0.19994839108175</v>
      </c>
    </row>
    <row r="599" spans="1:31" x14ac:dyDescent="0.25">
      <c r="A599">
        <v>1</v>
      </c>
      <c r="B599" s="15">
        <v>9214</v>
      </c>
      <c r="C599" s="15">
        <v>-64.985818370000004</v>
      </c>
      <c r="D599" s="15">
        <v>-17.214602280000001</v>
      </c>
      <c r="E599">
        <v>99</v>
      </c>
      <c r="F599">
        <v>99</v>
      </c>
      <c r="G599">
        <v>0.586185371167108</v>
      </c>
      <c r="H599">
        <v>0.54275455975541598</v>
      </c>
      <c r="I599">
        <v>99</v>
      </c>
      <c r="J599">
        <v>102131.988571437</v>
      </c>
      <c r="K599">
        <v>20.144376444070399</v>
      </c>
      <c r="L599" s="28" t="str">
        <f>IF(M599=E599,$E$2,IF(M599=F599,$F$2,IF(M599=G599,$G$2,IF(M599=H599,$H$2,IF(M599=I599,$I$2,0)))))</f>
        <v>SA_PV</v>
      </c>
      <c r="M599" s="29">
        <f>MIN(E599:I599)</f>
        <v>0.54275455975541598</v>
      </c>
      <c r="N599">
        <v>99</v>
      </c>
      <c r="O599">
        <v>99</v>
      </c>
      <c r="P599">
        <v>0.425867814841075</v>
      </c>
      <c r="Q599">
        <v>0.54275455975541598</v>
      </c>
      <c r="R599">
        <v>99</v>
      </c>
      <c r="S599">
        <v>12003.5932850964</v>
      </c>
      <c r="T599">
        <v>9.6802321048724096</v>
      </c>
      <c r="U599" s="28" t="str">
        <f>IF(V599=N599,$E$2,IF(V599=O599,$F$2,IF(V599=P599,$G$2,IF(V599=Q599,$H$2,IF(V599=R599,$I$2,0)))))</f>
        <v>SA_Diesel</v>
      </c>
      <c r="V599" s="29">
        <f t="shared" si="18"/>
        <v>0.425867814841075</v>
      </c>
      <c r="W599" s="27">
        <v>99</v>
      </c>
      <c r="X599">
        <v>99</v>
      </c>
      <c r="Y599" s="28">
        <v>0.21804876034436599</v>
      </c>
      <c r="Z599" s="28">
        <v>0.54275455975541598</v>
      </c>
      <c r="AA599" s="28">
        <v>99</v>
      </c>
      <c r="AB599" s="23">
        <v>12003.5932850964</v>
      </c>
      <c r="AC599" s="23">
        <v>9.6802321048724096</v>
      </c>
      <c r="AD599" s="28" t="str">
        <f>IF(AE599=W599,$E$2,IF(AE599=X599,$F$2,IF(AE599=Y599,$G$2,IF(AE599=Z599,$H$2,IF(AE599=AA599,$I$2,0)))))</f>
        <v>SA_Diesel</v>
      </c>
      <c r="AE599" s="29">
        <f t="shared" si="19"/>
        <v>0.21804876034436599</v>
      </c>
    </row>
    <row r="600" spans="1:31" x14ac:dyDescent="0.25">
      <c r="A600">
        <v>1</v>
      </c>
      <c r="B600" s="15">
        <v>9216</v>
      </c>
      <c r="C600" s="15">
        <v>-64.970643190000004</v>
      </c>
      <c r="D600" s="15">
        <v>-16.932176389999999</v>
      </c>
      <c r="E600">
        <v>99</v>
      </c>
      <c r="F600">
        <v>99</v>
      </c>
      <c r="G600">
        <v>0.63981609490819502</v>
      </c>
      <c r="H600">
        <v>0.49235367202421099</v>
      </c>
      <c r="I600">
        <v>99</v>
      </c>
      <c r="J600">
        <v>43544.766285701997</v>
      </c>
      <c r="K600">
        <v>35.116438435262303</v>
      </c>
      <c r="L600" s="28" t="str">
        <f>IF(M600=E600,$E$2,IF(M600=F600,$F$2,IF(M600=G600,$G$2,IF(M600=H600,$H$2,IF(M600=I600,$I$2,0)))))</f>
        <v>SA_PV</v>
      </c>
      <c r="M600" s="29">
        <f>MIN(E600:I600)</f>
        <v>0.49235367202421099</v>
      </c>
      <c r="N600">
        <v>99</v>
      </c>
      <c r="O600">
        <v>99</v>
      </c>
      <c r="P600">
        <v>0.46139816931954503</v>
      </c>
      <c r="Q600">
        <v>0.49235367202421099</v>
      </c>
      <c r="R600">
        <v>99</v>
      </c>
      <c r="S600">
        <v>15421.4304971571</v>
      </c>
      <c r="T600">
        <v>12.436528217511899</v>
      </c>
      <c r="U600" s="28" t="str">
        <f>IF(V600=N600,$E$2,IF(V600=O600,$F$2,IF(V600=P600,$G$2,IF(V600=Q600,$H$2,IF(V600=R600,$I$2,0)))))</f>
        <v>SA_Diesel</v>
      </c>
      <c r="V600" s="29">
        <f t="shared" si="18"/>
        <v>0.46139816931954503</v>
      </c>
      <c r="W600" s="27">
        <v>99</v>
      </c>
      <c r="X600">
        <v>99</v>
      </c>
      <c r="Y600" s="28">
        <v>0.23011567318611101</v>
      </c>
      <c r="Z600" s="28">
        <v>0.49235367202421099</v>
      </c>
      <c r="AA600" s="28">
        <v>99</v>
      </c>
      <c r="AB600" s="23">
        <v>15421.4304971571</v>
      </c>
      <c r="AC600" s="23">
        <v>12.436528217511899</v>
      </c>
      <c r="AD600" s="28" t="str">
        <f>IF(AE600=W600,$E$2,IF(AE600=X600,$F$2,IF(AE600=Y600,$G$2,IF(AE600=Z600,$H$2,IF(AE600=AA600,$I$2,0)))))</f>
        <v>SA_Diesel</v>
      </c>
      <c r="AE600" s="29">
        <f t="shared" si="19"/>
        <v>0.23011567318611101</v>
      </c>
    </row>
    <row r="601" spans="1:31" x14ac:dyDescent="0.25">
      <c r="A601">
        <v>1</v>
      </c>
      <c r="B601" s="15">
        <v>9222</v>
      </c>
      <c r="C601" s="15">
        <v>-65.028537659999998</v>
      </c>
      <c r="D601" s="15">
        <v>-16.962321410000001</v>
      </c>
      <c r="E601">
        <v>99</v>
      </c>
      <c r="F601">
        <v>99</v>
      </c>
      <c r="G601">
        <v>0.53255464742602199</v>
      </c>
      <c r="H601">
        <v>0.49465036553802699</v>
      </c>
      <c r="I601">
        <v>99</v>
      </c>
      <c r="J601">
        <v>21826.955355908201</v>
      </c>
      <c r="K601">
        <v>17.602228680158198</v>
      </c>
      <c r="L601" s="28" t="str">
        <f>IF(M601=E601,$E$2,IF(M601=F601,$F$2,IF(M601=G601,$G$2,IF(M601=H601,$H$2,IF(M601=I601,$I$2,0)))))</f>
        <v>SA_PV</v>
      </c>
      <c r="M601" s="29">
        <f>MIN(E601:I601)</f>
        <v>0.49465036553802699</v>
      </c>
      <c r="N601">
        <v>99</v>
      </c>
      <c r="O601">
        <v>99</v>
      </c>
      <c r="P601">
        <v>0.39033746036260603</v>
      </c>
      <c r="Q601">
        <v>0.49465036553802699</v>
      </c>
      <c r="R601">
        <v>99</v>
      </c>
      <c r="S601">
        <v>11717.793442371099</v>
      </c>
      <c r="T601">
        <v>9.4497503859898107</v>
      </c>
      <c r="U601" s="28" t="str">
        <f>IF(V601=N601,$E$2,IF(V601=O601,$F$2,IF(V601=P601,$G$2,IF(V601=Q601,$H$2,IF(V601=R601,$I$2,0)))))</f>
        <v>SA_Diesel</v>
      </c>
      <c r="V601" s="29">
        <f t="shared" si="18"/>
        <v>0.39033746036260603</v>
      </c>
      <c r="W601" s="27">
        <v>99</v>
      </c>
      <c r="X601">
        <v>99</v>
      </c>
      <c r="Y601" s="28">
        <v>0.205981847502622</v>
      </c>
      <c r="Z601" s="28">
        <v>0.49465036553802699</v>
      </c>
      <c r="AA601" s="28">
        <v>99</v>
      </c>
      <c r="AB601" s="23">
        <v>11717.793442371099</v>
      </c>
      <c r="AC601" s="23">
        <v>9.4497503859898107</v>
      </c>
      <c r="AD601" s="28" t="str">
        <f>IF(AE601=W601,$E$2,IF(AE601=X601,$F$2,IF(AE601=Y601,$G$2,IF(AE601=Z601,$H$2,IF(AE601=AA601,$I$2,0)))))</f>
        <v>SA_Diesel</v>
      </c>
      <c r="AE601" s="29">
        <f t="shared" si="19"/>
        <v>0.205981847502622</v>
      </c>
    </row>
    <row r="602" spans="1:31" x14ac:dyDescent="0.25">
      <c r="A602">
        <v>1</v>
      </c>
      <c r="B602" s="15">
        <v>9289</v>
      </c>
      <c r="C602" s="15">
        <v>-65.168006660000003</v>
      </c>
      <c r="D602" s="15">
        <v>-17.629507579999999</v>
      </c>
      <c r="E602">
        <v>99</v>
      </c>
      <c r="F602">
        <v>99</v>
      </c>
      <c r="G602">
        <v>0.42529319994385001</v>
      </c>
      <c r="H602">
        <v>0.46788795073793199</v>
      </c>
      <c r="I602">
        <v>99</v>
      </c>
      <c r="J602">
        <v>60471.810038896299</v>
      </c>
      <c r="K602">
        <v>7.7395183613778196</v>
      </c>
      <c r="L602" s="28" t="str">
        <f>IF(M602=E602,$E$2,IF(M602=F602,$F$2,IF(M602=G602,$G$2,IF(M602=H602,$H$2,IF(M602=I602,$I$2,0)))))</f>
        <v>SA_Diesel</v>
      </c>
      <c r="M602" s="29">
        <f>MIN(E602:I602)</f>
        <v>0.42529319994385001</v>
      </c>
      <c r="N602">
        <v>99</v>
      </c>
      <c r="O602">
        <v>99</v>
      </c>
      <c r="P602">
        <v>0.31927675140566703</v>
      </c>
      <c r="Q602">
        <v>0.46788795073793199</v>
      </c>
      <c r="R602">
        <v>99</v>
      </c>
      <c r="S602">
        <v>13147.900181811099</v>
      </c>
      <c r="T602">
        <v>10.6030521385333</v>
      </c>
      <c r="U602" s="28" t="str">
        <f>IF(V602=N602,$E$2,IF(V602=O602,$F$2,IF(V602=P602,$G$2,IF(V602=Q602,$H$2,IF(V602=R602,$I$2,0)))))</f>
        <v>SA_Diesel</v>
      </c>
      <c r="V602" s="29">
        <f t="shared" si="18"/>
        <v>0.31927675140566703</v>
      </c>
      <c r="W602" s="27">
        <v>99</v>
      </c>
      <c r="X602">
        <v>99</v>
      </c>
      <c r="Y602" s="28">
        <v>0.18184802181913301</v>
      </c>
      <c r="Z602" s="28">
        <v>0.46788795073793199</v>
      </c>
      <c r="AA602" s="28">
        <v>99</v>
      </c>
      <c r="AB602" s="23">
        <v>13147.900181811099</v>
      </c>
      <c r="AC602" s="23">
        <v>10.6030521385333</v>
      </c>
      <c r="AD602" s="28" t="str">
        <f>IF(AE602=W602,$E$2,IF(AE602=X602,$F$2,IF(AE602=Y602,$G$2,IF(AE602=Z602,$H$2,IF(AE602=AA602,$I$2,0)))))</f>
        <v>SA_Diesel</v>
      </c>
      <c r="AE602" s="29">
        <f t="shared" si="19"/>
        <v>0.18184802181913301</v>
      </c>
    </row>
    <row r="603" spans="1:31" x14ac:dyDescent="0.25">
      <c r="A603">
        <v>1</v>
      </c>
      <c r="B603" s="15">
        <v>9305</v>
      </c>
      <c r="C603" s="15">
        <v>-66.379537580000004</v>
      </c>
      <c r="D603" s="15">
        <v>-16.93068573</v>
      </c>
      <c r="E603">
        <v>99</v>
      </c>
      <c r="F603">
        <v>99</v>
      </c>
      <c r="G603">
        <v>0.398477838073306</v>
      </c>
      <c r="H603">
        <v>0.54059496600072998</v>
      </c>
      <c r="I603">
        <v>99</v>
      </c>
      <c r="J603">
        <v>11621.2026810021</v>
      </c>
      <c r="K603">
        <v>9.3718552951589906</v>
      </c>
      <c r="L603" s="28" t="str">
        <f>IF(M603=E603,$E$2,IF(M603=F603,$F$2,IF(M603=G603,$G$2,IF(M603=H603,$H$2,IF(M603=I603,$I$2,0)))))</f>
        <v>SA_Diesel</v>
      </c>
      <c r="M603" s="29">
        <f>MIN(E603:I603)</f>
        <v>0.398477838073306</v>
      </c>
      <c r="N603">
        <v>99</v>
      </c>
      <c r="O603">
        <v>99</v>
      </c>
      <c r="P603">
        <v>0.30151157416643198</v>
      </c>
      <c r="Q603">
        <v>0.54059496600072998</v>
      </c>
      <c r="R603">
        <v>99</v>
      </c>
      <c r="S603">
        <v>10956.585561764899</v>
      </c>
      <c r="T603">
        <v>8.8358784570337097</v>
      </c>
      <c r="U603" s="28" t="str">
        <f>IF(V603=N603,$E$2,IF(V603=O603,$F$2,IF(V603=P603,$G$2,IF(V603=Q603,$H$2,IF(V603=R603,$I$2,0)))))</f>
        <v>SA_Diesel</v>
      </c>
      <c r="V603" s="29">
        <f t="shared" si="18"/>
        <v>0.30151157416643198</v>
      </c>
      <c r="W603" s="27">
        <v>99</v>
      </c>
      <c r="X603">
        <v>99</v>
      </c>
      <c r="Y603" s="28">
        <v>0.17581456539826101</v>
      </c>
      <c r="Z603" s="28">
        <v>0.54059496600072998</v>
      </c>
      <c r="AA603" s="28">
        <v>99</v>
      </c>
      <c r="AB603" s="23">
        <v>10956.585561764899</v>
      </c>
      <c r="AC603" s="23">
        <v>8.8358784570337097</v>
      </c>
      <c r="AD603" s="28" t="str">
        <f>IF(AE603=W603,$E$2,IF(AE603=X603,$F$2,IF(AE603=Y603,$G$2,IF(AE603=Z603,$H$2,IF(AE603=AA603,$I$2,0)))))</f>
        <v>SA_Diesel</v>
      </c>
      <c r="AE603" s="29">
        <f t="shared" si="19"/>
        <v>0.17581456539826101</v>
      </c>
    </row>
    <row r="604" spans="1:31" x14ac:dyDescent="0.25">
      <c r="A604">
        <v>1</v>
      </c>
      <c r="B604" s="15">
        <v>9307</v>
      </c>
      <c r="C604" s="15">
        <v>-65.403588819999996</v>
      </c>
      <c r="D604" s="15">
        <v>-17.064963859999999</v>
      </c>
      <c r="E604">
        <v>99</v>
      </c>
      <c r="F604">
        <v>99</v>
      </c>
      <c r="G604">
        <v>0.559370009296565</v>
      </c>
      <c r="H604">
        <v>0.54660140264028101</v>
      </c>
      <c r="I604">
        <v>99</v>
      </c>
      <c r="J604">
        <v>133598.677461557</v>
      </c>
      <c r="K604">
        <v>26.350823956914699</v>
      </c>
      <c r="L604" s="28" t="str">
        <f>IF(M604=E604,$E$2,IF(M604=F604,$F$2,IF(M604=G604,$G$2,IF(M604=H604,$H$2,IF(M604=I604,$I$2,0)))))</f>
        <v>SA_PV</v>
      </c>
      <c r="M604" s="29">
        <f>MIN(E604:I604)</f>
        <v>0.54660140264028101</v>
      </c>
      <c r="N604">
        <v>99</v>
      </c>
      <c r="O604">
        <v>99</v>
      </c>
      <c r="P604">
        <v>0.40810263760184101</v>
      </c>
      <c r="Q604">
        <v>0.54660140264028101</v>
      </c>
      <c r="R604">
        <v>99</v>
      </c>
      <c r="S604">
        <v>15310.797076930499</v>
      </c>
      <c r="T604">
        <v>12.3473085013058</v>
      </c>
      <c r="U604" s="28" t="str">
        <f>IF(V604=N604,$E$2,IF(V604=O604,$F$2,IF(V604=P604,$G$2,IF(V604=Q604,$H$2,IF(V604=R604,$I$2,0)))))</f>
        <v>SA_Diesel</v>
      </c>
      <c r="V604" s="29">
        <f t="shared" si="18"/>
        <v>0.40810263760184101</v>
      </c>
      <c r="W604" s="27">
        <v>99</v>
      </c>
      <c r="X604">
        <v>99</v>
      </c>
      <c r="Y604" s="28">
        <v>0.21201530392349399</v>
      </c>
      <c r="Z604" s="28">
        <v>0.54660140264028101</v>
      </c>
      <c r="AA604" s="28">
        <v>99</v>
      </c>
      <c r="AB604" s="23">
        <v>15310.797076930499</v>
      </c>
      <c r="AC604" s="23">
        <v>12.3473085013058</v>
      </c>
      <c r="AD604" s="28" t="str">
        <f>IF(AE604=W604,$E$2,IF(AE604=X604,$F$2,IF(AE604=Y604,$G$2,IF(AE604=Z604,$H$2,IF(AE604=AA604,$I$2,0)))))</f>
        <v>SA_Diesel</v>
      </c>
      <c r="AE604" s="29">
        <f t="shared" si="19"/>
        <v>0.21201530392349399</v>
      </c>
    </row>
    <row r="605" spans="1:31" x14ac:dyDescent="0.25">
      <c r="A605">
        <v>1</v>
      </c>
      <c r="B605" s="15">
        <v>9348</v>
      </c>
      <c r="C605" s="15">
        <v>-64.699225909999996</v>
      </c>
      <c r="D605" s="15">
        <v>-19.651285940000001</v>
      </c>
      <c r="E605">
        <v>99</v>
      </c>
      <c r="F605">
        <v>99</v>
      </c>
      <c r="G605">
        <v>0.559370009296565</v>
      </c>
      <c r="H605">
        <v>0.45024413136652902</v>
      </c>
      <c r="I605">
        <v>99</v>
      </c>
      <c r="J605">
        <v>73127.027375224003</v>
      </c>
      <c r="K605">
        <v>14.423476799846901</v>
      </c>
      <c r="L605" s="28" t="str">
        <f>IF(M605=E605,$E$2,IF(M605=F605,$F$2,IF(M605=G605,$G$2,IF(M605=H605,$H$2,IF(M605=I605,$I$2,0)))))</f>
        <v>SA_PV</v>
      </c>
      <c r="M605" s="29">
        <f>MIN(E605:I605)</f>
        <v>0.45024413136652902</v>
      </c>
      <c r="N605">
        <v>99</v>
      </c>
      <c r="O605">
        <v>99</v>
      </c>
      <c r="P605">
        <v>0.40810263760184001</v>
      </c>
      <c r="Q605">
        <v>0.45024413136652902</v>
      </c>
      <c r="R605">
        <v>99</v>
      </c>
      <c r="S605">
        <v>13318.8527729499</v>
      </c>
      <c r="T605">
        <v>10.7409159199734</v>
      </c>
      <c r="U605" s="28" t="str">
        <f>IF(V605=N605,$E$2,IF(V605=O605,$F$2,IF(V605=P605,$G$2,IF(V605=Q605,$H$2,IF(V605=R605,$I$2,0)))))</f>
        <v>SA_Diesel</v>
      </c>
      <c r="V605" s="29">
        <f t="shared" si="18"/>
        <v>0.40810263760184001</v>
      </c>
      <c r="W605" s="27">
        <v>99</v>
      </c>
      <c r="X605">
        <v>99</v>
      </c>
      <c r="Y605" s="28">
        <v>0.21201530392349399</v>
      </c>
      <c r="Z605" s="28">
        <v>0.45024413136652902</v>
      </c>
      <c r="AA605" s="28">
        <v>99</v>
      </c>
      <c r="AB605" s="23">
        <v>13318.8527729499</v>
      </c>
      <c r="AC605" s="23">
        <v>10.7409159199734</v>
      </c>
      <c r="AD605" s="28" t="str">
        <f>IF(AE605=W605,$E$2,IF(AE605=X605,$F$2,IF(AE605=Y605,$G$2,IF(AE605=Z605,$H$2,IF(AE605=AA605,$I$2,0)))))</f>
        <v>SA_Diesel</v>
      </c>
      <c r="AE605" s="29">
        <f t="shared" si="19"/>
        <v>0.21201530392349399</v>
      </c>
    </row>
    <row r="606" spans="1:31" x14ac:dyDescent="0.25">
      <c r="A606">
        <v>1</v>
      </c>
      <c r="B606" s="15">
        <v>9366</v>
      </c>
      <c r="C606" s="15">
        <v>-65.4030652</v>
      </c>
      <c r="D606" s="15">
        <v>-18.748426760000001</v>
      </c>
      <c r="E606">
        <v>99</v>
      </c>
      <c r="F606">
        <v>99</v>
      </c>
      <c r="G606">
        <v>0.63981609490819402</v>
      </c>
      <c r="H606">
        <v>0.437019608755221</v>
      </c>
      <c r="I606">
        <v>99</v>
      </c>
      <c r="J606">
        <v>73523.666498947103</v>
      </c>
      <c r="K606">
        <v>14.5017093686286</v>
      </c>
      <c r="L606" s="28" t="str">
        <f>IF(M606=E606,$E$2,IF(M606=F606,$F$2,IF(M606=G606,$G$2,IF(M606=H606,$H$2,IF(M606=I606,$I$2,0)))))</f>
        <v>SA_PV</v>
      </c>
      <c r="M606" s="29">
        <f>MIN(E606:I606)</f>
        <v>0.437019608755221</v>
      </c>
      <c r="N606">
        <v>99</v>
      </c>
      <c r="O606">
        <v>99</v>
      </c>
      <c r="P606">
        <v>0.46139816931954503</v>
      </c>
      <c r="Q606">
        <v>0.437019608755221</v>
      </c>
      <c r="R606">
        <v>99</v>
      </c>
      <c r="S606">
        <v>64192.312816979203</v>
      </c>
      <c r="T606">
        <v>11.1059364735258</v>
      </c>
      <c r="U606" s="28" t="str">
        <f>IF(V606=N606,$E$2,IF(V606=O606,$F$2,IF(V606=P606,$G$2,IF(V606=Q606,$H$2,IF(V606=R606,$I$2,0)))))</f>
        <v>SA_PV</v>
      </c>
      <c r="V606" s="29">
        <f t="shared" si="18"/>
        <v>0.437019608755221</v>
      </c>
      <c r="W606" s="27">
        <v>99</v>
      </c>
      <c r="X606">
        <v>99</v>
      </c>
      <c r="Y606" s="28">
        <v>0.23011567318611101</v>
      </c>
      <c r="Z606" s="28">
        <v>0.437019608755221</v>
      </c>
      <c r="AA606" s="28">
        <v>99</v>
      </c>
      <c r="AB606" s="23">
        <v>12524.5028176333</v>
      </c>
      <c r="AC606" s="23">
        <v>10.100316746265401</v>
      </c>
      <c r="AD606" s="28" t="str">
        <f>IF(AE606=W606,$E$2,IF(AE606=X606,$F$2,IF(AE606=Y606,$G$2,IF(AE606=Z606,$H$2,IF(AE606=AA606,$I$2,0)))))</f>
        <v>SA_Diesel</v>
      </c>
      <c r="AE606" s="29">
        <f t="shared" si="19"/>
        <v>0.23011567318611101</v>
      </c>
    </row>
    <row r="607" spans="1:31" x14ac:dyDescent="0.25">
      <c r="A607">
        <v>1</v>
      </c>
      <c r="B607" s="15">
        <v>9374</v>
      </c>
      <c r="C607" s="15">
        <v>-64.682488140000004</v>
      </c>
      <c r="D607" s="15">
        <v>-19.592741060000002</v>
      </c>
      <c r="E607">
        <v>99</v>
      </c>
      <c r="F607">
        <v>99</v>
      </c>
      <c r="G607">
        <v>0.586185371167108</v>
      </c>
      <c r="H607">
        <v>0.40015347966873399</v>
      </c>
      <c r="I607">
        <v>99</v>
      </c>
      <c r="J607">
        <v>144108.70053796799</v>
      </c>
      <c r="K607">
        <v>28.423806812222502</v>
      </c>
      <c r="L607" s="28" t="str">
        <f>IF(M607=E607,$E$2,IF(M607=F607,$F$2,IF(M607=G607,$G$2,IF(M607=H607,$H$2,IF(M607=I607,$I$2,0)))))</f>
        <v>SA_PV</v>
      </c>
      <c r="M607" s="29">
        <f>MIN(E607:I607)</f>
        <v>0.40015347966873399</v>
      </c>
      <c r="N607">
        <v>99</v>
      </c>
      <c r="O607">
        <v>99</v>
      </c>
      <c r="P607">
        <v>0.425867814841076</v>
      </c>
      <c r="Q607">
        <v>0.40015347966873399</v>
      </c>
      <c r="R607">
        <v>99</v>
      </c>
      <c r="S607">
        <v>77670.654311751307</v>
      </c>
      <c r="T607">
        <v>15.319655682791099</v>
      </c>
      <c r="U607" s="28" t="str">
        <f>IF(V607=N607,$E$2,IF(V607=O607,$F$2,IF(V607=P607,$G$2,IF(V607=Q607,$H$2,IF(V607=R607,$I$2,0)))))</f>
        <v>SA_PV</v>
      </c>
      <c r="V607" s="29">
        <f t="shared" si="18"/>
        <v>0.40015347966873399</v>
      </c>
      <c r="W607" s="27">
        <v>99</v>
      </c>
      <c r="X607">
        <v>99</v>
      </c>
      <c r="Y607" s="28">
        <v>0.21804876034436599</v>
      </c>
      <c r="Z607" s="28">
        <v>0.40015347966873399</v>
      </c>
      <c r="AA607" s="28">
        <v>99</v>
      </c>
      <c r="AB607" s="23">
        <v>16550.410164280798</v>
      </c>
      <c r="AC607" s="23">
        <v>13.3469876907605</v>
      </c>
      <c r="AD607" s="28" t="str">
        <f>IF(AE607=W607,$E$2,IF(AE607=X607,$F$2,IF(AE607=Y607,$G$2,IF(AE607=Z607,$H$2,IF(AE607=AA607,$I$2,0)))))</f>
        <v>SA_Diesel</v>
      </c>
      <c r="AE607" s="29">
        <f t="shared" si="19"/>
        <v>0.21804876034436599</v>
      </c>
    </row>
    <row r="608" spans="1:31" x14ac:dyDescent="0.25">
      <c r="A608">
        <v>1</v>
      </c>
      <c r="B608" s="15">
        <v>9388</v>
      </c>
      <c r="C608" s="15">
        <v>-64.515253610000002</v>
      </c>
      <c r="D608" s="15">
        <v>-20.135464819999999</v>
      </c>
      <c r="E608">
        <v>99</v>
      </c>
      <c r="F608">
        <v>99</v>
      </c>
      <c r="G608">
        <v>0.586185371167108</v>
      </c>
      <c r="H608">
        <v>0.43193756461187199</v>
      </c>
      <c r="I608">
        <v>99</v>
      </c>
      <c r="J608">
        <v>122038.259971844</v>
      </c>
      <c r="K608">
        <v>24.070662716339999</v>
      </c>
      <c r="L608" s="28" t="str">
        <f>IF(M608=E608,$E$2,IF(M608=F608,$F$2,IF(M608=G608,$G$2,IF(M608=H608,$H$2,IF(M608=I608,$I$2,0)))))</f>
        <v>SA_PV</v>
      </c>
      <c r="M608" s="29">
        <f>MIN(E608:I608)</f>
        <v>0.43193756461187199</v>
      </c>
      <c r="N608">
        <v>99</v>
      </c>
      <c r="O608">
        <v>99</v>
      </c>
      <c r="P608">
        <v>0.425867814841076</v>
      </c>
      <c r="Q608">
        <v>0.43193756461187199</v>
      </c>
      <c r="R608">
        <v>99</v>
      </c>
      <c r="S608">
        <v>15453.424991261099</v>
      </c>
      <c r="T608">
        <v>12.462330002165</v>
      </c>
      <c r="U608" s="28" t="str">
        <f>IF(V608=N608,$E$2,IF(V608=O608,$F$2,IF(V608=P608,$G$2,IF(V608=Q608,$H$2,IF(V608=R608,$I$2,0)))))</f>
        <v>SA_Diesel</v>
      </c>
      <c r="V608" s="29">
        <f t="shared" si="18"/>
        <v>0.425867814841076</v>
      </c>
      <c r="W608" s="27">
        <v>99</v>
      </c>
      <c r="X608">
        <v>99</v>
      </c>
      <c r="Y608" s="28">
        <v>0.21804876034436599</v>
      </c>
      <c r="Z608" s="28">
        <v>0.43193756461187199</v>
      </c>
      <c r="AA608" s="28">
        <v>99</v>
      </c>
      <c r="AB608" s="23">
        <v>15453.424991261099</v>
      </c>
      <c r="AC608" s="23">
        <v>12.462330002165</v>
      </c>
      <c r="AD608" s="28" t="str">
        <f>IF(AE608=W608,$E$2,IF(AE608=X608,$F$2,IF(AE608=Y608,$G$2,IF(AE608=Z608,$H$2,IF(AE608=AA608,$I$2,0)))))</f>
        <v>SA_Diesel</v>
      </c>
      <c r="AE608" s="29">
        <f t="shared" si="19"/>
        <v>0.21804876034436599</v>
      </c>
    </row>
    <row r="609" spans="1:31" x14ac:dyDescent="0.25">
      <c r="A609">
        <v>1</v>
      </c>
      <c r="B609" s="15">
        <v>9394</v>
      </c>
      <c r="C609" s="15">
        <v>-64.552390880000004</v>
      </c>
      <c r="D609" s="15">
        <v>-19.372754919999998</v>
      </c>
      <c r="E609">
        <v>99</v>
      </c>
      <c r="F609">
        <v>99</v>
      </c>
      <c r="G609">
        <v>0.61300073303765101</v>
      </c>
      <c r="H609">
        <v>0.42058769305786597</v>
      </c>
      <c r="I609">
        <v>99</v>
      </c>
      <c r="J609">
        <v>86677.449767777303</v>
      </c>
      <c r="K609">
        <v>17.096143938417601</v>
      </c>
      <c r="L609" s="28" t="str">
        <f>IF(M609=E609,$E$2,IF(M609=F609,$F$2,IF(M609=G609,$G$2,IF(M609=H609,$H$2,IF(M609=I609,$I$2,0)))))</f>
        <v>SA_PV</v>
      </c>
      <c r="M609" s="29">
        <f>MIN(E609:I609)</f>
        <v>0.42058769305786597</v>
      </c>
      <c r="N609">
        <v>99</v>
      </c>
      <c r="O609">
        <v>99</v>
      </c>
      <c r="P609">
        <v>0.44363299208030998</v>
      </c>
      <c r="Q609">
        <v>0.42058769305786597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IF(V609=N609,$E$2,IF(V609=O609,$F$2,IF(V609=P609,$G$2,IF(V609=Q609,$H$2,IF(V609=R609,$I$2,0)))))</f>
        <v>SA_PV</v>
      </c>
      <c r="V609" s="29">
        <f t="shared" si="18"/>
        <v>0.42058769305786597</v>
      </c>
      <c r="W609" s="27">
        <v>99</v>
      </c>
      <c r="X609">
        <v>99</v>
      </c>
      <c r="Y609" s="28">
        <v>0.22408221676523901</v>
      </c>
      <c r="Z609" s="28">
        <v>0.42058769305786597</v>
      </c>
      <c r="AA609" s="28">
        <v>99</v>
      </c>
      <c r="AB609" s="23">
        <v>15473.066406968701</v>
      </c>
      <c r="AC609" s="23">
        <v>12.4781697143579</v>
      </c>
      <c r="AD609" s="28" t="str">
        <f>IF(AE609=W609,$E$2,IF(AE609=X609,$F$2,IF(AE609=Y609,$G$2,IF(AE609=Z609,$H$2,IF(AE609=AA609,$I$2,0)))))</f>
        <v>SA_Diesel</v>
      </c>
      <c r="AE609" s="29">
        <f t="shared" si="19"/>
        <v>0.22408221676523901</v>
      </c>
    </row>
    <row r="610" spans="1:31" x14ac:dyDescent="0.25">
      <c r="A610">
        <v>1</v>
      </c>
      <c r="B610" s="15">
        <v>9395</v>
      </c>
      <c r="C610" s="15">
        <v>-65.347675879999997</v>
      </c>
      <c r="D610" s="15">
        <v>-18.804939709999999</v>
      </c>
      <c r="E610">
        <v>99</v>
      </c>
      <c r="F610">
        <v>99</v>
      </c>
      <c r="G610">
        <v>0.66663145677873803</v>
      </c>
      <c r="H610">
        <v>0.43524950232912002</v>
      </c>
      <c r="I610">
        <v>99</v>
      </c>
      <c r="J610">
        <v>76407.564605125299</v>
      </c>
      <c r="K610">
        <v>15.070525563141</v>
      </c>
      <c r="L610" s="28" t="str">
        <f>IF(M610=E610,$E$2,IF(M610=F610,$F$2,IF(M610=G610,$G$2,IF(M610=H610,$H$2,IF(M610=I610,$I$2,0)))))</f>
        <v>SA_PV</v>
      </c>
      <c r="M610" s="29">
        <f>MIN(E610:I610)</f>
        <v>0.43524950232912002</v>
      </c>
      <c r="N610">
        <v>99</v>
      </c>
      <c r="O610">
        <v>99</v>
      </c>
      <c r="P610">
        <v>0.47916334655878001</v>
      </c>
      <c r="Q610">
        <v>0.43524950232912002</v>
      </c>
      <c r="R610">
        <v>99</v>
      </c>
      <c r="S610">
        <v>56587.009350749198</v>
      </c>
      <c r="T610">
        <v>9.7901400260811808</v>
      </c>
      <c r="U610" s="28" t="str">
        <f>IF(V610=N610,$E$2,IF(V610=O610,$F$2,IF(V610=P610,$G$2,IF(V610=Q610,$H$2,IF(V610=R610,$I$2,0)))))</f>
        <v>SA_PV</v>
      </c>
      <c r="V610" s="29">
        <f t="shared" si="18"/>
        <v>0.43524950232912002</v>
      </c>
      <c r="W610" s="27">
        <v>99</v>
      </c>
      <c r="X610">
        <v>99</v>
      </c>
      <c r="Y610" s="28">
        <v>0.236149129606983</v>
      </c>
      <c r="Z610" s="28">
        <v>0.43524950232912002</v>
      </c>
      <c r="AA610" s="28">
        <v>99</v>
      </c>
      <c r="AB610" s="23">
        <v>11085.5400154456</v>
      </c>
      <c r="AC610" s="23">
        <v>8.9398730703913891</v>
      </c>
      <c r="AD610" s="28" t="str">
        <f>IF(AE610=W610,$E$2,IF(AE610=X610,$F$2,IF(AE610=Y610,$G$2,IF(AE610=Z610,$H$2,IF(AE610=AA610,$I$2,0)))))</f>
        <v>SA_Diesel</v>
      </c>
      <c r="AE610" s="29">
        <f t="shared" si="19"/>
        <v>0.236149129606983</v>
      </c>
    </row>
    <row r="611" spans="1:31" x14ac:dyDescent="0.25">
      <c r="A611">
        <v>1</v>
      </c>
      <c r="B611" s="15">
        <v>9397</v>
      </c>
      <c r="C611" s="15">
        <v>-64.395104040000007</v>
      </c>
      <c r="D611" s="15">
        <v>-19.145880439999999</v>
      </c>
      <c r="E611">
        <v>99</v>
      </c>
      <c r="F611">
        <v>99</v>
      </c>
      <c r="G611">
        <v>0.559370009296565</v>
      </c>
      <c r="H611">
        <v>0.42758335529118702</v>
      </c>
      <c r="I611">
        <v>99</v>
      </c>
      <c r="J611">
        <v>89047.851781453603</v>
      </c>
      <c r="K611">
        <v>17.5636788523577</v>
      </c>
      <c r="L611" s="28" t="str">
        <f>IF(M611=E611,$E$2,IF(M611=F611,$F$2,IF(M611=G611,$G$2,IF(M611=H611,$H$2,IF(M611=I611,$I$2,0)))))</f>
        <v>SA_PV</v>
      </c>
      <c r="M611" s="29">
        <f>MIN(E611:I611)</f>
        <v>0.42758335529118702</v>
      </c>
      <c r="N611">
        <v>99</v>
      </c>
      <c r="O611">
        <v>99</v>
      </c>
      <c r="P611">
        <v>0.40810263760184101</v>
      </c>
      <c r="Q611">
        <v>0.42758335529118702</v>
      </c>
      <c r="R611">
        <v>99</v>
      </c>
      <c r="S611">
        <v>18835.563036801799</v>
      </c>
      <c r="T611">
        <v>15.189836717358499</v>
      </c>
      <c r="U611" s="28" t="str">
        <f>IF(V611=N611,$E$2,IF(V611=O611,$F$2,IF(V611=P611,$G$2,IF(V611=Q611,$H$2,IF(V611=R611,$I$2,0)))))</f>
        <v>SA_Diesel</v>
      </c>
      <c r="V611" s="29">
        <f t="shared" si="18"/>
        <v>0.40810263760184101</v>
      </c>
      <c r="W611" s="27">
        <v>99</v>
      </c>
      <c r="X611">
        <v>99</v>
      </c>
      <c r="Y611" s="28">
        <v>0.21201530392349399</v>
      </c>
      <c r="Z611" s="28">
        <v>0.42758335529118702</v>
      </c>
      <c r="AA611" s="28">
        <v>99</v>
      </c>
      <c r="AB611" s="23">
        <v>18835.563036801799</v>
      </c>
      <c r="AC611" s="23">
        <v>15.189836717358499</v>
      </c>
      <c r="AD611" s="28" t="str">
        <f>IF(AE611=W611,$E$2,IF(AE611=X611,$F$2,IF(AE611=Y611,$G$2,IF(AE611=Z611,$H$2,IF(AE611=AA611,$I$2,0)))))</f>
        <v>SA_Diesel</v>
      </c>
      <c r="AE611" s="29">
        <f t="shared" si="19"/>
        <v>0.21201530392349399</v>
      </c>
    </row>
    <row r="612" spans="1:31" x14ac:dyDescent="0.25">
      <c r="A612">
        <v>1</v>
      </c>
      <c r="B612" s="15">
        <v>9400</v>
      </c>
      <c r="C612" s="15">
        <v>-65.041946280000005</v>
      </c>
      <c r="D612" s="15">
        <v>-19.035339239999999</v>
      </c>
      <c r="E612">
        <v>99</v>
      </c>
      <c r="F612">
        <v>99</v>
      </c>
      <c r="G612">
        <v>0.72026218051982405</v>
      </c>
      <c r="H612">
        <v>0.389855412177259</v>
      </c>
      <c r="I612">
        <v>99</v>
      </c>
      <c r="J612">
        <v>67977.5921352515</v>
      </c>
      <c r="K612">
        <v>13.4078090996551</v>
      </c>
      <c r="L612" s="28" t="str">
        <f>IF(M612=E612,$E$2,IF(M612=F612,$F$2,IF(M612=G612,$G$2,IF(M612=H612,$H$2,IF(M612=I612,$I$2,0)))))</f>
        <v>SA_PV</v>
      </c>
      <c r="M612" s="29">
        <f>MIN(E612:I612)</f>
        <v>0.389855412177259</v>
      </c>
      <c r="N612">
        <v>99</v>
      </c>
      <c r="O612">
        <v>99</v>
      </c>
      <c r="P612">
        <v>0.51469370103724998</v>
      </c>
      <c r="Q612">
        <v>0.389855412177259</v>
      </c>
      <c r="R612">
        <v>99</v>
      </c>
      <c r="S612">
        <v>59586.581398896204</v>
      </c>
      <c r="T612">
        <v>11.752777396232</v>
      </c>
      <c r="U612" s="28" t="str">
        <f>IF(V612=N612,$E$2,IF(V612=O612,$F$2,IF(V612=P612,$G$2,IF(V612=Q612,$H$2,IF(V612=R612,$I$2,0)))))</f>
        <v>SA_PV</v>
      </c>
      <c r="V612" s="29">
        <f t="shared" si="18"/>
        <v>0.389855412177259</v>
      </c>
      <c r="W612" s="27">
        <v>99</v>
      </c>
      <c r="X612">
        <v>99</v>
      </c>
      <c r="Y612" s="28">
        <v>0.248216042448727</v>
      </c>
      <c r="Z612" s="28">
        <v>0.389855412177259</v>
      </c>
      <c r="AA612" s="28">
        <v>99</v>
      </c>
      <c r="AB612" s="23">
        <v>13032.366877148699</v>
      </c>
      <c r="AC612" s="23">
        <v>10.5098809373428</v>
      </c>
      <c r="AD612" s="28" t="str">
        <f>IF(AE612=W612,$E$2,IF(AE612=X612,$F$2,IF(AE612=Y612,$G$2,IF(AE612=Z612,$H$2,IF(AE612=AA612,$I$2,0)))))</f>
        <v>SA_Diesel</v>
      </c>
      <c r="AE612" s="29">
        <f t="shared" si="19"/>
        <v>0.248216042448727</v>
      </c>
    </row>
    <row r="613" spans="1:31" x14ac:dyDescent="0.25">
      <c r="A613">
        <v>1</v>
      </c>
      <c r="B613" s="15">
        <v>9401</v>
      </c>
      <c r="C613" s="15">
        <v>-65.117670500000003</v>
      </c>
      <c r="D613" s="15">
        <v>-19.300819000000001</v>
      </c>
      <c r="E613">
        <v>99</v>
      </c>
      <c r="F613">
        <v>99</v>
      </c>
      <c r="G613">
        <v>0.50573928555547898</v>
      </c>
      <c r="H613">
        <v>0.379224576172426</v>
      </c>
      <c r="I613">
        <v>99</v>
      </c>
      <c r="J613">
        <v>13147.900181811099</v>
      </c>
      <c r="K613">
        <v>10.6030521385333</v>
      </c>
      <c r="L613" s="28" t="str">
        <f>IF(M613=E613,$E$2,IF(M613=F613,$F$2,IF(M613=G613,$G$2,IF(M613=H613,$H$2,IF(M613=I613,$I$2,0)))))</f>
        <v>SA_PV</v>
      </c>
      <c r="M613" s="29">
        <f>MIN(E613:I613)</f>
        <v>0.379224576172426</v>
      </c>
      <c r="N613">
        <v>99</v>
      </c>
      <c r="O613">
        <v>99</v>
      </c>
      <c r="P613">
        <v>0.37257228312337098</v>
      </c>
      <c r="Q613">
        <v>0.379224576172426</v>
      </c>
      <c r="R613">
        <v>99</v>
      </c>
      <c r="S613">
        <v>32065.721203440498</v>
      </c>
      <c r="T613">
        <v>25.859225357529201</v>
      </c>
      <c r="U613" s="28" t="str">
        <f>IF(V613=N613,$E$2,IF(V613=O613,$F$2,IF(V613=P613,$G$2,IF(V613=Q613,$H$2,IF(V613=R613,$I$2,0)))))</f>
        <v>SA_Diesel</v>
      </c>
      <c r="V613" s="29">
        <f t="shared" si="18"/>
        <v>0.37257228312337098</v>
      </c>
      <c r="W613" s="27">
        <v>99</v>
      </c>
      <c r="X613">
        <v>99</v>
      </c>
      <c r="Y613" s="28">
        <v>0.19994839108175</v>
      </c>
      <c r="Z613" s="28">
        <v>0.379224576172426</v>
      </c>
      <c r="AA613" s="28">
        <v>99</v>
      </c>
      <c r="AB613" s="23">
        <v>32065.721203440498</v>
      </c>
      <c r="AC613" s="23">
        <v>25.859225357529201</v>
      </c>
      <c r="AD613" s="28" t="str">
        <f>IF(AE613=W613,$E$2,IF(AE613=X613,$F$2,IF(AE613=Y613,$G$2,IF(AE613=Z613,$H$2,IF(AE613=AA613,$I$2,0)))))</f>
        <v>SA_Diesel</v>
      </c>
      <c r="AE613" s="29">
        <f t="shared" si="19"/>
        <v>0.19994839108175</v>
      </c>
    </row>
    <row r="614" spans="1:31" x14ac:dyDescent="0.25">
      <c r="A614">
        <v>1</v>
      </c>
      <c r="B614" s="15">
        <v>9408</v>
      </c>
      <c r="C614" s="15">
        <v>-64.654198629999996</v>
      </c>
      <c r="D614" s="15">
        <v>-20.60434725</v>
      </c>
      <c r="E614">
        <v>99</v>
      </c>
      <c r="F614">
        <v>99</v>
      </c>
      <c r="G614">
        <v>0.586185371167108</v>
      </c>
      <c r="H614">
        <v>0.48993130404017499</v>
      </c>
      <c r="I614">
        <v>99</v>
      </c>
      <c r="J614">
        <v>10956.585561764899</v>
      </c>
      <c r="K614">
        <v>8.8358784570337097</v>
      </c>
      <c r="L614" s="28" t="str">
        <f>IF(M614=E614,$E$2,IF(M614=F614,$F$2,IF(M614=G614,$G$2,IF(M614=H614,$H$2,IF(M614=I614,$I$2,0)))))</f>
        <v>SA_PV</v>
      </c>
      <c r="M614" s="29">
        <f>MIN(E614:I614)</f>
        <v>0.48993130404017499</v>
      </c>
      <c r="N614">
        <v>99</v>
      </c>
      <c r="O614">
        <v>99</v>
      </c>
      <c r="P614">
        <v>0.425867814841076</v>
      </c>
      <c r="Q614">
        <v>0.48993130404017499</v>
      </c>
      <c r="R614">
        <v>99</v>
      </c>
      <c r="S614">
        <v>13495.3121995819</v>
      </c>
      <c r="T614">
        <v>10.883220658756199</v>
      </c>
      <c r="U614" s="28" t="str">
        <f>IF(V614=N614,$E$2,IF(V614=O614,$F$2,IF(V614=P614,$G$2,IF(V614=Q614,$H$2,IF(V614=R614,$I$2,0)))))</f>
        <v>SA_Diesel</v>
      </c>
      <c r="V614" s="29">
        <f t="shared" si="18"/>
        <v>0.425867814841076</v>
      </c>
      <c r="W614" s="27">
        <v>99</v>
      </c>
      <c r="X614">
        <v>99</v>
      </c>
      <c r="Y614" s="28">
        <v>0.21804876034436599</v>
      </c>
      <c r="Z614" s="28">
        <v>0.48993130404017499</v>
      </c>
      <c r="AA614" s="28">
        <v>99</v>
      </c>
      <c r="AB614" s="23">
        <v>13495.3121995819</v>
      </c>
      <c r="AC614" s="23">
        <v>10.883220658756199</v>
      </c>
      <c r="AD614" s="28" t="str">
        <f>IF(AE614=W614,$E$2,IF(AE614=X614,$F$2,IF(AE614=Y614,$G$2,IF(AE614=Z614,$H$2,IF(AE614=AA614,$I$2,0)))))</f>
        <v>SA_Diesel</v>
      </c>
      <c r="AE614" s="29">
        <f t="shared" si="19"/>
        <v>0.21804876034436599</v>
      </c>
    </row>
    <row r="615" spans="1:31" x14ac:dyDescent="0.25">
      <c r="A615">
        <v>1</v>
      </c>
      <c r="B615" s="15">
        <v>9435</v>
      </c>
      <c r="C615" s="15">
        <v>-68.672872949999999</v>
      </c>
      <c r="D615" s="15">
        <v>-17.02806219</v>
      </c>
      <c r="E615">
        <v>99</v>
      </c>
      <c r="F615">
        <v>99</v>
      </c>
      <c r="G615">
        <v>0.559370009296565</v>
      </c>
      <c r="H615">
        <v>0.40296849757304398</v>
      </c>
      <c r="I615">
        <v>99</v>
      </c>
      <c r="J615">
        <v>98149.964549362601</v>
      </c>
      <c r="K615">
        <v>19.358967366738099</v>
      </c>
      <c r="L615" s="28" t="str">
        <f>IF(M615=E615,$E$2,IF(M615=F615,$F$2,IF(M615=G615,$G$2,IF(M615=H615,$H$2,IF(M615=I615,$I$2,0)))))</f>
        <v>SA_PV</v>
      </c>
      <c r="M615" s="29">
        <f>MIN(E615:I615)</f>
        <v>0.40296849757304398</v>
      </c>
      <c r="N615">
        <v>99</v>
      </c>
      <c r="O615">
        <v>99</v>
      </c>
      <c r="P615">
        <v>0.40810263760184101</v>
      </c>
      <c r="Q615">
        <v>0.40296849757304398</v>
      </c>
      <c r="R615">
        <v>99</v>
      </c>
      <c r="S615">
        <v>66610.028688416394</v>
      </c>
      <c r="T615">
        <v>11.524226416681</v>
      </c>
      <c r="U615" s="28" t="str">
        <f>IF(V615=N615,$E$2,IF(V615=O615,$F$2,IF(V615=P615,$G$2,IF(V615=Q615,$H$2,IF(V615=R615,$I$2,0)))))</f>
        <v>SA_PV</v>
      </c>
      <c r="V615" s="29">
        <f t="shared" si="18"/>
        <v>0.40296849757304398</v>
      </c>
      <c r="W615" s="27">
        <v>99</v>
      </c>
      <c r="X615">
        <v>99</v>
      </c>
      <c r="Y615" s="28">
        <v>0.21201530392349399</v>
      </c>
      <c r="Z615" s="28">
        <v>0.40296849757304398</v>
      </c>
      <c r="AA615" s="28">
        <v>99</v>
      </c>
      <c r="AB615" s="23">
        <v>14094.410620692301</v>
      </c>
      <c r="AC615" s="23">
        <v>11.366360301384001</v>
      </c>
      <c r="AD615" s="28" t="str">
        <f>IF(AE615=W615,$E$2,IF(AE615=X615,$F$2,IF(AE615=Y615,$G$2,IF(AE615=Z615,$H$2,IF(AE615=AA615,$I$2,0)))))</f>
        <v>SA_Diesel</v>
      </c>
      <c r="AE615" s="29">
        <f t="shared" si="19"/>
        <v>0.21201530392349399</v>
      </c>
    </row>
    <row r="616" spans="1:31" x14ac:dyDescent="0.25">
      <c r="A616">
        <v>1</v>
      </c>
      <c r="B616" s="15">
        <v>9443</v>
      </c>
      <c r="C616" s="15">
        <v>-67.683850739999997</v>
      </c>
      <c r="D616" s="15">
        <v>-15.14934658</v>
      </c>
      <c r="E616">
        <v>0.60759856285735203</v>
      </c>
      <c r="F616">
        <v>99</v>
      </c>
      <c r="G616">
        <v>0.63981609490819402</v>
      </c>
      <c r="H616">
        <v>0.55327482504308101</v>
      </c>
      <c r="I616">
        <v>99</v>
      </c>
      <c r="J616">
        <v>70329.330590837897</v>
      </c>
      <c r="K616">
        <v>12.1677042544702</v>
      </c>
      <c r="L616" s="28" t="str">
        <f>IF(M616=E616,$E$2,IF(M616=F616,$F$2,IF(M616=G616,$G$2,IF(M616=H616,$H$2,IF(M616=I616,$I$2,0)))))</f>
        <v>SA_PV</v>
      </c>
      <c r="M616" s="29">
        <f>MIN(E616:I616)</f>
        <v>0.55327482504308101</v>
      </c>
      <c r="N616">
        <v>0.60759856285735203</v>
      </c>
      <c r="O616">
        <v>99</v>
      </c>
      <c r="P616">
        <v>0.46139816931954503</v>
      </c>
      <c r="Q616">
        <v>0.55327482504308101</v>
      </c>
      <c r="R616">
        <v>99</v>
      </c>
      <c r="S616">
        <v>11584.1167724036</v>
      </c>
      <c r="T616">
        <v>9.34194756715398</v>
      </c>
      <c r="U616" s="28" t="str">
        <f>IF(V616=N616,$E$2,IF(V616=O616,$F$2,IF(V616=P616,$G$2,IF(V616=Q616,$H$2,IF(V616=R616,$I$2,0)))))</f>
        <v>SA_Diesel</v>
      </c>
      <c r="V616" s="29">
        <f t="shared" si="18"/>
        <v>0.46139816931954503</v>
      </c>
      <c r="W616" s="27">
        <v>0.60759856285735203</v>
      </c>
      <c r="X616">
        <v>99</v>
      </c>
      <c r="Y616" s="28">
        <v>0.23011567318611101</v>
      </c>
      <c r="Z616" s="28">
        <v>0.55327482504308101</v>
      </c>
      <c r="AA616" s="28">
        <v>99</v>
      </c>
      <c r="AB616" s="23">
        <v>11584.1167724036</v>
      </c>
      <c r="AC616" s="23">
        <v>9.34194756715398</v>
      </c>
      <c r="AD616" s="28" t="str">
        <f>IF(AE616=W616,$E$2,IF(AE616=X616,$F$2,IF(AE616=Y616,$G$2,IF(AE616=Z616,$H$2,IF(AE616=AA616,$I$2,0)))))</f>
        <v>SA_Diesel</v>
      </c>
      <c r="AE616" s="29">
        <f t="shared" si="19"/>
        <v>0.23011567318611101</v>
      </c>
    </row>
    <row r="617" spans="1:31" x14ac:dyDescent="0.25">
      <c r="A617">
        <v>1</v>
      </c>
      <c r="B617" s="15">
        <v>9446</v>
      </c>
      <c r="C617" s="15">
        <v>-69.108729600000004</v>
      </c>
      <c r="D617" s="15">
        <v>-14.821638180000001</v>
      </c>
      <c r="E617">
        <v>99</v>
      </c>
      <c r="F617">
        <v>99</v>
      </c>
      <c r="G617">
        <v>0.53255464742602199</v>
      </c>
      <c r="H617">
        <v>0.76336557839285202</v>
      </c>
      <c r="I617">
        <v>99</v>
      </c>
      <c r="J617">
        <v>64192.312816979203</v>
      </c>
      <c r="K617">
        <v>11.1059364735258</v>
      </c>
      <c r="L617" s="28" t="str">
        <f>IF(M617=E617,$E$2,IF(M617=F617,$F$2,IF(M617=G617,$G$2,IF(M617=H617,$H$2,IF(M617=I617,$I$2,0)))))</f>
        <v>SA_Diesel</v>
      </c>
      <c r="M617" s="29">
        <f>MIN(E617:I617)</f>
        <v>0.53255464742602199</v>
      </c>
      <c r="N617">
        <v>99</v>
      </c>
      <c r="O617">
        <v>99</v>
      </c>
      <c r="P617">
        <v>0.39033746036260603</v>
      </c>
      <c r="Q617">
        <v>0.76336557839285202</v>
      </c>
      <c r="R617">
        <v>99</v>
      </c>
      <c r="S617">
        <v>14310.956891129101</v>
      </c>
      <c r="T617">
        <v>11.5409928559438</v>
      </c>
      <c r="U617" s="28" t="str">
        <f>IF(V617=N617,$E$2,IF(V617=O617,$F$2,IF(V617=P617,$G$2,IF(V617=Q617,$H$2,IF(V617=R617,$I$2,0)))))</f>
        <v>SA_Diesel</v>
      </c>
      <c r="V617" s="29">
        <f t="shared" si="18"/>
        <v>0.39033746036260603</v>
      </c>
      <c r="W617" s="27">
        <v>99</v>
      </c>
      <c r="X617">
        <v>99</v>
      </c>
      <c r="Y617" s="28">
        <v>0.205981847502622</v>
      </c>
      <c r="Z617" s="28">
        <v>0.76336557839285202</v>
      </c>
      <c r="AA617" s="28">
        <v>99</v>
      </c>
      <c r="AB617" s="23">
        <v>14310.956891129101</v>
      </c>
      <c r="AC617" s="23">
        <v>11.5409928559438</v>
      </c>
      <c r="AD617" s="28" t="str">
        <f>IF(AE617=W617,$E$2,IF(AE617=X617,$F$2,IF(AE617=Y617,$G$2,IF(AE617=Z617,$H$2,IF(AE617=AA617,$I$2,0)))))</f>
        <v>SA_Diesel</v>
      </c>
      <c r="AE617" s="29">
        <f t="shared" si="19"/>
        <v>0.205981847502622</v>
      </c>
    </row>
    <row r="618" spans="1:31" x14ac:dyDescent="0.25">
      <c r="A618">
        <v>1</v>
      </c>
      <c r="B618" s="15">
        <v>9482</v>
      </c>
      <c r="C618" s="15">
        <v>-68.178266309999998</v>
      </c>
      <c r="D618" s="15">
        <v>-16.432222710000001</v>
      </c>
      <c r="E618">
        <v>99</v>
      </c>
      <c r="F618">
        <v>99</v>
      </c>
      <c r="G618">
        <v>0.398477838073306</v>
      </c>
      <c r="H618">
        <v>0.39383722232948698</v>
      </c>
      <c r="I618">
        <v>0.28201754506098797</v>
      </c>
      <c r="J618">
        <v>77670.654311751307</v>
      </c>
      <c r="K618">
        <v>15.319655682791099</v>
      </c>
      <c r="L618" s="28" t="str">
        <f>IF(M618=E618,$E$2,IF(M618=F618,$F$2,IF(M618=G618,$G$2,IF(M618=H618,$H$2,IF(M618=I618,$I$2,0)))))</f>
        <v>Grid_extension</v>
      </c>
      <c r="M618" s="29">
        <f>MIN(E618:I618)</f>
        <v>0.28201754506098797</v>
      </c>
      <c r="N618">
        <v>99</v>
      </c>
      <c r="O618">
        <v>99</v>
      </c>
      <c r="P618">
        <v>0.30151157416643198</v>
      </c>
      <c r="Q618">
        <v>0.39383722232948698</v>
      </c>
      <c r="R618">
        <v>0.28201754506098797</v>
      </c>
      <c r="S618">
        <v>340628.36171409301</v>
      </c>
      <c r="T618">
        <v>55.5330042128857</v>
      </c>
      <c r="U618" s="28" t="str">
        <f>IF(V618=N618,$E$2,IF(V618=O618,$F$2,IF(V618=P618,$G$2,IF(V618=Q618,$H$2,IF(V618=R618,$I$2,0)))))</f>
        <v>Grid_extension</v>
      </c>
      <c r="V618" s="29">
        <f t="shared" si="18"/>
        <v>0.28201754506098797</v>
      </c>
      <c r="W618" s="27">
        <v>99</v>
      </c>
      <c r="X618">
        <v>99</v>
      </c>
      <c r="Y618" s="28">
        <v>0.17581456539826101</v>
      </c>
      <c r="Z618" s="28">
        <v>0.39383722232948698</v>
      </c>
      <c r="AA618" s="28">
        <v>99</v>
      </c>
      <c r="AB618" s="23">
        <v>119176.408371356</v>
      </c>
      <c r="AC618" s="23">
        <v>96.109162236624201</v>
      </c>
      <c r="AD618" s="28" t="str">
        <f>IF(AE618=W618,$E$2,IF(AE618=X618,$F$2,IF(AE618=Y618,$G$2,IF(AE618=Z618,$H$2,IF(AE618=AA618,$I$2,0)))))</f>
        <v>SA_Diesel</v>
      </c>
      <c r="AE618" s="29">
        <f t="shared" si="19"/>
        <v>0.17581456539826101</v>
      </c>
    </row>
    <row r="619" spans="1:31" x14ac:dyDescent="0.25">
      <c r="A619">
        <v>1</v>
      </c>
      <c r="B619" s="15">
        <v>9501</v>
      </c>
      <c r="C619" s="15">
        <v>-68.743592640000003</v>
      </c>
      <c r="D619" s="15">
        <v>-17.43313479</v>
      </c>
      <c r="E619">
        <v>0.77637282934351304</v>
      </c>
      <c r="F619">
        <v>99</v>
      </c>
      <c r="G619">
        <v>0.45210856181439302</v>
      </c>
      <c r="H619">
        <v>0.52122440265213499</v>
      </c>
      <c r="I619">
        <v>99</v>
      </c>
      <c r="J619">
        <v>78282.976189770794</v>
      </c>
      <c r="K619">
        <v>15.440429228751601</v>
      </c>
      <c r="L619" s="28" t="str">
        <f>IF(M619=E619,$E$2,IF(M619=F619,$F$2,IF(M619=G619,$G$2,IF(M619=H619,$H$2,IF(M619=I619,$I$2,0)))))</f>
        <v>SA_Diesel</v>
      </c>
      <c r="M619" s="29">
        <f>MIN(E619:I619)</f>
        <v>0.45210856181439302</v>
      </c>
      <c r="N619">
        <v>0.77637282934351304</v>
      </c>
      <c r="O619">
        <v>99</v>
      </c>
      <c r="P619">
        <v>0.33704192864490101</v>
      </c>
      <c r="Q619">
        <v>0.52122440265213499</v>
      </c>
      <c r="R619">
        <v>99</v>
      </c>
      <c r="S619">
        <v>8459.0119722592099</v>
      </c>
      <c r="T619">
        <v>6.8217239058767198</v>
      </c>
      <c r="U619" s="28" t="str">
        <f>IF(V619=N619,$E$2,IF(V619=O619,$F$2,IF(V619=P619,$G$2,IF(V619=Q619,$H$2,IF(V619=R619,$I$2,0)))))</f>
        <v>SA_Diesel</v>
      </c>
      <c r="V619" s="29">
        <f t="shared" si="18"/>
        <v>0.33704192864490101</v>
      </c>
      <c r="W619" s="27">
        <v>0.77637282934351304</v>
      </c>
      <c r="X619">
        <v>99</v>
      </c>
      <c r="Y619" s="28">
        <v>0.18788147824000501</v>
      </c>
      <c r="Z619" s="28">
        <v>0.52122440265213499</v>
      </c>
      <c r="AA619" s="28">
        <v>99</v>
      </c>
      <c r="AB619" s="23">
        <v>8459.0119722592099</v>
      </c>
      <c r="AC619" s="23">
        <v>6.8217239058767198</v>
      </c>
      <c r="AD619" s="28" t="str">
        <f>IF(AE619=W619,$E$2,IF(AE619=X619,$F$2,IF(AE619=Y619,$G$2,IF(AE619=Z619,$H$2,IF(AE619=AA619,$I$2,0)))))</f>
        <v>SA_Diesel</v>
      </c>
      <c r="AE619" s="29">
        <f t="shared" si="19"/>
        <v>0.18788147824000501</v>
      </c>
    </row>
    <row r="620" spans="1:31" x14ac:dyDescent="0.25">
      <c r="A620">
        <v>1</v>
      </c>
      <c r="B620" s="15">
        <v>9507</v>
      </c>
      <c r="C620" s="15">
        <v>-68.380076360000004</v>
      </c>
      <c r="D620" s="15">
        <v>-15.83001322</v>
      </c>
      <c r="E620">
        <v>99</v>
      </c>
      <c r="F620">
        <v>99</v>
      </c>
      <c r="G620">
        <v>0.559370009296565</v>
      </c>
      <c r="H620">
        <v>0.50919890570090998</v>
      </c>
      <c r="I620">
        <v>99</v>
      </c>
      <c r="J620">
        <v>76322.845694612901</v>
      </c>
      <c r="K620">
        <v>15.0538157188585</v>
      </c>
      <c r="L620" s="28" t="str">
        <f>IF(M620=E620,$E$2,IF(M620=F620,$F$2,IF(M620=G620,$G$2,IF(M620=H620,$H$2,IF(M620=I620,$I$2,0)))))</f>
        <v>SA_PV</v>
      </c>
      <c r="M620" s="29">
        <f>MIN(E620:I620)</f>
        <v>0.50919890570090998</v>
      </c>
      <c r="N620">
        <v>99</v>
      </c>
      <c r="O620">
        <v>99</v>
      </c>
      <c r="P620">
        <v>0.40810263760184101</v>
      </c>
      <c r="Q620">
        <v>0.50919890570090998</v>
      </c>
      <c r="R620">
        <v>99</v>
      </c>
      <c r="S620">
        <v>24769.308595961498</v>
      </c>
      <c r="T620">
        <v>19.975073346063699</v>
      </c>
      <c r="U620" s="28" t="str">
        <f>IF(V620=N620,$E$2,IF(V620=O620,$F$2,IF(V620=P620,$G$2,IF(V620=Q620,$H$2,IF(V620=R620,$I$2,0)))))</f>
        <v>SA_Diesel</v>
      </c>
      <c r="V620" s="29">
        <f t="shared" si="18"/>
        <v>0.40810263760184101</v>
      </c>
      <c r="W620" s="27">
        <v>99</v>
      </c>
      <c r="X620">
        <v>99</v>
      </c>
      <c r="Y620" s="28">
        <v>0.21201530392349399</v>
      </c>
      <c r="Z620" s="28">
        <v>0.50919890570090998</v>
      </c>
      <c r="AA620" s="28">
        <v>99</v>
      </c>
      <c r="AB620" s="23">
        <v>24769.308595961498</v>
      </c>
      <c r="AC620" s="23">
        <v>19.975073346063699</v>
      </c>
      <c r="AD620" s="28" t="str">
        <f>IF(AE620=W620,$E$2,IF(AE620=X620,$F$2,IF(AE620=Y620,$G$2,IF(AE620=Z620,$H$2,IF(AE620=AA620,$I$2,0)))))</f>
        <v>SA_Diesel</v>
      </c>
      <c r="AE620" s="29">
        <f t="shared" si="19"/>
        <v>0.21201530392349399</v>
      </c>
    </row>
    <row r="621" spans="1:31" x14ac:dyDescent="0.25">
      <c r="A621">
        <v>1</v>
      </c>
      <c r="B621" s="15">
        <v>9552</v>
      </c>
      <c r="C621" s="15">
        <v>-68.218444689999998</v>
      </c>
      <c r="D621" s="15">
        <v>-15.589888419999999</v>
      </c>
      <c r="E621">
        <v>99</v>
      </c>
      <c r="F621">
        <v>99</v>
      </c>
      <c r="G621">
        <v>0.559370009296565</v>
      </c>
      <c r="H621">
        <v>0.59332784918730397</v>
      </c>
      <c r="I621">
        <v>99</v>
      </c>
      <c r="J621">
        <v>56587.009350749198</v>
      </c>
      <c r="K621">
        <v>9.7901400260811808</v>
      </c>
      <c r="L621" s="28" t="str">
        <f>IF(M621=E621,$E$2,IF(M621=F621,$F$2,IF(M621=G621,$G$2,IF(M621=H621,$H$2,IF(M621=I621,$I$2,0)))))</f>
        <v>SA_Diesel</v>
      </c>
      <c r="M621" s="29">
        <f>MIN(E621:I621)</f>
        <v>0.559370009296565</v>
      </c>
      <c r="N621">
        <v>99</v>
      </c>
      <c r="O621">
        <v>99</v>
      </c>
      <c r="P621">
        <v>0.40810263760184101</v>
      </c>
      <c r="Q621">
        <v>0.59332784918730397</v>
      </c>
      <c r="R621">
        <v>99</v>
      </c>
      <c r="S621">
        <v>12311.841576979499</v>
      </c>
      <c r="T621">
        <v>9.9288172527101004</v>
      </c>
      <c r="U621" s="28" t="str">
        <f>IF(V621=N621,$E$2,IF(V621=O621,$F$2,IF(V621=P621,$G$2,IF(V621=Q621,$H$2,IF(V621=R621,$I$2,0)))))</f>
        <v>SA_Diesel</v>
      </c>
      <c r="V621" s="29">
        <f t="shared" si="18"/>
        <v>0.40810263760184101</v>
      </c>
      <c r="W621" s="27">
        <v>99</v>
      </c>
      <c r="X621">
        <v>99</v>
      </c>
      <c r="Y621" s="28">
        <v>0.21201530392349399</v>
      </c>
      <c r="Z621" s="28">
        <v>0.59332784918730397</v>
      </c>
      <c r="AA621" s="28">
        <v>99</v>
      </c>
      <c r="AB621" s="23">
        <v>12311.841576979499</v>
      </c>
      <c r="AC621" s="23">
        <v>9.9288172527101004</v>
      </c>
      <c r="AD621" s="28" t="str">
        <f>IF(AE621=W621,$E$2,IF(AE621=X621,$F$2,IF(AE621=Y621,$G$2,IF(AE621=Z621,$H$2,IF(AE621=AA621,$I$2,0)))))</f>
        <v>SA_Diesel</v>
      </c>
      <c r="AE621" s="29">
        <f t="shared" si="19"/>
        <v>0.21201530392349399</v>
      </c>
    </row>
    <row r="622" spans="1:31" x14ac:dyDescent="0.25">
      <c r="A622">
        <v>1</v>
      </c>
      <c r="B622" s="15">
        <v>9590</v>
      </c>
      <c r="C622" s="15">
        <v>-67.753094689999998</v>
      </c>
      <c r="D622" s="15">
        <v>-17.343347680000001</v>
      </c>
      <c r="E622">
        <v>99</v>
      </c>
      <c r="F622">
        <v>99</v>
      </c>
      <c r="G622">
        <v>0.42529319994385001</v>
      </c>
      <c r="H622">
        <v>0.417223638557077</v>
      </c>
      <c r="I622">
        <v>99</v>
      </c>
      <c r="J622">
        <v>94454.140918373305</v>
      </c>
      <c r="K622">
        <v>18.630008070685001</v>
      </c>
      <c r="L622" s="28" t="str">
        <f>IF(M622=E622,$E$2,IF(M622=F622,$F$2,IF(M622=G622,$G$2,IF(M622=H622,$H$2,IF(M622=I622,$I$2,0)))))</f>
        <v>SA_PV</v>
      </c>
      <c r="M622" s="29">
        <f>MIN(E622:I622)</f>
        <v>0.417223638557077</v>
      </c>
      <c r="N622">
        <v>99</v>
      </c>
      <c r="O622">
        <v>99</v>
      </c>
      <c r="P622">
        <v>0.31927675140566703</v>
      </c>
      <c r="Q622">
        <v>0.417223638557077</v>
      </c>
      <c r="R622">
        <v>99</v>
      </c>
      <c r="S622">
        <v>18563.5325930986</v>
      </c>
      <c r="T622">
        <v>14.9704592549525</v>
      </c>
      <c r="U622" s="28" t="str">
        <f>IF(V622=N622,$E$2,IF(V622=O622,$F$2,IF(V622=P622,$G$2,IF(V622=Q622,$H$2,IF(V622=R622,$I$2,0)))))</f>
        <v>SA_Diesel</v>
      </c>
      <c r="V622" s="29">
        <f t="shared" si="18"/>
        <v>0.31927675140566703</v>
      </c>
      <c r="W622" s="27">
        <v>99</v>
      </c>
      <c r="X622">
        <v>99</v>
      </c>
      <c r="Y622" s="28">
        <v>0.18184802181913301</v>
      </c>
      <c r="Z622" s="28">
        <v>0.417223638557077</v>
      </c>
      <c r="AA622" s="28">
        <v>99</v>
      </c>
      <c r="AB622" s="23">
        <v>18563.5325930986</v>
      </c>
      <c r="AC622" s="23">
        <v>14.9704592549525</v>
      </c>
      <c r="AD622" s="28" t="str">
        <f>IF(AE622=W622,$E$2,IF(AE622=X622,$F$2,IF(AE622=Y622,$G$2,IF(AE622=Z622,$H$2,IF(AE622=AA622,$I$2,0)))))</f>
        <v>SA_Diesel</v>
      </c>
      <c r="AE622" s="29">
        <f t="shared" si="19"/>
        <v>0.18184802181913301</v>
      </c>
    </row>
    <row r="623" spans="1:31" x14ac:dyDescent="0.25">
      <c r="A623">
        <v>1</v>
      </c>
      <c r="B623" s="15">
        <v>9591</v>
      </c>
      <c r="C623" s="15">
        <v>-68.219058899999993</v>
      </c>
      <c r="D623" s="15">
        <v>-16.374477890000001</v>
      </c>
      <c r="E623">
        <v>99</v>
      </c>
      <c r="F623">
        <v>99</v>
      </c>
      <c r="G623">
        <v>0.74707754239036706</v>
      </c>
      <c r="H623">
        <v>0.464293996243545</v>
      </c>
      <c r="I623">
        <v>99</v>
      </c>
      <c r="J623">
        <v>59586.581398896204</v>
      </c>
      <c r="K623">
        <v>11.752777396232</v>
      </c>
      <c r="L623" s="28" t="str">
        <f>IF(M623=E623,$E$2,IF(M623=F623,$F$2,IF(M623=G623,$G$2,IF(M623=H623,$H$2,IF(M623=I623,$I$2,0)))))</f>
        <v>SA_PV</v>
      </c>
      <c r="M623" s="29">
        <f>MIN(E623:I623)</f>
        <v>0.464293996243545</v>
      </c>
      <c r="N623">
        <v>99</v>
      </c>
      <c r="O623">
        <v>99</v>
      </c>
      <c r="P623">
        <v>0.53245887827648397</v>
      </c>
      <c r="Q623">
        <v>0.464293996243545</v>
      </c>
      <c r="R623">
        <v>99</v>
      </c>
      <c r="S623">
        <v>92628.300870817606</v>
      </c>
      <c r="T623">
        <v>16.0256575901068</v>
      </c>
      <c r="U623" s="28" t="str">
        <f>IF(V623=N623,$E$2,IF(V623=O623,$F$2,IF(V623=P623,$G$2,IF(V623=Q623,$H$2,IF(V623=R623,$I$2,0)))))</f>
        <v>SA_PV</v>
      </c>
      <c r="V623" s="29">
        <f t="shared" si="18"/>
        <v>0.464293996243545</v>
      </c>
      <c r="W623" s="27">
        <v>99</v>
      </c>
      <c r="X623">
        <v>99</v>
      </c>
      <c r="Y623" s="28">
        <v>0.25424949886960002</v>
      </c>
      <c r="Z623" s="28">
        <v>0.464293996243545</v>
      </c>
      <c r="AA623" s="28">
        <v>99</v>
      </c>
      <c r="AB623" s="23">
        <v>17010.967900380601</v>
      </c>
      <c r="AC623" s="23">
        <v>13.7184019562435</v>
      </c>
      <c r="AD623" s="28" t="str">
        <f>IF(AE623=W623,$E$2,IF(AE623=X623,$F$2,IF(AE623=Y623,$G$2,IF(AE623=Z623,$H$2,IF(AE623=AA623,$I$2,0)))))</f>
        <v>SA_Diesel</v>
      </c>
      <c r="AE623" s="29">
        <f t="shared" si="19"/>
        <v>0.25424949886960002</v>
      </c>
    </row>
    <row r="624" spans="1:31" x14ac:dyDescent="0.25">
      <c r="A624">
        <v>1</v>
      </c>
      <c r="B624" s="15">
        <v>9645</v>
      </c>
      <c r="C624" s="15">
        <v>-67.800531399999997</v>
      </c>
      <c r="D624" s="15">
        <v>-18.573334679999999</v>
      </c>
      <c r="E624">
        <v>99</v>
      </c>
      <c r="F624">
        <v>99</v>
      </c>
      <c r="G624">
        <v>0.47892392368493603</v>
      </c>
      <c r="H624">
        <v>0.38317131306470098</v>
      </c>
      <c r="I624">
        <v>99</v>
      </c>
      <c r="J624">
        <v>142612.99205893499</v>
      </c>
      <c r="K624">
        <v>28.128795277896401</v>
      </c>
      <c r="L624" s="28" t="str">
        <f>IF(M624=E624,$E$2,IF(M624=F624,$F$2,IF(M624=G624,$G$2,IF(M624=H624,$H$2,IF(M624=I624,$I$2,0)))))</f>
        <v>SA_PV</v>
      </c>
      <c r="M624" s="29">
        <f>MIN(E624:I624)</f>
        <v>0.38317131306470098</v>
      </c>
      <c r="N624">
        <v>99</v>
      </c>
      <c r="O624">
        <v>99</v>
      </c>
      <c r="P624">
        <v>0.354807105884136</v>
      </c>
      <c r="Q624">
        <v>0.38317131306470098</v>
      </c>
      <c r="R624">
        <v>99</v>
      </c>
      <c r="S624">
        <v>14929.7158090885</v>
      </c>
      <c r="T624">
        <v>12.0399875986467</v>
      </c>
      <c r="U624" s="28" t="str">
        <f>IF(V624=N624,$E$2,IF(V624=O624,$F$2,IF(V624=P624,$G$2,IF(V624=Q624,$H$2,IF(V624=R624,$I$2,0)))))</f>
        <v>SA_Diesel</v>
      </c>
      <c r="V624" s="29">
        <f t="shared" si="18"/>
        <v>0.354807105884136</v>
      </c>
      <c r="W624" s="27">
        <v>99</v>
      </c>
      <c r="X624">
        <v>99</v>
      </c>
      <c r="Y624" s="28">
        <v>0.193914934660878</v>
      </c>
      <c r="Z624" s="28">
        <v>0.38317131306470098</v>
      </c>
      <c r="AA624" s="28">
        <v>99</v>
      </c>
      <c r="AB624" s="23">
        <v>14929.7158090885</v>
      </c>
      <c r="AC624" s="23">
        <v>12.0399875986467</v>
      </c>
      <c r="AD624" s="28" t="str">
        <f>IF(AE624=W624,$E$2,IF(AE624=X624,$F$2,IF(AE624=Y624,$G$2,IF(AE624=Z624,$H$2,IF(AE624=AA624,$I$2,0)))))</f>
        <v>SA_Diesel</v>
      </c>
      <c r="AE624" s="29">
        <f t="shared" si="19"/>
        <v>0.193914934660878</v>
      </c>
    </row>
    <row r="625" spans="1:31" x14ac:dyDescent="0.25">
      <c r="A625">
        <v>1</v>
      </c>
      <c r="B625" s="15">
        <v>9662</v>
      </c>
      <c r="C625" s="15">
        <v>-66.869014320000005</v>
      </c>
      <c r="D625" s="15">
        <v>-19.298389839999999</v>
      </c>
      <c r="E625">
        <v>99</v>
      </c>
      <c r="F625">
        <v>99</v>
      </c>
      <c r="G625">
        <v>0.50573928555547898</v>
      </c>
      <c r="H625">
        <v>0.375145226600196</v>
      </c>
      <c r="I625">
        <v>99</v>
      </c>
      <c r="J625">
        <v>77542.487753387599</v>
      </c>
      <c r="K625">
        <v>13.415655320655199</v>
      </c>
      <c r="L625" s="28" t="str">
        <f>IF(M625=E625,$E$2,IF(M625=F625,$F$2,IF(M625=G625,$G$2,IF(M625=H625,$H$2,IF(M625=I625,$I$2,0)))))</f>
        <v>SA_PV</v>
      </c>
      <c r="M625" s="29">
        <f>MIN(E625:I625)</f>
        <v>0.375145226600196</v>
      </c>
      <c r="N625">
        <v>99</v>
      </c>
      <c r="O625">
        <v>99</v>
      </c>
      <c r="P625">
        <v>0.37257228312337098</v>
      </c>
      <c r="Q625">
        <v>0.375145226600196</v>
      </c>
      <c r="R625">
        <v>99</v>
      </c>
      <c r="S625">
        <v>14607.868753992399</v>
      </c>
      <c r="T625">
        <v>11.7804358026467</v>
      </c>
      <c r="U625" s="28" t="str">
        <f>IF(V625=N625,$E$2,IF(V625=O625,$F$2,IF(V625=P625,$G$2,IF(V625=Q625,$H$2,IF(V625=R625,$I$2,0)))))</f>
        <v>SA_Diesel</v>
      </c>
      <c r="V625" s="29">
        <f t="shared" si="18"/>
        <v>0.37257228312337098</v>
      </c>
      <c r="W625" s="27">
        <v>99</v>
      </c>
      <c r="X625">
        <v>99</v>
      </c>
      <c r="Y625" s="28">
        <v>0.19994839108175</v>
      </c>
      <c r="Z625" s="28">
        <v>0.375145226600196</v>
      </c>
      <c r="AA625" s="28">
        <v>99</v>
      </c>
      <c r="AB625" s="23">
        <v>14607.868753992399</v>
      </c>
      <c r="AC625" s="23">
        <v>11.7804358026467</v>
      </c>
      <c r="AD625" s="28" t="str">
        <f>IF(AE625=W625,$E$2,IF(AE625=X625,$F$2,IF(AE625=Y625,$G$2,IF(AE625=Z625,$H$2,IF(AE625=AA625,$I$2,0)))))</f>
        <v>SA_Diesel</v>
      </c>
      <c r="AE625" s="29">
        <f t="shared" si="19"/>
        <v>0.19994839108175</v>
      </c>
    </row>
    <row r="626" spans="1:31" x14ac:dyDescent="0.25">
      <c r="A626">
        <v>1</v>
      </c>
      <c r="B626" s="15">
        <v>9705</v>
      </c>
      <c r="C626" s="15">
        <v>-66.134177210000004</v>
      </c>
      <c r="D626" s="15">
        <v>-18.46214208</v>
      </c>
      <c r="E626">
        <v>99</v>
      </c>
      <c r="F626">
        <v>99</v>
      </c>
      <c r="G626">
        <v>0.586185371167108</v>
      </c>
      <c r="H626">
        <v>0.42510962381332101</v>
      </c>
      <c r="I626">
        <v>99</v>
      </c>
      <c r="J626">
        <v>66610.028688416394</v>
      </c>
      <c r="K626">
        <v>11.524226416681</v>
      </c>
      <c r="L626" s="28" t="str">
        <f>IF(M626=E626,$E$2,IF(M626=F626,$F$2,IF(M626=G626,$G$2,IF(M626=H626,$H$2,IF(M626=I626,$I$2,0)))))</f>
        <v>SA_PV</v>
      </c>
      <c r="M626" s="29">
        <f>MIN(E626:I626)</f>
        <v>0.42510962381332101</v>
      </c>
      <c r="N626">
        <v>99</v>
      </c>
      <c r="O626">
        <v>99</v>
      </c>
      <c r="P626">
        <v>0.425867814841075</v>
      </c>
      <c r="Q626">
        <v>0.42510962381332101</v>
      </c>
      <c r="R626">
        <v>99</v>
      </c>
      <c r="S626">
        <v>96350.757629702101</v>
      </c>
      <c r="T626">
        <v>16.6696812508135</v>
      </c>
      <c r="U626" s="28" t="str">
        <f>IF(V626=N626,$E$2,IF(V626=O626,$F$2,IF(V626=P626,$G$2,IF(V626=Q626,$H$2,IF(V626=R626,$I$2,0)))))</f>
        <v>SA_PV</v>
      </c>
      <c r="V626" s="29">
        <f t="shared" si="18"/>
        <v>0.42510962381332101</v>
      </c>
      <c r="W626" s="27">
        <v>99</v>
      </c>
      <c r="X626">
        <v>99</v>
      </c>
      <c r="Y626" s="28">
        <v>0.21804876034436599</v>
      </c>
      <c r="Z626" s="28">
        <v>0.42510962381332101</v>
      </c>
      <c r="AA626" s="28">
        <v>99</v>
      </c>
      <c r="AB626" s="23">
        <v>19325.582474102601</v>
      </c>
      <c r="AC626" s="23">
        <v>15.585010210520799</v>
      </c>
      <c r="AD626" s="28" t="str">
        <f>IF(AE626=W626,$E$2,IF(AE626=X626,$F$2,IF(AE626=Y626,$G$2,IF(AE626=Z626,$H$2,IF(AE626=AA626,$I$2,0)))))</f>
        <v>SA_Diesel</v>
      </c>
      <c r="AE626" s="29">
        <f t="shared" si="19"/>
        <v>0.21804876034436599</v>
      </c>
    </row>
    <row r="627" spans="1:31" x14ac:dyDescent="0.25">
      <c r="A627">
        <v>1</v>
      </c>
      <c r="B627" s="15">
        <v>9721</v>
      </c>
      <c r="C627" s="15">
        <v>-65.891016530000002</v>
      </c>
      <c r="D627" s="15">
        <v>-18.095458659999998</v>
      </c>
      <c r="E627">
        <v>99</v>
      </c>
      <c r="F627">
        <v>99</v>
      </c>
      <c r="G627">
        <v>0.69344681864928104</v>
      </c>
      <c r="H627">
        <v>0.43820770012474197</v>
      </c>
      <c r="I627">
        <v>99</v>
      </c>
      <c r="J627">
        <v>75166.692534037895</v>
      </c>
      <c r="K627">
        <v>13.0046180854737</v>
      </c>
      <c r="L627" s="28" t="str">
        <f>IF(M627=E627,$E$2,IF(M627=F627,$F$2,IF(M627=G627,$G$2,IF(M627=H627,$H$2,IF(M627=I627,$I$2,0)))))</f>
        <v>SA_PV</v>
      </c>
      <c r="M627" s="29">
        <f>MIN(E627:I627)</f>
        <v>0.43820770012474197</v>
      </c>
      <c r="N627">
        <v>99</v>
      </c>
      <c r="O627">
        <v>99</v>
      </c>
      <c r="P627">
        <v>0.496928523798015</v>
      </c>
      <c r="Q627">
        <v>0.43820770012474197</v>
      </c>
      <c r="R627">
        <v>99</v>
      </c>
      <c r="S627">
        <v>60632.257823583299</v>
      </c>
      <c r="T627">
        <v>10.4900100040801</v>
      </c>
      <c r="U627" s="28" t="str">
        <f>IF(V627=N627,$E$2,IF(V627=O627,$F$2,IF(V627=P627,$G$2,IF(V627=Q627,$H$2,IF(V627=R627,$I$2,0)))))</f>
        <v>SA_PV</v>
      </c>
      <c r="V627" s="29">
        <f t="shared" si="18"/>
        <v>0.43820770012474197</v>
      </c>
      <c r="W627" s="27">
        <v>99</v>
      </c>
      <c r="X627">
        <v>99</v>
      </c>
      <c r="Y627" s="28">
        <v>0.242182586027855</v>
      </c>
      <c r="Z627" s="28">
        <v>0.43820770012474197</v>
      </c>
      <c r="AA627" s="28">
        <v>99</v>
      </c>
      <c r="AB627" s="23">
        <v>11797.829931938501</v>
      </c>
      <c r="AC627" s="23">
        <v>9.5142953749335302</v>
      </c>
      <c r="AD627" s="28" t="str">
        <f>IF(AE627=W627,$E$2,IF(AE627=X627,$F$2,IF(AE627=Y627,$G$2,IF(AE627=Z627,$H$2,IF(AE627=AA627,$I$2,0)))))</f>
        <v>SA_Diesel</v>
      </c>
      <c r="AE627" s="29">
        <f t="shared" si="19"/>
        <v>0.242182586027855</v>
      </c>
    </row>
    <row r="628" spans="1:31" x14ac:dyDescent="0.25">
      <c r="A628">
        <v>1</v>
      </c>
      <c r="B628" s="15">
        <v>9736</v>
      </c>
      <c r="C628" s="15">
        <v>-66.102715000000003</v>
      </c>
      <c r="D628" s="15">
        <v>-19.042892179999999</v>
      </c>
      <c r="E628">
        <v>99</v>
      </c>
      <c r="F628">
        <v>99</v>
      </c>
      <c r="G628">
        <v>0.66663145677873803</v>
      </c>
      <c r="H628">
        <v>0.37125837063357398</v>
      </c>
      <c r="I628">
        <v>99</v>
      </c>
      <c r="J628">
        <v>14310.956891129101</v>
      </c>
      <c r="K628">
        <v>11.5409928559438</v>
      </c>
      <c r="L628" s="28" t="str">
        <f>IF(M628=E628,$E$2,IF(M628=F628,$F$2,IF(M628=G628,$G$2,IF(M628=H628,$H$2,IF(M628=I628,$I$2,0)))))</f>
        <v>SA_PV</v>
      </c>
      <c r="M628" s="29">
        <f>MIN(E628:I628)</f>
        <v>0.37125837063357398</v>
      </c>
      <c r="N628">
        <v>99</v>
      </c>
      <c r="O628">
        <v>99</v>
      </c>
      <c r="P628">
        <v>0.47916334655878001</v>
      </c>
      <c r="Q628">
        <v>0.37125837063357398</v>
      </c>
      <c r="R628">
        <v>99</v>
      </c>
      <c r="S628">
        <v>66790.853700498701</v>
      </c>
      <c r="T628">
        <v>13.173738402465199</v>
      </c>
      <c r="U628" s="28" t="str">
        <f>IF(V628=N628,$E$2,IF(V628=O628,$F$2,IF(V628=P628,$G$2,IF(V628=Q628,$H$2,IF(V628=R628,$I$2,0)))))</f>
        <v>SA_PV</v>
      </c>
      <c r="V628" s="29">
        <f t="shared" si="18"/>
        <v>0.37125837063357398</v>
      </c>
      <c r="W628" s="27">
        <v>99</v>
      </c>
      <c r="X628">
        <v>99</v>
      </c>
      <c r="Y628" s="28">
        <v>0.236149129606983</v>
      </c>
      <c r="Z628" s="28">
        <v>0.37125837063357398</v>
      </c>
      <c r="AA628" s="28">
        <v>99</v>
      </c>
      <c r="AB628" s="23">
        <v>15339.780155550699</v>
      </c>
      <c r="AC628" s="23">
        <v>12.3706817464245</v>
      </c>
      <c r="AD628" s="28" t="str">
        <f>IF(AE628=W628,$E$2,IF(AE628=X628,$F$2,IF(AE628=Y628,$G$2,IF(AE628=Z628,$H$2,IF(AE628=AA628,$I$2,0)))))</f>
        <v>SA_Diesel</v>
      </c>
      <c r="AE628" s="29">
        <f t="shared" si="19"/>
        <v>0.236149129606983</v>
      </c>
    </row>
    <row r="629" spans="1:31" x14ac:dyDescent="0.25">
      <c r="A629">
        <v>1</v>
      </c>
      <c r="B629" s="15">
        <v>9746</v>
      </c>
      <c r="C629" s="15">
        <v>-65.819549260000002</v>
      </c>
      <c r="D629" s="15">
        <v>-18.165413600000001</v>
      </c>
      <c r="E629">
        <v>99</v>
      </c>
      <c r="F629">
        <v>99</v>
      </c>
      <c r="G629">
        <v>0.61300073303765101</v>
      </c>
      <c r="H629">
        <v>0.44160931240881501</v>
      </c>
      <c r="I629">
        <v>99</v>
      </c>
      <c r="J629">
        <v>340628.36171409301</v>
      </c>
      <c r="K629">
        <v>55.5330042128857</v>
      </c>
      <c r="L629" s="28" t="str">
        <f>IF(M629=E629,$E$2,IF(M629=F629,$F$2,IF(M629=G629,$G$2,IF(M629=H629,$H$2,IF(M629=I629,$I$2,0)))))</f>
        <v>SA_PV</v>
      </c>
      <c r="M629" s="29">
        <f>MIN(E629:I629)</f>
        <v>0.44160931240881501</v>
      </c>
      <c r="N629">
        <v>99</v>
      </c>
      <c r="O629">
        <v>99</v>
      </c>
      <c r="P629">
        <v>0.44363299208030998</v>
      </c>
      <c r="Q629">
        <v>0.44160931240881501</v>
      </c>
      <c r="R629">
        <v>99</v>
      </c>
      <c r="S629">
        <v>55980.802494226198</v>
      </c>
      <c r="T629">
        <v>9.6852599470979701</v>
      </c>
      <c r="U629" s="28" t="str">
        <f>IF(V629=N629,$E$2,IF(V629=O629,$F$2,IF(V629=P629,$G$2,IF(V629=Q629,$H$2,IF(V629=R629,$I$2,0)))))</f>
        <v>SA_PV</v>
      </c>
      <c r="V629" s="29">
        <f t="shared" si="18"/>
        <v>0.44160931240881501</v>
      </c>
      <c r="W629" s="27">
        <v>99</v>
      </c>
      <c r="X629">
        <v>99</v>
      </c>
      <c r="Y629" s="28">
        <v>0.22408221676523901</v>
      </c>
      <c r="Z629" s="28">
        <v>0.44160931240881501</v>
      </c>
      <c r="AA629" s="28">
        <v>99</v>
      </c>
      <c r="AB629" s="23">
        <v>10808.8450778152</v>
      </c>
      <c r="AC629" s="23">
        <v>8.7167339523881697</v>
      </c>
      <c r="AD629" s="28" t="str">
        <f>IF(AE629=W629,$E$2,IF(AE629=X629,$F$2,IF(AE629=Y629,$G$2,IF(AE629=Z629,$H$2,IF(AE629=AA629,$I$2,0)))))</f>
        <v>SA_Diesel</v>
      </c>
      <c r="AE629" s="29">
        <f t="shared" si="19"/>
        <v>0.22408221676523901</v>
      </c>
    </row>
    <row r="630" spans="1:31" x14ac:dyDescent="0.25">
      <c r="A630">
        <v>1</v>
      </c>
      <c r="B630" s="15">
        <v>9793</v>
      </c>
      <c r="C630" s="15">
        <v>-66.055296589999998</v>
      </c>
      <c r="D630" s="15">
        <v>-19.977411450000002</v>
      </c>
      <c r="E630">
        <v>99</v>
      </c>
      <c r="F630">
        <v>99</v>
      </c>
      <c r="G630">
        <v>0.80070826613145296</v>
      </c>
      <c r="H630">
        <v>0.36708151315349002</v>
      </c>
      <c r="I630">
        <v>99</v>
      </c>
      <c r="J630">
        <v>8459.0119722592099</v>
      </c>
      <c r="K630">
        <v>6.8217239058767198</v>
      </c>
      <c r="L630" s="28" t="str">
        <f>IF(M630=E630,$E$2,IF(M630=F630,$F$2,IF(M630=G630,$G$2,IF(M630=H630,$H$2,IF(M630=I630,$I$2,0)))))</f>
        <v>SA_PV</v>
      </c>
      <c r="M630" s="29">
        <f>MIN(E630:I630)</f>
        <v>0.36708151315349002</v>
      </c>
      <c r="N630">
        <v>99</v>
      </c>
      <c r="O630">
        <v>99</v>
      </c>
      <c r="P630">
        <v>0.56798923275495405</v>
      </c>
      <c r="Q630">
        <v>0.36708151315349002</v>
      </c>
      <c r="R630">
        <v>99</v>
      </c>
      <c r="S630">
        <v>65750.346708914003</v>
      </c>
      <c r="T630">
        <v>12.9685101989968</v>
      </c>
      <c r="U630" s="28" t="str">
        <f>IF(V630=N630,$E$2,IF(V630=O630,$F$2,IF(V630=P630,$G$2,IF(V630=Q630,$H$2,IF(V630=R630,$I$2,0)))))</f>
        <v>SA_PV</v>
      </c>
      <c r="V630" s="29">
        <f t="shared" si="18"/>
        <v>0.36708151315349002</v>
      </c>
      <c r="W630" s="27">
        <v>99</v>
      </c>
      <c r="X630">
        <v>99</v>
      </c>
      <c r="Y630" s="28">
        <v>0.26631641171134401</v>
      </c>
      <c r="Z630" s="28">
        <v>0.36708151315349002</v>
      </c>
      <c r="AA630" s="28">
        <v>99</v>
      </c>
      <c r="AB630" s="23">
        <v>15272.633473936399</v>
      </c>
      <c r="AC630" s="23">
        <v>12.316531672554101</v>
      </c>
      <c r="AD630" s="28" t="str">
        <f>IF(AE630=W630,$E$2,IF(AE630=X630,$F$2,IF(AE630=Y630,$G$2,IF(AE630=Z630,$H$2,IF(AE630=AA630,$I$2,0)))))</f>
        <v>SA_Diesel</v>
      </c>
      <c r="AE630" s="29">
        <f t="shared" si="19"/>
        <v>0.26631641171134401</v>
      </c>
    </row>
    <row r="631" spans="1:31" x14ac:dyDescent="0.25">
      <c r="A631">
        <v>1</v>
      </c>
      <c r="B631" s="15">
        <v>9833</v>
      </c>
      <c r="C631" s="15">
        <v>-65.018459759999999</v>
      </c>
      <c r="D631" s="15">
        <v>-19.458017600000002</v>
      </c>
      <c r="E631">
        <v>99</v>
      </c>
      <c r="F631">
        <v>99</v>
      </c>
      <c r="G631">
        <v>0.63981609490819402</v>
      </c>
      <c r="H631">
        <v>0.43721717639028301</v>
      </c>
      <c r="I631">
        <v>99</v>
      </c>
      <c r="J631">
        <v>147918.65538438599</v>
      </c>
      <c r="K631">
        <v>29.1752771961314</v>
      </c>
      <c r="L631" s="28" t="str">
        <f>IF(M631=E631,$E$2,IF(M631=F631,$F$2,IF(M631=G631,$G$2,IF(M631=H631,$H$2,IF(M631=I631,$I$2,0)))))</f>
        <v>SA_PV</v>
      </c>
      <c r="M631" s="29">
        <f>MIN(E631:I631)</f>
        <v>0.43721717639028301</v>
      </c>
      <c r="N631">
        <v>99</v>
      </c>
      <c r="O631">
        <v>99</v>
      </c>
      <c r="P631">
        <v>0.46139816931954503</v>
      </c>
      <c r="Q631">
        <v>0.43721717639028301</v>
      </c>
      <c r="R631">
        <v>99</v>
      </c>
      <c r="S631">
        <v>125753.218896416</v>
      </c>
      <c r="T631">
        <v>21.756612265815999</v>
      </c>
      <c r="U631" s="28" t="str">
        <f>IF(V631=N631,$E$2,IF(V631=O631,$F$2,IF(V631=P631,$G$2,IF(V631=Q631,$H$2,IF(V631=R631,$I$2,0)))))</f>
        <v>SA_PV</v>
      </c>
      <c r="V631" s="29">
        <f t="shared" si="18"/>
        <v>0.43721717639028301</v>
      </c>
      <c r="W631" s="27">
        <v>99</v>
      </c>
      <c r="X631">
        <v>99</v>
      </c>
      <c r="Y631" s="28">
        <v>0.23011567318611101</v>
      </c>
      <c r="Z631" s="28">
        <v>0.43721717639028301</v>
      </c>
      <c r="AA631" s="28">
        <v>99</v>
      </c>
      <c r="AB631" s="23">
        <v>24524.507270439299</v>
      </c>
      <c r="AC631" s="23">
        <v>19.777654656980101</v>
      </c>
      <c r="AD631" s="28" t="str">
        <f>IF(AE631=W631,$E$2,IF(AE631=X631,$F$2,IF(AE631=Y631,$G$2,IF(AE631=Z631,$H$2,IF(AE631=AA631,$I$2,0)))))</f>
        <v>SA_Diesel</v>
      </c>
      <c r="AE631" s="29">
        <f t="shared" si="19"/>
        <v>0.23011567318611101</v>
      </c>
    </row>
    <row r="632" spans="1:31" x14ac:dyDescent="0.25">
      <c r="A632">
        <v>1</v>
      </c>
      <c r="B632" s="15">
        <v>9841</v>
      </c>
      <c r="C632" s="15">
        <v>-62.135444040000003</v>
      </c>
      <c r="D632" s="15">
        <v>-17.461116140000001</v>
      </c>
      <c r="E632">
        <v>99</v>
      </c>
      <c r="F632">
        <v>99</v>
      </c>
      <c r="G632">
        <v>0.69344681864928104</v>
      </c>
      <c r="H632">
        <v>0.45027886247224802</v>
      </c>
      <c r="I632">
        <v>99</v>
      </c>
      <c r="J632">
        <v>12311.841576979499</v>
      </c>
      <c r="K632">
        <v>9.9288172527101004</v>
      </c>
      <c r="L632" s="28" t="str">
        <f>IF(M632=E632,$E$2,IF(M632=F632,$F$2,IF(M632=G632,$G$2,IF(M632=H632,$H$2,IF(M632=I632,$I$2,0)))))</f>
        <v>SA_PV</v>
      </c>
      <c r="M632" s="29">
        <f>MIN(E632:I632)</f>
        <v>0.45027886247224802</v>
      </c>
      <c r="N632">
        <v>99</v>
      </c>
      <c r="O632">
        <v>99</v>
      </c>
      <c r="P632">
        <v>0.496928523798015</v>
      </c>
      <c r="Q632">
        <v>0.45027886247224802</v>
      </c>
      <c r="R632">
        <v>99</v>
      </c>
      <c r="S632">
        <v>149564.53641285101</v>
      </c>
      <c r="T632">
        <v>43.645544013008497</v>
      </c>
      <c r="U632" s="28" t="str">
        <f>IF(V632=N632,$E$2,IF(V632=O632,$F$2,IF(V632=P632,$G$2,IF(V632=Q632,$H$2,IF(V632=R632,$I$2,0)))))</f>
        <v>SA_PV</v>
      </c>
      <c r="V632" s="29">
        <f t="shared" si="18"/>
        <v>0.45027886247224802</v>
      </c>
      <c r="W632" s="27">
        <v>99</v>
      </c>
      <c r="X632">
        <v>99</v>
      </c>
      <c r="Y632" s="28">
        <v>0.242182586027855</v>
      </c>
      <c r="Z632" s="28">
        <v>0.45027886247224802</v>
      </c>
      <c r="AA632" s="28">
        <v>99</v>
      </c>
      <c r="AB632" s="23">
        <v>71980.8636789874</v>
      </c>
      <c r="AC632" s="23">
        <v>58.048573537301401</v>
      </c>
      <c r="AD632" s="28" t="str">
        <f>IF(AE632=W632,$E$2,IF(AE632=X632,$F$2,IF(AE632=Y632,$G$2,IF(AE632=Z632,$H$2,IF(AE632=AA632,$I$2,0)))))</f>
        <v>SA_Diesel</v>
      </c>
      <c r="AE632" s="29">
        <f t="shared" si="19"/>
        <v>0.242182586027855</v>
      </c>
    </row>
    <row r="633" spans="1:31" x14ac:dyDescent="0.25">
      <c r="A633">
        <v>1</v>
      </c>
      <c r="B633" s="15">
        <v>9848</v>
      </c>
      <c r="C633" s="15">
        <v>-61.215705839999998</v>
      </c>
      <c r="D633" s="15">
        <v>-15.23855953</v>
      </c>
      <c r="E633">
        <v>99</v>
      </c>
      <c r="F633">
        <v>99</v>
      </c>
      <c r="G633">
        <v>0.907969713613625</v>
      </c>
      <c r="H633">
        <v>0.44742899625407001</v>
      </c>
      <c r="I633">
        <v>99</v>
      </c>
      <c r="J633">
        <v>90834.563963685301</v>
      </c>
      <c r="K633">
        <v>15.715322485066601</v>
      </c>
      <c r="L633" s="28" t="str">
        <f>IF(M633=E633,$E$2,IF(M633=F633,$F$2,IF(M633=G633,$G$2,IF(M633=H633,$H$2,IF(M633=I633,$I$2,0)))))</f>
        <v>SA_PV</v>
      </c>
      <c r="M633" s="29">
        <f>MIN(E633:I633)</f>
        <v>0.44742899625407001</v>
      </c>
      <c r="N633">
        <v>99</v>
      </c>
      <c r="O633">
        <v>99</v>
      </c>
      <c r="P633">
        <v>0.639049941711893</v>
      </c>
      <c r="Q633">
        <v>0.44742899625407001</v>
      </c>
      <c r="R633">
        <v>99</v>
      </c>
      <c r="S633">
        <v>147559.31119081701</v>
      </c>
      <c r="T633">
        <v>29.104400629352401</v>
      </c>
      <c r="U633" s="28" t="str">
        <f>IF(V633=N633,$E$2,IF(V633=O633,$F$2,IF(V633=P633,$G$2,IF(V633=Q633,$H$2,IF(V633=R633,$I$2,0)))))</f>
        <v>SA_PV</v>
      </c>
      <c r="V633" s="29">
        <f t="shared" si="18"/>
        <v>0.44742899625407001</v>
      </c>
      <c r="W633" s="27">
        <v>99</v>
      </c>
      <c r="X633">
        <v>99</v>
      </c>
      <c r="Y633" s="28">
        <v>0.290450237394833</v>
      </c>
      <c r="Z633" s="28">
        <v>0.44742899625407001</v>
      </c>
      <c r="AA633" s="28">
        <v>99</v>
      </c>
      <c r="AB633" s="23">
        <v>28120.360813886298</v>
      </c>
      <c r="AC633" s="23">
        <v>22.6775110657201</v>
      </c>
      <c r="AD633" s="28" t="str">
        <f>IF(AE633=W633,$E$2,IF(AE633=X633,$F$2,IF(AE633=Y633,$G$2,IF(AE633=Z633,$H$2,IF(AE633=AA633,$I$2,0)))))</f>
        <v>SA_Diesel</v>
      </c>
      <c r="AE633" s="29">
        <f t="shared" si="19"/>
        <v>0.290450237394833</v>
      </c>
    </row>
    <row r="634" spans="1:31" x14ac:dyDescent="0.25">
      <c r="A634">
        <v>1</v>
      </c>
      <c r="B634" s="15">
        <v>9855</v>
      </c>
      <c r="C634" s="15">
        <v>-61.287740880000001</v>
      </c>
      <c r="D634" s="15">
        <v>-15.260078650000001</v>
      </c>
      <c r="E634">
        <v>99</v>
      </c>
      <c r="F634">
        <v>99</v>
      </c>
      <c r="G634">
        <v>1.1493079704485101</v>
      </c>
      <c r="H634">
        <v>0.449324881831417</v>
      </c>
      <c r="I634">
        <v>99</v>
      </c>
      <c r="J634">
        <v>92628.300870817606</v>
      </c>
      <c r="K634">
        <v>16.0256575901068</v>
      </c>
      <c r="L634" s="28" t="str">
        <f>IF(M634=E634,$E$2,IF(M634=F634,$F$2,IF(M634=G634,$G$2,IF(M634=H634,$H$2,IF(M634=I634,$I$2,0)))))</f>
        <v>SA_PV</v>
      </c>
      <c r="M634" s="29">
        <f>MIN(E634:I634)</f>
        <v>0.449324881831417</v>
      </c>
      <c r="N634">
        <v>99</v>
      </c>
      <c r="O634">
        <v>99</v>
      </c>
      <c r="P634">
        <v>0.79893653686500599</v>
      </c>
      <c r="Q634">
        <v>0.449324881831417</v>
      </c>
      <c r="R634">
        <v>99</v>
      </c>
      <c r="S634">
        <v>84827.524429041194</v>
      </c>
      <c r="T634">
        <v>16.731267145767401</v>
      </c>
      <c r="U634" s="28" t="str">
        <f>IF(V634=N634,$E$2,IF(V634=O634,$F$2,IF(V634=P634,$G$2,IF(V634=Q634,$H$2,IF(V634=R634,$I$2,0)))))</f>
        <v>SA_PV</v>
      </c>
      <c r="V634" s="29">
        <f t="shared" si="18"/>
        <v>0.449324881831417</v>
      </c>
      <c r="W634" s="27">
        <v>99</v>
      </c>
      <c r="X634">
        <v>99</v>
      </c>
      <c r="Y634" s="28">
        <v>0.34475134518268302</v>
      </c>
      <c r="Z634" s="28">
        <v>0.449324881831417</v>
      </c>
      <c r="AA634" s="28">
        <v>99</v>
      </c>
      <c r="AB634" s="23">
        <v>16097.362326401</v>
      </c>
      <c r="AC634" s="23">
        <v>12.9816297415927</v>
      </c>
      <c r="AD634" s="28" t="str">
        <f>IF(AE634=W634,$E$2,IF(AE634=X634,$F$2,IF(AE634=Y634,$G$2,IF(AE634=Z634,$H$2,IF(AE634=AA634,$I$2,0)))))</f>
        <v>SA_Diesel</v>
      </c>
      <c r="AE634" s="29">
        <f t="shared" si="19"/>
        <v>0.34475134518268302</v>
      </c>
    </row>
    <row r="635" spans="1:31" x14ac:dyDescent="0.25">
      <c r="A635">
        <v>1</v>
      </c>
      <c r="B635" s="15">
        <v>9856</v>
      </c>
      <c r="C635" s="15">
        <v>-62.469604160000003</v>
      </c>
      <c r="D635" s="15">
        <v>-16.933824170000001</v>
      </c>
      <c r="E635">
        <v>99</v>
      </c>
      <c r="F635">
        <v>99</v>
      </c>
      <c r="G635">
        <v>0.53255464742602199</v>
      </c>
      <c r="H635">
        <v>0.51089508408626805</v>
      </c>
      <c r="I635">
        <v>99</v>
      </c>
      <c r="J635">
        <v>67091.288528433695</v>
      </c>
      <c r="K635">
        <v>11.6074893647809</v>
      </c>
      <c r="L635" s="28" t="str">
        <f>IF(M635=E635,$E$2,IF(M635=F635,$F$2,IF(M635=G635,$G$2,IF(M635=H635,$H$2,IF(M635=I635,$I$2,0)))))</f>
        <v>SA_PV</v>
      </c>
      <c r="M635" s="29">
        <f>MIN(E635:I635)</f>
        <v>0.51089508408626805</v>
      </c>
      <c r="N635">
        <v>99</v>
      </c>
      <c r="O635">
        <v>99</v>
      </c>
      <c r="P635">
        <v>0.39033746036260603</v>
      </c>
      <c r="Q635">
        <v>0.51089508408626805</v>
      </c>
      <c r="R635">
        <v>99</v>
      </c>
      <c r="S635">
        <v>26342.0880351042</v>
      </c>
      <c r="T635">
        <v>21.2434327163845</v>
      </c>
      <c r="U635" s="28" t="str">
        <f>IF(V635=N635,$E$2,IF(V635=O635,$F$2,IF(V635=P635,$G$2,IF(V635=Q635,$H$2,IF(V635=R635,$I$2,0)))))</f>
        <v>SA_Diesel</v>
      </c>
      <c r="V635" s="29">
        <f t="shared" si="18"/>
        <v>0.39033746036260603</v>
      </c>
      <c r="W635" s="27">
        <v>99</v>
      </c>
      <c r="X635">
        <v>99</v>
      </c>
      <c r="Y635" s="28">
        <v>0.205981847502622</v>
      </c>
      <c r="Z635" s="28">
        <v>0.51089508408626805</v>
      </c>
      <c r="AA635" s="28">
        <v>99</v>
      </c>
      <c r="AB635" s="23">
        <v>26342.0880351042</v>
      </c>
      <c r="AC635" s="23">
        <v>21.2434327163845</v>
      </c>
      <c r="AD635" s="28" t="str">
        <f>IF(AE635=W635,$E$2,IF(AE635=X635,$F$2,IF(AE635=Y635,$G$2,IF(AE635=Z635,$H$2,IF(AE635=AA635,$I$2,0)))))</f>
        <v>SA_Diesel</v>
      </c>
      <c r="AE635" s="29">
        <f t="shared" si="19"/>
        <v>0.205981847502622</v>
      </c>
    </row>
    <row r="636" spans="1:31" x14ac:dyDescent="0.25">
      <c r="A636">
        <v>1</v>
      </c>
      <c r="B636" s="15">
        <v>9862</v>
      </c>
      <c r="C636" s="15">
        <v>-63.221368820000002</v>
      </c>
      <c r="D636" s="15">
        <v>-19.590186800000001</v>
      </c>
      <c r="E636">
        <v>99</v>
      </c>
      <c r="F636">
        <v>99</v>
      </c>
      <c r="G636">
        <v>0.47892392368493603</v>
      </c>
      <c r="H636">
        <v>0.476587290391975</v>
      </c>
      <c r="I636">
        <v>99</v>
      </c>
      <c r="J636">
        <v>64269.939003992396</v>
      </c>
      <c r="K636">
        <v>11.1193666096872</v>
      </c>
      <c r="L636" s="28" t="str">
        <f>IF(M636=E636,$E$2,IF(M636=F636,$F$2,IF(M636=G636,$G$2,IF(M636=H636,$H$2,IF(M636=I636,$I$2,0)))))</f>
        <v>SA_PV</v>
      </c>
      <c r="M636" s="29">
        <f>MIN(E636:I636)</f>
        <v>0.476587290391975</v>
      </c>
      <c r="N636">
        <v>99</v>
      </c>
      <c r="O636">
        <v>99</v>
      </c>
      <c r="P636">
        <v>0.354807105884136</v>
      </c>
      <c r="Q636">
        <v>0.476587290391975</v>
      </c>
      <c r="R636">
        <v>99</v>
      </c>
      <c r="S636">
        <v>19491.280031714399</v>
      </c>
      <c r="T636">
        <v>15.7186360989358</v>
      </c>
      <c r="U636" s="28" t="str">
        <f>IF(V636=N636,$E$2,IF(V636=O636,$F$2,IF(V636=P636,$G$2,IF(V636=Q636,$H$2,IF(V636=R636,$I$2,0)))))</f>
        <v>SA_Diesel</v>
      </c>
      <c r="V636" s="29">
        <f t="shared" si="18"/>
        <v>0.354807105884136</v>
      </c>
      <c r="W636" s="27">
        <v>99</v>
      </c>
      <c r="X636">
        <v>99</v>
      </c>
      <c r="Y636" s="28">
        <v>0.193914934660878</v>
      </c>
      <c r="Z636" s="28">
        <v>0.476587290391975</v>
      </c>
      <c r="AA636" s="28">
        <v>99</v>
      </c>
      <c r="AB636" s="23">
        <v>19491.280031714399</v>
      </c>
      <c r="AC636" s="23">
        <v>15.7186360989358</v>
      </c>
      <c r="AD636" s="28" t="str">
        <f>IF(AE636=W636,$E$2,IF(AE636=X636,$F$2,IF(AE636=Y636,$G$2,IF(AE636=Z636,$H$2,IF(AE636=AA636,$I$2,0)))))</f>
        <v>SA_Diesel</v>
      </c>
      <c r="AE636" s="29">
        <f t="shared" si="19"/>
        <v>0.193914934660878</v>
      </c>
    </row>
    <row r="637" spans="1:31" x14ac:dyDescent="0.25">
      <c r="A637">
        <v>1</v>
      </c>
      <c r="B637" s="15">
        <v>9868</v>
      </c>
      <c r="C637" s="15">
        <v>-64.081794880000004</v>
      </c>
      <c r="D637" s="15">
        <v>-16.075035809999999</v>
      </c>
      <c r="E637">
        <v>99</v>
      </c>
      <c r="F637">
        <v>99</v>
      </c>
      <c r="G637">
        <v>0.72026218051982405</v>
      </c>
      <c r="H637">
        <v>0.45559902089028798</v>
      </c>
      <c r="I637">
        <v>99</v>
      </c>
      <c r="J637">
        <v>96350.757629702101</v>
      </c>
      <c r="K637">
        <v>16.6696812508135</v>
      </c>
      <c r="L637" s="28" t="str">
        <f>IF(M637=E637,$E$2,IF(M637=F637,$F$2,IF(M637=G637,$G$2,IF(M637=H637,$H$2,IF(M637=I637,$I$2,0)))))</f>
        <v>SA_PV</v>
      </c>
      <c r="M637" s="29">
        <f>MIN(E637:I637)</f>
        <v>0.45559902089028798</v>
      </c>
      <c r="N637">
        <v>99</v>
      </c>
      <c r="O637">
        <v>99</v>
      </c>
      <c r="P637">
        <v>0.51469370103724998</v>
      </c>
      <c r="Q637">
        <v>0.45559902089028798</v>
      </c>
      <c r="R637">
        <v>99</v>
      </c>
      <c r="S637">
        <v>105862.90104239499</v>
      </c>
      <c r="T637">
        <v>24.166708997444999</v>
      </c>
      <c r="U637" s="28" t="str">
        <f>IF(V637=N637,$E$2,IF(V637=O637,$F$2,IF(V637=P637,$G$2,IF(V637=Q637,$H$2,IF(V637=R637,$I$2,0)))))</f>
        <v>SA_PV</v>
      </c>
      <c r="V637" s="29">
        <f t="shared" si="18"/>
        <v>0.45559902089028798</v>
      </c>
      <c r="W637" s="27">
        <v>99</v>
      </c>
      <c r="X637">
        <v>99</v>
      </c>
      <c r="Y637" s="28">
        <v>0.248216042448727</v>
      </c>
      <c r="Z637" s="28">
        <v>0.45559902089028798</v>
      </c>
      <c r="AA637" s="28">
        <v>99</v>
      </c>
      <c r="AB637" s="23">
        <v>39856.086692295103</v>
      </c>
      <c r="AC637" s="23">
        <v>32.141722966601897</v>
      </c>
      <c r="AD637" s="28" t="str">
        <f>IF(AE637=W637,$E$2,IF(AE637=X637,$F$2,IF(AE637=Y637,$G$2,IF(AE637=Z637,$H$2,IF(AE637=AA637,$I$2,0)))))</f>
        <v>SA_Diesel</v>
      </c>
      <c r="AE637" s="29">
        <f t="shared" si="19"/>
        <v>0.248216042448727</v>
      </c>
    </row>
    <row r="638" spans="1:31" x14ac:dyDescent="0.25">
      <c r="A638">
        <v>1</v>
      </c>
      <c r="B638" s="15">
        <v>9874</v>
      </c>
      <c r="C638" s="15">
        <v>-63.83576343</v>
      </c>
      <c r="D638" s="15">
        <v>-18.157297700000001</v>
      </c>
      <c r="E638">
        <v>99</v>
      </c>
      <c r="F638">
        <v>99</v>
      </c>
      <c r="G638">
        <v>0.45210856181439302</v>
      </c>
      <c r="H638">
        <v>0.46054580721917299</v>
      </c>
      <c r="I638">
        <v>0.39167859465603699</v>
      </c>
      <c r="J638">
        <v>60632.257823583299</v>
      </c>
      <c r="K638">
        <v>10.4900100040801</v>
      </c>
      <c r="L638" s="28" t="str">
        <f>IF(M638=E638,$E$2,IF(M638=F638,$F$2,IF(M638=G638,$G$2,IF(M638=H638,$H$2,IF(M638=I638,$I$2,0)))))</f>
        <v>Grid_extension</v>
      </c>
      <c r="M638" s="29">
        <f>MIN(E638:I638)</f>
        <v>0.39167859465603699</v>
      </c>
      <c r="N638">
        <v>99</v>
      </c>
      <c r="O638">
        <v>99</v>
      </c>
      <c r="P638">
        <v>0.33704192864490101</v>
      </c>
      <c r="Q638">
        <v>0.46054580721917299</v>
      </c>
      <c r="R638">
        <v>99</v>
      </c>
      <c r="S638">
        <v>32846.131873365099</v>
      </c>
      <c r="T638">
        <v>26.488583270827299</v>
      </c>
      <c r="U638" s="28" t="str">
        <f>IF(V638=N638,$E$2,IF(V638=O638,$F$2,IF(V638=P638,$G$2,IF(V638=Q638,$H$2,IF(V638=R638,$I$2,0)))))</f>
        <v>SA_Diesel</v>
      </c>
      <c r="V638" s="29">
        <f t="shared" si="18"/>
        <v>0.33704192864490101</v>
      </c>
      <c r="W638" s="27">
        <v>99</v>
      </c>
      <c r="X638">
        <v>99</v>
      </c>
      <c r="Y638" s="28">
        <v>0.18788147824000501</v>
      </c>
      <c r="Z638" s="28">
        <v>0.46054580721917299</v>
      </c>
      <c r="AA638" s="28">
        <v>99</v>
      </c>
      <c r="AB638" s="23">
        <v>32846.131873365099</v>
      </c>
      <c r="AC638" s="23">
        <v>26.488583270827299</v>
      </c>
      <c r="AD638" s="28" t="str">
        <f>IF(AE638=W638,$E$2,IF(AE638=X638,$F$2,IF(AE638=Y638,$G$2,IF(AE638=Z638,$H$2,IF(AE638=AA638,$I$2,0)))))</f>
        <v>SA_Diesel</v>
      </c>
      <c r="AE638" s="29">
        <f t="shared" si="19"/>
        <v>0.18788147824000501</v>
      </c>
    </row>
    <row r="639" spans="1:31" x14ac:dyDescent="0.25">
      <c r="A639">
        <v>1</v>
      </c>
      <c r="B639" s="15">
        <v>9896</v>
      </c>
      <c r="C639" s="15">
        <v>-63.808130810000002</v>
      </c>
      <c r="D639" s="15">
        <v>-17.513952140000001</v>
      </c>
      <c r="E639">
        <v>99</v>
      </c>
      <c r="F639">
        <v>99</v>
      </c>
      <c r="G639">
        <v>0.53255464742602199</v>
      </c>
      <c r="H639">
        <v>0.47819919780029102</v>
      </c>
      <c r="I639">
        <v>99</v>
      </c>
      <c r="J639">
        <v>66790.853700498701</v>
      </c>
      <c r="K639">
        <v>13.173738402465199</v>
      </c>
      <c r="L639" s="28" t="str">
        <f>IF(M639=E639,$E$2,IF(M639=F639,$F$2,IF(M639=G639,$G$2,IF(M639=H639,$H$2,IF(M639=I639,$I$2,0)))))</f>
        <v>SA_PV</v>
      </c>
      <c r="M639" s="29">
        <f>MIN(E639:I639)</f>
        <v>0.47819919780029102</v>
      </c>
      <c r="N639">
        <v>99</v>
      </c>
      <c r="O639">
        <v>99</v>
      </c>
      <c r="P639">
        <v>0.39033746036260603</v>
      </c>
      <c r="Q639">
        <v>0.47819919780029102</v>
      </c>
      <c r="R639">
        <v>99</v>
      </c>
      <c r="S639">
        <v>25603.6051334935</v>
      </c>
      <c r="T639">
        <v>20.6478872223576</v>
      </c>
      <c r="U639" s="28" t="str">
        <f>IF(V639=N639,$E$2,IF(V639=O639,$F$2,IF(V639=P639,$G$2,IF(V639=Q639,$H$2,IF(V639=R639,$I$2,0)))))</f>
        <v>SA_Diesel</v>
      </c>
      <c r="V639" s="29">
        <f t="shared" si="18"/>
        <v>0.39033746036260603</v>
      </c>
      <c r="W639" s="27">
        <v>99</v>
      </c>
      <c r="X639">
        <v>99</v>
      </c>
      <c r="Y639" s="28">
        <v>0.205981847502622</v>
      </c>
      <c r="Z639" s="28">
        <v>0.47819919780029102</v>
      </c>
      <c r="AA639" s="28">
        <v>99</v>
      </c>
      <c r="AB639" s="23">
        <v>25603.6051334935</v>
      </c>
      <c r="AC639" s="23">
        <v>20.6478872223576</v>
      </c>
      <c r="AD639" s="28" t="str">
        <f>IF(AE639=W639,$E$2,IF(AE639=X639,$F$2,IF(AE639=Y639,$G$2,IF(AE639=Z639,$H$2,IF(AE639=AA639,$I$2,0)))))</f>
        <v>SA_Diesel</v>
      </c>
      <c r="AE639" s="29">
        <f t="shared" si="19"/>
        <v>0.205981847502622</v>
      </c>
    </row>
    <row r="640" spans="1:31" x14ac:dyDescent="0.25">
      <c r="A640">
        <v>1</v>
      </c>
      <c r="B640" s="15">
        <v>9901</v>
      </c>
      <c r="C640" s="15">
        <v>-63.475285110000002</v>
      </c>
      <c r="D640" s="15">
        <v>-18.05067133</v>
      </c>
      <c r="E640">
        <v>0.45299436502623602</v>
      </c>
      <c r="F640">
        <v>99</v>
      </c>
      <c r="G640">
        <v>0.42529319994385001</v>
      </c>
      <c r="H640">
        <v>0.45731826247855301</v>
      </c>
      <c r="I640">
        <v>99</v>
      </c>
      <c r="J640">
        <v>55980.802494226198</v>
      </c>
      <c r="K640">
        <v>9.6852599470979701</v>
      </c>
      <c r="L640" s="28" t="str">
        <f>IF(M640=E640,$E$2,IF(M640=F640,$F$2,IF(M640=G640,$G$2,IF(M640=H640,$H$2,IF(M640=I640,$I$2,0)))))</f>
        <v>SA_Diesel</v>
      </c>
      <c r="M640" s="29">
        <f>MIN(E640:I640)</f>
        <v>0.42529319994385001</v>
      </c>
      <c r="N640">
        <v>0.45299436502623602</v>
      </c>
      <c r="O640">
        <v>99</v>
      </c>
      <c r="P640">
        <v>0.31927675140566703</v>
      </c>
      <c r="Q640">
        <v>0.45731826247855301</v>
      </c>
      <c r="R640">
        <v>99</v>
      </c>
      <c r="S640">
        <v>17953.3599979061</v>
      </c>
      <c r="T640">
        <v>14.478388905249099</v>
      </c>
      <c r="U640" s="28" t="str">
        <f>IF(V640=N640,$E$2,IF(V640=O640,$F$2,IF(V640=P640,$G$2,IF(V640=Q640,$H$2,IF(V640=R640,$I$2,0)))))</f>
        <v>SA_Diesel</v>
      </c>
      <c r="V640" s="29">
        <f t="shared" si="18"/>
        <v>0.31927675140566703</v>
      </c>
      <c r="W640" s="27">
        <v>0.45299436502623602</v>
      </c>
      <c r="X640">
        <v>99</v>
      </c>
      <c r="Y640" s="28">
        <v>0.18184802181913301</v>
      </c>
      <c r="Z640" s="28">
        <v>0.45731826247855301</v>
      </c>
      <c r="AA640" s="28">
        <v>99</v>
      </c>
      <c r="AB640" s="23">
        <v>17953.3599979061</v>
      </c>
      <c r="AC640" s="23">
        <v>14.478388905249099</v>
      </c>
      <c r="AD640" s="28" t="str">
        <f>IF(AE640=W640,$E$2,IF(AE640=X640,$F$2,IF(AE640=Y640,$G$2,IF(AE640=Z640,$H$2,IF(AE640=AA640,$I$2,0)))))</f>
        <v>SA_Diesel</v>
      </c>
      <c r="AE640" s="29">
        <f t="shared" si="19"/>
        <v>0.18184802181913301</v>
      </c>
    </row>
    <row r="641" spans="1:31" x14ac:dyDescent="0.25">
      <c r="A641">
        <v>1</v>
      </c>
      <c r="B641" s="15">
        <v>9920</v>
      </c>
      <c r="C641" s="15">
        <v>-62.562319109999997</v>
      </c>
      <c r="D641" s="15">
        <v>-19.549130259999998</v>
      </c>
      <c r="E641">
        <v>0.43237065747580999</v>
      </c>
      <c r="F641">
        <v>99</v>
      </c>
      <c r="G641">
        <v>0.50573928555547898</v>
      </c>
      <c r="H641">
        <v>0.46029591801286801</v>
      </c>
      <c r="I641">
        <v>99</v>
      </c>
      <c r="J641">
        <v>65750.346708914003</v>
      </c>
      <c r="K641">
        <v>12.9685101989968</v>
      </c>
      <c r="L641" s="28" t="str">
        <f>IF(M641=E641,$E$2,IF(M641=F641,$F$2,IF(M641=G641,$G$2,IF(M641=H641,$H$2,IF(M641=I641,$I$2,0)))))</f>
        <v>MG_Hydro</v>
      </c>
      <c r="M641" s="29">
        <f>MIN(E641:I641)</f>
        <v>0.43237065747580999</v>
      </c>
      <c r="N641">
        <v>0.43237065747580999</v>
      </c>
      <c r="O641">
        <v>99</v>
      </c>
      <c r="P641">
        <v>0.37257228312337098</v>
      </c>
      <c r="Q641">
        <v>0.46029591801286801</v>
      </c>
      <c r="R641">
        <v>99</v>
      </c>
      <c r="S641">
        <v>25143.016579590701</v>
      </c>
      <c r="T641">
        <v>20.276448104025999</v>
      </c>
      <c r="U641" s="28" t="str">
        <f>IF(V641=N641,$E$2,IF(V641=O641,$F$2,IF(V641=P641,$G$2,IF(V641=Q641,$H$2,IF(V641=R641,$I$2,0)))))</f>
        <v>SA_Diesel</v>
      </c>
      <c r="V641" s="29">
        <f t="shared" si="18"/>
        <v>0.37257228312337098</v>
      </c>
      <c r="W641" s="27">
        <v>0.43237065747580999</v>
      </c>
      <c r="X641">
        <v>99</v>
      </c>
      <c r="Y641" s="28">
        <v>0.19994839108175</v>
      </c>
      <c r="Z641" s="28">
        <v>0.46029591801286801</v>
      </c>
      <c r="AA641" s="28">
        <v>99</v>
      </c>
      <c r="AB641" s="23">
        <v>25143.016579590701</v>
      </c>
      <c r="AC641" s="23">
        <v>20.276448104025999</v>
      </c>
      <c r="AD641" s="28" t="str">
        <f>IF(AE641=W641,$E$2,IF(AE641=X641,$F$2,IF(AE641=Y641,$G$2,IF(AE641=Z641,$H$2,IF(AE641=AA641,$I$2,0)))))</f>
        <v>SA_Diesel</v>
      </c>
      <c r="AE641" s="29">
        <f t="shared" si="19"/>
        <v>0.19994839108175</v>
      </c>
    </row>
    <row r="642" spans="1:31" x14ac:dyDescent="0.25">
      <c r="A642">
        <v>1</v>
      </c>
      <c r="B642" s="15">
        <v>9923</v>
      </c>
      <c r="C642" s="15">
        <v>-63.151159399999997</v>
      </c>
      <c r="D642" s="15">
        <v>-16.378498359999998</v>
      </c>
      <c r="E642">
        <v>99</v>
      </c>
      <c r="F642">
        <v>99</v>
      </c>
      <c r="G642">
        <v>0.934785075484169</v>
      </c>
      <c r="H642">
        <v>0.51690240201780102</v>
      </c>
      <c r="I642">
        <v>99</v>
      </c>
      <c r="J642">
        <v>125753.218896416</v>
      </c>
      <c r="K642">
        <v>21.756612265815999</v>
      </c>
      <c r="L642" s="28" t="str">
        <f>IF(M642=E642,$E$2,IF(M642=F642,$F$2,IF(M642=G642,$G$2,IF(M642=H642,$H$2,IF(M642=I642,$I$2,0)))))</f>
        <v>SA_PV</v>
      </c>
      <c r="M642" s="29">
        <f>MIN(E642:I642)</f>
        <v>0.51690240201780102</v>
      </c>
      <c r="N642">
        <v>99</v>
      </c>
      <c r="O642">
        <v>99</v>
      </c>
      <c r="P642">
        <v>0.65681511895112799</v>
      </c>
      <c r="Q642">
        <v>0.51690240201780102</v>
      </c>
      <c r="R642">
        <v>99</v>
      </c>
      <c r="S642">
        <v>50358.952661077499</v>
      </c>
      <c r="T642">
        <v>8.7126215676604701</v>
      </c>
      <c r="U642" s="28" t="str">
        <f>IF(V642=N642,$E$2,IF(V642=O642,$F$2,IF(V642=P642,$G$2,IF(V642=Q642,$H$2,IF(V642=R642,$I$2,0)))))</f>
        <v>SA_PV</v>
      </c>
      <c r="V642" s="29">
        <f t="shared" si="18"/>
        <v>0.51690240201780102</v>
      </c>
      <c r="W642" s="27">
        <v>99</v>
      </c>
      <c r="X642">
        <v>99</v>
      </c>
      <c r="Y642" s="28">
        <v>0.296483693815705</v>
      </c>
      <c r="Z642" s="28">
        <v>0.51690240201780102</v>
      </c>
      <c r="AA642" s="28">
        <v>99</v>
      </c>
      <c r="AB642" s="23">
        <v>8307.0444491886592</v>
      </c>
      <c r="AC642" s="23">
        <v>6.6991705286682501</v>
      </c>
      <c r="AD642" s="28" t="str">
        <f>IF(AE642=W642,$E$2,IF(AE642=X642,$F$2,IF(AE642=Y642,$G$2,IF(AE642=Z642,$H$2,IF(AE642=AA642,$I$2,0)))))</f>
        <v>SA_Diesel</v>
      </c>
      <c r="AE642" s="29">
        <f t="shared" si="19"/>
        <v>0.296483693815705</v>
      </c>
    </row>
    <row r="643" spans="1:31" x14ac:dyDescent="0.25">
      <c r="A643">
        <v>1</v>
      </c>
      <c r="B643" s="15">
        <v>9993</v>
      </c>
      <c r="C643" s="15">
        <v>-64.623611699999998</v>
      </c>
      <c r="D643" s="15">
        <v>-17.337272930000001</v>
      </c>
      <c r="E643">
        <v>99</v>
      </c>
      <c r="F643">
        <v>99</v>
      </c>
      <c r="G643">
        <v>1.06886188483688</v>
      </c>
      <c r="H643">
        <v>0.51413659205922202</v>
      </c>
      <c r="I643">
        <v>99</v>
      </c>
      <c r="J643">
        <v>380119.56036607601</v>
      </c>
      <c r="K643">
        <v>74.974272261553395</v>
      </c>
      <c r="L643" s="28" t="str">
        <f>IF(M643=E643,$E$2,IF(M643=F643,$F$2,IF(M643=G643,$G$2,IF(M643=H643,$H$2,IF(M643=I643,$I$2,0)))))</f>
        <v>SA_PV</v>
      </c>
      <c r="M643" s="29">
        <f>MIN(E643:I643)</f>
        <v>0.51413659205922202</v>
      </c>
      <c r="N643">
        <v>99</v>
      </c>
      <c r="O643">
        <v>99</v>
      </c>
      <c r="P643">
        <v>0.74564100514730203</v>
      </c>
      <c r="Q643">
        <v>0.51413659205922202</v>
      </c>
      <c r="R643">
        <v>99</v>
      </c>
      <c r="S643">
        <v>143313.84481926999</v>
      </c>
      <c r="T643">
        <v>28.267030536345199</v>
      </c>
      <c r="U643" s="28" t="str">
        <f>IF(V643=N643,$E$2,IF(V643=O643,$F$2,IF(V643=P643,$G$2,IF(V643=Q643,$H$2,IF(V643=R643,$I$2,0)))))</f>
        <v>SA_PV</v>
      </c>
      <c r="V643" s="29">
        <f t="shared" si="18"/>
        <v>0.51413659205922202</v>
      </c>
      <c r="W643" s="27">
        <v>99</v>
      </c>
      <c r="X643">
        <v>99</v>
      </c>
      <c r="Y643" s="28">
        <v>0.32665097592006598</v>
      </c>
      <c r="Z643" s="28">
        <v>0.51413659205922202</v>
      </c>
      <c r="AA643" s="28">
        <v>99</v>
      </c>
      <c r="AB643" s="23">
        <v>23767.7476724833</v>
      </c>
      <c r="AC643" s="23">
        <v>19.1673700212204</v>
      </c>
      <c r="AD643" s="28" t="str">
        <f>IF(AE643=W643,$E$2,IF(AE643=X643,$F$2,IF(AE643=Y643,$G$2,IF(AE643=Z643,$H$2,IF(AE643=AA643,$I$2,0)))))</f>
        <v>SA_Diesel</v>
      </c>
      <c r="AE643" s="29">
        <f t="shared" si="19"/>
        <v>0.32665097592006598</v>
      </c>
    </row>
    <row r="644" spans="1:31" x14ac:dyDescent="0.25">
      <c r="A644">
        <v>1</v>
      </c>
      <c r="B644" s="15">
        <v>10024</v>
      </c>
      <c r="C644" s="15">
        <v>-63.853698229999999</v>
      </c>
      <c r="D644" s="15">
        <v>-16.607007719999999</v>
      </c>
      <c r="E644">
        <v>99</v>
      </c>
      <c r="F644">
        <v>99</v>
      </c>
      <c r="G644">
        <v>0.559370009296565</v>
      </c>
      <c r="H644">
        <v>0.46079596789664101</v>
      </c>
      <c r="I644">
        <v>99</v>
      </c>
      <c r="J644">
        <v>147559.31119081701</v>
      </c>
      <c r="K644">
        <v>29.104400629352401</v>
      </c>
      <c r="L644" s="28" t="str">
        <f>IF(M644=E644,$E$2,IF(M644=F644,$F$2,IF(M644=G644,$G$2,IF(M644=H644,$H$2,IF(M644=I644,$I$2,0)))))</f>
        <v>SA_PV</v>
      </c>
      <c r="M644" s="29">
        <f>MIN(E644:I644)</f>
        <v>0.46079596789664101</v>
      </c>
      <c r="N644">
        <v>99</v>
      </c>
      <c r="O644">
        <v>99</v>
      </c>
      <c r="P644">
        <v>0.40810263760184101</v>
      </c>
      <c r="Q644">
        <v>0.46079596789664101</v>
      </c>
      <c r="R644">
        <v>99</v>
      </c>
      <c r="S644">
        <v>10550.8118558887</v>
      </c>
      <c r="T644">
        <v>8.5086444728722803</v>
      </c>
      <c r="U644" s="28" t="str">
        <f>IF(V644=N644,$E$2,IF(V644=O644,$F$2,IF(V644=P644,$G$2,IF(V644=Q644,$H$2,IF(V644=R644,$I$2,0)))))</f>
        <v>SA_Diesel</v>
      </c>
      <c r="V644" s="29">
        <f t="shared" ref="V644:V707" si="20">MIN(N644:R644)</f>
        <v>0.40810263760184101</v>
      </c>
      <c r="W644" s="27">
        <v>99</v>
      </c>
      <c r="X644">
        <v>99</v>
      </c>
      <c r="Y644" s="28">
        <v>0.21201530392349399</v>
      </c>
      <c r="Z644" s="28">
        <v>0.46079596789664101</v>
      </c>
      <c r="AA644" s="28">
        <v>99</v>
      </c>
      <c r="AB644" s="23">
        <v>10550.8118558887</v>
      </c>
      <c r="AC644" s="23">
        <v>8.5086444728722803</v>
      </c>
      <c r="AD644" s="28" t="str">
        <f>IF(AE644=W644,$E$2,IF(AE644=X644,$F$2,IF(AE644=Y644,$G$2,IF(AE644=Z644,$H$2,IF(AE644=AA644,$I$2,0)))))</f>
        <v>SA_Diesel</v>
      </c>
      <c r="AE644" s="29">
        <f t="shared" ref="AE644:AE707" si="21">MIN(W644:AA644)</f>
        <v>0.21201530392349399</v>
      </c>
    </row>
    <row r="645" spans="1:31" x14ac:dyDescent="0.25">
      <c r="A645">
        <v>1</v>
      </c>
      <c r="B645" s="15">
        <v>10026</v>
      </c>
      <c r="C645" s="15">
        <v>-62.899582670000001</v>
      </c>
      <c r="D645" s="15">
        <v>-19.930706990000001</v>
      </c>
      <c r="E645">
        <v>99</v>
      </c>
      <c r="F645">
        <v>99</v>
      </c>
      <c r="G645">
        <v>0.61300073303765101</v>
      </c>
      <c r="H645">
        <v>0.53138702976665098</v>
      </c>
      <c r="I645">
        <v>99</v>
      </c>
      <c r="J645">
        <v>84827.524429041194</v>
      </c>
      <c r="K645">
        <v>16.731267145767401</v>
      </c>
      <c r="L645" s="28" t="str">
        <f>IF(M645=E645,$E$2,IF(M645=F645,$F$2,IF(M645=G645,$G$2,IF(M645=H645,$H$2,IF(M645=I645,$I$2,0)))))</f>
        <v>SA_PV</v>
      </c>
      <c r="M645" s="29">
        <f>MIN(E645:I645)</f>
        <v>0.53138702976665098</v>
      </c>
      <c r="N645">
        <v>99</v>
      </c>
      <c r="O645">
        <v>99</v>
      </c>
      <c r="P645">
        <v>0.44363299208030998</v>
      </c>
      <c r="Q645">
        <v>0.53138702976665098</v>
      </c>
      <c r="R645">
        <v>99</v>
      </c>
      <c r="S645">
        <v>30522.285266968302</v>
      </c>
      <c r="T645">
        <v>24.6145298943296</v>
      </c>
      <c r="U645" s="28" t="str">
        <f>IF(V645=N645,$E$2,IF(V645=O645,$F$2,IF(V645=P645,$G$2,IF(V645=Q645,$H$2,IF(V645=R645,$I$2,0)))))</f>
        <v>SA_Diesel</v>
      </c>
      <c r="V645" s="29">
        <f t="shared" si="20"/>
        <v>0.44363299208030998</v>
      </c>
      <c r="W645" s="27">
        <v>99</v>
      </c>
      <c r="X645">
        <v>99</v>
      </c>
      <c r="Y645" s="28">
        <v>0.22408221676523901</v>
      </c>
      <c r="Z645" s="28">
        <v>0.53138702976665098</v>
      </c>
      <c r="AA645" s="28">
        <v>99</v>
      </c>
      <c r="AB645" s="23">
        <v>30522.285266968302</v>
      </c>
      <c r="AC645" s="23">
        <v>24.6145298943296</v>
      </c>
      <c r="AD645" s="28" t="str">
        <f>IF(AE645=W645,$E$2,IF(AE645=X645,$F$2,IF(AE645=Y645,$G$2,IF(AE645=Z645,$H$2,IF(AE645=AA645,$I$2,0)))))</f>
        <v>SA_Diesel</v>
      </c>
      <c r="AE645" s="29">
        <f t="shared" si="21"/>
        <v>0.22408221676523901</v>
      </c>
    </row>
    <row r="646" spans="1:31" x14ac:dyDescent="0.25">
      <c r="A646">
        <v>1</v>
      </c>
      <c r="B646" s="15">
        <v>10036</v>
      </c>
      <c r="C646" s="15">
        <v>-62.089500000000001</v>
      </c>
      <c r="D646" s="15">
        <v>-13.614172</v>
      </c>
      <c r="E646">
        <v>99</v>
      </c>
      <c r="F646">
        <v>99</v>
      </c>
      <c r="G646">
        <v>0.69344681864928104</v>
      </c>
      <c r="H646">
        <v>0.519400856162892</v>
      </c>
      <c r="I646">
        <v>99</v>
      </c>
      <c r="J646">
        <v>157835.076604178</v>
      </c>
      <c r="K646">
        <v>27.307106678923599</v>
      </c>
      <c r="L646" s="28" t="str">
        <f>IF(M646=E646,$E$2,IF(M646=F646,$F$2,IF(M646=G646,$G$2,IF(M646=H646,$H$2,IF(M646=I646,$I$2,0)))))</f>
        <v>SA_PV</v>
      </c>
      <c r="M646" s="29">
        <f>MIN(E646:I646)</f>
        <v>0.519400856162892</v>
      </c>
      <c r="N646">
        <v>99</v>
      </c>
      <c r="O646">
        <v>99</v>
      </c>
      <c r="P646">
        <v>0.496928523798015</v>
      </c>
      <c r="Q646">
        <v>0.519400856162892</v>
      </c>
      <c r="R646">
        <v>99</v>
      </c>
      <c r="S646">
        <v>15423.609309614199</v>
      </c>
      <c r="T646">
        <v>12.4382853088925</v>
      </c>
      <c r="U646" s="28" t="str">
        <f>IF(V646=N646,$E$2,IF(V646=O646,$F$2,IF(V646=P646,$G$2,IF(V646=Q646,$H$2,IF(V646=R646,$I$2,0)))))</f>
        <v>SA_Diesel</v>
      </c>
      <c r="V646" s="29">
        <f t="shared" si="20"/>
        <v>0.496928523798015</v>
      </c>
      <c r="W646" s="27">
        <v>99</v>
      </c>
      <c r="X646">
        <v>99</v>
      </c>
      <c r="Y646" s="28">
        <v>0.242182586027855</v>
      </c>
      <c r="Z646" s="28">
        <v>0.519400856162892</v>
      </c>
      <c r="AA646" s="28">
        <v>99</v>
      </c>
      <c r="AB646" s="23">
        <v>15423.609309614199</v>
      </c>
      <c r="AC646" s="23">
        <v>12.4382853088925</v>
      </c>
      <c r="AD646" s="28" t="str">
        <f>IF(AE646=W646,$E$2,IF(AE646=X646,$F$2,IF(AE646=Y646,$G$2,IF(AE646=Z646,$H$2,IF(AE646=AA646,$I$2,0)))))</f>
        <v>SA_Diesel</v>
      </c>
      <c r="AE646" s="29">
        <f t="shared" si="21"/>
        <v>0.242182586027855</v>
      </c>
    </row>
    <row r="647" spans="1:31" x14ac:dyDescent="0.25">
      <c r="A647">
        <v>1</v>
      </c>
      <c r="B647" s="15">
        <v>10076</v>
      </c>
      <c r="C647" s="15">
        <v>-66.554716099999993</v>
      </c>
      <c r="D647" s="15">
        <v>-17.748273439999998</v>
      </c>
      <c r="E647">
        <v>99</v>
      </c>
      <c r="F647">
        <v>99</v>
      </c>
      <c r="G647">
        <v>0.50573928555547898</v>
      </c>
      <c r="H647">
        <v>0.44160931240881501</v>
      </c>
      <c r="I647">
        <v>99</v>
      </c>
      <c r="J647">
        <v>108944.277276725</v>
      </c>
      <c r="K647">
        <v>21.488023131504001</v>
      </c>
      <c r="L647" s="28" t="str">
        <f>IF(M647=E647,$E$2,IF(M647=F647,$F$2,IF(M647=G647,$G$2,IF(M647=H647,$H$2,IF(M647=I647,$I$2,0)))))</f>
        <v>SA_PV</v>
      </c>
      <c r="M647" s="29">
        <f>MIN(E647:I647)</f>
        <v>0.44160931240881501</v>
      </c>
      <c r="N647">
        <v>99</v>
      </c>
      <c r="O647">
        <v>99</v>
      </c>
      <c r="P647">
        <v>0.37257228312337098</v>
      </c>
      <c r="Q647">
        <v>0.44160931240881501</v>
      </c>
      <c r="R647">
        <v>99</v>
      </c>
      <c r="S647">
        <v>11457.504905034</v>
      </c>
      <c r="T647">
        <v>9.2398421197051501</v>
      </c>
      <c r="U647" s="28" t="str">
        <f>IF(V647=N647,$E$2,IF(V647=O647,$F$2,IF(V647=P647,$G$2,IF(V647=Q647,$H$2,IF(V647=R647,$I$2,0)))))</f>
        <v>SA_Diesel</v>
      </c>
      <c r="V647" s="29">
        <f t="shared" si="20"/>
        <v>0.37257228312337098</v>
      </c>
      <c r="W647" s="27">
        <v>99</v>
      </c>
      <c r="X647">
        <v>99</v>
      </c>
      <c r="Y647" s="28">
        <v>0.19994839108175</v>
      </c>
      <c r="Z647" s="28">
        <v>0.44160931240881501</v>
      </c>
      <c r="AA647" s="28">
        <v>99</v>
      </c>
      <c r="AB647" s="23">
        <v>11457.504905034</v>
      </c>
      <c r="AC647" s="23">
        <v>9.2398421197051501</v>
      </c>
      <c r="AD647" s="28" t="str">
        <f>IF(AE647=W647,$E$2,IF(AE647=X647,$F$2,IF(AE647=Y647,$G$2,IF(AE647=Z647,$H$2,IF(AE647=AA647,$I$2,0)))))</f>
        <v>SA_Diesel</v>
      </c>
      <c r="AE647" s="29">
        <f t="shared" si="21"/>
        <v>0.19994839108175</v>
      </c>
    </row>
    <row r="648" spans="1:31" x14ac:dyDescent="0.25">
      <c r="A648">
        <v>1</v>
      </c>
      <c r="B648" s="15">
        <v>10078</v>
      </c>
      <c r="C648" s="15">
        <v>-66.377153140000004</v>
      </c>
      <c r="D648" s="15">
        <v>-17.01485344</v>
      </c>
      <c r="E648">
        <v>99</v>
      </c>
      <c r="F648">
        <v>99</v>
      </c>
      <c r="G648">
        <v>0.586185371167108</v>
      </c>
      <c r="H648">
        <v>0.49596122778220803</v>
      </c>
      <c r="I648">
        <v>99</v>
      </c>
      <c r="J648">
        <v>212960.49207248501</v>
      </c>
      <c r="K648">
        <v>42.004041828892603</v>
      </c>
      <c r="L648" s="28" t="str">
        <f>IF(M648=E648,$E$2,IF(M648=F648,$F$2,IF(M648=G648,$G$2,IF(M648=H648,$H$2,IF(M648=I648,$I$2,0)))))</f>
        <v>SA_PV</v>
      </c>
      <c r="M648" s="29">
        <f>MIN(E648:I648)</f>
        <v>0.49596122778220803</v>
      </c>
      <c r="N648">
        <v>99</v>
      </c>
      <c r="O648">
        <v>99</v>
      </c>
      <c r="P648">
        <v>0.425867814841075</v>
      </c>
      <c r="Q648">
        <v>0.49596122778220803</v>
      </c>
      <c r="R648">
        <v>99</v>
      </c>
      <c r="S648">
        <v>10234.936204813899</v>
      </c>
      <c r="T648">
        <v>8.2539082829617207</v>
      </c>
      <c r="U648" s="28" t="str">
        <f>IF(V648=N648,$E$2,IF(V648=O648,$F$2,IF(V648=P648,$G$2,IF(V648=Q648,$H$2,IF(V648=R648,$I$2,0)))))</f>
        <v>SA_Diesel</v>
      </c>
      <c r="V648" s="29">
        <f t="shared" si="20"/>
        <v>0.425867814841075</v>
      </c>
      <c r="W648" s="27">
        <v>99</v>
      </c>
      <c r="X648">
        <v>99</v>
      </c>
      <c r="Y648" s="28">
        <v>0.21804876034436599</v>
      </c>
      <c r="Z648" s="28">
        <v>0.49596122778220803</v>
      </c>
      <c r="AA648" s="28">
        <v>99</v>
      </c>
      <c r="AB648" s="23">
        <v>10234.936204813899</v>
      </c>
      <c r="AC648" s="23">
        <v>8.2539082829617207</v>
      </c>
      <c r="AD648" s="28" t="str">
        <f>IF(AE648=W648,$E$2,IF(AE648=X648,$F$2,IF(AE648=Y648,$G$2,IF(AE648=Z648,$H$2,IF(AE648=AA648,$I$2,0)))))</f>
        <v>SA_Diesel</v>
      </c>
      <c r="AE648" s="29">
        <f t="shared" si="21"/>
        <v>0.21804876034436599</v>
      </c>
    </row>
    <row r="649" spans="1:31" x14ac:dyDescent="0.25">
      <c r="A649">
        <v>1</v>
      </c>
      <c r="B649" s="15">
        <v>10094</v>
      </c>
      <c r="C649" s="15">
        <v>-65.580870770000004</v>
      </c>
      <c r="D649" s="15">
        <v>-17.964647249999999</v>
      </c>
      <c r="E649">
        <v>99</v>
      </c>
      <c r="F649">
        <v>99</v>
      </c>
      <c r="G649">
        <v>0.47892392368493603</v>
      </c>
      <c r="H649">
        <v>0.43271784974286598</v>
      </c>
      <c r="I649">
        <v>99</v>
      </c>
      <c r="J649">
        <v>140242.20705214</v>
      </c>
      <c r="K649">
        <v>15.3054149275653</v>
      </c>
      <c r="L649" s="28" t="str">
        <f>IF(M649=E649,$E$2,IF(M649=F649,$F$2,IF(M649=G649,$G$2,IF(M649=H649,$H$2,IF(M649=I649,$I$2,0)))))</f>
        <v>SA_PV</v>
      </c>
      <c r="M649" s="29">
        <f>MIN(E649:I649)</f>
        <v>0.43271784974286598</v>
      </c>
      <c r="N649">
        <v>99</v>
      </c>
      <c r="O649">
        <v>99</v>
      </c>
      <c r="P649">
        <v>0.354807105884136</v>
      </c>
      <c r="Q649">
        <v>0.43271784974286598</v>
      </c>
      <c r="R649">
        <v>99</v>
      </c>
      <c r="S649">
        <v>22030.692942965899</v>
      </c>
      <c r="T649">
        <v>17.766531742113401</v>
      </c>
      <c r="U649" s="28" t="str">
        <f>IF(V649=N649,$E$2,IF(V649=O649,$F$2,IF(V649=P649,$G$2,IF(V649=Q649,$H$2,IF(V649=R649,$I$2,0)))))</f>
        <v>SA_Diesel</v>
      </c>
      <c r="V649" s="29">
        <f t="shared" si="20"/>
        <v>0.354807105884136</v>
      </c>
      <c r="W649" s="27">
        <v>99</v>
      </c>
      <c r="X649">
        <v>99</v>
      </c>
      <c r="Y649" s="28">
        <v>0.193914934660878</v>
      </c>
      <c r="Z649" s="28">
        <v>0.43271784974286598</v>
      </c>
      <c r="AA649" s="28">
        <v>99</v>
      </c>
      <c r="AB649" s="23">
        <v>22030.692942965899</v>
      </c>
      <c r="AC649" s="23">
        <v>17.766531742113401</v>
      </c>
      <c r="AD649" s="28" t="str">
        <f>IF(AE649=W649,$E$2,IF(AE649=X649,$F$2,IF(AE649=Y649,$G$2,IF(AE649=Z649,$H$2,IF(AE649=AA649,$I$2,0)))))</f>
        <v>SA_Diesel</v>
      </c>
      <c r="AE649" s="29">
        <f t="shared" si="21"/>
        <v>0.193914934660878</v>
      </c>
    </row>
    <row r="650" spans="1:31" x14ac:dyDescent="0.25">
      <c r="A650">
        <v>1</v>
      </c>
      <c r="B650" s="15">
        <v>10097</v>
      </c>
      <c r="C650" s="15">
        <v>-66.387919640000007</v>
      </c>
      <c r="D650" s="15">
        <v>-17.741510080000001</v>
      </c>
      <c r="E650">
        <v>99</v>
      </c>
      <c r="F650">
        <v>99</v>
      </c>
      <c r="G650">
        <v>0.50573928555547898</v>
      </c>
      <c r="H650">
        <v>0.38007409359216598</v>
      </c>
      <c r="I650">
        <v>0.34727341516614502</v>
      </c>
      <c r="J650">
        <v>143592.43780283301</v>
      </c>
      <c r="K650">
        <v>28.321979842767799</v>
      </c>
      <c r="L650" s="28" t="str">
        <f>IF(M650=E650,$E$2,IF(M650=F650,$F$2,IF(M650=G650,$G$2,IF(M650=H650,$H$2,IF(M650=I650,$I$2,0)))))</f>
        <v>Grid_extension</v>
      </c>
      <c r="M650" s="29">
        <f>MIN(E650:I650)</f>
        <v>0.34727341516614502</v>
      </c>
      <c r="N650">
        <v>99</v>
      </c>
      <c r="O650">
        <v>99</v>
      </c>
      <c r="P650">
        <v>0.37257228312337098</v>
      </c>
      <c r="Q650">
        <v>0.38007409359216598</v>
      </c>
      <c r="R650">
        <v>0.34727341516614502</v>
      </c>
      <c r="S650">
        <v>162312.304483566</v>
      </c>
      <c r="T650">
        <v>20.451804632179901</v>
      </c>
      <c r="U650" s="28" t="str">
        <f>IF(V650=N650,$E$2,IF(V650=O650,$F$2,IF(V650=P650,$G$2,IF(V650=Q650,$H$2,IF(V650=R650,$I$2,0)))))</f>
        <v>Grid_extension</v>
      </c>
      <c r="V650" s="29">
        <f t="shared" si="20"/>
        <v>0.34727341516614502</v>
      </c>
      <c r="W650" s="27">
        <v>99</v>
      </c>
      <c r="X650">
        <v>99</v>
      </c>
      <c r="Y650" s="28">
        <v>0.19994839108175</v>
      </c>
      <c r="Z650" s="28">
        <v>0.38007409359216598</v>
      </c>
      <c r="AA650" s="28">
        <v>99</v>
      </c>
      <c r="AB650" s="23">
        <v>43890.523398161502</v>
      </c>
      <c r="AC650" s="23">
        <v>35.395272366154899</v>
      </c>
      <c r="AD650" s="28" t="str">
        <f>IF(AE650=W650,$E$2,IF(AE650=X650,$F$2,IF(AE650=Y650,$G$2,IF(AE650=Z650,$H$2,IF(AE650=AA650,$I$2,0)))))</f>
        <v>SA_Diesel</v>
      </c>
      <c r="AE650" s="29">
        <f t="shared" si="21"/>
        <v>0.19994839108175</v>
      </c>
    </row>
    <row r="651" spans="1:31" x14ac:dyDescent="0.25">
      <c r="A651">
        <v>1</v>
      </c>
      <c r="B651" s="15">
        <v>10158</v>
      </c>
      <c r="C651" s="15">
        <v>-66.53446701</v>
      </c>
      <c r="D651" s="15">
        <v>-17.575951750000002</v>
      </c>
      <c r="E651">
        <v>99</v>
      </c>
      <c r="F651">
        <v>99</v>
      </c>
      <c r="G651">
        <v>0.50573928555547898</v>
      </c>
      <c r="H651">
        <v>0.43466264906755298</v>
      </c>
      <c r="I651">
        <v>99</v>
      </c>
      <c r="J651">
        <v>17953.3599979061</v>
      </c>
      <c r="K651">
        <v>14.478388905249099</v>
      </c>
      <c r="L651" s="28" t="str">
        <f>IF(M651=E651,$E$2,IF(M651=F651,$F$2,IF(M651=G651,$G$2,IF(M651=H651,$H$2,IF(M651=I651,$I$2,0)))))</f>
        <v>SA_PV</v>
      </c>
      <c r="M651" s="29">
        <f>MIN(E651:I651)</f>
        <v>0.43466264906755298</v>
      </c>
      <c r="N651">
        <v>99</v>
      </c>
      <c r="O651">
        <v>99</v>
      </c>
      <c r="P651">
        <v>0.37257228312337098</v>
      </c>
      <c r="Q651">
        <v>0.43466264906755298</v>
      </c>
      <c r="R651">
        <v>99</v>
      </c>
      <c r="S651">
        <v>12868.927523140201</v>
      </c>
      <c r="T651">
        <v>10.3780761648637</v>
      </c>
      <c r="U651" s="28" t="str">
        <f>IF(V651=N651,$E$2,IF(V651=O651,$F$2,IF(V651=P651,$G$2,IF(V651=Q651,$H$2,IF(V651=R651,$I$2,0)))))</f>
        <v>SA_Diesel</v>
      </c>
      <c r="V651" s="29">
        <f t="shared" si="20"/>
        <v>0.37257228312337098</v>
      </c>
      <c r="W651" s="27">
        <v>99</v>
      </c>
      <c r="X651">
        <v>99</v>
      </c>
      <c r="Y651" s="28">
        <v>0.19994839108175</v>
      </c>
      <c r="Z651" s="28">
        <v>0.43466264906755298</v>
      </c>
      <c r="AA651" s="28">
        <v>99</v>
      </c>
      <c r="AB651" s="23">
        <v>12868.927523140201</v>
      </c>
      <c r="AC651" s="23">
        <v>10.3780761648637</v>
      </c>
      <c r="AD651" s="28" t="str">
        <f>IF(AE651=W651,$E$2,IF(AE651=X651,$F$2,IF(AE651=Y651,$G$2,IF(AE651=Z651,$H$2,IF(AE651=AA651,$I$2,0)))))</f>
        <v>SA_Diesel</v>
      </c>
      <c r="AE651" s="29">
        <f t="shared" si="21"/>
        <v>0.19994839108175</v>
      </c>
    </row>
    <row r="652" spans="1:31" x14ac:dyDescent="0.25">
      <c r="A652">
        <v>1</v>
      </c>
      <c r="B652" s="15">
        <v>10188</v>
      </c>
      <c r="C652" s="15">
        <v>-64.966242460000004</v>
      </c>
      <c r="D652" s="15">
        <v>-17.888609840000001</v>
      </c>
      <c r="E652">
        <v>99</v>
      </c>
      <c r="F652">
        <v>99</v>
      </c>
      <c r="G652">
        <v>0.47892392368493603</v>
      </c>
      <c r="H652">
        <v>0.39438650715839901</v>
      </c>
      <c r="I652">
        <v>99</v>
      </c>
      <c r="J652">
        <v>120536.23649410901</v>
      </c>
      <c r="K652">
        <v>29.084430268564901</v>
      </c>
      <c r="L652" s="28" t="str">
        <f>IF(M652=E652,$E$2,IF(M652=F652,$F$2,IF(M652=G652,$G$2,IF(M652=H652,$H$2,IF(M652=I652,$I$2,0)))))</f>
        <v>SA_PV</v>
      </c>
      <c r="M652" s="29">
        <f>MIN(E652:I652)</f>
        <v>0.39438650715839901</v>
      </c>
      <c r="N652">
        <v>99</v>
      </c>
      <c r="O652">
        <v>99</v>
      </c>
      <c r="P652">
        <v>0.354807105884136</v>
      </c>
      <c r="Q652">
        <v>0.39438650715839901</v>
      </c>
      <c r="R652">
        <v>99</v>
      </c>
      <c r="S652">
        <v>15744.7823044492</v>
      </c>
      <c r="T652">
        <v>12.697293512684301</v>
      </c>
      <c r="U652" s="28" t="str">
        <f>IF(V652=N652,$E$2,IF(V652=O652,$F$2,IF(V652=P652,$G$2,IF(V652=Q652,$H$2,IF(V652=R652,$I$2,0)))))</f>
        <v>SA_Diesel</v>
      </c>
      <c r="V652" s="29">
        <f t="shared" si="20"/>
        <v>0.354807105884136</v>
      </c>
      <c r="W652" s="27">
        <v>99</v>
      </c>
      <c r="X652">
        <v>99</v>
      </c>
      <c r="Y652" s="28">
        <v>0.193914934660878</v>
      </c>
      <c r="Z652" s="28">
        <v>0.39438650715839901</v>
      </c>
      <c r="AA652" s="28">
        <v>99</v>
      </c>
      <c r="AB652" s="23">
        <v>15744.7823044492</v>
      </c>
      <c r="AC652" s="23">
        <v>12.697293512684301</v>
      </c>
      <c r="AD652" s="28" t="str">
        <f>IF(AE652=W652,$E$2,IF(AE652=X652,$F$2,IF(AE652=Y652,$G$2,IF(AE652=Z652,$H$2,IF(AE652=AA652,$I$2,0)))))</f>
        <v>SA_Diesel</v>
      </c>
      <c r="AE652" s="29">
        <f t="shared" si="21"/>
        <v>0.193914934660878</v>
      </c>
    </row>
    <row r="653" spans="1:31" x14ac:dyDescent="0.25">
      <c r="A653">
        <v>1</v>
      </c>
      <c r="B653" s="15">
        <v>10236</v>
      </c>
      <c r="C653" s="15">
        <v>-65.319614670000007</v>
      </c>
      <c r="D653" s="15">
        <v>-17.0682133</v>
      </c>
      <c r="E653">
        <v>99</v>
      </c>
      <c r="F653">
        <v>99</v>
      </c>
      <c r="G653">
        <v>0.559370009296565</v>
      </c>
      <c r="H653">
        <v>0.54033463496669798</v>
      </c>
      <c r="I653">
        <v>0.51249748590037003</v>
      </c>
      <c r="J653">
        <v>50358.952661077499</v>
      </c>
      <c r="K653">
        <v>8.7126215676604701</v>
      </c>
      <c r="L653" s="28" t="str">
        <f>IF(M653=E653,$E$2,IF(M653=F653,$F$2,IF(M653=G653,$G$2,IF(M653=H653,$H$2,IF(M653=I653,$I$2,0)))))</f>
        <v>Grid_extension</v>
      </c>
      <c r="M653" s="29">
        <f>MIN(E653:I653)</f>
        <v>0.51249748590037003</v>
      </c>
      <c r="N653">
        <v>99</v>
      </c>
      <c r="O653">
        <v>99</v>
      </c>
      <c r="P653">
        <v>0.40810263760184101</v>
      </c>
      <c r="Q653">
        <v>0.54033463496669798</v>
      </c>
      <c r="R653">
        <v>99</v>
      </c>
      <c r="S653">
        <v>29562.132144712301</v>
      </c>
      <c r="T653">
        <v>23.840219664142499</v>
      </c>
      <c r="U653" s="28" t="str">
        <f>IF(V653=N653,$E$2,IF(V653=O653,$F$2,IF(V653=P653,$G$2,IF(V653=Q653,$H$2,IF(V653=R653,$I$2,0)))))</f>
        <v>SA_Diesel</v>
      </c>
      <c r="V653" s="29">
        <f t="shared" si="20"/>
        <v>0.40810263760184101</v>
      </c>
      <c r="W653" s="27">
        <v>99</v>
      </c>
      <c r="X653">
        <v>99</v>
      </c>
      <c r="Y653" s="28">
        <v>0.21201530392349399</v>
      </c>
      <c r="Z653" s="28">
        <v>0.54033463496669798</v>
      </c>
      <c r="AA653" s="28">
        <v>99</v>
      </c>
      <c r="AB653" s="23">
        <v>29562.132144712301</v>
      </c>
      <c r="AC653" s="23">
        <v>23.840219664142499</v>
      </c>
      <c r="AD653" s="28" t="str">
        <f>IF(AE653=W653,$E$2,IF(AE653=X653,$F$2,IF(AE653=Y653,$G$2,IF(AE653=Z653,$H$2,IF(AE653=AA653,$I$2,0)))))</f>
        <v>SA_Diesel</v>
      </c>
      <c r="AE653" s="29">
        <f t="shared" si="21"/>
        <v>0.21201530392349399</v>
      </c>
    </row>
    <row r="654" spans="1:31" x14ac:dyDescent="0.25">
      <c r="A654">
        <v>1</v>
      </c>
      <c r="B654" s="15">
        <v>10244</v>
      </c>
      <c r="C654" s="15">
        <v>-65.164269500000003</v>
      </c>
      <c r="D654" s="15">
        <v>-19.12825964</v>
      </c>
      <c r="E654">
        <v>99</v>
      </c>
      <c r="F654">
        <v>99</v>
      </c>
      <c r="G654">
        <v>0.47892392368493603</v>
      </c>
      <c r="H654">
        <v>0.37736893990111903</v>
      </c>
      <c r="I654">
        <v>99</v>
      </c>
      <c r="J654">
        <v>53315.2083421184</v>
      </c>
      <c r="K654">
        <v>16.679050837609399</v>
      </c>
      <c r="L654" s="28" t="str">
        <f>IF(M654=E654,$E$2,IF(M654=F654,$F$2,IF(M654=G654,$G$2,IF(M654=H654,$H$2,IF(M654=I654,$I$2,0)))))</f>
        <v>SA_PV</v>
      </c>
      <c r="M654" s="29">
        <f>MIN(E654:I654)</f>
        <v>0.37736893990111903</v>
      </c>
      <c r="N654">
        <v>99</v>
      </c>
      <c r="O654">
        <v>99</v>
      </c>
      <c r="P654">
        <v>0.354807105884136</v>
      </c>
      <c r="Q654">
        <v>0.37736893990111903</v>
      </c>
      <c r="R654">
        <v>99</v>
      </c>
      <c r="S654">
        <v>18307.0981662343</v>
      </c>
      <c r="T654">
        <v>14.763659114963801</v>
      </c>
      <c r="U654" s="28" t="str">
        <f>IF(V654=N654,$E$2,IF(V654=O654,$F$2,IF(V654=P654,$G$2,IF(V654=Q654,$H$2,IF(V654=R654,$I$2,0)))))</f>
        <v>SA_Diesel</v>
      </c>
      <c r="V654" s="29">
        <f t="shared" si="20"/>
        <v>0.354807105884136</v>
      </c>
      <c r="W654" s="27">
        <v>99</v>
      </c>
      <c r="X654">
        <v>99</v>
      </c>
      <c r="Y654" s="28">
        <v>0.193914934660878</v>
      </c>
      <c r="Z654" s="28">
        <v>0.37736893990111903</v>
      </c>
      <c r="AA654" s="28">
        <v>99</v>
      </c>
      <c r="AB654" s="23">
        <v>18307.0981662343</v>
      </c>
      <c r="AC654" s="23">
        <v>14.763659114963801</v>
      </c>
      <c r="AD654" s="28" t="str">
        <f>IF(AE654=W654,$E$2,IF(AE654=X654,$F$2,IF(AE654=Y654,$G$2,IF(AE654=Z654,$H$2,IF(AE654=AA654,$I$2,0)))))</f>
        <v>SA_Diesel</v>
      </c>
      <c r="AE654" s="29">
        <f t="shared" si="21"/>
        <v>0.193914934660878</v>
      </c>
    </row>
    <row r="655" spans="1:31" x14ac:dyDescent="0.25">
      <c r="A655">
        <v>1</v>
      </c>
      <c r="B655" s="15">
        <v>10250</v>
      </c>
      <c r="C655" s="15">
        <v>-64.776620870000002</v>
      </c>
      <c r="D655" s="15">
        <v>-20.43452224</v>
      </c>
      <c r="E655">
        <v>99</v>
      </c>
      <c r="F655">
        <v>99</v>
      </c>
      <c r="G655">
        <v>0.45210856181439302</v>
      </c>
      <c r="H655">
        <v>0.48574806337283</v>
      </c>
      <c r="I655">
        <v>99</v>
      </c>
      <c r="J655">
        <v>143313.84481926999</v>
      </c>
      <c r="K655">
        <v>28.267030536345199</v>
      </c>
      <c r="L655" s="28" t="str">
        <f>IF(M655=E655,$E$2,IF(M655=F655,$F$2,IF(M655=G655,$G$2,IF(M655=H655,$H$2,IF(M655=I655,$I$2,0)))))</f>
        <v>SA_Diesel</v>
      </c>
      <c r="M655" s="29">
        <f>MIN(E655:I655)</f>
        <v>0.45210856181439302</v>
      </c>
      <c r="N655">
        <v>99</v>
      </c>
      <c r="O655">
        <v>99</v>
      </c>
      <c r="P655">
        <v>0.33704192864490101</v>
      </c>
      <c r="Q655">
        <v>0.48574806337283</v>
      </c>
      <c r="R655">
        <v>99</v>
      </c>
      <c r="S655">
        <v>17423.985228657501</v>
      </c>
      <c r="T655">
        <v>14.0514775200431</v>
      </c>
      <c r="U655" s="28" t="str">
        <f>IF(V655=N655,$E$2,IF(V655=O655,$F$2,IF(V655=P655,$G$2,IF(V655=Q655,$H$2,IF(V655=R655,$I$2,0)))))</f>
        <v>SA_Diesel</v>
      </c>
      <c r="V655" s="29">
        <f t="shared" si="20"/>
        <v>0.33704192864490101</v>
      </c>
      <c r="W655" s="27">
        <v>99</v>
      </c>
      <c r="X655">
        <v>99</v>
      </c>
      <c r="Y655" s="28">
        <v>0.18788147824000501</v>
      </c>
      <c r="Z655" s="28">
        <v>0.48574806337283</v>
      </c>
      <c r="AA655" s="28">
        <v>99</v>
      </c>
      <c r="AB655" s="23">
        <v>17423.985228657501</v>
      </c>
      <c r="AC655" s="23">
        <v>14.0514775200431</v>
      </c>
      <c r="AD655" s="28" t="str">
        <f>IF(AE655=W655,$E$2,IF(AE655=X655,$F$2,IF(AE655=Y655,$G$2,IF(AE655=Z655,$H$2,IF(AE655=AA655,$I$2,0)))))</f>
        <v>SA_Diesel</v>
      </c>
      <c r="AE655" s="29">
        <f t="shared" si="21"/>
        <v>0.18788147824000501</v>
      </c>
    </row>
    <row r="656" spans="1:31" x14ac:dyDescent="0.25">
      <c r="A656">
        <v>1</v>
      </c>
      <c r="B656" s="15">
        <v>10254</v>
      </c>
      <c r="C656" s="15">
        <v>-65.158100680000004</v>
      </c>
      <c r="D656" s="15">
        <v>-19.214295440000001</v>
      </c>
      <c r="E656">
        <v>99</v>
      </c>
      <c r="F656">
        <v>99</v>
      </c>
      <c r="G656">
        <v>0.398477838073306</v>
      </c>
      <c r="H656">
        <v>0.37044776283742997</v>
      </c>
      <c r="I656">
        <v>99</v>
      </c>
      <c r="J656">
        <v>57018.547996645997</v>
      </c>
      <c r="K656">
        <v>11.246261932277299</v>
      </c>
      <c r="L656" s="28" t="str">
        <f>IF(M656=E656,$E$2,IF(M656=F656,$F$2,IF(M656=G656,$G$2,IF(M656=H656,$H$2,IF(M656=I656,$I$2,0)))))</f>
        <v>SA_PV</v>
      </c>
      <c r="M656" s="29">
        <f>MIN(E656:I656)</f>
        <v>0.37044776283742997</v>
      </c>
      <c r="N656">
        <v>99</v>
      </c>
      <c r="O656">
        <v>99</v>
      </c>
      <c r="P656">
        <v>0.30151157416643198</v>
      </c>
      <c r="Q656">
        <v>0.37044776283742997</v>
      </c>
      <c r="R656">
        <v>99</v>
      </c>
      <c r="S656">
        <v>25669.960068153301</v>
      </c>
      <c r="T656">
        <v>20.701398796229999</v>
      </c>
      <c r="U656" s="28" t="str">
        <f>IF(V656=N656,$E$2,IF(V656=O656,$F$2,IF(V656=P656,$G$2,IF(V656=Q656,$H$2,IF(V656=R656,$I$2,0)))))</f>
        <v>SA_Diesel</v>
      </c>
      <c r="V656" s="29">
        <f t="shared" si="20"/>
        <v>0.30151157416643198</v>
      </c>
      <c r="W656" s="27">
        <v>99</v>
      </c>
      <c r="X656">
        <v>99</v>
      </c>
      <c r="Y656" s="28">
        <v>0.17581456539826101</v>
      </c>
      <c r="Z656" s="28">
        <v>0.37044776283742997</v>
      </c>
      <c r="AA656" s="28">
        <v>99</v>
      </c>
      <c r="AB656" s="23">
        <v>25669.960068153301</v>
      </c>
      <c r="AC656" s="23">
        <v>20.701398796229999</v>
      </c>
      <c r="AD656" s="28" t="str">
        <f>IF(AE656=W656,$E$2,IF(AE656=X656,$F$2,IF(AE656=Y656,$G$2,IF(AE656=Z656,$H$2,IF(AE656=AA656,$I$2,0)))))</f>
        <v>SA_Diesel</v>
      </c>
      <c r="AE656" s="29">
        <f t="shared" si="21"/>
        <v>0.17581456539826101</v>
      </c>
    </row>
    <row r="657" spans="1:31" x14ac:dyDescent="0.25">
      <c r="A657">
        <v>1</v>
      </c>
      <c r="B657" s="15">
        <v>10271</v>
      </c>
      <c r="C657" s="15">
        <v>-64.601275880000003</v>
      </c>
      <c r="D657" s="15">
        <v>-19.326925070000001</v>
      </c>
      <c r="E657">
        <v>99</v>
      </c>
      <c r="F657">
        <v>99</v>
      </c>
      <c r="G657">
        <v>0.72026218051982405</v>
      </c>
      <c r="H657">
        <v>0.42608004866786298</v>
      </c>
      <c r="I657">
        <v>99</v>
      </c>
      <c r="J657">
        <v>190217.11984639999</v>
      </c>
      <c r="K657">
        <v>32.909536305605499</v>
      </c>
      <c r="L657" s="28" t="str">
        <f>IF(M657=E657,$E$2,IF(M657=F657,$F$2,IF(M657=G657,$G$2,IF(M657=H657,$H$2,IF(M657=I657,$I$2,0)))))</f>
        <v>SA_PV</v>
      </c>
      <c r="M657" s="29">
        <f>MIN(E657:I657)</f>
        <v>0.42608004866786298</v>
      </c>
      <c r="N657">
        <v>99</v>
      </c>
      <c r="O657">
        <v>99</v>
      </c>
      <c r="P657">
        <v>0.51469370103724998</v>
      </c>
      <c r="Q657">
        <v>0.42608004866786298</v>
      </c>
      <c r="R657">
        <v>99</v>
      </c>
      <c r="S657">
        <v>168302.389786896</v>
      </c>
      <c r="T657">
        <v>33.195737630551498</v>
      </c>
      <c r="U657" s="28" t="str">
        <f>IF(V657=N657,$E$2,IF(V657=O657,$F$2,IF(V657=P657,$G$2,IF(V657=Q657,$H$2,IF(V657=R657,$I$2,0)))))</f>
        <v>SA_PV</v>
      </c>
      <c r="V657" s="29">
        <f t="shared" si="20"/>
        <v>0.42608004866786298</v>
      </c>
      <c r="W657" s="27">
        <v>99</v>
      </c>
      <c r="X657">
        <v>99</v>
      </c>
      <c r="Y657" s="28">
        <v>0.248216042448727</v>
      </c>
      <c r="Z657" s="28">
        <v>0.42608004866786298</v>
      </c>
      <c r="AA657" s="28">
        <v>99</v>
      </c>
      <c r="AB657" s="23">
        <v>33680.418506658098</v>
      </c>
      <c r="AC657" s="23">
        <v>27.161389159901901</v>
      </c>
      <c r="AD657" s="28" t="str">
        <f>IF(AE657=W657,$E$2,IF(AE657=X657,$F$2,IF(AE657=Y657,$G$2,IF(AE657=Z657,$H$2,IF(AE657=AA657,$I$2,0)))))</f>
        <v>SA_Diesel</v>
      </c>
      <c r="AE657" s="29">
        <f t="shared" si="21"/>
        <v>0.248216042448727</v>
      </c>
    </row>
    <row r="658" spans="1:31" x14ac:dyDescent="0.25">
      <c r="A658">
        <v>1</v>
      </c>
      <c r="B658" s="15">
        <v>10273</v>
      </c>
      <c r="C658" s="15">
        <v>-64.703323119999993</v>
      </c>
      <c r="D658" s="15">
        <v>-19.935457840000002</v>
      </c>
      <c r="E658">
        <v>99</v>
      </c>
      <c r="F658">
        <v>99</v>
      </c>
      <c r="G658">
        <v>0.586185371167108</v>
      </c>
      <c r="H658">
        <v>0.43940226904829899</v>
      </c>
      <c r="I658">
        <v>99</v>
      </c>
      <c r="J658">
        <v>93952.919857395798</v>
      </c>
      <c r="K658">
        <v>16.2548304251549</v>
      </c>
      <c r="L658" s="28" t="str">
        <f>IF(M658=E658,$E$2,IF(M658=F658,$F$2,IF(M658=G658,$G$2,IF(M658=H658,$H$2,IF(M658=I658,$I$2,0)))))</f>
        <v>SA_PV</v>
      </c>
      <c r="M658" s="29">
        <f>MIN(E658:I658)</f>
        <v>0.43940226904829899</v>
      </c>
      <c r="N658">
        <v>99</v>
      </c>
      <c r="O658">
        <v>99</v>
      </c>
      <c r="P658">
        <v>0.425867814841076</v>
      </c>
      <c r="Q658">
        <v>0.43940226904829899</v>
      </c>
      <c r="R658">
        <v>99</v>
      </c>
      <c r="S658">
        <v>12719.811576575999</v>
      </c>
      <c r="T658">
        <v>10.2578224259211</v>
      </c>
      <c r="U658" s="28" t="str">
        <f>IF(V658=N658,$E$2,IF(V658=O658,$F$2,IF(V658=P658,$G$2,IF(V658=Q658,$H$2,IF(V658=R658,$I$2,0)))))</f>
        <v>SA_Diesel</v>
      </c>
      <c r="V658" s="29">
        <f t="shared" si="20"/>
        <v>0.425867814841076</v>
      </c>
      <c r="W658" s="27">
        <v>99</v>
      </c>
      <c r="X658">
        <v>99</v>
      </c>
      <c r="Y658" s="28">
        <v>0.21804876034436599</v>
      </c>
      <c r="Z658" s="28">
        <v>0.43940226904829899</v>
      </c>
      <c r="AA658" s="28">
        <v>99</v>
      </c>
      <c r="AB658" s="23">
        <v>12719.811576575999</v>
      </c>
      <c r="AC658" s="23">
        <v>10.2578224259211</v>
      </c>
      <c r="AD658" s="28" t="str">
        <f>IF(AE658=W658,$E$2,IF(AE658=X658,$F$2,IF(AE658=Y658,$G$2,IF(AE658=Z658,$H$2,IF(AE658=AA658,$I$2,0)))))</f>
        <v>SA_Diesel</v>
      </c>
      <c r="AE658" s="29">
        <f t="shared" si="21"/>
        <v>0.21804876034436599</v>
      </c>
    </row>
    <row r="659" spans="1:31" x14ac:dyDescent="0.25">
      <c r="A659">
        <v>1</v>
      </c>
      <c r="B659" s="15">
        <v>10277</v>
      </c>
      <c r="C659" s="15">
        <v>-64.518470930000007</v>
      </c>
      <c r="D659" s="15">
        <v>-19.46698559</v>
      </c>
      <c r="E659">
        <v>99</v>
      </c>
      <c r="F659">
        <v>99</v>
      </c>
      <c r="G659">
        <v>0.53255464742602199</v>
      </c>
      <c r="H659">
        <v>0.427367948059303</v>
      </c>
      <c r="I659">
        <v>99</v>
      </c>
      <c r="J659">
        <v>68222.409762284893</v>
      </c>
      <c r="K659">
        <v>17.3767996692015</v>
      </c>
      <c r="L659" s="28" t="str">
        <f>IF(M659=E659,$E$2,IF(M659=F659,$F$2,IF(M659=G659,$G$2,IF(M659=H659,$H$2,IF(M659=I659,$I$2,0)))))</f>
        <v>SA_PV</v>
      </c>
      <c r="M659" s="29">
        <f>MIN(E659:I659)</f>
        <v>0.427367948059303</v>
      </c>
      <c r="N659">
        <v>99</v>
      </c>
      <c r="O659">
        <v>99</v>
      </c>
      <c r="P659">
        <v>0.39033746036260603</v>
      </c>
      <c r="Q659">
        <v>0.427367948059303</v>
      </c>
      <c r="R659">
        <v>99</v>
      </c>
      <c r="S659">
        <v>27199.733617434398</v>
      </c>
      <c r="T659">
        <v>21.935076302058299</v>
      </c>
      <c r="U659" s="28" t="str">
        <f>IF(V659=N659,$E$2,IF(V659=O659,$F$2,IF(V659=P659,$G$2,IF(V659=Q659,$H$2,IF(V659=R659,$I$2,0)))))</f>
        <v>SA_Diesel</v>
      </c>
      <c r="V659" s="29">
        <f t="shared" si="20"/>
        <v>0.39033746036260603</v>
      </c>
      <c r="W659" s="27">
        <v>99</v>
      </c>
      <c r="X659">
        <v>99</v>
      </c>
      <c r="Y659" s="28">
        <v>0.205981847502622</v>
      </c>
      <c r="Z659" s="28">
        <v>0.427367948059303</v>
      </c>
      <c r="AA659" s="28">
        <v>99</v>
      </c>
      <c r="AB659" s="23">
        <v>27199.733617434398</v>
      </c>
      <c r="AC659" s="23">
        <v>21.935076302058299</v>
      </c>
      <c r="AD659" s="28" t="str">
        <f>IF(AE659=W659,$E$2,IF(AE659=X659,$F$2,IF(AE659=Y659,$G$2,IF(AE659=Z659,$H$2,IF(AE659=AA659,$I$2,0)))))</f>
        <v>SA_Diesel</v>
      </c>
      <c r="AE659" s="29">
        <f t="shared" si="21"/>
        <v>0.205981847502622</v>
      </c>
    </row>
    <row r="660" spans="1:31" x14ac:dyDescent="0.25">
      <c r="A660">
        <v>1</v>
      </c>
      <c r="B660" s="15">
        <v>10278</v>
      </c>
      <c r="C660" s="15">
        <v>-65.172910479999999</v>
      </c>
      <c r="D660" s="15">
        <v>-19.217648189999998</v>
      </c>
      <c r="E660">
        <v>99</v>
      </c>
      <c r="F660">
        <v>99</v>
      </c>
      <c r="G660">
        <v>0.45210856181439302</v>
      </c>
      <c r="H660">
        <v>0.42343449832544</v>
      </c>
      <c r="I660">
        <v>99</v>
      </c>
      <c r="J660">
        <v>59340.319390995297</v>
      </c>
      <c r="K660">
        <v>10.2664912441168</v>
      </c>
      <c r="L660" s="28" t="str">
        <f>IF(M660=E660,$E$2,IF(M660=F660,$F$2,IF(M660=G660,$G$2,IF(M660=H660,$H$2,IF(M660=I660,$I$2,0)))))</f>
        <v>SA_PV</v>
      </c>
      <c r="M660" s="29">
        <f>MIN(E660:I660)</f>
        <v>0.42343449832544</v>
      </c>
      <c r="N660">
        <v>99</v>
      </c>
      <c r="O660">
        <v>99</v>
      </c>
      <c r="P660">
        <v>0.33704192864490101</v>
      </c>
      <c r="Q660">
        <v>0.42343449832544</v>
      </c>
      <c r="R660">
        <v>99</v>
      </c>
      <c r="S660">
        <v>20032.978275630201</v>
      </c>
      <c r="T660">
        <v>16.1554856828364</v>
      </c>
      <c r="U660" s="28" t="str">
        <f>IF(V660=N660,$E$2,IF(V660=O660,$F$2,IF(V660=P660,$G$2,IF(V660=Q660,$H$2,IF(V660=R660,$I$2,0)))))</f>
        <v>SA_Diesel</v>
      </c>
      <c r="V660" s="29">
        <f t="shared" si="20"/>
        <v>0.33704192864490101</v>
      </c>
      <c r="W660" s="27">
        <v>99</v>
      </c>
      <c r="X660">
        <v>99</v>
      </c>
      <c r="Y660" s="28">
        <v>0.18788147824000501</v>
      </c>
      <c r="Z660" s="28">
        <v>0.42343449832544</v>
      </c>
      <c r="AA660" s="28">
        <v>99</v>
      </c>
      <c r="AB660" s="23">
        <v>20032.978275630201</v>
      </c>
      <c r="AC660" s="23">
        <v>16.1554856828364</v>
      </c>
      <c r="AD660" s="28" t="str">
        <f>IF(AE660=W660,$E$2,IF(AE660=X660,$F$2,IF(AE660=Y660,$G$2,IF(AE660=Z660,$H$2,IF(AE660=AA660,$I$2,0)))))</f>
        <v>SA_Diesel</v>
      </c>
      <c r="AE660" s="29">
        <f t="shared" si="21"/>
        <v>0.18788147824000501</v>
      </c>
    </row>
    <row r="661" spans="1:31" x14ac:dyDescent="0.25">
      <c r="A661">
        <v>1</v>
      </c>
      <c r="B661" s="15">
        <v>10279</v>
      </c>
      <c r="C661" s="15">
        <v>-64.401720190000006</v>
      </c>
      <c r="D661" s="15">
        <v>-20.106472350000001</v>
      </c>
      <c r="E661">
        <v>99</v>
      </c>
      <c r="F661">
        <v>99</v>
      </c>
      <c r="G661">
        <v>0.586185371167108</v>
      </c>
      <c r="H661">
        <v>0.48259700308149001</v>
      </c>
      <c r="I661">
        <v>99</v>
      </c>
      <c r="J661">
        <v>59532.548049792596</v>
      </c>
      <c r="K661">
        <v>10.2997487975419</v>
      </c>
      <c r="L661" s="28" t="str">
        <f>IF(M661=E661,$E$2,IF(M661=F661,$F$2,IF(M661=G661,$G$2,IF(M661=H661,$H$2,IF(M661=I661,$I$2,0)))))</f>
        <v>SA_PV</v>
      </c>
      <c r="M661" s="29">
        <f>MIN(E661:I661)</f>
        <v>0.48259700308149001</v>
      </c>
      <c r="N661">
        <v>99</v>
      </c>
      <c r="O661">
        <v>99</v>
      </c>
      <c r="P661">
        <v>0.425867814841076</v>
      </c>
      <c r="Q661">
        <v>0.48259700308149001</v>
      </c>
      <c r="R661">
        <v>99</v>
      </c>
      <c r="S661">
        <v>9943.1363155444797</v>
      </c>
      <c r="T661">
        <v>8.0185878593838993</v>
      </c>
      <c r="U661" s="28" t="str">
        <f>IF(V661=N661,$E$2,IF(V661=O661,$F$2,IF(V661=P661,$G$2,IF(V661=Q661,$H$2,IF(V661=R661,$I$2,0)))))</f>
        <v>SA_Diesel</v>
      </c>
      <c r="V661" s="29">
        <f t="shared" si="20"/>
        <v>0.425867814841076</v>
      </c>
      <c r="W661" s="27">
        <v>99</v>
      </c>
      <c r="X661">
        <v>99</v>
      </c>
      <c r="Y661" s="28">
        <v>0.21804876034436599</v>
      </c>
      <c r="Z661" s="28">
        <v>0.48259700308149001</v>
      </c>
      <c r="AA661" s="28">
        <v>99</v>
      </c>
      <c r="AB661" s="23">
        <v>9943.1363155444797</v>
      </c>
      <c r="AC661" s="23">
        <v>8.0185878593838993</v>
      </c>
      <c r="AD661" s="28" t="str">
        <f>IF(AE661=W661,$E$2,IF(AE661=X661,$F$2,IF(AE661=Y661,$G$2,IF(AE661=Z661,$H$2,IF(AE661=AA661,$I$2,0)))))</f>
        <v>SA_Diesel</v>
      </c>
      <c r="AE661" s="29">
        <f t="shared" si="21"/>
        <v>0.21804876034436599</v>
      </c>
    </row>
    <row r="662" spans="1:31" x14ac:dyDescent="0.25">
      <c r="A662">
        <v>1</v>
      </c>
      <c r="B662" s="15">
        <v>10280</v>
      </c>
      <c r="C662" s="15">
        <v>-64.550417679999995</v>
      </c>
      <c r="D662" s="15">
        <v>-20.174340539999999</v>
      </c>
      <c r="E662">
        <v>99</v>
      </c>
      <c r="F662">
        <v>99</v>
      </c>
      <c r="G662">
        <v>0.53255464742602199</v>
      </c>
      <c r="H662">
        <v>0.49317919131836102</v>
      </c>
      <c r="I662">
        <v>99</v>
      </c>
      <c r="J662">
        <v>111803.287147909</v>
      </c>
      <c r="K662">
        <v>19.3431292643441</v>
      </c>
      <c r="L662" s="28" t="str">
        <f>IF(M662=E662,$E$2,IF(M662=F662,$F$2,IF(M662=G662,$G$2,IF(M662=H662,$H$2,IF(M662=I662,$I$2,0)))))</f>
        <v>SA_PV</v>
      </c>
      <c r="M662" s="29">
        <f>MIN(E662:I662)</f>
        <v>0.49317919131836102</v>
      </c>
      <c r="N662">
        <v>99</v>
      </c>
      <c r="O662">
        <v>99</v>
      </c>
      <c r="P662">
        <v>0.39033746036260603</v>
      </c>
      <c r="Q662">
        <v>0.49317919131836102</v>
      </c>
      <c r="R662">
        <v>99</v>
      </c>
      <c r="S662">
        <v>13394.344072804501</v>
      </c>
      <c r="T662">
        <v>10.8017954655507</v>
      </c>
      <c r="U662" s="28" t="str">
        <f>IF(V662=N662,$E$2,IF(V662=O662,$F$2,IF(V662=P662,$G$2,IF(V662=Q662,$H$2,IF(V662=R662,$I$2,0)))))</f>
        <v>SA_Diesel</v>
      </c>
      <c r="V662" s="29">
        <f t="shared" si="20"/>
        <v>0.39033746036260603</v>
      </c>
      <c r="W662" s="27">
        <v>99</v>
      </c>
      <c r="X662">
        <v>99</v>
      </c>
      <c r="Y662" s="28">
        <v>0.205981847502622</v>
      </c>
      <c r="Z662" s="28">
        <v>0.49317919131836102</v>
      </c>
      <c r="AA662" s="28">
        <v>99</v>
      </c>
      <c r="AB662" s="23">
        <v>13394.344072804501</v>
      </c>
      <c r="AC662" s="23">
        <v>10.8017954655507</v>
      </c>
      <c r="AD662" s="28" t="str">
        <f>IF(AE662=W662,$E$2,IF(AE662=X662,$F$2,IF(AE662=Y662,$G$2,IF(AE662=Z662,$H$2,IF(AE662=AA662,$I$2,0)))))</f>
        <v>SA_Diesel</v>
      </c>
      <c r="AE662" s="29">
        <f t="shared" si="21"/>
        <v>0.205981847502622</v>
      </c>
    </row>
    <row r="663" spans="1:31" x14ac:dyDescent="0.25">
      <c r="A663">
        <v>1</v>
      </c>
      <c r="B663" s="15">
        <v>10289</v>
      </c>
      <c r="C663" s="15">
        <v>-64.867876769999995</v>
      </c>
      <c r="D663" s="15">
        <v>-20.435898680000001</v>
      </c>
      <c r="E663">
        <v>99</v>
      </c>
      <c r="F663">
        <v>99</v>
      </c>
      <c r="G663">
        <v>0.80070826613145296</v>
      </c>
      <c r="H663">
        <v>0.42672302660850903</v>
      </c>
      <c r="I663">
        <v>99</v>
      </c>
      <c r="J663">
        <v>162312.304483566</v>
      </c>
      <c r="K663">
        <v>20.451804632179901</v>
      </c>
      <c r="L663" s="28" t="str">
        <f>IF(M663=E663,$E$2,IF(M663=F663,$F$2,IF(M663=G663,$G$2,IF(M663=H663,$H$2,IF(M663=I663,$I$2,0)))))</f>
        <v>SA_PV</v>
      </c>
      <c r="M663" s="29">
        <f>MIN(E663:I663)</f>
        <v>0.42672302660850903</v>
      </c>
      <c r="N663">
        <v>99</v>
      </c>
      <c r="O663">
        <v>99</v>
      </c>
      <c r="P663">
        <v>0.56798923275495405</v>
      </c>
      <c r="Q663">
        <v>0.42672302660850903</v>
      </c>
      <c r="R663">
        <v>99</v>
      </c>
      <c r="S663">
        <v>108388.445446139</v>
      </c>
      <c r="T663">
        <v>21.378391606733501</v>
      </c>
      <c r="U663" s="28" t="str">
        <f>IF(V663=N663,$E$2,IF(V663=O663,$F$2,IF(V663=P663,$G$2,IF(V663=Q663,$H$2,IF(V663=R663,$I$2,0)))))</f>
        <v>SA_PV</v>
      </c>
      <c r="V663" s="29">
        <f t="shared" si="20"/>
        <v>0.42672302660850903</v>
      </c>
      <c r="W663" s="27">
        <v>99</v>
      </c>
      <c r="X663">
        <v>99</v>
      </c>
      <c r="Y663" s="28">
        <v>0.26631641171134401</v>
      </c>
      <c r="Z663" s="28">
        <v>0.42672302660850903</v>
      </c>
      <c r="AA663" s="28">
        <v>99</v>
      </c>
      <c r="AB663" s="23">
        <v>21657.848135721099</v>
      </c>
      <c r="AC663" s="23">
        <v>17.465853088021699</v>
      </c>
      <c r="AD663" s="28" t="str">
        <f>IF(AE663=W663,$E$2,IF(AE663=X663,$F$2,IF(AE663=Y663,$G$2,IF(AE663=Z663,$H$2,IF(AE663=AA663,$I$2,0)))))</f>
        <v>SA_Diesel</v>
      </c>
      <c r="AE663" s="29">
        <f t="shared" si="21"/>
        <v>0.26631641171134401</v>
      </c>
    </row>
    <row r="664" spans="1:31" x14ac:dyDescent="0.25">
      <c r="A664">
        <v>1</v>
      </c>
      <c r="B664" s="15">
        <v>10290</v>
      </c>
      <c r="C664" s="15">
        <v>-64.489418630000003</v>
      </c>
      <c r="D664" s="15">
        <v>-19.543620959999998</v>
      </c>
      <c r="E664">
        <v>99</v>
      </c>
      <c r="F664">
        <v>99</v>
      </c>
      <c r="G664">
        <v>0.50573928555547898</v>
      </c>
      <c r="H664">
        <v>0.43062201872980499</v>
      </c>
      <c r="I664">
        <v>99</v>
      </c>
      <c r="J664">
        <v>65601.879505657096</v>
      </c>
      <c r="K664">
        <v>11.3498061428472</v>
      </c>
      <c r="L664" s="28" t="str">
        <f>IF(M664=E664,$E$2,IF(M664=F664,$F$2,IF(M664=G664,$G$2,IF(M664=H664,$H$2,IF(M664=I664,$I$2,0)))))</f>
        <v>SA_PV</v>
      </c>
      <c r="M664" s="29">
        <f>MIN(E664:I664)</f>
        <v>0.43062201872980499</v>
      </c>
      <c r="N664">
        <v>99</v>
      </c>
      <c r="O664">
        <v>99</v>
      </c>
      <c r="P664">
        <v>0.37257228312337098</v>
      </c>
      <c r="Q664">
        <v>0.43062201872980499</v>
      </c>
      <c r="R664">
        <v>99</v>
      </c>
      <c r="S664">
        <v>13767.6107061947</v>
      </c>
      <c r="T664">
        <v>11.1028142990285</v>
      </c>
      <c r="U664" s="28" t="str">
        <f>IF(V664=N664,$E$2,IF(V664=O664,$F$2,IF(V664=P664,$G$2,IF(V664=Q664,$H$2,IF(V664=R664,$I$2,0)))))</f>
        <v>SA_Diesel</v>
      </c>
      <c r="V664" s="29">
        <f t="shared" si="20"/>
        <v>0.37257228312337098</v>
      </c>
      <c r="W664" s="27">
        <v>99</v>
      </c>
      <c r="X664">
        <v>99</v>
      </c>
      <c r="Y664" s="28">
        <v>0.19994839108175</v>
      </c>
      <c r="Z664" s="28">
        <v>0.43062201872980499</v>
      </c>
      <c r="AA664" s="28">
        <v>99</v>
      </c>
      <c r="AB664" s="23">
        <v>13767.6107061947</v>
      </c>
      <c r="AC664" s="23">
        <v>11.1028142990285</v>
      </c>
      <c r="AD664" s="28" t="str">
        <f>IF(AE664=W664,$E$2,IF(AE664=X664,$F$2,IF(AE664=Y664,$G$2,IF(AE664=Z664,$H$2,IF(AE664=AA664,$I$2,0)))))</f>
        <v>SA_Diesel</v>
      </c>
      <c r="AE664" s="29">
        <f t="shared" si="21"/>
        <v>0.19994839108175</v>
      </c>
    </row>
    <row r="665" spans="1:31" x14ac:dyDescent="0.25">
      <c r="A665">
        <v>1</v>
      </c>
      <c r="B665" s="15">
        <v>10291</v>
      </c>
      <c r="C665" s="15">
        <v>-64.565298490000004</v>
      </c>
      <c r="D665" s="15">
        <v>-20.654511800000002</v>
      </c>
      <c r="E665">
        <v>99</v>
      </c>
      <c r="F665">
        <v>99</v>
      </c>
      <c r="G665">
        <v>0.88115435174308199</v>
      </c>
      <c r="H665">
        <v>0.44045969724699702</v>
      </c>
      <c r="I665">
        <v>99</v>
      </c>
      <c r="J665">
        <v>72824.969812174299</v>
      </c>
      <c r="K665">
        <v>14.363899371237499</v>
      </c>
      <c r="L665" s="28" t="str">
        <f>IF(M665=E665,$E$2,IF(M665=F665,$F$2,IF(M665=G665,$G$2,IF(M665=H665,$H$2,IF(M665=I665,$I$2,0)))))</f>
        <v>SA_PV</v>
      </c>
      <c r="M665" s="29">
        <f>MIN(E665:I665)</f>
        <v>0.44045969724699702</v>
      </c>
      <c r="N665">
        <v>99</v>
      </c>
      <c r="O665">
        <v>99</v>
      </c>
      <c r="P665">
        <v>0.62128476447265801</v>
      </c>
      <c r="Q665">
        <v>0.44045969724699702</v>
      </c>
      <c r="R665">
        <v>99</v>
      </c>
      <c r="S665">
        <v>67465.988644106299</v>
      </c>
      <c r="T665">
        <v>13.306901113235901</v>
      </c>
      <c r="U665" s="28" t="str">
        <f>IF(V665=N665,$E$2,IF(V665=O665,$F$2,IF(V665=P665,$G$2,IF(V665=Q665,$H$2,IF(V665=R665,$I$2,0)))))</f>
        <v>SA_PV</v>
      </c>
      <c r="V665" s="29">
        <f t="shared" si="20"/>
        <v>0.44045969724699702</v>
      </c>
      <c r="W665" s="27">
        <v>99</v>
      </c>
      <c r="X665">
        <v>99</v>
      </c>
      <c r="Y665" s="28">
        <v>0.284416780973961</v>
      </c>
      <c r="Z665" s="28">
        <v>0.44045969724699702</v>
      </c>
      <c r="AA665" s="28">
        <v>99</v>
      </c>
      <c r="AB665" s="23">
        <v>13060.418945448801</v>
      </c>
      <c r="AC665" s="23">
        <v>10.5325033742845</v>
      </c>
      <c r="AD665" s="28" t="str">
        <f>IF(AE665=W665,$E$2,IF(AE665=X665,$F$2,IF(AE665=Y665,$G$2,IF(AE665=Z665,$H$2,IF(AE665=AA665,$I$2,0)))))</f>
        <v>SA_Diesel</v>
      </c>
      <c r="AE665" s="29">
        <f t="shared" si="21"/>
        <v>0.284416780973961</v>
      </c>
    </row>
    <row r="666" spans="1:31" x14ac:dyDescent="0.25">
      <c r="A666">
        <v>1</v>
      </c>
      <c r="B666" s="15">
        <v>10297</v>
      </c>
      <c r="C666" s="15">
        <v>-64.611703899999995</v>
      </c>
      <c r="D666" s="15">
        <v>-19.724296930000001</v>
      </c>
      <c r="E666">
        <v>99</v>
      </c>
      <c r="F666">
        <v>99</v>
      </c>
      <c r="G666">
        <v>0.45210856181439302</v>
      </c>
      <c r="H666">
        <v>0.48091715274754099</v>
      </c>
      <c r="I666">
        <v>99</v>
      </c>
      <c r="J666">
        <v>172192.743627986</v>
      </c>
      <c r="K666">
        <v>13.7751592900728</v>
      </c>
      <c r="L666" s="28" t="str">
        <f>IF(M666=E666,$E$2,IF(M666=F666,$F$2,IF(M666=G666,$G$2,IF(M666=H666,$H$2,IF(M666=I666,$I$2,0)))))</f>
        <v>SA_Diesel</v>
      </c>
      <c r="M666" s="29">
        <f>MIN(E666:I666)</f>
        <v>0.45210856181439302</v>
      </c>
      <c r="N666">
        <v>99</v>
      </c>
      <c r="O666">
        <v>99</v>
      </c>
      <c r="P666">
        <v>0.33704192864490101</v>
      </c>
      <c r="Q666">
        <v>0.48091715274754099</v>
      </c>
      <c r="R666">
        <v>99</v>
      </c>
      <c r="S666">
        <v>12167.131796003599</v>
      </c>
      <c r="T666">
        <v>9.8121168418896101</v>
      </c>
      <c r="U666" s="28" t="str">
        <f>IF(V666=N666,$E$2,IF(V666=O666,$F$2,IF(V666=P666,$G$2,IF(V666=Q666,$H$2,IF(V666=R666,$I$2,0)))))</f>
        <v>SA_Diesel</v>
      </c>
      <c r="V666" s="29">
        <f t="shared" si="20"/>
        <v>0.33704192864490101</v>
      </c>
      <c r="W666" s="27">
        <v>99</v>
      </c>
      <c r="X666">
        <v>99</v>
      </c>
      <c r="Y666" s="28">
        <v>0.18788147824000501</v>
      </c>
      <c r="Z666" s="28">
        <v>0.48091715274754099</v>
      </c>
      <c r="AA666" s="28">
        <v>99</v>
      </c>
      <c r="AB666" s="23">
        <v>12167.131796003599</v>
      </c>
      <c r="AC666" s="23">
        <v>9.8121168418896101</v>
      </c>
      <c r="AD666" s="28" t="str">
        <f>IF(AE666=W666,$E$2,IF(AE666=X666,$F$2,IF(AE666=Y666,$G$2,IF(AE666=Z666,$H$2,IF(AE666=AA666,$I$2,0)))))</f>
        <v>SA_Diesel</v>
      </c>
      <c r="AE666" s="29">
        <f t="shared" si="21"/>
        <v>0.18788147824000501</v>
      </c>
    </row>
    <row r="667" spans="1:31" x14ac:dyDescent="0.25">
      <c r="A667">
        <v>1</v>
      </c>
      <c r="B667" s="15">
        <v>10298</v>
      </c>
      <c r="C667" s="15">
        <v>-65.322744</v>
      </c>
      <c r="D667" s="15">
        <v>-19.030315000000002</v>
      </c>
      <c r="E667">
        <v>99</v>
      </c>
      <c r="F667">
        <v>99</v>
      </c>
      <c r="G667">
        <v>0.398477838073307</v>
      </c>
      <c r="H667">
        <v>0.38542724983994398</v>
      </c>
      <c r="I667">
        <v>0.32906285586173201</v>
      </c>
      <c r="J667">
        <v>81022.803603784996</v>
      </c>
      <c r="K667">
        <v>15.980829113172501</v>
      </c>
      <c r="L667" s="28" t="str">
        <f>IF(M667=E667,$E$2,IF(M667=F667,$F$2,IF(M667=G667,$G$2,IF(M667=H667,$H$2,IF(M667=I667,$I$2,0)))))</f>
        <v>Grid_extension</v>
      </c>
      <c r="M667" s="29">
        <f>MIN(E667:I667)</f>
        <v>0.32906285586173201</v>
      </c>
      <c r="N667">
        <v>99</v>
      </c>
      <c r="O667">
        <v>99</v>
      </c>
      <c r="P667">
        <v>0.30151157416643198</v>
      </c>
      <c r="Q667">
        <v>0.38542724983994398</v>
      </c>
      <c r="R667">
        <v>99</v>
      </c>
      <c r="S667">
        <v>42035.308989644698</v>
      </c>
      <c r="T667">
        <v>33.899144860648299</v>
      </c>
      <c r="U667" s="28" t="str">
        <f>IF(V667=N667,$E$2,IF(V667=O667,$F$2,IF(V667=P667,$G$2,IF(V667=Q667,$H$2,IF(V667=R667,$I$2,0)))))</f>
        <v>SA_Diesel</v>
      </c>
      <c r="V667" s="29">
        <f t="shared" si="20"/>
        <v>0.30151157416643198</v>
      </c>
      <c r="W667" s="27">
        <v>99</v>
      </c>
      <c r="X667">
        <v>99</v>
      </c>
      <c r="Y667" s="28">
        <v>0.17581456539826101</v>
      </c>
      <c r="Z667" s="28">
        <v>0.38542724983994398</v>
      </c>
      <c r="AA667" s="28">
        <v>99</v>
      </c>
      <c r="AB667" s="23">
        <v>42035.308989644698</v>
      </c>
      <c r="AC667" s="23">
        <v>33.899144860648299</v>
      </c>
      <c r="AD667" s="28" t="str">
        <f>IF(AE667=W667,$E$2,IF(AE667=X667,$F$2,IF(AE667=Y667,$G$2,IF(AE667=Z667,$H$2,IF(AE667=AA667,$I$2,0)))))</f>
        <v>SA_Diesel</v>
      </c>
      <c r="AE667" s="29">
        <f t="shared" si="21"/>
        <v>0.17581456539826101</v>
      </c>
    </row>
    <row r="668" spans="1:31" x14ac:dyDescent="0.25">
      <c r="A668">
        <v>1</v>
      </c>
      <c r="B668" s="15">
        <v>10302</v>
      </c>
      <c r="C668" s="15">
        <v>-64.398463910000004</v>
      </c>
      <c r="D668" s="15">
        <v>-19.042139630000001</v>
      </c>
      <c r="E668">
        <v>99</v>
      </c>
      <c r="F668">
        <v>99</v>
      </c>
      <c r="G668">
        <v>0.63981609490819402</v>
      </c>
      <c r="H668">
        <v>0.47877445256203199</v>
      </c>
      <c r="I668">
        <v>99</v>
      </c>
      <c r="J668">
        <v>17423.985228657501</v>
      </c>
      <c r="K668">
        <v>14.0514775200431</v>
      </c>
      <c r="L668" s="28" t="str">
        <f>IF(M668=E668,$E$2,IF(M668=F668,$F$2,IF(M668=G668,$G$2,IF(M668=H668,$H$2,IF(M668=I668,$I$2,0)))))</f>
        <v>SA_PV</v>
      </c>
      <c r="M668" s="29">
        <f>MIN(E668:I668)</f>
        <v>0.47877445256203199</v>
      </c>
      <c r="N668">
        <v>99</v>
      </c>
      <c r="O668">
        <v>99</v>
      </c>
      <c r="P668">
        <v>0.46139816931954503</v>
      </c>
      <c r="Q668">
        <v>0.47877445256203199</v>
      </c>
      <c r="R668">
        <v>99</v>
      </c>
      <c r="S668">
        <v>10057.399211190501</v>
      </c>
      <c r="T668">
        <v>8.1107345461765803</v>
      </c>
      <c r="U668" s="28" t="str">
        <f>IF(V668=N668,$E$2,IF(V668=O668,$F$2,IF(V668=P668,$G$2,IF(V668=Q668,$H$2,IF(V668=R668,$I$2,0)))))</f>
        <v>SA_Diesel</v>
      </c>
      <c r="V668" s="29">
        <f t="shared" si="20"/>
        <v>0.46139816931954503</v>
      </c>
      <c r="W668" s="27">
        <v>99</v>
      </c>
      <c r="X668">
        <v>99</v>
      </c>
      <c r="Y668" s="28">
        <v>0.23011567318611101</v>
      </c>
      <c r="Z668" s="28">
        <v>0.47877445256203199</v>
      </c>
      <c r="AA668" s="28">
        <v>99</v>
      </c>
      <c r="AB668" s="23">
        <v>10057.399211190501</v>
      </c>
      <c r="AC668" s="23">
        <v>8.1107345461765803</v>
      </c>
      <c r="AD668" s="28" t="str">
        <f>IF(AE668=W668,$E$2,IF(AE668=X668,$F$2,IF(AE668=Y668,$G$2,IF(AE668=Z668,$H$2,IF(AE668=AA668,$I$2,0)))))</f>
        <v>SA_Diesel</v>
      </c>
      <c r="AE668" s="29">
        <f t="shared" si="21"/>
        <v>0.23011567318611101</v>
      </c>
    </row>
    <row r="669" spans="1:31" x14ac:dyDescent="0.25">
      <c r="A669">
        <v>1</v>
      </c>
      <c r="B669" s="15">
        <v>10310</v>
      </c>
      <c r="C669" s="15">
        <v>-64.654608359999997</v>
      </c>
      <c r="D669" s="15">
        <v>-20.036953090000001</v>
      </c>
      <c r="E669">
        <v>99</v>
      </c>
      <c r="F669">
        <v>99</v>
      </c>
      <c r="G669">
        <v>0.66663145677873803</v>
      </c>
      <c r="H669">
        <v>0.47524540254314701</v>
      </c>
      <c r="I669">
        <v>99</v>
      </c>
      <c r="J669">
        <v>111525.396047637</v>
      </c>
      <c r="K669">
        <v>21.997119536023199</v>
      </c>
      <c r="L669" s="28" t="str">
        <f>IF(M669=E669,$E$2,IF(M669=F669,$F$2,IF(M669=G669,$G$2,IF(M669=H669,$H$2,IF(M669=I669,$I$2,0)))))</f>
        <v>SA_PV</v>
      </c>
      <c r="M669" s="29">
        <f>MIN(E669:I669)</f>
        <v>0.47524540254314701</v>
      </c>
      <c r="N669">
        <v>99</v>
      </c>
      <c r="O669">
        <v>99</v>
      </c>
      <c r="P669">
        <v>0.47916334655878001</v>
      </c>
      <c r="Q669">
        <v>0.47524540254314701</v>
      </c>
      <c r="R669">
        <v>99</v>
      </c>
      <c r="S669">
        <v>90303.112405758802</v>
      </c>
      <c r="T669">
        <v>15.6233758487472</v>
      </c>
      <c r="U669" s="28" t="str">
        <f>IF(V669=N669,$E$2,IF(V669=O669,$F$2,IF(V669=P669,$G$2,IF(V669=Q669,$H$2,IF(V669=R669,$I$2,0)))))</f>
        <v>SA_PV</v>
      </c>
      <c r="V669" s="29">
        <f t="shared" si="20"/>
        <v>0.47524540254314701</v>
      </c>
      <c r="W669" s="27">
        <v>99</v>
      </c>
      <c r="X669">
        <v>99</v>
      </c>
      <c r="Y669" s="28">
        <v>0.236149129606983</v>
      </c>
      <c r="Z669" s="28">
        <v>0.47524540254314701</v>
      </c>
      <c r="AA669" s="28">
        <v>99</v>
      </c>
      <c r="AB669" s="23">
        <v>16201.7971384883</v>
      </c>
      <c r="AC669" s="23">
        <v>13.065850624192</v>
      </c>
      <c r="AD669" s="28" t="str">
        <f>IF(AE669=W669,$E$2,IF(AE669=X669,$F$2,IF(AE669=Y669,$G$2,IF(AE669=Z669,$H$2,IF(AE669=AA669,$I$2,0)))))</f>
        <v>SA_Diesel</v>
      </c>
      <c r="AE669" s="29">
        <f t="shared" si="21"/>
        <v>0.236149129606983</v>
      </c>
    </row>
    <row r="670" spans="1:31" x14ac:dyDescent="0.25">
      <c r="A670">
        <v>1</v>
      </c>
      <c r="B670" s="15">
        <v>10317</v>
      </c>
      <c r="C670" s="15">
        <v>-64.183876999999995</v>
      </c>
      <c r="D670" s="15">
        <v>-20.4603365</v>
      </c>
      <c r="E670">
        <v>99</v>
      </c>
      <c r="F670">
        <v>99</v>
      </c>
      <c r="G670">
        <v>0.47892392368493603</v>
      </c>
      <c r="H670">
        <v>0.46407296329196701</v>
      </c>
      <c r="I670">
        <v>99</v>
      </c>
      <c r="J670">
        <v>123248.425921043</v>
      </c>
      <c r="K670">
        <v>10.9974853276397</v>
      </c>
      <c r="L670" s="28" t="str">
        <f>IF(M670=E670,$E$2,IF(M670=F670,$F$2,IF(M670=G670,$G$2,IF(M670=H670,$H$2,IF(M670=I670,$I$2,0)))))</f>
        <v>SA_PV</v>
      </c>
      <c r="M670" s="29">
        <f>MIN(E670:I670)</f>
        <v>0.46407296329196701</v>
      </c>
      <c r="N670">
        <v>99</v>
      </c>
      <c r="O670">
        <v>99</v>
      </c>
      <c r="P670">
        <v>0.354807105884136</v>
      </c>
      <c r="Q670">
        <v>0.46407296329196701</v>
      </c>
      <c r="R670">
        <v>99</v>
      </c>
      <c r="S670">
        <v>18581.2589507224</v>
      </c>
      <c r="T670">
        <v>14.9847545790357</v>
      </c>
      <c r="U670" s="28" t="str">
        <f>IF(V670=N670,$E$2,IF(V670=O670,$F$2,IF(V670=P670,$G$2,IF(V670=Q670,$H$2,IF(V670=R670,$I$2,0)))))</f>
        <v>SA_Diesel</v>
      </c>
      <c r="V670" s="29">
        <f t="shared" si="20"/>
        <v>0.354807105884136</v>
      </c>
      <c r="W670" s="27">
        <v>99</v>
      </c>
      <c r="X670">
        <v>99</v>
      </c>
      <c r="Y670" s="28">
        <v>0.193914934660878</v>
      </c>
      <c r="Z670" s="28">
        <v>0.46407296329196701</v>
      </c>
      <c r="AA670" s="28">
        <v>99</v>
      </c>
      <c r="AB670" s="23">
        <v>18581.2589507224</v>
      </c>
      <c r="AC670" s="23">
        <v>14.9847545790357</v>
      </c>
      <c r="AD670" s="28" t="str">
        <f>IF(AE670=W670,$E$2,IF(AE670=X670,$F$2,IF(AE670=Y670,$G$2,IF(AE670=Z670,$H$2,IF(AE670=AA670,$I$2,0)))))</f>
        <v>SA_Diesel</v>
      </c>
      <c r="AE670" s="29">
        <f t="shared" si="21"/>
        <v>0.193914934660878</v>
      </c>
    </row>
    <row r="671" spans="1:31" x14ac:dyDescent="0.25">
      <c r="A671">
        <v>1</v>
      </c>
      <c r="B671" s="15">
        <v>10318</v>
      </c>
      <c r="C671" s="15">
        <v>-64.791916700000002</v>
      </c>
      <c r="D671" s="15">
        <v>-20.6724934</v>
      </c>
      <c r="E671">
        <v>99</v>
      </c>
      <c r="F671">
        <v>99</v>
      </c>
      <c r="G671">
        <v>0.61300073303765101</v>
      </c>
      <c r="H671">
        <v>0.41625386501359901</v>
      </c>
      <c r="I671">
        <v>99</v>
      </c>
      <c r="J671">
        <v>168302.389786896</v>
      </c>
      <c r="K671">
        <v>33.195737630551498</v>
      </c>
      <c r="L671" s="28" t="str">
        <f>IF(M671=E671,$E$2,IF(M671=F671,$F$2,IF(M671=G671,$G$2,IF(M671=H671,$H$2,IF(M671=I671,$I$2,0)))))</f>
        <v>SA_PV</v>
      </c>
      <c r="M671" s="29">
        <f>MIN(E671:I671)</f>
        <v>0.41625386501359901</v>
      </c>
      <c r="N671">
        <v>99</v>
      </c>
      <c r="O671">
        <v>99</v>
      </c>
      <c r="P671">
        <v>0.44363299208030998</v>
      </c>
      <c r="Q671">
        <v>0.41625386501359901</v>
      </c>
      <c r="R671">
        <v>99</v>
      </c>
      <c r="S671">
        <v>70592.9201270638</v>
      </c>
      <c r="T671">
        <v>13.923652885022401</v>
      </c>
      <c r="U671" s="28" t="str">
        <f>IF(V671=N671,$E$2,IF(V671=O671,$F$2,IF(V671=P671,$G$2,IF(V671=Q671,$H$2,IF(V671=R671,$I$2,0)))))</f>
        <v>SA_PV</v>
      </c>
      <c r="V671" s="29">
        <f t="shared" si="20"/>
        <v>0.41625386501359901</v>
      </c>
      <c r="W671" s="27">
        <v>99</v>
      </c>
      <c r="X671">
        <v>99</v>
      </c>
      <c r="Y671" s="28">
        <v>0.22408221676523901</v>
      </c>
      <c r="Z671" s="28">
        <v>0.41625386501359901</v>
      </c>
      <c r="AA671" s="28">
        <v>99</v>
      </c>
      <c r="AB671" s="23">
        <v>14460.431862694901</v>
      </c>
      <c r="AC671" s="23">
        <v>11.6615361286338</v>
      </c>
      <c r="AD671" s="28" t="str">
        <f>IF(AE671=W671,$E$2,IF(AE671=X671,$F$2,IF(AE671=Y671,$G$2,IF(AE671=Z671,$H$2,IF(AE671=AA671,$I$2,0)))))</f>
        <v>SA_Diesel</v>
      </c>
      <c r="AE671" s="29">
        <f t="shared" si="21"/>
        <v>0.22408221676523901</v>
      </c>
    </row>
    <row r="672" spans="1:31" x14ac:dyDescent="0.25">
      <c r="A672">
        <v>1</v>
      </c>
      <c r="B672" s="15">
        <v>10406</v>
      </c>
      <c r="C672" s="15">
        <v>-69.295693439999994</v>
      </c>
      <c r="D672" s="15">
        <v>-16.950104100000001</v>
      </c>
      <c r="E672">
        <v>99</v>
      </c>
      <c r="F672">
        <v>99</v>
      </c>
      <c r="G672">
        <v>0.61300073303765101</v>
      </c>
      <c r="H672">
        <v>0.35554290733349397</v>
      </c>
      <c r="I672">
        <v>99</v>
      </c>
      <c r="J672">
        <v>65548.7747144202</v>
      </c>
      <c r="K672">
        <v>11.3406184627024</v>
      </c>
      <c r="L672" s="28" t="str">
        <f>IF(M672=E672,$E$2,IF(M672=F672,$F$2,IF(M672=G672,$G$2,IF(M672=H672,$H$2,IF(M672=I672,$I$2,0)))))</f>
        <v>SA_PV</v>
      </c>
      <c r="M672" s="29">
        <f>MIN(E672:I672)</f>
        <v>0.35554290733349397</v>
      </c>
      <c r="N672">
        <v>99</v>
      </c>
      <c r="O672">
        <v>99</v>
      </c>
      <c r="P672">
        <v>0.44363299208030998</v>
      </c>
      <c r="Q672">
        <v>0.35554290733349397</v>
      </c>
      <c r="R672">
        <v>99</v>
      </c>
      <c r="S672">
        <v>122038.68456227701</v>
      </c>
      <c r="T672">
        <v>24.0707464619875</v>
      </c>
      <c r="U672" s="28" t="str">
        <f>IF(V672=N672,$E$2,IF(V672=O672,$F$2,IF(V672=P672,$G$2,IF(V672=Q672,$H$2,IF(V672=R672,$I$2,0)))))</f>
        <v>SA_PV</v>
      </c>
      <c r="V672" s="29">
        <f t="shared" si="20"/>
        <v>0.35554290733349397</v>
      </c>
      <c r="W672" s="27">
        <v>99</v>
      </c>
      <c r="X672">
        <v>99</v>
      </c>
      <c r="Y672" s="28">
        <v>0.22408221676523901</v>
      </c>
      <c r="Z672" s="28">
        <v>0.35554290733349397</v>
      </c>
      <c r="AA672" s="28">
        <v>99</v>
      </c>
      <c r="AB672" s="23">
        <v>29267.383189980701</v>
      </c>
      <c r="AC672" s="23">
        <v>23.602520982863901</v>
      </c>
      <c r="AD672" s="28" t="str">
        <f>IF(AE672=W672,$E$2,IF(AE672=X672,$F$2,IF(AE672=Y672,$G$2,IF(AE672=Z672,$H$2,IF(AE672=AA672,$I$2,0)))))</f>
        <v>SA_Diesel</v>
      </c>
      <c r="AE672" s="29">
        <f t="shared" si="21"/>
        <v>0.22408221676523901</v>
      </c>
    </row>
    <row r="673" spans="1:31" x14ac:dyDescent="0.25">
      <c r="A673">
        <v>1</v>
      </c>
      <c r="B673" s="15">
        <v>10423</v>
      </c>
      <c r="C673" s="15">
        <v>-67.461083259999995</v>
      </c>
      <c r="D673" s="15">
        <v>-16.012157139999999</v>
      </c>
      <c r="E673">
        <v>99</v>
      </c>
      <c r="F673">
        <v>99</v>
      </c>
      <c r="G673">
        <v>1.1224926085779701</v>
      </c>
      <c r="H673">
        <v>0.516956353990077</v>
      </c>
      <c r="I673">
        <v>99</v>
      </c>
      <c r="J673">
        <v>136328.985560954</v>
      </c>
      <c r="K673">
        <v>26.889346264488001</v>
      </c>
      <c r="L673" s="28" t="str">
        <f>IF(M673=E673,$E$2,IF(M673=F673,$F$2,IF(M673=G673,$G$2,IF(M673=H673,$H$2,IF(M673=I673,$I$2,0)))))</f>
        <v>SA_PV</v>
      </c>
      <c r="M673" s="29">
        <f>MIN(E673:I673)</f>
        <v>0.516956353990077</v>
      </c>
      <c r="N673">
        <v>99</v>
      </c>
      <c r="O673">
        <v>99</v>
      </c>
      <c r="P673">
        <v>0.781171359625772</v>
      </c>
      <c r="Q673">
        <v>0.516956353990077</v>
      </c>
      <c r="R673">
        <v>99</v>
      </c>
      <c r="S673">
        <v>91699.156692804507</v>
      </c>
      <c r="T673">
        <v>18.086618677081699</v>
      </c>
      <c r="U673" s="28" t="str">
        <f>IF(V673=N673,$E$2,IF(V673=O673,$F$2,IF(V673=P673,$G$2,IF(V673=Q673,$H$2,IF(V673=R673,$I$2,0)))))</f>
        <v>SA_PV</v>
      </c>
      <c r="V673" s="29">
        <f t="shared" si="20"/>
        <v>0.516956353990077</v>
      </c>
      <c r="W673" s="27">
        <v>99</v>
      </c>
      <c r="X673">
        <v>99</v>
      </c>
      <c r="Y673" s="28">
        <v>0.33871788876181003</v>
      </c>
      <c r="Z673" s="28">
        <v>0.516956353990077</v>
      </c>
      <c r="AA673" s="28">
        <v>99</v>
      </c>
      <c r="AB673" s="23">
        <v>15124.807619744801</v>
      </c>
      <c r="AC673" s="23">
        <v>12.1973183215443</v>
      </c>
      <c r="AD673" s="28" t="str">
        <f>IF(AE673=W673,$E$2,IF(AE673=X673,$F$2,IF(AE673=Y673,$G$2,IF(AE673=Z673,$H$2,IF(AE673=AA673,$I$2,0)))))</f>
        <v>SA_Diesel</v>
      </c>
      <c r="AE673" s="29">
        <f t="shared" si="21"/>
        <v>0.33871788876181003</v>
      </c>
    </row>
    <row r="674" spans="1:31" x14ac:dyDescent="0.25">
      <c r="A674">
        <v>1</v>
      </c>
      <c r="B674" s="15">
        <v>10451</v>
      </c>
      <c r="C674" s="15">
        <v>-68.707549400000005</v>
      </c>
      <c r="D674" s="15">
        <v>-15.93245465</v>
      </c>
      <c r="E674">
        <v>99</v>
      </c>
      <c r="F674">
        <v>99</v>
      </c>
      <c r="G674">
        <v>0.42529319994385001</v>
      </c>
      <c r="H674">
        <v>0.41704372323212802</v>
      </c>
      <c r="I674">
        <v>99</v>
      </c>
      <c r="J674">
        <v>99484.028444483294</v>
      </c>
      <c r="K674">
        <v>17.211769627073199</v>
      </c>
      <c r="L674" s="28" t="str">
        <f>IF(M674=E674,$E$2,IF(M674=F674,$F$2,IF(M674=G674,$G$2,IF(M674=H674,$H$2,IF(M674=I674,$I$2,0)))))</f>
        <v>SA_PV</v>
      </c>
      <c r="M674" s="29">
        <f>MIN(E674:I674)</f>
        <v>0.41704372323212802</v>
      </c>
      <c r="N674">
        <v>99</v>
      </c>
      <c r="O674">
        <v>99</v>
      </c>
      <c r="P674">
        <v>0.31927675140566703</v>
      </c>
      <c r="Q674">
        <v>0.41704372323212802</v>
      </c>
      <c r="R674">
        <v>99</v>
      </c>
      <c r="S674">
        <v>17420.066488799799</v>
      </c>
      <c r="T674">
        <v>14.048317273733501</v>
      </c>
      <c r="U674" s="28" t="str">
        <f>IF(V674=N674,$E$2,IF(V674=O674,$F$2,IF(V674=P674,$G$2,IF(V674=Q674,$H$2,IF(V674=R674,$I$2,0)))))</f>
        <v>SA_Diesel</v>
      </c>
      <c r="V674" s="29">
        <f t="shared" si="20"/>
        <v>0.31927675140566703</v>
      </c>
      <c r="W674" s="27">
        <v>99</v>
      </c>
      <c r="X674">
        <v>99</v>
      </c>
      <c r="Y674" s="28">
        <v>0.18184802181913301</v>
      </c>
      <c r="Z674" s="28">
        <v>0.41704372323212802</v>
      </c>
      <c r="AA674" s="28">
        <v>99</v>
      </c>
      <c r="AB674" s="23">
        <v>17420.066488799799</v>
      </c>
      <c r="AC674" s="23">
        <v>14.048317273733501</v>
      </c>
      <c r="AD674" s="28" t="str">
        <f>IF(AE674=W674,$E$2,IF(AE674=X674,$F$2,IF(AE674=Y674,$G$2,IF(AE674=Z674,$H$2,IF(AE674=AA674,$I$2,0)))))</f>
        <v>SA_Diesel</v>
      </c>
      <c r="AE674" s="29">
        <f t="shared" si="21"/>
        <v>0.18184802181913301</v>
      </c>
    </row>
    <row r="675" spans="1:31" x14ac:dyDescent="0.25">
      <c r="A675">
        <v>1</v>
      </c>
      <c r="B675" s="15">
        <v>10453</v>
      </c>
      <c r="C675" s="15">
        <v>-68.986539559999997</v>
      </c>
      <c r="D675" s="15">
        <v>-15.44534689</v>
      </c>
      <c r="E675">
        <v>99</v>
      </c>
      <c r="F675">
        <v>99</v>
      </c>
      <c r="G675">
        <v>0.559370009296565</v>
      </c>
      <c r="H675">
        <v>0.46129710543649599</v>
      </c>
      <c r="I675">
        <v>99</v>
      </c>
      <c r="J675">
        <v>56276.829031743902</v>
      </c>
      <c r="K675">
        <v>9.7364756110283501</v>
      </c>
      <c r="L675" s="28" t="str">
        <f>IF(M675=E675,$E$2,IF(M675=F675,$F$2,IF(M675=G675,$G$2,IF(M675=H675,$H$2,IF(M675=I675,$I$2,0)))))</f>
        <v>SA_PV</v>
      </c>
      <c r="M675" s="29">
        <f>MIN(E675:I675)</f>
        <v>0.46129710543649599</v>
      </c>
      <c r="N675">
        <v>99</v>
      </c>
      <c r="O675">
        <v>99</v>
      </c>
      <c r="P675">
        <v>0.40810263760184101</v>
      </c>
      <c r="Q675">
        <v>0.46129710543649599</v>
      </c>
      <c r="R675">
        <v>99</v>
      </c>
      <c r="S675">
        <v>17184.4888065212</v>
      </c>
      <c r="T675">
        <v>13.8583369412596</v>
      </c>
      <c r="U675" s="28" t="str">
        <f>IF(V675=N675,$E$2,IF(V675=O675,$F$2,IF(V675=P675,$G$2,IF(V675=Q675,$H$2,IF(V675=R675,$I$2,0)))))</f>
        <v>SA_Diesel</v>
      </c>
      <c r="V675" s="29">
        <f t="shared" si="20"/>
        <v>0.40810263760184101</v>
      </c>
      <c r="W675" s="27">
        <v>99</v>
      </c>
      <c r="X675">
        <v>99</v>
      </c>
      <c r="Y675" s="28">
        <v>0.21201530392349399</v>
      </c>
      <c r="Z675" s="28">
        <v>0.46129710543649599</v>
      </c>
      <c r="AA675" s="28">
        <v>99</v>
      </c>
      <c r="AB675" s="23">
        <v>17184.4888065212</v>
      </c>
      <c r="AC675" s="23">
        <v>13.8583369412596</v>
      </c>
      <c r="AD675" s="28" t="str">
        <f>IF(AE675=W675,$E$2,IF(AE675=X675,$F$2,IF(AE675=Y675,$G$2,IF(AE675=Z675,$H$2,IF(AE675=AA675,$I$2,0)))))</f>
        <v>SA_Diesel</v>
      </c>
      <c r="AE675" s="29">
        <f t="shared" si="21"/>
        <v>0.21201530392349399</v>
      </c>
    </row>
    <row r="676" spans="1:31" x14ac:dyDescent="0.25">
      <c r="A676">
        <v>1</v>
      </c>
      <c r="B676" s="15">
        <v>10490</v>
      </c>
      <c r="C676" s="15">
        <v>-68.253822830000004</v>
      </c>
      <c r="D676" s="15">
        <v>-16.396999409999999</v>
      </c>
      <c r="E676">
        <v>99</v>
      </c>
      <c r="F676">
        <v>99</v>
      </c>
      <c r="G676">
        <v>0.63981609490819402</v>
      </c>
      <c r="H676">
        <v>0.44961617581371699</v>
      </c>
      <c r="I676">
        <v>99</v>
      </c>
      <c r="J676">
        <v>77472.5408589914</v>
      </c>
      <c r="K676">
        <v>13.4035537818324</v>
      </c>
      <c r="L676" s="28" t="str">
        <f>IF(M676=E676,$E$2,IF(M676=F676,$F$2,IF(M676=G676,$G$2,IF(M676=H676,$H$2,IF(M676=I676,$I$2,0)))))</f>
        <v>SA_PV</v>
      </c>
      <c r="M676" s="29">
        <f>MIN(E676:I676)</f>
        <v>0.44961617581371699</v>
      </c>
      <c r="N676">
        <v>99</v>
      </c>
      <c r="O676">
        <v>99</v>
      </c>
      <c r="P676">
        <v>0.46139816931954503</v>
      </c>
      <c r="Q676">
        <v>0.44961617581371699</v>
      </c>
      <c r="R676">
        <v>99</v>
      </c>
      <c r="S676">
        <v>77141.593420998994</v>
      </c>
      <c r="T676">
        <v>13.3462964396192</v>
      </c>
      <c r="U676" s="28" t="str">
        <f>IF(V676=N676,$E$2,IF(V676=O676,$F$2,IF(V676=P676,$G$2,IF(V676=Q676,$H$2,IF(V676=R676,$I$2,0)))))</f>
        <v>SA_PV</v>
      </c>
      <c r="V676" s="29">
        <f t="shared" si="20"/>
        <v>0.44961617581371699</v>
      </c>
      <c r="W676" s="27">
        <v>99</v>
      </c>
      <c r="X676">
        <v>99</v>
      </c>
      <c r="Y676" s="28">
        <v>0.23011567318611101</v>
      </c>
      <c r="Z676" s="28">
        <v>0.44961617581371699</v>
      </c>
      <c r="AA676" s="28">
        <v>99</v>
      </c>
      <c r="AB676" s="23">
        <v>14629.3514443039</v>
      </c>
      <c r="AC676" s="23">
        <v>11.7977604006661</v>
      </c>
      <c r="AD676" s="28" t="str">
        <f>IF(AE676=W676,$E$2,IF(AE676=X676,$F$2,IF(AE676=Y676,$G$2,IF(AE676=Z676,$H$2,IF(AE676=AA676,$I$2,0)))))</f>
        <v>SA_Diesel</v>
      </c>
      <c r="AE676" s="29">
        <f t="shared" si="21"/>
        <v>0.23011567318611101</v>
      </c>
    </row>
    <row r="677" spans="1:31" x14ac:dyDescent="0.25">
      <c r="A677">
        <v>1</v>
      </c>
      <c r="B677" s="15">
        <v>10515</v>
      </c>
      <c r="C677" s="15">
        <v>-67.696117419999993</v>
      </c>
      <c r="D677" s="15">
        <v>-18.172275119999998</v>
      </c>
      <c r="E677">
        <v>99</v>
      </c>
      <c r="F677">
        <v>99</v>
      </c>
      <c r="G677">
        <v>0.69344681864928104</v>
      </c>
      <c r="H677">
        <v>0.55197709135297102</v>
      </c>
      <c r="I677">
        <v>99</v>
      </c>
      <c r="J677">
        <v>108388.445446139</v>
      </c>
      <c r="K677">
        <v>21.378391606733501</v>
      </c>
      <c r="L677" s="28" t="str">
        <f>IF(M677=E677,$E$2,IF(M677=F677,$F$2,IF(M677=G677,$G$2,IF(M677=H677,$H$2,IF(M677=I677,$I$2,0)))))</f>
        <v>SA_PV</v>
      </c>
      <c r="M677" s="29">
        <f>MIN(E677:I677)</f>
        <v>0.55197709135297102</v>
      </c>
      <c r="N677">
        <v>99</v>
      </c>
      <c r="O677">
        <v>99</v>
      </c>
      <c r="P677">
        <v>0.496928523798015</v>
      </c>
      <c r="Q677">
        <v>0.55197709135297102</v>
      </c>
      <c r="R677">
        <v>99</v>
      </c>
      <c r="S677">
        <v>10736.339540216401</v>
      </c>
      <c r="T677">
        <v>8.6582622584399793</v>
      </c>
      <c r="U677" s="28" t="str">
        <f>IF(V677=N677,$E$2,IF(V677=O677,$F$2,IF(V677=P677,$G$2,IF(V677=Q677,$H$2,IF(V677=R677,$I$2,0)))))</f>
        <v>SA_Diesel</v>
      </c>
      <c r="V677" s="29">
        <f t="shared" si="20"/>
        <v>0.496928523798015</v>
      </c>
      <c r="W677" s="27">
        <v>99</v>
      </c>
      <c r="X677">
        <v>99</v>
      </c>
      <c r="Y677" s="28">
        <v>0.242182586027855</v>
      </c>
      <c r="Z677" s="28">
        <v>0.55197709135297102</v>
      </c>
      <c r="AA677" s="28">
        <v>99</v>
      </c>
      <c r="AB677" s="23">
        <v>10736.339540216401</v>
      </c>
      <c r="AC677" s="23">
        <v>8.6582622584399793</v>
      </c>
      <c r="AD677" s="28" t="str">
        <f>IF(AE677=W677,$E$2,IF(AE677=X677,$F$2,IF(AE677=Y677,$G$2,IF(AE677=Z677,$H$2,IF(AE677=AA677,$I$2,0)))))</f>
        <v>SA_Diesel</v>
      </c>
      <c r="AE677" s="29">
        <f t="shared" si="21"/>
        <v>0.242182586027855</v>
      </c>
    </row>
    <row r="678" spans="1:31" x14ac:dyDescent="0.25">
      <c r="A678">
        <v>1</v>
      </c>
      <c r="B678" s="15">
        <v>10526</v>
      </c>
      <c r="C678" s="15">
        <v>-67.190278059999997</v>
      </c>
      <c r="D678" s="15">
        <v>-18.085344859999999</v>
      </c>
      <c r="E678">
        <v>99</v>
      </c>
      <c r="F678">
        <v>99</v>
      </c>
      <c r="G678">
        <v>0.398477838073306</v>
      </c>
      <c r="H678">
        <v>0.33637009393248002</v>
      </c>
      <c r="I678">
        <v>99</v>
      </c>
      <c r="J678">
        <v>69530.6700543732</v>
      </c>
      <c r="K678">
        <v>13.714136105399</v>
      </c>
      <c r="L678" s="28" t="str">
        <f>IF(M678=E678,$E$2,IF(M678=F678,$F$2,IF(M678=G678,$G$2,IF(M678=H678,$H$2,IF(M678=I678,$I$2,0)))))</f>
        <v>SA_PV</v>
      </c>
      <c r="M678" s="29">
        <f>MIN(E678:I678)</f>
        <v>0.33637009393248002</v>
      </c>
      <c r="N678">
        <v>99</v>
      </c>
      <c r="O678">
        <v>99</v>
      </c>
      <c r="P678">
        <v>0.30151157416643198</v>
      </c>
      <c r="Q678">
        <v>0.33637009393248002</v>
      </c>
      <c r="R678">
        <v>99</v>
      </c>
      <c r="S678">
        <v>24970.198969411798</v>
      </c>
      <c r="T678">
        <v>20.137080288188901</v>
      </c>
      <c r="U678" s="28" t="str">
        <f>IF(V678=N678,$E$2,IF(V678=O678,$F$2,IF(V678=P678,$G$2,IF(V678=Q678,$H$2,IF(V678=R678,$I$2,0)))))</f>
        <v>SA_Diesel</v>
      </c>
      <c r="V678" s="29">
        <f t="shared" si="20"/>
        <v>0.30151157416643198</v>
      </c>
      <c r="W678" s="27">
        <v>99</v>
      </c>
      <c r="X678">
        <v>99</v>
      </c>
      <c r="Y678" s="28">
        <v>0.17581456539826101</v>
      </c>
      <c r="Z678" s="28">
        <v>0.33637009393248002</v>
      </c>
      <c r="AA678" s="28">
        <v>99</v>
      </c>
      <c r="AB678" s="23">
        <v>24970.198969411798</v>
      </c>
      <c r="AC678" s="23">
        <v>20.137080288188901</v>
      </c>
      <c r="AD678" s="28" t="str">
        <f>IF(AE678=W678,$E$2,IF(AE678=X678,$F$2,IF(AE678=Y678,$G$2,IF(AE678=Z678,$H$2,IF(AE678=AA678,$I$2,0)))))</f>
        <v>SA_Diesel</v>
      </c>
      <c r="AE678" s="29">
        <f t="shared" si="21"/>
        <v>0.17581456539826101</v>
      </c>
    </row>
    <row r="679" spans="1:31" x14ac:dyDescent="0.25">
      <c r="A679">
        <v>1</v>
      </c>
      <c r="B679" s="15">
        <v>10543</v>
      </c>
      <c r="C679" s="15">
        <v>-67.632519819999999</v>
      </c>
      <c r="D679" s="15">
        <v>-18.19162262</v>
      </c>
      <c r="E679">
        <v>99</v>
      </c>
      <c r="F679">
        <v>99</v>
      </c>
      <c r="G679">
        <v>0.53255464742602199</v>
      </c>
      <c r="H679">
        <v>0.357340091363823</v>
      </c>
      <c r="I679">
        <v>99</v>
      </c>
      <c r="J679">
        <v>67465.988644106299</v>
      </c>
      <c r="K679">
        <v>13.306901113235901</v>
      </c>
      <c r="L679" s="28" t="str">
        <f>IF(M679=E679,$E$2,IF(M679=F679,$F$2,IF(M679=G679,$G$2,IF(M679=H679,$H$2,IF(M679=I679,$I$2,0)))))</f>
        <v>SA_PV</v>
      </c>
      <c r="M679" s="29">
        <f>MIN(E679:I679)</f>
        <v>0.357340091363823</v>
      </c>
      <c r="N679">
        <v>99</v>
      </c>
      <c r="O679">
        <v>99</v>
      </c>
      <c r="P679">
        <v>0.39033746036260603</v>
      </c>
      <c r="Q679">
        <v>0.357340091363823</v>
      </c>
      <c r="R679">
        <v>99</v>
      </c>
      <c r="S679">
        <v>175221.28808870399</v>
      </c>
      <c r="T679">
        <v>34.560411851815502</v>
      </c>
      <c r="U679" s="28" t="str">
        <f>IF(V679=N679,$E$2,IF(V679=O679,$F$2,IF(V679=P679,$G$2,IF(V679=Q679,$H$2,IF(V679=R679,$I$2,0)))))</f>
        <v>SA_PV</v>
      </c>
      <c r="V679" s="29">
        <f t="shared" si="20"/>
        <v>0.357340091363823</v>
      </c>
      <c r="W679" s="27">
        <v>99</v>
      </c>
      <c r="X679">
        <v>99</v>
      </c>
      <c r="Y679" s="28">
        <v>0.205981847502622</v>
      </c>
      <c r="Z679" s="28">
        <v>0.357340091363823</v>
      </c>
      <c r="AA679" s="28">
        <v>99</v>
      </c>
      <c r="AB679" s="23">
        <v>41810.322725044301</v>
      </c>
      <c r="AC679" s="23">
        <v>33.717705918990397</v>
      </c>
      <c r="AD679" s="28" t="str">
        <f>IF(AE679=W679,$E$2,IF(AE679=X679,$F$2,IF(AE679=Y679,$G$2,IF(AE679=Z679,$H$2,IF(AE679=AA679,$I$2,0)))))</f>
        <v>SA_Diesel</v>
      </c>
      <c r="AE679" s="29">
        <f t="shared" si="21"/>
        <v>0.205981847502622</v>
      </c>
    </row>
    <row r="680" spans="1:31" x14ac:dyDescent="0.25">
      <c r="A680">
        <v>1</v>
      </c>
      <c r="B680" s="15">
        <v>10560</v>
      </c>
      <c r="C680" s="15">
        <v>-66.829300000000003</v>
      </c>
      <c r="D680" s="15">
        <v>-10.953975</v>
      </c>
      <c r="E680">
        <v>99</v>
      </c>
      <c r="F680">
        <v>99</v>
      </c>
      <c r="G680">
        <v>0.63981609490819402</v>
      </c>
      <c r="H680">
        <v>0.68466389215897405</v>
      </c>
      <c r="I680">
        <v>99</v>
      </c>
      <c r="J680">
        <v>12167.131796003599</v>
      </c>
      <c r="K680">
        <v>9.8121168418896101</v>
      </c>
      <c r="L680" s="28" t="str">
        <f>IF(M680=E680,$E$2,IF(M680=F680,$F$2,IF(M680=G680,$G$2,IF(M680=H680,$H$2,IF(M680=I680,$I$2,0)))))</f>
        <v>SA_Diesel</v>
      </c>
      <c r="M680" s="29">
        <f>MIN(E680:I680)</f>
        <v>0.63981609490819402</v>
      </c>
      <c r="N680">
        <v>99</v>
      </c>
      <c r="O680">
        <v>99</v>
      </c>
      <c r="P680">
        <v>0.46139816931954503</v>
      </c>
      <c r="Q680">
        <v>0.68466389215897405</v>
      </c>
      <c r="R680">
        <v>99</v>
      </c>
      <c r="S680">
        <v>9667.3195569059499</v>
      </c>
      <c r="T680">
        <v>7.7961569440221199</v>
      </c>
      <c r="U680" s="28" t="str">
        <f>IF(V680=N680,$E$2,IF(V680=O680,$F$2,IF(V680=P680,$G$2,IF(V680=Q680,$H$2,IF(V680=R680,$I$2,0)))))</f>
        <v>SA_Diesel</v>
      </c>
      <c r="V680" s="29">
        <f t="shared" si="20"/>
        <v>0.46139816931954503</v>
      </c>
      <c r="W680" s="27">
        <v>99</v>
      </c>
      <c r="X680">
        <v>99</v>
      </c>
      <c r="Y680" s="28">
        <v>0.23011567318611101</v>
      </c>
      <c r="Z680" s="28">
        <v>0.68466389215897405</v>
      </c>
      <c r="AA680" s="28">
        <v>99</v>
      </c>
      <c r="AB680" s="23">
        <v>9667.3195569059499</v>
      </c>
      <c r="AC680" s="23">
        <v>7.7961569440221199</v>
      </c>
      <c r="AD680" s="28" t="str">
        <f>IF(AE680=W680,$E$2,IF(AE680=X680,$F$2,IF(AE680=Y680,$G$2,IF(AE680=Z680,$H$2,IF(AE680=AA680,$I$2,0)))))</f>
        <v>SA_Diesel</v>
      </c>
      <c r="AE680" s="29">
        <f t="shared" si="21"/>
        <v>0.23011567318611101</v>
      </c>
    </row>
    <row r="681" spans="1:31" x14ac:dyDescent="0.25">
      <c r="A681">
        <v>1</v>
      </c>
      <c r="B681" s="15">
        <v>10562</v>
      </c>
      <c r="C681" s="15">
        <v>-68.689921749999996</v>
      </c>
      <c r="D681" s="15">
        <v>-11.229680310000001</v>
      </c>
      <c r="E681">
        <v>0.220663971167053</v>
      </c>
      <c r="F681">
        <v>99</v>
      </c>
      <c r="G681">
        <v>0.50573928555547898</v>
      </c>
      <c r="H681">
        <v>0.52305267397258304</v>
      </c>
      <c r="I681">
        <v>99</v>
      </c>
      <c r="J681">
        <v>145598.65941429301</v>
      </c>
      <c r="K681">
        <v>19.587324564590102</v>
      </c>
      <c r="L681" s="28" t="str">
        <f>IF(M681=E681,$E$2,IF(M681=F681,$F$2,IF(M681=G681,$G$2,IF(M681=H681,$H$2,IF(M681=I681,$I$2,0)))))</f>
        <v>MG_Hydro</v>
      </c>
      <c r="M681" s="29">
        <f>MIN(E681:I681)</f>
        <v>0.220663971167053</v>
      </c>
      <c r="N681">
        <v>0.220663971167053</v>
      </c>
      <c r="O681">
        <v>99</v>
      </c>
      <c r="P681">
        <v>0.37257228312337098</v>
      </c>
      <c r="Q681">
        <v>0.52305267397258304</v>
      </c>
      <c r="R681">
        <v>99</v>
      </c>
      <c r="S681">
        <v>419216.23110790801</v>
      </c>
      <c r="T681">
        <v>62.647458242258097</v>
      </c>
      <c r="U681" s="28" t="str">
        <f>IF(V681=N681,$E$2,IF(V681=O681,$F$2,IF(V681=P681,$G$2,IF(V681=Q681,$H$2,IF(V681=R681,$I$2,0)))))</f>
        <v>MG_Hydro</v>
      </c>
      <c r="V681" s="29">
        <f t="shared" si="20"/>
        <v>0.220663971167053</v>
      </c>
      <c r="W681" s="27">
        <v>0.220663971167053</v>
      </c>
      <c r="X681">
        <v>99</v>
      </c>
      <c r="Y681" s="28">
        <v>0.19994839108175</v>
      </c>
      <c r="Z681" s="28">
        <v>0.52305267397258304</v>
      </c>
      <c r="AA681" s="28">
        <v>99</v>
      </c>
      <c r="AB681" s="23">
        <v>174005.82188614301</v>
      </c>
      <c r="AC681" s="23">
        <v>89.496368917511603</v>
      </c>
      <c r="AD681" s="28" t="str">
        <f>IF(AE681=W681,$E$2,IF(AE681=X681,$F$2,IF(AE681=Y681,$G$2,IF(AE681=Z681,$H$2,IF(AE681=AA681,$I$2,0)))))</f>
        <v>SA_Diesel</v>
      </c>
      <c r="AE681" s="29">
        <f t="shared" si="21"/>
        <v>0.19994839108175</v>
      </c>
    </row>
    <row r="682" spans="1:31" x14ac:dyDescent="0.25">
      <c r="A682">
        <v>1</v>
      </c>
      <c r="B682" s="15">
        <v>10563</v>
      </c>
      <c r="C682" s="15">
        <v>-66.209487280000005</v>
      </c>
      <c r="D682" s="15">
        <v>-11.008249530000001</v>
      </c>
      <c r="E682">
        <v>0.69561242265944401</v>
      </c>
      <c r="F682">
        <v>99</v>
      </c>
      <c r="G682">
        <v>0.42529319994385001</v>
      </c>
      <c r="H682">
        <v>0.51360828155884497</v>
      </c>
      <c r="I682">
        <v>99</v>
      </c>
      <c r="J682">
        <v>56472.662284055201</v>
      </c>
      <c r="K682">
        <v>9.7703567965493505</v>
      </c>
      <c r="L682" s="28" t="str">
        <f>IF(M682=E682,$E$2,IF(M682=F682,$F$2,IF(M682=G682,$G$2,IF(M682=H682,$H$2,IF(M682=I682,$I$2,0)))))</f>
        <v>SA_Diesel</v>
      </c>
      <c r="M682" s="29">
        <f>MIN(E682:I682)</f>
        <v>0.42529319994385001</v>
      </c>
      <c r="N682">
        <v>0.69561242265944401</v>
      </c>
      <c r="O682">
        <v>99</v>
      </c>
      <c r="P682">
        <v>0.31927675140566703</v>
      </c>
      <c r="Q682">
        <v>0.51360828155884497</v>
      </c>
      <c r="R682">
        <v>99</v>
      </c>
      <c r="S682">
        <v>9495.15847986886</v>
      </c>
      <c r="T682">
        <v>7.6573185857437602</v>
      </c>
      <c r="U682" s="28" t="str">
        <f>IF(V682=N682,$E$2,IF(V682=O682,$F$2,IF(V682=P682,$G$2,IF(V682=Q682,$H$2,IF(V682=R682,$I$2,0)))))</f>
        <v>SA_Diesel</v>
      </c>
      <c r="V682" s="29">
        <f t="shared" si="20"/>
        <v>0.31927675140566703</v>
      </c>
      <c r="W682" s="27">
        <v>0.69561242265944401</v>
      </c>
      <c r="X682">
        <v>99</v>
      </c>
      <c r="Y682" s="28">
        <v>0.18184802181913301</v>
      </c>
      <c r="Z682" s="28">
        <v>0.51360828155884497</v>
      </c>
      <c r="AA682" s="28">
        <v>99</v>
      </c>
      <c r="AB682" s="23">
        <v>9495.15847986886</v>
      </c>
      <c r="AC682" s="23">
        <v>7.6573185857437602</v>
      </c>
      <c r="AD682" s="28" t="str">
        <f>IF(AE682=W682,$E$2,IF(AE682=X682,$F$2,IF(AE682=Y682,$G$2,IF(AE682=Z682,$H$2,IF(AE682=AA682,$I$2,0)))))</f>
        <v>SA_Diesel</v>
      </c>
      <c r="AE682" s="29">
        <f t="shared" si="21"/>
        <v>0.18184802181913301</v>
      </c>
    </row>
    <row r="683" spans="1:31" x14ac:dyDescent="0.25">
      <c r="A683">
        <v>1</v>
      </c>
      <c r="B683" s="15">
        <v>10571</v>
      </c>
      <c r="C683" s="15">
        <v>-66.933752389999995</v>
      </c>
      <c r="D683" s="15">
        <v>-11.723342799999999</v>
      </c>
      <c r="E683">
        <v>99</v>
      </c>
      <c r="F683">
        <v>99</v>
      </c>
      <c r="G683">
        <v>0.559370009296565</v>
      </c>
      <c r="H683">
        <v>0.98661381162337403</v>
      </c>
      <c r="I683">
        <v>99</v>
      </c>
      <c r="J683">
        <v>90303.112405758802</v>
      </c>
      <c r="K683">
        <v>15.6233758487472</v>
      </c>
      <c r="L683" s="28" t="str">
        <f>IF(M683=E683,$E$2,IF(M683=F683,$F$2,IF(M683=G683,$G$2,IF(M683=H683,$H$2,IF(M683=I683,$I$2,0)))))</f>
        <v>SA_Diesel</v>
      </c>
      <c r="M683" s="29">
        <f>MIN(E683:I683)</f>
        <v>0.559370009296565</v>
      </c>
      <c r="N683">
        <v>99</v>
      </c>
      <c r="O683">
        <v>99</v>
      </c>
      <c r="P683">
        <v>0.40810263760184101</v>
      </c>
      <c r="Q683">
        <v>0.98661381162337403</v>
      </c>
      <c r="R683">
        <v>99</v>
      </c>
      <c r="S683">
        <v>10775.346113342999</v>
      </c>
      <c r="T683">
        <v>8.6897188958411906</v>
      </c>
      <c r="U683" s="28" t="str">
        <f>IF(V683=N683,$E$2,IF(V683=O683,$F$2,IF(V683=P683,$G$2,IF(V683=Q683,$H$2,IF(V683=R683,$I$2,0)))))</f>
        <v>SA_Diesel</v>
      </c>
      <c r="V683" s="29">
        <f t="shared" si="20"/>
        <v>0.40810263760184101</v>
      </c>
      <c r="W683" s="27">
        <v>99</v>
      </c>
      <c r="X683">
        <v>99</v>
      </c>
      <c r="Y683" s="28">
        <v>0.21201530392349399</v>
      </c>
      <c r="Z683" s="28">
        <v>0.98661381162337403</v>
      </c>
      <c r="AA683" s="28">
        <v>99</v>
      </c>
      <c r="AB683" s="23">
        <v>10775.346113342999</v>
      </c>
      <c r="AC683" s="23">
        <v>8.6897188958411906</v>
      </c>
      <c r="AD683" s="28" t="str">
        <f>IF(AE683=W683,$E$2,IF(AE683=X683,$F$2,IF(AE683=Y683,$G$2,IF(AE683=Z683,$H$2,IF(AE683=AA683,$I$2,0)))))</f>
        <v>SA_Diesel</v>
      </c>
      <c r="AE683" s="29">
        <f t="shared" si="21"/>
        <v>0.21201530392349399</v>
      </c>
    </row>
    <row r="684" spans="1:31" x14ac:dyDescent="0.25">
      <c r="A684">
        <v>1</v>
      </c>
      <c r="B684" s="15">
        <v>10592</v>
      </c>
      <c r="C684" s="15">
        <v>-65.185377770000002</v>
      </c>
      <c r="D684" s="15">
        <v>-19.806636109999999</v>
      </c>
      <c r="E684">
        <v>99</v>
      </c>
      <c r="F684">
        <v>99</v>
      </c>
      <c r="G684">
        <v>0.42529319994385001</v>
      </c>
      <c r="H684">
        <v>0.55653096227598697</v>
      </c>
      <c r="I684">
        <v>99</v>
      </c>
      <c r="J684">
        <v>101130.698709826</v>
      </c>
      <c r="K684">
        <v>19.946883374719299</v>
      </c>
      <c r="L684" s="28" t="str">
        <f>IF(M684=E684,$E$2,IF(M684=F684,$F$2,IF(M684=G684,$G$2,IF(M684=H684,$H$2,IF(M684=I684,$I$2,0)))))</f>
        <v>SA_Diesel</v>
      </c>
      <c r="M684" s="29">
        <f>MIN(E684:I684)</f>
        <v>0.42529319994385001</v>
      </c>
      <c r="N684">
        <v>99</v>
      </c>
      <c r="O684">
        <v>99</v>
      </c>
      <c r="P684">
        <v>0.31927675140566703</v>
      </c>
      <c r="Q684">
        <v>0.55653096227598697</v>
      </c>
      <c r="R684">
        <v>99</v>
      </c>
      <c r="S684">
        <v>10466.121661502701</v>
      </c>
      <c r="T684">
        <v>8.4403465291489503</v>
      </c>
      <c r="U684" s="28" t="str">
        <f>IF(V684=N684,$E$2,IF(V684=O684,$F$2,IF(V684=P684,$G$2,IF(V684=Q684,$H$2,IF(V684=R684,$I$2,0)))))</f>
        <v>SA_Diesel</v>
      </c>
      <c r="V684" s="29">
        <f t="shared" si="20"/>
        <v>0.31927675140566703</v>
      </c>
      <c r="W684" s="27">
        <v>99</v>
      </c>
      <c r="X684">
        <v>99</v>
      </c>
      <c r="Y684" s="28">
        <v>0.18184802181913301</v>
      </c>
      <c r="Z684" s="28">
        <v>0.55653096227598697</v>
      </c>
      <c r="AA684" s="28">
        <v>99</v>
      </c>
      <c r="AB684" s="23">
        <v>10466.121661502701</v>
      </c>
      <c r="AC684" s="23">
        <v>8.4403465291489503</v>
      </c>
      <c r="AD684" s="28" t="str">
        <f>IF(AE684=W684,$E$2,IF(AE684=X684,$F$2,IF(AE684=Y684,$G$2,IF(AE684=Z684,$H$2,IF(AE684=AA684,$I$2,0)))))</f>
        <v>SA_Diesel</v>
      </c>
      <c r="AE684" s="29">
        <f t="shared" si="21"/>
        <v>0.18184802181913301</v>
      </c>
    </row>
    <row r="685" spans="1:31" x14ac:dyDescent="0.25">
      <c r="A685">
        <v>1</v>
      </c>
      <c r="B685" s="15">
        <v>10609</v>
      </c>
      <c r="C685" s="15">
        <v>-65.90027268</v>
      </c>
      <c r="D685" s="15">
        <v>-18.33115871</v>
      </c>
      <c r="E685">
        <v>99</v>
      </c>
      <c r="F685">
        <v>99</v>
      </c>
      <c r="G685">
        <v>0.934785075484168</v>
      </c>
      <c r="H685">
        <v>0.42417736586636201</v>
      </c>
      <c r="I685">
        <v>99</v>
      </c>
      <c r="J685">
        <v>70592.9201270638</v>
      </c>
      <c r="K685">
        <v>13.923652885022401</v>
      </c>
      <c r="L685" s="28" t="str">
        <f>IF(M685=E685,$E$2,IF(M685=F685,$F$2,IF(M685=G685,$G$2,IF(M685=H685,$H$2,IF(M685=I685,$I$2,0)))))</f>
        <v>SA_PV</v>
      </c>
      <c r="M685" s="29">
        <f>MIN(E685:I685)</f>
        <v>0.42417736586636201</v>
      </c>
      <c r="N685">
        <v>99</v>
      </c>
      <c r="O685">
        <v>99</v>
      </c>
      <c r="P685">
        <v>0.65681511895112799</v>
      </c>
      <c r="Q685">
        <v>0.42417736586636201</v>
      </c>
      <c r="R685">
        <v>99</v>
      </c>
      <c r="S685">
        <v>55643.880915369497</v>
      </c>
      <c r="T685">
        <v>9.6269690164999204</v>
      </c>
      <c r="U685" s="28" t="str">
        <f>IF(V685=N685,$E$2,IF(V685=O685,$F$2,IF(V685=P685,$G$2,IF(V685=Q685,$H$2,IF(V685=R685,$I$2,0)))))</f>
        <v>SA_PV</v>
      </c>
      <c r="V685" s="29">
        <f t="shared" si="20"/>
        <v>0.42417736586636201</v>
      </c>
      <c r="W685" s="27">
        <v>99</v>
      </c>
      <c r="X685">
        <v>99</v>
      </c>
      <c r="Y685" s="28">
        <v>0.296483693815705</v>
      </c>
      <c r="Z685" s="28">
        <v>0.42417736586636201</v>
      </c>
      <c r="AA685" s="28">
        <v>99</v>
      </c>
      <c r="AB685" s="23">
        <v>11185.317519194799</v>
      </c>
      <c r="AC685" s="23">
        <v>9.0203380921725298</v>
      </c>
      <c r="AD685" s="28" t="str">
        <f>IF(AE685=W685,$E$2,IF(AE685=X685,$F$2,IF(AE685=Y685,$G$2,IF(AE685=Z685,$H$2,IF(AE685=AA685,$I$2,0)))))</f>
        <v>SA_Diesel</v>
      </c>
      <c r="AE685" s="29">
        <f t="shared" si="21"/>
        <v>0.296483693815705</v>
      </c>
    </row>
    <row r="686" spans="1:31" x14ac:dyDescent="0.25">
      <c r="A686">
        <v>1</v>
      </c>
      <c r="B686" s="15">
        <v>10623</v>
      </c>
      <c r="C686" s="15">
        <v>-66.340217789999997</v>
      </c>
      <c r="D686" s="15">
        <v>-21.798058229999999</v>
      </c>
      <c r="E686">
        <v>99</v>
      </c>
      <c r="F686">
        <v>99</v>
      </c>
      <c r="G686">
        <v>0.96160043735471201</v>
      </c>
      <c r="H686">
        <v>0.39154833772279601</v>
      </c>
      <c r="I686">
        <v>99</v>
      </c>
      <c r="J686">
        <v>122038.68456227701</v>
      </c>
      <c r="K686">
        <v>24.0707464619875</v>
      </c>
      <c r="L686" s="28" t="str">
        <f>IF(M686=E686,$E$2,IF(M686=F686,$F$2,IF(M686=G686,$G$2,IF(M686=H686,$H$2,IF(M686=I686,$I$2,0)))))</f>
        <v>SA_PV</v>
      </c>
      <c r="M686" s="29">
        <f>MIN(E686:I686)</f>
        <v>0.39154833772279601</v>
      </c>
      <c r="N686">
        <v>99</v>
      </c>
      <c r="O686">
        <v>99</v>
      </c>
      <c r="P686">
        <v>0.67458029619036297</v>
      </c>
      <c r="Q686">
        <v>0.39154833772279601</v>
      </c>
      <c r="R686">
        <v>99</v>
      </c>
      <c r="S686">
        <v>88116.869119410505</v>
      </c>
      <c r="T686">
        <v>15.2451330656419</v>
      </c>
      <c r="U686" s="28" t="str">
        <f>IF(V686=N686,$E$2,IF(V686=O686,$F$2,IF(V686=P686,$G$2,IF(V686=Q686,$H$2,IF(V686=R686,$I$2,0)))))</f>
        <v>SA_PV</v>
      </c>
      <c r="V686" s="29">
        <f t="shared" si="20"/>
        <v>0.39154833772279601</v>
      </c>
      <c r="W686" s="27">
        <v>99</v>
      </c>
      <c r="X686">
        <v>99</v>
      </c>
      <c r="Y686" s="28">
        <v>0.30251715023657699</v>
      </c>
      <c r="Z686" s="28">
        <v>0.39154833772279601</v>
      </c>
      <c r="AA686" s="28">
        <v>99</v>
      </c>
      <c r="AB686" s="23">
        <v>19188.9878813463</v>
      </c>
      <c r="AC686" s="23">
        <v>15.474854248822799</v>
      </c>
      <c r="AD686" s="28" t="str">
        <f>IF(AE686=W686,$E$2,IF(AE686=X686,$F$2,IF(AE686=Y686,$G$2,IF(AE686=Z686,$H$2,IF(AE686=AA686,$I$2,0)))))</f>
        <v>SA_Diesel</v>
      </c>
      <c r="AE686" s="29">
        <f t="shared" si="21"/>
        <v>0.30251715023657699</v>
      </c>
    </row>
    <row r="687" spans="1:31" x14ac:dyDescent="0.25">
      <c r="A687">
        <v>1</v>
      </c>
      <c r="B687" s="15">
        <v>10627</v>
      </c>
      <c r="C687" s="15">
        <v>-66.341303690000004</v>
      </c>
      <c r="D687" s="15">
        <v>-20.64468377</v>
      </c>
      <c r="E687">
        <v>99</v>
      </c>
      <c r="F687">
        <v>99</v>
      </c>
      <c r="G687">
        <v>0.50573928555547898</v>
      </c>
      <c r="H687">
        <v>0.33333020703250099</v>
      </c>
      <c r="I687">
        <v>99</v>
      </c>
      <c r="J687">
        <v>91699.156692804507</v>
      </c>
      <c r="K687">
        <v>18.086618677081699</v>
      </c>
      <c r="L687" s="28" t="str">
        <f>IF(M687=E687,$E$2,IF(M687=F687,$F$2,IF(M687=G687,$G$2,IF(M687=H687,$H$2,IF(M687=I687,$I$2,0)))))</f>
        <v>SA_PV</v>
      </c>
      <c r="M687" s="29">
        <f>MIN(E687:I687)</f>
        <v>0.33333020703250099</v>
      </c>
      <c r="N687">
        <v>99</v>
      </c>
      <c r="O687">
        <v>99</v>
      </c>
      <c r="P687">
        <v>0.37257228312337098</v>
      </c>
      <c r="Q687">
        <v>0.33333020703250099</v>
      </c>
      <c r="R687">
        <v>99</v>
      </c>
      <c r="S687">
        <v>97836.851175876407</v>
      </c>
      <c r="T687">
        <v>19.297209304906598</v>
      </c>
      <c r="U687" s="28" t="str">
        <f>IF(V687=N687,$E$2,IF(V687=O687,$F$2,IF(V687=P687,$G$2,IF(V687=Q687,$H$2,IF(V687=R687,$I$2,0)))))</f>
        <v>SA_PV</v>
      </c>
      <c r="V687" s="29">
        <f t="shared" si="20"/>
        <v>0.33333020703250099</v>
      </c>
      <c r="W687" s="27">
        <v>99</v>
      </c>
      <c r="X687">
        <v>99</v>
      </c>
      <c r="Y687" s="28">
        <v>0.19994839108175</v>
      </c>
      <c r="Z687" s="28">
        <v>0.33333020703250099</v>
      </c>
      <c r="AA687" s="28">
        <v>99</v>
      </c>
      <c r="AB687" s="23">
        <v>25026.849960980599</v>
      </c>
      <c r="AC687" s="23">
        <v>20.1827661702687</v>
      </c>
      <c r="AD687" s="28" t="str">
        <f>IF(AE687=W687,$E$2,IF(AE687=X687,$F$2,IF(AE687=Y687,$G$2,IF(AE687=Z687,$H$2,IF(AE687=AA687,$I$2,0)))))</f>
        <v>SA_Diesel</v>
      </c>
      <c r="AE687" s="29">
        <f t="shared" si="21"/>
        <v>0.19994839108175</v>
      </c>
    </row>
    <row r="688" spans="1:31" x14ac:dyDescent="0.25">
      <c r="A688">
        <v>1</v>
      </c>
      <c r="B688" s="15">
        <v>10629</v>
      </c>
      <c r="C688" s="15">
        <v>-66.198808020000001</v>
      </c>
      <c r="D688" s="15">
        <v>-18.249202530000002</v>
      </c>
      <c r="E688">
        <v>99</v>
      </c>
      <c r="F688">
        <v>99</v>
      </c>
      <c r="G688">
        <v>0.50573928555547898</v>
      </c>
      <c r="H688">
        <v>0.43860516742644201</v>
      </c>
      <c r="I688">
        <v>99</v>
      </c>
      <c r="J688">
        <v>85202.630307303698</v>
      </c>
      <c r="K688">
        <v>14.7409394995335</v>
      </c>
      <c r="L688" s="28" t="str">
        <f>IF(M688=E688,$E$2,IF(M688=F688,$F$2,IF(M688=G688,$G$2,IF(M688=H688,$H$2,IF(M688=I688,$I$2,0)))))</f>
        <v>SA_PV</v>
      </c>
      <c r="M688" s="29">
        <f>MIN(E688:I688)</f>
        <v>0.43860516742644201</v>
      </c>
      <c r="N688">
        <v>99</v>
      </c>
      <c r="O688">
        <v>99</v>
      </c>
      <c r="P688">
        <v>0.37257228312337098</v>
      </c>
      <c r="Q688">
        <v>0.43860516742644201</v>
      </c>
      <c r="R688">
        <v>99</v>
      </c>
      <c r="S688">
        <v>9947.6634718762798</v>
      </c>
      <c r="T688">
        <v>8.0222387598289497</v>
      </c>
      <c r="U688" s="28" t="str">
        <f>IF(V688=N688,$E$2,IF(V688=O688,$F$2,IF(V688=P688,$G$2,IF(V688=Q688,$H$2,IF(V688=R688,$I$2,0)))))</f>
        <v>SA_Diesel</v>
      </c>
      <c r="V688" s="29">
        <f t="shared" si="20"/>
        <v>0.37257228312337098</v>
      </c>
      <c r="W688" s="27">
        <v>99</v>
      </c>
      <c r="X688">
        <v>99</v>
      </c>
      <c r="Y688" s="28">
        <v>0.19994839108175</v>
      </c>
      <c r="Z688" s="28">
        <v>0.43860516742644201</v>
      </c>
      <c r="AA688" s="28">
        <v>99</v>
      </c>
      <c r="AB688" s="23">
        <v>9947.6634718762798</v>
      </c>
      <c r="AC688" s="23">
        <v>8.0222387598289497</v>
      </c>
      <c r="AD688" s="28" t="str">
        <f>IF(AE688=W688,$E$2,IF(AE688=X688,$F$2,IF(AE688=Y688,$G$2,IF(AE688=Z688,$H$2,IF(AE688=AA688,$I$2,0)))))</f>
        <v>SA_Diesel</v>
      </c>
      <c r="AE688" s="29">
        <f t="shared" si="21"/>
        <v>0.19994839108175</v>
      </c>
    </row>
    <row r="689" spans="1:31" x14ac:dyDescent="0.25">
      <c r="A689">
        <v>1</v>
      </c>
      <c r="B689" s="15">
        <v>10655</v>
      </c>
      <c r="C689" s="15">
        <v>-66.540312990000004</v>
      </c>
      <c r="D689" s="15">
        <v>-18.247435190000001</v>
      </c>
      <c r="E689">
        <v>99</v>
      </c>
      <c r="F689">
        <v>99</v>
      </c>
      <c r="G689">
        <v>0.559370009296565</v>
      </c>
      <c r="H689">
        <v>0.36771797871595802</v>
      </c>
      <c r="I689">
        <v>99</v>
      </c>
      <c r="J689">
        <v>92969.1695727677</v>
      </c>
      <c r="K689">
        <v>18.337114314155301</v>
      </c>
      <c r="L689" s="28" t="str">
        <f>IF(M689=E689,$E$2,IF(M689=F689,$F$2,IF(M689=G689,$G$2,IF(M689=H689,$H$2,IF(M689=I689,$I$2,0)))))</f>
        <v>SA_PV</v>
      </c>
      <c r="M689" s="29">
        <f>MIN(E689:I689)</f>
        <v>0.36771797871595802</v>
      </c>
      <c r="N689">
        <v>99</v>
      </c>
      <c r="O689">
        <v>99</v>
      </c>
      <c r="P689">
        <v>0.40810263760184101</v>
      </c>
      <c r="Q689">
        <v>0.36771797871595802</v>
      </c>
      <c r="R689">
        <v>99</v>
      </c>
      <c r="S689">
        <v>68894.717676404194</v>
      </c>
      <c r="T689">
        <v>13.588701711322299</v>
      </c>
      <c r="U689" s="28" t="str">
        <f>IF(V689=N689,$E$2,IF(V689=O689,$F$2,IF(V689=P689,$G$2,IF(V689=Q689,$H$2,IF(V689=R689,$I$2,0)))))</f>
        <v>SA_PV</v>
      </c>
      <c r="V689" s="29">
        <f t="shared" si="20"/>
        <v>0.36771797871595802</v>
      </c>
      <c r="W689" s="27">
        <v>99</v>
      </c>
      <c r="X689">
        <v>99</v>
      </c>
      <c r="Y689" s="28">
        <v>0.21201530392349399</v>
      </c>
      <c r="Z689" s="28">
        <v>0.36771797871595802</v>
      </c>
      <c r="AA689" s="28">
        <v>99</v>
      </c>
      <c r="AB689" s="23">
        <v>15975.3159407983</v>
      </c>
      <c r="AC689" s="23">
        <v>12.8832061019262</v>
      </c>
      <c r="AD689" s="28" t="str">
        <f>IF(AE689=W689,$E$2,IF(AE689=X689,$F$2,IF(AE689=Y689,$G$2,IF(AE689=Z689,$H$2,IF(AE689=AA689,$I$2,0)))))</f>
        <v>SA_Diesel</v>
      </c>
      <c r="AE689" s="29">
        <f t="shared" si="21"/>
        <v>0.21201530392349399</v>
      </c>
    </row>
    <row r="690" spans="1:31" x14ac:dyDescent="0.25">
      <c r="A690">
        <v>1</v>
      </c>
      <c r="B690" s="15">
        <v>10664</v>
      </c>
      <c r="C690" s="15">
        <v>-65.747968909999997</v>
      </c>
      <c r="D690" s="15">
        <v>-18.615128200000001</v>
      </c>
      <c r="E690">
        <v>99</v>
      </c>
      <c r="F690">
        <v>99</v>
      </c>
      <c r="G690">
        <v>0.66663145677873803</v>
      </c>
      <c r="H690">
        <v>0.45235004404831902</v>
      </c>
      <c r="I690">
        <v>99</v>
      </c>
      <c r="J690">
        <v>77141.593420998994</v>
      </c>
      <c r="K690">
        <v>13.3462964396192</v>
      </c>
      <c r="L690" s="28" t="str">
        <f>IF(M690=E690,$E$2,IF(M690=F690,$F$2,IF(M690=G690,$G$2,IF(M690=H690,$H$2,IF(M690=I690,$I$2,0)))))</f>
        <v>SA_PV</v>
      </c>
      <c r="M690" s="29">
        <f>MIN(E690:I690)</f>
        <v>0.45235004404831902</v>
      </c>
      <c r="N690">
        <v>99</v>
      </c>
      <c r="O690">
        <v>99</v>
      </c>
      <c r="P690">
        <v>0.47916334655878001</v>
      </c>
      <c r="Q690">
        <v>0.45235004404831902</v>
      </c>
      <c r="R690">
        <v>99</v>
      </c>
      <c r="S690">
        <v>86496.803472034604</v>
      </c>
      <c r="T690">
        <v>14.9648448913554</v>
      </c>
      <c r="U690" s="28" t="str">
        <f>IF(V690=N690,$E$2,IF(V690=O690,$F$2,IF(V690=P690,$G$2,IF(V690=Q690,$H$2,IF(V690=R690,$I$2,0)))))</f>
        <v>SA_PV</v>
      </c>
      <c r="V690" s="29">
        <f t="shared" si="20"/>
        <v>0.45235004404831902</v>
      </c>
      <c r="W690" s="27">
        <v>99</v>
      </c>
      <c r="X690">
        <v>99</v>
      </c>
      <c r="Y690" s="28">
        <v>0.236149129606983</v>
      </c>
      <c r="Z690" s="28">
        <v>0.45235004404831902</v>
      </c>
      <c r="AA690" s="28">
        <v>99</v>
      </c>
      <c r="AB690" s="23">
        <v>16304.3622746449</v>
      </c>
      <c r="AC690" s="23">
        <v>13.148563716870401</v>
      </c>
      <c r="AD690" s="28" t="str">
        <f>IF(AE690=W690,$E$2,IF(AE690=X690,$F$2,IF(AE690=Y690,$G$2,IF(AE690=Z690,$H$2,IF(AE690=AA690,$I$2,0)))))</f>
        <v>SA_Diesel</v>
      </c>
      <c r="AE690" s="29">
        <f t="shared" si="21"/>
        <v>0.236149129606983</v>
      </c>
    </row>
    <row r="691" spans="1:31" x14ac:dyDescent="0.25">
      <c r="A691">
        <v>1</v>
      </c>
      <c r="B691" s="15">
        <v>10696</v>
      </c>
      <c r="C691" s="15">
        <v>-66.116292130000005</v>
      </c>
      <c r="D691" s="15">
        <v>-18.491711460000001</v>
      </c>
      <c r="E691">
        <v>0.48937978784816899</v>
      </c>
      <c r="F691">
        <v>99</v>
      </c>
      <c r="G691">
        <v>0.50573928555547898</v>
      </c>
      <c r="H691">
        <v>0.42473622932600102</v>
      </c>
      <c r="I691">
        <v>99</v>
      </c>
      <c r="J691">
        <v>69502.255091508297</v>
      </c>
      <c r="K691">
        <v>9.0734014479775809</v>
      </c>
      <c r="L691" s="28" t="str">
        <f>IF(M691=E691,$E$2,IF(M691=F691,$F$2,IF(M691=G691,$G$2,IF(M691=H691,$H$2,IF(M691=I691,$I$2,0)))))</f>
        <v>SA_PV</v>
      </c>
      <c r="M691" s="29">
        <f>MIN(E691:I691)</f>
        <v>0.42473622932600102</v>
      </c>
      <c r="N691">
        <v>0.48937978784816899</v>
      </c>
      <c r="O691">
        <v>99</v>
      </c>
      <c r="P691">
        <v>0.37257228312337098</v>
      </c>
      <c r="Q691">
        <v>0.42473622932600102</v>
      </c>
      <c r="R691">
        <v>99</v>
      </c>
      <c r="S691">
        <v>16075.3891569922</v>
      </c>
      <c r="T691">
        <v>12.963909599389901</v>
      </c>
      <c r="U691" s="28" t="str">
        <f>IF(V691=N691,$E$2,IF(V691=O691,$F$2,IF(V691=P691,$G$2,IF(V691=Q691,$H$2,IF(V691=R691,$I$2,0)))))</f>
        <v>SA_Diesel</v>
      </c>
      <c r="V691" s="29">
        <f t="shared" si="20"/>
        <v>0.37257228312337098</v>
      </c>
      <c r="W691" s="27">
        <v>0.48937978784816899</v>
      </c>
      <c r="X691">
        <v>99</v>
      </c>
      <c r="Y691" s="28">
        <v>0.19994839108175</v>
      </c>
      <c r="Z691" s="28">
        <v>0.42473622932600102</v>
      </c>
      <c r="AA691" s="28">
        <v>99</v>
      </c>
      <c r="AB691" s="23">
        <v>16075.3891569922</v>
      </c>
      <c r="AC691" s="23">
        <v>12.963909599389901</v>
      </c>
      <c r="AD691" s="28" t="str">
        <f>IF(AE691=W691,$E$2,IF(AE691=X691,$F$2,IF(AE691=Y691,$G$2,IF(AE691=Z691,$H$2,IF(AE691=AA691,$I$2,0)))))</f>
        <v>SA_Diesel</v>
      </c>
      <c r="AE691" s="29">
        <f t="shared" si="21"/>
        <v>0.19994839108175</v>
      </c>
    </row>
    <row r="692" spans="1:31" x14ac:dyDescent="0.25">
      <c r="A692">
        <v>1</v>
      </c>
      <c r="B692" s="15">
        <v>10734</v>
      </c>
      <c r="C692" s="15">
        <v>-63.286993799999998</v>
      </c>
      <c r="D692" s="15">
        <v>-16.27935514</v>
      </c>
      <c r="E692">
        <v>99</v>
      </c>
      <c r="F692">
        <v>99</v>
      </c>
      <c r="G692">
        <v>1.04204652296634</v>
      </c>
      <c r="H692">
        <v>0.52136085939369603</v>
      </c>
      <c r="I692">
        <v>99</v>
      </c>
      <c r="J692">
        <v>98505.614399439699</v>
      </c>
      <c r="K692">
        <v>19.429115266161599</v>
      </c>
      <c r="L692" s="28" t="str">
        <f>IF(M692=E692,$E$2,IF(M692=F692,$F$2,IF(M692=G692,$G$2,IF(M692=H692,$H$2,IF(M692=I692,$I$2,0)))))</f>
        <v>SA_PV</v>
      </c>
      <c r="M692" s="29">
        <f>MIN(E692:I692)</f>
        <v>0.52136085939369603</v>
      </c>
      <c r="N692">
        <v>99</v>
      </c>
      <c r="O692">
        <v>99</v>
      </c>
      <c r="P692">
        <v>0.72787582790806704</v>
      </c>
      <c r="Q692">
        <v>0.52136085939369603</v>
      </c>
      <c r="R692">
        <v>99</v>
      </c>
      <c r="S692">
        <v>89445.193424109602</v>
      </c>
      <c r="T692">
        <v>15.4749469591885</v>
      </c>
      <c r="U692" s="28" t="str">
        <f>IF(V692=N692,$E$2,IF(V692=O692,$F$2,IF(V692=P692,$G$2,IF(V692=Q692,$H$2,IF(V692=R692,$I$2,0)))))</f>
        <v>SA_PV</v>
      </c>
      <c r="V692" s="29">
        <f t="shared" si="20"/>
        <v>0.52136085939369603</v>
      </c>
      <c r="W692" s="27">
        <v>99</v>
      </c>
      <c r="X692">
        <v>99</v>
      </c>
      <c r="Y692" s="28">
        <v>0.32061751949919398</v>
      </c>
      <c r="Z692" s="28">
        <v>0.52136085939369603</v>
      </c>
      <c r="AA692" s="28">
        <v>99</v>
      </c>
      <c r="AB692" s="23">
        <v>14628.4051126661</v>
      </c>
      <c r="AC692" s="23">
        <v>11.7969972366964</v>
      </c>
      <c r="AD692" s="28" t="str">
        <f>IF(AE692=W692,$E$2,IF(AE692=X692,$F$2,IF(AE692=Y692,$G$2,IF(AE692=Z692,$H$2,IF(AE692=AA692,$I$2,0)))))</f>
        <v>SA_Diesel</v>
      </c>
      <c r="AE692" s="29">
        <f t="shared" si="21"/>
        <v>0.32061751949919398</v>
      </c>
    </row>
    <row r="693" spans="1:31" x14ac:dyDescent="0.25">
      <c r="A693">
        <v>1</v>
      </c>
      <c r="B693" s="15">
        <v>10748</v>
      </c>
      <c r="C693" s="15">
        <v>-60.999631530000002</v>
      </c>
      <c r="D693" s="15">
        <v>-16.16611765</v>
      </c>
      <c r="E693">
        <v>99</v>
      </c>
      <c r="F693">
        <v>99</v>
      </c>
      <c r="G693">
        <v>0.586185371167108</v>
      </c>
      <c r="H693">
        <v>0.51251955176221797</v>
      </c>
      <c r="I693">
        <v>99</v>
      </c>
      <c r="J693">
        <v>175221.28808870399</v>
      </c>
      <c r="K693">
        <v>34.560411851815502</v>
      </c>
      <c r="L693" s="28" t="str">
        <f>IF(M693=E693,$E$2,IF(M693=F693,$F$2,IF(M693=G693,$G$2,IF(M693=H693,$H$2,IF(M693=I693,$I$2,0)))))</f>
        <v>SA_PV</v>
      </c>
      <c r="M693" s="29">
        <f>MIN(E693:I693)</f>
        <v>0.51251955176221797</v>
      </c>
      <c r="N693">
        <v>99</v>
      </c>
      <c r="O693">
        <v>99</v>
      </c>
      <c r="P693">
        <v>0.425867814841076</v>
      </c>
      <c r="Q693">
        <v>0.51251955176221797</v>
      </c>
      <c r="R693">
        <v>99</v>
      </c>
      <c r="S693">
        <v>26853.001263621001</v>
      </c>
      <c r="T693">
        <v>21.6554558931138</v>
      </c>
      <c r="U693" s="28" t="str">
        <f>IF(V693=N693,$E$2,IF(V693=O693,$F$2,IF(V693=P693,$G$2,IF(V693=Q693,$H$2,IF(V693=R693,$I$2,0)))))</f>
        <v>SA_Diesel</v>
      </c>
      <c r="V693" s="29">
        <f t="shared" si="20"/>
        <v>0.425867814841076</v>
      </c>
      <c r="W693" s="27">
        <v>99</v>
      </c>
      <c r="X693">
        <v>99</v>
      </c>
      <c r="Y693" s="28">
        <v>0.21804876034436599</v>
      </c>
      <c r="Z693" s="28">
        <v>0.51251955176221797</v>
      </c>
      <c r="AA693" s="28">
        <v>99</v>
      </c>
      <c r="AB693" s="23">
        <v>26853.001263621001</v>
      </c>
      <c r="AC693" s="23">
        <v>21.6554558931138</v>
      </c>
      <c r="AD693" s="28" t="str">
        <f>IF(AE693=W693,$E$2,IF(AE693=X693,$F$2,IF(AE693=Y693,$G$2,IF(AE693=Z693,$H$2,IF(AE693=AA693,$I$2,0)))))</f>
        <v>SA_Diesel</v>
      </c>
      <c r="AE693" s="29">
        <f t="shared" si="21"/>
        <v>0.21804876034436599</v>
      </c>
    </row>
    <row r="694" spans="1:31" x14ac:dyDescent="0.25">
      <c r="A694">
        <v>1</v>
      </c>
      <c r="B694" s="15">
        <v>10755</v>
      </c>
      <c r="C694" s="15">
        <v>-64.386452910000003</v>
      </c>
      <c r="D694" s="15">
        <v>-16.777519290000001</v>
      </c>
      <c r="E694">
        <v>99</v>
      </c>
      <c r="F694">
        <v>99</v>
      </c>
      <c r="G694">
        <v>1.3102001416717699</v>
      </c>
      <c r="H694">
        <v>0.47631969505767302</v>
      </c>
      <c r="I694">
        <v>99</v>
      </c>
      <c r="J694">
        <v>9667.3195569059499</v>
      </c>
      <c r="K694">
        <v>7.7961569440221199</v>
      </c>
      <c r="L694" s="28" t="str">
        <f>IF(M694=E694,$E$2,IF(M694=F694,$F$2,IF(M694=G694,$G$2,IF(M694=H694,$H$2,IF(M694=I694,$I$2,0)))))</f>
        <v>SA_PV</v>
      </c>
      <c r="M694" s="29">
        <f>MIN(E694:I694)</f>
        <v>0.47631969505767302</v>
      </c>
      <c r="N694">
        <v>99</v>
      </c>
      <c r="O694">
        <v>99</v>
      </c>
      <c r="P694">
        <v>0.90552760030041501</v>
      </c>
      <c r="Q694">
        <v>0.47631969505767302</v>
      </c>
      <c r="R694">
        <v>99</v>
      </c>
      <c r="S694">
        <v>79456.342950411301</v>
      </c>
      <c r="T694">
        <v>15.671862514874</v>
      </c>
      <c r="U694" s="28" t="str">
        <f>IF(V694=N694,$E$2,IF(V694=O694,$F$2,IF(V694=P694,$G$2,IF(V694=Q694,$H$2,IF(V694=R694,$I$2,0)))))</f>
        <v>SA_PV</v>
      </c>
      <c r="V694" s="29">
        <f t="shared" si="20"/>
        <v>0.47631969505767302</v>
      </c>
      <c r="W694" s="27">
        <v>99</v>
      </c>
      <c r="X694">
        <v>99</v>
      </c>
      <c r="Y694" s="28">
        <v>0.380952083707916</v>
      </c>
      <c r="Z694" s="28">
        <v>0.47631969505767302</v>
      </c>
      <c r="AA694" s="28">
        <v>99</v>
      </c>
      <c r="AB694" s="23">
        <v>14223.563907463</v>
      </c>
      <c r="AC694" s="23">
        <v>11.4705152625989</v>
      </c>
      <c r="AD694" s="28" t="str">
        <f>IF(AE694=W694,$E$2,IF(AE694=X694,$F$2,IF(AE694=Y694,$G$2,IF(AE694=Z694,$H$2,IF(AE694=AA694,$I$2,0)))))</f>
        <v>SA_Diesel</v>
      </c>
      <c r="AE694" s="29">
        <f t="shared" si="21"/>
        <v>0.380952083707916</v>
      </c>
    </row>
    <row r="695" spans="1:31" x14ac:dyDescent="0.25">
      <c r="A695">
        <v>1</v>
      </c>
      <c r="B695" s="15">
        <v>10760</v>
      </c>
      <c r="C695" s="15">
        <v>-64.141525509999994</v>
      </c>
      <c r="D695" s="15">
        <v>-17.443280529999999</v>
      </c>
      <c r="E695">
        <v>99</v>
      </c>
      <c r="F695">
        <v>99</v>
      </c>
      <c r="G695">
        <v>0.61300073303765101</v>
      </c>
      <c r="H695">
        <v>0.49960269546390801</v>
      </c>
      <c r="I695">
        <v>99</v>
      </c>
      <c r="J695">
        <v>45342.877594618301</v>
      </c>
      <c r="K695">
        <v>6.9880632121909896</v>
      </c>
      <c r="L695" s="28" t="str">
        <f>IF(M695=E695,$E$2,IF(M695=F695,$F$2,IF(M695=G695,$G$2,IF(M695=H695,$H$2,IF(M695=I695,$I$2,0)))))</f>
        <v>SA_PV</v>
      </c>
      <c r="M695" s="29">
        <f>MIN(E695:I695)</f>
        <v>0.49960269546390801</v>
      </c>
      <c r="N695">
        <v>99</v>
      </c>
      <c r="O695">
        <v>99</v>
      </c>
      <c r="P695">
        <v>0.44363299208030998</v>
      </c>
      <c r="Q695">
        <v>0.49960269546390801</v>
      </c>
      <c r="R695">
        <v>99</v>
      </c>
      <c r="S695">
        <v>13715.230005552001</v>
      </c>
      <c r="T695">
        <v>11.0605721696932</v>
      </c>
      <c r="U695" s="28" t="str">
        <f>IF(V695=N695,$E$2,IF(V695=O695,$F$2,IF(V695=P695,$G$2,IF(V695=Q695,$H$2,IF(V695=R695,$I$2,0)))))</f>
        <v>SA_Diesel</v>
      </c>
      <c r="V695" s="29">
        <f t="shared" si="20"/>
        <v>0.44363299208030998</v>
      </c>
      <c r="W695" s="27">
        <v>99</v>
      </c>
      <c r="X695">
        <v>99</v>
      </c>
      <c r="Y695" s="28">
        <v>0.22408221676523901</v>
      </c>
      <c r="Z695" s="28">
        <v>0.49960269546390801</v>
      </c>
      <c r="AA695" s="28">
        <v>99</v>
      </c>
      <c r="AB695" s="23">
        <v>13715.230005552001</v>
      </c>
      <c r="AC695" s="23">
        <v>11.0605721696932</v>
      </c>
      <c r="AD695" s="28" t="str">
        <f>IF(AE695=W695,$E$2,IF(AE695=X695,$F$2,IF(AE695=Y695,$G$2,IF(AE695=Z695,$H$2,IF(AE695=AA695,$I$2,0)))))</f>
        <v>SA_Diesel</v>
      </c>
      <c r="AE695" s="29">
        <f t="shared" si="21"/>
        <v>0.22408221676523901</v>
      </c>
    </row>
    <row r="696" spans="1:31" x14ac:dyDescent="0.25">
      <c r="A696">
        <v>1</v>
      </c>
      <c r="B696" s="15">
        <v>10771</v>
      </c>
      <c r="C696" s="15">
        <v>-63.787987299999998</v>
      </c>
      <c r="D696" s="15">
        <v>-15.36353736</v>
      </c>
      <c r="E696">
        <v>99</v>
      </c>
      <c r="F696">
        <v>99</v>
      </c>
      <c r="G696">
        <v>1.01523116109579</v>
      </c>
      <c r="H696">
        <v>0.68539615300620205</v>
      </c>
      <c r="I696">
        <v>99</v>
      </c>
      <c r="J696">
        <v>9495.15847986886</v>
      </c>
      <c r="K696">
        <v>7.6573185857437602</v>
      </c>
      <c r="L696" s="28" t="str">
        <f>IF(M696=E696,$E$2,IF(M696=F696,$F$2,IF(M696=G696,$G$2,IF(M696=H696,$H$2,IF(M696=I696,$I$2,0)))))</f>
        <v>SA_PV</v>
      </c>
      <c r="M696" s="29">
        <f>MIN(E696:I696)</f>
        <v>0.68539615300620205</v>
      </c>
      <c r="N696">
        <v>99</v>
      </c>
      <c r="O696">
        <v>99</v>
      </c>
      <c r="P696">
        <v>0.71011065066883206</v>
      </c>
      <c r="Q696">
        <v>0.68539615300620205</v>
      </c>
      <c r="R696">
        <v>99</v>
      </c>
      <c r="S696">
        <v>95512.3679089137</v>
      </c>
      <c r="T696">
        <v>12.4689775338007</v>
      </c>
      <c r="U696" s="28" t="str">
        <f>IF(V696=N696,$E$2,IF(V696=O696,$F$2,IF(V696=P696,$G$2,IF(V696=Q696,$H$2,IF(V696=R696,$I$2,0)))))</f>
        <v>SA_PV</v>
      </c>
      <c r="V696" s="29">
        <f t="shared" si="20"/>
        <v>0.68539615300620205</v>
      </c>
      <c r="W696" s="27">
        <v>99</v>
      </c>
      <c r="X696">
        <v>99</v>
      </c>
      <c r="Y696" s="28">
        <v>0.31458406307832198</v>
      </c>
      <c r="Z696" s="28">
        <v>0.68539615300620205</v>
      </c>
      <c r="AA696" s="28">
        <v>99</v>
      </c>
      <c r="AB696" s="23">
        <v>11882.1859584087</v>
      </c>
      <c r="AC696" s="23">
        <v>9.5823238307701608</v>
      </c>
      <c r="AD696" s="28" t="str">
        <f>IF(AE696=W696,$E$2,IF(AE696=X696,$F$2,IF(AE696=Y696,$G$2,IF(AE696=Z696,$H$2,IF(AE696=AA696,$I$2,0)))))</f>
        <v>SA_Diesel</v>
      </c>
      <c r="AE696" s="29">
        <f t="shared" si="21"/>
        <v>0.31458406307832198</v>
      </c>
    </row>
    <row r="697" spans="1:31" x14ac:dyDescent="0.25">
      <c r="A697">
        <v>1</v>
      </c>
      <c r="B697" s="15">
        <v>10773</v>
      </c>
      <c r="C697" s="15">
        <v>-63.429581140000003</v>
      </c>
      <c r="D697" s="15">
        <v>-19.838182750000001</v>
      </c>
      <c r="E697">
        <v>99</v>
      </c>
      <c r="F697">
        <v>99</v>
      </c>
      <c r="G697">
        <v>0.77389290426090995</v>
      </c>
      <c r="H697">
        <v>0.53051255851635004</v>
      </c>
      <c r="I697">
        <v>99</v>
      </c>
      <c r="J697">
        <v>10775.346113342999</v>
      </c>
      <c r="K697">
        <v>8.6897188958411906</v>
      </c>
      <c r="L697" s="28" t="str">
        <f>IF(M697=E697,$E$2,IF(M697=F697,$F$2,IF(M697=G697,$G$2,IF(M697=H697,$H$2,IF(M697=I697,$I$2,0)))))</f>
        <v>SA_PV</v>
      </c>
      <c r="M697" s="29">
        <f>MIN(E697:I697)</f>
        <v>0.53051255851635004</v>
      </c>
      <c r="N697">
        <v>99</v>
      </c>
      <c r="O697">
        <v>99</v>
      </c>
      <c r="P697">
        <v>0.55022405551571896</v>
      </c>
      <c r="Q697">
        <v>0.53051255851635004</v>
      </c>
      <c r="R697">
        <v>99</v>
      </c>
      <c r="S697">
        <v>134100.141985845</v>
      </c>
      <c r="T697">
        <v>23.200716606547701</v>
      </c>
      <c r="U697" s="28" t="str">
        <f>IF(V697=N697,$E$2,IF(V697=O697,$F$2,IF(V697=P697,$G$2,IF(V697=Q697,$H$2,IF(V697=R697,$I$2,0)))))</f>
        <v>SA_PV</v>
      </c>
      <c r="V697" s="29">
        <f t="shared" si="20"/>
        <v>0.53051255851635004</v>
      </c>
      <c r="W697" s="27">
        <v>99</v>
      </c>
      <c r="X697">
        <v>99</v>
      </c>
      <c r="Y697" s="28">
        <v>0.26028295529047202</v>
      </c>
      <c r="Z697" s="28">
        <v>0.53051255851635004</v>
      </c>
      <c r="AA697" s="28">
        <v>99</v>
      </c>
      <c r="AB697" s="23">
        <v>21553.210169357699</v>
      </c>
      <c r="AC697" s="23">
        <v>17.381468372768399</v>
      </c>
      <c r="AD697" s="28" t="str">
        <f>IF(AE697=W697,$E$2,IF(AE697=X697,$F$2,IF(AE697=Y697,$G$2,IF(AE697=Z697,$H$2,IF(AE697=AA697,$I$2,0)))))</f>
        <v>SA_Diesel</v>
      </c>
      <c r="AE697" s="29">
        <f t="shared" si="21"/>
        <v>0.26028295529047202</v>
      </c>
    </row>
    <row r="698" spans="1:31" x14ac:dyDescent="0.25">
      <c r="A698">
        <v>1</v>
      </c>
      <c r="B698" s="15">
        <v>10791</v>
      </c>
      <c r="C698" s="15">
        <v>-58.548326969999998</v>
      </c>
      <c r="D698" s="15">
        <v>-16.434725969999999</v>
      </c>
      <c r="E698">
        <v>99</v>
      </c>
      <c r="F698">
        <v>99</v>
      </c>
      <c r="G698">
        <v>0.559370009296565</v>
      </c>
      <c r="H698">
        <v>0.49903219513689601</v>
      </c>
      <c r="I698">
        <v>99</v>
      </c>
      <c r="J698">
        <v>10466.121661502701</v>
      </c>
      <c r="K698">
        <v>8.4403465291489503</v>
      </c>
      <c r="L698" s="28" t="str">
        <f>IF(M698=E698,$E$2,IF(M698=F698,$F$2,IF(M698=G698,$G$2,IF(M698=H698,$H$2,IF(M698=I698,$I$2,0)))))</f>
        <v>SA_PV</v>
      </c>
      <c r="M698" s="29">
        <f>MIN(E698:I698)</f>
        <v>0.49903219513689601</v>
      </c>
      <c r="N698">
        <v>99</v>
      </c>
      <c r="O698">
        <v>99</v>
      </c>
      <c r="P698">
        <v>0.40810263760184101</v>
      </c>
      <c r="Q698">
        <v>0.49903219513689601</v>
      </c>
      <c r="R698">
        <v>99</v>
      </c>
      <c r="S698">
        <v>17552.458985977799</v>
      </c>
      <c r="T698">
        <v>14.155084478451901</v>
      </c>
      <c r="U698" s="28" t="str">
        <f>IF(V698=N698,$E$2,IF(V698=O698,$F$2,IF(V698=P698,$G$2,IF(V698=Q698,$H$2,IF(V698=R698,$I$2,0)))))</f>
        <v>SA_Diesel</v>
      </c>
      <c r="V698" s="29">
        <f t="shared" si="20"/>
        <v>0.40810263760184101</v>
      </c>
      <c r="W698" s="27">
        <v>99</v>
      </c>
      <c r="X698">
        <v>99</v>
      </c>
      <c r="Y698" s="28">
        <v>0.21201530392349399</v>
      </c>
      <c r="Z698" s="28">
        <v>0.49903219513689601</v>
      </c>
      <c r="AA698" s="28">
        <v>99</v>
      </c>
      <c r="AB698" s="23">
        <v>17552.458985977799</v>
      </c>
      <c r="AC698" s="23">
        <v>14.155084478451901</v>
      </c>
      <c r="AD698" s="28" t="str">
        <f>IF(AE698=W698,$E$2,IF(AE698=X698,$F$2,IF(AE698=Y698,$G$2,IF(AE698=Z698,$H$2,IF(AE698=AA698,$I$2,0)))))</f>
        <v>SA_Diesel</v>
      </c>
      <c r="AE698" s="29">
        <f t="shared" si="21"/>
        <v>0.21201530392349399</v>
      </c>
    </row>
    <row r="699" spans="1:31" x14ac:dyDescent="0.25">
      <c r="A699">
        <v>1</v>
      </c>
      <c r="B699" s="15">
        <v>10797</v>
      </c>
      <c r="C699" s="15">
        <v>-63.412100950000003</v>
      </c>
      <c r="D699" s="15">
        <v>-17.921792010000001</v>
      </c>
      <c r="E699">
        <v>99</v>
      </c>
      <c r="F699">
        <v>99</v>
      </c>
      <c r="G699">
        <v>0.47892392368493603</v>
      </c>
      <c r="H699">
        <v>0.45413564073753498</v>
      </c>
      <c r="I699">
        <v>99</v>
      </c>
      <c r="J699">
        <v>55643.880915369497</v>
      </c>
      <c r="K699">
        <v>9.6269690164999204</v>
      </c>
      <c r="L699" s="28" t="str">
        <f>IF(M699=E699,$E$2,IF(M699=F699,$F$2,IF(M699=G699,$G$2,IF(M699=H699,$H$2,IF(M699=I699,$I$2,0)))))</f>
        <v>SA_PV</v>
      </c>
      <c r="M699" s="29">
        <f>MIN(E699:I699)</f>
        <v>0.45413564073753498</v>
      </c>
      <c r="N699">
        <v>99</v>
      </c>
      <c r="O699">
        <v>99</v>
      </c>
      <c r="P699">
        <v>0.354807105884136</v>
      </c>
      <c r="Q699">
        <v>0.45413564073753498</v>
      </c>
      <c r="R699">
        <v>99</v>
      </c>
      <c r="S699">
        <v>21385.176284277401</v>
      </c>
      <c r="T699">
        <v>17.245958365854001</v>
      </c>
      <c r="U699" s="28" t="str">
        <f>IF(V699=N699,$E$2,IF(V699=O699,$F$2,IF(V699=P699,$G$2,IF(V699=Q699,$H$2,IF(V699=R699,$I$2,0)))))</f>
        <v>SA_Diesel</v>
      </c>
      <c r="V699" s="29">
        <f t="shared" si="20"/>
        <v>0.354807105884136</v>
      </c>
      <c r="W699" s="27">
        <v>99</v>
      </c>
      <c r="X699">
        <v>99</v>
      </c>
      <c r="Y699" s="28">
        <v>0.193914934660878</v>
      </c>
      <c r="Z699" s="28">
        <v>0.45413564073753498</v>
      </c>
      <c r="AA699" s="28">
        <v>99</v>
      </c>
      <c r="AB699" s="23">
        <v>21385.176284277401</v>
      </c>
      <c r="AC699" s="23">
        <v>17.245958365854001</v>
      </c>
      <c r="AD699" s="28" t="str">
        <f>IF(AE699=W699,$E$2,IF(AE699=X699,$F$2,IF(AE699=Y699,$G$2,IF(AE699=Z699,$H$2,IF(AE699=AA699,$I$2,0)))))</f>
        <v>SA_Diesel</v>
      </c>
      <c r="AE699" s="29">
        <f t="shared" si="21"/>
        <v>0.193914934660878</v>
      </c>
    </row>
    <row r="700" spans="1:31" x14ac:dyDescent="0.25">
      <c r="A700">
        <v>1</v>
      </c>
      <c r="B700" s="15">
        <v>10799</v>
      </c>
      <c r="C700" s="15">
        <v>-61.491450909999998</v>
      </c>
      <c r="D700" s="15">
        <v>-15.290045599999999</v>
      </c>
      <c r="E700">
        <v>99</v>
      </c>
      <c r="F700">
        <v>99</v>
      </c>
      <c r="G700">
        <v>0.934785075484169</v>
      </c>
      <c r="H700">
        <v>0.44813807548743601</v>
      </c>
      <c r="I700">
        <v>99</v>
      </c>
      <c r="J700">
        <v>88116.869119410505</v>
      </c>
      <c r="K700">
        <v>15.2451330656419</v>
      </c>
      <c r="L700" s="28" t="str">
        <f>IF(M700=E700,$E$2,IF(M700=F700,$F$2,IF(M700=G700,$G$2,IF(M700=H700,$H$2,IF(M700=I700,$I$2,0)))))</f>
        <v>SA_PV</v>
      </c>
      <c r="M700" s="29">
        <f>MIN(E700:I700)</f>
        <v>0.44813807548743601</v>
      </c>
      <c r="N700">
        <v>99</v>
      </c>
      <c r="O700">
        <v>99</v>
      </c>
      <c r="P700">
        <v>0.65681511895112799</v>
      </c>
      <c r="Q700">
        <v>0.44813807548743601</v>
      </c>
      <c r="R700">
        <v>99</v>
      </c>
      <c r="S700">
        <v>72343.241285329001</v>
      </c>
      <c r="T700">
        <v>14.2688838827079</v>
      </c>
      <c r="U700" s="28" t="str">
        <f>IF(V700=N700,$E$2,IF(V700=O700,$F$2,IF(V700=P700,$G$2,IF(V700=Q700,$H$2,IF(V700=R700,$I$2,0)))))</f>
        <v>SA_PV</v>
      </c>
      <c r="V700" s="29">
        <f t="shared" si="20"/>
        <v>0.44813807548743601</v>
      </c>
      <c r="W700" s="27">
        <v>99</v>
      </c>
      <c r="X700">
        <v>99</v>
      </c>
      <c r="Y700" s="28">
        <v>0.296483693815705</v>
      </c>
      <c r="Z700" s="28">
        <v>0.44813807548743601</v>
      </c>
      <c r="AA700" s="28">
        <v>99</v>
      </c>
      <c r="AB700" s="23">
        <v>13764.6291062788</v>
      </c>
      <c r="AC700" s="23">
        <v>11.1004098040956</v>
      </c>
      <c r="AD700" s="28" t="str">
        <f>IF(AE700=W700,$E$2,IF(AE700=X700,$F$2,IF(AE700=Y700,$G$2,IF(AE700=Z700,$H$2,IF(AE700=AA700,$I$2,0)))))</f>
        <v>SA_Diesel</v>
      </c>
      <c r="AE700" s="29">
        <f t="shared" si="21"/>
        <v>0.296483693815705</v>
      </c>
    </row>
    <row r="701" spans="1:31" x14ac:dyDescent="0.25">
      <c r="A701">
        <v>1</v>
      </c>
      <c r="B701" s="15">
        <v>10800</v>
      </c>
      <c r="C701" s="15">
        <v>-64.254481479999995</v>
      </c>
      <c r="D701" s="15">
        <v>-16.660474579999999</v>
      </c>
      <c r="E701">
        <v>99</v>
      </c>
      <c r="F701">
        <v>99</v>
      </c>
      <c r="G701">
        <v>1.47109231289503</v>
      </c>
      <c r="H701">
        <v>0.46868805353464899</v>
      </c>
      <c r="I701">
        <v>99</v>
      </c>
      <c r="J701">
        <v>97836.851175876407</v>
      </c>
      <c r="K701">
        <v>19.297209304906598</v>
      </c>
      <c r="L701" s="28" t="str">
        <f>IF(M701=E701,$E$2,IF(M701=F701,$F$2,IF(M701=G701,$G$2,IF(M701=H701,$H$2,IF(M701=I701,$I$2,0)))))</f>
        <v>SA_PV</v>
      </c>
      <c r="M701" s="29">
        <f>MIN(E701:I701)</f>
        <v>0.46868805353464899</v>
      </c>
      <c r="N701">
        <v>99</v>
      </c>
      <c r="O701">
        <v>99</v>
      </c>
      <c r="P701">
        <v>1.0121186637358199</v>
      </c>
      <c r="Q701">
        <v>0.46868805353464899</v>
      </c>
      <c r="R701">
        <v>99</v>
      </c>
      <c r="S701">
        <v>90080.741997600897</v>
      </c>
      <c r="T701">
        <v>17.767404733254601</v>
      </c>
      <c r="U701" s="28" t="str">
        <f>IF(V701=N701,$E$2,IF(V701=O701,$F$2,IF(V701=P701,$G$2,IF(V701=Q701,$H$2,IF(V701=R701,$I$2,0)))))</f>
        <v>SA_PV</v>
      </c>
      <c r="V701" s="29">
        <f t="shared" si="20"/>
        <v>0.46868805353464899</v>
      </c>
      <c r="W701" s="27">
        <v>99</v>
      </c>
      <c r="X701">
        <v>99</v>
      </c>
      <c r="Y701" s="28">
        <v>0.41715282223314898</v>
      </c>
      <c r="Z701" s="28">
        <v>0.46868805353464899</v>
      </c>
      <c r="AA701" s="28">
        <v>99</v>
      </c>
      <c r="AB701" s="23">
        <v>16388.019281631201</v>
      </c>
      <c r="AC701" s="23">
        <v>13.2160284522702</v>
      </c>
      <c r="AD701" s="28" t="str">
        <f>IF(AE701=W701,$E$2,IF(AE701=X701,$F$2,IF(AE701=Y701,$G$2,IF(AE701=Z701,$H$2,IF(AE701=AA701,$I$2,0)))))</f>
        <v>SA_Diesel</v>
      </c>
      <c r="AE701" s="29">
        <f t="shared" si="21"/>
        <v>0.41715282223314898</v>
      </c>
    </row>
    <row r="702" spans="1:31" x14ac:dyDescent="0.25">
      <c r="A702">
        <v>1</v>
      </c>
      <c r="B702" s="15">
        <v>10803</v>
      </c>
      <c r="C702" s="15">
        <v>-63.969304209999997</v>
      </c>
      <c r="D702" s="15">
        <v>-16.45520376</v>
      </c>
      <c r="E702">
        <v>99</v>
      </c>
      <c r="F702">
        <v>99</v>
      </c>
      <c r="G702">
        <v>0.85433898987253998</v>
      </c>
      <c r="H702">
        <v>0.52675620597783501</v>
      </c>
      <c r="I702">
        <v>99</v>
      </c>
      <c r="J702">
        <v>51170.119762996597</v>
      </c>
      <c r="K702">
        <v>8.8529618967122303</v>
      </c>
      <c r="L702" s="28" t="str">
        <f>IF(M702=E702,$E$2,IF(M702=F702,$F$2,IF(M702=G702,$G$2,IF(M702=H702,$H$2,IF(M702=I702,$I$2,0)))))</f>
        <v>SA_PV</v>
      </c>
      <c r="M702" s="29">
        <f>MIN(E702:I702)</f>
        <v>0.52675620597783501</v>
      </c>
      <c r="N702">
        <v>99</v>
      </c>
      <c r="O702">
        <v>99</v>
      </c>
      <c r="P702">
        <v>0.60351958723342303</v>
      </c>
      <c r="Q702">
        <v>0.52675620597783501</v>
      </c>
      <c r="R702">
        <v>99</v>
      </c>
      <c r="S702">
        <v>89704.333901468999</v>
      </c>
      <c r="T702">
        <v>15.5197809518112</v>
      </c>
      <c r="U702" s="28" t="str">
        <f>IF(V702=N702,$E$2,IF(V702=O702,$F$2,IF(V702=P702,$G$2,IF(V702=Q702,$H$2,IF(V702=R702,$I$2,0)))))</f>
        <v>SA_PV</v>
      </c>
      <c r="V702" s="29">
        <f t="shared" si="20"/>
        <v>0.52675620597783501</v>
      </c>
      <c r="W702" s="27">
        <v>99</v>
      </c>
      <c r="X702">
        <v>99</v>
      </c>
      <c r="Y702" s="28">
        <v>0.27838332455308801</v>
      </c>
      <c r="Z702" s="28">
        <v>0.52675620597783501</v>
      </c>
      <c r="AA702" s="28">
        <v>99</v>
      </c>
      <c r="AB702" s="23">
        <v>14520.5196895882</v>
      </c>
      <c r="AC702" s="23">
        <v>11.7099936277501</v>
      </c>
      <c r="AD702" s="28" t="str">
        <f>IF(AE702=W702,$E$2,IF(AE702=X702,$F$2,IF(AE702=Y702,$G$2,IF(AE702=Z702,$H$2,IF(AE702=AA702,$I$2,0)))))</f>
        <v>SA_Diesel</v>
      </c>
      <c r="AE702" s="29">
        <f t="shared" si="21"/>
        <v>0.27838332455308801</v>
      </c>
    </row>
    <row r="703" spans="1:31" x14ac:dyDescent="0.25">
      <c r="A703">
        <v>1</v>
      </c>
      <c r="B703" s="15">
        <v>10806</v>
      </c>
      <c r="C703" s="15">
        <v>-63.008575360000002</v>
      </c>
      <c r="D703" s="15">
        <v>-16.43088878</v>
      </c>
      <c r="E703">
        <v>99</v>
      </c>
      <c r="F703">
        <v>99</v>
      </c>
      <c r="G703">
        <v>0.66663145677873803</v>
      </c>
      <c r="H703">
        <v>0.51525007681156398</v>
      </c>
      <c r="I703">
        <v>99</v>
      </c>
      <c r="J703">
        <v>68894.717676404194</v>
      </c>
      <c r="K703">
        <v>13.588701711322299</v>
      </c>
      <c r="L703" s="28" t="str">
        <f>IF(M703=E703,$E$2,IF(M703=F703,$F$2,IF(M703=G703,$G$2,IF(M703=H703,$H$2,IF(M703=I703,$I$2,0)))))</f>
        <v>SA_PV</v>
      </c>
      <c r="M703" s="29">
        <f>MIN(E703:I703)</f>
        <v>0.51525007681156398</v>
      </c>
      <c r="N703">
        <v>99</v>
      </c>
      <c r="O703">
        <v>99</v>
      </c>
      <c r="P703">
        <v>0.47916334655878001</v>
      </c>
      <c r="Q703">
        <v>0.51525007681156398</v>
      </c>
      <c r="R703">
        <v>99</v>
      </c>
      <c r="S703">
        <v>10692.9935081813</v>
      </c>
      <c r="T703">
        <v>8.62330608815342</v>
      </c>
      <c r="U703" s="28" t="str">
        <f>IF(V703=N703,$E$2,IF(V703=O703,$F$2,IF(V703=P703,$G$2,IF(V703=Q703,$H$2,IF(V703=R703,$I$2,0)))))</f>
        <v>SA_Diesel</v>
      </c>
      <c r="V703" s="29">
        <f t="shared" si="20"/>
        <v>0.47916334655878001</v>
      </c>
      <c r="W703" s="27">
        <v>99</v>
      </c>
      <c r="X703">
        <v>99</v>
      </c>
      <c r="Y703" s="28">
        <v>0.236149129606983</v>
      </c>
      <c r="Z703" s="28">
        <v>0.51525007681156398</v>
      </c>
      <c r="AA703" s="28">
        <v>99</v>
      </c>
      <c r="AB703" s="23">
        <v>10692.9935081813</v>
      </c>
      <c r="AC703" s="23">
        <v>8.62330608815342</v>
      </c>
      <c r="AD703" s="28" t="str">
        <f>IF(AE703=W703,$E$2,IF(AE703=X703,$F$2,IF(AE703=Y703,$G$2,IF(AE703=Z703,$H$2,IF(AE703=AA703,$I$2,0)))))</f>
        <v>SA_Diesel</v>
      </c>
      <c r="AE703" s="29">
        <f t="shared" si="21"/>
        <v>0.236149129606983</v>
      </c>
    </row>
    <row r="704" spans="1:31" x14ac:dyDescent="0.25">
      <c r="A704">
        <v>1</v>
      </c>
      <c r="B704" s="15">
        <v>10811</v>
      </c>
      <c r="C704" s="15">
        <v>-64.564156789999998</v>
      </c>
      <c r="D704" s="15">
        <v>-18.107832179999999</v>
      </c>
      <c r="E704">
        <v>0.310440688225744</v>
      </c>
      <c r="F704">
        <v>99</v>
      </c>
      <c r="G704">
        <v>0.45210856181439302</v>
      </c>
      <c r="H704">
        <v>0.60343258291977298</v>
      </c>
      <c r="I704">
        <v>0.267861135700732</v>
      </c>
      <c r="J704">
        <v>86496.803472034604</v>
      </c>
      <c r="K704">
        <v>14.9648448913554</v>
      </c>
      <c r="L704" s="28" t="str">
        <f>IF(M704=E704,$E$2,IF(M704=F704,$F$2,IF(M704=G704,$G$2,IF(M704=H704,$H$2,IF(M704=I704,$I$2,0)))))</f>
        <v>Grid_extension</v>
      </c>
      <c r="M704" s="29">
        <f>MIN(E704:I704)</f>
        <v>0.267861135700732</v>
      </c>
      <c r="N704">
        <v>0.310440688225744</v>
      </c>
      <c r="O704">
        <v>99</v>
      </c>
      <c r="P704">
        <v>0.33704192864490101</v>
      </c>
      <c r="Q704">
        <v>0.60343258291977298</v>
      </c>
      <c r="R704">
        <v>0.267861135700732</v>
      </c>
      <c r="S704">
        <v>63528.247396349398</v>
      </c>
      <c r="T704">
        <v>11.0623106411309</v>
      </c>
      <c r="U704" s="28" t="str">
        <f>IF(V704=N704,$E$2,IF(V704=O704,$F$2,IF(V704=P704,$G$2,IF(V704=Q704,$H$2,IF(V704=R704,$I$2,0)))))</f>
        <v>Grid_extension</v>
      </c>
      <c r="V704" s="29">
        <f t="shared" si="20"/>
        <v>0.267861135700732</v>
      </c>
      <c r="W704" s="27">
        <v>0.310440688225744</v>
      </c>
      <c r="X704">
        <v>99</v>
      </c>
      <c r="Y704" s="28">
        <v>0.18788147824000501</v>
      </c>
      <c r="Z704" s="28">
        <v>0.60343258291977298</v>
      </c>
      <c r="AA704" s="28">
        <v>99</v>
      </c>
      <c r="AB704" s="23">
        <v>23740.232843234298</v>
      </c>
      <c r="AC704" s="23">
        <v>19.145180837770798</v>
      </c>
      <c r="AD704" s="28" t="str">
        <f>IF(AE704=W704,$E$2,IF(AE704=X704,$F$2,IF(AE704=Y704,$G$2,IF(AE704=Z704,$H$2,IF(AE704=AA704,$I$2,0)))))</f>
        <v>SA_Diesel</v>
      </c>
      <c r="AE704" s="29">
        <f t="shared" si="21"/>
        <v>0.18788147824000501</v>
      </c>
    </row>
    <row r="705" spans="1:31" x14ac:dyDescent="0.25">
      <c r="A705">
        <v>1</v>
      </c>
      <c r="B705" s="15">
        <v>10829</v>
      </c>
      <c r="C705" s="15">
        <v>-64.301389979999996</v>
      </c>
      <c r="D705" s="15">
        <v>-16.528425370000001</v>
      </c>
      <c r="E705">
        <v>99</v>
      </c>
      <c r="F705">
        <v>99</v>
      </c>
      <c r="G705">
        <v>1.4174615891539399</v>
      </c>
      <c r="H705">
        <v>0.46791250794137701</v>
      </c>
      <c r="I705">
        <v>99</v>
      </c>
      <c r="J705">
        <v>80076.006680816805</v>
      </c>
      <c r="K705">
        <v>13.8539803946049</v>
      </c>
      <c r="L705" s="28" t="str">
        <f>IF(M705=E705,$E$2,IF(M705=F705,$F$2,IF(M705=G705,$G$2,IF(M705=H705,$H$2,IF(M705=I705,$I$2,0)))))</f>
        <v>SA_PV</v>
      </c>
      <c r="M705" s="29">
        <f>MIN(E705:I705)</f>
        <v>0.46791250794137701</v>
      </c>
      <c r="N705">
        <v>99</v>
      </c>
      <c r="O705">
        <v>99</v>
      </c>
      <c r="P705">
        <v>0.97658830925735396</v>
      </c>
      <c r="Q705">
        <v>0.46791250794137701</v>
      </c>
      <c r="R705">
        <v>99</v>
      </c>
      <c r="S705">
        <v>115411.861896103</v>
      </c>
      <c r="T705">
        <v>22.763680847357499</v>
      </c>
      <c r="U705" s="28" t="str">
        <f>IF(V705=N705,$E$2,IF(V705=O705,$F$2,IF(V705=P705,$G$2,IF(V705=Q705,$H$2,IF(V705=R705,$I$2,0)))))</f>
        <v>SA_PV</v>
      </c>
      <c r="V705" s="29">
        <f t="shared" si="20"/>
        <v>0.46791250794137701</v>
      </c>
      <c r="W705" s="27">
        <v>99</v>
      </c>
      <c r="X705">
        <v>99</v>
      </c>
      <c r="Y705" s="28">
        <v>0.40508590939140399</v>
      </c>
      <c r="Z705" s="28">
        <v>0.46791250794137701</v>
      </c>
      <c r="AA705" s="28">
        <v>99</v>
      </c>
      <c r="AB705" s="23">
        <v>21031.206520806099</v>
      </c>
      <c r="AC705" s="23">
        <v>16.9605013875038</v>
      </c>
      <c r="AD705" s="28" t="str">
        <f>IF(AE705=W705,$E$2,IF(AE705=X705,$F$2,IF(AE705=Y705,$G$2,IF(AE705=Z705,$H$2,IF(AE705=AA705,$I$2,0)))))</f>
        <v>SA_Diesel</v>
      </c>
      <c r="AE705" s="29">
        <f t="shared" si="21"/>
        <v>0.40508590939140399</v>
      </c>
    </row>
    <row r="706" spans="1:31" x14ac:dyDescent="0.25">
      <c r="A706">
        <v>1</v>
      </c>
      <c r="B706" s="15">
        <v>10844</v>
      </c>
      <c r="C706" s="15">
        <v>-64.316342340000006</v>
      </c>
      <c r="D706" s="15">
        <v>-22.68646438</v>
      </c>
      <c r="E706">
        <v>99</v>
      </c>
      <c r="F706">
        <v>99</v>
      </c>
      <c r="G706">
        <v>0.50573928555547898</v>
      </c>
      <c r="H706">
        <v>0.49349934665370299</v>
      </c>
      <c r="I706">
        <v>99</v>
      </c>
      <c r="J706">
        <v>89445.193424109602</v>
      </c>
      <c r="K706">
        <v>15.4749469591885</v>
      </c>
      <c r="L706" s="28" t="str">
        <f>IF(M706=E706,$E$2,IF(M706=F706,$F$2,IF(M706=G706,$G$2,IF(M706=H706,$H$2,IF(M706=I706,$I$2,0)))))</f>
        <v>SA_PV</v>
      </c>
      <c r="M706" s="29">
        <f>MIN(E706:I706)</f>
        <v>0.49349934665370299</v>
      </c>
      <c r="N706">
        <v>99</v>
      </c>
      <c r="O706">
        <v>99</v>
      </c>
      <c r="P706">
        <v>0.37257228312337098</v>
      </c>
      <c r="Q706">
        <v>0.49349934665370299</v>
      </c>
      <c r="R706">
        <v>99</v>
      </c>
      <c r="S706">
        <v>25399.1968088992</v>
      </c>
      <c r="T706">
        <v>20.483043247787201</v>
      </c>
      <c r="U706" s="28" t="str">
        <f>IF(V706=N706,$E$2,IF(V706=O706,$F$2,IF(V706=P706,$G$2,IF(V706=Q706,$H$2,IF(V706=R706,$I$2,0)))))</f>
        <v>SA_Diesel</v>
      </c>
      <c r="V706" s="29">
        <f t="shared" si="20"/>
        <v>0.37257228312337098</v>
      </c>
      <c r="W706" s="27">
        <v>99</v>
      </c>
      <c r="X706">
        <v>99</v>
      </c>
      <c r="Y706" s="28">
        <v>0.19994839108175</v>
      </c>
      <c r="Z706" s="28">
        <v>0.49349934665370299</v>
      </c>
      <c r="AA706" s="28">
        <v>99</v>
      </c>
      <c r="AB706" s="23">
        <v>25399.1968088992</v>
      </c>
      <c r="AC706" s="23">
        <v>20.483043247787201</v>
      </c>
      <c r="AD706" s="28" t="str">
        <f>IF(AE706=W706,$E$2,IF(AE706=X706,$F$2,IF(AE706=Y706,$G$2,IF(AE706=Z706,$H$2,IF(AE706=AA706,$I$2,0)))))</f>
        <v>SA_Diesel</v>
      </c>
      <c r="AE706" s="29">
        <f t="shared" si="21"/>
        <v>0.19994839108175</v>
      </c>
    </row>
    <row r="707" spans="1:31" x14ac:dyDescent="0.25">
      <c r="A707">
        <v>1</v>
      </c>
      <c r="B707" s="15">
        <v>10852</v>
      </c>
      <c r="C707" s="15">
        <v>-64.855432399999998</v>
      </c>
      <c r="D707" s="15">
        <v>-21.197364700000001</v>
      </c>
      <c r="E707">
        <v>99</v>
      </c>
      <c r="F707">
        <v>99</v>
      </c>
      <c r="G707">
        <v>0.85433898987253998</v>
      </c>
      <c r="H707">
        <v>0.39530539464012798</v>
      </c>
      <c r="I707">
        <v>99</v>
      </c>
      <c r="J707">
        <v>161407.93251263801</v>
      </c>
      <c r="K707">
        <v>27.9252478395568</v>
      </c>
      <c r="L707" s="28" t="str">
        <f>IF(M707=E707,$E$2,IF(M707=F707,$F$2,IF(M707=G707,$G$2,IF(M707=H707,$H$2,IF(M707=I707,$I$2,0)))))</f>
        <v>SA_PV</v>
      </c>
      <c r="M707" s="29">
        <f>MIN(E707:I707)</f>
        <v>0.39530539464012798</v>
      </c>
      <c r="N707">
        <v>99</v>
      </c>
      <c r="O707">
        <v>99</v>
      </c>
      <c r="P707">
        <v>0.60351958723342403</v>
      </c>
      <c r="Q707">
        <v>0.39530539464012798</v>
      </c>
      <c r="R707">
        <v>99</v>
      </c>
      <c r="S707">
        <v>114118.414592621</v>
      </c>
      <c r="T707">
        <v>22.5085630360199</v>
      </c>
      <c r="U707" s="28" t="str">
        <f>IF(V707=N707,$E$2,IF(V707=O707,$F$2,IF(V707=P707,$G$2,IF(V707=Q707,$H$2,IF(V707=R707,$I$2,0)))))</f>
        <v>SA_PV</v>
      </c>
      <c r="V707" s="29">
        <f t="shared" si="20"/>
        <v>0.39530539464012798</v>
      </c>
      <c r="W707" s="27">
        <v>99</v>
      </c>
      <c r="X707">
        <v>99</v>
      </c>
      <c r="Y707" s="28">
        <v>0.27838332455308801</v>
      </c>
      <c r="Z707" s="28">
        <v>0.39530539464012798</v>
      </c>
      <c r="AA707" s="28">
        <v>99</v>
      </c>
      <c r="AB707" s="23">
        <v>24615.087489531801</v>
      </c>
      <c r="AC707" s="23">
        <v>19.850702578889901</v>
      </c>
      <c r="AD707" s="28" t="str">
        <f>IF(AE707=W707,$E$2,IF(AE707=X707,$F$2,IF(AE707=Y707,$G$2,IF(AE707=Z707,$H$2,IF(AE707=AA707,$I$2,0)))))</f>
        <v>SA_Diesel</v>
      </c>
      <c r="AE707" s="29">
        <f t="shared" si="21"/>
        <v>0.27838332455308801</v>
      </c>
    </row>
    <row r="708" spans="1:31" x14ac:dyDescent="0.25">
      <c r="A708">
        <v>1</v>
      </c>
      <c r="B708" s="15">
        <v>10867</v>
      </c>
      <c r="C708" s="15">
        <v>-64.122300879999997</v>
      </c>
      <c r="D708" s="15">
        <v>-21.864344800000001</v>
      </c>
      <c r="E708">
        <v>99</v>
      </c>
      <c r="F708">
        <v>99</v>
      </c>
      <c r="G708">
        <v>0.907969713613625</v>
      </c>
      <c r="H708">
        <v>0.48866669176135702</v>
      </c>
      <c r="I708">
        <v>99</v>
      </c>
      <c r="J708">
        <v>79456.342950411301</v>
      </c>
      <c r="K708">
        <v>15.671862514874</v>
      </c>
      <c r="L708" s="28" t="str">
        <f>IF(M708=E708,$E$2,IF(M708=F708,$F$2,IF(M708=G708,$G$2,IF(M708=H708,$H$2,IF(M708=I708,$I$2,0)))))</f>
        <v>SA_PV</v>
      </c>
      <c r="M708" s="29">
        <f>MIN(E708:I708)</f>
        <v>0.48866669176135702</v>
      </c>
      <c r="N708">
        <v>99</v>
      </c>
      <c r="O708">
        <v>99</v>
      </c>
      <c r="P708">
        <v>0.639049941711893</v>
      </c>
      <c r="Q708">
        <v>0.48866669176135702</v>
      </c>
      <c r="R708">
        <v>99</v>
      </c>
      <c r="S708">
        <v>122227.23761565999</v>
      </c>
      <c r="T708">
        <v>24.1079364133452</v>
      </c>
      <c r="U708" s="28" t="str">
        <f>IF(V708=N708,$E$2,IF(V708=O708,$F$2,IF(V708=P708,$G$2,IF(V708=Q708,$H$2,IF(V708=R708,$I$2,0)))))</f>
        <v>SA_PV</v>
      </c>
      <c r="V708" s="29">
        <f t="shared" ref="V708:V771" si="22">MIN(N708:R708)</f>
        <v>0.48866669176135702</v>
      </c>
      <c r="W708" s="27">
        <v>99</v>
      </c>
      <c r="X708">
        <v>99</v>
      </c>
      <c r="Y708" s="28">
        <v>0.290450237394833</v>
      </c>
      <c r="Z708" s="28">
        <v>0.48866669176135702</v>
      </c>
      <c r="AA708" s="28">
        <v>99</v>
      </c>
      <c r="AB708" s="23">
        <v>21327.1907877421</v>
      </c>
      <c r="AC708" s="23">
        <v>17.1991962795482</v>
      </c>
      <c r="AD708" s="28" t="str">
        <f>IF(AE708=W708,$E$2,IF(AE708=X708,$F$2,IF(AE708=Y708,$G$2,IF(AE708=Z708,$H$2,IF(AE708=AA708,$I$2,0)))))</f>
        <v>SA_Diesel</v>
      </c>
      <c r="AE708" s="29">
        <f t="shared" ref="AE708:AE771" si="23">MIN(W708:AA708)</f>
        <v>0.290450237394833</v>
      </c>
    </row>
    <row r="709" spans="1:31" x14ac:dyDescent="0.25">
      <c r="A709">
        <v>1</v>
      </c>
      <c r="B709" s="15">
        <v>10872</v>
      </c>
      <c r="C709" s="15">
        <v>-64.538070469999994</v>
      </c>
      <c r="D709" s="15">
        <v>-22.20628048</v>
      </c>
      <c r="E709">
        <v>99</v>
      </c>
      <c r="F709">
        <v>99</v>
      </c>
      <c r="G709">
        <v>0.69344681864928104</v>
      </c>
      <c r="H709">
        <v>0.52365764006031901</v>
      </c>
      <c r="I709">
        <v>99</v>
      </c>
      <c r="J709">
        <v>80361.766111605</v>
      </c>
      <c r="K709">
        <v>15.850446964813599</v>
      </c>
      <c r="L709" s="28" t="str">
        <f>IF(M709=E709,$E$2,IF(M709=F709,$F$2,IF(M709=G709,$G$2,IF(M709=H709,$H$2,IF(M709=I709,$I$2,0)))))</f>
        <v>SA_PV</v>
      </c>
      <c r="M709" s="29">
        <f>MIN(E709:I709)</f>
        <v>0.52365764006031901</v>
      </c>
      <c r="N709">
        <v>99</v>
      </c>
      <c r="O709">
        <v>99</v>
      </c>
      <c r="P709">
        <v>0.496928523798015</v>
      </c>
      <c r="Q709">
        <v>0.52365764006031901</v>
      </c>
      <c r="R709">
        <v>99</v>
      </c>
      <c r="S709">
        <v>69948.558860782301</v>
      </c>
      <c r="T709">
        <v>11.961217833607099</v>
      </c>
      <c r="U709" s="28" t="str">
        <f>IF(V709=N709,$E$2,IF(V709=O709,$F$2,IF(V709=P709,$G$2,IF(V709=Q709,$H$2,IF(V709=R709,$I$2,0)))))</f>
        <v>SA_Diesel</v>
      </c>
      <c r="V709" s="29">
        <f t="shared" si="22"/>
        <v>0.496928523798015</v>
      </c>
      <c r="W709" s="27">
        <v>99</v>
      </c>
      <c r="X709">
        <v>99</v>
      </c>
      <c r="Y709" s="28">
        <v>0.242182586027855</v>
      </c>
      <c r="Z709" s="28">
        <v>0.52365764006031901</v>
      </c>
      <c r="AA709" s="28">
        <v>99</v>
      </c>
      <c r="AB709" s="23">
        <v>19726.613788086401</v>
      </c>
      <c r="AC709" s="23">
        <v>15.9084197186975</v>
      </c>
      <c r="AD709" s="28" t="str">
        <f>IF(AE709=W709,$E$2,IF(AE709=X709,$F$2,IF(AE709=Y709,$G$2,IF(AE709=Z709,$H$2,IF(AE709=AA709,$I$2,0)))))</f>
        <v>SA_Diesel</v>
      </c>
      <c r="AE709" s="29">
        <f t="shared" si="23"/>
        <v>0.242182586027855</v>
      </c>
    </row>
    <row r="710" spans="1:31" x14ac:dyDescent="0.25">
      <c r="A710">
        <v>1</v>
      </c>
      <c r="B710" s="15">
        <v>10889</v>
      </c>
      <c r="C710" s="15">
        <v>-64.862143149999994</v>
      </c>
      <c r="D710" s="15">
        <v>-16.901510510000001</v>
      </c>
      <c r="E710">
        <v>99</v>
      </c>
      <c r="F710">
        <v>99</v>
      </c>
      <c r="G710">
        <v>0.53255464742602199</v>
      </c>
      <c r="H710">
        <v>0.48586791345802699</v>
      </c>
      <c r="I710">
        <v>99</v>
      </c>
      <c r="J710">
        <v>95512.3679089137</v>
      </c>
      <c r="K710">
        <v>12.4689775338007</v>
      </c>
      <c r="L710" s="28" t="str">
        <f>IF(M710=E710,$E$2,IF(M710=F710,$F$2,IF(M710=G710,$G$2,IF(M710=H710,$H$2,IF(M710=I710,$I$2,0)))))</f>
        <v>SA_PV</v>
      </c>
      <c r="M710" s="29">
        <f>MIN(E710:I710)</f>
        <v>0.48586791345802699</v>
      </c>
      <c r="N710">
        <v>99</v>
      </c>
      <c r="O710">
        <v>99</v>
      </c>
      <c r="P710">
        <v>0.39033746036260603</v>
      </c>
      <c r="Q710">
        <v>0.48586791345802699</v>
      </c>
      <c r="R710">
        <v>99</v>
      </c>
      <c r="S710">
        <v>12334.803911688499</v>
      </c>
      <c r="T710">
        <v>9.9473351018551703</v>
      </c>
      <c r="U710" s="28" t="str">
        <f>IF(V710=N710,$E$2,IF(V710=O710,$F$2,IF(V710=P710,$G$2,IF(V710=Q710,$H$2,IF(V710=R710,$I$2,0)))))</f>
        <v>SA_Diesel</v>
      </c>
      <c r="V710" s="29">
        <f t="shared" si="22"/>
        <v>0.39033746036260603</v>
      </c>
      <c r="W710" s="27">
        <v>99</v>
      </c>
      <c r="X710">
        <v>99</v>
      </c>
      <c r="Y710" s="28">
        <v>0.205981847502622</v>
      </c>
      <c r="Z710" s="28">
        <v>0.48586791345802699</v>
      </c>
      <c r="AA710" s="28">
        <v>99</v>
      </c>
      <c r="AB710" s="23">
        <v>12334.803911688499</v>
      </c>
      <c r="AC710" s="23">
        <v>9.9473351018551703</v>
      </c>
      <c r="AD710" s="28" t="str">
        <f>IF(AE710=W710,$E$2,IF(AE710=X710,$F$2,IF(AE710=Y710,$G$2,IF(AE710=Z710,$H$2,IF(AE710=AA710,$I$2,0)))))</f>
        <v>SA_Diesel</v>
      </c>
      <c r="AE710" s="29">
        <f t="shared" si="23"/>
        <v>0.205981847502622</v>
      </c>
    </row>
    <row r="711" spans="1:31" x14ac:dyDescent="0.25">
      <c r="A711">
        <v>1</v>
      </c>
      <c r="B711" s="15">
        <v>10903</v>
      </c>
      <c r="C711" s="15">
        <v>-67.434968710000007</v>
      </c>
      <c r="D711" s="15">
        <v>-15.98972066</v>
      </c>
      <c r="E711">
        <v>99</v>
      </c>
      <c r="F711">
        <v>99</v>
      </c>
      <c r="G711">
        <v>1.1224926085779701</v>
      </c>
      <c r="H711">
        <v>0.49149790086773798</v>
      </c>
      <c r="I711">
        <v>0.46158626373080303</v>
      </c>
      <c r="J711">
        <v>134100.141985845</v>
      </c>
      <c r="K711">
        <v>23.200716606547701</v>
      </c>
      <c r="L711" s="28" t="str">
        <f>IF(M711=E711,$E$2,IF(M711=F711,$F$2,IF(M711=G711,$G$2,IF(M711=H711,$H$2,IF(M711=I711,$I$2,0)))))</f>
        <v>Grid_extension</v>
      </c>
      <c r="M711" s="29">
        <f>MIN(E711:I711)</f>
        <v>0.46158626373080303</v>
      </c>
      <c r="N711">
        <v>99</v>
      </c>
      <c r="O711">
        <v>99</v>
      </c>
      <c r="P711">
        <v>0.781171359625772</v>
      </c>
      <c r="Q711">
        <v>0.49149790086773798</v>
      </c>
      <c r="R711">
        <v>99</v>
      </c>
      <c r="S711">
        <v>81737.918478177598</v>
      </c>
      <c r="T711">
        <v>16.4006469239532</v>
      </c>
      <c r="U711" s="28" t="str">
        <f>IF(V711=N711,$E$2,IF(V711=O711,$F$2,IF(V711=P711,$G$2,IF(V711=Q711,$H$2,IF(V711=R711,$I$2,0)))))</f>
        <v>SA_PV</v>
      </c>
      <c r="V711" s="29">
        <f t="shared" si="22"/>
        <v>0.49149790086773798</v>
      </c>
      <c r="W711" s="27">
        <v>99</v>
      </c>
      <c r="X711">
        <v>99</v>
      </c>
      <c r="Y711" s="28">
        <v>0.33871788876181003</v>
      </c>
      <c r="Z711" s="28">
        <v>0.49149790086773798</v>
      </c>
      <c r="AA711" s="28">
        <v>99</v>
      </c>
      <c r="AB711" s="23">
        <v>27048.184578210901</v>
      </c>
      <c r="AC711" s="23">
        <v>21.812860408857802</v>
      </c>
      <c r="AD711" s="28" t="str">
        <f>IF(AE711=W711,$E$2,IF(AE711=X711,$F$2,IF(AE711=Y711,$G$2,IF(AE711=Z711,$H$2,IF(AE711=AA711,$I$2,0)))))</f>
        <v>SA_Diesel</v>
      </c>
      <c r="AE711" s="29">
        <f t="shared" si="23"/>
        <v>0.33871788876181003</v>
      </c>
    </row>
    <row r="712" spans="1:31" x14ac:dyDescent="0.25">
      <c r="A712">
        <v>1</v>
      </c>
      <c r="B712" s="15">
        <v>10911</v>
      </c>
      <c r="C712" s="15">
        <v>-67.822001790000002</v>
      </c>
      <c r="D712" s="15">
        <v>-17.942814500000001</v>
      </c>
      <c r="E712">
        <v>99</v>
      </c>
      <c r="F712">
        <v>99</v>
      </c>
      <c r="G712">
        <v>0.42529319994385001</v>
      </c>
      <c r="H712">
        <v>0.40364123296131299</v>
      </c>
      <c r="I712">
        <v>99</v>
      </c>
      <c r="J712">
        <v>53685.4072798661</v>
      </c>
      <c r="K712">
        <v>9.1055595860047998</v>
      </c>
      <c r="L712" s="28" t="str">
        <f>IF(M712=E712,$E$2,IF(M712=F712,$F$2,IF(M712=G712,$G$2,IF(M712=H712,$H$2,IF(M712=I712,$I$2,0)))))</f>
        <v>SA_PV</v>
      </c>
      <c r="M712" s="29">
        <f>MIN(E712:I712)</f>
        <v>0.40364123296131299</v>
      </c>
      <c r="N712">
        <v>99</v>
      </c>
      <c r="O712">
        <v>99</v>
      </c>
      <c r="P712">
        <v>0.31927675140566703</v>
      </c>
      <c r="Q712">
        <v>0.40364123296131299</v>
      </c>
      <c r="R712">
        <v>99</v>
      </c>
      <c r="S712">
        <v>11941.983848807</v>
      </c>
      <c r="T712">
        <v>9.6305475121869808</v>
      </c>
      <c r="U712" s="28" t="str">
        <f>IF(V712=N712,$E$2,IF(V712=O712,$F$2,IF(V712=P712,$G$2,IF(V712=Q712,$H$2,IF(V712=R712,$I$2,0)))))</f>
        <v>SA_Diesel</v>
      </c>
      <c r="V712" s="29">
        <f t="shared" si="22"/>
        <v>0.31927675140566703</v>
      </c>
      <c r="W712" s="27">
        <v>99</v>
      </c>
      <c r="X712">
        <v>99</v>
      </c>
      <c r="Y712" s="28">
        <v>0.18184802181913301</v>
      </c>
      <c r="Z712" s="28">
        <v>0.40364123296131299</v>
      </c>
      <c r="AA712" s="28">
        <v>99</v>
      </c>
      <c r="AB712" s="23">
        <v>11941.983848807</v>
      </c>
      <c r="AC712" s="23">
        <v>9.6305475121869808</v>
      </c>
      <c r="AD712" s="28" t="str">
        <f>IF(AE712=W712,$E$2,IF(AE712=X712,$F$2,IF(AE712=Y712,$G$2,IF(AE712=Z712,$H$2,IF(AE712=AA712,$I$2,0)))))</f>
        <v>SA_Diesel</v>
      </c>
      <c r="AE712" s="29">
        <f t="shared" si="23"/>
        <v>0.18184802181913301</v>
      </c>
    </row>
    <row r="713" spans="1:31" x14ac:dyDescent="0.25">
      <c r="A713">
        <v>1</v>
      </c>
      <c r="B713" s="15">
        <v>10916</v>
      </c>
      <c r="C713" s="15">
        <v>-66.002646760000005</v>
      </c>
      <c r="D713" s="15">
        <v>-18.186881660000001</v>
      </c>
      <c r="E713">
        <v>99</v>
      </c>
      <c r="F713">
        <v>99</v>
      </c>
      <c r="G713">
        <v>0.82752362800199597</v>
      </c>
      <c r="H713">
        <v>0.43098235034550098</v>
      </c>
      <c r="I713">
        <v>99</v>
      </c>
      <c r="J713">
        <v>102727.83530853099</v>
      </c>
      <c r="K713">
        <v>17.772981887289198</v>
      </c>
      <c r="L713" s="28" t="str">
        <f>IF(M713=E713,$E$2,IF(M713=F713,$F$2,IF(M713=G713,$G$2,IF(M713=H713,$H$2,IF(M713=I713,$I$2,0)))))</f>
        <v>SA_PV</v>
      </c>
      <c r="M713" s="29">
        <f>MIN(E713:I713)</f>
        <v>0.43098235034550098</v>
      </c>
      <c r="N713">
        <v>99</v>
      </c>
      <c r="O713">
        <v>99</v>
      </c>
      <c r="P713">
        <v>0.58575440999418904</v>
      </c>
      <c r="Q713">
        <v>0.43098235034550098</v>
      </c>
      <c r="R713">
        <v>99</v>
      </c>
      <c r="S713">
        <v>53892.442401514098</v>
      </c>
      <c r="T713">
        <v>9.3239519725803</v>
      </c>
      <c r="U713" s="28" t="str">
        <f>IF(V713=N713,$E$2,IF(V713=O713,$F$2,IF(V713=P713,$G$2,IF(V713=Q713,$H$2,IF(V713=R713,$I$2,0)))))</f>
        <v>SA_PV</v>
      </c>
      <c r="V713" s="29">
        <f t="shared" si="22"/>
        <v>0.43098235034550098</v>
      </c>
      <c r="W713" s="27">
        <v>99</v>
      </c>
      <c r="X713">
        <v>99</v>
      </c>
      <c r="Y713" s="28">
        <v>0.27234986813221601</v>
      </c>
      <c r="Z713" s="28">
        <v>0.43098235034550098</v>
      </c>
      <c r="AA713" s="28">
        <v>99</v>
      </c>
      <c r="AB713" s="23">
        <v>10662.1988119053</v>
      </c>
      <c r="AC713" s="23">
        <v>8.5984718738918602</v>
      </c>
      <c r="AD713" s="28" t="str">
        <f>IF(AE713=W713,$E$2,IF(AE713=X713,$F$2,IF(AE713=Y713,$G$2,IF(AE713=Z713,$H$2,IF(AE713=AA713,$I$2,0)))))</f>
        <v>SA_Diesel</v>
      </c>
      <c r="AE713" s="29">
        <f t="shared" si="23"/>
        <v>0.27234986813221601</v>
      </c>
    </row>
    <row r="714" spans="1:31" x14ac:dyDescent="0.25">
      <c r="A714">
        <v>1</v>
      </c>
      <c r="B714" s="15">
        <v>10918</v>
      </c>
      <c r="C714" s="15">
        <v>-65.576027929999995</v>
      </c>
      <c r="D714" s="15">
        <v>-18.774759450000001</v>
      </c>
      <c r="E714">
        <v>99</v>
      </c>
      <c r="F714">
        <v>99</v>
      </c>
      <c r="G714">
        <v>0.45210856181439302</v>
      </c>
      <c r="H714">
        <v>0.43781095254653901</v>
      </c>
      <c r="I714">
        <v>99</v>
      </c>
      <c r="J714">
        <v>113899.03017106</v>
      </c>
      <c r="K714">
        <v>22.4652919469547</v>
      </c>
      <c r="L714" s="28" t="str">
        <f>IF(M714=E714,$E$2,IF(M714=F714,$F$2,IF(M714=G714,$G$2,IF(M714=H714,$H$2,IF(M714=I714,$I$2,0)))))</f>
        <v>SA_PV</v>
      </c>
      <c r="M714" s="29">
        <f>MIN(E714:I714)</f>
        <v>0.43781095254653901</v>
      </c>
      <c r="N714">
        <v>99</v>
      </c>
      <c r="O714">
        <v>99</v>
      </c>
      <c r="P714">
        <v>0.33704192864490101</v>
      </c>
      <c r="Q714">
        <v>0.43781095254653901</v>
      </c>
      <c r="R714">
        <v>99</v>
      </c>
      <c r="S714">
        <v>15885.885182091801</v>
      </c>
      <c r="T714">
        <v>12.811085156053499</v>
      </c>
      <c r="U714" s="28" t="str">
        <f>IF(V714=N714,$E$2,IF(V714=O714,$F$2,IF(V714=P714,$G$2,IF(V714=Q714,$H$2,IF(V714=R714,$I$2,0)))))</f>
        <v>SA_Diesel</v>
      </c>
      <c r="V714" s="29">
        <f t="shared" si="22"/>
        <v>0.33704192864490101</v>
      </c>
      <c r="W714" s="27">
        <v>99</v>
      </c>
      <c r="X714">
        <v>99</v>
      </c>
      <c r="Y714" s="28">
        <v>0.18788147824000501</v>
      </c>
      <c r="Z714" s="28">
        <v>0.43781095254653901</v>
      </c>
      <c r="AA714" s="28">
        <v>99</v>
      </c>
      <c r="AB714" s="23">
        <v>15885.885182091801</v>
      </c>
      <c r="AC714" s="23">
        <v>12.811085156053499</v>
      </c>
      <c r="AD714" s="28" t="str">
        <f>IF(AE714=W714,$E$2,IF(AE714=X714,$F$2,IF(AE714=Y714,$G$2,IF(AE714=Z714,$H$2,IF(AE714=AA714,$I$2,0)))))</f>
        <v>SA_Diesel</v>
      </c>
      <c r="AE714" s="29">
        <f t="shared" si="23"/>
        <v>0.18788147824000501</v>
      </c>
    </row>
    <row r="715" spans="1:31" x14ac:dyDescent="0.25">
      <c r="A715">
        <v>1</v>
      </c>
      <c r="B715" s="15">
        <v>10921</v>
      </c>
      <c r="C715" s="15">
        <v>-63.445216430000002</v>
      </c>
      <c r="D715" s="15">
        <v>-19.28147019</v>
      </c>
      <c r="E715">
        <v>99</v>
      </c>
      <c r="F715">
        <v>99</v>
      </c>
      <c r="G715">
        <v>0.47892392368493603</v>
      </c>
      <c r="H715">
        <v>0.53022170733295204</v>
      </c>
      <c r="I715">
        <v>99</v>
      </c>
      <c r="J715">
        <v>72343.241285329001</v>
      </c>
      <c r="K715">
        <v>14.2688838827079</v>
      </c>
      <c r="L715" s="28" t="str">
        <f>IF(M715=E715,$E$2,IF(M715=F715,$F$2,IF(M715=G715,$G$2,IF(M715=H715,$H$2,IF(M715=I715,$I$2,0)))))</f>
        <v>SA_Diesel</v>
      </c>
      <c r="M715" s="29">
        <f>MIN(E715:I715)</f>
        <v>0.47892392368493603</v>
      </c>
      <c r="N715">
        <v>99</v>
      </c>
      <c r="O715">
        <v>99</v>
      </c>
      <c r="P715">
        <v>0.354807105884136</v>
      </c>
      <c r="Q715">
        <v>0.53022170733295204</v>
      </c>
      <c r="R715">
        <v>99</v>
      </c>
      <c r="S715">
        <v>14746.8042226207</v>
      </c>
      <c r="T715">
        <v>11.8924795508792</v>
      </c>
      <c r="U715" s="28" t="str">
        <f>IF(V715=N715,$E$2,IF(V715=O715,$F$2,IF(V715=P715,$G$2,IF(V715=Q715,$H$2,IF(V715=R715,$I$2,0)))))</f>
        <v>SA_Diesel</v>
      </c>
      <c r="V715" s="29">
        <f t="shared" si="22"/>
        <v>0.354807105884136</v>
      </c>
      <c r="W715" s="27">
        <v>99</v>
      </c>
      <c r="X715">
        <v>99</v>
      </c>
      <c r="Y715" s="28">
        <v>0.193914934660878</v>
      </c>
      <c r="Z715" s="28">
        <v>0.53022170733295204</v>
      </c>
      <c r="AA715" s="28">
        <v>99</v>
      </c>
      <c r="AB715" s="23">
        <v>14746.8042226207</v>
      </c>
      <c r="AC715" s="23">
        <v>11.8924795508792</v>
      </c>
      <c r="AD715" s="28" t="str">
        <f>IF(AE715=W715,$E$2,IF(AE715=X715,$F$2,IF(AE715=Y715,$G$2,IF(AE715=Z715,$H$2,IF(AE715=AA715,$I$2,0)))))</f>
        <v>SA_Diesel</v>
      </c>
      <c r="AE715" s="29">
        <f t="shared" si="23"/>
        <v>0.193914934660878</v>
      </c>
    </row>
    <row r="716" spans="1:31" x14ac:dyDescent="0.25">
      <c r="A716">
        <v>1</v>
      </c>
      <c r="B716" s="15">
        <v>10932</v>
      </c>
      <c r="C716" s="15">
        <v>-65.936357000000001</v>
      </c>
      <c r="D716" s="15">
        <v>-11.118683000000001</v>
      </c>
      <c r="E716">
        <v>99</v>
      </c>
      <c r="F716">
        <v>99</v>
      </c>
      <c r="G716">
        <v>0.66663145677873803</v>
      </c>
      <c r="H716">
        <v>0.45316526543681401</v>
      </c>
      <c r="I716">
        <v>99</v>
      </c>
      <c r="J716">
        <v>90080.741997600897</v>
      </c>
      <c r="K716">
        <v>17.767404733254601</v>
      </c>
      <c r="L716" s="28" t="str">
        <f>IF(M716=E716,$E$2,IF(M716=F716,$F$2,IF(M716=G716,$G$2,IF(M716=H716,$H$2,IF(M716=I716,$I$2,0)))))</f>
        <v>SA_PV</v>
      </c>
      <c r="M716" s="29">
        <f>MIN(E716:I716)</f>
        <v>0.45316526543681401</v>
      </c>
      <c r="N716">
        <v>99</v>
      </c>
      <c r="O716">
        <v>99</v>
      </c>
      <c r="P716">
        <v>0.47916334655878001</v>
      </c>
      <c r="Q716">
        <v>0.45316526543681401</v>
      </c>
      <c r="R716">
        <v>99</v>
      </c>
      <c r="S716">
        <v>105603.911044636</v>
      </c>
      <c r="T716">
        <v>20.829173776062401</v>
      </c>
      <c r="U716" s="28" t="str">
        <f>IF(V716=N716,$E$2,IF(V716=O716,$F$2,IF(V716=P716,$G$2,IF(V716=Q716,$H$2,IF(V716=R716,$I$2,0)))))</f>
        <v>SA_PV</v>
      </c>
      <c r="V716" s="29">
        <f t="shared" si="22"/>
        <v>0.45316526543681401</v>
      </c>
      <c r="W716" s="27">
        <v>99</v>
      </c>
      <c r="X716">
        <v>99</v>
      </c>
      <c r="Y716" s="28">
        <v>0.236149129606983</v>
      </c>
      <c r="Z716" s="28">
        <v>0.45316526543681401</v>
      </c>
      <c r="AA716" s="28">
        <v>99</v>
      </c>
      <c r="AB716" s="23">
        <v>19870.179188636601</v>
      </c>
      <c r="AC716" s="23">
        <v>16.0241972501871</v>
      </c>
      <c r="AD716" s="28" t="str">
        <f>IF(AE716=W716,$E$2,IF(AE716=X716,$F$2,IF(AE716=Y716,$G$2,IF(AE716=Z716,$H$2,IF(AE716=AA716,$I$2,0)))))</f>
        <v>SA_Diesel</v>
      </c>
      <c r="AE716" s="29">
        <f t="shared" si="23"/>
        <v>0.236149129606983</v>
      </c>
    </row>
    <row r="717" spans="1:31" x14ac:dyDescent="0.25">
      <c r="A717">
        <v>1</v>
      </c>
      <c r="B717" s="15">
        <v>10934</v>
      </c>
      <c r="C717" s="15">
        <v>-66.521678489999999</v>
      </c>
      <c r="D717" s="15">
        <v>-12.788043200000001</v>
      </c>
      <c r="E717">
        <v>99</v>
      </c>
      <c r="F717">
        <v>99</v>
      </c>
      <c r="G717">
        <v>0.50573928555547898</v>
      </c>
      <c r="H717">
        <v>0.45051799091753397</v>
      </c>
      <c r="I717">
        <v>99</v>
      </c>
      <c r="J717">
        <v>89704.333901468999</v>
      </c>
      <c r="K717">
        <v>15.5197809518112</v>
      </c>
      <c r="L717" s="28" t="str">
        <f>IF(M717=E717,$E$2,IF(M717=F717,$F$2,IF(M717=G717,$G$2,IF(M717=H717,$H$2,IF(M717=I717,$I$2,0)))))</f>
        <v>SA_PV</v>
      </c>
      <c r="M717" s="29">
        <f>MIN(E717:I717)</f>
        <v>0.45051799091753397</v>
      </c>
      <c r="N717">
        <v>99</v>
      </c>
      <c r="O717">
        <v>99</v>
      </c>
      <c r="P717">
        <v>0.37257228312337098</v>
      </c>
      <c r="Q717">
        <v>0.45051799091753397</v>
      </c>
      <c r="R717">
        <v>99</v>
      </c>
      <c r="S717">
        <v>19026.249413407699</v>
      </c>
      <c r="T717">
        <v>15.3436147020787</v>
      </c>
      <c r="U717" s="28" t="str">
        <f>IF(V717=N717,$E$2,IF(V717=O717,$F$2,IF(V717=P717,$G$2,IF(V717=Q717,$H$2,IF(V717=R717,$I$2,0)))))</f>
        <v>SA_Diesel</v>
      </c>
      <c r="V717" s="29">
        <f t="shared" si="22"/>
        <v>0.37257228312337098</v>
      </c>
      <c r="W717" s="27">
        <v>99</v>
      </c>
      <c r="X717">
        <v>99</v>
      </c>
      <c r="Y717" s="28">
        <v>0.19994839108175</v>
      </c>
      <c r="Z717" s="28">
        <v>0.45051799091753397</v>
      </c>
      <c r="AA717" s="28">
        <v>99</v>
      </c>
      <c r="AB717" s="23">
        <v>19026.249413407699</v>
      </c>
      <c r="AC717" s="23">
        <v>15.3436147020787</v>
      </c>
      <c r="AD717" s="28" t="str">
        <f>IF(AE717=W717,$E$2,IF(AE717=X717,$F$2,IF(AE717=Y717,$G$2,IF(AE717=Z717,$H$2,IF(AE717=AA717,$I$2,0)))))</f>
        <v>SA_Diesel</v>
      </c>
      <c r="AE717" s="29">
        <f t="shared" si="23"/>
        <v>0.19994839108175</v>
      </c>
    </row>
    <row r="718" spans="1:31" x14ac:dyDescent="0.25">
      <c r="A718">
        <v>1</v>
      </c>
      <c r="B718" s="15">
        <v>10951</v>
      </c>
      <c r="C718" s="15">
        <v>-66.901981840000005</v>
      </c>
      <c r="D718" s="15">
        <v>-11.95518612</v>
      </c>
      <c r="E718">
        <v>99</v>
      </c>
      <c r="F718">
        <v>99</v>
      </c>
      <c r="G718">
        <v>0.53255464742602199</v>
      </c>
      <c r="H718">
        <v>0.50661309281053202</v>
      </c>
      <c r="I718">
        <v>99</v>
      </c>
      <c r="J718">
        <v>64615.836811142799</v>
      </c>
      <c r="K718">
        <v>11.1792105209589</v>
      </c>
      <c r="L718" s="28" t="str">
        <f>IF(M718=E718,$E$2,IF(M718=F718,$F$2,IF(M718=G718,$G$2,IF(M718=H718,$H$2,IF(M718=I718,$I$2,0)))))</f>
        <v>SA_PV</v>
      </c>
      <c r="M718" s="29">
        <f>MIN(E718:I718)</f>
        <v>0.50661309281053202</v>
      </c>
      <c r="N718">
        <v>99</v>
      </c>
      <c r="O718">
        <v>99</v>
      </c>
      <c r="P718">
        <v>0.39033746036260603</v>
      </c>
      <c r="Q718">
        <v>0.50661309281053202</v>
      </c>
      <c r="R718">
        <v>99</v>
      </c>
      <c r="S718">
        <v>12119.5101108075</v>
      </c>
      <c r="T718">
        <v>9.7737125945134906</v>
      </c>
      <c r="U718" s="28" t="str">
        <f>IF(V718=N718,$E$2,IF(V718=O718,$F$2,IF(V718=P718,$G$2,IF(V718=Q718,$H$2,IF(V718=R718,$I$2,0)))))</f>
        <v>SA_Diesel</v>
      </c>
      <c r="V718" s="29">
        <f t="shared" si="22"/>
        <v>0.39033746036260603</v>
      </c>
      <c r="W718" s="27">
        <v>99</v>
      </c>
      <c r="X718">
        <v>99</v>
      </c>
      <c r="Y718" s="28">
        <v>0.205981847502622</v>
      </c>
      <c r="Z718" s="28">
        <v>0.50661309281053202</v>
      </c>
      <c r="AA718" s="28">
        <v>99</v>
      </c>
      <c r="AB718" s="23">
        <v>12119.5101108075</v>
      </c>
      <c r="AC718" s="23">
        <v>9.7737125945134906</v>
      </c>
      <c r="AD718" s="28" t="str">
        <f>IF(AE718=W718,$E$2,IF(AE718=X718,$F$2,IF(AE718=Y718,$G$2,IF(AE718=Z718,$H$2,IF(AE718=AA718,$I$2,0)))))</f>
        <v>SA_Diesel</v>
      </c>
      <c r="AE718" s="29">
        <f t="shared" si="23"/>
        <v>0.205981847502622</v>
      </c>
    </row>
    <row r="719" spans="1:31" x14ac:dyDescent="0.25">
      <c r="A719">
        <v>1</v>
      </c>
      <c r="B719" s="15">
        <v>10971</v>
      </c>
      <c r="C719" s="15">
        <v>-65.334813729999993</v>
      </c>
      <c r="D719" s="15">
        <v>-17.04695976</v>
      </c>
      <c r="E719">
        <v>99</v>
      </c>
      <c r="F719">
        <v>99</v>
      </c>
      <c r="G719">
        <v>0.559370009296565</v>
      </c>
      <c r="H719">
        <v>0.52658310173663303</v>
      </c>
      <c r="I719">
        <v>99</v>
      </c>
      <c r="J719">
        <v>63528.247396349398</v>
      </c>
      <c r="K719">
        <v>11.0623106411309</v>
      </c>
      <c r="L719" s="28" t="str">
        <f>IF(M719=E719,$E$2,IF(M719=F719,$F$2,IF(M719=G719,$G$2,IF(M719=H719,$H$2,IF(M719=I719,$I$2,0)))))</f>
        <v>SA_PV</v>
      </c>
      <c r="M719" s="29">
        <f>MIN(E719:I719)</f>
        <v>0.52658310173663303</v>
      </c>
      <c r="N719">
        <v>99</v>
      </c>
      <c r="O719">
        <v>99</v>
      </c>
      <c r="P719">
        <v>0.40810263760184101</v>
      </c>
      <c r="Q719">
        <v>0.52658310173663303</v>
      </c>
      <c r="R719">
        <v>99</v>
      </c>
      <c r="S719">
        <v>15602.651630742699</v>
      </c>
      <c r="T719">
        <v>12.582673008804999</v>
      </c>
      <c r="U719" s="28" t="str">
        <f>IF(V719=N719,$E$2,IF(V719=O719,$F$2,IF(V719=P719,$G$2,IF(V719=Q719,$H$2,IF(V719=R719,$I$2,0)))))</f>
        <v>SA_Diesel</v>
      </c>
      <c r="V719" s="29">
        <f t="shared" si="22"/>
        <v>0.40810263760184101</v>
      </c>
      <c r="W719" s="27">
        <v>99</v>
      </c>
      <c r="X719">
        <v>99</v>
      </c>
      <c r="Y719" s="28">
        <v>0.21201530392349399</v>
      </c>
      <c r="Z719" s="28">
        <v>0.52658310173663303</v>
      </c>
      <c r="AA719" s="28">
        <v>99</v>
      </c>
      <c r="AB719" s="23">
        <v>15602.651630742699</v>
      </c>
      <c r="AC719" s="23">
        <v>12.582673008804999</v>
      </c>
      <c r="AD719" s="28" t="str">
        <f>IF(AE719=W719,$E$2,IF(AE719=X719,$F$2,IF(AE719=Y719,$G$2,IF(AE719=Z719,$H$2,IF(AE719=AA719,$I$2,0)))))</f>
        <v>SA_Diesel</v>
      </c>
      <c r="AE719" s="29">
        <f t="shared" si="23"/>
        <v>0.21201530392349399</v>
      </c>
    </row>
    <row r="720" spans="1:31" x14ac:dyDescent="0.25">
      <c r="A720">
        <v>1</v>
      </c>
      <c r="B720" s="15">
        <v>10972</v>
      </c>
      <c r="C720" s="15">
        <v>-65.150715230000003</v>
      </c>
      <c r="D720" s="15">
        <v>-17.145266079999999</v>
      </c>
      <c r="E720">
        <v>99</v>
      </c>
      <c r="F720">
        <v>99</v>
      </c>
      <c r="G720">
        <v>0.85433898987253898</v>
      </c>
      <c r="H720">
        <v>0.52301194629945502</v>
      </c>
      <c r="I720">
        <v>99</v>
      </c>
      <c r="J720">
        <v>115411.861896103</v>
      </c>
      <c r="K720">
        <v>22.763680847357499</v>
      </c>
      <c r="L720" s="28" t="str">
        <f>IF(M720=E720,$E$2,IF(M720=F720,$F$2,IF(M720=G720,$G$2,IF(M720=H720,$H$2,IF(M720=I720,$I$2,0)))))</f>
        <v>SA_PV</v>
      </c>
      <c r="M720" s="29">
        <f>MIN(E720:I720)</f>
        <v>0.52301194629945502</v>
      </c>
      <c r="N720">
        <v>99</v>
      </c>
      <c r="O720">
        <v>99</v>
      </c>
      <c r="P720">
        <v>0.60351958723342303</v>
      </c>
      <c r="Q720">
        <v>0.52301194629945502</v>
      </c>
      <c r="R720">
        <v>99</v>
      </c>
      <c r="S720">
        <v>90020.556479446794</v>
      </c>
      <c r="T720">
        <v>17.755533822376101</v>
      </c>
      <c r="U720" s="28" t="str">
        <f>IF(V720=N720,$E$2,IF(V720=O720,$F$2,IF(V720=P720,$G$2,IF(V720=Q720,$H$2,IF(V720=R720,$I$2,0)))))</f>
        <v>SA_PV</v>
      </c>
      <c r="V720" s="29">
        <f t="shared" si="22"/>
        <v>0.52301194629945502</v>
      </c>
      <c r="W720" s="27">
        <v>99</v>
      </c>
      <c r="X720">
        <v>99</v>
      </c>
      <c r="Y720" s="28">
        <v>0.27838332455308801</v>
      </c>
      <c r="Z720" s="28">
        <v>0.52301194629945502</v>
      </c>
      <c r="AA720" s="28">
        <v>99</v>
      </c>
      <c r="AB720" s="23">
        <v>14676.026245114999</v>
      </c>
      <c r="AC720" s="23">
        <v>11.8354010383126</v>
      </c>
      <c r="AD720" s="28" t="str">
        <f>IF(AE720=W720,$E$2,IF(AE720=X720,$F$2,IF(AE720=Y720,$G$2,IF(AE720=Z720,$H$2,IF(AE720=AA720,$I$2,0)))))</f>
        <v>SA_Diesel</v>
      </c>
      <c r="AE720" s="29">
        <f t="shared" si="23"/>
        <v>0.27838332455308801</v>
      </c>
    </row>
    <row r="721" spans="1:31" x14ac:dyDescent="0.25">
      <c r="A721">
        <v>1</v>
      </c>
      <c r="B721" s="15">
        <v>10994</v>
      </c>
      <c r="C721" s="15">
        <v>-64.698492650000006</v>
      </c>
      <c r="D721" s="15">
        <v>-16.977221650000001</v>
      </c>
      <c r="E721">
        <v>99</v>
      </c>
      <c r="F721">
        <v>99</v>
      </c>
      <c r="G721">
        <v>0.50573928555547898</v>
      </c>
      <c r="H721">
        <v>0.55138220876585298</v>
      </c>
      <c r="I721">
        <v>99</v>
      </c>
      <c r="J721">
        <v>147003.66756716199</v>
      </c>
      <c r="K721">
        <v>28.9948062262647</v>
      </c>
      <c r="L721" s="28" t="str">
        <f>IF(M721=E721,$E$2,IF(M721=F721,$F$2,IF(M721=G721,$G$2,IF(M721=H721,$H$2,IF(M721=I721,$I$2,0)))))</f>
        <v>SA_Diesel</v>
      </c>
      <c r="M721" s="29">
        <f>MIN(E721:I721)</f>
        <v>0.50573928555547898</v>
      </c>
      <c r="N721">
        <v>99</v>
      </c>
      <c r="O721">
        <v>99</v>
      </c>
      <c r="P721">
        <v>0.37257228312337098</v>
      </c>
      <c r="Q721">
        <v>0.55138220876585298</v>
      </c>
      <c r="R721">
        <v>99</v>
      </c>
      <c r="S721">
        <v>8486.3220714666495</v>
      </c>
      <c r="T721">
        <v>6.8437479859047601</v>
      </c>
      <c r="U721" s="28" t="str">
        <f>IF(V721=N721,$E$2,IF(V721=O721,$F$2,IF(V721=P721,$G$2,IF(V721=Q721,$H$2,IF(V721=R721,$I$2,0)))))</f>
        <v>SA_Diesel</v>
      </c>
      <c r="V721" s="29">
        <f t="shared" si="22"/>
        <v>0.37257228312337098</v>
      </c>
      <c r="W721" s="27">
        <v>99</v>
      </c>
      <c r="X721">
        <v>99</v>
      </c>
      <c r="Y721" s="28">
        <v>0.19994839108175</v>
      </c>
      <c r="Z721" s="28">
        <v>0.55138220876585298</v>
      </c>
      <c r="AA721" s="28">
        <v>99</v>
      </c>
      <c r="AB721" s="23">
        <v>8486.3220714666495</v>
      </c>
      <c r="AC721" s="23">
        <v>6.8437479859047601</v>
      </c>
      <c r="AD721" s="28" t="str">
        <f>IF(AE721=W721,$E$2,IF(AE721=X721,$F$2,IF(AE721=Y721,$G$2,IF(AE721=Z721,$H$2,IF(AE721=AA721,$I$2,0)))))</f>
        <v>SA_Diesel</v>
      </c>
      <c r="AE721" s="29">
        <f t="shared" si="23"/>
        <v>0.19994839108175</v>
      </c>
    </row>
    <row r="722" spans="1:31" x14ac:dyDescent="0.25">
      <c r="A722">
        <v>1</v>
      </c>
      <c r="B722" s="15">
        <v>10998</v>
      </c>
      <c r="C722" s="15">
        <v>-64.526020939999995</v>
      </c>
      <c r="D722" s="15">
        <v>-17.329196100000001</v>
      </c>
      <c r="E722">
        <v>99</v>
      </c>
      <c r="F722">
        <v>99</v>
      </c>
      <c r="G722">
        <v>0.82752362800199597</v>
      </c>
      <c r="H722">
        <v>0.49930863855074498</v>
      </c>
      <c r="I722">
        <v>99</v>
      </c>
      <c r="J722">
        <v>139435.10790321199</v>
      </c>
      <c r="K722">
        <v>28.3056461112945</v>
      </c>
      <c r="L722" s="28" t="str">
        <f>IF(M722=E722,$E$2,IF(M722=F722,$F$2,IF(M722=G722,$G$2,IF(M722=H722,$H$2,IF(M722=I722,$I$2,0)))))</f>
        <v>SA_PV</v>
      </c>
      <c r="M722" s="29">
        <f>MIN(E722:I722)</f>
        <v>0.49930863855074498</v>
      </c>
      <c r="N722">
        <v>99</v>
      </c>
      <c r="O722">
        <v>99</v>
      </c>
      <c r="P722">
        <v>0.58575440999418904</v>
      </c>
      <c r="Q722">
        <v>0.49930863855074498</v>
      </c>
      <c r="R722">
        <v>99</v>
      </c>
      <c r="S722">
        <v>71419.024164139002</v>
      </c>
      <c r="T722">
        <v>14.086592537305499</v>
      </c>
      <c r="U722" s="28" t="str">
        <f>IF(V722=N722,$E$2,IF(V722=O722,$F$2,IF(V722=P722,$G$2,IF(V722=Q722,$H$2,IF(V722=R722,$I$2,0)))))</f>
        <v>SA_PV</v>
      </c>
      <c r="V722" s="29">
        <f t="shared" si="22"/>
        <v>0.49930863855074498</v>
      </c>
      <c r="W722" s="27">
        <v>99</v>
      </c>
      <c r="X722">
        <v>99</v>
      </c>
      <c r="Y722" s="28">
        <v>0.27234986813221601</v>
      </c>
      <c r="Z722" s="28">
        <v>0.49930863855074498</v>
      </c>
      <c r="AA722" s="28">
        <v>99</v>
      </c>
      <c r="AB722" s="23">
        <v>12196.1632057447</v>
      </c>
      <c r="AC722" s="23">
        <v>9.8355290633761996</v>
      </c>
      <c r="AD722" s="28" t="str">
        <f>IF(AE722=W722,$E$2,IF(AE722=X722,$F$2,IF(AE722=Y722,$G$2,IF(AE722=Z722,$H$2,IF(AE722=AA722,$I$2,0)))))</f>
        <v>SA_Diesel</v>
      </c>
      <c r="AE722" s="29">
        <f t="shared" si="23"/>
        <v>0.27234986813221601</v>
      </c>
    </row>
    <row r="723" spans="1:31" x14ac:dyDescent="0.25">
      <c r="A723">
        <v>1</v>
      </c>
      <c r="B723" s="15">
        <v>10999</v>
      </c>
      <c r="C723" s="15">
        <v>-64.631786219999995</v>
      </c>
      <c r="D723" s="15">
        <v>-17.11592941</v>
      </c>
      <c r="E723">
        <v>99</v>
      </c>
      <c r="F723">
        <v>99</v>
      </c>
      <c r="G723">
        <v>0.69344681864928104</v>
      </c>
      <c r="H723">
        <v>0.48951262371478099</v>
      </c>
      <c r="I723">
        <v>99</v>
      </c>
      <c r="J723">
        <v>114118.414592621</v>
      </c>
      <c r="K723">
        <v>22.5085630360199</v>
      </c>
      <c r="L723" s="28" t="str">
        <f>IF(M723=E723,$E$2,IF(M723=F723,$F$2,IF(M723=G723,$G$2,IF(M723=H723,$H$2,IF(M723=I723,$I$2,0)))))</f>
        <v>SA_PV</v>
      </c>
      <c r="M723" s="29">
        <f>MIN(E723:I723)</f>
        <v>0.48951262371478099</v>
      </c>
      <c r="N723">
        <v>99</v>
      </c>
      <c r="O723">
        <v>99</v>
      </c>
      <c r="P723">
        <v>0.496928523798015</v>
      </c>
      <c r="Q723">
        <v>0.48951262371478099</v>
      </c>
      <c r="R723">
        <v>99</v>
      </c>
      <c r="S723">
        <v>158435.22338108299</v>
      </c>
      <c r="T723">
        <v>31.2495509627384</v>
      </c>
      <c r="U723" s="28" t="str">
        <f>IF(V723=N723,$E$2,IF(V723=O723,$F$2,IF(V723=P723,$G$2,IF(V723=Q723,$H$2,IF(V723=R723,$I$2,0)))))</f>
        <v>SA_PV</v>
      </c>
      <c r="V723" s="29">
        <f t="shared" si="22"/>
        <v>0.48951262371478099</v>
      </c>
      <c r="W723" s="27">
        <v>99</v>
      </c>
      <c r="X723">
        <v>99</v>
      </c>
      <c r="Y723" s="28">
        <v>0.242182586027855</v>
      </c>
      <c r="Z723" s="28">
        <v>0.48951262371478099</v>
      </c>
      <c r="AA723" s="28">
        <v>99</v>
      </c>
      <c r="AB723" s="23">
        <v>27597.277450129499</v>
      </c>
      <c r="AC723" s="23">
        <v>22.255673350037899</v>
      </c>
      <c r="AD723" s="28" t="str">
        <f>IF(AE723=W723,$E$2,IF(AE723=X723,$F$2,IF(AE723=Y723,$G$2,IF(AE723=Z723,$H$2,IF(AE723=AA723,$I$2,0)))))</f>
        <v>SA_Diesel</v>
      </c>
      <c r="AE723" s="29">
        <f t="shared" si="23"/>
        <v>0.242182586027855</v>
      </c>
    </row>
    <row r="724" spans="1:31" x14ac:dyDescent="0.25">
      <c r="A724">
        <v>1</v>
      </c>
      <c r="B724" s="15">
        <v>11006</v>
      </c>
      <c r="C724" s="15">
        <v>-64.947261220000001</v>
      </c>
      <c r="D724" s="15">
        <v>-17.124171990000001</v>
      </c>
      <c r="E724">
        <v>99</v>
      </c>
      <c r="F724">
        <v>99</v>
      </c>
      <c r="G724">
        <v>0.50573928555547898</v>
      </c>
      <c r="H724">
        <v>0.49960269546390801</v>
      </c>
      <c r="I724">
        <v>99</v>
      </c>
      <c r="J724">
        <v>122227.23761565999</v>
      </c>
      <c r="K724">
        <v>24.1079364133452</v>
      </c>
      <c r="L724" s="28" t="str">
        <f>IF(M724=E724,$E$2,IF(M724=F724,$F$2,IF(M724=G724,$G$2,IF(M724=H724,$H$2,IF(M724=I724,$I$2,0)))))</f>
        <v>SA_PV</v>
      </c>
      <c r="M724" s="29">
        <f>MIN(E724:I724)</f>
        <v>0.49960269546390801</v>
      </c>
      <c r="N724">
        <v>99</v>
      </c>
      <c r="O724">
        <v>99</v>
      </c>
      <c r="P724">
        <v>0.37257228312337098</v>
      </c>
      <c r="Q724">
        <v>0.49960269546390801</v>
      </c>
      <c r="R724">
        <v>99</v>
      </c>
      <c r="S724">
        <v>12104.8665575258</v>
      </c>
      <c r="T724">
        <v>9.7619033811188398</v>
      </c>
      <c r="U724" s="28" t="str">
        <f>IF(V724=N724,$E$2,IF(V724=O724,$F$2,IF(V724=P724,$G$2,IF(V724=Q724,$H$2,IF(V724=R724,$I$2,0)))))</f>
        <v>SA_Diesel</v>
      </c>
      <c r="V724" s="29">
        <f t="shared" si="22"/>
        <v>0.37257228312337098</v>
      </c>
      <c r="W724" s="27">
        <v>99</v>
      </c>
      <c r="X724">
        <v>99</v>
      </c>
      <c r="Y724" s="28">
        <v>0.19994839108175</v>
      </c>
      <c r="Z724" s="28">
        <v>0.49960269546390801</v>
      </c>
      <c r="AA724" s="28">
        <v>99</v>
      </c>
      <c r="AB724" s="23">
        <v>12104.8665575258</v>
      </c>
      <c r="AC724" s="23">
        <v>9.7619033811188398</v>
      </c>
      <c r="AD724" s="28" t="str">
        <f>IF(AE724=W724,$E$2,IF(AE724=X724,$F$2,IF(AE724=Y724,$G$2,IF(AE724=Z724,$H$2,IF(AE724=AA724,$I$2,0)))))</f>
        <v>SA_Diesel</v>
      </c>
      <c r="AE724" s="29">
        <f t="shared" si="23"/>
        <v>0.19994839108175</v>
      </c>
    </row>
    <row r="725" spans="1:31" x14ac:dyDescent="0.25">
      <c r="A725">
        <v>1</v>
      </c>
      <c r="B725" s="15">
        <v>11008</v>
      </c>
      <c r="C725" s="15">
        <v>-64.646225360000003</v>
      </c>
      <c r="D725" s="15">
        <v>-17.236234360000001</v>
      </c>
      <c r="E725">
        <v>99</v>
      </c>
      <c r="F725">
        <v>99</v>
      </c>
      <c r="G725">
        <v>0.85433898987253998</v>
      </c>
      <c r="H725">
        <v>0.50706836634651298</v>
      </c>
      <c r="I725">
        <v>99</v>
      </c>
      <c r="J725">
        <v>121149.490166401</v>
      </c>
      <c r="K725">
        <v>23.895362951953</v>
      </c>
      <c r="L725" s="28" t="str">
        <f>IF(M725=E725,$E$2,IF(M725=F725,$F$2,IF(M725=G725,$G$2,IF(M725=H725,$H$2,IF(M725=I725,$I$2,0)))))</f>
        <v>SA_PV</v>
      </c>
      <c r="M725" s="29">
        <f>MIN(E725:I725)</f>
        <v>0.50706836634651298</v>
      </c>
      <c r="N725">
        <v>99</v>
      </c>
      <c r="O725">
        <v>99</v>
      </c>
      <c r="P725">
        <v>0.60351958723342403</v>
      </c>
      <c r="Q725">
        <v>0.50706836634651298</v>
      </c>
      <c r="R725">
        <v>99</v>
      </c>
      <c r="S725">
        <v>105019.359695534</v>
      </c>
      <c r="T725">
        <v>20.7138776519792</v>
      </c>
      <c r="U725" s="28" t="str">
        <f>IF(V725=N725,$E$2,IF(V725=O725,$F$2,IF(V725=P725,$G$2,IF(V725=Q725,$H$2,IF(V725=R725,$I$2,0)))))</f>
        <v>SA_PV</v>
      </c>
      <c r="V725" s="29">
        <f t="shared" si="22"/>
        <v>0.50706836634651298</v>
      </c>
      <c r="W725" s="27">
        <v>99</v>
      </c>
      <c r="X725">
        <v>99</v>
      </c>
      <c r="Y725" s="28">
        <v>0.27838332455308801</v>
      </c>
      <c r="Z725" s="28">
        <v>0.50706836634651298</v>
      </c>
      <c r="AA725" s="28">
        <v>99</v>
      </c>
      <c r="AB725" s="23">
        <v>17659.615503010202</v>
      </c>
      <c r="AC725" s="23">
        <v>14.241500265107399</v>
      </c>
      <c r="AD725" s="28" t="str">
        <f>IF(AE725=W725,$E$2,IF(AE725=X725,$F$2,IF(AE725=Y725,$G$2,IF(AE725=Z725,$H$2,IF(AE725=AA725,$I$2,0)))))</f>
        <v>SA_Diesel</v>
      </c>
      <c r="AE725" s="29">
        <f t="shared" si="23"/>
        <v>0.27838332455308801</v>
      </c>
    </row>
    <row r="726" spans="1:31" x14ac:dyDescent="0.25">
      <c r="A726">
        <v>1</v>
      </c>
      <c r="B726" s="15">
        <v>11009</v>
      </c>
      <c r="C726" s="15">
        <v>-66.315571219999995</v>
      </c>
      <c r="D726" s="15">
        <v>-17.946246129999999</v>
      </c>
      <c r="E726">
        <v>99</v>
      </c>
      <c r="F726">
        <v>99</v>
      </c>
      <c r="G726">
        <v>0.50573928555547898</v>
      </c>
      <c r="H726">
        <v>0.379055128193796</v>
      </c>
      <c r="I726">
        <v>99</v>
      </c>
      <c r="J726">
        <v>70286.525287277895</v>
      </c>
      <c r="K726">
        <v>13.8632199777668</v>
      </c>
      <c r="L726" s="28" t="str">
        <f>IF(M726=E726,$E$2,IF(M726=F726,$F$2,IF(M726=G726,$G$2,IF(M726=H726,$H$2,IF(M726=I726,$I$2,0)))))</f>
        <v>SA_PV</v>
      </c>
      <c r="M726" s="29">
        <f>MIN(E726:I726)</f>
        <v>0.379055128193796</v>
      </c>
      <c r="N726">
        <v>99</v>
      </c>
      <c r="O726">
        <v>99</v>
      </c>
      <c r="P726">
        <v>0.37257228312337098</v>
      </c>
      <c r="Q726">
        <v>0.379055128193796</v>
      </c>
      <c r="R726">
        <v>99</v>
      </c>
      <c r="S726">
        <v>22395.102495989799</v>
      </c>
      <c r="T726">
        <v>18.060407831607598</v>
      </c>
      <c r="U726" s="28" t="str">
        <f>IF(V726=N726,$E$2,IF(V726=O726,$F$2,IF(V726=P726,$G$2,IF(V726=Q726,$H$2,IF(V726=R726,$I$2,0)))))</f>
        <v>SA_Diesel</v>
      </c>
      <c r="V726" s="29">
        <f t="shared" si="22"/>
        <v>0.37257228312337098</v>
      </c>
      <c r="W726" s="27">
        <v>99</v>
      </c>
      <c r="X726">
        <v>99</v>
      </c>
      <c r="Y726" s="28">
        <v>0.19994839108175</v>
      </c>
      <c r="Z726" s="28">
        <v>0.379055128193796</v>
      </c>
      <c r="AA726" s="28">
        <v>99</v>
      </c>
      <c r="AB726" s="23">
        <v>22395.102495989799</v>
      </c>
      <c r="AC726" s="23">
        <v>18.060407831607598</v>
      </c>
      <c r="AD726" s="28" t="str">
        <f>IF(AE726=W726,$E$2,IF(AE726=X726,$F$2,IF(AE726=Y726,$G$2,IF(AE726=Z726,$H$2,IF(AE726=AA726,$I$2,0)))))</f>
        <v>SA_Diesel</v>
      </c>
      <c r="AE726" s="29">
        <f t="shared" si="23"/>
        <v>0.19994839108175</v>
      </c>
    </row>
    <row r="727" spans="1:31" x14ac:dyDescent="0.25">
      <c r="A727">
        <v>1</v>
      </c>
      <c r="B727" s="15">
        <v>11014</v>
      </c>
      <c r="C727" s="15">
        <v>-66.540400349999999</v>
      </c>
      <c r="D727" s="15">
        <v>-17.773568640000001</v>
      </c>
      <c r="E727">
        <v>99</v>
      </c>
      <c r="F727">
        <v>99</v>
      </c>
      <c r="G727">
        <v>0.50573928555547898</v>
      </c>
      <c r="H727">
        <v>0.43623112051209101</v>
      </c>
      <c r="I727">
        <v>99</v>
      </c>
      <c r="J727">
        <v>139824.99522668001</v>
      </c>
      <c r="K727">
        <v>12.6037272700166</v>
      </c>
      <c r="L727" s="28" t="str">
        <f>IF(M727=E727,$E$2,IF(M727=F727,$F$2,IF(M727=G727,$G$2,IF(M727=H727,$H$2,IF(M727=I727,$I$2,0)))))</f>
        <v>SA_PV</v>
      </c>
      <c r="M727" s="29">
        <f>MIN(E727:I727)</f>
        <v>0.43623112051209101</v>
      </c>
      <c r="N727">
        <v>99</v>
      </c>
      <c r="O727">
        <v>99</v>
      </c>
      <c r="P727">
        <v>0.37257228312337098</v>
      </c>
      <c r="Q727">
        <v>0.43623112051209101</v>
      </c>
      <c r="R727">
        <v>99</v>
      </c>
      <c r="S727">
        <v>10640.1350623169</v>
      </c>
      <c r="T727">
        <v>8.5806786837989204</v>
      </c>
      <c r="U727" s="28" t="str">
        <f>IF(V727=N727,$E$2,IF(V727=O727,$F$2,IF(V727=P727,$G$2,IF(V727=Q727,$H$2,IF(V727=R727,$I$2,0)))))</f>
        <v>SA_Diesel</v>
      </c>
      <c r="V727" s="29">
        <f t="shared" si="22"/>
        <v>0.37257228312337098</v>
      </c>
      <c r="W727" s="27">
        <v>99</v>
      </c>
      <c r="X727">
        <v>99</v>
      </c>
      <c r="Y727" s="28">
        <v>0.19994839108175</v>
      </c>
      <c r="Z727" s="28">
        <v>0.43623112051209101</v>
      </c>
      <c r="AA727" s="28">
        <v>99</v>
      </c>
      <c r="AB727" s="23">
        <v>10640.1350623169</v>
      </c>
      <c r="AC727" s="23">
        <v>8.5806786837989204</v>
      </c>
      <c r="AD727" s="28" t="str">
        <f>IF(AE727=W727,$E$2,IF(AE727=X727,$F$2,IF(AE727=Y727,$G$2,IF(AE727=Z727,$H$2,IF(AE727=AA727,$I$2,0)))))</f>
        <v>SA_Diesel</v>
      </c>
      <c r="AE727" s="29">
        <f t="shared" si="23"/>
        <v>0.19994839108175</v>
      </c>
    </row>
    <row r="728" spans="1:31" x14ac:dyDescent="0.25">
      <c r="A728">
        <v>1</v>
      </c>
      <c r="B728" s="15">
        <v>11021</v>
      </c>
      <c r="C728" s="15">
        <v>-65.733092880000001</v>
      </c>
      <c r="D728" s="15">
        <v>-17.802937140000001</v>
      </c>
      <c r="E728">
        <v>99</v>
      </c>
      <c r="F728">
        <v>99</v>
      </c>
      <c r="G728">
        <v>0.47892392368493603</v>
      </c>
      <c r="H728">
        <v>0.38333726927144901</v>
      </c>
      <c r="I728">
        <v>99</v>
      </c>
      <c r="J728">
        <v>56531.903412523199</v>
      </c>
      <c r="K728">
        <v>9.7806061267341295</v>
      </c>
      <c r="L728" s="28" t="str">
        <f>IF(M728=E728,$E$2,IF(M728=F728,$F$2,IF(M728=G728,$G$2,IF(M728=H728,$H$2,IF(M728=I728,$I$2,0)))))</f>
        <v>SA_PV</v>
      </c>
      <c r="M728" s="29">
        <f>MIN(E728:I728)</f>
        <v>0.38333726927144901</v>
      </c>
      <c r="N728">
        <v>99</v>
      </c>
      <c r="O728">
        <v>99</v>
      </c>
      <c r="P728">
        <v>0.354807105884136</v>
      </c>
      <c r="Q728">
        <v>0.38333726927144901</v>
      </c>
      <c r="R728">
        <v>99</v>
      </c>
      <c r="S728">
        <v>14527.278053280899</v>
      </c>
      <c r="T728">
        <v>11.715443873159201</v>
      </c>
      <c r="U728" s="28" t="str">
        <f>IF(V728=N728,$E$2,IF(V728=O728,$F$2,IF(V728=P728,$G$2,IF(V728=Q728,$H$2,IF(V728=R728,$I$2,0)))))</f>
        <v>SA_Diesel</v>
      </c>
      <c r="V728" s="29">
        <f t="shared" si="22"/>
        <v>0.354807105884136</v>
      </c>
      <c r="W728" s="27">
        <v>99</v>
      </c>
      <c r="X728">
        <v>99</v>
      </c>
      <c r="Y728" s="28">
        <v>0.193914934660878</v>
      </c>
      <c r="Z728" s="28">
        <v>0.38333726927144901</v>
      </c>
      <c r="AA728" s="28">
        <v>99</v>
      </c>
      <c r="AB728" s="23">
        <v>14527.278053280899</v>
      </c>
      <c r="AC728" s="23">
        <v>11.715443873159201</v>
      </c>
      <c r="AD728" s="28" t="str">
        <f>IF(AE728=W728,$E$2,IF(AE728=X728,$F$2,IF(AE728=Y728,$G$2,IF(AE728=Z728,$H$2,IF(AE728=AA728,$I$2,0)))))</f>
        <v>SA_Diesel</v>
      </c>
      <c r="AE728" s="29">
        <f t="shared" si="23"/>
        <v>0.193914934660878</v>
      </c>
    </row>
    <row r="729" spans="1:31" x14ac:dyDescent="0.25">
      <c r="A729">
        <v>1</v>
      </c>
      <c r="B729" s="15">
        <v>11032</v>
      </c>
      <c r="C729" s="15">
        <v>-64.988842169999998</v>
      </c>
      <c r="D729" s="15">
        <v>-18.325651709999999</v>
      </c>
      <c r="E729">
        <v>99</v>
      </c>
      <c r="F729">
        <v>99</v>
      </c>
      <c r="G729">
        <v>0.63981609490819402</v>
      </c>
      <c r="H729">
        <v>0.39530539464012798</v>
      </c>
      <c r="I729">
        <v>99</v>
      </c>
      <c r="J729">
        <v>53892.442401514098</v>
      </c>
      <c r="K729">
        <v>9.3239519725803</v>
      </c>
      <c r="L729" s="28" t="str">
        <f>IF(M729=E729,$E$2,IF(M729=F729,$F$2,IF(M729=G729,$G$2,IF(M729=H729,$H$2,IF(M729=I729,$I$2,0)))))</f>
        <v>SA_PV</v>
      </c>
      <c r="M729" s="29">
        <f>MIN(E729:I729)</f>
        <v>0.39530539464012798</v>
      </c>
      <c r="N729">
        <v>99</v>
      </c>
      <c r="O729">
        <v>99</v>
      </c>
      <c r="P729">
        <v>0.46139816931954503</v>
      </c>
      <c r="Q729">
        <v>0.39530539464012798</v>
      </c>
      <c r="R729">
        <v>99</v>
      </c>
      <c r="S729">
        <v>80970.004677825695</v>
      </c>
      <c r="T729">
        <v>15.970415123831501</v>
      </c>
      <c r="U729" s="28" t="str">
        <f>IF(V729=N729,$E$2,IF(V729=O729,$F$2,IF(V729=P729,$G$2,IF(V729=Q729,$H$2,IF(V729=R729,$I$2,0)))))</f>
        <v>SA_PV</v>
      </c>
      <c r="V729" s="29">
        <f t="shared" si="22"/>
        <v>0.39530539464012798</v>
      </c>
      <c r="W729" s="27">
        <v>99</v>
      </c>
      <c r="X729">
        <v>99</v>
      </c>
      <c r="Y729" s="28">
        <v>0.23011567318611101</v>
      </c>
      <c r="Z729" s="28">
        <v>0.39530539464012798</v>
      </c>
      <c r="AA729" s="28">
        <v>99</v>
      </c>
      <c r="AB729" s="23">
        <v>17465.0494075594</v>
      </c>
      <c r="AC729" s="23">
        <v>14.0845935023598</v>
      </c>
      <c r="AD729" s="28" t="str">
        <f>IF(AE729=W729,$E$2,IF(AE729=X729,$F$2,IF(AE729=Y729,$G$2,IF(AE729=Z729,$H$2,IF(AE729=AA729,$I$2,0)))))</f>
        <v>SA_Diesel</v>
      </c>
      <c r="AE729" s="29">
        <f t="shared" si="23"/>
        <v>0.23011567318611101</v>
      </c>
    </row>
    <row r="730" spans="1:31" x14ac:dyDescent="0.25">
      <c r="A730">
        <v>1</v>
      </c>
      <c r="B730" s="15">
        <v>11033</v>
      </c>
      <c r="C730" s="15">
        <v>-64.262308570000002</v>
      </c>
      <c r="D730" s="15">
        <v>-17.318571009999999</v>
      </c>
      <c r="E730">
        <v>99</v>
      </c>
      <c r="F730">
        <v>99</v>
      </c>
      <c r="G730">
        <v>0.53255464742602199</v>
      </c>
      <c r="H730">
        <v>0.48091007760641502</v>
      </c>
      <c r="I730">
        <v>99</v>
      </c>
      <c r="J730">
        <v>81567.968473596105</v>
      </c>
      <c r="K730">
        <v>14.1121052722484</v>
      </c>
      <c r="L730" s="28" t="str">
        <f>IF(M730=E730,$E$2,IF(M730=F730,$F$2,IF(M730=G730,$G$2,IF(M730=H730,$H$2,IF(M730=I730,$I$2,0)))))</f>
        <v>SA_PV</v>
      </c>
      <c r="M730" s="29">
        <f>MIN(E730:I730)</f>
        <v>0.48091007760641502</v>
      </c>
      <c r="N730">
        <v>99</v>
      </c>
      <c r="O730">
        <v>99</v>
      </c>
      <c r="P730">
        <v>0.39033746036260603</v>
      </c>
      <c r="Q730">
        <v>0.48091007760641502</v>
      </c>
      <c r="R730">
        <v>99</v>
      </c>
      <c r="S730">
        <v>12676.941309666199</v>
      </c>
      <c r="T730">
        <v>10.223249933815801</v>
      </c>
      <c r="U730" s="28" t="str">
        <f>IF(V730=N730,$E$2,IF(V730=O730,$F$2,IF(V730=P730,$G$2,IF(V730=Q730,$H$2,IF(V730=R730,$I$2,0)))))</f>
        <v>SA_Diesel</v>
      </c>
      <c r="V730" s="29">
        <f t="shared" si="22"/>
        <v>0.39033746036260603</v>
      </c>
      <c r="W730" s="27">
        <v>99</v>
      </c>
      <c r="X730">
        <v>99</v>
      </c>
      <c r="Y730" s="28">
        <v>0.205981847502622</v>
      </c>
      <c r="Z730" s="28">
        <v>0.48091007760641502</v>
      </c>
      <c r="AA730" s="28">
        <v>99</v>
      </c>
      <c r="AB730" s="23">
        <v>12676.941309666199</v>
      </c>
      <c r="AC730" s="23">
        <v>10.223249933815801</v>
      </c>
      <c r="AD730" s="28" t="str">
        <f>IF(AE730=W730,$E$2,IF(AE730=X730,$F$2,IF(AE730=Y730,$G$2,IF(AE730=Z730,$H$2,IF(AE730=AA730,$I$2,0)))))</f>
        <v>SA_Diesel</v>
      </c>
      <c r="AE730" s="29">
        <f t="shared" si="23"/>
        <v>0.205981847502622</v>
      </c>
    </row>
    <row r="731" spans="1:31" x14ac:dyDescent="0.25">
      <c r="A731">
        <v>1</v>
      </c>
      <c r="B731" s="15">
        <v>11045</v>
      </c>
      <c r="C731" s="15">
        <v>-65.144517219999997</v>
      </c>
      <c r="D731" s="15">
        <v>-17.382607910000001</v>
      </c>
      <c r="E731">
        <v>99</v>
      </c>
      <c r="F731">
        <v>99</v>
      </c>
      <c r="G731">
        <v>1.55153839850666</v>
      </c>
      <c r="H731">
        <v>0.58144302734593301</v>
      </c>
      <c r="I731">
        <v>99</v>
      </c>
      <c r="J731">
        <v>14746.8042226207</v>
      </c>
      <c r="K731">
        <v>11.8924795508792</v>
      </c>
      <c r="L731" s="28" t="str">
        <f>IF(M731=E731,$E$2,IF(M731=F731,$F$2,IF(M731=G731,$G$2,IF(M731=H731,$H$2,IF(M731=I731,$I$2,0)))))</f>
        <v>SA_PV</v>
      </c>
      <c r="M731" s="29">
        <f>MIN(E731:I731)</f>
        <v>0.58144302734593301</v>
      </c>
      <c r="N731">
        <v>99</v>
      </c>
      <c r="O731">
        <v>99</v>
      </c>
      <c r="P731">
        <v>1.0654141954535199</v>
      </c>
      <c r="Q731">
        <v>0.58144302734593301</v>
      </c>
      <c r="R731">
        <v>99</v>
      </c>
      <c r="S731">
        <v>114448.84289644699</v>
      </c>
      <c r="T731">
        <v>22.573736271488599</v>
      </c>
      <c r="U731" s="28" t="str">
        <f>IF(V731=N731,$E$2,IF(V731=O731,$F$2,IF(V731=P731,$G$2,IF(V731=Q731,$H$2,IF(V731=R731,$I$2,0)))))</f>
        <v>SA_PV</v>
      </c>
      <c r="V731" s="29">
        <f t="shared" si="22"/>
        <v>0.58144302734593301</v>
      </c>
      <c r="W731" s="27">
        <v>99</v>
      </c>
      <c r="X731">
        <v>99</v>
      </c>
      <c r="Y731" s="28">
        <v>0.43525319149576502</v>
      </c>
      <c r="Z731" s="28">
        <v>0.58144302734593301</v>
      </c>
      <c r="AA731" s="28">
        <v>99</v>
      </c>
      <c r="AB731" s="23">
        <v>16783.503933289601</v>
      </c>
      <c r="AC731" s="23">
        <v>13.5349648849734</v>
      </c>
      <c r="AD731" s="28" t="str">
        <f>IF(AE731=W731,$E$2,IF(AE731=X731,$F$2,IF(AE731=Y731,$G$2,IF(AE731=Z731,$H$2,IF(AE731=AA731,$I$2,0)))))</f>
        <v>SA_Diesel</v>
      </c>
      <c r="AE731" s="29">
        <f t="shared" si="23"/>
        <v>0.43525319149576502</v>
      </c>
    </row>
    <row r="732" spans="1:31" x14ac:dyDescent="0.25">
      <c r="A732">
        <v>1</v>
      </c>
      <c r="B732" s="15">
        <v>11053</v>
      </c>
      <c r="C732" s="15">
        <v>-65.177561539999999</v>
      </c>
      <c r="D732" s="15">
        <v>-17.387626040000001</v>
      </c>
      <c r="E732">
        <v>99</v>
      </c>
      <c r="F732">
        <v>99</v>
      </c>
      <c r="G732">
        <v>1.5783537603772</v>
      </c>
      <c r="H732">
        <v>0.59323452929910203</v>
      </c>
      <c r="I732">
        <v>99</v>
      </c>
      <c r="J732">
        <v>105603.911044636</v>
      </c>
      <c r="K732">
        <v>20.829173776062401</v>
      </c>
      <c r="L732" s="28" t="str">
        <f>IF(M732=E732,$E$2,IF(M732=F732,$F$2,IF(M732=G732,$G$2,IF(M732=H732,$H$2,IF(M732=I732,$I$2,0)))))</f>
        <v>SA_PV</v>
      </c>
      <c r="M732" s="29">
        <f>MIN(E732:I732)</f>
        <v>0.59323452929910203</v>
      </c>
      <c r="N732">
        <v>99</v>
      </c>
      <c r="O732">
        <v>99</v>
      </c>
      <c r="P732">
        <v>1.0831793726927601</v>
      </c>
      <c r="Q732">
        <v>0.59323452929910203</v>
      </c>
      <c r="R732">
        <v>99</v>
      </c>
      <c r="S732">
        <v>110282.62044093601</v>
      </c>
      <c r="T732">
        <v>21.7519961421965</v>
      </c>
      <c r="U732" s="28" t="str">
        <f>IF(V732=N732,$E$2,IF(V732=O732,$F$2,IF(V732=P732,$G$2,IF(V732=Q732,$H$2,IF(V732=R732,$I$2,0)))))</f>
        <v>SA_PV</v>
      </c>
      <c r="V732" s="29">
        <f t="shared" si="22"/>
        <v>0.59323452929910203</v>
      </c>
      <c r="W732" s="27">
        <v>99</v>
      </c>
      <c r="X732">
        <v>99</v>
      </c>
      <c r="Y732" s="28">
        <v>0.44128664791663802</v>
      </c>
      <c r="Z732" s="28">
        <v>0.59323452929910203</v>
      </c>
      <c r="AA732" s="28">
        <v>99</v>
      </c>
      <c r="AB732" s="23">
        <v>15851.0870469293</v>
      </c>
      <c r="AC732" s="23">
        <v>12.7830223904141</v>
      </c>
      <c r="AD732" s="28" t="str">
        <f>IF(AE732=W732,$E$2,IF(AE732=X732,$F$2,IF(AE732=Y732,$G$2,IF(AE732=Z732,$H$2,IF(AE732=AA732,$I$2,0)))))</f>
        <v>SA_Diesel</v>
      </c>
      <c r="AE732" s="29">
        <f t="shared" si="23"/>
        <v>0.44128664791663802</v>
      </c>
    </row>
    <row r="733" spans="1:31" x14ac:dyDescent="0.25">
      <c r="A733">
        <v>1</v>
      </c>
      <c r="B733" s="15">
        <v>11077</v>
      </c>
      <c r="C733" s="15">
        <v>-65.536933439999999</v>
      </c>
      <c r="D733" s="15">
        <v>-17.786321539999999</v>
      </c>
      <c r="E733">
        <v>99</v>
      </c>
      <c r="F733">
        <v>99</v>
      </c>
      <c r="G733">
        <v>0.61300073303765101</v>
      </c>
      <c r="H733">
        <v>0.39883656647753402</v>
      </c>
      <c r="I733">
        <v>99</v>
      </c>
      <c r="J733">
        <v>100527.973754405</v>
      </c>
      <c r="K733">
        <v>19.8280027129004</v>
      </c>
      <c r="L733" s="28" t="str">
        <f>IF(M733=E733,$E$2,IF(M733=F733,$F$2,IF(M733=G733,$G$2,IF(M733=H733,$H$2,IF(M733=I733,$I$2,0)))))</f>
        <v>SA_PV</v>
      </c>
      <c r="M733" s="29">
        <f>MIN(E733:I733)</f>
        <v>0.39883656647753402</v>
      </c>
      <c r="N733">
        <v>99</v>
      </c>
      <c r="O733">
        <v>99</v>
      </c>
      <c r="P733">
        <v>0.44363299208030998</v>
      </c>
      <c r="Q733">
        <v>0.39883656647753402</v>
      </c>
      <c r="R733">
        <v>99</v>
      </c>
      <c r="S733">
        <v>64854.041442408998</v>
      </c>
      <c r="T733">
        <v>12.791724150376499</v>
      </c>
      <c r="U733" s="28" t="str">
        <f>IF(V733=N733,$E$2,IF(V733=O733,$F$2,IF(V733=P733,$G$2,IF(V733=Q733,$H$2,IF(V733=R733,$I$2,0)))))</f>
        <v>SA_PV</v>
      </c>
      <c r="V733" s="29">
        <f t="shared" si="22"/>
        <v>0.39883656647753402</v>
      </c>
      <c r="W733" s="27">
        <v>99</v>
      </c>
      <c r="X733">
        <v>99</v>
      </c>
      <c r="Y733" s="28">
        <v>0.22408221676523901</v>
      </c>
      <c r="Z733" s="28">
        <v>0.39883656647753402</v>
      </c>
      <c r="AA733" s="28">
        <v>99</v>
      </c>
      <c r="AB733" s="23">
        <v>13865.019069186101</v>
      </c>
      <c r="AC733" s="23">
        <v>11.1813687402126</v>
      </c>
      <c r="AD733" s="28" t="str">
        <f>IF(AE733=W733,$E$2,IF(AE733=X733,$F$2,IF(AE733=Y733,$G$2,IF(AE733=Z733,$H$2,IF(AE733=AA733,$I$2,0)))))</f>
        <v>SA_Diesel</v>
      </c>
      <c r="AE733" s="29">
        <f t="shared" si="23"/>
        <v>0.22408221676523901</v>
      </c>
    </row>
    <row r="734" spans="1:31" x14ac:dyDescent="0.25">
      <c r="A734">
        <v>1</v>
      </c>
      <c r="B734" s="15">
        <v>11083</v>
      </c>
      <c r="C734" s="15">
        <v>-66.586294859999995</v>
      </c>
      <c r="D734" s="15">
        <v>-17.656171279999999</v>
      </c>
      <c r="E734">
        <v>99</v>
      </c>
      <c r="F734">
        <v>99</v>
      </c>
      <c r="G734">
        <v>0.53255464742602199</v>
      </c>
      <c r="H734">
        <v>0.43505370858088399</v>
      </c>
      <c r="I734">
        <v>99</v>
      </c>
      <c r="J734">
        <v>72008.386452401304</v>
      </c>
      <c r="K734">
        <v>12.458198348166301</v>
      </c>
      <c r="L734" s="28" t="str">
        <f>IF(M734=E734,$E$2,IF(M734=F734,$F$2,IF(M734=G734,$G$2,IF(M734=H734,$H$2,IF(M734=I734,$I$2,0)))))</f>
        <v>SA_PV</v>
      </c>
      <c r="M734" s="29">
        <f>MIN(E734:I734)</f>
        <v>0.43505370858088399</v>
      </c>
      <c r="N734">
        <v>99</v>
      </c>
      <c r="O734">
        <v>99</v>
      </c>
      <c r="P734">
        <v>0.39033746036260603</v>
      </c>
      <c r="Q734">
        <v>0.43505370858088399</v>
      </c>
      <c r="R734">
        <v>99</v>
      </c>
      <c r="S734">
        <v>12691.310677256201</v>
      </c>
      <c r="T734">
        <v>10.2348380316602</v>
      </c>
      <c r="U734" s="28" t="str">
        <f>IF(V734=N734,$E$2,IF(V734=O734,$F$2,IF(V734=P734,$G$2,IF(V734=Q734,$H$2,IF(V734=R734,$I$2,0)))))</f>
        <v>SA_Diesel</v>
      </c>
      <c r="V734" s="29">
        <f t="shared" si="22"/>
        <v>0.39033746036260603</v>
      </c>
      <c r="W734" s="27">
        <v>99</v>
      </c>
      <c r="X734">
        <v>99</v>
      </c>
      <c r="Y734" s="28">
        <v>0.205981847502622</v>
      </c>
      <c r="Z734" s="28">
        <v>0.43505370858088399</v>
      </c>
      <c r="AA734" s="28">
        <v>99</v>
      </c>
      <c r="AB734" s="23">
        <v>12691.310677256201</v>
      </c>
      <c r="AC734" s="23">
        <v>10.2348380316602</v>
      </c>
      <c r="AD734" s="28" t="str">
        <f>IF(AE734=W734,$E$2,IF(AE734=X734,$F$2,IF(AE734=Y734,$G$2,IF(AE734=Z734,$H$2,IF(AE734=AA734,$I$2,0)))))</f>
        <v>SA_Diesel</v>
      </c>
      <c r="AE734" s="29">
        <f t="shared" si="23"/>
        <v>0.205981847502622</v>
      </c>
    </row>
    <row r="735" spans="1:31" x14ac:dyDescent="0.25">
      <c r="A735">
        <v>1</v>
      </c>
      <c r="B735" s="15">
        <v>11094</v>
      </c>
      <c r="C735" s="15">
        <v>-65.019198189999997</v>
      </c>
      <c r="D735" s="15">
        <v>-16.788089459999998</v>
      </c>
      <c r="E735">
        <v>99</v>
      </c>
      <c r="F735">
        <v>99</v>
      </c>
      <c r="G735">
        <v>0.69344681864928104</v>
      </c>
      <c r="H735">
        <v>0.48614634779238702</v>
      </c>
      <c r="I735">
        <v>99</v>
      </c>
      <c r="J735">
        <v>96357.813103430904</v>
      </c>
      <c r="K735">
        <v>19.0054858192171</v>
      </c>
      <c r="L735" s="28" t="str">
        <f>IF(M735=E735,$E$2,IF(M735=F735,$F$2,IF(M735=G735,$G$2,IF(M735=H735,$H$2,IF(M735=I735,$I$2,0)))))</f>
        <v>SA_PV</v>
      </c>
      <c r="M735" s="29">
        <f>MIN(E735:I735)</f>
        <v>0.48614634779238702</v>
      </c>
      <c r="N735">
        <v>99</v>
      </c>
      <c r="O735">
        <v>99</v>
      </c>
      <c r="P735">
        <v>0.496928523798015</v>
      </c>
      <c r="Q735">
        <v>0.48614634779238702</v>
      </c>
      <c r="R735">
        <v>99</v>
      </c>
      <c r="S735">
        <v>91398.768655045802</v>
      </c>
      <c r="T735">
        <v>18.027370543401499</v>
      </c>
      <c r="U735" s="28" t="str">
        <f>IF(V735=N735,$E$2,IF(V735=O735,$F$2,IF(V735=P735,$G$2,IF(V735=Q735,$H$2,IF(V735=R735,$I$2,0)))))</f>
        <v>SA_PV</v>
      </c>
      <c r="V735" s="29">
        <f t="shared" si="22"/>
        <v>0.48614634779238702</v>
      </c>
      <c r="W735" s="27">
        <v>99</v>
      </c>
      <c r="X735">
        <v>99</v>
      </c>
      <c r="Y735" s="28">
        <v>0.242182586027855</v>
      </c>
      <c r="Z735" s="28">
        <v>0.48614634779238702</v>
      </c>
      <c r="AA735" s="28">
        <v>99</v>
      </c>
      <c r="AB735" s="23">
        <v>16030.671428684</v>
      </c>
      <c r="AC735" s="23">
        <v>12.927847232151599</v>
      </c>
      <c r="AD735" s="28" t="str">
        <f>IF(AE735=W735,$E$2,IF(AE735=X735,$F$2,IF(AE735=Y735,$G$2,IF(AE735=Z735,$H$2,IF(AE735=AA735,$I$2,0)))))</f>
        <v>SA_Diesel</v>
      </c>
      <c r="AE735" s="29">
        <f t="shared" si="23"/>
        <v>0.242182586027855</v>
      </c>
    </row>
    <row r="736" spans="1:31" x14ac:dyDescent="0.25">
      <c r="A736">
        <v>1</v>
      </c>
      <c r="B736" s="15">
        <v>11098</v>
      </c>
      <c r="C736" s="15">
        <v>-65.351164479999994</v>
      </c>
      <c r="D736" s="15">
        <v>-18.368909370000001</v>
      </c>
      <c r="E736">
        <v>99</v>
      </c>
      <c r="F736">
        <v>99</v>
      </c>
      <c r="G736">
        <v>0.586185371167108</v>
      </c>
      <c r="H736">
        <v>0.40072053703245902</v>
      </c>
      <c r="I736">
        <v>99</v>
      </c>
      <c r="J736">
        <v>90020.556479446794</v>
      </c>
      <c r="K736">
        <v>17.755533822376101</v>
      </c>
      <c r="L736" s="28" t="str">
        <f>IF(M736=E736,$E$2,IF(M736=F736,$F$2,IF(M736=G736,$G$2,IF(M736=H736,$H$2,IF(M736=I736,$I$2,0)))))</f>
        <v>SA_PV</v>
      </c>
      <c r="M736" s="29">
        <f>MIN(E736:I736)</f>
        <v>0.40072053703245902</v>
      </c>
      <c r="N736">
        <v>99</v>
      </c>
      <c r="O736">
        <v>99</v>
      </c>
      <c r="P736">
        <v>0.425867814841076</v>
      </c>
      <c r="Q736">
        <v>0.40072053703245902</v>
      </c>
      <c r="R736">
        <v>99</v>
      </c>
      <c r="S736">
        <v>102050.976374638</v>
      </c>
      <c r="T736">
        <v>20.128397707029201</v>
      </c>
      <c r="U736" s="28" t="str">
        <f>IF(V736=N736,$E$2,IF(V736=O736,$F$2,IF(V736=P736,$G$2,IF(V736=Q736,$H$2,IF(V736=R736,$I$2,0)))))</f>
        <v>SA_PV</v>
      </c>
      <c r="V736" s="29">
        <f t="shared" si="22"/>
        <v>0.40072053703245902</v>
      </c>
      <c r="W736" s="27">
        <v>99</v>
      </c>
      <c r="X736">
        <v>99</v>
      </c>
      <c r="Y736" s="28">
        <v>0.21804876034436599</v>
      </c>
      <c r="Z736" s="28">
        <v>0.40072053703245902</v>
      </c>
      <c r="AA736" s="28">
        <v>99</v>
      </c>
      <c r="AB736" s="23">
        <v>21714.706252527099</v>
      </c>
      <c r="AC736" s="23">
        <v>17.5117060051154</v>
      </c>
      <c r="AD736" s="28" t="str">
        <f>IF(AE736=W736,$E$2,IF(AE736=X736,$F$2,IF(AE736=Y736,$G$2,IF(AE736=Z736,$H$2,IF(AE736=AA736,$I$2,0)))))</f>
        <v>SA_Diesel</v>
      </c>
      <c r="AE736" s="29">
        <f t="shared" si="23"/>
        <v>0.21804876034436599</v>
      </c>
    </row>
    <row r="737" spans="1:31" x14ac:dyDescent="0.25">
      <c r="A737">
        <v>1</v>
      </c>
      <c r="B737" s="15">
        <v>11108</v>
      </c>
      <c r="C737" s="15">
        <v>-66.584376129999995</v>
      </c>
      <c r="D737" s="15">
        <v>-17.086513149999998</v>
      </c>
      <c r="E737">
        <v>99</v>
      </c>
      <c r="F737">
        <v>99</v>
      </c>
      <c r="G737">
        <v>1.3906462272833999</v>
      </c>
      <c r="H737">
        <v>0.508745078472017</v>
      </c>
      <c r="I737">
        <v>99</v>
      </c>
      <c r="J737">
        <v>8486.3220714666495</v>
      </c>
      <c r="K737">
        <v>6.8437479859047601</v>
      </c>
      <c r="L737" s="28" t="str">
        <f>IF(M737=E737,$E$2,IF(M737=F737,$F$2,IF(M737=G737,$G$2,IF(M737=H737,$H$2,IF(M737=I737,$I$2,0)))))</f>
        <v>SA_PV</v>
      </c>
      <c r="M737" s="29">
        <f>MIN(E737:I737)</f>
        <v>0.508745078472017</v>
      </c>
      <c r="N737">
        <v>99</v>
      </c>
      <c r="O737">
        <v>99</v>
      </c>
      <c r="P737">
        <v>0.95882313201811997</v>
      </c>
      <c r="Q737">
        <v>0.508745078472017</v>
      </c>
      <c r="R737">
        <v>99</v>
      </c>
      <c r="S737">
        <v>160806.27246882001</v>
      </c>
      <c r="T737">
        <v>27.821154406370201</v>
      </c>
      <c r="U737" s="28" t="str">
        <f>IF(V737=N737,$E$2,IF(V737=O737,$F$2,IF(V737=P737,$G$2,IF(V737=Q737,$H$2,IF(V737=R737,$I$2,0)))))</f>
        <v>SA_PV</v>
      </c>
      <c r="V737" s="29">
        <f t="shared" si="22"/>
        <v>0.508745078472017</v>
      </c>
      <c r="W737" s="27">
        <v>99</v>
      </c>
      <c r="X737">
        <v>99</v>
      </c>
      <c r="Y737" s="28">
        <v>0.39905245297053199</v>
      </c>
      <c r="Z737" s="28">
        <v>0.508745078472017</v>
      </c>
      <c r="AA737" s="28">
        <v>99</v>
      </c>
      <c r="AB737" s="23">
        <v>26951.389428722101</v>
      </c>
      <c r="AC737" s="23">
        <v>21.734800490346501</v>
      </c>
      <c r="AD737" s="28" t="str">
        <f>IF(AE737=W737,$E$2,IF(AE737=X737,$F$2,IF(AE737=Y737,$G$2,IF(AE737=Z737,$H$2,IF(AE737=AA737,$I$2,0)))))</f>
        <v>SA_Diesel</v>
      </c>
      <c r="AE737" s="29">
        <f t="shared" si="23"/>
        <v>0.39905245297053199</v>
      </c>
    </row>
    <row r="738" spans="1:31" x14ac:dyDescent="0.25">
      <c r="A738">
        <v>1</v>
      </c>
      <c r="B738" s="15">
        <v>11125</v>
      </c>
      <c r="C738" s="15">
        <v>-63.768434050000003</v>
      </c>
      <c r="D738" s="15">
        <v>-19.46910673</v>
      </c>
      <c r="E738">
        <v>99</v>
      </c>
      <c r="F738">
        <v>99</v>
      </c>
      <c r="G738">
        <v>0.88115435174308199</v>
      </c>
      <c r="H738">
        <v>0.45880225900363197</v>
      </c>
      <c r="I738">
        <v>99</v>
      </c>
      <c r="J738">
        <v>71419.024164139002</v>
      </c>
      <c r="K738">
        <v>14.086592537305499</v>
      </c>
      <c r="L738" s="28" t="str">
        <f>IF(M738=E738,$E$2,IF(M738=F738,$F$2,IF(M738=G738,$G$2,IF(M738=H738,$H$2,IF(M738=I738,$I$2,0)))))</f>
        <v>SA_PV</v>
      </c>
      <c r="M738" s="29">
        <f>MIN(E738:I738)</f>
        <v>0.45880225900363197</v>
      </c>
      <c r="N738">
        <v>99</v>
      </c>
      <c r="O738">
        <v>99</v>
      </c>
      <c r="P738">
        <v>0.62128476447265801</v>
      </c>
      <c r="Q738">
        <v>0.45880225900363197</v>
      </c>
      <c r="R738">
        <v>99</v>
      </c>
      <c r="S738">
        <v>120245.121929181</v>
      </c>
      <c r="T738">
        <v>23.716986573802899</v>
      </c>
      <c r="U738" s="28" t="str">
        <f>IF(V738=N738,$E$2,IF(V738=O738,$F$2,IF(V738=P738,$G$2,IF(V738=Q738,$H$2,IF(V738=R738,$I$2,0)))))</f>
        <v>SA_PV</v>
      </c>
      <c r="V738" s="29">
        <f t="shared" si="22"/>
        <v>0.45880225900363197</v>
      </c>
      <c r="W738" s="27">
        <v>99</v>
      </c>
      <c r="X738">
        <v>99</v>
      </c>
      <c r="Y738" s="28">
        <v>0.284416780973961</v>
      </c>
      <c r="Z738" s="28">
        <v>0.45880225900363197</v>
      </c>
      <c r="AA738" s="28">
        <v>99</v>
      </c>
      <c r="AB738" s="23">
        <v>22347.055870949302</v>
      </c>
      <c r="AC738" s="23">
        <v>18.021660893819799</v>
      </c>
      <c r="AD738" s="28" t="str">
        <f>IF(AE738=W738,$E$2,IF(AE738=X738,$F$2,IF(AE738=Y738,$G$2,IF(AE738=Z738,$H$2,IF(AE738=AA738,$I$2,0)))))</f>
        <v>SA_Diesel</v>
      </c>
      <c r="AE738" s="29">
        <f t="shared" si="23"/>
        <v>0.284416780973961</v>
      </c>
    </row>
    <row r="739" spans="1:31" x14ac:dyDescent="0.25">
      <c r="A739">
        <v>1</v>
      </c>
      <c r="B739" s="15">
        <v>11132</v>
      </c>
      <c r="C739" s="15">
        <v>-63.63323329</v>
      </c>
      <c r="D739" s="15">
        <v>-20.564462880000001</v>
      </c>
      <c r="E739">
        <v>99</v>
      </c>
      <c r="F739">
        <v>99</v>
      </c>
      <c r="G739">
        <v>0.63981609490819402</v>
      </c>
      <c r="H739">
        <v>0.47339585764381498</v>
      </c>
      <c r="I739">
        <v>99</v>
      </c>
      <c r="J739">
        <v>158435.22338108299</v>
      </c>
      <c r="K739">
        <v>31.2495509627384</v>
      </c>
      <c r="L739" s="28" t="str">
        <f>IF(M739=E739,$E$2,IF(M739=F739,$F$2,IF(M739=G739,$G$2,IF(M739=H739,$H$2,IF(M739=I739,$I$2,0)))))</f>
        <v>SA_PV</v>
      </c>
      <c r="M739" s="29">
        <f>MIN(E739:I739)</f>
        <v>0.47339585764381498</v>
      </c>
      <c r="N739">
        <v>99</v>
      </c>
      <c r="O739">
        <v>99</v>
      </c>
      <c r="P739">
        <v>0.46139816931954503</v>
      </c>
      <c r="Q739">
        <v>0.47339585764381498</v>
      </c>
      <c r="R739">
        <v>99</v>
      </c>
      <c r="S739">
        <v>14522.1896359855</v>
      </c>
      <c r="T739">
        <v>11.711340346882</v>
      </c>
      <c r="U739" s="28" t="str">
        <f>IF(V739=N739,$E$2,IF(V739=O739,$F$2,IF(V739=P739,$G$2,IF(V739=Q739,$H$2,IF(V739=R739,$I$2,0)))))</f>
        <v>SA_Diesel</v>
      </c>
      <c r="V739" s="29">
        <f t="shared" si="22"/>
        <v>0.46139816931954503</v>
      </c>
      <c r="W739" s="27">
        <v>99</v>
      </c>
      <c r="X739">
        <v>99</v>
      </c>
      <c r="Y739" s="28">
        <v>0.23011567318611101</v>
      </c>
      <c r="Z739" s="28">
        <v>0.47339585764381498</v>
      </c>
      <c r="AA739" s="28">
        <v>99</v>
      </c>
      <c r="AB739" s="23">
        <v>14522.1896359855</v>
      </c>
      <c r="AC739" s="23">
        <v>11.711340346882</v>
      </c>
      <c r="AD739" s="28" t="str">
        <f>IF(AE739=W739,$E$2,IF(AE739=X739,$F$2,IF(AE739=Y739,$G$2,IF(AE739=Z739,$H$2,IF(AE739=AA739,$I$2,0)))))</f>
        <v>SA_Diesel</v>
      </c>
      <c r="AE739" s="29">
        <f t="shared" si="23"/>
        <v>0.23011567318611101</v>
      </c>
    </row>
    <row r="740" spans="1:31" x14ac:dyDescent="0.25">
      <c r="A740">
        <v>1</v>
      </c>
      <c r="B740" s="15">
        <v>11133</v>
      </c>
      <c r="C740" s="15">
        <v>-65.569137310000002</v>
      </c>
      <c r="D740" s="15">
        <v>-18.476199569999999</v>
      </c>
      <c r="E740">
        <v>99</v>
      </c>
      <c r="F740">
        <v>99</v>
      </c>
      <c r="G740">
        <v>0.66663145677873803</v>
      </c>
      <c r="H740">
        <v>0.42510962381332101</v>
      </c>
      <c r="I740">
        <v>99</v>
      </c>
      <c r="J740">
        <v>70926.149595325798</v>
      </c>
      <c r="K740">
        <v>13.9893786184074</v>
      </c>
      <c r="L740" s="28" t="str">
        <f>IF(M740=E740,$E$2,IF(M740=F740,$F$2,IF(M740=G740,$G$2,IF(M740=H740,$H$2,IF(M740=I740,$I$2,0)))))</f>
        <v>SA_PV</v>
      </c>
      <c r="M740" s="29">
        <f>MIN(E740:I740)</f>
        <v>0.42510962381332101</v>
      </c>
      <c r="N740">
        <v>99</v>
      </c>
      <c r="O740">
        <v>99</v>
      </c>
      <c r="P740">
        <v>0.47916334655878001</v>
      </c>
      <c r="Q740">
        <v>0.42510962381332101</v>
      </c>
      <c r="R740">
        <v>99</v>
      </c>
      <c r="S740">
        <v>57771.911690722802</v>
      </c>
      <c r="T740">
        <v>9.9951404309209106</v>
      </c>
      <c r="U740" s="28" t="str">
        <f>IF(V740=N740,$E$2,IF(V740=O740,$F$2,IF(V740=P740,$G$2,IF(V740=Q740,$H$2,IF(V740=R740,$I$2,0)))))</f>
        <v>SA_PV</v>
      </c>
      <c r="V740" s="29">
        <f t="shared" si="22"/>
        <v>0.42510962381332101</v>
      </c>
      <c r="W740" s="27">
        <v>99</v>
      </c>
      <c r="X740">
        <v>99</v>
      </c>
      <c r="Y740" s="28">
        <v>0.236149129606983</v>
      </c>
      <c r="Z740" s="28">
        <v>0.42510962381332101</v>
      </c>
      <c r="AA740" s="28">
        <v>99</v>
      </c>
      <c r="AB740" s="23">
        <v>11587.618733175999</v>
      </c>
      <c r="AC740" s="23">
        <v>9.3447717042514</v>
      </c>
      <c r="AD740" s="28" t="str">
        <f>IF(AE740=W740,$E$2,IF(AE740=X740,$F$2,IF(AE740=Y740,$G$2,IF(AE740=Z740,$H$2,IF(AE740=AA740,$I$2,0)))))</f>
        <v>SA_Diesel</v>
      </c>
      <c r="AE740" s="29">
        <f t="shared" si="23"/>
        <v>0.236149129606983</v>
      </c>
    </row>
    <row r="741" spans="1:31" x14ac:dyDescent="0.25">
      <c r="A741">
        <v>1</v>
      </c>
      <c r="B741" s="15">
        <v>11136</v>
      </c>
      <c r="C741" s="15">
        <v>-64.747051850000005</v>
      </c>
      <c r="D741" s="15">
        <v>-19.948274040000001</v>
      </c>
      <c r="E741">
        <v>99</v>
      </c>
      <c r="F741">
        <v>99</v>
      </c>
      <c r="G741">
        <v>0.74707754239036706</v>
      </c>
      <c r="H741">
        <v>0.45024413136652902</v>
      </c>
      <c r="I741">
        <v>99</v>
      </c>
      <c r="J741">
        <v>105019.359695534</v>
      </c>
      <c r="K741">
        <v>20.7138776519792</v>
      </c>
      <c r="L741" s="28" t="str">
        <f>IF(M741=E741,$E$2,IF(M741=F741,$F$2,IF(M741=G741,$G$2,IF(M741=H741,$H$2,IF(M741=I741,$I$2,0)))))</f>
        <v>SA_PV</v>
      </c>
      <c r="M741" s="29">
        <f>MIN(E741:I741)</f>
        <v>0.45024413136652902</v>
      </c>
      <c r="N741">
        <v>99</v>
      </c>
      <c r="O741">
        <v>99</v>
      </c>
      <c r="P741">
        <v>0.53245887827648397</v>
      </c>
      <c r="Q741">
        <v>0.45024413136652902</v>
      </c>
      <c r="R741">
        <v>99</v>
      </c>
      <c r="S741">
        <v>81033.919014036903</v>
      </c>
      <c r="T741">
        <v>14.0197091719787</v>
      </c>
      <c r="U741" s="28" t="str">
        <f>IF(V741=N741,$E$2,IF(V741=O741,$F$2,IF(V741=P741,$G$2,IF(V741=Q741,$H$2,IF(V741=R741,$I$2,0)))))</f>
        <v>SA_PV</v>
      </c>
      <c r="V741" s="29">
        <f t="shared" si="22"/>
        <v>0.45024413136652902</v>
      </c>
      <c r="W741" s="27">
        <v>99</v>
      </c>
      <c r="X741">
        <v>99</v>
      </c>
      <c r="Y741" s="28">
        <v>0.25424949886960002</v>
      </c>
      <c r="Z741" s="28">
        <v>0.45024413136652902</v>
      </c>
      <c r="AA741" s="28">
        <v>99</v>
      </c>
      <c r="AB741" s="23">
        <v>15346.0700947394</v>
      </c>
      <c r="AC741" s="23">
        <v>12.375754233456201</v>
      </c>
      <c r="AD741" s="28" t="str">
        <f>IF(AE741=W741,$E$2,IF(AE741=X741,$F$2,IF(AE741=Y741,$G$2,IF(AE741=Z741,$H$2,IF(AE741=AA741,$I$2,0)))))</f>
        <v>SA_Diesel</v>
      </c>
      <c r="AE741" s="29">
        <f t="shared" si="23"/>
        <v>0.25424949886960002</v>
      </c>
    </row>
    <row r="742" spans="1:31" x14ac:dyDescent="0.25">
      <c r="A742">
        <v>1</v>
      </c>
      <c r="B742" s="15">
        <v>11140</v>
      </c>
      <c r="C742" s="15">
        <v>-64.491158389999995</v>
      </c>
      <c r="D742" s="15">
        <v>-20.060836120000001</v>
      </c>
      <c r="E742">
        <v>99</v>
      </c>
      <c r="F742">
        <v>99</v>
      </c>
      <c r="G742">
        <v>0.559370009296565</v>
      </c>
      <c r="H742">
        <v>0.49267671633994098</v>
      </c>
      <c r="I742">
        <v>99</v>
      </c>
      <c r="J742">
        <v>99558.199918920407</v>
      </c>
      <c r="K742">
        <v>19.636725822272201</v>
      </c>
      <c r="L742" s="28" t="str">
        <f>IF(M742=E742,$E$2,IF(M742=F742,$F$2,IF(M742=G742,$G$2,IF(M742=H742,$H$2,IF(M742=I742,$I$2,0)))))</f>
        <v>SA_PV</v>
      </c>
      <c r="M742" s="29">
        <f>MIN(E742:I742)</f>
        <v>0.49267671633994098</v>
      </c>
      <c r="N742">
        <v>99</v>
      </c>
      <c r="O742">
        <v>99</v>
      </c>
      <c r="P742">
        <v>0.40810263760184101</v>
      </c>
      <c r="Q742">
        <v>0.49267671633994098</v>
      </c>
      <c r="R742">
        <v>99</v>
      </c>
      <c r="S742">
        <v>11016.1877473817</v>
      </c>
      <c r="T742">
        <v>8.8839443134006402</v>
      </c>
      <c r="U742" s="28" t="str">
        <f>IF(V742=N742,$E$2,IF(V742=O742,$F$2,IF(V742=P742,$G$2,IF(V742=Q742,$H$2,IF(V742=R742,$I$2,0)))))</f>
        <v>SA_Diesel</v>
      </c>
      <c r="V742" s="29">
        <f t="shared" si="22"/>
        <v>0.40810263760184101</v>
      </c>
      <c r="W742" s="27">
        <v>99</v>
      </c>
      <c r="X742">
        <v>99</v>
      </c>
      <c r="Y742" s="28">
        <v>0.21201530392349399</v>
      </c>
      <c r="Z742" s="28">
        <v>0.49267671633994098</v>
      </c>
      <c r="AA742" s="28">
        <v>99</v>
      </c>
      <c r="AB742" s="23">
        <v>11016.1877473817</v>
      </c>
      <c r="AC742" s="23">
        <v>8.8839443134006402</v>
      </c>
      <c r="AD742" s="28" t="str">
        <f>IF(AE742=W742,$E$2,IF(AE742=X742,$F$2,IF(AE742=Y742,$G$2,IF(AE742=Z742,$H$2,IF(AE742=AA742,$I$2,0)))))</f>
        <v>SA_Diesel</v>
      </c>
      <c r="AE742" s="29">
        <f t="shared" si="23"/>
        <v>0.21201530392349399</v>
      </c>
    </row>
    <row r="743" spans="1:31" x14ac:dyDescent="0.25">
      <c r="A743">
        <v>1</v>
      </c>
      <c r="B743" s="15">
        <v>11142</v>
      </c>
      <c r="C743" s="15">
        <v>-64.870003310000001</v>
      </c>
      <c r="D743" s="15">
        <v>-20.034198279999998</v>
      </c>
      <c r="E743">
        <v>99</v>
      </c>
      <c r="F743">
        <v>99</v>
      </c>
      <c r="G743">
        <v>1.06886188483688</v>
      </c>
      <c r="H743">
        <v>0.379224576172426</v>
      </c>
      <c r="I743">
        <v>99</v>
      </c>
      <c r="J743">
        <v>54435.897817502897</v>
      </c>
      <c r="K743">
        <v>9.4179754009520593</v>
      </c>
      <c r="L743" s="28" t="str">
        <f>IF(M743=E743,$E$2,IF(M743=F743,$F$2,IF(M743=G743,$G$2,IF(M743=H743,$H$2,IF(M743=I743,$I$2,0)))))</f>
        <v>SA_PV</v>
      </c>
      <c r="M743" s="29">
        <f>MIN(E743:I743)</f>
        <v>0.379224576172426</v>
      </c>
      <c r="N743">
        <v>99</v>
      </c>
      <c r="O743">
        <v>99</v>
      </c>
      <c r="P743">
        <v>0.74564100514730203</v>
      </c>
      <c r="Q743">
        <v>0.379224576172426</v>
      </c>
      <c r="R743">
        <v>99</v>
      </c>
      <c r="S743">
        <v>60910.978756147197</v>
      </c>
      <c r="T743">
        <v>12.0139997546641</v>
      </c>
      <c r="U743" s="28" t="str">
        <f>IF(V743=N743,$E$2,IF(V743=O743,$F$2,IF(V743=P743,$G$2,IF(V743=Q743,$H$2,IF(V743=R743,$I$2,0)))))</f>
        <v>SA_PV</v>
      </c>
      <c r="V743" s="29">
        <f t="shared" si="22"/>
        <v>0.379224576172426</v>
      </c>
      <c r="W743" s="27">
        <v>99</v>
      </c>
      <c r="X743">
        <v>99</v>
      </c>
      <c r="Y743" s="28">
        <v>0.32665097592006598</v>
      </c>
      <c r="Z743" s="28">
        <v>0.379224576172426</v>
      </c>
      <c r="AA743" s="28">
        <v>99</v>
      </c>
      <c r="AB743" s="23">
        <v>13695.487590753</v>
      </c>
      <c r="AC743" s="23">
        <v>11.0446510073357</v>
      </c>
      <c r="AD743" s="28" t="str">
        <f>IF(AE743=W743,$E$2,IF(AE743=X743,$F$2,IF(AE743=Y743,$G$2,IF(AE743=Z743,$H$2,IF(AE743=AA743,$I$2,0)))))</f>
        <v>SA_Diesel</v>
      </c>
      <c r="AE743" s="29">
        <f t="shared" si="23"/>
        <v>0.32665097592006598</v>
      </c>
    </row>
    <row r="744" spans="1:31" x14ac:dyDescent="0.25">
      <c r="A744">
        <v>1</v>
      </c>
      <c r="B744" s="15">
        <v>11145</v>
      </c>
      <c r="C744" s="15">
        <v>-64.35487698</v>
      </c>
      <c r="D744" s="15">
        <v>-19.346708499999998</v>
      </c>
      <c r="E744">
        <v>99</v>
      </c>
      <c r="F744">
        <v>99</v>
      </c>
      <c r="G744">
        <v>0.50573928555547898</v>
      </c>
      <c r="H744">
        <v>0.41768851644397598</v>
      </c>
      <c r="I744">
        <v>99</v>
      </c>
      <c r="J744">
        <v>65311.084981096101</v>
      </c>
      <c r="K744">
        <v>12.8818708049499</v>
      </c>
      <c r="L744" s="28" t="str">
        <f>IF(M744=E744,$E$2,IF(M744=F744,$F$2,IF(M744=G744,$G$2,IF(M744=H744,$H$2,IF(M744=I744,$I$2,0)))))</f>
        <v>SA_PV</v>
      </c>
      <c r="M744" s="29">
        <f>MIN(E744:I744)</f>
        <v>0.41768851644397598</v>
      </c>
      <c r="N744">
        <v>99</v>
      </c>
      <c r="O744">
        <v>99</v>
      </c>
      <c r="P744">
        <v>0.37257228312337098</v>
      </c>
      <c r="Q744">
        <v>0.41768851644397598</v>
      </c>
      <c r="R744">
        <v>99</v>
      </c>
      <c r="S744">
        <v>19401.771958208999</v>
      </c>
      <c r="T744">
        <v>15.6464528029666</v>
      </c>
      <c r="U744" s="28" t="str">
        <f>IF(V744=N744,$E$2,IF(V744=O744,$F$2,IF(V744=P744,$G$2,IF(V744=Q744,$H$2,IF(V744=R744,$I$2,0)))))</f>
        <v>SA_Diesel</v>
      </c>
      <c r="V744" s="29">
        <f t="shared" si="22"/>
        <v>0.37257228312337098</v>
      </c>
      <c r="W744" s="27">
        <v>99</v>
      </c>
      <c r="X744">
        <v>99</v>
      </c>
      <c r="Y744" s="28">
        <v>0.19994839108175</v>
      </c>
      <c r="Z744" s="28">
        <v>0.41768851644397598</v>
      </c>
      <c r="AA744" s="28">
        <v>99</v>
      </c>
      <c r="AB744" s="23">
        <v>19401.771958208999</v>
      </c>
      <c r="AC744" s="23">
        <v>15.6464528029666</v>
      </c>
      <c r="AD744" s="28" t="str">
        <f>IF(AE744=W744,$E$2,IF(AE744=X744,$F$2,IF(AE744=Y744,$G$2,IF(AE744=Z744,$H$2,IF(AE744=AA744,$I$2,0)))))</f>
        <v>SA_Diesel</v>
      </c>
      <c r="AE744" s="29">
        <f t="shared" si="23"/>
        <v>0.19994839108175</v>
      </c>
    </row>
    <row r="745" spans="1:31" x14ac:dyDescent="0.25">
      <c r="A745">
        <v>1</v>
      </c>
      <c r="B745" s="15">
        <v>11147</v>
      </c>
      <c r="C745" s="15">
        <v>-64.918737129999997</v>
      </c>
      <c r="D745" s="15">
        <v>-20.172394709999999</v>
      </c>
      <c r="E745">
        <v>99</v>
      </c>
      <c r="F745">
        <v>99</v>
      </c>
      <c r="G745">
        <v>0.61300073303765101</v>
      </c>
      <c r="H745">
        <v>0.421956541961302</v>
      </c>
      <c r="I745">
        <v>99</v>
      </c>
      <c r="J745">
        <v>80970.004677825695</v>
      </c>
      <c r="K745">
        <v>15.970415123831501</v>
      </c>
      <c r="L745" s="28" t="str">
        <f>IF(M745=E745,$E$2,IF(M745=F745,$F$2,IF(M745=G745,$G$2,IF(M745=H745,$H$2,IF(M745=I745,$I$2,0)))))</f>
        <v>SA_PV</v>
      </c>
      <c r="M745" s="29">
        <f>MIN(E745:I745)</f>
        <v>0.421956541961302</v>
      </c>
      <c r="N745">
        <v>99</v>
      </c>
      <c r="O745">
        <v>99</v>
      </c>
      <c r="P745">
        <v>0.44363299208030998</v>
      </c>
      <c r="Q745">
        <v>0.421956541961302</v>
      </c>
      <c r="R745">
        <v>99</v>
      </c>
      <c r="S745">
        <v>69298.190854636603</v>
      </c>
      <c r="T745">
        <v>11.989306376234699</v>
      </c>
      <c r="U745" s="28" t="str">
        <f>IF(V745=N745,$E$2,IF(V745=O745,$F$2,IF(V745=P745,$G$2,IF(V745=Q745,$H$2,IF(V745=R745,$I$2,0)))))</f>
        <v>SA_PV</v>
      </c>
      <c r="V745" s="29">
        <f t="shared" si="22"/>
        <v>0.421956541961302</v>
      </c>
      <c r="W745" s="27">
        <v>99</v>
      </c>
      <c r="X745">
        <v>99</v>
      </c>
      <c r="Y745" s="28">
        <v>0.22408221676523801</v>
      </c>
      <c r="Z745" s="28">
        <v>0.421956541961302</v>
      </c>
      <c r="AA745" s="28">
        <v>99</v>
      </c>
      <c r="AB745" s="23">
        <v>14003.3701151314</v>
      </c>
      <c r="AC745" s="23">
        <v>11.2929411839712</v>
      </c>
      <c r="AD745" s="28" t="str">
        <f>IF(AE745=W745,$E$2,IF(AE745=X745,$F$2,IF(AE745=Y745,$G$2,IF(AE745=Z745,$H$2,IF(AE745=AA745,$I$2,0)))))</f>
        <v>SA_Diesel</v>
      </c>
      <c r="AE745" s="29">
        <f t="shared" si="23"/>
        <v>0.22408221676523801</v>
      </c>
    </row>
    <row r="746" spans="1:31" x14ac:dyDescent="0.25">
      <c r="A746">
        <v>1</v>
      </c>
      <c r="B746" s="15">
        <v>11155</v>
      </c>
      <c r="C746" s="15">
        <v>-65.054759500000003</v>
      </c>
      <c r="D746" s="15">
        <v>-19.339289999999998</v>
      </c>
      <c r="E746">
        <v>99</v>
      </c>
      <c r="F746">
        <v>99</v>
      </c>
      <c r="G746">
        <v>0.559370009296565</v>
      </c>
      <c r="H746">
        <v>0.38075645282662302</v>
      </c>
      <c r="I746">
        <v>99</v>
      </c>
      <c r="J746">
        <v>71498.999111953293</v>
      </c>
      <c r="K746">
        <v>14.1023666887481</v>
      </c>
      <c r="L746" s="28" t="str">
        <f>IF(M746=E746,$E$2,IF(M746=F746,$F$2,IF(M746=G746,$G$2,IF(M746=H746,$H$2,IF(M746=I746,$I$2,0)))))</f>
        <v>SA_PV</v>
      </c>
      <c r="M746" s="29">
        <f>MIN(E746:I746)</f>
        <v>0.38075645282662302</v>
      </c>
      <c r="N746">
        <v>99</v>
      </c>
      <c r="O746">
        <v>99</v>
      </c>
      <c r="P746">
        <v>0.40810263760184101</v>
      </c>
      <c r="Q746">
        <v>0.38075645282662302</v>
      </c>
      <c r="R746">
        <v>99</v>
      </c>
      <c r="S746">
        <v>143854.500977177</v>
      </c>
      <c r="T746">
        <v>28.373668831790301</v>
      </c>
      <c r="U746" s="28" t="str">
        <f>IF(V746=N746,$E$2,IF(V746=O746,$F$2,IF(V746=P746,$G$2,IF(V746=Q746,$H$2,IF(V746=R746,$I$2,0)))))</f>
        <v>SA_PV</v>
      </c>
      <c r="V746" s="29">
        <f t="shared" si="22"/>
        <v>0.38075645282662302</v>
      </c>
      <c r="W746" s="27">
        <v>99</v>
      </c>
      <c r="X746">
        <v>99</v>
      </c>
      <c r="Y746" s="28">
        <v>0.21201530392349399</v>
      </c>
      <c r="Z746" s="28">
        <v>0.38075645282662302</v>
      </c>
      <c r="AA746" s="28">
        <v>99</v>
      </c>
      <c r="AB746" s="23">
        <v>32214.736092079602</v>
      </c>
      <c r="AC746" s="23">
        <v>25.979397598861201</v>
      </c>
      <c r="AD746" s="28" t="str">
        <f>IF(AE746=W746,$E$2,IF(AE746=X746,$F$2,IF(AE746=Y746,$G$2,IF(AE746=Z746,$H$2,IF(AE746=AA746,$I$2,0)))))</f>
        <v>SA_Diesel</v>
      </c>
      <c r="AE746" s="29">
        <f t="shared" si="23"/>
        <v>0.21201530392349399</v>
      </c>
    </row>
    <row r="747" spans="1:31" x14ac:dyDescent="0.25">
      <c r="A747">
        <v>1</v>
      </c>
      <c r="B747" s="15">
        <v>11169</v>
      </c>
      <c r="C747" s="15">
        <v>-64.635669280000002</v>
      </c>
      <c r="D747" s="15">
        <v>-20.126075230000001</v>
      </c>
      <c r="E747">
        <v>99</v>
      </c>
      <c r="F747">
        <v>99</v>
      </c>
      <c r="G747">
        <v>0.66663145677873803</v>
      </c>
      <c r="H747">
        <v>0.47501198142205597</v>
      </c>
      <c r="I747">
        <v>99</v>
      </c>
      <c r="J747">
        <v>114448.84289644699</v>
      </c>
      <c r="K747">
        <v>22.573736271488599</v>
      </c>
      <c r="L747" s="28" t="str">
        <f>IF(M747=E747,$E$2,IF(M747=F747,$F$2,IF(M747=G747,$G$2,IF(M747=H747,$H$2,IF(M747=I747,$I$2,0)))))</f>
        <v>SA_PV</v>
      </c>
      <c r="M747" s="29">
        <f>MIN(E747:I747)</f>
        <v>0.47501198142205597</v>
      </c>
      <c r="N747">
        <v>99</v>
      </c>
      <c r="O747">
        <v>99</v>
      </c>
      <c r="P747">
        <v>0.47916334655878001</v>
      </c>
      <c r="Q747">
        <v>0.47501198142205597</v>
      </c>
      <c r="R747">
        <v>99</v>
      </c>
      <c r="S747">
        <v>91448.196291472006</v>
      </c>
      <c r="T747">
        <v>15.821487247659499</v>
      </c>
      <c r="U747" s="28" t="str">
        <f>IF(V747=N747,$E$2,IF(V747=O747,$F$2,IF(V747=P747,$G$2,IF(V747=Q747,$H$2,IF(V747=R747,$I$2,0)))))</f>
        <v>SA_PV</v>
      </c>
      <c r="V747" s="29">
        <f t="shared" si="22"/>
        <v>0.47501198142205597</v>
      </c>
      <c r="W747" s="27">
        <v>99</v>
      </c>
      <c r="X747">
        <v>99</v>
      </c>
      <c r="Y747" s="28">
        <v>0.236149129606983</v>
      </c>
      <c r="Z747" s="28">
        <v>0.47501198142205597</v>
      </c>
      <c r="AA747" s="28">
        <v>99</v>
      </c>
      <c r="AB747" s="23">
        <v>16415.3057056209</v>
      </c>
      <c r="AC747" s="23">
        <v>13.2380334395485</v>
      </c>
      <c r="AD747" s="28" t="str">
        <f>IF(AE747=W747,$E$2,IF(AE747=X747,$F$2,IF(AE747=Y747,$G$2,IF(AE747=Z747,$H$2,IF(AE747=AA747,$I$2,0)))))</f>
        <v>SA_Diesel</v>
      </c>
      <c r="AE747" s="29">
        <f t="shared" si="23"/>
        <v>0.236149129606983</v>
      </c>
    </row>
    <row r="748" spans="1:31" x14ac:dyDescent="0.25">
      <c r="A748">
        <v>1</v>
      </c>
      <c r="B748" s="15">
        <v>11170</v>
      </c>
      <c r="C748" s="15">
        <v>-65.455651540000005</v>
      </c>
      <c r="D748" s="15">
        <v>-18.55938072</v>
      </c>
      <c r="E748">
        <v>99</v>
      </c>
      <c r="F748">
        <v>99</v>
      </c>
      <c r="G748">
        <v>0.53255464742602199</v>
      </c>
      <c r="H748">
        <v>0.43213779900594501</v>
      </c>
      <c r="I748">
        <v>99</v>
      </c>
      <c r="J748">
        <v>110282.62044093601</v>
      </c>
      <c r="K748">
        <v>21.7519961421965</v>
      </c>
      <c r="L748" s="28" t="str">
        <f>IF(M748=E748,$E$2,IF(M748=F748,$F$2,IF(M748=G748,$G$2,IF(M748=H748,$H$2,IF(M748=I748,$I$2,0)))))</f>
        <v>SA_PV</v>
      </c>
      <c r="M748" s="29">
        <f>MIN(E748:I748)</f>
        <v>0.43213779900594501</v>
      </c>
      <c r="N748">
        <v>99</v>
      </c>
      <c r="O748">
        <v>99</v>
      </c>
      <c r="P748">
        <v>0.39033746036260603</v>
      </c>
      <c r="Q748">
        <v>0.43213779900594501</v>
      </c>
      <c r="R748">
        <v>99</v>
      </c>
      <c r="S748">
        <v>17774.990239498002</v>
      </c>
      <c r="T748">
        <v>14.334543589861299</v>
      </c>
      <c r="U748" s="28" t="str">
        <f>IF(V748=N748,$E$2,IF(V748=O748,$F$2,IF(V748=P748,$G$2,IF(V748=Q748,$H$2,IF(V748=R748,$I$2,0)))))</f>
        <v>SA_Diesel</v>
      </c>
      <c r="V748" s="29">
        <f t="shared" si="22"/>
        <v>0.39033746036260603</v>
      </c>
      <c r="W748" s="27">
        <v>99</v>
      </c>
      <c r="X748">
        <v>99</v>
      </c>
      <c r="Y748" s="28">
        <v>0.205981847502622</v>
      </c>
      <c r="Z748" s="28">
        <v>0.43213779900594501</v>
      </c>
      <c r="AA748" s="28">
        <v>99</v>
      </c>
      <c r="AB748" s="23">
        <v>17774.990239498002</v>
      </c>
      <c r="AC748" s="23">
        <v>14.334543589861299</v>
      </c>
      <c r="AD748" s="28" t="str">
        <f>IF(AE748=W748,$E$2,IF(AE748=X748,$F$2,IF(AE748=Y748,$G$2,IF(AE748=Z748,$H$2,IF(AE748=AA748,$I$2,0)))))</f>
        <v>SA_Diesel</v>
      </c>
      <c r="AE748" s="29">
        <f t="shared" si="23"/>
        <v>0.205981847502622</v>
      </c>
    </row>
    <row r="749" spans="1:31" x14ac:dyDescent="0.25">
      <c r="A749">
        <v>1</v>
      </c>
      <c r="B749" s="15">
        <v>11171</v>
      </c>
      <c r="C749" s="15">
        <v>-64.723041960000003</v>
      </c>
      <c r="D749" s="15">
        <v>-19.494603399999999</v>
      </c>
      <c r="E749">
        <v>99</v>
      </c>
      <c r="F749">
        <v>99</v>
      </c>
      <c r="G749">
        <v>0.74707754239036706</v>
      </c>
      <c r="H749">
        <v>0.40090991346772997</v>
      </c>
      <c r="I749">
        <v>99</v>
      </c>
      <c r="J749">
        <v>64854.041442408998</v>
      </c>
      <c r="K749">
        <v>12.791724150376499</v>
      </c>
      <c r="L749" s="28" t="str">
        <f>IF(M749=E749,$E$2,IF(M749=F749,$F$2,IF(M749=G749,$G$2,IF(M749=H749,$H$2,IF(M749=I749,$I$2,0)))))</f>
        <v>SA_PV</v>
      </c>
      <c r="M749" s="29">
        <f>MIN(E749:I749)</f>
        <v>0.40090991346772997</v>
      </c>
      <c r="N749">
        <v>99</v>
      </c>
      <c r="O749">
        <v>99</v>
      </c>
      <c r="P749">
        <v>0.53245887827648397</v>
      </c>
      <c r="Q749">
        <v>0.40090991346772997</v>
      </c>
      <c r="R749">
        <v>99</v>
      </c>
      <c r="S749">
        <v>115120.170547681</v>
      </c>
      <c r="T749">
        <v>22.706148037017901</v>
      </c>
      <c r="U749" s="28" t="str">
        <f>IF(V749=N749,$E$2,IF(V749=O749,$F$2,IF(V749=P749,$G$2,IF(V749=Q749,$H$2,IF(V749=R749,$I$2,0)))))</f>
        <v>SA_PV</v>
      </c>
      <c r="V749" s="29">
        <f t="shared" si="22"/>
        <v>0.40090991346772997</v>
      </c>
      <c r="W749" s="27">
        <v>99</v>
      </c>
      <c r="X749">
        <v>99</v>
      </c>
      <c r="Y749" s="28">
        <v>0.25424949886960002</v>
      </c>
      <c r="Z749" s="28">
        <v>0.40090991346772997</v>
      </c>
      <c r="AA749" s="28">
        <v>99</v>
      </c>
      <c r="AB749" s="23">
        <v>24484.036838301701</v>
      </c>
      <c r="AC749" s="23">
        <v>19.745017498491698</v>
      </c>
      <c r="AD749" s="28" t="str">
        <f>IF(AE749=W749,$E$2,IF(AE749=X749,$F$2,IF(AE749=Y749,$G$2,IF(AE749=Z749,$H$2,IF(AE749=AA749,$I$2,0)))))</f>
        <v>SA_Diesel</v>
      </c>
      <c r="AE749" s="29">
        <f t="shared" si="23"/>
        <v>0.25424949886960002</v>
      </c>
    </row>
    <row r="750" spans="1:31" x14ac:dyDescent="0.25">
      <c r="A750">
        <v>1</v>
      </c>
      <c r="B750" s="15">
        <v>11176</v>
      </c>
      <c r="C750" s="15">
        <v>-65.530806190000007</v>
      </c>
      <c r="D750" s="15">
        <v>-18.502246700000001</v>
      </c>
      <c r="E750">
        <v>99</v>
      </c>
      <c r="F750">
        <v>99</v>
      </c>
      <c r="G750">
        <v>0.77389290426090995</v>
      </c>
      <c r="H750">
        <v>0.425483675396087</v>
      </c>
      <c r="I750">
        <v>99</v>
      </c>
      <c r="J750">
        <v>64754.64925894</v>
      </c>
      <c r="K750">
        <v>11.203226515387501</v>
      </c>
      <c r="L750" s="28" t="str">
        <f>IF(M750=E750,$E$2,IF(M750=F750,$F$2,IF(M750=G750,$G$2,IF(M750=H750,$H$2,IF(M750=I750,$I$2,0)))))</f>
        <v>SA_PV</v>
      </c>
      <c r="M750" s="29">
        <f>MIN(E750:I750)</f>
        <v>0.425483675396087</v>
      </c>
      <c r="N750">
        <v>99</v>
      </c>
      <c r="O750">
        <v>99</v>
      </c>
      <c r="P750">
        <v>0.55022405551571896</v>
      </c>
      <c r="Q750">
        <v>0.425483675396087</v>
      </c>
      <c r="R750">
        <v>99</v>
      </c>
      <c r="S750">
        <v>57388.455797780502</v>
      </c>
      <c r="T750">
        <v>9.9287985809308807</v>
      </c>
      <c r="U750" s="28" t="str">
        <f>IF(V750=N750,$E$2,IF(V750=O750,$F$2,IF(V750=P750,$G$2,IF(V750=Q750,$H$2,IF(V750=R750,$I$2,0)))))</f>
        <v>SA_PV</v>
      </c>
      <c r="V750" s="29">
        <f t="shared" si="22"/>
        <v>0.425483675396087</v>
      </c>
      <c r="W750" s="27">
        <v>99</v>
      </c>
      <c r="X750">
        <v>99</v>
      </c>
      <c r="Y750" s="28">
        <v>0.26028295529047202</v>
      </c>
      <c r="Z750" s="28">
        <v>0.425483675396087</v>
      </c>
      <c r="AA750" s="28">
        <v>99</v>
      </c>
      <c r="AB750" s="23">
        <v>11500.587648176301</v>
      </c>
      <c r="AC750" s="23">
        <v>9.2745859621051601</v>
      </c>
      <c r="AD750" s="28" t="str">
        <f>IF(AE750=W750,$E$2,IF(AE750=X750,$F$2,IF(AE750=Y750,$G$2,IF(AE750=Z750,$H$2,IF(AE750=AA750,$I$2,0)))))</f>
        <v>SA_Diesel</v>
      </c>
      <c r="AE750" s="29">
        <f t="shared" si="23"/>
        <v>0.26028295529047202</v>
      </c>
    </row>
    <row r="751" spans="1:31" x14ac:dyDescent="0.25">
      <c r="A751">
        <v>1</v>
      </c>
      <c r="B751" s="15">
        <v>11189</v>
      </c>
      <c r="C751" s="15">
        <v>-65.373096329999996</v>
      </c>
      <c r="D751" s="15">
        <v>-18.85302909</v>
      </c>
      <c r="E751">
        <v>99</v>
      </c>
      <c r="F751">
        <v>99</v>
      </c>
      <c r="G751">
        <v>0.53255464742602199</v>
      </c>
      <c r="H751">
        <v>0.43900335641185001</v>
      </c>
      <c r="I751">
        <v>99</v>
      </c>
      <c r="J751">
        <v>91398.768655045802</v>
      </c>
      <c r="K751">
        <v>18.027370543401499</v>
      </c>
      <c r="L751" s="28" t="str">
        <f>IF(M751=E751,$E$2,IF(M751=F751,$F$2,IF(M751=G751,$G$2,IF(M751=H751,$H$2,IF(M751=I751,$I$2,0)))))</f>
        <v>SA_PV</v>
      </c>
      <c r="M751" s="29">
        <f>MIN(E751:I751)</f>
        <v>0.43900335641185001</v>
      </c>
      <c r="N751">
        <v>99</v>
      </c>
      <c r="O751">
        <v>99</v>
      </c>
      <c r="P751">
        <v>0.39033746036260603</v>
      </c>
      <c r="Q751">
        <v>0.43900335641185001</v>
      </c>
      <c r="R751">
        <v>99</v>
      </c>
      <c r="S751">
        <v>10357.214292910199</v>
      </c>
      <c r="T751">
        <v>8.3525187778359502</v>
      </c>
      <c r="U751" s="28" t="str">
        <f>IF(V751=N751,$E$2,IF(V751=O751,$F$2,IF(V751=P751,$G$2,IF(V751=Q751,$H$2,IF(V751=R751,$I$2,0)))))</f>
        <v>SA_Diesel</v>
      </c>
      <c r="V751" s="29">
        <f t="shared" si="22"/>
        <v>0.39033746036260603</v>
      </c>
      <c r="W751" s="27">
        <v>99</v>
      </c>
      <c r="X751">
        <v>99</v>
      </c>
      <c r="Y751" s="28">
        <v>0.205981847502622</v>
      </c>
      <c r="Z751" s="28">
        <v>0.43900335641185001</v>
      </c>
      <c r="AA751" s="28">
        <v>99</v>
      </c>
      <c r="AB751" s="23">
        <v>10357.214292910199</v>
      </c>
      <c r="AC751" s="23">
        <v>8.3525187778359502</v>
      </c>
      <c r="AD751" s="28" t="str">
        <f>IF(AE751=W751,$E$2,IF(AE751=X751,$F$2,IF(AE751=Y751,$G$2,IF(AE751=Z751,$H$2,IF(AE751=AA751,$I$2,0)))))</f>
        <v>SA_Diesel</v>
      </c>
      <c r="AE751" s="29">
        <f t="shared" si="23"/>
        <v>0.205981847502622</v>
      </c>
    </row>
    <row r="752" spans="1:31" x14ac:dyDescent="0.25">
      <c r="A752">
        <v>1</v>
      </c>
      <c r="B752" s="15">
        <v>11201</v>
      </c>
      <c r="C752" s="15">
        <v>-64.202825329999996</v>
      </c>
      <c r="D752" s="15">
        <v>-19.798910679999999</v>
      </c>
      <c r="E752">
        <v>0.46714715202556401</v>
      </c>
      <c r="F752">
        <v>99</v>
      </c>
      <c r="G752">
        <v>1.06886188483688</v>
      </c>
      <c r="H752">
        <v>0.45707186255264898</v>
      </c>
      <c r="I752">
        <v>99</v>
      </c>
      <c r="J752">
        <v>102050.976374638</v>
      </c>
      <c r="K752">
        <v>20.128397707029201</v>
      </c>
      <c r="L752" s="28" t="str">
        <f>IF(M752=E752,$E$2,IF(M752=F752,$F$2,IF(M752=G752,$G$2,IF(M752=H752,$H$2,IF(M752=I752,$I$2,0)))))</f>
        <v>SA_PV</v>
      </c>
      <c r="M752" s="29">
        <f>MIN(E752:I752)</f>
        <v>0.45707186255264898</v>
      </c>
      <c r="N752">
        <v>0.46714715202556401</v>
      </c>
      <c r="O752">
        <v>99</v>
      </c>
      <c r="P752">
        <v>0.74564100514730203</v>
      </c>
      <c r="Q752">
        <v>0.45707186255264898</v>
      </c>
      <c r="R752">
        <v>99</v>
      </c>
      <c r="S752">
        <v>106477.016471428</v>
      </c>
      <c r="T752">
        <v>21.0013839194139</v>
      </c>
      <c r="U752" s="28" t="str">
        <f>IF(V752=N752,$E$2,IF(V752=O752,$F$2,IF(V752=P752,$G$2,IF(V752=Q752,$H$2,IF(V752=R752,$I$2,0)))))</f>
        <v>SA_PV</v>
      </c>
      <c r="V752" s="29">
        <f t="shared" si="22"/>
        <v>0.45707186255264898</v>
      </c>
      <c r="W752" s="27">
        <v>0.46714715202556401</v>
      </c>
      <c r="X752">
        <v>99</v>
      </c>
      <c r="Y752" s="28">
        <v>0.32665097592006598</v>
      </c>
      <c r="Z752" s="28">
        <v>0.45707186255264898</v>
      </c>
      <c r="AA752" s="28">
        <v>99</v>
      </c>
      <c r="AB752" s="23">
        <v>19863.225910249901</v>
      </c>
      <c r="AC752" s="23">
        <v>16.0185898168899</v>
      </c>
      <c r="AD752" s="28" t="str">
        <f>IF(AE752=W752,$E$2,IF(AE752=X752,$F$2,IF(AE752=Y752,$G$2,IF(AE752=Z752,$H$2,IF(AE752=AA752,$I$2,0)))))</f>
        <v>SA_Diesel</v>
      </c>
      <c r="AE752" s="29">
        <f t="shared" si="23"/>
        <v>0.32665097592006598</v>
      </c>
    </row>
    <row r="753" spans="1:31" x14ac:dyDescent="0.25">
      <c r="A753">
        <v>1</v>
      </c>
      <c r="B753" s="15">
        <v>11231</v>
      </c>
      <c r="C753" s="15">
        <v>-68.270486730000002</v>
      </c>
      <c r="D753" s="15">
        <v>-16.377686499999999</v>
      </c>
      <c r="E753">
        <v>99</v>
      </c>
      <c r="F753">
        <v>99</v>
      </c>
      <c r="G753">
        <v>0.66663145677873803</v>
      </c>
      <c r="H753">
        <v>0.45533163567575602</v>
      </c>
      <c r="I753">
        <v>99</v>
      </c>
      <c r="J753">
        <v>160806.27246882001</v>
      </c>
      <c r="K753">
        <v>27.821154406370201</v>
      </c>
      <c r="L753" s="28" t="str">
        <f>IF(M753=E753,$E$2,IF(M753=F753,$F$2,IF(M753=G753,$G$2,IF(M753=H753,$H$2,IF(M753=I753,$I$2,0)))))</f>
        <v>SA_PV</v>
      </c>
      <c r="M753" s="29">
        <f>MIN(E753:I753)</f>
        <v>0.45533163567575602</v>
      </c>
      <c r="N753">
        <v>99</v>
      </c>
      <c r="O753">
        <v>99</v>
      </c>
      <c r="P753">
        <v>0.47916334655878001</v>
      </c>
      <c r="Q753">
        <v>0.45533163567575602</v>
      </c>
      <c r="R753">
        <v>99</v>
      </c>
      <c r="S753">
        <v>103575.519177942</v>
      </c>
      <c r="T753">
        <v>17.9196399961838</v>
      </c>
      <c r="U753" s="28" t="str">
        <f>IF(V753=N753,$E$2,IF(V753=O753,$F$2,IF(V753=P753,$G$2,IF(V753=Q753,$H$2,IF(V753=R753,$I$2,0)))))</f>
        <v>SA_PV</v>
      </c>
      <c r="V753" s="29">
        <f t="shared" si="22"/>
        <v>0.45533163567575602</v>
      </c>
      <c r="W753" s="27">
        <v>99</v>
      </c>
      <c r="X753">
        <v>99</v>
      </c>
      <c r="Y753" s="28">
        <v>0.236149129606983</v>
      </c>
      <c r="Z753" s="28">
        <v>0.45533163567575602</v>
      </c>
      <c r="AA753" s="28">
        <v>99</v>
      </c>
      <c r="AB753" s="23">
        <v>19395.799623071998</v>
      </c>
      <c r="AC753" s="23">
        <v>15.641636445984</v>
      </c>
      <c r="AD753" s="28" t="str">
        <f>IF(AE753=W753,$E$2,IF(AE753=X753,$F$2,IF(AE753=Y753,$G$2,IF(AE753=Z753,$H$2,IF(AE753=AA753,$I$2,0)))))</f>
        <v>SA_Diesel</v>
      </c>
      <c r="AE753" s="29">
        <f t="shared" si="23"/>
        <v>0.236149129606983</v>
      </c>
    </row>
    <row r="754" spans="1:31" x14ac:dyDescent="0.25">
      <c r="A754">
        <v>1</v>
      </c>
      <c r="B754" s="15">
        <v>11236</v>
      </c>
      <c r="C754" s="15">
        <v>-67.897355590000004</v>
      </c>
      <c r="D754" s="15">
        <v>-17.60515788</v>
      </c>
      <c r="E754">
        <v>99</v>
      </c>
      <c r="F754">
        <v>99</v>
      </c>
      <c r="G754">
        <v>0.45210856181439302</v>
      </c>
      <c r="H754">
        <v>0.51452862550044098</v>
      </c>
      <c r="I754">
        <v>99</v>
      </c>
      <c r="J754">
        <v>120245.121929181</v>
      </c>
      <c r="K754">
        <v>23.716986573802899</v>
      </c>
      <c r="L754" s="28" t="str">
        <f>IF(M754=E754,$E$2,IF(M754=F754,$F$2,IF(M754=G754,$G$2,IF(M754=H754,$H$2,IF(M754=I754,$I$2,0)))))</f>
        <v>SA_Diesel</v>
      </c>
      <c r="M754" s="29">
        <f>MIN(E754:I754)</f>
        <v>0.45210856181439302</v>
      </c>
      <c r="N754">
        <v>99</v>
      </c>
      <c r="O754">
        <v>99</v>
      </c>
      <c r="P754">
        <v>0.33704192864490101</v>
      </c>
      <c r="Q754">
        <v>0.51452862550044098</v>
      </c>
      <c r="R754">
        <v>99</v>
      </c>
      <c r="S754">
        <v>12602.1603002183</v>
      </c>
      <c r="T754">
        <v>10.162943198049399</v>
      </c>
      <c r="U754" s="28" t="str">
        <f>IF(V754=N754,$E$2,IF(V754=O754,$F$2,IF(V754=P754,$G$2,IF(V754=Q754,$H$2,IF(V754=R754,$I$2,0)))))</f>
        <v>SA_Diesel</v>
      </c>
      <c r="V754" s="29">
        <f t="shared" si="22"/>
        <v>0.33704192864490101</v>
      </c>
      <c r="W754" s="27">
        <v>99</v>
      </c>
      <c r="X754">
        <v>99</v>
      </c>
      <c r="Y754" s="28">
        <v>0.18788147824000501</v>
      </c>
      <c r="Z754" s="28">
        <v>0.51452862550044098</v>
      </c>
      <c r="AA754" s="28">
        <v>99</v>
      </c>
      <c r="AB754" s="23">
        <v>12602.1603002183</v>
      </c>
      <c r="AC754" s="23">
        <v>10.162943198049399</v>
      </c>
      <c r="AD754" s="28" t="str">
        <f>IF(AE754=W754,$E$2,IF(AE754=X754,$F$2,IF(AE754=Y754,$G$2,IF(AE754=Z754,$H$2,IF(AE754=AA754,$I$2,0)))))</f>
        <v>SA_Diesel</v>
      </c>
      <c r="AE754" s="29">
        <f t="shared" si="23"/>
        <v>0.18788147824000501</v>
      </c>
    </row>
    <row r="755" spans="1:31" x14ac:dyDescent="0.25">
      <c r="A755">
        <v>1</v>
      </c>
      <c r="B755" s="15">
        <v>11242</v>
      </c>
      <c r="C755" s="15">
        <v>-68.953190620000001</v>
      </c>
      <c r="D755" s="15">
        <v>-15.45742386</v>
      </c>
      <c r="E755">
        <v>99</v>
      </c>
      <c r="F755">
        <v>99</v>
      </c>
      <c r="G755">
        <v>0.63981609490819402</v>
      </c>
      <c r="H755">
        <v>0.44414941198833302</v>
      </c>
      <c r="I755">
        <v>99</v>
      </c>
      <c r="J755">
        <v>80626.565769801498</v>
      </c>
      <c r="K755">
        <v>15.9026756942409</v>
      </c>
      <c r="L755" s="28" t="str">
        <f>IF(M755=E755,$E$2,IF(M755=F755,$F$2,IF(M755=G755,$G$2,IF(M755=H755,$H$2,IF(M755=I755,$I$2,0)))))</f>
        <v>SA_PV</v>
      </c>
      <c r="M755" s="29">
        <f>MIN(E755:I755)</f>
        <v>0.44414941198833302</v>
      </c>
      <c r="N755">
        <v>99</v>
      </c>
      <c r="O755">
        <v>99</v>
      </c>
      <c r="P755">
        <v>0.46139816931954503</v>
      </c>
      <c r="Q755">
        <v>0.44414941198833302</v>
      </c>
      <c r="R755">
        <v>99</v>
      </c>
      <c r="S755">
        <v>65735.918094185807</v>
      </c>
      <c r="T755">
        <v>12.965664318379799</v>
      </c>
      <c r="U755" s="28" t="str">
        <f>IF(V755=N755,$E$2,IF(V755=O755,$F$2,IF(V755=P755,$G$2,IF(V755=Q755,$H$2,IF(V755=R755,$I$2,0)))))</f>
        <v>SA_PV</v>
      </c>
      <c r="V755" s="29">
        <f t="shared" si="22"/>
        <v>0.44414941198833302</v>
      </c>
      <c r="W755" s="27">
        <v>99</v>
      </c>
      <c r="X755">
        <v>99</v>
      </c>
      <c r="Y755" s="28">
        <v>0.23011567318611101</v>
      </c>
      <c r="Z755" s="28">
        <v>0.44414941198833302</v>
      </c>
      <c r="AA755" s="28">
        <v>99</v>
      </c>
      <c r="AB755" s="23">
        <v>12619.787343628201</v>
      </c>
      <c r="AC755" s="23">
        <v>10.1771584307282</v>
      </c>
      <c r="AD755" s="28" t="str">
        <f>IF(AE755=W755,$E$2,IF(AE755=X755,$F$2,IF(AE755=Y755,$G$2,IF(AE755=Z755,$H$2,IF(AE755=AA755,$I$2,0)))))</f>
        <v>SA_Diesel</v>
      </c>
      <c r="AE755" s="29">
        <f t="shared" si="23"/>
        <v>0.23011567318611101</v>
      </c>
    </row>
    <row r="756" spans="1:31" x14ac:dyDescent="0.25">
      <c r="A756">
        <v>1</v>
      </c>
      <c r="B756" s="15">
        <v>11264</v>
      </c>
      <c r="C756" s="15">
        <v>-68.226931609999994</v>
      </c>
      <c r="D756" s="15">
        <v>-16.060517919999999</v>
      </c>
      <c r="E756">
        <v>99</v>
      </c>
      <c r="F756">
        <v>99</v>
      </c>
      <c r="G756">
        <v>1.2297540560601401</v>
      </c>
      <c r="H756">
        <v>0.495227890775082</v>
      </c>
      <c r="I756">
        <v>99</v>
      </c>
      <c r="J756">
        <v>57771.911690722802</v>
      </c>
      <c r="K756">
        <v>9.9951404309209106</v>
      </c>
      <c r="L756" s="28" t="str">
        <f>IF(M756=E756,$E$2,IF(M756=F756,$F$2,IF(M756=G756,$G$2,IF(M756=H756,$H$2,IF(M756=I756,$I$2,0)))))</f>
        <v>SA_PV</v>
      </c>
      <c r="M756" s="29">
        <f>MIN(E756:I756)</f>
        <v>0.495227890775082</v>
      </c>
      <c r="N756">
        <v>99</v>
      </c>
      <c r="O756">
        <v>99</v>
      </c>
      <c r="P756">
        <v>0.85223206858271106</v>
      </c>
      <c r="Q756">
        <v>0.495227890775082</v>
      </c>
      <c r="R756">
        <v>99</v>
      </c>
      <c r="S756">
        <v>117026.913984677</v>
      </c>
      <c r="T756">
        <v>24.136407173543098</v>
      </c>
      <c r="U756" s="28" t="str">
        <f>IF(V756=N756,$E$2,IF(V756=O756,$F$2,IF(V756=P756,$G$2,IF(V756=Q756,$H$2,IF(V756=R756,$I$2,0)))))</f>
        <v>SA_PV</v>
      </c>
      <c r="V756" s="29">
        <f t="shared" si="22"/>
        <v>0.495227890775082</v>
      </c>
      <c r="W756" s="27">
        <v>99</v>
      </c>
      <c r="X756">
        <v>99</v>
      </c>
      <c r="Y756" s="28">
        <v>0.36285171444529901</v>
      </c>
      <c r="Z756" s="28">
        <v>0.495227890775082</v>
      </c>
      <c r="AA756" s="28">
        <v>99</v>
      </c>
      <c r="AB756" s="23">
        <v>117026.913984677</v>
      </c>
      <c r="AC756" s="23">
        <v>24.136407173543098</v>
      </c>
      <c r="AD756" s="28" t="str">
        <f>IF(AE756=W756,$E$2,IF(AE756=X756,$F$2,IF(AE756=Y756,$G$2,IF(AE756=Z756,$H$2,IF(AE756=AA756,$I$2,0)))))</f>
        <v>SA_Diesel</v>
      </c>
      <c r="AE756" s="29">
        <f t="shared" si="23"/>
        <v>0.36285171444529901</v>
      </c>
    </row>
    <row r="757" spans="1:31" x14ac:dyDescent="0.25">
      <c r="A757">
        <v>1</v>
      </c>
      <c r="B757" s="15">
        <v>11267</v>
      </c>
      <c r="C757" s="15">
        <v>-68.987476079999993</v>
      </c>
      <c r="D757" s="15">
        <v>-16.900808569999999</v>
      </c>
      <c r="E757">
        <v>99</v>
      </c>
      <c r="F757">
        <v>99</v>
      </c>
      <c r="G757">
        <v>0.50573928555547898</v>
      </c>
      <c r="H757">
        <v>0.39490583673960999</v>
      </c>
      <c r="I757">
        <v>99</v>
      </c>
      <c r="J757">
        <v>81033.919014036903</v>
      </c>
      <c r="K757">
        <v>14.0197091719787</v>
      </c>
      <c r="L757" s="28" t="str">
        <f>IF(M757=E757,$E$2,IF(M757=F757,$F$2,IF(M757=G757,$G$2,IF(M757=H757,$H$2,IF(M757=I757,$I$2,0)))))</f>
        <v>SA_PV</v>
      </c>
      <c r="M757" s="29">
        <f>MIN(E757:I757)</f>
        <v>0.39490583673960999</v>
      </c>
      <c r="N757">
        <v>99</v>
      </c>
      <c r="O757">
        <v>99</v>
      </c>
      <c r="P757">
        <v>0.37257228312337098</v>
      </c>
      <c r="Q757">
        <v>0.39490583673960999</v>
      </c>
      <c r="R757">
        <v>99</v>
      </c>
      <c r="S757">
        <v>10912.791616066101</v>
      </c>
      <c r="T757">
        <v>8.8005610692246492</v>
      </c>
      <c r="U757" s="28" t="str">
        <f>IF(V757=N757,$E$2,IF(V757=O757,$F$2,IF(V757=P757,$G$2,IF(V757=Q757,$H$2,IF(V757=R757,$I$2,0)))))</f>
        <v>SA_Diesel</v>
      </c>
      <c r="V757" s="29">
        <f t="shared" si="22"/>
        <v>0.37257228312337098</v>
      </c>
      <c r="W757" s="27">
        <v>99</v>
      </c>
      <c r="X757">
        <v>99</v>
      </c>
      <c r="Y757" s="28">
        <v>0.19994839108175</v>
      </c>
      <c r="Z757" s="28">
        <v>0.39490583673960999</v>
      </c>
      <c r="AA757" s="28">
        <v>99</v>
      </c>
      <c r="AB757" s="23">
        <v>10912.791616066101</v>
      </c>
      <c r="AC757" s="23">
        <v>8.8005610692246492</v>
      </c>
      <c r="AD757" s="28" t="str">
        <f>IF(AE757=W757,$E$2,IF(AE757=X757,$F$2,IF(AE757=Y757,$G$2,IF(AE757=Z757,$H$2,IF(AE757=AA757,$I$2,0)))))</f>
        <v>SA_Diesel</v>
      </c>
      <c r="AE757" s="29">
        <f t="shared" si="23"/>
        <v>0.19994839108175</v>
      </c>
    </row>
    <row r="758" spans="1:31" x14ac:dyDescent="0.25">
      <c r="A758">
        <v>1</v>
      </c>
      <c r="B758" s="15">
        <v>11284</v>
      </c>
      <c r="C758" s="15">
        <v>-68.209333380000004</v>
      </c>
      <c r="D758" s="15">
        <v>-15.97968534</v>
      </c>
      <c r="E758">
        <v>99</v>
      </c>
      <c r="F758">
        <v>99</v>
      </c>
      <c r="G758">
        <v>0.586185371167108</v>
      </c>
      <c r="H758">
        <v>0.52691017198615897</v>
      </c>
      <c r="I758">
        <v>99</v>
      </c>
      <c r="J758">
        <v>63652.427637905697</v>
      </c>
      <c r="K758">
        <v>11.012530733201601</v>
      </c>
      <c r="L758" s="28" t="str">
        <f>IF(M758=E758,$E$2,IF(M758=F758,$F$2,IF(M758=G758,$G$2,IF(M758=H758,$H$2,IF(M758=I758,$I$2,0)))))</f>
        <v>SA_PV</v>
      </c>
      <c r="M758" s="29">
        <f>MIN(E758:I758)</f>
        <v>0.52691017198615897</v>
      </c>
      <c r="N758">
        <v>99</v>
      </c>
      <c r="O758">
        <v>99</v>
      </c>
      <c r="P758">
        <v>0.425867814841075</v>
      </c>
      <c r="Q758">
        <v>0.52691017198615897</v>
      </c>
      <c r="R758">
        <v>99</v>
      </c>
      <c r="S758">
        <v>34996.709670420001</v>
      </c>
      <c r="T758">
        <v>28.222904964392601</v>
      </c>
      <c r="U758" s="28" t="str">
        <f>IF(V758=N758,$E$2,IF(V758=O758,$F$2,IF(V758=P758,$G$2,IF(V758=Q758,$H$2,IF(V758=R758,$I$2,0)))))</f>
        <v>SA_Diesel</v>
      </c>
      <c r="V758" s="29">
        <f t="shared" si="22"/>
        <v>0.425867814841075</v>
      </c>
      <c r="W758" s="27">
        <v>99</v>
      </c>
      <c r="X758">
        <v>99</v>
      </c>
      <c r="Y758" s="28">
        <v>0.21804876034436599</v>
      </c>
      <c r="Z758" s="28">
        <v>0.52691017198615897</v>
      </c>
      <c r="AA758" s="28">
        <v>99</v>
      </c>
      <c r="AB758" s="23">
        <v>34996.709670420001</v>
      </c>
      <c r="AC758" s="23">
        <v>28.222904964392601</v>
      </c>
      <c r="AD758" s="28" t="str">
        <f>IF(AE758=W758,$E$2,IF(AE758=X758,$F$2,IF(AE758=Y758,$G$2,IF(AE758=Z758,$H$2,IF(AE758=AA758,$I$2,0)))))</f>
        <v>SA_Diesel</v>
      </c>
      <c r="AE758" s="29">
        <f t="shared" si="23"/>
        <v>0.21804876034436599</v>
      </c>
    </row>
    <row r="759" spans="1:31" x14ac:dyDescent="0.25">
      <c r="A759">
        <v>1</v>
      </c>
      <c r="B759" s="15">
        <v>11309</v>
      </c>
      <c r="C759" s="15">
        <v>-67.5686958</v>
      </c>
      <c r="D759" s="15">
        <v>-15.328911270000001</v>
      </c>
      <c r="E759">
        <v>99</v>
      </c>
      <c r="F759">
        <v>99</v>
      </c>
      <c r="G759">
        <v>0.53255464742602199</v>
      </c>
      <c r="H759">
        <v>0.48923032116361997</v>
      </c>
      <c r="I759">
        <v>99</v>
      </c>
      <c r="J759">
        <v>60910.978756147197</v>
      </c>
      <c r="K759">
        <v>12.0139997546641</v>
      </c>
      <c r="L759" s="28" t="str">
        <f>IF(M759=E759,$E$2,IF(M759=F759,$F$2,IF(M759=G759,$G$2,IF(M759=H759,$H$2,IF(M759=I759,$I$2,0)))))</f>
        <v>SA_PV</v>
      </c>
      <c r="M759" s="29">
        <f>MIN(E759:I759)</f>
        <v>0.48923032116361997</v>
      </c>
      <c r="N759">
        <v>99</v>
      </c>
      <c r="O759">
        <v>99</v>
      </c>
      <c r="P759">
        <v>0.39033746036260603</v>
      </c>
      <c r="Q759">
        <v>0.48923032116361997</v>
      </c>
      <c r="R759">
        <v>99</v>
      </c>
      <c r="S759">
        <v>15324.055025948801</v>
      </c>
      <c r="T759">
        <v>12.3580003017262</v>
      </c>
      <c r="U759" s="28" t="str">
        <f>IF(V759=N759,$E$2,IF(V759=O759,$F$2,IF(V759=P759,$G$2,IF(V759=Q759,$H$2,IF(V759=R759,$I$2,0)))))</f>
        <v>SA_Diesel</v>
      </c>
      <c r="V759" s="29">
        <f t="shared" si="22"/>
        <v>0.39033746036260603</v>
      </c>
      <c r="W759" s="27">
        <v>99</v>
      </c>
      <c r="X759">
        <v>99</v>
      </c>
      <c r="Y759" s="28">
        <v>0.205981847502622</v>
      </c>
      <c r="Z759" s="28">
        <v>0.48923032116361997</v>
      </c>
      <c r="AA759" s="28">
        <v>99</v>
      </c>
      <c r="AB759" s="23">
        <v>15324.055025948801</v>
      </c>
      <c r="AC759" s="23">
        <v>12.3580003017262</v>
      </c>
      <c r="AD759" s="28" t="str">
        <f>IF(AE759=W759,$E$2,IF(AE759=X759,$F$2,IF(AE759=Y759,$G$2,IF(AE759=Z759,$H$2,IF(AE759=AA759,$I$2,0)))))</f>
        <v>SA_Diesel</v>
      </c>
      <c r="AE759" s="29">
        <f t="shared" si="23"/>
        <v>0.205981847502622</v>
      </c>
    </row>
    <row r="760" spans="1:31" x14ac:dyDescent="0.25">
      <c r="A760">
        <v>1</v>
      </c>
      <c r="B760" s="15">
        <v>11364</v>
      </c>
      <c r="C760" s="15">
        <v>-67.69897546</v>
      </c>
      <c r="D760" s="15">
        <v>-15.27183189</v>
      </c>
      <c r="E760">
        <v>99</v>
      </c>
      <c r="F760">
        <v>99</v>
      </c>
      <c r="G760">
        <v>0.586185371167108</v>
      </c>
      <c r="H760">
        <v>0.48118285700380897</v>
      </c>
      <c r="I760">
        <v>99</v>
      </c>
      <c r="J760">
        <v>95041.993220186807</v>
      </c>
      <c r="K760">
        <v>18.745955270253798</v>
      </c>
      <c r="L760" s="28" t="str">
        <f>IF(M760=E760,$E$2,IF(M760=F760,$F$2,IF(M760=G760,$G$2,IF(M760=H760,$H$2,IF(M760=I760,$I$2,0)))))</f>
        <v>SA_PV</v>
      </c>
      <c r="M760" s="29">
        <f>MIN(E760:I760)</f>
        <v>0.48118285700380897</v>
      </c>
      <c r="N760">
        <v>99</v>
      </c>
      <c r="O760">
        <v>99</v>
      </c>
      <c r="P760">
        <v>0.425867814841075</v>
      </c>
      <c r="Q760">
        <v>0.48118285700380897</v>
      </c>
      <c r="R760">
        <v>99</v>
      </c>
      <c r="S760">
        <v>11133.4491109828</v>
      </c>
      <c r="T760">
        <v>8.9785090982640394</v>
      </c>
      <c r="U760" s="28" t="str">
        <f>IF(V760=N760,$E$2,IF(V760=O760,$F$2,IF(V760=P760,$G$2,IF(V760=Q760,$H$2,IF(V760=R760,$I$2,0)))))</f>
        <v>SA_Diesel</v>
      </c>
      <c r="V760" s="29">
        <f t="shared" si="22"/>
        <v>0.425867814841075</v>
      </c>
      <c r="W760" s="27">
        <v>99</v>
      </c>
      <c r="X760">
        <v>99</v>
      </c>
      <c r="Y760" s="28">
        <v>0.21804876034436599</v>
      </c>
      <c r="Z760" s="28">
        <v>0.48118285700380897</v>
      </c>
      <c r="AA760" s="28">
        <v>99</v>
      </c>
      <c r="AB760" s="23">
        <v>11133.4491109828</v>
      </c>
      <c r="AC760" s="23">
        <v>8.9785090982640394</v>
      </c>
      <c r="AD760" s="28" t="str">
        <f>IF(AE760=W760,$E$2,IF(AE760=X760,$F$2,IF(AE760=Y760,$G$2,IF(AE760=Z760,$H$2,IF(AE760=AA760,$I$2,0)))))</f>
        <v>SA_Diesel</v>
      </c>
      <c r="AE760" s="29">
        <f t="shared" si="23"/>
        <v>0.21804876034436599</v>
      </c>
    </row>
    <row r="761" spans="1:31" x14ac:dyDescent="0.25">
      <c r="A761">
        <v>1</v>
      </c>
      <c r="B761" s="15">
        <v>11365</v>
      </c>
      <c r="C761" s="15">
        <v>-68.738272559999999</v>
      </c>
      <c r="D761" s="15">
        <v>-17.026662980000001</v>
      </c>
      <c r="E761">
        <v>99</v>
      </c>
      <c r="F761">
        <v>99</v>
      </c>
      <c r="G761">
        <v>0.63981609490819402</v>
      </c>
      <c r="H761">
        <v>0.39522860407654498</v>
      </c>
      <c r="I761">
        <v>99</v>
      </c>
      <c r="J761">
        <v>69298.190854636603</v>
      </c>
      <c r="K761">
        <v>11.989306376234699</v>
      </c>
      <c r="L761" s="28" t="str">
        <f>IF(M761=E761,$E$2,IF(M761=F761,$F$2,IF(M761=G761,$G$2,IF(M761=H761,$H$2,IF(M761=I761,$I$2,0)))))</f>
        <v>SA_PV</v>
      </c>
      <c r="M761" s="29">
        <f>MIN(E761:I761)</f>
        <v>0.39522860407654498</v>
      </c>
      <c r="N761">
        <v>99</v>
      </c>
      <c r="O761">
        <v>99</v>
      </c>
      <c r="P761">
        <v>0.46139816931954503</v>
      </c>
      <c r="Q761">
        <v>0.39522860407654498</v>
      </c>
      <c r="R761">
        <v>99</v>
      </c>
      <c r="S761">
        <v>62313.129865818999</v>
      </c>
      <c r="T761">
        <v>10.7808183158856</v>
      </c>
      <c r="U761" s="28" t="str">
        <f>IF(V761=N761,$E$2,IF(V761=O761,$F$2,IF(V761=P761,$G$2,IF(V761=Q761,$H$2,IF(V761=R761,$I$2,0)))))</f>
        <v>SA_PV</v>
      </c>
      <c r="V761" s="29">
        <f t="shared" si="22"/>
        <v>0.39522860407654498</v>
      </c>
      <c r="W761" s="27">
        <v>99</v>
      </c>
      <c r="X761">
        <v>99</v>
      </c>
      <c r="Y761" s="28">
        <v>0.23011567318611101</v>
      </c>
      <c r="Z761" s="28">
        <v>0.39522860407654498</v>
      </c>
      <c r="AA761" s="28">
        <v>99</v>
      </c>
      <c r="AB761" s="23">
        <v>13443.4145922605</v>
      </c>
      <c r="AC761" s="23">
        <v>10.8413681173858</v>
      </c>
      <c r="AD761" s="28" t="str">
        <f>IF(AE761=W761,$E$2,IF(AE761=X761,$F$2,IF(AE761=Y761,$G$2,IF(AE761=Z761,$H$2,IF(AE761=AA761,$I$2,0)))))</f>
        <v>SA_Diesel</v>
      </c>
      <c r="AE761" s="29">
        <f t="shared" si="23"/>
        <v>0.23011567318611101</v>
      </c>
    </row>
    <row r="762" spans="1:31" x14ac:dyDescent="0.25">
      <c r="A762">
        <v>1</v>
      </c>
      <c r="B762" s="15">
        <v>11446</v>
      </c>
      <c r="C762" s="15">
        <v>-68.210678520000002</v>
      </c>
      <c r="D762" s="15">
        <v>-10.9824187</v>
      </c>
      <c r="E762">
        <v>99</v>
      </c>
      <c r="F762">
        <v>99</v>
      </c>
      <c r="G762">
        <v>0.50573928555547898</v>
      </c>
      <c r="H762">
        <v>0.45905052862430501</v>
      </c>
      <c r="I762">
        <v>99</v>
      </c>
      <c r="J762">
        <v>143854.500977177</v>
      </c>
      <c r="K762">
        <v>28.373668831790301</v>
      </c>
      <c r="L762" s="28" t="str">
        <f>IF(M762=E762,$E$2,IF(M762=F762,$F$2,IF(M762=G762,$G$2,IF(M762=H762,$H$2,IF(M762=I762,$I$2,0)))))</f>
        <v>SA_PV</v>
      </c>
      <c r="M762" s="29">
        <f>MIN(E762:I762)</f>
        <v>0.45905052862430501</v>
      </c>
      <c r="N762">
        <v>99</v>
      </c>
      <c r="O762">
        <v>99</v>
      </c>
      <c r="P762">
        <v>0.37257228312337098</v>
      </c>
      <c r="Q762">
        <v>0.45905052862430501</v>
      </c>
      <c r="R762">
        <v>99</v>
      </c>
      <c r="S762">
        <v>13578.909145867299</v>
      </c>
      <c r="T762">
        <v>10.950636958532501</v>
      </c>
      <c r="U762" s="28" t="str">
        <f>IF(V762=N762,$E$2,IF(V762=O762,$F$2,IF(V762=P762,$G$2,IF(V762=Q762,$H$2,IF(V762=R762,$I$2,0)))))</f>
        <v>SA_Diesel</v>
      </c>
      <c r="V762" s="29">
        <f t="shared" si="22"/>
        <v>0.37257228312337098</v>
      </c>
      <c r="W762" s="27">
        <v>99</v>
      </c>
      <c r="X762">
        <v>99</v>
      </c>
      <c r="Y762" s="28">
        <v>0.19994839108175</v>
      </c>
      <c r="Z762" s="28">
        <v>0.45905052862430501</v>
      </c>
      <c r="AA762" s="28">
        <v>99</v>
      </c>
      <c r="AB762" s="23">
        <v>13578.909145867299</v>
      </c>
      <c r="AC762" s="23">
        <v>10.950636958532501</v>
      </c>
      <c r="AD762" s="28" t="str">
        <f>IF(AE762=W762,$E$2,IF(AE762=X762,$F$2,IF(AE762=Y762,$G$2,IF(AE762=Z762,$H$2,IF(AE762=AA762,$I$2,0)))))</f>
        <v>SA_Diesel</v>
      </c>
      <c r="AE762" s="29">
        <f t="shared" si="23"/>
        <v>0.19994839108175</v>
      </c>
    </row>
    <row r="763" spans="1:31" x14ac:dyDescent="0.25">
      <c r="A763">
        <v>1</v>
      </c>
      <c r="B763" s="15">
        <v>11459</v>
      </c>
      <c r="C763" s="15">
        <v>-67.327450060000004</v>
      </c>
      <c r="D763" s="15">
        <v>-11.840854240000001</v>
      </c>
      <c r="E763">
        <v>99</v>
      </c>
      <c r="F763">
        <v>99</v>
      </c>
      <c r="G763">
        <v>0.77389290426090995</v>
      </c>
      <c r="H763">
        <v>0.68320405443582</v>
      </c>
      <c r="I763">
        <v>99</v>
      </c>
      <c r="J763">
        <v>91448.196291472006</v>
      </c>
      <c r="K763">
        <v>15.821487247659499</v>
      </c>
      <c r="L763" s="28" t="str">
        <f>IF(M763=E763,$E$2,IF(M763=F763,$F$2,IF(M763=G763,$G$2,IF(M763=H763,$H$2,IF(M763=I763,$I$2,0)))))</f>
        <v>SA_PV</v>
      </c>
      <c r="M763" s="29">
        <f>MIN(E763:I763)</f>
        <v>0.68320405443582</v>
      </c>
      <c r="N763">
        <v>99</v>
      </c>
      <c r="O763">
        <v>99</v>
      </c>
      <c r="P763">
        <v>0.55022405551571896</v>
      </c>
      <c r="Q763">
        <v>0.68320405443582</v>
      </c>
      <c r="R763">
        <v>99</v>
      </c>
      <c r="S763">
        <v>5953.2406189952098</v>
      </c>
      <c r="T763">
        <v>4.8009583130060998</v>
      </c>
      <c r="U763" s="28" t="str">
        <f>IF(V763=N763,$E$2,IF(V763=O763,$F$2,IF(V763=P763,$G$2,IF(V763=Q763,$H$2,IF(V763=R763,$I$2,0)))))</f>
        <v>SA_Diesel</v>
      </c>
      <c r="V763" s="29">
        <f t="shared" si="22"/>
        <v>0.55022405551571896</v>
      </c>
      <c r="W763" s="27">
        <v>99</v>
      </c>
      <c r="X763">
        <v>99</v>
      </c>
      <c r="Y763" s="28">
        <v>0.26028295529047202</v>
      </c>
      <c r="Z763" s="28">
        <v>0.68320405443582</v>
      </c>
      <c r="AA763" s="28">
        <v>99</v>
      </c>
      <c r="AB763" s="23">
        <v>5953.2406189952098</v>
      </c>
      <c r="AC763" s="23">
        <v>4.8009583130060998</v>
      </c>
      <c r="AD763" s="28" t="str">
        <f>IF(AE763=W763,$E$2,IF(AE763=X763,$F$2,IF(AE763=Y763,$G$2,IF(AE763=Z763,$H$2,IF(AE763=AA763,$I$2,0)))))</f>
        <v>SA_Diesel</v>
      </c>
      <c r="AE763" s="29">
        <f t="shared" si="23"/>
        <v>0.26028295529047202</v>
      </c>
    </row>
    <row r="764" spans="1:31" x14ac:dyDescent="0.25">
      <c r="A764">
        <v>1</v>
      </c>
      <c r="B764" s="15">
        <v>11465</v>
      </c>
      <c r="C764" s="15">
        <v>-65.921775199999999</v>
      </c>
      <c r="D764" s="15">
        <v>-18.89994162</v>
      </c>
      <c r="E764">
        <v>99</v>
      </c>
      <c r="F764">
        <v>99</v>
      </c>
      <c r="G764">
        <v>0.47892392368493603</v>
      </c>
      <c r="H764">
        <v>0.419758851638587</v>
      </c>
      <c r="I764">
        <v>99</v>
      </c>
      <c r="J764">
        <v>90085.155232441306</v>
      </c>
      <c r="K764">
        <v>15.585666995232</v>
      </c>
      <c r="L764" s="28" t="str">
        <f>IF(M764=E764,$E$2,IF(M764=F764,$F$2,IF(M764=G764,$G$2,IF(M764=H764,$H$2,IF(M764=I764,$I$2,0)))))</f>
        <v>SA_PV</v>
      </c>
      <c r="M764" s="29">
        <f>MIN(E764:I764)</f>
        <v>0.419758851638587</v>
      </c>
      <c r="N764">
        <v>99</v>
      </c>
      <c r="O764">
        <v>99</v>
      </c>
      <c r="P764">
        <v>0.354807105884136</v>
      </c>
      <c r="Q764">
        <v>0.419758851638587</v>
      </c>
      <c r="R764">
        <v>99</v>
      </c>
      <c r="S764">
        <v>10743.9344038773</v>
      </c>
      <c r="T764">
        <v>8.6643870946699693</v>
      </c>
      <c r="U764" s="28" t="str">
        <f>IF(V764=N764,$E$2,IF(V764=O764,$F$2,IF(V764=P764,$G$2,IF(V764=Q764,$H$2,IF(V764=R764,$I$2,0)))))</f>
        <v>SA_Diesel</v>
      </c>
      <c r="V764" s="29">
        <f t="shared" si="22"/>
        <v>0.354807105884136</v>
      </c>
      <c r="W764" s="27">
        <v>99</v>
      </c>
      <c r="X764">
        <v>99</v>
      </c>
      <c r="Y764" s="28">
        <v>0.193914934660878</v>
      </c>
      <c r="Z764" s="28">
        <v>0.419758851638587</v>
      </c>
      <c r="AA764" s="28">
        <v>99</v>
      </c>
      <c r="AB764" s="23">
        <v>10743.9344038773</v>
      </c>
      <c r="AC764" s="23">
        <v>8.6643870946699693</v>
      </c>
      <c r="AD764" s="28" t="str">
        <f>IF(AE764=W764,$E$2,IF(AE764=X764,$F$2,IF(AE764=Y764,$G$2,IF(AE764=Z764,$H$2,IF(AE764=AA764,$I$2,0)))))</f>
        <v>SA_Diesel</v>
      </c>
      <c r="AE764" s="29">
        <f t="shared" si="23"/>
        <v>0.193914934660878</v>
      </c>
    </row>
    <row r="765" spans="1:31" x14ac:dyDescent="0.25">
      <c r="A765">
        <v>1</v>
      </c>
      <c r="B765" s="15">
        <v>11468</v>
      </c>
      <c r="C765" s="15">
        <v>-65.451699989999995</v>
      </c>
      <c r="D765" s="15">
        <v>-18.605830560000001</v>
      </c>
      <c r="E765">
        <v>99</v>
      </c>
      <c r="F765">
        <v>99</v>
      </c>
      <c r="G765">
        <v>0.61300073303765101</v>
      </c>
      <c r="H765">
        <v>0.43940226904829899</v>
      </c>
      <c r="I765">
        <v>99</v>
      </c>
      <c r="J765">
        <v>115120.170547681</v>
      </c>
      <c r="K765">
        <v>22.706148037017901</v>
      </c>
      <c r="L765" s="28" t="str">
        <f>IF(M765=E765,$E$2,IF(M765=F765,$F$2,IF(M765=G765,$G$2,IF(M765=H765,$H$2,IF(M765=I765,$I$2,0)))))</f>
        <v>SA_PV</v>
      </c>
      <c r="M765" s="29">
        <f>MIN(E765:I765)</f>
        <v>0.43940226904829899</v>
      </c>
      <c r="N765">
        <v>99</v>
      </c>
      <c r="O765">
        <v>99</v>
      </c>
      <c r="P765">
        <v>0.44363299208030998</v>
      </c>
      <c r="Q765">
        <v>0.43940226904829899</v>
      </c>
      <c r="R765">
        <v>99</v>
      </c>
      <c r="S765">
        <v>46185.522620060699</v>
      </c>
      <c r="T765">
        <v>7.9905748477613603</v>
      </c>
      <c r="U765" s="28" t="str">
        <f>IF(V765=N765,$E$2,IF(V765=O765,$F$2,IF(V765=P765,$G$2,IF(V765=Q765,$H$2,IF(V765=R765,$I$2,0)))))</f>
        <v>SA_PV</v>
      </c>
      <c r="V765" s="29">
        <f t="shared" si="22"/>
        <v>0.43940226904829899</v>
      </c>
      <c r="W765" s="27">
        <v>99</v>
      </c>
      <c r="X765">
        <v>99</v>
      </c>
      <c r="Y765" s="28">
        <v>0.22408221676523901</v>
      </c>
      <c r="Z765" s="28">
        <v>0.43940226904829899</v>
      </c>
      <c r="AA765" s="28">
        <v>99</v>
      </c>
      <c r="AB765" s="23">
        <v>8962.3512850137504</v>
      </c>
      <c r="AC765" s="23">
        <v>7.2276391396942898</v>
      </c>
      <c r="AD765" s="28" t="str">
        <f>IF(AE765=W765,$E$2,IF(AE765=X765,$F$2,IF(AE765=Y765,$G$2,IF(AE765=Z765,$H$2,IF(AE765=AA765,$I$2,0)))))</f>
        <v>SA_Diesel</v>
      </c>
      <c r="AE765" s="29">
        <f t="shared" si="23"/>
        <v>0.22408221676523901</v>
      </c>
    </row>
    <row r="766" spans="1:31" x14ac:dyDescent="0.25">
      <c r="A766">
        <v>1</v>
      </c>
      <c r="B766" s="15">
        <v>11496</v>
      </c>
      <c r="C766" s="15">
        <v>-65.588016670000002</v>
      </c>
      <c r="D766" s="15">
        <v>-18.62901389</v>
      </c>
      <c r="E766">
        <v>99</v>
      </c>
      <c r="F766">
        <v>99</v>
      </c>
      <c r="G766">
        <v>0.77389290426090995</v>
      </c>
      <c r="H766">
        <v>0.43880417158589202</v>
      </c>
      <c r="I766">
        <v>99</v>
      </c>
      <c r="J766">
        <v>57388.455797780502</v>
      </c>
      <c r="K766">
        <v>9.9287985809308807</v>
      </c>
      <c r="L766" s="28" t="str">
        <f>IF(M766=E766,$E$2,IF(M766=F766,$F$2,IF(M766=G766,$G$2,IF(M766=H766,$H$2,IF(M766=I766,$I$2,0)))))</f>
        <v>SA_PV</v>
      </c>
      <c r="M766" s="29">
        <f>MIN(E766:I766)</f>
        <v>0.43880417158589202</v>
      </c>
      <c r="N766">
        <v>99</v>
      </c>
      <c r="O766">
        <v>99</v>
      </c>
      <c r="P766">
        <v>0.55022405551571896</v>
      </c>
      <c r="Q766">
        <v>0.43880417158589202</v>
      </c>
      <c r="R766">
        <v>99</v>
      </c>
      <c r="S766">
        <v>55552.261367061503</v>
      </c>
      <c r="T766">
        <v>9.61111788357465</v>
      </c>
      <c r="U766" s="28" t="str">
        <f>IF(V766=N766,$E$2,IF(V766=O766,$F$2,IF(V766=P766,$G$2,IF(V766=Q766,$H$2,IF(V766=R766,$I$2,0)))))</f>
        <v>SA_PV</v>
      </c>
      <c r="V766" s="29">
        <f t="shared" si="22"/>
        <v>0.43880417158589202</v>
      </c>
      <c r="W766" s="27">
        <v>99</v>
      </c>
      <c r="X766">
        <v>99</v>
      </c>
      <c r="Y766" s="28">
        <v>0.26028295529047202</v>
      </c>
      <c r="Z766" s="28">
        <v>0.43880417158589202</v>
      </c>
      <c r="AA766" s="28">
        <v>99</v>
      </c>
      <c r="AB766" s="23">
        <v>10794.670495217801</v>
      </c>
      <c r="AC766" s="23">
        <v>8.70530293783502</v>
      </c>
      <c r="AD766" s="28" t="str">
        <f>IF(AE766=W766,$E$2,IF(AE766=X766,$F$2,IF(AE766=Y766,$G$2,IF(AE766=Z766,$H$2,IF(AE766=AA766,$I$2,0)))))</f>
        <v>SA_Diesel</v>
      </c>
      <c r="AE766" s="29">
        <f t="shared" si="23"/>
        <v>0.26028295529047202</v>
      </c>
    </row>
    <row r="767" spans="1:31" x14ac:dyDescent="0.25">
      <c r="A767">
        <v>1</v>
      </c>
      <c r="B767" s="15">
        <v>11546</v>
      </c>
      <c r="C767" s="15">
        <v>-65.705784249999994</v>
      </c>
      <c r="D767" s="15">
        <v>-18.400797170000001</v>
      </c>
      <c r="E767">
        <v>99</v>
      </c>
      <c r="F767">
        <v>99</v>
      </c>
      <c r="G767">
        <v>0.559370009296565</v>
      </c>
      <c r="H767">
        <v>0.43079037602463499</v>
      </c>
      <c r="I767">
        <v>99</v>
      </c>
      <c r="J767">
        <v>53325.189485854098</v>
      </c>
      <c r="K767">
        <v>9.2258113297325508</v>
      </c>
      <c r="L767" s="28" t="str">
        <f>IF(M767=E767,$E$2,IF(M767=F767,$F$2,IF(M767=G767,$G$2,IF(M767=H767,$H$2,IF(M767=I767,$I$2,0)))))</f>
        <v>SA_PV</v>
      </c>
      <c r="M767" s="29">
        <f>MIN(E767:I767)</f>
        <v>0.43079037602463499</v>
      </c>
      <c r="N767">
        <v>99</v>
      </c>
      <c r="O767">
        <v>99</v>
      </c>
      <c r="P767">
        <v>0.40810263760184101</v>
      </c>
      <c r="Q767">
        <v>0.43079037602463499</v>
      </c>
      <c r="R767">
        <v>99</v>
      </c>
      <c r="S767">
        <v>11082.994387847801</v>
      </c>
      <c r="T767">
        <v>8.9378201629482792</v>
      </c>
      <c r="U767" s="28" t="str">
        <f>IF(V767=N767,$E$2,IF(V767=O767,$F$2,IF(V767=P767,$G$2,IF(V767=Q767,$H$2,IF(V767=R767,$I$2,0)))))</f>
        <v>SA_Diesel</v>
      </c>
      <c r="V767" s="29">
        <f t="shared" si="22"/>
        <v>0.40810263760184101</v>
      </c>
      <c r="W767" s="27">
        <v>99</v>
      </c>
      <c r="X767">
        <v>99</v>
      </c>
      <c r="Y767" s="28">
        <v>0.21201530392349399</v>
      </c>
      <c r="Z767" s="28">
        <v>0.43079037602463499</v>
      </c>
      <c r="AA767" s="28">
        <v>99</v>
      </c>
      <c r="AB767" s="23">
        <v>11082.994387847801</v>
      </c>
      <c r="AC767" s="23">
        <v>8.9378201629482792</v>
      </c>
      <c r="AD767" s="28" t="str">
        <f>IF(AE767=W767,$E$2,IF(AE767=X767,$F$2,IF(AE767=Y767,$G$2,IF(AE767=Z767,$H$2,IF(AE767=AA767,$I$2,0)))))</f>
        <v>SA_Diesel</v>
      </c>
      <c r="AE767" s="29">
        <f t="shared" si="23"/>
        <v>0.21201530392349399</v>
      </c>
    </row>
    <row r="768" spans="1:31" x14ac:dyDescent="0.25">
      <c r="A768">
        <v>1</v>
      </c>
      <c r="B768" s="15">
        <v>11566</v>
      </c>
      <c r="C768" s="15">
        <v>-65.248836109999999</v>
      </c>
      <c r="D768" s="15">
        <v>-19.854191669999999</v>
      </c>
      <c r="E768">
        <v>99</v>
      </c>
      <c r="F768">
        <v>99</v>
      </c>
      <c r="G768">
        <v>0.559370009296565</v>
      </c>
      <c r="H768">
        <v>0.412771828499917</v>
      </c>
      <c r="I768">
        <v>99</v>
      </c>
      <c r="J768">
        <v>106477.016471428</v>
      </c>
      <c r="K768">
        <v>21.0013839194139</v>
      </c>
      <c r="L768" s="28" t="str">
        <f>IF(M768=E768,$E$2,IF(M768=F768,$F$2,IF(M768=G768,$G$2,IF(M768=H768,$H$2,IF(M768=I768,$I$2,0)))))</f>
        <v>SA_PV</v>
      </c>
      <c r="M768" s="29">
        <f>MIN(E768:I768)</f>
        <v>0.412771828499917</v>
      </c>
      <c r="N768">
        <v>99</v>
      </c>
      <c r="O768">
        <v>99</v>
      </c>
      <c r="P768">
        <v>0.40810263760184101</v>
      </c>
      <c r="Q768">
        <v>0.412771828499917</v>
      </c>
      <c r="R768">
        <v>99</v>
      </c>
      <c r="S768">
        <v>9447.3315481810096</v>
      </c>
      <c r="T768">
        <v>7.6187488184577399</v>
      </c>
      <c r="U768" s="28" t="str">
        <f>IF(V768=N768,$E$2,IF(V768=O768,$F$2,IF(V768=P768,$G$2,IF(V768=Q768,$H$2,IF(V768=R768,$I$2,0)))))</f>
        <v>SA_Diesel</v>
      </c>
      <c r="V768" s="29">
        <f t="shared" si="22"/>
        <v>0.40810263760184101</v>
      </c>
      <c r="W768" s="27">
        <v>99</v>
      </c>
      <c r="X768">
        <v>99</v>
      </c>
      <c r="Y768" s="28">
        <v>0.21201530392349399</v>
      </c>
      <c r="Z768" s="28">
        <v>0.412771828499917</v>
      </c>
      <c r="AA768" s="28">
        <v>99</v>
      </c>
      <c r="AB768" s="23">
        <v>9447.3315481810096</v>
      </c>
      <c r="AC768" s="23">
        <v>7.6187488184577399</v>
      </c>
      <c r="AD768" s="28" t="str">
        <f>IF(AE768=W768,$E$2,IF(AE768=X768,$F$2,IF(AE768=Y768,$G$2,IF(AE768=Z768,$H$2,IF(AE768=AA768,$I$2,0)))))</f>
        <v>SA_Diesel</v>
      </c>
      <c r="AE768" s="29">
        <f t="shared" si="23"/>
        <v>0.21201530392349399</v>
      </c>
    </row>
    <row r="769" spans="1:31" x14ac:dyDescent="0.25">
      <c r="A769">
        <v>1</v>
      </c>
      <c r="B769" s="15">
        <v>11572</v>
      </c>
      <c r="C769" s="15">
        <v>-66.736261110000001</v>
      </c>
      <c r="D769" s="15">
        <v>-19.662172219999999</v>
      </c>
      <c r="E769">
        <v>99</v>
      </c>
      <c r="F769">
        <v>99</v>
      </c>
      <c r="G769">
        <v>0.50573928555547898</v>
      </c>
      <c r="H769">
        <v>0.38135819959593997</v>
      </c>
      <c r="I769">
        <v>99</v>
      </c>
      <c r="J769">
        <v>103575.519177942</v>
      </c>
      <c r="K769">
        <v>17.9196399961838</v>
      </c>
      <c r="L769" s="28" t="str">
        <f>IF(M769=E769,$E$2,IF(M769=F769,$F$2,IF(M769=G769,$G$2,IF(M769=H769,$H$2,IF(M769=I769,$I$2,0)))))</f>
        <v>SA_PV</v>
      </c>
      <c r="M769" s="29">
        <f>MIN(E769:I769)</f>
        <v>0.38135819959593997</v>
      </c>
      <c r="N769">
        <v>99</v>
      </c>
      <c r="O769">
        <v>99</v>
      </c>
      <c r="P769">
        <v>0.37257228312337098</v>
      </c>
      <c r="Q769">
        <v>0.38135819959593997</v>
      </c>
      <c r="R769">
        <v>99</v>
      </c>
      <c r="S769">
        <v>18788.116587627101</v>
      </c>
      <c r="T769">
        <v>15.1515737881127</v>
      </c>
      <c r="U769" s="28" t="str">
        <f>IF(V769=N769,$E$2,IF(V769=O769,$F$2,IF(V769=P769,$G$2,IF(V769=Q769,$H$2,IF(V769=R769,$I$2,0)))))</f>
        <v>SA_Diesel</v>
      </c>
      <c r="V769" s="29">
        <f t="shared" si="22"/>
        <v>0.37257228312337098</v>
      </c>
      <c r="W769" s="27">
        <v>99</v>
      </c>
      <c r="X769">
        <v>99</v>
      </c>
      <c r="Y769" s="28">
        <v>0.19994839108175</v>
      </c>
      <c r="Z769" s="28">
        <v>0.38135819959593997</v>
      </c>
      <c r="AA769" s="28">
        <v>99</v>
      </c>
      <c r="AB769" s="23">
        <v>18788.116587627101</v>
      </c>
      <c r="AC769" s="23">
        <v>15.1515737881127</v>
      </c>
      <c r="AD769" s="28" t="str">
        <f>IF(AE769=W769,$E$2,IF(AE769=X769,$F$2,IF(AE769=Y769,$G$2,IF(AE769=Z769,$H$2,IF(AE769=AA769,$I$2,0)))))</f>
        <v>SA_Diesel</v>
      </c>
      <c r="AE769" s="29">
        <f t="shared" si="23"/>
        <v>0.19994839108175</v>
      </c>
    </row>
    <row r="770" spans="1:31" x14ac:dyDescent="0.25">
      <c r="A770">
        <v>1</v>
      </c>
      <c r="B770" s="15">
        <v>11593</v>
      </c>
      <c r="C770" s="15">
        <v>-62.902812879999999</v>
      </c>
      <c r="D770" s="15">
        <v>-16.970289489999999</v>
      </c>
      <c r="E770">
        <v>99</v>
      </c>
      <c r="F770">
        <v>99</v>
      </c>
      <c r="G770">
        <v>0.63981609490819402</v>
      </c>
      <c r="H770">
        <v>0.50741049012345496</v>
      </c>
      <c r="I770">
        <v>99</v>
      </c>
      <c r="J770">
        <v>12602.1603002183</v>
      </c>
      <c r="K770">
        <v>10.162943198049399</v>
      </c>
      <c r="L770" s="28" t="str">
        <f>IF(M770=E770,$E$2,IF(M770=F770,$F$2,IF(M770=G770,$G$2,IF(M770=H770,$H$2,IF(M770=I770,$I$2,0)))))</f>
        <v>SA_PV</v>
      </c>
      <c r="M770" s="29">
        <f>MIN(E770:I770)</f>
        <v>0.50741049012345496</v>
      </c>
      <c r="N770">
        <v>99</v>
      </c>
      <c r="O770">
        <v>99</v>
      </c>
      <c r="P770">
        <v>0.46139816931954503</v>
      </c>
      <c r="Q770">
        <v>0.50741049012345496</v>
      </c>
      <c r="R770">
        <v>99</v>
      </c>
      <c r="S770">
        <v>7773.0951281441103</v>
      </c>
      <c r="T770">
        <v>6.2685700212045603</v>
      </c>
      <c r="U770" s="28" t="str">
        <f>IF(V770=N770,$E$2,IF(V770=O770,$F$2,IF(V770=P770,$G$2,IF(V770=Q770,$H$2,IF(V770=R770,$I$2,0)))))</f>
        <v>SA_Diesel</v>
      </c>
      <c r="V770" s="29">
        <f t="shared" si="22"/>
        <v>0.46139816931954503</v>
      </c>
      <c r="W770" s="27">
        <v>99</v>
      </c>
      <c r="X770">
        <v>99</v>
      </c>
      <c r="Y770" s="28">
        <v>0.23011567318611101</v>
      </c>
      <c r="Z770" s="28">
        <v>0.50741049012345496</v>
      </c>
      <c r="AA770" s="28">
        <v>99</v>
      </c>
      <c r="AB770" s="23">
        <v>7773.0951281441103</v>
      </c>
      <c r="AC770" s="23">
        <v>6.2685700212045603</v>
      </c>
      <c r="AD770" s="28" t="str">
        <f>IF(AE770=W770,$E$2,IF(AE770=X770,$F$2,IF(AE770=Y770,$G$2,IF(AE770=Z770,$H$2,IF(AE770=AA770,$I$2,0)))))</f>
        <v>SA_Diesel</v>
      </c>
      <c r="AE770" s="29">
        <f t="shared" si="23"/>
        <v>0.23011567318611101</v>
      </c>
    </row>
    <row r="771" spans="1:31" x14ac:dyDescent="0.25">
      <c r="A771">
        <v>1</v>
      </c>
      <c r="B771" s="15">
        <v>11611</v>
      </c>
      <c r="C771" s="15">
        <v>-63.306445879999998</v>
      </c>
      <c r="D771" s="15">
        <v>-18.19832109</v>
      </c>
      <c r="E771">
        <v>99</v>
      </c>
      <c r="F771">
        <v>99</v>
      </c>
      <c r="G771">
        <v>0.47892392368493603</v>
      </c>
      <c r="H771">
        <v>0.43886465437026201</v>
      </c>
      <c r="I771">
        <v>0.34680424016667699</v>
      </c>
      <c r="J771">
        <v>65735.918094185807</v>
      </c>
      <c r="K771">
        <v>12.965664318379799</v>
      </c>
      <c r="L771" s="28" t="str">
        <f>IF(M771=E771,$E$2,IF(M771=F771,$F$2,IF(M771=G771,$G$2,IF(M771=H771,$H$2,IF(M771=I771,$I$2,0)))))</f>
        <v>Grid_extension</v>
      </c>
      <c r="M771" s="29">
        <f>MIN(E771:I771)</f>
        <v>0.34680424016667699</v>
      </c>
      <c r="N771">
        <v>99</v>
      </c>
      <c r="O771">
        <v>99</v>
      </c>
      <c r="P771">
        <v>0.354807105884136</v>
      </c>
      <c r="Q771">
        <v>0.43886465437026201</v>
      </c>
      <c r="R771">
        <v>0.34680424016667699</v>
      </c>
      <c r="S771">
        <v>157547.798484631</v>
      </c>
      <c r="T771">
        <v>19.883933414057299</v>
      </c>
      <c r="U771" s="28" t="str">
        <f>IF(V771=N771,$E$2,IF(V771=O771,$F$2,IF(V771=P771,$G$2,IF(V771=Q771,$H$2,IF(V771=R771,$I$2,0)))))</f>
        <v>Grid_extension</v>
      </c>
      <c r="V771" s="29">
        <f t="shared" si="22"/>
        <v>0.34680424016667699</v>
      </c>
      <c r="W771" s="27">
        <v>99</v>
      </c>
      <c r="X771">
        <v>99</v>
      </c>
      <c r="Y771" s="28">
        <v>0.193914934660878</v>
      </c>
      <c r="Z771" s="28">
        <v>0.43886465437026201</v>
      </c>
      <c r="AA771" s="28">
        <v>99</v>
      </c>
      <c r="AB771" s="23">
        <v>42671.845367816299</v>
      </c>
      <c r="AC771" s="23">
        <v>34.4124761388371</v>
      </c>
      <c r="AD771" s="28" t="str">
        <f>IF(AE771=W771,$E$2,IF(AE771=X771,$F$2,IF(AE771=Y771,$G$2,IF(AE771=Z771,$H$2,IF(AE771=AA771,$I$2,0)))))</f>
        <v>SA_Diesel</v>
      </c>
      <c r="AE771" s="29">
        <f t="shared" si="23"/>
        <v>0.193914934660878</v>
      </c>
    </row>
    <row r="772" spans="1:31" x14ac:dyDescent="0.25">
      <c r="A772">
        <v>1</v>
      </c>
      <c r="B772" s="15">
        <v>11647</v>
      </c>
      <c r="C772" s="15">
        <v>-63.45845052</v>
      </c>
      <c r="D772" s="15">
        <v>-15.73049647</v>
      </c>
      <c r="E772">
        <v>99</v>
      </c>
      <c r="F772">
        <v>99</v>
      </c>
      <c r="G772">
        <v>0.61300073303765101</v>
      </c>
      <c r="H772">
        <v>0.51800985226315199</v>
      </c>
      <c r="I772">
        <v>99</v>
      </c>
      <c r="J772">
        <v>231193.950699943</v>
      </c>
      <c r="K772">
        <v>45.600384753440402</v>
      </c>
      <c r="L772" s="28" t="str">
        <f>IF(M772=E772,$E$2,IF(M772=F772,$F$2,IF(M772=G772,$G$2,IF(M772=H772,$H$2,IF(M772=I772,$I$2,0)))))</f>
        <v>SA_PV</v>
      </c>
      <c r="M772" s="29">
        <f>MIN(E772:I772)</f>
        <v>0.51800985226315199</v>
      </c>
      <c r="N772">
        <v>99</v>
      </c>
      <c r="O772">
        <v>99</v>
      </c>
      <c r="P772">
        <v>0.44363299208030998</v>
      </c>
      <c r="Q772">
        <v>0.51800985226315199</v>
      </c>
      <c r="R772">
        <v>99</v>
      </c>
      <c r="S772">
        <v>33311.732562690202</v>
      </c>
      <c r="T772">
        <v>26.864064398337</v>
      </c>
      <c r="U772" s="28" t="str">
        <f>IF(V772=N772,$E$2,IF(V772=O772,$F$2,IF(V772=P772,$G$2,IF(V772=Q772,$H$2,IF(V772=R772,$I$2,0)))))</f>
        <v>SA_Diesel</v>
      </c>
      <c r="V772" s="29">
        <f t="shared" ref="V772:V835" si="24">MIN(N772:R772)</f>
        <v>0.44363299208030998</v>
      </c>
      <c r="W772" s="27">
        <v>99</v>
      </c>
      <c r="X772">
        <v>99</v>
      </c>
      <c r="Y772" s="28">
        <v>0.22408221676523901</v>
      </c>
      <c r="Z772" s="28">
        <v>0.51800985226315199</v>
      </c>
      <c r="AA772" s="28">
        <v>99</v>
      </c>
      <c r="AB772" s="23">
        <v>33311.732562690202</v>
      </c>
      <c r="AC772" s="23">
        <v>26.864064398337</v>
      </c>
      <c r="AD772" s="28" t="str">
        <f>IF(AE772=W772,$E$2,IF(AE772=X772,$F$2,IF(AE772=Y772,$G$2,IF(AE772=Z772,$H$2,IF(AE772=AA772,$I$2,0)))))</f>
        <v>SA_Diesel</v>
      </c>
      <c r="AE772" s="29">
        <f t="shared" ref="AE772:AE835" si="25">MIN(W772:AA772)</f>
        <v>0.22408221676523901</v>
      </c>
    </row>
    <row r="773" spans="1:31" x14ac:dyDescent="0.25">
      <c r="A773">
        <v>1</v>
      </c>
      <c r="B773" s="15">
        <v>11658</v>
      </c>
      <c r="C773" s="15">
        <v>-63.484200639999997</v>
      </c>
      <c r="D773" s="15">
        <v>-19.774885829999999</v>
      </c>
      <c r="E773">
        <v>99</v>
      </c>
      <c r="F773">
        <v>99</v>
      </c>
      <c r="G773">
        <v>0.66663145677873703</v>
      </c>
      <c r="H773">
        <v>0.53051255851635004</v>
      </c>
      <c r="I773">
        <v>99</v>
      </c>
      <c r="J773">
        <v>50541.836634662403</v>
      </c>
      <c r="K773">
        <v>8.7442623935402093</v>
      </c>
      <c r="L773" s="28" t="str">
        <f>IF(M773=E773,$E$2,IF(M773=F773,$F$2,IF(M773=G773,$G$2,IF(M773=H773,$H$2,IF(M773=I773,$I$2,0)))))</f>
        <v>SA_PV</v>
      </c>
      <c r="M773" s="29">
        <f>MIN(E773:I773)</f>
        <v>0.53051255851635004</v>
      </c>
      <c r="N773">
        <v>99</v>
      </c>
      <c r="O773">
        <v>99</v>
      </c>
      <c r="P773">
        <v>0.47916334655878001</v>
      </c>
      <c r="Q773">
        <v>0.53051255851635004</v>
      </c>
      <c r="R773">
        <v>99</v>
      </c>
      <c r="S773">
        <v>21201.978580291001</v>
      </c>
      <c r="T773">
        <v>17.098219580179698</v>
      </c>
      <c r="U773" s="28" t="str">
        <f>IF(V773=N773,$E$2,IF(V773=O773,$F$2,IF(V773=P773,$G$2,IF(V773=Q773,$H$2,IF(V773=R773,$I$2,0)))))</f>
        <v>SA_Diesel</v>
      </c>
      <c r="V773" s="29">
        <f t="shared" si="24"/>
        <v>0.47916334655878001</v>
      </c>
      <c r="W773" s="27">
        <v>99</v>
      </c>
      <c r="X773">
        <v>99</v>
      </c>
      <c r="Y773" s="28">
        <v>0.236149129606983</v>
      </c>
      <c r="Z773" s="28">
        <v>0.53051255851635004</v>
      </c>
      <c r="AA773" s="28">
        <v>99</v>
      </c>
      <c r="AB773" s="23">
        <v>21201.978580291001</v>
      </c>
      <c r="AC773" s="23">
        <v>17.098219580179698</v>
      </c>
      <c r="AD773" s="28" t="str">
        <f>IF(AE773=W773,$E$2,IF(AE773=X773,$F$2,IF(AE773=Y773,$G$2,IF(AE773=Z773,$H$2,IF(AE773=AA773,$I$2,0)))))</f>
        <v>SA_Diesel</v>
      </c>
      <c r="AE773" s="29">
        <f t="shared" si="25"/>
        <v>0.236149129606983</v>
      </c>
    </row>
    <row r="774" spans="1:31" x14ac:dyDescent="0.25">
      <c r="A774">
        <v>1</v>
      </c>
      <c r="B774" s="15">
        <v>11660</v>
      </c>
      <c r="C774" s="15">
        <v>-61.594685079999998</v>
      </c>
      <c r="D774" s="15">
        <v>-15.666230970000001</v>
      </c>
      <c r="E774">
        <v>99</v>
      </c>
      <c r="F774">
        <v>99</v>
      </c>
      <c r="G774">
        <v>0.61300073303765101</v>
      </c>
      <c r="H774">
        <v>0.51197691592128403</v>
      </c>
      <c r="I774">
        <v>99</v>
      </c>
      <c r="J774">
        <v>113604.881370014</v>
      </c>
      <c r="K774">
        <v>21.221448229129098</v>
      </c>
      <c r="L774" s="28" t="str">
        <f>IF(M774=E774,$E$2,IF(M774=F774,$F$2,IF(M774=G774,$G$2,IF(M774=H774,$H$2,IF(M774=I774,$I$2,0)))))</f>
        <v>SA_PV</v>
      </c>
      <c r="M774" s="29">
        <f>MIN(E774:I774)</f>
        <v>0.51197691592128403</v>
      </c>
      <c r="N774">
        <v>99</v>
      </c>
      <c r="O774">
        <v>99</v>
      </c>
      <c r="P774">
        <v>0.44363299208030998</v>
      </c>
      <c r="Q774">
        <v>0.51197691592128403</v>
      </c>
      <c r="R774">
        <v>99</v>
      </c>
      <c r="S774">
        <v>16999.474187128199</v>
      </c>
      <c r="T774">
        <v>13.7091329141003</v>
      </c>
      <c r="U774" s="28" t="str">
        <f>IF(V774=N774,$E$2,IF(V774=O774,$F$2,IF(V774=P774,$G$2,IF(V774=Q774,$H$2,IF(V774=R774,$I$2,0)))))</f>
        <v>SA_Diesel</v>
      </c>
      <c r="V774" s="29">
        <f t="shared" si="24"/>
        <v>0.44363299208030998</v>
      </c>
      <c r="W774" s="27">
        <v>99</v>
      </c>
      <c r="X774">
        <v>99</v>
      </c>
      <c r="Y774" s="28">
        <v>0.22408221676523901</v>
      </c>
      <c r="Z774" s="28">
        <v>0.51197691592128403</v>
      </c>
      <c r="AA774" s="28">
        <v>99</v>
      </c>
      <c r="AB774" s="23">
        <v>16999.474187128199</v>
      </c>
      <c r="AC774" s="23">
        <v>13.7091329141003</v>
      </c>
      <c r="AD774" s="28" t="str">
        <f>IF(AE774=W774,$E$2,IF(AE774=X774,$F$2,IF(AE774=Y774,$G$2,IF(AE774=Z774,$H$2,IF(AE774=AA774,$I$2,0)))))</f>
        <v>SA_Diesel</v>
      </c>
      <c r="AE774" s="29">
        <f t="shared" si="25"/>
        <v>0.22408221676523901</v>
      </c>
    </row>
    <row r="775" spans="1:31" x14ac:dyDescent="0.25">
      <c r="A775">
        <v>1</v>
      </c>
      <c r="B775" s="15">
        <v>11668</v>
      </c>
      <c r="C775" s="15">
        <v>-63.108425990000001</v>
      </c>
      <c r="D775" s="15">
        <v>-16.430641730000001</v>
      </c>
      <c r="E775">
        <v>99</v>
      </c>
      <c r="F775">
        <v>99</v>
      </c>
      <c r="G775">
        <v>0.82752362800199597</v>
      </c>
      <c r="H775">
        <v>0.51525007681156398</v>
      </c>
      <c r="I775">
        <v>99</v>
      </c>
      <c r="J775">
        <v>87924.250128256594</v>
      </c>
      <c r="K775">
        <v>17.342061169281301</v>
      </c>
      <c r="L775" s="28" t="str">
        <f>IF(M775=E775,$E$2,IF(M775=F775,$F$2,IF(M775=G775,$G$2,IF(M775=H775,$H$2,IF(M775=I775,$I$2,0)))))</f>
        <v>SA_PV</v>
      </c>
      <c r="M775" s="29">
        <f>MIN(E775:I775)</f>
        <v>0.51525007681156398</v>
      </c>
      <c r="N775">
        <v>99</v>
      </c>
      <c r="O775">
        <v>99</v>
      </c>
      <c r="P775">
        <v>0.58575440999418904</v>
      </c>
      <c r="Q775">
        <v>0.51525007681156398</v>
      </c>
      <c r="R775">
        <v>99</v>
      </c>
      <c r="S775">
        <v>108433.864122153</v>
      </c>
      <c r="T775">
        <v>18.760184104178801</v>
      </c>
      <c r="U775" s="28" t="str">
        <f>IF(V775=N775,$E$2,IF(V775=O775,$F$2,IF(V775=P775,$G$2,IF(V775=Q775,$H$2,IF(V775=R775,$I$2,0)))))</f>
        <v>SA_PV</v>
      </c>
      <c r="V775" s="29">
        <f t="shared" si="24"/>
        <v>0.51525007681156398</v>
      </c>
      <c r="W775" s="27">
        <v>99</v>
      </c>
      <c r="X775">
        <v>99</v>
      </c>
      <c r="Y775" s="28">
        <v>0.27234986813221601</v>
      </c>
      <c r="Z775" s="28">
        <v>0.51525007681156398</v>
      </c>
      <c r="AA775" s="28">
        <v>99</v>
      </c>
      <c r="AB775" s="23">
        <v>17944.248072095899</v>
      </c>
      <c r="AC775" s="23">
        <v>14.4710406425522</v>
      </c>
      <c r="AD775" s="28" t="str">
        <f>IF(AE775=W775,$E$2,IF(AE775=X775,$F$2,IF(AE775=Y775,$G$2,IF(AE775=Z775,$H$2,IF(AE775=AA775,$I$2,0)))))</f>
        <v>SA_Diesel</v>
      </c>
      <c r="AE775" s="29">
        <f t="shared" si="25"/>
        <v>0.27234986813221601</v>
      </c>
    </row>
    <row r="776" spans="1:31" x14ac:dyDescent="0.25">
      <c r="A776">
        <v>1</v>
      </c>
      <c r="B776" s="15">
        <v>11672</v>
      </c>
      <c r="C776" s="15">
        <v>-65.511441669999996</v>
      </c>
      <c r="D776" s="15">
        <v>-18.857547220000001</v>
      </c>
      <c r="E776">
        <v>99</v>
      </c>
      <c r="F776">
        <v>99</v>
      </c>
      <c r="G776">
        <v>0.45210856181439302</v>
      </c>
      <c r="H776">
        <v>0.45447574914253103</v>
      </c>
      <c r="I776">
        <v>99</v>
      </c>
      <c r="J776">
        <v>62829.192708612303</v>
      </c>
      <c r="K776">
        <v>12.3923457018959</v>
      </c>
      <c r="L776" s="28" t="str">
        <f>IF(M776=E776,$E$2,IF(M776=F776,$F$2,IF(M776=G776,$G$2,IF(M776=H776,$H$2,IF(M776=I776,$I$2,0)))))</f>
        <v>SA_Diesel</v>
      </c>
      <c r="M776" s="29">
        <f>MIN(E776:I776)</f>
        <v>0.45210856181439302</v>
      </c>
      <c r="N776">
        <v>99</v>
      </c>
      <c r="O776">
        <v>99</v>
      </c>
      <c r="P776">
        <v>0.33704192864490101</v>
      </c>
      <c r="Q776">
        <v>0.45447574914253103</v>
      </c>
      <c r="R776">
        <v>99</v>
      </c>
      <c r="S776">
        <v>13238.710611508001</v>
      </c>
      <c r="T776">
        <v>10.6762857125248</v>
      </c>
      <c r="U776" s="28" t="str">
        <f>IF(V776=N776,$E$2,IF(V776=O776,$F$2,IF(V776=P776,$G$2,IF(V776=Q776,$H$2,IF(V776=R776,$I$2,0)))))</f>
        <v>SA_Diesel</v>
      </c>
      <c r="V776" s="29">
        <f t="shared" si="24"/>
        <v>0.33704192864490101</v>
      </c>
      <c r="W776" s="27">
        <v>99</v>
      </c>
      <c r="X776">
        <v>99</v>
      </c>
      <c r="Y776" s="28">
        <v>0.18788147824000501</v>
      </c>
      <c r="Z776" s="28">
        <v>0.45447574914253103</v>
      </c>
      <c r="AA776" s="28">
        <v>99</v>
      </c>
      <c r="AB776" s="23">
        <v>13238.710611508001</v>
      </c>
      <c r="AC776" s="23">
        <v>10.6762857125248</v>
      </c>
      <c r="AD776" s="28" t="str">
        <f>IF(AE776=W776,$E$2,IF(AE776=X776,$F$2,IF(AE776=Y776,$G$2,IF(AE776=Z776,$H$2,IF(AE776=AA776,$I$2,0)))))</f>
        <v>SA_Diesel</v>
      </c>
      <c r="AE776" s="29">
        <f t="shared" si="25"/>
        <v>0.18788147824000501</v>
      </c>
    </row>
    <row r="777" spans="1:31" x14ac:dyDescent="0.25">
      <c r="A777">
        <v>1</v>
      </c>
      <c r="B777" s="15">
        <v>11680</v>
      </c>
      <c r="C777" s="15">
        <v>-62.660216939999998</v>
      </c>
      <c r="D777" s="15">
        <v>-16.533886519999999</v>
      </c>
      <c r="E777">
        <v>0.50448846147653603</v>
      </c>
      <c r="F777">
        <v>99</v>
      </c>
      <c r="G777">
        <v>0.47892392368493603</v>
      </c>
      <c r="H777">
        <v>0.51662627893979995</v>
      </c>
      <c r="I777">
        <v>99</v>
      </c>
      <c r="J777">
        <v>62313.129865818999</v>
      </c>
      <c r="K777">
        <v>10.7808183158856</v>
      </c>
      <c r="L777" s="28" t="str">
        <f>IF(M777=E777,$E$2,IF(M777=F777,$F$2,IF(M777=G777,$G$2,IF(M777=H777,$H$2,IF(M777=I777,$I$2,0)))))</f>
        <v>SA_Diesel</v>
      </c>
      <c r="M777" s="29">
        <f>MIN(E777:I777)</f>
        <v>0.47892392368493603</v>
      </c>
      <c r="N777">
        <v>0.50448846147653603</v>
      </c>
      <c r="O777">
        <v>99</v>
      </c>
      <c r="P777">
        <v>0.354807105884136</v>
      </c>
      <c r="Q777">
        <v>0.51662627893979995</v>
      </c>
      <c r="R777">
        <v>99</v>
      </c>
      <c r="S777">
        <v>18103.303778781999</v>
      </c>
      <c r="T777">
        <v>14.5993102466413</v>
      </c>
      <c r="U777" s="28" t="str">
        <f>IF(V777=N777,$E$2,IF(V777=O777,$F$2,IF(V777=P777,$G$2,IF(V777=Q777,$H$2,IF(V777=R777,$I$2,0)))))</f>
        <v>SA_Diesel</v>
      </c>
      <c r="V777" s="29">
        <f t="shared" si="24"/>
        <v>0.354807105884136</v>
      </c>
      <c r="W777" s="27">
        <v>0.50448846147653603</v>
      </c>
      <c r="X777">
        <v>99</v>
      </c>
      <c r="Y777" s="28">
        <v>0.193914934660878</v>
      </c>
      <c r="Z777" s="28">
        <v>0.51662627893979995</v>
      </c>
      <c r="AA777" s="28">
        <v>99</v>
      </c>
      <c r="AB777" s="23">
        <v>18103.303778781999</v>
      </c>
      <c r="AC777" s="23">
        <v>14.5993102466413</v>
      </c>
      <c r="AD777" s="28" t="str">
        <f>IF(AE777=W777,$E$2,IF(AE777=X777,$F$2,IF(AE777=Y777,$G$2,IF(AE777=Z777,$H$2,IF(AE777=AA777,$I$2,0)))))</f>
        <v>SA_Diesel</v>
      </c>
      <c r="AE777" s="29">
        <f t="shared" si="25"/>
        <v>0.193914934660878</v>
      </c>
    </row>
    <row r="778" spans="1:31" x14ac:dyDescent="0.25">
      <c r="A778">
        <v>1</v>
      </c>
      <c r="B778" s="15">
        <v>11698</v>
      </c>
      <c r="C778" s="15">
        <v>-64.548041040000001</v>
      </c>
      <c r="D778" s="15">
        <v>-16.55697232</v>
      </c>
      <c r="E778">
        <v>99</v>
      </c>
      <c r="F778">
        <v>99</v>
      </c>
      <c r="G778">
        <v>0.96160043735471201</v>
      </c>
      <c r="H778">
        <v>0.47313183318333302</v>
      </c>
      <c r="I778">
        <v>99</v>
      </c>
      <c r="J778">
        <v>73104.982769164504</v>
      </c>
      <c r="K778">
        <v>14.419128751314499</v>
      </c>
      <c r="L778" s="28" t="str">
        <f>IF(M778=E778,$E$2,IF(M778=F778,$F$2,IF(M778=G778,$G$2,IF(M778=H778,$H$2,IF(M778=I778,$I$2,0)))))</f>
        <v>SA_PV</v>
      </c>
      <c r="M778" s="29">
        <f>MIN(E778:I778)</f>
        <v>0.47313183318333302</v>
      </c>
      <c r="N778">
        <v>99</v>
      </c>
      <c r="O778">
        <v>99</v>
      </c>
      <c r="P778">
        <v>0.67458029619036297</v>
      </c>
      <c r="Q778">
        <v>0.47313183318333302</v>
      </c>
      <c r="R778">
        <v>99</v>
      </c>
      <c r="S778">
        <v>90934.825998693705</v>
      </c>
      <c r="T778">
        <v>17.935863116113101</v>
      </c>
      <c r="U778" s="28" t="str">
        <f>IF(V778=N778,$E$2,IF(V778=O778,$F$2,IF(V778=P778,$G$2,IF(V778=Q778,$H$2,IF(V778=R778,$I$2,0)))))</f>
        <v>SA_PV</v>
      </c>
      <c r="V778" s="29">
        <f t="shared" si="24"/>
        <v>0.47313183318333302</v>
      </c>
      <c r="W778" s="27">
        <v>99</v>
      </c>
      <c r="X778">
        <v>99</v>
      </c>
      <c r="Y778" s="28">
        <v>0.30251715023657699</v>
      </c>
      <c r="Z778" s="28">
        <v>0.47313183318333302</v>
      </c>
      <c r="AA778" s="28">
        <v>99</v>
      </c>
      <c r="AB778" s="23">
        <v>16388.019281631201</v>
      </c>
      <c r="AC778" s="23">
        <v>13.2160284522702</v>
      </c>
      <c r="AD778" s="28" t="str">
        <f>IF(AE778=W778,$E$2,IF(AE778=X778,$F$2,IF(AE778=Y778,$G$2,IF(AE778=Z778,$H$2,IF(AE778=AA778,$I$2,0)))))</f>
        <v>SA_Diesel</v>
      </c>
      <c r="AE778" s="29">
        <f t="shared" si="25"/>
        <v>0.30251715023657699</v>
      </c>
    </row>
    <row r="779" spans="1:31" x14ac:dyDescent="0.25">
      <c r="A779">
        <v>1</v>
      </c>
      <c r="B779" s="15">
        <v>11703</v>
      </c>
      <c r="C779" s="15">
        <v>-62.798746770000001</v>
      </c>
      <c r="D779" s="15">
        <v>-16.428022859999999</v>
      </c>
      <c r="E779">
        <v>99</v>
      </c>
      <c r="F779">
        <v>99</v>
      </c>
      <c r="G779">
        <v>0.45210856181439302</v>
      </c>
      <c r="H779">
        <v>0.51415438286831805</v>
      </c>
      <c r="I779">
        <v>99</v>
      </c>
      <c r="J779">
        <v>47700.779485905303</v>
      </c>
      <c r="K779">
        <v>6.2272558075594304</v>
      </c>
      <c r="L779" s="28" t="str">
        <f>IF(M779=E779,$E$2,IF(M779=F779,$F$2,IF(M779=G779,$G$2,IF(M779=H779,$H$2,IF(M779=I779,$I$2,0)))))</f>
        <v>SA_Diesel</v>
      </c>
      <c r="M779" s="29">
        <f>MIN(E779:I779)</f>
        <v>0.45210856181439302</v>
      </c>
      <c r="N779">
        <v>99</v>
      </c>
      <c r="O779">
        <v>99</v>
      </c>
      <c r="P779">
        <v>0.33704192864490101</v>
      </c>
      <c r="Q779">
        <v>0.51415438286831805</v>
      </c>
      <c r="R779">
        <v>99</v>
      </c>
      <c r="S779">
        <v>13986.292903600401</v>
      </c>
      <c r="T779">
        <v>11.2791693602016</v>
      </c>
      <c r="U779" s="28" t="str">
        <f>IF(V779=N779,$E$2,IF(V779=O779,$F$2,IF(V779=P779,$G$2,IF(V779=Q779,$H$2,IF(V779=R779,$I$2,0)))))</f>
        <v>SA_Diesel</v>
      </c>
      <c r="V779" s="29">
        <f t="shared" si="24"/>
        <v>0.33704192864490101</v>
      </c>
      <c r="W779" s="27">
        <v>99</v>
      </c>
      <c r="X779">
        <v>99</v>
      </c>
      <c r="Y779" s="28">
        <v>0.18788147824000501</v>
      </c>
      <c r="Z779" s="28">
        <v>0.51415438286831805</v>
      </c>
      <c r="AA779" s="28">
        <v>99</v>
      </c>
      <c r="AB779" s="23">
        <v>13986.292903600401</v>
      </c>
      <c r="AC779" s="23">
        <v>11.2791693602016</v>
      </c>
      <c r="AD779" s="28" t="str">
        <f>IF(AE779=W779,$E$2,IF(AE779=X779,$F$2,IF(AE779=Y779,$G$2,IF(AE779=Z779,$H$2,IF(AE779=AA779,$I$2,0)))))</f>
        <v>SA_Diesel</v>
      </c>
      <c r="AE779" s="29">
        <f t="shared" si="25"/>
        <v>0.18788147824000501</v>
      </c>
    </row>
    <row r="780" spans="1:31" x14ac:dyDescent="0.25">
      <c r="A780">
        <v>1</v>
      </c>
      <c r="B780" s="15">
        <v>11718</v>
      </c>
      <c r="C780" s="15">
        <v>-64.106044490000002</v>
      </c>
      <c r="D780" s="15">
        <v>-21.225330169999999</v>
      </c>
      <c r="E780">
        <v>99</v>
      </c>
      <c r="F780">
        <v>99</v>
      </c>
      <c r="G780">
        <v>0.42529319994384901</v>
      </c>
      <c r="H780">
        <v>0.531971613957814</v>
      </c>
      <c r="I780">
        <v>0.29781547043372403</v>
      </c>
      <c r="J780">
        <v>52891.369946832303</v>
      </c>
      <c r="K780">
        <v>9.1507560461647603</v>
      </c>
      <c r="L780" s="28" t="str">
        <f>IF(M780=E780,$E$2,IF(M780=F780,$F$2,IF(M780=G780,$G$2,IF(M780=H780,$H$2,IF(M780=I780,$I$2,0)))))</f>
        <v>Grid_extension</v>
      </c>
      <c r="M780" s="29">
        <f>MIN(E780:I780)</f>
        <v>0.29781547043372403</v>
      </c>
      <c r="N780">
        <v>99</v>
      </c>
      <c r="O780">
        <v>99</v>
      </c>
      <c r="P780">
        <v>0.31927675140566703</v>
      </c>
      <c r="Q780">
        <v>0.531971613957814</v>
      </c>
      <c r="R780">
        <v>0.29781547043372403</v>
      </c>
      <c r="S780">
        <v>75301.957752571296</v>
      </c>
      <c r="T780">
        <v>11.461173273626899</v>
      </c>
      <c r="U780" s="28" t="str">
        <f>IF(V780=N780,$E$2,IF(V780=O780,$F$2,IF(V780=P780,$G$2,IF(V780=Q780,$H$2,IF(V780=R780,$I$2,0)))))</f>
        <v>Grid_extension</v>
      </c>
      <c r="V780" s="29">
        <f t="shared" si="24"/>
        <v>0.29781547043372403</v>
      </c>
      <c r="W780" s="27">
        <v>99</v>
      </c>
      <c r="X780">
        <v>99</v>
      </c>
      <c r="Y780" s="28">
        <v>0.18184802181913301</v>
      </c>
      <c r="Z780" s="28">
        <v>0.531971613957814</v>
      </c>
      <c r="AA780" s="28">
        <v>99</v>
      </c>
      <c r="AB780" s="23">
        <v>24596.210592829601</v>
      </c>
      <c r="AC780" s="23">
        <v>19.835479408864199</v>
      </c>
      <c r="AD780" s="28" t="str">
        <f>IF(AE780=W780,$E$2,IF(AE780=X780,$F$2,IF(AE780=Y780,$G$2,IF(AE780=Z780,$H$2,IF(AE780=AA780,$I$2,0)))))</f>
        <v>SA_Diesel</v>
      </c>
      <c r="AE780" s="29">
        <f t="shared" si="25"/>
        <v>0.18184802181913301</v>
      </c>
    </row>
    <row r="781" spans="1:31" x14ac:dyDescent="0.25">
      <c r="A781">
        <v>1</v>
      </c>
      <c r="B781" s="15">
        <v>11721</v>
      </c>
      <c r="C781" s="15">
        <v>-64.788392009999995</v>
      </c>
      <c r="D781" s="15">
        <v>-21.17894124</v>
      </c>
      <c r="E781">
        <v>99</v>
      </c>
      <c r="F781">
        <v>99</v>
      </c>
      <c r="G781">
        <v>0.80070826613145296</v>
      </c>
      <c r="H781">
        <v>0.396228573983053</v>
      </c>
      <c r="I781">
        <v>99</v>
      </c>
      <c r="J781">
        <v>46185.522620060699</v>
      </c>
      <c r="K781">
        <v>7.9905748477613603</v>
      </c>
      <c r="L781" s="28" t="str">
        <f>IF(M781=E781,$E$2,IF(M781=F781,$F$2,IF(M781=G781,$G$2,IF(M781=H781,$H$2,IF(M781=I781,$I$2,0)))))</f>
        <v>SA_PV</v>
      </c>
      <c r="M781" s="29">
        <f>MIN(E781:I781)</f>
        <v>0.396228573983053</v>
      </c>
      <c r="N781">
        <v>99</v>
      </c>
      <c r="O781">
        <v>99</v>
      </c>
      <c r="P781">
        <v>0.56798923275495405</v>
      </c>
      <c r="Q781">
        <v>0.396228573983053</v>
      </c>
      <c r="R781">
        <v>99</v>
      </c>
      <c r="S781">
        <v>105956.252507254</v>
      </c>
      <c r="T781">
        <v>20.8986691335807</v>
      </c>
      <c r="U781" s="28" t="str">
        <f>IF(V781=N781,$E$2,IF(V781=O781,$F$2,IF(V781=P781,$G$2,IF(V781=Q781,$H$2,IF(V781=R781,$I$2,0)))))</f>
        <v>SA_PV</v>
      </c>
      <c r="V781" s="29">
        <f t="shared" si="24"/>
        <v>0.396228573983053</v>
      </c>
      <c r="W781" s="27">
        <v>99</v>
      </c>
      <c r="X781">
        <v>99</v>
      </c>
      <c r="Y781" s="28">
        <v>0.26631641171134401</v>
      </c>
      <c r="Z781" s="28">
        <v>0.396228573983053</v>
      </c>
      <c r="AA781" s="28">
        <v>99</v>
      </c>
      <c r="AB781" s="23">
        <v>22801.278201486599</v>
      </c>
      <c r="AC781" s="23">
        <v>18.387966006162898</v>
      </c>
      <c r="AD781" s="28" t="str">
        <f>IF(AE781=W781,$E$2,IF(AE781=X781,$F$2,IF(AE781=Y781,$G$2,IF(AE781=Z781,$H$2,IF(AE781=AA781,$I$2,0)))))</f>
        <v>SA_Diesel</v>
      </c>
      <c r="AE781" s="29">
        <f t="shared" si="25"/>
        <v>0.26631641171134401</v>
      </c>
    </row>
    <row r="782" spans="1:31" x14ac:dyDescent="0.25">
      <c r="A782">
        <v>1</v>
      </c>
      <c r="B782" s="15">
        <v>11744</v>
      </c>
      <c r="C782" s="15">
        <v>-64.615206189999995</v>
      </c>
      <c r="D782" s="15">
        <v>-13.266057569999999</v>
      </c>
      <c r="E782">
        <v>99</v>
      </c>
      <c r="F782">
        <v>99</v>
      </c>
      <c r="G782">
        <v>0.47892392368493603</v>
      </c>
      <c r="H782">
        <v>0.50687861329942696</v>
      </c>
      <c r="I782">
        <v>99</v>
      </c>
      <c r="J782">
        <v>55552.261367061503</v>
      </c>
      <c r="K782">
        <v>9.61111788357465</v>
      </c>
      <c r="L782" s="28" t="str">
        <f>IF(M782=E782,$E$2,IF(M782=F782,$F$2,IF(M782=G782,$G$2,IF(M782=H782,$H$2,IF(M782=I782,$I$2,0)))))</f>
        <v>SA_Diesel</v>
      </c>
      <c r="M782" s="29">
        <f>MIN(E782:I782)</f>
        <v>0.47892392368493603</v>
      </c>
      <c r="N782">
        <v>99</v>
      </c>
      <c r="O782">
        <v>99</v>
      </c>
      <c r="P782">
        <v>0.354807105884136</v>
      </c>
      <c r="Q782">
        <v>0.50687861329942696</v>
      </c>
      <c r="R782">
        <v>99</v>
      </c>
      <c r="S782">
        <v>132000.053349753</v>
      </c>
      <c r="T782">
        <v>80.620456456073001</v>
      </c>
      <c r="U782" s="28" t="str">
        <f>IF(V782=N782,$E$2,IF(V782=O782,$F$2,IF(V782=P782,$G$2,IF(V782=Q782,$H$2,IF(V782=R782,$I$2,0)))))</f>
        <v>SA_Diesel</v>
      </c>
      <c r="V782" s="29">
        <f t="shared" si="24"/>
        <v>0.354807105884136</v>
      </c>
      <c r="W782" s="27">
        <v>99</v>
      </c>
      <c r="X782">
        <v>99</v>
      </c>
      <c r="Y782" s="28">
        <v>0.193914934660878</v>
      </c>
      <c r="Z782" s="28">
        <v>0.50687861329942696</v>
      </c>
      <c r="AA782" s="28">
        <v>99</v>
      </c>
      <c r="AB782" s="23">
        <v>132000.053349753</v>
      </c>
      <c r="AC782" s="23">
        <v>80.620456456073001</v>
      </c>
      <c r="AD782" s="28" t="str">
        <f>IF(AE782=W782,$E$2,IF(AE782=X782,$F$2,IF(AE782=Y782,$G$2,IF(AE782=Z782,$H$2,IF(AE782=AA782,$I$2,0)))))</f>
        <v>SA_Diesel</v>
      </c>
      <c r="AE782" s="29">
        <f t="shared" si="25"/>
        <v>0.193914934660878</v>
      </c>
    </row>
    <row r="783" spans="1:31" x14ac:dyDescent="0.25">
      <c r="A783">
        <v>1</v>
      </c>
      <c r="B783" s="15">
        <v>11755</v>
      </c>
      <c r="C783" s="15">
        <v>-68.340294180000001</v>
      </c>
      <c r="D783" s="15">
        <v>-15.98659033</v>
      </c>
      <c r="E783">
        <v>99</v>
      </c>
      <c r="F783">
        <v>99</v>
      </c>
      <c r="G783">
        <v>0.934785075484169</v>
      </c>
      <c r="H783">
        <v>0.50495558148673603</v>
      </c>
      <c r="I783">
        <v>99</v>
      </c>
      <c r="J783">
        <v>55994.414841193699</v>
      </c>
      <c r="K783">
        <v>9.6876150244279806</v>
      </c>
      <c r="L783" s="28" t="str">
        <f>IF(M783=E783,$E$2,IF(M783=F783,$F$2,IF(M783=G783,$G$2,IF(M783=H783,$H$2,IF(M783=I783,$I$2,0)))))</f>
        <v>SA_PV</v>
      </c>
      <c r="M783" s="29">
        <f>MIN(E783:I783)</f>
        <v>0.50495558148673603</v>
      </c>
      <c r="N783">
        <v>99</v>
      </c>
      <c r="O783">
        <v>99</v>
      </c>
      <c r="P783">
        <v>0.65681511895112799</v>
      </c>
      <c r="Q783">
        <v>0.50495558148673603</v>
      </c>
      <c r="R783">
        <v>99</v>
      </c>
      <c r="S783">
        <v>102831.96980277701</v>
      </c>
      <c r="T783">
        <v>20.282439803309</v>
      </c>
      <c r="U783" s="28" t="str">
        <f>IF(V783=N783,$E$2,IF(V783=O783,$F$2,IF(V783=P783,$G$2,IF(V783=Q783,$H$2,IF(V783=R783,$I$2,0)))))</f>
        <v>SA_PV</v>
      </c>
      <c r="V783" s="29">
        <f t="shared" si="24"/>
        <v>0.50495558148673603</v>
      </c>
      <c r="W783" s="27">
        <v>99</v>
      </c>
      <c r="X783">
        <v>99</v>
      </c>
      <c r="Y783" s="28">
        <v>0.296483693815705</v>
      </c>
      <c r="Z783" s="28">
        <v>0.50495558148673603</v>
      </c>
      <c r="AA783" s="28">
        <v>99</v>
      </c>
      <c r="AB783" s="23">
        <v>17364.143782741499</v>
      </c>
      <c r="AC783" s="23">
        <v>14.0032187135175</v>
      </c>
      <c r="AD783" s="28" t="str">
        <f>IF(AE783=W783,$E$2,IF(AE783=X783,$F$2,IF(AE783=Y783,$G$2,IF(AE783=Z783,$H$2,IF(AE783=AA783,$I$2,0)))))</f>
        <v>SA_Diesel</v>
      </c>
      <c r="AE783" s="29">
        <f t="shared" si="25"/>
        <v>0.296483693815705</v>
      </c>
    </row>
    <row r="784" spans="1:31" x14ac:dyDescent="0.25">
      <c r="A784">
        <v>1</v>
      </c>
      <c r="B784" s="15">
        <v>11771</v>
      </c>
      <c r="C784" s="15">
        <v>-68.271815040000007</v>
      </c>
      <c r="D784" s="15">
        <v>-18.7936804</v>
      </c>
      <c r="E784">
        <v>99</v>
      </c>
      <c r="F784">
        <v>99</v>
      </c>
      <c r="G784">
        <v>0.47892392368493603</v>
      </c>
      <c r="H784">
        <v>0.39442267299155997</v>
      </c>
      <c r="I784">
        <v>99</v>
      </c>
      <c r="J784">
        <v>45734.170955471003</v>
      </c>
      <c r="K784">
        <v>7.9124863244759496</v>
      </c>
      <c r="L784" s="28" t="str">
        <f>IF(M784=E784,$E$2,IF(M784=F784,$F$2,IF(M784=G784,$G$2,IF(M784=H784,$H$2,IF(M784=I784,$I$2,0)))))</f>
        <v>SA_PV</v>
      </c>
      <c r="M784" s="29">
        <f>MIN(E784:I784)</f>
        <v>0.39442267299155997</v>
      </c>
      <c r="N784">
        <v>99</v>
      </c>
      <c r="O784">
        <v>99</v>
      </c>
      <c r="P784">
        <v>0.354807105884136</v>
      </c>
      <c r="Q784">
        <v>0.39442267299155997</v>
      </c>
      <c r="R784">
        <v>99</v>
      </c>
      <c r="S784">
        <v>14289.8989167978</v>
      </c>
      <c r="T784">
        <v>11.524010767802</v>
      </c>
      <c r="U784" s="28" t="str">
        <f>IF(V784=N784,$E$2,IF(V784=O784,$F$2,IF(V784=P784,$G$2,IF(V784=Q784,$H$2,IF(V784=R784,$I$2,0)))))</f>
        <v>SA_Diesel</v>
      </c>
      <c r="V784" s="29">
        <f t="shared" si="24"/>
        <v>0.354807105884136</v>
      </c>
      <c r="W784" s="27">
        <v>99</v>
      </c>
      <c r="X784">
        <v>99</v>
      </c>
      <c r="Y784" s="28">
        <v>0.193914934660878</v>
      </c>
      <c r="Z784" s="28">
        <v>0.39442267299155997</v>
      </c>
      <c r="AA784" s="28">
        <v>99</v>
      </c>
      <c r="AB784" s="23">
        <v>14289.8989167978</v>
      </c>
      <c r="AC784" s="23">
        <v>11.524010767802</v>
      </c>
      <c r="AD784" s="28" t="str">
        <f>IF(AE784=W784,$E$2,IF(AE784=X784,$F$2,IF(AE784=Y784,$G$2,IF(AE784=Z784,$H$2,IF(AE784=AA784,$I$2,0)))))</f>
        <v>SA_Diesel</v>
      </c>
      <c r="AE784" s="29">
        <f t="shared" si="25"/>
        <v>0.193914934660878</v>
      </c>
    </row>
    <row r="785" spans="1:31" x14ac:dyDescent="0.25">
      <c r="A785">
        <v>1</v>
      </c>
      <c r="B785" s="15">
        <v>11773</v>
      </c>
      <c r="C785" s="15">
        <v>-66.731852970000006</v>
      </c>
      <c r="D785" s="15">
        <v>-19.092369510000001</v>
      </c>
      <c r="E785">
        <v>99</v>
      </c>
      <c r="F785">
        <v>99</v>
      </c>
      <c r="G785">
        <v>0.47892392368493603</v>
      </c>
      <c r="H785">
        <v>0.39426188103355297</v>
      </c>
      <c r="I785">
        <v>99</v>
      </c>
      <c r="J785">
        <v>84030.691957890303</v>
      </c>
      <c r="K785">
        <v>14.538181999635</v>
      </c>
      <c r="L785" s="28" t="str">
        <f>IF(M785=E785,$E$2,IF(M785=F785,$F$2,IF(M785=G785,$G$2,IF(M785=H785,$H$2,IF(M785=I785,$I$2,0)))))</f>
        <v>SA_PV</v>
      </c>
      <c r="M785" s="29">
        <f>MIN(E785:I785)</f>
        <v>0.39426188103355297</v>
      </c>
      <c r="N785">
        <v>99</v>
      </c>
      <c r="O785">
        <v>99</v>
      </c>
      <c r="P785">
        <v>0.354807105884136</v>
      </c>
      <c r="Q785">
        <v>0.39426188103355297</v>
      </c>
      <c r="R785">
        <v>99</v>
      </c>
      <c r="S785">
        <v>31401.0645752296</v>
      </c>
      <c r="T785">
        <v>25.323216657608299</v>
      </c>
      <c r="U785" s="28" t="str">
        <f>IF(V785=N785,$E$2,IF(V785=O785,$F$2,IF(V785=P785,$G$2,IF(V785=Q785,$H$2,IF(V785=R785,$I$2,0)))))</f>
        <v>SA_Diesel</v>
      </c>
      <c r="V785" s="29">
        <f t="shared" si="24"/>
        <v>0.354807105884136</v>
      </c>
      <c r="W785" s="27">
        <v>99</v>
      </c>
      <c r="X785">
        <v>99</v>
      </c>
      <c r="Y785" s="28">
        <v>0.193914934660878</v>
      </c>
      <c r="Z785" s="28">
        <v>0.39426188103355297</v>
      </c>
      <c r="AA785" s="28">
        <v>99</v>
      </c>
      <c r="AB785" s="23">
        <v>31401.0645752296</v>
      </c>
      <c r="AC785" s="23">
        <v>25.323216657608299</v>
      </c>
      <c r="AD785" s="28" t="str">
        <f>IF(AE785=W785,$E$2,IF(AE785=X785,$F$2,IF(AE785=Y785,$G$2,IF(AE785=Z785,$H$2,IF(AE785=AA785,$I$2,0)))))</f>
        <v>SA_Diesel</v>
      </c>
      <c r="AE785" s="29">
        <f t="shared" si="25"/>
        <v>0.193914934660878</v>
      </c>
    </row>
    <row r="786" spans="1:31" x14ac:dyDescent="0.25">
      <c r="A786">
        <v>1</v>
      </c>
      <c r="B786" s="15">
        <v>11774</v>
      </c>
      <c r="C786" s="15">
        <v>-67.931918539999998</v>
      </c>
      <c r="D786" s="15">
        <v>-11.41530927</v>
      </c>
      <c r="E786">
        <v>99</v>
      </c>
      <c r="F786">
        <v>99</v>
      </c>
      <c r="G786">
        <v>0.559370009296565</v>
      </c>
      <c r="H786">
        <v>0.45657985839489601</v>
      </c>
      <c r="I786">
        <v>99</v>
      </c>
      <c r="J786">
        <v>46256.7407266011</v>
      </c>
      <c r="K786">
        <v>8.0028963194811595</v>
      </c>
      <c r="L786" s="28" t="str">
        <f>IF(M786=E786,$E$2,IF(M786=F786,$F$2,IF(M786=G786,$G$2,IF(M786=H786,$H$2,IF(M786=I786,$I$2,0)))))</f>
        <v>SA_PV</v>
      </c>
      <c r="M786" s="29">
        <f>MIN(E786:I786)</f>
        <v>0.45657985839489601</v>
      </c>
      <c r="N786">
        <v>99</v>
      </c>
      <c r="O786">
        <v>99</v>
      </c>
      <c r="P786">
        <v>0.40810263760184101</v>
      </c>
      <c r="Q786">
        <v>0.45657985839489601</v>
      </c>
      <c r="R786">
        <v>99</v>
      </c>
      <c r="S786">
        <v>16660.5677747056</v>
      </c>
      <c r="T786">
        <v>13.4358236927562</v>
      </c>
      <c r="U786" s="28" t="str">
        <f>IF(V786=N786,$E$2,IF(V786=O786,$F$2,IF(V786=P786,$G$2,IF(V786=Q786,$H$2,IF(V786=R786,$I$2,0)))))</f>
        <v>SA_Diesel</v>
      </c>
      <c r="V786" s="29">
        <f t="shared" si="24"/>
        <v>0.40810263760184101</v>
      </c>
      <c r="W786" s="27">
        <v>99</v>
      </c>
      <c r="X786">
        <v>99</v>
      </c>
      <c r="Y786" s="28">
        <v>0.21201530392349399</v>
      </c>
      <c r="Z786" s="28">
        <v>0.45657985839489601</v>
      </c>
      <c r="AA786" s="28">
        <v>99</v>
      </c>
      <c r="AB786" s="23">
        <v>16660.5677747056</v>
      </c>
      <c r="AC786" s="23">
        <v>13.4358236927562</v>
      </c>
      <c r="AD786" s="28" t="str">
        <f>IF(AE786=W786,$E$2,IF(AE786=X786,$F$2,IF(AE786=Y786,$G$2,IF(AE786=Z786,$H$2,IF(AE786=AA786,$I$2,0)))))</f>
        <v>SA_Diesel</v>
      </c>
      <c r="AE786" s="29">
        <f t="shared" si="25"/>
        <v>0.21201530392349399</v>
      </c>
    </row>
    <row r="787" spans="1:31" x14ac:dyDescent="0.25">
      <c r="A787">
        <v>1</v>
      </c>
      <c r="B787" s="15">
        <v>11778</v>
      </c>
      <c r="C787" s="15">
        <v>-68.983128120000003</v>
      </c>
      <c r="D787" s="15">
        <v>-11.87831357</v>
      </c>
      <c r="E787">
        <v>99</v>
      </c>
      <c r="F787">
        <v>99</v>
      </c>
      <c r="G787">
        <v>0.907969713613625</v>
      </c>
      <c r="H787">
        <v>0.52561108379092703</v>
      </c>
      <c r="I787">
        <v>99</v>
      </c>
      <c r="J787">
        <v>157547.798484631</v>
      </c>
      <c r="K787">
        <v>19.883933414057299</v>
      </c>
      <c r="L787" s="28" t="str">
        <f>IF(M787=E787,$E$2,IF(M787=F787,$F$2,IF(M787=G787,$G$2,IF(M787=H787,$H$2,IF(M787=I787,$I$2,0)))))</f>
        <v>SA_PV</v>
      </c>
      <c r="M787" s="29">
        <f>MIN(E787:I787)</f>
        <v>0.52561108379092703</v>
      </c>
      <c r="N787">
        <v>99</v>
      </c>
      <c r="O787">
        <v>99</v>
      </c>
      <c r="P787">
        <v>0.639049941711893</v>
      </c>
      <c r="Q787">
        <v>0.52561108379092703</v>
      </c>
      <c r="R787">
        <v>99</v>
      </c>
      <c r="S787">
        <v>62780.590625773599</v>
      </c>
      <c r="T787">
        <v>10.8616938798916</v>
      </c>
      <c r="U787" s="28" t="str">
        <f>IF(V787=N787,$E$2,IF(V787=O787,$F$2,IF(V787=P787,$G$2,IF(V787=Q787,$H$2,IF(V787=R787,$I$2,0)))))</f>
        <v>SA_PV</v>
      </c>
      <c r="V787" s="29">
        <f t="shared" si="24"/>
        <v>0.52561108379092703</v>
      </c>
      <c r="W787" s="27">
        <v>99</v>
      </c>
      <c r="X787">
        <v>99</v>
      </c>
      <c r="Y787" s="28">
        <v>0.290450237394833</v>
      </c>
      <c r="Z787" s="28">
        <v>0.52561108379092703</v>
      </c>
      <c r="AA787" s="28">
        <v>99</v>
      </c>
      <c r="AB787" s="23">
        <v>10184.4898015042</v>
      </c>
      <c r="AC787" s="23">
        <v>8.2132260571235296</v>
      </c>
      <c r="AD787" s="28" t="str">
        <f>IF(AE787=W787,$E$2,IF(AE787=X787,$F$2,IF(AE787=Y787,$G$2,IF(AE787=Z787,$H$2,IF(AE787=AA787,$I$2,0)))))</f>
        <v>SA_Diesel</v>
      </c>
      <c r="AE787" s="29">
        <f t="shared" si="25"/>
        <v>0.290450237394833</v>
      </c>
    </row>
    <row r="788" spans="1:31" x14ac:dyDescent="0.25">
      <c r="A788">
        <v>1</v>
      </c>
      <c r="B788" s="15">
        <v>11788</v>
      </c>
      <c r="C788" s="15">
        <v>-63.875763730000003</v>
      </c>
      <c r="D788" s="15">
        <v>-18.179778939999998</v>
      </c>
      <c r="E788">
        <v>99</v>
      </c>
      <c r="F788">
        <v>99</v>
      </c>
      <c r="G788">
        <v>0.42529319994385001</v>
      </c>
      <c r="H788">
        <v>0.51035588083129602</v>
      </c>
      <c r="I788">
        <v>0.15609140725750001</v>
      </c>
      <c r="J788">
        <v>202374.99254122999</v>
      </c>
      <c r="K788">
        <v>35.012974488102202</v>
      </c>
      <c r="L788" s="28" t="str">
        <f>IF(M788=E788,$E$2,IF(M788=F788,$F$2,IF(M788=G788,$G$2,IF(M788=H788,$H$2,IF(M788=I788,$I$2,0)))))</f>
        <v>Grid_extension</v>
      </c>
      <c r="M788" s="29">
        <f>MIN(E788:I788)</f>
        <v>0.15609140725750001</v>
      </c>
      <c r="N788">
        <v>99</v>
      </c>
      <c r="O788">
        <v>99</v>
      </c>
      <c r="P788">
        <v>0.31927675140566703</v>
      </c>
      <c r="Q788">
        <v>0.51035588083129602</v>
      </c>
      <c r="R788">
        <v>0.15609140725750001</v>
      </c>
      <c r="S788">
        <v>336479.56004382903</v>
      </c>
      <c r="T788">
        <v>126.71503155194701</v>
      </c>
      <c r="U788" s="28" t="str">
        <f>IF(V788=N788,$E$2,IF(V788=O788,$F$2,IF(V788=P788,$G$2,IF(V788=Q788,$H$2,IF(V788=R788,$I$2,0)))))</f>
        <v>Grid_extension</v>
      </c>
      <c r="V788" s="29">
        <f t="shared" si="24"/>
        <v>0.15609140725750001</v>
      </c>
      <c r="W788" s="27">
        <v>99</v>
      </c>
      <c r="X788">
        <v>99</v>
      </c>
      <c r="Y788" s="28">
        <v>0.18184802181913301</v>
      </c>
      <c r="Z788" s="28">
        <v>0.51035588083129602</v>
      </c>
      <c r="AA788" s="28">
        <v>99</v>
      </c>
      <c r="AB788" s="23">
        <v>237160.81605005701</v>
      </c>
      <c r="AC788" s="23">
        <v>164.88840546280201</v>
      </c>
      <c r="AD788" s="28" t="str">
        <f>IF(AE788=W788,$E$2,IF(AE788=X788,$F$2,IF(AE788=Y788,$G$2,IF(AE788=Z788,$H$2,IF(AE788=AA788,$I$2,0)))))</f>
        <v>SA_Diesel</v>
      </c>
      <c r="AE788" s="29">
        <f t="shared" si="25"/>
        <v>0.18184802181913301</v>
      </c>
    </row>
    <row r="789" spans="1:31" x14ac:dyDescent="0.25">
      <c r="A789">
        <v>1</v>
      </c>
      <c r="B789" s="15">
        <v>11790</v>
      </c>
      <c r="C789" s="15">
        <v>-59.595411970000001</v>
      </c>
      <c r="D789" s="15">
        <v>-18.339304039999998</v>
      </c>
      <c r="E789">
        <v>99</v>
      </c>
      <c r="F789">
        <v>99</v>
      </c>
      <c r="G789">
        <v>0.53255464742602199</v>
      </c>
      <c r="H789">
        <v>0.51607491684914897</v>
      </c>
      <c r="I789">
        <v>99</v>
      </c>
      <c r="J789">
        <v>131914.84310954501</v>
      </c>
      <c r="K789">
        <v>22.822637216184301</v>
      </c>
      <c r="L789" s="28" t="str">
        <f>IF(M789=E789,$E$2,IF(M789=F789,$F$2,IF(M789=G789,$G$2,IF(M789=H789,$H$2,IF(M789=I789,$I$2,0)))))</f>
        <v>SA_PV</v>
      </c>
      <c r="M789" s="29">
        <f>MIN(E789:I789)</f>
        <v>0.51607491684914897</v>
      </c>
      <c r="N789">
        <v>99</v>
      </c>
      <c r="O789">
        <v>99</v>
      </c>
      <c r="P789">
        <v>0.39033746036260603</v>
      </c>
      <c r="Q789">
        <v>0.51607491684914897</v>
      </c>
      <c r="R789">
        <v>99</v>
      </c>
      <c r="S789">
        <v>96258.953282680697</v>
      </c>
      <c r="T789">
        <v>35.0010249250371</v>
      </c>
      <c r="U789" s="28" t="str">
        <f>IF(V789=N789,$E$2,IF(V789=O789,$F$2,IF(V789=P789,$G$2,IF(V789=Q789,$H$2,IF(V789=R789,$I$2,0)))))</f>
        <v>SA_Diesel</v>
      </c>
      <c r="V789" s="29">
        <f t="shared" si="24"/>
        <v>0.39033746036260603</v>
      </c>
      <c r="W789" s="27">
        <v>99</v>
      </c>
      <c r="X789">
        <v>99</v>
      </c>
      <c r="Y789" s="28">
        <v>0.205981847502622</v>
      </c>
      <c r="Z789" s="28">
        <v>0.51607491684914897</v>
      </c>
      <c r="AA789" s="28">
        <v>99</v>
      </c>
      <c r="AB789" s="23">
        <v>57724.1975263965</v>
      </c>
      <c r="AC789" s="23">
        <v>46.551363150299402</v>
      </c>
      <c r="AD789" s="28" t="str">
        <f>IF(AE789=W789,$E$2,IF(AE789=X789,$F$2,IF(AE789=Y789,$G$2,IF(AE789=Z789,$H$2,IF(AE789=AA789,$I$2,0)))))</f>
        <v>SA_Diesel</v>
      </c>
      <c r="AE789" s="29">
        <f t="shared" si="25"/>
        <v>0.205981847502622</v>
      </c>
    </row>
    <row r="790" spans="1:31" x14ac:dyDescent="0.25">
      <c r="A790">
        <v>1</v>
      </c>
      <c r="B790" s="15">
        <v>11791</v>
      </c>
      <c r="C790" s="15">
        <v>-62.910250230000003</v>
      </c>
      <c r="D790" s="15">
        <v>-16.32947648</v>
      </c>
      <c r="E790">
        <v>99</v>
      </c>
      <c r="F790">
        <v>99</v>
      </c>
      <c r="G790">
        <v>0.47892392368493603</v>
      </c>
      <c r="H790">
        <v>0.45292331921928197</v>
      </c>
      <c r="I790">
        <v>99</v>
      </c>
      <c r="J790">
        <v>102072.19943136501</v>
      </c>
      <c r="K790">
        <v>17.659550074630701</v>
      </c>
      <c r="L790" s="28" t="str">
        <f>IF(M790=E790,$E$2,IF(M790=F790,$F$2,IF(M790=G790,$G$2,IF(M790=H790,$H$2,IF(M790=I790,$I$2,0)))))</f>
        <v>SA_PV</v>
      </c>
      <c r="M790" s="29">
        <f>MIN(E790:I790)</f>
        <v>0.45292331921928197</v>
      </c>
      <c r="N790">
        <v>99</v>
      </c>
      <c r="O790">
        <v>99</v>
      </c>
      <c r="P790">
        <v>0.354807105884136</v>
      </c>
      <c r="Q790">
        <v>0.45292331921928197</v>
      </c>
      <c r="R790">
        <v>99</v>
      </c>
      <c r="S790">
        <v>186124.362776547</v>
      </c>
      <c r="T790">
        <v>85.342546388339898</v>
      </c>
      <c r="U790" s="28" t="str">
        <f>IF(V790=N790,$E$2,IF(V790=O790,$F$2,IF(V790=P790,$G$2,IF(V790=Q790,$H$2,IF(V790=R790,$I$2,0)))))</f>
        <v>SA_Diesel</v>
      </c>
      <c r="V790" s="29">
        <f t="shared" si="24"/>
        <v>0.354807105884136</v>
      </c>
      <c r="W790" s="27">
        <v>99</v>
      </c>
      <c r="X790">
        <v>99</v>
      </c>
      <c r="Y790" s="28">
        <v>0.193914934660878</v>
      </c>
      <c r="Z790" s="28">
        <v>0.45292331921928197</v>
      </c>
      <c r="AA790" s="28">
        <v>99</v>
      </c>
      <c r="AB790" s="23">
        <v>186124.362776547</v>
      </c>
      <c r="AC790" s="23">
        <v>85.342546388339898</v>
      </c>
      <c r="AD790" s="28" t="str">
        <f>IF(AE790=W790,$E$2,IF(AE790=X790,$F$2,IF(AE790=Y790,$G$2,IF(AE790=Z790,$H$2,IF(AE790=AA790,$I$2,0)))))</f>
        <v>SA_Diesel</v>
      </c>
      <c r="AE790" s="29">
        <f t="shared" si="25"/>
        <v>0.193914934660878</v>
      </c>
    </row>
    <row r="791" spans="1:31" x14ac:dyDescent="0.25">
      <c r="A791">
        <v>1</v>
      </c>
      <c r="B791" s="15">
        <v>11820</v>
      </c>
      <c r="C791" s="15">
        <v>-64.901724979999997</v>
      </c>
      <c r="D791" s="15">
        <v>-14.33580323</v>
      </c>
      <c r="E791">
        <v>99</v>
      </c>
      <c r="F791">
        <v>99</v>
      </c>
      <c r="G791">
        <v>0.42529319994385001</v>
      </c>
      <c r="H791">
        <v>0.67528493473213802</v>
      </c>
      <c r="I791">
        <v>99</v>
      </c>
      <c r="J791">
        <v>108433.864122153</v>
      </c>
      <c r="K791">
        <v>18.760184104178801</v>
      </c>
      <c r="L791" s="28" t="str">
        <f>IF(M791=E791,$E$2,IF(M791=F791,$F$2,IF(M791=G791,$G$2,IF(M791=H791,$H$2,IF(M791=I791,$I$2,0)))))</f>
        <v>SA_Diesel</v>
      </c>
      <c r="M791" s="29">
        <f>MIN(E791:I791)</f>
        <v>0.42529319994385001</v>
      </c>
      <c r="N791">
        <v>99</v>
      </c>
      <c r="O791">
        <v>99</v>
      </c>
      <c r="P791">
        <v>0.31927675140566703</v>
      </c>
      <c r="Q791">
        <v>0.67528493473213802</v>
      </c>
      <c r="R791">
        <v>99</v>
      </c>
      <c r="S791">
        <v>11680.857177477899</v>
      </c>
      <c r="T791">
        <v>9.4199633373318097</v>
      </c>
      <c r="U791" s="28" t="str">
        <f>IF(V791=N791,$E$2,IF(V791=O791,$F$2,IF(V791=P791,$G$2,IF(V791=Q791,$H$2,IF(V791=R791,$I$2,0)))))</f>
        <v>SA_Diesel</v>
      </c>
      <c r="V791" s="29">
        <f t="shared" si="24"/>
        <v>0.31927675140566703</v>
      </c>
      <c r="W791" s="27">
        <v>99</v>
      </c>
      <c r="X791">
        <v>99</v>
      </c>
      <c r="Y791" s="28">
        <v>0.18184802181913301</v>
      </c>
      <c r="Z791" s="28">
        <v>0.67528493473213802</v>
      </c>
      <c r="AA791" s="28">
        <v>99</v>
      </c>
      <c r="AB791" s="23">
        <v>11680.857177477899</v>
      </c>
      <c r="AC791" s="23">
        <v>9.4199633373318097</v>
      </c>
      <c r="AD791" s="28" t="str">
        <f>IF(AE791=W791,$E$2,IF(AE791=X791,$F$2,IF(AE791=Y791,$G$2,IF(AE791=Z791,$H$2,IF(AE791=AA791,$I$2,0)))))</f>
        <v>SA_Diesel</v>
      </c>
      <c r="AE791" s="29">
        <f t="shared" si="25"/>
        <v>0.18184802181913301</v>
      </c>
    </row>
    <row r="792" spans="1:31" x14ac:dyDescent="0.25">
      <c r="A792">
        <v>1</v>
      </c>
      <c r="B792" s="15">
        <v>11825</v>
      </c>
      <c r="C792" s="15">
        <v>-65.441341370000004</v>
      </c>
      <c r="D792" s="15">
        <v>-10.57035205</v>
      </c>
      <c r="E792">
        <v>99</v>
      </c>
      <c r="F792">
        <v>99</v>
      </c>
      <c r="G792">
        <v>0.47892392368493603</v>
      </c>
      <c r="H792">
        <v>0.45364993416990101</v>
      </c>
      <c r="I792">
        <v>99</v>
      </c>
      <c r="J792">
        <v>13238.710611508001</v>
      </c>
      <c r="K792">
        <v>10.6762857125248</v>
      </c>
      <c r="L792" s="28" t="str">
        <f>IF(M792=E792,$E$2,IF(M792=F792,$F$2,IF(M792=G792,$G$2,IF(M792=H792,$H$2,IF(M792=I792,$I$2,0)))))</f>
        <v>SA_PV</v>
      </c>
      <c r="M792" s="29">
        <f>MIN(E792:I792)</f>
        <v>0.45364993416990101</v>
      </c>
      <c r="N792">
        <v>99</v>
      </c>
      <c r="O792">
        <v>99</v>
      </c>
      <c r="P792">
        <v>0.354807105884136</v>
      </c>
      <c r="Q792">
        <v>0.45364993416990101</v>
      </c>
      <c r="R792">
        <v>99</v>
      </c>
      <c r="S792">
        <v>21879.7318506179</v>
      </c>
      <c r="T792">
        <v>17.644789995452498</v>
      </c>
      <c r="U792" s="28" t="str">
        <f>IF(V792=N792,$E$2,IF(V792=O792,$F$2,IF(V792=P792,$G$2,IF(V792=Q792,$H$2,IF(V792=R792,$I$2,0)))))</f>
        <v>SA_Diesel</v>
      </c>
      <c r="V792" s="29">
        <f t="shared" si="24"/>
        <v>0.354807105884136</v>
      </c>
      <c r="W792" s="27">
        <v>99</v>
      </c>
      <c r="X792">
        <v>99</v>
      </c>
      <c r="Y792" s="28">
        <v>0.193914934660878</v>
      </c>
      <c r="Z792" s="28">
        <v>0.45364993416990101</v>
      </c>
      <c r="AA792" s="28">
        <v>99</v>
      </c>
      <c r="AB792" s="23">
        <v>21879.7318506179</v>
      </c>
      <c r="AC792" s="23">
        <v>17.644789995452498</v>
      </c>
      <c r="AD792" s="28" t="str">
        <f>IF(AE792=W792,$E$2,IF(AE792=X792,$F$2,IF(AE792=Y792,$G$2,IF(AE792=Z792,$H$2,IF(AE792=AA792,$I$2,0)))))</f>
        <v>SA_Diesel</v>
      </c>
      <c r="AE792" s="29">
        <f t="shared" si="25"/>
        <v>0.193914934660878</v>
      </c>
    </row>
    <row r="793" spans="1:31" x14ac:dyDescent="0.25">
      <c r="A793">
        <v>1</v>
      </c>
      <c r="B793" s="15">
        <v>11833</v>
      </c>
      <c r="C793" s="15">
        <v>-66.32850861</v>
      </c>
      <c r="D793" s="15">
        <v>-14.88201499</v>
      </c>
      <c r="E793">
        <v>99</v>
      </c>
      <c r="F793">
        <v>99</v>
      </c>
      <c r="G793">
        <v>0.559370009296565</v>
      </c>
      <c r="H793">
        <v>0.45929906708051699</v>
      </c>
      <c r="I793">
        <v>0.45242391243965102</v>
      </c>
      <c r="J793">
        <v>18103.303778781999</v>
      </c>
      <c r="K793">
        <v>14.5993102466413</v>
      </c>
      <c r="L793" s="28" t="str">
        <f>IF(M793=E793,$E$2,IF(M793=F793,$F$2,IF(M793=G793,$G$2,IF(M793=H793,$H$2,IF(M793=I793,$I$2,0)))))</f>
        <v>Grid_extension</v>
      </c>
      <c r="M793" s="29">
        <f>MIN(E793:I793)</f>
        <v>0.45242391243965102</v>
      </c>
      <c r="N793">
        <v>99</v>
      </c>
      <c r="O793">
        <v>99</v>
      </c>
      <c r="P793">
        <v>0.40810263760184101</v>
      </c>
      <c r="Q793">
        <v>0.45929906708051699</v>
      </c>
      <c r="R793">
        <v>99</v>
      </c>
      <c r="S793">
        <v>27501.866088521201</v>
      </c>
      <c r="T793">
        <v>22.1787293796888</v>
      </c>
      <c r="U793" s="28" t="str">
        <f>IF(V793=N793,$E$2,IF(V793=O793,$F$2,IF(V793=P793,$G$2,IF(V793=Q793,$H$2,IF(V793=R793,$I$2,0)))))</f>
        <v>SA_Diesel</v>
      </c>
      <c r="V793" s="29">
        <f t="shared" si="24"/>
        <v>0.40810263760184101</v>
      </c>
      <c r="W793" s="27">
        <v>99</v>
      </c>
      <c r="X793">
        <v>99</v>
      </c>
      <c r="Y793" s="28">
        <v>0.21201530392349399</v>
      </c>
      <c r="Z793" s="28">
        <v>0.45929906708051699</v>
      </c>
      <c r="AA793" s="28">
        <v>99</v>
      </c>
      <c r="AB793" s="23">
        <v>27501.866088521201</v>
      </c>
      <c r="AC793" s="23">
        <v>22.1787293796888</v>
      </c>
      <c r="AD793" s="28" t="str">
        <f>IF(AE793=W793,$E$2,IF(AE793=X793,$F$2,IF(AE793=Y793,$G$2,IF(AE793=Z793,$H$2,IF(AE793=AA793,$I$2,0)))))</f>
        <v>SA_Diesel</v>
      </c>
      <c r="AE793" s="29">
        <f t="shared" si="25"/>
        <v>0.21201530392349399</v>
      </c>
    </row>
    <row r="794" spans="1:31" x14ac:dyDescent="0.25">
      <c r="A794">
        <v>1</v>
      </c>
      <c r="B794" s="15">
        <v>11855</v>
      </c>
      <c r="C794" s="15">
        <v>-64.442069399999994</v>
      </c>
      <c r="D794" s="15">
        <v>-17.146744429999998</v>
      </c>
      <c r="E794">
        <v>99</v>
      </c>
      <c r="F794">
        <v>99</v>
      </c>
      <c r="G794">
        <v>0.53255464742602199</v>
      </c>
      <c r="H794">
        <v>0.480637607307488</v>
      </c>
      <c r="I794">
        <v>99</v>
      </c>
      <c r="J794">
        <v>90934.825998693705</v>
      </c>
      <c r="K794">
        <v>17.935863116113101</v>
      </c>
      <c r="L794" s="28" t="str">
        <f>IF(M794=E794,$E$2,IF(M794=F794,$F$2,IF(M794=G794,$G$2,IF(M794=H794,$H$2,IF(M794=I794,$I$2,0)))))</f>
        <v>SA_PV</v>
      </c>
      <c r="M794" s="29">
        <f>MIN(E794:I794)</f>
        <v>0.480637607307488</v>
      </c>
      <c r="N794">
        <v>99</v>
      </c>
      <c r="O794">
        <v>99</v>
      </c>
      <c r="P794">
        <v>0.39033746036260603</v>
      </c>
      <c r="Q794">
        <v>0.480637607307488</v>
      </c>
      <c r="R794">
        <v>99</v>
      </c>
      <c r="S794">
        <v>16166.8893541254</v>
      </c>
      <c r="T794">
        <v>13.0376994325552</v>
      </c>
      <c r="U794" s="28" t="str">
        <f>IF(V794=N794,$E$2,IF(V794=O794,$F$2,IF(V794=P794,$G$2,IF(V794=Q794,$H$2,IF(V794=R794,$I$2,0)))))</f>
        <v>SA_Diesel</v>
      </c>
      <c r="V794" s="29">
        <f t="shared" si="24"/>
        <v>0.39033746036260603</v>
      </c>
      <c r="W794" s="27">
        <v>99</v>
      </c>
      <c r="X794">
        <v>99</v>
      </c>
      <c r="Y794" s="28">
        <v>0.205981847502622</v>
      </c>
      <c r="Z794" s="28">
        <v>0.480637607307488</v>
      </c>
      <c r="AA794" s="28">
        <v>99</v>
      </c>
      <c r="AB794" s="23">
        <v>16166.8893541254</v>
      </c>
      <c r="AC794" s="23">
        <v>13.0376994325552</v>
      </c>
      <c r="AD794" s="28" t="str">
        <f>IF(AE794=W794,$E$2,IF(AE794=X794,$F$2,IF(AE794=Y794,$G$2,IF(AE794=Z794,$H$2,IF(AE794=AA794,$I$2,0)))))</f>
        <v>SA_Diesel</v>
      </c>
      <c r="AE794" s="29">
        <f t="shared" si="25"/>
        <v>0.205981847502622</v>
      </c>
    </row>
    <row r="795" spans="1:31" x14ac:dyDescent="0.25">
      <c r="A795">
        <v>1</v>
      </c>
      <c r="B795" s="15">
        <v>11856</v>
      </c>
      <c r="C795" s="15">
        <v>-66.485359689999996</v>
      </c>
      <c r="D795" s="15">
        <v>-17.37758633</v>
      </c>
      <c r="E795">
        <v>99</v>
      </c>
      <c r="F795">
        <v>99</v>
      </c>
      <c r="G795">
        <v>0.88115435174308199</v>
      </c>
      <c r="H795">
        <v>0.39237991530884198</v>
      </c>
      <c r="I795">
        <v>0.29811111519349198</v>
      </c>
      <c r="J795">
        <v>13986.292903600401</v>
      </c>
      <c r="K795">
        <v>11.2791693602016</v>
      </c>
      <c r="L795" s="28" t="str">
        <f>IF(M795=E795,$E$2,IF(M795=F795,$F$2,IF(M795=G795,$G$2,IF(M795=H795,$H$2,IF(M795=I795,$I$2,0)))))</f>
        <v>Grid_extension</v>
      </c>
      <c r="M795" s="29">
        <f>MIN(E795:I795)</f>
        <v>0.29811111519349198</v>
      </c>
      <c r="N795">
        <v>99</v>
      </c>
      <c r="O795">
        <v>99</v>
      </c>
      <c r="P795">
        <v>0.62128476447265801</v>
      </c>
      <c r="Q795">
        <v>0.39237991530884198</v>
      </c>
      <c r="R795">
        <v>0.29811111519349198</v>
      </c>
      <c r="S795">
        <v>153407.72521647299</v>
      </c>
      <c r="T795">
        <v>23.3201085019735</v>
      </c>
      <c r="U795" s="28" t="str">
        <f>IF(V795=N795,$E$2,IF(V795=O795,$F$2,IF(V795=P795,$G$2,IF(V795=Q795,$H$2,IF(V795=R795,$I$2,0)))))</f>
        <v>Grid_extension</v>
      </c>
      <c r="V795" s="29">
        <f t="shared" si="24"/>
        <v>0.29811111519349198</v>
      </c>
      <c r="W795" s="27">
        <v>99</v>
      </c>
      <c r="X795">
        <v>99</v>
      </c>
      <c r="Y795" s="28">
        <v>0.284416780973961</v>
      </c>
      <c r="Z795" s="28">
        <v>0.39237991530884198</v>
      </c>
      <c r="AA795" s="28">
        <v>99</v>
      </c>
      <c r="AB795" s="23">
        <v>111705.262897817</v>
      </c>
      <c r="AC795" s="23">
        <v>30.345377805738899</v>
      </c>
      <c r="AD795" s="28" t="str">
        <f>IF(AE795=W795,$E$2,IF(AE795=X795,$F$2,IF(AE795=Y795,$G$2,IF(AE795=Z795,$H$2,IF(AE795=AA795,$I$2,0)))))</f>
        <v>SA_Diesel</v>
      </c>
      <c r="AE795" s="29">
        <f t="shared" si="25"/>
        <v>0.284416780973961</v>
      </c>
    </row>
    <row r="796" spans="1:31" x14ac:dyDescent="0.25">
      <c r="A796">
        <v>1</v>
      </c>
      <c r="B796" s="15">
        <v>11870</v>
      </c>
      <c r="C796" s="15">
        <v>-65.247890200000001</v>
      </c>
      <c r="D796" s="15">
        <v>-18.40208801</v>
      </c>
      <c r="E796">
        <v>99</v>
      </c>
      <c r="F796">
        <v>99</v>
      </c>
      <c r="G796">
        <v>0.47892392368493603</v>
      </c>
      <c r="H796">
        <v>0.39201727213387999</v>
      </c>
      <c r="I796">
        <v>99</v>
      </c>
      <c r="J796">
        <v>75301.957752571296</v>
      </c>
      <c r="K796">
        <v>11.461173273626899</v>
      </c>
      <c r="L796" s="28" t="str">
        <f>IF(M796=E796,$E$2,IF(M796=F796,$F$2,IF(M796=G796,$G$2,IF(M796=H796,$H$2,IF(M796=I796,$I$2,0)))))</f>
        <v>SA_PV</v>
      </c>
      <c r="M796" s="29">
        <f>MIN(E796:I796)</f>
        <v>0.39201727213387999</v>
      </c>
      <c r="N796">
        <v>99</v>
      </c>
      <c r="O796">
        <v>99</v>
      </c>
      <c r="P796">
        <v>0.354807105884136</v>
      </c>
      <c r="Q796">
        <v>0.39201727213387999</v>
      </c>
      <c r="R796">
        <v>99</v>
      </c>
      <c r="S796">
        <v>24479.986908190502</v>
      </c>
      <c r="T796">
        <v>19.741751454520202</v>
      </c>
      <c r="U796" s="28" t="str">
        <f>IF(V796=N796,$E$2,IF(V796=O796,$F$2,IF(V796=P796,$G$2,IF(V796=Q796,$H$2,IF(V796=R796,$I$2,0)))))</f>
        <v>SA_Diesel</v>
      </c>
      <c r="V796" s="29">
        <f t="shared" si="24"/>
        <v>0.354807105884136</v>
      </c>
      <c r="W796" s="27">
        <v>99</v>
      </c>
      <c r="X796">
        <v>99</v>
      </c>
      <c r="Y796" s="28">
        <v>0.193914934660878</v>
      </c>
      <c r="Z796" s="28">
        <v>0.39201727213387999</v>
      </c>
      <c r="AA796" s="28">
        <v>99</v>
      </c>
      <c r="AB796" s="23">
        <v>24479.986908190502</v>
      </c>
      <c r="AC796" s="23">
        <v>19.741751454520202</v>
      </c>
      <c r="AD796" s="28" t="str">
        <f>IF(AE796=W796,$E$2,IF(AE796=X796,$F$2,IF(AE796=Y796,$G$2,IF(AE796=Z796,$H$2,IF(AE796=AA796,$I$2,0)))))</f>
        <v>SA_Diesel</v>
      </c>
      <c r="AE796" s="29">
        <f t="shared" si="25"/>
        <v>0.193914934660878</v>
      </c>
    </row>
    <row r="797" spans="1:31" x14ac:dyDescent="0.25">
      <c r="A797">
        <v>1</v>
      </c>
      <c r="B797" s="15">
        <v>11918</v>
      </c>
      <c r="C797" s="15">
        <v>-64.620545800000002</v>
      </c>
      <c r="D797" s="15">
        <v>-17.144525080000001</v>
      </c>
      <c r="E797">
        <v>99</v>
      </c>
      <c r="F797">
        <v>99</v>
      </c>
      <c r="G797">
        <v>0.74707754239036706</v>
      </c>
      <c r="H797">
        <v>0.49121330451518003</v>
      </c>
      <c r="I797">
        <v>99</v>
      </c>
      <c r="J797">
        <v>105956.252507254</v>
      </c>
      <c r="K797">
        <v>20.8986691335807</v>
      </c>
      <c r="L797" s="28" t="str">
        <f>IF(M797=E797,$E$2,IF(M797=F797,$F$2,IF(M797=G797,$G$2,IF(M797=H797,$H$2,IF(M797=I797,$I$2,0)))))</f>
        <v>SA_PV</v>
      </c>
      <c r="M797" s="29">
        <f>MIN(E797:I797)</f>
        <v>0.49121330451518003</v>
      </c>
      <c r="N797">
        <v>99</v>
      </c>
      <c r="O797">
        <v>99</v>
      </c>
      <c r="P797">
        <v>0.53245887827648397</v>
      </c>
      <c r="Q797">
        <v>0.49121330451518003</v>
      </c>
      <c r="R797">
        <v>99</v>
      </c>
      <c r="S797">
        <v>71381.618341979905</v>
      </c>
      <c r="T797">
        <v>14.079214663112401</v>
      </c>
      <c r="U797" s="28" t="str">
        <f>IF(V797=N797,$E$2,IF(V797=O797,$F$2,IF(V797=P797,$G$2,IF(V797=Q797,$H$2,IF(V797=R797,$I$2,0)))))</f>
        <v>SA_PV</v>
      </c>
      <c r="V797" s="29">
        <f t="shared" si="24"/>
        <v>0.49121330451518003</v>
      </c>
      <c r="W797" s="27">
        <v>99</v>
      </c>
      <c r="X797">
        <v>99</v>
      </c>
      <c r="Y797" s="28">
        <v>0.25424949886960002</v>
      </c>
      <c r="Z797" s="28">
        <v>0.49121330451518003</v>
      </c>
      <c r="AA797" s="28">
        <v>99</v>
      </c>
      <c r="AB797" s="23">
        <v>12390.666389987</v>
      </c>
      <c r="AC797" s="23">
        <v>9.9923850917240298</v>
      </c>
      <c r="AD797" s="28" t="str">
        <f>IF(AE797=W797,$E$2,IF(AE797=X797,$F$2,IF(AE797=Y797,$G$2,IF(AE797=Z797,$H$2,IF(AE797=AA797,$I$2,0)))))</f>
        <v>SA_Diesel</v>
      </c>
      <c r="AE797" s="29">
        <f t="shared" si="25"/>
        <v>0.25424949886960002</v>
      </c>
    </row>
    <row r="798" spans="1:31" x14ac:dyDescent="0.25">
      <c r="A798">
        <v>1</v>
      </c>
      <c r="B798" s="15">
        <v>11921</v>
      </c>
      <c r="C798" s="15">
        <v>-64.408995340000004</v>
      </c>
      <c r="D798" s="15">
        <v>-17.29974137</v>
      </c>
      <c r="E798">
        <v>99</v>
      </c>
      <c r="F798">
        <v>99</v>
      </c>
      <c r="G798">
        <v>0.63981609490819402</v>
      </c>
      <c r="H798">
        <v>0.49842854106798801</v>
      </c>
      <c r="I798">
        <v>99</v>
      </c>
      <c r="J798">
        <v>107112.51193836299</v>
      </c>
      <c r="K798">
        <v>17.836366510596399</v>
      </c>
      <c r="L798" s="28" t="str">
        <f>IF(M798=E798,$E$2,IF(M798=F798,$F$2,IF(M798=G798,$G$2,IF(M798=H798,$H$2,IF(M798=I798,$I$2,0)))))</f>
        <v>SA_PV</v>
      </c>
      <c r="M798" s="29">
        <f>MIN(E798:I798)</f>
        <v>0.49842854106798801</v>
      </c>
      <c r="N798">
        <v>99</v>
      </c>
      <c r="O798">
        <v>99</v>
      </c>
      <c r="P798">
        <v>0.46139816931954503</v>
      </c>
      <c r="Q798">
        <v>0.49842854106798801</v>
      </c>
      <c r="R798">
        <v>99</v>
      </c>
      <c r="S798">
        <v>23489.828044390099</v>
      </c>
      <c r="T798">
        <v>18.943243258296601</v>
      </c>
      <c r="U798" s="28" t="str">
        <f>IF(V798=N798,$E$2,IF(V798=O798,$F$2,IF(V798=P798,$G$2,IF(V798=Q798,$H$2,IF(V798=R798,$I$2,0)))))</f>
        <v>SA_Diesel</v>
      </c>
      <c r="V798" s="29">
        <f t="shared" si="24"/>
        <v>0.46139816931954503</v>
      </c>
      <c r="W798" s="27">
        <v>99</v>
      </c>
      <c r="X798">
        <v>99</v>
      </c>
      <c r="Y798" s="28">
        <v>0.23011567318611101</v>
      </c>
      <c r="Z798" s="28">
        <v>0.49842854106798801</v>
      </c>
      <c r="AA798" s="28">
        <v>99</v>
      </c>
      <c r="AB798" s="23">
        <v>23489.828044390099</v>
      </c>
      <c r="AC798" s="23">
        <v>18.943243258296601</v>
      </c>
      <c r="AD798" s="28" t="str">
        <f>IF(AE798=W798,$E$2,IF(AE798=X798,$F$2,IF(AE798=Y798,$G$2,IF(AE798=Z798,$H$2,IF(AE798=AA798,$I$2,0)))))</f>
        <v>SA_Diesel</v>
      </c>
      <c r="AE798" s="29">
        <f t="shared" si="25"/>
        <v>0.23011567318611101</v>
      </c>
    </row>
    <row r="799" spans="1:31" x14ac:dyDescent="0.25">
      <c r="A799">
        <v>1</v>
      </c>
      <c r="B799" s="15">
        <v>11925</v>
      </c>
      <c r="C799" s="15">
        <v>-64.60792275</v>
      </c>
      <c r="D799" s="15">
        <v>-17.239770369999999</v>
      </c>
      <c r="E799">
        <v>99</v>
      </c>
      <c r="F799">
        <v>99</v>
      </c>
      <c r="G799">
        <v>0.82752362800199597</v>
      </c>
      <c r="H799">
        <v>0.504355158678785</v>
      </c>
      <c r="I799">
        <v>99</v>
      </c>
      <c r="J799">
        <v>102831.96980277701</v>
      </c>
      <c r="K799">
        <v>20.282439803309</v>
      </c>
      <c r="L799" s="28" t="str">
        <f>IF(M799=E799,$E$2,IF(M799=F799,$F$2,IF(M799=G799,$G$2,IF(M799=H799,$H$2,IF(M799=I799,$I$2,0)))))</f>
        <v>SA_PV</v>
      </c>
      <c r="M799" s="29">
        <f>MIN(E799:I799)</f>
        <v>0.504355158678785</v>
      </c>
      <c r="N799">
        <v>99</v>
      </c>
      <c r="O799">
        <v>99</v>
      </c>
      <c r="P799">
        <v>0.58575440999418904</v>
      </c>
      <c r="Q799">
        <v>0.504355158678785</v>
      </c>
      <c r="R799">
        <v>99</v>
      </c>
      <c r="S799">
        <v>82597.539840620506</v>
      </c>
      <c r="T799">
        <v>16.291427976453701</v>
      </c>
      <c r="U799" s="28" t="str">
        <f>IF(V799=N799,$E$2,IF(V799=O799,$F$2,IF(V799=P799,$G$2,IF(V799=Q799,$H$2,IF(V799=R799,$I$2,0)))))</f>
        <v>SA_PV</v>
      </c>
      <c r="V799" s="29">
        <f t="shared" si="24"/>
        <v>0.504355158678785</v>
      </c>
      <c r="W799" s="27">
        <v>99</v>
      </c>
      <c r="X799">
        <v>99</v>
      </c>
      <c r="Y799" s="28">
        <v>0.27234986813221601</v>
      </c>
      <c r="Z799" s="28">
        <v>0.504355158678785</v>
      </c>
      <c r="AA799" s="28">
        <v>99</v>
      </c>
      <c r="AB799" s="23">
        <v>13963.9742769732</v>
      </c>
      <c r="AC799" s="23">
        <v>11.261170625915801</v>
      </c>
      <c r="AD799" s="28" t="str">
        <f>IF(AE799=W799,$E$2,IF(AE799=X799,$F$2,IF(AE799=Y799,$G$2,IF(AE799=Z799,$H$2,IF(AE799=AA799,$I$2,0)))))</f>
        <v>SA_Diesel</v>
      </c>
      <c r="AE799" s="29">
        <f t="shared" si="25"/>
        <v>0.27234986813221601</v>
      </c>
    </row>
    <row r="800" spans="1:31" x14ac:dyDescent="0.25">
      <c r="A800">
        <v>1</v>
      </c>
      <c r="B800" s="15">
        <v>11930</v>
      </c>
      <c r="C800" s="15">
        <v>-66.830186499999996</v>
      </c>
      <c r="D800" s="15">
        <v>-17.659375499999999</v>
      </c>
      <c r="E800">
        <v>99</v>
      </c>
      <c r="F800">
        <v>99</v>
      </c>
      <c r="G800">
        <v>0.42529319994385001</v>
      </c>
      <c r="H800">
        <v>0.43002418593832997</v>
      </c>
      <c r="I800">
        <v>99</v>
      </c>
      <c r="J800">
        <v>66101.700698292698</v>
      </c>
      <c r="K800">
        <v>11.4362803976284</v>
      </c>
      <c r="L800" s="28" t="str">
        <f>IF(M800=E800,$E$2,IF(M800=F800,$F$2,IF(M800=G800,$G$2,IF(M800=H800,$H$2,IF(M800=I800,$I$2,0)))))</f>
        <v>SA_Diesel</v>
      </c>
      <c r="M800" s="29">
        <f>MIN(E800:I800)</f>
        <v>0.42529319994385001</v>
      </c>
      <c r="N800">
        <v>99</v>
      </c>
      <c r="O800">
        <v>99</v>
      </c>
      <c r="P800">
        <v>0.31927675140566703</v>
      </c>
      <c r="Q800">
        <v>0.43002418593832997</v>
      </c>
      <c r="R800">
        <v>99</v>
      </c>
      <c r="S800">
        <v>16022.0424347671</v>
      </c>
      <c r="T800">
        <v>12.9208884272368</v>
      </c>
      <c r="U800" s="28" t="str">
        <f>IF(V800=N800,$E$2,IF(V800=O800,$F$2,IF(V800=P800,$G$2,IF(V800=Q800,$H$2,IF(V800=R800,$I$2,0)))))</f>
        <v>SA_Diesel</v>
      </c>
      <c r="V800" s="29">
        <f t="shared" si="24"/>
        <v>0.31927675140566703</v>
      </c>
      <c r="W800" s="27">
        <v>99</v>
      </c>
      <c r="X800">
        <v>99</v>
      </c>
      <c r="Y800" s="28">
        <v>0.18184802181913301</v>
      </c>
      <c r="Z800" s="28">
        <v>0.43002418593832997</v>
      </c>
      <c r="AA800" s="28">
        <v>99</v>
      </c>
      <c r="AB800" s="23">
        <v>16022.0424347671</v>
      </c>
      <c r="AC800" s="23">
        <v>12.9208884272368</v>
      </c>
      <c r="AD800" s="28" t="str">
        <f>IF(AE800=W800,$E$2,IF(AE800=X800,$F$2,IF(AE800=Y800,$G$2,IF(AE800=Z800,$H$2,IF(AE800=AA800,$I$2,0)))))</f>
        <v>SA_Diesel</v>
      </c>
      <c r="AE800" s="29">
        <f t="shared" si="25"/>
        <v>0.18184802181913301</v>
      </c>
    </row>
    <row r="801" spans="1:31" x14ac:dyDescent="0.25">
      <c r="A801">
        <v>1</v>
      </c>
      <c r="B801" s="15">
        <v>11934</v>
      </c>
      <c r="C801" s="15">
        <v>-66.782931360000006</v>
      </c>
      <c r="D801" s="15">
        <v>-17.14839212</v>
      </c>
      <c r="E801">
        <v>99</v>
      </c>
      <c r="F801">
        <v>99</v>
      </c>
      <c r="G801">
        <v>0.42529319994385001</v>
      </c>
      <c r="H801">
        <v>0.44672215739742799</v>
      </c>
      <c r="I801">
        <v>99</v>
      </c>
      <c r="J801">
        <v>145194.70086304101</v>
      </c>
      <c r="K801">
        <v>25.120190460733799</v>
      </c>
      <c r="L801" s="28" t="str">
        <f>IF(M801=E801,$E$2,IF(M801=F801,$F$2,IF(M801=G801,$G$2,IF(M801=H801,$H$2,IF(M801=I801,$I$2,0)))))</f>
        <v>SA_Diesel</v>
      </c>
      <c r="M801" s="29">
        <f>MIN(E801:I801)</f>
        <v>0.42529319994385001</v>
      </c>
      <c r="N801">
        <v>99</v>
      </c>
      <c r="O801">
        <v>99</v>
      </c>
      <c r="P801">
        <v>0.31927675140566703</v>
      </c>
      <c r="Q801">
        <v>0.44672215739742799</v>
      </c>
      <c r="R801">
        <v>99</v>
      </c>
      <c r="S801">
        <v>15889.7129284807</v>
      </c>
      <c r="T801">
        <v>12.8141720211782</v>
      </c>
      <c r="U801" s="28" t="str">
        <f>IF(V801=N801,$E$2,IF(V801=O801,$F$2,IF(V801=P801,$G$2,IF(V801=Q801,$H$2,IF(V801=R801,$I$2,0)))))</f>
        <v>SA_Diesel</v>
      </c>
      <c r="V801" s="29">
        <f t="shared" si="24"/>
        <v>0.31927675140566703</v>
      </c>
      <c r="W801" s="27">
        <v>99</v>
      </c>
      <c r="X801">
        <v>99</v>
      </c>
      <c r="Y801" s="28">
        <v>0.18184802181913301</v>
      </c>
      <c r="Z801" s="28">
        <v>0.44672215739742799</v>
      </c>
      <c r="AA801" s="28">
        <v>99</v>
      </c>
      <c r="AB801" s="23">
        <v>15889.7129284807</v>
      </c>
      <c r="AC801" s="23">
        <v>12.8141720211782</v>
      </c>
      <c r="AD801" s="28" t="str">
        <f>IF(AE801=W801,$E$2,IF(AE801=X801,$F$2,IF(AE801=Y801,$G$2,IF(AE801=Z801,$H$2,IF(AE801=AA801,$I$2,0)))))</f>
        <v>SA_Diesel</v>
      </c>
      <c r="AE801" s="29">
        <f t="shared" si="25"/>
        <v>0.18184802181913301</v>
      </c>
    </row>
    <row r="802" spans="1:31" x14ac:dyDescent="0.25">
      <c r="A802">
        <v>1</v>
      </c>
      <c r="B802" s="15">
        <v>11952</v>
      </c>
      <c r="C802" s="15">
        <v>-65.091938659999997</v>
      </c>
      <c r="D802" s="15">
        <v>-17.38410279</v>
      </c>
      <c r="E802">
        <v>99</v>
      </c>
      <c r="F802">
        <v>99</v>
      </c>
      <c r="G802">
        <v>1.4442769510244799</v>
      </c>
      <c r="H802">
        <v>0.61757624149125501</v>
      </c>
      <c r="I802">
        <v>99</v>
      </c>
      <c r="J802">
        <v>89213.001559490498</v>
      </c>
      <c r="K802">
        <v>17.596252773075001</v>
      </c>
      <c r="L802" s="28" t="str">
        <f>IF(M802=E802,$E$2,IF(M802=F802,$F$2,IF(M802=G802,$G$2,IF(M802=H802,$H$2,IF(M802=I802,$I$2,0)))))</f>
        <v>SA_PV</v>
      </c>
      <c r="M802" s="29">
        <f>MIN(E802:I802)</f>
        <v>0.61757624149125501</v>
      </c>
      <c r="N802">
        <v>99</v>
      </c>
      <c r="O802">
        <v>99</v>
      </c>
      <c r="P802">
        <v>0.99435348649658895</v>
      </c>
      <c r="Q802">
        <v>0.61757624149125501</v>
      </c>
      <c r="R802">
        <v>99</v>
      </c>
      <c r="S802">
        <v>57794.562526375703</v>
      </c>
      <c r="T802">
        <v>9.9990592606186297</v>
      </c>
      <c r="U802" s="28" t="str">
        <f>IF(V802=N802,$E$2,IF(V802=O802,$F$2,IF(V802=P802,$G$2,IF(V802=Q802,$H$2,IF(V802=R802,$I$2,0)))))</f>
        <v>SA_PV</v>
      </c>
      <c r="V802" s="29">
        <f t="shared" si="24"/>
        <v>0.61757624149125501</v>
      </c>
      <c r="W802" s="27">
        <v>99</v>
      </c>
      <c r="X802">
        <v>99</v>
      </c>
      <c r="Y802" s="28">
        <v>0.41111936581227698</v>
      </c>
      <c r="Z802" s="28">
        <v>0.61757624149125501</v>
      </c>
      <c r="AA802" s="28">
        <v>99</v>
      </c>
      <c r="AB802" s="23">
        <v>7979.4837734496496</v>
      </c>
      <c r="AC802" s="23">
        <v>6.4350110145734698</v>
      </c>
      <c r="AD802" s="28" t="str">
        <f>IF(AE802=W802,$E$2,IF(AE802=X802,$F$2,IF(AE802=Y802,$G$2,IF(AE802=Z802,$H$2,IF(AE802=AA802,$I$2,0)))))</f>
        <v>SA_Diesel</v>
      </c>
      <c r="AE802" s="29">
        <f t="shared" si="25"/>
        <v>0.41111936581227698</v>
      </c>
    </row>
    <row r="803" spans="1:31" x14ac:dyDescent="0.25">
      <c r="A803">
        <v>1</v>
      </c>
      <c r="B803" s="15">
        <v>11957</v>
      </c>
      <c r="C803" s="15">
        <v>-66.524741270000007</v>
      </c>
      <c r="D803" s="15">
        <v>-17.795352130000001</v>
      </c>
      <c r="E803">
        <v>99</v>
      </c>
      <c r="F803">
        <v>99</v>
      </c>
      <c r="G803">
        <v>0.50573928555547898</v>
      </c>
      <c r="H803">
        <v>0.42945132956274701</v>
      </c>
      <c r="I803">
        <v>99</v>
      </c>
      <c r="J803">
        <v>62780.590625773599</v>
      </c>
      <c r="K803">
        <v>10.8616938798916</v>
      </c>
      <c r="L803" s="28" t="str">
        <f>IF(M803=E803,$E$2,IF(M803=F803,$F$2,IF(M803=G803,$G$2,IF(M803=H803,$H$2,IF(M803=I803,$I$2,0)))))</f>
        <v>SA_PV</v>
      </c>
      <c r="M803" s="29">
        <f>MIN(E803:I803)</f>
        <v>0.42945132956274701</v>
      </c>
      <c r="N803">
        <v>99</v>
      </c>
      <c r="O803">
        <v>99</v>
      </c>
      <c r="P803">
        <v>0.37257228312337098</v>
      </c>
      <c r="Q803">
        <v>0.42945132956274701</v>
      </c>
      <c r="R803">
        <v>99</v>
      </c>
      <c r="S803">
        <v>8558.8671133158496</v>
      </c>
      <c r="T803">
        <v>6.90225153783949</v>
      </c>
      <c r="U803" s="28" t="str">
        <f>IF(V803=N803,$E$2,IF(V803=O803,$F$2,IF(V803=P803,$G$2,IF(V803=Q803,$H$2,IF(V803=R803,$I$2,0)))))</f>
        <v>SA_Diesel</v>
      </c>
      <c r="V803" s="29">
        <f t="shared" si="24"/>
        <v>0.37257228312337098</v>
      </c>
      <c r="W803" s="27">
        <v>99</v>
      </c>
      <c r="X803">
        <v>99</v>
      </c>
      <c r="Y803" s="28">
        <v>0.19994839108175</v>
      </c>
      <c r="Z803" s="28">
        <v>0.42945132956274701</v>
      </c>
      <c r="AA803" s="28">
        <v>99</v>
      </c>
      <c r="AB803" s="23">
        <v>8558.8671133158496</v>
      </c>
      <c r="AC803" s="23">
        <v>6.90225153783949</v>
      </c>
      <c r="AD803" s="28" t="str">
        <f>IF(AE803=W803,$E$2,IF(AE803=X803,$F$2,IF(AE803=Y803,$G$2,IF(AE803=Z803,$H$2,IF(AE803=AA803,$I$2,0)))))</f>
        <v>SA_Diesel</v>
      </c>
      <c r="AE803" s="29">
        <f t="shared" si="25"/>
        <v>0.19994839108175</v>
      </c>
    </row>
    <row r="804" spans="1:31" x14ac:dyDescent="0.25">
      <c r="A804">
        <v>1</v>
      </c>
      <c r="B804" s="15">
        <v>11964</v>
      </c>
      <c r="C804" s="15">
        <v>-65.338469450000005</v>
      </c>
      <c r="D804" s="15">
        <v>-18.080381500000001</v>
      </c>
      <c r="E804">
        <v>99</v>
      </c>
      <c r="F804">
        <v>99</v>
      </c>
      <c r="G804">
        <v>0.559370009296565</v>
      </c>
      <c r="H804">
        <v>0.38420533373990701</v>
      </c>
      <c r="I804">
        <v>99</v>
      </c>
      <c r="J804">
        <v>336479.56004382903</v>
      </c>
      <c r="K804">
        <v>126.71503155194701</v>
      </c>
      <c r="L804" s="28" t="str">
        <f>IF(M804=E804,$E$2,IF(M804=F804,$F$2,IF(M804=G804,$G$2,IF(M804=H804,$H$2,IF(M804=I804,$I$2,0)))))</f>
        <v>SA_PV</v>
      </c>
      <c r="M804" s="29">
        <f>MIN(E804:I804)</f>
        <v>0.38420533373990701</v>
      </c>
      <c r="N804">
        <v>99</v>
      </c>
      <c r="O804">
        <v>99</v>
      </c>
      <c r="P804">
        <v>0.40810263760184101</v>
      </c>
      <c r="Q804">
        <v>0.38420533373990701</v>
      </c>
      <c r="R804">
        <v>99</v>
      </c>
      <c r="S804">
        <v>55307.045614898198</v>
      </c>
      <c r="T804">
        <v>10.908687498007501</v>
      </c>
      <c r="U804" s="28" t="str">
        <f>IF(V804=N804,$E$2,IF(V804=O804,$F$2,IF(V804=P804,$G$2,IF(V804=Q804,$H$2,IF(V804=R804,$I$2,0)))))</f>
        <v>SA_PV</v>
      </c>
      <c r="V804" s="29">
        <f t="shared" si="24"/>
        <v>0.38420533373990701</v>
      </c>
      <c r="W804" s="27">
        <v>99</v>
      </c>
      <c r="X804">
        <v>99</v>
      </c>
      <c r="Y804" s="28">
        <v>0.21201530392349399</v>
      </c>
      <c r="Z804" s="28">
        <v>0.38420533373990701</v>
      </c>
      <c r="AA804" s="28">
        <v>99</v>
      </c>
      <c r="AB804" s="23">
        <v>12274.264158035299</v>
      </c>
      <c r="AC804" s="23">
        <v>9.8985131488769795</v>
      </c>
      <c r="AD804" s="28" t="str">
        <f>IF(AE804=W804,$E$2,IF(AE804=X804,$F$2,IF(AE804=Y804,$G$2,IF(AE804=Z804,$H$2,IF(AE804=AA804,$I$2,0)))))</f>
        <v>SA_Diesel</v>
      </c>
      <c r="AE804" s="29">
        <f t="shared" si="25"/>
        <v>0.21201530392349399</v>
      </c>
    </row>
    <row r="805" spans="1:31" x14ac:dyDescent="0.25">
      <c r="A805">
        <v>1</v>
      </c>
      <c r="B805" s="15">
        <v>11975</v>
      </c>
      <c r="C805" s="15">
        <v>-65.082558539999994</v>
      </c>
      <c r="D805" s="15">
        <v>-17.37672268</v>
      </c>
      <c r="E805">
        <v>99</v>
      </c>
      <c r="F805">
        <v>99</v>
      </c>
      <c r="G805">
        <v>1.3638308654128499</v>
      </c>
      <c r="H805">
        <v>0.61210404694639597</v>
      </c>
      <c r="I805">
        <v>99</v>
      </c>
      <c r="J805">
        <v>73263.6544485177</v>
      </c>
      <c r="K805">
        <v>5.4214528709928897</v>
      </c>
      <c r="L805" s="28" t="str">
        <f>IF(M805=E805,$E$2,IF(M805=F805,$F$2,IF(M805=G805,$G$2,IF(M805=H805,$H$2,IF(M805=I805,$I$2,0)))))</f>
        <v>SA_PV</v>
      </c>
      <c r="M805" s="29">
        <f>MIN(E805:I805)</f>
        <v>0.61210404694639597</v>
      </c>
      <c r="N805">
        <v>99</v>
      </c>
      <c r="O805">
        <v>99</v>
      </c>
      <c r="P805">
        <v>0.94105795477888499</v>
      </c>
      <c r="Q805">
        <v>0.61210404694639597</v>
      </c>
      <c r="R805">
        <v>99</v>
      </c>
      <c r="S805">
        <v>58692.107154060497</v>
      </c>
      <c r="T805">
        <v>10.1543437982803</v>
      </c>
      <c r="U805" s="28" t="str">
        <f>IF(V805=N805,$E$2,IF(V805=O805,$F$2,IF(V805=P805,$G$2,IF(V805=Q805,$H$2,IF(V805=R805,$I$2,0)))))</f>
        <v>SA_PV</v>
      </c>
      <c r="V805" s="29">
        <f t="shared" si="24"/>
        <v>0.61210404694639597</v>
      </c>
      <c r="W805" s="27">
        <v>99</v>
      </c>
      <c r="X805">
        <v>99</v>
      </c>
      <c r="Y805" s="28">
        <v>0.39301899654965999</v>
      </c>
      <c r="Z805" s="28">
        <v>0.61210404694639597</v>
      </c>
      <c r="AA805" s="28">
        <v>99</v>
      </c>
      <c r="AB805" s="23">
        <v>8175.8487050441399</v>
      </c>
      <c r="AC805" s="23">
        <v>6.5933684388834104</v>
      </c>
      <c r="AD805" s="28" t="str">
        <f>IF(AE805=W805,$E$2,IF(AE805=X805,$F$2,IF(AE805=Y805,$G$2,IF(AE805=Z805,$H$2,IF(AE805=AA805,$I$2,0)))))</f>
        <v>SA_Diesel</v>
      </c>
      <c r="AE805" s="29">
        <f t="shared" si="25"/>
        <v>0.39301899654965999</v>
      </c>
    </row>
    <row r="806" spans="1:31" x14ac:dyDescent="0.25">
      <c r="A806">
        <v>1</v>
      </c>
      <c r="B806" s="15">
        <v>11981</v>
      </c>
      <c r="C806" s="15">
        <v>-65.056569269999997</v>
      </c>
      <c r="D806" s="15">
        <v>-17.648017620000001</v>
      </c>
      <c r="E806">
        <v>99</v>
      </c>
      <c r="F806">
        <v>99</v>
      </c>
      <c r="G806">
        <v>0.47892392368493603</v>
      </c>
      <c r="H806">
        <v>0.51415438286831805</v>
      </c>
      <c r="I806">
        <v>99</v>
      </c>
      <c r="J806">
        <v>111738.536053804</v>
      </c>
      <c r="K806">
        <v>9.6075042440891405</v>
      </c>
      <c r="L806" s="28" t="str">
        <f>IF(M806=E806,$E$2,IF(M806=F806,$F$2,IF(M806=G806,$G$2,IF(M806=H806,$H$2,IF(M806=I806,$I$2,0)))))</f>
        <v>SA_Diesel</v>
      </c>
      <c r="M806" s="29">
        <f>MIN(E806:I806)</f>
        <v>0.47892392368493603</v>
      </c>
      <c r="N806">
        <v>99</v>
      </c>
      <c r="O806">
        <v>99</v>
      </c>
      <c r="P806">
        <v>0.354807105884136</v>
      </c>
      <c r="Q806">
        <v>0.51415438286831805</v>
      </c>
      <c r="R806">
        <v>99</v>
      </c>
      <c r="S806">
        <v>22679.920035223</v>
      </c>
      <c r="T806">
        <v>18.290097377215499</v>
      </c>
      <c r="U806" s="28" t="str">
        <f>IF(V806=N806,$E$2,IF(V806=O806,$F$2,IF(V806=P806,$G$2,IF(V806=Q806,$H$2,IF(V806=R806,$I$2,0)))))</f>
        <v>SA_Diesel</v>
      </c>
      <c r="V806" s="29">
        <f t="shared" si="24"/>
        <v>0.354807105884136</v>
      </c>
      <c r="W806" s="27">
        <v>99</v>
      </c>
      <c r="X806">
        <v>99</v>
      </c>
      <c r="Y806" s="28">
        <v>0.193914934660878</v>
      </c>
      <c r="Z806" s="28">
        <v>0.51415438286831805</v>
      </c>
      <c r="AA806" s="28">
        <v>99</v>
      </c>
      <c r="AB806" s="23">
        <v>22679.920035223</v>
      </c>
      <c r="AC806" s="23">
        <v>18.290097377215499</v>
      </c>
      <c r="AD806" s="28" t="str">
        <f>IF(AE806=W806,$E$2,IF(AE806=X806,$F$2,IF(AE806=Y806,$G$2,IF(AE806=Z806,$H$2,IF(AE806=AA806,$I$2,0)))))</f>
        <v>SA_Diesel</v>
      </c>
      <c r="AE806" s="29">
        <f t="shared" si="25"/>
        <v>0.193914934660878</v>
      </c>
    </row>
    <row r="807" spans="1:31" x14ac:dyDescent="0.25">
      <c r="A807">
        <v>1</v>
      </c>
      <c r="B807" s="15">
        <v>11990</v>
      </c>
      <c r="C807" s="15">
        <v>-66.408680520000004</v>
      </c>
      <c r="D807" s="15">
        <v>-16.943704570000001</v>
      </c>
      <c r="E807">
        <v>99</v>
      </c>
      <c r="F807">
        <v>99</v>
      </c>
      <c r="G807">
        <v>0.53255464742602199</v>
      </c>
      <c r="H807">
        <v>0.68502982689556302</v>
      </c>
      <c r="I807">
        <v>99</v>
      </c>
      <c r="J807">
        <v>11680.857177477899</v>
      </c>
      <c r="K807">
        <v>9.4199633373318097</v>
      </c>
      <c r="L807" s="28" t="str">
        <f>IF(M807=E807,$E$2,IF(M807=F807,$F$2,IF(M807=G807,$G$2,IF(M807=H807,$H$2,IF(M807=I807,$I$2,0)))))</f>
        <v>SA_Diesel</v>
      </c>
      <c r="M807" s="29">
        <f>MIN(E807:I807)</f>
        <v>0.53255464742602199</v>
      </c>
      <c r="N807">
        <v>99</v>
      </c>
      <c r="O807">
        <v>99</v>
      </c>
      <c r="P807">
        <v>0.39033746036260603</v>
      </c>
      <c r="Q807">
        <v>0.68502982689556302</v>
      </c>
      <c r="R807">
        <v>99</v>
      </c>
      <c r="S807">
        <v>7692.7414938075999</v>
      </c>
      <c r="T807">
        <v>6.2037692725976203</v>
      </c>
      <c r="U807" s="28" t="str">
        <f>IF(V807=N807,$E$2,IF(V807=O807,$F$2,IF(V807=P807,$G$2,IF(V807=Q807,$H$2,IF(V807=R807,$I$2,0)))))</f>
        <v>SA_Diesel</v>
      </c>
      <c r="V807" s="29">
        <f t="shared" si="24"/>
        <v>0.39033746036260603</v>
      </c>
      <c r="W807" s="27">
        <v>99</v>
      </c>
      <c r="X807">
        <v>99</v>
      </c>
      <c r="Y807" s="28">
        <v>0.205981847502622</v>
      </c>
      <c r="Z807" s="28">
        <v>0.68502982689556302</v>
      </c>
      <c r="AA807" s="28">
        <v>99</v>
      </c>
      <c r="AB807" s="23">
        <v>7692.7414938075999</v>
      </c>
      <c r="AC807" s="23">
        <v>6.2037692725976203</v>
      </c>
      <c r="AD807" s="28" t="str">
        <f>IF(AE807=W807,$E$2,IF(AE807=X807,$F$2,IF(AE807=Y807,$G$2,IF(AE807=Z807,$H$2,IF(AE807=AA807,$I$2,0)))))</f>
        <v>SA_Diesel</v>
      </c>
      <c r="AE807" s="29">
        <f t="shared" si="25"/>
        <v>0.205981847502622</v>
      </c>
    </row>
    <row r="808" spans="1:31" x14ac:dyDescent="0.25">
      <c r="A808">
        <v>1</v>
      </c>
      <c r="B808" s="15">
        <v>12007</v>
      </c>
      <c r="C808" s="15">
        <v>-64.803184000000002</v>
      </c>
      <c r="D808" s="15">
        <v>-20.624049159999998</v>
      </c>
      <c r="E808">
        <v>99</v>
      </c>
      <c r="F808">
        <v>99</v>
      </c>
      <c r="G808">
        <v>0.47892392368493603</v>
      </c>
      <c r="H808">
        <v>0.47877445256203199</v>
      </c>
      <c r="I808">
        <v>0.44495964778429398</v>
      </c>
      <c r="J808">
        <v>116408.43538711101</v>
      </c>
      <c r="K808">
        <v>22.960243666096801</v>
      </c>
      <c r="L808" s="28" t="str">
        <f>IF(M808=E808,$E$2,IF(M808=F808,$F$2,IF(M808=G808,$G$2,IF(M808=H808,$H$2,IF(M808=I808,$I$2,0)))))</f>
        <v>Grid_extension</v>
      </c>
      <c r="M808" s="29">
        <f>MIN(E808:I808)</f>
        <v>0.44495964778429398</v>
      </c>
      <c r="N808">
        <v>99</v>
      </c>
      <c r="O808">
        <v>99</v>
      </c>
      <c r="P808">
        <v>0.354807105884136</v>
      </c>
      <c r="Q808">
        <v>0.47877445256203199</v>
      </c>
      <c r="R808">
        <v>99</v>
      </c>
      <c r="S808">
        <v>33252.965639918497</v>
      </c>
      <c r="T808">
        <v>26.816672135119799</v>
      </c>
      <c r="U808" s="28" t="str">
        <f>IF(V808=N808,$E$2,IF(V808=O808,$F$2,IF(V808=P808,$G$2,IF(V808=Q808,$H$2,IF(V808=R808,$I$2,0)))))</f>
        <v>SA_Diesel</v>
      </c>
      <c r="V808" s="29">
        <f t="shared" si="24"/>
        <v>0.354807105884136</v>
      </c>
      <c r="W808" s="27">
        <v>99</v>
      </c>
      <c r="X808">
        <v>99</v>
      </c>
      <c r="Y808" s="28">
        <v>0.193914934660878</v>
      </c>
      <c r="Z808" s="28">
        <v>0.47877445256203199</v>
      </c>
      <c r="AA808" s="28">
        <v>99</v>
      </c>
      <c r="AB808" s="23">
        <v>33252.965639918497</v>
      </c>
      <c r="AC808" s="23">
        <v>26.816672135119799</v>
      </c>
      <c r="AD808" s="28" t="str">
        <f>IF(AE808=W808,$E$2,IF(AE808=X808,$F$2,IF(AE808=Y808,$G$2,IF(AE808=Z808,$H$2,IF(AE808=AA808,$I$2,0)))))</f>
        <v>SA_Diesel</v>
      </c>
      <c r="AE808" s="29">
        <f t="shared" si="25"/>
        <v>0.193914934660878</v>
      </c>
    </row>
    <row r="809" spans="1:31" x14ac:dyDescent="0.25">
      <c r="A809">
        <v>1</v>
      </c>
      <c r="B809" s="15">
        <v>12014</v>
      </c>
      <c r="C809" s="15">
        <v>-65.398322750000005</v>
      </c>
      <c r="D809" s="15">
        <v>-18.8105178</v>
      </c>
      <c r="E809">
        <v>99</v>
      </c>
      <c r="F809">
        <v>99</v>
      </c>
      <c r="G809">
        <v>0.559370009296565</v>
      </c>
      <c r="H809">
        <v>0.43213779900594501</v>
      </c>
      <c r="I809">
        <v>99</v>
      </c>
      <c r="J809">
        <v>49896.958963642202</v>
      </c>
      <c r="K809">
        <v>14.880052762576801</v>
      </c>
      <c r="L809" s="28" t="str">
        <f>IF(M809=E809,$E$2,IF(M809=F809,$F$2,IF(M809=G809,$G$2,IF(M809=H809,$H$2,IF(M809=I809,$I$2,0)))))</f>
        <v>SA_PV</v>
      </c>
      <c r="M809" s="29">
        <f>MIN(E809:I809)</f>
        <v>0.43213779900594501</v>
      </c>
      <c r="N809">
        <v>99</v>
      </c>
      <c r="O809">
        <v>99</v>
      </c>
      <c r="P809">
        <v>0.40810263760184101</v>
      </c>
      <c r="Q809">
        <v>0.43213779900594501</v>
      </c>
      <c r="R809">
        <v>99</v>
      </c>
      <c r="S809">
        <v>24994.915710923899</v>
      </c>
      <c r="T809">
        <v>20.157012969097899</v>
      </c>
      <c r="U809" s="28" t="str">
        <f>IF(V809=N809,$E$2,IF(V809=O809,$F$2,IF(V809=P809,$G$2,IF(V809=Q809,$H$2,IF(V809=R809,$I$2,0)))))</f>
        <v>SA_Diesel</v>
      </c>
      <c r="V809" s="29">
        <f t="shared" si="24"/>
        <v>0.40810263760184101</v>
      </c>
      <c r="W809" s="27">
        <v>99</v>
      </c>
      <c r="X809">
        <v>99</v>
      </c>
      <c r="Y809" s="28">
        <v>0.21201530392349399</v>
      </c>
      <c r="Z809" s="28">
        <v>0.43213779900594501</v>
      </c>
      <c r="AA809" s="28">
        <v>99</v>
      </c>
      <c r="AB809" s="23">
        <v>24994.915710923899</v>
      </c>
      <c r="AC809" s="23">
        <v>20.157012969097899</v>
      </c>
      <c r="AD809" s="28" t="str">
        <f>IF(AE809=W809,$E$2,IF(AE809=X809,$F$2,IF(AE809=Y809,$G$2,IF(AE809=Z809,$H$2,IF(AE809=AA809,$I$2,0)))))</f>
        <v>SA_Diesel</v>
      </c>
      <c r="AE809" s="29">
        <f t="shared" si="25"/>
        <v>0.21201530392349399</v>
      </c>
    </row>
    <row r="810" spans="1:31" x14ac:dyDescent="0.25">
      <c r="A810">
        <v>1</v>
      </c>
      <c r="B810" s="15">
        <v>12020</v>
      </c>
      <c r="C810" s="15">
        <v>-64.455716219999999</v>
      </c>
      <c r="D810" s="15">
        <v>-20.34478696</v>
      </c>
      <c r="E810">
        <v>99</v>
      </c>
      <c r="F810">
        <v>99</v>
      </c>
      <c r="G810">
        <v>0.74707754239036706</v>
      </c>
      <c r="H810">
        <v>0.45075737348444</v>
      </c>
      <c r="I810">
        <v>99</v>
      </c>
      <c r="J810">
        <v>113926.94639531001</v>
      </c>
      <c r="K810">
        <v>12.8151306640915</v>
      </c>
      <c r="L810" s="28" t="str">
        <f>IF(M810=E810,$E$2,IF(M810=F810,$F$2,IF(M810=G810,$G$2,IF(M810=H810,$H$2,IF(M810=I810,$I$2,0)))))</f>
        <v>SA_PV</v>
      </c>
      <c r="M810" s="29">
        <f>MIN(E810:I810)</f>
        <v>0.45075737348444</v>
      </c>
      <c r="N810">
        <v>99</v>
      </c>
      <c r="O810">
        <v>99</v>
      </c>
      <c r="P810">
        <v>0.53245887827648397</v>
      </c>
      <c r="Q810">
        <v>0.45075737348444</v>
      </c>
      <c r="R810">
        <v>99</v>
      </c>
      <c r="S810">
        <v>71191.138150660103</v>
      </c>
      <c r="T810">
        <v>14.041644605652801</v>
      </c>
      <c r="U810" s="28" t="str">
        <f>IF(V810=N810,$E$2,IF(V810=O810,$F$2,IF(V810=P810,$G$2,IF(V810=Q810,$H$2,IF(V810=R810,$I$2,0)))))</f>
        <v>SA_PV</v>
      </c>
      <c r="V810" s="29">
        <f t="shared" si="24"/>
        <v>0.45075737348444</v>
      </c>
      <c r="W810" s="27">
        <v>99</v>
      </c>
      <c r="X810">
        <v>99</v>
      </c>
      <c r="Y810" s="28">
        <v>0.25424949886960002</v>
      </c>
      <c r="Z810" s="28">
        <v>0.45075737348444</v>
      </c>
      <c r="AA810" s="28">
        <v>99</v>
      </c>
      <c r="AB810" s="23">
        <v>13466.709502620901</v>
      </c>
      <c r="AC810" s="23">
        <v>10.8601541703446</v>
      </c>
      <c r="AD810" s="28" t="str">
        <f>IF(AE810=W810,$E$2,IF(AE810=X810,$F$2,IF(AE810=Y810,$G$2,IF(AE810=Z810,$H$2,IF(AE810=AA810,$I$2,0)))))</f>
        <v>SA_Diesel</v>
      </c>
      <c r="AE810" s="29">
        <f t="shared" si="25"/>
        <v>0.25424949886960002</v>
      </c>
    </row>
    <row r="811" spans="1:31" x14ac:dyDescent="0.25">
      <c r="A811">
        <v>1</v>
      </c>
      <c r="B811" s="15">
        <v>12021</v>
      </c>
      <c r="C811" s="15">
        <v>-64.845104590000005</v>
      </c>
      <c r="D811" s="15">
        <v>-19.168230609999998</v>
      </c>
      <c r="E811">
        <v>99</v>
      </c>
      <c r="F811">
        <v>99</v>
      </c>
      <c r="G811">
        <v>0.42529319994385001</v>
      </c>
      <c r="H811">
        <v>0.44898996944071701</v>
      </c>
      <c r="I811">
        <v>99</v>
      </c>
      <c r="J811">
        <v>91130.933654070002</v>
      </c>
      <c r="K811">
        <v>17.974543127035499</v>
      </c>
      <c r="L811" s="28" t="str">
        <f>IF(M811=E811,$E$2,IF(M811=F811,$F$2,IF(M811=G811,$G$2,IF(M811=H811,$H$2,IF(M811=I811,$I$2,0)))))</f>
        <v>SA_Diesel</v>
      </c>
      <c r="M811" s="29">
        <f>MIN(E811:I811)</f>
        <v>0.42529319994385001</v>
      </c>
      <c r="N811">
        <v>99</v>
      </c>
      <c r="O811">
        <v>99</v>
      </c>
      <c r="P811">
        <v>0.31927675140566703</v>
      </c>
      <c r="Q811">
        <v>0.44898996944071701</v>
      </c>
      <c r="R811">
        <v>99</v>
      </c>
      <c r="S811">
        <v>13008.6297494153</v>
      </c>
      <c r="T811">
        <v>10.4907382606038</v>
      </c>
      <c r="U811" s="28" t="str">
        <f>IF(V811=N811,$E$2,IF(V811=O811,$F$2,IF(V811=P811,$G$2,IF(V811=Q811,$H$2,IF(V811=R811,$I$2,0)))))</f>
        <v>SA_Diesel</v>
      </c>
      <c r="V811" s="29">
        <f t="shared" si="24"/>
        <v>0.31927675140566703</v>
      </c>
      <c r="W811" s="27">
        <v>99</v>
      </c>
      <c r="X811">
        <v>99</v>
      </c>
      <c r="Y811" s="28">
        <v>0.18184802181913301</v>
      </c>
      <c r="Z811" s="28">
        <v>0.44898996944071701</v>
      </c>
      <c r="AA811" s="28">
        <v>99</v>
      </c>
      <c r="AB811" s="23">
        <v>13008.6297494153</v>
      </c>
      <c r="AC811" s="23">
        <v>10.4907382606038</v>
      </c>
      <c r="AD811" s="28" t="str">
        <f>IF(AE811=W811,$E$2,IF(AE811=X811,$F$2,IF(AE811=Y811,$G$2,IF(AE811=Z811,$H$2,IF(AE811=AA811,$I$2,0)))))</f>
        <v>SA_Diesel</v>
      </c>
      <c r="AE811" s="29">
        <f t="shared" si="25"/>
        <v>0.18184802181913301</v>
      </c>
    </row>
    <row r="812" spans="1:31" x14ac:dyDescent="0.25">
      <c r="A812">
        <v>1</v>
      </c>
      <c r="B812" s="15">
        <v>12030</v>
      </c>
      <c r="C812" s="15">
        <v>-64.493679459999996</v>
      </c>
      <c r="D812" s="15">
        <v>-20.535059660000002</v>
      </c>
      <c r="E812">
        <v>99</v>
      </c>
      <c r="F812">
        <v>99</v>
      </c>
      <c r="G812">
        <v>0.66663145677873803</v>
      </c>
      <c r="H812">
        <v>0.46004629983607098</v>
      </c>
      <c r="I812">
        <v>99</v>
      </c>
      <c r="J812">
        <v>153407.72521647299</v>
      </c>
      <c r="K812">
        <v>23.3201085019735</v>
      </c>
      <c r="L812" s="28" t="str">
        <f>IF(M812=E812,$E$2,IF(M812=F812,$F$2,IF(M812=G812,$G$2,IF(M812=H812,$H$2,IF(M812=I812,$I$2,0)))))</f>
        <v>SA_PV</v>
      </c>
      <c r="M812" s="29">
        <f>MIN(E812:I812)</f>
        <v>0.46004629983607098</v>
      </c>
      <c r="N812">
        <v>99</v>
      </c>
      <c r="O812">
        <v>99</v>
      </c>
      <c r="P812">
        <v>0.47916334655878001</v>
      </c>
      <c r="Q812">
        <v>0.46004629983607098</v>
      </c>
      <c r="R812">
        <v>99</v>
      </c>
      <c r="S812">
        <v>143784.32379594201</v>
      </c>
      <c r="T812">
        <v>28.3598271786868</v>
      </c>
      <c r="U812" s="28" t="str">
        <f>IF(V812=N812,$E$2,IF(V812=O812,$F$2,IF(V812=P812,$G$2,IF(V812=Q812,$H$2,IF(V812=R812,$I$2,0)))))</f>
        <v>SA_PV</v>
      </c>
      <c r="V812" s="29">
        <f t="shared" si="24"/>
        <v>0.46004629983607098</v>
      </c>
      <c r="W812" s="27">
        <v>99</v>
      </c>
      <c r="X812">
        <v>99</v>
      </c>
      <c r="Y812" s="28">
        <v>0.236149129606983</v>
      </c>
      <c r="Z812" s="28">
        <v>0.46004629983607098</v>
      </c>
      <c r="AA812" s="28">
        <v>99</v>
      </c>
      <c r="AB812" s="23">
        <v>26649.4587294341</v>
      </c>
      <c r="AC812" s="23">
        <v>21.491310130478801</v>
      </c>
      <c r="AD812" s="28" t="str">
        <f>IF(AE812=W812,$E$2,IF(AE812=X812,$F$2,IF(AE812=Y812,$G$2,IF(AE812=Z812,$H$2,IF(AE812=AA812,$I$2,0)))))</f>
        <v>SA_Diesel</v>
      </c>
      <c r="AE812" s="29">
        <f t="shared" si="25"/>
        <v>0.236149129606983</v>
      </c>
    </row>
    <row r="813" spans="1:31" x14ac:dyDescent="0.25">
      <c r="A813">
        <v>1</v>
      </c>
      <c r="B813" s="15">
        <v>12043</v>
      </c>
      <c r="C813" s="15">
        <v>-63.334754680000003</v>
      </c>
      <c r="D813" s="15">
        <v>-20.936976680000001</v>
      </c>
      <c r="E813">
        <v>99</v>
      </c>
      <c r="F813">
        <v>99</v>
      </c>
      <c r="G813">
        <v>0.45210856181439302</v>
      </c>
      <c r="H813">
        <v>0.46791250794137701</v>
      </c>
      <c r="I813">
        <v>99</v>
      </c>
      <c r="J813">
        <v>112548.053463224</v>
      </c>
      <c r="K813">
        <v>22.198827113061899</v>
      </c>
      <c r="L813" s="28" t="str">
        <f>IF(M813=E813,$E$2,IF(M813=F813,$F$2,IF(M813=G813,$G$2,IF(M813=H813,$H$2,IF(M813=I813,$I$2,0)))))</f>
        <v>SA_Diesel</v>
      </c>
      <c r="M813" s="29">
        <f>MIN(E813:I813)</f>
        <v>0.45210856181439302</v>
      </c>
      <c r="N813">
        <v>99</v>
      </c>
      <c r="O813">
        <v>99</v>
      </c>
      <c r="P813">
        <v>0.33704192864490101</v>
      </c>
      <c r="Q813">
        <v>0.46791250794137701</v>
      </c>
      <c r="R813">
        <v>99</v>
      </c>
      <c r="S813">
        <v>16717.8066301785</v>
      </c>
      <c r="T813">
        <v>13.4819836544639</v>
      </c>
      <c r="U813" s="28" t="str">
        <f>IF(V813=N813,$E$2,IF(V813=O813,$F$2,IF(V813=P813,$G$2,IF(V813=Q813,$H$2,IF(V813=R813,$I$2,0)))))</f>
        <v>SA_Diesel</v>
      </c>
      <c r="V813" s="29">
        <f t="shared" si="24"/>
        <v>0.33704192864490101</v>
      </c>
      <c r="W813" s="27">
        <v>99</v>
      </c>
      <c r="X813">
        <v>99</v>
      </c>
      <c r="Y813" s="28">
        <v>0.18788147824000501</v>
      </c>
      <c r="Z813" s="28">
        <v>0.46791250794137701</v>
      </c>
      <c r="AA813" s="28">
        <v>99</v>
      </c>
      <c r="AB813" s="23">
        <v>16717.8066301785</v>
      </c>
      <c r="AC813" s="23">
        <v>13.4819836544639</v>
      </c>
      <c r="AD813" s="28" t="str">
        <f>IF(AE813=W813,$E$2,IF(AE813=X813,$F$2,IF(AE813=Y813,$G$2,IF(AE813=Z813,$H$2,IF(AE813=AA813,$I$2,0)))))</f>
        <v>SA_Diesel</v>
      </c>
      <c r="AE813" s="29">
        <f t="shared" si="25"/>
        <v>0.18788147824000501</v>
      </c>
    </row>
    <row r="814" spans="1:31" x14ac:dyDescent="0.25">
      <c r="A814">
        <v>1</v>
      </c>
      <c r="B814" s="15">
        <v>12049</v>
      </c>
      <c r="C814" s="15">
        <v>-65.41194462</v>
      </c>
      <c r="D814" s="15">
        <v>-19.1125781</v>
      </c>
      <c r="E814">
        <v>99</v>
      </c>
      <c r="F814">
        <v>99</v>
      </c>
      <c r="G814">
        <v>0.50573928555547898</v>
      </c>
      <c r="H814">
        <v>0.37470202159793098</v>
      </c>
      <c r="I814">
        <v>0.276937270624245</v>
      </c>
      <c r="J814">
        <v>71381.618341979905</v>
      </c>
      <c r="K814">
        <v>14.079214663112401</v>
      </c>
      <c r="L814" s="28" t="str">
        <f>IF(M814=E814,$E$2,IF(M814=F814,$F$2,IF(M814=G814,$G$2,IF(M814=H814,$H$2,IF(M814=I814,$I$2,0)))))</f>
        <v>Grid_extension</v>
      </c>
      <c r="M814" s="29">
        <f>MIN(E814:I814)</f>
        <v>0.276937270624245</v>
      </c>
      <c r="N814">
        <v>99</v>
      </c>
      <c r="O814">
        <v>99</v>
      </c>
      <c r="P814">
        <v>0.37257228312337098</v>
      </c>
      <c r="Q814">
        <v>0.37470202159793098</v>
      </c>
      <c r="R814">
        <v>0.276937270624245</v>
      </c>
      <c r="S814">
        <v>166507.26379686</v>
      </c>
      <c r="T814">
        <v>27.7814442101479</v>
      </c>
      <c r="U814" s="28" t="str">
        <f>IF(V814=N814,$E$2,IF(V814=O814,$F$2,IF(V814=P814,$G$2,IF(V814=Q814,$H$2,IF(V814=R814,$I$2,0)))))</f>
        <v>Grid_extension</v>
      </c>
      <c r="V814" s="29">
        <f t="shared" si="24"/>
        <v>0.276937270624245</v>
      </c>
      <c r="W814" s="27">
        <v>99</v>
      </c>
      <c r="X814">
        <v>99</v>
      </c>
      <c r="Y814" s="28">
        <v>0.19994839108175</v>
      </c>
      <c r="Z814" s="28">
        <v>0.37470202159793098</v>
      </c>
      <c r="AA814" s="28">
        <v>99</v>
      </c>
      <c r="AB814" s="23">
        <v>59620.270634780303</v>
      </c>
      <c r="AC814" s="23">
        <v>48.0804409306796</v>
      </c>
      <c r="AD814" s="28" t="str">
        <f>IF(AE814=W814,$E$2,IF(AE814=X814,$F$2,IF(AE814=Y814,$G$2,IF(AE814=Z814,$H$2,IF(AE814=AA814,$I$2,0)))))</f>
        <v>SA_Diesel</v>
      </c>
      <c r="AE814" s="29">
        <f t="shared" si="25"/>
        <v>0.19994839108175</v>
      </c>
    </row>
    <row r="815" spans="1:31" x14ac:dyDescent="0.25">
      <c r="A815">
        <v>1</v>
      </c>
      <c r="B815" s="15">
        <v>12050</v>
      </c>
      <c r="C815" s="15">
        <v>-64.378862999999996</v>
      </c>
      <c r="D815" s="15">
        <v>-20.125689999999999</v>
      </c>
      <c r="E815">
        <v>99</v>
      </c>
      <c r="F815">
        <v>99</v>
      </c>
      <c r="G815">
        <v>0.66663145677873803</v>
      </c>
      <c r="H815">
        <v>0.50188084804115496</v>
      </c>
      <c r="I815">
        <v>99</v>
      </c>
      <c r="J815">
        <v>137310.68864724101</v>
      </c>
      <c r="K815">
        <v>27.082976064544699</v>
      </c>
      <c r="L815" s="28" t="str">
        <f>IF(M815=E815,$E$2,IF(M815=F815,$F$2,IF(M815=G815,$G$2,IF(M815=H815,$H$2,IF(M815=I815,$I$2,0)))))</f>
        <v>SA_PV</v>
      </c>
      <c r="M815" s="29">
        <f>MIN(E815:I815)</f>
        <v>0.50188084804115496</v>
      </c>
      <c r="N815">
        <v>99</v>
      </c>
      <c r="O815">
        <v>99</v>
      </c>
      <c r="P815">
        <v>0.47916334655878001</v>
      </c>
      <c r="Q815">
        <v>0.50188084804115496</v>
      </c>
      <c r="R815">
        <v>99</v>
      </c>
      <c r="S815">
        <v>11657.4369760013</v>
      </c>
      <c r="T815">
        <v>9.40107624403805</v>
      </c>
      <c r="U815" s="28" t="str">
        <f>IF(V815=N815,$E$2,IF(V815=O815,$F$2,IF(V815=P815,$G$2,IF(V815=Q815,$H$2,IF(V815=R815,$I$2,0)))))</f>
        <v>SA_Diesel</v>
      </c>
      <c r="V815" s="29">
        <f t="shared" si="24"/>
        <v>0.47916334655878001</v>
      </c>
      <c r="W815" s="27">
        <v>99</v>
      </c>
      <c r="X815">
        <v>99</v>
      </c>
      <c r="Y815" s="28">
        <v>0.236149129606983</v>
      </c>
      <c r="Z815" s="28">
        <v>0.50188084804115496</v>
      </c>
      <c r="AA815" s="28">
        <v>99</v>
      </c>
      <c r="AB815" s="23">
        <v>11657.4369760013</v>
      </c>
      <c r="AC815" s="23">
        <v>9.40107624403805</v>
      </c>
      <c r="AD815" s="28" t="str">
        <f>IF(AE815=W815,$E$2,IF(AE815=X815,$F$2,IF(AE815=Y815,$G$2,IF(AE815=Z815,$H$2,IF(AE815=AA815,$I$2,0)))))</f>
        <v>SA_Diesel</v>
      </c>
      <c r="AE815" s="29">
        <f t="shared" si="25"/>
        <v>0.236149129606983</v>
      </c>
    </row>
    <row r="816" spans="1:31" x14ac:dyDescent="0.25">
      <c r="A816">
        <v>1</v>
      </c>
      <c r="B816" s="15">
        <v>12055</v>
      </c>
      <c r="C816" s="15">
        <v>-64.242505179999995</v>
      </c>
      <c r="D816" s="15">
        <v>-20.427844159999999</v>
      </c>
      <c r="E816">
        <v>99</v>
      </c>
      <c r="F816">
        <v>99</v>
      </c>
      <c r="G816">
        <v>0.47892392368493603</v>
      </c>
      <c r="H816">
        <v>0.472341523885143</v>
      </c>
      <c r="I816">
        <v>99</v>
      </c>
      <c r="J816">
        <v>82597.539840620506</v>
      </c>
      <c r="K816">
        <v>16.291427976453701</v>
      </c>
      <c r="L816" s="28" t="str">
        <f>IF(M816=E816,$E$2,IF(M816=F816,$F$2,IF(M816=G816,$G$2,IF(M816=H816,$H$2,IF(M816=I816,$I$2,0)))))</f>
        <v>SA_PV</v>
      </c>
      <c r="M816" s="29">
        <f>MIN(E816:I816)</f>
        <v>0.472341523885143</v>
      </c>
      <c r="N816">
        <v>99</v>
      </c>
      <c r="O816">
        <v>99</v>
      </c>
      <c r="P816">
        <v>0.354807105884136</v>
      </c>
      <c r="Q816">
        <v>0.472341523885143</v>
      </c>
      <c r="R816">
        <v>99</v>
      </c>
      <c r="S816">
        <v>25890.007366007299</v>
      </c>
      <c r="T816">
        <v>20.878854735188</v>
      </c>
      <c r="U816" s="28" t="str">
        <f>IF(V816=N816,$E$2,IF(V816=O816,$F$2,IF(V816=P816,$G$2,IF(V816=Q816,$H$2,IF(V816=R816,$I$2,0)))))</f>
        <v>SA_Diesel</v>
      </c>
      <c r="V816" s="29">
        <f t="shared" si="24"/>
        <v>0.354807105884136</v>
      </c>
      <c r="W816" s="27">
        <v>99</v>
      </c>
      <c r="X816">
        <v>99</v>
      </c>
      <c r="Y816" s="28">
        <v>0.193914934660878</v>
      </c>
      <c r="Z816" s="28">
        <v>0.472341523885143</v>
      </c>
      <c r="AA816" s="28">
        <v>99</v>
      </c>
      <c r="AB816" s="23">
        <v>25890.007366007299</v>
      </c>
      <c r="AC816" s="23">
        <v>20.878854735188</v>
      </c>
      <c r="AD816" s="28" t="str">
        <f>IF(AE816=W816,$E$2,IF(AE816=X816,$F$2,IF(AE816=Y816,$G$2,IF(AE816=Z816,$H$2,IF(AE816=AA816,$I$2,0)))))</f>
        <v>SA_Diesel</v>
      </c>
      <c r="AE816" s="29">
        <f t="shared" si="25"/>
        <v>0.193914934660878</v>
      </c>
    </row>
    <row r="817" spans="1:31" x14ac:dyDescent="0.25">
      <c r="A817">
        <v>1</v>
      </c>
      <c r="B817" s="15">
        <v>12063</v>
      </c>
      <c r="C817" s="15">
        <v>-65.4364822</v>
      </c>
      <c r="D817" s="15">
        <v>-18.597791260000001</v>
      </c>
      <c r="E817">
        <v>99</v>
      </c>
      <c r="F817">
        <v>99</v>
      </c>
      <c r="G817">
        <v>0.61300073303765101</v>
      </c>
      <c r="H817">
        <v>0.437019608755221</v>
      </c>
      <c r="I817">
        <v>99</v>
      </c>
      <c r="J817">
        <v>16022.0424347671</v>
      </c>
      <c r="K817">
        <v>12.9208884272368</v>
      </c>
      <c r="L817" s="28" t="str">
        <f>IF(M817=E817,$E$2,IF(M817=F817,$F$2,IF(M817=G817,$G$2,IF(M817=H817,$H$2,IF(M817=I817,$I$2,0)))))</f>
        <v>SA_PV</v>
      </c>
      <c r="M817" s="29">
        <f>MIN(E817:I817)</f>
        <v>0.437019608755221</v>
      </c>
      <c r="N817">
        <v>99</v>
      </c>
      <c r="O817">
        <v>99</v>
      </c>
      <c r="P817">
        <v>0.44363299208030998</v>
      </c>
      <c r="Q817">
        <v>0.437019608755221</v>
      </c>
      <c r="R817">
        <v>99</v>
      </c>
      <c r="S817">
        <v>86056.493253295106</v>
      </c>
      <c r="T817">
        <v>14.8886666528192</v>
      </c>
      <c r="U817" s="28" t="str">
        <f>IF(V817=N817,$E$2,IF(V817=O817,$F$2,IF(V817=P817,$G$2,IF(V817=Q817,$H$2,IF(V817=R817,$I$2,0)))))</f>
        <v>SA_PV</v>
      </c>
      <c r="V817" s="29">
        <f t="shared" si="24"/>
        <v>0.437019608755221</v>
      </c>
      <c r="W817" s="27">
        <v>99</v>
      </c>
      <c r="X817">
        <v>99</v>
      </c>
      <c r="Y817" s="28">
        <v>0.22408221676523901</v>
      </c>
      <c r="Z817" s="28">
        <v>0.437019608755221</v>
      </c>
      <c r="AA817" s="28">
        <v>99</v>
      </c>
      <c r="AB817" s="23">
        <v>16790.402852433901</v>
      </c>
      <c r="AC817" s="23">
        <v>13.5405284805571</v>
      </c>
      <c r="AD817" s="28" t="str">
        <f>IF(AE817=W817,$E$2,IF(AE817=X817,$F$2,IF(AE817=Y817,$G$2,IF(AE817=Z817,$H$2,IF(AE817=AA817,$I$2,0)))))</f>
        <v>SA_Diesel</v>
      </c>
      <c r="AE817" s="29">
        <f t="shared" si="25"/>
        <v>0.22408221676523901</v>
      </c>
    </row>
    <row r="818" spans="1:31" x14ac:dyDescent="0.25">
      <c r="A818">
        <v>1</v>
      </c>
      <c r="B818" s="15">
        <v>12066</v>
      </c>
      <c r="C818" s="15">
        <v>-64.299777509999998</v>
      </c>
      <c r="D818" s="15">
        <v>-19.219636189999999</v>
      </c>
      <c r="E818">
        <v>99</v>
      </c>
      <c r="F818">
        <v>99</v>
      </c>
      <c r="G818">
        <v>0.45210856181439202</v>
      </c>
      <c r="H818">
        <v>0.41503198478361802</v>
      </c>
      <c r="I818">
        <v>99</v>
      </c>
      <c r="J818">
        <v>15889.7129284807</v>
      </c>
      <c r="K818">
        <v>12.8141720211782</v>
      </c>
      <c r="L818" s="28" t="str">
        <f>IF(M818=E818,$E$2,IF(M818=F818,$F$2,IF(M818=G818,$G$2,IF(M818=H818,$H$2,IF(M818=I818,$I$2,0)))))</f>
        <v>SA_PV</v>
      </c>
      <c r="M818" s="29">
        <f>MIN(E818:I818)</f>
        <v>0.41503198478361802</v>
      </c>
      <c r="N818">
        <v>99</v>
      </c>
      <c r="O818">
        <v>99</v>
      </c>
      <c r="P818">
        <v>0.33704192864490101</v>
      </c>
      <c r="Q818">
        <v>0.41503198478361802</v>
      </c>
      <c r="R818">
        <v>99</v>
      </c>
      <c r="S818">
        <v>16527.668007205801</v>
      </c>
      <c r="T818">
        <v>13.328647402663201</v>
      </c>
      <c r="U818" s="28" t="str">
        <f>IF(V818=N818,$E$2,IF(V818=O818,$F$2,IF(V818=P818,$G$2,IF(V818=Q818,$H$2,IF(V818=R818,$I$2,0)))))</f>
        <v>SA_Diesel</v>
      </c>
      <c r="V818" s="29">
        <f t="shared" si="24"/>
        <v>0.33704192864490101</v>
      </c>
      <c r="W818" s="27">
        <v>99</v>
      </c>
      <c r="X818">
        <v>99</v>
      </c>
      <c r="Y818" s="28">
        <v>0.18788147824000501</v>
      </c>
      <c r="Z818" s="28">
        <v>0.41503198478361802</v>
      </c>
      <c r="AA818" s="28">
        <v>99</v>
      </c>
      <c r="AB818" s="23">
        <v>16527.668007205801</v>
      </c>
      <c r="AC818" s="23">
        <v>13.328647402663201</v>
      </c>
      <c r="AD818" s="28" t="str">
        <f>IF(AE818=W818,$E$2,IF(AE818=X818,$F$2,IF(AE818=Y818,$G$2,IF(AE818=Z818,$H$2,IF(AE818=AA818,$I$2,0)))))</f>
        <v>SA_Diesel</v>
      </c>
      <c r="AE818" s="29">
        <f t="shared" si="25"/>
        <v>0.18788147824000501</v>
      </c>
    </row>
    <row r="819" spans="1:31" x14ac:dyDescent="0.25">
      <c r="A819">
        <v>1</v>
      </c>
      <c r="B819" s="15">
        <v>12079</v>
      </c>
      <c r="C819" s="15">
        <v>-69.079523409999993</v>
      </c>
      <c r="D819" s="15">
        <v>-16.8682464</v>
      </c>
      <c r="E819">
        <v>99</v>
      </c>
      <c r="F819">
        <v>99</v>
      </c>
      <c r="G819">
        <v>0.74707754239036706</v>
      </c>
      <c r="H819">
        <v>0.39864979149847701</v>
      </c>
      <c r="I819">
        <v>99</v>
      </c>
      <c r="J819">
        <v>57794.562526375703</v>
      </c>
      <c r="K819">
        <v>9.9990592606186297</v>
      </c>
      <c r="L819" s="28" t="str">
        <f>IF(M819=E819,$E$2,IF(M819=F819,$F$2,IF(M819=G819,$G$2,IF(M819=H819,$H$2,IF(M819=I819,$I$2,0)))))</f>
        <v>SA_PV</v>
      </c>
      <c r="M819" s="29">
        <f>MIN(E819:I819)</f>
        <v>0.39864979149847701</v>
      </c>
      <c r="N819">
        <v>99</v>
      </c>
      <c r="O819">
        <v>99</v>
      </c>
      <c r="P819">
        <v>0.53245887827648397</v>
      </c>
      <c r="Q819">
        <v>0.39864979149847701</v>
      </c>
      <c r="R819">
        <v>99</v>
      </c>
      <c r="S819">
        <v>66880.526372790599</v>
      </c>
      <c r="T819">
        <v>11.571025324012201</v>
      </c>
      <c r="U819" s="28" t="str">
        <f>IF(V819=N819,$E$2,IF(V819=O819,$F$2,IF(V819=P819,$G$2,IF(V819=Q819,$H$2,IF(V819=R819,$I$2,0)))))</f>
        <v>SA_PV</v>
      </c>
      <c r="V819" s="29">
        <f t="shared" si="24"/>
        <v>0.39864979149847701</v>
      </c>
      <c r="W819" s="27">
        <v>99</v>
      </c>
      <c r="X819">
        <v>99</v>
      </c>
      <c r="Y819" s="28">
        <v>0.25424949886960002</v>
      </c>
      <c r="Z819" s="28">
        <v>0.39864979149847701</v>
      </c>
      <c r="AA819" s="28">
        <v>99</v>
      </c>
      <c r="AB819" s="23">
        <v>14304.9563356786</v>
      </c>
      <c r="AC819" s="23">
        <v>11.536153740843901</v>
      </c>
      <c r="AD819" s="28" t="str">
        <f>IF(AE819=W819,$E$2,IF(AE819=X819,$F$2,IF(AE819=Y819,$G$2,IF(AE819=Z819,$H$2,IF(AE819=AA819,$I$2,0)))))</f>
        <v>SA_Diesel</v>
      </c>
      <c r="AE819" s="29">
        <f t="shared" si="25"/>
        <v>0.25424949886960002</v>
      </c>
    </row>
    <row r="820" spans="1:31" x14ac:dyDescent="0.25">
      <c r="A820">
        <v>1</v>
      </c>
      <c r="B820" s="15">
        <v>12092</v>
      </c>
      <c r="C820" s="15">
        <v>-67.54893611</v>
      </c>
      <c r="D820" s="15">
        <v>-15.512071150000001</v>
      </c>
      <c r="E820">
        <v>99</v>
      </c>
      <c r="F820">
        <v>99</v>
      </c>
      <c r="G820">
        <v>0.53255464742602199</v>
      </c>
      <c r="H820">
        <v>0.57704319461533704</v>
      </c>
      <c r="I820">
        <v>99</v>
      </c>
      <c r="J820">
        <v>43107.401034280498</v>
      </c>
      <c r="K820">
        <v>7.4580278606021704</v>
      </c>
      <c r="L820" s="28" t="str">
        <f>IF(M820=E820,$E$2,IF(M820=F820,$F$2,IF(M820=G820,$G$2,IF(M820=H820,$H$2,IF(M820=I820,$I$2,0)))))</f>
        <v>SA_Diesel</v>
      </c>
      <c r="M820" s="29">
        <f>MIN(E820:I820)</f>
        <v>0.53255464742602199</v>
      </c>
      <c r="N820">
        <v>99</v>
      </c>
      <c r="O820">
        <v>99</v>
      </c>
      <c r="P820">
        <v>0.39033746036260603</v>
      </c>
      <c r="Q820">
        <v>0.57704319461533704</v>
      </c>
      <c r="R820">
        <v>99</v>
      </c>
      <c r="S820">
        <v>16746.671061106499</v>
      </c>
      <c r="T820">
        <v>13.5052612168006</v>
      </c>
      <c r="U820" s="28" t="str">
        <f>IF(V820=N820,$E$2,IF(V820=O820,$F$2,IF(V820=P820,$G$2,IF(V820=Q820,$H$2,IF(V820=R820,$I$2,0)))))</f>
        <v>SA_Diesel</v>
      </c>
      <c r="V820" s="29">
        <f t="shared" si="24"/>
        <v>0.39033746036260603</v>
      </c>
      <c r="W820" s="27">
        <v>99</v>
      </c>
      <c r="X820">
        <v>99</v>
      </c>
      <c r="Y820" s="28">
        <v>0.205981847502622</v>
      </c>
      <c r="Z820" s="28">
        <v>0.57704319461533704</v>
      </c>
      <c r="AA820" s="28">
        <v>99</v>
      </c>
      <c r="AB820" s="23">
        <v>16746.671061106499</v>
      </c>
      <c r="AC820" s="23">
        <v>13.5052612168006</v>
      </c>
      <c r="AD820" s="28" t="str">
        <f>IF(AE820=W820,$E$2,IF(AE820=X820,$F$2,IF(AE820=Y820,$G$2,IF(AE820=Z820,$H$2,IF(AE820=AA820,$I$2,0)))))</f>
        <v>SA_Diesel</v>
      </c>
      <c r="AE820" s="29">
        <f t="shared" si="25"/>
        <v>0.205981847502622</v>
      </c>
    </row>
    <row r="821" spans="1:31" x14ac:dyDescent="0.25">
      <c r="A821">
        <v>1</v>
      </c>
      <c r="B821" s="15">
        <v>12132</v>
      </c>
      <c r="C821" s="15">
        <v>-67.697995879999993</v>
      </c>
      <c r="D821" s="15">
        <v>-12.04526916</v>
      </c>
      <c r="E821">
        <v>99</v>
      </c>
      <c r="F821">
        <v>99</v>
      </c>
      <c r="G821">
        <v>0.559370009296565</v>
      </c>
      <c r="H821">
        <v>0.51745553460422999</v>
      </c>
      <c r="I821">
        <v>99</v>
      </c>
      <c r="J821">
        <v>55307.045614898198</v>
      </c>
      <c r="K821">
        <v>10.908687498007501</v>
      </c>
      <c r="L821" s="28" t="str">
        <f>IF(M821=E821,$E$2,IF(M821=F821,$F$2,IF(M821=G821,$G$2,IF(M821=H821,$H$2,IF(M821=I821,$I$2,0)))))</f>
        <v>SA_PV</v>
      </c>
      <c r="M821" s="29">
        <f>MIN(E821:I821)</f>
        <v>0.51745553460422999</v>
      </c>
      <c r="N821">
        <v>99</v>
      </c>
      <c r="O821">
        <v>99</v>
      </c>
      <c r="P821">
        <v>0.40810263760184001</v>
      </c>
      <c r="Q821">
        <v>0.51745553460422999</v>
      </c>
      <c r="R821">
        <v>99</v>
      </c>
      <c r="S821">
        <v>16287.722631164799</v>
      </c>
      <c r="T821">
        <v>13.135144767460501</v>
      </c>
      <c r="U821" s="28" t="str">
        <f>IF(V821=N821,$E$2,IF(V821=O821,$F$2,IF(V821=P821,$G$2,IF(V821=Q821,$H$2,IF(V821=R821,$I$2,0)))))</f>
        <v>SA_Diesel</v>
      </c>
      <c r="V821" s="29">
        <f t="shared" si="24"/>
        <v>0.40810263760184001</v>
      </c>
      <c r="W821" s="27">
        <v>99</v>
      </c>
      <c r="X821">
        <v>99</v>
      </c>
      <c r="Y821" s="28">
        <v>0.21201530392349399</v>
      </c>
      <c r="Z821" s="28">
        <v>0.51745553460422999</v>
      </c>
      <c r="AA821" s="28">
        <v>99</v>
      </c>
      <c r="AB821" s="23">
        <v>16287.722631164799</v>
      </c>
      <c r="AC821" s="23">
        <v>13.135144767460501</v>
      </c>
      <c r="AD821" s="28" t="str">
        <f>IF(AE821=W821,$E$2,IF(AE821=X821,$F$2,IF(AE821=Y821,$G$2,IF(AE821=Z821,$H$2,IF(AE821=AA821,$I$2,0)))))</f>
        <v>SA_Diesel</v>
      </c>
      <c r="AE821" s="29">
        <f t="shared" si="25"/>
        <v>0.21201530392349399</v>
      </c>
    </row>
    <row r="822" spans="1:31" x14ac:dyDescent="0.25">
      <c r="A822">
        <v>1</v>
      </c>
      <c r="B822" s="15">
        <v>12150</v>
      </c>
      <c r="C822" s="15">
        <v>-67.95436522</v>
      </c>
      <c r="D822" s="15">
        <v>-15.66583844</v>
      </c>
      <c r="E822">
        <v>99</v>
      </c>
      <c r="F822">
        <v>99</v>
      </c>
      <c r="G822">
        <v>0.47892392368493603</v>
      </c>
      <c r="H822">
        <v>0.46205085887675201</v>
      </c>
      <c r="I822">
        <v>99</v>
      </c>
      <c r="J822">
        <v>58692.107154060497</v>
      </c>
      <c r="K822">
        <v>10.1543437982803</v>
      </c>
      <c r="L822" s="28" t="str">
        <f>IF(M822=E822,$E$2,IF(M822=F822,$F$2,IF(M822=G822,$G$2,IF(M822=H822,$H$2,IF(M822=I822,$I$2,0)))))</f>
        <v>SA_PV</v>
      </c>
      <c r="M822" s="29">
        <f>MIN(E822:I822)</f>
        <v>0.46205085887675201</v>
      </c>
      <c r="N822">
        <v>99</v>
      </c>
      <c r="O822">
        <v>99</v>
      </c>
      <c r="P822">
        <v>0.354807105884136</v>
      </c>
      <c r="Q822">
        <v>0.46205085887675201</v>
      </c>
      <c r="R822">
        <v>99</v>
      </c>
      <c r="S822">
        <v>25178.198151725901</v>
      </c>
      <c r="T822">
        <v>20.304820090313299</v>
      </c>
      <c r="U822" s="28" t="str">
        <f>IF(V822=N822,$E$2,IF(V822=O822,$F$2,IF(V822=P822,$G$2,IF(V822=Q822,$H$2,IF(V822=R822,$I$2,0)))))</f>
        <v>SA_Diesel</v>
      </c>
      <c r="V822" s="29">
        <f t="shared" si="24"/>
        <v>0.354807105884136</v>
      </c>
      <c r="W822" s="27">
        <v>99</v>
      </c>
      <c r="X822">
        <v>99</v>
      </c>
      <c r="Y822" s="28">
        <v>0.193914934660878</v>
      </c>
      <c r="Z822" s="28">
        <v>0.46205085887675201</v>
      </c>
      <c r="AA822" s="28">
        <v>99</v>
      </c>
      <c r="AB822" s="23">
        <v>25178.198151725901</v>
      </c>
      <c r="AC822" s="23">
        <v>20.304820090313299</v>
      </c>
      <c r="AD822" s="28" t="str">
        <f>IF(AE822=W822,$E$2,IF(AE822=X822,$F$2,IF(AE822=Y822,$G$2,IF(AE822=Z822,$H$2,IF(AE822=AA822,$I$2,0)))))</f>
        <v>SA_Diesel</v>
      </c>
      <c r="AE822" s="29">
        <f t="shared" si="25"/>
        <v>0.193914934660878</v>
      </c>
    </row>
    <row r="823" spans="1:31" x14ac:dyDescent="0.25">
      <c r="A823">
        <v>1</v>
      </c>
      <c r="B823" s="15">
        <v>12269</v>
      </c>
      <c r="C823" s="15">
        <v>-67.626448640000007</v>
      </c>
      <c r="D823" s="15">
        <v>-15.726175400000001</v>
      </c>
      <c r="E823">
        <v>99</v>
      </c>
      <c r="F823">
        <v>99</v>
      </c>
      <c r="G823">
        <v>0.586185371167108</v>
      </c>
      <c r="H823">
        <v>0.49064509942030998</v>
      </c>
      <c r="I823">
        <v>0.47667015262030699</v>
      </c>
      <c r="J823">
        <v>22679.920035223</v>
      </c>
      <c r="K823">
        <v>18.290097377215499</v>
      </c>
      <c r="L823" s="28" t="str">
        <f>IF(M823=E823,$E$2,IF(M823=F823,$F$2,IF(M823=G823,$G$2,IF(M823=H823,$H$2,IF(M823=I823,$I$2,0)))))</f>
        <v>Grid_extension</v>
      </c>
      <c r="M823" s="29">
        <f>MIN(E823:I823)</f>
        <v>0.47667015262030699</v>
      </c>
      <c r="N823">
        <v>99</v>
      </c>
      <c r="O823">
        <v>99</v>
      </c>
      <c r="P823">
        <v>0.425867814841076</v>
      </c>
      <c r="Q823">
        <v>0.49064509942030998</v>
      </c>
      <c r="R823">
        <v>99</v>
      </c>
      <c r="S823">
        <v>19941.433491134299</v>
      </c>
      <c r="T823">
        <v>16.081659892436502</v>
      </c>
      <c r="U823" s="28" t="str">
        <f>IF(V823=N823,$E$2,IF(V823=O823,$F$2,IF(V823=P823,$G$2,IF(V823=Q823,$H$2,IF(V823=R823,$I$2,0)))))</f>
        <v>SA_Diesel</v>
      </c>
      <c r="V823" s="29">
        <f t="shared" si="24"/>
        <v>0.425867814841076</v>
      </c>
      <c r="W823" s="27">
        <v>99</v>
      </c>
      <c r="X823">
        <v>99</v>
      </c>
      <c r="Y823" s="28">
        <v>0.21804876034436599</v>
      </c>
      <c r="Z823" s="28">
        <v>0.49064509942030998</v>
      </c>
      <c r="AA823" s="28">
        <v>99</v>
      </c>
      <c r="AB823" s="23">
        <v>19941.433491134299</v>
      </c>
      <c r="AC823" s="23">
        <v>16.081659892436502</v>
      </c>
      <c r="AD823" s="28" t="str">
        <f>IF(AE823=W823,$E$2,IF(AE823=X823,$F$2,IF(AE823=Y823,$G$2,IF(AE823=Z823,$H$2,IF(AE823=AA823,$I$2,0)))))</f>
        <v>SA_Diesel</v>
      </c>
      <c r="AE823" s="29">
        <f t="shared" si="25"/>
        <v>0.21804876034436599</v>
      </c>
    </row>
    <row r="824" spans="1:31" x14ac:dyDescent="0.25">
      <c r="A824">
        <v>1</v>
      </c>
      <c r="B824" s="15">
        <v>12274</v>
      </c>
      <c r="C824" s="15">
        <v>-68.797064710000001</v>
      </c>
      <c r="D824" s="15">
        <v>-17.241922330000001</v>
      </c>
      <c r="E824">
        <v>99</v>
      </c>
      <c r="F824">
        <v>99</v>
      </c>
      <c r="G824">
        <v>0.45210856181439302</v>
      </c>
      <c r="H824">
        <v>0.52614565111724099</v>
      </c>
      <c r="I824">
        <v>99</v>
      </c>
      <c r="J824">
        <v>7692.7414938075999</v>
      </c>
      <c r="K824">
        <v>6.2037692725976203</v>
      </c>
      <c r="L824" s="28" t="str">
        <f>IF(M824=E824,$E$2,IF(M824=F824,$F$2,IF(M824=G824,$G$2,IF(M824=H824,$H$2,IF(M824=I824,$I$2,0)))))</f>
        <v>SA_Diesel</v>
      </c>
      <c r="M824" s="29">
        <f>MIN(E824:I824)</f>
        <v>0.45210856181439302</v>
      </c>
      <c r="N824">
        <v>99</v>
      </c>
      <c r="O824">
        <v>99</v>
      </c>
      <c r="P824">
        <v>0.33704192864490101</v>
      </c>
      <c r="Q824">
        <v>0.52614565111724099</v>
      </c>
      <c r="R824">
        <v>99</v>
      </c>
      <c r="S824">
        <v>12807.745715626201</v>
      </c>
      <c r="T824">
        <v>10.3287364310637</v>
      </c>
      <c r="U824" s="28" t="str">
        <f>IF(V824=N824,$E$2,IF(V824=O824,$F$2,IF(V824=P824,$G$2,IF(V824=Q824,$H$2,IF(V824=R824,$I$2,0)))))</f>
        <v>SA_Diesel</v>
      </c>
      <c r="V824" s="29">
        <f t="shared" si="24"/>
        <v>0.33704192864490101</v>
      </c>
      <c r="W824" s="27">
        <v>99</v>
      </c>
      <c r="X824">
        <v>99</v>
      </c>
      <c r="Y824" s="28">
        <v>0.18788147824000501</v>
      </c>
      <c r="Z824" s="28">
        <v>0.52614565111724099</v>
      </c>
      <c r="AA824" s="28">
        <v>99</v>
      </c>
      <c r="AB824" s="23">
        <v>12807.745715626201</v>
      </c>
      <c r="AC824" s="23">
        <v>10.3287364310637</v>
      </c>
      <c r="AD824" s="28" t="str">
        <f>IF(AE824=W824,$E$2,IF(AE824=X824,$F$2,IF(AE824=Y824,$G$2,IF(AE824=Z824,$H$2,IF(AE824=AA824,$I$2,0)))))</f>
        <v>SA_Diesel</v>
      </c>
      <c r="AE824" s="29">
        <f t="shared" si="25"/>
        <v>0.18788147824000501</v>
      </c>
    </row>
    <row r="825" spans="1:31" x14ac:dyDescent="0.25">
      <c r="A825">
        <v>1</v>
      </c>
      <c r="B825" s="15">
        <v>12287</v>
      </c>
      <c r="C825" s="15">
        <v>-68.095841550000003</v>
      </c>
      <c r="D825" s="15">
        <v>-17.790173079999999</v>
      </c>
      <c r="E825">
        <v>99</v>
      </c>
      <c r="F825">
        <v>99</v>
      </c>
      <c r="G825">
        <v>0.50573928555547898</v>
      </c>
      <c r="H825">
        <v>0.397829861857386</v>
      </c>
      <c r="I825">
        <v>99</v>
      </c>
      <c r="J825">
        <v>164784.10722075001</v>
      </c>
      <c r="K825">
        <v>15.494988531777</v>
      </c>
      <c r="L825" s="28" t="str">
        <f>IF(M825=E825,$E$2,IF(M825=F825,$F$2,IF(M825=G825,$G$2,IF(M825=H825,$H$2,IF(M825=I825,$I$2,0)))))</f>
        <v>SA_PV</v>
      </c>
      <c r="M825" s="29">
        <f>MIN(E825:I825)</f>
        <v>0.397829861857386</v>
      </c>
      <c r="N825">
        <v>99</v>
      </c>
      <c r="O825">
        <v>99</v>
      </c>
      <c r="P825">
        <v>0.37257228312337098</v>
      </c>
      <c r="Q825">
        <v>0.397829861857386</v>
      </c>
      <c r="R825">
        <v>99</v>
      </c>
      <c r="S825">
        <v>9011.7611405580901</v>
      </c>
      <c r="T825">
        <v>7.2674854472604702</v>
      </c>
      <c r="U825" s="28" t="str">
        <f>IF(V825=N825,$E$2,IF(V825=O825,$F$2,IF(V825=P825,$G$2,IF(V825=Q825,$H$2,IF(V825=R825,$I$2,0)))))</f>
        <v>SA_Diesel</v>
      </c>
      <c r="V825" s="29">
        <f t="shared" si="24"/>
        <v>0.37257228312337098</v>
      </c>
      <c r="W825" s="27">
        <v>99</v>
      </c>
      <c r="X825">
        <v>99</v>
      </c>
      <c r="Y825" s="28">
        <v>0.19994839108175</v>
      </c>
      <c r="Z825" s="28">
        <v>0.397829861857386</v>
      </c>
      <c r="AA825" s="28">
        <v>99</v>
      </c>
      <c r="AB825" s="23">
        <v>9011.7611405580901</v>
      </c>
      <c r="AC825" s="23">
        <v>7.2674854472604702</v>
      </c>
      <c r="AD825" s="28" t="str">
        <f>IF(AE825=W825,$E$2,IF(AE825=X825,$F$2,IF(AE825=Y825,$G$2,IF(AE825=Z825,$H$2,IF(AE825=AA825,$I$2,0)))))</f>
        <v>SA_Diesel</v>
      </c>
      <c r="AE825" s="29">
        <f t="shared" si="25"/>
        <v>0.19994839108175</v>
      </c>
    </row>
    <row r="826" spans="1:31" x14ac:dyDescent="0.25">
      <c r="A826">
        <v>1</v>
      </c>
      <c r="B826" s="15">
        <v>12301</v>
      </c>
      <c r="C826" s="15">
        <v>-67.199225069999997</v>
      </c>
      <c r="D826" s="15">
        <v>-18.402938339999999</v>
      </c>
      <c r="E826">
        <v>99</v>
      </c>
      <c r="F826">
        <v>99</v>
      </c>
      <c r="G826">
        <v>0.45210856181439302</v>
      </c>
      <c r="H826">
        <v>0.50780142873280398</v>
      </c>
      <c r="I826">
        <v>99</v>
      </c>
      <c r="J826">
        <v>126676.348706898</v>
      </c>
      <c r="K826">
        <v>21.916323305691702</v>
      </c>
      <c r="L826" s="28" t="str">
        <f>IF(M826=E826,$E$2,IF(M826=F826,$F$2,IF(M826=G826,$G$2,IF(M826=H826,$H$2,IF(M826=I826,$I$2,0)))))</f>
        <v>SA_Diesel</v>
      </c>
      <c r="M826" s="29">
        <f>MIN(E826:I826)</f>
        <v>0.45210856181439302</v>
      </c>
      <c r="N826">
        <v>99</v>
      </c>
      <c r="O826">
        <v>99</v>
      </c>
      <c r="P826">
        <v>0.33704192864490101</v>
      </c>
      <c r="Q826">
        <v>0.50780142873280398</v>
      </c>
      <c r="R826">
        <v>99</v>
      </c>
      <c r="S826">
        <v>34583.031981250097</v>
      </c>
      <c r="T826">
        <v>27.889296856165199</v>
      </c>
      <c r="U826" s="28" t="str">
        <f>IF(V826=N826,$E$2,IF(V826=O826,$F$2,IF(V826=P826,$G$2,IF(V826=Q826,$H$2,IF(V826=R826,$I$2,0)))))</f>
        <v>SA_Diesel</v>
      </c>
      <c r="V826" s="29">
        <f t="shared" si="24"/>
        <v>0.33704192864490101</v>
      </c>
      <c r="W826" s="27">
        <v>99</v>
      </c>
      <c r="X826">
        <v>99</v>
      </c>
      <c r="Y826" s="28">
        <v>0.18788147824000501</v>
      </c>
      <c r="Z826" s="28">
        <v>0.50780142873280398</v>
      </c>
      <c r="AA826" s="28">
        <v>99</v>
      </c>
      <c r="AB826" s="23">
        <v>34583.031981250097</v>
      </c>
      <c r="AC826" s="23">
        <v>27.889296856165199</v>
      </c>
      <c r="AD826" s="28" t="str">
        <f>IF(AE826=W826,$E$2,IF(AE826=X826,$F$2,IF(AE826=Y826,$G$2,IF(AE826=Z826,$H$2,IF(AE826=AA826,$I$2,0)))))</f>
        <v>SA_Diesel</v>
      </c>
      <c r="AE826" s="29">
        <f t="shared" si="25"/>
        <v>0.18788147824000501</v>
      </c>
    </row>
    <row r="827" spans="1:31" x14ac:dyDescent="0.25">
      <c r="A827">
        <v>1</v>
      </c>
      <c r="B827" s="15">
        <v>12327</v>
      </c>
      <c r="C827" s="15">
        <v>-67.240029000000007</v>
      </c>
      <c r="D827" s="15">
        <v>-12.2356085</v>
      </c>
      <c r="E827">
        <v>99</v>
      </c>
      <c r="F827">
        <v>99</v>
      </c>
      <c r="G827">
        <v>0.66663145677873803</v>
      </c>
      <c r="H827">
        <v>0.67850227957734199</v>
      </c>
      <c r="I827">
        <v>99</v>
      </c>
      <c r="J827">
        <v>71191.138150660103</v>
      </c>
      <c r="K827">
        <v>14.041644605652801</v>
      </c>
      <c r="L827" s="28" t="str">
        <f>IF(M827=E827,$E$2,IF(M827=F827,$F$2,IF(M827=G827,$G$2,IF(M827=H827,$H$2,IF(M827=I827,$I$2,0)))))</f>
        <v>SA_Diesel</v>
      </c>
      <c r="M827" s="29">
        <f>MIN(E827:I827)</f>
        <v>0.66663145677873803</v>
      </c>
      <c r="N827">
        <v>99</v>
      </c>
      <c r="O827">
        <v>99</v>
      </c>
      <c r="P827">
        <v>0.47916334655878001</v>
      </c>
      <c r="Q827">
        <v>0.67850227957734199</v>
      </c>
      <c r="R827">
        <v>99</v>
      </c>
      <c r="S827">
        <v>5344.9385009156804</v>
      </c>
      <c r="T827">
        <v>4.31039639933259</v>
      </c>
      <c r="U827" s="28" t="str">
        <f>IF(V827=N827,$E$2,IF(V827=O827,$F$2,IF(V827=P827,$G$2,IF(V827=Q827,$H$2,IF(V827=R827,$I$2,0)))))</f>
        <v>SA_Diesel</v>
      </c>
      <c r="V827" s="29">
        <f t="shared" si="24"/>
        <v>0.47916334655878001</v>
      </c>
      <c r="W827" s="27">
        <v>99</v>
      </c>
      <c r="X827">
        <v>99</v>
      </c>
      <c r="Y827" s="28">
        <v>0.236149129606983</v>
      </c>
      <c r="Z827" s="28">
        <v>0.67850227957734199</v>
      </c>
      <c r="AA827" s="28">
        <v>99</v>
      </c>
      <c r="AB827" s="23">
        <v>5344.9385009156804</v>
      </c>
      <c r="AC827" s="23">
        <v>4.31039639933259</v>
      </c>
      <c r="AD827" s="28" t="str">
        <f>IF(AE827=W827,$E$2,IF(AE827=X827,$F$2,IF(AE827=Y827,$G$2,IF(AE827=Z827,$H$2,IF(AE827=AA827,$I$2,0)))))</f>
        <v>SA_Diesel</v>
      </c>
      <c r="AE827" s="29">
        <f t="shared" si="25"/>
        <v>0.236149129606983</v>
      </c>
    </row>
    <row r="828" spans="1:31" x14ac:dyDescent="0.25">
      <c r="A828">
        <v>1</v>
      </c>
      <c r="B828" s="15">
        <v>12363</v>
      </c>
      <c r="C828" s="15">
        <v>-65.567377399999998</v>
      </c>
      <c r="D828" s="15">
        <v>-18.34383596</v>
      </c>
      <c r="E828">
        <v>99</v>
      </c>
      <c r="F828">
        <v>99</v>
      </c>
      <c r="G828">
        <v>0.53255464742602199</v>
      </c>
      <c r="H828">
        <v>0.43781095254653901</v>
      </c>
      <c r="I828">
        <v>99</v>
      </c>
      <c r="J828">
        <v>13008.6297494153</v>
      </c>
      <c r="K828">
        <v>10.4907382606038</v>
      </c>
      <c r="L828" s="28" t="str">
        <f>IF(M828=E828,$E$2,IF(M828=F828,$F$2,IF(M828=G828,$G$2,IF(M828=H828,$H$2,IF(M828=I828,$I$2,0)))))</f>
        <v>SA_PV</v>
      </c>
      <c r="M828" s="29">
        <f>MIN(E828:I828)</f>
        <v>0.43781095254653901</v>
      </c>
      <c r="N828">
        <v>99</v>
      </c>
      <c r="O828">
        <v>99</v>
      </c>
      <c r="P828">
        <v>0.39033746036260603</v>
      </c>
      <c r="Q828">
        <v>0.43781095254653901</v>
      </c>
      <c r="R828">
        <v>99</v>
      </c>
      <c r="S828">
        <v>15902.274195727699</v>
      </c>
      <c r="T828">
        <v>12.8243019863973</v>
      </c>
      <c r="U828" s="28" t="str">
        <f>IF(V828=N828,$E$2,IF(V828=O828,$F$2,IF(V828=P828,$G$2,IF(V828=Q828,$H$2,IF(V828=R828,$I$2,0)))))</f>
        <v>SA_Diesel</v>
      </c>
      <c r="V828" s="29">
        <f t="shared" si="24"/>
        <v>0.39033746036260603</v>
      </c>
      <c r="W828" s="27">
        <v>99</v>
      </c>
      <c r="X828">
        <v>99</v>
      </c>
      <c r="Y828" s="28">
        <v>0.205981847502622</v>
      </c>
      <c r="Z828" s="28">
        <v>0.43781095254653901</v>
      </c>
      <c r="AA828" s="28">
        <v>99</v>
      </c>
      <c r="AB828" s="23">
        <v>15902.274195727699</v>
      </c>
      <c r="AC828" s="23">
        <v>12.8243019863973</v>
      </c>
      <c r="AD828" s="28" t="str">
        <f>IF(AE828=W828,$E$2,IF(AE828=X828,$F$2,IF(AE828=Y828,$G$2,IF(AE828=Z828,$H$2,IF(AE828=AA828,$I$2,0)))))</f>
        <v>SA_Diesel</v>
      </c>
      <c r="AE828" s="29">
        <f t="shared" si="25"/>
        <v>0.205981847502622</v>
      </c>
    </row>
    <row r="829" spans="1:31" x14ac:dyDescent="0.25">
      <c r="A829">
        <v>1</v>
      </c>
      <c r="B829" s="15">
        <v>12399</v>
      </c>
      <c r="C829" s="15">
        <v>-65.525639949999999</v>
      </c>
      <c r="D829" s="15">
        <v>-18.67513087</v>
      </c>
      <c r="E829">
        <v>99</v>
      </c>
      <c r="F829">
        <v>99</v>
      </c>
      <c r="G829">
        <v>0.74707754239036706</v>
      </c>
      <c r="H829">
        <v>0.44650249038564399</v>
      </c>
      <c r="I829">
        <v>99</v>
      </c>
      <c r="J829">
        <v>143784.32379594201</v>
      </c>
      <c r="K829">
        <v>28.3598271786868</v>
      </c>
      <c r="L829" s="28" t="str">
        <f>IF(M829=E829,$E$2,IF(M829=F829,$F$2,IF(M829=G829,$G$2,IF(M829=H829,$H$2,IF(M829=I829,$I$2,0)))))</f>
        <v>SA_PV</v>
      </c>
      <c r="M829" s="29">
        <f>MIN(E829:I829)</f>
        <v>0.44650249038564399</v>
      </c>
      <c r="N829">
        <v>99</v>
      </c>
      <c r="O829">
        <v>99</v>
      </c>
      <c r="P829">
        <v>0.53245887827648397</v>
      </c>
      <c r="Q829">
        <v>0.44650249038564399</v>
      </c>
      <c r="R829">
        <v>99</v>
      </c>
      <c r="S829">
        <v>50439.670185909599</v>
      </c>
      <c r="T829">
        <v>8.7265865373545992</v>
      </c>
      <c r="U829" s="28" t="str">
        <f>IF(V829=N829,$E$2,IF(V829=O829,$F$2,IF(V829=P829,$G$2,IF(V829=Q829,$H$2,IF(V829=R829,$I$2,0)))))</f>
        <v>SA_PV</v>
      </c>
      <c r="V829" s="29">
        <f t="shared" si="24"/>
        <v>0.44650249038564399</v>
      </c>
      <c r="W829" s="27">
        <v>99</v>
      </c>
      <c r="X829">
        <v>99</v>
      </c>
      <c r="Y829" s="28">
        <v>0.25424949886960002</v>
      </c>
      <c r="Z829" s="28">
        <v>0.44650249038564399</v>
      </c>
      <c r="AA829" s="28">
        <v>99</v>
      </c>
      <c r="AB829" s="23">
        <v>9632.2278648824195</v>
      </c>
      <c r="AC829" s="23">
        <v>7.7678574410589301</v>
      </c>
      <c r="AD829" s="28" t="str">
        <f>IF(AE829=W829,$E$2,IF(AE829=X829,$F$2,IF(AE829=Y829,$G$2,IF(AE829=Z829,$H$2,IF(AE829=AA829,$I$2,0)))))</f>
        <v>SA_Diesel</v>
      </c>
      <c r="AE829" s="29">
        <f t="shared" si="25"/>
        <v>0.25424949886960002</v>
      </c>
    </row>
    <row r="830" spans="1:31" x14ac:dyDescent="0.25">
      <c r="A830">
        <v>1</v>
      </c>
      <c r="B830" s="15">
        <v>12409</v>
      </c>
      <c r="C830" s="15">
        <v>-65.690703549999995</v>
      </c>
      <c r="D830" s="15">
        <v>-20.056363350000002</v>
      </c>
      <c r="E830">
        <v>99</v>
      </c>
      <c r="F830">
        <v>99</v>
      </c>
      <c r="G830">
        <v>0.42529319994385001</v>
      </c>
      <c r="H830">
        <v>0.36613093521696899</v>
      </c>
      <c r="I830">
        <v>99</v>
      </c>
      <c r="J830">
        <v>16717.8066301785</v>
      </c>
      <c r="K830">
        <v>13.4819836544639</v>
      </c>
      <c r="L830" s="28" t="str">
        <f>IF(M830=E830,$E$2,IF(M830=F830,$F$2,IF(M830=G830,$G$2,IF(M830=H830,$H$2,IF(M830=I830,$I$2,0)))))</f>
        <v>SA_PV</v>
      </c>
      <c r="M830" s="29">
        <f>MIN(E830:I830)</f>
        <v>0.36613093521696899</v>
      </c>
      <c r="N830">
        <v>99</v>
      </c>
      <c r="O830">
        <v>99</v>
      </c>
      <c r="P830">
        <v>0.31927675140566703</v>
      </c>
      <c r="Q830">
        <v>0.36613093521696899</v>
      </c>
      <c r="R830">
        <v>99</v>
      </c>
      <c r="S830">
        <v>21188.351484981798</v>
      </c>
      <c r="T830">
        <v>17.0872300837535</v>
      </c>
      <c r="U830" s="28" t="str">
        <f>IF(V830=N830,$E$2,IF(V830=O830,$F$2,IF(V830=P830,$G$2,IF(V830=Q830,$H$2,IF(V830=R830,$I$2,0)))))</f>
        <v>SA_Diesel</v>
      </c>
      <c r="V830" s="29">
        <f t="shared" si="24"/>
        <v>0.31927675140566703</v>
      </c>
      <c r="W830" s="27">
        <v>99</v>
      </c>
      <c r="X830">
        <v>99</v>
      </c>
      <c r="Y830" s="28">
        <v>0.18184802181913301</v>
      </c>
      <c r="Z830" s="28">
        <v>0.36613093521696899</v>
      </c>
      <c r="AA830" s="28">
        <v>99</v>
      </c>
      <c r="AB830" s="23">
        <v>21188.351484981798</v>
      </c>
      <c r="AC830" s="23">
        <v>17.0872300837535</v>
      </c>
      <c r="AD830" s="28" t="str">
        <f>IF(AE830=W830,$E$2,IF(AE830=X830,$F$2,IF(AE830=Y830,$G$2,IF(AE830=Z830,$H$2,IF(AE830=AA830,$I$2,0)))))</f>
        <v>SA_Diesel</v>
      </c>
      <c r="AE830" s="29">
        <f t="shared" si="25"/>
        <v>0.18184802181913301</v>
      </c>
    </row>
    <row r="831" spans="1:31" x14ac:dyDescent="0.25">
      <c r="A831">
        <v>1</v>
      </c>
      <c r="B831" s="15">
        <v>12448</v>
      </c>
      <c r="C831" s="15">
        <v>-64.851154719999997</v>
      </c>
      <c r="D831" s="15">
        <v>-19.930792140000001</v>
      </c>
      <c r="E831">
        <v>99</v>
      </c>
      <c r="F831">
        <v>99</v>
      </c>
      <c r="G831">
        <v>0.907969713613625</v>
      </c>
      <c r="H831">
        <v>0.425483675396087</v>
      </c>
      <c r="I831">
        <v>99</v>
      </c>
      <c r="J831">
        <v>166507.26379686</v>
      </c>
      <c r="K831">
        <v>27.7814442101479</v>
      </c>
      <c r="L831" s="28" t="str">
        <f>IF(M831=E831,$E$2,IF(M831=F831,$F$2,IF(M831=G831,$G$2,IF(M831=H831,$H$2,IF(M831=I831,$I$2,0)))))</f>
        <v>SA_PV</v>
      </c>
      <c r="M831" s="29">
        <f>MIN(E831:I831)</f>
        <v>0.425483675396087</v>
      </c>
      <c r="N831">
        <v>99</v>
      </c>
      <c r="O831">
        <v>99</v>
      </c>
      <c r="P831">
        <v>0.639049941711893</v>
      </c>
      <c r="Q831">
        <v>0.425483675396087</v>
      </c>
      <c r="R831">
        <v>99</v>
      </c>
      <c r="S831">
        <v>56594.440094136102</v>
      </c>
      <c r="T831">
        <v>9.7914256218228601</v>
      </c>
      <c r="U831" s="28" t="str">
        <f>IF(V831=N831,$E$2,IF(V831=O831,$F$2,IF(V831=P831,$G$2,IF(V831=Q831,$H$2,IF(V831=R831,$I$2,0)))))</f>
        <v>SA_PV</v>
      </c>
      <c r="V831" s="29">
        <f t="shared" si="24"/>
        <v>0.425483675396087</v>
      </c>
      <c r="W831" s="27">
        <v>99</v>
      </c>
      <c r="X831">
        <v>99</v>
      </c>
      <c r="Y831" s="28">
        <v>0.290450237394833</v>
      </c>
      <c r="Z831" s="28">
        <v>0.425483675396087</v>
      </c>
      <c r="AA831" s="28">
        <v>99</v>
      </c>
      <c r="AB831" s="23">
        <v>11341.467716007901</v>
      </c>
      <c r="AC831" s="23">
        <v>9.14626456372741</v>
      </c>
      <c r="AD831" s="28" t="str">
        <f>IF(AE831=W831,$E$2,IF(AE831=X831,$F$2,IF(AE831=Y831,$G$2,IF(AE831=Z831,$H$2,IF(AE831=AA831,$I$2,0)))))</f>
        <v>SA_Diesel</v>
      </c>
      <c r="AE831" s="29">
        <f t="shared" si="25"/>
        <v>0.290450237394833</v>
      </c>
    </row>
    <row r="832" spans="1:31" x14ac:dyDescent="0.25">
      <c r="A832">
        <v>1</v>
      </c>
      <c r="B832" s="15">
        <v>12478</v>
      </c>
      <c r="C832" s="15">
        <v>-65.927107890000002</v>
      </c>
      <c r="D832" s="15">
        <v>-18.479614560000002</v>
      </c>
      <c r="E832">
        <v>0.66974336968903103</v>
      </c>
      <c r="F832">
        <v>99</v>
      </c>
      <c r="G832">
        <v>0.61300073303765101</v>
      </c>
      <c r="H832">
        <v>0.42774188154591097</v>
      </c>
      <c r="I832">
        <v>99</v>
      </c>
      <c r="J832">
        <v>68615.985303743495</v>
      </c>
      <c r="K832">
        <v>11.871277734211599</v>
      </c>
      <c r="L832" s="28" t="str">
        <f>IF(M832=E832,$E$2,IF(M832=F832,$F$2,IF(M832=G832,$G$2,IF(M832=H832,$H$2,IF(M832=I832,$I$2,0)))))</f>
        <v>SA_PV</v>
      </c>
      <c r="M832" s="29">
        <f>MIN(E832:I832)</f>
        <v>0.42774188154591097</v>
      </c>
      <c r="N832">
        <v>0.66974336968903103</v>
      </c>
      <c r="O832">
        <v>99</v>
      </c>
      <c r="P832">
        <v>0.44363299208030998</v>
      </c>
      <c r="Q832">
        <v>0.42774188154591097</v>
      </c>
      <c r="R832">
        <v>99</v>
      </c>
      <c r="S832">
        <v>46873.758021721798</v>
      </c>
      <c r="T832">
        <v>8.1096467165608797</v>
      </c>
      <c r="U832" s="28" t="str">
        <f>IF(V832=N832,$E$2,IF(V832=O832,$F$2,IF(V832=P832,$G$2,IF(V832=Q832,$H$2,IF(V832=R832,$I$2,0)))))</f>
        <v>SA_PV</v>
      </c>
      <c r="V832" s="29">
        <f t="shared" si="24"/>
        <v>0.42774188154591097</v>
      </c>
      <c r="W832" s="27">
        <v>0.66974336968903103</v>
      </c>
      <c r="X832">
        <v>99</v>
      </c>
      <c r="Y832" s="28">
        <v>0.22408221676523901</v>
      </c>
      <c r="Z832" s="28">
        <v>0.42774188154591097</v>
      </c>
      <c r="AA832" s="28">
        <v>99</v>
      </c>
      <c r="AB832" s="23">
        <v>9343.8615234569497</v>
      </c>
      <c r="AC832" s="23">
        <v>7.5353059833469098</v>
      </c>
      <c r="AD832" s="28" t="str">
        <f>IF(AE832=W832,$E$2,IF(AE832=X832,$F$2,IF(AE832=Y832,$G$2,IF(AE832=Z832,$H$2,IF(AE832=AA832,$I$2,0)))))</f>
        <v>SA_Diesel</v>
      </c>
      <c r="AE832" s="29">
        <f t="shared" si="25"/>
        <v>0.22408221676523901</v>
      </c>
    </row>
    <row r="833" spans="1:31" x14ac:dyDescent="0.25">
      <c r="A833">
        <v>1</v>
      </c>
      <c r="B833" s="15">
        <v>12491</v>
      </c>
      <c r="C833" s="15">
        <v>-65.922046679999994</v>
      </c>
      <c r="D833" s="15">
        <v>-19.167654710000001</v>
      </c>
      <c r="E833">
        <v>99</v>
      </c>
      <c r="F833">
        <v>99</v>
      </c>
      <c r="G833">
        <v>0.72026218051982405</v>
      </c>
      <c r="H833">
        <v>0.40979847210817999</v>
      </c>
      <c r="I833">
        <v>99</v>
      </c>
      <c r="J833">
        <v>143420.06173052001</v>
      </c>
      <c r="K833">
        <v>28.287980617459599</v>
      </c>
      <c r="L833" s="28" t="str">
        <f>IF(M833=E833,$E$2,IF(M833=F833,$F$2,IF(M833=G833,$G$2,IF(M833=H833,$H$2,IF(M833=I833,$I$2,0)))))</f>
        <v>SA_PV</v>
      </c>
      <c r="M833" s="29">
        <f>MIN(E833:I833)</f>
        <v>0.40979847210817999</v>
      </c>
      <c r="N833">
        <v>99</v>
      </c>
      <c r="O833">
        <v>99</v>
      </c>
      <c r="P833">
        <v>0.51469370103724998</v>
      </c>
      <c r="Q833">
        <v>0.40979847210817999</v>
      </c>
      <c r="R833">
        <v>99</v>
      </c>
      <c r="S833">
        <v>52951.153845378198</v>
      </c>
      <c r="T833">
        <v>9.16109928120731</v>
      </c>
      <c r="U833" s="28" t="str">
        <f>IF(V833=N833,$E$2,IF(V833=O833,$F$2,IF(V833=P833,$G$2,IF(V833=Q833,$H$2,IF(V833=R833,$I$2,0)))))</f>
        <v>SA_PV</v>
      </c>
      <c r="V833" s="29">
        <f t="shared" si="24"/>
        <v>0.40979847210817999</v>
      </c>
      <c r="W833" s="27">
        <v>99</v>
      </c>
      <c r="X833">
        <v>99</v>
      </c>
      <c r="Y833" s="28">
        <v>0.248216042448727</v>
      </c>
      <c r="Z833" s="28">
        <v>0.40979847210817999</v>
      </c>
      <c r="AA833" s="28">
        <v>99</v>
      </c>
      <c r="AB833" s="23">
        <v>11017.5108938948</v>
      </c>
      <c r="AC833" s="23">
        <v>8.8850113576640695</v>
      </c>
      <c r="AD833" s="28" t="str">
        <f>IF(AE833=W833,$E$2,IF(AE833=X833,$F$2,IF(AE833=Y833,$G$2,IF(AE833=Z833,$H$2,IF(AE833=AA833,$I$2,0)))))</f>
        <v>SA_Diesel</v>
      </c>
      <c r="AE833" s="29">
        <f t="shared" si="25"/>
        <v>0.248216042448727</v>
      </c>
    </row>
    <row r="834" spans="1:31" x14ac:dyDescent="0.25">
      <c r="A834">
        <v>1</v>
      </c>
      <c r="B834" s="15">
        <v>12511</v>
      </c>
      <c r="C834" s="15">
        <v>-62.836243869999997</v>
      </c>
      <c r="D834" s="15">
        <v>-19.826467300000001</v>
      </c>
      <c r="E834">
        <v>99</v>
      </c>
      <c r="F834">
        <v>99</v>
      </c>
      <c r="G834">
        <v>0.53255464742602199</v>
      </c>
      <c r="H834">
        <v>0.46154808318700502</v>
      </c>
      <c r="I834">
        <v>99</v>
      </c>
      <c r="J834">
        <v>86056.493253295106</v>
      </c>
      <c r="K834">
        <v>14.8886666528192</v>
      </c>
      <c r="L834" s="28" t="str">
        <f>IF(M834=E834,$E$2,IF(M834=F834,$F$2,IF(M834=G834,$G$2,IF(M834=H834,$H$2,IF(M834=I834,$I$2,0)))))</f>
        <v>SA_PV</v>
      </c>
      <c r="M834" s="29">
        <f>MIN(E834:I834)</f>
        <v>0.46154808318700502</v>
      </c>
      <c r="N834">
        <v>99</v>
      </c>
      <c r="O834">
        <v>99</v>
      </c>
      <c r="P834">
        <v>0.39033746036260603</v>
      </c>
      <c r="Q834">
        <v>0.46154808318700502</v>
      </c>
      <c r="R834">
        <v>99</v>
      </c>
      <c r="S834">
        <v>303560.60095497599</v>
      </c>
      <c r="T834">
        <v>110.348089836781</v>
      </c>
      <c r="U834" s="28" t="str">
        <f>IF(V834=N834,$E$2,IF(V834=O834,$F$2,IF(V834=P834,$G$2,IF(V834=Q834,$H$2,IF(V834=R834,$I$2,0)))))</f>
        <v>SA_Diesel</v>
      </c>
      <c r="V834" s="29">
        <f t="shared" si="24"/>
        <v>0.39033746036260603</v>
      </c>
      <c r="W834" s="27">
        <v>99</v>
      </c>
      <c r="X834">
        <v>99</v>
      </c>
      <c r="Y834" s="28">
        <v>0.205981847502622</v>
      </c>
      <c r="Z834" s="28">
        <v>0.46154808318700502</v>
      </c>
      <c r="AA834" s="28">
        <v>99</v>
      </c>
      <c r="AB834" s="23">
        <v>181987.66887659</v>
      </c>
      <c r="AC834" s="23">
        <v>146.762959482919</v>
      </c>
      <c r="AD834" s="28" t="str">
        <f>IF(AE834=W834,$E$2,IF(AE834=X834,$F$2,IF(AE834=Y834,$G$2,IF(AE834=Z834,$H$2,IF(AE834=AA834,$I$2,0)))))</f>
        <v>SA_Diesel</v>
      </c>
      <c r="AE834" s="29">
        <f t="shared" si="25"/>
        <v>0.205981847502622</v>
      </c>
    </row>
    <row r="835" spans="1:31" x14ac:dyDescent="0.25">
      <c r="A835">
        <v>1</v>
      </c>
      <c r="B835" s="15">
        <v>12516</v>
      </c>
      <c r="C835" s="15">
        <v>-62.563586059999999</v>
      </c>
      <c r="D835" s="15">
        <v>-19.478428040000001</v>
      </c>
      <c r="E835">
        <v>99</v>
      </c>
      <c r="F835">
        <v>99</v>
      </c>
      <c r="G835">
        <v>0.53255464742602199</v>
      </c>
      <c r="H835">
        <v>0.45905052862430501</v>
      </c>
      <c r="I835">
        <v>99</v>
      </c>
      <c r="J835">
        <v>80447.907537503299</v>
      </c>
      <c r="K835">
        <v>15.8674373841229</v>
      </c>
      <c r="L835" s="28" t="str">
        <f>IF(M835=E835,$E$2,IF(M835=F835,$F$2,IF(M835=G835,$G$2,IF(M835=H835,$H$2,IF(M835=I835,$I$2,0)))))</f>
        <v>SA_PV</v>
      </c>
      <c r="M835" s="29">
        <f>MIN(E835:I835)</f>
        <v>0.45905052862430501</v>
      </c>
      <c r="N835">
        <v>99</v>
      </c>
      <c r="O835">
        <v>99</v>
      </c>
      <c r="P835">
        <v>0.39033746036260603</v>
      </c>
      <c r="Q835">
        <v>0.45905052862430501</v>
      </c>
      <c r="R835">
        <v>99</v>
      </c>
      <c r="S835">
        <v>13647.231294127499</v>
      </c>
      <c r="T835">
        <v>11.0057349810458</v>
      </c>
      <c r="U835" s="28" t="str">
        <f>IF(V835=N835,$E$2,IF(V835=O835,$F$2,IF(V835=P835,$G$2,IF(V835=Q835,$H$2,IF(V835=R835,$I$2,0)))))</f>
        <v>SA_Diesel</v>
      </c>
      <c r="V835" s="29">
        <f t="shared" si="24"/>
        <v>0.39033746036260603</v>
      </c>
      <c r="W835" s="27">
        <v>99</v>
      </c>
      <c r="X835">
        <v>99</v>
      </c>
      <c r="Y835" s="28">
        <v>0.205981847502622</v>
      </c>
      <c r="Z835" s="28">
        <v>0.45905052862430501</v>
      </c>
      <c r="AA835" s="28">
        <v>99</v>
      </c>
      <c r="AB835" s="23">
        <v>13647.231294127499</v>
      </c>
      <c r="AC835" s="23">
        <v>11.0057349810458</v>
      </c>
      <c r="AD835" s="28" t="str">
        <f>IF(AE835=W835,$E$2,IF(AE835=X835,$F$2,IF(AE835=Y835,$G$2,IF(AE835=Z835,$H$2,IF(AE835=AA835,$I$2,0)))))</f>
        <v>SA_Diesel</v>
      </c>
      <c r="AE835" s="29">
        <f t="shared" si="25"/>
        <v>0.205981847502622</v>
      </c>
    </row>
    <row r="836" spans="1:31" x14ac:dyDescent="0.25">
      <c r="A836">
        <v>1</v>
      </c>
      <c r="B836" s="15">
        <v>12526</v>
      </c>
      <c r="C836" s="15">
        <v>-63.181498689999998</v>
      </c>
      <c r="D836" s="15">
        <v>-16.234985179999999</v>
      </c>
      <c r="E836">
        <v>99</v>
      </c>
      <c r="F836">
        <v>99</v>
      </c>
      <c r="G836">
        <v>0.72026218051982405</v>
      </c>
      <c r="H836">
        <v>0.51856535880713395</v>
      </c>
      <c r="I836">
        <v>99</v>
      </c>
      <c r="J836">
        <v>66880.526372790599</v>
      </c>
      <c r="K836">
        <v>11.571025324012201</v>
      </c>
      <c r="L836" s="28" t="str">
        <f>IF(M836=E836,$E$2,IF(M836=F836,$F$2,IF(M836=G836,$G$2,IF(M836=H836,$H$2,IF(M836=I836,$I$2,0)))))</f>
        <v>SA_PV</v>
      </c>
      <c r="M836" s="29">
        <f>MIN(E836:I836)</f>
        <v>0.51856535880713395</v>
      </c>
      <c r="N836">
        <v>99</v>
      </c>
      <c r="O836">
        <v>99</v>
      </c>
      <c r="P836">
        <v>0.51469370103724998</v>
      </c>
      <c r="Q836">
        <v>0.51856535880713395</v>
      </c>
      <c r="R836">
        <v>99</v>
      </c>
      <c r="S836">
        <v>10203.6380737657</v>
      </c>
      <c r="T836">
        <v>8.2286680764835705</v>
      </c>
      <c r="U836" s="28" t="str">
        <f>IF(V836=N836,$E$2,IF(V836=O836,$F$2,IF(V836=P836,$G$2,IF(V836=Q836,$H$2,IF(V836=R836,$I$2,0)))))</f>
        <v>SA_Diesel</v>
      </c>
      <c r="V836" s="29">
        <f t="shared" ref="V836:V899" si="26">MIN(N836:R836)</f>
        <v>0.51469370103724998</v>
      </c>
      <c r="W836" s="27">
        <v>99</v>
      </c>
      <c r="X836">
        <v>99</v>
      </c>
      <c r="Y836" s="28">
        <v>0.248216042448727</v>
      </c>
      <c r="Z836" s="28">
        <v>0.51856535880713395</v>
      </c>
      <c r="AA836" s="28">
        <v>99</v>
      </c>
      <c r="AB836" s="23">
        <v>10203.6380737657</v>
      </c>
      <c r="AC836" s="23">
        <v>8.2286680764835705</v>
      </c>
      <c r="AD836" s="28" t="str">
        <f>IF(AE836=W836,$E$2,IF(AE836=X836,$F$2,IF(AE836=Y836,$G$2,IF(AE836=Z836,$H$2,IF(AE836=AA836,$I$2,0)))))</f>
        <v>SA_Diesel</v>
      </c>
      <c r="AE836" s="29">
        <f t="shared" ref="AE836:AE899" si="27">MIN(W836:AA836)</f>
        <v>0.248216042448727</v>
      </c>
    </row>
    <row r="837" spans="1:31" x14ac:dyDescent="0.25">
      <c r="A837">
        <v>1</v>
      </c>
      <c r="B837" s="15">
        <v>12532</v>
      </c>
      <c r="C837" s="15">
        <v>-64.119091019999999</v>
      </c>
      <c r="D837" s="15">
        <v>-17.92881693</v>
      </c>
      <c r="E837">
        <v>99</v>
      </c>
      <c r="F837">
        <v>99</v>
      </c>
      <c r="G837">
        <v>0.50573928555547898</v>
      </c>
      <c r="H837">
        <v>0.47739188345397598</v>
      </c>
      <c r="I837">
        <v>99</v>
      </c>
      <c r="J837">
        <v>16746.671061106499</v>
      </c>
      <c r="K837">
        <v>13.5052612168006</v>
      </c>
      <c r="L837" s="28" t="str">
        <f>IF(M837=E837,$E$2,IF(M837=F837,$F$2,IF(M837=G837,$G$2,IF(M837=H837,$H$2,IF(M837=I837,$I$2,0)))))</f>
        <v>SA_PV</v>
      </c>
      <c r="M837" s="29">
        <f>MIN(E837:I837)</f>
        <v>0.47739188345397598</v>
      </c>
      <c r="N837">
        <v>99</v>
      </c>
      <c r="O837">
        <v>99</v>
      </c>
      <c r="P837">
        <v>0.37257228312337098</v>
      </c>
      <c r="Q837">
        <v>0.47739188345397598</v>
      </c>
      <c r="R837">
        <v>99</v>
      </c>
      <c r="S837">
        <v>21828.9631818823</v>
      </c>
      <c r="T837">
        <v>17.603847880425501</v>
      </c>
      <c r="U837" s="28" t="str">
        <f>IF(V837=N837,$E$2,IF(V837=O837,$F$2,IF(V837=P837,$G$2,IF(V837=Q837,$H$2,IF(V837=R837,$I$2,0)))))</f>
        <v>SA_Diesel</v>
      </c>
      <c r="V837" s="29">
        <f t="shared" si="26"/>
        <v>0.37257228312337098</v>
      </c>
      <c r="W837" s="27">
        <v>99</v>
      </c>
      <c r="X837">
        <v>99</v>
      </c>
      <c r="Y837" s="28">
        <v>0.19994839108175</v>
      </c>
      <c r="Z837" s="28">
        <v>0.47739188345397598</v>
      </c>
      <c r="AA837" s="28">
        <v>99</v>
      </c>
      <c r="AB837" s="23">
        <v>21828.9631818823</v>
      </c>
      <c r="AC837" s="23">
        <v>17.603847880425501</v>
      </c>
      <c r="AD837" s="28" t="str">
        <f>IF(AE837=W837,$E$2,IF(AE837=X837,$F$2,IF(AE837=Y837,$G$2,IF(AE837=Z837,$H$2,IF(AE837=AA837,$I$2,0)))))</f>
        <v>SA_Diesel</v>
      </c>
      <c r="AE837" s="29">
        <f t="shared" si="27"/>
        <v>0.19994839108175</v>
      </c>
    </row>
    <row r="838" spans="1:31" x14ac:dyDescent="0.25">
      <c r="A838">
        <v>1</v>
      </c>
      <c r="B838" s="15">
        <v>12542</v>
      </c>
      <c r="C838" s="15">
        <v>-61.357328359999997</v>
      </c>
      <c r="D838" s="15">
        <v>-16.165036579999999</v>
      </c>
      <c r="E838">
        <v>99</v>
      </c>
      <c r="F838">
        <v>99</v>
      </c>
      <c r="G838">
        <v>0.907969713613625</v>
      </c>
      <c r="H838">
        <v>0.45219902819707702</v>
      </c>
      <c r="I838">
        <v>99</v>
      </c>
      <c r="J838">
        <v>98845.068364228704</v>
      </c>
      <c r="K838">
        <v>17.101222900385601</v>
      </c>
      <c r="L838" s="28" t="str">
        <f>IF(M838=E838,$E$2,IF(M838=F838,$F$2,IF(M838=G838,$G$2,IF(M838=H838,$H$2,IF(M838=I838,$I$2,0)))))</f>
        <v>SA_PV</v>
      </c>
      <c r="M838" s="29">
        <f>MIN(E838:I838)</f>
        <v>0.45219902819707702</v>
      </c>
      <c r="N838">
        <v>99</v>
      </c>
      <c r="O838">
        <v>99</v>
      </c>
      <c r="P838">
        <v>0.639049941711893</v>
      </c>
      <c r="Q838">
        <v>0.45219902819707702</v>
      </c>
      <c r="R838">
        <v>99</v>
      </c>
      <c r="S838">
        <v>163390.25459671</v>
      </c>
      <c r="T838">
        <v>32.226874673907403</v>
      </c>
      <c r="U838" s="28" t="str">
        <f>IF(V838=N838,$E$2,IF(V838=O838,$F$2,IF(V838=P838,$G$2,IF(V838=Q838,$H$2,IF(V838=R838,$I$2,0)))))</f>
        <v>SA_PV</v>
      </c>
      <c r="V838" s="29">
        <f t="shared" si="26"/>
        <v>0.45219902819707702</v>
      </c>
      <c r="W838" s="27">
        <v>99</v>
      </c>
      <c r="X838">
        <v>99</v>
      </c>
      <c r="Y838" s="28">
        <v>0.290450237394833</v>
      </c>
      <c r="Z838" s="28">
        <v>0.45219902819707702</v>
      </c>
      <c r="AA838" s="28">
        <v>99</v>
      </c>
      <c r="AB838" s="23">
        <v>30808.809732703801</v>
      </c>
      <c r="AC838" s="23">
        <v>24.845595981472702</v>
      </c>
      <c r="AD838" s="28" t="str">
        <f>IF(AE838=W838,$E$2,IF(AE838=X838,$F$2,IF(AE838=Y838,$G$2,IF(AE838=Z838,$H$2,IF(AE838=AA838,$I$2,0)))))</f>
        <v>SA_Diesel</v>
      </c>
      <c r="AE838" s="29">
        <f t="shared" si="27"/>
        <v>0.290450237394833</v>
      </c>
    </row>
    <row r="839" spans="1:31" x14ac:dyDescent="0.25">
      <c r="A839">
        <v>1</v>
      </c>
      <c r="B839" s="15">
        <v>12555</v>
      </c>
      <c r="C839" s="15">
        <v>-63.460371189999996</v>
      </c>
      <c r="D839" s="15">
        <v>-17.181213</v>
      </c>
      <c r="E839">
        <v>99</v>
      </c>
      <c r="F839">
        <v>99</v>
      </c>
      <c r="G839">
        <v>0.42529319994384901</v>
      </c>
      <c r="H839">
        <v>0.46381923285823701</v>
      </c>
      <c r="I839">
        <v>99</v>
      </c>
      <c r="J839">
        <v>136438.21647831899</v>
      </c>
      <c r="K839">
        <v>26.910890824126199</v>
      </c>
      <c r="L839" s="28" t="str">
        <f>IF(M839=E839,$E$2,IF(M839=F839,$F$2,IF(M839=G839,$G$2,IF(M839=H839,$H$2,IF(M839=I839,$I$2,0)))))</f>
        <v>SA_Diesel</v>
      </c>
      <c r="M839" s="29">
        <f>MIN(E839:I839)</f>
        <v>0.42529319994384901</v>
      </c>
      <c r="N839">
        <v>99</v>
      </c>
      <c r="O839">
        <v>99</v>
      </c>
      <c r="P839">
        <v>0.31927675140566603</v>
      </c>
      <c r="Q839">
        <v>0.46381923285823701</v>
      </c>
      <c r="R839">
        <v>99</v>
      </c>
      <c r="S839">
        <v>16348.266845968201</v>
      </c>
      <c r="T839">
        <v>13.1839703181089</v>
      </c>
      <c r="U839" s="28" t="str">
        <f>IF(V839=N839,$E$2,IF(V839=O839,$F$2,IF(V839=P839,$G$2,IF(V839=Q839,$H$2,IF(V839=R839,$I$2,0)))))</f>
        <v>SA_Diesel</v>
      </c>
      <c r="V839" s="29">
        <f t="shared" si="26"/>
        <v>0.31927675140566603</v>
      </c>
      <c r="W839" s="27">
        <v>99</v>
      </c>
      <c r="X839">
        <v>99</v>
      </c>
      <c r="Y839" s="28">
        <v>0.18184802181913301</v>
      </c>
      <c r="Z839" s="28">
        <v>0.46381923285823701</v>
      </c>
      <c r="AA839" s="28">
        <v>99</v>
      </c>
      <c r="AB839" s="23">
        <v>16348.266845968201</v>
      </c>
      <c r="AC839" s="23">
        <v>13.1839703181089</v>
      </c>
      <c r="AD839" s="28" t="str">
        <f>IF(AE839=W839,$E$2,IF(AE839=X839,$F$2,IF(AE839=Y839,$G$2,IF(AE839=Z839,$H$2,IF(AE839=AA839,$I$2,0)))))</f>
        <v>SA_Diesel</v>
      </c>
      <c r="AE839" s="29">
        <f t="shared" si="27"/>
        <v>0.18184802181913301</v>
      </c>
    </row>
    <row r="840" spans="1:31" x14ac:dyDescent="0.25">
      <c r="A840">
        <v>1</v>
      </c>
      <c r="B840" s="15">
        <v>12564</v>
      </c>
      <c r="C840" s="15">
        <v>-64.225085350000001</v>
      </c>
      <c r="D840" s="15">
        <v>-16.38097531</v>
      </c>
      <c r="E840">
        <v>99</v>
      </c>
      <c r="F840">
        <v>99</v>
      </c>
      <c r="G840">
        <v>0.96160043735471201</v>
      </c>
      <c r="H840">
        <v>0.46483582295765202</v>
      </c>
      <c r="I840">
        <v>99</v>
      </c>
      <c r="J840">
        <v>106958.43139695399</v>
      </c>
      <c r="K840">
        <v>9.2921722109919394</v>
      </c>
      <c r="L840" s="28" t="str">
        <f>IF(M840=E840,$E$2,IF(M840=F840,$F$2,IF(M840=G840,$G$2,IF(M840=H840,$H$2,IF(M840=I840,$I$2,0)))))</f>
        <v>SA_PV</v>
      </c>
      <c r="M840" s="29">
        <f>MIN(E840:I840)</f>
        <v>0.46483582295765202</v>
      </c>
      <c r="N840">
        <v>99</v>
      </c>
      <c r="O840">
        <v>99</v>
      </c>
      <c r="P840">
        <v>0.67458029619036297</v>
      </c>
      <c r="Q840">
        <v>0.46483582295765202</v>
      </c>
      <c r="R840">
        <v>99</v>
      </c>
      <c r="S840">
        <v>135523.695955414</v>
      </c>
      <c r="T840">
        <v>29.106768860529002</v>
      </c>
      <c r="U840" s="28" t="str">
        <f>IF(V840=N840,$E$2,IF(V840=O840,$F$2,IF(V840=P840,$G$2,IF(V840=Q840,$H$2,IF(V840=R840,$I$2,0)))))</f>
        <v>SA_PV</v>
      </c>
      <c r="V840" s="29">
        <f t="shared" si="26"/>
        <v>0.46483582295765202</v>
      </c>
      <c r="W840" s="27">
        <v>99</v>
      </c>
      <c r="X840">
        <v>99</v>
      </c>
      <c r="Y840" s="28">
        <v>0.30251715023657699</v>
      </c>
      <c r="Z840" s="28">
        <v>0.46483582295765202</v>
      </c>
      <c r="AA840" s="28">
        <v>99</v>
      </c>
      <c r="AB840" s="23">
        <v>48003.305007747898</v>
      </c>
      <c r="AC840" s="23">
        <v>38.712002584503502</v>
      </c>
      <c r="AD840" s="28" t="str">
        <f>IF(AE840=W840,$E$2,IF(AE840=X840,$F$2,IF(AE840=Y840,$G$2,IF(AE840=Z840,$H$2,IF(AE840=AA840,$I$2,0)))))</f>
        <v>SA_Diesel</v>
      </c>
      <c r="AE840" s="29">
        <f t="shared" si="27"/>
        <v>0.30251715023657699</v>
      </c>
    </row>
    <row r="841" spans="1:31" x14ac:dyDescent="0.25">
      <c r="A841">
        <v>1</v>
      </c>
      <c r="B841" s="15">
        <v>12566</v>
      </c>
      <c r="C841" s="15">
        <v>-63.948369849999999</v>
      </c>
      <c r="D841" s="15">
        <v>-18.405068350000001</v>
      </c>
      <c r="E841">
        <v>99</v>
      </c>
      <c r="F841">
        <v>99</v>
      </c>
      <c r="G841">
        <v>0.47892392368493603</v>
      </c>
      <c r="H841">
        <v>0.483376283132602</v>
      </c>
      <c r="I841">
        <v>99</v>
      </c>
      <c r="J841">
        <v>12807.745715626201</v>
      </c>
      <c r="K841">
        <v>10.3287364310637</v>
      </c>
      <c r="L841" s="28" t="str">
        <f>IF(M841=E841,$E$2,IF(M841=F841,$F$2,IF(M841=G841,$G$2,IF(M841=H841,$H$2,IF(M841=I841,$I$2,0)))))</f>
        <v>SA_Diesel</v>
      </c>
      <c r="M841" s="29">
        <f>MIN(E841:I841)</f>
        <v>0.47892392368493603</v>
      </c>
      <c r="N841">
        <v>99</v>
      </c>
      <c r="O841">
        <v>99</v>
      </c>
      <c r="P841">
        <v>0.354807105884136</v>
      </c>
      <c r="Q841">
        <v>0.483376283132602</v>
      </c>
      <c r="R841">
        <v>99</v>
      </c>
      <c r="S841">
        <v>30107.787570272802</v>
      </c>
      <c r="T841">
        <v>24.2802604955214</v>
      </c>
      <c r="U841" s="28" t="str">
        <f>IF(V841=N841,$E$2,IF(V841=O841,$F$2,IF(V841=P841,$G$2,IF(V841=Q841,$H$2,IF(V841=R841,$I$2,0)))))</f>
        <v>SA_Diesel</v>
      </c>
      <c r="V841" s="29">
        <f t="shared" si="26"/>
        <v>0.354807105884136</v>
      </c>
      <c r="W841" s="27">
        <v>99</v>
      </c>
      <c r="X841">
        <v>99</v>
      </c>
      <c r="Y841" s="28">
        <v>0.193914934660878</v>
      </c>
      <c r="Z841" s="28">
        <v>0.483376283132602</v>
      </c>
      <c r="AA841" s="28">
        <v>99</v>
      </c>
      <c r="AB841" s="23">
        <v>30107.787570272802</v>
      </c>
      <c r="AC841" s="23">
        <v>24.2802604955214</v>
      </c>
      <c r="AD841" s="28" t="str">
        <f>IF(AE841=W841,$E$2,IF(AE841=X841,$F$2,IF(AE841=Y841,$G$2,IF(AE841=Z841,$H$2,IF(AE841=AA841,$I$2,0)))))</f>
        <v>SA_Diesel</v>
      </c>
      <c r="AE841" s="29">
        <f t="shared" si="27"/>
        <v>0.193914934660878</v>
      </c>
    </row>
    <row r="842" spans="1:31" x14ac:dyDescent="0.25">
      <c r="A842">
        <v>1</v>
      </c>
      <c r="B842" s="15">
        <v>12568</v>
      </c>
      <c r="C842" s="15">
        <v>-63.577798260000002</v>
      </c>
      <c r="D842" s="15">
        <v>-16.840121180000001</v>
      </c>
      <c r="E842">
        <v>99</v>
      </c>
      <c r="F842">
        <v>99</v>
      </c>
      <c r="G842">
        <v>0.42529319994384901</v>
      </c>
      <c r="H842">
        <v>0.52192358023491903</v>
      </c>
      <c r="I842">
        <v>99</v>
      </c>
      <c r="J842">
        <v>42046.384335898598</v>
      </c>
      <c r="K842">
        <v>7.2744609577679196</v>
      </c>
      <c r="L842" s="28" t="str">
        <f>IF(M842=E842,$E$2,IF(M842=F842,$F$2,IF(M842=G842,$G$2,IF(M842=H842,$H$2,IF(M842=I842,$I$2,0)))))</f>
        <v>SA_Diesel</v>
      </c>
      <c r="M842" s="29">
        <f>MIN(E842:I842)</f>
        <v>0.42529319994384901</v>
      </c>
      <c r="N842">
        <v>99</v>
      </c>
      <c r="O842">
        <v>99</v>
      </c>
      <c r="P842">
        <v>0.31927675140566703</v>
      </c>
      <c r="Q842">
        <v>0.52192358023491903</v>
      </c>
      <c r="R842">
        <v>99</v>
      </c>
      <c r="S842">
        <v>13708.686770767201</v>
      </c>
      <c r="T842">
        <v>11.055295413814401</v>
      </c>
      <c r="U842" s="28" t="str">
        <f>IF(V842=N842,$E$2,IF(V842=O842,$F$2,IF(V842=P842,$G$2,IF(V842=Q842,$H$2,IF(V842=R842,$I$2,0)))))</f>
        <v>SA_Diesel</v>
      </c>
      <c r="V842" s="29">
        <f t="shared" si="26"/>
        <v>0.31927675140566703</v>
      </c>
      <c r="W842" s="27">
        <v>99</v>
      </c>
      <c r="X842">
        <v>99</v>
      </c>
      <c r="Y842" s="28">
        <v>0.18184802181913301</v>
      </c>
      <c r="Z842" s="28">
        <v>0.52192358023491903</v>
      </c>
      <c r="AA842" s="28">
        <v>99</v>
      </c>
      <c r="AB842" s="23">
        <v>13708.686770767201</v>
      </c>
      <c r="AC842" s="23">
        <v>11.055295413814401</v>
      </c>
      <c r="AD842" s="28" t="str">
        <f>IF(AE842=W842,$E$2,IF(AE842=X842,$F$2,IF(AE842=Y842,$G$2,IF(AE842=Z842,$H$2,IF(AE842=AA842,$I$2,0)))))</f>
        <v>SA_Diesel</v>
      </c>
      <c r="AE842" s="29">
        <f t="shared" si="27"/>
        <v>0.18184802181913301</v>
      </c>
    </row>
    <row r="843" spans="1:31" x14ac:dyDescent="0.25">
      <c r="A843">
        <v>1</v>
      </c>
      <c r="B843" s="15">
        <v>12574</v>
      </c>
      <c r="C843" s="15">
        <v>-60.55310137</v>
      </c>
      <c r="D843" s="15">
        <v>-17.48273077</v>
      </c>
      <c r="E843">
        <v>99</v>
      </c>
      <c r="F843">
        <v>99</v>
      </c>
      <c r="G843">
        <v>0.74707754239036706</v>
      </c>
      <c r="H843">
        <v>0.676353987399261</v>
      </c>
      <c r="I843">
        <v>99</v>
      </c>
      <c r="J843">
        <v>34583.031981250097</v>
      </c>
      <c r="K843">
        <v>27.889296856165199</v>
      </c>
      <c r="L843" s="28" t="str">
        <f>IF(M843=E843,$E$2,IF(M843=F843,$F$2,IF(M843=G843,$G$2,IF(M843=H843,$H$2,IF(M843=I843,$I$2,0)))))</f>
        <v>SA_PV</v>
      </c>
      <c r="M843" s="29">
        <f>MIN(E843:I843)</f>
        <v>0.676353987399261</v>
      </c>
      <c r="N843">
        <v>99</v>
      </c>
      <c r="O843">
        <v>99</v>
      </c>
      <c r="P843">
        <v>0.53245887827648397</v>
      </c>
      <c r="Q843">
        <v>0.676353987399261</v>
      </c>
      <c r="R843">
        <v>99</v>
      </c>
      <c r="S843">
        <v>32103.736928029</v>
      </c>
      <c r="T843">
        <v>25.889882930550101</v>
      </c>
      <c r="U843" s="28" t="str">
        <f>IF(V843=N843,$E$2,IF(V843=O843,$F$2,IF(V843=P843,$G$2,IF(V843=Q843,$H$2,IF(V843=R843,$I$2,0)))))</f>
        <v>SA_Diesel</v>
      </c>
      <c r="V843" s="29">
        <f t="shared" si="26"/>
        <v>0.53245887827648397</v>
      </c>
      <c r="W843" s="27">
        <v>99</v>
      </c>
      <c r="X843">
        <v>99</v>
      </c>
      <c r="Y843" s="28">
        <v>0.25424949886960002</v>
      </c>
      <c r="Z843" s="28">
        <v>0.676353987399261</v>
      </c>
      <c r="AA843" s="28">
        <v>99</v>
      </c>
      <c r="AB843" s="23">
        <v>32103.736928029</v>
      </c>
      <c r="AC843" s="23">
        <v>25.889882930550101</v>
      </c>
      <c r="AD843" s="28" t="str">
        <f>IF(AE843=W843,$E$2,IF(AE843=X843,$F$2,IF(AE843=Y843,$G$2,IF(AE843=Z843,$H$2,IF(AE843=AA843,$I$2,0)))))</f>
        <v>SA_Diesel</v>
      </c>
      <c r="AE843" s="29">
        <f t="shared" si="27"/>
        <v>0.25424949886960002</v>
      </c>
    </row>
    <row r="844" spans="1:31" x14ac:dyDescent="0.25">
      <c r="A844">
        <v>1</v>
      </c>
      <c r="B844" s="15">
        <v>12578</v>
      </c>
      <c r="C844" s="15">
        <v>-62.625094529999998</v>
      </c>
      <c r="D844" s="15">
        <v>-19.650982249999998</v>
      </c>
      <c r="E844">
        <v>99</v>
      </c>
      <c r="F844">
        <v>99</v>
      </c>
      <c r="G844">
        <v>0.53255464742602199</v>
      </c>
      <c r="H844">
        <v>0.46029591801286801</v>
      </c>
      <c r="I844">
        <v>99</v>
      </c>
      <c r="J844">
        <v>5344.9385009156804</v>
      </c>
      <c r="K844">
        <v>4.31039639933259</v>
      </c>
      <c r="L844" s="28" t="str">
        <f>IF(M844=E844,$E$2,IF(M844=F844,$F$2,IF(M844=G844,$G$2,IF(M844=H844,$H$2,IF(M844=I844,$I$2,0)))))</f>
        <v>SA_PV</v>
      </c>
      <c r="M844" s="29">
        <f>MIN(E844:I844)</f>
        <v>0.46029591801286801</v>
      </c>
      <c r="N844">
        <v>99</v>
      </c>
      <c r="O844">
        <v>99</v>
      </c>
      <c r="P844">
        <v>0.39033746036260603</v>
      </c>
      <c r="Q844">
        <v>0.46029591801286801</v>
      </c>
      <c r="R844">
        <v>99</v>
      </c>
      <c r="S844">
        <v>22028.524031916098</v>
      </c>
      <c r="T844">
        <v>17.764782635668499</v>
      </c>
      <c r="U844" s="28" t="str">
        <f>IF(V844=N844,$E$2,IF(V844=O844,$F$2,IF(V844=P844,$G$2,IF(V844=Q844,$H$2,IF(V844=R844,$I$2,0)))))</f>
        <v>SA_Diesel</v>
      </c>
      <c r="V844" s="29">
        <f t="shared" si="26"/>
        <v>0.39033746036260603</v>
      </c>
      <c r="W844" s="27">
        <v>99</v>
      </c>
      <c r="X844">
        <v>99</v>
      </c>
      <c r="Y844" s="28">
        <v>0.205981847502622</v>
      </c>
      <c r="Z844" s="28">
        <v>0.46029591801286801</v>
      </c>
      <c r="AA844" s="28">
        <v>99</v>
      </c>
      <c r="AB844" s="23">
        <v>22028.524031916098</v>
      </c>
      <c r="AC844" s="23">
        <v>17.764782635668499</v>
      </c>
      <c r="AD844" s="28" t="str">
        <f>IF(AE844=W844,$E$2,IF(AE844=X844,$F$2,IF(AE844=Y844,$G$2,IF(AE844=Z844,$H$2,IF(AE844=AA844,$I$2,0)))))</f>
        <v>SA_Diesel</v>
      </c>
      <c r="AE844" s="29">
        <f t="shared" si="27"/>
        <v>0.205981847502622</v>
      </c>
    </row>
    <row r="845" spans="1:31" x14ac:dyDescent="0.25">
      <c r="A845">
        <v>1</v>
      </c>
      <c r="B845" s="15">
        <v>12585</v>
      </c>
      <c r="C845" s="15">
        <v>-62.853860189999999</v>
      </c>
      <c r="D845" s="15">
        <v>-16.118420799999999</v>
      </c>
      <c r="E845">
        <v>99</v>
      </c>
      <c r="F845">
        <v>99</v>
      </c>
      <c r="G845">
        <v>0.96160043735471201</v>
      </c>
      <c r="H845">
        <v>0.53080372896559003</v>
      </c>
      <c r="I845">
        <v>99</v>
      </c>
      <c r="J845">
        <v>81652.119815006605</v>
      </c>
      <c r="K845">
        <v>14.126664327855799</v>
      </c>
      <c r="L845" s="28" t="str">
        <f>IF(M845=E845,$E$2,IF(M845=F845,$F$2,IF(M845=G845,$G$2,IF(M845=H845,$H$2,IF(M845=I845,$I$2,0)))))</f>
        <v>SA_PV</v>
      </c>
      <c r="M845" s="29">
        <f>MIN(E845:I845)</f>
        <v>0.53080372896559003</v>
      </c>
      <c r="N845">
        <v>99</v>
      </c>
      <c r="O845">
        <v>99</v>
      </c>
      <c r="P845">
        <v>0.67458029619036297</v>
      </c>
      <c r="Q845">
        <v>0.53080372896559003</v>
      </c>
      <c r="R845">
        <v>99</v>
      </c>
      <c r="S845">
        <v>62549.934969335198</v>
      </c>
      <c r="T845">
        <v>10.8217880569784</v>
      </c>
      <c r="U845" s="28" t="str">
        <f>IF(V845=N845,$E$2,IF(V845=O845,$F$2,IF(V845=P845,$G$2,IF(V845=Q845,$H$2,IF(V845=R845,$I$2,0)))))</f>
        <v>SA_PV</v>
      </c>
      <c r="V845" s="29">
        <f t="shared" si="26"/>
        <v>0.53080372896559003</v>
      </c>
      <c r="W845" s="27">
        <v>99</v>
      </c>
      <c r="X845">
        <v>99</v>
      </c>
      <c r="Y845" s="28">
        <v>0.30251715023657699</v>
      </c>
      <c r="Z845" s="28">
        <v>0.53080372896559003</v>
      </c>
      <c r="AA845" s="28">
        <v>99</v>
      </c>
      <c r="AB845" s="23">
        <v>10047.807188840099</v>
      </c>
      <c r="AC845" s="23">
        <v>8.1029991122526095</v>
      </c>
      <c r="AD845" s="28" t="str">
        <f>IF(AE845=W845,$E$2,IF(AE845=X845,$F$2,IF(AE845=Y845,$G$2,IF(AE845=Z845,$H$2,IF(AE845=AA845,$I$2,0)))))</f>
        <v>SA_Diesel</v>
      </c>
      <c r="AE845" s="29">
        <f t="shared" si="27"/>
        <v>0.30251715023657699</v>
      </c>
    </row>
    <row r="846" spans="1:31" x14ac:dyDescent="0.25">
      <c r="A846">
        <v>1</v>
      </c>
      <c r="B846" s="15">
        <v>12588</v>
      </c>
      <c r="C846" s="15">
        <v>-62.871965609999997</v>
      </c>
      <c r="D846" s="15">
        <v>-16.436135579999998</v>
      </c>
      <c r="E846">
        <v>99</v>
      </c>
      <c r="F846">
        <v>99</v>
      </c>
      <c r="G846">
        <v>0.50573928555547898</v>
      </c>
      <c r="H846">
        <v>0.51497571574829903</v>
      </c>
      <c r="I846">
        <v>99</v>
      </c>
      <c r="J846">
        <v>50439.670185909599</v>
      </c>
      <c r="K846">
        <v>8.7265865373545992</v>
      </c>
      <c r="L846" s="28" t="str">
        <f>IF(M846=E846,$E$2,IF(M846=F846,$F$2,IF(M846=G846,$G$2,IF(M846=H846,$H$2,IF(M846=I846,$I$2,0)))))</f>
        <v>SA_Diesel</v>
      </c>
      <c r="M846" s="29">
        <f>MIN(E846:I846)</f>
        <v>0.50573928555547898</v>
      </c>
      <c r="N846">
        <v>99</v>
      </c>
      <c r="O846">
        <v>99</v>
      </c>
      <c r="P846">
        <v>0.37257228312337098</v>
      </c>
      <c r="Q846">
        <v>0.51497571574829903</v>
      </c>
      <c r="R846">
        <v>99</v>
      </c>
      <c r="S846">
        <v>7897.8181673284798</v>
      </c>
      <c r="T846">
        <v>6.3691522335016701</v>
      </c>
      <c r="U846" s="28" t="str">
        <f>IF(V846=N846,$E$2,IF(V846=O846,$F$2,IF(V846=P846,$G$2,IF(V846=Q846,$H$2,IF(V846=R846,$I$2,0)))))</f>
        <v>SA_Diesel</v>
      </c>
      <c r="V846" s="29">
        <f t="shared" si="26"/>
        <v>0.37257228312337098</v>
      </c>
      <c r="W846" s="27">
        <v>99</v>
      </c>
      <c r="X846">
        <v>99</v>
      </c>
      <c r="Y846" s="28">
        <v>0.19994839108175</v>
      </c>
      <c r="Z846" s="28">
        <v>0.51497571574829903</v>
      </c>
      <c r="AA846" s="28">
        <v>99</v>
      </c>
      <c r="AB846" s="23">
        <v>7897.8181673284798</v>
      </c>
      <c r="AC846" s="23">
        <v>6.3691522335016701</v>
      </c>
      <c r="AD846" s="28" t="str">
        <f>IF(AE846=W846,$E$2,IF(AE846=X846,$F$2,IF(AE846=Y846,$G$2,IF(AE846=Z846,$H$2,IF(AE846=AA846,$I$2,0)))))</f>
        <v>SA_Diesel</v>
      </c>
      <c r="AE846" s="29">
        <f t="shared" si="27"/>
        <v>0.19994839108175</v>
      </c>
    </row>
    <row r="847" spans="1:31" x14ac:dyDescent="0.25">
      <c r="A847">
        <v>1</v>
      </c>
      <c r="B847" s="15">
        <v>12592</v>
      </c>
      <c r="C847" s="15">
        <v>-62.891583750000002</v>
      </c>
      <c r="D847" s="15">
        <v>-18.080737729999999</v>
      </c>
      <c r="E847">
        <v>99</v>
      </c>
      <c r="F847">
        <v>99</v>
      </c>
      <c r="G847">
        <v>0.47892392368493603</v>
      </c>
      <c r="H847">
        <v>0.68066426241189504</v>
      </c>
      <c r="I847">
        <v>99</v>
      </c>
      <c r="J847">
        <v>90981.941106287195</v>
      </c>
      <c r="K847">
        <v>17.945156036743001</v>
      </c>
      <c r="L847" s="28" t="str">
        <f>IF(M847=E847,$E$2,IF(M847=F847,$F$2,IF(M847=G847,$G$2,IF(M847=H847,$H$2,IF(M847=I847,$I$2,0)))))</f>
        <v>SA_Diesel</v>
      </c>
      <c r="M847" s="29">
        <f>MIN(E847:I847)</f>
        <v>0.47892392368493603</v>
      </c>
      <c r="N847">
        <v>99</v>
      </c>
      <c r="O847">
        <v>99</v>
      </c>
      <c r="P847">
        <v>0.354807105884136</v>
      </c>
      <c r="Q847">
        <v>0.68066426241189504</v>
      </c>
      <c r="R847">
        <v>99</v>
      </c>
      <c r="S847">
        <v>14604.3846614171</v>
      </c>
      <c r="T847">
        <v>11.777626075259001</v>
      </c>
      <c r="U847" s="28" t="str">
        <f>IF(V847=N847,$E$2,IF(V847=O847,$F$2,IF(V847=P847,$G$2,IF(V847=Q847,$H$2,IF(V847=R847,$I$2,0)))))</f>
        <v>SA_Diesel</v>
      </c>
      <c r="V847" s="29">
        <f t="shared" si="26"/>
        <v>0.354807105884136</v>
      </c>
      <c r="W847" s="27">
        <v>99</v>
      </c>
      <c r="X847">
        <v>99</v>
      </c>
      <c r="Y847" s="28">
        <v>0.193914934660878</v>
      </c>
      <c r="Z847" s="28">
        <v>0.68066426241189504</v>
      </c>
      <c r="AA847" s="28">
        <v>99</v>
      </c>
      <c r="AB847" s="23">
        <v>14604.3846614171</v>
      </c>
      <c r="AC847" s="23">
        <v>11.777626075259001</v>
      </c>
      <c r="AD847" s="28" t="str">
        <f>IF(AE847=W847,$E$2,IF(AE847=X847,$F$2,IF(AE847=Y847,$G$2,IF(AE847=Z847,$H$2,IF(AE847=AA847,$I$2,0)))))</f>
        <v>SA_Diesel</v>
      </c>
      <c r="AE847" s="29">
        <f t="shared" si="27"/>
        <v>0.193914934660878</v>
      </c>
    </row>
    <row r="848" spans="1:31" x14ac:dyDescent="0.25">
      <c r="A848">
        <v>1</v>
      </c>
      <c r="B848" s="15">
        <v>12614</v>
      </c>
      <c r="C848" s="15">
        <v>-64.238006679999998</v>
      </c>
      <c r="D848" s="15">
        <v>-21.254717450000001</v>
      </c>
      <c r="E848">
        <v>99</v>
      </c>
      <c r="F848">
        <v>99</v>
      </c>
      <c r="G848">
        <v>0.42529319994385001</v>
      </c>
      <c r="H848">
        <v>0.55806370119752202</v>
      </c>
      <c r="I848">
        <v>0.29757303185211897</v>
      </c>
      <c r="J848">
        <v>56594.440094136102</v>
      </c>
      <c r="K848">
        <v>9.7914256218228601</v>
      </c>
      <c r="L848" s="28" t="str">
        <f>IF(M848=E848,$E$2,IF(M848=F848,$F$2,IF(M848=G848,$G$2,IF(M848=H848,$H$2,IF(M848=I848,$I$2,0)))))</f>
        <v>Grid_extension</v>
      </c>
      <c r="M848" s="29">
        <f>MIN(E848:I848)</f>
        <v>0.29757303185211897</v>
      </c>
      <c r="N848">
        <v>99</v>
      </c>
      <c r="O848">
        <v>99</v>
      </c>
      <c r="P848">
        <v>0.31927675140566703</v>
      </c>
      <c r="Q848">
        <v>0.55806370119752202</v>
      </c>
      <c r="R848">
        <v>0.29757303185211897</v>
      </c>
      <c r="S848">
        <v>70161.750539691304</v>
      </c>
      <c r="T848">
        <v>10.6897147075526</v>
      </c>
      <c r="U848" s="28" t="str">
        <f>IF(V848=N848,$E$2,IF(V848=O848,$F$2,IF(V848=P848,$G$2,IF(V848=Q848,$H$2,IF(V848=R848,$I$2,0)))))</f>
        <v>Grid_extension</v>
      </c>
      <c r="V848" s="29">
        <f t="shared" si="26"/>
        <v>0.29757303185211897</v>
      </c>
      <c r="W848" s="27">
        <v>99</v>
      </c>
      <c r="X848">
        <v>99</v>
      </c>
      <c r="Y848" s="28">
        <v>0.18184802181913301</v>
      </c>
      <c r="Z848" s="28">
        <v>0.55806370119752202</v>
      </c>
      <c r="AA848" s="28">
        <v>99</v>
      </c>
      <c r="AB848" s="23">
        <v>22940.624650466401</v>
      </c>
      <c r="AC848" s="23">
        <v>18.500341187250399</v>
      </c>
      <c r="AD848" s="28" t="str">
        <f>IF(AE848=W848,$E$2,IF(AE848=X848,$F$2,IF(AE848=Y848,$G$2,IF(AE848=Z848,$H$2,IF(AE848=AA848,$I$2,0)))))</f>
        <v>SA_Diesel</v>
      </c>
      <c r="AE848" s="29">
        <f t="shared" si="27"/>
        <v>0.18184802181913301</v>
      </c>
    </row>
    <row r="849" spans="1:31" x14ac:dyDescent="0.25">
      <c r="A849">
        <v>1</v>
      </c>
      <c r="B849" s="15">
        <v>12632</v>
      </c>
      <c r="C849" s="15">
        <v>-64.274899489999996</v>
      </c>
      <c r="D849" s="15">
        <v>-22.67167456</v>
      </c>
      <c r="E849">
        <v>99</v>
      </c>
      <c r="F849">
        <v>99</v>
      </c>
      <c r="G849">
        <v>0.559370009296565</v>
      </c>
      <c r="H849">
        <v>0.56032699546657405</v>
      </c>
      <c r="I849">
        <v>99</v>
      </c>
      <c r="J849">
        <v>46873.758021721798</v>
      </c>
      <c r="K849">
        <v>8.1096467165608797</v>
      </c>
      <c r="L849" s="28" t="str">
        <f>IF(M849=E849,$E$2,IF(M849=F849,$F$2,IF(M849=G849,$G$2,IF(M849=H849,$H$2,IF(M849=I849,$I$2,0)))))</f>
        <v>SA_Diesel</v>
      </c>
      <c r="M849" s="29">
        <f>MIN(E849:I849)</f>
        <v>0.559370009296565</v>
      </c>
      <c r="N849">
        <v>99</v>
      </c>
      <c r="O849">
        <v>99</v>
      </c>
      <c r="P849">
        <v>0.40810263760184101</v>
      </c>
      <c r="Q849">
        <v>0.56032699546657405</v>
      </c>
      <c r="R849">
        <v>99</v>
      </c>
      <c r="S849">
        <v>68055.582537135793</v>
      </c>
      <c r="T849">
        <v>26.752505484708902</v>
      </c>
      <c r="U849" s="28" t="str">
        <f>IF(V849=N849,$E$2,IF(V849=O849,$F$2,IF(V849=P849,$G$2,IF(V849=Q849,$H$2,IF(V849=R849,$I$2,0)))))</f>
        <v>SA_Diesel</v>
      </c>
      <c r="V849" s="29">
        <f t="shared" si="26"/>
        <v>0.40810263760184101</v>
      </c>
      <c r="W849" s="27">
        <v>99</v>
      </c>
      <c r="X849">
        <v>99</v>
      </c>
      <c r="Y849" s="28">
        <v>0.21201530392349399</v>
      </c>
      <c r="Z849" s="28">
        <v>0.56032699546657405</v>
      </c>
      <c r="AA849" s="28">
        <v>99</v>
      </c>
      <c r="AB849" s="23">
        <v>68055.582537135793</v>
      </c>
      <c r="AC849" s="23">
        <v>26.752505484708902</v>
      </c>
      <c r="AD849" s="28" t="str">
        <f>IF(AE849=W849,$E$2,IF(AE849=X849,$F$2,IF(AE849=Y849,$G$2,IF(AE849=Z849,$H$2,IF(AE849=AA849,$I$2,0)))))</f>
        <v>SA_Diesel</v>
      </c>
      <c r="AE849" s="29">
        <f t="shared" si="27"/>
        <v>0.21201530392349399</v>
      </c>
    </row>
    <row r="850" spans="1:31" x14ac:dyDescent="0.25">
      <c r="A850">
        <v>1</v>
      </c>
      <c r="B850" s="15">
        <v>12650</v>
      </c>
      <c r="C850" s="15">
        <v>-64.255173600000006</v>
      </c>
      <c r="D850" s="15">
        <v>-22.606120149999999</v>
      </c>
      <c r="E850">
        <v>99</v>
      </c>
      <c r="F850">
        <v>99</v>
      </c>
      <c r="G850">
        <v>0.66663145677873803</v>
      </c>
      <c r="H850">
        <v>0.49235367202421099</v>
      </c>
      <c r="I850">
        <v>99</v>
      </c>
      <c r="J850">
        <v>52951.153845378198</v>
      </c>
      <c r="K850">
        <v>9.16109928120731</v>
      </c>
      <c r="L850" s="28" t="str">
        <f>IF(M850=E850,$E$2,IF(M850=F850,$F$2,IF(M850=G850,$G$2,IF(M850=H850,$H$2,IF(M850=I850,$I$2,0)))))</f>
        <v>SA_PV</v>
      </c>
      <c r="M850" s="29">
        <f>MIN(E850:I850)</f>
        <v>0.49235367202421099</v>
      </c>
      <c r="N850">
        <v>99</v>
      </c>
      <c r="O850">
        <v>99</v>
      </c>
      <c r="P850">
        <v>0.47916334655878001</v>
      </c>
      <c r="Q850">
        <v>0.49235367202421099</v>
      </c>
      <c r="R850">
        <v>99</v>
      </c>
      <c r="S850">
        <v>74180.323104089199</v>
      </c>
      <c r="T850">
        <v>21.1880462396525</v>
      </c>
      <c r="U850" s="28" t="str">
        <f>IF(V850=N850,$E$2,IF(V850=O850,$F$2,IF(V850=P850,$G$2,IF(V850=Q850,$H$2,IF(V850=R850,$I$2,0)))))</f>
        <v>SA_Diesel</v>
      </c>
      <c r="V850" s="29">
        <f t="shared" si="26"/>
        <v>0.47916334655878001</v>
      </c>
      <c r="W850" s="27">
        <v>99</v>
      </c>
      <c r="X850">
        <v>99</v>
      </c>
      <c r="Y850" s="28">
        <v>0.236149129606983</v>
      </c>
      <c r="Z850" s="28">
        <v>0.49235367202421099</v>
      </c>
      <c r="AA850" s="28">
        <v>99</v>
      </c>
      <c r="AB850" s="23">
        <v>34943.632906624902</v>
      </c>
      <c r="AC850" s="23">
        <v>28.180101498737901</v>
      </c>
      <c r="AD850" s="28" t="str">
        <f>IF(AE850=W850,$E$2,IF(AE850=X850,$F$2,IF(AE850=Y850,$G$2,IF(AE850=Z850,$H$2,IF(AE850=AA850,$I$2,0)))))</f>
        <v>SA_Diesel</v>
      </c>
      <c r="AE850" s="29">
        <f t="shared" si="27"/>
        <v>0.236149129606983</v>
      </c>
    </row>
    <row r="851" spans="1:31" x14ac:dyDescent="0.25">
      <c r="A851">
        <v>1</v>
      </c>
      <c r="B851" s="15">
        <v>12665</v>
      </c>
      <c r="C851" s="15">
        <v>-69.135356470000005</v>
      </c>
      <c r="D851" s="15">
        <v>-16.838918110000002</v>
      </c>
      <c r="E851">
        <v>99</v>
      </c>
      <c r="F851">
        <v>99</v>
      </c>
      <c r="G851">
        <v>0.907969713613625</v>
      </c>
      <c r="H851">
        <v>0.399143373576271</v>
      </c>
      <c r="I851">
        <v>99</v>
      </c>
      <c r="J851">
        <v>107289.57816095999</v>
      </c>
      <c r="K851">
        <v>9.8085233290691392</v>
      </c>
      <c r="L851" s="28" t="str">
        <f>IF(M851=E851,$E$2,IF(M851=F851,$F$2,IF(M851=G851,$G$2,IF(M851=H851,$H$2,IF(M851=I851,$I$2,0)))))</f>
        <v>SA_PV</v>
      </c>
      <c r="M851" s="29">
        <f>MIN(E851:I851)</f>
        <v>0.399143373576271</v>
      </c>
      <c r="N851">
        <v>99</v>
      </c>
      <c r="O851">
        <v>99</v>
      </c>
      <c r="P851">
        <v>0.639049941711893</v>
      </c>
      <c r="Q851">
        <v>0.399143373576271</v>
      </c>
      <c r="R851">
        <v>99</v>
      </c>
      <c r="S851">
        <v>63633.197012764402</v>
      </c>
      <c r="T851">
        <v>11.009203635426299</v>
      </c>
      <c r="U851" s="28" t="str">
        <f>IF(V851=N851,$E$2,IF(V851=O851,$F$2,IF(V851=P851,$G$2,IF(V851=Q851,$H$2,IF(V851=R851,$I$2,0)))))</f>
        <v>SA_PV</v>
      </c>
      <c r="V851" s="29">
        <f t="shared" si="26"/>
        <v>0.399143373576271</v>
      </c>
      <c r="W851" s="27">
        <v>99</v>
      </c>
      <c r="X851">
        <v>99</v>
      </c>
      <c r="Y851" s="28">
        <v>0.290450237394833</v>
      </c>
      <c r="Z851" s="28">
        <v>0.399143373576271</v>
      </c>
      <c r="AA851" s="28">
        <v>99</v>
      </c>
      <c r="AB851" s="23">
        <v>13593.5602022078</v>
      </c>
      <c r="AC851" s="23">
        <v>10.962452222727901</v>
      </c>
      <c r="AD851" s="28" t="str">
        <f>IF(AE851=W851,$E$2,IF(AE851=X851,$F$2,IF(AE851=Y851,$G$2,IF(AE851=Z851,$H$2,IF(AE851=AA851,$I$2,0)))))</f>
        <v>SA_Diesel</v>
      </c>
      <c r="AE851" s="29">
        <f t="shared" si="27"/>
        <v>0.290450237394833</v>
      </c>
    </row>
    <row r="852" spans="1:31" x14ac:dyDescent="0.25">
      <c r="A852">
        <v>1</v>
      </c>
      <c r="B852" s="15">
        <v>12679</v>
      </c>
      <c r="C852" s="15">
        <v>-68.516253820000003</v>
      </c>
      <c r="D852" s="15">
        <v>-17.017793990000001</v>
      </c>
      <c r="E852">
        <v>99</v>
      </c>
      <c r="F852">
        <v>99</v>
      </c>
      <c r="G852">
        <v>0.45210856181439302</v>
      </c>
      <c r="H852">
        <v>0.41614646909436498</v>
      </c>
      <c r="I852">
        <v>99</v>
      </c>
      <c r="J852">
        <v>73472.809773356406</v>
      </c>
      <c r="K852">
        <v>14.491678456283299</v>
      </c>
      <c r="L852" s="28" t="str">
        <f>IF(M852=E852,$E$2,IF(M852=F852,$F$2,IF(M852=G852,$G$2,IF(M852=H852,$H$2,IF(M852=I852,$I$2,0)))))</f>
        <v>SA_PV</v>
      </c>
      <c r="M852" s="29">
        <f>MIN(E852:I852)</f>
        <v>0.41614646909436498</v>
      </c>
      <c r="N852">
        <v>99</v>
      </c>
      <c r="O852">
        <v>99</v>
      </c>
      <c r="P852">
        <v>0.33704192864490101</v>
      </c>
      <c r="Q852">
        <v>0.41614646909436498</v>
      </c>
      <c r="R852">
        <v>99</v>
      </c>
      <c r="S852">
        <v>24591.3010783428</v>
      </c>
      <c r="T852">
        <v>19.831520157777799</v>
      </c>
      <c r="U852" s="28" t="str">
        <f>IF(V852=N852,$E$2,IF(V852=O852,$F$2,IF(V852=P852,$G$2,IF(V852=Q852,$H$2,IF(V852=R852,$I$2,0)))))</f>
        <v>SA_Diesel</v>
      </c>
      <c r="V852" s="29">
        <f t="shared" si="26"/>
        <v>0.33704192864490101</v>
      </c>
      <c r="W852" s="27">
        <v>99</v>
      </c>
      <c r="X852">
        <v>99</v>
      </c>
      <c r="Y852" s="28">
        <v>0.18788147824000501</v>
      </c>
      <c r="Z852" s="28">
        <v>0.41614646909436498</v>
      </c>
      <c r="AA852" s="28">
        <v>99</v>
      </c>
      <c r="AB852" s="23">
        <v>24591.3010783428</v>
      </c>
      <c r="AC852" s="23">
        <v>19.831520157777799</v>
      </c>
      <c r="AD852" s="28" t="str">
        <f>IF(AE852=W852,$E$2,IF(AE852=X852,$F$2,IF(AE852=Y852,$G$2,IF(AE852=Z852,$H$2,IF(AE852=AA852,$I$2,0)))))</f>
        <v>SA_Diesel</v>
      </c>
      <c r="AE852" s="29">
        <f t="shared" si="27"/>
        <v>0.18788147824000501</v>
      </c>
    </row>
    <row r="853" spans="1:31" x14ac:dyDescent="0.25">
      <c r="A853">
        <v>1</v>
      </c>
      <c r="B853" s="15">
        <v>12684</v>
      </c>
      <c r="C853" s="15">
        <v>-65.869923540000002</v>
      </c>
      <c r="D853" s="15">
        <v>-20.18497052</v>
      </c>
      <c r="E853">
        <v>99</v>
      </c>
      <c r="F853">
        <v>99</v>
      </c>
      <c r="G853">
        <v>0.80070826613145296</v>
      </c>
      <c r="H853">
        <v>0.37586414572340099</v>
      </c>
      <c r="I853">
        <v>99</v>
      </c>
      <c r="J853">
        <v>62055.481826478601</v>
      </c>
      <c r="K853">
        <v>10.7362425305326</v>
      </c>
      <c r="L853" s="28" t="str">
        <f>IF(M853=E853,$E$2,IF(M853=F853,$F$2,IF(M853=G853,$G$2,IF(M853=H853,$H$2,IF(M853=I853,$I$2,0)))))</f>
        <v>SA_PV</v>
      </c>
      <c r="M853" s="29">
        <f>MIN(E853:I853)</f>
        <v>0.37586414572340099</v>
      </c>
      <c r="N853">
        <v>99</v>
      </c>
      <c r="O853">
        <v>99</v>
      </c>
      <c r="P853">
        <v>0.56798923275495405</v>
      </c>
      <c r="Q853">
        <v>0.37586414572340099</v>
      </c>
      <c r="R853">
        <v>99</v>
      </c>
      <c r="S853">
        <v>117223.880862087</v>
      </c>
      <c r="T853">
        <v>23.121081037886999</v>
      </c>
      <c r="U853" s="28" t="str">
        <f>IF(V853=N853,$E$2,IF(V853=O853,$F$2,IF(V853=P853,$G$2,IF(V853=Q853,$H$2,IF(V853=R853,$I$2,0)))))</f>
        <v>SA_PV</v>
      </c>
      <c r="V853" s="29">
        <f t="shared" si="26"/>
        <v>0.37586414572340099</v>
      </c>
      <c r="W853" s="27">
        <v>99</v>
      </c>
      <c r="X853">
        <v>99</v>
      </c>
      <c r="Y853" s="28">
        <v>0.26631641171134401</v>
      </c>
      <c r="Z853" s="28">
        <v>0.37586414572340099</v>
      </c>
      <c r="AA853" s="28">
        <v>99</v>
      </c>
      <c r="AB853" s="23">
        <v>26592.770825326399</v>
      </c>
      <c r="AC853" s="23">
        <v>21.445594480483901</v>
      </c>
      <c r="AD853" s="28" t="str">
        <f>IF(AE853=W853,$E$2,IF(AE853=X853,$F$2,IF(AE853=Y853,$G$2,IF(AE853=Z853,$H$2,IF(AE853=AA853,$I$2,0)))))</f>
        <v>SA_Diesel</v>
      </c>
      <c r="AE853" s="29">
        <f t="shared" si="27"/>
        <v>0.26631641171134401</v>
      </c>
    </row>
    <row r="854" spans="1:31" x14ac:dyDescent="0.25">
      <c r="A854">
        <v>1</v>
      </c>
      <c r="B854" s="15">
        <v>12698</v>
      </c>
      <c r="C854" s="15">
        <v>-60.031492309999997</v>
      </c>
      <c r="D854" s="15">
        <v>-18.149030580000002</v>
      </c>
      <c r="E854">
        <v>99</v>
      </c>
      <c r="F854">
        <v>99</v>
      </c>
      <c r="G854">
        <v>0.53255464742602199</v>
      </c>
      <c r="H854">
        <v>0.53051255851635004</v>
      </c>
      <c r="I854">
        <v>99</v>
      </c>
      <c r="J854">
        <v>43131.211825167098</v>
      </c>
      <c r="K854">
        <v>13.231587851382001</v>
      </c>
      <c r="L854" s="28" t="str">
        <f>IF(M854=E854,$E$2,IF(M854=F854,$F$2,IF(M854=G854,$G$2,IF(M854=H854,$H$2,IF(M854=I854,$I$2,0)))))</f>
        <v>SA_PV</v>
      </c>
      <c r="M854" s="29">
        <f>MIN(E854:I854)</f>
        <v>0.53051255851635004</v>
      </c>
      <c r="N854">
        <v>99</v>
      </c>
      <c r="O854">
        <v>99</v>
      </c>
      <c r="P854">
        <v>0.39033746036260603</v>
      </c>
      <c r="Q854">
        <v>0.53051255851635004</v>
      </c>
      <c r="R854">
        <v>99</v>
      </c>
      <c r="S854">
        <v>53315.2083421184</v>
      </c>
      <c r="T854">
        <v>16.679050837609399</v>
      </c>
      <c r="U854" s="28" t="str">
        <f>IF(V854=N854,$E$2,IF(V854=O854,$F$2,IF(V854=P854,$G$2,IF(V854=Q854,$H$2,IF(V854=R854,$I$2,0)))))</f>
        <v>SA_Diesel</v>
      </c>
      <c r="V854" s="29">
        <f t="shared" si="26"/>
        <v>0.39033746036260603</v>
      </c>
      <c r="W854" s="27">
        <v>99</v>
      </c>
      <c r="X854">
        <v>99</v>
      </c>
      <c r="Y854" s="28">
        <v>0.205981847502622</v>
      </c>
      <c r="Z854" s="28">
        <v>0.53051255851635004</v>
      </c>
      <c r="AA854" s="28">
        <v>99</v>
      </c>
      <c r="AB854" s="23">
        <v>27507.3323471242</v>
      </c>
      <c r="AC854" s="23">
        <v>22.183137614020499</v>
      </c>
      <c r="AD854" s="28" t="str">
        <f>IF(AE854=W854,$E$2,IF(AE854=X854,$F$2,IF(AE854=Y854,$G$2,IF(AE854=Z854,$H$2,IF(AE854=AA854,$I$2,0)))))</f>
        <v>SA_Diesel</v>
      </c>
      <c r="AE854" s="29">
        <f t="shared" si="27"/>
        <v>0.205981847502622</v>
      </c>
    </row>
    <row r="855" spans="1:31" x14ac:dyDescent="0.25">
      <c r="A855">
        <v>1</v>
      </c>
      <c r="B855" s="15">
        <v>12705</v>
      </c>
      <c r="C855" s="15">
        <v>-63.782298339999997</v>
      </c>
      <c r="D855" s="15">
        <v>-21.414415049999999</v>
      </c>
      <c r="E855">
        <v>99</v>
      </c>
      <c r="F855">
        <v>99</v>
      </c>
      <c r="G855">
        <v>0.42529319994385001</v>
      </c>
      <c r="H855">
        <v>0.70889978214690197</v>
      </c>
      <c r="I855">
        <v>0.32718227720887999</v>
      </c>
      <c r="J855">
        <v>163390.25459671</v>
      </c>
      <c r="K855">
        <v>32.226874673907403</v>
      </c>
      <c r="L855" s="28" t="str">
        <f>IF(M855=E855,$E$2,IF(M855=F855,$F$2,IF(M855=G855,$G$2,IF(M855=H855,$H$2,IF(M855=I855,$I$2,0)))))</f>
        <v>Grid_extension</v>
      </c>
      <c r="M855" s="29">
        <f>MIN(E855:I855)</f>
        <v>0.32718227720887999</v>
      </c>
      <c r="N855">
        <v>99</v>
      </c>
      <c r="O855">
        <v>99</v>
      </c>
      <c r="P855">
        <v>0.31927675140566703</v>
      </c>
      <c r="Q855">
        <v>0.70889978214690197</v>
      </c>
      <c r="R855">
        <v>99</v>
      </c>
      <c r="S855">
        <v>17361.934489486201</v>
      </c>
      <c r="T855">
        <v>14.001437041063999</v>
      </c>
      <c r="U855" s="28" t="str">
        <f>IF(V855=N855,$E$2,IF(V855=O855,$F$2,IF(V855=P855,$G$2,IF(V855=Q855,$H$2,IF(V855=R855,$I$2,0)))))</f>
        <v>SA_Diesel</v>
      </c>
      <c r="V855" s="29">
        <f t="shared" si="26"/>
        <v>0.31927675140566703</v>
      </c>
      <c r="W855" s="27">
        <v>99</v>
      </c>
      <c r="X855">
        <v>99</v>
      </c>
      <c r="Y855" s="28">
        <v>0.18184802181913301</v>
      </c>
      <c r="Z855" s="28">
        <v>0.70889978214690197</v>
      </c>
      <c r="AA855" s="28">
        <v>99</v>
      </c>
      <c r="AB855" s="23">
        <v>17361.934489486201</v>
      </c>
      <c r="AC855" s="23">
        <v>14.001437041063999</v>
      </c>
      <c r="AD855" s="28" t="str">
        <f>IF(AE855=W855,$E$2,IF(AE855=X855,$F$2,IF(AE855=Y855,$G$2,IF(AE855=Z855,$H$2,IF(AE855=AA855,$I$2,0)))))</f>
        <v>SA_Diesel</v>
      </c>
      <c r="AE855" s="29">
        <f t="shared" si="27"/>
        <v>0.18184802181913301</v>
      </c>
    </row>
    <row r="856" spans="1:31" x14ac:dyDescent="0.25">
      <c r="A856">
        <v>1</v>
      </c>
      <c r="B856" s="15">
        <v>12747</v>
      </c>
      <c r="C856" s="15">
        <v>-66.480525909999997</v>
      </c>
      <c r="D856" s="15">
        <v>-16.89004533</v>
      </c>
      <c r="E856">
        <v>99</v>
      </c>
      <c r="F856">
        <v>99</v>
      </c>
      <c r="G856">
        <v>0.559370009296565</v>
      </c>
      <c r="H856">
        <v>0.65896699543526904</v>
      </c>
      <c r="I856">
        <v>99</v>
      </c>
      <c r="J856">
        <v>16348.266845968201</v>
      </c>
      <c r="K856">
        <v>13.1839703181089</v>
      </c>
      <c r="L856" s="28" t="str">
        <f>IF(M856=E856,$E$2,IF(M856=F856,$F$2,IF(M856=G856,$G$2,IF(M856=H856,$H$2,IF(M856=I856,$I$2,0)))))</f>
        <v>SA_Diesel</v>
      </c>
      <c r="M856" s="29">
        <f>MIN(E856:I856)</f>
        <v>0.559370009296565</v>
      </c>
      <c r="N856">
        <v>99</v>
      </c>
      <c r="O856">
        <v>99</v>
      </c>
      <c r="P856">
        <v>0.40810263760184101</v>
      </c>
      <c r="Q856">
        <v>0.65896699543526904</v>
      </c>
      <c r="R856">
        <v>99</v>
      </c>
      <c r="S856">
        <v>9708.0696486029392</v>
      </c>
      <c r="T856">
        <v>7.8290196324315504</v>
      </c>
      <c r="U856" s="28" t="str">
        <f>IF(V856=N856,$E$2,IF(V856=O856,$F$2,IF(V856=P856,$G$2,IF(V856=Q856,$H$2,IF(V856=R856,$I$2,0)))))</f>
        <v>SA_Diesel</v>
      </c>
      <c r="V856" s="29">
        <f t="shared" si="26"/>
        <v>0.40810263760184101</v>
      </c>
      <c r="W856" s="27">
        <v>99</v>
      </c>
      <c r="X856">
        <v>99</v>
      </c>
      <c r="Y856" s="28">
        <v>0.21201530392349399</v>
      </c>
      <c r="Z856" s="28">
        <v>0.65896699543526904</v>
      </c>
      <c r="AA856" s="28">
        <v>99</v>
      </c>
      <c r="AB856" s="23">
        <v>9708.0696486029392</v>
      </c>
      <c r="AC856" s="23">
        <v>7.8290196324315504</v>
      </c>
      <c r="AD856" s="28" t="str">
        <f>IF(AE856=W856,$E$2,IF(AE856=X856,$F$2,IF(AE856=Y856,$G$2,IF(AE856=Z856,$H$2,IF(AE856=AA856,$I$2,0)))))</f>
        <v>SA_Diesel</v>
      </c>
      <c r="AE856" s="29">
        <f t="shared" si="27"/>
        <v>0.21201530392349399</v>
      </c>
    </row>
    <row r="857" spans="1:31" x14ac:dyDescent="0.25">
      <c r="A857">
        <v>1</v>
      </c>
      <c r="B857" s="15">
        <v>12748</v>
      </c>
      <c r="C857" s="15">
        <v>-65.570090739999998</v>
      </c>
      <c r="D857" s="15">
        <v>-18.117517209999999</v>
      </c>
      <c r="E857">
        <v>99</v>
      </c>
      <c r="F857">
        <v>99</v>
      </c>
      <c r="G857">
        <v>0.50573928555547898</v>
      </c>
      <c r="H857">
        <v>0.43721717639028301</v>
      </c>
      <c r="I857">
        <v>99</v>
      </c>
      <c r="J857">
        <v>261693.137471244</v>
      </c>
      <c r="K857">
        <v>51.616003446004797</v>
      </c>
      <c r="L857" s="28" t="str">
        <f>IF(M857=E857,$E$2,IF(M857=F857,$F$2,IF(M857=G857,$G$2,IF(M857=H857,$H$2,IF(M857=I857,$I$2,0)))))</f>
        <v>SA_PV</v>
      </c>
      <c r="M857" s="29">
        <f>MIN(E857:I857)</f>
        <v>0.43721717639028301</v>
      </c>
      <c r="N857">
        <v>99</v>
      </c>
      <c r="O857">
        <v>99</v>
      </c>
      <c r="P857">
        <v>0.37257228312337098</v>
      </c>
      <c r="Q857">
        <v>0.43721717639028301</v>
      </c>
      <c r="R857">
        <v>99</v>
      </c>
      <c r="S857">
        <v>11882.717926901199</v>
      </c>
      <c r="T857">
        <v>9.5827528338493</v>
      </c>
      <c r="U857" s="28" t="str">
        <f>IF(V857=N857,$E$2,IF(V857=O857,$F$2,IF(V857=P857,$G$2,IF(V857=Q857,$H$2,IF(V857=R857,$I$2,0)))))</f>
        <v>SA_Diesel</v>
      </c>
      <c r="V857" s="29">
        <f t="shared" si="26"/>
        <v>0.37257228312337098</v>
      </c>
      <c r="W857" s="27">
        <v>99</v>
      </c>
      <c r="X857">
        <v>99</v>
      </c>
      <c r="Y857" s="28">
        <v>0.19994839108175</v>
      </c>
      <c r="Z857" s="28">
        <v>0.43721717639028301</v>
      </c>
      <c r="AA857" s="28">
        <v>99</v>
      </c>
      <c r="AB857" s="23">
        <v>11882.717926901199</v>
      </c>
      <c r="AC857" s="23">
        <v>9.5827528338493</v>
      </c>
      <c r="AD857" s="28" t="str">
        <f>IF(AE857=W857,$E$2,IF(AE857=X857,$F$2,IF(AE857=Y857,$G$2,IF(AE857=Z857,$H$2,IF(AE857=AA857,$I$2,0)))))</f>
        <v>SA_Diesel</v>
      </c>
      <c r="AE857" s="29">
        <f t="shared" si="27"/>
        <v>0.19994839108175</v>
      </c>
    </row>
    <row r="858" spans="1:31" x14ac:dyDescent="0.25">
      <c r="A858">
        <v>1</v>
      </c>
      <c r="B858" s="15">
        <v>12764</v>
      </c>
      <c r="C858" s="15">
        <v>-65.102693529999996</v>
      </c>
      <c r="D858" s="15">
        <v>-17.10836308</v>
      </c>
      <c r="E858">
        <v>99</v>
      </c>
      <c r="F858">
        <v>99</v>
      </c>
      <c r="G858">
        <v>0.66663145677873703</v>
      </c>
      <c r="H858">
        <v>0.50858835545426595</v>
      </c>
      <c r="I858">
        <v>99</v>
      </c>
      <c r="J858">
        <v>30107.787570272802</v>
      </c>
      <c r="K858">
        <v>24.2802604955214</v>
      </c>
      <c r="L858" s="28" t="str">
        <f>IF(M858=E858,$E$2,IF(M858=F858,$F$2,IF(M858=G858,$G$2,IF(M858=H858,$H$2,IF(M858=I858,$I$2,0)))))</f>
        <v>SA_PV</v>
      </c>
      <c r="M858" s="29">
        <f>MIN(E858:I858)</f>
        <v>0.50858835545426595</v>
      </c>
      <c r="N858">
        <v>99</v>
      </c>
      <c r="O858">
        <v>99</v>
      </c>
      <c r="P858">
        <v>0.47916334655878001</v>
      </c>
      <c r="Q858">
        <v>0.50858835545426595</v>
      </c>
      <c r="R858">
        <v>99</v>
      </c>
      <c r="S858">
        <v>13841.692434713499</v>
      </c>
      <c r="T858">
        <v>11.162557103517001</v>
      </c>
      <c r="U858" s="28" t="str">
        <f>IF(V858=N858,$E$2,IF(V858=O858,$F$2,IF(V858=P858,$G$2,IF(V858=Q858,$H$2,IF(V858=R858,$I$2,0)))))</f>
        <v>SA_Diesel</v>
      </c>
      <c r="V858" s="29">
        <f t="shared" si="26"/>
        <v>0.47916334655878001</v>
      </c>
      <c r="W858" s="27">
        <v>99</v>
      </c>
      <c r="X858">
        <v>99</v>
      </c>
      <c r="Y858" s="28">
        <v>0.236149129606983</v>
      </c>
      <c r="Z858" s="28">
        <v>0.50858835545426595</v>
      </c>
      <c r="AA858" s="28">
        <v>99</v>
      </c>
      <c r="AB858" s="23">
        <v>13841.692434713499</v>
      </c>
      <c r="AC858" s="23">
        <v>11.162557103517001</v>
      </c>
      <c r="AD858" s="28" t="str">
        <f>IF(AE858=W858,$E$2,IF(AE858=X858,$F$2,IF(AE858=Y858,$G$2,IF(AE858=Z858,$H$2,IF(AE858=AA858,$I$2,0)))))</f>
        <v>SA_Diesel</v>
      </c>
      <c r="AE858" s="29">
        <f t="shared" si="27"/>
        <v>0.236149129606983</v>
      </c>
    </row>
    <row r="859" spans="1:31" x14ac:dyDescent="0.25">
      <c r="A859">
        <v>1</v>
      </c>
      <c r="B859" s="15">
        <v>12767</v>
      </c>
      <c r="C859" s="15">
        <v>-64.827269799999996</v>
      </c>
      <c r="D859" s="15">
        <v>-16.11526808</v>
      </c>
      <c r="E859">
        <v>99</v>
      </c>
      <c r="F859">
        <v>99</v>
      </c>
      <c r="G859">
        <v>0.53255464742602199</v>
      </c>
      <c r="H859">
        <v>0.53109521920664804</v>
      </c>
      <c r="I859">
        <v>99</v>
      </c>
      <c r="J859">
        <v>13708.686770767201</v>
      </c>
      <c r="K859">
        <v>11.055295413814401</v>
      </c>
      <c r="L859" s="28" t="str">
        <f>IF(M859=E859,$E$2,IF(M859=F859,$F$2,IF(M859=G859,$G$2,IF(M859=H859,$H$2,IF(M859=I859,$I$2,0)))))</f>
        <v>SA_PV</v>
      </c>
      <c r="M859" s="29">
        <f>MIN(E859:I859)</f>
        <v>0.53109521920664804</v>
      </c>
      <c r="N859">
        <v>99</v>
      </c>
      <c r="O859">
        <v>99</v>
      </c>
      <c r="P859">
        <v>0.39033746036260603</v>
      </c>
      <c r="Q859">
        <v>0.53109521920664804</v>
      </c>
      <c r="R859">
        <v>99</v>
      </c>
      <c r="S859">
        <v>13690.409363311001</v>
      </c>
      <c r="T859">
        <v>11.040555698610101</v>
      </c>
      <c r="U859" s="28" t="str">
        <f>IF(V859=N859,$E$2,IF(V859=O859,$F$2,IF(V859=P859,$G$2,IF(V859=Q859,$H$2,IF(V859=R859,$I$2,0)))))</f>
        <v>SA_Diesel</v>
      </c>
      <c r="V859" s="29">
        <f t="shared" si="26"/>
        <v>0.39033746036260603</v>
      </c>
      <c r="W859" s="27">
        <v>99</v>
      </c>
      <c r="X859">
        <v>99</v>
      </c>
      <c r="Y859" s="28">
        <v>0.205981847502622</v>
      </c>
      <c r="Z859" s="28">
        <v>0.53109521920664804</v>
      </c>
      <c r="AA859" s="28">
        <v>99</v>
      </c>
      <c r="AB859" s="23">
        <v>13690.409363311001</v>
      </c>
      <c r="AC859" s="23">
        <v>11.040555698610101</v>
      </c>
      <c r="AD859" s="28" t="str">
        <f>IF(AE859=W859,$E$2,IF(AE859=X859,$F$2,IF(AE859=Y859,$G$2,IF(AE859=Z859,$H$2,IF(AE859=AA859,$I$2,0)))))</f>
        <v>SA_Diesel</v>
      </c>
      <c r="AE859" s="29">
        <f t="shared" si="27"/>
        <v>0.205981847502622</v>
      </c>
    </row>
    <row r="860" spans="1:31" x14ac:dyDescent="0.25">
      <c r="A860">
        <v>1</v>
      </c>
      <c r="B860" s="15">
        <v>12779</v>
      </c>
      <c r="C860" s="15">
        <v>-65.299374380000003</v>
      </c>
      <c r="D860" s="15">
        <v>-17.08268142</v>
      </c>
      <c r="E860">
        <v>99</v>
      </c>
      <c r="F860">
        <v>99</v>
      </c>
      <c r="G860">
        <v>0.586185371167108</v>
      </c>
      <c r="H860">
        <v>0.54275455975541598</v>
      </c>
      <c r="I860">
        <v>99</v>
      </c>
      <c r="J860">
        <v>254654.43688838999</v>
      </c>
      <c r="K860">
        <v>33.244704554620199</v>
      </c>
      <c r="L860" s="28" t="str">
        <f>IF(M860=E860,$E$2,IF(M860=F860,$F$2,IF(M860=G860,$G$2,IF(M860=H860,$H$2,IF(M860=I860,$I$2,0)))))</f>
        <v>SA_PV</v>
      </c>
      <c r="M860" s="29">
        <f>MIN(E860:I860)</f>
        <v>0.54275455975541598</v>
      </c>
      <c r="N860">
        <v>99</v>
      </c>
      <c r="O860">
        <v>99</v>
      </c>
      <c r="P860">
        <v>0.425867814841076</v>
      </c>
      <c r="Q860">
        <v>0.54275455975541598</v>
      </c>
      <c r="R860">
        <v>99</v>
      </c>
      <c r="S860">
        <v>16412.200887850999</v>
      </c>
      <c r="T860">
        <v>13.2355295762517</v>
      </c>
      <c r="U860" s="28" t="str">
        <f>IF(V860=N860,$E$2,IF(V860=O860,$F$2,IF(V860=P860,$G$2,IF(V860=Q860,$H$2,IF(V860=R860,$I$2,0)))))</f>
        <v>SA_Diesel</v>
      </c>
      <c r="V860" s="29">
        <f t="shared" si="26"/>
        <v>0.425867814841076</v>
      </c>
      <c r="W860" s="27">
        <v>99</v>
      </c>
      <c r="X860">
        <v>99</v>
      </c>
      <c r="Y860" s="28">
        <v>0.21804876034436599</v>
      </c>
      <c r="Z860" s="28">
        <v>0.54275455975541598</v>
      </c>
      <c r="AA860" s="28">
        <v>99</v>
      </c>
      <c r="AB860" s="23">
        <v>16412.200887850999</v>
      </c>
      <c r="AC860" s="23">
        <v>13.2355295762517</v>
      </c>
      <c r="AD860" s="28" t="str">
        <f>IF(AE860=W860,$E$2,IF(AE860=X860,$F$2,IF(AE860=Y860,$G$2,IF(AE860=Z860,$H$2,IF(AE860=AA860,$I$2,0)))))</f>
        <v>SA_Diesel</v>
      </c>
      <c r="AE860" s="29">
        <f t="shared" si="27"/>
        <v>0.21804876034436599</v>
      </c>
    </row>
    <row r="861" spans="1:31" x14ac:dyDescent="0.25">
      <c r="A861">
        <v>1</v>
      </c>
      <c r="B861" s="15">
        <v>12780</v>
      </c>
      <c r="C861" s="15">
        <v>-65.06001947</v>
      </c>
      <c r="D861" s="15">
        <v>-17.666293880000001</v>
      </c>
      <c r="E861">
        <v>99</v>
      </c>
      <c r="F861">
        <v>99</v>
      </c>
      <c r="G861">
        <v>0.45210856181439302</v>
      </c>
      <c r="H861">
        <v>0.496980675321328</v>
      </c>
      <c r="I861">
        <v>99</v>
      </c>
      <c r="J861">
        <v>118917.05012275701</v>
      </c>
      <c r="K861">
        <v>23.4550394719443</v>
      </c>
      <c r="L861" s="28" t="str">
        <f>IF(M861=E861,$E$2,IF(M861=F861,$F$2,IF(M861=G861,$G$2,IF(M861=H861,$H$2,IF(M861=I861,$I$2,0)))))</f>
        <v>SA_Diesel</v>
      </c>
      <c r="M861" s="29">
        <f>MIN(E861:I861)</f>
        <v>0.45210856181439302</v>
      </c>
      <c r="N861">
        <v>99</v>
      </c>
      <c r="O861">
        <v>99</v>
      </c>
      <c r="P861">
        <v>0.33704192864490101</v>
      </c>
      <c r="Q861">
        <v>0.496980675321328</v>
      </c>
      <c r="R861">
        <v>99</v>
      </c>
      <c r="S861">
        <v>13943.214303790501</v>
      </c>
      <c r="T861">
        <v>11.244428859169201</v>
      </c>
      <c r="U861" s="28" t="str">
        <f>IF(V861=N861,$E$2,IF(V861=O861,$F$2,IF(V861=P861,$G$2,IF(V861=Q861,$H$2,IF(V861=R861,$I$2,0)))))</f>
        <v>SA_Diesel</v>
      </c>
      <c r="V861" s="29">
        <f t="shared" si="26"/>
        <v>0.33704192864490101</v>
      </c>
      <c r="W861" s="27">
        <v>99</v>
      </c>
      <c r="X861">
        <v>99</v>
      </c>
      <c r="Y861" s="28">
        <v>0.18788147824000501</v>
      </c>
      <c r="Z861" s="28">
        <v>0.496980675321328</v>
      </c>
      <c r="AA861" s="28">
        <v>99</v>
      </c>
      <c r="AB861" s="23">
        <v>13943.214303790501</v>
      </c>
      <c r="AC861" s="23">
        <v>11.244428859169201</v>
      </c>
      <c r="AD861" s="28" t="str">
        <f>IF(AE861=W861,$E$2,IF(AE861=X861,$F$2,IF(AE861=Y861,$G$2,IF(AE861=Z861,$H$2,IF(AE861=AA861,$I$2,0)))))</f>
        <v>SA_Diesel</v>
      </c>
      <c r="AE861" s="29">
        <f t="shared" si="27"/>
        <v>0.18788147824000501</v>
      </c>
    </row>
    <row r="862" spans="1:31" x14ac:dyDescent="0.25">
      <c r="A862">
        <v>1</v>
      </c>
      <c r="B862" s="15">
        <v>12788</v>
      </c>
      <c r="C862" s="15">
        <v>-65.786324359999995</v>
      </c>
      <c r="D862" s="15">
        <v>-17.931026119999999</v>
      </c>
      <c r="E862">
        <v>99</v>
      </c>
      <c r="F862">
        <v>99</v>
      </c>
      <c r="G862">
        <v>0.61300073303765101</v>
      </c>
      <c r="H862">
        <v>0.44181105261548898</v>
      </c>
      <c r="I862">
        <v>99</v>
      </c>
      <c r="J862">
        <v>62549.934969335198</v>
      </c>
      <c r="K862">
        <v>10.8217880569784</v>
      </c>
      <c r="L862" s="28" t="str">
        <f>IF(M862=E862,$E$2,IF(M862=F862,$F$2,IF(M862=G862,$G$2,IF(M862=H862,$H$2,IF(M862=I862,$I$2,0)))))</f>
        <v>SA_PV</v>
      </c>
      <c r="M862" s="29">
        <f>MIN(E862:I862)</f>
        <v>0.44181105261548898</v>
      </c>
      <c r="N862">
        <v>99</v>
      </c>
      <c r="O862">
        <v>99</v>
      </c>
      <c r="P862">
        <v>0.44363299208030998</v>
      </c>
      <c r="Q862">
        <v>0.44181105261548898</v>
      </c>
      <c r="R862">
        <v>99</v>
      </c>
      <c r="S862">
        <v>60467.303933928502</v>
      </c>
      <c r="T862">
        <v>10.461471268845701</v>
      </c>
      <c r="U862" s="28" t="str">
        <f>IF(V862=N862,$E$2,IF(V862=O862,$F$2,IF(V862=P862,$G$2,IF(V862=Q862,$H$2,IF(V862=R862,$I$2,0)))))</f>
        <v>SA_PV</v>
      </c>
      <c r="V862" s="29">
        <f t="shared" si="26"/>
        <v>0.44181105261548898</v>
      </c>
      <c r="W862" s="27">
        <v>99</v>
      </c>
      <c r="X862">
        <v>99</v>
      </c>
      <c r="Y862" s="28">
        <v>0.22408221676523901</v>
      </c>
      <c r="Z862" s="28">
        <v>0.44181105261548898</v>
      </c>
      <c r="AA862" s="28">
        <v>99</v>
      </c>
      <c r="AB862" s="23">
        <v>11669.7734267135</v>
      </c>
      <c r="AC862" s="23">
        <v>9.4110249071931609</v>
      </c>
      <c r="AD862" s="28" t="str">
        <f>IF(AE862=W862,$E$2,IF(AE862=X862,$F$2,IF(AE862=Y862,$G$2,IF(AE862=Z862,$H$2,IF(AE862=AA862,$I$2,0)))))</f>
        <v>SA_Diesel</v>
      </c>
      <c r="AE862" s="29">
        <f t="shared" si="27"/>
        <v>0.22408221676523901</v>
      </c>
    </row>
    <row r="863" spans="1:31" x14ac:dyDescent="0.25">
      <c r="A863">
        <v>1</v>
      </c>
      <c r="B863" s="15">
        <v>12813</v>
      </c>
      <c r="C863" s="15">
        <v>-65.244170740000001</v>
      </c>
      <c r="D863" s="15">
        <v>-17.135726600000002</v>
      </c>
      <c r="E863">
        <v>99</v>
      </c>
      <c r="F863">
        <v>99</v>
      </c>
      <c r="G863">
        <v>0.72026218051982405</v>
      </c>
      <c r="H863">
        <v>0.54978961561744399</v>
      </c>
      <c r="I863">
        <v>0.49078659396167101</v>
      </c>
      <c r="J863">
        <v>7897.8181673284798</v>
      </c>
      <c r="K863">
        <v>6.3691522335016701</v>
      </c>
      <c r="L863" s="28" t="str">
        <f>IF(M863=E863,$E$2,IF(M863=F863,$F$2,IF(M863=G863,$G$2,IF(M863=H863,$H$2,IF(M863=I863,$I$2,0)))))</f>
        <v>Grid_extension</v>
      </c>
      <c r="M863" s="29">
        <f>MIN(E863:I863)</f>
        <v>0.49078659396167101</v>
      </c>
      <c r="N863">
        <v>99</v>
      </c>
      <c r="O863">
        <v>99</v>
      </c>
      <c r="P863">
        <v>0.51469370103724998</v>
      </c>
      <c r="Q863">
        <v>0.54978961561744399</v>
      </c>
      <c r="R863">
        <v>0.49078659396167101</v>
      </c>
      <c r="S863">
        <v>107814.362225005</v>
      </c>
      <c r="T863">
        <v>9.0596294828268693</v>
      </c>
      <c r="U863" s="28" t="str">
        <f>IF(V863=N863,$E$2,IF(V863=O863,$F$2,IF(V863=P863,$G$2,IF(V863=Q863,$H$2,IF(V863=R863,$I$2,0)))))</f>
        <v>Grid_extension</v>
      </c>
      <c r="V863" s="29">
        <f t="shared" si="26"/>
        <v>0.49078659396167101</v>
      </c>
      <c r="W863" s="27">
        <v>99</v>
      </c>
      <c r="X863">
        <v>99</v>
      </c>
      <c r="Y863" s="28">
        <v>0.248216042448727</v>
      </c>
      <c r="Z863" s="28">
        <v>0.54978961561744399</v>
      </c>
      <c r="AA863" s="28">
        <v>99</v>
      </c>
      <c r="AB863" s="23">
        <v>19442.3859872508</v>
      </c>
      <c r="AC863" s="23">
        <v>15.679205764392499</v>
      </c>
      <c r="AD863" s="28" t="str">
        <f>IF(AE863=W863,$E$2,IF(AE863=X863,$F$2,IF(AE863=Y863,$G$2,IF(AE863=Z863,$H$2,IF(AE863=AA863,$I$2,0)))))</f>
        <v>SA_Diesel</v>
      </c>
      <c r="AE863" s="29">
        <f t="shared" si="27"/>
        <v>0.248216042448727</v>
      </c>
    </row>
    <row r="864" spans="1:31" x14ac:dyDescent="0.25">
      <c r="A864">
        <v>1</v>
      </c>
      <c r="B864" s="15">
        <v>12815</v>
      </c>
      <c r="C864" s="15">
        <v>-64.622275810000005</v>
      </c>
      <c r="D864" s="15">
        <v>-17.64302481</v>
      </c>
      <c r="E864">
        <v>99</v>
      </c>
      <c r="F864">
        <v>99</v>
      </c>
      <c r="G864">
        <v>0.907969713613625</v>
      </c>
      <c r="H864">
        <v>0.59573411298996903</v>
      </c>
      <c r="I864">
        <v>0.53036152087058697</v>
      </c>
      <c r="J864">
        <v>14604.3846614171</v>
      </c>
      <c r="K864">
        <v>11.777626075259001</v>
      </c>
      <c r="L864" s="28" t="str">
        <f>IF(M864=E864,$E$2,IF(M864=F864,$F$2,IF(M864=G864,$G$2,IF(M864=H864,$H$2,IF(M864=I864,$I$2,0)))))</f>
        <v>Grid_extension</v>
      </c>
      <c r="M864" s="29">
        <f>MIN(E864:I864)</f>
        <v>0.53036152087058697</v>
      </c>
      <c r="N864">
        <v>99</v>
      </c>
      <c r="O864">
        <v>99</v>
      </c>
      <c r="P864">
        <v>0.639049941711893</v>
      </c>
      <c r="Q864">
        <v>0.59573411298996903</v>
      </c>
      <c r="R864">
        <v>99</v>
      </c>
      <c r="S864">
        <v>78404.249152004297</v>
      </c>
      <c r="T864">
        <v>13.3000245763353</v>
      </c>
      <c r="U864" s="28" t="str">
        <f>IF(V864=N864,$E$2,IF(V864=O864,$F$2,IF(V864=P864,$G$2,IF(V864=Q864,$H$2,IF(V864=R864,$I$2,0)))))</f>
        <v>SA_PV</v>
      </c>
      <c r="V864" s="29">
        <f t="shared" si="26"/>
        <v>0.59573411298996903</v>
      </c>
      <c r="W864" s="27">
        <v>99</v>
      </c>
      <c r="X864">
        <v>99</v>
      </c>
      <c r="Y864" s="28">
        <v>0.290450237394833</v>
      </c>
      <c r="Z864" s="28">
        <v>0.59573411298996903</v>
      </c>
      <c r="AA864" s="28">
        <v>99</v>
      </c>
      <c r="AB864" s="23">
        <v>21934.593269614001</v>
      </c>
      <c r="AC864" s="23">
        <v>17.689032686526001</v>
      </c>
      <c r="AD864" s="28" t="str">
        <f>IF(AE864=W864,$E$2,IF(AE864=X864,$F$2,IF(AE864=Y864,$G$2,IF(AE864=Z864,$H$2,IF(AE864=AA864,$I$2,0)))))</f>
        <v>SA_Diesel</v>
      </c>
      <c r="AE864" s="29">
        <f t="shared" si="27"/>
        <v>0.290450237394833</v>
      </c>
    </row>
    <row r="865" spans="1:31" x14ac:dyDescent="0.25">
      <c r="A865">
        <v>1</v>
      </c>
      <c r="B865" s="15">
        <v>12818</v>
      </c>
      <c r="C865" s="15">
        <v>-65.108224699999994</v>
      </c>
      <c r="D865" s="15">
        <v>-16.896370900000001</v>
      </c>
      <c r="E865">
        <v>99</v>
      </c>
      <c r="F865">
        <v>99</v>
      </c>
      <c r="G865">
        <v>0.586185371167108</v>
      </c>
      <c r="H865">
        <v>0.49092903755654899</v>
      </c>
      <c r="I865">
        <v>99</v>
      </c>
      <c r="J865">
        <v>70161.750539691304</v>
      </c>
      <c r="K865">
        <v>10.6897147075526</v>
      </c>
      <c r="L865" s="28" t="str">
        <f>IF(M865=E865,$E$2,IF(M865=F865,$F$2,IF(M865=G865,$G$2,IF(M865=H865,$H$2,IF(M865=I865,$I$2,0)))))</f>
        <v>SA_PV</v>
      </c>
      <c r="M865" s="29">
        <f>MIN(E865:I865)</f>
        <v>0.49092903755654899</v>
      </c>
      <c r="N865">
        <v>99</v>
      </c>
      <c r="O865">
        <v>99</v>
      </c>
      <c r="P865">
        <v>0.425867814841076</v>
      </c>
      <c r="Q865">
        <v>0.49092903755654899</v>
      </c>
      <c r="R865">
        <v>99</v>
      </c>
      <c r="S865">
        <v>13400.597065813699</v>
      </c>
      <c r="T865">
        <v>10.806838157538101</v>
      </c>
      <c r="U865" s="28" t="str">
        <f>IF(V865=N865,$E$2,IF(V865=O865,$F$2,IF(V865=P865,$G$2,IF(V865=Q865,$H$2,IF(V865=R865,$I$2,0)))))</f>
        <v>SA_Diesel</v>
      </c>
      <c r="V865" s="29">
        <f t="shared" si="26"/>
        <v>0.425867814841076</v>
      </c>
      <c r="W865" s="27">
        <v>99</v>
      </c>
      <c r="X865">
        <v>99</v>
      </c>
      <c r="Y865" s="28">
        <v>0.21804876034436599</v>
      </c>
      <c r="Z865" s="28">
        <v>0.49092903755654899</v>
      </c>
      <c r="AA865" s="28">
        <v>99</v>
      </c>
      <c r="AB865" s="23">
        <v>13400.597065813699</v>
      </c>
      <c r="AC865" s="23">
        <v>10.806838157538101</v>
      </c>
      <c r="AD865" s="28" t="str">
        <f>IF(AE865=W865,$E$2,IF(AE865=X865,$F$2,IF(AE865=Y865,$G$2,IF(AE865=Z865,$H$2,IF(AE865=AA865,$I$2,0)))))</f>
        <v>SA_Diesel</v>
      </c>
      <c r="AE865" s="29">
        <f t="shared" si="27"/>
        <v>0.21804876034436599</v>
      </c>
    </row>
    <row r="866" spans="1:31" x14ac:dyDescent="0.25">
      <c r="A866">
        <v>1</v>
      </c>
      <c r="B866" s="15">
        <v>12823</v>
      </c>
      <c r="C866" s="15">
        <v>-66.599302210000005</v>
      </c>
      <c r="D866" s="15">
        <v>-16.852339690000001</v>
      </c>
      <c r="E866">
        <v>99</v>
      </c>
      <c r="F866">
        <v>99</v>
      </c>
      <c r="G866">
        <v>1.1761233323190501</v>
      </c>
      <c r="H866">
        <v>0.519400856162892</v>
      </c>
      <c r="I866">
        <v>99</v>
      </c>
      <c r="J866">
        <v>63633.197012764402</v>
      </c>
      <c r="K866">
        <v>11.009203635426299</v>
      </c>
      <c r="L866" s="28" t="str">
        <f>IF(M866=E866,$E$2,IF(M866=F866,$F$2,IF(M866=G866,$G$2,IF(M866=H866,$H$2,IF(M866=I866,$I$2,0)))))</f>
        <v>SA_PV</v>
      </c>
      <c r="M866" s="29">
        <f>MIN(E866:I866)</f>
        <v>0.519400856162892</v>
      </c>
      <c r="N866">
        <v>99</v>
      </c>
      <c r="O866">
        <v>99</v>
      </c>
      <c r="P866">
        <v>0.81670171410424197</v>
      </c>
      <c r="Q866">
        <v>0.519400856162892</v>
      </c>
      <c r="R866">
        <v>99</v>
      </c>
      <c r="S866">
        <v>56128.521602788896</v>
      </c>
      <c r="T866">
        <v>9.7108168862956692</v>
      </c>
      <c r="U866" s="28" t="str">
        <f>IF(V866=N866,$E$2,IF(V866=O866,$F$2,IF(V866=P866,$G$2,IF(V866=Q866,$H$2,IF(V866=R866,$I$2,0)))))</f>
        <v>SA_PV</v>
      </c>
      <c r="V866" s="29">
        <f t="shared" si="26"/>
        <v>0.519400856162892</v>
      </c>
      <c r="W866" s="27">
        <v>99</v>
      </c>
      <c r="X866">
        <v>99</v>
      </c>
      <c r="Y866" s="28">
        <v>0.35078480160355502</v>
      </c>
      <c r="Z866" s="28">
        <v>0.519400856162892</v>
      </c>
      <c r="AA866" s="28">
        <v>99</v>
      </c>
      <c r="AB866" s="23">
        <v>9214.2361263667808</v>
      </c>
      <c r="AC866" s="23">
        <v>7.4307702913489804</v>
      </c>
      <c r="AD866" s="28" t="str">
        <f>IF(AE866=W866,$E$2,IF(AE866=X866,$F$2,IF(AE866=Y866,$G$2,IF(AE866=Z866,$H$2,IF(AE866=AA866,$I$2,0)))))</f>
        <v>SA_Diesel</v>
      </c>
      <c r="AE866" s="29">
        <f t="shared" si="27"/>
        <v>0.35078480160355502</v>
      </c>
    </row>
    <row r="867" spans="1:31" x14ac:dyDescent="0.25">
      <c r="A867">
        <v>1</v>
      </c>
      <c r="B867" s="15">
        <v>12838</v>
      </c>
      <c r="C867" s="15">
        <v>-64.802146379999996</v>
      </c>
      <c r="D867" s="15">
        <v>-17.78444678</v>
      </c>
      <c r="E867">
        <v>99</v>
      </c>
      <c r="F867">
        <v>99</v>
      </c>
      <c r="G867">
        <v>0.47892392368493603</v>
      </c>
      <c r="H867">
        <v>0.56656379272132695</v>
      </c>
      <c r="I867">
        <v>99</v>
      </c>
      <c r="J867">
        <v>120018.81261292</v>
      </c>
      <c r="K867">
        <v>20.7645004520623</v>
      </c>
      <c r="L867" s="28" t="str">
        <f>IF(M867=E867,$E$2,IF(M867=F867,$F$2,IF(M867=G867,$G$2,IF(M867=H867,$H$2,IF(M867=I867,$I$2,0)))))</f>
        <v>SA_Diesel</v>
      </c>
      <c r="M867" s="29">
        <f>MIN(E867:I867)</f>
        <v>0.47892392368493603</v>
      </c>
      <c r="N867">
        <v>99</v>
      </c>
      <c r="O867">
        <v>99</v>
      </c>
      <c r="P867">
        <v>0.354807105884136</v>
      </c>
      <c r="Q867">
        <v>0.56656379272132695</v>
      </c>
      <c r="R867">
        <v>99</v>
      </c>
      <c r="S867">
        <v>15424.492450145501</v>
      </c>
      <c r="T867">
        <v>12.438997512740301</v>
      </c>
      <c r="U867" s="28" t="str">
        <f>IF(V867=N867,$E$2,IF(V867=O867,$F$2,IF(V867=P867,$G$2,IF(V867=Q867,$H$2,IF(V867=R867,$I$2,0)))))</f>
        <v>SA_Diesel</v>
      </c>
      <c r="V867" s="29">
        <f t="shared" si="26"/>
        <v>0.354807105884136</v>
      </c>
      <c r="W867" s="27">
        <v>99</v>
      </c>
      <c r="X867">
        <v>99</v>
      </c>
      <c r="Y867" s="28">
        <v>0.193914934660878</v>
      </c>
      <c r="Z867" s="28">
        <v>0.56656379272132695</v>
      </c>
      <c r="AA867" s="28">
        <v>99</v>
      </c>
      <c r="AB867" s="23">
        <v>15424.492450145501</v>
      </c>
      <c r="AC867" s="23">
        <v>12.438997512740301</v>
      </c>
      <c r="AD867" s="28" t="str">
        <f>IF(AE867=W867,$E$2,IF(AE867=X867,$F$2,IF(AE867=Y867,$G$2,IF(AE867=Z867,$H$2,IF(AE867=AA867,$I$2,0)))))</f>
        <v>SA_Diesel</v>
      </c>
      <c r="AE867" s="29">
        <f t="shared" si="27"/>
        <v>0.193914934660878</v>
      </c>
    </row>
    <row r="868" spans="1:31" x14ac:dyDescent="0.25">
      <c r="A868">
        <v>1</v>
      </c>
      <c r="B868" s="15">
        <v>12887</v>
      </c>
      <c r="C868" s="15">
        <v>-66.622220600000006</v>
      </c>
      <c r="D868" s="15">
        <v>-17.335830489999999</v>
      </c>
      <c r="E868">
        <v>99</v>
      </c>
      <c r="F868">
        <v>99</v>
      </c>
      <c r="G868">
        <v>1.1224926085779701</v>
      </c>
      <c r="H868">
        <v>0.42909730748493502</v>
      </c>
      <c r="I868">
        <v>99</v>
      </c>
      <c r="J868">
        <v>117223.880862087</v>
      </c>
      <c r="K868">
        <v>23.121081037886999</v>
      </c>
      <c r="L868" s="28" t="str">
        <f>IF(M868=E868,$E$2,IF(M868=F868,$F$2,IF(M868=G868,$G$2,IF(M868=H868,$H$2,IF(M868=I868,$I$2,0)))))</f>
        <v>SA_PV</v>
      </c>
      <c r="M868" s="29">
        <f>MIN(E868:I868)</f>
        <v>0.42909730748493502</v>
      </c>
      <c r="N868">
        <v>99</v>
      </c>
      <c r="O868">
        <v>99</v>
      </c>
      <c r="P868">
        <v>0.781171359625772</v>
      </c>
      <c r="Q868">
        <v>0.42909730748493502</v>
      </c>
      <c r="R868">
        <v>99</v>
      </c>
      <c r="S868">
        <v>108192.532238364</v>
      </c>
      <c r="T868">
        <v>21.339749948395301</v>
      </c>
      <c r="U868" s="28" t="str">
        <f>IF(V868=N868,$E$2,IF(V868=O868,$F$2,IF(V868=P868,$G$2,IF(V868=Q868,$H$2,IF(V868=R868,$I$2,0)))))</f>
        <v>SA_PV</v>
      </c>
      <c r="V868" s="29">
        <f t="shared" si="26"/>
        <v>0.42909730748493502</v>
      </c>
      <c r="W868" s="27">
        <v>99</v>
      </c>
      <c r="X868">
        <v>99</v>
      </c>
      <c r="Y868" s="28">
        <v>0.33871788876181003</v>
      </c>
      <c r="Z868" s="28">
        <v>0.42909730748493502</v>
      </c>
      <c r="AA868" s="28">
        <v>99</v>
      </c>
      <c r="AB868" s="23">
        <v>21499.0807759411</v>
      </c>
      <c r="AC868" s="23">
        <v>17.337816019716801</v>
      </c>
      <c r="AD868" s="28" t="str">
        <f>IF(AE868=W868,$E$2,IF(AE868=X868,$F$2,IF(AE868=Y868,$G$2,IF(AE868=Z868,$H$2,IF(AE868=AA868,$I$2,0)))))</f>
        <v>SA_Diesel</v>
      </c>
      <c r="AE868" s="29">
        <f t="shared" si="27"/>
        <v>0.33871788876181003</v>
      </c>
    </row>
    <row r="869" spans="1:31" x14ac:dyDescent="0.25">
      <c r="A869">
        <v>1</v>
      </c>
      <c r="B869" s="15">
        <v>12903</v>
      </c>
      <c r="C869" s="15">
        <v>-65.291227960000001</v>
      </c>
      <c r="D869" s="15">
        <v>-18.951336399999999</v>
      </c>
      <c r="E869">
        <v>99</v>
      </c>
      <c r="F869">
        <v>99</v>
      </c>
      <c r="G869">
        <v>0.42529319994385001</v>
      </c>
      <c r="H869">
        <v>0.37470202159793098</v>
      </c>
      <c r="I869">
        <v>0.36313922198288501</v>
      </c>
      <c r="J869">
        <v>59716.673063335104</v>
      </c>
      <c r="K869">
        <v>8.0901949834244302</v>
      </c>
      <c r="L869" s="28" t="str">
        <f>IF(M869=E869,$E$2,IF(M869=F869,$F$2,IF(M869=G869,$G$2,IF(M869=H869,$H$2,IF(M869=I869,$I$2,0)))))</f>
        <v>Grid_extension</v>
      </c>
      <c r="M869" s="29">
        <f>MIN(E869:I869)</f>
        <v>0.36313922198288501</v>
      </c>
      <c r="N869">
        <v>99</v>
      </c>
      <c r="O869">
        <v>99</v>
      </c>
      <c r="P869">
        <v>0.31927675140566703</v>
      </c>
      <c r="Q869">
        <v>0.37470202159793098</v>
      </c>
      <c r="R869">
        <v>99</v>
      </c>
      <c r="S869">
        <v>28897.336478506601</v>
      </c>
      <c r="T869">
        <v>23.304098837791699</v>
      </c>
      <c r="U869" s="28" t="str">
        <f>IF(V869=N869,$E$2,IF(V869=O869,$F$2,IF(V869=P869,$G$2,IF(V869=Q869,$H$2,IF(V869=R869,$I$2,0)))))</f>
        <v>SA_Diesel</v>
      </c>
      <c r="V869" s="29">
        <f t="shared" si="26"/>
        <v>0.31927675140566703</v>
      </c>
      <c r="W869" s="27">
        <v>99</v>
      </c>
      <c r="X869">
        <v>99</v>
      </c>
      <c r="Y869" s="28">
        <v>0.18184802181913301</v>
      </c>
      <c r="Z869" s="28">
        <v>0.37470202159793098</v>
      </c>
      <c r="AA869" s="28">
        <v>99</v>
      </c>
      <c r="AB869" s="23">
        <v>28897.336478506601</v>
      </c>
      <c r="AC869" s="23">
        <v>23.304098837791699</v>
      </c>
      <c r="AD869" s="28" t="str">
        <f>IF(AE869=W869,$E$2,IF(AE869=X869,$F$2,IF(AE869=Y869,$G$2,IF(AE869=Z869,$H$2,IF(AE869=AA869,$I$2,0)))))</f>
        <v>SA_Diesel</v>
      </c>
      <c r="AE869" s="29">
        <f t="shared" si="27"/>
        <v>0.18184802181913301</v>
      </c>
    </row>
    <row r="870" spans="1:31" x14ac:dyDescent="0.25">
      <c r="A870">
        <v>1</v>
      </c>
      <c r="B870" s="15">
        <v>12907</v>
      </c>
      <c r="C870" s="15">
        <v>-63.79852984</v>
      </c>
      <c r="D870" s="15">
        <v>-20.854695849999999</v>
      </c>
      <c r="E870">
        <v>99</v>
      </c>
      <c r="F870">
        <v>99</v>
      </c>
      <c r="G870">
        <v>0.45210856181439302</v>
      </c>
      <c r="H870">
        <v>0.46894714035252399</v>
      </c>
      <c r="I870">
        <v>99</v>
      </c>
      <c r="J870">
        <v>9708.0696486029392</v>
      </c>
      <c r="K870">
        <v>7.8290196324315504</v>
      </c>
      <c r="L870" s="28" t="str">
        <f>IF(M870=E870,$E$2,IF(M870=F870,$F$2,IF(M870=G870,$G$2,IF(M870=H870,$H$2,IF(M870=I870,$I$2,0)))))</f>
        <v>SA_Diesel</v>
      </c>
      <c r="M870" s="29">
        <f>MIN(E870:I870)</f>
        <v>0.45210856181439302</v>
      </c>
      <c r="N870">
        <v>99</v>
      </c>
      <c r="O870">
        <v>99</v>
      </c>
      <c r="P870">
        <v>0.33704192864490101</v>
      </c>
      <c r="Q870">
        <v>0.46894714035252399</v>
      </c>
      <c r="R870">
        <v>99</v>
      </c>
      <c r="S870">
        <v>23445.865747932701</v>
      </c>
      <c r="T870">
        <v>18.9077901049397</v>
      </c>
      <c r="U870" s="28" t="str">
        <f>IF(V870=N870,$E$2,IF(V870=O870,$F$2,IF(V870=P870,$G$2,IF(V870=Q870,$H$2,IF(V870=R870,$I$2,0)))))</f>
        <v>SA_Diesel</v>
      </c>
      <c r="V870" s="29">
        <f t="shared" si="26"/>
        <v>0.33704192864490101</v>
      </c>
      <c r="W870" s="27">
        <v>99</v>
      </c>
      <c r="X870">
        <v>99</v>
      </c>
      <c r="Y870" s="28">
        <v>0.18788147824000501</v>
      </c>
      <c r="Z870" s="28">
        <v>0.46894714035252399</v>
      </c>
      <c r="AA870" s="28">
        <v>99</v>
      </c>
      <c r="AB870" s="23">
        <v>23445.865747932701</v>
      </c>
      <c r="AC870" s="23">
        <v>18.9077901049397</v>
      </c>
      <c r="AD870" s="28" t="str">
        <f>IF(AE870=W870,$E$2,IF(AE870=X870,$F$2,IF(AE870=Y870,$G$2,IF(AE870=Z870,$H$2,IF(AE870=AA870,$I$2,0)))))</f>
        <v>SA_Diesel</v>
      </c>
      <c r="AE870" s="29">
        <f t="shared" si="27"/>
        <v>0.18788147824000501</v>
      </c>
    </row>
    <row r="871" spans="1:31" x14ac:dyDescent="0.25">
      <c r="A871">
        <v>1</v>
      </c>
      <c r="B871" s="15">
        <v>12913</v>
      </c>
      <c r="C871" s="15">
        <v>-64.502262250000001</v>
      </c>
      <c r="D871" s="15">
        <v>-19.935002879999999</v>
      </c>
      <c r="E871">
        <v>99</v>
      </c>
      <c r="F871">
        <v>99</v>
      </c>
      <c r="G871">
        <v>0.61300073303765101</v>
      </c>
      <c r="H871">
        <v>0.49928982662638399</v>
      </c>
      <c r="I871">
        <v>99</v>
      </c>
      <c r="J871">
        <v>60930.481174116503</v>
      </c>
      <c r="K871">
        <v>10.541605739466499</v>
      </c>
      <c r="L871" s="28" t="str">
        <f>IF(M871=E871,$E$2,IF(M871=F871,$F$2,IF(M871=G871,$G$2,IF(M871=H871,$H$2,IF(M871=I871,$I$2,0)))))</f>
        <v>SA_PV</v>
      </c>
      <c r="M871" s="29">
        <f>MIN(E871:I871)</f>
        <v>0.49928982662638399</v>
      </c>
      <c r="N871">
        <v>99</v>
      </c>
      <c r="O871">
        <v>99</v>
      </c>
      <c r="P871">
        <v>0.44363299208030998</v>
      </c>
      <c r="Q871">
        <v>0.49928982662638399</v>
      </c>
      <c r="R871">
        <v>99</v>
      </c>
      <c r="S871">
        <v>9476.3219675129294</v>
      </c>
      <c r="T871">
        <v>7.6421279834531903</v>
      </c>
      <c r="U871" s="28" t="str">
        <f>IF(V871=N871,$E$2,IF(V871=O871,$F$2,IF(V871=P871,$G$2,IF(V871=Q871,$H$2,IF(V871=R871,$I$2,0)))))</f>
        <v>SA_Diesel</v>
      </c>
      <c r="V871" s="29">
        <f t="shared" si="26"/>
        <v>0.44363299208030998</v>
      </c>
      <c r="W871" s="27">
        <v>99</v>
      </c>
      <c r="X871">
        <v>99</v>
      </c>
      <c r="Y871" s="28">
        <v>0.22408221676523901</v>
      </c>
      <c r="Z871" s="28">
        <v>0.49928982662638399</v>
      </c>
      <c r="AA871" s="28">
        <v>99</v>
      </c>
      <c r="AB871" s="23">
        <v>9476.3219675129294</v>
      </c>
      <c r="AC871" s="23">
        <v>7.6421279834531903</v>
      </c>
      <c r="AD871" s="28" t="str">
        <f>IF(AE871=W871,$E$2,IF(AE871=X871,$F$2,IF(AE871=Y871,$G$2,IF(AE871=Z871,$H$2,IF(AE871=AA871,$I$2,0)))))</f>
        <v>SA_Diesel</v>
      </c>
      <c r="AE871" s="29">
        <f t="shared" si="27"/>
        <v>0.22408221676523901</v>
      </c>
    </row>
    <row r="872" spans="1:31" x14ac:dyDescent="0.25">
      <c r="A872">
        <v>1</v>
      </c>
      <c r="B872" s="15">
        <v>12941</v>
      </c>
      <c r="C872" s="15">
        <v>-64.684362649999997</v>
      </c>
      <c r="D872" s="15">
        <v>-19.58579585</v>
      </c>
      <c r="E872">
        <v>99</v>
      </c>
      <c r="F872">
        <v>99</v>
      </c>
      <c r="G872">
        <v>0.586185371167108</v>
      </c>
      <c r="H872">
        <v>0.45003461804341799</v>
      </c>
      <c r="I872">
        <v>99</v>
      </c>
      <c r="J872">
        <v>82561.431046816593</v>
      </c>
      <c r="K872">
        <v>16.284305926393799</v>
      </c>
      <c r="L872" s="28" t="str">
        <f>IF(M872=E872,$E$2,IF(M872=F872,$F$2,IF(M872=G872,$G$2,IF(M872=H872,$H$2,IF(M872=I872,$I$2,0)))))</f>
        <v>SA_PV</v>
      </c>
      <c r="M872" s="29">
        <f>MIN(E872:I872)</f>
        <v>0.45003461804341799</v>
      </c>
      <c r="N872">
        <v>99</v>
      </c>
      <c r="O872">
        <v>99</v>
      </c>
      <c r="P872">
        <v>0.425867814841076</v>
      </c>
      <c r="Q872">
        <v>0.45003461804341799</v>
      </c>
      <c r="R872">
        <v>99</v>
      </c>
      <c r="S872">
        <v>20246.3329792773</v>
      </c>
      <c r="T872">
        <v>16.327544415827202</v>
      </c>
      <c r="U872" s="28" t="str">
        <f>IF(V872=N872,$E$2,IF(V872=O872,$F$2,IF(V872=P872,$G$2,IF(V872=Q872,$H$2,IF(V872=R872,$I$2,0)))))</f>
        <v>SA_Diesel</v>
      </c>
      <c r="V872" s="29">
        <f t="shared" si="26"/>
        <v>0.425867814841076</v>
      </c>
      <c r="W872" s="27">
        <v>99</v>
      </c>
      <c r="X872">
        <v>99</v>
      </c>
      <c r="Y872" s="28">
        <v>0.21804876034436599</v>
      </c>
      <c r="Z872" s="28">
        <v>0.45003461804341799</v>
      </c>
      <c r="AA872" s="28">
        <v>99</v>
      </c>
      <c r="AB872" s="23">
        <v>20246.3329792773</v>
      </c>
      <c r="AC872" s="23">
        <v>16.327544415827202</v>
      </c>
      <c r="AD872" s="28" t="str">
        <f>IF(AE872=W872,$E$2,IF(AE872=X872,$F$2,IF(AE872=Y872,$G$2,IF(AE872=Z872,$H$2,IF(AE872=AA872,$I$2,0)))))</f>
        <v>SA_Diesel</v>
      </c>
      <c r="AE872" s="29">
        <f t="shared" si="27"/>
        <v>0.21804876034436599</v>
      </c>
    </row>
    <row r="873" spans="1:31" x14ac:dyDescent="0.25">
      <c r="A873">
        <v>1</v>
      </c>
      <c r="B873" s="15">
        <v>12949</v>
      </c>
      <c r="C873" s="15">
        <v>-64.523015970000003</v>
      </c>
      <c r="D873" s="15">
        <v>-19.263891600000001</v>
      </c>
      <c r="E873">
        <v>99</v>
      </c>
      <c r="F873">
        <v>99</v>
      </c>
      <c r="G873">
        <v>0.53255464742602199</v>
      </c>
      <c r="H873">
        <v>0.41503198478361802</v>
      </c>
      <c r="I873">
        <v>99</v>
      </c>
      <c r="J873">
        <v>85272.781831805798</v>
      </c>
      <c r="K873">
        <v>14.753076441488799</v>
      </c>
      <c r="L873" s="28" t="str">
        <f>IF(M873=E873,$E$2,IF(M873=F873,$F$2,IF(M873=G873,$G$2,IF(M873=H873,$H$2,IF(M873=I873,$I$2,0)))))</f>
        <v>SA_PV</v>
      </c>
      <c r="M873" s="29">
        <f>MIN(E873:I873)</f>
        <v>0.41503198478361802</v>
      </c>
      <c r="N873">
        <v>99</v>
      </c>
      <c r="O873">
        <v>99</v>
      </c>
      <c r="P873">
        <v>0.39033746036260603</v>
      </c>
      <c r="Q873">
        <v>0.41503198478361802</v>
      </c>
      <c r="R873">
        <v>99</v>
      </c>
      <c r="S873">
        <v>35877.4067007536</v>
      </c>
      <c r="T873">
        <v>28.933138264140101</v>
      </c>
      <c r="U873" s="28" t="str">
        <f>IF(V873=N873,$E$2,IF(V873=O873,$F$2,IF(V873=P873,$G$2,IF(V873=Q873,$H$2,IF(V873=R873,$I$2,0)))))</f>
        <v>SA_Diesel</v>
      </c>
      <c r="V873" s="29">
        <f t="shared" si="26"/>
        <v>0.39033746036260603</v>
      </c>
      <c r="W873" s="27">
        <v>99</v>
      </c>
      <c r="X873">
        <v>99</v>
      </c>
      <c r="Y873" s="28">
        <v>0.205981847502622</v>
      </c>
      <c r="Z873" s="28">
        <v>0.41503198478361802</v>
      </c>
      <c r="AA873" s="28">
        <v>99</v>
      </c>
      <c r="AB873" s="23">
        <v>35877.4067007536</v>
      </c>
      <c r="AC873" s="23">
        <v>28.933138264140101</v>
      </c>
      <c r="AD873" s="28" t="str">
        <f>IF(AE873=W873,$E$2,IF(AE873=X873,$F$2,IF(AE873=Y873,$G$2,IF(AE873=Z873,$H$2,IF(AE873=AA873,$I$2,0)))))</f>
        <v>SA_Diesel</v>
      </c>
      <c r="AE873" s="29">
        <f t="shared" si="27"/>
        <v>0.205981847502622</v>
      </c>
    </row>
    <row r="874" spans="1:31" x14ac:dyDescent="0.25">
      <c r="A874">
        <v>1</v>
      </c>
      <c r="B874" s="15">
        <v>12951</v>
      </c>
      <c r="C874" s="15">
        <v>-65.004126569999997</v>
      </c>
      <c r="D874" s="15">
        <v>-19.99252224</v>
      </c>
      <c r="E874">
        <v>99</v>
      </c>
      <c r="F874">
        <v>99</v>
      </c>
      <c r="G874">
        <v>0.80070826613145296</v>
      </c>
      <c r="H874">
        <v>0.41525306748617602</v>
      </c>
      <c r="I874">
        <v>99</v>
      </c>
      <c r="J874">
        <v>104470.075740382</v>
      </c>
      <c r="K874">
        <v>20.605537621377199</v>
      </c>
      <c r="L874" s="28" t="str">
        <f>IF(M874=E874,$E$2,IF(M874=F874,$F$2,IF(M874=G874,$G$2,IF(M874=H874,$H$2,IF(M874=I874,$I$2,0)))))</f>
        <v>SA_PV</v>
      </c>
      <c r="M874" s="29">
        <f>MIN(E874:I874)</f>
        <v>0.41525306748617602</v>
      </c>
      <c r="N874">
        <v>99</v>
      </c>
      <c r="O874">
        <v>99</v>
      </c>
      <c r="P874">
        <v>0.56798923275495405</v>
      </c>
      <c r="Q874">
        <v>0.41525306748617602</v>
      </c>
      <c r="R874">
        <v>99</v>
      </c>
      <c r="S874">
        <v>66348.653628272994</v>
      </c>
      <c r="T874">
        <v>11.479005818040299</v>
      </c>
      <c r="U874" s="28" t="str">
        <f>IF(V874=N874,$E$2,IF(V874=O874,$F$2,IF(V874=P874,$G$2,IF(V874=Q874,$H$2,IF(V874=R874,$I$2,0)))))</f>
        <v>SA_PV</v>
      </c>
      <c r="V874" s="29">
        <f t="shared" si="26"/>
        <v>0.41525306748617602</v>
      </c>
      <c r="W874" s="27">
        <v>99</v>
      </c>
      <c r="X874">
        <v>99</v>
      </c>
      <c r="Y874" s="28">
        <v>0.26631641171134401</v>
      </c>
      <c r="Z874" s="28">
        <v>0.41525306748617602</v>
      </c>
      <c r="AA874" s="28">
        <v>99</v>
      </c>
      <c r="AB874" s="23">
        <v>13623.781208398101</v>
      </c>
      <c r="AC874" s="23">
        <v>10.986823787759899</v>
      </c>
      <c r="AD874" s="28" t="str">
        <f>IF(AE874=W874,$E$2,IF(AE874=X874,$F$2,IF(AE874=Y874,$G$2,IF(AE874=Z874,$H$2,IF(AE874=AA874,$I$2,0)))))</f>
        <v>SA_Diesel</v>
      </c>
      <c r="AE874" s="29">
        <f t="shared" si="27"/>
        <v>0.26631641171134401</v>
      </c>
    </row>
    <row r="875" spans="1:31" x14ac:dyDescent="0.25">
      <c r="A875">
        <v>1</v>
      </c>
      <c r="B875" s="15">
        <v>12953</v>
      </c>
      <c r="C875" s="15">
        <v>-65.135384490000007</v>
      </c>
      <c r="D875" s="15">
        <v>-20.634619149999999</v>
      </c>
      <c r="E875">
        <v>99</v>
      </c>
      <c r="F875">
        <v>99</v>
      </c>
      <c r="G875">
        <v>0.586185371167108</v>
      </c>
      <c r="H875">
        <v>0.36502813119522998</v>
      </c>
      <c r="I875">
        <v>99</v>
      </c>
      <c r="J875">
        <v>13943.214303790501</v>
      </c>
      <c r="K875">
        <v>11.244428859169201</v>
      </c>
      <c r="L875" s="28" t="str">
        <f>IF(M875=E875,$E$2,IF(M875=F875,$F$2,IF(M875=G875,$G$2,IF(M875=H875,$H$2,IF(M875=I875,$I$2,0)))))</f>
        <v>SA_PV</v>
      </c>
      <c r="M875" s="29">
        <f>MIN(E875:I875)</f>
        <v>0.36502813119522998</v>
      </c>
      <c r="N875">
        <v>99</v>
      </c>
      <c r="O875">
        <v>99</v>
      </c>
      <c r="P875">
        <v>0.425867814841075</v>
      </c>
      <c r="Q875">
        <v>0.36502813119522998</v>
      </c>
      <c r="R875">
        <v>99</v>
      </c>
      <c r="S875">
        <v>141576.276362884</v>
      </c>
      <c r="T875">
        <v>27.924314864474098</v>
      </c>
      <c r="U875" s="28" t="str">
        <f>IF(V875=N875,$E$2,IF(V875=O875,$F$2,IF(V875=P875,$G$2,IF(V875=Q875,$H$2,IF(V875=R875,$I$2,0)))))</f>
        <v>SA_PV</v>
      </c>
      <c r="V875" s="29">
        <f t="shared" si="26"/>
        <v>0.36502813119522998</v>
      </c>
      <c r="W875" s="27">
        <v>99</v>
      </c>
      <c r="X875">
        <v>99</v>
      </c>
      <c r="Y875" s="28">
        <v>0.21804876034436599</v>
      </c>
      <c r="Z875" s="28">
        <v>0.36502813119522998</v>
      </c>
      <c r="AA875" s="28">
        <v>99</v>
      </c>
      <c r="AB875" s="23">
        <v>33070.635906895797</v>
      </c>
      <c r="AC875" s="23">
        <v>26.669633319878599</v>
      </c>
      <c r="AD875" s="28" t="str">
        <f>IF(AE875=W875,$E$2,IF(AE875=X875,$F$2,IF(AE875=Y875,$G$2,IF(AE875=Z875,$H$2,IF(AE875=AA875,$I$2,0)))))</f>
        <v>SA_Diesel</v>
      </c>
      <c r="AE875" s="29">
        <f t="shared" si="27"/>
        <v>0.21804876034436599</v>
      </c>
    </row>
    <row r="876" spans="1:31" x14ac:dyDescent="0.25">
      <c r="A876">
        <v>1</v>
      </c>
      <c r="B876" s="15">
        <v>12954</v>
      </c>
      <c r="C876" s="15">
        <v>-65.552134609999996</v>
      </c>
      <c r="D876" s="15">
        <v>-18.483770150000002</v>
      </c>
      <c r="E876">
        <v>99</v>
      </c>
      <c r="F876">
        <v>99</v>
      </c>
      <c r="G876">
        <v>0.69344681864928104</v>
      </c>
      <c r="H876">
        <v>0.42567094814053902</v>
      </c>
      <c r="I876">
        <v>99</v>
      </c>
      <c r="J876">
        <v>60467.303933928502</v>
      </c>
      <c r="K876">
        <v>10.461471268845701</v>
      </c>
      <c r="L876" s="28" t="str">
        <f>IF(M876=E876,$E$2,IF(M876=F876,$F$2,IF(M876=G876,$G$2,IF(M876=H876,$H$2,IF(M876=I876,$I$2,0)))))</f>
        <v>SA_PV</v>
      </c>
      <c r="M876" s="29">
        <f>MIN(E876:I876)</f>
        <v>0.42567094814053902</v>
      </c>
      <c r="N876">
        <v>99</v>
      </c>
      <c r="O876">
        <v>99</v>
      </c>
      <c r="P876">
        <v>0.496928523798015</v>
      </c>
      <c r="Q876">
        <v>0.42567094814053902</v>
      </c>
      <c r="R876">
        <v>99</v>
      </c>
      <c r="S876">
        <v>79001.083858908707</v>
      </c>
      <c r="T876">
        <v>13.6680075880465</v>
      </c>
      <c r="U876" s="28" t="str">
        <f>IF(V876=N876,$E$2,IF(V876=O876,$F$2,IF(V876=P876,$G$2,IF(V876=Q876,$H$2,IF(V876=R876,$I$2,0)))))</f>
        <v>SA_PV</v>
      </c>
      <c r="V876" s="29">
        <f t="shared" si="26"/>
        <v>0.42567094814053902</v>
      </c>
      <c r="W876" s="27">
        <v>99</v>
      </c>
      <c r="X876">
        <v>99</v>
      </c>
      <c r="Y876" s="28">
        <v>0.242182586027855</v>
      </c>
      <c r="Z876" s="28">
        <v>0.42567094814053902</v>
      </c>
      <c r="AA876" s="28">
        <v>99</v>
      </c>
      <c r="AB876" s="23">
        <v>15824.7710040374</v>
      </c>
      <c r="AC876" s="23">
        <v>12.7617999616609</v>
      </c>
      <c r="AD876" s="28" t="str">
        <f>IF(AE876=W876,$E$2,IF(AE876=X876,$F$2,IF(AE876=Y876,$G$2,IF(AE876=Z876,$H$2,IF(AE876=AA876,$I$2,0)))))</f>
        <v>SA_Diesel</v>
      </c>
      <c r="AE876" s="29">
        <f t="shared" si="27"/>
        <v>0.242182586027855</v>
      </c>
    </row>
    <row r="877" spans="1:31" x14ac:dyDescent="0.25">
      <c r="A877">
        <v>1</v>
      </c>
      <c r="B877" s="15">
        <v>12958</v>
      </c>
      <c r="C877" s="15">
        <v>-64.744933720000006</v>
      </c>
      <c r="D877" s="15">
        <v>-19.875620919999999</v>
      </c>
      <c r="E877">
        <v>99</v>
      </c>
      <c r="F877">
        <v>99</v>
      </c>
      <c r="G877">
        <v>0.69344681864928104</v>
      </c>
      <c r="H877">
        <v>0.43741492273871801</v>
      </c>
      <c r="I877">
        <v>99</v>
      </c>
      <c r="J877">
        <v>107814.362225005</v>
      </c>
      <c r="K877">
        <v>9.0596294828268693</v>
      </c>
      <c r="L877" s="28" t="str">
        <f>IF(M877=E877,$E$2,IF(M877=F877,$F$2,IF(M877=G877,$G$2,IF(M877=H877,$H$2,IF(M877=I877,$I$2,0)))))</f>
        <v>SA_PV</v>
      </c>
      <c r="M877" s="29">
        <f>MIN(E877:I877)</f>
        <v>0.43741492273871801</v>
      </c>
      <c r="N877">
        <v>99</v>
      </c>
      <c r="O877">
        <v>99</v>
      </c>
      <c r="P877">
        <v>0.496928523798015</v>
      </c>
      <c r="Q877">
        <v>0.43741492273871801</v>
      </c>
      <c r="R877">
        <v>99</v>
      </c>
      <c r="S877">
        <v>57504.998620566497</v>
      </c>
      <c r="T877">
        <v>9.9489616990599394</v>
      </c>
      <c r="U877" s="28" t="str">
        <f>IF(V877=N877,$E$2,IF(V877=O877,$F$2,IF(V877=P877,$G$2,IF(V877=Q877,$H$2,IF(V877=R877,$I$2,0)))))</f>
        <v>SA_PV</v>
      </c>
      <c r="V877" s="29">
        <f t="shared" si="26"/>
        <v>0.43741492273871801</v>
      </c>
      <c r="W877" s="27">
        <v>99</v>
      </c>
      <c r="X877">
        <v>99</v>
      </c>
      <c r="Y877" s="28">
        <v>0.242182586027855</v>
      </c>
      <c r="Z877" s="28">
        <v>0.43741492273871801</v>
      </c>
      <c r="AA877" s="28">
        <v>99</v>
      </c>
      <c r="AB877" s="23">
        <v>11209.607273379401</v>
      </c>
      <c r="AC877" s="23">
        <v>9.0399264314883006</v>
      </c>
      <c r="AD877" s="28" t="str">
        <f>IF(AE877=W877,$E$2,IF(AE877=X877,$F$2,IF(AE877=Y877,$G$2,IF(AE877=Z877,$H$2,IF(AE877=AA877,$I$2,0)))))</f>
        <v>SA_Diesel</v>
      </c>
      <c r="AE877" s="29">
        <f t="shared" si="27"/>
        <v>0.242182586027855</v>
      </c>
    </row>
    <row r="878" spans="1:31" x14ac:dyDescent="0.25">
      <c r="A878">
        <v>1</v>
      </c>
      <c r="B878" s="15">
        <v>12963</v>
      </c>
      <c r="C878" s="15">
        <v>-64.715832860000006</v>
      </c>
      <c r="D878" s="15">
        <v>-20.453613149999999</v>
      </c>
      <c r="E878">
        <v>99</v>
      </c>
      <c r="F878">
        <v>99</v>
      </c>
      <c r="G878">
        <v>0.559370009296565</v>
      </c>
      <c r="H878">
        <v>0.48844666372490197</v>
      </c>
      <c r="I878">
        <v>99</v>
      </c>
      <c r="J878">
        <v>132807.566433267</v>
      </c>
      <c r="K878">
        <v>10.2209311146028</v>
      </c>
      <c r="L878" s="28" t="str">
        <f>IF(M878=E878,$E$2,IF(M878=F878,$F$2,IF(M878=G878,$G$2,IF(M878=H878,$H$2,IF(M878=I878,$I$2,0)))))</f>
        <v>SA_PV</v>
      </c>
      <c r="M878" s="29">
        <f>MIN(E878:I878)</f>
        <v>0.48844666372490197</v>
      </c>
      <c r="N878">
        <v>99</v>
      </c>
      <c r="O878">
        <v>99</v>
      </c>
      <c r="P878">
        <v>0.40810263760184101</v>
      </c>
      <c r="Q878">
        <v>0.48844666372490197</v>
      </c>
      <c r="R878">
        <v>99</v>
      </c>
      <c r="S878">
        <v>21191.525511141899</v>
      </c>
      <c r="T878">
        <v>17.089789759777801</v>
      </c>
      <c r="U878" s="28" t="str">
        <f>IF(V878=N878,$E$2,IF(V878=O878,$F$2,IF(V878=P878,$G$2,IF(V878=Q878,$H$2,IF(V878=R878,$I$2,0)))))</f>
        <v>SA_Diesel</v>
      </c>
      <c r="V878" s="29">
        <f t="shared" si="26"/>
        <v>0.40810263760184101</v>
      </c>
      <c r="W878" s="27">
        <v>99</v>
      </c>
      <c r="X878">
        <v>99</v>
      </c>
      <c r="Y878" s="28">
        <v>0.21201530392349399</v>
      </c>
      <c r="Z878" s="28">
        <v>0.48844666372490197</v>
      </c>
      <c r="AA878" s="28">
        <v>99</v>
      </c>
      <c r="AB878" s="23">
        <v>21191.525511141899</v>
      </c>
      <c r="AC878" s="23">
        <v>17.089789759777801</v>
      </c>
      <c r="AD878" s="28" t="str">
        <f>IF(AE878=W878,$E$2,IF(AE878=X878,$F$2,IF(AE878=Y878,$G$2,IF(AE878=Z878,$H$2,IF(AE878=AA878,$I$2,0)))))</f>
        <v>SA_Diesel</v>
      </c>
      <c r="AE878" s="29">
        <f t="shared" si="27"/>
        <v>0.21201530392349399</v>
      </c>
    </row>
    <row r="879" spans="1:31" x14ac:dyDescent="0.25">
      <c r="A879">
        <v>1</v>
      </c>
      <c r="B879" s="15">
        <v>12965</v>
      </c>
      <c r="C879" s="15">
        <v>-65.506457920000003</v>
      </c>
      <c r="D879" s="15">
        <v>-18.502032190000001</v>
      </c>
      <c r="E879">
        <v>99</v>
      </c>
      <c r="F879">
        <v>99</v>
      </c>
      <c r="G879">
        <v>0.74707754239036706</v>
      </c>
      <c r="H879">
        <v>0.43002418593832997</v>
      </c>
      <c r="I879">
        <v>99</v>
      </c>
      <c r="J879">
        <v>77155.070804136703</v>
      </c>
      <c r="K879">
        <v>15.2179626832616</v>
      </c>
      <c r="L879" s="28" t="str">
        <f>IF(M879=E879,$E$2,IF(M879=F879,$F$2,IF(M879=G879,$G$2,IF(M879=H879,$H$2,IF(M879=I879,$I$2,0)))))</f>
        <v>SA_PV</v>
      </c>
      <c r="M879" s="29">
        <f>MIN(E879:I879)</f>
        <v>0.43002418593832997</v>
      </c>
      <c r="N879">
        <v>99</v>
      </c>
      <c r="O879">
        <v>99</v>
      </c>
      <c r="P879">
        <v>0.53245887827648397</v>
      </c>
      <c r="Q879">
        <v>0.43002418593832997</v>
      </c>
      <c r="R879">
        <v>99</v>
      </c>
      <c r="S879">
        <v>119427.179006926</v>
      </c>
      <c r="T879">
        <v>20.6621416967001</v>
      </c>
      <c r="U879" s="28" t="str">
        <f>IF(V879=N879,$E$2,IF(V879=O879,$F$2,IF(V879=P879,$G$2,IF(V879=Q879,$H$2,IF(V879=R879,$I$2,0)))))</f>
        <v>SA_PV</v>
      </c>
      <c r="V879" s="29">
        <f t="shared" si="26"/>
        <v>0.43002418593832997</v>
      </c>
      <c r="W879" s="27">
        <v>99</v>
      </c>
      <c r="X879">
        <v>99</v>
      </c>
      <c r="Y879" s="28">
        <v>0.25424949886959902</v>
      </c>
      <c r="Z879" s="28">
        <v>0.43002418593832997</v>
      </c>
      <c r="AA879" s="28">
        <v>99</v>
      </c>
      <c r="AB879" s="23">
        <v>23680.381069479201</v>
      </c>
      <c r="AC879" s="23">
        <v>19.096913702415801</v>
      </c>
      <c r="AD879" s="28" t="str">
        <f>IF(AE879=W879,$E$2,IF(AE879=X879,$F$2,IF(AE879=Y879,$G$2,IF(AE879=Z879,$H$2,IF(AE879=AA879,$I$2,0)))))</f>
        <v>SA_Diesel</v>
      </c>
      <c r="AE879" s="29">
        <f t="shared" si="27"/>
        <v>0.25424949886959902</v>
      </c>
    </row>
    <row r="880" spans="1:31" x14ac:dyDescent="0.25">
      <c r="A880">
        <v>1</v>
      </c>
      <c r="B880" s="15">
        <v>12971</v>
      </c>
      <c r="C880" s="15">
        <v>-64.918196399999999</v>
      </c>
      <c r="D880" s="15">
        <v>-20.36011354</v>
      </c>
      <c r="E880">
        <v>99</v>
      </c>
      <c r="F880">
        <v>99</v>
      </c>
      <c r="G880">
        <v>0.66663145677873703</v>
      </c>
      <c r="H880">
        <v>0.43059857265151602</v>
      </c>
      <c r="I880">
        <v>99</v>
      </c>
      <c r="J880">
        <v>56128.521602788896</v>
      </c>
      <c r="K880">
        <v>9.7108168862956692</v>
      </c>
      <c r="L880" s="28" t="str">
        <f>IF(M880=E880,$E$2,IF(M880=F880,$F$2,IF(M880=G880,$G$2,IF(M880=H880,$H$2,IF(M880=I880,$I$2,0)))))</f>
        <v>SA_PV</v>
      </c>
      <c r="M880" s="29">
        <f>MIN(E880:I880)</f>
        <v>0.43059857265151602</v>
      </c>
      <c r="N880">
        <v>99</v>
      </c>
      <c r="O880">
        <v>99</v>
      </c>
      <c r="P880">
        <v>0.47916334655878001</v>
      </c>
      <c r="Q880">
        <v>0.43059857265151602</v>
      </c>
      <c r="R880">
        <v>99</v>
      </c>
      <c r="S880">
        <v>54750.115131578001</v>
      </c>
      <c r="T880">
        <v>9.4723382580584801</v>
      </c>
      <c r="U880" s="28" t="str">
        <f>IF(V880=N880,$E$2,IF(V880=O880,$F$2,IF(V880=P880,$G$2,IF(V880=Q880,$H$2,IF(V880=R880,$I$2,0)))))</f>
        <v>SA_PV</v>
      </c>
      <c r="V880" s="29">
        <f t="shared" si="26"/>
        <v>0.43059857265151602</v>
      </c>
      <c r="W880" s="27">
        <v>99</v>
      </c>
      <c r="X880">
        <v>99</v>
      </c>
      <c r="Y880" s="28">
        <v>0.236149129606983</v>
      </c>
      <c r="Z880" s="28">
        <v>0.43059857265151602</v>
      </c>
      <c r="AA880" s="28">
        <v>99</v>
      </c>
      <c r="AB880" s="23">
        <v>10841.536747219499</v>
      </c>
      <c r="AC880" s="23">
        <v>8.7430979702462999</v>
      </c>
      <c r="AD880" s="28" t="str">
        <f>IF(AE880=W880,$E$2,IF(AE880=X880,$F$2,IF(AE880=Y880,$G$2,IF(AE880=Z880,$H$2,IF(AE880=AA880,$I$2,0)))))</f>
        <v>SA_Diesel</v>
      </c>
      <c r="AE880" s="29">
        <f t="shared" si="27"/>
        <v>0.236149129606983</v>
      </c>
    </row>
    <row r="881" spans="1:31" x14ac:dyDescent="0.25">
      <c r="A881">
        <v>1</v>
      </c>
      <c r="B881" s="15">
        <v>12977</v>
      </c>
      <c r="C881" s="15">
        <v>-64.908161000000007</v>
      </c>
      <c r="D881" s="15">
        <v>-20.003049000000001</v>
      </c>
      <c r="E881">
        <v>99</v>
      </c>
      <c r="F881">
        <v>99</v>
      </c>
      <c r="G881">
        <v>1.01523116109579</v>
      </c>
      <c r="H881">
        <v>0.42510962381332101</v>
      </c>
      <c r="I881">
        <v>99</v>
      </c>
      <c r="J881">
        <v>15424.492450145501</v>
      </c>
      <c r="K881">
        <v>12.438997512740301</v>
      </c>
      <c r="L881" s="28" t="str">
        <f>IF(M881=E881,$E$2,IF(M881=F881,$F$2,IF(M881=G881,$G$2,IF(M881=H881,$H$2,IF(M881=I881,$I$2,0)))))</f>
        <v>SA_PV</v>
      </c>
      <c r="M881" s="29">
        <f>MIN(E881:I881)</f>
        <v>0.42510962381332101</v>
      </c>
      <c r="N881">
        <v>99</v>
      </c>
      <c r="O881">
        <v>99</v>
      </c>
      <c r="P881">
        <v>0.71011065066883206</v>
      </c>
      <c r="Q881">
        <v>0.42510962381332101</v>
      </c>
      <c r="R881">
        <v>99</v>
      </c>
      <c r="S881">
        <v>66063.460248840594</v>
      </c>
      <c r="T881">
        <v>11.4296644029136</v>
      </c>
      <c r="U881" s="28" t="str">
        <f>IF(V881=N881,$E$2,IF(V881=O881,$F$2,IF(V881=P881,$G$2,IF(V881=Q881,$H$2,IF(V881=R881,$I$2,0)))))</f>
        <v>SA_PV</v>
      </c>
      <c r="V881" s="29">
        <f t="shared" si="26"/>
        <v>0.42510962381332101</v>
      </c>
      <c r="W881" s="27">
        <v>99</v>
      </c>
      <c r="X881">
        <v>99</v>
      </c>
      <c r="Y881" s="28">
        <v>0.31458406307832198</v>
      </c>
      <c r="Z881" s="28">
        <v>0.42510962381332101</v>
      </c>
      <c r="AA881" s="28">
        <v>99</v>
      </c>
      <c r="AB881" s="23">
        <v>13250.6986034326</v>
      </c>
      <c r="AC881" s="23">
        <v>10.6859533629979</v>
      </c>
      <c r="AD881" s="28" t="str">
        <f>IF(AE881=W881,$E$2,IF(AE881=X881,$F$2,IF(AE881=Y881,$G$2,IF(AE881=Z881,$H$2,IF(AE881=AA881,$I$2,0)))))</f>
        <v>SA_Diesel</v>
      </c>
      <c r="AE881" s="29">
        <f t="shared" si="27"/>
        <v>0.31458406307832198</v>
      </c>
    </row>
    <row r="882" spans="1:31" x14ac:dyDescent="0.25">
      <c r="A882">
        <v>1</v>
      </c>
      <c r="B882" s="15">
        <v>12978</v>
      </c>
      <c r="C882" s="15">
        <v>-64.724796530000006</v>
      </c>
      <c r="D882" s="15">
        <v>-20.388167769999999</v>
      </c>
      <c r="E882">
        <v>99</v>
      </c>
      <c r="F882">
        <v>99</v>
      </c>
      <c r="G882">
        <v>0.586185371167109</v>
      </c>
      <c r="H882">
        <v>0.42586615306110198</v>
      </c>
      <c r="I882">
        <v>99</v>
      </c>
      <c r="J882">
        <v>108192.532238364</v>
      </c>
      <c r="K882">
        <v>21.339749948395301</v>
      </c>
      <c r="L882" s="28" t="str">
        <f>IF(M882=E882,$E$2,IF(M882=F882,$F$2,IF(M882=G882,$G$2,IF(M882=H882,$H$2,IF(M882=I882,$I$2,0)))))</f>
        <v>SA_PV</v>
      </c>
      <c r="M882" s="29">
        <f>MIN(E882:I882)</f>
        <v>0.42586615306110198</v>
      </c>
      <c r="N882">
        <v>99</v>
      </c>
      <c r="O882">
        <v>99</v>
      </c>
      <c r="P882">
        <v>0.425867814841075</v>
      </c>
      <c r="Q882">
        <v>0.42586615306110198</v>
      </c>
      <c r="R882">
        <v>99</v>
      </c>
      <c r="S882">
        <v>63016.258051014098</v>
      </c>
      <c r="T882">
        <v>12.429242219134901</v>
      </c>
      <c r="U882" s="28" t="str">
        <f>IF(V882=N882,$E$2,IF(V882=O882,$F$2,IF(V882=P882,$G$2,IF(V882=Q882,$H$2,IF(V882=R882,$I$2,0)))))</f>
        <v>SA_PV</v>
      </c>
      <c r="V882" s="29">
        <f t="shared" si="26"/>
        <v>0.42586615306110198</v>
      </c>
      <c r="W882" s="27">
        <v>99</v>
      </c>
      <c r="X882">
        <v>99</v>
      </c>
      <c r="Y882" s="28">
        <v>0.21804876034436599</v>
      </c>
      <c r="Z882" s="28">
        <v>0.42586615306110198</v>
      </c>
      <c r="AA882" s="28">
        <v>99</v>
      </c>
      <c r="AB882" s="23">
        <v>12617.051668489999</v>
      </c>
      <c r="AC882" s="23">
        <v>10.1749522604863</v>
      </c>
      <c r="AD882" s="28" t="str">
        <f>IF(AE882=W882,$E$2,IF(AE882=X882,$F$2,IF(AE882=Y882,$G$2,IF(AE882=Z882,$H$2,IF(AE882=AA882,$I$2,0)))))</f>
        <v>SA_Diesel</v>
      </c>
      <c r="AE882" s="29">
        <f t="shared" si="27"/>
        <v>0.21804876034436599</v>
      </c>
    </row>
    <row r="883" spans="1:31" x14ac:dyDescent="0.25">
      <c r="A883">
        <v>1</v>
      </c>
      <c r="B883" s="15">
        <v>12983</v>
      </c>
      <c r="C883" s="15">
        <v>-65.011708999999996</v>
      </c>
      <c r="D883" s="15">
        <v>-20.083896500000002</v>
      </c>
      <c r="E883">
        <v>99</v>
      </c>
      <c r="F883">
        <v>99</v>
      </c>
      <c r="G883">
        <v>0.63981609490819402</v>
      </c>
      <c r="H883">
        <v>0.415788647538824</v>
      </c>
      <c r="I883">
        <v>99</v>
      </c>
      <c r="J883">
        <v>112766.99123752399</v>
      </c>
      <c r="K883">
        <v>13.4653823716656</v>
      </c>
      <c r="L883" s="28" t="str">
        <f>IF(M883=E883,$E$2,IF(M883=F883,$F$2,IF(M883=G883,$G$2,IF(M883=H883,$H$2,IF(M883=I883,$I$2,0)))))</f>
        <v>SA_PV</v>
      </c>
      <c r="M883" s="29">
        <f>MIN(E883:I883)</f>
        <v>0.415788647538824</v>
      </c>
      <c r="N883">
        <v>99</v>
      </c>
      <c r="O883">
        <v>99</v>
      </c>
      <c r="P883">
        <v>0.46139816931954503</v>
      </c>
      <c r="Q883">
        <v>0.415788647538824</v>
      </c>
      <c r="R883">
        <v>99</v>
      </c>
      <c r="S883">
        <v>108294.847745919</v>
      </c>
      <c r="T883">
        <v>18.736132828013801</v>
      </c>
      <c r="U883" s="28" t="str">
        <f>IF(V883=N883,$E$2,IF(V883=O883,$F$2,IF(V883=P883,$G$2,IF(V883=Q883,$H$2,IF(V883=R883,$I$2,0)))))</f>
        <v>SA_PV</v>
      </c>
      <c r="V883" s="29">
        <f t="shared" si="26"/>
        <v>0.415788647538824</v>
      </c>
      <c r="W883" s="27">
        <v>99</v>
      </c>
      <c r="X883">
        <v>99</v>
      </c>
      <c r="Y883" s="28">
        <v>0.23011567318611101</v>
      </c>
      <c r="Z883" s="28">
        <v>0.415788647538824</v>
      </c>
      <c r="AA883" s="28">
        <v>99</v>
      </c>
      <c r="AB883" s="23">
        <v>22208.210381434299</v>
      </c>
      <c r="AC883" s="23">
        <v>17.909689708750701</v>
      </c>
      <c r="AD883" s="28" t="str">
        <f>IF(AE883=W883,$E$2,IF(AE883=X883,$F$2,IF(AE883=Y883,$G$2,IF(AE883=Z883,$H$2,IF(AE883=AA883,$I$2,0)))))</f>
        <v>SA_Diesel</v>
      </c>
      <c r="AE883" s="29">
        <f t="shared" si="27"/>
        <v>0.23011567318611101</v>
      </c>
    </row>
    <row r="884" spans="1:31" x14ac:dyDescent="0.25">
      <c r="A884">
        <v>1</v>
      </c>
      <c r="B884" s="15">
        <v>13093</v>
      </c>
      <c r="C884" s="15">
        <v>-68.515219520000002</v>
      </c>
      <c r="D884" s="15">
        <v>-13.598465729999999</v>
      </c>
      <c r="E884">
        <v>99</v>
      </c>
      <c r="F884">
        <v>99</v>
      </c>
      <c r="G884">
        <v>0.63981609490819402</v>
      </c>
      <c r="H884">
        <v>0.53669500231704004</v>
      </c>
      <c r="I884">
        <v>99</v>
      </c>
      <c r="J884">
        <v>23445.865747932701</v>
      </c>
      <c r="K884">
        <v>18.9077901049397</v>
      </c>
      <c r="L884" s="28" t="str">
        <f>IF(M884=E884,$E$2,IF(M884=F884,$F$2,IF(M884=G884,$G$2,IF(M884=H884,$H$2,IF(M884=I884,$I$2,0)))))</f>
        <v>SA_PV</v>
      </c>
      <c r="M884" s="29">
        <f>MIN(E884:I884)</f>
        <v>0.53669500231704004</v>
      </c>
      <c r="N884">
        <v>99</v>
      </c>
      <c r="O884">
        <v>99</v>
      </c>
      <c r="P884">
        <v>0.46139816931954503</v>
      </c>
      <c r="Q884">
        <v>0.53669500231704004</v>
      </c>
      <c r="R884">
        <v>99</v>
      </c>
      <c r="S884">
        <v>14542.0633310389</v>
      </c>
      <c r="T884">
        <v>11.7273673794821</v>
      </c>
      <c r="U884" s="28" t="str">
        <f>IF(V884=N884,$E$2,IF(V884=O884,$F$2,IF(V884=P884,$G$2,IF(V884=Q884,$H$2,IF(V884=R884,$I$2,0)))))</f>
        <v>SA_Diesel</v>
      </c>
      <c r="V884" s="29">
        <f t="shared" si="26"/>
        <v>0.46139816931954503</v>
      </c>
      <c r="W884" s="27">
        <v>99</v>
      </c>
      <c r="X884">
        <v>99</v>
      </c>
      <c r="Y884" s="28">
        <v>0.23011567318611101</v>
      </c>
      <c r="Z884" s="28">
        <v>0.53669500231704004</v>
      </c>
      <c r="AA884" s="28">
        <v>99</v>
      </c>
      <c r="AB884" s="23">
        <v>14542.0633310389</v>
      </c>
      <c r="AC884" s="23">
        <v>11.7273673794821</v>
      </c>
      <c r="AD884" s="28" t="str">
        <f>IF(AE884=W884,$E$2,IF(AE884=X884,$F$2,IF(AE884=Y884,$G$2,IF(AE884=Z884,$H$2,IF(AE884=AA884,$I$2,0)))))</f>
        <v>SA_Diesel</v>
      </c>
      <c r="AE884" s="29">
        <f t="shared" si="27"/>
        <v>0.23011567318611101</v>
      </c>
    </row>
    <row r="885" spans="1:31" x14ac:dyDescent="0.25">
      <c r="A885">
        <v>1</v>
      </c>
      <c r="B885" s="15">
        <v>13125</v>
      </c>
      <c r="C885" s="15">
        <v>-69.139622860000003</v>
      </c>
      <c r="D885" s="15">
        <v>-16.750599810000001</v>
      </c>
      <c r="E885">
        <v>99</v>
      </c>
      <c r="F885">
        <v>99</v>
      </c>
      <c r="G885">
        <v>0.88115435174308299</v>
      </c>
      <c r="H885">
        <v>0.39652496686154398</v>
      </c>
      <c r="I885">
        <v>99</v>
      </c>
      <c r="J885">
        <v>55489.923960389599</v>
      </c>
      <c r="K885">
        <v>9.6003328651193094</v>
      </c>
      <c r="L885" s="28" t="str">
        <f>IF(M885=E885,$E$2,IF(M885=F885,$F$2,IF(M885=G885,$G$2,IF(M885=H885,$H$2,IF(M885=I885,$I$2,0)))))</f>
        <v>SA_PV</v>
      </c>
      <c r="M885" s="29">
        <f>MIN(E885:I885)</f>
        <v>0.39652496686154398</v>
      </c>
      <c r="N885">
        <v>99</v>
      </c>
      <c r="O885">
        <v>99</v>
      </c>
      <c r="P885">
        <v>0.62128476447265801</v>
      </c>
      <c r="Q885">
        <v>0.39652496686154398</v>
      </c>
      <c r="R885">
        <v>99</v>
      </c>
      <c r="S885">
        <v>65601.087645803404</v>
      </c>
      <c r="T885">
        <v>11.3496691428725</v>
      </c>
      <c r="U885" s="28" t="str">
        <f>IF(V885=N885,$E$2,IF(V885=O885,$F$2,IF(V885=P885,$G$2,IF(V885=Q885,$H$2,IF(V885=R885,$I$2,0)))))</f>
        <v>SA_PV</v>
      </c>
      <c r="V885" s="29">
        <f t="shared" si="26"/>
        <v>0.39652496686154398</v>
      </c>
      <c r="W885" s="27">
        <v>99</v>
      </c>
      <c r="X885">
        <v>99</v>
      </c>
      <c r="Y885" s="28">
        <v>0.284416780973961</v>
      </c>
      <c r="Z885" s="28">
        <v>0.39652496686154398</v>
      </c>
      <c r="AA885" s="28">
        <v>99</v>
      </c>
      <c r="AB885" s="23">
        <v>14106.487803346199</v>
      </c>
      <c r="AC885" s="23">
        <v>11.3760998792326</v>
      </c>
      <c r="AD885" s="28" t="str">
        <f>IF(AE885=W885,$E$2,IF(AE885=X885,$F$2,IF(AE885=Y885,$G$2,IF(AE885=Z885,$H$2,IF(AE885=AA885,$I$2,0)))))</f>
        <v>SA_Diesel</v>
      </c>
      <c r="AE885" s="29">
        <f t="shared" si="27"/>
        <v>0.284416780973961</v>
      </c>
    </row>
    <row r="886" spans="1:31" x14ac:dyDescent="0.25">
      <c r="A886">
        <v>1</v>
      </c>
      <c r="B886" s="15">
        <v>13177</v>
      </c>
      <c r="C886" s="15">
        <v>-67.376750150000007</v>
      </c>
      <c r="D886" s="15">
        <v>-18.0252461</v>
      </c>
      <c r="E886">
        <v>99</v>
      </c>
      <c r="F886">
        <v>99</v>
      </c>
      <c r="G886">
        <v>0.398477838073307</v>
      </c>
      <c r="H886">
        <v>0.38271642033055198</v>
      </c>
      <c r="I886">
        <v>99</v>
      </c>
      <c r="J886">
        <v>106859.68808459899</v>
      </c>
      <c r="K886">
        <v>18.4878353087542</v>
      </c>
      <c r="L886" s="28" t="str">
        <f>IF(M886=E886,$E$2,IF(M886=F886,$F$2,IF(M886=G886,$G$2,IF(M886=H886,$H$2,IF(M886=I886,$I$2,0)))))</f>
        <v>SA_PV</v>
      </c>
      <c r="M886" s="29">
        <f>MIN(E886:I886)</f>
        <v>0.38271642033055198</v>
      </c>
      <c r="N886">
        <v>99</v>
      </c>
      <c r="O886">
        <v>99</v>
      </c>
      <c r="P886">
        <v>0.30151157416643198</v>
      </c>
      <c r="Q886">
        <v>0.38271642033055198</v>
      </c>
      <c r="R886">
        <v>99</v>
      </c>
      <c r="S886">
        <v>29940.231825127099</v>
      </c>
      <c r="T886">
        <v>24.145136081940301</v>
      </c>
      <c r="U886" s="28" t="str">
        <f>IF(V886=N886,$E$2,IF(V886=O886,$F$2,IF(V886=P886,$G$2,IF(V886=Q886,$H$2,IF(V886=R886,$I$2,0)))))</f>
        <v>SA_Diesel</v>
      </c>
      <c r="V886" s="29">
        <f t="shared" si="26"/>
        <v>0.30151157416643198</v>
      </c>
      <c r="W886" s="27">
        <v>99</v>
      </c>
      <c r="X886">
        <v>99</v>
      </c>
      <c r="Y886" s="28">
        <v>0.17581456539826101</v>
      </c>
      <c r="Z886" s="28">
        <v>0.38271642033055198</v>
      </c>
      <c r="AA886" s="28">
        <v>99</v>
      </c>
      <c r="AB886" s="23">
        <v>29940.231825127099</v>
      </c>
      <c r="AC886" s="23">
        <v>24.145136081940301</v>
      </c>
      <c r="AD886" s="28" t="str">
        <f>IF(AE886=W886,$E$2,IF(AE886=X886,$F$2,IF(AE886=Y886,$G$2,IF(AE886=Z886,$H$2,IF(AE886=AA886,$I$2,0)))))</f>
        <v>SA_Diesel</v>
      </c>
      <c r="AE886" s="29">
        <f t="shared" si="27"/>
        <v>0.17581456539826101</v>
      </c>
    </row>
    <row r="887" spans="1:31" x14ac:dyDescent="0.25">
      <c r="A887">
        <v>1</v>
      </c>
      <c r="B887" s="15">
        <v>13187</v>
      </c>
      <c r="C887" s="15">
        <v>-68.162328639999998</v>
      </c>
      <c r="D887" s="15">
        <v>-17.866818429999999</v>
      </c>
      <c r="E887">
        <v>99</v>
      </c>
      <c r="F887">
        <v>99</v>
      </c>
      <c r="G887">
        <v>0.63981609490819502</v>
      </c>
      <c r="H887">
        <v>0.39701329810152097</v>
      </c>
      <c r="I887">
        <v>99</v>
      </c>
      <c r="J887">
        <v>174632.15595141699</v>
      </c>
      <c r="K887">
        <v>34.444212219214499</v>
      </c>
      <c r="L887" s="28" t="str">
        <f>IF(M887=E887,$E$2,IF(M887=F887,$F$2,IF(M887=G887,$G$2,IF(M887=H887,$H$2,IF(M887=I887,$I$2,0)))))</f>
        <v>SA_PV</v>
      </c>
      <c r="M887" s="29">
        <f>MIN(E887:I887)</f>
        <v>0.39701329810152097</v>
      </c>
      <c r="N887">
        <v>99</v>
      </c>
      <c r="O887">
        <v>99</v>
      </c>
      <c r="P887">
        <v>0.46139816931954503</v>
      </c>
      <c r="Q887">
        <v>0.39701329810152097</v>
      </c>
      <c r="R887">
        <v>99</v>
      </c>
      <c r="S887">
        <v>57374.916684241201</v>
      </c>
      <c r="T887">
        <v>9.9264561737441497</v>
      </c>
      <c r="U887" s="28" t="str">
        <f>IF(V887=N887,$E$2,IF(V887=O887,$F$2,IF(V887=P887,$G$2,IF(V887=Q887,$H$2,IF(V887=R887,$I$2,0)))))</f>
        <v>SA_PV</v>
      </c>
      <c r="V887" s="29">
        <f t="shared" si="26"/>
        <v>0.39701329810152097</v>
      </c>
      <c r="W887" s="27">
        <v>99</v>
      </c>
      <c r="X887">
        <v>99</v>
      </c>
      <c r="Y887" s="28">
        <v>0.23011567318611101</v>
      </c>
      <c r="Z887" s="28">
        <v>0.39701329810152097</v>
      </c>
      <c r="AA887" s="28">
        <v>99</v>
      </c>
      <c r="AB887" s="23">
        <v>12322.403033953</v>
      </c>
      <c r="AC887" s="23">
        <v>9.9373344818797609</v>
      </c>
      <c r="AD887" s="28" t="str">
        <f>IF(AE887=W887,$E$2,IF(AE887=X887,$F$2,IF(AE887=Y887,$G$2,IF(AE887=Z887,$H$2,IF(AE887=AA887,$I$2,0)))))</f>
        <v>SA_Diesel</v>
      </c>
      <c r="AE887" s="29">
        <f t="shared" si="27"/>
        <v>0.23011567318611101</v>
      </c>
    </row>
    <row r="888" spans="1:31" x14ac:dyDescent="0.25">
      <c r="A888">
        <v>1</v>
      </c>
      <c r="B888" s="15">
        <v>13191</v>
      </c>
      <c r="C888" s="15">
        <v>-68.042577829999999</v>
      </c>
      <c r="D888" s="15">
        <v>-19.018341110000001</v>
      </c>
      <c r="E888">
        <v>99</v>
      </c>
      <c r="F888">
        <v>99</v>
      </c>
      <c r="G888">
        <v>0.50573928555547898</v>
      </c>
      <c r="H888">
        <v>0.49276847601753099</v>
      </c>
      <c r="I888">
        <v>99</v>
      </c>
      <c r="J888">
        <v>66348.653628272994</v>
      </c>
      <c r="K888">
        <v>11.479005818040299</v>
      </c>
      <c r="L888" s="28" t="str">
        <f>IF(M888=E888,$E$2,IF(M888=F888,$F$2,IF(M888=G888,$G$2,IF(M888=H888,$H$2,IF(M888=I888,$I$2,0)))))</f>
        <v>SA_PV</v>
      </c>
      <c r="M888" s="29">
        <f>MIN(E888:I888)</f>
        <v>0.49276847601753099</v>
      </c>
      <c r="N888">
        <v>99</v>
      </c>
      <c r="O888">
        <v>99</v>
      </c>
      <c r="P888">
        <v>0.37257228312337098</v>
      </c>
      <c r="Q888">
        <v>0.49276847601753099</v>
      </c>
      <c r="R888">
        <v>99</v>
      </c>
      <c r="S888">
        <v>11928.144771843299</v>
      </c>
      <c r="T888">
        <v>9.6193870643157506</v>
      </c>
      <c r="U888" s="28" t="str">
        <f>IF(V888=N888,$E$2,IF(V888=O888,$F$2,IF(V888=P888,$G$2,IF(V888=Q888,$H$2,IF(V888=R888,$I$2,0)))))</f>
        <v>SA_Diesel</v>
      </c>
      <c r="V888" s="29">
        <f t="shared" si="26"/>
        <v>0.37257228312337098</v>
      </c>
      <c r="W888" s="27">
        <v>99</v>
      </c>
      <c r="X888">
        <v>99</v>
      </c>
      <c r="Y888" s="28">
        <v>0.19994839108175</v>
      </c>
      <c r="Z888" s="28">
        <v>0.49276847601753099</v>
      </c>
      <c r="AA888" s="28">
        <v>99</v>
      </c>
      <c r="AB888" s="23">
        <v>11928.144771843299</v>
      </c>
      <c r="AC888" s="23">
        <v>9.6193870643157506</v>
      </c>
      <c r="AD888" s="28" t="str">
        <f>IF(AE888=W888,$E$2,IF(AE888=X888,$F$2,IF(AE888=Y888,$G$2,IF(AE888=Z888,$H$2,IF(AE888=AA888,$I$2,0)))))</f>
        <v>SA_Diesel</v>
      </c>
      <c r="AE888" s="29">
        <f t="shared" si="27"/>
        <v>0.19994839108175</v>
      </c>
    </row>
    <row r="889" spans="1:31" x14ac:dyDescent="0.25">
      <c r="A889">
        <v>1</v>
      </c>
      <c r="B889" s="15">
        <v>13211</v>
      </c>
      <c r="C889" s="15">
        <v>-66.133530300000004</v>
      </c>
      <c r="D889" s="15">
        <v>-11.03827051</v>
      </c>
      <c r="E889">
        <v>99</v>
      </c>
      <c r="F889">
        <v>99</v>
      </c>
      <c r="G889">
        <v>0.398477838073306</v>
      </c>
      <c r="H889">
        <v>0.67922141288903004</v>
      </c>
      <c r="I889">
        <v>99</v>
      </c>
      <c r="J889">
        <v>141576.276362884</v>
      </c>
      <c r="K889">
        <v>27.924314864474098</v>
      </c>
      <c r="L889" s="28" t="str">
        <f>IF(M889=E889,$E$2,IF(M889=F889,$F$2,IF(M889=G889,$G$2,IF(M889=H889,$H$2,IF(M889=I889,$I$2,0)))))</f>
        <v>SA_Diesel</v>
      </c>
      <c r="M889" s="29">
        <f>MIN(E889:I889)</f>
        <v>0.398477838073306</v>
      </c>
      <c r="N889">
        <v>99</v>
      </c>
      <c r="O889">
        <v>99</v>
      </c>
      <c r="P889">
        <v>0.30151157416643198</v>
      </c>
      <c r="Q889">
        <v>0.67922141288903004</v>
      </c>
      <c r="R889">
        <v>99</v>
      </c>
      <c r="S889">
        <v>21013.111439589498</v>
      </c>
      <c r="T889">
        <v>16.945908708297299</v>
      </c>
      <c r="U889" s="28" t="str">
        <f>IF(V889=N889,$E$2,IF(V889=O889,$F$2,IF(V889=P889,$G$2,IF(V889=Q889,$H$2,IF(V889=R889,$I$2,0)))))</f>
        <v>SA_Diesel</v>
      </c>
      <c r="V889" s="29">
        <f t="shared" si="26"/>
        <v>0.30151157416643198</v>
      </c>
      <c r="W889" s="27">
        <v>99</v>
      </c>
      <c r="X889">
        <v>99</v>
      </c>
      <c r="Y889" s="28">
        <v>0.17581456539826101</v>
      </c>
      <c r="Z889" s="28">
        <v>0.67922141288903004</v>
      </c>
      <c r="AA889" s="28">
        <v>99</v>
      </c>
      <c r="AB889" s="23">
        <v>21013.111439589498</v>
      </c>
      <c r="AC889" s="23">
        <v>16.945908708297299</v>
      </c>
      <c r="AD889" s="28" t="str">
        <f>IF(AE889=W889,$E$2,IF(AE889=X889,$F$2,IF(AE889=Y889,$G$2,IF(AE889=Z889,$H$2,IF(AE889=AA889,$I$2,0)))))</f>
        <v>SA_Diesel</v>
      </c>
      <c r="AE889" s="29">
        <f t="shared" si="27"/>
        <v>0.17581456539826101</v>
      </c>
    </row>
    <row r="890" spans="1:31" x14ac:dyDescent="0.25">
      <c r="A890">
        <v>1</v>
      </c>
      <c r="B890" s="15">
        <v>13234</v>
      </c>
      <c r="C890" s="15">
        <v>-65.743183419999994</v>
      </c>
      <c r="D890" s="15">
        <v>-19.057973140000001</v>
      </c>
      <c r="E890">
        <v>99</v>
      </c>
      <c r="F890">
        <v>99</v>
      </c>
      <c r="G890">
        <v>0.69344681864928104</v>
      </c>
      <c r="H890">
        <v>0.43940226904829899</v>
      </c>
      <c r="I890">
        <v>99</v>
      </c>
      <c r="J890">
        <v>79001.083858908707</v>
      </c>
      <c r="K890">
        <v>13.6680075880465</v>
      </c>
      <c r="L890" s="28" t="str">
        <f>IF(M890=E890,$E$2,IF(M890=F890,$F$2,IF(M890=G890,$G$2,IF(M890=H890,$H$2,IF(M890=I890,$I$2,0)))))</f>
        <v>SA_PV</v>
      </c>
      <c r="M890" s="29">
        <f>MIN(E890:I890)</f>
        <v>0.43940226904829899</v>
      </c>
      <c r="N890">
        <v>99</v>
      </c>
      <c r="O890">
        <v>99</v>
      </c>
      <c r="P890">
        <v>0.496928523798015</v>
      </c>
      <c r="Q890">
        <v>0.43940226904829899</v>
      </c>
      <c r="R890">
        <v>99</v>
      </c>
      <c r="S890">
        <v>40652.456933996502</v>
      </c>
      <c r="T890">
        <v>7.0332970474042504</v>
      </c>
      <c r="U890" s="28" t="str">
        <f>IF(V890=N890,$E$2,IF(V890=O890,$F$2,IF(V890=P890,$G$2,IF(V890=Q890,$H$2,IF(V890=R890,$I$2,0)))))</f>
        <v>SA_PV</v>
      </c>
      <c r="V890" s="29">
        <f t="shared" si="26"/>
        <v>0.43940226904829899</v>
      </c>
      <c r="W890" s="27">
        <v>99</v>
      </c>
      <c r="X890">
        <v>99</v>
      </c>
      <c r="Y890" s="28">
        <v>0.242182586027855</v>
      </c>
      <c r="Z890" s="28">
        <v>0.43940226904829899</v>
      </c>
      <c r="AA890" s="28">
        <v>99</v>
      </c>
      <c r="AB890" s="23">
        <v>7888.6538242422803</v>
      </c>
      <c r="AC890" s="23">
        <v>6.3617616991794801</v>
      </c>
      <c r="AD890" s="28" t="str">
        <f>IF(AE890=W890,$E$2,IF(AE890=X890,$F$2,IF(AE890=Y890,$G$2,IF(AE890=Z890,$H$2,IF(AE890=AA890,$I$2,0)))))</f>
        <v>SA_Diesel</v>
      </c>
      <c r="AE890" s="29">
        <f t="shared" si="27"/>
        <v>0.242182586027855</v>
      </c>
    </row>
    <row r="891" spans="1:31" x14ac:dyDescent="0.25">
      <c r="A891">
        <v>1</v>
      </c>
      <c r="B891" s="15">
        <v>13238</v>
      </c>
      <c r="C891" s="15">
        <v>-65.863016520000002</v>
      </c>
      <c r="D891" s="15">
        <v>-18.99917379</v>
      </c>
      <c r="E891">
        <v>99</v>
      </c>
      <c r="F891">
        <v>99</v>
      </c>
      <c r="G891">
        <v>0.69344681864928104</v>
      </c>
      <c r="H891">
        <v>0.37223579504068299</v>
      </c>
      <c r="I891">
        <v>99</v>
      </c>
      <c r="J891">
        <v>57504.998620566497</v>
      </c>
      <c r="K891">
        <v>9.9489616990599394</v>
      </c>
      <c r="L891" s="28" t="str">
        <f>IF(M891=E891,$E$2,IF(M891=F891,$F$2,IF(M891=G891,$G$2,IF(M891=H891,$H$2,IF(M891=I891,$I$2,0)))))</f>
        <v>SA_PV</v>
      </c>
      <c r="M891" s="29">
        <f>MIN(E891:I891)</f>
        <v>0.37223579504068299</v>
      </c>
      <c r="N891">
        <v>99</v>
      </c>
      <c r="O891">
        <v>99</v>
      </c>
      <c r="P891">
        <v>0.496928523798015</v>
      </c>
      <c r="Q891">
        <v>0.37223579504068299</v>
      </c>
      <c r="R891">
        <v>99</v>
      </c>
      <c r="S891">
        <v>53472.042756518997</v>
      </c>
      <c r="T891">
        <v>10.546753995368601</v>
      </c>
      <c r="U891" s="28" t="str">
        <f>IF(V891=N891,$E$2,IF(V891=O891,$F$2,IF(V891=P891,$G$2,IF(V891=Q891,$H$2,IF(V891=R891,$I$2,0)))))</f>
        <v>SA_PV</v>
      </c>
      <c r="V891" s="29">
        <f t="shared" si="26"/>
        <v>0.37223579504068299</v>
      </c>
      <c r="W891" s="27">
        <v>99</v>
      </c>
      <c r="X891">
        <v>99</v>
      </c>
      <c r="Y891" s="28">
        <v>0.242182586027855</v>
      </c>
      <c r="Z891" s="28">
        <v>0.37223579504068299</v>
      </c>
      <c r="AA891" s="28">
        <v>99</v>
      </c>
      <c r="AB891" s="23">
        <v>12248.616499604899</v>
      </c>
      <c r="AC891" s="23">
        <v>9.8778297351144406</v>
      </c>
      <c r="AD891" s="28" t="str">
        <f>IF(AE891=W891,$E$2,IF(AE891=X891,$F$2,IF(AE891=Y891,$G$2,IF(AE891=Z891,$H$2,IF(AE891=AA891,$I$2,0)))))</f>
        <v>SA_Diesel</v>
      </c>
      <c r="AE891" s="29">
        <f t="shared" si="27"/>
        <v>0.242182586027855</v>
      </c>
    </row>
    <row r="892" spans="1:31" x14ac:dyDescent="0.25">
      <c r="A892">
        <v>1</v>
      </c>
      <c r="B892" s="15">
        <v>13262</v>
      </c>
      <c r="C892" s="15">
        <v>-65.838372370000002</v>
      </c>
      <c r="D892" s="15">
        <v>-18.987894969999999</v>
      </c>
      <c r="E892">
        <v>99</v>
      </c>
      <c r="F892">
        <v>99</v>
      </c>
      <c r="G892">
        <v>0.61300073303765101</v>
      </c>
      <c r="H892">
        <v>0.37804161180825102</v>
      </c>
      <c r="I892">
        <v>99</v>
      </c>
      <c r="J892">
        <v>121395.048674085</v>
      </c>
      <c r="K892">
        <v>21.002603576831302</v>
      </c>
      <c r="L892" s="28" t="str">
        <f>IF(M892=E892,$E$2,IF(M892=F892,$F$2,IF(M892=G892,$G$2,IF(M892=H892,$H$2,IF(M892=I892,$I$2,0)))))</f>
        <v>SA_PV</v>
      </c>
      <c r="M892" s="29">
        <f>MIN(E892:I892)</f>
        <v>0.37804161180825102</v>
      </c>
      <c r="N892">
        <v>99</v>
      </c>
      <c r="O892">
        <v>99</v>
      </c>
      <c r="P892">
        <v>0.44363299208030998</v>
      </c>
      <c r="Q892">
        <v>0.37804161180825102</v>
      </c>
      <c r="R892">
        <v>99</v>
      </c>
      <c r="S892">
        <v>76511.731232284699</v>
      </c>
      <c r="T892">
        <v>15.0910712489713</v>
      </c>
      <c r="U892" s="28" t="str">
        <f>IF(V892=N892,$E$2,IF(V892=O892,$F$2,IF(V892=P892,$G$2,IF(V892=Q892,$H$2,IF(V892=R892,$I$2,0)))))</f>
        <v>SA_PV</v>
      </c>
      <c r="V892" s="29">
        <f t="shared" si="26"/>
        <v>0.37804161180825102</v>
      </c>
      <c r="W892" s="27">
        <v>99</v>
      </c>
      <c r="X892">
        <v>99</v>
      </c>
      <c r="Y892" s="28">
        <v>0.22408221676523901</v>
      </c>
      <c r="Z892" s="28">
        <v>0.37804161180825102</v>
      </c>
      <c r="AA892" s="28">
        <v>99</v>
      </c>
      <c r="AB892" s="23">
        <v>17257.0603553455</v>
      </c>
      <c r="AC892" s="23">
        <v>13.9168618695993</v>
      </c>
      <c r="AD892" s="28" t="str">
        <f>IF(AE892=W892,$E$2,IF(AE892=X892,$F$2,IF(AE892=Y892,$G$2,IF(AE892=Z892,$H$2,IF(AE892=AA892,$I$2,0)))))</f>
        <v>SA_Diesel</v>
      </c>
      <c r="AE892" s="29">
        <f t="shared" si="27"/>
        <v>0.22408221676523901</v>
      </c>
    </row>
    <row r="893" spans="1:31" x14ac:dyDescent="0.25">
      <c r="A893">
        <v>1</v>
      </c>
      <c r="B893" s="15">
        <v>13265</v>
      </c>
      <c r="C893" s="15">
        <v>-66.26967664</v>
      </c>
      <c r="D893" s="15">
        <v>-21.936700170000002</v>
      </c>
      <c r="E893">
        <v>0.42368972107255698</v>
      </c>
      <c r="F893">
        <v>99</v>
      </c>
      <c r="G893">
        <v>0.74707754239036706</v>
      </c>
      <c r="H893">
        <v>0.336103556615577</v>
      </c>
      <c r="I893">
        <v>99</v>
      </c>
      <c r="J893">
        <v>119427.179006926</v>
      </c>
      <c r="K893">
        <v>20.6621416967001</v>
      </c>
      <c r="L893" s="28" t="str">
        <f>IF(M893=E893,$E$2,IF(M893=F893,$F$2,IF(M893=G893,$G$2,IF(M893=H893,$H$2,IF(M893=I893,$I$2,0)))))</f>
        <v>SA_PV</v>
      </c>
      <c r="M893" s="29">
        <f>MIN(E893:I893)</f>
        <v>0.336103556615577</v>
      </c>
      <c r="N893">
        <v>0.42368972107255698</v>
      </c>
      <c r="O893">
        <v>99</v>
      </c>
      <c r="P893">
        <v>0.53245887827648397</v>
      </c>
      <c r="Q893">
        <v>0.336103556615577</v>
      </c>
      <c r="R893">
        <v>99</v>
      </c>
      <c r="S893">
        <v>85282.199622186701</v>
      </c>
      <c r="T893">
        <v>16.820946671042702</v>
      </c>
      <c r="U893" s="28" t="str">
        <f>IF(V893=N893,$E$2,IF(V893=O893,$F$2,IF(V893=P893,$G$2,IF(V893=Q893,$H$2,IF(V893=R893,$I$2,0)))))</f>
        <v>SA_PV</v>
      </c>
      <c r="V893" s="29">
        <f t="shared" si="26"/>
        <v>0.336103556615577</v>
      </c>
      <c r="W893" s="27">
        <v>0.42368972107255698</v>
      </c>
      <c r="X893">
        <v>99</v>
      </c>
      <c r="Y893" s="28">
        <v>0.25424949886960002</v>
      </c>
      <c r="Z893" s="28">
        <v>0.336103556615577</v>
      </c>
      <c r="AA893" s="28">
        <v>99</v>
      </c>
      <c r="AB893" s="23">
        <v>21635.3378018574</v>
      </c>
      <c r="AC893" s="23">
        <v>17.447699752484301</v>
      </c>
      <c r="AD893" s="28" t="str">
        <f>IF(AE893=W893,$E$2,IF(AE893=X893,$F$2,IF(AE893=Y893,$G$2,IF(AE893=Z893,$H$2,IF(AE893=AA893,$I$2,0)))))</f>
        <v>SA_Diesel</v>
      </c>
      <c r="AE893" s="29">
        <f t="shared" si="27"/>
        <v>0.25424949886960002</v>
      </c>
    </row>
    <row r="894" spans="1:31" x14ac:dyDescent="0.25">
      <c r="A894">
        <v>1</v>
      </c>
      <c r="B894" s="15">
        <v>13299</v>
      </c>
      <c r="C894" s="15">
        <v>-65.41701089</v>
      </c>
      <c r="D894" s="15">
        <v>-18.391910360000001</v>
      </c>
      <c r="E894">
        <v>99</v>
      </c>
      <c r="F894">
        <v>99</v>
      </c>
      <c r="G894">
        <v>0.50573928555547898</v>
      </c>
      <c r="H894">
        <v>0.43291154618411198</v>
      </c>
      <c r="I894">
        <v>99</v>
      </c>
      <c r="J894">
        <v>54750.115131578001</v>
      </c>
      <c r="K894">
        <v>9.4723382580584801</v>
      </c>
      <c r="L894" s="28" t="str">
        <f>IF(M894=E894,$E$2,IF(M894=F894,$F$2,IF(M894=G894,$G$2,IF(M894=H894,$H$2,IF(M894=I894,$I$2,0)))))</f>
        <v>SA_PV</v>
      </c>
      <c r="M894" s="29">
        <f>MIN(E894:I894)</f>
        <v>0.43291154618411198</v>
      </c>
      <c r="N894">
        <v>99</v>
      </c>
      <c r="O894">
        <v>99</v>
      </c>
      <c r="P894">
        <v>0.37257228312337098</v>
      </c>
      <c r="Q894">
        <v>0.43291154618411198</v>
      </c>
      <c r="R894">
        <v>99</v>
      </c>
      <c r="S894">
        <v>11844.2541861891</v>
      </c>
      <c r="T894">
        <v>9.5517339606776002</v>
      </c>
      <c r="U894" s="28" t="str">
        <f>IF(V894=N894,$E$2,IF(V894=O894,$F$2,IF(V894=P894,$G$2,IF(V894=Q894,$H$2,IF(V894=R894,$I$2,0)))))</f>
        <v>SA_Diesel</v>
      </c>
      <c r="V894" s="29">
        <f t="shared" si="26"/>
        <v>0.37257228312337098</v>
      </c>
      <c r="W894" s="27">
        <v>99</v>
      </c>
      <c r="X894">
        <v>99</v>
      </c>
      <c r="Y894" s="28">
        <v>0.19994839108175</v>
      </c>
      <c r="Z894" s="28">
        <v>0.43291154618411198</v>
      </c>
      <c r="AA894" s="28">
        <v>99</v>
      </c>
      <c r="AB894" s="23">
        <v>11844.2541861891</v>
      </c>
      <c r="AC894" s="23">
        <v>9.5517339606776002</v>
      </c>
      <c r="AD894" s="28" t="str">
        <f>IF(AE894=W894,$E$2,IF(AE894=X894,$F$2,IF(AE894=Y894,$G$2,IF(AE894=Z894,$H$2,IF(AE894=AA894,$I$2,0)))))</f>
        <v>SA_Diesel</v>
      </c>
      <c r="AE894" s="29">
        <f t="shared" si="27"/>
        <v>0.19994839108175</v>
      </c>
    </row>
    <row r="895" spans="1:31" x14ac:dyDescent="0.25">
      <c r="A895">
        <v>1</v>
      </c>
      <c r="B895" s="15">
        <v>13310</v>
      </c>
      <c r="C895" s="15">
        <v>-66.517372109999997</v>
      </c>
      <c r="D895" s="15">
        <v>-21.948793089999999</v>
      </c>
      <c r="E895">
        <v>99</v>
      </c>
      <c r="F895">
        <v>99</v>
      </c>
      <c r="G895">
        <v>0.53255464742602199</v>
      </c>
      <c r="H895">
        <v>0.38180986742017597</v>
      </c>
      <c r="I895">
        <v>99</v>
      </c>
      <c r="J895">
        <v>66063.460248840594</v>
      </c>
      <c r="K895">
        <v>11.4296644029136</v>
      </c>
      <c r="L895" s="28" t="str">
        <f>IF(M895=E895,$E$2,IF(M895=F895,$F$2,IF(M895=G895,$G$2,IF(M895=H895,$H$2,IF(M895=I895,$I$2,0)))))</f>
        <v>SA_PV</v>
      </c>
      <c r="M895" s="29">
        <f>MIN(E895:I895)</f>
        <v>0.38180986742017597</v>
      </c>
      <c r="N895">
        <v>99</v>
      </c>
      <c r="O895">
        <v>99</v>
      </c>
      <c r="P895">
        <v>0.39033746036260603</v>
      </c>
      <c r="Q895">
        <v>0.38180986742017597</v>
      </c>
      <c r="R895">
        <v>99</v>
      </c>
      <c r="S895">
        <v>76067.155180037007</v>
      </c>
      <c r="T895">
        <v>13.160407470594601</v>
      </c>
      <c r="U895" s="28" t="str">
        <f>IF(V895=N895,$E$2,IF(V895=O895,$F$2,IF(V895=P895,$G$2,IF(V895=Q895,$H$2,IF(V895=R895,$I$2,0)))))</f>
        <v>SA_PV</v>
      </c>
      <c r="V895" s="29">
        <f t="shared" si="26"/>
        <v>0.38180986742017597</v>
      </c>
      <c r="W895" s="27">
        <v>99</v>
      </c>
      <c r="X895">
        <v>99</v>
      </c>
      <c r="Y895" s="28">
        <v>0.205981847502622</v>
      </c>
      <c r="Z895" s="28">
        <v>0.38180986742017597</v>
      </c>
      <c r="AA895" s="28">
        <v>99</v>
      </c>
      <c r="AB895" s="23">
        <v>16987.4590074671</v>
      </c>
      <c r="AC895" s="23">
        <v>13.6994433382258</v>
      </c>
      <c r="AD895" s="28" t="str">
        <f>IF(AE895=W895,$E$2,IF(AE895=X895,$F$2,IF(AE895=Y895,$G$2,IF(AE895=Z895,$H$2,IF(AE895=AA895,$I$2,0)))))</f>
        <v>SA_Diesel</v>
      </c>
      <c r="AE895" s="29">
        <f t="shared" si="27"/>
        <v>0.205981847502622</v>
      </c>
    </row>
    <row r="896" spans="1:31" x14ac:dyDescent="0.25">
      <c r="A896">
        <v>1</v>
      </c>
      <c r="B896" s="15">
        <v>13322</v>
      </c>
      <c r="C896" s="15">
        <v>-65.748369729999993</v>
      </c>
      <c r="D896" s="15">
        <v>-18.156114809999998</v>
      </c>
      <c r="E896">
        <v>99</v>
      </c>
      <c r="F896">
        <v>99</v>
      </c>
      <c r="G896">
        <v>0.47892392368493603</v>
      </c>
      <c r="H896">
        <v>0.43194479418280701</v>
      </c>
      <c r="I896">
        <v>99</v>
      </c>
      <c r="J896">
        <v>63016.258051014098</v>
      </c>
      <c r="K896">
        <v>12.429242219134901</v>
      </c>
      <c r="L896" s="28" t="str">
        <f>IF(M896=E896,$E$2,IF(M896=F896,$F$2,IF(M896=G896,$G$2,IF(M896=H896,$H$2,IF(M896=I896,$I$2,0)))))</f>
        <v>SA_PV</v>
      </c>
      <c r="M896" s="29">
        <f>MIN(E896:I896)</f>
        <v>0.43194479418280701</v>
      </c>
      <c r="N896">
        <v>99</v>
      </c>
      <c r="O896">
        <v>99</v>
      </c>
      <c r="P896">
        <v>0.354807105884136</v>
      </c>
      <c r="Q896">
        <v>0.43194479418280701</v>
      </c>
      <c r="R896">
        <v>99</v>
      </c>
      <c r="S896">
        <v>13787.1149625995</v>
      </c>
      <c r="T896">
        <v>11.118543399852401</v>
      </c>
      <c r="U896" s="28" t="str">
        <f>IF(V896=N896,$E$2,IF(V896=O896,$F$2,IF(V896=P896,$G$2,IF(V896=Q896,$H$2,IF(V896=R896,$I$2,0)))))</f>
        <v>SA_Diesel</v>
      </c>
      <c r="V896" s="29">
        <f t="shared" si="26"/>
        <v>0.354807105884136</v>
      </c>
      <c r="W896" s="27">
        <v>99</v>
      </c>
      <c r="X896">
        <v>99</v>
      </c>
      <c r="Y896" s="28">
        <v>0.193914934660878</v>
      </c>
      <c r="Z896" s="28">
        <v>0.43194479418280701</v>
      </c>
      <c r="AA896" s="28">
        <v>99</v>
      </c>
      <c r="AB896" s="23">
        <v>13787.1149625995</v>
      </c>
      <c r="AC896" s="23">
        <v>11.118543399852401</v>
      </c>
      <c r="AD896" s="28" t="str">
        <f>IF(AE896=W896,$E$2,IF(AE896=X896,$F$2,IF(AE896=Y896,$G$2,IF(AE896=Z896,$H$2,IF(AE896=AA896,$I$2,0)))))</f>
        <v>SA_Diesel</v>
      </c>
      <c r="AE896" s="29">
        <f t="shared" si="27"/>
        <v>0.193914934660878</v>
      </c>
    </row>
    <row r="897" spans="1:31" x14ac:dyDescent="0.25">
      <c r="A897">
        <v>1</v>
      </c>
      <c r="B897" s="15">
        <v>13329</v>
      </c>
      <c r="C897" s="15">
        <v>-66.078714890000001</v>
      </c>
      <c r="D897" s="15">
        <v>-18.551834929999998</v>
      </c>
      <c r="E897">
        <v>0.54647246030888896</v>
      </c>
      <c r="F897">
        <v>99</v>
      </c>
      <c r="G897">
        <v>0.53255464742602199</v>
      </c>
      <c r="H897">
        <v>0.42436349020417102</v>
      </c>
      <c r="I897">
        <v>99</v>
      </c>
      <c r="J897">
        <v>108294.847745919</v>
      </c>
      <c r="K897">
        <v>18.736132828013801</v>
      </c>
      <c r="L897" s="28" t="str">
        <f>IF(M897=E897,$E$2,IF(M897=F897,$F$2,IF(M897=G897,$G$2,IF(M897=H897,$H$2,IF(M897=I897,$I$2,0)))))</f>
        <v>SA_PV</v>
      </c>
      <c r="M897" s="29">
        <f>MIN(E897:I897)</f>
        <v>0.42436349020417102</v>
      </c>
      <c r="N897">
        <v>0.54647246030888896</v>
      </c>
      <c r="O897">
        <v>99</v>
      </c>
      <c r="P897">
        <v>0.39033746036260603</v>
      </c>
      <c r="Q897">
        <v>0.42436349020417102</v>
      </c>
      <c r="R897">
        <v>99</v>
      </c>
      <c r="S897">
        <v>13897.870011188999</v>
      </c>
      <c r="T897">
        <v>11.2078612025861</v>
      </c>
      <c r="U897" s="28" t="str">
        <f>IF(V897=N897,$E$2,IF(V897=O897,$F$2,IF(V897=P897,$G$2,IF(V897=Q897,$H$2,IF(V897=R897,$I$2,0)))))</f>
        <v>SA_Diesel</v>
      </c>
      <c r="V897" s="29">
        <f t="shared" si="26"/>
        <v>0.39033746036260603</v>
      </c>
      <c r="W897" s="27">
        <v>0.54647246030888896</v>
      </c>
      <c r="X897">
        <v>99</v>
      </c>
      <c r="Y897" s="28">
        <v>0.205981847502622</v>
      </c>
      <c r="Z897" s="28">
        <v>0.42436349020417102</v>
      </c>
      <c r="AA897" s="28">
        <v>99</v>
      </c>
      <c r="AB897" s="23">
        <v>13897.870011188999</v>
      </c>
      <c r="AC897" s="23">
        <v>11.2078612025861</v>
      </c>
      <c r="AD897" s="28" t="str">
        <f>IF(AE897=W897,$E$2,IF(AE897=X897,$F$2,IF(AE897=Y897,$G$2,IF(AE897=Z897,$H$2,IF(AE897=AA897,$I$2,0)))))</f>
        <v>SA_Diesel</v>
      </c>
      <c r="AE897" s="29">
        <f t="shared" si="27"/>
        <v>0.205981847502622</v>
      </c>
    </row>
    <row r="898" spans="1:31" x14ac:dyDescent="0.25">
      <c r="A898">
        <v>1</v>
      </c>
      <c r="B898" s="15">
        <v>13333</v>
      </c>
      <c r="C898" s="15">
        <v>-65.859286800000007</v>
      </c>
      <c r="D898" s="15">
        <v>-19.086852789999998</v>
      </c>
      <c r="E898">
        <v>99</v>
      </c>
      <c r="F898">
        <v>99</v>
      </c>
      <c r="G898">
        <v>0.45210856181439302</v>
      </c>
      <c r="H898">
        <v>0.418668568907058</v>
      </c>
      <c r="I898">
        <v>99</v>
      </c>
      <c r="J898">
        <v>91532.471181996094</v>
      </c>
      <c r="K898">
        <v>15.836067678546</v>
      </c>
      <c r="L898" s="28" t="str">
        <f>IF(M898=E898,$E$2,IF(M898=F898,$F$2,IF(M898=G898,$G$2,IF(M898=H898,$H$2,IF(M898=I898,$I$2,0)))))</f>
        <v>SA_PV</v>
      </c>
      <c r="M898" s="29">
        <f>MIN(E898:I898)</f>
        <v>0.418668568907058</v>
      </c>
      <c r="N898">
        <v>99</v>
      </c>
      <c r="O898">
        <v>99</v>
      </c>
      <c r="P898">
        <v>0.33704192864490201</v>
      </c>
      <c r="Q898">
        <v>0.418668568907058</v>
      </c>
      <c r="R898">
        <v>99</v>
      </c>
      <c r="S898">
        <v>9702.7352543622892</v>
      </c>
      <c r="T898">
        <v>7.8247177393931997</v>
      </c>
      <c r="U898" s="28" t="str">
        <f>IF(V898=N898,$E$2,IF(V898=O898,$F$2,IF(V898=P898,$G$2,IF(V898=Q898,$H$2,IF(V898=R898,$I$2,0)))))</f>
        <v>SA_Diesel</v>
      </c>
      <c r="V898" s="29">
        <f t="shared" si="26"/>
        <v>0.33704192864490201</v>
      </c>
      <c r="W898" s="27">
        <v>99</v>
      </c>
      <c r="X898">
        <v>99</v>
      </c>
      <c r="Y898" s="28">
        <v>0.18788147824000501</v>
      </c>
      <c r="Z898" s="28">
        <v>0.418668568907058</v>
      </c>
      <c r="AA898" s="28">
        <v>99</v>
      </c>
      <c r="AB898" s="23">
        <v>9702.7352543622892</v>
      </c>
      <c r="AC898" s="23">
        <v>7.8247177393931997</v>
      </c>
      <c r="AD898" s="28" t="str">
        <f>IF(AE898=W898,$E$2,IF(AE898=X898,$F$2,IF(AE898=Y898,$G$2,IF(AE898=Z898,$H$2,IF(AE898=AA898,$I$2,0)))))</f>
        <v>SA_Diesel</v>
      </c>
      <c r="AE898" s="29">
        <f t="shared" si="27"/>
        <v>0.18788147824000501</v>
      </c>
    </row>
    <row r="899" spans="1:31" x14ac:dyDescent="0.25">
      <c r="A899">
        <v>1</v>
      </c>
      <c r="B899" s="15">
        <v>13338</v>
      </c>
      <c r="C899" s="15">
        <v>-65.551199999999994</v>
      </c>
      <c r="D899" s="15">
        <v>-18.787294450000001</v>
      </c>
      <c r="E899">
        <v>99</v>
      </c>
      <c r="F899">
        <v>99</v>
      </c>
      <c r="G899">
        <v>0.42529319994384901</v>
      </c>
      <c r="H899">
        <v>0.43252432655425099</v>
      </c>
      <c r="I899">
        <v>99</v>
      </c>
      <c r="J899">
        <v>65601.087645803404</v>
      </c>
      <c r="K899">
        <v>11.3496691428725</v>
      </c>
      <c r="L899" s="28" t="str">
        <f>IF(M899=E899,$E$2,IF(M899=F899,$F$2,IF(M899=G899,$G$2,IF(M899=H899,$H$2,IF(M899=I899,$I$2,0)))))</f>
        <v>SA_Diesel</v>
      </c>
      <c r="M899" s="29">
        <f>MIN(E899:I899)</f>
        <v>0.42529319994384901</v>
      </c>
      <c r="N899">
        <v>99</v>
      </c>
      <c r="O899">
        <v>99</v>
      </c>
      <c r="P899">
        <v>0.31927675140566703</v>
      </c>
      <c r="Q899">
        <v>0.43252432655425099</v>
      </c>
      <c r="R899">
        <v>99</v>
      </c>
      <c r="S899">
        <v>23413.476222854799</v>
      </c>
      <c r="T899">
        <v>18.881669749719901</v>
      </c>
      <c r="U899" s="28" t="str">
        <f>IF(V899=N899,$E$2,IF(V899=O899,$F$2,IF(V899=P899,$G$2,IF(V899=Q899,$H$2,IF(V899=R899,$I$2,0)))))</f>
        <v>SA_Diesel</v>
      </c>
      <c r="V899" s="29">
        <f t="shared" si="26"/>
        <v>0.31927675140566703</v>
      </c>
      <c r="W899" s="27">
        <v>99</v>
      </c>
      <c r="X899">
        <v>99</v>
      </c>
      <c r="Y899" s="28">
        <v>0.18184802181913301</v>
      </c>
      <c r="Z899" s="28">
        <v>0.43252432655425099</v>
      </c>
      <c r="AA899" s="28">
        <v>99</v>
      </c>
      <c r="AB899" s="23">
        <v>23413.476222854799</v>
      </c>
      <c r="AC899" s="23">
        <v>18.881669749719901</v>
      </c>
      <c r="AD899" s="28" t="str">
        <f>IF(AE899=W899,$E$2,IF(AE899=X899,$F$2,IF(AE899=Y899,$G$2,IF(AE899=Z899,$H$2,IF(AE899=AA899,$I$2,0)))))</f>
        <v>SA_Diesel</v>
      </c>
      <c r="AE899" s="29">
        <f t="shared" si="27"/>
        <v>0.18184802181913301</v>
      </c>
    </row>
    <row r="900" spans="1:31" x14ac:dyDescent="0.25">
      <c r="A900">
        <v>1</v>
      </c>
      <c r="B900" s="15">
        <v>13349</v>
      </c>
      <c r="C900" s="15">
        <v>-65.868932709999996</v>
      </c>
      <c r="D900" s="15">
        <v>-18.140655420000002</v>
      </c>
      <c r="E900">
        <v>99</v>
      </c>
      <c r="F900">
        <v>99</v>
      </c>
      <c r="G900">
        <v>0.72026218051982405</v>
      </c>
      <c r="H900">
        <v>0.46031622759414798</v>
      </c>
      <c r="I900">
        <v>99</v>
      </c>
      <c r="J900">
        <v>134385.948007042</v>
      </c>
      <c r="K900">
        <v>23.250164015059202</v>
      </c>
      <c r="L900" s="28" t="str">
        <f>IF(M900=E900,$E$2,IF(M900=F900,$F$2,IF(M900=G900,$G$2,IF(M900=H900,$H$2,IF(M900=I900,$I$2,0)))))</f>
        <v>SA_PV</v>
      </c>
      <c r="M900" s="29">
        <f>MIN(E900:I900)</f>
        <v>0.46031622759414798</v>
      </c>
      <c r="N900">
        <v>99</v>
      </c>
      <c r="O900">
        <v>99</v>
      </c>
      <c r="P900">
        <v>0.51469370103724998</v>
      </c>
      <c r="Q900">
        <v>0.46031622759414798</v>
      </c>
      <c r="R900">
        <v>99</v>
      </c>
      <c r="S900">
        <v>75409.870415386104</v>
      </c>
      <c r="T900">
        <v>13.0466903832847</v>
      </c>
      <c r="U900" s="28" t="str">
        <f>IF(V900=N900,$E$2,IF(V900=O900,$F$2,IF(V900=P900,$G$2,IF(V900=Q900,$H$2,IF(V900=R900,$I$2,0)))))</f>
        <v>SA_PV</v>
      </c>
      <c r="V900" s="29">
        <f t="shared" ref="V900:V963" si="28">MIN(N900:R900)</f>
        <v>0.46031622759414798</v>
      </c>
      <c r="W900" s="27">
        <v>99</v>
      </c>
      <c r="X900">
        <v>99</v>
      </c>
      <c r="Y900" s="28">
        <v>0.248216042448728</v>
      </c>
      <c r="Z900" s="28">
        <v>0.46031622759414798</v>
      </c>
      <c r="AA900" s="28">
        <v>99</v>
      </c>
      <c r="AB900" s="23">
        <v>13968.5171191726</v>
      </c>
      <c r="AC900" s="23">
        <v>11.264834176142999</v>
      </c>
      <c r="AD900" s="28" t="str">
        <f>IF(AE900=W900,$E$2,IF(AE900=X900,$F$2,IF(AE900=Y900,$G$2,IF(AE900=Z900,$H$2,IF(AE900=AA900,$I$2,0)))))</f>
        <v>SA_Diesel</v>
      </c>
      <c r="AE900" s="29">
        <f t="shared" ref="AE900:AE963" si="29">MIN(W900:AA900)</f>
        <v>0.248216042448728</v>
      </c>
    </row>
    <row r="901" spans="1:31" x14ac:dyDescent="0.25">
      <c r="A901">
        <v>1</v>
      </c>
      <c r="B901" s="15">
        <v>13355</v>
      </c>
      <c r="C901" s="15">
        <v>-65.558167519999998</v>
      </c>
      <c r="D901" s="15">
        <v>-18.643425539999999</v>
      </c>
      <c r="E901">
        <v>99</v>
      </c>
      <c r="F901">
        <v>99</v>
      </c>
      <c r="G901">
        <v>0.82752362800199697</v>
      </c>
      <c r="H901">
        <v>0.44732858194972502</v>
      </c>
      <c r="I901">
        <v>99</v>
      </c>
      <c r="J901">
        <v>57374.916684241201</v>
      </c>
      <c r="K901">
        <v>9.9264561737441497</v>
      </c>
      <c r="L901" s="28" t="str">
        <f>IF(M901=E901,$E$2,IF(M901=F901,$F$2,IF(M901=G901,$G$2,IF(M901=H901,$H$2,IF(M901=I901,$I$2,0)))))</f>
        <v>SA_PV</v>
      </c>
      <c r="M901" s="29">
        <f>MIN(E901:I901)</f>
        <v>0.44732858194972502</v>
      </c>
      <c r="N901">
        <v>99</v>
      </c>
      <c r="O901">
        <v>99</v>
      </c>
      <c r="P901">
        <v>0.58575440999418904</v>
      </c>
      <c r="Q901">
        <v>0.44732858194972502</v>
      </c>
      <c r="R901">
        <v>99</v>
      </c>
      <c r="S901">
        <v>66243.762799210497</v>
      </c>
      <c r="T901">
        <v>11.4608586157803</v>
      </c>
      <c r="U901" s="28" t="str">
        <f>IF(V901=N901,$E$2,IF(V901=O901,$F$2,IF(V901=P901,$G$2,IF(V901=Q901,$H$2,IF(V901=R901,$I$2,0)))))</f>
        <v>SA_PV</v>
      </c>
      <c r="V901" s="29">
        <f t="shared" si="28"/>
        <v>0.44732858194972502</v>
      </c>
      <c r="W901" s="27">
        <v>99</v>
      </c>
      <c r="X901">
        <v>99</v>
      </c>
      <c r="Y901" s="28">
        <v>0.27234986813221601</v>
      </c>
      <c r="Z901" s="28">
        <v>0.44732858194972502</v>
      </c>
      <c r="AA901" s="28">
        <v>99</v>
      </c>
      <c r="AB901" s="23">
        <v>12626.8999845743</v>
      </c>
      <c r="AC901" s="23">
        <v>10.1828943810892</v>
      </c>
      <c r="AD901" s="28" t="str">
        <f>IF(AE901=W901,$E$2,IF(AE901=X901,$F$2,IF(AE901=Y901,$G$2,IF(AE901=Z901,$H$2,IF(AE901=AA901,$I$2,0)))))</f>
        <v>SA_Diesel</v>
      </c>
      <c r="AE901" s="29">
        <f t="shared" si="29"/>
        <v>0.27234986813221601</v>
      </c>
    </row>
    <row r="902" spans="1:31" x14ac:dyDescent="0.25">
      <c r="A902">
        <v>1</v>
      </c>
      <c r="B902" s="15">
        <v>13365</v>
      </c>
      <c r="C902" s="15">
        <v>-65.756536870000005</v>
      </c>
      <c r="D902" s="15">
        <v>-19.185204500000001</v>
      </c>
      <c r="E902">
        <v>0.68946345144112198</v>
      </c>
      <c r="F902">
        <v>99</v>
      </c>
      <c r="G902">
        <v>0.53255464742602199</v>
      </c>
      <c r="H902">
        <v>0.416863963006597</v>
      </c>
      <c r="I902">
        <v>99</v>
      </c>
      <c r="J902">
        <v>68934.625895477104</v>
      </c>
      <c r="K902">
        <v>8.9992984197750907</v>
      </c>
      <c r="L902" s="28" t="str">
        <f>IF(M902=E902,$E$2,IF(M902=F902,$F$2,IF(M902=G902,$G$2,IF(M902=H902,$H$2,IF(M902=I902,$I$2,0)))))</f>
        <v>SA_PV</v>
      </c>
      <c r="M902" s="29">
        <f>MIN(E902:I902)</f>
        <v>0.416863963006597</v>
      </c>
      <c r="N902">
        <v>0.68946345144112198</v>
      </c>
      <c r="O902">
        <v>99</v>
      </c>
      <c r="P902">
        <v>0.39033746036260603</v>
      </c>
      <c r="Q902">
        <v>0.416863963006597</v>
      </c>
      <c r="R902">
        <v>99</v>
      </c>
      <c r="S902">
        <v>8811.0815953605706</v>
      </c>
      <c r="T902">
        <v>7.1056485264257701</v>
      </c>
      <c r="U902" s="28" t="str">
        <f>IF(V902=N902,$E$2,IF(V902=O902,$F$2,IF(V902=P902,$G$2,IF(V902=Q902,$H$2,IF(V902=R902,$I$2,0)))))</f>
        <v>SA_Diesel</v>
      </c>
      <c r="V902" s="29">
        <f t="shared" si="28"/>
        <v>0.39033746036260603</v>
      </c>
      <c r="W902" s="27">
        <v>0.68946345144112198</v>
      </c>
      <c r="X902">
        <v>99</v>
      </c>
      <c r="Y902" s="28">
        <v>0.205981847502622</v>
      </c>
      <c r="Z902" s="28">
        <v>0.416863963006597</v>
      </c>
      <c r="AA902" s="28">
        <v>99</v>
      </c>
      <c r="AB902" s="23">
        <v>8811.0815953605706</v>
      </c>
      <c r="AC902" s="23">
        <v>7.1056485264257701</v>
      </c>
      <c r="AD902" s="28" t="str">
        <f>IF(AE902=W902,$E$2,IF(AE902=X902,$F$2,IF(AE902=Y902,$G$2,IF(AE902=Z902,$H$2,IF(AE902=AA902,$I$2,0)))))</f>
        <v>SA_Diesel</v>
      </c>
      <c r="AE902" s="29">
        <f t="shared" si="29"/>
        <v>0.205981847502622</v>
      </c>
    </row>
    <row r="903" spans="1:31" x14ac:dyDescent="0.25">
      <c r="A903">
        <v>1</v>
      </c>
      <c r="B903" s="15">
        <v>13367</v>
      </c>
      <c r="C903" s="15">
        <v>-65.959438059999997</v>
      </c>
      <c r="D903" s="15">
        <v>-18.549904040000001</v>
      </c>
      <c r="E903">
        <v>99</v>
      </c>
      <c r="F903">
        <v>99</v>
      </c>
      <c r="G903">
        <v>0.47892392368493603</v>
      </c>
      <c r="H903">
        <v>0.42140496478226802</v>
      </c>
      <c r="I903">
        <v>99</v>
      </c>
      <c r="J903">
        <v>21013.111439589498</v>
      </c>
      <c r="K903">
        <v>16.945908708297299</v>
      </c>
      <c r="L903" s="28" t="str">
        <f>IF(M903=E903,$E$2,IF(M903=F903,$F$2,IF(M903=G903,$G$2,IF(M903=H903,$H$2,IF(M903=I903,$I$2,0)))))</f>
        <v>SA_PV</v>
      </c>
      <c r="M903" s="29">
        <f>MIN(E903:I903)</f>
        <v>0.42140496478226802</v>
      </c>
      <c r="N903">
        <v>99</v>
      </c>
      <c r="O903">
        <v>99</v>
      </c>
      <c r="P903">
        <v>0.354807105884136</v>
      </c>
      <c r="Q903">
        <v>0.42140496478226802</v>
      </c>
      <c r="R903">
        <v>99</v>
      </c>
      <c r="S903">
        <v>18622.979331907001</v>
      </c>
      <c r="T903">
        <v>15.0183997520916</v>
      </c>
      <c r="U903" s="28" t="str">
        <f>IF(V903=N903,$E$2,IF(V903=O903,$F$2,IF(V903=P903,$G$2,IF(V903=Q903,$H$2,IF(V903=R903,$I$2,0)))))</f>
        <v>SA_Diesel</v>
      </c>
      <c r="V903" s="29">
        <f t="shared" si="28"/>
        <v>0.354807105884136</v>
      </c>
      <c r="W903" s="27">
        <v>99</v>
      </c>
      <c r="X903">
        <v>99</v>
      </c>
      <c r="Y903" s="28">
        <v>0.193914934660878</v>
      </c>
      <c r="Z903" s="28">
        <v>0.42140496478226802</v>
      </c>
      <c r="AA903" s="28">
        <v>99</v>
      </c>
      <c r="AB903" s="23">
        <v>18622.979331907001</v>
      </c>
      <c r="AC903" s="23">
        <v>15.0183997520916</v>
      </c>
      <c r="AD903" s="28" t="str">
        <f>IF(AE903=W903,$E$2,IF(AE903=X903,$F$2,IF(AE903=Y903,$G$2,IF(AE903=Z903,$H$2,IF(AE903=AA903,$I$2,0)))))</f>
        <v>SA_Diesel</v>
      </c>
      <c r="AE903" s="29">
        <f t="shared" si="29"/>
        <v>0.193914934660878</v>
      </c>
    </row>
    <row r="904" spans="1:31" x14ac:dyDescent="0.25">
      <c r="A904">
        <v>1</v>
      </c>
      <c r="B904" s="15">
        <v>13384</v>
      </c>
      <c r="C904" s="15">
        <v>-63.663048070000002</v>
      </c>
      <c r="D904" s="15">
        <v>-20.11403503</v>
      </c>
      <c r="E904">
        <v>99</v>
      </c>
      <c r="F904">
        <v>99</v>
      </c>
      <c r="G904">
        <v>0.82752362800199597</v>
      </c>
      <c r="H904">
        <v>0.46154808318700602</v>
      </c>
      <c r="I904">
        <v>99</v>
      </c>
      <c r="J904">
        <v>40652.456933996502</v>
      </c>
      <c r="K904">
        <v>7.0332970474042504</v>
      </c>
      <c r="L904" s="28" t="str">
        <f>IF(M904=E904,$E$2,IF(M904=F904,$F$2,IF(M904=G904,$G$2,IF(M904=H904,$H$2,IF(M904=I904,$I$2,0)))))</f>
        <v>SA_PV</v>
      </c>
      <c r="M904" s="29">
        <f>MIN(E904:I904)</f>
        <v>0.46154808318700602</v>
      </c>
      <c r="N904">
        <v>99</v>
      </c>
      <c r="O904">
        <v>99</v>
      </c>
      <c r="P904">
        <v>0.58575440999418904</v>
      </c>
      <c r="Q904">
        <v>0.46154808318700602</v>
      </c>
      <c r="R904">
        <v>99</v>
      </c>
      <c r="S904">
        <v>78794.954929781306</v>
      </c>
      <c r="T904">
        <v>20.934729676037001</v>
      </c>
      <c r="U904" s="28" t="str">
        <f>IF(V904=N904,$E$2,IF(V904=O904,$F$2,IF(V904=P904,$G$2,IF(V904=Q904,$H$2,IF(V904=R904,$I$2,0)))))</f>
        <v>SA_PV</v>
      </c>
      <c r="V904" s="29">
        <f t="shared" si="28"/>
        <v>0.46154808318700602</v>
      </c>
      <c r="W904" s="27">
        <v>99</v>
      </c>
      <c r="X904">
        <v>99</v>
      </c>
      <c r="Y904" s="28">
        <v>0.27234986813221601</v>
      </c>
      <c r="Z904" s="28">
        <v>0.46154808318700602</v>
      </c>
      <c r="AA904" s="28">
        <v>99</v>
      </c>
      <c r="AB904" s="23">
        <v>34525.859558953904</v>
      </c>
      <c r="AC904" s="23">
        <v>27.843190469129301</v>
      </c>
      <c r="AD904" s="28" t="str">
        <f>IF(AE904=W904,$E$2,IF(AE904=X904,$F$2,IF(AE904=Y904,$G$2,IF(AE904=Z904,$H$2,IF(AE904=AA904,$I$2,0)))))</f>
        <v>SA_Diesel</v>
      </c>
      <c r="AE904" s="29">
        <f t="shared" si="29"/>
        <v>0.27234986813221601</v>
      </c>
    </row>
    <row r="905" spans="1:31" x14ac:dyDescent="0.25">
      <c r="A905">
        <v>1</v>
      </c>
      <c r="B905" s="15">
        <v>13386</v>
      </c>
      <c r="C905" s="15">
        <v>-60.736563769999997</v>
      </c>
      <c r="D905" s="15">
        <v>-16.518102169999999</v>
      </c>
      <c r="E905">
        <v>99</v>
      </c>
      <c r="F905">
        <v>99</v>
      </c>
      <c r="G905">
        <v>0.53255464742602199</v>
      </c>
      <c r="H905">
        <v>0.51579967689349604</v>
      </c>
      <c r="I905">
        <v>99</v>
      </c>
      <c r="J905">
        <v>53472.042756518997</v>
      </c>
      <c r="K905">
        <v>10.546753995368601</v>
      </c>
      <c r="L905" s="28" t="str">
        <f>IF(M905=E905,$E$2,IF(M905=F905,$F$2,IF(M905=G905,$G$2,IF(M905=H905,$H$2,IF(M905=I905,$I$2,0)))))</f>
        <v>SA_PV</v>
      </c>
      <c r="M905" s="29">
        <f>MIN(E905:I905)</f>
        <v>0.51579967689349604</v>
      </c>
      <c r="N905">
        <v>99</v>
      </c>
      <c r="O905">
        <v>99</v>
      </c>
      <c r="P905">
        <v>0.39033746036260603</v>
      </c>
      <c r="Q905">
        <v>0.51579967689349604</v>
      </c>
      <c r="R905">
        <v>99</v>
      </c>
      <c r="S905">
        <v>13600.525899746001</v>
      </c>
      <c r="T905">
        <v>10.968069671381899</v>
      </c>
      <c r="U905" s="28" t="str">
        <f>IF(V905=N905,$E$2,IF(V905=O905,$F$2,IF(V905=P905,$G$2,IF(V905=Q905,$H$2,IF(V905=R905,$I$2,0)))))</f>
        <v>SA_Diesel</v>
      </c>
      <c r="V905" s="29">
        <f t="shared" si="28"/>
        <v>0.39033746036260603</v>
      </c>
      <c r="W905" s="27">
        <v>99</v>
      </c>
      <c r="X905">
        <v>99</v>
      </c>
      <c r="Y905" s="28">
        <v>0.205981847502622</v>
      </c>
      <c r="Z905" s="28">
        <v>0.51579967689349604</v>
      </c>
      <c r="AA905" s="28">
        <v>99</v>
      </c>
      <c r="AB905" s="23">
        <v>13600.525899746001</v>
      </c>
      <c r="AC905" s="23">
        <v>10.968069671381899</v>
      </c>
      <c r="AD905" s="28" t="str">
        <f>IF(AE905=W905,$E$2,IF(AE905=X905,$F$2,IF(AE905=Y905,$G$2,IF(AE905=Z905,$H$2,IF(AE905=AA905,$I$2,0)))))</f>
        <v>SA_Diesel</v>
      </c>
      <c r="AE905" s="29">
        <f t="shared" si="29"/>
        <v>0.205981847502622</v>
      </c>
    </row>
    <row r="906" spans="1:31" x14ac:dyDescent="0.25">
      <c r="A906">
        <v>1</v>
      </c>
      <c r="B906" s="15">
        <v>13396</v>
      </c>
      <c r="C906" s="15">
        <v>-62.462941890000003</v>
      </c>
      <c r="D906" s="15">
        <v>-17.649514289999999</v>
      </c>
      <c r="E906">
        <v>99</v>
      </c>
      <c r="F906">
        <v>99</v>
      </c>
      <c r="G906">
        <v>0.42529319994385001</v>
      </c>
      <c r="H906">
        <v>0.51470164671384</v>
      </c>
      <c r="I906">
        <v>99</v>
      </c>
      <c r="J906">
        <v>76511.731232284699</v>
      </c>
      <c r="K906">
        <v>15.0910712489713</v>
      </c>
      <c r="L906" s="28" t="str">
        <f>IF(M906=E906,$E$2,IF(M906=F906,$F$2,IF(M906=G906,$G$2,IF(M906=H906,$H$2,IF(M906=I906,$I$2,0)))))</f>
        <v>SA_Diesel</v>
      </c>
      <c r="M906" s="29">
        <f>MIN(E906:I906)</f>
        <v>0.42529319994385001</v>
      </c>
      <c r="N906">
        <v>99</v>
      </c>
      <c r="O906">
        <v>99</v>
      </c>
      <c r="P906">
        <v>0.31927675140566703</v>
      </c>
      <c r="Q906">
        <v>0.51470164671384</v>
      </c>
      <c r="R906">
        <v>99</v>
      </c>
      <c r="S906">
        <v>39997.914104841897</v>
      </c>
      <c r="T906">
        <v>32.256098907178902</v>
      </c>
      <c r="U906" s="28" t="str">
        <f>IF(V906=N906,$E$2,IF(V906=O906,$F$2,IF(V906=P906,$G$2,IF(V906=Q906,$H$2,IF(V906=R906,$I$2,0)))))</f>
        <v>SA_Diesel</v>
      </c>
      <c r="V906" s="29">
        <f t="shared" si="28"/>
        <v>0.31927675140566703</v>
      </c>
      <c r="W906" s="27">
        <v>99</v>
      </c>
      <c r="X906">
        <v>99</v>
      </c>
      <c r="Y906" s="28">
        <v>0.18184802181913301</v>
      </c>
      <c r="Z906" s="28">
        <v>0.51470164671384</v>
      </c>
      <c r="AA906" s="28">
        <v>99</v>
      </c>
      <c r="AB906" s="23">
        <v>39997.914104841897</v>
      </c>
      <c r="AC906" s="23">
        <v>32.256098907178902</v>
      </c>
      <c r="AD906" s="28" t="str">
        <f>IF(AE906=W906,$E$2,IF(AE906=X906,$F$2,IF(AE906=Y906,$G$2,IF(AE906=Z906,$H$2,IF(AE906=AA906,$I$2,0)))))</f>
        <v>SA_Diesel</v>
      </c>
      <c r="AE906" s="29">
        <f t="shared" si="29"/>
        <v>0.18184802181913301</v>
      </c>
    </row>
    <row r="907" spans="1:31" x14ac:dyDescent="0.25">
      <c r="A907">
        <v>1</v>
      </c>
      <c r="B907" s="15">
        <v>13422</v>
      </c>
      <c r="C907" s="15">
        <v>-64.250747829999995</v>
      </c>
      <c r="D907" s="15">
        <v>-18.393000069999999</v>
      </c>
      <c r="E907">
        <v>99</v>
      </c>
      <c r="F907">
        <v>99</v>
      </c>
      <c r="G907">
        <v>0.50573928555547898</v>
      </c>
      <c r="H907">
        <v>0.44884940576598698</v>
      </c>
      <c r="I907">
        <v>99</v>
      </c>
      <c r="J907">
        <v>85282.199622186701</v>
      </c>
      <c r="K907">
        <v>16.820946671042702</v>
      </c>
      <c r="L907" s="28" t="str">
        <f>IF(M907=E907,$E$2,IF(M907=F907,$F$2,IF(M907=G907,$G$2,IF(M907=H907,$H$2,IF(M907=I907,$I$2,0)))))</f>
        <v>SA_PV</v>
      </c>
      <c r="M907" s="29">
        <f>MIN(E907:I907)</f>
        <v>0.44884940576598698</v>
      </c>
      <c r="N907">
        <v>99</v>
      </c>
      <c r="O907">
        <v>99</v>
      </c>
      <c r="P907">
        <v>0.37257228312337098</v>
      </c>
      <c r="Q907">
        <v>0.44884940576598698</v>
      </c>
      <c r="R907">
        <v>99</v>
      </c>
      <c r="S907">
        <v>27578.672235933402</v>
      </c>
      <c r="T907">
        <v>22.240669276882301</v>
      </c>
      <c r="U907" s="28" t="str">
        <f>IF(V907=N907,$E$2,IF(V907=O907,$F$2,IF(V907=P907,$G$2,IF(V907=Q907,$H$2,IF(V907=R907,$I$2,0)))))</f>
        <v>SA_Diesel</v>
      </c>
      <c r="V907" s="29">
        <f t="shared" si="28"/>
        <v>0.37257228312337098</v>
      </c>
      <c r="W907" s="27">
        <v>99</v>
      </c>
      <c r="X907">
        <v>99</v>
      </c>
      <c r="Y907" s="28">
        <v>0.19994839108175</v>
      </c>
      <c r="Z907" s="28">
        <v>0.44884940576598698</v>
      </c>
      <c r="AA907" s="28">
        <v>99</v>
      </c>
      <c r="AB907" s="23">
        <v>27578.672235933402</v>
      </c>
      <c r="AC907" s="23">
        <v>22.240669276882301</v>
      </c>
      <c r="AD907" s="28" t="str">
        <f>IF(AE907=W907,$E$2,IF(AE907=X907,$F$2,IF(AE907=Y907,$G$2,IF(AE907=Z907,$H$2,IF(AE907=AA907,$I$2,0)))))</f>
        <v>SA_Diesel</v>
      </c>
      <c r="AE907" s="29">
        <f t="shared" si="29"/>
        <v>0.19994839108175</v>
      </c>
    </row>
    <row r="908" spans="1:31" x14ac:dyDescent="0.25">
      <c r="A908">
        <v>1</v>
      </c>
      <c r="B908" s="15">
        <v>13429</v>
      </c>
      <c r="C908" s="15">
        <v>-64.490240009999994</v>
      </c>
      <c r="D908" s="15">
        <v>-16.620314659999998</v>
      </c>
      <c r="E908">
        <v>99</v>
      </c>
      <c r="F908">
        <v>99</v>
      </c>
      <c r="G908">
        <v>1.1493079704485101</v>
      </c>
      <c r="H908">
        <v>0.47418970201102101</v>
      </c>
      <c r="I908">
        <v>99</v>
      </c>
      <c r="J908">
        <v>60135.163046378802</v>
      </c>
      <c r="K908">
        <v>10.404007447470301</v>
      </c>
      <c r="L908" s="28" t="str">
        <f>IF(M908=E908,$E$2,IF(M908=F908,$F$2,IF(M908=G908,$G$2,IF(M908=H908,$H$2,IF(M908=I908,$I$2,0)))))</f>
        <v>SA_PV</v>
      </c>
      <c r="M908" s="29">
        <f>MIN(E908:I908)</f>
        <v>0.47418970201102101</v>
      </c>
      <c r="N908">
        <v>99</v>
      </c>
      <c r="O908">
        <v>99</v>
      </c>
      <c r="P908">
        <v>0.79893653686500699</v>
      </c>
      <c r="Q908">
        <v>0.47418970201102101</v>
      </c>
      <c r="R908">
        <v>99</v>
      </c>
      <c r="S908">
        <v>79101.032305579996</v>
      </c>
      <c r="T908">
        <v>15.6017815198382</v>
      </c>
      <c r="U908" s="28" t="str">
        <f>IF(V908=N908,$E$2,IF(V908=O908,$F$2,IF(V908=P908,$G$2,IF(V908=Q908,$H$2,IF(V908=R908,$I$2,0)))))</f>
        <v>SA_PV</v>
      </c>
      <c r="V908" s="29">
        <f t="shared" si="28"/>
        <v>0.47418970201102101</v>
      </c>
      <c r="W908" s="27">
        <v>99</v>
      </c>
      <c r="X908">
        <v>99</v>
      </c>
      <c r="Y908" s="28">
        <v>0.34475134518268302</v>
      </c>
      <c r="Z908" s="28">
        <v>0.47418970201102101</v>
      </c>
      <c r="AA908" s="28">
        <v>99</v>
      </c>
      <c r="AB908" s="23">
        <v>14223.563907463</v>
      </c>
      <c r="AC908" s="23">
        <v>11.4705152625989</v>
      </c>
      <c r="AD908" s="28" t="str">
        <f>IF(AE908=W908,$E$2,IF(AE908=X908,$F$2,IF(AE908=Y908,$G$2,IF(AE908=Z908,$H$2,IF(AE908=AA908,$I$2,0)))))</f>
        <v>SA_Diesel</v>
      </c>
      <c r="AE908" s="29">
        <f t="shared" si="29"/>
        <v>0.34475134518268302</v>
      </c>
    </row>
    <row r="909" spans="1:31" x14ac:dyDescent="0.25">
      <c r="A909">
        <v>1</v>
      </c>
      <c r="B909" s="15">
        <v>13434</v>
      </c>
      <c r="C909" s="15">
        <v>-63.835130620000001</v>
      </c>
      <c r="D909" s="15">
        <v>-18.491112090000001</v>
      </c>
      <c r="E909">
        <v>99</v>
      </c>
      <c r="F909">
        <v>99</v>
      </c>
      <c r="G909">
        <v>0.45210856181439302</v>
      </c>
      <c r="H909">
        <v>0.521642068055721</v>
      </c>
      <c r="I909">
        <v>99</v>
      </c>
      <c r="J909">
        <v>76067.155180037007</v>
      </c>
      <c r="K909">
        <v>13.160407470594601</v>
      </c>
      <c r="L909" s="28" t="str">
        <f>IF(M909=E909,$E$2,IF(M909=F909,$F$2,IF(M909=G909,$G$2,IF(M909=H909,$H$2,IF(M909=I909,$I$2,0)))))</f>
        <v>SA_Diesel</v>
      </c>
      <c r="M909" s="29">
        <f>MIN(E909:I909)</f>
        <v>0.45210856181439302</v>
      </c>
      <c r="N909">
        <v>99</v>
      </c>
      <c r="O909">
        <v>99</v>
      </c>
      <c r="P909">
        <v>0.33704192864490101</v>
      </c>
      <c r="Q909">
        <v>0.521642068055721</v>
      </c>
      <c r="R909">
        <v>99</v>
      </c>
      <c r="S909">
        <v>58667.764302698</v>
      </c>
      <c r="T909">
        <v>20.614074897199</v>
      </c>
      <c r="U909" s="28" t="str">
        <f>IF(V909=N909,$E$2,IF(V909=O909,$F$2,IF(V909=P909,$G$2,IF(V909=Q909,$H$2,IF(V909=R909,$I$2,0)))))</f>
        <v>SA_Diesel</v>
      </c>
      <c r="V909" s="29">
        <f t="shared" si="28"/>
        <v>0.33704192864490101</v>
      </c>
      <c r="W909" s="27">
        <v>99</v>
      </c>
      <c r="X909">
        <v>99</v>
      </c>
      <c r="Y909" s="28">
        <v>0.18788147824000501</v>
      </c>
      <c r="Z909" s="28">
        <v>0.521642068055721</v>
      </c>
      <c r="AA909" s="28">
        <v>99</v>
      </c>
      <c r="AB909" s="23">
        <v>33997.031050901001</v>
      </c>
      <c r="AC909" s="23">
        <v>27.416719613274601</v>
      </c>
      <c r="AD909" s="28" t="str">
        <f>IF(AE909=W909,$E$2,IF(AE909=X909,$F$2,IF(AE909=Y909,$G$2,IF(AE909=Z909,$H$2,IF(AE909=AA909,$I$2,0)))))</f>
        <v>SA_Diesel</v>
      </c>
      <c r="AE909" s="29">
        <f t="shared" si="29"/>
        <v>0.18788147824000501</v>
      </c>
    </row>
    <row r="910" spans="1:31" x14ac:dyDescent="0.25">
      <c r="A910">
        <v>1</v>
      </c>
      <c r="B910" s="15">
        <v>13440</v>
      </c>
      <c r="C910" s="15">
        <v>-62.923066030000001</v>
      </c>
      <c r="D910" s="15">
        <v>-16.700464579999998</v>
      </c>
      <c r="E910">
        <v>99</v>
      </c>
      <c r="F910">
        <v>99</v>
      </c>
      <c r="G910">
        <v>0.80070826613145296</v>
      </c>
      <c r="H910">
        <v>0.51279130125944095</v>
      </c>
      <c r="I910">
        <v>99</v>
      </c>
      <c r="J910">
        <v>69843.057944525106</v>
      </c>
      <c r="K910">
        <v>12.0835740388451</v>
      </c>
      <c r="L910" s="28" t="str">
        <f>IF(M910=E910,$E$2,IF(M910=F910,$F$2,IF(M910=G910,$G$2,IF(M910=H910,$H$2,IF(M910=I910,$I$2,0)))))</f>
        <v>SA_PV</v>
      </c>
      <c r="M910" s="29">
        <f>MIN(E910:I910)</f>
        <v>0.51279130125944095</v>
      </c>
      <c r="N910">
        <v>99</v>
      </c>
      <c r="O910">
        <v>99</v>
      </c>
      <c r="P910">
        <v>0.56798923275495405</v>
      </c>
      <c r="Q910">
        <v>0.51279130125944095</v>
      </c>
      <c r="R910">
        <v>99</v>
      </c>
      <c r="S910">
        <v>45814.913665531298</v>
      </c>
      <c r="T910">
        <v>7.9264556514760098</v>
      </c>
      <c r="U910" s="28" t="str">
        <f>IF(V910=N910,$E$2,IF(V910=O910,$F$2,IF(V910=P910,$G$2,IF(V910=Q910,$H$2,IF(V910=R910,$I$2,0)))))</f>
        <v>SA_PV</v>
      </c>
      <c r="V910" s="29">
        <f t="shared" si="28"/>
        <v>0.51279130125944095</v>
      </c>
      <c r="W910" s="27">
        <v>99</v>
      </c>
      <c r="X910">
        <v>99</v>
      </c>
      <c r="Y910" s="28">
        <v>0.26631641171134401</v>
      </c>
      <c r="Z910" s="28">
        <v>0.51279130125944095</v>
      </c>
      <c r="AA910" s="28">
        <v>99</v>
      </c>
      <c r="AB910" s="23">
        <v>7618.0640264897702</v>
      </c>
      <c r="AC910" s="23">
        <v>6.1435460378152396</v>
      </c>
      <c r="AD910" s="28" t="str">
        <f>IF(AE910=W910,$E$2,IF(AE910=X910,$F$2,IF(AE910=Y910,$G$2,IF(AE910=Z910,$H$2,IF(AE910=AA910,$I$2,0)))))</f>
        <v>SA_Diesel</v>
      </c>
      <c r="AE910" s="29">
        <f t="shared" si="29"/>
        <v>0.26631641171134401</v>
      </c>
    </row>
    <row r="911" spans="1:31" x14ac:dyDescent="0.25">
      <c r="A911">
        <v>1</v>
      </c>
      <c r="B911" s="15">
        <v>13443</v>
      </c>
      <c r="C911" s="15">
        <v>-63.462753309999997</v>
      </c>
      <c r="D911" s="15">
        <v>-20.226032289999999</v>
      </c>
      <c r="E911">
        <v>99</v>
      </c>
      <c r="F911">
        <v>99</v>
      </c>
      <c r="G911">
        <v>0.50573928555547898</v>
      </c>
      <c r="H911">
        <v>0.46920651377085998</v>
      </c>
      <c r="I911">
        <v>99</v>
      </c>
      <c r="J911">
        <v>69168.4211762349</v>
      </c>
      <c r="K911">
        <v>11.966854874781101</v>
      </c>
      <c r="L911" s="28" t="str">
        <f>IF(M911=E911,$E$2,IF(M911=F911,$F$2,IF(M911=G911,$G$2,IF(M911=H911,$H$2,IF(M911=I911,$I$2,0)))))</f>
        <v>SA_PV</v>
      </c>
      <c r="M911" s="29">
        <f>MIN(E911:I911)</f>
        <v>0.46920651377085998</v>
      </c>
      <c r="N911">
        <v>99</v>
      </c>
      <c r="O911">
        <v>99</v>
      </c>
      <c r="P911">
        <v>0.37257228312337098</v>
      </c>
      <c r="Q911">
        <v>0.46920651377085998</v>
      </c>
      <c r="R911">
        <v>99</v>
      </c>
      <c r="S911">
        <v>24837.239668394301</v>
      </c>
      <c r="T911">
        <v>20.029855987616401</v>
      </c>
      <c r="U911" s="28" t="str">
        <f>IF(V911=N911,$E$2,IF(V911=O911,$F$2,IF(V911=P911,$G$2,IF(V911=Q911,$H$2,IF(V911=R911,$I$2,0)))))</f>
        <v>SA_Diesel</v>
      </c>
      <c r="V911" s="29">
        <f t="shared" si="28"/>
        <v>0.37257228312337098</v>
      </c>
      <c r="W911" s="27">
        <v>99</v>
      </c>
      <c r="X911">
        <v>99</v>
      </c>
      <c r="Y911" s="28">
        <v>0.19994839108175</v>
      </c>
      <c r="Z911" s="28">
        <v>0.46920651377085998</v>
      </c>
      <c r="AA911" s="28">
        <v>99</v>
      </c>
      <c r="AB911" s="23">
        <v>24837.239668394301</v>
      </c>
      <c r="AC911" s="23">
        <v>20.029855987616401</v>
      </c>
      <c r="AD911" s="28" t="str">
        <f>IF(AE911=W911,$E$2,IF(AE911=X911,$F$2,IF(AE911=Y911,$G$2,IF(AE911=Z911,$H$2,IF(AE911=AA911,$I$2,0)))))</f>
        <v>SA_Diesel</v>
      </c>
      <c r="AE911" s="29">
        <f t="shared" si="29"/>
        <v>0.19994839108175</v>
      </c>
    </row>
    <row r="912" spans="1:31" x14ac:dyDescent="0.25">
      <c r="A912">
        <v>1</v>
      </c>
      <c r="B912" s="15">
        <v>13458</v>
      </c>
      <c r="C912" s="15">
        <v>-63.460950519999997</v>
      </c>
      <c r="D912" s="15">
        <v>-19.490427759999999</v>
      </c>
      <c r="E912">
        <v>99</v>
      </c>
      <c r="F912">
        <v>99</v>
      </c>
      <c r="G912">
        <v>0.61300073303765101</v>
      </c>
      <c r="H912">
        <v>0.46230265770992701</v>
      </c>
      <c r="I912">
        <v>99</v>
      </c>
      <c r="J912">
        <v>47641.578686285196</v>
      </c>
      <c r="K912">
        <v>8.2424876619870595</v>
      </c>
      <c r="L912" s="28" t="str">
        <f>IF(M912=E912,$E$2,IF(M912=F912,$F$2,IF(M912=G912,$G$2,IF(M912=H912,$H$2,IF(M912=I912,$I$2,0)))))</f>
        <v>SA_PV</v>
      </c>
      <c r="M912" s="29">
        <f>MIN(E912:I912)</f>
        <v>0.46230265770992701</v>
      </c>
      <c r="N912">
        <v>99</v>
      </c>
      <c r="O912">
        <v>99</v>
      </c>
      <c r="P912">
        <v>0.44363299208030998</v>
      </c>
      <c r="Q912">
        <v>0.46230265770992701</v>
      </c>
      <c r="R912">
        <v>99</v>
      </c>
      <c r="S912">
        <v>20806.521159423901</v>
      </c>
      <c r="T912">
        <v>16.7793051075992</v>
      </c>
      <c r="U912" s="28" t="str">
        <f>IF(V912=N912,$E$2,IF(V912=O912,$F$2,IF(V912=P912,$G$2,IF(V912=Q912,$H$2,IF(V912=R912,$I$2,0)))))</f>
        <v>SA_Diesel</v>
      </c>
      <c r="V912" s="29">
        <f t="shared" si="28"/>
        <v>0.44363299208030998</v>
      </c>
      <c r="W912" s="27">
        <v>99</v>
      </c>
      <c r="X912">
        <v>99</v>
      </c>
      <c r="Y912" s="28">
        <v>0.22408221676523901</v>
      </c>
      <c r="Z912" s="28">
        <v>0.46230265770992701</v>
      </c>
      <c r="AA912" s="28">
        <v>99</v>
      </c>
      <c r="AB912" s="23">
        <v>20806.521159423901</v>
      </c>
      <c r="AC912" s="23">
        <v>16.7793051075992</v>
      </c>
      <c r="AD912" s="28" t="str">
        <f>IF(AE912=W912,$E$2,IF(AE912=X912,$F$2,IF(AE912=Y912,$G$2,IF(AE912=Z912,$H$2,IF(AE912=AA912,$I$2,0)))))</f>
        <v>SA_Diesel</v>
      </c>
      <c r="AE912" s="29">
        <f t="shared" si="29"/>
        <v>0.22408221676523901</v>
      </c>
    </row>
    <row r="913" spans="1:31" x14ac:dyDescent="0.25">
      <c r="A913">
        <v>1</v>
      </c>
      <c r="B913" s="15">
        <v>13486</v>
      </c>
      <c r="C913" s="15">
        <v>-62.052078639999998</v>
      </c>
      <c r="D913" s="15">
        <v>-17.446749879999999</v>
      </c>
      <c r="E913">
        <v>99</v>
      </c>
      <c r="F913">
        <v>99</v>
      </c>
      <c r="G913">
        <v>0.72026218051982405</v>
      </c>
      <c r="H913">
        <v>0.51306333908504198</v>
      </c>
      <c r="I913">
        <v>99</v>
      </c>
      <c r="J913">
        <v>23413.476222854799</v>
      </c>
      <c r="K913">
        <v>18.881669749719901</v>
      </c>
      <c r="L913" s="28" t="str">
        <f>IF(M913=E913,$E$2,IF(M913=F913,$F$2,IF(M913=G913,$G$2,IF(M913=H913,$H$2,IF(M913=I913,$I$2,0)))))</f>
        <v>SA_PV</v>
      </c>
      <c r="M913" s="29">
        <f>MIN(E913:I913)</f>
        <v>0.51306333908504198</v>
      </c>
      <c r="N913">
        <v>99</v>
      </c>
      <c r="O913">
        <v>99</v>
      </c>
      <c r="P913">
        <v>0.51469370103724899</v>
      </c>
      <c r="Q913">
        <v>0.51306333908504198</v>
      </c>
      <c r="R913">
        <v>99</v>
      </c>
      <c r="S913">
        <v>129820.879528818</v>
      </c>
      <c r="T913">
        <v>22.460359780072299</v>
      </c>
      <c r="U913" s="28" t="str">
        <f>IF(V913=N913,$E$2,IF(V913=O913,$F$2,IF(V913=P913,$G$2,IF(V913=Q913,$H$2,IF(V913=R913,$I$2,0)))))</f>
        <v>SA_PV</v>
      </c>
      <c r="V913" s="29">
        <f t="shared" si="28"/>
        <v>0.51306333908504198</v>
      </c>
      <c r="W913" s="27">
        <v>99</v>
      </c>
      <c r="X913">
        <v>99</v>
      </c>
      <c r="Y913" s="28">
        <v>0.248216042448727</v>
      </c>
      <c r="Z913" s="28">
        <v>0.51306333908504198</v>
      </c>
      <c r="AA913" s="28">
        <v>99</v>
      </c>
      <c r="AB913" s="23">
        <v>21575.057366742301</v>
      </c>
      <c r="AC913" s="23">
        <v>17.3990869255218</v>
      </c>
      <c r="AD913" s="28" t="str">
        <f>IF(AE913=W913,$E$2,IF(AE913=X913,$F$2,IF(AE913=Y913,$G$2,IF(AE913=Z913,$H$2,IF(AE913=AA913,$I$2,0)))))</f>
        <v>SA_Diesel</v>
      </c>
      <c r="AE913" s="29">
        <f t="shared" si="29"/>
        <v>0.248216042448727</v>
      </c>
    </row>
    <row r="914" spans="1:31" x14ac:dyDescent="0.25">
      <c r="A914">
        <v>1</v>
      </c>
      <c r="B914" s="15">
        <v>13487</v>
      </c>
      <c r="C914" s="15">
        <v>-61.020528779999999</v>
      </c>
      <c r="D914" s="15">
        <v>-16.681308120000001</v>
      </c>
      <c r="E914">
        <v>99</v>
      </c>
      <c r="F914">
        <v>99</v>
      </c>
      <c r="G914">
        <v>0.53255464742602199</v>
      </c>
      <c r="H914">
        <v>0.45244020101211502</v>
      </c>
      <c r="I914">
        <v>99</v>
      </c>
      <c r="J914">
        <v>75409.870415386104</v>
      </c>
      <c r="K914">
        <v>13.0466903832847</v>
      </c>
      <c r="L914" s="28" t="str">
        <f>IF(M914=E914,$E$2,IF(M914=F914,$F$2,IF(M914=G914,$G$2,IF(M914=H914,$H$2,IF(M914=I914,$I$2,0)))))</f>
        <v>SA_PV</v>
      </c>
      <c r="M914" s="29">
        <f>MIN(E914:I914)</f>
        <v>0.45244020101211502</v>
      </c>
      <c r="N914">
        <v>99</v>
      </c>
      <c r="O914">
        <v>99</v>
      </c>
      <c r="P914">
        <v>0.39033746036260603</v>
      </c>
      <c r="Q914">
        <v>0.45244020101211502</v>
      </c>
      <c r="R914">
        <v>99</v>
      </c>
      <c r="S914">
        <v>12258.737777529401</v>
      </c>
      <c r="T914">
        <v>9.8859919842993094</v>
      </c>
      <c r="U914" s="28" t="str">
        <f>IF(V914=N914,$E$2,IF(V914=O914,$F$2,IF(V914=P914,$G$2,IF(V914=Q914,$H$2,IF(V914=R914,$I$2,0)))))</f>
        <v>SA_Diesel</v>
      </c>
      <c r="V914" s="29">
        <f t="shared" si="28"/>
        <v>0.39033746036260603</v>
      </c>
      <c r="W914" s="27">
        <v>99</v>
      </c>
      <c r="X914">
        <v>99</v>
      </c>
      <c r="Y914" s="28">
        <v>0.205981847502622</v>
      </c>
      <c r="Z914" s="28">
        <v>0.45244020101211502</v>
      </c>
      <c r="AA914" s="28">
        <v>99</v>
      </c>
      <c r="AB914" s="23">
        <v>12258.737777529401</v>
      </c>
      <c r="AC914" s="23">
        <v>9.8859919842993094</v>
      </c>
      <c r="AD914" s="28" t="str">
        <f>IF(AE914=W914,$E$2,IF(AE914=X914,$F$2,IF(AE914=Y914,$G$2,IF(AE914=Z914,$H$2,IF(AE914=AA914,$I$2,0)))))</f>
        <v>SA_Diesel</v>
      </c>
      <c r="AE914" s="29">
        <f t="shared" si="29"/>
        <v>0.205981847502622</v>
      </c>
    </row>
    <row r="915" spans="1:31" x14ac:dyDescent="0.25">
      <c r="A915">
        <v>1</v>
      </c>
      <c r="B915" s="15">
        <v>13493</v>
      </c>
      <c r="C915" s="15">
        <v>-58.937366390000001</v>
      </c>
      <c r="D915" s="15">
        <v>-16.764866170000001</v>
      </c>
      <c r="E915">
        <v>99</v>
      </c>
      <c r="F915">
        <v>99</v>
      </c>
      <c r="G915">
        <v>0.50573928555547898</v>
      </c>
      <c r="H915">
        <v>0.50344840925315204</v>
      </c>
      <c r="I915">
        <v>99</v>
      </c>
      <c r="J915">
        <v>66243.762799210497</v>
      </c>
      <c r="K915">
        <v>11.4608586157803</v>
      </c>
      <c r="L915" s="28" t="str">
        <f>IF(M915=E915,$E$2,IF(M915=F915,$F$2,IF(M915=G915,$G$2,IF(M915=H915,$H$2,IF(M915=I915,$I$2,0)))))</f>
        <v>SA_PV</v>
      </c>
      <c r="M915" s="29">
        <f>MIN(E915:I915)</f>
        <v>0.50344840925315204</v>
      </c>
      <c r="N915">
        <v>99</v>
      </c>
      <c r="O915">
        <v>99</v>
      </c>
      <c r="P915">
        <v>0.37257228312337098</v>
      </c>
      <c r="Q915">
        <v>0.50344840925315204</v>
      </c>
      <c r="R915">
        <v>99</v>
      </c>
      <c r="S915">
        <v>28556.0388993581</v>
      </c>
      <c r="T915">
        <v>23.028861273129198</v>
      </c>
      <c r="U915" s="28" t="str">
        <f>IF(V915=N915,$E$2,IF(V915=O915,$F$2,IF(V915=P915,$G$2,IF(V915=Q915,$H$2,IF(V915=R915,$I$2,0)))))</f>
        <v>SA_Diesel</v>
      </c>
      <c r="V915" s="29">
        <f t="shared" si="28"/>
        <v>0.37257228312337098</v>
      </c>
      <c r="W915" s="27">
        <v>99</v>
      </c>
      <c r="X915">
        <v>99</v>
      </c>
      <c r="Y915" s="28">
        <v>0.19994839108175</v>
      </c>
      <c r="Z915" s="28">
        <v>0.50344840925315204</v>
      </c>
      <c r="AA915" s="28">
        <v>99</v>
      </c>
      <c r="AB915" s="23">
        <v>28556.0388993581</v>
      </c>
      <c r="AC915" s="23">
        <v>23.028861273129198</v>
      </c>
      <c r="AD915" s="28" t="str">
        <f>IF(AE915=W915,$E$2,IF(AE915=X915,$F$2,IF(AE915=Y915,$G$2,IF(AE915=Z915,$H$2,IF(AE915=AA915,$I$2,0)))))</f>
        <v>SA_Diesel</v>
      </c>
      <c r="AE915" s="29">
        <f t="shared" si="29"/>
        <v>0.19994839108175</v>
      </c>
    </row>
    <row r="916" spans="1:31" x14ac:dyDescent="0.25">
      <c r="A916">
        <v>1</v>
      </c>
      <c r="B916" s="15">
        <v>13548</v>
      </c>
      <c r="C916" s="15">
        <v>-68.871866539999999</v>
      </c>
      <c r="D916" s="15">
        <v>-14.90306446</v>
      </c>
      <c r="E916">
        <v>99</v>
      </c>
      <c r="F916">
        <v>99</v>
      </c>
      <c r="G916">
        <v>0.586185371167108</v>
      </c>
      <c r="H916">
        <v>0.52822252608824105</v>
      </c>
      <c r="I916">
        <v>99</v>
      </c>
      <c r="J916">
        <v>43076.973264943801</v>
      </c>
      <c r="K916">
        <v>7.4527635406477204</v>
      </c>
      <c r="L916" s="28" t="str">
        <f>IF(M916=E916,$E$2,IF(M916=F916,$F$2,IF(M916=G916,$G$2,IF(M916=H916,$H$2,IF(M916=I916,$I$2,0)))))</f>
        <v>SA_PV</v>
      </c>
      <c r="M916" s="29">
        <f>MIN(E916:I916)</f>
        <v>0.52822252608824105</v>
      </c>
      <c r="N916">
        <v>99</v>
      </c>
      <c r="O916">
        <v>99</v>
      </c>
      <c r="P916">
        <v>0.425867814841075</v>
      </c>
      <c r="Q916">
        <v>0.52822252608824105</v>
      </c>
      <c r="R916">
        <v>99</v>
      </c>
      <c r="S916">
        <v>11391.055805447601</v>
      </c>
      <c r="T916">
        <v>9.1862546070429794</v>
      </c>
      <c r="U916" s="28" t="str">
        <f>IF(V916=N916,$E$2,IF(V916=O916,$F$2,IF(V916=P916,$G$2,IF(V916=Q916,$H$2,IF(V916=R916,$I$2,0)))))</f>
        <v>SA_Diesel</v>
      </c>
      <c r="V916" s="29">
        <f t="shared" si="28"/>
        <v>0.425867814841075</v>
      </c>
      <c r="W916" s="27">
        <v>99</v>
      </c>
      <c r="X916">
        <v>99</v>
      </c>
      <c r="Y916" s="28">
        <v>0.21804876034436599</v>
      </c>
      <c r="Z916" s="28">
        <v>0.52822252608824105</v>
      </c>
      <c r="AA916" s="28">
        <v>99</v>
      </c>
      <c r="AB916" s="23">
        <v>11391.055805447601</v>
      </c>
      <c r="AC916" s="23">
        <v>9.1862546070429794</v>
      </c>
      <c r="AD916" s="28" t="str">
        <f>IF(AE916=W916,$E$2,IF(AE916=X916,$F$2,IF(AE916=Y916,$G$2,IF(AE916=Z916,$H$2,IF(AE916=AA916,$I$2,0)))))</f>
        <v>SA_Diesel</v>
      </c>
      <c r="AE916" s="29">
        <f t="shared" si="29"/>
        <v>0.21804876034436599</v>
      </c>
    </row>
    <row r="917" spans="1:31" x14ac:dyDescent="0.25">
      <c r="A917">
        <v>1</v>
      </c>
      <c r="B917" s="15">
        <v>13553</v>
      </c>
      <c r="C917" s="15">
        <v>-67.990590359999999</v>
      </c>
      <c r="D917" s="15">
        <v>-15.457004599999999</v>
      </c>
      <c r="E917">
        <v>99</v>
      </c>
      <c r="F917">
        <v>99</v>
      </c>
      <c r="G917">
        <v>0.63981609490819402</v>
      </c>
      <c r="H917">
        <v>0.46280707959504402</v>
      </c>
      <c r="I917">
        <v>99</v>
      </c>
      <c r="J917">
        <v>92038.686875781597</v>
      </c>
      <c r="K917">
        <v>15.923648248405099</v>
      </c>
      <c r="L917" s="28" t="str">
        <f>IF(M917=E917,$E$2,IF(M917=F917,$F$2,IF(M917=G917,$G$2,IF(M917=H917,$H$2,IF(M917=I917,$I$2,0)))))</f>
        <v>SA_PV</v>
      </c>
      <c r="M917" s="29">
        <f>MIN(E917:I917)</f>
        <v>0.46280707959504402</v>
      </c>
      <c r="N917">
        <v>99</v>
      </c>
      <c r="O917">
        <v>99</v>
      </c>
      <c r="P917">
        <v>0.46139816931954503</v>
      </c>
      <c r="Q917">
        <v>0.46280707959504402</v>
      </c>
      <c r="R917">
        <v>99</v>
      </c>
      <c r="S917">
        <v>18661.758017842702</v>
      </c>
      <c r="T917">
        <v>15.049672611115099</v>
      </c>
      <c r="U917" s="28" t="str">
        <f>IF(V917=N917,$E$2,IF(V917=O917,$F$2,IF(V917=P917,$G$2,IF(V917=Q917,$H$2,IF(V917=R917,$I$2,0)))))</f>
        <v>SA_Diesel</v>
      </c>
      <c r="V917" s="29">
        <f t="shared" si="28"/>
        <v>0.46139816931954503</v>
      </c>
      <c r="W917" s="27">
        <v>99</v>
      </c>
      <c r="X917">
        <v>99</v>
      </c>
      <c r="Y917" s="28">
        <v>0.23011567318611101</v>
      </c>
      <c r="Z917" s="28">
        <v>0.46280707959504402</v>
      </c>
      <c r="AA917" s="28">
        <v>99</v>
      </c>
      <c r="AB917" s="23">
        <v>18661.758017842702</v>
      </c>
      <c r="AC917" s="23">
        <v>15.049672611115099</v>
      </c>
      <c r="AD917" s="28" t="str">
        <f>IF(AE917=W917,$E$2,IF(AE917=X917,$F$2,IF(AE917=Y917,$G$2,IF(AE917=Z917,$H$2,IF(AE917=AA917,$I$2,0)))))</f>
        <v>SA_Diesel</v>
      </c>
      <c r="AE917" s="29">
        <f t="shared" si="29"/>
        <v>0.23011567318611101</v>
      </c>
    </row>
    <row r="918" spans="1:31" x14ac:dyDescent="0.25">
      <c r="A918">
        <v>1</v>
      </c>
      <c r="B918" s="15">
        <v>13592</v>
      </c>
      <c r="C918" s="15">
        <v>-65.492478000000006</v>
      </c>
      <c r="D918" s="15">
        <v>-10.952923999999999</v>
      </c>
      <c r="E918">
        <v>99</v>
      </c>
      <c r="F918">
        <v>99</v>
      </c>
      <c r="G918">
        <v>0.47892392368493603</v>
      </c>
      <c r="H918">
        <v>0.45682572800092403</v>
      </c>
      <c r="I918">
        <v>99</v>
      </c>
      <c r="J918">
        <v>186888.70555911199</v>
      </c>
      <c r="K918">
        <v>36.861677625071401</v>
      </c>
      <c r="L918" s="28" t="str">
        <f>IF(M918=E918,$E$2,IF(M918=F918,$F$2,IF(M918=G918,$G$2,IF(M918=H918,$H$2,IF(M918=I918,$I$2,0)))))</f>
        <v>SA_PV</v>
      </c>
      <c r="M918" s="29">
        <f>MIN(E918:I918)</f>
        <v>0.45682572800092403</v>
      </c>
      <c r="N918">
        <v>99</v>
      </c>
      <c r="O918">
        <v>99</v>
      </c>
      <c r="P918">
        <v>0.354807105884136</v>
      </c>
      <c r="Q918">
        <v>0.45682572800092403</v>
      </c>
      <c r="R918">
        <v>99</v>
      </c>
      <c r="S918">
        <v>24676.774868324799</v>
      </c>
      <c r="T918">
        <v>19.900450027880701</v>
      </c>
      <c r="U918" s="28" t="str">
        <f>IF(V918=N918,$E$2,IF(V918=O918,$F$2,IF(V918=P918,$G$2,IF(V918=Q918,$H$2,IF(V918=R918,$I$2,0)))))</f>
        <v>SA_Diesel</v>
      </c>
      <c r="V918" s="29">
        <f t="shared" si="28"/>
        <v>0.354807105884136</v>
      </c>
      <c r="W918" s="27">
        <v>99</v>
      </c>
      <c r="X918">
        <v>99</v>
      </c>
      <c r="Y918" s="28">
        <v>0.193914934660878</v>
      </c>
      <c r="Z918" s="28">
        <v>0.45682572800092403</v>
      </c>
      <c r="AA918" s="28">
        <v>99</v>
      </c>
      <c r="AB918" s="23">
        <v>24676.774868324799</v>
      </c>
      <c r="AC918" s="23">
        <v>19.900450027880701</v>
      </c>
      <c r="AD918" s="28" t="str">
        <f>IF(AE918=W918,$E$2,IF(AE918=X918,$F$2,IF(AE918=Y918,$G$2,IF(AE918=Z918,$H$2,IF(AE918=AA918,$I$2,0)))))</f>
        <v>SA_Diesel</v>
      </c>
      <c r="AE918" s="29">
        <f t="shared" si="29"/>
        <v>0.193914934660878</v>
      </c>
    </row>
    <row r="919" spans="1:31" x14ac:dyDescent="0.25">
      <c r="A919">
        <v>1</v>
      </c>
      <c r="B919" s="15">
        <v>13611</v>
      </c>
      <c r="C919" s="15">
        <v>-63.957075869999997</v>
      </c>
      <c r="D919" s="15">
        <v>-15.247862</v>
      </c>
      <c r="E919">
        <v>99</v>
      </c>
      <c r="F919">
        <v>99</v>
      </c>
      <c r="G919">
        <v>0.96160043735471201</v>
      </c>
      <c r="H919">
        <v>0.51995935170715402</v>
      </c>
      <c r="I919">
        <v>99</v>
      </c>
      <c r="J919">
        <v>82273.1967492072</v>
      </c>
      <c r="K919">
        <v>14.2341170846379</v>
      </c>
      <c r="L919" s="28" t="str">
        <f>IF(M919=E919,$E$2,IF(M919=F919,$F$2,IF(M919=G919,$G$2,IF(M919=H919,$H$2,IF(M919=I919,$I$2,0)))))</f>
        <v>SA_PV</v>
      </c>
      <c r="M919" s="29">
        <f>MIN(E919:I919)</f>
        <v>0.51995935170715402</v>
      </c>
      <c r="N919">
        <v>99</v>
      </c>
      <c r="O919">
        <v>99</v>
      </c>
      <c r="P919">
        <v>0.67458029619036297</v>
      </c>
      <c r="Q919">
        <v>0.51995935170715402</v>
      </c>
      <c r="R919">
        <v>99</v>
      </c>
      <c r="S919">
        <v>60880.984046170597</v>
      </c>
      <c r="T919">
        <v>10.5330422225208</v>
      </c>
      <c r="U919" s="28" t="str">
        <f>IF(V919=N919,$E$2,IF(V919=O919,$F$2,IF(V919=P919,$G$2,IF(V919=Q919,$H$2,IF(V919=R919,$I$2,0)))))</f>
        <v>SA_PV</v>
      </c>
      <c r="V919" s="29">
        <f t="shared" si="28"/>
        <v>0.51995935170715402</v>
      </c>
      <c r="W919" s="27">
        <v>99</v>
      </c>
      <c r="X919">
        <v>99</v>
      </c>
      <c r="Y919" s="28">
        <v>0.30251715023657699</v>
      </c>
      <c r="Z919" s="28">
        <v>0.51995935170715402</v>
      </c>
      <c r="AA919" s="28">
        <v>99</v>
      </c>
      <c r="AB919" s="23">
        <v>9983.6802941209298</v>
      </c>
      <c r="AC919" s="23">
        <v>8.0512843289954006</v>
      </c>
      <c r="AD919" s="28" t="str">
        <f>IF(AE919=W919,$E$2,IF(AE919=X919,$F$2,IF(AE919=Y919,$G$2,IF(AE919=Z919,$H$2,IF(AE919=AA919,$I$2,0)))))</f>
        <v>SA_Diesel</v>
      </c>
      <c r="AE919" s="29">
        <f t="shared" si="29"/>
        <v>0.30251715023657699</v>
      </c>
    </row>
    <row r="920" spans="1:31" x14ac:dyDescent="0.25">
      <c r="A920">
        <v>1</v>
      </c>
      <c r="B920" s="15">
        <v>13630</v>
      </c>
      <c r="C920" s="15">
        <v>-65.645664019999998</v>
      </c>
      <c r="D920" s="15">
        <v>-17.927777420000002</v>
      </c>
      <c r="E920">
        <v>99</v>
      </c>
      <c r="F920">
        <v>99</v>
      </c>
      <c r="G920">
        <v>0.47892392368493603</v>
      </c>
      <c r="H920">
        <v>0.38949741822668299</v>
      </c>
      <c r="I920">
        <v>99</v>
      </c>
      <c r="J920">
        <v>39997.914104841897</v>
      </c>
      <c r="K920">
        <v>32.256098907178902</v>
      </c>
      <c r="L920" s="28" t="str">
        <f>IF(M920=E920,$E$2,IF(M920=F920,$F$2,IF(M920=G920,$G$2,IF(M920=H920,$H$2,IF(M920=I920,$I$2,0)))))</f>
        <v>SA_PV</v>
      </c>
      <c r="M920" s="29">
        <f>MIN(E920:I920)</f>
        <v>0.38949741822668299</v>
      </c>
      <c r="N920">
        <v>99</v>
      </c>
      <c r="O920">
        <v>99</v>
      </c>
      <c r="P920">
        <v>0.354807105884136</v>
      </c>
      <c r="Q920">
        <v>0.38949741822668299</v>
      </c>
      <c r="R920">
        <v>99</v>
      </c>
      <c r="S920">
        <v>13181.242279239699</v>
      </c>
      <c r="T920">
        <v>10.6299406905115</v>
      </c>
      <c r="U920" s="28" t="str">
        <f>IF(V920=N920,$E$2,IF(V920=O920,$F$2,IF(V920=P920,$G$2,IF(V920=Q920,$H$2,IF(V920=R920,$I$2,0)))))</f>
        <v>SA_Diesel</v>
      </c>
      <c r="V920" s="29">
        <f t="shared" si="28"/>
        <v>0.354807105884136</v>
      </c>
      <c r="W920" s="27">
        <v>99</v>
      </c>
      <c r="X920">
        <v>99</v>
      </c>
      <c r="Y920" s="28">
        <v>0.193914934660878</v>
      </c>
      <c r="Z920" s="28">
        <v>0.38949741822668299</v>
      </c>
      <c r="AA920" s="28">
        <v>99</v>
      </c>
      <c r="AB920" s="23">
        <v>13181.242279239699</v>
      </c>
      <c r="AC920" s="23">
        <v>10.6299406905115</v>
      </c>
      <c r="AD920" s="28" t="str">
        <f>IF(AE920=W920,$E$2,IF(AE920=X920,$F$2,IF(AE920=Y920,$G$2,IF(AE920=Z920,$H$2,IF(AE920=AA920,$I$2,0)))))</f>
        <v>SA_Diesel</v>
      </c>
      <c r="AE920" s="29">
        <f t="shared" si="29"/>
        <v>0.193914934660878</v>
      </c>
    </row>
    <row r="921" spans="1:31" x14ac:dyDescent="0.25">
      <c r="A921">
        <v>1</v>
      </c>
      <c r="B921" s="15">
        <v>13636</v>
      </c>
      <c r="C921" s="15">
        <v>-66.581072500000005</v>
      </c>
      <c r="D921" s="15">
        <v>-17.425116679999999</v>
      </c>
      <c r="E921">
        <v>99</v>
      </c>
      <c r="F921">
        <v>99</v>
      </c>
      <c r="G921">
        <v>0.61300073303765101</v>
      </c>
      <c r="H921">
        <v>0.42529656735941301</v>
      </c>
      <c r="I921">
        <v>99</v>
      </c>
      <c r="J921">
        <v>145176.26289359599</v>
      </c>
      <c r="K921">
        <v>28.6343713794076</v>
      </c>
      <c r="L921" s="28" t="str">
        <f>IF(M921=E921,$E$2,IF(M921=F921,$F$2,IF(M921=G921,$G$2,IF(M921=H921,$H$2,IF(M921=I921,$I$2,0)))))</f>
        <v>SA_PV</v>
      </c>
      <c r="M921" s="29">
        <f>MIN(E921:I921)</f>
        <v>0.42529656735941301</v>
      </c>
      <c r="N921">
        <v>99</v>
      </c>
      <c r="O921">
        <v>99</v>
      </c>
      <c r="P921">
        <v>0.44363299208030998</v>
      </c>
      <c r="Q921">
        <v>0.42529656735941301</v>
      </c>
      <c r="R921">
        <v>99</v>
      </c>
      <c r="S921">
        <v>54571.861309813998</v>
      </c>
      <c r="T921">
        <v>9.4414984965076201</v>
      </c>
      <c r="U921" s="28" t="str">
        <f>IF(V921=N921,$E$2,IF(V921=O921,$F$2,IF(V921=P921,$G$2,IF(V921=Q921,$H$2,IF(V921=R921,$I$2,0)))))</f>
        <v>SA_PV</v>
      </c>
      <c r="V921" s="29">
        <f t="shared" si="28"/>
        <v>0.42529656735941301</v>
      </c>
      <c r="W921" s="27">
        <v>99</v>
      </c>
      <c r="X921">
        <v>99</v>
      </c>
      <c r="Y921" s="28">
        <v>0.22408221676523901</v>
      </c>
      <c r="Z921" s="28">
        <v>0.42529656735941301</v>
      </c>
      <c r="AA921" s="28">
        <v>99</v>
      </c>
      <c r="AB921" s="23">
        <v>10940.956329701001</v>
      </c>
      <c r="AC921" s="23">
        <v>8.8232743483801297</v>
      </c>
      <c r="AD921" s="28" t="str">
        <f>IF(AE921=W921,$E$2,IF(AE921=X921,$F$2,IF(AE921=Y921,$G$2,IF(AE921=Z921,$H$2,IF(AE921=AA921,$I$2,0)))))</f>
        <v>SA_Diesel</v>
      </c>
      <c r="AE921" s="29">
        <f t="shared" si="29"/>
        <v>0.22408221676523901</v>
      </c>
    </row>
    <row r="922" spans="1:31" x14ac:dyDescent="0.25">
      <c r="A922">
        <v>1</v>
      </c>
      <c r="B922" s="15">
        <v>13641</v>
      </c>
      <c r="C922" s="15">
        <v>-65.344704960000001</v>
      </c>
      <c r="D922" s="15">
        <v>-17.061498289999999</v>
      </c>
      <c r="E922">
        <v>99</v>
      </c>
      <c r="F922">
        <v>99</v>
      </c>
      <c r="G922">
        <v>0.61300073303765101</v>
      </c>
      <c r="H922">
        <v>0.543449953169581</v>
      </c>
      <c r="I922">
        <v>0.42976566553658402</v>
      </c>
      <c r="J922">
        <v>79101.032305579996</v>
      </c>
      <c r="K922">
        <v>15.6017815198382</v>
      </c>
      <c r="L922" s="28" t="str">
        <f>IF(M922=E922,$E$2,IF(M922=F922,$F$2,IF(M922=G922,$G$2,IF(M922=H922,$H$2,IF(M922=I922,$I$2,0)))))</f>
        <v>Grid_extension</v>
      </c>
      <c r="M922" s="29">
        <f>MIN(E922:I922)</f>
        <v>0.42976566553658402</v>
      </c>
      <c r="N922">
        <v>99</v>
      </c>
      <c r="O922">
        <v>99</v>
      </c>
      <c r="P922">
        <v>0.44363299208030998</v>
      </c>
      <c r="Q922">
        <v>0.543449953169581</v>
      </c>
      <c r="R922">
        <v>0.42976566553658402</v>
      </c>
      <c r="S922">
        <v>176947.11526395401</v>
      </c>
      <c r="T922">
        <v>17.3223246430411</v>
      </c>
      <c r="U922" s="28" t="str">
        <f>IF(V922=N922,$E$2,IF(V922=O922,$F$2,IF(V922=P922,$G$2,IF(V922=Q922,$H$2,IF(V922=R922,$I$2,0)))))</f>
        <v>Grid_extension</v>
      </c>
      <c r="V922" s="29">
        <f t="shared" si="28"/>
        <v>0.42976566553658402</v>
      </c>
      <c r="W922" s="27">
        <v>99</v>
      </c>
      <c r="X922">
        <v>99</v>
      </c>
      <c r="Y922" s="28">
        <v>0.22408221676523901</v>
      </c>
      <c r="Z922" s="28">
        <v>0.543449953169581</v>
      </c>
      <c r="AA922" s="28">
        <v>99</v>
      </c>
      <c r="AB922" s="23">
        <v>37174.513874422497</v>
      </c>
      <c r="AC922" s="23">
        <v>29.979183244821002</v>
      </c>
      <c r="AD922" s="28" t="str">
        <f>IF(AE922=W922,$E$2,IF(AE922=X922,$F$2,IF(AE922=Y922,$G$2,IF(AE922=Z922,$H$2,IF(AE922=AA922,$I$2,0)))))</f>
        <v>SA_Diesel</v>
      </c>
      <c r="AE922" s="29">
        <f t="shared" si="29"/>
        <v>0.22408221676523901</v>
      </c>
    </row>
    <row r="923" spans="1:31" x14ac:dyDescent="0.25">
      <c r="A923">
        <v>1</v>
      </c>
      <c r="B923" s="15">
        <v>13649</v>
      </c>
      <c r="C923" s="15">
        <v>-65.108116690000003</v>
      </c>
      <c r="D923" s="15">
        <v>-18.31022754</v>
      </c>
      <c r="E923">
        <v>99</v>
      </c>
      <c r="F923">
        <v>99</v>
      </c>
      <c r="G923">
        <v>0.66663145677873803</v>
      </c>
      <c r="H923">
        <v>0.39183620180033102</v>
      </c>
      <c r="I923">
        <v>99</v>
      </c>
      <c r="J923">
        <v>45814.913665531298</v>
      </c>
      <c r="K923">
        <v>7.9264556514760098</v>
      </c>
      <c r="L923" s="28" t="str">
        <f>IF(M923=E923,$E$2,IF(M923=F923,$F$2,IF(M923=G923,$G$2,IF(M923=H923,$H$2,IF(M923=I923,$I$2,0)))))</f>
        <v>SA_PV</v>
      </c>
      <c r="M923" s="29">
        <f>MIN(E923:I923)</f>
        <v>0.39183620180033102</v>
      </c>
      <c r="N923">
        <v>99</v>
      </c>
      <c r="O923">
        <v>99</v>
      </c>
      <c r="P923">
        <v>0.47916334655878001</v>
      </c>
      <c r="Q923">
        <v>0.39183620180033102</v>
      </c>
      <c r="R923">
        <v>99</v>
      </c>
      <c r="S923">
        <v>138268.59151378999</v>
      </c>
      <c r="T923">
        <v>27.271911541181499</v>
      </c>
      <c r="U923" s="28" t="str">
        <f>IF(V923=N923,$E$2,IF(V923=O923,$F$2,IF(V923=P923,$G$2,IF(V923=Q923,$H$2,IF(V923=R923,$I$2,0)))))</f>
        <v>SA_PV</v>
      </c>
      <c r="V923" s="29">
        <f t="shared" si="28"/>
        <v>0.39183620180033102</v>
      </c>
      <c r="W923" s="27">
        <v>99</v>
      </c>
      <c r="X923">
        <v>99</v>
      </c>
      <c r="Y923" s="28">
        <v>0.236149129606983</v>
      </c>
      <c r="Z923" s="28">
        <v>0.39183620180033102</v>
      </c>
      <c r="AA923" s="28">
        <v>99</v>
      </c>
      <c r="AB923" s="23">
        <v>30088.280983103199</v>
      </c>
      <c r="AC923" s="23">
        <v>24.264529515064901</v>
      </c>
      <c r="AD923" s="28" t="str">
        <f>IF(AE923=W923,$E$2,IF(AE923=X923,$F$2,IF(AE923=Y923,$G$2,IF(AE923=Z923,$H$2,IF(AE923=AA923,$I$2,0)))))</f>
        <v>SA_Diesel</v>
      </c>
      <c r="AE923" s="29">
        <f t="shared" si="29"/>
        <v>0.236149129606983</v>
      </c>
    </row>
    <row r="924" spans="1:31" x14ac:dyDescent="0.25">
      <c r="A924">
        <v>1</v>
      </c>
      <c r="B924" s="15">
        <v>13650</v>
      </c>
      <c r="C924" s="15">
        <v>-66.544771019999999</v>
      </c>
      <c r="D924" s="15">
        <v>-16.734128160000001</v>
      </c>
      <c r="E924">
        <v>99</v>
      </c>
      <c r="F924">
        <v>99</v>
      </c>
      <c r="G924">
        <v>1.0956772467074201</v>
      </c>
      <c r="H924">
        <v>0.61017311935350504</v>
      </c>
      <c r="I924">
        <v>99</v>
      </c>
      <c r="J924">
        <v>136674.96311903899</v>
      </c>
      <c r="K924">
        <v>26.957586414011701</v>
      </c>
      <c r="L924" s="28" t="str">
        <f>IF(M924=E924,$E$2,IF(M924=F924,$F$2,IF(M924=G924,$G$2,IF(M924=H924,$H$2,IF(M924=I924,$I$2,0)))))</f>
        <v>SA_PV</v>
      </c>
      <c r="M924" s="29">
        <f>MIN(E924:I924)</f>
        <v>0.61017311935350504</v>
      </c>
      <c r="N924">
        <v>99</v>
      </c>
      <c r="O924">
        <v>99</v>
      </c>
      <c r="P924">
        <v>0.76340618238653701</v>
      </c>
      <c r="Q924">
        <v>0.61017311935350504</v>
      </c>
      <c r="R924">
        <v>99</v>
      </c>
      <c r="S924">
        <v>76630.728614930107</v>
      </c>
      <c r="T924">
        <v>13.2579115250744</v>
      </c>
      <c r="U924" s="28" t="str">
        <f>IF(V924=N924,$E$2,IF(V924=O924,$F$2,IF(V924=P924,$G$2,IF(V924=Q924,$H$2,IF(V924=R924,$I$2,0)))))</f>
        <v>SA_PV</v>
      </c>
      <c r="V924" s="29">
        <f t="shared" si="28"/>
        <v>0.61017311935350504</v>
      </c>
      <c r="W924" s="27">
        <v>99</v>
      </c>
      <c r="X924">
        <v>99</v>
      </c>
      <c r="Y924" s="28">
        <v>0.33268443234093797</v>
      </c>
      <c r="Z924" s="28">
        <v>0.61017311935350504</v>
      </c>
      <c r="AA924" s="28">
        <v>99</v>
      </c>
      <c r="AB924" s="23">
        <v>10708.491072327501</v>
      </c>
      <c r="AC924" s="23">
        <v>8.6358040139354593</v>
      </c>
      <c r="AD924" s="28" t="str">
        <f>IF(AE924=W924,$E$2,IF(AE924=X924,$F$2,IF(AE924=Y924,$G$2,IF(AE924=Z924,$H$2,IF(AE924=AA924,$I$2,0)))))</f>
        <v>SA_Diesel</v>
      </c>
      <c r="AE924" s="29">
        <f t="shared" si="29"/>
        <v>0.33268443234093797</v>
      </c>
    </row>
    <row r="925" spans="1:31" x14ac:dyDescent="0.25">
      <c r="A925">
        <v>1</v>
      </c>
      <c r="B925" s="15">
        <v>13652</v>
      </c>
      <c r="C925" s="15">
        <v>-66.541820169999994</v>
      </c>
      <c r="D925" s="15">
        <v>-17.798324019999999</v>
      </c>
      <c r="E925">
        <v>99</v>
      </c>
      <c r="F925">
        <v>99</v>
      </c>
      <c r="G925">
        <v>0.45210856181439302</v>
      </c>
      <c r="H925">
        <v>0.43329945975596101</v>
      </c>
      <c r="I925">
        <v>99</v>
      </c>
      <c r="J925">
        <v>112809.965728856</v>
      </c>
      <c r="K925">
        <v>22.2504863370525</v>
      </c>
      <c r="L925" s="28" t="str">
        <f>IF(M925=E925,$E$2,IF(M925=F925,$F$2,IF(M925=G925,$G$2,IF(M925=H925,$H$2,IF(M925=I925,$I$2,0)))))</f>
        <v>SA_PV</v>
      </c>
      <c r="M925" s="29">
        <f>MIN(E925:I925)</f>
        <v>0.43329945975596101</v>
      </c>
      <c r="N925">
        <v>99</v>
      </c>
      <c r="O925">
        <v>99</v>
      </c>
      <c r="P925">
        <v>0.33704192864490201</v>
      </c>
      <c r="Q925">
        <v>0.43329945975596101</v>
      </c>
      <c r="R925">
        <v>99</v>
      </c>
      <c r="S925">
        <v>10211.3192930764</v>
      </c>
      <c r="T925">
        <v>8.2348625537546702</v>
      </c>
      <c r="U925" s="28" t="str">
        <f>IF(V925=N925,$E$2,IF(V925=O925,$F$2,IF(V925=P925,$G$2,IF(V925=Q925,$H$2,IF(V925=R925,$I$2,0)))))</f>
        <v>SA_Diesel</v>
      </c>
      <c r="V925" s="29">
        <f t="shared" si="28"/>
        <v>0.33704192864490201</v>
      </c>
      <c r="W925" s="27">
        <v>99</v>
      </c>
      <c r="X925">
        <v>99</v>
      </c>
      <c r="Y925" s="28">
        <v>0.18788147824000501</v>
      </c>
      <c r="Z925" s="28">
        <v>0.43329945975596101</v>
      </c>
      <c r="AA925" s="28">
        <v>99</v>
      </c>
      <c r="AB925" s="23">
        <v>10211.3192930764</v>
      </c>
      <c r="AC925" s="23">
        <v>8.2348625537546702</v>
      </c>
      <c r="AD925" s="28" t="str">
        <f>IF(AE925=W925,$E$2,IF(AE925=X925,$F$2,IF(AE925=Y925,$G$2,IF(AE925=Z925,$H$2,IF(AE925=AA925,$I$2,0)))))</f>
        <v>SA_Diesel</v>
      </c>
      <c r="AE925" s="29">
        <f t="shared" si="29"/>
        <v>0.18788147824000501</v>
      </c>
    </row>
    <row r="926" spans="1:31" x14ac:dyDescent="0.25">
      <c r="A926">
        <v>1</v>
      </c>
      <c r="B926" s="15">
        <v>13657</v>
      </c>
      <c r="C926" s="15">
        <v>-64.640750519999997</v>
      </c>
      <c r="D926" s="15">
        <v>-17.050349069999999</v>
      </c>
      <c r="E926">
        <v>99</v>
      </c>
      <c r="F926">
        <v>99</v>
      </c>
      <c r="G926">
        <v>0.53255464742602199</v>
      </c>
      <c r="H926">
        <v>0.48531200051356799</v>
      </c>
      <c r="I926">
        <v>99</v>
      </c>
      <c r="J926">
        <v>129820.879528818</v>
      </c>
      <c r="K926">
        <v>22.460359780072299</v>
      </c>
      <c r="L926" s="28" t="str">
        <f>IF(M926=E926,$E$2,IF(M926=F926,$F$2,IF(M926=G926,$G$2,IF(M926=H926,$H$2,IF(M926=I926,$I$2,0)))))</f>
        <v>SA_PV</v>
      </c>
      <c r="M926" s="29">
        <f>MIN(E926:I926)</f>
        <v>0.48531200051356799</v>
      </c>
      <c r="N926">
        <v>99</v>
      </c>
      <c r="O926">
        <v>99</v>
      </c>
      <c r="P926">
        <v>0.39033746036260603</v>
      </c>
      <c r="Q926">
        <v>0.48531200051356799</v>
      </c>
      <c r="R926">
        <v>99</v>
      </c>
      <c r="S926">
        <v>14523.1848518275</v>
      </c>
      <c r="T926">
        <v>11.7121429332506</v>
      </c>
      <c r="U926" s="28" t="str">
        <f>IF(V926=N926,$E$2,IF(V926=O926,$F$2,IF(V926=P926,$G$2,IF(V926=Q926,$H$2,IF(V926=R926,$I$2,0)))))</f>
        <v>SA_Diesel</v>
      </c>
      <c r="V926" s="29">
        <f t="shared" si="28"/>
        <v>0.39033746036260603</v>
      </c>
      <c r="W926" s="27">
        <v>99</v>
      </c>
      <c r="X926">
        <v>99</v>
      </c>
      <c r="Y926" s="28">
        <v>0.205981847502622</v>
      </c>
      <c r="Z926" s="28">
        <v>0.48531200051356799</v>
      </c>
      <c r="AA926" s="28">
        <v>99</v>
      </c>
      <c r="AB926" s="23">
        <v>14523.1848518275</v>
      </c>
      <c r="AC926" s="23">
        <v>11.7121429332506</v>
      </c>
      <c r="AD926" s="28" t="str">
        <f>IF(AE926=W926,$E$2,IF(AE926=X926,$F$2,IF(AE926=Y926,$G$2,IF(AE926=Z926,$H$2,IF(AE926=AA926,$I$2,0)))))</f>
        <v>SA_Diesel</v>
      </c>
      <c r="AE926" s="29">
        <f t="shared" si="29"/>
        <v>0.205981847502622</v>
      </c>
    </row>
    <row r="927" spans="1:31" x14ac:dyDescent="0.25">
      <c r="A927">
        <v>1</v>
      </c>
      <c r="B927" s="15">
        <v>13704</v>
      </c>
      <c r="C927" s="15">
        <v>-64.292076420000001</v>
      </c>
      <c r="D927" s="15">
        <v>-17.311214400000001</v>
      </c>
      <c r="E927">
        <v>99</v>
      </c>
      <c r="F927">
        <v>99</v>
      </c>
      <c r="G927">
        <v>0.50573928555547898</v>
      </c>
      <c r="H927">
        <v>0.485589797880776</v>
      </c>
      <c r="I927">
        <v>99</v>
      </c>
      <c r="J927">
        <v>65047.1909921603</v>
      </c>
      <c r="K927">
        <v>12.8298207085128</v>
      </c>
      <c r="L927" s="28" t="str">
        <f>IF(M927=E927,$E$2,IF(M927=F927,$F$2,IF(M927=G927,$G$2,IF(M927=H927,$H$2,IF(M927=I927,$I$2,0)))))</f>
        <v>SA_PV</v>
      </c>
      <c r="M927" s="29">
        <f>MIN(E927:I927)</f>
        <v>0.485589797880776</v>
      </c>
      <c r="N927">
        <v>99</v>
      </c>
      <c r="O927">
        <v>99</v>
      </c>
      <c r="P927">
        <v>0.37257228312337098</v>
      </c>
      <c r="Q927">
        <v>0.485589797880776</v>
      </c>
      <c r="R927">
        <v>99</v>
      </c>
      <c r="S927">
        <v>20199.983968744898</v>
      </c>
      <c r="T927">
        <v>16.290166509967801</v>
      </c>
      <c r="U927" s="28" t="str">
        <f>IF(V927=N927,$E$2,IF(V927=O927,$F$2,IF(V927=P927,$G$2,IF(V927=Q927,$H$2,IF(V927=R927,$I$2,0)))))</f>
        <v>SA_Diesel</v>
      </c>
      <c r="V927" s="29">
        <f t="shared" si="28"/>
        <v>0.37257228312337098</v>
      </c>
      <c r="W927" s="27">
        <v>99</v>
      </c>
      <c r="X927">
        <v>99</v>
      </c>
      <c r="Y927" s="28">
        <v>0.19994839108175</v>
      </c>
      <c r="Z927" s="28">
        <v>0.485589797880776</v>
      </c>
      <c r="AA927" s="28">
        <v>99</v>
      </c>
      <c r="AB927" s="23">
        <v>20199.983968744898</v>
      </c>
      <c r="AC927" s="23">
        <v>16.290166509967801</v>
      </c>
      <c r="AD927" s="28" t="str">
        <f>IF(AE927=W927,$E$2,IF(AE927=X927,$F$2,IF(AE927=Y927,$G$2,IF(AE927=Z927,$H$2,IF(AE927=AA927,$I$2,0)))))</f>
        <v>SA_Diesel</v>
      </c>
      <c r="AE927" s="29">
        <f t="shared" si="29"/>
        <v>0.19994839108175</v>
      </c>
    </row>
    <row r="928" spans="1:31" x14ac:dyDescent="0.25">
      <c r="A928">
        <v>1</v>
      </c>
      <c r="B928" s="15">
        <v>13727</v>
      </c>
      <c r="C928" s="15">
        <v>-66.763474149999993</v>
      </c>
      <c r="D928" s="15">
        <v>-17.534204089999999</v>
      </c>
      <c r="E928">
        <v>99</v>
      </c>
      <c r="F928">
        <v>99</v>
      </c>
      <c r="G928">
        <v>0.53255464742602199</v>
      </c>
      <c r="H928">
        <v>0.44609058771923699</v>
      </c>
      <c r="I928">
        <v>99</v>
      </c>
      <c r="J928">
        <v>168606.58902627401</v>
      </c>
      <c r="K928">
        <v>29.170690142953902</v>
      </c>
      <c r="L928" s="28" t="str">
        <f>IF(M928=E928,$E$2,IF(M928=F928,$F$2,IF(M928=G928,$G$2,IF(M928=H928,$H$2,IF(M928=I928,$I$2,0)))))</f>
        <v>SA_PV</v>
      </c>
      <c r="M928" s="29">
        <f>MIN(E928:I928)</f>
        <v>0.44609058771923699</v>
      </c>
      <c r="N928">
        <v>99</v>
      </c>
      <c r="O928">
        <v>99</v>
      </c>
      <c r="P928">
        <v>0.39033746036260603</v>
      </c>
      <c r="Q928">
        <v>0.44609058771923699</v>
      </c>
      <c r="R928">
        <v>99</v>
      </c>
      <c r="S928">
        <v>11155.7283927148</v>
      </c>
      <c r="T928">
        <v>8.9964761030744302</v>
      </c>
      <c r="U928" s="28" t="str">
        <f>IF(V928=N928,$E$2,IF(V928=O928,$F$2,IF(V928=P928,$G$2,IF(V928=Q928,$H$2,IF(V928=R928,$I$2,0)))))</f>
        <v>SA_Diesel</v>
      </c>
      <c r="V928" s="29">
        <f t="shared" si="28"/>
        <v>0.39033746036260603</v>
      </c>
      <c r="W928" s="27">
        <v>99</v>
      </c>
      <c r="X928">
        <v>99</v>
      </c>
      <c r="Y928" s="28">
        <v>0.205981847502622</v>
      </c>
      <c r="Z928" s="28">
        <v>0.44609058771923699</v>
      </c>
      <c r="AA928" s="28">
        <v>99</v>
      </c>
      <c r="AB928" s="23">
        <v>11155.7283927148</v>
      </c>
      <c r="AC928" s="23">
        <v>8.9964761030744302</v>
      </c>
      <c r="AD928" s="28" t="str">
        <f>IF(AE928=W928,$E$2,IF(AE928=X928,$F$2,IF(AE928=Y928,$G$2,IF(AE928=Z928,$H$2,IF(AE928=AA928,$I$2,0)))))</f>
        <v>SA_Diesel</v>
      </c>
      <c r="AE928" s="29">
        <f t="shared" si="29"/>
        <v>0.205981847502622</v>
      </c>
    </row>
    <row r="929" spans="1:31" x14ac:dyDescent="0.25">
      <c r="A929">
        <v>1</v>
      </c>
      <c r="B929" s="15">
        <v>13730</v>
      </c>
      <c r="C929" s="15">
        <v>-64.365207679999997</v>
      </c>
      <c r="D929" s="15">
        <v>-17.342367809999999</v>
      </c>
      <c r="E929">
        <v>99</v>
      </c>
      <c r="F929">
        <v>99</v>
      </c>
      <c r="G929">
        <v>0.63981609490819502</v>
      </c>
      <c r="H929">
        <v>0.500191849585918</v>
      </c>
      <c r="I929">
        <v>99</v>
      </c>
      <c r="J929">
        <v>70567.137663193702</v>
      </c>
      <c r="K929">
        <v>13.918567586428701</v>
      </c>
      <c r="L929" s="28" t="str">
        <f>IF(M929=E929,$E$2,IF(M929=F929,$F$2,IF(M929=G929,$G$2,IF(M929=H929,$H$2,IF(M929=I929,$I$2,0)))))</f>
        <v>SA_PV</v>
      </c>
      <c r="M929" s="29">
        <f>MIN(E929:I929)</f>
        <v>0.500191849585918</v>
      </c>
      <c r="N929">
        <v>99</v>
      </c>
      <c r="O929">
        <v>99</v>
      </c>
      <c r="P929">
        <v>0.46139816931954503</v>
      </c>
      <c r="Q929">
        <v>0.500191849585918</v>
      </c>
      <c r="R929">
        <v>99</v>
      </c>
      <c r="S929">
        <v>12490.0064115778</v>
      </c>
      <c r="T929">
        <v>10.072497308413</v>
      </c>
      <c r="U929" s="28" t="str">
        <f>IF(V929=N929,$E$2,IF(V929=O929,$F$2,IF(V929=P929,$G$2,IF(V929=Q929,$H$2,IF(V929=R929,$I$2,0)))))</f>
        <v>SA_Diesel</v>
      </c>
      <c r="V929" s="29">
        <f t="shared" si="28"/>
        <v>0.46139816931954503</v>
      </c>
      <c r="W929" s="27">
        <v>99</v>
      </c>
      <c r="X929">
        <v>99</v>
      </c>
      <c r="Y929" s="28">
        <v>0.23011567318611101</v>
      </c>
      <c r="Z929" s="28">
        <v>0.500191849585918</v>
      </c>
      <c r="AA929" s="28">
        <v>99</v>
      </c>
      <c r="AB929" s="23">
        <v>12490.0064115778</v>
      </c>
      <c r="AC929" s="23">
        <v>10.072497308413</v>
      </c>
      <c r="AD929" s="28" t="str">
        <f>IF(AE929=W929,$E$2,IF(AE929=X929,$F$2,IF(AE929=Y929,$G$2,IF(AE929=Z929,$H$2,IF(AE929=AA929,$I$2,0)))))</f>
        <v>SA_Diesel</v>
      </c>
      <c r="AE929" s="29">
        <f t="shared" si="29"/>
        <v>0.23011567318611101</v>
      </c>
    </row>
    <row r="930" spans="1:31" x14ac:dyDescent="0.25">
      <c r="A930">
        <v>1</v>
      </c>
      <c r="B930" s="15">
        <v>13738</v>
      </c>
      <c r="C930" s="15">
        <v>-64.658702239999997</v>
      </c>
      <c r="D930" s="15">
        <v>-17.068943139999998</v>
      </c>
      <c r="E930">
        <v>99</v>
      </c>
      <c r="F930">
        <v>99</v>
      </c>
      <c r="G930">
        <v>0.559370009296565</v>
      </c>
      <c r="H930">
        <v>0.48923032116361898</v>
      </c>
      <c r="I930">
        <v>99</v>
      </c>
      <c r="J930">
        <v>101291.768141476</v>
      </c>
      <c r="K930">
        <v>19.978652493387902</v>
      </c>
      <c r="L930" s="28" t="str">
        <f>IF(M930=E930,$E$2,IF(M930=F930,$F$2,IF(M930=G930,$G$2,IF(M930=H930,$H$2,IF(M930=I930,$I$2,0)))))</f>
        <v>SA_PV</v>
      </c>
      <c r="M930" s="29">
        <f>MIN(E930:I930)</f>
        <v>0.48923032116361898</v>
      </c>
      <c r="N930">
        <v>99</v>
      </c>
      <c r="O930">
        <v>99</v>
      </c>
      <c r="P930">
        <v>0.40810263760184101</v>
      </c>
      <c r="Q930">
        <v>0.48923032116361898</v>
      </c>
      <c r="R930">
        <v>99</v>
      </c>
      <c r="S930">
        <v>13341.229929913599</v>
      </c>
      <c r="T930">
        <v>10.7589618557287</v>
      </c>
      <c r="U930" s="28" t="str">
        <f>IF(V930=N930,$E$2,IF(V930=O930,$F$2,IF(V930=P930,$G$2,IF(V930=Q930,$H$2,IF(V930=R930,$I$2,0)))))</f>
        <v>SA_Diesel</v>
      </c>
      <c r="V930" s="29">
        <f t="shared" si="28"/>
        <v>0.40810263760184101</v>
      </c>
      <c r="W930" s="27">
        <v>99</v>
      </c>
      <c r="X930">
        <v>99</v>
      </c>
      <c r="Y930" s="28">
        <v>0.21201530392349399</v>
      </c>
      <c r="Z930" s="28">
        <v>0.48923032116361898</v>
      </c>
      <c r="AA930" s="28">
        <v>99</v>
      </c>
      <c r="AB930" s="23">
        <v>13341.229929913599</v>
      </c>
      <c r="AC930" s="23">
        <v>10.7589618557287</v>
      </c>
      <c r="AD930" s="28" t="str">
        <f>IF(AE930=W930,$E$2,IF(AE930=X930,$F$2,IF(AE930=Y930,$G$2,IF(AE930=Z930,$H$2,IF(AE930=AA930,$I$2,0)))))</f>
        <v>SA_Diesel</v>
      </c>
      <c r="AE930" s="29">
        <f t="shared" si="29"/>
        <v>0.21201530392349399</v>
      </c>
    </row>
    <row r="931" spans="1:31" x14ac:dyDescent="0.25">
      <c r="A931">
        <v>1</v>
      </c>
      <c r="B931" s="15">
        <v>13754</v>
      </c>
      <c r="C931" s="15">
        <v>-65.082923640000004</v>
      </c>
      <c r="D931" s="15">
        <v>-17.035167529999999</v>
      </c>
      <c r="E931">
        <v>99</v>
      </c>
      <c r="F931">
        <v>99</v>
      </c>
      <c r="G931">
        <v>0.50573928555547898</v>
      </c>
      <c r="H931">
        <v>0.50226487678964804</v>
      </c>
      <c r="I931">
        <v>99</v>
      </c>
      <c r="J931">
        <v>132208.85944747599</v>
      </c>
      <c r="K931">
        <v>26.0766981158731</v>
      </c>
      <c r="L931" s="28" t="str">
        <f>IF(M931=E931,$E$2,IF(M931=F931,$F$2,IF(M931=G931,$G$2,IF(M931=H931,$H$2,IF(M931=I931,$I$2,0)))))</f>
        <v>SA_PV</v>
      </c>
      <c r="M931" s="29">
        <f>MIN(E931:I931)</f>
        <v>0.50226487678964804</v>
      </c>
      <c r="N931">
        <v>99</v>
      </c>
      <c r="O931">
        <v>99</v>
      </c>
      <c r="P931">
        <v>0.37257228312337098</v>
      </c>
      <c r="Q931">
        <v>0.50226487678964804</v>
      </c>
      <c r="R931">
        <v>99</v>
      </c>
      <c r="S931">
        <v>12532.599681022501</v>
      </c>
      <c r="T931">
        <v>10.106846417428599</v>
      </c>
      <c r="U931" s="28" t="str">
        <f>IF(V931=N931,$E$2,IF(V931=O931,$F$2,IF(V931=P931,$G$2,IF(V931=Q931,$H$2,IF(V931=R931,$I$2,0)))))</f>
        <v>SA_Diesel</v>
      </c>
      <c r="V931" s="29">
        <f t="shared" si="28"/>
        <v>0.37257228312337098</v>
      </c>
      <c r="W931" s="27">
        <v>99</v>
      </c>
      <c r="X931">
        <v>99</v>
      </c>
      <c r="Y931" s="28">
        <v>0.19994839108175</v>
      </c>
      <c r="Z931" s="28">
        <v>0.50226487678964804</v>
      </c>
      <c r="AA931" s="28">
        <v>99</v>
      </c>
      <c r="AB931" s="23">
        <v>12532.599681022501</v>
      </c>
      <c r="AC931" s="23">
        <v>10.106846417428599</v>
      </c>
      <c r="AD931" s="28" t="str">
        <f>IF(AE931=W931,$E$2,IF(AE931=X931,$F$2,IF(AE931=Y931,$G$2,IF(AE931=Z931,$H$2,IF(AE931=AA931,$I$2,0)))))</f>
        <v>SA_Diesel</v>
      </c>
      <c r="AE931" s="29">
        <f t="shared" si="29"/>
        <v>0.19994839108175</v>
      </c>
    </row>
    <row r="932" spans="1:31" x14ac:dyDescent="0.25">
      <c r="A932">
        <v>1</v>
      </c>
      <c r="B932" s="15">
        <v>13755</v>
      </c>
      <c r="C932" s="15">
        <v>-64.421116839999996</v>
      </c>
      <c r="D932" s="15">
        <v>-17.161027610000001</v>
      </c>
      <c r="E932">
        <v>99</v>
      </c>
      <c r="F932">
        <v>99</v>
      </c>
      <c r="G932">
        <v>0.53255464742602199</v>
      </c>
      <c r="H932">
        <v>0.480637607307488</v>
      </c>
      <c r="I932">
        <v>99</v>
      </c>
      <c r="J932">
        <v>60880.984046170597</v>
      </c>
      <c r="K932">
        <v>10.5330422225208</v>
      </c>
      <c r="L932" s="28" t="str">
        <f>IF(M932=E932,$E$2,IF(M932=F932,$F$2,IF(M932=G932,$G$2,IF(M932=H932,$H$2,IF(M932=I932,$I$2,0)))))</f>
        <v>SA_PV</v>
      </c>
      <c r="M932" s="29">
        <f>MIN(E932:I932)</f>
        <v>0.480637607307488</v>
      </c>
      <c r="N932">
        <v>99</v>
      </c>
      <c r="O932">
        <v>99</v>
      </c>
      <c r="P932">
        <v>0.39033746036260603</v>
      </c>
      <c r="Q932">
        <v>0.480637607307488</v>
      </c>
      <c r="R932">
        <v>99</v>
      </c>
      <c r="S932">
        <v>16221.3421934526</v>
      </c>
      <c r="T932">
        <v>13.081612626790999</v>
      </c>
      <c r="U932" s="28" t="str">
        <f>IF(V932=N932,$E$2,IF(V932=O932,$F$2,IF(V932=P932,$G$2,IF(V932=Q932,$H$2,IF(V932=R932,$I$2,0)))))</f>
        <v>SA_Diesel</v>
      </c>
      <c r="V932" s="29">
        <f t="shared" si="28"/>
        <v>0.39033746036260603</v>
      </c>
      <c r="W932" s="27">
        <v>99</v>
      </c>
      <c r="X932">
        <v>99</v>
      </c>
      <c r="Y932" s="28">
        <v>0.205981847502622</v>
      </c>
      <c r="Z932" s="28">
        <v>0.480637607307488</v>
      </c>
      <c r="AA932" s="28">
        <v>99</v>
      </c>
      <c r="AB932" s="23">
        <v>16221.3421934526</v>
      </c>
      <c r="AC932" s="23">
        <v>13.081612626790999</v>
      </c>
      <c r="AD932" s="28" t="str">
        <f>IF(AE932=W932,$E$2,IF(AE932=X932,$F$2,IF(AE932=Y932,$G$2,IF(AE932=Z932,$H$2,IF(AE932=AA932,$I$2,0)))))</f>
        <v>SA_Diesel</v>
      </c>
      <c r="AE932" s="29">
        <f t="shared" si="29"/>
        <v>0.205981847502622</v>
      </c>
    </row>
    <row r="933" spans="1:31" x14ac:dyDescent="0.25">
      <c r="A933">
        <v>1</v>
      </c>
      <c r="B933" s="15">
        <v>13762</v>
      </c>
      <c r="C933" s="15">
        <v>-64.797190479999998</v>
      </c>
      <c r="D933" s="15">
        <v>-17.03068386</v>
      </c>
      <c r="E933">
        <v>99</v>
      </c>
      <c r="F933">
        <v>99</v>
      </c>
      <c r="G933">
        <v>0.50573928555547898</v>
      </c>
      <c r="H933">
        <v>0.48979525225041298</v>
      </c>
      <c r="I933">
        <v>99</v>
      </c>
      <c r="J933">
        <v>60211.927593590903</v>
      </c>
      <c r="K933">
        <v>11.8761198409449</v>
      </c>
      <c r="L933" s="28" t="str">
        <f>IF(M933=E933,$E$2,IF(M933=F933,$F$2,IF(M933=G933,$G$2,IF(M933=H933,$H$2,IF(M933=I933,$I$2,0)))))</f>
        <v>SA_PV</v>
      </c>
      <c r="M933" s="29">
        <f>MIN(E933:I933)</f>
        <v>0.48979525225041298</v>
      </c>
      <c r="N933">
        <v>99</v>
      </c>
      <c r="O933">
        <v>99</v>
      </c>
      <c r="P933">
        <v>0.37257228312337098</v>
      </c>
      <c r="Q933">
        <v>0.48979525225041298</v>
      </c>
      <c r="R933">
        <v>99</v>
      </c>
      <c r="S933">
        <v>17389.9423748423</v>
      </c>
      <c r="T933">
        <v>14.024023846912399</v>
      </c>
      <c r="U933" s="28" t="str">
        <f>IF(V933=N933,$E$2,IF(V933=O933,$F$2,IF(V933=P933,$G$2,IF(V933=Q933,$H$2,IF(V933=R933,$I$2,0)))))</f>
        <v>SA_Diesel</v>
      </c>
      <c r="V933" s="29">
        <f t="shared" si="28"/>
        <v>0.37257228312337098</v>
      </c>
      <c r="W933" s="27">
        <v>99</v>
      </c>
      <c r="X933">
        <v>99</v>
      </c>
      <c r="Y933" s="28">
        <v>0.19994839108175</v>
      </c>
      <c r="Z933" s="28">
        <v>0.48979525225041298</v>
      </c>
      <c r="AA933" s="28">
        <v>99</v>
      </c>
      <c r="AB933" s="23">
        <v>17389.9423748423</v>
      </c>
      <c r="AC933" s="23">
        <v>14.024023846912399</v>
      </c>
      <c r="AD933" s="28" t="str">
        <f>IF(AE933=W933,$E$2,IF(AE933=X933,$F$2,IF(AE933=Y933,$G$2,IF(AE933=Z933,$H$2,IF(AE933=AA933,$I$2,0)))))</f>
        <v>SA_Diesel</v>
      </c>
      <c r="AE933" s="29">
        <f t="shared" si="29"/>
        <v>0.19994839108175</v>
      </c>
    </row>
    <row r="934" spans="1:31" x14ac:dyDescent="0.25">
      <c r="A934">
        <v>1</v>
      </c>
      <c r="B934" s="15">
        <v>13765</v>
      </c>
      <c r="C934" s="15">
        <v>-65.675922529999994</v>
      </c>
      <c r="D934" s="15">
        <v>-17.826671829999999</v>
      </c>
      <c r="E934">
        <v>99</v>
      </c>
      <c r="F934">
        <v>99</v>
      </c>
      <c r="G934">
        <v>0.47892392368493603</v>
      </c>
      <c r="H934">
        <v>0.44221508649991098</v>
      </c>
      <c r="I934">
        <v>99</v>
      </c>
      <c r="J934">
        <v>54571.861309813998</v>
      </c>
      <c r="K934">
        <v>9.4414984965076201</v>
      </c>
      <c r="L934" s="28" t="str">
        <f>IF(M934=E934,$E$2,IF(M934=F934,$F$2,IF(M934=G934,$G$2,IF(M934=H934,$H$2,IF(M934=I934,$I$2,0)))))</f>
        <v>SA_PV</v>
      </c>
      <c r="M934" s="29">
        <f>MIN(E934:I934)</f>
        <v>0.44221508649991098</v>
      </c>
      <c r="N934">
        <v>99</v>
      </c>
      <c r="O934">
        <v>99</v>
      </c>
      <c r="P934">
        <v>0.354807105884136</v>
      </c>
      <c r="Q934">
        <v>0.44221508649991098</v>
      </c>
      <c r="R934">
        <v>99</v>
      </c>
      <c r="S934">
        <v>10741.1790146653</v>
      </c>
      <c r="T934">
        <v>8.6621650261211602</v>
      </c>
      <c r="U934" s="28" t="str">
        <f>IF(V934=N934,$E$2,IF(V934=O934,$F$2,IF(V934=P934,$G$2,IF(V934=Q934,$H$2,IF(V934=R934,$I$2,0)))))</f>
        <v>SA_Diesel</v>
      </c>
      <c r="V934" s="29">
        <f t="shared" si="28"/>
        <v>0.354807105884136</v>
      </c>
      <c r="W934" s="27">
        <v>99</v>
      </c>
      <c r="X934">
        <v>99</v>
      </c>
      <c r="Y934" s="28">
        <v>0.193914934660878</v>
      </c>
      <c r="Z934" s="28">
        <v>0.44221508649991098</v>
      </c>
      <c r="AA934" s="28">
        <v>99</v>
      </c>
      <c r="AB934" s="23">
        <v>10741.1790146653</v>
      </c>
      <c r="AC934" s="23">
        <v>8.6621650261211602</v>
      </c>
      <c r="AD934" s="28" t="str">
        <f>IF(AE934=W934,$E$2,IF(AE934=X934,$F$2,IF(AE934=Y934,$G$2,IF(AE934=Z934,$H$2,IF(AE934=AA934,$I$2,0)))))</f>
        <v>SA_Diesel</v>
      </c>
      <c r="AE934" s="29">
        <f t="shared" si="29"/>
        <v>0.193914934660878</v>
      </c>
    </row>
    <row r="935" spans="1:31" x14ac:dyDescent="0.25">
      <c r="A935">
        <v>1</v>
      </c>
      <c r="B935" s="15">
        <v>13768</v>
      </c>
      <c r="C935" s="15">
        <v>-66.591564340000005</v>
      </c>
      <c r="D935" s="15">
        <v>-17.612703830000001</v>
      </c>
      <c r="E935">
        <v>99</v>
      </c>
      <c r="F935">
        <v>99</v>
      </c>
      <c r="G935">
        <v>0.586185371167109</v>
      </c>
      <c r="H935">
        <v>0.43136681274545302</v>
      </c>
      <c r="I935">
        <v>99</v>
      </c>
      <c r="J935">
        <v>176947.11526395401</v>
      </c>
      <c r="K935">
        <v>17.3223246430411</v>
      </c>
      <c r="L935" s="28" t="str">
        <f>IF(M935=E935,$E$2,IF(M935=F935,$F$2,IF(M935=G935,$G$2,IF(M935=H935,$H$2,IF(M935=I935,$I$2,0)))))</f>
        <v>SA_PV</v>
      </c>
      <c r="M935" s="29">
        <f>MIN(E935:I935)</f>
        <v>0.43136681274545302</v>
      </c>
      <c r="N935">
        <v>99</v>
      </c>
      <c r="O935">
        <v>99</v>
      </c>
      <c r="P935">
        <v>0.425867814841076</v>
      </c>
      <c r="Q935">
        <v>0.43136681274545302</v>
      </c>
      <c r="R935">
        <v>99</v>
      </c>
      <c r="S935">
        <v>10267.573217248901</v>
      </c>
      <c r="T935">
        <v>8.2802282230060698</v>
      </c>
      <c r="U935" s="28" t="str">
        <f>IF(V935=N935,$E$2,IF(V935=O935,$F$2,IF(V935=P935,$G$2,IF(V935=Q935,$H$2,IF(V935=R935,$I$2,0)))))</f>
        <v>SA_Diesel</v>
      </c>
      <c r="V935" s="29">
        <f t="shared" si="28"/>
        <v>0.425867814841076</v>
      </c>
      <c r="W935" s="27">
        <v>99</v>
      </c>
      <c r="X935">
        <v>99</v>
      </c>
      <c r="Y935" s="28">
        <v>0.21804876034436599</v>
      </c>
      <c r="Z935" s="28">
        <v>0.43136681274545302</v>
      </c>
      <c r="AA935" s="28">
        <v>99</v>
      </c>
      <c r="AB935" s="23">
        <v>10267.573217248901</v>
      </c>
      <c r="AC935" s="23">
        <v>8.2802282230060698</v>
      </c>
      <c r="AD935" s="28" t="str">
        <f>IF(AE935=W935,$E$2,IF(AE935=X935,$F$2,IF(AE935=Y935,$G$2,IF(AE935=Z935,$H$2,IF(AE935=AA935,$I$2,0)))))</f>
        <v>SA_Diesel</v>
      </c>
      <c r="AE935" s="29">
        <f t="shared" si="29"/>
        <v>0.21804876034436599</v>
      </c>
    </row>
    <row r="936" spans="1:31" x14ac:dyDescent="0.25">
      <c r="A936">
        <v>1</v>
      </c>
      <c r="B936" s="15">
        <v>13775</v>
      </c>
      <c r="C936" s="15">
        <v>-64.651722730000003</v>
      </c>
      <c r="D936" s="15">
        <v>-17.252816159999998</v>
      </c>
      <c r="E936">
        <v>99</v>
      </c>
      <c r="F936">
        <v>99</v>
      </c>
      <c r="G936">
        <v>0.88115435174308299</v>
      </c>
      <c r="H936">
        <v>0.51382518285749001</v>
      </c>
      <c r="I936">
        <v>99</v>
      </c>
      <c r="J936">
        <v>138268.59151378999</v>
      </c>
      <c r="K936">
        <v>27.271911541181499</v>
      </c>
      <c r="L936" s="28" t="str">
        <f>IF(M936=E936,$E$2,IF(M936=F936,$F$2,IF(M936=G936,$G$2,IF(M936=H936,$H$2,IF(M936=I936,$I$2,0)))))</f>
        <v>SA_PV</v>
      </c>
      <c r="M936" s="29">
        <f>MIN(E936:I936)</f>
        <v>0.51382518285749001</v>
      </c>
      <c r="N936">
        <v>99</v>
      </c>
      <c r="O936">
        <v>99</v>
      </c>
      <c r="P936">
        <v>0.62128476447265801</v>
      </c>
      <c r="Q936">
        <v>0.51382518285749001</v>
      </c>
      <c r="R936">
        <v>99</v>
      </c>
      <c r="S936">
        <v>99115.398081934196</v>
      </c>
      <c r="T936">
        <v>19.549388181841</v>
      </c>
      <c r="U936" s="28" t="str">
        <f>IF(V936=N936,$E$2,IF(V936=O936,$F$2,IF(V936=P936,$G$2,IF(V936=Q936,$H$2,IF(V936=R936,$I$2,0)))))</f>
        <v>SA_PV</v>
      </c>
      <c r="V936" s="29">
        <f t="shared" si="28"/>
        <v>0.51382518285749001</v>
      </c>
      <c r="W936" s="27">
        <v>99</v>
      </c>
      <c r="X936">
        <v>99</v>
      </c>
      <c r="Y936" s="28">
        <v>0.284416780973961</v>
      </c>
      <c r="Z936" s="28">
        <v>0.51382518285749001</v>
      </c>
      <c r="AA936" s="28">
        <v>99</v>
      </c>
      <c r="AB936" s="23">
        <v>16447.660741893498</v>
      </c>
      <c r="AC936" s="23">
        <v>13.264125981460101</v>
      </c>
      <c r="AD936" s="28" t="str">
        <f>IF(AE936=W936,$E$2,IF(AE936=X936,$F$2,IF(AE936=Y936,$G$2,IF(AE936=Z936,$H$2,IF(AE936=AA936,$I$2,0)))))</f>
        <v>SA_Diesel</v>
      </c>
      <c r="AE936" s="29">
        <f t="shared" si="29"/>
        <v>0.284416780973961</v>
      </c>
    </row>
    <row r="937" spans="1:31" x14ac:dyDescent="0.25">
      <c r="A937">
        <v>1</v>
      </c>
      <c r="B937" s="15">
        <v>13778</v>
      </c>
      <c r="C937" s="15">
        <v>-65.01675917</v>
      </c>
      <c r="D937" s="15">
        <v>-17.702754859999999</v>
      </c>
      <c r="E937">
        <v>99</v>
      </c>
      <c r="F937">
        <v>99</v>
      </c>
      <c r="G937">
        <v>0.50573928555547898</v>
      </c>
      <c r="H937">
        <v>0.46163455569227002</v>
      </c>
      <c r="I937">
        <v>99</v>
      </c>
      <c r="J937">
        <v>76630.728614930107</v>
      </c>
      <c r="K937">
        <v>13.2579115250744</v>
      </c>
      <c r="L937" s="28" t="str">
        <f>IF(M937=E937,$E$2,IF(M937=F937,$F$2,IF(M937=G937,$G$2,IF(M937=H937,$H$2,IF(M937=I937,$I$2,0)))))</f>
        <v>SA_PV</v>
      </c>
      <c r="M937" s="29">
        <f>MIN(E937:I937)</f>
        <v>0.46163455569227002</v>
      </c>
      <c r="N937">
        <v>99</v>
      </c>
      <c r="O937">
        <v>99</v>
      </c>
      <c r="P937">
        <v>0.37257228312337098</v>
      </c>
      <c r="Q937">
        <v>0.46163455569227002</v>
      </c>
      <c r="R937">
        <v>99</v>
      </c>
      <c r="S937">
        <v>37914.807764162797</v>
      </c>
      <c r="T937">
        <v>30.5761892003129</v>
      </c>
      <c r="U937" s="28" t="str">
        <f>IF(V937=N937,$E$2,IF(V937=O937,$F$2,IF(V937=P937,$G$2,IF(V937=Q937,$H$2,IF(V937=R937,$I$2,0)))))</f>
        <v>SA_Diesel</v>
      </c>
      <c r="V937" s="29">
        <f t="shared" si="28"/>
        <v>0.37257228312337098</v>
      </c>
      <c r="W937" s="27">
        <v>99</v>
      </c>
      <c r="X937">
        <v>99</v>
      </c>
      <c r="Y937" s="28">
        <v>0.19994839108175</v>
      </c>
      <c r="Z937" s="28">
        <v>0.46163455569227002</v>
      </c>
      <c r="AA937" s="28">
        <v>99</v>
      </c>
      <c r="AB937" s="23">
        <v>37914.807764162797</v>
      </c>
      <c r="AC937" s="23">
        <v>30.5761892003129</v>
      </c>
      <c r="AD937" s="28" t="str">
        <f>IF(AE937=W937,$E$2,IF(AE937=X937,$F$2,IF(AE937=Y937,$G$2,IF(AE937=Z937,$H$2,IF(AE937=AA937,$I$2,0)))))</f>
        <v>SA_Diesel</v>
      </c>
      <c r="AE937" s="29">
        <f t="shared" si="29"/>
        <v>0.19994839108175</v>
      </c>
    </row>
    <row r="938" spans="1:31" x14ac:dyDescent="0.25">
      <c r="A938">
        <v>1</v>
      </c>
      <c r="B938" s="15">
        <v>13804</v>
      </c>
      <c r="C938" s="15">
        <v>-64.824616969999994</v>
      </c>
      <c r="D938" s="15">
        <v>-18.77705211</v>
      </c>
      <c r="E938">
        <v>99</v>
      </c>
      <c r="F938">
        <v>99</v>
      </c>
      <c r="G938">
        <v>0.63981609490819402</v>
      </c>
      <c r="H938">
        <v>0.45726921710416302</v>
      </c>
      <c r="I938">
        <v>99</v>
      </c>
      <c r="J938">
        <v>51890.948415938597</v>
      </c>
      <c r="K938">
        <v>8.9776727363215496</v>
      </c>
      <c r="L938" s="28" t="str">
        <f>IF(M938=E938,$E$2,IF(M938=F938,$F$2,IF(M938=G938,$G$2,IF(M938=H938,$H$2,IF(M938=I938,$I$2,0)))))</f>
        <v>SA_PV</v>
      </c>
      <c r="M938" s="29">
        <f>MIN(E938:I938)</f>
        <v>0.45726921710416302</v>
      </c>
      <c r="N938">
        <v>99</v>
      </c>
      <c r="O938">
        <v>99</v>
      </c>
      <c r="P938">
        <v>0.46139816931954503</v>
      </c>
      <c r="Q938">
        <v>0.45726921710416302</v>
      </c>
      <c r="R938">
        <v>99</v>
      </c>
      <c r="S938">
        <v>108126.563334052</v>
      </c>
      <c r="T938">
        <v>18.707017877863699</v>
      </c>
      <c r="U938" s="28" t="str">
        <f>IF(V938=N938,$E$2,IF(V938=O938,$F$2,IF(V938=P938,$G$2,IF(V938=Q938,$H$2,IF(V938=R938,$I$2,0)))))</f>
        <v>SA_PV</v>
      </c>
      <c r="V938" s="29">
        <f t="shared" si="28"/>
        <v>0.45726921710416302</v>
      </c>
      <c r="W938" s="27">
        <v>99</v>
      </c>
      <c r="X938">
        <v>99</v>
      </c>
      <c r="Y938" s="28">
        <v>0.23011567318611101</v>
      </c>
      <c r="Z938" s="28">
        <v>0.45726921710416302</v>
      </c>
      <c r="AA938" s="28">
        <v>99</v>
      </c>
      <c r="AB938" s="23">
        <v>20162.2422687853</v>
      </c>
      <c r="AC938" s="23">
        <v>16.259729922608901</v>
      </c>
      <c r="AD938" s="28" t="str">
        <f>IF(AE938=W938,$E$2,IF(AE938=X938,$F$2,IF(AE938=Y938,$G$2,IF(AE938=Z938,$H$2,IF(AE938=AA938,$I$2,0)))))</f>
        <v>SA_Diesel</v>
      </c>
      <c r="AE938" s="29">
        <f t="shared" si="29"/>
        <v>0.23011567318611101</v>
      </c>
    </row>
    <row r="939" spans="1:31" x14ac:dyDescent="0.25">
      <c r="A939">
        <v>1</v>
      </c>
      <c r="B939" s="15">
        <v>13805</v>
      </c>
      <c r="C939" s="15">
        <v>-64.776437090000002</v>
      </c>
      <c r="D939" s="15">
        <v>-20.583065179999998</v>
      </c>
      <c r="E939">
        <v>99</v>
      </c>
      <c r="F939">
        <v>99</v>
      </c>
      <c r="G939">
        <v>0.45210856181439302</v>
      </c>
      <c r="H939">
        <v>0.49017962198444298</v>
      </c>
      <c r="I939">
        <v>99</v>
      </c>
      <c r="J939">
        <v>82661.731903612002</v>
      </c>
      <c r="K939">
        <v>16.304089132862298</v>
      </c>
      <c r="L939" s="28" t="str">
        <f>IF(M939=E939,$E$2,IF(M939=F939,$F$2,IF(M939=G939,$G$2,IF(M939=H939,$H$2,IF(M939=I939,$I$2,0)))))</f>
        <v>SA_Diesel</v>
      </c>
      <c r="M939" s="29">
        <f>MIN(E939:I939)</f>
        <v>0.45210856181439302</v>
      </c>
      <c r="N939">
        <v>99</v>
      </c>
      <c r="O939">
        <v>99</v>
      </c>
      <c r="P939">
        <v>0.33704192864490101</v>
      </c>
      <c r="Q939">
        <v>0.49017962198444298</v>
      </c>
      <c r="R939">
        <v>99</v>
      </c>
      <c r="S939">
        <v>16244.9982414304</v>
      </c>
      <c r="T939">
        <v>13.1006899172048</v>
      </c>
      <c r="U939" s="28" t="str">
        <f>IF(V939=N939,$E$2,IF(V939=O939,$F$2,IF(V939=P939,$G$2,IF(V939=Q939,$H$2,IF(V939=R939,$I$2,0)))))</f>
        <v>SA_Diesel</v>
      </c>
      <c r="V939" s="29">
        <f t="shared" si="28"/>
        <v>0.33704192864490101</v>
      </c>
      <c r="W939" s="27">
        <v>99</v>
      </c>
      <c r="X939">
        <v>99</v>
      </c>
      <c r="Y939" s="28">
        <v>0.18788147824000501</v>
      </c>
      <c r="Z939" s="28">
        <v>0.49017962198444298</v>
      </c>
      <c r="AA939" s="28">
        <v>99</v>
      </c>
      <c r="AB939" s="23">
        <v>16244.9982414304</v>
      </c>
      <c r="AC939" s="23">
        <v>13.1006899172048</v>
      </c>
      <c r="AD939" s="28" t="str">
        <f>IF(AE939=W939,$E$2,IF(AE939=X939,$F$2,IF(AE939=Y939,$G$2,IF(AE939=Z939,$H$2,IF(AE939=AA939,$I$2,0)))))</f>
        <v>SA_Diesel</v>
      </c>
      <c r="AE939" s="29">
        <f t="shared" si="29"/>
        <v>0.18788147824000501</v>
      </c>
    </row>
    <row r="940" spans="1:31" x14ac:dyDescent="0.25">
      <c r="A940">
        <v>1</v>
      </c>
      <c r="B940" s="15">
        <v>13811</v>
      </c>
      <c r="C940" s="15">
        <v>-64.571063409999994</v>
      </c>
      <c r="D940" s="15">
        <v>-19.432997830000001</v>
      </c>
      <c r="E940">
        <v>99</v>
      </c>
      <c r="F940">
        <v>99</v>
      </c>
      <c r="G940">
        <v>0.63981609490819402</v>
      </c>
      <c r="H940">
        <v>0.43526186603269201</v>
      </c>
      <c r="I940">
        <v>0.42663114198443097</v>
      </c>
      <c r="J940">
        <v>115038.22795276</v>
      </c>
      <c r="K940">
        <v>22.689985789499101</v>
      </c>
      <c r="L940" s="28" t="str">
        <f>IF(M940=E940,$E$2,IF(M940=F940,$F$2,IF(M940=G940,$G$2,IF(M940=H940,$H$2,IF(M940=I940,$I$2,0)))))</f>
        <v>Grid_extension</v>
      </c>
      <c r="M940" s="29">
        <f>MIN(E940:I940)</f>
        <v>0.42663114198443097</v>
      </c>
      <c r="N940">
        <v>99</v>
      </c>
      <c r="O940">
        <v>99</v>
      </c>
      <c r="P940">
        <v>0.46139816931954503</v>
      </c>
      <c r="Q940">
        <v>0.43526186603269201</v>
      </c>
      <c r="R940">
        <v>0.42663114198443097</v>
      </c>
      <c r="S940">
        <v>220591.093565955</v>
      </c>
      <c r="T940">
        <v>21.779478934163802</v>
      </c>
      <c r="U940" s="28" t="str">
        <f>IF(V940=N940,$E$2,IF(V940=O940,$F$2,IF(V940=P940,$G$2,IF(V940=Q940,$H$2,IF(V940=R940,$I$2,0)))))</f>
        <v>Grid_extension</v>
      </c>
      <c r="V940" s="29">
        <f t="shared" si="28"/>
        <v>0.42663114198443097</v>
      </c>
      <c r="W940" s="27">
        <v>99</v>
      </c>
      <c r="X940">
        <v>99</v>
      </c>
      <c r="Y940" s="28">
        <v>0.23011567318611101</v>
      </c>
      <c r="Z940" s="28">
        <v>0.43526186603269201</v>
      </c>
      <c r="AA940" s="28">
        <v>99</v>
      </c>
      <c r="AB940" s="23">
        <v>46739.7741642615</v>
      </c>
      <c r="AC940" s="23">
        <v>37.693035051523303</v>
      </c>
      <c r="AD940" s="28" t="str">
        <f>IF(AE940=W940,$E$2,IF(AE940=X940,$F$2,IF(AE940=Y940,$G$2,IF(AE940=Z940,$H$2,IF(AE940=AA940,$I$2,0)))))</f>
        <v>SA_Diesel</v>
      </c>
      <c r="AE940" s="29">
        <f t="shared" si="29"/>
        <v>0.23011567318611101</v>
      </c>
    </row>
    <row r="941" spans="1:31" x14ac:dyDescent="0.25">
      <c r="A941">
        <v>1</v>
      </c>
      <c r="B941" s="15">
        <v>13813</v>
      </c>
      <c r="C941" s="15">
        <v>-64.564520999999999</v>
      </c>
      <c r="D941" s="15">
        <v>-20.059933000000001</v>
      </c>
      <c r="E941">
        <v>99</v>
      </c>
      <c r="F941">
        <v>99</v>
      </c>
      <c r="G941">
        <v>0.50573928555547898</v>
      </c>
      <c r="H941">
        <v>0.477592293419904</v>
      </c>
      <c r="I941">
        <v>99</v>
      </c>
      <c r="J941">
        <v>58363.670463272203</v>
      </c>
      <c r="K941">
        <v>10.0975208413965</v>
      </c>
      <c r="L941" s="28" t="str">
        <f>IF(M941=E941,$E$2,IF(M941=F941,$F$2,IF(M941=G941,$G$2,IF(M941=H941,$H$2,IF(M941=I941,$I$2,0)))))</f>
        <v>SA_PV</v>
      </c>
      <c r="M941" s="29">
        <f>MIN(E941:I941)</f>
        <v>0.477592293419904</v>
      </c>
      <c r="N941">
        <v>99</v>
      </c>
      <c r="O941">
        <v>99</v>
      </c>
      <c r="P941">
        <v>0.37257228312337098</v>
      </c>
      <c r="Q941">
        <v>0.477592293419904</v>
      </c>
      <c r="R941">
        <v>99</v>
      </c>
      <c r="S941">
        <v>38385.657393119902</v>
      </c>
      <c r="T941">
        <v>30.955903306459501</v>
      </c>
      <c r="U941" s="28" t="str">
        <f>IF(V941=N941,$E$2,IF(V941=O941,$F$2,IF(V941=P941,$G$2,IF(V941=Q941,$H$2,IF(V941=R941,$I$2,0)))))</f>
        <v>SA_Diesel</v>
      </c>
      <c r="V941" s="29">
        <f t="shared" si="28"/>
        <v>0.37257228312337098</v>
      </c>
      <c r="W941" s="27">
        <v>99</v>
      </c>
      <c r="X941">
        <v>99</v>
      </c>
      <c r="Y941" s="28">
        <v>0.19994839108175</v>
      </c>
      <c r="Z941" s="28">
        <v>0.477592293419904</v>
      </c>
      <c r="AA941" s="28">
        <v>99</v>
      </c>
      <c r="AB941" s="23">
        <v>38385.657393119902</v>
      </c>
      <c r="AC941" s="23">
        <v>30.955903306459501</v>
      </c>
      <c r="AD941" s="28" t="str">
        <f>IF(AE941=W941,$E$2,IF(AE941=X941,$F$2,IF(AE941=Y941,$G$2,IF(AE941=Z941,$H$2,IF(AE941=AA941,$I$2,0)))))</f>
        <v>SA_Diesel</v>
      </c>
      <c r="AE941" s="29">
        <f t="shared" si="29"/>
        <v>0.19994839108175</v>
      </c>
    </row>
    <row r="942" spans="1:31" x14ac:dyDescent="0.25">
      <c r="A942">
        <v>1</v>
      </c>
      <c r="B942" s="15">
        <v>13814</v>
      </c>
      <c r="C942" s="15">
        <v>-64.703917970000006</v>
      </c>
      <c r="D942" s="15">
        <v>-20.363246629999999</v>
      </c>
      <c r="E942">
        <v>99</v>
      </c>
      <c r="F942">
        <v>99</v>
      </c>
      <c r="G942">
        <v>0.66663145677873803</v>
      </c>
      <c r="H942">
        <v>0.43304000862568398</v>
      </c>
      <c r="I942">
        <v>99</v>
      </c>
      <c r="J942">
        <v>73269.103357247106</v>
      </c>
      <c r="K942">
        <v>14.4514996759856</v>
      </c>
      <c r="L942" s="28" t="str">
        <f>IF(M942=E942,$E$2,IF(M942=F942,$F$2,IF(M942=G942,$G$2,IF(M942=H942,$H$2,IF(M942=I942,$I$2,0)))))</f>
        <v>SA_PV</v>
      </c>
      <c r="M942" s="29">
        <f>MIN(E942:I942)</f>
        <v>0.43304000862568398</v>
      </c>
      <c r="N942">
        <v>99</v>
      </c>
      <c r="O942">
        <v>99</v>
      </c>
      <c r="P942">
        <v>0.47916334655878001</v>
      </c>
      <c r="Q942">
        <v>0.43304000862568398</v>
      </c>
      <c r="R942">
        <v>99</v>
      </c>
      <c r="S942">
        <v>69453.465228131798</v>
      </c>
      <c r="T942">
        <v>13.69890832902</v>
      </c>
      <c r="U942" s="28" t="str">
        <f>IF(V942=N942,$E$2,IF(V942=O942,$F$2,IF(V942=P942,$G$2,IF(V942=Q942,$H$2,IF(V942=R942,$I$2,0)))))</f>
        <v>SA_PV</v>
      </c>
      <c r="V942" s="29">
        <f t="shared" si="28"/>
        <v>0.43304000862568398</v>
      </c>
      <c r="W942" s="27">
        <v>99</v>
      </c>
      <c r="X942">
        <v>99</v>
      </c>
      <c r="Y942" s="28">
        <v>0.236149129606983</v>
      </c>
      <c r="Z942" s="28">
        <v>0.43304000862568398</v>
      </c>
      <c r="AA942" s="28">
        <v>99</v>
      </c>
      <c r="AB942" s="23">
        <v>13675.5339292791</v>
      </c>
      <c r="AC942" s="23">
        <v>11.028559486253499</v>
      </c>
      <c r="AD942" s="28" t="str">
        <f>IF(AE942=W942,$E$2,IF(AE942=X942,$F$2,IF(AE942=Y942,$G$2,IF(AE942=Z942,$H$2,IF(AE942=AA942,$I$2,0)))))</f>
        <v>SA_Diesel</v>
      </c>
      <c r="AE942" s="29">
        <f t="shared" si="29"/>
        <v>0.236149129606983</v>
      </c>
    </row>
    <row r="943" spans="1:31" x14ac:dyDescent="0.25">
      <c r="A943">
        <v>1</v>
      </c>
      <c r="B943" s="15">
        <v>13817</v>
      </c>
      <c r="C943" s="15">
        <v>-64.947866619999999</v>
      </c>
      <c r="D943" s="15">
        <v>-20.002777309999999</v>
      </c>
      <c r="E943">
        <v>99</v>
      </c>
      <c r="F943">
        <v>99</v>
      </c>
      <c r="G943">
        <v>0.88115435174308199</v>
      </c>
      <c r="H943">
        <v>0.42085482775252597</v>
      </c>
      <c r="I943">
        <v>99</v>
      </c>
      <c r="J943">
        <v>76547.469673659696</v>
      </c>
      <c r="K943">
        <v>15.098120251214899</v>
      </c>
      <c r="L943" s="28" t="str">
        <f>IF(M943=E943,$E$2,IF(M943=F943,$F$2,IF(M943=G943,$G$2,IF(M943=H943,$H$2,IF(M943=I943,$I$2,0)))))</f>
        <v>SA_PV</v>
      </c>
      <c r="M943" s="29">
        <f>MIN(E943:I943)</f>
        <v>0.42085482775252597</v>
      </c>
      <c r="N943">
        <v>99</v>
      </c>
      <c r="O943">
        <v>99</v>
      </c>
      <c r="P943">
        <v>0.62128476447265801</v>
      </c>
      <c r="Q943">
        <v>0.42085482775252597</v>
      </c>
      <c r="R943">
        <v>99</v>
      </c>
      <c r="S943">
        <v>56347.027947733899</v>
      </c>
      <c r="T943">
        <v>9.7486207522031094</v>
      </c>
      <c r="U943" s="28" t="str">
        <f>IF(V943=N943,$E$2,IF(V943=O943,$F$2,IF(V943=P943,$G$2,IF(V943=Q943,$H$2,IF(V943=R943,$I$2,0)))))</f>
        <v>SA_PV</v>
      </c>
      <c r="V943" s="29">
        <f t="shared" si="28"/>
        <v>0.42085482775252597</v>
      </c>
      <c r="W943" s="27">
        <v>99</v>
      </c>
      <c r="X943">
        <v>99</v>
      </c>
      <c r="Y943" s="28">
        <v>0.284416780973961</v>
      </c>
      <c r="Z943" s="28">
        <v>0.42085482775252597</v>
      </c>
      <c r="AA943" s="28">
        <v>99</v>
      </c>
      <c r="AB943" s="23">
        <v>11416.082424602</v>
      </c>
      <c r="AC943" s="23">
        <v>9.2064371870805797</v>
      </c>
      <c r="AD943" s="28" t="str">
        <f>IF(AE943=W943,$E$2,IF(AE943=X943,$F$2,IF(AE943=Y943,$G$2,IF(AE943=Z943,$H$2,IF(AE943=AA943,$I$2,0)))))</f>
        <v>SA_Diesel</v>
      </c>
      <c r="AE943" s="29">
        <f t="shared" si="29"/>
        <v>0.284416780973961</v>
      </c>
    </row>
    <row r="944" spans="1:31" x14ac:dyDescent="0.25">
      <c r="A944">
        <v>1</v>
      </c>
      <c r="B944" s="15">
        <v>13828</v>
      </c>
      <c r="C944" s="15">
        <v>-64.424773369999997</v>
      </c>
      <c r="D944" s="15">
        <v>-19.268759880000001</v>
      </c>
      <c r="E944">
        <v>99</v>
      </c>
      <c r="F944">
        <v>99</v>
      </c>
      <c r="G944">
        <v>0.47892392368493603</v>
      </c>
      <c r="H944">
        <v>0.46766169931107598</v>
      </c>
      <c r="I944">
        <v>99</v>
      </c>
      <c r="J944">
        <v>73823.661487162593</v>
      </c>
      <c r="K944">
        <v>14.560879977744101</v>
      </c>
      <c r="L944" s="28" t="str">
        <f>IF(M944=E944,$E$2,IF(M944=F944,$F$2,IF(M944=G944,$G$2,IF(M944=H944,$H$2,IF(M944=I944,$I$2,0)))))</f>
        <v>SA_PV</v>
      </c>
      <c r="M944" s="29">
        <f>MIN(E944:I944)</f>
        <v>0.46766169931107598</v>
      </c>
      <c r="N944">
        <v>99</v>
      </c>
      <c r="O944">
        <v>99</v>
      </c>
      <c r="P944">
        <v>0.354807105884136</v>
      </c>
      <c r="Q944">
        <v>0.46766169931107598</v>
      </c>
      <c r="R944">
        <v>99</v>
      </c>
      <c r="S944">
        <v>18368.457888055</v>
      </c>
      <c r="T944">
        <v>14.8131423267827</v>
      </c>
      <c r="U944" s="28" t="str">
        <f>IF(V944=N944,$E$2,IF(V944=O944,$F$2,IF(V944=P944,$G$2,IF(V944=Q944,$H$2,IF(V944=R944,$I$2,0)))))</f>
        <v>SA_Diesel</v>
      </c>
      <c r="V944" s="29">
        <f t="shared" si="28"/>
        <v>0.354807105884136</v>
      </c>
      <c r="W944" s="27">
        <v>99</v>
      </c>
      <c r="X944">
        <v>99</v>
      </c>
      <c r="Y944" s="28">
        <v>0.193914934660878</v>
      </c>
      <c r="Z944" s="28">
        <v>0.46766169931107598</v>
      </c>
      <c r="AA944" s="28">
        <v>99</v>
      </c>
      <c r="AB944" s="23">
        <v>18368.457888055</v>
      </c>
      <c r="AC944" s="23">
        <v>14.8131423267827</v>
      </c>
      <c r="AD944" s="28" t="str">
        <f>IF(AE944=W944,$E$2,IF(AE944=X944,$F$2,IF(AE944=Y944,$G$2,IF(AE944=Z944,$H$2,IF(AE944=AA944,$I$2,0)))))</f>
        <v>SA_Diesel</v>
      </c>
      <c r="AE944" s="29">
        <f t="shared" si="29"/>
        <v>0.193914934660878</v>
      </c>
    </row>
    <row r="945" spans="1:31" x14ac:dyDescent="0.25">
      <c r="A945">
        <v>1</v>
      </c>
      <c r="B945" s="15">
        <v>13830</v>
      </c>
      <c r="C945" s="15">
        <v>-65.464843999999999</v>
      </c>
      <c r="D945" s="15">
        <v>-18.451073000000001</v>
      </c>
      <c r="E945">
        <v>99</v>
      </c>
      <c r="F945">
        <v>99</v>
      </c>
      <c r="G945">
        <v>0.586185371167108</v>
      </c>
      <c r="H945">
        <v>0.42868989103515298</v>
      </c>
      <c r="I945">
        <v>99</v>
      </c>
      <c r="J945">
        <v>91437.878173779405</v>
      </c>
      <c r="K945">
        <v>18.035084452421899</v>
      </c>
      <c r="L945" s="28" t="str">
        <f>IF(M945=E945,$E$2,IF(M945=F945,$F$2,IF(M945=G945,$G$2,IF(M945=H945,$H$2,IF(M945=I945,$I$2,0)))))</f>
        <v>SA_PV</v>
      </c>
      <c r="M945" s="29">
        <f>MIN(E945:I945)</f>
        <v>0.42868989103515298</v>
      </c>
      <c r="N945">
        <v>99</v>
      </c>
      <c r="O945">
        <v>99</v>
      </c>
      <c r="P945">
        <v>0.425867814841076</v>
      </c>
      <c r="Q945">
        <v>0.42868989103515298</v>
      </c>
      <c r="R945">
        <v>99</v>
      </c>
      <c r="S945">
        <v>23874.056099794299</v>
      </c>
      <c r="T945">
        <v>19.2531018705618</v>
      </c>
      <c r="U945" s="28" t="str">
        <f>IF(V945=N945,$E$2,IF(V945=O945,$F$2,IF(V945=P945,$G$2,IF(V945=Q945,$H$2,IF(V945=R945,$I$2,0)))))</f>
        <v>SA_Diesel</v>
      </c>
      <c r="V945" s="29">
        <f t="shared" si="28"/>
        <v>0.425867814841076</v>
      </c>
      <c r="W945" s="27">
        <v>99</v>
      </c>
      <c r="X945">
        <v>99</v>
      </c>
      <c r="Y945" s="28">
        <v>0.21804876034436599</v>
      </c>
      <c r="Z945" s="28">
        <v>0.42868989103515298</v>
      </c>
      <c r="AA945" s="28">
        <v>99</v>
      </c>
      <c r="AB945" s="23">
        <v>23874.056099794299</v>
      </c>
      <c r="AC945" s="23">
        <v>19.2531018705618</v>
      </c>
      <c r="AD945" s="28" t="str">
        <f>IF(AE945=W945,$E$2,IF(AE945=X945,$F$2,IF(AE945=Y945,$G$2,IF(AE945=Z945,$H$2,IF(AE945=AA945,$I$2,0)))))</f>
        <v>SA_Diesel</v>
      </c>
      <c r="AE945" s="29">
        <f t="shared" si="29"/>
        <v>0.21804876034436599</v>
      </c>
    </row>
    <row r="946" spans="1:31" x14ac:dyDescent="0.25">
      <c r="A946">
        <v>1</v>
      </c>
      <c r="B946" s="15">
        <v>13843</v>
      </c>
      <c r="C946" s="15">
        <v>-65.364877530000001</v>
      </c>
      <c r="D946" s="15">
        <v>-18.459226520000001</v>
      </c>
      <c r="E946">
        <v>0.67631093338634296</v>
      </c>
      <c r="F946">
        <v>99</v>
      </c>
      <c r="G946">
        <v>0.47892392368493603</v>
      </c>
      <c r="H946">
        <v>0.43564161899788501</v>
      </c>
      <c r="I946">
        <v>99</v>
      </c>
      <c r="J946">
        <v>99892.830369144707</v>
      </c>
      <c r="K946">
        <v>19.702727883460401</v>
      </c>
      <c r="L946" s="28" t="str">
        <f>IF(M946=E946,$E$2,IF(M946=F946,$F$2,IF(M946=G946,$G$2,IF(M946=H946,$H$2,IF(M946=I946,$I$2,0)))))</f>
        <v>SA_PV</v>
      </c>
      <c r="M946" s="29">
        <f>MIN(E946:I946)</f>
        <v>0.43564161899788501</v>
      </c>
      <c r="N946">
        <v>0.67631093338634296</v>
      </c>
      <c r="O946">
        <v>99</v>
      </c>
      <c r="P946">
        <v>0.354807105884136</v>
      </c>
      <c r="Q946">
        <v>0.43564161899788501</v>
      </c>
      <c r="R946">
        <v>99</v>
      </c>
      <c r="S946">
        <v>10703.2361881</v>
      </c>
      <c r="T946">
        <v>8.6315662413120204</v>
      </c>
      <c r="U946" s="28" t="str">
        <f>IF(V946=N946,$E$2,IF(V946=O946,$F$2,IF(V946=P946,$G$2,IF(V946=Q946,$H$2,IF(V946=R946,$I$2,0)))))</f>
        <v>SA_Diesel</v>
      </c>
      <c r="V946" s="29">
        <f t="shared" si="28"/>
        <v>0.354807105884136</v>
      </c>
      <c r="W946" s="27">
        <v>0.67631093338634296</v>
      </c>
      <c r="X946">
        <v>99</v>
      </c>
      <c r="Y946" s="28">
        <v>0.193914934660878</v>
      </c>
      <c r="Z946" s="28">
        <v>0.43564161899788501</v>
      </c>
      <c r="AA946" s="28">
        <v>99</v>
      </c>
      <c r="AB946" s="23">
        <v>10703.2361881</v>
      </c>
      <c r="AC946" s="23">
        <v>8.6315662413120204</v>
      </c>
      <c r="AD946" s="28" t="str">
        <f>IF(AE946=W946,$E$2,IF(AE946=X946,$F$2,IF(AE946=Y946,$G$2,IF(AE946=Z946,$H$2,IF(AE946=AA946,$I$2,0)))))</f>
        <v>SA_Diesel</v>
      </c>
      <c r="AE946" s="29">
        <f t="shared" si="29"/>
        <v>0.193914934660878</v>
      </c>
    </row>
    <row r="947" spans="1:31" x14ac:dyDescent="0.25">
      <c r="A947">
        <v>1</v>
      </c>
      <c r="B947" s="15">
        <v>13845</v>
      </c>
      <c r="C947" s="15">
        <v>-64.751759579999998</v>
      </c>
      <c r="D947" s="15">
        <v>-20.47316533</v>
      </c>
      <c r="E947">
        <v>99</v>
      </c>
      <c r="F947">
        <v>99</v>
      </c>
      <c r="G947">
        <v>0.47892392368493603</v>
      </c>
      <c r="H947">
        <v>0.48844666372490197</v>
      </c>
      <c r="I947">
        <v>99</v>
      </c>
      <c r="J947">
        <v>55706.659215387299</v>
      </c>
      <c r="K947">
        <v>9.6378303140808494</v>
      </c>
      <c r="L947" s="28" t="str">
        <f>IF(M947=E947,$E$2,IF(M947=F947,$F$2,IF(M947=G947,$G$2,IF(M947=H947,$H$2,IF(M947=I947,$I$2,0)))))</f>
        <v>SA_Diesel</v>
      </c>
      <c r="M947" s="29">
        <f>MIN(E947:I947)</f>
        <v>0.47892392368493603</v>
      </c>
      <c r="N947">
        <v>99</v>
      </c>
      <c r="O947">
        <v>99</v>
      </c>
      <c r="P947">
        <v>0.354807105884136</v>
      </c>
      <c r="Q947">
        <v>0.48844666372490197</v>
      </c>
      <c r="R947">
        <v>99</v>
      </c>
      <c r="S947">
        <v>20553.823951876901</v>
      </c>
      <c r="T947">
        <v>16.575518827673701</v>
      </c>
      <c r="U947" s="28" t="str">
        <f>IF(V947=N947,$E$2,IF(V947=O947,$F$2,IF(V947=P947,$G$2,IF(V947=Q947,$H$2,IF(V947=R947,$I$2,0)))))</f>
        <v>SA_Diesel</v>
      </c>
      <c r="V947" s="29">
        <f t="shared" si="28"/>
        <v>0.354807105884136</v>
      </c>
      <c r="W947" s="27">
        <v>99</v>
      </c>
      <c r="X947">
        <v>99</v>
      </c>
      <c r="Y947" s="28">
        <v>0.193914934660878</v>
      </c>
      <c r="Z947" s="28">
        <v>0.48844666372490197</v>
      </c>
      <c r="AA947" s="28">
        <v>99</v>
      </c>
      <c r="AB947" s="23">
        <v>20553.823951876901</v>
      </c>
      <c r="AC947" s="23">
        <v>16.575518827673701</v>
      </c>
      <c r="AD947" s="28" t="str">
        <f>IF(AE947=W947,$E$2,IF(AE947=X947,$F$2,IF(AE947=Y947,$G$2,IF(AE947=Z947,$H$2,IF(AE947=AA947,$I$2,0)))))</f>
        <v>SA_Diesel</v>
      </c>
      <c r="AE947" s="29">
        <f t="shared" si="29"/>
        <v>0.193914934660878</v>
      </c>
    </row>
    <row r="948" spans="1:31" x14ac:dyDescent="0.25">
      <c r="A948">
        <v>1</v>
      </c>
      <c r="B948" s="15">
        <v>13853</v>
      </c>
      <c r="C948" s="15">
        <v>-64.697494059999997</v>
      </c>
      <c r="D948" s="15">
        <v>-20.663325090000001</v>
      </c>
      <c r="E948">
        <v>99</v>
      </c>
      <c r="F948">
        <v>99</v>
      </c>
      <c r="G948">
        <v>0.66663145677873803</v>
      </c>
      <c r="H948">
        <v>0.44000278884736299</v>
      </c>
      <c r="I948">
        <v>99</v>
      </c>
      <c r="J948">
        <v>51944.090044828699</v>
      </c>
      <c r="K948">
        <v>8.9868667897627592</v>
      </c>
      <c r="L948" s="28" t="str">
        <f>IF(M948=E948,$E$2,IF(M948=F948,$F$2,IF(M948=G948,$G$2,IF(M948=H948,$H$2,IF(M948=I948,$I$2,0)))))</f>
        <v>SA_PV</v>
      </c>
      <c r="M948" s="29">
        <f>MIN(E948:I948)</f>
        <v>0.44000278884736299</v>
      </c>
      <c r="N948">
        <v>99</v>
      </c>
      <c r="O948">
        <v>99</v>
      </c>
      <c r="P948">
        <v>0.47916334655878001</v>
      </c>
      <c r="Q948">
        <v>0.44000278884736299</v>
      </c>
      <c r="R948">
        <v>99</v>
      </c>
      <c r="S948">
        <v>81696.8811515876</v>
      </c>
      <c r="T948">
        <v>16.113783264612898</v>
      </c>
      <c r="U948" s="28" t="str">
        <f>IF(V948=N948,$E$2,IF(V948=O948,$F$2,IF(V948=P948,$G$2,IF(V948=Q948,$H$2,IF(V948=R948,$I$2,0)))))</f>
        <v>SA_PV</v>
      </c>
      <c r="V948" s="29">
        <f t="shared" si="28"/>
        <v>0.44000278884736299</v>
      </c>
      <c r="W948" s="27">
        <v>99</v>
      </c>
      <c r="X948">
        <v>99</v>
      </c>
      <c r="Y948" s="28">
        <v>0.236149129606983</v>
      </c>
      <c r="Z948" s="28">
        <v>0.44000278884736299</v>
      </c>
      <c r="AA948" s="28">
        <v>99</v>
      </c>
      <c r="AB948" s="23">
        <v>15831.7325071491</v>
      </c>
      <c r="AC948" s="23">
        <v>12.7674140277426</v>
      </c>
      <c r="AD948" s="28" t="str">
        <f>IF(AE948=W948,$E$2,IF(AE948=X948,$F$2,IF(AE948=Y948,$G$2,IF(AE948=Z948,$H$2,IF(AE948=AA948,$I$2,0)))))</f>
        <v>SA_Diesel</v>
      </c>
      <c r="AE948" s="29">
        <f t="shared" si="29"/>
        <v>0.236149129606983</v>
      </c>
    </row>
    <row r="949" spans="1:31" x14ac:dyDescent="0.25">
      <c r="A949">
        <v>1</v>
      </c>
      <c r="B949" s="15">
        <v>13888</v>
      </c>
      <c r="C949" s="15">
        <v>-67.256526160000007</v>
      </c>
      <c r="D949" s="15">
        <v>-15.69908291</v>
      </c>
      <c r="E949">
        <v>99</v>
      </c>
      <c r="F949">
        <v>99</v>
      </c>
      <c r="G949">
        <v>0.53255464742602199</v>
      </c>
      <c r="H949">
        <v>0.503756162053276</v>
      </c>
      <c r="I949">
        <v>99</v>
      </c>
      <c r="J949">
        <v>99115.398081934196</v>
      </c>
      <c r="K949">
        <v>19.549388181841</v>
      </c>
      <c r="L949" s="28" t="str">
        <f>IF(M949=E949,$E$2,IF(M949=F949,$F$2,IF(M949=G949,$G$2,IF(M949=H949,$H$2,IF(M949=I949,$I$2,0)))))</f>
        <v>SA_PV</v>
      </c>
      <c r="M949" s="29">
        <f>MIN(E949:I949)</f>
        <v>0.503756162053276</v>
      </c>
      <c r="N949">
        <v>99</v>
      </c>
      <c r="O949">
        <v>99</v>
      </c>
      <c r="P949">
        <v>0.39033746036260603</v>
      </c>
      <c r="Q949">
        <v>0.503756162053276</v>
      </c>
      <c r="R949">
        <v>99</v>
      </c>
      <c r="S949">
        <v>17054.662123834602</v>
      </c>
      <c r="T949">
        <v>13.753638923594099</v>
      </c>
      <c r="U949" s="28" t="str">
        <f>IF(V949=N949,$E$2,IF(V949=O949,$F$2,IF(V949=P949,$G$2,IF(V949=Q949,$H$2,IF(V949=R949,$I$2,0)))))</f>
        <v>SA_Diesel</v>
      </c>
      <c r="V949" s="29">
        <f t="shared" si="28"/>
        <v>0.39033746036260603</v>
      </c>
      <c r="W949" s="27">
        <v>99</v>
      </c>
      <c r="X949">
        <v>99</v>
      </c>
      <c r="Y949" s="28">
        <v>0.205981847502622</v>
      </c>
      <c r="Z949" s="28">
        <v>0.503756162053276</v>
      </c>
      <c r="AA949" s="28">
        <v>99</v>
      </c>
      <c r="AB949" s="23">
        <v>17054.662123834602</v>
      </c>
      <c r="AC949" s="23">
        <v>13.753638923594099</v>
      </c>
      <c r="AD949" s="28" t="str">
        <f>IF(AE949=W949,$E$2,IF(AE949=X949,$F$2,IF(AE949=Y949,$G$2,IF(AE949=Z949,$H$2,IF(AE949=AA949,$I$2,0)))))</f>
        <v>SA_Diesel</v>
      </c>
      <c r="AE949" s="29">
        <f t="shared" si="29"/>
        <v>0.205981847502622</v>
      </c>
    </row>
    <row r="950" spans="1:31" x14ac:dyDescent="0.25">
      <c r="A950">
        <v>1</v>
      </c>
      <c r="B950" s="15">
        <v>13901</v>
      </c>
      <c r="C950" s="15">
        <v>-68.881133469999995</v>
      </c>
      <c r="D950" s="15">
        <v>-15.611626579999999</v>
      </c>
      <c r="E950">
        <v>99</v>
      </c>
      <c r="F950">
        <v>99</v>
      </c>
      <c r="G950">
        <v>0.50573928555547898</v>
      </c>
      <c r="H950">
        <v>0.50032301819726099</v>
      </c>
      <c r="I950">
        <v>99</v>
      </c>
      <c r="J950">
        <v>205271.55562736699</v>
      </c>
      <c r="K950">
        <v>35.514109970132701</v>
      </c>
      <c r="L950" s="28" t="str">
        <f>IF(M950=E950,$E$2,IF(M950=F950,$F$2,IF(M950=G950,$G$2,IF(M950=H950,$H$2,IF(M950=I950,$I$2,0)))))</f>
        <v>SA_PV</v>
      </c>
      <c r="M950" s="29">
        <f>MIN(E950:I950)</f>
        <v>0.50032301819726099</v>
      </c>
      <c r="N950">
        <v>99</v>
      </c>
      <c r="O950">
        <v>99</v>
      </c>
      <c r="P950">
        <v>0.37257228312337098</v>
      </c>
      <c r="Q950">
        <v>0.50032301819726099</v>
      </c>
      <c r="R950">
        <v>99</v>
      </c>
      <c r="S950">
        <v>13311.6972066407</v>
      </c>
      <c r="T950">
        <v>10.735145352688299</v>
      </c>
      <c r="U950" s="28" t="str">
        <f>IF(V950=N950,$E$2,IF(V950=O950,$F$2,IF(V950=P950,$G$2,IF(V950=Q950,$H$2,IF(V950=R950,$I$2,0)))))</f>
        <v>SA_Diesel</v>
      </c>
      <c r="V950" s="29">
        <f t="shared" si="28"/>
        <v>0.37257228312337098</v>
      </c>
      <c r="W950" s="27">
        <v>99</v>
      </c>
      <c r="X950">
        <v>99</v>
      </c>
      <c r="Y950" s="28">
        <v>0.19994839108175</v>
      </c>
      <c r="Z950" s="28">
        <v>0.50032301819726099</v>
      </c>
      <c r="AA950" s="28">
        <v>99</v>
      </c>
      <c r="AB950" s="23">
        <v>13311.6972066407</v>
      </c>
      <c r="AC950" s="23">
        <v>10.735145352688299</v>
      </c>
      <c r="AD950" s="28" t="str">
        <f>IF(AE950=W950,$E$2,IF(AE950=X950,$F$2,IF(AE950=Y950,$G$2,IF(AE950=Z950,$H$2,IF(AE950=AA950,$I$2,0)))))</f>
        <v>SA_Diesel</v>
      </c>
      <c r="AE950" s="29">
        <f t="shared" si="29"/>
        <v>0.19994839108175</v>
      </c>
    </row>
    <row r="951" spans="1:31" x14ac:dyDescent="0.25">
      <c r="A951">
        <v>1</v>
      </c>
      <c r="B951" s="15">
        <v>13906</v>
      </c>
      <c r="C951" s="15">
        <v>-68.895750509999999</v>
      </c>
      <c r="D951" s="15">
        <v>-15.64135986</v>
      </c>
      <c r="E951">
        <v>99</v>
      </c>
      <c r="F951">
        <v>99</v>
      </c>
      <c r="G951">
        <v>0.47892392368493603</v>
      </c>
      <c r="H951">
        <v>0.506347850353563</v>
      </c>
      <c r="I951">
        <v>99</v>
      </c>
      <c r="J951">
        <v>108126.563334052</v>
      </c>
      <c r="K951">
        <v>18.707017877863699</v>
      </c>
      <c r="L951" s="28" t="str">
        <f>IF(M951=E951,$E$2,IF(M951=F951,$F$2,IF(M951=G951,$G$2,IF(M951=H951,$H$2,IF(M951=I951,$I$2,0)))))</f>
        <v>SA_Diesel</v>
      </c>
      <c r="M951" s="29">
        <f>MIN(E951:I951)</f>
        <v>0.47892392368493603</v>
      </c>
      <c r="N951">
        <v>99</v>
      </c>
      <c r="O951">
        <v>99</v>
      </c>
      <c r="P951">
        <v>0.354807105884136</v>
      </c>
      <c r="Q951">
        <v>0.506347850353563</v>
      </c>
      <c r="R951">
        <v>99</v>
      </c>
      <c r="S951">
        <v>19527.4994310722</v>
      </c>
      <c r="T951">
        <v>15.747845035306399</v>
      </c>
      <c r="U951" s="28" t="str">
        <f>IF(V951=N951,$E$2,IF(V951=O951,$F$2,IF(V951=P951,$G$2,IF(V951=Q951,$H$2,IF(V951=R951,$I$2,0)))))</f>
        <v>SA_Diesel</v>
      </c>
      <c r="V951" s="29">
        <f t="shared" si="28"/>
        <v>0.354807105884136</v>
      </c>
      <c r="W951" s="27">
        <v>99</v>
      </c>
      <c r="X951">
        <v>99</v>
      </c>
      <c r="Y951" s="28">
        <v>0.193914934660878</v>
      </c>
      <c r="Z951" s="28">
        <v>0.506347850353563</v>
      </c>
      <c r="AA951" s="28">
        <v>99</v>
      </c>
      <c r="AB951" s="23">
        <v>19527.4994310722</v>
      </c>
      <c r="AC951" s="23">
        <v>15.747845035306399</v>
      </c>
      <c r="AD951" s="28" t="str">
        <f>IF(AE951=W951,$E$2,IF(AE951=X951,$F$2,IF(AE951=Y951,$G$2,IF(AE951=Z951,$H$2,IF(AE951=AA951,$I$2,0)))))</f>
        <v>SA_Diesel</v>
      </c>
      <c r="AE951" s="29">
        <f t="shared" si="29"/>
        <v>0.193914934660878</v>
      </c>
    </row>
    <row r="952" spans="1:31" x14ac:dyDescent="0.25">
      <c r="A952">
        <v>1</v>
      </c>
      <c r="B952" s="15">
        <v>13913</v>
      </c>
      <c r="C952" s="15">
        <v>-68.966697789999998</v>
      </c>
      <c r="D952" s="15">
        <v>-15.60336586</v>
      </c>
      <c r="E952">
        <v>99</v>
      </c>
      <c r="F952">
        <v>99</v>
      </c>
      <c r="G952">
        <v>0.45210856181439302</v>
      </c>
      <c r="H952">
        <v>0.47361625571758298</v>
      </c>
      <c r="I952">
        <v>99</v>
      </c>
      <c r="J952">
        <v>16244.9982414304</v>
      </c>
      <c r="K952">
        <v>13.1006899172048</v>
      </c>
      <c r="L952" s="28" t="str">
        <f>IF(M952=E952,$E$2,IF(M952=F952,$F$2,IF(M952=G952,$G$2,IF(M952=H952,$H$2,IF(M952=I952,$I$2,0)))))</f>
        <v>SA_Diesel</v>
      </c>
      <c r="M952" s="29">
        <f>MIN(E952:I952)</f>
        <v>0.45210856181439302</v>
      </c>
      <c r="N952">
        <v>99</v>
      </c>
      <c r="O952">
        <v>99</v>
      </c>
      <c r="P952">
        <v>0.33704192864490101</v>
      </c>
      <c r="Q952">
        <v>0.47361625571758298</v>
      </c>
      <c r="R952">
        <v>99</v>
      </c>
      <c r="S952">
        <v>13634.231721206201</v>
      </c>
      <c r="T952">
        <v>10.9952515466146</v>
      </c>
      <c r="U952" s="28" t="str">
        <f>IF(V952=N952,$E$2,IF(V952=O952,$F$2,IF(V952=P952,$G$2,IF(V952=Q952,$H$2,IF(V952=R952,$I$2,0)))))</f>
        <v>SA_Diesel</v>
      </c>
      <c r="V952" s="29">
        <f t="shared" si="28"/>
        <v>0.33704192864490101</v>
      </c>
      <c r="W952" s="27">
        <v>99</v>
      </c>
      <c r="X952">
        <v>99</v>
      </c>
      <c r="Y952" s="28">
        <v>0.18788147824000501</v>
      </c>
      <c r="Z952" s="28">
        <v>0.47361625571758298</v>
      </c>
      <c r="AA952" s="28">
        <v>99</v>
      </c>
      <c r="AB952" s="23">
        <v>13634.231721206201</v>
      </c>
      <c r="AC952" s="23">
        <v>10.9952515466146</v>
      </c>
      <c r="AD952" s="28" t="str">
        <f>IF(AE952=W952,$E$2,IF(AE952=X952,$F$2,IF(AE952=Y952,$G$2,IF(AE952=Z952,$H$2,IF(AE952=AA952,$I$2,0)))))</f>
        <v>SA_Diesel</v>
      </c>
      <c r="AE952" s="29">
        <f t="shared" si="29"/>
        <v>0.18788147824000501</v>
      </c>
    </row>
    <row r="953" spans="1:31" x14ac:dyDescent="0.25">
      <c r="A953">
        <v>1</v>
      </c>
      <c r="B953" s="15">
        <v>13942</v>
      </c>
      <c r="C953" s="15">
        <v>-68.369301559999997</v>
      </c>
      <c r="D953" s="15">
        <v>-15.66461969</v>
      </c>
      <c r="E953">
        <v>99</v>
      </c>
      <c r="F953">
        <v>99</v>
      </c>
      <c r="G953">
        <v>0.559370009296565</v>
      </c>
      <c r="H953">
        <v>0.56744172367740198</v>
      </c>
      <c r="I953">
        <v>99</v>
      </c>
      <c r="J953">
        <v>220591.093565955</v>
      </c>
      <c r="K953">
        <v>21.779478934163802</v>
      </c>
      <c r="L953" s="28" t="str">
        <f>IF(M953=E953,$E$2,IF(M953=F953,$F$2,IF(M953=G953,$G$2,IF(M953=H953,$H$2,IF(M953=I953,$I$2,0)))))</f>
        <v>SA_Diesel</v>
      </c>
      <c r="M953" s="29">
        <f>MIN(E953:I953)</f>
        <v>0.559370009296565</v>
      </c>
      <c r="N953">
        <v>99</v>
      </c>
      <c r="O953">
        <v>99</v>
      </c>
      <c r="P953">
        <v>0.40810263760184101</v>
      </c>
      <c r="Q953">
        <v>0.56744172367740198</v>
      </c>
      <c r="R953">
        <v>99</v>
      </c>
      <c r="S953">
        <v>13542.9774705077</v>
      </c>
      <c r="T953">
        <v>10.9216600556055</v>
      </c>
      <c r="U953" s="28" t="str">
        <f>IF(V953=N953,$E$2,IF(V953=O953,$F$2,IF(V953=P953,$G$2,IF(V953=Q953,$H$2,IF(V953=R953,$I$2,0)))))</f>
        <v>SA_Diesel</v>
      </c>
      <c r="V953" s="29">
        <f t="shared" si="28"/>
        <v>0.40810263760184101</v>
      </c>
      <c r="W953" s="27">
        <v>99</v>
      </c>
      <c r="X953">
        <v>99</v>
      </c>
      <c r="Y953" s="28">
        <v>0.21201530392349399</v>
      </c>
      <c r="Z953" s="28">
        <v>0.56744172367740198</v>
      </c>
      <c r="AA953" s="28">
        <v>99</v>
      </c>
      <c r="AB953" s="23">
        <v>13542.9774705077</v>
      </c>
      <c r="AC953" s="23">
        <v>10.9216600556055</v>
      </c>
      <c r="AD953" s="28" t="str">
        <f>IF(AE953=W953,$E$2,IF(AE953=X953,$F$2,IF(AE953=Y953,$G$2,IF(AE953=Z953,$H$2,IF(AE953=AA953,$I$2,0)))))</f>
        <v>SA_Diesel</v>
      </c>
      <c r="AE953" s="29">
        <f t="shared" si="29"/>
        <v>0.21201530392349399</v>
      </c>
    </row>
    <row r="954" spans="1:31" x14ac:dyDescent="0.25">
      <c r="A954">
        <v>1</v>
      </c>
      <c r="B954" s="15">
        <v>13945</v>
      </c>
      <c r="C954" s="15">
        <v>-67.534244979999997</v>
      </c>
      <c r="D954" s="15">
        <v>-15.82114432</v>
      </c>
      <c r="E954">
        <v>0.42630937051817003</v>
      </c>
      <c r="F954">
        <v>99</v>
      </c>
      <c r="G954">
        <v>0.53255464742602199</v>
      </c>
      <c r="H954">
        <v>0.46972612231324201</v>
      </c>
      <c r="I954">
        <v>99</v>
      </c>
      <c r="J954">
        <v>215004.67228193401</v>
      </c>
      <c r="K954">
        <v>37.198040187185903</v>
      </c>
      <c r="L954" s="28" t="str">
        <f>IF(M954=E954,$E$2,IF(M954=F954,$F$2,IF(M954=G954,$G$2,IF(M954=H954,$H$2,IF(M954=I954,$I$2,0)))))</f>
        <v>MG_Hydro</v>
      </c>
      <c r="M954" s="29">
        <f>MIN(E954:I954)</f>
        <v>0.42630937051817003</v>
      </c>
      <c r="N954">
        <v>0.42630937051817003</v>
      </c>
      <c r="O954">
        <v>99</v>
      </c>
      <c r="P954">
        <v>0.39033746036260603</v>
      </c>
      <c r="Q954">
        <v>0.46972612231324201</v>
      </c>
      <c r="R954">
        <v>99</v>
      </c>
      <c r="S954">
        <v>20614.122768505898</v>
      </c>
      <c r="T954">
        <v>16.624146478307601</v>
      </c>
      <c r="U954" s="28" t="str">
        <f>IF(V954=N954,$E$2,IF(V954=O954,$F$2,IF(V954=P954,$G$2,IF(V954=Q954,$H$2,IF(V954=R954,$I$2,0)))))</f>
        <v>SA_Diesel</v>
      </c>
      <c r="V954" s="29">
        <f t="shared" si="28"/>
        <v>0.39033746036260603</v>
      </c>
      <c r="W954" s="27">
        <v>0.42630937051817003</v>
      </c>
      <c r="X954">
        <v>99</v>
      </c>
      <c r="Y954" s="28">
        <v>0.205981847502622</v>
      </c>
      <c r="Z954" s="28">
        <v>0.46972612231324201</v>
      </c>
      <c r="AA954" s="28">
        <v>99</v>
      </c>
      <c r="AB954" s="23">
        <v>20614.122768505898</v>
      </c>
      <c r="AC954" s="23">
        <v>16.624146478307601</v>
      </c>
      <c r="AD954" s="28" t="str">
        <f>IF(AE954=W954,$E$2,IF(AE954=X954,$F$2,IF(AE954=Y954,$G$2,IF(AE954=Z954,$H$2,IF(AE954=AA954,$I$2,0)))))</f>
        <v>SA_Diesel</v>
      </c>
      <c r="AE954" s="29">
        <f t="shared" si="29"/>
        <v>0.205981847502622</v>
      </c>
    </row>
    <row r="955" spans="1:31" x14ac:dyDescent="0.25">
      <c r="A955">
        <v>1</v>
      </c>
      <c r="B955" s="15">
        <v>14034</v>
      </c>
      <c r="C955" s="15">
        <v>-69.199530559999999</v>
      </c>
      <c r="D955" s="15">
        <v>-15.002885729999999</v>
      </c>
      <c r="E955">
        <v>99</v>
      </c>
      <c r="F955">
        <v>99</v>
      </c>
      <c r="G955">
        <v>0.50573928555547898</v>
      </c>
      <c r="H955">
        <v>0.44940724636398899</v>
      </c>
      <c r="I955">
        <v>99</v>
      </c>
      <c r="J955">
        <v>69453.465228131798</v>
      </c>
      <c r="K955">
        <v>13.69890832902</v>
      </c>
      <c r="L955" s="28" t="str">
        <f>IF(M955=E955,$E$2,IF(M955=F955,$F$2,IF(M955=G955,$G$2,IF(M955=H955,$H$2,IF(M955=I955,$I$2,0)))))</f>
        <v>SA_PV</v>
      </c>
      <c r="M955" s="29">
        <f>MIN(E955:I955)</f>
        <v>0.44940724636398899</v>
      </c>
      <c r="N955">
        <v>99</v>
      </c>
      <c r="O955">
        <v>99</v>
      </c>
      <c r="P955">
        <v>0.37257228312337098</v>
      </c>
      <c r="Q955">
        <v>0.44940724636398899</v>
      </c>
      <c r="R955">
        <v>99</v>
      </c>
      <c r="S955">
        <v>16208.4979430475</v>
      </c>
      <c r="T955">
        <v>13.0712544513529</v>
      </c>
      <c r="U955" s="28" t="str">
        <f>IF(V955=N955,$E$2,IF(V955=O955,$F$2,IF(V955=P955,$G$2,IF(V955=Q955,$H$2,IF(V955=R955,$I$2,0)))))</f>
        <v>SA_Diesel</v>
      </c>
      <c r="V955" s="29">
        <f t="shared" si="28"/>
        <v>0.37257228312337098</v>
      </c>
      <c r="W955" s="27">
        <v>99</v>
      </c>
      <c r="X955">
        <v>99</v>
      </c>
      <c r="Y955" s="28">
        <v>0.19994839108175</v>
      </c>
      <c r="Z955" s="28">
        <v>0.44940724636398899</v>
      </c>
      <c r="AA955" s="28">
        <v>99</v>
      </c>
      <c r="AB955" s="23">
        <v>16208.4979430475</v>
      </c>
      <c r="AC955" s="23">
        <v>13.0712544513529</v>
      </c>
      <c r="AD955" s="28" t="str">
        <f>IF(AE955=W955,$E$2,IF(AE955=X955,$F$2,IF(AE955=Y955,$G$2,IF(AE955=Z955,$H$2,IF(AE955=AA955,$I$2,0)))))</f>
        <v>SA_Diesel</v>
      </c>
      <c r="AE955" s="29">
        <f t="shared" si="29"/>
        <v>0.19994839108175</v>
      </c>
    </row>
    <row r="956" spans="1:31" x14ac:dyDescent="0.25">
      <c r="A956">
        <v>1</v>
      </c>
      <c r="B956" s="15">
        <v>14063</v>
      </c>
      <c r="C956" s="15">
        <v>-67.568975510000001</v>
      </c>
      <c r="D956" s="15">
        <v>-17.976805120000002</v>
      </c>
      <c r="E956">
        <v>99</v>
      </c>
      <c r="F956">
        <v>99</v>
      </c>
      <c r="G956">
        <v>0.42529319994385001</v>
      </c>
      <c r="H956">
        <v>0.38530852357581902</v>
      </c>
      <c r="I956">
        <v>99</v>
      </c>
      <c r="J956">
        <v>56347.027947733899</v>
      </c>
      <c r="K956">
        <v>9.7486207522031094</v>
      </c>
      <c r="L956" s="28" t="str">
        <f>IF(M956=E956,$E$2,IF(M956=F956,$F$2,IF(M956=G956,$G$2,IF(M956=H956,$H$2,IF(M956=I956,$I$2,0)))))</f>
        <v>SA_PV</v>
      </c>
      <c r="M956" s="29">
        <f>MIN(E956:I956)</f>
        <v>0.38530852357581902</v>
      </c>
      <c r="N956">
        <v>99</v>
      </c>
      <c r="O956">
        <v>99</v>
      </c>
      <c r="P956">
        <v>0.31927675140566703</v>
      </c>
      <c r="Q956">
        <v>0.38530852357581902</v>
      </c>
      <c r="R956">
        <v>99</v>
      </c>
      <c r="S956">
        <v>15096.2684357499</v>
      </c>
      <c r="T956">
        <v>12.1743030528165</v>
      </c>
      <c r="U956" s="28" t="str">
        <f>IF(V956=N956,$E$2,IF(V956=O956,$F$2,IF(V956=P956,$G$2,IF(V956=Q956,$H$2,IF(V956=R956,$I$2,0)))))</f>
        <v>SA_Diesel</v>
      </c>
      <c r="V956" s="29">
        <f t="shared" si="28"/>
        <v>0.31927675140566703</v>
      </c>
      <c r="W956" s="27">
        <v>99</v>
      </c>
      <c r="X956">
        <v>99</v>
      </c>
      <c r="Y956" s="28">
        <v>0.18184802181913301</v>
      </c>
      <c r="Z956" s="28">
        <v>0.38530852357581902</v>
      </c>
      <c r="AA956" s="28">
        <v>99</v>
      </c>
      <c r="AB956" s="23">
        <v>15096.2684357499</v>
      </c>
      <c r="AC956" s="23">
        <v>12.1743030528165</v>
      </c>
      <c r="AD956" s="28" t="str">
        <f>IF(AE956=W956,$E$2,IF(AE956=X956,$F$2,IF(AE956=Y956,$G$2,IF(AE956=Z956,$H$2,IF(AE956=AA956,$I$2,0)))))</f>
        <v>SA_Diesel</v>
      </c>
      <c r="AE956" s="29">
        <f t="shared" si="29"/>
        <v>0.18184802181913301</v>
      </c>
    </row>
    <row r="957" spans="1:31" x14ac:dyDescent="0.25">
      <c r="A957">
        <v>1</v>
      </c>
      <c r="B957" s="15">
        <v>14066</v>
      </c>
      <c r="C957" s="15">
        <v>-67.208140479999997</v>
      </c>
      <c r="D957" s="15">
        <v>-18.306488290000001</v>
      </c>
      <c r="E957">
        <v>99</v>
      </c>
      <c r="F957">
        <v>99</v>
      </c>
      <c r="G957">
        <v>0.53255464742602199</v>
      </c>
      <c r="H957">
        <v>0.50941605966677195</v>
      </c>
      <c r="I957">
        <v>99</v>
      </c>
      <c r="J957">
        <v>100745.604019386</v>
      </c>
      <c r="K957">
        <v>17.430035297471601</v>
      </c>
      <c r="L957" s="28" t="str">
        <f>IF(M957=E957,$E$2,IF(M957=F957,$F$2,IF(M957=G957,$G$2,IF(M957=H957,$H$2,IF(M957=I957,$I$2,0)))))</f>
        <v>SA_PV</v>
      </c>
      <c r="M957" s="29">
        <f>MIN(E957:I957)</f>
        <v>0.50941605966677195</v>
      </c>
      <c r="N957">
        <v>99</v>
      </c>
      <c r="O957">
        <v>99</v>
      </c>
      <c r="P957">
        <v>0.39033746036260603</v>
      </c>
      <c r="Q957">
        <v>0.50941605966677195</v>
      </c>
      <c r="R957">
        <v>99</v>
      </c>
      <c r="S957">
        <v>10181.217090312401</v>
      </c>
      <c r="T957">
        <v>8.2105867970956101</v>
      </c>
      <c r="U957" s="28" t="str">
        <f>IF(V957=N957,$E$2,IF(V957=O957,$F$2,IF(V957=P957,$G$2,IF(V957=Q957,$H$2,IF(V957=R957,$I$2,0)))))</f>
        <v>SA_Diesel</v>
      </c>
      <c r="V957" s="29">
        <f t="shared" si="28"/>
        <v>0.39033746036260603</v>
      </c>
      <c r="W957" s="27">
        <v>99</v>
      </c>
      <c r="X957">
        <v>99</v>
      </c>
      <c r="Y957" s="28">
        <v>0.205981847502622</v>
      </c>
      <c r="Z957" s="28">
        <v>0.50941605966677195</v>
      </c>
      <c r="AA957" s="28">
        <v>99</v>
      </c>
      <c r="AB957" s="23">
        <v>10181.217090312401</v>
      </c>
      <c r="AC957" s="23">
        <v>8.2105867970956101</v>
      </c>
      <c r="AD957" s="28" t="str">
        <f>IF(AE957=W957,$E$2,IF(AE957=X957,$F$2,IF(AE957=Y957,$G$2,IF(AE957=Z957,$H$2,IF(AE957=AA957,$I$2,0)))))</f>
        <v>SA_Diesel</v>
      </c>
      <c r="AE957" s="29">
        <f t="shared" si="29"/>
        <v>0.205981847502622</v>
      </c>
    </row>
    <row r="958" spans="1:31" x14ac:dyDescent="0.25">
      <c r="A958">
        <v>1</v>
      </c>
      <c r="B958" s="15">
        <v>14088</v>
      </c>
      <c r="C958" s="15">
        <v>-68.356960599999994</v>
      </c>
      <c r="D958" s="15">
        <v>-17.8733033</v>
      </c>
      <c r="E958">
        <v>99</v>
      </c>
      <c r="F958">
        <v>99</v>
      </c>
      <c r="G958">
        <v>0.47892392368493603</v>
      </c>
      <c r="H958">
        <v>0.34275772803948101</v>
      </c>
      <c r="I958">
        <v>99</v>
      </c>
      <c r="J958">
        <v>120030.34579291999</v>
      </c>
      <c r="K958">
        <v>20.766495811923999</v>
      </c>
      <c r="L958" s="28" t="str">
        <f>IF(M958=E958,$E$2,IF(M958=F958,$F$2,IF(M958=G958,$G$2,IF(M958=H958,$H$2,IF(M958=I958,$I$2,0)))))</f>
        <v>SA_PV</v>
      </c>
      <c r="M958" s="29">
        <f>MIN(E958:I958)</f>
        <v>0.34275772803948101</v>
      </c>
      <c r="N958">
        <v>99</v>
      </c>
      <c r="O958">
        <v>99</v>
      </c>
      <c r="P958">
        <v>0.354807105884136</v>
      </c>
      <c r="Q958">
        <v>0.34275772803948101</v>
      </c>
      <c r="R958">
        <v>99</v>
      </c>
      <c r="S958">
        <v>85668.607420190805</v>
      </c>
      <c r="T958">
        <v>16.897161226862099</v>
      </c>
      <c r="U958" s="28" t="str">
        <f>IF(V958=N958,$E$2,IF(V958=O958,$F$2,IF(V958=P958,$G$2,IF(V958=Q958,$H$2,IF(V958=R958,$I$2,0)))))</f>
        <v>SA_PV</v>
      </c>
      <c r="V958" s="29">
        <f t="shared" si="28"/>
        <v>0.34275772803948101</v>
      </c>
      <c r="W958" s="27">
        <v>99</v>
      </c>
      <c r="X958">
        <v>99</v>
      </c>
      <c r="Y958" s="28">
        <v>0.193914934660878</v>
      </c>
      <c r="Z958" s="28">
        <v>0.34275772803948101</v>
      </c>
      <c r="AA958" s="28">
        <v>99</v>
      </c>
      <c r="AB958" s="23">
        <v>21311.442525150302</v>
      </c>
      <c r="AC958" s="23">
        <v>17.1864961793768</v>
      </c>
      <c r="AD958" s="28" t="str">
        <f>IF(AE958=W958,$E$2,IF(AE958=X958,$F$2,IF(AE958=Y958,$G$2,IF(AE958=Z958,$H$2,IF(AE958=AA958,$I$2,0)))))</f>
        <v>SA_Diesel</v>
      </c>
      <c r="AE958" s="29">
        <f t="shared" si="29"/>
        <v>0.193914934660878</v>
      </c>
    </row>
    <row r="959" spans="1:31" x14ac:dyDescent="0.25">
      <c r="A959">
        <v>1</v>
      </c>
      <c r="B959" s="15">
        <v>14091</v>
      </c>
      <c r="C959" s="15">
        <v>-68.161012749999998</v>
      </c>
      <c r="D959" s="15">
        <v>-17.760742579999999</v>
      </c>
      <c r="E959">
        <v>99</v>
      </c>
      <c r="F959">
        <v>99</v>
      </c>
      <c r="G959">
        <v>0.47892392368493603</v>
      </c>
      <c r="H959">
        <v>0.39539018568082801</v>
      </c>
      <c r="I959">
        <v>99</v>
      </c>
      <c r="J959">
        <v>54684.730628516401</v>
      </c>
      <c r="K959">
        <v>9.4610260602969607</v>
      </c>
      <c r="L959" s="28" t="str">
        <f>IF(M959=E959,$E$2,IF(M959=F959,$F$2,IF(M959=G959,$G$2,IF(M959=H959,$H$2,IF(M959=I959,$I$2,0)))))</f>
        <v>SA_PV</v>
      </c>
      <c r="M959" s="29">
        <f>MIN(E959:I959)</f>
        <v>0.39539018568082801</v>
      </c>
      <c r="N959">
        <v>99</v>
      </c>
      <c r="O959">
        <v>99</v>
      </c>
      <c r="P959">
        <v>0.354807105884136</v>
      </c>
      <c r="Q959">
        <v>0.39539018568082801</v>
      </c>
      <c r="R959">
        <v>99</v>
      </c>
      <c r="S959">
        <v>11598.4299665828</v>
      </c>
      <c r="T959">
        <v>9.3534903642586595</v>
      </c>
      <c r="U959" s="28" t="str">
        <f>IF(V959=N959,$E$2,IF(V959=O959,$F$2,IF(V959=P959,$G$2,IF(V959=Q959,$H$2,IF(V959=R959,$I$2,0)))))</f>
        <v>SA_Diesel</v>
      </c>
      <c r="V959" s="29">
        <f t="shared" si="28"/>
        <v>0.354807105884136</v>
      </c>
      <c r="W959" s="27">
        <v>99</v>
      </c>
      <c r="X959">
        <v>99</v>
      </c>
      <c r="Y959" s="28">
        <v>0.193914934660878</v>
      </c>
      <c r="Z959" s="28">
        <v>0.39539018568082801</v>
      </c>
      <c r="AA959" s="28">
        <v>99</v>
      </c>
      <c r="AB959" s="23">
        <v>11598.4299665828</v>
      </c>
      <c r="AC959" s="23">
        <v>9.3534903642586595</v>
      </c>
      <c r="AD959" s="28" t="str">
        <f>IF(AE959=W959,$E$2,IF(AE959=X959,$F$2,IF(AE959=Y959,$G$2,IF(AE959=Z959,$H$2,IF(AE959=AA959,$I$2,0)))))</f>
        <v>SA_Diesel</v>
      </c>
      <c r="AE959" s="29">
        <f t="shared" si="29"/>
        <v>0.193914934660878</v>
      </c>
    </row>
    <row r="960" spans="1:31" x14ac:dyDescent="0.25">
      <c r="A960">
        <v>1</v>
      </c>
      <c r="B960" s="15">
        <v>14093</v>
      </c>
      <c r="C960" s="15">
        <v>-67.939706060000006</v>
      </c>
      <c r="D960" s="15">
        <v>-18.928811530000001</v>
      </c>
      <c r="E960">
        <v>99</v>
      </c>
      <c r="F960">
        <v>99</v>
      </c>
      <c r="G960">
        <v>0.45210856181439302</v>
      </c>
      <c r="H960">
        <v>0.49125749563878801</v>
      </c>
      <c r="I960">
        <v>99</v>
      </c>
      <c r="J960">
        <v>20553.823951876901</v>
      </c>
      <c r="K960">
        <v>16.575518827673701</v>
      </c>
      <c r="L960" s="28" t="str">
        <f>IF(M960=E960,$E$2,IF(M960=F960,$F$2,IF(M960=G960,$G$2,IF(M960=H960,$H$2,IF(M960=I960,$I$2,0)))))</f>
        <v>SA_Diesel</v>
      </c>
      <c r="M960" s="29">
        <f>MIN(E960:I960)</f>
        <v>0.45210856181439302</v>
      </c>
      <c r="N960">
        <v>99</v>
      </c>
      <c r="O960">
        <v>99</v>
      </c>
      <c r="P960">
        <v>0.33704192864490101</v>
      </c>
      <c r="Q960">
        <v>0.49125749563878801</v>
      </c>
      <c r="R960">
        <v>99</v>
      </c>
      <c r="S960">
        <v>12819.9356689816</v>
      </c>
      <c r="T960">
        <v>10.3385669522272</v>
      </c>
      <c r="U960" s="28" t="str">
        <f>IF(V960=N960,$E$2,IF(V960=O960,$F$2,IF(V960=P960,$G$2,IF(V960=Q960,$H$2,IF(V960=R960,$I$2,0)))))</f>
        <v>SA_Diesel</v>
      </c>
      <c r="V960" s="29">
        <f t="shared" si="28"/>
        <v>0.33704192864490101</v>
      </c>
      <c r="W960" s="27">
        <v>99</v>
      </c>
      <c r="X960">
        <v>99</v>
      </c>
      <c r="Y960" s="28">
        <v>0.18788147824000501</v>
      </c>
      <c r="Z960" s="28">
        <v>0.49125749563878801</v>
      </c>
      <c r="AA960" s="28">
        <v>99</v>
      </c>
      <c r="AB960" s="23">
        <v>12819.9356689816</v>
      </c>
      <c r="AC960" s="23">
        <v>10.3385669522272</v>
      </c>
      <c r="AD960" s="28" t="str">
        <f>IF(AE960=W960,$E$2,IF(AE960=X960,$F$2,IF(AE960=Y960,$G$2,IF(AE960=Z960,$H$2,IF(AE960=AA960,$I$2,0)))))</f>
        <v>SA_Diesel</v>
      </c>
      <c r="AE960" s="29">
        <f t="shared" si="29"/>
        <v>0.18788147824000501</v>
      </c>
    </row>
    <row r="961" spans="1:31" x14ac:dyDescent="0.25">
      <c r="A961">
        <v>1</v>
      </c>
      <c r="B961" s="15">
        <v>14095</v>
      </c>
      <c r="C961" s="15">
        <v>-67.404981309999997</v>
      </c>
      <c r="D961" s="15">
        <v>-18.50314539</v>
      </c>
      <c r="E961">
        <v>99</v>
      </c>
      <c r="F961">
        <v>99</v>
      </c>
      <c r="G961">
        <v>0.53255464742602199</v>
      </c>
      <c r="H961">
        <v>0.50579747676464104</v>
      </c>
      <c r="I961">
        <v>99</v>
      </c>
      <c r="J961">
        <v>81696.8811515876</v>
      </c>
      <c r="K961">
        <v>16.113783264612898</v>
      </c>
      <c r="L961" s="28" t="str">
        <f>IF(M961=E961,$E$2,IF(M961=F961,$F$2,IF(M961=G961,$G$2,IF(M961=H961,$H$2,IF(M961=I961,$I$2,0)))))</f>
        <v>SA_PV</v>
      </c>
      <c r="M961" s="29">
        <f>MIN(E961:I961)</f>
        <v>0.50579747676464104</v>
      </c>
      <c r="N961">
        <v>99</v>
      </c>
      <c r="O961">
        <v>99</v>
      </c>
      <c r="P961">
        <v>0.39033746036260603</v>
      </c>
      <c r="Q961">
        <v>0.50579747676464104</v>
      </c>
      <c r="R961">
        <v>99</v>
      </c>
      <c r="S961">
        <v>22120.188106800299</v>
      </c>
      <c r="T961">
        <v>17.838704627148999</v>
      </c>
      <c r="U961" s="28" t="str">
        <f>IF(V961=N961,$E$2,IF(V961=O961,$F$2,IF(V961=P961,$G$2,IF(V961=Q961,$H$2,IF(V961=R961,$I$2,0)))))</f>
        <v>SA_Diesel</v>
      </c>
      <c r="V961" s="29">
        <f t="shared" si="28"/>
        <v>0.39033746036260603</v>
      </c>
      <c r="W961" s="27">
        <v>99</v>
      </c>
      <c r="X961">
        <v>99</v>
      </c>
      <c r="Y961" s="28">
        <v>0.205981847502622</v>
      </c>
      <c r="Z961" s="28">
        <v>0.50579747676464104</v>
      </c>
      <c r="AA961" s="28">
        <v>99</v>
      </c>
      <c r="AB961" s="23">
        <v>22120.188106800299</v>
      </c>
      <c r="AC961" s="23">
        <v>17.838704627148999</v>
      </c>
      <c r="AD961" s="28" t="str">
        <f>IF(AE961=W961,$E$2,IF(AE961=X961,$F$2,IF(AE961=Y961,$G$2,IF(AE961=Z961,$H$2,IF(AE961=AA961,$I$2,0)))))</f>
        <v>SA_Diesel</v>
      </c>
      <c r="AE961" s="29">
        <f t="shared" si="29"/>
        <v>0.205981847502622</v>
      </c>
    </row>
    <row r="962" spans="1:31" x14ac:dyDescent="0.25">
      <c r="A962">
        <v>1</v>
      </c>
      <c r="B962" s="15">
        <v>14106</v>
      </c>
      <c r="C962" s="15">
        <v>-66.178430860000006</v>
      </c>
      <c r="D962" s="15">
        <v>-11.07784543</v>
      </c>
      <c r="E962">
        <v>99</v>
      </c>
      <c r="F962">
        <v>99</v>
      </c>
      <c r="G962">
        <v>0.42529319994384901</v>
      </c>
      <c r="H962">
        <v>0.97568036041277095</v>
      </c>
      <c r="I962">
        <v>99</v>
      </c>
      <c r="J962">
        <v>100759.289430155</v>
      </c>
      <c r="K962">
        <v>19.873627106539399</v>
      </c>
      <c r="L962" s="28" t="str">
        <f>IF(M962=E962,$E$2,IF(M962=F962,$F$2,IF(M962=G962,$G$2,IF(M962=H962,$H$2,IF(M962=I962,$I$2,0)))))</f>
        <v>SA_Diesel</v>
      </c>
      <c r="M962" s="29">
        <f>MIN(E962:I962)</f>
        <v>0.42529319994384901</v>
      </c>
      <c r="N962">
        <v>99</v>
      </c>
      <c r="O962">
        <v>99</v>
      </c>
      <c r="P962">
        <v>0.31927675140566703</v>
      </c>
      <c r="Q962">
        <v>0.97568036041277095</v>
      </c>
      <c r="R962">
        <v>99</v>
      </c>
      <c r="S962">
        <v>9248.5128925796398</v>
      </c>
      <c r="T962">
        <v>7.4584126018525296</v>
      </c>
      <c r="U962" s="28" t="str">
        <f>IF(V962=N962,$E$2,IF(V962=O962,$F$2,IF(V962=P962,$G$2,IF(V962=Q962,$H$2,IF(V962=R962,$I$2,0)))))</f>
        <v>SA_Diesel</v>
      </c>
      <c r="V962" s="29">
        <f t="shared" si="28"/>
        <v>0.31927675140566703</v>
      </c>
      <c r="W962" s="27">
        <v>99</v>
      </c>
      <c r="X962">
        <v>99</v>
      </c>
      <c r="Y962" s="28">
        <v>0.18184802181913301</v>
      </c>
      <c r="Z962" s="28">
        <v>0.97568036041277095</v>
      </c>
      <c r="AA962" s="28">
        <v>99</v>
      </c>
      <c r="AB962" s="23">
        <v>9248.5128925796398</v>
      </c>
      <c r="AC962" s="23">
        <v>7.4584126018525296</v>
      </c>
      <c r="AD962" s="28" t="str">
        <f>IF(AE962=W962,$E$2,IF(AE962=X962,$F$2,IF(AE962=Y962,$G$2,IF(AE962=Z962,$H$2,IF(AE962=AA962,$I$2,0)))))</f>
        <v>SA_Diesel</v>
      </c>
      <c r="AE962" s="29">
        <f t="shared" si="29"/>
        <v>0.18184802181913301</v>
      </c>
    </row>
    <row r="963" spans="1:31" x14ac:dyDescent="0.25">
      <c r="A963">
        <v>1</v>
      </c>
      <c r="B963" s="15">
        <v>14114</v>
      </c>
      <c r="C963" s="15">
        <v>-67.452552909999994</v>
      </c>
      <c r="D963" s="15">
        <v>-10.60795585</v>
      </c>
      <c r="E963">
        <v>0.44562514326925901</v>
      </c>
      <c r="F963">
        <v>99</v>
      </c>
      <c r="G963">
        <v>0.47892392368493603</v>
      </c>
      <c r="H963">
        <v>0.69694986738531794</v>
      </c>
      <c r="I963">
        <v>99</v>
      </c>
      <c r="J963">
        <v>78109.798760360907</v>
      </c>
      <c r="K963">
        <v>13.513806013903199</v>
      </c>
      <c r="L963" s="28" t="str">
        <f>IF(M963=E963,$E$2,IF(M963=F963,$F$2,IF(M963=G963,$G$2,IF(M963=H963,$H$2,IF(M963=I963,$I$2,0)))))</f>
        <v>MG_Hydro</v>
      </c>
      <c r="M963" s="29">
        <f>MIN(E963:I963)</f>
        <v>0.44562514326925901</v>
      </c>
      <c r="N963">
        <v>0.44562514326925901</v>
      </c>
      <c r="O963">
        <v>99</v>
      </c>
      <c r="P963">
        <v>0.354807105884136</v>
      </c>
      <c r="Q963">
        <v>0.69694986738531794</v>
      </c>
      <c r="R963">
        <v>99</v>
      </c>
      <c r="S963">
        <v>12773.0552003424</v>
      </c>
      <c r="T963">
        <v>10.3007604548865</v>
      </c>
      <c r="U963" s="28" t="str">
        <f>IF(V963=N963,$E$2,IF(V963=O963,$F$2,IF(V963=P963,$G$2,IF(V963=Q963,$H$2,IF(V963=R963,$I$2,0)))))</f>
        <v>SA_Diesel</v>
      </c>
      <c r="V963" s="29">
        <f t="shared" si="28"/>
        <v>0.354807105884136</v>
      </c>
      <c r="W963" s="27">
        <v>0.44562514326925901</v>
      </c>
      <c r="X963">
        <v>99</v>
      </c>
      <c r="Y963" s="28">
        <v>0.193914934660878</v>
      </c>
      <c r="Z963" s="28">
        <v>0.69694986738531794</v>
      </c>
      <c r="AA963" s="28">
        <v>99</v>
      </c>
      <c r="AB963" s="23">
        <v>12773.0552003424</v>
      </c>
      <c r="AC963" s="23">
        <v>10.3007604548865</v>
      </c>
      <c r="AD963" s="28" t="str">
        <f>IF(AE963=W963,$E$2,IF(AE963=X963,$F$2,IF(AE963=Y963,$G$2,IF(AE963=Z963,$H$2,IF(AE963=AA963,$I$2,0)))))</f>
        <v>SA_Diesel</v>
      </c>
      <c r="AE963" s="29">
        <f t="shared" si="29"/>
        <v>0.193914934660878</v>
      </c>
    </row>
    <row r="964" spans="1:31" x14ac:dyDescent="0.25">
      <c r="A964">
        <v>1</v>
      </c>
      <c r="B964" s="15">
        <v>14118</v>
      </c>
      <c r="C964" s="15">
        <v>-65.32117934</v>
      </c>
      <c r="D964" s="15">
        <v>-10.25378971</v>
      </c>
      <c r="E964">
        <v>99</v>
      </c>
      <c r="F964">
        <v>99</v>
      </c>
      <c r="G964">
        <v>0.53255464742602199</v>
      </c>
      <c r="H964">
        <v>0.51470164671384</v>
      </c>
      <c r="I964">
        <v>99</v>
      </c>
      <c r="J964">
        <v>19527.4994310722</v>
      </c>
      <c r="K964">
        <v>15.747845035306399</v>
      </c>
      <c r="L964" s="28" t="str">
        <f>IF(M964=E964,$E$2,IF(M964=F964,$F$2,IF(M964=G964,$G$2,IF(M964=H964,$H$2,IF(M964=I964,$I$2,0)))))</f>
        <v>SA_PV</v>
      </c>
      <c r="M964" s="29">
        <f>MIN(E964:I964)</f>
        <v>0.51470164671384</v>
      </c>
      <c r="N964">
        <v>99</v>
      </c>
      <c r="O964">
        <v>99</v>
      </c>
      <c r="P964">
        <v>0.39033746036260603</v>
      </c>
      <c r="Q964">
        <v>0.51470164671384</v>
      </c>
      <c r="R964">
        <v>99</v>
      </c>
      <c r="S964">
        <v>8708.0344126950604</v>
      </c>
      <c r="T964">
        <v>7.0225466899786904</v>
      </c>
      <c r="U964" s="28" t="str">
        <f>IF(V964=N964,$E$2,IF(V964=O964,$F$2,IF(V964=P964,$G$2,IF(V964=Q964,$H$2,IF(V964=R964,$I$2,0)))))</f>
        <v>SA_Diesel</v>
      </c>
      <c r="V964" s="29">
        <f t="shared" ref="V964:V1027" si="30">MIN(N964:R964)</f>
        <v>0.39033746036260603</v>
      </c>
      <c r="W964" s="27">
        <v>99</v>
      </c>
      <c r="X964">
        <v>99</v>
      </c>
      <c r="Y964" s="28">
        <v>0.205981847502622</v>
      </c>
      <c r="Z964" s="28">
        <v>0.51470164671384</v>
      </c>
      <c r="AA964" s="28">
        <v>99</v>
      </c>
      <c r="AB964" s="23">
        <v>8708.0344126950604</v>
      </c>
      <c r="AC964" s="23">
        <v>7.0225466899786904</v>
      </c>
      <c r="AD964" s="28" t="str">
        <f>IF(AE964=W964,$E$2,IF(AE964=X964,$F$2,IF(AE964=Y964,$G$2,IF(AE964=Z964,$H$2,IF(AE964=AA964,$I$2,0)))))</f>
        <v>SA_Diesel</v>
      </c>
      <c r="AE964" s="29">
        <f t="shared" ref="AE964:AE1027" si="31">MIN(W964:AA964)</f>
        <v>0.205981847502622</v>
      </c>
    </row>
    <row r="965" spans="1:31" x14ac:dyDescent="0.25">
      <c r="A965">
        <v>1</v>
      </c>
      <c r="B965" s="15">
        <v>14189</v>
      </c>
      <c r="C965" s="15">
        <v>-65.125734539999996</v>
      </c>
      <c r="D965" s="15">
        <v>-19.712223389999998</v>
      </c>
      <c r="E965">
        <v>99</v>
      </c>
      <c r="F965">
        <v>99</v>
      </c>
      <c r="G965">
        <v>0.42529319994385001</v>
      </c>
      <c r="H965">
        <v>0.42868989103515298</v>
      </c>
      <c r="I965">
        <v>99</v>
      </c>
      <c r="J965">
        <v>13634.231721206201</v>
      </c>
      <c r="K965">
        <v>10.9952515466146</v>
      </c>
      <c r="L965" s="28" t="str">
        <f>IF(M965=E965,$E$2,IF(M965=F965,$F$2,IF(M965=G965,$G$2,IF(M965=H965,$H$2,IF(M965=I965,$I$2,0)))))</f>
        <v>SA_Diesel</v>
      </c>
      <c r="M965" s="29">
        <f>MIN(E965:I965)</f>
        <v>0.42529319994385001</v>
      </c>
      <c r="N965">
        <v>99</v>
      </c>
      <c r="O965">
        <v>99</v>
      </c>
      <c r="P965">
        <v>0.31927675140566703</v>
      </c>
      <c r="Q965">
        <v>0.42868989103515298</v>
      </c>
      <c r="R965">
        <v>99</v>
      </c>
      <c r="S965">
        <v>12387.156357322099</v>
      </c>
      <c r="T965">
        <v>9.9895544450930291</v>
      </c>
      <c r="U965" s="28" t="str">
        <f>IF(V965=N965,$E$2,IF(V965=O965,$F$2,IF(V965=P965,$G$2,IF(V965=Q965,$H$2,IF(V965=R965,$I$2,0)))))</f>
        <v>SA_Diesel</v>
      </c>
      <c r="V965" s="29">
        <f t="shared" si="30"/>
        <v>0.31927675140566703</v>
      </c>
      <c r="W965" s="27">
        <v>99</v>
      </c>
      <c r="X965">
        <v>99</v>
      </c>
      <c r="Y965" s="28">
        <v>0.18184802181913301</v>
      </c>
      <c r="Z965" s="28">
        <v>0.42868989103515298</v>
      </c>
      <c r="AA965" s="28">
        <v>99</v>
      </c>
      <c r="AB965" s="23">
        <v>12387.156357322099</v>
      </c>
      <c r="AC965" s="23">
        <v>9.9895544450930291</v>
      </c>
      <c r="AD965" s="28" t="str">
        <f>IF(AE965=W965,$E$2,IF(AE965=X965,$F$2,IF(AE965=Y965,$G$2,IF(AE965=Z965,$H$2,IF(AE965=AA965,$I$2,0)))))</f>
        <v>SA_Diesel</v>
      </c>
      <c r="AE965" s="29">
        <f t="shared" si="31"/>
        <v>0.18184802181913301</v>
      </c>
    </row>
    <row r="966" spans="1:31" x14ac:dyDescent="0.25">
      <c r="A966">
        <v>1</v>
      </c>
      <c r="B966" s="15">
        <v>14217</v>
      </c>
      <c r="C966" s="15">
        <v>-65.580547339999995</v>
      </c>
      <c r="D966" s="15">
        <v>-18.750614779999999</v>
      </c>
      <c r="E966">
        <v>99</v>
      </c>
      <c r="F966">
        <v>99</v>
      </c>
      <c r="G966">
        <v>0.45210856181439302</v>
      </c>
      <c r="H966">
        <v>0.43940226904829899</v>
      </c>
      <c r="I966">
        <v>99</v>
      </c>
      <c r="J966">
        <v>13542.9774705077</v>
      </c>
      <c r="K966">
        <v>10.9216600556055</v>
      </c>
      <c r="L966" s="28" t="str">
        <f>IF(M966=E966,$E$2,IF(M966=F966,$F$2,IF(M966=G966,$G$2,IF(M966=H966,$H$2,IF(M966=I966,$I$2,0)))))</f>
        <v>SA_PV</v>
      </c>
      <c r="M966" s="29">
        <f>MIN(E966:I966)</f>
        <v>0.43940226904829899</v>
      </c>
      <c r="N966">
        <v>99</v>
      </c>
      <c r="O966">
        <v>99</v>
      </c>
      <c r="P966">
        <v>0.33704192864490201</v>
      </c>
      <c r="Q966">
        <v>0.43940226904829899</v>
      </c>
      <c r="R966">
        <v>99</v>
      </c>
      <c r="S966">
        <v>9931.2610379616508</v>
      </c>
      <c r="T966">
        <v>8.0090111067747998</v>
      </c>
      <c r="U966" s="28" t="str">
        <f>IF(V966=N966,$E$2,IF(V966=O966,$F$2,IF(V966=P966,$G$2,IF(V966=Q966,$H$2,IF(V966=R966,$I$2,0)))))</f>
        <v>SA_Diesel</v>
      </c>
      <c r="V966" s="29">
        <f t="shared" si="30"/>
        <v>0.33704192864490201</v>
      </c>
      <c r="W966" s="27">
        <v>99</v>
      </c>
      <c r="X966">
        <v>99</v>
      </c>
      <c r="Y966" s="28">
        <v>0.18788147824000501</v>
      </c>
      <c r="Z966" s="28">
        <v>0.43940226904829899</v>
      </c>
      <c r="AA966" s="28">
        <v>99</v>
      </c>
      <c r="AB966" s="23">
        <v>9931.2610379616508</v>
      </c>
      <c r="AC966" s="23">
        <v>8.0090111067747998</v>
      </c>
      <c r="AD966" s="28" t="str">
        <f>IF(AE966=W966,$E$2,IF(AE966=X966,$F$2,IF(AE966=Y966,$G$2,IF(AE966=Z966,$H$2,IF(AE966=AA966,$I$2,0)))))</f>
        <v>SA_Diesel</v>
      </c>
      <c r="AE966" s="29">
        <f t="shared" si="31"/>
        <v>0.18788147824000501</v>
      </c>
    </row>
    <row r="967" spans="1:31" x14ac:dyDescent="0.25">
      <c r="A967">
        <v>1</v>
      </c>
      <c r="B967" s="15">
        <v>14250</v>
      </c>
      <c r="C967" s="15">
        <v>-66.129569799999999</v>
      </c>
      <c r="D967" s="15">
        <v>-18.461979549999999</v>
      </c>
      <c r="E967">
        <v>99</v>
      </c>
      <c r="F967">
        <v>99</v>
      </c>
      <c r="G967">
        <v>0.586185371167108</v>
      </c>
      <c r="H967">
        <v>0.43098235034550098</v>
      </c>
      <c r="I967">
        <v>99</v>
      </c>
      <c r="J967">
        <v>85428.827496961705</v>
      </c>
      <c r="K967">
        <v>14.780073961412</v>
      </c>
      <c r="L967" s="28" t="str">
        <f>IF(M967=E967,$E$2,IF(M967=F967,$F$2,IF(M967=G967,$G$2,IF(M967=H967,$H$2,IF(M967=I967,$I$2,0)))))</f>
        <v>SA_PV</v>
      </c>
      <c r="M967" s="29">
        <f>MIN(E967:I967)</f>
        <v>0.43098235034550098</v>
      </c>
      <c r="N967">
        <v>99</v>
      </c>
      <c r="O967">
        <v>99</v>
      </c>
      <c r="P967">
        <v>0.425867814841075</v>
      </c>
      <c r="Q967">
        <v>0.43098235034550098</v>
      </c>
      <c r="R967">
        <v>99</v>
      </c>
      <c r="S967">
        <v>10124.798923345201</v>
      </c>
      <c r="T967">
        <v>8.1650886751413907</v>
      </c>
      <c r="U967" s="28" t="str">
        <f>IF(V967=N967,$E$2,IF(V967=O967,$F$2,IF(V967=P967,$G$2,IF(V967=Q967,$H$2,IF(V967=R967,$I$2,0)))))</f>
        <v>SA_Diesel</v>
      </c>
      <c r="V967" s="29">
        <f t="shared" si="30"/>
        <v>0.425867814841075</v>
      </c>
      <c r="W967" s="27">
        <v>99</v>
      </c>
      <c r="X967">
        <v>99</v>
      </c>
      <c r="Y967" s="28">
        <v>0.21804876034436599</v>
      </c>
      <c r="Z967" s="28">
        <v>0.43098235034550098</v>
      </c>
      <c r="AA967" s="28">
        <v>99</v>
      </c>
      <c r="AB967" s="23">
        <v>10124.798923345201</v>
      </c>
      <c r="AC967" s="23">
        <v>8.1650886751413907</v>
      </c>
      <c r="AD967" s="28" t="str">
        <f>IF(AE967=W967,$E$2,IF(AE967=X967,$F$2,IF(AE967=Y967,$G$2,IF(AE967=Z967,$H$2,IF(AE967=AA967,$I$2,0)))))</f>
        <v>SA_Diesel</v>
      </c>
      <c r="AE967" s="29">
        <f t="shared" si="31"/>
        <v>0.21804876034436599</v>
      </c>
    </row>
    <row r="968" spans="1:31" x14ac:dyDescent="0.25">
      <c r="A968">
        <v>1</v>
      </c>
      <c r="B968" s="15">
        <v>14272</v>
      </c>
      <c r="C968" s="15">
        <v>-65.451235560000001</v>
      </c>
      <c r="D968" s="15">
        <v>-19.249027080000001</v>
      </c>
      <c r="E968">
        <v>99</v>
      </c>
      <c r="F968">
        <v>99</v>
      </c>
      <c r="G968">
        <v>0.586185371167108</v>
      </c>
      <c r="H968">
        <v>0.443635043199681</v>
      </c>
      <c r="I968">
        <v>99</v>
      </c>
      <c r="J968">
        <v>68218.133201931298</v>
      </c>
      <c r="K968">
        <v>11.8024451906455</v>
      </c>
      <c r="L968" s="28" t="str">
        <f>IF(M968=E968,$E$2,IF(M968=F968,$F$2,IF(M968=G968,$G$2,IF(M968=H968,$H$2,IF(M968=I968,$I$2,0)))))</f>
        <v>SA_PV</v>
      </c>
      <c r="M968" s="29">
        <f>MIN(E968:I968)</f>
        <v>0.443635043199681</v>
      </c>
      <c r="N968">
        <v>99</v>
      </c>
      <c r="O968">
        <v>99</v>
      </c>
      <c r="P968">
        <v>0.425867814841076</v>
      </c>
      <c r="Q968">
        <v>0.443635043199681</v>
      </c>
      <c r="R968">
        <v>99</v>
      </c>
      <c r="S968">
        <v>15167.5756010481</v>
      </c>
      <c r="T968">
        <v>12.231808325982101</v>
      </c>
      <c r="U968" s="28" t="str">
        <f>IF(V968=N968,$E$2,IF(V968=O968,$F$2,IF(V968=P968,$G$2,IF(V968=Q968,$H$2,IF(V968=R968,$I$2,0)))))</f>
        <v>SA_Diesel</v>
      </c>
      <c r="V968" s="29">
        <f t="shared" si="30"/>
        <v>0.425867814841076</v>
      </c>
      <c r="W968" s="27">
        <v>99</v>
      </c>
      <c r="X968">
        <v>99</v>
      </c>
      <c r="Y968" s="28">
        <v>0.21804876034436599</v>
      </c>
      <c r="Z968" s="28">
        <v>0.443635043199681</v>
      </c>
      <c r="AA968" s="28">
        <v>99</v>
      </c>
      <c r="AB968" s="23">
        <v>15167.5756010481</v>
      </c>
      <c r="AC968" s="23">
        <v>12.231808325982101</v>
      </c>
      <c r="AD968" s="28" t="str">
        <f>IF(AE968=W968,$E$2,IF(AE968=X968,$F$2,IF(AE968=Y968,$G$2,IF(AE968=Z968,$H$2,IF(AE968=AA968,$I$2,0)))))</f>
        <v>SA_Diesel</v>
      </c>
      <c r="AE968" s="29">
        <f t="shared" si="31"/>
        <v>0.21804876034436599</v>
      </c>
    </row>
    <row r="969" spans="1:31" x14ac:dyDescent="0.25">
      <c r="A969">
        <v>1</v>
      </c>
      <c r="B969" s="15">
        <v>14276</v>
      </c>
      <c r="C969" s="15">
        <v>-65.732610390000005</v>
      </c>
      <c r="D969" s="15">
        <v>-18.296811850000001</v>
      </c>
      <c r="E969">
        <v>99</v>
      </c>
      <c r="F969">
        <v>99</v>
      </c>
      <c r="G969">
        <v>0.77389290426090995</v>
      </c>
      <c r="H969">
        <v>0.44241738068403702</v>
      </c>
      <c r="I969">
        <v>99</v>
      </c>
      <c r="J969">
        <v>60826.6550768405</v>
      </c>
      <c r="K969">
        <v>7.94081658966586</v>
      </c>
      <c r="L969" s="28" t="str">
        <f>IF(M969=E969,$E$2,IF(M969=F969,$F$2,IF(M969=G969,$G$2,IF(M969=H969,$H$2,IF(M969=I969,$I$2,0)))))</f>
        <v>SA_PV</v>
      </c>
      <c r="M969" s="29">
        <f>MIN(E969:I969)</f>
        <v>0.44241738068403702</v>
      </c>
      <c r="N969">
        <v>99</v>
      </c>
      <c r="O969">
        <v>99</v>
      </c>
      <c r="P969">
        <v>0.55022405551571896</v>
      </c>
      <c r="Q969">
        <v>0.44241738068403702</v>
      </c>
      <c r="R969">
        <v>99</v>
      </c>
      <c r="S969">
        <v>59122.929399778601</v>
      </c>
      <c r="T969">
        <v>10.228880518992799</v>
      </c>
      <c r="U969" s="28" t="str">
        <f>IF(V969=N969,$E$2,IF(V969=O969,$F$2,IF(V969=P969,$G$2,IF(V969=Q969,$H$2,IF(V969=R969,$I$2,0)))))</f>
        <v>SA_PV</v>
      </c>
      <c r="V969" s="29">
        <f t="shared" si="30"/>
        <v>0.44241738068403702</v>
      </c>
      <c r="W969" s="27">
        <v>99</v>
      </c>
      <c r="X969">
        <v>99</v>
      </c>
      <c r="Y969" s="28">
        <v>0.26028295529047202</v>
      </c>
      <c r="Z969" s="28">
        <v>0.44241738068403702</v>
      </c>
      <c r="AA969" s="28">
        <v>99</v>
      </c>
      <c r="AB969" s="23">
        <v>11394.6806821013</v>
      </c>
      <c r="AC969" s="23">
        <v>9.1891778689801402</v>
      </c>
      <c r="AD969" s="28" t="str">
        <f>IF(AE969=W969,$E$2,IF(AE969=X969,$F$2,IF(AE969=Y969,$G$2,IF(AE969=Z969,$H$2,IF(AE969=AA969,$I$2,0)))))</f>
        <v>SA_Diesel</v>
      </c>
      <c r="AE969" s="29">
        <f t="shared" si="31"/>
        <v>0.26028295529047202</v>
      </c>
    </row>
    <row r="970" spans="1:31" x14ac:dyDescent="0.25">
      <c r="A970">
        <v>1</v>
      </c>
      <c r="B970" s="15">
        <v>14292</v>
      </c>
      <c r="C970" s="15">
        <v>-65.137708259999997</v>
      </c>
      <c r="D970" s="15">
        <v>-19.4773344</v>
      </c>
      <c r="E970">
        <v>99</v>
      </c>
      <c r="F970">
        <v>99</v>
      </c>
      <c r="G970">
        <v>0.586185371167108</v>
      </c>
      <c r="H970">
        <v>0.43920272215045703</v>
      </c>
      <c r="I970">
        <v>99</v>
      </c>
      <c r="J970">
        <v>85668.607420190805</v>
      </c>
      <c r="K970">
        <v>16.897161226862099</v>
      </c>
      <c r="L970" s="28" t="str">
        <f>IF(M970=E970,$E$2,IF(M970=F970,$F$2,IF(M970=G970,$G$2,IF(M970=H970,$H$2,IF(M970=I970,$I$2,0)))))</f>
        <v>SA_PV</v>
      </c>
      <c r="M970" s="29">
        <f>MIN(E970:I970)</f>
        <v>0.43920272215045703</v>
      </c>
      <c r="N970">
        <v>99</v>
      </c>
      <c r="O970">
        <v>99</v>
      </c>
      <c r="P970">
        <v>0.425867814841076</v>
      </c>
      <c r="Q970">
        <v>0.43920272215045703</v>
      </c>
      <c r="R970">
        <v>99</v>
      </c>
      <c r="S970">
        <v>20068.4755876042</v>
      </c>
      <c r="T970">
        <v>16.184112295788498</v>
      </c>
      <c r="U970" s="28" t="str">
        <f>IF(V970=N970,$E$2,IF(V970=O970,$F$2,IF(V970=P970,$G$2,IF(V970=Q970,$H$2,IF(V970=R970,$I$2,0)))))</f>
        <v>SA_Diesel</v>
      </c>
      <c r="V970" s="29">
        <f t="shared" si="30"/>
        <v>0.425867814841076</v>
      </c>
      <c r="W970" s="27">
        <v>99</v>
      </c>
      <c r="X970">
        <v>99</v>
      </c>
      <c r="Y970" s="28">
        <v>0.21804876034436599</v>
      </c>
      <c r="Z970" s="28">
        <v>0.43920272215045703</v>
      </c>
      <c r="AA970" s="28">
        <v>99</v>
      </c>
      <c r="AB970" s="23">
        <v>20068.4755876042</v>
      </c>
      <c r="AC970" s="23">
        <v>16.184112295788498</v>
      </c>
      <c r="AD970" s="28" t="str">
        <f>IF(AE970=W970,$E$2,IF(AE970=X970,$F$2,IF(AE970=Y970,$G$2,IF(AE970=Z970,$H$2,IF(AE970=AA970,$I$2,0)))))</f>
        <v>SA_Diesel</v>
      </c>
      <c r="AE970" s="29">
        <f t="shared" si="31"/>
        <v>0.21804876034436599</v>
      </c>
    </row>
    <row r="971" spans="1:31" x14ac:dyDescent="0.25">
      <c r="A971">
        <v>1</v>
      </c>
      <c r="B971" s="15">
        <v>14299</v>
      </c>
      <c r="C971" s="15">
        <v>-65.708861470000002</v>
      </c>
      <c r="D971" s="15">
        <v>-19.117406639999999</v>
      </c>
      <c r="E971">
        <v>99</v>
      </c>
      <c r="F971">
        <v>99</v>
      </c>
      <c r="G971">
        <v>0.63981609490819402</v>
      </c>
      <c r="H971">
        <v>0.451084139074303</v>
      </c>
      <c r="I971">
        <v>99</v>
      </c>
      <c r="J971">
        <v>53783.2069268915</v>
      </c>
      <c r="K971">
        <v>9.30505310153832</v>
      </c>
      <c r="L971" s="28" t="str">
        <f>IF(M971=E971,$E$2,IF(M971=F971,$F$2,IF(M971=G971,$G$2,IF(M971=H971,$H$2,IF(M971=I971,$I$2,0)))))</f>
        <v>SA_PV</v>
      </c>
      <c r="M971" s="29">
        <f>MIN(E971:I971)</f>
        <v>0.451084139074303</v>
      </c>
      <c r="N971">
        <v>99</v>
      </c>
      <c r="O971">
        <v>99</v>
      </c>
      <c r="P971">
        <v>0.46139816931954503</v>
      </c>
      <c r="Q971">
        <v>0.451084139074303</v>
      </c>
      <c r="R971">
        <v>99</v>
      </c>
      <c r="S971">
        <v>48856.566475720203</v>
      </c>
      <c r="T971">
        <v>8.4526931618893002</v>
      </c>
      <c r="U971" s="28" t="str">
        <f>IF(V971=N971,$E$2,IF(V971=O971,$F$2,IF(V971=P971,$G$2,IF(V971=Q971,$H$2,IF(V971=R971,$I$2,0)))))</f>
        <v>SA_PV</v>
      </c>
      <c r="V971" s="29">
        <f t="shared" si="30"/>
        <v>0.451084139074303</v>
      </c>
      <c r="W971" s="27">
        <v>99</v>
      </c>
      <c r="X971">
        <v>99</v>
      </c>
      <c r="Y971" s="28">
        <v>0.23011567318611101</v>
      </c>
      <c r="Z971" s="28">
        <v>0.451084139074303</v>
      </c>
      <c r="AA971" s="28">
        <v>99</v>
      </c>
      <c r="AB971" s="23">
        <v>9235.1463265594593</v>
      </c>
      <c r="AC971" s="23">
        <v>7.4476332078454801</v>
      </c>
      <c r="AD971" s="28" t="str">
        <f>IF(AE971=W971,$E$2,IF(AE971=X971,$F$2,IF(AE971=Y971,$G$2,IF(AE971=Z971,$H$2,IF(AE971=AA971,$I$2,0)))))</f>
        <v>SA_Diesel</v>
      </c>
      <c r="AE971" s="29">
        <f t="shared" si="31"/>
        <v>0.23011567318611101</v>
      </c>
    </row>
    <row r="972" spans="1:31" x14ac:dyDescent="0.25">
      <c r="A972">
        <v>1</v>
      </c>
      <c r="B972" s="15">
        <v>14310</v>
      </c>
      <c r="C972" s="15">
        <v>-63.679471470000003</v>
      </c>
      <c r="D972" s="15">
        <v>-20.141099499999999</v>
      </c>
      <c r="E972">
        <v>99</v>
      </c>
      <c r="F972">
        <v>99</v>
      </c>
      <c r="G972">
        <v>0.82752362800199597</v>
      </c>
      <c r="H972">
        <v>0.46331260343949499</v>
      </c>
      <c r="I972">
        <v>99</v>
      </c>
      <c r="J972">
        <v>12819.9356689816</v>
      </c>
      <c r="K972">
        <v>10.3385669522272</v>
      </c>
      <c r="L972" s="28" t="str">
        <f>IF(M972=E972,$E$2,IF(M972=F972,$F$2,IF(M972=G972,$G$2,IF(M972=H972,$H$2,IF(M972=I972,$I$2,0)))))</f>
        <v>SA_PV</v>
      </c>
      <c r="M972" s="29">
        <f>MIN(E972:I972)</f>
        <v>0.46331260343949499</v>
      </c>
      <c r="N972">
        <v>99</v>
      </c>
      <c r="O972">
        <v>99</v>
      </c>
      <c r="P972">
        <v>0.58575440999418904</v>
      </c>
      <c r="Q972">
        <v>0.46331260343949499</v>
      </c>
      <c r="R972">
        <v>99</v>
      </c>
      <c r="S972">
        <v>85965.793231323201</v>
      </c>
      <c r="T972">
        <v>22.264550881159298</v>
      </c>
      <c r="U972" s="28" t="str">
        <f>IF(V972=N972,$E$2,IF(V972=O972,$F$2,IF(V972=P972,$G$2,IF(V972=Q972,$H$2,IF(V972=R972,$I$2,0)))))</f>
        <v>SA_PV</v>
      </c>
      <c r="V972" s="29">
        <f t="shared" si="30"/>
        <v>0.46331260343949499</v>
      </c>
      <c r="W972" s="27">
        <v>99</v>
      </c>
      <c r="X972">
        <v>99</v>
      </c>
      <c r="Y972" s="28">
        <v>0.27234986813221601</v>
      </c>
      <c r="Z972" s="28">
        <v>0.46331260343949499</v>
      </c>
      <c r="AA972" s="28">
        <v>99</v>
      </c>
      <c r="AB972" s="23">
        <v>36719.0199616471</v>
      </c>
      <c r="AC972" s="23">
        <v>29.6118526719419</v>
      </c>
      <c r="AD972" s="28" t="str">
        <f>IF(AE972=W972,$E$2,IF(AE972=X972,$F$2,IF(AE972=Y972,$G$2,IF(AE972=Z972,$H$2,IF(AE972=AA972,$I$2,0)))))</f>
        <v>SA_Diesel</v>
      </c>
      <c r="AE972" s="29">
        <f t="shared" si="31"/>
        <v>0.27234986813221601</v>
      </c>
    </row>
    <row r="973" spans="1:31" x14ac:dyDescent="0.25">
      <c r="A973">
        <v>1</v>
      </c>
      <c r="B973" s="15">
        <v>14312</v>
      </c>
      <c r="C973" s="15">
        <v>-62.934690969999998</v>
      </c>
      <c r="D973" s="15">
        <v>-16.814723430000001</v>
      </c>
      <c r="E973">
        <v>99</v>
      </c>
      <c r="F973">
        <v>99</v>
      </c>
      <c r="G973">
        <v>0.88115435174308199</v>
      </c>
      <c r="H973">
        <v>0.51089508408626805</v>
      </c>
      <c r="I973">
        <v>99</v>
      </c>
      <c r="J973">
        <v>131216.08594329399</v>
      </c>
      <c r="K973">
        <v>17.130037329411699</v>
      </c>
      <c r="L973" s="28" t="str">
        <f>IF(M973=E973,$E$2,IF(M973=F973,$F$2,IF(M973=G973,$G$2,IF(M973=H973,$H$2,IF(M973=I973,$I$2,0)))))</f>
        <v>SA_PV</v>
      </c>
      <c r="M973" s="29">
        <f>MIN(E973:I973)</f>
        <v>0.51089508408626805</v>
      </c>
      <c r="N973">
        <v>99</v>
      </c>
      <c r="O973">
        <v>99</v>
      </c>
      <c r="P973">
        <v>0.62128476447265801</v>
      </c>
      <c r="Q973">
        <v>0.51089508408626805</v>
      </c>
      <c r="R973">
        <v>99</v>
      </c>
      <c r="S973">
        <v>45682.108471083702</v>
      </c>
      <c r="T973">
        <v>7.9034789742359397</v>
      </c>
      <c r="U973" s="28" t="str">
        <f>IF(V973=N973,$E$2,IF(V973=O973,$F$2,IF(V973=P973,$G$2,IF(V973=Q973,$H$2,IF(V973=R973,$I$2,0)))))</f>
        <v>SA_PV</v>
      </c>
      <c r="V973" s="29">
        <f t="shared" si="30"/>
        <v>0.51089508408626805</v>
      </c>
      <c r="W973" s="27">
        <v>99</v>
      </c>
      <c r="X973">
        <v>99</v>
      </c>
      <c r="Y973" s="28">
        <v>0.284416780973961</v>
      </c>
      <c r="Z973" s="28">
        <v>0.51089508408626805</v>
      </c>
      <c r="AA973" s="28">
        <v>99</v>
      </c>
      <c r="AB973" s="23">
        <v>7624.1742258109198</v>
      </c>
      <c r="AC973" s="23">
        <v>6.1484735746145001</v>
      </c>
      <c r="AD973" s="28" t="str">
        <f>IF(AE973=W973,$E$2,IF(AE973=X973,$F$2,IF(AE973=Y973,$G$2,IF(AE973=Z973,$H$2,IF(AE973=AA973,$I$2,0)))))</f>
        <v>SA_Diesel</v>
      </c>
      <c r="AE973" s="29">
        <f t="shared" si="31"/>
        <v>0.284416780973961</v>
      </c>
    </row>
    <row r="974" spans="1:31" x14ac:dyDescent="0.25">
      <c r="A974">
        <v>1</v>
      </c>
      <c r="B974" s="15">
        <v>14316</v>
      </c>
      <c r="C974" s="15">
        <v>-62.48643371</v>
      </c>
      <c r="D974" s="15">
        <v>-17.103663189999999</v>
      </c>
      <c r="E974">
        <v>99</v>
      </c>
      <c r="F974">
        <v>99</v>
      </c>
      <c r="G974">
        <v>0.72026218051982405</v>
      </c>
      <c r="H974">
        <v>0.67421925624492296</v>
      </c>
      <c r="I974">
        <v>99</v>
      </c>
      <c r="J974">
        <v>9248.5128925796398</v>
      </c>
      <c r="K974">
        <v>7.4584126018525296</v>
      </c>
      <c r="L974" s="28" t="str">
        <f>IF(M974=E974,$E$2,IF(M974=F974,$F$2,IF(M974=G974,$G$2,IF(M974=H974,$H$2,IF(M974=I974,$I$2,0)))))</f>
        <v>SA_PV</v>
      </c>
      <c r="M974" s="29">
        <f>MIN(E974:I974)</f>
        <v>0.67421925624492296</v>
      </c>
      <c r="N974">
        <v>99</v>
      </c>
      <c r="O974">
        <v>99</v>
      </c>
      <c r="P974">
        <v>0.51469370103724998</v>
      </c>
      <c r="Q974">
        <v>0.67421925624492296</v>
      </c>
      <c r="R974">
        <v>99</v>
      </c>
      <c r="S974">
        <v>18092.5098794857</v>
      </c>
      <c r="T974">
        <v>14.5906055656327</v>
      </c>
      <c r="U974" s="28" t="str">
        <f>IF(V974=N974,$E$2,IF(V974=O974,$F$2,IF(V974=P974,$G$2,IF(V974=Q974,$H$2,IF(V974=R974,$I$2,0)))))</f>
        <v>SA_Diesel</v>
      </c>
      <c r="V974" s="29">
        <f t="shared" si="30"/>
        <v>0.51469370103724998</v>
      </c>
      <c r="W974" s="27">
        <v>99</v>
      </c>
      <c r="X974">
        <v>99</v>
      </c>
      <c r="Y974" s="28">
        <v>0.248216042448727</v>
      </c>
      <c r="Z974" s="28">
        <v>0.67421925624492296</v>
      </c>
      <c r="AA974" s="28">
        <v>99</v>
      </c>
      <c r="AB974" s="23">
        <v>18092.5098794857</v>
      </c>
      <c r="AC974" s="23">
        <v>14.5906055656327</v>
      </c>
      <c r="AD974" s="28" t="str">
        <f>IF(AE974=W974,$E$2,IF(AE974=X974,$F$2,IF(AE974=Y974,$G$2,IF(AE974=Z974,$H$2,IF(AE974=AA974,$I$2,0)))))</f>
        <v>SA_Diesel</v>
      </c>
      <c r="AE974" s="29">
        <f t="shared" si="31"/>
        <v>0.248216042448727</v>
      </c>
    </row>
    <row r="975" spans="1:31" x14ac:dyDescent="0.25">
      <c r="A975">
        <v>1</v>
      </c>
      <c r="B975" s="15">
        <v>14317</v>
      </c>
      <c r="C975" s="15">
        <v>-63.531872790000001</v>
      </c>
      <c r="D975" s="15">
        <v>-17.437282379999999</v>
      </c>
      <c r="E975">
        <v>99</v>
      </c>
      <c r="F975">
        <v>99</v>
      </c>
      <c r="G975">
        <v>0.42529319994384901</v>
      </c>
      <c r="H975">
        <v>0.46560119478469603</v>
      </c>
      <c r="I975">
        <v>99</v>
      </c>
      <c r="J975">
        <v>52565.076288266901</v>
      </c>
      <c r="K975">
        <v>9.0943038561015506</v>
      </c>
      <c r="L975" s="28" t="str">
        <f>IF(M975=E975,$E$2,IF(M975=F975,$F$2,IF(M975=G975,$G$2,IF(M975=H975,$H$2,IF(M975=I975,$I$2,0)))))</f>
        <v>SA_Diesel</v>
      </c>
      <c r="M975" s="29">
        <f>MIN(E975:I975)</f>
        <v>0.42529319994384901</v>
      </c>
      <c r="N975">
        <v>99</v>
      </c>
      <c r="O975">
        <v>99</v>
      </c>
      <c r="P975">
        <v>0.31927675140566603</v>
      </c>
      <c r="Q975">
        <v>0.46560119478469603</v>
      </c>
      <c r="R975">
        <v>99</v>
      </c>
      <c r="S975">
        <v>16937.638569193001</v>
      </c>
      <c r="T975">
        <v>13.6592659184645</v>
      </c>
      <c r="U975" s="28" t="str">
        <f>IF(V975=N975,$E$2,IF(V975=O975,$F$2,IF(V975=P975,$G$2,IF(V975=Q975,$H$2,IF(V975=R975,$I$2,0)))))</f>
        <v>SA_Diesel</v>
      </c>
      <c r="V975" s="29">
        <f t="shared" si="30"/>
        <v>0.31927675140566603</v>
      </c>
      <c r="W975" s="27">
        <v>99</v>
      </c>
      <c r="X975">
        <v>99</v>
      </c>
      <c r="Y975" s="28">
        <v>0.18184802181913301</v>
      </c>
      <c r="Z975" s="28">
        <v>0.46560119478469603</v>
      </c>
      <c r="AA975" s="28">
        <v>99</v>
      </c>
      <c r="AB975" s="23">
        <v>16937.638569193001</v>
      </c>
      <c r="AC975" s="23">
        <v>13.6592659184645</v>
      </c>
      <c r="AD975" s="28" t="str">
        <f>IF(AE975=W975,$E$2,IF(AE975=X975,$F$2,IF(AE975=Y975,$G$2,IF(AE975=Z975,$H$2,IF(AE975=AA975,$I$2,0)))))</f>
        <v>SA_Diesel</v>
      </c>
      <c r="AE975" s="29">
        <f t="shared" si="31"/>
        <v>0.18184802181913301</v>
      </c>
    </row>
    <row r="976" spans="1:31" x14ac:dyDescent="0.25">
      <c r="A976">
        <v>1</v>
      </c>
      <c r="B976" s="15">
        <v>14322</v>
      </c>
      <c r="C976" s="15">
        <v>-64.664126460000006</v>
      </c>
      <c r="D976" s="15">
        <v>-16.687069449999999</v>
      </c>
      <c r="E976">
        <v>99</v>
      </c>
      <c r="F976">
        <v>99</v>
      </c>
      <c r="G976">
        <v>0.72026218051982405</v>
      </c>
      <c r="H976">
        <v>0.47739188345397598</v>
      </c>
      <c r="I976">
        <v>99</v>
      </c>
      <c r="J976">
        <v>12387.156357322099</v>
      </c>
      <c r="K976">
        <v>9.9895544450930291</v>
      </c>
      <c r="L976" s="28" t="str">
        <f>IF(M976=E976,$E$2,IF(M976=F976,$F$2,IF(M976=G976,$G$2,IF(M976=H976,$H$2,IF(M976=I976,$I$2,0)))))</f>
        <v>SA_PV</v>
      </c>
      <c r="M976" s="29">
        <f>MIN(E976:I976)</f>
        <v>0.47739188345397598</v>
      </c>
      <c r="N976">
        <v>99</v>
      </c>
      <c r="O976">
        <v>99</v>
      </c>
      <c r="P976">
        <v>0.51469370103724899</v>
      </c>
      <c r="Q976">
        <v>0.47739188345397598</v>
      </c>
      <c r="R976">
        <v>99</v>
      </c>
      <c r="S976">
        <v>81647.224041434296</v>
      </c>
      <c r="T976">
        <v>16.103988962807499</v>
      </c>
      <c r="U976" s="28" t="str">
        <f>IF(V976=N976,$E$2,IF(V976=O976,$F$2,IF(V976=P976,$G$2,IF(V976=Q976,$H$2,IF(V976=R976,$I$2,0)))))</f>
        <v>SA_PV</v>
      </c>
      <c r="V976" s="29">
        <f t="shared" si="30"/>
        <v>0.47739188345397598</v>
      </c>
      <c r="W976" s="27">
        <v>99</v>
      </c>
      <c r="X976">
        <v>99</v>
      </c>
      <c r="Y976" s="28">
        <v>0.248216042448727</v>
      </c>
      <c r="Z976" s="28">
        <v>0.47739188345397598</v>
      </c>
      <c r="AA976" s="28">
        <v>99</v>
      </c>
      <c r="AB976" s="23">
        <v>14582.929892902701</v>
      </c>
      <c r="AC976" s="23">
        <v>11.7603239946201</v>
      </c>
      <c r="AD976" s="28" t="str">
        <f>IF(AE976=W976,$E$2,IF(AE976=X976,$F$2,IF(AE976=Y976,$G$2,IF(AE976=Z976,$H$2,IF(AE976=AA976,$I$2,0)))))</f>
        <v>SA_Diesel</v>
      </c>
      <c r="AE976" s="29">
        <f t="shared" si="31"/>
        <v>0.248216042448727</v>
      </c>
    </row>
    <row r="977" spans="1:31" x14ac:dyDescent="0.25">
      <c r="A977">
        <v>1</v>
      </c>
      <c r="B977" s="15">
        <v>14336</v>
      </c>
      <c r="C977" s="15">
        <v>-63.623269430000001</v>
      </c>
      <c r="D977" s="15">
        <v>-17.484687430000001</v>
      </c>
      <c r="E977">
        <v>99</v>
      </c>
      <c r="F977">
        <v>99</v>
      </c>
      <c r="G977">
        <v>0.398477838073306</v>
      </c>
      <c r="H977">
        <v>0.472341523885142</v>
      </c>
      <c r="I977">
        <v>99</v>
      </c>
      <c r="J977">
        <v>51178.587708504601</v>
      </c>
      <c r="K977">
        <v>8.8544269391876504</v>
      </c>
      <c r="L977" s="28" t="str">
        <f>IF(M977=E977,$E$2,IF(M977=F977,$F$2,IF(M977=G977,$G$2,IF(M977=H977,$H$2,IF(M977=I977,$I$2,0)))))</f>
        <v>SA_Diesel</v>
      </c>
      <c r="M977" s="29">
        <f>MIN(E977:I977)</f>
        <v>0.398477838073306</v>
      </c>
      <c r="N977">
        <v>99</v>
      </c>
      <c r="O977">
        <v>99</v>
      </c>
      <c r="P977">
        <v>0.30151157416643198</v>
      </c>
      <c r="Q977">
        <v>0.472341523885142</v>
      </c>
      <c r="R977">
        <v>99</v>
      </c>
      <c r="S977">
        <v>18681.7468401316</v>
      </c>
      <c r="T977">
        <v>15.065792487444099</v>
      </c>
      <c r="U977" s="28" t="str">
        <f>IF(V977=N977,$E$2,IF(V977=O977,$F$2,IF(V977=P977,$G$2,IF(V977=Q977,$H$2,IF(V977=R977,$I$2,0)))))</f>
        <v>SA_Diesel</v>
      </c>
      <c r="V977" s="29">
        <f t="shared" si="30"/>
        <v>0.30151157416643198</v>
      </c>
      <c r="W977" s="27">
        <v>99</v>
      </c>
      <c r="X977">
        <v>99</v>
      </c>
      <c r="Y977" s="28">
        <v>0.17581456539826101</v>
      </c>
      <c r="Z977" s="28">
        <v>0.472341523885142</v>
      </c>
      <c r="AA977" s="28">
        <v>99</v>
      </c>
      <c r="AB977" s="23">
        <v>18681.7468401316</v>
      </c>
      <c r="AC977" s="23">
        <v>15.065792487444099</v>
      </c>
      <c r="AD977" s="28" t="str">
        <f>IF(AE977=W977,$E$2,IF(AE977=X977,$F$2,IF(AE977=Y977,$G$2,IF(AE977=Z977,$H$2,IF(AE977=AA977,$I$2,0)))))</f>
        <v>SA_Diesel</v>
      </c>
      <c r="AE977" s="29">
        <f t="shared" si="31"/>
        <v>0.17581456539826101</v>
      </c>
    </row>
    <row r="978" spans="1:31" x14ac:dyDescent="0.25">
      <c r="A978">
        <v>1</v>
      </c>
      <c r="B978" s="15">
        <v>14337</v>
      </c>
      <c r="C978" s="15">
        <v>-64.032016859999999</v>
      </c>
      <c r="D978" s="15">
        <v>-17.98102922</v>
      </c>
      <c r="E978">
        <v>99</v>
      </c>
      <c r="F978">
        <v>99</v>
      </c>
      <c r="G978">
        <v>0.45210856181439302</v>
      </c>
      <c r="H978">
        <v>0.71244625131828698</v>
      </c>
      <c r="I978">
        <v>99</v>
      </c>
      <c r="J978">
        <v>51176.136595204298</v>
      </c>
      <c r="K978">
        <v>8.8540028711426295</v>
      </c>
      <c r="L978" s="28" t="str">
        <f>IF(M978=E978,$E$2,IF(M978=F978,$F$2,IF(M978=G978,$G$2,IF(M978=H978,$H$2,IF(M978=I978,$I$2,0)))))</f>
        <v>SA_Diesel</v>
      </c>
      <c r="M978" s="29">
        <f>MIN(E978:I978)</f>
        <v>0.45210856181439302</v>
      </c>
      <c r="N978">
        <v>99</v>
      </c>
      <c r="O978">
        <v>99</v>
      </c>
      <c r="P978">
        <v>0.33704192864490201</v>
      </c>
      <c r="Q978">
        <v>0.71244625131828698</v>
      </c>
      <c r="R978">
        <v>99</v>
      </c>
      <c r="S978">
        <v>21821.726431064901</v>
      </c>
      <c r="T978">
        <v>17.598011842338099</v>
      </c>
      <c r="U978" s="28" t="str">
        <f>IF(V978=N978,$E$2,IF(V978=O978,$F$2,IF(V978=P978,$G$2,IF(V978=Q978,$H$2,IF(V978=R978,$I$2,0)))))</f>
        <v>SA_Diesel</v>
      </c>
      <c r="V978" s="29">
        <f t="shared" si="30"/>
        <v>0.33704192864490201</v>
      </c>
      <c r="W978" s="27">
        <v>99</v>
      </c>
      <c r="X978">
        <v>99</v>
      </c>
      <c r="Y978" s="28">
        <v>0.18788147824000501</v>
      </c>
      <c r="Z978" s="28">
        <v>0.71244625131828698</v>
      </c>
      <c r="AA978" s="28">
        <v>99</v>
      </c>
      <c r="AB978" s="23">
        <v>21821.726431064901</v>
      </c>
      <c r="AC978" s="23">
        <v>17.598011842338099</v>
      </c>
      <c r="AD978" s="28" t="str">
        <f>IF(AE978=W978,$E$2,IF(AE978=X978,$F$2,IF(AE978=Y978,$G$2,IF(AE978=Z978,$H$2,IF(AE978=AA978,$I$2,0)))))</f>
        <v>SA_Diesel</v>
      </c>
      <c r="AE978" s="29">
        <f t="shared" si="31"/>
        <v>0.18788147824000501</v>
      </c>
    </row>
    <row r="979" spans="1:31" x14ac:dyDescent="0.25">
      <c r="A979">
        <v>1</v>
      </c>
      <c r="B979" s="15">
        <v>14349</v>
      </c>
      <c r="C979" s="15">
        <v>-60.932955999999997</v>
      </c>
      <c r="D979" s="15">
        <v>-16.399084370000001</v>
      </c>
      <c r="E979">
        <v>99</v>
      </c>
      <c r="F979">
        <v>99</v>
      </c>
      <c r="G979">
        <v>0.559370009296565</v>
      </c>
      <c r="H979">
        <v>0.44861204489567202</v>
      </c>
      <c r="I979">
        <v>99</v>
      </c>
      <c r="J979">
        <v>78915.737080502993</v>
      </c>
      <c r="K979">
        <v>13.6532417094295</v>
      </c>
      <c r="L979" s="28" t="str">
        <f>IF(M979=E979,$E$2,IF(M979=F979,$F$2,IF(M979=G979,$G$2,IF(M979=H979,$H$2,IF(M979=I979,$I$2,0)))))</f>
        <v>SA_PV</v>
      </c>
      <c r="M979" s="29">
        <f>MIN(E979:I979)</f>
        <v>0.44861204489567202</v>
      </c>
      <c r="N979">
        <v>99</v>
      </c>
      <c r="O979">
        <v>99</v>
      </c>
      <c r="P979">
        <v>0.40810263760184101</v>
      </c>
      <c r="Q979">
        <v>0.44861204489567202</v>
      </c>
      <c r="R979">
        <v>99</v>
      </c>
      <c r="S979">
        <v>21738.110719307999</v>
      </c>
      <c r="T979">
        <v>17.53058040925</v>
      </c>
      <c r="U979" s="28" t="str">
        <f>IF(V979=N979,$E$2,IF(V979=O979,$F$2,IF(V979=P979,$G$2,IF(V979=Q979,$H$2,IF(V979=R979,$I$2,0)))))</f>
        <v>SA_Diesel</v>
      </c>
      <c r="V979" s="29">
        <f t="shared" si="30"/>
        <v>0.40810263760184101</v>
      </c>
      <c r="W979" s="27">
        <v>99</v>
      </c>
      <c r="X979">
        <v>99</v>
      </c>
      <c r="Y979" s="28">
        <v>0.21201530392349399</v>
      </c>
      <c r="Z979" s="28">
        <v>0.44861204489567202</v>
      </c>
      <c r="AA979" s="28">
        <v>99</v>
      </c>
      <c r="AB979" s="23">
        <v>21738.110719307999</v>
      </c>
      <c r="AC979" s="23">
        <v>17.53058040925</v>
      </c>
      <c r="AD979" s="28" t="str">
        <f>IF(AE979=W979,$E$2,IF(AE979=X979,$F$2,IF(AE979=Y979,$G$2,IF(AE979=Z979,$H$2,IF(AE979=AA979,$I$2,0)))))</f>
        <v>SA_Diesel</v>
      </c>
      <c r="AE979" s="29">
        <f t="shared" si="31"/>
        <v>0.21201530392349399</v>
      </c>
    </row>
    <row r="980" spans="1:31" x14ac:dyDescent="0.25">
      <c r="A980">
        <v>1</v>
      </c>
      <c r="B980" s="15">
        <v>14402</v>
      </c>
      <c r="C980" s="15">
        <v>-61.997703510000001</v>
      </c>
      <c r="D980" s="15">
        <v>-17.403048729999998</v>
      </c>
      <c r="E980">
        <v>99</v>
      </c>
      <c r="F980">
        <v>99</v>
      </c>
      <c r="G980">
        <v>0.80070826613145296</v>
      </c>
      <c r="H980">
        <v>0.67457410848505195</v>
      </c>
      <c r="I980">
        <v>99</v>
      </c>
      <c r="J980">
        <v>59122.929399778601</v>
      </c>
      <c r="K980">
        <v>10.228880518992799</v>
      </c>
      <c r="L980" s="28" t="str">
        <f>IF(M980=E980,$E$2,IF(M980=F980,$F$2,IF(M980=G980,$G$2,IF(M980=H980,$H$2,IF(M980=I980,$I$2,0)))))</f>
        <v>SA_PV</v>
      </c>
      <c r="M980" s="29">
        <f>MIN(E980:I980)</f>
        <v>0.67457410848505195</v>
      </c>
      <c r="N980">
        <v>99</v>
      </c>
      <c r="O980">
        <v>99</v>
      </c>
      <c r="P980">
        <v>0.56798923275495405</v>
      </c>
      <c r="Q980">
        <v>0.67457410848505195</v>
      </c>
      <c r="R980">
        <v>99</v>
      </c>
      <c r="S980">
        <v>26332.352080583001</v>
      </c>
      <c r="T980">
        <v>21.235581209149199</v>
      </c>
      <c r="U980" s="28" t="str">
        <f>IF(V980=N980,$E$2,IF(V980=O980,$F$2,IF(V980=P980,$G$2,IF(V980=Q980,$H$2,IF(V980=R980,$I$2,0)))))</f>
        <v>SA_Diesel</v>
      </c>
      <c r="V980" s="29">
        <f t="shared" si="30"/>
        <v>0.56798923275495405</v>
      </c>
      <c r="W980" s="27">
        <v>99</v>
      </c>
      <c r="X980">
        <v>99</v>
      </c>
      <c r="Y980" s="28">
        <v>0.26631641171134401</v>
      </c>
      <c r="Z980" s="28">
        <v>0.67457410848505195</v>
      </c>
      <c r="AA980" s="28">
        <v>99</v>
      </c>
      <c r="AB980" s="23">
        <v>26332.352080583001</v>
      </c>
      <c r="AC980" s="23">
        <v>21.235581209149199</v>
      </c>
      <c r="AD980" s="28" t="str">
        <f>IF(AE980=W980,$E$2,IF(AE980=X980,$F$2,IF(AE980=Y980,$G$2,IF(AE980=Z980,$H$2,IF(AE980=AA980,$I$2,0)))))</f>
        <v>SA_Diesel</v>
      </c>
      <c r="AE980" s="29">
        <f t="shared" si="31"/>
        <v>0.26631641171134401</v>
      </c>
    </row>
    <row r="981" spans="1:31" x14ac:dyDescent="0.25">
      <c r="A981">
        <v>1</v>
      </c>
      <c r="B981" s="15">
        <v>14405</v>
      </c>
      <c r="C981" s="15">
        <v>-61.13312457</v>
      </c>
      <c r="D981" s="15">
        <v>-16.255113380000001</v>
      </c>
      <c r="E981">
        <v>99</v>
      </c>
      <c r="F981">
        <v>99</v>
      </c>
      <c r="G981">
        <v>0.63981609490819402</v>
      </c>
      <c r="H981">
        <v>0.45171745308717598</v>
      </c>
      <c r="I981">
        <v>99</v>
      </c>
      <c r="J981">
        <v>103371.546201711</v>
      </c>
      <c r="K981">
        <v>17.884350553929199</v>
      </c>
      <c r="L981" s="28" t="str">
        <f>IF(M981=E981,$E$2,IF(M981=F981,$F$2,IF(M981=G981,$G$2,IF(M981=H981,$H$2,IF(M981=I981,$I$2,0)))))</f>
        <v>SA_PV</v>
      </c>
      <c r="M981" s="29">
        <f>MIN(E981:I981)</f>
        <v>0.45171745308717598</v>
      </c>
      <c r="N981">
        <v>99</v>
      </c>
      <c r="O981">
        <v>99</v>
      </c>
      <c r="P981">
        <v>0.46139816931954503</v>
      </c>
      <c r="Q981">
        <v>0.45171745308717598</v>
      </c>
      <c r="R981">
        <v>99</v>
      </c>
      <c r="S981">
        <v>89561.056003418504</v>
      </c>
      <c r="T981">
        <v>17.664902564776799</v>
      </c>
      <c r="U981" s="28" t="str">
        <f>IF(V981=N981,$E$2,IF(V981=O981,$F$2,IF(V981=P981,$G$2,IF(V981=Q981,$H$2,IF(V981=R981,$I$2,0)))))</f>
        <v>SA_PV</v>
      </c>
      <c r="V981" s="29">
        <f t="shared" si="30"/>
        <v>0.45171745308717598</v>
      </c>
      <c r="W981" s="27">
        <v>99</v>
      </c>
      <c r="X981">
        <v>99</v>
      </c>
      <c r="Y981" s="28">
        <v>0.23011567318611101</v>
      </c>
      <c r="Z981" s="28">
        <v>0.45171745308717598</v>
      </c>
      <c r="AA981" s="28">
        <v>99</v>
      </c>
      <c r="AB981" s="23">
        <v>16905.605494295101</v>
      </c>
      <c r="AC981" s="23">
        <v>13.6334330205414</v>
      </c>
      <c r="AD981" s="28" t="str">
        <f>IF(AE981=W981,$E$2,IF(AE981=X981,$F$2,IF(AE981=Y981,$G$2,IF(AE981=Z981,$H$2,IF(AE981=AA981,$I$2,0)))))</f>
        <v>SA_Diesel</v>
      </c>
      <c r="AE981" s="29">
        <f t="shared" si="31"/>
        <v>0.23011567318611101</v>
      </c>
    </row>
    <row r="982" spans="1:31" x14ac:dyDescent="0.25">
      <c r="A982">
        <v>1</v>
      </c>
      <c r="B982" s="15">
        <v>14416</v>
      </c>
      <c r="C982" s="15">
        <v>-63.003682679999997</v>
      </c>
      <c r="D982" s="15">
        <v>-16.582393849999999</v>
      </c>
      <c r="E982">
        <v>99</v>
      </c>
      <c r="F982">
        <v>99</v>
      </c>
      <c r="G982">
        <v>0.82752362800199597</v>
      </c>
      <c r="H982">
        <v>0.51552473037063196</v>
      </c>
      <c r="I982">
        <v>99</v>
      </c>
      <c r="J982">
        <v>48856.566475720203</v>
      </c>
      <c r="K982">
        <v>8.4526931618893002</v>
      </c>
      <c r="L982" s="28" t="str">
        <f>IF(M982=E982,$E$2,IF(M982=F982,$F$2,IF(M982=G982,$G$2,IF(M982=H982,$H$2,IF(M982=I982,$I$2,0)))))</f>
        <v>SA_PV</v>
      </c>
      <c r="M982" s="29">
        <f>MIN(E982:I982)</f>
        <v>0.51552473037063196</v>
      </c>
      <c r="N982">
        <v>99</v>
      </c>
      <c r="O982">
        <v>99</v>
      </c>
      <c r="P982">
        <v>0.58575440999418904</v>
      </c>
      <c r="Q982">
        <v>0.51552473037063196</v>
      </c>
      <c r="R982">
        <v>99</v>
      </c>
      <c r="S982">
        <v>62861.887198582503</v>
      </c>
      <c r="T982">
        <v>10.875759030896599</v>
      </c>
      <c r="U982" s="28" t="str">
        <f>IF(V982=N982,$E$2,IF(V982=O982,$F$2,IF(V982=P982,$G$2,IF(V982=Q982,$H$2,IF(V982=R982,$I$2,0)))))</f>
        <v>SA_PV</v>
      </c>
      <c r="V982" s="29">
        <f t="shared" si="30"/>
        <v>0.51552473037063196</v>
      </c>
      <c r="W982" s="27">
        <v>99</v>
      </c>
      <c r="X982">
        <v>99</v>
      </c>
      <c r="Y982" s="28">
        <v>0.27234986813221601</v>
      </c>
      <c r="Z982" s="28">
        <v>0.51552473037063196</v>
      </c>
      <c r="AA982" s="28">
        <v>99</v>
      </c>
      <c r="AB982" s="23">
        <v>10397.1978068639</v>
      </c>
      <c r="AC982" s="23">
        <v>8.3847632638200302</v>
      </c>
      <c r="AD982" s="28" t="str">
        <f>IF(AE982=W982,$E$2,IF(AE982=X982,$F$2,IF(AE982=Y982,$G$2,IF(AE982=Z982,$H$2,IF(AE982=AA982,$I$2,0)))))</f>
        <v>SA_Diesel</v>
      </c>
      <c r="AE982" s="29">
        <f t="shared" si="31"/>
        <v>0.27234986813221601</v>
      </c>
    </row>
    <row r="983" spans="1:31" x14ac:dyDescent="0.25">
      <c r="A983">
        <v>1</v>
      </c>
      <c r="B983" s="15">
        <v>14419</v>
      </c>
      <c r="C983" s="15">
        <v>-61.512709020000003</v>
      </c>
      <c r="D983" s="15">
        <v>-17.65154957</v>
      </c>
      <c r="E983">
        <v>99</v>
      </c>
      <c r="F983">
        <v>99</v>
      </c>
      <c r="G983">
        <v>0.47892392368493603</v>
      </c>
      <c r="H983">
        <v>0.68871080393422801</v>
      </c>
      <c r="I983">
        <v>99</v>
      </c>
      <c r="J983">
        <v>199520.16734775901</v>
      </c>
      <c r="K983">
        <v>39.353090206658699</v>
      </c>
      <c r="L983" s="28" t="str">
        <f>IF(M983=E983,$E$2,IF(M983=F983,$F$2,IF(M983=G983,$G$2,IF(M983=H983,$H$2,IF(M983=I983,$I$2,0)))))</f>
        <v>SA_Diesel</v>
      </c>
      <c r="M983" s="29">
        <f>MIN(E983:I983)</f>
        <v>0.47892392368493603</v>
      </c>
      <c r="N983">
        <v>99</v>
      </c>
      <c r="O983">
        <v>99</v>
      </c>
      <c r="P983">
        <v>0.354807105884136</v>
      </c>
      <c r="Q983">
        <v>0.68871080393422801</v>
      </c>
      <c r="R983">
        <v>99</v>
      </c>
      <c r="S983">
        <v>22968.2788370296</v>
      </c>
      <c r="T983">
        <v>18.522642754643201</v>
      </c>
      <c r="U983" s="28" t="str">
        <f>IF(V983=N983,$E$2,IF(V983=O983,$F$2,IF(V983=P983,$G$2,IF(V983=Q983,$H$2,IF(V983=R983,$I$2,0)))))</f>
        <v>SA_Diesel</v>
      </c>
      <c r="V983" s="29">
        <f t="shared" si="30"/>
        <v>0.354807105884136</v>
      </c>
      <c r="W983" s="27">
        <v>99</v>
      </c>
      <c r="X983">
        <v>99</v>
      </c>
      <c r="Y983" s="28">
        <v>0.193914934660878</v>
      </c>
      <c r="Z983" s="28">
        <v>0.68871080393422801</v>
      </c>
      <c r="AA983" s="28">
        <v>99</v>
      </c>
      <c r="AB983" s="23">
        <v>22968.2788370296</v>
      </c>
      <c r="AC983" s="23">
        <v>18.522642754643201</v>
      </c>
      <c r="AD983" s="28" t="str">
        <f>IF(AE983=W983,$E$2,IF(AE983=X983,$F$2,IF(AE983=Y983,$G$2,IF(AE983=Z983,$H$2,IF(AE983=AA983,$I$2,0)))))</f>
        <v>SA_Diesel</v>
      </c>
      <c r="AE983" s="29">
        <f t="shared" si="31"/>
        <v>0.193914934660878</v>
      </c>
    </row>
    <row r="984" spans="1:31" x14ac:dyDescent="0.25">
      <c r="A984">
        <v>1</v>
      </c>
      <c r="B984" s="15">
        <v>14428</v>
      </c>
      <c r="C984" s="15">
        <v>-58.388562090000001</v>
      </c>
      <c r="D984" s="15">
        <v>-16.374306839999999</v>
      </c>
      <c r="E984">
        <v>99</v>
      </c>
      <c r="F984">
        <v>99</v>
      </c>
      <c r="G984">
        <v>0.47892392368493603</v>
      </c>
      <c r="H984">
        <v>0.66100608876822997</v>
      </c>
      <c r="I984">
        <v>99</v>
      </c>
      <c r="J984">
        <v>45682.108471083702</v>
      </c>
      <c r="K984">
        <v>7.9034789742359397</v>
      </c>
      <c r="L984" s="28" t="str">
        <f>IF(M984=E984,$E$2,IF(M984=F984,$F$2,IF(M984=G984,$G$2,IF(M984=H984,$H$2,IF(M984=I984,$I$2,0)))))</f>
        <v>SA_Diesel</v>
      </c>
      <c r="M984" s="29">
        <f>MIN(E984:I984)</f>
        <v>0.47892392368493603</v>
      </c>
      <c r="N984">
        <v>99</v>
      </c>
      <c r="O984">
        <v>99</v>
      </c>
      <c r="P984">
        <v>0.354807105884136</v>
      </c>
      <c r="Q984">
        <v>0.66100608876822997</v>
      </c>
      <c r="R984">
        <v>99</v>
      </c>
      <c r="S984">
        <v>13465.284203302301</v>
      </c>
      <c r="T984">
        <v>10.859004745510299</v>
      </c>
      <c r="U984" s="28" t="str">
        <f>IF(V984=N984,$E$2,IF(V984=O984,$F$2,IF(V984=P984,$G$2,IF(V984=Q984,$H$2,IF(V984=R984,$I$2,0)))))</f>
        <v>SA_Diesel</v>
      </c>
      <c r="V984" s="29">
        <f t="shared" si="30"/>
        <v>0.354807105884136</v>
      </c>
      <c r="W984" s="27">
        <v>99</v>
      </c>
      <c r="X984">
        <v>99</v>
      </c>
      <c r="Y984" s="28">
        <v>0.193914934660878</v>
      </c>
      <c r="Z984" s="28">
        <v>0.66100608876822997</v>
      </c>
      <c r="AA984" s="28">
        <v>99</v>
      </c>
      <c r="AB984" s="23">
        <v>13465.284203302301</v>
      </c>
      <c r="AC984" s="23">
        <v>10.859004745510299</v>
      </c>
      <c r="AD984" s="28" t="str">
        <f>IF(AE984=W984,$E$2,IF(AE984=X984,$F$2,IF(AE984=Y984,$G$2,IF(AE984=Z984,$H$2,IF(AE984=AA984,$I$2,0)))))</f>
        <v>SA_Diesel</v>
      </c>
      <c r="AE984" s="29">
        <f t="shared" si="31"/>
        <v>0.193914934660878</v>
      </c>
    </row>
    <row r="985" spans="1:31" x14ac:dyDescent="0.25">
      <c r="A985">
        <v>1</v>
      </c>
      <c r="B985" s="15">
        <v>14429</v>
      </c>
      <c r="C985" s="15">
        <v>-64.722940710000003</v>
      </c>
      <c r="D985" s="15">
        <v>-16.811947279999998</v>
      </c>
      <c r="E985">
        <v>99</v>
      </c>
      <c r="F985">
        <v>99</v>
      </c>
      <c r="G985">
        <v>0.586185371167108</v>
      </c>
      <c r="H985">
        <v>0.48172934520029298</v>
      </c>
      <c r="I985">
        <v>99</v>
      </c>
      <c r="J985">
        <v>143061.10503577901</v>
      </c>
      <c r="K985">
        <v>18.6763844694228</v>
      </c>
      <c r="L985" s="28" t="str">
        <f>IF(M985=E985,$E$2,IF(M985=F985,$F$2,IF(M985=G985,$G$2,IF(M985=H985,$H$2,IF(M985=I985,$I$2,0)))))</f>
        <v>SA_PV</v>
      </c>
      <c r="M985" s="29">
        <f>MIN(E985:I985)</f>
        <v>0.48172934520029298</v>
      </c>
      <c r="N985">
        <v>99</v>
      </c>
      <c r="O985">
        <v>99</v>
      </c>
      <c r="P985">
        <v>0.425867814841076</v>
      </c>
      <c r="Q985">
        <v>0.48172934520029298</v>
      </c>
      <c r="R985">
        <v>99</v>
      </c>
      <c r="S985">
        <v>30437.532606016499</v>
      </c>
      <c r="T985">
        <v>24.5461815747862</v>
      </c>
      <c r="U985" s="28" t="str">
        <f>IF(V985=N985,$E$2,IF(V985=O985,$F$2,IF(V985=P985,$G$2,IF(V985=Q985,$H$2,IF(V985=R985,$I$2,0)))))</f>
        <v>SA_Diesel</v>
      </c>
      <c r="V985" s="29">
        <f t="shared" si="30"/>
        <v>0.425867814841076</v>
      </c>
      <c r="W985" s="27">
        <v>99</v>
      </c>
      <c r="X985">
        <v>99</v>
      </c>
      <c r="Y985" s="28">
        <v>0.21804876034436599</v>
      </c>
      <c r="Z985" s="28">
        <v>0.48172934520029298</v>
      </c>
      <c r="AA985" s="28">
        <v>99</v>
      </c>
      <c r="AB985" s="23">
        <v>30437.532606016499</v>
      </c>
      <c r="AC985" s="23">
        <v>24.5461815747862</v>
      </c>
      <c r="AD985" s="28" t="str">
        <f>IF(AE985=W985,$E$2,IF(AE985=X985,$F$2,IF(AE985=Y985,$G$2,IF(AE985=Z985,$H$2,IF(AE985=AA985,$I$2,0)))))</f>
        <v>SA_Diesel</v>
      </c>
      <c r="AE985" s="29">
        <f t="shared" si="31"/>
        <v>0.21804876034436599</v>
      </c>
    </row>
    <row r="986" spans="1:31" x14ac:dyDescent="0.25">
      <c r="A986">
        <v>1</v>
      </c>
      <c r="B986" s="15">
        <v>14432</v>
      </c>
      <c r="C986" s="15">
        <v>-62.5987109</v>
      </c>
      <c r="D986" s="15">
        <v>-16.80602906</v>
      </c>
      <c r="E986">
        <v>99</v>
      </c>
      <c r="F986">
        <v>99</v>
      </c>
      <c r="G986">
        <v>0.47892392368493603</v>
      </c>
      <c r="H986">
        <v>0.678861655784745</v>
      </c>
      <c r="I986">
        <v>99</v>
      </c>
      <c r="J986">
        <v>16937.638569193001</v>
      </c>
      <c r="K986">
        <v>13.6592659184645</v>
      </c>
      <c r="L986" s="28" t="str">
        <f>IF(M986=E986,$E$2,IF(M986=F986,$F$2,IF(M986=G986,$G$2,IF(M986=H986,$H$2,IF(M986=I986,$I$2,0)))))</f>
        <v>SA_Diesel</v>
      </c>
      <c r="M986" s="29">
        <f>MIN(E986:I986)</f>
        <v>0.47892392368493603</v>
      </c>
      <c r="N986">
        <v>99</v>
      </c>
      <c r="O986">
        <v>99</v>
      </c>
      <c r="P986">
        <v>0.354807105884136</v>
      </c>
      <c r="Q986">
        <v>0.678861655784745</v>
      </c>
      <c r="R986">
        <v>99</v>
      </c>
      <c r="S986">
        <v>9402.0992263197004</v>
      </c>
      <c r="T986">
        <v>7.58227146006511</v>
      </c>
      <c r="U986" s="28" t="str">
        <f>IF(V986=N986,$E$2,IF(V986=O986,$F$2,IF(V986=P986,$G$2,IF(V986=Q986,$H$2,IF(V986=R986,$I$2,0)))))</f>
        <v>SA_Diesel</v>
      </c>
      <c r="V986" s="29">
        <f t="shared" si="30"/>
        <v>0.354807105884136</v>
      </c>
      <c r="W986" s="27">
        <v>99</v>
      </c>
      <c r="X986">
        <v>99</v>
      </c>
      <c r="Y986" s="28">
        <v>0.193914934660878</v>
      </c>
      <c r="Z986" s="28">
        <v>0.678861655784745</v>
      </c>
      <c r="AA986" s="28">
        <v>99</v>
      </c>
      <c r="AB986" s="23">
        <v>9402.0992263197004</v>
      </c>
      <c r="AC986" s="23">
        <v>7.58227146006511</v>
      </c>
      <c r="AD986" s="28" t="str">
        <f>IF(AE986=W986,$E$2,IF(AE986=X986,$F$2,IF(AE986=Y986,$G$2,IF(AE986=Z986,$H$2,IF(AE986=AA986,$I$2,0)))))</f>
        <v>SA_Diesel</v>
      </c>
      <c r="AE986" s="29">
        <f t="shared" si="31"/>
        <v>0.193914934660878</v>
      </c>
    </row>
    <row r="987" spans="1:31" x14ac:dyDescent="0.25">
      <c r="A987">
        <v>1</v>
      </c>
      <c r="B987" s="15">
        <v>14435</v>
      </c>
      <c r="C987" s="15">
        <v>-64.580696599999996</v>
      </c>
      <c r="D987" s="15">
        <v>-21.105262199999999</v>
      </c>
      <c r="E987">
        <v>99</v>
      </c>
      <c r="F987">
        <v>99</v>
      </c>
      <c r="G987">
        <v>0.586185371167108</v>
      </c>
      <c r="H987">
        <v>0.42310492613352402</v>
      </c>
      <c r="I987">
        <v>99</v>
      </c>
      <c r="J987">
        <v>81647.224041434296</v>
      </c>
      <c r="K987">
        <v>16.103988962807499</v>
      </c>
      <c r="L987" s="28" t="str">
        <f>IF(M987=E987,$E$2,IF(M987=F987,$F$2,IF(M987=G987,$G$2,IF(M987=H987,$H$2,IF(M987=I987,$I$2,0)))))</f>
        <v>SA_PV</v>
      </c>
      <c r="M987" s="29">
        <f>MIN(E987:I987)</f>
        <v>0.42310492613352402</v>
      </c>
      <c r="N987">
        <v>99</v>
      </c>
      <c r="O987">
        <v>99</v>
      </c>
      <c r="P987">
        <v>0.425867814841075</v>
      </c>
      <c r="Q987">
        <v>0.42310492613352402</v>
      </c>
      <c r="R987">
        <v>99</v>
      </c>
      <c r="S987">
        <v>124890.63989735</v>
      </c>
      <c r="T987">
        <v>24.633262307169701</v>
      </c>
      <c r="U987" s="28" t="str">
        <f>IF(V987=N987,$E$2,IF(V987=O987,$F$2,IF(V987=P987,$G$2,IF(V987=Q987,$H$2,IF(V987=R987,$I$2,0)))))</f>
        <v>SA_PV</v>
      </c>
      <c r="V987" s="29">
        <f t="shared" si="30"/>
        <v>0.42310492613352402</v>
      </c>
      <c r="W987" s="27">
        <v>99</v>
      </c>
      <c r="X987">
        <v>99</v>
      </c>
      <c r="Y987" s="28">
        <v>0.21804876034436599</v>
      </c>
      <c r="Z987" s="28">
        <v>0.42310492613352402</v>
      </c>
      <c r="AA987" s="28">
        <v>99</v>
      </c>
      <c r="AB987" s="23">
        <v>25168.666394921402</v>
      </c>
      <c r="AC987" s="23">
        <v>20.297133257209001</v>
      </c>
      <c r="AD987" s="28" t="str">
        <f>IF(AE987=W987,$E$2,IF(AE987=X987,$F$2,IF(AE987=Y987,$G$2,IF(AE987=Z987,$H$2,IF(AE987=AA987,$I$2,0)))))</f>
        <v>SA_Diesel</v>
      </c>
      <c r="AE987" s="29">
        <f t="shared" si="31"/>
        <v>0.21804876034436599</v>
      </c>
    </row>
    <row r="988" spans="1:31" x14ac:dyDescent="0.25">
      <c r="A988">
        <v>1</v>
      </c>
      <c r="B988" s="15">
        <v>14455</v>
      </c>
      <c r="C988" s="15">
        <v>-64.438293110000004</v>
      </c>
      <c r="D988" s="15">
        <v>-21.373202559999999</v>
      </c>
      <c r="E988">
        <v>99</v>
      </c>
      <c r="F988">
        <v>99</v>
      </c>
      <c r="G988">
        <v>0.398477838073306</v>
      </c>
      <c r="H988">
        <v>0.42458727572458299</v>
      </c>
      <c r="I988">
        <v>0.33573362667943701</v>
      </c>
      <c r="J988">
        <v>18681.7468401316</v>
      </c>
      <c r="K988">
        <v>15.065792487444099</v>
      </c>
      <c r="L988" s="28" t="str">
        <f>IF(M988=E988,$E$2,IF(M988=F988,$F$2,IF(M988=G988,$G$2,IF(M988=H988,$H$2,IF(M988=I988,$I$2,0)))))</f>
        <v>Grid_extension</v>
      </c>
      <c r="M988" s="29">
        <f>MIN(E988:I988)</f>
        <v>0.33573362667943701</v>
      </c>
      <c r="N988">
        <v>99</v>
      </c>
      <c r="O988">
        <v>99</v>
      </c>
      <c r="P988">
        <v>0.30151157416643198</v>
      </c>
      <c r="Q988">
        <v>0.42458727572458299</v>
      </c>
      <c r="R988">
        <v>99</v>
      </c>
      <c r="S988">
        <v>40673.598976734902</v>
      </c>
      <c r="T988">
        <v>32.801001273855697</v>
      </c>
      <c r="U988" s="28" t="str">
        <f>IF(V988=N988,$E$2,IF(V988=O988,$F$2,IF(V988=P988,$G$2,IF(V988=Q988,$H$2,IF(V988=R988,$I$2,0)))))</f>
        <v>SA_Diesel</v>
      </c>
      <c r="V988" s="29">
        <f t="shared" si="30"/>
        <v>0.30151157416643198</v>
      </c>
      <c r="W988" s="27">
        <v>99</v>
      </c>
      <c r="X988">
        <v>99</v>
      </c>
      <c r="Y988" s="28">
        <v>0.17581456539826101</v>
      </c>
      <c r="Z988" s="28">
        <v>0.42458727572458299</v>
      </c>
      <c r="AA988" s="28">
        <v>99</v>
      </c>
      <c r="AB988" s="23">
        <v>40673.598976734902</v>
      </c>
      <c r="AC988" s="23">
        <v>32.801001273855697</v>
      </c>
      <c r="AD988" s="28" t="str">
        <f>IF(AE988=W988,$E$2,IF(AE988=X988,$F$2,IF(AE988=Y988,$G$2,IF(AE988=Z988,$H$2,IF(AE988=AA988,$I$2,0)))))</f>
        <v>SA_Diesel</v>
      </c>
      <c r="AE988" s="29">
        <f t="shared" si="31"/>
        <v>0.17581456539826101</v>
      </c>
    </row>
    <row r="989" spans="1:31" x14ac:dyDescent="0.25">
      <c r="A989">
        <v>1</v>
      </c>
      <c r="B989" s="15">
        <v>14479</v>
      </c>
      <c r="C989" s="15">
        <v>-65.68688478</v>
      </c>
      <c r="D989" s="15">
        <v>-17.914875980000001</v>
      </c>
      <c r="E989">
        <v>99</v>
      </c>
      <c r="F989">
        <v>99</v>
      </c>
      <c r="G989">
        <v>0.42529319994385001</v>
      </c>
      <c r="H989">
        <v>0.43940226904829899</v>
      </c>
      <c r="I989">
        <v>99</v>
      </c>
      <c r="J989">
        <v>114370.581971928</v>
      </c>
      <c r="K989">
        <v>22.5583001917019</v>
      </c>
      <c r="L989" s="28" t="str">
        <f>IF(M989=E989,$E$2,IF(M989=F989,$F$2,IF(M989=G989,$G$2,IF(M989=H989,$H$2,IF(M989=I989,$I$2,0)))))</f>
        <v>SA_Diesel</v>
      </c>
      <c r="M989" s="29">
        <f>MIN(E989:I989)</f>
        <v>0.42529319994385001</v>
      </c>
      <c r="N989">
        <v>99</v>
      </c>
      <c r="O989">
        <v>99</v>
      </c>
      <c r="P989">
        <v>0.31927675140566703</v>
      </c>
      <c r="Q989">
        <v>0.43940226904829899</v>
      </c>
      <c r="R989">
        <v>99</v>
      </c>
      <c r="S989">
        <v>11587.9193702824</v>
      </c>
      <c r="T989">
        <v>9.3450141514004201</v>
      </c>
      <c r="U989" s="28" t="str">
        <f>IF(V989=N989,$E$2,IF(V989=O989,$F$2,IF(V989=P989,$G$2,IF(V989=Q989,$H$2,IF(V989=R989,$I$2,0)))))</f>
        <v>SA_Diesel</v>
      </c>
      <c r="V989" s="29">
        <f t="shared" si="30"/>
        <v>0.31927675140566703</v>
      </c>
      <c r="W989" s="27">
        <v>99</v>
      </c>
      <c r="X989">
        <v>99</v>
      </c>
      <c r="Y989" s="28">
        <v>0.18184802181913301</v>
      </c>
      <c r="Z989" s="28">
        <v>0.43940226904829899</v>
      </c>
      <c r="AA989" s="28">
        <v>99</v>
      </c>
      <c r="AB989" s="23">
        <v>11587.9193702824</v>
      </c>
      <c r="AC989" s="23">
        <v>9.3450141514004201</v>
      </c>
      <c r="AD989" s="28" t="str">
        <f>IF(AE989=W989,$E$2,IF(AE989=X989,$F$2,IF(AE989=Y989,$G$2,IF(AE989=Z989,$H$2,IF(AE989=AA989,$I$2,0)))))</f>
        <v>SA_Diesel</v>
      </c>
      <c r="AE989" s="29">
        <f t="shared" si="31"/>
        <v>0.18184802181913301</v>
      </c>
    </row>
    <row r="990" spans="1:31" x14ac:dyDescent="0.25">
      <c r="A990">
        <v>1</v>
      </c>
      <c r="B990" s="15">
        <v>14485</v>
      </c>
      <c r="C990" s="15">
        <v>-69.112095249999996</v>
      </c>
      <c r="D990" s="15">
        <v>-17.028206399999998</v>
      </c>
      <c r="E990">
        <v>99</v>
      </c>
      <c r="F990">
        <v>99</v>
      </c>
      <c r="G990">
        <v>0.45210856181439302</v>
      </c>
      <c r="H990">
        <v>0.39266114258031098</v>
      </c>
      <c r="I990">
        <v>99</v>
      </c>
      <c r="J990">
        <v>208324.77720231601</v>
      </c>
      <c r="K990">
        <v>27.196446109962999</v>
      </c>
      <c r="L990" s="28" t="str">
        <f>IF(M990=E990,$E$2,IF(M990=F990,$F$2,IF(M990=G990,$G$2,IF(M990=H990,$H$2,IF(M990=I990,$I$2,0)))))</f>
        <v>SA_PV</v>
      </c>
      <c r="M990" s="29">
        <f>MIN(E990:I990)</f>
        <v>0.39266114258031098</v>
      </c>
      <c r="N990">
        <v>99</v>
      </c>
      <c r="O990">
        <v>99</v>
      </c>
      <c r="P990">
        <v>0.33704192864490101</v>
      </c>
      <c r="Q990">
        <v>0.39266114258031098</v>
      </c>
      <c r="R990">
        <v>99</v>
      </c>
      <c r="S990">
        <v>8782.24940641387</v>
      </c>
      <c r="T990">
        <v>7.08239696545842</v>
      </c>
      <c r="U990" s="28" t="str">
        <f>IF(V990=N990,$E$2,IF(V990=O990,$F$2,IF(V990=P990,$G$2,IF(V990=Q990,$H$2,IF(V990=R990,$I$2,0)))))</f>
        <v>SA_Diesel</v>
      </c>
      <c r="V990" s="29">
        <f t="shared" si="30"/>
        <v>0.33704192864490101</v>
      </c>
      <c r="W990" s="27">
        <v>99</v>
      </c>
      <c r="X990">
        <v>99</v>
      </c>
      <c r="Y990" s="28">
        <v>0.18788147824000501</v>
      </c>
      <c r="Z990" s="28">
        <v>0.39266114258031098</v>
      </c>
      <c r="AA990" s="28">
        <v>99</v>
      </c>
      <c r="AB990" s="23">
        <v>8782.24940641387</v>
      </c>
      <c r="AC990" s="23">
        <v>7.08239696545842</v>
      </c>
      <c r="AD990" s="28" t="str">
        <f>IF(AE990=W990,$E$2,IF(AE990=X990,$F$2,IF(AE990=Y990,$G$2,IF(AE990=Z990,$H$2,IF(AE990=AA990,$I$2,0)))))</f>
        <v>SA_Diesel</v>
      </c>
      <c r="AE990" s="29">
        <f t="shared" si="31"/>
        <v>0.18788147824000501</v>
      </c>
    </row>
    <row r="991" spans="1:31" x14ac:dyDescent="0.25">
      <c r="A991">
        <v>1</v>
      </c>
      <c r="B991" s="15">
        <v>14496</v>
      </c>
      <c r="C991" s="15">
        <v>-68.67140483</v>
      </c>
      <c r="D991" s="15">
        <v>-17.615294890000001</v>
      </c>
      <c r="E991">
        <v>99</v>
      </c>
      <c r="F991">
        <v>99</v>
      </c>
      <c r="G991">
        <v>0.559370009296565</v>
      </c>
      <c r="H991">
        <v>0.39733952102518699</v>
      </c>
      <c r="I991">
        <v>99</v>
      </c>
      <c r="J991">
        <v>89561.056003418504</v>
      </c>
      <c r="K991">
        <v>17.664902564776799</v>
      </c>
      <c r="L991" s="28" t="str">
        <f>IF(M991=E991,$E$2,IF(M991=F991,$F$2,IF(M991=G991,$G$2,IF(M991=H991,$H$2,IF(M991=I991,$I$2,0)))))</f>
        <v>SA_PV</v>
      </c>
      <c r="M991" s="29">
        <f>MIN(E991:I991)</f>
        <v>0.39733952102518699</v>
      </c>
      <c r="N991">
        <v>99</v>
      </c>
      <c r="O991">
        <v>99</v>
      </c>
      <c r="P991">
        <v>0.40810263760184101</v>
      </c>
      <c r="Q991">
        <v>0.39733952102518699</v>
      </c>
      <c r="R991">
        <v>99</v>
      </c>
      <c r="S991">
        <v>74037.135403259294</v>
      </c>
      <c r="T991">
        <v>12.8091929763424</v>
      </c>
      <c r="U991" s="28" t="str">
        <f>IF(V991=N991,$E$2,IF(V991=O991,$F$2,IF(V991=P991,$G$2,IF(V991=Q991,$H$2,IF(V991=R991,$I$2,0)))))</f>
        <v>SA_PV</v>
      </c>
      <c r="V991" s="29">
        <f t="shared" si="30"/>
        <v>0.39733952102518699</v>
      </c>
      <c r="W991" s="27">
        <v>99</v>
      </c>
      <c r="X991">
        <v>99</v>
      </c>
      <c r="Y991" s="28">
        <v>0.21201530392349399</v>
      </c>
      <c r="Z991" s="28">
        <v>0.39733952102518699</v>
      </c>
      <c r="AA991" s="28">
        <v>99</v>
      </c>
      <c r="AB991" s="23">
        <v>15887.8905131149</v>
      </c>
      <c r="AC991" s="23">
        <v>12.812702344281099</v>
      </c>
      <c r="AD991" s="28" t="str">
        <f>IF(AE991=W991,$E$2,IF(AE991=X991,$F$2,IF(AE991=Y991,$G$2,IF(AE991=Z991,$H$2,IF(AE991=AA991,$I$2,0)))))</f>
        <v>SA_Diesel</v>
      </c>
      <c r="AE991" s="29">
        <f t="shared" si="31"/>
        <v>0.21201530392349399</v>
      </c>
    </row>
    <row r="992" spans="1:31" x14ac:dyDescent="0.25">
      <c r="A992">
        <v>1</v>
      </c>
      <c r="B992" s="15">
        <v>14506</v>
      </c>
      <c r="C992" s="15">
        <v>-65.739335539999999</v>
      </c>
      <c r="D992" s="15">
        <v>-18.386410269999999</v>
      </c>
      <c r="E992">
        <v>99</v>
      </c>
      <c r="F992">
        <v>99</v>
      </c>
      <c r="G992">
        <v>0.63981609490819402</v>
      </c>
      <c r="H992">
        <v>0.42964211202812302</v>
      </c>
      <c r="I992">
        <v>99</v>
      </c>
      <c r="J992">
        <v>62861.887198582503</v>
      </c>
      <c r="K992">
        <v>10.875759030896599</v>
      </c>
      <c r="L992" s="28" t="str">
        <f>IF(M992=E992,$E$2,IF(M992=F992,$F$2,IF(M992=G992,$G$2,IF(M992=H992,$H$2,IF(M992=I992,$I$2,0)))))</f>
        <v>SA_PV</v>
      </c>
      <c r="M992" s="29">
        <f>MIN(E992:I992)</f>
        <v>0.42964211202812302</v>
      </c>
      <c r="N992">
        <v>99</v>
      </c>
      <c r="O992">
        <v>99</v>
      </c>
      <c r="P992">
        <v>0.46139816931954503</v>
      </c>
      <c r="Q992">
        <v>0.42964211202812302</v>
      </c>
      <c r="R992">
        <v>99</v>
      </c>
      <c r="S992">
        <v>77277.497358706998</v>
      </c>
      <c r="T992">
        <v>13.3698092316102</v>
      </c>
      <c r="U992" s="28" t="str">
        <f>IF(V992=N992,$E$2,IF(V992=O992,$F$2,IF(V992=P992,$G$2,IF(V992=Q992,$H$2,IF(V992=R992,$I$2,0)))))</f>
        <v>SA_PV</v>
      </c>
      <c r="V992" s="29">
        <f t="shared" si="30"/>
        <v>0.42964211202812302</v>
      </c>
      <c r="W992" s="27">
        <v>99</v>
      </c>
      <c r="X992">
        <v>99</v>
      </c>
      <c r="Y992" s="28">
        <v>0.23011567318611101</v>
      </c>
      <c r="Z992" s="28">
        <v>0.42964211202812302</v>
      </c>
      <c r="AA992" s="28">
        <v>99</v>
      </c>
      <c r="AB992" s="23">
        <v>15336.441467348601</v>
      </c>
      <c r="AC992" s="23">
        <v>12.367989279597699</v>
      </c>
      <c r="AD992" s="28" t="str">
        <f>IF(AE992=W992,$E$2,IF(AE992=X992,$F$2,IF(AE992=Y992,$G$2,IF(AE992=Z992,$H$2,IF(AE992=AA992,$I$2,0)))))</f>
        <v>SA_Diesel</v>
      </c>
      <c r="AE992" s="29">
        <f t="shared" si="31"/>
        <v>0.23011567318611101</v>
      </c>
    </row>
    <row r="993" spans="1:31" x14ac:dyDescent="0.25">
      <c r="A993">
        <v>1</v>
      </c>
      <c r="B993" s="15">
        <v>14508</v>
      </c>
      <c r="C993" s="15">
        <v>-66.523630549999993</v>
      </c>
      <c r="D993" s="15">
        <v>-18.152450000000002</v>
      </c>
      <c r="E993">
        <v>99</v>
      </c>
      <c r="F993">
        <v>99</v>
      </c>
      <c r="G993">
        <v>0.72026218051982405</v>
      </c>
      <c r="H993">
        <v>0.42012354221342502</v>
      </c>
      <c r="I993">
        <v>99</v>
      </c>
      <c r="J993">
        <v>22968.2788370296</v>
      </c>
      <c r="K993">
        <v>18.522642754643201</v>
      </c>
      <c r="L993" s="28" t="str">
        <f>IF(M993=E993,$E$2,IF(M993=F993,$F$2,IF(M993=G993,$G$2,IF(M993=H993,$H$2,IF(M993=I993,$I$2,0)))))</f>
        <v>SA_PV</v>
      </c>
      <c r="M993" s="29">
        <f>MIN(E993:I993)</f>
        <v>0.42012354221342502</v>
      </c>
      <c r="N993">
        <v>99</v>
      </c>
      <c r="O993">
        <v>99</v>
      </c>
      <c r="P993">
        <v>0.51469370103724899</v>
      </c>
      <c r="Q993">
        <v>0.42012354221342502</v>
      </c>
      <c r="R993">
        <v>99</v>
      </c>
      <c r="S993">
        <v>50071.0774860936</v>
      </c>
      <c r="T993">
        <v>8.6628161740646394</v>
      </c>
      <c r="U993" s="28" t="str">
        <f>IF(V993=N993,$E$2,IF(V993=O993,$F$2,IF(V993=P993,$G$2,IF(V993=Q993,$H$2,IF(V993=R993,$I$2,0)))))</f>
        <v>SA_PV</v>
      </c>
      <c r="V993" s="29">
        <f t="shared" si="30"/>
        <v>0.42012354221342502</v>
      </c>
      <c r="W993" s="27">
        <v>99</v>
      </c>
      <c r="X993">
        <v>99</v>
      </c>
      <c r="Y993" s="28">
        <v>0.248216042448727</v>
      </c>
      <c r="Z993" s="28">
        <v>0.42012354221342502</v>
      </c>
      <c r="AA993" s="28">
        <v>99</v>
      </c>
      <c r="AB993" s="23">
        <v>10162.213478167199</v>
      </c>
      <c r="AC993" s="23">
        <v>8.1952614380945796</v>
      </c>
      <c r="AD993" s="28" t="str">
        <f>IF(AE993=W993,$E$2,IF(AE993=X993,$F$2,IF(AE993=Y993,$G$2,IF(AE993=Z993,$H$2,IF(AE993=AA993,$I$2,0)))))</f>
        <v>SA_Diesel</v>
      </c>
      <c r="AE993" s="29">
        <f t="shared" si="31"/>
        <v>0.248216042448727</v>
      </c>
    </row>
    <row r="994" spans="1:31" x14ac:dyDescent="0.25">
      <c r="A994">
        <v>1</v>
      </c>
      <c r="B994" s="15">
        <v>14514</v>
      </c>
      <c r="C994" s="15">
        <v>-64.122669090000002</v>
      </c>
      <c r="D994" s="15">
        <v>-18.054676260000001</v>
      </c>
      <c r="E994">
        <v>99</v>
      </c>
      <c r="F994">
        <v>99</v>
      </c>
      <c r="G994">
        <v>0.45210856181439302</v>
      </c>
      <c r="H994">
        <v>0.478300887327055</v>
      </c>
      <c r="I994">
        <v>99</v>
      </c>
      <c r="J994">
        <v>13465.284203302301</v>
      </c>
      <c r="K994">
        <v>10.859004745510299</v>
      </c>
      <c r="L994" s="28" t="str">
        <f>IF(M994=E994,$E$2,IF(M994=F994,$F$2,IF(M994=G994,$G$2,IF(M994=H994,$H$2,IF(M994=I994,$I$2,0)))))</f>
        <v>SA_Diesel</v>
      </c>
      <c r="M994" s="29">
        <f>MIN(E994:I994)</f>
        <v>0.45210856181439302</v>
      </c>
      <c r="N994">
        <v>99</v>
      </c>
      <c r="O994">
        <v>99</v>
      </c>
      <c r="P994">
        <v>0.33704192864490101</v>
      </c>
      <c r="Q994">
        <v>0.478300887327055</v>
      </c>
      <c r="R994">
        <v>99</v>
      </c>
      <c r="S994">
        <v>198964.40769204401</v>
      </c>
      <c r="T994">
        <v>126.01660275352801</v>
      </c>
      <c r="U994" s="28" t="str">
        <f>IF(V994=N994,$E$2,IF(V994=O994,$F$2,IF(V994=P994,$G$2,IF(V994=Q994,$H$2,IF(V994=R994,$I$2,0)))))</f>
        <v>SA_Diesel</v>
      </c>
      <c r="V994" s="29">
        <f t="shared" si="30"/>
        <v>0.33704192864490101</v>
      </c>
      <c r="W994" s="27">
        <v>99</v>
      </c>
      <c r="X994">
        <v>99</v>
      </c>
      <c r="Y994" s="28">
        <v>0.18788147824000501</v>
      </c>
      <c r="Z994" s="28">
        <v>0.478300887327055</v>
      </c>
      <c r="AA994" s="28">
        <v>99</v>
      </c>
      <c r="AB994" s="23">
        <v>198964.40769204401</v>
      </c>
      <c r="AC994" s="23">
        <v>126.01660275352801</v>
      </c>
      <c r="AD994" s="28" t="str">
        <f>IF(AE994=W994,$E$2,IF(AE994=X994,$F$2,IF(AE994=Y994,$G$2,IF(AE994=Z994,$H$2,IF(AE994=AA994,$I$2,0)))))</f>
        <v>SA_Diesel</v>
      </c>
      <c r="AE994" s="29">
        <f t="shared" si="31"/>
        <v>0.18788147824000501</v>
      </c>
    </row>
    <row r="995" spans="1:31" x14ac:dyDescent="0.25">
      <c r="A995">
        <v>1</v>
      </c>
      <c r="B995" s="15">
        <v>14518</v>
      </c>
      <c r="C995" s="15">
        <v>-58.624496309999998</v>
      </c>
      <c r="D995" s="15">
        <v>-18.827390059999999</v>
      </c>
      <c r="E995">
        <v>99</v>
      </c>
      <c r="F995">
        <v>99</v>
      </c>
      <c r="G995">
        <v>0.47892392368493603</v>
      </c>
      <c r="H995">
        <v>0.510086705788663</v>
      </c>
      <c r="I995">
        <v>99</v>
      </c>
      <c r="J995">
        <v>171962.65876668799</v>
      </c>
      <c r="K995">
        <v>33.917684174889203</v>
      </c>
      <c r="L995" s="28" t="str">
        <f>IF(M995=E995,$E$2,IF(M995=F995,$F$2,IF(M995=G995,$G$2,IF(M995=H995,$H$2,IF(M995=I995,$I$2,0)))))</f>
        <v>SA_Diesel</v>
      </c>
      <c r="M995" s="29">
        <f>MIN(E995:I995)</f>
        <v>0.47892392368493603</v>
      </c>
      <c r="N995">
        <v>99</v>
      </c>
      <c r="O995">
        <v>99</v>
      </c>
      <c r="P995">
        <v>0.354807105884136</v>
      </c>
      <c r="Q995">
        <v>0.510086705788663</v>
      </c>
      <c r="R995">
        <v>99</v>
      </c>
      <c r="S995">
        <v>131841.743099616</v>
      </c>
      <c r="T995">
        <v>71.361977968588405</v>
      </c>
      <c r="U995" s="28" t="str">
        <f>IF(V995=N995,$E$2,IF(V995=O995,$F$2,IF(V995=P995,$G$2,IF(V995=Q995,$H$2,IF(V995=R995,$I$2,0)))))</f>
        <v>SA_Diesel</v>
      </c>
      <c r="V995" s="29">
        <f t="shared" si="30"/>
        <v>0.354807105884136</v>
      </c>
      <c r="W995" s="27">
        <v>99</v>
      </c>
      <c r="X995">
        <v>99</v>
      </c>
      <c r="Y995" s="28">
        <v>0.193914934660878</v>
      </c>
      <c r="Z995" s="28">
        <v>0.510086705788663</v>
      </c>
      <c r="AA995" s="28">
        <v>99</v>
      </c>
      <c r="AB995" s="23">
        <v>131841.743099616</v>
      </c>
      <c r="AC995" s="23">
        <v>71.361977968588405</v>
      </c>
      <c r="AD995" s="28" t="str">
        <f>IF(AE995=W995,$E$2,IF(AE995=X995,$F$2,IF(AE995=Y995,$G$2,IF(AE995=Z995,$H$2,IF(AE995=AA995,$I$2,0)))))</f>
        <v>SA_Diesel</v>
      </c>
      <c r="AE995" s="29">
        <f t="shared" si="31"/>
        <v>0.193914934660878</v>
      </c>
    </row>
    <row r="996" spans="1:31" x14ac:dyDescent="0.25">
      <c r="A996">
        <v>1</v>
      </c>
      <c r="B996" s="15">
        <v>14523</v>
      </c>
      <c r="C996" s="15">
        <v>-66.764276390000006</v>
      </c>
      <c r="D996" s="15">
        <v>-15.04233805</v>
      </c>
      <c r="E996">
        <v>0.49679544505484102</v>
      </c>
      <c r="F996">
        <v>99</v>
      </c>
      <c r="G996">
        <v>0.77389290426090995</v>
      </c>
      <c r="H996">
        <v>0.46585687913108997</v>
      </c>
      <c r="I996">
        <v>99</v>
      </c>
      <c r="J996">
        <v>9402.0992263197004</v>
      </c>
      <c r="K996">
        <v>7.58227146006511</v>
      </c>
      <c r="L996" s="28" t="str">
        <f>IF(M996=E996,$E$2,IF(M996=F996,$F$2,IF(M996=G996,$G$2,IF(M996=H996,$H$2,IF(M996=I996,$I$2,0)))))</f>
        <v>SA_PV</v>
      </c>
      <c r="M996" s="29">
        <f>MIN(E996:I996)</f>
        <v>0.46585687913108997</v>
      </c>
      <c r="N996">
        <v>0.49679544505484102</v>
      </c>
      <c r="O996">
        <v>99</v>
      </c>
      <c r="P996">
        <v>0.55022405551571896</v>
      </c>
      <c r="Q996">
        <v>0.46585687913108997</v>
      </c>
      <c r="R996">
        <v>99</v>
      </c>
      <c r="S996">
        <v>82951.505743762697</v>
      </c>
      <c r="T996">
        <v>16.361243736442301</v>
      </c>
      <c r="U996" s="28" t="str">
        <f>IF(V996=N996,$E$2,IF(V996=O996,$F$2,IF(V996=P996,$G$2,IF(V996=Q996,$H$2,IF(V996=R996,$I$2,0)))))</f>
        <v>SA_PV</v>
      </c>
      <c r="V996" s="29">
        <f t="shared" si="30"/>
        <v>0.46585687913108997</v>
      </c>
      <c r="W996" s="27">
        <v>0.49679544505484102</v>
      </c>
      <c r="X996">
        <v>99</v>
      </c>
      <c r="Y996" s="28">
        <v>0.26028295529047202</v>
      </c>
      <c r="Z996" s="28">
        <v>0.46585687913108997</v>
      </c>
      <c r="AA996" s="28">
        <v>99</v>
      </c>
      <c r="AB996" s="23">
        <v>15182.7400429438</v>
      </c>
      <c r="AC996" s="23">
        <v>12.244037607148501</v>
      </c>
      <c r="AD996" s="28" t="str">
        <f>IF(AE996=W996,$E$2,IF(AE996=X996,$F$2,IF(AE996=Y996,$G$2,IF(AE996=Z996,$H$2,IF(AE996=AA996,$I$2,0)))))</f>
        <v>SA_Diesel</v>
      </c>
      <c r="AE996" s="29">
        <f t="shared" si="31"/>
        <v>0.26028295529047202</v>
      </c>
    </row>
    <row r="997" spans="1:31" x14ac:dyDescent="0.25">
      <c r="A997">
        <v>1</v>
      </c>
      <c r="B997" s="15">
        <v>14560</v>
      </c>
      <c r="C997" s="15">
        <v>-63.560757019999997</v>
      </c>
      <c r="D997" s="15">
        <v>-15.78706796</v>
      </c>
      <c r="E997">
        <v>99</v>
      </c>
      <c r="F997">
        <v>99</v>
      </c>
      <c r="G997">
        <v>0.63981609490819402</v>
      </c>
      <c r="H997">
        <v>0.52107995375824701</v>
      </c>
      <c r="I997">
        <v>99</v>
      </c>
      <c r="J997">
        <v>124890.63989735</v>
      </c>
      <c r="K997">
        <v>24.633262307169701</v>
      </c>
      <c r="L997" s="28" t="str">
        <f>IF(M997=E997,$E$2,IF(M997=F997,$F$2,IF(M997=G997,$G$2,IF(M997=H997,$H$2,IF(M997=I997,$I$2,0)))))</f>
        <v>SA_PV</v>
      </c>
      <c r="M997" s="29">
        <f>MIN(E997:I997)</f>
        <v>0.52107995375824701</v>
      </c>
      <c r="N997">
        <v>99</v>
      </c>
      <c r="O997">
        <v>99</v>
      </c>
      <c r="P997">
        <v>0.46139816931954503</v>
      </c>
      <c r="Q997">
        <v>0.52107995375824701</v>
      </c>
      <c r="R997">
        <v>99</v>
      </c>
      <c r="S997">
        <v>9028.1919422099309</v>
      </c>
      <c r="T997">
        <v>7.2807359773210401</v>
      </c>
      <c r="U997" s="28" t="str">
        <f>IF(V997=N997,$E$2,IF(V997=O997,$F$2,IF(V997=P997,$G$2,IF(V997=Q997,$H$2,IF(V997=R997,$I$2,0)))))</f>
        <v>SA_Diesel</v>
      </c>
      <c r="V997" s="29">
        <f t="shared" si="30"/>
        <v>0.46139816931954503</v>
      </c>
      <c r="W997" s="27">
        <v>99</v>
      </c>
      <c r="X997">
        <v>99</v>
      </c>
      <c r="Y997" s="28">
        <v>0.23011567318611101</v>
      </c>
      <c r="Z997" s="28">
        <v>0.52107995375824701</v>
      </c>
      <c r="AA997" s="28">
        <v>99</v>
      </c>
      <c r="AB997" s="23">
        <v>9028.1919422099309</v>
      </c>
      <c r="AC997" s="23">
        <v>7.2807359773210401</v>
      </c>
      <c r="AD997" s="28" t="str">
        <f>IF(AE997=W997,$E$2,IF(AE997=X997,$F$2,IF(AE997=Y997,$G$2,IF(AE997=Z997,$H$2,IF(AE997=AA997,$I$2,0)))))</f>
        <v>SA_Diesel</v>
      </c>
      <c r="AE997" s="29">
        <f t="shared" si="31"/>
        <v>0.23011567318611101</v>
      </c>
    </row>
    <row r="998" spans="1:31" x14ac:dyDescent="0.25">
      <c r="A998">
        <v>1</v>
      </c>
      <c r="B998" s="15">
        <v>14583</v>
      </c>
      <c r="C998" s="15">
        <v>-65.573100010000005</v>
      </c>
      <c r="D998" s="15">
        <v>-17.99883887</v>
      </c>
      <c r="E998">
        <v>99</v>
      </c>
      <c r="F998">
        <v>99</v>
      </c>
      <c r="G998">
        <v>0.45210856181439302</v>
      </c>
      <c r="H998">
        <v>0.42945132956274701</v>
      </c>
      <c r="I998">
        <v>99</v>
      </c>
      <c r="J998">
        <v>144374.382848112</v>
      </c>
      <c r="K998">
        <v>18.952804285643499</v>
      </c>
      <c r="L998" s="28" t="str">
        <f>IF(M998=E998,$E$2,IF(M998=F998,$F$2,IF(M998=G998,$G$2,IF(M998=H998,$H$2,IF(M998=I998,$I$2,0)))))</f>
        <v>SA_PV</v>
      </c>
      <c r="M998" s="29">
        <f>MIN(E998:I998)</f>
        <v>0.42945132956274701</v>
      </c>
      <c r="N998">
        <v>99</v>
      </c>
      <c r="O998">
        <v>99</v>
      </c>
      <c r="P998">
        <v>0.33704192864490101</v>
      </c>
      <c r="Q998">
        <v>0.42945132956274701</v>
      </c>
      <c r="R998">
        <v>99</v>
      </c>
      <c r="S998">
        <v>13942.1125895202</v>
      </c>
      <c r="T998">
        <v>11.2435403877261</v>
      </c>
      <c r="U998" s="28" t="str">
        <f>IF(V998=N998,$E$2,IF(V998=O998,$F$2,IF(V998=P998,$G$2,IF(V998=Q998,$H$2,IF(V998=R998,$I$2,0)))))</f>
        <v>SA_Diesel</v>
      </c>
      <c r="V998" s="29">
        <f t="shared" si="30"/>
        <v>0.33704192864490101</v>
      </c>
      <c r="W998" s="27">
        <v>99</v>
      </c>
      <c r="X998">
        <v>99</v>
      </c>
      <c r="Y998" s="28">
        <v>0.18788147824000501</v>
      </c>
      <c r="Z998" s="28">
        <v>0.42945132956274701</v>
      </c>
      <c r="AA998" s="28">
        <v>99</v>
      </c>
      <c r="AB998" s="23">
        <v>13942.1125895202</v>
      </c>
      <c r="AC998" s="23">
        <v>11.2435403877261</v>
      </c>
      <c r="AD998" s="28" t="str">
        <f>IF(AE998=W998,$E$2,IF(AE998=X998,$F$2,IF(AE998=Y998,$G$2,IF(AE998=Z998,$H$2,IF(AE998=AA998,$I$2,0)))))</f>
        <v>SA_Diesel</v>
      </c>
      <c r="AE998" s="29">
        <f t="shared" si="31"/>
        <v>0.18788147824000501</v>
      </c>
    </row>
    <row r="999" spans="1:31" x14ac:dyDescent="0.25">
      <c r="A999">
        <v>1</v>
      </c>
      <c r="B999" s="15">
        <v>14591</v>
      </c>
      <c r="C999" s="15">
        <v>-66.674128479999993</v>
      </c>
      <c r="D999" s="15">
        <v>-17.882834769999999</v>
      </c>
      <c r="E999">
        <v>99</v>
      </c>
      <c r="F999">
        <v>99</v>
      </c>
      <c r="G999">
        <v>0.53255464742602199</v>
      </c>
      <c r="H999">
        <v>0.417223638557077</v>
      </c>
      <c r="I999">
        <v>99</v>
      </c>
      <c r="J999">
        <v>11587.9193702824</v>
      </c>
      <c r="K999">
        <v>9.3450141514004201</v>
      </c>
      <c r="L999" s="28" t="str">
        <f>IF(M999=E999,$E$2,IF(M999=F999,$F$2,IF(M999=G999,$G$2,IF(M999=H999,$H$2,IF(M999=I999,$I$2,0)))))</f>
        <v>SA_PV</v>
      </c>
      <c r="M999" s="29">
        <f>MIN(E999:I999)</f>
        <v>0.417223638557077</v>
      </c>
      <c r="N999">
        <v>99</v>
      </c>
      <c r="O999">
        <v>99</v>
      </c>
      <c r="P999">
        <v>0.39033746036260603</v>
      </c>
      <c r="Q999">
        <v>0.417223638557077</v>
      </c>
      <c r="R999">
        <v>99</v>
      </c>
      <c r="S999">
        <v>9866.7626488310707</v>
      </c>
      <c r="T999">
        <v>7.95699673388284</v>
      </c>
      <c r="U999" s="28" t="str">
        <f>IF(V999=N999,$E$2,IF(V999=O999,$F$2,IF(V999=P999,$G$2,IF(V999=Q999,$H$2,IF(V999=R999,$I$2,0)))))</f>
        <v>SA_Diesel</v>
      </c>
      <c r="V999" s="29">
        <f t="shared" si="30"/>
        <v>0.39033746036260603</v>
      </c>
      <c r="W999" s="27">
        <v>99</v>
      </c>
      <c r="X999">
        <v>99</v>
      </c>
      <c r="Y999" s="28">
        <v>0.205981847502622</v>
      </c>
      <c r="Z999" s="28">
        <v>0.417223638557077</v>
      </c>
      <c r="AA999" s="28">
        <v>99</v>
      </c>
      <c r="AB999" s="23">
        <v>9866.7626488310707</v>
      </c>
      <c r="AC999" s="23">
        <v>7.95699673388284</v>
      </c>
      <c r="AD999" s="28" t="str">
        <f>IF(AE999=W999,$E$2,IF(AE999=X999,$F$2,IF(AE999=Y999,$G$2,IF(AE999=Z999,$H$2,IF(AE999=AA999,$I$2,0)))))</f>
        <v>SA_Diesel</v>
      </c>
      <c r="AE999" s="29">
        <f t="shared" si="31"/>
        <v>0.205981847502622</v>
      </c>
    </row>
    <row r="1000" spans="1:31" x14ac:dyDescent="0.25">
      <c r="A1000">
        <v>1</v>
      </c>
      <c r="B1000" s="15">
        <v>14610</v>
      </c>
      <c r="C1000" s="15">
        <v>-65.045673410000006</v>
      </c>
      <c r="D1000" s="15">
        <v>-17.685295969999999</v>
      </c>
      <c r="E1000">
        <v>99</v>
      </c>
      <c r="F1000">
        <v>99</v>
      </c>
      <c r="G1000">
        <v>0.45210856181439302</v>
      </c>
      <c r="H1000">
        <v>0.432377867939712</v>
      </c>
      <c r="I1000">
        <v>99</v>
      </c>
      <c r="J1000">
        <v>40443.1800731564</v>
      </c>
      <c r="K1000">
        <v>6.9970899780547402</v>
      </c>
      <c r="L1000" s="28" t="str">
        <f>IF(M1000=E1000,$E$2,IF(M1000=F1000,$F$2,IF(M1000=G1000,$G$2,IF(M1000=H1000,$H$2,IF(M1000=I1000,$I$2,0)))))</f>
        <v>SA_PV</v>
      </c>
      <c r="M1000" s="29">
        <f>MIN(E1000:I1000)</f>
        <v>0.432377867939712</v>
      </c>
      <c r="N1000">
        <v>99</v>
      </c>
      <c r="O1000">
        <v>99</v>
      </c>
      <c r="P1000">
        <v>0.33704192864490101</v>
      </c>
      <c r="Q1000">
        <v>0.432377867939712</v>
      </c>
      <c r="R1000">
        <v>99</v>
      </c>
      <c r="S1000">
        <v>16320.2287269186</v>
      </c>
      <c r="T1000">
        <v>13.161359130463801</v>
      </c>
      <c r="U1000" s="28" t="str">
        <f>IF(V1000=N1000,$E$2,IF(V1000=O1000,$F$2,IF(V1000=P1000,$G$2,IF(V1000=Q1000,$H$2,IF(V1000=R1000,$I$2,0)))))</f>
        <v>SA_Diesel</v>
      </c>
      <c r="V1000" s="29">
        <f t="shared" si="30"/>
        <v>0.33704192864490101</v>
      </c>
      <c r="W1000" s="27">
        <v>99</v>
      </c>
      <c r="X1000">
        <v>99</v>
      </c>
      <c r="Y1000" s="28">
        <v>0.18788147824000501</v>
      </c>
      <c r="Z1000" s="28">
        <v>0.432377867939712</v>
      </c>
      <c r="AA1000" s="28">
        <v>99</v>
      </c>
      <c r="AB1000" s="23">
        <v>16320.2287269186</v>
      </c>
      <c r="AC1000" s="23">
        <v>13.161359130463801</v>
      </c>
      <c r="AD1000" s="28" t="str">
        <f>IF(AE1000=W1000,$E$2,IF(AE1000=X1000,$F$2,IF(AE1000=Y1000,$G$2,IF(AE1000=Z1000,$H$2,IF(AE1000=AA1000,$I$2,0)))))</f>
        <v>SA_Diesel</v>
      </c>
      <c r="AE1000" s="29">
        <f t="shared" si="31"/>
        <v>0.18788147824000501</v>
      </c>
    </row>
    <row r="1001" spans="1:31" x14ac:dyDescent="0.25">
      <c r="A1001">
        <v>1</v>
      </c>
      <c r="B1001" s="15">
        <v>14626</v>
      </c>
      <c r="C1001" s="15">
        <v>-66.824873780000004</v>
      </c>
      <c r="D1001" s="15">
        <v>-17.632021909999999</v>
      </c>
      <c r="E1001">
        <v>99</v>
      </c>
      <c r="F1001">
        <v>99</v>
      </c>
      <c r="G1001">
        <v>0.47892392368493603</v>
      </c>
      <c r="H1001">
        <v>0.42926071645597202</v>
      </c>
      <c r="I1001">
        <v>99</v>
      </c>
      <c r="J1001">
        <v>74037.135403259294</v>
      </c>
      <c r="K1001">
        <v>12.8091929763424</v>
      </c>
      <c r="L1001" s="28" t="str">
        <f>IF(M1001=E1001,$E$2,IF(M1001=F1001,$F$2,IF(M1001=G1001,$G$2,IF(M1001=H1001,$H$2,IF(M1001=I1001,$I$2,0)))))</f>
        <v>SA_PV</v>
      </c>
      <c r="M1001" s="29">
        <f>MIN(E1001:I1001)</f>
        <v>0.42926071645597202</v>
      </c>
      <c r="N1001">
        <v>99</v>
      </c>
      <c r="O1001">
        <v>99</v>
      </c>
      <c r="P1001">
        <v>0.354807105884136</v>
      </c>
      <c r="Q1001">
        <v>0.42926071645597202</v>
      </c>
      <c r="R1001">
        <v>99</v>
      </c>
      <c r="S1001">
        <v>11555.4040141266</v>
      </c>
      <c r="T1001">
        <v>9.3187923203965806</v>
      </c>
      <c r="U1001" s="28" t="str">
        <f>IF(V1001=N1001,$E$2,IF(V1001=O1001,$F$2,IF(V1001=P1001,$G$2,IF(V1001=Q1001,$H$2,IF(V1001=R1001,$I$2,0)))))</f>
        <v>SA_Diesel</v>
      </c>
      <c r="V1001" s="29">
        <f t="shared" si="30"/>
        <v>0.354807105884136</v>
      </c>
      <c r="W1001" s="27">
        <v>99</v>
      </c>
      <c r="X1001">
        <v>99</v>
      </c>
      <c r="Y1001" s="28">
        <v>0.193914934660878</v>
      </c>
      <c r="Z1001" s="28">
        <v>0.42926071645597202</v>
      </c>
      <c r="AA1001" s="28">
        <v>99</v>
      </c>
      <c r="AB1001" s="23">
        <v>11555.4040141266</v>
      </c>
      <c r="AC1001" s="23">
        <v>9.3187923203965806</v>
      </c>
      <c r="AD1001" s="28" t="str">
        <f>IF(AE1001=W1001,$E$2,IF(AE1001=X1001,$F$2,IF(AE1001=Y1001,$G$2,IF(AE1001=Z1001,$H$2,IF(AE1001=AA1001,$I$2,0)))))</f>
        <v>SA_Diesel</v>
      </c>
      <c r="AE1001" s="29">
        <f t="shared" si="31"/>
        <v>0.193914934660878</v>
      </c>
    </row>
    <row r="1002" spans="1:31" x14ac:dyDescent="0.25">
      <c r="A1002">
        <v>1</v>
      </c>
      <c r="B1002" s="15">
        <v>14638</v>
      </c>
      <c r="C1002" s="15">
        <v>-66.355220529999997</v>
      </c>
      <c r="D1002" s="15">
        <v>-17.696450710000001</v>
      </c>
      <c r="E1002">
        <v>99</v>
      </c>
      <c r="F1002">
        <v>99</v>
      </c>
      <c r="G1002">
        <v>0.559370009296565</v>
      </c>
      <c r="H1002">
        <v>0.37012450999027702</v>
      </c>
      <c r="I1002">
        <v>99</v>
      </c>
      <c r="J1002">
        <v>77277.497358706998</v>
      </c>
      <c r="K1002">
        <v>13.3698092316102</v>
      </c>
      <c r="L1002" s="28" t="str">
        <f>IF(M1002=E1002,$E$2,IF(M1002=F1002,$F$2,IF(M1002=G1002,$G$2,IF(M1002=H1002,$H$2,IF(M1002=I1002,$I$2,0)))))</f>
        <v>SA_PV</v>
      </c>
      <c r="M1002" s="29">
        <f>MIN(E1002:I1002)</f>
        <v>0.37012450999027702</v>
      </c>
      <c r="N1002">
        <v>99</v>
      </c>
      <c r="O1002">
        <v>99</v>
      </c>
      <c r="P1002">
        <v>0.40810263760184001</v>
      </c>
      <c r="Q1002">
        <v>0.37012450999027702</v>
      </c>
      <c r="R1002">
        <v>99</v>
      </c>
      <c r="S1002">
        <v>99387.900420846898</v>
      </c>
      <c r="T1002">
        <v>19.603136177681801</v>
      </c>
      <c r="U1002" s="28" t="str">
        <f>IF(V1002=N1002,$E$2,IF(V1002=O1002,$F$2,IF(V1002=P1002,$G$2,IF(V1002=Q1002,$H$2,IF(V1002=R1002,$I$2,0)))))</f>
        <v>SA_PV</v>
      </c>
      <c r="V1002" s="29">
        <f t="shared" si="30"/>
        <v>0.37012450999027702</v>
      </c>
      <c r="W1002" s="27">
        <v>99</v>
      </c>
      <c r="X1002">
        <v>99</v>
      </c>
      <c r="Y1002" s="28">
        <v>0.21201530392349399</v>
      </c>
      <c r="Z1002" s="28">
        <v>0.37012450999027702</v>
      </c>
      <c r="AA1002" s="28">
        <v>99</v>
      </c>
      <c r="AB1002" s="23">
        <v>22896.234585975399</v>
      </c>
      <c r="AC1002" s="23">
        <v>18.464543062704099</v>
      </c>
      <c r="AD1002" s="28" t="str">
        <f>IF(AE1002=W1002,$E$2,IF(AE1002=X1002,$F$2,IF(AE1002=Y1002,$G$2,IF(AE1002=Z1002,$H$2,IF(AE1002=AA1002,$I$2,0)))))</f>
        <v>SA_Diesel</v>
      </c>
      <c r="AE1002" s="29">
        <f t="shared" si="31"/>
        <v>0.21201530392349399</v>
      </c>
    </row>
    <row r="1003" spans="1:31" x14ac:dyDescent="0.25">
      <c r="A1003">
        <v>1</v>
      </c>
      <c r="B1003" s="15">
        <v>14640</v>
      </c>
      <c r="C1003" s="15">
        <v>-66.737603980000003</v>
      </c>
      <c r="D1003" s="15">
        <v>-16.808224670000001</v>
      </c>
      <c r="E1003">
        <v>99</v>
      </c>
      <c r="F1003">
        <v>99</v>
      </c>
      <c r="G1003">
        <v>1.04204652296634</v>
      </c>
      <c r="H1003">
        <v>0.53938895380663998</v>
      </c>
      <c r="I1003">
        <v>99</v>
      </c>
      <c r="J1003">
        <v>50071.0774860936</v>
      </c>
      <c r="K1003">
        <v>8.6628161740646394</v>
      </c>
      <c r="L1003" s="28" t="str">
        <f>IF(M1003=E1003,$E$2,IF(M1003=F1003,$F$2,IF(M1003=G1003,$G$2,IF(M1003=H1003,$H$2,IF(M1003=I1003,$I$2,0)))))</f>
        <v>SA_PV</v>
      </c>
      <c r="M1003" s="29">
        <f>MIN(E1003:I1003)</f>
        <v>0.53938895380663998</v>
      </c>
      <c r="N1003">
        <v>99</v>
      </c>
      <c r="O1003">
        <v>99</v>
      </c>
      <c r="P1003">
        <v>0.72787582790806704</v>
      </c>
      <c r="Q1003">
        <v>0.53938895380663998</v>
      </c>
      <c r="R1003">
        <v>99</v>
      </c>
      <c r="S1003">
        <v>63677.765354614297</v>
      </c>
      <c r="T1003">
        <v>11.0169144212135</v>
      </c>
      <c r="U1003" s="28" t="str">
        <f>IF(V1003=N1003,$E$2,IF(V1003=O1003,$F$2,IF(V1003=P1003,$G$2,IF(V1003=Q1003,$H$2,IF(V1003=R1003,$I$2,0)))))</f>
        <v>SA_PV</v>
      </c>
      <c r="V1003" s="29">
        <f t="shared" si="30"/>
        <v>0.53938895380663998</v>
      </c>
      <c r="W1003" s="27">
        <v>99</v>
      </c>
      <c r="X1003">
        <v>99</v>
      </c>
      <c r="Y1003" s="28">
        <v>0.32061751949919398</v>
      </c>
      <c r="Z1003" s="28">
        <v>0.53938895380663998</v>
      </c>
      <c r="AA1003" s="28">
        <v>99</v>
      </c>
      <c r="AB1003" s="23">
        <v>10066.1676993247</v>
      </c>
      <c r="AC1003" s="23">
        <v>8.1178058454394098</v>
      </c>
      <c r="AD1003" s="28" t="str">
        <f>IF(AE1003=W1003,$E$2,IF(AE1003=X1003,$F$2,IF(AE1003=Y1003,$G$2,IF(AE1003=Z1003,$H$2,IF(AE1003=AA1003,$I$2,0)))))</f>
        <v>SA_Diesel</v>
      </c>
      <c r="AE1003" s="29">
        <f t="shared" si="31"/>
        <v>0.32061751949919398</v>
      </c>
    </row>
    <row r="1004" spans="1:31" x14ac:dyDescent="0.25">
      <c r="A1004">
        <v>1</v>
      </c>
      <c r="B1004" s="15">
        <v>14653</v>
      </c>
      <c r="C1004" s="15">
        <v>-64.379699459999998</v>
      </c>
      <c r="D1004" s="15">
        <v>-17.31054988</v>
      </c>
      <c r="E1004">
        <v>99</v>
      </c>
      <c r="F1004">
        <v>99</v>
      </c>
      <c r="G1004">
        <v>0.63981609490819402</v>
      </c>
      <c r="H1004">
        <v>0.49638699642932499</v>
      </c>
      <c r="I1004">
        <v>99</v>
      </c>
      <c r="J1004">
        <v>82951.505743762697</v>
      </c>
      <c r="K1004">
        <v>16.361243736442301</v>
      </c>
      <c r="L1004" s="28" t="str">
        <f>IF(M1004=E1004,$E$2,IF(M1004=F1004,$F$2,IF(M1004=G1004,$G$2,IF(M1004=H1004,$H$2,IF(M1004=I1004,$I$2,0)))))</f>
        <v>SA_PV</v>
      </c>
      <c r="M1004" s="29">
        <f>MIN(E1004:I1004)</f>
        <v>0.49638699642932499</v>
      </c>
      <c r="N1004">
        <v>99</v>
      </c>
      <c r="O1004">
        <v>99</v>
      </c>
      <c r="P1004">
        <v>0.46139816931954503</v>
      </c>
      <c r="Q1004">
        <v>0.49638699642932499</v>
      </c>
      <c r="R1004">
        <v>99</v>
      </c>
      <c r="S1004">
        <v>15954.188233004401</v>
      </c>
      <c r="T1004">
        <v>12.866167777615299</v>
      </c>
      <c r="U1004" s="28" t="str">
        <f>IF(V1004=N1004,$E$2,IF(V1004=O1004,$F$2,IF(V1004=P1004,$G$2,IF(V1004=Q1004,$H$2,IF(V1004=R1004,$I$2,0)))))</f>
        <v>SA_Diesel</v>
      </c>
      <c r="V1004" s="29">
        <f t="shared" si="30"/>
        <v>0.46139816931954503</v>
      </c>
      <c r="W1004" s="27">
        <v>99</v>
      </c>
      <c r="X1004">
        <v>99</v>
      </c>
      <c r="Y1004" s="28">
        <v>0.23011567318611101</v>
      </c>
      <c r="Z1004" s="28">
        <v>0.49638699642932499</v>
      </c>
      <c r="AA1004" s="28">
        <v>99</v>
      </c>
      <c r="AB1004" s="23">
        <v>15954.188233004401</v>
      </c>
      <c r="AC1004" s="23">
        <v>12.866167777615299</v>
      </c>
      <c r="AD1004" s="28" t="str">
        <f>IF(AE1004=W1004,$E$2,IF(AE1004=X1004,$F$2,IF(AE1004=Y1004,$G$2,IF(AE1004=Z1004,$H$2,IF(AE1004=AA1004,$I$2,0)))))</f>
        <v>SA_Diesel</v>
      </c>
      <c r="AE1004" s="29">
        <f t="shared" si="31"/>
        <v>0.23011567318611101</v>
      </c>
    </row>
    <row r="1005" spans="1:31" x14ac:dyDescent="0.25">
      <c r="A1005">
        <v>1</v>
      </c>
      <c r="B1005" s="15">
        <v>14668</v>
      </c>
      <c r="C1005" s="15">
        <v>-64.426163369999998</v>
      </c>
      <c r="D1005" s="15">
        <v>-17.260035630000001</v>
      </c>
      <c r="E1005">
        <v>99</v>
      </c>
      <c r="F1005">
        <v>99</v>
      </c>
      <c r="G1005">
        <v>0.53255464742602199</v>
      </c>
      <c r="H1005">
        <v>0.49638699642932499</v>
      </c>
      <c r="I1005">
        <v>99</v>
      </c>
      <c r="J1005">
        <v>55173.019724691803</v>
      </c>
      <c r="K1005">
        <v>9.5455051426802395</v>
      </c>
      <c r="L1005" s="28" t="str">
        <f>IF(M1005=E1005,$E$2,IF(M1005=F1005,$F$2,IF(M1005=G1005,$G$2,IF(M1005=H1005,$H$2,IF(M1005=I1005,$I$2,0)))))</f>
        <v>SA_PV</v>
      </c>
      <c r="M1005" s="29">
        <f>MIN(E1005:I1005)</f>
        <v>0.49638699642932499</v>
      </c>
      <c r="N1005">
        <v>99</v>
      </c>
      <c r="O1005">
        <v>99</v>
      </c>
      <c r="P1005">
        <v>0.39033746036260603</v>
      </c>
      <c r="Q1005">
        <v>0.49638699642932499</v>
      </c>
      <c r="R1005">
        <v>99</v>
      </c>
      <c r="S1005">
        <v>17248.313524351499</v>
      </c>
      <c r="T1005">
        <v>13.9098080356186</v>
      </c>
      <c r="U1005" s="28" t="str">
        <f>IF(V1005=N1005,$E$2,IF(V1005=O1005,$F$2,IF(V1005=P1005,$G$2,IF(V1005=Q1005,$H$2,IF(V1005=R1005,$I$2,0)))))</f>
        <v>SA_Diesel</v>
      </c>
      <c r="V1005" s="29">
        <f t="shared" si="30"/>
        <v>0.39033746036260603</v>
      </c>
      <c r="W1005" s="27">
        <v>99</v>
      </c>
      <c r="X1005">
        <v>99</v>
      </c>
      <c r="Y1005" s="28">
        <v>0.205981847502622</v>
      </c>
      <c r="Z1005" s="28">
        <v>0.49638699642932499</v>
      </c>
      <c r="AA1005" s="28">
        <v>99</v>
      </c>
      <c r="AB1005" s="23">
        <v>17248.313524351499</v>
      </c>
      <c r="AC1005" s="23">
        <v>13.9098080356186</v>
      </c>
      <c r="AD1005" s="28" t="str">
        <f>IF(AE1005=W1005,$E$2,IF(AE1005=X1005,$F$2,IF(AE1005=Y1005,$G$2,IF(AE1005=Z1005,$H$2,IF(AE1005=AA1005,$I$2,0)))))</f>
        <v>SA_Diesel</v>
      </c>
      <c r="AE1005" s="29">
        <f t="shared" si="31"/>
        <v>0.205981847502622</v>
      </c>
    </row>
    <row r="1006" spans="1:31" x14ac:dyDescent="0.25">
      <c r="A1006">
        <v>1</v>
      </c>
      <c r="B1006" s="15">
        <v>14676</v>
      </c>
      <c r="C1006" s="15">
        <v>-64.451033789999997</v>
      </c>
      <c r="D1006" s="15">
        <v>-17.381441949999999</v>
      </c>
      <c r="E1006">
        <v>99</v>
      </c>
      <c r="F1006">
        <v>99</v>
      </c>
      <c r="G1006">
        <v>0.907969713613625</v>
      </c>
      <c r="H1006">
        <v>0.51011748460476003</v>
      </c>
      <c r="I1006">
        <v>99</v>
      </c>
      <c r="J1006">
        <v>70220.536281781606</v>
      </c>
      <c r="K1006">
        <v>12.1488817096507</v>
      </c>
      <c r="L1006" s="28" t="str">
        <f>IF(M1006=E1006,$E$2,IF(M1006=F1006,$F$2,IF(M1006=G1006,$G$2,IF(M1006=H1006,$H$2,IF(M1006=I1006,$I$2,0)))))</f>
        <v>SA_PV</v>
      </c>
      <c r="M1006" s="29">
        <f>MIN(E1006:I1006)</f>
        <v>0.51011748460476003</v>
      </c>
      <c r="N1006">
        <v>99</v>
      </c>
      <c r="O1006">
        <v>99</v>
      </c>
      <c r="P1006">
        <v>0.639049941711893</v>
      </c>
      <c r="Q1006">
        <v>0.51011748460476003</v>
      </c>
      <c r="R1006">
        <v>99</v>
      </c>
      <c r="S1006">
        <v>115871.45722811999</v>
      </c>
      <c r="T1006">
        <v>20.743690063297102</v>
      </c>
      <c r="U1006" s="28" t="str">
        <f>IF(V1006=N1006,$E$2,IF(V1006=O1006,$F$2,IF(V1006=P1006,$G$2,IF(V1006=Q1006,$H$2,IF(V1006=R1006,$I$2,0)))))</f>
        <v>SA_PV</v>
      </c>
      <c r="V1006" s="29">
        <f t="shared" si="30"/>
        <v>0.51011748460476003</v>
      </c>
      <c r="W1006" s="27">
        <v>99</v>
      </c>
      <c r="X1006">
        <v>99</v>
      </c>
      <c r="Y1006" s="28">
        <v>0.290450237394833</v>
      </c>
      <c r="Z1006" s="28">
        <v>0.51011748460476003</v>
      </c>
      <c r="AA1006" s="28">
        <v>99</v>
      </c>
      <c r="AB1006" s="23">
        <v>34210.794261158</v>
      </c>
      <c r="AC1006" s="23">
        <v>27.589107784185099</v>
      </c>
      <c r="AD1006" s="28" t="str">
        <f>IF(AE1006=W1006,$E$2,IF(AE1006=X1006,$F$2,IF(AE1006=Y1006,$G$2,IF(AE1006=Z1006,$H$2,IF(AE1006=AA1006,$I$2,0)))))</f>
        <v>SA_Diesel</v>
      </c>
      <c r="AE1006" s="29">
        <f t="shared" si="31"/>
        <v>0.290450237394833</v>
      </c>
    </row>
    <row r="1007" spans="1:31" x14ac:dyDescent="0.25">
      <c r="A1007">
        <v>1</v>
      </c>
      <c r="B1007" s="15">
        <v>14703</v>
      </c>
      <c r="C1007" s="15">
        <v>-66.598011339999999</v>
      </c>
      <c r="D1007" s="15">
        <v>-17.43573598</v>
      </c>
      <c r="E1007">
        <v>99</v>
      </c>
      <c r="F1007">
        <v>99</v>
      </c>
      <c r="G1007">
        <v>0.559370009296565</v>
      </c>
      <c r="H1007">
        <v>0.43136681274545302</v>
      </c>
      <c r="I1007">
        <v>99</v>
      </c>
      <c r="J1007">
        <v>48279.769943838401</v>
      </c>
      <c r="K1007">
        <v>8.3529013743665104</v>
      </c>
      <c r="L1007" s="28" t="str">
        <f>IF(M1007=E1007,$E$2,IF(M1007=F1007,$F$2,IF(M1007=G1007,$G$2,IF(M1007=H1007,$H$2,IF(M1007=I1007,$I$2,0)))))</f>
        <v>SA_PV</v>
      </c>
      <c r="M1007" s="29">
        <f>MIN(E1007:I1007)</f>
        <v>0.43136681274545302</v>
      </c>
      <c r="N1007">
        <v>99</v>
      </c>
      <c r="O1007">
        <v>99</v>
      </c>
      <c r="P1007">
        <v>0.40810263760184001</v>
      </c>
      <c r="Q1007">
        <v>0.43136681274545302</v>
      </c>
      <c r="R1007">
        <v>99</v>
      </c>
      <c r="S1007">
        <v>8604.4796214125909</v>
      </c>
      <c r="T1007">
        <v>6.9390354953407796</v>
      </c>
      <c r="U1007" s="28" t="str">
        <f>IF(V1007=N1007,$E$2,IF(V1007=O1007,$F$2,IF(V1007=P1007,$G$2,IF(V1007=Q1007,$H$2,IF(V1007=R1007,$I$2,0)))))</f>
        <v>SA_Diesel</v>
      </c>
      <c r="V1007" s="29">
        <f t="shared" si="30"/>
        <v>0.40810263760184001</v>
      </c>
      <c r="W1007" s="27">
        <v>99</v>
      </c>
      <c r="X1007">
        <v>99</v>
      </c>
      <c r="Y1007" s="28">
        <v>0.21201530392349399</v>
      </c>
      <c r="Z1007" s="28">
        <v>0.43136681274545302</v>
      </c>
      <c r="AA1007" s="28">
        <v>99</v>
      </c>
      <c r="AB1007" s="23">
        <v>8604.4796214125909</v>
      </c>
      <c r="AC1007" s="23">
        <v>6.9390354953407796</v>
      </c>
      <c r="AD1007" s="28" t="str">
        <f>IF(AE1007=W1007,$E$2,IF(AE1007=X1007,$F$2,IF(AE1007=Y1007,$G$2,IF(AE1007=Z1007,$H$2,IF(AE1007=AA1007,$I$2,0)))))</f>
        <v>SA_Diesel</v>
      </c>
      <c r="AE1007" s="29">
        <f t="shared" si="31"/>
        <v>0.21201530392349399</v>
      </c>
    </row>
    <row r="1008" spans="1:31" x14ac:dyDescent="0.25">
      <c r="A1008">
        <v>1</v>
      </c>
      <c r="B1008" s="15">
        <v>14713</v>
      </c>
      <c r="C1008" s="15">
        <v>-66.855634859999995</v>
      </c>
      <c r="D1008" s="15">
        <v>-17.28907478</v>
      </c>
      <c r="E1008">
        <v>0.41287000372605298</v>
      </c>
      <c r="F1008">
        <v>99</v>
      </c>
      <c r="G1008">
        <v>0.53255464742602199</v>
      </c>
      <c r="H1008">
        <v>0.40262239055420801</v>
      </c>
      <c r="I1008">
        <v>99</v>
      </c>
      <c r="J1008">
        <v>82758.250556846193</v>
      </c>
      <c r="K1008">
        <v>16.3231263425732</v>
      </c>
      <c r="L1008" s="28" t="str">
        <f>IF(M1008=E1008,$E$2,IF(M1008=F1008,$F$2,IF(M1008=G1008,$G$2,IF(M1008=H1008,$H$2,IF(M1008=I1008,$I$2,0)))))</f>
        <v>SA_PV</v>
      </c>
      <c r="M1008" s="29">
        <f>MIN(E1008:I1008)</f>
        <v>0.40262239055420801</v>
      </c>
      <c r="N1008">
        <v>0.41287000372605298</v>
      </c>
      <c r="O1008">
        <v>99</v>
      </c>
      <c r="P1008">
        <v>0.39033746036260603</v>
      </c>
      <c r="Q1008">
        <v>0.40262239055420801</v>
      </c>
      <c r="R1008">
        <v>99</v>
      </c>
      <c r="S1008">
        <v>22912.0979287031</v>
      </c>
      <c r="T1008">
        <v>18.477335968621201</v>
      </c>
      <c r="U1008" s="28" t="str">
        <f>IF(V1008=N1008,$E$2,IF(V1008=O1008,$F$2,IF(V1008=P1008,$G$2,IF(V1008=Q1008,$H$2,IF(V1008=R1008,$I$2,0)))))</f>
        <v>SA_Diesel</v>
      </c>
      <c r="V1008" s="29">
        <f t="shared" si="30"/>
        <v>0.39033746036260603</v>
      </c>
      <c r="W1008" s="27">
        <v>0.41287000372605298</v>
      </c>
      <c r="X1008">
        <v>99</v>
      </c>
      <c r="Y1008" s="28">
        <v>0.205981847502622</v>
      </c>
      <c r="Z1008" s="28">
        <v>0.40262239055420801</v>
      </c>
      <c r="AA1008" s="28">
        <v>99</v>
      </c>
      <c r="AB1008" s="23">
        <v>22912.0979287031</v>
      </c>
      <c r="AC1008" s="23">
        <v>18.477335968621201</v>
      </c>
      <c r="AD1008" s="28" t="str">
        <f>IF(AE1008=W1008,$E$2,IF(AE1008=X1008,$F$2,IF(AE1008=Y1008,$G$2,IF(AE1008=Z1008,$H$2,IF(AE1008=AA1008,$I$2,0)))))</f>
        <v>SA_Diesel</v>
      </c>
      <c r="AE1008" s="29">
        <f t="shared" si="31"/>
        <v>0.205981847502622</v>
      </c>
    </row>
    <row r="1009" spans="1:31" x14ac:dyDescent="0.25">
      <c r="A1009">
        <v>1</v>
      </c>
      <c r="B1009" s="15">
        <v>14717</v>
      </c>
      <c r="C1009" s="15">
        <v>-65.024841230000007</v>
      </c>
      <c r="D1009" s="15">
        <v>-17.0959763</v>
      </c>
      <c r="E1009">
        <v>99</v>
      </c>
      <c r="F1009">
        <v>99</v>
      </c>
      <c r="G1009">
        <v>0.61300073303765101</v>
      </c>
      <c r="H1009">
        <v>0.50465519149180005</v>
      </c>
      <c r="I1009">
        <v>99</v>
      </c>
      <c r="J1009">
        <v>58173.860506999998</v>
      </c>
      <c r="K1009">
        <v>10.0646817486159</v>
      </c>
      <c r="L1009" s="28" t="str">
        <f>IF(M1009=E1009,$E$2,IF(M1009=F1009,$F$2,IF(M1009=G1009,$G$2,IF(M1009=H1009,$H$2,IF(M1009=I1009,$I$2,0)))))</f>
        <v>SA_PV</v>
      </c>
      <c r="M1009" s="29">
        <f>MIN(E1009:I1009)</f>
        <v>0.50465519149180005</v>
      </c>
      <c r="N1009">
        <v>99</v>
      </c>
      <c r="O1009">
        <v>99</v>
      </c>
      <c r="P1009">
        <v>0.44363299208030998</v>
      </c>
      <c r="Q1009">
        <v>0.50465519149180005</v>
      </c>
      <c r="R1009">
        <v>99</v>
      </c>
      <c r="S1009">
        <v>17819.9132098021</v>
      </c>
      <c r="T1009">
        <v>14.370771473383799</v>
      </c>
      <c r="U1009" s="28" t="str">
        <f>IF(V1009=N1009,$E$2,IF(V1009=O1009,$F$2,IF(V1009=P1009,$G$2,IF(V1009=Q1009,$H$2,IF(V1009=R1009,$I$2,0)))))</f>
        <v>SA_Diesel</v>
      </c>
      <c r="V1009" s="29">
        <f t="shared" si="30"/>
        <v>0.44363299208030998</v>
      </c>
      <c r="W1009" s="27">
        <v>99</v>
      </c>
      <c r="X1009">
        <v>99</v>
      </c>
      <c r="Y1009" s="28">
        <v>0.22408221676523901</v>
      </c>
      <c r="Z1009" s="28">
        <v>0.50465519149180005</v>
      </c>
      <c r="AA1009" s="28">
        <v>99</v>
      </c>
      <c r="AB1009" s="23">
        <v>17819.9132098021</v>
      </c>
      <c r="AC1009" s="23">
        <v>14.370771473383799</v>
      </c>
      <c r="AD1009" s="28" t="str">
        <f>IF(AE1009=W1009,$E$2,IF(AE1009=X1009,$F$2,IF(AE1009=Y1009,$G$2,IF(AE1009=Z1009,$H$2,IF(AE1009=AA1009,$I$2,0)))))</f>
        <v>SA_Diesel</v>
      </c>
      <c r="AE1009" s="29">
        <f t="shared" si="31"/>
        <v>0.22408221676523901</v>
      </c>
    </row>
    <row r="1010" spans="1:31" x14ac:dyDescent="0.25">
      <c r="A1010">
        <v>1</v>
      </c>
      <c r="B1010" s="15">
        <v>14718</v>
      </c>
      <c r="C1010" s="15">
        <v>-66.903802679999998</v>
      </c>
      <c r="D1010" s="15">
        <v>-16.86403018</v>
      </c>
      <c r="E1010">
        <v>99</v>
      </c>
      <c r="F1010">
        <v>99</v>
      </c>
      <c r="G1010">
        <v>0.74707754239036706</v>
      </c>
      <c r="H1010">
        <v>0.42844716004935202</v>
      </c>
      <c r="I1010">
        <v>99</v>
      </c>
      <c r="J1010">
        <v>99387.900420846898</v>
      </c>
      <c r="K1010">
        <v>19.603136177681801</v>
      </c>
      <c r="L1010" s="28" t="str">
        <f>IF(M1010=E1010,$E$2,IF(M1010=F1010,$F$2,IF(M1010=G1010,$G$2,IF(M1010=H1010,$H$2,IF(M1010=I1010,$I$2,0)))))</f>
        <v>SA_PV</v>
      </c>
      <c r="M1010" s="29">
        <f>MIN(E1010:I1010)</f>
        <v>0.42844716004935202</v>
      </c>
      <c r="N1010">
        <v>99</v>
      </c>
      <c r="O1010">
        <v>99</v>
      </c>
      <c r="P1010">
        <v>0.53245887827648397</v>
      </c>
      <c r="Q1010">
        <v>0.42844716004935202</v>
      </c>
      <c r="R1010">
        <v>99</v>
      </c>
      <c r="S1010">
        <v>70925.214444333105</v>
      </c>
      <c r="T1010">
        <v>13.9891941704799</v>
      </c>
      <c r="U1010" s="28" t="str">
        <f>IF(V1010=N1010,$E$2,IF(V1010=O1010,$F$2,IF(V1010=P1010,$G$2,IF(V1010=Q1010,$H$2,IF(V1010=R1010,$I$2,0)))))</f>
        <v>SA_PV</v>
      </c>
      <c r="V1010" s="29">
        <f t="shared" si="30"/>
        <v>0.42844716004935202</v>
      </c>
      <c r="W1010" s="27">
        <v>99</v>
      </c>
      <c r="X1010">
        <v>99</v>
      </c>
      <c r="Y1010" s="28">
        <v>0.25424949886960002</v>
      </c>
      <c r="Z1010" s="28">
        <v>0.42844716004935202</v>
      </c>
      <c r="AA1010" s="28">
        <v>99</v>
      </c>
      <c r="AB1010" s="23">
        <v>14115.029313368999</v>
      </c>
      <c r="AC1010" s="23">
        <v>11.382988133239801</v>
      </c>
      <c r="AD1010" s="28" t="str">
        <f>IF(AE1010=W1010,$E$2,IF(AE1010=X1010,$F$2,IF(AE1010=Y1010,$G$2,IF(AE1010=Z1010,$H$2,IF(AE1010=AA1010,$I$2,0)))))</f>
        <v>SA_Diesel</v>
      </c>
      <c r="AE1010" s="29">
        <f t="shared" si="31"/>
        <v>0.25424949886960002</v>
      </c>
    </row>
    <row r="1011" spans="1:31" x14ac:dyDescent="0.25">
      <c r="A1011">
        <v>1</v>
      </c>
      <c r="B1011" s="15">
        <v>14749</v>
      </c>
      <c r="C1011" s="15">
        <v>-65.020006570000007</v>
      </c>
      <c r="D1011" s="15">
        <v>-20.347147589999999</v>
      </c>
      <c r="E1011">
        <v>99</v>
      </c>
      <c r="F1011">
        <v>99</v>
      </c>
      <c r="G1011">
        <v>0.61300073303765101</v>
      </c>
      <c r="H1011">
        <v>0.41224398728700101</v>
      </c>
      <c r="I1011">
        <v>99</v>
      </c>
      <c r="J1011">
        <v>63677.765354614297</v>
      </c>
      <c r="K1011">
        <v>11.0169144212135</v>
      </c>
      <c r="L1011" s="28" t="str">
        <f>IF(M1011=E1011,$E$2,IF(M1011=F1011,$F$2,IF(M1011=G1011,$G$2,IF(M1011=H1011,$H$2,IF(M1011=I1011,$I$2,0)))))</f>
        <v>SA_PV</v>
      </c>
      <c r="M1011" s="29">
        <f>MIN(E1011:I1011)</f>
        <v>0.41224398728700101</v>
      </c>
      <c r="N1011">
        <v>99</v>
      </c>
      <c r="O1011">
        <v>99</v>
      </c>
      <c r="P1011">
        <v>0.44363299208030998</v>
      </c>
      <c r="Q1011">
        <v>0.41224398728700101</v>
      </c>
      <c r="R1011">
        <v>99</v>
      </c>
      <c r="S1011">
        <v>50035.718008879499</v>
      </c>
      <c r="T1011">
        <v>8.6566986174532108</v>
      </c>
      <c r="U1011" s="28" t="str">
        <f>IF(V1011=N1011,$E$2,IF(V1011=O1011,$F$2,IF(V1011=P1011,$G$2,IF(V1011=Q1011,$H$2,IF(V1011=R1011,$I$2,0)))))</f>
        <v>SA_PV</v>
      </c>
      <c r="V1011" s="29">
        <f t="shared" si="30"/>
        <v>0.41224398728700101</v>
      </c>
      <c r="W1011" s="27">
        <v>99</v>
      </c>
      <c r="X1011">
        <v>99</v>
      </c>
      <c r="Y1011" s="28">
        <v>0.22408221676523901</v>
      </c>
      <c r="Z1011" s="28">
        <v>0.41224398728700101</v>
      </c>
      <c r="AA1011" s="28">
        <v>99</v>
      </c>
      <c r="AB1011" s="23">
        <v>10349.1385591241</v>
      </c>
      <c r="AC1011" s="23">
        <v>8.3460061465254398</v>
      </c>
      <c r="AD1011" s="28" t="str">
        <f>IF(AE1011=W1011,$E$2,IF(AE1011=X1011,$F$2,IF(AE1011=Y1011,$G$2,IF(AE1011=Z1011,$H$2,IF(AE1011=AA1011,$I$2,0)))))</f>
        <v>SA_Diesel</v>
      </c>
      <c r="AE1011" s="29">
        <f t="shared" si="31"/>
        <v>0.22408221676523901</v>
      </c>
    </row>
    <row r="1012" spans="1:31" x14ac:dyDescent="0.25">
      <c r="A1012">
        <v>1</v>
      </c>
      <c r="B1012" s="15">
        <v>14755</v>
      </c>
      <c r="C1012" s="15">
        <v>-65.260375030000006</v>
      </c>
      <c r="D1012" s="15">
        <v>-20.66450163</v>
      </c>
      <c r="E1012">
        <v>99</v>
      </c>
      <c r="F1012">
        <v>99</v>
      </c>
      <c r="G1012">
        <v>0.53255464742602199</v>
      </c>
      <c r="H1012">
        <v>0.354947856442559</v>
      </c>
      <c r="I1012">
        <v>99</v>
      </c>
      <c r="J1012">
        <v>92878.824969245194</v>
      </c>
      <c r="K1012">
        <v>18.3192948657288</v>
      </c>
      <c r="L1012" s="28" t="str">
        <f>IF(M1012=E1012,$E$2,IF(M1012=F1012,$F$2,IF(M1012=G1012,$G$2,IF(M1012=H1012,$H$2,IF(M1012=I1012,$I$2,0)))))</f>
        <v>SA_PV</v>
      </c>
      <c r="M1012" s="29">
        <f>MIN(E1012:I1012)</f>
        <v>0.354947856442559</v>
      </c>
      <c r="N1012">
        <v>99</v>
      </c>
      <c r="O1012">
        <v>99</v>
      </c>
      <c r="P1012">
        <v>0.39033746036260603</v>
      </c>
      <c r="Q1012">
        <v>0.354947856442559</v>
      </c>
      <c r="R1012">
        <v>99</v>
      </c>
      <c r="S1012">
        <v>109780.60123383701</v>
      </c>
      <c r="T1012">
        <v>21.652978547107899</v>
      </c>
      <c r="U1012" s="28" t="str">
        <f>IF(V1012=N1012,$E$2,IF(V1012=O1012,$F$2,IF(V1012=P1012,$G$2,IF(V1012=Q1012,$H$2,IF(V1012=R1012,$I$2,0)))))</f>
        <v>SA_PV</v>
      </c>
      <c r="V1012" s="29">
        <f t="shared" si="30"/>
        <v>0.354947856442559</v>
      </c>
      <c r="W1012" s="27">
        <v>99</v>
      </c>
      <c r="X1012">
        <v>99</v>
      </c>
      <c r="Y1012" s="28">
        <v>0.205981847502622</v>
      </c>
      <c r="Z1012" s="28">
        <v>0.354947856442559</v>
      </c>
      <c r="AA1012" s="28">
        <v>99</v>
      </c>
      <c r="AB1012" s="23">
        <v>26371.779901199199</v>
      </c>
      <c r="AC1012" s="23">
        <v>21.2673775592827</v>
      </c>
      <c r="AD1012" s="28" t="str">
        <f>IF(AE1012=W1012,$E$2,IF(AE1012=X1012,$F$2,IF(AE1012=Y1012,$G$2,IF(AE1012=Z1012,$H$2,IF(AE1012=AA1012,$I$2,0)))))</f>
        <v>SA_Diesel</v>
      </c>
      <c r="AE1012" s="29">
        <f t="shared" si="31"/>
        <v>0.205981847502622</v>
      </c>
    </row>
    <row r="1013" spans="1:31" x14ac:dyDescent="0.25">
      <c r="A1013">
        <v>1</v>
      </c>
      <c r="B1013" s="15">
        <v>14762</v>
      </c>
      <c r="C1013" s="15">
        <v>-64.842070129999996</v>
      </c>
      <c r="D1013" s="15">
        <v>-19.199852910000001</v>
      </c>
      <c r="E1013">
        <v>99</v>
      </c>
      <c r="F1013">
        <v>99</v>
      </c>
      <c r="G1013">
        <v>0.47892392368493603</v>
      </c>
      <c r="H1013">
        <v>0.39021406481035698</v>
      </c>
      <c r="I1013">
        <v>99</v>
      </c>
      <c r="J1013">
        <v>100412.698499372</v>
      </c>
      <c r="K1013">
        <v>19.8052659762076</v>
      </c>
      <c r="L1013" s="28" t="str">
        <f>IF(M1013=E1013,$E$2,IF(M1013=F1013,$F$2,IF(M1013=G1013,$G$2,IF(M1013=H1013,$H$2,IF(M1013=I1013,$I$2,0)))))</f>
        <v>SA_PV</v>
      </c>
      <c r="M1013" s="29">
        <f>MIN(E1013:I1013)</f>
        <v>0.39021406481035698</v>
      </c>
      <c r="N1013">
        <v>99</v>
      </c>
      <c r="O1013">
        <v>99</v>
      </c>
      <c r="P1013">
        <v>0.354807105884136</v>
      </c>
      <c r="Q1013">
        <v>0.39021406481035698</v>
      </c>
      <c r="R1013">
        <v>99</v>
      </c>
      <c r="S1013">
        <v>14112.9026000756</v>
      </c>
      <c r="T1013">
        <v>11.3812730569446</v>
      </c>
      <c r="U1013" s="28" t="str">
        <f>IF(V1013=N1013,$E$2,IF(V1013=O1013,$F$2,IF(V1013=P1013,$G$2,IF(V1013=Q1013,$H$2,IF(V1013=R1013,$I$2,0)))))</f>
        <v>SA_Diesel</v>
      </c>
      <c r="V1013" s="29">
        <f t="shared" si="30"/>
        <v>0.354807105884136</v>
      </c>
      <c r="W1013" s="27">
        <v>99</v>
      </c>
      <c r="X1013">
        <v>99</v>
      </c>
      <c r="Y1013" s="28">
        <v>0.193914934660878</v>
      </c>
      <c r="Z1013" s="28">
        <v>0.39021406481035698</v>
      </c>
      <c r="AA1013" s="28">
        <v>99</v>
      </c>
      <c r="AB1013" s="23">
        <v>14112.9026000756</v>
      </c>
      <c r="AC1013" s="23">
        <v>11.3812730569446</v>
      </c>
      <c r="AD1013" s="28" t="str">
        <f>IF(AE1013=W1013,$E$2,IF(AE1013=X1013,$F$2,IF(AE1013=Y1013,$G$2,IF(AE1013=Z1013,$H$2,IF(AE1013=AA1013,$I$2,0)))))</f>
        <v>SA_Diesel</v>
      </c>
      <c r="AE1013" s="29">
        <f t="shared" si="31"/>
        <v>0.193914934660878</v>
      </c>
    </row>
    <row r="1014" spans="1:31" x14ac:dyDescent="0.25">
      <c r="A1014">
        <v>1</v>
      </c>
      <c r="B1014" s="15">
        <v>14768</v>
      </c>
      <c r="C1014" s="15">
        <v>-64.519555890000007</v>
      </c>
      <c r="D1014" s="15">
        <v>-19.626806810000001</v>
      </c>
      <c r="E1014">
        <v>99</v>
      </c>
      <c r="F1014">
        <v>99</v>
      </c>
      <c r="G1014">
        <v>0.47892392368493603</v>
      </c>
      <c r="H1014">
        <v>0.44790146615507698</v>
      </c>
      <c r="I1014">
        <v>99</v>
      </c>
      <c r="J1014">
        <v>204670.36845068599</v>
      </c>
      <c r="K1014">
        <v>40.368908964632503</v>
      </c>
      <c r="L1014" s="28" t="str">
        <f>IF(M1014=E1014,$E$2,IF(M1014=F1014,$F$2,IF(M1014=G1014,$G$2,IF(M1014=H1014,$H$2,IF(M1014=I1014,$I$2,0)))))</f>
        <v>SA_PV</v>
      </c>
      <c r="M1014" s="29">
        <f>MIN(E1014:I1014)</f>
        <v>0.44790146615507698</v>
      </c>
      <c r="N1014">
        <v>99</v>
      </c>
      <c r="O1014">
        <v>99</v>
      </c>
      <c r="P1014">
        <v>0.354807105884136</v>
      </c>
      <c r="Q1014">
        <v>0.44790146615507698</v>
      </c>
      <c r="R1014">
        <v>99</v>
      </c>
      <c r="S1014">
        <v>14654.8179225207</v>
      </c>
      <c r="T1014">
        <v>11.818297702637</v>
      </c>
      <c r="U1014" s="28" t="str">
        <f>IF(V1014=N1014,$E$2,IF(V1014=O1014,$F$2,IF(V1014=P1014,$G$2,IF(V1014=Q1014,$H$2,IF(V1014=R1014,$I$2,0)))))</f>
        <v>SA_Diesel</v>
      </c>
      <c r="V1014" s="29">
        <f t="shared" si="30"/>
        <v>0.354807105884136</v>
      </c>
      <c r="W1014" s="27">
        <v>99</v>
      </c>
      <c r="X1014">
        <v>99</v>
      </c>
      <c r="Y1014" s="28">
        <v>0.193914934660878</v>
      </c>
      <c r="Z1014" s="28">
        <v>0.44790146615507698</v>
      </c>
      <c r="AA1014" s="28">
        <v>99</v>
      </c>
      <c r="AB1014" s="23">
        <v>14654.8179225207</v>
      </c>
      <c r="AC1014" s="23">
        <v>11.818297702637</v>
      </c>
      <c r="AD1014" s="28" t="str">
        <f>IF(AE1014=W1014,$E$2,IF(AE1014=X1014,$F$2,IF(AE1014=Y1014,$G$2,IF(AE1014=Z1014,$H$2,IF(AE1014=AA1014,$I$2,0)))))</f>
        <v>SA_Diesel</v>
      </c>
      <c r="AE1014" s="29">
        <f t="shared" si="31"/>
        <v>0.193914934660878</v>
      </c>
    </row>
    <row r="1015" spans="1:31" x14ac:dyDescent="0.25">
      <c r="A1015">
        <v>1</v>
      </c>
      <c r="B1015" s="15">
        <v>14770</v>
      </c>
      <c r="C1015" s="15">
        <v>-64.876802490000003</v>
      </c>
      <c r="D1015" s="15">
        <v>-18.74283166</v>
      </c>
      <c r="E1015">
        <v>99</v>
      </c>
      <c r="F1015">
        <v>99</v>
      </c>
      <c r="G1015">
        <v>0.63981609490819402</v>
      </c>
      <c r="H1015">
        <v>0.45319793541485698</v>
      </c>
      <c r="I1015">
        <v>0.43867052618722602</v>
      </c>
      <c r="J1015">
        <v>43530.4287377949</v>
      </c>
      <c r="K1015">
        <v>7.5312160446011998</v>
      </c>
      <c r="L1015" s="28" t="str">
        <f>IF(M1015=E1015,$E$2,IF(M1015=F1015,$F$2,IF(M1015=G1015,$G$2,IF(M1015=H1015,$H$2,IF(M1015=I1015,$I$2,0)))))</f>
        <v>Grid_extension</v>
      </c>
      <c r="M1015" s="29">
        <f>MIN(E1015:I1015)</f>
        <v>0.43867052618722602</v>
      </c>
      <c r="N1015">
        <v>99</v>
      </c>
      <c r="O1015">
        <v>99</v>
      </c>
      <c r="P1015">
        <v>0.46139816931954503</v>
      </c>
      <c r="Q1015">
        <v>0.45319793541485698</v>
      </c>
      <c r="R1015">
        <v>0.43867052618722602</v>
      </c>
      <c r="S1015">
        <v>268264.66417429701</v>
      </c>
      <c r="T1015">
        <v>25.6443888948492</v>
      </c>
      <c r="U1015" s="28" t="str">
        <f>IF(V1015=N1015,$E$2,IF(V1015=O1015,$F$2,IF(V1015=P1015,$G$2,IF(V1015=Q1015,$H$2,IF(V1015=R1015,$I$2,0)))))</f>
        <v>Grid_extension</v>
      </c>
      <c r="V1015" s="29">
        <f t="shared" si="30"/>
        <v>0.43867052618722602</v>
      </c>
      <c r="W1015" s="27">
        <v>99</v>
      </c>
      <c r="X1015">
        <v>99</v>
      </c>
      <c r="Y1015" s="28">
        <v>0.23011567318611101</v>
      </c>
      <c r="Z1015" s="28">
        <v>0.45319793541485698</v>
      </c>
      <c r="AA1015" s="28">
        <v>99</v>
      </c>
      <c r="AB1015" s="23">
        <v>55034.050591796797</v>
      </c>
      <c r="AC1015" s="23">
        <v>44.381908879013103</v>
      </c>
      <c r="AD1015" s="28" t="str">
        <f>IF(AE1015=W1015,$E$2,IF(AE1015=X1015,$F$2,IF(AE1015=Y1015,$G$2,IF(AE1015=Z1015,$H$2,IF(AE1015=AA1015,$I$2,0)))))</f>
        <v>SA_Diesel</v>
      </c>
      <c r="AE1015" s="29">
        <f t="shared" si="31"/>
        <v>0.23011567318611101</v>
      </c>
    </row>
    <row r="1016" spans="1:31" x14ac:dyDescent="0.25">
      <c r="A1016">
        <v>1</v>
      </c>
      <c r="B1016" s="15">
        <v>14771</v>
      </c>
      <c r="C1016" s="15">
        <v>-64.598957369999994</v>
      </c>
      <c r="D1016" s="15">
        <v>-20.57065995</v>
      </c>
      <c r="E1016">
        <v>99</v>
      </c>
      <c r="F1016">
        <v>99</v>
      </c>
      <c r="G1016">
        <v>0.66663145677873803</v>
      </c>
      <c r="H1016">
        <v>0.49903219513689601</v>
      </c>
      <c r="I1016">
        <v>99</v>
      </c>
      <c r="J1016">
        <v>108189.31838864701</v>
      </c>
      <c r="K1016">
        <v>21.339116052987599</v>
      </c>
      <c r="L1016" s="28" t="str">
        <f>IF(M1016=E1016,$E$2,IF(M1016=F1016,$F$2,IF(M1016=G1016,$G$2,IF(M1016=H1016,$H$2,IF(M1016=I1016,$I$2,0)))))</f>
        <v>SA_PV</v>
      </c>
      <c r="M1016" s="29">
        <f>MIN(E1016:I1016)</f>
        <v>0.49903219513689601</v>
      </c>
      <c r="N1016">
        <v>99</v>
      </c>
      <c r="O1016">
        <v>99</v>
      </c>
      <c r="P1016">
        <v>0.47916334655878001</v>
      </c>
      <c r="Q1016">
        <v>0.49903219513689601</v>
      </c>
      <c r="R1016">
        <v>99</v>
      </c>
      <c r="S1016">
        <v>22689.284811424601</v>
      </c>
      <c r="T1016">
        <v>18.2976495497266</v>
      </c>
      <c r="U1016" s="28" t="str">
        <f>IF(V1016=N1016,$E$2,IF(V1016=O1016,$F$2,IF(V1016=P1016,$G$2,IF(V1016=Q1016,$H$2,IF(V1016=R1016,$I$2,0)))))</f>
        <v>SA_Diesel</v>
      </c>
      <c r="V1016" s="29">
        <f t="shared" si="30"/>
        <v>0.47916334655878001</v>
      </c>
      <c r="W1016" s="27">
        <v>99</v>
      </c>
      <c r="X1016">
        <v>99</v>
      </c>
      <c r="Y1016" s="28">
        <v>0.236149129606983</v>
      </c>
      <c r="Z1016" s="28">
        <v>0.49903219513689601</v>
      </c>
      <c r="AA1016" s="28">
        <v>99</v>
      </c>
      <c r="AB1016" s="23">
        <v>22689.284811424601</v>
      </c>
      <c r="AC1016" s="23">
        <v>18.2976495497266</v>
      </c>
      <c r="AD1016" s="28" t="str">
        <f>IF(AE1016=W1016,$E$2,IF(AE1016=X1016,$F$2,IF(AE1016=Y1016,$G$2,IF(AE1016=Z1016,$H$2,IF(AE1016=AA1016,$I$2,0)))))</f>
        <v>SA_Diesel</v>
      </c>
      <c r="AE1016" s="29">
        <f t="shared" si="31"/>
        <v>0.236149129606983</v>
      </c>
    </row>
    <row r="1017" spans="1:31" x14ac:dyDescent="0.25">
      <c r="A1017">
        <v>1</v>
      </c>
      <c r="B1017" s="15">
        <v>14774</v>
      </c>
      <c r="C1017" s="15">
        <v>-65.348860090000002</v>
      </c>
      <c r="D1017" s="15">
        <v>-19.063587259999998</v>
      </c>
      <c r="E1017">
        <v>99</v>
      </c>
      <c r="F1017">
        <v>99</v>
      </c>
      <c r="G1017">
        <v>0.42529319994385001</v>
      </c>
      <c r="H1017">
        <v>0.38896165836667401</v>
      </c>
      <c r="I1017">
        <v>0.31372930470362098</v>
      </c>
      <c r="J1017">
        <v>105468.297243983</v>
      </c>
      <c r="K1017">
        <v>20.80242549191</v>
      </c>
      <c r="L1017" s="28" t="str">
        <f>IF(M1017=E1017,$E$2,IF(M1017=F1017,$F$2,IF(M1017=G1017,$G$2,IF(M1017=H1017,$H$2,IF(M1017=I1017,$I$2,0)))))</f>
        <v>Grid_extension</v>
      </c>
      <c r="M1017" s="29">
        <f>MIN(E1017:I1017)</f>
        <v>0.31372930470362098</v>
      </c>
      <c r="N1017">
        <v>99</v>
      </c>
      <c r="O1017">
        <v>99</v>
      </c>
      <c r="P1017">
        <v>0.31927675140566703</v>
      </c>
      <c r="Q1017">
        <v>0.38896165836667401</v>
      </c>
      <c r="R1017">
        <v>0.31372930470362098</v>
      </c>
      <c r="S1017">
        <v>116369.47363219201</v>
      </c>
      <c r="T1017">
        <v>16.601066398677901</v>
      </c>
      <c r="U1017" s="28" t="str">
        <f>IF(V1017=N1017,$E$2,IF(V1017=O1017,$F$2,IF(V1017=P1017,$G$2,IF(V1017=Q1017,$H$2,IF(V1017=R1017,$I$2,0)))))</f>
        <v>Grid_extension</v>
      </c>
      <c r="V1017" s="29">
        <f t="shared" si="30"/>
        <v>0.31372930470362098</v>
      </c>
      <c r="W1017" s="27">
        <v>99</v>
      </c>
      <c r="X1017">
        <v>99</v>
      </c>
      <c r="Y1017" s="28">
        <v>0.18184802181913301</v>
      </c>
      <c r="Z1017" s="28">
        <v>0.38896165836667401</v>
      </c>
      <c r="AA1017" s="28">
        <v>99</v>
      </c>
      <c r="AB1017" s="23">
        <v>35626.660155903497</v>
      </c>
      <c r="AC1017" s="23">
        <v>28.730925085469899</v>
      </c>
      <c r="AD1017" s="28" t="str">
        <f>IF(AE1017=W1017,$E$2,IF(AE1017=X1017,$F$2,IF(AE1017=Y1017,$G$2,IF(AE1017=Z1017,$H$2,IF(AE1017=AA1017,$I$2,0)))))</f>
        <v>SA_Diesel</v>
      </c>
      <c r="AE1017" s="29">
        <f t="shared" si="31"/>
        <v>0.18184802181913301</v>
      </c>
    </row>
    <row r="1018" spans="1:31" x14ac:dyDescent="0.25">
      <c r="A1018">
        <v>1</v>
      </c>
      <c r="B1018" s="15">
        <v>14775</v>
      </c>
      <c r="C1018" s="15">
        <v>-64.528816480000003</v>
      </c>
      <c r="D1018" s="15">
        <v>-20.011570370000001</v>
      </c>
      <c r="E1018">
        <v>99</v>
      </c>
      <c r="F1018">
        <v>99</v>
      </c>
      <c r="G1018">
        <v>0.47892392368493603</v>
      </c>
      <c r="H1018">
        <v>0.47199824020268699</v>
      </c>
      <c r="I1018">
        <v>99</v>
      </c>
      <c r="J1018">
        <v>70925.214444333105</v>
      </c>
      <c r="K1018">
        <v>13.9891941704799</v>
      </c>
      <c r="L1018" s="28" t="str">
        <f>IF(M1018=E1018,$E$2,IF(M1018=F1018,$F$2,IF(M1018=G1018,$G$2,IF(M1018=H1018,$H$2,IF(M1018=I1018,$I$2,0)))))</f>
        <v>SA_PV</v>
      </c>
      <c r="M1018" s="29">
        <f>MIN(E1018:I1018)</f>
        <v>0.47199824020268699</v>
      </c>
      <c r="N1018">
        <v>99</v>
      </c>
      <c r="O1018">
        <v>99</v>
      </c>
      <c r="P1018">
        <v>0.354807105884136</v>
      </c>
      <c r="Q1018">
        <v>0.47199824020268699</v>
      </c>
      <c r="R1018">
        <v>99</v>
      </c>
      <c r="S1018">
        <v>12504.879973052201</v>
      </c>
      <c r="T1018">
        <v>10.084492010655699</v>
      </c>
      <c r="U1018" s="28" t="str">
        <f>IF(V1018=N1018,$E$2,IF(V1018=O1018,$F$2,IF(V1018=P1018,$G$2,IF(V1018=Q1018,$H$2,IF(V1018=R1018,$I$2,0)))))</f>
        <v>SA_Diesel</v>
      </c>
      <c r="V1018" s="29">
        <f t="shared" si="30"/>
        <v>0.354807105884136</v>
      </c>
      <c r="W1018" s="27">
        <v>99</v>
      </c>
      <c r="X1018">
        <v>99</v>
      </c>
      <c r="Y1018" s="28">
        <v>0.193914934660878</v>
      </c>
      <c r="Z1018" s="28">
        <v>0.47199824020268699</v>
      </c>
      <c r="AA1018" s="28">
        <v>99</v>
      </c>
      <c r="AB1018" s="23">
        <v>12504.879973052201</v>
      </c>
      <c r="AC1018" s="23">
        <v>10.084492010655699</v>
      </c>
      <c r="AD1018" s="28" t="str">
        <f>IF(AE1018=W1018,$E$2,IF(AE1018=X1018,$F$2,IF(AE1018=Y1018,$G$2,IF(AE1018=Z1018,$H$2,IF(AE1018=AA1018,$I$2,0)))))</f>
        <v>SA_Diesel</v>
      </c>
      <c r="AE1018" s="29">
        <f t="shared" si="31"/>
        <v>0.193914934660878</v>
      </c>
    </row>
    <row r="1019" spans="1:31" x14ac:dyDescent="0.25">
      <c r="A1019">
        <v>1</v>
      </c>
      <c r="B1019" s="15">
        <v>14777</v>
      </c>
      <c r="C1019" s="15">
        <v>-64.491753660000001</v>
      </c>
      <c r="D1019" s="15">
        <v>-19.32187819</v>
      </c>
      <c r="E1019">
        <v>99</v>
      </c>
      <c r="F1019">
        <v>99</v>
      </c>
      <c r="G1019">
        <v>0.47892392368493603</v>
      </c>
      <c r="H1019">
        <v>0.465411161778299</v>
      </c>
      <c r="I1019">
        <v>99</v>
      </c>
      <c r="J1019">
        <v>50035.718008879499</v>
      </c>
      <c r="K1019">
        <v>8.6566986174532108</v>
      </c>
      <c r="L1019" s="28" t="str">
        <f>IF(M1019=E1019,$E$2,IF(M1019=F1019,$F$2,IF(M1019=G1019,$G$2,IF(M1019=H1019,$H$2,IF(M1019=I1019,$I$2,0)))))</f>
        <v>SA_PV</v>
      </c>
      <c r="M1019" s="29">
        <f>MIN(E1019:I1019)</f>
        <v>0.465411161778299</v>
      </c>
      <c r="N1019">
        <v>99</v>
      </c>
      <c r="O1019">
        <v>99</v>
      </c>
      <c r="P1019">
        <v>0.354807105884136</v>
      </c>
      <c r="Q1019">
        <v>0.465411161778299</v>
      </c>
      <c r="R1019">
        <v>99</v>
      </c>
      <c r="S1019">
        <v>19788.762817877301</v>
      </c>
      <c r="T1019">
        <v>15.958539463608799</v>
      </c>
      <c r="U1019" s="28" t="str">
        <f>IF(V1019=N1019,$E$2,IF(V1019=O1019,$F$2,IF(V1019=P1019,$G$2,IF(V1019=Q1019,$H$2,IF(V1019=R1019,$I$2,0)))))</f>
        <v>SA_Diesel</v>
      </c>
      <c r="V1019" s="29">
        <f t="shared" si="30"/>
        <v>0.354807105884136</v>
      </c>
      <c r="W1019" s="27">
        <v>99</v>
      </c>
      <c r="X1019">
        <v>99</v>
      </c>
      <c r="Y1019" s="28">
        <v>0.193914934660878</v>
      </c>
      <c r="Z1019" s="28">
        <v>0.465411161778299</v>
      </c>
      <c r="AA1019" s="28">
        <v>99</v>
      </c>
      <c r="AB1019" s="23">
        <v>19788.762817877301</v>
      </c>
      <c r="AC1019" s="23">
        <v>15.958539463608799</v>
      </c>
      <c r="AD1019" s="28" t="str">
        <f>IF(AE1019=W1019,$E$2,IF(AE1019=X1019,$F$2,IF(AE1019=Y1019,$G$2,IF(AE1019=Z1019,$H$2,IF(AE1019=AA1019,$I$2,0)))))</f>
        <v>SA_Diesel</v>
      </c>
      <c r="AE1019" s="29">
        <f t="shared" si="31"/>
        <v>0.193914934660878</v>
      </c>
    </row>
    <row r="1020" spans="1:31" x14ac:dyDescent="0.25">
      <c r="A1020">
        <v>1</v>
      </c>
      <c r="B1020" s="15">
        <v>14779</v>
      </c>
      <c r="C1020" s="15">
        <v>-65.406413009999994</v>
      </c>
      <c r="D1020" s="15">
        <v>-18.677469309999999</v>
      </c>
      <c r="E1020">
        <v>99</v>
      </c>
      <c r="F1020">
        <v>99</v>
      </c>
      <c r="G1020">
        <v>0.74707754239036706</v>
      </c>
      <c r="H1020">
        <v>0.43900335641185001</v>
      </c>
      <c r="I1020">
        <v>99</v>
      </c>
      <c r="J1020">
        <v>109780.60123383701</v>
      </c>
      <c r="K1020">
        <v>21.652978547107899</v>
      </c>
      <c r="L1020" s="28" t="str">
        <f>IF(M1020=E1020,$E$2,IF(M1020=F1020,$F$2,IF(M1020=G1020,$G$2,IF(M1020=H1020,$H$2,IF(M1020=I1020,$I$2,0)))))</f>
        <v>SA_PV</v>
      </c>
      <c r="M1020" s="29">
        <f>MIN(E1020:I1020)</f>
        <v>0.43900335641185001</v>
      </c>
      <c r="N1020">
        <v>99</v>
      </c>
      <c r="O1020">
        <v>99</v>
      </c>
      <c r="P1020">
        <v>0.53245887827648397</v>
      </c>
      <c r="Q1020">
        <v>0.43900335641185001</v>
      </c>
      <c r="R1020">
        <v>99</v>
      </c>
      <c r="S1020">
        <v>50709.3180357003</v>
      </c>
      <c r="T1020">
        <v>8.7732384144810194</v>
      </c>
      <c r="U1020" s="28" t="str">
        <f>IF(V1020=N1020,$E$2,IF(V1020=O1020,$F$2,IF(V1020=P1020,$G$2,IF(V1020=Q1020,$H$2,IF(V1020=R1020,$I$2,0)))))</f>
        <v>SA_PV</v>
      </c>
      <c r="V1020" s="29">
        <f t="shared" si="30"/>
        <v>0.43900335641185001</v>
      </c>
      <c r="W1020" s="27">
        <v>99</v>
      </c>
      <c r="X1020">
        <v>99</v>
      </c>
      <c r="Y1020" s="28">
        <v>0.25424949886960002</v>
      </c>
      <c r="Z1020" s="28">
        <v>0.43900335641185001</v>
      </c>
      <c r="AA1020" s="28">
        <v>99</v>
      </c>
      <c r="AB1020" s="23">
        <v>9849.1403144927008</v>
      </c>
      <c r="AC1020" s="23">
        <v>7.9427852988089098</v>
      </c>
      <c r="AD1020" s="28" t="str">
        <f>IF(AE1020=W1020,$E$2,IF(AE1020=X1020,$F$2,IF(AE1020=Y1020,$G$2,IF(AE1020=Z1020,$H$2,IF(AE1020=AA1020,$I$2,0)))))</f>
        <v>SA_Diesel</v>
      </c>
      <c r="AE1020" s="29">
        <f t="shared" si="31"/>
        <v>0.25424949886960002</v>
      </c>
    </row>
    <row r="1021" spans="1:31" x14ac:dyDescent="0.25">
      <c r="A1021">
        <v>1</v>
      </c>
      <c r="B1021" s="15">
        <v>14785</v>
      </c>
      <c r="C1021" s="15">
        <v>-64.739784670000006</v>
      </c>
      <c r="D1021" s="15">
        <v>-20.548358199999999</v>
      </c>
      <c r="E1021">
        <v>99</v>
      </c>
      <c r="F1021">
        <v>99</v>
      </c>
      <c r="G1021">
        <v>0.50573928555547898</v>
      </c>
      <c r="H1021">
        <v>0.48918785744830801</v>
      </c>
      <c r="I1021">
        <v>99</v>
      </c>
      <c r="J1021">
        <v>64586.368768870998</v>
      </c>
      <c r="K1021">
        <v>12.7389287512566</v>
      </c>
      <c r="L1021" s="28" t="str">
        <f>IF(M1021=E1021,$E$2,IF(M1021=F1021,$F$2,IF(M1021=G1021,$G$2,IF(M1021=H1021,$H$2,IF(M1021=I1021,$I$2,0)))))</f>
        <v>SA_PV</v>
      </c>
      <c r="M1021" s="29">
        <f>MIN(E1021:I1021)</f>
        <v>0.48918785744830801</v>
      </c>
      <c r="N1021">
        <v>99</v>
      </c>
      <c r="O1021">
        <v>99</v>
      </c>
      <c r="P1021">
        <v>0.37257228312337098</v>
      </c>
      <c r="Q1021">
        <v>0.48918785744830801</v>
      </c>
      <c r="R1021">
        <v>99</v>
      </c>
      <c r="S1021">
        <v>26363.096194038601</v>
      </c>
      <c r="T1021">
        <v>21.260374631172098</v>
      </c>
      <c r="U1021" s="28" t="str">
        <f>IF(V1021=N1021,$E$2,IF(V1021=O1021,$F$2,IF(V1021=P1021,$G$2,IF(V1021=Q1021,$H$2,IF(V1021=R1021,$I$2,0)))))</f>
        <v>SA_Diesel</v>
      </c>
      <c r="V1021" s="29">
        <f t="shared" si="30"/>
        <v>0.37257228312337098</v>
      </c>
      <c r="W1021" s="27">
        <v>99</v>
      </c>
      <c r="X1021">
        <v>99</v>
      </c>
      <c r="Y1021" s="28">
        <v>0.19994839108175</v>
      </c>
      <c r="Z1021" s="28">
        <v>0.48918785744830801</v>
      </c>
      <c r="AA1021" s="28">
        <v>99</v>
      </c>
      <c r="AB1021" s="23">
        <v>26363.096194038601</v>
      </c>
      <c r="AC1021" s="23">
        <v>21.260374631172098</v>
      </c>
      <c r="AD1021" s="28" t="str">
        <f>IF(AE1021=W1021,$E$2,IF(AE1021=X1021,$F$2,IF(AE1021=Y1021,$G$2,IF(AE1021=Z1021,$H$2,IF(AE1021=AA1021,$I$2,0)))))</f>
        <v>SA_Diesel</v>
      </c>
      <c r="AE1021" s="29">
        <f t="shared" si="31"/>
        <v>0.19994839108175</v>
      </c>
    </row>
    <row r="1022" spans="1:31" x14ac:dyDescent="0.25">
      <c r="A1022">
        <v>1</v>
      </c>
      <c r="B1022" s="15">
        <v>14809</v>
      </c>
      <c r="C1022" s="15">
        <v>-64.960394390000005</v>
      </c>
      <c r="D1022" s="15">
        <v>-18.830872830000001</v>
      </c>
      <c r="E1022">
        <v>99</v>
      </c>
      <c r="F1022">
        <v>99</v>
      </c>
      <c r="G1022">
        <v>0.53255464742602199</v>
      </c>
      <c r="H1022">
        <v>0.39165529866007198</v>
      </c>
      <c r="I1022">
        <v>99</v>
      </c>
      <c r="J1022">
        <v>76981.171466437605</v>
      </c>
      <c r="K1022">
        <v>15.1836630111316</v>
      </c>
      <c r="L1022" s="28" t="str">
        <f>IF(M1022=E1022,$E$2,IF(M1022=F1022,$F$2,IF(M1022=G1022,$G$2,IF(M1022=H1022,$H$2,IF(M1022=I1022,$I$2,0)))))</f>
        <v>SA_PV</v>
      </c>
      <c r="M1022" s="29">
        <f>MIN(E1022:I1022)</f>
        <v>0.39165529866007198</v>
      </c>
      <c r="N1022">
        <v>99</v>
      </c>
      <c r="O1022">
        <v>99</v>
      </c>
      <c r="P1022">
        <v>0.39033746036260603</v>
      </c>
      <c r="Q1022">
        <v>0.39165529866007198</v>
      </c>
      <c r="R1022">
        <v>99</v>
      </c>
      <c r="S1022">
        <v>12436.4977671822</v>
      </c>
      <c r="T1022">
        <v>10.029345555011799</v>
      </c>
      <c r="U1022" s="28" t="str">
        <f>IF(V1022=N1022,$E$2,IF(V1022=O1022,$F$2,IF(V1022=P1022,$G$2,IF(V1022=Q1022,$H$2,IF(V1022=R1022,$I$2,0)))))</f>
        <v>SA_Diesel</v>
      </c>
      <c r="V1022" s="29">
        <f t="shared" si="30"/>
        <v>0.39033746036260603</v>
      </c>
      <c r="W1022" s="27">
        <v>99</v>
      </c>
      <c r="X1022">
        <v>99</v>
      </c>
      <c r="Y1022" s="28">
        <v>0.205981847502622</v>
      </c>
      <c r="Z1022" s="28">
        <v>0.39165529866007198</v>
      </c>
      <c r="AA1022" s="28">
        <v>99</v>
      </c>
      <c r="AB1022" s="23">
        <v>12436.4977671822</v>
      </c>
      <c r="AC1022" s="23">
        <v>10.029345555011799</v>
      </c>
      <c r="AD1022" s="28" t="str">
        <f>IF(AE1022=W1022,$E$2,IF(AE1022=X1022,$F$2,IF(AE1022=Y1022,$G$2,IF(AE1022=Z1022,$H$2,IF(AE1022=AA1022,$I$2,0)))))</f>
        <v>SA_Diesel</v>
      </c>
      <c r="AE1022" s="29">
        <f t="shared" si="31"/>
        <v>0.205981847502622</v>
      </c>
    </row>
    <row r="1023" spans="1:31" x14ac:dyDescent="0.25">
      <c r="A1023">
        <v>1</v>
      </c>
      <c r="B1023" s="15">
        <v>14815</v>
      </c>
      <c r="C1023" s="15">
        <v>-64.950165749999996</v>
      </c>
      <c r="D1023" s="15">
        <v>-20.47803158</v>
      </c>
      <c r="E1023">
        <v>99</v>
      </c>
      <c r="F1023">
        <v>99</v>
      </c>
      <c r="G1023">
        <v>0.88115435174308199</v>
      </c>
      <c r="H1023">
        <v>0.362377350233966</v>
      </c>
      <c r="I1023">
        <v>99</v>
      </c>
      <c r="J1023">
        <v>268264.66417429701</v>
      </c>
      <c r="K1023">
        <v>25.6443888948492</v>
      </c>
      <c r="L1023" s="28" t="str">
        <f>IF(M1023=E1023,$E$2,IF(M1023=F1023,$F$2,IF(M1023=G1023,$G$2,IF(M1023=H1023,$H$2,IF(M1023=I1023,$I$2,0)))))</f>
        <v>SA_PV</v>
      </c>
      <c r="M1023" s="29">
        <f>MIN(E1023:I1023)</f>
        <v>0.362377350233966</v>
      </c>
      <c r="N1023">
        <v>99</v>
      </c>
      <c r="O1023">
        <v>99</v>
      </c>
      <c r="P1023">
        <v>0.62128476447265801</v>
      </c>
      <c r="Q1023">
        <v>0.362377350233966</v>
      </c>
      <c r="R1023">
        <v>99</v>
      </c>
      <c r="S1023">
        <v>115219.811259394</v>
      </c>
      <c r="T1023">
        <v>22.725801037356</v>
      </c>
      <c r="U1023" s="28" t="str">
        <f>IF(V1023=N1023,$E$2,IF(V1023=O1023,$F$2,IF(V1023=P1023,$G$2,IF(V1023=Q1023,$H$2,IF(V1023=R1023,$I$2,0)))))</f>
        <v>SA_PV</v>
      </c>
      <c r="V1023" s="29">
        <f t="shared" si="30"/>
        <v>0.362377350233966</v>
      </c>
      <c r="W1023" s="27">
        <v>99</v>
      </c>
      <c r="X1023">
        <v>99</v>
      </c>
      <c r="Y1023" s="28">
        <v>0.284416780973961</v>
      </c>
      <c r="Z1023" s="28">
        <v>0.362377350233966</v>
      </c>
      <c r="AA1023" s="28">
        <v>99</v>
      </c>
      <c r="AB1023" s="23">
        <v>27110.935873282499</v>
      </c>
      <c r="AC1023" s="23">
        <v>21.863465847308301</v>
      </c>
      <c r="AD1023" s="28" t="str">
        <f>IF(AE1023=W1023,$E$2,IF(AE1023=X1023,$F$2,IF(AE1023=Y1023,$G$2,IF(AE1023=Z1023,$H$2,IF(AE1023=AA1023,$I$2,0)))))</f>
        <v>SA_Diesel</v>
      </c>
      <c r="AE1023" s="29">
        <f t="shared" si="31"/>
        <v>0.284416780973961</v>
      </c>
    </row>
    <row r="1024" spans="1:31" x14ac:dyDescent="0.25">
      <c r="A1024">
        <v>1</v>
      </c>
      <c r="B1024" s="15">
        <v>14844</v>
      </c>
      <c r="C1024" s="15">
        <v>-68.906054659999995</v>
      </c>
      <c r="D1024" s="15">
        <v>-14.953707639999999</v>
      </c>
      <c r="E1024">
        <v>99</v>
      </c>
      <c r="F1024">
        <v>99</v>
      </c>
      <c r="G1024">
        <v>0.74707754239036706</v>
      </c>
      <c r="H1024">
        <v>0.60294538290231003</v>
      </c>
      <c r="I1024">
        <v>99</v>
      </c>
      <c r="J1024">
        <v>132791.71398368801</v>
      </c>
      <c r="K1024">
        <v>22.9743449798768</v>
      </c>
      <c r="L1024" s="28" t="str">
        <f>IF(M1024=E1024,$E$2,IF(M1024=F1024,$F$2,IF(M1024=G1024,$G$2,IF(M1024=H1024,$H$2,IF(M1024=I1024,$I$2,0)))))</f>
        <v>SA_PV</v>
      </c>
      <c r="M1024" s="29">
        <f>MIN(E1024:I1024)</f>
        <v>0.60294538290231003</v>
      </c>
      <c r="N1024">
        <v>99</v>
      </c>
      <c r="O1024">
        <v>99</v>
      </c>
      <c r="P1024">
        <v>0.53245887827648397</v>
      </c>
      <c r="Q1024">
        <v>0.60294538290231003</v>
      </c>
      <c r="R1024">
        <v>99</v>
      </c>
      <c r="S1024">
        <v>13314.9289676237</v>
      </c>
      <c r="T1024">
        <v>10.7377515886444</v>
      </c>
      <c r="U1024" s="28" t="str">
        <f>IF(V1024=N1024,$E$2,IF(V1024=O1024,$F$2,IF(V1024=P1024,$G$2,IF(V1024=Q1024,$H$2,IF(V1024=R1024,$I$2,0)))))</f>
        <v>SA_Diesel</v>
      </c>
      <c r="V1024" s="29">
        <f t="shared" si="30"/>
        <v>0.53245887827648397</v>
      </c>
      <c r="W1024" s="27">
        <v>99</v>
      </c>
      <c r="X1024">
        <v>99</v>
      </c>
      <c r="Y1024" s="28">
        <v>0.25424949886960002</v>
      </c>
      <c r="Z1024" s="28">
        <v>0.60294538290231003</v>
      </c>
      <c r="AA1024" s="28">
        <v>99</v>
      </c>
      <c r="AB1024" s="23">
        <v>13314.9289676237</v>
      </c>
      <c r="AC1024" s="23">
        <v>10.7377515886444</v>
      </c>
      <c r="AD1024" s="28" t="str">
        <f>IF(AE1024=W1024,$E$2,IF(AE1024=X1024,$F$2,IF(AE1024=Y1024,$G$2,IF(AE1024=Z1024,$H$2,IF(AE1024=AA1024,$I$2,0)))))</f>
        <v>SA_Diesel</v>
      </c>
      <c r="AE1024" s="29">
        <f t="shared" si="31"/>
        <v>0.25424949886960002</v>
      </c>
    </row>
    <row r="1025" spans="1:31" x14ac:dyDescent="0.25">
      <c r="A1025">
        <v>1</v>
      </c>
      <c r="B1025" s="15">
        <v>14866</v>
      </c>
      <c r="C1025" s="15">
        <v>-67.868430270000005</v>
      </c>
      <c r="D1025" s="15">
        <v>-15.960709619999999</v>
      </c>
      <c r="E1025">
        <v>99</v>
      </c>
      <c r="F1025">
        <v>99</v>
      </c>
      <c r="G1025">
        <v>0.53255464742602199</v>
      </c>
      <c r="H1025">
        <v>0.49493895968361501</v>
      </c>
      <c r="I1025">
        <v>0.39695247800604</v>
      </c>
      <c r="J1025">
        <v>116369.47363219201</v>
      </c>
      <c r="K1025">
        <v>16.601066398677901</v>
      </c>
      <c r="L1025" s="28" t="str">
        <f>IF(M1025=E1025,$E$2,IF(M1025=F1025,$F$2,IF(M1025=G1025,$G$2,IF(M1025=H1025,$H$2,IF(M1025=I1025,$I$2,0)))))</f>
        <v>Grid_extension</v>
      </c>
      <c r="M1025" s="29">
        <f>MIN(E1025:I1025)</f>
        <v>0.39695247800604</v>
      </c>
      <c r="N1025">
        <v>99</v>
      </c>
      <c r="O1025">
        <v>99</v>
      </c>
      <c r="P1025">
        <v>0.39033746036260603</v>
      </c>
      <c r="Q1025">
        <v>0.49493895968361501</v>
      </c>
      <c r="R1025">
        <v>0.32443735440830801</v>
      </c>
      <c r="S1025">
        <v>141563.28570977499</v>
      </c>
      <c r="T1025">
        <v>22.799578853564199</v>
      </c>
      <c r="U1025" s="28" t="str">
        <f>IF(V1025=N1025,$E$2,IF(V1025=O1025,$F$2,IF(V1025=P1025,$G$2,IF(V1025=Q1025,$H$2,IF(V1025=R1025,$I$2,0)))))</f>
        <v>Grid_extension</v>
      </c>
      <c r="V1025" s="29">
        <f t="shared" si="30"/>
        <v>0.32443735440830801</v>
      </c>
      <c r="W1025" s="27">
        <v>99</v>
      </c>
      <c r="X1025">
        <v>99</v>
      </c>
      <c r="Y1025" s="28">
        <v>0.205981847502622</v>
      </c>
      <c r="Z1025" s="28">
        <v>0.49493895968361501</v>
      </c>
      <c r="AA1025" s="28">
        <v>99</v>
      </c>
      <c r="AB1025" s="23">
        <v>48928.956008412999</v>
      </c>
      <c r="AC1025" s="23">
        <v>39.4584887675761</v>
      </c>
      <c r="AD1025" s="28" t="str">
        <f>IF(AE1025=W1025,$E$2,IF(AE1025=X1025,$F$2,IF(AE1025=Y1025,$G$2,IF(AE1025=Z1025,$H$2,IF(AE1025=AA1025,$I$2,0)))))</f>
        <v>SA_Diesel</v>
      </c>
      <c r="AE1025" s="29">
        <f t="shared" si="31"/>
        <v>0.205981847502622</v>
      </c>
    </row>
    <row r="1026" spans="1:31" x14ac:dyDescent="0.25">
      <c r="A1026">
        <v>1</v>
      </c>
      <c r="B1026" s="15">
        <v>14903</v>
      </c>
      <c r="C1026" s="15">
        <v>-67.513040200000006</v>
      </c>
      <c r="D1026" s="15">
        <v>-15.472697419999999</v>
      </c>
      <c r="E1026">
        <v>99</v>
      </c>
      <c r="F1026">
        <v>99</v>
      </c>
      <c r="G1026">
        <v>0.61300073303765101</v>
      </c>
      <c r="H1026">
        <v>0.55106803086912004</v>
      </c>
      <c r="I1026">
        <v>99</v>
      </c>
      <c r="J1026">
        <v>69221.580591769904</v>
      </c>
      <c r="K1026">
        <v>11.9760520054965</v>
      </c>
      <c r="L1026" s="28" t="str">
        <f>IF(M1026=E1026,$E$2,IF(M1026=F1026,$F$2,IF(M1026=G1026,$G$2,IF(M1026=H1026,$H$2,IF(M1026=I1026,$I$2,0)))))</f>
        <v>SA_PV</v>
      </c>
      <c r="M1026" s="29">
        <f>MIN(E1026:I1026)</f>
        <v>0.55106803086912004</v>
      </c>
      <c r="N1026">
        <v>99</v>
      </c>
      <c r="O1026">
        <v>99</v>
      </c>
      <c r="P1026">
        <v>0.44363299208030998</v>
      </c>
      <c r="Q1026">
        <v>0.55106803086912004</v>
      </c>
      <c r="R1026">
        <v>99</v>
      </c>
      <c r="S1026">
        <v>8703.6390757357094</v>
      </c>
      <c r="T1026">
        <v>7.0190020945450398</v>
      </c>
      <c r="U1026" s="28" t="str">
        <f>IF(V1026=N1026,$E$2,IF(V1026=O1026,$F$2,IF(V1026=P1026,$G$2,IF(V1026=Q1026,$H$2,IF(V1026=R1026,$I$2,0)))))</f>
        <v>SA_Diesel</v>
      </c>
      <c r="V1026" s="29">
        <f t="shared" si="30"/>
        <v>0.44363299208030998</v>
      </c>
      <c r="W1026" s="27">
        <v>99</v>
      </c>
      <c r="X1026">
        <v>99</v>
      </c>
      <c r="Y1026" s="28">
        <v>0.22408221676523901</v>
      </c>
      <c r="Z1026" s="28">
        <v>0.55106803086912004</v>
      </c>
      <c r="AA1026" s="28">
        <v>99</v>
      </c>
      <c r="AB1026" s="23">
        <v>8703.6390757357094</v>
      </c>
      <c r="AC1026" s="23">
        <v>7.0190020945450398</v>
      </c>
      <c r="AD1026" s="28" t="str">
        <f>IF(AE1026=W1026,$E$2,IF(AE1026=X1026,$F$2,IF(AE1026=Y1026,$G$2,IF(AE1026=Z1026,$H$2,IF(AE1026=AA1026,$I$2,0)))))</f>
        <v>SA_Diesel</v>
      </c>
      <c r="AE1026" s="29">
        <f t="shared" si="31"/>
        <v>0.22408221676523901</v>
      </c>
    </row>
    <row r="1027" spans="1:31" x14ac:dyDescent="0.25">
      <c r="A1027">
        <v>1</v>
      </c>
      <c r="B1027" s="15">
        <v>14971</v>
      </c>
      <c r="C1027" s="15">
        <v>-68.800847700000006</v>
      </c>
      <c r="D1027" s="15">
        <v>-17.075758279999999</v>
      </c>
      <c r="E1027">
        <v>99</v>
      </c>
      <c r="F1027">
        <v>99</v>
      </c>
      <c r="G1027">
        <v>0.50573928555547898</v>
      </c>
      <c r="H1027">
        <v>0.39620007954744202</v>
      </c>
      <c r="I1027">
        <v>99</v>
      </c>
      <c r="J1027">
        <v>108013.252185997</v>
      </c>
      <c r="K1027">
        <v>18.687413873010001</v>
      </c>
      <c r="L1027" s="28" t="str">
        <f>IF(M1027=E1027,$E$2,IF(M1027=F1027,$F$2,IF(M1027=G1027,$G$2,IF(M1027=H1027,$H$2,IF(M1027=I1027,$I$2,0)))))</f>
        <v>SA_PV</v>
      </c>
      <c r="M1027" s="29">
        <f>MIN(E1027:I1027)</f>
        <v>0.39620007954744202</v>
      </c>
      <c r="N1027">
        <v>99</v>
      </c>
      <c r="O1027">
        <v>99</v>
      </c>
      <c r="P1027">
        <v>0.37257228312337098</v>
      </c>
      <c r="Q1027">
        <v>0.39620007954744202</v>
      </c>
      <c r="R1027">
        <v>99</v>
      </c>
      <c r="S1027">
        <v>13365.9230717749</v>
      </c>
      <c r="T1027">
        <v>10.7788755048285</v>
      </c>
      <c r="U1027" s="28" t="str">
        <f>IF(V1027=N1027,$E$2,IF(V1027=O1027,$F$2,IF(V1027=P1027,$G$2,IF(V1027=Q1027,$H$2,IF(V1027=R1027,$I$2,0)))))</f>
        <v>SA_Diesel</v>
      </c>
      <c r="V1027" s="29">
        <f t="shared" si="30"/>
        <v>0.37257228312337098</v>
      </c>
      <c r="W1027" s="27">
        <v>99</v>
      </c>
      <c r="X1027">
        <v>99</v>
      </c>
      <c r="Y1027" s="28">
        <v>0.19994839108175</v>
      </c>
      <c r="Z1027" s="28">
        <v>0.39620007954744202</v>
      </c>
      <c r="AA1027" s="28">
        <v>99</v>
      </c>
      <c r="AB1027" s="23">
        <v>13365.9230717749</v>
      </c>
      <c r="AC1027" s="23">
        <v>10.7788755048285</v>
      </c>
      <c r="AD1027" s="28" t="str">
        <f>IF(AE1027=W1027,$E$2,IF(AE1027=X1027,$F$2,IF(AE1027=Y1027,$G$2,IF(AE1027=Z1027,$H$2,IF(AE1027=AA1027,$I$2,0)))))</f>
        <v>SA_Diesel</v>
      </c>
      <c r="AE1027" s="29">
        <f t="shared" si="31"/>
        <v>0.19994839108175</v>
      </c>
    </row>
    <row r="1028" spans="1:31" x14ac:dyDescent="0.25">
      <c r="A1028">
        <v>1</v>
      </c>
      <c r="B1028" s="15">
        <v>14975</v>
      </c>
      <c r="C1028" s="15">
        <v>-67.676627269999997</v>
      </c>
      <c r="D1028" s="15">
        <v>-17.320254640000002</v>
      </c>
      <c r="E1028">
        <v>99</v>
      </c>
      <c r="F1028">
        <v>99</v>
      </c>
      <c r="G1028">
        <v>0.586185371167108</v>
      </c>
      <c r="H1028">
        <v>0.41848740552804198</v>
      </c>
      <c r="I1028">
        <v>99</v>
      </c>
      <c r="J1028">
        <v>50709.3180357003</v>
      </c>
      <c r="K1028">
        <v>8.7732384144810194</v>
      </c>
      <c r="L1028" s="28" t="str">
        <f>IF(M1028=E1028,$E$2,IF(M1028=F1028,$F$2,IF(M1028=G1028,$G$2,IF(M1028=H1028,$H$2,IF(M1028=I1028,$I$2,0)))))</f>
        <v>SA_PV</v>
      </c>
      <c r="M1028" s="29">
        <f>MIN(E1028:I1028)</f>
        <v>0.41848740552804198</v>
      </c>
      <c r="N1028">
        <v>99</v>
      </c>
      <c r="O1028">
        <v>99</v>
      </c>
      <c r="P1028">
        <v>0.425867814841075</v>
      </c>
      <c r="Q1028">
        <v>0.41848740552804198</v>
      </c>
      <c r="R1028">
        <v>99</v>
      </c>
      <c r="S1028">
        <v>93744.680616903701</v>
      </c>
      <c r="T1028">
        <v>16.218802874896799</v>
      </c>
      <c r="U1028" s="28" t="str">
        <f>IF(V1028=N1028,$E$2,IF(V1028=O1028,$F$2,IF(V1028=P1028,$G$2,IF(V1028=Q1028,$H$2,IF(V1028=R1028,$I$2,0)))))</f>
        <v>SA_PV</v>
      </c>
      <c r="V1028" s="29">
        <f t="shared" ref="V1028:V1091" si="32">MIN(N1028:R1028)</f>
        <v>0.41848740552804198</v>
      </c>
      <c r="W1028" s="27">
        <v>99</v>
      </c>
      <c r="X1028">
        <v>99</v>
      </c>
      <c r="Y1028" s="28">
        <v>0.21804876034436599</v>
      </c>
      <c r="Z1028" s="28">
        <v>0.41848740552804198</v>
      </c>
      <c r="AA1028" s="28">
        <v>99</v>
      </c>
      <c r="AB1028" s="23">
        <v>19100.407671614099</v>
      </c>
      <c r="AC1028" s="23">
        <v>15.403419223515</v>
      </c>
      <c r="AD1028" s="28" t="str">
        <f>IF(AE1028=W1028,$E$2,IF(AE1028=X1028,$F$2,IF(AE1028=Y1028,$G$2,IF(AE1028=Z1028,$H$2,IF(AE1028=AA1028,$I$2,0)))))</f>
        <v>SA_Diesel</v>
      </c>
      <c r="AE1028" s="29">
        <f t="shared" ref="AE1028:AE1091" si="33">MIN(W1028:AA1028)</f>
        <v>0.21804876034436599</v>
      </c>
    </row>
    <row r="1029" spans="1:31" x14ac:dyDescent="0.25">
      <c r="A1029">
        <v>1</v>
      </c>
      <c r="B1029" s="15">
        <v>15020</v>
      </c>
      <c r="C1029" s="15">
        <v>-67.653689450000002</v>
      </c>
      <c r="D1029" s="15">
        <v>-15.61138534</v>
      </c>
      <c r="E1029">
        <v>99</v>
      </c>
      <c r="F1029">
        <v>99</v>
      </c>
      <c r="G1029">
        <v>0.69344681864928104</v>
      </c>
      <c r="H1029">
        <v>0.48392776776823498</v>
      </c>
      <c r="I1029">
        <v>99</v>
      </c>
      <c r="J1029">
        <v>151249.409406116</v>
      </c>
      <c r="K1029">
        <v>26.167717890331499</v>
      </c>
      <c r="L1029" s="28" t="str">
        <f>IF(M1029=E1029,$E$2,IF(M1029=F1029,$F$2,IF(M1029=G1029,$G$2,IF(M1029=H1029,$H$2,IF(M1029=I1029,$I$2,0)))))</f>
        <v>SA_PV</v>
      </c>
      <c r="M1029" s="29">
        <f>MIN(E1029:I1029)</f>
        <v>0.48392776776823498</v>
      </c>
      <c r="N1029">
        <v>99</v>
      </c>
      <c r="O1029">
        <v>99</v>
      </c>
      <c r="P1029">
        <v>0.496928523798015</v>
      </c>
      <c r="Q1029">
        <v>0.48392776776823498</v>
      </c>
      <c r="R1029">
        <v>99</v>
      </c>
      <c r="S1029">
        <v>87505.200796090401</v>
      </c>
      <c r="T1029">
        <v>17.259408441043401</v>
      </c>
      <c r="U1029" s="28" t="str">
        <f>IF(V1029=N1029,$E$2,IF(V1029=O1029,$F$2,IF(V1029=P1029,$G$2,IF(V1029=Q1029,$H$2,IF(V1029=R1029,$I$2,0)))))</f>
        <v>SA_PV</v>
      </c>
      <c r="V1029" s="29">
        <f t="shared" si="32"/>
        <v>0.48392776776823498</v>
      </c>
      <c r="W1029" s="27">
        <v>99</v>
      </c>
      <c r="X1029">
        <v>99</v>
      </c>
      <c r="Y1029" s="28">
        <v>0.242182586027855</v>
      </c>
      <c r="Z1029" s="28">
        <v>0.48392776776823498</v>
      </c>
      <c r="AA1029" s="28">
        <v>99</v>
      </c>
      <c r="AB1029" s="23">
        <v>15418.130540006699</v>
      </c>
      <c r="AC1029" s="23">
        <v>12.4338669851298</v>
      </c>
      <c r="AD1029" s="28" t="str">
        <f>IF(AE1029=W1029,$E$2,IF(AE1029=X1029,$F$2,IF(AE1029=Y1029,$G$2,IF(AE1029=Z1029,$H$2,IF(AE1029=AA1029,$I$2,0)))))</f>
        <v>SA_Diesel</v>
      </c>
      <c r="AE1029" s="29">
        <f t="shared" si="33"/>
        <v>0.242182586027855</v>
      </c>
    </row>
    <row r="1030" spans="1:31" x14ac:dyDescent="0.25">
      <c r="A1030">
        <v>1</v>
      </c>
      <c r="B1030" s="15">
        <v>15061</v>
      </c>
      <c r="C1030" s="15">
        <v>-67.914426390000003</v>
      </c>
      <c r="D1030" s="15">
        <v>-19.032861400000002</v>
      </c>
      <c r="E1030">
        <v>99</v>
      </c>
      <c r="F1030">
        <v>99</v>
      </c>
      <c r="G1030">
        <v>0.63981609490819402</v>
      </c>
      <c r="H1030">
        <v>0.36983724442650301</v>
      </c>
      <c r="I1030">
        <v>99</v>
      </c>
      <c r="J1030">
        <v>57124.670411902502</v>
      </c>
      <c r="K1030">
        <v>11.2671933751287</v>
      </c>
      <c r="L1030" s="28" t="str">
        <f>IF(M1030=E1030,$E$2,IF(M1030=F1030,$F$2,IF(M1030=G1030,$G$2,IF(M1030=H1030,$H$2,IF(M1030=I1030,$I$2,0)))))</f>
        <v>SA_PV</v>
      </c>
      <c r="M1030" s="29">
        <f>MIN(E1030:I1030)</f>
        <v>0.36983724442650301</v>
      </c>
      <c r="N1030">
        <v>99</v>
      </c>
      <c r="O1030">
        <v>99</v>
      </c>
      <c r="P1030">
        <v>0.46139816931954503</v>
      </c>
      <c r="Q1030">
        <v>0.36983724442650301</v>
      </c>
      <c r="R1030">
        <v>99</v>
      </c>
      <c r="S1030">
        <v>86485.303993434194</v>
      </c>
      <c r="T1030">
        <v>14.962855362185801</v>
      </c>
      <c r="U1030" s="28" t="str">
        <f>IF(V1030=N1030,$E$2,IF(V1030=O1030,$F$2,IF(V1030=P1030,$G$2,IF(V1030=Q1030,$H$2,IF(V1030=R1030,$I$2,0)))))</f>
        <v>SA_PV</v>
      </c>
      <c r="V1030" s="29">
        <f t="shared" si="32"/>
        <v>0.36983724442650301</v>
      </c>
      <c r="W1030" s="27">
        <v>99</v>
      </c>
      <c r="X1030">
        <v>99</v>
      </c>
      <c r="Y1030" s="28">
        <v>0.23011567318611101</v>
      </c>
      <c r="Z1030" s="28">
        <v>0.36983724442650301</v>
      </c>
      <c r="AA1030" s="28">
        <v>99</v>
      </c>
      <c r="AB1030" s="23">
        <v>19939.3073143607</v>
      </c>
      <c r="AC1030" s="23">
        <v>16.079945248814699</v>
      </c>
      <c r="AD1030" s="28" t="str">
        <f>IF(AE1030=W1030,$E$2,IF(AE1030=X1030,$F$2,IF(AE1030=Y1030,$G$2,IF(AE1030=Z1030,$H$2,IF(AE1030=AA1030,$I$2,0)))))</f>
        <v>SA_Diesel</v>
      </c>
      <c r="AE1030" s="29">
        <f t="shared" si="33"/>
        <v>0.23011567318611101</v>
      </c>
    </row>
    <row r="1031" spans="1:31" x14ac:dyDescent="0.25">
      <c r="A1031">
        <v>1</v>
      </c>
      <c r="B1031" s="15">
        <v>15067</v>
      </c>
      <c r="C1031" s="15">
        <v>-67.752799019999998</v>
      </c>
      <c r="D1031" s="15">
        <v>-18.401397960000001</v>
      </c>
      <c r="E1031">
        <v>99</v>
      </c>
      <c r="F1031">
        <v>99</v>
      </c>
      <c r="G1031">
        <v>0.47892392368493603</v>
      </c>
      <c r="H1031">
        <v>0.39075733097992099</v>
      </c>
      <c r="I1031">
        <v>99</v>
      </c>
      <c r="J1031">
        <v>115219.811259394</v>
      </c>
      <c r="K1031">
        <v>22.725801037356</v>
      </c>
      <c r="L1031" s="28" t="str">
        <f>IF(M1031=E1031,$E$2,IF(M1031=F1031,$F$2,IF(M1031=G1031,$G$2,IF(M1031=H1031,$H$2,IF(M1031=I1031,$I$2,0)))))</f>
        <v>SA_PV</v>
      </c>
      <c r="M1031" s="29">
        <f>MIN(E1031:I1031)</f>
        <v>0.39075733097992099</v>
      </c>
      <c r="N1031">
        <v>99</v>
      </c>
      <c r="O1031">
        <v>99</v>
      </c>
      <c r="P1031">
        <v>0.354807105884136</v>
      </c>
      <c r="Q1031">
        <v>0.39075733097992099</v>
      </c>
      <c r="R1031">
        <v>99</v>
      </c>
      <c r="S1031">
        <v>20133.2100527316</v>
      </c>
      <c r="T1031">
        <v>16.236317050876</v>
      </c>
      <c r="U1031" s="28" t="str">
        <f>IF(V1031=N1031,$E$2,IF(V1031=O1031,$F$2,IF(V1031=P1031,$G$2,IF(V1031=Q1031,$H$2,IF(V1031=R1031,$I$2,0)))))</f>
        <v>SA_Diesel</v>
      </c>
      <c r="V1031" s="29">
        <f t="shared" si="32"/>
        <v>0.354807105884136</v>
      </c>
      <c r="W1031" s="27">
        <v>99</v>
      </c>
      <c r="X1031">
        <v>99</v>
      </c>
      <c r="Y1031" s="28">
        <v>0.193914934660878</v>
      </c>
      <c r="Z1031" s="28">
        <v>0.39075733097992099</v>
      </c>
      <c r="AA1031" s="28">
        <v>99</v>
      </c>
      <c r="AB1031" s="23">
        <v>20133.2100527316</v>
      </c>
      <c r="AC1031" s="23">
        <v>16.236317050876</v>
      </c>
      <c r="AD1031" s="28" t="str">
        <f>IF(AE1031=W1031,$E$2,IF(AE1031=X1031,$F$2,IF(AE1031=Y1031,$G$2,IF(AE1031=Z1031,$H$2,IF(AE1031=AA1031,$I$2,0)))))</f>
        <v>SA_Diesel</v>
      </c>
      <c r="AE1031" s="29">
        <f t="shared" si="33"/>
        <v>0.193914934660878</v>
      </c>
    </row>
    <row r="1032" spans="1:31" x14ac:dyDescent="0.25">
      <c r="A1032">
        <v>1</v>
      </c>
      <c r="B1032" s="15">
        <v>15104</v>
      </c>
      <c r="C1032" s="15">
        <v>-67.020976500000003</v>
      </c>
      <c r="D1032" s="15">
        <v>-12.2379145</v>
      </c>
      <c r="E1032">
        <v>99</v>
      </c>
      <c r="F1032">
        <v>99</v>
      </c>
      <c r="G1032">
        <v>0.47892392368493603</v>
      </c>
      <c r="H1032">
        <v>0.67671109087729597</v>
      </c>
      <c r="I1032">
        <v>99</v>
      </c>
      <c r="J1032">
        <v>94153.925713064295</v>
      </c>
      <c r="K1032">
        <v>16.289606524751601</v>
      </c>
      <c r="L1032" s="28" t="str">
        <f>IF(M1032=E1032,$E$2,IF(M1032=F1032,$F$2,IF(M1032=G1032,$G$2,IF(M1032=H1032,$H$2,IF(M1032=I1032,$I$2,0)))))</f>
        <v>SA_Diesel</v>
      </c>
      <c r="M1032" s="29">
        <f>MIN(E1032:I1032)</f>
        <v>0.47892392368493603</v>
      </c>
      <c r="N1032">
        <v>99</v>
      </c>
      <c r="O1032">
        <v>99</v>
      </c>
      <c r="P1032">
        <v>0.354807105884136</v>
      </c>
      <c r="Q1032">
        <v>0.67671109087729597</v>
      </c>
      <c r="R1032">
        <v>99</v>
      </c>
      <c r="S1032">
        <v>6717.2690228965403</v>
      </c>
      <c r="T1032">
        <v>5.4171048375357804</v>
      </c>
      <c r="U1032" s="28" t="str">
        <f>IF(V1032=N1032,$E$2,IF(V1032=O1032,$F$2,IF(V1032=P1032,$G$2,IF(V1032=Q1032,$H$2,IF(V1032=R1032,$I$2,0)))))</f>
        <v>SA_Diesel</v>
      </c>
      <c r="V1032" s="29">
        <f t="shared" si="32"/>
        <v>0.354807105884136</v>
      </c>
      <c r="W1032" s="27">
        <v>99</v>
      </c>
      <c r="X1032">
        <v>99</v>
      </c>
      <c r="Y1032" s="28">
        <v>0.193914934660878</v>
      </c>
      <c r="Z1032" s="28">
        <v>0.67671109087729597</v>
      </c>
      <c r="AA1032" s="28">
        <v>99</v>
      </c>
      <c r="AB1032" s="23">
        <v>6717.2690228965403</v>
      </c>
      <c r="AC1032" s="23">
        <v>5.4171048375357804</v>
      </c>
      <c r="AD1032" s="28" t="str">
        <f>IF(AE1032=W1032,$E$2,IF(AE1032=X1032,$F$2,IF(AE1032=Y1032,$G$2,IF(AE1032=Z1032,$H$2,IF(AE1032=AA1032,$I$2,0)))))</f>
        <v>SA_Diesel</v>
      </c>
      <c r="AE1032" s="29">
        <f t="shared" si="33"/>
        <v>0.193914934660878</v>
      </c>
    </row>
    <row r="1033" spans="1:31" x14ac:dyDescent="0.25">
      <c r="A1033">
        <v>1</v>
      </c>
      <c r="B1033" s="15">
        <v>15120</v>
      </c>
      <c r="C1033" s="15">
        <v>-65.827580040000001</v>
      </c>
      <c r="D1033" s="15">
        <v>-20.140769370000001</v>
      </c>
      <c r="E1033">
        <v>99</v>
      </c>
      <c r="F1033">
        <v>99</v>
      </c>
      <c r="G1033">
        <v>0.907969713613625</v>
      </c>
      <c r="H1033">
        <v>0.37223579504068299</v>
      </c>
      <c r="I1033">
        <v>99</v>
      </c>
      <c r="J1033">
        <v>212231.985042763</v>
      </c>
      <c r="K1033">
        <v>22.799578853564199</v>
      </c>
      <c r="L1033" s="28" t="str">
        <f>IF(M1033=E1033,$E$2,IF(M1033=F1033,$F$2,IF(M1033=G1033,$G$2,IF(M1033=H1033,$H$2,IF(M1033=I1033,$I$2,0)))))</f>
        <v>SA_PV</v>
      </c>
      <c r="M1033" s="29">
        <f>MIN(E1033:I1033)</f>
        <v>0.37223579504068299</v>
      </c>
      <c r="N1033">
        <v>99</v>
      </c>
      <c r="O1033">
        <v>99</v>
      </c>
      <c r="P1033">
        <v>0.639049941711893</v>
      </c>
      <c r="Q1033">
        <v>0.37223579504068299</v>
      </c>
      <c r="R1033">
        <v>99</v>
      </c>
      <c r="S1033">
        <v>117228.299236532</v>
      </c>
      <c r="T1033">
        <v>23.121952512136499</v>
      </c>
      <c r="U1033" s="28" t="str">
        <f>IF(V1033=N1033,$E$2,IF(V1033=O1033,$F$2,IF(V1033=P1033,$G$2,IF(V1033=Q1033,$H$2,IF(V1033=R1033,$I$2,0)))))</f>
        <v>SA_PV</v>
      </c>
      <c r="V1033" s="29">
        <f t="shared" si="32"/>
        <v>0.37223579504068299</v>
      </c>
      <c r="W1033" s="27">
        <v>99</v>
      </c>
      <c r="X1033">
        <v>99</v>
      </c>
      <c r="Y1033" s="28">
        <v>0.290450237394833</v>
      </c>
      <c r="Z1033" s="28">
        <v>0.37223579504068299</v>
      </c>
      <c r="AA1033" s="28">
        <v>99</v>
      </c>
      <c r="AB1033" s="23">
        <v>26852.9946908407</v>
      </c>
      <c r="AC1033" s="23">
        <v>21.6554505925311</v>
      </c>
      <c r="AD1033" s="28" t="str">
        <f>IF(AE1033=W1033,$E$2,IF(AE1033=X1033,$F$2,IF(AE1033=Y1033,$G$2,IF(AE1033=Z1033,$H$2,IF(AE1033=AA1033,$I$2,0)))))</f>
        <v>SA_Diesel</v>
      </c>
      <c r="AE1033" s="29">
        <f t="shared" si="33"/>
        <v>0.290450237394833</v>
      </c>
    </row>
    <row r="1034" spans="1:31" x14ac:dyDescent="0.25">
      <c r="A1034">
        <v>1</v>
      </c>
      <c r="B1034" s="15">
        <v>15128</v>
      </c>
      <c r="C1034" s="15">
        <v>-64.833488880000004</v>
      </c>
      <c r="D1034" s="15">
        <v>-19.839230560000001</v>
      </c>
      <c r="E1034">
        <v>99</v>
      </c>
      <c r="F1034">
        <v>99</v>
      </c>
      <c r="G1034">
        <v>0.85433898987253898</v>
      </c>
      <c r="H1034">
        <v>0.43175196168540397</v>
      </c>
      <c r="I1034">
        <v>99</v>
      </c>
      <c r="J1034">
        <v>56250.669397385303</v>
      </c>
      <c r="K1034">
        <v>9.7319497227310201</v>
      </c>
      <c r="L1034" s="28" t="str">
        <f>IF(M1034=E1034,$E$2,IF(M1034=F1034,$F$2,IF(M1034=G1034,$G$2,IF(M1034=H1034,$H$2,IF(M1034=I1034,$I$2,0)))))</f>
        <v>SA_PV</v>
      </c>
      <c r="M1034" s="29">
        <f>MIN(E1034:I1034)</f>
        <v>0.43175196168540397</v>
      </c>
      <c r="N1034">
        <v>99</v>
      </c>
      <c r="O1034">
        <v>99</v>
      </c>
      <c r="P1034">
        <v>0.60351958723342303</v>
      </c>
      <c r="Q1034">
        <v>0.43175196168540397</v>
      </c>
      <c r="R1034">
        <v>99</v>
      </c>
      <c r="S1034">
        <v>134347.99011380001</v>
      </c>
      <c r="T1034">
        <v>23.2435969055018</v>
      </c>
      <c r="U1034" s="28" t="str">
        <f>IF(V1034=N1034,$E$2,IF(V1034=O1034,$F$2,IF(V1034=P1034,$G$2,IF(V1034=Q1034,$H$2,IF(V1034=R1034,$I$2,0)))))</f>
        <v>SA_PV</v>
      </c>
      <c r="V1034" s="29">
        <f t="shared" si="32"/>
        <v>0.43175196168540397</v>
      </c>
      <c r="W1034" s="27">
        <v>99</v>
      </c>
      <c r="X1034">
        <v>99</v>
      </c>
      <c r="Y1034" s="28">
        <v>0.27838332455308801</v>
      </c>
      <c r="Z1034" s="28">
        <v>0.43175196168540397</v>
      </c>
      <c r="AA1034" s="28">
        <v>99</v>
      </c>
      <c r="AB1034" s="23">
        <v>26532.321397834501</v>
      </c>
      <c r="AC1034" s="23">
        <v>21.396845370544099</v>
      </c>
      <c r="AD1034" s="28" t="str">
        <f>IF(AE1034=W1034,$E$2,IF(AE1034=X1034,$F$2,IF(AE1034=Y1034,$G$2,IF(AE1034=Z1034,$H$2,IF(AE1034=AA1034,$I$2,0)))))</f>
        <v>SA_Diesel</v>
      </c>
      <c r="AE1034" s="29">
        <f t="shared" si="33"/>
        <v>0.27838332455308801</v>
      </c>
    </row>
    <row r="1035" spans="1:31" x14ac:dyDescent="0.25">
      <c r="A1035">
        <v>1</v>
      </c>
      <c r="B1035" s="15">
        <v>15171</v>
      </c>
      <c r="C1035" s="15">
        <v>-67.305629819999993</v>
      </c>
      <c r="D1035" s="15">
        <v>-21.406163930000002</v>
      </c>
      <c r="E1035">
        <v>99</v>
      </c>
      <c r="F1035">
        <v>99</v>
      </c>
      <c r="G1035">
        <v>0.72026218051982405</v>
      </c>
      <c r="H1035">
        <v>0.32170093928620203</v>
      </c>
      <c r="I1035">
        <v>99</v>
      </c>
      <c r="J1035">
        <v>62106.223276080404</v>
      </c>
      <c r="K1035">
        <v>10.745021328041499</v>
      </c>
      <c r="L1035" s="28" t="str">
        <f>IF(M1035=E1035,$E$2,IF(M1035=F1035,$F$2,IF(M1035=G1035,$G$2,IF(M1035=H1035,$H$2,IF(M1035=I1035,$I$2,0)))))</f>
        <v>SA_PV</v>
      </c>
      <c r="M1035" s="29">
        <f>MIN(E1035:I1035)</f>
        <v>0.32170093928620203</v>
      </c>
      <c r="N1035">
        <v>99</v>
      </c>
      <c r="O1035">
        <v>99</v>
      </c>
      <c r="P1035">
        <v>0.51469370103724998</v>
      </c>
      <c r="Q1035">
        <v>0.32170093928620203</v>
      </c>
      <c r="R1035">
        <v>99</v>
      </c>
      <c r="S1035">
        <v>82224.921279207105</v>
      </c>
      <c r="T1035">
        <v>16.217933191165098</v>
      </c>
      <c r="U1035" s="28" t="str">
        <f>IF(V1035=N1035,$E$2,IF(V1035=O1035,$F$2,IF(V1035=P1035,$G$2,IF(V1035=Q1035,$H$2,IF(V1035=R1035,$I$2,0)))))</f>
        <v>SA_PV</v>
      </c>
      <c r="V1035" s="29">
        <f t="shared" si="32"/>
        <v>0.32170093928620203</v>
      </c>
      <c r="W1035" s="27">
        <v>99</v>
      </c>
      <c r="X1035">
        <v>99</v>
      </c>
      <c r="Y1035" s="28">
        <v>0.248216042448727</v>
      </c>
      <c r="Z1035" s="28">
        <v>0.32170093928620203</v>
      </c>
      <c r="AA1035" s="28">
        <v>99</v>
      </c>
      <c r="AB1035" s="23">
        <v>21793.6279584849</v>
      </c>
      <c r="AC1035" s="23">
        <v>17.5753519829188</v>
      </c>
      <c r="AD1035" s="28" t="str">
        <f>IF(AE1035=W1035,$E$2,IF(AE1035=X1035,$F$2,IF(AE1035=Y1035,$G$2,IF(AE1035=Z1035,$H$2,IF(AE1035=AA1035,$I$2,0)))))</f>
        <v>SA_Diesel</v>
      </c>
      <c r="AE1035" s="29">
        <f t="shared" si="33"/>
        <v>0.248216042448727</v>
      </c>
    </row>
    <row r="1036" spans="1:31" x14ac:dyDescent="0.25">
      <c r="A1036">
        <v>1</v>
      </c>
      <c r="B1036" s="15">
        <v>15186</v>
      </c>
      <c r="C1036" s="15">
        <v>-66.228113010000001</v>
      </c>
      <c r="D1036" s="15">
        <v>-18.543398230000001</v>
      </c>
      <c r="E1036">
        <v>99</v>
      </c>
      <c r="F1036">
        <v>99</v>
      </c>
      <c r="G1036">
        <v>0.47892392368493603</v>
      </c>
      <c r="H1036">
        <v>0.42361997116745798</v>
      </c>
      <c r="I1036">
        <v>99</v>
      </c>
      <c r="J1036">
        <v>93744.680616903701</v>
      </c>
      <c r="K1036">
        <v>16.218802874896799</v>
      </c>
      <c r="L1036" s="28" t="str">
        <f>IF(M1036=E1036,$E$2,IF(M1036=F1036,$F$2,IF(M1036=G1036,$G$2,IF(M1036=H1036,$H$2,IF(M1036=I1036,$I$2,0)))))</f>
        <v>SA_PV</v>
      </c>
      <c r="M1036" s="29">
        <f>MIN(E1036:I1036)</f>
        <v>0.42361997116745798</v>
      </c>
      <c r="N1036">
        <v>99</v>
      </c>
      <c r="O1036">
        <v>99</v>
      </c>
      <c r="P1036">
        <v>0.354807105884136</v>
      </c>
      <c r="Q1036">
        <v>0.42361997116745798</v>
      </c>
      <c r="R1036">
        <v>99</v>
      </c>
      <c r="S1036">
        <v>9412.3985590349603</v>
      </c>
      <c r="T1036">
        <v>7.5905773005614501</v>
      </c>
      <c r="U1036" s="28" t="str">
        <f>IF(V1036=N1036,$E$2,IF(V1036=O1036,$F$2,IF(V1036=P1036,$G$2,IF(V1036=Q1036,$H$2,IF(V1036=R1036,$I$2,0)))))</f>
        <v>SA_Diesel</v>
      </c>
      <c r="V1036" s="29">
        <f t="shared" si="32"/>
        <v>0.354807105884136</v>
      </c>
      <c r="W1036" s="27">
        <v>99</v>
      </c>
      <c r="X1036">
        <v>99</v>
      </c>
      <c r="Y1036" s="28">
        <v>0.193914934660878</v>
      </c>
      <c r="Z1036" s="28">
        <v>0.42361997116745798</v>
      </c>
      <c r="AA1036" s="28">
        <v>99</v>
      </c>
      <c r="AB1036" s="23">
        <v>9412.3985590349603</v>
      </c>
      <c r="AC1036" s="23">
        <v>7.5905773005614501</v>
      </c>
      <c r="AD1036" s="28" t="str">
        <f>IF(AE1036=W1036,$E$2,IF(AE1036=X1036,$F$2,IF(AE1036=Y1036,$G$2,IF(AE1036=Z1036,$H$2,IF(AE1036=AA1036,$I$2,0)))))</f>
        <v>SA_Diesel</v>
      </c>
      <c r="AE1036" s="29">
        <f t="shared" si="33"/>
        <v>0.193914934660878</v>
      </c>
    </row>
    <row r="1037" spans="1:31" x14ac:dyDescent="0.25">
      <c r="A1037">
        <v>1</v>
      </c>
      <c r="B1037" s="15">
        <v>15196</v>
      </c>
      <c r="C1037" s="15">
        <v>-68.254885099999996</v>
      </c>
      <c r="D1037" s="15">
        <v>-20.079562750000001</v>
      </c>
      <c r="E1037">
        <v>99</v>
      </c>
      <c r="F1037">
        <v>99</v>
      </c>
      <c r="G1037">
        <v>0.50573928555547898</v>
      </c>
      <c r="H1037">
        <v>0.32502888003743902</v>
      </c>
      <c r="I1037">
        <v>99</v>
      </c>
      <c r="J1037">
        <v>87505.200796090401</v>
      </c>
      <c r="K1037">
        <v>17.259408441043401</v>
      </c>
      <c r="L1037" s="28" t="str">
        <f>IF(M1037=E1037,$E$2,IF(M1037=F1037,$F$2,IF(M1037=G1037,$G$2,IF(M1037=H1037,$H$2,IF(M1037=I1037,$I$2,0)))))</f>
        <v>SA_PV</v>
      </c>
      <c r="M1037" s="29">
        <f>MIN(E1037:I1037)</f>
        <v>0.32502888003743902</v>
      </c>
      <c r="N1037">
        <v>99</v>
      </c>
      <c r="O1037">
        <v>99</v>
      </c>
      <c r="P1037">
        <v>0.37257228312337098</v>
      </c>
      <c r="Q1037">
        <v>0.32502888003743902</v>
      </c>
      <c r="R1037">
        <v>99</v>
      </c>
      <c r="S1037">
        <v>126520.671783243</v>
      </c>
      <c r="T1037">
        <v>24.954767610107101</v>
      </c>
      <c r="U1037" s="28" t="str">
        <f>IF(V1037=N1037,$E$2,IF(V1037=O1037,$F$2,IF(V1037=P1037,$G$2,IF(V1037=Q1037,$H$2,IF(V1037=R1037,$I$2,0)))))</f>
        <v>SA_PV</v>
      </c>
      <c r="V1037" s="29">
        <f t="shared" si="32"/>
        <v>0.32502888003743902</v>
      </c>
      <c r="W1037" s="27">
        <v>99</v>
      </c>
      <c r="X1037">
        <v>99</v>
      </c>
      <c r="Y1037" s="28">
        <v>0.19994839108175</v>
      </c>
      <c r="Z1037" s="28">
        <v>0.32502888003743902</v>
      </c>
      <c r="AA1037" s="28">
        <v>99</v>
      </c>
      <c r="AB1037" s="23">
        <v>33190.816259971703</v>
      </c>
      <c r="AC1037" s="23">
        <v>26.766552107827199</v>
      </c>
      <c r="AD1037" s="28" t="str">
        <f>IF(AE1037=W1037,$E$2,IF(AE1037=X1037,$F$2,IF(AE1037=Y1037,$G$2,IF(AE1037=Z1037,$H$2,IF(AE1037=AA1037,$I$2,0)))))</f>
        <v>SA_Diesel</v>
      </c>
      <c r="AE1037" s="29">
        <f t="shared" si="33"/>
        <v>0.19994839108175</v>
      </c>
    </row>
    <row r="1038" spans="1:31" x14ac:dyDescent="0.25">
      <c r="A1038">
        <v>1</v>
      </c>
      <c r="B1038" s="15">
        <v>15198</v>
      </c>
      <c r="C1038" s="15">
        <v>-68.335998290000006</v>
      </c>
      <c r="D1038" s="15">
        <v>-20.021072719999999</v>
      </c>
      <c r="E1038">
        <v>99</v>
      </c>
      <c r="F1038">
        <v>99</v>
      </c>
      <c r="G1038">
        <v>0.66663145677873803</v>
      </c>
      <c r="H1038">
        <v>0.32906337350570802</v>
      </c>
      <c r="I1038">
        <v>99</v>
      </c>
      <c r="J1038">
        <v>86485.303993434194</v>
      </c>
      <c r="K1038">
        <v>14.962855362185801</v>
      </c>
      <c r="L1038" s="28" t="str">
        <f>IF(M1038=E1038,$E$2,IF(M1038=F1038,$F$2,IF(M1038=G1038,$G$2,IF(M1038=H1038,$H$2,IF(M1038=I1038,$I$2,0)))))</f>
        <v>SA_PV</v>
      </c>
      <c r="M1038" s="29">
        <f>MIN(E1038:I1038)</f>
        <v>0.32906337350570802</v>
      </c>
      <c r="N1038">
        <v>99</v>
      </c>
      <c r="O1038">
        <v>99</v>
      </c>
      <c r="P1038">
        <v>0.47916334655878001</v>
      </c>
      <c r="Q1038">
        <v>0.32906337350570802</v>
      </c>
      <c r="R1038">
        <v>99</v>
      </c>
      <c r="S1038">
        <v>80392.222529916296</v>
      </c>
      <c r="T1038">
        <v>15.8564541479124</v>
      </c>
      <c r="U1038" s="28" t="str">
        <f>IF(V1038=N1038,$E$2,IF(V1038=O1038,$F$2,IF(V1038=P1038,$G$2,IF(V1038=Q1038,$H$2,IF(V1038=R1038,$I$2,0)))))</f>
        <v>SA_PV</v>
      </c>
      <c r="V1038" s="29">
        <f t="shared" si="32"/>
        <v>0.32906337350570802</v>
      </c>
      <c r="W1038" s="27">
        <v>99</v>
      </c>
      <c r="X1038">
        <v>99</v>
      </c>
      <c r="Y1038" s="28">
        <v>0.236149129606983</v>
      </c>
      <c r="Z1038" s="28">
        <v>0.32906337350570802</v>
      </c>
      <c r="AA1038" s="28">
        <v>99</v>
      </c>
      <c r="AB1038" s="23">
        <v>20831.1326739248</v>
      </c>
      <c r="AC1038" s="23">
        <v>16.7991529287609</v>
      </c>
      <c r="AD1038" s="28" t="str">
        <f>IF(AE1038=W1038,$E$2,IF(AE1038=X1038,$F$2,IF(AE1038=Y1038,$G$2,IF(AE1038=Z1038,$H$2,IF(AE1038=AA1038,$I$2,0)))))</f>
        <v>SA_Diesel</v>
      </c>
      <c r="AE1038" s="29">
        <f t="shared" si="33"/>
        <v>0.236149129606983</v>
      </c>
    </row>
    <row r="1039" spans="1:31" x14ac:dyDescent="0.25">
      <c r="A1039">
        <v>1</v>
      </c>
      <c r="B1039" s="15">
        <v>15199</v>
      </c>
      <c r="C1039" s="15">
        <v>-65.640602779999995</v>
      </c>
      <c r="D1039" s="15">
        <v>-18.656311110000001</v>
      </c>
      <c r="E1039">
        <v>99</v>
      </c>
      <c r="F1039">
        <v>99</v>
      </c>
      <c r="G1039">
        <v>0.63981609490819402</v>
      </c>
      <c r="H1039">
        <v>0.44181105261548898</v>
      </c>
      <c r="I1039">
        <v>99</v>
      </c>
      <c r="J1039">
        <v>92266.015036318393</v>
      </c>
      <c r="K1039">
        <v>15.962978379985801</v>
      </c>
      <c r="L1039" s="28" t="str">
        <f>IF(M1039=E1039,$E$2,IF(M1039=F1039,$F$2,IF(M1039=G1039,$G$2,IF(M1039=H1039,$H$2,IF(M1039=I1039,$I$2,0)))))</f>
        <v>SA_PV</v>
      </c>
      <c r="M1039" s="29">
        <f>MIN(E1039:I1039)</f>
        <v>0.44181105261548898</v>
      </c>
      <c r="N1039">
        <v>99</v>
      </c>
      <c r="O1039">
        <v>99</v>
      </c>
      <c r="P1039">
        <v>0.46139816931954503</v>
      </c>
      <c r="Q1039">
        <v>0.44181105261548898</v>
      </c>
      <c r="R1039">
        <v>99</v>
      </c>
      <c r="S1039">
        <v>61077.072280991699</v>
      </c>
      <c r="T1039">
        <v>10.5669675226629</v>
      </c>
      <c r="U1039" s="28" t="str">
        <f>IF(V1039=N1039,$E$2,IF(V1039=O1039,$F$2,IF(V1039=P1039,$G$2,IF(V1039=Q1039,$H$2,IF(V1039=R1039,$I$2,0)))))</f>
        <v>SA_PV</v>
      </c>
      <c r="V1039" s="29">
        <f t="shared" si="32"/>
        <v>0.44181105261548898</v>
      </c>
      <c r="W1039" s="27">
        <v>99</v>
      </c>
      <c r="X1039">
        <v>99</v>
      </c>
      <c r="Y1039" s="28">
        <v>0.23011567318611101</v>
      </c>
      <c r="Z1039" s="28">
        <v>0.44181105261548898</v>
      </c>
      <c r="AA1039" s="28">
        <v>99</v>
      </c>
      <c r="AB1039" s="23">
        <v>11787.4545202973</v>
      </c>
      <c r="AC1039" s="23">
        <v>9.5059281810037604</v>
      </c>
      <c r="AD1039" s="28" t="str">
        <f>IF(AE1039=W1039,$E$2,IF(AE1039=X1039,$F$2,IF(AE1039=Y1039,$G$2,IF(AE1039=Z1039,$H$2,IF(AE1039=AA1039,$I$2,0)))))</f>
        <v>SA_Diesel</v>
      </c>
      <c r="AE1039" s="29">
        <f t="shared" si="33"/>
        <v>0.23011567318611101</v>
      </c>
    </row>
    <row r="1040" spans="1:31" x14ac:dyDescent="0.25">
      <c r="A1040">
        <v>1</v>
      </c>
      <c r="B1040" s="15">
        <v>15201</v>
      </c>
      <c r="C1040" s="15">
        <v>-65.345584000000002</v>
      </c>
      <c r="D1040" s="15">
        <v>-19.39506888</v>
      </c>
      <c r="E1040">
        <v>99</v>
      </c>
      <c r="F1040">
        <v>99</v>
      </c>
      <c r="G1040">
        <v>0.42529319994385001</v>
      </c>
      <c r="H1040">
        <v>0.37420616537173201</v>
      </c>
      <c r="I1040">
        <v>99</v>
      </c>
      <c r="J1040">
        <v>6717.2690228965403</v>
      </c>
      <c r="K1040">
        <v>5.4171048375357804</v>
      </c>
      <c r="L1040" s="28" t="str">
        <f>IF(M1040=E1040,$E$2,IF(M1040=F1040,$F$2,IF(M1040=G1040,$G$2,IF(M1040=H1040,$H$2,IF(M1040=I1040,$I$2,0)))))</f>
        <v>SA_PV</v>
      </c>
      <c r="M1040" s="29">
        <f>MIN(E1040:I1040)</f>
        <v>0.37420616537173201</v>
      </c>
      <c r="N1040">
        <v>99</v>
      </c>
      <c r="O1040">
        <v>99</v>
      </c>
      <c r="P1040">
        <v>0.31927675140566703</v>
      </c>
      <c r="Q1040">
        <v>0.37420616537173201</v>
      </c>
      <c r="R1040">
        <v>99</v>
      </c>
      <c r="S1040">
        <v>14836.2094988181</v>
      </c>
      <c r="T1040">
        <v>11.9645799465221</v>
      </c>
      <c r="U1040" s="28" t="str">
        <f>IF(V1040=N1040,$E$2,IF(V1040=O1040,$F$2,IF(V1040=P1040,$G$2,IF(V1040=Q1040,$H$2,IF(V1040=R1040,$I$2,0)))))</f>
        <v>SA_Diesel</v>
      </c>
      <c r="V1040" s="29">
        <f t="shared" si="32"/>
        <v>0.31927675140566703</v>
      </c>
      <c r="W1040" s="27">
        <v>99</v>
      </c>
      <c r="X1040">
        <v>99</v>
      </c>
      <c r="Y1040" s="28">
        <v>0.18184802181913301</v>
      </c>
      <c r="Z1040" s="28">
        <v>0.37420616537173201</v>
      </c>
      <c r="AA1040" s="28">
        <v>99</v>
      </c>
      <c r="AB1040" s="23">
        <v>14836.2094988181</v>
      </c>
      <c r="AC1040" s="23">
        <v>11.9645799465221</v>
      </c>
      <c r="AD1040" s="28" t="str">
        <f>IF(AE1040=W1040,$E$2,IF(AE1040=X1040,$F$2,IF(AE1040=Y1040,$G$2,IF(AE1040=Z1040,$H$2,IF(AE1040=AA1040,$I$2,0)))))</f>
        <v>SA_Diesel</v>
      </c>
      <c r="AE1040" s="29">
        <f t="shared" si="33"/>
        <v>0.18184802181913301</v>
      </c>
    </row>
    <row r="1041" spans="1:31" x14ac:dyDescent="0.25">
      <c r="A1041">
        <v>1</v>
      </c>
      <c r="B1041" s="15">
        <v>15205</v>
      </c>
      <c r="C1041" s="15">
        <v>-65.920659599999993</v>
      </c>
      <c r="D1041" s="15">
        <v>-18.48102334</v>
      </c>
      <c r="E1041">
        <v>0.57443158139777795</v>
      </c>
      <c r="F1041">
        <v>99</v>
      </c>
      <c r="G1041">
        <v>0.50573928555547898</v>
      </c>
      <c r="H1041">
        <v>0.42774188154591097</v>
      </c>
      <c r="I1041">
        <v>99</v>
      </c>
      <c r="J1041">
        <v>117228.299236532</v>
      </c>
      <c r="K1041">
        <v>23.121952512136499</v>
      </c>
      <c r="L1041" s="28" t="str">
        <f>IF(M1041=E1041,$E$2,IF(M1041=F1041,$F$2,IF(M1041=G1041,$G$2,IF(M1041=H1041,$H$2,IF(M1041=I1041,$I$2,0)))))</f>
        <v>SA_PV</v>
      </c>
      <c r="M1041" s="29">
        <f>MIN(E1041:I1041)</f>
        <v>0.42774188154591097</v>
      </c>
      <c r="N1041">
        <v>0.57443158139777795</v>
      </c>
      <c r="O1041">
        <v>99</v>
      </c>
      <c r="P1041">
        <v>0.37257228312337098</v>
      </c>
      <c r="Q1041">
        <v>0.42774188154591097</v>
      </c>
      <c r="R1041">
        <v>99</v>
      </c>
      <c r="S1041">
        <v>11972.606674349099</v>
      </c>
      <c r="T1041">
        <v>9.6552431222358699</v>
      </c>
      <c r="U1041" s="28" t="str">
        <f>IF(V1041=N1041,$E$2,IF(V1041=O1041,$F$2,IF(V1041=P1041,$G$2,IF(V1041=Q1041,$H$2,IF(V1041=R1041,$I$2,0)))))</f>
        <v>SA_Diesel</v>
      </c>
      <c r="V1041" s="29">
        <f t="shared" si="32"/>
        <v>0.37257228312337098</v>
      </c>
      <c r="W1041" s="27">
        <v>0.57443158139777795</v>
      </c>
      <c r="X1041">
        <v>99</v>
      </c>
      <c r="Y1041" s="28">
        <v>0.19994839108175</v>
      </c>
      <c r="Z1041" s="28">
        <v>0.42774188154591097</v>
      </c>
      <c r="AA1041" s="28">
        <v>99</v>
      </c>
      <c r="AB1041" s="23">
        <v>11972.606674349099</v>
      </c>
      <c r="AC1041" s="23">
        <v>9.6552431222358699</v>
      </c>
      <c r="AD1041" s="28" t="str">
        <f>IF(AE1041=W1041,$E$2,IF(AE1041=X1041,$F$2,IF(AE1041=Y1041,$G$2,IF(AE1041=Z1041,$H$2,IF(AE1041=AA1041,$I$2,0)))))</f>
        <v>SA_Diesel</v>
      </c>
      <c r="AE1041" s="29">
        <f t="shared" si="33"/>
        <v>0.19994839108175</v>
      </c>
    </row>
    <row r="1042" spans="1:31" x14ac:dyDescent="0.25">
      <c r="A1042">
        <v>1</v>
      </c>
      <c r="B1042" s="15">
        <v>15208</v>
      </c>
      <c r="C1042" s="15">
        <v>-65.855635300000003</v>
      </c>
      <c r="D1042" s="15">
        <v>-18.306198630000001</v>
      </c>
      <c r="E1042">
        <v>99</v>
      </c>
      <c r="F1042">
        <v>99</v>
      </c>
      <c r="G1042">
        <v>1.01523116109579</v>
      </c>
      <c r="H1042">
        <v>0.44140775635568502</v>
      </c>
      <c r="I1042">
        <v>99</v>
      </c>
      <c r="J1042">
        <v>134347.99011380001</v>
      </c>
      <c r="K1042">
        <v>23.2435969055018</v>
      </c>
      <c r="L1042" s="28" t="str">
        <f>IF(M1042=E1042,$E$2,IF(M1042=F1042,$F$2,IF(M1042=G1042,$G$2,IF(M1042=H1042,$H$2,IF(M1042=I1042,$I$2,0)))))</f>
        <v>SA_PV</v>
      </c>
      <c r="M1042" s="29">
        <f>MIN(E1042:I1042)</f>
        <v>0.44140775635568502</v>
      </c>
      <c r="N1042">
        <v>99</v>
      </c>
      <c r="O1042">
        <v>99</v>
      </c>
      <c r="P1042">
        <v>0.71011065066883206</v>
      </c>
      <c r="Q1042">
        <v>0.44140775635568502</v>
      </c>
      <c r="R1042">
        <v>99</v>
      </c>
      <c r="S1042">
        <v>47576.791180489301</v>
      </c>
      <c r="T1042">
        <v>8.2312787509497092</v>
      </c>
      <c r="U1042" s="28" t="str">
        <f>IF(V1042=N1042,$E$2,IF(V1042=O1042,$F$2,IF(V1042=P1042,$G$2,IF(V1042=Q1042,$H$2,IF(V1042=R1042,$I$2,0)))))</f>
        <v>SA_PV</v>
      </c>
      <c r="V1042" s="29">
        <f t="shared" si="32"/>
        <v>0.44140775635568502</v>
      </c>
      <c r="W1042" s="27">
        <v>99</v>
      </c>
      <c r="X1042">
        <v>99</v>
      </c>
      <c r="Y1042" s="28">
        <v>0.31458406307832198</v>
      </c>
      <c r="Z1042" s="28">
        <v>0.44140775635568502</v>
      </c>
      <c r="AA1042" s="28">
        <v>99</v>
      </c>
      <c r="AB1042" s="23">
        <v>9190.3824109980396</v>
      </c>
      <c r="AC1042" s="23">
        <v>7.4115335931496498</v>
      </c>
      <c r="AD1042" s="28" t="str">
        <f>IF(AE1042=W1042,$E$2,IF(AE1042=X1042,$F$2,IF(AE1042=Y1042,$G$2,IF(AE1042=Z1042,$H$2,IF(AE1042=AA1042,$I$2,0)))))</f>
        <v>SA_Diesel</v>
      </c>
      <c r="AE1042" s="29">
        <f t="shared" si="33"/>
        <v>0.31458406307832198</v>
      </c>
    </row>
    <row r="1043" spans="1:31" x14ac:dyDescent="0.25">
      <c r="A1043">
        <v>1</v>
      </c>
      <c r="B1043" s="15">
        <v>15212</v>
      </c>
      <c r="C1043" s="15">
        <v>-66.621154430000004</v>
      </c>
      <c r="D1043" s="15">
        <v>-21.687814230000001</v>
      </c>
      <c r="E1043">
        <v>99</v>
      </c>
      <c r="F1043">
        <v>99</v>
      </c>
      <c r="G1043">
        <v>0.53255464742602199</v>
      </c>
      <c r="H1043">
        <v>0.50679747177603796</v>
      </c>
      <c r="I1043">
        <v>99</v>
      </c>
      <c r="J1043">
        <v>82224.921279207105</v>
      </c>
      <c r="K1043">
        <v>16.217933191165098</v>
      </c>
      <c r="L1043" s="28" t="str">
        <f>IF(M1043=E1043,$E$2,IF(M1043=F1043,$F$2,IF(M1043=G1043,$G$2,IF(M1043=H1043,$H$2,IF(M1043=I1043,$I$2,0)))))</f>
        <v>SA_PV</v>
      </c>
      <c r="M1043" s="29">
        <f>MIN(E1043:I1043)</f>
        <v>0.50679747177603796</v>
      </c>
      <c r="N1043">
        <v>99</v>
      </c>
      <c r="O1043">
        <v>99</v>
      </c>
      <c r="P1043">
        <v>0.39033746036260603</v>
      </c>
      <c r="Q1043">
        <v>0.50679747177603796</v>
      </c>
      <c r="R1043">
        <v>99</v>
      </c>
      <c r="S1043">
        <v>19904.030284789798</v>
      </c>
      <c r="T1043">
        <v>16.051496281401</v>
      </c>
      <c r="U1043" s="28" t="str">
        <f>IF(V1043=N1043,$E$2,IF(V1043=O1043,$F$2,IF(V1043=P1043,$G$2,IF(V1043=Q1043,$H$2,IF(V1043=R1043,$I$2,0)))))</f>
        <v>SA_Diesel</v>
      </c>
      <c r="V1043" s="29">
        <f t="shared" si="32"/>
        <v>0.39033746036260603</v>
      </c>
      <c r="W1043" s="27">
        <v>99</v>
      </c>
      <c r="X1043">
        <v>99</v>
      </c>
      <c r="Y1043" s="28">
        <v>0.205981847502622</v>
      </c>
      <c r="Z1043" s="28">
        <v>0.50679747177603796</v>
      </c>
      <c r="AA1043" s="28">
        <v>99</v>
      </c>
      <c r="AB1043" s="23">
        <v>19904.030284789798</v>
      </c>
      <c r="AC1043" s="23">
        <v>16.051496281401</v>
      </c>
      <c r="AD1043" s="28" t="str">
        <f>IF(AE1043=W1043,$E$2,IF(AE1043=X1043,$F$2,IF(AE1043=Y1043,$G$2,IF(AE1043=Z1043,$H$2,IF(AE1043=AA1043,$I$2,0)))))</f>
        <v>SA_Diesel</v>
      </c>
      <c r="AE1043" s="29">
        <f t="shared" si="33"/>
        <v>0.205981847502622</v>
      </c>
    </row>
    <row r="1044" spans="1:31" x14ac:dyDescent="0.25">
      <c r="A1044">
        <v>1</v>
      </c>
      <c r="B1044" s="15">
        <v>15217</v>
      </c>
      <c r="C1044" s="15">
        <v>-65.822024659999997</v>
      </c>
      <c r="D1044" s="15">
        <v>-18.656117210000001</v>
      </c>
      <c r="E1044">
        <v>99</v>
      </c>
      <c r="F1044">
        <v>99</v>
      </c>
      <c r="G1044">
        <v>0.586185371167108</v>
      </c>
      <c r="H1044">
        <v>0.43860516742644201</v>
      </c>
      <c r="I1044">
        <v>99</v>
      </c>
      <c r="J1044">
        <v>46762.566596567398</v>
      </c>
      <c r="K1044">
        <v>8.0904094457729006</v>
      </c>
      <c r="L1044" s="28" t="str">
        <f>IF(M1044=E1044,$E$2,IF(M1044=F1044,$F$2,IF(M1044=G1044,$G$2,IF(M1044=H1044,$H$2,IF(M1044=I1044,$I$2,0)))))</f>
        <v>SA_PV</v>
      </c>
      <c r="M1044" s="29">
        <f>MIN(E1044:I1044)</f>
        <v>0.43860516742644201</v>
      </c>
      <c r="N1044">
        <v>99</v>
      </c>
      <c r="O1044">
        <v>99</v>
      </c>
      <c r="P1044">
        <v>0.425867814841076</v>
      </c>
      <c r="Q1044">
        <v>0.43860516742644201</v>
      </c>
      <c r="R1044">
        <v>99</v>
      </c>
      <c r="S1044">
        <v>11145.3094367134</v>
      </c>
      <c r="T1044">
        <v>8.9880737930336903</v>
      </c>
      <c r="U1044" s="28" t="str">
        <f>IF(V1044=N1044,$E$2,IF(V1044=O1044,$F$2,IF(V1044=P1044,$G$2,IF(V1044=Q1044,$H$2,IF(V1044=R1044,$I$2,0)))))</f>
        <v>SA_Diesel</v>
      </c>
      <c r="V1044" s="29">
        <f t="shared" si="32"/>
        <v>0.425867814841076</v>
      </c>
      <c r="W1044" s="27">
        <v>99</v>
      </c>
      <c r="X1044">
        <v>99</v>
      </c>
      <c r="Y1044" s="28">
        <v>0.21804876034436599</v>
      </c>
      <c r="Z1044" s="28">
        <v>0.43860516742644201</v>
      </c>
      <c r="AA1044" s="28">
        <v>99</v>
      </c>
      <c r="AB1044" s="23">
        <v>11145.3094367134</v>
      </c>
      <c r="AC1044" s="23">
        <v>8.9880737930336903</v>
      </c>
      <c r="AD1044" s="28" t="str">
        <f>IF(AE1044=W1044,$E$2,IF(AE1044=X1044,$F$2,IF(AE1044=Y1044,$G$2,IF(AE1044=Z1044,$H$2,IF(AE1044=AA1044,$I$2,0)))))</f>
        <v>SA_Diesel</v>
      </c>
      <c r="AE1044" s="29">
        <f t="shared" si="33"/>
        <v>0.21804876034436599</v>
      </c>
    </row>
    <row r="1045" spans="1:31" x14ac:dyDescent="0.25">
      <c r="A1045">
        <v>1</v>
      </c>
      <c r="B1045" s="15">
        <v>15236</v>
      </c>
      <c r="C1045" s="15">
        <v>-65.493424790000006</v>
      </c>
      <c r="D1045" s="15">
        <v>-18.3559178</v>
      </c>
      <c r="E1045">
        <v>99</v>
      </c>
      <c r="F1045">
        <v>99</v>
      </c>
      <c r="G1045">
        <v>0.559370009296565</v>
      </c>
      <c r="H1045">
        <v>0.426421690553485</v>
      </c>
      <c r="I1045">
        <v>99</v>
      </c>
      <c r="J1045">
        <v>126520.671783243</v>
      </c>
      <c r="K1045">
        <v>24.954767610107101</v>
      </c>
      <c r="L1045" s="28" t="str">
        <f>IF(M1045=E1045,$E$2,IF(M1045=F1045,$F$2,IF(M1045=G1045,$G$2,IF(M1045=H1045,$H$2,IF(M1045=I1045,$I$2,0)))))</f>
        <v>SA_PV</v>
      </c>
      <c r="M1045" s="29">
        <f>MIN(E1045:I1045)</f>
        <v>0.426421690553485</v>
      </c>
      <c r="N1045">
        <v>99</v>
      </c>
      <c r="O1045">
        <v>99</v>
      </c>
      <c r="P1045">
        <v>0.40810263760184101</v>
      </c>
      <c r="Q1045">
        <v>0.426421690553485</v>
      </c>
      <c r="R1045">
        <v>99</v>
      </c>
      <c r="S1045">
        <v>10188.031264932901</v>
      </c>
      <c r="T1045">
        <v>8.2160820509219104</v>
      </c>
      <c r="U1045" s="28" t="str">
        <f>IF(V1045=N1045,$E$2,IF(V1045=O1045,$F$2,IF(V1045=P1045,$G$2,IF(V1045=Q1045,$H$2,IF(V1045=R1045,$I$2,0)))))</f>
        <v>SA_Diesel</v>
      </c>
      <c r="V1045" s="29">
        <f t="shared" si="32"/>
        <v>0.40810263760184101</v>
      </c>
      <c r="W1045" s="27">
        <v>99</v>
      </c>
      <c r="X1045">
        <v>99</v>
      </c>
      <c r="Y1045" s="28">
        <v>0.21201530392349399</v>
      </c>
      <c r="Z1045" s="28">
        <v>0.426421690553485</v>
      </c>
      <c r="AA1045" s="28">
        <v>99</v>
      </c>
      <c r="AB1045" s="23">
        <v>10188.031264932901</v>
      </c>
      <c r="AC1045" s="23">
        <v>8.2160820509219104</v>
      </c>
      <c r="AD1045" s="28" t="str">
        <f>IF(AE1045=W1045,$E$2,IF(AE1045=X1045,$F$2,IF(AE1045=Y1045,$G$2,IF(AE1045=Z1045,$H$2,IF(AE1045=AA1045,$I$2,0)))))</f>
        <v>SA_Diesel</v>
      </c>
      <c r="AE1045" s="29">
        <f t="shared" si="33"/>
        <v>0.21201530392349399</v>
      </c>
    </row>
    <row r="1046" spans="1:31" x14ac:dyDescent="0.25">
      <c r="A1046">
        <v>1</v>
      </c>
      <c r="B1046" s="15">
        <v>15248</v>
      </c>
      <c r="C1046" s="15">
        <v>-60.968767999999997</v>
      </c>
      <c r="D1046" s="15">
        <v>-16.412096850000001</v>
      </c>
      <c r="E1046">
        <v>99</v>
      </c>
      <c r="F1046">
        <v>99</v>
      </c>
      <c r="G1046">
        <v>0.53255464742602199</v>
      </c>
      <c r="H1046">
        <v>0.449324881831417</v>
      </c>
      <c r="I1046">
        <v>99</v>
      </c>
      <c r="J1046">
        <v>80392.222529916296</v>
      </c>
      <c r="K1046">
        <v>15.8564541479124</v>
      </c>
      <c r="L1046" s="28" t="str">
        <f>IF(M1046=E1046,$E$2,IF(M1046=F1046,$F$2,IF(M1046=G1046,$G$2,IF(M1046=H1046,$H$2,IF(M1046=I1046,$I$2,0)))))</f>
        <v>SA_PV</v>
      </c>
      <c r="M1046" s="29">
        <f>MIN(E1046:I1046)</f>
        <v>0.449324881831417</v>
      </c>
      <c r="N1046">
        <v>99</v>
      </c>
      <c r="O1046">
        <v>99</v>
      </c>
      <c r="P1046">
        <v>0.39033746036260603</v>
      </c>
      <c r="Q1046">
        <v>0.449324881831417</v>
      </c>
      <c r="R1046">
        <v>99</v>
      </c>
      <c r="S1046">
        <v>18808.431740240099</v>
      </c>
      <c r="T1046">
        <v>15.167956831745499</v>
      </c>
      <c r="U1046" s="28" t="str">
        <f>IF(V1046=N1046,$E$2,IF(V1046=O1046,$F$2,IF(V1046=P1046,$G$2,IF(V1046=Q1046,$H$2,IF(V1046=R1046,$I$2,0)))))</f>
        <v>SA_Diesel</v>
      </c>
      <c r="V1046" s="29">
        <f t="shared" si="32"/>
        <v>0.39033746036260603</v>
      </c>
      <c r="W1046" s="27">
        <v>99</v>
      </c>
      <c r="X1046">
        <v>99</v>
      </c>
      <c r="Y1046" s="28">
        <v>0.205981847502622</v>
      </c>
      <c r="Z1046" s="28">
        <v>0.449324881831417</v>
      </c>
      <c r="AA1046" s="28">
        <v>99</v>
      </c>
      <c r="AB1046" s="23">
        <v>18808.431740240099</v>
      </c>
      <c r="AC1046" s="23">
        <v>15.167956831745499</v>
      </c>
      <c r="AD1046" s="28" t="str">
        <f>IF(AE1046=W1046,$E$2,IF(AE1046=X1046,$F$2,IF(AE1046=Y1046,$G$2,IF(AE1046=Z1046,$H$2,IF(AE1046=AA1046,$I$2,0)))))</f>
        <v>SA_Diesel</v>
      </c>
      <c r="AE1046" s="29">
        <f t="shared" si="33"/>
        <v>0.205981847502622</v>
      </c>
    </row>
    <row r="1047" spans="1:31" x14ac:dyDescent="0.25">
      <c r="A1047">
        <v>1</v>
      </c>
      <c r="B1047" s="15">
        <v>15250</v>
      </c>
      <c r="C1047" s="15">
        <v>-62.532499510000001</v>
      </c>
      <c r="D1047" s="15">
        <v>-19.38845019</v>
      </c>
      <c r="E1047">
        <v>99</v>
      </c>
      <c r="F1047">
        <v>99</v>
      </c>
      <c r="G1047">
        <v>0.53255464742602199</v>
      </c>
      <c r="H1047">
        <v>0.52305267397258304</v>
      </c>
      <c r="I1047">
        <v>99</v>
      </c>
      <c r="J1047">
        <v>61077.072280991699</v>
      </c>
      <c r="K1047">
        <v>10.5669675226629</v>
      </c>
      <c r="L1047" s="28" t="str">
        <f>IF(M1047=E1047,$E$2,IF(M1047=F1047,$F$2,IF(M1047=G1047,$G$2,IF(M1047=H1047,$H$2,IF(M1047=I1047,$I$2,0)))))</f>
        <v>SA_PV</v>
      </c>
      <c r="M1047" s="29">
        <f>MIN(E1047:I1047)</f>
        <v>0.52305267397258304</v>
      </c>
      <c r="N1047">
        <v>99</v>
      </c>
      <c r="O1047">
        <v>99</v>
      </c>
      <c r="P1047">
        <v>0.39033746036260603</v>
      </c>
      <c r="Q1047">
        <v>0.52305267397258304</v>
      </c>
      <c r="R1047">
        <v>99</v>
      </c>
      <c r="S1047">
        <v>30626.508822474199</v>
      </c>
      <c r="T1047">
        <v>24.698580410215101</v>
      </c>
      <c r="U1047" s="28" t="str">
        <f>IF(V1047=N1047,$E$2,IF(V1047=O1047,$F$2,IF(V1047=P1047,$G$2,IF(V1047=Q1047,$H$2,IF(V1047=R1047,$I$2,0)))))</f>
        <v>SA_Diesel</v>
      </c>
      <c r="V1047" s="29">
        <f t="shared" si="32"/>
        <v>0.39033746036260603</v>
      </c>
      <c r="W1047" s="27">
        <v>99</v>
      </c>
      <c r="X1047">
        <v>99</v>
      </c>
      <c r="Y1047" s="28">
        <v>0.205981847502622</v>
      </c>
      <c r="Z1047" s="28">
        <v>0.52305267397258304</v>
      </c>
      <c r="AA1047" s="28">
        <v>99</v>
      </c>
      <c r="AB1047" s="23">
        <v>30626.508822474199</v>
      </c>
      <c r="AC1047" s="23">
        <v>24.698580410215101</v>
      </c>
      <c r="AD1047" s="28" t="str">
        <f>IF(AE1047=W1047,$E$2,IF(AE1047=X1047,$F$2,IF(AE1047=Y1047,$G$2,IF(AE1047=Z1047,$H$2,IF(AE1047=AA1047,$I$2,0)))))</f>
        <v>SA_Diesel</v>
      </c>
      <c r="AE1047" s="29">
        <f t="shared" si="33"/>
        <v>0.205981847502622</v>
      </c>
    </row>
    <row r="1048" spans="1:31" x14ac:dyDescent="0.25">
      <c r="A1048">
        <v>1</v>
      </c>
      <c r="B1048" s="15">
        <v>15259</v>
      </c>
      <c r="C1048" s="15">
        <v>-64.235543309999997</v>
      </c>
      <c r="D1048" s="15">
        <v>-17.10180398</v>
      </c>
      <c r="E1048">
        <v>99</v>
      </c>
      <c r="F1048">
        <v>99</v>
      </c>
      <c r="G1048">
        <v>0.74707754239036706</v>
      </c>
      <c r="H1048">
        <v>0.47982204575662701</v>
      </c>
      <c r="I1048">
        <v>99</v>
      </c>
      <c r="J1048">
        <v>65111.170180963098</v>
      </c>
      <c r="K1048">
        <v>12.842439877901899</v>
      </c>
      <c r="L1048" s="28" t="str">
        <f>IF(M1048=E1048,$E$2,IF(M1048=F1048,$F$2,IF(M1048=G1048,$G$2,IF(M1048=H1048,$H$2,IF(M1048=I1048,$I$2,0)))))</f>
        <v>SA_PV</v>
      </c>
      <c r="M1048" s="29">
        <f>MIN(E1048:I1048)</f>
        <v>0.47982204575662701</v>
      </c>
      <c r="N1048">
        <v>99</v>
      </c>
      <c r="O1048">
        <v>99</v>
      </c>
      <c r="P1048">
        <v>0.53245887827648497</v>
      </c>
      <c r="Q1048">
        <v>0.47982204575662701</v>
      </c>
      <c r="R1048">
        <v>99</v>
      </c>
      <c r="S1048">
        <v>154069.58360542901</v>
      </c>
      <c r="T1048">
        <v>30.388478028684201</v>
      </c>
      <c r="U1048" s="28" t="str">
        <f>IF(V1048=N1048,$E$2,IF(V1048=O1048,$F$2,IF(V1048=P1048,$G$2,IF(V1048=Q1048,$H$2,IF(V1048=R1048,$I$2,0)))))</f>
        <v>SA_PV</v>
      </c>
      <c r="V1048" s="29">
        <f t="shared" si="32"/>
        <v>0.47982204575662701</v>
      </c>
      <c r="W1048" s="27">
        <v>99</v>
      </c>
      <c r="X1048">
        <v>99</v>
      </c>
      <c r="Y1048" s="28">
        <v>0.25424949886960002</v>
      </c>
      <c r="Z1048" s="28">
        <v>0.47982204575662701</v>
      </c>
      <c r="AA1048" s="28">
        <v>99</v>
      </c>
      <c r="AB1048" s="23">
        <v>27378.843926789799</v>
      </c>
      <c r="AC1048" s="23">
        <v>22.079518830704199</v>
      </c>
      <c r="AD1048" s="28" t="str">
        <f>IF(AE1048=W1048,$E$2,IF(AE1048=X1048,$F$2,IF(AE1048=Y1048,$G$2,IF(AE1048=Z1048,$H$2,IF(AE1048=AA1048,$I$2,0)))))</f>
        <v>SA_Diesel</v>
      </c>
      <c r="AE1048" s="29">
        <f t="shared" si="33"/>
        <v>0.25424949886960002</v>
      </c>
    </row>
    <row r="1049" spans="1:31" x14ac:dyDescent="0.25">
      <c r="A1049">
        <v>1</v>
      </c>
      <c r="B1049" s="15">
        <v>15287</v>
      </c>
      <c r="C1049" s="15">
        <v>-60.680597249999998</v>
      </c>
      <c r="D1049" s="15">
        <v>-16.48241822</v>
      </c>
      <c r="E1049">
        <v>99</v>
      </c>
      <c r="F1049">
        <v>99</v>
      </c>
      <c r="G1049">
        <v>0.69344681864928104</v>
      </c>
      <c r="H1049">
        <v>0.45364993416990201</v>
      </c>
      <c r="I1049">
        <v>99</v>
      </c>
      <c r="J1049">
        <v>60060.935913256697</v>
      </c>
      <c r="K1049">
        <v>10.3911653829163</v>
      </c>
      <c r="L1049" s="28" t="str">
        <f>IF(M1049=E1049,$E$2,IF(M1049=F1049,$F$2,IF(M1049=G1049,$G$2,IF(M1049=H1049,$H$2,IF(M1049=I1049,$I$2,0)))))</f>
        <v>SA_PV</v>
      </c>
      <c r="M1049" s="29">
        <f>MIN(E1049:I1049)</f>
        <v>0.45364993416990201</v>
      </c>
      <c r="N1049">
        <v>99</v>
      </c>
      <c r="O1049">
        <v>99</v>
      </c>
      <c r="P1049">
        <v>0.496928523798015</v>
      </c>
      <c r="Q1049">
        <v>0.45364993416990201</v>
      </c>
      <c r="R1049">
        <v>99</v>
      </c>
      <c r="S1049">
        <v>196345.562787303</v>
      </c>
      <c r="T1049">
        <v>38.726935461006597</v>
      </c>
      <c r="U1049" s="28" t="str">
        <f>IF(V1049=N1049,$E$2,IF(V1049=O1049,$F$2,IF(V1049=P1049,$G$2,IF(V1049=Q1049,$H$2,IF(V1049=R1049,$I$2,0)))))</f>
        <v>SA_PV</v>
      </c>
      <c r="V1049" s="29">
        <f t="shared" si="32"/>
        <v>0.45364993416990201</v>
      </c>
      <c r="W1049" s="27">
        <v>99</v>
      </c>
      <c r="X1049">
        <v>99</v>
      </c>
      <c r="Y1049" s="28">
        <v>0.242182586027855</v>
      </c>
      <c r="Z1049" s="28">
        <v>0.45364993416990201</v>
      </c>
      <c r="AA1049" s="28">
        <v>99</v>
      </c>
      <c r="AB1049" s="23">
        <v>36904.441242241097</v>
      </c>
      <c r="AC1049" s="23">
        <v>29.761384648800998</v>
      </c>
      <c r="AD1049" s="28" t="str">
        <f>IF(AE1049=W1049,$E$2,IF(AE1049=X1049,$F$2,IF(AE1049=Y1049,$G$2,IF(AE1049=Z1049,$H$2,IF(AE1049=AA1049,$I$2,0)))))</f>
        <v>SA_Diesel</v>
      </c>
      <c r="AE1049" s="29">
        <f t="shared" si="33"/>
        <v>0.242182586027855</v>
      </c>
    </row>
    <row r="1050" spans="1:31" x14ac:dyDescent="0.25">
      <c r="A1050">
        <v>1</v>
      </c>
      <c r="B1050" s="15">
        <v>15292</v>
      </c>
      <c r="C1050" s="15">
        <v>-64.277978200000007</v>
      </c>
      <c r="D1050" s="15">
        <v>-16.57195316</v>
      </c>
      <c r="E1050">
        <v>99</v>
      </c>
      <c r="F1050">
        <v>99</v>
      </c>
      <c r="G1050">
        <v>1.55153839850666</v>
      </c>
      <c r="H1050">
        <v>0.46817073780227098</v>
      </c>
      <c r="I1050">
        <v>99</v>
      </c>
      <c r="J1050">
        <v>47576.791180489301</v>
      </c>
      <c r="K1050">
        <v>8.2312787509497092</v>
      </c>
      <c r="L1050" s="28" t="str">
        <f>IF(M1050=E1050,$E$2,IF(M1050=F1050,$F$2,IF(M1050=G1050,$G$2,IF(M1050=H1050,$H$2,IF(M1050=I1050,$I$2,0)))))</f>
        <v>SA_PV</v>
      </c>
      <c r="M1050" s="29">
        <f>MIN(E1050:I1050)</f>
        <v>0.46817073780227098</v>
      </c>
      <c r="N1050">
        <v>99</v>
      </c>
      <c r="O1050">
        <v>99</v>
      </c>
      <c r="P1050">
        <v>1.0654141954535199</v>
      </c>
      <c r="Q1050">
        <v>0.46817073780227098</v>
      </c>
      <c r="R1050">
        <v>99</v>
      </c>
      <c r="S1050">
        <v>78402.024735275103</v>
      </c>
      <c r="T1050">
        <v>15.4639102041962</v>
      </c>
      <c r="U1050" s="28" t="str">
        <f>IF(V1050=N1050,$E$2,IF(V1050=O1050,$F$2,IF(V1050=P1050,$G$2,IF(V1050=Q1050,$H$2,IF(V1050=R1050,$I$2,0)))))</f>
        <v>SA_PV</v>
      </c>
      <c r="V1050" s="29">
        <f t="shared" si="32"/>
        <v>0.46817073780227098</v>
      </c>
      <c r="W1050" s="27">
        <v>99</v>
      </c>
      <c r="X1050">
        <v>99</v>
      </c>
      <c r="Y1050" s="28">
        <v>0.43525319149576602</v>
      </c>
      <c r="Z1050" s="28">
        <v>0.46817073780227098</v>
      </c>
      <c r="AA1050" s="28">
        <v>99</v>
      </c>
      <c r="AB1050" s="23">
        <v>14279.1188506587</v>
      </c>
      <c r="AC1050" s="23">
        <v>11.5153172424672</v>
      </c>
      <c r="AD1050" s="28" t="str">
        <f>IF(AE1050=W1050,$E$2,IF(AE1050=X1050,$F$2,IF(AE1050=Y1050,$G$2,IF(AE1050=Z1050,$H$2,IF(AE1050=AA1050,$I$2,0)))))</f>
        <v>SA_Diesel</v>
      </c>
      <c r="AE1050" s="29">
        <f t="shared" si="33"/>
        <v>0.43525319149576602</v>
      </c>
    </row>
    <row r="1051" spans="1:31" x14ac:dyDescent="0.25">
      <c r="A1051">
        <v>1</v>
      </c>
      <c r="B1051" s="15">
        <v>15311</v>
      </c>
      <c r="C1051" s="15">
        <v>-61.492842060000001</v>
      </c>
      <c r="D1051" s="15">
        <v>-15.38855279</v>
      </c>
      <c r="E1051">
        <v>99</v>
      </c>
      <c r="F1051">
        <v>99</v>
      </c>
      <c r="G1051">
        <v>0.934785075484169</v>
      </c>
      <c r="H1051">
        <v>0.50954920662555603</v>
      </c>
      <c r="I1051">
        <v>99</v>
      </c>
      <c r="J1051">
        <v>118303.356934675</v>
      </c>
      <c r="K1051">
        <v>15.444302471889699</v>
      </c>
      <c r="L1051" s="28" t="str">
        <f>IF(M1051=E1051,$E$2,IF(M1051=F1051,$F$2,IF(M1051=G1051,$G$2,IF(M1051=H1051,$H$2,IF(M1051=I1051,$I$2,0)))))</f>
        <v>SA_PV</v>
      </c>
      <c r="M1051" s="29">
        <f>MIN(E1051:I1051)</f>
        <v>0.50954920662555603</v>
      </c>
      <c r="N1051">
        <v>99</v>
      </c>
      <c r="O1051">
        <v>99</v>
      </c>
      <c r="P1051">
        <v>0.65681511895112799</v>
      </c>
      <c r="Q1051">
        <v>0.50954920662555603</v>
      </c>
      <c r="R1051">
        <v>99</v>
      </c>
      <c r="S1051">
        <v>51735.724556588801</v>
      </c>
      <c r="T1051">
        <v>15.770288547721201</v>
      </c>
      <c r="U1051" s="28" t="str">
        <f>IF(V1051=N1051,$E$2,IF(V1051=O1051,$F$2,IF(V1051=P1051,$G$2,IF(V1051=Q1051,$H$2,IF(V1051=R1051,$I$2,0)))))</f>
        <v>SA_PV</v>
      </c>
      <c r="V1051" s="29">
        <f t="shared" si="32"/>
        <v>0.50954920662555603</v>
      </c>
      <c r="W1051" s="27">
        <v>99</v>
      </c>
      <c r="X1051">
        <v>99</v>
      </c>
      <c r="Y1051" s="28">
        <v>0.296483693815705</v>
      </c>
      <c r="Z1051" s="28">
        <v>0.50954920662555603</v>
      </c>
      <c r="AA1051" s="28">
        <v>99</v>
      </c>
      <c r="AB1051" s="23">
        <v>51735.724556588801</v>
      </c>
      <c r="AC1051" s="23">
        <v>15.770288547721201</v>
      </c>
      <c r="AD1051" s="28" t="str">
        <f>IF(AE1051=W1051,$E$2,IF(AE1051=X1051,$F$2,IF(AE1051=Y1051,$G$2,IF(AE1051=Z1051,$H$2,IF(AE1051=AA1051,$I$2,0)))))</f>
        <v>SA_Diesel</v>
      </c>
      <c r="AE1051" s="29">
        <f t="shared" si="33"/>
        <v>0.296483693815705</v>
      </c>
    </row>
    <row r="1052" spans="1:31" x14ac:dyDescent="0.25">
      <c r="A1052">
        <v>1</v>
      </c>
      <c r="B1052" s="15">
        <v>15313</v>
      </c>
      <c r="C1052" s="15">
        <v>-63.96695047</v>
      </c>
      <c r="D1052" s="15">
        <v>-15.928426229999999</v>
      </c>
      <c r="E1052">
        <v>99</v>
      </c>
      <c r="F1052">
        <v>99</v>
      </c>
      <c r="G1052">
        <v>0.69344681864928104</v>
      </c>
      <c r="H1052">
        <v>0.52248751711253605</v>
      </c>
      <c r="I1052">
        <v>99</v>
      </c>
      <c r="J1052">
        <v>57330.731008807699</v>
      </c>
      <c r="K1052">
        <v>9.9188115932193401</v>
      </c>
      <c r="L1052" s="28" t="str">
        <f>IF(M1052=E1052,$E$2,IF(M1052=F1052,$F$2,IF(M1052=G1052,$G$2,IF(M1052=H1052,$H$2,IF(M1052=I1052,$I$2,0)))))</f>
        <v>SA_PV</v>
      </c>
      <c r="M1052" s="29">
        <f>MIN(E1052:I1052)</f>
        <v>0.52248751711253605</v>
      </c>
      <c r="N1052">
        <v>99</v>
      </c>
      <c r="O1052">
        <v>99</v>
      </c>
      <c r="P1052">
        <v>0.496928523798015</v>
      </c>
      <c r="Q1052">
        <v>0.52248751711253605</v>
      </c>
      <c r="R1052">
        <v>99</v>
      </c>
      <c r="S1052">
        <v>19657.643485584202</v>
      </c>
      <c r="T1052">
        <v>15.852798995743299</v>
      </c>
      <c r="U1052" s="28" t="str">
        <f>IF(V1052=N1052,$E$2,IF(V1052=O1052,$F$2,IF(V1052=P1052,$G$2,IF(V1052=Q1052,$H$2,IF(V1052=R1052,$I$2,0)))))</f>
        <v>SA_Diesel</v>
      </c>
      <c r="V1052" s="29">
        <f t="shared" si="32"/>
        <v>0.496928523798015</v>
      </c>
      <c r="W1052" s="27">
        <v>99</v>
      </c>
      <c r="X1052">
        <v>99</v>
      </c>
      <c r="Y1052" s="28">
        <v>0.242182586027855</v>
      </c>
      <c r="Z1052" s="28">
        <v>0.52248751711253605</v>
      </c>
      <c r="AA1052" s="28">
        <v>99</v>
      </c>
      <c r="AB1052" s="23">
        <v>19657.643485584202</v>
      </c>
      <c r="AC1052" s="23">
        <v>15.852798995743299</v>
      </c>
      <c r="AD1052" s="28" t="str">
        <f>IF(AE1052=W1052,$E$2,IF(AE1052=X1052,$F$2,IF(AE1052=Y1052,$G$2,IF(AE1052=Z1052,$H$2,IF(AE1052=AA1052,$I$2,0)))))</f>
        <v>SA_Diesel</v>
      </c>
      <c r="AE1052" s="29">
        <f t="shared" si="33"/>
        <v>0.242182586027855</v>
      </c>
    </row>
    <row r="1053" spans="1:31" x14ac:dyDescent="0.25">
      <c r="A1053">
        <v>1</v>
      </c>
      <c r="B1053" s="15">
        <v>15327</v>
      </c>
      <c r="C1053" s="15">
        <v>-64.295214689999995</v>
      </c>
      <c r="D1053" s="15">
        <v>-16.726700210000001</v>
      </c>
      <c r="E1053">
        <v>99</v>
      </c>
      <c r="F1053">
        <v>99</v>
      </c>
      <c r="G1053">
        <v>1.5783537603772</v>
      </c>
      <c r="H1053">
        <v>0.47207867384402702</v>
      </c>
      <c r="I1053">
        <v>99</v>
      </c>
      <c r="J1053">
        <v>50950.818056525401</v>
      </c>
      <c r="K1053">
        <v>8.8150204250044002</v>
      </c>
      <c r="L1053" s="28" t="str">
        <f>IF(M1053=E1053,$E$2,IF(M1053=F1053,$F$2,IF(M1053=G1053,$G$2,IF(M1053=H1053,$H$2,IF(M1053=I1053,$I$2,0)))))</f>
        <v>SA_PV</v>
      </c>
      <c r="M1053" s="29">
        <f>MIN(E1053:I1053)</f>
        <v>0.47207867384402702</v>
      </c>
      <c r="N1053">
        <v>99</v>
      </c>
      <c r="O1053">
        <v>99</v>
      </c>
      <c r="P1053">
        <v>1.0831793726927601</v>
      </c>
      <c r="Q1053">
        <v>0.47207867384402702</v>
      </c>
      <c r="R1053">
        <v>99</v>
      </c>
      <c r="S1053">
        <v>130394.514436575</v>
      </c>
      <c r="T1053">
        <v>25.718839139364</v>
      </c>
      <c r="U1053" s="28" t="str">
        <f>IF(V1053=N1053,$E$2,IF(V1053=O1053,$F$2,IF(V1053=P1053,$G$2,IF(V1053=Q1053,$H$2,IF(V1053=R1053,$I$2,0)))))</f>
        <v>SA_PV</v>
      </c>
      <c r="V1053" s="29">
        <f t="shared" si="32"/>
        <v>0.47207867384402702</v>
      </c>
      <c r="W1053" s="27">
        <v>99</v>
      </c>
      <c r="X1053">
        <v>99</v>
      </c>
      <c r="Y1053" s="28">
        <v>0.44128664791663802</v>
      </c>
      <c r="Z1053" s="28">
        <v>0.47207867384402702</v>
      </c>
      <c r="AA1053" s="28">
        <v>99</v>
      </c>
      <c r="AB1053" s="23">
        <v>87576.015909657304</v>
      </c>
      <c r="AC1053" s="23">
        <v>14.280591389464499</v>
      </c>
      <c r="AD1053" s="28" t="str">
        <f>IF(AE1053=W1053,$E$2,IF(AE1053=X1053,$F$2,IF(AE1053=Y1053,$G$2,IF(AE1053=Z1053,$H$2,IF(AE1053=AA1053,$I$2,0)))))</f>
        <v>SA_Diesel</v>
      </c>
      <c r="AE1053" s="29">
        <f t="shared" si="33"/>
        <v>0.44128664791663802</v>
      </c>
    </row>
    <row r="1054" spans="1:31" x14ac:dyDescent="0.25">
      <c r="A1054">
        <v>1</v>
      </c>
      <c r="B1054" s="15">
        <v>15328</v>
      </c>
      <c r="C1054" s="15">
        <v>-64.42964757</v>
      </c>
      <c r="D1054" s="15">
        <v>-18.16012461</v>
      </c>
      <c r="E1054">
        <v>99</v>
      </c>
      <c r="F1054">
        <v>99</v>
      </c>
      <c r="G1054">
        <v>0.559370009296565</v>
      </c>
      <c r="H1054">
        <v>0.46788795073793199</v>
      </c>
      <c r="I1054">
        <v>99</v>
      </c>
      <c r="J1054">
        <v>99113.921309981306</v>
      </c>
      <c r="K1054">
        <v>19.549096905321701</v>
      </c>
      <c r="L1054" s="28" t="str">
        <f>IF(M1054=E1054,$E$2,IF(M1054=F1054,$F$2,IF(M1054=G1054,$G$2,IF(M1054=H1054,$H$2,IF(M1054=I1054,$I$2,0)))))</f>
        <v>SA_PV</v>
      </c>
      <c r="M1054" s="29">
        <f>MIN(E1054:I1054)</f>
        <v>0.46788795073793199</v>
      </c>
      <c r="N1054">
        <v>99</v>
      </c>
      <c r="O1054">
        <v>99</v>
      </c>
      <c r="P1054">
        <v>0.40810263760184101</v>
      </c>
      <c r="Q1054">
        <v>0.46788795073793199</v>
      </c>
      <c r="R1054">
        <v>99</v>
      </c>
      <c r="S1054">
        <v>21352.6939901068</v>
      </c>
      <c r="T1054">
        <v>17.219763197507199</v>
      </c>
      <c r="U1054" s="28" t="str">
        <f>IF(V1054=N1054,$E$2,IF(V1054=O1054,$F$2,IF(V1054=P1054,$G$2,IF(V1054=Q1054,$H$2,IF(V1054=R1054,$I$2,0)))))</f>
        <v>SA_Diesel</v>
      </c>
      <c r="V1054" s="29">
        <f t="shared" si="32"/>
        <v>0.40810263760184101</v>
      </c>
      <c r="W1054" s="27">
        <v>99</v>
      </c>
      <c r="X1054">
        <v>99</v>
      </c>
      <c r="Y1054" s="28">
        <v>0.21201530392349399</v>
      </c>
      <c r="Z1054" s="28">
        <v>0.46788795073793199</v>
      </c>
      <c r="AA1054" s="28">
        <v>99</v>
      </c>
      <c r="AB1054" s="23">
        <v>21352.6939901068</v>
      </c>
      <c r="AC1054" s="23">
        <v>17.219763197507199</v>
      </c>
      <c r="AD1054" s="28" t="str">
        <f>IF(AE1054=W1054,$E$2,IF(AE1054=X1054,$F$2,IF(AE1054=Y1054,$G$2,IF(AE1054=Z1054,$H$2,IF(AE1054=AA1054,$I$2,0)))))</f>
        <v>SA_Diesel</v>
      </c>
      <c r="AE1054" s="29">
        <f t="shared" si="33"/>
        <v>0.21201530392349399</v>
      </c>
    </row>
    <row r="1055" spans="1:31" x14ac:dyDescent="0.25">
      <c r="A1055">
        <v>1</v>
      </c>
      <c r="B1055" s="15">
        <v>15337</v>
      </c>
      <c r="C1055" s="15">
        <v>-62.120617899999999</v>
      </c>
      <c r="D1055" s="15">
        <v>-16.24731869</v>
      </c>
      <c r="E1055">
        <v>99</v>
      </c>
      <c r="F1055">
        <v>99</v>
      </c>
      <c r="G1055">
        <v>0.66663145677873803</v>
      </c>
      <c r="H1055">
        <v>0.52136085939369603</v>
      </c>
      <c r="I1055">
        <v>99</v>
      </c>
      <c r="J1055">
        <v>187873.06685210299</v>
      </c>
      <c r="K1055">
        <v>32.503990804862198</v>
      </c>
      <c r="L1055" s="28" t="str">
        <f>IF(M1055=E1055,$E$2,IF(M1055=F1055,$F$2,IF(M1055=G1055,$G$2,IF(M1055=H1055,$H$2,IF(M1055=I1055,$I$2,0)))))</f>
        <v>SA_PV</v>
      </c>
      <c r="M1055" s="29">
        <f>MIN(E1055:I1055)</f>
        <v>0.52136085939369603</v>
      </c>
      <c r="N1055">
        <v>99</v>
      </c>
      <c r="O1055">
        <v>99</v>
      </c>
      <c r="P1055">
        <v>0.47916334655878001</v>
      </c>
      <c r="Q1055">
        <v>0.52136085939369603</v>
      </c>
      <c r="R1055">
        <v>99</v>
      </c>
      <c r="S1055">
        <v>15232.2830675727</v>
      </c>
      <c r="T1055">
        <v>12.2839913081941</v>
      </c>
      <c r="U1055" s="28" t="str">
        <f>IF(V1055=N1055,$E$2,IF(V1055=O1055,$F$2,IF(V1055=P1055,$G$2,IF(V1055=Q1055,$H$2,IF(V1055=R1055,$I$2,0)))))</f>
        <v>SA_Diesel</v>
      </c>
      <c r="V1055" s="29">
        <f t="shared" si="32"/>
        <v>0.47916334655878001</v>
      </c>
      <c r="W1055" s="27">
        <v>99</v>
      </c>
      <c r="X1055">
        <v>99</v>
      </c>
      <c r="Y1055" s="28">
        <v>0.236149129606983</v>
      </c>
      <c r="Z1055" s="28">
        <v>0.52136085939369603</v>
      </c>
      <c r="AA1055" s="28">
        <v>99</v>
      </c>
      <c r="AB1055" s="23">
        <v>15232.2830675727</v>
      </c>
      <c r="AC1055" s="23">
        <v>12.2839913081941</v>
      </c>
      <c r="AD1055" s="28" t="str">
        <f>IF(AE1055=W1055,$E$2,IF(AE1055=X1055,$F$2,IF(AE1055=Y1055,$G$2,IF(AE1055=Z1055,$H$2,IF(AE1055=AA1055,$I$2,0)))))</f>
        <v>SA_Diesel</v>
      </c>
      <c r="AE1055" s="29">
        <f t="shared" si="33"/>
        <v>0.236149129606983</v>
      </c>
    </row>
    <row r="1056" spans="1:31" x14ac:dyDescent="0.25">
      <c r="A1056">
        <v>1</v>
      </c>
      <c r="B1056" s="15">
        <v>15342</v>
      </c>
      <c r="C1056" s="15">
        <v>-64.271331489999994</v>
      </c>
      <c r="D1056" s="15">
        <v>-18.354359079999998</v>
      </c>
      <c r="E1056">
        <v>99</v>
      </c>
      <c r="F1056">
        <v>99</v>
      </c>
      <c r="G1056">
        <v>0.47892392368493603</v>
      </c>
      <c r="H1056">
        <v>0.436830781100781</v>
      </c>
      <c r="I1056">
        <v>99</v>
      </c>
      <c r="J1056">
        <v>154069.58360542901</v>
      </c>
      <c r="K1056">
        <v>30.388478028684201</v>
      </c>
      <c r="L1056" s="28" t="str">
        <f>IF(M1056=E1056,$E$2,IF(M1056=F1056,$F$2,IF(M1056=G1056,$G$2,IF(M1056=H1056,$H$2,IF(M1056=I1056,$I$2,0)))))</f>
        <v>SA_PV</v>
      </c>
      <c r="M1056" s="29">
        <f>MIN(E1056:I1056)</f>
        <v>0.436830781100781</v>
      </c>
      <c r="N1056">
        <v>99</v>
      </c>
      <c r="O1056">
        <v>99</v>
      </c>
      <c r="P1056">
        <v>0.354807105884136</v>
      </c>
      <c r="Q1056">
        <v>0.436830781100781</v>
      </c>
      <c r="R1056">
        <v>99</v>
      </c>
      <c r="S1056">
        <v>21937.9124086499</v>
      </c>
      <c r="T1056">
        <v>17.691709388034699</v>
      </c>
      <c r="U1056" s="28" t="str">
        <f>IF(V1056=N1056,$E$2,IF(V1056=O1056,$F$2,IF(V1056=P1056,$G$2,IF(V1056=Q1056,$H$2,IF(V1056=R1056,$I$2,0)))))</f>
        <v>SA_Diesel</v>
      </c>
      <c r="V1056" s="29">
        <f t="shared" si="32"/>
        <v>0.354807105884136</v>
      </c>
      <c r="W1056" s="27">
        <v>99</v>
      </c>
      <c r="X1056">
        <v>99</v>
      </c>
      <c r="Y1056" s="28">
        <v>0.193914934660878</v>
      </c>
      <c r="Z1056" s="28">
        <v>0.436830781100781</v>
      </c>
      <c r="AA1056" s="28">
        <v>99</v>
      </c>
      <c r="AB1056" s="23">
        <v>21937.9124086499</v>
      </c>
      <c r="AC1056" s="23">
        <v>17.691709388034699</v>
      </c>
      <c r="AD1056" s="28" t="str">
        <f>IF(AE1056=W1056,$E$2,IF(AE1056=X1056,$F$2,IF(AE1056=Y1056,$G$2,IF(AE1056=Z1056,$H$2,IF(AE1056=AA1056,$I$2,0)))))</f>
        <v>SA_Diesel</v>
      </c>
      <c r="AE1056" s="29">
        <f t="shared" si="33"/>
        <v>0.193914934660878</v>
      </c>
    </row>
    <row r="1057" spans="1:31" x14ac:dyDescent="0.25">
      <c r="A1057">
        <v>1</v>
      </c>
      <c r="B1057" s="15">
        <v>15345</v>
      </c>
      <c r="C1057" s="15">
        <v>-63.770983039999997</v>
      </c>
      <c r="D1057" s="15">
        <v>-16.000488019999999</v>
      </c>
      <c r="E1057">
        <v>99</v>
      </c>
      <c r="F1057">
        <v>99</v>
      </c>
      <c r="G1057">
        <v>0.47892392368493603</v>
      </c>
      <c r="H1057">
        <v>0.519400856162892</v>
      </c>
      <c r="I1057">
        <v>99</v>
      </c>
      <c r="J1057">
        <v>196345.562787303</v>
      </c>
      <c r="K1057">
        <v>38.726935461006597</v>
      </c>
      <c r="L1057" s="28" t="str">
        <f>IF(M1057=E1057,$E$2,IF(M1057=F1057,$F$2,IF(M1057=G1057,$G$2,IF(M1057=H1057,$H$2,IF(M1057=I1057,$I$2,0)))))</f>
        <v>SA_Diesel</v>
      </c>
      <c r="M1057" s="29">
        <f>MIN(E1057:I1057)</f>
        <v>0.47892392368493603</v>
      </c>
      <c r="N1057">
        <v>99</v>
      </c>
      <c r="O1057">
        <v>99</v>
      </c>
      <c r="P1057">
        <v>0.354807105884136</v>
      </c>
      <c r="Q1057">
        <v>0.519400856162892</v>
      </c>
      <c r="R1057">
        <v>99</v>
      </c>
      <c r="S1057">
        <v>14986.799329216999</v>
      </c>
      <c r="T1057">
        <v>12.086022291016</v>
      </c>
      <c r="U1057" s="28" t="str">
        <f>IF(V1057=N1057,$E$2,IF(V1057=O1057,$F$2,IF(V1057=P1057,$G$2,IF(V1057=Q1057,$H$2,IF(V1057=R1057,$I$2,0)))))</f>
        <v>SA_Diesel</v>
      </c>
      <c r="V1057" s="29">
        <f t="shared" si="32"/>
        <v>0.354807105884136</v>
      </c>
      <c r="W1057" s="27">
        <v>99</v>
      </c>
      <c r="X1057">
        <v>99</v>
      </c>
      <c r="Y1057" s="28">
        <v>0.193914934660878</v>
      </c>
      <c r="Z1057" s="28">
        <v>0.519400856162892</v>
      </c>
      <c r="AA1057" s="28">
        <v>99</v>
      </c>
      <c r="AB1057" s="23">
        <v>14986.799329216999</v>
      </c>
      <c r="AC1057" s="23">
        <v>12.086022291016</v>
      </c>
      <c r="AD1057" s="28" t="str">
        <f>IF(AE1057=W1057,$E$2,IF(AE1057=X1057,$F$2,IF(AE1057=Y1057,$G$2,IF(AE1057=Z1057,$H$2,IF(AE1057=AA1057,$I$2,0)))))</f>
        <v>SA_Diesel</v>
      </c>
      <c r="AE1057" s="29">
        <f t="shared" si="33"/>
        <v>0.193914934660878</v>
      </c>
    </row>
    <row r="1058" spans="1:31" x14ac:dyDescent="0.25">
      <c r="A1058">
        <v>1</v>
      </c>
      <c r="B1058" s="15">
        <v>15357</v>
      </c>
      <c r="C1058" s="15">
        <v>-60.462614090000002</v>
      </c>
      <c r="D1058" s="15">
        <v>-16.153611640000001</v>
      </c>
      <c r="E1058">
        <v>99</v>
      </c>
      <c r="F1058">
        <v>99</v>
      </c>
      <c r="G1058">
        <v>0.559370009296565</v>
      </c>
      <c r="H1058">
        <v>0.44368482055319902</v>
      </c>
      <c r="I1058">
        <v>99</v>
      </c>
      <c r="J1058">
        <v>78402.024735275103</v>
      </c>
      <c r="K1058">
        <v>15.4639102041962</v>
      </c>
      <c r="L1058" s="28" t="str">
        <f>IF(M1058=E1058,$E$2,IF(M1058=F1058,$F$2,IF(M1058=G1058,$G$2,IF(M1058=H1058,$H$2,IF(M1058=I1058,$I$2,0)))))</f>
        <v>SA_PV</v>
      </c>
      <c r="M1058" s="29">
        <f>MIN(E1058:I1058)</f>
        <v>0.44368482055319902</v>
      </c>
      <c r="N1058">
        <v>99</v>
      </c>
      <c r="O1058">
        <v>99</v>
      </c>
      <c r="P1058">
        <v>0.40810263760184101</v>
      </c>
      <c r="Q1058">
        <v>0.44368482055319902</v>
      </c>
      <c r="R1058">
        <v>99</v>
      </c>
      <c r="S1058">
        <v>13876.060025535</v>
      </c>
      <c r="T1058">
        <v>11.1902726590291</v>
      </c>
      <c r="U1058" s="28" t="str">
        <f>IF(V1058=N1058,$E$2,IF(V1058=O1058,$F$2,IF(V1058=P1058,$G$2,IF(V1058=Q1058,$H$2,IF(V1058=R1058,$I$2,0)))))</f>
        <v>SA_Diesel</v>
      </c>
      <c r="V1058" s="29">
        <f t="shared" si="32"/>
        <v>0.40810263760184101</v>
      </c>
      <c r="W1058" s="27">
        <v>99</v>
      </c>
      <c r="X1058">
        <v>99</v>
      </c>
      <c r="Y1058" s="28">
        <v>0.21201530392349399</v>
      </c>
      <c r="Z1058" s="28">
        <v>0.44368482055319902</v>
      </c>
      <c r="AA1058" s="28">
        <v>99</v>
      </c>
      <c r="AB1058" s="23">
        <v>13876.060025535</v>
      </c>
      <c r="AC1058" s="23">
        <v>11.1902726590291</v>
      </c>
      <c r="AD1058" s="28" t="str">
        <f>IF(AE1058=W1058,$E$2,IF(AE1058=X1058,$F$2,IF(AE1058=Y1058,$G$2,IF(AE1058=Z1058,$H$2,IF(AE1058=AA1058,$I$2,0)))))</f>
        <v>SA_Diesel</v>
      </c>
      <c r="AE1058" s="29">
        <f t="shared" si="33"/>
        <v>0.21201530392349399</v>
      </c>
    </row>
    <row r="1059" spans="1:31" x14ac:dyDescent="0.25">
      <c r="A1059">
        <v>1</v>
      </c>
      <c r="B1059" s="15">
        <v>15358</v>
      </c>
      <c r="C1059" s="15">
        <v>-62.575021280000001</v>
      </c>
      <c r="D1059" s="15">
        <v>-19.605541939999998</v>
      </c>
      <c r="E1059">
        <v>0.42507363127354603</v>
      </c>
      <c r="F1059">
        <v>99</v>
      </c>
      <c r="G1059">
        <v>0.50573928555547898</v>
      </c>
      <c r="H1059">
        <v>0.519679953882485</v>
      </c>
      <c r="I1059">
        <v>99</v>
      </c>
      <c r="J1059">
        <v>120456.14997774</v>
      </c>
      <c r="K1059">
        <v>20.840164356010501</v>
      </c>
      <c r="L1059" s="28" t="str">
        <f>IF(M1059=E1059,$E$2,IF(M1059=F1059,$F$2,IF(M1059=G1059,$G$2,IF(M1059=H1059,$H$2,IF(M1059=I1059,$I$2,0)))))</f>
        <v>MG_Hydro</v>
      </c>
      <c r="M1059" s="29">
        <f>MIN(E1059:I1059)</f>
        <v>0.42507363127354603</v>
      </c>
      <c r="N1059">
        <v>0.42507363127354603</v>
      </c>
      <c r="O1059">
        <v>99</v>
      </c>
      <c r="P1059">
        <v>0.37257228312337098</v>
      </c>
      <c r="Q1059">
        <v>0.519679953882485</v>
      </c>
      <c r="R1059">
        <v>99</v>
      </c>
      <c r="S1059">
        <v>32387.337642283299</v>
      </c>
      <c r="T1059">
        <v>26.118591174313899</v>
      </c>
      <c r="U1059" s="28" t="str">
        <f>IF(V1059=N1059,$E$2,IF(V1059=O1059,$F$2,IF(V1059=P1059,$G$2,IF(V1059=Q1059,$H$2,IF(V1059=R1059,$I$2,0)))))</f>
        <v>SA_Diesel</v>
      </c>
      <c r="V1059" s="29">
        <f t="shared" si="32"/>
        <v>0.37257228312337098</v>
      </c>
      <c r="W1059" s="27">
        <v>0.42507363127354603</v>
      </c>
      <c r="X1059">
        <v>99</v>
      </c>
      <c r="Y1059" s="28">
        <v>0.19994839108175</v>
      </c>
      <c r="Z1059" s="28">
        <v>0.519679953882485</v>
      </c>
      <c r="AA1059" s="28">
        <v>99</v>
      </c>
      <c r="AB1059" s="23">
        <v>32387.337642283299</v>
      </c>
      <c r="AC1059" s="23">
        <v>26.118591174313899</v>
      </c>
      <c r="AD1059" s="28" t="str">
        <f>IF(AE1059=W1059,$E$2,IF(AE1059=X1059,$F$2,IF(AE1059=Y1059,$G$2,IF(AE1059=Z1059,$H$2,IF(AE1059=AA1059,$I$2,0)))))</f>
        <v>SA_Diesel</v>
      </c>
      <c r="AE1059" s="29">
        <f t="shared" si="33"/>
        <v>0.19994839108175</v>
      </c>
    </row>
    <row r="1060" spans="1:31" x14ac:dyDescent="0.25">
      <c r="A1060">
        <v>1</v>
      </c>
      <c r="B1060" s="15">
        <v>15387</v>
      </c>
      <c r="C1060" s="15">
        <v>-65.356883100000005</v>
      </c>
      <c r="D1060" s="15">
        <v>-15.410404679999999</v>
      </c>
      <c r="E1060">
        <v>99</v>
      </c>
      <c r="F1060">
        <v>99</v>
      </c>
      <c r="G1060">
        <v>0.47892392368493603</v>
      </c>
      <c r="H1060">
        <v>0.52023905012119698</v>
      </c>
      <c r="I1060">
        <v>99</v>
      </c>
      <c r="J1060">
        <v>130394.514436575</v>
      </c>
      <c r="K1060">
        <v>25.718839139364</v>
      </c>
      <c r="L1060" s="28" t="str">
        <f>IF(M1060=E1060,$E$2,IF(M1060=F1060,$F$2,IF(M1060=G1060,$G$2,IF(M1060=H1060,$H$2,IF(M1060=I1060,$I$2,0)))))</f>
        <v>SA_Diesel</v>
      </c>
      <c r="M1060" s="29">
        <f>MIN(E1060:I1060)</f>
        <v>0.47892392368493603</v>
      </c>
      <c r="N1060">
        <v>99</v>
      </c>
      <c r="O1060">
        <v>99</v>
      </c>
      <c r="P1060">
        <v>0.354807105884136</v>
      </c>
      <c r="Q1060">
        <v>0.52023905012119698</v>
      </c>
      <c r="R1060">
        <v>99</v>
      </c>
      <c r="S1060">
        <v>20053.660469308499</v>
      </c>
      <c r="T1060">
        <v>16.172164724727299</v>
      </c>
      <c r="U1060" s="28" t="str">
        <f>IF(V1060=N1060,$E$2,IF(V1060=O1060,$F$2,IF(V1060=P1060,$G$2,IF(V1060=Q1060,$H$2,IF(V1060=R1060,$I$2,0)))))</f>
        <v>SA_Diesel</v>
      </c>
      <c r="V1060" s="29">
        <f t="shared" si="32"/>
        <v>0.354807105884136</v>
      </c>
      <c r="W1060" s="27">
        <v>99</v>
      </c>
      <c r="X1060">
        <v>99</v>
      </c>
      <c r="Y1060" s="28">
        <v>0.193914934660878</v>
      </c>
      <c r="Z1060" s="28">
        <v>0.52023905012119698</v>
      </c>
      <c r="AA1060" s="28">
        <v>99</v>
      </c>
      <c r="AB1060" s="23">
        <v>20053.660469308499</v>
      </c>
      <c r="AC1060" s="23">
        <v>16.172164724727299</v>
      </c>
      <c r="AD1060" s="28" t="str">
        <f>IF(AE1060=W1060,$E$2,IF(AE1060=X1060,$F$2,IF(AE1060=Y1060,$G$2,IF(AE1060=Z1060,$H$2,IF(AE1060=AA1060,$I$2,0)))))</f>
        <v>SA_Diesel</v>
      </c>
      <c r="AE1060" s="29">
        <f t="shared" si="33"/>
        <v>0.193914934660878</v>
      </c>
    </row>
    <row r="1061" spans="1:31" x14ac:dyDescent="0.25">
      <c r="A1061">
        <v>1</v>
      </c>
      <c r="B1061" s="15">
        <v>15398</v>
      </c>
      <c r="C1061" s="15">
        <v>-65.062386219999993</v>
      </c>
      <c r="D1061" s="15">
        <v>-19.90593891</v>
      </c>
      <c r="E1061">
        <v>0.57365520392533897</v>
      </c>
      <c r="F1061">
        <v>99</v>
      </c>
      <c r="G1061">
        <v>0.82752362800199597</v>
      </c>
      <c r="H1061">
        <v>0.43349367735334199</v>
      </c>
      <c r="I1061">
        <v>99</v>
      </c>
      <c r="J1061">
        <v>117169.92232795</v>
      </c>
      <c r="K1061">
        <v>20.271612859506899</v>
      </c>
      <c r="L1061" s="28" t="str">
        <f>IF(M1061=E1061,$E$2,IF(M1061=F1061,$F$2,IF(M1061=G1061,$G$2,IF(M1061=H1061,$H$2,IF(M1061=I1061,$I$2,0)))))</f>
        <v>SA_PV</v>
      </c>
      <c r="M1061" s="29">
        <f>MIN(E1061:I1061)</f>
        <v>0.43349367735334199</v>
      </c>
      <c r="N1061">
        <v>0.57365520392533897</v>
      </c>
      <c r="O1061">
        <v>99</v>
      </c>
      <c r="P1061">
        <v>0.58575440999418904</v>
      </c>
      <c r="Q1061">
        <v>0.43349367735334199</v>
      </c>
      <c r="R1061">
        <v>99</v>
      </c>
      <c r="S1061">
        <v>56886.613285175699</v>
      </c>
      <c r="T1061">
        <v>9.8419746168124096</v>
      </c>
      <c r="U1061" s="28" t="str">
        <f>IF(V1061=N1061,$E$2,IF(V1061=O1061,$F$2,IF(V1061=P1061,$G$2,IF(V1061=Q1061,$H$2,IF(V1061=R1061,$I$2,0)))))</f>
        <v>SA_PV</v>
      </c>
      <c r="V1061" s="29">
        <f t="shared" si="32"/>
        <v>0.43349367735334199</v>
      </c>
      <c r="W1061" s="27">
        <v>0.57365520392533897</v>
      </c>
      <c r="X1061">
        <v>99</v>
      </c>
      <c r="Y1061" s="28">
        <v>0.27234986813221601</v>
      </c>
      <c r="Z1061" s="28">
        <v>0.43349367735334199</v>
      </c>
      <c r="AA1061" s="28">
        <v>99</v>
      </c>
      <c r="AB1061" s="23">
        <v>11189.3718515951</v>
      </c>
      <c r="AC1061" s="23">
        <v>9.0236076863459491</v>
      </c>
      <c r="AD1061" s="28" t="str">
        <f>IF(AE1061=W1061,$E$2,IF(AE1061=X1061,$F$2,IF(AE1061=Y1061,$G$2,IF(AE1061=Z1061,$H$2,IF(AE1061=AA1061,$I$2,0)))))</f>
        <v>SA_Diesel</v>
      </c>
      <c r="AE1061" s="29">
        <f t="shared" si="33"/>
        <v>0.27234986813221601</v>
      </c>
    </row>
    <row r="1062" spans="1:31" x14ac:dyDescent="0.25">
      <c r="A1062">
        <v>1</v>
      </c>
      <c r="B1062" s="15">
        <v>15406</v>
      </c>
      <c r="C1062" s="15">
        <v>-68.663279450000005</v>
      </c>
      <c r="D1062" s="15">
        <v>-16.860280769999999</v>
      </c>
      <c r="E1062">
        <v>99</v>
      </c>
      <c r="F1062">
        <v>99</v>
      </c>
      <c r="G1062">
        <v>0.42529319994384901</v>
      </c>
      <c r="H1062">
        <v>0.35688909419340198</v>
      </c>
      <c r="I1062">
        <v>0.31006072007102398</v>
      </c>
      <c r="J1062">
        <v>93137.597350933094</v>
      </c>
      <c r="K1062">
        <v>16.113771167981501</v>
      </c>
      <c r="L1062" s="28" t="str">
        <f>IF(M1062=E1062,$E$2,IF(M1062=F1062,$F$2,IF(M1062=G1062,$G$2,IF(M1062=H1062,$H$2,IF(M1062=I1062,$I$2,0)))))</f>
        <v>Grid_extension</v>
      </c>
      <c r="M1062" s="29">
        <f>MIN(E1062:I1062)</f>
        <v>0.31006072007102398</v>
      </c>
      <c r="N1062">
        <v>99</v>
      </c>
      <c r="O1062">
        <v>99</v>
      </c>
      <c r="P1062">
        <v>0.31927675140566703</v>
      </c>
      <c r="Q1062">
        <v>0.35688909419340198</v>
      </c>
      <c r="R1062">
        <v>0.31006072007102398</v>
      </c>
      <c r="S1062">
        <v>123499.75715640299</v>
      </c>
      <c r="T1062">
        <v>17.876691960094998</v>
      </c>
      <c r="U1062" s="28" t="str">
        <f>IF(V1062=N1062,$E$2,IF(V1062=O1062,$F$2,IF(V1062=P1062,$G$2,IF(V1062=Q1062,$H$2,IF(V1062=R1062,$I$2,0)))))</f>
        <v>Grid_extension</v>
      </c>
      <c r="V1062" s="29">
        <f t="shared" si="32"/>
        <v>0.31006072007102398</v>
      </c>
      <c r="W1062" s="27">
        <v>99</v>
      </c>
      <c r="X1062">
        <v>99</v>
      </c>
      <c r="Y1062" s="28">
        <v>0.18184802181913301</v>
      </c>
      <c r="Z1062" s="28">
        <v>0.35688909419340198</v>
      </c>
      <c r="AA1062" s="28">
        <v>99</v>
      </c>
      <c r="AB1062" s="23">
        <v>38364.211905374897</v>
      </c>
      <c r="AC1062" s="23">
        <v>30.9386087102462</v>
      </c>
      <c r="AD1062" s="28" t="str">
        <f>IF(AE1062=W1062,$E$2,IF(AE1062=X1062,$F$2,IF(AE1062=Y1062,$G$2,IF(AE1062=Z1062,$H$2,IF(AE1062=AA1062,$I$2,0)))))</f>
        <v>SA_Diesel</v>
      </c>
      <c r="AE1062" s="29">
        <f t="shared" si="33"/>
        <v>0.18184802181913301</v>
      </c>
    </row>
    <row r="1063" spans="1:31" x14ac:dyDescent="0.25">
      <c r="A1063">
        <v>1</v>
      </c>
      <c r="B1063" s="15">
        <v>15409</v>
      </c>
      <c r="C1063" s="15">
        <v>-69.242845529999997</v>
      </c>
      <c r="D1063" s="15">
        <v>-15.07073707</v>
      </c>
      <c r="E1063">
        <v>99</v>
      </c>
      <c r="F1063">
        <v>99</v>
      </c>
      <c r="G1063">
        <v>0.47892392368493603</v>
      </c>
      <c r="H1063">
        <v>0.43291154618411098</v>
      </c>
      <c r="I1063">
        <v>99</v>
      </c>
      <c r="J1063">
        <v>112390.63785797299</v>
      </c>
      <c r="K1063">
        <v>22.1677786702117</v>
      </c>
      <c r="L1063" s="28" t="str">
        <f>IF(M1063=E1063,$E$2,IF(M1063=F1063,$F$2,IF(M1063=G1063,$G$2,IF(M1063=H1063,$H$2,IF(M1063=I1063,$I$2,0)))))</f>
        <v>SA_PV</v>
      </c>
      <c r="M1063" s="29">
        <f>MIN(E1063:I1063)</f>
        <v>0.43291154618411098</v>
      </c>
      <c r="N1063">
        <v>99</v>
      </c>
      <c r="O1063">
        <v>99</v>
      </c>
      <c r="P1063">
        <v>0.354807105884136</v>
      </c>
      <c r="Q1063">
        <v>0.43291154618411098</v>
      </c>
      <c r="R1063">
        <v>99</v>
      </c>
      <c r="S1063">
        <v>17576.418239612802</v>
      </c>
      <c r="T1063">
        <v>14.1744062874085</v>
      </c>
      <c r="U1063" s="28" t="str">
        <f>IF(V1063=N1063,$E$2,IF(V1063=O1063,$F$2,IF(V1063=P1063,$G$2,IF(V1063=Q1063,$H$2,IF(V1063=R1063,$I$2,0)))))</f>
        <v>SA_Diesel</v>
      </c>
      <c r="V1063" s="29">
        <f t="shared" si="32"/>
        <v>0.354807105884136</v>
      </c>
      <c r="W1063" s="27">
        <v>99</v>
      </c>
      <c r="X1063">
        <v>99</v>
      </c>
      <c r="Y1063" s="28">
        <v>0.193914934660878</v>
      </c>
      <c r="Z1063" s="28">
        <v>0.43291154618411098</v>
      </c>
      <c r="AA1063" s="28">
        <v>99</v>
      </c>
      <c r="AB1063" s="23">
        <v>17576.418239612802</v>
      </c>
      <c r="AC1063" s="23">
        <v>14.1744062874085</v>
      </c>
      <c r="AD1063" s="28" t="str">
        <f>IF(AE1063=W1063,$E$2,IF(AE1063=X1063,$F$2,IF(AE1063=Y1063,$G$2,IF(AE1063=Z1063,$H$2,IF(AE1063=AA1063,$I$2,0)))))</f>
        <v>SA_Diesel</v>
      </c>
      <c r="AE1063" s="29">
        <f t="shared" si="33"/>
        <v>0.193914934660878</v>
      </c>
    </row>
    <row r="1064" spans="1:31" x14ac:dyDescent="0.25">
      <c r="A1064">
        <v>1</v>
      </c>
      <c r="B1064" s="15">
        <v>15410</v>
      </c>
      <c r="C1064" s="15">
        <v>-69.162671020000005</v>
      </c>
      <c r="D1064" s="15">
        <v>-17.94099361</v>
      </c>
      <c r="E1064">
        <v>99</v>
      </c>
      <c r="F1064">
        <v>99</v>
      </c>
      <c r="G1064">
        <v>0.47892392368493603</v>
      </c>
      <c r="H1064">
        <v>0.39539018568082801</v>
      </c>
      <c r="I1064">
        <v>99</v>
      </c>
      <c r="J1064">
        <v>14986.799329216999</v>
      </c>
      <c r="K1064">
        <v>12.086022291016</v>
      </c>
      <c r="L1064" s="28" t="str">
        <f>IF(M1064=E1064,$E$2,IF(M1064=F1064,$F$2,IF(M1064=G1064,$G$2,IF(M1064=H1064,$H$2,IF(M1064=I1064,$I$2,0)))))</f>
        <v>SA_PV</v>
      </c>
      <c r="M1064" s="29">
        <f>MIN(E1064:I1064)</f>
        <v>0.39539018568082801</v>
      </c>
      <c r="N1064">
        <v>99</v>
      </c>
      <c r="O1064">
        <v>99</v>
      </c>
      <c r="P1064">
        <v>0.354807105884136</v>
      </c>
      <c r="Q1064">
        <v>0.39539018568082801</v>
      </c>
      <c r="R1064">
        <v>99</v>
      </c>
      <c r="S1064">
        <v>16308.150270374899</v>
      </c>
      <c r="T1064">
        <v>13.1516185252938</v>
      </c>
      <c r="U1064" s="28" t="str">
        <f>IF(V1064=N1064,$E$2,IF(V1064=O1064,$F$2,IF(V1064=P1064,$G$2,IF(V1064=Q1064,$H$2,IF(V1064=R1064,$I$2,0)))))</f>
        <v>SA_Diesel</v>
      </c>
      <c r="V1064" s="29">
        <f t="shared" si="32"/>
        <v>0.354807105884136</v>
      </c>
      <c r="W1064" s="27">
        <v>99</v>
      </c>
      <c r="X1064">
        <v>99</v>
      </c>
      <c r="Y1064" s="28">
        <v>0.193914934660878</v>
      </c>
      <c r="Z1064" s="28">
        <v>0.39539018568082801</v>
      </c>
      <c r="AA1064" s="28">
        <v>99</v>
      </c>
      <c r="AB1064" s="23">
        <v>16308.150270374899</v>
      </c>
      <c r="AC1064" s="23">
        <v>13.1516185252938</v>
      </c>
      <c r="AD1064" s="28" t="str">
        <f>IF(AE1064=W1064,$E$2,IF(AE1064=X1064,$F$2,IF(AE1064=Y1064,$G$2,IF(AE1064=Z1064,$H$2,IF(AE1064=AA1064,$I$2,0)))))</f>
        <v>SA_Diesel</v>
      </c>
      <c r="AE1064" s="29">
        <f t="shared" si="33"/>
        <v>0.193914934660878</v>
      </c>
    </row>
    <row r="1065" spans="1:31" x14ac:dyDescent="0.25">
      <c r="A1065">
        <v>1</v>
      </c>
      <c r="B1065" s="15">
        <v>15419</v>
      </c>
      <c r="C1065" s="15">
        <v>-67.44110268</v>
      </c>
      <c r="D1065" s="15">
        <v>-18.27611696</v>
      </c>
      <c r="E1065">
        <v>99</v>
      </c>
      <c r="F1065">
        <v>99</v>
      </c>
      <c r="G1065">
        <v>0.42529319994385001</v>
      </c>
      <c r="H1065">
        <v>0.382111574150654</v>
      </c>
      <c r="I1065">
        <v>99</v>
      </c>
      <c r="J1065">
        <v>72204.180854834005</v>
      </c>
      <c r="K1065">
        <v>14.2414557899081</v>
      </c>
      <c r="L1065" s="28" t="str">
        <f>IF(M1065=E1065,$E$2,IF(M1065=F1065,$F$2,IF(M1065=G1065,$G$2,IF(M1065=H1065,$H$2,IF(M1065=I1065,$I$2,0)))))</f>
        <v>SA_PV</v>
      </c>
      <c r="M1065" s="29">
        <f>MIN(E1065:I1065)</f>
        <v>0.382111574150654</v>
      </c>
      <c r="N1065">
        <v>99</v>
      </c>
      <c r="O1065">
        <v>99</v>
      </c>
      <c r="P1065">
        <v>0.31927675140566703</v>
      </c>
      <c r="Q1065">
        <v>0.382111574150654</v>
      </c>
      <c r="R1065">
        <v>99</v>
      </c>
      <c r="S1065">
        <v>13465.053457652601</v>
      </c>
      <c r="T1065">
        <v>10.858818661943999</v>
      </c>
      <c r="U1065" s="28" t="str">
        <f>IF(V1065=N1065,$E$2,IF(V1065=O1065,$F$2,IF(V1065=P1065,$G$2,IF(V1065=Q1065,$H$2,IF(V1065=R1065,$I$2,0)))))</f>
        <v>SA_Diesel</v>
      </c>
      <c r="V1065" s="29">
        <f t="shared" si="32"/>
        <v>0.31927675140566703</v>
      </c>
      <c r="W1065" s="27">
        <v>99</v>
      </c>
      <c r="X1065">
        <v>99</v>
      </c>
      <c r="Y1065" s="28">
        <v>0.18184802181913301</v>
      </c>
      <c r="Z1065" s="28">
        <v>0.382111574150654</v>
      </c>
      <c r="AA1065" s="28">
        <v>99</v>
      </c>
      <c r="AB1065" s="23">
        <v>13465.053457652601</v>
      </c>
      <c r="AC1065" s="23">
        <v>10.858818661943999</v>
      </c>
      <c r="AD1065" s="28" t="str">
        <f>IF(AE1065=W1065,$E$2,IF(AE1065=X1065,$F$2,IF(AE1065=Y1065,$G$2,IF(AE1065=Z1065,$H$2,IF(AE1065=AA1065,$I$2,0)))))</f>
        <v>SA_Diesel</v>
      </c>
      <c r="AE1065" s="29">
        <f t="shared" si="33"/>
        <v>0.18184802181913301</v>
      </c>
    </row>
    <row r="1066" spans="1:31" x14ac:dyDescent="0.25">
      <c r="A1066">
        <v>1</v>
      </c>
      <c r="B1066" s="15">
        <v>15424</v>
      </c>
      <c r="C1066" s="15">
        <v>-65.635675680000006</v>
      </c>
      <c r="D1066" s="15">
        <v>-19.158564370000001</v>
      </c>
      <c r="E1066">
        <v>0.628337394770621</v>
      </c>
      <c r="F1066">
        <v>99</v>
      </c>
      <c r="G1066">
        <v>0.398477838073306</v>
      </c>
      <c r="H1066">
        <v>0.42269422822347202</v>
      </c>
      <c r="I1066">
        <v>99</v>
      </c>
      <c r="J1066">
        <v>20053.660469308499</v>
      </c>
      <c r="K1066">
        <v>16.172164724727299</v>
      </c>
      <c r="L1066" s="28" t="str">
        <f>IF(M1066=E1066,$E$2,IF(M1066=F1066,$F$2,IF(M1066=G1066,$G$2,IF(M1066=H1066,$H$2,IF(M1066=I1066,$I$2,0)))))</f>
        <v>SA_Diesel</v>
      </c>
      <c r="M1066" s="29">
        <f>MIN(E1066:I1066)</f>
        <v>0.398477838073306</v>
      </c>
      <c r="N1066">
        <v>0.628337394770621</v>
      </c>
      <c r="O1066">
        <v>99</v>
      </c>
      <c r="P1066">
        <v>0.30151157416643198</v>
      </c>
      <c r="Q1066">
        <v>0.42269422822347202</v>
      </c>
      <c r="R1066">
        <v>99</v>
      </c>
      <c r="S1066">
        <v>10178.655242788</v>
      </c>
      <c r="T1066">
        <v>8.2085208091814099</v>
      </c>
      <c r="U1066" s="28" t="str">
        <f>IF(V1066=N1066,$E$2,IF(V1066=O1066,$F$2,IF(V1066=P1066,$G$2,IF(V1066=Q1066,$H$2,IF(V1066=R1066,$I$2,0)))))</f>
        <v>SA_Diesel</v>
      </c>
      <c r="V1066" s="29">
        <f t="shared" si="32"/>
        <v>0.30151157416643198</v>
      </c>
      <c r="W1066" s="27">
        <v>0.628337394770621</v>
      </c>
      <c r="X1066">
        <v>99</v>
      </c>
      <c r="Y1066" s="28">
        <v>0.17581456539826101</v>
      </c>
      <c r="Z1066" s="28">
        <v>0.42269422822347202</v>
      </c>
      <c r="AA1066" s="28">
        <v>99</v>
      </c>
      <c r="AB1066" s="23">
        <v>10178.655242788</v>
      </c>
      <c r="AC1066" s="23">
        <v>8.2085208091814099</v>
      </c>
      <c r="AD1066" s="28" t="str">
        <f>IF(AE1066=W1066,$E$2,IF(AE1066=X1066,$F$2,IF(AE1066=Y1066,$G$2,IF(AE1066=Z1066,$H$2,IF(AE1066=AA1066,$I$2,0)))))</f>
        <v>SA_Diesel</v>
      </c>
      <c r="AE1066" s="29">
        <f t="shared" si="33"/>
        <v>0.17581456539826101</v>
      </c>
    </row>
    <row r="1067" spans="1:31" x14ac:dyDescent="0.25">
      <c r="A1067">
        <v>1</v>
      </c>
      <c r="B1067" s="15">
        <v>15432</v>
      </c>
      <c r="C1067" s="15">
        <v>-62.106047250000003</v>
      </c>
      <c r="D1067" s="15">
        <v>-17.574921939999999</v>
      </c>
      <c r="E1067">
        <v>99</v>
      </c>
      <c r="F1067">
        <v>99</v>
      </c>
      <c r="G1067">
        <v>0.47892392368493603</v>
      </c>
      <c r="H1067">
        <v>0.67635398739926</v>
      </c>
      <c r="I1067">
        <v>99</v>
      </c>
      <c r="J1067">
        <v>56886.613285175699</v>
      </c>
      <c r="K1067">
        <v>9.8419746168124096</v>
      </c>
      <c r="L1067" s="28" t="str">
        <f>IF(M1067=E1067,$E$2,IF(M1067=F1067,$F$2,IF(M1067=G1067,$G$2,IF(M1067=H1067,$H$2,IF(M1067=I1067,$I$2,0)))))</f>
        <v>SA_Diesel</v>
      </c>
      <c r="M1067" s="29">
        <f>MIN(E1067:I1067)</f>
        <v>0.47892392368493603</v>
      </c>
      <c r="N1067">
        <v>99</v>
      </c>
      <c r="O1067">
        <v>99</v>
      </c>
      <c r="P1067">
        <v>0.354807105884136</v>
      </c>
      <c r="Q1067">
        <v>0.67635398739926</v>
      </c>
      <c r="R1067">
        <v>99</v>
      </c>
      <c r="S1067">
        <v>37318.355002748896</v>
      </c>
      <c r="T1067">
        <v>30.095183135466701</v>
      </c>
      <c r="U1067" s="28" t="str">
        <f>IF(V1067=N1067,$E$2,IF(V1067=O1067,$F$2,IF(V1067=P1067,$G$2,IF(V1067=Q1067,$H$2,IF(V1067=R1067,$I$2,0)))))</f>
        <v>SA_Diesel</v>
      </c>
      <c r="V1067" s="29">
        <f t="shared" si="32"/>
        <v>0.354807105884136</v>
      </c>
      <c r="W1067" s="27">
        <v>99</v>
      </c>
      <c r="X1067">
        <v>99</v>
      </c>
      <c r="Y1067" s="28">
        <v>0.193914934660878</v>
      </c>
      <c r="Z1067" s="28">
        <v>0.67635398739926</v>
      </c>
      <c r="AA1067" s="28">
        <v>99</v>
      </c>
      <c r="AB1067" s="23">
        <v>37318.355002748896</v>
      </c>
      <c r="AC1067" s="23">
        <v>30.095183135466701</v>
      </c>
      <c r="AD1067" s="28" t="str">
        <f>IF(AE1067=W1067,$E$2,IF(AE1067=X1067,$F$2,IF(AE1067=Y1067,$G$2,IF(AE1067=Z1067,$H$2,IF(AE1067=AA1067,$I$2,0)))))</f>
        <v>SA_Diesel</v>
      </c>
      <c r="AE1067" s="29">
        <f t="shared" si="33"/>
        <v>0.193914934660878</v>
      </c>
    </row>
    <row r="1068" spans="1:31" x14ac:dyDescent="0.25">
      <c r="A1068">
        <v>1</v>
      </c>
      <c r="B1068" s="15">
        <v>15472</v>
      </c>
      <c r="C1068" s="15">
        <v>-65.858415030000003</v>
      </c>
      <c r="D1068" s="15">
        <v>-12.970864130000001</v>
      </c>
      <c r="E1068">
        <v>99</v>
      </c>
      <c r="F1068">
        <v>99</v>
      </c>
      <c r="G1068">
        <v>0.586185371167108</v>
      </c>
      <c r="H1068">
        <v>0.66271499799462197</v>
      </c>
      <c r="I1068">
        <v>99</v>
      </c>
      <c r="J1068">
        <v>123499.75715640299</v>
      </c>
      <c r="K1068">
        <v>17.876691960094998</v>
      </c>
      <c r="L1068" s="28" t="str">
        <f>IF(M1068=E1068,$E$2,IF(M1068=F1068,$F$2,IF(M1068=G1068,$G$2,IF(M1068=H1068,$H$2,IF(M1068=I1068,$I$2,0)))))</f>
        <v>SA_Diesel</v>
      </c>
      <c r="M1068" s="29">
        <f>MIN(E1068:I1068)</f>
        <v>0.586185371167108</v>
      </c>
      <c r="N1068">
        <v>99</v>
      </c>
      <c r="O1068">
        <v>99</v>
      </c>
      <c r="P1068">
        <v>0.425867814841075</v>
      </c>
      <c r="Q1068">
        <v>0.66271499799462197</v>
      </c>
      <c r="R1068">
        <v>99</v>
      </c>
      <c r="S1068">
        <v>11185.32553211</v>
      </c>
      <c r="T1068">
        <v>9.0203445541440903</v>
      </c>
      <c r="U1068" s="28" t="str">
        <f>IF(V1068=N1068,$E$2,IF(V1068=O1068,$F$2,IF(V1068=P1068,$G$2,IF(V1068=Q1068,$H$2,IF(V1068=R1068,$I$2,0)))))</f>
        <v>SA_Diesel</v>
      </c>
      <c r="V1068" s="29">
        <f t="shared" si="32"/>
        <v>0.425867814841075</v>
      </c>
      <c r="W1068" s="27">
        <v>99</v>
      </c>
      <c r="X1068">
        <v>99</v>
      </c>
      <c r="Y1068" s="28">
        <v>0.21804876034436599</v>
      </c>
      <c r="Z1068" s="28">
        <v>0.66271499799462197</v>
      </c>
      <c r="AA1068" s="28">
        <v>99</v>
      </c>
      <c r="AB1068" s="23">
        <v>11185.32553211</v>
      </c>
      <c r="AC1068" s="23">
        <v>9.0203445541440903</v>
      </c>
      <c r="AD1068" s="28" t="str">
        <f>IF(AE1068=W1068,$E$2,IF(AE1068=X1068,$F$2,IF(AE1068=Y1068,$G$2,IF(AE1068=Z1068,$H$2,IF(AE1068=AA1068,$I$2,0)))))</f>
        <v>SA_Diesel</v>
      </c>
      <c r="AE1068" s="29">
        <f t="shared" si="33"/>
        <v>0.21804876034436599</v>
      </c>
    </row>
    <row r="1069" spans="1:31" x14ac:dyDescent="0.25">
      <c r="A1069">
        <v>1</v>
      </c>
      <c r="B1069" s="15">
        <v>15477</v>
      </c>
      <c r="C1069" s="15">
        <v>-63.573520139999999</v>
      </c>
      <c r="D1069" s="15">
        <v>-15.75687256</v>
      </c>
      <c r="E1069">
        <v>99</v>
      </c>
      <c r="F1069">
        <v>99</v>
      </c>
      <c r="G1069">
        <v>0.63981609490819402</v>
      </c>
      <c r="H1069">
        <v>0.52051904960995998</v>
      </c>
      <c r="I1069">
        <v>99</v>
      </c>
      <c r="J1069">
        <v>89238.271992079099</v>
      </c>
      <c r="K1069">
        <v>15.4391474034739</v>
      </c>
      <c r="L1069" s="28" t="str">
        <f>IF(M1069=E1069,$E$2,IF(M1069=F1069,$F$2,IF(M1069=G1069,$G$2,IF(M1069=H1069,$H$2,IF(M1069=I1069,$I$2,0)))))</f>
        <v>SA_PV</v>
      </c>
      <c r="M1069" s="29">
        <f>MIN(E1069:I1069)</f>
        <v>0.52051904960995998</v>
      </c>
      <c r="N1069">
        <v>99</v>
      </c>
      <c r="O1069">
        <v>99</v>
      </c>
      <c r="P1069">
        <v>0.46139816931954503</v>
      </c>
      <c r="Q1069">
        <v>0.52051904960995998</v>
      </c>
      <c r="R1069">
        <v>99</v>
      </c>
      <c r="S1069">
        <v>10331.9942544637</v>
      </c>
      <c r="T1069">
        <v>8.33218021586889</v>
      </c>
      <c r="U1069" s="28" t="str">
        <f>IF(V1069=N1069,$E$2,IF(V1069=O1069,$F$2,IF(V1069=P1069,$G$2,IF(V1069=Q1069,$H$2,IF(V1069=R1069,$I$2,0)))))</f>
        <v>SA_Diesel</v>
      </c>
      <c r="V1069" s="29">
        <f t="shared" si="32"/>
        <v>0.46139816931954503</v>
      </c>
      <c r="W1069" s="27">
        <v>99</v>
      </c>
      <c r="X1069">
        <v>99</v>
      </c>
      <c r="Y1069" s="28">
        <v>0.23011567318611101</v>
      </c>
      <c r="Z1069" s="28">
        <v>0.52051904960995998</v>
      </c>
      <c r="AA1069" s="28">
        <v>99</v>
      </c>
      <c r="AB1069" s="23">
        <v>10331.9942544637</v>
      </c>
      <c r="AC1069" s="23">
        <v>8.33218021586889</v>
      </c>
      <c r="AD1069" s="28" t="str">
        <f>IF(AE1069=W1069,$E$2,IF(AE1069=X1069,$F$2,IF(AE1069=Y1069,$G$2,IF(AE1069=Z1069,$H$2,IF(AE1069=AA1069,$I$2,0)))))</f>
        <v>SA_Diesel</v>
      </c>
      <c r="AE1069" s="29">
        <f t="shared" si="33"/>
        <v>0.23011567318611101</v>
      </c>
    </row>
    <row r="1070" spans="1:31" x14ac:dyDescent="0.25">
      <c r="A1070">
        <v>1</v>
      </c>
      <c r="B1070" s="15">
        <v>15493</v>
      </c>
      <c r="C1070" s="15">
        <v>-65.22381412</v>
      </c>
      <c r="D1070" s="15">
        <v>-17.144165350000002</v>
      </c>
      <c r="E1070">
        <v>99</v>
      </c>
      <c r="F1070">
        <v>99</v>
      </c>
      <c r="G1070">
        <v>0.80070826613145296</v>
      </c>
      <c r="H1070">
        <v>0.543449953169581</v>
      </c>
      <c r="I1070">
        <v>99</v>
      </c>
      <c r="J1070">
        <v>75622.702651437299</v>
      </c>
      <c r="K1070">
        <v>13.0835125694528</v>
      </c>
      <c r="L1070" s="28" t="str">
        <f>IF(M1070=E1070,$E$2,IF(M1070=F1070,$F$2,IF(M1070=G1070,$G$2,IF(M1070=H1070,$H$2,IF(M1070=I1070,$I$2,0)))))</f>
        <v>SA_PV</v>
      </c>
      <c r="M1070" s="29">
        <f>MIN(E1070:I1070)</f>
        <v>0.543449953169581</v>
      </c>
      <c r="N1070">
        <v>99</v>
      </c>
      <c r="O1070">
        <v>99</v>
      </c>
      <c r="P1070">
        <v>0.56798923275495405</v>
      </c>
      <c r="Q1070">
        <v>0.543449953169581</v>
      </c>
      <c r="R1070">
        <v>99</v>
      </c>
      <c r="S1070">
        <v>99635.693307781403</v>
      </c>
      <c r="T1070">
        <v>19.6520105143553</v>
      </c>
      <c r="U1070" s="28" t="str">
        <f>IF(V1070=N1070,$E$2,IF(V1070=O1070,$F$2,IF(V1070=P1070,$G$2,IF(V1070=Q1070,$H$2,IF(V1070=R1070,$I$2,0)))))</f>
        <v>SA_PV</v>
      </c>
      <c r="V1070" s="29">
        <f t="shared" si="32"/>
        <v>0.543449953169581</v>
      </c>
      <c r="W1070" s="27">
        <v>99</v>
      </c>
      <c r="X1070">
        <v>99</v>
      </c>
      <c r="Y1070" s="28">
        <v>0.26631641171134401</v>
      </c>
      <c r="Z1070" s="28">
        <v>0.543449953169581</v>
      </c>
      <c r="AA1070" s="28">
        <v>99</v>
      </c>
      <c r="AB1070" s="23">
        <v>15632.6925550285</v>
      </c>
      <c r="AC1070" s="23">
        <v>12.6068993477706</v>
      </c>
      <c r="AD1070" s="28" t="str">
        <f>IF(AE1070=W1070,$E$2,IF(AE1070=X1070,$F$2,IF(AE1070=Y1070,$G$2,IF(AE1070=Z1070,$H$2,IF(AE1070=AA1070,$I$2,0)))))</f>
        <v>SA_Diesel</v>
      </c>
      <c r="AE1070" s="29">
        <f t="shared" si="33"/>
        <v>0.26631641171134401</v>
      </c>
    </row>
    <row r="1071" spans="1:31" x14ac:dyDescent="0.25">
      <c r="A1071">
        <v>1</v>
      </c>
      <c r="B1071" s="15">
        <v>15519</v>
      </c>
      <c r="C1071" s="15">
        <v>-64.926680439999998</v>
      </c>
      <c r="D1071" s="15">
        <v>-16.967394769999999</v>
      </c>
      <c r="E1071">
        <v>99</v>
      </c>
      <c r="F1071">
        <v>99</v>
      </c>
      <c r="G1071">
        <v>0.559370009296565</v>
      </c>
      <c r="H1071">
        <v>0.493212428428905</v>
      </c>
      <c r="I1071">
        <v>99</v>
      </c>
      <c r="J1071">
        <v>60342.024841573701</v>
      </c>
      <c r="K1071">
        <v>10.439796685393301</v>
      </c>
      <c r="L1071" s="28" t="str">
        <f>IF(M1071=E1071,$E$2,IF(M1071=F1071,$F$2,IF(M1071=G1071,$G$2,IF(M1071=H1071,$H$2,IF(M1071=I1071,$I$2,0)))))</f>
        <v>SA_PV</v>
      </c>
      <c r="M1071" s="29">
        <f>MIN(E1071:I1071)</f>
        <v>0.493212428428905</v>
      </c>
      <c r="N1071">
        <v>99</v>
      </c>
      <c r="O1071">
        <v>99</v>
      </c>
      <c r="P1071">
        <v>0.40810263760184101</v>
      </c>
      <c r="Q1071">
        <v>0.493212428428905</v>
      </c>
      <c r="R1071">
        <v>99</v>
      </c>
      <c r="S1071">
        <v>12003.5932850964</v>
      </c>
      <c r="T1071">
        <v>9.6802321048724096</v>
      </c>
      <c r="U1071" s="28" t="str">
        <f>IF(V1071=N1071,$E$2,IF(V1071=O1071,$F$2,IF(V1071=P1071,$G$2,IF(V1071=Q1071,$H$2,IF(V1071=R1071,$I$2,0)))))</f>
        <v>SA_Diesel</v>
      </c>
      <c r="V1071" s="29">
        <f t="shared" si="32"/>
        <v>0.40810263760184101</v>
      </c>
      <c r="W1071" s="27">
        <v>99</v>
      </c>
      <c r="X1071">
        <v>99</v>
      </c>
      <c r="Y1071" s="28">
        <v>0.21201530392349399</v>
      </c>
      <c r="Z1071" s="28">
        <v>0.493212428428905</v>
      </c>
      <c r="AA1071" s="28">
        <v>99</v>
      </c>
      <c r="AB1071" s="23">
        <v>12003.5932850964</v>
      </c>
      <c r="AC1071" s="23">
        <v>9.6802321048724096</v>
      </c>
      <c r="AD1071" s="28" t="str">
        <f>IF(AE1071=W1071,$E$2,IF(AE1071=X1071,$F$2,IF(AE1071=Y1071,$G$2,IF(AE1071=Z1071,$H$2,IF(AE1071=AA1071,$I$2,0)))))</f>
        <v>SA_Diesel</v>
      </c>
      <c r="AE1071" s="29">
        <f t="shared" si="33"/>
        <v>0.21201530392349399</v>
      </c>
    </row>
    <row r="1072" spans="1:31" x14ac:dyDescent="0.25">
      <c r="A1072">
        <v>1</v>
      </c>
      <c r="B1072" s="15">
        <v>15522</v>
      </c>
      <c r="C1072" s="15">
        <v>-66.679555309999998</v>
      </c>
      <c r="D1072" s="15">
        <v>-17.91399084</v>
      </c>
      <c r="E1072">
        <v>99</v>
      </c>
      <c r="F1072">
        <v>99</v>
      </c>
      <c r="G1072">
        <v>0.61300073303765101</v>
      </c>
      <c r="H1072">
        <v>0.36502813119523098</v>
      </c>
      <c r="I1072">
        <v>99</v>
      </c>
      <c r="J1072">
        <v>10178.655242788</v>
      </c>
      <c r="K1072">
        <v>8.2085208091814099</v>
      </c>
      <c r="L1072" s="28" t="str">
        <f>IF(M1072=E1072,$E$2,IF(M1072=F1072,$F$2,IF(M1072=G1072,$G$2,IF(M1072=H1072,$H$2,IF(M1072=I1072,$I$2,0)))))</f>
        <v>SA_PV</v>
      </c>
      <c r="M1072" s="29">
        <f>MIN(E1072:I1072)</f>
        <v>0.36502813119523098</v>
      </c>
      <c r="N1072">
        <v>99</v>
      </c>
      <c r="O1072">
        <v>99</v>
      </c>
      <c r="P1072">
        <v>0.44363299208030998</v>
      </c>
      <c r="Q1072">
        <v>0.36502813119523098</v>
      </c>
      <c r="R1072">
        <v>99</v>
      </c>
      <c r="S1072">
        <v>90128.126161096196</v>
      </c>
      <c r="T1072">
        <v>17.7767507221097</v>
      </c>
      <c r="U1072" s="28" t="str">
        <f>IF(V1072=N1072,$E$2,IF(V1072=O1072,$F$2,IF(V1072=P1072,$G$2,IF(V1072=Q1072,$H$2,IF(V1072=R1072,$I$2,0)))))</f>
        <v>SA_PV</v>
      </c>
      <c r="V1072" s="29">
        <f t="shared" si="32"/>
        <v>0.36502813119523098</v>
      </c>
      <c r="W1072" s="27">
        <v>99</v>
      </c>
      <c r="X1072">
        <v>99</v>
      </c>
      <c r="Y1072" s="28">
        <v>0.22408221676523901</v>
      </c>
      <c r="Z1072" s="28">
        <v>0.36502813119523098</v>
      </c>
      <c r="AA1072" s="28">
        <v>99</v>
      </c>
      <c r="AB1072" s="23">
        <v>21052.923002471201</v>
      </c>
      <c r="AC1072" s="23">
        <v>16.978014525280599</v>
      </c>
      <c r="AD1072" s="28" t="str">
        <f>IF(AE1072=W1072,$E$2,IF(AE1072=X1072,$F$2,IF(AE1072=Y1072,$G$2,IF(AE1072=Z1072,$H$2,IF(AE1072=AA1072,$I$2,0)))))</f>
        <v>SA_Diesel</v>
      </c>
      <c r="AE1072" s="29">
        <f t="shared" si="33"/>
        <v>0.22408221676523901</v>
      </c>
    </row>
    <row r="1073" spans="1:31" x14ac:dyDescent="0.25">
      <c r="A1073">
        <v>1</v>
      </c>
      <c r="B1073" s="15">
        <v>15541</v>
      </c>
      <c r="C1073" s="15">
        <v>-66.828353419999999</v>
      </c>
      <c r="D1073" s="15">
        <v>-17.163074129999998</v>
      </c>
      <c r="E1073">
        <v>99</v>
      </c>
      <c r="F1073">
        <v>99</v>
      </c>
      <c r="G1073">
        <v>0.559370009296565</v>
      </c>
      <c r="H1073">
        <v>0.42205242631727102</v>
      </c>
      <c r="I1073">
        <v>99</v>
      </c>
      <c r="J1073">
        <v>37318.355002748896</v>
      </c>
      <c r="K1073">
        <v>30.095183135466701</v>
      </c>
      <c r="L1073" s="28" t="str">
        <f>IF(M1073=E1073,$E$2,IF(M1073=F1073,$F$2,IF(M1073=G1073,$G$2,IF(M1073=H1073,$H$2,IF(M1073=I1073,$I$2,0)))))</f>
        <v>SA_PV</v>
      </c>
      <c r="M1073" s="29">
        <f>MIN(E1073:I1073)</f>
        <v>0.42205242631727102</v>
      </c>
      <c r="N1073">
        <v>99</v>
      </c>
      <c r="O1073">
        <v>99</v>
      </c>
      <c r="P1073">
        <v>0.40810263760184001</v>
      </c>
      <c r="Q1073">
        <v>0.42205242631727102</v>
      </c>
      <c r="R1073">
        <v>99</v>
      </c>
      <c r="S1073">
        <v>17469.812671400799</v>
      </c>
      <c r="T1073">
        <v>14.0884348104137</v>
      </c>
      <c r="U1073" s="28" t="str">
        <f>IF(V1073=N1073,$E$2,IF(V1073=O1073,$F$2,IF(V1073=P1073,$G$2,IF(V1073=Q1073,$H$2,IF(V1073=R1073,$I$2,0)))))</f>
        <v>SA_Diesel</v>
      </c>
      <c r="V1073" s="29">
        <f t="shared" si="32"/>
        <v>0.40810263760184001</v>
      </c>
      <c r="W1073" s="27">
        <v>99</v>
      </c>
      <c r="X1073">
        <v>99</v>
      </c>
      <c r="Y1073" s="28">
        <v>0.21201530392349399</v>
      </c>
      <c r="Z1073" s="28">
        <v>0.42205242631727102</v>
      </c>
      <c r="AA1073" s="28">
        <v>99</v>
      </c>
      <c r="AB1073" s="23">
        <v>17469.812671400799</v>
      </c>
      <c r="AC1073" s="23">
        <v>14.0884348104137</v>
      </c>
      <c r="AD1073" s="28" t="str">
        <f>IF(AE1073=W1073,$E$2,IF(AE1073=X1073,$F$2,IF(AE1073=Y1073,$G$2,IF(AE1073=Z1073,$H$2,IF(AE1073=AA1073,$I$2,0)))))</f>
        <v>SA_Diesel</v>
      </c>
      <c r="AE1073" s="29">
        <f t="shared" si="33"/>
        <v>0.21201530392349399</v>
      </c>
    </row>
    <row r="1074" spans="1:31" x14ac:dyDescent="0.25">
      <c r="A1074">
        <v>1</v>
      </c>
      <c r="B1074" s="15">
        <v>15549</v>
      </c>
      <c r="C1074" s="15">
        <v>-65.945568300000005</v>
      </c>
      <c r="D1074" s="15">
        <v>-17.751868900000002</v>
      </c>
      <c r="E1074">
        <v>99</v>
      </c>
      <c r="F1074">
        <v>99</v>
      </c>
      <c r="G1074">
        <v>0.42529319994384901</v>
      </c>
      <c r="H1074">
        <v>0.42085482775252597</v>
      </c>
      <c r="I1074">
        <v>99</v>
      </c>
      <c r="J1074">
        <v>11185.32553211</v>
      </c>
      <c r="K1074">
        <v>9.0203445541440903</v>
      </c>
      <c r="L1074" s="28" t="str">
        <f>IF(M1074=E1074,$E$2,IF(M1074=F1074,$F$2,IF(M1074=G1074,$G$2,IF(M1074=H1074,$H$2,IF(M1074=I1074,$I$2,0)))))</f>
        <v>SA_PV</v>
      </c>
      <c r="M1074" s="29">
        <f>MIN(E1074:I1074)</f>
        <v>0.42085482775252597</v>
      </c>
      <c r="N1074">
        <v>99</v>
      </c>
      <c r="O1074">
        <v>99</v>
      </c>
      <c r="P1074">
        <v>0.31927675140566703</v>
      </c>
      <c r="Q1074">
        <v>0.42085482775252597</v>
      </c>
      <c r="R1074">
        <v>99</v>
      </c>
      <c r="S1074">
        <v>12519.4490537089</v>
      </c>
      <c r="T1074">
        <v>10.0962411660096</v>
      </c>
      <c r="U1074" s="28" t="str">
        <f>IF(V1074=N1074,$E$2,IF(V1074=O1074,$F$2,IF(V1074=P1074,$G$2,IF(V1074=Q1074,$H$2,IF(V1074=R1074,$I$2,0)))))</f>
        <v>SA_Diesel</v>
      </c>
      <c r="V1074" s="29">
        <f t="shared" si="32"/>
        <v>0.31927675140566703</v>
      </c>
      <c r="W1074" s="27">
        <v>99</v>
      </c>
      <c r="X1074">
        <v>99</v>
      </c>
      <c r="Y1074" s="28">
        <v>0.18184802181913301</v>
      </c>
      <c r="Z1074" s="28">
        <v>0.42085482775252597</v>
      </c>
      <c r="AA1074" s="28">
        <v>99</v>
      </c>
      <c r="AB1074" s="23">
        <v>12519.4490537089</v>
      </c>
      <c r="AC1074" s="23">
        <v>10.0962411660096</v>
      </c>
      <c r="AD1074" s="28" t="str">
        <f>IF(AE1074=W1074,$E$2,IF(AE1074=X1074,$F$2,IF(AE1074=Y1074,$G$2,IF(AE1074=Z1074,$H$2,IF(AE1074=AA1074,$I$2,0)))))</f>
        <v>SA_Diesel</v>
      </c>
      <c r="AE1074" s="29">
        <f t="shared" si="33"/>
        <v>0.18184802181913301</v>
      </c>
    </row>
    <row r="1075" spans="1:31" x14ac:dyDescent="0.25">
      <c r="A1075">
        <v>1</v>
      </c>
      <c r="B1075" s="15">
        <v>15554</v>
      </c>
      <c r="C1075" s="15">
        <v>-66.414434150000005</v>
      </c>
      <c r="D1075" s="15">
        <v>-16.630094509999999</v>
      </c>
      <c r="E1075">
        <v>99</v>
      </c>
      <c r="F1075">
        <v>99</v>
      </c>
      <c r="G1075">
        <v>1.47109231289503</v>
      </c>
      <c r="H1075">
        <v>0.65126221829986897</v>
      </c>
      <c r="I1075">
        <v>99</v>
      </c>
      <c r="J1075">
        <v>63072.840335194101</v>
      </c>
      <c r="K1075">
        <v>10.9122561133553</v>
      </c>
      <c r="L1075" s="28" t="str">
        <f>IF(M1075=E1075,$E$2,IF(M1075=F1075,$F$2,IF(M1075=G1075,$G$2,IF(M1075=H1075,$H$2,IF(M1075=I1075,$I$2,0)))))</f>
        <v>SA_PV</v>
      </c>
      <c r="M1075" s="29">
        <f>MIN(E1075:I1075)</f>
        <v>0.65126221829986897</v>
      </c>
      <c r="N1075">
        <v>99</v>
      </c>
      <c r="O1075">
        <v>99</v>
      </c>
      <c r="P1075">
        <v>1.0121186637358199</v>
      </c>
      <c r="Q1075">
        <v>0.65126221829986897</v>
      </c>
      <c r="R1075">
        <v>99</v>
      </c>
      <c r="S1075">
        <v>72909.722498689007</v>
      </c>
      <c r="T1075">
        <v>12.6141388406036</v>
      </c>
      <c r="U1075" s="28" t="str">
        <f>IF(V1075=N1075,$E$2,IF(V1075=O1075,$F$2,IF(V1075=P1075,$G$2,IF(V1075=Q1075,$H$2,IF(V1075=R1075,$I$2,0)))))</f>
        <v>SA_PV</v>
      </c>
      <c r="V1075" s="29">
        <f t="shared" si="32"/>
        <v>0.65126221829986897</v>
      </c>
      <c r="W1075" s="27">
        <v>99</v>
      </c>
      <c r="X1075">
        <v>99</v>
      </c>
      <c r="Y1075" s="28">
        <v>0.41715282223314898</v>
      </c>
      <c r="Z1075" s="28">
        <v>0.65126221829986897</v>
      </c>
      <c r="AA1075" s="28">
        <v>99</v>
      </c>
      <c r="AB1075" s="23">
        <v>9545.7038479965104</v>
      </c>
      <c r="AC1075" s="23">
        <v>7.6980806212177004</v>
      </c>
      <c r="AD1075" s="28" t="str">
        <f>IF(AE1075=W1075,$E$2,IF(AE1075=X1075,$F$2,IF(AE1075=Y1075,$G$2,IF(AE1075=Z1075,$H$2,IF(AE1075=AA1075,$I$2,0)))))</f>
        <v>SA_Diesel</v>
      </c>
      <c r="AE1075" s="29">
        <f t="shared" si="33"/>
        <v>0.41715282223314898</v>
      </c>
    </row>
    <row r="1076" spans="1:31" x14ac:dyDescent="0.25">
      <c r="A1076">
        <v>1</v>
      </c>
      <c r="B1076" s="15">
        <v>15564</v>
      </c>
      <c r="C1076" s="15">
        <v>-64.510661720000002</v>
      </c>
      <c r="D1076" s="15">
        <v>-17.42997282</v>
      </c>
      <c r="E1076">
        <v>99</v>
      </c>
      <c r="F1076">
        <v>99</v>
      </c>
      <c r="G1076">
        <v>1.0956772467074201</v>
      </c>
      <c r="H1076">
        <v>0.54067901650587402</v>
      </c>
      <c r="I1076">
        <v>99</v>
      </c>
      <c r="J1076">
        <v>99635.693307781403</v>
      </c>
      <c r="K1076">
        <v>19.6520105143553</v>
      </c>
      <c r="L1076" s="28" t="str">
        <f>IF(M1076=E1076,$E$2,IF(M1076=F1076,$F$2,IF(M1076=G1076,$G$2,IF(M1076=H1076,$H$2,IF(M1076=I1076,$I$2,0)))))</f>
        <v>SA_PV</v>
      </c>
      <c r="M1076" s="29">
        <f>MIN(E1076:I1076)</f>
        <v>0.54067901650587402</v>
      </c>
      <c r="N1076">
        <v>99</v>
      </c>
      <c r="O1076">
        <v>99</v>
      </c>
      <c r="P1076">
        <v>0.76340618238653701</v>
      </c>
      <c r="Q1076">
        <v>0.54067901650587402</v>
      </c>
      <c r="R1076">
        <v>99</v>
      </c>
      <c r="S1076">
        <v>97862.625109015498</v>
      </c>
      <c r="T1076">
        <v>19.3022929209103</v>
      </c>
      <c r="U1076" s="28" t="str">
        <f>IF(V1076=N1076,$E$2,IF(V1076=O1076,$F$2,IF(V1076=P1076,$G$2,IF(V1076=Q1076,$H$2,IF(V1076=R1076,$I$2,0)))))</f>
        <v>SA_PV</v>
      </c>
      <c r="V1076" s="29">
        <f t="shared" si="32"/>
        <v>0.54067901650587402</v>
      </c>
      <c r="W1076" s="27">
        <v>99</v>
      </c>
      <c r="X1076">
        <v>99</v>
      </c>
      <c r="Y1076" s="28">
        <v>0.33268443234093797</v>
      </c>
      <c r="Z1076" s="28">
        <v>0.54067901650587402</v>
      </c>
      <c r="AA1076" s="28">
        <v>99</v>
      </c>
      <c r="AB1076" s="23">
        <v>15433.1913704584</v>
      </c>
      <c r="AC1076" s="23">
        <v>12.446012709414299</v>
      </c>
      <c r="AD1076" s="28" t="str">
        <f>IF(AE1076=W1076,$E$2,IF(AE1076=X1076,$F$2,IF(AE1076=Y1076,$G$2,IF(AE1076=Z1076,$H$2,IF(AE1076=AA1076,$I$2,0)))))</f>
        <v>SA_Diesel</v>
      </c>
      <c r="AE1076" s="29">
        <f t="shared" si="33"/>
        <v>0.33268443234093797</v>
      </c>
    </row>
    <row r="1077" spans="1:31" x14ac:dyDescent="0.25">
      <c r="A1077">
        <v>1</v>
      </c>
      <c r="B1077" s="15">
        <v>15570</v>
      </c>
      <c r="C1077" s="15">
        <v>-64.832246139999995</v>
      </c>
      <c r="D1077" s="15">
        <v>-17.80596714</v>
      </c>
      <c r="E1077">
        <v>99</v>
      </c>
      <c r="F1077">
        <v>99</v>
      </c>
      <c r="G1077">
        <v>0.53255464742602199</v>
      </c>
      <c r="H1077">
        <v>0.47712106274065402</v>
      </c>
      <c r="I1077">
        <v>99</v>
      </c>
      <c r="J1077">
        <v>69433.153184773793</v>
      </c>
      <c r="K1077">
        <v>13.6949020088311</v>
      </c>
      <c r="L1077" s="28" t="str">
        <f>IF(M1077=E1077,$E$2,IF(M1077=F1077,$F$2,IF(M1077=G1077,$G$2,IF(M1077=H1077,$H$2,IF(M1077=I1077,$I$2,0)))))</f>
        <v>SA_PV</v>
      </c>
      <c r="M1077" s="29">
        <f>MIN(E1077:I1077)</f>
        <v>0.47712106274065402</v>
      </c>
      <c r="N1077">
        <v>99</v>
      </c>
      <c r="O1077">
        <v>99</v>
      </c>
      <c r="P1077">
        <v>0.39033746036260603</v>
      </c>
      <c r="Q1077">
        <v>0.47712106274065402</v>
      </c>
      <c r="R1077">
        <v>99</v>
      </c>
      <c r="S1077">
        <v>11819.016059825501</v>
      </c>
      <c r="T1077">
        <v>9.5313808118088801</v>
      </c>
      <c r="U1077" s="28" t="str">
        <f>IF(V1077=N1077,$E$2,IF(V1077=O1077,$F$2,IF(V1077=P1077,$G$2,IF(V1077=Q1077,$H$2,IF(V1077=R1077,$I$2,0)))))</f>
        <v>SA_Diesel</v>
      </c>
      <c r="V1077" s="29">
        <f t="shared" si="32"/>
        <v>0.39033746036260603</v>
      </c>
      <c r="W1077" s="27">
        <v>99</v>
      </c>
      <c r="X1077">
        <v>99</v>
      </c>
      <c r="Y1077" s="28">
        <v>0.205981847502622</v>
      </c>
      <c r="Z1077" s="28">
        <v>0.47712106274065402</v>
      </c>
      <c r="AA1077" s="28">
        <v>99</v>
      </c>
      <c r="AB1077" s="23">
        <v>11819.016059825501</v>
      </c>
      <c r="AC1077" s="23">
        <v>9.5313808118088801</v>
      </c>
      <c r="AD1077" s="28" t="str">
        <f>IF(AE1077=W1077,$E$2,IF(AE1077=X1077,$F$2,IF(AE1077=Y1077,$G$2,IF(AE1077=Z1077,$H$2,IF(AE1077=AA1077,$I$2,0)))))</f>
        <v>SA_Diesel</v>
      </c>
      <c r="AE1077" s="29">
        <f t="shared" si="33"/>
        <v>0.205981847502622</v>
      </c>
    </row>
    <row r="1078" spans="1:31" x14ac:dyDescent="0.25">
      <c r="A1078">
        <v>1</v>
      </c>
      <c r="B1078" s="15">
        <v>15576</v>
      </c>
      <c r="C1078" s="15">
        <v>-66.038968890000007</v>
      </c>
      <c r="D1078" s="15">
        <v>-17.747276110000001</v>
      </c>
      <c r="E1078">
        <v>99</v>
      </c>
      <c r="F1078">
        <v>99</v>
      </c>
      <c r="G1078">
        <v>0.586185371167108</v>
      </c>
      <c r="H1078">
        <v>0.43059857265151602</v>
      </c>
      <c r="I1078">
        <v>99</v>
      </c>
      <c r="J1078">
        <v>90128.126161096196</v>
      </c>
      <c r="K1078">
        <v>17.7767507221097</v>
      </c>
      <c r="L1078" s="28" t="str">
        <f>IF(M1078=E1078,$E$2,IF(M1078=F1078,$F$2,IF(M1078=G1078,$G$2,IF(M1078=H1078,$H$2,IF(M1078=I1078,$I$2,0)))))</f>
        <v>SA_PV</v>
      </c>
      <c r="M1078" s="29">
        <f>MIN(E1078:I1078)</f>
        <v>0.43059857265151602</v>
      </c>
      <c r="N1078">
        <v>99</v>
      </c>
      <c r="O1078">
        <v>99</v>
      </c>
      <c r="P1078">
        <v>0.425867814841076</v>
      </c>
      <c r="Q1078">
        <v>0.43059857265151602</v>
      </c>
      <c r="R1078">
        <v>99</v>
      </c>
      <c r="S1078">
        <v>11965.8532315147</v>
      </c>
      <c r="T1078">
        <v>9.6497968452260494</v>
      </c>
      <c r="U1078" s="28" t="str">
        <f>IF(V1078=N1078,$E$2,IF(V1078=O1078,$F$2,IF(V1078=P1078,$G$2,IF(V1078=Q1078,$H$2,IF(V1078=R1078,$I$2,0)))))</f>
        <v>SA_Diesel</v>
      </c>
      <c r="V1078" s="29">
        <f t="shared" si="32"/>
        <v>0.425867814841076</v>
      </c>
      <c r="W1078" s="27">
        <v>99</v>
      </c>
      <c r="X1078">
        <v>99</v>
      </c>
      <c r="Y1078" s="28">
        <v>0.21804876034436599</v>
      </c>
      <c r="Z1078" s="28">
        <v>0.43059857265151602</v>
      </c>
      <c r="AA1078" s="28">
        <v>99</v>
      </c>
      <c r="AB1078" s="23">
        <v>11965.8532315147</v>
      </c>
      <c r="AC1078" s="23">
        <v>9.6497968452260494</v>
      </c>
      <c r="AD1078" s="28" t="str">
        <f>IF(AE1078=W1078,$E$2,IF(AE1078=X1078,$F$2,IF(AE1078=Y1078,$G$2,IF(AE1078=Z1078,$H$2,IF(AE1078=AA1078,$I$2,0)))))</f>
        <v>SA_Diesel</v>
      </c>
      <c r="AE1078" s="29">
        <f t="shared" si="33"/>
        <v>0.21804876034436599</v>
      </c>
    </row>
    <row r="1079" spans="1:31" x14ac:dyDescent="0.25">
      <c r="A1079">
        <v>1</v>
      </c>
      <c r="B1079" s="15">
        <v>15622</v>
      </c>
      <c r="C1079" s="15">
        <v>-64.8084858</v>
      </c>
      <c r="D1079" s="15">
        <v>-17.069477890000002</v>
      </c>
      <c r="E1079">
        <v>99</v>
      </c>
      <c r="F1079">
        <v>99</v>
      </c>
      <c r="G1079">
        <v>0.53255464742602199</v>
      </c>
      <c r="H1079">
        <v>0.49235367202421099</v>
      </c>
      <c r="I1079">
        <v>99</v>
      </c>
      <c r="J1079">
        <v>86472.149381131399</v>
      </c>
      <c r="K1079">
        <v>17.0556507655091</v>
      </c>
      <c r="L1079" s="28" t="str">
        <f>IF(M1079=E1079,$E$2,IF(M1079=F1079,$F$2,IF(M1079=G1079,$G$2,IF(M1079=H1079,$H$2,IF(M1079=I1079,$I$2,0)))))</f>
        <v>SA_PV</v>
      </c>
      <c r="M1079" s="29">
        <f>MIN(E1079:I1079)</f>
        <v>0.49235367202421099</v>
      </c>
      <c r="N1079">
        <v>99</v>
      </c>
      <c r="O1079">
        <v>99</v>
      </c>
      <c r="P1079">
        <v>0.39033746036260603</v>
      </c>
      <c r="Q1079">
        <v>0.49235367202421099</v>
      </c>
      <c r="R1079">
        <v>99</v>
      </c>
      <c r="S1079">
        <v>14575.791849117901</v>
      </c>
      <c r="T1079">
        <v>11.7545675582789</v>
      </c>
      <c r="U1079" s="28" t="str">
        <f>IF(V1079=N1079,$E$2,IF(V1079=O1079,$F$2,IF(V1079=P1079,$G$2,IF(V1079=Q1079,$H$2,IF(V1079=R1079,$I$2,0)))))</f>
        <v>SA_Diesel</v>
      </c>
      <c r="V1079" s="29">
        <f t="shared" si="32"/>
        <v>0.39033746036260603</v>
      </c>
      <c r="W1079" s="27">
        <v>99</v>
      </c>
      <c r="X1079">
        <v>99</v>
      </c>
      <c r="Y1079" s="28">
        <v>0.205981847502622</v>
      </c>
      <c r="Z1079" s="28">
        <v>0.49235367202421099</v>
      </c>
      <c r="AA1079" s="28">
        <v>99</v>
      </c>
      <c r="AB1079" s="23">
        <v>14575.791849117901</v>
      </c>
      <c r="AC1079" s="23">
        <v>11.7545675582789</v>
      </c>
      <c r="AD1079" s="28" t="str">
        <f>IF(AE1079=W1079,$E$2,IF(AE1079=X1079,$F$2,IF(AE1079=Y1079,$G$2,IF(AE1079=Z1079,$H$2,IF(AE1079=AA1079,$I$2,0)))))</f>
        <v>SA_Diesel</v>
      </c>
      <c r="AE1079" s="29">
        <f t="shared" si="33"/>
        <v>0.205981847502622</v>
      </c>
    </row>
    <row r="1080" spans="1:31" x14ac:dyDescent="0.25">
      <c r="A1080">
        <v>1</v>
      </c>
      <c r="B1080" s="15">
        <v>15639</v>
      </c>
      <c r="C1080" s="15">
        <v>-66.627387560000003</v>
      </c>
      <c r="D1080" s="15">
        <v>-17.409116910000002</v>
      </c>
      <c r="E1080">
        <v>99</v>
      </c>
      <c r="F1080">
        <v>99</v>
      </c>
      <c r="G1080">
        <v>0.80070826613145296</v>
      </c>
      <c r="H1080">
        <v>0.43662500865702297</v>
      </c>
      <c r="I1080">
        <v>99</v>
      </c>
      <c r="J1080">
        <v>61792.9793673647</v>
      </c>
      <c r="K1080">
        <v>10.690826880166901</v>
      </c>
      <c r="L1080" s="28" t="str">
        <f>IF(M1080=E1080,$E$2,IF(M1080=F1080,$F$2,IF(M1080=G1080,$G$2,IF(M1080=H1080,$H$2,IF(M1080=I1080,$I$2,0)))))</f>
        <v>SA_PV</v>
      </c>
      <c r="M1080" s="29">
        <f>MIN(E1080:I1080)</f>
        <v>0.43662500865702297</v>
      </c>
      <c r="N1080">
        <v>99</v>
      </c>
      <c r="O1080">
        <v>99</v>
      </c>
      <c r="P1080">
        <v>0.56798923275495405</v>
      </c>
      <c r="Q1080">
        <v>0.43662500865702297</v>
      </c>
      <c r="R1080">
        <v>99</v>
      </c>
      <c r="S1080">
        <v>56598.907445429097</v>
      </c>
      <c r="T1080">
        <v>9.7921985199704302</v>
      </c>
      <c r="U1080" s="28" t="str">
        <f>IF(V1080=N1080,$E$2,IF(V1080=O1080,$F$2,IF(V1080=P1080,$G$2,IF(V1080=Q1080,$H$2,IF(V1080=R1080,$I$2,0)))))</f>
        <v>SA_PV</v>
      </c>
      <c r="V1080" s="29">
        <f t="shared" si="32"/>
        <v>0.43662500865702297</v>
      </c>
      <c r="W1080" s="27">
        <v>99</v>
      </c>
      <c r="X1080">
        <v>99</v>
      </c>
      <c r="Y1080" s="28">
        <v>0.26631641171134401</v>
      </c>
      <c r="Z1080" s="28">
        <v>0.43662500865702297</v>
      </c>
      <c r="AA1080" s="28">
        <v>99</v>
      </c>
      <c r="AB1080" s="23">
        <v>11052.9405963479</v>
      </c>
      <c r="AC1080" s="23">
        <v>8.9135834472881506</v>
      </c>
      <c r="AD1080" s="28" t="str">
        <f>IF(AE1080=W1080,$E$2,IF(AE1080=X1080,$F$2,IF(AE1080=Y1080,$G$2,IF(AE1080=Z1080,$H$2,IF(AE1080=AA1080,$I$2,0)))))</f>
        <v>SA_Diesel</v>
      </c>
      <c r="AE1080" s="29">
        <f t="shared" si="33"/>
        <v>0.26631641171134401</v>
      </c>
    </row>
    <row r="1081" spans="1:31" x14ac:dyDescent="0.25">
      <c r="A1081">
        <v>1</v>
      </c>
      <c r="B1081" s="15">
        <v>15640</v>
      </c>
      <c r="C1081" s="15">
        <v>-65.068683750000005</v>
      </c>
      <c r="D1081" s="15">
        <v>-17.12474203</v>
      </c>
      <c r="E1081">
        <v>99</v>
      </c>
      <c r="F1081">
        <v>99</v>
      </c>
      <c r="G1081">
        <v>0.69344681864928104</v>
      </c>
      <c r="H1081">
        <v>0.50919890570090998</v>
      </c>
      <c r="I1081">
        <v>99</v>
      </c>
      <c r="J1081">
        <v>72909.722498689007</v>
      </c>
      <c r="K1081">
        <v>12.6141388406036</v>
      </c>
      <c r="L1081" s="28" t="str">
        <f>IF(M1081=E1081,$E$2,IF(M1081=F1081,$F$2,IF(M1081=G1081,$G$2,IF(M1081=H1081,$H$2,IF(M1081=I1081,$I$2,0)))))</f>
        <v>SA_PV</v>
      </c>
      <c r="M1081" s="29">
        <f>MIN(E1081:I1081)</f>
        <v>0.50919890570090998</v>
      </c>
      <c r="N1081">
        <v>99</v>
      </c>
      <c r="O1081">
        <v>99</v>
      </c>
      <c r="P1081">
        <v>0.496928523798014</v>
      </c>
      <c r="Q1081">
        <v>0.50919890570090998</v>
      </c>
      <c r="R1081">
        <v>99</v>
      </c>
      <c r="S1081">
        <v>12003.5932850964</v>
      </c>
      <c r="T1081">
        <v>9.6802321048724096</v>
      </c>
      <c r="U1081" s="28" t="str">
        <f>IF(V1081=N1081,$E$2,IF(V1081=O1081,$F$2,IF(V1081=P1081,$G$2,IF(V1081=Q1081,$H$2,IF(V1081=R1081,$I$2,0)))))</f>
        <v>SA_Diesel</v>
      </c>
      <c r="V1081" s="29">
        <f t="shared" si="32"/>
        <v>0.496928523798014</v>
      </c>
      <c r="W1081" s="27">
        <v>99</v>
      </c>
      <c r="X1081">
        <v>99</v>
      </c>
      <c r="Y1081" s="28">
        <v>0.242182586027855</v>
      </c>
      <c r="Z1081" s="28">
        <v>0.50919890570090998</v>
      </c>
      <c r="AA1081" s="28">
        <v>99</v>
      </c>
      <c r="AB1081" s="23">
        <v>12003.5932850964</v>
      </c>
      <c r="AC1081" s="23">
        <v>9.6802321048724096</v>
      </c>
      <c r="AD1081" s="28" t="str">
        <f>IF(AE1081=W1081,$E$2,IF(AE1081=X1081,$F$2,IF(AE1081=Y1081,$G$2,IF(AE1081=Z1081,$H$2,IF(AE1081=AA1081,$I$2,0)))))</f>
        <v>SA_Diesel</v>
      </c>
      <c r="AE1081" s="29">
        <f t="shared" si="33"/>
        <v>0.242182586027855</v>
      </c>
    </row>
    <row r="1082" spans="1:31" x14ac:dyDescent="0.25">
      <c r="A1082">
        <v>1</v>
      </c>
      <c r="B1082" s="15">
        <v>15646</v>
      </c>
      <c r="C1082" s="15">
        <v>-64.67094084</v>
      </c>
      <c r="D1082" s="15">
        <v>-17.1228886</v>
      </c>
      <c r="E1082">
        <v>99</v>
      </c>
      <c r="F1082">
        <v>99</v>
      </c>
      <c r="G1082">
        <v>0.66663145677873703</v>
      </c>
      <c r="H1082">
        <v>0.49007820733548002</v>
      </c>
      <c r="I1082">
        <v>99</v>
      </c>
      <c r="J1082">
        <v>97862.625109015498</v>
      </c>
      <c r="K1082">
        <v>19.3022929209103</v>
      </c>
      <c r="L1082" s="28" t="str">
        <f>IF(M1082=E1082,$E$2,IF(M1082=F1082,$F$2,IF(M1082=G1082,$G$2,IF(M1082=H1082,$H$2,IF(M1082=I1082,$I$2,0)))))</f>
        <v>SA_PV</v>
      </c>
      <c r="M1082" s="29">
        <f>MIN(E1082:I1082)</f>
        <v>0.49007820733548002</v>
      </c>
      <c r="N1082">
        <v>99</v>
      </c>
      <c r="O1082">
        <v>99</v>
      </c>
      <c r="P1082">
        <v>0.47916334655878001</v>
      </c>
      <c r="Q1082">
        <v>0.49007820733548002</v>
      </c>
      <c r="R1082">
        <v>99</v>
      </c>
      <c r="S1082">
        <v>11764.1543873869</v>
      </c>
      <c r="T1082">
        <v>9.4871379163479901</v>
      </c>
      <c r="U1082" s="28" t="str">
        <f>IF(V1082=N1082,$E$2,IF(V1082=O1082,$F$2,IF(V1082=P1082,$G$2,IF(V1082=Q1082,$H$2,IF(V1082=R1082,$I$2,0)))))</f>
        <v>SA_Diesel</v>
      </c>
      <c r="V1082" s="29">
        <f t="shared" si="32"/>
        <v>0.47916334655878001</v>
      </c>
      <c r="W1082" s="27">
        <v>99</v>
      </c>
      <c r="X1082">
        <v>99</v>
      </c>
      <c r="Y1082" s="28">
        <v>0.236149129606983</v>
      </c>
      <c r="Z1082" s="28">
        <v>0.49007820733548002</v>
      </c>
      <c r="AA1082" s="28">
        <v>99</v>
      </c>
      <c r="AB1082" s="23">
        <v>11764.1543873869</v>
      </c>
      <c r="AC1082" s="23">
        <v>9.4871379163479901</v>
      </c>
      <c r="AD1082" s="28" t="str">
        <f>IF(AE1082=W1082,$E$2,IF(AE1082=X1082,$F$2,IF(AE1082=Y1082,$G$2,IF(AE1082=Z1082,$H$2,IF(AE1082=AA1082,$I$2,0)))))</f>
        <v>SA_Diesel</v>
      </c>
      <c r="AE1082" s="29">
        <f t="shared" si="33"/>
        <v>0.236149129606983</v>
      </c>
    </row>
    <row r="1083" spans="1:31" x14ac:dyDescent="0.25">
      <c r="A1083">
        <v>1</v>
      </c>
      <c r="B1083" s="15">
        <v>15660</v>
      </c>
      <c r="C1083" s="15">
        <v>-64.216156060000003</v>
      </c>
      <c r="D1083" s="15">
        <v>-19.378157980000001</v>
      </c>
      <c r="E1083">
        <v>99</v>
      </c>
      <c r="F1083">
        <v>99</v>
      </c>
      <c r="G1083">
        <v>0.45210856181439302</v>
      </c>
      <c r="H1083">
        <v>0.43171774905736199</v>
      </c>
      <c r="I1083">
        <v>99</v>
      </c>
      <c r="J1083">
        <v>66135.024169291893</v>
      </c>
      <c r="K1083">
        <v>11.442045704029701</v>
      </c>
      <c r="L1083" s="28" t="str">
        <f>IF(M1083=E1083,$E$2,IF(M1083=F1083,$F$2,IF(M1083=G1083,$G$2,IF(M1083=H1083,$H$2,IF(M1083=I1083,$I$2,0)))))</f>
        <v>SA_PV</v>
      </c>
      <c r="M1083" s="29">
        <f>MIN(E1083:I1083)</f>
        <v>0.43171774905736199</v>
      </c>
      <c r="N1083">
        <v>99</v>
      </c>
      <c r="O1083">
        <v>99</v>
      </c>
      <c r="P1083">
        <v>0.33704192864490101</v>
      </c>
      <c r="Q1083">
        <v>0.43171774905736199</v>
      </c>
      <c r="R1083">
        <v>99</v>
      </c>
      <c r="S1083">
        <v>20384.2212304522</v>
      </c>
      <c r="T1083">
        <v>16.438743641276201</v>
      </c>
      <c r="U1083" s="28" t="str">
        <f>IF(V1083=N1083,$E$2,IF(V1083=O1083,$F$2,IF(V1083=P1083,$G$2,IF(V1083=Q1083,$H$2,IF(V1083=R1083,$I$2,0)))))</f>
        <v>SA_Diesel</v>
      </c>
      <c r="V1083" s="29">
        <f t="shared" si="32"/>
        <v>0.33704192864490101</v>
      </c>
      <c r="W1083" s="27">
        <v>99</v>
      </c>
      <c r="X1083">
        <v>99</v>
      </c>
      <c r="Y1083" s="28">
        <v>0.18788147824000501</v>
      </c>
      <c r="Z1083" s="28">
        <v>0.43171774905736199</v>
      </c>
      <c r="AA1083" s="28">
        <v>99</v>
      </c>
      <c r="AB1083" s="23">
        <v>20384.2212304522</v>
      </c>
      <c r="AC1083" s="23">
        <v>16.438743641276201</v>
      </c>
      <c r="AD1083" s="28" t="str">
        <f>IF(AE1083=W1083,$E$2,IF(AE1083=X1083,$F$2,IF(AE1083=Y1083,$G$2,IF(AE1083=Z1083,$H$2,IF(AE1083=AA1083,$I$2,0)))))</f>
        <v>SA_Diesel</v>
      </c>
      <c r="AE1083" s="29">
        <f t="shared" si="33"/>
        <v>0.18788147824000501</v>
      </c>
    </row>
    <row r="1084" spans="1:31" x14ac:dyDescent="0.25">
      <c r="A1084">
        <v>1</v>
      </c>
      <c r="B1084" s="15">
        <v>15668</v>
      </c>
      <c r="C1084" s="15">
        <v>-65.399750519999998</v>
      </c>
      <c r="D1084" s="15">
        <v>-18.602465639999998</v>
      </c>
      <c r="E1084">
        <v>99</v>
      </c>
      <c r="F1084">
        <v>99</v>
      </c>
      <c r="G1084">
        <v>0.586185371167108</v>
      </c>
      <c r="H1084">
        <v>0.443431634193171</v>
      </c>
      <c r="I1084">
        <v>99</v>
      </c>
      <c r="J1084">
        <v>60427.950146552001</v>
      </c>
      <c r="K1084">
        <v>10.4546626551128</v>
      </c>
      <c r="L1084" s="28" t="str">
        <f>IF(M1084=E1084,$E$2,IF(M1084=F1084,$F$2,IF(M1084=G1084,$G$2,IF(M1084=H1084,$H$2,IF(M1084=I1084,$I$2,0)))))</f>
        <v>SA_PV</v>
      </c>
      <c r="M1084" s="29">
        <f>MIN(E1084:I1084)</f>
        <v>0.443431634193171</v>
      </c>
      <c r="N1084">
        <v>99</v>
      </c>
      <c r="O1084">
        <v>99</v>
      </c>
      <c r="P1084">
        <v>0.425867814841076</v>
      </c>
      <c r="Q1084">
        <v>0.443431634193171</v>
      </c>
      <c r="R1084">
        <v>99</v>
      </c>
      <c r="S1084">
        <v>20068.054703652899</v>
      </c>
      <c r="T1084">
        <v>16.1837728762297</v>
      </c>
      <c r="U1084" s="28" t="str">
        <f>IF(V1084=N1084,$E$2,IF(V1084=O1084,$F$2,IF(V1084=P1084,$G$2,IF(V1084=Q1084,$H$2,IF(V1084=R1084,$I$2,0)))))</f>
        <v>SA_Diesel</v>
      </c>
      <c r="V1084" s="29">
        <f t="shared" si="32"/>
        <v>0.425867814841076</v>
      </c>
      <c r="W1084" s="27">
        <v>99</v>
      </c>
      <c r="X1084">
        <v>99</v>
      </c>
      <c r="Y1084" s="28">
        <v>0.21804876034436599</v>
      </c>
      <c r="Z1084" s="28">
        <v>0.443431634193171</v>
      </c>
      <c r="AA1084" s="28">
        <v>99</v>
      </c>
      <c r="AB1084" s="23">
        <v>20068.054703652899</v>
      </c>
      <c r="AC1084" s="23">
        <v>16.1837728762297</v>
      </c>
      <c r="AD1084" s="28" t="str">
        <f>IF(AE1084=W1084,$E$2,IF(AE1084=X1084,$F$2,IF(AE1084=Y1084,$G$2,IF(AE1084=Z1084,$H$2,IF(AE1084=AA1084,$I$2,0)))))</f>
        <v>SA_Diesel</v>
      </c>
      <c r="AE1084" s="29">
        <f t="shared" si="33"/>
        <v>0.21804876034436599</v>
      </c>
    </row>
    <row r="1085" spans="1:31" x14ac:dyDescent="0.25">
      <c r="A1085">
        <v>1</v>
      </c>
      <c r="B1085" s="15">
        <v>15672</v>
      </c>
      <c r="C1085" s="15">
        <v>-64.798976080000003</v>
      </c>
      <c r="D1085" s="15">
        <v>-20.4535436</v>
      </c>
      <c r="E1085">
        <v>99</v>
      </c>
      <c r="F1085">
        <v>99</v>
      </c>
      <c r="G1085">
        <v>0.586185371167108</v>
      </c>
      <c r="H1085">
        <v>0.49954772426410399</v>
      </c>
      <c r="I1085">
        <v>99</v>
      </c>
      <c r="J1085">
        <v>84164.886805854199</v>
      </c>
      <c r="K1085">
        <v>16.600569389714799</v>
      </c>
      <c r="L1085" s="28" t="str">
        <f>IF(M1085=E1085,$E$2,IF(M1085=F1085,$F$2,IF(M1085=G1085,$G$2,IF(M1085=H1085,$H$2,IF(M1085=I1085,$I$2,0)))))</f>
        <v>SA_PV</v>
      </c>
      <c r="M1085" s="29">
        <f>MIN(E1085:I1085)</f>
        <v>0.49954772426410399</v>
      </c>
      <c r="N1085">
        <v>99</v>
      </c>
      <c r="O1085">
        <v>99</v>
      </c>
      <c r="P1085">
        <v>0.425867814841076</v>
      </c>
      <c r="Q1085">
        <v>0.49954772426410399</v>
      </c>
      <c r="R1085">
        <v>99</v>
      </c>
      <c r="S1085">
        <v>14713.536476995499</v>
      </c>
      <c r="T1085">
        <v>11.865650959505899</v>
      </c>
      <c r="U1085" s="28" t="str">
        <f>IF(V1085=N1085,$E$2,IF(V1085=O1085,$F$2,IF(V1085=P1085,$G$2,IF(V1085=Q1085,$H$2,IF(V1085=R1085,$I$2,0)))))</f>
        <v>SA_Diesel</v>
      </c>
      <c r="V1085" s="29">
        <f t="shared" si="32"/>
        <v>0.425867814841076</v>
      </c>
      <c r="W1085" s="27">
        <v>99</v>
      </c>
      <c r="X1085">
        <v>99</v>
      </c>
      <c r="Y1085" s="28">
        <v>0.21804876034436599</v>
      </c>
      <c r="Z1085" s="28">
        <v>0.49954772426410399</v>
      </c>
      <c r="AA1085" s="28">
        <v>99</v>
      </c>
      <c r="AB1085" s="23">
        <v>14713.536476995499</v>
      </c>
      <c r="AC1085" s="23">
        <v>11.865650959505899</v>
      </c>
      <c r="AD1085" s="28" t="str">
        <f>IF(AE1085=W1085,$E$2,IF(AE1085=X1085,$F$2,IF(AE1085=Y1085,$G$2,IF(AE1085=Z1085,$H$2,IF(AE1085=AA1085,$I$2,0)))))</f>
        <v>SA_Diesel</v>
      </c>
      <c r="AE1085" s="29">
        <f t="shared" si="33"/>
        <v>0.21804876034436599</v>
      </c>
    </row>
    <row r="1086" spans="1:31" x14ac:dyDescent="0.25">
      <c r="A1086">
        <v>1</v>
      </c>
      <c r="B1086" s="15">
        <v>15677</v>
      </c>
      <c r="C1086" s="15">
        <v>-64.5843165</v>
      </c>
      <c r="D1086" s="15">
        <v>-19.163226000000002</v>
      </c>
      <c r="E1086">
        <v>99</v>
      </c>
      <c r="F1086">
        <v>99</v>
      </c>
      <c r="G1086">
        <v>0.45210856181439302</v>
      </c>
      <c r="H1086">
        <v>0.41140900916475098</v>
      </c>
      <c r="I1086">
        <v>99</v>
      </c>
      <c r="J1086">
        <v>56598.907445429097</v>
      </c>
      <c r="K1086">
        <v>9.7921985199704302</v>
      </c>
      <c r="L1086" s="28" t="str">
        <f>IF(M1086=E1086,$E$2,IF(M1086=F1086,$F$2,IF(M1086=G1086,$G$2,IF(M1086=H1086,$H$2,IF(M1086=I1086,$I$2,0)))))</f>
        <v>SA_PV</v>
      </c>
      <c r="M1086" s="29">
        <f>MIN(E1086:I1086)</f>
        <v>0.41140900916475098</v>
      </c>
      <c r="N1086">
        <v>99</v>
      </c>
      <c r="O1086">
        <v>99</v>
      </c>
      <c r="P1086">
        <v>0.33704192864490101</v>
      </c>
      <c r="Q1086">
        <v>0.41140900916475098</v>
      </c>
      <c r="R1086">
        <v>99</v>
      </c>
      <c r="S1086">
        <v>14289.7251722949</v>
      </c>
      <c r="T1086">
        <v>11.5238706524986</v>
      </c>
      <c r="U1086" s="28" t="str">
        <f>IF(V1086=N1086,$E$2,IF(V1086=O1086,$F$2,IF(V1086=P1086,$G$2,IF(V1086=Q1086,$H$2,IF(V1086=R1086,$I$2,0)))))</f>
        <v>SA_Diesel</v>
      </c>
      <c r="V1086" s="29">
        <f t="shared" si="32"/>
        <v>0.33704192864490101</v>
      </c>
      <c r="W1086" s="27">
        <v>99</v>
      </c>
      <c r="X1086">
        <v>99</v>
      </c>
      <c r="Y1086" s="28">
        <v>0.18788147824000501</v>
      </c>
      <c r="Z1086" s="28">
        <v>0.41140900916475098</v>
      </c>
      <c r="AA1086" s="28">
        <v>99</v>
      </c>
      <c r="AB1086" s="23">
        <v>14289.7251722949</v>
      </c>
      <c r="AC1086" s="23">
        <v>11.5238706524986</v>
      </c>
      <c r="AD1086" s="28" t="str">
        <f>IF(AE1086=W1086,$E$2,IF(AE1086=X1086,$F$2,IF(AE1086=Y1086,$G$2,IF(AE1086=Z1086,$H$2,IF(AE1086=AA1086,$I$2,0)))))</f>
        <v>SA_Diesel</v>
      </c>
      <c r="AE1086" s="29">
        <f t="shared" si="33"/>
        <v>0.18788147824000501</v>
      </c>
    </row>
    <row r="1087" spans="1:31" x14ac:dyDescent="0.25">
      <c r="A1087">
        <v>1</v>
      </c>
      <c r="B1087" s="15">
        <v>15688</v>
      </c>
      <c r="C1087" s="15">
        <v>-64.578044700000007</v>
      </c>
      <c r="D1087" s="15">
        <v>-19.87195333</v>
      </c>
      <c r="E1087">
        <v>99</v>
      </c>
      <c r="F1087">
        <v>99</v>
      </c>
      <c r="G1087">
        <v>0.47892392368493603</v>
      </c>
      <c r="H1087">
        <v>0.47062014315099998</v>
      </c>
      <c r="I1087">
        <v>99</v>
      </c>
      <c r="J1087">
        <v>71683.687561711195</v>
      </c>
      <c r="K1087">
        <v>14.13879439087</v>
      </c>
      <c r="L1087" s="28" t="str">
        <f>IF(M1087=E1087,$E$2,IF(M1087=F1087,$F$2,IF(M1087=G1087,$G$2,IF(M1087=H1087,$H$2,IF(M1087=I1087,$I$2,0)))))</f>
        <v>SA_PV</v>
      </c>
      <c r="M1087" s="29">
        <f>MIN(E1087:I1087)</f>
        <v>0.47062014315099998</v>
      </c>
      <c r="N1087">
        <v>99</v>
      </c>
      <c r="O1087">
        <v>99</v>
      </c>
      <c r="P1087">
        <v>0.354807105884136</v>
      </c>
      <c r="Q1087">
        <v>0.47062014315099998</v>
      </c>
      <c r="R1087">
        <v>99</v>
      </c>
      <c r="S1087">
        <v>13474.274705702401</v>
      </c>
      <c r="T1087">
        <v>10.866255086962701</v>
      </c>
      <c r="U1087" s="28" t="str">
        <f>IF(V1087=N1087,$E$2,IF(V1087=O1087,$F$2,IF(V1087=P1087,$G$2,IF(V1087=Q1087,$H$2,IF(V1087=R1087,$I$2,0)))))</f>
        <v>SA_Diesel</v>
      </c>
      <c r="V1087" s="29">
        <f t="shared" si="32"/>
        <v>0.354807105884136</v>
      </c>
      <c r="W1087" s="27">
        <v>99</v>
      </c>
      <c r="X1087">
        <v>99</v>
      </c>
      <c r="Y1087" s="28">
        <v>0.193914934660878</v>
      </c>
      <c r="Z1087" s="28">
        <v>0.47062014315099998</v>
      </c>
      <c r="AA1087" s="28">
        <v>99</v>
      </c>
      <c r="AB1087" s="23">
        <v>13474.274705702401</v>
      </c>
      <c r="AC1087" s="23">
        <v>10.866255086962701</v>
      </c>
      <c r="AD1087" s="28" t="str">
        <f>IF(AE1087=W1087,$E$2,IF(AE1087=X1087,$F$2,IF(AE1087=Y1087,$G$2,IF(AE1087=Z1087,$H$2,IF(AE1087=AA1087,$I$2,0)))))</f>
        <v>SA_Diesel</v>
      </c>
      <c r="AE1087" s="29">
        <f t="shared" si="33"/>
        <v>0.193914934660878</v>
      </c>
    </row>
    <row r="1088" spans="1:31" x14ac:dyDescent="0.25">
      <c r="A1088">
        <v>1</v>
      </c>
      <c r="B1088" s="15">
        <v>15692</v>
      </c>
      <c r="C1088" s="15">
        <v>-64.76718047</v>
      </c>
      <c r="D1088" s="15">
        <v>-20.683990040000001</v>
      </c>
      <c r="E1088">
        <v>99</v>
      </c>
      <c r="F1088">
        <v>99</v>
      </c>
      <c r="G1088">
        <v>0.69344681864928104</v>
      </c>
      <c r="H1088">
        <v>0.42205242631727202</v>
      </c>
      <c r="I1088">
        <v>99</v>
      </c>
      <c r="J1088">
        <v>67615.725288264104</v>
      </c>
      <c r="K1088">
        <v>13.3364349680994</v>
      </c>
      <c r="L1088" s="28" t="str">
        <f>IF(M1088=E1088,$E$2,IF(M1088=F1088,$F$2,IF(M1088=G1088,$G$2,IF(M1088=H1088,$H$2,IF(M1088=I1088,$I$2,0)))))</f>
        <v>SA_PV</v>
      </c>
      <c r="M1088" s="29">
        <f>MIN(E1088:I1088)</f>
        <v>0.42205242631727202</v>
      </c>
      <c r="N1088">
        <v>99</v>
      </c>
      <c r="O1088">
        <v>99</v>
      </c>
      <c r="P1088">
        <v>0.496928523798015</v>
      </c>
      <c r="Q1088">
        <v>0.42205242631727202</v>
      </c>
      <c r="R1088">
        <v>99</v>
      </c>
      <c r="S1088">
        <v>114426.980527236</v>
      </c>
      <c r="T1088">
        <v>22.569424167107702</v>
      </c>
      <c r="U1088" s="28" t="str">
        <f>IF(V1088=N1088,$E$2,IF(V1088=O1088,$F$2,IF(V1088=P1088,$G$2,IF(V1088=Q1088,$H$2,IF(V1088=R1088,$I$2,0)))))</f>
        <v>SA_PV</v>
      </c>
      <c r="V1088" s="29">
        <f t="shared" si="32"/>
        <v>0.42205242631727202</v>
      </c>
      <c r="W1088" s="27">
        <v>99</v>
      </c>
      <c r="X1088">
        <v>99</v>
      </c>
      <c r="Y1088" s="28">
        <v>0.242182586027855</v>
      </c>
      <c r="Z1088" s="28">
        <v>0.42205242631727202</v>
      </c>
      <c r="AA1088" s="28">
        <v>99</v>
      </c>
      <c r="AB1088" s="23">
        <v>23117.4768832685</v>
      </c>
      <c r="AC1088" s="23">
        <v>18.642962702419101</v>
      </c>
      <c r="AD1088" s="28" t="str">
        <f>IF(AE1088=W1088,$E$2,IF(AE1088=X1088,$F$2,IF(AE1088=Y1088,$G$2,IF(AE1088=Z1088,$H$2,IF(AE1088=AA1088,$I$2,0)))))</f>
        <v>SA_Diesel</v>
      </c>
      <c r="AE1088" s="29">
        <f t="shared" si="33"/>
        <v>0.242182586027855</v>
      </c>
    </row>
    <row r="1089" spans="1:31" x14ac:dyDescent="0.25">
      <c r="A1089">
        <v>1</v>
      </c>
      <c r="B1089" s="15">
        <v>15694</v>
      </c>
      <c r="C1089" s="15">
        <v>-64.584923590000002</v>
      </c>
      <c r="D1089" s="15">
        <v>-18.849869349999999</v>
      </c>
      <c r="E1089">
        <v>99</v>
      </c>
      <c r="F1089">
        <v>99</v>
      </c>
      <c r="G1089">
        <v>0.47892392368493603</v>
      </c>
      <c r="H1089">
        <v>0.390753282771863</v>
      </c>
      <c r="I1089">
        <v>99</v>
      </c>
      <c r="J1089">
        <v>103208.539594109</v>
      </c>
      <c r="K1089">
        <v>20.356713923887401</v>
      </c>
      <c r="L1089" s="28" t="str">
        <f>IF(M1089=E1089,$E$2,IF(M1089=F1089,$F$2,IF(M1089=G1089,$G$2,IF(M1089=H1089,$H$2,IF(M1089=I1089,$I$2,0)))))</f>
        <v>SA_PV</v>
      </c>
      <c r="M1089" s="29">
        <f>MIN(E1089:I1089)</f>
        <v>0.390753282771863</v>
      </c>
      <c r="N1089">
        <v>99</v>
      </c>
      <c r="O1089">
        <v>99</v>
      </c>
      <c r="P1089">
        <v>0.354807105884136</v>
      </c>
      <c r="Q1089">
        <v>0.390753282771863</v>
      </c>
      <c r="R1089">
        <v>99</v>
      </c>
      <c r="S1089">
        <v>25380.467218222999</v>
      </c>
      <c r="T1089">
        <v>20.467938871900099</v>
      </c>
      <c r="U1089" s="28" t="str">
        <f>IF(V1089=N1089,$E$2,IF(V1089=O1089,$F$2,IF(V1089=P1089,$G$2,IF(V1089=Q1089,$H$2,IF(V1089=R1089,$I$2,0)))))</f>
        <v>SA_Diesel</v>
      </c>
      <c r="V1089" s="29">
        <f t="shared" si="32"/>
        <v>0.354807105884136</v>
      </c>
      <c r="W1089" s="27">
        <v>99</v>
      </c>
      <c r="X1089">
        <v>99</v>
      </c>
      <c r="Y1089" s="28">
        <v>0.193914934660878</v>
      </c>
      <c r="Z1089" s="28">
        <v>0.390753282771863</v>
      </c>
      <c r="AA1089" s="28">
        <v>99</v>
      </c>
      <c r="AB1089" s="23">
        <v>25380.467218222999</v>
      </c>
      <c r="AC1089" s="23">
        <v>20.467938871900099</v>
      </c>
      <c r="AD1089" s="28" t="str">
        <f>IF(AE1089=W1089,$E$2,IF(AE1089=X1089,$F$2,IF(AE1089=Y1089,$G$2,IF(AE1089=Z1089,$H$2,IF(AE1089=AA1089,$I$2,0)))))</f>
        <v>SA_Diesel</v>
      </c>
      <c r="AE1089" s="29">
        <f t="shared" si="33"/>
        <v>0.193914934660878</v>
      </c>
    </row>
    <row r="1090" spans="1:31" x14ac:dyDescent="0.25">
      <c r="A1090">
        <v>1</v>
      </c>
      <c r="B1090" s="15">
        <v>15695</v>
      </c>
      <c r="C1090" s="15">
        <v>-64.508078040000001</v>
      </c>
      <c r="D1090" s="15">
        <v>-19.485858749999998</v>
      </c>
      <c r="E1090">
        <v>99</v>
      </c>
      <c r="F1090">
        <v>99</v>
      </c>
      <c r="G1090">
        <v>0.50573928555547898</v>
      </c>
      <c r="H1090">
        <v>0.42458727572458299</v>
      </c>
      <c r="I1090">
        <v>99</v>
      </c>
      <c r="J1090">
        <v>104364.68175754799</v>
      </c>
      <c r="K1090">
        <v>18.0561733144546</v>
      </c>
      <c r="L1090" s="28" t="str">
        <f>IF(M1090=E1090,$E$2,IF(M1090=F1090,$F$2,IF(M1090=G1090,$G$2,IF(M1090=H1090,$H$2,IF(M1090=I1090,$I$2,0)))))</f>
        <v>SA_PV</v>
      </c>
      <c r="M1090" s="29">
        <f>MIN(E1090:I1090)</f>
        <v>0.42458727572458299</v>
      </c>
      <c r="N1090">
        <v>99</v>
      </c>
      <c r="O1090">
        <v>99</v>
      </c>
      <c r="P1090">
        <v>0.37257228312337098</v>
      </c>
      <c r="Q1090">
        <v>0.42458727572458299</v>
      </c>
      <c r="R1090">
        <v>99</v>
      </c>
      <c r="S1090">
        <v>13480.7854805766</v>
      </c>
      <c r="T1090">
        <v>10.8715056657242</v>
      </c>
      <c r="U1090" s="28" t="str">
        <f>IF(V1090=N1090,$E$2,IF(V1090=O1090,$F$2,IF(V1090=P1090,$G$2,IF(V1090=Q1090,$H$2,IF(V1090=R1090,$I$2,0)))))</f>
        <v>SA_Diesel</v>
      </c>
      <c r="V1090" s="29">
        <f t="shared" si="32"/>
        <v>0.37257228312337098</v>
      </c>
      <c r="W1090" s="27">
        <v>99</v>
      </c>
      <c r="X1090">
        <v>99</v>
      </c>
      <c r="Y1090" s="28">
        <v>0.19994839108175</v>
      </c>
      <c r="Z1090" s="28">
        <v>0.42458727572458299</v>
      </c>
      <c r="AA1090" s="28">
        <v>99</v>
      </c>
      <c r="AB1090" s="23">
        <v>13480.7854805766</v>
      </c>
      <c r="AC1090" s="23">
        <v>10.8715056657242</v>
      </c>
      <c r="AD1090" s="28" t="str">
        <f>IF(AE1090=W1090,$E$2,IF(AE1090=X1090,$F$2,IF(AE1090=Y1090,$G$2,IF(AE1090=Z1090,$H$2,IF(AE1090=AA1090,$I$2,0)))))</f>
        <v>SA_Diesel</v>
      </c>
      <c r="AE1090" s="29">
        <f t="shared" si="33"/>
        <v>0.19994839108175</v>
      </c>
    </row>
    <row r="1091" spans="1:31" x14ac:dyDescent="0.25">
      <c r="A1091">
        <v>1</v>
      </c>
      <c r="B1091" s="15">
        <v>15723</v>
      </c>
      <c r="C1091" s="15">
        <v>-64.764704760000001</v>
      </c>
      <c r="D1091" s="15">
        <v>-20.56997569</v>
      </c>
      <c r="E1091">
        <v>99</v>
      </c>
      <c r="F1091">
        <v>99</v>
      </c>
      <c r="G1091">
        <v>0.47892392368493603</v>
      </c>
      <c r="H1091">
        <v>0.49343081335474798</v>
      </c>
      <c r="I1091">
        <v>99</v>
      </c>
      <c r="J1091">
        <v>86201.6660787523</v>
      </c>
      <c r="K1091">
        <v>14.913783058607599</v>
      </c>
      <c r="L1091" s="28" t="str">
        <f>IF(M1091=E1091,$E$2,IF(M1091=F1091,$F$2,IF(M1091=G1091,$G$2,IF(M1091=H1091,$H$2,IF(M1091=I1091,$I$2,0)))))</f>
        <v>SA_Diesel</v>
      </c>
      <c r="M1091" s="29">
        <f>MIN(E1091:I1091)</f>
        <v>0.47892392368493603</v>
      </c>
      <c r="N1091">
        <v>99</v>
      </c>
      <c r="O1091">
        <v>99</v>
      </c>
      <c r="P1091">
        <v>0.354807105884136</v>
      </c>
      <c r="Q1091">
        <v>0.49343081335474798</v>
      </c>
      <c r="R1091">
        <v>99</v>
      </c>
      <c r="S1091">
        <v>13839.406857253</v>
      </c>
      <c r="T1091">
        <v>11.1607139120838</v>
      </c>
      <c r="U1091" s="28" t="str">
        <f>IF(V1091=N1091,$E$2,IF(V1091=O1091,$F$2,IF(V1091=P1091,$G$2,IF(V1091=Q1091,$H$2,IF(V1091=R1091,$I$2,0)))))</f>
        <v>SA_Diesel</v>
      </c>
      <c r="V1091" s="29">
        <f t="shared" si="32"/>
        <v>0.354807105884136</v>
      </c>
      <c r="W1091" s="27">
        <v>99</v>
      </c>
      <c r="X1091">
        <v>99</v>
      </c>
      <c r="Y1091" s="28">
        <v>0.193914934660878</v>
      </c>
      <c r="Z1091" s="28">
        <v>0.49343081335474798</v>
      </c>
      <c r="AA1091" s="28">
        <v>99</v>
      </c>
      <c r="AB1091" s="23">
        <v>13839.406857253</v>
      </c>
      <c r="AC1091" s="23">
        <v>11.1607139120838</v>
      </c>
      <c r="AD1091" s="28" t="str">
        <f>IF(AE1091=W1091,$E$2,IF(AE1091=X1091,$F$2,IF(AE1091=Y1091,$G$2,IF(AE1091=Z1091,$H$2,IF(AE1091=AA1091,$I$2,0)))))</f>
        <v>SA_Diesel</v>
      </c>
      <c r="AE1091" s="29">
        <f t="shared" si="33"/>
        <v>0.193914934660878</v>
      </c>
    </row>
    <row r="1092" spans="1:31" x14ac:dyDescent="0.25">
      <c r="A1092">
        <v>1</v>
      </c>
      <c r="B1092" s="15">
        <v>15741</v>
      </c>
      <c r="C1092" s="15">
        <v>-68.587232720000003</v>
      </c>
      <c r="D1092" s="15">
        <v>-16.91261716</v>
      </c>
      <c r="E1092">
        <v>99</v>
      </c>
      <c r="F1092">
        <v>99</v>
      </c>
      <c r="G1092">
        <v>0.45210856181439302</v>
      </c>
      <c r="H1092">
        <v>0.41224398728700101</v>
      </c>
      <c r="I1092">
        <v>99</v>
      </c>
      <c r="J1092">
        <v>68947.619902946404</v>
      </c>
      <c r="K1092">
        <v>13.599136075531799</v>
      </c>
      <c r="L1092" s="28" t="str">
        <f>IF(M1092=E1092,$E$2,IF(M1092=F1092,$F$2,IF(M1092=G1092,$G$2,IF(M1092=H1092,$H$2,IF(M1092=I1092,$I$2,0)))))</f>
        <v>SA_PV</v>
      </c>
      <c r="M1092" s="29">
        <f>MIN(E1092:I1092)</f>
        <v>0.41224398728700101</v>
      </c>
      <c r="N1092">
        <v>99</v>
      </c>
      <c r="O1092">
        <v>99</v>
      </c>
      <c r="P1092">
        <v>0.33704192864490101</v>
      </c>
      <c r="Q1092">
        <v>0.41224398728700101</v>
      </c>
      <c r="R1092">
        <v>99</v>
      </c>
      <c r="S1092">
        <v>20958.143554727601</v>
      </c>
      <c r="T1092">
        <v>16.9015801584091</v>
      </c>
      <c r="U1092" s="28" t="str">
        <f>IF(V1092=N1092,$E$2,IF(V1092=O1092,$F$2,IF(V1092=P1092,$G$2,IF(V1092=Q1092,$H$2,IF(V1092=R1092,$I$2,0)))))</f>
        <v>SA_Diesel</v>
      </c>
      <c r="V1092" s="29">
        <f t="shared" ref="V1092:V1155" si="34">MIN(N1092:R1092)</f>
        <v>0.33704192864490101</v>
      </c>
      <c r="W1092" s="27">
        <v>99</v>
      </c>
      <c r="X1092">
        <v>99</v>
      </c>
      <c r="Y1092" s="28">
        <v>0.18788147824000501</v>
      </c>
      <c r="Z1092" s="28">
        <v>0.41224398728700101</v>
      </c>
      <c r="AA1092" s="28">
        <v>99</v>
      </c>
      <c r="AB1092" s="23">
        <v>20958.143554727601</v>
      </c>
      <c r="AC1092" s="23">
        <v>16.9015801584091</v>
      </c>
      <c r="AD1092" s="28" t="str">
        <f>IF(AE1092=W1092,$E$2,IF(AE1092=X1092,$F$2,IF(AE1092=Y1092,$G$2,IF(AE1092=Z1092,$H$2,IF(AE1092=AA1092,$I$2,0)))))</f>
        <v>SA_Diesel</v>
      </c>
      <c r="AE1092" s="29">
        <f t="shared" ref="AE1092:AE1155" si="35">MIN(W1092:AA1092)</f>
        <v>0.18788147824000501</v>
      </c>
    </row>
    <row r="1093" spans="1:31" x14ac:dyDescent="0.25">
      <c r="A1093">
        <v>1</v>
      </c>
      <c r="B1093" s="15">
        <v>15764</v>
      </c>
      <c r="C1093" s="15">
        <v>-68.054816610000003</v>
      </c>
      <c r="D1093" s="15">
        <v>-14.21284094</v>
      </c>
      <c r="E1093">
        <v>99</v>
      </c>
      <c r="F1093">
        <v>99</v>
      </c>
      <c r="G1093">
        <v>0.53255464742602199</v>
      </c>
      <c r="H1093">
        <v>0.52276994279746203</v>
      </c>
      <c r="I1093">
        <v>99</v>
      </c>
      <c r="J1093">
        <v>74369.954118297901</v>
      </c>
      <c r="K1093">
        <v>12.866774068909599</v>
      </c>
      <c r="L1093" s="28" t="str">
        <f>IF(M1093=E1093,$E$2,IF(M1093=F1093,$F$2,IF(M1093=G1093,$G$2,IF(M1093=H1093,$H$2,IF(M1093=I1093,$I$2,0)))))</f>
        <v>SA_PV</v>
      </c>
      <c r="M1093" s="29">
        <f>MIN(E1093:I1093)</f>
        <v>0.52276994279746203</v>
      </c>
      <c r="N1093">
        <v>99</v>
      </c>
      <c r="O1093">
        <v>99</v>
      </c>
      <c r="P1093">
        <v>0.39033746036260603</v>
      </c>
      <c r="Q1093">
        <v>0.52276994279746203</v>
      </c>
      <c r="R1093">
        <v>99</v>
      </c>
      <c r="S1093">
        <v>15903.391121478</v>
      </c>
      <c r="T1093">
        <v>12.8252027250553</v>
      </c>
      <c r="U1093" s="28" t="str">
        <f>IF(V1093=N1093,$E$2,IF(V1093=O1093,$F$2,IF(V1093=P1093,$G$2,IF(V1093=Q1093,$H$2,IF(V1093=R1093,$I$2,0)))))</f>
        <v>SA_Diesel</v>
      </c>
      <c r="V1093" s="29">
        <f t="shared" si="34"/>
        <v>0.39033746036260603</v>
      </c>
      <c r="W1093" s="27">
        <v>99</v>
      </c>
      <c r="X1093">
        <v>99</v>
      </c>
      <c r="Y1093" s="28">
        <v>0.205981847502622</v>
      </c>
      <c r="Z1093" s="28">
        <v>0.52276994279746203</v>
      </c>
      <c r="AA1093" s="28">
        <v>99</v>
      </c>
      <c r="AB1093" s="23">
        <v>15903.391121478</v>
      </c>
      <c r="AC1093" s="23">
        <v>12.8252027250553</v>
      </c>
      <c r="AD1093" s="28" t="str">
        <f>IF(AE1093=W1093,$E$2,IF(AE1093=X1093,$F$2,IF(AE1093=Y1093,$G$2,IF(AE1093=Z1093,$H$2,IF(AE1093=AA1093,$I$2,0)))))</f>
        <v>SA_Diesel</v>
      </c>
      <c r="AE1093" s="29">
        <f t="shared" si="35"/>
        <v>0.205981847502622</v>
      </c>
    </row>
    <row r="1094" spans="1:31" x14ac:dyDescent="0.25">
      <c r="A1094">
        <v>1</v>
      </c>
      <c r="B1094" s="15">
        <v>15827</v>
      </c>
      <c r="C1094" s="15">
        <v>-68.743591620000004</v>
      </c>
      <c r="D1094" s="15">
        <v>-16.97243959</v>
      </c>
      <c r="E1094">
        <v>99</v>
      </c>
      <c r="F1094">
        <v>99</v>
      </c>
      <c r="G1094">
        <v>0.47892392368493603</v>
      </c>
      <c r="H1094">
        <v>0.393139997632238</v>
      </c>
      <c r="I1094">
        <v>99</v>
      </c>
      <c r="J1094">
        <v>114426.980527236</v>
      </c>
      <c r="K1094">
        <v>22.569424167107702</v>
      </c>
      <c r="L1094" s="28" t="str">
        <f>IF(M1094=E1094,$E$2,IF(M1094=F1094,$F$2,IF(M1094=G1094,$G$2,IF(M1094=H1094,$H$2,IF(M1094=I1094,$I$2,0)))))</f>
        <v>SA_PV</v>
      </c>
      <c r="M1094" s="29">
        <f>MIN(E1094:I1094)</f>
        <v>0.393139997632238</v>
      </c>
      <c r="N1094">
        <v>99</v>
      </c>
      <c r="O1094">
        <v>99</v>
      </c>
      <c r="P1094">
        <v>0.354807105884136</v>
      </c>
      <c r="Q1094">
        <v>0.393139997632238</v>
      </c>
      <c r="R1094">
        <v>99</v>
      </c>
      <c r="S1094">
        <v>11851.1766289264</v>
      </c>
      <c r="T1094">
        <v>9.5573165267341498</v>
      </c>
      <c r="U1094" s="28" t="str">
        <f>IF(V1094=N1094,$E$2,IF(V1094=O1094,$F$2,IF(V1094=P1094,$G$2,IF(V1094=Q1094,$H$2,IF(V1094=R1094,$I$2,0)))))</f>
        <v>SA_Diesel</v>
      </c>
      <c r="V1094" s="29">
        <f t="shared" si="34"/>
        <v>0.354807105884136</v>
      </c>
      <c r="W1094" s="27">
        <v>99</v>
      </c>
      <c r="X1094">
        <v>99</v>
      </c>
      <c r="Y1094" s="28">
        <v>0.193914934660878</v>
      </c>
      <c r="Z1094" s="28">
        <v>0.393139997632238</v>
      </c>
      <c r="AA1094" s="28">
        <v>99</v>
      </c>
      <c r="AB1094" s="23">
        <v>11851.1766289264</v>
      </c>
      <c r="AC1094" s="23">
        <v>9.5573165267341498</v>
      </c>
      <c r="AD1094" s="28" t="str">
        <f>IF(AE1094=W1094,$E$2,IF(AE1094=X1094,$F$2,IF(AE1094=Y1094,$G$2,IF(AE1094=Z1094,$H$2,IF(AE1094=AA1094,$I$2,0)))))</f>
        <v>SA_Diesel</v>
      </c>
      <c r="AE1094" s="29">
        <f t="shared" si="35"/>
        <v>0.193914934660878</v>
      </c>
    </row>
    <row r="1095" spans="1:31" x14ac:dyDescent="0.25">
      <c r="A1095">
        <v>1</v>
      </c>
      <c r="B1095" s="15">
        <v>15872</v>
      </c>
      <c r="C1095" s="15">
        <v>-68.64258409</v>
      </c>
      <c r="D1095" s="15">
        <v>-15.588427490000001</v>
      </c>
      <c r="E1095">
        <v>99</v>
      </c>
      <c r="F1095">
        <v>99</v>
      </c>
      <c r="G1095">
        <v>0.50573928555547898</v>
      </c>
      <c r="H1095">
        <v>0.48782367849207298</v>
      </c>
      <c r="I1095">
        <v>99</v>
      </c>
      <c r="J1095">
        <v>116311.820296007</v>
      </c>
      <c r="K1095">
        <v>22.941187435109899</v>
      </c>
      <c r="L1095" s="28" t="str">
        <f>IF(M1095=E1095,$E$2,IF(M1095=F1095,$F$2,IF(M1095=G1095,$G$2,IF(M1095=H1095,$H$2,IF(M1095=I1095,$I$2,0)))))</f>
        <v>SA_PV</v>
      </c>
      <c r="M1095" s="29">
        <f>MIN(E1095:I1095)</f>
        <v>0.48782367849207298</v>
      </c>
      <c r="N1095">
        <v>99</v>
      </c>
      <c r="O1095">
        <v>99</v>
      </c>
      <c r="P1095">
        <v>0.37257228312337098</v>
      </c>
      <c r="Q1095">
        <v>0.48782367849207298</v>
      </c>
      <c r="R1095">
        <v>99</v>
      </c>
      <c r="S1095">
        <v>16716.383733449798</v>
      </c>
      <c r="T1095">
        <v>13.480836167185</v>
      </c>
      <c r="U1095" s="28" t="str">
        <f>IF(V1095=N1095,$E$2,IF(V1095=O1095,$F$2,IF(V1095=P1095,$G$2,IF(V1095=Q1095,$H$2,IF(V1095=R1095,$I$2,0)))))</f>
        <v>SA_Diesel</v>
      </c>
      <c r="V1095" s="29">
        <f t="shared" si="34"/>
        <v>0.37257228312337098</v>
      </c>
      <c r="W1095" s="27">
        <v>99</v>
      </c>
      <c r="X1095">
        <v>99</v>
      </c>
      <c r="Y1095" s="28">
        <v>0.19994839108175</v>
      </c>
      <c r="Z1095" s="28">
        <v>0.48782367849207298</v>
      </c>
      <c r="AA1095" s="28">
        <v>99</v>
      </c>
      <c r="AB1095" s="23">
        <v>16716.383733449798</v>
      </c>
      <c r="AC1095" s="23">
        <v>13.480836167185</v>
      </c>
      <c r="AD1095" s="28" t="str">
        <f>IF(AE1095=W1095,$E$2,IF(AE1095=X1095,$F$2,IF(AE1095=Y1095,$G$2,IF(AE1095=Z1095,$H$2,IF(AE1095=AA1095,$I$2,0)))))</f>
        <v>SA_Diesel</v>
      </c>
      <c r="AE1095" s="29">
        <f t="shared" si="35"/>
        <v>0.19994839108175</v>
      </c>
    </row>
    <row r="1096" spans="1:31" x14ac:dyDescent="0.25">
      <c r="A1096">
        <v>1</v>
      </c>
      <c r="B1096" s="15">
        <v>15881</v>
      </c>
      <c r="C1096" s="15">
        <v>-68.986727650000006</v>
      </c>
      <c r="D1096" s="15">
        <v>-14.904791830000001</v>
      </c>
      <c r="E1096">
        <v>99</v>
      </c>
      <c r="F1096">
        <v>99</v>
      </c>
      <c r="G1096">
        <v>1.2029386941896001</v>
      </c>
      <c r="H1096">
        <v>0.51601300297914598</v>
      </c>
      <c r="I1096">
        <v>99</v>
      </c>
      <c r="J1096">
        <v>67128.010709729802</v>
      </c>
      <c r="K1096">
        <v>13.240238798763199</v>
      </c>
      <c r="L1096" s="28" t="str">
        <f>IF(M1096=E1096,$E$2,IF(M1096=F1096,$F$2,IF(M1096=G1096,$G$2,IF(M1096=H1096,$H$2,IF(M1096=I1096,$I$2,0)))))</f>
        <v>SA_PV</v>
      </c>
      <c r="M1096" s="29">
        <f>MIN(E1096:I1096)</f>
        <v>0.51601300297914598</v>
      </c>
      <c r="N1096">
        <v>99</v>
      </c>
      <c r="O1096">
        <v>99</v>
      </c>
      <c r="P1096">
        <v>0.83446689134347596</v>
      </c>
      <c r="Q1096">
        <v>0.51601300297914598</v>
      </c>
      <c r="R1096">
        <v>99</v>
      </c>
      <c r="S1096">
        <v>120295.902689127</v>
      </c>
      <c r="T1096">
        <v>23.727002502786402</v>
      </c>
      <c r="U1096" s="28" t="str">
        <f>IF(V1096=N1096,$E$2,IF(V1096=O1096,$F$2,IF(V1096=P1096,$G$2,IF(V1096=Q1096,$H$2,IF(V1096=R1096,$I$2,0)))))</f>
        <v>SA_PV</v>
      </c>
      <c r="V1096" s="29">
        <f t="shared" si="34"/>
        <v>0.51601300297914598</v>
      </c>
      <c r="W1096" s="27">
        <v>99</v>
      </c>
      <c r="X1096">
        <v>99</v>
      </c>
      <c r="Y1096" s="28">
        <v>0.35681825802442702</v>
      </c>
      <c r="Z1096" s="28">
        <v>0.51601300297914598</v>
      </c>
      <c r="AA1096" s="28">
        <v>99</v>
      </c>
      <c r="AB1096" s="23">
        <v>19877.812290988699</v>
      </c>
      <c r="AC1096" s="23">
        <v>16.030352923800301</v>
      </c>
      <c r="AD1096" s="28" t="str">
        <f>IF(AE1096=W1096,$E$2,IF(AE1096=X1096,$F$2,IF(AE1096=Y1096,$G$2,IF(AE1096=Z1096,$H$2,IF(AE1096=AA1096,$I$2,0)))))</f>
        <v>SA_Diesel</v>
      </c>
      <c r="AE1096" s="29">
        <f t="shared" si="35"/>
        <v>0.35681825802442702</v>
      </c>
    </row>
    <row r="1097" spans="1:31" x14ac:dyDescent="0.25">
      <c r="A1097">
        <v>1</v>
      </c>
      <c r="B1097" s="15">
        <v>15919</v>
      </c>
      <c r="C1097" s="15">
        <v>-67.568876520000003</v>
      </c>
      <c r="D1097" s="15">
        <v>-14.369024080000001</v>
      </c>
      <c r="E1097">
        <v>0.391239457902747</v>
      </c>
      <c r="F1097">
        <v>99</v>
      </c>
      <c r="G1097">
        <v>0.53255464742602199</v>
      </c>
      <c r="H1097">
        <v>0.46305970354678799</v>
      </c>
      <c r="I1097">
        <v>99</v>
      </c>
      <c r="J1097">
        <v>13839.406857253</v>
      </c>
      <c r="K1097">
        <v>11.1607139120838</v>
      </c>
      <c r="L1097" s="28" t="str">
        <f>IF(M1097=E1097,$E$2,IF(M1097=F1097,$F$2,IF(M1097=G1097,$G$2,IF(M1097=H1097,$H$2,IF(M1097=I1097,$I$2,0)))))</f>
        <v>MG_Hydro</v>
      </c>
      <c r="M1097" s="29">
        <f>MIN(E1097:I1097)</f>
        <v>0.391239457902747</v>
      </c>
      <c r="N1097">
        <v>0.391239457902747</v>
      </c>
      <c r="O1097">
        <v>99</v>
      </c>
      <c r="P1097">
        <v>0.39033746036260603</v>
      </c>
      <c r="Q1097">
        <v>0.46305970354678799</v>
      </c>
      <c r="R1097">
        <v>99</v>
      </c>
      <c r="S1097">
        <v>24736.9136055159</v>
      </c>
      <c r="T1097">
        <v>19.948948583328001</v>
      </c>
      <c r="U1097" s="28" t="str">
        <f>IF(V1097=N1097,$E$2,IF(V1097=O1097,$F$2,IF(V1097=P1097,$G$2,IF(V1097=Q1097,$H$2,IF(V1097=R1097,$I$2,0)))))</f>
        <v>SA_Diesel</v>
      </c>
      <c r="V1097" s="29">
        <f t="shared" si="34"/>
        <v>0.39033746036260603</v>
      </c>
      <c r="W1097" s="27">
        <v>0.391239457902747</v>
      </c>
      <c r="X1097">
        <v>99</v>
      </c>
      <c r="Y1097" s="28">
        <v>0.205981847502622</v>
      </c>
      <c r="Z1097" s="28">
        <v>0.46305970354678799</v>
      </c>
      <c r="AA1097" s="28">
        <v>99</v>
      </c>
      <c r="AB1097" s="23">
        <v>24736.9136055159</v>
      </c>
      <c r="AC1097" s="23">
        <v>19.948948583328001</v>
      </c>
      <c r="AD1097" s="28" t="str">
        <f>IF(AE1097=W1097,$E$2,IF(AE1097=X1097,$F$2,IF(AE1097=Y1097,$G$2,IF(AE1097=Z1097,$H$2,IF(AE1097=AA1097,$I$2,0)))))</f>
        <v>SA_Diesel</v>
      </c>
      <c r="AE1097" s="29">
        <f t="shared" si="35"/>
        <v>0.205981847502622</v>
      </c>
    </row>
    <row r="1098" spans="1:31" x14ac:dyDescent="0.25">
      <c r="A1098">
        <v>1</v>
      </c>
      <c r="B1098" s="15">
        <v>15929</v>
      </c>
      <c r="C1098" s="15">
        <v>-68.464865540000005</v>
      </c>
      <c r="D1098" s="15">
        <v>-15.05692432</v>
      </c>
      <c r="E1098">
        <v>99</v>
      </c>
      <c r="F1098">
        <v>99</v>
      </c>
      <c r="G1098">
        <v>0.66663145677873803</v>
      </c>
      <c r="H1098">
        <v>0.54485881361988997</v>
      </c>
      <c r="I1098">
        <v>99</v>
      </c>
      <c r="J1098">
        <v>101327.83080476199</v>
      </c>
      <c r="K1098">
        <v>17.530766575218301</v>
      </c>
      <c r="L1098" s="28" t="str">
        <f>IF(M1098=E1098,$E$2,IF(M1098=F1098,$F$2,IF(M1098=G1098,$G$2,IF(M1098=H1098,$H$2,IF(M1098=I1098,$I$2,0)))))</f>
        <v>SA_PV</v>
      </c>
      <c r="M1098" s="29">
        <f>MIN(E1098:I1098)</f>
        <v>0.54485881361988997</v>
      </c>
      <c r="N1098">
        <v>99</v>
      </c>
      <c r="O1098">
        <v>99</v>
      </c>
      <c r="P1098">
        <v>0.47916334655878001</v>
      </c>
      <c r="Q1098">
        <v>0.54485881361988997</v>
      </c>
      <c r="R1098">
        <v>99</v>
      </c>
      <c r="S1098">
        <v>12070.6433826661</v>
      </c>
      <c r="T1098">
        <v>9.7343042890687101</v>
      </c>
      <c r="U1098" s="28" t="str">
        <f>IF(V1098=N1098,$E$2,IF(V1098=O1098,$F$2,IF(V1098=P1098,$G$2,IF(V1098=Q1098,$H$2,IF(V1098=R1098,$I$2,0)))))</f>
        <v>SA_Diesel</v>
      </c>
      <c r="V1098" s="29">
        <f t="shared" si="34"/>
        <v>0.47916334655878001</v>
      </c>
      <c r="W1098" s="27">
        <v>99</v>
      </c>
      <c r="X1098">
        <v>99</v>
      </c>
      <c r="Y1098" s="28">
        <v>0.236149129606983</v>
      </c>
      <c r="Z1098" s="28">
        <v>0.54485881361988997</v>
      </c>
      <c r="AA1098" s="28">
        <v>99</v>
      </c>
      <c r="AB1098" s="23">
        <v>12070.6433826661</v>
      </c>
      <c r="AC1098" s="23">
        <v>9.7343042890687101</v>
      </c>
      <c r="AD1098" s="28" t="str">
        <f>IF(AE1098=W1098,$E$2,IF(AE1098=X1098,$F$2,IF(AE1098=Y1098,$G$2,IF(AE1098=Z1098,$H$2,IF(AE1098=AA1098,$I$2,0)))))</f>
        <v>SA_Diesel</v>
      </c>
      <c r="AE1098" s="29">
        <f t="shared" si="35"/>
        <v>0.236149129606983</v>
      </c>
    </row>
    <row r="1099" spans="1:31" x14ac:dyDescent="0.25">
      <c r="A1099">
        <v>1</v>
      </c>
      <c r="B1099" s="15">
        <v>15954</v>
      </c>
      <c r="C1099" s="15">
        <v>-68.68265907</v>
      </c>
      <c r="D1099" s="15">
        <v>-18.01994766</v>
      </c>
      <c r="E1099">
        <v>99</v>
      </c>
      <c r="F1099">
        <v>99</v>
      </c>
      <c r="G1099">
        <v>0.66663145677873803</v>
      </c>
      <c r="H1099">
        <v>0.39685038743344497</v>
      </c>
      <c r="I1099">
        <v>99</v>
      </c>
      <c r="J1099">
        <v>97503.892573150501</v>
      </c>
      <c r="K1099">
        <v>16.869185566289001</v>
      </c>
      <c r="L1099" s="28" t="str">
        <f>IF(M1099=E1099,$E$2,IF(M1099=F1099,$F$2,IF(M1099=G1099,$G$2,IF(M1099=H1099,$H$2,IF(M1099=I1099,$I$2,0)))))</f>
        <v>SA_PV</v>
      </c>
      <c r="M1099" s="29">
        <f>MIN(E1099:I1099)</f>
        <v>0.39685038743344497</v>
      </c>
      <c r="N1099">
        <v>99</v>
      </c>
      <c r="O1099">
        <v>99</v>
      </c>
      <c r="P1099">
        <v>0.47916334655878001</v>
      </c>
      <c r="Q1099">
        <v>0.39685038743344497</v>
      </c>
      <c r="R1099">
        <v>99</v>
      </c>
      <c r="S1099">
        <v>84522.823466056405</v>
      </c>
      <c r="T1099">
        <v>14.6233258591793</v>
      </c>
      <c r="U1099" s="28" t="str">
        <f>IF(V1099=N1099,$E$2,IF(V1099=O1099,$F$2,IF(V1099=P1099,$G$2,IF(V1099=Q1099,$H$2,IF(V1099=R1099,$I$2,0)))))</f>
        <v>SA_PV</v>
      </c>
      <c r="V1099" s="29">
        <f t="shared" si="34"/>
        <v>0.39685038743344497</v>
      </c>
      <c r="W1099" s="27">
        <v>99</v>
      </c>
      <c r="X1099">
        <v>99</v>
      </c>
      <c r="Y1099" s="28">
        <v>0.236149129606983</v>
      </c>
      <c r="Z1099" s="28">
        <v>0.39685038743344497</v>
      </c>
      <c r="AA1099" s="28">
        <v>99</v>
      </c>
      <c r="AB1099" s="23">
        <v>18160.4072243027</v>
      </c>
      <c r="AC1099" s="23">
        <v>14.6453610077342</v>
      </c>
      <c r="AD1099" s="28" t="str">
        <f>IF(AE1099=W1099,$E$2,IF(AE1099=X1099,$F$2,IF(AE1099=Y1099,$G$2,IF(AE1099=Z1099,$H$2,IF(AE1099=AA1099,$I$2,0)))))</f>
        <v>SA_Diesel</v>
      </c>
      <c r="AE1099" s="29">
        <f t="shared" si="35"/>
        <v>0.236149129606983</v>
      </c>
    </row>
    <row r="1100" spans="1:31" x14ac:dyDescent="0.25">
      <c r="A1100">
        <v>1</v>
      </c>
      <c r="B1100" s="15">
        <v>15972</v>
      </c>
      <c r="C1100" s="15">
        <v>-68.359112769999996</v>
      </c>
      <c r="D1100" s="15">
        <v>-17.877126990000001</v>
      </c>
      <c r="E1100">
        <v>99</v>
      </c>
      <c r="F1100">
        <v>99</v>
      </c>
      <c r="G1100">
        <v>0.47892392368493603</v>
      </c>
      <c r="H1100">
        <v>0.392024480816905</v>
      </c>
      <c r="I1100">
        <v>99</v>
      </c>
      <c r="J1100">
        <v>54642.467957861903</v>
      </c>
      <c r="K1100">
        <v>9.4537141795608797</v>
      </c>
      <c r="L1100" s="28" t="str">
        <f>IF(M1100=E1100,$E$2,IF(M1100=F1100,$F$2,IF(M1100=G1100,$G$2,IF(M1100=H1100,$H$2,IF(M1100=I1100,$I$2,0)))))</f>
        <v>SA_PV</v>
      </c>
      <c r="M1100" s="29">
        <f>MIN(E1100:I1100)</f>
        <v>0.392024480816905</v>
      </c>
      <c r="N1100">
        <v>99</v>
      </c>
      <c r="O1100">
        <v>99</v>
      </c>
      <c r="P1100">
        <v>0.354807105884136</v>
      </c>
      <c r="Q1100">
        <v>0.392024480816905</v>
      </c>
      <c r="R1100">
        <v>99</v>
      </c>
      <c r="S1100">
        <v>27996.661485000299</v>
      </c>
      <c r="T1100">
        <v>22.577754418990001</v>
      </c>
      <c r="U1100" s="28" t="str">
        <f>IF(V1100=N1100,$E$2,IF(V1100=O1100,$F$2,IF(V1100=P1100,$G$2,IF(V1100=Q1100,$H$2,IF(V1100=R1100,$I$2,0)))))</f>
        <v>SA_Diesel</v>
      </c>
      <c r="V1100" s="29">
        <f t="shared" si="34"/>
        <v>0.354807105884136</v>
      </c>
      <c r="W1100" s="27">
        <v>99</v>
      </c>
      <c r="X1100">
        <v>99</v>
      </c>
      <c r="Y1100" s="28">
        <v>0.193914934660878</v>
      </c>
      <c r="Z1100" s="28">
        <v>0.392024480816905</v>
      </c>
      <c r="AA1100" s="28">
        <v>99</v>
      </c>
      <c r="AB1100" s="23">
        <v>27996.661485000299</v>
      </c>
      <c r="AC1100" s="23">
        <v>22.577754418990001</v>
      </c>
      <c r="AD1100" s="28" t="str">
        <f>IF(AE1100=W1100,$E$2,IF(AE1100=X1100,$F$2,IF(AE1100=Y1100,$G$2,IF(AE1100=Z1100,$H$2,IF(AE1100=AA1100,$I$2,0)))))</f>
        <v>SA_Diesel</v>
      </c>
      <c r="AE1100" s="29">
        <f t="shared" si="35"/>
        <v>0.193914934660878</v>
      </c>
    </row>
    <row r="1101" spans="1:31" x14ac:dyDescent="0.25">
      <c r="A1101">
        <v>1</v>
      </c>
      <c r="B1101" s="15">
        <v>15973</v>
      </c>
      <c r="C1101" s="15">
        <v>-67.003680579999994</v>
      </c>
      <c r="D1101" s="15">
        <v>-12.194519980000001</v>
      </c>
      <c r="E1101">
        <v>99</v>
      </c>
      <c r="F1101">
        <v>99</v>
      </c>
      <c r="G1101">
        <v>0.63981609490819502</v>
      </c>
      <c r="H1101">
        <v>0.510086705788663</v>
      </c>
      <c r="I1101">
        <v>99</v>
      </c>
      <c r="J1101">
        <v>95637.191371225897</v>
      </c>
      <c r="K1101">
        <v>18.863351355271298</v>
      </c>
      <c r="L1101" s="28" t="str">
        <f>IF(M1101=E1101,$E$2,IF(M1101=F1101,$F$2,IF(M1101=G1101,$G$2,IF(M1101=H1101,$H$2,IF(M1101=I1101,$I$2,0)))))</f>
        <v>SA_PV</v>
      </c>
      <c r="M1101" s="29">
        <f>MIN(E1101:I1101)</f>
        <v>0.510086705788663</v>
      </c>
      <c r="N1101">
        <v>99</v>
      </c>
      <c r="O1101">
        <v>99</v>
      </c>
      <c r="P1101">
        <v>0.46139816931954503</v>
      </c>
      <c r="Q1101">
        <v>0.510086705788663</v>
      </c>
      <c r="R1101">
        <v>99</v>
      </c>
      <c r="S1101">
        <v>9595.7457265640096</v>
      </c>
      <c r="T1101">
        <v>7.7384366202916297</v>
      </c>
      <c r="U1101" s="28" t="str">
        <f>IF(V1101=N1101,$E$2,IF(V1101=O1101,$F$2,IF(V1101=P1101,$G$2,IF(V1101=Q1101,$H$2,IF(V1101=R1101,$I$2,0)))))</f>
        <v>SA_Diesel</v>
      </c>
      <c r="V1101" s="29">
        <f t="shared" si="34"/>
        <v>0.46139816931954503</v>
      </c>
      <c r="W1101" s="27">
        <v>99</v>
      </c>
      <c r="X1101">
        <v>99</v>
      </c>
      <c r="Y1101" s="28">
        <v>0.23011567318611101</v>
      </c>
      <c r="Z1101" s="28">
        <v>0.510086705788663</v>
      </c>
      <c r="AA1101" s="28">
        <v>99</v>
      </c>
      <c r="AB1101" s="23">
        <v>9595.7457265640096</v>
      </c>
      <c r="AC1101" s="23">
        <v>7.7384366202916297</v>
      </c>
      <c r="AD1101" s="28" t="str">
        <f>IF(AE1101=W1101,$E$2,IF(AE1101=X1101,$F$2,IF(AE1101=Y1101,$G$2,IF(AE1101=Z1101,$H$2,IF(AE1101=AA1101,$I$2,0)))))</f>
        <v>SA_Diesel</v>
      </c>
      <c r="AE1101" s="29">
        <f t="shared" si="35"/>
        <v>0.23011567318611101</v>
      </c>
    </row>
    <row r="1102" spans="1:31" x14ac:dyDescent="0.25">
      <c r="A1102">
        <v>1</v>
      </c>
      <c r="B1102" s="15">
        <v>15975</v>
      </c>
      <c r="C1102" s="15">
        <v>-68.97463071</v>
      </c>
      <c r="D1102" s="15">
        <v>-11.753090350000001</v>
      </c>
      <c r="E1102">
        <v>99</v>
      </c>
      <c r="F1102">
        <v>99</v>
      </c>
      <c r="G1102">
        <v>0.66663145677873803</v>
      </c>
      <c r="H1102">
        <v>0.52504038771732098</v>
      </c>
      <c r="I1102">
        <v>99</v>
      </c>
      <c r="J1102">
        <v>120295.902689127</v>
      </c>
      <c r="K1102">
        <v>23.727002502786402</v>
      </c>
      <c r="L1102" s="28" t="str">
        <f>IF(M1102=E1102,$E$2,IF(M1102=F1102,$F$2,IF(M1102=G1102,$G$2,IF(M1102=H1102,$H$2,IF(M1102=I1102,$I$2,0)))))</f>
        <v>SA_PV</v>
      </c>
      <c r="M1102" s="29">
        <f>MIN(E1102:I1102)</f>
        <v>0.52504038771732098</v>
      </c>
      <c r="N1102">
        <v>99</v>
      </c>
      <c r="O1102">
        <v>99</v>
      </c>
      <c r="P1102">
        <v>0.47916334655878001</v>
      </c>
      <c r="Q1102">
        <v>0.52504038771732098</v>
      </c>
      <c r="R1102">
        <v>99</v>
      </c>
      <c r="S1102">
        <v>10514.7076069059</v>
      </c>
      <c r="T1102">
        <v>8.4795283988913592</v>
      </c>
      <c r="U1102" s="28" t="str">
        <f>IF(V1102=N1102,$E$2,IF(V1102=O1102,$F$2,IF(V1102=P1102,$G$2,IF(V1102=Q1102,$H$2,IF(V1102=R1102,$I$2,0)))))</f>
        <v>SA_Diesel</v>
      </c>
      <c r="V1102" s="29">
        <f t="shared" si="34"/>
        <v>0.47916334655878001</v>
      </c>
      <c r="W1102" s="27">
        <v>99</v>
      </c>
      <c r="X1102">
        <v>99</v>
      </c>
      <c r="Y1102" s="28">
        <v>0.236149129606983</v>
      </c>
      <c r="Z1102" s="28">
        <v>0.52504038771732098</v>
      </c>
      <c r="AA1102" s="28">
        <v>99</v>
      </c>
      <c r="AB1102" s="23">
        <v>10514.7076069059</v>
      </c>
      <c r="AC1102" s="23">
        <v>8.4795283988913592</v>
      </c>
      <c r="AD1102" s="28" t="str">
        <f>IF(AE1102=W1102,$E$2,IF(AE1102=X1102,$F$2,IF(AE1102=Y1102,$G$2,IF(AE1102=Z1102,$H$2,IF(AE1102=AA1102,$I$2,0)))))</f>
        <v>SA_Diesel</v>
      </c>
      <c r="AE1102" s="29">
        <f t="shared" si="35"/>
        <v>0.236149129606983</v>
      </c>
    </row>
    <row r="1103" spans="1:31" x14ac:dyDescent="0.25">
      <c r="A1103">
        <v>1</v>
      </c>
      <c r="B1103" s="15">
        <v>15977</v>
      </c>
      <c r="C1103" s="15">
        <v>-69.030134829999994</v>
      </c>
      <c r="D1103" s="15">
        <v>-11.18803499</v>
      </c>
      <c r="E1103">
        <v>99</v>
      </c>
      <c r="F1103">
        <v>99</v>
      </c>
      <c r="G1103">
        <v>0.50573928555547898</v>
      </c>
      <c r="H1103">
        <v>0.52192358023491903</v>
      </c>
      <c r="I1103">
        <v>99</v>
      </c>
      <c r="J1103">
        <v>77132.250736707094</v>
      </c>
      <c r="K1103">
        <v>13.3446800582538</v>
      </c>
      <c r="L1103" s="28" t="str">
        <f>IF(M1103=E1103,$E$2,IF(M1103=F1103,$F$2,IF(M1103=G1103,$G$2,IF(M1103=H1103,$H$2,IF(M1103=I1103,$I$2,0)))))</f>
        <v>SA_Diesel</v>
      </c>
      <c r="M1103" s="29">
        <f>MIN(E1103:I1103)</f>
        <v>0.50573928555547898</v>
      </c>
      <c r="N1103">
        <v>99</v>
      </c>
      <c r="O1103">
        <v>99</v>
      </c>
      <c r="P1103">
        <v>0.37257228312337098</v>
      </c>
      <c r="Q1103">
        <v>0.52192358023491903</v>
      </c>
      <c r="R1103">
        <v>99</v>
      </c>
      <c r="S1103">
        <v>14156.2019705611</v>
      </c>
      <c r="T1103">
        <v>11.4161915972799</v>
      </c>
      <c r="U1103" s="28" t="str">
        <f>IF(V1103=N1103,$E$2,IF(V1103=O1103,$F$2,IF(V1103=P1103,$G$2,IF(V1103=Q1103,$H$2,IF(V1103=R1103,$I$2,0)))))</f>
        <v>SA_Diesel</v>
      </c>
      <c r="V1103" s="29">
        <f t="shared" si="34"/>
        <v>0.37257228312337098</v>
      </c>
      <c r="W1103" s="27">
        <v>99</v>
      </c>
      <c r="X1103">
        <v>99</v>
      </c>
      <c r="Y1103" s="28">
        <v>0.19994839108175</v>
      </c>
      <c r="Z1103" s="28">
        <v>0.52192358023491903</v>
      </c>
      <c r="AA1103" s="28">
        <v>99</v>
      </c>
      <c r="AB1103" s="23">
        <v>14156.2019705611</v>
      </c>
      <c r="AC1103" s="23">
        <v>11.4161915972799</v>
      </c>
      <c r="AD1103" s="28" t="str">
        <f>IF(AE1103=W1103,$E$2,IF(AE1103=X1103,$F$2,IF(AE1103=Y1103,$G$2,IF(AE1103=Z1103,$H$2,IF(AE1103=AA1103,$I$2,0)))))</f>
        <v>SA_Diesel</v>
      </c>
      <c r="AE1103" s="29">
        <f t="shared" si="35"/>
        <v>0.19994839108175</v>
      </c>
    </row>
    <row r="1104" spans="1:31" x14ac:dyDescent="0.25">
      <c r="A1104">
        <v>1</v>
      </c>
      <c r="B1104" s="15">
        <v>15987</v>
      </c>
      <c r="C1104" s="15">
        <v>-67.362385500000002</v>
      </c>
      <c r="D1104" s="15">
        <v>-12.164205620000001</v>
      </c>
      <c r="E1104">
        <v>99</v>
      </c>
      <c r="F1104">
        <v>99</v>
      </c>
      <c r="G1104">
        <v>0.69344681864928104</v>
      </c>
      <c r="H1104">
        <v>0.98241991656865102</v>
      </c>
      <c r="I1104">
        <v>99</v>
      </c>
      <c r="J1104">
        <v>84522.823466056405</v>
      </c>
      <c r="K1104">
        <v>14.6233258591793</v>
      </c>
      <c r="L1104" s="28" t="str">
        <f>IF(M1104=E1104,$E$2,IF(M1104=F1104,$F$2,IF(M1104=G1104,$G$2,IF(M1104=H1104,$H$2,IF(M1104=I1104,$I$2,0)))))</f>
        <v>SA_Diesel</v>
      </c>
      <c r="M1104" s="29">
        <f>MIN(E1104:I1104)</f>
        <v>0.69344681864928104</v>
      </c>
      <c r="N1104">
        <v>99</v>
      </c>
      <c r="O1104">
        <v>99</v>
      </c>
      <c r="P1104">
        <v>0.496928523798015</v>
      </c>
      <c r="Q1104">
        <v>0.98241991656865102</v>
      </c>
      <c r="R1104">
        <v>99</v>
      </c>
      <c r="S1104">
        <v>6860.1774315032098</v>
      </c>
      <c r="T1104">
        <v>5.5323525414685797</v>
      </c>
      <c r="U1104" s="28" t="str">
        <f>IF(V1104=N1104,$E$2,IF(V1104=O1104,$F$2,IF(V1104=P1104,$G$2,IF(V1104=Q1104,$H$2,IF(V1104=R1104,$I$2,0)))))</f>
        <v>SA_Diesel</v>
      </c>
      <c r="V1104" s="29">
        <f t="shared" si="34"/>
        <v>0.496928523798015</v>
      </c>
      <c r="W1104" s="27">
        <v>99</v>
      </c>
      <c r="X1104">
        <v>99</v>
      </c>
      <c r="Y1104" s="28">
        <v>0.242182586027855</v>
      </c>
      <c r="Z1104" s="28">
        <v>0.98241991656865102</v>
      </c>
      <c r="AA1104" s="28">
        <v>99</v>
      </c>
      <c r="AB1104" s="23">
        <v>6860.1774315032098</v>
      </c>
      <c r="AC1104" s="23">
        <v>5.5323525414685797</v>
      </c>
      <c r="AD1104" s="28" t="str">
        <f>IF(AE1104=W1104,$E$2,IF(AE1104=X1104,$F$2,IF(AE1104=Y1104,$G$2,IF(AE1104=Z1104,$H$2,IF(AE1104=AA1104,$I$2,0)))))</f>
        <v>SA_Diesel</v>
      </c>
      <c r="AE1104" s="29">
        <f t="shared" si="35"/>
        <v>0.242182586027855</v>
      </c>
    </row>
    <row r="1105" spans="1:31" x14ac:dyDescent="0.25">
      <c r="A1105">
        <v>1</v>
      </c>
      <c r="B1105" s="15">
        <v>15989</v>
      </c>
      <c r="C1105" s="15">
        <v>-66.183302190000006</v>
      </c>
      <c r="D1105" s="15">
        <v>-18.474933149999998</v>
      </c>
      <c r="E1105">
        <v>0.53341402345287603</v>
      </c>
      <c r="F1105">
        <v>99</v>
      </c>
      <c r="G1105">
        <v>0.45210856181439302</v>
      </c>
      <c r="H1105">
        <v>0.43213779900594501</v>
      </c>
      <c r="I1105">
        <v>99</v>
      </c>
      <c r="J1105">
        <v>128718.52046410801</v>
      </c>
      <c r="K1105">
        <v>22.269640218703799</v>
      </c>
      <c r="L1105" s="28" t="str">
        <f>IF(M1105=E1105,$E$2,IF(M1105=F1105,$F$2,IF(M1105=G1105,$G$2,IF(M1105=H1105,$H$2,IF(M1105=I1105,$I$2,0)))))</f>
        <v>SA_PV</v>
      </c>
      <c r="M1105" s="29">
        <f>MIN(E1105:I1105)</f>
        <v>0.43213779900594501</v>
      </c>
      <c r="N1105">
        <v>0.53341402345287603</v>
      </c>
      <c r="O1105">
        <v>99</v>
      </c>
      <c r="P1105">
        <v>0.33704192864490101</v>
      </c>
      <c r="Q1105">
        <v>0.43213779900594501</v>
      </c>
      <c r="R1105">
        <v>99</v>
      </c>
      <c r="S1105">
        <v>14967.4607547083</v>
      </c>
      <c r="T1105">
        <v>12.070426803450401</v>
      </c>
      <c r="U1105" s="28" t="str">
        <f>IF(V1105=N1105,$E$2,IF(V1105=O1105,$F$2,IF(V1105=P1105,$G$2,IF(V1105=Q1105,$H$2,IF(V1105=R1105,$I$2,0)))))</f>
        <v>SA_Diesel</v>
      </c>
      <c r="V1105" s="29">
        <f t="shared" si="34"/>
        <v>0.33704192864490101</v>
      </c>
      <c r="W1105" s="27">
        <v>0.53341402345287603</v>
      </c>
      <c r="X1105">
        <v>99</v>
      </c>
      <c r="Y1105" s="28">
        <v>0.18788147824000501</v>
      </c>
      <c r="Z1105" s="28">
        <v>0.43213779900594501</v>
      </c>
      <c r="AA1105" s="28">
        <v>99</v>
      </c>
      <c r="AB1105" s="23">
        <v>14967.4607547083</v>
      </c>
      <c r="AC1105" s="23">
        <v>12.070426803450401</v>
      </c>
      <c r="AD1105" s="28" t="str">
        <f>IF(AE1105=W1105,$E$2,IF(AE1105=X1105,$F$2,IF(AE1105=Y1105,$G$2,IF(AE1105=Z1105,$H$2,IF(AE1105=AA1105,$I$2,0)))))</f>
        <v>SA_Diesel</v>
      </c>
      <c r="AE1105" s="29">
        <f t="shared" si="35"/>
        <v>0.18788147824000501</v>
      </c>
    </row>
    <row r="1106" spans="1:31" x14ac:dyDescent="0.25">
      <c r="A1106">
        <v>1</v>
      </c>
      <c r="B1106" s="15">
        <v>16042</v>
      </c>
      <c r="C1106" s="15">
        <v>-65.474175000000002</v>
      </c>
      <c r="D1106" s="15">
        <v>-18.759880559999999</v>
      </c>
      <c r="E1106">
        <v>99</v>
      </c>
      <c r="F1106">
        <v>99</v>
      </c>
      <c r="G1106">
        <v>0.53255464742602199</v>
      </c>
      <c r="H1106">
        <v>0.43940226904829799</v>
      </c>
      <c r="I1106">
        <v>99</v>
      </c>
      <c r="J1106">
        <v>57404.288810932703</v>
      </c>
      <c r="K1106">
        <v>9.9315378565627501</v>
      </c>
      <c r="L1106" s="28" t="str">
        <f>IF(M1106=E1106,$E$2,IF(M1106=F1106,$F$2,IF(M1106=G1106,$G$2,IF(M1106=H1106,$H$2,IF(M1106=I1106,$I$2,0)))))</f>
        <v>SA_PV</v>
      </c>
      <c r="M1106" s="29">
        <f>MIN(E1106:I1106)</f>
        <v>0.43940226904829799</v>
      </c>
      <c r="N1106">
        <v>99</v>
      </c>
      <c r="O1106">
        <v>99</v>
      </c>
      <c r="P1106">
        <v>0.39033746036260603</v>
      </c>
      <c r="Q1106">
        <v>0.43940226904829799</v>
      </c>
      <c r="R1106">
        <v>99</v>
      </c>
      <c r="S1106">
        <v>18924.6732635605</v>
      </c>
      <c r="T1106">
        <v>15.261699171996501</v>
      </c>
      <c r="U1106" s="28" t="str">
        <f>IF(V1106=N1106,$E$2,IF(V1106=O1106,$F$2,IF(V1106=P1106,$G$2,IF(V1106=Q1106,$H$2,IF(V1106=R1106,$I$2,0)))))</f>
        <v>SA_Diesel</v>
      </c>
      <c r="V1106" s="29">
        <f t="shared" si="34"/>
        <v>0.39033746036260603</v>
      </c>
      <c r="W1106" s="27">
        <v>99</v>
      </c>
      <c r="X1106">
        <v>99</v>
      </c>
      <c r="Y1106" s="28">
        <v>0.205981847502622</v>
      </c>
      <c r="Z1106" s="28">
        <v>0.43940226904829799</v>
      </c>
      <c r="AA1106" s="28">
        <v>99</v>
      </c>
      <c r="AB1106" s="23">
        <v>18924.6732635605</v>
      </c>
      <c r="AC1106" s="23">
        <v>15.261699171996501</v>
      </c>
      <c r="AD1106" s="28" t="str">
        <f>IF(AE1106=W1106,$E$2,IF(AE1106=X1106,$F$2,IF(AE1106=Y1106,$G$2,IF(AE1106=Z1106,$H$2,IF(AE1106=AA1106,$I$2,0)))))</f>
        <v>SA_Diesel</v>
      </c>
      <c r="AE1106" s="29">
        <f t="shared" si="35"/>
        <v>0.205981847502622</v>
      </c>
    </row>
    <row r="1107" spans="1:31" x14ac:dyDescent="0.25">
      <c r="A1107">
        <v>1</v>
      </c>
      <c r="B1107" s="15">
        <v>16074</v>
      </c>
      <c r="C1107" s="15">
        <v>-66.815883339999999</v>
      </c>
      <c r="D1107" s="15">
        <v>-20.34456389</v>
      </c>
      <c r="E1107">
        <v>99</v>
      </c>
      <c r="F1107">
        <v>99</v>
      </c>
      <c r="G1107">
        <v>0.559370009296565</v>
      </c>
      <c r="H1107">
        <v>0.32280265483170301</v>
      </c>
      <c r="I1107">
        <v>99</v>
      </c>
      <c r="J1107">
        <v>64745.787416362997</v>
      </c>
      <c r="K1107">
        <v>11.201693324630201</v>
      </c>
      <c r="L1107" s="28" t="str">
        <f>IF(M1107=E1107,$E$2,IF(M1107=F1107,$F$2,IF(M1107=G1107,$G$2,IF(M1107=H1107,$H$2,IF(M1107=I1107,$I$2,0)))))</f>
        <v>SA_PV</v>
      </c>
      <c r="M1107" s="29">
        <f>MIN(E1107:I1107)</f>
        <v>0.32280265483170301</v>
      </c>
      <c r="N1107">
        <v>99</v>
      </c>
      <c r="O1107">
        <v>99</v>
      </c>
      <c r="P1107">
        <v>0.40810263760184101</v>
      </c>
      <c r="Q1107">
        <v>0.32280265483170301</v>
      </c>
      <c r="R1107">
        <v>99</v>
      </c>
      <c r="S1107">
        <v>122167.46598159301</v>
      </c>
      <c r="T1107">
        <v>24.096147136409002</v>
      </c>
      <c r="U1107" s="28" t="str">
        <f>IF(V1107=N1107,$E$2,IF(V1107=O1107,$F$2,IF(V1107=P1107,$G$2,IF(V1107=Q1107,$H$2,IF(V1107=R1107,$I$2,0)))))</f>
        <v>SA_PV</v>
      </c>
      <c r="V1107" s="29">
        <f t="shared" si="34"/>
        <v>0.32280265483170301</v>
      </c>
      <c r="W1107" s="27">
        <v>99</v>
      </c>
      <c r="X1107">
        <v>99</v>
      </c>
      <c r="Y1107" s="28">
        <v>0.21201530392349399</v>
      </c>
      <c r="Z1107" s="28">
        <v>0.32280265483170301</v>
      </c>
      <c r="AA1107" s="28">
        <v>99</v>
      </c>
      <c r="AB1107" s="23">
        <v>32269.843798799699</v>
      </c>
      <c r="AC1107" s="23">
        <v>26.0238389073217</v>
      </c>
      <c r="AD1107" s="28" t="str">
        <f>IF(AE1107=W1107,$E$2,IF(AE1107=X1107,$F$2,IF(AE1107=Y1107,$G$2,IF(AE1107=Z1107,$H$2,IF(AE1107=AA1107,$I$2,0)))))</f>
        <v>SA_Diesel</v>
      </c>
      <c r="AE1107" s="29">
        <f t="shared" si="35"/>
        <v>0.21201530392349399</v>
      </c>
    </row>
    <row r="1108" spans="1:31" x14ac:dyDescent="0.25">
      <c r="A1108">
        <v>1</v>
      </c>
      <c r="B1108" s="15">
        <v>16085</v>
      </c>
      <c r="C1108" s="15">
        <v>-65.545337880000005</v>
      </c>
      <c r="D1108" s="15">
        <v>-19.13832846</v>
      </c>
      <c r="E1108">
        <v>99</v>
      </c>
      <c r="F1108">
        <v>99</v>
      </c>
      <c r="G1108">
        <v>0.47892392368493603</v>
      </c>
      <c r="H1108">
        <v>0.423249187822891</v>
      </c>
      <c r="I1108">
        <v>99</v>
      </c>
      <c r="J1108">
        <v>14156.2019705611</v>
      </c>
      <c r="K1108">
        <v>11.4161915972799</v>
      </c>
      <c r="L1108" s="28" t="str">
        <f>IF(M1108=E1108,$E$2,IF(M1108=F1108,$F$2,IF(M1108=G1108,$G$2,IF(M1108=H1108,$H$2,IF(M1108=I1108,$I$2,0)))))</f>
        <v>SA_PV</v>
      </c>
      <c r="M1108" s="29">
        <f>MIN(E1108:I1108)</f>
        <v>0.423249187822891</v>
      </c>
      <c r="N1108">
        <v>99</v>
      </c>
      <c r="O1108">
        <v>99</v>
      </c>
      <c r="P1108">
        <v>0.354807105884136</v>
      </c>
      <c r="Q1108">
        <v>0.423249187822891</v>
      </c>
      <c r="R1108">
        <v>99</v>
      </c>
      <c r="S1108">
        <v>9194.4917575995496</v>
      </c>
      <c r="T1108">
        <v>7.4148475532245399</v>
      </c>
      <c r="U1108" s="28" t="str">
        <f>IF(V1108=N1108,$E$2,IF(V1108=O1108,$F$2,IF(V1108=P1108,$G$2,IF(V1108=Q1108,$H$2,IF(V1108=R1108,$I$2,0)))))</f>
        <v>SA_Diesel</v>
      </c>
      <c r="V1108" s="29">
        <f t="shared" si="34"/>
        <v>0.354807105884136</v>
      </c>
      <c r="W1108" s="27">
        <v>99</v>
      </c>
      <c r="X1108">
        <v>99</v>
      </c>
      <c r="Y1108" s="28">
        <v>0.193914934660878</v>
      </c>
      <c r="Z1108" s="28">
        <v>0.423249187822891</v>
      </c>
      <c r="AA1108" s="28">
        <v>99</v>
      </c>
      <c r="AB1108" s="23">
        <v>9194.4917575995496</v>
      </c>
      <c r="AC1108" s="23">
        <v>7.4148475532245399</v>
      </c>
      <c r="AD1108" s="28" t="str">
        <f>IF(AE1108=W1108,$E$2,IF(AE1108=X1108,$F$2,IF(AE1108=Y1108,$G$2,IF(AE1108=Z1108,$H$2,IF(AE1108=AA1108,$I$2,0)))))</f>
        <v>SA_Diesel</v>
      </c>
      <c r="AE1108" s="29">
        <f t="shared" si="35"/>
        <v>0.193914934660878</v>
      </c>
    </row>
    <row r="1109" spans="1:31" x14ac:dyDescent="0.25">
      <c r="A1109">
        <v>1</v>
      </c>
      <c r="B1109" s="15">
        <v>16103</v>
      </c>
      <c r="C1109" s="15">
        <v>-66.375966660000003</v>
      </c>
      <c r="D1109" s="15">
        <v>-18.704030549999999</v>
      </c>
      <c r="E1109">
        <v>99</v>
      </c>
      <c r="F1109">
        <v>99</v>
      </c>
      <c r="G1109">
        <v>0.907969713613625</v>
      </c>
      <c r="H1109">
        <v>0.41830639886475102</v>
      </c>
      <c r="I1109">
        <v>99</v>
      </c>
      <c r="J1109">
        <v>6860.1774315032098</v>
      </c>
      <c r="K1109">
        <v>5.5323525414685797</v>
      </c>
      <c r="L1109" s="28" t="str">
        <f>IF(M1109=E1109,$E$2,IF(M1109=F1109,$F$2,IF(M1109=G1109,$G$2,IF(M1109=H1109,$H$2,IF(M1109=I1109,$I$2,0)))))</f>
        <v>SA_PV</v>
      </c>
      <c r="M1109" s="29">
        <f>MIN(E1109:I1109)</f>
        <v>0.41830639886475102</v>
      </c>
      <c r="N1109">
        <v>99</v>
      </c>
      <c r="O1109">
        <v>99</v>
      </c>
      <c r="P1109">
        <v>0.639049941711893</v>
      </c>
      <c r="Q1109">
        <v>0.41830639886475102</v>
      </c>
      <c r="R1109">
        <v>99</v>
      </c>
      <c r="S1109">
        <v>100578.17993887801</v>
      </c>
      <c r="T1109">
        <v>17.401069193577602</v>
      </c>
      <c r="U1109" s="28" t="str">
        <f>IF(V1109=N1109,$E$2,IF(V1109=O1109,$F$2,IF(V1109=P1109,$G$2,IF(V1109=Q1109,$H$2,IF(V1109=R1109,$I$2,0)))))</f>
        <v>SA_PV</v>
      </c>
      <c r="V1109" s="29">
        <f t="shared" si="34"/>
        <v>0.41830639886475102</v>
      </c>
      <c r="W1109" s="27">
        <v>99</v>
      </c>
      <c r="X1109">
        <v>99</v>
      </c>
      <c r="Y1109" s="28">
        <v>0.290450237394833</v>
      </c>
      <c r="Z1109" s="28">
        <v>0.41830639886475102</v>
      </c>
      <c r="AA1109" s="28">
        <v>99</v>
      </c>
      <c r="AB1109" s="23">
        <v>20501.5954547211</v>
      </c>
      <c r="AC1109" s="23">
        <v>16.533399442007401</v>
      </c>
      <c r="AD1109" s="28" t="str">
        <f>IF(AE1109=W1109,$E$2,IF(AE1109=X1109,$F$2,IF(AE1109=Y1109,$G$2,IF(AE1109=Z1109,$H$2,IF(AE1109=AA1109,$I$2,0)))))</f>
        <v>SA_Diesel</v>
      </c>
      <c r="AE1109" s="29">
        <f t="shared" si="35"/>
        <v>0.290450237394833</v>
      </c>
    </row>
    <row r="1110" spans="1:31" x14ac:dyDescent="0.25">
      <c r="A1110">
        <v>1</v>
      </c>
      <c r="B1110" s="15">
        <v>16161</v>
      </c>
      <c r="C1110" s="15">
        <v>-58.023036840000003</v>
      </c>
      <c r="D1110" s="15">
        <v>-18.991990879999999</v>
      </c>
      <c r="E1110">
        <v>99</v>
      </c>
      <c r="F1110">
        <v>99</v>
      </c>
      <c r="G1110">
        <v>0.45210856181439202</v>
      </c>
      <c r="H1110">
        <v>0.44391699471361401</v>
      </c>
      <c r="I1110">
        <v>99</v>
      </c>
      <c r="J1110">
        <v>75856.358138931493</v>
      </c>
      <c r="K1110">
        <v>13.1239373942788</v>
      </c>
      <c r="L1110" s="28" t="str">
        <f>IF(M1110=E1110,$E$2,IF(M1110=F1110,$F$2,IF(M1110=G1110,$G$2,IF(M1110=H1110,$H$2,IF(M1110=I1110,$I$2,0)))))</f>
        <v>SA_PV</v>
      </c>
      <c r="M1110" s="29">
        <f>MIN(E1110:I1110)</f>
        <v>0.44391699471361401</v>
      </c>
      <c r="N1110">
        <v>99</v>
      </c>
      <c r="O1110">
        <v>99</v>
      </c>
      <c r="P1110">
        <v>0.33704192864490101</v>
      </c>
      <c r="Q1110">
        <v>0.44391699471361401</v>
      </c>
      <c r="R1110">
        <v>99</v>
      </c>
      <c r="S1110">
        <v>26606.882112225099</v>
      </c>
      <c r="T1110">
        <v>21.456974450567401</v>
      </c>
      <c r="U1110" s="28" t="str">
        <f>IF(V1110=N1110,$E$2,IF(V1110=O1110,$F$2,IF(V1110=P1110,$G$2,IF(V1110=Q1110,$H$2,IF(V1110=R1110,$I$2,0)))))</f>
        <v>SA_Diesel</v>
      </c>
      <c r="V1110" s="29">
        <f t="shared" si="34"/>
        <v>0.33704192864490101</v>
      </c>
      <c r="W1110" s="27">
        <v>99</v>
      </c>
      <c r="X1110">
        <v>99</v>
      </c>
      <c r="Y1110" s="28">
        <v>0.18788147824000501</v>
      </c>
      <c r="Z1110" s="28">
        <v>0.44391699471361401</v>
      </c>
      <c r="AA1110" s="28">
        <v>99</v>
      </c>
      <c r="AB1110" s="23">
        <v>26606.882112225099</v>
      </c>
      <c r="AC1110" s="23">
        <v>21.456974450567401</v>
      </c>
      <c r="AD1110" s="28" t="str">
        <f>IF(AE1110=W1110,$E$2,IF(AE1110=X1110,$F$2,IF(AE1110=Y1110,$G$2,IF(AE1110=Z1110,$H$2,IF(AE1110=AA1110,$I$2,0)))))</f>
        <v>SA_Diesel</v>
      </c>
      <c r="AE1110" s="29">
        <f t="shared" si="35"/>
        <v>0.18788147824000501</v>
      </c>
    </row>
    <row r="1111" spans="1:31" x14ac:dyDescent="0.25">
      <c r="A1111">
        <v>1</v>
      </c>
      <c r="B1111" s="15">
        <v>16163</v>
      </c>
      <c r="C1111" s="15">
        <v>-58.809765939999998</v>
      </c>
      <c r="D1111" s="15">
        <v>-17.974098040000001</v>
      </c>
      <c r="E1111">
        <v>99</v>
      </c>
      <c r="F1111">
        <v>99</v>
      </c>
      <c r="G1111">
        <v>0.50573928555547898</v>
      </c>
      <c r="H1111">
        <v>0.95947809184338495</v>
      </c>
      <c r="I1111">
        <v>99</v>
      </c>
      <c r="J1111">
        <v>97524.176111346605</v>
      </c>
      <c r="K1111">
        <v>16.872694828952699</v>
      </c>
      <c r="L1111" s="28" t="str">
        <f>IF(M1111=E1111,$E$2,IF(M1111=F1111,$F$2,IF(M1111=G1111,$G$2,IF(M1111=H1111,$H$2,IF(M1111=I1111,$I$2,0)))))</f>
        <v>SA_Diesel</v>
      </c>
      <c r="M1111" s="29">
        <f>MIN(E1111:I1111)</f>
        <v>0.50573928555547898</v>
      </c>
      <c r="N1111">
        <v>99</v>
      </c>
      <c r="O1111">
        <v>99</v>
      </c>
      <c r="P1111">
        <v>0.37257228312337098</v>
      </c>
      <c r="Q1111">
        <v>0.95947809184338495</v>
      </c>
      <c r="R1111">
        <v>99</v>
      </c>
      <c r="S1111">
        <v>7199.1348307625803</v>
      </c>
      <c r="T1111">
        <v>5.8057028808680702</v>
      </c>
      <c r="U1111" s="28" t="str">
        <f>IF(V1111=N1111,$E$2,IF(V1111=O1111,$F$2,IF(V1111=P1111,$G$2,IF(V1111=Q1111,$H$2,IF(V1111=R1111,$I$2,0)))))</f>
        <v>SA_Diesel</v>
      </c>
      <c r="V1111" s="29">
        <f t="shared" si="34"/>
        <v>0.37257228312337098</v>
      </c>
      <c r="W1111" s="27">
        <v>99</v>
      </c>
      <c r="X1111">
        <v>99</v>
      </c>
      <c r="Y1111" s="28">
        <v>0.19994839108175</v>
      </c>
      <c r="Z1111" s="28">
        <v>0.95947809184338495</v>
      </c>
      <c r="AA1111" s="28">
        <v>99</v>
      </c>
      <c r="AB1111" s="23">
        <v>7199.1348307625803</v>
      </c>
      <c r="AC1111" s="23">
        <v>5.8057028808680702</v>
      </c>
      <c r="AD1111" s="28" t="str">
        <f>IF(AE1111=W1111,$E$2,IF(AE1111=X1111,$F$2,IF(AE1111=Y1111,$G$2,IF(AE1111=Z1111,$H$2,IF(AE1111=AA1111,$I$2,0)))))</f>
        <v>SA_Diesel</v>
      </c>
      <c r="AE1111" s="29">
        <f t="shared" si="35"/>
        <v>0.19994839108175</v>
      </c>
    </row>
    <row r="1112" spans="1:31" x14ac:dyDescent="0.25">
      <c r="A1112">
        <v>1</v>
      </c>
      <c r="B1112" s="15">
        <v>16169</v>
      </c>
      <c r="C1112" s="15">
        <v>-63.279501629999999</v>
      </c>
      <c r="D1112" s="15">
        <v>-19.370245919999999</v>
      </c>
      <c r="E1112">
        <v>99</v>
      </c>
      <c r="F1112">
        <v>99</v>
      </c>
      <c r="G1112">
        <v>0.47892392368493603</v>
      </c>
      <c r="H1112">
        <v>0.48614634779238702</v>
      </c>
      <c r="I1112">
        <v>99</v>
      </c>
      <c r="J1112">
        <v>122167.46598159301</v>
      </c>
      <c r="K1112">
        <v>24.096147136409002</v>
      </c>
      <c r="L1112" s="28" t="str">
        <f>IF(M1112=E1112,$E$2,IF(M1112=F1112,$F$2,IF(M1112=G1112,$G$2,IF(M1112=H1112,$H$2,IF(M1112=I1112,$I$2,0)))))</f>
        <v>SA_Diesel</v>
      </c>
      <c r="M1112" s="29">
        <f>MIN(E1112:I1112)</f>
        <v>0.47892392368493603</v>
      </c>
      <c r="N1112">
        <v>99</v>
      </c>
      <c r="O1112">
        <v>99</v>
      </c>
      <c r="P1112">
        <v>0.354807105884136</v>
      </c>
      <c r="Q1112">
        <v>0.48614634779238702</v>
      </c>
      <c r="R1112">
        <v>99</v>
      </c>
      <c r="S1112">
        <v>17081.7940404494</v>
      </c>
      <c r="T1112">
        <v>13.775519309245499</v>
      </c>
      <c r="U1112" s="28" t="str">
        <f>IF(V1112=N1112,$E$2,IF(V1112=O1112,$F$2,IF(V1112=P1112,$G$2,IF(V1112=Q1112,$H$2,IF(V1112=R1112,$I$2,0)))))</f>
        <v>SA_Diesel</v>
      </c>
      <c r="V1112" s="29">
        <f t="shared" si="34"/>
        <v>0.354807105884136</v>
      </c>
      <c r="W1112" s="27">
        <v>99</v>
      </c>
      <c r="X1112">
        <v>99</v>
      </c>
      <c r="Y1112" s="28">
        <v>0.193914934660878</v>
      </c>
      <c r="Z1112" s="28">
        <v>0.48614634779238702</v>
      </c>
      <c r="AA1112" s="28">
        <v>99</v>
      </c>
      <c r="AB1112" s="23">
        <v>17081.7940404494</v>
      </c>
      <c r="AC1112" s="23">
        <v>13.775519309245499</v>
      </c>
      <c r="AD1112" s="28" t="str">
        <f>IF(AE1112=W1112,$E$2,IF(AE1112=X1112,$F$2,IF(AE1112=Y1112,$G$2,IF(AE1112=Z1112,$H$2,IF(AE1112=AA1112,$I$2,0)))))</f>
        <v>SA_Diesel</v>
      </c>
      <c r="AE1112" s="29">
        <f t="shared" si="35"/>
        <v>0.193914934660878</v>
      </c>
    </row>
    <row r="1113" spans="1:31" x14ac:dyDescent="0.25">
      <c r="A1113">
        <v>1</v>
      </c>
      <c r="B1113" s="15">
        <v>16178</v>
      </c>
      <c r="C1113" s="15">
        <v>-62.500689770000001</v>
      </c>
      <c r="D1113" s="15">
        <v>-17.003922159999998</v>
      </c>
      <c r="E1113">
        <v>99</v>
      </c>
      <c r="F1113">
        <v>99</v>
      </c>
      <c r="G1113">
        <v>0.66663145677873803</v>
      </c>
      <c r="H1113">
        <v>0.51333566569814504</v>
      </c>
      <c r="I1113">
        <v>99</v>
      </c>
      <c r="J1113">
        <v>45639.982153283199</v>
      </c>
      <c r="K1113">
        <v>7.8961906839590297</v>
      </c>
      <c r="L1113" s="28" t="str">
        <f>IF(M1113=E1113,$E$2,IF(M1113=F1113,$F$2,IF(M1113=G1113,$G$2,IF(M1113=H1113,$H$2,IF(M1113=I1113,$I$2,0)))))</f>
        <v>SA_PV</v>
      </c>
      <c r="M1113" s="29">
        <f>MIN(E1113:I1113)</f>
        <v>0.51333566569814504</v>
      </c>
      <c r="N1113">
        <v>99</v>
      </c>
      <c r="O1113">
        <v>99</v>
      </c>
      <c r="P1113">
        <v>0.47916334655878001</v>
      </c>
      <c r="Q1113">
        <v>0.51333566569814504</v>
      </c>
      <c r="R1113">
        <v>99</v>
      </c>
      <c r="S1113">
        <v>8544.0289851301204</v>
      </c>
      <c r="T1113">
        <v>6.8902854105784099</v>
      </c>
      <c r="U1113" s="28" t="str">
        <f>IF(V1113=N1113,$E$2,IF(V1113=O1113,$F$2,IF(V1113=P1113,$G$2,IF(V1113=Q1113,$H$2,IF(V1113=R1113,$I$2,0)))))</f>
        <v>SA_Diesel</v>
      </c>
      <c r="V1113" s="29">
        <f t="shared" si="34"/>
        <v>0.47916334655878001</v>
      </c>
      <c r="W1113" s="27">
        <v>99</v>
      </c>
      <c r="X1113">
        <v>99</v>
      </c>
      <c r="Y1113" s="28">
        <v>0.236149129606983</v>
      </c>
      <c r="Z1113" s="28">
        <v>0.51333566569814504</v>
      </c>
      <c r="AA1113" s="28">
        <v>99</v>
      </c>
      <c r="AB1113" s="23">
        <v>8544.0289851301204</v>
      </c>
      <c r="AC1113" s="23">
        <v>6.8902854105784099</v>
      </c>
      <c r="AD1113" s="28" t="str">
        <f>IF(AE1113=W1113,$E$2,IF(AE1113=X1113,$F$2,IF(AE1113=Y1113,$G$2,IF(AE1113=Z1113,$H$2,IF(AE1113=AA1113,$I$2,0)))))</f>
        <v>SA_Diesel</v>
      </c>
      <c r="AE1113" s="29">
        <f t="shared" si="35"/>
        <v>0.236149129606983</v>
      </c>
    </row>
    <row r="1114" spans="1:31" x14ac:dyDescent="0.25">
      <c r="A1114">
        <v>1</v>
      </c>
      <c r="B1114" s="15">
        <v>16211</v>
      </c>
      <c r="C1114" s="15">
        <v>-62.561292129999998</v>
      </c>
      <c r="D1114" s="15">
        <v>-19.505813629999999</v>
      </c>
      <c r="E1114">
        <v>99</v>
      </c>
      <c r="F1114">
        <v>99</v>
      </c>
      <c r="G1114">
        <v>0.53255464742602199</v>
      </c>
      <c r="H1114">
        <v>0.45979695224808398</v>
      </c>
      <c r="I1114">
        <v>99</v>
      </c>
      <c r="J1114">
        <v>100578.17993887801</v>
      </c>
      <c r="K1114">
        <v>17.401069193577602</v>
      </c>
      <c r="L1114" s="28" t="str">
        <f>IF(M1114=E1114,$E$2,IF(M1114=F1114,$F$2,IF(M1114=G1114,$G$2,IF(M1114=H1114,$H$2,IF(M1114=I1114,$I$2,0)))))</f>
        <v>SA_PV</v>
      </c>
      <c r="M1114" s="29">
        <f>MIN(E1114:I1114)</f>
        <v>0.45979695224808398</v>
      </c>
      <c r="N1114">
        <v>99</v>
      </c>
      <c r="O1114">
        <v>99</v>
      </c>
      <c r="P1114">
        <v>0.39033746036260603</v>
      </c>
      <c r="Q1114">
        <v>0.45979695224808398</v>
      </c>
      <c r="R1114">
        <v>99</v>
      </c>
      <c r="S1114">
        <v>41137.657471046201</v>
      </c>
      <c r="T1114">
        <v>33.175238706637501</v>
      </c>
      <c r="U1114" s="28" t="str">
        <f>IF(V1114=N1114,$E$2,IF(V1114=O1114,$F$2,IF(V1114=P1114,$G$2,IF(V1114=Q1114,$H$2,IF(V1114=R1114,$I$2,0)))))</f>
        <v>SA_Diesel</v>
      </c>
      <c r="V1114" s="29">
        <f t="shared" si="34"/>
        <v>0.39033746036260603</v>
      </c>
      <c r="W1114" s="27">
        <v>99</v>
      </c>
      <c r="X1114">
        <v>99</v>
      </c>
      <c r="Y1114" s="28">
        <v>0.205981847502622</v>
      </c>
      <c r="Z1114" s="28">
        <v>0.45979695224808398</v>
      </c>
      <c r="AA1114" s="28">
        <v>99</v>
      </c>
      <c r="AB1114" s="23">
        <v>41137.657471046201</v>
      </c>
      <c r="AC1114" s="23">
        <v>33.175238706637501</v>
      </c>
      <c r="AD1114" s="28" t="str">
        <f>IF(AE1114=W1114,$E$2,IF(AE1114=X1114,$F$2,IF(AE1114=Y1114,$G$2,IF(AE1114=Z1114,$H$2,IF(AE1114=AA1114,$I$2,0)))))</f>
        <v>SA_Diesel</v>
      </c>
      <c r="AE1114" s="29">
        <f t="shared" si="35"/>
        <v>0.205981847502622</v>
      </c>
    </row>
    <row r="1115" spans="1:31" x14ac:dyDescent="0.25">
      <c r="A1115">
        <v>1</v>
      </c>
      <c r="B1115" s="15">
        <v>16216</v>
      </c>
      <c r="C1115" s="15">
        <v>-64.481962879999998</v>
      </c>
      <c r="D1115" s="15">
        <v>-16.628801190000001</v>
      </c>
      <c r="E1115">
        <v>0.40200699240403598</v>
      </c>
      <c r="F1115">
        <v>99</v>
      </c>
      <c r="G1115">
        <v>1.2297540560601401</v>
      </c>
      <c r="H1115">
        <v>0.47418970201102101</v>
      </c>
      <c r="I1115">
        <v>99</v>
      </c>
      <c r="J1115">
        <v>138521.55614686001</v>
      </c>
      <c r="K1115">
        <v>27.3218059461263</v>
      </c>
      <c r="L1115" s="28" t="str">
        <f>IF(M1115=E1115,$E$2,IF(M1115=F1115,$F$2,IF(M1115=G1115,$G$2,IF(M1115=H1115,$H$2,IF(M1115=I1115,$I$2,0)))))</f>
        <v>MG_Hydro</v>
      </c>
      <c r="M1115" s="29">
        <f>MIN(E1115:I1115)</f>
        <v>0.40200699240403598</v>
      </c>
      <c r="N1115">
        <v>0.40200699240403598</v>
      </c>
      <c r="O1115">
        <v>99</v>
      </c>
      <c r="P1115">
        <v>0.85223206858271106</v>
      </c>
      <c r="Q1115">
        <v>0.47418970201102101</v>
      </c>
      <c r="R1115">
        <v>99</v>
      </c>
      <c r="S1115">
        <v>141094.314605716</v>
      </c>
      <c r="T1115">
        <v>11.5737128435979</v>
      </c>
      <c r="U1115" s="28" t="str">
        <f>IF(V1115=N1115,$E$2,IF(V1115=O1115,$F$2,IF(V1115=P1115,$G$2,IF(V1115=Q1115,$H$2,IF(V1115=R1115,$I$2,0)))))</f>
        <v>MG_Hydro</v>
      </c>
      <c r="V1115" s="29">
        <f t="shared" si="34"/>
        <v>0.40200699240403598</v>
      </c>
      <c r="W1115" s="27">
        <v>0.40200699240403598</v>
      </c>
      <c r="X1115">
        <v>99</v>
      </c>
      <c r="Y1115" s="28">
        <v>0.36285171444529901</v>
      </c>
      <c r="Z1115" s="28">
        <v>0.47418970201102101</v>
      </c>
      <c r="AA1115" s="28">
        <v>99</v>
      </c>
      <c r="AB1115" s="23">
        <v>27267.907061435799</v>
      </c>
      <c r="AC1115" s="23">
        <v>21.990054402836002</v>
      </c>
      <c r="AD1115" s="28" t="str">
        <f>IF(AE1115=W1115,$E$2,IF(AE1115=X1115,$F$2,IF(AE1115=Y1115,$G$2,IF(AE1115=Z1115,$H$2,IF(AE1115=AA1115,$I$2,0)))))</f>
        <v>SA_Diesel</v>
      </c>
      <c r="AE1115" s="29">
        <f t="shared" si="35"/>
        <v>0.36285171444529901</v>
      </c>
    </row>
    <row r="1116" spans="1:31" x14ac:dyDescent="0.25">
      <c r="A1116">
        <v>1</v>
      </c>
      <c r="B1116" s="15">
        <v>16229</v>
      </c>
      <c r="C1116" s="15">
        <v>-64.220785000000006</v>
      </c>
      <c r="D1116" s="15">
        <v>-16.612585119999999</v>
      </c>
      <c r="E1116">
        <v>99</v>
      </c>
      <c r="F1116">
        <v>99</v>
      </c>
      <c r="G1116">
        <v>1.4174615891539399</v>
      </c>
      <c r="H1116">
        <v>0.46765456278815698</v>
      </c>
      <c r="I1116">
        <v>99</v>
      </c>
      <c r="J1116">
        <v>7199.1348307625803</v>
      </c>
      <c r="K1116">
        <v>5.8057028808680702</v>
      </c>
      <c r="L1116" s="28" t="str">
        <f>IF(M1116=E1116,$E$2,IF(M1116=F1116,$F$2,IF(M1116=G1116,$G$2,IF(M1116=H1116,$H$2,IF(M1116=I1116,$I$2,0)))))</f>
        <v>SA_PV</v>
      </c>
      <c r="M1116" s="29">
        <f>MIN(E1116:I1116)</f>
        <v>0.46765456278815698</v>
      </c>
      <c r="N1116">
        <v>99</v>
      </c>
      <c r="O1116">
        <v>99</v>
      </c>
      <c r="P1116">
        <v>0.97658830925735496</v>
      </c>
      <c r="Q1116">
        <v>0.46765456278815698</v>
      </c>
      <c r="R1116">
        <v>99</v>
      </c>
      <c r="S1116">
        <v>90623.394511060294</v>
      </c>
      <c r="T1116">
        <v>17.8744367871913</v>
      </c>
      <c r="U1116" s="28" t="str">
        <f>IF(V1116=N1116,$E$2,IF(V1116=O1116,$F$2,IF(V1116=P1116,$G$2,IF(V1116=Q1116,$H$2,IF(V1116=R1116,$I$2,0)))))</f>
        <v>SA_PV</v>
      </c>
      <c r="V1116" s="29">
        <f t="shared" si="34"/>
        <v>0.46765456278815698</v>
      </c>
      <c r="W1116" s="27">
        <v>99</v>
      </c>
      <c r="X1116">
        <v>99</v>
      </c>
      <c r="Y1116" s="28">
        <v>0.40508590939140499</v>
      </c>
      <c r="Z1116" s="28">
        <v>0.46765456278815698</v>
      </c>
      <c r="AA1116" s="28">
        <v>99</v>
      </c>
      <c r="AB1116" s="23">
        <v>16523.176612398001</v>
      </c>
      <c r="AC1116" s="23">
        <v>13.325025341903499</v>
      </c>
      <c r="AD1116" s="28" t="str">
        <f>IF(AE1116=W1116,$E$2,IF(AE1116=X1116,$F$2,IF(AE1116=Y1116,$G$2,IF(AE1116=Z1116,$H$2,IF(AE1116=AA1116,$I$2,0)))))</f>
        <v>SA_Diesel</v>
      </c>
      <c r="AE1116" s="29">
        <f t="shared" si="35"/>
        <v>0.40508590939140499</v>
      </c>
    </row>
    <row r="1117" spans="1:31" x14ac:dyDescent="0.25">
      <c r="A1117">
        <v>1</v>
      </c>
      <c r="B1117" s="15">
        <v>16240</v>
      </c>
      <c r="C1117" s="15">
        <v>-62.607103539999997</v>
      </c>
      <c r="D1117" s="15">
        <v>-16.873050639999999</v>
      </c>
      <c r="E1117">
        <v>99</v>
      </c>
      <c r="F1117">
        <v>99</v>
      </c>
      <c r="G1117">
        <v>0.47892392368493603</v>
      </c>
      <c r="H1117">
        <v>0.97826152538740896</v>
      </c>
      <c r="I1117">
        <v>0.46137123234577199</v>
      </c>
      <c r="J1117">
        <v>17081.7940404494</v>
      </c>
      <c r="K1117">
        <v>13.775519309245499</v>
      </c>
      <c r="L1117" s="28" t="str">
        <f>IF(M1117=E1117,$E$2,IF(M1117=F1117,$F$2,IF(M1117=G1117,$G$2,IF(M1117=H1117,$H$2,IF(M1117=I1117,$I$2,0)))))</f>
        <v>Grid_extension</v>
      </c>
      <c r="M1117" s="29">
        <f>MIN(E1117:I1117)</f>
        <v>0.46137123234577199</v>
      </c>
      <c r="N1117">
        <v>99</v>
      </c>
      <c r="O1117">
        <v>99</v>
      </c>
      <c r="P1117">
        <v>0.354807105884136</v>
      </c>
      <c r="Q1117">
        <v>0.97826152538740896</v>
      </c>
      <c r="R1117">
        <v>99</v>
      </c>
      <c r="S1117">
        <v>11052.880478465901</v>
      </c>
      <c r="T1117">
        <v>8.9135349655512801</v>
      </c>
      <c r="U1117" s="28" t="str">
        <f>IF(V1117=N1117,$E$2,IF(V1117=O1117,$F$2,IF(V1117=P1117,$G$2,IF(V1117=Q1117,$H$2,IF(V1117=R1117,$I$2,0)))))</f>
        <v>SA_Diesel</v>
      </c>
      <c r="V1117" s="29">
        <f t="shared" si="34"/>
        <v>0.354807105884136</v>
      </c>
      <c r="W1117" s="27">
        <v>99</v>
      </c>
      <c r="X1117">
        <v>99</v>
      </c>
      <c r="Y1117" s="28">
        <v>0.193914934660878</v>
      </c>
      <c r="Z1117" s="28">
        <v>0.97826152538740896</v>
      </c>
      <c r="AA1117" s="28">
        <v>99</v>
      </c>
      <c r="AB1117" s="23">
        <v>11052.880478465901</v>
      </c>
      <c r="AC1117" s="23">
        <v>8.9135349655512801</v>
      </c>
      <c r="AD1117" s="28" t="str">
        <f>IF(AE1117=W1117,$E$2,IF(AE1117=X1117,$F$2,IF(AE1117=Y1117,$G$2,IF(AE1117=Z1117,$H$2,IF(AE1117=AA1117,$I$2,0)))))</f>
        <v>SA_Diesel</v>
      </c>
      <c r="AE1117" s="29">
        <f t="shared" si="35"/>
        <v>0.193914934660878</v>
      </c>
    </row>
    <row r="1118" spans="1:31" x14ac:dyDescent="0.25">
      <c r="A1118">
        <v>1</v>
      </c>
      <c r="B1118" s="15">
        <v>16247</v>
      </c>
      <c r="C1118" s="15">
        <v>-62.885019589999999</v>
      </c>
      <c r="D1118" s="15">
        <v>-16.426618850000001</v>
      </c>
      <c r="E1118">
        <v>99</v>
      </c>
      <c r="F1118">
        <v>99</v>
      </c>
      <c r="G1118">
        <v>0.53255464742602199</v>
      </c>
      <c r="H1118">
        <v>0.51552473037063196</v>
      </c>
      <c r="I1118">
        <v>99</v>
      </c>
      <c r="J1118">
        <v>51438.199330138901</v>
      </c>
      <c r="K1118">
        <v>8.8993424446607197</v>
      </c>
      <c r="L1118" s="28" t="str">
        <f>IF(M1118=E1118,$E$2,IF(M1118=F1118,$F$2,IF(M1118=G1118,$G$2,IF(M1118=H1118,$H$2,IF(M1118=I1118,$I$2,0)))))</f>
        <v>SA_PV</v>
      </c>
      <c r="M1118" s="29">
        <f>MIN(E1118:I1118)</f>
        <v>0.51552473037063196</v>
      </c>
      <c r="N1118">
        <v>99</v>
      </c>
      <c r="O1118">
        <v>99</v>
      </c>
      <c r="P1118">
        <v>0.39033746036260603</v>
      </c>
      <c r="Q1118">
        <v>0.51552473037063196</v>
      </c>
      <c r="R1118">
        <v>99</v>
      </c>
      <c r="S1118">
        <v>13871.7441867446</v>
      </c>
      <c r="T1118">
        <v>11.1867921744587</v>
      </c>
      <c r="U1118" s="28" t="str">
        <f>IF(V1118=N1118,$E$2,IF(V1118=O1118,$F$2,IF(V1118=P1118,$G$2,IF(V1118=Q1118,$H$2,IF(V1118=R1118,$I$2,0)))))</f>
        <v>SA_Diesel</v>
      </c>
      <c r="V1118" s="29">
        <f t="shared" si="34"/>
        <v>0.39033746036260603</v>
      </c>
      <c r="W1118" s="27">
        <v>99</v>
      </c>
      <c r="X1118">
        <v>99</v>
      </c>
      <c r="Y1118" s="28">
        <v>0.205981847502622</v>
      </c>
      <c r="Z1118" s="28">
        <v>0.51552473037063196</v>
      </c>
      <c r="AA1118" s="28">
        <v>99</v>
      </c>
      <c r="AB1118" s="23">
        <v>13871.7441867446</v>
      </c>
      <c r="AC1118" s="23">
        <v>11.1867921744587</v>
      </c>
      <c r="AD1118" s="28" t="str">
        <f>IF(AE1118=W1118,$E$2,IF(AE1118=X1118,$F$2,IF(AE1118=Y1118,$G$2,IF(AE1118=Z1118,$H$2,IF(AE1118=AA1118,$I$2,0)))))</f>
        <v>SA_Diesel</v>
      </c>
      <c r="AE1118" s="29">
        <f t="shared" si="35"/>
        <v>0.205981847502622</v>
      </c>
    </row>
    <row r="1119" spans="1:31" x14ac:dyDescent="0.25">
      <c r="A1119">
        <v>1</v>
      </c>
      <c r="B1119" s="15">
        <v>16272</v>
      </c>
      <c r="C1119" s="15">
        <v>-60.531227770000001</v>
      </c>
      <c r="D1119" s="15">
        <v>-16.185688290000002</v>
      </c>
      <c r="E1119">
        <v>99</v>
      </c>
      <c r="F1119">
        <v>99</v>
      </c>
      <c r="G1119">
        <v>0.559370009296565</v>
      </c>
      <c r="H1119">
        <v>0.50847759946125404</v>
      </c>
      <c r="I1119">
        <v>99</v>
      </c>
      <c r="J1119">
        <v>221833.56093430199</v>
      </c>
      <c r="K1119">
        <v>43.7541540304343</v>
      </c>
      <c r="L1119" s="28" t="str">
        <f>IF(M1119=E1119,$E$2,IF(M1119=F1119,$F$2,IF(M1119=G1119,$G$2,IF(M1119=H1119,$H$2,IF(M1119=I1119,$I$2,0)))))</f>
        <v>SA_PV</v>
      </c>
      <c r="M1119" s="29">
        <f>MIN(E1119:I1119)</f>
        <v>0.50847759946125404</v>
      </c>
      <c r="N1119">
        <v>99</v>
      </c>
      <c r="O1119">
        <v>99</v>
      </c>
      <c r="P1119">
        <v>0.40810263760184101</v>
      </c>
      <c r="Q1119">
        <v>0.50847759946125404</v>
      </c>
      <c r="R1119">
        <v>99</v>
      </c>
      <c r="S1119">
        <v>25015.106222867598</v>
      </c>
      <c r="T1119">
        <v>20.173295496945101</v>
      </c>
      <c r="U1119" s="28" t="str">
        <f>IF(V1119=N1119,$E$2,IF(V1119=O1119,$F$2,IF(V1119=P1119,$G$2,IF(V1119=Q1119,$H$2,IF(V1119=R1119,$I$2,0)))))</f>
        <v>SA_Diesel</v>
      </c>
      <c r="V1119" s="29">
        <f t="shared" si="34"/>
        <v>0.40810263760184101</v>
      </c>
      <c r="W1119" s="27">
        <v>99</v>
      </c>
      <c r="X1119">
        <v>99</v>
      </c>
      <c r="Y1119" s="28">
        <v>0.21201530392349399</v>
      </c>
      <c r="Z1119" s="28">
        <v>0.50847759946125404</v>
      </c>
      <c r="AA1119" s="28">
        <v>99</v>
      </c>
      <c r="AB1119" s="23">
        <v>25015.106222867598</v>
      </c>
      <c r="AC1119" s="23">
        <v>20.173295496945101</v>
      </c>
      <c r="AD1119" s="28" t="str">
        <f>IF(AE1119=W1119,$E$2,IF(AE1119=X1119,$F$2,IF(AE1119=Y1119,$G$2,IF(AE1119=Z1119,$H$2,IF(AE1119=AA1119,$I$2,0)))))</f>
        <v>SA_Diesel</v>
      </c>
      <c r="AE1119" s="29">
        <f t="shared" si="35"/>
        <v>0.21201530392349399</v>
      </c>
    </row>
    <row r="1120" spans="1:31" x14ac:dyDescent="0.25">
      <c r="A1120">
        <v>1</v>
      </c>
      <c r="B1120" s="15">
        <v>16300</v>
      </c>
      <c r="C1120" s="15">
        <v>-64.064501660000005</v>
      </c>
      <c r="D1120" s="15">
        <v>-21.170765469999999</v>
      </c>
      <c r="E1120">
        <v>99</v>
      </c>
      <c r="F1120">
        <v>99</v>
      </c>
      <c r="G1120">
        <v>0.45210856181439302</v>
      </c>
      <c r="H1120">
        <v>0.53373310936827001</v>
      </c>
      <c r="I1120">
        <v>99</v>
      </c>
      <c r="J1120">
        <v>90623.394511060294</v>
      </c>
      <c r="K1120">
        <v>17.8744367871913</v>
      </c>
      <c r="L1120" s="28" t="str">
        <f>IF(M1120=E1120,$E$2,IF(M1120=F1120,$F$2,IF(M1120=G1120,$G$2,IF(M1120=H1120,$H$2,IF(M1120=I1120,$I$2,0)))))</f>
        <v>SA_Diesel</v>
      </c>
      <c r="M1120" s="29">
        <f>MIN(E1120:I1120)</f>
        <v>0.45210856181439302</v>
      </c>
      <c r="N1120">
        <v>99</v>
      </c>
      <c r="O1120">
        <v>99</v>
      </c>
      <c r="P1120">
        <v>0.33704192864490101</v>
      </c>
      <c r="Q1120">
        <v>0.53373310936827001</v>
      </c>
      <c r="R1120">
        <v>99</v>
      </c>
      <c r="S1120">
        <v>21012.376198478902</v>
      </c>
      <c r="T1120">
        <v>16.945315777127998</v>
      </c>
      <c r="U1120" s="28" t="str">
        <f>IF(V1120=N1120,$E$2,IF(V1120=O1120,$F$2,IF(V1120=P1120,$G$2,IF(V1120=Q1120,$H$2,IF(V1120=R1120,$I$2,0)))))</f>
        <v>SA_Diesel</v>
      </c>
      <c r="V1120" s="29">
        <f t="shared" si="34"/>
        <v>0.33704192864490101</v>
      </c>
      <c r="W1120" s="27">
        <v>99</v>
      </c>
      <c r="X1120">
        <v>99</v>
      </c>
      <c r="Y1120" s="28">
        <v>0.18788147824000501</v>
      </c>
      <c r="Z1120" s="28">
        <v>0.53373310936827001</v>
      </c>
      <c r="AA1120" s="28">
        <v>99</v>
      </c>
      <c r="AB1120" s="23">
        <v>21012.376198478902</v>
      </c>
      <c r="AC1120" s="23">
        <v>16.945315777127998</v>
      </c>
      <c r="AD1120" s="28" t="str">
        <f>IF(AE1120=W1120,$E$2,IF(AE1120=X1120,$F$2,IF(AE1120=Y1120,$G$2,IF(AE1120=Z1120,$H$2,IF(AE1120=AA1120,$I$2,0)))))</f>
        <v>SA_Diesel</v>
      </c>
      <c r="AE1120" s="29">
        <f t="shared" si="35"/>
        <v>0.18788147824000501</v>
      </c>
    </row>
    <row r="1121" spans="1:31" x14ac:dyDescent="0.25">
      <c r="A1121">
        <v>1</v>
      </c>
      <c r="B1121" s="15">
        <v>16312</v>
      </c>
      <c r="C1121" s="15">
        <v>-64.576920889999997</v>
      </c>
      <c r="D1121" s="15">
        <v>-21.16487051</v>
      </c>
      <c r="E1121">
        <v>99</v>
      </c>
      <c r="F1121">
        <v>99</v>
      </c>
      <c r="G1121">
        <v>0.69344681864928104</v>
      </c>
      <c r="H1121">
        <v>0.43437039267676197</v>
      </c>
      <c r="I1121">
        <v>99</v>
      </c>
      <c r="J1121">
        <v>57107.030968698797</v>
      </c>
      <c r="K1121">
        <v>5.1503453289392702</v>
      </c>
      <c r="L1121" s="28" t="str">
        <f>IF(M1121=E1121,$E$2,IF(M1121=F1121,$F$2,IF(M1121=G1121,$G$2,IF(M1121=H1121,$H$2,IF(M1121=I1121,$I$2,0)))))</f>
        <v>SA_PV</v>
      </c>
      <c r="M1121" s="29">
        <f>MIN(E1121:I1121)</f>
        <v>0.43437039267676197</v>
      </c>
      <c r="N1121">
        <v>99</v>
      </c>
      <c r="O1121">
        <v>99</v>
      </c>
      <c r="P1121">
        <v>0.496928523798015</v>
      </c>
      <c r="Q1121">
        <v>0.43437039267676197</v>
      </c>
      <c r="R1121">
        <v>99</v>
      </c>
      <c r="S1121">
        <v>115316.43642962701</v>
      </c>
      <c r="T1121">
        <v>22.744859256336799</v>
      </c>
      <c r="U1121" s="28" t="str">
        <f>IF(V1121=N1121,$E$2,IF(V1121=O1121,$F$2,IF(V1121=P1121,$G$2,IF(V1121=Q1121,$H$2,IF(V1121=R1121,$I$2,0)))))</f>
        <v>SA_PV</v>
      </c>
      <c r="V1121" s="29">
        <f t="shared" si="34"/>
        <v>0.43437039267676197</v>
      </c>
      <c r="W1121" s="27">
        <v>99</v>
      </c>
      <c r="X1121">
        <v>99</v>
      </c>
      <c r="Y1121" s="28">
        <v>0.242182586027855</v>
      </c>
      <c r="Z1121" s="28">
        <v>0.43437039267676197</v>
      </c>
      <c r="AA1121" s="28">
        <v>99</v>
      </c>
      <c r="AB1121" s="23">
        <v>22636.505984733602</v>
      </c>
      <c r="AC1121" s="23">
        <v>18.2550863538188</v>
      </c>
      <c r="AD1121" s="28" t="str">
        <f>IF(AE1121=W1121,$E$2,IF(AE1121=X1121,$F$2,IF(AE1121=Y1121,$G$2,IF(AE1121=Z1121,$H$2,IF(AE1121=AA1121,$I$2,0)))))</f>
        <v>SA_Diesel</v>
      </c>
      <c r="AE1121" s="29">
        <f t="shared" si="35"/>
        <v>0.242182586027855</v>
      </c>
    </row>
    <row r="1122" spans="1:31" x14ac:dyDescent="0.25">
      <c r="A1122">
        <v>1</v>
      </c>
      <c r="B1122" s="15">
        <v>16313</v>
      </c>
      <c r="C1122" s="15">
        <v>-64.279313290000005</v>
      </c>
      <c r="D1122" s="15">
        <v>-21.407976399999999</v>
      </c>
      <c r="E1122">
        <v>99</v>
      </c>
      <c r="F1122">
        <v>99</v>
      </c>
      <c r="G1122">
        <v>0.42529319994385001</v>
      </c>
      <c r="H1122">
        <v>0.57566928224720604</v>
      </c>
      <c r="I1122">
        <v>0.297376149941594</v>
      </c>
      <c r="J1122">
        <v>83869.1380613207</v>
      </c>
      <c r="K1122">
        <v>14.510231498498401</v>
      </c>
      <c r="L1122" s="28" t="str">
        <f>IF(M1122=E1122,$E$2,IF(M1122=F1122,$F$2,IF(M1122=G1122,$G$2,IF(M1122=H1122,$H$2,IF(M1122=I1122,$I$2,0)))))</f>
        <v>Grid_extension</v>
      </c>
      <c r="M1122" s="29">
        <f>MIN(E1122:I1122)</f>
        <v>0.297376149941594</v>
      </c>
      <c r="N1122">
        <v>99</v>
      </c>
      <c r="O1122">
        <v>99</v>
      </c>
      <c r="P1122">
        <v>0.31927675140566703</v>
      </c>
      <c r="Q1122">
        <v>0.57566928224720604</v>
      </c>
      <c r="R1122">
        <v>0.297376149941594</v>
      </c>
      <c r="S1122">
        <v>65160.715703982904</v>
      </c>
      <c r="T1122">
        <v>9.9359990536951095</v>
      </c>
      <c r="U1122" s="28" t="str">
        <f>IF(V1122=N1122,$E$2,IF(V1122=O1122,$F$2,IF(V1122=P1122,$G$2,IF(V1122=Q1122,$H$2,IF(V1122=R1122,$I$2,0)))))</f>
        <v>Grid_extension</v>
      </c>
      <c r="V1122" s="29">
        <f t="shared" si="34"/>
        <v>0.297376149941594</v>
      </c>
      <c r="W1122" s="27">
        <v>99</v>
      </c>
      <c r="X1122">
        <v>99</v>
      </c>
      <c r="Y1122" s="28">
        <v>0.18184802181913301</v>
      </c>
      <c r="Z1122" s="28">
        <v>0.57566928224720604</v>
      </c>
      <c r="AA1122" s="28">
        <v>99</v>
      </c>
      <c r="AB1122" s="23">
        <v>21323.115822461001</v>
      </c>
      <c r="AC1122" s="23">
        <v>17.195910046100899</v>
      </c>
      <c r="AD1122" s="28" t="str">
        <f>IF(AE1122=W1122,$E$2,IF(AE1122=X1122,$F$2,IF(AE1122=Y1122,$G$2,IF(AE1122=Z1122,$H$2,IF(AE1122=AA1122,$I$2,0)))))</f>
        <v>SA_Diesel</v>
      </c>
      <c r="AE1122" s="29">
        <f t="shared" si="35"/>
        <v>0.18184802181913301</v>
      </c>
    </row>
    <row r="1123" spans="1:31" x14ac:dyDescent="0.25">
      <c r="A1123">
        <v>1</v>
      </c>
      <c r="B1123" s="15">
        <v>16322</v>
      </c>
      <c r="C1123" s="15">
        <v>-64.106265129999997</v>
      </c>
      <c r="D1123" s="15">
        <v>-21.523672879999999</v>
      </c>
      <c r="E1123">
        <v>99</v>
      </c>
      <c r="F1123">
        <v>99</v>
      </c>
      <c r="G1123">
        <v>0.53255464742602199</v>
      </c>
      <c r="H1123">
        <v>0.49178282718708199</v>
      </c>
      <c r="I1123">
        <v>99</v>
      </c>
      <c r="J1123">
        <v>149174.90890257599</v>
      </c>
      <c r="K1123">
        <v>25.8088077686118</v>
      </c>
      <c r="L1123" s="28" t="str">
        <f>IF(M1123=E1123,$E$2,IF(M1123=F1123,$F$2,IF(M1123=G1123,$G$2,IF(M1123=H1123,$H$2,IF(M1123=I1123,$I$2,0)))))</f>
        <v>SA_PV</v>
      </c>
      <c r="M1123" s="29">
        <f>MIN(E1123:I1123)</f>
        <v>0.49178282718708199</v>
      </c>
      <c r="N1123">
        <v>99</v>
      </c>
      <c r="O1123">
        <v>99</v>
      </c>
      <c r="P1123">
        <v>0.39033746036260603</v>
      </c>
      <c r="Q1123">
        <v>0.49178282718708199</v>
      </c>
      <c r="R1123">
        <v>99</v>
      </c>
      <c r="S1123">
        <v>22801.614823931501</v>
      </c>
      <c r="T1123">
        <v>18.388237473491099</v>
      </c>
      <c r="U1123" s="28" t="str">
        <f>IF(V1123=N1123,$E$2,IF(V1123=O1123,$F$2,IF(V1123=P1123,$G$2,IF(V1123=Q1123,$H$2,IF(V1123=R1123,$I$2,0)))))</f>
        <v>SA_Diesel</v>
      </c>
      <c r="V1123" s="29">
        <f t="shared" si="34"/>
        <v>0.39033746036260603</v>
      </c>
      <c r="W1123" s="27">
        <v>99</v>
      </c>
      <c r="X1123">
        <v>99</v>
      </c>
      <c r="Y1123" s="28">
        <v>0.205981847502622</v>
      </c>
      <c r="Z1123" s="28">
        <v>0.49178282718708199</v>
      </c>
      <c r="AA1123" s="28">
        <v>99</v>
      </c>
      <c r="AB1123" s="23">
        <v>22801.614823931501</v>
      </c>
      <c r="AC1123" s="23">
        <v>18.388237473491099</v>
      </c>
      <c r="AD1123" s="28" t="str">
        <f>IF(AE1123=W1123,$E$2,IF(AE1123=X1123,$F$2,IF(AE1123=Y1123,$G$2,IF(AE1123=Z1123,$H$2,IF(AE1123=AA1123,$I$2,0)))))</f>
        <v>SA_Diesel</v>
      </c>
      <c r="AE1123" s="29">
        <f t="shared" si="35"/>
        <v>0.205981847502622</v>
      </c>
    </row>
    <row r="1124" spans="1:31" x14ac:dyDescent="0.25">
      <c r="A1124">
        <v>1</v>
      </c>
      <c r="B1124" s="15">
        <v>16357</v>
      </c>
      <c r="C1124" s="15">
        <v>-66.074908769999993</v>
      </c>
      <c r="D1124" s="15">
        <v>-18.117670440000001</v>
      </c>
      <c r="E1124">
        <v>99</v>
      </c>
      <c r="F1124">
        <v>99</v>
      </c>
      <c r="G1124">
        <v>0.61300073303765101</v>
      </c>
      <c r="H1124">
        <v>0.43623112051209101</v>
      </c>
      <c r="I1124">
        <v>99</v>
      </c>
      <c r="J1124">
        <v>21012.376198478902</v>
      </c>
      <c r="K1124">
        <v>16.945315777127998</v>
      </c>
      <c r="L1124" s="28" t="str">
        <f>IF(M1124=E1124,$E$2,IF(M1124=F1124,$F$2,IF(M1124=G1124,$G$2,IF(M1124=H1124,$H$2,IF(M1124=I1124,$I$2,0)))))</f>
        <v>SA_PV</v>
      </c>
      <c r="M1124" s="29">
        <f>MIN(E1124:I1124)</f>
        <v>0.43623112051209101</v>
      </c>
      <c r="N1124">
        <v>99</v>
      </c>
      <c r="O1124">
        <v>99</v>
      </c>
      <c r="P1124">
        <v>0.44363299208030998</v>
      </c>
      <c r="Q1124">
        <v>0.43623112051209101</v>
      </c>
      <c r="R1124">
        <v>99</v>
      </c>
      <c r="S1124">
        <v>102808.08896133299</v>
      </c>
      <c r="T1124">
        <v>17.786866602306901</v>
      </c>
      <c r="U1124" s="28" t="str">
        <f>IF(V1124=N1124,$E$2,IF(V1124=O1124,$F$2,IF(V1124=P1124,$G$2,IF(V1124=Q1124,$H$2,IF(V1124=R1124,$I$2,0)))))</f>
        <v>SA_PV</v>
      </c>
      <c r="V1124" s="29">
        <f t="shared" si="34"/>
        <v>0.43623112051209101</v>
      </c>
      <c r="W1124" s="27">
        <v>99</v>
      </c>
      <c r="X1124">
        <v>99</v>
      </c>
      <c r="Y1124" s="28">
        <v>0.22408221676523901</v>
      </c>
      <c r="Z1124" s="28">
        <v>0.43623112051209101</v>
      </c>
      <c r="AA1124" s="28">
        <v>99</v>
      </c>
      <c r="AB1124" s="23">
        <v>20095.0474944782</v>
      </c>
      <c r="AC1124" s="23">
        <v>16.205541064649701</v>
      </c>
      <c r="AD1124" s="28" t="str">
        <f>IF(AE1124=W1124,$E$2,IF(AE1124=X1124,$F$2,IF(AE1124=Y1124,$G$2,IF(AE1124=Z1124,$H$2,IF(AE1124=AA1124,$I$2,0)))))</f>
        <v>SA_Diesel</v>
      </c>
      <c r="AE1124" s="29">
        <f t="shared" si="35"/>
        <v>0.22408221676523901</v>
      </c>
    </row>
    <row r="1125" spans="1:31" x14ac:dyDescent="0.25">
      <c r="A1125">
        <v>1</v>
      </c>
      <c r="B1125" s="15">
        <v>16361</v>
      </c>
      <c r="C1125" s="15">
        <v>-62.548333999999997</v>
      </c>
      <c r="D1125" s="15">
        <v>-16.975384429999998</v>
      </c>
      <c r="E1125">
        <v>99</v>
      </c>
      <c r="F1125">
        <v>99</v>
      </c>
      <c r="G1125">
        <v>0.559370009296565</v>
      </c>
      <c r="H1125">
        <v>0.67528493473213902</v>
      </c>
      <c r="I1125">
        <v>0.50876237107683697</v>
      </c>
      <c r="J1125">
        <v>115316.43642962701</v>
      </c>
      <c r="K1125">
        <v>22.744859256336799</v>
      </c>
      <c r="L1125" s="28" t="str">
        <f>IF(M1125=E1125,$E$2,IF(M1125=F1125,$F$2,IF(M1125=G1125,$G$2,IF(M1125=H1125,$H$2,IF(M1125=I1125,$I$2,0)))))</f>
        <v>Grid_extension</v>
      </c>
      <c r="M1125" s="29">
        <f>MIN(E1125:I1125)</f>
        <v>0.50876237107683697</v>
      </c>
      <c r="N1125">
        <v>99</v>
      </c>
      <c r="O1125">
        <v>99</v>
      </c>
      <c r="P1125">
        <v>0.40810263760184101</v>
      </c>
      <c r="Q1125">
        <v>0.67528493473213902</v>
      </c>
      <c r="R1125">
        <v>99</v>
      </c>
      <c r="S1125">
        <v>12481.9312719507</v>
      </c>
      <c r="T1125">
        <v>10.0659851562587</v>
      </c>
      <c r="U1125" s="28" t="str">
        <f>IF(V1125=N1125,$E$2,IF(V1125=O1125,$F$2,IF(V1125=P1125,$G$2,IF(V1125=Q1125,$H$2,IF(V1125=R1125,$I$2,0)))))</f>
        <v>SA_Diesel</v>
      </c>
      <c r="V1125" s="29">
        <f t="shared" si="34"/>
        <v>0.40810263760184101</v>
      </c>
      <c r="W1125" s="27">
        <v>99</v>
      </c>
      <c r="X1125">
        <v>99</v>
      </c>
      <c r="Y1125" s="28">
        <v>0.21201530392349399</v>
      </c>
      <c r="Z1125" s="28">
        <v>0.67528493473213902</v>
      </c>
      <c r="AA1125" s="28">
        <v>99</v>
      </c>
      <c r="AB1125" s="23">
        <v>12481.9312719507</v>
      </c>
      <c r="AC1125" s="23">
        <v>10.0659851562587</v>
      </c>
      <c r="AD1125" s="28" t="str">
        <f>IF(AE1125=W1125,$E$2,IF(AE1125=X1125,$F$2,IF(AE1125=Y1125,$G$2,IF(AE1125=Z1125,$H$2,IF(AE1125=AA1125,$I$2,0)))))</f>
        <v>SA_Diesel</v>
      </c>
      <c r="AE1125" s="29">
        <f t="shared" si="35"/>
        <v>0.21201530392349399</v>
      </c>
    </row>
    <row r="1126" spans="1:31" x14ac:dyDescent="0.25">
      <c r="A1126">
        <v>1</v>
      </c>
      <c r="B1126" s="15">
        <v>16369</v>
      </c>
      <c r="C1126" s="15">
        <v>-64.182297559999995</v>
      </c>
      <c r="D1126" s="15">
        <v>-16.724312040000001</v>
      </c>
      <c r="E1126">
        <v>99</v>
      </c>
      <c r="F1126">
        <v>99</v>
      </c>
      <c r="G1126">
        <v>1.2297540560601401</v>
      </c>
      <c r="H1126">
        <v>0.46894714035252399</v>
      </c>
      <c r="I1126">
        <v>99</v>
      </c>
      <c r="J1126">
        <v>65160.715703982904</v>
      </c>
      <c r="K1126">
        <v>9.9359990536951095</v>
      </c>
      <c r="L1126" s="28" t="str">
        <f>IF(M1126=E1126,$E$2,IF(M1126=F1126,$F$2,IF(M1126=G1126,$G$2,IF(M1126=H1126,$H$2,IF(M1126=I1126,$I$2,0)))))</f>
        <v>SA_PV</v>
      </c>
      <c r="M1126" s="29">
        <f>MIN(E1126:I1126)</f>
        <v>0.46894714035252399</v>
      </c>
      <c r="N1126">
        <v>99</v>
      </c>
      <c r="O1126">
        <v>99</v>
      </c>
      <c r="P1126">
        <v>0.85223206858271106</v>
      </c>
      <c r="Q1126">
        <v>0.46894714035252399</v>
      </c>
      <c r="R1126">
        <v>99</v>
      </c>
      <c r="S1126">
        <v>106179.05945925599</v>
      </c>
      <c r="T1126">
        <v>20.942615277959799</v>
      </c>
      <c r="U1126" s="28" t="str">
        <f>IF(V1126=N1126,$E$2,IF(V1126=O1126,$F$2,IF(V1126=P1126,$G$2,IF(V1126=Q1126,$H$2,IF(V1126=R1126,$I$2,0)))))</f>
        <v>SA_PV</v>
      </c>
      <c r="V1126" s="29">
        <f t="shared" si="34"/>
        <v>0.46894714035252399</v>
      </c>
      <c r="W1126" s="27">
        <v>99</v>
      </c>
      <c r="X1126">
        <v>99</v>
      </c>
      <c r="Y1126" s="28">
        <v>0.36285171444529901</v>
      </c>
      <c r="Z1126" s="28">
        <v>0.46894714035252399</v>
      </c>
      <c r="AA1126" s="28">
        <v>99</v>
      </c>
      <c r="AB1126" s="23">
        <v>19306.047814108599</v>
      </c>
      <c r="AC1126" s="23">
        <v>15.569256590888701</v>
      </c>
      <c r="AD1126" s="28" t="str">
        <f>IF(AE1126=W1126,$E$2,IF(AE1126=X1126,$F$2,IF(AE1126=Y1126,$G$2,IF(AE1126=Z1126,$H$2,IF(AE1126=AA1126,$I$2,0)))))</f>
        <v>SA_Diesel</v>
      </c>
      <c r="AE1126" s="29">
        <f t="shared" si="35"/>
        <v>0.36285171444529901</v>
      </c>
    </row>
    <row r="1127" spans="1:31" x14ac:dyDescent="0.25">
      <c r="A1127">
        <v>1</v>
      </c>
      <c r="B1127" s="15">
        <v>16382</v>
      </c>
      <c r="C1127" s="15">
        <v>-63.767518090000003</v>
      </c>
      <c r="D1127" s="15">
        <v>-15.44865396</v>
      </c>
      <c r="E1127">
        <v>0.383521034314107</v>
      </c>
      <c r="F1127">
        <v>99</v>
      </c>
      <c r="G1127">
        <v>0.907969713613625</v>
      </c>
      <c r="H1127">
        <v>0.45462238847680397</v>
      </c>
      <c r="I1127">
        <v>99</v>
      </c>
      <c r="J1127">
        <v>131510.54244084601</v>
      </c>
      <c r="K1127">
        <v>25.938963006084101</v>
      </c>
      <c r="L1127" s="28" t="str">
        <f>IF(M1127=E1127,$E$2,IF(M1127=F1127,$F$2,IF(M1127=G1127,$G$2,IF(M1127=H1127,$H$2,IF(M1127=I1127,$I$2,0)))))</f>
        <v>MG_Hydro</v>
      </c>
      <c r="M1127" s="29">
        <f>MIN(E1127:I1127)</f>
        <v>0.383521034314107</v>
      </c>
      <c r="N1127">
        <v>0.383521034314107</v>
      </c>
      <c r="O1127">
        <v>99</v>
      </c>
      <c r="P1127">
        <v>0.639049941711893</v>
      </c>
      <c r="Q1127">
        <v>0.45462238847680397</v>
      </c>
      <c r="R1127">
        <v>99</v>
      </c>
      <c r="S1127">
        <v>111738.536053804</v>
      </c>
      <c r="T1127">
        <v>9.6075042440891405</v>
      </c>
      <c r="U1127" s="28" t="str">
        <f>IF(V1127=N1127,$E$2,IF(V1127=O1127,$F$2,IF(V1127=P1127,$G$2,IF(V1127=Q1127,$H$2,IF(V1127=R1127,$I$2,0)))))</f>
        <v>MG_Hydro</v>
      </c>
      <c r="V1127" s="29">
        <f t="shared" si="34"/>
        <v>0.383521034314107</v>
      </c>
      <c r="W1127" s="27">
        <v>0.383521034314107</v>
      </c>
      <c r="X1127">
        <v>99</v>
      </c>
      <c r="Y1127" s="28">
        <v>0.290450237394833</v>
      </c>
      <c r="Z1127" s="28">
        <v>0.45462238847680397</v>
      </c>
      <c r="AA1127" s="28">
        <v>99</v>
      </c>
      <c r="AB1127" s="23">
        <v>22635.478896047302</v>
      </c>
      <c r="AC1127" s="23">
        <v>18.254258063769299</v>
      </c>
      <c r="AD1127" s="28" t="str">
        <f>IF(AE1127=W1127,$E$2,IF(AE1127=X1127,$F$2,IF(AE1127=Y1127,$G$2,IF(AE1127=Z1127,$H$2,IF(AE1127=AA1127,$I$2,0)))))</f>
        <v>SA_Diesel</v>
      </c>
      <c r="AE1127" s="29">
        <f t="shared" si="35"/>
        <v>0.290450237394833</v>
      </c>
    </row>
    <row r="1128" spans="1:31" x14ac:dyDescent="0.25">
      <c r="A1128">
        <v>1</v>
      </c>
      <c r="B1128" s="15">
        <v>16388</v>
      </c>
      <c r="C1128" s="15">
        <v>-67.30492375</v>
      </c>
      <c r="D1128" s="15">
        <v>-14.567615399999999</v>
      </c>
      <c r="E1128">
        <v>99</v>
      </c>
      <c r="F1128">
        <v>99</v>
      </c>
      <c r="G1128">
        <v>0.66663145677873803</v>
      </c>
      <c r="H1128">
        <v>0.46509066715883501</v>
      </c>
      <c r="I1128">
        <v>0.45818728977446099</v>
      </c>
      <c r="J1128">
        <v>102808.08896133299</v>
      </c>
      <c r="K1128">
        <v>17.786866602306901</v>
      </c>
      <c r="L1128" s="28" t="str">
        <f>IF(M1128=E1128,$E$2,IF(M1128=F1128,$F$2,IF(M1128=G1128,$G$2,IF(M1128=H1128,$H$2,IF(M1128=I1128,$I$2,0)))))</f>
        <v>Grid_extension</v>
      </c>
      <c r="M1128" s="29">
        <f>MIN(E1128:I1128)</f>
        <v>0.45818728977446099</v>
      </c>
      <c r="N1128">
        <v>99</v>
      </c>
      <c r="O1128">
        <v>99</v>
      </c>
      <c r="P1128">
        <v>0.47916334655878001</v>
      </c>
      <c r="Q1128">
        <v>0.46509066715883501</v>
      </c>
      <c r="R1128">
        <v>0.45818728977446099</v>
      </c>
      <c r="S1128">
        <v>123990.67110285599</v>
      </c>
      <c r="T1128">
        <v>13.5445425857227</v>
      </c>
      <c r="U1128" s="28" t="str">
        <f>IF(V1128=N1128,$E$2,IF(V1128=O1128,$F$2,IF(V1128=P1128,$G$2,IF(V1128=Q1128,$H$2,IF(V1128=R1128,$I$2,0)))))</f>
        <v>Grid_extension</v>
      </c>
      <c r="V1128" s="29">
        <f t="shared" si="34"/>
        <v>0.45818728977446099</v>
      </c>
      <c r="W1128" s="27">
        <v>99</v>
      </c>
      <c r="X1128">
        <v>99</v>
      </c>
      <c r="Y1128" s="28">
        <v>0.236149129606983</v>
      </c>
      <c r="Z1128" s="28">
        <v>0.46509066715883501</v>
      </c>
      <c r="AA1128" s="28">
        <v>99</v>
      </c>
      <c r="AB1128" s="23">
        <v>29067.217977462999</v>
      </c>
      <c r="AC1128" s="23">
        <v>23.4410988428038</v>
      </c>
      <c r="AD1128" s="28" t="str">
        <f>IF(AE1128=W1128,$E$2,IF(AE1128=X1128,$F$2,IF(AE1128=Y1128,$G$2,IF(AE1128=Z1128,$H$2,IF(AE1128=AA1128,$I$2,0)))))</f>
        <v>SA_Diesel</v>
      </c>
      <c r="AE1128" s="29">
        <f t="shared" si="35"/>
        <v>0.236149129606983</v>
      </c>
    </row>
    <row r="1129" spans="1:31" x14ac:dyDescent="0.25">
      <c r="A1129">
        <v>1</v>
      </c>
      <c r="B1129" s="15">
        <v>16392</v>
      </c>
      <c r="C1129" s="15">
        <v>-67.450265250000001</v>
      </c>
      <c r="D1129" s="15">
        <v>-14.463686190000001</v>
      </c>
      <c r="E1129">
        <v>99</v>
      </c>
      <c r="F1129">
        <v>99</v>
      </c>
      <c r="G1129">
        <v>0.66663145677873703</v>
      </c>
      <c r="H1129">
        <v>0.47766068519015498</v>
      </c>
      <c r="I1129">
        <v>99</v>
      </c>
      <c r="J1129">
        <v>72104.349864377495</v>
      </c>
      <c r="K1129">
        <v>5.81624460228982</v>
      </c>
      <c r="L1129" s="28" t="str">
        <f>IF(M1129=E1129,$E$2,IF(M1129=F1129,$F$2,IF(M1129=G1129,$G$2,IF(M1129=H1129,$H$2,IF(M1129=I1129,$I$2,0)))))</f>
        <v>SA_PV</v>
      </c>
      <c r="M1129" s="29">
        <f>MIN(E1129:I1129)</f>
        <v>0.47766068519015498</v>
      </c>
      <c r="N1129">
        <v>99</v>
      </c>
      <c r="O1129">
        <v>99</v>
      </c>
      <c r="P1129">
        <v>0.47916334655878001</v>
      </c>
      <c r="Q1129">
        <v>0.47766068519015498</v>
      </c>
      <c r="R1129">
        <v>99</v>
      </c>
      <c r="S1129">
        <v>95645.544370501899</v>
      </c>
      <c r="T1129">
        <v>18.8649988896453</v>
      </c>
      <c r="U1129" s="28" t="str">
        <f>IF(V1129=N1129,$E$2,IF(V1129=O1129,$F$2,IF(V1129=P1129,$G$2,IF(V1129=Q1129,$H$2,IF(V1129=R1129,$I$2,0)))))</f>
        <v>SA_PV</v>
      </c>
      <c r="V1129" s="29">
        <f t="shared" si="34"/>
        <v>0.47766068519015498</v>
      </c>
      <c r="W1129" s="27">
        <v>99</v>
      </c>
      <c r="X1129">
        <v>99</v>
      </c>
      <c r="Y1129" s="28">
        <v>0.236149129606983</v>
      </c>
      <c r="Z1129" s="28">
        <v>0.47766068519015498</v>
      </c>
      <c r="AA1129" s="28">
        <v>99</v>
      </c>
      <c r="AB1129" s="23">
        <v>17073.5425538216</v>
      </c>
      <c r="AC1129" s="23">
        <v>13.7688649430178</v>
      </c>
      <c r="AD1129" s="28" t="str">
        <f>IF(AE1129=W1129,$E$2,IF(AE1129=X1129,$F$2,IF(AE1129=Y1129,$G$2,IF(AE1129=Z1129,$H$2,IF(AE1129=AA1129,$I$2,0)))))</f>
        <v>SA_Diesel</v>
      </c>
      <c r="AE1129" s="29">
        <f t="shared" si="35"/>
        <v>0.236149129606983</v>
      </c>
    </row>
    <row r="1130" spans="1:31" x14ac:dyDescent="0.25">
      <c r="A1130">
        <v>1</v>
      </c>
      <c r="B1130" s="15">
        <v>16400</v>
      </c>
      <c r="C1130" s="15">
        <v>-65.446909509999998</v>
      </c>
      <c r="D1130" s="15">
        <v>-14.27380563</v>
      </c>
      <c r="E1130">
        <v>99</v>
      </c>
      <c r="F1130">
        <v>99</v>
      </c>
      <c r="G1130">
        <v>0.47892392368493603</v>
      </c>
      <c r="H1130">
        <v>0.45413564073753498</v>
      </c>
      <c r="I1130">
        <v>99</v>
      </c>
      <c r="J1130">
        <v>106179.05945925599</v>
      </c>
      <c r="K1130">
        <v>20.942615277959799</v>
      </c>
      <c r="L1130" s="28" t="str">
        <f>IF(M1130=E1130,$E$2,IF(M1130=F1130,$F$2,IF(M1130=G1130,$G$2,IF(M1130=H1130,$H$2,IF(M1130=I1130,$I$2,0)))))</f>
        <v>SA_PV</v>
      </c>
      <c r="M1130" s="29">
        <f>MIN(E1130:I1130)</f>
        <v>0.45413564073753498</v>
      </c>
      <c r="N1130">
        <v>99</v>
      </c>
      <c r="O1130">
        <v>99</v>
      </c>
      <c r="P1130">
        <v>0.354807105884136</v>
      </c>
      <c r="Q1130">
        <v>0.45413564073753498</v>
      </c>
      <c r="R1130">
        <v>99</v>
      </c>
      <c r="S1130">
        <v>19441.403210499699</v>
      </c>
      <c r="T1130">
        <v>15.678413209460601</v>
      </c>
      <c r="U1130" s="28" t="str">
        <f>IF(V1130=N1130,$E$2,IF(V1130=O1130,$F$2,IF(V1130=P1130,$G$2,IF(V1130=Q1130,$H$2,IF(V1130=R1130,$I$2,0)))))</f>
        <v>SA_Diesel</v>
      </c>
      <c r="V1130" s="29">
        <f t="shared" si="34"/>
        <v>0.354807105884136</v>
      </c>
      <c r="W1130" s="27">
        <v>99</v>
      </c>
      <c r="X1130">
        <v>99</v>
      </c>
      <c r="Y1130" s="28">
        <v>0.193914934660878</v>
      </c>
      <c r="Z1130" s="28">
        <v>0.45413564073753498</v>
      </c>
      <c r="AA1130" s="28">
        <v>99</v>
      </c>
      <c r="AB1130" s="23">
        <v>19441.403210499699</v>
      </c>
      <c r="AC1130" s="23">
        <v>15.678413209460601</v>
      </c>
      <c r="AD1130" s="28" t="str">
        <f>IF(AE1130=W1130,$E$2,IF(AE1130=X1130,$F$2,IF(AE1130=Y1130,$G$2,IF(AE1130=Z1130,$H$2,IF(AE1130=AA1130,$I$2,0)))))</f>
        <v>SA_Diesel</v>
      </c>
      <c r="AE1130" s="29">
        <f t="shared" si="35"/>
        <v>0.193914934660878</v>
      </c>
    </row>
    <row r="1131" spans="1:31" x14ac:dyDescent="0.25">
      <c r="A1131">
        <v>1</v>
      </c>
      <c r="B1131" s="15">
        <v>16431</v>
      </c>
      <c r="C1131" s="15">
        <v>-64.439566990000003</v>
      </c>
      <c r="D1131" s="15">
        <v>-17.299662489999999</v>
      </c>
      <c r="E1131">
        <v>99</v>
      </c>
      <c r="F1131">
        <v>99</v>
      </c>
      <c r="G1131">
        <v>0.63981609490819402</v>
      </c>
      <c r="H1131">
        <v>0.49960269546390801</v>
      </c>
      <c r="I1131">
        <v>99</v>
      </c>
      <c r="J1131">
        <v>123990.67110285599</v>
      </c>
      <c r="K1131">
        <v>13.5445425857227</v>
      </c>
      <c r="L1131" s="28" t="str">
        <f>IF(M1131=E1131,$E$2,IF(M1131=F1131,$F$2,IF(M1131=G1131,$G$2,IF(M1131=H1131,$H$2,IF(M1131=I1131,$I$2,0)))))</f>
        <v>SA_PV</v>
      </c>
      <c r="M1131" s="29">
        <f>MIN(E1131:I1131)</f>
        <v>0.49960269546390801</v>
      </c>
      <c r="N1131">
        <v>99</v>
      </c>
      <c r="O1131">
        <v>99</v>
      </c>
      <c r="P1131">
        <v>0.46139816931954503</v>
      </c>
      <c r="Q1131">
        <v>0.49960269546390801</v>
      </c>
      <c r="R1131">
        <v>99</v>
      </c>
      <c r="S1131">
        <v>14575.791849117901</v>
      </c>
      <c r="T1131">
        <v>11.7545675582789</v>
      </c>
      <c r="U1131" s="28" t="str">
        <f>IF(V1131=N1131,$E$2,IF(V1131=O1131,$F$2,IF(V1131=P1131,$G$2,IF(V1131=Q1131,$H$2,IF(V1131=R1131,$I$2,0)))))</f>
        <v>SA_Diesel</v>
      </c>
      <c r="V1131" s="29">
        <f t="shared" si="34"/>
        <v>0.46139816931954503</v>
      </c>
      <c r="W1131" s="27">
        <v>99</v>
      </c>
      <c r="X1131">
        <v>99</v>
      </c>
      <c r="Y1131" s="28">
        <v>0.23011567318611101</v>
      </c>
      <c r="Z1131" s="28">
        <v>0.49960269546390801</v>
      </c>
      <c r="AA1131" s="28">
        <v>99</v>
      </c>
      <c r="AB1131" s="23">
        <v>14575.791849117901</v>
      </c>
      <c r="AC1131" s="23">
        <v>11.7545675582789</v>
      </c>
      <c r="AD1131" s="28" t="str">
        <f>IF(AE1131=W1131,$E$2,IF(AE1131=X1131,$F$2,IF(AE1131=Y1131,$G$2,IF(AE1131=Z1131,$H$2,IF(AE1131=AA1131,$I$2,0)))))</f>
        <v>SA_Diesel</v>
      </c>
      <c r="AE1131" s="29">
        <f t="shared" si="35"/>
        <v>0.23011567318611101</v>
      </c>
    </row>
    <row r="1132" spans="1:31" x14ac:dyDescent="0.25">
      <c r="A1132">
        <v>1</v>
      </c>
      <c r="B1132" s="15">
        <v>16433</v>
      </c>
      <c r="C1132" s="15">
        <v>-64.622754790000002</v>
      </c>
      <c r="D1132" s="15">
        <v>-17.28734451</v>
      </c>
      <c r="E1132">
        <v>99</v>
      </c>
      <c r="F1132">
        <v>99</v>
      </c>
      <c r="G1132">
        <v>0.90796971361362599</v>
      </c>
      <c r="H1132">
        <v>0.51103938367332302</v>
      </c>
      <c r="I1132">
        <v>99</v>
      </c>
      <c r="J1132">
        <v>95645.544370501899</v>
      </c>
      <c r="K1132">
        <v>18.8649988896453</v>
      </c>
      <c r="L1132" s="28" t="str">
        <f>IF(M1132=E1132,$E$2,IF(M1132=F1132,$F$2,IF(M1132=G1132,$G$2,IF(M1132=H1132,$H$2,IF(M1132=I1132,$I$2,0)))))</f>
        <v>SA_PV</v>
      </c>
      <c r="M1132" s="29">
        <f>MIN(E1132:I1132)</f>
        <v>0.51103938367332302</v>
      </c>
      <c r="N1132">
        <v>99</v>
      </c>
      <c r="O1132">
        <v>99</v>
      </c>
      <c r="P1132">
        <v>0.639049941711893</v>
      </c>
      <c r="Q1132">
        <v>0.51103938367332302</v>
      </c>
      <c r="R1132">
        <v>99</v>
      </c>
      <c r="S1132">
        <v>87665.431200229796</v>
      </c>
      <c r="T1132">
        <v>17.291012071051199</v>
      </c>
      <c r="U1132" s="28" t="str">
        <f>IF(V1132=N1132,$E$2,IF(V1132=O1132,$F$2,IF(V1132=P1132,$G$2,IF(V1132=Q1132,$H$2,IF(V1132=R1132,$I$2,0)))))</f>
        <v>SA_PV</v>
      </c>
      <c r="V1132" s="29">
        <f t="shared" si="34"/>
        <v>0.51103938367332302</v>
      </c>
      <c r="W1132" s="27">
        <v>99</v>
      </c>
      <c r="X1132">
        <v>99</v>
      </c>
      <c r="Y1132" s="28">
        <v>0.290450237394833</v>
      </c>
      <c r="Z1132" s="28">
        <v>0.51103938367332302</v>
      </c>
      <c r="AA1132" s="28">
        <v>99</v>
      </c>
      <c r="AB1132" s="23">
        <v>14626.9035590035</v>
      </c>
      <c r="AC1132" s="23">
        <v>11.795786316963699</v>
      </c>
      <c r="AD1132" s="28" t="str">
        <f>IF(AE1132=W1132,$E$2,IF(AE1132=X1132,$F$2,IF(AE1132=Y1132,$G$2,IF(AE1132=Z1132,$H$2,IF(AE1132=AA1132,$I$2,0)))))</f>
        <v>SA_Diesel</v>
      </c>
      <c r="AE1132" s="29">
        <f t="shared" si="35"/>
        <v>0.290450237394833</v>
      </c>
    </row>
    <row r="1133" spans="1:31" x14ac:dyDescent="0.25">
      <c r="A1133">
        <v>1</v>
      </c>
      <c r="B1133" s="15">
        <v>16437</v>
      </c>
      <c r="C1133" s="15">
        <v>-64.962264200000007</v>
      </c>
      <c r="D1133" s="15">
        <v>-17.724483589999998</v>
      </c>
      <c r="E1133">
        <v>99</v>
      </c>
      <c r="F1133">
        <v>99</v>
      </c>
      <c r="G1133">
        <v>0.559370009296565</v>
      </c>
      <c r="H1133">
        <v>0.61917430247420202</v>
      </c>
      <c r="I1133">
        <v>99</v>
      </c>
      <c r="J1133">
        <v>103546.351051989</v>
      </c>
      <c r="K1133">
        <v>20.423343402759102</v>
      </c>
      <c r="L1133" s="28" t="str">
        <f>IF(M1133=E1133,$E$2,IF(M1133=F1133,$F$2,IF(M1133=G1133,$G$2,IF(M1133=H1133,$H$2,IF(M1133=I1133,$I$2,0)))))</f>
        <v>SA_Diesel</v>
      </c>
      <c r="M1133" s="29">
        <f>MIN(E1133:I1133)</f>
        <v>0.559370009296565</v>
      </c>
      <c r="N1133">
        <v>99</v>
      </c>
      <c r="O1133">
        <v>99</v>
      </c>
      <c r="P1133">
        <v>0.40810263760184101</v>
      </c>
      <c r="Q1133">
        <v>0.61917430247420202</v>
      </c>
      <c r="R1133">
        <v>99</v>
      </c>
      <c r="S1133">
        <v>22196.886952097499</v>
      </c>
      <c r="T1133">
        <v>17.900557991139099</v>
      </c>
      <c r="U1133" s="28" t="str">
        <f>IF(V1133=N1133,$E$2,IF(V1133=O1133,$F$2,IF(V1133=P1133,$G$2,IF(V1133=Q1133,$H$2,IF(V1133=R1133,$I$2,0)))))</f>
        <v>SA_Diesel</v>
      </c>
      <c r="V1133" s="29">
        <f t="shared" si="34"/>
        <v>0.40810263760184101</v>
      </c>
      <c r="W1133" s="27">
        <v>99</v>
      </c>
      <c r="X1133">
        <v>99</v>
      </c>
      <c r="Y1133" s="28">
        <v>0.21201530392349399</v>
      </c>
      <c r="Z1133" s="28">
        <v>0.61917430247420202</v>
      </c>
      <c r="AA1133" s="28">
        <v>99</v>
      </c>
      <c r="AB1133" s="23">
        <v>22196.886952097499</v>
      </c>
      <c r="AC1133" s="23">
        <v>17.900557991139099</v>
      </c>
      <c r="AD1133" s="28" t="str">
        <f>IF(AE1133=W1133,$E$2,IF(AE1133=X1133,$F$2,IF(AE1133=Y1133,$G$2,IF(AE1133=Z1133,$H$2,IF(AE1133=AA1133,$I$2,0)))))</f>
        <v>SA_Diesel</v>
      </c>
      <c r="AE1133" s="29">
        <f t="shared" si="35"/>
        <v>0.21201530392349399</v>
      </c>
    </row>
    <row r="1134" spans="1:31" x14ac:dyDescent="0.25">
      <c r="A1134">
        <v>1</v>
      </c>
      <c r="B1134" s="15">
        <v>16446</v>
      </c>
      <c r="C1134" s="15">
        <v>-64.670424339999997</v>
      </c>
      <c r="D1134" s="15">
        <v>-17.096073270000002</v>
      </c>
      <c r="E1134">
        <v>99</v>
      </c>
      <c r="F1134">
        <v>99</v>
      </c>
      <c r="G1134">
        <v>0.63981609490819502</v>
      </c>
      <c r="H1134">
        <v>0.49007820733548002</v>
      </c>
      <c r="I1134">
        <v>99</v>
      </c>
      <c r="J1134">
        <v>85404.063584503398</v>
      </c>
      <c r="K1134">
        <v>16.844982955523299</v>
      </c>
      <c r="L1134" s="28" t="str">
        <f>IF(M1134=E1134,$E$2,IF(M1134=F1134,$F$2,IF(M1134=G1134,$G$2,IF(M1134=H1134,$H$2,IF(M1134=I1134,$I$2,0)))))</f>
        <v>SA_PV</v>
      </c>
      <c r="M1134" s="29">
        <f>MIN(E1134:I1134)</f>
        <v>0.49007820733548002</v>
      </c>
      <c r="N1134">
        <v>99</v>
      </c>
      <c r="O1134">
        <v>99</v>
      </c>
      <c r="P1134">
        <v>0.46139816931954503</v>
      </c>
      <c r="Q1134">
        <v>0.49007820733548002</v>
      </c>
      <c r="R1134">
        <v>99</v>
      </c>
      <c r="S1134">
        <v>17483.9518046013</v>
      </c>
      <c r="T1134">
        <v>14.0998372369947</v>
      </c>
      <c r="U1134" s="28" t="str">
        <f>IF(V1134=N1134,$E$2,IF(V1134=O1134,$F$2,IF(V1134=P1134,$G$2,IF(V1134=Q1134,$H$2,IF(V1134=R1134,$I$2,0)))))</f>
        <v>SA_Diesel</v>
      </c>
      <c r="V1134" s="29">
        <f t="shared" si="34"/>
        <v>0.46139816931954503</v>
      </c>
      <c r="W1134" s="27">
        <v>99</v>
      </c>
      <c r="X1134">
        <v>99</v>
      </c>
      <c r="Y1134" s="28">
        <v>0.23011567318611101</v>
      </c>
      <c r="Z1134" s="28">
        <v>0.49007820733548002</v>
      </c>
      <c r="AA1134" s="28">
        <v>99</v>
      </c>
      <c r="AB1134" s="23">
        <v>17483.9518046013</v>
      </c>
      <c r="AC1134" s="23">
        <v>14.0998372369947</v>
      </c>
      <c r="AD1134" s="28" t="str">
        <f>IF(AE1134=W1134,$E$2,IF(AE1134=X1134,$F$2,IF(AE1134=Y1134,$G$2,IF(AE1134=Z1134,$H$2,IF(AE1134=AA1134,$I$2,0)))))</f>
        <v>SA_Diesel</v>
      </c>
      <c r="AE1134" s="29">
        <f t="shared" si="35"/>
        <v>0.23011567318611101</v>
      </c>
    </row>
    <row r="1135" spans="1:31" x14ac:dyDescent="0.25">
      <c r="A1135">
        <v>1</v>
      </c>
      <c r="B1135" s="15">
        <v>16493</v>
      </c>
      <c r="C1135" s="15">
        <v>-66.483326809999994</v>
      </c>
      <c r="D1135" s="15">
        <v>-17.47644</v>
      </c>
      <c r="E1135">
        <v>99</v>
      </c>
      <c r="F1135">
        <v>99</v>
      </c>
      <c r="G1135">
        <v>0.398477838073306</v>
      </c>
      <c r="H1135">
        <v>0.44961617581371699</v>
      </c>
      <c r="I1135">
        <v>99</v>
      </c>
      <c r="J1135">
        <v>87665.431200229796</v>
      </c>
      <c r="K1135">
        <v>17.291012071051199</v>
      </c>
      <c r="L1135" s="28" t="str">
        <f>IF(M1135=E1135,$E$2,IF(M1135=F1135,$F$2,IF(M1135=G1135,$G$2,IF(M1135=H1135,$H$2,IF(M1135=I1135,$I$2,0)))))</f>
        <v>SA_Diesel</v>
      </c>
      <c r="M1135" s="29">
        <f>MIN(E1135:I1135)</f>
        <v>0.398477838073306</v>
      </c>
      <c r="N1135">
        <v>99</v>
      </c>
      <c r="O1135">
        <v>99</v>
      </c>
      <c r="P1135">
        <v>0.30151157416643198</v>
      </c>
      <c r="Q1135">
        <v>0.44961617581371699</v>
      </c>
      <c r="R1135">
        <v>99</v>
      </c>
      <c r="S1135">
        <v>9491.1194429160605</v>
      </c>
      <c r="T1135">
        <v>7.6540613265002397</v>
      </c>
      <c r="U1135" s="28" t="str">
        <f>IF(V1135=N1135,$E$2,IF(V1135=O1135,$F$2,IF(V1135=P1135,$G$2,IF(V1135=Q1135,$H$2,IF(V1135=R1135,$I$2,0)))))</f>
        <v>SA_Diesel</v>
      </c>
      <c r="V1135" s="29">
        <f t="shared" si="34"/>
        <v>0.30151157416643198</v>
      </c>
      <c r="W1135" s="27">
        <v>99</v>
      </c>
      <c r="X1135">
        <v>99</v>
      </c>
      <c r="Y1135" s="28">
        <v>0.17581456539826101</v>
      </c>
      <c r="Z1135" s="28">
        <v>0.44961617581371699</v>
      </c>
      <c r="AA1135" s="28">
        <v>99</v>
      </c>
      <c r="AB1135" s="23">
        <v>9491.1194429160605</v>
      </c>
      <c r="AC1135" s="23">
        <v>7.6540613265002397</v>
      </c>
      <c r="AD1135" s="28" t="str">
        <f>IF(AE1135=W1135,$E$2,IF(AE1135=X1135,$F$2,IF(AE1135=Y1135,$G$2,IF(AE1135=Z1135,$H$2,IF(AE1135=AA1135,$I$2,0)))))</f>
        <v>SA_Diesel</v>
      </c>
      <c r="AE1135" s="29">
        <f t="shared" si="35"/>
        <v>0.17581456539826101</v>
      </c>
    </row>
    <row r="1136" spans="1:31" x14ac:dyDescent="0.25">
      <c r="A1136">
        <v>1</v>
      </c>
      <c r="B1136" s="15">
        <v>16495</v>
      </c>
      <c r="C1136" s="15">
        <v>-66.307018920000004</v>
      </c>
      <c r="D1136" s="15">
        <v>-17.677587880000001</v>
      </c>
      <c r="E1136">
        <v>99</v>
      </c>
      <c r="F1136">
        <v>99</v>
      </c>
      <c r="G1136">
        <v>0.45210856181439302</v>
      </c>
      <c r="H1136">
        <v>0.36628902284011899</v>
      </c>
      <c r="I1136">
        <v>99</v>
      </c>
      <c r="J1136">
        <v>22196.886952097499</v>
      </c>
      <c r="K1136">
        <v>17.900557991139099</v>
      </c>
      <c r="L1136" s="28" t="str">
        <f>IF(M1136=E1136,$E$2,IF(M1136=F1136,$F$2,IF(M1136=G1136,$G$2,IF(M1136=H1136,$H$2,IF(M1136=I1136,$I$2,0)))))</f>
        <v>SA_PV</v>
      </c>
      <c r="M1136" s="29">
        <f>MIN(E1136:I1136)</f>
        <v>0.36628902284011899</v>
      </c>
      <c r="N1136">
        <v>99</v>
      </c>
      <c r="O1136">
        <v>99</v>
      </c>
      <c r="P1136">
        <v>0.33704192864490101</v>
      </c>
      <c r="Q1136">
        <v>0.36628902284011899</v>
      </c>
      <c r="R1136">
        <v>99</v>
      </c>
      <c r="S1136">
        <v>26082.983739125</v>
      </c>
      <c r="T1136">
        <v>21.034479475061101</v>
      </c>
      <c r="U1136" s="28" t="str">
        <f>IF(V1136=N1136,$E$2,IF(V1136=O1136,$F$2,IF(V1136=P1136,$G$2,IF(V1136=Q1136,$H$2,IF(V1136=R1136,$I$2,0)))))</f>
        <v>SA_Diesel</v>
      </c>
      <c r="V1136" s="29">
        <f t="shared" si="34"/>
        <v>0.33704192864490101</v>
      </c>
      <c r="W1136" s="27">
        <v>99</v>
      </c>
      <c r="X1136">
        <v>99</v>
      </c>
      <c r="Y1136" s="28">
        <v>0.18788147824000501</v>
      </c>
      <c r="Z1136" s="28">
        <v>0.36628902284011899</v>
      </c>
      <c r="AA1136" s="28">
        <v>99</v>
      </c>
      <c r="AB1136" s="23">
        <v>26082.983739125</v>
      </c>
      <c r="AC1136" s="23">
        <v>21.034479475061101</v>
      </c>
      <c r="AD1136" s="28" t="str">
        <f>IF(AE1136=W1136,$E$2,IF(AE1136=X1136,$F$2,IF(AE1136=Y1136,$G$2,IF(AE1136=Z1136,$H$2,IF(AE1136=AA1136,$I$2,0)))))</f>
        <v>SA_Diesel</v>
      </c>
      <c r="AE1136" s="29">
        <f t="shared" si="35"/>
        <v>0.18788147824000501</v>
      </c>
    </row>
    <row r="1137" spans="1:31" x14ac:dyDescent="0.25">
      <c r="A1137">
        <v>1</v>
      </c>
      <c r="B1137" s="15">
        <v>16507</v>
      </c>
      <c r="C1137" s="15">
        <v>-64.877460409999998</v>
      </c>
      <c r="D1137" s="15">
        <v>-16.9894356</v>
      </c>
      <c r="E1137">
        <v>99</v>
      </c>
      <c r="F1137">
        <v>99</v>
      </c>
      <c r="G1137">
        <v>0.50573928555547898</v>
      </c>
      <c r="H1137">
        <v>0.49064509942030998</v>
      </c>
      <c r="I1137">
        <v>99</v>
      </c>
      <c r="J1137">
        <v>100490.867702371</v>
      </c>
      <c r="K1137">
        <v>19.820683964964701</v>
      </c>
      <c r="L1137" s="28" t="str">
        <f>IF(M1137=E1137,$E$2,IF(M1137=F1137,$F$2,IF(M1137=G1137,$G$2,IF(M1137=H1137,$H$2,IF(M1137=I1137,$I$2,0)))))</f>
        <v>SA_PV</v>
      </c>
      <c r="M1137" s="29">
        <f>MIN(E1137:I1137)</f>
        <v>0.49064509942030998</v>
      </c>
      <c r="N1137">
        <v>99</v>
      </c>
      <c r="O1137">
        <v>99</v>
      </c>
      <c r="P1137">
        <v>0.37257228312337098</v>
      </c>
      <c r="Q1137">
        <v>0.49064509942030998</v>
      </c>
      <c r="R1137">
        <v>99</v>
      </c>
      <c r="S1137">
        <v>12249.175224828799</v>
      </c>
      <c r="T1137">
        <v>9.8782803160131891</v>
      </c>
      <c r="U1137" s="28" t="str">
        <f>IF(V1137=N1137,$E$2,IF(V1137=O1137,$F$2,IF(V1137=P1137,$G$2,IF(V1137=Q1137,$H$2,IF(V1137=R1137,$I$2,0)))))</f>
        <v>SA_Diesel</v>
      </c>
      <c r="V1137" s="29">
        <f t="shared" si="34"/>
        <v>0.37257228312337098</v>
      </c>
      <c r="W1137" s="27">
        <v>99</v>
      </c>
      <c r="X1137">
        <v>99</v>
      </c>
      <c r="Y1137" s="28">
        <v>0.19994839108175</v>
      </c>
      <c r="Z1137" s="28">
        <v>0.49064509942030998</v>
      </c>
      <c r="AA1137" s="28">
        <v>99</v>
      </c>
      <c r="AB1137" s="23">
        <v>12249.175224828799</v>
      </c>
      <c r="AC1137" s="23">
        <v>9.8782803160131891</v>
      </c>
      <c r="AD1137" s="28" t="str">
        <f>IF(AE1137=W1137,$E$2,IF(AE1137=X1137,$F$2,IF(AE1137=Y1137,$G$2,IF(AE1137=Z1137,$H$2,IF(AE1137=AA1137,$I$2,0)))))</f>
        <v>SA_Diesel</v>
      </c>
      <c r="AE1137" s="29">
        <f t="shared" si="35"/>
        <v>0.19994839108175</v>
      </c>
    </row>
    <row r="1138" spans="1:31" x14ac:dyDescent="0.25">
      <c r="A1138">
        <v>1</v>
      </c>
      <c r="B1138" s="15">
        <v>16508</v>
      </c>
      <c r="C1138" s="15">
        <v>-66.780673289999996</v>
      </c>
      <c r="D1138" s="15">
        <v>-17.75942058</v>
      </c>
      <c r="E1138">
        <v>99</v>
      </c>
      <c r="F1138">
        <v>99</v>
      </c>
      <c r="G1138">
        <v>0.61300073303765101</v>
      </c>
      <c r="H1138">
        <v>0.37437130489749099</v>
      </c>
      <c r="I1138">
        <v>99</v>
      </c>
      <c r="J1138">
        <v>9491.1194429160605</v>
      </c>
      <c r="K1138">
        <v>7.6540613265002397</v>
      </c>
      <c r="L1138" s="28" t="str">
        <f>IF(M1138=E1138,$E$2,IF(M1138=F1138,$F$2,IF(M1138=G1138,$G$2,IF(M1138=H1138,$H$2,IF(M1138=I1138,$I$2,0)))))</f>
        <v>SA_PV</v>
      </c>
      <c r="M1138" s="29">
        <f>MIN(E1138:I1138)</f>
        <v>0.37437130489749099</v>
      </c>
      <c r="N1138">
        <v>99</v>
      </c>
      <c r="O1138">
        <v>99</v>
      </c>
      <c r="P1138">
        <v>0.44363299208030998</v>
      </c>
      <c r="Q1138">
        <v>0.37437130489749099</v>
      </c>
      <c r="R1138">
        <v>99</v>
      </c>
      <c r="S1138">
        <v>71810.428641243998</v>
      </c>
      <c r="T1138">
        <v>14.163792631409001</v>
      </c>
      <c r="U1138" s="28" t="str">
        <f>IF(V1138=N1138,$E$2,IF(V1138=O1138,$F$2,IF(V1138=P1138,$G$2,IF(V1138=Q1138,$H$2,IF(V1138=R1138,$I$2,0)))))</f>
        <v>SA_PV</v>
      </c>
      <c r="V1138" s="29">
        <f t="shared" si="34"/>
        <v>0.37437130489749099</v>
      </c>
      <c r="W1138" s="27">
        <v>99</v>
      </c>
      <c r="X1138">
        <v>99</v>
      </c>
      <c r="Y1138" s="28">
        <v>0.22408221676523901</v>
      </c>
      <c r="Z1138" s="28">
        <v>0.37437130489749099</v>
      </c>
      <c r="AA1138" s="28">
        <v>99</v>
      </c>
      <c r="AB1138" s="23">
        <v>16355.4825179739</v>
      </c>
      <c r="AC1138" s="23">
        <v>13.1897893573039</v>
      </c>
      <c r="AD1138" s="28" t="str">
        <f>IF(AE1138=W1138,$E$2,IF(AE1138=X1138,$F$2,IF(AE1138=Y1138,$G$2,IF(AE1138=Z1138,$H$2,IF(AE1138=AA1138,$I$2,0)))))</f>
        <v>SA_Diesel</v>
      </c>
      <c r="AE1138" s="29">
        <f t="shared" si="35"/>
        <v>0.22408221676523901</v>
      </c>
    </row>
    <row r="1139" spans="1:31" x14ac:dyDescent="0.25">
      <c r="A1139">
        <v>1</v>
      </c>
      <c r="B1139" s="15">
        <v>16509</v>
      </c>
      <c r="C1139" s="15">
        <v>-64.419153059999999</v>
      </c>
      <c r="D1139" s="15">
        <v>-17.175541509999999</v>
      </c>
      <c r="E1139">
        <v>99</v>
      </c>
      <c r="F1139">
        <v>99</v>
      </c>
      <c r="G1139">
        <v>0.53255464742602199</v>
      </c>
      <c r="H1139">
        <v>0.48145594602594599</v>
      </c>
      <c r="I1139">
        <v>99</v>
      </c>
      <c r="J1139">
        <v>112047.656858303</v>
      </c>
      <c r="K1139">
        <v>22.1001295578507</v>
      </c>
      <c r="L1139" s="28" t="str">
        <f>IF(M1139=E1139,$E$2,IF(M1139=F1139,$F$2,IF(M1139=G1139,$G$2,IF(M1139=H1139,$H$2,IF(M1139=I1139,$I$2,0)))))</f>
        <v>SA_PV</v>
      </c>
      <c r="M1139" s="29">
        <f>MIN(E1139:I1139)</f>
        <v>0.48145594602594599</v>
      </c>
      <c r="N1139">
        <v>99</v>
      </c>
      <c r="O1139">
        <v>99</v>
      </c>
      <c r="P1139">
        <v>0.39033746036260603</v>
      </c>
      <c r="Q1139">
        <v>0.48145594602594599</v>
      </c>
      <c r="R1139">
        <v>99</v>
      </c>
      <c r="S1139">
        <v>17248.313524351499</v>
      </c>
      <c r="T1139">
        <v>13.9098080356186</v>
      </c>
      <c r="U1139" s="28" t="str">
        <f>IF(V1139=N1139,$E$2,IF(V1139=O1139,$F$2,IF(V1139=P1139,$G$2,IF(V1139=Q1139,$H$2,IF(V1139=R1139,$I$2,0)))))</f>
        <v>SA_Diesel</v>
      </c>
      <c r="V1139" s="29">
        <f t="shared" si="34"/>
        <v>0.39033746036260603</v>
      </c>
      <c r="W1139" s="27">
        <v>99</v>
      </c>
      <c r="X1139">
        <v>99</v>
      </c>
      <c r="Y1139" s="28">
        <v>0.205981847502622</v>
      </c>
      <c r="Z1139" s="28">
        <v>0.48145594602594599</v>
      </c>
      <c r="AA1139" s="28">
        <v>99</v>
      </c>
      <c r="AB1139" s="23">
        <v>17248.313524351499</v>
      </c>
      <c r="AC1139" s="23">
        <v>13.9098080356186</v>
      </c>
      <c r="AD1139" s="28" t="str">
        <f>IF(AE1139=W1139,$E$2,IF(AE1139=X1139,$F$2,IF(AE1139=Y1139,$G$2,IF(AE1139=Z1139,$H$2,IF(AE1139=AA1139,$I$2,0)))))</f>
        <v>SA_Diesel</v>
      </c>
      <c r="AE1139" s="29">
        <f t="shared" si="35"/>
        <v>0.205981847502622</v>
      </c>
    </row>
    <row r="1140" spans="1:31" x14ac:dyDescent="0.25">
      <c r="A1140">
        <v>1</v>
      </c>
      <c r="B1140" s="15">
        <v>16511</v>
      </c>
      <c r="C1140" s="15">
        <v>-66.469097759999997</v>
      </c>
      <c r="D1140" s="15">
        <v>-17.454598839999999</v>
      </c>
      <c r="E1140">
        <v>99</v>
      </c>
      <c r="F1140">
        <v>99</v>
      </c>
      <c r="G1140">
        <v>0.398477838073306</v>
      </c>
      <c r="H1140">
        <v>0.450663743790916</v>
      </c>
      <c r="I1140">
        <v>99</v>
      </c>
      <c r="J1140">
        <v>70484.872330048995</v>
      </c>
      <c r="K1140">
        <v>13.9023416824554</v>
      </c>
      <c r="L1140" s="28" t="str">
        <f>IF(M1140=E1140,$E$2,IF(M1140=F1140,$F$2,IF(M1140=G1140,$G$2,IF(M1140=H1140,$H$2,IF(M1140=I1140,$I$2,0)))))</f>
        <v>SA_Diesel</v>
      </c>
      <c r="M1140" s="29">
        <f>MIN(E1140:I1140)</f>
        <v>0.398477838073306</v>
      </c>
      <c r="N1140">
        <v>99</v>
      </c>
      <c r="O1140">
        <v>99</v>
      </c>
      <c r="P1140">
        <v>0.30151157416643198</v>
      </c>
      <c r="Q1140">
        <v>0.450663743790916</v>
      </c>
      <c r="R1140">
        <v>99</v>
      </c>
      <c r="S1140">
        <v>14596.4928101443</v>
      </c>
      <c r="T1140">
        <v>11.771261734995001</v>
      </c>
      <c r="U1140" s="28" t="str">
        <f>IF(V1140=N1140,$E$2,IF(V1140=O1140,$F$2,IF(V1140=P1140,$G$2,IF(V1140=Q1140,$H$2,IF(V1140=R1140,$I$2,0)))))</f>
        <v>SA_Diesel</v>
      </c>
      <c r="V1140" s="29">
        <f t="shared" si="34"/>
        <v>0.30151157416643198</v>
      </c>
      <c r="W1140" s="27">
        <v>99</v>
      </c>
      <c r="X1140">
        <v>99</v>
      </c>
      <c r="Y1140" s="28">
        <v>0.17581456539826101</v>
      </c>
      <c r="Z1140" s="28">
        <v>0.450663743790916</v>
      </c>
      <c r="AA1140" s="28">
        <v>99</v>
      </c>
      <c r="AB1140" s="23">
        <v>14596.4928101443</v>
      </c>
      <c r="AC1140" s="23">
        <v>11.771261734995001</v>
      </c>
      <c r="AD1140" s="28" t="str">
        <f>IF(AE1140=W1140,$E$2,IF(AE1140=X1140,$F$2,IF(AE1140=Y1140,$G$2,IF(AE1140=Z1140,$H$2,IF(AE1140=AA1140,$I$2,0)))))</f>
        <v>SA_Diesel</v>
      </c>
      <c r="AE1140" s="29">
        <f t="shared" si="35"/>
        <v>0.17581456539826101</v>
      </c>
    </row>
    <row r="1141" spans="1:31" x14ac:dyDescent="0.25">
      <c r="A1141">
        <v>1</v>
      </c>
      <c r="B1141" s="15">
        <v>16517</v>
      </c>
      <c r="C1141" s="15">
        <v>-66.587545980000002</v>
      </c>
      <c r="D1141" s="15">
        <v>-17.903104989999999</v>
      </c>
      <c r="E1141">
        <v>99</v>
      </c>
      <c r="F1141">
        <v>99</v>
      </c>
      <c r="G1141">
        <v>0.586185371167108</v>
      </c>
      <c r="H1141">
        <v>0.41794485487264699</v>
      </c>
      <c r="I1141">
        <v>99</v>
      </c>
      <c r="J1141">
        <v>71810.428641243998</v>
      </c>
      <c r="K1141">
        <v>14.163792631409001</v>
      </c>
      <c r="L1141" s="28" t="str">
        <f>IF(M1141=E1141,$E$2,IF(M1141=F1141,$F$2,IF(M1141=G1141,$G$2,IF(M1141=H1141,$H$2,IF(M1141=I1141,$I$2,0)))))</f>
        <v>SA_PV</v>
      </c>
      <c r="M1141" s="29">
        <f>MIN(E1141:I1141)</f>
        <v>0.41794485487264699</v>
      </c>
      <c r="N1141">
        <v>99</v>
      </c>
      <c r="O1141">
        <v>99</v>
      </c>
      <c r="P1141">
        <v>0.425867814841076</v>
      </c>
      <c r="Q1141">
        <v>0.41794485487264699</v>
      </c>
      <c r="R1141">
        <v>99</v>
      </c>
      <c r="S1141">
        <v>57881.910498174002</v>
      </c>
      <c r="T1141">
        <v>10.014171366466099</v>
      </c>
      <c r="U1141" s="28" t="str">
        <f>IF(V1141=N1141,$E$2,IF(V1141=O1141,$F$2,IF(V1141=P1141,$G$2,IF(V1141=Q1141,$H$2,IF(V1141=R1141,$I$2,0)))))</f>
        <v>SA_PV</v>
      </c>
      <c r="V1141" s="29">
        <f t="shared" si="34"/>
        <v>0.41794485487264699</v>
      </c>
      <c r="W1141" s="27">
        <v>99</v>
      </c>
      <c r="X1141">
        <v>99</v>
      </c>
      <c r="Y1141" s="28">
        <v>0.21804876034436599</v>
      </c>
      <c r="Z1141" s="28">
        <v>0.41794485487264699</v>
      </c>
      <c r="AA1141" s="28">
        <v>99</v>
      </c>
      <c r="AB1141" s="23">
        <v>11808.704893571799</v>
      </c>
      <c r="AC1141" s="23">
        <v>9.5230654282202192</v>
      </c>
      <c r="AD1141" s="28" t="str">
        <f>IF(AE1141=W1141,$E$2,IF(AE1141=X1141,$F$2,IF(AE1141=Y1141,$G$2,IF(AE1141=Z1141,$H$2,IF(AE1141=AA1141,$I$2,0)))))</f>
        <v>SA_Diesel</v>
      </c>
      <c r="AE1141" s="29">
        <f t="shared" si="35"/>
        <v>0.21804876034436599</v>
      </c>
    </row>
    <row r="1142" spans="1:31" x14ac:dyDescent="0.25">
      <c r="A1142">
        <v>1</v>
      </c>
      <c r="B1142" s="15">
        <v>16549</v>
      </c>
      <c r="C1142" s="15">
        <v>-65.007505100000003</v>
      </c>
      <c r="D1142" s="15">
        <v>-17.03967317</v>
      </c>
      <c r="E1142">
        <v>99</v>
      </c>
      <c r="F1142">
        <v>99</v>
      </c>
      <c r="G1142">
        <v>0.45210856181439302</v>
      </c>
      <c r="H1142">
        <v>0.50048694802225102</v>
      </c>
      <c r="I1142">
        <v>99</v>
      </c>
      <c r="J1142">
        <v>97392.339236905696</v>
      </c>
      <c r="K1142">
        <v>19.2095343662535</v>
      </c>
      <c r="L1142" s="28" t="str">
        <f>IF(M1142=E1142,$E$2,IF(M1142=F1142,$F$2,IF(M1142=G1142,$G$2,IF(M1142=H1142,$H$2,IF(M1142=I1142,$I$2,0)))))</f>
        <v>SA_Diesel</v>
      </c>
      <c r="M1142" s="29">
        <f>MIN(E1142:I1142)</f>
        <v>0.45210856181439302</v>
      </c>
      <c r="N1142">
        <v>99</v>
      </c>
      <c r="O1142">
        <v>99</v>
      </c>
      <c r="P1142">
        <v>0.33704192864490101</v>
      </c>
      <c r="Q1142">
        <v>0.50048694802225102</v>
      </c>
      <c r="R1142">
        <v>99</v>
      </c>
      <c r="S1142">
        <v>18005.389927644599</v>
      </c>
      <c r="T1142">
        <v>14.5203481573086</v>
      </c>
      <c r="U1142" s="28" t="str">
        <f>IF(V1142=N1142,$E$2,IF(V1142=O1142,$F$2,IF(V1142=P1142,$G$2,IF(V1142=Q1142,$H$2,IF(V1142=R1142,$I$2,0)))))</f>
        <v>SA_Diesel</v>
      </c>
      <c r="V1142" s="29">
        <f t="shared" si="34"/>
        <v>0.33704192864490101</v>
      </c>
      <c r="W1142" s="27">
        <v>99</v>
      </c>
      <c r="X1142">
        <v>99</v>
      </c>
      <c r="Y1142" s="28">
        <v>0.18788147824000501</v>
      </c>
      <c r="Z1142" s="28">
        <v>0.50048694802225102</v>
      </c>
      <c r="AA1142" s="28">
        <v>99</v>
      </c>
      <c r="AB1142" s="23">
        <v>18005.389927644599</v>
      </c>
      <c r="AC1142" s="23">
        <v>14.5203481573086</v>
      </c>
      <c r="AD1142" s="28" t="str">
        <f>IF(AE1142=W1142,$E$2,IF(AE1142=X1142,$F$2,IF(AE1142=Y1142,$G$2,IF(AE1142=Z1142,$H$2,IF(AE1142=AA1142,$I$2,0)))))</f>
        <v>SA_Diesel</v>
      </c>
      <c r="AE1142" s="29">
        <f t="shared" si="35"/>
        <v>0.18788147824000501</v>
      </c>
    </row>
    <row r="1143" spans="1:31" x14ac:dyDescent="0.25">
      <c r="A1143">
        <v>1</v>
      </c>
      <c r="B1143" s="15">
        <v>16552</v>
      </c>
      <c r="C1143" s="15">
        <v>-66.421720870000001</v>
      </c>
      <c r="D1143" s="15">
        <v>-16.63549609</v>
      </c>
      <c r="E1143">
        <v>99</v>
      </c>
      <c r="F1143">
        <v>99</v>
      </c>
      <c r="G1143">
        <v>1.47109231289503</v>
      </c>
      <c r="H1143">
        <v>0.64864144478558405</v>
      </c>
      <c r="I1143">
        <v>99</v>
      </c>
      <c r="J1143">
        <v>14596.4928101443</v>
      </c>
      <c r="K1143">
        <v>11.771261734995001</v>
      </c>
      <c r="L1143" s="28" t="str">
        <f>IF(M1143=E1143,$E$2,IF(M1143=F1143,$F$2,IF(M1143=G1143,$G$2,IF(M1143=H1143,$H$2,IF(M1143=I1143,$I$2,0)))))</f>
        <v>SA_PV</v>
      </c>
      <c r="M1143" s="29">
        <f>MIN(E1143:I1143)</f>
        <v>0.64864144478558405</v>
      </c>
      <c r="N1143">
        <v>99</v>
      </c>
      <c r="O1143">
        <v>99</v>
      </c>
      <c r="P1143">
        <v>1.0121186637358199</v>
      </c>
      <c r="Q1143">
        <v>0.64864144478558405</v>
      </c>
      <c r="R1143">
        <v>99</v>
      </c>
      <c r="S1143">
        <v>54390.713370623598</v>
      </c>
      <c r="T1143">
        <v>9.4101580225992407</v>
      </c>
      <c r="U1143" s="28" t="str">
        <f>IF(V1143=N1143,$E$2,IF(V1143=O1143,$F$2,IF(V1143=P1143,$G$2,IF(V1143=Q1143,$H$2,IF(V1143=R1143,$I$2,0)))))</f>
        <v>SA_PV</v>
      </c>
      <c r="V1143" s="29">
        <f t="shared" si="34"/>
        <v>0.64864144478558405</v>
      </c>
      <c r="W1143" s="27">
        <v>99</v>
      </c>
      <c r="X1143">
        <v>99</v>
      </c>
      <c r="Y1143" s="28">
        <v>0.41715282223314898</v>
      </c>
      <c r="Z1143" s="28">
        <v>0.64864144478558405</v>
      </c>
      <c r="AA1143" s="28">
        <v>99</v>
      </c>
      <c r="AB1143" s="23">
        <v>7149.87510995918</v>
      </c>
      <c r="AC1143" s="23">
        <v>5.7659776486419698</v>
      </c>
      <c r="AD1143" s="28" t="str">
        <f>IF(AE1143=W1143,$E$2,IF(AE1143=X1143,$F$2,IF(AE1143=Y1143,$G$2,IF(AE1143=Z1143,$H$2,IF(AE1143=AA1143,$I$2,0)))))</f>
        <v>SA_Diesel</v>
      </c>
      <c r="AE1143" s="29">
        <f t="shared" si="35"/>
        <v>0.41715282223314898</v>
      </c>
    </row>
    <row r="1144" spans="1:31" x14ac:dyDescent="0.25">
      <c r="A1144">
        <v>1</v>
      </c>
      <c r="B1144" s="15">
        <v>16578</v>
      </c>
      <c r="C1144" s="15">
        <v>-65.567837010000005</v>
      </c>
      <c r="D1144" s="15">
        <v>-18.4380101</v>
      </c>
      <c r="E1144">
        <v>99</v>
      </c>
      <c r="F1144">
        <v>99</v>
      </c>
      <c r="G1144">
        <v>0.559370009296565</v>
      </c>
      <c r="H1144">
        <v>0.42849995311267403</v>
      </c>
      <c r="I1144">
        <v>99</v>
      </c>
      <c r="J1144">
        <v>57881.910498174002</v>
      </c>
      <c r="K1144">
        <v>10.014171366466099</v>
      </c>
      <c r="L1144" s="28" t="str">
        <f>IF(M1144=E1144,$E$2,IF(M1144=F1144,$F$2,IF(M1144=G1144,$G$2,IF(M1144=H1144,$H$2,IF(M1144=I1144,$I$2,0)))))</f>
        <v>SA_PV</v>
      </c>
      <c r="M1144" s="29">
        <f>MIN(E1144:I1144)</f>
        <v>0.42849995311267403</v>
      </c>
      <c r="N1144">
        <v>99</v>
      </c>
      <c r="O1144">
        <v>99</v>
      </c>
      <c r="P1144">
        <v>0.40810263760184001</v>
      </c>
      <c r="Q1144">
        <v>0.42849995311267403</v>
      </c>
      <c r="R1144">
        <v>99</v>
      </c>
      <c r="S1144">
        <v>18750.7574242708</v>
      </c>
      <c r="T1144">
        <v>15.121445695303899</v>
      </c>
      <c r="U1144" s="28" t="str">
        <f>IF(V1144=N1144,$E$2,IF(V1144=O1144,$F$2,IF(V1144=P1144,$G$2,IF(V1144=Q1144,$H$2,IF(V1144=R1144,$I$2,0)))))</f>
        <v>SA_Diesel</v>
      </c>
      <c r="V1144" s="29">
        <f t="shared" si="34"/>
        <v>0.40810263760184001</v>
      </c>
      <c r="W1144" s="27">
        <v>99</v>
      </c>
      <c r="X1144">
        <v>99</v>
      </c>
      <c r="Y1144" s="28">
        <v>0.21201530392349399</v>
      </c>
      <c r="Z1144" s="28">
        <v>0.42849995311267403</v>
      </c>
      <c r="AA1144" s="28">
        <v>99</v>
      </c>
      <c r="AB1144" s="23">
        <v>18750.7574242708</v>
      </c>
      <c r="AC1144" s="23">
        <v>15.121445695303899</v>
      </c>
      <c r="AD1144" s="28" t="str">
        <f>IF(AE1144=W1144,$E$2,IF(AE1144=X1144,$F$2,IF(AE1144=Y1144,$G$2,IF(AE1144=Z1144,$H$2,IF(AE1144=AA1144,$I$2,0)))))</f>
        <v>SA_Diesel</v>
      </c>
      <c r="AE1144" s="29">
        <f t="shared" si="35"/>
        <v>0.21201530392349399</v>
      </c>
    </row>
    <row r="1145" spans="1:31" x14ac:dyDescent="0.25">
      <c r="A1145">
        <v>1</v>
      </c>
      <c r="B1145" s="15">
        <v>16590</v>
      </c>
      <c r="C1145" s="15">
        <v>-64.687078650000004</v>
      </c>
      <c r="D1145" s="15">
        <v>-19.098496799999999</v>
      </c>
      <c r="E1145">
        <v>99</v>
      </c>
      <c r="F1145">
        <v>99</v>
      </c>
      <c r="G1145">
        <v>0.42529319994385001</v>
      </c>
      <c r="H1145">
        <v>0.40512195649365601</v>
      </c>
      <c r="I1145">
        <v>99</v>
      </c>
      <c r="J1145">
        <v>18005.389927644599</v>
      </c>
      <c r="K1145">
        <v>14.5203481573086</v>
      </c>
      <c r="L1145" s="28" t="str">
        <f>IF(M1145=E1145,$E$2,IF(M1145=F1145,$F$2,IF(M1145=G1145,$G$2,IF(M1145=H1145,$H$2,IF(M1145=I1145,$I$2,0)))))</f>
        <v>SA_PV</v>
      </c>
      <c r="M1145" s="29">
        <f>MIN(E1145:I1145)</f>
        <v>0.40512195649365601</v>
      </c>
      <c r="N1145">
        <v>99</v>
      </c>
      <c r="O1145">
        <v>99</v>
      </c>
      <c r="P1145">
        <v>0.31927675140566703</v>
      </c>
      <c r="Q1145">
        <v>0.40512195649365601</v>
      </c>
      <c r="R1145">
        <v>99</v>
      </c>
      <c r="S1145">
        <v>22746.2542554059</v>
      </c>
      <c r="T1145">
        <v>18.3435922460115</v>
      </c>
      <c r="U1145" s="28" t="str">
        <f>IF(V1145=N1145,$E$2,IF(V1145=O1145,$F$2,IF(V1145=P1145,$G$2,IF(V1145=Q1145,$H$2,IF(V1145=R1145,$I$2,0)))))</f>
        <v>SA_Diesel</v>
      </c>
      <c r="V1145" s="29">
        <f t="shared" si="34"/>
        <v>0.31927675140566703</v>
      </c>
      <c r="W1145" s="27">
        <v>99</v>
      </c>
      <c r="X1145">
        <v>99</v>
      </c>
      <c r="Y1145" s="28">
        <v>0.18184802181913301</v>
      </c>
      <c r="Z1145" s="28">
        <v>0.40512195649365601</v>
      </c>
      <c r="AA1145" s="28">
        <v>99</v>
      </c>
      <c r="AB1145" s="23">
        <v>22746.2542554059</v>
      </c>
      <c r="AC1145" s="23">
        <v>18.3435922460115</v>
      </c>
      <c r="AD1145" s="28" t="str">
        <f>IF(AE1145=W1145,$E$2,IF(AE1145=X1145,$F$2,IF(AE1145=Y1145,$G$2,IF(AE1145=Z1145,$H$2,IF(AE1145=AA1145,$I$2,0)))))</f>
        <v>SA_Diesel</v>
      </c>
      <c r="AE1145" s="29">
        <f t="shared" si="35"/>
        <v>0.18184802181913301</v>
      </c>
    </row>
    <row r="1146" spans="1:31" x14ac:dyDescent="0.25">
      <c r="A1146">
        <v>1</v>
      </c>
      <c r="B1146" s="15">
        <v>16594</v>
      </c>
      <c r="C1146" s="15">
        <v>-64.352449699999994</v>
      </c>
      <c r="D1146" s="15">
        <v>-19.943636210000001</v>
      </c>
      <c r="E1146">
        <v>99</v>
      </c>
      <c r="F1146">
        <v>99</v>
      </c>
      <c r="G1146">
        <v>0.74707754239036706</v>
      </c>
      <c r="H1146">
        <v>0.444382072759411</v>
      </c>
      <c r="I1146">
        <v>99</v>
      </c>
      <c r="J1146">
        <v>54390.713370623598</v>
      </c>
      <c r="K1146">
        <v>9.4101580225992407</v>
      </c>
      <c r="L1146" s="28" t="str">
        <f>IF(M1146=E1146,$E$2,IF(M1146=F1146,$F$2,IF(M1146=G1146,$G$2,IF(M1146=H1146,$H$2,IF(M1146=I1146,$I$2,0)))))</f>
        <v>SA_PV</v>
      </c>
      <c r="M1146" s="29">
        <f>MIN(E1146:I1146)</f>
        <v>0.444382072759411</v>
      </c>
      <c r="N1146">
        <v>99</v>
      </c>
      <c r="O1146">
        <v>99</v>
      </c>
      <c r="P1146">
        <v>0.53245887827648397</v>
      </c>
      <c r="Q1146">
        <v>0.444382072759411</v>
      </c>
      <c r="R1146">
        <v>99</v>
      </c>
      <c r="S1146">
        <v>77919.812306135194</v>
      </c>
      <c r="T1146">
        <v>16.5173111879968</v>
      </c>
      <c r="U1146" s="28" t="str">
        <f>IF(V1146=N1146,$E$2,IF(V1146=O1146,$F$2,IF(V1146=P1146,$G$2,IF(V1146=Q1146,$H$2,IF(V1146=R1146,$I$2,0)))))</f>
        <v>SA_PV</v>
      </c>
      <c r="V1146" s="29">
        <f t="shared" si="34"/>
        <v>0.444382072759411</v>
      </c>
      <c r="W1146" s="27">
        <v>99</v>
      </c>
      <c r="X1146">
        <v>99</v>
      </c>
      <c r="Y1146" s="28">
        <v>0.25424949886960002</v>
      </c>
      <c r="Z1146" s="28">
        <v>0.444382072759411</v>
      </c>
      <c r="AA1146" s="28">
        <v>99</v>
      </c>
      <c r="AB1146" s="23">
        <v>27240.588973120699</v>
      </c>
      <c r="AC1146" s="23">
        <v>21.968023880035801</v>
      </c>
      <c r="AD1146" s="28" t="str">
        <f>IF(AE1146=W1146,$E$2,IF(AE1146=X1146,$F$2,IF(AE1146=Y1146,$G$2,IF(AE1146=Z1146,$H$2,IF(AE1146=AA1146,$I$2,0)))))</f>
        <v>SA_Diesel</v>
      </c>
      <c r="AE1146" s="29">
        <f t="shared" si="35"/>
        <v>0.25424949886960002</v>
      </c>
    </row>
    <row r="1147" spans="1:31" x14ac:dyDescent="0.25">
      <c r="A1147">
        <v>1</v>
      </c>
      <c r="B1147" s="15">
        <v>16604</v>
      </c>
      <c r="C1147" s="15">
        <v>-64.746227360000006</v>
      </c>
      <c r="D1147" s="15">
        <v>-20.527790469999999</v>
      </c>
      <c r="E1147">
        <v>99</v>
      </c>
      <c r="F1147">
        <v>99</v>
      </c>
      <c r="G1147">
        <v>0.53255464742602199</v>
      </c>
      <c r="H1147">
        <v>0.47924895647933902</v>
      </c>
      <c r="I1147">
        <v>99</v>
      </c>
      <c r="J1147">
        <v>94230.435632499604</v>
      </c>
      <c r="K1147">
        <v>16.302843535034501</v>
      </c>
      <c r="L1147" s="28" t="str">
        <f>IF(M1147=E1147,$E$2,IF(M1147=F1147,$F$2,IF(M1147=G1147,$G$2,IF(M1147=H1147,$H$2,IF(M1147=I1147,$I$2,0)))))</f>
        <v>SA_PV</v>
      </c>
      <c r="M1147" s="29">
        <f>MIN(E1147:I1147)</f>
        <v>0.47924895647933902</v>
      </c>
      <c r="N1147">
        <v>99</v>
      </c>
      <c r="O1147">
        <v>99</v>
      </c>
      <c r="P1147">
        <v>0.39033746036260603</v>
      </c>
      <c r="Q1147">
        <v>0.47924895647933902</v>
      </c>
      <c r="R1147">
        <v>99</v>
      </c>
      <c r="S1147">
        <v>24964.061037491101</v>
      </c>
      <c r="T1147">
        <v>20.1321303865865</v>
      </c>
      <c r="U1147" s="28" t="str">
        <f>IF(V1147=N1147,$E$2,IF(V1147=O1147,$F$2,IF(V1147=P1147,$G$2,IF(V1147=Q1147,$H$2,IF(V1147=R1147,$I$2,0)))))</f>
        <v>SA_Diesel</v>
      </c>
      <c r="V1147" s="29">
        <f t="shared" si="34"/>
        <v>0.39033746036260603</v>
      </c>
      <c r="W1147" s="27">
        <v>99</v>
      </c>
      <c r="X1147">
        <v>99</v>
      </c>
      <c r="Y1147" s="28">
        <v>0.205981847502622</v>
      </c>
      <c r="Z1147" s="28">
        <v>0.47924895647933902</v>
      </c>
      <c r="AA1147" s="28">
        <v>99</v>
      </c>
      <c r="AB1147" s="23">
        <v>24964.061037491101</v>
      </c>
      <c r="AC1147" s="23">
        <v>20.1321303865865</v>
      </c>
      <c r="AD1147" s="28" t="str">
        <f>IF(AE1147=W1147,$E$2,IF(AE1147=X1147,$F$2,IF(AE1147=Y1147,$G$2,IF(AE1147=Z1147,$H$2,IF(AE1147=AA1147,$I$2,0)))))</f>
        <v>SA_Diesel</v>
      </c>
      <c r="AE1147" s="29">
        <f t="shared" si="35"/>
        <v>0.205981847502622</v>
      </c>
    </row>
    <row r="1148" spans="1:31" x14ac:dyDescent="0.25">
      <c r="A1148">
        <v>1</v>
      </c>
      <c r="B1148" s="15">
        <v>16608</v>
      </c>
      <c r="C1148" s="15">
        <v>-65.35411139</v>
      </c>
      <c r="D1148" s="15">
        <v>-18.487612309999999</v>
      </c>
      <c r="E1148">
        <v>0.57218221232372102</v>
      </c>
      <c r="F1148">
        <v>99</v>
      </c>
      <c r="G1148">
        <v>0.53255464742602199</v>
      </c>
      <c r="H1148">
        <v>0.43466264906755298</v>
      </c>
      <c r="I1148">
        <v>99</v>
      </c>
      <c r="J1148">
        <v>108073.01697184501</v>
      </c>
      <c r="K1148">
        <v>21.316176917523698</v>
      </c>
      <c r="L1148" s="28" t="str">
        <f>IF(M1148=E1148,$E$2,IF(M1148=F1148,$F$2,IF(M1148=G1148,$G$2,IF(M1148=H1148,$H$2,IF(M1148=I1148,$I$2,0)))))</f>
        <v>SA_PV</v>
      </c>
      <c r="M1148" s="29">
        <f>MIN(E1148:I1148)</f>
        <v>0.43466264906755298</v>
      </c>
      <c r="N1148">
        <v>0.57218221232372102</v>
      </c>
      <c r="O1148">
        <v>99</v>
      </c>
      <c r="P1148">
        <v>0.39033746036260603</v>
      </c>
      <c r="Q1148">
        <v>0.43466264906755298</v>
      </c>
      <c r="R1148">
        <v>99</v>
      </c>
      <c r="S1148">
        <v>13020.6088813485</v>
      </c>
      <c r="T1148">
        <v>10.5003987659854</v>
      </c>
      <c r="U1148" s="28" t="str">
        <f>IF(V1148=N1148,$E$2,IF(V1148=O1148,$F$2,IF(V1148=P1148,$G$2,IF(V1148=Q1148,$H$2,IF(V1148=R1148,$I$2,0)))))</f>
        <v>SA_Diesel</v>
      </c>
      <c r="V1148" s="29">
        <f t="shared" si="34"/>
        <v>0.39033746036260603</v>
      </c>
      <c r="W1148" s="27">
        <v>0.57218221232372102</v>
      </c>
      <c r="X1148">
        <v>99</v>
      </c>
      <c r="Y1148" s="28">
        <v>0.205981847502622</v>
      </c>
      <c r="Z1148" s="28">
        <v>0.43466264906755298</v>
      </c>
      <c r="AA1148" s="28">
        <v>99</v>
      </c>
      <c r="AB1148" s="23">
        <v>13020.6088813485</v>
      </c>
      <c r="AC1148" s="23">
        <v>10.5003987659854</v>
      </c>
      <c r="AD1148" s="28" t="str">
        <f>IF(AE1148=W1148,$E$2,IF(AE1148=X1148,$F$2,IF(AE1148=Y1148,$G$2,IF(AE1148=Z1148,$H$2,IF(AE1148=AA1148,$I$2,0)))))</f>
        <v>SA_Diesel</v>
      </c>
      <c r="AE1148" s="29">
        <f t="shared" si="35"/>
        <v>0.205981847502622</v>
      </c>
    </row>
    <row r="1149" spans="1:31" x14ac:dyDescent="0.25">
      <c r="A1149">
        <v>1</v>
      </c>
      <c r="B1149" s="15">
        <v>16616</v>
      </c>
      <c r="C1149" s="15">
        <v>-64.75906311</v>
      </c>
      <c r="D1149" s="15">
        <v>-20.640241379999999</v>
      </c>
      <c r="E1149">
        <v>99</v>
      </c>
      <c r="F1149">
        <v>99</v>
      </c>
      <c r="G1149">
        <v>0.559370009296565</v>
      </c>
      <c r="H1149">
        <v>0.48235630632184801</v>
      </c>
      <c r="I1149">
        <v>99</v>
      </c>
      <c r="J1149">
        <v>141969.36124044101</v>
      </c>
      <c r="K1149">
        <v>28.001846398508999</v>
      </c>
      <c r="L1149" s="28" t="str">
        <f>IF(M1149=E1149,$E$2,IF(M1149=F1149,$F$2,IF(M1149=G1149,$G$2,IF(M1149=H1149,$H$2,IF(M1149=I1149,$I$2,0)))))</f>
        <v>SA_PV</v>
      </c>
      <c r="M1149" s="29">
        <f>MIN(E1149:I1149)</f>
        <v>0.48235630632184801</v>
      </c>
      <c r="N1149">
        <v>99</v>
      </c>
      <c r="O1149">
        <v>99</v>
      </c>
      <c r="P1149">
        <v>0.40810263760184101</v>
      </c>
      <c r="Q1149">
        <v>0.48235630632184801</v>
      </c>
      <c r="R1149">
        <v>99</v>
      </c>
      <c r="S1149">
        <v>28362.629430741799</v>
      </c>
      <c r="T1149">
        <v>22.872887265761701</v>
      </c>
      <c r="U1149" s="28" t="str">
        <f>IF(V1149=N1149,$E$2,IF(V1149=O1149,$F$2,IF(V1149=P1149,$G$2,IF(V1149=Q1149,$H$2,IF(V1149=R1149,$I$2,0)))))</f>
        <v>SA_Diesel</v>
      </c>
      <c r="V1149" s="29">
        <f t="shared" si="34"/>
        <v>0.40810263760184101</v>
      </c>
      <c r="W1149" s="27">
        <v>99</v>
      </c>
      <c r="X1149">
        <v>99</v>
      </c>
      <c r="Y1149" s="28">
        <v>0.21201530392349399</v>
      </c>
      <c r="Z1149" s="28">
        <v>0.48235630632184801</v>
      </c>
      <c r="AA1149" s="28">
        <v>99</v>
      </c>
      <c r="AB1149" s="23">
        <v>28362.629430741799</v>
      </c>
      <c r="AC1149" s="23">
        <v>22.872887265761701</v>
      </c>
      <c r="AD1149" s="28" t="str">
        <f>IF(AE1149=W1149,$E$2,IF(AE1149=X1149,$F$2,IF(AE1149=Y1149,$G$2,IF(AE1149=Z1149,$H$2,IF(AE1149=AA1149,$I$2,0)))))</f>
        <v>SA_Diesel</v>
      </c>
      <c r="AE1149" s="29">
        <f t="shared" si="35"/>
        <v>0.21201530392349399</v>
      </c>
    </row>
    <row r="1150" spans="1:31" x14ac:dyDescent="0.25">
      <c r="A1150">
        <v>1</v>
      </c>
      <c r="B1150" s="15">
        <v>16618</v>
      </c>
      <c r="C1150" s="15">
        <v>-64.356225089999995</v>
      </c>
      <c r="D1150" s="15">
        <v>-19.11673317</v>
      </c>
      <c r="E1150">
        <v>99</v>
      </c>
      <c r="F1150">
        <v>99</v>
      </c>
      <c r="G1150">
        <v>0.45210856181439302</v>
      </c>
      <c r="H1150">
        <v>0.421632891102245</v>
      </c>
      <c r="I1150">
        <v>99</v>
      </c>
      <c r="J1150">
        <v>140313.03428008399</v>
      </c>
      <c r="K1150">
        <v>24.2756114671426</v>
      </c>
      <c r="L1150" s="28" t="str">
        <f>IF(M1150=E1150,$E$2,IF(M1150=F1150,$F$2,IF(M1150=G1150,$G$2,IF(M1150=H1150,$H$2,IF(M1150=I1150,$I$2,0)))))</f>
        <v>SA_PV</v>
      </c>
      <c r="M1150" s="29">
        <f>MIN(E1150:I1150)</f>
        <v>0.421632891102245</v>
      </c>
      <c r="N1150">
        <v>99</v>
      </c>
      <c r="O1150">
        <v>99</v>
      </c>
      <c r="P1150">
        <v>0.33704192864490101</v>
      </c>
      <c r="Q1150">
        <v>0.421632891102245</v>
      </c>
      <c r="R1150">
        <v>99</v>
      </c>
      <c r="S1150">
        <v>19196.3823378942</v>
      </c>
      <c r="T1150">
        <v>15.480817467833401</v>
      </c>
      <c r="U1150" s="28" t="str">
        <f>IF(V1150=N1150,$E$2,IF(V1150=O1150,$F$2,IF(V1150=P1150,$G$2,IF(V1150=Q1150,$H$2,IF(V1150=R1150,$I$2,0)))))</f>
        <v>SA_Diesel</v>
      </c>
      <c r="V1150" s="29">
        <f t="shared" si="34"/>
        <v>0.33704192864490101</v>
      </c>
      <c r="W1150" s="27">
        <v>99</v>
      </c>
      <c r="X1150">
        <v>99</v>
      </c>
      <c r="Y1150" s="28">
        <v>0.18788147824000501</v>
      </c>
      <c r="Z1150" s="28">
        <v>0.421632891102245</v>
      </c>
      <c r="AA1150" s="28">
        <v>99</v>
      </c>
      <c r="AB1150" s="23">
        <v>19196.3823378942</v>
      </c>
      <c r="AC1150" s="23">
        <v>15.480817467833401</v>
      </c>
      <c r="AD1150" s="28" t="str">
        <f>IF(AE1150=W1150,$E$2,IF(AE1150=X1150,$F$2,IF(AE1150=Y1150,$G$2,IF(AE1150=Z1150,$H$2,IF(AE1150=AA1150,$I$2,0)))))</f>
        <v>SA_Diesel</v>
      </c>
      <c r="AE1150" s="29">
        <f t="shared" si="35"/>
        <v>0.18788147824000501</v>
      </c>
    </row>
    <row r="1151" spans="1:31" x14ac:dyDescent="0.25">
      <c r="A1151">
        <v>1</v>
      </c>
      <c r="B1151" s="15">
        <v>16621</v>
      </c>
      <c r="C1151" s="15">
        <v>-65.629019760000006</v>
      </c>
      <c r="D1151" s="15">
        <v>-18.401563880000001</v>
      </c>
      <c r="E1151">
        <v>99</v>
      </c>
      <c r="F1151">
        <v>99</v>
      </c>
      <c r="G1151">
        <v>0.53255464742602199</v>
      </c>
      <c r="H1151">
        <v>0.42567094814053902</v>
      </c>
      <c r="I1151">
        <v>99</v>
      </c>
      <c r="J1151">
        <v>66375.104948612396</v>
      </c>
      <c r="K1151">
        <v>11.483582171040201</v>
      </c>
      <c r="L1151" s="28" t="str">
        <f>IF(M1151=E1151,$E$2,IF(M1151=F1151,$F$2,IF(M1151=G1151,$G$2,IF(M1151=H1151,$H$2,IF(M1151=I1151,$I$2,0)))))</f>
        <v>SA_PV</v>
      </c>
      <c r="M1151" s="29">
        <f>MIN(E1151:I1151)</f>
        <v>0.42567094814053902</v>
      </c>
      <c r="N1151">
        <v>99</v>
      </c>
      <c r="O1151">
        <v>99</v>
      </c>
      <c r="P1151">
        <v>0.39033746036260603</v>
      </c>
      <c r="Q1151">
        <v>0.42567094814053902</v>
      </c>
      <c r="R1151">
        <v>99</v>
      </c>
      <c r="S1151">
        <v>15429.9455977286</v>
      </c>
      <c r="T1151">
        <v>12.443395173761701</v>
      </c>
      <c r="U1151" s="28" t="str">
        <f>IF(V1151=N1151,$E$2,IF(V1151=O1151,$F$2,IF(V1151=P1151,$G$2,IF(V1151=Q1151,$H$2,IF(V1151=R1151,$I$2,0)))))</f>
        <v>SA_Diesel</v>
      </c>
      <c r="V1151" s="29">
        <f t="shared" si="34"/>
        <v>0.39033746036260603</v>
      </c>
      <c r="W1151" s="27">
        <v>99</v>
      </c>
      <c r="X1151">
        <v>99</v>
      </c>
      <c r="Y1151" s="28">
        <v>0.205981847502622</v>
      </c>
      <c r="Z1151" s="28">
        <v>0.42567094814053902</v>
      </c>
      <c r="AA1151" s="28">
        <v>99</v>
      </c>
      <c r="AB1151" s="23">
        <v>15429.9455977286</v>
      </c>
      <c r="AC1151" s="23">
        <v>12.443395173761701</v>
      </c>
      <c r="AD1151" s="28" t="str">
        <f>IF(AE1151=W1151,$E$2,IF(AE1151=X1151,$F$2,IF(AE1151=Y1151,$G$2,IF(AE1151=Z1151,$H$2,IF(AE1151=AA1151,$I$2,0)))))</f>
        <v>SA_Diesel</v>
      </c>
      <c r="AE1151" s="29">
        <f t="shared" si="35"/>
        <v>0.205981847502622</v>
      </c>
    </row>
    <row r="1152" spans="1:31" x14ac:dyDescent="0.25">
      <c r="A1152">
        <v>1</v>
      </c>
      <c r="B1152" s="15">
        <v>16625</v>
      </c>
      <c r="C1152" s="15">
        <v>-64.198052520000005</v>
      </c>
      <c r="D1152" s="15">
        <v>-19.71714527</v>
      </c>
      <c r="E1152">
        <v>99</v>
      </c>
      <c r="F1152">
        <v>99</v>
      </c>
      <c r="G1152">
        <v>0.907969713613625</v>
      </c>
      <c r="H1152">
        <v>0.50928088160890195</v>
      </c>
      <c r="I1152">
        <v>99</v>
      </c>
      <c r="J1152">
        <v>160448.64593375701</v>
      </c>
      <c r="K1152">
        <v>27.759281303418199</v>
      </c>
      <c r="L1152" s="28" t="str">
        <f>IF(M1152=E1152,$E$2,IF(M1152=F1152,$F$2,IF(M1152=G1152,$G$2,IF(M1152=H1152,$H$2,IF(M1152=I1152,$I$2,0)))))</f>
        <v>SA_PV</v>
      </c>
      <c r="M1152" s="29">
        <f>MIN(E1152:I1152)</f>
        <v>0.50928088160890195</v>
      </c>
      <c r="N1152">
        <v>99</v>
      </c>
      <c r="O1152">
        <v>99</v>
      </c>
      <c r="P1152">
        <v>0.639049941711893</v>
      </c>
      <c r="Q1152">
        <v>0.50928088160890195</v>
      </c>
      <c r="R1152">
        <v>99</v>
      </c>
      <c r="S1152">
        <v>71525.459091857294</v>
      </c>
      <c r="T1152">
        <v>12.3746469017054</v>
      </c>
      <c r="U1152" s="28" t="str">
        <f>IF(V1152=N1152,$E$2,IF(V1152=O1152,$F$2,IF(V1152=P1152,$G$2,IF(V1152=Q1152,$H$2,IF(V1152=R1152,$I$2,0)))))</f>
        <v>SA_PV</v>
      </c>
      <c r="V1152" s="29">
        <f t="shared" si="34"/>
        <v>0.50928088160890195</v>
      </c>
      <c r="W1152" s="27">
        <v>99</v>
      </c>
      <c r="X1152">
        <v>99</v>
      </c>
      <c r="Y1152" s="28">
        <v>0.290450237394833</v>
      </c>
      <c r="Z1152" s="28">
        <v>0.50928088160890195</v>
      </c>
      <c r="AA1152" s="28">
        <v>99</v>
      </c>
      <c r="AB1152" s="23">
        <v>11975.169693075801</v>
      </c>
      <c r="AC1152" s="23">
        <v>9.6573100546596997</v>
      </c>
      <c r="AD1152" s="28" t="str">
        <f>IF(AE1152=W1152,$E$2,IF(AE1152=X1152,$F$2,IF(AE1152=Y1152,$G$2,IF(AE1152=Z1152,$H$2,IF(AE1152=AA1152,$I$2,0)))))</f>
        <v>SA_Diesel</v>
      </c>
      <c r="AE1152" s="29">
        <f t="shared" si="35"/>
        <v>0.290450237394833</v>
      </c>
    </row>
    <row r="1153" spans="1:31" x14ac:dyDescent="0.25">
      <c r="A1153">
        <v>1</v>
      </c>
      <c r="B1153" s="15">
        <v>16627</v>
      </c>
      <c r="C1153" s="15">
        <v>-64.358297710000002</v>
      </c>
      <c r="D1153" s="15">
        <v>-19.646835639999999</v>
      </c>
      <c r="E1153">
        <v>99</v>
      </c>
      <c r="F1153">
        <v>99</v>
      </c>
      <c r="G1153">
        <v>0.47892392368493603</v>
      </c>
      <c r="H1153">
        <v>0.43281906984577301</v>
      </c>
      <c r="I1153">
        <v>99</v>
      </c>
      <c r="J1153">
        <v>94923.879274682593</v>
      </c>
      <c r="K1153">
        <v>18.722658634059599</v>
      </c>
      <c r="L1153" s="28" t="str">
        <f>IF(M1153=E1153,$E$2,IF(M1153=F1153,$F$2,IF(M1153=G1153,$G$2,IF(M1153=H1153,$H$2,IF(M1153=I1153,$I$2,0)))))</f>
        <v>SA_PV</v>
      </c>
      <c r="M1153" s="29">
        <f>MIN(E1153:I1153)</f>
        <v>0.43281906984577301</v>
      </c>
      <c r="N1153">
        <v>99</v>
      </c>
      <c r="O1153">
        <v>99</v>
      </c>
      <c r="P1153">
        <v>0.354807105884136</v>
      </c>
      <c r="Q1153">
        <v>0.43281906984577301</v>
      </c>
      <c r="R1153">
        <v>99</v>
      </c>
      <c r="S1153">
        <v>18534.855471388801</v>
      </c>
      <c r="T1153">
        <v>14.9473327471096</v>
      </c>
      <c r="U1153" s="28" t="str">
        <f>IF(V1153=N1153,$E$2,IF(V1153=O1153,$F$2,IF(V1153=P1153,$G$2,IF(V1153=Q1153,$H$2,IF(V1153=R1153,$I$2,0)))))</f>
        <v>SA_Diesel</v>
      </c>
      <c r="V1153" s="29">
        <f t="shared" si="34"/>
        <v>0.354807105884136</v>
      </c>
      <c r="W1153" s="27">
        <v>99</v>
      </c>
      <c r="X1153">
        <v>99</v>
      </c>
      <c r="Y1153" s="28">
        <v>0.193914934660878</v>
      </c>
      <c r="Z1153" s="28">
        <v>0.43281906984577301</v>
      </c>
      <c r="AA1153" s="28">
        <v>99</v>
      </c>
      <c r="AB1153" s="23">
        <v>18534.855471388801</v>
      </c>
      <c r="AC1153" s="23">
        <v>14.9473327471096</v>
      </c>
      <c r="AD1153" s="28" t="str">
        <f>IF(AE1153=W1153,$E$2,IF(AE1153=X1153,$F$2,IF(AE1153=Y1153,$G$2,IF(AE1153=Z1153,$H$2,IF(AE1153=AA1153,$I$2,0)))))</f>
        <v>SA_Diesel</v>
      </c>
      <c r="AE1153" s="29">
        <f t="shared" si="35"/>
        <v>0.193914934660878</v>
      </c>
    </row>
    <row r="1154" spans="1:31" x14ac:dyDescent="0.25">
      <c r="A1154">
        <v>1</v>
      </c>
      <c r="B1154" s="15">
        <v>16630</v>
      </c>
      <c r="C1154" s="15">
        <v>-64.634511079999996</v>
      </c>
      <c r="D1154" s="15">
        <v>-19.086586730000001</v>
      </c>
      <c r="E1154">
        <v>99</v>
      </c>
      <c r="F1154">
        <v>99</v>
      </c>
      <c r="G1154">
        <v>0.47892392368493603</v>
      </c>
      <c r="H1154">
        <v>0.41220863794835599</v>
      </c>
      <c r="I1154">
        <v>99</v>
      </c>
      <c r="J1154">
        <v>77030.019947432898</v>
      </c>
      <c r="K1154">
        <v>13.326993070490101</v>
      </c>
      <c r="L1154" s="28" t="str">
        <f>IF(M1154=E1154,$E$2,IF(M1154=F1154,$F$2,IF(M1154=G1154,$G$2,IF(M1154=H1154,$H$2,IF(M1154=I1154,$I$2,0)))))</f>
        <v>SA_PV</v>
      </c>
      <c r="M1154" s="29">
        <f>MIN(E1154:I1154)</f>
        <v>0.41220863794835599</v>
      </c>
      <c r="N1154">
        <v>99</v>
      </c>
      <c r="O1154">
        <v>99</v>
      </c>
      <c r="P1154">
        <v>0.354807105884136</v>
      </c>
      <c r="Q1154">
        <v>0.41220863794835599</v>
      </c>
      <c r="R1154">
        <v>99</v>
      </c>
      <c r="S1154">
        <v>24845.612703792202</v>
      </c>
      <c r="T1154">
        <v>20.0366083761844</v>
      </c>
      <c r="U1154" s="28" t="str">
        <f>IF(V1154=N1154,$E$2,IF(V1154=O1154,$F$2,IF(V1154=P1154,$G$2,IF(V1154=Q1154,$H$2,IF(V1154=R1154,$I$2,0)))))</f>
        <v>SA_Diesel</v>
      </c>
      <c r="V1154" s="29">
        <f t="shared" si="34"/>
        <v>0.354807105884136</v>
      </c>
      <c r="W1154" s="27">
        <v>99</v>
      </c>
      <c r="X1154">
        <v>99</v>
      </c>
      <c r="Y1154" s="28">
        <v>0.193914934660878</v>
      </c>
      <c r="Z1154" s="28">
        <v>0.41220863794835599</v>
      </c>
      <c r="AA1154" s="28">
        <v>99</v>
      </c>
      <c r="AB1154" s="23">
        <v>24845.612703792202</v>
      </c>
      <c r="AC1154" s="23">
        <v>20.0366083761844</v>
      </c>
      <c r="AD1154" s="28" t="str">
        <f>IF(AE1154=W1154,$E$2,IF(AE1154=X1154,$F$2,IF(AE1154=Y1154,$G$2,IF(AE1154=Z1154,$H$2,IF(AE1154=AA1154,$I$2,0)))))</f>
        <v>SA_Diesel</v>
      </c>
      <c r="AE1154" s="29">
        <f t="shared" si="35"/>
        <v>0.193914934660878</v>
      </c>
    </row>
    <row r="1155" spans="1:31" x14ac:dyDescent="0.25">
      <c r="A1155">
        <v>1</v>
      </c>
      <c r="B1155" s="15">
        <v>16632</v>
      </c>
      <c r="C1155" s="15">
        <v>-65.31310268</v>
      </c>
      <c r="D1155" s="15">
        <v>-18.58072181</v>
      </c>
      <c r="E1155">
        <v>99</v>
      </c>
      <c r="F1155">
        <v>99</v>
      </c>
      <c r="G1155">
        <v>0.42529319994384901</v>
      </c>
      <c r="H1155">
        <v>0.43642797571087799</v>
      </c>
      <c r="I1155">
        <v>99</v>
      </c>
      <c r="J1155">
        <v>71525.459091857294</v>
      </c>
      <c r="K1155">
        <v>12.3746469017054</v>
      </c>
      <c r="L1155" s="28" t="str">
        <f>IF(M1155=E1155,$E$2,IF(M1155=F1155,$F$2,IF(M1155=G1155,$G$2,IF(M1155=H1155,$H$2,IF(M1155=I1155,$I$2,0)))))</f>
        <v>SA_Diesel</v>
      </c>
      <c r="M1155" s="29">
        <f>MIN(E1155:I1155)</f>
        <v>0.42529319994384901</v>
      </c>
      <c r="N1155">
        <v>99</v>
      </c>
      <c r="O1155">
        <v>99</v>
      </c>
      <c r="P1155">
        <v>0.31927675140566703</v>
      </c>
      <c r="Q1155">
        <v>0.43642797571087799</v>
      </c>
      <c r="R1155">
        <v>99</v>
      </c>
      <c r="S1155">
        <v>12411.187651422701</v>
      </c>
      <c r="T1155">
        <v>10.008934350688699</v>
      </c>
      <c r="U1155" s="28" t="str">
        <f>IF(V1155=N1155,$E$2,IF(V1155=O1155,$F$2,IF(V1155=P1155,$G$2,IF(V1155=Q1155,$H$2,IF(V1155=R1155,$I$2,0)))))</f>
        <v>SA_Diesel</v>
      </c>
      <c r="V1155" s="29">
        <f t="shared" si="34"/>
        <v>0.31927675140566703</v>
      </c>
      <c r="W1155" s="27">
        <v>99</v>
      </c>
      <c r="X1155">
        <v>99</v>
      </c>
      <c r="Y1155" s="28">
        <v>0.18184802181913301</v>
      </c>
      <c r="Z1155" s="28">
        <v>0.43642797571087799</v>
      </c>
      <c r="AA1155" s="28">
        <v>99</v>
      </c>
      <c r="AB1155" s="23">
        <v>12411.187651422701</v>
      </c>
      <c r="AC1155" s="23">
        <v>10.008934350688699</v>
      </c>
      <c r="AD1155" s="28" t="str">
        <f>IF(AE1155=W1155,$E$2,IF(AE1155=X1155,$F$2,IF(AE1155=Y1155,$G$2,IF(AE1155=Z1155,$H$2,IF(AE1155=AA1155,$I$2,0)))))</f>
        <v>SA_Diesel</v>
      </c>
      <c r="AE1155" s="29">
        <f t="shared" si="35"/>
        <v>0.18184802181913301</v>
      </c>
    </row>
    <row r="1156" spans="1:31" x14ac:dyDescent="0.25">
      <c r="A1156">
        <v>1</v>
      </c>
      <c r="B1156" s="15">
        <v>16633</v>
      </c>
      <c r="C1156" s="15">
        <v>-64.669678719999993</v>
      </c>
      <c r="D1156" s="15">
        <v>-18.79453822</v>
      </c>
      <c r="E1156">
        <v>99</v>
      </c>
      <c r="F1156">
        <v>99</v>
      </c>
      <c r="G1156">
        <v>0.47892392368493603</v>
      </c>
      <c r="H1156">
        <v>0.39183620180033102</v>
      </c>
      <c r="I1156">
        <v>99</v>
      </c>
      <c r="J1156">
        <v>94084.308214842895</v>
      </c>
      <c r="K1156">
        <v>18.5570627642688</v>
      </c>
      <c r="L1156" s="28" t="str">
        <f>IF(M1156=E1156,$E$2,IF(M1156=F1156,$F$2,IF(M1156=G1156,$G$2,IF(M1156=H1156,$H$2,IF(M1156=I1156,$I$2,0)))))</f>
        <v>SA_PV</v>
      </c>
      <c r="M1156" s="29">
        <f>MIN(E1156:I1156)</f>
        <v>0.39183620180033102</v>
      </c>
      <c r="N1156">
        <v>99</v>
      </c>
      <c r="O1156">
        <v>99</v>
      </c>
      <c r="P1156">
        <v>0.354807105884136</v>
      </c>
      <c r="Q1156">
        <v>0.39183620180033102</v>
      </c>
      <c r="R1156">
        <v>99</v>
      </c>
      <c r="S1156">
        <v>14154.0494639709</v>
      </c>
      <c r="T1156">
        <v>11.4144557201216</v>
      </c>
      <c r="U1156" s="28" t="str">
        <f>IF(V1156=N1156,$E$2,IF(V1156=O1156,$F$2,IF(V1156=P1156,$G$2,IF(V1156=Q1156,$H$2,IF(V1156=R1156,$I$2,0)))))</f>
        <v>SA_Diesel</v>
      </c>
      <c r="V1156" s="29">
        <f t="shared" ref="V1156:V1219" si="36">MIN(N1156:R1156)</f>
        <v>0.354807105884136</v>
      </c>
      <c r="W1156" s="27">
        <v>99</v>
      </c>
      <c r="X1156">
        <v>99</v>
      </c>
      <c r="Y1156" s="28">
        <v>0.193914934660878</v>
      </c>
      <c r="Z1156" s="28">
        <v>0.39183620180033102</v>
      </c>
      <c r="AA1156" s="28">
        <v>99</v>
      </c>
      <c r="AB1156" s="23">
        <v>14154.0494639709</v>
      </c>
      <c r="AC1156" s="23">
        <v>11.4144557201216</v>
      </c>
      <c r="AD1156" s="28" t="str">
        <f>IF(AE1156=W1156,$E$2,IF(AE1156=X1156,$F$2,IF(AE1156=Y1156,$G$2,IF(AE1156=Z1156,$H$2,IF(AE1156=AA1156,$I$2,0)))))</f>
        <v>SA_Diesel</v>
      </c>
      <c r="AE1156" s="29">
        <f t="shared" ref="AE1156:AE1219" si="37">MIN(W1156:AA1156)</f>
        <v>0.193914934660878</v>
      </c>
    </row>
    <row r="1157" spans="1:31" x14ac:dyDescent="0.25">
      <c r="A1157">
        <v>1</v>
      </c>
      <c r="B1157" s="15">
        <v>16635</v>
      </c>
      <c r="C1157" s="15">
        <v>-65.515915160000006</v>
      </c>
      <c r="D1157" s="15">
        <v>-18.479250090000001</v>
      </c>
      <c r="E1157">
        <v>99</v>
      </c>
      <c r="F1157">
        <v>99</v>
      </c>
      <c r="G1157">
        <v>0.66663145677873803</v>
      </c>
      <c r="H1157">
        <v>0.43860516742644201</v>
      </c>
      <c r="I1157">
        <v>99</v>
      </c>
      <c r="J1157">
        <v>120112.554682695</v>
      </c>
      <c r="K1157">
        <v>23.690839187908399</v>
      </c>
      <c r="L1157" s="28" t="str">
        <f>IF(M1157=E1157,$E$2,IF(M1157=F1157,$F$2,IF(M1157=G1157,$G$2,IF(M1157=H1157,$H$2,IF(M1157=I1157,$I$2,0)))))</f>
        <v>SA_PV</v>
      </c>
      <c r="M1157" s="29">
        <f>MIN(E1157:I1157)</f>
        <v>0.43860516742644201</v>
      </c>
      <c r="N1157">
        <v>99</v>
      </c>
      <c r="O1157">
        <v>99</v>
      </c>
      <c r="P1157">
        <v>0.47916334655878001</v>
      </c>
      <c r="Q1157">
        <v>0.43860516742644201</v>
      </c>
      <c r="R1157">
        <v>99</v>
      </c>
      <c r="S1157">
        <v>51594.880300980803</v>
      </c>
      <c r="T1157">
        <v>8.9264498790624192</v>
      </c>
      <c r="U1157" s="28" t="str">
        <f>IF(V1157=N1157,$E$2,IF(V1157=O1157,$F$2,IF(V1157=P1157,$G$2,IF(V1157=Q1157,$H$2,IF(V1157=R1157,$I$2,0)))))</f>
        <v>SA_PV</v>
      </c>
      <c r="V1157" s="29">
        <f t="shared" si="36"/>
        <v>0.43860516742644201</v>
      </c>
      <c r="W1157" s="27">
        <v>99</v>
      </c>
      <c r="X1157">
        <v>99</v>
      </c>
      <c r="Y1157" s="28">
        <v>0.236149129606983</v>
      </c>
      <c r="Z1157" s="28">
        <v>0.43860516742644201</v>
      </c>
      <c r="AA1157" s="28">
        <v>99</v>
      </c>
      <c r="AB1157" s="23">
        <v>10030.238515819299</v>
      </c>
      <c r="AC1157" s="23">
        <v>8.0888309520545096</v>
      </c>
      <c r="AD1157" s="28" t="str">
        <f>IF(AE1157=W1157,$E$2,IF(AE1157=X1157,$F$2,IF(AE1157=Y1157,$G$2,IF(AE1157=Z1157,$H$2,IF(AE1157=AA1157,$I$2,0)))))</f>
        <v>SA_Diesel</v>
      </c>
      <c r="AE1157" s="29">
        <f t="shared" si="37"/>
        <v>0.236149129606983</v>
      </c>
    </row>
    <row r="1158" spans="1:31" x14ac:dyDescent="0.25">
      <c r="A1158">
        <v>1</v>
      </c>
      <c r="B1158" s="15">
        <v>16639</v>
      </c>
      <c r="C1158" s="15">
        <v>-65.622831210000001</v>
      </c>
      <c r="D1158" s="15">
        <v>-18.43181117</v>
      </c>
      <c r="E1158">
        <v>0.69039139516966697</v>
      </c>
      <c r="F1158">
        <v>99</v>
      </c>
      <c r="G1158">
        <v>0.559370009296565</v>
      </c>
      <c r="H1158">
        <v>0.42604598862348297</v>
      </c>
      <c r="I1158">
        <v>99</v>
      </c>
      <c r="J1158">
        <v>12411.187651422701</v>
      </c>
      <c r="K1158">
        <v>10.008934350688699</v>
      </c>
      <c r="L1158" s="28" t="str">
        <f>IF(M1158=E1158,$E$2,IF(M1158=F1158,$F$2,IF(M1158=G1158,$G$2,IF(M1158=H1158,$H$2,IF(M1158=I1158,$I$2,0)))))</f>
        <v>SA_PV</v>
      </c>
      <c r="M1158" s="29">
        <f>MIN(E1158:I1158)</f>
        <v>0.42604598862348297</v>
      </c>
      <c r="N1158">
        <v>0.69039139516966697</v>
      </c>
      <c r="O1158">
        <v>99</v>
      </c>
      <c r="P1158">
        <v>0.40810263760184101</v>
      </c>
      <c r="Q1158">
        <v>0.42604598862348297</v>
      </c>
      <c r="R1158">
        <v>99</v>
      </c>
      <c r="S1158">
        <v>8611.2592769475305</v>
      </c>
      <c r="T1158">
        <v>6.9445029114394998</v>
      </c>
      <c r="U1158" s="28" t="str">
        <f>IF(V1158=N1158,$E$2,IF(V1158=O1158,$F$2,IF(V1158=P1158,$G$2,IF(V1158=Q1158,$H$2,IF(V1158=R1158,$I$2,0)))))</f>
        <v>SA_Diesel</v>
      </c>
      <c r="V1158" s="29">
        <f t="shared" si="36"/>
        <v>0.40810263760184101</v>
      </c>
      <c r="W1158" s="27">
        <v>0.69039139516966697</v>
      </c>
      <c r="X1158">
        <v>99</v>
      </c>
      <c r="Y1158" s="28">
        <v>0.21201530392349399</v>
      </c>
      <c r="Z1158" s="28">
        <v>0.42604598862348297</v>
      </c>
      <c r="AA1158" s="28">
        <v>99</v>
      </c>
      <c r="AB1158" s="23">
        <v>8611.2592769475305</v>
      </c>
      <c r="AC1158" s="23">
        <v>6.9445029114394998</v>
      </c>
      <c r="AD1158" s="28" t="str">
        <f>IF(AE1158=W1158,$E$2,IF(AE1158=X1158,$F$2,IF(AE1158=Y1158,$G$2,IF(AE1158=Z1158,$H$2,IF(AE1158=AA1158,$I$2,0)))))</f>
        <v>SA_Diesel</v>
      </c>
      <c r="AE1158" s="29">
        <f t="shared" si="37"/>
        <v>0.21201530392349399</v>
      </c>
    </row>
    <row r="1159" spans="1:31" x14ac:dyDescent="0.25">
      <c r="A1159">
        <v>1</v>
      </c>
      <c r="B1159" s="15">
        <v>16662</v>
      </c>
      <c r="C1159" s="15">
        <v>-67.544092480000003</v>
      </c>
      <c r="D1159" s="15">
        <v>-16.708650089999999</v>
      </c>
      <c r="E1159">
        <v>99</v>
      </c>
      <c r="F1159">
        <v>99</v>
      </c>
      <c r="G1159">
        <v>0.53255464742602199</v>
      </c>
      <c r="H1159">
        <v>0.53022170733295204</v>
      </c>
      <c r="I1159">
        <v>99</v>
      </c>
      <c r="J1159">
        <v>65043.944673968101</v>
      </c>
      <c r="K1159">
        <v>12.8291804090667</v>
      </c>
      <c r="L1159" s="28" t="str">
        <f>IF(M1159=E1159,$E$2,IF(M1159=F1159,$F$2,IF(M1159=G1159,$G$2,IF(M1159=H1159,$H$2,IF(M1159=I1159,$I$2,0)))))</f>
        <v>SA_PV</v>
      </c>
      <c r="M1159" s="29">
        <f>MIN(E1159:I1159)</f>
        <v>0.53022170733295204</v>
      </c>
      <c r="N1159">
        <v>99</v>
      </c>
      <c r="O1159">
        <v>99</v>
      </c>
      <c r="P1159">
        <v>0.39033746036260603</v>
      </c>
      <c r="Q1159">
        <v>0.53022170733295204</v>
      </c>
      <c r="R1159">
        <v>99</v>
      </c>
      <c r="S1159">
        <v>16491.826589702501</v>
      </c>
      <c r="T1159">
        <v>13.299743287690299</v>
      </c>
      <c r="U1159" s="28" t="str">
        <f>IF(V1159=N1159,$E$2,IF(V1159=O1159,$F$2,IF(V1159=P1159,$G$2,IF(V1159=Q1159,$H$2,IF(V1159=R1159,$I$2,0)))))</f>
        <v>SA_Diesel</v>
      </c>
      <c r="V1159" s="29">
        <f t="shared" si="36"/>
        <v>0.39033746036260603</v>
      </c>
      <c r="W1159" s="27">
        <v>99</v>
      </c>
      <c r="X1159">
        <v>99</v>
      </c>
      <c r="Y1159" s="28">
        <v>0.205981847502622</v>
      </c>
      <c r="Z1159" s="28">
        <v>0.53022170733295204</v>
      </c>
      <c r="AA1159" s="28">
        <v>99</v>
      </c>
      <c r="AB1159" s="23">
        <v>16491.826589702501</v>
      </c>
      <c r="AC1159" s="23">
        <v>13.299743287690299</v>
      </c>
      <c r="AD1159" s="28" t="str">
        <f>IF(AE1159=W1159,$E$2,IF(AE1159=X1159,$F$2,IF(AE1159=Y1159,$G$2,IF(AE1159=Z1159,$H$2,IF(AE1159=AA1159,$I$2,0)))))</f>
        <v>SA_Diesel</v>
      </c>
      <c r="AE1159" s="29">
        <f t="shared" si="37"/>
        <v>0.205981847502622</v>
      </c>
    </row>
    <row r="1160" spans="1:31" x14ac:dyDescent="0.25">
      <c r="A1160">
        <v>1</v>
      </c>
      <c r="B1160" s="15">
        <v>16703</v>
      </c>
      <c r="C1160" s="15">
        <v>-69.161218090000006</v>
      </c>
      <c r="D1160" s="15">
        <v>-16.863139910000001</v>
      </c>
      <c r="E1160">
        <v>99</v>
      </c>
      <c r="F1160">
        <v>99</v>
      </c>
      <c r="G1160">
        <v>0.907969713613625</v>
      </c>
      <c r="H1160">
        <v>0.39980338742261501</v>
      </c>
      <c r="I1160">
        <v>99</v>
      </c>
      <c r="J1160">
        <v>51594.880300980803</v>
      </c>
      <c r="K1160">
        <v>8.9264498790624192</v>
      </c>
      <c r="L1160" s="28" t="str">
        <f>IF(M1160=E1160,$E$2,IF(M1160=F1160,$F$2,IF(M1160=G1160,$G$2,IF(M1160=H1160,$H$2,IF(M1160=I1160,$I$2,0)))))</f>
        <v>SA_PV</v>
      </c>
      <c r="M1160" s="29">
        <f>MIN(E1160:I1160)</f>
        <v>0.39980338742261501</v>
      </c>
      <c r="N1160">
        <v>99</v>
      </c>
      <c r="O1160">
        <v>99</v>
      </c>
      <c r="P1160">
        <v>0.639049941711893</v>
      </c>
      <c r="Q1160">
        <v>0.39980338742261501</v>
      </c>
      <c r="R1160">
        <v>99</v>
      </c>
      <c r="S1160">
        <v>39255.878754477802</v>
      </c>
      <c r="T1160">
        <v>6.7916745249961599</v>
      </c>
      <c r="U1160" s="28" t="str">
        <f>IF(V1160=N1160,$E$2,IF(V1160=O1160,$F$2,IF(V1160=P1160,$G$2,IF(V1160=Q1160,$H$2,IF(V1160=R1160,$I$2,0)))))</f>
        <v>SA_PV</v>
      </c>
      <c r="V1160" s="29">
        <f t="shared" si="36"/>
        <v>0.39980338742261501</v>
      </c>
      <c r="W1160" s="27">
        <v>99</v>
      </c>
      <c r="X1160">
        <v>99</v>
      </c>
      <c r="Y1160" s="28">
        <v>0.290450237394833</v>
      </c>
      <c r="Z1160" s="28">
        <v>0.39980338742261501</v>
      </c>
      <c r="AA1160" s="28">
        <v>99</v>
      </c>
      <c r="AB1160" s="23">
        <v>8372.1428416283507</v>
      </c>
      <c r="AC1160" s="23">
        <v>6.7516687709448098</v>
      </c>
      <c r="AD1160" s="28" t="str">
        <f>IF(AE1160=W1160,$E$2,IF(AE1160=X1160,$F$2,IF(AE1160=Y1160,$G$2,IF(AE1160=Z1160,$H$2,IF(AE1160=AA1160,$I$2,0)))))</f>
        <v>SA_Diesel</v>
      </c>
      <c r="AE1160" s="29">
        <f t="shared" si="37"/>
        <v>0.290450237394833</v>
      </c>
    </row>
    <row r="1161" spans="1:31" x14ac:dyDescent="0.25">
      <c r="A1161">
        <v>1</v>
      </c>
      <c r="B1161" s="15">
        <v>16726</v>
      </c>
      <c r="C1161" s="15">
        <v>-67.669191369999993</v>
      </c>
      <c r="D1161" s="15">
        <v>-15.741728910000001</v>
      </c>
      <c r="E1161">
        <v>0.53403785797101699</v>
      </c>
      <c r="F1161">
        <v>99</v>
      </c>
      <c r="G1161">
        <v>0.50573928555547898</v>
      </c>
      <c r="H1161">
        <v>0.46636909120270298</v>
      </c>
      <c r="I1161">
        <v>99</v>
      </c>
      <c r="J1161">
        <v>43027.365028675202</v>
      </c>
      <c r="K1161">
        <v>7.4441808008088604</v>
      </c>
      <c r="L1161" s="28" t="str">
        <f>IF(M1161=E1161,$E$2,IF(M1161=F1161,$F$2,IF(M1161=G1161,$G$2,IF(M1161=H1161,$H$2,IF(M1161=I1161,$I$2,0)))))</f>
        <v>SA_PV</v>
      </c>
      <c r="M1161" s="29">
        <f>MIN(E1161:I1161)</f>
        <v>0.46636909120270298</v>
      </c>
      <c r="N1161">
        <v>0.53403785797101699</v>
      </c>
      <c r="O1161">
        <v>99</v>
      </c>
      <c r="P1161">
        <v>0.37257228312337098</v>
      </c>
      <c r="Q1161">
        <v>0.46636909120270298</v>
      </c>
      <c r="R1161">
        <v>99</v>
      </c>
      <c r="S1161">
        <v>13892.437573243</v>
      </c>
      <c r="T1161">
        <v>11.203480242738101</v>
      </c>
      <c r="U1161" s="28" t="str">
        <f>IF(V1161=N1161,$E$2,IF(V1161=O1161,$F$2,IF(V1161=P1161,$G$2,IF(V1161=Q1161,$H$2,IF(V1161=R1161,$I$2,0)))))</f>
        <v>SA_Diesel</v>
      </c>
      <c r="V1161" s="29">
        <f t="shared" si="36"/>
        <v>0.37257228312337098</v>
      </c>
      <c r="W1161" s="27">
        <v>0.53403785797101699</v>
      </c>
      <c r="X1161">
        <v>99</v>
      </c>
      <c r="Y1161" s="28">
        <v>0.19994839108175</v>
      </c>
      <c r="Z1161" s="28">
        <v>0.46636909120270298</v>
      </c>
      <c r="AA1161" s="28">
        <v>99</v>
      </c>
      <c r="AB1161" s="23">
        <v>13892.437573243</v>
      </c>
      <c r="AC1161" s="23">
        <v>11.203480242738101</v>
      </c>
      <c r="AD1161" s="28" t="str">
        <f>IF(AE1161=W1161,$E$2,IF(AE1161=X1161,$F$2,IF(AE1161=Y1161,$G$2,IF(AE1161=Z1161,$H$2,IF(AE1161=AA1161,$I$2,0)))))</f>
        <v>SA_Diesel</v>
      </c>
      <c r="AE1161" s="29">
        <f t="shared" si="37"/>
        <v>0.19994839108175</v>
      </c>
    </row>
    <row r="1162" spans="1:31" x14ac:dyDescent="0.25">
      <c r="A1162">
        <v>1</v>
      </c>
      <c r="B1162" s="15">
        <v>16752</v>
      </c>
      <c r="C1162" s="15">
        <v>-68.597203570000005</v>
      </c>
      <c r="D1162" s="15">
        <v>-18.498287640000001</v>
      </c>
      <c r="E1162">
        <v>99</v>
      </c>
      <c r="F1162">
        <v>99</v>
      </c>
      <c r="G1162">
        <v>0.74707754239036706</v>
      </c>
      <c r="H1162">
        <v>0.38030845229072202</v>
      </c>
      <c r="I1162">
        <v>99</v>
      </c>
      <c r="J1162">
        <v>102552.881630264</v>
      </c>
      <c r="K1162">
        <v>17.742713084820799</v>
      </c>
      <c r="L1162" s="28" t="str">
        <f>IF(M1162=E1162,$E$2,IF(M1162=F1162,$F$2,IF(M1162=G1162,$G$2,IF(M1162=H1162,$H$2,IF(M1162=I1162,$I$2,0)))))</f>
        <v>SA_PV</v>
      </c>
      <c r="M1162" s="29">
        <f>MIN(E1162:I1162)</f>
        <v>0.38030845229072202</v>
      </c>
      <c r="N1162">
        <v>99</v>
      </c>
      <c r="O1162">
        <v>99</v>
      </c>
      <c r="P1162">
        <v>0.53245887827648397</v>
      </c>
      <c r="Q1162">
        <v>0.38030845229072202</v>
      </c>
      <c r="R1162">
        <v>99</v>
      </c>
      <c r="S1162">
        <v>74518.362395213</v>
      </c>
      <c r="T1162">
        <v>12.8924502413863</v>
      </c>
      <c r="U1162" s="28" t="str">
        <f>IF(V1162=N1162,$E$2,IF(V1162=O1162,$F$2,IF(V1162=P1162,$G$2,IF(V1162=Q1162,$H$2,IF(V1162=R1162,$I$2,0)))))</f>
        <v>SA_PV</v>
      </c>
      <c r="V1162" s="29">
        <f t="shared" si="36"/>
        <v>0.38030845229072202</v>
      </c>
      <c r="W1162" s="27">
        <v>99</v>
      </c>
      <c r="X1162">
        <v>99</v>
      </c>
      <c r="Y1162" s="28">
        <v>0.25424949886960002</v>
      </c>
      <c r="Z1162" s="28">
        <v>0.38030845229072202</v>
      </c>
      <c r="AA1162" s="28">
        <v>99</v>
      </c>
      <c r="AB1162" s="23">
        <v>16707.278804150101</v>
      </c>
      <c r="AC1162" s="23">
        <v>13.4734935467858</v>
      </c>
      <c r="AD1162" s="28" t="str">
        <f>IF(AE1162=W1162,$E$2,IF(AE1162=X1162,$F$2,IF(AE1162=Y1162,$G$2,IF(AE1162=Z1162,$H$2,IF(AE1162=AA1162,$I$2,0)))))</f>
        <v>SA_Diesel</v>
      </c>
      <c r="AE1162" s="29">
        <f t="shared" si="37"/>
        <v>0.25424949886960002</v>
      </c>
    </row>
    <row r="1163" spans="1:31" x14ac:dyDescent="0.25">
      <c r="A1163">
        <v>1</v>
      </c>
      <c r="B1163" s="15">
        <v>16797</v>
      </c>
      <c r="C1163" s="15">
        <v>-65.747327600000006</v>
      </c>
      <c r="D1163" s="15">
        <v>-19.02216241</v>
      </c>
      <c r="E1163">
        <v>99</v>
      </c>
      <c r="F1163">
        <v>99</v>
      </c>
      <c r="G1163">
        <v>0.50573928555547898</v>
      </c>
      <c r="H1163">
        <v>0.44712177261918901</v>
      </c>
      <c r="I1163">
        <v>99</v>
      </c>
      <c r="J1163">
        <v>39255.878754477802</v>
      </c>
      <c r="K1163">
        <v>6.7916745249961599</v>
      </c>
      <c r="L1163" s="28" t="str">
        <f>IF(M1163=E1163,$E$2,IF(M1163=F1163,$F$2,IF(M1163=G1163,$G$2,IF(M1163=H1163,$H$2,IF(M1163=I1163,$I$2,0)))))</f>
        <v>SA_PV</v>
      </c>
      <c r="M1163" s="29">
        <f>MIN(E1163:I1163)</f>
        <v>0.44712177261918901</v>
      </c>
      <c r="N1163">
        <v>99</v>
      </c>
      <c r="O1163">
        <v>99</v>
      </c>
      <c r="P1163">
        <v>0.37257228312337098</v>
      </c>
      <c r="Q1163">
        <v>0.44712177261918901</v>
      </c>
      <c r="R1163">
        <v>99</v>
      </c>
      <c r="S1163">
        <v>11111.0191614613</v>
      </c>
      <c r="T1163">
        <v>8.9604205882394208</v>
      </c>
      <c r="U1163" s="28" t="str">
        <f>IF(V1163=N1163,$E$2,IF(V1163=O1163,$F$2,IF(V1163=P1163,$G$2,IF(V1163=Q1163,$H$2,IF(V1163=R1163,$I$2,0)))))</f>
        <v>SA_Diesel</v>
      </c>
      <c r="V1163" s="29">
        <f t="shared" si="36"/>
        <v>0.37257228312337098</v>
      </c>
      <c r="W1163" s="27">
        <v>99</v>
      </c>
      <c r="X1163">
        <v>99</v>
      </c>
      <c r="Y1163" s="28">
        <v>0.19994839108175</v>
      </c>
      <c r="Z1163" s="28">
        <v>0.44712177261918901</v>
      </c>
      <c r="AA1163" s="28">
        <v>99</v>
      </c>
      <c r="AB1163" s="23">
        <v>11111.0191614613</v>
      </c>
      <c r="AC1163" s="23">
        <v>8.9604205882394208</v>
      </c>
      <c r="AD1163" s="28" t="str">
        <f>IF(AE1163=W1163,$E$2,IF(AE1163=X1163,$F$2,IF(AE1163=Y1163,$G$2,IF(AE1163=Z1163,$H$2,IF(AE1163=AA1163,$I$2,0)))))</f>
        <v>SA_Diesel</v>
      </c>
      <c r="AE1163" s="29">
        <f t="shared" si="37"/>
        <v>0.19994839108175</v>
      </c>
    </row>
    <row r="1164" spans="1:31" x14ac:dyDescent="0.25">
      <c r="A1164">
        <v>1</v>
      </c>
      <c r="B1164" s="15">
        <v>16808</v>
      </c>
      <c r="C1164" s="15">
        <v>-67.791449999999998</v>
      </c>
      <c r="D1164" s="15">
        <v>-18.694364969999999</v>
      </c>
      <c r="E1164">
        <v>99</v>
      </c>
      <c r="F1164">
        <v>99</v>
      </c>
      <c r="G1164">
        <v>0.42529319994385001</v>
      </c>
      <c r="H1164">
        <v>0.50820412613861998</v>
      </c>
      <c r="I1164">
        <v>99</v>
      </c>
      <c r="J1164">
        <v>75985.341261495705</v>
      </c>
      <c r="K1164">
        <v>14.9872467971392</v>
      </c>
      <c r="L1164" s="28" t="str">
        <f>IF(M1164=E1164,$E$2,IF(M1164=F1164,$F$2,IF(M1164=G1164,$G$2,IF(M1164=H1164,$H$2,IF(M1164=I1164,$I$2,0)))))</f>
        <v>SA_Diesel</v>
      </c>
      <c r="M1164" s="29">
        <f>MIN(E1164:I1164)</f>
        <v>0.42529319994385001</v>
      </c>
      <c r="N1164">
        <v>99</v>
      </c>
      <c r="O1164">
        <v>99</v>
      </c>
      <c r="P1164">
        <v>0.31927675140566703</v>
      </c>
      <c r="Q1164">
        <v>0.50820412613861998</v>
      </c>
      <c r="R1164">
        <v>99</v>
      </c>
      <c r="S1164">
        <v>15969.381755835901</v>
      </c>
      <c r="T1164">
        <v>12.878420510943201</v>
      </c>
      <c r="U1164" s="28" t="str">
        <f>IF(V1164=N1164,$E$2,IF(V1164=O1164,$F$2,IF(V1164=P1164,$G$2,IF(V1164=Q1164,$H$2,IF(V1164=R1164,$I$2,0)))))</f>
        <v>SA_Diesel</v>
      </c>
      <c r="V1164" s="29">
        <f t="shared" si="36"/>
        <v>0.31927675140566703</v>
      </c>
      <c r="W1164" s="27">
        <v>99</v>
      </c>
      <c r="X1164">
        <v>99</v>
      </c>
      <c r="Y1164" s="28">
        <v>0.18184802181913301</v>
      </c>
      <c r="Z1164" s="28">
        <v>0.50820412613861998</v>
      </c>
      <c r="AA1164" s="28">
        <v>99</v>
      </c>
      <c r="AB1164" s="23">
        <v>15969.381755835901</v>
      </c>
      <c r="AC1164" s="23">
        <v>12.878420510943201</v>
      </c>
      <c r="AD1164" s="28" t="str">
        <f>IF(AE1164=W1164,$E$2,IF(AE1164=X1164,$F$2,IF(AE1164=Y1164,$G$2,IF(AE1164=Z1164,$H$2,IF(AE1164=AA1164,$I$2,0)))))</f>
        <v>SA_Diesel</v>
      </c>
      <c r="AE1164" s="29">
        <f t="shared" si="37"/>
        <v>0.18184802181913301</v>
      </c>
    </row>
    <row r="1165" spans="1:31" x14ac:dyDescent="0.25">
      <c r="A1165">
        <v>1</v>
      </c>
      <c r="B1165" s="15">
        <v>16813</v>
      </c>
      <c r="C1165" s="15">
        <v>-67.924991939999998</v>
      </c>
      <c r="D1165" s="15">
        <v>-17.818904839999998</v>
      </c>
      <c r="E1165">
        <v>99</v>
      </c>
      <c r="F1165">
        <v>99</v>
      </c>
      <c r="G1165">
        <v>0.74707754239036706</v>
      </c>
      <c r="H1165">
        <v>0.39717634257712697</v>
      </c>
      <c r="I1165">
        <v>99</v>
      </c>
      <c r="J1165">
        <v>74518.362395213</v>
      </c>
      <c r="K1165">
        <v>12.8924502413863</v>
      </c>
      <c r="L1165" s="28" t="str">
        <f>IF(M1165=E1165,$E$2,IF(M1165=F1165,$F$2,IF(M1165=G1165,$G$2,IF(M1165=H1165,$H$2,IF(M1165=I1165,$I$2,0)))))</f>
        <v>SA_PV</v>
      </c>
      <c r="M1165" s="29">
        <f>MIN(E1165:I1165)</f>
        <v>0.39717634257712697</v>
      </c>
      <c r="N1165">
        <v>99</v>
      </c>
      <c r="O1165">
        <v>99</v>
      </c>
      <c r="P1165">
        <v>0.53245887827648497</v>
      </c>
      <c r="Q1165">
        <v>0.39717634257712697</v>
      </c>
      <c r="R1165">
        <v>99</v>
      </c>
      <c r="S1165">
        <v>78818.306471739998</v>
      </c>
      <c r="T1165">
        <v>13.636385202723099</v>
      </c>
      <c r="U1165" s="28" t="str">
        <f>IF(V1165=N1165,$E$2,IF(V1165=O1165,$F$2,IF(V1165=P1165,$G$2,IF(V1165=Q1165,$H$2,IF(V1165=R1165,$I$2,0)))))</f>
        <v>SA_PV</v>
      </c>
      <c r="V1165" s="29">
        <f t="shared" si="36"/>
        <v>0.39717634257712697</v>
      </c>
      <c r="W1165" s="27">
        <v>99</v>
      </c>
      <c r="X1165">
        <v>99</v>
      </c>
      <c r="Y1165" s="28">
        <v>0.25424949886960002</v>
      </c>
      <c r="Z1165" s="28">
        <v>0.39717634257712697</v>
      </c>
      <c r="AA1165" s="28">
        <v>99</v>
      </c>
      <c r="AB1165" s="23">
        <v>16920.8479215675</v>
      </c>
      <c r="AC1165" s="23">
        <v>13.645725192587999</v>
      </c>
      <c r="AD1165" s="28" t="str">
        <f>IF(AE1165=W1165,$E$2,IF(AE1165=X1165,$F$2,IF(AE1165=Y1165,$G$2,IF(AE1165=Z1165,$H$2,IF(AE1165=AA1165,$I$2,0)))))</f>
        <v>SA_Diesel</v>
      </c>
      <c r="AE1165" s="29">
        <f t="shared" si="37"/>
        <v>0.25424949886960002</v>
      </c>
    </row>
    <row r="1166" spans="1:31" x14ac:dyDescent="0.25">
      <c r="A1166">
        <v>1</v>
      </c>
      <c r="B1166" s="15">
        <v>16822</v>
      </c>
      <c r="C1166" s="15">
        <v>-67.630670660000007</v>
      </c>
      <c r="D1166" s="15">
        <v>-18.256399999999999</v>
      </c>
      <c r="E1166">
        <v>99</v>
      </c>
      <c r="F1166">
        <v>99</v>
      </c>
      <c r="G1166">
        <v>0.63981609490819402</v>
      </c>
      <c r="H1166">
        <v>0.53448323858281799</v>
      </c>
      <c r="I1166">
        <v>99</v>
      </c>
      <c r="J1166">
        <v>58264.137201444602</v>
      </c>
      <c r="K1166">
        <v>10.080300553883101</v>
      </c>
      <c r="L1166" s="28" t="str">
        <f>IF(M1166=E1166,$E$2,IF(M1166=F1166,$F$2,IF(M1166=G1166,$G$2,IF(M1166=H1166,$H$2,IF(M1166=I1166,$I$2,0)))))</f>
        <v>SA_PV</v>
      </c>
      <c r="M1166" s="29">
        <f>MIN(E1166:I1166)</f>
        <v>0.53448323858281799</v>
      </c>
      <c r="N1166">
        <v>99</v>
      </c>
      <c r="O1166">
        <v>99</v>
      </c>
      <c r="P1166">
        <v>0.46139816931954503</v>
      </c>
      <c r="Q1166">
        <v>0.53448323858281799</v>
      </c>
      <c r="R1166">
        <v>99</v>
      </c>
      <c r="S1166">
        <v>16952.243044072799</v>
      </c>
      <c r="T1166">
        <v>13.671043617295901</v>
      </c>
      <c r="U1166" s="28" t="str">
        <f>IF(V1166=N1166,$E$2,IF(V1166=O1166,$F$2,IF(V1166=P1166,$G$2,IF(V1166=Q1166,$H$2,IF(V1166=R1166,$I$2,0)))))</f>
        <v>SA_Diesel</v>
      </c>
      <c r="V1166" s="29">
        <f t="shared" si="36"/>
        <v>0.46139816931954503</v>
      </c>
      <c r="W1166" s="27">
        <v>99</v>
      </c>
      <c r="X1166">
        <v>99</v>
      </c>
      <c r="Y1166" s="28">
        <v>0.23011567318611101</v>
      </c>
      <c r="Z1166" s="28">
        <v>0.53448323858281799</v>
      </c>
      <c r="AA1166" s="28">
        <v>99</v>
      </c>
      <c r="AB1166" s="23">
        <v>16952.243044072799</v>
      </c>
      <c r="AC1166" s="23">
        <v>13.671043617295901</v>
      </c>
      <c r="AD1166" s="28" t="str">
        <f>IF(AE1166=W1166,$E$2,IF(AE1166=X1166,$F$2,IF(AE1166=Y1166,$G$2,IF(AE1166=Z1166,$H$2,IF(AE1166=AA1166,$I$2,0)))))</f>
        <v>SA_Diesel</v>
      </c>
      <c r="AE1166" s="29">
        <f t="shared" si="37"/>
        <v>0.23011567318611101</v>
      </c>
    </row>
    <row r="1167" spans="1:31" x14ac:dyDescent="0.25">
      <c r="A1167">
        <v>1</v>
      </c>
      <c r="B1167" s="15">
        <v>16868</v>
      </c>
      <c r="C1167" s="15">
        <v>-66.097763</v>
      </c>
      <c r="D1167" s="15">
        <v>-10.9375825</v>
      </c>
      <c r="E1167">
        <v>99</v>
      </c>
      <c r="F1167">
        <v>99</v>
      </c>
      <c r="G1167">
        <v>0.398477838073306</v>
      </c>
      <c r="H1167">
        <v>0.51415438286831705</v>
      </c>
      <c r="I1167">
        <v>99</v>
      </c>
      <c r="J1167">
        <v>15969.381755835901</v>
      </c>
      <c r="K1167">
        <v>12.878420510943201</v>
      </c>
      <c r="L1167" s="28" t="str">
        <f>IF(M1167=E1167,$E$2,IF(M1167=F1167,$F$2,IF(M1167=G1167,$G$2,IF(M1167=H1167,$H$2,IF(M1167=I1167,$I$2,0)))))</f>
        <v>SA_Diesel</v>
      </c>
      <c r="M1167" s="29">
        <f>MIN(E1167:I1167)</f>
        <v>0.398477838073306</v>
      </c>
      <c r="N1167">
        <v>99</v>
      </c>
      <c r="O1167">
        <v>99</v>
      </c>
      <c r="P1167">
        <v>0.30151157416643198</v>
      </c>
      <c r="Q1167">
        <v>0.51415438286831705</v>
      </c>
      <c r="R1167">
        <v>99</v>
      </c>
      <c r="S1167">
        <v>10152.3679608494</v>
      </c>
      <c r="T1167">
        <v>8.1873215745415902</v>
      </c>
      <c r="U1167" s="28" t="str">
        <f>IF(V1167=N1167,$E$2,IF(V1167=O1167,$F$2,IF(V1167=P1167,$G$2,IF(V1167=Q1167,$H$2,IF(V1167=R1167,$I$2,0)))))</f>
        <v>SA_Diesel</v>
      </c>
      <c r="V1167" s="29">
        <f t="shared" si="36"/>
        <v>0.30151157416643198</v>
      </c>
      <c r="W1167" s="27">
        <v>99</v>
      </c>
      <c r="X1167">
        <v>99</v>
      </c>
      <c r="Y1167" s="28">
        <v>0.17581456539826101</v>
      </c>
      <c r="Z1167" s="28">
        <v>0.51415438286831705</v>
      </c>
      <c r="AA1167" s="28">
        <v>99</v>
      </c>
      <c r="AB1167" s="23">
        <v>10152.3679608494</v>
      </c>
      <c r="AC1167" s="23">
        <v>8.1873215745415902</v>
      </c>
      <c r="AD1167" s="28" t="str">
        <f>IF(AE1167=W1167,$E$2,IF(AE1167=X1167,$F$2,IF(AE1167=Y1167,$G$2,IF(AE1167=Z1167,$H$2,IF(AE1167=AA1167,$I$2,0)))))</f>
        <v>SA_Diesel</v>
      </c>
      <c r="AE1167" s="29">
        <f t="shared" si="37"/>
        <v>0.17581456539826101</v>
      </c>
    </row>
    <row r="1168" spans="1:31" x14ac:dyDescent="0.25">
      <c r="A1168">
        <v>1</v>
      </c>
      <c r="B1168" s="15">
        <v>16872</v>
      </c>
      <c r="C1168" s="15">
        <v>-65.516528059999999</v>
      </c>
      <c r="D1168" s="15">
        <v>-10.20726425</v>
      </c>
      <c r="E1168">
        <v>99</v>
      </c>
      <c r="F1168">
        <v>99</v>
      </c>
      <c r="G1168">
        <v>0.907969713613625</v>
      </c>
      <c r="H1168">
        <v>0.52276994279746203</v>
      </c>
      <c r="I1168">
        <v>99</v>
      </c>
      <c r="J1168">
        <v>78818.306471739998</v>
      </c>
      <c r="K1168">
        <v>13.636385202723099</v>
      </c>
      <c r="L1168" s="28" t="str">
        <f>IF(M1168=E1168,$E$2,IF(M1168=F1168,$F$2,IF(M1168=G1168,$G$2,IF(M1168=H1168,$H$2,IF(M1168=I1168,$I$2,0)))))</f>
        <v>SA_PV</v>
      </c>
      <c r="M1168" s="29">
        <f>MIN(E1168:I1168)</f>
        <v>0.52276994279746203</v>
      </c>
      <c r="N1168">
        <v>99</v>
      </c>
      <c r="O1168">
        <v>99</v>
      </c>
      <c r="P1168">
        <v>0.639049941711893</v>
      </c>
      <c r="Q1168">
        <v>0.52276994279746203</v>
      </c>
      <c r="R1168">
        <v>99</v>
      </c>
      <c r="S1168">
        <v>48043.165774978603</v>
      </c>
      <c r="T1168">
        <v>8.3119663970551194</v>
      </c>
      <c r="U1168" s="28" t="str">
        <f>IF(V1168=N1168,$E$2,IF(V1168=O1168,$F$2,IF(V1168=P1168,$G$2,IF(V1168=Q1168,$H$2,IF(V1168=R1168,$I$2,0)))))</f>
        <v>SA_PV</v>
      </c>
      <c r="V1168" s="29">
        <f t="shared" si="36"/>
        <v>0.52276994279746203</v>
      </c>
      <c r="W1168" s="27">
        <v>99</v>
      </c>
      <c r="X1168">
        <v>99</v>
      </c>
      <c r="Y1168" s="28">
        <v>0.290450237394833</v>
      </c>
      <c r="Z1168" s="28">
        <v>0.52276994279746203</v>
      </c>
      <c r="AA1168" s="28">
        <v>99</v>
      </c>
      <c r="AB1168" s="23">
        <v>7836.0897792903997</v>
      </c>
      <c r="AC1168" s="23">
        <v>6.3193717128295699</v>
      </c>
      <c r="AD1168" s="28" t="str">
        <f>IF(AE1168=W1168,$E$2,IF(AE1168=X1168,$F$2,IF(AE1168=Y1168,$G$2,IF(AE1168=Z1168,$H$2,IF(AE1168=AA1168,$I$2,0)))))</f>
        <v>SA_Diesel</v>
      </c>
      <c r="AE1168" s="29">
        <f t="shared" si="37"/>
        <v>0.290450237394833</v>
      </c>
    </row>
    <row r="1169" spans="1:31" x14ac:dyDescent="0.25">
      <c r="A1169">
        <v>1</v>
      </c>
      <c r="B1169" s="15">
        <v>16886</v>
      </c>
      <c r="C1169" s="15">
        <v>-65.767873600000001</v>
      </c>
      <c r="D1169" s="15">
        <v>-18.975236030000001</v>
      </c>
      <c r="E1169">
        <v>99</v>
      </c>
      <c r="F1169">
        <v>99</v>
      </c>
      <c r="G1169">
        <v>0.45210856181439302</v>
      </c>
      <c r="H1169">
        <v>0.43407737620076497</v>
      </c>
      <c r="I1169">
        <v>99</v>
      </c>
      <c r="J1169">
        <v>106263.193910474</v>
      </c>
      <c r="K1169">
        <v>13.8724796227773</v>
      </c>
      <c r="L1169" s="28" t="str">
        <f>IF(M1169=E1169,$E$2,IF(M1169=F1169,$F$2,IF(M1169=G1169,$G$2,IF(M1169=H1169,$H$2,IF(M1169=I1169,$I$2,0)))))</f>
        <v>SA_PV</v>
      </c>
      <c r="M1169" s="29">
        <f>MIN(E1169:I1169)</f>
        <v>0.43407737620076497</v>
      </c>
      <c r="N1169">
        <v>99</v>
      </c>
      <c r="O1169">
        <v>99</v>
      </c>
      <c r="P1169">
        <v>0.33704192864490101</v>
      </c>
      <c r="Q1169">
        <v>0.43407737620076497</v>
      </c>
      <c r="R1169">
        <v>99</v>
      </c>
      <c r="S1169">
        <v>12512.762936053299</v>
      </c>
      <c r="T1169">
        <v>10.0908491830217</v>
      </c>
      <c r="U1169" s="28" t="str">
        <f>IF(V1169=N1169,$E$2,IF(V1169=O1169,$F$2,IF(V1169=P1169,$G$2,IF(V1169=Q1169,$H$2,IF(V1169=R1169,$I$2,0)))))</f>
        <v>SA_Diesel</v>
      </c>
      <c r="V1169" s="29">
        <f t="shared" si="36"/>
        <v>0.33704192864490101</v>
      </c>
      <c r="W1169" s="27">
        <v>99</v>
      </c>
      <c r="X1169">
        <v>99</v>
      </c>
      <c r="Y1169" s="28">
        <v>0.18788147824000501</v>
      </c>
      <c r="Z1169" s="28">
        <v>0.43407737620076497</v>
      </c>
      <c r="AA1169" s="28">
        <v>99</v>
      </c>
      <c r="AB1169" s="23">
        <v>12512.762936053299</v>
      </c>
      <c r="AC1169" s="23">
        <v>10.0908491830217</v>
      </c>
      <c r="AD1169" s="28" t="str">
        <f>IF(AE1169=W1169,$E$2,IF(AE1169=X1169,$F$2,IF(AE1169=Y1169,$G$2,IF(AE1169=Z1169,$H$2,IF(AE1169=AA1169,$I$2,0)))))</f>
        <v>SA_Diesel</v>
      </c>
      <c r="AE1169" s="29">
        <f t="shared" si="37"/>
        <v>0.18788147824000501</v>
      </c>
    </row>
    <row r="1170" spans="1:31" x14ac:dyDescent="0.25">
      <c r="A1170">
        <v>1</v>
      </c>
      <c r="B1170" s="15">
        <v>16887</v>
      </c>
      <c r="C1170" s="15">
        <v>-65.954353209999994</v>
      </c>
      <c r="D1170" s="15">
        <v>-18.294050989999999</v>
      </c>
      <c r="E1170">
        <v>99</v>
      </c>
      <c r="F1170">
        <v>99</v>
      </c>
      <c r="G1170">
        <v>1.06886188483688</v>
      </c>
      <c r="H1170">
        <v>0.433882635341097</v>
      </c>
      <c r="I1170">
        <v>99</v>
      </c>
      <c r="J1170">
        <v>10152.3679608494</v>
      </c>
      <c r="K1170">
        <v>8.1873215745415902</v>
      </c>
      <c r="L1170" s="28" t="str">
        <f>IF(M1170=E1170,$E$2,IF(M1170=F1170,$F$2,IF(M1170=G1170,$G$2,IF(M1170=H1170,$H$2,IF(M1170=I1170,$I$2,0)))))</f>
        <v>SA_PV</v>
      </c>
      <c r="M1170" s="29">
        <f>MIN(E1170:I1170)</f>
        <v>0.433882635341097</v>
      </c>
      <c r="N1170">
        <v>99</v>
      </c>
      <c r="O1170">
        <v>99</v>
      </c>
      <c r="P1170">
        <v>0.74564100514730203</v>
      </c>
      <c r="Q1170">
        <v>0.433882635341097</v>
      </c>
      <c r="R1170">
        <v>99</v>
      </c>
      <c r="S1170">
        <v>74113.773804922006</v>
      </c>
      <c r="T1170">
        <v>12.8224522153844</v>
      </c>
      <c r="U1170" s="28" t="str">
        <f>IF(V1170=N1170,$E$2,IF(V1170=O1170,$F$2,IF(V1170=P1170,$G$2,IF(V1170=Q1170,$H$2,IF(V1170=R1170,$I$2,0)))))</f>
        <v>SA_PV</v>
      </c>
      <c r="V1170" s="29">
        <f t="shared" si="36"/>
        <v>0.433882635341097</v>
      </c>
      <c r="W1170" s="27">
        <v>99</v>
      </c>
      <c r="X1170">
        <v>99</v>
      </c>
      <c r="Y1170" s="28">
        <v>0.32665097592006598</v>
      </c>
      <c r="Z1170" s="28">
        <v>0.433882635341097</v>
      </c>
      <c r="AA1170" s="28">
        <v>99</v>
      </c>
      <c r="AB1170" s="23">
        <v>14564.8177168204</v>
      </c>
      <c r="AC1170" s="23">
        <v>11.745717529352801</v>
      </c>
      <c r="AD1170" s="28" t="str">
        <f>IF(AE1170=W1170,$E$2,IF(AE1170=X1170,$F$2,IF(AE1170=Y1170,$G$2,IF(AE1170=Z1170,$H$2,IF(AE1170=AA1170,$I$2,0)))))</f>
        <v>SA_Diesel</v>
      </c>
      <c r="AE1170" s="29">
        <f t="shared" si="37"/>
        <v>0.32665097592006598</v>
      </c>
    </row>
    <row r="1171" spans="1:31" x14ac:dyDescent="0.25">
      <c r="A1171">
        <v>1</v>
      </c>
      <c r="B1171" s="15">
        <v>16891</v>
      </c>
      <c r="C1171" s="15">
        <v>-65.652528630000006</v>
      </c>
      <c r="D1171" s="15">
        <v>-19.04216065</v>
      </c>
      <c r="E1171">
        <v>99</v>
      </c>
      <c r="F1171">
        <v>99</v>
      </c>
      <c r="G1171">
        <v>0.559370009296565</v>
      </c>
      <c r="H1171">
        <v>0.44140775635568502</v>
      </c>
      <c r="I1171">
        <v>99</v>
      </c>
      <c r="J1171">
        <v>48043.165774978603</v>
      </c>
      <c r="K1171">
        <v>8.3119663970551194</v>
      </c>
      <c r="L1171" s="28" t="str">
        <f>IF(M1171=E1171,$E$2,IF(M1171=F1171,$F$2,IF(M1171=G1171,$G$2,IF(M1171=H1171,$H$2,IF(M1171=I1171,$I$2,0)))))</f>
        <v>SA_PV</v>
      </c>
      <c r="M1171" s="29">
        <f>MIN(E1171:I1171)</f>
        <v>0.44140775635568502</v>
      </c>
      <c r="N1171">
        <v>99</v>
      </c>
      <c r="O1171">
        <v>99</v>
      </c>
      <c r="P1171">
        <v>0.40810263760184101</v>
      </c>
      <c r="Q1171">
        <v>0.44140775635568502</v>
      </c>
      <c r="R1171">
        <v>99</v>
      </c>
      <c r="S1171">
        <v>16388.943635191499</v>
      </c>
      <c r="T1171">
        <v>13.216773892139599</v>
      </c>
      <c r="U1171" s="28" t="str">
        <f>IF(V1171=N1171,$E$2,IF(V1171=O1171,$F$2,IF(V1171=P1171,$G$2,IF(V1171=Q1171,$H$2,IF(V1171=R1171,$I$2,0)))))</f>
        <v>SA_Diesel</v>
      </c>
      <c r="V1171" s="29">
        <f t="shared" si="36"/>
        <v>0.40810263760184101</v>
      </c>
      <c r="W1171" s="27">
        <v>99</v>
      </c>
      <c r="X1171">
        <v>99</v>
      </c>
      <c r="Y1171" s="28">
        <v>0.21201530392349399</v>
      </c>
      <c r="Z1171" s="28">
        <v>0.44140775635568502</v>
      </c>
      <c r="AA1171" s="28">
        <v>99</v>
      </c>
      <c r="AB1171" s="23">
        <v>16388.943635191499</v>
      </c>
      <c r="AC1171" s="23">
        <v>13.216773892139599</v>
      </c>
      <c r="AD1171" s="28" t="str">
        <f>IF(AE1171=W1171,$E$2,IF(AE1171=X1171,$F$2,IF(AE1171=Y1171,$G$2,IF(AE1171=Z1171,$H$2,IF(AE1171=AA1171,$I$2,0)))))</f>
        <v>SA_Diesel</v>
      </c>
      <c r="AE1171" s="29">
        <f t="shared" si="37"/>
        <v>0.21201530392349399</v>
      </c>
    </row>
    <row r="1172" spans="1:31" x14ac:dyDescent="0.25">
      <c r="A1172">
        <v>1</v>
      </c>
      <c r="B1172" s="15">
        <v>16893</v>
      </c>
      <c r="C1172" s="15">
        <v>-65.548178449999995</v>
      </c>
      <c r="D1172" s="15">
        <v>-18.525373649999999</v>
      </c>
      <c r="E1172">
        <v>99</v>
      </c>
      <c r="F1172">
        <v>99</v>
      </c>
      <c r="G1172">
        <v>0.80070826613145296</v>
      </c>
      <c r="H1172">
        <v>0.42623375679828401</v>
      </c>
      <c r="I1172">
        <v>99</v>
      </c>
      <c r="J1172">
        <v>63700.372595514498</v>
      </c>
      <c r="K1172">
        <v>11.0208257085665</v>
      </c>
      <c r="L1172" s="28" t="str">
        <f>IF(M1172=E1172,$E$2,IF(M1172=F1172,$F$2,IF(M1172=G1172,$G$2,IF(M1172=H1172,$H$2,IF(M1172=I1172,$I$2,0)))))</f>
        <v>SA_PV</v>
      </c>
      <c r="M1172" s="29">
        <f>MIN(E1172:I1172)</f>
        <v>0.42623375679828401</v>
      </c>
      <c r="N1172">
        <v>99</v>
      </c>
      <c r="O1172">
        <v>99</v>
      </c>
      <c r="P1172">
        <v>0.56798923275495405</v>
      </c>
      <c r="Q1172">
        <v>0.42623375679828401</v>
      </c>
      <c r="R1172">
        <v>99</v>
      </c>
      <c r="S1172">
        <v>58261.834366635398</v>
      </c>
      <c r="T1172">
        <v>10.0799021395563</v>
      </c>
      <c r="U1172" s="28" t="str">
        <f>IF(V1172=N1172,$E$2,IF(V1172=O1172,$F$2,IF(V1172=P1172,$G$2,IF(V1172=Q1172,$H$2,IF(V1172=R1172,$I$2,0)))))</f>
        <v>SA_PV</v>
      </c>
      <c r="V1172" s="29">
        <f t="shared" si="36"/>
        <v>0.42623375679828401</v>
      </c>
      <c r="W1172" s="27">
        <v>99</v>
      </c>
      <c r="X1172">
        <v>99</v>
      </c>
      <c r="Y1172" s="28">
        <v>0.26631641171134401</v>
      </c>
      <c r="Z1172" s="28">
        <v>0.42623375679828401</v>
      </c>
      <c r="AA1172" s="28">
        <v>99</v>
      </c>
      <c r="AB1172" s="23">
        <v>11655.0652058836</v>
      </c>
      <c r="AC1172" s="23">
        <v>9.3991635430081892</v>
      </c>
      <c r="AD1172" s="28" t="str">
        <f>IF(AE1172=W1172,$E$2,IF(AE1172=X1172,$F$2,IF(AE1172=Y1172,$G$2,IF(AE1172=Z1172,$H$2,IF(AE1172=AA1172,$I$2,0)))))</f>
        <v>SA_Diesel</v>
      </c>
      <c r="AE1172" s="29">
        <f t="shared" si="37"/>
        <v>0.26631641171134401</v>
      </c>
    </row>
    <row r="1173" spans="1:31" x14ac:dyDescent="0.25">
      <c r="A1173">
        <v>1</v>
      </c>
      <c r="B1173" s="15">
        <v>16937</v>
      </c>
      <c r="C1173" s="15">
        <v>-66.587955570000005</v>
      </c>
      <c r="D1173" s="15">
        <v>-18.128476299999999</v>
      </c>
      <c r="E1173">
        <v>99</v>
      </c>
      <c r="F1173">
        <v>99</v>
      </c>
      <c r="G1173">
        <v>0.85433898987253898</v>
      </c>
      <c r="H1173">
        <v>0.41776431713836099</v>
      </c>
      <c r="I1173">
        <v>99</v>
      </c>
      <c r="J1173">
        <v>74113.773804922006</v>
      </c>
      <c r="K1173">
        <v>12.8224522153844</v>
      </c>
      <c r="L1173" s="28" t="str">
        <f>IF(M1173=E1173,$E$2,IF(M1173=F1173,$F$2,IF(M1173=G1173,$G$2,IF(M1173=H1173,$H$2,IF(M1173=I1173,$I$2,0)))))</f>
        <v>SA_PV</v>
      </c>
      <c r="M1173" s="29">
        <f>MIN(E1173:I1173)</f>
        <v>0.41776431713836099</v>
      </c>
      <c r="N1173">
        <v>99</v>
      </c>
      <c r="O1173">
        <v>99</v>
      </c>
      <c r="P1173">
        <v>0.60351958723342303</v>
      </c>
      <c r="Q1173">
        <v>0.41776431713836099</v>
      </c>
      <c r="R1173">
        <v>99</v>
      </c>
      <c r="S1173">
        <v>49789.900809065897</v>
      </c>
      <c r="T1173">
        <v>8.6141696901498097</v>
      </c>
      <c r="U1173" s="28" t="str">
        <f>IF(V1173=N1173,$E$2,IF(V1173=O1173,$F$2,IF(V1173=P1173,$G$2,IF(V1173=Q1173,$H$2,IF(V1173=R1173,$I$2,0)))))</f>
        <v>SA_PV</v>
      </c>
      <c r="V1173" s="29">
        <f t="shared" si="36"/>
        <v>0.41776431713836099</v>
      </c>
      <c r="W1173" s="27">
        <v>99</v>
      </c>
      <c r="X1173">
        <v>99</v>
      </c>
      <c r="Y1173" s="28">
        <v>0.27838332455308801</v>
      </c>
      <c r="Z1173" s="28">
        <v>0.41776431713836099</v>
      </c>
      <c r="AA1173" s="28">
        <v>99</v>
      </c>
      <c r="AB1173" s="23">
        <v>10162.213478167199</v>
      </c>
      <c r="AC1173" s="23">
        <v>8.1952614380945796</v>
      </c>
      <c r="AD1173" s="28" t="str">
        <f>IF(AE1173=W1173,$E$2,IF(AE1173=X1173,$F$2,IF(AE1173=Y1173,$G$2,IF(AE1173=Z1173,$H$2,IF(AE1173=AA1173,$I$2,0)))))</f>
        <v>SA_Diesel</v>
      </c>
      <c r="AE1173" s="29">
        <f t="shared" si="37"/>
        <v>0.27838332455308801</v>
      </c>
    </row>
    <row r="1174" spans="1:31" x14ac:dyDescent="0.25">
      <c r="A1174">
        <v>1</v>
      </c>
      <c r="B1174" s="15">
        <v>16970</v>
      </c>
      <c r="C1174" s="15">
        <v>-66.43422004</v>
      </c>
      <c r="D1174" s="15">
        <v>-18.119073740000001</v>
      </c>
      <c r="E1174">
        <v>99</v>
      </c>
      <c r="F1174">
        <v>99</v>
      </c>
      <c r="G1174">
        <v>0.559370009296565</v>
      </c>
      <c r="H1174">
        <v>0.418668568907059</v>
      </c>
      <c r="I1174">
        <v>99</v>
      </c>
      <c r="J1174">
        <v>84842.318211614198</v>
      </c>
      <c r="K1174">
        <v>14.6786017667152</v>
      </c>
      <c r="L1174" s="28" t="str">
        <f>IF(M1174=E1174,$E$2,IF(M1174=F1174,$F$2,IF(M1174=G1174,$G$2,IF(M1174=H1174,$H$2,IF(M1174=I1174,$I$2,0)))))</f>
        <v>SA_PV</v>
      </c>
      <c r="M1174" s="29">
        <f>MIN(E1174:I1174)</f>
        <v>0.418668568907059</v>
      </c>
      <c r="N1174">
        <v>99</v>
      </c>
      <c r="O1174">
        <v>99</v>
      </c>
      <c r="P1174">
        <v>0.40810263760184101</v>
      </c>
      <c r="Q1174">
        <v>0.418668568907059</v>
      </c>
      <c r="R1174">
        <v>99</v>
      </c>
      <c r="S1174">
        <v>11920.817386790901</v>
      </c>
      <c r="T1174">
        <v>9.6134779347456103</v>
      </c>
      <c r="U1174" s="28" t="str">
        <f>IF(V1174=N1174,$E$2,IF(V1174=O1174,$F$2,IF(V1174=P1174,$G$2,IF(V1174=Q1174,$H$2,IF(V1174=R1174,$I$2,0)))))</f>
        <v>SA_Diesel</v>
      </c>
      <c r="V1174" s="29">
        <f t="shared" si="36"/>
        <v>0.40810263760184101</v>
      </c>
      <c r="W1174" s="27">
        <v>99</v>
      </c>
      <c r="X1174">
        <v>99</v>
      </c>
      <c r="Y1174" s="28">
        <v>0.21201530392349399</v>
      </c>
      <c r="Z1174" s="28">
        <v>0.418668568907059</v>
      </c>
      <c r="AA1174" s="28">
        <v>99</v>
      </c>
      <c r="AB1174" s="23">
        <v>11920.817386790901</v>
      </c>
      <c r="AC1174" s="23">
        <v>9.6134779347456103</v>
      </c>
      <c r="AD1174" s="28" t="str">
        <f>IF(AE1174=W1174,$E$2,IF(AE1174=X1174,$F$2,IF(AE1174=Y1174,$G$2,IF(AE1174=Z1174,$H$2,IF(AE1174=AA1174,$I$2,0)))))</f>
        <v>SA_Diesel</v>
      </c>
      <c r="AE1174" s="29">
        <f t="shared" si="37"/>
        <v>0.21201530392349399</v>
      </c>
    </row>
    <row r="1175" spans="1:31" x14ac:dyDescent="0.25">
      <c r="A1175">
        <v>1</v>
      </c>
      <c r="B1175" s="15">
        <v>16971</v>
      </c>
      <c r="C1175" s="15">
        <v>-65.730662890000005</v>
      </c>
      <c r="D1175" s="15">
        <v>-18.663536220000001</v>
      </c>
      <c r="E1175">
        <v>99</v>
      </c>
      <c r="F1175">
        <v>99</v>
      </c>
      <c r="G1175">
        <v>0.69344681864928104</v>
      </c>
      <c r="H1175">
        <v>0.43840634368780801</v>
      </c>
      <c r="I1175">
        <v>99</v>
      </c>
      <c r="J1175">
        <v>58261.834366635398</v>
      </c>
      <c r="K1175">
        <v>10.0799021395563</v>
      </c>
      <c r="L1175" s="28" t="str">
        <f>IF(M1175=E1175,$E$2,IF(M1175=F1175,$F$2,IF(M1175=G1175,$G$2,IF(M1175=H1175,$H$2,IF(M1175=I1175,$I$2,0)))))</f>
        <v>SA_PV</v>
      </c>
      <c r="M1175" s="29">
        <f>MIN(E1175:I1175)</f>
        <v>0.43840634368780801</v>
      </c>
      <c r="N1175">
        <v>99</v>
      </c>
      <c r="O1175">
        <v>99</v>
      </c>
      <c r="P1175">
        <v>0.496928523798015</v>
      </c>
      <c r="Q1175">
        <v>0.43840634368780801</v>
      </c>
      <c r="R1175">
        <v>99</v>
      </c>
      <c r="S1175">
        <v>48941.742934561596</v>
      </c>
      <c r="T1175">
        <v>8.4674295734535701</v>
      </c>
      <c r="U1175" s="28" t="str">
        <f>IF(V1175=N1175,$E$2,IF(V1175=O1175,$F$2,IF(V1175=P1175,$G$2,IF(V1175=Q1175,$H$2,IF(V1175=R1175,$I$2,0)))))</f>
        <v>SA_PV</v>
      </c>
      <c r="V1175" s="29">
        <f t="shared" si="36"/>
        <v>0.43840634368780801</v>
      </c>
      <c r="W1175" s="27">
        <v>99</v>
      </c>
      <c r="X1175">
        <v>99</v>
      </c>
      <c r="Y1175" s="28">
        <v>0.242182586027855</v>
      </c>
      <c r="Z1175" s="28">
        <v>0.43840634368780801</v>
      </c>
      <c r="AA1175" s="28">
        <v>99</v>
      </c>
      <c r="AB1175" s="23">
        <v>9518.7735940958992</v>
      </c>
      <c r="AC1175" s="23">
        <v>7.6763628653583202</v>
      </c>
      <c r="AD1175" s="28" t="str">
        <f>IF(AE1175=W1175,$E$2,IF(AE1175=X1175,$F$2,IF(AE1175=Y1175,$G$2,IF(AE1175=Z1175,$H$2,IF(AE1175=AA1175,$I$2,0)))))</f>
        <v>SA_Diesel</v>
      </c>
      <c r="AE1175" s="29">
        <f t="shared" si="37"/>
        <v>0.242182586027855</v>
      </c>
    </row>
    <row r="1176" spans="1:31" x14ac:dyDescent="0.25">
      <c r="A1176">
        <v>1</v>
      </c>
      <c r="B1176" s="15">
        <v>16983</v>
      </c>
      <c r="C1176" s="15">
        <v>-66.169741650000006</v>
      </c>
      <c r="D1176" s="15">
        <v>-17.94545707</v>
      </c>
      <c r="E1176">
        <v>99</v>
      </c>
      <c r="F1176">
        <v>99</v>
      </c>
      <c r="G1176">
        <v>0.559370009296565</v>
      </c>
      <c r="H1176">
        <v>0.42887999741698701</v>
      </c>
      <c r="I1176">
        <v>99</v>
      </c>
      <c r="J1176">
        <v>49789.900809065897</v>
      </c>
      <c r="K1176">
        <v>8.6141696901498097</v>
      </c>
      <c r="L1176" s="28" t="str">
        <f>IF(M1176=E1176,$E$2,IF(M1176=F1176,$F$2,IF(M1176=G1176,$G$2,IF(M1176=H1176,$H$2,IF(M1176=I1176,$I$2,0)))))</f>
        <v>SA_PV</v>
      </c>
      <c r="M1176" s="29">
        <f>MIN(E1176:I1176)</f>
        <v>0.42887999741698701</v>
      </c>
      <c r="N1176">
        <v>99</v>
      </c>
      <c r="O1176">
        <v>99</v>
      </c>
      <c r="P1176">
        <v>0.40810263760184101</v>
      </c>
      <c r="Q1176">
        <v>0.42887999741698701</v>
      </c>
      <c r="R1176">
        <v>99</v>
      </c>
      <c r="S1176">
        <v>10373.877162856699</v>
      </c>
      <c r="T1176">
        <v>8.3659564581025005</v>
      </c>
      <c r="U1176" s="28" t="str">
        <f>IF(V1176=N1176,$E$2,IF(V1176=O1176,$F$2,IF(V1176=P1176,$G$2,IF(V1176=Q1176,$H$2,IF(V1176=R1176,$I$2,0)))))</f>
        <v>SA_Diesel</v>
      </c>
      <c r="V1176" s="29">
        <f t="shared" si="36"/>
        <v>0.40810263760184101</v>
      </c>
      <c r="W1176" s="27">
        <v>99</v>
      </c>
      <c r="X1176">
        <v>99</v>
      </c>
      <c r="Y1176" s="28">
        <v>0.21201530392349399</v>
      </c>
      <c r="Z1176" s="28">
        <v>0.42887999741698701</v>
      </c>
      <c r="AA1176" s="28">
        <v>99</v>
      </c>
      <c r="AB1176" s="23">
        <v>10373.877162856699</v>
      </c>
      <c r="AC1176" s="23">
        <v>8.3659564581025005</v>
      </c>
      <c r="AD1176" s="28" t="str">
        <f>IF(AE1176=W1176,$E$2,IF(AE1176=X1176,$F$2,IF(AE1176=Y1176,$G$2,IF(AE1176=Z1176,$H$2,IF(AE1176=AA1176,$I$2,0)))))</f>
        <v>SA_Diesel</v>
      </c>
      <c r="AE1176" s="29">
        <f t="shared" si="37"/>
        <v>0.21201530392349399</v>
      </c>
    </row>
    <row r="1177" spans="1:31" x14ac:dyDescent="0.25">
      <c r="A1177">
        <v>1</v>
      </c>
      <c r="B1177" s="15">
        <v>16993</v>
      </c>
      <c r="C1177" s="15">
        <v>-66.064787199999998</v>
      </c>
      <c r="D1177" s="15">
        <v>-18.156656609999999</v>
      </c>
      <c r="E1177">
        <v>99</v>
      </c>
      <c r="F1177">
        <v>99</v>
      </c>
      <c r="G1177">
        <v>0.72026218051982405</v>
      </c>
      <c r="H1177">
        <v>0.43368806913690799</v>
      </c>
      <c r="I1177">
        <v>99</v>
      </c>
      <c r="J1177">
        <v>58532.624527944601</v>
      </c>
      <c r="K1177">
        <v>10.1267516484333</v>
      </c>
      <c r="L1177" s="28" t="str">
        <f>IF(M1177=E1177,$E$2,IF(M1177=F1177,$F$2,IF(M1177=G1177,$G$2,IF(M1177=H1177,$H$2,IF(M1177=I1177,$I$2,0)))))</f>
        <v>SA_PV</v>
      </c>
      <c r="M1177" s="29">
        <f>MIN(E1177:I1177)</f>
        <v>0.43368806913690799</v>
      </c>
      <c r="N1177">
        <v>99</v>
      </c>
      <c r="O1177">
        <v>99</v>
      </c>
      <c r="P1177">
        <v>0.51469370103724998</v>
      </c>
      <c r="Q1177">
        <v>0.43368806913690799</v>
      </c>
      <c r="R1177">
        <v>99</v>
      </c>
      <c r="S1177">
        <v>63244.318898834797</v>
      </c>
      <c r="T1177">
        <v>10.9419236849195</v>
      </c>
      <c r="U1177" s="28" t="str">
        <f>IF(V1177=N1177,$E$2,IF(V1177=O1177,$F$2,IF(V1177=P1177,$G$2,IF(V1177=Q1177,$H$2,IF(V1177=R1177,$I$2,0)))))</f>
        <v>SA_PV</v>
      </c>
      <c r="V1177" s="29">
        <f t="shared" si="36"/>
        <v>0.43368806913690799</v>
      </c>
      <c r="W1177" s="27">
        <v>99</v>
      </c>
      <c r="X1177">
        <v>99</v>
      </c>
      <c r="Y1177" s="28">
        <v>0.248216042448727</v>
      </c>
      <c r="Z1177" s="28">
        <v>0.43368806913690799</v>
      </c>
      <c r="AA1177" s="28">
        <v>99</v>
      </c>
      <c r="AB1177" s="23">
        <v>12434.3314682363</v>
      </c>
      <c r="AC1177" s="23">
        <v>10.027598555083699</v>
      </c>
      <c r="AD1177" s="28" t="str">
        <f>IF(AE1177=W1177,$E$2,IF(AE1177=X1177,$F$2,IF(AE1177=Y1177,$G$2,IF(AE1177=Z1177,$H$2,IF(AE1177=AA1177,$I$2,0)))))</f>
        <v>SA_Diesel</v>
      </c>
      <c r="AE1177" s="29">
        <f t="shared" si="37"/>
        <v>0.248216042448727</v>
      </c>
    </row>
    <row r="1178" spans="1:31" x14ac:dyDescent="0.25">
      <c r="A1178">
        <v>1</v>
      </c>
      <c r="B1178" s="15">
        <v>16994</v>
      </c>
      <c r="C1178" s="15">
        <v>-66.002582439999998</v>
      </c>
      <c r="D1178" s="15">
        <v>-18.23753013</v>
      </c>
      <c r="E1178">
        <v>99</v>
      </c>
      <c r="F1178">
        <v>99</v>
      </c>
      <c r="G1178">
        <v>0.934785075484169</v>
      </c>
      <c r="H1178">
        <v>0.44080419059950099</v>
      </c>
      <c r="I1178">
        <v>99</v>
      </c>
      <c r="J1178">
        <v>48941.742934561596</v>
      </c>
      <c r="K1178">
        <v>8.4674295734535701</v>
      </c>
      <c r="L1178" s="28" t="str">
        <f>IF(M1178=E1178,$E$2,IF(M1178=F1178,$F$2,IF(M1178=G1178,$G$2,IF(M1178=H1178,$H$2,IF(M1178=I1178,$I$2,0)))))</f>
        <v>SA_PV</v>
      </c>
      <c r="M1178" s="29">
        <f>MIN(E1178:I1178)</f>
        <v>0.44080419059950099</v>
      </c>
      <c r="N1178">
        <v>99</v>
      </c>
      <c r="O1178">
        <v>99</v>
      </c>
      <c r="P1178">
        <v>0.65681511895112799</v>
      </c>
      <c r="Q1178">
        <v>0.44080419059950099</v>
      </c>
      <c r="R1178">
        <v>99</v>
      </c>
      <c r="S1178">
        <v>53274.967866753497</v>
      </c>
      <c r="T1178">
        <v>9.2171224682964503</v>
      </c>
      <c r="U1178" s="28" t="str">
        <f>IF(V1178=N1178,$E$2,IF(V1178=O1178,$F$2,IF(V1178=P1178,$G$2,IF(V1178=Q1178,$H$2,IF(V1178=R1178,$I$2,0)))))</f>
        <v>SA_PV</v>
      </c>
      <c r="V1178" s="29">
        <f t="shared" si="36"/>
        <v>0.44080419059950099</v>
      </c>
      <c r="W1178" s="27">
        <v>99</v>
      </c>
      <c r="X1178">
        <v>99</v>
      </c>
      <c r="Y1178" s="28">
        <v>0.296483693815705</v>
      </c>
      <c r="Z1178" s="28">
        <v>0.44080419059950099</v>
      </c>
      <c r="AA1178" s="28">
        <v>99</v>
      </c>
      <c r="AB1178" s="23">
        <v>10305.1870042521</v>
      </c>
      <c r="AC1178" s="23">
        <v>8.3105616556612691</v>
      </c>
      <c r="AD1178" s="28" t="str">
        <f>IF(AE1178=W1178,$E$2,IF(AE1178=X1178,$F$2,IF(AE1178=Y1178,$G$2,IF(AE1178=Z1178,$H$2,IF(AE1178=AA1178,$I$2,0)))))</f>
        <v>SA_Diesel</v>
      </c>
      <c r="AE1178" s="29">
        <f t="shared" si="37"/>
        <v>0.296483693815705</v>
      </c>
    </row>
    <row r="1179" spans="1:31" x14ac:dyDescent="0.25">
      <c r="A1179">
        <v>1</v>
      </c>
      <c r="B1179" s="15">
        <v>17071</v>
      </c>
      <c r="C1179" s="15">
        <v>-62.528226080000003</v>
      </c>
      <c r="D1179" s="15">
        <v>-19.17589473</v>
      </c>
      <c r="E1179">
        <v>99</v>
      </c>
      <c r="F1179">
        <v>99</v>
      </c>
      <c r="G1179">
        <v>0.53255464742602199</v>
      </c>
      <c r="H1179">
        <v>0.45075737348444</v>
      </c>
      <c r="I1179">
        <v>99</v>
      </c>
      <c r="J1179">
        <v>52179.329902908597</v>
      </c>
      <c r="K1179">
        <v>9.0275657271468308</v>
      </c>
      <c r="L1179" s="28" t="str">
        <f>IF(M1179=E1179,$E$2,IF(M1179=F1179,$F$2,IF(M1179=G1179,$G$2,IF(M1179=H1179,$H$2,IF(M1179=I1179,$I$2,0)))))</f>
        <v>SA_PV</v>
      </c>
      <c r="M1179" s="29">
        <f>MIN(E1179:I1179)</f>
        <v>0.45075737348444</v>
      </c>
      <c r="N1179">
        <v>99</v>
      </c>
      <c r="O1179">
        <v>99</v>
      </c>
      <c r="P1179">
        <v>0.39033746036260603</v>
      </c>
      <c r="Q1179">
        <v>0.45075737348444</v>
      </c>
      <c r="R1179">
        <v>99</v>
      </c>
      <c r="S1179">
        <v>22771.995640978101</v>
      </c>
      <c r="T1179">
        <v>18.364351245514499</v>
      </c>
      <c r="U1179" s="28" t="str">
        <f>IF(V1179=N1179,$E$2,IF(V1179=O1179,$F$2,IF(V1179=P1179,$G$2,IF(V1179=Q1179,$H$2,IF(V1179=R1179,$I$2,0)))))</f>
        <v>SA_Diesel</v>
      </c>
      <c r="V1179" s="29">
        <f t="shared" si="36"/>
        <v>0.39033746036260603</v>
      </c>
      <c r="W1179" s="27">
        <v>99</v>
      </c>
      <c r="X1179">
        <v>99</v>
      </c>
      <c r="Y1179" s="28">
        <v>0.205981847502622</v>
      </c>
      <c r="Z1179" s="28">
        <v>0.45075737348444</v>
      </c>
      <c r="AA1179" s="28">
        <v>99</v>
      </c>
      <c r="AB1179" s="23">
        <v>22771.995640978101</v>
      </c>
      <c r="AC1179" s="23">
        <v>18.364351245514499</v>
      </c>
      <c r="AD1179" s="28" t="str">
        <f>IF(AE1179=W1179,$E$2,IF(AE1179=X1179,$F$2,IF(AE1179=Y1179,$G$2,IF(AE1179=Z1179,$H$2,IF(AE1179=AA1179,$I$2,0)))))</f>
        <v>SA_Diesel</v>
      </c>
      <c r="AE1179" s="29">
        <f t="shared" si="37"/>
        <v>0.205981847502622</v>
      </c>
    </row>
    <row r="1180" spans="1:31" x14ac:dyDescent="0.25">
      <c r="A1180">
        <v>1</v>
      </c>
      <c r="B1180" s="15">
        <v>17072</v>
      </c>
      <c r="C1180" s="15">
        <v>-62.93298386</v>
      </c>
      <c r="D1180" s="15">
        <v>-17.949413849999999</v>
      </c>
      <c r="E1180">
        <v>99</v>
      </c>
      <c r="F1180">
        <v>99</v>
      </c>
      <c r="G1180">
        <v>0.50573928555547898</v>
      </c>
      <c r="H1180">
        <v>0.44837493493536801</v>
      </c>
      <c r="I1180">
        <v>0.31389816042424801</v>
      </c>
      <c r="J1180">
        <v>63244.318898834797</v>
      </c>
      <c r="K1180">
        <v>10.9419236849195</v>
      </c>
      <c r="L1180" s="28" t="str">
        <f>IF(M1180=E1180,$E$2,IF(M1180=F1180,$F$2,IF(M1180=G1180,$G$2,IF(M1180=H1180,$H$2,IF(M1180=I1180,$I$2,0)))))</f>
        <v>Grid_extension</v>
      </c>
      <c r="M1180" s="29">
        <f>MIN(E1180:I1180)</f>
        <v>0.31389816042424801</v>
      </c>
      <c r="N1180">
        <v>99</v>
      </c>
      <c r="O1180">
        <v>99</v>
      </c>
      <c r="P1180">
        <v>0.37257228312337098</v>
      </c>
      <c r="Q1180">
        <v>0.44837493493536801</v>
      </c>
      <c r="R1180">
        <v>0.31389816042424801</v>
      </c>
      <c r="S1180">
        <v>263225.49369009899</v>
      </c>
      <c r="T1180">
        <v>37.5263207858575</v>
      </c>
      <c r="U1180" s="28" t="str">
        <f>IF(V1180=N1180,$E$2,IF(V1180=O1180,$F$2,IF(V1180=P1180,$G$2,IF(V1180=Q1180,$H$2,IF(V1180=R1180,$I$2,0)))))</f>
        <v>Grid_extension</v>
      </c>
      <c r="V1180" s="29">
        <f t="shared" si="36"/>
        <v>0.31389816042424801</v>
      </c>
      <c r="W1180" s="27">
        <v>99</v>
      </c>
      <c r="X1180">
        <v>99</v>
      </c>
      <c r="Y1180" s="28">
        <v>0.19994839108175</v>
      </c>
      <c r="Z1180" s="28">
        <v>0.44837493493536801</v>
      </c>
      <c r="AA1180" s="28">
        <v>99</v>
      </c>
      <c r="AB1180" s="23">
        <v>80533.228735573095</v>
      </c>
      <c r="AC1180" s="23">
        <v>64.9455815270789</v>
      </c>
      <c r="AD1180" s="28" t="str">
        <f>IF(AE1180=W1180,$E$2,IF(AE1180=X1180,$F$2,IF(AE1180=Y1180,$G$2,IF(AE1180=Z1180,$H$2,IF(AE1180=AA1180,$I$2,0)))))</f>
        <v>SA_Diesel</v>
      </c>
      <c r="AE1180" s="29">
        <f t="shared" si="37"/>
        <v>0.19994839108175</v>
      </c>
    </row>
    <row r="1181" spans="1:31" x14ac:dyDescent="0.25">
      <c r="A1181">
        <v>1</v>
      </c>
      <c r="B1181" s="15">
        <v>17079</v>
      </c>
      <c r="C1181" s="15">
        <v>-63.09428767</v>
      </c>
      <c r="D1181" s="15">
        <v>-16.247064699999999</v>
      </c>
      <c r="E1181">
        <v>99</v>
      </c>
      <c r="F1181">
        <v>99</v>
      </c>
      <c r="G1181">
        <v>0.63981609490819402</v>
      </c>
      <c r="H1181">
        <v>0.51800985226315199</v>
      </c>
      <c r="I1181">
        <v>99</v>
      </c>
      <c r="J1181">
        <v>53274.967866753497</v>
      </c>
      <c r="K1181">
        <v>9.2171224682964503</v>
      </c>
      <c r="L1181" s="28" t="str">
        <f>IF(M1181=E1181,$E$2,IF(M1181=F1181,$F$2,IF(M1181=G1181,$G$2,IF(M1181=H1181,$H$2,IF(M1181=I1181,$I$2,0)))))</f>
        <v>SA_PV</v>
      </c>
      <c r="M1181" s="29">
        <f>MIN(E1181:I1181)</f>
        <v>0.51800985226315199</v>
      </c>
      <c r="N1181">
        <v>99</v>
      </c>
      <c r="O1181">
        <v>99</v>
      </c>
      <c r="P1181">
        <v>0.46139816931954503</v>
      </c>
      <c r="Q1181">
        <v>0.51800985226315199</v>
      </c>
      <c r="R1181">
        <v>99</v>
      </c>
      <c r="S1181">
        <v>9259.1896122799499</v>
      </c>
      <c r="T1181">
        <v>7.4670227840174004</v>
      </c>
      <c r="U1181" s="28" t="str">
        <f>IF(V1181=N1181,$E$2,IF(V1181=O1181,$F$2,IF(V1181=P1181,$G$2,IF(V1181=Q1181,$H$2,IF(V1181=R1181,$I$2,0)))))</f>
        <v>SA_Diesel</v>
      </c>
      <c r="V1181" s="29">
        <f t="shared" si="36"/>
        <v>0.46139816931954503</v>
      </c>
      <c r="W1181" s="27">
        <v>99</v>
      </c>
      <c r="X1181">
        <v>99</v>
      </c>
      <c r="Y1181" s="28">
        <v>0.23011567318611101</v>
      </c>
      <c r="Z1181" s="28">
        <v>0.51800985226315199</v>
      </c>
      <c r="AA1181" s="28">
        <v>99</v>
      </c>
      <c r="AB1181" s="23">
        <v>9259.1896122799499</v>
      </c>
      <c r="AC1181" s="23">
        <v>7.4670227840174004</v>
      </c>
      <c r="AD1181" s="28" t="str">
        <f>IF(AE1181=W1181,$E$2,IF(AE1181=X1181,$F$2,IF(AE1181=Y1181,$G$2,IF(AE1181=Z1181,$H$2,IF(AE1181=AA1181,$I$2,0)))))</f>
        <v>SA_Diesel</v>
      </c>
      <c r="AE1181" s="29">
        <f t="shared" si="37"/>
        <v>0.23011567318611101</v>
      </c>
    </row>
    <row r="1182" spans="1:31" x14ac:dyDescent="0.25">
      <c r="A1182">
        <v>1</v>
      </c>
      <c r="B1182" s="15">
        <v>17111</v>
      </c>
      <c r="C1182" s="15">
        <v>-62.485769380000001</v>
      </c>
      <c r="D1182" s="15">
        <v>-17.375518240000002</v>
      </c>
      <c r="E1182">
        <v>99</v>
      </c>
      <c r="F1182">
        <v>99</v>
      </c>
      <c r="G1182">
        <v>0.88115435174308199</v>
      </c>
      <c r="H1182">
        <v>0.45219902819707702</v>
      </c>
      <c r="I1182">
        <v>99</v>
      </c>
      <c r="J1182">
        <v>120383.103781037</v>
      </c>
      <c r="K1182">
        <v>23.744201929198699</v>
      </c>
      <c r="L1182" s="28" t="str">
        <f>IF(M1182=E1182,$E$2,IF(M1182=F1182,$F$2,IF(M1182=G1182,$G$2,IF(M1182=H1182,$H$2,IF(M1182=I1182,$I$2,0)))))</f>
        <v>SA_PV</v>
      </c>
      <c r="M1182" s="29">
        <f>MIN(E1182:I1182)</f>
        <v>0.45219902819707702</v>
      </c>
      <c r="N1182">
        <v>99</v>
      </c>
      <c r="O1182">
        <v>99</v>
      </c>
      <c r="P1182">
        <v>0.62128476447265801</v>
      </c>
      <c r="Q1182">
        <v>0.45219902819707702</v>
      </c>
      <c r="R1182">
        <v>99</v>
      </c>
      <c r="S1182">
        <v>145313.90685596899</v>
      </c>
      <c r="T1182">
        <v>28.661520089934701</v>
      </c>
      <c r="U1182" s="28" t="str">
        <f>IF(V1182=N1182,$E$2,IF(V1182=O1182,$F$2,IF(V1182=P1182,$G$2,IF(V1182=Q1182,$H$2,IF(V1182=R1182,$I$2,0)))))</f>
        <v>SA_PV</v>
      </c>
      <c r="V1182" s="29">
        <f t="shared" si="36"/>
        <v>0.45219902819707702</v>
      </c>
      <c r="W1182" s="27">
        <v>99</v>
      </c>
      <c r="X1182">
        <v>99</v>
      </c>
      <c r="Y1182" s="28">
        <v>0.284416780973961</v>
      </c>
      <c r="Z1182" s="28">
        <v>0.45219902819707702</v>
      </c>
      <c r="AA1182" s="28">
        <v>99</v>
      </c>
      <c r="AB1182" s="23">
        <v>27400.3398727278</v>
      </c>
      <c r="AC1182" s="23">
        <v>22.096854118650999</v>
      </c>
      <c r="AD1182" s="28" t="str">
        <f>IF(AE1182=W1182,$E$2,IF(AE1182=X1182,$F$2,IF(AE1182=Y1182,$G$2,IF(AE1182=Z1182,$H$2,IF(AE1182=AA1182,$I$2,0)))))</f>
        <v>SA_Diesel</v>
      </c>
      <c r="AE1182" s="29">
        <f t="shared" si="37"/>
        <v>0.284416780973961</v>
      </c>
    </row>
    <row r="1183" spans="1:31" x14ac:dyDescent="0.25">
      <c r="A1183">
        <v>1</v>
      </c>
      <c r="B1183" s="15">
        <v>17113</v>
      </c>
      <c r="C1183" s="15">
        <v>-64.067112750000007</v>
      </c>
      <c r="D1183" s="15">
        <v>-16.600300399999998</v>
      </c>
      <c r="E1183">
        <v>99</v>
      </c>
      <c r="F1183">
        <v>99</v>
      </c>
      <c r="G1183">
        <v>1.06886188483688</v>
      </c>
      <c r="H1183">
        <v>0.46509066715883501</v>
      </c>
      <c r="I1183">
        <v>99</v>
      </c>
      <c r="J1183">
        <v>263225.49369009899</v>
      </c>
      <c r="K1183">
        <v>37.5263207858575</v>
      </c>
      <c r="L1183" s="28" t="str">
        <f>IF(M1183=E1183,$E$2,IF(M1183=F1183,$F$2,IF(M1183=G1183,$G$2,IF(M1183=H1183,$H$2,IF(M1183=I1183,$I$2,0)))))</f>
        <v>SA_PV</v>
      </c>
      <c r="M1183" s="29">
        <f>MIN(E1183:I1183)</f>
        <v>0.46509066715883501</v>
      </c>
      <c r="N1183">
        <v>99</v>
      </c>
      <c r="O1183">
        <v>99</v>
      </c>
      <c r="P1183">
        <v>0.74564100514730203</v>
      </c>
      <c r="Q1183">
        <v>0.46509066715883501</v>
      </c>
      <c r="R1183">
        <v>99</v>
      </c>
      <c r="S1183">
        <v>106059.951809691</v>
      </c>
      <c r="T1183">
        <v>23.154921648353401</v>
      </c>
      <c r="U1183" s="28" t="str">
        <f>IF(V1183=N1183,$E$2,IF(V1183=O1183,$F$2,IF(V1183=P1183,$G$2,IF(V1183=Q1183,$H$2,IF(V1183=R1183,$I$2,0)))))</f>
        <v>SA_PV</v>
      </c>
      <c r="V1183" s="29">
        <f t="shared" si="36"/>
        <v>0.46509066715883501</v>
      </c>
      <c r="W1183" s="27">
        <v>99</v>
      </c>
      <c r="X1183">
        <v>99</v>
      </c>
      <c r="Y1183" s="28">
        <v>0.32665097592006598</v>
      </c>
      <c r="Z1183" s="28">
        <v>0.46509066715883501</v>
      </c>
      <c r="AA1183" s="28">
        <v>99</v>
      </c>
      <c r="AB1183" s="23">
        <v>106059.951809691</v>
      </c>
      <c r="AC1183" s="23">
        <v>23.154921648353401</v>
      </c>
      <c r="AD1183" s="28" t="str">
        <f>IF(AE1183=W1183,$E$2,IF(AE1183=X1183,$F$2,IF(AE1183=Y1183,$G$2,IF(AE1183=Z1183,$H$2,IF(AE1183=AA1183,$I$2,0)))))</f>
        <v>SA_Diesel</v>
      </c>
      <c r="AE1183" s="29">
        <f t="shared" si="37"/>
        <v>0.32665097592006598</v>
      </c>
    </row>
    <row r="1184" spans="1:31" x14ac:dyDescent="0.25">
      <c r="A1184">
        <v>1</v>
      </c>
      <c r="B1184" s="15">
        <v>17117</v>
      </c>
      <c r="C1184" s="15">
        <v>-61.001300299999997</v>
      </c>
      <c r="D1184" s="15">
        <v>-16.6236748</v>
      </c>
      <c r="E1184">
        <v>99</v>
      </c>
      <c r="F1184">
        <v>99</v>
      </c>
      <c r="G1184">
        <v>0.53255464742602199</v>
      </c>
      <c r="H1184">
        <v>0.51415438286831805</v>
      </c>
      <c r="I1184">
        <v>99</v>
      </c>
      <c r="J1184">
        <v>56251.305007825402</v>
      </c>
      <c r="K1184">
        <v>9.7320596899351894</v>
      </c>
      <c r="L1184" s="28" t="str">
        <f>IF(M1184=E1184,$E$2,IF(M1184=F1184,$F$2,IF(M1184=G1184,$G$2,IF(M1184=H1184,$H$2,IF(M1184=I1184,$I$2,0)))))</f>
        <v>SA_PV</v>
      </c>
      <c r="M1184" s="29">
        <f>MIN(E1184:I1184)</f>
        <v>0.51415438286831805</v>
      </c>
      <c r="N1184">
        <v>99</v>
      </c>
      <c r="O1184">
        <v>99</v>
      </c>
      <c r="P1184">
        <v>0.39033746036260603</v>
      </c>
      <c r="Q1184">
        <v>0.51415438286831805</v>
      </c>
      <c r="R1184">
        <v>99</v>
      </c>
      <c r="S1184">
        <v>13521.6150131948</v>
      </c>
      <c r="T1184">
        <v>10.904432418829799</v>
      </c>
      <c r="U1184" s="28" t="str">
        <f>IF(V1184=N1184,$E$2,IF(V1184=O1184,$F$2,IF(V1184=P1184,$G$2,IF(V1184=Q1184,$H$2,IF(V1184=R1184,$I$2,0)))))</f>
        <v>SA_Diesel</v>
      </c>
      <c r="V1184" s="29">
        <f t="shared" si="36"/>
        <v>0.39033746036260603</v>
      </c>
      <c r="W1184" s="27">
        <v>99</v>
      </c>
      <c r="X1184">
        <v>99</v>
      </c>
      <c r="Y1184" s="28">
        <v>0.205981847502622</v>
      </c>
      <c r="Z1184" s="28">
        <v>0.51415438286831805</v>
      </c>
      <c r="AA1184" s="28">
        <v>99</v>
      </c>
      <c r="AB1184" s="23">
        <v>13521.6150131948</v>
      </c>
      <c r="AC1184" s="23">
        <v>10.904432418829799</v>
      </c>
      <c r="AD1184" s="28" t="str">
        <f>IF(AE1184=W1184,$E$2,IF(AE1184=X1184,$F$2,IF(AE1184=Y1184,$G$2,IF(AE1184=Z1184,$H$2,IF(AE1184=AA1184,$I$2,0)))))</f>
        <v>SA_Diesel</v>
      </c>
      <c r="AE1184" s="29">
        <f t="shared" si="37"/>
        <v>0.205981847502622</v>
      </c>
    </row>
    <row r="1185" spans="1:31" x14ac:dyDescent="0.25">
      <c r="A1185">
        <v>1</v>
      </c>
      <c r="B1185" s="15">
        <v>17120</v>
      </c>
      <c r="C1185" s="15">
        <v>-64.430649320000001</v>
      </c>
      <c r="D1185" s="15">
        <v>-18.041280149999999</v>
      </c>
      <c r="E1185">
        <v>99</v>
      </c>
      <c r="F1185">
        <v>99</v>
      </c>
      <c r="G1185">
        <v>0.53255464742602199</v>
      </c>
      <c r="H1185">
        <v>0.60859012636353205</v>
      </c>
      <c r="I1185">
        <v>99</v>
      </c>
      <c r="J1185">
        <v>145313.90685596899</v>
      </c>
      <c r="K1185">
        <v>28.661520089934701</v>
      </c>
      <c r="L1185" s="28" t="str">
        <f>IF(M1185=E1185,$E$2,IF(M1185=F1185,$F$2,IF(M1185=G1185,$G$2,IF(M1185=H1185,$H$2,IF(M1185=I1185,$I$2,0)))))</f>
        <v>SA_Diesel</v>
      </c>
      <c r="M1185" s="29">
        <f>MIN(E1185:I1185)</f>
        <v>0.53255464742602199</v>
      </c>
      <c r="N1185">
        <v>99</v>
      </c>
      <c r="O1185">
        <v>99</v>
      </c>
      <c r="P1185">
        <v>0.39033746036260603</v>
      </c>
      <c r="Q1185">
        <v>0.60859012636353205</v>
      </c>
      <c r="R1185">
        <v>99</v>
      </c>
      <c r="S1185">
        <v>66226.705349228097</v>
      </c>
      <c r="T1185">
        <v>22.322066599931699</v>
      </c>
      <c r="U1185" s="28" t="str">
        <f>IF(V1185=N1185,$E$2,IF(V1185=O1185,$F$2,IF(V1185=P1185,$G$2,IF(V1185=Q1185,$H$2,IF(V1185=R1185,$I$2,0)))))</f>
        <v>SA_Diesel</v>
      </c>
      <c r="V1185" s="29">
        <f t="shared" si="36"/>
        <v>0.39033746036260603</v>
      </c>
      <c r="W1185" s="27">
        <v>99</v>
      </c>
      <c r="X1185">
        <v>99</v>
      </c>
      <c r="Y1185" s="28">
        <v>0.205981847502622</v>
      </c>
      <c r="Z1185" s="28">
        <v>0.60859012636353205</v>
      </c>
      <c r="AA1185" s="28">
        <v>99</v>
      </c>
      <c r="AB1185" s="23">
        <v>36813.875718539901</v>
      </c>
      <c r="AC1185" s="23">
        <v>29.6883485779091</v>
      </c>
      <c r="AD1185" s="28" t="str">
        <f>IF(AE1185=W1185,$E$2,IF(AE1185=X1185,$F$2,IF(AE1185=Y1185,$G$2,IF(AE1185=Z1185,$H$2,IF(AE1185=AA1185,$I$2,0)))))</f>
        <v>SA_Diesel</v>
      </c>
      <c r="AE1185" s="29">
        <f t="shared" si="37"/>
        <v>0.205981847502622</v>
      </c>
    </row>
    <row r="1186" spans="1:31" x14ac:dyDescent="0.25">
      <c r="A1186">
        <v>1</v>
      </c>
      <c r="B1186" s="15">
        <v>17121</v>
      </c>
      <c r="C1186" s="15">
        <v>-62.507041309999998</v>
      </c>
      <c r="D1186" s="15">
        <v>-16.806165889999999</v>
      </c>
      <c r="E1186">
        <v>99</v>
      </c>
      <c r="F1186">
        <v>99</v>
      </c>
      <c r="G1186">
        <v>0.53255464742602199</v>
      </c>
      <c r="H1186">
        <v>0.67994207221305003</v>
      </c>
      <c r="I1186">
        <v>99</v>
      </c>
      <c r="J1186">
        <v>208295.404023974</v>
      </c>
      <c r="K1186">
        <v>41.0839061191271</v>
      </c>
      <c r="L1186" s="28" t="str">
        <f>IF(M1186=E1186,$E$2,IF(M1186=F1186,$F$2,IF(M1186=G1186,$G$2,IF(M1186=H1186,$H$2,IF(M1186=I1186,$I$2,0)))))</f>
        <v>SA_Diesel</v>
      </c>
      <c r="M1186" s="29">
        <f>MIN(E1186:I1186)</f>
        <v>0.53255464742602199</v>
      </c>
      <c r="N1186">
        <v>99</v>
      </c>
      <c r="O1186">
        <v>99</v>
      </c>
      <c r="P1186">
        <v>0.39033746036260603</v>
      </c>
      <c r="Q1186">
        <v>0.67994207221305003</v>
      </c>
      <c r="R1186">
        <v>99</v>
      </c>
      <c r="S1186">
        <v>10125.220951294499</v>
      </c>
      <c r="T1186">
        <v>8.1654290172711796</v>
      </c>
      <c r="U1186" s="28" t="str">
        <f>IF(V1186=N1186,$E$2,IF(V1186=O1186,$F$2,IF(V1186=P1186,$G$2,IF(V1186=Q1186,$H$2,IF(V1186=R1186,$I$2,0)))))</f>
        <v>SA_Diesel</v>
      </c>
      <c r="V1186" s="29">
        <f t="shared" si="36"/>
        <v>0.39033746036260603</v>
      </c>
      <c r="W1186" s="27">
        <v>99</v>
      </c>
      <c r="X1186">
        <v>99</v>
      </c>
      <c r="Y1186" s="28">
        <v>0.205981847502622</v>
      </c>
      <c r="Z1186" s="28">
        <v>0.67994207221305003</v>
      </c>
      <c r="AA1186" s="28">
        <v>99</v>
      </c>
      <c r="AB1186" s="23">
        <v>10125.220951294499</v>
      </c>
      <c r="AC1186" s="23">
        <v>8.1654290172711796</v>
      </c>
      <c r="AD1186" s="28" t="str">
        <f>IF(AE1186=W1186,$E$2,IF(AE1186=X1186,$F$2,IF(AE1186=Y1186,$G$2,IF(AE1186=Z1186,$H$2,IF(AE1186=AA1186,$I$2,0)))))</f>
        <v>SA_Diesel</v>
      </c>
      <c r="AE1186" s="29">
        <f t="shared" si="37"/>
        <v>0.205981847502622</v>
      </c>
    </row>
    <row r="1187" spans="1:31" x14ac:dyDescent="0.25">
      <c r="A1187">
        <v>1</v>
      </c>
      <c r="B1187" s="15">
        <v>17129</v>
      </c>
      <c r="C1187" s="15">
        <v>-63.801784390000002</v>
      </c>
      <c r="D1187" s="15">
        <v>-17.073133769999998</v>
      </c>
      <c r="E1187">
        <v>99</v>
      </c>
      <c r="F1187">
        <v>99</v>
      </c>
      <c r="G1187">
        <v>0.72026218051982405</v>
      </c>
      <c r="H1187">
        <v>0.46381923285823701</v>
      </c>
      <c r="I1187">
        <v>99</v>
      </c>
      <c r="J1187">
        <v>81534.932036169805</v>
      </c>
      <c r="K1187">
        <v>14.1063896256349</v>
      </c>
      <c r="L1187" s="28" t="str">
        <f>IF(M1187=E1187,$E$2,IF(M1187=F1187,$F$2,IF(M1187=G1187,$G$2,IF(M1187=H1187,$H$2,IF(M1187=I1187,$I$2,0)))))</f>
        <v>SA_PV</v>
      </c>
      <c r="M1187" s="29">
        <f>MIN(E1187:I1187)</f>
        <v>0.46381923285823701</v>
      </c>
      <c r="N1187">
        <v>99</v>
      </c>
      <c r="O1187">
        <v>99</v>
      </c>
      <c r="P1187">
        <v>0.51469370103724998</v>
      </c>
      <c r="Q1187">
        <v>0.46381923285823701</v>
      </c>
      <c r="R1187">
        <v>99</v>
      </c>
      <c r="S1187">
        <v>110563.788405114</v>
      </c>
      <c r="T1187">
        <v>21.8074533343421</v>
      </c>
      <c r="U1187" s="28" t="str">
        <f>IF(V1187=N1187,$E$2,IF(V1187=O1187,$F$2,IF(V1187=P1187,$G$2,IF(V1187=Q1187,$H$2,IF(V1187=R1187,$I$2,0)))))</f>
        <v>SA_PV</v>
      </c>
      <c r="V1187" s="29">
        <f t="shared" si="36"/>
        <v>0.46381923285823701</v>
      </c>
      <c r="W1187" s="27">
        <v>99</v>
      </c>
      <c r="X1187">
        <v>99</v>
      </c>
      <c r="Y1187" s="28">
        <v>0.248216042448727</v>
      </c>
      <c r="Z1187" s="28">
        <v>0.46381923285823701</v>
      </c>
      <c r="AA1187" s="28">
        <v>99</v>
      </c>
      <c r="AB1187" s="23">
        <v>20325.5615577014</v>
      </c>
      <c r="AC1187" s="23">
        <v>16.391437869251401</v>
      </c>
      <c r="AD1187" s="28" t="str">
        <f>IF(AE1187=W1187,$E$2,IF(AE1187=X1187,$F$2,IF(AE1187=Y1187,$G$2,IF(AE1187=Z1187,$H$2,IF(AE1187=AA1187,$I$2,0)))))</f>
        <v>SA_Diesel</v>
      </c>
      <c r="AE1187" s="29">
        <f t="shared" si="37"/>
        <v>0.248216042448727</v>
      </c>
    </row>
    <row r="1188" spans="1:31" x14ac:dyDescent="0.25">
      <c r="A1188">
        <v>1</v>
      </c>
      <c r="B1188" s="15">
        <v>17144</v>
      </c>
      <c r="C1188" s="15">
        <v>-63.569069370000001</v>
      </c>
      <c r="D1188" s="15">
        <v>-18.822488910000001</v>
      </c>
      <c r="E1188">
        <v>99</v>
      </c>
      <c r="F1188">
        <v>99</v>
      </c>
      <c r="G1188">
        <v>0.74707754239036706</v>
      </c>
      <c r="H1188">
        <v>0.52390270540374095</v>
      </c>
      <c r="I1188">
        <v>99</v>
      </c>
      <c r="J1188">
        <v>10125.220951294499</v>
      </c>
      <c r="K1188">
        <v>8.1654290172711796</v>
      </c>
      <c r="L1188" s="28" t="str">
        <f>IF(M1188=E1188,$E$2,IF(M1188=F1188,$F$2,IF(M1188=G1188,$G$2,IF(M1188=H1188,$H$2,IF(M1188=I1188,$I$2,0)))))</f>
        <v>SA_PV</v>
      </c>
      <c r="M1188" s="29">
        <f>MIN(E1188:I1188)</f>
        <v>0.52390270540374095</v>
      </c>
      <c r="N1188">
        <v>99</v>
      </c>
      <c r="O1188">
        <v>99</v>
      </c>
      <c r="P1188">
        <v>0.53245887827648397</v>
      </c>
      <c r="Q1188">
        <v>0.52390270540374095</v>
      </c>
      <c r="R1188">
        <v>99</v>
      </c>
      <c r="S1188">
        <v>74980.119963541205</v>
      </c>
      <c r="T1188">
        <v>12.972339094038199</v>
      </c>
      <c r="U1188" s="28" t="str">
        <f>IF(V1188=N1188,$E$2,IF(V1188=O1188,$F$2,IF(V1188=P1188,$G$2,IF(V1188=Q1188,$H$2,IF(V1188=R1188,$I$2,0)))))</f>
        <v>SA_PV</v>
      </c>
      <c r="V1188" s="29">
        <f t="shared" si="36"/>
        <v>0.52390270540374095</v>
      </c>
      <c r="W1188" s="27">
        <v>99</v>
      </c>
      <c r="X1188">
        <v>99</v>
      </c>
      <c r="Y1188" s="28">
        <v>0.25424949886960002</v>
      </c>
      <c r="Z1188" s="28">
        <v>0.52390270540374095</v>
      </c>
      <c r="AA1188" s="28">
        <v>99</v>
      </c>
      <c r="AB1188" s="23">
        <v>12203.204385118001</v>
      </c>
      <c r="AC1188" s="23">
        <v>9.8412073839430008</v>
      </c>
      <c r="AD1188" s="28" t="str">
        <f>IF(AE1188=W1188,$E$2,IF(AE1188=X1188,$F$2,IF(AE1188=Y1188,$G$2,IF(AE1188=Z1188,$H$2,IF(AE1188=AA1188,$I$2,0)))))</f>
        <v>SA_Diesel</v>
      </c>
      <c r="AE1188" s="29">
        <f t="shared" si="37"/>
        <v>0.25424949886960002</v>
      </c>
    </row>
    <row r="1189" spans="1:31" x14ac:dyDescent="0.25">
      <c r="A1189">
        <v>1</v>
      </c>
      <c r="B1189" s="15">
        <v>17160</v>
      </c>
      <c r="C1189" s="15">
        <v>-61.046759399999999</v>
      </c>
      <c r="D1189" s="15">
        <v>-16.71437968</v>
      </c>
      <c r="E1189">
        <v>99</v>
      </c>
      <c r="F1189">
        <v>99</v>
      </c>
      <c r="G1189">
        <v>0.61300073303765101</v>
      </c>
      <c r="H1189">
        <v>0.51690240201780102</v>
      </c>
      <c r="I1189">
        <v>99</v>
      </c>
      <c r="J1189">
        <v>110563.788405114</v>
      </c>
      <c r="K1189">
        <v>21.8074533343421</v>
      </c>
      <c r="L1189" s="28" t="str">
        <f>IF(M1189=E1189,$E$2,IF(M1189=F1189,$F$2,IF(M1189=G1189,$G$2,IF(M1189=H1189,$H$2,IF(M1189=I1189,$I$2,0)))))</f>
        <v>SA_PV</v>
      </c>
      <c r="M1189" s="29">
        <f>MIN(E1189:I1189)</f>
        <v>0.51690240201780102</v>
      </c>
      <c r="N1189">
        <v>99</v>
      </c>
      <c r="O1189">
        <v>99</v>
      </c>
      <c r="P1189">
        <v>0.44363299208030998</v>
      </c>
      <c r="Q1189">
        <v>0.51690240201780102</v>
      </c>
      <c r="R1189">
        <v>99</v>
      </c>
      <c r="S1189">
        <v>17644.254309690401</v>
      </c>
      <c r="T1189">
        <v>14.2291123148318</v>
      </c>
      <c r="U1189" s="28" t="str">
        <f>IF(V1189=N1189,$E$2,IF(V1189=O1189,$F$2,IF(V1189=P1189,$G$2,IF(V1189=Q1189,$H$2,IF(V1189=R1189,$I$2,0)))))</f>
        <v>SA_Diesel</v>
      </c>
      <c r="V1189" s="29">
        <f t="shared" si="36"/>
        <v>0.44363299208030998</v>
      </c>
      <c r="W1189" s="27">
        <v>99</v>
      </c>
      <c r="X1189">
        <v>99</v>
      </c>
      <c r="Y1189" s="28">
        <v>0.22408221676523901</v>
      </c>
      <c r="Z1189" s="28">
        <v>0.51690240201780102</v>
      </c>
      <c r="AA1189" s="28">
        <v>99</v>
      </c>
      <c r="AB1189" s="23">
        <v>17644.254309690401</v>
      </c>
      <c r="AC1189" s="23">
        <v>14.2291123148318</v>
      </c>
      <c r="AD1189" s="28" t="str">
        <f>IF(AE1189=W1189,$E$2,IF(AE1189=X1189,$F$2,IF(AE1189=Y1189,$G$2,IF(AE1189=Z1189,$H$2,IF(AE1189=AA1189,$I$2,0)))))</f>
        <v>SA_Diesel</v>
      </c>
      <c r="AE1189" s="29">
        <f t="shared" si="37"/>
        <v>0.22408221676523901</v>
      </c>
    </row>
    <row r="1190" spans="1:31" x14ac:dyDescent="0.25">
      <c r="A1190">
        <v>1</v>
      </c>
      <c r="B1190" s="15">
        <v>17162</v>
      </c>
      <c r="C1190" s="15">
        <v>-61.048678629999998</v>
      </c>
      <c r="D1190" s="15">
        <v>-16.551132639999999</v>
      </c>
      <c r="E1190">
        <v>99</v>
      </c>
      <c r="F1190">
        <v>99</v>
      </c>
      <c r="G1190">
        <v>0.586185371167108</v>
      </c>
      <c r="H1190">
        <v>0.51442786924218398</v>
      </c>
      <c r="I1190">
        <v>99</v>
      </c>
      <c r="J1190">
        <v>74980.119963541205</v>
      </c>
      <c r="K1190">
        <v>12.972339094038199</v>
      </c>
      <c r="L1190" s="28" t="str">
        <f>IF(M1190=E1190,$E$2,IF(M1190=F1190,$F$2,IF(M1190=G1190,$G$2,IF(M1190=H1190,$H$2,IF(M1190=I1190,$I$2,0)))))</f>
        <v>SA_PV</v>
      </c>
      <c r="M1190" s="29">
        <f>MIN(E1190:I1190)</f>
        <v>0.51442786924218398</v>
      </c>
      <c r="N1190">
        <v>99</v>
      </c>
      <c r="O1190">
        <v>99</v>
      </c>
      <c r="P1190">
        <v>0.425867814841075</v>
      </c>
      <c r="Q1190">
        <v>0.51442786924218398</v>
      </c>
      <c r="R1190">
        <v>99</v>
      </c>
      <c r="S1190">
        <v>11315.114057041301</v>
      </c>
      <c r="T1190">
        <v>9.1250117996966598</v>
      </c>
      <c r="U1190" s="28" t="str">
        <f>IF(V1190=N1190,$E$2,IF(V1190=O1190,$F$2,IF(V1190=P1190,$G$2,IF(V1190=Q1190,$H$2,IF(V1190=R1190,$I$2,0)))))</f>
        <v>SA_Diesel</v>
      </c>
      <c r="V1190" s="29">
        <f t="shared" si="36"/>
        <v>0.425867814841075</v>
      </c>
      <c r="W1190" s="27">
        <v>99</v>
      </c>
      <c r="X1190">
        <v>99</v>
      </c>
      <c r="Y1190" s="28">
        <v>0.21804876034436599</v>
      </c>
      <c r="Z1190" s="28">
        <v>0.51442786924218398</v>
      </c>
      <c r="AA1190" s="28">
        <v>99</v>
      </c>
      <c r="AB1190" s="23">
        <v>11315.114057041301</v>
      </c>
      <c r="AC1190" s="23">
        <v>9.1250117996966598</v>
      </c>
      <c r="AD1190" s="28" t="str">
        <f>IF(AE1190=W1190,$E$2,IF(AE1190=X1190,$F$2,IF(AE1190=Y1190,$G$2,IF(AE1190=Z1190,$H$2,IF(AE1190=AA1190,$I$2,0)))))</f>
        <v>SA_Diesel</v>
      </c>
      <c r="AE1190" s="29">
        <f t="shared" si="37"/>
        <v>0.21804876034436599</v>
      </c>
    </row>
    <row r="1191" spans="1:31" x14ac:dyDescent="0.25">
      <c r="A1191">
        <v>1</v>
      </c>
      <c r="B1191" s="15">
        <v>17192</v>
      </c>
      <c r="C1191" s="15">
        <v>-64.327946530000006</v>
      </c>
      <c r="D1191" s="15">
        <v>-22.716486660000001</v>
      </c>
      <c r="E1191">
        <v>99</v>
      </c>
      <c r="F1191">
        <v>99</v>
      </c>
      <c r="G1191">
        <v>0.50573928555547898</v>
      </c>
      <c r="H1191">
        <v>0.48951262371478099</v>
      </c>
      <c r="I1191">
        <v>99</v>
      </c>
      <c r="J1191">
        <v>106962.97256583101</v>
      </c>
      <c r="K1191">
        <v>18.505704596164598</v>
      </c>
      <c r="L1191" s="28" t="str">
        <f>IF(M1191=E1191,$E$2,IF(M1191=F1191,$F$2,IF(M1191=G1191,$G$2,IF(M1191=H1191,$H$2,IF(M1191=I1191,$I$2,0)))))</f>
        <v>SA_PV</v>
      </c>
      <c r="M1191" s="29">
        <f>MIN(E1191:I1191)</f>
        <v>0.48951262371478099</v>
      </c>
      <c r="N1191">
        <v>99</v>
      </c>
      <c r="O1191">
        <v>99</v>
      </c>
      <c r="P1191">
        <v>0.37257228312337098</v>
      </c>
      <c r="Q1191">
        <v>0.48951262371478099</v>
      </c>
      <c r="R1191">
        <v>99</v>
      </c>
      <c r="S1191">
        <v>32217.643189818398</v>
      </c>
      <c r="T1191">
        <v>25.981742011921099</v>
      </c>
      <c r="U1191" s="28" t="str">
        <f>IF(V1191=N1191,$E$2,IF(V1191=O1191,$F$2,IF(V1191=P1191,$G$2,IF(V1191=Q1191,$H$2,IF(V1191=R1191,$I$2,0)))))</f>
        <v>SA_Diesel</v>
      </c>
      <c r="V1191" s="29">
        <f t="shared" si="36"/>
        <v>0.37257228312337098</v>
      </c>
      <c r="W1191" s="27">
        <v>99</v>
      </c>
      <c r="X1191">
        <v>99</v>
      </c>
      <c r="Y1191" s="28">
        <v>0.19994839108175</v>
      </c>
      <c r="Z1191" s="28">
        <v>0.48951262371478099</v>
      </c>
      <c r="AA1191" s="28">
        <v>99</v>
      </c>
      <c r="AB1191" s="23">
        <v>32217.643189818398</v>
      </c>
      <c r="AC1191" s="23">
        <v>25.981742011921099</v>
      </c>
      <c r="AD1191" s="28" t="str">
        <f>IF(AE1191=W1191,$E$2,IF(AE1191=X1191,$F$2,IF(AE1191=Y1191,$G$2,IF(AE1191=Z1191,$H$2,IF(AE1191=AA1191,$I$2,0)))))</f>
        <v>SA_Diesel</v>
      </c>
      <c r="AE1191" s="29">
        <f t="shared" si="37"/>
        <v>0.19994839108175</v>
      </c>
    </row>
    <row r="1192" spans="1:31" x14ac:dyDescent="0.25">
      <c r="A1192">
        <v>1</v>
      </c>
      <c r="B1192" s="15">
        <v>17268</v>
      </c>
      <c r="C1192" s="15">
        <v>-59.752360449999998</v>
      </c>
      <c r="D1192" s="15">
        <v>-18.332510160000002</v>
      </c>
      <c r="E1192">
        <v>99</v>
      </c>
      <c r="F1192">
        <v>99</v>
      </c>
      <c r="G1192">
        <v>0.53255464742602199</v>
      </c>
      <c r="H1192">
        <v>0.51089508408626805</v>
      </c>
      <c r="I1192">
        <v>99</v>
      </c>
      <c r="J1192">
        <v>68266.090049007194</v>
      </c>
      <c r="K1192">
        <v>11.8107422230116</v>
      </c>
      <c r="L1192" s="28" t="str">
        <f>IF(M1192=E1192,$E$2,IF(M1192=F1192,$F$2,IF(M1192=G1192,$G$2,IF(M1192=H1192,$H$2,IF(M1192=I1192,$I$2,0)))))</f>
        <v>SA_PV</v>
      </c>
      <c r="M1192" s="29">
        <f>MIN(E1192:I1192)</f>
        <v>0.51089508408626805</v>
      </c>
      <c r="N1192">
        <v>99</v>
      </c>
      <c r="O1192">
        <v>99</v>
      </c>
      <c r="P1192">
        <v>0.39033746036260603</v>
      </c>
      <c r="Q1192">
        <v>0.51089508408626805</v>
      </c>
      <c r="R1192">
        <v>99</v>
      </c>
      <c r="S1192">
        <v>398299.347752742</v>
      </c>
      <c r="T1192">
        <v>317.14235624263102</v>
      </c>
      <c r="U1192" s="28" t="str">
        <f>IF(V1192=N1192,$E$2,IF(V1192=O1192,$F$2,IF(V1192=P1192,$G$2,IF(V1192=Q1192,$H$2,IF(V1192=R1192,$I$2,0)))))</f>
        <v>SA_Diesel</v>
      </c>
      <c r="V1192" s="29">
        <f t="shared" si="36"/>
        <v>0.39033746036260603</v>
      </c>
      <c r="W1192" s="27">
        <v>99</v>
      </c>
      <c r="X1192">
        <v>99</v>
      </c>
      <c r="Y1192" s="28">
        <v>0.205981847502622</v>
      </c>
      <c r="Z1192" s="28">
        <v>0.51089508408626805</v>
      </c>
      <c r="AA1192" s="28">
        <v>99</v>
      </c>
      <c r="AB1192" s="23">
        <v>398299.347752742</v>
      </c>
      <c r="AC1192" s="23">
        <v>317.14235624263102</v>
      </c>
      <c r="AD1192" s="28" t="str">
        <f>IF(AE1192=W1192,$E$2,IF(AE1192=X1192,$F$2,IF(AE1192=Y1192,$G$2,IF(AE1192=Z1192,$H$2,IF(AE1192=AA1192,$I$2,0)))))</f>
        <v>SA_Diesel</v>
      </c>
      <c r="AE1192" s="29">
        <f t="shared" si="37"/>
        <v>0.205981847502622</v>
      </c>
    </row>
    <row r="1193" spans="1:31" x14ac:dyDescent="0.25">
      <c r="A1193">
        <v>1</v>
      </c>
      <c r="B1193" s="15">
        <v>17282</v>
      </c>
      <c r="C1193" s="15">
        <v>-59.449208429999999</v>
      </c>
      <c r="D1193" s="15">
        <v>-16.318936229999998</v>
      </c>
      <c r="E1193">
        <v>99</v>
      </c>
      <c r="F1193">
        <v>99</v>
      </c>
      <c r="G1193">
        <v>0.559370009296565</v>
      </c>
      <c r="H1193">
        <v>0.67386477714069304</v>
      </c>
      <c r="I1193">
        <v>99</v>
      </c>
      <c r="J1193">
        <v>184960.618119486</v>
      </c>
      <c r="K1193">
        <v>36.481384244474697</v>
      </c>
      <c r="L1193" s="28" t="str">
        <f>IF(M1193=E1193,$E$2,IF(M1193=F1193,$F$2,IF(M1193=G1193,$G$2,IF(M1193=H1193,$H$2,IF(M1193=I1193,$I$2,0)))))</f>
        <v>SA_Diesel</v>
      </c>
      <c r="M1193" s="29">
        <f>MIN(E1193:I1193)</f>
        <v>0.559370009296565</v>
      </c>
      <c r="N1193">
        <v>99</v>
      </c>
      <c r="O1193">
        <v>99</v>
      </c>
      <c r="P1193">
        <v>0.40810263760184101</v>
      </c>
      <c r="Q1193">
        <v>0.67386477714069304</v>
      </c>
      <c r="R1193">
        <v>99</v>
      </c>
      <c r="S1193">
        <v>29652.020717151601</v>
      </c>
      <c r="T1193">
        <v>23.912709811394301</v>
      </c>
      <c r="U1193" s="28" t="str">
        <f>IF(V1193=N1193,$E$2,IF(V1193=O1193,$F$2,IF(V1193=P1193,$G$2,IF(V1193=Q1193,$H$2,IF(V1193=R1193,$I$2,0)))))</f>
        <v>SA_Diesel</v>
      </c>
      <c r="V1193" s="29">
        <f t="shared" si="36"/>
        <v>0.40810263760184101</v>
      </c>
      <c r="W1193" s="27">
        <v>99</v>
      </c>
      <c r="X1193">
        <v>99</v>
      </c>
      <c r="Y1193" s="28">
        <v>0.21201530392349399</v>
      </c>
      <c r="Z1193" s="28">
        <v>0.67386477714069304</v>
      </c>
      <c r="AA1193" s="28">
        <v>99</v>
      </c>
      <c r="AB1193" s="23">
        <v>29652.020717151601</v>
      </c>
      <c r="AC1193" s="23">
        <v>23.912709811394301</v>
      </c>
      <c r="AD1193" s="28" t="str">
        <f>IF(AE1193=W1193,$E$2,IF(AE1193=X1193,$F$2,IF(AE1193=Y1193,$G$2,IF(AE1193=Z1193,$H$2,IF(AE1193=AA1193,$I$2,0)))))</f>
        <v>SA_Diesel</v>
      </c>
      <c r="AE1193" s="29">
        <f t="shared" si="37"/>
        <v>0.21201530392349399</v>
      </c>
    </row>
    <row r="1194" spans="1:31" x14ac:dyDescent="0.25">
      <c r="A1194">
        <v>1</v>
      </c>
      <c r="B1194" s="15">
        <v>17316</v>
      </c>
      <c r="C1194" s="15">
        <v>-64.967705230000007</v>
      </c>
      <c r="D1194" s="15">
        <v>-16.372648130000002</v>
      </c>
      <c r="E1194">
        <v>99</v>
      </c>
      <c r="F1194">
        <v>99</v>
      </c>
      <c r="G1194">
        <v>0.586185371167108</v>
      </c>
      <c r="H1194">
        <v>0.53908829106761702</v>
      </c>
      <c r="I1194">
        <v>99</v>
      </c>
      <c r="J1194">
        <v>46525.863191668301</v>
      </c>
      <c r="K1194">
        <v>8.0494572995965896</v>
      </c>
      <c r="L1194" s="28" t="str">
        <f>IF(M1194=E1194,$E$2,IF(M1194=F1194,$F$2,IF(M1194=G1194,$G$2,IF(M1194=H1194,$H$2,IF(M1194=I1194,$I$2,0)))))</f>
        <v>SA_PV</v>
      </c>
      <c r="M1194" s="29">
        <f>MIN(E1194:I1194)</f>
        <v>0.53908829106761702</v>
      </c>
      <c r="N1194">
        <v>99</v>
      </c>
      <c r="O1194">
        <v>99</v>
      </c>
      <c r="P1194">
        <v>0.425867814841076</v>
      </c>
      <c r="Q1194">
        <v>0.53908829106761702</v>
      </c>
      <c r="R1194">
        <v>99</v>
      </c>
      <c r="S1194">
        <v>7358.9005789397597</v>
      </c>
      <c r="T1194">
        <v>5.9345450940313498</v>
      </c>
      <c r="U1194" s="28" t="str">
        <f>IF(V1194=N1194,$E$2,IF(V1194=O1194,$F$2,IF(V1194=P1194,$G$2,IF(V1194=Q1194,$H$2,IF(V1194=R1194,$I$2,0)))))</f>
        <v>SA_Diesel</v>
      </c>
      <c r="V1194" s="29">
        <f t="shared" si="36"/>
        <v>0.425867814841076</v>
      </c>
      <c r="W1194" s="27">
        <v>99</v>
      </c>
      <c r="X1194">
        <v>99</v>
      </c>
      <c r="Y1194" s="28">
        <v>0.21804876034436599</v>
      </c>
      <c r="Z1194" s="28">
        <v>0.53908829106761702</v>
      </c>
      <c r="AA1194" s="28">
        <v>99</v>
      </c>
      <c r="AB1194" s="23">
        <v>7358.9005789397597</v>
      </c>
      <c r="AC1194" s="23">
        <v>5.9345450940313498</v>
      </c>
      <c r="AD1194" s="28" t="str">
        <f>IF(AE1194=W1194,$E$2,IF(AE1194=X1194,$F$2,IF(AE1194=Y1194,$G$2,IF(AE1194=Z1194,$H$2,IF(AE1194=AA1194,$I$2,0)))))</f>
        <v>SA_Diesel</v>
      </c>
      <c r="AE1194" s="29">
        <f t="shared" si="37"/>
        <v>0.21804876034436599</v>
      </c>
    </row>
    <row r="1195" spans="1:31" x14ac:dyDescent="0.25">
      <c r="A1195">
        <v>1</v>
      </c>
      <c r="B1195" s="15">
        <v>17341</v>
      </c>
      <c r="C1195" s="15">
        <v>-66.112177000000003</v>
      </c>
      <c r="D1195" s="15">
        <v>-16.9643941</v>
      </c>
      <c r="E1195">
        <v>99</v>
      </c>
      <c r="F1195">
        <v>99</v>
      </c>
      <c r="G1195">
        <v>1.2029386941896001</v>
      </c>
      <c r="H1195">
        <v>0.54943353426017905</v>
      </c>
      <c r="I1195">
        <v>99</v>
      </c>
      <c r="J1195">
        <v>124634.54352357901</v>
      </c>
      <c r="K1195">
        <v>24.5827502018894</v>
      </c>
      <c r="L1195" s="28" t="str">
        <f>IF(M1195=E1195,$E$2,IF(M1195=F1195,$F$2,IF(M1195=G1195,$G$2,IF(M1195=H1195,$H$2,IF(M1195=I1195,$I$2,0)))))</f>
        <v>SA_PV</v>
      </c>
      <c r="M1195" s="29">
        <f>MIN(E1195:I1195)</f>
        <v>0.54943353426017905</v>
      </c>
      <c r="N1195">
        <v>99</v>
      </c>
      <c r="O1195">
        <v>99</v>
      </c>
      <c r="P1195">
        <v>0.83446689134347596</v>
      </c>
      <c r="Q1195">
        <v>0.54943353426017905</v>
      </c>
      <c r="R1195">
        <v>99</v>
      </c>
      <c r="S1195">
        <v>124634.54352357901</v>
      </c>
      <c r="T1195">
        <v>24.5827502018894</v>
      </c>
      <c r="U1195" s="28" t="str">
        <f>IF(V1195=N1195,$E$2,IF(V1195=O1195,$F$2,IF(V1195=P1195,$G$2,IF(V1195=Q1195,$H$2,IF(V1195=R1195,$I$2,0)))))</f>
        <v>SA_PV</v>
      </c>
      <c r="V1195" s="29">
        <f t="shared" si="36"/>
        <v>0.54943353426017905</v>
      </c>
      <c r="W1195" s="27">
        <v>99</v>
      </c>
      <c r="X1195">
        <v>99</v>
      </c>
      <c r="Y1195" s="28">
        <v>0.35681825802442702</v>
      </c>
      <c r="Z1195" s="28">
        <v>0.54943353426017905</v>
      </c>
      <c r="AA1195" s="28">
        <v>99</v>
      </c>
      <c r="AB1195" s="23">
        <v>19342.012516274499</v>
      </c>
      <c r="AC1195" s="23">
        <v>15.598260128103</v>
      </c>
      <c r="AD1195" s="28" t="str">
        <f>IF(AE1195=W1195,$E$2,IF(AE1195=X1195,$F$2,IF(AE1195=Y1195,$G$2,IF(AE1195=Z1195,$H$2,IF(AE1195=AA1195,$I$2,0)))))</f>
        <v>SA_Diesel</v>
      </c>
      <c r="AE1195" s="29">
        <f t="shared" si="37"/>
        <v>0.35681825802442702</v>
      </c>
    </row>
    <row r="1196" spans="1:31" x14ac:dyDescent="0.25">
      <c r="A1196">
        <v>1</v>
      </c>
      <c r="B1196" s="15">
        <v>17350</v>
      </c>
      <c r="C1196" s="15">
        <v>-65.234956870000005</v>
      </c>
      <c r="D1196" s="15">
        <v>-16.651959130000002</v>
      </c>
      <c r="E1196">
        <v>99</v>
      </c>
      <c r="F1196">
        <v>99</v>
      </c>
      <c r="G1196">
        <v>0.50573928555547898</v>
      </c>
      <c r="H1196">
        <v>0.48503452081058601</v>
      </c>
      <c r="I1196">
        <v>99</v>
      </c>
      <c r="J1196">
        <v>86461.887749059097</v>
      </c>
      <c r="K1196">
        <v>17.0536267749623</v>
      </c>
      <c r="L1196" s="28" t="str">
        <f>IF(M1196=E1196,$E$2,IF(M1196=F1196,$F$2,IF(M1196=G1196,$G$2,IF(M1196=H1196,$H$2,IF(M1196=I1196,$I$2,0)))))</f>
        <v>SA_PV</v>
      </c>
      <c r="M1196" s="29">
        <f>MIN(E1196:I1196)</f>
        <v>0.48503452081058601</v>
      </c>
      <c r="N1196">
        <v>99</v>
      </c>
      <c r="O1196">
        <v>99</v>
      </c>
      <c r="P1196">
        <v>0.37257228312337098</v>
      </c>
      <c r="Q1196">
        <v>0.48503452081058601</v>
      </c>
      <c r="R1196">
        <v>99</v>
      </c>
      <c r="S1196">
        <v>15199.540518444601</v>
      </c>
      <c r="T1196">
        <v>12.2575862586613</v>
      </c>
      <c r="U1196" s="28" t="str">
        <f>IF(V1196=N1196,$E$2,IF(V1196=O1196,$F$2,IF(V1196=P1196,$G$2,IF(V1196=Q1196,$H$2,IF(V1196=R1196,$I$2,0)))))</f>
        <v>SA_Diesel</v>
      </c>
      <c r="V1196" s="29">
        <f t="shared" si="36"/>
        <v>0.37257228312337098</v>
      </c>
      <c r="W1196" s="27">
        <v>99</v>
      </c>
      <c r="X1196">
        <v>99</v>
      </c>
      <c r="Y1196" s="28">
        <v>0.19994839108175</v>
      </c>
      <c r="Z1196" s="28">
        <v>0.48503452081058601</v>
      </c>
      <c r="AA1196" s="28">
        <v>99</v>
      </c>
      <c r="AB1196" s="23">
        <v>15199.540518444601</v>
      </c>
      <c r="AC1196" s="23">
        <v>12.2575862586613</v>
      </c>
      <c r="AD1196" s="28" t="str">
        <f>IF(AE1196=W1196,$E$2,IF(AE1196=X1196,$F$2,IF(AE1196=Y1196,$G$2,IF(AE1196=Z1196,$H$2,IF(AE1196=AA1196,$I$2,0)))))</f>
        <v>SA_Diesel</v>
      </c>
      <c r="AE1196" s="29">
        <f t="shared" si="37"/>
        <v>0.19994839108175</v>
      </c>
    </row>
    <row r="1197" spans="1:31" x14ac:dyDescent="0.25">
      <c r="A1197">
        <v>1</v>
      </c>
      <c r="B1197" s="15">
        <v>17353</v>
      </c>
      <c r="C1197" s="15">
        <v>-65.517335630000005</v>
      </c>
      <c r="D1197" s="15">
        <v>-16.65927297</v>
      </c>
      <c r="E1197">
        <v>99</v>
      </c>
      <c r="F1197">
        <v>99</v>
      </c>
      <c r="G1197">
        <v>0.72026218051982405</v>
      </c>
      <c r="H1197">
        <v>0.496968586348984</v>
      </c>
      <c r="I1197">
        <v>99</v>
      </c>
      <c r="J1197">
        <v>102065.17279748499</v>
      </c>
      <c r="K1197">
        <v>20.1311977904309</v>
      </c>
      <c r="L1197" s="28" t="str">
        <f>IF(M1197=E1197,$E$2,IF(M1197=F1197,$F$2,IF(M1197=G1197,$G$2,IF(M1197=H1197,$H$2,IF(M1197=I1197,$I$2,0)))))</f>
        <v>SA_PV</v>
      </c>
      <c r="M1197" s="29">
        <f>MIN(E1197:I1197)</f>
        <v>0.496968586348984</v>
      </c>
      <c r="N1197">
        <v>99</v>
      </c>
      <c r="O1197">
        <v>99</v>
      </c>
      <c r="P1197">
        <v>0.51469370103724899</v>
      </c>
      <c r="Q1197">
        <v>0.496968586348984</v>
      </c>
      <c r="R1197">
        <v>99</v>
      </c>
      <c r="S1197">
        <v>102065.17279748499</v>
      </c>
      <c r="T1197">
        <v>20.1311977904309</v>
      </c>
      <c r="U1197" s="28" t="str">
        <f>IF(V1197=N1197,$E$2,IF(V1197=O1197,$F$2,IF(V1197=P1197,$G$2,IF(V1197=Q1197,$H$2,IF(V1197=R1197,$I$2,0)))))</f>
        <v>SA_PV</v>
      </c>
      <c r="V1197" s="29">
        <f t="shared" si="36"/>
        <v>0.496968586348984</v>
      </c>
      <c r="W1197" s="27">
        <v>99</v>
      </c>
      <c r="X1197">
        <v>99</v>
      </c>
      <c r="Y1197" s="28">
        <v>0.248216042448727</v>
      </c>
      <c r="Z1197" s="28">
        <v>0.496968586348984</v>
      </c>
      <c r="AA1197" s="28">
        <v>99</v>
      </c>
      <c r="AB1197" s="23">
        <v>17511.648561378501</v>
      </c>
      <c r="AC1197" s="23">
        <v>14.122173134903701</v>
      </c>
      <c r="AD1197" s="28" t="str">
        <f>IF(AE1197=W1197,$E$2,IF(AE1197=X1197,$F$2,IF(AE1197=Y1197,$G$2,IF(AE1197=Z1197,$H$2,IF(AE1197=AA1197,$I$2,0)))))</f>
        <v>SA_Diesel</v>
      </c>
      <c r="AE1197" s="29">
        <f t="shared" si="37"/>
        <v>0.248216042448727</v>
      </c>
    </row>
    <row r="1198" spans="1:31" x14ac:dyDescent="0.25">
      <c r="A1198">
        <v>1</v>
      </c>
      <c r="B1198" s="15">
        <v>17354</v>
      </c>
      <c r="C1198" s="15">
        <v>-65.392684329999994</v>
      </c>
      <c r="D1198" s="15">
        <v>-16.625908540000001</v>
      </c>
      <c r="E1198">
        <v>99</v>
      </c>
      <c r="F1198">
        <v>99</v>
      </c>
      <c r="G1198">
        <v>0.82752362800199597</v>
      </c>
      <c r="H1198">
        <v>0.55677858041180495</v>
      </c>
      <c r="I1198">
        <v>99</v>
      </c>
      <c r="J1198">
        <v>86566.174907829394</v>
      </c>
      <c r="K1198">
        <v>14.9768468698666</v>
      </c>
      <c r="L1198" s="28" t="str">
        <f>IF(M1198=E1198,$E$2,IF(M1198=F1198,$F$2,IF(M1198=G1198,$G$2,IF(M1198=H1198,$H$2,IF(M1198=I1198,$I$2,0)))))</f>
        <v>SA_PV</v>
      </c>
      <c r="M1198" s="29">
        <f>MIN(E1198:I1198)</f>
        <v>0.55677858041180495</v>
      </c>
      <c r="N1198">
        <v>99</v>
      </c>
      <c r="O1198">
        <v>99</v>
      </c>
      <c r="P1198">
        <v>0.58575440999418904</v>
      </c>
      <c r="Q1198">
        <v>0.55677858041180495</v>
      </c>
      <c r="R1198">
        <v>99</v>
      </c>
      <c r="S1198">
        <v>86566.174907829394</v>
      </c>
      <c r="T1198">
        <v>14.9768468698666</v>
      </c>
      <c r="U1198" s="28" t="str">
        <f>IF(V1198=N1198,$E$2,IF(V1198=O1198,$F$2,IF(V1198=P1198,$G$2,IF(V1198=Q1198,$H$2,IF(V1198=R1198,$I$2,0)))))</f>
        <v>SA_PV</v>
      </c>
      <c r="V1198" s="29">
        <f t="shared" si="36"/>
        <v>0.55677858041180495</v>
      </c>
      <c r="W1198" s="27">
        <v>99</v>
      </c>
      <c r="X1198">
        <v>99</v>
      </c>
      <c r="Y1198" s="28">
        <v>0.27234986813221601</v>
      </c>
      <c r="Z1198" s="28">
        <v>0.55677858041180495</v>
      </c>
      <c r="AA1198" s="28">
        <v>99</v>
      </c>
      <c r="AB1198" s="23">
        <v>13256.964818267201</v>
      </c>
      <c r="AC1198" s="23">
        <v>10.691006717654099</v>
      </c>
      <c r="AD1198" s="28" t="str">
        <f>IF(AE1198=W1198,$E$2,IF(AE1198=X1198,$F$2,IF(AE1198=Y1198,$G$2,IF(AE1198=Z1198,$H$2,IF(AE1198=AA1198,$I$2,0)))))</f>
        <v>SA_Diesel</v>
      </c>
      <c r="AE1198" s="29">
        <f t="shared" si="37"/>
        <v>0.27234986813221601</v>
      </c>
    </row>
    <row r="1199" spans="1:31" x14ac:dyDescent="0.25">
      <c r="A1199">
        <v>1</v>
      </c>
      <c r="B1199" s="15">
        <v>17358</v>
      </c>
      <c r="C1199" s="15">
        <v>-65.427999159999999</v>
      </c>
      <c r="D1199" s="15">
        <v>-16.799953259999999</v>
      </c>
      <c r="E1199">
        <v>99</v>
      </c>
      <c r="F1199">
        <v>99</v>
      </c>
      <c r="G1199">
        <v>0.53255464742602199</v>
      </c>
      <c r="H1199">
        <v>0.56756126418738595</v>
      </c>
      <c r="I1199">
        <v>99</v>
      </c>
      <c r="J1199">
        <v>12251.72195775</v>
      </c>
      <c r="K1199">
        <v>9.8803341148382504</v>
      </c>
      <c r="L1199" s="28" t="str">
        <f>IF(M1199=E1199,$E$2,IF(M1199=F1199,$F$2,IF(M1199=G1199,$G$2,IF(M1199=H1199,$H$2,IF(M1199=I1199,$I$2,0)))))</f>
        <v>SA_Diesel</v>
      </c>
      <c r="M1199" s="29">
        <f>MIN(E1199:I1199)</f>
        <v>0.53255464742602199</v>
      </c>
      <c r="N1199">
        <v>99</v>
      </c>
      <c r="O1199">
        <v>99</v>
      </c>
      <c r="P1199">
        <v>0.39033746036260603</v>
      </c>
      <c r="Q1199">
        <v>0.56756126418738595</v>
      </c>
      <c r="R1199">
        <v>99</v>
      </c>
      <c r="S1199">
        <v>12251.72195775</v>
      </c>
      <c r="T1199">
        <v>9.8803341148382504</v>
      </c>
      <c r="U1199" s="28" t="str">
        <f>IF(V1199=N1199,$E$2,IF(V1199=O1199,$F$2,IF(V1199=P1199,$G$2,IF(V1199=Q1199,$H$2,IF(V1199=R1199,$I$2,0)))))</f>
        <v>SA_Diesel</v>
      </c>
      <c r="V1199" s="29">
        <f t="shared" si="36"/>
        <v>0.39033746036260603</v>
      </c>
      <c r="W1199" s="27">
        <v>99</v>
      </c>
      <c r="X1199">
        <v>99</v>
      </c>
      <c r="Y1199" s="28">
        <v>0.205981847502622</v>
      </c>
      <c r="Z1199" s="28">
        <v>0.56756126418738595</v>
      </c>
      <c r="AA1199" s="28">
        <v>99</v>
      </c>
      <c r="AB1199" s="23">
        <v>12251.72195775</v>
      </c>
      <c r="AC1199" s="23">
        <v>9.8803341148382504</v>
      </c>
      <c r="AD1199" s="28" t="str">
        <f>IF(AE1199=W1199,$E$2,IF(AE1199=X1199,$F$2,IF(AE1199=Y1199,$G$2,IF(AE1199=Z1199,$H$2,IF(AE1199=AA1199,$I$2,0)))))</f>
        <v>SA_Diesel</v>
      </c>
      <c r="AE1199" s="29">
        <f t="shared" si="37"/>
        <v>0.205981847502622</v>
      </c>
    </row>
    <row r="1200" spans="1:31" x14ac:dyDescent="0.25">
      <c r="A1200">
        <v>1</v>
      </c>
      <c r="B1200" s="15">
        <v>17369</v>
      </c>
      <c r="C1200" s="15">
        <v>-65.363343150000006</v>
      </c>
      <c r="D1200" s="15">
        <v>-16.60442248</v>
      </c>
      <c r="E1200">
        <v>99</v>
      </c>
      <c r="F1200">
        <v>99</v>
      </c>
      <c r="G1200">
        <v>0.72026218051982405</v>
      </c>
      <c r="H1200">
        <v>0.55486195879248701</v>
      </c>
      <c r="I1200">
        <v>99</v>
      </c>
      <c r="J1200">
        <v>158057.657008362</v>
      </c>
      <c r="K1200">
        <v>27.345615399370601</v>
      </c>
      <c r="L1200" s="28" t="str">
        <f>IF(M1200=E1200,$E$2,IF(M1200=F1200,$F$2,IF(M1200=G1200,$G$2,IF(M1200=H1200,$H$2,IF(M1200=I1200,$I$2,0)))))</f>
        <v>SA_PV</v>
      </c>
      <c r="M1200" s="29">
        <f>MIN(E1200:I1200)</f>
        <v>0.55486195879248701</v>
      </c>
      <c r="N1200">
        <v>99</v>
      </c>
      <c r="O1200">
        <v>99</v>
      </c>
      <c r="P1200">
        <v>0.51469370103724998</v>
      </c>
      <c r="Q1200">
        <v>0.55486195879248701</v>
      </c>
      <c r="R1200">
        <v>99</v>
      </c>
      <c r="S1200">
        <v>24288.9636212642</v>
      </c>
      <c r="T1200">
        <v>19.587701770316201</v>
      </c>
      <c r="U1200" s="28" t="str">
        <f>IF(V1200=N1200,$E$2,IF(V1200=O1200,$F$2,IF(V1200=P1200,$G$2,IF(V1200=Q1200,$H$2,IF(V1200=R1200,$I$2,0)))))</f>
        <v>SA_Diesel</v>
      </c>
      <c r="V1200" s="29">
        <f t="shared" si="36"/>
        <v>0.51469370103724998</v>
      </c>
      <c r="W1200" s="27">
        <v>99</v>
      </c>
      <c r="X1200">
        <v>99</v>
      </c>
      <c r="Y1200" s="28">
        <v>0.248216042448727</v>
      </c>
      <c r="Z1200" s="28">
        <v>0.55486195879248701</v>
      </c>
      <c r="AA1200" s="28">
        <v>99</v>
      </c>
      <c r="AB1200" s="23">
        <v>24288.9636212642</v>
      </c>
      <c r="AC1200" s="23">
        <v>19.587701770316201</v>
      </c>
      <c r="AD1200" s="28" t="str">
        <f>IF(AE1200=W1200,$E$2,IF(AE1200=X1200,$F$2,IF(AE1200=Y1200,$G$2,IF(AE1200=Z1200,$H$2,IF(AE1200=AA1200,$I$2,0)))))</f>
        <v>SA_Diesel</v>
      </c>
      <c r="AE1200" s="29">
        <f t="shared" si="37"/>
        <v>0.248216042448727</v>
      </c>
    </row>
    <row r="1201" spans="1:31" x14ac:dyDescent="0.25">
      <c r="A1201">
        <v>1</v>
      </c>
      <c r="B1201" s="15">
        <v>17378</v>
      </c>
      <c r="C1201" s="15">
        <v>-65.53164443</v>
      </c>
      <c r="D1201" s="15">
        <v>-16.563348090000002</v>
      </c>
      <c r="E1201">
        <v>99</v>
      </c>
      <c r="F1201">
        <v>99</v>
      </c>
      <c r="G1201">
        <v>0.82752362800199597</v>
      </c>
      <c r="H1201">
        <v>0.55677858041180495</v>
      </c>
      <c r="I1201">
        <v>99</v>
      </c>
      <c r="J1201">
        <v>98767.658750163493</v>
      </c>
      <c r="K1201">
        <v>17.0878302335923</v>
      </c>
      <c r="L1201" s="28" t="str">
        <f>IF(M1201=E1201,$E$2,IF(M1201=F1201,$F$2,IF(M1201=G1201,$G$2,IF(M1201=H1201,$H$2,IF(M1201=I1201,$I$2,0)))))</f>
        <v>SA_PV</v>
      </c>
      <c r="M1201" s="29">
        <f>MIN(E1201:I1201)</f>
        <v>0.55677858041180495</v>
      </c>
      <c r="N1201">
        <v>99</v>
      </c>
      <c r="O1201">
        <v>99</v>
      </c>
      <c r="P1201">
        <v>0.58575440999418904</v>
      </c>
      <c r="Q1201">
        <v>0.55677858041180495</v>
      </c>
      <c r="R1201">
        <v>99</v>
      </c>
      <c r="S1201">
        <v>98767.658750163493</v>
      </c>
      <c r="T1201">
        <v>17.0878302335923</v>
      </c>
      <c r="U1201" s="28" t="str">
        <f>IF(V1201=N1201,$E$2,IF(V1201=O1201,$F$2,IF(V1201=P1201,$G$2,IF(V1201=Q1201,$H$2,IF(V1201=R1201,$I$2,0)))))</f>
        <v>SA_PV</v>
      </c>
      <c r="V1201" s="29">
        <f t="shared" si="36"/>
        <v>0.55677858041180495</v>
      </c>
      <c r="W1201" s="27">
        <v>99</v>
      </c>
      <c r="X1201">
        <v>99</v>
      </c>
      <c r="Y1201" s="28">
        <v>0.27234986813221601</v>
      </c>
      <c r="Z1201" s="28">
        <v>0.55677858041180495</v>
      </c>
      <c r="AA1201" s="28">
        <v>99</v>
      </c>
      <c r="AB1201" s="23">
        <v>15125.531174591801</v>
      </c>
      <c r="AC1201" s="23">
        <v>12.1979018283903</v>
      </c>
      <c r="AD1201" s="28" t="str">
        <f>IF(AE1201=W1201,$E$2,IF(AE1201=X1201,$F$2,IF(AE1201=Y1201,$G$2,IF(AE1201=Z1201,$H$2,IF(AE1201=AA1201,$I$2,0)))))</f>
        <v>SA_Diesel</v>
      </c>
      <c r="AE1201" s="29">
        <f t="shared" si="37"/>
        <v>0.27234986813221601</v>
      </c>
    </row>
    <row r="1202" spans="1:31" x14ac:dyDescent="0.25">
      <c r="A1202">
        <v>1</v>
      </c>
      <c r="B1202" s="15">
        <v>17381</v>
      </c>
      <c r="C1202" s="15">
        <v>-66.003980319999997</v>
      </c>
      <c r="D1202" s="15">
        <v>-17.465543490000002</v>
      </c>
      <c r="E1202">
        <v>99</v>
      </c>
      <c r="F1202">
        <v>99</v>
      </c>
      <c r="G1202">
        <v>0.42529319994385001</v>
      </c>
      <c r="H1202">
        <v>0.43021547783599001</v>
      </c>
      <c r="I1202">
        <v>99</v>
      </c>
      <c r="J1202">
        <v>14049.8518256589</v>
      </c>
      <c r="K1202">
        <v>11.330426105015301</v>
      </c>
      <c r="L1202" s="28" t="str">
        <f>IF(M1202=E1202,$E$2,IF(M1202=F1202,$F$2,IF(M1202=G1202,$G$2,IF(M1202=H1202,$H$2,IF(M1202=I1202,$I$2,0)))))</f>
        <v>SA_Diesel</v>
      </c>
      <c r="M1202" s="29">
        <f>MIN(E1202:I1202)</f>
        <v>0.42529319994385001</v>
      </c>
      <c r="N1202">
        <v>99</v>
      </c>
      <c r="O1202">
        <v>99</v>
      </c>
      <c r="P1202">
        <v>0.31927675140566703</v>
      </c>
      <c r="Q1202">
        <v>0.43021547783599001</v>
      </c>
      <c r="R1202">
        <v>99</v>
      </c>
      <c r="S1202">
        <v>14049.8518256589</v>
      </c>
      <c r="T1202">
        <v>11.330426105015301</v>
      </c>
      <c r="U1202" s="28" t="str">
        <f>IF(V1202=N1202,$E$2,IF(V1202=O1202,$F$2,IF(V1202=P1202,$G$2,IF(V1202=Q1202,$H$2,IF(V1202=R1202,$I$2,0)))))</f>
        <v>SA_Diesel</v>
      </c>
      <c r="V1202" s="29">
        <f t="shared" si="36"/>
        <v>0.31927675140566703</v>
      </c>
      <c r="W1202" s="27">
        <v>99</v>
      </c>
      <c r="X1202">
        <v>99</v>
      </c>
      <c r="Y1202" s="28">
        <v>0.18184802181913301</v>
      </c>
      <c r="Z1202" s="28">
        <v>0.43021547783599001</v>
      </c>
      <c r="AA1202" s="28">
        <v>99</v>
      </c>
      <c r="AB1202" s="23">
        <v>14049.8518256589</v>
      </c>
      <c r="AC1202" s="23">
        <v>11.330426105015301</v>
      </c>
      <c r="AD1202" s="28" t="str">
        <f>IF(AE1202=W1202,$E$2,IF(AE1202=X1202,$F$2,IF(AE1202=Y1202,$G$2,IF(AE1202=Z1202,$H$2,IF(AE1202=AA1202,$I$2,0)))))</f>
        <v>SA_Diesel</v>
      </c>
      <c r="AE1202" s="29">
        <f t="shared" si="37"/>
        <v>0.18184802181913301</v>
      </c>
    </row>
    <row r="1203" spans="1:31" x14ac:dyDescent="0.25">
      <c r="A1203">
        <v>1</v>
      </c>
      <c r="B1203" s="15">
        <v>17392</v>
      </c>
      <c r="C1203" s="15">
        <v>-65.412643829999993</v>
      </c>
      <c r="D1203" s="15">
        <v>-16.846114409999998</v>
      </c>
      <c r="E1203">
        <v>99</v>
      </c>
      <c r="F1203">
        <v>99</v>
      </c>
      <c r="G1203">
        <v>0.47892392368493603</v>
      </c>
      <c r="H1203">
        <v>0.49842854106798801</v>
      </c>
      <c r="I1203">
        <v>99</v>
      </c>
      <c r="J1203">
        <v>10568.470013173001</v>
      </c>
      <c r="K1203">
        <v>8.5228847971649202</v>
      </c>
      <c r="L1203" s="28" t="str">
        <f>IF(M1203=E1203,$E$2,IF(M1203=F1203,$F$2,IF(M1203=G1203,$G$2,IF(M1203=H1203,$H$2,IF(M1203=I1203,$I$2,0)))))</f>
        <v>SA_Diesel</v>
      </c>
      <c r="M1203" s="29">
        <f>MIN(E1203:I1203)</f>
        <v>0.47892392368493603</v>
      </c>
      <c r="N1203">
        <v>99</v>
      </c>
      <c r="O1203">
        <v>99</v>
      </c>
      <c r="P1203">
        <v>0.354807105884136</v>
      </c>
      <c r="Q1203">
        <v>0.49842854106798801</v>
      </c>
      <c r="R1203">
        <v>99</v>
      </c>
      <c r="S1203">
        <v>10568.470013173001</v>
      </c>
      <c r="T1203">
        <v>8.5228847971649202</v>
      </c>
      <c r="U1203" s="28" t="str">
        <f>IF(V1203=N1203,$E$2,IF(V1203=O1203,$F$2,IF(V1203=P1203,$G$2,IF(V1203=Q1203,$H$2,IF(V1203=R1203,$I$2,0)))))</f>
        <v>SA_Diesel</v>
      </c>
      <c r="V1203" s="29">
        <f t="shared" si="36"/>
        <v>0.354807105884136</v>
      </c>
      <c r="W1203" s="27">
        <v>99</v>
      </c>
      <c r="X1203">
        <v>99</v>
      </c>
      <c r="Y1203" s="28">
        <v>0.193914934660878</v>
      </c>
      <c r="Z1203" s="28">
        <v>0.49842854106798801</v>
      </c>
      <c r="AA1203" s="28">
        <v>99</v>
      </c>
      <c r="AB1203" s="23">
        <v>10568.470013173001</v>
      </c>
      <c r="AC1203" s="23">
        <v>8.5228847971649202</v>
      </c>
      <c r="AD1203" s="28" t="str">
        <f>IF(AE1203=W1203,$E$2,IF(AE1203=X1203,$F$2,IF(AE1203=Y1203,$G$2,IF(AE1203=Z1203,$H$2,IF(AE1203=AA1203,$I$2,0)))))</f>
        <v>SA_Diesel</v>
      </c>
      <c r="AE1203" s="29">
        <f t="shared" si="37"/>
        <v>0.193914934660878</v>
      </c>
    </row>
    <row r="1204" spans="1:31" x14ac:dyDescent="0.25">
      <c r="A1204">
        <v>1</v>
      </c>
      <c r="B1204" s="15">
        <v>17396</v>
      </c>
      <c r="C1204" s="15">
        <v>-65.799451840000003</v>
      </c>
      <c r="D1204" s="15">
        <v>-16.639020500000001</v>
      </c>
      <c r="E1204">
        <v>99</v>
      </c>
      <c r="F1204">
        <v>99</v>
      </c>
      <c r="G1204">
        <v>0.61300073303765101</v>
      </c>
      <c r="H1204">
        <v>0.53454655129030604</v>
      </c>
      <c r="I1204">
        <v>99</v>
      </c>
      <c r="J1204">
        <v>75861.045700674993</v>
      </c>
      <c r="K1204">
        <v>14.962730907430901</v>
      </c>
      <c r="L1204" s="28" t="str">
        <f>IF(M1204=E1204,$E$2,IF(M1204=F1204,$F$2,IF(M1204=G1204,$G$2,IF(M1204=H1204,$H$2,IF(M1204=I1204,$I$2,0)))))</f>
        <v>SA_PV</v>
      </c>
      <c r="M1204" s="29">
        <f>MIN(E1204:I1204)</f>
        <v>0.53454655129030604</v>
      </c>
      <c r="N1204">
        <v>99</v>
      </c>
      <c r="O1204">
        <v>99</v>
      </c>
      <c r="P1204">
        <v>0.44363299208030998</v>
      </c>
      <c r="Q1204">
        <v>0.53454655129030604</v>
      </c>
      <c r="R1204">
        <v>99</v>
      </c>
      <c r="S1204">
        <v>12100.7332730504</v>
      </c>
      <c r="T1204">
        <v>9.7585701164765606</v>
      </c>
      <c r="U1204" s="28" t="str">
        <f>IF(V1204=N1204,$E$2,IF(V1204=O1204,$F$2,IF(V1204=P1204,$G$2,IF(V1204=Q1204,$H$2,IF(V1204=R1204,$I$2,0)))))</f>
        <v>SA_Diesel</v>
      </c>
      <c r="V1204" s="29">
        <f t="shared" si="36"/>
        <v>0.44363299208030998</v>
      </c>
      <c r="W1204" s="27">
        <v>99</v>
      </c>
      <c r="X1204">
        <v>99</v>
      </c>
      <c r="Y1204" s="28">
        <v>0.22408221676523901</v>
      </c>
      <c r="Z1204" s="28">
        <v>0.53454655129030604</v>
      </c>
      <c r="AA1204" s="28">
        <v>99</v>
      </c>
      <c r="AB1204" s="23">
        <v>12100.7332730504</v>
      </c>
      <c r="AC1204" s="23">
        <v>9.7585701164765606</v>
      </c>
      <c r="AD1204" s="28" t="str">
        <f>IF(AE1204=W1204,$E$2,IF(AE1204=X1204,$F$2,IF(AE1204=Y1204,$G$2,IF(AE1204=Z1204,$H$2,IF(AE1204=AA1204,$I$2,0)))))</f>
        <v>SA_Diesel</v>
      </c>
      <c r="AE1204" s="29">
        <f t="shared" si="37"/>
        <v>0.22408221676523901</v>
      </c>
    </row>
    <row r="1205" spans="1:31" x14ac:dyDescent="0.25">
      <c r="A1205">
        <v>1</v>
      </c>
      <c r="B1205" s="15">
        <v>17399</v>
      </c>
      <c r="C1205" s="15">
        <v>-65.32199833</v>
      </c>
      <c r="D1205" s="15">
        <v>-16.74171582</v>
      </c>
      <c r="E1205">
        <v>99</v>
      </c>
      <c r="F1205">
        <v>99</v>
      </c>
      <c r="G1205">
        <v>0.45210856181439302</v>
      </c>
      <c r="H1205">
        <v>0.55774186515300195</v>
      </c>
      <c r="I1205">
        <v>99</v>
      </c>
      <c r="J1205">
        <v>17182.022823303501</v>
      </c>
      <c r="K1205">
        <v>13.856348262590799</v>
      </c>
      <c r="L1205" s="28" t="str">
        <f>IF(M1205=E1205,$E$2,IF(M1205=F1205,$F$2,IF(M1205=G1205,$G$2,IF(M1205=H1205,$H$2,IF(M1205=I1205,$I$2,0)))))</f>
        <v>SA_Diesel</v>
      </c>
      <c r="M1205" s="29">
        <f>MIN(E1205:I1205)</f>
        <v>0.45210856181439302</v>
      </c>
      <c r="N1205">
        <v>99</v>
      </c>
      <c r="O1205">
        <v>99</v>
      </c>
      <c r="P1205">
        <v>0.33704192864490101</v>
      </c>
      <c r="Q1205">
        <v>0.55774186515300195</v>
      </c>
      <c r="R1205">
        <v>99</v>
      </c>
      <c r="S1205">
        <v>17182.022823303501</v>
      </c>
      <c r="T1205">
        <v>13.856348262590799</v>
      </c>
      <c r="U1205" s="28" t="str">
        <f>IF(V1205=N1205,$E$2,IF(V1205=O1205,$F$2,IF(V1205=P1205,$G$2,IF(V1205=Q1205,$H$2,IF(V1205=R1205,$I$2,0)))))</f>
        <v>SA_Diesel</v>
      </c>
      <c r="V1205" s="29">
        <f t="shared" si="36"/>
        <v>0.33704192864490101</v>
      </c>
      <c r="W1205" s="27">
        <v>99</v>
      </c>
      <c r="X1205">
        <v>99</v>
      </c>
      <c r="Y1205" s="28">
        <v>0.18788147824000501</v>
      </c>
      <c r="Z1205" s="28">
        <v>0.55774186515300195</v>
      </c>
      <c r="AA1205" s="28">
        <v>99</v>
      </c>
      <c r="AB1205" s="23">
        <v>17182.022823303501</v>
      </c>
      <c r="AC1205" s="23">
        <v>13.856348262590799</v>
      </c>
      <c r="AD1205" s="28" t="str">
        <f>IF(AE1205=W1205,$E$2,IF(AE1205=X1205,$F$2,IF(AE1205=Y1205,$G$2,IF(AE1205=Z1205,$H$2,IF(AE1205=AA1205,$I$2,0)))))</f>
        <v>SA_Diesel</v>
      </c>
      <c r="AE1205" s="29">
        <f t="shared" si="37"/>
        <v>0.18788147824000501</v>
      </c>
    </row>
    <row r="1206" spans="1:31" x14ac:dyDescent="0.25">
      <c r="A1206">
        <v>1</v>
      </c>
      <c r="B1206" s="15">
        <v>17401</v>
      </c>
      <c r="C1206" s="15">
        <v>-65.679398680000006</v>
      </c>
      <c r="D1206" s="15">
        <v>-16.891444910000001</v>
      </c>
      <c r="E1206">
        <v>99</v>
      </c>
      <c r="F1206">
        <v>99</v>
      </c>
      <c r="G1206">
        <v>0.82752362800199597</v>
      </c>
      <c r="H1206">
        <v>0.59615275959080505</v>
      </c>
      <c r="I1206">
        <v>99</v>
      </c>
      <c r="J1206">
        <v>130820.143560886</v>
      </c>
      <c r="K1206">
        <v>25.802789656979499</v>
      </c>
      <c r="L1206" s="28" t="str">
        <f>IF(M1206=E1206,$E$2,IF(M1206=F1206,$F$2,IF(M1206=G1206,$G$2,IF(M1206=H1206,$H$2,IF(M1206=I1206,$I$2,0)))))</f>
        <v>SA_PV</v>
      </c>
      <c r="M1206" s="29">
        <f>MIN(E1206:I1206)</f>
        <v>0.59615275959080505</v>
      </c>
      <c r="N1206">
        <v>99</v>
      </c>
      <c r="O1206">
        <v>99</v>
      </c>
      <c r="P1206">
        <v>0.58575440999418904</v>
      </c>
      <c r="Q1206">
        <v>0.59615275959080505</v>
      </c>
      <c r="R1206">
        <v>99</v>
      </c>
      <c r="S1206">
        <v>18710.933619917301</v>
      </c>
      <c r="T1206">
        <v>15.0893300062528</v>
      </c>
      <c r="U1206" s="28" t="str">
        <f>IF(V1206=N1206,$E$2,IF(V1206=O1206,$F$2,IF(V1206=P1206,$G$2,IF(V1206=Q1206,$H$2,IF(V1206=R1206,$I$2,0)))))</f>
        <v>SA_Diesel</v>
      </c>
      <c r="V1206" s="29">
        <f t="shared" si="36"/>
        <v>0.58575440999418904</v>
      </c>
      <c r="W1206" s="27">
        <v>99</v>
      </c>
      <c r="X1206">
        <v>99</v>
      </c>
      <c r="Y1206" s="28">
        <v>0.27234986813221601</v>
      </c>
      <c r="Z1206" s="28">
        <v>0.59615275959080505</v>
      </c>
      <c r="AA1206" s="28">
        <v>99</v>
      </c>
      <c r="AB1206" s="23">
        <v>18710.933619917301</v>
      </c>
      <c r="AC1206" s="23">
        <v>15.0893300062528</v>
      </c>
      <c r="AD1206" s="28" t="str">
        <f>IF(AE1206=W1206,$E$2,IF(AE1206=X1206,$F$2,IF(AE1206=Y1206,$G$2,IF(AE1206=Z1206,$H$2,IF(AE1206=AA1206,$I$2,0)))))</f>
        <v>SA_Diesel</v>
      </c>
      <c r="AE1206" s="29">
        <f t="shared" si="37"/>
        <v>0.27234986813221601</v>
      </c>
    </row>
    <row r="1207" spans="1:31" x14ac:dyDescent="0.25">
      <c r="A1207">
        <v>1</v>
      </c>
      <c r="B1207" s="15">
        <v>17403</v>
      </c>
      <c r="C1207" s="15">
        <v>-65.880738039999997</v>
      </c>
      <c r="D1207" s="15">
        <v>-16.524730859999998</v>
      </c>
      <c r="E1207">
        <v>99</v>
      </c>
      <c r="F1207">
        <v>99</v>
      </c>
      <c r="G1207">
        <v>0.88115435174308199</v>
      </c>
      <c r="H1207">
        <v>0.57773261300794798</v>
      </c>
      <c r="I1207">
        <v>99</v>
      </c>
      <c r="J1207">
        <v>106164.919606864</v>
      </c>
      <c r="K1207">
        <v>18.367633149976498</v>
      </c>
      <c r="L1207" s="28" t="str">
        <f>IF(M1207=E1207,$E$2,IF(M1207=F1207,$F$2,IF(M1207=G1207,$G$2,IF(M1207=H1207,$H$2,IF(M1207=I1207,$I$2,0)))))</f>
        <v>SA_PV</v>
      </c>
      <c r="M1207" s="29">
        <f>MIN(E1207:I1207)</f>
        <v>0.57773261300794798</v>
      </c>
      <c r="N1207">
        <v>99</v>
      </c>
      <c r="O1207">
        <v>99</v>
      </c>
      <c r="P1207">
        <v>0.62128476447265801</v>
      </c>
      <c r="Q1207">
        <v>0.57773261300794798</v>
      </c>
      <c r="R1207">
        <v>99</v>
      </c>
      <c r="S1207">
        <v>106164.919606864</v>
      </c>
      <c r="T1207">
        <v>18.367633149976498</v>
      </c>
      <c r="U1207" s="28" t="str">
        <f>IF(V1207=N1207,$E$2,IF(V1207=O1207,$F$2,IF(V1207=P1207,$G$2,IF(V1207=Q1207,$H$2,IF(V1207=R1207,$I$2,0)))))</f>
        <v>SA_PV</v>
      </c>
      <c r="V1207" s="29">
        <f t="shared" si="36"/>
        <v>0.57773261300794798</v>
      </c>
      <c r="W1207" s="27">
        <v>99</v>
      </c>
      <c r="X1207">
        <v>99</v>
      </c>
      <c r="Y1207" s="28">
        <v>0.28441678097396</v>
      </c>
      <c r="Z1207" s="28">
        <v>0.57773261300794798</v>
      </c>
      <c r="AA1207" s="28">
        <v>99</v>
      </c>
      <c r="AB1207" s="23">
        <v>15668.6848803553</v>
      </c>
      <c r="AC1207" s="23">
        <v>12.6359251615318</v>
      </c>
      <c r="AD1207" s="28" t="str">
        <f>IF(AE1207=W1207,$E$2,IF(AE1207=X1207,$F$2,IF(AE1207=Y1207,$G$2,IF(AE1207=Z1207,$H$2,IF(AE1207=AA1207,$I$2,0)))))</f>
        <v>SA_Diesel</v>
      </c>
      <c r="AE1207" s="29">
        <f t="shared" si="37"/>
        <v>0.28441678097396</v>
      </c>
    </row>
    <row r="1208" spans="1:31" x14ac:dyDescent="0.25">
      <c r="A1208">
        <v>1</v>
      </c>
      <c r="B1208" s="15">
        <v>17405</v>
      </c>
      <c r="C1208" s="15">
        <v>-65.736005280000001</v>
      </c>
      <c r="D1208" s="15">
        <v>-17.165443450000001</v>
      </c>
      <c r="E1208">
        <v>99</v>
      </c>
      <c r="F1208">
        <v>99</v>
      </c>
      <c r="G1208">
        <v>0.47892392368493603</v>
      </c>
      <c r="H1208">
        <v>0.62285269963121603</v>
      </c>
      <c r="I1208">
        <v>99</v>
      </c>
      <c r="J1208">
        <v>12497.9157808415</v>
      </c>
      <c r="K1208">
        <v>10.078875775964899</v>
      </c>
      <c r="L1208" s="28" t="str">
        <f>IF(M1208=E1208,$E$2,IF(M1208=F1208,$F$2,IF(M1208=G1208,$G$2,IF(M1208=H1208,$H$2,IF(M1208=I1208,$I$2,0)))))</f>
        <v>SA_Diesel</v>
      </c>
      <c r="M1208" s="29">
        <f>MIN(E1208:I1208)</f>
        <v>0.47892392368493603</v>
      </c>
      <c r="N1208">
        <v>99</v>
      </c>
      <c r="O1208">
        <v>99</v>
      </c>
      <c r="P1208">
        <v>0.354807105884136</v>
      </c>
      <c r="Q1208">
        <v>0.62285269963121603</v>
      </c>
      <c r="R1208">
        <v>99</v>
      </c>
      <c r="S1208">
        <v>12497.9157808415</v>
      </c>
      <c r="T1208">
        <v>10.078875775964899</v>
      </c>
      <c r="U1208" s="28" t="str">
        <f>IF(V1208=N1208,$E$2,IF(V1208=O1208,$F$2,IF(V1208=P1208,$G$2,IF(V1208=Q1208,$H$2,IF(V1208=R1208,$I$2,0)))))</f>
        <v>SA_Diesel</v>
      </c>
      <c r="V1208" s="29">
        <f t="shared" si="36"/>
        <v>0.354807105884136</v>
      </c>
      <c r="W1208" s="27">
        <v>99</v>
      </c>
      <c r="X1208">
        <v>99</v>
      </c>
      <c r="Y1208" s="28">
        <v>0.193914934660878</v>
      </c>
      <c r="Z1208" s="28">
        <v>0.62285269963121603</v>
      </c>
      <c r="AA1208" s="28">
        <v>99</v>
      </c>
      <c r="AB1208" s="23">
        <v>12497.9157808415</v>
      </c>
      <c r="AC1208" s="23">
        <v>10.078875775964899</v>
      </c>
      <c r="AD1208" s="28" t="str">
        <f>IF(AE1208=W1208,$E$2,IF(AE1208=X1208,$F$2,IF(AE1208=Y1208,$G$2,IF(AE1208=Z1208,$H$2,IF(AE1208=AA1208,$I$2,0)))))</f>
        <v>SA_Diesel</v>
      </c>
      <c r="AE1208" s="29">
        <f t="shared" si="37"/>
        <v>0.193914934660878</v>
      </c>
    </row>
    <row r="1209" spans="1:31" x14ac:dyDescent="0.25">
      <c r="A1209">
        <v>1</v>
      </c>
      <c r="B1209" s="15">
        <v>17435</v>
      </c>
      <c r="C1209" s="15">
        <v>-66.046172229999996</v>
      </c>
      <c r="D1209" s="15">
        <v>-17.426814199999999</v>
      </c>
      <c r="E1209">
        <v>99</v>
      </c>
      <c r="F1209">
        <v>99</v>
      </c>
      <c r="G1209">
        <v>0.398477838073307</v>
      </c>
      <c r="H1209">
        <v>0.37453659024181701</v>
      </c>
      <c r="I1209">
        <v>0.26663745436271702</v>
      </c>
      <c r="J1209">
        <v>158374.41737350001</v>
      </c>
      <c r="K1209">
        <v>27.741360635124</v>
      </c>
      <c r="L1209" s="28" t="str">
        <f>IF(M1209=E1209,$E$2,IF(M1209=F1209,$F$2,IF(M1209=G1209,$G$2,IF(M1209=H1209,$H$2,IF(M1209=I1209,$I$2,0)))))</f>
        <v>Grid_extension</v>
      </c>
      <c r="M1209" s="29">
        <f>MIN(E1209:I1209)</f>
        <v>0.26663745436271702</v>
      </c>
      <c r="N1209">
        <v>99</v>
      </c>
      <c r="O1209">
        <v>99</v>
      </c>
      <c r="P1209">
        <v>0.30151157416643198</v>
      </c>
      <c r="Q1209">
        <v>0.37453659024181701</v>
      </c>
      <c r="R1209">
        <v>0.26663745436271702</v>
      </c>
      <c r="S1209">
        <v>158374.41737350001</v>
      </c>
      <c r="T1209">
        <v>27.741360635124</v>
      </c>
      <c r="U1209" s="28" t="str">
        <f>IF(V1209=N1209,$E$2,IF(V1209=O1209,$F$2,IF(V1209=P1209,$G$2,IF(V1209=Q1209,$H$2,IF(V1209=R1209,$I$2,0)))))</f>
        <v>Grid_extension</v>
      </c>
      <c r="V1209" s="29">
        <f t="shared" si="36"/>
        <v>0.26663745436271702</v>
      </c>
      <c r="W1209" s="27">
        <v>99</v>
      </c>
      <c r="X1209">
        <v>99</v>
      </c>
      <c r="Y1209" s="28">
        <v>0.17581456539826101</v>
      </c>
      <c r="Z1209" s="28">
        <v>0.37453659024181701</v>
      </c>
      <c r="AA1209" s="28">
        <v>99</v>
      </c>
      <c r="AB1209" s="23">
        <v>59534.2494195814</v>
      </c>
      <c r="AC1209" s="23">
        <v>48.0110695925068</v>
      </c>
      <c r="AD1209" s="28" t="str">
        <f>IF(AE1209=W1209,$E$2,IF(AE1209=X1209,$F$2,IF(AE1209=Y1209,$G$2,IF(AE1209=Z1209,$H$2,IF(AE1209=AA1209,$I$2,0)))))</f>
        <v>SA_Diesel</v>
      </c>
      <c r="AE1209" s="29">
        <f t="shared" si="37"/>
        <v>0.17581456539826101</v>
      </c>
    </row>
    <row r="1210" spans="1:31" x14ac:dyDescent="0.25">
      <c r="A1210">
        <v>1</v>
      </c>
      <c r="B1210" s="15">
        <v>17449</v>
      </c>
      <c r="C1210" s="15">
        <v>-65.295257489999997</v>
      </c>
      <c r="D1210" s="15">
        <v>-16.555657369999999</v>
      </c>
      <c r="E1210">
        <v>99</v>
      </c>
      <c r="F1210">
        <v>99</v>
      </c>
      <c r="G1210">
        <v>0.53255464742602199</v>
      </c>
      <c r="H1210">
        <v>0.54856743855661105</v>
      </c>
      <c r="I1210">
        <v>99</v>
      </c>
      <c r="J1210">
        <v>19229.202104032</v>
      </c>
      <c r="K1210">
        <v>15.507284788601099</v>
      </c>
      <c r="L1210" s="28" t="str">
        <f>IF(M1210=E1210,$E$2,IF(M1210=F1210,$F$2,IF(M1210=G1210,$G$2,IF(M1210=H1210,$H$2,IF(M1210=I1210,$I$2,0)))))</f>
        <v>SA_Diesel</v>
      </c>
      <c r="M1210" s="29">
        <f>MIN(E1210:I1210)</f>
        <v>0.53255464742602199</v>
      </c>
      <c r="N1210">
        <v>99</v>
      </c>
      <c r="O1210">
        <v>99</v>
      </c>
      <c r="P1210">
        <v>0.39033746036260603</v>
      </c>
      <c r="Q1210">
        <v>0.54856743855661105</v>
      </c>
      <c r="R1210">
        <v>99</v>
      </c>
      <c r="S1210">
        <v>19229.202104032</v>
      </c>
      <c r="T1210">
        <v>15.507284788601099</v>
      </c>
      <c r="U1210" s="28" t="str">
        <f>IF(V1210=N1210,$E$2,IF(V1210=O1210,$F$2,IF(V1210=P1210,$G$2,IF(V1210=Q1210,$H$2,IF(V1210=R1210,$I$2,0)))))</f>
        <v>SA_Diesel</v>
      </c>
      <c r="V1210" s="29">
        <f t="shared" si="36"/>
        <v>0.39033746036260603</v>
      </c>
      <c r="W1210" s="27">
        <v>99</v>
      </c>
      <c r="X1210">
        <v>99</v>
      </c>
      <c r="Y1210" s="28">
        <v>0.205981847502622</v>
      </c>
      <c r="Z1210" s="28">
        <v>0.54856743855661105</v>
      </c>
      <c r="AA1210" s="28">
        <v>99</v>
      </c>
      <c r="AB1210" s="23">
        <v>19229.202104032</v>
      </c>
      <c r="AC1210" s="23">
        <v>15.507284788601099</v>
      </c>
      <c r="AD1210" s="28" t="str">
        <f>IF(AE1210=W1210,$E$2,IF(AE1210=X1210,$F$2,IF(AE1210=Y1210,$G$2,IF(AE1210=Z1210,$H$2,IF(AE1210=AA1210,$I$2,0)))))</f>
        <v>SA_Diesel</v>
      </c>
      <c r="AE1210" s="29">
        <f t="shared" si="37"/>
        <v>0.205981847502622</v>
      </c>
    </row>
    <row r="1211" spans="1:31" x14ac:dyDescent="0.25">
      <c r="A1211">
        <v>1</v>
      </c>
      <c r="B1211" s="15">
        <v>17456</v>
      </c>
      <c r="C1211" s="15">
        <v>-65.394704489999995</v>
      </c>
      <c r="D1211" s="15">
        <v>-16.803824410000001</v>
      </c>
      <c r="E1211">
        <v>99</v>
      </c>
      <c r="F1211">
        <v>99</v>
      </c>
      <c r="G1211">
        <v>0.50573928555547898</v>
      </c>
      <c r="H1211">
        <v>0.495517159402871</v>
      </c>
      <c r="I1211">
        <v>99</v>
      </c>
      <c r="J1211">
        <v>90823.242594065901</v>
      </c>
      <c r="K1211">
        <v>17.913854555042501</v>
      </c>
      <c r="L1211" s="28" t="str">
        <f>IF(M1211=E1211,$E$2,IF(M1211=F1211,$F$2,IF(M1211=G1211,$G$2,IF(M1211=H1211,$H$2,IF(M1211=I1211,$I$2,0)))))</f>
        <v>SA_PV</v>
      </c>
      <c r="M1211" s="29">
        <f>MIN(E1211:I1211)</f>
        <v>0.495517159402871</v>
      </c>
      <c r="N1211">
        <v>99</v>
      </c>
      <c r="O1211">
        <v>99</v>
      </c>
      <c r="P1211">
        <v>0.37257228312337098</v>
      </c>
      <c r="Q1211">
        <v>0.495517159402871</v>
      </c>
      <c r="R1211">
        <v>99</v>
      </c>
      <c r="S1211">
        <v>15628.4785149048</v>
      </c>
      <c r="T1211">
        <v>12.6035009581779</v>
      </c>
      <c r="U1211" s="28" t="str">
        <f>IF(V1211=N1211,$E$2,IF(V1211=O1211,$F$2,IF(V1211=P1211,$G$2,IF(V1211=Q1211,$H$2,IF(V1211=R1211,$I$2,0)))))</f>
        <v>SA_Diesel</v>
      </c>
      <c r="V1211" s="29">
        <f t="shared" si="36"/>
        <v>0.37257228312337098</v>
      </c>
      <c r="W1211" s="27">
        <v>99</v>
      </c>
      <c r="X1211">
        <v>99</v>
      </c>
      <c r="Y1211" s="28">
        <v>0.19994839108175</v>
      </c>
      <c r="Z1211" s="28">
        <v>0.495517159402871</v>
      </c>
      <c r="AA1211" s="28">
        <v>99</v>
      </c>
      <c r="AB1211" s="23">
        <v>15628.4785149048</v>
      </c>
      <c r="AC1211" s="23">
        <v>12.6035009581779</v>
      </c>
      <c r="AD1211" s="28" t="str">
        <f>IF(AE1211=W1211,$E$2,IF(AE1211=X1211,$F$2,IF(AE1211=Y1211,$G$2,IF(AE1211=Z1211,$H$2,IF(AE1211=AA1211,$I$2,0)))))</f>
        <v>SA_Diesel</v>
      </c>
      <c r="AE1211" s="29">
        <f t="shared" si="37"/>
        <v>0.19994839108175</v>
      </c>
    </row>
    <row r="1212" spans="1:31" x14ac:dyDescent="0.25">
      <c r="A1212">
        <v>1</v>
      </c>
      <c r="B1212" s="15">
        <v>17459</v>
      </c>
      <c r="C1212" s="15">
        <v>-65.390178520000006</v>
      </c>
      <c r="D1212" s="15">
        <v>-16.73335758</v>
      </c>
      <c r="E1212">
        <v>99</v>
      </c>
      <c r="F1212">
        <v>99</v>
      </c>
      <c r="G1212">
        <v>0.61300073303765101</v>
      </c>
      <c r="H1212">
        <v>0.49292584363609299</v>
      </c>
      <c r="I1212">
        <v>99</v>
      </c>
      <c r="J1212">
        <v>77971.678990549306</v>
      </c>
      <c r="K1212">
        <v>15.3790293866961</v>
      </c>
      <c r="L1212" s="28" t="str">
        <f>IF(M1212=E1212,$E$2,IF(M1212=F1212,$F$2,IF(M1212=G1212,$G$2,IF(M1212=H1212,$H$2,IF(M1212=I1212,$I$2,0)))))</f>
        <v>SA_PV</v>
      </c>
      <c r="M1212" s="29">
        <f>MIN(E1212:I1212)</f>
        <v>0.49292584363609299</v>
      </c>
      <c r="N1212">
        <v>99</v>
      </c>
      <c r="O1212">
        <v>99</v>
      </c>
      <c r="P1212">
        <v>0.44363299208030998</v>
      </c>
      <c r="Q1212">
        <v>0.49292584363609299</v>
      </c>
      <c r="R1212">
        <v>99</v>
      </c>
      <c r="S1212">
        <v>13487.569421148301</v>
      </c>
      <c r="T1212">
        <v>10.876976537467399</v>
      </c>
      <c r="U1212" s="28" t="str">
        <f>IF(V1212=N1212,$E$2,IF(V1212=O1212,$F$2,IF(V1212=P1212,$G$2,IF(V1212=Q1212,$H$2,IF(V1212=R1212,$I$2,0)))))</f>
        <v>SA_Diesel</v>
      </c>
      <c r="V1212" s="29">
        <f t="shared" si="36"/>
        <v>0.44363299208030998</v>
      </c>
      <c r="W1212" s="27">
        <v>99</v>
      </c>
      <c r="X1212">
        <v>99</v>
      </c>
      <c r="Y1212" s="28">
        <v>0.22408221676523901</v>
      </c>
      <c r="Z1212" s="28">
        <v>0.49292584363609299</v>
      </c>
      <c r="AA1212" s="28">
        <v>99</v>
      </c>
      <c r="AB1212" s="23">
        <v>13487.569421148301</v>
      </c>
      <c r="AC1212" s="23">
        <v>10.876976537467399</v>
      </c>
      <c r="AD1212" s="28" t="str">
        <f>IF(AE1212=W1212,$E$2,IF(AE1212=X1212,$F$2,IF(AE1212=Y1212,$G$2,IF(AE1212=Z1212,$H$2,IF(AE1212=AA1212,$I$2,0)))))</f>
        <v>SA_Diesel</v>
      </c>
      <c r="AE1212" s="29">
        <f t="shared" si="37"/>
        <v>0.22408221676523901</v>
      </c>
    </row>
    <row r="1213" spans="1:31" x14ac:dyDescent="0.25">
      <c r="A1213">
        <v>1</v>
      </c>
      <c r="B1213" s="15">
        <v>17470</v>
      </c>
      <c r="C1213" s="15">
        <v>-65.521581229999995</v>
      </c>
      <c r="D1213" s="15">
        <v>-16.582767560000001</v>
      </c>
      <c r="E1213">
        <v>99</v>
      </c>
      <c r="F1213">
        <v>99</v>
      </c>
      <c r="G1213">
        <v>0.82752362800199597</v>
      </c>
      <c r="H1213">
        <v>0.48979525225041298</v>
      </c>
      <c r="I1213">
        <v>99</v>
      </c>
      <c r="J1213">
        <v>147474.069555914</v>
      </c>
      <c r="K1213">
        <v>29.087587683612298</v>
      </c>
      <c r="L1213" s="28" t="str">
        <f>IF(M1213=E1213,$E$2,IF(M1213=F1213,$F$2,IF(M1213=G1213,$G$2,IF(M1213=H1213,$H$2,IF(M1213=I1213,$I$2,0)))))</f>
        <v>SA_PV</v>
      </c>
      <c r="M1213" s="29">
        <f>MIN(E1213:I1213)</f>
        <v>0.48979525225041298</v>
      </c>
      <c r="N1213">
        <v>99</v>
      </c>
      <c r="O1213">
        <v>99</v>
      </c>
      <c r="P1213">
        <v>0.58575440999418904</v>
      </c>
      <c r="Q1213">
        <v>0.48979525225041298</v>
      </c>
      <c r="R1213">
        <v>99</v>
      </c>
      <c r="S1213">
        <v>147474.069555914</v>
      </c>
      <c r="T1213">
        <v>29.087587683612298</v>
      </c>
      <c r="U1213" s="28" t="str">
        <f>IF(V1213=N1213,$E$2,IF(V1213=O1213,$F$2,IF(V1213=P1213,$G$2,IF(V1213=Q1213,$H$2,IF(V1213=R1213,$I$2,0)))))</f>
        <v>SA_PV</v>
      </c>
      <c r="V1213" s="29">
        <f t="shared" si="36"/>
        <v>0.48979525225041298</v>
      </c>
      <c r="W1213" s="27">
        <v>99</v>
      </c>
      <c r="X1213">
        <v>99</v>
      </c>
      <c r="Y1213" s="28">
        <v>0.27234986813221601</v>
      </c>
      <c r="Z1213" s="28">
        <v>0.48979525225041298</v>
      </c>
      <c r="AA1213" s="28">
        <v>99</v>
      </c>
      <c r="AB1213" s="23">
        <v>25673.169554649099</v>
      </c>
      <c r="AC1213" s="23">
        <v>20.703987069047901</v>
      </c>
      <c r="AD1213" s="28" t="str">
        <f>IF(AE1213=W1213,$E$2,IF(AE1213=X1213,$F$2,IF(AE1213=Y1213,$G$2,IF(AE1213=Z1213,$H$2,IF(AE1213=AA1213,$I$2,0)))))</f>
        <v>SA_Diesel</v>
      </c>
      <c r="AE1213" s="29">
        <f t="shared" si="37"/>
        <v>0.27234986813221601</v>
      </c>
    </row>
    <row r="1214" spans="1:31" x14ac:dyDescent="0.25">
      <c r="A1214">
        <v>1</v>
      </c>
      <c r="B1214" s="15">
        <v>17480</v>
      </c>
      <c r="C1214" s="15">
        <v>-65.384769199999994</v>
      </c>
      <c r="D1214" s="15">
        <v>-16.674113370000001</v>
      </c>
      <c r="E1214">
        <v>99</v>
      </c>
      <c r="F1214">
        <v>99</v>
      </c>
      <c r="G1214">
        <v>0.63981609490819502</v>
      </c>
      <c r="H1214">
        <v>0.48979525225041298</v>
      </c>
      <c r="I1214">
        <v>99</v>
      </c>
      <c r="J1214">
        <v>144653.58283716999</v>
      </c>
      <c r="K1214">
        <v>28.531278666108602</v>
      </c>
      <c r="L1214" s="28" t="str">
        <f>IF(M1214=E1214,$E$2,IF(M1214=F1214,$F$2,IF(M1214=G1214,$G$2,IF(M1214=H1214,$H$2,IF(M1214=I1214,$I$2,0)))))</f>
        <v>SA_PV</v>
      </c>
      <c r="M1214" s="29">
        <f>MIN(E1214:I1214)</f>
        <v>0.48979525225041298</v>
      </c>
      <c r="N1214">
        <v>99</v>
      </c>
      <c r="O1214">
        <v>99</v>
      </c>
      <c r="P1214">
        <v>0.46139816931954503</v>
      </c>
      <c r="Q1214">
        <v>0.48979525225041298</v>
      </c>
      <c r="R1214">
        <v>99</v>
      </c>
      <c r="S1214">
        <v>25182.162328938201</v>
      </c>
      <c r="T1214">
        <v>20.308016979328801</v>
      </c>
      <c r="U1214" s="28" t="str">
        <f>IF(V1214=N1214,$E$2,IF(V1214=O1214,$F$2,IF(V1214=P1214,$G$2,IF(V1214=Q1214,$H$2,IF(V1214=R1214,$I$2,0)))))</f>
        <v>SA_Diesel</v>
      </c>
      <c r="V1214" s="29">
        <f t="shared" si="36"/>
        <v>0.46139816931954503</v>
      </c>
      <c r="W1214" s="27">
        <v>99</v>
      </c>
      <c r="X1214">
        <v>99</v>
      </c>
      <c r="Y1214" s="28">
        <v>0.23011567318611101</v>
      </c>
      <c r="Z1214" s="28">
        <v>0.48979525225041298</v>
      </c>
      <c r="AA1214" s="28">
        <v>99</v>
      </c>
      <c r="AB1214" s="23">
        <v>25182.162328938201</v>
      </c>
      <c r="AC1214" s="23">
        <v>20.308016979328801</v>
      </c>
      <c r="AD1214" s="28" t="str">
        <f>IF(AE1214=W1214,$E$2,IF(AE1214=X1214,$F$2,IF(AE1214=Y1214,$G$2,IF(AE1214=Z1214,$H$2,IF(AE1214=AA1214,$I$2,0)))))</f>
        <v>SA_Diesel</v>
      </c>
      <c r="AE1214" s="29">
        <f t="shared" si="37"/>
        <v>0.23011567318611101</v>
      </c>
    </row>
    <row r="1215" spans="1:31" x14ac:dyDescent="0.25">
      <c r="A1215">
        <v>1</v>
      </c>
      <c r="B1215" s="15">
        <v>17485</v>
      </c>
      <c r="C1215" s="15">
        <v>-66.169359619999994</v>
      </c>
      <c r="D1215" s="15">
        <v>-16.73873064</v>
      </c>
      <c r="E1215">
        <v>99</v>
      </c>
      <c r="F1215">
        <v>99</v>
      </c>
      <c r="G1215">
        <v>1.7928766553415401</v>
      </c>
      <c r="H1215">
        <v>0.56260872261507</v>
      </c>
      <c r="I1215">
        <v>99</v>
      </c>
      <c r="J1215">
        <v>56631.2779035438</v>
      </c>
      <c r="K1215">
        <v>9.7977989452498004</v>
      </c>
      <c r="L1215" s="28" t="str">
        <f>IF(M1215=E1215,$E$2,IF(M1215=F1215,$F$2,IF(M1215=G1215,$G$2,IF(M1215=H1215,$H$2,IF(M1215=I1215,$I$2,0)))))</f>
        <v>SA_PV</v>
      </c>
      <c r="M1215" s="29">
        <f>MIN(E1215:I1215)</f>
        <v>0.56260872261507</v>
      </c>
      <c r="N1215">
        <v>99</v>
      </c>
      <c r="O1215">
        <v>99</v>
      </c>
      <c r="P1215">
        <v>1.22530079060664</v>
      </c>
      <c r="Q1215">
        <v>0.56260872261507</v>
      </c>
      <c r="R1215">
        <v>99</v>
      </c>
      <c r="S1215">
        <v>56631.2779035438</v>
      </c>
      <c r="T1215">
        <v>9.7977989452498004</v>
      </c>
      <c r="U1215" s="28" t="str">
        <f>IF(V1215=N1215,$E$2,IF(V1215=O1215,$F$2,IF(V1215=P1215,$G$2,IF(V1215=Q1215,$H$2,IF(V1215=R1215,$I$2,0)))))</f>
        <v>SA_PV</v>
      </c>
      <c r="V1215" s="29">
        <f t="shared" si="36"/>
        <v>0.56260872261507</v>
      </c>
      <c r="W1215" s="27">
        <v>99</v>
      </c>
      <c r="X1215">
        <v>99</v>
      </c>
      <c r="Y1215" s="28">
        <v>0.48955429928361499</v>
      </c>
      <c r="Z1215" s="28">
        <v>0.56260872261507</v>
      </c>
      <c r="AA1215" s="28">
        <v>99</v>
      </c>
      <c r="AB1215" s="23">
        <v>8582.7862329012805</v>
      </c>
      <c r="AC1215" s="23">
        <v>6.9215409809114004</v>
      </c>
      <c r="AD1215" s="28" t="str">
        <f>IF(AE1215=W1215,$E$2,IF(AE1215=X1215,$F$2,IF(AE1215=Y1215,$G$2,IF(AE1215=Z1215,$H$2,IF(AE1215=AA1215,$I$2,0)))))</f>
        <v>SA_Diesel</v>
      </c>
      <c r="AE1215" s="29">
        <f t="shared" si="37"/>
        <v>0.48955429928361499</v>
      </c>
    </row>
    <row r="1216" spans="1:31" x14ac:dyDescent="0.25">
      <c r="A1216">
        <v>1</v>
      </c>
      <c r="B1216" s="15">
        <v>17491</v>
      </c>
      <c r="C1216" s="15">
        <v>-65.269023840000003</v>
      </c>
      <c r="D1216" s="15">
        <v>-16.784504429999998</v>
      </c>
      <c r="E1216">
        <v>99</v>
      </c>
      <c r="F1216">
        <v>99</v>
      </c>
      <c r="G1216">
        <v>0.45210856181439302</v>
      </c>
      <c r="H1216">
        <v>0.55742040010104099</v>
      </c>
      <c r="I1216">
        <v>99</v>
      </c>
      <c r="J1216">
        <v>25217.115894380899</v>
      </c>
      <c r="K1216">
        <v>20.336205090866901</v>
      </c>
      <c r="L1216" s="28" t="str">
        <f>IF(M1216=E1216,$E$2,IF(M1216=F1216,$F$2,IF(M1216=G1216,$G$2,IF(M1216=H1216,$H$2,IF(M1216=I1216,$I$2,0)))))</f>
        <v>SA_Diesel</v>
      </c>
      <c r="M1216" s="29">
        <f>MIN(E1216:I1216)</f>
        <v>0.45210856181439302</v>
      </c>
      <c r="N1216">
        <v>99</v>
      </c>
      <c r="O1216">
        <v>99</v>
      </c>
      <c r="P1216">
        <v>0.33704192864490201</v>
      </c>
      <c r="Q1216">
        <v>0.55742040010104099</v>
      </c>
      <c r="R1216">
        <v>99</v>
      </c>
      <c r="S1216">
        <v>25217.115894380899</v>
      </c>
      <c r="T1216">
        <v>20.336205090866901</v>
      </c>
      <c r="U1216" s="28" t="str">
        <f>IF(V1216=N1216,$E$2,IF(V1216=O1216,$F$2,IF(V1216=P1216,$G$2,IF(V1216=Q1216,$H$2,IF(V1216=R1216,$I$2,0)))))</f>
        <v>SA_Diesel</v>
      </c>
      <c r="V1216" s="29">
        <f t="shared" si="36"/>
        <v>0.33704192864490201</v>
      </c>
      <c r="W1216" s="27">
        <v>99</v>
      </c>
      <c r="X1216">
        <v>99</v>
      </c>
      <c r="Y1216" s="28">
        <v>0.18788147824000501</v>
      </c>
      <c r="Z1216" s="28">
        <v>0.55742040010104099</v>
      </c>
      <c r="AA1216" s="28">
        <v>99</v>
      </c>
      <c r="AB1216" s="23">
        <v>25217.115894380899</v>
      </c>
      <c r="AC1216" s="23">
        <v>20.336205090866901</v>
      </c>
      <c r="AD1216" s="28" t="str">
        <f>IF(AE1216=W1216,$E$2,IF(AE1216=X1216,$F$2,IF(AE1216=Y1216,$G$2,IF(AE1216=Z1216,$H$2,IF(AE1216=AA1216,$I$2,0)))))</f>
        <v>SA_Diesel</v>
      </c>
      <c r="AE1216" s="29">
        <f t="shared" si="37"/>
        <v>0.18788147824000501</v>
      </c>
    </row>
    <row r="1217" spans="1:31" x14ac:dyDescent="0.25">
      <c r="A1217">
        <v>1</v>
      </c>
      <c r="B1217" s="15">
        <v>17492</v>
      </c>
      <c r="C1217" s="15">
        <v>-65.518545669999995</v>
      </c>
      <c r="D1217" s="15">
        <v>-16.782590720000002</v>
      </c>
      <c r="E1217">
        <v>99</v>
      </c>
      <c r="F1217">
        <v>99</v>
      </c>
      <c r="G1217">
        <v>0.50573928555547898</v>
      </c>
      <c r="H1217">
        <v>0.49960269546390801</v>
      </c>
      <c r="I1217">
        <v>99</v>
      </c>
      <c r="J1217">
        <v>55611.208178173998</v>
      </c>
      <c r="K1217">
        <v>10.9686801140382</v>
      </c>
      <c r="L1217" s="28" t="str">
        <f>IF(M1217=E1217,$E$2,IF(M1217=F1217,$F$2,IF(M1217=G1217,$G$2,IF(M1217=H1217,$H$2,IF(M1217=I1217,$I$2,0)))))</f>
        <v>SA_PV</v>
      </c>
      <c r="M1217" s="29">
        <f>MIN(E1217:I1217)</f>
        <v>0.49960269546390801</v>
      </c>
      <c r="N1217">
        <v>99</v>
      </c>
      <c r="O1217">
        <v>99</v>
      </c>
      <c r="P1217">
        <v>0.37257228312337098</v>
      </c>
      <c r="Q1217">
        <v>0.49960269546390801</v>
      </c>
      <c r="R1217">
        <v>99</v>
      </c>
      <c r="S1217">
        <v>9491.0869677881492</v>
      </c>
      <c r="T1217">
        <v>7.65403513711109</v>
      </c>
      <c r="U1217" s="28" t="str">
        <f>IF(V1217=N1217,$E$2,IF(V1217=O1217,$F$2,IF(V1217=P1217,$G$2,IF(V1217=Q1217,$H$2,IF(V1217=R1217,$I$2,0)))))</f>
        <v>SA_Diesel</v>
      </c>
      <c r="V1217" s="29">
        <f t="shared" si="36"/>
        <v>0.37257228312337098</v>
      </c>
      <c r="W1217" s="27">
        <v>99</v>
      </c>
      <c r="X1217">
        <v>99</v>
      </c>
      <c r="Y1217" s="28">
        <v>0.19994839108175</v>
      </c>
      <c r="Z1217" s="28">
        <v>0.49960269546390801</v>
      </c>
      <c r="AA1217" s="28">
        <v>99</v>
      </c>
      <c r="AB1217" s="23">
        <v>9491.0869677881492</v>
      </c>
      <c r="AC1217" s="23">
        <v>7.65403513711109</v>
      </c>
      <c r="AD1217" s="28" t="str">
        <f>IF(AE1217=W1217,$E$2,IF(AE1217=X1217,$F$2,IF(AE1217=Y1217,$G$2,IF(AE1217=Z1217,$H$2,IF(AE1217=AA1217,$I$2,0)))))</f>
        <v>SA_Diesel</v>
      </c>
      <c r="AE1217" s="29">
        <f t="shared" si="37"/>
        <v>0.19994839108175</v>
      </c>
    </row>
    <row r="1218" spans="1:31" x14ac:dyDescent="0.25">
      <c r="A1218">
        <v>1</v>
      </c>
      <c r="B1218" s="15">
        <v>17496</v>
      </c>
      <c r="C1218" s="15">
        <v>-65.737146879999997</v>
      </c>
      <c r="D1218" s="15">
        <v>-16.986247819999999</v>
      </c>
      <c r="E1218">
        <v>99</v>
      </c>
      <c r="F1218">
        <v>99</v>
      </c>
      <c r="G1218">
        <v>0.42529319994385001</v>
      </c>
      <c r="H1218">
        <v>0.56180488536272599</v>
      </c>
      <c r="I1218">
        <v>99</v>
      </c>
      <c r="J1218">
        <v>12997.083881716901</v>
      </c>
      <c r="K1218">
        <v>10.481427158793</v>
      </c>
      <c r="L1218" s="28" t="str">
        <f>IF(M1218=E1218,$E$2,IF(M1218=F1218,$F$2,IF(M1218=G1218,$G$2,IF(M1218=H1218,$H$2,IF(M1218=I1218,$I$2,0)))))</f>
        <v>SA_Diesel</v>
      </c>
      <c r="M1218" s="29">
        <f>MIN(E1218:I1218)</f>
        <v>0.42529319994385001</v>
      </c>
      <c r="N1218">
        <v>99</v>
      </c>
      <c r="O1218">
        <v>99</v>
      </c>
      <c r="P1218">
        <v>0.31927675140566703</v>
      </c>
      <c r="Q1218">
        <v>0.56180488536272599</v>
      </c>
      <c r="R1218">
        <v>99</v>
      </c>
      <c r="S1218">
        <v>12997.083881716901</v>
      </c>
      <c r="T1218">
        <v>10.481427158793</v>
      </c>
      <c r="U1218" s="28" t="str">
        <f>IF(V1218=N1218,$E$2,IF(V1218=O1218,$F$2,IF(V1218=P1218,$G$2,IF(V1218=Q1218,$H$2,IF(V1218=R1218,$I$2,0)))))</f>
        <v>SA_Diesel</v>
      </c>
      <c r="V1218" s="29">
        <f t="shared" si="36"/>
        <v>0.31927675140566703</v>
      </c>
      <c r="W1218" s="27">
        <v>99</v>
      </c>
      <c r="X1218">
        <v>99</v>
      </c>
      <c r="Y1218" s="28">
        <v>0.18184802181913301</v>
      </c>
      <c r="Z1218" s="28">
        <v>0.56180488536272599</v>
      </c>
      <c r="AA1218" s="28">
        <v>99</v>
      </c>
      <c r="AB1218" s="23">
        <v>12997.083881716901</v>
      </c>
      <c r="AC1218" s="23">
        <v>10.481427158793</v>
      </c>
      <c r="AD1218" s="28" t="str">
        <f>IF(AE1218=W1218,$E$2,IF(AE1218=X1218,$F$2,IF(AE1218=Y1218,$G$2,IF(AE1218=Z1218,$H$2,IF(AE1218=AA1218,$I$2,0)))))</f>
        <v>SA_Diesel</v>
      </c>
      <c r="AE1218" s="29">
        <f t="shared" si="37"/>
        <v>0.18184802181913301</v>
      </c>
    </row>
    <row r="1219" spans="1:31" x14ac:dyDescent="0.25">
      <c r="A1219">
        <v>1</v>
      </c>
      <c r="B1219" s="15">
        <v>17506</v>
      </c>
      <c r="C1219" s="15">
        <v>-65.256121840000006</v>
      </c>
      <c r="D1219" s="15">
        <v>-16.708747989999999</v>
      </c>
      <c r="E1219">
        <v>99</v>
      </c>
      <c r="F1219">
        <v>99</v>
      </c>
      <c r="G1219">
        <v>0.45210856181439302</v>
      </c>
      <c r="H1219">
        <v>0.55454380399960201</v>
      </c>
      <c r="I1219">
        <v>99</v>
      </c>
      <c r="J1219">
        <v>17294.027899460099</v>
      </c>
      <c r="K1219">
        <v>13.9466741432141</v>
      </c>
      <c r="L1219" s="28" t="str">
        <f>IF(M1219=E1219,$E$2,IF(M1219=F1219,$F$2,IF(M1219=G1219,$G$2,IF(M1219=H1219,$H$2,IF(M1219=I1219,$I$2,0)))))</f>
        <v>SA_Diesel</v>
      </c>
      <c r="M1219" s="29">
        <f>MIN(E1219:I1219)</f>
        <v>0.45210856181439302</v>
      </c>
      <c r="N1219">
        <v>99</v>
      </c>
      <c r="O1219">
        <v>99</v>
      </c>
      <c r="P1219">
        <v>0.33704192864490101</v>
      </c>
      <c r="Q1219">
        <v>0.55454380399960201</v>
      </c>
      <c r="R1219">
        <v>99</v>
      </c>
      <c r="S1219">
        <v>17294.027899460099</v>
      </c>
      <c r="T1219">
        <v>13.9466741432141</v>
      </c>
      <c r="U1219" s="28" t="str">
        <f>IF(V1219=N1219,$E$2,IF(V1219=O1219,$F$2,IF(V1219=P1219,$G$2,IF(V1219=Q1219,$H$2,IF(V1219=R1219,$I$2,0)))))</f>
        <v>SA_Diesel</v>
      </c>
      <c r="V1219" s="29">
        <f t="shared" si="36"/>
        <v>0.33704192864490101</v>
      </c>
      <c r="W1219" s="27">
        <v>99</v>
      </c>
      <c r="X1219">
        <v>99</v>
      </c>
      <c r="Y1219" s="28">
        <v>0.18788147824000501</v>
      </c>
      <c r="Z1219" s="28">
        <v>0.55454380399960201</v>
      </c>
      <c r="AA1219" s="28">
        <v>99</v>
      </c>
      <c r="AB1219" s="23">
        <v>17294.027899460099</v>
      </c>
      <c r="AC1219" s="23">
        <v>13.9466741432141</v>
      </c>
      <c r="AD1219" s="28" t="str">
        <f>IF(AE1219=W1219,$E$2,IF(AE1219=X1219,$F$2,IF(AE1219=Y1219,$G$2,IF(AE1219=Z1219,$H$2,IF(AE1219=AA1219,$I$2,0)))))</f>
        <v>SA_Diesel</v>
      </c>
      <c r="AE1219" s="29">
        <f t="shared" si="37"/>
        <v>0.18788147824000501</v>
      </c>
    </row>
    <row r="1220" spans="1:31" x14ac:dyDescent="0.25">
      <c r="A1220">
        <v>1</v>
      </c>
      <c r="B1220" s="15">
        <v>17521</v>
      </c>
      <c r="C1220" s="15">
        <v>-65.31785232</v>
      </c>
      <c r="D1220" s="15">
        <v>-16.71632615</v>
      </c>
      <c r="E1220">
        <v>99</v>
      </c>
      <c r="F1220">
        <v>99</v>
      </c>
      <c r="G1220">
        <v>0.50573928555547898</v>
      </c>
      <c r="H1220">
        <v>0.48838536378682601</v>
      </c>
      <c r="I1220">
        <v>99</v>
      </c>
      <c r="J1220">
        <v>62880.0489723668</v>
      </c>
      <c r="K1220">
        <v>12.402376523149201</v>
      </c>
      <c r="L1220" s="28" t="str">
        <f>IF(M1220=E1220,$E$2,IF(M1220=F1220,$F$2,IF(M1220=G1220,$G$2,IF(M1220=H1220,$H$2,IF(M1220=I1220,$I$2,0)))))</f>
        <v>SA_PV</v>
      </c>
      <c r="M1220" s="29">
        <f>MIN(E1220:I1220)</f>
        <v>0.48838536378682601</v>
      </c>
      <c r="N1220">
        <v>99</v>
      </c>
      <c r="O1220">
        <v>99</v>
      </c>
      <c r="P1220">
        <v>0.37257228312337098</v>
      </c>
      <c r="Q1220">
        <v>0.48838536378682601</v>
      </c>
      <c r="R1220">
        <v>99</v>
      </c>
      <c r="S1220">
        <v>10978.1364968817</v>
      </c>
      <c r="T1220">
        <v>8.8532580907028606</v>
      </c>
      <c r="U1220" s="28" t="str">
        <f>IF(V1220=N1220,$E$2,IF(V1220=O1220,$F$2,IF(V1220=P1220,$G$2,IF(V1220=Q1220,$H$2,IF(V1220=R1220,$I$2,0)))))</f>
        <v>SA_Diesel</v>
      </c>
      <c r="V1220" s="29">
        <f t="shared" ref="V1220:V1283" si="38">MIN(N1220:R1220)</f>
        <v>0.37257228312337098</v>
      </c>
      <c r="W1220" s="27">
        <v>99</v>
      </c>
      <c r="X1220">
        <v>99</v>
      </c>
      <c r="Y1220" s="28">
        <v>0.19994839108175</v>
      </c>
      <c r="Z1220" s="28">
        <v>0.48838536378682601</v>
      </c>
      <c r="AA1220" s="28">
        <v>99</v>
      </c>
      <c r="AB1220" s="23">
        <v>10978.1364968817</v>
      </c>
      <c r="AC1220" s="23">
        <v>8.8532580907028606</v>
      </c>
      <c r="AD1220" s="28" t="str">
        <f>IF(AE1220=W1220,$E$2,IF(AE1220=X1220,$F$2,IF(AE1220=Y1220,$G$2,IF(AE1220=Z1220,$H$2,IF(AE1220=AA1220,$I$2,0)))))</f>
        <v>SA_Diesel</v>
      </c>
      <c r="AE1220" s="29">
        <f t="shared" ref="AE1220:AE1283" si="39">MIN(W1220:AA1220)</f>
        <v>0.19994839108175</v>
      </c>
    </row>
    <row r="1221" spans="1:31" x14ac:dyDescent="0.25">
      <c r="A1221">
        <v>1</v>
      </c>
      <c r="B1221" s="15">
        <v>17530</v>
      </c>
      <c r="C1221" s="15">
        <v>-65.437894760000006</v>
      </c>
      <c r="D1221" s="15">
        <v>-16.62582785</v>
      </c>
      <c r="E1221">
        <v>99</v>
      </c>
      <c r="F1221">
        <v>99</v>
      </c>
      <c r="G1221">
        <v>0.907969713613625</v>
      </c>
      <c r="H1221">
        <v>0.55838590887719697</v>
      </c>
      <c r="I1221">
        <v>99</v>
      </c>
      <c r="J1221">
        <v>97922.575629638202</v>
      </c>
      <c r="K1221">
        <v>16.941622081252198</v>
      </c>
      <c r="L1221" s="28" t="str">
        <f>IF(M1221=E1221,$E$2,IF(M1221=F1221,$F$2,IF(M1221=G1221,$G$2,IF(M1221=H1221,$H$2,IF(M1221=I1221,$I$2,0)))))</f>
        <v>SA_PV</v>
      </c>
      <c r="M1221" s="29">
        <f>MIN(E1221:I1221)</f>
        <v>0.55838590887719697</v>
      </c>
      <c r="N1221">
        <v>99</v>
      </c>
      <c r="O1221">
        <v>99</v>
      </c>
      <c r="P1221">
        <v>0.639049941711893</v>
      </c>
      <c r="Q1221">
        <v>0.55838590887719697</v>
      </c>
      <c r="R1221">
        <v>99</v>
      </c>
      <c r="S1221">
        <v>97922.575629638202</v>
      </c>
      <c r="T1221">
        <v>16.941622081252198</v>
      </c>
      <c r="U1221" s="28" t="str">
        <f>IF(V1221=N1221,$E$2,IF(V1221=O1221,$F$2,IF(V1221=P1221,$G$2,IF(V1221=Q1221,$H$2,IF(V1221=R1221,$I$2,0)))))</f>
        <v>SA_PV</v>
      </c>
      <c r="V1221" s="29">
        <f t="shared" si="38"/>
        <v>0.55838590887719697</v>
      </c>
      <c r="W1221" s="27">
        <v>99</v>
      </c>
      <c r="X1221">
        <v>99</v>
      </c>
      <c r="Y1221" s="28">
        <v>0.290450237394833</v>
      </c>
      <c r="Z1221" s="28">
        <v>0.55838590887719697</v>
      </c>
      <c r="AA1221" s="28">
        <v>99</v>
      </c>
      <c r="AB1221" s="23">
        <v>14952.946286013899</v>
      </c>
      <c r="AC1221" s="23">
        <v>12.0587216896146</v>
      </c>
      <c r="AD1221" s="28" t="str">
        <f>IF(AE1221=W1221,$E$2,IF(AE1221=X1221,$F$2,IF(AE1221=Y1221,$G$2,IF(AE1221=Z1221,$H$2,IF(AE1221=AA1221,$I$2,0)))))</f>
        <v>SA_Diesel</v>
      </c>
      <c r="AE1221" s="29">
        <f t="shared" si="39"/>
        <v>0.290450237394833</v>
      </c>
    </row>
    <row r="1222" spans="1:31" x14ac:dyDescent="0.25">
      <c r="A1222">
        <v>1</v>
      </c>
      <c r="B1222" s="15">
        <v>17539</v>
      </c>
      <c r="C1222" s="15">
        <v>-65.541924010000002</v>
      </c>
      <c r="D1222" s="15">
        <v>-17.108801669999998</v>
      </c>
      <c r="E1222">
        <v>99</v>
      </c>
      <c r="F1222">
        <v>99</v>
      </c>
      <c r="G1222">
        <v>0.42529319994385001</v>
      </c>
      <c r="H1222">
        <v>0.63119447685842001</v>
      </c>
      <c r="I1222">
        <v>99</v>
      </c>
      <c r="J1222">
        <v>13248.3106459562</v>
      </c>
      <c r="K1222">
        <v>10.684027607761299</v>
      </c>
      <c r="L1222" s="28" t="str">
        <f>IF(M1222=E1222,$E$2,IF(M1222=F1222,$F$2,IF(M1222=G1222,$G$2,IF(M1222=H1222,$H$2,IF(M1222=I1222,$I$2,0)))))</f>
        <v>SA_Diesel</v>
      </c>
      <c r="M1222" s="29">
        <f>MIN(E1222:I1222)</f>
        <v>0.42529319994385001</v>
      </c>
      <c r="N1222">
        <v>99</v>
      </c>
      <c r="O1222">
        <v>99</v>
      </c>
      <c r="P1222">
        <v>0.31927675140566703</v>
      </c>
      <c r="Q1222">
        <v>0.63119447685842001</v>
      </c>
      <c r="R1222">
        <v>99</v>
      </c>
      <c r="S1222">
        <v>13248.3106459562</v>
      </c>
      <c r="T1222">
        <v>10.684027607761299</v>
      </c>
      <c r="U1222" s="28" t="str">
        <f>IF(V1222=N1222,$E$2,IF(V1222=O1222,$F$2,IF(V1222=P1222,$G$2,IF(V1222=Q1222,$H$2,IF(V1222=R1222,$I$2,0)))))</f>
        <v>SA_Diesel</v>
      </c>
      <c r="V1222" s="29">
        <f t="shared" si="38"/>
        <v>0.31927675140566703</v>
      </c>
      <c r="W1222" s="27">
        <v>99</v>
      </c>
      <c r="X1222">
        <v>99</v>
      </c>
      <c r="Y1222" s="28">
        <v>0.18184802181913301</v>
      </c>
      <c r="Z1222" s="28">
        <v>0.63119447685842001</v>
      </c>
      <c r="AA1222" s="28">
        <v>99</v>
      </c>
      <c r="AB1222" s="23">
        <v>13248.3106459562</v>
      </c>
      <c r="AC1222" s="23">
        <v>10.684027607761299</v>
      </c>
      <c r="AD1222" s="28" t="str">
        <f>IF(AE1222=W1222,$E$2,IF(AE1222=X1222,$F$2,IF(AE1222=Y1222,$G$2,IF(AE1222=Z1222,$H$2,IF(AE1222=AA1222,$I$2,0)))))</f>
        <v>SA_Diesel</v>
      </c>
      <c r="AE1222" s="29">
        <f t="shared" si="39"/>
        <v>0.18184802181913301</v>
      </c>
    </row>
    <row r="1223" spans="1:31" x14ac:dyDescent="0.25">
      <c r="A1223">
        <v>1</v>
      </c>
      <c r="B1223" s="15">
        <v>17540</v>
      </c>
      <c r="C1223" s="15">
        <v>-66.079788059999998</v>
      </c>
      <c r="D1223" s="15">
        <v>-16.894448430000001</v>
      </c>
      <c r="E1223">
        <v>99</v>
      </c>
      <c r="F1223">
        <v>99</v>
      </c>
      <c r="G1223">
        <v>1.2029386941896001</v>
      </c>
      <c r="H1223">
        <v>0.56555025126514402</v>
      </c>
      <c r="I1223">
        <v>99</v>
      </c>
      <c r="J1223">
        <v>84869.093498417307</v>
      </c>
      <c r="K1223">
        <v>16.739466173257799</v>
      </c>
      <c r="L1223" s="28" t="str">
        <f>IF(M1223=E1223,$E$2,IF(M1223=F1223,$F$2,IF(M1223=G1223,$G$2,IF(M1223=H1223,$H$2,IF(M1223=I1223,$I$2,0)))))</f>
        <v>SA_PV</v>
      </c>
      <c r="M1223" s="29">
        <f>MIN(E1223:I1223)</f>
        <v>0.56555025126514402</v>
      </c>
      <c r="N1223">
        <v>99</v>
      </c>
      <c r="O1223">
        <v>99</v>
      </c>
      <c r="P1223">
        <v>0.83446689134347596</v>
      </c>
      <c r="Q1223">
        <v>0.56555025126514402</v>
      </c>
      <c r="R1223">
        <v>99</v>
      </c>
      <c r="S1223">
        <v>84869.093498417307</v>
      </c>
      <c r="T1223">
        <v>16.739466173257799</v>
      </c>
      <c r="U1223" s="28" t="str">
        <f>IF(V1223=N1223,$E$2,IF(V1223=O1223,$F$2,IF(V1223=P1223,$G$2,IF(V1223=Q1223,$H$2,IF(V1223=R1223,$I$2,0)))))</f>
        <v>SA_PV</v>
      </c>
      <c r="V1223" s="29">
        <f t="shared" si="38"/>
        <v>0.56555025126514402</v>
      </c>
      <c r="W1223" s="27">
        <v>99</v>
      </c>
      <c r="X1223">
        <v>99</v>
      </c>
      <c r="Y1223" s="28">
        <v>0.35681825802442702</v>
      </c>
      <c r="Z1223" s="28">
        <v>0.56555025126514402</v>
      </c>
      <c r="AA1223" s="28">
        <v>99</v>
      </c>
      <c r="AB1223" s="23">
        <v>12795.485206906</v>
      </c>
      <c r="AC1223" s="23">
        <v>10.318849010912301</v>
      </c>
      <c r="AD1223" s="28" t="str">
        <f>IF(AE1223=W1223,$E$2,IF(AE1223=X1223,$F$2,IF(AE1223=Y1223,$G$2,IF(AE1223=Z1223,$H$2,IF(AE1223=AA1223,$I$2,0)))))</f>
        <v>SA_Diesel</v>
      </c>
      <c r="AE1223" s="29">
        <f t="shared" si="39"/>
        <v>0.35681825802442702</v>
      </c>
    </row>
    <row r="1224" spans="1:31" x14ac:dyDescent="0.25">
      <c r="A1224">
        <v>1</v>
      </c>
      <c r="B1224" s="15">
        <v>17544</v>
      </c>
      <c r="C1224" s="15">
        <v>-65.884434650000003</v>
      </c>
      <c r="D1224" s="15">
        <v>-17.183544569999999</v>
      </c>
      <c r="E1224">
        <v>99</v>
      </c>
      <c r="F1224">
        <v>99</v>
      </c>
      <c r="G1224">
        <v>0.398477838073307</v>
      </c>
      <c r="H1224">
        <v>0.63213515417117505</v>
      </c>
      <c r="I1224">
        <v>99</v>
      </c>
      <c r="J1224">
        <v>33937.7841128328</v>
      </c>
      <c r="K1224">
        <v>27.368940244348899</v>
      </c>
      <c r="L1224" s="28" t="str">
        <f>IF(M1224=E1224,$E$2,IF(M1224=F1224,$F$2,IF(M1224=G1224,$G$2,IF(M1224=H1224,$H$2,IF(M1224=I1224,$I$2,0)))))</f>
        <v>SA_Diesel</v>
      </c>
      <c r="M1224" s="29">
        <f>MIN(E1224:I1224)</f>
        <v>0.398477838073307</v>
      </c>
      <c r="N1224">
        <v>99</v>
      </c>
      <c r="O1224">
        <v>99</v>
      </c>
      <c r="P1224">
        <v>0.30151157416643198</v>
      </c>
      <c r="Q1224">
        <v>0.63213515417117505</v>
      </c>
      <c r="R1224">
        <v>99</v>
      </c>
      <c r="S1224">
        <v>33937.7841128328</v>
      </c>
      <c r="T1224">
        <v>27.368940244348899</v>
      </c>
      <c r="U1224" s="28" t="str">
        <f>IF(V1224=N1224,$E$2,IF(V1224=O1224,$F$2,IF(V1224=P1224,$G$2,IF(V1224=Q1224,$H$2,IF(V1224=R1224,$I$2,0)))))</f>
        <v>SA_Diesel</v>
      </c>
      <c r="V1224" s="29">
        <f t="shared" si="38"/>
        <v>0.30151157416643198</v>
      </c>
      <c r="W1224" s="27">
        <v>99</v>
      </c>
      <c r="X1224">
        <v>99</v>
      </c>
      <c r="Y1224" s="28">
        <v>0.17581456539826101</v>
      </c>
      <c r="Z1224" s="28">
        <v>0.63213515417117505</v>
      </c>
      <c r="AA1224" s="28">
        <v>99</v>
      </c>
      <c r="AB1224" s="23">
        <v>33937.7841128328</v>
      </c>
      <c r="AC1224" s="23">
        <v>27.368940244348899</v>
      </c>
      <c r="AD1224" s="28" t="str">
        <f>IF(AE1224=W1224,$E$2,IF(AE1224=X1224,$F$2,IF(AE1224=Y1224,$G$2,IF(AE1224=Z1224,$H$2,IF(AE1224=AA1224,$I$2,0)))))</f>
        <v>SA_Diesel</v>
      </c>
      <c r="AE1224" s="29">
        <f t="shared" si="39"/>
        <v>0.17581456539826101</v>
      </c>
    </row>
    <row r="1225" spans="1:31" x14ac:dyDescent="0.25">
      <c r="A1225">
        <v>1</v>
      </c>
      <c r="B1225" s="15">
        <v>17563</v>
      </c>
      <c r="C1225" s="15">
        <v>-65.585510959999993</v>
      </c>
      <c r="D1225" s="15">
        <v>-16.844806519999999</v>
      </c>
      <c r="E1225">
        <v>99</v>
      </c>
      <c r="F1225">
        <v>99</v>
      </c>
      <c r="G1225">
        <v>0.47892392368493603</v>
      </c>
      <c r="H1225">
        <v>0.52855163669639604</v>
      </c>
      <c r="I1225">
        <v>99</v>
      </c>
      <c r="J1225">
        <v>17215.765674054699</v>
      </c>
      <c r="K1225">
        <v>13.883559999892601</v>
      </c>
      <c r="L1225" s="28" t="str">
        <f>IF(M1225=E1225,$E$2,IF(M1225=F1225,$F$2,IF(M1225=G1225,$G$2,IF(M1225=H1225,$H$2,IF(M1225=I1225,$I$2,0)))))</f>
        <v>SA_Diesel</v>
      </c>
      <c r="M1225" s="29">
        <f>MIN(E1225:I1225)</f>
        <v>0.47892392368493603</v>
      </c>
      <c r="N1225">
        <v>99</v>
      </c>
      <c r="O1225">
        <v>99</v>
      </c>
      <c r="P1225">
        <v>0.354807105884136</v>
      </c>
      <c r="Q1225">
        <v>0.52855163669639604</v>
      </c>
      <c r="R1225">
        <v>99</v>
      </c>
      <c r="S1225">
        <v>17215.765674054699</v>
      </c>
      <c r="T1225">
        <v>13.883559999892601</v>
      </c>
      <c r="U1225" s="28" t="str">
        <f>IF(V1225=N1225,$E$2,IF(V1225=O1225,$F$2,IF(V1225=P1225,$G$2,IF(V1225=Q1225,$H$2,IF(V1225=R1225,$I$2,0)))))</f>
        <v>SA_Diesel</v>
      </c>
      <c r="V1225" s="29">
        <f t="shared" si="38"/>
        <v>0.354807105884136</v>
      </c>
      <c r="W1225" s="27">
        <v>99</v>
      </c>
      <c r="X1225">
        <v>99</v>
      </c>
      <c r="Y1225" s="28">
        <v>0.193914934660878</v>
      </c>
      <c r="Z1225" s="28">
        <v>0.52855163669639604</v>
      </c>
      <c r="AA1225" s="28">
        <v>99</v>
      </c>
      <c r="AB1225" s="23">
        <v>17215.765674054699</v>
      </c>
      <c r="AC1225" s="23">
        <v>13.883559999892601</v>
      </c>
      <c r="AD1225" s="28" t="str">
        <f>IF(AE1225=W1225,$E$2,IF(AE1225=X1225,$F$2,IF(AE1225=Y1225,$G$2,IF(AE1225=Z1225,$H$2,IF(AE1225=AA1225,$I$2,0)))))</f>
        <v>SA_Diesel</v>
      </c>
      <c r="AE1225" s="29">
        <f t="shared" si="39"/>
        <v>0.193914934660878</v>
      </c>
    </row>
    <row r="1226" spans="1:31" x14ac:dyDescent="0.25">
      <c r="A1226">
        <v>1</v>
      </c>
      <c r="B1226" s="15">
        <v>17589</v>
      </c>
      <c r="C1226" s="15">
        <v>-65.596576859999999</v>
      </c>
      <c r="D1226" s="15">
        <v>-16.601571140000001</v>
      </c>
      <c r="E1226">
        <v>99</v>
      </c>
      <c r="F1226">
        <v>99</v>
      </c>
      <c r="G1226">
        <v>0.69344681864928104</v>
      </c>
      <c r="H1226">
        <v>0.564579331100587</v>
      </c>
      <c r="I1226">
        <v>99</v>
      </c>
      <c r="J1226">
        <v>158174.564022815</v>
      </c>
      <c r="K1226">
        <v>27.3658415264387</v>
      </c>
      <c r="L1226" s="28" t="str">
        <f>IF(M1226=E1226,$E$2,IF(M1226=F1226,$F$2,IF(M1226=G1226,$G$2,IF(M1226=H1226,$H$2,IF(M1226=I1226,$I$2,0)))))</f>
        <v>SA_PV</v>
      </c>
      <c r="M1226" s="29">
        <f>MIN(E1226:I1226)</f>
        <v>0.564579331100587</v>
      </c>
      <c r="N1226">
        <v>99</v>
      </c>
      <c r="O1226">
        <v>99</v>
      </c>
      <c r="P1226">
        <v>0.496928523798015</v>
      </c>
      <c r="Q1226">
        <v>0.564579331100587</v>
      </c>
      <c r="R1226">
        <v>99</v>
      </c>
      <c r="S1226">
        <v>23888.565237845902</v>
      </c>
      <c r="T1226">
        <v>19.264802685529901</v>
      </c>
      <c r="U1226" s="28" t="str">
        <f>IF(V1226=N1226,$E$2,IF(V1226=O1226,$F$2,IF(V1226=P1226,$G$2,IF(V1226=Q1226,$H$2,IF(V1226=R1226,$I$2,0)))))</f>
        <v>SA_Diesel</v>
      </c>
      <c r="V1226" s="29">
        <f t="shared" si="38"/>
        <v>0.496928523798015</v>
      </c>
      <c r="W1226" s="27">
        <v>99</v>
      </c>
      <c r="X1226">
        <v>99</v>
      </c>
      <c r="Y1226" s="28">
        <v>0.242182586027855</v>
      </c>
      <c r="Z1226" s="28">
        <v>0.564579331100587</v>
      </c>
      <c r="AA1226" s="28">
        <v>99</v>
      </c>
      <c r="AB1226" s="23">
        <v>23888.565237845902</v>
      </c>
      <c r="AC1226" s="23">
        <v>19.264802685529901</v>
      </c>
      <c r="AD1226" s="28" t="str">
        <f>IF(AE1226=W1226,$E$2,IF(AE1226=X1226,$F$2,IF(AE1226=Y1226,$G$2,IF(AE1226=Z1226,$H$2,IF(AE1226=AA1226,$I$2,0)))))</f>
        <v>SA_Diesel</v>
      </c>
      <c r="AE1226" s="29">
        <f t="shared" si="39"/>
        <v>0.242182586027855</v>
      </c>
    </row>
    <row r="1227" spans="1:31" x14ac:dyDescent="0.25">
      <c r="A1227">
        <v>1</v>
      </c>
      <c r="B1227" s="15">
        <v>17591</v>
      </c>
      <c r="C1227" s="15">
        <v>-65.546286409999993</v>
      </c>
      <c r="D1227" s="15">
        <v>-16.94813809</v>
      </c>
      <c r="E1227">
        <v>99</v>
      </c>
      <c r="F1227">
        <v>99</v>
      </c>
      <c r="G1227">
        <v>0.53255464742602199</v>
      </c>
      <c r="H1227">
        <v>0.52756553289659003</v>
      </c>
      <c r="I1227">
        <v>99</v>
      </c>
      <c r="J1227">
        <v>93361.762887409597</v>
      </c>
      <c r="K1227">
        <v>18.4145488929801</v>
      </c>
      <c r="L1227" s="28" t="str">
        <f>IF(M1227=E1227,$E$2,IF(M1227=F1227,$F$2,IF(M1227=G1227,$G$2,IF(M1227=H1227,$H$2,IF(M1227=I1227,$I$2,0)))))</f>
        <v>SA_PV</v>
      </c>
      <c r="M1227" s="29">
        <f>MIN(E1227:I1227)</f>
        <v>0.52756553289659003</v>
      </c>
      <c r="N1227">
        <v>99</v>
      </c>
      <c r="O1227">
        <v>99</v>
      </c>
      <c r="P1227">
        <v>0.39033746036260603</v>
      </c>
      <c r="Q1227">
        <v>0.52756553289659003</v>
      </c>
      <c r="R1227">
        <v>99</v>
      </c>
      <c r="S1227">
        <v>15089.367108255799</v>
      </c>
      <c r="T1227">
        <v>12.1687375150323</v>
      </c>
      <c r="U1227" s="28" t="str">
        <f>IF(V1227=N1227,$E$2,IF(V1227=O1227,$F$2,IF(V1227=P1227,$G$2,IF(V1227=Q1227,$H$2,IF(V1227=R1227,$I$2,0)))))</f>
        <v>SA_Diesel</v>
      </c>
      <c r="V1227" s="29">
        <f t="shared" si="38"/>
        <v>0.39033746036260603</v>
      </c>
      <c r="W1227" s="27">
        <v>99</v>
      </c>
      <c r="X1227">
        <v>99</v>
      </c>
      <c r="Y1227" s="28">
        <v>0.205981847502622</v>
      </c>
      <c r="Z1227" s="28">
        <v>0.52756553289659003</v>
      </c>
      <c r="AA1227" s="28">
        <v>99</v>
      </c>
      <c r="AB1227" s="23">
        <v>15089.367108255799</v>
      </c>
      <c r="AC1227" s="23">
        <v>12.1687375150323</v>
      </c>
      <c r="AD1227" s="28" t="str">
        <f>IF(AE1227=W1227,$E$2,IF(AE1227=X1227,$F$2,IF(AE1227=Y1227,$G$2,IF(AE1227=Z1227,$H$2,IF(AE1227=AA1227,$I$2,0)))))</f>
        <v>SA_Diesel</v>
      </c>
      <c r="AE1227" s="29">
        <f t="shared" si="39"/>
        <v>0.205981847502622</v>
      </c>
    </row>
    <row r="1228" spans="1:31" x14ac:dyDescent="0.25">
      <c r="A1228">
        <v>1</v>
      </c>
      <c r="B1228" s="15">
        <v>17599</v>
      </c>
      <c r="C1228" s="15">
        <v>-65.249061549999993</v>
      </c>
      <c r="D1228" s="15">
        <v>-16.76584927</v>
      </c>
      <c r="E1228">
        <v>99</v>
      </c>
      <c r="F1228">
        <v>99</v>
      </c>
      <c r="G1228">
        <v>0.47892392368493603</v>
      </c>
      <c r="H1228">
        <v>0.48838536378682501</v>
      </c>
      <c r="I1228">
        <v>99</v>
      </c>
      <c r="J1228">
        <v>11432.500454266799</v>
      </c>
      <c r="K1228">
        <v>9.2196774172420906</v>
      </c>
      <c r="L1228" s="28" t="str">
        <f>IF(M1228=E1228,$E$2,IF(M1228=F1228,$F$2,IF(M1228=G1228,$G$2,IF(M1228=H1228,$H$2,IF(M1228=I1228,$I$2,0)))))</f>
        <v>SA_Diesel</v>
      </c>
      <c r="M1228" s="29">
        <f>MIN(E1228:I1228)</f>
        <v>0.47892392368493603</v>
      </c>
      <c r="N1228">
        <v>99</v>
      </c>
      <c r="O1228">
        <v>99</v>
      </c>
      <c r="P1228">
        <v>0.354807105884136</v>
      </c>
      <c r="Q1228">
        <v>0.48838536378682501</v>
      </c>
      <c r="R1228">
        <v>99</v>
      </c>
      <c r="S1228">
        <v>11432.500454266799</v>
      </c>
      <c r="T1228">
        <v>9.2196774172420906</v>
      </c>
      <c r="U1228" s="28" t="str">
        <f>IF(V1228=N1228,$E$2,IF(V1228=O1228,$F$2,IF(V1228=P1228,$G$2,IF(V1228=Q1228,$H$2,IF(V1228=R1228,$I$2,0)))))</f>
        <v>SA_Diesel</v>
      </c>
      <c r="V1228" s="29">
        <f t="shared" si="38"/>
        <v>0.354807105884136</v>
      </c>
      <c r="W1228" s="27">
        <v>99</v>
      </c>
      <c r="X1228">
        <v>99</v>
      </c>
      <c r="Y1228" s="28">
        <v>0.193914934660878</v>
      </c>
      <c r="Z1228" s="28">
        <v>0.48838536378682501</v>
      </c>
      <c r="AA1228" s="28">
        <v>99</v>
      </c>
      <c r="AB1228" s="23">
        <v>11432.500454266799</v>
      </c>
      <c r="AC1228" s="23">
        <v>9.2196774172420906</v>
      </c>
      <c r="AD1228" s="28" t="str">
        <f>IF(AE1228=W1228,$E$2,IF(AE1228=X1228,$F$2,IF(AE1228=Y1228,$G$2,IF(AE1228=Z1228,$H$2,IF(AE1228=AA1228,$I$2,0)))))</f>
        <v>SA_Diesel</v>
      </c>
      <c r="AE1228" s="29">
        <f t="shared" si="39"/>
        <v>0.193914934660878</v>
      </c>
    </row>
    <row r="1229" spans="1:31" x14ac:dyDescent="0.25">
      <c r="A1229">
        <v>1</v>
      </c>
      <c r="B1229" s="15">
        <v>17600</v>
      </c>
      <c r="C1229" s="15">
        <v>-65.614030490000005</v>
      </c>
      <c r="D1229" s="15">
        <v>-16.821256519999999</v>
      </c>
      <c r="E1229">
        <v>99</v>
      </c>
      <c r="F1229">
        <v>99</v>
      </c>
      <c r="G1229">
        <v>0.53255464742602199</v>
      </c>
      <c r="H1229">
        <v>0.52140465697462601</v>
      </c>
      <c r="I1229">
        <v>99</v>
      </c>
      <c r="J1229">
        <v>79477.1769256486</v>
      </c>
      <c r="K1229">
        <v>15.675971780206799</v>
      </c>
      <c r="L1229" s="28" t="str">
        <f>IF(M1229=E1229,$E$2,IF(M1229=F1229,$F$2,IF(M1229=G1229,$G$2,IF(M1229=H1229,$H$2,IF(M1229=I1229,$I$2,0)))))</f>
        <v>SA_PV</v>
      </c>
      <c r="M1229" s="29">
        <f>MIN(E1229:I1229)</f>
        <v>0.52140465697462601</v>
      </c>
      <c r="N1229">
        <v>99</v>
      </c>
      <c r="O1229">
        <v>99</v>
      </c>
      <c r="P1229">
        <v>0.39033746036260603</v>
      </c>
      <c r="Q1229">
        <v>0.52140465697462601</v>
      </c>
      <c r="R1229">
        <v>99</v>
      </c>
      <c r="S1229">
        <v>12997.083881716901</v>
      </c>
      <c r="T1229">
        <v>10.481427158793</v>
      </c>
      <c r="U1229" s="28" t="str">
        <f>IF(V1229=N1229,$E$2,IF(V1229=O1229,$F$2,IF(V1229=P1229,$G$2,IF(V1229=Q1229,$H$2,IF(V1229=R1229,$I$2,0)))))</f>
        <v>SA_Diesel</v>
      </c>
      <c r="V1229" s="29">
        <f t="shared" si="38"/>
        <v>0.39033746036260603</v>
      </c>
      <c r="W1229" s="27">
        <v>99</v>
      </c>
      <c r="X1229">
        <v>99</v>
      </c>
      <c r="Y1229" s="28">
        <v>0.205981847502622</v>
      </c>
      <c r="Z1229" s="28">
        <v>0.52140465697462601</v>
      </c>
      <c r="AA1229" s="28">
        <v>99</v>
      </c>
      <c r="AB1229" s="23">
        <v>12997.083881716901</v>
      </c>
      <c r="AC1229" s="23">
        <v>10.481427158793</v>
      </c>
      <c r="AD1229" s="28" t="str">
        <f>IF(AE1229=W1229,$E$2,IF(AE1229=X1229,$F$2,IF(AE1229=Y1229,$G$2,IF(AE1229=Z1229,$H$2,IF(AE1229=AA1229,$I$2,0)))))</f>
        <v>SA_Diesel</v>
      </c>
      <c r="AE1229" s="29">
        <f t="shared" si="39"/>
        <v>0.205981847502622</v>
      </c>
    </row>
    <row r="1230" spans="1:31" x14ac:dyDescent="0.25">
      <c r="A1230">
        <v>1</v>
      </c>
      <c r="B1230" s="15">
        <v>17617</v>
      </c>
      <c r="C1230" s="15">
        <v>-65.769275329999999</v>
      </c>
      <c r="D1230" s="15">
        <v>-16.957458549999998</v>
      </c>
      <c r="E1230">
        <v>99</v>
      </c>
      <c r="F1230">
        <v>99</v>
      </c>
      <c r="G1230">
        <v>0.50573928555547898</v>
      </c>
      <c r="H1230">
        <v>0.57203329527829805</v>
      </c>
      <c r="I1230">
        <v>99</v>
      </c>
      <c r="J1230">
        <v>16952.533994655099</v>
      </c>
      <c r="K1230">
        <v>13.6712782528005</v>
      </c>
      <c r="L1230" s="28" t="str">
        <f>IF(M1230=E1230,$E$2,IF(M1230=F1230,$F$2,IF(M1230=G1230,$G$2,IF(M1230=H1230,$H$2,IF(M1230=I1230,$I$2,0)))))</f>
        <v>SA_Diesel</v>
      </c>
      <c r="M1230" s="29">
        <f>MIN(E1230:I1230)</f>
        <v>0.50573928555547898</v>
      </c>
      <c r="N1230">
        <v>99</v>
      </c>
      <c r="O1230">
        <v>99</v>
      </c>
      <c r="P1230">
        <v>0.37257228312337098</v>
      </c>
      <c r="Q1230">
        <v>0.57203329527829805</v>
      </c>
      <c r="R1230">
        <v>99</v>
      </c>
      <c r="S1230">
        <v>16952.533994655099</v>
      </c>
      <c r="T1230">
        <v>13.6712782528005</v>
      </c>
      <c r="U1230" s="28" t="str">
        <f>IF(V1230=N1230,$E$2,IF(V1230=O1230,$F$2,IF(V1230=P1230,$G$2,IF(V1230=Q1230,$H$2,IF(V1230=R1230,$I$2,0)))))</f>
        <v>SA_Diesel</v>
      </c>
      <c r="V1230" s="29">
        <f t="shared" si="38"/>
        <v>0.37257228312337098</v>
      </c>
      <c r="W1230" s="27">
        <v>99</v>
      </c>
      <c r="X1230">
        <v>99</v>
      </c>
      <c r="Y1230" s="28">
        <v>0.19994839108175</v>
      </c>
      <c r="Z1230" s="28">
        <v>0.57203329527829805</v>
      </c>
      <c r="AA1230" s="28">
        <v>99</v>
      </c>
      <c r="AB1230" s="23">
        <v>16952.533994655099</v>
      </c>
      <c r="AC1230" s="23">
        <v>13.6712782528005</v>
      </c>
      <c r="AD1230" s="28" t="str">
        <f>IF(AE1230=W1230,$E$2,IF(AE1230=X1230,$F$2,IF(AE1230=Y1230,$G$2,IF(AE1230=Z1230,$H$2,IF(AE1230=AA1230,$I$2,0)))))</f>
        <v>SA_Diesel</v>
      </c>
      <c r="AE1230" s="29">
        <f t="shared" si="39"/>
        <v>0.19994839108175</v>
      </c>
    </row>
    <row r="1231" spans="1:31" x14ac:dyDescent="0.25">
      <c r="A1231">
        <v>1</v>
      </c>
      <c r="B1231" s="15">
        <v>17640</v>
      </c>
      <c r="C1231" s="15">
        <v>-65.346053710000007</v>
      </c>
      <c r="D1231" s="15">
        <v>-16.73032718</v>
      </c>
      <c r="E1231">
        <v>99</v>
      </c>
      <c r="F1231">
        <v>99</v>
      </c>
      <c r="G1231">
        <v>0.50573928555547898</v>
      </c>
      <c r="H1231">
        <v>0.56000254439797703</v>
      </c>
      <c r="I1231">
        <v>99</v>
      </c>
      <c r="J1231">
        <v>12029.869271989301</v>
      </c>
      <c r="K1231">
        <v>9.7014222306844502</v>
      </c>
      <c r="L1231" s="28" t="str">
        <f>IF(M1231=E1231,$E$2,IF(M1231=F1231,$F$2,IF(M1231=G1231,$G$2,IF(M1231=H1231,$H$2,IF(M1231=I1231,$I$2,0)))))</f>
        <v>SA_Diesel</v>
      </c>
      <c r="M1231" s="29">
        <f>MIN(E1231:I1231)</f>
        <v>0.50573928555547898</v>
      </c>
      <c r="N1231">
        <v>99</v>
      </c>
      <c r="O1231">
        <v>99</v>
      </c>
      <c r="P1231">
        <v>0.37257228312337098</v>
      </c>
      <c r="Q1231">
        <v>0.56000254439797703</v>
      </c>
      <c r="R1231">
        <v>99</v>
      </c>
      <c r="S1231">
        <v>12029.869271989301</v>
      </c>
      <c r="T1231">
        <v>9.7014222306844502</v>
      </c>
      <c r="U1231" s="28" t="str">
        <f>IF(V1231=N1231,$E$2,IF(V1231=O1231,$F$2,IF(V1231=P1231,$G$2,IF(V1231=Q1231,$H$2,IF(V1231=R1231,$I$2,0)))))</f>
        <v>SA_Diesel</v>
      </c>
      <c r="V1231" s="29">
        <f t="shared" si="38"/>
        <v>0.37257228312337098</v>
      </c>
      <c r="W1231" s="27">
        <v>99</v>
      </c>
      <c r="X1231">
        <v>99</v>
      </c>
      <c r="Y1231" s="28">
        <v>0.19994839108175</v>
      </c>
      <c r="Z1231" s="28">
        <v>0.56000254439797703</v>
      </c>
      <c r="AA1231" s="28">
        <v>99</v>
      </c>
      <c r="AB1231" s="23">
        <v>12029.869271989301</v>
      </c>
      <c r="AC1231" s="23">
        <v>9.7014222306844502</v>
      </c>
      <c r="AD1231" s="28" t="str">
        <f>IF(AE1231=W1231,$E$2,IF(AE1231=X1231,$F$2,IF(AE1231=Y1231,$G$2,IF(AE1231=Z1231,$H$2,IF(AE1231=AA1231,$I$2,0)))))</f>
        <v>SA_Diesel</v>
      </c>
      <c r="AE1231" s="29">
        <f t="shared" si="39"/>
        <v>0.19994839108175</v>
      </c>
    </row>
    <row r="1232" spans="1:31" x14ac:dyDescent="0.25">
      <c r="A1232">
        <v>1</v>
      </c>
      <c r="B1232" s="15">
        <v>17641</v>
      </c>
      <c r="C1232" s="15">
        <v>-65.189469160000002</v>
      </c>
      <c r="D1232" s="15">
        <v>-16.80456809</v>
      </c>
      <c r="E1232">
        <v>99</v>
      </c>
      <c r="F1232">
        <v>99</v>
      </c>
      <c r="G1232">
        <v>0.559370009296565</v>
      </c>
      <c r="H1232">
        <v>0.48810435954989401</v>
      </c>
      <c r="I1232">
        <v>99</v>
      </c>
      <c r="J1232">
        <v>87232.653019548001</v>
      </c>
      <c r="K1232">
        <v>17.205651483145498</v>
      </c>
      <c r="L1232" s="28" t="str">
        <f>IF(M1232=E1232,$E$2,IF(M1232=F1232,$F$2,IF(M1232=G1232,$G$2,IF(M1232=H1232,$H$2,IF(M1232=I1232,$I$2,0)))))</f>
        <v>SA_PV</v>
      </c>
      <c r="M1232" s="29">
        <f>MIN(E1232:I1232)</f>
        <v>0.48810435954989401</v>
      </c>
      <c r="N1232">
        <v>99</v>
      </c>
      <c r="O1232">
        <v>99</v>
      </c>
      <c r="P1232">
        <v>0.40810263760184101</v>
      </c>
      <c r="Q1232">
        <v>0.48810435954989401</v>
      </c>
      <c r="R1232">
        <v>99</v>
      </c>
      <c r="S1232">
        <v>15238.5901848145</v>
      </c>
      <c r="T1232">
        <v>12.2890776483727</v>
      </c>
      <c r="U1232" s="28" t="str">
        <f>IF(V1232=N1232,$E$2,IF(V1232=O1232,$F$2,IF(V1232=P1232,$G$2,IF(V1232=Q1232,$H$2,IF(V1232=R1232,$I$2,0)))))</f>
        <v>SA_Diesel</v>
      </c>
      <c r="V1232" s="29">
        <f t="shared" si="38"/>
        <v>0.40810263760184101</v>
      </c>
      <c r="W1232" s="27">
        <v>99</v>
      </c>
      <c r="X1232">
        <v>99</v>
      </c>
      <c r="Y1232" s="28">
        <v>0.21201530392349399</v>
      </c>
      <c r="Z1232" s="28">
        <v>0.48810435954989401</v>
      </c>
      <c r="AA1232" s="28">
        <v>99</v>
      </c>
      <c r="AB1232" s="23">
        <v>15238.5901848145</v>
      </c>
      <c r="AC1232" s="23">
        <v>12.2890776483727</v>
      </c>
      <c r="AD1232" s="28" t="str">
        <f>IF(AE1232=W1232,$E$2,IF(AE1232=X1232,$F$2,IF(AE1232=Y1232,$G$2,IF(AE1232=Z1232,$H$2,IF(AE1232=AA1232,$I$2,0)))))</f>
        <v>SA_Diesel</v>
      </c>
      <c r="AE1232" s="29">
        <f t="shared" si="39"/>
        <v>0.21201530392349399</v>
      </c>
    </row>
    <row r="1233" spans="1:31" x14ac:dyDescent="0.25">
      <c r="A1233">
        <v>1</v>
      </c>
      <c r="B1233" s="15">
        <v>17649</v>
      </c>
      <c r="C1233" s="15">
        <v>-65.495022419999998</v>
      </c>
      <c r="D1233" s="15">
        <v>-16.876052179999999</v>
      </c>
      <c r="E1233">
        <v>99</v>
      </c>
      <c r="F1233">
        <v>99</v>
      </c>
      <c r="G1233">
        <v>0.45210856181439302</v>
      </c>
      <c r="H1233">
        <v>0.57635541965155301</v>
      </c>
      <c r="I1233">
        <v>99</v>
      </c>
      <c r="J1233">
        <v>12405.851015451</v>
      </c>
      <c r="K1233">
        <v>10.0046306498186</v>
      </c>
      <c r="L1233" s="28" t="str">
        <f>IF(M1233=E1233,$E$2,IF(M1233=F1233,$F$2,IF(M1233=G1233,$G$2,IF(M1233=H1233,$H$2,IF(M1233=I1233,$I$2,0)))))</f>
        <v>SA_Diesel</v>
      </c>
      <c r="M1233" s="29">
        <f>MIN(E1233:I1233)</f>
        <v>0.45210856181439302</v>
      </c>
      <c r="N1233">
        <v>99</v>
      </c>
      <c r="O1233">
        <v>99</v>
      </c>
      <c r="P1233">
        <v>0.33704192864490101</v>
      </c>
      <c r="Q1233">
        <v>0.57635541965155301</v>
      </c>
      <c r="R1233">
        <v>99</v>
      </c>
      <c r="S1233">
        <v>12405.851015451</v>
      </c>
      <c r="T1233">
        <v>10.0046306498186</v>
      </c>
      <c r="U1233" s="28" t="str">
        <f>IF(V1233=N1233,$E$2,IF(V1233=O1233,$F$2,IF(V1233=P1233,$G$2,IF(V1233=Q1233,$H$2,IF(V1233=R1233,$I$2,0)))))</f>
        <v>SA_Diesel</v>
      </c>
      <c r="V1233" s="29">
        <f t="shared" si="38"/>
        <v>0.33704192864490101</v>
      </c>
      <c r="W1233" s="27">
        <v>99</v>
      </c>
      <c r="X1233">
        <v>99</v>
      </c>
      <c r="Y1233" s="28">
        <v>0.18788147824000501</v>
      </c>
      <c r="Z1233" s="28">
        <v>0.57635541965155301</v>
      </c>
      <c r="AA1233" s="28">
        <v>99</v>
      </c>
      <c r="AB1233" s="23">
        <v>12405.851015451</v>
      </c>
      <c r="AC1233" s="23">
        <v>10.0046306498186</v>
      </c>
      <c r="AD1233" s="28" t="str">
        <f>IF(AE1233=W1233,$E$2,IF(AE1233=X1233,$F$2,IF(AE1233=Y1233,$G$2,IF(AE1233=Z1233,$H$2,IF(AE1233=AA1233,$I$2,0)))))</f>
        <v>SA_Diesel</v>
      </c>
      <c r="AE1233" s="29">
        <f t="shared" si="39"/>
        <v>0.18788147824000501</v>
      </c>
    </row>
    <row r="1234" spans="1:31" x14ac:dyDescent="0.25">
      <c r="A1234">
        <v>1</v>
      </c>
      <c r="B1234" s="15">
        <v>17658</v>
      </c>
      <c r="C1234" s="15">
        <v>-65.652802699999995</v>
      </c>
      <c r="D1234" s="15">
        <v>-16.856165860000001</v>
      </c>
      <c r="E1234">
        <v>99</v>
      </c>
      <c r="F1234">
        <v>99</v>
      </c>
      <c r="G1234">
        <v>0.74707754239036706</v>
      </c>
      <c r="H1234">
        <v>0.56367134677589104</v>
      </c>
      <c r="I1234">
        <v>99</v>
      </c>
      <c r="J1234">
        <v>83491.867949173698</v>
      </c>
      <c r="K1234">
        <v>16.467824053091402</v>
      </c>
      <c r="L1234" s="28" t="str">
        <f>IF(M1234=E1234,$E$2,IF(M1234=F1234,$F$2,IF(M1234=G1234,$G$2,IF(M1234=H1234,$H$2,IF(M1234=I1234,$I$2,0)))))</f>
        <v>SA_PV</v>
      </c>
      <c r="M1234" s="29">
        <f>MIN(E1234:I1234)</f>
        <v>0.56367134677589104</v>
      </c>
      <c r="N1234">
        <v>99</v>
      </c>
      <c r="O1234">
        <v>99</v>
      </c>
      <c r="P1234">
        <v>0.53245887827648397</v>
      </c>
      <c r="Q1234">
        <v>0.56367134677589104</v>
      </c>
      <c r="R1234">
        <v>99</v>
      </c>
      <c r="S1234">
        <v>12629.8040931087</v>
      </c>
      <c r="T1234">
        <v>10.1852363835216</v>
      </c>
      <c r="U1234" s="28" t="str">
        <f>IF(V1234=N1234,$E$2,IF(V1234=O1234,$F$2,IF(V1234=P1234,$G$2,IF(V1234=Q1234,$H$2,IF(V1234=R1234,$I$2,0)))))</f>
        <v>SA_Diesel</v>
      </c>
      <c r="V1234" s="29">
        <f t="shared" si="38"/>
        <v>0.53245887827648397</v>
      </c>
      <c r="W1234" s="27">
        <v>99</v>
      </c>
      <c r="X1234">
        <v>99</v>
      </c>
      <c r="Y1234" s="28">
        <v>0.25424949886960002</v>
      </c>
      <c r="Z1234" s="28">
        <v>0.56367134677589104</v>
      </c>
      <c r="AA1234" s="28">
        <v>99</v>
      </c>
      <c r="AB1234" s="23">
        <v>12629.8040931087</v>
      </c>
      <c r="AC1234" s="23">
        <v>10.1852363835216</v>
      </c>
      <c r="AD1234" s="28" t="str">
        <f>IF(AE1234=W1234,$E$2,IF(AE1234=X1234,$F$2,IF(AE1234=Y1234,$G$2,IF(AE1234=Z1234,$H$2,IF(AE1234=AA1234,$I$2,0)))))</f>
        <v>SA_Diesel</v>
      </c>
      <c r="AE1234" s="29">
        <f t="shared" si="39"/>
        <v>0.25424949886960002</v>
      </c>
    </row>
    <row r="1235" spans="1:31" x14ac:dyDescent="0.25">
      <c r="A1235">
        <v>1</v>
      </c>
      <c r="B1235" s="15">
        <v>17662</v>
      </c>
      <c r="C1235" s="15">
        <v>-66.012273890000003</v>
      </c>
      <c r="D1235" s="15">
        <v>-16.897983750000002</v>
      </c>
      <c r="E1235">
        <v>99</v>
      </c>
      <c r="F1235">
        <v>99</v>
      </c>
      <c r="G1235">
        <v>0.88115435174308299</v>
      </c>
      <c r="H1235">
        <v>0.63928061559737503</v>
      </c>
      <c r="I1235">
        <v>0.57359260908974197</v>
      </c>
      <c r="J1235">
        <v>187977.56151926101</v>
      </c>
      <c r="K1235">
        <v>13.249204946451099</v>
      </c>
      <c r="L1235" s="28" t="str">
        <f>IF(M1235=E1235,$E$2,IF(M1235=F1235,$F$2,IF(M1235=G1235,$G$2,IF(M1235=H1235,$H$2,IF(M1235=I1235,$I$2,0)))))</f>
        <v>Grid_extension</v>
      </c>
      <c r="M1235" s="29">
        <f>MIN(E1235:I1235)</f>
        <v>0.57359260908974197</v>
      </c>
      <c r="N1235">
        <v>99</v>
      </c>
      <c r="O1235">
        <v>99</v>
      </c>
      <c r="P1235">
        <v>0.62128476447265801</v>
      </c>
      <c r="Q1235">
        <v>0.63928061559737503</v>
      </c>
      <c r="R1235">
        <v>99</v>
      </c>
      <c r="S1235">
        <v>102256.701623516</v>
      </c>
      <c r="T1235">
        <v>17.240577147902101</v>
      </c>
      <c r="U1235" s="28" t="str">
        <f>IF(V1235=N1235,$E$2,IF(V1235=O1235,$F$2,IF(V1235=P1235,$G$2,IF(V1235=Q1235,$H$2,IF(V1235=R1235,$I$2,0)))))</f>
        <v>SA_Diesel</v>
      </c>
      <c r="V1235" s="29">
        <f t="shared" si="38"/>
        <v>0.62128476447265801</v>
      </c>
      <c r="W1235" s="27">
        <v>99</v>
      </c>
      <c r="X1235">
        <v>99</v>
      </c>
      <c r="Y1235" s="28">
        <v>0.284416780973961</v>
      </c>
      <c r="Z1235" s="28">
        <v>0.63928061559737503</v>
      </c>
      <c r="AA1235" s="28">
        <v>99</v>
      </c>
      <c r="AB1235" s="23">
        <v>28433.4096754604</v>
      </c>
      <c r="AC1235" s="23">
        <v>22.929967606709798</v>
      </c>
      <c r="AD1235" s="28" t="str">
        <f>IF(AE1235=W1235,$E$2,IF(AE1235=X1235,$F$2,IF(AE1235=Y1235,$G$2,IF(AE1235=Z1235,$H$2,IF(AE1235=AA1235,$I$2,0)))))</f>
        <v>SA_Diesel</v>
      </c>
      <c r="AE1235" s="29">
        <f t="shared" si="39"/>
        <v>0.284416780973961</v>
      </c>
    </row>
    <row r="1236" spans="1:31" x14ac:dyDescent="0.25">
      <c r="A1236">
        <v>1</v>
      </c>
      <c r="B1236" s="15">
        <v>17674</v>
      </c>
      <c r="C1236" s="15">
        <v>-65.756588179999994</v>
      </c>
      <c r="D1236" s="15">
        <v>-16.773807349999998</v>
      </c>
      <c r="E1236">
        <v>99</v>
      </c>
      <c r="F1236">
        <v>99</v>
      </c>
      <c r="G1236">
        <v>0.80070826613145296</v>
      </c>
      <c r="H1236">
        <v>0.55050316476165895</v>
      </c>
      <c r="I1236">
        <v>99</v>
      </c>
      <c r="J1236">
        <v>121284.166550728</v>
      </c>
      <c r="K1236">
        <v>23.9219263413665</v>
      </c>
      <c r="L1236" s="28" t="str">
        <f>IF(M1236=E1236,$E$2,IF(M1236=F1236,$F$2,IF(M1236=G1236,$G$2,IF(M1236=H1236,$H$2,IF(M1236=I1236,$I$2,0)))))</f>
        <v>SA_PV</v>
      </c>
      <c r="M1236" s="29">
        <f>MIN(E1236:I1236)</f>
        <v>0.55050316476165895</v>
      </c>
      <c r="N1236">
        <v>99</v>
      </c>
      <c r="O1236">
        <v>99</v>
      </c>
      <c r="P1236">
        <v>0.56798923275495405</v>
      </c>
      <c r="Q1236">
        <v>0.55050316476165895</v>
      </c>
      <c r="R1236">
        <v>99</v>
      </c>
      <c r="S1236">
        <v>121284.166550728</v>
      </c>
      <c r="T1236">
        <v>23.9219263413665</v>
      </c>
      <c r="U1236" s="28" t="str">
        <f>IF(V1236=N1236,$E$2,IF(V1236=O1236,$F$2,IF(V1236=P1236,$G$2,IF(V1236=Q1236,$H$2,IF(V1236=R1236,$I$2,0)))))</f>
        <v>SA_PV</v>
      </c>
      <c r="V1236" s="29">
        <f t="shared" si="38"/>
        <v>0.55050316476165895</v>
      </c>
      <c r="W1236" s="27">
        <v>99</v>
      </c>
      <c r="X1236">
        <v>99</v>
      </c>
      <c r="Y1236" s="28">
        <v>0.26631641171134401</v>
      </c>
      <c r="Z1236" s="28">
        <v>0.55050316476165895</v>
      </c>
      <c r="AA1236" s="28">
        <v>99</v>
      </c>
      <c r="AB1236" s="23">
        <v>18785.496737265901</v>
      </c>
      <c r="AC1236" s="23">
        <v>15.149461024128399</v>
      </c>
      <c r="AD1236" s="28" t="str">
        <f>IF(AE1236=W1236,$E$2,IF(AE1236=X1236,$F$2,IF(AE1236=Y1236,$G$2,IF(AE1236=Z1236,$H$2,IF(AE1236=AA1236,$I$2,0)))))</f>
        <v>SA_Diesel</v>
      </c>
      <c r="AE1236" s="29">
        <f t="shared" si="39"/>
        <v>0.26631641171134401</v>
      </c>
    </row>
    <row r="1237" spans="1:31" x14ac:dyDescent="0.25">
      <c r="A1237">
        <v>1</v>
      </c>
      <c r="B1237" s="15">
        <v>17692</v>
      </c>
      <c r="C1237" s="15">
        <v>-65.467412170000003</v>
      </c>
      <c r="D1237" s="15">
        <v>-16.576777920000001</v>
      </c>
      <c r="E1237">
        <v>99</v>
      </c>
      <c r="F1237">
        <v>99</v>
      </c>
      <c r="G1237">
        <v>0.96160043735471201</v>
      </c>
      <c r="H1237">
        <v>0.48670417492697399</v>
      </c>
      <c r="I1237">
        <v>99</v>
      </c>
      <c r="J1237">
        <v>97612.701502594005</v>
      </c>
      <c r="K1237">
        <v>19.252998323983</v>
      </c>
      <c r="L1237" s="28" t="str">
        <f>IF(M1237=E1237,$E$2,IF(M1237=F1237,$F$2,IF(M1237=G1237,$G$2,IF(M1237=H1237,$H$2,IF(M1237=I1237,$I$2,0)))))</f>
        <v>SA_PV</v>
      </c>
      <c r="M1237" s="29">
        <f>MIN(E1237:I1237)</f>
        <v>0.48670417492697399</v>
      </c>
      <c r="N1237">
        <v>99</v>
      </c>
      <c r="O1237">
        <v>99</v>
      </c>
      <c r="P1237">
        <v>0.67458029619036297</v>
      </c>
      <c r="Q1237">
        <v>0.48670417492697399</v>
      </c>
      <c r="R1237">
        <v>99</v>
      </c>
      <c r="S1237">
        <v>97612.701502594005</v>
      </c>
      <c r="T1237">
        <v>19.252998323983</v>
      </c>
      <c r="U1237" s="28" t="str">
        <f>IF(V1237=N1237,$E$2,IF(V1237=O1237,$F$2,IF(V1237=P1237,$G$2,IF(V1237=Q1237,$H$2,IF(V1237=R1237,$I$2,0)))))</f>
        <v>SA_PV</v>
      </c>
      <c r="V1237" s="29">
        <f t="shared" si="38"/>
        <v>0.48670417492697399</v>
      </c>
      <c r="W1237" s="27">
        <v>99</v>
      </c>
      <c r="X1237">
        <v>99</v>
      </c>
      <c r="Y1237" s="28">
        <v>0.30251715023657699</v>
      </c>
      <c r="Z1237" s="28">
        <v>0.48670417492697399</v>
      </c>
      <c r="AA1237" s="28">
        <v>99</v>
      </c>
      <c r="AB1237" s="23">
        <v>17100.927116171199</v>
      </c>
      <c r="AC1237" s="23">
        <v>13.7909490734393</v>
      </c>
      <c r="AD1237" s="28" t="str">
        <f>IF(AE1237=W1237,$E$2,IF(AE1237=X1237,$F$2,IF(AE1237=Y1237,$G$2,IF(AE1237=Z1237,$H$2,IF(AE1237=AA1237,$I$2,0)))))</f>
        <v>SA_Diesel</v>
      </c>
      <c r="AE1237" s="29">
        <f t="shared" si="39"/>
        <v>0.30251715023657699</v>
      </c>
    </row>
    <row r="1238" spans="1:31" x14ac:dyDescent="0.25">
      <c r="A1238">
        <v>1</v>
      </c>
      <c r="B1238" s="15">
        <v>17693</v>
      </c>
      <c r="C1238" s="15">
        <v>-65.407713680000001</v>
      </c>
      <c r="D1238" s="15">
        <v>-16.591297220000001</v>
      </c>
      <c r="E1238">
        <v>99</v>
      </c>
      <c r="F1238">
        <v>99</v>
      </c>
      <c r="G1238">
        <v>0.88115435174308199</v>
      </c>
      <c r="H1238">
        <v>0.48614634779238702</v>
      </c>
      <c r="I1238">
        <v>99</v>
      </c>
      <c r="J1238">
        <v>114138.82075369</v>
      </c>
      <c r="K1238">
        <v>22.512587919860099</v>
      </c>
      <c r="L1238" s="28" t="str">
        <f>IF(M1238=E1238,$E$2,IF(M1238=F1238,$F$2,IF(M1238=G1238,$G$2,IF(M1238=H1238,$H$2,IF(M1238=I1238,$I$2,0)))))</f>
        <v>SA_PV</v>
      </c>
      <c r="M1238" s="29">
        <f>MIN(E1238:I1238)</f>
        <v>0.48614634779238702</v>
      </c>
      <c r="N1238">
        <v>99</v>
      </c>
      <c r="O1238">
        <v>99</v>
      </c>
      <c r="P1238">
        <v>0.62128476447265801</v>
      </c>
      <c r="Q1238">
        <v>0.48614634779238702</v>
      </c>
      <c r="R1238">
        <v>99</v>
      </c>
      <c r="S1238">
        <v>114138.82075369</v>
      </c>
      <c r="T1238">
        <v>22.512587919860099</v>
      </c>
      <c r="U1238" s="28" t="str">
        <f>IF(V1238=N1238,$E$2,IF(V1238=O1238,$F$2,IF(V1238=P1238,$G$2,IF(V1238=Q1238,$H$2,IF(V1238=R1238,$I$2,0)))))</f>
        <v>SA_PV</v>
      </c>
      <c r="V1238" s="29">
        <f t="shared" si="38"/>
        <v>0.48614634779238702</v>
      </c>
      <c r="W1238" s="27">
        <v>99</v>
      </c>
      <c r="X1238">
        <v>99</v>
      </c>
      <c r="Y1238" s="28">
        <v>0.284416780973961</v>
      </c>
      <c r="Z1238" s="28">
        <v>0.48614634779238702</v>
      </c>
      <c r="AA1238" s="28">
        <v>99</v>
      </c>
      <c r="AB1238" s="23">
        <v>20019.109225262699</v>
      </c>
      <c r="AC1238" s="23">
        <v>16.144301063077702</v>
      </c>
      <c r="AD1238" s="28" t="str">
        <f>IF(AE1238=W1238,$E$2,IF(AE1238=X1238,$F$2,IF(AE1238=Y1238,$G$2,IF(AE1238=Z1238,$H$2,IF(AE1238=AA1238,$I$2,0)))))</f>
        <v>SA_Diesel</v>
      </c>
      <c r="AE1238" s="29">
        <f t="shared" si="39"/>
        <v>0.284416780973961</v>
      </c>
    </row>
    <row r="1239" spans="1:31" x14ac:dyDescent="0.25">
      <c r="A1239">
        <v>1</v>
      </c>
      <c r="B1239" s="15">
        <v>17700</v>
      </c>
      <c r="C1239" s="15">
        <v>-65.262249569999994</v>
      </c>
      <c r="D1239" s="15">
        <v>-16.85652279</v>
      </c>
      <c r="E1239">
        <v>99</v>
      </c>
      <c r="F1239">
        <v>99</v>
      </c>
      <c r="G1239">
        <v>0.45210856181439302</v>
      </c>
      <c r="H1239">
        <v>0.56162856804605399</v>
      </c>
      <c r="I1239">
        <v>99</v>
      </c>
      <c r="J1239">
        <v>22688.973488321</v>
      </c>
      <c r="K1239">
        <v>18.2973984849137</v>
      </c>
      <c r="L1239" s="28" t="str">
        <f>IF(M1239=E1239,$E$2,IF(M1239=F1239,$F$2,IF(M1239=G1239,$G$2,IF(M1239=H1239,$H$2,IF(M1239=I1239,$I$2,0)))))</f>
        <v>SA_Diesel</v>
      </c>
      <c r="M1239" s="29">
        <f>MIN(E1239:I1239)</f>
        <v>0.45210856181439302</v>
      </c>
      <c r="N1239">
        <v>99</v>
      </c>
      <c r="O1239">
        <v>99</v>
      </c>
      <c r="P1239">
        <v>0.33704192864490101</v>
      </c>
      <c r="Q1239">
        <v>0.56162856804605399</v>
      </c>
      <c r="R1239">
        <v>99</v>
      </c>
      <c r="S1239">
        <v>22688.973488321</v>
      </c>
      <c r="T1239">
        <v>18.2973984849137</v>
      </c>
      <c r="U1239" s="28" t="str">
        <f>IF(V1239=N1239,$E$2,IF(V1239=O1239,$F$2,IF(V1239=P1239,$G$2,IF(V1239=Q1239,$H$2,IF(V1239=R1239,$I$2,0)))))</f>
        <v>SA_Diesel</v>
      </c>
      <c r="V1239" s="29">
        <f t="shared" si="38"/>
        <v>0.33704192864490101</v>
      </c>
      <c r="W1239" s="27">
        <v>99</v>
      </c>
      <c r="X1239">
        <v>99</v>
      </c>
      <c r="Y1239" s="28">
        <v>0.18788147824000501</v>
      </c>
      <c r="Z1239" s="28">
        <v>0.56162856804605399</v>
      </c>
      <c r="AA1239" s="28">
        <v>99</v>
      </c>
      <c r="AB1239" s="23">
        <v>22688.973488321</v>
      </c>
      <c r="AC1239" s="23">
        <v>18.2973984849137</v>
      </c>
      <c r="AD1239" s="28" t="str">
        <f>IF(AE1239=W1239,$E$2,IF(AE1239=X1239,$F$2,IF(AE1239=Y1239,$G$2,IF(AE1239=Z1239,$H$2,IF(AE1239=AA1239,$I$2,0)))))</f>
        <v>SA_Diesel</v>
      </c>
      <c r="AE1239" s="29">
        <f t="shared" si="39"/>
        <v>0.18788147824000501</v>
      </c>
    </row>
    <row r="1240" spans="1:31" x14ac:dyDescent="0.25">
      <c r="A1240">
        <v>1</v>
      </c>
      <c r="B1240" s="15">
        <v>17701</v>
      </c>
      <c r="C1240" s="15">
        <v>-65.442993889999997</v>
      </c>
      <c r="D1240" s="15">
        <v>-16.814652379999998</v>
      </c>
      <c r="E1240">
        <v>99</v>
      </c>
      <c r="F1240">
        <v>99</v>
      </c>
      <c r="G1240">
        <v>0.50573928555547898</v>
      </c>
      <c r="H1240">
        <v>0.49842854106798801</v>
      </c>
      <c r="I1240">
        <v>99</v>
      </c>
      <c r="J1240">
        <v>67882.4906506712</v>
      </c>
      <c r="K1240">
        <v>13.389051410388801</v>
      </c>
      <c r="L1240" s="28" t="str">
        <f>IF(M1240=E1240,$E$2,IF(M1240=F1240,$F$2,IF(M1240=G1240,$G$2,IF(M1240=H1240,$H$2,IF(M1240=I1240,$I$2,0)))))</f>
        <v>SA_PV</v>
      </c>
      <c r="M1240" s="29">
        <f>MIN(E1240:I1240)</f>
        <v>0.49842854106798801</v>
      </c>
      <c r="N1240">
        <v>99</v>
      </c>
      <c r="O1240">
        <v>99</v>
      </c>
      <c r="P1240">
        <v>0.37257228312337098</v>
      </c>
      <c r="Q1240">
        <v>0.49842854106798801</v>
      </c>
      <c r="R1240">
        <v>99</v>
      </c>
      <c r="S1240">
        <v>11612.7014460299</v>
      </c>
      <c r="T1240">
        <v>9.3649995207459202</v>
      </c>
      <c r="U1240" s="28" t="str">
        <f>IF(V1240=N1240,$E$2,IF(V1240=O1240,$F$2,IF(V1240=P1240,$G$2,IF(V1240=Q1240,$H$2,IF(V1240=R1240,$I$2,0)))))</f>
        <v>SA_Diesel</v>
      </c>
      <c r="V1240" s="29">
        <f t="shared" si="38"/>
        <v>0.37257228312337098</v>
      </c>
      <c r="W1240" s="27">
        <v>99</v>
      </c>
      <c r="X1240">
        <v>99</v>
      </c>
      <c r="Y1240" s="28">
        <v>0.19994839108175</v>
      </c>
      <c r="Z1240" s="28">
        <v>0.49842854106798801</v>
      </c>
      <c r="AA1240" s="28">
        <v>99</v>
      </c>
      <c r="AB1240" s="23">
        <v>11612.7014460299</v>
      </c>
      <c r="AC1240" s="23">
        <v>9.3649995207459202</v>
      </c>
      <c r="AD1240" s="28" t="str">
        <f>IF(AE1240=W1240,$E$2,IF(AE1240=X1240,$F$2,IF(AE1240=Y1240,$G$2,IF(AE1240=Z1240,$H$2,IF(AE1240=AA1240,$I$2,0)))))</f>
        <v>SA_Diesel</v>
      </c>
      <c r="AE1240" s="29">
        <f t="shared" si="39"/>
        <v>0.19994839108175</v>
      </c>
    </row>
    <row r="1241" spans="1:31" x14ac:dyDescent="0.25">
      <c r="A1241">
        <v>1</v>
      </c>
      <c r="B1241" s="15">
        <v>17713</v>
      </c>
      <c r="C1241" s="15">
        <v>-65.26881573</v>
      </c>
      <c r="D1241" s="15">
        <v>-16.75669722</v>
      </c>
      <c r="E1241">
        <v>99</v>
      </c>
      <c r="F1241">
        <v>99</v>
      </c>
      <c r="G1241">
        <v>0.45210856181439302</v>
      </c>
      <c r="H1241">
        <v>0.48810435954989401</v>
      </c>
      <c r="I1241">
        <v>99</v>
      </c>
      <c r="J1241">
        <v>13835.777292533299</v>
      </c>
      <c r="K1241">
        <v>11.1577868694815</v>
      </c>
      <c r="L1241" s="28" t="str">
        <f>IF(M1241=E1241,$E$2,IF(M1241=F1241,$F$2,IF(M1241=G1241,$G$2,IF(M1241=H1241,$H$2,IF(M1241=I1241,$I$2,0)))))</f>
        <v>SA_Diesel</v>
      </c>
      <c r="M1241" s="29">
        <f>MIN(E1241:I1241)</f>
        <v>0.45210856181439302</v>
      </c>
      <c r="N1241">
        <v>99</v>
      </c>
      <c r="O1241">
        <v>99</v>
      </c>
      <c r="P1241">
        <v>0.33704192864490101</v>
      </c>
      <c r="Q1241">
        <v>0.48810435954989401</v>
      </c>
      <c r="R1241">
        <v>99</v>
      </c>
      <c r="S1241">
        <v>13835.777292533299</v>
      </c>
      <c r="T1241">
        <v>11.1577868694815</v>
      </c>
      <c r="U1241" s="28" t="str">
        <f>IF(V1241=N1241,$E$2,IF(V1241=O1241,$F$2,IF(V1241=P1241,$G$2,IF(V1241=Q1241,$H$2,IF(V1241=R1241,$I$2,0)))))</f>
        <v>SA_Diesel</v>
      </c>
      <c r="V1241" s="29">
        <f t="shared" si="38"/>
        <v>0.33704192864490101</v>
      </c>
      <c r="W1241" s="27">
        <v>99</v>
      </c>
      <c r="X1241">
        <v>99</v>
      </c>
      <c r="Y1241" s="28">
        <v>0.18788147824000501</v>
      </c>
      <c r="Z1241" s="28">
        <v>0.48810435954989401</v>
      </c>
      <c r="AA1241" s="28">
        <v>99</v>
      </c>
      <c r="AB1241" s="23">
        <v>13835.777292533299</v>
      </c>
      <c r="AC1241" s="23">
        <v>11.1577868694815</v>
      </c>
      <c r="AD1241" s="28" t="str">
        <f>IF(AE1241=W1241,$E$2,IF(AE1241=X1241,$F$2,IF(AE1241=Y1241,$G$2,IF(AE1241=Z1241,$H$2,IF(AE1241=AA1241,$I$2,0)))))</f>
        <v>SA_Diesel</v>
      </c>
      <c r="AE1241" s="29">
        <f t="shared" si="39"/>
        <v>0.18788147824000501</v>
      </c>
    </row>
    <row r="1242" spans="1:31" x14ac:dyDescent="0.25">
      <c r="A1242">
        <v>1</v>
      </c>
      <c r="B1242" s="15">
        <v>17736</v>
      </c>
      <c r="C1242" s="15">
        <v>-65.619728309999999</v>
      </c>
      <c r="D1242" s="15">
        <v>-16.823263470000001</v>
      </c>
      <c r="E1242">
        <v>99</v>
      </c>
      <c r="F1242">
        <v>99</v>
      </c>
      <c r="G1242">
        <v>0.559370009296565</v>
      </c>
      <c r="H1242">
        <v>0.52789382507636395</v>
      </c>
      <c r="I1242">
        <v>0.50085974602864203</v>
      </c>
      <c r="J1242">
        <v>142626.40382707299</v>
      </c>
      <c r="K1242">
        <v>11.711065647830999</v>
      </c>
      <c r="L1242" s="28" t="str">
        <f>IF(M1242=E1242,$E$2,IF(M1242=F1242,$F$2,IF(M1242=G1242,$G$2,IF(M1242=H1242,$H$2,IF(M1242=I1242,$I$2,0)))))</f>
        <v>Grid_extension</v>
      </c>
      <c r="M1242" s="29">
        <f>MIN(E1242:I1242)</f>
        <v>0.50085974602864203</v>
      </c>
      <c r="N1242">
        <v>99</v>
      </c>
      <c r="O1242">
        <v>99</v>
      </c>
      <c r="P1242">
        <v>0.40810263760184101</v>
      </c>
      <c r="Q1242">
        <v>0.52789382507636395</v>
      </c>
      <c r="R1242">
        <v>99</v>
      </c>
      <c r="S1242">
        <v>25132.4912435734</v>
      </c>
      <c r="T1242">
        <v>20.267960004403701</v>
      </c>
      <c r="U1242" s="28" t="str">
        <f>IF(V1242=N1242,$E$2,IF(V1242=O1242,$F$2,IF(V1242=P1242,$G$2,IF(V1242=Q1242,$H$2,IF(V1242=R1242,$I$2,0)))))</f>
        <v>SA_Diesel</v>
      </c>
      <c r="V1242" s="29">
        <f t="shared" si="38"/>
        <v>0.40810263760184101</v>
      </c>
      <c r="W1242" s="27">
        <v>99</v>
      </c>
      <c r="X1242">
        <v>99</v>
      </c>
      <c r="Y1242" s="28">
        <v>0.21201530392349399</v>
      </c>
      <c r="Z1242" s="28">
        <v>0.52789382507636395</v>
      </c>
      <c r="AA1242" s="28">
        <v>99</v>
      </c>
      <c r="AB1242" s="23">
        <v>25132.4912435734</v>
      </c>
      <c r="AC1242" s="23">
        <v>20.267960004403701</v>
      </c>
      <c r="AD1242" s="28" t="str">
        <f>IF(AE1242=W1242,$E$2,IF(AE1242=X1242,$F$2,IF(AE1242=Y1242,$G$2,IF(AE1242=Z1242,$H$2,IF(AE1242=AA1242,$I$2,0)))))</f>
        <v>SA_Diesel</v>
      </c>
      <c r="AE1242" s="29">
        <f t="shared" si="39"/>
        <v>0.21201530392349399</v>
      </c>
    </row>
    <row r="1243" spans="1:31" x14ac:dyDescent="0.25">
      <c r="A1243">
        <v>1</v>
      </c>
      <c r="B1243" s="15">
        <v>17737</v>
      </c>
      <c r="C1243" s="15">
        <v>-65.565492300000003</v>
      </c>
      <c r="D1243" s="15">
        <v>-17.007855809999999</v>
      </c>
      <c r="E1243">
        <v>99</v>
      </c>
      <c r="F1243">
        <v>99</v>
      </c>
      <c r="G1243">
        <v>0.42529319994385001</v>
      </c>
      <c r="H1243">
        <v>0.56292327597725</v>
      </c>
      <c r="I1243">
        <v>99</v>
      </c>
      <c r="J1243">
        <v>9671.3744096305909</v>
      </c>
      <c r="K1243">
        <v>7.7994269578082598</v>
      </c>
      <c r="L1243" s="28" t="str">
        <f>IF(M1243=E1243,$E$2,IF(M1243=F1243,$F$2,IF(M1243=G1243,$G$2,IF(M1243=H1243,$H$2,IF(M1243=I1243,$I$2,0)))))</f>
        <v>SA_Diesel</v>
      </c>
      <c r="M1243" s="29">
        <f>MIN(E1243:I1243)</f>
        <v>0.42529319994385001</v>
      </c>
      <c r="N1243">
        <v>99</v>
      </c>
      <c r="O1243">
        <v>99</v>
      </c>
      <c r="P1243">
        <v>0.31927675140566703</v>
      </c>
      <c r="Q1243">
        <v>0.56292327597725</v>
      </c>
      <c r="R1243">
        <v>99</v>
      </c>
      <c r="S1243">
        <v>9671.3744096305909</v>
      </c>
      <c r="T1243">
        <v>7.7994269578082598</v>
      </c>
      <c r="U1243" s="28" t="str">
        <f>IF(V1243=N1243,$E$2,IF(V1243=O1243,$F$2,IF(V1243=P1243,$G$2,IF(V1243=Q1243,$H$2,IF(V1243=R1243,$I$2,0)))))</f>
        <v>SA_Diesel</v>
      </c>
      <c r="V1243" s="29">
        <f t="shared" si="38"/>
        <v>0.31927675140566703</v>
      </c>
      <c r="W1243" s="27">
        <v>99</v>
      </c>
      <c r="X1243">
        <v>99</v>
      </c>
      <c r="Y1243" s="28">
        <v>0.18184802181913301</v>
      </c>
      <c r="Z1243" s="28">
        <v>0.56292327597725</v>
      </c>
      <c r="AA1243" s="28">
        <v>99</v>
      </c>
      <c r="AB1243" s="23">
        <v>9671.3744096305909</v>
      </c>
      <c r="AC1243" s="23">
        <v>7.7994269578082598</v>
      </c>
      <c r="AD1243" s="28" t="str">
        <f>IF(AE1243=W1243,$E$2,IF(AE1243=X1243,$F$2,IF(AE1243=Y1243,$G$2,IF(AE1243=Z1243,$H$2,IF(AE1243=AA1243,$I$2,0)))))</f>
        <v>SA_Diesel</v>
      </c>
      <c r="AE1243" s="29">
        <f t="shared" si="39"/>
        <v>0.18184802181913301</v>
      </c>
    </row>
    <row r="1244" spans="1:31" x14ac:dyDescent="0.25">
      <c r="A1244">
        <v>1</v>
      </c>
      <c r="B1244" s="15">
        <v>17750</v>
      </c>
      <c r="C1244" s="15">
        <v>-65.726478549999996</v>
      </c>
      <c r="D1244" s="15">
        <v>-16.60217214</v>
      </c>
      <c r="E1244">
        <v>99</v>
      </c>
      <c r="F1244">
        <v>99</v>
      </c>
      <c r="G1244">
        <v>0.50573928555547898</v>
      </c>
      <c r="H1244">
        <v>0.50315858653482604</v>
      </c>
      <c r="I1244">
        <v>99</v>
      </c>
      <c r="J1244">
        <v>133762.98550775301</v>
      </c>
      <c r="K1244">
        <v>26.383231855572699</v>
      </c>
      <c r="L1244" s="28" t="str">
        <f>IF(M1244=E1244,$E$2,IF(M1244=F1244,$F$2,IF(M1244=G1244,$G$2,IF(M1244=H1244,$H$2,IF(M1244=I1244,$I$2,0)))))</f>
        <v>SA_PV</v>
      </c>
      <c r="M1244" s="29">
        <f>MIN(E1244:I1244)</f>
        <v>0.50315858653482604</v>
      </c>
      <c r="N1244">
        <v>99</v>
      </c>
      <c r="O1244">
        <v>99</v>
      </c>
      <c r="P1244">
        <v>0.37257228312337098</v>
      </c>
      <c r="Q1244">
        <v>0.50315858653482604</v>
      </c>
      <c r="R1244">
        <v>99</v>
      </c>
      <c r="S1244">
        <v>22667.804597401901</v>
      </c>
      <c r="T1244">
        <v>18.2803269486968</v>
      </c>
      <c r="U1244" s="28" t="str">
        <f>IF(V1244=N1244,$E$2,IF(V1244=O1244,$F$2,IF(V1244=P1244,$G$2,IF(V1244=Q1244,$H$2,IF(V1244=R1244,$I$2,0)))))</f>
        <v>SA_Diesel</v>
      </c>
      <c r="V1244" s="29">
        <f t="shared" si="38"/>
        <v>0.37257228312337098</v>
      </c>
      <c r="W1244" s="27">
        <v>99</v>
      </c>
      <c r="X1244">
        <v>99</v>
      </c>
      <c r="Y1244" s="28">
        <v>0.19994839108175</v>
      </c>
      <c r="Z1244" s="28">
        <v>0.50315858653482604</v>
      </c>
      <c r="AA1244" s="28">
        <v>99</v>
      </c>
      <c r="AB1244" s="23">
        <v>22667.804597401901</v>
      </c>
      <c r="AC1244" s="23">
        <v>18.2803269486968</v>
      </c>
      <c r="AD1244" s="28" t="str">
        <f>IF(AE1244=W1244,$E$2,IF(AE1244=X1244,$F$2,IF(AE1244=Y1244,$G$2,IF(AE1244=Z1244,$H$2,IF(AE1244=AA1244,$I$2,0)))))</f>
        <v>SA_Diesel</v>
      </c>
      <c r="AE1244" s="29">
        <f t="shared" si="39"/>
        <v>0.19994839108175</v>
      </c>
    </row>
    <row r="1245" spans="1:31" x14ac:dyDescent="0.25">
      <c r="A1245">
        <v>1</v>
      </c>
      <c r="B1245" s="15">
        <v>17762</v>
      </c>
      <c r="C1245" s="15">
        <v>-65.337948789999999</v>
      </c>
      <c r="D1245" s="15">
        <v>-16.617609590000001</v>
      </c>
      <c r="E1245">
        <v>99</v>
      </c>
      <c r="F1245">
        <v>99</v>
      </c>
      <c r="G1245">
        <v>0.63981609490819402</v>
      </c>
      <c r="H1245">
        <v>0.48726328368622401</v>
      </c>
      <c r="I1245">
        <v>99</v>
      </c>
      <c r="J1245">
        <v>61702.611884826903</v>
      </c>
      <c r="K1245">
        <v>12.170140411208401</v>
      </c>
      <c r="L1245" s="28" t="str">
        <f>IF(M1245=E1245,$E$2,IF(M1245=F1245,$F$2,IF(M1245=G1245,$G$2,IF(M1245=H1245,$H$2,IF(M1245=I1245,$I$2,0)))))</f>
        <v>SA_PV</v>
      </c>
      <c r="M1245" s="29">
        <f>MIN(E1245:I1245)</f>
        <v>0.48726328368622401</v>
      </c>
      <c r="N1245">
        <v>99</v>
      </c>
      <c r="O1245">
        <v>99</v>
      </c>
      <c r="P1245">
        <v>0.46139816931954503</v>
      </c>
      <c r="Q1245">
        <v>0.48726328368622401</v>
      </c>
      <c r="R1245">
        <v>99</v>
      </c>
      <c r="S1245">
        <v>10797.376763205501</v>
      </c>
      <c r="T1245">
        <v>8.7074853928413507</v>
      </c>
      <c r="U1245" s="28" t="str">
        <f>IF(V1245=N1245,$E$2,IF(V1245=O1245,$F$2,IF(V1245=P1245,$G$2,IF(V1245=Q1245,$H$2,IF(V1245=R1245,$I$2,0)))))</f>
        <v>SA_Diesel</v>
      </c>
      <c r="V1245" s="29">
        <f t="shared" si="38"/>
        <v>0.46139816931954503</v>
      </c>
      <c r="W1245" s="27">
        <v>99</v>
      </c>
      <c r="X1245">
        <v>99</v>
      </c>
      <c r="Y1245" s="28">
        <v>0.23011567318611101</v>
      </c>
      <c r="Z1245" s="28">
        <v>0.48726328368622401</v>
      </c>
      <c r="AA1245" s="28">
        <v>99</v>
      </c>
      <c r="AB1245" s="23">
        <v>10797.376763205501</v>
      </c>
      <c r="AC1245" s="23">
        <v>8.7074853928413507</v>
      </c>
      <c r="AD1245" s="28" t="str">
        <f>IF(AE1245=W1245,$E$2,IF(AE1245=X1245,$F$2,IF(AE1245=Y1245,$G$2,IF(AE1245=Z1245,$H$2,IF(AE1245=AA1245,$I$2,0)))))</f>
        <v>SA_Diesel</v>
      </c>
      <c r="AE1245" s="29">
        <f t="shared" si="39"/>
        <v>0.23011567318611101</v>
      </c>
    </row>
    <row r="1246" spans="1:31" x14ac:dyDescent="0.25">
      <c r="A1246">
        <v>1</v>
      </c>
      <c r="B1246" s="15">
        <v>17763</v>
      </c>
      <c r="C1246" s="15">
        <v>-65.210257920000004</v>
      </c>
      <c r="D1246" s="15">
        <v>-16.839187020000001</v>
      </c>
      <c r="E1246">
        <v>99</v>
      </c>
      <c r="F1246">
        <v>99</v>
      </c>
      <c r="G1246">
        <v>0.50573928555547898</v>
      </c>
      <c r="H1246">
        <v>0.49092903755654899</v>
      </c>
      <c r="I1246">
        <v>99</v>
      </c>
      <c r="J1246">
        <v>104029.660555743</v>
      </c>
      <c r="K1246">
        <v>20.518670721054001</v>
      </c>
      <c r="L1246" s="28" t="str">
        <f>IF(M1246=E1246,$E$2,IF(M1246=F1246,$F$2,IF(M1246=G1246,$G$2,IF(M1246=H1246,$H$2,IF(M1246=I1246,$I$2,0)))))</f>
        <v>SA_PV</v>
      </c>
      <c r="M1246" s="29">
        <f>MIN(E1246:I1246)</f>
        <v>0.49092903755654899</v>
      </c>
      <c r="N1246">
        <v>99</v>
      </c>
      <c r="O1246">
        <v>99</v>
      </c>
      <c r="P1246">
        <v>0.37257228312337098</v>
      </c>
      <c r="Q1246">
        <v>0.49092903755654899</v>
      </c>
      <c r="R1246">
        <v>99</v>
      </c>
      <c r="S1246">
        <v>18068.281831272099</v>
      </c>
      <c r="T1246">
        <v>14.5710669887594</v>
      </c>
      <c r="U1246" s="28" t="str">
        <f>IF(V1246=N1246,$E$2,IF(V1246=O1246,$F$2,IF(V1246=P1246,$G$2,IF(V1246=Q1246,$H$2,IF(V1246=R1246,$I$2,0)))))</f>
        <v>SA_Diesel</v>
      </c>
      <c r="V1246" s="29">
        <f t="shared" si="38"/>
        <v>0.37257228312337098</v>
      </c>
      <c r="W1246" s="27">
        <v>99</v>
      </c>
      <c r="X1246">
        <v>99</v>
      </c>
      <c r="Y1246" s="28">
        <v>0.19994839108175</v>
      </c>
      <c r="Z1246" s="28">
        <v>0.49092903755654899</v>
      </c>
      <c r="AA1246" s="28">
        <v>99</v>
      </c>
      <c r="AB1246" s="23">
        <v>18068.281831272099</v>
      </c>
      <c r="AC1246" s="23">
        <v>14.5710669887594</v>
      </c>
      <c r="AD1246" s="28" t="str">
        <f>IF(AE1246=W1246,$E$2,IF(AE1246=X1246,$F$2,IF(AE1246=Y1246,$G$2,IF(AE1246=Z1246,$H$2,IF(AE1246=AA1246,$I$2,0)))))</f>
        <v>SA_Diesel</v>
      </c>
      <c r="AE1246" s="29">
        <f t="shared" si="39"/>
        <v>0.19994839108175</v>
      </c>
    </row>
    <row r="1247" spans="1:31" x14ac:dyDescent="0.25">
      <c r="A1247">
        <v>1</v>
      </c>
      <c r="B1247" s="15">
        <v>17766</v>
      </c>
      <c r="C1247" s="15">
        <v>-65.527026520000007</v>
      </c>
      <c r="D1247" s="15">
        <v>-16.947029440000001</v>
      </c>
      <c r="E1247">
        <v>99</v>
      </c>
      <c r="F1247">
        <v>99</v>
      </c>
      <c r="G1247">
        <v>0.586185371167108</v>
      </c>
      <c r="H1247">
        <v>0.51980721623634596</v>
      </c>
      <c r="I1247">
        <v>99</v>
      </c>
      <c r="J1247">
        <v>79233.680672812596</v>
      </c>
      <c r="K1247">
        <v>15.6279449058802</v>
      </c>
      <c r="L1247" s="28" t="str">
        <f>IF(M1247=E1247,$E$2,IF(M1247=F1247,$F$2,IF(M1247=G1247,$G$2,IF(M1247=H1247,$H$2,IF(M1247=I1247,$I$2,0)))))</f>
        <v>SA_PV</v>
      </c>
      <c r="M1247" s="29">
        <f>MIN(E1247:I1247)</f>
        <v>0.51980721623634596</v>
      </c>
      <c r="N1247">
        <v>99</v>
      </c>
      <c r="O1247">
        <v>99</v>
      </c>
      <c r="P1247">
        <v>0.425867814841075</v>
      </c>
      <c r="Q1247">
        <v>0.51980721623634596</v>
      </c>
      <c r="R1247">
        <v>99</v>
      </c>
      <c r="S1247">
        <v>12997.083881716901</v>
      </c>
      <c r="T1247">
        <v>10.481427158793</v>
      </c>
      <c r="U1247" s="28" t="str">
        <f>IF(V1247=N1247,$E$2,IF(V1247=O1247,$F$2,IF(V1247=P1247,$G$2,IF(V1247=Q1247,$H$2,IF(V1247=R1247,$I$2,0)))))</f>
        <v>SA_Diesel</v>
      </c>
      <c r="V1247" s="29">
        <f t="shared" si="38"/>
        <v>0.425867814841075</v>
      </c>
      <c r="W1247" s="27">
        <v>99</v>
      </c>
      <c r="X1247">
        <v>99</v>
      </c>
      <c r="Y1247" s="28">
        <v>0.21804876034436599</v>
      </c>
      <c r="Z1247" s="28">
        <v>0.51980721623634596</v>
      </c>
      <c r="AA1247" s="28">
        <v>99</v>
      </c>
      <c r="AB1247" s="23">
        <v>12997.083881716901</v>
      </c>
      <c r="AC1247" s="23">
        <v>10.481427158793</v>
      </c>
      <c r="AD1247" s="28" t="str">
        <f>IF(AE1247=W1247,$E$2,IF(AE1247=X1247,$F$2,IF(AE1247=Y1247,$G$2,IF(AE1247=Z1247,$H$2,IF(AE1247=AA1247,$I$2,0)))))</f>
        <v>SA_Diesel</v>
      </c>
      <c r="AE1247" s="29">
        <f t="shared" si="39"/>
        <v>0.21804876034436599</v>
      </c>
    </row>
    <row r="1248" spans="1:31" x14ac:dyDescent="0.25">
      <c r="A1248">
        <v>1</v>
      </c>
      <c r="B1248" s="15">
        <v>17770</v>
      </c>
      <c r="C1248" s="15">
        <v>-65.233439180000005</v>
      </c>
      <c r="D1248" s="15">
        <v>-16.711387080000002</v>
      </c>
      <c r="E1248">
        <v>99</v>
      </c>
      <c r="F1248">
        <v>99</v>
      </c>
      <c r="G1248">
        <v>0.53255464742602199</v>
      </c>
      <c r="H1248">
        <v>0.48614634779238702</v>
      </c>
      <c r="I1248">
        <v>99</v>
      </c>
      <c r="J1248">
        <v>55141.278153856998</v>
      </c>
      <c r="K1248">
        <v>10.8759917463228</v>
      </c>
      <c r="L1248" s="28" t="str">
        <f>IF(M1248=E1248,$E$2,IF(M1248=F1248,$F$2,IF(M1248=G1248,$G$2,IF(M1248=H1248,$H$2,IF(M1248=I1248,$I$2,0)))))</f>
        <v>SA_PV</v>
      </c>
      <c r="M1248" s="29">
        <f>MIN(E1248:I1248)</f>
        <v>0.48614634779238702</v>
      </c>
      <c r="N1248">
        <v>99</v>
      </c>
      <c r="O1248">
        <v>99</v>
      </c>
      <c r="P1248">
        <v>0.39033746036260603</v>
      </c>
      <c r="Q1248">
        <v>0.48614634779238702</v>
      </c>
      <c r="R1248">
        <v>99</v>
      </c>
      <c r="S1248">
        <v>9671.3744096305909</v>
      </c>
      <c r="T1248">
        <v>7.7994269578082598</v>
      </c>
      <c r="U1248" s="28" t="str">
        <f>IF(V1248=N1248,$E$2,IF(V1248=O1248,$F$2,IF(V1248=P1248,$G$2,IF(V1248=Q1248,$H$2,IF(V1248=R1248,$I$2,0)))))</f>
        <v>SA_Diesel</v>
      </c>
      <c r="V1248" s="29">
        <f t="shared" si="38"/>
        <v>0.39033746036260603</v>
      </c>
      <c r="W1248" s="27">
        <v>99</v>
      </c>
      <c r="X1248">
        <v>99</v>
      </c>
      <c r="Y1248" s="28">
        <v>0.205981847502622</v>
      </c>
      <c r="Z1248" s="28">
        <v>0.48614634779238702</v>
      </c>
      <c r="AA1248" s="28">
        <v>99</v>
      </c>
      <c r="AB1248" s="23">
        <v>9671.3744096305909</v>
      </c>
      <c r="AC1248" s="23">
        <v>7.7994269578082598</v>
      </c>
      <c r="AD1248" s="28" t="str">
        <f>IF(AE1248=W1248,$E$2,IF(AE1248=X1248,$F$2,IF(AE1248=Y1248,$G$2,IF(AE1248=Z1248,$H$2,IF(AE1248=AA1248,$I$2,0)))))</f>
        <v>SA_Diesel</v>
      </c>
      <c r="AE1248" s="29">
        <f t="shared" si="39"/>
        <v>0.205981847502622</v>
      </c>
    </row>
    <row r="1249" spans="1:31" x14ac:dyDescent="0.25">
      <c r="A1249">
        <v>1</v>
      </c>
      <c r="B1249" s="15">
        <v>17776</v>
      </c>
      <c r="C1249" s="15">
        <v>-65.805493900000002</v>
      </c>
      <c r="D1249" s="15">
        <v>-16.60585481</v>
      </c>
      <c r="E1249">
        <v>99</v>
      </c>
      <c r="F1249">
        <v>99</v>
      </c>
      <c r="G1249">
        <v>0.66663145677873703</v>
      </c>
      <c r="H1249">
        <v>0.51948890195818498</v>
      </c>
      <c r="I1249">
        <v>99</v>
      </c>
      <c r="J1249">
        <v>155481.97530566499</v>
      </c>
      <c r="K1249">
        <v>30.667056273306699</v>
      </c>
      <c r="L1249" s="28" t="str">
        <f>IF(M1249=E1249,$E$2,IF(M1249=F1249,$F$2,IF(M1249=G1249,$G$2,IF(M1249=H1249,$H$2,IF(M1249=I1249,$I$2,0)))))</f>
        <v>SA_PV</v>
      </c>
      <c r="M1249" s="29">
        <f>MIN(E1249:I1249)</f>
        <v>0.51948890195818498</v>
      </c>
      <c r="N1249">
        <v>99</v>
      </c>
      <c r="O1249">
        <v>99</v>
      </c>
      <c r="P1249">
        <v>0.47916334655878001</v>
      </c>
      <c r="Q1249">
        <v>0.51948890195818498</v>
      </c>
      <c r="R1249">
        <v>99</v>
      </c>
      <c r="S1249">
        <v>25520.0881845724</v>
      </c>
      <c r="T1249">
        <v>20.580535436017801</v>
      </c>
      <c r="U1249" s="28" t="str">
        <f>IF(V1249=N1249,$E$2,IF(V1249=O1249,$F$2,IF(V1249=P1249,$G$2,IF(V1249=Q1249,$H$2,IF(V1249=R1249,$I$2,0)))))</f>
        <v>SA_Diesel</v>
      </c>
      <c r="V1249" s="29">
        <f t="shared" si="38"/>
        <v>0.47916334655878001</v>
      </c>
      <c r="W1249" s="27">
        <v>99</v>
      </c>
      <c r="X1249">
        <v>99</v>
      </c>
      <c r="Y1249" s="28">
        <v>0.236149129606983</v>
      </c>
      <c r="Z1249" s="28">
        <v>0.51948890195818498</v>
      </c>
      <c r="AA1249" s="28">
        <v>99</v>
      </c>
      <c r="AB1249" s="23">
        <v>25520.0881845724</v>
      </c>
      <c r="AC1249" s="23">
        <v>20.580535436017801</v>
      </c>
      <c r="AD1249" s="28" t="str">
        <f>IF(AE1249=W1249,$E$2,IF(AE1249=X1249,$F$2,IF(AE1249=Y1249,$G$2,IF(AE1249=Z1249,$H$2,IF(AE1249=AA1249,$I$2,0)))))</f>
        <v>SA_Diesel</v>
      </c>
      <c r="AE1249" s="29">
        <f t="shared" si="39"/>
        <v>0.236149129606983</v>
      </c>
    </row>
    <row r="1250" spans="1:31" x14ac:dyDescent="0.25">
      <c r="A1250">
        <v>1</v>
      </c>
      <c r="B1250" s="15">
        <v>17777</v>
      </c>
      <c r="C1250" s="15">
        <v>-65.777986999999996</v>
      </c>
      <c r="D1250" s="15">
        <v>-16.515613040000002</v>
      </c>
      <c r="E1250">
        <v>99</v>
      </c>
      <c r="F1250">
        <v>99</v>
      </c>
      <c r="G1250">
        <v>0.77389290426090995</v>
      </c>
      <c r="H1250">
        <v>0.49667762113449399</v>
      </c>
      <c r="I1250">
        <v>99</v>
      </c>
      <c r="J1250">
        <v>87659.617136797999</v>
      </c>
      <c r="K1250">
        <v>17.289865312977899</v>
      </c>
      <c r="L1250" s="28" t="str">
        <f>IF(M1250=E1250,$E$2,IF(M1250=F1250,$F$2,IF(M1250=G1250,$G$2,IF(M1250=H1250,$H$2,IF(M1250=I1250,$I$2,0)))))</f>
        <v>SA_PV</v>
      </c>
      <c r="M1250" s="29">
        <f>MIN(E1250:I1250)</f>
        <v>0.49667762113449399</v>
      </c>
      <c r="N1250">
        <v>99</v>
      </c>
      <c r="O1250">
        <v>99</v>
      </c>
      <c r="P1250">
        <v>0.55022405551571896</v>
      </c>
      <c r="Q1250">
        <v>0.49667762113449399</v>
      </c>
      <c r="R1250">
        <v>99</v>
      </c>
      <c r="S1250">
        <v>87659.617136797999</v>
      </c>
      <c r="T1250">
        <v>17.289865312977899</v>
      </c>
      <c r="U1250" s="28" t="str">
        <f>IF(V1250=N1250,$E$2,IF(V1250=O1250,$F$2,IF(V1250=P1250,$G$2,IF(V1250=Q1250,$H$2,IF(V1250=R1250,$I$2,0)))))</f>
        <v>SA_PV</v>
      </c>
      <c r="V1250" s="29">
        <f t="shared" si="38"/>
        <v>0.49667762113449399</v>
      </c>
      <c r="W1250" s="27">
        <v>99</v>
      </c>
      <c r="X1250">
        <v>99</v>
      </c>
      <c r="Y1250" s="28">
        <v>0.26028295529047202</v>
      </c>
      <c r="Z1250" s="28">
        <v>0.49667762113449399</v>
      </c>
      <c r="AA1250" s="28">
        <v>99</v>
      </c>
      <c r="AB1250" s="23">
        <v>15048.852046075501</v>
      </c>
      <c r="AC1250" s="23">
        <v>12.136064364890199</v>
      </c>
      <c r="AD1250" s="28" t="str">
        <f>IF(AE1250=W1250,$E$2,IF(AE1250=X1250,$F$2,IF(AE1250=Y1250,$G$2,IF(AE1250=Z1250,$H$2,IF(AE1250=AA1250,$I$2,0)))))</f>
        <v>SA_Diesel</v>
      </c>
      <c r="AE1250" s="29">
        <f t="shared" si="39"/>
        <v>0.26028295529047202</v>
      </c>
    </row>
    <row r="1251" spans="1:31" x14ac:dyDescent="0.25">
      <c r="A1251">
        <v>1</v>
      </c>
      <c r="B1251" s="15">
        <v>17778</v>
      </c>
      <c r="C1251" s="15">
        <v>-65.529859360000003</v>
      </c>
      <c r="D1251" s="15">
        <v>-16.928259659999998</v>
      </c>
      <c r="E1251">
        <v>99</v>
      </c>
      <c r="F1251">
        <v>99</v>
      </c>
      <c r="G1251">
        <v>0.61300073303765101</v>
      </c>
      <c r="H1251">
        <v>0.51632707054030202</v>
      </c>
      <c r="I1251">
        <v>99</v>
      </c>
      <c r="J1251">
        <v>82077.461964271904</v>
      </c>
      <c r="K1251">
        <v>16.1888485136631</v>
      </c>
      <c r="L1251" s="28" t="str">
        <f>IF(M1251=E1251,$E$2,IF(M1251=F1251,$F$2,IF(M1251=G1251,$G$2,IF(M1251=H1251,$H$2,IF(M1251=I1251,$I$2,0)))))</f>
        <v>SA_PV</v>
      </c>
      <c r="M1251" s="29">
        <f>MIN(E1251:I1251)</f>
        <v>0.51632707054030202</v>
      </c>
      <c r="N1251">
        <v>99</v>
      </c>
      <c r="O1251">
        <v>99</v>
      </c>
      <c r="P1251">
        <v>0.44363299208030998</v>
      </c>
      <c r="Q1251">
        <v>0.51632707054030202</v>
      </c>
      <c r="R1251">
        <v>99</v>
      </c>
      <c r="S1251">
        <v>13554.310136967801</v>
      </c>
      <c r="T1251">
        <v>10.930799222444501</v>
      </c>
      <c r="U1251" s="28" t="str">
        <f>IF(V1251=N1251,$E$2,IF(V1251=O1251,$F$2,IF(V1251=P1251,$G$2,IF(V1251=Q1251,$H$2,IF(V1251=R1251,$I$2,0)))))</f>
        <v>SA_Diesel</v>
      </c>
      <c r="V1251" s="29">
        <f t="shared" si="38"/>
        <v>0.44363299208030998</v>
      </c>
      <c r="W1251" s="27">
        <v>99</v>
      </c>
      <c r="X1251">
        <v>99</v>
      </c>
      <c r="Y1251" s="28">
        <v>0.22408221676523901</v>
      </c>
      <c r="Z1251" s="28">
        <v>0.51632707054030202</v>
      </c>
      <c r="AA1251" s="28">
        <v>99</v>
      </c>
      <c r="AB1251" s="23">
        <v>13554.310136967801</v>
      </c>
      <c r="AC1251" s="23">
        <v>10.930799222444501</v>
      </c>
      <c r="AD1251" s="28" t="str">
        <f>IF(AE1251=W1251,$E$2,IF(AE1251=X1251,$F$2,IF(AE1251=Y1251,$G$2,IF(AE1251=Z1251,$H$2,IF(AE1251=AA1251,$I$2,0)))))</f>
        <v>SA_Diesel</v>
      </c>
      <c r="AE1251" s="29">
        <f t="shared" si="39"/>
        <v>0.22408221676523901</v>
      </c>
    </row>
    <row r="1252" spans="1:31" x14ac:dyDescent="0.25">
      <c r="A1252">
        <v>1</v>
      </c>
      <c r="B1252" s="15">
        <v>17782</v>
      </c>
      <c r="C1252" s="15">
        <v>-65.665785420000006</v>
      </c>
      <c r="D1252" s="15">
        <v>-16.52177155</v>
      </c>
      <c r="E1252">
        <v>99</v>
      </c>
      <c r="F1252">
        <v>99</v>
      </c>
      <c r="G1252">
        <v>0.72026218051982405</v>
      </c>
      <c r="H1252">
        <v>0.56228162452052699</v>
      </c>
      <c r="I1252">
        <v>0.51960813987531895</v>
      </c>
      <c r="J1252">
        <v>218869.62473963</v>
      </c>
      <c r="K1252">
        <v>17.2383754926514</v>
      </c>
      <c r="L1252" s="28" t="str">
        <f>IF(M1252=E1252,$E$2,IF(M1252=F1252,$F$2,IF(M1252=G1252,$G$2,IF(M1252=H1252,$H$2,IF(M1252=I1252,$I$2,0)))))</f>
        <v>Grid_extension</v>
      </c>
      <c r="M1252" s="29">
        <f>MIN(E1252:I1252)</f>
        <v>0.51960813987531895</v>
      </c>
      <c r="N1252">
        <v>99</v>
      </c>
      <c r="O1252">
        <v>99</v>
      </c>
      <c r="P1252">
        <v>0.51469370103724998</v>
      </c>
      <c r="Q1252">
        <v>0.56228162452052699</v>
      </c>
      <c r="R1252">
        <v>99</v>
      </c>
      <c r="S1252">
        <v>138156.24984613899</v>
      </c>
      <c r="T1252">
        <v>22.4315001380645</v>
      </c>
      <c r="U1252" s="28" t="str">
        <f>IF(V1252=N1252,$E$2,IF(V1252=O1252,$F$2,IF(V1252=P1252,$G$2,IF(V1252=Q1252,$H$2,IF(V1252=R1252,$I$2,0)))))</f>
        <v>SA_Diesel</v>
      </c>
      <c r="V1252" s="29">
        <f t="shared" si="38"/>
        <v>0.51469370103724998</v>
      </c>
      <c r="W1252" s="27">
        <v>99</v>
      </c>
      <c r="X1252">
        <v>99</v>
      </c>
      <c r="Y1252" s="28">
        <v>0.248216042448727</v>
      </c>
      <c r="Z1252" s="28">
        <v>0.56228162452052699</v>
      </c>
      <c r="AA1252" s="28">
        <v>99</v>
      </c>
      <c r="AB1252" s="23">
        <v>36994.355095493003</v>
      </c>
      <c r="AC1252" s="23">
        <v>29.833895183625799</v>
      </c>
      <c r="AD1252" s="28" t="str">
        <f>IF(AE1252=W1252,$E$2,IF(AE1252=X1252,$F$2,IF(AE1252=Y1252,$G$2,IF(AE1252=Z1252,$H$2,IF(AE1252=AA1252,$I$2,0)))))</f>
        <v>SA_Diesel</v>
      </c>
      <c r="AE1252" s="29">
        <f t="shared" si="39"/>
        <v>0.248216042448727</v>
      </c>
    </row>
    <row r="1253" spans="1:31" x14ac:dyDescent="0.25">
      <c r="A1253">
        <v>1</v>
      </c>
      <c r="B1253" s="15">
        <v>17783</v>
      </c>
      <c r="C1253" s="15">
        <v>-65.603826269999999</v>
      </c>
      <c r="D1253" s="15">
        <v>-16.9910295</v>
      </c>
      <c r="E1253">
        <v>99</v>
      </c>
      <c r="F1253">
        <v>99</v>
      </c>
      <c r="G1253">
        <v>0.42529319994385001</v>
      </c>
      <c r="H1253">
        <v>0.555550345054169</v>
      </c>
      <c r="I1253">
        <v>99</v>
      </c>
      <c r="J1253">
        <v>13034.365437525301</v>
      </c>
      <c r="K1253">
        <v>10.511492665419601</v>
      </c>
      <c r="L1253" s="28" t="str">
        <f>IF(M1253=E1253,$E$2,IF(M1253=F1253,$F$2,IF(M1253=G1253,$G$2,IF(M1253=H1253,$H$2,IF(M1253=I1253,$I$2,0)))))</f>
        <v>SA_Diesel</v>
      </c>
      <c r="M1253" s="29">
        <f>MIN(E1253:I1253)</f>
        <v>0.42529319994385001</v>
      </c>
      <c r="N1253">
        <v>99</v>
      </c>
      <c r="O1253">
        <v>99</v>
      </c>
      <c r="P1253">
        <v>0.31927675140566703</v>
      </c>
      <c r="Q1253">
        <v>0.555550345054169</v>
      </c>
      <c r="R1253">
        <v>99</v>
      </c>
      <c r="S1253">
        <v>13034.365437525301</v>
      </c>
      <c r="T1253">
        <v>10.511492665419601</v>
      </c>
      <c r="U1253" s="28" t="str">
        <f>IF(V1253=N1253,$E$2,IF(V1253=O1253,$F$2,IF(V1253=P1253,$G$2,IF(V1253=Q1253,$H$2,IF(V1253=R1253,$I$2,0)))))</f>
        <v>SA_Diesel</v>
      </c>
      <c r="V1253" s="29">
        <f t="shared" si="38"/>
        <v>0.31927675140566703</v>
      </c>
      <c r="W1253" s="27">
        <v>99</v>
      </c>
      <c r="X1253">
        <v>99</v>
      </c>
      <c r="Y1253" s="28">
        <v>0.18184802181913301</v>
      </c>
      <c r="Z1253" s="28">
        <v>0.555550345054169</v>
      </c>
      <c r="AA1253" s="28">
        <v>99</v>
      </c>
      <c r="AB1253" s="23">
        <v>13034.365437525301</v>
      </c>
      <c r="AC1253" s="23">
        <v>10.511492665419601</v>
      </c>
      <c r="AD1253" s="28" t="str">
        <f>IF(AE1253=W1253,$E$2,IF(AE1253=X1253,$F$2,IF(AE1253=Y1253,$G$2,IF(AE1253=Z1253,$H$2,IF(AE1253=AA1253,$I$2,0)))))</f>
        <v>SA_Diesel</v>
      </c>
      <c r="AE1253" s="29">
        <f t="shared" si="39"/>
        <v>0.18184802181913301</v>
      </c>
    </row>
    <row r="1254" spans="1:31" x14ac:dyDescent="0.25">
      <c r="A1254">
        <v>1</v>
      </c>
      <c r="B1254" s="15">
        <v>17785</v>
      </c>
      <c r="C1254" s="15">
        <v>-65.829409560000002</v>
      </c>
      <c r="D1254" s="15">
        <v>-16.578994000000002</v>
      </c>
      <c r="E1254">
        <v>99</v>
      </c>
      <c r="F1254">
        <v>99</v>
      </c>
      <c r="G1254">
        <v>0.72026218051982405</v>
      </c>
      <c r="H1254">
        <v>0.51790316049921603</v>
      </c>
      <c r="I1254">
        <v>99</v>
      </c>
      <c r="J1254">
        <v>97775.292579321904</v>
      </c>
      <c r="K1254">
        <v>19.2850675698859</v>
      </c>
      <c r="L1254" s="28" t="str">
        <f>IF(M1254=E1254,$E$2,IF(M1254=F1254,$F$2,IF(M1254=G1254,$G$2,IF(M1254=H1254,$H$2,IF(M1254=I1254,$I$2,0)))))</f>
        <v>SA_PV</v>
      </c>
      <c r="M1254" s="29">
        <f>MIN(E1254:I1254)</f>
        <v>0.51790316049921603</v>
      </c>
      <c r="N1254">
        <v>99</v>
      </c>
      <c r="O1254">
        <v>99</v>
      </c>
      <c r="P1254">
        <v>0.51469370103724998</v>
      </c>
      <c r="Q1254">
        <v>0.51790316049921603</v>
      </c>
      <c r="R1254">
        <v>99</v>
      </c>
      <c r="S1254">
        <v>16097.519438294299</v>
      </c>
      <c r="T1254">
        <v>12.9817564436191</v>
      </c>
      <c r="U1254" s="28" t="str">
        <f>IF(V1254=N1254,$E$2,IF(V1254=O1254,$F$2,IF(V1254=P1254,$G$2,IF(V1254=Q1254,$H$2,IF(V1254=R1254,$I$2,0)))))</f>
        <v>SA_Diesel</v>
      </c>
      <c r="V1254" s="29">
        <f t="shared" si="38"/>
        <v>0.51469370103724998</v>
      </c>
      <c r="W1254" s="27">
        <v>99</v>
      </c>
      <c r="X1254">
        <v>99</v>
      </c>
      <c r="Y1254" s="28">
        <v>0.248216042448727</v>
      </c>
      <c r="Z1254" s="28">
        <v>0.51790316049921603</v>
      </c>
      <c r="AA1254" s="28">
        <v>99</v>
      </c>
      <c r="AB1254" s="23">
        <v>16097.519438294299</v>
      </c>
      <c r="AC1254" s="23">
        <v>12.9817564436191</v>
      </c>
      <c r="AD1254" s="28" t="str">
        <f>IF(AE1254=W1254,$E$2,IF(AE1254=X1254,$F$2,IF(AE1254=Y1254,$G$2,IF(AE1254=Z1254,$H$2,IF(AE1254=AA1254,$I$2,0)))))</f>
        <v>SA_Diesel</v>
      </c>
      <c r="AE1254" s="29">
        <f t="shared" si="39"/>
        <v>0.248216042448727</v>
      </c>
    </row>
    <row r="1255" spans="1:31" x14ac:dyDescent="0.25">
      <c r="A1255">
        <v>1</v>
      </c>
      <c r="B1255" s="15">
        <v>17790</v>
      </c>
      <c r="C1255" s="15">
        <v>-65.236370579999999</v>
      </c>
      <c r="D1255" s="15">
        <v>-16.628476160000002</v>
      </c>
      <c r="E1255">
        <v>99</v>
      </c>
      <c r="F1255">
        <v>99</v>
      </c>
      <c r="G1255">
        <v>0.47892392368493603</v>
      </c>
      <c r="H1255">
        <v>0.483651868242712</v>
      </c>
      <c r="I1255">
        <v>99</v>
      </c>
      <c r="J1255">
        <v>11612.7014460299</v>
      </c>
      <c r="K1255">
        <v>9.3649995207459202</v>
      </c>
      <c r="L1255" s="28" t="str">
        <f>IF(M1255=E1255,$E$2,IF(M1255=F1255,$F$2,IF(M1255=G1255,$G$2,IF(M1255=H1255,$H$2,IF(M1255=I1255,$I$2,0)))))</f>
        <v>SA_Diesel</v>
      </c>
      <c r="M1255" s="29">
        <f>MIN(E1255:I1255)</f>
        <v>0.47892392368493603</v>
      </c>
      <c r="N1255">
        <v>99</v>
      </c>
      <c r="O1255">
        <v>99</v>
      </c>
      <c r="P1255">
        <v>0.354807105884136</v>
      </c>
      <c r="Q1255">
        <v>0.483651868242712</v>
      </c>
      <c r="R1255">
        <v>99</v>
      </c>
      <c r="S1255">
        <v>11612.7014460299</v>
      </c>
      <c r="T1255">
        <v>9.3649995207459202</v>
      </c>
      <c r="U1255" s="28" t="str">
        <f>IF(V1255=N1255,$E$2,IF(V1255=O1255,$F$2,IF(V1255=P1255,$G$2,IF(V1255=Q1255,$H$2,IF(V1255=R1255,$I$2,0)))))</f>
        <v>SA_Diesel</v>
      </c>
      <c r="V1255" s="29">
        <f t="shared" si="38"/>
        <v>0.354807105884136</v>
      </c>
      <c r="W1255" s="27">
        <v>99</v>
      </c>
      <c r="X1255">
        <v>99</v>
      </c>
      <c r="Y1255" s="28">
        <v>0.193914934660878</v>
      </c>
      <c r="Z1255" s="28">
        <v>0.483651868242712</v>
      </c>
      <c r="AA1255" s="28">
        <v>99</v>
      </c>
      <c r="AB1255" s="23">
        <v>11612.7014460299</v>
      </c>
      <c r="AC1255" s="23">
        <v>9.3649995207459202</v>
      </c>
      <c r="AD1255" s="28" t="str">
        <f>IF(AE1255=W1255,$E$2,IF(AE1255=X1255,$F$2,IF(AE1255=Y1255,$G$2,IF(AE1255=Z1255,$H$2,IF(AE1255=AA1255,$I$2,0)))))</f>
        <v>SA_Diesel</v>
      </c>
      <c r="AE1255" s="29">
        <f t="shared" si="39"/>
        <v>0.193914934660878</v>
      </c>
    </row>
    <row r="1256" spans="1:31" x14ac:dyDescent="0.25">
      <c r="A1256">
        <v>1</v>
      </c>
      <c r="B1256" s="15">
        <v>17792</v>
      </c>
      <c r="C1256" s="15">
        <v>-65.675623020000003</v>
      </c>
      <c r="D1256" s="15">
        <v>-16.749526280000001</v>
      </c>
      <c r="E1256">
        <v>99</v>
      </c>
      <c r="F1256">
        <v>99</v>
      </c>
      <c r="G1256">
        <v>0.50573928555547898</v>
      </c>
      <c r="H1256">
        <v>0.52430493009747603</v>
      </c>
      <c r="I1256">
        <v>99</v>
      </c>
      <c r="J1256">
        <v>20391.9764346747</v>
      </c>
      <c r="K1256">
        <v>16.444997783274498</v>
      </c>
      <c r="L1256" s="28" t="str">
        <f>IF(M1256=E1256,$E$2,IF(M1256=F1256,$F$2,IF(M1256=G1256,$G$2,IF(M1256=H1256,$H$2,IF(M1256=I1256,$I$2,0)))))</f>
        <v>SA_Diesel</v>
      </c>
      <c r="M1256" s="29">
        <f>MIN(E1256:I1256)</f>
        <v>0.50573928555547898</v>
      </c>
      <c r="N1256">
        <v>99</v>
      </c>
      <c r="O1256">
        <v>99</v>
      </c>
      <c r="P1256">
        <v>0.37257228312337098</v>
      </c>
      <c r="Q1256">
        <v>0.52430493009747603</v>
      </c>
      <c r="R1256">
        <v>99</v>
      </c>
      <c r="S1256">
        <v>20391.9764346747</v>
      </c>
      <c r="T1256">
        <v>16.444997783274498</v>
      </c>
      <c r="U1256" s="28" t="str">
        <f>IF(V1256=N1256,$E$2,IF(V1256=O1256,$F$2,IF(V1256=P1256,$G$2,IF(V1256=Q1256,$H$2,IF(V1256=R1256,$I$2,0)))))</f>
        <v>SA_Diesel</v>
      </c>
      <c r="V1256" s="29">
        <f t="shared" si="38"/>
        <v>0.37257228312337098</v>
      </c>
      <c r="W1256" s="27">
        <v>99</v>
      </c>
      <c r="X1256">
        <v>99</v>
      </c>
      <c r="Y1256" s="28">
        <v>0.19994839108175</v>
      </c>
      <c r="Z1256" s="28">
        <v>0.52430493009747603</v>
      </c>
      <c r="AA1256" s="28">
        <v>99</v>
      </c>
      <c r="AB1256" s="23">
        <v>20391.9764346747</v>
      </c>
      <c r="AC1256" s="23">
        <v>16.444997783274498</v>
      </c>
      <c r="AD1256" s="28" t="str">
        <f>IF(AE1256=W1256,$E$2,IF(AE1256=X1256,$F$2,IF(AE1256=Y1256,$G$2,IF(AE1256=Z1256,$H$2,IF(AE1256=AA1256,$I$2,0)))))</f>
        <v>SA_Diesel</v>
      </c>
      <c r="AE1256" s="29">
        <f t="shared" si="39"/>
        <v>0.19994839108175</v>
      </c>
    </row>
    <row r="1257" spans="1:31" x14ac:dyDescent="0.25">
      <c r="A1257">
        <v>1</v>
      </c>
      <c r="B1257" s="15">
        <v>17793</v>
      </c>
      <c r="C1257" s="15">
        <v>-65.558496480000002</v>
      </c>
      <c r="D1257" s="15">
        <v>-16.667708139999998</v>
      </c>
      <c r="E1257">
        <v>99</v>
      </c>
      <c r="F1257">
        <v>99</v>
      </c>
      <c r="G1257">
        <v>0.66663145677873803</v>
      </c>
      <c r="H1257">
        <v>0.498135864296956</v>
      </c>
      <c r="I1257">
        <v>99</v>
      </c>
      <c r="J1257">
        <v>80087.541645190795</v>
      </c>
      <c r="K1257">
        <v>15.796359298854201</v>
      </c>
      <c r="L1257" s="28" t="str">
        <f>IF(M1257=E1257,$E$2,IF(M1257=F1257,$F$2,IF(M1257=G1257,$G$2,IF(M1257=H1257,$H$2,IF(M1257=I1257,$I$2,0)))))</f>
        <v>SA_PV</v>
      </c>
      <c r="M1257" s="29">
        <f>MIN(E1257:I1257)</f>
        <v>0.498135864296956</v>
      </c>
      <c r="N1257">
        <v>99</v>
      </c>
      <c r="O1257">
        <v>99</v>
      </c>
      <c r="P1257">
        <v>0.47916334655878001</v>
      </c>
      <c r="Q1257">
        <v>0.498135864296956</v>
      </c>
      <c r="R1257">
        <v>99</v>
      </c>
      <c r="S1257">
        <v>13708.677111761899</v>
      </c>
      <c r="T1257">
        <v>11.0552876243624</v>
      </c>
      <c r="U1257" s="28" t="str">
        <f>IF(V1257=N1257,$E$2,IF(V1257=O1257,$F$2,IF(V1257=P1257,$G$2,IF(V1257=Q1257,$H$2,IF(V1257=R1257,$I$2,0)))))</f>
        <v>SA_Diesel</v>
      </c>
      <c r="V1257" s="29">
        <f t="shared" si="38"/>
        <v>0.47916334655878001</v>
      </c>
      <c r="W1257" s="27">
        <v>99</v>
      </c>
      <c r="X1257">
        <v>99</v>
      </c>
      <c r="Y1257" s="28">
        <v>0.236149129606983</v>
      </c>
      <c r="Z1257" s="28">
        <v>0.498135864296956</v>
      </c>
      <c r="AA1257" s="28">
        <v>99</v>
      </c>
      <c r="AB1257" s="23">
        <v>13708.677111761899</v>
      </c>
      <c r="AC1257" s="23">
        <v>11.0552876243624</v>
      </c>
      <c r="AD1257" s="28" t="str">
        <f>IF(AE1257=W1257,$E$2,IF(AE1257=X1257,$F$2,IF(AE1257=Y1257,$G$2,IF(AE1257=Z1257,$H$2,IF(AE1257=AA1257,$I$2,0)))))</f>
        <v>SA_Diesel</v>
      </c>
      <c r="AE1257" s="29">
        <f t="shared" si="39"/>
        <v>0.236149129606983</v>
      </c>
    </row>
    <row r="1258" spans="1:31" x14ac:dyDescent="0.25">
      <c r="A1258">
        <v>1</v>
      </c>
      <c r="B1258" s="15">
        <v>17794</v>
      </c>
      <c r="C1258" s="15">
        <v>-65.814913480000001</v>
      </c>
      <c r="D1258" s="15">
        <v>-16.506408619999998</v>
      </c>
      <c r="E1258">
        <v>99</v>
      </c>
      <c r="F1258">
        <v>99</v>
      </c>
      <c r="G1258">
        <v>0.88115435174308199</v>
      </c>
      <c r="H1258">
        <v>0.56689589342045998</v>
      </c>
      <c r="I1258">
        <v>99</v>
      </c>
      <c r="J1258">
        <v>82901.940882378694</v>
      </c>
      <c r="K1258">
        <v>14.342896346432299</v>
      </c>
      <c r="L1258" s="28" t="str">
        <f>IF(M1258=E1258,$E$2,IF(M1258=F1258,$F$2,IF(M1258=G1258,$G$2,IF(M1258=H1258,$H$2,IF(M1258=I1258,$I$2,0)))))</f>
        <v>SA_PV</v>
      </c>
      <c r="M1258" s="29">
        <f>MIN(E1258:I1258)</f>
        <v>0.56689589342045998</v>
      </c>
      <c r="N1258">
        <v>99</v>
      </c>
      <c r="O1258">
        <v>99</v>
      </c>
      <c r="P1258">
        <v>0.62128476447265801</v>
      </c>
      <c r="Q1258">
        <v>0.56689589342045998</v>
      </c>
      <c r="R1258">
        <v>99</v>
      </c>
      <c r="S1258">
        <v>82901.940882378694</v>
      </c>
      <c r="T1258">
        <v>14.342896346432299</v>
      </c>
      <c r="U1258" s="28" t="str">
        <f>IF(V1258=N1258,$E$2,IF(V1258=O1258,$F$2,IF(V1258=P1258,$G$2,IF(V1258=Q1258,$H$2,IF(V1258=R1258,$I$2,0)))))</f>
        <v>SA_PV</v>
      </c>
      <c r="V1258" s="29">
        <f t="shared" si="38"/>
        <v>0.56689589342045998</v>
      </c>
      <c r="W1258" s="27">
        <v>99</v>
      </c>
      <c r="X1258">
        <v>99</v>
      </c>
      <c r="Y1258" s="28">
        <v>0.284416780973961</v>
      </c>
      <c r="Z1258" s="28">
        <v>0.56689589342045998</v>
      </c>
      <c r="AA1258" s="28">
        <v>99</v>
      </c>
      <c r="AB1258" s="23">
        <v>12469.2342161131</v>
      </c>
      <c r="AC1258" s="23">
        <v>10.055745685073999</v>
      </c>
      <c r="AD1258" s="28" t="str">
        <f>IF(AE1258=W1258,$E$2,IF(AE1258=X1258,$F$2,IF(AE1258=Y1258,$G$2,IF(AE1258=Z1258,$H$2,IF(AE1258=AA1258,$I$2,0)))))</f>
        <v>SA_Diesel</v>
      </c>
      <c r="AE1258" s="29">
        <f t="shared" si="39"/>
        <v>0.284416780973961</v>
      </c>
    </row>
    <row r="1259" spans="1:31" x14ac:dyDescent="0.25">
      <c r="A1259">
        <v>1</v>
      </c>
      <c r="B1259" s="15">
        <v>17806</v>
      </c>
      <c r="C1259" s="15">
        <v>-67.002926990000006</v>
      </c>
      <c r="D1259" s="15">
        <v>-16.78696562</v>
      </c>
      <c r="E1259">
        <v>99</v>
      </c>
      <c r="F1259">
        <v>99</v>
      </c>
      <c r="G1259">
        <v>0.45210856181439302</v>
      </c>
      <c r="H1259">
        <v>0.49960269546390801</v>
      </c>
      <c r="I1259">
        <v>99</v>
      </c>
      <c r="J1259">
        <v>10032.9341088809</v>
      </c>
      <c r="K1259">
        <v>8.0910047983251001</v>
      </c>
      <c r="L1259" s="28" t="str">
        <f>IF(M1259=E1259,$E$2,IF(M1259=F1259,$F$2,IF(M1259=G1259,$G$2,IF(M1259=H1259,$H$2,IF(M1259=I1259,$I$2,0)))))</f>
        <v>SA_Diesel</v>
      </c>
      <c r="M1259" s="29">
        <f>MIN(E1259:I1259)</f>
        <v>0.45210856181439302</v>
      </c>
      <c r="N1259">
        <v>99</v>
      </c>
      <c r="O1259">
        <v>99</v>
      </c>
      <c r="P1259">
        <v>0.33704192864490101</v>
      </c>
      <c r="Q1259">
        <v>0.49960269546390801</v>
      </c>
      <c r="R1259">
        <v>99</v>
      </c>
      <c r="S1259">
        <v>10032.9341088809</v>
      </c>
      <c r="T1259">
        <v>8.0910047983251001</v>
      </c>
      <c r="U1259" s="28" t="str">
        <f>IF(V1259=N1259,$E$2,IF(V1259=O1259,$F$2,IF(V1259=P1259,$G$2,IF(V1259=Q1259,$H$2,IF(V1259=R1259,$I$2,0)))))</f>
        <v>SA_Diesel</v>
      </c>
      <c r="V1259" s="29">
        <f t="shared" si="38"/>
        <v>0.33704192864490101</v>
      </c>
      <c r="W1259" s="27">
        <v>99</v>
      </c>
      <c r="X1259">
        <v>99</v>
      </c>
      <c r="Y1259" s="28">
        <v>0.18788147824000501</v>
      </c>
      <c r="Z1259" s="28">
        <v>0.49960269546390801</v>
      </c>
      <c r="AA1259" s="28">
        <v>99</v>
      </c>
      <c r="AB1259" s="23">
        <v>10032.9341088809</v>
      </c>
      <c r="AC1259" s="23">
        <v>8.0910047983251001</v>
      </c>
      <c r="AD1259" s="28" t="str">
        <f>IF(AE1259=W1259,$E$2,IF(AE1259=X1259,$F$2,IF(AE1259=Y1259,$G$2,IF(AE1259=Z1259,$H$2,IF(AE1259=AA1259,$I$2,0)))))</f>
        <v>SA_Diesel</v>
      </c>
      <c r="AE1259" s="29">
        <f t="shared" si="39"/>
        <v>0.18788147824000501</v>
      </c>
    </row>
    <row r="1260" spans="1:31" x14ac:dyDescent="0.25">
      <c r="A1260">
        <v>1</v>
      </c>
      <c r="B1260" s="15">
        <v>17826</v>
      </c>
      <c r="C1260" s="15">
        <v>-67.454120840000002</v>
      </c>
      <c r="D1260" s="15">
        <v>-16.61686568</v>
      </c>
      <c r="E1260">
        <v>99</v>
      </c>
      <c r="F1260">
        <v>99</v>
      </c>
      <c r="G1260">
        <v>0.47892392368493603</v>
      </c>
      <c r="H1260">
        <v>0.44672215739742799</v>
      </c>
      <c r="I1260">
        <v>99</v>
      </c>
      <c r="J1260">
        <v>122570.00413141301</v>
      </c>
      <c r="K1260">
        <v>24.175543221186</v>
      </c>
      <c r="L1260" s="28" t="str">
        <f>IF(M1260=E1260,$E$2,IF(M1260=F1260,$F$2,IF(M1260=G1260,$G$2,IF(M1260=H1260,$H$2,IF(M1260=I1260,$I$2,0)))))</f>
        <v>SA_PV</v>
      </c>
      <c r="M1260" s="29">
        <f>MIN(E1260:I1260)</f>
        <v>0.44672215739742799</v>
      </c>
      <c r="N1260">
        <v>99</v>
      </c>
      <c r="O1260">
        <v>99</v>
      </c>
      <c r="P1260">
        <v>0.354807105884136</v>
      </c>
      <c r="Q1260">
        <v>0.44672215739742799</v>
      </c>
      <c r="R1260">
        <v>99</v>
      </c>
      <c r="S1260">
        <v>23395.1105672431</v>
      </c>
      <c r="T1260">
        <v>18.8668588672735</v>
      </c>
      <c r="U1260" s="28" t="str">
        <f>IF(V1260=N1260,$E$2,IF(V1260=O1260,$F$2,IF(V1260=P1260,$G$2,IF(V1260=Q1260,$H$2,IF(V1260=R1260,$I$2,0)))))</f>
        <v>SA_Diesel</v>
      </c>
      <c r="V1260" s="29">
        <f t="shared" si="38"/>
        <v>0.354807105884136</v>
      </c>
      <c r="W1260" s="27">
        <v>99</v>
      </c>
      <c r="X1260">
        <v>99</v>
      </c>
      <c r="Y1260" s="28">
        <v>0.193914934660878</v>
      </c>
      <c r="Z1260" s="28">
        <v>0.44672215739742799</v>
      </c>
      <c r="AA1260" s="28">
        <v>99</v>
      </c>
      <c r="AB1260" s="23">
        <v>23395.1105672431</v>
      </c>
      <c r="AC1260" s="23">
        <v>18.8668588672735</v>
      </c>
      <c r="AD1260" s="28" t="str">
        <f>IF(AE1260=W1260,$E$2,IF(AE1260=X1260,$F$2,IF(AE1260=Y1260,$G$2,IF(AE1260=Z1260,$H$2,IF(AE1260=AA1260,$I$2,0)))))</f>
        <v>SA_Diesel</v>
      </c>
      <c r="AE1260" s="29">
        <f t="shared" si="39"/>
        <v>0.193914934660878</v>
      </c>
    </row>
    <row r="1261" spans="1:31" x14ac:dyDescent="0.25">
      <c r="A1261">
        <v>1</v>
      </c>
      <c r="B1261" s="15">
        <v>17955</v>
      </c>
      <c r="C1261" s="15">
        <v>-67.084814449999996</v>
      </c>
      <c r="D1261" s="15">
        <v>-16.78903373</v>
      </c>
      <c r="E1261">
        <v>99</v>
      </c>
      <c r="F1261">
        <v>99</v>
      </c>
      <c r="G1261">
        <v>0.586185371167108</v>
      </c>
      <c r="H1261">
        <v>0.52675620597783501</v>
      </c>
      <c r="I1261">
        <v>99</v>
      </c>
      <c r="J1261">
        <v>63736.086566101199</v>
      </c>
      <c r="K1261">
        <v>11.027004596211199</v>
      </c>
      <c r="L1261" s="28" t="str">
        <f>IF(M1261=E1261,$E$2,IF(M1261=F1261,$F$2,IF(M1261=G1261,$G$2,IF(M1261=H1261,$H$2,IF(M1261=I1261,$I$2,0)))))</f>
        <v>SA_PV</v>
      </c>
      <c r="M1261" s="29">
        <f>MIN(E1261:I1261)</f>
        <v>0.52675620597783501</v>
      </c>
      <c r="N1261">
        <v>99</v>
      </c>
      <c r="O1261">
        <v>99</v>
      </c>
      <c r="P1261">
        <v>0.425867814841076</v>
      </c>
      <c r="Q1261">
        <v>0.52675620597783501</v>
      </c>
      <c r="R1261">
        <v>99</v>
      </c>
      <c r="S1261">
        <v>10317.016577336401</v>
      </c>
      <c r="T1261">
        <v>8.3201015501276405</v>
      </c>
      <c r="U1261" s="28" t="str">
        <f>IF(V1261=N1261,$E$2,IF(V1261=O1261,$F$2,IF(V1261=P1261,$G$2,IF(V1261=Q1261,$H$2,IF(V1261=R1261,$I$2,0)))))</f>
        <v>SA_Diesel</v>
      </c>
      <c r="V1261" s="29">
        <f t="shared" si="38"/>
        <v>0.425867814841076</v>
      </c>
      <c r="W1261" s="27">
        <v>99</v>
      </c>
      <c r="X1261">
        <v>99</v>
      </c>
      <c r="Y1261" s="28">
        <v>0.21804876034436599</v>
      </c>
      <c r="Z1261" s="28">
        <v>0.52675620597783501</v>
      </c>
      <c r="AA1261" s="28">
        <v>99</v>
      </c>
      <c r="AB1261" s="23">
        <v>10317.016577336401</v>
      </c>
      <c r="AC1261" s="23">
        <v>8.3201015501276405</v>
      </c>
      <c r="AD1261" s="28" t="str">
        <f>IF(AE1261=W1261,$E$2,IF(AE1261=X1261,$F$2,IF(AE1261=Y1261,$G$2,IF(AE1261=Z1261,$H$2,IF(AE1261=AA1261,$I$2,0)))))</f>
        <v>SA_Diesel</v>
      </c>
      <c r="AE1261" s="29">
        <f t="shared" si="39"/>
        <v>0.21804876034436599</v>
      </c>
    </row>
    <row r="1262" spans="1:31" x14ac:dyDescent="0.25">
      <c r="A1262">
        <v>1</v>
      </c>
      <c r="B1262" s="15">
        <v>17964</v>
      </c>
      <c r="C1262" s="15">
        <v>-66.921600249999997</v>
      </c>
      <c r="D1262" s="15">
        <v>-16.79474527</v>
      </c>
      <c r="E1262">
        <v>99</v>
      </c>
      <c r="F1262">
        <v>99</v>
      </c>
      <c r="G1262">
        <v>0.88115435174308199</v>
      </c>
      <c r="H1262">
        <v>0.51912205806511302</v>
      </c>
      <c r="I1262">
        <v>99</v>
      </c>
      <c r="J1262">
        <v>57441.991646248804</v>
      </c>
      <c r="K1262">
        <v>9.9380608384513494</v>
      </c>
      <c r="L1262" s="28" t="str">
        <f>IF(M1262=E1262,$E$2,IF(M1262=F1262,$F$2,IF(M1262=G1262,$G$2,IF(M1262=H1262,$H$2,IF(M1262=I1262,$I$2,0)))))</f>
        <v>SA_PV</v>
      </c>
      <c r="M1262" s="29">
        <f>MIN(E1262:I1262)</f>
        <v>0.51912205806511302</v>
      </c>
      <c r="N1262">
        <v>99</v>
      </c>
      <c r="O1262">
        <v>99</v>
      </c>
      <c r="P1262">
        <v>0.62128476447265801</v>
      </c>
      <c r="Q1262">
        <v>0.51912205806511302</v>
      </c>
      <c r="R1262">
        <v>99</v>
      </c>
      <c r="S1262">
        <v>57441.991646248804</v>
      </c>
      <c r="T1262">
        <v>9.9380608384513494</v>
      </c>
      <c r="U1262" s="28" t="str">
        <f>IF(V1262=N1262,$E$2,IF(V1262=O1262,$F$2,IF(V1262=P1262,$G$2,IF(V1262=Q1262,$H$2,IF(V1262=R1262,$I$2,0)))))</f>
        <v>SA_PV</v>
      </c>
      <c r="V1262" s="29">
        <f t="shared" si="38"/>
        <v>0.51912205806511302</v>
      </c>
      <c r="W1262" s="27">
        <v>99</v>
      </c>
      <c r="X1262">
        <v>99</v>
      </c>
      <c r="Y1262" s="28">
        <v>0.284416780973961</v>
      </c>
      <c r="Z1262" s="28">
        <v>0.51912205806511302</v>
      </c>
      <c r="AA1262" s="28">
        <v>99</v>
      </c>
      <c r="AB1262" s="23">
        <v>9434.9239059624797</v>
      </c>
      <c r="AC1262" s="23">
        <v>7.6087427433019998</v>
      </c>
      <c r="AD1262" s="28" t="str">
        <f>IF(AE1262=W1262,$E$2,IF(AE1262=X1262,$F$2,IF(AE1262=Y1262,$G$2,IF(AE1262=Z1262,$H$2,IF(AE1262=AA1262,$I$2,0)))))</f>
        <v>SA_Diesel</v>
      </c>
      <c r="AE1262" s="29">
        <f t="shared" si="39"/>
        <v>0.284416780973961</v>
      </c>
    </row>
    <row r="1263" spans="1:31" x14ac:dyDescent="0.25">
      <c r="A1263">
        <v>1</v>
      </c>
      <c r="B1263" s="15">
        <v>17996</v>
      </c>
      <c r="C1263" s="15">
        <v>-66.989952529999997</v>
      </c>
      <c r="D1263" s="15">
        <v>-17.11311525</v>
      </c>
      <c r="E1263">
        <v>99</v>
      </c>
      <c r="F1263">
        <v>99</v>
      </c>
      <c r="G1263">
        <v>0.45210856181439302</v>
      </c>
      <c r="H1263">
        <v>0.51442786924218398</v>
      </c>
      <c r="I1263">
        <v>99</v>
      </c>
      <c r="J1263">
        <v>14433.7138273532</v>
      </c>
      <c r="K1263">
        <v>11.6399895152698</v>
      </c>
      <c r="L1263" s="28" t="str">
        <f>IF(M1263=E1263,$E$2,IF(M1263=F1263,$F$2,IF(M1263=G1263,$G$2,IF(M1263=H1263,$H$2,IF(M1263=I1263,$I$2,0)))))</f>
        <v>SA_Diesel</v>
      </c>
      <c r="M1263" s="29">
        <f>MIN(E1263:I1263)</f>
        <v>0.45210856181439302</v>
      </c>
      <c r="N1263">
        <v>99</v>
      </c>
      <c r="O1263">
        <v>99</v>
      </c>
      <c r="P1263">
        <v>0.33704192864490101</v>
      </c>
      <c r="Q1263">
        <v>0.51442786924218398</v>
      </c>
      <c r="R1263">
        <v>99</v>
      </c>
      <c r="S1263">
        <v>14433.7138273532</v>
      </c>
      <c r="T1263">
        <v>11.6399895152698</v>
      </c>
      <c r="U1263" s="28" t="str">
        <f>IF(V1263=N1263,$E$2,IF(V1263=O1263,$F$2,IF(V1263=P1263,$G$2,IF(V1263=Q1263,$H$2,IF(V1263=R1263,$I$2,0)))))</f>
        <v>SA_Diesel</v>
      </c>
      <c r="V1263" s="29">
        <f t="shared" si="38"/>
        <v>0.33704192864490101</v>
      </c>
      <c r="W1263" s="27">
        <v>99</v>
      </c>
      <c r="X1263">
        <v>99</v>
      </c>
      <c r="Y1263" s="28">
        <v>0.18788147824000501</v>
      </c>
      <c r="Z1263" s="28">
        <v>0.51442786924218398</v>
      </c>
      <c r="AA1263" s="28">
        <v>99</v>
      </c>
      <c r="AB1263" s="23">
        <v>14433.7138273532</v>
      </c>
      <c r="AC1263" s="23">
        <v>11.6399895152698</v>
      </c>
      <c r="AD1263" s="28" t="str">
        <f>IF(AE1263=W1263,$E$2,IF(AE1263=X1263,$F$2,IF(AE1263=Y1263,$G$2,IF(AE1263=Z1263,$H$2,IF(AE1263=AA1263,$I$2,0)))))</f>
        <v>SA_Diesel</v>
      </c>
      <c r="AE1263" s="29">
        <f t="shared" si="39"/>
        <v>0.18788147824000501</v>
      </c>
    </row>
    <row r="1264" spans="1:31" x14ac:dyDescent="0.25">
      <c r="A1264">
        <v>1</v>
      </c>
      <c r="B1264" s="15">
        <v>18006</v>
      </c>
      <c r="C1264" s="15">
        <v>-66.979903980000003</v>
      </c>
      <c r="D1264" s="15">
        <v>-17.14809103</v>
      </c>
      <c r="E1264">
        <v>99</v>
      </c>
      <c r="F1264">
        <v>99</v>
      </c>
      <c r="G1264">
        <v>0.47892392368493603</v>
      </c>
      <c r="H1264">
        <v>0.50449890149989896</v>
      </c>
      <c r="I1264">
        <v>99</v>
      </c>
      <c r="J1264">
        <v>24044.938069176002</v>
      </c>
      <c r="K1264">
        <v>19.390908699472401</v>
      </c>
      <c r="L1264" s="28" t="str">
        <f>IF(M1264=E1264,$E$2,IF(M1264=F1264,$F$2,IF(M1264=G1264,$G$2,IF(M1264=H1264,$H$2,IF(M1264=I1264,$I$2,0)))))</f>
        <v>SA_Diesel</v>
      </c>
      <c r="M1264" s="29">
        <f>MIN(E1264:I1264)</f>
        <v>0.47892392368493603</v>
      </c>
      <c r="N1264">
        <v>99</v>
      </c>
      <c r="O1264">
        <v>99</v>
      </c>
      <c r="P1264">
        <v>0.354807105884136</v>
      </c>
      <c r="Q1264">
        <v>0.50449890149989896</v>
      </c>
      <c r="R1264">
        <v>99</v>
      </c>
      <c r="S1264">
        <v>24044.938069176002</v>
      </c>
      <c r="T1264">
        <v>19.390908699472401</v>
      </c>
      <c r="U1264" s="28" t="str">
        <f>IF(V1264=N1264,$E$2,IF(V1264=O1264,$F$2,IF(V1264=P1264,$G$2,IF(V1264=Q1264,$H$2,IF(V1264=R1264,$I$2,0)))))</f>
        <v>SA_Diesel</v>
      </c>
      <c r="V1264" s="29">
        <f t="shared" si="38"/>
        <v>0.354807105884136</v>
      </c>
      <c r="W1264" s="27">
        <v>99</v>
      </c>
      <c r="X1264">
        <v>99</v>
      </c>
      <c r="Y1264" s="28">
        <v>0.193914934660878</v>
      </c>
      <c r="Z1264" s="28">
        <v>0.50449890149989896</v>
      </c>
      <c r="AA1264" s="28">
        <v>99</v>
      </c>
      <c r="AB1264" s="23">
        <v>24044.938069176002</v>
      </c>
      <c r="AC1264" s="23">
        <v>19.390908699472401</v>
      </c>
      <c r="AD1264" s="28" t="str">
        <f>IF(AE1264=W1264,$E$2,IF(AE1264=X1264,$F$2,IF(AE1264=Y1264,$G$2,IF(AE1264=Z1264,$H$2,IF(AE1264=AA1264,$I$2,0)))))</f>
        <v>SA_Diesel</v>
      </c>
      <c r="AE1264" s="29">
        <f t="shared" si="39"/>
        <v>0.193914934660878</v>
      </c>
    </row>
    <row r="1265" spans="1:31" x14ac:dyDescent="0.25">
      <c r="A1265">
        <v>1</v>
      </c>
      <c r="B1265" s="15">
        <v>18007</v>
      </c>
      <c r="C1265" s="15">
        <v>-67.109029129999996</v>
      </c>
      <c r="D1265" s="15">
        <v>-16.99350695</v>
      </c>
      <c r="E1265">
        <v>99</v>
      </c>
      <c r="F1265">
        <v>99</v>
      </c>
      <c r="G1265">
        <v>0.50573928555547898</v>
      </c>
      <c r="H1265">
        <v>0.51415438286831805</v>
      </c>
      <c r="I1265">
        <v>99</v>
      </c>
      <c r="J1265">
        <v>9512.5784031061394</v>
      </c>
      <c r="K1265">
        <v>7.6713667874930902</v>
      </c>
      <c r="L1265" s="28" t="str">
        <f>IF(M1265=E1265,$E$2,IF(M1265=F1265,$F$2,IF(M1265=G1265,$G$2,IF(M1265=H1265,$H$2,IF(M1265=I1265,$I$2,0)))))</f>
        <v>SA_Diesel</v>
      </c>
      <c r="M1265" s="29">
        <f>MIN(E1265:I1265)</f>
        <v>0.50573928555547898</v>
      </c>
      <c r="N1265">
        <v>99</v>
      </c>
      <c r="O1265">
        <v>99</v>
      </c>
      <c r="P1265">
        <v>0.37257228312337098</v>
      </c>
      <c r="Q1265">
        <v>0.51415438286831805</v>
      </c>
      <c r="R1265">
        <v>99</v>
      </c>
      <c r="S1265">
        <v>9512.5784031061394</v>
      </c>
      <c r="T1265">
        <v>7.6713667874930902</v>
      </c>
      <c r="U1265" s="28" t="str">
        <f>IF(V1265=N1265,$E$2,IF(V1265=O1265,$F$2,IF(V1265=P1265,$G$2,IF(V1265=Q1265,$H$2,IF(V1265=R1265,$I$2,0)))))</f>
        <v>SA_Diesel</v>
      </c>
      <c r="V1265" s="29">
        <f t="shared" si="38"/>
        <v>0.37257228312337098</v>
      </c>
      <c r="W1265" s="27">
        <v>99</v>
      </c>
      <c r="X1265">
        <v>99</v>
      </c>
      <c r="Y1265" s="28">
        <v>0.19994839108175</v>
      </c>
      <c r="Z1265" s="28">
        <v>0.51415438286831805</v>
      </c>
      <c r="AA1265" s="28">
        <v>99</v>
      </c>
      <c r="AB1265" s="23">
        <v>9512.5784031061394</v>
      </c>
      <c r="AC1265" s="23">
        <v>7.6713667874930902</v>
      </c>
      <c r="AD1265" s="28" t="str">
        <f>IF(AE1265=W1265,$E$2,IF(AE1265=X1265,$F$2,IF(AE1265=Y1265,$G$2,IF(AE1265=Z1265,$H$2,IF(AE1265=AA1265,$I$2,0)))))</f>
        <v>SA_Diesel</v>
      </c>
      <c r="AE1265" s="29">
        <f t="shared" si="39"/>
        <v>0.19994839108175</v>
      </c>
    </row>
    <row r="1266" spans="1:31" x14ac:dyDescent="0.25">
      <c r="A1266">
        <v>1</v>
      </c>
      <c r="B1266" s="15">
        <v>18021</v>
      </c>
      <c r="C1266" s="15">
        <v>-66.92081331</v>
      </c>
      <c r="D1266" s="15">
        <v>-16.586244650000001</v>
      </c>
      <c r="E1266">
        <v>99</v>
      </c>
      <c r="F1266">
        <v>99</v>
      </c>
      <c r="G1266">
        <v>0.72026218051982405</v>
      </c>
      <c r="H1266">
        <v>0.54393947928869801</v>
      </c>
      <c r="I1266">
        <v>99</v>
      </c>
      <c r="J1266">
        <v>68853.777322085894</v>
      </c>
      <c r="K1266">
        <v>11.9124182218141</v>
      </c>
      <c r="L1266" s="28" t="str">
        <f>IF(M1266=E1266,$E$2,IF(M1266=F1266,$F$2,IF(M1266=G1266,$G$2,IF(M1266=H1266,$H$2,IF(M1266=I1266,$I$2,0)))))</f>
        <v>SA_PV</v>
      </c>
      <c r="M1266" s="29">
        <f>MIN(E1266:I1266)</f>
        <v>0.54393947928869801</v>
      </c>
      <c r="N1266">
        <v>99</v>
      </c>
      <c r="O1266">
        <v>99</v>
      </c>
      <c r="P1266">
        <v>0.51469370103724998</v>
      </c>
      <c r="Q1266">
        <v>0.54393947928869801</v>
      </c>
      <c r="R1266">
        <v>99</v>
      </c>
      <c r="S1266">
        <v>10793.3332112359</v>
      </c>
      <c r="T1266">
        <v>8.7042244924872296</v>
      </c>
      <c r="U1266" s="28" t="str">
        <f>IF(V1266=N1266,$E$2,IF(V1266=O1266,$F$2,IF(V1266=P1266,$G$2,IF(V1266=Q1266,$H$2,IF(V1266=R1266,$I$2,0)))))</f>
        <v>SA_Diesel</v>
      </c>
      <c r="V1266" s="29">
        <f t="shared" si="38"/>
        <v>0.51469370103724998</v>
      </c>
      <c r="W1266" s="27">
        <v>99</v>
      </c>
      <c r="X1266">
        <v>99</v>
      </c>
      <c r="Y1266" s="28">
        <v>0.248216042448727</v>
      </c>
      <c r="Z1266" s="28">
        <v>0.54393947928869801</v>
      </c>
      <c r="AA1266" s="28">
        <v>99</v>
      </c>
      <c r="AB1266" s="23">
        <v>10793.3332112359</v>
      </c>
      <c r="AC1266" s="23">
        <v>8.7042244924872296</v>
      </c>
      <c r="AD1266" s="28" t="str">
        <f>IF(AE1266=W1266,$E$2,IF(AE1266=X1266,$F$2,IF(AE1266=Y1266,$G$2,IF(AE1266=Z1266,$H$2,IF(AE1266=AA1266,$I$2,0)))))</f>
        <v>SA_Diesel</v>
      </c>
      <c r="AE1266" s="29">
        <f t="shared" si="39"/>
        <v>0.248216042448727</v>
      </c>
    </row>
    <row r="1267" spans="1:31" x14ac:dyDescent="0.25">
      <c r="A1267">
        <v>1</v>
      </c>
      <c r="B1267" s="15">
        <v>18028</v>
      </c>
      <c r="C1267" s="15">
        <v>-67.062996429999998</v>
      </c>
      <c r="D1267" s="15">
        <v>-16.807280339999998</v>
      </c>
      <c r="E1267">
        <v>99</v>
      </c>
      <c r="F1267">
        <v>99</v>
      </c>
      <c r="G1267">
        <v>0.50573928555547898</v>
      </c>
      <c r="H1267">
        <v>0.53373310936827001</v>
      </c>
      <c r="I1267">
        <v>99</v>
      </c>
      <c r="J1267">
        <v>11067.3495276758</v>
      </c>
      <c r="K1267">
        <v>8.9252034510924005</v>
      </c>
      <c r="L1267" s="28" t="str">
        <f>IF(M1267=E1267,$E$2,IF(M1267=F1267,$F$2,IF(M1267=G1267,$G$2,IF(M1267=H1267,$H$2,IF(M1267=I1267,$I$2,0)))))</f>
        <v>SA_Diesel</v>
      </c>
      <c r="M1267" s="29">
        <f>MIN(E1267:I1267)</f>
        <v>0.50573928555547898</v>
      </c>
      <c r="N1267">
        <v>99</v>
      </c>
      <c r="O1267">
        <v>99</v>
      </c>
      <c r="P1267">
        <v>0.37257228312337098</v>
      </c>
      <c r="Q1267">
        <v>0.53373310936827001</v>
      </c>
      <c r="R1267">
        <v>99</v>
      </c>
      <c r="S1267">
        <v>11067.3495276758</v>
      </c>
      <c r="T1267">
        <v>8.9252034510924005</v>
      </c>
      <c r="U1267" s="28" t="str">
        <f>IF(V1267=N1267,$E$2,IF(V1267=O1267,$F$2,IF(V1267=P1267,$G$2,IF(V1267=Q1267,$H$2,IF(V1267=R1267,$I$2,0)))))</f>
        <v>SA_Diesel</v>
      </c>
      <c r="V1267" s="29">
        <f t="shared" si="38"/>
        <v>0.37257228312337098</v>
      </c>
      <c r="W1267" s="27">
        <v>99</v>
      </c>
      <c r="X1267">
        <v>99</v>
      </c>
      <c r="Y1267" s="28">
        <v>0.19994839108175</v>
      </c>
      <c r="Z1267" s="28">
        <v>0.53373310936827001</v>
      </c>
      <c r="AA1267" s="28">
        <v>99</v>
      </c>
      <c r="AB1267" s="23">
        <v>11067.3495276758</v>
      </c>
      <c r="AC1267" s="23">
        <v>8.9252034510924005</v>
      </c>
      <c r="AD1267" s="28" t="str">
        <f>IF(AE1267=W1267,$E$2,IF(AE1267=X1267,$F$2,IF(AE1267=Y1267,$G$2,IF(AE1267=Z1267,$H$2,IF(AE1267=AA1267,$I$2,0)))))</f>
        <v>SA_Diesel</v>
      </c>
      <c r="AE1267" s="29">
        <f t="shared" si="39"/>
        <v>0.19994839108175</v>
      </c>
    </row>
    <row r="1268" spans="1:31" x14ac:dyDescent="0.25">
      <c r="A1268">
        <v>1</v>
      </c>
      <c r="B1268" s="15">
        <v>18039</v>
      </c>
      <c r="C1268" s="15">
        <v>-67.231901870000002</v>
      </c>
      <c r="D1268" s="15">
        <v>-16.845155599999998</v>
      </c>
      <c r="E1268">
        <v>99</v>
      </c>
      <c r="F1268">
        <v>99</v>
      </c>
      <c r="G1268">
        <v>0.63981609490819402</v>
      </c>
      <c r="H1268">
        <v>0.56756126418738595</v>
      </c>
      <c r="I1268">
        <v>99</v>
      </c>
      <c r="J1268">
        <v>68996.178145380603</v>
      </c>
      <c r="K1268">
        <v>11.9370550424533</v>
      </c>
      <c r="L1268" s="28" t="str">
        <f>IF(M1268=E1268,$E$2,IF(M1268=F1268,$F$2,IF(M1268=G1268,$G$2,IF(M1268=H1268,$H$2,IF(M1268=I1268,$I$2,0)))))</f>
        <v>SA_PV</v>
      </c>
      <c r="M1268" s="29">
        <f>MIN(E1268:I1268)</f>
        <v>0.56756126418738595</v>
      </c>
      <c r="N1268">
        <v>99</v>
      </c>
      <c r="O1268">
        <v>99</v>
      </c>
      <c r="P1268">
        <v>0.46139816931954503</v>
      </c>
      <c r="Q1268">
        <v>0.56756126418738595</v>
      </c>
      <c r="R1268">
        <v>99</v>
      </c>
      <c r="S1268">
        <v>10365.5101864273</v>
      </c>
      <c r="T1268">
        <v>8.3592089557564009</v>
      </c>
      <c r="U1268" s="28" t="str">
        <f>IF(V1268=N1268,$E$2,IF(V1268=O1268,$F$2,IF(V1268=P1268,$G$2,IF(V1268=Q1268,$H$2,IF(V1268=R1268,$I$2,0)))))</f>
        <v>SA_Diesel</v>
      </c>
      <c r="V1268" s="29">
        <f t="shared" si="38"/>
        <v>0.46139816931954503</v>
      </c>
      <c r="W1268" s="27">
        <v>99</v>
      </c>
      <c r="X1268">
        <v>99</v>
      </c>
      <c r="Y1268" s="28">
        <v>0.23011567318611101</v>
      </c>
      <c r="Z1268" s="28">
        <v>0.56756126418738595</v>
      </c>
      <c r="AA1268" s="28">
        <v>99</v>
      </c>
      <c r="AB1268" s="23">
        <v>10365.5101864273</v>
      </c>
      <c r="AC1268" s="23">
        <v>8.3592089557564009</v>
      </c>
      <c r="AD1268" s="28" t="str">
        <f>IF(AE1268=W1268,$E$2,IF(AE1268=X1268,$F$2,IF(AE1268=Y1268,$G$2,IF(AE1268=Z1268,$H$2,IF(AE1268=AA1268,$I$2,0)))))</f>
        <v>SA_Diesel</v>
      </c>
      <c r="AE1268" s="29">
        <f t="shared" si="39"/>
        <v>0.23011567318611101</v>
      </c>
    </row>
    <row r="1269" spans="1:31" x14ac:dyDescent="0.25">
      <c r="A1269">
        <v>1</v>
      </c>
      <c r="B1269" s="15">
        <v>18066</v>
      </c>
      <c r="C1269" s="15">
        <v>-67.163989360000002</v>
      </c>
      <c r="D1269" s="15">
        <v>-16.924722989999999</v>
      </c>
      <c r="E1269">
        <v>99</v>
      </c>
      <c r="F1269">
        <v>99</v>
      </c>
      <c r="G1269">
        <v>0.47892392368493603</v>
      </c>
      <c r="H1269">
        <v>0.51828745668558696</v>
      </c>
      <c r="I1269">
        <v>99</v>
      </c>
      <c r="J1269">
        <v>12823.648392093701</v>
      </c>
      <c r="K1269">
        <v>10.3415610574599</v>
      </c>
      <c r="L1269" s="28" t="str">
        <f>IF(M1269=E1269,$E$2,IF(M1269=F1269,$F$2,IF(M1269=G1269,$G$2,IF(M1269=H1269,$H$2,IF(M1269=I1269,$I$2,0)))))</f>
        <v>SA_Diesel</v>
      </c>
      <c r="M1269" s="29">
        <f>MIN(E1269:I1269)</f>
        <v>0.47892392368493603</v>
      </c>
      <c r="N1269">
        <v>99</v>
      </c>
      <c r="O1269">
        <v>99</v>
      </c>
      <c r="P1269">
        <v>0.354807105884136</v>
      </c>
      <c r="Q1269">
        <v>0.51828745668558696</v>
      </c>
      <c r="R1269">
        <v>99</v>
      </c>
      <c r="S1269">
        <v>12823.648392093701</v>
      </c>
      <c r="T1269">
        <v>10.3415610574599</v>
      </c>
      <c r="U1269" s="28" t="str">
        <f>IF(V1269=N1269,$E$2,IF(V1269=O1269,$F$2,IF(V1269=P1269,$G$2,IF(V1269=Q1269,$H$2,IF(V1269=R1269,$I$2,0)))))</f>
        <v>SA_Diesel</v>
      </c>
      <c r="V1269" s="29">
        <f t="shared" si="38"/>
        <v>0.354807105884136</v>
      </c>
      <c r="W1269" s="27">
        <v>99</v>
      </c>
      <c r="X1269">
        <v>99</v>
      </c>
      <c r="Y1269" s="28">
        <v>0.193914934660878</v>
      </c>
      <c r="Z1269" s="28">
        <v>0.51828745668558696</v>
      </c>
      <c r="AA1269" s="28">
        <v>99</v>
      </c>
      <c r="AB1269" s="23">
        <v>12823.648392093701</v>
      </c>
      <c r="AC1269" s="23">
        <v>10.3415610574599</v>
      </c>
      <c r="AD1269" s="28" t="str">
        <f>IF(AE1269=W1269,$E$2,IF(AE1269=X1269,$F$2,IF(AE1269=Y1269,$G$2,IF(AE1269=Z1269,$H$2,IF(AE1269=AA1269,$I$2,0)))))</f>
        <v>SA_Diesel</v>
      </c>
      <c r="AE1269" s="29">
        <f t="shared" si="39"/>
        <v>0.193914934660878</v>
      </c>
    </row>
    <row r="1270" spans="1:31" x14ac:dyDescent="0.25">
      <c r="A1270">
        <v>1</v>
      </c>
      <c r="B1270" s="15">
        <v>18079</v>
      </c>
      <c r="C1270" s="15">
        <v>-67.015792419999997</v>
      </c>
      <c r="D1270" s="15">
        <v>-17.198204910000001</v>
      </c>
      <c r="E1270">
        <v>99</v>
      </c>
      <c r="F1270">
        <v>99</v>
      </c>
      <c r="G1270">
        <v>0.47892392368493603</v>
      </c>
      <c r="H1270">
        <v>0.49494595403035102</v>
      </c>
      <c r="I1270">
        <v>99</v>
      </c>
      <c r="J1270">
        <v>15765.6291721698</v>
      </c>
      <c r="K1270">
        <v>12.714105355055301</v>
      </c>
      <c r="L1270" s="28" t="str">
        <f>IF(M1270=E1270,$E$2,IF(M1270=F1270,$F$2,IF(M1270=G1270,$G$2,IF(M1270=H1270,$H$2,IF(M1270=I1270,$I$2,0)))))</f>
        <v>SA_Diesel</v>
      </c>
      <c r="M1270" s="29">
        <f>MIN(E1270:I1270)</f>
        <v>0.47892392368493603</v>
      </c>
      <c r="N1270">
        <v>99</v>
      </c>
      <c r="O1270">
        <v>99</v>
      </c>
      <c r="P1270">
        <v>0.354807105884136</v>
      </c>
      <c r="Q1270">
        <v>0.49494595403035102</v>
      </c>
      <c r="R1270">
        <v>99</v>
      </c>
      <c r="S1270">
        <v>15765.6291721698</v>
      </c>
      <c r="T1270">
        <v>12.714105355055301</v>
      </c>
      <c r="U1270" s="28" t="str">
        <f>IF(V1270=N1270,$E$2,IF(V1270=O1270,$F$2,IF(V1270=P1270,$G$2,IF(V1270=Q1270,$H$2,IF(V1270=R1270,$I$2,0)))))</f>
        <v>SA_Diesel</v>
      </c>
      <c r="V1270" s="29">
        <f t="shared" si="38"/>
        <v>0.354807105884136</v>
      </c>
      <c r="W1270" s="27">
        <v>99</v>
      </c>
      <c r="X1270">
        <v>99</v>
      </c>
      <c r="Y1270" s="28">
        <v>0.193914934660878</v>
      </c>
      <c r="Z1270" s="28">
        <v>0.49494595403035102</v>
      </c>
      <c r="AA1270" s="28">
        <v>99</v>
      </c>
      <c r="AB1270" s="23">
        <v>15765.6291721698</v>
      </c>
      <c r="AC1270" s="23">
        <v>12.714105355055301</v>
      </c>
      <c r="AD1270" s="28" t="str">
        <f>IF(AE1270=W1270,$E$2,IF(AE1270=X1270,$F$2,IF(AE1270=Y1270,$G$2,IF(AE1270=Z1270,$H$2,IF(AE1270=AA1270,$I$2,0)))))</f>
        <v>SA_Diesel</v>
      </c>
      <c r="AE1270" s="29">
        <f t="shared" si="39"/>
        <v>0.193914934660878</v>
      </c>
    </row>
    <row r="1271" spans="1:31" x14ac:dyDescent="0.25">
      <c r="A1271">
        <v>1</v>
      </c>
      <c r="B1271" s="15">
        <v>18092</v>
      </c>
      <c r="C1271" s="15">
        <v>-66.952777139999995</v>
      </c>
      <c r="D1271" s="15">
        <v>-17.122530059999999</v>
      </c>
      <c r="E1271">
        <v>0.63907863754128202</v>
      </c>
      <c r="F1271">
        <v>99</v>
      </c>
      <c r="G1271">
        <v>0.45210856181439302</v>
      </c>
      <c r="H1271">
        <v>0.47972440187267101</v>
      </c>
      <c r="I1271">
        <v>99</v>
      </c>
      <c r="J1271">
        <v>9645.6170244178102</v>
      </c>
      <c r="K1271">
        <v>7.7786550554826599</v>
      </c>
      <c r="L1271" s="28" t="str">
        <f>IF(M1271=E1271,$E$2,IF(M1271=F1271,$F$2,IF(M1271=G1271,$G$2,IF(M1271=H1271,$H$2,IF(M1271=I1271,$I$2,0)))))</f>
        <v>SA_Diesel</v>
      </c>
      <c r="M1271" s="29">
        <f>MIN(E1271:I1271)</f>
        <v>0.45210856181439302</v>
      </c>
      <c r="N1271">
        <v>0.63907863754128202</v>
      </c>
      <c r="O1271">
        <v>99</v>
      </c>
      <c r="P1271">
        <v>0.33704192864490101</v>
      </c>
      <c r="Q1271">
        <v>0.47972440187267101</v>
      </c>
      <c r="R1271">
        <v>99</v>
      </c>
      <c r="S1271">
        <v>9645.6170244178102</v>
      </c>
      <c r="T1271">
        <v>7.7786550554826599</v>
      </c>
      <c r="U1271" s="28" t="str">
        <f>IF(V1271=N1271,$E$2,IF(V1271=O1271,$F$2,IF(V1271=P1271,$G$2,IF(V1271=Q1271,$H$2,IF(V1271=R1271,$I$2,0)))))</f>
        <v>SA_Diesel</v>
      </c>
      <c r="V1271" s="29">
        <f t="shared" si="38"/>
        <v>0.33704192864490101</v>
      </c>
      <c r="W1271" s="27">
        <v>0.63907863754128202</v>
      </c>
      <c r="X1271">
        <v>99</v>
      </c>
      <c r="Y1271" s="28">
        <v>0.18788147824000501</v>
      </c>
      <c r="Z1271" s="28">
        <v>0.47972440187267101</v>
      </c>
      <c r="AA1271" s="28">
        <v>99</v>
      </c>
      <c r="AB1271" s="23">
        <v>9645.6170244178102</v>
      </c>
      <c r="AC1271" s="23">
        <v>7.7786550554826599</v>
      </c>
      <c r="AD1271" s="28" t="str">
        <f>IF(AE1271=W1271,$E$2,IF(AE1271=X1271,$F$2,IF(AE1271=Y1271,$G$2,IF(AE1271=Z1271,$H$2,IF(AE1271=AA1271,$I$2,0)))))</f>
        <v>SA_Diesel</v>
      </c>
      <c r="AE1271" s="29">
        <f t="shared" si="39"/>
        <v>0.18788147824000501</v>
      </c>
    </row>
    <row r="1272" spans="1:31" x14ac:dyDescent="0.25">
      <c r="A1272">
        <v>1</v>
      </c>
      <c r="B1272" s="15">
        <v>18096</v>
      </c>
      <c r="C1272" s="15">
        <v>-67.211160649999997</v>
      </c>
      <c r="D1272" s="15">
        <v>-17.161222259999999</v>
      </c>
      <c r="E1272">
        <v>99</v>
      </c>
      <c r="F1272">
        <v>99</v>
      </c>
      <c r="G1272">
        <v>1.06886188483688</v>
      </c>
      <c r="H1272">
        <v>0.45965988316316803</v>
      </c>
      <c r="I1272">
        <v>99</v>
      </c>
      <c r="J1272">
        <v>52088.3242108552</v>
      </c>
      <c r="K1272">
        <v>9.0118207977258198</v>
      </c>
      <c r="L1272" s="28" t="str">
        <f>IF(M1272=E1272,$E$2,IF(M1272=F1272,$F$2,IF(M1272=G1272,$G$2,IF(M1272=H1272,$H$2,IF(M1272=I1272,$I$2,0)))))</f>
        <v>SA_PV</v>
      </c>
      <c r="M1272" s="29">
        <f>MIN(E1272:I1272)</f>
        <v>0.45965988316316803</v>
      </c>
      <c r="N1272">
        <v>99</v>
      </c>
      <c r="O1272">
        <v>99</v>
      </c>
      <c r="P1272">
        <v>0.74564100514730203</v>
      </c>
      <c r="Q1272">
        <v>0.45965988316316803</v>
      </c>
      <c r="R1272">
        <v>99</v>
      </c>
      <c r="S1272">
        <v>52088.3242108552</v>
      </c>
      <c r="T1272">
        <v>9.0118207977258198</v>
      </c>
      <c r="U1272" s="28" t="str">
        <f>IF(V1272=N1272,$E$2,IF(V1272=O1272,$F$2,IF(V1272=P1272,$G$2,IF(V1272=Q1272,$H$2,IF(V1272=R1272,$I$2,0)))))</f>
        <v>SA_PV</v>
      </c>
      <c r="V1272" s="29">
        <f t="shared" si="38"/>
        <v>0.45965988316316803</v>
      </c>
      <c r="W1272" s="27">
        <v>99</v>
      </c>
      <c r="X1272">
        <v>99</v>
      </c>
      <c r="Y1272" s="28">
        <v>0.32665097592006598</v>
      </c>
      <c r="Z1272" s="28">
        <v>0.45965988316316803</v>
      </c>
      <c r="AA1272" s="28">
        <v>99</v>
      </c>
      <c r="AB1272" s="23">
        <v>9662.3369525782891</v>
      </c>
      <c r="AC1272" s="23">
        <v>7.7921387500336197</v>
      </c>
      <c r="AD1272" s="28" t="str">
        <f>IF(AE1272=W1272,$E$2,IF(AE1272=X1272,$F$2,IF(AE1272=Y1272,$G$2,IF(AE1272=Z1272,$H$2,IF(AE1272=AA1272,$I$2,0)))))</f>
        <v>SA_Diesel</v>
      </c>
      <c r="AE1272" s="29">
        <f t="shared" si="39"/>
        <v>0.32665097592006598</v>
      </c>
    </row>
    <row r="1273" spans="1:31" x14ac:dyDescent="0.25">
      <c r="A1273">
        <v>1</v>
      </c>
      <c r="B1273" s="15">
        <v>18111</v>
      </c>
      <c r="C1273" s="15">
        <v>-67.214259580000004</v>
      </c>
      <c r="D1273" s="15">
        <v>-16.775199480000001</v>
      </c>
      <c r="E1273">
        <v>99</v>
      </c>
      <c r="F1273">
        <v>99</v>
      </c>
      <c r="G1273">
        <v>0.50573928555547898</v>
      </c>
      <c r="H1273">
        <v>0.446252170908846</v>
      </c>
      <c r="I1273">
        <v>99</v>
      </c>
      <c r="J1273">
        <v>95800.319164778193</v>
      </c>
      <c r="K1273">
        <v>18.895526462480898</v>
      </c>
      <c r="L1273" s="28" t="str">
        <f>IF(M1273=E1273,$E$2,IF(M1273=F1273,$F$2,IF(M1273=G1273,$G$2,IF(M1273=H1273,$H$2,IF(M1273=I1273,$I$2,0)))))</f>
        <v>SA_PV</v>
      </c>
      <c r="M1273" s="29">
        <f>MIN(E1273:I1273)</f>
        <v>0.446252170908846</v>
      </c>
      <c r="N1273">
        <v>99</v>
      </c>
      <c r="O1273">
        <v>99</v>
      </c>
      <c r="P1273">
        <v>0.37257228312337098</v>
      </c>
      <c r="Q1273">
        <v>0.446252170908846</v>
      </c>
      <c r="R1273">
        <v>99</v>
      </c>
      <c r="S1273">
        <v>18304.800897637801</v>
      </c>
      <c r="T1273">
        <v>14.761806495277799</v>
      </c>
      <c r="U1273" s="28" t="str">
        <f>IF(V1273=N1273,$E$2,IF(V1273=O1273,$F$2,IF(V1273=P1273,$G$2,IF(V1273=Q1273,$H$2,IF(V1273=R1273,$I$2,0)))))</f>
        <v>SA_Diesel</v>
      </c>
      <c r="V1273" s="29">
        <f t="shared" si="38"/>
        <v>0.37257228312337098</v>
      </c>
      <c r="W1273" s="27">
        <v>99</v>
      </c>
      <c r="X1273">
        <v>99</v>
      </c>
      <c r="Y1273" s="28">
        <v>0.19994839108175</v>
      </c>
      <c r="Z1273" s="28">
        <v>0.446252170908846</v>
      </c>
      <c r="AA1273" s="28">
        <v>99</v>
      </c>
      <c r="AB1273" s="23">
        <v>18304.800897637801</v>
      </c>
      <c r="AC1273" s="23">
        <v>14.761806495277799</v>
      </c>
      <c r="AD1273" s="28" t="str">
        <f>IF(AE1273=W1273,$E$2,IF(AE1273=X1273,$F$2,IF(AE1273=Y1273,$G$2,IF(AE1273=Z1273,$H$2,IF(AE1273=AA1273,$I$2,0)))))</f>
        <v>SA_Diesel</v>
      </c>
      <c r="AE1273" s="29">
        <f t="shared" si="39"/>
        <v>0.19994839108175</v>
      </c>
    </row>
    <row r="1274" spans="1:31" x14ac:dyDescent="0.25">
      <c r="A1274">
        <v>1</v>
      </c>
      <c r="B1274" s="15">
        <v>18155</v>
      </c>
      <c r="C1274" s="15">
        <v>-67.00453693</v>
      </c>
      <c r="D1274" s="15">
        <v>-16.89301931</v>
      </c>
      <c r="E1274">
        <v>99</v>
      </c>
      <c r="F1274">
        <v>99</v>
      </c>
      <c r="G1274">
        <v>0.559370009296565</v>
      </c>
      <c r="H1274">
        <v>0.50214142999756195</v>
      </c>
      <c r="I1274">
        <v>99</v>
      </c>
      <c r="J1274">
        <v>56924.049661480603</v>
      </c>
      <c r="K1274">
        <v>9.8484514985260603</v>
      </c>
      <c r="L1274" s="28" t="str">
        <f>IF(M1274=E1274,$E$2,IF(M1274=F1274,$F$2,IF(M1274=G1274,$G$2,IF(M1274=H1274,$H$2,IF(M1274=I1274,$I$2,0)))))</f>
        <v>SA_PV</v>
      </c>
      <c r="M1274" s="29">
        <f>MIN(E1274:I1274)</f>
        <v>0.50214142999756195</v>
      </c>
      <c r="N1274">
        <v>99</v>
      </c>
      <c r="O1274">
        <v>99</v>
      </c>
      <c r="P1274">
        <v>0.40810263760184001</v>
      </c>
      <c r="Q1274">
        <v>0.50214142999756195</v>
      </c>
      <c r="R1274">
        <v>99</v>
      </c>
      <c r="S1274">
        <v>9666.0297871113507</v>
      </c>
      <c r="T1274">
        <v>7.7951168162306201</v>
      </c>
      <c r="U1274" s="28" t="str">
        <f>IF(V1274=N1274,$E$2,IF(V1274=O1274,$F$2,IF(V1274=P1274,$G$2,IF(V1274=Q1274,$H$2,IF(V1274=R1274,$I$2,0)))))</f>
        <v>SA_Diesel</v>
      </c>
      <c r="V1274" s="29">
        <f t="shared" si="38"/>
        <v>0.40810263760184001</v>
      </c>
      <c r="W1274" s="27">
        <v>99</v>
      </c>
      <c r="X1274">
        <v>99</v>
      </c>
      <c r="Y1274" s="28">
        <v>0.21201530392349399</v>
      </c>
      <c r="Z1274" s="28">
        <v>0.50214142999756195</v>
      </c>
      <c r="AA1274" s="28">
        <v>99</v>
      </c>
      <c r="AB1274" s="23">
        <v>9666.0297871113507</v>
      </c>
      <c r="AC1274" s="23">
        <v>7.7951168162306201</v>
      </c>
      <c r="AD1274" s="28" t="str">
        <f>IF(AE1274=W1274,$E$2,IF(AE1274=X1274,$F$2,IF(AE1274=Y1274,$G$2,IF(AE1274=Z1274,$H$2,IF(AE1274=AA1274,$I$2,0)))))</f>
        <v>SA_Diesel</v>
      </c>
      <c r="AE1274" s="29">
        <f t="shared" si="39"/>
        <v>0.21201530392349399</v>
      </c>
    </row>
    <row r="1275" spans="1:31" x14ac:dyDescent="0.25">
      <c r="A1275">
        <v>1</v>
      </c>
      <c r="B1275" s="15">
        <v>18179</v>
      </c>
      <c r="C1275" s="15">
        <v>-66.935668300000003</v>
      </c>
      <c r="D1275" s="15">
        <v>-16.565428359999999</v>
      </c>
      <c r="E1275">
        <v>99</v>
      </c>
      <c r="F1275">
        <v>99</v>
      </c>
      <c r="G1275">
        <v>0.74707754239036706</v>
      </c>
      <c r="H1275">
        <v>0.56689589342045998</v>
      </c>
      <c r="I1275">
        <v>99</v>
      </c>
      <c r="J1275">
        <v>102185.199258797</v>
      </c>
      <c r="K1275">
        <v>17.679100217785098</v>
      </c>
      <c r="L1275" s="28" t="str">
        <f>IF(M1275=E1275,$E$2,IF(M1275=F1275,$F$2,IF(M1275=G1275,$G$2,IF(M1275=H1275,$H$2,IF(M1275=I1275,$I$2,0)))))</f>
        <v>SA_PV</v>
      </c>
      <c r="M1275" s="29">
        <f>MIN(E1275:I1275)</f>
        <v>0.56689589342045998</v>
      </c>
      <c r="N1275">
        <v>99</v>
      </c>
      <c r="O1275">
        <v>99</v>
      </c>
      <c r="P1275">
        <v>0.53245887827648397</v>
      </c>
      <c r="Q1275">
        <v>0.56689589342045998</v>
      </c>
      <c r="R1275">
        <v>99</v>
      </c>
      <c r="S1275">
        <v>15369.618243147501</v>
      </c>
      <c r="T1275">
        <v>12.3947445088526</v>
      </c>
      <c r="U1275" s="28" t="str">
        <f>IF(V1275=N1275,$E$2,IF(V1275=O1275,$F$2,IF(V1275=P1275,$G$2,IF(V1275=Q1275,$H$2,IF(V1275=R1275,$I$2,0)))))</f>
        <v>SA_Diesel</v>
      </c>
      <c r="V1275" s="29">
        <f t="shared" si="38"/>
        <v>0.53245887827648397</v>
      </c>
      <c r="W1275" s="27">
        <v>99</v>
      </c>
      <c r="X1275">
        <v>99</v>
      </c>
      <c r="Y1275" s="28">
        <v>0.25424949886960002</v>
      </c>
      <c r="Z1275" s="28">
        <v>0.56689589342045998</v>
      </c>
      <c r="AA1275" s="28">
        <v>99</v>
      </c>
      <c r="AB1275" s="23">
        <v>15369.618243147501</v>
      </c>
      <c r="AC1275" s="23">
        <v>12.3947445088526</v>
      </c>
      <c r="AD1275" s="28" t="str">
        <f>IF(AE1275=W1275,$E$2,IF(AE1275=X1275,$F$2,IF(AE1275=Y1275,$G$2,IF(AE1275=Z1275,$H$2,IF(AE1275=AA1275,$I$2,0)))))</f>
        <v>SA_Diesel</v>
      </c>
      <c r="AE1275" s="29">
        <f t="shared" si="39"/>
        <v>0.25424949886960002</v>
      </c>
    </row>
    <row r="1276" spans="1:31" x14ac:dyDescent="0.25">
      <c r="A1276">
        <v>1</v>
      </c>
      <c r="B1276" s="15">
        <v>18181</v>
      </c>
      <c r="C1276" s="15">
        <v>-66.957608629999996</v>
      </c>
      <c r="D1276" s="15">
        <v>-16.826874270000001</v>
      </c>
      <c r="E1276">
        <v>99</v>
      </c>
      <c r="F1276">
        <v>99</v>
      </c>
      <c r="G1276">
        <v>0.82752362800199597</v>
      </c>
      <c r="H1276">
        <v>0.45486615383255502</v>
      </c>
      <c r="I1276">
        <v>99</v>
      </c>
      <c r="J1276">
        <v>103909.103952226</v>
      </c>
      <c r="K1276">
        <v>20.494892298269399</v>
      </c>
      <c r="L1276" s="28" t="str">
        <f>IF(M1276=E1276,$E$2,IF(M1276=F1276,$F$2,IF(M1276=G1276,$G$2,IF(M1276=H1276,$H$2,IF(M1276=I1276,$I$2,0)))))</f>
        <v>SA_PV</v>
      </c>
      <c r="M1276" s="29">
        <f>MIN(E1276:I1276)</f>
        <v>0.45486615383255502</v>
      </c>
      <c r="N1276">
        <v>99</v>
      </c>
      <c r="O1276">
        <v>99</v>
      </c>
      <c r="P1276">
        <v>0.58575440999418904</v>
      </c>
      <c r="Q1276">
        <v>0.45486615383255502</v>
      </c>
      <c r="R1276">
        <v>99</v>
      </c>
      <c r="S1276">
        <v>103909.103952226</v>
      </c>
      <c r="T1276">
        <v>20.494892298269399</v>
      </c>
      <c r="U1276" s="28" t="str">
        <f>IF(V1276=N1276,$E$2,IF(V1276=O1276,$F$2,IF(V1276=P1276,$G$2,IF(V1276=Q1276,$H$2,IF(V1276=R1276,$I$2,0)))))</f>
        <v>SA_PV</v>
      </c>
      <c r="V1276" s="29">
        <f t="shared" si="38"/>
        <v>0.45486615383255502</v>
      </c>
      <c r="W1276" s="27">
        <v>99</v>
      </c>
      <c r="X1276">
        <v>99</v>
      </c>
      <c r="Y1276" s="28">
        <v>0.27234986813221601</v>
      </c>
      <c r="Z1276" s="28">
        <v>0.45486615383255502</v>
      </c>
      <c r="AA1276" s="28">
        <v>99</v>
      </c>
      <c r="AB1276" s="23">
        <v>19478.1798918598</v>
      </c>
      <c r="AC1276" s="23">
        <v>15.7080715628517</v>
      </c>
      <c r="AD1276" s="28" t="str">
        <f>IF(AE1276=W1276,$E$2,IF(AE1276=X1276,$F$2,IF(AE1276=Y1276,$G$2,IF(AE1276=Z1276,$H$2,IF(AE1276=AA1276,$I$2,0)))))</f>
        <v>SA_Diesel</v>
      </c>
      <c r="AE1276" s="29">
        <f t="shared" si="39"/>
        <v>0.27234986813221601</v>
      </c>
    </row>
    <row r="1277" spans="1:31" x14ac:dyDescent="0.25">
      <c r="A1277">
        <v>1</v>
      </c>
      <c r="B1277" s="15">
        <v>18182</v>
      </c>
      <c r="C1277" s="15">
        <v>-67.154057019999996</v>
      </c>
      <c r="D1277" s="15">
        <v>-17.084190960000001</v>
      </c>
      <c r="E1277">
        <v>99</v>
      </c>
      <c r="F1277">
        <v>99</v>
      </c>
      <c r="G1277">
        <v>0.85433898987253998</v>
      </c>
      <c r="H1277">
        <v>0.52848327550563101</v>
      </c>
      <c r="I1277">
        <v>99</v>
      </c>
      <c r="J1277">
        <v>59887.341059912302</v>
      </c>
      <c r="K1277">
        <v>10.361131671265101</v>
      </c>
      <c r="L1277" s="28" t="str">
        <f>IF(M1277=E1277,$E$2,IF(M1277=F1277,$F$2,IF(M1277=G1277,$G$2,IF(M1277=H1277,$H$2,IF(M1277=I1277,$I$2,0)))))</f>
        <v>SA_PV</v>
      </c>
      <c r="M1277" s="29">
        <f>MIN(E1277:I1277)</f>
        <v>0.52848327550563101</v>
      </c>
      <c r="N1277">
        <v>99</v>
      </c>
      <c r="O1277">
        <v>99</v>
      </c>
      <c r="P1277">
        <v>0.60351958723342303</v>
      </c>
      <c r="Q1277">
        <v>0.52848327550563101</v>
      </c>
      <c r="R1277">
        <v>99</v>
      </c>
      <c r="S1277">
        <v>59887.341059912302</v>
      </c>
      <c r="T1277">
        <v>10.361131671265101</v>
      </c>
      <c r="U1277" s="28" t="str">
        <f>IF(V1277=N1277,$E$2,IF(V1277=O1277,$F$2,IF(V1277=P1277,$G$2,IF(V1277=Q1277,$H$2,IF(V1277=R1277,$I$2,0)))))</f>
        <v>SA_PV</v>
      </c>
      <c r="V1277" s="29">
        <f t="shared" si="38"/>
        <v>0.52848327550563101</v>
      </c>
      <c r="W1277" s="27">
        <v>99</v>
      </c>
      <c r="X1277">
        <v>99</v>
      </c>
      <c r="Y1277" s="28">
        <v>0.27838332455308801</v>
      </c>
      <c r="Z1277" s="28">
        <v>0.52848327550563101</v>
      </c>
      <c r="AA1277" s="28">
        <v>99</v>
      </c>
      <c r="AB1277" s="23">
        <v>9662.3369525782891</v>
      </c>
      <c r="AC1277" s="23">
        <v>7.7921387500336197</v>
      </c>
      <c r="AD1277" s="28" t="str">
        <f>IF(AE1277=W1277,$E$2,IF(AE1277=X1277,$F$2,IF(AE1277=Y1277,$G$2,IF(AE1277=Z1277,$H$2,IF(AE1277=AA1277,$I$2,0)))))</f>
        <v>SA_Diesel</v>
      </c>
      <c r="AE1277" s="29">
        <f t="shared" si="39"/>
        <v>0.27838332455308801</v>
      </c>
    </row>
    <row r="1278" spans="1:31" x14ac:dyDescent="0.25">
      <c r="A1278">
        <v>1</v>
      </c>
      <c r="B1278" s="15">
        <v>18308</v>
      </c>
      <c r="C1278" s="15">
        <v>-68.457879610000006</v>
      </c>
      <c r="D1278" s="15">
        <v>-15.18166334</v>
      </c>
      <c r="E1278">
        <v>99</v>
      </c>
      <c r="F1278">
        <v>99</v>
      </c>
      <c r="G1278">
        <v>0.77389290426090995</v>
      </c>
      <c r="H1278">
        <v>0.49493895968361501</v>
      </c>
      <c r="I1278">
        <v>99</v>
      </c>
      <c r="J1278">
        <v>135491.28037199599</v>
      </c>
      <c r="K1278">
        <v>26.724118416567201</v>
      </c>
      <c r="L1278" s="28" t="str">
        <f>IF(M1278=E1278,$E$2,IF(M1278=F1278,$F$2,IF(M1278=G1278,$G$2,IF(M1278=H1278,$H$2,IF(M1278=I1278,$I$2,0)))))</f>
        <v>SA_PV</v>
      </c>
      <c r="M1278" s="29">
        <f>MIN(E1278:I1278)</f>
        <v>0.49493895968361501</v>
      </c>
      <c r="N1278">
        <v>99</v>
      </c>
      <c r="O1278">
        <v>99</v>
      </c>
      <c r="P1278">
        <v>0.55022405551571896</v>
      </c>
      <c r="Q1278">
        <v>0.49493895968361501</v>
      </c>
      <c r="R1278">
        <v>99</v>
      </c>
      <c r="S1278">
        <v>75068.393279870303</v>
      </c>
      <c r="T1278">
        <v>14.1534057985362</v>
      </c>
      <c r="U1278" s="28" t="str">
        <f>IF(V1278=N1278,$E$2,IF(V1278=O1278,$F$2,IF(V1278=P1278,$G$2,IF(V1278=Q1278,$H$2,IF(V1278=R1278,$I$2,0)))))</f>
        <v>SA_PV</v>
      </c>
      <c r="V1278" s="29">
        <f t="shared" si="38"/>
        <v>0.49493895968361501</v>
      </c>
      <c r="W1278" s="27">
        <v>99</v>
      </c>
      <c r="X1278">
        <v>99</v>
      </c>
      <c r="Y1278" s="28">
        <v>0.26028295529047202</v>
      </c>
      <c r="Z1278" s="28">
        <v>0.49493895968361501</v>
      </c>
      <c r="AA1278" s="28">
        <v>99</v>
      </c>
      <c r="AB1278" s="23">
        <v>23342.001948106801</v>
      </c>
      <c r="AC1278" s="23">
        <v>18.8240297120532</v>
      </c>
      <c r="AD1278" s="28" t="str">
        <f>IF(AE1278=W1278,$E$2,IF(AE1278=X1278,$F$2,IF(AE1278=Y1278,$G$2,IF(AE1278=Z1278,$H$2,IF(AE1278=AA1278,$I$2,0)))))</f>
        <v>SA_Diesel</v>
      </c>
      <c r="AE1278" s="29">
        <f t="shared" si="39"/>
        <v>0.26028295529047202</v>
      </c>
    </row>
    <row r="1279" spans="1:31" x14ac:dyDescent="0.25">
      <c r="A1279">
        <v>1</v>
      </c>
      <c r="B1279" s="15">
        <v>18384</v>
      </c>
      <c r="C1279" s="15">
        <v>-68.677377870000001</v>
      </c>
      <c r="D1279" s="15">
        <v>-15.465780730000001</v>
      </c>
      <c r="E1279">
        <v>99</v>
      </c>
      <c r="F1279">
        <v>99</v>
      </c>
      <c r="G1279">
        <v>0.559370009296565</v>
      </c>
      <c r="H1279">
        <v>0.527906328698311</v>
      </c>
      <c r="I1279">
        <v>99</v>
      </c>
      <c r="J1279">
        <v>97298.728778854202</v>
      </c>
      <c r="K1279">
        <v>16.833690100147798</v>
      </c>
      <c r="L1279" s="28" t="str">
        <f>IF(M1279=E1279,$E$2,IF(M1279=F1279,$F$2,IF(M1279=G1279,$G$2,IF(M1279=H1279,$H$2,IF(M1279=I1279,$I$2,0)))))</f>
        <v>SA_PV</v>
      </c>
      <c r="M1279" s="29">
        <f>MIN(E1279:I1279)</f>
        <v>0.527906328698311</v>
      </c>
      <c r="N1279">
        <v>99</v>
      </c>
      <c r="O1279">
        <v>99</v>
      </c>
      <c r="P1279">
        <v>0.40810263760184101</v>
      </c>
      <c r="Q1279">
        <v>0.527906328698311</v>
      </c>
      <c r="R1279">
        <v>99</v>
      </c>
      <c r="S1279">
        <v>15715.517732685201</v>
      </c>
      <c r="T1279">
        <v>12.673693258960499</v>
      </c>
      <c r="U1279" s="28" t="str">
        <f>IF(V1279=N1279,$E$2,IF(V1279=O1279,$F$2,IF(V1279=P1279,$G$2,IF(V1279=Q1279,$H$2,IF(V1279=R1279,$I$2,0)))))</f>
        <v>SA_Diesel</v>
      </c>
      <c r="V1279" s="29">
        <f t="shared" si="38"/>
        <v>0.40810263760184101</v>
      </c>
      <c r="W1279" s="27">
        <v>99</v>
      </c>
      <c r="X1279">
        <v>99</v>
      </c>
      <c r="Y1279" s="28">
        <v>0.21201530392349399</v>
      </c>
      <c r="Z1279" s="28">
        <v>0.527906328698311</v>
      </c>
      <c r="AA1279" s="28">
        <v>99</v>
      </c>
      <c r="AB1279" s="23">
        <v>15715.517732685201</v>
      </c>
      <c r="AC1279" s="23">
        <v>12.673693258960499</v>
      </c>
      <c r="AD1279" s="28" t="str">
        <f>IF(AE1279=W1279,$E$2,IF(AE1279=X1279,$F$2,IF(AE1279=Y1279,$G$2,IF(AE1279=Z1279,$H$2,IF(AE1279=AA1279,$I$2,0)))))</f>
        <v>SA_Diesel</v>
      </c>
      <c r="AE1279" s="29">
        <f t="shared" si="39"/>
        <v>0.21201530392349399</v>
      </c>
    </row>
    <row r="1280" spans="1:31" x14ac:dyDescent="0.25">
      <c r="A1280">
        <v>1</v>
      </c>
      <c r="B1280" s="15">
        <v>18457</v>
      </c>
      <c r="C1280" s="15">
        <v>-67.739414260000004</v>
      </c>
      <c r="D1280" s="15">
        <v>-16.1411649</v>
      </c>
      <c r="E1280">
        <v>99</v>
      </c>
      <c r="F1280">
        <v>99</v>
      </c>
      <c r="G1280">
        <v>0.42529319994385001</v>
      </c>
      <c r="H1280">
        <v>0.47712338408195498</v>
      </c>
      <c r="I1280">
        <v>0.370949634576964</v>
      </c>
      <c r="J1280">
        <v>110296.49673432999</v>
      </c>
      <c r="K1280">
        <v>12.8396135394369</v>
      </c>
      <c r="L1280" s="28" t="str">
        <f>IF(M1280=E1280,$E$2,IF(M1280=F1280,$F$2,IF(M1280=G1280,$G$2,IF(M1280=H1280,$H$2,IF(M1280=I1280,$I$2,0)))))</f>
        <v>Grid_extension</v>
      </c>
      <c r="M1280" s="29">
        <f>MIN(E1280:I1280)</f>
        <v>0.370949634576964</v>
      </c>
      <c r="N1280">
        <v>99</v>
      </c>
      <c r="O1280">
        <v>99</v>
      </c>
      <c r="P1280">
        <v>0.31927675140566703</v>
      </c>
      <c r="Q1280">
        <v>0.47712338408195498</v>
      </c>
      <c r="R1280">
        <v>99</v>
      </c>
      <c r="S1280">
        <v>27554.407477045301</v>
      </c>
      <c r="T1280">
        <v>22.221101094886599</v>
      </c>
      <c r="U1280" s="28" t="str">
        <f>IF(V1280=N1280,$E$2,IF(V1280=O1280,$F$2,IF(V1280=P1280,$G$2,IF(V1280=Q1280,$H$2,IF(V1280=R1280,$I$2,0)))))</f>
        <v>SA_Diesel</v>
      </c>
      <c r="V1280" s="29">
        <f t="shared" si="38"/>
        <v>0.31927675140566703</v>
      </c>
      <c r="W1280" s="27">
        <v>99</v>
      </c>
      <c r="X1280">
        <v>99</v>
      </c>
      <c r="Y1280" s="28">
        <v>0.18184802181913301</v>
      </c>
      <c r="Z1280" s="28">
        <v>0.47712338408195498</v>
      </c>
      <c r="AA1280" s="28">
        <v>99</v>
      </c>
      <c r="AB1280" s="23">
        <v>27554.407477045301</v>
      </c>
      <c r="AC1280" s="23">
        <v>22.221101094886599</v>
      </c>
      <c r="AD1280" s="28" t="str">
        <f>IF(AE1280=W1280,$E$2,IF(AE1280=X1280,$F$2,IF(AE1280=Y1280,$G$2,IF(AE1280=Z1280,$H$2,IF(AE1280=AA1280,$I$2,0)))))</f>
        <v>SA_Diesel</v>
      </c>
      <c r="AE1280" s="29">
        <f t="shared" si="39"/>
        <v>0.18184802181913301</v>
      </c>
    </row>
    <row r="1281" spans="1:31" x14ac:dyDescent="0.25">
      <c r="A1281">
        <v>1</v>
      </c>
      <c r="B1281" s="15">
        <v>18459</v>
      </c>
      <c r="C1281" s="15">
        <v>-67.823193180000004</v>
      </c>
      <c r="D1281" s="15">
        <v>-16.031156209999999</v>
      </c>
      <c r="E1281">
        <v>99</v>
      </c>
      <c r="F1281">
        <v>99</v>
      </c>
      <c r="G1281">
        <v>0.77389290426090995</v>
      </c>
      <c r="H1281">
        <v>0.49638699642932499</v>
      </c>
      <c r="I1281">
        <v>0.43473109204268701</v>
      </c>
      <c r="J1281">
        <v>95834.022361582494</v>
      </c>
      <c r="K1281">
        <v>9.2574182747040492</v>
      </c>
      <c r="L1281" s="28" t="str">
        <f>IF(M1281=E1281,$E$2,IF(M1281=F1281,$F$2,IF(M1281=G1281,$G$2,IF(M1281=H1281,$H$2,IF(M1281=I1281,$I$2,0)))))</f>
        <v>Grid_extension</v>
      </c>
      <c r="M1281" s="29">
        <f>MIN(E1281:I1281)</f>
        <v>0.43473109204268701</v>
      </c>
      <c r="N1281">
        <v>99</v>
      </c>
      <c r="O1281">
        <v>99</v>
      </c>
      <c r="P1281">
        <v>0.55022405551571896</v>
      </c>
      <c r="Q1281">
        <v>0.49638699642932499</v>
      </c>
      <c r="R1281">
        <v>0.43473109204268701</v>
      </c>
      <c r="S1281">
        <v>95834.022361582494</v>
      </c>
      <c r="T1281">
        <v>9.2574182747040492</v>
      </c>
      <c r="U1281" s="28" t="str">
        <f>IF(V1281=N1281,$E$2,IF(V1281=O1281,$F$2,IF(V1281=P1281,$G$2,IF(V1281=Q1281,$H$2,IF(V1281=R1281,$I$2,0)))))</f>
        <v>Grid_extension</v>
      </c>
      <c r="V1281" s="29">
        <f t="shared" si="38"/>
        <v>0.43473109204268701</v>
      </c>
      <c r="W1281" s="27">
        <v>99</v>
      </c>
      <c r="X1281">
        <v>99</v>
      </c>
      <c r="Y1281" s="28">
        <v>0.26028295529047202</v>
      </c>
      <c r="Z1281" s="28">
        <v>0.49638699642932499</v>
      </c>
      <c r="AA1281" s="28">
        <v>99</v>
      </c>
      <c r="AB1281" s="23">
        <v>19866.849928399599</v>
      </c>
      <c r="AC1281" s="23">
        <v>16.021512386491199</v>
      </c>
      <c r="AD1281" s="28" t="str">
        <f>IF(AE1281=W1281,$E$2,IF(AE1281=X1281,$F$2,IF(AE1281=Y1281,$G$2,IF(AE1281=Z1281,$H$2,IF(AE1281=AA1281,$I$2,0)))))</f>
        <v>SA_Diesel</v>
      </c>
      <c r="AE1281" s="29">
        <f t="shared" si="39"/>
        <v>0.26028295529047202</v>
      </c>
    </row>
    <row r="1282" spans="1:31" x14ac:dyDescent="0.25">
      <c r="A1282">
        <v>1</v>
      </c>
      <c r="B1282" s="15">
        <v>18496</v>
      </c>
      <c r="C1282" s="15">
        <v>-67.830992550000005</v>
      </c>
      <c r="D1282" s="15">
        <v>-16.01181253</v>
      </c>
      <c r="E1282">
        <v>99</v>
      </c>
      <c r="F1282">
        <v>99</v>
      </c>
      <c r="G1282">
        <v>0.66663145677873803</v>
      </c>
      <c r="H1282">
        <v>0.50555743557670796</v>
      </c>
      <c r="I1282">
        <v>0.47565095929790702</v>
      </c>
      <c r="J1282">
        <v>153891.84552010999</v>
      </c>
      <c r="K1282">
        <v>13.4023616832588</v>
      </c>
      <c r="L1282" s="28" t="str">
        <f>IF(M1282=E1282,$E$2,IF(M1282=F1282,$F$2,IF(M1282=G1282,$G$2,IF(M1282=H1282,$H$2,IF(M1282=I1282,$I$2,0)))))</f>
        <v>Grid_extension</v>
      </c>
      <c r="M1282" s="29">
        <f>MIN(E1282:I1282)</f>
        <v>0.47565095929790702</v>
      </c>
      <c r="N1282">
        <v>99</v>
      </c>
      <c r="O1282">
        <v>99</v>
      </c>
      <c r="P1282">
        <v>0.47916334655878001</v>
      </c>
      <c r="Q1282">
        <v>0.50555743557670796</v>
      </c>
      <c r="R1282">
        <v>0.47565095929790702</v>
      </c>
      <c r="S1282">
        <v>153891.84552010999</v>
      </c>
      <c r="T1282">
        <v>13.4023616832588</v>
      </c>
      <c r="U1282" s="28" t="str">
        <f>IF(V1282=N1282,$E$2,IF(V1282=O1282,$F$2,IF(V1282=P1282,$G$2,IF(V1282=Q1282,$H$2,IF(V1282=R1282,$I$2,0)))))</f>
        <v>Grid_extension</v>
      </c>
      <c r="V1282" s="29">
        <f t="shared" si="38"/>
        <v>0.47565095929790702</v>
      </c>
      <c r="W1282" s="27">
        <v>99</v>
      </c>
      <c r="X1282">
        <v>99</v>
      </c>
      <c r="Y1282" s="28">
        <v>0.236149129606983</v>
      </c>
      <c r="Z1282" s="28">
        <v>0.50555743557670796</v>
      </c>
      <c r="AA1282" s="28">
        <v>99</v>
      </c>
      <c r="AB1282" s="23">
        <v>28762.0911518063</v>
      </c>
      <c r="AC1282" s="23">
        <v>23.195030984319501</v>
      </c>
      <c r="AD1282" s="28" t="str">
        <f>IF(AE1282=W1282,$E$2,IF(AE1282=X1282,$F$2,IF(AE1282=Y1282,$G$2,IF(AE1282=Z1282,$H$2,IF(AE1282=AA1282,$I$2,0)))))</f>
        <v>SA_Diesel</v>
      </c>
      <c r="AE1282" s="29">
        <f t="shared" si="39"/>
        <v>0.236149129606983</v>
      </c>
    </row>
    <row r="1283" spans="1:31" x14ac:dyDescent="0.25">
      <c r="A1283">
        <v>1</v>
      </c>
      <c r="B1283" s="15">
        <v>18559</v>
      </c>
      <c r="C1283" s="15">
        <v>-64.773650559999993</v>
      </c>
      <c r="D1283" s="15">
        <v>-20.79729773</v>
      </c>
      <c r="E1283">
        <v>99</v>
      </c>
      <c r="F1283">
        <v>99</v>
      </c>
      <c r="G1283">
        <v>0.77389290426090995</v>
      </c>
      <c r="H1283">
        <v>0.42801482184546702</v>
      </c>
      <c r="I1283">
        <v>99</v>
      </c>
      <c r="J1283">
        <v>54972.441820416199</v>
      </c>
      <c r="K1283">
        <v>10.8426906943621</v>
      </c>
      <c r="L1283" s="28" t="str">
        <f>IF(M1283=E1283,$E$2,IF(M1283=F1283,$F$2,IF(M1283=G1283,$G$2,IF(M1283=H1283,$H$2,IF(M1283=I1283,$I$2,0)))))</f>
        <v>SA_PV</v>
      </c>
      <c r="M1283" s="29">
        <f>MIN(E1283:I1283)</f>
        <v>0.42801482184546702</v>
      </c>
      <c r="N1283">
        <v>99</v>
      </c>
      <c r="O1283">
        <v>99</v>
      </c>
      <c r="P1283">
        <v>0.55022405551571896</v>
      </c>
      <c r="Q1283">
        <v>0.42801482184546702</v>
      </c>
      <c r="R1283">
        <v>99</v>
      </c>
      <c r="S1283">
        <v>54972.441820416199</v>
      </c>
      <c r="T1283">
        <v>10.8426906943621</v>
      </c>
      <c r="U1283" s="28" t="str">
        <f>IF(V1283=N1283,$E$2,IF(V1283=O1283,$F$2,IF(V1283=P1283,$G$2,IF(V1283=Q1283,$H$2,IF(V1283=R1283,$I$2,0)))))</f>
        <v>SA_PV</v>
      </c>
      <c r="V1283" s="29">
        <f t="shared" si="38"/>
        <v>0.42801482184546702</v>
      </c>
      <c r="W1283" s="27">
        <v>99</v>
      </c>
      <c r="X1283">
        <v>99</v>
      </c>
      <c r="Y1283" s="28">
        <v>0.26028295529047202</v>
      </c>
      <c r="Z1283" s="28">
        <v>0.42801482184546702</v>
      </c>
      <c r="AA1283" s="28">
        <v>99</v>
      </c>
      <c r="AB1283" s="23">
        <v>10951.2732416735</v>
      </c>
      <c r="AC1283" s="23">
        <v>8.8315943655722506</v>
      </c>
      <c r="AD1283" s="28" t="str">
        <f>IF(AE1283=W1283,$E$2,IF(AE1283=X1283,$F$2,IF(AE1283=Y1283,$G$2,IF(AE1283=Z1283,$H$2,IF(AE1283=AA1283,$I$2,0)))))</f>
        <v>SA_Diesel</v>
      </c>
      <c r="AE1283" s="29">
        <f t="shared" si="39"/>
        <v>0.26028295529047202</v>
      </c>
    </row>
    <row r="1284" spans="1:31" x14ac:dyDescent="0.25">
      <c r="A1284">
        <v>1</v>
      </c>
      <c r="B1284" s="15">
        <v>18571</v>
      </c>
      <c r="C1284" s="15">
        <v>-65.224388349999998</v>
      </c>
      <c r="D1284" s="15">
        <v>-21.320501480000001</v>
      </c>
      <c r="E1284">
        <v>0.40112410016075301</v>
      </c>
      <c r="F1284">
        <v>99</v>
      </c>
      <c r="G1284">
        <v>0.42529319994385001</v>
      </c>
      <c r="H1284">
        <v>0.35083762485430697</v>
      </c>
      <c r="I1284">
        <v>99</v>
      </c>
      <c r="J1284">
        <v>77099.667862828501</v>
      </c>
      <c r="K1284">
        <v>15.207035081425699</v>
      </c>
      <c r="L1284" s="28" t="str">
        <f>IF(M1284=E1284,$E$2,IF(M1284=F1284,$F$2,IF(M1284=G1284,$G$2,IF(M1284=H1284,$H$2,IF(M1284=I1284,$I$2,0)))))</f>
        <v>SA_PV</v>
      </c>
      <c r="M1284" s="29">
        <f>MIN(E1284:I1284)</f>
        <v>0.35083762485430697</v>
      </c>
      <c r="N1284">
        <v>0.40112410016075301</v>
      </c>
      <c r="O1284">
        <v>99</v>
      </c>
      <c r="P1284">
        <v>0.31927675140566703</v>
      </c>
      <c r="Q1284">
        <v>0.35083762485430697</v>
      </c>
      <c r="R1284">
        <v>99</v>
      </c>
      <c r="S1284">
        <v>18738.064962349501</v>
      </c>
      <c r="T1284">
        <v>15.1112099288578</v>
      </c>
      <c r="U1284" s="28" t="str">
        <f>IF(V1284=N1284,$E$2,IF(V1284=O1284,$F$2,IF(V1284=P1284,$G$2,IF(V1284=Q1284,$H$2,IF(V1284=R1284,$I$2,0)))))</f>
        <v>SA_Diesel</v>
      </c>
      <c r="V1284" s="29">
        <f t="shared" ref="V1284:V1347" si="40">MIN(N1284:R1284)</f>
        <v>0.31927675140566703</v>
      </c>
      <c r="W1284" s="27">
        <v>0.40112410016075301</v>
      </c>
      <c r="X1284">
        <v>99</v>
      </c>
      <c r="Y1284" s="28">
        <v>0.18184802181913301</v>
      </c>
      <c r="Z1284" s="28">
        <v>0.35083762485430697</v>
      </c>
      <c r="AA1284" s="28">
        <v>99</v>
      </c>
      <c r="AB1284" s="23">
        <v>18738.064962349501</v>
      </c>
      <c r="AC1284" s="23">
        <v>15.1112099288578</v>
      </c>
      <c r="AD1284" s="28" t="str">
        <f>IF(AE1284=W1284,$E$2,IF(AE1284=X1284,$F$2,IF(AE1284=Y1284,$G$2,IF(AE1284=Z1284,$H$2,IF(AE1284=AA1284,$I$2,0)))))</f>
        <v>SA_Diesel</v>
      </c>
      <c r="AE1284" s="29">
        <f t="shared" ref="AE1284:AE1347" si="41">MIN(W1284:AA1284)</f>
        <v>0.18184802181913301</v>
      </c>
    </row>
    <row r="1285" spans="1:31" x14ac:dyDescent="0.25">
      <c r="A1285">
        <v>1</v>
      </c>
      <c r="B1285" s="15">
        <v>18577</v>
      </c>
      <c r="C1285" s="15">
        <v>-64.319135979999999</v>
      </c>
      <c r="D1285" s="15">
        <v>-20.851194459999999</v>
      </c>
      <c r="E1285">
        <v>99</v>
      </c>
      <c r="F1285">
        <v>99</v>
      </c>
      <c r="G1285">
        <v>0.47892392368493603</v>
      </c>
      <c r="H1285">
        <v>0.54363372353867601</v>
      </c>
      <c r="I1285">
        <v>99</v>
      </c>
      <c r="J1285">
        <v>24526.830150177899</v>
      </c>
      <c r="K1285">
        <v>19.779527930631399</v>
      </c>
      <c r="L1285" s="28" t="str">
        <f>IF(M1285=E1285,$E$2,IF(M1285=F1285,$F$2,IF(M1285=G1285,$G$2,IF(M1285=H1285,$H$2,IF(M1285=I1285,$I$2,0)))))</f>
        <v>SA_Diesel</v>
      </c>
      <c r="M1285" s="29">
        <f>MIN(E1285:I1285)</f>
        <v>0.47892392368493603</v>
      </c>
      <c r="N1285">
        <v>99</v>
      </c>
      <c r="O1285">
        <v>99</v>
      </c>
      <c r="P1285">
        <v>0.354807105884136</v>
      </c>
      <c r="Q1285">
        <v>0.54363372353867601</v>
      </c>
      <c r="R1285">
        <v>99</v>
      </c>
      <c r="S1285">
        <v>24526.830150177899</v>
      </c>
      <c r="T1285">
        <v>19.779527930631399</v>
      </c>
      <c r="U1285" s="28" t="str">
        <f>IF(V1285=N1285,$E$2,IF(V1285=O1285,$F$2,IF(V1285=P1285,$G$2,IF(V1285=Q1285,$H$2,IF(V1285=R1285,$I$2,0)))))</f>
        <v>SA_Diesel</v>
      </c>
      <c r="V1285" s="29">
        <f t="shared" si="40"/>
        <v>0.354807105884136</v>
      </c>
      <c r="W1285" s="27">
        <v>99</v>
      </c>
      <c r="X1285">
        <v>99</v>
      </c>
      <c r="Y1285" s="28">
        <v>0.193914934660878</v>
      </c>
      <c r="Z1285" s="28">
        <v>0.54363372353867601</v>
      </c>
      <c r="AA1285" s="28">
        <v>99</v>
      </c>
      <c r="AB1285" s="23">
        <v>24526.830150177899</v>
      </c>
      <c r="AC1285" s="23">
        <v>19.779527930631399</v>
      </c>
      <c r="AD1285" s="28" t="str">
        <f>IF(AE1285=W1285,$E$2,IF(AE1285=X1285,$F$2,IF(AE1285=Y1285,$G$2,IF(AE1285=Z1285,$H$2,IF(AE1285=AA1285,$I$2,0)))))</f>
        <v>SA_Diesel</v>
      </c>
      <c r="AE1285" s="29">
        <f t="shared" si="41"/>
        <v>0.193914934660878</v>
      </c>
    </row>
    <row r="1286" spans="1:31" x14ac:dyDescent="0.25">
      <c r="A1286">
        <v>1</v>
      </c>
      <c r="B1286" s="15">
        <v>18586</v>
      </c>
      <c r="C1286" s="15">
        <v>-65.341802000000001</v>
      </c>
      <c r="D1286" s="15">
        <v>-20.913969999999999</v>
      </c>
      <c r="E1286">
        <v>99</v>
      </c>
      <c r="F1286">
        <v>99</v>
      </c>
      <c r="G1286">
        <v>0.72026218051982405</v>
      </c>
      <c r="H1286">
        <v>0.36037611592936097</v>
      </c>
      <c r="I1286">
        <v>99</v>
      </c>
      <c r="J1286">
        <v>128115.760683776</v>
      </c>
      <c r="K1286">
        <v>25.269380805478601</v>
      </c>
      <c r="L1286" s="28" t="str">
        <f>IF(M1286=E1286,$E$2,IF(M1286=F1286,$F$2,IF(M1286=G1286,$G$2,IF(M1286=H1286,$H$2,IF(M1286=I1286,$I$2,0)))))</f>
        <v>SA_PV</v>
      </c>
      <c r="M1286" s="29">
        <f>MIN(E1286:I1286)</f>
        <v>0.36037611592936097</v>
      </c>
      <c r="N1286">
        <v>99</v>
      </c>
      <c r="O1286">
        <v>99</v>
      </c>
      <c r="P1286">
        <v>0.51469370103724998</v>
      </c>
      <c r="Q1286">
        <v>0.36037611592936097</v>
      </c>
      <c r="R1286">
        <v>99</v>
      </c>
      <c r="S1286">
        <v>128115.760683776</v>
      </c>
      <c r="T1286">
        <v>25.269380805478601</v>
      </c>
      <c r="U1286" s="28" t="str">
        <f>IF(V1286=N1286,$E$2,IF(V1286=O1286,$F$2,IF(V1286=P1286,$G$2,IF(V1286=Q1286,$H$2,IF(V1286=R1286,$I$2,0)))))</f>
        <v>SA_PV</v>
      </c>
      <c r="V1286" s="29">
        <f t="shared" si="40"/>
        <v>0.36037611592936097</v>
      </c>
      <c r="W1286" s="27">
        <v>99</v>
      </c>
      <c r="X1286">
        <v>99</v>
      </c>
      <c r="Y1286" s="28">
        <v>0.248216042448727</v>
      </c>
      <c r="Z1286" s="28">
        <v>0.36037611592936097</v>
      </c>
      <c r="AA1286" s="28">
        <v>99</v>
      </c>
      <c r="AB1286" s="23">
        <v>30312.723259036498</v>
      </c>
      <c r="AC1286" s="23">
        <v>24.445529760039701</v>
      </c>
      <c r="AD1286" s="28" t="str">
        <f>IF(AE1286=W1286,$E$2,IF(AE1286=X1286,$F$2,IF(AE1286=Y1286,$G$2,IF(AE1286=Z1286,$H$2,IF(AE1286=AA1286,$I$2,0)))))</f>
        <v>SA_Diesel</v>
      </c>
      <c r="AE1286" s="29">
        <f t="shared" si="41"/>
        <v>0.248216042448727</v>
      </c>
    </row>
    <row r="1287" spans="1:31" x14ac:dyDescent="0.25">
      <c r="A1287">
        <v>1</v>
      </c>
      <c r="B1287" s="15">
        <v>18611</v>
      </c>
      <c r="C1287" s="15">
        <v>-64.917132839999994</v>
      </c>
      <c r="D1287" s="15">
        <v>-21.00605023</v>
      </c>
      <c r="E1287">
        <v>99</v>
      </c>
      <c r="F1287">
        <v>99</v>
      </c>
      <c r="G1287">
        <v>0.559370009296565</v>
      </c>
      <c r="H1287">
        <v>0.41903136662708201</v>
      </c>
      <c r="I1287">
        <v>99</v>
      </c>
      <c r="J1287">
        <v>162118.79466628801</v>
      </c>
      <c r="K1287">
        <v>28.048234371330199</v>
      </c>
      <c r="L1287" s="28" t="str">
        <f>IF(M1287=E1287,$E$2,IF(M1287=F1287,$F$2,IF(M1287=G1287,$G$2,IF(M1287=H1287,$H$2,IF(M1287=I1287,$I$2,0)))))</f>
        <v>SA_PV</v>
      </c>
      <c r="M1287" s="29">
        <f>MIN(E1287:I1287)</f>
        <v>0.41903136662708201</v>
      </c>
      <c r="N1287">
        <v>99</v>
      </c>
      <c r="O1287">
        <v>99</v>
      </c>
      <c r="P1287">
        <v>0.40810263760184101</v>
      </c>
      <c r="Q1287">
        <v>0.41903136662708201</v>
      </c>
      <c r="R1287">
        <v>99</v>
      </c>
      <c r="S1287">
        <v>32988.702025912302</v>
      </c>
      <c r="T1287">
        <v>26.6035581900124</v>
      </c>
      <c r="U1287" s="28" t="str">
        <f>IF(V1287=N1287,$E$2,IF(V1287=O1287,$F$2,IF(V1287=P1287,$G$2,IF(V1287=Q1287,$H$2,IF(V1287=R1287,$I$2,0)))))</f>
        <v>SA_Diesel</v>
      </c>
      <c r="V1287" s="29">
        <f t="shared" si="40"/>
        <v>0.40810263760184101</v>
      </c>
      <c r="W1287" s="27">
        <v>99</v>
      </c>
      <c r="X1287">
        <v>99</v>
      </c>
      <c r="Y1287" s="28">
        <v>0.21201530392349399</v>
      </c>
      <c r="Z1287" s="28">
        <v>0.41903136662708201</v>
      </c>
      <c r="AA1287" s="28">
        <v>99</v>
      </c>
      <c r="AB1287" s="23">
        <v>32988.702025912302</v>
      </c>
      <c r="AC1287" s="23">
        <v>26.6035581900124</v>
      </c>
      <c r="AD1287" s="28" t="str">
        <f>IF(AE1287=W1287,$E$2,IF(AE1287=X1287,$F$2,IF(AE1287=Y1287,$G$2,IF(AE1287=Z1287,$H$2,IF(AE1287=AA1287,$I$2,0)))))</f>
        <v>SA_Diesel</v>
      </c>
      <c r="AE1287" s="29">
        <f t="shared" si="41"/>
        <v>0.21201530392349399</v>
      </c>
    </row>
    <row r="1288" spans="1:31" x14ac:dyDescent="0.25">
      <c r="A1288">
        <v>1</v>
      </c>
      <c r="B1288" s="15">
        <v>18614</v>
      </c>
      <c r="C1288" s="15">
        <v>-65.364106000000007</v>
      </c>
      <c r="D1288" s="15">
        <v>-21.026959000000002</v>
      </c>
      <c r="E1288">
        <v>99</v>
      </c>
      <c r="F1288">
        <v>99</v>
      </c>
      <c r="G1288">
        <v>0.72026218051982405</v>
      </c>
      <c r="H1288">
        <v>0.36299759388006703</v>
      </c>
      <c r="I1288">
        <v>99</v>
      </c>
      <c r="J1288">
        <v>111591.18855586</v>
      </c>
      <c r="K1288">
        <v>22.010096362102502</v>
      </c>
      <c r="L1288" s="28" t="str">
        <f>IF(M1288=E1288,$E$2,IF(M1288=F1288,$F$2,IF(M1288=G1288,$G$2,IF(M1288=H1288,$H$2,IF(M1288=I1288,$I$2,0)))))</f>
        <v>SA_PV</v>
      </c>
      <c r="M1288" s="29">
        <f>MIN(E1288:I1288)</f>
        <v>0.36299759388006703</v>
      </c>
      <c r="N1288">
        <v>99</v>
      </c>
      <c r="O1288">
        <v>99</v>
      </c>
      <c r="P1288">
        <v>0.51469370103724899</v>
      </c>
      <c r="Q1288">
        <v>0.36299759388006703</v>
      </c>
      <c r="R1288">
        <v>99</v>
      </c>
      <c r="S1288">
        <v>111591.18855586</v>
      </c>
      <c r="T1288">
        <v>22.010096362102502</v>
      </c>
      <c r="U1288" s="28" t="str">
        <f>IF(V1288=N1288,$E$2,IF(V1288=O1288,$F$2,IF(V1288=P1288,$G$2,IF(V1288=Q1288,$H$2,IF(V1288=R1288,$I$2,0)))))</f>
        <v>SA_PV</v>
      </c>
      <c r="V1288" s="29">
        <f t="shared" si="40"/>
        <v>0.36299759388006703</v>
      </c>
      <c r="W1288" s="27">
        <v>99</v>
      </c>
      <c r="X1288">
        <v>99</v>
      </c>
      <c r="Y1288" s="28">
        <v>0.248216042448727</v>
      </c>
      <c r="Z1288" s="28">
        <v>0.36299759388006703</v>
      </c>
      <c r="AA1288" s="28">
        <v>99</v>
      </c>
      <c r="AB1288" s="23">
        <v>26212.265139385701</v>
      </c>
      <c r="AC1288" s="23">
        <v>21.138737752698798</v>
      </c>
      <c r="AD1288" s="28" t="str">
        <f>IF(AE1288=W1288,$E$2,IF(AE1288=X1288,$F$2,IF(AE1288=Y1288,$G$2,IF(AE1288=Z1288,$H$2,IF(AE1288=AA1288,$I$2,0)))))</f>
        <v>SA_Diesel</v>
      </c>
      <c r="AE1288" s="29">
        <f t="shared" si="41"/>
        <v>0.248216042448727</v>
      </c>
    </row>
    <row r="1289" spans="1:31" x14ac:dyDescent="0.25">
      <c r="A1289">
        <v>1</v>
      </c>
      <c r="B1289" s="15">
        <v>18615</v>
      </c>
      <c r="C1289" s="15">
        <v>-64.968187830000005</v>
      </c>
      <c r="D1289" s="15">
        <v>-20.93244954</v>
      </c>
      <c r="E1289">
        <v>99</v>
      </c>
      <c r="F1289">
        <v>99</v>
      </c>
      <c r="G1289">
        <v>0.61300073303765101</v>
      </c>
      <c r="H1289">
        <v>0.40618412187119102</v>
      </c>
      <c r="I1289">
        <v>99</v>
      </c>
      <c r="J1289">
        <v>64791.871245600902</v>
      </c>
      <c r="K1289">
        <v>11.2096663054672</v>
      </c>
      <c r="L1289" s="28" t="str">
        <f>IF(M1289=E1289,$E$2,IF(M1289=F1289,$F$2,IF(M1289=G1289,$G$2,IF(M1289=H1289,$H$2,IF(M1289=I1289,$I$2,0)))))</f>
        <v>SA_PV</v>
      </c>
      <c r="M1289" s="29">
        <f>MIN(E1289:I1289)</f>
        <v>0.40618412187119102</v>
      </c>
      <c r="N1289">
        <v>99</v>
      </c>
      <c r="O1289">
        <v>99</v>
      </c>
      <c r="P1289">
        <v>0.44363299208030998</v>
      </c>
      <c r="Q1289">
        <v>0.40618412187119102</v>
      </c>
      <c r="R1289">
        <v>99</v>
      </c>
      <c r="S1289">
        <v>64791.871245600902</v>
      </c>
      <c r="T1289">
        <v>11.2096663054672</v>
      </c>
      <c r="U1289" s="28" t="str">
        <f>IF(V1289=N1289,$E$2,IF(V1289=O1289,$F$2,IF(V1289=P1289,$G$2,IF(V1289=Q1289,$H$2,IF(V1289=R1289,$I$2,0)))))</f>
        <v>SA_PV</v>
      </c>
      <c r="V1289" s="29">
        <f t="shared" si="40"/>
        <v>0.40618412187119102</v>
      </c>
      <c r="W1289" s="27">
        <v>99</v>
      </c>
      <c r="X1289">
        <v>99</v>
      </c>
      <c r="Y1289" s="28">
        <v>0.22408221676523901</v>
      </c>
      <c r="Z1289" s="28">
        <v>0.40618412187119102</v>
      </c>
      <c r="AA1289" s="28">
        <v>99</v>
      </c>
      <c r="AB1289" s="23">
        <v>13601.160822502001</v>
      </c>
      <c r="AC1289" s="23">
        <v>10.9685817013634</v>
      </c>
      <c r="AD1289" s="28" t="str">
        <f>IF(AE1289=W1289,$E$2,IF(AE1289=X1289,$F$2,IF(AE1289=Y1289,$G$2,IF(AE1289=Z1289,$H$2,IF(AE1289=AA1289,$I$2,0)))))</f>
        <v>SA_Diesel</v>
      </c>
      <c r="AE1289" s="29">
        <f t="shared" si="41"/>
        <v>0.22408221676523901</v>
      </c>
    </row>
    <row r="1290" spans="1:31" x14ac:dyDescent="0.25">
      <c r="A1290">
        <v>1</v>
      </c>
      <c r="B1290" s="15">
        <v>18623</v>
      </c>
      <c r="C1290" s="15">
        <v>-64.664972500000005</v>
      </c>
      <c r="D1290" s="15">
        <v>-20.7491205</v>
      </c>
      <c r="E1290">
        <v>99</v>
      </c>
      <c r="F1290">
        <v>99</v>
      </c>
      <c r="G1290">
        <v>0.88115435174308299</v>
      </c>
      <c r="H1290">
        <v>0.43348256356551601</v>
      </c>
      <c r="I1290">
        <v>99</v>
      </c>
      <c r="J1290">
        <v>117892.736871449</v>
      </c>
      <c r="K1290">
        <v>23.253005300088599</v>
      </c>
      <c r="L1290" s="28" t="str">
        <f>IF(M1290=E1290,$E$2,IF(M1290=F1290,$F$2,IF(M1290=G1290,$G$2,IF(M1290=H1290,$H$2,IF(M1290=I1290,$I$2,0)))))</f>
        <v>SA_PV</v>
      </c>
      <c r="M1290" s="29">
        <f>MIN(E1290:I1290)</f>
        <v>0.43348256356551601</v>
      </c>
      <c r="N1290">
        <v>99</v>
      </c>
      <c r="O1290">
        <v>99</v>
      </c>
      <c r="P1290">
        <v>0.62128476447265801</v>
      </c>
      <c r="Q1290">
        <v>0.43348256356551601</v>
      </c>
      <c r="R1290">
        <v>99</v>
      </c>
      <c r="S1290">
        <v>117892.736871449</v>
      </c>
      <c r="T1290">
        <v>23.253005300088599</v>
      </c>
      <c r="U1290" s="28" t="str">
        <f>IF(V1290=N1290,$E$2,IF(V1290=O1290,$F$2,IF(V1290=P1290,$G$2,IF(V1290=Q1290,$H$2,IF(V1290=R1290,$I$2,0)))))</f>
        <v>SA_PV</v>
      </c>
      <c r="V1290" s="29">
        <f t="shared" si="40"/>
        <v>0.43348256356551601</v>
      </c>
      <c r="W1290" s="27">
        <v>99</v>
      </c>
      <c r="X1290">
        <v>99</v>
      </c>
      <c r="Y1290" s="28">
        <v>0.284416780973961</v>
      </c>
      <c r="Z1290" s="28">
        <v>0.43348256356551601</v>
      </c>
      <c r="AA1290" s="28">
        <v>99</v>
      </c>
      <c r="AB1290" s="23">
        <v>23189.629616252201</v>
      </c>
      <c r="AC1290" s="23">
        <v>18.701149879016398</v>
      </c>
      <c r="AD1290" s="28" t="str">
        <f>IF(AE1290=W1290,$E$2,IF(AE1290=X1290,$F$2,IF(AE1290=Y1290,$G$2,IF(AE1290=Z1290,$H$2,IF(AE1290=AA1290,$I$2,0)))))</f>
        <v>SA_Diesel</v>
      </c>
      <c r="AE1290" s="29">
        <f t="shared" si="41"/>
        <v>0.284416780973961</v>
      </c>
    </row>
    <row r="1291" spans="1:31" x14ac:dyDescent="0.25">
      <c r="A1291">
        <v>1</v>
      </c>
      <c r="B1291" s="15">
        <v>18632</v>
      </c>
      <c r="C1291" s="15">
        <v>-65.381130150000004</v>
      </c>
      <c r="D1291" s="15">
        <v>-21.067322229999998</v>
      </c>
      <c r="E1291">
        <v>99</v>
      </c>
      <c r="F1291">
        <v>99</v>
      </c>
      <c r="G1291">
        <v>0.74707754239036706</v>
      </c>
      <c r="H1291">
        <v>0.36299759388006703</v>
      </c>
      <c r="I1291">
        <v>99</v>
      </c>
      <c r="J1291">
        <v>78881.233742954995</v>
      </c>
      <c r="K1291">
        <v>15.5584287461449</v>
      </c>
      <c r="L1291" s="28" t="str">
        <f>IF(M1291=E1291,$E$2,IF(M1291=F1291,$F$2,IF(M1291=G1291,$G$2,IF(M1291=H1291,$H$2,IF(M1291=I1291,$I$2,0)))))</f>
        <v>SA_PV</v>
      </c>
      <c r="M1291" s="29">
        <f>MIN(E1291:I1291)</f>
        <v>0.36299759388006703</v>
      </c>
      <c r="N1291">
        <v>99</v>
      </c>
      <c r="O1291">
        <v>99</v>
      </c>
      <c r="P1291">
        <v>0.53245887827648397</v>
      </c>
      <c r="Q1291">
        <v>0.36299759388006703</v>
      </c>
      <c r="R1291">
        <v>99</v>
      </c>
      <c r="S1291">
        <v>78881.233742954995</v>
      </c>
      <c r="T1291">
        <v>15.5584287461449</v>
      </c>
      <c r="U1291" s="28" t="str">
        <f>IF(V1291=N1291,$E$2,IF(V1291=O1291,$F$2,IF(V1291=P1291,$G$2,IF(V1291=Q1291,$H$2,IF(V1291=R1291,$I$2,0)))))</f>
        <v>SA_PV</v>
      </c>
      <c r="V1291" s="29">
        <f t="shared" si="40"/>
        <v>0.36299759388006703</v>
      </c>
      <c r="W1291" s="27">
        <v>99</v>
      </c>
      <c r="X1291">
        <v>99</v>
      </c>
      <c r="Y1291" s="28">
        <v>0.25424949886960002</v>
      </c>
      <c r="Z1291" s="28">
        <v>0.36299759388006703</v>
      </c>
      <c r="AA1291" s="28">
        <v>99</v>
      </c>
      <c r="AB1291" s="23">
        <v>18528.8447963539</v>
      </c>
      <c r="AC1291" s="23">
        <v>14.9424854711263</v>
      </c>
      <c r="AD1291" s="28" t="str">
        <f>IF(AE1291=W1291,$E$2,IF(AE1291=X1291,$F$2,IF(AE1291=Y1291,$G$2,IF(AE1291=Z1291,$H$2,IF(AE1291=AA1291,$I$2,0)))))</f>
        <v>SA_Diesel</v>
      </c>
      <c r="AE1291" s="29">
        <f t="shared" si="41"/>
        <v>0.25424949886960002</v>
      </c>
    </row>
    <row r="1292" spans="1:31" x14ac:dyDescent="0.25">
      <c r="A1292">
        <v>1</v>
      </c>
      <c r="B1292" s="15">
        <v>18647</v>
      </c>
      <c r="C1292" s="15">
        <v>-64.924862000000005</v>
      </c>
      <c r="D1292" s="15">
        <v>-20.995830999999999</v>
      </c>
      <c r="E1292">
        <v>99</v>
      </c>
      <c r="F1292">
        <v>99</v>
      </c>
      <c r="G1292">
        <v>0.559370009296565</v>
      </c>
      <c r="H1292">
        <v>0.416863963006597</v>
      </c>
      <c r="I1292">
        <v>99</v>
      </c>
      <c r="J1292">
        <v>88065.139617864799</v>
      </c>
      <c r="K1292">
        <v>15.236183324890099</v>
      </c>
      <c r="L1292" s="28" t="str">
        <f>IF(M1292=E1292,$E$2,IF(M1292=F1292,$F$2,IF(M1292=G1292,$G$2,IF(M1292=H1292,$H$2,IF(M1292=I1292,$I$2,0)))))</f>
        <v>SA_PV</v>
      </c>
      <c r="M1292" s="29">
        <f>MIN(E1292:I1292)</f>
        <v>0.416863963006597</v>
      </c>
      <c r="N1292">
        <v>99</v>
      </c>
      <c r="O1292">
        <v>99</v>
      </c>
      <c r="P1292">
        <v>0.40810263760184101</v>
      </c>
      <c r="Q1292">
        <v>0.416863963006597</v>
      </c>
      <c r="R1292">
        <v>99</v>
      </c>
      <c r="S1292">
        <v>18013.083837329301</v>
      </c>
      <c r="T1292">
        <v>14.5265528686623</v>
      </c>
      <c r="U1292" s="28" t="str">
        <f>IF(V1292=N1292,$E$2,IF(V1292=O1292,$F$2,IF(V1292=P1292,$G$2,IF(V1292=Q1292,$H$2,IF(V1292=R1292,$I$2,0)))))</f>
        <v>SA_Diesel</v>
      </c>
      <c r="V1292" s="29">
        <f t="shared" si="40"/>
        <v>0.40810263760184101</v>
      </c>
      <c r="W1292" s="27">
        <v>99</v>
      </c>
      <c r="X1292">
        <v>99</v>
      </c>
      <c r="Y1292" s="28">
        <v>0.21201530392349399</v>
      </c>
      <c r="Z1292" s="28">
        <v>0.416863963006597</v>
      </c>
      <c r="AA1292" s="28">
        <v>99</v>
      </c>
      <c r="AB1292" s="23">
        <v>18013.083837329301</v>
      </c>
      <c r="AC1292" s="23">
        <v>14.5265528686623</v>
      </c>
      <c r="AD1292" s="28" t="str">
        <f>IF(AE1292=W1292,$E$2,IF(AE1292=X1292,$F$2,IF(AE1292=Y1292,$G$2,IF(AE1292=Z1292,$H$2,IF(AE1292=AA1292,$I$2,0)))))</f>
        <v>SA_Diesel</v>
      </c>
      <c r="AE1292" s="29">
        <f t="shared" si="41"/>
        <v>0.21201530392349399</v>
      </c>
    </row>
    <row r="1293" spans="1:31" x14ac:dyDescent="0.25">
      <c r="A1293">
        <v>1</v>
      </c>
      <c r="B1293" s="15">
        <v>18648</v>
      </c>
      <c r="C1293" s="15">
        <v>-64.882532679999997</v>
      </c>
      <c r="D1293" s="15">
        <v>-20.93191775</v>
      </c>
      <c r="E1293">
        <v>99</v>
      </c>
      <c r="F1293">
        <v>99</v>
      </c>
      <c r="G1293">
        <v>0.66663145677873803</v>
      </c>
      <c r="H1293">
        <v>0.42964211202812302</v>
      </c>
      <c r="I1293">
        <v>99</v>
      </c>
      <c r="J1293">
        <v>123790.720546714</v>
      </c>
      <c r="K1293">
        <v>21.417079679362399</v>
      </c>
      <c r="L1293" s="28" t="str">
        <f>IF(M1293=E1293,$E$2,IF(M1293=F1293,$F$2,IF(M1293=G1293,$G$2,IF(M1293=H1293,$H$2,IF(M1293=I1293,$I$2,0)))))</f>
        <v>SA_PV</v>
      </c>
      <c r="M1293" s="29">
        <f>MIN(E1293:I1293)</f>
        <v>0.42964211202812302</v>
      </c>
      <c r="N1293">
        <v>99</v>
      </c>
      <c r="O1293">
        <v>99</v>
      </c>
      <c r="P1293">
        <v>0.47916334655878001</v>
      </c>
      <c r="Q1293">
        <v>0.42964211202812302</v>
      </c>
      <c r="R1293">
        <v>99</v>
      </c>
      <c r="S1293">
        <v>123790.720546714</v>
      </c>
      <c r="T1293">
        <v>21.417079679362399</v>
      </c>
      <c r="U1293" s="28" t="str">
        <f>IF(V1293=N1293,$E$2,IF(V1293=O1293,$F$2,IF(V1293=P1293,$G$2,IF(V1293=Q1293,$H$2,IF(V1293=R1293,$I$2,0)))))</f>
        <v>SA_PV</v>
      </c>
      <c r="V1293" s="29">
        <f t="shared" si="40"/>
        <v>0.42964211202812302</v>
      </c>
      <c r="W1293" s="27">
        <v>99</v>
      </c>
      <c r="X1293">
        <v>99</v>
      </c>
      <c r="Y1293" s="28">
        <v>0.236149129606983</v>
      </c>
      <c r="Z1293" s="28">
        <v>0.42964211202812302</v>
      </c>
      <c r="AA1293" s="28">
        <v>99</v>
      </c>
      <c r="AB1293" s="23">
        <v>24567.425249980501</v>
      </c>
      <c r="AC1293" s="23">
        <v>19.812265626675899</v>
      </c>
      <c r="AD1293" s="28" t="str">
        <f>IF(AE1293=W1293,$E$2,IF(AE1293=X1293,$F$2,IF(AE1293=Y1293,$G$2,IF(AE1293=Z1293,$H$2,IF(AE1293=AA1293,$I$2,0)))))</f>
        <v>SA_Diesel</v>
      </c>
      <c r="AE1293" s="29">
        <f t="shared" si="41"/>
        <v>0.236149129606983</v>
      </c>
    </row>
    <row r="1294" spans="1:31" x14ac:dyDescent="0.25">
      <c r="A1294">
        <v>1</v>
      </c>
      <c r="B1294" s="15">
        <v>18659</v>
      </c>
      <c r="C1294" s="15">
        <v>-67.129584840000007</v>
      </c>
      <c r="D1294" s="15">
        <v>-16.245629879999999</v>
      </c>
      <c r="E1294">
        <v>99</v>
      </c>
      <c r="F1294">
        <v>99</v>
      </c>
      <c r="G1294">
        <v>0.80070826613145296</v>
      </c>
      <c r="H1294">
        <v>0.57911640369778805</v>
      </c>
      <c r="I1294">
        <v>99</v>
      </c>
      <c r="J1294">
        <v>117529.76091135701</v>
      </c>
      <c r="K1294">
        <v>20.333868669784898</v>
      </c>
      <c r="L1294" s="28" t="str">
        <f>IF(M1294=E1294,$E$2,IF(M1294=F1294,$F$2,IF(M1294=G1294,$G$2,IF(M1294=H1294,$H$2,IF(M1294=I1294,$I$2,0)))))</f>
        <v>SA_PV</v>
      </c>
      <c r="M1294" s="29">
        <f>MIN(E1294:I1294)</f>
        <v>0.57911640369778805</v>
      </c>
      <c r="N1294">
        <v>99</v>
      </c>
      <c r="O1294">
        <v>99</v>
      </c>
      <c r="P1294">
        <v>0.56798923275495405</v>
      </c>
      <c r="Q1294">
        <v>0.57911640369778805</v>
      </c>
      <c r="R1294">
        <v>99</v>
      </c>
      <c r="S1294">
        <v>17304.552838489901</v>
      </c>
      <c r="T1294">
        <v>13.955161922687999</v>
      </c>
      <c r="U1294" s="28" t="str">
        <f>IF(V1294=N1294,$E$2,IF(V1294=O1294,$F$2,IF(V1294=P1294,$G$2,IF(V1294=Q1294,$H$2,IF(V1294=R1294,$I$2,0)))))</f>
        <v>SA_Diesel</v>
      </c>
      <c r="V1294" s="29">
        <f t="shared" si="40"/>
        <v>0.56798923275495405</v>
      </c>
      <c r="W1294" s="27">
        <v>99</v>
      </c>
      <c r="X1294">
        <v>99</v>
      </c>
      <c r="Y1294" s="28">
        <v>0.26631641171134401</v>
      </c>
      <c r="Z1294" s="28">
        <v>0.57911640369778805</v>
      </c>
      <c r="AA1294" s="28">
        <v>99</v>
      </c>
      <c r="AB1294" s="23">
        <v>17304.552838489901</v>
      </c>
      <c r="AC1294" s="23">
        <v>13.955161922687999</v>
      </c>
      <c r="AD1294" s="28" t="str">
        <f>IF(AE1294=W1294,$E$2,IF(AE1294=X1294,$F$2,IF(AE1294=Y1294,$G$2,IF(AE1294=Z1294,$H$2,IF(AE1294=AA1294,$I$2,0)))))</f>
        <v>SA_Diesel</v>
      </c>
      <c r="AE1294" s="29">
        <f t="shared" si="41"/>
        <v>0.26631641171134401</v>
      </c>
    </row>
    <row r="1295" spans="1:31" x14ac:dyDescent="0.25">
      <c r="A1295">
        <v>1</v>
      </c>
      <c r="B1295" s="15">
        <v>18667</v>
      </c>
      <c r="C1295" s="15">
        <v>-67.153071069999996</v>
      </c>
      <c r="D1295" s="15">
        <v>-16.240909070000001</v>
      </c>
      <c r="E1295">
        <v>99</v>
      </c>
      <c r="F1295">
        <v>99</v>
      </c>
      <c r="G1295">
        <v>0.69344681864928104</v>
      </c>
      <c r="H1295">
        <v>0.57738769801510803</v>
      </c>
      <c r="I1295">
        <v>99</v>
      </c>
      <c r="J1295">
        <v>73959.543532348398</v>
      </c>
      <c r="K1295">
        <v>12.7957687772229</v>
      </c>
      <c r="L1295" s="28" t="str">
        <f>IF(M1295=E1295,$E$2,IF(M1295=F1295,$F$2,IF(M1295=G1295,$G$2,IF(M1295=H1295,$H$2,IF(M1295=I1295,$I$2,0)))))</f>
        <v>SA_PV</v>
      </c>
      <c r="M1295" s="29">
        <f>MIN(E1295:I1295)</f>
        <v>0.57738769801510803</v>
      </c>
      <c r="N1295">
        <v>99</v>
      </c>
      <c r="O1295">
        <v>99</v>
      </c>
      <c r="P1295">
        <v>0.496928523798015</v>
      </c>
      <c r="Q1295">
        <v>0.57738769801510803</v>
      </c>
      <c r="R1295">
        <v>99</v>
      </c>
      <c r="S1295">
        <v>10922.0734034131</v>
      </c>
      <c r="T1295">
        <v>8.8080463158281006</v>
      </c>
      <c r="U1295" s="28" t="str">
        <f>IF(V1295=N1295,$E$2,IF(V1295=O1295,$F$2,IF(V1295=P1295,$G$2,IF(V1295=Q1295,$H$2,IF(V1295=R1295,$I$2,0)))))</f>
        <v>SA_Diesel</v>
      </c>
      <c r="V1295" s="29">
        <f t="shared" si="40"/>
        <v>0.496928523798015</v>
      </c>
      <c r="W1295" s="27">
        <v>99</v>
      </c>
      <c r="X1295">
        <v>99</v>
      </c>
      <c r="Y1295" s="28">
        <v>0.242182586027855</v>
      </c>
      <c r="Z1295" s="28">
        <v>0.57738769801510803</v>
      </c>
      <c r="AA1295" s="28">
        <v>99</v>
      </c>
      <c r="AB1295" s="23">
        <v>10922.0734034131</v>
      </c>
      <c r="AC1295" s="23">
        <v>8.8080463158281006</v>
      </c>
      <c r="AD1295" s="28" t="str">
        <f>IF(AE1295=W1295,$E$2,IF(AE1295=X1295,$F$2,IF(AE1295=Y1295,$G$2,IF(AE1295=Z1295,$H$2,IF(AE1295=AA1295,$I$2,0)))))</f>
        <v>SA_Diesel</v>
      </c>
      <c r="AE1295" s="29">
        <f t="shared" si="41"/>
        <v>0.242182586027855</v>
      </c>
    </row>
    <row r="1296" spans="1:31" x14ac:dyDescent="0.25">
      <c r="A1296">
        <v>1</v>
      </c>
      <c r="B1296" s="15">
        <v>18668</v>
      </c>
      <c r="C1296" s="15">
        <v>-67.169711829999997</v>
      </c>
      <c r="D1296" s="15">
        <v>-15.90377683</v>
      </c>
      <c r="E1296">
        <v>99</v>
      </c>
      <c r="F1296">
        <v>99</v>
      </c>
      <c r="G1296">
        <v>0.69344681864928104</v>
      </c>
      <c r="H1296">
        <v>0.74086173764254304</v>
      </c>
      <c r="I1296">
        <v>99</v>
      </c>
      <c r="J1296">
        <v>13580.2289971426</v>
      </c>
      <c r="K1296">
        <v>10.951701345369401</v>
      </c>
      <c r="L1296" s="28" t="str">
        <f>IF(M1296=E1296,$E$2,IF(M1296=F1296,$F$2,IF(M1296=G1296,$G$2,IF(M1296=H1296,$H$2,IF(M1296=I1296,$I$2,0)))))</f>
        <v>SA_Diesel</v>
      </c>
      <c r="M1296" s="29">
        <f>MIN(E1296:I1296)</f>
        <v>0.69344681864928104</v>
      </c>
      <c r="N1296">
        <v>99</v>
      </c>
      <c r="O1296">
        <v>99</v>
      </c>
      <c r="P1296">
        <v>0.496928523798015</v>
      </c>
      <c r="Q1296">
        <v>0.74086173764254304</v>
      </c>
      <c r="R1296">
        <v>99</v>
      </c>
      <c r="S1296">
        <v>13580.2289971426</v>
      </c>
      <c r="T1296">
        <v>10.951701345369401</v>
      </c>
      <c r="U1296" s="28" t="str">
        <f>IF(V1296=N1296,$E$2,IF(V1296=O1296,$F$2,IF(V1296=P1296,$G$2,IF(V1296=Q1296,$H$2,IF(V1296=R1296,$I$2,0)))))</f>
        <v>SA_Diesel</v>
      </c>
      <c r="V1296" s="29">
        <f t="shared" si="40"/>
        <v>0.496928523798015</v>
      </c>
      <c r="W1296" s="27">
        <v>99</v>
      </c>
      <c r="X1296">
        <v>99</v>
      </c>
      <c r="Y1296" s="28">
        <v>0.242182586027855</v>
      </c>
      <c r="Z1296" s="28">
        <v>0.74086173764254304</v>
      </c>
      <c r="AA1296" s="28">
        <v>99</v>
      </c>
      <c r="AB1296" s="23">
        <v>13580.2289971426</v>
      </c>
      <c r="AC1296" s="23">
        <v>10.951701345369401</v>
      </c>
      <c r="AD1296" s="28" t="str">
        <f>IF(AE1296=W1296,$E$2,IF(AE1296=X1296,$F$2,IF(AE1296=Y1296,$G$2,IF(AE1296=Z1296,$H$2,IF(AE1296=AA1296,$I$2,0)))))</f>
        <v>SA_Diesel</v>
      </c>
      <c r="AE1296" s="29">
        <f t="shared" si="41"/>
        <v>0.242182586027855</v>
      </c>
    </row>
    <row r="1297" spans="1:31" x14ac:dyDescent="0.25">
      <c r="A1297">
        <v>1</v>
      </c>
      <c r="B1297" s="15">
        <v>18669</v>
      </c>
      <c r="C1297" s="15">
        <v>-67.262877399999994</v>
      </c>
      <c r="D1297" s="15">
        <v>-15.90041738</v>
      </c>
      <c r="E1297">
        <v>99</v>
      </c>
      <c r="F1297">
        <v>99</v>
      </c>
      <c r="G1297">
        <v>0.53255464742602199</v>
      </c>
      <c r="H1297">
        <v>0.55106803086912004</v>
      </c>
      <c r="I1297">
        <v>99</v>
      </c>
      <c r="J1297">
        <v>27251.562498241099</v>
      </c>
      <c r="K1297">
        <v>21.9768734193072</v>
      </c>
      <c r="L1297" s="28" t="str">
        <f>IF(M1297=E1297,$E$2,IF(M1297=F1297,$F$2,IF(M1297=G1297,$G$2,IF(M1297=H1297,$H$2,IF(M1297=I1297,$I$2,0)))))</f>
        <v>SA_Diesel</v>
      </c>
      <c r="M1297" s="29">
        <f>MIN(E1297:I1297)</f>
        <v>0.53255464742602199</v>
      </c>
      <c r="N1297">
        <v>99</v>
      </c>
      <c r="O1297">
        <v>99</v>
      </c>
      <c r="P1297">
        <v>0.39033746036260603</v>
      </c>
      <c r="Q1297">
        <v>0.55106803086912004</v>
      </c>
      <c r="R1297">
        <v>99</v>
      </c>
      <c r="S1297">
        <v>27251.562498241099</v>
      </c>
      <c r="T1297">
        <v>21.9768734193072</v>
      </c>
      <c r="U1297" s="28" t="str">
        <f>IF(V1297=N1297,$E$2,IF(V1297=O1297,$F$2,IF(V1297=P1297,$G$2,IF(V1297=Q1297,$H$2,IF(V1297=R1297,$I$2,0)))))</f>
        <v>SA_Diesel</v>
      </c>
      <c r="V1297" s="29">
        <f t="shared" si="40"/>
        <v>0.39033746036260603</v>
      </c>
      <c r="W1297" s="27">
        <v>99</v>
      </c>
      <c r="X1297">
        <v>99</v>
      </c>
      <c r="Y1297" s="28">
        <v>0.205981847502622</v>
      </c>
      <c r="Z1297" s="28">
        <v>0.55106803086912004</v>
      </c>
      <c r="AA1297" s="28">
        <v>99</v>
      </c>
      <c r="AB1297" s="23">
        <v>27251.562498241099</v>
      </c>
      <c r="AC1297" s="23">
        <v>21.9768734193072</v>
      </c>
      <c r="AD1297" s="28" t="str">
        <f>IF(AE1297=W1297,$E$2,IF(AE1297=X1297,$F$2,IF(AE1297=Y1297,$G$2,IF(AE1297=Z1297,$H$2,IF(AE1297=AA1297,$I$2,0)))))</f>
        <v>SA_Diesel</v>
      </c>
      <c r="AE1297" s="29">
        <f t="shared" si="41"/>
        <v>0.205981847502622</v>
      </c>
    </row>
    <row r="1298" spans="1:31" x14ac:dyDescent="0.25">
      <c r="A1298">
        <v>1</v>
      </c>
      <c r="B1298" s="15">
        <v>18682</v>
      </c>
      <c r="C1298" s="15">
        <v>-67.337067840000003</v>
      </c>
      <c r="D1298" s="15">
        <v>-16.289939530000002</v>
      </c>
      <c r="E1298">
        <v>99</v>
      </c>
      <c r="F1298">
        <v>99</v>
      </c>
      <c r="G1298">
        <v>0.96160043735471201</v>
      </c>
      <c r="H1298">
        <v>0.71602838330815599</v>
      </c>
      <c r="I1298">
        <v>99</v>
      </c>
      <c r="J1298">
        <v>216411.911343802</v>
      </c>
      <c r="K1298">
        <v>28.252207747232699</v>
      </c>
      <c r="L1298" s="28" t="str">
        <f>IF(M1298=E1298,$E$2,IF(M1298=F1298,$F$2,IF(M1298=G1298,$G$2,IF(M1298=H1298,$H$2,IF(M1298=I1298,$I$2,0)))))</f>
        <v>SA_PV</v>
      </c>
      <c r="M1298" s="29">
        <f>MIN(E1298:I1298)</f>
        <v>0.71602838330815599</v>
      </c>
      <c r="N1298">
        <v>99</v>
      </c>
      <c r="O1298">
        <v>99</v>
      </c>
      <c r="P1298">
        <v>0.67458029619036297</v>
      </c>
      <c r="Q1298">
        <v>0.71602838330815599</v>
      </c>
      <c r="R1298">
        <v>99</v>
      </c>
      <c r="S1298">
        <v>25770.8841116533</v>
      </c>
      <c r="T1298">
        <v>20.782788438717699</v>
      </c>
      <c r="U1298" s="28" t="str">
        <f>IF(V1298=N1298,$E$2,IF(V1298=O1298,$F$2,IF(V1298=P1298,$G$2,IF(V1298=Q1298,$H$2,IF(V1298=R1298,$I$2,0)))))</f>
        <v>SA_Diesel</v>
      </c>
      <c r="V1298" s="29">
        <f t="shared" si="40"/>
        <v>0.67458029619036297</v>
      </c>
      <c r="W1298" s="27">
        <v>99</v>
      </c>
      <c r="X1298">
        <v>99</v>
      </c>
      <c r="Y1298" s="28">
        <v>0.30251715023657699</v>
      </c>
      <c r="Z1298" s="28">
        <v>0.71602838330815599</v>
      </c>
      <c r="AA1298" s="28">
        <v>99</v>
      </c>
      <c r="AB1298" s="23">
        <v>25770.8841116533</v>
      </c>
      <c r="AC1298" s="23">
        <v>20.782788438717699</v>
      </c>
      <c r="AD1298" s="28" t="str">
        <f>IF(AE1298=W1298,$E$2,IF(AE1298=X1298,$F$2,IF(AE1298=Y1298,$G$2,IF(AE1298=Z1298,$H$2,IF(AE1298=AA1298,$I$2,0)))))</f>
        <v>SA_Diesel</v>
      </c>
      <c r="AE1298" s="29">
        <f t="shared" si="41"/>
        <v>0.30251715023657699</v>
      </c>
    </row>
    <row r="1299" spans="1:31" x14ac:dyDescent="0.25">
      <c r="A1299">
        <v>1</v>
      </c>
      <c r="B1299" s="15">
        <v>18694</v>
      </c>
      <c r="C1299" s="15">
        <v>-67.261098290000007</v>
      </c>
      <c r="D1299" s="15">
        <v>-15.40571607</v>
      </c>
      <c r="E1299">
        <v>99</v>
      </c>
      <c r="F1299">
        <v>99</v>
      </c>
      <c r="G1299">
        <v>0.88115435174308199</v>
      </c>
      <c r="H1299">
        <v>0.49178282718708199</v>
      </c>
      <c r="I1299">
        <v>99</v>
      </c>
      <c r="J1299">
        <v>89247.928228555</v>
      </c>
      <c r="K1299">
        <v>17.603141662436801</v>
      </c>
      <c r="L1299" s="28" t="str">
        <f>IF(M1299=E1299,$E$2,IF(M1299=F1299,$F$2,IF(M1299=G1299,$G$2,IF(M1299=H1299,$H$2,IF(M1299=I1299,$I$2,0)))))</f>
        <v>SA_PV</v>
      </c>
      <c r="M1299" s="29">
        <f>MIN(E1299:I1299)</f>
        <v>0.49178282718708199</v>
      </c>
      <c r="N1299">
        <v>99</v>
      </c>
      <c r="O1299">
        <v>99</v>
      </c>
      <c r="P1299">
        <v>0.62128476447265801</v>
      </c>
      <c r="Q1299">
        <v>0.49178282718708199</v>
      </c>
      <c r="R1299">
        <v>99</v>
      </c>
      <c r="S1299">
        <v>89247.928228555</v>
      </c>
      <c r="T1299">
        <v>17.603141662436801</v>
      </c>
      <c r="U1299" s="28" t="str">
        <f>IF(V1299=N1299,$E$2,IF(V1299=O1299,$F$2,IF(V1299=P1299,$G$2,IF(V1299=Q1299,$H$2,IF(V1299=R1299,$I$2,0)))))</f>
        <v>SA_PV</v>
      </c>
      <c r="V1299" s="29">
        <f t="shared" si="40"/>
        <v>0.49178282718708199</v>
      </c>
      <c r="W1299" s="27">
        <v>99</v>
      </c>
      <c r="X1299">
        <v>99</v>
      </c>
      <c r="Y1299" s="28">
        <v>0.28441678097396</v>
      </c>
      <c r="Z1299" s="28">
        <v>0.49178282718708199</v>
      </c>
      <c r="AA1299" s="28">
        <v>99</v>
      </c>
      <c r="AB1299" s="23">
        <v>15474.0209076146</v>
      </c>
      <c r="AC1299" s="23">
        <v>12.478939466179501</v>
      </c>
      <c r="AD1299" s="28" t="str">
        <f>IF(AE1299=W1299,$E$2,IF(AE1299=X1299,$F$2,IF(AE1299=Y1299,$G$2,IF(AE1299=Z1299,$H$2,IF(AE1299=AA1299,$I$2,0)))))</f>
        <v>SA_Diesel</v>
      </c>
      <c r="AE1299" s="29">
        <f t="shared" si="41"/>
        <v>0.28441678097396</v>
      </c>
    </row>
    <row r="1300" spans="1:31" x14ac:dyDescent="0.25">
      <c r="A1300">
        <v>1</v>
      </c>
      <c r="B1300" s="15">
        <v>18699</v>
      </c>
      <c r="C1300" s="15">
        <v>-67.186215950000005</v>
      </c>
      <c r="D1300" s="15">
        <v>-16.019365659999998</v>
      </c>
      <c r="E1300">
        <v>99</v>
      </c>
      <c r="F1300">
        <v>99</v>
      </c>
      <c r="G1300">
        <v>0.53255464742602199</v>
      </c>
      <c r="H1300">
        <v>0.53848797003079396</v>
      </c>
      <c r="I1300">
        <v>99</v>
      </c>
      <c r="J1300">
        <v>12233.0054961398</v>
      </c>
      <c r="K1300">
        <v>9.8652403268144901</v>
      </c>
      <c r="L1300" s="28" t="str">
        <f>IF(M1300=E1300,$E$2,IF(M1300=F1300,$F$2,IF(M1300=G1300,$G$2,IF(M1300=H1300,$H$2,IF(M1300=I1300,$I$2,0)))))</f>
        <v>SA_Diesel</v>
      </c>
      <c r="M1300" s="29">
        <f>MIN(E1300:I1300)</f>
        <v>0.53255464742602199</v>
      </c>
      <c r="N1300">
        <v>99</v>
      </c>
      <c r="O1300">
        <v>99</v>
      </c>
      <c r="P1300">
        <v>0.39033746036260603</v>
      </c>
      <c r="Q1300">
        <v>0.53848797003079396</v>
      </c>
      <c r="R1300">
        <v>99</v>
      </c>
      <c r="S1300">
        <v>12233.0054961398</v>
      </c>
      <c r="T1300">
        <v>9.8652403268144901</v>
      </c>
      <c r="U1300" s="28" t="str">
        <f>IF(V1300=N1300,$E$2,IF(V1300=O1300,$F$2,IF(V1300=P1300,$G$2,IF(V1300=Q1300,$H$2,IF(V1300=R1300,$I$2,0)))))</f>
        <v>SA_Diesel</v>
      </c>
      <c r="V1300" s="29">
        <f t="shared" si="40"/>
        <v>0.39033746036260603</v>
      </c>
      <c r="W1300" s="27">
        <v>99</v>
      </c>
      <c r="X1300">
        <v>99</v>
      </c>
      <c r="Y1300" s="28">
        <v>0.205981847502622</v>
      </c>
      <c r="Z1300" s="28">
        <v>0.53848797003079396</v>
      </c>
      <c r="AA1300" s="28">
        <v>99</v>
      </c>
      <c r="AB1300" s="23">
        <v>12233.0054961398</v>
      </c>
      <c r="AC1300" s="23">
        <v>9.8652403268144901</v>
      </c>
      <c r="AD1300" s="28" t="str">
        <f>IF(AE1300=W1300,$E$2,IF(AE1300=X1300,$F$2,IF(AE1300=Y1300,$G$2,IF(AE1300=Z1300,$H$2,IF(AE1300=AA1300,$I$2,0)))))</f>
        <v>SA_Diesel</v>
      </c>
      <c r="AE1300" s="29">
        <f t="shared" si="41"/>
        <v>0.205981847502622</v>
      </c>
    </row>
    <row r="1301" spans="1:31" x14ac:dyDescent="0.25">
      <c r="A1301">
        <v>1</v>
      </c>
      <c r="B1301" s="15">
        <v>18707</v>
      </c>
      <c r="C1301" s="15">
        <v>-67.251369519999997</v>
      </c>
      <c r="D1301" s="15">
        <v>-16.236334630000002</v>
      </c>
      <c r="E1301">
        <v>99</v>
      </c>
      <c r="F1301">
        <v>99</v>
      </c>
      <c r="G1301">
        <v>0.61300073303765101</v>
      </c>
      <c r="H1301">
        <v>0.53699300065258504</v>
      </c>
      <c r="I1301">
        <v>99</v>
      </c>
      <c r="J1301">
        <v>99637.787402089001</v>
      </c>
      <c r="K1301">
        <v>17.238371522852699</v>
      </c>
      <c r="L1301" s="28" t="str">
        <f>IF(M1301=E1301,$E$2,IF(M1301=F1301,$F$2,IF(M1301=G1301,$G$2,IF(M1301=H1301,$H$2,IF(M1301=I1301,$I$2,0)))))</f>
        <v>SA_PV</v>
      </c>
      <c r="M1301" s="29">
        <f>MIN(E1301:I1301)</f>
        <v>0.53699300065258504</v>
      </c>
      <c r="N1301">
        <v>99</v>
      </c>
      <c r="O1301">
        <v>99</v>
      </c>
      <c r="P1301">
        <v>0.44363299208030998</v>
      </c>
      <c r="Q1301">
        <v>0.53699300065258504</v>
      </c>
      <c r="R1301">
        <v>99</v>
      </c>
      <c r="S1301">
        <v>15820.996889522699</v>
      </c>
      <c r="T1301">
        <v>12.7587563476676</v>
      </c>
      <c r="U1301" s="28" t="str">
        <f>IF(V1301=N1301,$E$2,IF(V1301=O1301,$F$2,IF(V1301=P1301,$G$2,IF(V1301=Q1301,$H$2,IF(V1301=R1301,$I$2,0)))))</f>
        <v>SA_Diesel</v>
      </c>
      <c r="V1301" s="29">
        <f t="shared" si="40"/>
        <v>0.44363299208030998</v>
      </c>
      <c r="W1301" s="27">
        <v>99</v>
      </c>
      <c r="X1301">
        <v>99</v>
      </c>
      <c r="Y1301" s="28">
        <v>0.22408221676523901</v>
      </c>
      <c r="Z1301" s="28">
        <v>0.53699300065258504</v>
      </c>
      <c r="AA1301" s="28">
        <v>99</v>
      </c>
      <c r="AB1301" s="23">
        <v>15820.996889522699</v>
      </c>
      <c r="AC1301" s="23">
        <v>12.7587563476676</v>
      </c>
      <c r="AD1301" s="28" t="str">
        <f>IF(AE1301=W1301,$E$2,IF(AE1301=X1301,$F$2,IF(AE1301=Y1301,$G$2,IF(AE1301=Z1301,$H$2,IF(AE1301=AA1301,$I$2,0)))))</f>
        <v>SA_Diesel</v>
      </c>
      <c r="AE1301" s="29">
        <f t="shared" si="41"/>
        <v>0.22408221676523901</v>
      </c>
    </row>
    <row r="1302" spans="1:31" x14ac:dyDescent="0.25">
      <c r="A1302">
        <v>1</v>
      </c>
      <c r="B1302" s="15">
        <v>18714</v>
      </c>
      <c r="C1302" s="15">
        <v>-67.137451979999994</v>
      </c>
      <c r="D1302" s="15">
        <v>-16.19872475</v>
      </c>
      <c r="E1302">
        <v>99</v>
      </c>
      <c r="F1302">
        <v>99</v>
      </c>
      <c r="G1302">
        <v>0.66663145677873803</v>
      </c>
      <c r="H1302">
        <v>0.54089731217858295</v>
      </c>
      <c r="I1302">
        <v>99</v>
      </c>
      <c r="J1302">
        <v>98450.892530919693</v>
      </c>
      <c r="K1302">
        <v>17.033026389432401</v>
      </c>
      <c r="L1302" s="28" t="str">
        <f>IF(M1302=E1302,$E$2,IF(M1302=F1302,$F$2,IF(M1302=G1302,$G$2,IF(M1302=H1302,$H$2,IF(M1302=I1302,$I$2,0)))))</f>
        <v>SA_PV</v>
      </c>
      <c r="M1302" s="29">
        <f>MIN(E1302:I1302)</f>
        <v>0.54089731217858295</v>
      </c>
      <c r="N1302">
        <v>99</v>
      </c>
      <c r="O1302">
        <v>99</v>
      </c>
      <c r="P1302">
        <v>0.47916334655878001</v>
      </c>
      <c r="Q1302">
        <v>0.54089731217858295</v>
      </c>
      <c r="R1302">
        <v>99</v>
      </c>
      <c r="S1302">
        <v>15519.696700439499</v>
      </c>
      <c r="T1302">
        <v>12.515774459303501</v>
      </c>
      <c r="U1302" s="28" t="str">
        <f>IF(V1302=N1302,$E$2,IF(V1302=O1302,$F$2,IF(V1302=P1302,$G$2,IF(V1302=Q1302,$H$2,IF(V1302=R1302,$I$2,0)))))</f>
        <v>SA_Diesel</v>
      </c>
      <c r="V1302" s="29">
        <f t="shared" si="40"/>
        <v>0.47916334655878001</v>
      </c>
      <c r="W1302" s="27">
        <v>99</v>
      </c>
      <c r="X1302">
        <v>99</v>
      </c>
      <c r="Y1302" s="28">
        <v>0.236149129606983</v>
      </c>
      <c r="Z1302" s="28">
        <v>0.54089731217858295</v>
      </c>
      <c r="AA1302" s="28">
        <v>99</v>
      </c>
      <c r="AB1302" s="23">
        <v>15519.696700439499</v>
      </c>
      <c r="AC1302" s="23">
        <v>12.515774459303501</v>
      </c>
      <c r="AD1302" s="28" t="str">
        <f>IF(AE1302=W1302,$E$2,IF(AE1302=X1302,$F$2,IF(AE1302=Y1302,$G$2,IF(AE1302=Z1302,$H$2,IF(AE1302=AA1302,$I$2,0)))))</f>
        <v>SA_Diesel</v>
      </c>
      <c r="AE1302" s="29">
        <f t="shared" si="41"/>
        <v>0.236149129606983</v>
      </c>
    </row>
    <row r="1303" spans="1:31" x14ac:dyDescent="0.25">
      <c r="A1303">
        <v>1</v>
      </c>
      <c r="B1303" s="15">
        <v>18715</v>
      </c>
      <c r="C1303" s="15">
        <v>-67.224480970000002</v>
      </c>
      <c r="D1303" s="15">
        <v>-16.164914119999999</v>
      </c>
      <c r="E1303">
        <v>99</v>
      </c>
      <c r="F1303">
        <v>99</v>
      </c>
      <c r="G1303">
        <v>0.63981609490819402</v>
      </c>
      <c r="H1303">
        <v>0.56392092954828299</v>
      </c>
      <c r="I1303">
        <v>99</v>
      </c>
      <c r="J1303">
        <v>101524.800885092</v>
      </c>
      <c r="K1303">
        <v>17.564844443787599</v>
      </c>
      <c r="L1303" s="28" t="str">
        <f>IF(M1303=E1303,$E$2,IF(M1303=F1303,$F$2,IF(M1303=G1303,$G$2,IF(M1303=H1303,$H$2,IF(M1303=I1303,$I$2,0)))))</f>
        <v>SA_PV</v>
      </c>
      <c r="M1303" s="29">
        <f>MIN(E1303:I1303)</f>
        <v>0.56392092954828299</v>
      </c>
      <c r="N1303">
        <v>99</v>
      </c>
      <c r="O1303">
        <v>99</v>
      </c>
      <c r="P1303">
        <v>0.46139816931954503</v>
      </c>
      <c r="Q1303">
        <v>0.56392092954828299</v>
      </c>
      <c r="R1303">
        <v>99</v>
      </c>
      <c r="S1303">
        <v>15350.8464738641</v>
      </c>
      <c r="T1303">
        <v>12.379606118258501</v>
      </c>
      <c r="U1303" s="28" t="str">
        <f>IF(V1303=N1303,$E$2,IF(V1303=O1303,$F$2,IF(V1303=P1303,$G$2,IF(V1303=Q1303,$H$2,IF(V1303=R1303,$I$2,0)))))</f>
        <v>SA_Diesel</v>
      </c>
      <c r="V1303" s="29">
        <f t="shared" si="40"/>
        <v>0.46139816931954503</v>
      </c>
      <c r="W1303" s="27">
        <v>99</v>
      </c>
      <c r="X1303">
        <v>99</v>
      </c>
      <c r="Y1303" s="28">
        <v>0.23011567318611101</v>
      </c>
      <c r="Z1303" s="28">
        <v>0.56392092954828299</v>
      </c>
      <c r="AA1303" s="28">
        <v>99</v>
      </c>
      <c r="AB1303" s="23">
        <v>15350.8464738641</v>
      </c>
      <c r="AC1303" s="23">
        <v>12.379606118258501</v>
      </c>
      <c r="AD1303" s="28" t="str">
        <f>IF(AE1303=W1303,$E$2,IF(AE1303=X1303,$F$2,IF(AE1303=Y1303,$G$2,IF(AE1303=Z1303,$H$2,IF(AE1303=AA1303,$I$2,0)))))</f>
        <v>SA_Diesel</v>
      </c>
      <c r="AE1303" s="29">
        <f t="shared" si="41"/>
        <v>0.23011567318611101</v>
      </c>
    </row>
    <row r="1304" spans="1:31" x14ac:dyDescent="0.25">
      <c r="A1304">
        <v>1</v>
      </c>
      <c r="B1304" s="15">
        <v>18719</v>
      </c>
      <c r="C1304" s="15">
        <v>-67.115004130000003</v>
      </c>
      <c r="D1304" s="15">
        <v>-16.082330809999998</v>
      </c>
      <c r="E1304">
        <v>99</v>
      </c>
      <c r="F1304">
        <v>99</v>
      </c>
      <c r="G1304">
        <v>0.74707754239036706</v>
      </c>
      <c r="H1304">
        <v>0.50226487678964804</v>
      </c>
      <c r="I1304">
        <v>99</v>
      </c>
      <c r="J1304">
        <v>60905.575391883896</v>
      </c>
      <c r="K1304">
        <v>12.012934002343901</v>
      </c>
      <c r="L1304" s="28" t="str">
        <f>IF(M1304=E1304,$E$2,IF(M1304=F1304,$F$2,IF(M1304=G1304,$G$2,IF(M1304=H1304,$H$2,IF(M1304=I1304,$I$2,0)))))</f>
        <v>SA_PV</v>
      </c>
      <c r="M1304" s="29">
        <f>MIN(E1304:I1304)</f>
        <v>0.50226487678964804</v>
      </c>
      <c r="N1304">
        <v>99</v>
      </c>
      <c r="O1304">
        <v>99</v>
      </c>
      <c r="P1304">
        <v>0.53245887827648397</v>
      </c>
      <c r="Q1304">
        <v>0.50226487678964804</v>
      </c>
      <c r="R1304">
        <v>99</v>
      </c>
      <c r="S1304">
        <v>60905.575391883896</v>
      </c>
      <c r="T1304">
        <v>12.012934002343901</v>
      </c>
      <c r="U1304" s="28" t="str">
        <f>IF(V1304=N1304,$E$2,IF(V1304=O1304,$F$2,IF(V1304=P1304,$G$2,IF(V1304=Q1304,$H$2,IF(V1304=R1304,$I$2,0)))))</f>
        <v>SA_PV</v>
      </c>
      <c r="V1304" s="29">
        <f t="shared" si="40"/>
        <v>0.50226487678964804</v>
      </c>
      <c r="W1304" s="27">
        <v>99</v>
      </c>
      <c r="X1304">
        <v>99</v>
      </c>
      <c r="Y1304" s="28">
        <v>0.25424949886960002</v>
      </c>
      <c r="Z1304" s="28">
        <v>0.50226487678964804</v>
      </c>
      <c r="AA1304" s="28">
        <v>99</v>
      </c>
      <c r="AB1304" s="23">
        <v>10339.573780982801</v>
      </c>
      <c r="AC1304" s="23">
        <v>8.3382926835447808</v>
      </c>
      <c r="AD1304" s="28" t="str">
        <f>IF(AE1304=W1304,$E$2,IF(AE1304=X1304,$F$2,IF(AE1304=Y1304,$G$2,IF(AE1304=Z1304,$H$2,IF(AE1304=AA1304,$I$2,0)))))</f>
        <v>SA_Diesel</v>
      </c>
      <c r="AE1304" s="29">
        <f t="shared" si="41"/>
        <v>0.25424949886960002</v>
      </c>
    </row>
    <row r="1305" spans="1:31" x14ac:dyDescent="0.25">
      <c r="A1305">
        <v>1</v>
      </c>
      <c r="B1305" s="15">
        <v>18723</v>
      </c>
      <c r="C1305" s="15">
        <v>-67.482359439999996</v>
      </c>
      <c r="D1305" s="15">
        <v>-16.419560390000001</v>
      </c>
      <c r="E1305">
        <v>99</v>
      </c>
      <c r="F1305">
        <v>99</v>
      </c>
      <c r="G1305">
        <v>0.42529319994384901</v>
      </c>
      <c r="H1305">
        <v>0.45244020101211502</v>
      </c>
      <c r="I1305">
        <v>99</v>
      </c>
      <c r="J1305">
        <v>16097.1084956181</v>
      </c>
      <c r="K1305">
        <v>12.9814250411471</v>
      </c>
      <c r="L1305" s="28" t="str">
        <f>IF(M1305=E1305,$E$2,IF(M1305=F1305,$F$2,IF(M1305=G1305,$G$2,IF(M1305=H1305,$H$2,IF(M1305=I1305,$I$2,0)))))</f>
        <v>SA_Diesel</v>
      </c>
      <c r="M1305" s="29">
        <f>MIN(E1305:I1305)</f>
        <v>0.42529319994384901</v>
      </c>
      <c r="N1305">
        <v>99</v>
      </c>
      <c r="O1305">
        <v>99</v>
      </c>
      <c r="P1305">
        <v>0.31927675140566703</v>
      </c>
      <c r="Q1305">
        <v>0.45244020101211502</v>
      </c>
      <c r="R1305">
        <v>99</v>
      </c>
      <c r="S1305">
        <v>16097.1084956181</v>
      </c>
      <c r="T1305">
        <v>12.9814250411471</v>
      </c>
      <c r="U1305" s="28" t="str">
        <f>IF(V1305=N1305,$E$2,IF(V1305=O1305,$F$2,IF(V1305=P1305,$G$2,IF(V1305=Q1305,$H$2,IF(V1305=R1305,$I$2,0)))))</f>
        <v>SA_Diesel</v>
      </c>
      <c r="V1305" s="29">
        <f t="shared" si="40"/>
        <v>0.31927675140566703</v>
      </c>
      <c r="W1305" s="27">
        <v>99</v>
      </c>
      <c r="X1305">
        <v>99</v>
      </c>
      <c r="Y1305" s="28">
        <v>0.18184802181913301</v>
      </c>
      <c r="Z1305" s="28">
        <v>0.45244020101211502</v>
      </c>
      <c r="AA1305" s="28">
        <v>99</v>
      </c>
      <c r="AB1305" s="23">
        <v>16097.1084956181</v>
      </c>
      <c r="AC1305" s="23">
        <v>12.9814250411471</v>
      </c>
      <c r="AD1305" s="28" t="str">
        <f>IF(AE1305=W1305,$E$2,IF(AE1305=X1305,$F$2,IF(AE1305=Y1305,$G$2,IF(AE1305=Z1305,$H$2,IF(AE1305=AA1305,$I$2,0)))))</f>
        <v>SA_Diesel</v>
      </c>
      <c r="AE1305" s="29">
        <f t="shared" si="41"/>
        <v>0.18184802181913301</v>
      </c>
    </row>
    <row r="1306" spans="1:31" x14ac:dyDescent="0.25">
      <c r="A1306">
        <v>1</v>
      </c>
      <c r="B1306" s="15">
        <v>18731</v>
      </c>
      <c r="C1306" s="15">
        <v>-67.181247569999996</v>
      </c>
      <c r="D1306" s="15">
        <v>-16.133211169999999</v>
      </c>
      <c r="E1306">
        <v>99</v>
      </c>
      <c r="F1306">
        <v>99</v>
      </c>
      <c r="G1306">
        <v>0.559370009296565</v>
      </c>
      <c r="H1306">
        <v>0.53022170733295204</v>
      </c>
      <c r="I1306">
        <v>99</v>
      </c>
      <c r="J1306">
        <v>103472.920111841</v>
      </c>
      <c r="K1306">
        <v>17.901889292706102</v>
      </c>
      <c r="L1306" s="28" t="str">
        <f>IF(M1306=E1306,$E$2,IF(M1306=F1306,$F$2,IF(M1306=G1306,$G$2,IF(M1306=H1306,$H$2,IF(M1306=I1306,$I$2,0)))))</f>
        <v>SA_PV</v>
      </c>
      <c r="M1306" s="29">
        <f>MIN(E1306:I1306)</f>
        <v>0.53022170733295204</v>
      </c>
      <c r="N1306">
        <v>99</v>
      </c>
      <c r="O1306">
        <v>99</v>
      </c>
      <c r="P1306">
        <v>0.40810263760184101</v>
      </c>
      <c r="Q1306">
        <v>0.53022170733295204</v>
      </c>
      <c r="R1306">
        <v>99</v>
      </c>
      <c r="S1306">
        <v>16639.780648650602</v>
      </c>
      <c r="T1306">
        <v>13.419060028724401</v>
      </c>
      <c r="U1306" s="28" t="str">
        <f>IF(V1306=N1306,$E$2,IF(V1306=O1306,$F$2,IF(V1306=P1306,$G$2,IF(V1306=Q1306,$H$2,IF(V1306=R1306,$I$2,0)))))</f>
        <v>SA_Diesel</v>
      </c>
      <c r="V1306" s="29">
        <f t="shared" si="40"/>
        <v>0.40810263760184101</v>
      </c>
      <c r="W1306" s="27">
        <v>99</v>
      </c>
      <c r="X1306">
        <v>99</v>
      </c>
      <c r="Y1306" s="28">
        <v>0.21201530392349399</v>
      </c>
      <c r="Z1306" s="28">
        <v>0.53022170733295204</v>
      </c>
      <c r="AA1306" s="28">
        <v>99</v>
      </c>
      <c r="AB1306" s="23">
        <v>16639.780648650602</v>
      </c>
      <c r="AC1306" s="23">
        <v>13.419060028724401</v>
      </c>
      <c r="AD1306" s="28" t="str">
        <f>IF(AE1306=W1306,$E$2,IF(AE1306=X1306,$F$2,IF(AE1306=Y1306,$G$2,IF(AE1306=Z1306,$H$2,IF(AE1306=AA1306,$I$2,0)))))</f>
        <v>SA_Diesel</v>
      </c>
      <c r="AE1306" s="29">
        <f t="shared" si="41"/>
        <v>0.21201530392349399</v>
      </c>
    </row>
    <row r="1307" spans="1:31" x14ac:dyDescent="0.25">
      <c r="A1307">
        <v>1</v>
      </c>
      <c r="B1307" s="15">
        <v>18741</v>
      </c>
      <c r="C1307" s="15">
        <v>-67.171195740000002</v>
      </c>
      <c r="D1307" s="15">
        <v>-16.061686989999998</v>
      </c>
      <c r="E1307">
        <v>99</v>
      </c>
      <c r="F1307">
        <v>99</v>
      </c>
      <c r="G1307">
        <v>0.53255464742602199</v>
      </c>
      <c r="H1307">
        <v>0.54485881361988997</v>
      </c>
      <c r="I1307">
        <v>99</v>
      </c>
      <c r="J1307">
        <v>28148.058217368001</v>
      </c>
      <c r="K1307">
        <v>22.699847485160301</v>
      </c>
      <c r="L1307" s="28" t="str">
        <f>IF(M1307=E1307,$E$2,IF(M1307=F1307,$F$2,IF(M1307=G1307,$G$2,IF(M1307=H1307,$H$2,IF(M1307=I1307,$I$2,0)))))</f>
        <v>SA_Diesel</v>
      </c>
      <c r="M1307" s="29">
        <f>MIN(E1307:I1307)</f>
        <v>0.53255464742602199</v>
      </c>
      <c r="N1307">
        <v>99</v>
      </c>
      <c r="O1307">
        <v>99</v>
      </c>
      <c r="P1307">
        <v>0.39033746036260603</v>
      </c>
      <c r="Q1307">
        <v>0.54485881361988997</v>
      </c>
      <c r="R1307">
        <v>99</v>
      </c>
      <c r="S1307">
        <v>28148.058217368001</v>
      </c>
      <c r="T1307">
        <v>22.699847485160301</v>
      </c>
      <c r="U1307" s="28" t="str">
        <f>IF(V1307=N1307,$E$2,IF(V1307=O1307,$F$2,IF(V1307=P1307,$G$2,IF(V1307=Q1307,$H$2,IF(V1307=R1307,$I$2,0)))))</f>
        <v>SA_Diesel</v>
      </c>
      <c r="V1307" s="29">
        <f t="shared" si="40"/>
        <v>0.39033746036260603</v>
      </c>
      <c r="W1307" s="27">
        <v>99</v>
      </c>
      <c r="X1307">
        <v>99</v>
      </c>
      <c r="Y1307" s="28">
        <v>0.205981847502622</v>
      </c>
      <c r="Z1307" s="28">
        <v>0.54485881361988997</v>
      </c>
      <c r="AA1307" s="28">
        <v>99</v>
      </c>
      <c r="AB1307" s="23">
        <v>28148.058217368001</v>
      </c>
      <c r="AC1307" s="23">
        <v>22.699847485160301</v>
      </c>
      <c r="AD1307" s="28" t="str">
        <f>IF(AE1307=W1307,$E$2,IF(AE1307=X1307,$F$2,IF(AE1307=Y1307,$G$2,IF(AE1307=Z1307,$H$2,IF(AE1307=AA1307,$I$2,0)))))</f>
        <v>SA_Diesel</v>
      </c>
      <c r="AE1307" s="29">
        <f t="shared" si="41"/>
        <v>0.205981847502622</v>
      </c>
    </row>
    <row r="1308" spans="1:31" x14ac:dyDescent="0.25">
      <c r="A1308">
        <v>1</v>
      </c>
      <c r="B1308" s="15">
        <v>18745</v>
      </c>
      <c r="C1308" s="15">
        <v>-67.173605190000004</v>
      </c>
      <c r="D1308" s="15">
        <v>-15.995169799999999</v>
      </c>
      <c r="E1308">
        <v>99</v>
      </c>
      <c r="F1308">
        <v>99</v>
      </c>
      <c r="G1308">
        <v>0.53255464742602199</v>
      </c>
      <c r="H1308">
        <v>0.53491393483147398</v>
      </c>
      <c r="I1308">
        <v>99</v>
      </c>
      <c r="J1308">
        <v>37814.024738227003</v>
      </c>
      <c r="K1308">
        <v>30.494913280668001</v>
      </c>
      <c r="L1308" s="28" t="str">
        <f>IF(M1308=E1308,$E$2,IF(M1308=F1308,$F$2,IF(M1308=G1308,$G$2,IF(M1308=H1308,$H$2,IF(M1308=I1308,$I$2,0)))))</f>
        <v>SA_Diesel</v>
      </c>
      <c r="M1308" s="29">
        <f>MIN(E1308:I1308)</f>
        <v>0.53255464742602199</v>
      </c>
      <c r="N1308">
        <v>99</v>
      </c>
      <c r="O1308">
        <v>99</v>
      </c>
      <c r="P1308">
        <v>0.39033746036260603</v>
      </c>
      <c r="Q1308">
        <v>0.53491393483147398</v>
      </c>
      <c r="R1308">
        <v>99</v>
      </c>
      <c r="S1308">
        <v>37814.024738227003</v>
      </c>
      <c r="T1308">
        <v>30.494913280668001</v>
      </c>
      <c r="U1308" s="28" t="str">
        <f>IF(V1308=N1308,$E$2,IF(V1308=O1308,$F$2,IF(V1308=P1308,$G$2,IF(V1308=Q1308,$H$2,IF(V1308=R1308,$I$2,0)))))</f>
        <v>SA_Diesel</v>
      </c>
      <c r="V1308" s="29">
        <f t="shared" si="40"/>
        <v>0.39033746036260603</v>
      </c>
      <c r="W1308" s="27">
        <v>99</v>
      </c>
      <c r="X1308">
        <v>99</v>
      </c>
      <c r="Y1308" s="28">
        <v>0.205981847502622</v>
      </c>
      <c r="Z1308" s="28">
        <v>0.53491393483147398</v>
      </c>
      <c r="AA1308" s="28">
        <v>99</v>
      </c>
      <c r="AB1308" s="23">
        <v>37814.024738227003</v>
      </c>
      <c r="AC1308" s="23">
        <v>30.494913280668001</v>
      </c>
      <c r="AD1308" s="28" t="str">
        <f>IF(AE1308=W1308,$E$2,IF(AE1308=X1308,$F$2,IF(AE1308=Y1308,$G$2,IF(AE1308=Z1308,$H$2,IF(AE1308=AA1308,$I$2,0)))))</f>
        <v>SA_Diesel</v>
      </c>
      <c r="AE1308" s="29">
        <f t="shared" si="41"/>
        <v>0.205981847502622</v>
      </c>
    </row>
    <row r="1309" spans="1:31" x14ac:dyDescent="0.25">
      <c r="A1309">
        <v>1</v>
      </c>
      <c r="B1309" s="15">
        <v>18749</v>
      </c>
      <c r="C1309" s="15">
        <v>-67.102286770000006</v>
      </c>
      <c r="D1309" s="15">
        <v>-16.29657911</v>
      </c>
      <c r="E1309">
        <v>99</v>
      </c>
      <c r="F1309">
        <v>99</v>
      </c>
      <c r="G1309">
        <v>1.04204652296634</v>
      </c>
      <c r="H1309">
        <v>0.52756553289658903</v>
      </c>
      <c r="I1309">
        <v>99</v>
      </c>
      <c r="J1309">
        <v>129194.929072935</v>
      </c>
      <c r="K1309">
        <v>25.482234531151001</v>
      </c>
      <c r="L1309" s="28" t="str">
        <f>IF(M1309=E1309,$E$2,IF(M1309=F1309,$F$2,IF(M1309=G1309,$G$2,IF(M1309=H1309,$H$2,IF(M1309=I1309,$I$2,0)))))</f>
        <v>SA_PV</v>
      </c>
      <c r="M1309" s="29">
        <f>MIN(E1309:I1309)</f>
        <v>0.52756553289658903</v>
      </c>
      <c r="N1309">
        <v>99</v>
      </c>
      <c r="O1309">
        <v>99</v>
      </c>
      <c r="P1309">
        <v>0.72787582790806704</v>
      </c>
      <c r="Q1309">
        <v>0.52756553289658903</v>
      </c>
      <c r="R1309">
        <v>99</v>
      </c>
      <c r="S1309">
        <v>129194.929072935</v>
      </c>
      <c r="T1309">
        <v>25.482234531151001</v>
      </c>
      <c r="U1309" s="28" t="str">
        <f>IF(V1309=N1309,$E$2,IF(V1309=O1309,$F$2,IF(V1309=P1309,$G$2,IF(V1309=Q1309,$H$2,IF(V1309=R1309,$I$2,0)))))</f>
        <v>SA_PV</v>
      </c>
      <c r="V1309" s="29">
        <f t="shared" si="40"/>
        <v>0.52756553289658903</v>
      </c>
      <c r="W1309" s="27">
        <v>99</v>
      </c>
      <c r="X1309">
        <v>99</v>
      </c>
      <c r="Y1309" s="28">
        <v>0.32061751949919398</v>
      </c>
      <c r="Z1309" s="28">
        <v>0.52756553289658903</v>
      </c>
      <c r="AA1309" s="28">
        <v>99</v>
      </c>
      <c r="AB1309" s="23">
        <v>20880.8151540324</v>
      </c>
      <c r="AC1309" s="23">
        <v>16.839219092914</v>
      </c>
      <c r="AD1309" s="28" t="str">
        <f>IF(AE1309=W1309,$E$2,IF(AE1309=X1309,$F$2,IF(AE1309=Y1309,$G$2,IF(AE1309=Z1309,$H$2,IF(AE1309=AA1309,$I$2,0)))))</f>
        <v>SA_Diesel</v>
      </c>
      <c r="AE1309" s="29">
        <f t="shared" si="41"/>
        <v>0.32061751949919398</v>
      </c>
    </row>
    <row r="1310" spans="1:31" x14ac:dyDescent="0.25">
      <c r="A1310">
        <v>1</v>
      </c>
      <c r="B1310" s="15">
        <v>18767</v>
      </c>
      <c r="C1310" s="15">
        <v>-67.47724891</v>
      </c>
      <c r="D1310" s="15">
        <v>-15.397026690000001</v>
      </c>
      <c r="E1310">
        <v>99</v>
      </c>
      <c r="F1310">
        <v>99</v>
      </c>
      <c r="G1310">
        <v>0.82752362800199597</v>
      </c>
      <c r="H1310">
        <v>0.48894834403326598</v>
      </c>
      <c r="I1310">
        <v>99</v>
      </c>
      <c r="J1310">
        <v>65747.851756106204</v>
      </c>
      <c r="K1310">
        <v>12.968018097851299</v>
      </c>
      <c r="L1310" s="28" t="str">
        <f>IF(M1310=E1310,$E$2,IF(M1310=F1310,$F$2,IF(M1310=G1310,$G$2,IF(M1310=H1310,$H$2,IF(M1310=I1310,$I$2,0)))))</f>
        <v>SA_PV</v>
      </c>
      <c r="M1310" s="29">
        <f>MIN(E1310:I1310)</f>
        <v>0.48894834403326598</v>
      </c>
      <c r="N1310">
        <v>99</v>
      </c>
      <c r="O1310">
        <v>99</v>
      </c>
      <c r="P1310">
        <v>0.58575440999418904</v>
      </c>
      <c r="Q1310">
        <v>0.48894834403326598</v>
      </c>
      <c r="R1310">
        <v>99</v>
      </c>
      <c r="S1310">
        <v>65747.851756106204</v>
      </c>
      <c r="T1310">
        <v>12.968018097851299</v>
      </c>
      <c r="U1310" s="28" t="str">
        <f>IF(V1310=N1310,$E$2,IF(V1310=O1310,$F$2,IF(V1310=P1310,$G$2,IF(V1310=Q1310,$H$2,IF(V1310=R1310,$I$2,0)))))</f>
        <v>SA_PV</v>
      </c>
      <c r="V1310" s="29">
        <f t="shared" si="40"/>
        <v>0.48894834403326598</v>
      </c>
      <c r="W1310" s="27">
        <v>99</v>
      </c>
      <c r="X1310">
        <v>99</v>
      </c>
      <c r="Y1310" s="28">
        <v>0.27234986813221601</v>
      </c>
      <c r="Z1310" s="28">
        <v>0.48894834403326598</v>
      </c>
      <c r="AA1310" s="28">
        <v>99</v>
      </c>
      <c r="AB1310" s="23">
        <v>11465.6051871124</v>
      </c>
      <c r="AC1310" s="23">
        <v>9.2463745478515307</v>
      </c>
      <c r="AD1310" s="28" t="str">
        <f>IF(AE1310=W1310,$E$2,IF(AE1310=X1310,$F$2,IF(AE1310=Y1310,$G$2,IF(AE1310=Z1310,$H$2,IF(AE1310=AA1310,$I$2,0)))))</f>
        <v>SA_Diesel</v>
      </c>
      <c r="AE1310" s="29">
        <f t="shared" si="41"/>
        <v>0.27234986813221601</v>
      </c>
    </row>
    <row r="1311" spans="1:31" x14ac:dyDescent="0.25">
      <c r="A1311">
        <v>1</v>
      </c>
      <c r="B1311" s="15">
        <v>18782</v>
      </c>
      <c r="C1311" s="15">
        <v>-67.264022749999995</v>
      </c>
      <c r="D1311" s="15">
        <v>-16.26765571</v>
      </c>
      <c r="E1311">
        <v>99</v>
      </c>
      <c r="F1311">
        <v>99</v>
      </c>
      <c r="G1311">
        <v>0.63981609490819502</v>
      </c>
      <c r="H1311">
        <v>0.51828745668558696</v>
      </c>
      <c r="I1311">
        <v>99</v>
      </c>
      <c r="J1311">
        <v>63542.745162995903</v>
      </c>
      <c r="K1311">
        <v>10.993554526469801</v>
      </c>
      <c r="L1311" s="28" t="str">
        <f>IF(M1311=E1311,$E$2,IF(M1311=F1311,$F$2,IF(M1311=G1311,$G$2,IF(M1311=H1311,$H$2,IF(M1311=I1311,$I$2,0)))))</f>
        <v>SA_PV</v>
      </c>
      <c r="M1311" s="29">
        <f>MIN(E1311:I1311)</f>
        <v>0.51828745668558696</v>
      </c>
      <c r="N1311">
        <v>99</v>
      </c>
      <c r="O1311">
        <v>99</v>
      </c>
      <c r="P1311">
        <v>0.46139816931954503</v>
      </c>
      <c r="Q1311">
        <v>0.51828745668558696</v>
      </c>
      <c r="R1311">
        <v>99</v>
      </c>
      <c r="S1311">
        <v>10453.7875578803</v>
      </c>
      <c r="T1311">
        <v>8.4303997587915696</v>
      </c>
      <c r="U1311" s="28" t="str">
        <f>IF(V1311=N1311,$E$2,IF(V1311=O1311,$F$2,IF(V1311=P1311,$G$2,IF(V1311=Q1311,$H$2,IF(V1311=R1311,$I$2,0)))))</f>
        <v>SA_Diesel</v>
      </c>
      <c r="V1311" s="29">
        <f t="shared" si="40"/>
        <v>0.46139816931954503</v>
      </c>
      <c r="W1311" s="27">
        <v>99</v>
      </c>
      <c r="X1311">
        <v>99</v>
      </c>
      <c r="Y1311" s="28">
        <v>0.23011567318611101</v>
      </c>
      <c r="Z1311" s="28">
        <v>0.51828745668558696</v>
      </c>
      <c r="AA1311" s="28">
        <v>99</v>
      </c>
      <c r="AB1311" s="23">
        <v>10453.7875578803</v>
      </c>
      <c r="AC1311" s="23">
        <v>8.4303997587915696</v>
      </c>
      <c r="AD1311" s="28" t="str">
        <f>IF(AE1311=W1311,$E$2,IF(AE1311=X1311,$F$2,IF(AE1311=Y1311,$G$2,IF(AE1311=Z1311,$H$2,IF(AE1311=AA1311,$I$2,0)))))</f>
        <v>SA_Diesel</v>
      </c>
      <c r="AE1311" s="29">
        <f t="shared" si="41"/>
        <v>0.23011567318611101</v>
      </c>
    </row>
    <row r="1312" spans="1:31" x14ac:dyDescent="0.25">
      <c r="A1312">
        <v>1</v>
      </c>
      <c r="B1312" s="15">
        <v>18786</v>
      </c>
      <c r="C1312" s="15">
        <v>-67.234191629999998</v>
      </c>
      <c r="D1312" s="15">
        <v>-15.92743235</v>
      </c>
      <c r="E1312">
        <v>99</v>
      </c>
      <c r="F1312">
        <v>99</v>
      </c>
      <c r="G1312">
        <v>0.53255464742602199</v>
      </c>
      <c r="H1312">
        <v>0.55327482504308101</v>
      </c>
      <c r="I1312">
        <v>99</v>
      </c>
      <c r="J1312">
        <v>13154.989572876601</v>
      </c>
      <c r="K1312">
        <v>10.6087693391553</v>
      </c>
      <c r="L1312" s="28" t="str">
        <f>IF(M1312=E1312,$E$2,IF(M1312=F1312,$F$2,IF(M1312=G1312,$G$2,IF(M1312=H1312,$H$2,IF(M1312=I1312,$I$2,0)))))</f>
        <v>SA_Diesel</v>
      </c>
      <c r="M1312" s="29">
        <f>MIN(E1312:I1312)</f>
        <v>0.53255464742602199</v>
      </c>
      <c r="N1312">
        <v>99</v>
      </c>
      <c r="O1312">
        <v>99</v>
      </c>
      <c r="P1312">
        <v>0.39033746036260603</v>
      </c>
      <c r="Q1312">
        <v>0.55327482504308101</v>
      </c>
      <c r="R1312">
        <v>99</v>
      </c>
      <c r="S1312">
        <v>13154.989572876601</v>
      </c>
      <c r="T1312">
        <v>10.6087693391553</v>
      </c>
      <c r="U1312" s="28" t="str">
        <f>IF(V1312=N1312,$E$2,IF(V1312=O1312,$F$2,IF(V1312=P1312,$G$2,IF(V1312=Q1312,$H$2,IF(V1312=R1312,$I$2,0)))))</f>
        <v>SA_Diesel</v>
      </c>
      <c r="V1312" s="29">
        <f t="shared" si="40"/>
        <v>0.39033746036260603</v>
      </c>
      <c r="W1312" s="27">
        <v>99</v>
      </c>
      <c r="X1312">
        <v>99</v>
      </c>
      <c r="Y1312" s="28">
        <v>0.205981847502622</v>
      </c>
      <c r="Z1312" s="28">
        <v>0.55327482504308101</v>
      </c>
      <c r="AA1312" s="28">
        <v>99</v>
      </c>
      <c r="AB1312" s="23">
        <v>13154.989572876601</v>
      </c>
      <c r="AC1312" s="23">
        <v>10.6087693391553</v>
      </c>
      <c r="AD1312" s="28" t="str">
        <f>IF(AE1312=W1312,$E$2,IF(AE1312=X1312,$F$2,IF(AE1312=Y1312,$G$2,IF(AE1312=Z1312,$H$2,IF(AE1312=AA1312,$I$2,0)))))</f>
        <v>SA_Diesel</v>
      </c>
      <c r="AE1312" s="29">
        <f t="shared" si="41"/>
        <v>0.205981847502622</v>
      </c>
    </row>
    <row r="1313" spans="1:31" x14ac:dyDescent="0.25">
      <c r="A1313">
        <v>1</v>
      </c>
      <c r="B1313" s="15">
        <v>18795</v>
      </c>
      <c r="C1313" s="15">
        <v>-67.319206429999994</v>
      </c>
      <c r="D1313" s="15">
        <v>-16.28536098</v>
      </c>
      <c r="E1313">
        <v>99</v>
      </c>
      <c r="F1313">
        <v>99</v>
      </c>
      <c r="G1313">
        <v>0.907969713613625</v>
      </c>
      <c r="H1313">
        <v>0.45731826247855301</v>
      </c>
      <c r="I1313">
        <v>0.43444720761174699</v>
      </c>
      <c r="J1313">
        <v>148075.69475750899</v>
      </c>
      <c r="K1313">
        <v>14.314726207533701</v>
      </c>
      <c r="L1313" s="28" t="str">
        <f>IF(M1313=E1313,$E$2,IF(M1313=F1313,$F$2,IF(M1313=G1313,$G$2,IF(M1313=H1313,$H$2,IF(M1313=I1313,$I$2,0)))))</f>
        <v>Grid_extension</v>
      </c>
      <c r="M1313" s="29">
        <f>MIN(E1313:I1313)</f>
        <v>0.43444720761174699</v>
      </c>
      <c r="N1313">
        <v>99</v>
      </c>
      <c r="O1313">
        <v>99</v>
      </c>
      <c r="P1313">
        <v>0.639049941711893</v>
      </c>
      <c r="Q1313">
        <v>0.45731826247855301</v>
      </c>
      <c r="R1313">
        <v>0.43444720761174699</v>
      </c>
      <c r="S1313">
        <v>148075.69475750899</v>
      </c>
      <c r="T1313">
        <v>14.314726207533701</v>
      </c>
      <c r="U1313" s="28" t="str">
        <f>IF(V1313=N1313,$E$2,IF(V1313=O1313,$F$2,IF(V1313=P1313,$G$2,IF(V1313=Q1313,$H$2,IF(V1313=R1313,$I$2,0)))))</f>
        <v>Grid_extension</v>
      </c>
      <c r="V1313" s="29">
        <f t="shared" si="40"/>
        <v>0.43444720761174699</v>
      </c>
      <c r="W1313" s="27">
        <v>99</v>
      </c>
      <c r="X1313">
        <v>99</v>
      </c>
      <c r="Y1313" s="28">
        <v>0.290450237394833</v>
      </c>
      <c r="Z1313" s="28">
        <v>0.45731826247855301</v>
      </c>
      <c r="AA1313" s="28">
        <v>99</v>
      </c>
      <c r="AB1313" s="23">
        <v>30720.067830174201</v>
      </c>
      <c r="AC1313" s="23">
        <v>24.774030559893401</v>
      </c>
      <c r="AD1313" s="28" t="str">
        <f>IF(AE1313=W1313,$E$2,IF(AE1313=X1313,$F$2,IF(AE1313=Y1313,$G$2,IF(AE1313=Z1313,$H$2,IF(AE1313=AA1313,$I$2,0)))))</f>
        <v>SA_Diesel</v>
      </c>
      <c r="AE1313" s="29">
        <f t="shared" si="41"/>
        <v>0.290450237394833</v>
      </c>
    </row>
    <row r="1314" spans="1:31" x14ac:dyDescent="0.25">
      <c r="A1314">
        <v>1</v>
      </c>
      <c r="B1314" s="15">
        <v>18796</v>
      </c>
      <c r="C1314" s="15">
        <v>-67.425205919999996</v>
      </c>
      <c r="D1314" s="15">
        <v>-16.30156221</v>
      </c>
      <c r="E1314">
        <v>99</v>
      </c>
      <c r="F1314">
        <v>99</v>
      </c>
      <c r="G1314">
        <v>0.96160043735471201</v>
      </c>
      <c r="H1314">
        <v>0.54701606005390602</v>
      </c>
      <c r="I1314">
        <v>99</v>
      </c>
      <c r="J1314">
        <v>129624.456196407</v>
      </c>
      <c r="K1314">
        <v>22.4263765045688</v>
      </c>
      <c r="L1314" s="28" t="str">
        <f>IF(M1314=E1314,$E$2,IF(M1314=F1314,$F$2,IF(M1314=G1314,$G$2,IF(M1314=H1314,$H$2,IF(M1314=I1314,$I$2,0)))))</f>
        <v>SA_PV</v>
      </c>
      <c r="M1314" s="29">
        <f>MIN(E1314:I1314)</f>
        <v>0.54701606005390602</v>
      </c>
      <c r="N1314">
        <v>99</v>
      </c>
      <c r="O1314">
        <v>99</v>
      </c>
      <c r="P1314">
        <v>0.67458029619036297</v>
      </c>
      <c r="Q1314">
        <v>0.54701606005390602</v>
      </c>
      <c r="R1314">
        <v>99</v>
      </c>
      <c r="S1314">
        <v>129624.456196407</v>
      </c>
      <c r="T1314">
        <v>22.4263765045688</v>
      </c>
      <c r="U1314" s="28" t="str">
        <f>IF(V1314=N1314,$E$2,IF(V1314=O1314,$F$2,IF(V1314=P1314,$G$2,IF(V1314=Q1314,$H$2,IF(V1314=R1314,$I$2,0)))))</f>
        <v>SA_PV</v>
      </c>
      <c r="V1314" s="29">
        <f t="shared" si="40"/>
        <v>0.54701606005390602</v>
      </c>
      <c r="W1314" s="27">
        <v>99</v>
      </c>
      <c r="X1314">
        <v>99</v>
      </c>
      <c r="Y1314" s="28">
        <v>0.30251715023657699</v>
      </c>
      <c r="Z1314" s="28">
        <v>0.54701606005390602</v>
      </c>
      <c r="AA1314" s="28">
        <v>99</v>
      </c>
      <c r="AB1314" s="23">
        <v>20205.2982575317</v>
      </c>
      <c r="AC1314" s="23">
        <v>16.294452189072999</v>
      </c>
      <c r="AD1314" s="28" t="str">
        <f>IF(AE1314=W1314,$E$2,IF(AE1314=X1314,$F$2,IF(AE1314=Y1314,$G$2,IF(AE1314=Z1314,$H$2,IF(AE1314=AA1314,$I$2,0)))))</f>
        <v>SA_Diesel</v>
      </c>
      <c r="AE1314" s="29">
        <f t="shared" si="41"/>
        <v>0.30251715023657699</v>
      </c>
    </row>
    <row r="1315" spans="1:31" x14ac:dyDescent="0.25">
      <c r="A1315">
        <v>1</v>
      </c>
      <c r="B1315" s="15">
        <v>18797</v>
      </c>
      <c r="C1315" s="15">
        <v>-67.272521569999995</v>
      </c>
      <c r="D1315" s="15">
        <v>-15.919020270000001</v>
      </c>
      <c r="E1315">
        <v>99</v>
      </c>
      <c r="F1315">
        <v>99</v>
      </c>
      <c r="G1315">
        <v>0.559370009296565</v>
      </c>
      <c r="H1315">
        <v>0.52365764006031901</v>
      </c>
      <c r="I1315">
        <v>99</v>
      </c>
      <c r="J1315">
        <v>98246.838075554595</v>
      </c>
      <c r="K1315">
        <v>19.378074571115299</v>
      </c>
      <c r="L1315" s="28" t="str">
        <f>IF(M1315=E1315,$E$2,IF(M1315=F1315,$F$2,IF(M1315=G1315,$G$2,IF(M1315=H1315,$H$2,IF(M1315=I1315,$I$2,0)))))</f>
        <v>SA_PV</v>
      </c>
      <c r="M1315" s="29">
        <f>MIN(E1315:I1315)</f>
        <v>0.52365764006031901</v>
      </c>
      <c r="N1315">
        <v>99</v>
      </c>
      <c r="O1315">
        <v>99</v>
      </c>
      <c r="P1315">
        <v>0.40810263760184101</v>
      </c>
      <c r="Q1315">
        <v>0.52365764006031901</v>
      </c>
      <c r="R1315">
        <v>99</v>
      </c>
      <c r="S1315">
        <v>15997.4047596497</v>
      </c>
      <c r="T1315">
        <v>12.9010195089891</v>
      </c>
      <c r="U1315" s="28" t="str">
        <f>IF(V1315=N1315,$E$2,IF(V1315=O1315,$F$2,IF(V1315=P1315,$G$2,IF(V1315=Q1315,$H$2,IF(V1315=R1315,$I$2,0)))))</f>
        <v>SA_Diesel</v>
      </c>
      <c r="V1315" s="29">
        <f t="shared" si="40"/>
        <v>0.40810263760184101</v>
      </c>
      <c r="W1315" s="27">
        <v>99</v>
      </c>
      <c r="X1315">
        <v>99</v>
      </c>
      <c r="Y1315" s="28">
        <v>0.21201530392349399</v>
      </c>
      <c r="Z1315" s="28">
        <v>0.52365764006031901</v>
      </c>
      <c r="AA1315" s="28">
        <v>99</v>
      </c>
      <c r="AB1315" s="23">
        <v>15997.4047596497</v>
      </c>
      <c r="AC1315" s="23">
        <v>12.9010195089891</v>
      </c>
      <c r="AD1315" s="28" t="str">
        <f>IF(AE1315=W1315,$E$2,IF(AE1315=X1315,$F$2,IF(AE1315=Y1315,$G$2,IF(AE1315=Z1315,$H$2,IF(AE1315=AA1315,$I$2,0)))))</f>
        <v>SA_Diesel</v>
      </c>
      <c r="AE1315" s="29">
        <f t="shared" si="41"/>
        <v>0.21201530392349399</v>
      </c>
    </row>
    <row r="1316" spans="1:31" x14ac:dyDescent="0.25">
      <c r="A1316">
        <v>1</v>
      </c>
      <c r="B1316" s="15">
        <v>18801</v>
      </c>
      <c r="C1316" s="15">
        <v>-67.178729559999994</v>
      </c>
      <c r="D1316" s="15">
        <v>-16.200938799999999</v>
      </c>
      <c r="E1316">
        <v>99</v>
      </c>
      <c r="F1316">
        <v>99</v>
      </c>
      <c r="G1316">
        <v>0.61300073303765101</v>
      </c>
      <c r="H1316">
        <v>0.54363372353867601</v>
      </c>
      <c r="I1316">
        <v>99</v>
      </c>
      <c r="J1316">
        <v>69010.302288018502</v>
      </c>
      <c r="K1316">
        <v>11.939498665747101</v>
      </c>
      <c r="L1316" s="28" t="str">
        <f>IF(M1316=E1316,$E$2,IF(M1316=F1316,$F$2,IF(M1316=G1316,$G$2,IF(M1316=H1316,$H$2,IF(M1316=I1316,$I$2,0)))))</f>
        <v>SA_PV</v>
      </c>
      <c r="M1316" s="29">
        <f>MIN(E1316:I1316)</f>
        <v>0.54363372353867601</v>
      </c>
      <c r="N1316">
        <v>99</v>
      </c>
      <c r="O1316">
        <v>99</v>
      </c>
      <c r="P1316">
        <v>0.44363299208030998</v>
      </c>
      <c r="Q1316">
        <v>0.54363372353867601</v>
      </c>
      <c r="R1316">
        <v>99</v>
      </c>
      <c r="S1316">
        <v>10823.9539356523</v>
      </c>
      <c r="T1316">
        <v>8.7289184080948594</v>
      </c>
      <c r="U1316" s="28" t="str">
        <f>IF(V1316=N1316,$E$2,IF(V1316=O1316,$F$2,IF(V1316=P1316,$G$2,IF(V1316=Q1316,$H$2,IF(V1316=R1316,$I$2,0)))))</f>
        <v>SA_Diesel</v>
      </c>
      <c r="V1316" s="29">
        <f t="shared" si="40"/>
        <v>0.44363299208030998</v>
      </c>
      <c r="W1316" s="27">
        <v>99</v>
      </c>
      <c r="X1316">
        <v>99</v>
      </c>
      <c r="Y1316" s="28">
        <v>0.22408221676523901</v>
      </c>
      <c r="Z1316" s="28">
        <v>0.54363372353867601</v>
      </c>
      <c r="AA1316" s="28">
        <v>99</v>
      </c>
      <c r="AB1316" s="23">
        <v>10823.9539356523</v>
      </c>
      <c r="AC1316" s="23">
        <v>8.7289184080948594</v>
      </c>
      <c r="AD1316" s="28" t="str">
        <f>IF(AE1316=W1316,$E$2,IF(AE1316=X1316,$F$2,IF(AE1316=Y1316,$G$2,IF(AE1316=Z1316,$H$2,IF(AE1316=AA1316,$I$2,0)))))</f>
        <v>SA_Diesel</v>
      </c>
      <c r="AE1316" s="29">
        <f t="shared" si="41"/>
        <v>0.22408221676523901</v>
      </c>
    </row>
    <row r="1317" spans="1:31" x14ac:dyDescent="0.25">
      <c r="A1317">
        <v>1</v>
      </c>
      <c r="B1317" s="15">
        <v>18807</v>
      </c>
      <c r="C1317" s="15">
        <v>-67.176196689999998</v>
      </c>
      <c r="D1317" s="15">
        <v>-15.99250574</v>
      </c>
      <c r="E1317">
        <v>99</v>
      </c>
      <c r="F1317">
        <v>99</v>
      </c>
      <c r="G1317">
        <v>0.53255464742602199</v>
      </c>
      <c r="H1317">
        <v>0.53550630906716801</v>
      </c>
      <c r="I1317">
        <v>99</v>
      </c>
      <c r="J1317">
        <v>15544.267486431299</v>
      </c>
      <c r="K1317">
        <v>12.535589435182001</v>
      </c>
      <c r="L1317" s="28" t="str">
        <f>IF(M1317=E1317,$E$2,IF(M1317=F1317,$F$2,IF(M1317=G1317,$G$2,IF(M1317=H1317,$H$2,IF(M1317=I1317,$I$2,0)))))</f>
        <v>SA_Diesel</v>
      </c>
      <c r="M1317" s="29">
        <f>MIN(E1317:I1317)</f>
        <v>0.53255464742602199</v>
      </c>
      <c r="N1317">
        <v>99</v>
      </c>
      <c r="O1317">
        <v>99</v>
      </c>
      <c r="P1317">
        <v>0.39033746036260603</v>
      </c>
      <c r="Q1317">
        <v>0.53550630906716801</v>
      </c>
      <c r="R1317">
        <v>99</v>
      </c>
      <c r="S1317">
        <v>15544.267486431299</v>
      </c>
      <c r="T1317">
        <v>12.535589435182001</v>
      </c>
      <c r="U1317" s="28" t="str">
        <f>IF(V1317=N1317,$E$2,IF(V1317=O1317,$F$2,IF(V1317=P1317,$G$2,IF(V1317=Q1317,$H$2,IF(V1317=R1317,$I$2,0)))))</f>
        <v>SA_Diesel</v>
      </c>
      <c r="V1317" s="29">
        <f t="shared" si="40"/>
        <v>0.39033746036260603</v>
      </c>
      <c r="W1317" s="27">
        <v>99</v>
      </c>
      <c r="X1317">
        <v>99</v>
      </c>
      <c r="Y1317" s="28">
        <v>0.205981847502622</v>
      </c>
      <c r="Z1317" s="28">
        <v>0.53550630906716801</v>
      </c>
      <c r="AA1317" s="28">
        <v>99</v>
      </c>
      <c r="AB1317" s="23">
        <v>15544.267486431299</v>
      </c>
      <c r="AC1317" s="23">
        <v>12.535589435182001</v>
      </c>
      <c r="AD1317" s="28" t="str">
        <f>IF(AE1317=W1317,$E$2,IF(AE1317=X1317,$F$2,IF(AE1317=Y1317,$G$2,IF(AE1317=Z1317,$H$2,IF(AE1317=AA1317,$I$2,0)))))</f>
        <v>SA_Diesel</v>
      </c>
      <c r="AE1317" s="29">
        <f t="shared" si="41"/>
        <v>0.205981847502622</v>
      </c>
    </row>
    <row r="1318" spans="1:31" x14ac:dyDescent="0.25">
      <c r="A1318">
        <v>1</v>
      </c>
      <c r="B1318" s="15">
        <v>18823</v>
      </c>
      <c r="C1318" s="15">
        <v>-67.163954439999998</v>
      </c>
      <c r="D1318" s="15">
        <v>-15.988096669999999</v>
      </c>
      <c r="E1318">
        <v>99</v>
      </c>
      <c r="F1318">
        <v>99</v>
      </c>
      <c r="G1318">
        <v>0.586185371167108</v>
      </c>
      <c r="H1318">
        <v>0.53373310936827001</v>
      </c>
      <c r="I1318">
        <v>99</v>
      </c>
      <c r="J1318">
        <v>84320.441736639594</v>
      </c>
      <c r="K1318">
        <v>14.588311719141799</v>
      </c>
      <c r="L1318" s="28" t="str">
        <f>IF(M1318=E1318,$E$2,IF(M1318=F1318,$F$2,IF(M1318=G1318,$G$2,IF(M1318=H1318,$H$2,IF(M1318=I1318,$I$2,0)))))</f>
        <v>SA_PV</v>
      </c>
      <c r="M1318" s="29">
        <f>MIN(E1318:I1318)</f>
        <v>0.53373310936827001</v>
      </c>
      <c r="N1318">
        <v>99</v>
      </c>
      <c r="O1318">
        <v>99</v>
      </c>
      <c r="P1318">
        <v>0.425867814841075</v>
      </c>
      <c r="Q1318">
        <v>0.53373310936827001</v>
      </c>
      <c r="R1318">
        <v>99</v>
      </c>
      <c r="S1318">
        <v>13470.605695288899</v>
      </c>
      <c r="T1318">
        <v>10.8632962335965</v>
      </c>
      <c r="U1318" s="28" t="str">
        <f>IF(V1318=N1318,$E$2,IF(V1318=O1318,$F$2,IF(V1318=P1318,$G$2,IF(V1318=Q1318,$H$2,IF(V1318=R1318,$I$2,0)))))</f>
        <v>SA_Diesel</v>
      </c>
      <c r="V1318" s="29">
        <f t="shared" si="40"/>
        <v>0.425867814841075</v>
      </c>
      <c r="W1318" s="27">
        <v>99</v>
      </c>
      <c r="X1318">
        <v>99</v>
      </c>
      <c r="Y1318" s="28">
        <v>0.21804876034436599</v>
      </c>
      <c r="Z1318" s="28">
        <v>0.53373310936827001</v>
      </c>
      <c r="AA1318" s="28">
        <v>99</v>
      </c>
      <c r="AB1318" s="23">
        <v>13470.605695288899</v>
      </c>
      <c r="AC1318" s="23">
        <v>10.8632962335965</v>
      </c>
      <c r="AD1318" s="28" t="str">
        <f>IF(AE1318=W1318,$E$2,IF(AE1318=X1318,$F$2,IF(AE1318=Y1318,$G$2,IF(AE1318=Z1318,$H$2,IF(AE1318=AA1318,$I$2,0)))))</f>
        <v>SA_Diesel</v>
      </c>
      <c r="AE1318" s="29">
        <f t="shared" si="41"/>
        <v>0.21804876034436599</v>
      </c>
    </row>
    <row r="1319" spans="1:31" x14ac:dyDescent="0.25">
      <c r="A1319">
        <v>1</v>
      </c>
      <c r="B1319" s="15">
        <v>18829</v>
      </c>
      <c r="C1319" s="15">
        <v>-67.267558460000004</v>
      </c>
      <c r="D1319" s="15">
        <v>-15.94055917</v>
      </c>
      <c r="E1319">
        <v>99</v>
      </c>
      <c r="F1319">
        <v>99</v>
      </c>
      <c r="G1319">
        <v>0.63981609490819502</v>
      </c>
      <c r="H1319">
        <v>0.57981078787488405</v>
      </c>
      <c r="I1319">
        <v>99</v>
      </c>
      <c r="J1319">
        <v>72841.182365343993</v>
      </c>
      <c r="K1319">
        <v>12.602280686045599</v>
      </c>
      <c r="L1319" s="28" t="str">
        <f>IF(M1319=E1319,$E$2,IF(M1319=F1319,$F$2,IF(M1319=G1319,$G$2,IF(M1319=H1319,$H$2,IF(M1319=I1319,$I$2,0)))))</f>
        <v>SA_PV</v>
      </c>
      <c r="M1319" s="29">
        <f>MIN(E1319:I1319)</f>
        <v>0.57981078787488405</v>
      </c>
      <c r="N1319">
        <v>99</v>
      </c>
      <c r="O1319">
        <v>99</v>
      </c>
      <c r="P1319">
        <v>0.46139816931954503</v>
      </c>
      <c r="Q1319">
        <v>0.57981078787488405</v>
      </c>
      <c r="R1319">
        <v>99</v>
      </c>
      <c r="S1319">
        <v>10711.963655107</v>
      </c>
      <c r="T1319">
        <v>8.6386044593113098</v>
      </c>
      <c r="U1319" s="28" t="str">
        <f>IF(V1319=N1319,$E$2,IF(V1319=O1319,$F$2,IF(V1319=P1319,$G$2,IF(V1319=Q1319,$H$2,IF(V1319=R1319,$I$2,0)))))</f>
        <v>SA_Diesel</v>
      </c>
      <c r="V1319" s="29">
        <f t="shared" si="40"/>
        <v>0.46139816931954503</v>
      </c>
      <c r="W1319" s="27">
        <v>99</v>
      </c>
      <c r="X1319">
        <v>99</v>
      </c>
      <c r="Y1319" s="28">
        <v>0.23011567318611101</v>
      </c>
      <c r="Z1319" s="28">
        <v>0.57981078787488405</v>
      </c>
      <c r="AA1319" s="28">
        <v>99</v>
      </c>
      <c r="AB1319" s="23">
        <v>10711.963655107</v>
      </c>
      <c r="AC1319" s="23">
        <v>8.6386044593113098</v>
      </c>
      <c r="AD1319" s="28" t="str">
        <f>IF(AE1319=W1319,$E$2,IF(AE1319=X1319,$F$2,IF(AE1319=Y1319,$G$2,IF(AE1319=Z1319,$H$2,IF(AE1319=AA1319,$I$2,0)))))</f>
        <v>SA_Diesel</v>
      </c>
      <c r="AE1319" s="29">
        <f t="shared" si="41"/>
        <v>0.23011567318611101</v>
      </c>
    </row>
    <row r="1320" spans="1:31" x14ac:dyDescent="0.25">
      <c r="A1320">
        <v>1</v>
      </c>
      <c r="B1320" s="15">
        <v>18834</v>
      </c>
      <c r="C1320" s="15">
        <v>-67.225699210000002</v>
      </c>
      <c r="D1320" s="15">
        <v>-16.104283720000002</v>
      </c>
      <c r="E1320">
        <v>99</v>
      </c>
      <c r="F1320">
        <v>99</v>
      </c>
      <c r="G1320">
        <v>0.74707754239036706</v>
      </c>
      <c r="H1320">
        <v>0.57601214662019395</v>
      </c>
      <c r="I1320">
        <v>99</v>
      </c>
      <c r="J1320">
        <v>106647.691757628</v>
      </c>
      <c r="K1320">
        <v>18.451157743534299</v>
      </c>
      <c r="L1320" s="28" t="str">
        <f>IF(M1320=E1320,$E$2,IF(M1320=F1320,$F$2,IF(M1320=G1320,$G$2,IF(M1320=H1320,$H$2,IF(M1320=I1320,$I$2,0)))))</f>
        <v>SA_PV</v>
      </c>
      <c r="M1320" s="29">
        <f>MIN(E1320:I1320)</f>
        <v>0.57601214662019395</v>
      </c>
      <c r="N1320">
        <v>99</v>
      </c>
      <c r="O1320">
        <v>99</v>
      </c>
      <c r="P1320">
        <v>0.53245887827648397</v>
      </c>
      <c r="Q1320">
        <v>0.57601214662019395</v>
      </c>
      <c r="R1320">
        <v>99</v>
      </c>
      <c r="S1320">
        <v>15786.949284607999</v>
      </c>
      <c r="T1320">
        <v>12.731298843038701</v>
      </c>
      <c r="U1320" s="28" t="str">
        <f>IF(V1320=N1320,$E$2,IF(V1320=O1320,$F$2,IF(V1320=P1320,$G$2,IF(V1320=Q1320,$H$2,IF(V1320=R1320,$I$2,0)))))</f>
        <v>SA_Diesel</v>
      </c>
      <c r="V1320" s="29">
        <f t="shared" si="40"/>
        <v>0.53245887827648397</v>
      </c>
      <c r="W1320" s="27">
        <v>99</v>
      </c>
      <c r="X1320">
        <v>99</v>
      </c>
      <c r="Y1320" s="28">
        <v>0.25424949886960002</v>
      </c>
      <c r="Z1320" s="28">
        <v>0.57601214662019395</v>
      </c>
      <c r="AA1320" s="28">
        <v>99</v>
      </c>
      <c r="AB1320" s="23">
        <v>15786.949284607999</v>
      </c>
      <c r="AC1320" s="23">
        <v>12.731298843038701</v>
      </c>
      <c r="AD1320" s="28" t="str">
        <f>IF(AE1320=W1320,$E$2,IF(AE1320=X1320,$F$2,IF(AE1320=Y1320,$G$2,IF(AE1320=Z1320,$H$2,IF(AE1320=AA1320,$I$2,0)))))</f>
        <v>SA_Diesel</v>
      </c>
      <c r="AE1320" s="29">
        <f t="shared" si="41"/>
        <v>0.25424949886960002</v>
      </c>
    </row>
    <row r="1321" spans="1:31" x14ac:dyDescent="0.25">
      <c r="A1321">
        <v>1</v>
      </c>
      <c r="B1321" s="15">
        <v>18841</v>
      </c>
      <c r="C1321" s="15">
        <v>-67.246077319999998</v>
      </c>
      <c r="D1321" s="15">
        <v>-16.24233517</v>
      </c>
      <c r="E1321">
        <v>99</v>
      </c>
      <c r="F1321">
        <v>99</v>
      </c>
      <c r="G1321">
        <v>0.61300073303765201</v>
      </c>
      <c r="H1321">
        <v>0.48200305505551999</v>
      </c>
      <c r="I1321">
        <v>99</v>
      </c>
      <c r="J1321">
        <v>66530.3006933375</v>
      </c>
      <c r="K1321">
        <v>13.1223472767924</v>
      </c>
      <c r="L1321" s="28" t="str">
        <f>IF(M1321=E1321,$E$2,IF(M1321=F1321,$F$2,IF(M1321=G1321,$G$2,IF(M1321=H1321,$H$2,IF(M1321=I1321,$I$2,0)))))</f>
        <v>SA_PV</v>
      </c>
      <c r="M1321" s="29">
        <f>MIN(E1321:I1321)</f>
        <v>0.48200305505551999</v>
      </c>
      <c r="N1321">
        <v>99</v>
      </c>
      <c r="O1321">
        <v>99</v>
      </c>
      <c r="P1321">
        <v>0.44363299208030998</v>
      </c>
      <c r="Q1321">
        <v>0.48200305505551999</v>
      </c>
      <c r="R1321">
        <v>99</v>
      </c>
      <c r="S1321">
        <v>11769.231099370199</v>
      </c>
      <c r="T1321">
        <v>9.4912320029402597</v>
      </c>
      <c r="U1321" s="28" t="str">
        <f>IF(V1321=N1321,$E$2,IF(V1321=O1321,$F$2,IF(V1321=P1321,$G$2,IF(V1321=Q1321,$H$2,IF(V1321=R1321,$I$2,0)))))</f>
        <v>SA_Diesel</v>
      </c>
      <c r="V1321" s="29">
        <f t="shared" si="40"/>
        <v>0.44363299208030998</v>
      </c>
      <c r="W1321" s="27">
        <v>99</v>
      </c>
      <c r="X1321">
        <v>99</v>
      </c>
      <c r="Y1321" s="28">
        <v>0.22408221676523901</v>
      </c>
      <c r="Z1321" s="28">
        <v>0.48200305505551999</v>
      </c>
      <c r="AA1321" s="28">
        <v>99</v>
      </c>
      <c r="AB1321" s="23">
        <v>11769.231099370199</v>
      </c>
      <c r="AC1321" s="23">
        <v>9.4912320029402597</v>
      </c>
      <c r="AD1321" s="28" t="str">
        <f>IF(AE1321=W1321,$E$2,IF(AE1321=X1321,$F$2,IF(AE1321=Y1321,$G$2,IF(AE1321=Z1321,$H$2,IF(AE1321=AA1321,$I$2,0)))))</f>
        <v>SA_Diesel</v>
      </c>
      <c r="AE1321" s="29">
        <f t="shared" si="41"/>
        <v>0.22408221676523901</v>
      </c>
    </row>
    <row r="1322" spans="1:31" x14ac:dyDescent="0.25">
      <c r="A1322">
        <v>1</v>
      </c>
      <c r="B1322" s="15">
        <v>18848</v>
      </c>
      <c r="C1322" s="15">
        <v>-67.031384939999995</v>
      </c>
      <c r="D1322" s="15">
        <v>-16.100887660000001</v>
      </c>
      <c r="E1322">
        <v>99</v>
      </c>
      <c r="F1322">
        <v>99</v>
      </c>
      <c r="G1322">
        <v>0.559370009296565</v>
      </c>
      <c r="H1322">
        <v>0.57226295513331704</v>
      </c>
      <c r="I1322">
        <v>99</v>
      </c>
      <c r="J1322">
        <v>15935.958753541099</v>
      </c>
      <c r="K1322">
        <v>12.8514667136784</v>
      </c>
      <c r="L1322" s="28" t="str">
        <f>IF(M1322=E1322,$E$2,IF(M1322=F1322,$F$2,IF(M1322=G1322,$G$2,IF(M1322=H1322,$H$2,IF(M1322=I1322,$I$2,0)))))</f>
        <v>SA_Diesel</v>
      </c>
      <c r="M1322" s="29">
        <f>MIN(E1322:I1322)</f>
        <v>0.559370009296565</v>
      </c>
      <c r="N1322">
        <v>99</v>
      </c>
      <c r="O1322">
        <v>99</v>
      </c>
      <c r="P1322">
        <v>0.40810263760184101</v>
      </c>
      <c r="Q1322">
        <v>0.57226295513331704</v>
      </c>
      <c r="R1322">
        <v>99</v>
      </c>
      <c r="S1322">
        <v>15935.958753541099</v>
      </c>
      <c r="T1322">
        <v>12.8514667136784</v>
      </c>
      <c r="U1322" s="28" t="str">
        <f>IF(V1322=N1322,$E$2,IF(V1322=O1322,$F$2,IF(V1322=P1322,$G$2,IF(V1322=Q1322,$H$2,IF(V1322=R1322,$I$2,0)))))</f>
        <v>SA_Diesel</v>
      </c>
      <c r="V1322" s="29">
        <f t="shared" si="40"/>
        <v>0.40810263760184101</v>
      </c>
      <c r="W1322" s="27">
        <v>99</v>
      </c>
      <c r="X1322">
        <v>99</v>
      </c>
      <c r="Y1322" s="28">
        <v>0.21201530392349399</v>
      </c>
      <c r="Z1322" s="28">
        <v>0.57226295513331704</v>
      </c>
      <c r="AA1322" s="28">
        <v>99</v>
      </c>
      <c r="AB1322" s="23">
        <v>15935.958753541099</v>
      </c>
      <c r="AC1322" s="23">
        <v>12.8514667136784</v>
      </c>
      <c r="AD1322" s="28" t="str">
        <f>IF(AE1322=W1322,$E$2,IF(AE1322=X1322,$F$2,IF(AE1322=Y1322,$G$2,IF(AE1322=Z1322,$H$2,IF(AE1322=AA1322,$I$2,0)))))</f>
        <v>SA_Diesel</v>
      </c>
      <c r="AE1322" s="29">
        <f t="shared" si="41"/>
        <v>0.21201530392349399</v>
      </c>
    </row>
    <row r="1323" spans="1:31" x14ac:dyDescent="0.25">
      <c r="A1323">
        <v>1</v>
      </c>
      <c r="B1323" s="15">
        <v>18859</v>
      </c>
      <c r="C1323" s="15">
        <v>-67.366012380000001</v>
      </c>
      <c r="D1323" s="15">
        <v>-15.38104004</v>
      </c>
      <c r="E1323">
        <v>99</v>
      </c>
      <c r="F1323">
        <v>99</v>
      </c>
      <c r="G1323">
        <v>1.04204652296634</v>
      </c>
      <c r="H1323">
        <v>0.480637607307488</v>
      </c>
      <c r="I1323">
        <v>99</v>
      </c>
      <c r="J1323">
        <v>71972.590554643</v>
      </c>
      <c r="K1323">
        <v>14.195777229712601</v>
      </c>
      <c r="L1323" s="28" t="str">
        <f>IF(M1323=E1323,$E$2,IF(M1323=F1323,$F$2,IF(M1323=G1323,$G$2,IF(M1323=H1323,$H$2,IF(M1323=I1323,$I$2,0)))))</f>
        <v>SA_PV</v>
      </c>
      <c r="M1323" s="29">
        <f>MIN(E1323:I1323)</f>
        <v>0.480637607307488</v>
      </c>
      <c r="N1323">
        <v>99</v>
      </c>
      <c r="O1323">
        <v>99</v>
      </c>
      <c r="P1323">
        <v>0.72787582790806704</v>
      </c>
      <c r="Q1323">
        <v>0.480637607307488</v>
      </c>
      <c r="R1323">
        <v>99</v>
      </c>
      <c r="S1323">
        <v>71972.590554643</v>
      </c>
      <c r="T1323">
        <v>14.195777229712601</v>
      </c>
      <c r="U1323" s="28" t="str">
        <f>IF(V1323=N1323,$E$2,IF(V1323=O1323,$F$2,IF(V1323=P1323,$G$2,IF(V1323=Q1323,$H$2,IF(V1323=R1323,$I$2,0)))))</f>
        <v>SA_PV</v>
      </c>
      <c r="V1323" s="29">
        <f t="shared" si="40"/>
        <v>0.480637607307488</v>
      </c>
      <c r="W1323" s="27">
        <v>99</v>
      </c>
      <c r="X1323">
        <v>99</v>
      </c>
      <c r="Y1323" s="28">
        <v>0.32061751949919398</v>
      </c>
      <c r="Z1323" s="28">
        <v>0.480637607307488</v>
      </c>
      <c r="AA1323" s="28">
        <v>99</v>
      </c>
      <c r="AB1323" s="23">
        <v>12768.1442663977</v>
      </c>
      <c r="AC1323" s="23">
        <v>10.296800059085999</v>
      </c>
      <c r="AD1323" s="28" t="str">
        <f>IF(AE1323=W1323,$E$2,IF(AE1323=X1323,$F$2,IF(AE1323=Y1323,$G$2,IF(AE1323=Z1323,$H$2,IF(AE1323=AA1323,$I$2,0)))))</f>
        <v>SA_Diesel</v>
      </c>
      <c r="AE1323" s="29">
        <f t="shared" si="41"/>
        <v>0.32061751949919398</v>
      </c>
    </row>
    <row r="1324" spans="1:31" x14ac:dyDescent="0.25">
      <c r="A1324">
        <v>1</v>
      </c>
      <c r="B1324" s="15">
        <v>18862</v>
      </c>
      <c r="C1324" s="15">
        <v>-67.117726430000005</v>
      </c>
      <c r="D1324" s="15">
        <v>-16.257678890000001</v>
      </c>
      <c r="E1324">
        <v>99</v>
      </c>
      <c r="F1324">
        <v>99</v>
      </c>
      <c r="G1324">
        <v>0.88115435174308199</v>
      </c>
      <c r="H1324">
        <v>0.57362063711465305</v>
      </c>
      <c r="I1324">
        <v>99</v>
      </c>
      <c r="J1324">
        <v>115551.9946218</v>
      </c>
      <c r="K1324">
        <v>19.991694571245699</v>
      </c>
      <c r="L1324" s="28" t="str">
        <f>IF(M1324=E1324,$E$2,IF(M1324=F1324,$F$2,IF(M1324=G1324,$G$2,IF(M1324=H1324,$H$2,IF(M1324=I1324,$I$2,0)))))</f>
        <v>SA_PV</v>
      </c>
      <c r="M1324" s="29">
        <f>MIN(E1324:I1324)</f>
        <v>0.57362063711465305</v>
      </c>
      <c r="N1324">
        <v>99</v>
      </c>
      <c r="O1324">
        <v>99</v>
      </c>
      <c r="P1324">
        <v>0.62128476447265801</v>
      </c>
      <c r="Q1324">
        <v>0.57362063711465305</v>
      </c>
      <c r="R1324">
        <v>99</v>
      </c>
      <c r="S1324">
        <v>115551.9946218</v>
      </c>
      <c r="T1324">
        <v>19.991694571245699</v>
      </c>
      <c r="U1324" s="28" t="str">
        <f>IF(V1324=N1324,$E$2,IF(V1324=O1324,$F$2,IF(V1324=P1324,$G$2,IF(V1324=Q1324,$H$2,IF(V1324=R1324,$I$2,0)))))</f>
        <v>SA_PV</v>
      </c>
      <c r="V1324" s="29">
        <f t="shared" si="40"/>
        <v>0.57362063711465305</v>
      </c>
      <c r="W1324" s="27">
        <v>99</v>
      </c>
      <c r="X1324">
        <v>99</v>
      </c>
      <c r="Y1324" s="28">
        <v>0.284416780973961</v>
      </c>
      <c r="Z1324" s="28">
        <v>0.57362063711465305</v>
      </c>
      <c r="AA1324" s="28">
        <v>99</v>
      </c>
      <c r="AB1324" s="23">
        <v>17176.3576423341</v>
      </c>
      <c r="AC1324" s="23">
        <v>13.8517796084056</v>
      </c>
      <c r="AD1324" s="28" t="str">
        <f>IF(AE1324=W1324,$E$2,IF(AE1324=X1324,$F$2,IF(AE1324=Y1324,$G$2,IF(AE1324=Z1324,$H$2,IF(AE1324=AA1324,$I$2,0)))))</f>
        <v>SA_Diesel</v>
      </c>
      <c r="AE1324" s="29">
        <f t="shared" si="41"/>
        <v>0.284416780973961</v>
      </c>
    </row>
    <row r="1325" spans="1:31" x14ac:dyDescent="0.25">
      <c r="A1325">
        <v>1</v>
      </c>
      <c r="B1325" s="15">
        <v>18866</v>
      </c>
      <c r="C1325" s="15">
        <v>-67.182159029999994</v>
      </c>
      <c r="D1325" s="15">
        <v>-16.145565529999999</v>
      </c>
      <c r="E1325">
        <v>99</v>
      </c>
      <c r="F1325">
        <v>99</v>
      </c>
      <c r="G1325">
        <v>0.53255464742602199</v>
      </c>
      <c r="H1325">
        <v>0.53226438864904002</v>
      </c>
      <c r="I1325">
        <v>99</v>
      </c>
      <c r="J1325">
        <v>72776.424508153097</v>
      </c>
      <c r="K1325">
        <v>12.5910769045247</v>
      </c>
      <c r="L1325" s="28" t="str">
        <f>IF(M1325=E1325,$E$2,IF(M1325=F1325,$F$2,IF(M1325=G1325,$G$2,IF(M1325=H1325,$H$2,IF(M1325=I1325,$I$2,0)))))</f>
        <v>SA_PV</v>
      </c>
      <c r="M1325" s="29">
        <f>MIN(E1325:I1325)</f>
        <v>0.53226438864904002</v>
      </c>
      <c r="N1325">
        <v>99</v>
      </c>
      <c r="O1325">
        <v>99</v>
      </c>
      <c r="P1325">
        <v>0.39033746036260603</v>
      </c>
      <c r="Q1325">
        <v>0.53226438864904002</v>
      </c>
      <c r="R1325">
        <v>99</v>
      </c>
      <c r="S1325">
        <v>11658.473765263199</v>
      </c>
      <c r="T1325">
        <v>9.4019123570636296</v>
      </c>
      <c r="U1325" s="28" t="str">
        <f>IF(V1325=N1325,$E$2,IF(V1325=O1325,$F$2,IF(V1325=P1325,$G$2,IF(V1325=Q1325,$H$2,IF(V1325=R1325,$I$2,0)))))</f>
        <v>SA_Diesel</v>
      </c>
      <c r="V1325" s="29">
        <f t="shared" si="40"/>
        <v>0.39033746036260603</v>
      </c>
      <c r="W1325" s="27">
        <v>99</v>
      </c>
      <c r="X1325">
        <v>99</v>
      </c>
      <c r="Y1325" s="28">
        <v>0.205981847502622</v>
      </c>
      <c r="Z1325" s="28">
        <v>0.53226438864904002</v>
      </c>
      <c r="AA1325" s="28">
        <v>99</v>
      </c>
      <c r="AB1325" s="23">
        <v>11658.473765263199</v>
      </c>
      <c r="AC1325" s="23">
        <v>9.4019123570636296</v>
      </c>
      <c r="AD1325" s="28" t="str">
        <f>IF(AE1325=W1325,$E$2,IF(AE1325=X1325,$F$2,IF(AE1325=Y1325,$G$2,IF(AE1325=Z1325,$H$2,IF(AE1325=AA1325,$I$2,0)))))</f>
        <v>SA_Diesel</v>
      </c>
      <c r="AE1325" s="29">
        <f t="shared" si="41"/>
        <v>0.205981847502622</v>
      </c>
    </row>
    <row r="1326" spans="1:31" x14ac:dyDescent="0.25">
      <c r="A1326">
        <v>1</v>
      </c>
      <c r="B1326" s="15">
        <v>18868</v>
      </c>
      <c r="C1326" s="15">
        <v>-67.199795480000006</v>
      </c>
      <c r="D1326" s="15">
        <v>-15.83982572</v>
      </c>
      <c r="E1326">
        <v>99</v>
      </c>
      <c r="F1326">
        <v>99</v>
      </c>
      <c r="G1326">
        <v>0.72026218051982405</v>
      </c>
      <c r="H1326">
        <v>0.48951262371478099</v>
      </c>
      <c r="I1326">
        <v>99</v>
      </c>
      <c r="J1326">
        <v>101464.092897225</v>
      </c>
      <c r="K1326">
        <v>20.012641597085899</v>
      </c>
      <c r="L1326" s="28" t="str">
        <f>IF(M1326=E1326,$E$2,IF(M1326=F1326,$F$2,IF(M1326=G1326,$G$2,IF(M1326=H1326,$H$2,IF(M1326=I1326,$I$2,0)))))</f>
        <v>SA_PV</v>
      </c>
      <c r="M1326" s="29">
        <f>MIN(E1326:I1326)</f>
        <v>0.48951262371478099</v>
      </c>
      <c r="N1326">
        <v>99</v>
      </c>
      <c r="O1326">
        <v>99</v>
      </c>
      <c r="P1326">
        <v>0.51469370103724899</v>
      </c>
      <c r="Q1326">
        <v>0.48951262371478099</v>
      </c>
      <c r="R1326">
        <v>99</v>
      </c>
      <c r="S1326">
        <v>101464.092897225</v>
      </c>
      <c r="T1326">
        <v>20.012641597085899</v>
      </c>
      <c r="U1326" s="28" t="str">
        <f>IF(V1326=N1326,$E$2,IF(V1326=O1326,$F$2,IF(V1326=P1326,$G$2,IF(V1326=Q1326,$H$2,IF(V1326=R1326,$I$2,0)))))</f>
        <v>SA_PV</v>
      </c>
      <c r="V1326" s="29">
        <f t="shared" si="40"/>
        <v>0.48951262371478099</v>
      </c>
      <c r="W1326" s="27">
        <v>99</v>
      </c>
      <c r="X1326">
        <v>99</v>
      </c>
      <c r="Y1326" s="28">
        <v>0.248216042448727</v>
      </c>
      <c r="Z1326" s="28">
        <v>0.48951262371478099</v>
      </c>
      <c r="AA1326" s="28">
        <v>99</v>
      </c>
      <c r="AB1326" s="23">
        <v>17673.675481716</v>
      </c>
      <c r="AC1326" s="23">
        <v>14.2528388579794</v>
      </c>
      <c r="AD1326" s="28" t="str">
        <f>IF(AE1326=W1326,$E$2,IF(AE1326=X1326,$F$2,IF(AE1326=Y1326,$G$2,IF(AE1326=Z1326,$H$2,IF(AE1326=AA1326,$I$2,0)))))</f>
        <v>SA_Diesel</v>
      </c>
      <c r="AE1326" s="29">
        <f t="shared" si="41"/>
        <v>0.248216042448727</v>
      </c>
    </row>
    <row r="1327" spans="1:31" x14ac:dyDescent="0.25">
      <c r="A1327">
        <v>1</v>
      </c>
      <c r="B1327" s="15">
        <v>18870</v>
      </c>
      <c r="C1327" s="15">
        <v>-67.285104950000004</v>
      </c>
      <c r="D1327" s="15">
        <v>-15.870198459999999</v>
      </c>
      <c r="E1327">
        <v>99</v>
      </c>
      <c r="F1327">
        <v>99</v>
      </c>
      <c r="G1327">
        <v>0.53255464742602199</v>
      </c>
      <c r="H1327">
        <v>0.50858835545426595</v>
      </c>
      <c r="I1327">
        <v>99</v>
      </c>
      <c r="J1327">
        <v>115036.919950752</v>
      </c>
      <c r="K1327">
        <v>22.689727800937401</v>
      </c>
      <c r="L1327" s="28" t="str">
        <f>IF(M1327=E1327,$E$2,IF(M1327=F1327,$F$2,IF(M1327=G1327,$G$2,IF(M1327=H1327,$H$2,IF(M1327=I1327,$I$2,0)))))</f>
        <v>SA_PV</v>
      </c>
      <c r="M1327" s="29">
        <f>MIN(E1327:I1327)</f>
        <v>0.50858835545426595</v>
      </c>
      <c r="N1327">
        <v>99</v>
      </c>
      <c r="O1327">
        <v>99</v>
      </c>
      <c r="P1327">
        <v>0.39033746036260603</v>
      </c>
      <c r="Q1327">
        <v>0.50858835545426595</v>
      </c>
      <c r="R1327">
        <v>99</v>
      </c>
      <c r="S1327">
        <v>19286.3137715255</v>
      </c>
      <c r="T1327">
        <v>15.553342180259</v>
      </c>
      <c r="U1327" s="28" t="str">
        <f>IF(V1327=N1327,$E$2,IF(V1327=O1327,$F$2,IF(V1327=P1327,$G$2,IF(V1327=Q1327,$H$2,IF(V1327=R1327,$I$2,0)))))</f>
        <v>SA_Diesel</v>
      </c>
      <c r="V1327" s="29">
        <f t="shared" si="40"/>
        <v>0.39033746036260603</v>
      </c>
      <c r="W1327" s="27">
        <v>99</v>
      </c>
      <c r="X1327">
        <v>99</v>
      </c>
      <c r="Y1327" s="28">
        <v>0.205981847502622</v>
      </c>
      <c r="Z1327" s="28">
        <v>0.50858835545426595</v>
      </c>
      <c r="AA1327" s="28">
        <v>99</v>
      </c>
      <c r="AB1327" s="23">
        <v>19286.3137715255</v>
      </c>
      <c r="AC1327" s="23">
        <v>15.553342180259</v>
      </c>
      <c r="AD1327" s="28" t="str">
        <f>IF(AE1327=W1327,$E$2,IF(AE1327=X1327,$F$2,IF(AE1327=Y1327,$G$2,IF(AE1327=Z1327,$H$2,IF(AE1327=AA1327,$I$2,0)))))</f>
        <v>SA_Diesel</v>
      </c>
      <c r="AE1327" s="29">
        <f t="shared" si="41"/>
        <v>0.205981847502622</v>
      </c>
    </row>
    <row r="1328" spans="1:31" x14ac:dyDescent="0.25">
      <c r="A1328">
        <v>1</v>
      </c>
      <c r="B1328" s="15">
        <v>18881</v>
      </c>
      <c r="C1328" s="15">
        <v>-67.132991570000002</v>
      </c>
      <c r="D1328" s="15">
        <v>-16.057658119999999</v>
      </c>
      <c r="E1328">
        <v>99</v>
      </c>
      <c r="F1328">
        <v>99</v>
      </c>
      <c r="G1328">
        <v>0.63981609490819502</v>
      </c>
      <c r="H1328">
        <v>0.55327482504308101</v>
      </c>
      <c r="I1328">
        <v>99</v>
      </c>
      <c r="J1328">
        <v>74483.452535926001</v>
      </c>
      <c r="K1328">
        <v>12.8864104733436</v>
      </c>
      <c r="L1328" s="28" t="str">
        <f>IF(M1328=E1328,$E$2,IF(M1328=F1328,$F$2,IF(M1328=G1328,$G$2,IF(M1328=H1328,$H$2,IF(M1328=I1328,$I$2,0)))))</f>
        <v>SA_PV</v>
      </c>
      <c r="M1328" s="29">
        <f>MIN(E1328:I1328)</f>
        <v>0.55327482504308101</v>
      </c>
      <c r="N1328">
        <v>99</v>
      </c>
      <c r="O1328">
        <v>99</v>
      </c>
      <c r="P1328">
        <v>0.46139816931954503</v>
      </c>
      <c r="Q1328">
        <v>0.55327482504308101</v>
      </c>
      <c r="R1328">
        <v>99</v>
      </c>
      <c r="S1328">
        <v>11478.821040279699</v>
      </c>
      <c r="T1328">
        <v>9.2570324003032702</v>
      </c>
      <c r="U1328" s="28" t="str">
        <f>IF(V1328=N1328,$E$2,IF(V1328=O1328,$F$2,IF(V1328=P1328,$G$2,IF(V1328=Q1328,$H$2,IF(V1328=R1328,$I$2,0)))))</f>
        <v>SA_Diesel</v>
      </c>
      <c r="V1328" s="29">
        <f t="shared" si="40"/>
        <v>0.46139816931954503</v>
      </c>
      <c r="W1328" s="27">
        <v>99</v>
      </c>
      <c r="X1328">
        <v>99</v>
      </c>
      <c r="Y1328" s="28">
        <v>0.23011567318611101</v>
      </c>
      <c r="Z1328" s="28">
        <v>0.55327482504308101</v>
      </c>
      <c r="AA1328" s="28">
        <v>99</v>
      </c>
      <c r="AB1328" s="23">
        <v>11478.821040279699</v>
      </c>
      <c r="AC1328" s="23">
        <v>9.2570324003032702</v>
      </c>
      <c r="AD1328" s="28" t="str">
        <f>IF(AE1328=W1328,$E$2,IF(AE1328=X1328,$F$2,IF(AE1328=Y1328,$G$2,IF(AE1328=Z1328,$H$2,IF(AE1328=AA1328,$I$2,0)))))</f>
        <v>SA_Diesel</v>
      </c>
      <c r="AE1328" s="29">
        <f t="shared" si="41"/>
        <v>0.23011567318611101</v>
      </c>
    </row>
    <row r="1329" spans="1:31" x14ac:dyDescent="0.25">
      <c r="A1329">
        <v>1</v>
      </c>
      <c r="B1329" s="15">
        <v>18891</v>
      </c>
      <c r="C1329" s="15">
        <v>-67.364060839999993</v>
      </c>
      <c r="D1329" s="15">
        <v>-16.285394719999999</v>
      </c>
      <c r="E1329">
        <v>99</v>
      </c>
      <c r="F1329">
        <v>99</v>
      </c>
      <c r="G1329">
        <v>1.0956772467074201</v>
      </c>
      <c r="H1329">
        <v>0.483101011900749</v>
      </c>
      <c r="I1329">
        <v>0.35032769033392103</v>
      </c>
      <c r="J1329">
        <v>183196.28881704999</v>
      </c>
      <c r="K1329">
        <v>22.8404409799627</v>
      </c>
      <c r="L1329" s="28" t="str">
        <f>IF(M1329=E1329,$E$2,IF(M1329=F1329,$F$2,IF(M1329=G1329,$G$2,IF(M1329=H1329,$H$2,IF(M1329=I1329,$I$2,0)))))</f>
        <v>Grid_extension</v>
      </c>
      <c r="M1329" s="29">
        <f>MIN(E1329:I1329)</f>
        <v>0.35032769033392103</v>
      </c>
      <c r="N1329">
        <v>99</v>
      </c>
      <c r="O1329">
        <v>99</v>
      </c>
      <c r="P1329">
        <v>0.76340618238653701</v>
      </c>
      <c r="Q1329">
        <v>0.483101011900749</v>
      </c>
      <c r="R1329">
        <v>0.35032769033392103</v>
      </c>
      <c r="S1329">
        <v>183196.28881704999</v>
      </c>
      <c r="T1329">
        <v>22.8404409799627</v>
      </c>
      <c r="U1329" s="28" t="str">
        <f>IF(V1329=N1329,$E$2,IF(V1329=O1329,$F$2,IF(V1329=P1329,$G$2,IF(V1329=Q1329,$H$2,IF(V1329=R1329,$I$2,0)))))</f>
        <v>Grid_extension</v>
      </c>
      <c r="V1329" s="29">
        <f t="shared" si="40"/>
        <v>0.35032769033392103</v>
      </c>
      <c r="W1329" s="27">
        <v>99</v>
      </c>
      <c r="X1329">
        <v>99</v>
      </c>
      <c r="Y1329" s="28">
        <v>0.33268443234093797</v>
      </c>
      <c r="Z1329" s="28">
        <v>0.483101011900749</v>
      </c>
      <c r="AA1329" s="28">
        <v>99</v>
      </c>
      <c r="AB1329" s="23">
        <v>126578.359769492</v>
      </c>
      <c r="AC1329" s="23">
        <v>29.721208661100199</v>
      </c>
      <c r="AD1329" s="28" t="str">
        <f>IF(AE1329=W1329,$E$2,IF(AE1329=X1329,$F$2,IF(AE1329=Y1329,$G$2,IF(AE1329=Z1329,$H$2,IF(AE1329=AA1329,$I$2,0)))))</f>
        <v>SA_Diesel</v>
      </c>
      <c r="AE1329" s="29">
        <f t="shared" si="41"/>
        <v>0.33268443234093797</v>
      </c>
    </row>
    <row r="1330" spans="1:31" x14ac:dyDescent="0.25">
      <c r="A1330">
        <v>1</v>
      </c>
      <c r="B1330" s="15">
        <v>18895</v>
      </c>
      <c r="C1330" s="15">
        <v>-67.195667659999998</v>
      </c>
      <c r="D1330" s="15">
        <v>-16.15732646</v>
      </c>
      <c r="E1330">
        <v>99</v>
      </c>
      <c r="F1330">
        <v>99</v>
      </c>
      <c r="G1330">
        <v>0.53255464742602199</v>
      </c>
      <c r="H1330">
        <v>0.47873892601451201</v>
      </c>
      <c r="I1330">
        <v>99</v>
      </c>
      <c r="J1330">
        <v>74143.435264126296</v>
      </c>
      <c r="K1330">
        <v>14.623951728624499</v>
      </c>
      <c r="L1330" s="28" t="str">
        <f>IF(M1330=E1330,$E$2,IF(M1330=F1330,$F$2,IF(M1330=G1330,$G$2,IF(M1330=H1330,$H$2,IF(M1330=I1330,$I$2,0)))))</f>
        <v>SA_PV</v>
      </c>
      <c r="M1330" s="29">
        <f>MIN(E1330:I1330)</f>
        <v>0.47873892601451201</v>
      </c>
      <c r="N1330">
        <v>99</v>
      </c>
      <c r="O1330">
        <v>99</v>
      </c>
      <c r="P1330">
        <v>0.39033746036260603</v>
      </c>
      <c r="Q1330">
        <v>0.47873892601451201</v>
      </c>
      <c r="R1330">
        <v>99</v>
      </c>
      <c r="S1330">
        <v>13205.424249575701</v>
      </c>
      <c r="T1330">
        <v>10.649442108132501</v>
      </c>
      <c r="U1330" s="28" t="str">
        <f>IF(V1330=N1330,$E$2,IF(V1330=O1330,$F$2,IF(V1330=P1330,$G$2,IF(V1330=Q1330,$H$2,IF(V1330=R1330,$I$2,0)))))</f>
        <v>SA_Diesel</v>
      </c>
      <c r="V1330" s="29">
        <f t="shared" si="40"/>
        <v>0.39033746036260603</v>
      </c>
      <c r="W1330" s="27">
        <v>99</v>
      </c>
      <c r="X1330">
        <v>99</v>
      </c>
      <c r="Y1330" s="28">
        <v>0.205981847502622</v>
      </c>
      <c r="Z1330" s="28">
        <v>0.47873892601451201</v>
      </c>
      <c r="AA1330" s="28">
        <v>99</v>
      </c>
      <c r="AB1330" s="23">
        <v>13205.424249575701</v>
      </c>
      <c r="AC1330" s="23">
        <v>10.649442108132501</v>
      </c>
      <c r="AD1330" s="28" t="str">
        <f>IF(AE1330=W1330,$E$2,IF(AE1330=X1330,$F$2,IF(AE1330=Y1330,$G$2,IF(AE1330=Z1330,$H$2,IF(AE1330=AA1330,$I$2,0)))))</f>
        <v>SA_Diesel</v>
      </c>
      <c r="AE1330" s="29">
        <f t="shared" si="41"/>
        <v>0.205981847502622</v>
      </c>
    </row>
    <row r="1331" spans="1:31" x14ac:dyDescent="0.25">
      <c r="A1331">
        <v>1</v>
      </c>
      <c r="B1331" s="15">
        <v>18896</v>
      </c>
      <c r="C1331" s="15">
        <v>-67.181415610000002</v>
      </c>
      <c r="D1331" s="15">
        <v>-16.106033660000001</v>
      </c>
      <c r="E1331">
        <v>99</v>
      </c>
      <c r="F1331">
        <v>99</v>
      </c>
      <c r="G1331">
        <v>0.559370009296565</v>
      </c>
      <c r="H1331">
        <v>0.47181611618337899</v>
      </c>
      <c r="I1331">
        <v>99</v>
      </c>
      <c r="J1331">
        <v>76523.766403101501</v>
      </c>
      <c r="K1331">
        <v>15.093445049921399</v>
      </c>
      <c r="L1331" s="28" t="str">
        <f>IF(M1331=E1331,$E$2,IF(M1331=F1331,$F$2,IF(M1331=G1331,$G$2,IF(M1331=H1331,$H$2,IF(M1331=I1331,$I$2,0)))))</f>
        <v>SA_PV</v>
      </c>
      <c r="M1331" s="29">
        <f>MIN(E1331:I1331)</f>
        <v>0.47181611618337899</v>
      </c>
      <c r="N1331">
        <v>99</v>
      </c>
      <c r="O1331">
        <v>99</v>
      </c>
      <c r="P1331">
        <v>0.40810263760184101</v>
      </c>
      <c r="Q1331">
        <v>0.47181611618337899</v>
      </c>
      <c r="R1331">
        <v>99</v>
      </c>
      <c r="S1331">
        <v>13829.356151255601</v>
      </c>
      <c r="T1331">
        <v>11.1526085752432</v>
      </c>
      <c r="U1331" s="28" t="str">
        <f>IF(V1331=N1331,$E$2,IF(V1331=O1331,$F$2,IF(V1331=P1331,$G$2,IF(V1331=Q1331,$H$2,IF(V1331=R1331,$I$2,0)))))</f>
        <v>SA_Diesel</v>
      </c>
      <c r="V1331" s="29">
        <f t="shared" si="40"/>
        <v>0.40810263760184101</v>
      </c>
      <c r="W1331" s="27">
        <v>99</v>
      </c>
      <c r="X1331">
        <v>99</v>
      </c>
      <c r="Y1331" s="28">
        <v>0.21201530392349399</v>
      </c>
      <c r="Z1331" s="28">
        <v>0.47181611618337899</v>
      </c>
      <c r="AA1331" s="28">
        <v>99</v>
      </c>
      <c r="AB1331" s="23">
        <v>13829.356151255601</v>
      </c>
      <c r="AC1331" s="23">
        <v>11.1526085752432</v>
      </c>
      <c r="AD1331" s="28" t="str">
        <f>IF(AE1331=W1331,$E$2,IF(AE1331=X1331,$F$2,IF(AE1331=Y1331,$G$2,IF(AE1331=Z1331,$H$2,IF(AE1331=AA1331,$I$2,0)))))</f>
        <v>SA_Diesel</v>
      </c>
      <c r="AE1331" s="29">
        <f t="shared" si="41"/>
        <v>0.21201530392349399</v>
      </c>
    </row>
    <row r="1332" spans="1:31" x14ac:dyDescent="0.25">
      <c r="A1332">
        <v>1</v>
      </c>
      <c r="B1332" s="15">
        <v>18898</v>
      </c>
      <c r="C1332" s="15">
        <v>-67.095489939999993</v>
      </c>
      <c r="D1332" s="15">
        <v>-15.991214660000001</v>
      </c>
      <c r="E1332">
        <v>99</v>
      </c>
      <c r="F1332">
        <v>99</v>
      </c>
      <c r="G1332">
        <v>0.74707754239036706</v>
      </c>
      <c r="H1332">
        <v>0.49092903755654899</v>
      </c>
      <c r="I1332">
        <v>99</v>
      </c>
      <c r="J1332">
        <v>113998.636481496</v>
      </c>
      <c r="K1332">
        <v>22.484938162030801</v>
      </c>
      <c r="L1332" s="28" t="str">
        <f>IF(M1332=E1332,$E$2,IF(M1332=F1332,$F$2,IF(M1332=G1332,$G$2,IF(M1332=H1332,$H$2,IF(M1332=I1332,$I$2,0)))))</f>
        <v>SA_PV</v>
      </c>
      <c r="M1332" s="29">
        <f>MIN(E1332:I1332)</f>
        <v>0.49092903755654899</v>
      </c>
      <c r="N1332">
        <v>99</v>
      </c>
      <c r="O1332">
        <v>99</v>
      </c>
      <c r="P1332">
        <v>0.53245887827648397</v>
      </c>
      <c r="Q1332">
        <v>0.49092903755654899</v>
      </c>
      <c r="R1332">
        <v>99</v>
      </c>
      <c r="S1332">
        <v>113998.636481496</v>
      </c>
      <c r="T1332">
        <v>22.484938162030801</v>
      </c>
      <c r="U1332" s="28" t="str">
        <f>IF(V1332=N1332,$E$2,IF(V1332=O1332,$F$2,IF(V1332=P1332,$G$2,IF(V1332=Q1332,$H$2,IF(V1332=R1332,$I$2,0)))))</f>
        <v>SA_PV</v>
      </c>
      <c r="V1332" s="29">
        <f t="shared" si="40"/>
        <v>0.49092903755654899</v>
      </c>
      <c r="W1332" s="27">
        <v>99</v>
      </c>
      <c r="X1332">
        <v>99</v>
      </c>
      <c r="Y1332" s="28">
        <v>0.25424949886960002</v>
      </c>
      <c r="Z1332" s="28">
        <v>0.49092903755654899</v>
      </c>
      <c r="AA1332" s="28">
        <v>99</v>
      </c>
      <c r="AB1332" s="23">
        <v>19799.7328966069</v>
      </c>
      <c r="AC1332" s="23">
        <v>15.967386223557201</v>
      </c>
      <c r="AD1332" s="28" t="str">
        <f>IF(AE1332=W1332,$E$2,IF(AE1332=X1332,$F$2,IF(AE1332=Y1332,$G$2,IF(AE1332=Z1332,$H$2,IF(AE1332=AA1332,$I$2,0)))))</f>
        <v>SA_Diesel</v>
      </c>
      <c r="AE1332" s="29">
        <f t="shared" si="41"/>
        <v>0.25424949886960002</v>
      </c>
    </row>
    <row r="1333" spans="1:31" x14ac:dyDescent="0.25">
      <c r="A1333">
        <v>1</v>
      </c>
      <c r="B1333" s="15">
        <v>18908</v>
      </c>
      <c r="C1333" s="15">
        <v>-67.246752709999996</v>
      </c>
      <c r="D1333" s="15">
        <v>-16.087980259999998</v>
      </c>
      <c r="E1333">
        <v>99</v>
      </c>
      <c r="F1333">
        <v>99</v>
      </c>
      <c r="G1333">
        <v>0.82752362800199597</v>
      </c>
      <c r="H1333">
        <v>0.534883591990994</v>
      </c>
      <c r="I1333">
        <v>99</v>
      </c>
      <c r="J1333">
        <v>91294.823885290796</v>
      </c>
      <c r="K1333">
        <v>18.0068686164281</v>
      </c>
      <c r="L1333" s="28" t="str">
        <f>IF(M1333=E1333,$E$2,IF(M1333=F1333,$F$2,IF(M1333=G1333,$G$2,IF(M1333=H1333,$H$2,IF(M1333=I1333,$I$2,0)))))</f>
        <v>SA_PV</v>
      </c>
      <c r="M1333" s="29">
        <f>MIN(E1333:I1333)</f>
        <v>0.534883591990994</v>
      </c>
      <c r="N1333">
        <v>99</v>
      </c>
      <c r="O1333">
        <v>99</v>
      </c>
      <c r="P1333">
        <v>0.58575440999418904</v>
      </c>
      <c r="Q1333">
        <v>0.534883591990994</v>
      </c>
      <c r="R1333">
        <v>99</v>
      </c>
      <c r="S1333">
        <v>91294.823885290796</v>
      </c>
      <c r="T1333">
        <v>18.0068686164281</v>
      </c>
      <c r="U1333" s="28" t="str">
        <f>IF(V1333=N1333,$E$2,IF(V1333=O1333,$F$2,IF(V1333=P1333,$G$2,IF(V1333=Q1333,$H$2,IF(V1333=R1333,$I$2,0)))))</f>
        <v>SA_PV</v>
      </c>
      <c r="V1333" s="29">
        <f t="shared" si="40"/>
        <v>0.534883591990994</v>
      </c>
      <c r="W1333" s="27">
        <v>99</v>
      </c>
      <c r="X1333">
        <v>99</v>
      </c>
      <c r="Y1333" s="28">
        <v>0.27234986813221601</v>
      </c>
      <c r="Z1333" s="28">
        <v>0.534883591990994</v>
      </c>
      <c r="AA1333" s="28">
        <v>99</v>
      </c>
      <c r="AB1333" s="23">
        <v>14553.4270977911</v>
      </c>
      <c r="AC1333" s="23">
        <v>11.736531626981501</v>
      </c>
      <c r="AD1333" s="28" t="str">
        <f>IF(AE1333=W1333,$E$2,IF(AE1333=X1333,$F$2,IF(AE1333=Y1333,$G$2,IF(AE1333=Z1333,$H$2,IF(AE1333=AA1333,$I$2,0)))))</f>
        <v>SA_Diesel</v>
      </c>
      <c r="AE1333" s="29">
        <f t="shared" si="41"/>
        <v>0.27234986813221601</v>
      </c>
    </row>
    <row r="1334" spans="1:31" x14ac:dyDescent="0.25">
      <c r="A1334">
        <v>1</v>
      </c>
      <c r="B1334" s="15">
        <v>18909</v>
      </c>
      <c r="C1334" s="15">
        <v>-67.198740330000007</v>
      </c>
      <c r="D1334" s="15">
        <v>-16.114020190000002</v>
      </c>
      <c r="E1334">
        <v>99</v>
      </c>
      <c r="F1334">
        <v>99</v>
      </c>
      <c r="G1334">
        <v>0.66663145677873803</v>
      </c>
      <c r="H1334">
        <v>0.53908829106761702</v>
      </c>
      <c r="I1334">
        <v>99</v>
      </c>
      <c r="J1334">
        <v>113131.02383996799</v>
      </c>
      <c r="K1334">
        <v>19.572841494804202</v>
      </c>
      <c r="L1334" s="28" t="str">
        <f>IF(M1334=E1334,$E$2,IF(M1334=F1334,$F$2,IF(M1334=G1334,$G$2,IF(M1334=H1334,$H$2,IF(M1334=I1334,$I$2,0)))))</f>
        <v>SA_PV</v>
      </c>
      <c r="M1334" s="29">
        <f>MIN(E1334:I1334)</f>
        <v>0.53908829106761702</v>
      </c>
      <c r="N1334">
        <v>99</v>
      </c>
      <c r="O1334">
        <v>99</v>
      </c>
      <c r="P1334">
        <v>0.47916334655878001</v>
      </c>
      <c r="Q1334">
        <v>0.53908829106761702</v>
      </c>
      <c r="R1334">
        <v>99</v>
      </c>
      <c r="S1334">
        <v>17893.702549963102</v>
      </c>
      <c r="T1334">
        <v>14.430278482881601</v>
      </c>
      <c r="U1334" s="28" t="str">
        <f>IF(V1334=N1334,$E$2,IF(V1334=O1334,$F$2,IF(V1334=P1334,$G$2,IF(V1334=Q1334,$H$2,IF(V1334=R1334,$I$2,0)))))</f>
        <v>SA_Diesel</v>
      </c>
      <c r="V1334" s="29">
        <f t="shared" si="40"/>
        <v>0.47916334655878001</v>
      </c>
      <c r="W1334" s="27">
        <v>99</v>
      </c>
      <c r="X1334">
        <v>99</v>
      </c>
      <c r="Y1334" s="28">
        <v>0.236149129606983</v>
      </c>
      <c r="Z1334" s="28">
        <v>0.53908829106761702</v>
      </c>
      <c r="AA1334" s="28">
        <v>99</v>
      </c>
      <c r="AB1334" s="23">
        <v>17893.702549963102</v>
      </c>
      <c r="AC1334" s="23">
        <v>14.430278482881601</v>
      </c>
      <c r="AD1334" s="28" t="str">
        <f>IF(AE1334=W1334,$E$2,IF(AE1334=X1334,$F$2,IF(AE1334=Y1334,$G$2,IF(AE1334=Z1334,$H$2,IF(AE1334=AA1334,$I$2,0)))))</f>
        <v>SA_Diesel</v>
      </c>
      <c r="AE1334" s="29">
        <f t="shared" si="41"/>
        <v>0.236149129606983</v>
      </c>
    </row>
    <row r="1335" spans="1:31" x14ac:dyDescent="0.25">
      <c r="A1335">
        <v>1</v>
      </c>
      <c r="B1335" s="15">
        <v>18910</v>
      </c>
      <c r="C1335" s="15">
        <v>-67.350413070000002</v>
      </c>
      <c r="D1335" s="15">
        <v>-16.281877219999998</v>
      </c>
      <c r="E1335">
        <v>99</v>
      </c>
      <c r="F1335">
        <v>99</v>
      </c>
      <c r="G1335">
        <v>1.04204652296634</v>
      </c>
      <c r="H1335">
        <v>0.48838536378682501</v>
      </c>
      <c r="I1335">
        <v>0.37161457134042503</v>
      </c>
      <c r="J1335">
        <v>197904.13703910401</v>
      </c>
      <c r="K1335">
        <v>22.988864493719401</v>
      </c>
      <c r="L1335" s="28" t="str">
        <f>IF(M1335=E1335,$E$2,IF(M1335=F1335,$F$2,IF(M1335=G1335,$G$2,IF(M1335=H1335,$H$2,IF(M1335=I1335,$I$2,0)))))</f>
        <v>Grid_extension</v>
      </c>
      <c r="M1335" s="29">
        <f>MIN(E1335:I1335)</f>
        <v>0.37161457134042503</v>
      </c>
      <c r="N1335">
        <v>99</v>
      </c>
      <c r="O1335">
        <v>99</v>
      </c>
      <c r="P1335">
        <v>0.72787582790806704</v>
      </c>
      <c r="Q1335">
        <v>0.48838536378682501</v>
      </c>
      <c r="R1335">
        <v>0.37161457134042503</v>
      </c>
      <c r="S1335">
        <v>197904.13703910401</v>
      </c>
      <c r="T1335">
        <v>22.988864493719401</v>
      </c>
      <c r="U1335" s="28" t="str">
        <f>IF(V1335=N1335,$E$2,IF(V1335=O1335,$F$2,IF(V1335=P1335,$G$2,IF(V1335=Q1335,$H$2,IF(V1335=R1335,$I$2,0)))))</f>
        <v>Grid_extension</v>
      </c>
      <c r="V1335" s="29">
        <f t="shared" si="40"/>
        <v>0.37161457134042503</v>
      </c>
      <c r="W1335" s="27">
        <v>99</v>
      </c>
      <c r="X1335">
        <v>99</v>
      </c>
      <c r="Y1335" s="28">
        <v>0.32061751949919398</v>
      </c>
      <c r="Z1335" s="28">
        <v>0.48838536378682501</v>
      </c>
      <c r="AA1335" s="28">
        <v>99</v>
      </c>
      <c r="AB1335" s="23">
        <v>49335.1717907161</v>
      </c>
      <c r="AC1335" s="23">
        <v>39.786079261852301</v>
      </c>
      <c r="AD1335" s="28" t="str">
        <f>IF(AE1335=W1335,$E$2,IF(AE1335=X1335,$F$2,IF(AE1335=Y1335,$G$2,IF(AE1335=Z1335,$H$2,IF(AE1335=AA1335,$I$2,0)))))</f>
        <v>SA_Diesel</v>
      </c>
      <c r="AE1335" s="29">
        <f t="shared" si="41"/>
        <v>0.32061751949919398</v>
      </c>
    </row>
    <row r="1336" spans="1:31" x14ac:dyDescent="0.25">
      <c r="A1336">
        <v>1</v>
      </c>
      <c r="B1336" s="15">
        <v>18912</v>
      </c>
      <c r="C1336" s="15">
        <v>-67.248677909999998</v>
      </c>
      <c r="D1336" s="15">
        <v>-16.068743529999999</v>
      </c>
      <c r="E1336">
        <v>99</v>
      </c>
      <c r="F1336">
        <v>99</v>
      </c>
      <c r="G1336">
        <v>0.82752362800199597</v>
      </c>
      <c r="H1336">
        <v>0.59296406755077002</v>
      </c>
      <c r="I1336">
        <v>99</v>
      </c>
      <c r="J1336">
        <v>96270.523673876902</v>
      </c>
      <c r="K1336">
        <v>16.6557999435773</v>
      </c>
      <c r="L1336" s="28" t="str">
        <f>IF(M1336=E1336,$E$2,IF(M1336=F1336,$F$2,IF(M1336=G1336,$G$2,IF(M1336=H1336,$H$2,IF(M1336=I1336,$I$2,0)))))</f>
        <v>SA_PV</v>
      </c>
      <c r="M1336" s="29">
        <f>MIN(E1336:I1336)</f>
        <v>0.59296406755077002</v>
      </c>
      <c r="N1336">
        <v>99</v>
      </c>
      <c r="O1336">
        <v>99</v>
      </c>
      <c r="P1336">
        <v>0.58575440999418904</v>
      </c>
      <c r="Q1336">
        <v>0.59296406755077002</v>
      </c>
      <c r="R1336">
        <v>99</v>
      </c>
      <c r="S1336">
        <v>13843.418643392401</v>
      </c>
      <c r="T1336">
        <v>11.163949195058001</v>
      </c>
      <c r="U1336" s="28" t="str">
        <f>IF(V1336=N1336,$E$2,IF(V1336=O1336,$F$2,IF(V1336=P1336,$G$2,IF(V1336=Q1336,$H$2,IF(V1336=R1336,$I$2,0)))))</f>
        <v>SA_Diesel</v>
      </c>
      <c r="V1336" s="29">
        <f t="shared" si="40"/>
        <v>0.58575440999418904</v>
      </c>
      <c r="W1336" s="27">
        <v>99</v>
      </c>
      <c r="X1336">
        <v>99</v>
      </c>
      <c r="Y1336" s="28">
        <v>0.27234986813221601</v>
      </c>
      <c r="Z1336" s="28">
        <v>0.59296406755077002</v>
      </c>
      <c r="AA1336" s="28">
        <v>99</v>
      </c>
      <c r="AB1336" s="23">
        <v>13843.418643392401</v>
      </c>
      <c r="AC1336" s="23">
        <v>11.163949195058001</v>
      </c>
      <c r="AD1336" s="28" t="str">
        <f>IF(AE1336=W1336,$E$2,IF(AE1336=X1336,$F$2,IF(AE1336=Y1336,$G$2,IF(AE1336=Z1336,$H$2,IF(AE1336=AA1336,$I$2,0)))))</f>
        <v>SA_Diesel</v>
      </c>
      <c r="AE1336" s="29">
        <f t="shared" si="41"/>
        <v>0.27234986813221601</v>
      </c>
    </row>
    <row r="1337" spans="1:31" x14ac:dyDescent="0.25">
      <c r="A1337">
        <v>1</v>
      </c>
      <c r="B1337" s="15">
        <v>18913</v>
      </c>
      <c r="C1337" s="15">
        <v>-67.28760158</v>
      </c>
      <c r="D1337" s="15">
        <v>-15.850131810000001</v>
      </c>
      <c r="E1337">
        <v>99</v>
      </c>
      <c r="F1337">
        <v>99</v>
      </c>
      <c r="G1337">
        <v>0.53255464742602199</v>
      </c>
      <c r="H1337">
        <v>0.49930863855074498</v>
      </c>
      <c r="I1337">
        <v>99</v>
      </c>
      <c r="J1337">
        <v>79235.049039973499</v>
      </c>
      <c r="K1337">
        <v>15.628214800783701</v>
      </c>
      <c r="L1337" s="28" t="str">
        <f>IF(M1337=E1337,$E$2,IF(M1337=F1337,$F$2,IF(M1337=G1337,$G$2,IF(M1337=H1337,$H$2,IF(M1337=I1337,$I$2,0)))))</f>
        <v>SA_PV</v>
      </c>
      <c r="M1337" s="29">
        <f>MIN(E1337:I1337)</f>
        <v>0.49930863855074498</v>
      </c>
      <c r="N1337">
        <v>99</v>
      </c>
      <c r="O1337">
        <v>99</v>
      </c>
      <c r="P1337">
        <v>0.39033746036260603</v>
      </c>
      <c r="Q1337">
        <v>0.49930863855074498</v>
      </c>
      <c r="R1337">
        <v>99</v>
      </c>
      <c r="S1337">
        <v>13530.8988188602</v>
      </c>
      <c r="T1337">
        <v>10.911919293095099</v>
      </c>
      <c r="U1337" s="28" t="str">
        <f>IF(V1337=N1337,$E$2,IF(V1337=O1337,$F$2,IF(V1337=P1337,$G$2,IF(V1337=Q1337,$H$2,IF(V1337=R1337,$I$2,0)))))</f>
        <v>SA_Diesel</v>
      </c>
      <c r="V1337" s="29">
        <f t="shared" si="40"/>
        <v>0.39033746036260603</v>
      </c>
      <c r="W1337" s="27">
        <v>99</v>
      </c>
      <c r="X1337">
        <v>99</v>
      </c>
      <c r="Y1337" s="28">
        <v>0.205981847502622</v>
      </c>
      <c r="Z1337" s="28">
        <v>0.49930863855074498</v>
      </c>
      <c r="AA1337" s="28">
        <v>99</v>
      </c>
      <c r="AB1337" s="23">
        <v>13530.8988188602</v>
      </c>
      <c r="AC1337" s="23">
        <v>10.911919293095099</v>
      </c>
      <c r="AD1337" s="28" t="str">
        <f>IF(AE1337=W1337,$E$2,IF(AE1337=X1337,$F$2,IF(AE1337=Y1337,$G$2,IF(AE1337=Z1337,$H$2,IF(AE1337=AA1337,$I$2,0)))))</f>
        <v>SA_Diesel</v>
      </c>
      <c r="AE1337" s="29">
        <f t="shared" si="41"/>
        <v>0.205981847502622</v>
      </c>
    </row>
    <row r="1338" spans="1:31" x14ac:dyDescent="0.25">
      <c r="A1338">
        <v>1</v>
      </c>
      <c r="B1338" s="15">
        <v>18921</v>
      </c>
      <c r="C1338" s="15">
        <v>-67.233025699999999</v>
      </c>
      <c r="D1338" s="15">
        <v>-16.2238948</v>
      </c>
      <c r="E1338">
        <v>99</v>
      </c>
      <c r="F1338">
        <v>99</v>
      </c>
      <c r="G1338">
        <v>0.559370009296565</v>
      </c>
      <c r="H1338">
        <v>0.56359230429796403</v>
      </c>
      <c r="I1338">
        <v>99</v>
      </c>
      <c r="J1338">
        <v>15521.652614951399</v>
      </c>
      <c r="K1338">
        <v>12.517351795856101</v>
      </c>
      <c r="L1338" s="28" t="str">
        <f>IF(M1338=E1338,$E$2,IF(M1338=F1338,$F$2,IF(M1338=G1338,$G$2,IF(M1338=H1338,$H$2,IF(M1338=I1338,$I$2,0)))))</f>
        <v>SA_Diesel</v>
      </c>
      <c r="M1338" s="29">
        <f>MIN(E1338:I1338)</f>
        <v>0.559370009296565</v>
      </c>
      <c r="N1338">
        <v>99</v>
      </c>
      <c r="O1338">
        <v>99</v>
      </c>
      <c r="P1338">
        <v>0.40810263760184101</v>
      </c>
      <c r="Q1338">
        <v>0.56359230429796403</v>
      </c>
      <c r="R1338">
        <v>99</v>
      </c>
      <c r="S1338">
        <v>15521.652614951399</v>
      </c>
      <c r="T1338">
        <v>12.517351795856101</v>
      </c>
      <c r="U1338" s="28" t="str">
        <f>IF(V1338=N1338,$E$2,IF(V1338=O1338,$F$2,IF(V1338=P1338,$G$2,IF(V1338=Q1338,$H$2,IF(V1338=R1338,$I$2,0)))))</f>
        <v>SA_Diesel</v>
      </c>
      <c r="V1338" s="29">
        <f t="shared" si="40"/>
        <v>0.40810263760184101</v>
      </c>
      <c r="W1338" s="27">
        <v>99</v>
      </c>
      <c r="X1338">
        <v>99</v>
      </c>
      <c r="Y1338" s="28">
        <v>0.21201530392349399</v>
      </c>
      <c r="Z1338" s="28">
        <v>0.56359230429796403</v>
      </c>
      <c r="AA1338" s="28">
        <v>99</v>
      </c>
      <c r="AB1338" s="23">
        <v>15521.652614951399</v>
      </c>
      <c r="AC1338" s="23">
        <v>12.517351795856101</v>
      </c>
      <c r="AD1338" s="28" t="str">
        <f>IF(AE1338=W1338,$E$2,IF(AE1338=X1338,$F$2,IF(AE1338=Y1338,$G$2,IF(AE1338=Z1338,$H$2,IF(AE1338=AA1338,$I$2,0)))))</f>
        <v>SA_Diesel</v>
      </c>
      <c r="AE1338" s="29">
        <f t="shared" si="41"/>
        <v>0.21201530392349399</v>
      </c>
    </row>
    <row r="1339" spans="1:31" x14ac:dyDescent="0.25">
      <c r="A1339">
        <v>1</v>
      </c>
      <c r="B1339" s="15">
        <v>18927</v>
      </c>
      <c r="C1339" s="15">
        <v>-67.327421999999999</v>
      </c>
      <c r="D1339" s="15">
        <v>-16.279392269999999</v>
      </c>
      <c r="E1339">
        <v>99</v>
      </c>
      <c r="F1339">
        <v>99</v>
      </c>
      <c r="G1339">
        <v>0.96160043735471201</v>
      </c>
      <c r="H1339">
        <v>0.52618302185816401</v>
      </c>
      <c r="I1339">
        <v>99</v>
      </c>
      <c r="J1339">
        <v>68084.358253742801</v>
      </c>
      <c r="K1339">
        <v>11.7793007359416</v>
      </c>
      <c r="L1339" s="28" t="str">
        <f>IF(M1339=E1339,$E$2,IF(M1339=F1339,$F$2,IF(M1339=G1339,$G$2,IF(M1339=H1339,$H$2,IF(M1339=I1339,$I$2,0)))))</f>
        <v>SA_PV</v>
      </c>
      <c r="M1339" s="29">
        <f>MIN(E1339:I1339)</f>
        <v>0.52618302185816401</v>
      </c>
      <c r="N1339">
        <v>99</v>
      </c>
      <c r="O1339">
        <v>99</v>
      </c>
      <c r="P1339">
        <v>0.67458029619036297</v>
      </c>
      <c r="Q1339">
        <v>0.52618302185816401</v>
      </c>
      <c r="R1339">
        <v>99</v>
      </c>
      <c r="S1339">
        <v>68084.358253742801</v>
      </c>
      <c r="T1339">
        <v>11.7793007359416</v>
      </c>
      <c r="U1339" s="28" t="str">
        <f>IF(V1339=N1339,$E$2,IF(V1339=O1339,$F$2,IF(V1339=P1339,$G$2,IF(V1339=Q1339,$H$2,IF(V1339=R1339,$I$2,0)))))</f>
        <v>SA_PV</v>
      </c>
      <c r="V1339" s="29">
        <f t="shared" si="40"/>
        <v>0.52618302185816401</v>
      </c>
      <c r="W1339" s="27">
        <v>99</v>
      </c>
      <c r="X1339">
        <v>99</v>
      </c>
      <c r="Y1339" s="28">
        <v>0.30251715023657699</v>
      </c>
      <c r="Z1339" s="28">
        <v>0.52618302185816401</v>
      </c>
      <c r="AA1339" s="28">
        <v>99</v>
      </c>
      <c r="AB1339" s="23">
        <v>11032.880463237299</v>
      </c>
      <c r="AC1339" s="23">
        <v>8.8974060627372999</v>
      </c>
      <c r="AD1339" s="28" t="str">
        <f>IF(AE1339=W1339,$E$2,IF(AE1339=X1339,$F$2,IF(AE1339=Y1339,$G$2,IF(AE1339=Z1339,$H$2,IF(AE1339=AA1339,$I$2,0)))))</f>
        <v>SA_Diesel</v>
      </c>
      <c r="AE1339" s="29">
        <f t="shared" si="41"/>
        <v>0.30251715023657699</v>
      </c>
    </row>
    <row r="1340" spans="1:31" x14ac:dyDescent="0.25">
      <c r="A1340">
        <v>1</v>
      </c>
      <c r="B1340" s="15">
        <v>18929</v>
      </c>
      <c r="C1340" s="15">
        <v>-67.217005540000002</v>
      </c>
      <c r="D1340" s="15">
        <v>-15.989535</v>
      </c>
      <c r="E1340">
        <v>99</v>
      </c>
      <c r="F1340">
        <v>99</v>
      </c>
      <c r="G1340">
        <v>0.586185371167108</v>
      </c>
      <c r="H1340">
        <v>0.57023843996185497</v>
      </c>
      <c r="I1340">
        <v>99</v>
      </c>
      <c r="J1340">
        <v>164291.93704369201</v>
      </c>
      <c r="K1340">
        <v>28.424210561192499</v>
      </c>
      <c r="L1340" s="28" t="str">
        <f>IF(M1340=E1340,$E$2,IF(M1340=F1340,$F$2,IF(M1340=G1340,$G$2,IF(M1340=H1340,$H$2,IF(M1340=I1340,$I$2,0)))))</f>
        <v>SA_PV</v>
      </c>
      <c r="M1340" s="29">
        <f>MIN(E1340:I1340)</f>
        <v>0.57023843996185497</v>
      </c>
      <c r="N1340">
        <v>99</v>
      </c>
      <c r="O1340">
        <v>99</v>
      </c>
      <c r="P1340">
        <v>0.425867814841076</v>
      </c>
      <c r="Q1340">
        <v>0.57023843996185497</v>
      </c>
      <c r="R1340">
        <v>99</v>
      </c>
      <c r="S1340">
        <v>24566.209743842399</v>
      </c>
      <c r="T1340">
        <v>19.8112853884037</v>
      </c>
      <c r="U1340" s="28" t="str">
        <f>IF(V1340=N1340,$E$2,IF(V1340=O1340,$F$2,IF(V1340=P1340,$G$2,IF(V1340=Q1340,$H$2,IF(V1340=R1340,$I$2,0)))))</f>
        <v>SA_Diesel</v>
      </c>
      <c r="V1340" s="29">
        <f t="shared" si="40"/>
        <v>0.425867814841076</v>
      </c>
      <c r="W1340" s="27">
        <v>99</v>
      </c>
      <c r="X1340">
        <v>99</v>
      </c>
      <c r="Y1340" s="28">
        <v>0.21804876034436599</v>
      </c>
      <c r="Z1340" s="28">
        <v>0.57023843996185497</v>
      </c>
      <c r="AA1340" s="28">
        <v>99</v>
      </c>
      <c r="AB1340" s="23">
        <v>24566.209743842399</v>
      </c>
      <c r="AC1340" s="23">
        <v>19.8112853884037</v>
      </c>
      <c r="AD1340" s="28" t="str">
        <f>IF(AE1340=W1340,$E$2,IF(AE1340=X1340,$F$2,IF(AE1340=Y1340,$G$2,IF(AE1340=Z1340,$H$2,IF(AE1340=AA1340,$I$2,0)))))</f>
        <v>SA_Diesel</v>
      </c>
      <c r="AE1340" s="29">
        <f t="shared" si="41"/>
        <v>0.21804876034436599</v>
      </c>
    </row>
    <row r="1341" spans="1:31" x14ac:dyDescent="0.25">
      <c r="A1341">
        <v>1</v>
      </c>
      <c r="B1341" s="15">
        <v>18935</v>
      </c>
      <c r="C1341" s="15">
        <v>-67.433996059999998</v>
      </c>
      <c r="D1341" s="15">
        <v>-16.54317816</v>
      </c>
      <c r="E1341">
        <v>99</v>
      </c>
      <c r="F1341">
        <v>99</v>
      </c>
      <c r="G1341">
        <v>0.45210856181439302</v>
      </c>
      <c r="H1341">
        <v>0.43570897632137401</v>
      </c>
      <c r="I1341">
        <v>99</v>
      </c>
      <c r="J1341">
        <v>79119.740539959603</v>
      </c>
      <c r="K1341">
        <v>15.6054715068953</v>
      </c>
      <c r="L1341" s="28" t="str">
        <f>IF(M1341=E1341,$E$2,IF(M1341=F1341,$F$2,IF(M1341=G1341,$G$2,IF(M1341=H1341,$H$2,IF(M1341=I1341,$I$2,0)))))</f>
        <v>SA_PV</v>
      </c>
      <c r="M1341" s="29">
        <f>MIN(E1341:I1341)</f>
        <v>0.43570897632137401</v>
      </c>
      <c r="N1341">
        <v>99</v>
      </c>
      <c r="O1341">
        <v>99</v>
      </c>
      <c r="P1341">
        <v>0.33704192864490101</v>
      </c>
      <c r="Q1341">
        <v>0.43570897632137401</v>
      </c>
      <c r="R1341">
        <v>99</v>
      </c>
      <c r="S1341">
        <v>15483.414579354299</v>
      </c>
      <c r="T1341">
        <v>12.486514941339101</v>
      </c>
      <c r="U1341" s="28" t="str">
        <f>IF(V1341=N1341,$E$2,IF(V1341=O1341,$F$2,IF(V1341=P1341,$G$2,IF(V1341=Q1341,$H$2,IF(V1341=R1341,$I$2,0)))))</f>
        <v>SA_Diesel</v>
      </c>
      <c r="V1341" s="29">
        <f t="shared" si="40"/>
        <v>0.33704192864490101</v>
      </c>
      <c r="W1341" s="27">
        <v>99</v>
      </c>
      <c r="X1341">
        <v>99</v>
      </c>
      <c r="Y1341" s="28">
        <v>0.18788147824000501</v>
      </c>
      <c r="Z1341" s="28">
        <v>0.43570897632137401</v>
      </c>
      <c r="AA1341" s="28">
        <v>99</v>
      </c>
      <c r="AB1341" s="23">
        <v>15483.414579354299</v>
      </c>
      <c r="AC1341" s="23">
        <v>12.486514941339101</v>
      </c>
      <c r="AD1341" s="28" t="str">
        <f>IF(AE1341=W1341,$E$2,IF(AE1341=X1341,$F$2,IF(AE1341=Y1341,$G$2,IF(AE1341=Z1341,$H$2,IF(AE1341=AA1341,$I$2,0)))))</f>
        <v>SA_Diesel</v>
      </c>
      <c r="AE1341" s="29">
        <f t="shared" si="41"/>
        <v>0.18788147824000501</v>
      </c>
    </row>
    <row r="1342" spans="1:31" x14ac:dyDescent="0.25">
      <c r="A1342">
        <v>1</v>
      </c>
      <c r="B1342" s="15">
        <v>18936</v>
      </c>
      <c r="C1342" s="15">
        <v>-67.212102209999998</v>
      </c>
      <c r="D1342" s="15">
        <v>-16.106319620000001</v>
      </c>
      <c r="E1342">
        <v>99</v>
      </c>
      <c r="F1342">
        <v>99</v>
      </c>
      <c r="G1342">
        <v>0.74707754239036706</v>
      </c>
      <c r="H1342">
        <v>0.485589797880776</v>
      </c>
      <c r="I1342">
        <v>99</v>
      </c>
      <c r="J1342">
        <v>124285.463783652</v>
      </c>
      <c r="K1342">
        <v>24.51389818218</v>
      </c>
      <c r="L1342" s="28" t="str">
        <f>IF(M1342=E1342,$E$2,IF(M1342=F1342,$F$2,IF(M1342=G1342,$G$2,IF(M1342=H1342,$H$2,IF(M1342=I1342,$I$2,0)))))</f>
        <v>SA_PV</v>
      </c>
      <c r="M1342" s="29">
        <f>MIN(E1342:I1342)</f>
        <v>0.485589797880776</v>
      </c>
      <c r="N1342">
        <v>99</v>
      </c>
      <c r="O1342">
        <v>99</v>
      </c>
      <c r="P1342">
        <v>0.53245887827648397</v>
      </c>
      <c r="Q1342">
        <v>0.485589797880776</v>
      </c>
      <c r="R1342">
        <v>99</v>
      </c>
      <c r="S1342">
        <v>124285.463783652</v>
      </c>
      <c r="T1342">
        <v>24.51389818218</v>
      </c>
      <c r="U1342" s="28" t="str">
        <f>IF(V1342=N1342,$E$2,IF(V1342=O1342,$F$2,IF(V1342=P1342,$G$2,IF(V1342=Q1342,$H$2,IF(V1342=R1342,$I$2,0)))))</f>
        <v>SA_PV</v>
      </c>
      <c r="V1342" s="29">
        <f t="shared" si="40"/>
        <v>0.485589797880776</v>
      </c>
      <c r="W1342" s="27">
        <v>99</v>
      </c>
      <c r="X1342">
        <v>99</v>
      </c>
      <c r="Y1342" s="28">
        <v>0.25424949886959902</v>
      </c>
      <c r="Z1342" s="28">
        <v>0.485589797880776</v>
      </c>
      <c r="AA1342" s="28">
        <v>99</v>
      </c>
      <c r="AB1342" s="23">
        <v>21823.739991968101</v>
      </c>
      <c r="AC1342" s="23">
        <v>17.599635667507499</v>
      </c>
      <c r="AD1342" s="28" t="str">
        <f>IF(AE1342=W1342,$E$2,IF(AE1342=X1342,$F$2,IF(AE1342=Y1342,$G$2,IF(AE1342=Z1342,$H$2,IF(AE1342=AA1342,$I$2,0)))))</f>
        <v>SA_Diesel</v>
      </c>
      <c r="AE1342" s="29">
        <f t="shared" si="41"/>
        <v>0.25424949886959902</v>
      </c>
    </row>
    <row r="1343" spans="1:31" x14ac:dyDescent="0.25">
      <c r="A1343">
        <v>1</v>
      </c>
      <c r="B1343" s="15">
        <v>18939</v>
      </c>
      <c r="C1343" s="15">
        <v>-67.147706889999995</v>
      </c>
      <c r="D1343" s="15">
        <v>-16.160298780000002</v>
      </c>
      <c r="E1343">
        <v>99</v>
      </c>
      <c r="F1343">
        <v>99</v>
      </c>
      <c r="G1343">
        <v>0.586185371167108</v>
      </c>
      <c r="H1343">
        <v>0.53373310936827001</v>
      </c>
      <c r="I1343">
        <v>99</v>
      </c>
      <c r="J1343">
        <v>103931.050246299</v>
      </c>
      <c r="K1343">
        <v>17.9811505616434</v>
      </c>
      <c r="L1343" s="28" t="str">
        <f>IF(M1343=E1343,$E$2,IF(M1343=F1343,$F$2,IF(M1343=G1343,$G$2,IF(M1343=H1343,$H$2,IF(M1343=I1343,$I$2,0)))))</f>
        <v>SA_PV</v>
      </c>
      <c r="M1343" s="29">
        <f>MIN(E1343:I1343)</f>
        <v>0.53373310936827001</v>
      </c>
      <c r="N1343">
        <v>99</v>
      </c>
      <c r="O1343">
        <v>99</v>
      </c>
      <c r="P1343">
        <v>0.425867814841075</v>
      </c>
      <c r="Q1343">
        <v>0.53373310936827001</v>
      </c>
      <c r="R1343">
        <v>99</v>
      </c>
      <c r="S1343">
        <v>16603.496951994799</v>
      </c>
      <c r="T1343">
        <v>13.3897992401498</v>
      </c>
      <c r="U1343" s="28" t="str">
        <f>IF(V1343=N1343,$E$2,IF(V1343=O1343,$F$2,IF(V1343=P1343,$G$2,IF(V1343=Q1343,$H$2,IF(V1343=R1343,$I$2,0)))))</f>
        <v>SA_Diesel</v>
      </c>
      <c r="V1343" s="29">
        <f t="shared" si="40"/>
        <v>0.425867814841075</v>
      </c>
      <c r="W1343" s="27">
        <v>99</v>
      </c>
      <c r="X1343">
        <v>99</v>
      </c>
      <c r="Y1343" s="28">
        <v>0.21804876034436599</v>
      </c>
      <c r="Z1343" s="28">
        <v>0.53373310936827001</v>
      </c>
      <c r="AA1343" s="28">
        <v>99</v>
      </c>
      <c r="AB1343" s="23">
        <v>16603.496951994799</v>
      </c>
      <c r="AC1343" s="23">
        <v>13.3897992401498</v>
      </c>
      <c r="AD1343" s="28" t="str">
        <f>IF(AE1343=W1343,$E$2,IF(AE1343=X1343,$F$2,IF(AE1343=Y1343,$G$2,IF(AE1343=Z1343,$H$2,IF(AE1343=AA1343,$I$2,0)))))</f>
        <v>SA_Diesel</v>
      </c>
      <c r="AE1343" s="29">
        <f t="shared" si="41"/>
        <v>0.21804876034436599</v>
      </c>
    </row>
    <row r="1344" spans="1:31" x14ac:dyDescent="0.25">
      <c r="A1344">
        <v>1</v>
      </c>
      <c r="B1344" s="15">
        <v>18945</v>
      </c>
      <c r="C1344" s="15">
        <v>-67.247343189999995</v>
      </c>
      <c r="D1344" s="15">
        <v>-16.256727680000001</v>
      </c>
      <c r="E1344">
        <v>99</v>
      </c>
      <c r="F1344">
        <v>99</v>
      </c>
      <c r="G1344">
        <v>0.586185371167108</v>
      </c>
      <c r="H1344">
        <v>0.70733488196556205</v>
      </c>
      <c r="I1344">
        <v>99</v>
      </c>
      <c r="J1344">
        <v>10083.0365348664</v>
      </c>
      <c r="K1344">
        <v>8.1314096255328998</v>
      </c>
      <c r="L1344" s="28" t="str">
        <f>IF(M1344=E1344,$E$2,IF(M1344=F1344,$F$2,IF(M1344=G1344,$G$2,IF(M1344=H1344,$H$2,IF(M1344=I1344,$I$2,0)))))</f>
        <v>SA_Diesel</v>
      </c>
      <c r="M1344" s="29">
        <f>MIN(E1344:I1344)</f>
        <v>0.586185371167108</v>
      </c>
      <c r="N1344">
        <v>99</v>
      </c>
      <c r="O1344">
        <v>99</v>
      </c>
      <c r="P1344">
        <v>0.425867814841076</v>
      </c>
      <c r="Q1344">
        <v>0.70733488196556205</v>
      </c>
      <c r="R1344">
        <v>99</v>
      </c>
      <c r="S1344">
        <v>10083.0365348664</v>
      </c>
      <c r="T1344">
        <v>8.1314096255328998</v>
      </c>
      <c r="U1344" s="28" t="str">
        <f>IF(V1344=N1344,$E$2,IF(V1344=O1344,$F$2,IF(V1344=P1344,$G$2,IF(V1344=Q1344,$H$2,IF(V1344=R1344,$I$2,0)))))</f>
        <v>SA_Diesel</v>
      </c>
      <c r="V1344" s="29">
        <f t="shared" si="40"/>
        <v>0.425867814841076</v>
      </c>
      <c r="W1344" s="27">
        <v>99</v>
      </c>
      <c r="X1344">
        <v>99</v>
      </c>
      <c r="Y1344" s="28">
        <v>0.21804876034436599</v>
      </c>
      <c r="Z1344" s="28">
        <v>0.70733488196556205</v>
      </c>
      <c r="AA1344" s="28">
        <v>99</v>
      </c>
      <c r="AB1344" s="23">
        <v>10083.0365348664</v>
      </c>
      <c r="AC1344" s="23">
        <v>8.1314096255328998</v>
      </c>
      <c r="AD1344" s="28" t="str">
        <f>IF(AE1344=W1344,$E$2,IF(AE1344=X1344,$F$2,IF(AE1344=Y1344,$G$2,IF(AE1344=Z1344,$H$2,IF(AE1344=AA1344,$I$2,0)))))</f>
        <v>SA_Diesel</v>
      </c>
      <c r="AE1344" s="29">
        <f t="shared" si="41"/>
        <v>0.21804876034436599</v>
      </c>
    </row>
    <row r="1345" spans="1:31" x14ac:dyDescent="0.25">
      <c r="A1345">
        <v>1</v>
      </c>
      <c r="B1345" s="15">
        <v>18946</v>
      </c>
      <c r="C1345" s="15">
        <v>-67.287356529999997</v>
      </c>
      <c r="D1345" s="15">
        <v>-16.237556810000001</v>
      </c>
      <c r="E1345">
        <v>99</v>
      </c>
      <c r="F1345">
        <v>99</v>
      </c>
      <c r="G1345">
        <v>0.80070826613145296</v>
      </c>
      <c r="H1345">
        <v>0.48782367849207398</v>
      </c>
      <c r="I1345">
        <v>99</v>
      </c>
      <c r="J1345">
        <v>117849.393418409</v>
      </c>
      <c r="K1345">
        <v>23.2444562955442</v>
      </c>
      <c r="L1345" s="28" t="str">
        <f>IF(M1345=E1345,$E$2,IF(M1345=F1345,$F$2,IF(M1345=G1345,$G$2,IF(M1345=H1345,$H$2,IF(M1345=I1345,$I$2,0)))))</f>
        <v>SA_PV</v>
      </c>
      <c r="M1345" s="29">
        <f>MIN(E1345:I1345)</f>
        <v>0.48782367849207398</v>
      </c>
      <c r="N1345">
        <v>99</v>
      </c>
      <c r="O1345">
        <v>99</v>
      </c>
      <c r="P1345">
        <v>0.56798923275495405</v>
      </c>
      <c r="Q1345">
        <v>0.48782367849207398</v>
      </c>
      <c r="R1345">
        <v>99</v>
      </c>
      <c r="S1345">
        <v>117849.393418409</v>
      </c>
      <c r="T1345">
        <v>23.2444562955442</v>
      </c>
      <c r="U1345" s="28" t="str">
        <f>IF(V1345=N1345,$E$2,IF(V1345=O1345,$F$2,IF(V1345=P1345,$G$2,IF(V1345=Q1345,$H$2,IF(V1345=R1345,$I$2,0)))))</f>
        <v>SA_PV</v>
      </c>
      <c r="V1345" s="29">
        <f t="shared" si="40"/>
        <v>0.48782367849207398</v>
      </c>
      <c r="W1345" s="27">
        <v>99</v>
      </c>
      <c r="X1345">
        <v>99</v>
      </c>
      <c r="Y1345" s="28">
        <v>0.26631641171134401</v>
      </c>
      <c r="Z1345" s="28">
        <v>0.48782367849207398</v>
      </c>
      <c r="AA1345" s="28">
        <v>99</v>
      </c>
      <c r="AB1345" s="23">
        <v>20598.8450192938</v>
      </c>
      <c r="AC1345" s="23">
        <v>16.6118258210759</v>
      </c>
      <c r="AD1345" s="28" t="str">
        <f>IF(AE1345=W1345,$E$2,IF(AE1345=X1345,$F$2,IF(AE1345=Y1345,$G$2,IF(AE1345=Z1345,$H$2,IF(AE1345=AA1345,$I$2,0)))))</f>
        <v>SA_Diesel</v>
      </c>
      <c r="AE1345" s="29">
        <f t="shared" si="41"/>
        <v>0.26631641171134401</v>
      </c>
    </row>
    <row r="1346" spans="1:31" x14ac:dyDescent="0.25">
      <c r="A1346">
        <v>1</v>
      </c>
      <c r="B1346" s="15">
        <v>18970</v>
      </c>
      <c r="C1346" s="15">
        <v>-67.112454540000002</v>
      </c>
      <c r="D1346" s="15">
        <v>-15.986218170000001</v>
      </c>
      <c r="E1346">
        <v>99</v>
      </c>
      <c r="F1346">
        <v>99</v>
      </c>
      <c r="G1346">
        <v>0.74707754239036706</v>
      </c>
      <c r="H1346">
        <v>0.55295848723573804</v>
      </c>
      <c r="I1346">
        <v>99</v>
      </c>
      <c r="J1346">
        <v>76667.499689750999</v>
      </c>
      <c r="K1346">
        <v>13.264273302725</v>
      </c>
      <c r="L1346" s="28" t="str">
        <f>IF(M1346=E1346,$E$2,IF(M1346=F1346,$F$2,IF(M1346=G1346,$G$2,IF(M1346=H1346,$H$2,IF(M1346=I1346,$I$2,0)))))</f>
        <v>SA_PV</v>
      </c>
      <c r="M1346" s="29">
        <f>MIN(E1346:I1346)</f>
        <v>0.55295848723573804</v>
      </c>
      <c r="N1346">
        <v>99</v>
      </c>
      <c r="O1346">
        <v>99</v>
      </c>
      <c r="P1346">
        <v>0.53245887827648397</v>
      </c>
      <c r="Q1346">
        <v>0.55295848723573804</v>
      </c>
      <c r="R1346">
        <v>99</v>
      </c>
      <c r="S1346">
        <v>11822.169100621601</v>
      </c>
      <c r="T1346">
        <v>9.5339235643011708</v>
      </c>
      <c r="U1346" s="28" t="str">
        <f>IF(V1346=N1346,$E$2,IF(V1346=O1346,$F$2,IF(V1346=P1346,$G$2,IF(V1346=Q1346,$H$2,IF(V1346=R1346,$I$2,0)))))</f>
        <v>SA_Diesel</v>
      </c>
      <c r="V1346" s="29">
        <f t="shared" si="40"/>
        <v>0.53245887827648397</v>
      </c>
      <c r="W1346" s="27">
        <v>99</v>
      </c>
      <c r="X1346">
        <v>99</v>
      </c>
      <c r="Y1346" s="28">
        <v>0.25424949886960002</v>
      </c>
      <c r="Z1346" s="28">
        <v>0.55295848723573804</v>
      </c>
      <c r="AA1346" s="28">
        <v>99</v>
      </c>
      <c r="AB1346" s="23">
        <v>11822.169100621601</v>
      </c>
      <c r="AC1346" s="23">
        <v>9.5339235643011708</v>
      </c>
      <c r="AD1346" s="28" t="str">
        <f>IF(AE1346=W1346,$E$2,IF(AE1346=X1346,$F$2,IF(AE1346=Y1346,$G$2,IF(AE1346=Z1346,$H$2,IF(AE1346=AA1346,$I$2,0)))))</f>
        <v>SA_Diesel</v>
      </c>
      <c r="AE1346" s="29">
        <f t="shared" si="41"/>
        <v>0.25424949886960002</v>
      </c>
    </row>
    <row r="1347" spans="1:31" x14ac:dyDescent="0.25">
      <c r="A1347">
        <v>1</v>
      </c>
      <c r="B1347" s="15">
        <v>18983</v>
      </c>
      <c r="C1347" s="15">
        <v>-67.194985160000002</v>
      </c>
      <c r="D1347" s="15">
        <v>-15.990912610000001</v>
      </c>
      <c r="E1347">
        <v>99</v>
      </c>
      <c r="F1347">
        <v>99</v>
      </c>
      <c r="G1347">
        <v>0.559370009296565</v>
      </c>
      <c r="H1347">
        <v>0.53639733453982597</v>
      </c>
      <c r="I1347">
        <v>99</v>
      </c>
      <c r="J1347">
        <v>90289.441338216304</v>
      </c>
      <c r="K1347">
        <v>15.621010612148099</v>
      </c>
      <c r="L1347" s="28" t="str">
        <f>IF(M1347=E1347,$E$2,IF(M1347=F1347,$F$2,IF(M1347=G1347,$G$2,IF(M1347=H1347,$H$2,IF(M1347=I1347,$I$2,0)))))</f>
        <v>SA_PV</v>
      </c>
      <c r="M1347" s="29">
        <f>MIN(E1347:I1347)</f>
        <v>0.53639733453982597</v>
      </c>
      <c r="N1347">
        <v>99</v>
      </c>
      <c r="O1347">
        <v>99</v>
      </c>
      <c r="P1347">
        <v>0.40810263760184101</v>
      </c>
      <c r="Q1347">
        <v>0.53639733453982597</v>
      </c>
      <c r="R1347">
        <v>99</v>
      </c>
      <c r="S1347">
        <v>14352.539476427501</v>
      </c>
      <c r="T1347">
        <v>11.5745269042615</v>
      </c>
      <c r="U1347" s="28" t="str">
        <f>IF(V1347=N1347,$E$2,IF(V1347=O1347,$F$2,IF(V1347=P1347,$G$2,IF(V1347=Q1347,$H$2,IF(V1347=R1347,$I$2,0)))))</f>
        <v>SA_Diesel</v>
      </c>
      <c r="V1347" s="29">
        <f t="shared" si="40"/>
        <v>0.40810263760184101</v>
      </c>
      <c r="W1347" s="27">
        <v>99</v>
      </c>
      <c r="X1347">
        <v>99</v>
      </c>
      <c r="Y1347" s="28">
        <v>0.21201530392349399</v>
      </c>
      <c r="Z1347" s="28">
        <v>0.53639733453982597</v>
      </c>
      <c r="AA1347" s="28">
        <v>99</v>
      </c>
      <c r="AB1347" s="23">
        <v>14352.539476427501</v>
      </c>
      <c r="AC1347" s="23">
        <v>11.5745269042615</v>
      </c>
      <c r="AD1347" s="28" t="str">
        <f>IF(AE1347=W1347,$E$2,IF(AE1347=X1347,$F$2,IF(AE1347=Y1347,$G$2,IF(AE1347=Z1347,$H$2,IF(AE1347=AA1347,$I$2,0)))))</f>
        <v>SA_Diesel</v>
      </c>
      <c r="AE1347" s="29">
        <f t="shared" si="41"/>
        <v>0.21201530392349399</v>
      </c>
    </row>
    <row r="1348" spans="1:31" x14ac:dyDescent="0.25">
      <c r="A1348">
        <v>1</v>
      </c>
      <c r="B1348" s="15">
        <v>19007</v>
      </c>
      <c r="C1348" s="15">
        <v>-67.188435470000002</v>
      </c>
      <c r="D1348" s="15">
        <v>-16.200965530000001</v>
      </c>
      <c r="E1348">
        <v>99</v>
      </c>
      <c r="F1348">
        <v>99</v>
      </c>
      <c r="G1348">
        <v>0.53255464742602199</v>
      </c>
      <c r="H1348">
        <v>0.54089731217858295</v>
      </c>
      <c r="I1348">
        <v>99</v>
      </c>
      <c r="J1348">
        <v>27728.674253735498</v>
      </c>
      <c r="K1348">
        <v>22.361637583124999</v>
      </c>
      <c r="L1348" s="28" t="str">
        <f>IF(M1348=E1348,$E$2,IF(M1348=F1348,$F$2,IF(M1348=G1348,$G$2,IF(M1348=H1348,$H$2,IF(M1348=I1348,$I$2,0)))))</f>
        <v>SA_Diesel</v>
      </c>
      <c r="M1348" s="29">
        <f>MIN(E1348:I1348)</f>
        <v>0.53255464742602199</v>
      </c>
      <c r="N1348">
        <v>99</v>
      </c>
      <c r="O1348">
        <v>99</v>
      </c>
      <c r="P1348">
        <v>0.39033746036260603</v>
      </c>
      <c r="Q1348">
        <v>0.54089731217858295</v>
      </c>
      <c r="R1348">
        <v>99</v>
      </c>
      <c r="S1348">
        <v>27728.674253735498</v>
      </c>
      <c r="T1348">
        <v>22.361637583124999</v>
      </c>
      <c r="U1348" s="28" t="str">
        <f>IF(V1348=N1348,$E$2,IF(V1348=O1348,$F$2,IF(V1348=P1348,$G$2,IF(V1348=Q1348,$H$2,IF(V1348=R1348,$I$2,0)))))</f>
        <v>SA_Diesel</v>
      </c>
      <c r="V1348" s="29">
        <f t="shared" ref="V1348:V1400" si="42">MIN(N1348:R1348)</f>
        <v>0.39033746036260603</v>
      </c>
      <c r="W1348" s="27">
        <v>99</v>
      </c>
      <c r="X1348">
        <v>99</v>
      </c>
      <c r="Y1348" s="28">
        <v>0.205981847502622</v>
      </c>
      <c r="Z1348" s="28">
        <v>0.54089731217858295</v>
      </c>
      <c r="AA1348" s="28">
        <v>99</v>
      </c>
      <c r="AB1348" s="23">
        <v>27728.674253735498</v>
      </c>
      <c r="AC1348" s="23">
        <v>22.361637583124999</v>
      </c>
      <c r="AD1348" s="28" t="str">
        <f>IF(AE1348=W1348,$E$2,IF(AE1348=X1348,$F$2,IF(AE1348=Y1348,$G$2,IF(AE1348=Z1348,$H$2,IF(AE1348=AA1348,$I$2,0)))))</f>
        <v>SA_Diesel</v>
      </c>
      <c r="AE1348" s="29">
        <f t="shared" ref="AE1348:AE1390" si="43">MIN(W1348:AA1348)</f>
        <v>0.205981847502622</v>
      </c>
    </row>
    <row r="1349" spans="1:31" x14ac:dyDescent="0.25">
      <c r="A1349">
        <v>1</v>
      </c>
      <c r="B1349" s="15">
        <v>19020</v>
      </c>
      <c r="C1349" s="15">
        <v>-67.322040779999995</v>
      </c>
      <c r="D1349" s="15">
        <v>-16.295086829999999</v>
      </c>
      <c r="E1349">
        <v>99</v>
      </c>
      <c r="F1349">
        <v>99</v>
      </c>
      <c r="G1349">
        <v>0.88115435174308299</v>
      </c>
      <c r="H1349">
        <v>0.52561108379092703</v>
      </c>
      <c r="I1349">
        <v>0.52271691957876099</v>
      </c>
      <c r="J1349">
        <v>265749.89668035798</v>
      </c>
      <c r="K1349">
        <v>20.790097966728499</v>
      </c>
      <c r="L1349" s="28" t="str">
        <f>IF(M1349=E1349,$E$2,IF(M1349=F1349,$F$2,IF(M1349=G1349,$G$2,IF(M1349=H1349,$H$2,IF(M1349=I1349,$I$2,0)))))</f>
        <v>Grid_extension</v>
      </c>
      <c r="M1349" s="29">
        <f>MIN(E1349:I1349)</f>
        <v>0.52271691957876099</v>
      </c>
      <c r="N1349">
        <v>99</v>
      </c>
      <c r="O1349">
        <v>99</v>
      </c>
      <c r="P1349">
        <v>0.62128476447265801</v>
      </c>
      <c r="Q1349">
        <v>0.52561108379092703</v>
      </c>
      <c r="R1349">
        <v>0.52271691957876099</v>
      </c>
      <c r="S1349">
        <v>265749.89668035798</v>
      </c>
      <c r="T1349">
        <v>20.790097966728499</v>
      </c>
      <c r="U1349" s="28" t="str">
        <f>IF(V1349=N1349,$E$2,IF(V1349=O1349,$F$2,IF(V1349=P1349,$G$2,IF(V1349=Q1349,$H$2,IF(V1349=R1349,$I$2,0)))))</f>
        <v>Grid_extension</v>
      </c>
      <c r="V1349" s="29">
        <f t="shared" si="42"/>
        <v>0.52271691957876099</v>
      </c>
      <c r="W1349" s="27">
        <v>99</v>
      </c>
      <c r="X1349">
        <v>99</v>
      </c>
      <c r="Y1349" s="28">
        <v>0.284416780973961</v>
      </c>
      <c r="Z1349" s="28">
        <v>0.52561108379092703</v>
      </c>
      <c r="AA1349" s="28">
        <v>99</v>
      </c>
      <c r="AB1349" s="23">
        <v>44616.516618930298</v>
      </c>
      <c r="AC1349" s="23">
        <v>35.980745625427303</v>
      </c>
      <c r="AD1349" s="28" t="str">
        <f>IF(AE1349=W1349,$E$2,IF(AE1349=X1349,$F$2,IF(AE1349=Y1349,$G$2,IF(AE1349=Z1349,$H$2,IF(AE1349=AA1349,$I$2,0)))))</f>
        <v>SA_Diesel</v>
      </c>
      <c r="AE1349" s="29">
        <f t="shared" si="43"/>
        <v>0.284416780973961</v>
      </c>
    </row>
    <row r="1350" spans="1:31" x14ac:dyDescent="0.25">
      <c r="A1350">
        <v>1</v>
      </c>
      <c r="B1350" s="15">
        <v>19027</v>
      </c>
      <c r="C1350" s="15">
        <v>-67.454342510000004</v>
      </c>
      <c r="D1350" s="15">
        <v>-15.462951260000001</v>
      </c>
      <c r="E1350">
        <v>99</v>
      </c>
      <c r="F1350">
        <v>99</v>
      </c>
      <c r="G1350">
        <v>0.72026218051982405</v>
      </c>
      <c r="H1350">
        <v>0.54856743855661105</v>
      </c>
      <c r="I1350">
        <v>99</v>
      </c>
      <c r="J1350">
        <v>60304.904929622702</v>
      </c>
      <c r="K1350">
        <v>10.433374555298</v>
      </c>
      <c r="L1350" s="28" t="str">
        <f>IF(M1350=E1350,$E$2,IF(M1350=F1350,$F$2,IF(M1350=G1350,$G$2,IF(M1350=H1350,$H$2,IF(M1350=I1350,$I$2,0)))))</f>
        <v>SA_PV</v>
      </c>
      <c r="M1350" s="29">
        <f>MIN(E1350:I1350)</f>
        <v>0.54856743855661105</v>
      </c>
      <c r="N1350">
        <v>99</v>
      </c>
      <c r="O1350">
        <v>99</v>
      </c>
      <c r="P1350">
        <v>0.51469370103724998</v>
      </c>
      <c r="Q1350">
        <v>0.54856743855661105</v>
      </c>
      <c r="R1350">
        <v>99</v>
      </c>
      <c r="S1350">
        <v>9373.4832340468893</v>
      </c>
      <c r="T1350">
        <v>7.5591942497221103</v>
      </c>
      <c r="U1350" s="28" t="str">
        <f>IF(V1350=N1350,$E$2,IF(V1350=O1350,$F$2,IF(V1350=P1350,$G$2,IF(V1350=Q1350,$H$2,IF(V1350=R1350,$I$2,0)))))</f>
        <v>SA_Diesel</v>
      </c>
      <c r="V1350" s="29">
        <f t="shared" si="42"/>
        <v>0.51469370103724998</v>
      </c>
      <c r="W1350" s="27">
        <v>99</v>
      </c>
      <c r="X1350">
        <v>99</v>
      </c>
      <c r="Y1350" s="28">
        <v>0.248216042448727</v>
      </c>
      <c r="Z1350" s="28">
        <v>0.54856743855661105</v>
      </c>
      <c r="AA1350" s="28">
        <v>99</v>
      </c>
      <c r="AB1350" s="23">
        <v>9373.4832340468893</v>
      </c>
      <c r="AC1350" s="23">
        <v>7.5591942497221103</v>
      </c>
      <c r="AD1350" s="28" t="str">
        <f>IF(AE1350=W1350,$E$2,IF(AE1350=X1350,$F$2,IF(AE1350=Y1350,$G$2,IF(AE1350=Z1350,$H$2,IF(AE1350=AA1350,$I$2,0)))))</f>
        <v>SA_Diesel</v>
      </c>
      <c r="AE1350" s="29">
        <f t="shared" si="43"/>
        <v>0.248216042448727</v>
      </c>
    </row>
    <row r="1351" spans="1:31" x14ac:dyDescent="0.25">
      <c r="A1351">
        <v>1</v>
      </c>
      <c r="B1351" s="15">
        <v>19031</v>
      </c>
      <c r="C1351" s="15">
        <v>-67.155196169999996</v>
      </c>
      <c r="D1351" s="15">
        <v>-15.885177519999999</v>
      </c>
      <c r="E1351">
        <v>99</v>
      </c>
      <c r="F1351">
        <v>99</v>
      </c>
      <c r="G1351">
        <v>0.72026218051982405</v>
      </c>
      <c r="H1351">
        <v>0.50858835545426595</v>
      </c>
      <c r="I1351">
        <v>99</v>
      </c>
      <c r="J1351">
        <v>58396.584337409702</v>
      </c>
      <c r="K1351">
        <v>11.5180639718756</v>
      </c>
      <c r="L1351" s="28" t="str">
        <f>IF(M1351=E1351,$E$2,IF(M1351=F1351,$F$2,IF(M1351=G1351,$G$2,IF(M1351=H1351,$H$2,IF(M1351=I1351,$I$2,0)))))</f>
        <v>SA_PV</v>
      </c>
      <c r="M1351" s="29">
        <f>MIN(E1351:I1351)</f>
        <v>0.50858835545426595</v>
      </c>
      <c r="N1351">
        <v>99</v>
      </c>
      <c r="O1351">
        <v>99</v>
      </c>
      <c r="P1351">
        <v>0.51469370103724998</v>
      </c>
      <c r="Q1351">
        <v>0.50858835545426595</v>
      </c>
      <c r="R1351">
        <v>99</v>
      </c>
      <c r="S1351">
        <v>58396.584337409702</v>
      </c>
      <c r="T1351">
        <v>11.5180639718756</v>
      </c>
      <c r="U1351" s="28" t="str">
        <f>IF(V1351=N1351,$E$2,IF(V1351=O1351,$F$2,IF(V1351=P1351,$G$2,IF(V1351=Q1351,$H$2,IF(V1351=R1351,$I$2,0)))))</f>
        <v>SA_PV</v>
      </c>
      <c r="V1351" s="29">
        <f t="shared" si="42"/>
        <v>0.50858835545426595</v>
      </c>
      <c r="W1351" s="27">
        <v>99</v>
      </c>
      <c r="X1351">
        <v>99</v>
      </c>
      <c r="Y1351" s="28">
        <v>0.248216042448727</v>
      </c>
      <c r="Z1351" s="28">
        <v>0.50858835545426595</v>
      </c>
      <c r="AA1351" s="28">
        <v>99</v>
      </c>
      <c r="AB1351" s="23">
        <v>9790.3772910365497</v>
      </c>
      <c r="AC1351" s="23">
        <v>7.8953961801734103</v>
      </c>
      <c r="AD1351" s="28" t="str">
        <f>IF(AE1351=W1351,$E$2,IF(AE1351=X1351,$F$2,IF(AE1351=Y1351,$G$2,IF(AE1351=Z1351,$H$2,IF(AE1351=AA1351,$I$2,0)))))</f>
        <v>SA_Diesel</v>
      </c>
      <c r="AE1351" s="29">
        <f t="shared" si="43"/>
        <v>0.248216042448727</v>
      </c>
    </row>
    <row r="1352" spans="1:31" x14ac:dyDescent="0.25">
      <c r="A1352">
        <v>1</v>
      </c>
      <c r="B1352" s="15">
        <v>19038</v>
      </c>
      <c r="C1352" s="15">
        <v>-67.147492240000005</v>
      </c>
      <c r="D1352" s="15">
        <v>-16.208697130000001</v>
      </c>
      <c r="E1352">
        <v>99</v>
      </c>
      <c r="F1352">
        <v>99</v>
      </c>
      <c r="G1352">
        <v>0.69344681864928104</v>
      </c>
      <c r="H1352">
        <v>0.55549936483360496</v>
      </c>
      <c r="I1352">
        <v>99</v>
      </c>
      <c r="J1352">
        <v>88442.809106295303</v>
      </c>
      <c r="K1352">
        <v>15.3015240668331</v>
      </c>
      <c r="L1352" s="28" t="str">
        <f>IF(M1352=E1352,$E$2,IF(M1352=F1352,$F$2,IF(M1352=G1352,$G$2,IF(M1352=H1352,$H$2,IF(M1352=I1352,$I$2,0)))))</f>
        <v>SA_PV</v>
      </c>
      <c r="M1352" s="29">
        <f>MIN(E1352:I1352)</f>
        <v>0.55549936483360496</v>
      </c>
      <c r="N1352">
        <v>99</v>
      </c>
      <c r="O1352">
        <v>99</v>
      </c>
      <c r="P1352">
        <v>0.496928523798015</v>
      </c>
      <c r="Q1352">
        <v>0.55549936483360496</v>
      </c>
      <c r="R1352">
        <v>99</v>
      </c>
      <c r="S1352">
        <v>13575.547595876</v>
      </c>
      <c r="T1352">
        <v>10.947926054941</v>
      </c>
      <c r="U1352" s="28" t="str">
        <f>IF(V1352=N1352,$E$2,IF(V1352=O1352,$F$2,IF(V1352=P1352,$G$2,IF(V1352=Q1352,$H$2,IF(V1352=R1352,$I$2,0)))))</f>
        <v>SA_Diesel</v>
      </c>
      <c r="V1352" s="29">
        <f t="shared" si="42"/>
        <v>0.496928523798015</v>
      </c>
      <c r="W1352" s="27">
        <v>99</v>
      </c>
      <c r="X1352">
        <v>99</v>
      </c>
      <c r="Y1352" s="28">
        <v>0.242182586027855</v>
      </c>
      <c r="Z1352" s="28">
        <v>0.55549936483360496</v>
      </c>
      <c r="AA1352" s="28">
        <v>99</v>
      </c>
      <c r="AB1352" s="23">
        <v>13575.547595876</v>
      </c>
      <c r="AC1352" s="23">
        <v>10.947926054941</v>
      </c>
      <c r="AD1352" s="28" t="str">
        <f>IF(AE1352=W1352,$E$2,IF(AE1352=X1352,$F$2,IF(AE1352=Y1352,$G$2,IF(AE1352=Z1352,$H$2,IF(AE1352=AA1352,$I$2,0)))))</f>
        <v>SA_Diesel</v>
      </c>
      <c r="AE1352" s="29">
        <f t="shared" si="43"/>
        <v>0.242182586027855</v>
      </c>
    </row>
    <row r="1353" spans="1:31" x14ac:dyDescent="0.25">
      <c r="A1353">
        <v>1</v>
      </c>
      <c r="B1353" s="15">
        <v>19055</v>
      </c>
      <c r="C1353" s="15">
        <v>-67.220096380000001</v>
      </c>
      <c r="D1353" s="15">
        <v>-16.217495679999999</v>
      </c>
      <c r="E1353">
        <v>99</v>
      </c>
      <c r="F1353">
        <v>99</v>
      </c>
      <c r="G1353">
        <v>0.50573928555547898</v>
      </c>
      <c r="H1353">
        <v>0.56756126418738595</v>
      </c>
      <c r="I1353">
        <v>99</v>
      </c>
      <c r="J1353">
        <v>8264.0063345042399</v>
      </c>
      <c r="K1353">
        <v>6.6644626766437502</v>
      </c>
      <c r="L1353" s="28" t="str">
        <f>IF(M1353=E1353,$E$2,IF(M1353=F1353,$F$2,IF(M1353=G1353,$G$2,IF(M1353=H1353,$H$2,IF(M1353=I1353,$I$2,0)))))</f>
        <v>SA_Diesel</v>
      </c>
      <c r="M1353" s="29">
        <f>MIN(E1353:I1353)</f>
        <v>0.50573928555547898</v>
      </c>
      <c r="N1353">
        <v>99</v>
      </c>
      <c r="O1353">
        <v>99</v>
      </c>
      <c r="P1353">
        <v>0.37257228312337098</v>
      </c>
      <c r="Q1353">
        <v>0.56756126418738595</v>
      </c>
      <c r="R1353">
        <v>99</v>
      </c>
      <c r="S1353">
        <v>8264.0063345042399</v>
      </c>
      <c r="T1353">
        <v>6.6644626766437502</v>
      </c>
      <c r="U1353" s="28" t="str">
        <f>IF(V1353=N1353,$E$2,IF(V1353=O1353,$F$2,IF(V1353=P1353,$G$2,IF(V1353=Q1353,$H$2,IF(V1353=R1353,$I$2,0)))))</f>
        <v>SA_Diesel</v>
      </c>
      <c r="V1353" s="29">
        <f t="shared" si="42"/>
        <v>0.37257228312337098</v>
      </c>
      <c r="W1353" s="27">
        <v>99</v>
      </c>
      <c r="X1353">
        <v>99</v>
      </c>
      <c r="Y1353" s="28">
        <v>0.19994839108175</v>
      </c>
      <c r="Z1353" s="28">
        <v>0.56756126418738595</v>
      </c>
      <c r="AA1353" s="28">
        <v>99</v>
      </c>
      <c r="AB1353" s="23">
        <v>8264.0063345042399</v>
      </c>
      <c r="AC1353" s="23">
        <v>6.6644626766437502</v>
      </c>
      <c r="AD1353" s="28" t="str">
        <f>IF(AE1353=W1353,$E$2,IF(AE1353=X1353,$F$2,IF(AE1353=Y1353,$G$2,IF(AE1353=Z1353,$H$2,IF(AE1353=AA1353,$I$2,0)))))</f>
        <v>SA_Diesel</v>
      </c>
      <c r="AE1353" s="29">
        <f t="shared" si="43"/>
        <v>0.19994839108175</v>
      </c>
    </row>
    <row r="1354" spans="1:31" x14ac:dyDescent="0.25">
      <c r="A1354">
        <v>1</v>
      </c>
      <c r="B1354" s="15">
        <v>19069</v>
      </c>
      <c r="C1354" s="15">
        <v>-67.239284100000006</v>
      </c>
      <c r="D1354" s="15">
        <v>-16.319597940000001</v>
      </c>
      <c r="E1354">
        <v>99</v>
      </c>
      <c r="F1354">
        <v>99</v>
      </c>
      <c r="G1354">
        <v>0.50573928555547898</v>
      </c>
      <c r="H1354">
        <v>0.46713952472341203</v>
      </c>
      <c r="I1354">
        <v>99</v>
      </c>
      <c r="J1354">
        <v>111832.952927016</v>
      </c>
      <c r="K1354">
        <v>22.057781642409601</v>
      </c>
      <c r="L1354" s="28" t="str">
        <f>IF(M1354=E1354,$E$2,IF(M1354=F1354,$F$2,IF(M1354=G1354,$G$2,IF(M1354=H1354,$H$2,IF(M1354=I1354,$I$2,0)))))</f>
        <v>SA_PV</v>
      </c>
      <c r="M1354" s="29">
        <f>MIN(E1354:I1354)</f>
        <v>0.46713952472341203</v>
      </c>
      <c r="N1354">
        <v>99</v>
      </c>
      <c r="O1354">
        <v>99</v>
      </c>
      <c r="P1354">
        <v>0.37257228312337098</v>
      </c>
      <c r="Q1354">
        <v>0.46713952472341203</v>
      </c>
      <c r="R1354">
        <v>99</v>
      </c>
      <c r="S1354">
        <v>20412.752659252299</v>
      </c>
      <c r="T1354">
        <v>16.4617526558695</v>
      </c>
      <c r="U1354" s="28" t="str">
        <f>IF(V1354=N1354,$E$2,IF(V1354=O1354,$F$2,IF(V1354=P1354,$G$2,IF(V1354=Q1354,$H$2,IF(V1354=R1354,$I$2,0)))))</f>
        <v>SA_Diesel</v>
      </c>
      <c r="V1354" s="29">
        <f t="shared" si="42"/>
        <v>0.37257228312337098</v>
      </c>
      <c r="W1354" s="27">
        <v>99</v>
      </c>
      <c r="X1354">
        <v>99</v>
      </c>
      <c r="Y1354" s="28">
        <v>0.19994839108175</v>
      </c>
      <c r="Z1354" s="28">
        <v>0.46713952472341203</v>
      </c>
      <c r="AA1354" s="28">
        <v>99</v>
      </c>
      <c r="AB1354" s="23">
        <v>20412.752659252299</v>
      </c>
      <c r="AC1354" s="23">
        <v>16.4617526558695</v>
      </c>
      <c r="AD1354" s="28" t="str">
        <f>IF(AE1354=W1354,$E$2,IF(AE1354=X1354,$F$2,IF(AE1354=Y1354,$G$2,IF(AE1354=Z1354,$H$2,IF(AE1354=AA1354,$I$2,0)))))</f>
        <v>SA_Diesel</v>
      </c>
      <c r="AE1354" s="29">
        <f t="shared" si="43"/>
        <v>0.19994839108175</v>
      </c>
    </row>
    <row r="1355" spans="1:31" x14ac:dyDescent="0.25">
      <c r="A1355">
        <v>1</v>
      </c>
      <c r="B1355" s="15">
        <v>19071</v>
      </c>
      <c r="C1355" s="15">
        <v>-67.095326839999998</v>
      </c>
      <c r="D1355" s="15">
        <v>-16.016271379999999</v>
      </c>
      <c r="E1355">
        <v>99</v>
      </c>
      <c r="F1355">
        <v>99</v>
      </c>
      <c r="G1355">
        <v>0.74707754239036706</v>
      </c>
      <c r="H1355">
        <v>0.49007820733548002</v>
      </c>
      <c r="I1355">
        <v>99</v>
      </c>
      <c r="J1355">
        <v>118394.046883081</v>
      </c>
      <c r="K1355">
        <v>23.351883014414501</v>
      </c>
      <c r="L1355" s="28" t="str">
        <f>IF(M1355=E1355,$E$2,IF(M1355=F1355,$F$2,IF(M1355=G1355,$G$2,IF(M1355=H1355,$H$2,IF(M1355=I1355,$I$2,0)))))</f>
        <v>SA_PV</v>
      </c>
      <c r="M1355" s="29">
        <f>MIN(E1355:I1355)</f>
        <v>0.49007820733548002</v>
      </c>
      <c r="N1355">
        <v>99</v>
      </c>
      <c r="O1355">
        <v>99</v>
      </c>
      <c r="P1355">
        <v>0.53245887827648397</v>
      </c>
      <c r="Q1355">
        <v>0.49007820733548002</v>
      </c>
      <c r="R1355">
        <v>99</v>
      </c>
      <c r="S1355">
        <v>118394.046883081</v>
      </c>
      <c r="T1355">
        <v>23.351883014414501</v>
      </c>
      <c r="U1355" s="28" t="str">
        <f>IF(V1355=N1355,$E$2,IF(V1355=O1355,$F$2,IF(V1355=P1355,$G$2,IF(V1355=Q1355,$H$2,IF(V1355=R1355,$I$2,0)))))</f>
        <v>SA_PV</v>
      </c>
      <c r="V1355" s="29">
        <f t="shared" si="42"/>
        <v>0.49007820733548002</v>
      </c>
      <c r="W1355" s="27">
        <v>99</v>
      </c>
      <c r="X1355">
        <v>99</v>
      </c>
      <c r="Y1355" s="28">
        <v>0.25424949886960002</v>
      </c>
      <c r="Z1355" s="28">
        <v>0.49007820733548002</v>
      </c>
      <c r="AA1355" s="28">
        <v>99</v>
      </c>
      <c r="AB1355" s="23">
        <v>20598.8450192938</v>
      </c>
      <c r="AC1355" s="23">
        <v>16.6118258210759</v>
      </c>
      <c r="AD1355" s="28" t="str">
        <f>IF(AE1355=W1355,$E$2,IF(AE1355=X1355,$F$2,IF(AE1355=Y1355,$G$2,IF(AE1355=Z1355,$H$2,IF(AE1355=AA1355,$I$2,0)))))</f>
        <v>SA_Diesel</v>
      </c>
      <c r="AE1355" s="29">
        <f t="shared" si="43"/>
        <v>0.25424949886960002</v>
      </c>
    </row>
    <row r="1356" spans="1:31" x14ac:dyDescent="0.25">
      <c r="A1356">
        <v>1</v>
      </c>
      <c r="B1356" s="15">
        <v>19072</v>
      </c>
      <c r="C1356" s="15">
        <v>-67.196619650000002</v>
      </c>
      <c r="D1356" s="15">
        <v>-16.141733039999998</v>
      </c>
      <c r="E1356">
        <v>99</v>
      </c>
      <c r="F1356">
        <v>99</v>
      </c>
      <c r="G1356">
        <v>0.586185371167108</v>
      </c>
      <c r="H1356">
        <v>0.46688243087381198</v>
      </c>
      <c r="I1356">
        <v>99</v>
      </c>
      <c r="J1356">
        <v>103578.50846269701</v>
      </c>
      <c r="K1356">
        <v>20.429686087316899</v>
      </c>
      <c r="L1356" s="28" t="str">
        <f>IF(M1356=E1356,$E$2,IF(M1356=F1356,$F$2,IF(M1356=G1356,$G$2,IF(M1356=H1356,$H$2,IF(M1356=I1356,$I$2,0)))))</f>
        <v>SA_PV</v>
      </c>
      <c r="M1356" s="29">
        <f>MIN(E1356:I1356)</f>
        <v>0.46688243087381198</v>
      </c>
      <c r="N1356">
        <v>99</v>
      </c>
      <c r="O1356">
        <v>99</v>
      </c>
      <c r="P1356">
        <v>0.425867814841076</v>
      </c>
      <c r="Q1356">
        <v>0.46688243087381198</v>
      </c>
      <c r="R1356">
        <v>99</v>
      </c>
      <c r="S1356">
        <v>18916.4883264239</v>
      </c>
      <c r="T1356">
        <v>15.2550984742417</v>
      </c>
      <c r="U1356" s="28" t="str">
        <f>IF(V1356=N1356,$E$2,IF(V1356=O1356,$F$2,IF(V1356=P1356,$G$2,IF(V1356=Q1356,$H$2,IF(V1356=R1356,$I$2,0)))))</f>
        <v>SA_Diesel</v>
      </c>
      <c r="V1356" s="29">
        <f t="shared" si="42"/>
        <v>0.425867814841076</v>
      </c>
      <c r="W1356" s="27">
        <v>99</v>
      </c>
      <c r="X1356">
        <v>99</v>
      </c>
      <c r="Y1356" s="28">
        <v>0.21804876034436599</v>
      </c>
      <c r="Z1356" s="28">
        <v>0.46688243087381198</v>
      </c>
      <c r="AA1356" s="28">
        <v>99</v>
      </c>
      <c r="AB1356" s="23">
        <v>18916.4883264239</v>
      </c>
      <c r="AC1356" s="23">
        <v>15.2550984742417</v>
      </c>
      <c r="AD1356" s="28" t="str">
        <f>IF(AE1356=W1356,$E$2,IF(AE1356=X1356,$F$2,IF(AE1356=Y1356,$G$2,IF(AE1356=Z1356,$H$2,IF(AE1356=AA1356,$I$2,0)))))</f>
        <v>SA_Diesel</v>
      </c>
      <c r="AE1356" s="29">
        <f t="shared" si="43"/>
        <v>0.21804876034436599</v>
      </c>
    </row>
    <row r="1357" spans="1:31" x14ac:dyDescent="0.25">
      <c r="A1357">
        <v>1</v>
      </c>
      <c r="B1357" s="15">
        <v>19086</v>
      </c>
      <c r="C1357" s="15">
        <v>-67.426478560000007</v>
      </c>
      <c r="D1357" s="15">
        <v>-16.325661230000001</v>
      </c>
      <c r="E1357">
        <v>99</v>
      </c>
      <c r="F1357">
        <v>99</v>
      </c>
      <c r="G1357">
        <v>0.85433898987253898</v>
      </c>
      <c r="H1357">
        <v>0.47846890969978301</v>
      </c>
      <c r="I1357">
        <v>0.435199336645614</v>
      </c>
      <c r="J1357">
        <v>142589.669913555</v>
      </c>
      <c r="K1357">
        <v>13.7567536095268</v>
      </c>
      <c r="L1357" s="28" t="str">
        <f>IF(M1357=E1357,$E$2,IF(M1357=F1357,$F$2,IF(M1357=G1357,$G$2,IF(M1357=H1357,$H$2,IF(M1357=I1357,$I$2,0)))))</f>
        <v>Grid_extension</v>
      </c>
      <c r="M1357" s="29">
        <f>MIN(E1357:I1357)</f>
        <v>0.435199336645614</v>
      </c>
      <c r="N1357">
        <v>99</v>
      </c>
      <c r="O1357">
        <v>99</v>
      </c>
      <c r="P1357">
        <v>0.60351958723342303</v>
      </c>
      <c r="Q1357">
        <v>0.47846890969978301</v>
      </c>
      <c r="R1357">
        <v>0.435199336645614</v>
      </c>
      <c r="S1357">
        <v>142589.669913555</v>
      </c>
      <c r="T1357">
        <v>13.7567536095268</v>
      </c>
      <c r="U1357" s="28" t="str">
        <f>IF(V1357=N1357,$E$2,IF(V1357=O1357,$F$2,IF(V1357=P1357,$G$2,IF(V1357=Q1357,$H$2,IF(V1357=R1357,$I$2,0)))))</f>
        <v>Grid_extension</v>
      </c>
      <c r="V1357" s="29">
        <f t="shared" si="42"/>
        <v>0.435199336645614</v>
      </c>
      <c r="W1357" s="27">
        <v>99</v>
      </c>
      <c r="X1357">
        <v>99</v>
      </c>
      <c r="Y1357" s="28">
        <v>0.27838332455308801</v>
      </c>
      <c r="Z1357" s="28">
        <v>0.47846890969978301</v>
      </c>
      <c r="AA1357" s="28">
        <v>99</v>
      </c>
      <c r="AB1357" s="23">
        <v>29522.632698712699</v>
      </c>
      <c r="AC1357" s="23">
        <v>23.808365552110502</v>
      </c>
      <c r="AD1357" s="28" t="str">
        <f>IF(AE1357=W1357,$E$2,IF(AE1357=X1357,$F$2,IF(AE1357=Y1357,$G$2,IF(AE1357=Z1357,$H$2,IF(AE1357=AA1357,$I$2,0)))))</f>
        <v>SA_Diesel</v>
      </c>
      <c r="AE1357" s="29">
        <f t="shared" si="43"/>
        <v>0.27838332455308801</v>
      </c>
    </row>
    <row r="1358" spans="1:31" x14ac:dyDescent="0.25">
      <c r="A1358">
        <v>1</v>
      </c>
      <c r="B1358" s="15">
        <v>19094</v>
      </c>
      <c r="C1358" s="15">
        <v>-67.198004949999998</v>
      </c>
      <c r="D1358" s="15">
        <v>-15.94564587</v>
      </c>
      <c r="E1358">
        <v>99</v>
      </c>
      <c r="F1358">
        <v>99</v>
      </c>
      <c r="G1358">
        <v>0.559370009296565</v>
      </c>
      <c r="H1358">
        <v>0.53818831061508399</v>
      </c>
      <c r="I1358">
        <v>99</v>
      </c>
      <c r="J1358">
        <v>78585.403766424701</v>
      </c>
      <c r="K1358">
        <v>13.5960906170284</v>
      </c>
      <c r="L1358" s="28" t="str">
        <f>IF(M1358=E1358,$E$2,IF(M1358=F1358,$F$2,IF(M1358=G1358,$G$2,IF(M1358=H1358,$H$2,IF(M1358=I1358,$I$2,0)))))</f>
        <v>SA_PV</v>
      </c>
      <c r="M1358" s="29">
        <f>MIN(E1358:I1358)</f>
        <v>0.53818831061508399</v>
      </c>
      <c r="N1358">
        <v>99</v>
      </c>
      <c r="O1358">
        <v>99</v>
      </c>
      <c r="P1358">
        <v>0.40810263760184101</v>
      </c>
      <c r="Q1358">
        <v>0.53818831061508399</v>
      </c>
      <c r="R1358">
        <v>99</v>
      </c>
      <c r="S1358">
        <v>12450.4779498022</v>
      </c>
      <c r="T1358">
        <v>10.040619796767199</v>
      </c>
      <c r="U1358" s="28" t="str">
        <f>IF(V1358=N1358,$E$2,IF(V1358=O1358,$F$2,IF(V1358=P1358,$G$2,IF(V1358=Q1358,$H$2,IF(V1358=R1358,$I$2,0)))))</f>
        <v>SA_Diesel</v>
      </c>
      <c r="V1358" s="29">
        <f t="shared" si="42"/>
        <v>0.40810263760184101</v>
      </c>
      <c r="W1358" s="27">
        <v>99</v>
      </c>
      <c r="X1358">
        <v>99</v>
      </c>
      <c r="Y1358" s="28">
        <v>0.21201530392349399</v>
      </c>
      <c r="Z1358" s="28">
        <v>0.53818831061508399</v>
      </c>
      <c r="AA1358" s="28">
        <v>99</v>
      </c>
      <c r="AB1358" s="23">
        <v>12450.4779498022</v>
      </c>
      <c r="AC1358" s="23">
        <v>10.040619796767199</v>
      </c>
      <c r="AD1358" s="28" t="str">
        <f>IF(AE1358=W1358,$E$2,IF(AE1358=X1358,$F$2,IF(AE1358=Y1358,$G$2,IF(AE1358=Z1358,$H$2,IF(AE1358=AA1358,$I$2,0)))))</f>
        <v>SA_Diesel</v>
      </c>
      <c r="AE1358" s="29">
        <f t="shared" si="43"/>
        <v>0.21201530392349399</v>
      </c>
    </row>
    <row r="1359" spans="1:31" x14ac:dyDescent="0.25">
      <c r="A1359">
        <v>1</v>
      </c>
      <c r="B1359" s="15">
        <v>19096</v>
      </c>
      <c r="C1359" s="15">
        <v>-67.150901959999999</v>
      </c>
      <c r="D1359" s="15">
        <v>-16.02073919</v>
      </c>
      <c r="E1359">
        <v>99</v>
      </c>
      <c r="F1359">
        <v>99</v>
      </c>
      <c r="G1359">
        <v>0.586185371167108</v>
      </c>
      <c r="H1359">
        <v>0.707725458929652</v>
      </c>
      <c r="I1359">
        <v>99</v>
      </c>
      <c r="J1359">
        <v>31100.3663039934</v>
      </c>
      <c r="K1359">
        <v>25.0807201825974</v>
      </c>
      <c r="L1359" s="28" t="str">
        <f>IF(M1359=E1359,$E$2,IF(M1359=F1359,$F$2,IF(M1359=G1359,$G$2,IF(M1359=H1359,$H$2,IF(M1359=I1359,$I$2,0)))))</f>
        <v>SA_Diesel</v>
      </c>
      <c r="M1359" s="29">
        <f>MIN(E1359:I1359)</f>
        <v>0.586185371167108</v>
      </c>
      <c r="N1359">
        <v>99</v>
      </c>
      <c r="O1359">
        <v>99</v>
      </c>
      <c r="P1359">
        <v>0.425867814841076</v>
      </c>
      <c r="Q1359">
        <v>0.707725458929652</v>
      </c>
      <c r="R1359">
        <v>99</v>
      </c>
      <c r="S1359">
        <v>31100.3663039934</v>
      </c>
      <c r="T1359">
        <v>25.0807201825974</v>
      </c>
      <c r="U1359" s="28" t="str">
        <f>IF(V1359=N1359,$E$2,IF(V1359=O1359,$F$2,IF(V1359=P1359,$G$2,IF(V1359=Q1359,$H$2,IF(V1359=R1359,$I$2,0)))))</f>
        <v>SA_Diesel</v>
      </c>
      <c r="V1359" s="29">
        <f t="shared" si="42"/>
        <v>0.425867814841076</v>
      </c>
      <c r="W1359" s="27">
        <v>99</v>
      </c>
      <c r="X1359">
        <v>99</v>
      </c>
      <c r="Y1359" s="28">
        <v>0.21804876034436599</v>
      </c>
      <c r="Z1359" s="28">
        <v>0.707725458929652</v>
      </c>
      <c r="AA1359" s="28">
        <v>99</v>
      </c>
      <c r="AB1359" s="23">
        <v>31100.3663039934</v>
      </c>
      <c r="AC1359" s="23">
        <v>25.0807201825974</v>
      </c>
      <c r="AD1359" s="28" t="str">
        <f>IF(AE1359=W1359,$E$2,IF(AE1359=X1359,$F$2,IF(AE1359=Y1359,$G$2,IF(AE1359=Z1359,$H$2,IF(AE1359=AA1359,$I$2,0)))))</f>
        <v>SA_Diesel</v>
      </c>
      <c r="AE1359" s="29">
        <f t="shared" si="43"/>
        <v>0.21804876034436599</v>
      </c>
    </row>
    <row r="1360" spans="1:31" x14ac:dyDescent="0.25">
      <c r="A1360">
        <v>1</v>
      </c>
      <c r="B1360" s="15">
        <v>19102</v>
      </c>
      <c r="C1360" s="15">
        <v>-67.163033290000001</v>
      </c>
      <c r="D1360" s="15">
        <v>-16.217015920000001</v>
      </c>
      <c r="E1360">
        <v>99</v>
      </c>
      <c r="F1360">
        <v>99</v>
      </c>
      <c r="G1360">
        <v>0.66663145677873803</v>
      </c>
      <c r="H1360">
        <v>0.55677858041180495</v>
      </c>
      <c r="I1360">
        <v>99</v>
      </c>
      <c r="J1360">
        <v>94285.431849783505</v>
      </c>
      <c r="K1360">
        <v>16.3123584515196</v>
      </c>
      <c r="L1360" s="28" t="str">
        <f>IF(M1360=E1360,$E$2,IF(M1360=F1360,$F$2,IF(M1360=G1360,$G$2,IF(M1360=H1360,$H$2,IF(M1360=I1360,$I$2,0)))))</f>
        <v>SA_PV</v>
      </c>
      <c r="M1360" s="29">
        <f>MIN(E1360:I1360)</f>
        <v>0.55677858041180495</v>
      </c>
      <c r="N1360">
        <v>99</v>
      </c>
      <c r="O1360">
        <v>99</v>
      </c>
      <c r="P1360">
        <v>0.47916334655878001</v>
      </c>
      <c r="Q1360">
        <v>0.55677858041180495</v>
      </c>
      <c r="R1360">
        <v>99</v>
      </c>
      <c r="S1360">
        <v>14439.111514844801</v>
      </c>
      <c r="T1360">
        <v>11.644342450803901</v>
      </c>
      <c r="U1360" s="28" t="str">
        <f>IF(V1360=N1360,$E$2,IF(V1360=O1360,$F$2,IF(V1360=P1360,$G$2,IF(V1360=Q1360,$H$2,IF(V1360=R1360,$I$2,0)))))</f>
        <v>SA_Diesel</v>
      </c>
      <c r="V1360" s="29">
        <f t="shared" si="42"/>
        <v>0.47916334655878001</v>
      </c>
      <c r="W1360" s="27">
        <v>99</v>
      </c>
      <c r="X1360">
        <v>99</v>
      </c>
      <c r="Y1360" s="28">
        <v>0.236149129606983</v>
      </c>
      <c r="Z1360" s="28">
        <v>0.55677858041180495</v>
      </c>
      <c r="AA1360" s="28">
        <v>99</v>
      </c>
      <c r="AB1360" s="23">
        <v>14439.111514844801</v>
      </c>
      <c r="AC1360" s="23">
        <v>11.644342450803901</v>
      </c>
      <c r="AD1360" s="28" t="str">
        <f>IF(AE1360=W1360,$E$2,IF(AE1360=X1360,$F$2,IF(AE1360=Y1360,$G$2,IF(AE1360=Z1360,$H$2,IF(AE1360=AA1360,$I$2,0)))))</f>
        <v>SA_Diesel</v>
      </c>
      <c r="AE1360" s="29">
        <f t="shared" si="43"/>
        <v>0.236149129606983</v>
      </c>
    </row>
    <row r="1361" spans="1:31" x14ac:dyDescent="0.25">
      <c r="A1361">
        <v>1</v>
      </c>
      <c r="B1361" s="15">
        <v>19111</v>
      </c>
      <c r="C1361" s="15">
        <v>-67.169851309999999</v>
      </c>
      <c r="D1361" s="15">
        <v>-16.037536110000001</v>
      </c>
      <c r="E1361">
        <v>99</v>
      </c>
      <c r="F1361">
        <v>99</v>
      </c>
      <c r="G1361">
        <v>0.559370009296565</v>
      </c>
      <c r="H1361">
        <v>0.53314464949024498</v>
      </c>
      <c r="I1361">
        <v>99</v>
      </c>
      <c r="J1361">
        <v>127472.401630819</v>
      </c>
      <c r="K1361">
        <v>22.054048725055299</v>
      </c>
      <c r="L1361" s="28" t="str">
        <f>IF(M1361=E1361,$E$2,IF(M1361=F1361,$F$2,IF(M1361=G1361,$G$2,IF(M1361=H1361,$H$2,IF(M1361=I1361,$I$2,0)))))</f>
        <v>SA_PV</v>
      </c>
      <c r="M1361" s="29">
        <f>MIN(E1361:I1361)</f>
        <v>0.53314464949024498</v>
      </c>
      <c r="N1361">
        <v>99</v>
      </c>
      <c r="O1361">
        <v>99</v>
      </c>
      <c r="P1361">
        <v>0.40810263760184101</v>
      </c>
      <c r="Q1361">
        <v>0.53314464949024498</v>
      </c>
      <c r="R1361">
        <v>99</v>
      </c>
      <c r="S1361">
        <v>20386.820935451698</v>
      </c>
      <c r="T1361">
        <v>16.4408401591439</v>
      </c>
      <c r="U1361" s="28" t="str">
        <f>IF(V1361=N1361,$E$2,IF(V1361=O1361,$F$2,IF(V1361=P1361,$G$2,IF(V1361=Q1361,$H$2,IF(V1361=R1361,$I$2,0)))))</f>
        <v>SA_Diesel</v>
      </c>
      <c r="V1361" s="29">
        <f t="shared" si="42"/>
        <v>0.40810263760184101</v>
      </c>
      <c r="W1361" s="27">
        <v>99</v>
      </c>
      <c r="X1361">
        <v>99</v>
      </c>
      <c r="Y1361" s="28">
        <v>0.21201530392349399</v>
      </c>
      <c r="Z1361" s="28">
        <v>0.53314464949024498</v>
      </c>
      <c r="AA1361" s="28">
        <v>99</v>
      </c>
      <c r="AB1361" s="23">
        <v>20386.820935451698</v>
      </c>
      <c r="AC1361" s="23">
        <v>16.4408401591439</v>
      </c>
      <c r="AD1361" s="28" t="str">
        <f>IF(AE1361=W1361,$E$2,IF(AE1361=X1361,$F$2,IF(AE1361=Y1361,$G$2,IF(AE1361=Z1361,$H$2,IF(AE1361=AA1361,$I$2,0)))))</f>
        <v>SA_Diesel</v>
      </c>
      <c r="AE1361" s="29">
        <f t="shared" si="43"/>
        <v>0.21201530392349399</v>
      </c>
    </row>
    <row r="1362" spans="1:31" x14ac:dyDescent="0.25">
      <c r="A1362">
        <v>1</v>
      </c>
      <c r="B1362" s="15">
        <v>19114</v>
      </c>
      <c r="C1362" s="15">
        <v>-67.387372330000005</v>
      </c>
      <c r="D1362" s="15">
        <v>-16.261208239999998</v>
      </c>
      <c r="E1362">
        <v>99</v>
      </c>
      <c r="F1362">
        <v>99</v>
      </c>
      <c r="G1362">
        <v>1.3102001416717699</v>
      </c>
      <c r="H1362">
        <v>0.54950249669051499</v>
      </c>
      <c r="I1362">
        <v>99</v>
      </c>
      <c r="J1362">
        <v>137689.07992657999</v>
      </c>
      <c r="K1362">
        <v>23.821640125705901</v>
      </c>
      <c r="L1362" s="28" t="str">
        <f>IF(M1362=E1362,$E$2,IF(M1362=F1362,$F$2,IF(M1362=G1362,$G$2,IF(M1362=H1362,$H$2,IF(M1362=I1362,$I$2,0)))))</f>
        <v>SA_PV</v>
      </c>
      <c r="M1362" s="29">
        <f>MIN(E1362:I1362)</f>
        <v>0.54950249669051499</v>
      </c>
      <c r="N1362">
        <v>99</v>
      </c>
      <c r="O1362">
        <v>99</v>
      </c>
      <c r="P1362">
        <v>0.90552760030041501</v>
      </c>
      <c r="Q1362">
        <v>0.54950249669051499</v>
      </c>
      <c r="R1362">
        <v>99</v>
      </c>
      <c r="S1362">
        <v>137689.07992657999</v>
      </c>
      <c r="T1362">
        <v>23.821640125705901</v>
      </c>
      <c r="U1362" s="28" t="str">
        <f>IF(V1362=N1362,$E$2,IF(V1362=O1362,$F$2,IF(V1362=P1362,$G$2,IF(V1362=Q1362,$H$2,IF(V1362=R1362,$I$2,0)))))</f>
        <v>SA_PV</v>
      </c>
      <c r="V1362" s="29">
        <f t="shared" si="42"/>
        <v>0.54950249669051499</v>
      </c>
      <c r="W1362" s="27">
        <v>99</v>
      </c>
      <c r="X1362">
        <v>99</v>
      </c>
      <c r="Y1362" s="28">
        <v>0.380952083707916</v>
      </c>
      <c r="Z1362" s="28">
        <v>0.54950249669051499</v>
      </c>
      <c r="AA1362" s="28">
        <v>99</v>
      </c>
      <c r="AB1362" s="23">
        <v>21365.262013854801</v>
      </c>
      <c r="AC1362" s="23">
        <v>17.229898611469501</v>
      </c>
      <c r="AD1362" s="28" t="str">
        <f>IF(AE1362=W1362,$E$2,IF(AE1362=X1362,$F$2,IF(AE1362=Y1362,$G$2,IF(AE1362=Z1362,$H$2,IF(AE1362=AA1362,$I$2,0)))))</f>
        <v>SA_Diesel</v>
      </c>
      <c r="AE1362" s="29">
        <f t="shared" si="43"/>
        <v>0.380952083707916</v>
      </c>
    </row>
    <row r="1363" spans="1:31" x14ac:dyDescent="0.25">
      <c r="A1363">
        <v>1</v>
      </c>
      <c r="B1363" s="15">
        <v>19116</v>
      </c>
      <c r="C1363" s="15">
        <v>-67.168163949999993</v>
      </c>
      <c r="D1363" s="15">
        <v>-16.02636609</v>
      </c>
      <c r="E1363">
        <v>99</v>
      </c>
      <c r="F1363">
        <v>99</v>
      </c>
      <c r="G1363">
        <v>0.559370009296565</v>
      </c>
      <c r="H1363">
        <v>0.531971613957814</v>
      </c>
      <c r="I1363">
        <v>99</v>
      </c>
      <c r="J1363">
        <v>92854.787996175204</v>
      </c>
      <c r="K1363">
        <v>16.064842213871099</v>
      </c>
      <c r="L1363" s="28" t="str">
        <f>IF(M1363=E1363,$E$2,IF(M1363=F1363,$F$2,IF(M1363=G1363,$G$2,IF(M1363=H1363,$H$2,IF(M1363=I1363,$I$2,0)))))</f>
        <v>SA_PV</v>
      </c>
      <c r="M1363" s="29">
        <f>MIN(E1363:I1363)</f>
        <v>0.531971613957814</v>
      </c>
      <c r="N1363">
        <v>99</v>
      </c>
      <c r="O1363">
        <v>99</v>
      </c>
      <c r="P1363">
        <v>0.40810263760184101</v>
      </c>
      <c r="Q1363">
        <v>0.531971613957814</v>
      </c>
      <c r="R1363">
        <v>99</v>
      </c>
      <c r="S1363">
        <v>14883.1287635345</v>
      </c>
      <c r="T1363">
        <v>12.002417730747</v>
      </c>
      <c r="U1363" s="28" t="str">
        <f>IF(V1363=N1363,$E$2,IF(V1363=O1363,$F$2,IF(V1363=P1363,$G$2,IF(V1363=Q1363,$H$2,IF(V1363=R1363,$I$2,0)))))</f>
        <v>SA_Diesel</v>
      </c>
      <c r="V1363" s="29">
        <f t="shared" si="42"/>
        <v>0.40810263760184101</v>
      </c>
      <c r="W1363" s="27">
        <v>99</v>
      </c>
      <c r="X1363">
        <v>99</v>
      </c>
      <c r="Y1363" s="28">
        <v>0.21201530392349399</v>
      </c>
      <c r="Z1363" s="28">
        <v>0.531971613957814</v>
      </c>
      <c r="AA1363" s="28">
        <v>99</v>
      </c>
      <c r="AB1363" s="23">
        <v>14883.1287635345</v>
      </c>
      <c r="AC1363" s="23">
        <v>12.002417730747</v>
      </c>
      <c r="AD1363" s="28" t="str">
        <f>IF(AE1363=W1363,$E$2,IF(AE1363=X1363,$F$2,IF(AE1363=Y1363,$G$2,IF(AE1363=Z1363,$H$2,IF(AE1363=AA1363,$I$2,0)))))</f>
        <v>SA_Diesel</v>
      </c>
      <c r="AE1363" s="29">
        <f t="shared" si="43"/>
        <v>0.21201530392349399</v>
      </c>
    </row>
    <row r="1364" spans="1:31" x14ac:dyDescent="0.25">
      <c r="A1364">
        <v>1</v>
      </c>
      <c r="B1364" s="15">
        <v>19131</v>
      </c>
      <c r="C1364" s="15">
        <v>-67.154632950000007</v>
      </c>
      <c r="D1364" s="15">
        <v>-16.158406589999998</v>
      </c>
      <c r="E1364">
        <v>99</v>
      </c>
      <c r="F1364">
        <v>99</v>
      </c>
      <c r="G1364">
        <v>0.53255464742602199</v>
      </c>
      <c r="H1364">
        <v>0.53520995803835403</v>
      </c>
      <c r="I1364">
        <v>99</v>
      </c>
      <c r="J1364">
        <v>16919.551421187301</v>
      </c>
      <c r="K1364">
        <v>13.644679636952601</v>
      </c>
      <c r="L1364" s="28" t="str">
        <f>IF(M1364=E1364,$E$2,IF(M1364=F1364,$F$2,IF(M1364=G1364,$G$2,IF(M1364=H1364,$H$2,IF(M1364=I1364,$I$2,0)))))</f>
        <v>SA_Diesel</v>
      </c>
      <c r="M1364" s="29">
        <f>MIN(E1364:I1364)</f>
        <v>0.53255464742602199</v>
      </c>
      <c r="N1364">
        <v>99</v>
      </c>
      <c r="O1364">
        <v>99</v>
      </c>
      <c r="P1364">
        <v>0.39033746036260603</v>
      </c>
      <c r="Q1364">
        <v>0.53520995803835403</v>
      </c>
      <c r="R1364">
        <v>99</v>
      </c>
      <c r="S1364">
        <v>16919.551421187301</v>
      </c>
      <c r="T1364">
        <v>13.644679636952601</v>
      </c>
      <c r="U1364" s="28" t="str">
        <f>IF(V1364=N1364,$E$2,IF(V1364=O1364,$F$2,IF(V1364=P1364,$G$2,IF(V1364=Q1364,$H$2,IF(V1364=R1364,$I$2,0)))))</f>
        <v>SA_Diesel</v>
      </c>
      <c r="V1364" s="29">
        <f t="shared" si="42"/>
        <v>0.39033746036260603</v>
      </c>
      <c r="W1364" s="27">
        <v>99</v>
      </c>
      <c r="X1364">
        <v>99</v>
      </c>
      <c r="Y1364" s="28">
        <v>0.205981847502622</v>
      </c>
      <c r="Z1364" s="28">
        <v>0.53520995803835403</v>
      </c>
      <c r="AA1364" s="28">
        <v>99</v>
      </c>
      <c r="AB1364" s="23">
        <v>16919.551421187301</v>
      </c>
      <c r="AC1364" s="23">
        <v>13.644679636952601</v>
      </c>
      <c r="AD1364" s="28" t="str">
        <f>IF(AE1364=W1364,$E$2,IF(AE1364=X1364,$F$2,IF(AE1364=Y1364,$G$2,IF(AE1364=Z1364,$H$2,IF(AE1364=AA1364,$I$2,0)))))</f>
        <v>SA_Diesel</v>
      </c>
      <c r="AE1364" s="29">
        <f t="shared" si="43"/>
        <v>0.205981847502622</v>
      </c>
    </row>
    <row r="1365" spans="1:31" x14ac:dyDescent="0.25">
      <c r="A1365">
        <v>1</v>
      </c>
      <c r="B1365" s="15">
        <v>19141</v>
      </c>
      <c r="C1365" s="15">
        <v>-67.314154520000002</v>
      </c>
      <c r="D1365" s="15">
        <v>-16.300229860000002</v>
      </c>
      <c r="E1365">
        <v>99</v>
      </c>
      <c r="F1365">
        <v>99</v>
      </c>
      <c r="G1365">
        <v>0.88115435174308299</v>
      </c>
      <c r="H1365">
        <v>0.45437888425158901</v>
      </c>
      <c r="I1365">
        <v>0.40464450224331899</v>
      </c>
      <c r="J1365">
        <v>108027.088604548</v>
      </c>
      <c r="K1365">
        <v>11.3461134959602</v>
      </c>
      <c r="L1365" s="28" t="str">
        <f>IF(M1365=E1365,$E$2,IF(M1365=F1365,$F$2,IF(M1365=G1365,$G$2,IF(M1365=H1365,$H$2,IF(M1365=I1365,$I$2,0)))))</f>
        <v>Grid_extension</v>
      </c>
      <c r="M1365" s="29">
        <f>MIN(E1365:I1365)</f>
        <v>0.40464450224331899</v>
      </c>
      <c r="N1365">
        <v>99</v>
      </c>
      <c r="O1365">
        <v>99</v>
      </c>
      <c r="P1365">
        <v>0.62128476447265901</v>
      </c>
      <c r="Q1365">
        <v>0.45437888425158901</v>
      </c>
      <c r="R1365">
        <v>0.40464450224331899</v>
      </c>
      <c r="S1365">
        <v>108027.088604548</v>
      </c>
      <c r="T1365">
        <v>11.3461134959602</v>
      </c>
      <c r="U1365" s="28" t="str">
        <f>IF(V1365=N1365,$E$2,IF(V1365=O1365,$F$2,IF(V1365=P1365,$G$2,IF(V1365=Q1365,$H$2,IF(V1365=R1365,$I$2,0)))))</f>
        <v>Grid_extension</v>
      </c>
      <c r="V1365" s="29">
        <f t="shared" si="42"/>
        <v>0.40464450224331899</v>
      </c>
      <c r="W1365" s="27">
        <v>99</v>
      </c>
      <c r="X1365">
        <v>99</v>
      </c>
      <c r="Y1365" s="28">
        <v>0.284416780973961</v>
      </c>
      <c r="Z1365" s="28">
        <v>0.45437888425158901</v>
      </c>
      <c r="AA1365" s="28">
        <v>99</v>
      </c>
      <c r="AB1365" s="23">
        <v>24349.286961654299</v>
      </c>
      <c r="AC1365" s="23">
        <v>19.6363491980029</v>
      </c>
      <c r="AD1365" s="28" t="str">
        <f>IF(AE1365=W1365,$E$2,IF(AE1365=X1365,$F$2,IF(AE1365=Y1365,$G$2,IF(AE1365=Z1365,$H$2,IF(AE1365=AA1365,$I$2,0)))))</f>
        <v>SA_Diesel</v>
      </c>
      <c r="AE1365" s="29">
        <f t="shared" si="43"/>
        <v>0.284416780973961</v>
      </c>
    </row>
    <row r="1366" spans="1:31" x14ac:dyDescent="0.25">
      <c r="A1366">
        <v>1</v>
      </c>
      <c r="B1366" s="15">
        <v>19142</v>
      </c>
      <c r="C1366" s="15">
        <v>-67.169887950000003</v>
      </c>
      <c r="D1366" s="15">
        <v>-16.015656230000001</v>
      </c>
      <c r="E1366">
        <v>99</v>
      </c>
      <c r="F1366">
        <v>99</v>
      </c>
      <c r="G1366">
        <v>0.586185371167108</v>
      </c>
      <c r="H1366">
        <v>0.53402782671193005</v>
      </c>
      <c r="I1366">
        <v>99</v>
      </c>
      <c r="J1366">
        <v>85149.064062559104</v>
      </c>
      <c r="K1366">
        <v>14.7316719831417</v>
      </c>
      <c r="L1366" s="28" t="str">
        <f>IF(M1366=E1366,$E$2,IF(M1366=F1366,$F$2,IF(M1366=G1366,$G$2,IF(M1366=H1366,$H$2,IF(M1366=I1366,$I$2,0)))))</f>
        <v>SA_PV</v>
      </c>
      <c r="M1366" s="29">
        <f>MIN(E1366:I1366)</f>
        <v>0.53402782671193005</v>
      </c>
      <c r="N1366">
        <v>99</v>
      </c>
      <c r="O1366">
        <v>99</v>
      </c>
      <c r="P1366">
        <v>0.425867814841076</v>
      </c>
      <c r="Q1366">
        <v>0.53402782671193005</v>
      </c>
      <c r="R1366">
        <v>99</v>
      </c>
      <c r="S1366">
        <v>13595.4750267776</v>
      </c>
      <c r="T1366">
        <v>10.963996422521699</v>
      </c>
      <c r="U1366" s="28" t="str">
        <f>IF(V1366=N1366,$E$2,IF(V1366=O1366,$F$2,IF(V1366=P1366,$G$2,IF(V1366=Q1366,$H$2,IF(V1366=R1366,$I$2,0)))))</f>
        <v>SA_Diesel</v>
      </c>
      <c r="V1366" s="29">
        <f t="shared" si="42"/>
        <v>0.425867814841076</v>
      </c>
      <c r="W1366" s="27">
        <v>99</v>
      </c>
      <c r="X1366">
        <v>99</v>
      </c>
      <c r="Y1366" s="28">
        <v>0.21804876034436599</v>
      </c>
      <c r="Z1366" s="28">
        <v>0.53402782671193005</v>
      </c>
      <c r="AA1366" s="28">
        <v>99</v>
      </c>
      <c r="AB1366" s="23">
        <v>13595.4750267776</v>
      </c>
      <c r="AC1366" s="23">
        <v>10.963996422521699</v>
      </c>
      <c r="AD1366" s="28" t="str">
        <f>IF(AE1366=W1366,$E$2,IF(AE1366=X1366,$F$2,IF(AE1366=Y1366,$G$2,IF(AE1366=Z1366,$H$2,IF(AE1366=AA1366,$I$2,0)))))</f>
        <v>SA_Diesel</v>
      </c>
      <c r="AE1366" s="29">
        <f t="shared" si="43"/>
        <v>0.21804876034436599</v>
      </c>
    </row>
    <row r="1367" spans="1:31" x14ac:dyDescent="0.25">
      <c r="A1367">
        <v>1</v>
      </c>
      <c r="B1367" s="15">
        <v>19154</v>
      </c>
      <c r="C1367" s="15">
        <v>-67.254804269999994</v>
      </c>
      <c r="D1367" s="15">
        <v>-15.90439512</v>
      </c>
      <c r="E1367">
        <v>99</v>
      </c>
      <c r="F1367">
        <v>99</v>
      </c>
      <c r="G1367">
        <v>0.53255464742602199</v>
      </c>
      <c r="H1367">
        <v>0.47739188345397598</v>
      </c>
      <c r="I1367">
        <v>99</v>
      </c>
      <c r="J1367">
        <v>147240.506354001</v>
      </c>
      <c r="K1367">
        <v>29.041519990927199</v>
      </c>
      <c r="L1367" s="28" t="str">
        <f>IF(M1367=E1367,$E$2,IF(M1367=F1367,$F$2,IF(M1367=G1367,$G$2,IF(M1367=H1367,$H$2,IF(M1367=I1367,$I$2,0)))))</f>
        <v>SA_PV</v>
      </c>
      <c r="M1367" s="29">
        <f>MIN(E1367:I1367)</f>
        <v>0.47739188345397598</v>
      </c>
      <c r="N1367">
        <v>99</v>
      </c>
      <c r="O1367">
        <v>99</v>
      </c>
      <c r="P1367">
        <v>0.39033746036260603</v>
      </c>
      <c r="Q1367">
        <v>0.47739188345397598</v>
      </c>
      <c r="R1367">
        <v>99</v>
      </c>
      <c r="S1367">
        <v>26298.4811396189</v>
      </c>
      <c r="T1367">
        <v>21.2082661741963</v>
      </c>
      <c r="U1367" s="28" t="str">
        <f>IF(V1367=N1367,$E$2,IF(V1367=O1367,$F$2,IF(V1367=P1367,$G$2,IF(V1367=Q1367,$H$2,IF(V1367=R1367,$I$2,0)))))</f>
        <v>SA_Diesel</v>
      </c>
      <c r="V1367" s="29">
        <f t="shared" si="42"/>
        <v>0.39033746036260603</v>
      </c>
      <c r="W1367" s="27">
        <v>99</v>
      </c>
      <c r="X1367">
        <v>99</v>
      </c>
      <c r="Y1367" s="28">
        <v>0.205981847502622</v>
      </c>
      <c r="Z1367" s="28">
        <v>0.47739188345397598</v>
      </c>
      <c r="AA1367" s="28">
        <v>99</v>
      </c>
      <c r="AB1367" s="23">
        <v>26298.4811396189</v>
      </c>
      <c r="AC1367" s="23">
        <v>21.2082661741963</v>
      </c>
      <c r="AD1367" s="28" t="str">
        <f>IF(AE1367=W1367,$E$2,IF(AE1367=X1367,$F$2,IF(AE1367=Y1367,$G$2,IF(AE1367=Z1367,$H$2,IF(AE1367=AA1367,$I$2,0)))))</f>
        <v>SA_Diesel</v>
      </c>
      <c r="AE1367" s="29">
        <f t="shared" si="43"/>
        <v>0.205981847502622</v>
      </c>
    </row>
    <row r="1368" spans="1:31" x14ac:dyDescent="0.25">
      <c r="A1368">
        <v>1</v>
      </c>
      <c r="B1368" s="15">
        <v>19158</v>
      </c>
      <c r="C1368" s="15">
        <v>-66.995919470000004</v>
      </c>
      <c r="D1368" s="15">
        <v>-16.25107676</v>
      </c>
      <c r="E1368">
        <v>99</v>
      </c>
      <c r="F1368">
        <v>99</v>
      </c>
      <c r="G1368">
        <v>0.586185371167108</v>
      </c>
      <c r="H1368">
        <v>0.53759529587941401</v>
      </c>
      <c r="I1368">
        <v>99</v>
      </c>
      <c r="J1368">
        <v>94328.030083980106</v>
      </c>
      <c r="K1368">
        <v>18.605134138852101</v>
      </c>
      <c r="L1368" s="28" t="str">
        <f>IF(M1368=E1368,$E$2,IF(M1368=F1368,$F$2,IF(M1368=G1368,$G$2,IF(M1368=H1368,$H$2,IF(M1368=I1368,$I$2,0)))))</f>
        <v>SA_PV</v>
      </c>
      <c r="M1368" s="29">
        <f>MIN(E1368:I1368)</f>
        <v>0.53759529587941401</v>
      </c>
      <c r="N1368">
        <v>99</v>
      </c>
      <c r="O1368">
        <v>99</v>
      </c>
      <c r="P1368">
        <v>0.425867814841076</v>
      </c>
      <c r="Q1368">
        <v>0.53759529587941401</v>
      </c>
      <c r="R1368">
        <v>99</v>
      </c>
      <c r="S1368">
        <v>14961.106012799701</v>
      </c>
      <c r="T1368">
        <v>12.065302056619901</v>
      </c>
      <c r="U1368" s="28" t="str">
        <f>IF(V1368=N1368,$E$2,IF(V1368=O1368,$F$2,IF(V1368=P1368,$G$2,IF(V1368=Q1368,$H$2,IF(V1368=R1368,$I$2,0)))))</f>
        <v>SA_Diesel</v>
      </c>
      <c r="V1368" s="29">
        <f t="shared" si="42"/>
        <v>0.425867814841076</v>
      </c>
      <c r="W1368" s="27">
        <v>99</v>
      </c>
      <c r="X1368">
        <v>99</v>
      </c>
      <c r="Y1368" s="28">
        <v>0.21804876034436599</v>
      </c>
      <c r="Z1368" s="28">
        <v>0.53759529587941401</v>
      </c>
      <c r="AA1368" s="28">
        <v>99</v>
      </c>
      <c r="AB1368" s="23">
        <v>14961.106012799701</v>
      </c>
      <c r="AC1368" s="23">
        <v>12.065302056619901</v>
      </c>
      <c r="AD1368" s="28" t="str">
        <f>IF(AE1368=W1368,$E$2,IF(AE1368=X1368,$F$2,IF(AE1368=Y1368,$G$2,IF(AE1368=Z1368,$H$2,IF(AE1368=AA1368,$I$2,0)))))</f>
        <v>SA_Diesel</v>
      </c>
      <c r="AE1368" s="29">
        <f t="shared" si="43"/>
        <v>0.21804876034436599</v>
      </c>
    </row>
    <row r="1369" spans="1:31" x14ac:dyDescent="0.25">
      <c r="A1369">
        <v>1</v>
      </c>
      <c r="B1369" s="15">
        <v>19165</v>
      </c>
      <c r="C1369" s="15">
        <v>-67.209488690000001</v>
      </c>
      <c r="D1369" s="15">
        <v>-15.932867890000001</v>
      </c>
      <c r="E1369">
        <v>99</v>
      </c>
      <c r="F1369">
        <v>99</v>
      </c>
      <c r="G1369">
        <v>0.53255464742602199</v>
      </c>
      <c r="H1369">
        <v>0.53968995210675497</v>
      </c>
      <c r="I1369">
        <v>99</v>
      </c>
      <c r="J1369">
        <v>11900.3163633368</v>
      </c>
      <c r="K1369">
        <v>9.5969449965903593</v>
      </c>
      <c r="L1369" s="28" t="str">
        <f>IF(M1369=E1369,$E$2,IF(M1369=F1369,$F$2,IF(M1369=G1369,$G$2,IF(M1369=H1369,$H$2,IF(M1369=I1369,$I$2,0)))))</f>
        <v>SA_Diesel</v>
      </c>
      <c r="M1369" s="29">
        <f>MIN(E1369:I1369)</f>
        <v>0.53255464742602199</v>
      </c>
      <c r="N1369">
        <v>99</v>
      </c>
      <c r="O1369">
        <v>99</v>
      </c>
      <c r="P1369">
        <v>0.39033746036260603</v>
      </c>
      <c r="Q1369">
        <v>0.53968995210675497</v>
      </c>
      <c r="R1369">
        <v>99</v>
      </c>
      <c r="S1369">
        <v>11900.3163633368</v>
      </c>
      <c r="T1369">
        <v>9.5969449965903593</v>
      </c>
      <c r="U1369" s="28" t="str">
        <f>IF(V1369=N1369,$E$2,IF(V1369=O1369,$F$2,IF(V1369=P1369,$G$2,IF(V1369=Q1369,$H$2,IF(V1369=R1369,$I$2,0)))))</f>
        <v>SA_Diesel</v>
      </c>
      <c r="V1369" s="29">
        <f t="shared" si="42"/>
        <v>0.39033746036260603</v>
      </c>
      <c r="W1369" s="27">
        <v>99</v>
      </c>
      <c r="X1369">
        <v>99</v>
      </c>
      <c r="Y1369" s="28">
        <v>0.205981847502622</v>
      </c>
      <c r="Z1369" s="28">
        <v>0.53968995210675497</v>
      </c>
      <c r="AA1369" s="28">
        <v>99</v>
      </c>
      <c r="AB1369" s="23">
        <v>11900.3163633368</v>
      </c>
      <c r="AC1369" s="23">
        <v>9.5969449965903593</v>
      </c>
      <c r="AD1369" s="28" t="str">
        <f>IF(AE1369=W1369,$E$2,IF(AE1369=X1369,$F$2,IF(AE1369=Y1369,$G$2,IF(AE1369=Z1369,$H$2,IF(AE1369=AA1369,$I$2,0)))))</f>
        <v>SA_Diesel</v>
      </c>
      <c r="AE1369" s="29">
        <f t="shared" si="43"/>
        <v>0.205981847502622</v>
      </c>
    </row>
    <row r="1370" spans="1:31" x14ac:dyDescent="0.25">
      <c r="A1370">
        <v>1</v>
      </c>
      <c r="B1370" s="15">
        <v>19181</v>
      </c>
      <c r="C1370" s="15">
        <v>-67.460649000000004</v>
      </c>
      <c r="D1370" s="15">
        <v>-16.46352705</v>
      </c>
      <c r="E1370">
        <v>99</v>
      </c>
      <c r="F1370">
        <v>99</v>
      </c>
      <c r="G1370">
        <v>0.45210856181439302</v>
      </c>
      <c r="H1370">
        <v>0.435932876103657</v>
      </c>
      <c r="I1370">
        <v>99</v>
      </c>
      <c r="J1370">
        <v>91537.329679839298</v>
      </c>
      <c r="K1370">
        <v>18.054700134090599</v>
      </c>
      <c r="L1370" s="28" t="str">
        <f>IF(M1370=E1370,$E$2,IF(M1370=F1370,$F$2,IF(M1370=G1370,$G$2,IF(M1370=H1370,$H$2,IF(M1370=I1370,$I$2,0)))))</f>
        <v>SA_PV</v>
      </c>
      <c r="M1370" s="29">
        <f>MIN(E1370:I1370)</f>
        <v>0.435932876103657</v>
      </c>
      <c r="N1370">
        <v>99</v>
      </c>
      <c r="O1370">
        <v>99</v>
      </c>
      <c r="P1370">
        <v>0.33704192864490101</v>
      </c>
      <c r="Q1370">
        <v>0.435932876103657</v>
      </c>
      <c r="R1370">
        <v>99</v>
      </c>
      <c r="S1370">
        <v>17904.2862056534</v>
      </c>
      <c r="T1370">
        <v>14.438813614084999</v>
      </c>
      <c r="U1370" s="28" t="str">
        <f>IF(V1370=N1370,$E$2,IF(V1370=O1370,$F$2,IF(V1370=P1370,$G$2,IF(V1370=Q1370,$H$2,IF(V1370=R1370,$I$2,0)))))</f>
        <v>SA_Diesel</v>
      </c>
      <c r="V1370" s="29">
        <f t="shared" si="42"/>
        <v>0.33704192864490101</v>
      </c>
      <c r="W1370" s="27">
        <v>99</v>
      </c>
      <c r="X1370">
        <v>99</v>
      </c>
      <c r="Y1370" s="28">
        <v>0.18788147824000501</v>
      </c>
      <c r="Z1370" s="28">
        <v>0.435932876103657</v>
      </c>
      <c r="AA1370" s="28">
        <v>99</v>
      </c>
      <c r="AB1370" s="23">
        <v>17904.2862056534</v>
      </c>
      <c r="AC1370" s="23">
        <v>14.438813614084999</v>
      </c>
      <c r="AD1370" s="28" t="str">
        <f>IF(AE1370=W1370,$E$2,IF(AE1370=X1370,$F$2,IF(AE1370=Y1370,$G$2,IF(AE1370=Z1370,$H$2,IF(AE1370=AA1370,$I$2,0)))))</f>
        <v>SA_Diesel</v>
      </c>
      <c r="AE1370" s="29">
        <f t="shared" si="43"/>
        <v>0.18788147824000501</v>
      </c>
    </row>
    <row r="1371" spans="1:31" x14ac:dyDescent="0.25">
      <c r="A1371">
        <v>1</v>
      </c>
      <c r="B1371" s="15">
        <v>19182</v>
      </c>
      <c r="C1371" s="15">
        <v>-67.082064700000004</v>
      </c>
      <c r="D1371" s="15">
        <v>-16.049025239999999</v>
      </c>
      <c r="E1371">
        <v>99</v>
      </c>
      <c r="F1371">
        <v>99</v>
      </c>
      <c r="G1371">
        <v>0.72026218051982405</v>
      </c>
      <c r="H1371">
        <v>0.56590075727051203</v>
      </c>
      <c r="I1371">
        <v>99</v>
      </c>
      <c r="J1371">
        <v>187149.36216232399</v>
      </c>
      <c r="K1371">
        <v>32.378782381024898</v>
      </c>
      <c r="L1371" s="28" t="str">
        <f>IF(M1371=E1371,$E$2,IF(M1371=F1371,$F$2,IF(M1371=G1371,$G$2,IF(M1371=H1371,$H$2,IF(M1371=I1371,$I$2,0)))))</f>
        <v>SA_PV</v>
      </c>
      <c r="M1371" s="29">
        <f>MIN(E1371:I1371)</f>
        <v>0.56590075727051203</v>
      </c>
      <c r="N1371">
        <v>99</v>
      </c>
      <c r="O1371">
        <v>99</v>
      </c>
      <c r="P1371">
        <v>0.51469370103724998</v>
      </c>
      <c r="Q1371">
        <v>0.56590075727051203</v>
      </c>
      <c r="R1371">
        <v>99</v>
      </c>
      <c r="S1371">
        <v>28198.5301644309</v>
      </c>
      <c r="T1371">
        <v>22.740550310618399</v>
      </c>
      <c r="U1371" s="28" t="str">
        <f>IF(V1371=N1371,$E$2,IF(V1371=O1371,$F$2,IF(V1371=P1371,$G$2,IF(V1371=Q1371,$H$2,IF(V1371=R1371,$I$2,0)))))</f>
        <v>SA_Diesel</v>
      </c>
      <c r="V1371" s="29">
        <f t="shared" si="42"/>
        <v>0.51469370103724998</v>
      </c>
      <c r="W1371" s="27">
        <v>99</v>
      </c>
      <c r="X1371">
        <v>99</v>
      </c>
      <c r="Y1371" s="28">
        <v>0.248216042448727</v>
      </c>
      <c r="Z1371" s="28">
        <v>0.56590075727051203</v>
      </c>
      <c r="AA1371" s="28">
        <v>99</v>
      </c>
      <c r="AB1371" s="23">
        <v>28198.5301644309</v>
      </c>
      <c r="AC1371" s="23">
        <v>22.740550310618399</v>
      </c>
      <c r="AD1371" s="28" t="str">
        <f>IF(AE1371=W1371,$E$2,IF(AE1371=X1371,$F$2,IF(AE1371=Y1371,$G$2,IF(AE1371=Z1371,$H$2,IF(AE1371=AA1371,$I$2,0)))))</f>
        <v>SA_Diesel</v>
      </c>
      <c r="AE1371" s="29">
        <f t="shared" si="43"/>
        <v>0.248216042448727</v>
      </c>
    </row>
    <row r="1372" spans="1:31" x14ac:dyDescent="0.25">
      <c r="A1372">
        <v>1</v>
      </c>
      <c r="B1372" s="15">
        <v>19192</v>
      </c>
      <c r="C1372" s="15">
        <v>-67.271559229999994</v>
      </c>
      <c r="D1372" s="15">
        <v>-15.904955230000001</v>
      </c>
      <c r="E1372">
        <v>99</v>
      </c>
      <c r="F1372">
        <v>99</v>
      </c>
      <c r="G1372">
        <v>0.559370009296565</v>
      </c>
      <c r="H1372">
        <v>0.50078239486287801</v>
      </c>
      <c r="I1372">
        <v>99</v>
      </c>
      <c r="J1372">
        <v>110412.698055092</v>
      </c>
      <c r="K1372">
        <v>21.777652476349601</v>
      </c>
      <c r="L1372" s="28" t="str">
        <f>IF(M1372=E1372,$E$2,IF(M1372=F1372,$F$2,IF(M1372=G1372,$G$2,IF(M1372=H1372,$H$2,IF(M1372=I1372,$I$2,0)))))</f>
        <v>SA_PV</v>
      </c>
      <c r="M1372" s="29">
        <f>MIN(E1372:I1372)</f>
        <v>0.50078239486287801</v>
      </c>
      <c r="N1372">
        <v>99</v>
      </c>
      <c r="O1372">
        <v>99</v>
      </c>
      <c r="P1372">
        <v>0.40810263760184101</v>
      </c>
      <c r="Q1372">
        <v>0.50078239486287801</v>
      </c>
      <c r="R1372">
        <v>99</v>
      </c>
      <c r="S1372">
        <v>18799.589445584701</v>
      </c>
      <c r="T1372">
        <v>15.160826011617599</v>
      </c>
      <c r="U1372" s="28" t="str">
        <f>IF(V1372=N1372,$E$2,IF(V1372=O1372,$F$2,IF(V1372=P1372,$G$2,IF(V1372=Q1372,$H$2,IF(V1372=R1372,$I$2,0)))))</f>
        <v>SA_Diesel</v>
      </c>
      <c r="V1372" s="29">
        <f t="shared" si="42"/>
        <v>0.40810263760184101</v>
      </c>
      <c r="W1372" s="27">
        <v>99</v>
      </c>
      <c r="X1372">
        <v>99</v>
      </c>
      <c r="Y1372" s="28">
        <v>0.21201530392349399</v>
      </c>
      <c r="Z1372" s="28">
        <v>0.50078239486287801</v>
      </c>
      <c r="AA1372" s="28">
        <v>99</v>
      </c>
      <c r="AB1372" s="23">
        <v>18799.589445584701</v>
      </c>
      <c r="AC1372" s="23">
        <v>15.160826011617599</v>
      </c>
      <c r="AD1372" s="28" t="str">
        <f>IF(AE1372=W1372,$E$2,IF(AE1372=X1372,$F$2,IF(AE1372=Y1372,$G$2,IF(AE1372=Z1372,$H$2,IF(AE1372=AA1372,$I$2,0)))))</f>
        <v>SA_Diesel</v>
      </c>
      <c r="AE1372" s="29">
        <f t="shared" si="43"/>
        <v>0.21201530392349399</v>
      </c>
    </row>
    <row r="1373" spans="1:31" x14ac:dyDescent="0.25">
      <c r="A1373">
        <v>1</v>
      </c>
      <c r="B1373" s="15">
        <v>19193</v>
      </c>
      <c r="C1373" s="15">
        <v>-66.895209179999995</v>
      </c>
      <c r="D1373" s="15">
        <v>-15.77625394</v>
      </c>
      <c r="E1373">
        <v>99</v>
      </c>
      <c r="F1373">
        <v>99</v>
      </c>
      <c r="G1373">
        <v>1.1493079704485101</v>
      </c>
      <c r="H1373">
        <v>0.48810435954989401</v>
      </c>
      <c r="I1373">
        <v>0.35439040312311099</v>
      </c>
      <c r="J1373">
        <v>206196.792052473</v>
      </c>
      <c r="K1373">
        <v>25.353350662945498</v>
      </c>
      <c r="L1373" s="28" t="str">
        <f>IF(M1373=E1373,$E$2,IF(M1373=F1373,$F$2,IF(M1373=G1373,$G$2,IF(M1373=H1373,$H$2,IF(M1373=I1373,$I$2,0)))))</f>
        <v>Grid_extension</v>
      </c>
      <c r="M1373" s="29">
        <f>MIN(E1373:I1373)</f>
        <v>0.35439040312311099</v>
      </c>
      <c r="N1373">
        <v>99</v>
      </c>
      <c r="O1373">
        <v>99</v>
      </c>
      <c r="P1373">
        <v>0.79893653686500699</v>
      </c>
      <c r="Q1373">
        <v>0.48810435954989401</v>
      </c>
      <c r="R1373">
        <v>0.35439040312311099</v>
      </c>
      <c r="S1373">
        <v>206196.792052473</v>
      </c>
      <c r="T1373">
        <v>25.353350662945498</v>
      </c>
      <c r="U1373" s="28" t="str">
        <f>IF(V1373=N1373,$E$2,IF(V1373=O1373,$F$2,IF(V1373=P1373,$G$2,IF(V1373=Q1373,$H$2,IF(V1373=R1373,$I$2,0)))))</f>
        <v>Grid_extension</v>
      </c>
      <c r="V1373" s="29">
        <f t="shared" si="42"/>
        <v>0.35439040312311099</v>
      </c>
      <c r="W1373" s="27">
        <v>99</v>
      </c>
      <c r="X1373">
        <v>99</v>
      </c>
      <c r="Y1373" s="28">
        <v>0.34475134518268302</v>
      </c>
      <c r="Z1373" s="28">
        <v>0.48810435954989401</v>
      </c>
      <c r="AA1373" s="28">
        <v>99</v>
      </c>
      <c r="AB1373" s="23">
        <v>101066.32269779</v>
      </c>
      <c r="AC1373" s="23">
        <v>32.991141719745997</v>
      </c>
      <c r="AD1373" s="28" t="str">
        <f>IF(AE1373=W1373,$E$2,IF(AE1373=X1373,$F$2,IF(AE1373=Y1373,$G$2,IF(AE1373=Z1373,$H$2,IF(AE1373=AA1373,$I$2,0)))))</f>
        <v>SA_Diesel</v>
      </c>
      <c r="AE1373" s="29">
        <f t="shared" si="43"/>
        <v>0.34475134518268302</v>
      </c>
    </row>
    <row r="1374" spans="1:31" x14ac:dyDescent="0.25">
      <c r="A1374">
        <v>1</v>
      </c>
      <c r="B1374" s="15">
        <v>19194</v>
      </c>
      <c r="C1374" s="15">
        <v>-67.234428010000002</v>
      </c>
      <c r="D1374" s="15">
        <v>-15.95837073</v>
      </c>
      <c r="E1374">
        <v>99</v>
      </c>
      <c r="F1374">
        <v>99</v>
      </c>
      <c r="G1374">
        <v>0.61300073303765101</v>
      </c>
      <c r="H1374">
        <v>0.48866669176135702</v>
      </c>
      <c r="I1374">
        <v>99</v>
      </c>
      <c r="J1374">
        <v>84951.323517997298</v>
      </c>
      <c r="K1374">
        <v>16.755685112030999</v>
      </c>
      <c r="L1374" s="28" t="str">
        <f>IF(M1374=E1374,$E$2,IF(M1374=F1374,$F$2,IF(M1374=G1374,$G$2,IF(M1374=H1374,$H$2,IF(M1374=I1374,$I$2,0)))))</f>
        <v>SA_PV</v>
      </c>
      <c r="M1374" s="29">
        <f>MIN(E1374:I1374)</f>
        <v>0.48866669176135702</v>
      </c>
      <c r="N1374">
        <v>99</v>
      </c>
      <c r="O1374">
        <v>99</v>
      </c>
      <c r="P1374">
        <v>0.44363299208030998</v>
      </c>
      <c r="Q1374">
        <v>0.48866669176135702</v>
      </c>
      <c r="R1374">
        <v>99</v>
      </c>
      <c r="S1374">
        <v>14822.9897008439</v>
      </c>
      <c r="T1374">
        <v>11.953918912802401</v>
      </c>
      <c r="U1374" s="28" t="str">
        <f>IF(V1374=N1374,$E$2,IF(V1374=O1374,$F$2,IF(V1374=P1374,$G$2,IF(V1374=Q1374,$H$2,IF(V1374=R1374,$I$2,0)))))</f>
        <v>SA_Diesel</v>
      </c>
      <c r="V1374" s="29">
        <f t="shared" si="42"/>
        <v>0.44363299208030998</v>
      </c>
      <c r="W1374" s="27">
        <v>99</v>
      </c>
      <c r="X1374">
        <v>99</v>
      </c>
      <c r="Y1374" s="28">
        <v>0.22408221676523901</v>
      </c>
      <c r="Z1374" s="28">
        <v>0.48866669176135702</v>
      </c>
      <c r="AA1374" s="28">
        <v>99</v>
      </c>
      <c r="AB1374" s="23">
        <v>14822.9897008439</v>
      </c>
      <c r="AC1374" s="23">
        <v>11.953918912802401</v>
      </c>
      <c r="AD1374" s="28" t="str">
        <f>IF(AE1374=W1374,$E$2,IF(AE1374=X1374,$F$2,IF(AE1374=Y1374,$G$2,IF(AE1374=Z1374,$H$2,IF(AE1374=AA1374,$I$2,0)))))</f>
        <v>SA_Diesel</v>
      </c>
      <c r="AE1374" s="29">
        <f t="shared" si="43"/>
        <v>0.22408221676523901</v>
      </c>
    </row>
    <row r="1375" spans="1:31" x14ac:dyDescent="0.25">
      <c r="A1375">
        <v>1</v>
      </c>
      <c r="B1375" s="15">
        <v>19196</v>
      </c>
      <c r="C1375" s="15">
        <v>-67.311042900000004</v>
      </c>
      <c r="D1375" s="15">
        <v>-16.277323729999999</v>
      </c>
      <c r="E1375">
        <v>99</v>
      </c>
      <c r="F1375">
        <v>99</v>
      </c>
      <c r="G1375">
        <v>0.934785075484169</v>
      </c>
      <c r="H1375">
        <v>0.45027886247224802</v>
      </c>
      <c r="I1375">
        <v>99</v>
      </c>
      <c r="J1375">
        <v>69353.965512415001</v>
      </c>
      <c r="K1375">
        <v>13.679283138543401</v>
      </c>
      <c r="L1375" s="28" t="str">
        <f>IF(M1375=E1375,$E$2,IF(M1375=F1375,$F$2,IF(M1375=G1375,$G$2,IF(M1375=H1375,$H$2,IF(M1375=I1375,$I$2,0)))))</f>
        <v>SA_PV</v>
      </c>
      <c r="M1375" s="29">
        <f>MIN(E1375:I1375)</f>
        <v>0.45027886247224802</v>
      </c>
      <c r="N1375">
        <v>99</v>
      </c>
      <c r="O1375">
        <v>99</v>
      </c>
      <c r="P1375">
        <v>0.65681511895112799</v>
      </c>
      <c r="Q1375">
        <v>0.45027886247224802</v>
      </c>
      <c r="R1375">
        <v>99</v>
      </c>
      <c r="S1375">
        <v>69353.965512415001</v>
      </c>
      <c r="T1375">
        <v>13.679283138543401</v>
      </c>
      <c r="U1375" s="28" t="str">
        <f>IF(V1375=N1375,$E$2,IF(V1375=O1375,$F$2,IF(V1375=P1375,$G$2,IF(V1375=Q1375,$H$2,IF(V1375=R1375,$I$2,0)))))</f>
        <v>SA_PV</v>
      </c>
      <c r="V1375" s="29">
        <f t="shared" si="42"/>
        <v>0.45027886247224802</v>
      </c>
      <c r="W1375" s="27">
        <v>99</v>
      </c>
      <c r="X1375">
        <v>99</v>
      </c>
      <c r="Y1375" s="28">
        <v>0.296483693815705</v>
      </c>
      <c r="Z1375" s="28">
        <v>0.45027886247224802</v>
      </c>
      <c r="AA1375" s="28">
        <v>99</v>
      </c>
      <c r="AB1375" s="23">
        <v>13133.126672930501</v>
      </c>
      <c r="AC1375" s="23">
        <v>10.5911381231571</v>
      </c>
      <c r="AD1375" s="28" t="str">
        <f>IF(AE1375=W1375,$E$2,IF(AE1375=X1375,$F$2,IF(AE1375=Y1375,$G$2,IF(AE1375=Z1375,$H$2,IF(AE1375=AA1375,$I$2,0)))))</f>
        <v>SA_Diesel</v>
      </c>
      <c r="AE1375" s="29">
        <f t="shared" si="43"/>
        <v>0.296483693815705</v>
      </c>
    </row>
    <row r="1376" spans="1:31" x14ac:dyDescent="0.25">
      <c r="A1376">
        <v>1</v>
      </c>
      <c r="B1376" s="15">
        <v>19197</v>
      </c>
      <c r="C1376" s="15">
        <v>-67.042007299999995</v>
      </c>
      <c r="D1376" s="15">
        <v>-16.083680319999999</v>
      </c>
      <c r="E1376">
        <v>99</v>
      </c>
      <c r="F1376">
        <v>99</v>
      </c>
      <c r="G1376">
        <v>0.53255464742602199</v>
      </c>
      <c r="H1376">
        <v>0.50048694802225102</v>
      </c>
      <c r="I1376">
        <v>99</v>
      </c>
      <c r="J1376">
        <v>96690.074380883205</v>
      </c>
      <c r="K1376">
        <v>19.071020587945402</v>
      </c>
      <c r="L1376" s="28" t="str">
        <f>IF(M1376=E1376,$E$2,IF(M1376=F1376,$F$2,IF(M1376=G1376,$G$2,IF(M1376=H1376,$H$2,IF(M1376=I1376,$I$2,0)))))</f>
        <v>SA_PV</v>
      </c>
      <c r="M1376" s="29">
        <f>MIN(E1376:I1376)</f>
        <v>0.50048694802225102</v>
      </c>
      <c r="N1376">
        <v>99</v>
      </c>
      <c r="O1376">
        <v>99</v>
      </c>
      <c r="P1376">
        <v>0.39033746036260603</v>
      </c>
      <c r="Q1376">
        <v>0.50048694802225102</v>
      </c>
      <c r="R1376">
        <v>99</v>
      </c>
      <c r="S1376">
        <v>16472.8040903687</v>
      </c>
      <c r="T1376">
        <v>13.2844026972195</v>
      </c>
      <c r="U1376" s="28" t="str">
        <f>IF(V1376=N1376,$E$2,IF(V1376=O1376,$F$2,IF(V1376=P1376,$G$2,IF(V1376=Q1376,$H$2,IF(V1376=R1376,$I$2,0)))))</f>
        <v>SA_Diesel</v>
      </c>
      <c r="V1376" s="29">
        <f t="shared" si="42"/>
        <v>0.39033746036260603</v>
      </c>
      <c r="W1376" s="27">
        <v>99</v>
      </c>
      <c r="X1376">
        <v>99</v>
      </c>
      <c r="Y1376" s="28">
        <v>0.205981847502622</v>
      </c>
      <c r="Z1376" s="28">
        <v>0.50048694802225102</v>
      </c>
      <c r="AA1376" s="28">
        <v>99</v>
      </c>
      <c r="AB1376" s="23">
        <v>16472.8040903687</v>
      </c>
      <c r="AC1376" s="23">
        <v>13.2844026972195</v>
      </c>
      <c r="AD1376" s="28" t="str">
        <f>IF(AE1376=W1376,$E$2,IF(AE1376=X1376,$F$2,IF(AE1376=Y1376,$G$2,IF(AE1376=Z1376,$H$2,IF(AE1376=AA1376,$I$2,0)))))</f>
        <v>SA_Diesel</v>
      </c>
      <c r="AE1376" s="29">
        <f t="shared" si="43"/>
        <v>0.205981847502622</v>
      </c>
    </row>
    <row r="1377" spans="1:31" x14ac:dyDescent="0.25">
      <c r="A1377">
        <v>1</v>
      </c>
      <c r="B1377" s="15">
        <v>19200</v>
      </c>
      <c r="C1377" s="15">
        <v>-67.177864630000002</v>
      </c>
      <c r="D1377" s="15">
        <v>-16.127484800000001</v>
      </c>
      <c r="E1377">
        <v>99</v>
      </c>
      <c r="F1377">
        <v>99</v>
      </c>
      <c r="G1377">
        <v>0.50573928555547898</v>
      </c>
      <c r="H1377">
        <v>0.47024688298099598</v>
      </c>
      <c r="I1377">
        <v>99</v>
      </c>
      <c r="J1377">
        <v>57850.908302365002</v>
      </c>
      <c r="K1377">
        <v>11.4104355625966</v>
      </c>
      <c r="L1377" s="28" t="str">
        <f>IF(M1377=E1377,$E$2,IF(M1377=F1377,$F$2,IF(M1377=G1377,$G$2,IF(M1377=H1377,$H$2,IF(M1377=I1377,$I$2,0)))))</f>
        <v>SA_PV</v>
      </c>
      <c r="M1377" s="29">
        <f>MIN(E1377:I1377)</f>
        <v>0.47024688298099598</v>
      </c>
      <c r="N1377">
        <v>99</v>
      </c>
      <c r="O1377">
        <v>99</v>
      </c>
      <c r="P1377">
        <v>0.37257228312337098</v>
      </c>
      <c r="Q1377">
        <v>0.47024688298099598</v>
      </c>
      <c r="R1377">
        <v>99</v>
      </c>
      <c r="S1377">
        <v>10489.689954412999</v>
      </c>
      <c r="T1377">
        <v>8.4593530499689198</v>
      </c>
      <c r="U1377" s="28" t="str">
        <f>IF(V1377=N1377,$E$2,IF(V1377=O1377,$F$2,IF(V1377=P1377,$G$2,IF(V1377=Q1377,$H$2,IF(V1377=R1377,$I$2,0)))))</f>
        <v>SA_Diesel</v>
      </c>
      <c r="V1377" s="29">
        <f t="shared" si="42"/>
        <v>0.37257228312337098</v>
      </c>
      <c r="W1377" s="27">
        <v>99</v>
      </c>
      <c r="X1377">
        <v>99</v>
      </c>
      <c r="Y1377" s="28">
        <v>0.19994839108175</v>
      </c>
      <c r="Z1377" s="28">
        <v>0.47024688298099598</v>
      </c>
      <c r="AA1377" s="28">
        <v>99</v>
      </c>
      <c r="AB1377" s="23">
        <v>10489.689954412999</v>
      </c>
      <c r="AC1377" s="23">
        <v>8.4593530499689198</v>
      </c>
      <c r="AD1377" s="28" t="str">
        <f>IF(AE1377=W1377,$E$2,IF(AE1377=X1377,$F$2,IF(AE1377=Y1377,$G$2,IF(AE1377=Z1377,$H$2,IF(AE1377=AA1377,$I$2,0)))))</f>
        <v>SA_Diesel</v>
      </c>
      <c r="AE1377" s="29">
        <f t="shared" si="43"/>
        <v>0.19994839108175</v>
      </c>
    </row>
    <row r="1378" spans="1:31" x14ac:dyDescent="0.25">
      <c r="A1378">
        <v>1</v>
      </c>
      <c r="B1378" s="15">
        <v>19206</v>
      </c>
      <c r="C1378" s="15">
        <v>-67.251321329999996</v>
      </c>
      <c r="D1378" s="15">
        <v>-16.251570820000001</v>
      </c>
      <c r="E1378">
        <v>99</v>
      </c>
      <c r="F1378">
        <v>99</v>
      </c>
      <c r="G1378">
        <v>0.586185371167108</v>
      </c>
      <c r="H1378">
        <v>0.47103019261394502</v>
      </c>
      <c r="I1378">
        <v>99</v>
      </c>
      <c r="J1378">
        <v>65106.0182307129</v>
      </c>
      <c r="K1378">
        <v>12.841423714144501</v>
      </c>
      <c r="L1378" s="28" t="str">
        <f>IF(M1378=E1378,$E$2,IF(M1378=F1378,$F$2,IF(M1378=G1378,$G$2,IF(M1378=H1378,$H$2,IF(M1378=I1378,$I$2,0)))))</f>
        <v>SA_PV</v>
      </c>
      <c r="M1378" s="29">
        <f>MIN(E1378:I1378)</f>
        <v>0.47103019261394502</v>
      </c>
      <c r="N1378">
        <v>99</v>
      </c>
      <c r="O1378">
        <v>99</v>
      </c>
      <c r="P1378">
        <v>0.425867814841075</v>
      </c>
      <c r="Q1378">
        <v>0.47103019261394502</v>
      </c>
      <c r="R1378">
        <v>99</v>
      </c>
      <c r="S1378">
        <v>11785.5752423708</v>
      </c>
      <c r="T1378">
        <v>9.5044126476058999</v>
      </c>
      <c r="U1378" s="28" t="str">
        <f>IF(V1378=N1378,$E$2,IF(V1378=O1378,$F$2,IF(V1378=P1378,$G$2,IF(V1378=Q1378,$H$2,IF(V1378=R1378,$I$2,0)))))</f>
        <v>SA_Diesel</v>
      </c>
      <c r="V1378" s="29">
        <f t="shared" si="42"/>
        <v>0.425867814841075</v>
      </c>
      <c r="W1378" s="27">
        <v>99</v>
      </c>
      <c r="X1378">
        <v>99</v>
      </c>
      <c r="Y1378" s="28">
        <v>0.21804876034436599</v>
      </c>
      <c r="Z1378" s="28">
        <v>0.47103019261394502</v>
      </c>
      <c r="AA1378" s="28">
        <v>99</v>
      </c>
      <c r="AB1378" s="23">
        <v>11785.5752423708</v>
      </c>
      <c r="AC1378" s="23">
        <v>9.5044126476058999</v>
      </c>
      <c r="AD1378" s="28" t="str">
        <f>IF(AE1378=W1378,$E$2,IF(AE1378=X1378,$F$2,IF(AE1378=Y1378,$G$2,IF(AE1378=Z1378,$H$2,IF(AE1378=AA1378,$I$2,0)))))</f>
        <v>SA_Diesel</v>
      </c>
      <c r="AE1378" s="29">
        <f t="shared" si="43"/>
        <v>0.21804876034436599</v>
      </c>
    </row>
    <row r="1379" spans="1:31" x14ac:dyDescent="0.25">
      <c r="A1379">
        <v>1</v>
      </c>
      <c r="B1379" s="15">
        <v>19210</v>
      </c>
      <c r="C1379" s="15">
        <v>-67.161209439999993</v>
      </c>
      <c r="D1379" s="15">
        <v>-15.948791480000001</v>
      </c>
      <c r="E1379">
        <v>99</v>
      </c>
      <c r="F1379">
        <v>99</v>
      </c>
      <c r="G1379">
        <v>0.586185371167108</v>
      </c>
      <c r="H1379">
        <v>0.47631969505767302</v>
      </c>
      <c r="I1379">
        <v>99</v>
      </c>
      <c r="J1379">
        <v>116020.69704026201</v>
      </c>
      <c r="K1379">
        <v>22.883766674607902</v>
      </c>
      <c r="L1379" s="28" t="str">
        <f>IF(M1379=E1379,$E$2,IF(M1379=F1379,$F$2,IF(M1379=G1379,$G$2,IF(M1379=H1379,$H$2,IF(M1379=I1379,$I$2,0)))))</f>
        <v>SA_PV</v>
      </c>
      <c r="M1379" s="29">
        <f>MIN(E1379:I1379)</f>
        <v>0.47631969505767302</v>
      </c>
      <c r="N1379">
        <v>99</v>
      </c>
      <c r="O1379">
        <v>99</v>
      </c>
      <c r="P1379">
        <v>0.425867814841075</v>
      </c>
      <c r="Q1379">
        <v>0.47631969505767302</v>
      </c>
      <c r="R1379">
        <v>99</v>
      </c>
      <c r="S1379">
        <v>20768.9875680597</v>
      </c>
      <c r="T1379">
        <v>16.7490363482781</v>
      </c>
      <c r="U1379" s="28" t="str">
        <f>IF(V1379=N1379,$E$2,IF(V1379=O1379,$F$2,IF(V1379=P1379,$G$2,IF(V1379=Q1379,$H$2,IF(V1379=R1379,$I$2,0)))))</f>
        <v>SA_Diesel</v>
      </c>
      <c r="V1379" s="29">
        <f t="shared" si="42"/>
        <v>0.425867814841075</v>
      </c>
      <c r="W1379" s="27">
        <v>99</v>
      </c>
      <c r="X1379">
        <v>99</v>
      </c>
      <c r="Y1379" s="28">
        <v>0.21804876034436599</v>
      </c>
      <c r="Z1379" s="28">
        <v>0.47631969505767302</v>
      </c>
      <c r="AA1379" s="28">
        <v>99</v>
      </c>
      <c r="AB1379" s="23">
        <v>20768.9875680597</v>
      </c>
      <c r="AC1379" s="23">
        <v>16.7490363482781</v>
      </c>
      <c r="AD1379" s="28" t="str">
        <f>IF(AE1379=W1379,$E$2,IF(AE1379=X1379,$F$2,IF(AE1379=Y1379,$G$2,IF(AE1379=Z1379,$H$2,IF(AE1379=AA1379,$I$2,0)))))</f>
        <v>SA_Diesel</v>
      </c>
      <c r="AE1379" s="29">
        <f t="shared" si="43"/>
        <v>0.21804876034436599</v>
      </c>
    </row>
    <row r="1380" spans="1:31" x14ac:dyDescent="0.25">
      <c r="A1380">
        <v>1</v>
      </c>
      <c r="B1380" s="15">
        <v>19219</v>
      </c>
      <c r="C1380" s="15">
        <v>-67.281299689999997</v>
      </c>
      <c r="D1380" s="15">
        <v>-16.285117570000001</v>
      </c>
      <c r="E1380">
        <v>99</v>
      </c>
      <c r="F1380">
        <v>99</v>
      </c>
      <c r="G1380">
        <v>0.77389290426090995</v>
      </c>
      <c r="H1380">
        <v>0.70229633212142395</v>
      </c>
      <c r="I1380">
        <v>99</v>
      </c>
      <c r="J1380">
        <v>115715.33654054601</v>
      </c>
      <c r="K1380">
        <v>15.1064408016379</v>
      </c>
      <c r="L1380" s="28" t="str">
        <f>IF(M1380=E1380,$E$2,IF(M1380=F1380,$F$2,IF(M1380=G1380,$G$2,IF(M1380=H1380,$H$2,IF(M1380=I1380,$I$2,0)))))</f>
        <v>SA_PV</v>
      </c>
      <c r="M1380" s="29">
        <f>MIN(E1380:I1380)</f>
        <v>0.70229633212142395</v>
      </c>
      <c r="N1380">
        <v>99</v>
      </c>
      <c r="O1380">
        <v>99</v>
      </c>
      <c r="P1380">
        <v>0.55022405551571896</v>
      </c>
      <c r="Q1380">
        <v>0.70229633212142395</v>
      </c>
      <c r="R1380">
        <v>99</v>
      </c>
      <c r="S1380">
        <v>14049.1133944746</v>
      </c>
      <c r="T1380">
        <v>11.3298306012284</v>
      </c>
      <c r="U1380" s="28" t="str">
        <f>IF(V1380=N1380,$E$2,IF(V1380=O1380,$F$2,IF(V1380=P1380,$G$2,IF(V1380=Q1380,$H$2,IF(V1380=R1380,$I$2,0)))))</f>
        <v>SA_Diesel</v>
      </c>
      <c r="V1380" s="29">
        <f t="shared" si="42"/>
        <v>0.55022405551571896</v>
      </c>
      <c r="W1380" s="27">
        <v>99</v>
      </c>
      <c r="X1380">
        <v>99</v>
      </c>
      <c r="Y1380" s="28">
        <v>0.26028295529047202</v>
      </c>
      <c r="Z1380" s="28">
        <v>0.70229633212142395</v>
      </c>
      <c r="AA1380" s="28">
        <v>99</v>
      </c>
      <c r="AB1380" s="23">
        <v>14049.1133944746</v>
      </c>
      <c r="AC1380" s="23">
        <v>11.3298306012284</v>
      </c>
      <c r="AD1380" s="28" t="str">
        <f>IF(AE1380=W1380,$E$2,IF(AE1380=X1380,$F$2,IF(AE1380=Y1380,$G$2,IF(AE1380=Z1380,$H$2,IF(AE1380=AA1380,$I$2,0)))))</f>
        <v>SA_Diesel</v>
      </c>
      <c r="AE1380" s="29">
        <f t="shared" si="43"/>
        <v>0.26028295529047202</v>
      </c>
    </row>
    <row r="1381" spans="1:31" x14ac:dyDescent="0.25">
      <c r="A1381">
        <v>1</v>
      </c>
      <c r="B1381" s="15">
        <v>19224</v>
      </c>
      <c r="C1381" s="15">
        <v>-67.083228469999995</v>
      </c>
      <c r="D1381" s="15">
        <v>-16.068002620000001</v>
      </c>
      <c r="E1381">
        <v>99</v>
      </c>
      <c r="F1381">
        <v>99</v>
      </c>
      <c r="G1381">
        <v>0.72026218051982405</v>
      </c>
      <c r="H1381">
        <v>0.56392092954828299</v>
      </c>
      <c r="I1381">
        <v>99</v>
      </c>
      <c r="J1381">
        <v>217393.64910032201</v>
      </c>
      <c r="K1381">
        <v>37.611357975834302</v>
      </c>
      <c r="L1381" s="28" t="str">
        <f>IF(M1381=E1381,$E$2,IF(M1381=F1381,$F$2,IF(M1381=G1381,$G$2,IF(M1381=H1381,$H$2,IF(M1381=I1381,$I$2,0)))))</f>
        <v>SA_PV</v>
      </c>
      <c r="M1381" s="29">
        <f>MIN(E1381:I1381)</f>
        <v>0.56392092954828299</v>
      </c>
      <c r="N1381">
        <v>99</v>
      </c>
      <c r="O1381">
        <v>99</v>
      </c>
      <c r="P1381">
        <v>0.51469370103724899</v>
      </c>
      <c r="Q1381">
        <v>0.56392092954828299</v>
      </c>
      <c r="R1381">
        <v>99</v>
      </c>
      <c r="S1381">
        <v>32870.554806694097</v>
      </c>
      <c r="T1381">
        <v>26.508279011735301</v>
      </c>
      <c r="U1381" s="28" t="str">
        <f>IF(V1381=N1381,$E$2,IF(V1381=O1381,$F$2,IF(V1381=P1381,$G$2,IF(V1381=Q1381,$H$2,IF(V1381=R1381,$I$2,0)))))</f>
        <v>SA_Diesel</v>
      </c>
      <c r="V1381" s="29">
        <f t="shared" si="42"/>
        <v>0.51469370103724899</v>
      </c>
      <c r="W1381" s="27">
        <v>99</v>
      </c>
      <c r="X1381">
        <v>99</v>
      </c>
      <c r="Y1381" s="28">
        <v>0.248216042448727</v>
      </c>
      <c r="Z1381" s="28">
        <v>0.56392092954828299</v>
      </c>
      <c r="AA1381" s="28">
        <v>99</v>
      </c>
      <c r="AB1381" s="23">
        <v>32870.554806694097</v>
      </c>
      <c r="AC1381" s="23">
        <v>26.508279011735301</v>
      </c>
      <c r="AD1381" s="28" t="str">
        <f>IF(AE1381=W1381,$E$2,IF(AE1381=X1381,$F$2,IF(AE1381=Y1381,$G$2,IF(AE1381=Z1381,$H$2,IF(AE1381=AA1381,$I$2,0)))))</f>
        <v>SA_Diesel</v>
      </c>
      <c r="AE1381" s="29">
        <f t="shared" si="43"/>
        <v>0.248216042448727</v>
      </c>
    </row>
    <row r="1382" spans="1:31" x14ac:dyDescent="0.25">
      <c r="A1382">
        <v>1</v>
      </c>
      <c r="B1382" s="15">
        <v>19227</v>
      </c>
      <c r="C1382" s="15">
        <v>-67.183903020000002</v>
      </c>
      <c r="D1382" s="15">
        <v>-16.177760710000001</v>
      </c>
      <c r="E1382">
        <v>99</v>
      </c>
      <c r="F1382">
        <v>99</v>
      </c>
      <c r="G1382">
        <v>0.50573928555547898</v>
      </c>
      <c r="H1382">
        <v>0.52023905012119698</v>
      </c>
      <c r="I1382">
        <v>99</v>
      </c>
      <c r="J1382">
        <v>14796.3315449699</v>
      </c>
      <c r="K1382">
        <v>11.932420588907201</v>
      </c>
      <c r="L1382" s="28" t="str">
        <f>IF(M1382=E1382,$E$2,IF(M1382=F1382,$F$2,IF(M1382=G1382,$G$2,IF(M1382=H1382,$H$2,IF(M1382=I1382,$I$2,0)))))</f>
        <v>SA_Diesel</v>
      </c>
      <c r="M1382" s="29">
        <f>MIN(E1382:I1382)</f>
        <v>0.50573928555547898</v>
      </c>
      <c r="N1382">
        <v>99</v>
      </c>
      <c r="O1382">
        <v>99</v>
      </c>
      <c r="P1382">
        <v>0.37257228312337098</v>
      </c>
      <c r="Q1382">
        <v>0.52023905012119698</v>
      </c>
      <c r="R1382">
        <v>99</v>
      </c>
      <c r="S1382">
        <v>14796.3315449699</v>
      </c>
      <c r="T1382">
        <v>11.932420588907201</v>
      </c>
      <c r="U1382" s="28" t="str">
        <f>IF(V1382=N1382,$E$2,IF(V1382=O1382,$F$2,IF(V1382=P1382,$G$2,IF(V1382=Q1382,$H$2,IF(V1382=R1382,$I$2,0)))))</f>
        <v>SA_Diesel</v>
      </c>
      <c r="V1382" s="29">
        <f t="shared" si="42"/>
        <v>0.37257228312337098</v>
      </c>
      <c r="W1382" s="27">
        <v>99</v>
      </c>
      <c r="X1382">
        <v>99</v>
      </c>
      <c r="Y1382" s="28">
        <v>0.19994839108175</v>
      </c>
      <c r="Z1382" s="28">
        <v>0.52023905012119698</v>
      </c>
      <c r="AA1382" s="28">
        <v>99</v>
      </c>
      <c r="AB1382" s="23">
        <v>14796.3315449699</v>
      </c>
      <c r="AC1382" s="23">
        <v>11.932420588907201</v>
      </c>
      <c r="AD1382" s="28" t="str">
        <f>IF(AE1382=W1382,$E$2,IF(AE1382=X1382,$F$2,IF(AE1382=Y1382,$G$2,IF(AE1382=Z1382,$H$2,IF(AE1382=AA1382,$I$2,0)))))</f>
        <v>SA_Diesel</v>
      </c>
      <c r="AE1382" s="29">
        <f t="shared" si="43"/>
        <v>0.19994839108175</v>
      </c>
    </row>
    <row r="1383" spans="1:31" x14ac:dyDescent="0.25">
      <c r="A1383">
        <v>1</v>
      </c>
      <c r="B1383" s="15">
        <v>19228</v>
      </c>
      <c r="C1383" s="15">
        <v>-67.191097400000004</v>
      </c>
      <c r="D1383" s="15">
        <v>-16.096292030000001</v>
      </c>
      <c r="E1383">
        <v>99</v>
      </c>
      <c r="F1383">
        <v>99</v>
      </c>
      <c r="G1383">
        <v>0.559370009296565</v>
      </c>
      <c r="H1383">
        <v>0.48392776776823498</v>
      </c>
      <c r="I1383">
        <v>99</v>
      </c>
      <c r="J1383">
        <v>77593.289001091296</v>
      </c>
      <c r="K1383">
        <v>15.3043962526807</v>
      </c>
      <c r="L1383" s="28" t="str">
        <f>IF(M1383=E1383,$E$2,IF(M1383=F1383,$F$2,IF(M1383=G1383,$G$2,IF(M1383=H1383,$H$2,IF(M1383=I1383,$I$2,0)))))</f>
        <v>SA_PV</v>
      </c>
      <c r="M1383" s="29">
        <f>MIN(E1383:I1383)</f>
        <v>0.48392776776823498</v>
      </c>
      <c r="N1383">
        <v>99</v>
      </c>
      <c r="O1383">
        <v>99</v>
      </c>
      <c r="P1383">
        <v>0.40810263760184101</v>
      </c>
      <c r="Q1383">
        <v>0.48392776776823498</v>
      </c>
      <c r="R1383">
        <v>99</v>
      </c>
      <c r="S1383">
        <v>13671.6840595004</v>
      </c>
      <c r="T1383">
        <v>11.0254547798421</v>
      </c>
      <c r="U1383" s="28" t="str">
        <f>IF(V1383=N1383,$E$2,IF(V1383=O1383,$F$2,IF(V1383=P1383,$G$2,IF(V1383=Q1383,$H$2,IF(V1383=R1383,$I$2,0)))))</f>
        <v>SA_Diesel</v>
      </c>
      <c r="V1383" s="29">
        <f t="shared" si="42"/>
        <v>0.40810263760184101</v>
      </c>
      <c r="W1383" s="27">
        <v>99</v>
      </c>
      <c r="X1383">
        <v>99</v>
      </c>
      <c r="Y1383" s="28">
        <v>0.21201530392349399</v>
      </c>
      <c r="Z1383" s="28">
        <v>0.48392776776823498</v>
      </c>
      <c r="AA1383" s="28">
        <v>99</v>
      </c>
      <c r="AB1383" s="23">
        <v>13671.6840595004</v>
      </c>
      <c r="AC1383" s="23">
        <v>11.0254547798421</v>
      </c>
      <c r="AD1383" s="28" t="str">
        <f>IF(AE1383=W1383,$E$2,IF(AE1383=X1383,$F$2,IF(AE1383=Y1383,$G$2,IF(AE1383=Z1383,$H$2,IF(AE1383=AA1383,$I$2,0)))))</f>
        <v>SA_Diesel</v>
      </c>
      <c r="AE1383" s="29">
        <f t="shared" si="43"/>
        <v>0.21201530392349399</v>
      </c>
    </row>
    <row r="1384" spans="1:31" x14ac:dyDescent="0.25">
      <c r="A1384">
        <v>1</v>
      </c>
      <c r="B1384" s="15">
        <v>19230</v>
      </c>
      <c r="C1384" s="15">
        <v>-67.186637689999998</v>
      </c>
      <c r="D1384" s="15">
        <v>-15.9457305</v>
      </c>
      <c r="E1384">
        <v>99</v>
      </c>
      <c r="F1384">
        <v>99</v>
      </c>
      <c r="G1384">
        <v>0.53255464742602199</v>
      </c>
      <c r="H1384">
        <v>0.54211008642113601</v>
      </c>
      <c r="I1384">
        <v>99</v>
      </c>
      <c r="J1384">
        <v>18386.440432866999</v>
      </c>
      <c r="K1384">
        <v>14.827644251621599</v>
      </c>
      <c r="L1384" s="28" t="str">
        <f>IF(M1384=E1384,$E$2,IF(M1384=F1384,$F$2,IF(M1384=G1384,$G$2,IF(M1384=H1384,$H$2,IF(M1384=I1384,$I$2,0)))))</f>
        <v>SA_Diesel</v>
      </c>
      <c r="M1384" s="29">
        <f>MIN(E1384:I1384)</f>
        <v>0.53255464742602199</v>
      </c>
      <c r="N1384">
        <v>99</v>
      </c>
      <c r="O1384">
        <v>99</v>
      </c>
      <c r="P1384">
        <v>0.39033746036260603</v>
      </c>
      <c r="Q1384">
        <v>0.54211008642113601</v>
      </c>
      <c r="R1384">
        <v>99</v>
      </c>
      <c r="S1384">
        <v>18386.440432866999</v>
      </c>
      <c r="T1384">
        <v>14.827644251621599</v>
      </c>
      <c r="U1384" s="28" t="str">
        <f>IF(V1384=N1384,$E$2,IF(V1384=O1384,$F$2,IF(V1384=P1384,$G$2,IF(V1384=Q1384,$H$2,IF(V1384=R1384,$I$2,0)))))</f>
        <v>SA_Diesel</v>
      </c>
      <c r="V1384" s="29">
        <f t="shared" si="42"/>
        <v>0.39033746036260603</v>
      </c>
      <c r="W1384" s="27">
        <v>99</v>
      </c>
      <c r="X1384">
        <v>99</v>
      </c>
      <c r="Y1384" s="28">
        <v>0.205981847502622</v>
      </c>
      <c r="Z1384" s="28">
        <v>0.54211008642113601</v>
      </c>
      <c r="AA1384" s="28">
        <v>99</v>
      </c>
      <c r="AB1384" s="23">
        <v>18386.440432866999</v>
      </c>
      <c r="AC1384" s="23">
        <v>14.827644251621599</v>
      </c>
      <c r="AD1384" s="28" t="str">
        <f>IF(AE1384=W1384,$E$2,IF(AE1384=X1384,$F$2,IF(AE1384=Y1384,$G$2,IF(AE1384=Z1384,$H$2,IF(AE1384=AA1384,$I$2,0)))))</f>
        <v>SA_Diesel</v>
      </c>
      <c r="AE1384" s="29">
        <f t="shared" si="43"/>
        <v>0.205981847502622</v>
      </c>
    </row>
    <row r="1385" spans="1:31" x14ac:dyDescent="0.25">
      <c r="A1385">
        <v>1</v>
      </c>
      <c r="B1385" s="15">
        <v>19237</v>
      </c>
      <c r="C1385" s="15">
        <v>-67.06653799</v>
      </c>
      <c r="D1385" s="15">
        <v>-16.268011229999999</v>
      </c>
      <c r="E1385">
        <v>99</v>
      </c>
      <c r="F1385">
        <v>99</v>
      </c>
      <c r="G1385">
        <v>0.80070826613145296</v>
      </c>
      <c r="H1385">
        <v>0.59699036677488004</v>
      </c>
      <c r="I1385">
        <v>99</v>
      </c>
      <c r="J1385">
        <v>78747.855886163496</v>
      </c>
      <c r="K1385">
        <v>13.624196520097501</v>
      </c>
      <c r="L1385" s="28" t="str">
        <f>IF(M1385=E1385,$E$2,IF(M1385=F1385,$F$2,IF(M1385=G1385,$G$2,IF(M1385=H1385,$H$2,IF(M1385=I1385,$I$2,0)))))</f>
        <v>SA_PV</v>
      </c>
      <c r="M1385" s="29">
        <f>MIN(E1385:I1385)</f>
        <v>0.59699036677488004</v>
      </c>
      <c r="N1385">
        <v>99</v>
      </c>
      <c r="O1385">
        <v>99</v>
      </c>
      <c r="P1385">
        <v>0.56798923275495405</v>
      </c>
      <c r="Q1385">
        <v>0.59699036677488004</v>
      </c>
      <c r="R1385">
        <v>99</v>
      </c>
      <c r="S1385">
        <v>11247.3396392997</v>
      </c>
      <c r="T1385">
        <v>9.0703554914621698</v>
      </c>
      <c r="U1385" s="28" t="str">
        <f>IF(V1385=N1385,$E$2,IF(V1385=O1385,$F$2,IF(V1385=P1385,$G$2,IF(V1385=Q1385,$H$2,IF(V1385=R1385,$I$2,0)))))</f>
        <v>SA_Diesel</v>
      </c>
      <c r="V1385" s="29">
        <f t="shared" si="42"/>
        <v>0.56798923275495405</v>
      </c>
      <c r="W1385" s="27">
        <v>99</v>
      </c>
      <c r="X1385">
        <v>99</v>
      </c>
      <c r="Y1385" s="28">
        <v>0.26631641171134401</v>
      </c>
      <c r="Z1385" s="28">
        <v>0.59699036677488004</v>
      </c>
      <c r="AA1385" s="28">
        <v>99</v>
      </c>
      <c r="AB1385" s="23">
        <v>11247.3396392997</v>
      </c>
      <c r="AC1385" s="23">
        <v>9.0703554914621698</v>
      </c>
      <c r="AD1385" s="28" t="str">
        <f>IF(AE1385=W1385,$E$2,IF(AE1385=X1385,$F$2,IF(AE1385=Y1385,$G$2,IF(AE1385=Z1385,$H$2,IF(AE1385=AA1385,$I$2,0)))))</f>
        <v>SA_Diesel</v>
      </c>
      <c r="AE1385" s="29">
        <f t="shared" si="43"/>
        <v>0.26631641171134401</v>
      </c>
    </row>
    <row r="1386" spans="1:31" x14ac:dyDescent="0.25">
      <c r="A1386">
        <v>1</v>
      </c>
      <c r="B1386" s="15">
        <v>19246</v>
      </c>
      <c r="C1386" s="15">
        <v>-67.246452700000006</v>
      </c>
      <c r="D1386" s="15">
        <v>-15.8948918</v>
      </c>
      <c r="E1386">
        <v>99</v>
      </c>
      <c r="F1386">
        <v>99</v>
      </c>
      <c r="G1386">
        <v>0.53255464742602199</v>
      </c>
      <c r="H1386">
        <v>0.54150302025493002</v>
      </c>
      <c r="I1386">
        <v>99</v>
      </c>
      <c r="J1386">
        <v>15509.6844925734</v>
      </c>
      <c r="K1386">
        <v>12.507700169070199</v>
      </c>
      <c r="L1386" s="28" t="str">
        <f>IF(M1386=E1386,$E$2,IF(M1386=F1386,$F$2,IF(M1386=G1386,$G$2,IF(M1386=H1386,$H$2,IF(M1386=I1386,$I$2,0)))))</f>
        <v>SA_Diesel</v>
      </c>
      <c r="M1386" s="29">
        <f>MIN(E1386:I1386)</f>
        <v>0.53255464742602199</v>
      </c>
      <c r="N1386">
        <v>99</v>
      </c>
      <c r="O1386">
        <v>99</v>
      </c>
      <c r="P1386">
        <v>0.39033746036260603</v>
      </c>
      <c r="Q1386">
        <v>0.54150302025493002</v>
      </c>
      <c r="R1386">
        <v>99</v>
      </c>
      <c r="S1386">
        <v>15509.6844925734</v>
      </c>
      <c r="T1386">
        <v>12.507700169070199</v>
      </c>
      <c r="U1386" s="28" t="str">
        <f>IF(V1386=N1386,$E$2,IF(V1386=O1386,$F$2,IF(V1386=P1386,$G$2,IF(V1386=Q1386,$H$2,IF(V1386=R1386,$I$2,0)))))</f>
        <v>SA_Diesel</v>
      </c>
      <c r="V1386" s="29">
        <f t="shared" si="42"/>
        <v>0.39033746036260603</v>
      </c>
      <c r="W1386" s="27">
        <v>99</v>
      </c>
      <c r="X1386">
        <v>99</v>
      </c>
      <c r="Y1386" s="28">
        <v>0.205981847502622</v>
      </c>
      <c r="Z1386" s="28">
        <v>0.54150302025493002</v>
      </c>
      <c r="AA1386" s="28">
        <v>99</v>
      </c>
      <c r="AB1386" s="23">
        <v>15509.6844925734</v>
      </c>
      <c r="AC1386" s="23">
        <v>12.507700169070199</v>
      </c>
      <c r="AD1386" s="28" t="str">
        <f>IF(AE1386=W1386,$E$2,IF(AE1386=X1386,$F$2,IF(AE1386=Y1386,$G$2,IF(AE1386=Z1386,$H$2,IF(AE1386=AA1386,$I$2,0)))))</f>
        <v>SA_Diesel</v>
      </c>
      <c r="AE1386" s="29">
        <f t="shared" si="43"/>
        <v>0.205981847502622</v>
      </c>
    </row>
    <row r="1387" spans="1:31" x14ac:dyDescent="0.25">
      <c r="A1387">
        <v>1</v>
      </c>
      <c r="B1387" s="15">
        <v>19248</v>
      </c>
      <c r="C1387" s="15">
        <v>-67.229958539999998</v>
      </c>
      <c r="D1387" s="15">
        <v>-16.176401970000001</v>
      </c>
      <c r="E1387">
        <v>99</v>
      </c>
      <c r="F1387">
        <v>99</v>
      </c>
      <c r="G1387">
        <v>0.61300073303765101</v>
      </c>
      <c r="H1387">
        <v>0.55581861734213001</v>
      </c>
      <c r="I1387">
        <v>99</v>
      </c>
      <c r="J1387">
        <v>180641.70445188301</v>
      </c>
      <c r="K1387">
        <v>31.252890043578301</v>
      </c>
      <c r="L1387" s="28" t="str">
        <f>IF(M1387=E1387,$E$2,IF(M1387=F1387,$F$2,IF(M1387=G1387,$G$2,IF(M1387=H1387,$H$2,IF(M1387=I1387,$I$2,0)))))</f>
        <v>SA_PV</v>
      </c>
      <c r="M1387" s="29">
        <f>MIN(E1387:I1387)</f>
        <v>0.55581861734213001</v>
      </c>
      <c r="N1387">
        <v>99</v>
      </c>
      <c r="O1387">
        <v>99</v>
      </c>
      <c r="P1387">
        <v>0.44363299208030998</v>
      </c>
      <c r="Q1387">
        <v>0.55581861734213001</v>
      </c>
      <c r="R1387">
        <v>99</v>
      </c>
      <c r="S1387">
        <v>27711.710169279198</v>
      </c>
      <c r="T1387">
        <v>22.347956990065601</v>
      </c>
      <c r="U1387" s="28" t="str">
        <f>IF(V1387=N1387,$E$2,IF(V1387=O1387,$F$2,IF(V1387=P1387,$G$2,IF(V1387=Q1387,$H$2,IF(V1387=R1387,$I$2,0)))))</f>
        <v>SA_Diesel</v>
      </c>
      <c r="V1387" s="29">
        <f t="shared" si="42"/>
        <v>0.44363299208030998</v>
      </c>
      <c r="W1387" s="27">
        <v>99</v>
      </c>
      <c r="X1387">
        <v>99</v>
      </c>
      <c r="Y1387" s="28">
        <v>0.22408221676523901</v>
      </c>
      <c r="Z1387" s="28">
        <v>0.55581861734213001</v>
      </c>
      <c r="AA1387" s="28">
        <v>99</v>
      </c>
      <c r="AB1387" s="23">
        <v>27711.710169279198</v>
      </c>
      <c r="AC1387" s="23">
        <v>22.347956990065601</v>
      </c>
      <c r="AD1387" s="28" t="str">
        <f>IF(AE1387=W1387,$E$2,IF(AE1387=X1387,$F$2,IF(AE1387=Y1387,$G$2,IF(AE1387=Z1387,$H$2,IF(AE1387=AA1387,$I$2,0)))))</f>
        <v>SA_Diesel</v>
      </c>
      <c r="AE1387" s="29">
        <f t="shared" si="43"/>
        <v>0.22408221676523901</v>
      </c>
    </row>
    <row r="1388" spans="1:31" x14ac:dyDescent="0.25">
      <c r="A1388">
        <v>1</v>
      </c>
      <c r="B1388" s="15">
        <v>19250</v>
      </c>
      <c r="C1388" s="15">
        <v>-67.136151150000003</v>
      </c>
      <c r="D1388" s="15">
        <v>-16.236204799999999</v>
      </c>
      <c r="E1388">
        <v>99</v>
      </c>
      <c r="F1388">
        <v>99</v>
      </c>
      <c r="G1388">
        <v>0.74707754239036706</v>
      </c>
      <c r="H1388">
        <v>0.50676545812288898</v>
      </c>
      <c r="I1388">
        <v>99</v>
      </c>
      <c r="J1388">
        <v>127895.31548004301</v>
      </c>
      <c r="K1388">
        <v>25.225900489160502</v>
      </c>
      <c r="L1388" s="28" t="str">
        <f>IF(M1388=E1388,$E$2,IF(M1388=F1388,$F$2,IF(M1388=G1388,$G$2,IF(M1388=H1388,$H$2,IF(M1388=I1388,$I$2,0)))))</f>
        <v>SA_PV</v>
      </c>
      <c r="M1388" s="29">
        <f>MIN(E1388:I1388)</f>
        <v>0.50676545812288898</v>
      </c>
      <c r="N1388">
        <v>99</v>
      </c>
      <c r="O1388">
        <v>99</v>
      </c>
      <c r="P1388">
        <v>0.53245887827648397</v>
      </c>
      <c r="Q1388">
        <v>0.50676545812288898</v>
      </c>
      <c r="R1388">
        <v>99</v>
      </c>
      <c r="S1388">
        <v>127895.31548004301</v>
      </c>
      <c r="T1388">
        <v>25.225900489160502</v>
      </c>
      <c r="U1388" s="28" t="str">
        <f>IF(V1388=N1388,$E$2,IF(V1388=O1388,$F$2,IF(V1388=P1388,$G$2,IF(V1388=Q1388,$H$2,IF(V1388=R1388,$I$2,0)))))</f>
        <v>SA_PV</v>
      </c>
      <c r="V1388" s="29">
        <f t="shared" si="42"/>
        <v>0.50676545812288898</v>
      </c>
      <c r="W1388" s="27">
        <v>99</v>
      </c>
      <c r="X1388">
        <v>99</v>
      </c>
      <c r="Y1388" s="28">
        <v>0.25424949886960002</v>
      </c>
      <c r="Z1388" s="28">
        <v>0.50676545812288898</v>
      </c>
      <c r="AA1388" s="28">
        <v>99</v>
      </c>
      <c r="AB1388" s="23">
        <v>21519.195334558401</v>
      </c>
      <c r="AC1388" s="23">
        <v>17.354037295419701</v>
      </c>
      <c r="AD1388" s="28" t="str">
        <f>IF(AE1388=W1388,$E$2,IF(AE1388=X1388,$F$2,IF(AE1388=Y1388,$G$2,IF(AE1388=Z1388,$H$2,IF(AE1388=AA1388,$I$2,0)))))</f>
        <v>SA_Diesel</v>
      </c>
      <c r="AE1388" s="29">
        <f t="shared" si="43"/>
        <v>0.25424949886960002</v>
      </c>
    </row>
    <row r="1389" spans="1:31" x14ac:dyDescent="0.25">
      <c r="A1389">
        <v>1</v>
      </c>
      <c r="B1389" s="15">
        <v>19260</v>
      </c>
      <c r="C1389" s="15">
        <v>-67.300069469999997</v>
      </c>
      <c r="D1389" s="15">
        <v>-16.29129416</v>
      </c>
      <c r="E1389">
        <v>99</v>
      </c>
      <c r="F1389">
        <v>99</v>
      </c>
      <c r="G1389">
        <v>0.82752362800199597</v>
      </c>
      <c r="H1389">
        <v>0.52220539642295105</v>
      </c>
      <c r="I1389">
        <v>99</v>
      </c>
      <c r="J1389">
        <v>173432.29691843301</v>
      </c>
      <c r="K1389">
        <v>30.0055877021511</v>
      </c>
      <c r="L1389" s="28" t="str">
        <f>IF(M1389=E1389,$E$2,IF(M1389=F1389,$F$2,IF(M1389=G1389,$G$2,IF(M1389=H1389,$H$2,IF(M1389=I1389,$I$2,0)))))</f>
        <v>SA_PV</v>
      </c>
      <c r="M1389" s="29">
        <f>MIN(E1389:I1389)</f>
        <v>0.52220539642295105</v>
      </c>
      <c r="N1389">
        <v>99</v>
      </c>
      <c r="O1389">
        <v>99</v>
      </c>
      <c r="P1389">
        <v>0.58575440999418904</v>
      </c>
      <c r="Q1389">
        <v>0.52220539642295105</v>
      </c>
      <c r="R1389">
        <v>99</v>
      </c>
      <c r="S1389">
        <v>173432.29691843301</v>
      </c>
      <c r="T1389">
        <v>30.0055877021511</v>
      </c>
      <c r="U1389" s="28" t="str">
        <f>IF(V1389=N1389,$E$2,IF(V1389=O1389,$F$2,IF(V1389=P1389,$G$2,IF(V1389=Q1389,$H$2,IF(V1389=R1389,$I$2,0)))))</f>
        <v>SA_PV</v>
      </c>
      <c r="V1389" s="29">
        <f t="shared" si="42"/>
        <v>0.52220539642295105</v>
      </c>
      <c r="W1389" s="27">
        <v>99</v>
      </c>
      <c r="X1389">
        <v>99</v>
      </c>
      <c r="Y1389" s="28">
        <v>0.27234986813221601</v>
      </c>
      <c r="Z1389" s="28">
        <v>0.52220539642295105</v>
      </c>
      <c r="AA1389" s="28">
        <v>99</v>
      </c>
      <c r="AB1389" s="23">
        <v>28318.289398529501</v>
      </c>
      <c r="AC1389" s="23">
        <v>22.837129489472801</v>
      </c>
      <c r="AD1389" s="28" t="str">
        <f>IF(AE1389=W1389,$E$2,IF(AE1389=X1389,$F$2,IF(AE1389=Y1389,$G$2,IF(AE1389=Z1389,$H$2,IF(AE1389=AA1389,$I$2,0)))))</f>
        <v>SA_Diesel</v>
      </c>
      <c r="AE1389" s="29">
        <f t="shared" si="43"/>
        <v>0.27234986813221601</v>
      </c>
    </row>
    <row r="1390" spans="1:31" ht="15.75" thickBot="1" x14ac:dyDescent="0.3">
      <c r="A1390">
        <v>1</v>
      </c>
      <c r="B1390" s="15">
        <v>19271</v>
      </c>
      <c r="C1390" s="15">
        <v>-67.252110549999998</v>
      </c>
      <c r="D1390" s="15">
        <v>-16.279894389999999</v>
      </c>
      <c r="E1390">
        <v>99</v>
      </c>
      <c r="F1390">
        <v>99</v>
      </c>
      <c r="G1390">
        <v>0.63981609490819402</v>
      </c>
      <c r="H1390">
        <v>0.47260466679538499</v>
      </c>
      <c r="I1390">
        <v>99</v>
      </c>
      <c r="J1390">
        <v>54264.903997102701</v>
      </c>
      <c r="K1390">
        <v>10.703136883057701</v>
      </c>
      <c r="L1390" s="28" t="str">
        <f>IF(M1390=E1390,$E$2,IF(M1390=F1390,$F$2,IF(M1390=G1390,$G$2,IF(M1390=H1390,$H$2,IF(M1390=I1390,$I$2,0)))))</f>
        <v>SA_PV</v>
      </c>
      <c r="M1390" s="29">
        <f>MIN(E1390:I1390)</f>
        <v>0.47260466679538499</v>
      </c>
      <c r="N1390">
        <v>99</v>
      </c>
      <c r="O1390">
        <v>99</v>
      </c>
      <c r="P1390">
        <v>0.46139816931954503</v>
      </c>
      <c r="Q1390">
        <v>0.47260466679538499</v>
      </c>
      <c r="R1390">
        <v>99</v>
      </c>
      <c r="S1390">
        <v>9790.3772910365497</v>
      </c>
      <c r="T1390">
        <v>7.8953961801734103</v>
      </c>
      <c r="U1390" s="28" t="str">
        <f>IF(V1390=N1390,$E$2,IF(V1390=O1390,$F$2,IF(V1390=P1390,$G$2,IF(V1390=Q1390,$H$2,IF(V1390=R1390,$I$2,0)))))</f>
        <v>SA_Diesel</v>
      </c>
      <c r="V1390" s="29">
        <f t="shared" si="42"/>
        <v>0.46139816931954503</v>
      </c>
      <c r="W1390" s="30">
        <v>99</v>
      </c>
      <c r="X1390">
        <v>99</v>
      </c>
      <c r="Y1390" s="31">
        <v>0.23011567318611101</v>
      </c>
      <c r="Z1390" s="31">
        <v>0.47260466679538499</v>
      </c>
      <c r="AA1390" s="31">
        <v>99</v>
      </c>
      <c r="AB1390" s="23">
        <v>9790.3772910365497</v>
      </c>
      <c r="AC1390" s="23">
        <v>7.8953961801734103</v>
      </c>
      <c r="AD1390" s="28" t="str">
        <f>IF(AE1390=W1390,$E$2,IF(AE1390=X1390,$F$2,IF(AE1390=Y1390,$G$2,IF(AE1390=Z1390,$H$2,IF(AE1390=AA1390,$I$2,0)))))</f>
        <v>SA_Diesel</v>
      </c>
      <c r="AE1390" s="29">
        <f t="shared" si="43"/>
        <v>0.23011567318611101</v>
      </c>
    </row>
    <row r="1391" spans="1:31" x14ac:dyDescent="0.25">
      <c r="A1391" s="47">
        <v>1</v>
      </c>
      <c r="B1391" s="47">
        <v>524</v>
      </c>
      <c r="C1391" s="47">
        <v>-62.024055259999997</v>
      </c>
      <c r="D1391" s="47">
        <v>-16.135169980000001</v>
      </c>
      <c r="E1391" s="47">
        <v>99</v>
      </c>
      <c r="F1391">
        <v>99</v>
      </c>
      <c r="G1391" s="47">
        <v>0.47892392368493603</v>
      </c>
      <c r="H1391" s="47">
        <v>0.45195811235893202</v>
      </c>
      <c r="I1391" s="47">
        <v>99</v>
      </c>
      <c r="J1391" s="47">
        <v>542536.53415599605</v>
      </c>
      <c r="K1391" s="47">
        <v>350.89712111354999</v>
      </c>
      <c r="L1391" s="48" t="str">
        <f>IF(M1391=E1391,$E$2,IF(M1391=F1391,$F$2,IF(M1391=G1391,$G$2,IF(M1391=H1391,$H$2,IF(M1391=I1391,$I$2,0)))))</f>
        <v>SA_PV</v>
      </c>
      <c r="M1391" s="49">
        <f>MIN(E1391:I1391)</f>
        <v>0.45195811235893202</v>
      </c>
      <c r="N1391" s="47">
        <v>99</v>
      </c>
      <c r="O1391">
        <v>99</v>
      </c>
      <c r="P1391" s="47">
        <v>0.35480710599999998</v>
      </c>
      <c r="Q1391" s="47">
        <v>0.45195811200000002</v>
      </c>
      <c r="R1391" s="47">
        <v>99</v>
      </c>
      <c r="S1391" s="47">
        <v>542536.53419999999</v>
      </c>
      <c r="T1391" s="47">
        <v>350.89712109999999</v>
      </c>
      <c r="U1391" s="48" t="str">
        <f>IF(V1391=N1391,$E$2,IF(V1391=O1391,$F$2,IF(V1391=P1391,$G$2,IF(V1391=Q1391,$H$2,IF(V1391=R1391,$I$2,0)))))</f>
        <v>SA_Diesel</v>
      </c>
      <c r="V1391" s="49">
        <f t="shared" si="42"/>
        <v>0.35480710599999998</v>
      </c>
      <c r="W1391" s="47">
        <v>99</v>
      </c>
      <c r="X1391">
        <v>99</v>
      </c>
      <c r="Y1391" s="47">
        <v>0.19391493500000001</v>
      </c>
      <c r="Z1391" s="47">
        <v>0.45195811200000002</v>
      </c>
      <c r="AA1391" s="47">
        <v>99</v>
      </c>
      <c r="AB1391" s="47">
        <v>542536.53419999999</v>
      </c>
      <c r="AC1391" s="47">
        <v>350.89712109999999</v>
      </c>
      <c r="AD1391" s="48" t="str">
        <f>IF(AE1391=W1391,$E$2,IF(AE1391=X1391,$F$2,IF(AE1391=Y1391,$G$2,IF(AE1391=Z1391,$H$2,IF(AE1391=AA1391,$I$2,0)))))</f>
        <v>SA_Diesel</v>
      </c>
      <c r="AE1391" s="49">
        <f t="shared" ref="AE1391:AE1400" si="44">MIN(W1391:AA1391)</f>
        <v>0.19391493500000001</v>
      </c>
    </row>
    <row r="1392" spans="1:31" x14ac:dyDescent="0.25">
      <c r="A1392" s="47">
        <v>1</v>
      </c>
      <c r="B1392" s="47">
        <v>6393</v>
      </c>
      <c r="C1392" s="47">
        <v>-57.718030829999996</v>
      </c>
      <c r="D1392" s="47">
        <v>-19.003148540000002</v>
      </c>
      <c r="E1392" s="47">
        <v>99</v>
      </c>
      <c r="F1392">
        <v>99</v>
      </c>
      <c r="G1392" s="47">
        <v>0.42529319994384901</v>
      </c>
      <c r="H1392" s="47">
        <v>0.435932876103657</v>
      </c>
      <c r="I1392" s="47">
        <v>99</v>
      </c>
      <c r="J1392" s="47">
        <v>503139.40141277201</v>
      </c>
      <c r="K1392" s="47">
        <v>408.62566825846699</v>
      </c>
      <c r="L1392" s="48" t="str">
        <f>IF(M1392=E1392,$E$2,IF(M1392=F1392,$F$2,IF(M1392=G1392,$G$2,IF(M1392=H1392,$H$2,IF(M1392=I1392,$I$2,0)))))</f>
        <v>SA_Diesel</v>
      </c>
      <c r="M1392" s="49">
        <f>MIN(E1392:I1392)</f>
        <v>0.42529319994384901</v>
      </c>
      <c r="N1392" s="47">
        <v>99</v>
      </c>
      <c r="O1392">
        <v>99</v>
      </c>
      <c r="P1392" s="47">
        <v>0.31927675100000003</v>
      </c>
      <c r="Q1392" s="47">
        <v>0.43593287600000002</v>
      </c>
      <c r="R1392" s="47">
        <v>99</v>
      </c>
      <c r="S1392" s="47">
        <v>503139.40139999997</v>
      </c>
      <c r="T1392" s="47">
        <v>408.62566829999997</v>
      </c>
      <c r="U1392" s="48" t="str">
        <f>IF(V1392=N1392,$E$2,IF(V1392=O1392,$F$2,IF(V1392=P1392,$G$2,IF(V1392=Q1392,$H$2,IF(V1392=R1392,$I$2,0)))))</f>
        <v>SA_Diesel</v>
      </c>
      <c r="V1392" s="49">
        <f t="shared" si="42"/>
        <v>0.31927675100000003</v>
      </c>
      <c r="W1392" s="47">
        <v>99</v>
      </c>
      <c r="X1392">
        <v>99</v>
      </c>
      <c r="Y1392" s="47">
        <v>0.181848022</v>
      </c>
      <c r="Z1392" s="47">
        <v>0.43593287600000002</v>
      </c>
      <c r="AA1392" s="47">
        <v>99</v>
      </c>
      <c r="AB1392" s="47">
        <v>503139.40139999997</v>
      </c>
      <c r="AC1392" s="47">
        <v>408.62566829999997</v>
      </c>
      <c r="AD1392" s="48" t="str">
        <f>IF(AE1392=W1392,$E$2,IF(AE1392=X1392,$F$2,IF(AE1392=Y1392,$G$2,IF(AE1392=Z1392,$H$2,IF(AE1392=AA1392,$I$2,0)))))</f>
        <v>SA_Diesel</v>
      </c>
      <c r="AE1392" s="49">
        <f t="shared" si="44"/>
        <v>0.181848022</v>
      </c>
    </row>
    <row r="1393" spans="1:31" x14ac:dyDescent="0.25">
      <c r="A1393" s="47">
        <v>1</v>
      </c>
      <c r="B1393" s="47">
        <v>17235</v>
      </c>
      <c r="C1393" s="47">
        <v>-65.355131529999994</v>
      </c>
      <c r="D1393" s="47">
        <v>-10.826651930000001</v>
      </c>
      <c r="E1393" s="47">
        <v>99</v>
      </c>
      <c r="F1393">
        <v>99</v>
      </c>
      <c r="G1393" s="47">
        <v>0.45210856181439302</v>
      </c>
      <c r="H1393" s="47">
        <v>0.51470164671384</v>
      </c>
      <c r="I1393" s="47">
        <v>99</v>
      </c>
      <c r="J1393" s="47">
        <v>1204257.86611789</v>
      </c>
      <c r="K1393" s="47">
        <v>1060.8035268032099</v>
      </c>
      <c r="L1393" s="48" t="str">
        <f>IF(M1393=E1393,$E$2,IF(M1393=F1393,$F$2,IF(M1393=G1393,$G$2,IF(M1393=H1393,$H$2,IF(M1393=I1393,$I$2,0)))))</f>
        <v>SA_Diesel</v>
      </c>
      <c r="M1393" s="49">
        <f>MIN(E1393:I1393)</f>
        <v>0.45210856181439302</v>
      </c>
      <c r="N1393" s="47">
        <v>99</v>
      </c>
      <c r="O1393">
        <v>99</v>
      </c>
      <c r="P1393" s="47">
        <v>0.33704192900000002</v>
      </c>
      <c r="Q1393" s="47">
        <v>0.51470164699999998</v>
      </c>
      <c r="R1393" s="47">
        <v>99</v>
      </c>
      <c r="S1393" s="47">
        <v>1204257.8659999999</v>
      </c>
      <c r="T1393" s="47">
        <v>1060.803527</v>
      </c>
      <c r="U1393" s="48" t="str">
        <f>IF(V1393=N1393,$E$2,IF(V1393=O1393,$F$2,IF(V1393=P1393,$G$2,IF(V1393=Q1393,$H$2,IF(V1393=R1393,$I$2,0)))))</f>
        <v>SA_Diesel</v>
      </c>
      <c r="V1393" s="49">
        <f t="shared" si="42"/>
        <v>0.33704192900000002</v>
      </c>
      <c r="W1393" s="47">
        <v>99</v>
      </c>
      <c r="X1393">
        <v>99</v>
      </c>
      <c r="Y1393" s="47">
        <v>0.18788147799999999</v>
      </c>
      <c r="Z1393" s="47">
        <v>0.51470164699999998</v>
      </c>
      <c r="AA1393" s="47">
        <v>99</v>
      </c>
      <c r="AB1393" s="47">
        <v>1204257.8659999999</v>
      </c>
      <c r="AC1393" s="47">
        <v>1060.803527</v>
      </c>
      <c r="AD1393" s="48" t="str">
        <f>IF(AE1393=W1393,$E$2,IF(AE1393=X1393,$F$2,IF(AE1393=Y1393,$G$2,IF(AE1393=Z1393,$H$2,IF(AE1393=AA1393,$I$2,0)))))</f>
        <v>SA_Diesel</v>
      </c>
      <c r="AE1393" s="49">
        <f t="shared" si="44"/>
        <v>0.18788147799999999</v>
      </c>
    </row>
    <row r="1394" spans="1:31" x14ac:dyDescent="0.25">
      <c r="A1394" s="47">
        <v>1</v>
      </c>
      <c r="B1394" s="47">
        <v>17238</v>
      </c>
      <c r="C1394" s="47">
        <v>-66.052560679999999</v>
      </c>
      <c r="D1394" s="47">
        <v>-11.010131230000001</v>
      </c>
      <c r="E1394" s="47">
        <v>99</v>
      </c>
      <c r="F1394">
        <v>99</v>
      </c>
      <c r="G1394" s="47">
        <v>0.398477838073306</v>
      </c>
      <c r="H1394" s="47">
        <v>0.51333566569814504</v>
      </c>
      <c r="I1394" s="47">
        <v>99</v>
      </c>
      <c r="J1394" s="47">
        <v>2402837.2623827099</v>
      </c>
      <c r="K1394" s="47">
        <v>2046.2305360868099</v>
      </c>
      <c r="L1394" s="48" t="str">
        <f>IF(M1394=E1394,$E$2,IF(M1394=F1394,$F$2,IF(M1394=G1394,$G$2,IF(M1394=H1394,$H$2,IF(M1394=I1394,$I$2,0)))))</f>
        <v>SA_Diesel</v>
      </c>
      <c r="M1394" s="49">
        <f>MIN(E1394:I1394)</f>
        <v>0.398477838073306</v>
      </c>
      <c r="N1394" s="47">
        <v>99</v>
      </c>
      <c r="O1394">
        <v>99</v>
      </c>
      <c r="P1394" s="47">
        <v>0.301511574</v>
      </c>
      <c r="Q1394" s="47">
        <v>0.51333566600000002</v>
      </c>
      <c r="R1394" s="47">
        <v>99</v>
      </c>
      <c r="S1394" s="47">
        <v>2402837.2620000001</v>
      </c>
      <c r="T1394" s="47">
        <v>2046.230536</v>
      </c>
      <c r="U1394" s="48" t="str">
        <f>IF(V1394=N1394,$E$2,IF(V1394=O1394,$F$2,IF(V1394=P1394,$G$2,IF(V1394=Q1394,$H$2,IF(V1394=R1394,$I$2,0)))))</f>
        <v>SA_Diesel</v>
      </c>
      <c r="V1394" s="49">
        <f t="shared" si="42"/>
        <v>0.301511574</v>
      </c>
      <c r="W1394" s="47">
        <v>99</v>
      </c>
      <c r="X1394">
        <v>99</v>
      </c>
      <c r="Y1394" s="47">
        <v>0.17581456500000001</v>
      </c>
      <c r="Z1394" s="47">
        <v>0.51333566600000002</v>
      </c>
      <c r="AA1394" s="47">
        <v>99</v>
      </c>
      <c r="AB1394" s="47">
        <v>2402837.2620000001</v>
      </c>
      <c r="AC1394" s="47">
        <v>2046.230536</v>
      </c>
      <c r="AD1394" s="48" t="str">
        <f>IF(AE1394=W1394,$E$2,IF(AE1394=X1394,$F$2,IF(AE1394=Y1394,$G$2,IF(AE1394=Z1394,$H$2,IF(AE1394=AA1394,$I$2,0)))))</f>
        <v>SA_Diesel</v>
      </c>
      <c r="AE1394" s="49">
        <f t="shared" si="44"/>
        <v>0.17581456500000001</v>
      </c>
    </row>
    <row r="1395" spans="1:31" x14ac:dyDescent="0.25">
      <c r="A1395" s="47">
        <v>1</v>
      </c>
      <c r="B1395" s="47">
        <v>17257</v>
      </c>
      <c r="C1395" s="47">
        <v>-68.763288770000003</v>
      </c>
      <c r="D1395" s="47">
        <v>-11.025762690000001</v>
      </c>
      <c r="E1395" s="47">
        <v>99</v>
      </c>
      <c r="F1395">
        <v>99</v>
      </c>
      <c r="G1395" s="47">
        <v>0.45210856181439302</v>
      </c>
      <c r="H1395" s="47">
        <v>0.45855425778254899</v>
      </c>
      <c r="I1395" s="47">
        <v>99</v>
      </c>
      <c r="J1395" s="47">
        <v>2195885.5457308502</v>
      </c>
      <c r="K1395" s="47">
        <v>2018.20641861951</v>
      </c>
      <c r="L1395" s="48" t="str">
        <f>IF(M1395=E1395,$E$2,IF(M1395=F1395,$F$2,IF(M1395=G1395,$G$2,IF(M1395=H1395,$H$2,IF(M1395=I1395,$I$2,0)))))</f>
        <v>SA_Diesel</v>
      </c>
      <c r="M1395" s="49">
        <f>MIN(E1395:I1395)</f>
        <v>0.45210856181439302</v>
      </c>
      <c r="N1395" s="47">
        <v>99</v>
      </c>
      <c r="O1395">
        <v>99</v>
      </c>
      <c r="P1395" s="47">
        <v>0.33704192900000002</v>
      </c>
      <c r="Q1395" s="47">
        <v>0.45855425799999999</v>
      </c>
      <c r="R1395" s="47">
        <v>99</v>
      </c>
      <c r="S1395" s="47">
        <v>2195885.5460000001</v>
      </c>
      <c r="T1395" s="47">
        <v>2018.2064190000001</v>
      </c>
      <c r="U1395" s="48" t="str">
        <f>IF(V1395=N1395,$E$2,IF(V1395=O1395,$F$2,IF(V1395=P1395,$G$2,IF(V1395=Q1395,$H$2,IF(V1395=R1395,$I$2,0)))))</f>
        <v>SA_Diesel</v>
      </c>
      <c r="V1395" s="49">
        <f t="shared" si="42"/>
        <v>0.33704192900000002</v>
      </c>
      <c r="W1395" s="47">
        <v>99</v>
      </c>
      <c r="X1395">
        <v>99</v>
      </c>
      <c r="Y1395" s="47">
        <v>0.18788147799999999</v>
      </c>
      <c r="Z1395" s="47">
        <v>0.45855425799999999</v>
      </c>
      <c r="AA1395" s="47">
        <v>99</v>
      </c>
      <c r="AB1395" s="47">
        <v>2195885.5460000001</v>
      </c>
      <c r="AC1395" s="47">
        <v>2018.2064190000001</v>
      </c>
      <c r="AD1395" s="48" t="str">
        <f>IF(AE1395=W1395,$E$2,IF(AE1395=X1395,$F$2,IF(AE1395=Y1395,$G$2,IF(AE1395=Z1395,$H$2,IF(AE1395=AA1395,$I$2,0)))))</f>
        <v>SA_Diesel</v>
      </c>
      <c r="AE1395" s="49">
        <f t="shared" si="44"/>
        <v>0.18788147799999999</v>
      </c>
    </row>
    <row r="1396" spans="1:31" x14ac:dyDescent="0.25">
      <c r="A1396" s="47">
        <v>1</v>
      </c>
      <c r="B1396" s="47">
        <v>17264</v>
      </c>
      <c r="C1396" s="47">
        <v>-60.963394030000003</v>
      </c>
      <c r="D1396" s="47">
        <v>-16.377921650000001</v>
      </c>
      <c r="E1396" s="47">
        <v>99</v>
      </c>
      <c r="F1396">
        <v>99</v>
      </c>
      <c r="G1396" s="47">
        <v>0.559370009296565</v>
      </c>
      <c r="H1396" s="47">
        <v>0.51089508408626805</v>
      </c>
      <c r="I1396" s="47">
        <v>99</v>
      </c>
      <c r="J1396" s="47">
        <v>654756.59820529004</v>
      </c>
      <c r="K1396" s="47">
        <v>491.85332355365</v>
      </c>
      <c r="L1396" s="48" t="str">
        <f>IF(M1396=E1396,$E$2,IF(M1396=F1396,$F$2,IF(M1396=G1396,$G$2,IF(M1396=H1396,$H$2,IF(M1396=I1396,$I$2,0)))))</f>
        <v>SA_PV</v>
      </c>
      <c r="M1396" s="49">
        <f>MIN(E1396:I1396)</f>
        <v>0.51089508408626805</v>
      </c>
      <c r="N1396" s="47">
        <v>99</v>
      </c>
      <c r="O1396">
        <v>99</v>
      </c>
      <c r="P1396" s="47">
        <v>0.40810263800000002</v>
      </c>
      <c r="Q1396" s="47">
        <v>0.51089508400000005</v>
      </c>
      <c r="R1396" s="47">
        <v>99</v>
      </c>
      <c r="S1396" s="47">
        <v>654756.59820000001</v>
      </c>
      <c r="T1396" s="47">
        <v>491.85332360000001</v>
      </c>
      <c r="U1396" s="48" t="str">
        <f>IF(V1396=N1396,$E$2,IF(V1396=O1396,$F$2,IF(V1396=P1396,$G$2,IF(V1396=Q1396,$H$2,IF(V1396=R1396,$I$2,0)))))</f>
        <v>SA_Diesel</v>
      </c>
      <c r="V1396" s="49">
        <f t="shared" si="42"/>
        <v>0.40810263800000002</v>
      </c>
      <c r="W1396" s="47">
        <v>99</v>
      </c>
      <c r="X1396">
        <v>99</v>
      </c>
      <c r="Y1396" s="47">
        <v>0.21201530399999999</v>
      </c>
      <c r="Z1396" s="47">
        <v>0.51089508400000005</v>
      </c>
      <c r="AA1396" s="47">
        <v>99</v>
      </c>
      <c r="AB1396" s="47">
        <v>654756.59820000001</v>
      </c>
      <c r="AC1396" s="47">
        <v>491.85332360000001</v>
      </c>
      <c r="AD1396" s="48" t="str">
        <f>IF(AE1396=W1396,$E$2,IF(AE1396=X1396,$F$2,IF(AE1396=Y1396,$G$2,IF(AE1396=Z1396,$H$2,IF(AE1396=AA1396,$I$2,0)))))</f>
        <v>SA_Diesel</v>
      </c>
      <c r="AE1396" s="49">
        <f t="shared" si="44"/>
        <v>0.21201530399999999</v>
      </c>
    </row>
    <row r="1397" spans="1:31" x14ac:dyDescent="0.25">
      <c r="A1397" s="47">
        <v>1</v>
      </c>
      <c r="B1397" s="47">
        <v>17265</v>
      </c>
      <c r="C1397" s="47">
        <v>-60.739345030000003</v>
      </c>
      <c r="D1397" s="47">
        <v>-17.84863502</v>
      </c>
      <c r="E1397" s="47">
        <v>99</v>
      </c>
      <c r="F1397">
        <v>99</v>
      </c>
      <c r="G1397" s="47">
        <v>0.50573928555547898</v>
      </c>
      <c r="H1397" s="47">
        <v>0.52079935065983096</v>
      </c>
      <c r="I1397" s="47">
        <v>99</v>
      </c>
      <c r="J1397" s="47">
        <v>419333.49425903801</v>
      </c>
      <c r="K1397" s="47">
        <v>330.52349415171301</v>
      </c>
      <c r="L1397" s="48" t="str">
        <f>IF(M1397=E1397,$E$2,IF(M1397=F1397,$F$2,IF(M1397=G1397,$G$2,IF(M1397=H1397,$H$2,IF(M1397=I1397,$I$2,0)))))</f>
        <v>SA_Diesel</v>
      </c>
      <c r="M1397" s="49">
        <f>MIN(E1397:I1397)</f>
        <v>0.50573928555547898</v>
      </c>
      <c r="N1397" s="47">
        <v>99</v>
      </c>
      <c r="O1397">
        <v>99</v>
      </c>
      <c r="P1397" s="47">
        <v>0.372572283</v>
      </c>
      <c r="Q1397" s="47">
        <v>0.52079935099999997</v>
      </c>
      <c r="R1397" s="47">
        <v>99</v>
      </c>
      <c r="S1397" s="47">
        <v>419333.49430000002</v>
      </c>
      <c r="T1397" s="47">
        <v>330.52349420000002</v>
      </c>
      <c r="U1397" s="48" t="str">
        <f>IF(V1397=N1397,$E$2,IF(V1397=O1397,$F$2,IF(V1397=P1397,$G$2,IF(V1397=Q1397,$H$2,IF(V1397=R1397,$I$2,0)))))</f>
        <v>SA_Diesel</v>
      </c>
      <c r="V1397" s="49">
        <f t="shared" si="42"/>
        <v>0.372572283</v>
      </c>
      <c r="W1397" s="47">
        <v>99</v>
      </c>
      <c r="X1397">
        <v>99</v>
      </c>
      <c r="Y1397" s="47">
        <v>0.199948391</v>
      </c>
      <c r="Z1397" s="47">
        <v>0.52079935099999997</v>
      </c>
      <c r="AA1397" s="47">
        <v>99</v>
      </c>
      <c r="AB1397" s="47">
        <v>419333.49430000002</v>
      </c>
      <c r="AC1397" s="47">
        <v>330.52349420000002</v>
      </c>
      <c r="AD1397" s="48" t="str">
        <f>IF(AE1397=W1397,$E$2,IF(AE1397=X1397,$F$2,IF(AE1397=Y1397,$G$2,IF(AE1397=Z1397,$H$2,IF(AE1397=AA1397,$I$2,0)))))</f>
        <v>SA_Diesel</v>
      </c>
      <c r="AE1397" s="49">
        <f t="shared" si="44"/>
        <v>0.199948391</v>
      </c>
    </row>
    <row r="1398" spans="1:31" x14ac:dyDescent="0.25">
      <c r="A1398" s="47">
        <v>1</v>
      </c>
      <c r="B1398" s="47">
        <v>17271</v>
      </c>
      <c r="C1398" s="47">
        <v>-57.803978229999998</v>
      </c>
      <c r="D1398" s="47">
        <v>-18.97074915</v>
      </c>
      <c r="E1398" s="47">
        <v>99</v>
      </c>
      <c r="F1398">
        <v>99</v>
      </c>
      <c r="G1398" s="47">
        <v>0.42529319994385001</v>
      </c>
      <c r="H1398" s="47">
        <v>0.49954772426410399</v>
      </c>
      <c r="I1398" s="47">
        <v>99</v>
      </c>
      <c r="J1398" s="47">
        <v>529805.49165628105</v>
      </c>
      <c r="K1398" s="47">
        <v>376.64026119866202</v>
      </c>
      <c r="L1398" s="48" t="str">
        <f>IF(M1398=E1398,$E$2,IF(M1398=F1398,$F$2,IF(M1398=G1398,$G$2,IF(M1398=H1398,$H$2,IF(M1398=I1398,$I$2,0)))))</f>
        <v>SA_Diesel</v>
      </c>
      <c r="M1398" s="49">
        <f>MIN(E1398:I1398)</f>
        <v>0.42529319994385001</v>
      </c>
      <c r="N1398" s="47">
        <v>99</v>
      </c>
      <c r="O1398">
        <v>99</v>
      </c>
      <c r="P1398" s="47">
        <v>0.31927675100000003</v>
      </c>
      <c r="Q1398" s="47">
        <v>0.49954772400000003</v>
      </c>
      <c r="R1398" s="47">
        <v>99</v>
      </c>
      <c r="S1398" s="47">
        <v>529805.49170000001</v>
      </c>
      <c r="T1398" s="47">
        <v>376.6402612</v>
      </c>
      <c r="U1398" s="48" t="str">
        <f>IF(V1398=N1398,$E$2,IF(V1398=O1398,$F$2,IF(V1398=P1398,$G$2,IF(V1398=Q1398,$H$2,IF(V1398=R1398,$I$2,0)))))</f>
        <v>SA_Diesel</v>
      </c>
      <c r="V1398" s="49">
        <f t="shared" si="42"/>
        <v>0.31927675100000003</v>
      </c>
      <c r="W1398" s="47">
        <v>99</v>
      </c>
      <c r="X1398">
        <v>99</v>
      </c>
      <c r="Y1398" s="47">
        <v>0.181848022</v>
      </c>
      <c r="Z1398" s="47">
        <v>0.49954772400000003</v>
      </c>
      <c r="AA1398" s="47">
        <v>99</v>
      </c>
      <c r="AB1398" s="47">
        <v>529805.49170000001</v>
      </c>
      <c r="AC1398" s="47">
        <v>376.6402612</v>
      </c>
      <c r="AD1398" s="48" t="str">
        <f>IF(AE1398=W1398,$E$2,IF(AE1398=X1398,$F$2,IF(AE1398=Y1398,$G$2,IF(AE1398=Z1398,$H$2,IF(AE1398=AA1398,$I$2,0)))))</f>
        <v>SA_Diesel</v>
      </c>
      <c r="AE1398" s="49">
        <f t="shared" si="44"/>
        <v>0.181848022</v>
      </c>
    </row>
    <row r="1399" spans="1:31" x14ac:dyDescent="0.25">
      <c r="A1399" s="47">
        <v>1</v>
      </c>
      <c r="B1399" s="47">
        <v>17274</v>
      </c>
      <c r="C1399" s="47">
        <v>-64.10583106</v>
      </c>
      <c r="D1399" s="47">
        <v>-18.489526170000001</v>
      </c>
      <c r="E1399" s="47">
        <v>99</v>
      </c>
      <c r="F1399">
        <v>99</v>
      </c>
      <c r="G1399" s="47">
        <v>0.45210856181439302</v>
      </c>
      <c r="H1399" s="47">
        <v>0.49980588846268997</v>
      </c>
      <c r="I1399" s="47">
        <v>99</v>
      </c>
      <c r="J1399" s="47">
        <v>499647.40734743699</v>
      </c>
      <c r="K1399" s="47">
        <v>404.124572656824</v>
      </c>
      <c r="L1399" s="48" t="str">
        <f>IF(M1399=E1399,$E$2,IF(M1399=F1399,$F$2,IF(M1399=G1399,$G$2,IF(M1399=H1399,$H$2,IF(M1399=I1399,$I$2,0)))))</f>
        <v>SA_Diesel</v>
      </c>
      <c r="M1399" s="49">
        <f>MIN(E1399:I1399)</f>
        <v>0.45210856181439302</v>
      </c>
      <c r="N1399" s="47">
        <v>99</v>
      </c>
      <c r="O1399">
        <v>99</v>
      </c>
      <c r="P1399" s="47">
        <v>0.33704192900000002</v>
      </c>
      <c r="Q1399" s="47">
        <v>0.49980588799999998</v>
      </c>
      <c r="R1399" s="47">
        <v>99</v>
      </c>
      <c r="S1399" s="47">
        <v>499647.40730000002</v>
      </c>
      <c r="T1399" s="47">
        <v>404.12457269999999</v>
      </c>
      <c r="U1399" s="48" t="str">
        <f>IF(V1399=N1399,$E$2,IF(V1399=O1399,$F$2,IF(V1399=P1399,$G$2,IF(V1399=Q1399,$H$2,IF(V1399=R1399,$I$2,0)))))</f>
        <v>SA_Diesel</v>
      </c>
      <c r="V1399" s="49">
        <f t="shared" si="42"/>
        <v>0.33704192900000002</v>
      </c>
      <c r="W1399" s="47">
        <v>99</v>
      </c>
      <c r="X1399">
        <v>99</v>
      </c>
      <c r="Y1399" s="47">
        <v>0.18788147799999999</v>
      </c>
      <c r="Z1399" s="47">
        <v>0.49980588799999998</v>
      </c>
      <c r="AA1399" s="47">
        <v>99</v>
      </c>
      <c r="AB1399" s="47">
        <v>499647.40730000002</v>
      </c>
      <c r="AC1399" s="47">
        <v>404.12457269999999</v>
      </c>
      <c r="AD1399" s="48" t="str">
        <f>IF(AE1399=W1399,$E$2,IF(AE1399=X1399,$F$2,IF(AE1399=Y1399,$G$2,IF(AE1399=Z1399,$H$2,IF(AE1399=AA1399,$I$2,0)))))</f>
        <v>SA_Diesel</v>
      </c>
      <c r="AE1399" s="49">
        <f t="shared" si="44"/>
        <v>0.18788147799999999</v>
      </c>
    </row>
    <row r="1400" spans="1:31" x14ac:dyDescent="0.25">
      <c r="A1400" s="47">
        <v>1</v>
      </c>
      <c r="B1400" s="47">
        <v>17277</v>
      </c>
      <c r="C1400" s="47">
        <v>-64.336709709999994</v>
      </c>
      <c r="D1400" s="47">
        <v>-22.732081409999999</v>
      </c>
      <c r="E1400" s="47">
        <v>99</v>
      </c>
      <c r="F1400">
        <v>99</v>
      </c>
      <c r="G1400" s="47">
        <v>0.50573928555547898</v>
      </c>
      <c r="H1400" s="47">
        <v>0.48838536378682601</v>
      </c>
      <c r="I1400" s="47">
        <v>99</v>
      </c>
      <c r="J1400" s="47">
        <v>1209291.3613595199</v>
      </c>
      <c r="K1400" s="47">
        <v>1092.6853172144899</v>
      </c>
      <c r="L1400" s="48" t="str">
        <f>IF(M1400=E1400,$E$2,IF(M1400=F1400,$F$2,IF(M1400=G1400,$G$2,IF(M1400=H1400,$H$2,IF(M1400=I1400,$I$2,0)))))</f>
        <v>SA_PV</v>
      </c>
      <c r="M1400" s="49">
        <f>MIN(E1400:I1400)</f>
        <v>0.48838536378682601</v>
      </c>
      <c r="N1400" s="47">
        <v>99</v>
      </c>
      <c r="O1400">
        <v>99</v>
      </c>
      <c r="P1400" s="47">
        <v>0.372572283</v>
      </c>
      <c r="Q1400" s="47">
        <v>0.48838536399999999</v>
      </c>
      <c r="R1400" s="47">
        <v>99</v>
      </c>
      <c r="S1400" s="47">
        <v>1209291.361</v>
      </c>
      <c r="T1400" s="47">
        <v>1092.6853169999999</v>
      </c>
      <c r="U1400" s="48" t="str">
        <f>IF(V1400=N1400,$E$2,IF(V1400=O1400,$F$2,IF(V1400=P1400,$G$2,IF(V1400=Q1400,$H$2,IF(V1400=R1400,$I$2,0)))))</f>
        <v>SA_Diesel</v>
      </c>
      <c r="V1400" s="49">
        <f t="shared" si="42"/>
        <v>0.372572283</v>
      </c>
      <c r="W1400" s="47">
        <v>99</v>
      </c>
      <c r="X1400">
        <v>99</v>
      </c>
      <c r="Y1400" s="47">
        <v>0.199948391</v>
      </c>
      <c r="Z1400" s="47">
        <v>0.48838536399999999</v>
      </c>
      <c r="AA1400" s="47">
        <v>99</v>
      </c>
      <c r="AB1400" s="47">
        <v>1209291.361</v>
      </c>
      <c r="AC1400" s="47">
        <v>1092.6853169999999</v>
      </c>
      <c r="AD1400" s="48" t="str">
        <f>IF(AE1400=W1400,$E$2,IF(AE1400=X1400,$F$2,IF(AE1400=Y1400,$G$2,IF(AE1400=Z1400,$H$2,IF(AE1400=AA1400,$I$2,0)))))</f>
        <v>SA_Diesel</v>
      </c>
      <c r="AE1400" s="49">
        <f t="shared" si="44"/>
        <v>0.199948391</v>
      </c>
    </row>
  </sheetData>
  <autoFilter ref="A2:AE1400"/>
  <mergeCells count="3">
    <mergeCell ref="E1:M1"/>
    <mergeCell ref="N1:V1"/>
    <mergeCell ref="W1:A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V1401"/>
  <sheetViews>
    <sheetView topLeftCell="BE1" zoomScale="115" zoomScaleNormal="115" workbookViewId="0">
      <pane ySplit="3" topLeftCell="A4" activePane="bottomLeft" state="frozen"/>
      <selection pane="bottomLeft" activeCell="BU13" sqref="BU13"/>
    </sheetView>
  </sheetViews>
  <sheetFormatPr defaultRowHeight="15" x14ac:dyDescent="0.25"/>
  <cols>
    <col min="6" max="6" width="20.5703125" customWidth="1"/>
    <col min="7" max="7" width="17.5703125" bestFit="1" customWidth="1"/>
    <col min="8" max="11" width="18.85546875" bestFit="1" customWidth="1"/>
    <col min="12" max="12" width="16.85546875" hidden="1" customWidth="1"/>
    <col min="13" max="13" width="18.85546875" hidden="1" customWidth="1"/>
    <col min="14" max="14" width="15.5703125" customWidth="1"/>
    <col min="15" max="15" width="14.85546875" hidden="1" customWidth="1"/>
    <col min="16" max="16" width="14" hidden="1" customWidth="1"/>
    <col min="17" max="17" width="13.28515625" hidden="1" customWidth="1"/>
    <col min="18" max="18" width="13.85546875" hidden="1" customWidth="1"/>
    <col min="19" max="19" width="14.140625" hidden="1" customWidth="1"/>
    <col min="20" max="20" width="13.28515625" hidden="1" customWidth="1"/>
    <col min="21" max="21" width="13.85546875" hidden="1" customWidth="1"/>
    <col min="22" max="22" width="14.140625" hidden="1" customWidth="1"/>
    <col min="23" max="23" width="13.28515625" hidden="1" customWidth="1"/>
    <col min="24" max="24" width="13.85546875" hidden="1" customWidth="1"/>
    <col min="25" max="25" width="14.140625" hidden="1" customWidth="1"/>
    <col min="26" max="26" width="13.28515625" bestFit="1" customWidth="1"/>
    <col min="27" max="27" width="13.85546875" bestFit="1" customWidth="1"/>
    <col min="28" max="28" width="14.140625" bestFit="1" customWidth="1"/>
    <col min="29" max="29" width="13.28515625" bestFit="1" customWidth="1"/>
    <col min="30" max="30" width="13.85546875" hidden="1" customWidth="1"/>
    <col min="31" max="31" width="14.140625" hidden="1" customWidth="1"/>
    <col min="32" max="32" width="13.28515625" bestFit="1" customWidth="1"/>
    <col min="33" max="33" width="13.85546875" hidden="1" customWidth="1"/>
    <col min="34" max="34" width="14.140625" hidden="1" customWidth="1"/>
    <col min="35" max="43" width="0" hidden="1" customWidth="1"/>
    <col min="44" max="44" width="20" hidden="1" customWidth="1"/>
    <col min="45" max="45" width="20.5703125" hidden="1" customWidth="1"/>
    <col min="46" max="47" width="18.7109375" hidden="1" customWidth="1"/>
    <col min="48" max="50" width="18.7109375" customWidth="1"/>
    <col min="64" max="64" width="15.140625" bestFit="1" customWidth="1"/>
    <col min="65" max="65" width="10.5703125" bestFit="1" customWidth="1"/>
    <col min="66" max="66" width="9.42578125" bestFit="1" customWidth="1"/>
    <col min="68" max="68" width="18.85546875" bestFit="1" customWidth="1"/>
    <col min="69" max="70" width="13.42578125" bestFit="1" customWidth="1"/>
    <col min="72" max="72" width="15" bestFit="1" customWidth="1"/>
    <col min="73" max="73" width="11.7109375" bestFit="1" customWidth="1"/>
    <col min="74" max="74" width="9.28515625" bestFit="1" customWidth="1"/>
  </cols>
  <sheetData>
    <row r="1" spans="1:74" ht="30.75" customHeight="1" thickBot="1" x14ac:dyDescent="0.3">
      <c r="A1" s="57" t="s">
        <v>156</v>
      </c>
      <c r="H1" s="73" t="s">
        <v>109</v>
      </c>
      <c r="I1" s="73"/>
      <c r="J1" s="73"/>
      <c r="K1" s="73"/>
      <c r="L1" s="73"/>
      <c r="M1" s="73"/>
      <c r="N1" s="73"/>
      <c r="O1" s="73"/>
      <c r="P1" s="73"/>
      <c r="Q1" s="74" t="s">
        <v>110</v>
      </c>
      <c r="R1" s="74"/>
      <c r="S1" s="74"/>
      <c r="T1" s="74"/>
      <c r="U1" s="74"/>
      <c r="V1" s="74"/>
      <c r="W1" s="74"/>
      <c r="X1" s="74"/>
      <c r="Y1" s="74"/>
      <c r="Z1" s="75" t="s">
        <v>121</v>
      </c>
      <c r="AA1" s="75"/>
      <c r="AB1" s="75"/>
      <c r="AC1" s="75"/>
      <c r="AD1" s="75"/>
      <c r="AE1" s="75"/>
      <c r="AF1" s="75"/>
      <c r="AG1" s="75"/>
      <c r="AH1" s="75"/>
      <c r="AI1" s="69" t="s">
        <v>122</v>
      </c>
      <c r="AJ1" s="69"/>
      <c r="AK1" s="69"/>
      <c r="AL1" s="69"/>
      <c r="AM1" s="69"/>
      <c r="AN1" s="69"/>
      <c r="AO1" s="69"/>
      <c r="AP1" s="69"/>
      <c r="AQ1" s="69"/>
      <c r="AZ1" s="80" t="s">
        <v>175</v>
      </c>
      <c r="BA1" s="80"/>
      <c r="BB1" s="80"/>
      <c r="BC1" s="80"/>
      <c r="BD1" s="80"/>
      <c r="BF1" s="80" t="s">
        <v>176</v>
      </c>
      <c r="BG1" s="80"/>
      <c r="BH1" s="80"/>
      <c r="BI1" s="80"/>
      <c r="BJ1" s="80"/>
      <c r="BL1" s="86" t="s">
        <v>173</v>
      </c>
      <c r="BM1" s="86"/>
      <c r="BN1" s="86"/>
      <c r="BO1" s="86"/>
      <c r="BP1" s="86"/>
      <c r="BQ1" s="86"/>
      <c r="BR1" s="86"/>
      <c r="BS1" s="86"/>
      <c r="BT1" s="86"/>
      <c r="BU1" s="86"/>
      <c r="BV1" s="86"/>
    </row>
    <row r="2" spans="1:74" x14ac:dyDescent="0.25">
      <c r="H2" s="63" t="s">
        <v>77</v>
      </c>
      <c r="I2" s="64"/>
      <c r="J2" s="64"/>
      <c r="K2" s="70" t="s">
        <v>104</v>
      </c>
      <c r="L2" s="71"/>
      <c r="M2" s="72"/>
      <c r="N2" s="67" t="s">
        <v>105</v>
      </c>
      <c r="O2" s="67"/>
      <c r="P2" s="68"/>
      <c r="Q2" s="63" t="s">
        <v>77</v>
      </c>
      <c r="R2" s="64"/>
      <c r="S2" s="64"/>
      <c r="T2" s="70" t="s">
        <v>104</v>
      </c>
      <c r="U2" s="71"/>
      <c r="V2" s="72"/>
      <c r="W2" s="67" t="s">
        <v>105</v>
      </c>
      <c r="X2" s="67"/>
      <c r="Y2" s="68"/>
      <c r="Z2" s="63" t="s">
        <v>77</v>
      </c>
      <c r="AA2" s="64"/>
      <c r="AB2" s="64"/>
      <c r="AC2" s="70" t="s">
        <v>104</v>
      </c>
      <c r="AD2" s="71"/>
      <c r="AE2" s="72"/>
      <c r="AF2" s="67" t="s">
        <v>105</v>
      </c>
      <c r="AG2" s="67"/>
      <c r="AH2" s="68"/>
      <c r="AI2" s="63" t="s">
        <v>77</v>
      </c>
      <c r="AJ2" s="64"/>
      <c r="AK2" s="64"/>
      <c r="AL2" s="70" t="s">
        <v>104</v>
      </c>
      <c r="AM2" s="71"/>
      <c r="AN2" s="72"/>
      <c r="AO2" s="67" t="s">
        <v>105</v>
      </c>
      <c r="AP2" s="67"/>
      <c r="AQ2" s="68"/>
      <c r="AZ2" s="80"/>
      <c r="BA2" s="80"/>
      <c r="BB2" s="80"/>
      <c r="BC2" s="80"/>
      <c r="BD2" s="80"/>
      <c r="BF2" s="80"/>
      <c r="BG2" s="80"/>
      <c r="BH2" s="80"/>
      <c r="BI2" s="80"/>
      <c r="BJ2" s="80"/>
      <c r="BL2" s="58" t="s">
        <v>182</v>
      </c>
      <c r="BM2" s="58"/>
      <c r="BN2" s="58"/>
      <c r="BP2" s="58" t="s">
        <v>132</v>
      </c>
      <c r="BQ2" s="58"/>
      <c r="BR2" s="58"/>
      <c r="BT2" s="58" t="s">
        <v>133</v>
      </c>
      <c r="BU2" s="58"/>
      <c r="BV2" s="58"/>
    </row>
    <row r="3" spans="1:74" ht="36.75" customHeight="1" thickBot="1" x14ac:dyDescent="0.3">
      <c r="A3" s="1" t="s">
        <v>76</v>
      </c>
      <c r="B3" s="1" t="s">
        <v>0</v>
      </c>
      <c r="C3" s="1" t="s">
        <v>1</v>
      </c>
      <c r="D3" s="1" t="s">
        <v>2</v>
      </c>
      <c r="E3" s="1" t="s">
        <v>123</v>
      </c>
      <c r="F3" s="2" t="s">
        <v>120</v>
      </c>
      <c r="G3" s="1" t="s">
        <v>108</v>
      </c>
      <c r="H3" s="44" t="s">
        <v>98</v>
      </c>
      <c r="I3" s="45" t="s">
        <v>99</v>
      </c>
      <c r="J3" s="45" t="s">
        <v>100</v>
      </c>
      <c r="K3" s="44" t="s">
        <v>98</v>
      </c>
      <c r="L3" s="1" t="s">
        <v>99</v>
      </c>
      <c r="M3" s="35" t="s">
        <v>100</v>
      </c>
      <c r="N3" s="45" t="s">
        <v>98</v>
      </c>
      <c r="O3" s="1" t="s">
        <v>99</v>
      </c>
      <c r="P3" s="35" t="s">
        <v>100</v>
      </c>
      <c r="Q3" s="34" t="s">
        <v>98</v>
      </c>
      <c r="R3" s="1" t="s">
        <v>99</v>
      </c>
      <c r="S3" s="1" t="s">
        <v>100</v>
      </c>
      <c r="T3" s="34" t="s">
        <v>98</v>
      </c>
      <c r="U3" s="1" t="s">
        <v>99</v>
      </c>
      <c r="V3" s="35" t="s">
        <v>100</v>
      </c>
      <c r="W3" s="1" t="s">
        <v>98</v>
      </c>
      <c r="X3" s="1" t="s">
        <v>99</v>
      </c>
      <c r="Y3" s="35" t="s">
        <v>100</v>
      </c>
      <c r="Z3" s="76" t="s">
        <v>98</v>
      </c>
      <c r="AA3" s="77" t="s">
        <v>99</v>
      </c>
      <c r="AB3" s="77" t="s">
        <v>100</v>
      </c>
      <c r="AC3" s="76" t="s">
        <v>98</v>
      </c>
      <c r="AD3" s="1" t="s">
        <v>99</v>
      </c>
      <c r="AE3" s="35" t="s">
        <v>100</v>
      </c>
      <c r="AF3" s="77" t="s">
        <v>98</v>
      </c>
      <c r="AG3" s="1" t="s">
        <v>99</v>
      </c>
      <c r="AH3" s="35" t="s">
        <v>100</v>
      </c>
      <c r="AI3" s="34" t="s">
        <v>98</v>
      </c>
      <c r="AJ3" s="1" t="s">
        <v>99</v>
      </c>
      <c r="AK3" s="1" t="s">
        <v>100</v>
      </c>
      <c r="AL3" s="34" t="s">
        <v>98</v>
      </c>
      <c r="AM3" s="1" t="s">
        <v>99</v>
      </c>
      <c r="AN3" s="35" t="s">
        <v>100</v>
      </c>
      <c r="AO3" s="1" t="s">
        <v>98</v>
      </c>
      <c r="AP3" s="1" t="s">
        <v>99</v>
      </c>
      <c r="AQ3" s="35" t="s">
        <v>100</v>
      </c>
      <c r="AR3" t="s">
        <v>127</v>
      </c>
      <c r="AS3" t="s">
        <v>124</v>
      </c>
      <c r="AT3" t="s">
        <v>125</v>
      </c>
      <c r="AU3" t="s">
        <v>126</v>
      </c>
      <c r="AV3" t="s">
        <v>177</v>
      </c>
      <c r="AW3" t="s">
        <v>178</v>
      </c>
      <c r="AX3" t="s">
        <v>179</v>
      </c>
      <c r="AZ3" s="79" t="s">
        <v>174</v>
      </c>
      <c r="BA3" s="79" t="s">
        <v>130</v>
      </c>
      <c r="BB3" s="79" t="s">
        <v>131</v>
      </c>
      <c r="BC3" s="79" t="s">
        <v>132</v>
      </c>
      <c r="BD3" s="79" t="s">
        <v>133</v>
      </c>
      <c r="BF3" s="79" t="s">
        <v>174</v>
      </c>
      <c r="BG3" s="79" t="s">
        <v>130</v>
      </c>
      <c r="BH3" s="79" t="s">
        <v>131</v>
      </c>
      <c r="BI3" s="79" t="s">
        <v>132</v>
      </c>
      <c r="BJ3" s="79" t="s">
        <v>133</v>
      </c>
      <c r="BL3" s="79" t="s">
        <v>167</v>
      </c>
      <c r="BM3" s="79" t="s">
        <v>171</v>
      </c>
      <c r="BN3" s="79" t="s">
        <v>172</v>
      </c>
      <c r="BP3" s="79" t="s">
        <v>167</v>
      </c>
      <c r="BQ3" s="79" t="s">
        <v>171</v>
      </c>
      <c r="BR3" s="79" t="s">
        <v>172</v>
      </c>
      <c r="BT3" s="79" t="s">
        <v>167</v>
      </c>
      <c r="BU3" s="79" t="s">
        <v>171</v>
      </c>
      <c r="BV3" s="79" t="s">
        <v>172</v>
      </c>
    </row>
    <row r="4" spans="1:74" x14ac:dyDescent="0.25">
      <c r="A4">
        <v>1</v>
      </c>
      <c r="B4" s="15">
        <v>26</v>
      </c>
      <c r="C4" s="15">
        <v>-62.513259679999997</v>
      </c>
      <c r="D4" s="15">
        <v>-16.26298092</v>
      </c>
      <c r="E4" s="16">
        <v>0</v>
      </c>
      <c r="F4" s="19">
        <v>35703.679010239401</v>
      </c>
      <c r="G4" s="19">
        <v>93.510353219271451</v>
      </c>
      <c r="H4" s="16" t="str">
        <f>IF(LCOE_SensitivityScenarios!BF3&gt;'OnSSET_original_NoMG-PV-Diesel'!M3,'OnSSET_original_NoMG-PV-Diesel'!L3,LCOE_SensitivityScenarios!BG3)</f>
        <v>SA_Diesel</v>
      </c>
      <c r="I4" s="39" t="str">
        <f>IF(LCOE_SensitivityScenarios!BK3&gt;'OnSSET_original_NoMG-PV-Diesel'!M3,'OnSSET_original_NoMG-PV-Diesel'!L3,LCOE_SensitivityScenarios!BL3)</f>
        <v>SA_Diesel</v>
      </c>
      <c r="J4" s="39" t="str">
        <f>IF(LCOE_SensitivityScenarios!BP3&gt;'OnSSET_original_NoMG-PV-Diesel'!M3,'OnSSET_original_NoMG-PV-Diesel'!L3,LCOE_SensitivityScenarios!BQ3)</f>
        <v>SA_Diesel</v>
      </c>
      <c r="K4" s="38" t="str">
        <f>IF(LCOE_SensitivityScenarios!BU3&gt;'OnSSET_original_NoMG-PV-Diesel'!V3,'OnSSET_original_NoMG-PV-Diesel'!U3,LCOE_SensitivityScenarios!BV3)</f>
        <v>SA_Diesel</v>
      </c>
      <c r="L4" s="39" t="str">
        <f>IF(LCOE_SensitivityScenarios!BZ3&gt;'OnSSET_original_NoMG-PV-Diesel'!V3,'OnSSET_original_NoMG-PV-Diesel'!U3,LCOE_SensitivityScenarios!CA3)</f>
        <v>SA_Diesel</v>
      </c>
      <c r="M4" s="40" t="str">
        <f>IF(LCOE_SensitivityScenarios!CE3&gt;'OnSSET_original_NoMG-PV-Diesel'!V3,'OnSSET_original_NoMG-PV-Diesel'!U3,LCOE_SensitivityScenarios!CF3)</f>
        <v>SA_Diesel</v>
      </c>
      <c r="N4" s="39" t="str">
        <f>IF(LCOE_SensitivityScenarios!CJ3&gt;'OnSSET_original_NoMG-PV-Diesel'!AE3,'OnSSET_original_NoMG-PV-Diesel'!AD3,LCOE_SensitivityScenarios!CK3)</f>
        <v>SA_Diesel</v>
      </c>
      <c r="O4" s="39" t="str">
        <f>IF(LCOE_SensitivityScenarios!CO3&gt;'OnSSET_original_NoMG-PV-Diesel'!AE3,'OnSSET_original_NoMG-PV-Diesel'!AD3,LCOE_SensitivityScenarios!CP3)</f>
        <v>SA_Diesel</v>
      </c>
      <c r="P4" s="40" t="str">
        <f>IF(LCOE_SensitivityScenarios!CT3&gt;'OnSSET_original_NoMG-PV-Diesel'!AE3,'OnSSET_original_NoMG-PV-Diesel'!AD3,LCOE_SensitivityScenarios!CU3)</f>
        <v>SA_Diesel</v>
      </c>
      <c r="Q4" s="38">
        <f>IF(LCOE_SensitivityScenarios!BF3&gt;'OnSSET_original_NoMG-PV-Diesel'!M3,'OnSSET_original_NoMG-PV-Diesel'!M3,LCOE_SensitivityScenarios!BF3)</f>
        <v>0.53255464742602199</v>
      </c>
      <c r="R4" s="28">
        <f>MIN('OnSSET_original_NoMG-PV-Diesel'!E3:I3,LCOE_SensitivityScenarios!BK3)</f>
        <v>0.53255464742602199</v>
      </c>
      <c r="S4" s="28">
        <f>MIN('OnSSET_original_NoMG-PV-Diesel'!E3:I3,LCOE_SensitivityScenarios!BP3)</f>
        <v>0.53255464742602199</v>
      </c>
      <c r="T4" s="27">
        <f>MIN('OnSSET_original_NoMG-PV-Diesel'!N3:R3,LCOE_SensitivityScenarios!BU3)</f>
        <v>0.39033746036260603</v>
      </c>
      <c r="U4" s="28">
        <f>MIN('OnSSET_original_NoMG-PV-Diesel'!N3:R3,LCOE_SensitivityScenarios!BZ3)</f>
        <v>0.39033746036260603</v>
      </c>
      <c r="V4" s="29">
        <f>MIN('OnSSET_original_NoMG-PV-Diesel'!N3:R3,LCOE_SensitivityScenarios!CE3)</f>
        <v>0.39033746036260603</v>
      </c>
      <c r="W4" s="28">
        <f>MIN('OnSSET_original_NoMG-PV-Diesel'!W3:AA3,LCOE_SensitivityScenarios!CJ3)</f>
        <v>0.205981847502622</v>
      </c>
      <c r="X4" s="28">
        <f>MIN('OnSSET_original_NoMG-PV-Diesel'!W3:AA3,LCOE_SensitivityScenarios!CO3)</f>
        <v>0.205981847502622</v>
      </c>
      <c r="Y4" s="29">
        <f>MIN('OnSSET_original_NoMG-PV-Diesel'!W3:AA3,LCOE_SensitivityScenarios!CT3)</f>
        <v>0.205981847502622</v>
      </c>
      <c r="Z4">
        <f>+Z45</f>
        <v>13.647</v>
      </c>
      <c r="AA4">
        <f>IF(I4='OnSSET_original_NoMG-PV-Diesel'!L3,'OnSSET_original_NoMG-PV-Diesel'!K3,"wait")</f>
        <v>16.303049776365</v>
      </c>
      <c r="AB4">
        <f>IF(J4='OnSSET_original_NoMG-PV-Diesel'!L3,'OnSSET_original_NoMG-PV-Diesel'!K3,"wait")</f>
        <v>16.303049776365</v>
      </c>
      <c r="AC4">
        <f>IF(K4='OnSSET_original_NoMG-PV-Diesel'!U3,'OnSSET_original_NoMG-PV-Diesel'!T3,"wait")</f>
        <v>16.303049776365</v>
      </c>
      <c r="AD4">
        <f>IF(L4='OnSSET_original_NoMG-PV-Diesel'!U3,'OnSSET_original_NoMG-PV-Diesel'!T3,"wait")</f>
        <v>16.303049776365</v>
      </c>
      <c r="AE4">
        <f>IF(M4='OnSSET_original_NoMG-PV-Diesel'!U3,'OnSSET_original_NoMG-PV-Diesel'!T3,"wait")</f>
        <v>16.303049776365</v>
      </c>
      <c r="AF4">
        <f>IF(N4='OnSSET_original_NoMG-PV-Diesel'!AD3,'OnSSET_original_NoMG-PV-Diesel'!AC3,"wait")</f>
        <v>16.303049776365</v>
      </c>
      <c r="AG4">
        <f>IF(O4='OnSSET_original_NoMG-PV-Diesel'!AD3,'OnSSET_original_NoMG-PV-Diesel'!AC3,"wait")</f>
        <v>16.303049776365</v>
      </c>
      <c r="AH4">
        <f>IF(P4='OnSSET_original_NoMG-PV-Diesel'!AD3,'OnSSET_original_NoMG-PV-Diesel'!AC3,"wait")</f>
        <v>16.303049776365</v>
      </c>
      <c r="AR4">
        <v>149.99199999999999</v>
      </c>
      <c r="AS4">
        <v>127.107999999999</v>
      </c>
      <c r="AT4">
        <v>5.7999999999999899E-2</v>
      </c>
      <c r="AU4">
        <v>5.7999999999999899E-2</v>
      </c>
      <c r="AV4">
        <v>90212.853770000002</v>
      </c>
      <c r="AW4">
        <v>0</v>
      </c>
      <c r="AX4">
        <v>29349.847890000001</v>
      </c>
      <c r="AZ4">
        <f>SUMIF([1]base!$A$2:$A$169,B4,[1]base!$V$2:$V$169)</f>
        <v>0</v>
      </c>
      <c r="BA4">
        <f>SUMIF([2]s1!$A$2:$A$275,B4,[2]s1!$U$2:$U$275)</f>
        <v>0</v>
      </c>
      <c r="BB4">
        <f>SUMIF([3]s2!$A$2:$A$115,B4,[3]s2!$U$2:$U$115)</f>
        <v>0</v>
      </c>
      <c r="BC4">
        <f>SUMIF([4]s3!$A$2:$A$245,B4,[4]s3!$U$2:$U$245)</f>
        <v>0</v>
      </c>
      <c r="BD4">
        <f>SUMIF([5]s4!$A$2:$A$74,B4,[5]s4!$U$2:$U$74)</f>
        <v>0</v>
      </c>
      <c r="BF4">
        <f t="shared" ref="BF4:BF6" si="0">IF(AZ4=0,0,AZ4+SUM(AV4:AX4))</f>
        <v>0</v>
      </c>
      <c r="BG4">
        <f t="shared" ref="BG4:BG6" si="1">IF(BA4=0,0,BA4+SUM(AV4:AX4))</f>
        <v>0</v>
      </c>
      <c r="BH4">
        <f t="shared" ref="BH4:BH6" si="2">IF(BB4=0,0,BB4+SUM(AV4:AX4))</f>
        <v>0</v>
      </c>
      <c r="BI4">
        <f t="shared" ref="BI4:BI6" si="3">IF(BC4=0,0,BC4+SUM(AV4:AX4))</f>
        <v>0</v>
      </c>
      <c r="BJ4">
        <f t="shared" ref="BJ4:BJ6" si="4">IF(BD4=0,0,BD4+SUM(AV4:AX4))</f>
        <v>0</v>
      </c>
      <c r="BL4" t="s">
        <v>113</v>
      </c>
      <c r="BM4" s="23">
        <v>20215.959360000001</v>
      </c>
      <c r="BN4" s="23">
        <v>16.303049779999998</v>
      </c>
      <c r="BP4" t="s">
        <v>183</v>
      </c>
      <c r="BQ4" s="23">
        <v>20215.959360000001</v>
      </c>
      <c r="BR4" s="23">
        <v>16.303049779999998</v>
      </c>
      <c r="BT4" t="s">
        <v>183</v>
      </c>
      <c r="BU4" s="23">
        <v>20215.959360000001</v>
      </c>
      <c r="BV4" s="23">
        <v>16.303049779999998</v>
      </c>
    </row>
    <row r="5" spans="1:74" x14ac:dyDescent="0.25">
      <c r="A5">
        <v>1</v>
      </c>
      <c r="B5" s="15">
        <v>30</v>
      </c>
      <c r="C5" s="15">
        <v>-58.39965162</v>
      </c>
      <c r="D5" s="15">
        <v>-16.35873132</v>
      </c>
      <c r="E5" s="16">
        <v>0</v>
      </c>
      <c r="F5" s="19">
        <v>498854.36580193299</v>
      </c>
      <c r="G5" s="19">
        <v>374.06100940639772</v>
      </c>
      <c r="H5" s="16" t="str">
        <f>IF(LCOE_SensitivityScenarios!BF4&gt;'OnSSET_original_NoMG-PV-Diesel'!M4,'OnSSET_original_NoMG-PV-Diesel'!L4,LCOE_SensitivityScenarios!BG4)</f>
        <v>MG_Hybrid</v>
      </c>
      <c r="I5" s="39" t="str">
        <f>IF(LCOE_SensitivityScenarios!BK4&gt;'OnSSET_original_NoMG-PV-Diesel'!M4,'OnSSET_original_NoMG-PV-Diesel'!L4,LCOE_SensitivityScenarios!BL4)</f>
        <v>MG_Hybrid</v>
      </c>
      <c r="J5" s="39" t="str">
        <f>IF(LCOE_SensitivityScenarios!BP4&gt;'OnSSET_original_NoMG-PV-Diesel'!M4,'OnSSET_original_NoMG-PV-Diesel'!L4,LCOE_SensitivityScenarios!BQ4)</f>
        <v>MG_Hybrid</v>
      </c>
      <c r="K5" s="38" t="str">
        <f>IF(LCOE_SensitivityScenarios!BU4&gt;'OnSSET_original_NoMG-PV-Diesel'!V4,'OnSSET_original_NoMG-PV-Diesel'!U4,LCOE_SensitivityScenarios!BV4)</f>
        <v>MG_Hybrid</v>
      </c>
      <c r="L5" s="39" t="str">
        <f>IF(LCOE_SensitivityScenarios!BZ4&gt;'OnSSET_original_NoMG-PV-Diesel'!V4,'OnSSET_original_NoMG-PV-Diesel'!U4,LCOE_SensitivityScenarios!CA4)</f>
        <v>MG_Hybrid</v>
      </c>
      <c r="M5" s="40" t="str">
        <f>IF(LCOE_SensitivityScenarios!CE4&gt;'OnSSET_original_NoMG-PV-Diesel'!V4,'OnSSET_original_NoMG-PV-Diesel'!U4,LCOE_SensitivityScenarios!CF4)</f>
        <v>MG_Diesel</v>
      </c>
      <c r="N5" s="39" t="str">
        <f>IF(LCOE_SensitivityScenarios!CJ4&gt;'OnSSET_original_NoMG-PV-Diesel'!AE4,'OnSSET_original_NoMG-PV-Diesel'!AD4,LCOE_SensitivityScenarios!CK4)</f>
        <v>MG_Diesel</v>
      </c>
      <c r="O5" s="39" t="str">
        <f>IF(LCOE_SensitivityScenarios!CO4&gt;'OnSSET_original_NoMG-PV-Diesel'!AE4,'OnSSET_original_NoMG-PV-Diesel'!AD4,LCOE_SensitivityScenarios!CP4)</f>
        <v>MG_Hybrid</v>
      </c>
      <c r="P5" s="40" t="str">
        <f>IF(LCOE_SensitivityScenarios!CT4&gt;'OnSSET_original_NoMG-PV-Diesel'!AE4,'OnSSET_original_NoMG-PV-Diesel'!AD4,LCOE_SensitivityScenarios!CU4)</f>
        <v>MG_Diesel</v>
      </c>
      <c r="Q5" s="38">
        <f>IF(LCOE_SensitivityScenarios!BF4&gt;'OnSSET_original_NoMG-PV-Diesel'!M4,'OnSSET_original_NoMG-PV-Diesel'!M4,LCOE_SensitivityScenarios!BF4)</f>
        <v>0.30113908351417867</v>
      </c>
      <c r="R5" s="28">
        <f>MIN('OnSSET_original_NoMG-PV-Diesel'!E4:I4,LCOE_SensitivityScenarios!BK4)</f>
        <v>0.27537755723817869</v>
      </c>
      <c r="S5" s="28">
        <f>MIN('OnSSET_original_NoMG-PV-Diesel'!E4:I4,LCOE_SensitivityScenarios!BP4)</f>
        <v>0.32545076628817865</v>
      </c>
      <c r="T5" s="27">
        <f>MIN('OnSSET_original_NoMG-PV-Diesel'!N4:R4,LCOE_SensitivityScenarios!BU4)</f>
        <v>0.23568159143533746</v>
      </c>
      <c r="U5" s="28">
        <f>MIN('OnSSET_original_NoMG-PV-Diesel'!N4:R4,LCOE_SensitivityScenarios!BZ4)</f>
        <v>0.20992006515933745</v>
      </c>
      <c r="V5" s="29">
        <f>MIN('OnSSET_original_NoMG-PV-Diesel'!N4:R4,LCOE_SensitivityScenarios!CE4)</f>
        <v>0.25603484905372281</v>
      </c>
      <c r="W5" s="28">
        <f>MIN('OnSSET_original_NoMG-PV-Diesel'!W4:AA4,LCOE_SensitivityScenarios!CJ4)</f>
        <v>0.13475815643806283</v>
      </c>
      <c r="X5" s="28">
        <f>MIN('OnSSET_original_NoMG-PV-Diesel'!W4:AA4,LCOE_SensitivityScenarios!CO4)</f>
        <v>0.12506776061269143</v>
      </c>
      <c r="Y5" s="29">
        <f>MIN('OnSSET_original_NoMG-PV-Diesel'!W4:AA4,LCOE_SensitivityScenarios!CT4)</f>
        <v>0.14333548843806282</v>
      </c>
      <c r="Z5">
        <f>VLOOKUP(B5,[1]base!$A$2:$U$169,21,FALSE)</f>
        <v>133.93299999999999</v>
      </c>
      <c r="AA5">
        <f>VLOOKUP(B5,[2]s1!$A$2:$T$275,20,FALSE)</f>
        <v>133.93299999999999</v>
      </c>
      <c r="AB5">
        <f>VLOOKUP(B5,[3]s2!$A$2:$T$275,20,FALSE)</f>
        <v>133.93299999999999</v>
      </c>
      <c r="AC5">
        <f>VLOOKUP(B5,[4]s3!$A$2:$T$275,20,FALSE)</f>
        <v>112.681</v>
      </c>
      <c r="AD5" t="str">
        <f>IF(L5='OnSSET_original_NoMG-PV-Diesel'!U4,'OnSSET_original_NoMG-PV-Diesel'!T4,"wait")</f>
        <v>wait</v>
      </c>
      <c r="AE5" t="str">
        <f>IF(M5='OnSSET_original_NoMG-PV-Diesel'!U4,'OnSSET_original_NoMG-PV-Diesel'!T4,"wait")</f>
        <v>wait</v>
      </c>
      <c r="AF5">
        <f>VLOOKUP(B5,[5]s4!$A$2:$T$275,20,FALSE)</f>
        <v>74.951999999999998</v>
      </c>
      <c r="AG5" t="str">
        <f>IF(O5='OnSSET_original_NoMG-PV-Diesel'!AD4,'OnSSET_original_NoMG-PV-Diesel'!AC4,"wait")</f>
        <v>wait</v>
      </c>
      <c r="AH5" t="str">
        <f>IF(P5='OnSSET_original_NoMG-PV-Diesel'!AD4,'OnSSET_original_NoMG-PV-Diesel'!AC4,"wait")</f>
        <v>wait</v>
      </c>
      <c r="AR5" s="23">
        <v>503.57799999999997</v>
      </c>
      <c r="AS5" s="23">
        <v>503.30099999999999</v>
      </c>
      <c r="AT5" s="23">
        <v>7.2999999999999995E-2</v>
      </c>
      <c r="AU5" s="23">
        <v>5.2999999999999999E-2</v>
      </c>
      <c r="AV5" s="23">
        <v>26385.61738</v>
      </c>
      <c r="AW5" s="23">
        <v>47494.111290000001</v>
      </c>
      <c r="AX5" s="23">
        <v>46757.626179999999</v>
      </c>
      <c r="AZ5">
        <f>SUMIF([1]base!$A$2:$A$169,B5,[1]base!$V$2:$V$169)</f>
        <v>199576.36</v>
      </c>
      <c r="BA5">
        <f>SUMIF([2]s1!$A$2:$A$275,B5,[2]s1!$U$2:$U$275)</f>
        <v>199576.36</v>
      </c>
      <c r="BB5">
        <f>SUMIF([3]s2!$A$2:$A$115,B5,[3]s2!$U$2:$U$115)</f>
        <v>199576.36</v>
      </c>
      <c r="BC5">
        <f>SUMIF([4]s3!$A$2:$A$245,B5,[4]s3!$U$2:$U$245)</f>
        <v>167685.66</v>
      </c>
      <c r="BD5">
        <f>SUMIF([5]s4!$A$2:$A$74,B5,[5]s4!$U$2:$U$74)</f>
        <v>110928.96000000001</v>
      </c>
      <c r="BF5">
        <f t="shared" si="0"/>
        <v>320213.71484999999</v>
      </c>
      <c r="BG5">
        <f t="shared" si="1"/>
        <v>320213.71484999999</v>
      </c>
      <c r="BH5">
        <f t="shared" si="2"/>
        <v>320213.71484999999</v>
      </c>
      <c r="BI5">
        <f t="shared" si="3"/>
        <v>288323.01485000004</v>
      </c>
      <c r="BJ5">
        <f t="shared" si="4"/>
        <v>231566.31485000002</v>
      </c>
      <c r="BL5" t="s">
        <v>168</v>
      </c>
      <c r="BM5" s="23">
        <v>251122.09330000001</v>
      </c>
      <c r="BN5" s="23">
        <v>171.268708</v>
      </c>
      <c r="BP5" t="s">
        <v>184</v>
      </c>
      <c r="BQ5" s="23">
        <v>251122.09330000001</v>
      </c>
      <c r="BR5" s="23">
        <v>171.268708</v>
      </c>
      <c r="BT5" t="s">
        <v>184</v>
      </c>
      <c r="BU5" s="23">
        <v>251122.09330000001</v>
      </c>
      <c r="BV5" s="23">
        <v>171.268708</v>
      </c>
    </row>
    <row r="6" spans="1:74" x14ac:dyDescent="0.25">
      <c r="A6">
        <v>1</v>
      </c>
      <c r="B6" s="15">
        <v>31</v>
      </c>
      <c r="C6" s="15">
        <v>-63.000964760000002</v>
      </c>
      <c r="D6" s="15">
        <v>-18.025253190000001</v>
      </c>
      <c r="E6" s="16">
        <v>0</v>
      </c>
      <c r="F6" s="19">
        <v>81790.824843962095</v>
      </c>
      <c r="G6" s="19">
        <v>141.08470431966759</v>
      </c>
      <c r="H6" s="16" t="str">
        <f>IF(LCOE_SensitivityScenarios!BF5&gt;'OnSSET_original_NoMG-PV-Diesel'!M5,'OnSSET_original_NoMG-PV-Diesel'!L5,LCOE_SensitivityScenarios!BG5)</f>
        <v>SA_Diesel</v>
      </c>
      <c r="I6" s="39" t="str">
        <f>IF(LCOE_SensitivityScenarios!BK5&gt;'OnSSET_original_NoMG-PV-Diesel'!M5,'OnSSET_original_NoMG-PV-Diesel'!L5,LCOE_SensitivityScenarios!BL5)</f>
        <v>SA_Diesel</v>
      </c>
      <c r="J6" s="39" t="str">
        <f>IF(LCOE_SensitivityScenarios!BP5&gt;'OnSSET_original_NoMG-PV-Diesel'!M5,'OnSSET_original_NoMG-PV-Diesel'!L5,LCOE_SensitivityScenarios!BQ5)</f>
        <v>SA_Diesel</v>
      </c>
      <c r="K6" s="38" t="str">
        <f>IF(LCOE_SensitivityScenarios!BU5&gt;'OnSSET_original_NoMG-PV-Diesel'!V5,'OnSSET_original_NoMG-PV-Diesel'!U5,LCOE_SensitivityScenarios!BV5)</f>
        <v>SA_Diesel</v>
      </c>
      <c r="L6" s="39" t="str">
        <f>IF(LCOE_SensitivityScenarios!BZ5&gt;'OnSSET_original_NoMG-PV-Diesel'!V5,'OnSSET_original_NoMG-PV-Diesel'!U5,LCOE_SensitivityScenarios!CA5)</f>
        <v>SA_Diesel</v>
      </c>
      <c r="M6" s="40" t="str">
        <f>IF(LCOE_SensitivityScenarios!CE5&gt;'OnSSET_original_NoMG-PV-Diesel'!V5,'OnSSET_original_NoMG-PV-Diesel'!U5,LCOE_SensitivityScenarios!CF5)</f>
        <v>SA_Diesel</v>
      </c>
      <c r="N6" s="39" t="str">
        <f>IF(LCOE_SensitivityScenarios!CJ5&gt;'OnSSET_original_NoMG-PV-Diesel'!AE5,'OnSSET_original_NoMG-PV-Diesel'!AD5,LCOE_SensitivityScenarios!CK5)</f>
        <v>SA_Diesel</v>
      </c>
      <c r="O6" s="39" t="str">
        <f>IF(LCOE_SensitivityScenarios!CO5&gt;'OnSSET_original_NoMG-PV-Diesel'!AE5,'OnSSET_original_NoMG-PV-Diesel'!AD5,LCOE_SensitivityScenarios!CP5)</f>
        <v>SA_Diesel</v>
      </c>
      <c r="P6" s="40" t="str">
        <f>IF(LCOE_SensitivityScenarios!CT5&gt;'OnSSET_original_NoMG-PV-Diesel'!AE5,'OnSSET_original_NoMG-PV-Diesel'!AD5,LCOE_SensitivityScenarios!CU5)</f>
        <v>SA_Diesel</v>
      </c>
      <c r="Q6" s="38">
        <f>IF(LCOE_SensitivityScenarios!BF5&gt;'OnSSET_original_NoMG-PV-Diesel'!M5,'OnSSET_original_NoMG-PV-Diesel'!M5,LCOE_SensitivityScenarios!BF5)</f>
        <v>0.42529319994385001</v>
      </c>
      <c r="R6" s="28">
        <f>MIN('OnSSET_original_NoMG-PV-Diesel'!E5:I5,LCOE_SensitivityScenarios!BK5)</f>
        <v>0.42529319994385001</v>
      </c>
      <c r="S6" s="28">
        <f>MIN('OnSSET_original_NoMG-PV-Diesel'!E5:I5,LCOE_SensitivityScenarios!BP5)</f>
        <v>0.42529319994385001</v>
      </c>
      <c r="T6" s="27">
        <f>MIN('OnSSET_original_NoMG-PV-Diesel'!N5:R5,LCOE_SensitivityScenarios!BU5)</f>
        <v>0.31927675140566703</v>
      </c>
      <c r="U6" s="28">
        <f>MIN('OnSSET_original_NoMG-PV-Diesel'!N5:R5,LCOE_SensitivityScenarios!BZ5)</f>
        <v>0.31927675140566703</v>
      </c>
      <c r="V6" s="29">
        <f>MIN('OnSSET_original_NoMG-PV-Diesel'!N5:R5,LCOE_SensitivityScenarios!CE5)</f>
        <v>0.31927675140566703</v>
      </c>
      <c r="W6" s="28">
        <f>MIN('OnSSET_original_NoMG-PV-Diesel'!W5:AA5,LCOE_SensitivityScenarios!CJ5)</f>
        <v>0.18184802181913301</v>
      </c>
      <c r="X6" s="28">
        <f>MIN('OnSSET_original_NoMG-PV-Diesel'!W5:AA5,LCOE_SensitivityScenarios!CO5)</f>
        <v>0.18184802181913301</v>
      </c>
      <c r="Y6" s="29">
        <f>MIN('OnSSET_original_NoMG-PV-Diesel'!W5:AA5,LCOE_SensitivityScenarios!CT5)</f>
        <v>0.18184802181913301</v>
      </c>
      <c r="Z6">
        <f>IF(H6='OnSSET_original_NoMG-PV-Diesel'!L5,'OnSSET_original_NoMG-PV-Diesel'!K5,"wait")</f>
        <v>80.9744212075544</v>
      </c>
      <c r="AA6">
        <f>IF(I6='OnSSET_original_NoMG-PV-Diesel'!L5,'OnSSET_original_NoMG-PV-Diesel'!K5,"wait")</f>
        <v>80.9744212075544</v>
      </c>
      <c r="AB6">
        <f>IF(J6='OnSSET_original_NoMG-PV-Diesel'!L5,'OnSSET_original_NoMG-PV-Diesel'!K5,"wait")</f>
        <v>80.9744212075544</v>
      </c>
      <c r="AC6">
        <f>IF(K6='OnSSET_original_NoMG-PV-Diesel'!U5,'OnSSET_original_NoMG-PV-Diesel'!T5,"wait")</f>
        <v>37.347408604548903</v>
      </c>
      <c r="AD6">
        <f>IF(L6='OnSSET_original_NoMG-PV-Diesel'!U5,'OnSSET_original_NoMG-PV-Diesel'!T5,"wait")</f>
        <v>37.347408604548903</v>
      </c>
      <c r="AE6">
        <f>IF(M6='OnSSET_original_NoMG-PV-Diesel'!U5,'OnSSET_original_NoMG-PV-Diesel'!T5,"wait")</f>
        <v>37.347408604548903</v>
      </c>
      <c r="AF6">
        <f>IF(N6='OnSSET_original_NoMG-PV-Diesel'!AD5,'OnSSET_original_NoMG-PV-Diesel'!AC5,"wait")</f>
        <v>37.347408604548903</v>
      </c>
      <c r="AG6">
        <f>IF(O6='OnSSET_original_NoMG-PV-Diesel'!AD5,'OnSSET_original_NoMG-PV-Diesel'!AC5,"wait")</f>
        <v>37.347408604548903</v>
      </c>
      <c r="AH6">
        <f>IF(P6='OnSSET_original_NoMG-PV-Diesel'!AD5,'OnSSET_original_NoMG-PV-Diesel'!AC5,"wait")</f>
        <v>37.347408604548903</v>
      </c>
      <c r="AR6">
        <v>28.509</v>
      </c>
      <c r="AS6">
        <v>4.3659999999999997</v>
      </c>
      <c r="AT6">
        <v>0.36099999999999999</v>
      </c>
      <c r="AU6">
        <v>0.36099999999999999</v>
      </c>
      <c r="AV6">
        <v>123610.5781</v>
      </c>
      <c r="AW6">
        <v>0</v>
      </c>
      <c r="AX6">
        <v>56406.738920000003</v>
      </c>
      <c r="AZ6">
        <f>SUMIF([1]base!$A$2:$A$169,B6,[1]base!$V$2:$V$169)</f>
        <v>0</v>
      </c>
      <c r="BA6">
        <f>SUMIF([2]s1!$A$2:$A$275,B6,[2]s1!$U$2:$U$275)</f>
        <v>0</v>
      </c>
      <c r="BB6">
        <f>SUMIF([3]s2!$A$2:$A$115,B6,[3]s2!$U$2:$U$115)</f>
        <v>0</v>
      </c>
      <c r="BC6">
        <f>SUMIF([4]s3!$A$2:$A$245,B6,[4]s3!$U$2:$U$245)</f>
        <v>0</v>
      </c>
      <c r="BD6">
        <f>SUMIF([5]s4!$A$2:$A$74,B6,[5]s4!$U$2:$U$74)</f>
        <v>0</v>
      </c>
      <c r="BF6">
        <f t="shared" si="0"/>
        <v>0</v>
      </c>
      <c r="BG6">
        <f t="shared" si="1"/>
        <v>0</v>
      </c>
      <c r="BH6">
        <f t="shared" si="2"/>
        <v>0</v>
      </c>
      <c r="BI6">
        <f t="shared" si="3"/>
        <v>0</v>
      </c>
      <c r="BJ6">
        <f t="shared" si="4"/>
        <v>0</v>
      </c>
      <c r="BL6" t="s">
        <v>113</v>
      </c>
      <c r="BM6" s="23">
        <v>46311.193599999999</v>
      </c>
      <c r="BN6" s="23">
        <v>37.347408600000001</v>
      </c>
      <c r="BP6" t="s">
        <v>183</v>
      </c>
      <c r="BQ6" s="23">
        <v>46311.193599999999</v>
      </c>
      <c r="BR6" s="23">
        <v>37.347408600000001</v>
      </c>
      <c r="BT6" t="s">
        <v>183</v>
      </c>
      <c r="BU6" s="23">
        <v>46311.193599999999</v>
      </c>
      <c r="BV6" s="23">
        <v>37.347408600000001</v>
      </c>
    </row>
    <row r="7" spans="1:74" x14ac:dyDescent="0.25">
      <c r="A7">
        <v>1</v>
      </c>
      <c r="B7" s="15">
        <v>47</v>
      </c>
      <c r="C7" s="15">
        <v>-64.580861249999998</v>
      </c>
      <c r="D7" s="15">
        <v>-18.093753230000001</v>
      </c>
      <c r="E7" s="16">
        <v>1</v>
      </c>
      <c r="F7" s="19">
        <v>306906.14942230401</v>
      </c>
      <c r="G7" s="19">
        <v>231.90975100954805</v>
      </c>
      <c r="H7" s="16" t="str">
        <f>IF(LCOE_SensitivityScenarios!BF6&gt;'OnSSET_original_NoMG-PV-Diesel'!M6,'OnSSET_original_NoMG-PV-Diesel'!L6,LCOE_SensitivityScenarios!BG6)</f>
        <v>Grid_extension</v>
      </c>
      <c r="I7" s="39" t="str">
        <f>IF(LCOE_SensitivityScenarios!BK6&gt;'OnSSET_original_NoMG-PV-Diesel'!M6,'OnSSET_original_NoMG-PV-Diesel'!L6,LCOE_SensitivityScenarios!BL6)</f>
        <v>Grid_extension</v>
      </c>
      <c r="J7" s="39" t="str">
        <f>IF(LCOE_SensitivityScenarios!BP6&gt;'OnSSET_original_NoMG-PV-Diesel'!M6,'OnSSET_original_NoMG-PV-Diesel'!L6,LCOE_SensitivityScenarios!BQ6)</f>
        <v>Grid_extension</v>
      </c>
      <c r="K7" s="38" t="str">
        <f>IF(LCOE_SensitivityScenarios!BU6&gt;'OnSSET_original_NoMG-PV-Diesel'!V6,'OnSSET_original_NoMG-PV-Diesel'!U6,LCOE_SensitivityScenarios!BV6)</f>
        <v>Grid_extension</v>
      </c>
      <c r="L7" s="39" t="str">
        <f>IF(LCOE_SensitivityScenarios!BZ6&gt;'OnSSET_original_NoMG-PV-Diesel'!V6,'OnSSET_original_NoMG-PV-Diesel'!U6,LCOE_SensitivityScenarios!CA6)</f>
        <v>Grid_extension</v>
      </c>
      <c r="M7" s="40" t="str">
        <f>IF(LCOE_SensitivityScenarios!CE6&gt;'OnSSET_original_NoMG-PV-Diesel'!V6,'OnSSET_original_NoMG-PV-Diesel'!U6,LCOE_SensitivityScenarios!CF6)</f>
        <v>Grid_extension</v>
      </c>
      <c r="N7" s="39" t="str">
        <f>IF(LCOE_SensitivityScenarios!CJ6&gt;'OnSSET_original_NoMG-PV-Diesel'!AE6,'OnSSET_original_NoMG-PV-Diesel'!AD6,LCOE_SensitivityScenarios!CK6)</f>
        <v>MG_Diesel</v>
      </c>
      <c r="O7" s="39" t="str">
        <f>IF(LCOE_SensitivityScenarios!CO6&gt;'OnSSET_original_NoMG-PV-Diesel'!AE6,'OnSSET_original_NoMG-PV-Diesel'!AD6,LCOE_SensitivityScenarios!CP6)</f>
        <v>MG_Hybrid</v>
      </c>
      <c r="P7" s="40" t="str">
        <f>IF(LCOE_SensitivityScenarios!CT6&gt;'OnSSET_original_NoMG-PV-Diesel'!AE6,'OnSSET_original_NoMG-PV-Diesel'!AD6,LCOE_SensitivityScenarios!CU6)</f>
        <v>MG_Diesel</v>
      </c>
      <c r="Q7" s="38">
        <f>IF(LCOE_SensitivityScenarios!BF6&gt;'OnSSET_original_NoMG-PV-Diesel'!M6,'OnSSET_original_NoMG-PV-Diesel'!M6,LCOE_SensitivityScenarios!BF6)</f>
        <v>0.164629957171225</v>
      </c>
      <c r="R7" s="28">
        <f>MIN('OnSSET_original_NoMG-PV-Diesel'!E6:I6,LCOE_SensitivityScenarios!BK6)</f>
        <v>0.164629957171225</v>
      </c>
      <c r="S7" s="28">
        <f>MIN('OnSSET_original_NoMG-PV-Diesel'!E6:I6,LCOE_SensitivityScenarios!BP6)</f>
        <v>0.164629957171225</v>
      </c>
      <c r="T7" s="27">
        <f>MIN('OnSSET_original_NoMG-PV-Diesel'!N6:R6,LCOE_SensitivityScenarios!BU6)</f>
        <v>0.164629957171225</v>
      </c>
      <c r="U7" s="28">
        <f>MIN('OnSSET_original_NoMG-PV-Diesel'!N6:R6,LCOE_SensitivityScenarios!BZ6)</f>
        <v>0.164629957171225</v>
      </c>
      <c r="V7" s="29">
        <f>MIN('OnSSET_original_NoMG-PV-Diesel'!N6:R6,LCOE_SensitivityScenarios!CE6)</f>
        <v>0.164629957171225</v>
      </c>
      <c r="W7" s="28">
        <f>MIN('OnSSET_original_NoMG-PV-Diesel'!W6:AA6,LCOE_SensitivityScenarios!CJ6)</f>
        <v>0.14254745453009246</v>
      </c>
      <c r="X7" s="28">
        <f>MIN('OnSSET_original_NoMG-PV-Diesel'!W6:AA6,LCOE_SensitivityScenarios!CO6)</f>
        <v>0.12708681743007016</v>
      </c>
      <c r="Y7" s="29">
        <f>MIN('OnSSET_original_NoMG-PV-Diesel'!W6:AA6,LCOE_SensitivityScenarios!CT6)</f>
        <v>0.15196462613009243</v>
      </c>
      <c r="Z7">
        <f>IF(H7='OnSSET_original_NoMG-PV-Diesel'!L6,'OnSSET_original_NoMG-PV-Diesel'!K6,"wait")</f>
        <v>16.6378892145636</v>
      </c>
      <c r="AA7">
        <f>IF(I7='OnSSET_original_NoMG-PV-Diesel'!L6,'OnSSET_original_NoMG-PV-Diesel'!K6,"wait")</f>
        <v>16.6378892145636</v>
      </c>
      <c r="AB7">
        <f>IF(J7='OnSSET_original_NoMG-PV-Diesel'!L6,'OnSSET_original_NoMG-PV-Diesel'!K6,"wait")</f>
        <v>16.6378892145636</v>
      </c>
      <c r="AC7">
        <f>IF(K7='OnSSET_original_NoMG-PV-Diesel'!U6,'OnSSET_original_NoMG-PV-Diesel'!T6,"wait")</f>
        <v>80.9744212075544</v>
      </c>
      <c r="AD7">
        <f>IF(L7='OnSSET_original_NoMG-PV-Diesel'!U6,'OnSSET_original_NoMG-PV-Diesel'!T6,"wait")</f>
        <v>80.9744212075544</v>
      </c>
      <c r="AE7">
        <f>IF(M7='OnSSET_original_NoMG-PV-Diesel'!U6,'OnSSET_original_NoMG-PV-Diesel'!T6,"wait")</f>
        <v>80.9744212075544</v>
      </c>
      <c r="AF7">
        <f>VLOOKUP(B7,[5]s4!$A$2:$T$275,20,FALSE)</f>
        <v>59.975999999999999</v>
      </c>
      <c r="AG7" t="str">
        <f>IF(O7='OnSSET_original_NoMG-PV-Diesel'!AD6,'OnSSET_original_NoMG-PV-Diesel'!AC6,"wait")</f>
        <v>wait</v>
      </c>
      <c r="AH7" t="str">
        <f>IF(P7='OnSSET_original_NoMG-PV-Diesel'!AD6,'OnSSET_original_NoMG-PV-Diesel'!AC6,"wait")</f>
        <v>wait</v>
      </c>
      <c r="AR7" s="23">
        <v>69.602999999999994</v>
      </c>
      <c r="AS7" s="23">
        <v>71.516999999999996</v>
      </c>
      <c r="AT7" s="23">
        <v>7.4999999999999997E-2</v>
      </c>
      <c r="AU7" s="23">
        <v>7.4999999999999997E-2</v>
      </c>
      <c r="AV7" s="23">
        <v>20961.223109999999</v>
      </c>
      <c r="AW7" s="23">
        <v>37730.2016</v>
      </c>
      <c r="AX7" s="23">
        <v>28988.71888</v>
      </c>
      <c r="AZ7">
        <f>SUMIF([1]base!$A$2:$A$169,B7,[1]base!$V$2:$V$169)</f>
        <v>0</v>
      </c>
      <c r="BA7">
        <f>SUMIF([2]s1!$A$2:$A$275,B7,[2]s1!$U$2:$U$275)</f>
        <v>0</v>
      </c>
      <c r="BB7">
        <f>SUMIF([3]s2!$A$2:$A$115,B7,[3]s2!$U$2:$U$115)</f>
        <v>0</v>
      </c>
      <c r="BC7">
        <f>SUMIF([4]s3!$A$2:$A$245,B7,[4]s3!$U$2:$U$245)</f>
        <v>0</v>
      </c>
      <c r="BD7">
        <f>SUMIF([5]s4!$A$2:$A$74,B7,[5]s4!$U$2:$U$74)</f>
        <v>88764.479999999996</v>
      </c>
      <c r="BF7">
        <f>IF(AZ7=0,0,AZ7+SUM(AV7:AX7))</f>
        <v>0</v>
      </c>
      <c r="BG7">
        <f>IF(BA7=0,0,BA7+SUM(AV7:AX7))</f>
        <v>0</v>
      </c>
      <c r="BH7">
        <f>IF(BB7=0,0,BB7+SUM(AV7:AX7))</f>
        <v>0</v>
      </c>
      <c r="BI7">
        <f>IF(BC7=0,0,BC7+SUM(AV7:AX7))</f>
        <v>0</v>
      </c>
      <c r="BJ7">
        <f>IF(BD7=0,0,BD7+SUM(AV7:AX7))</f>
        <v>176444.62358999997</v>
      </c>
      <c r="BL7" t="s">
        <v>115</v>
      </c>
      <c r="BM7" s="23">
        <v>234118.0969</v>
      </c>
      <c r="BN7" s="23">
        <v>80.974421210000003</v>
      </c>
      <c r="BP7" t="s">
        <v>185</v>
      </c>
      <c r="BQ7" s="23">
        <v>234118.0969</v>
      </c>
      <c r="BR7" s="23">
        <v>80.974421210000003</v>
      </c>
      <c r="BT7" t="s">
        <v>184</v>
      </c>
      <c r="BU7" s="23">
        <v>167150.6636</v>
      </c>
      <c r="BV7" s="23">
        <v>105.3682664</v>
      </c>
    </row>
    <row r="8" spans="1:74" x14ac:dyDescent="0.25">
      <c r="A8">
        <v>1</v>
      </c>
      <c r="B8" s="15">
        <v>51</v>
      </c>
      <c r="C8" s="15">
        <v>-64.132135759999997</v>
      </c>
      <c r="D8" s="15">
        <v>-17.053060810000002</v>
      </c>
      <c r="E8" s="16">
        <v>0</v>
      </c>
      <c r="F8" s="19">
        <v>26758.717223782602</v>
      </c>
      <c r="G8" s="19">
        <v>59.922606088403093</v>
      </c>
      <c r="H8" s="16" t="str">
        <f>IF(LCOE_SensitivityScenarios!BF7&gt;'OnSSET_original_NoMG-PV-Diesel'!M7,'OnSSET_original_NoMG-PV-Diesel'!L7,LCOE_SensitivityScenarios!BG7)</f>
        <v>SA_PV</v>
      </c>
      <c r="I8" s="39" t="str">
        <f>IF(LCOE_SensitivityScenarios!BK7&gt;'OnSSET_original_NoMG-PV-Diesel'!M7,'OnSSET_original_NoMG-PV-Diesel'!L7,LCOE_SensitivityScenarios!BL7)</f>
        <v>SA_PV</v>
      </c>
      <c r="J8" s="39" t="str">
        <f>IF(LCOE_SensitivityScenarios!BP7&gt;'OnSSET_original_NoMG-PV-Diesel'!M7,'OnSSET_original_NoMG-PV-Diesel'!L7,LCOE_SensitivityScenarios!BQ7)</f>
        <v>SA_PV</v>
      </c>
      <c r="K8" s="38" t="str">
        <f>IF(LCOE_SensitivityScenarios!BU7&gt;'OnSSET_original_NoMG-PV-Diesel'!V7,'OnSSET_original_NoMG-PV-Diesel'!U7,LCOE_SensitivityScenarios!BV7)</f>
        <v>SA_PV</v>
      </c>
      <c r="L8" s="39" t="str">
        <f>IF(LCOE_SensitivityScenarios!BZ7&gt;'OnSSET_original_NoMG-PV-Diesel'!V7,'OnSSET_original_NoMG-PV-Diesel'!U7,LCOE_SensitivityScenarios!CA7)</f>
        <v>SA_PV</v>
      </c>
      <c r="M8" s="40" t="str">
        <f>IF(LCOE_SensitivityScenarios!CE7&gt;'OnSSET_original_NoMG-PV-Diesel'!V7,'OnSSET_original_NoMG-PV-Diesel'!U7,LCOE_SensitivityScenarios!CF7)</f>
        <v>SA_PV</v>
      </c>
      <c r="N8" s="39" t="str">
        <f>IF(LCOE_SensitivityScenarios!CJ7&gt;'OnSSET_original_NoMG-PV-Diesel'!AE7,'OnSSET_original_NoMG-PV-Diesel'!AD7,LCOE_SensitivityScenarios!CK7)</f>
        <v>SA_Diesel</v>
      </c>
      <c r="O8" s="39" t="str">
        <f>IF(LCOE_SensitivityScenarios!CO7&gt;'OnSSET_original_NoMG-PV-Diesel'!AE7,'OnSSET_original_NoMG-PV-Diesel'!AD7,LCOE_SensitivityScenarios!CP7)</f>
        <v>SA_Diesel</v>
      </c>
      <c r="P8" s="40" t="str">
        <f>IF(LCOE_SensitivityScenarios!CT7&gt;'OnSSET_original_NoMG-PV-Diesel'!AE7,'OnSSET_original_NoMG-PV-Diesel'!AD7,LCOE_SensitivityScenarios!CU7)</f>
        <v>SA_Diesel</v>
      </c>
      <c r="Q8" s="38">
        <f>IF(LCOE_SensitivityScenarios!BF7&gt;'OnSSET_original_NoMG-PV-Diesel'!M7,'OnSSET_original_NoMG-PV-Diesel'!M7,LCOE_SensitivityScenarios!BF7)</f>
        <v>0.47472041236581702</v>
      </c>
      <c r="R8" s="28">
        <f>MIN('OnSSET_original_NoMG-PV-Diesel'!E7:I7,LCOE_SensitivityScenarios!BK7)</f>
        <v>0.47472041236581702</v>
      </c>
      <c r="S8" s="28">
        <f>MIN('OnSSET_original_NoMG-PV-Diesel'!E7:I7,LCOE_SensitivityScenarios!BP7)</f>
        <v>0.47472041236581702</v>
      </c>
      <c r="T8" s="27">
        <f>MIN('OnSSET_original_NoMG-PV-Diesel'!N7:R7,LCOE_SensitivityScenarios!BU7)</f>
        <v>0.47472041236581702</v>
      </c>
      <c r="U8" s="28">
        <f>MIN('OnSSET_original_NoMG-PV-Diesel'!N7:R7,LCOE_SensitivityScenarios!BZ7)</f>
        <v>0.47472041236581702</v>
      </c>
      <c r="V8" s="29">
        <f>MIN('OnSSET_original_NoMG-PV-Diesel'!N7:R7,LCOE_SensitivityScenarios!CE7)</f>
        <v>0.47472041236581702</v>
      </c>
      <c r="W8" s="28">
        <f>MIN('OnSSET_original_NoMG-PV-Diesel'!W7:AA7,LCOE_SensitivityScenarios!CJ7)</f>
        <v>0.31458406307832099</v>
      </c>
      <c r="X8" s="28">
        <f>MIN('OnSSET_original_NoMG-PV-Diesel'!W7:AA7,LCOE_SensitivityScenarios!CO7)</f>
        <v>0.31458406307832099</v>
      </c>
      <c r="Y8" s="29">
        <f>MIN('OnSSET_original_NoMG-PV-Diesel'!W7:AA7,LCOE_SensitivityScenarios!CT7)</f>
        <v>0.31458406307832099</v>
      </c>
      <c r="Z8">
        <f>IF(H8='OnSSET_original_NoMG-PV-Diesel'!L7,'OnSSET_original_NoMG-PV-Diesel'!K7,"wait")</f>
        <v>16.1442156792614</v>
      </c>
      <c r="AA8">
        <f>IF(I8='OnSSET_original_NoMG-PV-Diesel'!L7,'OnSSET_original_NoMG-PV-Diesel'!K7,"wait")</f>
        <v>16.1442156792614</v>
      </c>
      <c r="AB8">
        <f>IF(J8='OnSSET_original_NoMG-PV-Diesel'!L7,'OnSSET_original_NoMG-PV-Diesel'!K7,"wait")</f>
        <v>16.1442156792614</v>
      </c>
      <c r="AC8">
        <f>IF(K8='OnSSET_original_NoMG-PV-Diesel'!U7,'OnSSET_original_NoMG-PV-Diesel'!T7,"wait")</f>
        <v>16.6378892145636</v>
      </c>
      <c r="AD8">
        <f>IF(L8='OnSSET_original_NoMG-PV-Diesel'!U7,'OnSSET_original_NoMG-PV-Diesel'!T7,"wait")</f>
        <v>16.6378892145636</v>
      </c>
      <c r="AE8">
        <f>IF(M8='OnSSET_original_NoMG-PV-Diesel'!U7,'OnSSET_original_NoMG-PV-Diesel'!T7,"wait")</f>
        <v>16.6378892145636</v>
      </c>
      <c r="AF8">
        <f>IF(N8='OnSSET_original_NoMG-PV-Diesel'!AD7,'OnSSET_original_NoMG-PV-Diesel'!AC7,"wait")</f>
        <v>12.218592339626699</v>
      </c>
      <c r="AG8">
        <f>IF(O8='OnSSET_original_NoMG-PV-Diesel'!AD7,'OnSSET_original_NoMG-PV-Diesel'!AC7,"wait")</f>
        <v>12.218592339626699</v>
      </c>
      <c r="AH8">
        <f>IF(P8='OnSSET_original_NoMG-PV-Diesel'!AD7,'OnSSET_original_NoMG-PV-Diesel'!AC7,"wait")</f>
        <v>12.218592339626699</v>
      </c>
      <c r="AR8">
        <v>24.995000000000001</v>
      </c>
      <c r="AS8">
        <v>25.210999999999999</v>
      </c>
      <c r="AT8">
        <v>19.786999999999999</v>
      </c>
      <c r="AU8">
        <v>2.98</v>
      </c>
      <c r="AV8">
        <v>47435.00649</v>
      </c>
      <c r="AW8">
        <v>0</v>
      </c>
      <c r="AX8">
        <v>7490.3257610000001</v>
      </c>
      <c r="AZ8">
        <f>SUMIF([1]base!$A$2:$A$169,B8,[1]base!$V$2:$V$169)</f>
        <v>0</v>
      </c>
      <c r="BA8">
        <f>SUMIF([2]s1!$A$2:$A$275,B8,[2]s1!$U$2:$U$275)</f>
        <v>0</v>
      </c>
      <c r="BB8">
        <f>SUMIF([3]s2!$A$2:$A$115,B8,[3]s2!$U$2:$U$115)</f>
        <v>0</v>
      </c>
      <c r="BC8">
        <f>SUMIF([4]s3!$A$2:$A$245,B8,[4]s3!$U$2:$U$245)</f>
        <v>0</v>
      </c>
      <c r="BD8">
        <f>SUMIF([5]s4!$A$2:$A$74,B8,[5]s4!$U$2:$U$74)</f>
        <v>0</v>
      </c>
      <c r="BF8">
        <f t="shared" ref="BF8:BF71" si="5">IF(AZ8=0,0,AZ8+SUM(AV8:AX8))</f>
        <v>0</v>
      </c>
      <c r="BG8">
        <f t="shared" ref="BG8:BG71" si="6">IF(BA8=0,0,BA8+SUM(AV8:AX8))</f>
        <v>0</v>
      </c>
      <c r="BH8">
        <f t="shared" ref="BH8:BH71" si="7">IF(BB8=0,0,BB8+SUM(AV8:AX8))</f>
        <v>0</v>
      </c>
      <c r="BI8">
        <f t="shared" ref="BI8:BI71" si="8">IF(BC8=0,0,BC8+SUM(AV8:AX8))</f>
        <v>0</v>
      </c>
      <c r="BJ8">
        <f t="shared" ref="BJ8:BJ71" si="9">IF(BD8=0,0,BD8+SUM(AV8:AX8))</f>
        <v>0</v>
      </c>
      <c r="BL8" t="s">
        <v>114</v>
      </c>
      <c r="BM8" s="23">
        <v>84354.098320000005</v>
      </c>
      <c r="BN8" s="23">
        <v>16.637889210000001</v>
      </c>
      <c r="BP8" t="s">
        <v>186</v>
      </c>
      <c r="BQ8" s="23">
        <v>84354.098320000005</v>
      </c>
      <c r="BR8" s="23">
        <v>16.637889210000001</v>
      </c>
      <c r="BT8" t="s">
        <v>183</v>
      </c>
      <c r="BU8" s="23">
        <v>15151.18763</v>
      </c>
      <c r="BV8" s="23">
        <v>12.218592340000001</v>
      </c>
    </row>
    <row r="9" spans="1:74" x14ac:dyDescent="0.25">
      <c r="A9">
        <v>1</v>
      </c>
      <c r="B9" s="15">
        <v>101</v>
      </c>
      <c r="C9" s="15">
        <v>-65.060405849999995</v>
      </c>
      <c r="D9" s="15">
        <v>-20.192556799999998</v>
      </c>
      <c r="E9" s="16">
        <v>1</v>
      </c>
      <c r="F9" s="19">
        <v>34072.367191081197</v>
      </c>
      <c r="G9" s="19">
        <v>91.378163228522553</v>
      </c>
      <c r="H9" s="16" t="str">
        <f>IF(LCOE_SensitivityScenarios!BF8&gt;'OnSSET_original_NoMG-PV-Diesel'!M8,'OnSSET_original_NoMG-PV-Diesel'!L8,LCOE_SensitivityScenarios!BG8)</f>
        <v>SA_PV</v>
      </c>
      <c r="I9" s="39" t="str">
        <f>IF(LCOE_SensitivityScenarios!BK8&gt;'OnSSET_original_NoMG-PV-Diesel'!M8,'OnSSET_original_NoMG-PV-Diesel'!L8,LCOE_SensitivityScenarios!BL8)</f>
        <v>SA_PV</v>
      </c>
      <c r="J9" s="39" t="str">
        <f>IF(LCOE_SensitivityScenarios!BP8&gt;'OnSSET_original_NoMG-PV-Diesel'!M8,'OnSSET_original_NoMG-PV-Diesel'!L8,LCOE_SensitivityScenarios!BQ8)</f>
        <v>SA_PV</v>
      </c>
      <c r="K9" s="38" t="str">
        <f>IF(LCOE_SensitivityScenarios!BU8&gt;'OnSSET_original_NoMG-PV-Diesel'!V8,'OnSSET_original_NoMG-PV-Diesel'!U8,LCOE_SensitivityScenarios!BV8)</f>
        <v>SA_Diesel</v>
      </c>
      <c r="L9" s="39" t="str">
        <f>IF(LCOE_SensitivityScenarios!BZ8&gt;'OnSSET_original_NoMG-PV-Diesel'!V8,'OnSSET_original_NoMG-PV-Diesel'!U8,LCOE_SensitivityScenarios!CA8)</f>
        <v>SA_Diesel</v>
      </c>
      <c r="M9" s="40" t="str">
        <f>IF(LCOE_SensitivityScenarios!CE8&gt;'OnSSET_original_NoMG-PV-Diesel'!V8,'OnSSET_original_NoMG-PV-Diesel'!U8,LCOE_SensitivityScenarios!CF8)</f>
        <v>SA_Diesel</v>
      </c>
      <c r="N9" s="39" t="str">
        <f>IF(LCOE_SensitivityScenarios!CJ8&gt;'OnSSET_original_NoMG-PV-Diesel'!AE8,'OnSSET_original_NoMG-PV-Diesel'!AD8,LCOE_SensitivityScenarios!CK8)</f>
        <v>SA_Diesel</v>
      </c>
      <c r="O9" s="39" t="str">
        <f>IF(LCOE_SensitivityScenarios!CO8&gt;'OnSSET_original_NoMG-PV-Diesel'!AE8,'OnSSET_original_NoMG-PV-Diesel'!AD8,LCOE_SensitivityScenarios!CP8)</f>
        <v>SA_Diesel</v>
      </c>
      <c r="P9" s="40" t="str">
        <f>IF(LCOE_SensitivityScenarios!CT8&gt;'OnSSET_original_NoMG-PV-Diesel'!AE8,'OnSSET_original_NoMG-PV-Diesel'!AD8,LCOE_SensitivityScenarios!CU8)</f>
        <v>SA_Diesel</v>
      </c>
      <c r="Q9" s="38">
        <f>IF(LCOE_SensitivityScenarios!BF8&gt;'OnSSET_original_NoMG-PV-Diesel'!M8,'OnSSET_original_NoMG-PV-Diesel'!M8,LCOE_SensitivityScenarios!BF8)</f>
        <v>0.412419784296505</v>
      </c>
      <c r="R9" s="28">
        <f>MIN('OnSSET_original_NoMG-PV-Diesel'!E8:I8,LCOE_SensitivityScenarios!BK8)</f>
        <v>0.412419784296505</v>
      </c>
      <c r="S9" s="28">
        <f>MIN('OnSSET_original_NoMG-PV-Diesel'!E8:I8,LCOE_SensitivityScenarios!BP8)</f>
        <v>0.412419784296505</v>
      </c>
      <c r="T9" s="27">
        <f>MIN('OnSSET_original_NoMG-PV-Diesel'!N8:R8,LCOE_SensitivityScenarios!BU8)</f>
        <v>0.33704192864490101</v>
      </c>
      <c r="U9" s="28">
        <f>MIN('OnSSET_original_NoMG-PV-Diesel'!N8:R8,LCOE_SensitivityScenarios!BZ8)</f>
        <v>0.33704192864490101</v>
      </c>
      <c r="V9" s="29">
        <f>MIN('OnSSET_original_NoMG-PV-Diesel'!N8:R8,LCOE_SensitivityScenarios!CE8)</f>
        <v>0.33704192864490101</v>
      </c>
      <c r="W9" s="28">
        <f>MIN('OnSSET_original_NoMG-PV-Diesel'!W8:AA8,LCOE_SensitivityScenarios!CJ8)</f>
        <v>0.18788147824000501</v>
      </c>
      <c r="X9" s="28">
        <f>MIN('OnSSET_original_NoMG-PV-Diesel'!W8:AA8,LCOE_SensitivityScenarios!CO8)</f>
        <v>0.18788147824000501</v>
      </c>
      <c r="Y9" s="29">
        <f>MIN('OnSSET_original_NoMG-PV-Diesel'!W8:AA8,LCOE_SensitivityScenarios!CT8)</f>
        <v>0.18788147824000501</v>
      </c>
      <c r="Z9">
        <f>IF(H9='OnSSET_original_NoMG-PV-Diesel'!L8,'OnSSET_original_NoMG-PV-Diesel'!K8,"wait")</f>
        <v>8.7322761269973697</v>
      </c>
      <c r="AA9">
        <f>IF(I9='OnSSET_original_NoMG-PV-Diesel'!L8,'OnSSET_original_NoMG-PV-Diesel'!K8,"wait")</f>
        <v>8.7322761269973697</v>
      </c>
      <c r="AB9">
        <f>IF(J9='OnSSET_original_NoMG-PV-Diesel'!L8,'OnSSET_original_NoMG-PV-Diesel'!K8,"wait")</f>
        <v>8.7322761269973697</v>
      </c>
      <c r="AC9">
        <f>IF(K9='OnSSET_original_NoMG-PV-Diesel'!U8,'OnSSET_original_NoMG-PV-Diesel'!T8,"wait")</f>
        <v>15.558158534740199</v>
      </c>
      <c r="AD9">
        <f>IF(L9='OnSSET_original_NoMG-PV-Diesel'!U8,'OnSSET_original_NoMG-PV-Diesel'!T8,"wait")</f>
        <v>15.558158534740199</v>
      </c>
      <c r="AE9">
        <f>IF(M9='OnSSET_original_NoMG-PV-Diesel'!U8,'OnSSET_original_NoMG-PV-Diesel'!T8,"wait")</f>
        <v>15.558158534740199</v>
      </c>
      <c r="AF9">
        <f>IF(N9='OnSSET_original_NoMG-PV-Diesel'!AD8,'OnSSET_original_NoMG-PV-Diesel'!AC8,"wait")</f>
        <v>15.558158534740199</v>
      </c>
      <c r="AG9">
        <f>IF(O9='OnSSET_original_NoMG-PV-Diesel'!AD8,'OnSSET_original_NoMG-PV-Diesel'!AC8,"wait")</f>
        <v>15.558158534740199</v>
      </c>
      <c r="AH9">
        <f>IF(P9='OnSSET_original_NoMG-PV-Diesel'!AD8,'OnSSET_original_NoMG-PV-Diesel'!AC8,"wait")</f>
        <v>15.558158534740199</v>
      </c>
      <c r="AR9">
        <v>70.233999999999995</v>
      </c>
      <c r="AS9">
        <v>70.233999999999995</v>
      </c>
      <c r="AT9">
        <v>2.831</v>
      </c>
      <c r="AU9">
        <v>2.9929999999999999</v>
      </c>
      <c r="AV9">
        <v>60602.225480000001</v>
      </c>
      <c r="AW9">
        <v>0</v>
      </c>
      <c r="AX9">
        <v>12687.694659999999</v>
      </c>
      <c r="AZ9">
        <f>SUMIF([1]base!$A$2:$A$169,B9,[1]base!$V$2:$V$169)</f>
        <v>0</v>
      </c>
      <c r="BA9">
        <f>SUMIF([2]s1!$A$2:$A$275,B9,[2]s1!$U$2:$U$275)</f>
        <v>0</v>
      </c>
      <c r="BB9">
        <f>SUMIF([3]s2!$A$2:$A$115,B9,[3]s2!$U$2:$U$115)</f>
        <v>0</v>
      </c>
      <c r="BC9">
        <f>SUMIF([4]s3!$A$2:$A$245,B9,[4]s3!$U$2:$U$245)</f>
        <v>0</v>
      </c>
      <c r="BD9">
        <f>SUMIF([5]s4!$A$2:$A$74,B9,[5]s4!$U$2:$U$74)</f>
        <v>0</v>
      </c>
      <c r="BF9">
        <f t="shared" si="5"/>
        <v>0</v>
      </c>
      <c r="BG9">
        <f t="shared" si="6"/>
        <v>0</v>
      </c>
      <c r="BH9">
        <f t="shared" si="7"/>
        <v>0</v>
      </c>
      <c r="BI9">
        <f t="shared" si="8"/>
        <v>0</v>
      </c>
      <c r="BJ9">
        <f t="shared" si="9"/>
        <v>0</v>
      </c>
      <c r="BL9" t="s">
        <v>114</v>
      </c>
      <c r="BM9" s="23">
        <v>93313.566630000001</v>
      </c>
      <c r="BN9" s="23">
        <v>16.144215679999999</v>
      </c>
      <c r="BP9" t="s">
        <v>183</v>
      </c>
      <c r="BQ9" s="23">
        <v>19292.286100000001</v>
      </c>
      <c r="BR9" s="23">
        <v>15.55815853</v>
      </c>
      <c r="BT9" t="s">
        <v>183</v>
      </c>
      <c r="BU9" s="23">
        <v>19292.286100000001</v>
      </c>
      <c r="BV9" s="23">
        <v>15.55815853</v>
      </c>
    </row>
    <row r="10" spans="1:74" x14ac:dyDescent="0.25">
      <c r="A10">
        <v>1</v>
      </c>
      <c r="B10" s="15">
        <v>102</v>
      </c>
      <c r="C10" s="15">
        <v>-67.442307319999998</v>
      </c>
      <c r="D10" s="15">
        <v>-15.767920200000001</v>
      </c>
      <c r="E10" s="16">
        <v>1</v>
      </c>
      <c r="F10" s="19">
        <v>33096.738474483202</v>
      </c>
      <c r="G10" s="19">
        <v>68.118473257541922</v>
      </c>
      <c r="H10" s="16" t="str">
        <f>IF(LCOE_SensitivityScenarios!BF9&gt;'OnSSET_original_NoMG-PV-Diesel'!M9,'OnSSET_original_NoMG-PV-Diesel'!L9,LCOE_SensitivityScenarios!BG9)</f>
        <v>Grid_extension</v>
      </c>
      <c r="I10" s="39" t="str">
        <f>IF(LCOE_SensitivityScenarios!BK9&gt;'OnSSET_original_NoMG-PV-Diesel'!M9,'OnSSET_original_NoMG-PV-Diesel'!L9,LCOE_SensitivityScenarios!BL9)</f>
        <v>Grid_extension</v>
      </c>
      <c r="J10" s="39" t="str">
        <f>IF(LCOE_SensitivityScenarios!BP9&gt;'OnSSET_original_NoMG-PV-Diesel'!M9,'OnSSET_original_NoMG-PV-Diesel'!L9,LCOE_SensitivityScenarios!BQ9)</f>
        <v>Grid_extension</v>
      </c>
      <c r="K10" s="38" t="str">
        <f>IF(LCOE_SensitivityScenarios!BU9&gt;'OnSSET_original_NoMG-PV-Diesel'!V9,'OnSSET_original_NoMG-PV-Diesel'!U9,LCOE_SensitivityScenarios!BV9)</f>
        <v>SA_Diesel</v>
      </c>
      <c r="L10" s="39" t="str">
        <f>IF(LCOE_SensitivityScenarios!BZ9&gt;'OnSSET_original_NoMG-PV-Diesel'!V9,'OnSSET_original_NoMG-PV-Diesel'!U9,LCOE_SensitivityScenarios!CA9)</f>
        <v>MG_Hybrid</v>
      </c>
      <c r="M10" s="40" t="str">
        <f>IF(LCOE_SensitivityScenarios!CE9&gt;'OnSSET_original_NoMG-PV-Diesel'!V9,'OnSSET_original_NoMG-PV-Diesel'!U9,LCOE_SensitivityScenarios!CF9)</f>
        <v>SA_Diesel</v>
      </c>
      <c r="N10" s="39" t="str">
        <f>IF(LCOE_SensitivityScenarios!CJ9&gt;'OnSSET_original_NoMG-PV-Diesel'!AE9,'OnSSET_original_NoMG-PV-Diesel'!AD9,LCOE_SensitivityScenarios!CK9)</f>
        <v>SA_Diesel</v>
      </c>
      <c r="O10" s="39" t="str">
        <f>IF(LCOE_SensitivityScenarios!CO9&gt;'OnSSET_original_NoMG-PV-Diesel'!AE9,'OnSSET_original_NoMG-PV-Diesel'!AD9,LCOE_SensitivityScenarios!CP9)</f>
        <v>SA_Diesel</v>
      </c>
      <c r="P10" s="40" t="str">
        <f>IF(LCOE_SensitivityScenarios!CT9&gt;'OnSSET_original_NoMG-PV-Diesel'!AE9,'OnSSET_original_NoMG-PV-Diesel'!AD9,LCOE_SensitivityScenarios!CU9)</f>
        <v>SA_Diesel</v>
      </c>
      <c r="Q10" s="38">
        <f>IF(LCOE_SensitivityScenarios!BF9&gt;'OnSSET_original_NoMG-PV-Diesel'!M9,'OnSSET_original_NoMG-PV-Diesel'!M9,LCOE_SensitivityScenarios!BF9)</f>
        <v>0.46857623849335001</v>
      </c>
      <c r="R10" s="28">
        <f>MIN('OnSSET_original_NoMG-PV-Diesel'!E9:I9,LCOE_SensitivityScenarios!BK9)</f>
        <v>0.46857623849335001</v>
      </c>
      <c r="S10" s="28">
        <f>MIN('OnSSET_original_NoMG-PV-Diesel'!E9:I9,LCOE_SensitivityScenarios!BP9)</f>
        <v>0.46857623849335001</v>
      </c>
      <c r="T10" s="27">
        <f>MIN('OnSSET_original_NoMG-PV-Diesel'!N9:R9,LCOE_SensitivityScenarios!BU9)</f>
        <v>0.44363299208030998</v>
      </c>
      <c r="U10" s="28">
        <f>MIN('OnSSET_original_NoMG-PV-Diesel'!N9:R9,LCOE_SensitivityScenarios!BZ9)</f>
        <v>0.4241545266019997</v>
      </c>
      <c r="V10" s="29">
        <f>MIN('OnSSET_original_NoMG-PV-Diesel'!N9:R9,LCOE_SensitivityScenarios!CE9)</f>
        <v>0.44363299208030998</v>
      </c>
      <c r="W10" s="28">
        <f>MIN('OnSSET_original_NoMG-PV-Diesel'!W9:AA9,LCOE_SensitivityScenarios!CJ9)</f>
        <v>0.22408221676523901</v>
      </c>
      <c r="X10" s="28">
        <f>MIN('OnSSET_original_NoMG-PV-Diesel'!W9:AA9,LCOE_SensitivityScenarios!CO9)</f>
        <v>0.22408221676523901</v>
      </c>
      <c r="Y10" s="29">
        <f>MIN('OnSSET_original_NoMG-PV-Diesel'!W9:AA9,LCOE_SensitivityScenarios!CT9)</f>
        <v>0.22408221676523901</v>
      </c>
      <c r="Z10">
        <f>IF(H10='OnSSET_original_NoMG-PV-Diesel'!L9,'OnSSET_original_NoMG-PV-Diesel'!K9,"wait")</f>
        <v>19.756752450477901</v>
      </c>
      <c r="AA10">
        <f>IF(I10='OnSSET_original_NoMG-PV-Diesel'!L9,'OnSSET_original_NoMG-PV-Diesel'!K9,"wait")</f>
        <v>19.756752450477901</v>
      </c>
      <c r="AB10">
        <f>IF(J10='OnSSET_original_NoMG-PV-Diesel'!L9,'OnSSET_original_NoMG-PV-Diesel'!K9,"wait")</f>
        <v>19.756752450477901</v>
      </c>
      <c r="AC10">
        <f>IF(K10='OnSSET_original_NoMG-PV-Diesel'!U9,'OnSSET_original_NoMG-PV-Diesel'!T9,"wait")</f>
        <v>15.112665970083601</v>
      </c>
      <c r="AD10" t="str">
        <f>IF(L10='OnSSET_original_NoMG-PV-Diesel'!U9,'OnSSET_original_NoMG-PV-Diesel'!T9,"wait")</f>
        <v>wait</v>
      </c>
      <c r="AE10">
        <f>IF(M10='OnSSET_original_NoMG-PV-Diesel'!U9,'OnSSET_original_NoMG-PV-Diesel'!T9,"wait")</f>
        <v>15.112665970083601</v>
      </c>
      <c r="AF10">
        <f>IF(N10='OnSSET_original_NoMG-PV-Diesel'!AD9,'OnSSET_original_NoMG-PV-Diesel'!AC9,"wait")</f>
        <v>15.112665970083601</v>
      </c>
      <c r="AG10">
        <f>IF(O10='OnSSET_original_NoMG-PV-Diesel'!AD9,'OnSSET_original_NoMG-PV-Diesel'!AC9,"wait")</f>
        <v>15.112665970083601</v>
      </c>
      <c r="AH10">
        <f>IF(P10='OnSSET_original_NoMG-PV-Diesel'!AD9,'OnSSET_original_NoMG-PV-Diesel'!AC9,"wait")</f>
        <v>15.112665970083601</v>
      </c>
      <c r="AR10">
        <v>6.8659999999999997</v>
      </c>
      <c r="AS10">
        <v>6.8659999999999997</v>
      </c>
      <c r="AT10">
        <v>0.92299999999999904</v>
      </c>
      <c r="AU10">
        <v>0.85199999999999998</v>
      </c>
      <c r="AV10">
        <v>53674.112580000001</v>
      </c>
      <c r="AW10">
        <v>3067.0073590000002</v>
      </c>
      <c r="AX10">
        <v>9783.2826299999997</v>
      </c>
      <c r="AZ10">
        <f>SUMIF([1]base!$A$2:$A$169,B10,[1]base!$V$2:$V$169)</f>
        <v>0</v>
      </c>
      <c r="BA10">
        <f>SUMIF([2]s1!$A$2:$A$275,B10,[2]s1!$U$2:$U$275)</f>
        <v>0</v>
      </c>
      <c r="BB10">
        <f>SUMIF([3]s2!$A$2:$A$115,B10,[3]s2!$U$2:$U$115)</f>
        <v>0</v>
      </c>
      <c r="BC10">
        <f>SUMIF([4]s3!$A$2:$A$245,B10,[4]s3!$U$2:$U$245)</f>
        <v>0</v>
      </c>
      <c r="BD10">
        <f>SUMIF([5]s4!$A$2:$A$74,B10,[5]s4!$U$2:$U$74)</f>
        <v>0</v>
      </c>
      <c r="BF10">
        <f t="shared" si="5"/>
        <v>0</v>
      </c>
      <c r="BG10">
        <f t="shared" si="6"/>
        <v>0</v>
      </c>
      <c r="BH10">
        <f t="shared" si="7"/>
        <v>0</v>
      </c>
      <c r="BI10">
        <f t="shared" si="8"/>
        <v>0</v>
      </c>
      <c r="BJ10">
        <f t="shared" si="9"/>
        <v>0</v>
      </c>
      <c r="BL10" t="s">
        <v>115</v>
      </c>
      <c r="BM10" s="23">
        <v>98561.382060000004</v>
      </c>
      <c r="BN10" s="23">
        <v>8.7322761270000004</v>
      </c>
      <c r="BP10" t="s">
        <v>183</v>
      </c>
      <c r="BQ10" s="23">
        <v>18739.870470000002</v>
      </c>
      <c r="BR10" s="23">
        <v>15.11266597</v>
      </c>
      <c r="BT10" t="s">
        <v>183</v>
      </c>
      <c r="BU10" s="23">
        <v>18739.870470000002</v>
      </c>
      <c r="BV10" s="23">
        <v>15.11266597</v>
      </c>
    </row>
    <row r="11" spans="1:74" x14ac:dyDescent="0.25">
      <c r="A11">
        <v>1</v>
      </c>
      <c r="B11" s="15">
        <v>108</v>
      </c>
      <c r="C11" s="15">
        <v>-68.318364500000001</v>
      </c>
      <c r="D11" s="15">
        <v>-16.391196149999999</v>
      </c>
      <c r="E11" s="16">
        <v>1</v>
      </c>
      <c r="F11" s="19">
        <v>38958.340157097497</v>
      </c>
      <c r="G11" s="19">
        <v>97.971086809279015</v>
      </c>
      <c r="H11" s="16" t="str">
        <f>IF(LCOE_SensitivityScenarios!BF10&gt;'OnSSET_original_NoMG-PV-Diesel'!M10,'OnSSET_original_NoMG-PV-Diesel'!L10,LCOE_SensitivityScenarios!BG10)</f>
        <v>SA_PV</v>
      </c>
      <c r="I11" s="39" t="str">
        <f>IF(LCOE_SensitivityScenarios!BK10&gt;'OnSSET_original_NoMG-PV-Diesel'!M10,'OnSSET_original_NoMG-PV-Diesel'!L10,LCOE_SensitivityScenarios!BL10)</f>
        <v>SA_PV</v>
      </c>
      <c r="J11" s="39" t="str">
        <f>IF(LCOE_SensitivityScenarios!BP10&gt;'OnSSET_original_NoMG-PV-Diesel'!M10,'OnSSET_original_NoMG-PV-Diesel'!L10,LCOE_SensitivityScenarios!BQ10)</f>
        <v>SA_PV</v>
      </c>
      <c r="K11" s="38" t="str">
        <f>IF(LCOE_SensitivityScenarios!BU10&gt;'OnSSET_original_NoMG-PV-Diesel'!V10,'OnSSET_original_NoMG-PV-Diesel'!U10,LCOE_SensitivityScenarios!BV10)</f>
        <v>SA_Diesel</v>
      </c>
      <c r="L11" s="39" t="str">
        <f>IF(LCOE_SensitivityScenarios!BZ10&gt;'OnSSET_original_NoMG-PV-Diesel'!V10,'OnSSET_original_NoMG-PV-Diesel'!U10,LCOE_SensitivityScenarios!CA10)</f>
        <v>SA_Diesel</v>
      </c>
      <c r="M11" s="40" t="str">
        <f>IF(LCOE_SensitivityScenarios!CE10&gt;'OnSSET_original_NoMG-PV-Diesel'!V10,'OnSSET_original_NoMG-PV-Diesel'!U10,LCOE_SensitivityScenarios!CF10)</f>
        <v>SA_Diesel</v>
      </c>
      <c r="N11" s="39" t="str">
        <f>IF(LCOE_SensitivityScenarios!CJ10&gt;'OnSSET_original_NoMG-PV-Diesel'!AE10,'OnSSET_original_NoMG-PV-Diesel'!AD10,LCOE_SensitivityScenarios!CK10)</f>
        <v>SA_Diesel</v>
      </c>
      <c r="O11" s="39" t="str">
        <f>IF(LCOE_SensitivityScenarios!CO10&gt;'OnSSET_original_NoMG-PV-Diesel'!AE10,'OnSSET_original_NoMG-PV-Diesel'!AD10,LCOE_SensitivityScenarios!CP10)</f>
        <v>SA_Diesel</v>
      </c>
      <c r="P11" s="40" t="str">
        <f>IF(LCOE_SensitivityScenarios!CT10&gt;'OnSSET_original_NoMG-PV-Diesel'!AE10,'OnSSET_original_NoMG-PV-Diesel'!AD10,LCOE_SensitivityScenarios!CU10)</f>
        <v>SA_Diesel</v>
      </c>
      <c r="Q11" s="38">
        <f>IF(LCOE_SensitivityScenarios!BF10&gt;'OnSSET_original_NoMG-PV-Diesel'!M10,'OnSSET_original_NoMG-PV-Diesel'!M10,LCOE_SensitivityScenarios!BF10)</f>
        <v>0.44140775635568502</v>
      </c>
      <c r="R11" s="28">
        <f>MIN('OnSSET_original_NoMG-PV-Diesel'!E10:I10,LCOE_SensitivityScenarios!BK10)</f>
        <v>0.44140775635568502</v>
      </c>
      <c r="S11" s="28">
        <f>MIN('OnSSET_original_NoMG-PV-Diesel'!E10:I10,LCOE_SensitivityScenarios!BP10)</f>
        <v>0.44140775635568502</v>
      </c>
      <c r="T11" s="27">
        <f>MIN('OnSSET_original_NoMG-PV-Diesel'!N10:R10,LCOE_SensitivityScenarios!BU10)</f>
        <v>0.37257228312337098</v>
      </c>
      <c r="U11" s="28">
        <f>MIN('OnSSET_original_NoMG-PV-Diesel'!N10:R10,LCOE_SensitivityScenarios!BZ10)</f>
        <v>0.37257228312337098</v>
      </c>
      <c r="V11" s="29">
        <f>MIN('OnSSET_original_NoMG-PV-Diesel'!N10:R10,LCOE_SensitivityScenarios!CE10)</f>
        <v>0.37257228312337098</v>
      </c>
      <c r="W11" s="28">
        <f>MIN('OnSSET_original_NoMG-PV-Diesel'!W10:AA10,LCOE_SensitivityScenarios!CJ10)</f>
        <v>0.19994839108175</v>
      </c>
      <c r="X11" s="28">
        <f>MIN('OnSSET_original_NoMG-PV-Diesel'!W10:AA10,LCOE_SensitivityScenarios!CO10)</f>
        <v>0.19994839108175</v>
      </c>
      <c r="Y11" s="29">
        <f>MIN('OnSSET_original_NoMG-PV-Diesel'!W10:AA10,LCOE_SensitivityScenarios!CT10)</f>
        <v>0.19994839108175</v>
      </c>
      <c r="Z11">
        <f>IF(H11='OnSSET_original_NoMG-PV-Diesel'!L10,'OnSSET_original_NoMG-PV-Diesel'!K10,"wait")</f>
        <v>13.1765430743816</v>
      </c>
      <c r="AA11">
        <f>IF(I11='OnSSET_original_NoMG-PV-Diesel'!L10,'OnSSET_original_NoMG-PV-Diesel'!K10,"wait")</f>
        <v>13.1765430743816</v>
      </c>
      <c r="AB11">
        <f>IF(J11='OnSSET_original_NoMG-PV-Diesel'!L10,'OnSSET_original_NoMG-PV-Diesel'!K10,"wait")</f>
        <v>13.1765430743816</v>
      </c>
      <c r="AC11">
        <f>IF(K11='OnSSET_original_NoMG-PV-Diesel'!U10,'OnSSET_original_NoMG-PV-Diesel'!T10,"wait")</f>
        <v>17.789196418765901</v>
      </c>
      <c r="AD11">
        <f>IF(L11='OnSSET_original_NoMG-PV-Diesel'!U10,'OnSSET_original_NoMG-PV-Diesel'!T10,"wait")</f>
        <v>17.789196418765901</v>
      </c>
      <c r="AE11">
        <f>IF(M11='OnSSET_original_NoMG-PV-Diesel'!U10,'OnSSET_original_NoMG-PV-Diesel'!T10,"wait")</f>
        <v>17.789196418765901</v>
      </c>
      <c r="AF11">
        <f>IF(N11='OnSSET_original_NoMG-PV-Diesel'!AD10,'OnSSET_original_NoMG-PV-Diesel'!AC10,"wait")</f>
        <v>17.789196418765901</v>
      </c>
      <c r="AG11">
        <f>IF(O11='OnSSET_original_NoMG-PV-Diesel'!AD10,'OnSSET_original_NoMG-PV-Diesel'!AC10,"wait")</f>
        <v>17.789196418765901</v>
      </c>
      <c r="AH11">
        <f>IF(P11='OnSSET_original_NoMG-PV-Diesel'!AD10,'OnSSET_original_NoMG-PV-Diesel'!AC10,"wait")</f>
        <v>17.789196418765901</v>
      </c>
      <c r="AR11">
        <v>3.8069999999999999</v>
      </c>
      <c r="AS11">
        <v>3.8069999999999999</v>
      </c>
      <c r="AT11">
        <v>3.323</v>
      </c>
      <c r="AU11">
        <v>3.323</v>
      </c>
      <c r="AV11">
        <v>70668.222769999993</v>
      </c>
      <c r="AW11">
        <v>0</v>
      </c>
      <c r="AX11">
        <v>17579.33597</v>
      </c>
      <c r="AZ11">
        <f>SUMIF([1]base!$A$2:$A$169,B11,[1]base!$V$2:$V$169)</f>
        <v>0</v>
      </c>
      <c r="BA11">
        <f>SUMIF([2]s1!$A$2:$A$275,B11,[2]s1!$U$2:$U$275)</f>
        <v>0</v>
      </c>
      <c r="BB11">
        <f>SUMIF([3]s2!$A$2:$A$115,B11,[3]s2!$U$2:$U$115)</f>
        <v>0</v>
      </c>
      <c r="BC11">
        <f>SUMIF([4]s3!$A$2:$A$245,B11,[4]s3!$U$2:$U$245)</f>
        <v>0</v>
      </c>
      <c r="BD11">
        <f>SUMIF([5]s4!$A$2:$A$74,B11,[5]s4!$U$2:$U$74)</f>
        <v>0</v>
      </c>
      <c r="BF11">
        <f t="shared" si="5"/>
        <v>0</v>
      </c>
      <c r="BG11">
        <f t="shared" si="6"/>
        <v>0</v>
      </c>
      <c r="BH11">
        <f t="shared" si="7"/>
        <v>0</v>
      </c>
      <c r="BI11">
        <f t="shared" si="8"/>
        <v>0</v>
      </c>
      <c r="BJ11">
        <f t="shared" si="9"/>
        <v>0</v>
      </c>
      <c r="BL11" t="s">
        <v>114</v>
      </c>
      <c r="BM11" s="23">
        <v>114194.0292</v>
      </c>
      <c r="BN11" s="23">
        <v>19.75675245</v>
      </c>
      <c r="BP11" t="s">
        <v>183</v>
      </c>
      <c r="BQ11" s="23">
        <v>22058.79739</v>
      </c>
      <c r="BR11" s="23">
        <v>17.78919642</v>
      </c>
      <c r="BT11" t="s">
        <v>183</v>
      </c>
      <c r="BU11" s="23">
        <v>22058.79739</v>
      </c>
      <c r="BV11" s="23">
        <v>17.78919642</v>
      </c>
    </row>
    <row r="12" spans="1:74" x14ac:dyDescent="0.25">
      <c r="A12">
        <v>1</v>
      </c>
      <c r="B12" s="15">
        <v>197</v>
      </c>
      <c r="C12" s="15">
        <v>-61.855843749999998</v>
      </c>
      <c r="D12" s="15">
        <v>-15.45753002</v>
      </c>
      <c r="E12" s="16">
        <v>0</v>
      </c>
      <c r="F12" s="19">
        <v>22330.287548154502</v>
      </c>
      <c r="G12" s="19">
        <v>66.475437484831474</v>
      </c>
      <c r="H12" s="16" t="str">
        <f>IF(LCOE_SensitivityScenarios!BF11&gt;'OnSSET_original_NoMG-PV-Diesel'!M11,'OnSSET_original_NoMG-PV-Diesel'!L11,LCOE_SensitivityScenarios!BG11)</f>
        <v>SA_PV</v>
      </c>
      <c r="I12" s="39" t="str">
        <f>IF(LCOE_SensitivityScenarios!BK11&gt;'OnSSET_original_NoMG-PV-Diesel'!M11,'OnSSET_original_NoMG-PV-Diesel'!L11,LCOE_SensitivityScenarios!BL11)</f>
        <v>SA_PV</v>
      </c>
      <c r="J12" s="39" t="str">
        <f>IF(LCOE_SensitivityScenarios!BP11&gt;'OnSSET_original_NoMG-PV-Diesel'!M11,'OnSSET_original_NoMG-PV-Diesel'!L11,LCOE_SensitivityScenarios!BQ11)</f>
        <v>SA_PV</v>
      </c>
      <c r="K12" s="38" t="str">
        <f>IF(LCOE_SensitivityScenarios!BU11&gt;'OnSSET_original_NoMG-PV-Diesel'!V11,'OnSSET_original_NoMG-PV-Diesel'!U11,LCOE_SensitivityScenarios!BV11)</f>
        <v>SA_PV</v>
      </c>
      <c r="L12" s="39" t="str">
        <f>IF(LCOE_SensitivityScenarios!BZ11&gt;'OnSSET_original_NoMG-PV-Diesel'!V11,'OnSSET_original_NoMG-PV-Diesel'!U11,LCOE_SensitivityScenarios!CA11)</f>
        <v>SA_PV</v>
      </c>
      <c r="M12" s="40" t="str">
        <f>IF(LCOE_SensitivityScenarios!CE11&gt;'OnSSET_original_NoMG-PV-Diesel'!V11,'OnSSET_original_NoMG-PV-Diesel'!U11,LCOE_SensitivityScenarios!CF11)</f>
        <v>SA_PV</v>
      </c>
      <c r="N12" s="39" t="str">
        <f>IF(LCOE_SensitivityScenarios!CJ11&gt;'OnSSET_original_NoMG-PV-Diesel'!AE11,'OnSSET_original_NoMG-PV-Diesel'!AD11,LCOE_SensitivityScenarios!CK11)</f>
        <v>SA_Diesel</v>
      </c>
      <c r="O12" s="39" t="str">
        <f>IF(LCOE_SensitivityScenarios!CO11&gt;'OnSSET_original_NoMG-PV-Diesel'!AE11,'OnSSET_original_NoMG-PV-Diesel'!AD11,LCOE_SensitivityScenarios!CP11)</f>
        <v>SA_Diesel</v>
      </c>
      <c r="P12" s="40" t="str">
        <f>IF(LCOE_SensitivityScenarios!CT11&gt;'OnSSET_original_NoMG-PV-Diesel'!AE11,'OnSSET_original_NoMG-PV-Diesel'!AD11,LCOE_SensitivityScenarios!CU11)</f>
        <v>SA_Diesel</v>
      </c>
      <c r="Q12" s="38">
        <f>IF(LCOE_SensitivityScenarios!BF11&gt;'OnSSET_original_NoMG-PV-Diesel'!M11,'OnSSET_original_NoMG-PV-Diesel'!M11,LCOE_SensitivityScenarios!BF11)</f>
        <v>0.51360828155884497</v>
      </c>
      <c r="R12" s="28">
        <f>MIN('OnSSET_original_NoMG-PV-Diesel'!E11:I11,LCOE_SensitivityScenarios!BK11)</f>
        <v>0.51360828155884497</v>
      </c>
      <c r="S12" s="28">
        <f>MIN('OnSSET_original_NoMG-PV-Diesel'!E11:I11,LCOE_SensitivityScenarios!BP11)</f>
        <v>0.51360828155884497</v>
      </c>
      <c r="T12" s="27">
        <f>MIN('OnSSET_original_NoMG-PV-Diesel'!N11:R11,LCOE_SensitivityScenarios!BU11)</f>
        <v>0.51360828155884497</v>
      </c>
      <c r="U12" s="28">
        <f>MIN('OnSSET_original_NoMG-PV-Diesel'!N11:R11,LCOE_SensitivityScenarios!BZ11)</f>
        <v>0.51360828155884497</v>
      </c>
      <c r="V12" s="29">
        <f>MIN('OnSSET_original_NoMG-PV-Diesel'!N11:R11,LCOE_SensitivityScenarios!CE11)</f>
        <v>0.51360828155884497</v>
      </c>
      <c r="W12" s="28">
        <f>MIN('OnSSET_original_NoMG-PV-Diesel'!W11:AA11,LCOE_SensitivityScenarios!CJ11)</f>
        <v>0.296483693815705</v>
      </c>
      <c r="X12" s="28">
        <f>MIN('OnSSET_original_NoMG-PV-Diesel'!W11:AA11,LCOE_SensitivityScenarios!CO11)</f>
        <v>0.296483693815705</v>
      </c>
      <c r="Y12" s="29">
        <f>MIN('OnSSET_original_NoMG-PV-Diesel'!W11:AA11,LCOE_SensitivityScenarios!CT11)</f>
        <v>0.296483693815705</v>
      </c>
      <c r="Z12">
        <f>IF(H12='OnSSET_original_NoMG-PV-Diesel'!L11,'OnSSET_original_NoMG-PV-Diesel'!K11,"wait")</f>
        <v>23.485581266131501</v>
      </c>
      <c r="AA12">
        <f>IF(I12='OnSSET_original_NoMG-PV-Diesel'!L11,'OnSSET_original_NoMG-PV-Diesel'!K11,"wait")</f>
        <v>23.485581266131501</v>
      </c>
      <c r="AB12">
        <f>IF(J12='OnSSET_original_NoMG-PV-Diesel'!L11,'OnSSET_original_NoMG-PV-Diesel'!K11,"wait")</f>
        <v>23.485581266131501</v>
      </c>
      <c r="AC12">
        <f>IF(K12='OnSSET_original_NoMG-PV-Diesel'!U11,'OnSSET_original_NoMG-PV-Diesel'!T11,"wait")</f>
        <v>13.1765430743816</v>
      </c>
      <c r="AD12">
        <f>IF(L12='OnSSET_original_NoMG-PV-Diesel'!U11,'OnSSET_original_NoMG-PV-Diesel'!T11,"wait")</f>
        <v>13.1765430743816</v>
      </c>
      <c r="AE12">
        <f>IF(M12='OnSSET_original_NoMG-PV-Diesel'!U11,'OnSSET_original_NoMG-PV-Diesel'!T11,"wait")</f>
        <v>13.1765430743816</v>
      </c>
      <c r="AF12">
        <f>IF(N12='OnSSET_original_NoMG-PV-Diesel'!AD11,'OnSSET_original_NoMG-PV-Diesel'!AC11,"wait")</f>
        <v>10.196478332490599</v>
      </c>
      <c r="AG12">
        <f>IF(O12='OnSSET_original_NoMG-PV-Diesel'!AD11,'OnSSET_original_NoMG-PV-Diesel'!AC11,"wait")</f>
        <v>10.196478332490599</v>
      </c>
      <c r="AH12">
        <f>IF(P12='OnSSET_original_NoMG-PV-Diesel'!AD11,'OnSSET_original_NoMG-PV-Diesel'!AC11,"wait")</f>
        <v>10.196478332490599</v>
      </c>
      <c r="AR12" s="23">
        <v>267.96100000000001</v>
      </c>
      <c r="AS12" s="23">
        <v>245.14500000000001</v>
      </c>
      <c r="AT12" s="23">
        <v>63.273000000000003</v>
      </c>
      <c r="AU12" s="23">
        <v>34.968000000000004</v>
      </c>
      <c r="AV12" s="23">
        <v>52490.240180000001</v>
      </c>
      <c r="AW12" s="23">
        <v>0</v>
      </c>
      <c r="AX12" s="23">
        <v>9324.6912560000001</v>
      </c>
      <c r="AZ12">
        <f>SUMIF([1]base!$A$2:$A$169,B12,[1]base!$V$2:$V$169)</f>
        <v>0</v>
      </c>
      <c r="BA12">
        <f>SUMIF([2]s1!$A$2:$A$275,B12,[2]s1!$U$2:$U$275)</f>
        <v>0</v>
      </c>
      <c r="BB12">
        <f>SUMIF([3]s2!$A$2:$A$115,B12,[3]s2!$U$2:$U$115)</f>
        <v>0</v>
      </c>
      <c r="BC12">
        <f>SUMIF([4]s3!$A$2:$A$245,B12,[4]s3!$U$2:$U$245)</f>
        <v>0</v>
      </c>
      <c r="BD12">
        <f>SUMIF([5]s4!$A$2:$A$74,B12,[5]s4!$U$2:$U$74)</f>
        <v>0</v>
      </c>
      <c r="BF12">
        <f t="shared" si="5"/>
        <v>0</v>
      </c>
      <c r="BG12">
        <f t="shared" si="6"/>
        <v>0</v>
      </c>
      <c r="BH12">
        <f t="shared" si="7"/>
        <v>0</v>
      </c>
      <c r="BI12">
        <f t="shared" si="8"/>
        <v>0</v>
      </c>
      <c r="BJ12">
        <f t="shared" si="9"/>
        <v>0</v>
      </c>
      <c r="BL12" t="s">
        <v>114</v>
      </c>
      <c r="BM12" s="23">
        <v>76160.418969999999</v>
      </c>
      <c r="BN12" s="23">
        <v>13.176543069999999</v>
      </c>
      <c r="BP12" t="s">
        <v>186</v>
      </c>
      <c r="BQ12" s="23">
        <v>76160.418969999999</v>
      </c>
      <c r="BR12" s="23">
        <v>13.176543069999999</v>
      </c>
      <c r="BT12" t="s">
        <v>183</v>
      </c>
      <c r="BU12" s="23">
        <v>12643.74423</v>
      </c>
      <c r="BV12" s="23">
        <v>10.19647833</v>
      </c>
    </row>
    <row r="13" spans="1:74" x14ac:dyDescent="0.25">
      <c r="A13">
        <v>1</v>
      </c>
      <c r="B13" s="15">
        <v>205</v>
      </c>
      <c r="C13" s="15">
        <v>-63.281597329999997</v>
      </c>
      <c r="D13" s="15">
        <v>-20.432010420000001</v>
      </c>
      <c r="E13" s="16">
        <v>1</v>
      </c>
      <c r="F13" s="19">
        <v>375770.27061524498</v>
      </c>
      <c r="G13" s="19">
        <v>281.80859256220464</v>
      </c>
      <c r="H13" s="16" t="str">
        <f>IF(LCOE_SensitivityScenarios!BF12&gt;'OnSSET_original_NoMG-PV-Diesel'!M12,'OnSSET_original_NoMG-PV-Diesel'!L12,LCOE_SensitivityScenarios!BG12)</f>
        <v>MG_Hybrid</v>
      </c>
      <c r="I13" s="39" t="str">
        <f>IF(LCOE_SensitivityScenarios!BK12&gt;'OnSSET_original_NoMG-PV-Diesel'!M12,'OnSSET_original_NoMG-PV-Diesel'!L12,LCOE_SensitivityScenarios!BL12)</f>
        <v>MG_Hybrid</v>
      </c>
      <c r="J13" s="39" t="str">
        <f>IF(LCOE_SensitivityScenarios!BP12&gt;'OnSSET_original_NoMG-PV-Diesel'!M12,'OnSSET_original_NoMG-PV-Diesel'!L12,LCOE_SensitivityScenarios!BQ12)</f>
        <v>MG_Hybrid</v>
      </c>
      <c r="K13" s="38" t="str">
        <f>IF(LCOE_SensitivityScenarios!BU12&gt;'OnSSET_original_NoMG-PV-Diesel'!V12,'OnSSET_original_NoMG-PV-Diesel'!U12,LCOE_SensitivityScenarios!BV12)</f>
        <v>MG_Hybrid</v>
      </c>
      <c r="L13" s="39" t="str">
        <f>IF(LCOE_SensitivityScenarios!BZ12&gt;'OnSSET_original_NoMG-PV-Diesel'!V12,'OnSSET_original_NoMG-PV-Diesel'!U12,LCOE_SensitivityScenarios!CA12)</f>
        <v>MG_Hybrid</v>
      </c>
      <c r="M13" s="40" t="str">
        <f>IF(LCOE_SensitivityScenarios!CE12&gt;'OnSSET_original_NoMG-PV-Diesel'!V12,'OnSSET_original_NoMG-PV-Diesel'!U12,LCOE_SensitivityScenarios!CF12)</f>
        <v>MG_Diesel</v>
      </c>
      <c r="N13" s="39" t="str">
        <f>IF(LCOE_SensitivityScenarios!CJ12&gt;'OnSSET_original_NoMG-PV-Diesel'!AE12,'OnSSET_original_NoMG-PV-Diesel'!AD12,LCOE_SensitivityScenarios!CK12)</f>
        <v>MG_Diesel</v>
      </c>
      <c r="O13" s="39" t="str">
        <f>IF(LCOE_SensitivityScenarios!CO12&gt;'OnSSET_original_NoMG-PV-Diesel'!AE12,'OnSSET_original_NoMG-PV-Diesel'!AD12,LCOE_SensitivityScenarios!CP12)</f>
        <v>MG_Hybrid</v>
      </c>
      <c r="P13" s="40" t="str">
        <f>IF(LCOE_SensitivityScenarios!CT12&gt;'OnSSET_original_NoMG-PV-Diesel'!AE12,'OnSSET_original_NoMG-PV-Diesel'!AD12,LCOE_SensitivityScenarios!CU12)</f>
        <v>MG_Diesel</v>
      </c>
      <c r="Q13" s="38">
        <f>IF(LCOE_SensitivityScenarios!BF12&gt;'OnSSET_original_NoMG-PV-Diesel'!M12,'OnSSET_original_NoMG-PV-Diesel'!M12,LCOE_SensitivityScenarios!BF12)</f>
        <v>0.28739245270048791</v>
      </c>
      <c r="R13" s="28">
        <f>MIN('OnSSET_original_NoMG-PV-Diesel'!E12:I12,LCOE_SensitivityScenarios!BK12)</f>
        <v>0.25045094470848789</v>
      </c>
      <c r="S13" s="28">
        <f>MIN('OnSSET_original_NoMG-PV-Diesel'!E12:I12,LCOE_SensitivityScenarios!BP12)</f>
        <v>0.31996379865848795</v>
      </c>
      <c r="T13" s="27">
        <f>MIN('OnSSET_original_NoMG-PV-Diesel'!N12:R12,LCOE_SensitivityScenarios!BU12)</f>
        <v>0.23339148913463992</v>
      </c>
      <c r="U13" s="28">
        <f>MIN('OnSSET_original_NoMG-PV-Diesel'!N12:R12,LCOE_SensitivityScenarios!BZ12)</f>
        <v>0.19644998114263992</v>
      </c>
      <c r="V13" s="29">
        <f>MIN('OnSSET_original_NoMG-PV-Diesel'!N12:R12,LCOE_SensitivityScenarios!CE12)</f>
        <v>0.26376637618122517</v>
      </c>
      <c r="W13" s="28">
        <f>MIN('OnSSET_original_NoMG-PV-Diesel'!W12:AA12,LCOE_SensitivityScenarios!CJ12)</f>
        <v>0.14153799783298515</v>
      </c>
      <c r="X13" s="28">
        <f>MIN('OnSSET_original_NoMG-PV-Diesel'!W12:AA12,LCOE_SensitivityScenarios!CO12)</f>
        <v>0.1264487320757999</v>
      </c>
      <c r="Y13" s="29">
        <f>MIN('OnSSET_original_NoMG-PV-Diesel'!W12:AA12,LCOE_SensitivityScenarios!CT12)</f>
        <v>0.15095516943298515</v>
      </c>
      <c r="Z13">
        <f>VLOOKUP(B13,[1]base!$A$2:$U$169,21,FALSE)</f>
        <v>133.93299999999999</v>
      </c>
      <c r="AA13">
        <f>VLOOKUP(B13,[2]s1!$A$2:$T$275,20,FALSE)</f>
        <v>133.93299999999999</v>
      </c>
      <c r="AB13">
        <f>VLOOKUP(B13,[3]s2!$A$2:$T$275,20,FALSE)</f>
        <v>133.93299999999999</v>
      </c>
      <c r="AC13">
        <f>VLOOKUP(B13,[4]s3!$A$2:$T$275,20,FALSE)</f>
        <v>112.681</v>
      </c>
      <c r="AD13" t="str">
        <f>IF(L13='OnSSET_original_NoMG-PV-Diesel'!U12,'OnSSET_original_NoMG-PV-Diesel'!T12,"wait")</f>
        <v>wait</v>
      </c>
      <c r="AE13" t="str">
        <f>IF(M13='OnSSET_original_NoMG-PV-Diesel'!U12,'OnSSET_original_NoMG-PV-Diesel'!T12,"wait")</f>
        <v>wait</v>
      </c>
      <c r="AF13">
        <f>VLOOKUP(B13,[5]s4!$A$2:$T$275,20,FALSE)</f>
        <v>74.951999999999998</v>
      </c>
      <c r="AG13" t="str">
        <f>IF(O13='OnSSET_original_NoMG-PV-Diesel'!AD12,'OnSSET_original_NoMG-PV-Diesel'!AC12,"wait")</f>
        <v>wait</v>
      </c>
      <c r="AH13" t="str">
        <f>IF(P13='OnSSET_original_NoMG-PV-Diesel'!AD12,'OnSSET_original_NoMG-PV-Diesel'!AC12,"wait")</f>
        <v>wait</v>
      </c>
      <c r="AR13" s="23">
        <v>198.59799999999899</v>
      </c>
      <c r="AS13" s="23">
        <v>100.976</v>
      </c>
      <c r="AT13" s="23">
        <v>5.8999999999999997E-2</v>
      </c>
      <c r="AU13" s="23">
        <v>5.8999999999999997E-2</v>
      </c>
      <c r="AV13" s="23">
        <v>30108.08338</v>
      </c>
      <c r="AW13" s="23">
        <v>54194.550089999997</v>
      </c>
      <c r="AX13" s="23">
        <v>35226.074070000002</v>
      </c>
      <c r="AZ13">
        <f>SUMIF([1]base!$A$2:$A$169,B13,[1]base!$V$2:$V$169)</f>
        <v>199576.36</v>
      </c>
      <c r="BA13">
        <f>SUMIF([2]s1!$A$2:$A$275,B13,[2]s1!$U$2:$U$275)</f>
        <v>199576.36</v>
      </c>
      <c r="BB13">
        <f>SUMIF([3]s2!$A$2:$A$115,B13,[3]s2!$U$2:$U$115)</f>
        <v>199576.36</v>
      </c>
      <c r="BC13">
        <f>SUMIF([4]s3!$A$2:$A$245,B13,[4]s3!$U$2:$U$245)</f>
        <v>167685.66</v>
      </c>
      <c r="BD13">
        <f>SUMIF([5]s4!$A$2:$A$74,B13,[5]s4!$U$2:$U$74)</f>
        <v>110928.96000000001</v>
      </c>
      <c r="BF13">
        <f t="shared" si="5"/>
        <v>319105.06753999996</v>
      </c>
      <c r="BG13">
        <f t="shared" si="6"/>
        <v>319105.06753999996</v>
      </c>
      <c r="BH13">
        <f t="shared" si="7"/>
        <v>319105.06753999996</v>
      </c>
      <c r="BI13">
        <f t="shared" si="8"/>
        <v>287214.36754000001</v>
      </c>
      <c r="BJ13">
        <f t="shared" si="9"/>
        <v>230457.66753999999</v>
      </c>
      <c r="BL13" t="s">
        <v>168</v>
      </c>
      <c r="BM13" s="23">
        <v>219545.6214</v>
      </c>
      <c r="BN13" s="23">
        <v>129.01097630000001</v>
      </c>
      <c r="BP13" t="s">
        <v>184</v>
      </c>
      <c r="BQ13" s="23">
        <v>219545.6214</v>
      </c>
      <c r="BR13" s="23">
        <v>129.01097630000001</v>
      </c>
      <c r="BT13" t="s">
        <v>184</v>
      </c>
      <c r="BU13" s="23">
        <v>219545.6214</v>
      </c>
      <c r="BV13" s="23">
        <v>129.01097630000001</v>
      </c>
    </row>
    <row r="14" spans="1:74" x14ac:dyDescent="0.25">
      <c r="A14">
        <v>1</v>
      </c>
      <c r="B14" s="15">
        <v>220</v>
      </c>
      <c r="C14" s="15">
        <v>-62.453374799999999</v>
      </c>
      <c r="D14" s="15">
        <v>-17.261356459999998</v>
      </c>
      <c r="E14" s="16">
        <v>0</v>
      </c>
      <c r="F14" s="19">
        <v>39801.014571713102</v>
      </c>
      <c r="G14" s="19">
        <v>66.674031634205832</v>
      </c>
      <c r="H14" s="16" t="str">
        <f>IF(LCOE_SensitivityScenarios!BF13&gt;'OnSSET_original_NoMG-PV-Diesel'!M13,'OnSSET_original_NoMG-PV-Diesel'!L13,LCOE_SensitivityScenarios!BG13)</f>
        <v>SA_PV</v>
      </c>
      <c r="I14" s="39" t="str">
        <f>IF(LCOE_SensitivityScenarios!BK13&gt;'OnSSET_original_NoMG-PV-Diesel'!M13,'OnSSET_original_NoMG-PV-Diesel'!L13,LCOE_SensitivityScenarios!BL13)</f>
        <v>MG_Hybrid</v>
      </c>
      <c r="J14" s="39" t="str">
        <f>IF(LCOE_SensitivityScenarios!BP13&gt;'OnSSET_original_NoMG-PV-Diesel'!M13,'OnSSET_original_NoMG-PV-Diesel'!L13,LCOE_SensitivityScenarios!BQ13)</f>
        <v>SA_PV</v>
      </c>
      <c r="K14" s="38" t="str">
        <f>IF(LCOE_SensitivityScenarios!BU13&gt;'OnSSET_original_NoMG-PV-Diesel'!V13,'OnSSET_original_NoMG-PV-Diesel'!U13,LCOE_SensitivityScenarios!BV13)</f>
        <v>SA_Diesel</v>
      </c>
      <c r="L14" s="39" t="str">
        <f>IF(LCOE_SensitivityScenarios!BZ13&gt;'OnSSET_original_NoMG-PV-Diesel'!V13,'OnSSET_original_NoMG-PV-Diesel'!U13,LCOE_SensitivityScenarios!CA13)</f>
        <v>MG_Hybrid</v>
      </c>
      <c r="M14" s="40" t="str">
        <f>IF(LCOE_SensitivityScenarios!CE13&gt;'OnSSET_original_NoMG-PV-Diesel'!V13,'OnSSET_original_NoMG-PV-Diesel'!U13,LCOE_SensitivityScenarios!CF13)</f>
        <v>SA_Diesel</v>
      </c>
      <c r="N14" s="39" t="str">
        <f>IF(LCOE_SensitivityScenarios!CJ13&gt;'OnSSET_original_NoMG-PV-Diesel'!AE13,'OnSSET_original_NoMG-PV-Diesel'!AD13,LCOE_SensitivityScenarios!CK13)</f>
        <v>SA_Diesel</v>
      </c>
      <c r="O14" s="39" t="str">
        <f>IF(LCOE_SensitivityScenarios!CO13&gt;'OnSSET_original_NoMG-PV-Diesel'!AE13,'OnSSET_original_NoMG-PV-Diesel'!AD13,LCOE_SensitivityScenarios!CP13)</f>
        <v>SA_Diesel</v>
      </c>
      <c r="P14" s="40" t="str">
        <f>IF(LCOE_SensitivityScenarios!CT13&gt;'OnSSET_original_NoMG-PV-Diesel'!AE13,'OnSSET_original_NoMG-PV-Diesel'!AD13,LCOE_SensitivityScenarios!CU13)</f>
        <v>SA_Diesel</v>
      </c>
      <c r="Q14" s="38">
        <f>IF(LCOE_SensitivityScenarios!BF13&gt;'OnSSET_original_NoMG-PV-Diesel'!M13,'OnSSET_original_NoMG-PV-Diesel'!M13,LCOE_SensitivityScenarios!BF13)</f>
        <v>0.68066426241189504</v>
      </c>
      <c r="R14" s="28">
        <f>MIN('OnSSET_original_NoMG-PV-Diesel'!E13:I13,LCOE_SensitivityScenarios!BK13)</f>
        <v>0.67704310768680243</v>
      </c>
      <c r="S14" s="28">
        <f>MIN('OnSSET_original_NoMG-PV-Diesel'!E13:I13,LCOE_SensitivityScenarios!BP13)</f>
        <v>0.68066426241189504</v>
      </c>
      <c r="T14" s="27">
        <f>MIN('OnSSET_original_NoMG-PV-Diesel'!N13:R13,LCOE_SensitivityScenarios!BU13)</f>
        <v>0.62128476447265801</v>
      </c>
      <c r="U14" s="28">
        <f>MIN('OnSSET_original_NoMG-PV-Diesel'!N13:R13,LCOE_SensitivityScenarios!BZ13)</f>
        <v>0.60723246116375518</v>
      </c>
      <c r="V14" s="29">
        <f>MIN('OnSSET_original_NoMG-PV-Diesel'!N13:R13,LCOE_SensitivityScenarios!CE13)</f>
        <v>0.62128476447265801</v>
      </c>
      <c r="W14" s="28">
        <f>MIN('OnSSET_original_NoMG-PV-Diesel'!W13:AA13,LCOE_SensitivityScenarios!CJ13)</f>
        <v>0.284416780973961</v>
      </c>
      <c r="X14" s="28">
        <f>MIN('OnSSET_original_NoMG-PV-Diesel'!W13:AA13,LCOE_SensitivityScenarios!CO13)</f>
        <v>0.284416780973961</v>
      </c>
      <c r="Y14" s="29">
        <f>MIN('OnSSET_original_NoMG-PV-Diesel'!W13:AA13,LCOE_SensitivityScenarios!CT13)</f>
        <v>0.284416780973961</v>
      </c>
      <c r="Z14">
        <f>IF(H14='OnSSET_original_NoMG-PV-Diesel'!L13,'OnSSET_original_NoMG-PV-Diesel'!K13,"wait")</f>
        <v>13.5802532292808</v>
      </c>
      <c r="AA14">
        <f>VLOOKUP(B14,[2]s1!$A$2:$T$275,20,FALSE)</f>
        <v>13.647</v>
      </c>
      <c r="AB14">
        <f>IF(J14='OnSSET_original_NoMG-PV-Diesel'!L13,'OnSSET_original_NoMG-PV-Diesel'!K13,"wait")</f>
        <v>13.5802532292808</v>
      </c>
      <c r="AC14">
        <f>IF(K14='OnSSET_original_NoMG-PV-Diesel'!U13,'OnSSET_original_NoMG-PV-Diesel'!T13,"wait")</f>
        <v>18.17397925649</v>
      </c>
      <c r="AD14" t="str">
        <f>IF(L14='OnSSET_original_NoMG-PV-Diesel'!U13,'OnSSET_original_NoMG-PV-Diesel'!T13,"wait")</f>
        <v>wait</v>
      </c>
      <c r="AE14">
        <f>IF(M14='OnSSET_original_NoMG-PV-Diesel'!U13,'OnSSET_original_NoMG-PV-Diesel'!T13,"wait")</f>
        <v>18.17397925649</v>
      </c>
      <c r="AF14">
        <f>IF(N14='OnSSET_original_NoMG-PV-Diesel'!AD13,'OnSSET_original_NoMG-PV-Diesel'!AC13,"wait")</f>
        <v>18.17397925649</v>
      </c>
      <c r="AG14">
        <f>IF(O14='OnSSET_original_NoMG-PV-Diesel'!AD13,'OnSSET_original_NoMG-PV-Diesel'!AC13,"wait")</f>
        <v>18.17397925649</v>
      </c>
      <c r="AH14">
        <f>IF(P14='OnSSET_original_NoMG-PV-Diesel'!AD13,'OnSSET_original_NoMG-PV-Diesel'!AC13,"wait")</f>
        <v>18.17397925649</v>
      </c>
      <c r="AR14">
        <v>54.384999999999998</v>
      </c>
      <c r="AS14">
        <v>53.957999999999998</v>
      </c>
      <c r="AT14">
        <v>2.5999999999999999E-2</v>
      </c>
      <c r="AU14">
        <v>2.5999999999999999E-2</v>
      </c>
      <c r="AV14">
        <v>96302.162119999994</v>
      </c>
      <c r="AW14">
        <v>0</v>
      </c>
      <c r="AX14">
        <v>33630.034039999999</v>
      </c>
      <c r="AZ14">
        <f>SUMIF([1]base!$A$2:$A$169,B14,[1]base!$V$2:$V$169)</f>
        <v>0</v>
      </c>
      <c r="BA14">
        <f>SUMIF([2]s1!$A$2:$A$275,B14,[2]s1!$U$2:$U$275)</f>
        <v>33491.9</v>
      </c>
      <c r="BB14">
        <f>SUMIF([3]s2!$A$2:$A$115,B14,[3]s2!$U$2:$U$115)</f>
        <v>0</v>
      </c>
      <c r="BC14">
        <f>SUMIF([4]s3!$A$2:$A$245,B14,[4]s3!$U$2:$U$245)</f>
        <v>0</v>
      </c>
      <c r="BD14">
        <f>SUMIF([5]s4!$A$2:$A$74,B14,[5]s4!$U$2:$U$74)</f>
        <v>0</v>
      </c>
      <c r="BF14">
        <f t="shared" si="5"/>
        <v>0</v>
      </c>
      <c r="BG14">
        <f t="shared" si="6"/>
        <v>163424.09615999999</v>
      </c>
      <c r="BH14">
        <f t="shared" si="7"/>
        <v>0</v>
      </c>
      <c r="BI14">
        <f t="shared" si="8"/>
        <v>0</v>
      </c>
      <c r="BJ14">
        <f t="shared" si="9"/>
        <v>0</v>
      </c>
      <c r="BL14" t="s">
        <v>114</v>
      </c>
      <c r="BM14" s="23">
        <v>179899.55249999999</v>
      </c>
      <c r="BN14" s="23">
        <v>23.485581270000001</v>
      </c>
      <c r="BP14" t="s">
        <v>183</v>
      </c>
      <c r="BQ14" s="23">
        <v>22535.9323</v>
      </c>
      <c r="BR14" s="23">
        <v>18.173979259999999</v>
      </c>
      <c r="BT14" t="s">
        <v>183</v>
      </c>
      <c r="BU14" s="23">
        <v>22535.9323</v>
      </c>
      <c r="BV14" s="23">
        <v>18.173979259999999</v>
      </c>
    </row>
    <row r="15" spans="1:74" x14ac:dyDescent="0.25">
      <c r="A15">
        <v>1</v>
      </c>
      <c r="B15" s="15">
        <v>245</v>
      </c>
      <c r="C15" s="15">
        <v>-65.403588540000001</v>
      </c>
      <c r="D15" s="15">
        <v>-15.207608069999999</v>
      </c>
      <c r="E15" s="16">
        <v>0</v>
      </c>
      <c r="F15" s="19">
        <v>29467.786383905499</v>
      </c>
      <c r="G15" s="19">
        <v>78.398870930356836</v>
      </c>
      <c r="H15" s="16" t="str">
        <f>IF(LCOE_SensitivityScenarios!BF14&gt;'OnSSET_original_NoMG-PV-Diesel'!M14,'OnSSET_original_NoMG-PV-Diesel'!L14,LCOE_SensitivityScenarios!BG14)</f>
        <v>SA_Diesel</v>
      </c>
      <c r="I15" s="39" t="str">
        <f>IF(LCOE_SensitivityScenarios!BK14&gt;'OnSSET_original_NoMG-PV-Diesel'!M14,'OnSSET_original_NoMG-PV-Diesel'!L14,LCOE_SensitivityScenarios!BL14)</f>
        <v>SA_Diesel</v>
      </c>
      <c r="J15" s="39" t="str">
        <f>IF(LCOE_SensitivityScenarios!BP14&gt;'OnSSET_original_NoMG-PV-Diesel'!M14,'OnSSET_original_NoMG-PV-Diesel'!L14,LCOE_SensitivityScenarios!BQ14)</f>
        <v>SA_Diesel</v>
      </c>
      <c r="K15" s="38" t="str">
        <f>IF(LCOE_SensitivityScenarios!BU14&gt;'OnSSET_original_NoMG-PV-Diesel'!V14,'OnSSET_original_NoMG-PV-Diesel'!U14,LCOE_SensitivityScenarios!BV14)</f>
        <v>SA_Diesel</v>
      </c>
      <c r="L15" s="39" t="str">
        <f>IF(LCOE_SensitivityScenarios!BZ14&gt;'OnSSET_original_NoMG-PV-Diesel'!V14,'OnSSET_original_NoMG-PV-Diesel'!U14,LCOE_SensitivityScenarios!CA14)</f>
        <v>SA_Diesel</v>
      </c>
      <c r="M15" s="40" t="str">
        <f>IF(LCOE_SensitivityScenarios!CE14&gt;'OnSSET_original_NoMG-PV-Diesel'!V14,'OnSSET_original_NoMG-PV-Diesel'!U14,LCOE_SensitivityScenarios!CF14)</f>
        <v>SA_Diesel</v>
      </c>
      <c r="N15" s="39" t="str">
        <f>IF(LCOE_SensitivityScenarios!CJ14&gt;'OnSSET_original_NoMG-PV-Diesel'!AE14,'OnSSET_original_NoMG-PV-Diesel'!AD14,LCOE_SensitivityScenarios!CK14)</f>
        <v>SA_Diesel</v>
      </c>
      <c r="O15" s="39" t="str">
        <f>IF(LCOE_SensitivityScenarios!CO14&gt;'OnSSET_original_NoMG-PV-Diesel'!AE14,'OnSSET_original_NoMG-PV-Diesel'!AD14,LCOE_SensitivityScenarios!CP14)</f>
        <v>SA_Diesel</v>
      </c>
      <c r="P15" s="40" t="str">
        <f>IF(LCOE_SensitivityScenarios!CT14&gt;'OnSSET_original_NoMG-PV-Diesel'!AE14,'OnSSET_original_NoMG-PV-Diesel'!AD14,LCOE_SensitivityScenarios!CU14)</f>
        <v>SA_Diesel</v>
      </c>
      <c r="Q15" s="38">
        <f>IF(LCOE_SensitivityScenarios!BF14&gt;'OnSSET_original_NoMG-PV-Diesel'!M14,'OnSSET_original_NoMG-PV-Diesel'!M14,LCOE_SensitivityScenarios!BF14)</f>
        <v>0.45210856181439302</v>
      </c>
      <c r="R15" s="28">
        <f>MIN('OnSSET_original_NoMG-PV-Diesel'!E14:I14,LCOE_SensitivityScenarios!BK14)</f>
        <v>0.45210856181439302</v>
      </c>
      <c r="S15" s="28">
        <f>MIN('OnSSET_original_NoMG-PV-Diesel'!E14:I14,LCOE_SensitivityScenarios!BP14)</f>
        <v>0.45210856181439302</v>
      </c>
      <c r="T15" s="27">
        <f>MIN('OnSSET_original_NoMG-PV-Diesel'!N14:R14,LCOE_SensitivityScenarios!BU14)</f>
        <v>0.33704192864490101</v>
      </c>
      <c r="U15" s="28">
        <f>MIN('OnSSET_original_NoMG-PV-Diesel'!N14:R14,LCOE_SensitivityScenarios!BZ14)</f>
        <v>0.33704192864490101</v>
      </c>
      <c r="V15" s="29">
        <f>MIN('OnSSET_original_NoMG-PV-Diesel'!N14:R14,LCOE_SensitivityScenarios!CE14)</f>
        <v>0.33704192864490101</v>
      </c>
      <c r="W15" s="28">
        <f>MIN('OnSSET_original_NoMG-PV-Diesel'!W14:AA14,LCOE_SensitivityScenarios!CJ14)</f>
        <v>0.18788147824000501</v>
      </c>
      <c r="X15" s="28">
        <f>MIN('OnSSET_original_NoMG-PV-Diesel'!W14:AA14,LCOE_SensitivityScenarios!CO14)</f>
        <v>0.18788147824000501</v>
      </c>
      <c r="Y15" s="29">
        <f>MIN('OnSSET_original_NoMG-PV-Diesel'!W14:AA14,LCOE_SensitivityScenarios!CT14)</f>
        <v>0.18788147824000501</v>
      </c>
      <c r="Z15">
        <f>IF(H15='OnSSET_original_NoMG-PV-Diesel'!L14,'OnSSET_original_NoMG-PV-Diesel'!K14,"wait")</f>
        <v>18.538592031280199</v>
      </c>
      <c r="AA15">
        <f>IF(I15='OnSSET_original_NoMG-PV-Diesel'!L14,'OnSSET_original_NoMG-PV-Diesel'!K14,"wait")</f>
        <v>18.538592031280199</v>
      </c>
      <c r="AB15">
        <f>IF(J15='OnSSET_original_NoMG-PV-Diesel'!L14,'OnSSET_original_NoMG-PV-Diesel'!K14,"wait")</f>
        <v>18.538592031280199</v>
      </c>
      <c r="AC15">
        <f>IF(K15='OnSSET_original_NoMG-PV-Diesel'!U14,'OnSSET_original_NoMG-PV-Diesel'!T14,"wait")</f>
        <v>13.4556102209614</v>
      </c>
      <c r="AD15">
        <f>IF(L15='OnSSET_original_NoMG-PV-Diesel'!U14,'OnSSET_original_NoMG-PV-Diesel'!T14,"wait")</f>
        <v>13.4556102209614</v>
      </c>
      <c r="AE15">
        <f>IF(M15='OnSSET_original_NoMG-PV-Diesel'!U14,'OnSSET_original_NoMG-PV-Diesel'!T14,"wait")</f>
        <v>13.4556102209614</v>
      </c>
      <c r="AF15">
        <f>IF(N15='OnSSET_original_NoMG-PV-Diesel'!AD14,'OnSSET_original_NoMG-PV-Diesel'!AC14,"wait")</f>
        <v>13.4556102209614</v>
      </c>
      <c r="AG15">
        <f>IF(O15='OnSSET_original_NoMG-PV-Diesel'!AD14,'OnSSET_original_NoMG-PV-Diesel'!AC14,"wait")</f>
        <v>13.4556102209614</v>
      </c>
      <c r="AH15">
        <f>IF(P15='OnSSET_original_NoMG-PV-Diesel'!AD14,'OnSSET_original_NoMG-PV-Diesel'!AC14,"wait")</f>
        <v>13.4556102209614</v>
      </c>
      <c r="AR15">
        <v>28.114000000000001</v>
      </c>
      <c r="AS15">
        <v>28.114000000000001</v>
      </c>
      <c r="AT15">
        <v>58.963000000000001</v>
      </c>
      <c r="AU15">
        <v>27.570999999999898</v>
      </c>
      <c r="AV15">
        <v>79663.265329999995</v>
      </c>
      <c r="AW15">
        <v>0</v>
      </c>
      <c r="AX15">
        <v>22623.841079999998</v>
      </c>
      <c r="AZ15">
        <f>SUMIF([1]base!$A$2:$A$169,B15,[1]base!$V$2:$V$169)</f>
        <v>0</v>
      </c>
      <c r="BA15">
        <f>SUMIF([2]s1!$A$2:$A$275,B15,[2]s1!$U$2:$U$275)</f>
        <v>0</v>
      </c>
      <c r="BB15">
        <f>SUMIF([3]s2!$A$2:$A$115,B15,[3]s2!$U$2:$U$115)</f>
        <v>0</v>
      </c>
      <c r="BC15">
        <f>SUMIF([4]s3!$A$2:$A$245,B15,[4]s3!$U$2:$U$245)</f>
        <v>0</v>
      </c>
      <c r="BD15">
        <f>SUMIF([5]s4!$A$2:$A$74,B15,[5]s4!$U$2:$U$74)</f>
        <v>0</v>
      </c>
      <c r="BF15">
        <f t="shared" si="5"/>
        <v>0</v>
      </c>
      <c r="BG15">
        <f t="shared" si="6"/>
        <v>0</v>
      </c>
      <c r="BH15">
        <f t="shared" si="7"/>
        <v>0</v>
      </c>
      <c r="BI15">
        <f t="shared" si="8"/>
        <v>0</v>
      </c>
      <c r="BJ15">
        <f t="shared" si="9"/>
        <v>0</v>
      </c>
      <c r="BL15" t="s">
        <v>113</v>
      </c>
      <c r="BM15" s="23">
        <v>16685.103289999999</v>
      </c>
      <c r="BN15" s="23">
        <v>13.455610220000001</v>
      </c>
      <c r="BP15" t="s">
        <v>183</v>
      </c>
      <c r="BQ15" s="23">
        <v>16685.103289999999</v>
      </c>
      <c r="BR15" s="23">
        <v>13.455610220000001</v>
      </c>
      <c r="BT15" t="s">
        <v>183</v>
      </c>
      <c r="BU15" s="23">
        <v>16685.103289999999</v>
      </c>
      <c r="BV15" s="23">
        <v>13.455610220000001</v>
      </c>
    </row>
    <row r="16" spans="1:74" x14ac:dyDescent="0.25">
      <c r="A16">
        <v>1</v>
      </c>
      <c r="B16" s="15">
        <v>258</v>
      </c>
      <c r="C16" s="15">
        <v>-64.896436710000003</v>
      </c>
      <c r="D16" s="15">
        <v>-16.164049609999999</v>
      </c>
      <c r="E16" s="16">
        <v>0</v>
      </c>
      <c r="F16" s="19">
        <v>22146.676966311101</v>
      </c>
      <c r="G16" s="19">
        <v>51.795572497296774</v>
      </c>
      <c r="H16" s="16" t="str">
        <f>IF(LCOE_SensitivityScenarios!BF15&gt;'OnSSET_original_NoMG-PV-Diesel'!M15,'OnSSET_original_NoMG-PV-Diesel'!L15,LCOE_SensitivityScenarios!BG15)</f>
        <v>SA_PV</v>
      </c>
      <c r="I16" s="39" t="str">
        <f>IF(LCOE_SensitivityScenarios!BK15&gt;'OnSSET_original_NoMG-PV-Diesel'!M15,'OnSSET_original_NoMG-PV-Diesel'!L15,LCOE_SensitivityScenarios!BL15)</f>
        <v>SA_PV</v>
      </c>
      <c r="J16" s="39" t="str">
        <f>IF(LCOE_SensitivityScenarios!BP15&gt;'OnSSET_original_NoMG-PV-Diesel'!M15,'OnSSET_original_NoMG-PV-Diesel'!L15,LCOE_SensitivityScenarios!BQ15)</f>
        <v>SA_PV</v>
      </c>
      <c r="K16" s="38" t="str">
        <f>IF(LCOE_SensitivityScenarios!BU15&gt;'OnSSET_original_NoMG-PV-Diesel'!V15,'OnSSET_original_NoMG-PV-Diesel'!U15,LCOE_SensitivityScenarios!BV15)</f>
        <v>SA_Diesel</v>
      </c>
      <c r="L16" s="39" t="str">
        <f>IF(LCOE_SensitivityScenarios!BZ15&gt;'OnSSET_original_NoMG-PV-Diesel'!V15,'OnSSET_original_NoMG-PV-Diesel'!U15,LCOE_SensitivityScenarios!CA15)</f>
        <v>SA_Diesel</v>
      </c>
      <c r="M16" s="40" t="str">
        <f>IF(LCOE_SensitivityScenarios!CE15&gt;'OnSSET_original_NoMG-PV-Diesel'!V15,'OnSSET_original_NoMG-PV-Diesel'!U15,LCOE_SensitivityScenarios!CF15)</f>
        <v>SA_Diesel</v>
      </c>
      <c r="N16" s="39" t="str">
        <f>IF(LCOE_SensitivityScenarios!CJ15&gt;'OnSSET_original_NoMG-PV-Diesel'!AE15,'OnSSET_original_NoMG-PV-Diesel'!AD15,LCOE_SensitivityScenarios!CK15)</f>
        <v>SA_Diesel</v>
      </c>
      <c r="O16" s="39" t="str">
        <f>IF(LCOE_SensitivityScenarios!CO15&gt;'OnSSET_original_NoMG-PV-Diesel'!AE15,'OnSSET_original_NoMG-PV-Diesel'!AD15,LCOE_SensitivityScenarios!CP15)</f>
        <v>SA_Diesel</v>
      </c>
      <c r="P16" s="40" t="str">
        <f>IF(LCOE_SensitivityScenarios!CT15&gt;'OnSSET_original_NoMG-PV-Diesel'!AE15,'OnSSET_original_NoMG-PV-Diesel'!AD15,LCOE_SensitivityScenarios!CU15)</f>
        <v>SA_Diesel</v>
      </c>
      <c r="Q16" s="38">
        <f>IF(LCOE_SensitivityScenarios!BF15&gt;'OnSSET_original_NoMG-PV-Diesel'!M15,'OnSSET_original_NoMG-PV-Diesel'!M15,LCOE_SensitivityScenarios!BF15)</f>
        <v>0.46817073780227197</v>
      </c>
      <c r="R16" s="28">
        <f>MIN('OnSSET_original_NoMG-PV-Diesel'!E15:I15,LCOE_SensitivityScenarios!BK15)</f>
        <v>0.46817073780227197</v>
      </c>
      <c r="S16" s="28">
        <f>MIN('OnSSET_original_NoMG-PV-Diesel'!E15:I15,LCOE_SensitivityScenarios!BP15)</f>
        <v>0.46817073780227197</v>
      </c>
      <c r="T16" s="27">
        <f>MIN('OnSSET_original_NoMG-PV-Diesel'!N15:R15,LCOE_SensitivityScenarios!BU15)</f>
        <v>0.40810263760184101</v>
      </c>
      <c r="U16" s="28">
        <f>MIN('OnSSET_original_NoMG-PV-Diesel'!N15:R15,LCOE_SensitivityScenarios!BZ15)</f>
        <v>0.40810263760184101</v>
      </c>
      <c r="V16" s="29">
        <f>MIN('OnSSET_original_NoMG-PV-Diesel'!N15:R15,LCOE_SensitivityScenarios!CE15)</f>
        <v>0.40810263760184101</v>
      </c>
      <c r="W16" s="28">
        <f>MIN('OnSSET_original_NoMG-PV-Diesel'!W15:AA15,LCOE_SensitivityScenarios!CJ15)</f>
        <v>0.21201530392349399</v>
      </c>
      <c r="X16" s="28">
        <f>MIN('OnSSET_original_NoMG-PV-Diesel'!W15:AA15,LCOE_SensitivityScenarios!CO15)</f>
        <v>0.21201530392349399</v>
      </c>
      <c r="Y16" s="29">
        <f>MIN('OnSSET_original_NoMG-PV-Diesel'!W15:AA15,LCOE_SensitivityScenarios!CT15)</f>
        <v>0.21201530392349399</v>
      </c>
      <c r="Z16">
        <f>IF(H16='OnSSET_original_NoMG-PV-Diesel'!L15,'OnSSET_original_NoMG-PV-Diesel'!K15,"wait")</f>
        <v>26.949066174953899</v>
      </c>
      <c r="AA16">
        <f>IF(I16='OnSSET_original_NoMG-PV-Diesel'!L15,'OnSSET_original_NoMG-PV-Diesel'!K15,"wait")</f>
        <v>26.949066174953899</v>
      </c>
      <c r="AB16">
        <f>IF(J16='OnSSET_original_NoMG-PV-Diesel'!L15,'OnSSET_original_NoMG-PV-Diesel'!K15,"wait")</f>
        <v>26.949066174953899</v>
      </c>
      <c r="AC16">
        <f>IF(K16='OnSSET_original_NoMG-PV-Diesel'!U15,'OnSSET_original_NoMG-PV-Diesel'!T15,"wait")</f>
        <v>10.1126378841603</v>
      </c>
      <c r="AD16">
        <f>IF(L16='OnSSET_original_NoMG-PV-Diesel'!U15,'OnSSET_original_NoMG-PV-Diesel'!T15,"wait")</f>
        <v>10.1126378841603</v>
      </c>
      <c r="AE16">
        <f>IF(M16='OnSSET_original_NoMG-PV-Diesel'!U15,'OnSSET_original_NoMG-PV-Diesel'!T15,"wait")</f>
        <v>10.1126378841603</v>
      </c>
      <c r="AF16">
        <f>IF(N16='OnSSET_original_NoMG-PV-Diesel'!AD15,'OnSSET_original_NoMG-PV-Diesel'!AC15,"wait")</f>
        <v>10.1126378841603</v>
      </c>
      <c r="AG16">
        <f>IF(O16='OnSSET_original_NoMG-PV-Diesel'!AD15,'OnSSET_original_NoMG-PV-Diesel'!AC15,"wait")</f>
        <v>10.1126378841603</v>
      </c>
      <c r="AH16">
        <f>IF(P16='OnSSET_original_NoMG-PV-Diesel'!AD15,'OnSSET_original_NoMG-PV-Diesel'!AC15,"wait")</f>
        <v>10.1126378841603</v>
      </c>
      <c r="AR16">
        <v>98.858999999999995</v>
      </c>
      <c r="AS16">
        <v>98.858999999999995</v>
      </c>
      <c r="AT16">
        <v>77.938000000000002</v>
      </c>
      <c r="AU16">
        <v>63.618000000000002</v>
      </c>
      <c r="AV16">
        <v>45146.811710000002</v>
      </c>
      <c r="AW16">
        <v>0</v>
      </c>
      <c r="AX16">
        <v>6726.0068060000003</v>
      </c>
      <c r="AZ16">
        <f>SUMIF([1]base!$A$2:$A$169,B16,[1]base!$V$2:$V$169)</f>
        <v>0</v>
      </c>
      <c r="BA16">
        <f>SUMIF([2]s1!$A$2:$A$275,B16,[2]s1!$U$2:$U$275)</f>
        <v>0</v>
      </c>
      <c r="BB16">
        <f>SUMIF([3]s2!$A$2:$A$115,B16,[3]s2!$U$2:$U$115)</f>
        <v>0</v>
      </c>
      <c r="BC16">
        <f>SUMIF([4]s3!$A$2:$A$245,B16,[4]s3!$U$2:$U$245)</f>
        <v>0</v>
      </c>
      <c r="BD16">
        <f>SUMIF([5]s4!$A$2:$A$74,B16,[5]s4!$U$2:$U$74)</f>
        <v>0</v>
      </c>
      <c r="BF16">
        <f t="shared" si="5"/>
        <v>0</v>
      </c>
      <c r="BG16">
        <f t="shared" si="6"/>
        <v>0</v>
      </c>
      <c r="BH16">
        <f t="shared" si="7"/>
        <v>0</v>
      </c>
      <c r="BI16">
        <f t="shared" si="8"/>
        <v>0</v>
      </c>
      <c r="BJ16">
        <f t="shared" si="9"/>
        <v>0</v>
      </c>
      <c r="BL16" t="s">
        <v>114</v>
      </c>
      <c r="BM16" s="23">
        <v>68851.883870000005</v>
      </c>
      <c r="BN16" s="23">
        <v>13.58025323</v>
      </c>
      <c r="BP16" t="s">
        <v>183</v>
      </c>
      <c r="BQ16" s="23">
        <v>12539.78116</v>
      </c>
      <c r="BR16" s="23">
        <v>10.112637879999999</v>
      </c>
      <c r="BT16" t="s">
        <v>183</v>
      </c>
      <c r="BU16" s="23">
        <v>12539.78116</v>
      </c>
      <c r="BV16" s="23">
        <v>10.112637879999999</v>
      </c>
    </row>
    <row r="17" spans="1:74" x14ac:dyDescent="0.25">
      <c r="A17">
        <v>1</v>
      </c>
      <c r="B17" s="15">
        <v>272</v>
      </c>
      <c r="C17" s="15">
        <v>-67.353338410000006</v>
      </c>
      <c r="D17" s="15">
        <v>-15.761108999999999</v>
      </c>
      <c r="E17" s="16">
        <v>1</v>
      </c>
      <c r="F17" s="19">
        <v>27112.6908457473</v>
      </c>
      <c r="G17" s="19">
        <v>58.699695777975265</v>
      </c>
      <c r="H17" s="16" t="str">
        <f>IF(LCOE_SensitivityScenarios!BF16&gt;'OnSSET_original_NoMG-PV-Diesel'!M16,'OnSSET_original_NoMG-PV-Diesel'!L16,LCOE_SensitivityScenarios!BG16)</f>
        <v>SA_PV</v>
      </c>
      <c r="I17" s="39" t="str">
        <f>IF(LCOE_SensitivityScenarios!BK16&gt;'OnSSET_original_NoMG-PV-Diesel'!M16,'OnSSET_original_NoMG-PV-Diesel'!L16,LCOE_SensitivityScenarios!BL16)</f>
        <v>MG_Hybrid</v>
      </c>
      <c r="J17" s="39" t="str">
        <f>IF(LCOE_SensitivityScenarios!BP16&gt;'OnSSET_original_NoMG-PV-Diesel'!M16,'OnSSET_original_NoMG-PV-Diesel'!L16,LCOE_SensitivityScenarios!BQ16)</f>
        <v>SA_PV</v>
      </c>
      <c r="K17" s="38" t="str">
        <f>IF(LCOE_SensitivityScenarios!BU16&gt;'OnSSET_original_NoMG-PV-Diesel'!V16,'OnSSET_original_NoMG-PV-Diesel'!U16,LCOE_SensitivityScenarios!BV16)</f>
        <v>MG_Hybrid</v>
      </c>
      <c r="L17" s="39" t="str">
        <f>IF(LCOE_SensitivityScenarios!BZ16&gt;'OnSSET_original_NoMG-PV-Diesel'!V16,'OnSSET_original_NoMG-PV-Diesel'!U16,LCOE_SensitivityScenarios!CA16)</f>
        <v>MG_Hybrid</v>
      </c>
      <c r="M17" s="40" t="str">
        <f>IF(LCOE_SensitivityScenarios!CE16&gt;'OnSSET_original_NoMG-PV-Diesel'!V16,'OnSSET_original_NoMG-PV-Diesel'!U16,LCOE_SensitivityScenarios!CF16)</f>
        <v>MG_Hybrid</v>
      </c>
      <c r="N17" s="39" t="str">
        <f>IF(LCOE_SensitivityScenarios!CJ16&gt;'OnSSET_original_NoMG-PV-Diesel'!AE16,'OnSSET_original_NoMG-PV-Diesel'!AD16,LCOE_SensitivityScenarios!CK16)</f>
        <v>SA_Diesel</v>
      </c>
      <c r="O17" s="39" t="str">
        <f>IF(LCOE_SensitivityScenarios!CO16&gt;'OnSSET_original_NoMG-PV-Diesel'!AE16,'OnSSET_original_NoMG-PV-Diesel'!AD16,LCOE_SensitivityScenarios!CP16)</f>
        <v>SA_Diesel</v>
      </c>
      <c r="P17" s="40" t="str">
        <f>IF(LCOE_SensitivityScenarios!CT16&gt;'OnSSET_original_NoMG-PV-Diesel'!AE16,'OnSSET_original_NoMG-PV-Diesel'!AD16,LCOE_SensitivityScenarios!CU16)</f>
        <v>SA_Diesel</v>
      </c>
      <c r="Q17" s="38">
        <f>IF(LCOE_SensitivityScenarios!BF16&gt;'OnSSET_original_NoMG-PV-Diesel'!M16,'OnSSET_original_NoMG-PV-Diesel'!M16,LCOE_SensitivityScenarios!BF16)</f>
        <v>0.52204638578321005</v>
      </c>
      <c r="R17" s="28">
        <f>MIN('OnSSET_original_NoMG-PV-Diesel'!E16:I16,LCOE_SensitivityScenarios!BK16)</f>
        <v>0.49863155682461713</v>
      </c>
      <c r="S17" s="28">
        <f>MIN('OnSSET_original_NoMG-PV-Diesel'!E16:I16,LCOE_SensitivityScenarios!BP16)</f>
        <v>0.52204638578321005</v>
      </c>
      <c r="T17" s="27">
        <f>MIN('OnSSET_original_NoMG-PV-Diesel'!N16:R16,LCOE_SensitivityScenarios!BU16)</f>
        <v>0.47941734835322514</v>
      </c>
      <c r="U17" s="28">
        <f>MIN('OnSSET_original_NoMG-PV-Diesel'!N16:R16,LCOE_SensitivityScenarios!BZ16)</f>
        <v>0.44247584036122511</v>
      </c>
      <c r="V17" s="29">
        <f>MIN('OnSSET_original_NoMG-PV-Diesel'!N16:R16,LCOE_SensitivityScenarios!CE16)</f>
        <v>0.51198869431122518</v>
      </c>
      <c r="W17" s="28">
        <f>MIN('OnSSET_original_NoMG-PV-Diesel'!W16:AA16,LCOE_SensitivityScenarios!CJ16)</f>
        <v>0.248216042448727</v>
      </c>
      <c r="X17" s="28">
        <f>MIN('OnSSET_original_NoMG-PV-Diesel'!W16:AA16,LCOE_SensitivityScenarios!CO16)</f>
        <v>0.248216042448727</v>
      </c>
      <c r="Y17" s="29">
        <f>MIN('OnSSET_original_NoMG-PV-Diesel'!W16:AA16,LCOE_SensitivityScenarios!CT16)</f>
        <v>0.248216042448727</v>
      </c>
      <c r="Z17">
        <f>IF(H17='OnSSET_original_NoMG-PV-Diesel'!L16,'OnSSET_original_NoMG-PV-Diesel'!K16,"wait")</f>
        <v>12.804200940292899</v>
      </c>
      <c r="AA17">
        <f>VLOOKUP(B17,[2]s1!$A$2:$T$275,20,FALSE)</f>
        <v>14.385</v>
      </c>
      <c r="AB17">
        <f>IF(J17='OnSSET_original_NoMG-PV-Diesel'!L16,'OnSSET_original_NoMG-PV-Diesel'!K16,"wait")</f>
        <v>12.804200940292899</v>
      </c>
      <c r="AC17">
        <f>VLOOKUP(B17,[4]s3!$A$2:$T$275,20,FALSE)</f>
        <v>9.9060000000000006</v>
      </c>
      <c r="AD17" t="str">
        <f>IF(L17='OnSSET_original_NoMG-PV-Diesel'!U16,'OnSSET_original_NoMG-PV-Diesel'!T16,"wait")</f>
        <v>wait</v>
      </c>
      <c r="AE17" t="str">
        <f>IF(M17='OnSSET_original_NoMG-PV-Diesel'!U16,'OnSSET_original_NoMG-PV-Diesel'!T16,"wait")</f>
        <v>wait</v>
      </c>
      <c r="AF17">
        <f>IF(N17='OnSSET_original_NoMG-PV-Diesel'!AD16,'OnSSET_original_NoMG-PV-Diesel'!AC16,"wait")</f>
        <v>12.380224130478201</v>
      </c>
      <c r="AG17">
        <f>IF(O17='OnSSET_original_NoMG-PV-Diesel'!AD16,'OnSSET_original_NoMG-PV-Diesel'!AC16,"wait")</f>
        <v>12.380224130478201</v>
      </c>
      <c r="AH17">
        <f>IF(P17='OnSSET_original_NoMG-PV-Diesel'!AD16,'OnSSET_original_NoMG-PV-Diesel'!AC16,"wait")</f>
        <v>12.380224130478201</v>
      </c>
      <c r="AR17">
        <v>15.842000000000001</v>
      </c>
      <c r="AS17">
        <v>15.842000000000001</v>
      </c>
      <c r="AT17">
        <v>4.82</v>
      </c>
      <c r="AU17">
        <v>4.8170000000000002</v>
      </c>
      <c r="AV17">
        <v>46987.058830000002</v>
      </c>
      <c r="AW17">
        <v>0</v>
      </c>
      <c r="AX17">
        <v>7337.4619720000001</v>
      </c>
      <c r="AZ17">
        <f>SUMIF([1]base!$A$2:$A$169,B17,[1]base!$V$2:$V$169)</f>
        <v>0</v>
      </c>
      <c r="BA17">
        <f>SUMIF([2]s1!$A$2:$A$275,B17,[2]s1!$U$2:$U$275)</f>
        <v>39611.199999999997</v>
      </c>
      <c r="BB17">
        <f>SUMIF([3]s2!$A$2:$A$115,B17,[3]s2!$U$2:$U$115)</f>
        <v>0</v>
      </c>
      <c r="BC17">
        <f>SUMIF([4]s3!$A$2:$A$245,B17,[4]s3!$U$2:$U$245)</f>
        <v>17297.939999999999</v>
      </c>
      <c r="BD17">
        <f>SUMIF([5]s4!$A$2:$A$74,B17,[5]s4!$U$2:$U$74)</f>
        <v>0</v>
      </c>
      <c r="BF17">
        <f t="shared" si="5"/>
        <v>0</v>
      </c>
      <c r="BG17">
        <f t="shared" si="6"/>
        <v>93935.720801999996</v>
      </c>
      <c r="BH17">
        <f t="shared" si="7"/>
        <v>0</v>
      </c>
      <c r="BI17">
        <f t="shared" si="8"/>
        <v>71622.460802000001</v>
      </c>
      <c r="BJ17">
        <f t="shared" si="9"/>
        <v>0</v>
      </c>
      <c r="BL17" t="s">
        <v>114</v>
      </c>
      <c r="BM17" s="23">
        <v>93990.661600000007</v>
      </c>
      <c r="BN17" s="23">
        <v>18.53859203</v>
      </c>
      <c r="BP17" t="s">
        <v>183</v>
      </c>
      <c r="BQ17" s="23">
        <v>15351.61282</v>
      </c>
      <c r="BR17" s="23">
        <v>12.38022413</v>
      </c>
      <c r="BT17" t="s">
        <v>183</v>
      </c>
      <c r="BU17" s="23">
        <v>15351.61282</v>
      </c>
      <c r="BV17" s="23">
        <v>12.38022413</v>
      </c>
    </row>
    <row r="18" spans="1:74" x14ac:dyDescent="0.25">
      <c r="A18">
        <v>1</v>
      </c>
      <c r="B18" s="15">
        <v>310</v>
      </c>
      <c r="C18" s="15">
        <v>-67.079939920000001</v>
      </c>
      <c r="D18" s="15">
        <v>-18.378541290000001</v>
      </c>
      <c r="E18" s="16">
        <v>1</v>
      </c>
      <c r="F18" s="19">
        <v>60683.907212761398</v>
      </c>
      <c r="G18" s="19">
        <v>183.89256033995704</v>
      </c>
      <c r="H18" s="16" t="str">
        <f>IF(LCOE_SensitivityScenarios!BF17&gt;'OnSSET_original_NoMG-PV-Diesel'!M17,'OnSSET_original_NoMG-PV-Diesel'!L17,LCOE_SensitivityScenarios!BG17)</f>
        <v>SA_PV</v>
      </c>
      <c r="I18" s="39" t="str">
        <f>IF(LCOE_SensitivityScenarios!BK17&gt;'OnSSET_original_NoMG-PV-Diesel'!M17,'OnSSET_original_NoMG-PV-Diesel'!L17,LCOE_SensitivityScenarios!BL17)</f>
        <v>SA_PV</v>
      </c>
      <c r="J18" s="39" t="str">
        <f>IF(LCOE_SensitivityScenarios!BP17&gt;'OnSSET_original_NoMG-PV-Diesel'!M17,'OnSSET_original_NoMG-PV-Diesel'!L17,LCOE_SensitivityScenarios!BQ17)</f>
        <v>SA_PV</v>
      </c>
      <c r="K18" s="38" t="str">
        <f>IF(LCOE_SensitivityScenarios!BU17&gt;'OnSSET_original_NoMG-PV-Diesel'!V17,'OnSSET_original_NoMG-PV-Diesel'!U17,LCOE_SensitivityScenarios!BV17)</f>
        <v>SA_Diesel</v>
      </c>
      <c r="L18" s="39" t="str">
        <f>IF(LCOE_SensitivityScenarios!BZ17&gt;'OnSSET_original_NoMG-PV-Diesel'!V17,'OnSSET_original_NoMG-PV-Diesel'!U17,LCOE_SensitivityScenarios!CA17)</f>
        <v>SA_Diesel</v>
      </c>
      <c r="M18" s="40" t="str">
        <f>IF(LCOE_SensitivityScenarios!CE17&gt;'OnSSET_original_NoMG-PV-Diesel'!V17,'OnSSET_original_NoMG-PV-Diesel'!U17,LCOE_SensitivityScenarios!CF17)</f>
        <v>SA_Diesel</v>
      </c>
      <c r="N18" s="39" t="str">
        <f>IF(LCOE_SensitivityScenarios!CJ17&gt;'OnSSET_original_NoMG-PV-Diesel'!AE17,'OnSSET_original_NoMG-PV-Diesel'!AD17,LCOE_SensitivityScenarios!CK17)</f>
        <v>SA_Diesel</v>
      </c>
      <c r="O18" s="39" t="str">
        <f>IF(LCOE_SensitivityScenarios!CO17&gt;'OnSSET_original_NoMG-PV-Diesel'!AE17,'OnSSET_original_NoMG-PV-Diesel'!AD17,LCOE_SensitivityScenarios!CP17)</f>
        <v>SA_Diesel</v>
      </c>
      <c r="P18" s="40" t="str">
        <f>IF(LCOE_SensitivityScenarios!CT17&gt;'OnSSET_original_NoMG-PV-Diesel'!AE17,'OnSSET_original_NoMG-PV-Diesel'!AD17,LCOE_SensitivityScenarios!CU17)</f>
        <v>SA_Diesel</v>
      </c>
      <c r="Q18" s="38">
        <f>IF(LCOE_SensitivityScenarios!BF17&gt;'OnSSET_original_NoMG-PV-Diesel'!M17,'OnSSET_original_NoMG-PV-Diesel'!M17,LCOE_SensitivityScenarios!BF17)</f>
        <v>0.386540525249922</v>
      </c>
      <c r="R18" s="28">
        <f>MIN('OnSSET_original_NoMG-PV-Diesel'!E17:I17,LCOE_SensitivityScenarios!BK17)</f>
        <v>0.386540525249922</v>
      </c>
      <c r="S18" s="28">
        <f>MIN('OnSSET_original_NoMG-PV-Diesel'!E17:I17,LCOE_SensitivityScenarios!BP17)</f>
        <v>0.386540525249922</v>
      </c>
      <c r="T18" s="27">
        <f>MIN('OnSSET_original_NoMG-PV-Diesel'!N17:R17,LCOE_SensitivityScenarios!BU17)</f>
        <v>0.33704192864490101</v>
      </c>
      <c r="U18" s="28">
        <f>MIN('OnSSET_original_NoMG-PV-Diesel'!N17:R17,LCOE_SensitivityScenarios!BZ17)</f>
        <v>0.33704192864490101</v>
      </c>
      <c r="V18" s="29">
        <f>MIN('OnSSET_original_NoMG-PV-Diesel'!N17:R17,LCOE_SensitivityScenarios!CE17)</f>
        <v>0.33704192864490101</v>
      </c>
      <c r="W18" s="28">
        <f>MIN('OnSSET_original_NoMG-PV-Diesel'!W17:AA17,LCOE_SensitivityScenarios!CJ17)</f>
        <v>0.18788147824000501</v>
      </c>
      <c r="X18" s="28">
        <f>MIN('OnSSET_original_NoMG-PV-Diesel'!W17:AA17,LCOE_SensitivityScenarios!CO17)</f>
        <v>0.18788147824000501</v>
      </c>
      <c r="Y18" s="29">
        <f>MIN('OnSSET_original_NoMG-PV-Diesel'!W17:AA17,LCOE_SensitivityScenarios!CT17)</f>
        <v>0.18788147824000501</v>
      </c>
      <c r="Z18">
        <f>IF(H18='OnSSET_original_NoMG-PV-Diesel'!L17,'OnSSET_original_NoMG-PV-Diesel'!K17,"wait")</f>
        <v>8.5700339176725198</v>
      </c>
      <c r="AA18">
        <f>IF(I18='OnSSET_original_NoMG-PV-Diesel'!L17,'OnSSET_original_NoMG-PV-Diesel'!K17,"wait")</f>
        <v>8.5700339176725198</v>
      </c>
      <c r="AB18">
        <f>IF(J18='OnSSET_original_NoMG-PV-Diesel'!L17,'OnSSET_original_NoMG-PV-Diesel'!K17,"wait")</f>
        <v>8.5700339176725198</v>
      </c>
      <c r="AC18">
        <f>IF(K18='OnSSET_original_NoMG-PV-Diesel'!U17,'OnSSET_original_NoMG-PV-Diesel'!T17,"wait")</f>
        <v>27.709546672493801</v>
      </c>
      <c r="AD18">
        <f>IF(L18='OnSSET_original_NoMG-PV-Diesel'!U17,'OnSSET_original_NoMG-PV-Diesel'!T17,"wait")</f>
        <v>27.709546672493801</v>
      </c>
      <c r="AE18">
        <f>IF(M18='OnSSET_original_NoMG-PV-Diesel'!U17,'OnSSET_original_NoMG-PV-Diesel'!T17,"wait")</f>
        <v>27.709546672493801</v>
      </c>
      <c r="AF18">
        <f>IF(N18='OnSSET_original_NoMG-PV-Diesel'!AD17,'OnSSET_original_NoMG-PV-Diesel'!AC17,"wait")</f>
        <v>27.709546672493801</v>
      </c>
      <c r="AG18">
        <f>IF(O18='OnSSET_original_NoMG-PV-Diesel'!AD17,'OnSSET_original_NoMG-PV-Diesel'!AC17,"wait")</f>
        <v>27.709546672493801</v>
      </c>
      <c r="AH18">
        <f>IF(P18='OnSSET_original_NoMG-PV-Diesel'!AD17,'OnSSET_original_NoMG-PV-Diesel'!AC17,"wait")</f>
        <v>27.709546672493801</v>
      </c>
      <c r="AR18">
        <v>25.283999999999999</v>
      </c>
      <c r="AS18">
        <v>25.283999999999999</v>
      </c>
      <c r="AT18">
        <v>11.568</v>
      </c>
      <c r="AU18">
        <v>3.44</v>
      </c>
      <c r="AV18">
        <v>86767.17164</v>
      </c>
      <c r="AW18">
        <v>0</v>
      </c>
      <c r="AX18">
        <v>27056.891019999999</v>
      </c>
      <c r="AZ18">
        <f>SUMIF([1]base!$A$2:$A$169,B18,[1]base!$V$2:$V$169)</f>
        <v>0</v>
      </c>
      <c r="BA18">
        <f>SUMIF([2]s1!$A$2:$A$275,B18,[2]s1!$U$2:$U$275)</f>
        <v>0</v>
      </c>
      <c r="BB18">
        <f>SUMIF([3]s2!$A$2:$A$115,B18,[3]s2!$U$2:$U$115)</f>
        <v>0</v>
      </c>
      <c r="BC18">
        <f>SUMIF([4]s3!$A$2:$A$245,B18,[4]s3!$U$2:$U$245)</f>
        <v>0</v>
      </c>
      <c r="BD18">
        <f>SUMIF([5]s4!$A$2:$A$74,B18,[5]s4!$U$2:$U$74)</f>
        <v>0</v>
      </c>
      <c r="BF18">
        <f t="shared" si="5"/>
        <v>0</v>
      </c>
      <c r="BG18">
        <f t="shared" si="6"/>
        <v>0</v>
      </c>
      <c r="BH18">
        <f t="shared" si="7"/>
        <v>0</v>
      </c>
      <c r="BI18">
        <f t="shared" si="8"/>
        <v>0</v>
      </c>
      <c r="BJ18">
        <f t="shared" si="9"/>
        <v>0</v>
      </c>
      <c r="BL18" t="s">
        <v>114</v>
      </c>
      <c r="BM18" s="23">
        <v>155765.60250000001</v>
      </c>
      <c r="BN18" s="23">
        <v>26.949066169999998</v>
      </c>
      <c r="BP18" t="s">
        <v>183</v>
      </c>
      <c r="BQ18" s="23">
        <v>34360.139790000001</v>
      </c>
      <c r="BR18" s="23">
        <v>27.709546670000002</v>
      </c>
      <c r="BT18" t="s">
        <v>183</v>
      </c>
      <c r="BU18" s="23">
        <v>34360.139790000001</v>
      </c>
      <c r="BV18" s="23">
        <v>27.709546670000002</v>
      </c>
    </row>
    <row r="19" spans="1:74" x14ac:dyDescent="0.25">
      <c r="A19">
        <v>1</v>
      </c>
      <c r="B19" s="15">
        <v>330</v>
      </c>
      <c r="C19" s="15">
        <v>-65.595919449999997</v>
      </c>
      <c r="D19" s="15">
        <v>-19.56001389</v>
      </c>
      <c r="E19" s="16">
        <v>1</v>
      </c>
      <c r="F19" s="19">
        <v>26723.647782485299</v>
      </c>
      <c r="G19" s="19">
        <v>60.774037439458418</v>
      </c>
      <c r="H19" s="16" t="str">
        <f>IF(LCOE_SensitivityScenarios!BF18&gt;'OnSSET_original_NoMG-PV-Diesel'!M18,'OnSSET_original_NoMG-PV-Diesel'!L18,LCOE_SensitivityScenarios!BG18)</f>
        <v>SA_PV</v>
      </c>
      <c r="I19" s="39" t="str">
        <f>IF(LCOE_SensitivityScenarios!BK18&gt;'OnSSET_original_NoMG-PV-Diesel'!M18,'OnSSET_original_NoMG-PV-Diesel'!L18,LCOE_SensitivityScenarios!BL18)</f>
        <v>SA_PV</v>
      </c>
      <c r="J19" s="39" t="str">
        <f>IF(LCOE_SensitivityScenarios!BP18&gt;'OnSSET_original_NoMG-PV-Diesel'!M18,'OnSSET_original_NoMG-PV-Diesel'!L18,LCOE_SensitivityScenarios!BQ18)</f>
        <v>SA_PV</v>
      </c>
      <c r="K19" s="38" t="str">
        <f>IF(LCOE_SensitivityScenarios!BU18&gt;'OnSSET_original_NoMG-PV-Diesel'!V18,'OnSSET_original_NoMG-PV-Diesel'!U18,LCOE_SensitivityScenarios!BV18)</f>
        <v>SA_Diesel</v>
      </c>
      <c r="L19" s="39" t="str">
        <f>IF(LCOE_SensitivityScenarios!BZ18&gt;'OnSSET_original_NoMG-PV-Diesel'!V18,'OnSSET_original_NoMG-PV-Diesel'!U18,LCOE_SensitivityScenarios!CA18)</f>
        <v>SA_Diesel</v>
      </c>
      <c r="M19" s="40" t="str">
        <f>IF(LCOE_SensitivityScenarios!CE18&gt;'OnSSET_original_NoMG-PV-Diesel'!V18,'OnSSET_original_NoMG-PV-Diesel'!U18,LCOE_SensitivityScenarios!CF18)</f>
        <v>SA_Diesel</v>
      </c>
      <c r="N19" s="39" t="str">
        <f>IF(LCOE_SensitivityScenarios!CJ18&gt;'OnSSET_original_NoMG-PV-Diesel'!AE18,'OnSSET_original_NoMG-PV-Diesel'!AD18,LCOE_SensitivityScenarios!CK18)</f>
        <v>SA_Diesel</v>
      </c>
      <c r="O19" s="39" t="str">
        <f>IF(LCOE_SensitivityScenarios!CO18&gt;'OnSSET_original_NoMG-PV-Diesel'!AE18,'OnSSET_original_NoMG-PV-Diesel'!AD18,LCOE_SensitivityScenarios!CP18)</f>
        <v>SA_Diesel</v>
      </c>
      <c r="P19" s="40" t="str">
        <f>IF(LCOE_SensitivityScenarios!CT18&gt;'OnSSET_original_NoMG-PV-Diesel'!AE18,'OnSSET_original_NoMG-PV-Diesel'!AD18,LCOE_SensitivityScenarios!CU18)</f>
        <v>SA_Diesel</v>
      </c>
      <c r="Q19" s="38">
        <f>IF(LCOE_SensitivityScenarios!BF18&gt;'OnSSET_original_NoMG-PV-Diesel'!M18,'OnSSET_original_NoMG-PV-Diesel'!M18,LCOE_SensitivityScenarios!BF18)</f>
        <v>0.41704372323212802</v>
      </c>
      <c r="R19" s="28">
        <f>MIN('OnSSET_original_NoMG-PV-Diesel'!E18:I18,LCOE_SensitivityScenarios!BK18)</f>
        <v>0.41704372323212802</v>
      </c>
      <c r="S19" s="28">
        <f>MIN('OnSSET_original_NoMG-PV-Diesel'!E18:I18,LCOE_SensitivityScenarios!BP18)</f>
        <v>0.41704372323212802</v>
      </c>
      <c r="T19" s="27">
        <f>MIN('OnSSET_original_NoMG-PV-Diesel'!N18:R18,LCOE_SensitivityScenarios!BU18)</f>
        <v>0.33704192864490101</v>
      </c>
      <c r="U19" s="28">
        <f>MIN('OnSSET_original_NoMG-PV-Diesel'!N18:R18,LCOE_SensitivityScenarios!BZ18)</f>
        <v>0.33704192864490101</v>
      </c>
      <c r="V19" s="29">
        <f>MIN('OnSSET_original_NoMG-PV-Diesel'!N18:R18,LCOE_SensitivityScenarios!CE18)</f>
        <v>0.33704192864490101</v>
      </c>
      <c r="W19" s="28">
        <f>MIN('OnSSET_original_NoMG-PV-Diesel'!W18:AA18,LCOE_SensitivityScenarios!CJ18)</f>
        <v>0.18788147824000501</v>
      </c>
      <c r="X19" s="28">
        <f>MIN('OnSSET_original_NoMG-PV-Diesel'!W18:AA18,LCOE_SensitivityScenarios!CO18)</f>
        <v>0.18788147824000501</v>
      </c>
      <c r="Y19" s="29">
        <f>MIN('OnSSET_original_NoMG-PV-Diesel'!W18:AA18,LCOE_SensitivityScenarios!CT18)</f>
        <v>0.18788147824000501</v>
      </c>
      <c r="Z19">
        <f>IF(H19='OnSSET_original_NoMG-PV-Diesel'!L18,'OnSSET_original_NoMG-PV-Diesel'!K18,"wait")</f>
        <v>145.593978084496</v>
      </c>
      <c r="AA19">
        <f>IF(I19='OnSSET_original_NoMG-PV-Diesel'!L18,'OnSSET_original_NoMG-PV-Diesel'!K18,"wait")</f>
        <v>145.593978084496</v>
      </c>
      <c r="AB19">
        <f>IF(J19='OnSSET_original_NoMG-PV-Diesel'!L18,'OnSSET_original_NoMG-PV-Diesel'!K18,"wait")</f>
        <v>145.593978084496</v>
      </c>
      <c r="AC19">
        <f>IF(K19='OnSSET_original_NoMG-PV-Diesel'!U18,'OnSSET_original_NoMG-PV-Diesel'!T18,"wait")</f>
        <v>12.202578896112</v>
      </c>
      <c r="AD19">
        <f>IF(L19='OnSSET_original_NoMG-PV-Diesel'!U18,'OnSSET_original_NoMG-PV-Diesel'!T18,"wait")</f>
        <v>12.202578896112</v>
      </c>
      <c r="AE19">
        <f>IF(M19='OnSSET_original_NoMG-PV-Diesel'!U18,'OnSSET_original_NoMG-PV-Diesel'!T18,"wait")</f>
        <v>12.202578896112</v>
      </c>
      <c r="AF19">
        <f>IF(N19='OnSSET_original_NoMG-PV-Diesel'!AD18,'OnSSET_original_NoMG-PV-Diesel'!AC18,"wait")</f>
        <v>12.202578896112</v>
      </c>
      <c r="AG19">
        <f>IF(O19='OnSSET_original_NoMG-PV-Diesel'!AD18,'OnSSET_original_NoMG-PV-Diesel'!AC18,"wait")</f>
        <v>12.202578896112</v>
      </c>
      <c r="AH19">
        <f>IF(P19='OnSSET_original_NoMG-PV-Diesel'!AD18,'OnSSET_original_NoMG-PV-Diesel'!AC18,"wait")</f>
        <v>12.202578896112</v>
      </c>
      <c r="AR19">
        <v>4.1050000000000004</v>
      </c>
      <c r="AS19">
        <v>4.1050000000000004</v>
      </c>
      <c r="AT19">
        <v>0.64099999999999902</v>
      </c>
      <c r="AU19">
        <v>0.61199999999999999</v>
      </c>
      <c r="AV19">
        <v>49182.641810000001</v>
      </c>
      <c r="AW19">
        <v>0</v>
      </c>
      <c r="AX19">
        <v>8101.7809269999998</v>
      </c>
      <c r="AZ19">
        <f>SUMIF([1]base!$A$2:$A$169,B19,[1]base!$V$2:$V$169)</f>
        <v>0</v>
      </c>
      <c r="BA19">
        <f>SUMIF([2]s1!$A$2:$A$275,B19,[2]s1!$U$2:$U$275)</f>
        <v>0</v>
      </c>
      <c r="BB19">
        <f>SUMIF([3]s2!$A$2:$A$115,B19,[3]s2!$U$2:$U$115)</f>
        <v>0</v>
      </c>
      <c r="BC19">
        <f>SUMIF([4]s3!$A$2:$A$245,B19,[4]s3!$U$2:$U$245)</f>
        <v>0</v>
      </c>
      <c r="BD19">
        <f>SUMIF([5]s4!$A$2:$A$74,B19,[5]s4!$U$2:$U$74)</f>
        <v>0</v>
      </c>
      <c r="BF19">
        <f t="shared" si="5"/>
        <v>0</v>
      </c>
      <c r="BG19">
        <f t="shared" si="6"/>
        <v>0</v>
      </c>
      <c r="BH19">
        <f t="shared" si="7"/>
        <v>0</v>
      </c>
      <c r="BI19">
        <f t="shared" si="8"/>
        <v>0</v>
      </c>
      <c r="BJ19">
        <f t="shared" si="9"/>
        <v>0</v>
      </c>
      <c r="BL19" t="s">
        <v>114</v>
      </c>
      <c r="BM19" s="23">
        <v>74008.281430000003</v>
      </c>
      <c r="BN19" s="23">
        <v>12.804200939999999</v>
      </c>
      <c r="BP19" t="s">
        <v>183</v>
      </c>
      <c r="BQ19" s="23">
        <v>15131.33079</v>
      </c>
      <c r="BR19" s="23">
        <v>12.202578900000001</v>
      </c>
      <c r="BT19" t="s">
        <v>183</v>
      </c>
      <c r="BU19" s="23">
        <v>15131.33079</v>
      </c>
      <c r="BV19" s="23">
        <v>12.202578900000001</v>
      </c>
    </row>
    <row r="20" spans="1:74" x14ac:dyDescent="0.25">
      <c r="A20">
        <v>1</v>
      </c>
      <c r="B20" s="15">
        <v>362</v>
      </c>
      <c r="C20" s="15">
        <v>-63.675901670000002</v>
      </c>
      <c r="D20" s="15">
        <v>-19.65191394</v>
      </c>
      <c r="E20" s="16">
        <v>1</v>
      </c>
      <c r="F20" s="19">
        <v>32481.8142676151</v>
      </c>
      <c r="G20" s="19">
        <v>65.480597026320083</v>
      </c>
      <c r="H20" s="16" t="str">
        <f>IF(LCOE_SensitivityScenarios!BF19&gt;'OnSSET_original_NoMG-PV-Diesel'!M19,'OnSSET_original_NoMG-PV-Diesel'!L19,LCOE_SensitivityScenarios!BG19)</f>
        <v>Grid_extension</v>
      </c>
      <c r="I20" s="39" t="str">
        <f>IF(LCOE_SensitivityScenarios!BK19&gt;'OnSSET_original_NoMG-PV-Diesel'!M19,'OnSSET_original_NoMG-PV-Diesel'!L19,LCOE_SensitivityScenarios!BL19)</f>
        <v>Grid_extension</v>
      </c>
      <c r="J20" s="39" t="str">
        <f>IF(LCOE_SensitivityScenarios!BP19&gt;'OnSSET_original_NoMG-PV-Diesel'!M19,'OnSSET_original_NoMG-PV-Diesel'!L19,LCOE_SensitivityScenarios!BQ19)</f>
        <v>Grid_extension</v>
      </c>
      <c r="K20" s="38" t="str">
        <f>IF(LCOE_SensitivityScenarios!BU19&gt;'OnSSET_original_NoMG-PV-Diesel'!V19,'OnSSET_original_NoMG-PV-Diesel'!U19,LCOE_SensitivityScenarios!BV19)</f>
        <v>Grid_extension</v>
      </c>
      <c r="L20" s="39" t="str">
        <f>IF(LCOE_SensitivityScenarios!BZ19&gt;'OnSSET_original_NoMG-PV-Diesel'!V19,'OnSSET_original_NoMG-PV-Diesel'!U19,LCOE_SensitivityScenarios!CA19)</f>
        <v>MG_Hybrid</v>
      </c>
      <c r="M20" s="40" t="str">
        <f>IF(LCOE_SensitivityScenarios!CE19&gt;'OnSSET_original_NoMG-PV-Diesel'!V19,'OnSSET_original_NoMG-PV-Diesel'!U19,LCOE_SensitivityScenarios!CF19)</f>
        <v>Grid_extension</v>
      </c>
      <c r="N20" s="39" t="str">
        <f>IF(LCOE_SensitivityScenarios!CJ19&gt;'OnSSET_original_NoMG-PV-Diesel'!AE19,'OnSSET_original_NoMG-PV-Diesel'!AD19,LCOE_SensitivityScenarios!CK19)</f>
        <v>SA_Diesel</v>
      </c>
      <c r="O20" s="39" t="str">
        <f>IF(LCOE_SensitivityScenarios!CO19&gt;'OnSSET_original_NoMG-PV-Diesel'!AE19,'OnSSET_original_NoMG-PV-Diesel'!AD19,LCOE_SensitivityScenarios!CP19)</f>
        <v>SA_Diesel</v>
      </c>
      <c r="P20" s="40" t="str">
        <f>IF(LCOE_SensitivityScenarios!CT19&gt;'OnSSET_original_NoMG-PV-Diesel'!AE19,'OnSSET_original_NoMG-PV-Diesel'!AD19,LCOE_SensitivityScenarios!CU19)</f>
        <v>SA_Diesel</v>
      </c>
      <c r="Q20" s="38">
        <f>IF(LCOE_SensitivityScenarios!BF19&gt;'OnSSET_original_NoMG-PV-Diesel'!M19,'OnSSET_original_NoMG-PV-Diesel'!M19,LCOE_SensitivityScenarios!BF19)</f>
        <v>0.29972464274121402</v>
      </c>
      <c r="R20" s="28">
        <f>MIN('OnSSET_original_NoMG-PV-Diesel'!E19:I19,LCOE_SensitivityScenarios!BK19)</f>
        <v>0.29972464274121402</v>
      </c>
      <c r="S20" s="28">
        <f>MIN('OnSSET_original_NoMG-PV-Diesel'!E19:I19,LCOE_SensitivityScenarios!BP19)</f>
        <v>0.29972464274121402</v>
      </c>
      <c r="T20" s="27">
        <f>MIN('OnSSET_original_NoMG-PV-Diesel'!N19:R19,LCOE_SensitivityScenarios!BU19)</f>
        <v>0.29972464274121402</v>
      </c>
      <c r="U20" s="28">
        <f>MIN('OnSSET_original_NoMG-PV-Diesel'!N19:R19,LCOE_SensitivityScenarios!BZ19)</f>
        <v>0.28001267704581867</v>
      </c>
      <c r="V20" s="29">
        <f>MIN('OnSSET_original_NoMG-PV-Diesel'!N19:R19,LCOE_SensitivityScenarios!CE19)</f>
        <v>0.29972464274121402</v>
      </c>
      <c r="W20" s="28">
        <f>MIN('OnSSET_original_NoMG-PV-Diesel'!W19:AA19,LCOE_SensitivityScenarios!CJ19)</f>
        <v>0.193914934660878</v>
      </c>
      <c r="X20" s="28">
        <f>MIN('OnSSET_original_NoMG-PV-Diesel'!W19:AA19,LCOE_SensitivityScenarios!CO19)</f>
        <v>0.193914934660878</v>
      </c>
      <c r="Y20" s="29">
        <f>MIN('OnSSET_original_NoMG-PV-Diesel'!W19:AA19,LCOE_SensitivityScenarios!CT19)</f>
        <v>0.193914934660878</v>
      </c>
      <c r="Z20">
        <f>IF(H20='OnSSET_original_NoMG-PV-Diesel'!L19,'OnSSET_original_NoMG-PV-Diesel'!K19,"wait")</f>
        <v>101.05492643177</v>
      </c>
      <c r="AA20">
        <f>IF(I20='OnSSET_original_NoMG-PV-Diesel'!L19,'OnSSET_original_NoMG-PV-Diesel'!K19,"wait")</f>
        <v>101.05492643177</v>
      </c>
      <c r="AB20">
        <f>IF(J20='OnSSET_original_NoMG-PV-Diesel'!L19,'OnSSET_original_NoMG-PV-Diesel'!K19,"wait")</f>
        <v>101.05492643177</v>
      </c>
      <c r="AC20">
        <f>IF(K20='OnSSET_original_NoMG-PV-Diesel'!U19,'OnSSET_original_NoMG-PV-Diesel'!T19,"wait")</f>
        <v>8.5700339176725198</v>
      </c>
      <c r="AD20" t="str">
        <f>IF(L20='OnSSET_original_NoMG-PV-Diesel'!U19,'OnSSET_original_NoMG-PV-Diesel'!T19,"wait")</f>
        <v>wait</v>
      </c>
      <c r="AE20">
        <f>IF(M20='OnSSET_original_NoMG-PV-Diesel'!U19,'OnSSET_original_NoMG-PV-Diesel'!T19,"wait")</f>
        <v>8.5700339176725198</v>
      </c>
      <c r="AF20">
        <f>IF(N20='OnSSET_original_NoMG-PV-Diesel'!AD19,'OnSSET_original_NoMG-PV-Diesel'!AC19,"wait")</f>
        <v>14.8318786610114</v>
      </c>
      <c r="AG20">
        <f>IF(O20='OnSSET_original_NoMG-PV-Diesel'!AD19,'OnSSET_original_NoMG-PV-Diesel'!AC19,"wait")</f>
        <v>14.8318786610114</v>
      </c>
      <c r="AH20">
        <f>IF(P20='OnSSET_original_NoMG-PV-Diesel'!AD19,'OnSSET_original_NoMG-PV-Diesel'!AC19,"wait")</f>
        <v>14.8318786610114</v>
      </c>
      <c r="AR20">
        <v>181.917</v>
      </c>
      <c r="AS20">
        <v>80.099999999999994</v>
      </c>
      <c r="AT20">
        <v>0.36199999999999999</v>
      </c>
      <c r="AU20">
        <v>4.8000000000000001E-2</v>
      </c>
      <c r="AV20">
        <v>12077.118829999999</v>
      </c>
      <c r="AW20">
        <v>21738.813890000001</v>
      </c>
      <c r="AX20">
        <v>8185.0746280000003</v>
      </c>
      <c r="AZ20">
        <f>SUMIF([1]base!$A$2:$A$169,B20,[1]base!$V$2:$V$169)</f>
        <v>0</v>
      </c>
      <c r="BA20">
        <f>SUMIF([2]s1!$A$2:$A$275,B20,[2]s1!$U$2:$U$275)</f>
        <v>0</v>
      </c>
      <c r="BB20">
        <f>SUMIF([3]s2!$A$2:$A$115,B20,[3]s2!$U$2:$U$115)</f>
        <v>0</v>
      </c>
      <c r="BC20">
        <f>SUMIF([4]s3!$A$2:$A$245,B20,[4]s3!$U$2:$U$245)</f>
        <v>0</v>
      </c>
      <c r="BD20">
        <f>SUMIF([5]s4!$A$2:$A$74,B20,[5]s4!$U$2:$U$74)</f>
        <v>0</v>
      </c>
      <c r="BF20">
        <f t="shared" si="5"/>
        <v>0</v>
      </c>
      <c r="BG20">
        <f t="shared" si="6"/>
        <v>0</v>
      </c>
      <c r="BH20">
        <f t="shared" si="7"/>
        <v>0</v>
      </c>
      <c r="BI20">
        <f t="shared" si="8"/>
        <v>0</v>
      </c>
      <c r="BJ20">
        <f t="shared" si="9"/>
        <v>0</v>
      </c>
      <c r="BL20" t="s">
        <v>115</v>
      </c>
      <c r="BM20" s="23">
        <v>56758.605750000002</v>
      </c>
      <c r="BN20" s="23">
        <v>8.570033918</v>
      </c>
      <c r="BP20" t="s">
        <v>185</v>
      </c>
      <c r="BQ20" s="23">
        <v>56758.605750000002</v>
      </c>
      <c r="BR20" s="23">
        <v>8.570033918</v>
      </c>
      <c r="BT20" t="s">
        <v>183</v>
      </c>
      <c r="BU20" s="23">
        <v>18391.691149999999</v>
      </c>
      <c r="BV20" s="23">
        <v>14.831878659999999</v>
      </c>
    </row>
    <row r="21" spans="1:74" x14ac:dyDescent="0.25">
      <c r="A21">
        <v>1</v>
      </c>
      <c r="B21" s="15">
        <v>368</v>
      </c>
      <c r="C21" s="15">
        <v>-64.525237720000007</v>
      </c>
      <c r="D21" s="15">
        <v>-17.917708279999999</v>
      </c>
      <c r="E21" s="16">
        <v>1</v>
      </c>
      <c r="F21" s="19">
        <v>551824.71855469595</v>
      </c>
      <c r="G21" s="19">
        <v>390.50839584481446</v>
      </c>
      <c r="H21" s="16" t="str">
        <f>IF(LCOE_SensitivityScenarios!BF20&gt;'OnSSET_original_NoMG-PV-Diesel'!M20,'OnSSET_original_NoMG-PV-Diesel'!L20,LCOE_SensitivityScenarios!BG20)</f>
        <v>Grid_extension</v>
      </c>
      <c r="I21" s="39" t="str">
        <f>IF(LCOE_SensitivityScenarios!BK20&gt;'OnSSET_original_NoMG-PV-Diesel'!M20,'OnSSET_original_NoMG-PV-Diesel'!L20,LCOE_SensitivityScenarios!BL20)</f>
        <v>Grid_extension</v>
      </c>
      <c r="J21" s="39" t="str">
        <f>IF(LCOE_SensitivityScenarios!BP20&gt;'OnSSET_original_NoMG-PV-Diesel'!M20,'OnSSET_original_NoMG-PV-Diesel'!L20,LCOE_SensitivityScenarios!BQ20)</f>
        <v>Grid_extension</v>
      </c>
      <c r="K21" s="38" t="str">
        <f>IF(LCOE_SensitivityScenarios!BU20&gt;'OnSSET_original_NoMG-PV-Diesel'!V20,'OnSSET_original_NoMG-PV-Diesel'!U20,LCOE_SensitivityScenarios!BV20)</f>
        <v>Grid_extension</v>
      </c>
      <c r="L21" s="39" t="str">
        <f>IF(LCOE_SensitivityScenarios!BZ20&gt;'OnSSET_original_NoMG-PV-Diesel'!V20,'OnSSET_original_NoMG-PV-Diesel'!U20,LCOE_SensitivityScenarios!CA20)</f>
        <v>Grid_extension</v>
      </c>
      <c r="M21" s="40" t="str">
        <f>IF(LCOE_SensitivityScenarios!CE20&gt;'OnSSET_original_NoMG-PV-Diesel'!V20,'OnSSET_original_NoMG-PV-Diesel'!U20,LCOE_SensitivityScenarios!CF20)</f>
        <v>Grid_extension</v>
      </c>
      <c r="N21" s="39" t="str">
        <f>IF(LCOE_SensitivityScenarios!CJ20&gt;'OnSSET_original_NoMG-PV-Diesel'!AE20,'OnSSET_original_NoMG-PV-Diesel'!AD20,LCOE_SensitivityScenarios!CK20)</f>
        <v>MG_Diesel</v>
      </c>
      <c r="O21" s="39" t="str">
        <f>IF(LCOE_SensitivityScenarios!CO20&gt;'OnSSET_original_NoMG-PV-Diesel'!AE20,'OnSSET_original_NoMG-PV-Diesel'!AD20,LCOE_SensitivityScenarios!CP20)</f>
        <v>MG_Hybrid</v>
      </c>
      <c r="P21" s="40" t="str">
        <f>IF(LCOE_SensitivityScenarios!CT20&gt;'OnSSET_original_NoMG-PV-Diesel'!AE20,'OnSSET_original_NoMG-PV-Diesel'!AD20,LCOE_SensitivityScenarios!CU20)</f>
        <v>MG_Diesel</v>
      </c>
      <c r="Q21" s="38">
        <f>IF(LCOE_SensitivityScenarios!BF20&gt;'OnSSET_original_NoMG-PV-Diesel'!M20,'OnSSET_original_NoMG-PV-Diesel'!M20,LCOE_SensitivityScenarios!BF20)</f>
        <v>0.156235975077015</v>
      </c>
      <c r="R21" s="28">
        <f>MIN('OnSSET_original_NoMG-PV-Diesel'!E20:I20,LCOE_SensitivityScenarios!BK20)</f>
        <v>0.156235975077015</v>
      </c>
      <c r="S21" s="28">
        <f>MIN('OnSSET_original_NoMG-PV-Diesel'!E20:I20,LCOE_SensitivityScenarios!BP20)</f>
        <v>0.156235975077015</v>
      </c>
      <c r="T21" s="27">
        <f>MIN('OnSSET_original_NoMG-PV-Diesel'!N20:R20,LCOE_SensitivityScenarios!BU20)</f>
        <v>0.156235975077015</v>
      </c>
      <c r="U21" s="28">
        <f>MIN('OnSSET_original_NoMG-PV-Diesel'!N20:R20,LCOE_SensitivityScenarios!BZ20)</f>
        <v>0.156235975077015</v>
      </c>
      <c r="V21" s="29">
        <f>MIN('OnSSET_original_NoMG-PV-Diesel'!N20:R20,LCOE_SensitivityScenarios!CE20)</f>
        <v>0.156235975077015</v>
      </c>
      <c r="W21" s="28">
        <f>MIN('OnSSET_original_NoMG-PV-Diesel'!W20:AA20,LCOE_SensitivityScenarios!CJ20)</f>
        <v>0.13470713462111189</v>
      </c>
      <c r="X21" s="28">
        <f>MIN('OnSSET_original_NoMG-PV-Diesel'!W20:AA20,LCOE_SensitivityScenarios!CO20)</f>
        <v>0.11939887252957541</v>
      </c>
      <c r="Y21" s="29">
        <f>MIN('OnSSET_original_NoMG-PV-Diesel'!W20:AA20,LCOE_SensitivityScenarios!CT20)</f>
        <v>0.14412430622111189</v>
      </c>
      <c r="Z21">
        <f>IF(H21='OnSSET_original_NoMG-PV-Diesel'!L20,'OnSSET_original_NoMG-PV-Diesel'!K20,"wait")</f>
        <v>13.0373206112776</v>
      </c>
      <c r="AA21">
        <f>IF(I21='OnSSET_original_NoMG-PV-Diesel'!L20,'OnSSET_original_NoMG-PV-Diesel'!K20,"wait")</f>
        <v>13.0373206112776</v>
      </c>
      <c r="AB21">
        <f>IF(J21='OnSSET_original_NoMG-PV-Diesel'!L20,'OnSSET_original_NoMG-PV-Diesel'!K20,"wait")</f>
        <v>13.0373206112776</v>
      </c>
      <c r="AC21">
        <f>IF(K21='OnSSET_original_NoMG-PV-Diesel'!U20,'OnSSET_original_NoMG-PV-Diesel'!T20,"wait")</f>
        <v>145.593978084496</v>
      </c>
      <c r="AD21">
        <f>IF(L21='OnSSET_original_NoMG-PV-Diesel'!U20,'OnSSET_original_NoMG-PV-Diesel'!T20,"wait")</f>
        <v>145.593978084496</v>
      </c>
      <c r="AE21">
        <f>IF(M21='OnSSET_original_NoMG-PV-Diesel'!U20,'OnSSET_original_NoMG-PV-Diesel'!T20,"wait")</f>
        <v>145.593978084496</v>
      </c>
      <c r="AF21">
        <f>VLOOKUP(B21,[5]s4!$A$2:$T$275,20,FALSE)</f>
        <v>74.951999999999998</v>
      </c>
      <c r="AG21" t="str">
        <f>IF(O21='OnSSET_original_NoMG-PV-Diesel'!AD20,'OnSSET_original_NoMG-PV-Diesel'!AC20,"wait")</f>
        <v>wait</v>
      </c>
      <c r="AH21" t="str">
        <f>IF(P21='OnSSET_original_NoMG-PV-Diesel'!AD20,'OnSSET_original_NoMG-PV-Diesel'!AC20,"wait")</f>
        <v>wait</v>
      </c>
      <c r="AR21" s="23">
        <v>78.837000000000003</v>
      </c>
      <c r="AS21" s="23">
        <v>78.472999999999999</v>
      </c>
      <c r="AT21" s="23">
        <v>7.9000000000000001E-2</v>
      </c>
      <c r="AU21" s="23">
        <v>7.2999999999999995E-2</v>
      </c>
      <c r="AV21" s="23">
        <v>27559.217349999999</v>
      </c>
      <c r="AW21" s="23">
        <v>49606.591229999998</v>
      </c>
      <c r="AX21" s="23">
        <v>48813.549480000001</v>
      </c>
      <c r="AZ21">
        <f>SUMIF([1]base!$A$2:$A$169,B21,[1]base!$V$2:$V$169)</f>
        <v>0</v>
      </c>
      <c r="BA21">
        <f>SUMIF([2]s1!$A$2:$A$275,B21,[2]s1!$U$2:$U$275)</f>
        <v>0</v>
      </c>
      <c r="BB21">
        <f>SUMIF([3]s2!$A$2:$A$115,B21,[3]s2!$U$2:$U$115)</f>
        <v>0</v>
      </c>
      <c r="BC21">
        <f>SUMIF([4]s3!$A$2:$A$245,B21,[4]s3!$U$2:$U$245)</f>
        <v>0</v>
      </c>
      <c r="BD21">
        <f>SUMIF([5]s4!$A$2:$A$74,B21,[5]s4!$U$2:$U$74)</f>
        <v>110928.96000000001</v>
      </c>
      <c r="BF21">
        <f t="shared" si="5"/>
        <v>0</v>
      </c>
      <c r="BG21">
        <f t="shared" si="6"/>
        <v>0</v>
      </c>
      <c r="BH21">
        <f t="shared" si="7"/>
        <v>0</v>
      </c>
      <c r="BI21">
        <f t="shared" si="8"/>
        <v>0</v>
      </c>
      <c r="BJ21">
        <f t="shared" si="9"/>
        <v>236908.31806000002</v>
      </c>
      <c r="BL21" t="s">
        <v>115</v>
      </c>
      <c r="BM21" s="23">
        <v>387192.18829999998</v>
      </c>
      <c r="BN21" s="23">
        <v>145.59397809999999</v>
      </c>
      <c r="BP21" t="s">
        <v>185</v>
      </c>
      <c r="BQ21" s="23">
        <v>387192.18829999998</v>
      </c>
      <c r="BR21" s="23">
        <v>145.59397809999999</v>
      </c>
      <c r="BT21" t="s">
        <v>184</v>
      </c>
      <c r="BU21" s="23">
        <v>273076.20020000002</v>
      </c>
      <c r="BV21" s="23">
        <v>189.4547048</v>
      </c>
    </row>
    <row r="22" spans="1:74" x14ac:dyDescent="0.25">
      <c r="A22">
        <v>1</v>
      </c>
      <c r="B22" s="15">
        <v>373</v>
      </c>
      <c r="C22" s="15">
        <v>-64.174883649999998</v>
      </c>
      <c r="D22" s="15">
        <v>-21.52639727</v>
      </c>
      <c r="E22" s="16">
        <v>1</v>
      </c>
      <c r="F22" s="19">
        <v>383014.511111264</v>
      </c>
      <c r="G22" s="19">
        <v>264.68638512196821</v>
      </c>
      <c r="H22" s="16" t="str">
        <f>IF(LCOE_SensitivityScenarios!BF21&gt;'OnSSET_original_NoMG-PV-Diesel'!M21,'OnSSET_original_NoMG-PV-Diesel'!L21,LCOE_SensitivityScenarios!BG21)</f>
        <v>Grid_extension</v>
      </c>
      <c r="I22" s="39" t="str">
        <f>IF(LCOE_SensitivityScenarios!BK21&gt;'OnSSET_original_NoMG-PV-Diesel'!M21,'OnSSET_original_NoMG-PV-Diesel'!L21,LCOE_SensitivityScenarios!BL21)</f>
        <v>Grid_extension</v>
      </c>
      <c r="J22" s="39" t="str">
        <f>IF(LCOE_SensitivityScenarios!BP21&gt;'OnSSET_original_NoMG-PV-Diesel'!M21,'OnSSET_original_NoMG-PV-Diesel'!L21,LCOE_SensitivityScenarios!BQ21)</f>
        <v>Grid_extension</v>
      </c>
      <c r="K22" s="38" t="str">
        <f>IF(LCOE_SensitivityScenarios!BU21&gt;'OnSSET_original_NoMG-PV-Diesel'!V21,'OnSSET_original_NoMG-PV-Diesel'!U21,LCOE_SensitivityScenarios!BV21)</f>
        <v>Grid_extension</v>
      </c>
      <c r="L22" s="39" t="str">
        <f>IF(LCOE_SensitivityScenarios!BZ21&gt;'OnSSET_original_NoMG-PV-Diesel'!V21,'OnSSET_original_NoMG-PV-Diesel'!U21,LCOE_SensitivityScenarios!CA21)</f>
        <v>Grid_extension</v>
      </c>
      <c r="M22" s="40" t="str">
        <f>IF(LCOE_SensitivityScenarios!CE21&gt;'OnSSET_original_NoMG-PV-Diesel'!V21,'OnSSET_original_NoMG-PV-Diesel'!U21,LCOE_SensitivityScenarios!CF21)</f>
        <v>Grid_extension</v>
      </c>
      <c r="N22" s="39" t="str">
        <f>IF(LCOE_SensitivityScenarios!CJ21&gt;'OnSSET_original_NoMG-PV-Diesel'!AE21,'OnSSET_original_NoMG-PV-Diesel'!AD21,LCOE_SensitivityScenarios!CK21)</f>
        <v>MG_Diesel</v>
      </c>
      <c r="O22" s="39" t="str">
        <f>IF(LCOE_SensitivityScenarios!CO21&gt;'OnSSET_original_NoMG-PV-Diesel'!AE21,'OnSSET_original_NoMG-PV-Diesel'!AD21,LCOE_SensitivityScenarios!CP21)</f>
        <v>MG_Hybrid</v>
      </c>
      <c r="P22" s="40" t="str">
        <f>IF(LCOE_SensitivityScenarios!CT21&gt;'OnSSET_original_NoMG-PV-Diesel'!AE21,'OnSSET_original_NoMG-PV-Diesel'!AD21,LCOE_SensitivityScenarios!CU21)</f>
        <v>MG_Diesel</v>
      </c>
      <c r="Q22" s="38">
        <f>IF(LCOE_SensitivityScenarios!BF21&gt;'OnSSET_original_NoMG-PV-Diesel'!M21,'OnSSET_original_NoMG-PV-Diesel'!M21,LCOE_SensitivityScenarios!BF21)</f>
        <v>0.15791496432579899</v>
      </c>
      <c r="R22" s="28">
        <f>MIN('OnSSET_original_NoMG-PV-Diesel'!E21:I21,LCOE_SensitivityScenarios!BK21)</f>
        <v>0.15791496432579899</v>
      </c>
      <c r="S22" s="28">
        <f>MIN('OnSSET_original_NoMG-PV-Diesel'!E21:I21,LCOE_SensitivityScenarios!BP21)</f>
        <v>0.15791496432579899</v>
      </c>
      <c r="T22" s="27">
        <f>MIN('OnSSET_original_NoMG-PV-Diesel'!N21:R21,LCOE_SensitivityScenarios!BU21)</f>
        <v>0.15791496432579899</v>
      </c>
      <c r="U22" s="28">
        <f>MIN('OnSSET_original_NoMG-PV-Diesel'!N21:R21,LCOE_SensitivityScenarios!BZ21)</f>
        <v>0.15791496432579899</v>
      </c>
      <c r="V22" s="29">
        <f>MIN('OnSSET_original_NoMG-PV-Diesel'!N21:R21,LCOE_SensitivityScenarios!CE21)</f>
        <v>0.15791496432579899</v>
      </c>
      <c r="W22" s="28">
        <f>MIN('OnSSET_original_NoMG-PV-Diesel'!W21:AA21,LCOE_SensitivityScenarios!CJ21)</f>
        <v>0.1381324164360874</v>
      </c>
      <c r="X22" s="28">
        <f>MIN('OnSSET_original_NoMG-PV-Diesel'!W21:AA21,LCOE_SensitivityScenarios!CO21)</f>
        <v>0.12327556411957405</v>
      </c>
      <c r="Y22" s="29">
        <f>MIN('OnSSET_original_NoMG-PV-Diesel'!W21:AA21,LCOE_SensitivityScenarios!CT21)</f>
        <v>0.14754958803608739</v>
      </c>
      <c r="Z22">
        <f>IF(H22='OnSSET_original_NoMG-PV-Diesel'!L21,'OnSSET_original_NoMG-PV-Diesel'!K21,"wait")</f>
        <v>17.8755711765385</v>
      </c>
      <c r="AA22">
        <f>IF(I22='OnSSET_original_NoMG-PV-Diesel'!L21,'OnSSET_original_NoMG-PV-Diesel'!K21,"wait")</f>
        <v>17.8755711765385</v>
      </c>
      <c r="AB22">
        <f>IF(J22='OnSSET_original_NoMG-PV-Diesel'!L21,'OnSSET_original_NoMG-PV-Diesel'!K21,"wait")</f>
        <v>17.8755711765385</v>
      </c>
      <c r="AC22">
        <f>IF(K22='OnSSET_original_NoMG-PV-Diesel'!U21,'OnSSET_original_NoMG-PV-Diesel'!T21,"wait")</f>
        <v>101.05492643177</v>
      </c>
      <c r="AD22">
        <f>IF(L22='OnSSET_original_NoMG-PV-Diesel'!U21,'OnSSET_original_NoMG-PV-Diesel'!T21,"wait")</f>
        <v>101.05492643177</v>
      </c>
      <c r="AE22">
        <f>IF(M22='OnSSET_original_NoMG-PV-Diesel'!U21,'OnSSET_original_NoMG-PV-Diesel'!T21,"wait")</f>
        <v>101.05492643177</v>
      </c>
      <c r="AF22">
        <f>VLOOKUP(B22,[5]s4!$A$2:$T$275,20,FALSE)</f>
        <v>74.951999999999998</v>
      </c>
      <c r="AG22" t="str">
        <f>IF(O22='OnSSET_original_NoMG-PV-Diesel'!AD21,'OnSSET_original_NoMG-PV-Diesel'!AC21,"wait")</f>
        <v>wait</v>
      </c>
      <c r="AH22" t="str">
        <f>IF(P22='OnSSET_original_NoMG-PV-Diesel'!AD21,'OnSSET_original_NoMG-PV-Diesel'!AC21,"wait")</f>
        <v>wait</v>
      </c>
      <c r="AR22" s="23">
        <v>61.738999999999997</v>
      </c>
      <c r="AS22" s="23">
        <v>4.1970000000000001</v>
      </c>
      <c r="AT22" s="23">
        <v>25.841999999999999</v>
      </c>
      <c r="AU22" s="23">
        <v>6.9000000000000006E-2</v>
      </c>
      <c r="AV22" s="23">
        <v>21189.108039999999</v>
      </c>
      <c r="AW22" s="23">
        <v>38140.394480000003</v>
      </c>
      <c r="AX22" s="23">
        <v>33085.798139999999</v>
      </c>
      <c r="AZ22">
        <f>SUMIF([1]base!$A$2:$A$169,B22,[1]base!$V$2:$V$169)</f>
        <v>0</v>
      </c>
      <c r="BA22">
        <f>SUMIF([2]s1!$A$2:$A$275,B22,[2]s1!$U$2:$U$275)</f>
        <v>0</v>
      </c>
      <c r="BB22">
        <f>SUMIF([3]s2!$A$2:$A$115,B22,[3]s2!$U$2:$U$115)</f>
        <v>0</v>
      </c>
      <c r="BC22">
        <f>SUMIF([4]s3!$A$2:$A$245,B22,[4]s3!$U$2:$U$245)</f>
        <v>0</v>
      </c>
      <c r="BD22">
        <f>SUMIF([5]s4!$A$2:$A$74,B22,[5]s4!$U$2:$U$74)</f>
        <v>110928.96000000001</v>
      </c>
      <c r="BF22">
        <f t="shared" si="5"/>
        <v>0</v>
      </c>
      <c r="BG22">
        <f t="shared" si="6"/>
        <v>0</v>
      </c>
      <c r="BH22">
        <f t="shared" si="7"/>
        <v>0</v>
      </c>
      <c r="BI22">
        <f t="shared" si="8"/>
        <v>0</v>
      </c>
      <c r="BJ22">
        <f t="shared" si="9"/>
        <v>203344.26066000003</v>
      </c>
      <c r="BL22" t="s">
        <v>115</v>
      </c>
      <c r="BM22" s="23">
        <v>273431.88400000002</v>
      </c>
      <c r="BN22" s="23">
        <v>101.0549264</v>
      </c>
      <c r="BP22" t="s">
        <v>185</v>
      </c>
      <c r="BQ22" s="23">
        <v>273431.88400000002</v>
      </c>
      <c r="BR22" s="23">
        <v>101.0549264</v>
      </c>
      <c r="BT22" t="s">
        <v>184</v>
      </c>
      <c r="BU22" s="23">
        <v>194225.4296</v>
      </c>
      <c r="BV22" s="23">
        <v>131.4980984</v>
      </c>
    </row>
    <row r="23" spans="1:74" x14ac:dyDescent="0.25">
      <c r="A23">
        <v>1</v>
      </c>
      <c r="B23" s="15">
        <v>377</v>
      </c>
      <c r="C23" s="15">
        <v>-57.824193559999998</v>
      </c>
      <c r="D23" s="15">
        <v>-19.00609004</v>
      </c>
      <c r="E23" s="16">
        <v>0</v>
      </c>
      <c r="F23" s="19">
        <v>22681.026667439699</v>
      </c>
      <c r="G23" s="19">
        <v>55.225273241807614</v>
      </c>
      <c r="H23" s="16" t="str">
        <f>IF(LCOE_SensitivityScenarios!BF22&gt;'OnSSET_original_NoMG-PV-Diesel'!M22,'OnSSET_original_NoMG-PV-Diesel'!L22,LCOE_SensitivityScenarios!BG22)</f>
        <v>SA_PV</v>
      </c>
      <c r="I23" s="39" t="str">
        <f>IF(LCOE_SensitivityScenarios!BK22&gt;'OnSSET_original_NoMG-PV-Diesel'!M22,'OnSSET_original_NoMG-PV-Diesel'!L22,LCOE_SensitivityScenarios!BL22)</f>
        <v>SA_PV</v>
      </c>
      <c r="J23" s="39" t="str">
        <f>IF(LCOE_SensitivityScenarios!BP22&gt;'OnSSET_original_NoMG-PV-Diesel'!M22,'OnSSET_original_NoMG-PV-Diesel'!L22,LCOE_SensitivityScenarios!BQ22)</f>
        <v>SA_PV</v>
      </c>
      <c r="K23" s="38" t="str">
        <f>IF(LCOE_SensitivityScenarios!BU22&gt;'OnSSET_original_NoMG-PV-Diesel'!V22,'OnSSET_original_NoMG-PV-Diesel'!U22,LCOE_SensitivityScenarios!BV22)</f>
        <v>SA_Diesel</v>
      </c>
      <c r="L23" s="39" t="str">
        <f>IF(LCOE_SensitivityScenarios!BZ22&gt;'OnSSET_original_NoMG-PV-Diesel'!V22,'OnSSET_original_NoMG-PV-Diesel'!U22,LCOE_SensitivityScenarios!CA22)</f>
        <v>SA_Diesel</v>
      </c>
      <c r="M23" s="40" t="str">
        <f>IF(LCOE_SensitivityScenarios!CE22&gt;'OnSSET_original_NoMG-PV-Diesel'!V22,'OnSSET_original_NoMG-PV-Diesel'!U22,LCOE_SensitivityScenarios!CF22)</f>
        <v>SA_Diesel</v>
      </c>
      <c r="N23" s="39" t="str">
        <f>IF(LCOE_SensitivityScenarios!CJ22&gt;'OnSSET_original_NoMG-PV-Diesel'!AE22,'OnSSET_original_NoMG-PV-Diesel'!AD22,LCOE_SensitivityScenarios!CK22)</f>
        <v>SA_Diesel</v>
      </c>
      <c r="O23" s="39" t="str">
        <f>IF(LCOE_SensitivityScenarios!CO22&gt;'OnSSET_original_NoMG-PV-Diesel'!AE22,'OnSSET_original_NoMG-PV-Diesel'!AD22,LCOE_SensitivityScenarios!CP22)</f>
        <v>SA_Diesel</v>
      </c>
      <c r="P23" s="40" t="str">
        <f>IF(LCOE_SensitivityScenarios!CT22&gt;'OnSSET_original_NoMG-PV-Diesel'!AE22,'OnSSET_original_NoMG-PV-Diesel'!AD22,LCOE_SensitivityScenarios!CU22)</f>
        <v>SA_Diesel</v>
      </c>
      <c r="Q23" s="38">
        <f>IF(LCOE_SensitivityScenarios!BF22&gt;'OnSSET_original_NoMG-PV-Diesel'!M22,'OnSSET_original_NoMG-PV-Diesel'!M22,LCOE_SensitivityScenarios!BF22)</f>
        <v>0.43886465437026201</v>
      </c>
      <c r="R23" s="28">
        <f>MIN('OnSSET_original_NoMG-PV-Diesel'!E22:I22,LCOE_SensitivityScenarios!BK22)</f>
        <v>0.43886465437026201</v>
      </c>
      <c r="S23" s="28">
        <f>MIN('OnSSET_original_NoMG-PV-Diesel'!E22:I22,LCOE_SensitivityScenarios!BP22)</f>
        <v>0.43886465437026201</v>
      </c>
      <c r="T23" s="27">
        <f>MIN('OnSSET_original_NoMG-PV-Diesel'!N22:R22,LCOE_SensitivityScenarios!BU22)</f>
        <v>0.33704192864490101</v>
      </c>
      <c r="U23" s="28">
        <f>MIN('OnSSET_original_NoMG-PV-Diesel'!N22:R22,LCOE_SensitivityScenarios!BZ22)</f>
        <v>0.33704192864490101</v>
      </c>
      <c r="V23" s="29">
        <f>MIN('OnSSET_original_NoMG-PV-Diesel'!N22:R22,LCOE_SensitivityScenarios!CE22)</f>
        <v>0.33704192864490101</v>
      </c>
      <c r="W23" s="28">
        <f>MIN('OnSSET_original_NoMG-PV-Diesel'!W22:AA22,LCOE_SensitivityScenarios!CJ22)</f>
        <v>0.18788147824000501</v>
      </c>
      <c r="X23" s="28">
        <f>MIN('OnSSET_original_NoMG-PV-Diesel'!W22:AA22,LCOE_SensitivityScenarios!CO22)</f>
        <v>0.18788147824000501</v>
      </c>
      <c r="Y23" s="29">
        <f>MIN('OnSSET_original_NoMG-PV-Diesel'!W22:AA22,LCOE_SensitivityScenarios!CT22)</f>
        <v>0.18788147824000501</v>
      </c>
      <c r="Z23">
        <f>IF(H23='OnSSET_original_NoMG-PV-Diesel'!L22,'OnSSET_original_NoMG-PV-Diesel'!K22,"wait")</f>
        <v>26.676679046787001</v>
      </c>
      <c r="AA23">
        <f>IF(I23='OnSSET_original_NoMG-PV-Diesel'!L22,'OnSSET_original_NoMG-PV-Diesel'!K22,"wait")</f>
        <v>26.676679046787001</v>
      </c>
      <c r="AB23">
        <f>IF(J23='OnSSET_original_NoMG-PV-Diesel'!L22,'OnSSET_original_NoMG-PV-Diesel'!K22,"wait")</f>
        <v>26.676679046787001</v>
      </c>
      <c r="AC23">
        <f>IF(K23='OnSSET_original_NoMG-PV-Diesel'!U22,'OnSSET_original_NoMG-PV-Diesel'!T22,"wait")</f>
        <v>10.3566331814793</v>
      </c>
      <c r="AD23">
        <f>IF(L23='OnSSET_original_NoMG-PV-Diesel'!U22,'OnSSET_original_NoMG-PV-Diesel'!T22,"wait")</f>
        <v>10.3566331814793</v>
      </c>
      <c r="AE23">
        <f>IF(M23='OnSSET_original_NoMG-PV-Diesel'!U22,'OnSSET_original_NoMG-PV-Diesel'!T22,"wait")</f>
        <v>10.3566331814793</v>
      </c>
      <c r="AF23">
        <f>IF(N23='OnSSET_original_NoMG-PV-Diesel'!AD22,'OnSSET_original_NoMG-PV-Diesel'!AC22,"wait")</f>
        <v>10.3566331814793</v>
      </c>
      <c r="AG23">
        <f>IF(O23='OnSSET_original_NoMG-PV-Diesel'!AD22,'OnSSET_original_NoMG-PV-Diesel'!AC22,"wait")</f>
        <v>10.3566331814793</v>
      </c>
      <c r="AH23">
        <f>IF(P23='OnSSET_original_NoMG-PV-Diesel'!AD22,'OnSSET_original_NoMG-PV-Diesel'!AC22,"wait")</f>
        <v>10.3566331814793</v>
      </c>
      <c r="AR23">
        <v>567.05099999999902</v>
      </c>
      <c r="AS23">
        <v>566.90599999999995</v>
      </c>
      <c r="AT23">
        <v>1.004</v>
      </c>
      <c r="AU23">
        <v>0.182</v>
      </c>
      <c r="AV23">
        <v>36593.664839999998</v>
      </c>
      <c r="AW23">
        <v>65868.596709999998</v>
      </c>
      <c r="AX23">
        <v>6903.1591550000003</v>
      </c>
      <c r="AZ23">
        <f>SUMIF([1]base!$A$2:$A$169,B23,[1]base!$V$2:$V$169)</f>
        <v>0</v>
      </c>
      <c r="BA23">
        <f>SUMIF([2]s1!$A$2:$A$275,B23,[2]s1!$U$2:$U$275)</f>
        <v>0</v>
      </c>
      <c r="BB23">
        <f>SUMIF([3]s2!$A$2:$A$115,B23,[3]s2!$U$2:$U$115)</f>
        <v>0</v>
      </c>
      <c r="BC23">
        <f>SUMIF([4]s3!$A$2:$A$245,B23,[4]s3!$U$2:$U$245)</f>
        <v>0</v>
      </c>
      <c r="BD23">
        <f>SUMIF([5]s4!$A$2:$A$74,B23,[5]s4!$U$2:$U$74)</f>
        <v>0</v>
      </c>
      <c r="BF23">
        <f t="shared" si="5"/>
        <v>0</v>
      </c>
      <c r="BG23">
        <f t="shared" si="6"/>
        <v>0</v>
      </c>
      <c r="BH23">
        <f t="shared" si="7"/>
        <v>0</v>
      </c>
      <c r="BI23">
        <f t="shared" si="8"/>
        <v>0</v>
      </c>
      <c r="BJ23">
        <f t="shared" si="9"/>
        <v>0</v>
      </c>
      <c r="BL23" t="s">
        <v>114</v>
      </c>
      <c r="BM23" s="23">
        <v>66099.215500000006</v>
      </c>
      <c r="BN23" s="23">
        <v>13.03732061</v>
      </c>
      <c r="BP23" t="s">
        <v>183</v>
      </c>
      <c r="BQ23" s="23">
        <v>12842.33799</v>
      </c>
      <c r="BR23" s="23">
        <v>10.356633179999999</v>
      </c>
      <c r="BT23" t="s">
        <v>183</v>
      </c>
      <c r="BU23" s="23">
        <v>12842.33799</v>
      </c>
      <c r="BV23" s="23">
        <v>10.356633179999999</v>
      </c>
    </row>
    <row r="24" spans="1:74" x14ac:dyDescent="0.25">
      <c r="A24">
        <v>1</v>
      </c>
      <c r="B24" s="15">
        <v>395</v>
      </c>
      <c r="C24" s="15">
        <v>-65.58282389</v>
      </c>
      <c r="D24" s="15">
        <v>-10.53776747</v>
      </c>
      <c r="E24" s="16">
        <v>0</v>
      </c>
      <c r="F24" s="19">
        <v>39147.500876619502</v>
      </c>
      <c r="G24" s="19">
        <v>72.305829578967263</v>
      </c>
      <c r="H24" s="16" t="str">
        <f>IF(LCOE_SensitivityScenarios!BF23&gt;'OnSSET_original_NoMG-PV-Diesel'!M23,'OnSSET_original_NoMG-PV-Diesel'!L23,LCOE_SensitivityScenarios!BG23)</f>
        <v>MG_Hybrid</v>
      </c>
      <c r="I24" s="39" t="str">
        <f>IF(LCOE_SensitivityScenarios!BK23&gt;'OnSSET_original_NoMG-PV-Diesel'!M23,'OnSSET_original_NoMG-PV-Diesel'!L23,LCOE_SensitivityScenarios!BL23)</f>
        <v>MG_Hybrid</v>
      </c>
      <c r="J24" s="39" t="str">
        <f>IF(LCOE_SensitivityScenarios!BP23&gt;'OnSSET_original_NoMG-PV-Diesel'!M23,'OnSSET_original_NoMG-PV-Diesel'!L23,LCOE_SensitivityScenarios!BQ23)</f>
        <v>MG_Hybrid</v>
      </c>
      <c r="K24" s="38" t="str">
        <f>IF(LCOE_SensitivityScenarios!BU23&gt;'OnSSET_original_NoMG-PV-Diesel'!V23,'OnSSET_original_NoMG-PV-Diesel'!U23,LCOE_SensitivityScenarios!BV23)</f>
        <v>MG_Hybrid</v>
      </c>
      <c r="L24" s="39" t="str">
        <f>IF(LCOE_SensitivityScenarios!BZ23&gt;'OnSSET_original_NoMG-PV-Diesel'!V23,'OnSSET_original_NoMG-PV-Diesel'!U23,LCOE_SensitivityScenarios!CA23)</f>
        <v>MG_Hybrid</v>
      </c>
      <c r="M24" s="40" t="str">
        <f>IF(LCOE_SensitivityScenarios!CE23&gt;'OnSSET_original_NoMG-PV-Diesel'!V23,'OnSSET_original_NoMG-PV-Diesel'!U23,LCOE_SensitivityScenarios!CF23)</f>
        <v>SA_Diesel</v>
      </c>
      <c r="N24" s="39" t="str">
        <f>IF(LCOE_SensitivityScenarios!CJ23&gt;'OnSSET_original_NoMG-PV-Diesel'!AE23,'OnSSET_original_NoMG-PV-Diesel'!AD23,LCOE_SensitivityScenarios!CK23)</f>
        <v>SA_Diesel</v>
      </c>
      <c r="O24" s="39" t="str">
        <f>IF(LCOE_SensitivityScenarios!CO23&gt;'OnSSET_original_NoMG-PV-Diesel'!AE23,'OnSSET_original_NoMG-PV-Diesel'!AD23,LCOE_SensitivityScenarios!CP23)</f>
        <v>SA_Diesel</v>
      </c>
      <c r="P24" s="40" t="str">
        <f>IF(LCOE_SensitivityScenarios!CT23&gt;'OnSSET_original_NoMG-PV-Diesel'!AE23,'OnSSET_original_NoMG-PV-Diesel'!AD23,LCOE_SensitivityScenarios!CU23)</f>
        <v>SA_Diesel</v>
      </c>
      <c r="Q24" s="38">
        <f>IF(LCOE_SensitivityScenarios!BF23&gt;'OnSSET_original_NoMG-PV-Diesel'!M23,'OnSSET_original_NoMG-PV-Diesel'!M23,LCOE_SensitivityScenarios!BF23)</f>
        <v>0.38925097949722992</v>
      </c>
      <c r="R24" s="28">
        <f>MIN('OnSSET_original_NoMG-PV-Diesel'!E23:I23,LCOE_SensitivityScenarios!BK23)</f>
        <v>0.36348945322122994</v>
      </c>
      <c r="S24" s="28">
        <f>MIN('OnSSET_original_NoMG-PV-Diesel'!E23:I23,LCOE_SensitivityScenarios!BP23)</f>
        <v>0.41356266227122995</v>
      </c>
      <c r="T24" s="27">
        <f>MIN('OnSSET_original_NoMG-PV-Diesel'!N23:R23,LCOE_SensitivityScenarios!BU23)</f>
        <v>0.32408369771466911</v>
      </c>
      <c r="U24" s="28">
        <f>MIN('OnSSET_original_NoMG-PV-Diesel'!N23:R23,LCOE_SensitivityScenarios!BZ23)</f>
        <v>0.29832217143866913</v>
      </c>
      <c r="V24" s="29">
        <f>MIN('OnSSET_original_NoMG-PV-Diesel'!N23:R23,LCOE_SensitivityScenarios!CE23)</f>
        <v>0.33704192864490201</v>
      </c>
      <c r="W24" s="28">
        <f>MIN('OnSSET_original_NoMG-PV-Diesel'!W23:AA23,LCOE_SensitivityScenarios!CJ23)</f>
        <v>0.18788147824000501</v>
      </c>
      <c r="X24" s="28">
        <f>MIN('OnSSET_original_NoMG-PV-Diesel'!W23:AA23,LCOE_SensitivityScenarios!CO23)</f>
        <v>0.18788147824000501</v>
      </c>
      <c r="Y24" s="29">
        <f>MIN('OnSSET_original_NoMG-PV-Diesel'!W23:AA23,LCOE_SensitivityScenarios!CT23)</f>
        <v>0.18788147824000501</v>
      </c>
      <c r="Z24">
        <f>VLOOKUP(B24,[1]base!$A$2:$U$169,21,FALSE)</f>
        <v>13.647</v>
      </c>
      <c r="AA24">
        <f>VLOOKUP(B24,[2]s1!$A$2:$T$275,20,FALSE)</f>
        <v>13.647</v>
      </c>
      <c r="AB24">
        <f>VLOOKUP(B24,[3]s2!$A$2:$T$275,20,FALSE)</f>
        <v>13.647</v>
      </c>
      <c r="AC24">
        <f>VLOOKUP(B24,[4]s3!$A$2:$T$275,20,FALSE)</f>
        <v>12.367000000000001</v>
      </c>
      <c r="AD24" t="str">
        <f>IF(L24='OnSSET_original_NoMG-PV-Diesel'!U23,'OnSSET_original_NoMG-PV-Diesel'!T23,"wait")</f>
        <v>wait</v>
      </c>
      <c r="AE24">
        <f>IF(M24='OnSSET_original_NoMG-PV-Diesel'!U23,'OnSSET_original_NoMG-PV-Diesel'!T23,"wait")</f>
        <v>17.8755711765385</v>
      </c>
      <c r="AF24">
        <f>IF(N24='OnSSET_original_NoMG-PV-Diesel'!AD23,'OnSSET_original_NoMG-PV-Diesel'!AC23,"wait")</f>
        <v>17.8755711765385</v>
      </c>
      <c r="AG24">
        <f>IF(O24='OnSSET_original_NoMG-PV-Diesel'!AD23,'OnSSET_original_NoMG-PV-Diesel'!AC23,"wait")</f>
        <v>17.8755711765385</v>
      </c>
      <c r="AH24">
        <f>IF(P24='OnSSET_original_NoMG-PV-Diesel'!AD23,'OnSSET_original_NoMG-PV-Diesel'!AC23,"wait")</f>
        <v>17.8755711765385</v>
      </c>
      <c r="AR24" s="23">
        <v>490.41399999999999</v>
      </c>
      <c r="AS24" s="23">
        <v>363.53199999999998</v>
      </c>
      <c r="AT24" s="23">
        <v>74.900999999999996</v>
      </c>
      <c r="AU24" s="23">
        <v>27.882999999999999</v>
      </c>
      <c r="AV24" s="23">
        <v>14098.385060000001</v>
      </c>
      <c r="AW24" s="23">
        <v>25377.093110000002</v>
      </c>
      <c r="AX24" s="23">
        <v>9038.2286970000005</v>
      </c>
      <c r="AZ24">
        <f>SUMIF([1]base!$A$2:$A$169,B24,[1]base!$V$2:$V$169)</f>
        <v>33491.9</v>
      </c>
      <c r="BA24">
        <f>SUMIF([2]s1!$A$2:$A$275,B24,[2]s1!$U$2:$U$275)</f>
        <v>33491.9</v>
      </c>
      <c r="BB24">
        <f>SUMIF([3]s2!$A$2:$A$115,B24,[3]s2!$U$2:$U$115)</f>
        <v>33491.9</v>
      </c>
      <c r="BC24">
        <f>SUMIF([4]s3!$A$2:$A$245,B24,[4]s3!$U$2:$U$245)</f>
        <v>18899.52</v>
      </c>
      <c r="BD24">
        <f>SUMIF([5]s4!$A$2:$A$74,B24,[5]s4!$U$2:$U$74)</f>
        <v>0</v>
      </c>
      <c r="BF24">
        <f t="shared" si="5"/>
        <v>82005.606866999995</v>
      </c>
      <c r="BG24">
        <f t="shared" si="6"/>
        <v>82005.606866999995</v>
      </c>
      <c r="BH24">
        <f t="shared" si="7"/>
        <v>82005.606866999995</v>
      </c>
      <c r="BI24">
        <f t="shared" si="8"/>
        <v>67413.226867000005</v>
      </c>
      <c r="BJ24">
        <f t="shared" si="9"/>
        <v>0</v>
      </c>
      <c r="BL24" t="s">
        <v>113</v>
      </c>
      <c r="BM24" s="23">
        <v>22165.903030000001</v>
      </c>
      <c r="BN24" s="23">
        <v>17.875571180000001</v>
      </c>
      <c r="BP24" t="s">
        <v>183</v>
      </c>
      <c r="BQ24" s="23">
        <v>22165.903030000001</v>
      </c>
      <c r="BR24" s="23">
        <v>17.875571180000001</v>
      </c>
      <c r="BT24" t="s">
        <v>183</v>
      </c>
      <c r="BU24" s="23">
        <v>22165.903030000001</v>
      </c>
      <c r="BV24" s="23">
        <v>17.875571180000001</v>
      </c>
    </row>
    <row r="25" spans="1:74" x14ac:dyDescent="0.25">
      <c r="A25">
        <v>1</v>
      </c>
      <c r="B25" s="15">
        <v>401</v>
      </c>
      <c r="C25" s="15">
        <v>-65.799405570000005</v>
      </c>
      <c r="D25" s="15">
        <v>-14.307047519999999</v>
      </c>
      <c r="E25" s="16">
        <v>0</v>
      </c>
      <c r="F25" s="19">
        <v>45305.0040251584</v>
      </c>
      <c r="G25" s="19">
        <v>80.863580268087034</v>
      </c>
      <c r="H25" s="16" t="str">
        <f>IF(LCOE_SensitivityScenarios!BF24&gt;'OnSSET_original_NoMG-PV-Diesel'!M24,'OnSSET_original_NoMG-PV-Diesel'!L24,LCOE_SensitivityScenarios!BG24)</f>
        <v>SA_PV</v>
      </c>
      <c r="I25" s="39" t="str">
        <f>IF(LCOE_SensitivityScenarios!BK24&gt;'OnSSET_original_NoMG-PV-Diesel'!M24,'OnSSET_original_NoMG-PV-Diesel'!L24,LCOE_SensitivityScenarios!BL24)</f>
        <v>SA_PV</v>
      </c>
      <c r="J25" s="39" t="str">
        <f>IF(LCOE_SensitivityScenarios!BP24&gt;'OnSSET_original_NoMG-PV-Diesel'!M24,'OnSSET_original_NoMG-PV-Diesel'!L24,LCOE_SensitivityScenarios!BQ24)</f>
        <v>SA_PV</v>
      </c>
      <c r="K25" s="38" t="str">
        <f>IF(LCOE_SensitivityScenarios!BU24&gt;'OnSSET_original_NoMG-PV-Diesel'!V24,'OnSSET_original_NoMG-PV-Diesel'!U24,LCOE_SensitivityScenarios!BV24)</f>
        <v>SA_Diesel</v>
      </c>
      <c r="L25" s="39" t="str">
        <f>IF(LCOE_SensitivityScenarios!BZ24&gt;'OnSSET_original_NoMG-PV-Diesel'!V24,'OnSSET_original_NoMG-PV-Diesel'!U24,LCOE_SensitivityScenarios!CA24)</f>
        <v>SA_Diesel</v>
      </c>
      <c r="M25" s="40" t="str">
        <f>IF(LCOE_SensitivityScenarios!CE24&gt;'OnSSET_original_NoMG-PV-Diesel'!V24,'OnSSET_original_NoMG-PV-Diesel'!U24,LCOE_SensitivityScenarios!CF24)</f>
        <v>SA_Diesel</v>
      </c>
      <c r="N25" s="39" t="str">
        <f>IF(LCOE_SensitivityScenarios!CJ24&gt;'OnSSET_original_NoMG-PV-Diesel'!AE24,'OnSSET_original_NoMG-PV-Diesel'!AD24,LCOE_SensitivityScenarios!CK24)</f>
        <v>SA_Diesel</v>
      </c>
      <c r="O25" s="39" t="str">
        <f>IF(LCOE_SensitivityScenarios!CO24&gt;'OnSSET_original_NoMG-PV-Diesel'!AE24,'OnSSET_original_NoMG-PV-Diesel'!AD24,LCOE_SensitivityScenarios!CP24)</f>
        <v>SA_Diesel</v>
      </c>
      <c r="P25" s="40" t="str">
        <f>IF(LCOE_SensitivityScenarios!CT24&gt;'OnSSET_original_NoMG-PV-Diesel'!AE24,'OnSSET_original_NoMG-PV-Diesel'!AD24,LCOE_SensitivityScenarios!CU24)</f>
        <v>SA_Diesel</v>
      </c>
      <c r="Q25" s="38">
        <f>IF(LCOE_SensitivityScenarios!BF24&gt;'OnSSET_original_NoMG-PV-Diesel'!M24,'OnSSET_original_NoMG-PV-Diesel'!M24,LCOE_SensitivityScenarios!BF24)</f>
        <v>0.51251955176221797</v>
      </c>
      <c r="R25" s="28">
        <f>MIN('OnSSET_original_NoMG-PV-Diesel'!E24:I24,LCOE_SensitivityScenarios!BK24)</f>
        <v>0.51251955176221797</v>
      </c>
      <c r="S25" s="28">
        <f>MIN('OnSSET_original_NoMG-PV-Diesel'!E24:I24,LCOE_SensitivityScenarios!BP24)</f>
        <v>0.51251955176221797</v>
      </c>
      <c r="T25" s="27">
        <f>MIN('OnSSET_original_NoMG-PV-Diesel'!N24:R24,LCOE_SensitivityScenarios!BU24)</f>
        <v>0.46139816931954503</v>
      </c>
      <c r="U25" s="28">
        <f>MIN('OnSSET_original_NoMG-PV-Diesel'!N24:R24,LCOE_SensitivityScenarios!BZ24)</f>
        <v>0.46139816931954503</v>
      </c>
      <c r="V25" s="29">
        <f>MIN('OnSSET_original_NoMG-PV-Diesel'!N24:R24,LCOE_SensitivityScenarios!CE24)</f>
        <v>0.46139816931954503</v>
      </c>
      <c r="W25" s="28">
        <f>MIN('OnSSET_original_NoMG-PV-Diesel'!W24:AA24,LCOE_SensitivityScenarios!CJ24)</f>
        <v>0.23011567318611101</v>
      </c>
      <c r="X25" s="28">
        <f>MIN('OnSSET_original_NoMG-PV-Diesel'!W24:AA24,LCOE_SensitivityScenarios!CO24)</f>
        <v>0.23011567318611101</v>
      </c>
      <c r="Y25" s="29">
        <f>MIN('OnSSET_original_NoMG-PV-Diesel'!W24:AA24,LCOE_SensitivityScenarios!CT24)</f>
        <v>0.23011567318611101</v>
      </c>
      <c r="Z25">
        <f>IF(H25='OnSSET_original_NoMG-PV-Diesel'!L24,'OnSSET_original_NoMG-PV-Diesel'!K24,"wait")</f>
        <v>9.3531325046051492</v>
      </c>
      <c r="AA25">
        <f>IF(I25='OnSSET_original_NoMG-PV-Diesel'!L24,'OnSSET_original_NoMG-PV-Diesel'!K24,"wait")</f>
        <v>9.3531325046051492</v>
      </c>
      <c r="AB25">
        <f>IF(J25='OnSSET_original_NoMG-PV-Diesel'!L24,'OnSSET_original_NoMG-PV-Diesel'!K24,"wait")</f>
        <v>9.3531325046051492</v>
      </c>
      <c r="AC25">
        <f>IF(K25='OnSSET_original_NoMG-PV-Diesel'!U24,'OnSSET_original_NoMG-PV-Diesel'!T24,"wait")</f>
        <v>20.687216449844001</v>
      </c>
      <c r="AD25">
        <f>IF(L25='OnSSET_original_NoMG-PV-Diesel'!U24,'OnSSET_original_NoMG-PV-Diesel'!T24,"wait")</f>
        <v>20.687216449844001</v>
      </c>
      <c r="AE25">
        <f>IF(M25='OnSSET_original_NoMG-PV-Diesel'!U24,'OnSSET_original_NoMG-PV-Diesel'!T24,"wait")</f>
        <v>20.687216449844001</v>
      </c>
      <c r="AF25">
        <f>IF(N25='OnSSET_original_NoMG-PV-Diesel'!AD24,'OnSSET_original_NoMG-PV-Diesel'!AC24,"wait")</f>
        <v>20.687216449844001</v>
      </c>
      <c r="AG25">
        <f>IF(O25='OnSSET_original_NoMG-PV-Diesel'!AD24,'OnSSET_original_NoMG-PV-Diesel'!AC24,"wait")</f>
        <v>20.687216449844001</v>
      </c>
      <c r="AH25">
        <f>IF(P25='OnSSET_original_NoMG-PV-Diesel'!AD24,'OnSSET_original_NoMG-PV-Diesel'!AC24,"wait")</f>
        <v>20.687216449844001</v>
      </c>
      <c r="AR25">
        <v>67.510999999999996</v>
      </c>
      <c r="AS25">
        <v>33.201000000000001</v>
      </c>
      <c r="AT25">
        <v>106.619</v>
      </c>
      <c r="AU25">
        <v>33.201000000000001</v>
      </c>
      <c r="AV25">
        <v>83904.032640000005</v>
      </c>
      <c r="AW25">
        <v>0</v>
      </c>
      <c r="AX25">
        <v>25222.525529999999</v>
      </c>
      <c r="AZ25">
        <f>SUMIF([1]base!$A$2:$A$169,B25,[1]base!$V$2:$V$169)</f>
        <v>0</v>
      </c>
      <c r="BA25">
        <f>SUMIF([2]s1!$A$2:$A$275,B25,[2]s1!$U$2:$U$275)</f>
        <v>0</v>
      </c>
      <c r="BB25">
        <f>SUMIF([3]s2!$A$2:$A$115,B25,[3]s2!$U$2:$U$115)</f>
        <v>0</v>
      </c>
      <c r="BC25">
        <f>SUMIF([4]s3!$A$2:$A$245,B25,[4]s3!$U$2:$U$245)</f>
        <v>0</v>
      </c>
      <c r="BD25">
        <f>SUMIF([5]s4!$A$2:$A$74,B25,[5]s4!$U$2:$U$74)</f>
        <v>0</v>
      </c>
      <c r="BF25">
        <f t="shared" si="5"/>
        <v>0</v>
      </c>
      <c r="BG25">
        <f t="shared" si="6"/>
        <v>0</v>
      </c>
      <c r="BH25">
        <f t="shared" si="7"/>
        <v>0</v>
      </c>
      <c r="BI25">
        <f t="shared" si="8"/>
        <v>0</v>
      </c>
      <c r="BJ25">
        <f t="shared" si="9"/>
        <v>0</v>
      </c>
      <c r="BL25" t="s">
        <v>114</v>
      </c>
      <c r="BM25" s="23">
        <v>154191.20490000001</v>
      </c>
      <c r="BN25" s="23">
        <v>26.676679050000001</v>
      </c>
      <c r="BP25" t="s">
        <v>183</v>
      </c>
      <c r="BQ25" s="23">
        <v>25652.373800000001</v>
      </c>
      <c r="BR25" s="23">
        <v>20.687216450000001</v>
      </c>
      <c r="BT25" t="s">
        <v>183</v>
      </c>
      <c r="BU25" s="23">
        <v>25652.373800000001</v>
      </c>
      <c r="BV25" s="23">
        <v>20.687216450000001</v>
      </c>
    </row>
    <row r="26" spans="1:74" x14ac:dyDescent="0.25">
      <c r="A26">
        <v>1</v>
      </c>
      <c r="B26" s="15">
        <v>421</v>
      </c>
      <c r="C26" s="15">
        <v>-65.538802169999997</v>
      </c>
      <c r="D26" s="15">
        <v>-18.452714820000001</v>
      </c>
      <c r="E26" s="16">
        <v>1</v>
      </c>
      <c r="F26" s="19">
        <v>28634.550580353</v>
      </c>
      <c r="G26" s="19">
        <v>112.94718735511358</v>
      </c>
      <c r="H26" s="16" t="str">
        <f>IF(LCOE_SensitivityScenarios!BF25&gt;'OnSSET_original_NoMG-PV-Diesel'!M25,'OnSSET_original_NoMG-PV-Diesel'!L25,LCOE_SensitivityScenarios!BG25)</f>
        <v>SA_PV</v>
      </c>
      <c r="I26" s="39" t="str">
        <f>IF(LCOE_SensitivityScenarios!BK25&gt;'OnSSET_original_NoMG-PV-Diesel'!M25,'OnSSET_original_NoMG-PV-Diesel'!L25,LCOE_SensitivityScenarios!BL25)</f>
        <v>SA_PV</v>
      </c>
      <c r="J26" s="39" t="str">
        <f>IF(LCOE_SensitivityScenarios!BP25&gt;'OnSSET_original_NoMG-PV-Diesel'!M25,'OnSSET_original_NoMG-PV-Diesel'!L25,LCOE_SensitivityScenarios!BQ25)</f>
        <v>SA_PV</v>
      </c>
      <c r="K26" s="38" t="str">
        <f>IF(LCOE_SensitivityScenarios!BU25&gt;'OnSSET_original_NoMG-PV-Diesel'!V25,'OnSSET_original_NoMG-PV-Diesel'!U25,LCOE_SensitivityScenarios!BV25)</f>
        <v>SA_Diesel</v>
      </c>
      <c r="L26" s="39" t="str">
        <f>IF(LCOE_SensitivityScenarios!BZ25&gt;'OnSSET_original_NoMG-PV-Diesel'!V25,'OnSSET_original_NoMG-PV-Diesel'!U25,LCOE_SensitivityScenarios!CA25)</f>
        <v>SA_Diesel</v>
      </c>
      <c r="M26" s="40" t="str">
        <f>IF(LCOE_SensitivityScenarios!CE25&gt;'OnSSET_original_NoMG-PV-Diesel'!V25,'OnSSET_original_NoMG-PV-Diesel'!U25,LCOE_SensitivityScenarios!CF25)</f>
        <v>SA_Diesel</v>
      </c>
      <c r="N26" s="39" t="str">
        <f>IF(LCOE_SensitivityScenarios!CJ25&gt;'OnSSET_original_NoMG-PV-Diesel'!AE25,'OnSSET_original_NoMG-PV-Diesel'!AD25,LCOE_SensitivityScenarios!CK25)</f>
        <v>SA_Diesel</v>
      </c>
      <c r="O26" s="39" t="str">
        <f>IF(LCOE_SensitivityScenarios!CO25&gt;'OnSSET_original_NoMG-PV-Diesel'!AE25,'OnSSET_original_NoMG-PV-Diesel'!AD25,LCOE_SensitivityScenarios!CP25)</f>
        <v>SA_Diesel</v>
      </c>
      <c r="P26" s="40" t="str">
        <f>IF(LCOE_SensitivityScenarios!CT25&gt;'OnSSET_original_NoMG-PV-Diesel'!AE25,'OnSSET_original_NoMG-PV-Diesel'!AD25,LCOE_SensitivityScenarios!CU25)</f>
        <v>SA_Diesel</v>
      </c>
      <c r="Q26" s="38">
        <f>IF(LCOE_SensitivityScenarios!BF25&gt;'OnSSET_original_NoMG-PV-Diesel'!M25,'OnSSET_original_NoMG-PV-Diesel'!M25,LCOE_SensitivityScenarios!BF25)</f>
        <v>0.42774188154591097</v>
      </c>
      <c r="R26" s="28">
        <f>MIN('OnSSET_original_NoMG-PV-Diesel'!E25:I25,LCOE_SensitivityScenarios!BK25)</f>
        <v>0.42774188154591097</v>
      </c>
      <c r="S26" s="28">
        <f>MIN('OnSSET_original_NoMG-PV-Diesel'!E25:I25,LCOE_SensitivityScenarios!BP25)</f>
        <v>0.42774188154591097</v>
      </c>
      <c r="T26" s="27">
        <f>MIN('OnSSET_original_NoMG-PV-Diesel'!N25:R25,LCOE_SensitivityScenarios!BU25)</f>
        <v>0.425867814841075</v>
      </c>
      <c r="U26" s="28">
        <f>MIN('OnSSET_original_NoMG-PV-Diesel'!N25:R25,LCOE_SensitivityScenarios!BZ25)</f>
        <v>0.425867814841075</v>
      </c>
      <c r="V26" s="29">
        <f>MIN('OnSSET_original_NoMG-PV-Diesel'!N25:R25,LCOE_SensitivityScenarios!CE25)</f>
        <v>0.425867814841075</v>
      </c>
      <c r="W26" s="28">
        <f>MIN('OnSSET_original_NoMG-PV-Diesel'!W25:AA25,LCOE_SensitivityScenarios!CJ25)</f>
        <v>0.21804876034436599</v>
      </c>
      <c r="X26" s="28">
        <f>MIN('OnSSET_original_NoMG-PV-Diesel'!W25:AA25,LCOE_SensitivityScenarios!CO25)</f>
        <v>0.21804876034436599</v>
      </c>
      <c r="Y26" s="29">
        <f>MIN('OnSSET_original_NoMG-PV-Diesel'!W25:AA25,LCOE_SensitivityScenarios!CT25)</f>
        <v>0.21804876034436599</v>
      </c>
      <c r="Z26">
        <f>IF(H26='OnSSET_original_NoMG-PV-Diesel'!L25,'OnSSET_original_NoMG-PV-Diesel'!K25,"wait")</f>
        <v>11.5884917049913</v>
      </c>
      <c r="AA26">
        <f>IF(I26='OnSSET_original_NoMG-PV-Diesel'!L25,'OnSSET_original_NoMG-PV-Diesel'!K25,"wait")</f>
        <v>11.5884917049913</v>
      </c>
      <c r="AB26">
        <f>IF(J26='OnSSET_original_NoMG-PV-Diesel'!L25,'OnSSET_original_NoMG-PV-Diesel'!K25,"wait")</f>
        <v>11.5884917049913</v>
      </c>
      <c r="AC26">
        <f>IF(K26='OnSSET_original_NoMG-PV-Diesel'!U25,'OnSSET_original_NoMG-PV-Diesel'!T25,"wait")</f>
        <v>13.075137251302699</v>
      </c>
      <c r="AD26">
        <f>IF(L26='OnSSET_original_NoMG-PV-Diesel'!U25,'OnSSET_original_NoMG-PV-Diesel'!T25,"wait")</f>
        <v>13.075137251302699</v>
      </c>
      <c r="AE26">
        <f>IF(M26='OnSSET_original_NoMG-PV-Diesel'!U25,'OnSSET_original_NoMG-PV-Diesel'!T25,"wait")</f>
        <v>13.075137251302699</v>
      </c>
      <c r="AF26">
        <f>IF(N26='OnSSET_original_NoMG-PV-Diesel'!AD25,'OnSSET_original_NoMG-PV-Diesel'!AC25,"wait")</f>
        <v>13.075137251302699</v>
      </c>
      <c r="AG26">
        <f>IF(O26='OnSSET_original_NoMG-PV-Diesel'!AD25,'OnSSET_original_NoMG-PV-Diesel'!AC25,"wait")</f>
        <v>13.075137251302699</v>
      </c>
      <c r="AH26">
        <f>IF(P26='OnSSET_original_NoMG-PV-Diesel'!AD25,'OnSSET_original_NoMG-PV-Diesel'!AC25,"wait")</f>
        <v>13.075137251302699</v>
      </c>
      <c r="AR26">
        <v>36.631999999999998</v>
      </c>
      <c r="AS26">
        <v>36.628999999999998</v>
      </c>
      <c r="AT26">
        <v>15.936</v>
      </c>
      <c r="AU26">
        <v>3.1E-2</v>
      </c>
      <c r="AV26">
        <v>64251.641689999997</v>
      </c>
      <c r="AW26">
        <v>0</v>
      </c>
      <c r="AX26">
        <v>14369.19636</v>
      </c>
      <c r="AZ26">
        <f>SUMIF([1]base!$A$2:$A$169,B26,[1]base!$V$2:$V$169)</f>
        <v>0</v>
      </c>
      <c r="BA26">
        <f>SUMIF([2]s1!$A$2:$A$275,B26,[2]s1!$U$2:$U$275)</f>
        <v>0</v>
      </c>
      <c r="BB26">
        <f>SUMIF([3]s2!$A$2:$A$115,B26,[3]s2!$U$2:$U$115)</f>
        <v>0</v>
      </c>
      <c r="BC26">
        <f>SUMIF([4]s3!$A$2:$A$245,B26,[4]s3!$U$2:$U$245)</f>
        <v>0</v>
      </c>
      <c r="BD26">
        <f>SUMIF([5]s4!$A$2:$A$74,B26,[5]s4!$U$2:$U$74)</f>
        <v>0</v>
      </c>
      <c r="BF26">
        <f t="shared" si="5"/>
        <v>0</v>
      </c>
      <c r="BG26">
        <f t="shared" si="6"/>
        <v>0</v>
      </c>
      <c r="BH26">
        <f t="shared" si="7"/>
        <v>0</v>
      </c>
      <c r="BI26">
        <f t="shared" si="8"/>
        <v>0</v>
      </c>
      <c r="BJ26">
        <f t="shared" si="9"/>
        <v>0</v>
      </c>
      <c r="BL26" t="s">
        <v>114</v>
      </c>
      <c r="BM26" s="23">
        <v>81334.563049999997</v>
      </c>
      <c r="BN26" s="23">
        <v>14.071723710000001</v>
      </c>
      <c r="BP26" t="s">
        <v>183</v>
      </c>
      <c r="BQ26" s="23">
        <v>16213.31266</v>
      </c>
      <c r="BR26" s="23">
        <v>13.075137249999999</v>
      </c>
      <c r="BT26" t="s">
        <v>183</v>
      </c>
      <c r="BU26" s="23">
        <v>16213.31266</v>
      </c>
      <c r="BV26" s="23">
        <v>13.075137249999999</v>
      </c>
    </row>
    <row r="27" spans="1:74" x14ac:dyDescent="0.25">
      <c r="A27">
        <v>1</v>
      </c>
      <c r="B27" s="15">
        <v>435</v>
      </c>
      <c r="C27" s="15">
        <v>-69.29120064</v>
      </c>
      <c r="D27" s="15">
        <v>-17.750762089999998</v>
      </c>
      <c r="E27" s="16">
        <v>1</v>
      </c>
      <c r="F27" s="19">
        <v>20985.623400582499</v>
      </c>
      <c r="G27" s="19">
        <v>54.030681244592976</v>
      </c>
      <c r="H27" s="16" t="str">
        <f>IF(LCOE_SensitivityScenarios!BF26&gt;'OnSSET_original_NoMG-PV-Diesel'!M26,'OnSSET_original_NoMG-PV-Diesel'!L26,LCOE_SensitivityScenarios!BG26)</f>
        <v>SA_PV</v>
      </c>
      <c r="I27" s="39" t="str">
        <f>IF(LCOE_SensitivityScenarios!BK26&gt;'OnSSET_original_NoMG-PV-Diesel'!M26,'OnSSET_original_NoMG-PV-Diesel'!L26,LCOE_SensitivityScenarios!BL26)</f>
        <v>SA_PV</v>
      </c>
      <c r="J27" s="39" t="str">
        <f>IF(LCOE_SensitivityScenarios!BP26&gt;'OnSSET_original_NoMG-PV-Diesel'!M26,'OnSSET_original_NoMG-PV-Diesel'!L26,LCOE_SensitivityScenarios!BQ26)</f>
        <v>SA_PV</v>
      </c>
      <c r="K27" s="38" t="str">
        <f>IF(LCOE_SensitivityScenarios!BU26&gt;'OnSSET_original_NoMG-PV-Diesel'!V26,'OnSSET_original_NoMG-PV-Diesel'!U26,LCOE_SensitivityScenarios!BV26)</f>
        <v>SA_PV</v>
      </c>
      <c r="L27" s="39" t="str">
        <f>IF(LCOE_SensitivityScenarios!BZ26&gt;'OnSSET_original_NoMG-PV-Diesel'!V26,'OnSSET_original_NoMG-PV-Diesel'!U26,LCOE_SensitivityScenarios!CA26)</f>
        <v>SA_PV</v>
      </c>
      <c r="M27" s="40" t="str">
        <f>IF(LCOE_SensitivityScenarios!CE26&gt;'OnSSET_original_NoMG-PV-Diesel'!V26,'OnSSET_original_NoMG-PV-Diesel'!U26,LCOE_SensitivityScenarios!CF26)</f>
        <v>SA_PV</v>
      </c>
      <c r="N27" s="39" t="str">
        <f>IF(LCOE_SensitivityScenarios!CJ26&gt;'OnSSET_original_NoMG-PV-Diesel'!AE26,'OnSSET_original_NoMG-PV-Diesel'!AD26,LCOE_SensitivityScenarios!CK26)</f>
        <v>SA_Diesel</v>
      </c>
      <c r="O27" s="39" t="str">
        <f>IF(LCOE_SensitivityScenarios!CO26&gt;'OnSSET_original_NoMG-PV-Diesel'!AE26,'OnSSET_original_NoMG-PV-Diesel'!AD26,LCOE_SensitivityScenarios!CP26)</f>
        <v>SA_Diesel</v>
      </c>
      <c r="P27" s="40" t="str">
        <f>IF(LCOE_SensitivityScenarios!CT26&gt;'OnSSET_original_NoMG-PV-Diesel'!AE26,'OnSSET_original_NoMG-PV-Diesel'!AD26,LCOE_SensitivityScenarios!CU26)</f>
        <v>SA_Diesel</v>
      </c>
      <c r="Q27" s="38">
        <f>IF(LCOE_SensitivityScenarios!BF26&gt;'OnSSET_original_NoMG-PV-Diesel'!M26,'OnSSET_original_NoMG-PV-Diesel'!M26,LCOE_SensitivityScenarios!BF26)</f>
        <v>0.38793597840966898</v>
      </c>
      <c r="R27" s="28">
        <f>MIN('OnSSET_original_NoMG-PV-Diesel'!E26:I26,LCOE_SensitivityScenarios!BK26)</f>
        <v>0.38793597840966898</v>
      </c>
      <c r="S27" s="28">
        <f>MIN('OnSSET_original_NoMG-PV-Diesel'!E26:I26,LCOE_SensitivityScenarios!BP26)</f>
        <v>0.38793597840966898</v>
      </c>
      <c r="T27" s="27">
        <f>MIN('OnSSET_original_NoMG-PV-Diesel'!N26:R26,LCOE_SensitivityScenarios!BU26)</f>
        <v>0.38793597840966898</v>
      </c>
      <c r="U27" s="28">
        <f>MIN('OnSSET_original_NoMG-PV-Diesel'!N26:R26,LCOE_SensitivityScenarios!BZ26)</f>
        <v>0.38793597840966898</v>
      </c>
      <c r="V27" s="29">
        <f>MIN('OnSSET_original_NoMG-PV-Diesel'!N26:R26,LCOE_SensitivityScenarios!CE26)</f>
        <v>0.38793597840966898</v>
      </c>
      <c r="W27" s="28">
        <f>MIN('OnSSET_original_NoMG-PV-Diesel'!W26:AA26,LCOE_SensitivityScenarios!CJ26)</f>
        <v>0.21804876034436599</v>
      </c>
      <c r="X27" s="28">
        <f>MIN('OnSSET_original_NoMG-PV-Diesel'!W26:AA26,LCOE_SensitivityScenarios!CO26)</f>
        <v>0.21804876034436599</v>
      </c>
      <c r="Y27" s="29">
        <f>MIN('OnSSET_original_NoMG-PV-Diesel'!W26:AA26,LCOE_SensitivityScenarios!CT26)</f>
        <v>0.21804876034436599</v>
      </c>
      <c r="Z27">
        <f>IF(H27='OnSSET_original_NoMG-PV-Diesel'!L26,'OnSSET_original_NoMG-PV-Diesel'!K26,"wait")</f>
        <v>6.7511662585293797</v>
      </c>
      <c r="AA27">
        <f>IF(I27='OnSSET_original_NoMG-PV-Diesel'!L26,'OnSSET_original_NoMG-PV-Diesel'!K26,"wait")</f>
        <v>6.7511662585293797</v>
      </c>
      <c r="AB27">
        <f>IF(J27='OnSSET_original_NoMG-PV-Diesel'!L26,'OnSSET_original_NoMG-PV-Diesel'!K26,"wait")</f>
        <v>6.7511662585293797</v>
      </c>
      <c r="AC27">
        <f>IF(K27='OnSSET_original_NoMG-PV-Diesel'!U26,'OnSSET_original_NoMG-PV-Diesel'!T26,"wait")</f>
        <v>9.3531325046051492</v>
      </c>
      <c r="AD27">
        <f>IF(L27='OnSSET_original_NoMG-PV-Diesel'!U26,'OnSSET_original_NoMG-PV-Diesel'!T26,"wait")</f>
        <v>9.3531325046051492</v>
      </c>
      <c r="AE27">
        <f>IF(M27='OnSSET_original_NoMG-PV-Diesel'!U26,'OnSSET_original_NoMG-PV-Diesel'!T26,"wait")</f>
        <v>9.3531325046051492</v>
      </c>
      <c r="AF27">
        <f>IF(N27='OnSSET_original_NoMG-PV-Diesel'!AD26,'OnSSET_original_NoMG-PV-Diesel'!AC26,"wait")</f>
        <v>9.5824764386221801</v>
      </c>
      <c r="AG27">
        <f>IF(O27='OnSSET_original_NoMG-PV-Diesel'!AD26,'OnSSET_original_NoMG-PV-Diesel'!AC26,"wait")</f>
        <v>9.5824764386221801</v>
      </c>
      <c r="AH27">
        <f>IF(P27='OnSSET_original_NoMG-PV-Diesel'!AD26,'OnSSET_original_NoMG-PV-Diesel'!AC26,"wait")</f>
        <v>9.5824764386221801</v>
      </c>
      <c r="AR27">
        <v>160.708</v>
      </c>
      <c r="AS27">
        <v>160.708</v>
      </c>
      <c r="AT27">
        <v>24.811</v>
      </c>
      <c r="AU27">
        <v>24.811</v>
      </c>
      <c r="AV27">
        <v>47878.406110000004</v>
      </c>
      <c r="AW27">
        <v>0</v>
      </c>
      <c r="AX27">
        <v>7643.1895539999996</v>
      </c>
      <c r="AZ27">
        <f>SUMIF([1]base!$A$2:$A$169,B27,[1]base!$V$2:$V$169)</f>
        <v>0</v>
      </c>
      <c r="BA27">
        <f>SUMIF([2]s1!$A$2:$A$275,B27,[2]s1!$U$2:$U$275)</f>
        <v>0</v>
      </c>
      <c r="BB27">
        <f>SUMIF([3]s2!$A$2:$A$115,B27,[3]s2!$U$2:$U$115)</f>
        <v>0</v>
      </c>
      <c r="BC27">
        <f>SUMIF([4]s3!$A$2:$A$245,B27,[4]s3!$U$2:$U$245)</f>
        <v>0</v>
      </c>
      <c r="BD27">
        <f>SUMIF([5]s4!$A$2:$A$74,B27,[5]s4!$U$2:$U$74)</f>
        <v>0</v>
      </c>
      <c r="BF27">
        <f t="shared" si="5"/>
        <v>0</v>
      </c>
      <c r="BG27">
        <f t="shared" si="6"/>
        <v>0</v>
      </c>
      <c r="BH27">
        <f t="shared" si="7"/>
        <v>0</v>
      </c>
      <c r="BI27">
        <f t="shared" si="8"/>
        <v>0</v>
      </c>
      <c r="BJ27">
        <f t="shared" si="9"/>
        <v>0</v>
      </c>
      <c r="BL27" t="s">
        <v>114</v>
      </c>
      <c r="BM27" s="23">
        <v>54061.105880000003</v>
      </c>
      <c r="BN27" s="23">
        <v>9.3531325049999996</v>
      </c>
      <c r="BP27" t="s">
        <v>186</v>
      </c>
      <c r="BQ27" s="23">
        <v>54061.105880000003</v>
      </c>
      <c r="BR27" s="23">
        <v>9.3531325049999996</v>
      </c>
      <c r="BT27" t="s">
        <v>183</v>
      </c>
      <c r="BU27" s="23">
        <v>11882.375190000001</v>
      </c>
      <c r="BV27" s="23">
        <v>9.5824764390000006</v>
      </c>
    </row>
    <row r="28" spans="1:74" x14ac:dyDescent="0.25">
      <c r="A28">
        <v>1</v>
      </c>
      <c r="B28" s="15">
        <v>436</v>
      </c>
      <c r="C28" s="15">
        <v>-67.43275088</v>
      </c>
      <c r="D28" s="15">
        <v>-17.002736339999998</v>
      </c>
      <c r="E28" s="16">
        <v>1</v>
      </c>
      <c r="F28" s="19">
        <v>25378.796833930999</v>
      </c>
      <c r="G28" s="19">
        <v>63.475321288333141</v>
      </c>
      <c r="H28" s="16" t="str">
        <f>IF(LCOE_SensitivityScenarios!BF27&gt;'OnSSET_original_NoMG-PV-Diesel'!M27,'OnSSET_original_NoMG-PV-Diesel'!L27,LCOE_SensitivityScenarios!BG27)</f>
        <v>SA_Diesel</v>
      </c>
      <c r="I28" s="39" t="str">
        <f>IF(LCOE_SensitivityScenarios!BK27&gt;'OnSSET_original_NoMG-PV-Diesel'!M27,'OnSSET_original_NoMG-PV-Diesel'!L27,LCOE_SensitivityScenarios!BL27)</f>
        <v>SA_Diesel</v>
      </c>
      <c r="J28" s="39" t="str">
        <f>IF(LCOE_SensitivityScenarios!BP27&gt;'OnSSET_original_NoMG-PV-Diesel'!M27,'OnSSET_original_NoMG-PV-Diesel'!L27,LCOE_SensitivityScenarios!BQ27)</f>
        <v>SA_Diesel</v>
      </c>
      <c r="K28" s="38" t="str">
        <f>IF(LCOE_SensitivityScenarios!BU27&gt;'OnSSET_original_NoMG-PV-Diesel'!V27,'OnSSET_original_NoMG-PV-Diesel'!U27,LCOE_SensitivityScenarios!BV27)</f>
        <v>SA_Diesel</v>
      </c>
      <c r="L28" s="39" t="str">
        <f>IF(LCOE_SensitivityScenarios!BZ27&gt;'OnSSET_original_NoMG-PV-Diesel'!V27,'OnSSET_original_NoMG-PV-Diesel'!U27,LCOE_SensitivityScenarios!CA27)</f>
        <v>SA_Diesel</v>
      </c>
      <c r="M28" s="40" t="str">
        <f>IF(LCOE_SensitivityScenarios!CE27&gt;'OnSSET_original_NoMG-PV-Diesel'!V27,'OnSSET_original_NoMG-PV-Diesel'!U27,LCOE_SensitivityScenarios!CF27)</f>
        <v>SA_Diesel</v>
      </c>
      <c r="N28" s="39" t="str">
        <f>IF(LCOE_SensitivityScenarios!CJ27&gt;'OnSSET_original_NoMG-PV-Diesel'!AE27,'OnSSET_original_NoMG-PV-Diesel'!AD27,LCOE_SensitivityScenarios!CK27)</f>
        <v>SA_Diesel</v>
      </c>
      <c r="O28" s="39" t="str">
        <f>IF(LCOE_SensitivityScenarios!CO27&gt;'OnSSET_original_NoMG-PV-Diesel'!AE27,'OnSSET_original_NoMG-PV-Diesel'!AD27,LCOE_SensitivityScenarios!CP27)</f>
        <v>SA_Diesel</v>
      </c>
      <c r="P28" s="40" t="str">
        <f>IF(LCOE_SensitivityScenarios!CT27&gt;'OnSSET_original_NoMG-PV-Diesel'!AE27,'OnSSET_original_NoMG-PV-Diesel'!AD27,LCOE_SensitivityScenarios!CU27)</f>
        <v>SA_Diesel</v>
      </c>
      <c r="Q28" s="38">
        <f>IF(LCOE_SensitivityScenarios!BF27&gt;'OnSSET_original_NoMG-PV-Diesel'!M27,'OnSSET_original_NoMG-PV-Diesel'!M27,LCOE_SensitivityScenarios!BF27)</f>
        <v>0.45210856181439302</v>
      </c>
      <c r="R28" s="28">
        <f>MIN('OnSSET_original_NoMG-PV-Diesel'!E27:I27,LCOE_SensitivityScenarios!BK27)</f>
        <v>0.45210856181439302</v>
      </c>
      <c r="S28" s="28">
        <f>MIN('OnSSET_original_NoMG-PV-Diesel'!E27:I27,LCOE_SensitivityScenarios!BP27)</f>
        <v>0.45210856181439302</v>
      </c>
      <c r="T28" s="27">
        <f>MIN('OnSSET_original_NoMG-PV-Diesel'!N27:R27,LCOE_SensitivityScenarios!BU27)</f>
        <v>0.33704192864490101</v>
      </c>
      <c r="U28" s="28">
        <f>MIN('OnSSET_original_NoMG-PV-Diesel'!N27:R27,LCOE_SensitivityScenarios!BZ27)</f>
        <v>0.33704192864490101</v>
      </c>
      <c r="V28" s="29">
        <f>MIN('OnSSET_original_NoMG-PV-Diesel'!N27:R27,LCOE_SensitivityScenarios!CE27)</f>
        <v>0.33704192864490101</v>
      </c>
      <c r="W28" s="28">
        <f>MIN('OnSSET_original_NoMG-PV-Diesel'!W27:AA27,LCOE_SensitivityScenarios!CJ27)</f>
        <v>0.18788147824000501</v>
      </c>
      <c r="X28" s="28">
        <f>MIN('OnSSET_original_NoMG-PV-Diesel'!W27:AA27,LCOE_SensitivityScenarios!CO27)</f>
        <v>0.18788147824000501</v>
      </c>
      <c r="Y28" s="29">
        <f>MIN('OnSSET_original_NoMG-PV-Diesel'!W27:AA27,LCOE_SensitivityScenarios!CT27)</f>
        <v>0.18788147824000501</v>
      </c>
      <c r="Z28">
        <f>IF(H28='OnSSET_original_NoMG-PV-Diesel'!L27,'OnSSET_original_NoMG-PV-Diesel'!K27,"wait")</f>
        <v>17.219092212678401</v>
      </c>
      <c r="AA28">
        <f>IF(I28='OnSSET_original_NoMG-PV-Diesel'!L27,'OnSSET_original_NoMG-PV-Diesel'!K27,"wait")</f>
        <v>17.219092212678401</v>
      </c>
      <c r="AB28">
        <f>IF(J28='OnSSET_original_NoMG-PV-Diesel'!L27,'OnSSET_original_NoMG-PV-Diesel'!K27,"wait")</f>
        <v>17.219092212678401</v>
      </c>
      <c r="AC28">
        <f>IF(K28='OnSSET_original_NoMG-PV-Diesel'!U27,'OnSSET_original_NoMG-PV-Diesel'!T27,"wait")</f>
        <v>11.5884917049913</v>
      </c>
      <c r="AD28">
        <f>IF(L28='OnSSET_original_NoMG-PV-Diesel'!U27,'OnSSET_original_NoMG-PV-Diesel'!T27,"wait")</f>
        <v>11.5884917049913</v>
      </c>
      <c r="AE28">
        <f>IF(M28='OnSSET_original_NoMG-PV-Diesel'!U27,'OnSSET_original_NoMG-PV-Diesel'!T27,"wait")</f>
        <v>11.5884917049913</v>
      </c>
      <c r="AF28">
        <f>IF(N28='OnSSET_original_NoMG-PV-Diesel'!AD27,'OnSSET_original_NoMG-PV-Diesel'!AC27,"wait")</f>
        <v>11.5884917049913</v>
      </c>
      <c r="AG28">
        <f>IF(O28='OnSSET_original_NoMG-PV-Diesel'!AD27,'OnSSET_original_NoMG-PV-Diesel'!AC27,"wait")</f>
        <v>11.5884917049913</v>
      </c>
      <c r="AH28">
        <f>IF(P28='OnSSET_original_NoMG-PV-Diesel'!AD27,'OnSSET_original_NoMG-PV-Diesel'!AC27,"wait")</f>
        <v>11.5884917049913</v>
      </c>
      <c r="AR28">
        <v>15.175000000000001</v>
      </c>
      <c r="AS28">
        <v>3.73</v>
      </c>
      <c r="AT28">
        <v>4.2960000000000003</v>
      </c>
      <c r="AU28">
        <v>4.2139999999999898</v>
      </c>
      <c r="AV28">
        <v>61620.353479999998</v>
      </c>
      <c r="AW28">
        <v>0</v>
      </c>
      <c r="AX28">
        <v>13146.286029999999</v>
      </c>
      <c r="AZ28">
        <f>SUMIF([1]base!$A$2:$A$169,B28,[1]base!$V$2:$V$169)</f>
        <v>0</v>
      </c>
      <c r="BA28">
        <f>SUMIF([2]s1!$A$2:$A$275,B28,[2]s1!$U$2:$U$275)</f>
        <v>0</v>
      </c>
      <c r="BB28">
        <f>SUMIF([3]s2!$A$2:$A$115,B28,[3]s2!$U$2:$U$115)</f>
        <v>0</v>
      </c>
      <c r="BC28">
        <f>SUMIF([4]s3!$A$2:$A$245,B28,[4]s3!$U$2:$U$245)</f>
        <v>0</v>
      </c>
      <c r="BD28">
        <f>SUMIF([5]s4!$A$2:$A$74,B28,[5]s4!$U$2:$U$74)</f>
        <v>0</v>
      </c>
      <c r="BF28">
        <f t="shared" si="5"/>
        <v>0</v>
      </c>
      <c r="BG28">
        <f t="shared" si="6"/>
        <v>0</v>
      </c>
      <c r="BH28">
        <f t="shared" si="7"/>
        <v>0</v>
      </c>
      <c r="BI28">
        <f t="shared" si="8"/>
        <v>0</v>
      </c>
      <c r="BJ28">
        <f t="shared" si="9"/>
        <v>0</v>
      </c>
      <c r="BL28" t="s">
        <v>113</v>
      </c>
      <c r="BM28" s="23">
        <v>14369.85598</v>
      </c>
      <c r="BN28" s="23">
        <v>11.588491700000001</v>
      </c>
      <c r="BP28" t="s">
        <v>183</v>
      </c>
      <c r="BQ28" s="23">
        <v>14369.85598</v>
      </c>
      <c r="BR28" s="23">
        <v>11.588491700000001</v>
      </c>
      <c r="BT28" t="s">
        <v>183</v>
      </c>
      <c r="BU28" s="23">
        <v>14369.85598</v>
      </c>
      <c r="BV28" s="23">
        <v>11.588491700000001</v>
      </c>
    </row>
    <row r="29" spans="1:74" x14ac:dyDescent="0.25">
      <c r="A29">
        <v>1</v>
      </c>
      <c r="B29" s="15">
        <v>446</v>
      </c>
      <c r="C29" s="15">
        <v>-68.014902699999993</v>
      </c>
      <c r="D29" s="15">
        <v>-17.781428689999998</v>
      </c>
      <c r="E29" s="16">
        <v>1</v>
      </c>
      <c r="F29" s="19">
        <v>14770.876657036401</v>
      </c>
      <c r="G29" s="19">
        <v>50.530989580686985</v>
      </c>
      <c r="H29" s="16" t="str">
        <f>IF(LCOE_SensitivityScenarios!BF28&gt;'OnSSET_original_NoMG-PV-Diesel'!M28,'OnSSET_original_NoMG-PV-Diesel'!L28,LCOE_SensitivityScenarios!BG28)</f>
        <v>SA_PV</v>
      </c>
      <c r="I29" s="39" t="str">
        <f>IF(LCOE_SensitivityScenarios!BK28&gt;'OnSSET_original_NoMG-PV-Diesel'!M28,'OnSSET_original_NoMG-PV-Diesel'!L28,LCOE_SensitivityScenarios!BL28)</f>
        <v>SA_PV</v>
      </c>
      <c r="J29" s="39" t="str">
        <f>IF(LCOE_SensitivityScenarios!BP28&gt;'OnSSET_original_NoMG-PV-Diesel'!M28,'OnSSET_original_NoMG-PV-Diesel'!L28,LCOE_SensitivityScenarios!BQ28)</f>
        <v>SA_PV</v>
      </c>
      <c r="K29" s="38" t="str">
        <f>IF(LCOE_SensitivityScenarios!BU28&gt;'OnSSET_original_NoMG-PV-Diesel'!V28,'OnSSET_original_NoMG-PV-Diesel'!U28,LCOE_SensitivityScenarios!BV28)</f>
        <v>SA_PV</v>
      </c>
      <c r="L29" s="39" t="str">
        <f>IF(LCOE_SensitivityScenarios!BZ28&gt;'OnSSET_original_NoMG-PV-Diesel'!V28,'OnSSET_original_NoMG-PV-Diesel'!U28,LCOE_SensitivityScenarios!CA28)</f>
        <v>SA_PV</v>
      </c>
      <c r="M29" s="40" t="str">
        <f>IF(LCOE_SensitivityScenarios!CE28&gt;'OnSSET_original_NoMG-PV-Diesel'!V28,'OnSSET_original_NoMG-PV-Diesel'!U28,LCOE_SensitivityScenarios!CF28)</f>
        <v>SA_PV</v>
      </c>
      <c r="N29" s="39" t="str">
        <f>IF(LCOE_SensitivityScenarios!CJ28&gt;'OnSSET_original_NoMG-PV-Diesel'!AE28,'OnSSET_original_NoMG-PV-Diesel'!AD28,LCOE_SensitivityScenarios!CK28)</f>
        <v>SA_Diesel</v>
      </c>
      <c r="O29" s="39" t="str">
        <f>IF(LCOE_SensitivityScenarios!CO28&gt;'OnSSET_original_NoMG-PV-Diesel'!AE28,'OnSSET_original_NoMG-PV-Diesel'!AD28,LCOE_SensitivityScenarios!CP28)</f>
        <v>SA_Diesel</v>
      </c>
      <c r="P29" s="40" t="str">
        <f>IF(LCOE_SensitivityScenarios!CT28&gt;'OnSSET_original_NoMG-PV-Diesel'!AE28,'OnSSET_original_NoMG-PV-Diesel'!AD28,LCOE_SensitivityScenarios!CU28)</f>
        <v>SA_Diesel</v>
      </c>
      <c r="Q29" s="38">
        <f>IF(LCOE_SensitivityScenarios!BF28&gt;'OnSSET_original_NoMG-PV-Diesel'!M28,'OnSSET_original_NoMG-PV-Diesel'!M28,LCOE_SensitivityScenarios!BF28)</f>
        <v>0.397829861857386</v>
      </c>
      <c r="R29" s="28">
        <f>MIN('OnSSET_original_NoMG-PV-Diesel'!E28:I28,LCOE_SensitivityScenarios!BK28)</f>
        <v>0.397829861857386</v>
      </c>
      <c r="S29" s="28">
        <f>MIN('OnSSET_original_NoMG-PV-Diesel'!E28:I28,LCOE_SensitivityScenarios!BP28)</f>
        <v>0.397829861857386</v>
      </c>
      <c r="T29" s="27">
        <f>MIN('OnSSET_original_NoMG-PV-Diesel'!N28:R28,LCOE_SensitivityScenarios!BU28)</f>
        <v>0.397829861857386</v>
      </c>
      <c r="U29" s="28">
        <f>MIN('OnSSET_original_NoMG-PV-Diesel'!N28:R28,LCOE_SensitivityScenarios!BZ28)</f>
        <v>0.397829861857386</v>
      </c>
      <c r="V29" s="29">
        <f>MIN('OnSSET_original_NoMG-PV-Diesel'!N28:R28,LCOE_SensitivityScenarios!CE28)</f>
        <v>0.397829861857386</v>
      </c>
      <c r="W29" s="28">
        <f>MIN('OnSSET_original_NoMG-PV-Diesel'!W28:AA28,LCOE_SensitivityScenarios!CJ28)</f>
        <v>0.236149129606983</v>
      </c>
      <c r="X29" s="28">
        <f>MIN('OnSSET_original_NoMG-PV-Diesel'!W28:AA28,LCOE_SensitivityScenarios!CO28)</f>
        <v>0.236149129606983</v>
      </c>
      <c r="Y29" s="29">
        <f>MIN('OnSSET_original_NoMG-PV-Diesel'!W28:AA28,LCOE_SensitivityScenarios!CT28)</f>
        <v>0.236149129606983</v>
      </c>
      <c r="Z29">
        <f>IF(H29='OnSSET_original_NoMG-PV-Diesel'!L28,'OnSSET_original_NoMG-PV-Diesel'!K28,"wait")</f>
        <v>26.850265775263999</v>
      </c>
      <c r="AA29">
        <f>IF(I29='OnSSET_original_NoMG-PV-Diesel'!L28,'OnSSET_original_NoMG-PV-Diesel'!K28,"wait")</f>
        <v>26.850265775263999</v>
      </c>
      <c r="AB29">
        <f>IF(J29='OnSSET_original_NoMG-PV-Diesel'!L28,'OnSSET_original_NoMG-PV-Diesel'!K28,"wait")</f>
        <v>26.850265775263999</v>
      </c>
      <c r="AC29">
        <f>IF(K29='OnSSET_original_NoMG-PV-Diesel'!U28,'OnSSET_original_NoMG-PV-Diesel'!T28,"wait")</f>
        <v>6.7511662585293797</v>
      </c>
      <c r="AD29">
        <f>IF(L29='OnSSET_original_NoMG-PV-Diesel'!U28,'OnSSET_original_NoMG-PV-Diesel'!T28,"wait")</f>
        <v>6.7511662585293797</v>
      </c>
      <c r="AE29">
        <f>IF(M29='OnSSET_original_NoMG-PV-Diesel'!U28,'OnSSET_original_NoMG-PV-Diesel'!T28,"wait")</f>
        <v>6.7511662585293797</v>
      </c>
      <c r="AF29">
        <f>IF(N29='OnSSET_original_NoMG-PV-Diesel'!AD28,'OnSSET_original_NoMG-PV-Diesel'!AC28,"wait")</f>
        <v>6.7446925374595503</v>
      </c>
      <c r="AG29">
        <f>IF(O29='OnSSET_original_NoMG-PV-Diesel'!AD28,'OnSSET_original_NoMG-PV-Diesel'!AC28,"wait")</f>
        <v>6.7446925374595503</v>
      </c>
      <c r="AH29">
        <f>IF(P29='OnSSET_original_NoMG-PV-Diesel'!AD28,'OnSSET_original_NoMG-PV-Diesel'!AC28,"wait")</f>
        <v>6.7446925374595503</v>
      </c>
      <c r="AR29">
        <v>58.646000000000001</v>
      </c>
      <c r="AS29">
        <v>58.646000000000001</v>
      </c>
      <c r="AT29">
        <v>1.28</v>
      </c>
      <c r="AU29">
        <v>1.28</v>
      </c>
      <c r="AV29">
        <v>44673.818500000001</v>
      </c>
      <c r="AW29">
        <v>0</v>
      </c>
      <c r="AX29">
        <v>6573.1430170000003</v>
      </c>
      <c r="AZ29">
        <f>SUMIF([1]base!$A$2:$A$169,B29,[1]base!$V$2:$V$169)</f>
        <v>0</v>
      </c>
      <c r="BA29">
        <f>SUMIF([2]s1!$A$2:$A$275,B29,[2]s1!$U$2:$U$275)</f>
        <v>0</v>
      </c>
      <c r="BB29">
        <f>SUMIF([3]s2!$A$2:$A$115,B29,[3]s2!$U$2:$U$115)</f>
        <v>0</v>
      </c>
      <c r="BC29">
        <f>SUMIF([4]s3!$A$2:$A$245,B29,[4]s3!$U$2:$U$245)</f>
        <v>0</v>
      </c>
      <c r="BD29">
        <f>SUMIF([5]s4!$A$2:$A$74,B29,[5]s4!$U$2:$U$74)</f>
        <v>0</v>
      </c>
      <c r="BF29">
        <f t="shared" si="5"/>
        <v>0</v>
      </c>
      <c r="BG29">
        <f t="shared" si="6"/>
        <v>0</v>
      </c>
      <c r="BH29">
        <f t="shared" si="7"/>
        <v>0</v>
      </c>
      <c r="BI29">
        <f t="shared" si="8"/>
        <v>0</v>
      </c>
      <c r="BJ29">
        <f t="shared" si="9"/>
        <v>0</v>
      </c>
      <c r="BL29" t="s">
        <v>114</v>
      </c>
      <c r="BM29" s="23">
        <v>39021.740969999999</v>
      </c>
      <c r="BN29" s="23">
        <v>6.7511662589999997</v>
      </c>
      <c r="BP29" t="s">
        <v>186</v>
      </c>
      <c r="BQ29" s="23">
        <v>39021.740969999999</v>
      </c>
      <c r="BR29" s="23">
        <v>6.7511662589999997</v>
      </c>
      <c r="BT29" t="s">
        <v>183</v>
      </c>
      <c r="BU29" s="23">
        <v>8363.492236</v>
      </c>
      <c r="BV29" s="23">
        <v>6.7446925369999997</v>
      </c>
    </row>
    <row r="30" spans="1:74" x14ac:dyDescent="0.25">
      <c r="A30">
        <v>1</v>
      </c>
      <c r="B30" s="15">
        <v>508</v>
      </c>
      <c r="C30" s="15">
        <v>-65.552769440000006</v>
      </c>
      <c r="D30" s="15">
        <v>-19.081111109999998</v>
      </c>
      <c r="E30" s="16">
        <v>1</v>
      </c>
      <c r="F30" s="19">
        <v>34651.701168794098</v>
      </c>
      <c r="G30" s="19">
        <v>53.014276217127218</v>
      </c>
      <c r="H30" s="16" t="str">
        <f>IF(LCOE_SensitivityScenarios!BF29&gt;'OnSSET_original_NoMG-PV-Diesel'!M29,'OnSSET_original_NoMG-PV-Diesel'!L29,LCOE_SensitivityScenarios!BG29)</f>
        <v>SA_PV</v>
      </c>
      <c r="I30" s="39" t="str">
        <f>IF(LCOE_SensitivityScenarios!BK29&gt;'OnSSET_original_NoMG-PV-Diesel'!M29,'OnSSET_original_NoMG-PV-Diesel'!L29,LCOE_SensitivityScenarios!BL29)</f>
        <v>SA_PV</v>
      </c>
      <c r="J30" s="39" t="str">
        <f>IF(LCOE_SensitivityScenarios!BP29&gt;'OnSSET_original_NoMG-PV-Diesel'!M29,'OnSSET_original_NoMG-PV-Diesel'!L29,LCOE_SensitivityScenarios!BQ29)</f>
        <v>SA_PV</v>
      </c>
      <c r="K30" s="38" t="str">
        <f>IF(LCOE_SensitivityScenarios!BU29&gt;'OnSSET_original_NoMG-PV-Diesel'!V29,'OnSSET_original_NoMG-PV-Diesel'!U29,LCOE_SensitivityScenarios!BV29)</f>
        <v>SA_Diesel</v>
      </c>
      <c r="L30" s="39" t="str">
        <f>IF(LCOE_SensitivityScenarios!BZ29&gt;'OnSSET_original_NoMG-PV-Diesel'!V29,'OnSSET_original_NoMG-PV-Diesel'!U29,LCOE_SensitivityScenarios!CA29)</f>
        <v>SA_Diesel</v>
      </c>
      <c r="M30" s="40" t="str">
        <f>IF(LCOE_SensitivityScenarios!CE29&gt;'OnSSET_original_NoMG-PV-Diesel'!V29,'OnSSET_original_NoMG-PV-Diesel'!U29,LCOE_SensitivityScenarios!CF29)</f>
        <v>SA_Diesel</v>
      </c>
      <c r="N30" s="39" t="str">
        <f>IF(LCOE_SensitivityScenarios!CJ29&gt;'OnSSET_original_NoMG-PV-Diesel'!AE29,'OnSSET_original_NoMG-PV-Diesel'!AD29,LCOE_SensitivityScenarios!CK29)</f>
        <v>SA_Diesel</v>
      </c>
      <c r="O30" s="39" t="str">
        <f>IF(LCOE_SensitivityScenarios!CO29&gt;'OnSSET_original_NoMG-PV-Diesel'!AE29,'OnSSET_original_NoMG-PV-Diesel'!AD29,LCOE_SensitivityScenarios!CP29)</f>
        <v>SA_Diesel</v>
      </c>
      <c r="P30" s="40" t="str">
        <f>IF(LCOE_SensitivityScenarios!CT29&gt;'OnSSET_original_NoMG-PV-Diesel'!AE29,'OnSSET_original_NoMG-PV-Diesel'!AD29,LCOE_SensitivityScenarios!CU29)</f>
        <v>SA_Diesel</v>
      </c>
      <c r="Q30" s="38">
        <f>IF(LCOE_SensitivityScenarios!BF29&gt;'OnSSET_original_NoMG-PV-Diesel'!M29,'OnSSET_original_NoMG-PV-Diesel'!M29,LCOE_SensitivityScenarios!BF29)</f>
        <v>0.37939417571454198</v>
      </c>
      <c r="R30" s="28">
        <f>MIN('OnSSET_original_NoMG-PV-Diesel'!E29:I29,LCOE_SensitivityScenarios!BK29)</f>
        <v>0.37939417571454198</v>
      </c>
      <c r="S30" s="28">
        <f>MIN('OnSSET_original_NoMG-PV-Diesel'!E29:I29,LCOE_SensitivityScenarios!BP29)</f>
        <v>0.37939417571454198</v>
      </c>
      <c r="T30" s="27">
        <f>MIN('OnSSET_original_NoMG-PV-Diesel'!N29:R29,LCOE_SensitivityScenarios!BU29)</f>
        <v>0.37257228312337098</v>
      </c>
      <c r="U30" s="28">
        <f>MIN('OnSSET_original_NoMG-PV-Diesel'!N29:R29,LCOE_SensitivityScenarios!BZ29)</f>
        <v>0.37257228312337098</v>
      </c>
      <c r="V30" s="29">
        <f>MIN('OnSSET_original_NoMG-PV-Diesel'!N29:R29,LCOE_SensitivityScenarios!CE29)</f>
        <v>0.37257228312337098</v>
      </c>
      <c r="W30" s="28">
        <f>MIN('OnSSET_original_NoMG-PV-Diesel'!W29:AA29,LCOE_SensitivityScenarios!CJ29)</f>
        <v>0.19994839108175</v>
      </c>
      <c r="X30" s="28">
        <f>MIN('OnSSET_original_NoMG-PV-Diesel'!W29:AA29,LCOE_SensitivityScenarios!CO29)</f>
        <v>0.19994839108175</v>
      </c>
      <c r="Y30" s="29">
        <f>MIN('OnSSET_original_NoMG-PV-Diesel'!W29:AA29,LCOE_SensitivityScenarios!CT29)</f>
        <v>0.19994839108175</v>
      </c>
      <c r="Z30">
        <f>IF(H30='OnSSET_original_NoMG-PV-Diesel'!L29,'OnSSET_original_NoMG-PV-Diesel'!K29,"wait")</f>
        <v>10.2461850831401</v>
      </c>
      <c r="AA30">
        <f>IF(I30='OnSSET_original_NoMG-PV-Diesel'!L29,'OnSSET_original_NoMG-PV-Diesel'!K29,"wait")</f>
        <v>10.2461850831401</v>
      </c>
      <c r="AB30">
        <f>IF(J30='OnSSET_original_NoMG-PV-Diesel'!L29,'OnSSET_original_NoMG-PV-Diesel'!K29,"wait")</f>
        <v>10.2461850831401</v>
      </c>
      <c r="AC30">
        <f>IF(K30='OnSSET_original_NoMG-PV-Diesel'!U29,'OnSSET_original_NoMG-PV-Diesel'!T29,"wait")</f>
        <v>15.822694597622901</v>
      </c>
      <c r="AD30">
        <f>IF(L30='OnSSET_original_NoMG-PV-Diesel'!U29,'OnSSET_original_NoMG-PV-Diesel'!T29,"wait")</f>
        <v>15.822694597622901</v>
      </c>
      <c r="AE30">
        <f>IF(M30='OnSSET_original_NoMG-PV-Diesel'!U29,'OnSSET_original_NoMG-PV-Diesel'!T29,"wait")</f>
        <v>15.822694597622901</v>
      </c>
      <c r="AF30">
        <f>IF(N30='OnSSET_original_NoMG-PV-Diesel'!AD29,'OnSSET_original_NoMG-PV-Diesel'!AC29,"wait")</f>
        <v>15.822694597622901</v>
      </c>
      <c r="AG30">
        <f>IF(O30='OnSSET_original_NoMG-PV-Diesel'!AD29,'OnSSET_original_NoMG-PV-Diesel'!AC29,"wait")</f>
        <v>15.822694597622901</v>
      </c>
      <c r="AH30">
        <f>IF(P30='OnSSET_original_NoMG-PV-Diesel'!AD29,'OnSSET_original_NoMG-PV-Diesel'!AC29,"wait")</f>
        <v>15.822694597622901</v>
      </c>
      <c r="AR30" s="23">
        <v>28.573</v>
      </c>
      <c r="AS30" s="23">
        <v>28.568000000000001</v>
      </c>
      <c r="AT30" s="23">
        <v>6.274</v>
      </c>
      <c r="AU30" s="23">
        <v>2.504</v>
      </c>
      <c r="AV30" s="23">
        <v>47878.406110000004</v>
      </c>
      <c r="AW30" s="23">
        <v>0</v>
      </c>
      <c r="AX30" s="23">
        <v>7643.1895539999996</v>
      </c>
      <c r="AZ30">
        <f>SUMIF([1]base!$A$2:$A$169,B30,[1]base!$V$2:$V$169)</f>
        <v>0</v>
      </c>
      <c r="BA30">
        <f>SUMIF([2]s1!$A$2:$A$275,B30,[2]s1!$U$2:$U$275)</f>
        <v>0</v>
      </c>
      <c r="BB30">
        <f>SUMIF([3]s2!$A$2:$A$115,B30,[3]s2!$U$2:$U$115)</f>
        <v>0</v>
      </c>
      <c r="BC30">
        <f>SUMIF([4]s3!$A$2:$A$245,B30,[4]s3!$U$2:$U$245)</f>
        <v>0</v>
      </c>
      <c r="BD30">
        <f>SUMIF([5]s4!$A$2:$A$74,B30,[5]s4!$U$2:$U$74)</f>
        <v>0</v>
      </c>
      <c r="BF30">
        <f t="shared" si="5"/>
        <v>0</v>
      </c>
      <c r="BG30">
        <f t="shared" si="6"/>
        <v>0</v>
      </c>
      <c r="BH30">
        <f t="shared" si="7"/>
        <v>0</v>
      </c>
      <c r="BI30">
        <f t="shared" si="8"/>
        <v>0</v>
      </c>
      <c r="BJ30">
        <f t="shared" si="9"/>
        <v>0</v>
      </c>
      <c r="BL30" t="s">
        <v>114</v>
      </c>
      <c r="BM30" s="23">
        <v>87300.797519999993</v>
      </c>
      <c r="BN30" s="23">
        <v>17.219092209999999</v>
      </c>
      <c r="BP30" t="s">
        <v>183</v>
      </c>
      <c r="BQ30" s="23">
        <v>19620.313699999999</v>
      </c>
      <c r="BR30" s="23">
        <v>15.8226946</v>
      </c>
      <c r="BT30" t="s">
        <v>183</v>
      </c>
      <c r="BU30" s="23">
        <v>19620.313699999999</v>
      </c>
      <c r="BV30" s="23">
        <v>15.8226946</v>
      </c>
    </row>
    <row r="31" spans="1:74" x14ac:dyDescent="0.25">
      <c r="A31">
        <v>1</v>
      </c>
      <c r="B31" s="15">
        <v>516</v>
      </c>
      <c r="C31" s="15">
        <v>-66.035044439999993</v>
      </c>
      <c r="D31" s="15">
        <v>-19.777175</v>
      </c>
      <c r="E31" s="16">
        <v>1</v>
      </c>
      <c r="F31" s="19">
        <v>57199.121181044997</v>
      </c>
      <c r="G31" s="19">
        <v>65.858970788662603</v>
      </c>
      <c r="H31" s="16" t="str">
        <f>IF(LCOE_SensitivityScenarios!BF30&gt;'OnSSET_original_NoMG-PV-Diesel'!M30,'OnSSET_original_NoMG-PV-Diesel'!L30,LCOE_SensitivityScenarios!BG30)</f>
        <v>SA_PV</v>
      </c>
      <c r="I31" s="39" t="str">
        <f>IF(LCOE_SensitivityScenarios!BK30&gt;'OnSSET_original_NoMG-PV-Diesel'!M30,'OnSSET_original_NoMG-PV-Diesel'!L30,LCOE_SensitivityScenarios!BL30)</f>
        <v>SA_PV</v>
      </c>
      <c r="J31" s="39" t="str">
        <f>IF(LCOE_SensitivityScenarios!BP30&gt;'OnSSET_original_NoMG-PV-Diesel'!M30,'OnSSET_original_NoMG-PV-Diesel'!L30,LCOE_SensitivityScenarios!BQ30)</f>
        <v>SA_PV</v>
      </c>
      <c r="K31" s="38" t="str">
        <f>IF(LCOE_SensitivityScenarios!BU30&gt;'OnSSET_original_NoMG-PV-Diesel'!V30,'OnSSET_original_NoMG-PV-Diesel'!U30,LCOE_SensitivityScenarios!BV30)</f>
        <v>SA_Diesel</v>
      </c>
      <c r="L31" s="39" t="str">
        <f>IF(LCOE_SensitivityScenarios!BZ30&gt;'OnSSET_original_NoMG-PV-Diesel'!V30,'OnSSET_original_NoMG-PV-Diesel'!U30,LCOE_SensitivityScenarios!CA30)</f>
        <v>MG_Hybrid</v>
      </c>
      <c r="M31" s="40" t="str">
        <f>IF(LCOE_SensitivityScenarios!CE30&gt;'OnSSET_original_NoMG-PV-Diesel'!V30,'OnSSET_original_NoMG-PV-Diesel'!U30,LCOE_SensitivityScenarios!CF30)</f>
        <v>SA_Diesel</v>
      </c>
      <c r="N31" s="39" t="str">
        <f>IF(LCOE_SensitivityScenarios!CJ30&gt;'OnSSET_original_NoMG-PV-Diesel'!AE30,'OnSSET_original_NoMG-PV-Diesel'!AD30,LCOE_SensitivityScenarios!CK30)</f>
        <v>SA_Diesel</v>
      </c>
      <c r="O31" s="39" t="str">
        <f>IF(LCOE_SensitivityScenarios!CO30&gt;'OnSSET_original_NoMG-PV-Diesel'!AE30,'OnSSET_original_NoMG-PV-Diesel'!AD30,LCOE_SensitivityScenarios!CP30)</f>
        <v>SA_Diesel</v>
      </c>
      <c r="P31" s="40" t="str">
        <f>IF(LCOE_SensitivityScenarios!CT30&gt;'OnSSET_original_NoMG-PV-Diesel'!AE30,'OnSSET_original_NoMG-PV-Diesel'!AD30,LCOE_SensitivityScenarios!CU30)</f>
        <v>SA_Diesel</v>
      </c>
      <c r="Q31" s="38">
        <f>IF(LCOE_SensitivityScenarios!BF30&gt;'OnSSET_original_NoMG-PV-Diesel'!M30,'OnSSET_original_NoMG-PV-Diesel'!M30,LCOE_SensitivityScenarios!BF30)</f>
        <v>0.35839686391960901</v>
      </c>
      <c r="R31" s="28">
        <f>MIN('OnSSET_original_NoMG-PV-Diesel'!E30:I30,LCOE_SensitivityScenarios!BK30)</f>
        <v>0.35839686391960901</v>
      </c>
      <c r="S31" s="28">
        <f>MIN('OnSSET_original_NoMG-PV-Diesel'!E30:I30,LCOE_SensitivityScenarios!BP30)</f>
        <v>0.35839686391960901</v>
      </c>
      <c r="T31" s="27">
        <f>MIN('OnSSET_original_NoMG-PV-Diesel'!N30:R30,LCOE_SensitivityScenarios!BU30)</f>
        <v>0.33704192864490101</v>
      </c>
      <c r="U31" s="28">
        <f>MIN('OnSSET_original_NoMG-PV-Diesel'!N30:R30,LCOE_SensitivityScenarios!BZ30)</f>
        <v>0.32609856564237294</v>
      </c>
      <c r="V31" s="29">
        <f>MIN('OnSSET_original_NoMG-PV-Diesel'!N30:R30,LCOE_SensitivityScenarios!CE30)</f>
        <v>0.33704192864490101</v>
      </c>
      <c r="W31" s="28">
        <f>MIN('OnSSET_original_NoMG-PV-Diesel'!W30:AA30,LCOE_SensitivityScenarios!CJ30)</f>
        <v>0.18788147824000501</v>
      </c>
      <c r="X31" s="28">
        <f>MIN('OnSSET_original_NoMG-PV-Diesel'!W30:AA30,LCOE_SensitivityScenarios!CO30)</f>
        <v>0.18788147824000501</v>
      </c>
      <c r="Y31" s="29">
        <f>MIN('OnSSET_original_NoMG-PV-Diesel'!W30:AA30,LCOE_SensitivityScenarios!CT30)</f>
        <v>0.18788147824000501</v>
      </c>
      <c r="Z31">
        <f>IF(H31='OnSSET_original_NoMG-PV-Diesel'!L30,'OnSSET_original_NoMG-PV-Diesel'!K30,"wait")</f>
        <v>10.5440717427319</v>
      </c>
      <c r="AA31">
        <f>IF(I31='OnSSET_original_NoMG-PV-Diesel'!L30,'OnSSET_original_NoMG-PV-Diesel'!K30,"wait")</f>
        <v>10.5440717427319</v>
      </c>
      <c r="AB31">
        <f>IF(J31='OnSSET_original_NoMG-PV-Diesel'!L30,'OnSSET_original_NoMG-PV-Diesel'!K30,"wait")</f>
        <v>10.5440717427319</v>
      </c>
      <c r="AC31">
        <f>IF(K31='OnSSET_original_NoMG-PV-Diesel'!U30,'OnSSET_original_NoMG-PV-Diesel'!T30,"wait")</f>
        <v>26.118320173993101</v>
      </c>
      <c r="AD31" t="str">
        <f>IF(L31='OnSSET_original_NoMG-PV-Diesel'!U30,'OnSSET_original_NoMG-PV-Diesel'!T30,"wait")</f>
        <v>wait</v>
      </c>
      <c r="AE31">
        <f>IF(M31='OnSSET_original_NoMG-PV-Diesel'!U30,'OnSSET_original_NoMG-PV-Diesel'!T30,"wait")</f>
        <v>26.118320173993101</v>
      </c>
      <c r="AF31">
        <f>IF(N31='OnSSET_original_NoMG-PV-Diesel'!AD30,'OnSSET_original_NoMG-PV-Diesel'!AC30,"wait")</f>
        <v>26.118320173993101</v>
      </c>
      <c r="AG31">
        <f>IF(O31='OnSSET_original_NoMG-PV-Diesel'!AD30,'OnSSET_original_NoMG-PV-Diesel'!AC30,"wait")</f>
        <v>26.118320173993101</v>
      </c>
      <c r="AH31">
        <f>IF(P31='OnSSET_original_NoMG-PV-Diesel'!AD30,'OnSSET_original_NoMG-PV-Diesel'!AC30,"wait")</f>
        <v>26.118320173993101</v>
      </c>
      <c r="AR31" s="23">
        <v>0.59499999999999997</v>
      </c>
      <c r="AS31" s="23">
        <v>0.44799999999999901</v>
      </c>
      <c r="AT31" s="23">
        <v>5.13</v>
      </c>
      <c r="AU31" s="23">
        <v>0.629</v>
      </c>
      <c r="AV31" s="23">
        <v>51276.880219999999</v>
      </c>
      <c r="AW31" s="23">
        <v>0</v>
      </c>
      <c r="AX31" s="23">
        <v>8866.0998820000004</v>
      </c>
      <c r="AZ31">
        <f>SUMIF([1]base!$A$2:$A$169,B31,[1]base!$V$2:$V$169)</f>
        <v>0</v>
      </c>
      <c r="BA31">
        <f>SUMIF([2]s1!$A$2:$A$275,B31,[2]s1!$U$2:$U$275)</f>
        <v>0</v>
      </c>
      <c r="BB31">
        <f>SUMIF([3]s2!$A$2:$A$115,B31,[3]s2!$U$2:$U$115)</f>
        <v>0</v>
      </c>
      <c r="BC31">
        <f>SUMIF([4]s3!$A$2:$A$245,B31,[4]s3!$U$2:$U$245)</f>
        <v>0</v>
      </c>
      <c r="BD31">
        <f>SUMIF([5]s4!$A$2:$A$74,B31,[5]s4!$U$2:$U$74)</f>
        <v>0</v>
      </c>
      <c r="BF31">
        <f t="shared" si="5"/>
        <v>0</v>
      </c>
      <c r="BG31">
        <f t="shared" si="6"/>
        <v>0</v>
      </c>
      <c r="BH31">
        <f t="shared" si="7"/>
        <v>0</v>
      </c>
      <c r="BI31">
        <f t="shared" si="8"/>
        <v>0</v>
      </c>
      <c r="BJ31">
        <f t="shared" si="9"/>
        <v>0</v>
      </c>
      <c r="BL31" t="s">
        <v>114</v>
      </c>
      <c r="BM31" s="23">
        <v>136130.8475</v>
      </c>
      <c r="BN31" s="23">
        <v>26.850265780000001</v>
      </c>
      <c r="BP31" t="s">
        <v>183</v>
      </c>
      <c r="BQ31" s="23">
        <v>32387.0016</v>
      </c>
      <c r="BR31" s="23">
        <v>26.118320170000001</v>
      </c>
      <c r="BT31" t="s">
        <v>183</v>
      </c>
      <c r="BU31" s="23">
        <v>32387.0016</v>
      </c>
      <c r="BV31" s="23">
        <v>26.118320170000001</v>
      </c>
    </row>
    <row r="32" spans="1:74" x14ac:dyDescent="0.25">
      <c r="A32">
        <v>1</v>
      </c>
      <c r="B32" s="15">
        <v>536</v>
      </c>
      <c r="C32" s="15">
        <v>-62.883634399999998</v>
      </c>
      <c r="D32" s="15">
        <v>-16.606257509999999</v>
      </c>
      <c r="E32" s="16">
        <v>0</v>
      </c>
      <c r="F32" s="19">
        <v>17327.323594098201</v>
      </c>
      <c r="G32" s="19">
        <v>59.16527744487346</v>
      </c>
      <c r="H32" s="16" t="str">
        <f>IF(LCOE_SensitivityScenarios!BF31&gt;'OnSSET_original_NoMG-PV-Diesel'!M31,'OnSSET_original_NoMG-PV-Diesel'!L31,LCOE_SensitivityScenarios!BG31)</f>
        <v>SA_PV</v>
      </c>
      <c r="I32" s="39" t="str">
        <f>IF(LCOE_SensitivityScenarios!BK31&gt;'OnSSET_original_NoMG-PV-Diesel'!M31,'OnSSET_original_NoMG-PV-Diesel'!L31,LCOE_SensitivityScenarios!BL31)</f>
        <v>SA_PV</v>
      </c>
      <c r="J32" s="39" t="str">
        <f>IF(LCOE_SensitivityScenarios!BP31&gt;'OnSSET_original_NoMG-PV-Diesel'!M31,'OnSSET_original_NoMG-PV-Diesel'!L31,LCOE_SensitivityScenarios!BQ31)</f>
        <v>SA_PV</v>
      </c>
      <c r="K32" s="38" t="str">
        <f>IF(LCOE_SensitivityScenarios!BU31&gt;'OnSSET_original_NoMG-PV-Diesel'!V31,'OnSSET_original_NoMG-PV-Diesel'!U31,LCOE_SensitivityScenarios!BV31)</f>
        <v>SA_Diesel</v>
      </c>
      <c r="L32" s="39" t="str">
        <f>IF(LCOE_SensitivityScenarios!BZ31&gt;'OnSSET_original_NoMG-PV-Diesel'!V31,'OnSSET_original_NoMG-PV-Diesel'!U31,LCOE_SensitivityScenarios!CA31)</f>
        <v>SA_Diesel</v>
      </c>
      <c r="M32" s="40" t="str">
        <f>IF(LCOE_SensitivityScenarios!CE31&gt;'OnSSET_original_NoMG-PV-Diesel'!V31,'OnSSET_original_NoMG-PV-Diesel'!U31,LCOE_SensitivityScenarios!CF31)</f>
        <v>SA_Diesel</v>
      </c>
      <c r="N32" s="39" t="str">
        <f>IF(LCOE_SensitivityScenarios!CJ31&gt;'OnSSET_original_NoMG-PV-Diesel'!AE31,'OnSSET_original_NoMG-PV-Diesel'!AD31,LCOE_SensitivityScenarios!CK31)</f>
        <v>SA_Diesel</v>
      </c>
      <c r="O32" s="39" t="str">
        <f>IF(LCOE_SensitivityScenarios!CO31&gt;'OnSSET_original_NoMG-PV-Diesel'!AE31,'OnSSET_original_NoMG-PV-Diesel'!AD31,LCOE_SensitivityScenarios!CP31)</f>
        <v>SA_Diesel</v>
      </c>
      <c r="P32" s="40" t="str">
        <f>IF(LCOE_SensitivityScenarios!CT31&gt;'OnSSET_original_NoMG-PV-Diesel'!AE31,'OnSSET_original_NoMG-PV-Diesel'!AD31,LCOE_SensitivityScenarios!CU31)</f>
        <v>SA_Diesel</v>
      </c>
      <c r="Q32" s="38">
        <f>IF(LCOE_SensitivityScenarios!BF31&gt;'OnSSET_original_NoMG-PV-Diesel'!M31,'OnSSET_original_NoMG-PV-Diesel'!M31,LCOE_SensitivityScenarios!BF31)</f>
        <v>0.51470164671384</v>
      </c>
      <c r="R32" s="28">
        <f>MIN('OnSSET_original_NoMG-PV-Diesel'!E31:I31,LCOE_SensitivityScenarios!BK31)</f>
        <v>0.51470164671384</v>
      </c>
      <c r="S32" s="28">
        <f>MIN('OnSSET_original_NoMG-PV-Diesel'!E31:I31,LCOE_SensitivityScenarios!BP31)</f>
        <v>0.51470164671384</v>
      </c>
      <c r="T32" s="27">
        <f>MIN('OnSSET_original_NoMG-PV-Diesel'!N31:R31,LCOE_SensitivityScenarios!BU31)</f>
        <v>0.46139816931954503</v>
      </c>
      <c r="U32" s="28">
        <f>MIN('OnSSET_original_NoMG-PV-Diesel'!N31:R31,LCOE_SensitivityScenarios!BZ31)</f>
        <v>0.46139816931954503</v>
      </c>
      <c r="V32" s="29">
        <f>MIN('OnSSET_original_NoMG-PV-Diesel'!N31:R31,LCOE_SensitivityScenarios!CE31)</f>
        <v>0.46139816931954503</v>
      </c>
      <c r="W32" s="28">
        <f>MIN('OnSSET_original_NoMG-PV-Diesel'!W31:AA31,LCOE_SensitivityScenarios!CJ31)</f>
        <v>0.23011567318611101</v>
      </c>
      <c r="X32" s="28">
        <f>MIN('OnSSET_original_NoMG-PV-Diesel'!W31:AA31,LCOE_SensitivityScenarios!CO31)</f>
        <v>0.23011567318611101</v>
      </c>
      <c r="Y32" s="29">
        <f>MIN('OnSSET_original_NoMG-PV-Diesel'!W31:AA31,LCOE_SensitivityScenarios!CT31)</f>
        <v>0.23011567318611101</v>
      </c>
      <c r="Z32">
        <f>IF(H32='OnSSET_original_NoMG-PV-Diesel'!L31,'OnSSET_original_NoMG-PV-Diesel'!K31,"wait")</f>
        <v>20.072855666509302</v>
      </c>
      <c r="AA32">
        <f>IF(I32='OnSSET_original_NoMG-PV-Diesel'!L31,'OnSSET_original_NoMG-PV-Diesel'!K31,"wait")</f>
        <v>20.072855666509302</v>
      </c>
      <c r="AB32">
        <f>IF(J32='OnSSET_original_NoMG-PV-Diesel'!L31,'OnSSET_original_NoMG-PV-Diesel'!K31,"wait")</f>
        <v>20.072855666509302</v>
      </c>
      <c r="AC32">
        <f>IF(K32='OnSSET_original_NoMG-PV-Diesel'!U31,'OnSSET_original_NoMG-PV-Diesel'!T31,"wait")</f>
        <v>7.91201990598094</v>
      </c>
      <c r="AD32">
        <f>IF(L32='OnSSET_original_NoMG-PV-Diesel'!U31,'OnSSET_original_NoMG-PV-Diesel'!T31,"wait")</f>
        <v>7.91201990598094</v>
      </c>
      <c r="AE32">
        <f>IF(M32='OnSSET_original_NoMG-PV-Diesel'!U31,'OnSSET_original_NoMG-PV-Diesel'!T31,"wait")</f>
        <v>7.91201990598094</v>
      </c>
      <c r="AF32">
        <f>IF(N32='OnSSET_original_NoMG-PV-Diesel'!AD31,'OnSSET_original_NoMG-PV-Diesel'!AC31,"wait")</f>
        <v>7.91201990598094</v>
      </c>
      <c r="AG32">
        <f>IF(O32='OnSSET_original_NoMG-PV-Diesel'!AD31,'OnSSET_original_NoMG-PV-Diesel'!AC31,"wait")</f>
        <v>7.91201990598094</v>
      </c>
      <c r="AH32">
        <f>IF(P32='OnSSET_original_NoMG-PV-Diesel'!AD31,'OnSSET_original_NoMG-PV-Diesel'!AC31,"wait")</f>
        <v>7.91201990598094</v>
      </c>
      <c r="AR32">
        <v>94.437999999999903</v>
      </c>
      <c r="AS32">
        <v>70.600999999999999</v>
      </c>
      <c r="AT32">
        <v>21.798999999999999</v>
      </c>
      <c r="AU32">
        <v>5.0419999999999998</v>
      </c>
      <c r="AV32">
        <v>52089.171820000003</v>
      </c>
      <c r="AW32">
        <v>0</v>
      </c>
      <c r="AX32">
        <v>9171.8274629999996</v>
      </c>
      <c r="AZ32">
        <f>SUMIF([1]base!$A$2:$A$169,B32,[1]base!$V$2:$V$169)</f>
        <v>0</v>
      </c>
      <c r="BA32">
        <f>SUMIF([2]s1!$A$2:$A$275,B32,[2]s1!$U$2:$U$275)</f>
        <v>0</v>
      </c>
      <c r="BB32">
        <f>SUMIF([3]s2!$A$2:$A$115,B32,[3]s2!$U$2:$U$115)</f>
        <v>0</v>
      </c>
      <c r="BC32">
        <f>SUMIF([4]s3!$A$2:$A$245,B32,[4]s3!$U$2:$U$245)</f>
        <v>0</v>
      </c>
      <c r="BD32">
        <f>SUMIF([5]s4!$A$2:$A$74,B32,[5]s4!$U$2:$U$74)</f>
        <v>0</v>
      </c>
      <c r="BF32">
        <f t="shared" si="5"/>
        <v>0</v>
      </c>
      <c r="BG32">
        <f t="shared" si="6"/>
        <v>0</v>
      </c>
      <c r="BH32">
        <f t="shared" si="7"/>
        <v>0</v>
      </c>
      <c r="BI32">
        <f t="shared" si="8"/>
        <v>0</v>
      </c>
      <c r="BJ32">
        <f t="shared" si="9"/>
        <v>0</v>
      </c>
      <c r="BL32" t="s">
        <v>114</v>
      </c>
      <c r="BM32" s="23">
        <v>59222.949780000003</v>
      </c>
      <c r="BN32" s="23">
        <v>10.24618508</v>
      </c>
      <c r="BP32" t="s">
        <v>183</v>
      </c>
      <c r="BQ32" s="23">
        <v>9810.9908919999998</v>
      </c>
      <c r="BR32" s="23">
        <v>7.9120199060000003</v>
      </c>
      <c r="BT32" t="s">
        <v>183</v>
      </c>
      <c r="BU32" s="23">
        <v>9810.9908919999998</v>
      </c>
      <c r="BV32" s="23">
        <v>7.9120199060000003</v>
      </c>
    </row>
    <row r="33" spans="1:74" x14ac:dyDescent="0.25">
      <c r="A33">
        <v>1</v>
      </c>
      <c r="B33" s="15">
        <v>541</v>
      </c>
      <c r="C33" s="15">
        <v>-57.711930870000003</v>
      </c>
      <c r="D33" s="15">
        <v>-19.02539539</v>
      </c>
      <c r="E33" s="16">
        <v>0</v>
      </c>
      <c r="F33" s="19">
        <v>557370.44724018499</v>
      </c>
      <c r="G33" s="19">
        <v>316.65644308243503</v>
      </c>
      <c r="H33" s="16" t="str">
        <f>IF(LCOE_SensitivityScenarios!BF32&gt;'OnSSET_original_NoMG-PV-Diesel'!M32,'OnSSET_original_NoMG-PV-Diesel'!L32,LCOE_SensitivityScenarios!BG32)</f>
        <v>MG_Hybrid</v>
      </c>
      <c r="I33" s="39" t="str">
        <f>IF(LCOE_SensitivityScenarios!BK32&gt;'OnSSET_original_NoMG-PV-Diesel'!M32,'OnSSET_original_NoMG-PV-Diesel'!L32,LCOE_SensitivityScenarios!BL32)</f>
        <v>MG_Hybrid</v>
      </c>
      <c r="J33" s="39" t="str">
        <f>IF(LCOE_SensitivityScenarios!BP32&gt;'OnSSET_original_NoMG-PV-Diesel'!M32,'OnSSET_original_NoMG-PV-Diesel'!L32,LCOE_SensitivityScenarios!BQ32)</f>
        <v>MG_Hybrid</v>
      </c>
      <c r="K33" s="38" t="str">
        <f>IF(LCOE_SensitivityScenarios!BU32&gt;'OnSSET_original_NoMG-PV-Diesel'!V32,'OnSSET_original_NoMG-PV-Diesel'!U32,LCOE_SensitivityScenarios!BV32)</f>
        <v>MG_Hybrid</v>
      </c>
      <c r="L33" s="39" t="str">
        <f>IF(LCOE_SensitivityScenarios!BZ32&gt;'OnSSET_original_NoMG-PV-Diesel'!V32,'OnSSET_original_NoMG-PV-Diesel'!U32,LCOE_SensitivityScenarios!CA32)</f>
        <v>MG_Hybrid</v>
      </c>
      <c r="M33" s="40" t="str">
        <f>IF(LCOE_SensitivityScenarios!CE32&gt;'OnSSET_original_NoMG-PV-Diesel'!V32,'OnSSET_original_NoMG-PV-Diesel'!U32,LCOE_SensitivityScenarios!CF32)</f>
        <v>MG_Diesel</v>
      </c>
      <c r="N33" s="39" t="str">
        <f>IF(LCOE_SensitivityScenarios!CJ32&gt;'OnSSET_original_NoMG-PV-Diesel'!AE32,'OnSSET_original_NoMG-PV-Diesel'!AD32,LCOE_SensitivityScenarios!CK32)</f>
        <v>MG_Diesel</v>
      </c>
      <c r="O33" s="39" t="str">
        <f>IF(LCOE_SensitivityScenarios!CO32&gt;'OnSSET_original_NoMG-PV-Diesel'!AE32,'OnSSET_original_NoMG-PV-Diesel'!AD32,LCOE_SensitivityScenarios!CP32)</f>
        <v>MG_Hybrid</v>
      </c>
      <c r="P33" s="40" t="str">
        <f>IF(LCOE_SensitivityScenarios!CT32&gt;'OnSSET_original_NoMG-PV-Diesel'!AE32,'OnSSET_original_NoMG-PV-Diesel'!AD32,LCOE_SensitivityScenarios!CU32)</f>
        <v>MG_Diesel</v>
      </c>
      <c r="Q33" s="38">
        <f>IF(LCOE_SensitivityScenarios!BF32&gt;'OnSSET_original_NoMG-PV-Diesel'!M32,'OnSSET_original_NoMG-PV-Diesel'!M32,LCOE_SensitivityScenarios!BF32)</f>
        <v>0.29751416804085368</v>
      </c>
      <c r="R33" s="28">
        <f>MIN('OnSSET_original_NoMG-PV-Diesel'!E32:I32,LCOE_SensitivityScenarios!BK32)</f>
        <v>0.2717526417648537</v>
      </c>
      <c r="S33" s="28">
        <f>MIN('OnSSET_original_NoMG-PV-Diesel'!E32:I32,LCOE_SensitivityScenarios!BP32)</f>
        <v>0.32182585081485371</v>
      </c>
      <c r="T33" s="27">
        <f>MIN('OnSSET_original_NoMG-PV-Diesel'!N32:R32,LCOE_SensitivityScenarios!BU32)</f>
        <v>0.23263709655457329</v>
      </c>
      <c r="U33" s="28">
        <f>MIN('OnSSET_original_NoMG-PV-Diesel'!N32:R32,LCOE_SensitivityScenarios!BZ32)</f>
        <v>0.20687557027857328</v>
      </c>
      <c r="V33" s="29">
        <f>MIN('OnSSET_original_NoMG-PV-Diesel'!N32:R32,LCOE_SensitivityScenarios!CE32)</f>
        <v>0.25276802796981507</v>
      </c>
      <c r="W33" s="28">
        <f>MIN('OnSSET_original_NoMG-PV-Diesel'!W32:AA32,LCOE_SensitivityScenarios!CJ32)</f>
        <v>0.1324906560979284</v>
      </c>
      <c r="X33" s="28">
        <f>MIN('OnSSET_original_NoMG-PV-Diesel'!W32:AA32,LCOE_SensitivityScenarios!CO32)</f>
        <v>0.12277566279635793</v>
      </c>
      <c r="Y33" s="29">
        <f>MIN('OnSSET_original_NoMG-PV-Diesel'!W32:AA32,LCOE_SensitivityScenarios!CT32)</f>
        <v>0.14106798809792839</v>
      </c>
      <c r="Z33">
        <f>VLOOKUP(B33,[1]base!$A$2:$U$169,21,FALSE)</f>
        <v>133.93299999999999</v>
      </c>
      <c r="AA33">
        <f>VLOOKUP(B33,[2]s1!$A$2:$T$275,20,FALSE)</f>
        <v>133.93299999999999</v>
      </c>
      <c r="AB33">
        <f>VLOOKUP(B33,[3]s2!$A$2:$T$275,20,FALSE)</f>
        <v>133.93299999999999</v>
      </c>
      <c r="AC33">
        <f>VLOOKUP(B33,[4]s3!$A$2:$T$275,20,FALSE)</f>
        <v>112.681</v>
      </c>
      <c r="AD33" t="str">
        <f>IF(L33='OnSSET_original_NoMG-PV-Diesel'!U32,'OnSSET_original_NoMG-PV-Diesel'!T32,"wait")</f>
        <v>wait</v>
      </c>
      <c r="AE33" t="str">
        <f>IF(M33='OnSSET_original_NoMG-PV-Diesel'!U32,'OnSSET_original_NoMG-PV-Diesel'!T32,"wait")</f>
        <v>wait</v>
      </c>
      <c r="AF33">
        <f>VLOOKUP(B33,[5]s4!$A$2:$T$275,20,FALSE)</f>
        <v>74.951999999999998</v>
      </c>
      <c r="AG33" t="str">
        <f>IF(O33='OnSSET_original_NoMG-PV-Diesel'!AD32,'OnSSET_original_NoMG-PV-Diesel'!AC32,"wait")</f>
        <v>wait</v>
      </c>
      <c r="AH33" t="str">
        <f>IF(P33='OnSSET_original_NoMG-PV-Diesel'!AD32,'OnSSET_original_NoMG-PV-Diesel'!AC32,"wait")</f>
        <v>wait</v>
      </c>
      <c r="AR33" s="23">
        <v>579.68600000000004</v>
      </c>
      <c r="AS33" s="23">
        <v>579.54</v>
      </c>
      <c r="AT33" s="23">
        <v>3.3000000000000002E-2</v>
      </c>
      <c r="AU33" s="23">
        <v>3.3000000000000002E-2</v>
      </c>
      <c r="AV33" s="23">
        <v>24816.804349999999</v>
      </c>
      <c r="AW33" s="23">
        <v>44670.247819999997</v>
      </c>
      <c r="AX33" s="23">
        <v>39582.055390000001</v>
      </c>
      <c r="AZ33">
        <f>SUMIF([1]base!$A$2:$A$169,B33,[1]base!$V$2:$V$169)</f>
        <v>199576.36</v>
      </c>
      <c r="BA33">
        <f>SUMIF([2]s1!$A$2:$A$275,B33,[2]s1!$U$2:$U$275)</f>
        <v>199576.36</v>
      </c>
      <c r="BB33">
        <f>SUMIF([3]s2!$A$2:$A$115,B33,[3]s2!$U$2:$U$115)</f>
        <v>199576.36</v>
      </c>
      <c r="BC33">
        <f>SUMIF([4]s3!$A$2:$A$245,B33,[4]s3!$U$2:$U$245)</f>
        <v>167685.66</v>
      </c>
      <c r="BD33">
        <f>SUMIF([5]s4!$A$2:$A$74,B33,[5]s4!$U$2:$U$74)</f>
        <v>110928.96000000001</v>
      </c>
      <c r="BF33">
        <f t="shared" si="5"/>
        <v>308645.46756000002</v>
      </c>
      <c r="BG33">
        <f t="shared" si="6"/>
        <v>308645.46756000002</v>
      </c>
      <c r="BH33">
        <f t="shared" si="7"/>
        <v>308645.46756000002</v>
      </c>
      <c r="BI33">
        <f t="shared" si="8"/>
        <v>276754.76756000001</v>
      </c>
      <c r="BJ33">
        <f t="shared" si="9"/>
        <v>219998.06756</v>
      </c>
      <c r="BL33" t="s">
        <v>168</v>
      </c>
      <c r="BM33" s="23">
        <v>257538.72080000001</v>
      </c>
      <c r="BN33" s="23">
        <v>191.35868690000001</v>
      </c>
      <c r="BP33" t="s">
        <v>184</v>
      </c>
      <c r="BQ33" s="23">
        <v>257538.72080000001</v>
      </c>
      <c r="BR33" s="23">
        <v>191.35868690000001</v>
      </c>
      <c r="BT33" t="s">
        <v>184</v>
      </c>
      <c r="BU33" s="23">
        <v>257538.72080000001</v>
      </c>
      <c r="BV33" s="23">
        <v>191.35868690000001</v>
      </c>
    </row>
    <row r="34" spans="1:74" x14ac:dyDescent="0.25">
      <c r="A34">
        <v>1</v>
      </c>
      <c r="B34" s="15">
        <v>554</v>
      </c>
      <c r="C34" s="15">
        <v>-68.263904010000005</v>
      </c>
      <c r="D34" s="15">
        <v>-17.733790259999999</v>
      </c>
      <c r="E34" s="16">
        <v>1</v>
      </c>
      <c r="F34" s="19">
        <v>23325.595509271501</v>
      </c>
      <c r="G34" s="19">
        <v>85.641495771004912</v>
      </c>
      <c r="H34" s="16" t="str">
        <f>IF(LCOE_SensitivityScenarios!BF33&gt;'OnSSET_original_NoMG-PV-Diesel'!M33,'OnSSET_original_NoMG-PV-Diesel'!L33,LCOE_SensitivityScenarios!BG33)</f>
        <v>SA_PV</v>
      </c>
      <c r="I34" s="39" t="str">
        <f>IF(LCOE_SensitivityScenarios!BK33&gt;'OnSSET_original_NoMG-PV-Diesel'!M33,'OnSSET_original_NoMG-PV-Diesel'!L33,LCOE_SensitivityScenarios!BL33)</f>
        <v>SA_PV</v>
      </c>
      <c r="J34" s="39" t="str">
        <f>IF(LCOE_SensitivityScenarios!BP33&gt;'OnSSET_original_NoMG-PV-Diesel'!M33,'OnSSET_original_NoMG-PV-Diesel'!L33,LCOE_SensitivityScenarios!BQ33)</f>
        <v>SA_PV</v>
      </c>
      <c r="K34" s="38" t="str">
        <f>IF(LCOE_SensitivityScenarios!BU33&gt;'OnSSET_original_NoMG-PV-Diesel'!V33,'OnSSET_original_NoMG-PV-Diesel'!U33,LCOE_SensitivityScenarios!BV33)</f>
        <v>SA_Diesel</v>
      </c>
      <c r="L34" s="39" t="str">
        <f>IF(LCOE_SensitivityScenarios!BZ33&gt;'OnSSET_original_NoMG-PV-Diesel'!V33,'OnSSET_original_NoMG-PV-Diesel'!U33,LCOE_SensitivityScenarios!CA33)</f>
        <v>SA_Diesel</v>
      </c>
      <c r="M34" s="40" t="str">
        <f>IF(LCOE_SensitivityScenarios!CE33&gt;'OnSSET_original_NoMG-PV-Diesel'!V33,'OnSSET_original_NoMG-PV-Diesel'!U33,LCOE_SensitivityScenarios!CF33)</f>
        <v>SA_Diesel</v>
      </c>
      <c r="N34" s="39" t="str">
        <f>IF(LCOE_SensitivityScenarios!CJ33&gt;'OnSSET_original_NoMG-PV-Diesel'!AE33,'OnSSET_original_NoMG-PV-Diesel'!AD33,LCOE_SensitivityScenarios!CK33)</f>
        <v>SA_Diesel</v>
      </c>
      <c r="O34" s="39" t="str">
        <f>IF(LCOE_SensitivityScenarios!CO33&gt;'OnSSET_original_NoMG-PV-Diesel'!AE33,'OnSSET_original_NoMG-PV-Diesel'!AD33,LCOE_SensitivityScenarios!CP33)</f>
        <v>SA_Diesel</v>
      </c>
      <c r="P34" s="40" t="str">
        <f>IF(LCOE_SensitivityScenarios!CT33&gt;'OnSSET_original_NoMG-PV-Diesel'!AE33,'OnSSET_original_NoMG-PV-Diesel'!AD33,LCOE_SensitivityScenarios!CU33)</f>
        <v>SA_Diesel</v>
      </c>
      <c r="Q34" s="38">
        <f>IF(LCOE_SensitivityScenarios!BF33&gt;'OnSSET_original_NoMG-PV-Diesel'!M33,'OnSSET_original_NoMG-PV-Diesel'!M33,LCOE_SensitivityScenarios!BF33)</f>
        <v>0.52143645489080503</v>
      </c>
      <c r="R34" s="28">
        <f>MIN('OnSSET_original_NoMG-PV-Diesel'!E33:I33,LCOE_SensitivityScenarios!BK33)</f>
        <v>0.52143645489080503</v>
      </c>
      <c r="S34" s="28">
        <f>MIN('OnSSET_original_NoMG-PV-Diesel'!E33:I33,LCOE_SensitivityScenarios!BP33)</f>
        <v>0.52143645489080503</v>
      </c>
      <c r="T34" s="27">
        <f>MIN('OnSSET_original_NoMG-PV-Diesel'!N33:R33,LCOE_SensitivityScenarios!BU33)</f>
        <v>0.44363299208030998</v>
      </c>
      <c r="U34" s="28">
        <f>MIN('OnSSET_original_NoMG-PV-Diesel'!N33:R33,LCOE_SensitivityScenarios!BZ33)</f>
        <v>0.44363299208030998</v>
      </c>
      <c r="V34" s="29">
        <f>MIN('OnSSET_original_NoMG-PV-Diesel'!N33:R33,LCOE_SensitivityScenarios!CE33)</f>
        <v>0.44363299208030998</v>
      </c>
      <c r="W34" s="28">
        <f>MIN('OnSSET_original_NoMG-PV-Diesel'!W33:AA33,LCOE_SensitivityScenarios!CJ33)</f>
        <v>0.22408221676523901</v>
      </c>
      <c r="X34" s="28">
        <f>MIN('OnSSET_original_NoMG-PV-Diesel'!W33:AA33,LCOE_SensitivityScenarios!CO33)</f>
        <v>0.22408221676523901</v>
      </c>
      <c r="Y34" s="29">
        <f>MIN('OnSSET_original_NoMG-PV-Diesel'!W33:AA33,LCOE_SensitivityScenarios!CT33)</f>
        <v>0.22408221676523901</v>
      </c>
      <c r="Z34">
        <f>IF(H34='OnSSET_original_NoMG-PV-Diesel'!L33,'OnSSET_original_NoMG-PV-Diesel'!K33,"wait")</f>
        <v>14.6594376743989</v>
      </c>
      <c r="AA34">
        <f>IF(I34='OnSSET_original_NoMG-PV-Diesel'!L33,'OnSSET_original_NoMG-PV-Diesel'!K33,"wait")</f>
        <v>14.6594376743989</v>
      </c>
      <c r="AB34">
        <f>IF(J34='OnSSET_original_NoMG-PV-Diesel'!L33,'OnSSET_original_NoMG-PV-Diesel'!K33,"wait")</f>
        <v>14.6594376743989</v>
      </c>
      <c r="AC34">
        <f>IF(K34='OnSSET_original_NoMG-PV-Diesel'!U33,'OnSSET_original_NoMG-PV-Diesel'!T33,"wait")</f>
        <v>10.6509568535486</v>
      </c>
      <c r="AD34">
        <f>IF(L34='OnSSET_original_NoMG-PV-Diesel'!U33,'OnSSET_original_NoMG-PV-Diesel'!T33,"wait")</f>
        <v>10.6509568535486</v>
      </c>
      <c r="AE34">
        <f>IF(M34='OnSSET_original_NoMG-PV-Diesel'!U33,'OnSSET_original_NoMG-PV-Diesel'!T33,"wait")</f>
        <v>10.6509568535486</v>
      </c>
      <c r="AF34">
        <f>IF(N34='OnSSET_original_NoMG-PV-Diesel'!AD33,'OnSSET_original_NoMG-PV-Diesel'!AC33,"wait")</f>
        <v>10.6509568535486</v>
      </c>
      <c r="AG34">
        <f>IF(O34='OnSSET_original_NoMG-PV-Diesel'!AD33,'OnSSET_original_NoMG-PV-Diesel'!AC33,"wait")</f>
        <v>10.6509568535486</v>
      </c>
      <c r="AH34">
        <f>IF(P34='OnSSET_original_NoMG-PV-Diesel'!AD33,'OnSSET_original_NoMG-PV-Diesel'!AC33,"wait")</f>
        <v>10.6509568535486</v>
      </c>
      <c r="AR34">
        <v>69.572000000000003</v>
      </c>
      <c r="AS34">
        <v>69.572000000000003</v>
      </c>
      <c r="AT34">
        <v>0.93799999999999994</v>
      </c>
      <c r="AU34">
        <v>0.93799999999999994</v>
      </c>
      <c r="AV34">
        <v>74623.887130000003</v>
      </c>
      <c r="AW34">
        <v>0</v>
      </c>
      <c r="AX34">
        <v>19719.429049999999</v>
      </c>
      <c r="AZ34">
        <f>SUMIF([1]base!$A$2:$A$169,B34,[1]base!$V$2:$V$169)</f>
        <v>0</v>
      </c>
      <c r="BA34">
        <f>SUMIF([2]s1!$A$2:$A$275,B34,[2]s1!$U$2:$U$275)</f>
        <v>0</v>
      </c>
      <c r="BB34">
        <f>SUMIF([3]s2!$A$2:$A$115,B34,[3]s2!$U$2:$U$115)</f>
        <v>0</v>
      </c>
      <c r="BC34">
        <f>SUMIF([4]s3!$A$2:$A$245,B34,[4]s3!$U$2:$U$245)</f>
        <v>0</v>
      </c>
      <c r="BD34">
        <f>SUMIF([5]s4!$A$2:$A$74,B34,[5]s4!$U$2:$U$74)</f>
        <v>0</v>
      </c>
      <c r="BF34">
        <f t="shared" si="5"/>
        <v>0</v>
      </c>
      <c r="BG34">
        <f t="shared" si="6"/>
        <v>0</v>
      </c>
      <c r="BH34">
        <f t="shared" si="7"/>
        <v>0</v>
      </c>
      <c r="BI34">
        <f t="shared" si="8"/>
        <v>0</v>
      </c>
      <c r="BJ34">
        <f t="shared" si="9"/>
        <v>0</v>
      </c>
      <c r="BL34" t="s">
        <v>114</v>
      </c>
      <c r="BM34" s="23">
        <v>80767.589550000004</v>
      </c>
      <c r="BN34" s="23">
        <v>10.54407174</v>
      </c>
      <c r="BP34" t="s">
        <v>183</v>
      </c>
      <c r="BQ34" s="23">
        <v>13207.30255</v>
      </c>
      <c r="BR34" s="23">
        <v>10.65095685</v>
      </c>
      <c r="BT34" t="s">
        <v>183</v>
      </c>
      <c r="BU34" s="23">
        <v>13207.30255</v>
      </c>
      <c r="BV34" s="23">
        <v>10.65095685</v>
      </c>
    </row>
    <row r="35" spans="1:74" x14ac:dyDescent="0.25">
      <c r="A35">
        <v>1</v>
      </c>
      <c r="B35" s="15">
        <v>555</v>
      </c>
      <c r="C35" s="15">
        <v>-67.324740610000006</v>
      </c>
      <c r="D35" s="15">
        <v>-18.536364800000001</v>
      </c>
      <c r="E35" s="16">
        <v>1</v>
      </c>
      <c r="F35" s="19">
        <v>46446.580726735803</v>
      </c>
      <c r="G35" s="19">
        <v>160.10731151357825</v>
      </c>
      <c r="H35" s="16" t="str">
        <f>IF(LCOE_SensitivityScenarios!BF34&gt;'OnSSET_original_NoMG-PV-Diesel'!M34,'OnSSET_original_NoMG-PV-Diesel'!L34,LCOE_SensitivityScenarios!BG34)</f>
        <v>SA_PV</v>
      </c>
      <c r="I35" s="39" t="str">
        <f>IF(LCOE_SensitivityScenarios!BK34&gt;'OnSSET_original_NoMG-PV-Diesel'!M34,'OnSSET_original_NoMG-PV-Diesel'!L34,LCOE_SensitivityScenarios!BL34)</f>
        <v>SA_PV</v>
      </c>
      <c r="J35" s="39" t="str">
        <f>IF(LCOE_SensitivityScenarios!BP34&gt;'OnSSET_original_NoMG-PV-Diesel'!M34,'OnSSET_original_NoMG-PV-Diesel'!L34,LCOE_SensitivityScenarios!BQ34)</f>
        <v>SA_PV</v>
      </c>
      <c r="K35" s="38" t="str">
        <f>IF(LCOE_SensitivityScenarios!BU34&gt;'OnSSET_original_NoMG-PV-Diesel'!V34,'OnSSET_original_NoMG-PV-Diesel'!U34,LCOE_SensitivityScenarios!BV34)</f>
        <v>SA_Diesel</v>
      </c>
      <c r="L35" s="39" t="str">
        <f>IF(LCOE_SensitivityScenarios!BZ34&gt;'OnSSET_original_NoMG-PV-Diesel'!V34,'OnSSET_original_NoMG-PV-Diesel'!U34,LCOE_SensitivityScenarios!CA34)</f>
        <v>SA_Diesel</v>
      </c>
      <c r="M35" s="40" t="str">
        <f>IF(LCOE_SensitivityScenarios!CE34&gt;'OnSSET_original_NoMG-PV-Diesel'!V34,'OnSSET_original_NoMG-PV-Diesel'!U34,LCOE_SensitivityScenarios!CF34)</f>
        <v>SA_Diesel</v>
      </c>
      <c r="N35" s="39" t="str">
        <f>IF(LCOE_SensitivityScenarios!CJ34&gt;'OnSSET_original_NoMG-PV-Diesel'!AE34,'OnSSET_original_NoMG-PV-Diesel'!AD34,LCOE_SensitivityScenarios!CK34)</f>
        <v>SA_Diesel</v>
      </c>
      <c r="O35" s="39" t="str">
        <f>IF(LCOE_SensitivityScenarios!CO34&gt;'OnSSET_original_NoMG-PV-Diesel'!AE34,'OnSSET_original_NoMG-PV-Diesel'!AD34,LCOE_SensitivityScenarios!CP34)</f>
        <v>SA_Diesel</v>
      </c>
      <c r="P35" s="40" t="str">
        <f>IF(LCOE_SensitivityScenarios!CT34&gt;'OnSSET_original_NoMG-PV-Diesel'!AE34,'OnSSET_original_NoMG-PV-Diesel'!AD34,LCOE_SensitivityScenarios!CU34)</f>
        <v>SA_Diesel</v>
      </c>
      <c r="Q35" s="38">
        <f>IF(LCOE_SensitivityScenarios!BF34&gt;'OnSSET_original_NoMG-PV-Diesel'!M34,'OnSSET_original_NoMG-PV-Diesel'!M34,LCOE_SensitivityScenarios!BF34)</f>
        <v>0.49851839989171498</v>
      </c>
      <c r="R35" s="28">
        <f>MIN('OnSSET_original_NoMG-PV-Diesel'!E34:I34,LCOE_SensitivityScenarios!BK34)</f>
        <v>0.49851839989171498</v>
      </c>
      <c r="S35" s="28">
        <f>MIN('OnSSET_original_NoMG-PV-Diesel'!E34:I34,LCOE_SensitivityScenarios!BP34)</f>
        <v>0.49851839989171498</v>
      </c>
      <c r="T35" s="27">
        <f>MIN('OnSSET_original_NoMG-PV-Diesel'!N34:R34,LCOE_SensitivityScenarios!BU34)</f>
        <v>0.40810263760184101</v>
      </c>
      <c r="U35" s="28">
        <f>MIN('OnSSET_original_NoMG-PV-Diesel'!N34:R34,LCOE_SensitivityScenarios!BZ34)</f>
        <v>0.40810263760184101</v>
      </c>
      <c r="V35" s="29">
        <f>MIN('OnSSET_original_NoMG-PV-Diesel'!N34:R34,LCOE_SensitivityScenarios!CE34)</f>
        <v>0.40810263760184101</v>
      </c>
      <c r="W35" s="28">
        <f>MIN('OnSSET_original_NoMG-PV-Diesel'!W34:AA34,LCOE_SensitivityScenarios!CJ34)</f>
        <v>0.21201530392349399</v>
      </c>
      <c r="X35" s="28">
        <f>MIN('OnSSET_original_NoMG-PV-Diesel'!W34:AA34,LCOE_SensitivityScenarios!CO34)</f>
        <v>0.21201530392349399</v>
      </c>
      <c r="Y35" s="29">
        <f>MIN('OnSSET_original_NoMG-PV-Diesel'!W34:AA34,LCOE_SensitivityScenarios!CT34)</f>
        <v>0.21201530392349399</v>
      </c>
      <c r="Z35">
        <f>IF(H35='OnSSET_original_NoMG-PV-Diesel'!L34,'OnSSET_original_NoMG-PV-Diesel'!K34,"wait")</f>
        <v>15.178216512489</v>
      </c>
      <c r="AA35">
        <f>IF(I35='OnSSET_original_NoMG-PV-Diesel'!L34,'OnSSET_original_NoMG-PV-Diesel'!K34,"wait")</f>
        <v>15.178216512489</v>
      </c>
      <c r="AB35">
        <f>IF(J35='OnSSET_original_NoMG-PV-Diesel'!L34,'OnSSET_original_NoMG-PV-Diesel'!K34,"wait")</f>
        <v>15.178216512489</v>
      </c>
      <c r="AC35">
        <f>IF(K35='OnSSET_original_NoMG-PV-Diesel'!U34,'OnSSET_original_NoMG-PV-Diesel'!T34,"wait")</f>
        <v>21.2084843501077</v>
      </c>
      <c r="AD35">
        <f>IF(L35='OnSSET_original_NoMG-PV-Diesel'!U34,'OnSSET_original_NoMG-PV-Diesel'!T34,"wait")</f>
        <v>21.2084843501077</v>
      </c>
      <c r="AE35">
        <f>IF(M35='OnSSET_original_NoMG-PV-Diesel'!U34,'OnSSET_original_NoMG-PV-Diesel'!T34,"wait")</f>
        <v>21.2084843501077</v>
      </c>
      <c r="AF35">
        <f>IF(N35='OnSSET_original_NoMG-PV-Diesel'!AD34,'OnSSET_original_NoMG-PV-Diesel'!AC34,"wait")</f>
        <v>21.2084843501077</v>
      </c>
      <c r="AG35">
        <f>IF(O35='OnSSET_original_NoMG-PV-Diesel'!AD34,'OnSSET_original_NoMG-PV-Diesel'!AC34,"wait")</f>
        <v>21.2084843501077</v>
      </c>
      <c r="AH35">
        <f>IF(P35='OnSSET_original_NoMG-PV-Diesel'!AD34,'OnSSET_original_NoMG-PV-Diesel'!AC34,"wait")</f>
        <v>21.2084843501077</v>
      </c>
      <c r="AR35">
        <v>36.000999999999998</v>
      </c>
      <c r="AS35">
        <v>40.626999999999903</v>
      </c>
      <c r="AT35">
        <v>39.648000000000003</v>
      </c>
      <c r="AU35">
        <v>4.8449999999999998</v>
      </c>
      <c r="AV35">
        <v>92873.523029999997</v>
      </c>
      <c r="AW35">
        <v>0</v>
      </c>
      <c r="AX35">
        <v>31184.213380000001</v>
      </c>
      <c r="AZ35">
        <f>SUMIF([1]base!$A$2:$A$169,B35,[1]base!$V$2:$V$169)</f>
        <v>0</v>
      </c>
      <c r="BA35">
        <f>SUMIF([2]s1!$A$2:$A$275,B35,[2]s1!$U$2:$U$275)</f>
        <v>0</v>
      </c>
      <c r="BB35">
        <f>SUMIF([3]s2!$A$2:$A$115,B35,[3]s2!$U$2:$U$115)</f>
        <v>0</v>
      </c>
      <c r="BC35">
        <f>SUMIF([4]s3!$A$2:$A$245,B35,[4]s3!$U$2:$U$245)</f>
        <v>0</v>
      </c>
      <c r="BD35">
        <f>SUMIF([5]s4!$A$2:$A$74,B35,[5]s4!$U$2:$U$74)</f>
        <v>0</v>
      </c>
      <c r="BF35">
        <f t="shared" si="5"/>
        <v>0</v>
      </c>
      <c r="BG35">
        <f t="shared" si="6"/>
        <v>0</v>
      </c>
      <c r="BH35">
        <f t="shared" si="7"/>
        <v>0</v>
      </c>
      <c r="BI35">
        <f t="shared" si="8"/>
        <v>0</v>
      </c>
      <c r="BJ35">
        <f t="shared" si="9"/>
        <v>0</v>
      </c>
      <c r="BL35" t="s">
        <v>114</v>
      </c>
      <c r="BM35" s="23">
        <v>153758.07440000001</v>
      </c>
      <c r="BN35" s="23">
        <v>20.072855669999999</v>
      </c>
      <c r="BP35" t="s">
        <v>183</v>
      </c>
      <c r="BQ35" s="23">
        <v>26298.751680000001</v>
      </c>
      <c r="BR35" s="23">
        <v>21.208484349999999</v>
      </c>
      <c r="BT35" t="s">
        <v>183</v>
      </c>
      <c r="BU35" s="23">
        <v>26298.751680000001</v>
      </c>
      <c r="BV35" s="23">
        <v>21.208484349999999</v>
      </c>
    </row>
    <row r="36" spans="1:74" x14ac:dyDescent="0.25">
      <c r="A36">
        <v>1</v>
      </c>
      <c r="B36" s="15">
        <v>578</v>
      </c>
      <c r="C36" s="15">
        <v>-63.551411389999998</v>
      </c>
      <c r="D36" s="15">
        <v>-13.833594440000001</v>
      </c>
      <c r="E36" s="16">
        <v>0</v>
      </c>
      <c r="F36" s="19">
        <v>22196.086853539098</v>
      </c>
      <c r="G36" s="19">
        <v>52.60126562195498</v>
      </c>
      <c r="H36" s="16" t="str">
        <f>IF(LCOE_SensitivityScenarios!BF35&gt;'OnSSET_original_NoMG-PV-Diesel'!M35,'OnSSET_original_NoMG-PV-Diesel'!L35,LCOE_SensitivityScenarios!BG35)</f>
        <v>SA_PV</v>
      </c>
      <c r="I36" s="39" t="str">
        <f>IF(LCOE_SensitivityScenarios!BK35&gt;'OnSSET_original_NoMG-PV-Diesel'!M35,'OnSSET_original_NoMG-PV-Diesel'!L35,LCOE_SensitivityScenarios!BL35)</f>
        <v>SA_PV</v>
      </c>
      <c r="J36" s="39" t="str">
        <f>IF(LCOE_SensitivityScenarios!BP35&gt;'OnSSET_original_NoMG-PV-Diesel'!M35,'OnSSET_original_NoMG-PV-Diesel'!L35,LCOE_SensitivityScenarios!BQ35)</f>
        <v>SA_PV</v>
      </c>
      <c r="K36" s="38" t="str">
        <f>IF(LCOE_SensitivityScenarios!BU35&gt;'OnSSET_original_NoMG-PV-Diesel'!V35,'OnSSET_original_NoMG-PV-Diesel'!U35,LCOE_SensitivityScenarios!BV35)</f>
        <v>SA_Diesel</v>
      </c>
      <c r="L36" s="39" t="str">
        <f>IF(LCOE_SensitivityScenarios!BZ35&gt;'OnSSET_original_NoMG-PV-Diesel'!V35,'OnSSET_original_NoMG-PV-Diesel'!U35,LCOE_SensitivityScenarios!CA35)</f>
        <v>SA_Diesel</v>
      </c>
      <c r="M36" s="40" t="str">
        <f>IF(LCOE_SensitivityScenarios!CE35&gt;'OnSSET_original_NoMG-PV-Diesel'!V35,'OnSSET_original_NoMG-PV-Diesel'!U35,LCOE_SensitivityScenarios!CF35)</f>
        <v>SA_Diesel</v>
      </c>
      <c r="N36" s="39" t="str">
        <f>IF(LCOE_SensitivityScenarios!CJ35&gt;'OnSSET_original_NoMG-PV-Diesel'!AE35,'OnSSET_original_NoMG-PV-Diesel'!AD35,LCOE_SensitivityScenarios!CK35)</f>
        <v>SA_Diesel</v>
      </c>
      <c r="O36" s="39" t="str">
        <f>IF(LCOE_SensitivityScenarios!CO35&gt;'OnSSET_original_NoMG-PV-Diesel'!AE35,'OnSSET_original_NoMG-PV-Diesel'!AD35,LCOE_SensitivityScenarios!CP35)</f>
        <v>SA_Diesel</v>
      </c>
      <c r="P36" s="40" t="str">
        <f>IF(LCOE_SensitivityScenarios!CT35&gt;'OnSSET_original_NoMG-PV-Diesel'!AE35,'OnSSET_original_NoMG-PV-Diesel'!AD35,LCOE_SensitivityScenarios!CU35)</f>
        <v>SA_Diesel</v>
      </c>
      <c r="Q36" s="38">
        <f>IF(LCOE_SensitivityScenarios!BF35&gt;'OnSSET_original_NoMG-PV-Diesel'!M35,'OnSSET_original_NoMG-PV-Diesel'!M35,LCOE_SensitivityScenarios!BF35)</f>
        <v>0.45195811235893202</v>
      </c>
      <c r="R36" s="28">
        <f>MIN('OnSSET_original_NoMG-PV-Diesel'!E35:I35,LCOE_SensitivityScenarios!BK35)</f>
        <v>0.45195811235893202</v>
      </c>
      <c r="S36" s="28">
        <f>MIN('OnSSET_original_NoMG-PV-Diesel'!E35:I35,LCOE_SensitivityScenarios!BP35)</f>
        <v>0.45195811235893202</v>
      </c>
      <c r="T36" s="27">
        <f>MIN('OnSSET_original_NoMG-PV-Diesel'!N35:R35,LCOE_SensitivityScenarios!BU35)</f>
        <v>0.39033746036260603</v>
      </c>
      <c r="U36" s="28">
        <f>MIN('OnSSET_original_NoMG-PV-Diesel'!N35:R35,LCOE_SensitivityScenarios!BZ35)</f>
        <v>0.39033746036260603</v>
      </c>
      <c r="V36" s="29">
        <f>MIN('OnSSET_original_NoMG-PV-Diesel'!N35:R35,LCOE_SensitivityScenarios!CE35)</f>
        <v>0.39033746036260603</v>
      </c>
      <c r="W36" s="28">
        <f>MIN('OnSSET_original_NoMG-PV-Diesel'!W35:AA35,LCOE_SensitivityScenarios!CJ35)</f>
        <v>0.205981847502622</v>
      </c>
      <c r="X36" s="28">
        <f>MIN('OnSSET_original_NoMG-PV-Diesel'!W35:AA35,LCOE_SensitivityScenarios!CO35)</f>
        <v>0.205981847502622</v>
      </c>
      <c r="Y36" s="29">
        <f>MIN('OnSSET_original_NoMG-PV-Diesel'!W35:AA35,LCOE_SensitivityScenarios!CT35)</f>
        <v>0.205981847502622</v>
      </c>
      <c r="Z36">
        <f>IF(H36='OnSSET_original_NoMG-PV-Diesel'!L35,'OnSSET_original_NoMG-PV-Diesel'!K35,"wait")</f>
        <v>22.0583605185358</v>
      </c>
      <c r="AA36">
        <f>IF(I36='OnSSET_original_NoMG-PV-Diesel'!L35,'OnSSET_original_NoMG-PV-Diesel'!K35,"wait")</f>
        <v>22.0583605185358</v>
      </c>
      <c r="AB36">
        <f>IF(J36='OnSSET_original_NoMG-PV-Diesel'!L35,'OnSSET_original_NoMG-PV-Diesel'!K35,"wait")</f>
        <v>22.0583605185358</v>
      </c>
      <c r="AC36">
        <f>IF(K36='OnSSET_original_NoMG-PV-Diesel'!U35,'OnSSET_original_NoMG-PV-Diesel'!T35,"wait")</f>
        <v>10.1351994765018</v>
      </c>
      <c r="AD36">
        <f>IF(L36='OnSSET_original_NoMG-PV-Diesel'!U35,'OnSSET_original_NoMG-PV-Diesel'!T35,"wait")</f>
        <v>10.1351994765018</v>
      </c>
      <c r="AE36">
        <f>IF(M36='OnSSET_original_NoMG-PV-Diesel'!U35,'OnSSET_original_NoMG-PV-Diesel'!T35,"wait")</f>
        <v>10.1351994765018</v>
      </c>
      <c r="AF36">
        <f>IF(N36='OnSSET_original_NoMG-PV-Diesel'!AD35,'OnSSET_original_NoMG-PV-Diesel'!AC35,"wait")</f>
        <v>10.1351994765018</v>
      </c>
      <c r="AG36">
        <f>IF(O36='OnSSET_original_NoMG-PV-Diesel'!AD35,'OnSSET_original_NoMG-PV-Diesel'!AC35,"wait")</f>
        <v>10.1351994765018</v>
      </c>
      <c r="AH36">
        <f>IF(P36='OnSSET_original_NoMG-PV-Diesel'!AD35,'OnSSET_original_NoMG-PV-Diesel'!AC35,"wait")</f>
        <v>10.1351994765018</v>
      </c>
      <c r="AR36">
        <v>189.82</v>
      </c>
      <c r="AS36">
        <v>183.613</v>
      </c>
      <c r="AT36">
        <v>150.708</v>
      </c>
      <c r="AU36">
        <v>25.670999999999999</v>
      </c>
      <c r="AV36">
        <v>46987.058830000002</v>
      </c>
      <c r="AW36">
        <v>0</v>
      </c>
      <c r="AX36">
        <v>7337.4619720000001</v>
      </c>
      <c r="AZ36">
        <f>SUMIF([1]base!$A$2:$A$169,B36,[1]base!$V$2:$V$169)</f>
        <v>0</v>
      </c>
      <c r="BA36">
        <f>SUMIF([2]s1!$A$2:$A$275,B36,[2]s1!$U$2:$U$275)</f>
        <v>0</v>
      </c>
      <c r="BB36">
        <f>SUMIF([3]s2!$A$2:$A$115,B36,[3]s2!$U$2:$U$115)</f>
        <v>0</v>
      </c>
      <c r="BC36">
        <f>SUMIF([4]s3!$A$2:$A$245,B36,[4]s3!$U$2:$U$245)</f>
        <v>0</v>
      </c>
      <c r="BD36">
        <f>SUMIF([5]s4!$A$2:$A$74,B36,[5]s4!$U$2:$U$74)</f>
        <v>0</v>
      </c>
      <c r="BF36">
        <f t="shared" si="5"/>
        <v>0</v>
      </c>
      <c r="BG36">
        <f t="shared" si="6"/>
        <v>0</v>
      </c>
      <c r="BH36">
        <f t="shared" si="7"/>
        <v>0</v>
      </c>
      <c r="BI36">
        <f t="shared" si="8"/>
        <v>0</v>
      </c>
      <c r="BJ36">
        <f t="shared" si="9"/>
        <v>0</v>
      </c>
      <c r="BL36" t="s">
        <v>114</v>
      </c>
      <c r="BM36" s="23">
        <v>66615.852929999994</v>
      </c>
      <c r="BN36" s="23">
        <v>13.13922148</v>
      </c>
      <c r="BP36" t="s">
        <v>183</v>
      </c>
      <c r="BQ36" s="23">
        <v>12567.75778</v>
      </c>
      <c r="BR36" s="23">
        <v>10.135199480000001</v>
      </c>
      <c r="BT36" t="s">
        <v>183</v>
      </c>
      <c r="BU36" s="23">
        <v>12567.75778</v>
      </c>
      <c r="BV36" s="23">
        <v>10.135199480000001</v>
      </c>
    </row>
    <row r="37" spans="1:74" x14ac:dyDescent="0.25">
      <c r="A37">
        <v>1</v>
      </c>
      <c r="B37" s="15">
        <v>620</v>
      </c>
      <c r="C37" s="15">
        <v>-67.49263818</v>
      </c>
      <c r="D37" s="15">
        <v>-15.81916771</v>
      </c>
      <c r="E37" s="16">
        <v>1</v>
      </c>
      <c r="F37" s="19">
        <v>23444.838672666199</v>
      </c>
      <c r="G37" s="19">
        <v>50.75869836971016</v>
      </c>
      <c r="H37" s="16" t="str">
        <f>IF(LCOE_SensitivityScenarios!BF36&gt;'OnSSET_original_NoMG-PV-Diesel'!M36,'OnSSET_original_NoMG-PV-Diesel'!L36,LCOE_SensitivityScenarios!BG36)</f>
        <v>SA_PV</v>
      </c>
      <c r="I37" s="39" t="str">
        <f>IF(LCOE_SensitivityScenarios!BK36&gt;'OnSSET_original_NoMG-PV-Diesel'!M36,'OnSSET_original_NoMG-PV-Diesel'!L36,LCOE_SensitivityScenarios!BL36)</f>
        <v>SA_PV</v>
      </c>
      <c r="J37" s="39" t="str">
        <f>IF(LCOE_SensitivityScenarios!BP36&gt;'OnSSET_original_NoMG-PV-Diesel'!M36,'OnSSET_original_NoMG-PV-Diesel'!L36,LCOE_SensitivityScenarios!BQ36)</f>
        <v>SA_PV</v>
      </c>
      <c r="K37" s="38" t="str">
        <f>IF(LCOE_SensitivityScenarios!BU36&gt;'OnSSET_original_NoMG-PV-Diesel'!V36,'OnSSET_original_NoMG-PV-Diesel'!U36,LCOE_SensitivityScenarios!BV36)</f>
        <v>SA_Diesel</v>
      </c>
      <c r="L37" s="39" t="str">
        <f>IF(LCOE_SensitivityScenarios!BZ36&gt;'OnSSET_original_NoMG-PV-Diesel'!V36,'OnSSET_original_NoMG-PV-Diesel'!U36,LCOE_SensitivityScenarios!CA36)</f>
        <v>SA_Diesel</v>
      </c>
      <c r="M37" s="40" t="str">
        <f>IF(LCOE_SensitivityScenarios!CE36&gt;'OnSSET_original_NoMG-PV-Diesel'!V36,'OnSSET_original_NoMG-PV-Diesel'!U36,LCOE_SensitivityScenarios!CF36)</f>
        <v>SA_Diesel</v>
      </c>
      <c r="N37" s="39" t="str">
        <f>IF(LCOE_SensitivityScenarios!CJ36&gt;'OnSSET_original_NoMG-PV-Diesel'!AE36,'OnSSET_original_NoMG-PV-Diesel'!AD36,LCOE_SensitivityScenarios!CK36)</f>
        <v>SA_Diesel</v>
      </c>
      <c r="O37" s="39" t="str">
        <f>IF(LCOE_SensitivityScenarios!CO36&gt;'OnSSET_original_NoMG-PV-Diesel'!AE36,'OnSSET_original_NoMG-PV-Diesel'!AD36,LCOE_SensitivityScenarios!CP36)</f>
        <v>SA_Diesel</v>
      </c>
      <c r="P37" s="40" t="str">
        <f>IF(LCOE_SensitivityScenarios!CT36&gt;'OnSSET_original_NoMG-PV-Diesel'!AE36,'OnSSET_original_NoMG-PV-Diesel'!AD36,LCOE_SensitivityScenarios!CU36)</f>
        <v>SA_Diesel</v>
      </c>
      <c r="Q37" s="38">
        <f>IF(LCOE_SensitivityScenarios!BF36&gt;'OnSSET_original_NoMG-PV-Diesel'!M36,'OnSSET_original_NoMG-PV-Diesel'!M36,LCOE_SensitivityScenarios!BF36)</f>
        <v>0.47739188345397598</v>
      </c>
      <c r="R37" s="28">
        <f>MIN('OnSSET_original_NoMG-PV-Diesel'!E36:I36,LCOE_SensitivityScenarios!BK36)</f>
        <v>0.47739188345397598</v>
      </c>
      <c r="S37" s="28">
        <f>MIN('OnSSET_original_NoMG-PV-Diesel'!E36:I36,LCOE_SensitivityScenarios!BP36)</f>
        <v>0.47739188345397598</v>
      </c>
      <c r="T37" s="27">
        <f>MIN('OnSSET_original_NoMG-PV-Diesel'!N36:R36,LCOE_SensitivityScenarios!BU36)</f>
        <v>0.44363299208030998</v>
      </c>
      <c r="U37" s="28">
        <f>MIN('OnSSET_original_NoMG-PV-Diesel'!N36:R36,LCOE_SensitivityScenarios!BZ36)</f>
        <v>0.44363299208030998</v>
      </c>
      <c r="V37" s="29">
        <f>MIN('OnSSET_original_NoMG-PV-Diesel'!N36:R36,LCOE_SensitivityScenarios!CE36)</f>
        <v>0.44363299208030998</v>
      </c>
      <c r="W37" s="28">
        <f>MIN('OnSSET_original_NoMG-PV-Diesel'!W36:AA36,LCOE_SensitivityScenarios!CJ36)</f>
        <v>0.22408221676523901</v>
      </c>
      <c r="X37" s="28">
        <f>MIN('OnSSET_original_NoMG-PV-Diesel'!W36:AA36,LCOE_SensitivityScenarios!CO36)</f>
        <v>0.22408221676523901</v>
      </c>
      <c r="Y37" s="29">
        <f>MIN('OnSSET_original_NoMG-PV-Diesel'!W36:AA36,LCOE_SensitivityScenarios!CT36)</f>
        <v>0.22408221676523901</v>
      </c>
      <c r="Z37">
        <f>IF(H37='OnSSET_original_NoMG-PV-Diesel'!L36,'OnSSET_original_NoMG-PV-Diesel'!K36,"wait")</f>
        <v>13.0891710102676</v>
      </c>
      <c r="AA37">
        <f>IF(I37='OnSSET_original_NoMG-PV-Diesel'!L36,'OnSSET_original_NoMG-PV-Diesel'!K36,"wait")</f>
        <v>13.0891710102676</v>
      </c>
      <c r="AB37">
        <f>IF(J37='OnSSET_original_NoMG-PV-Diesel'!L36,'OnSSET_original_NoMG-PV-Diesel'!K36,"wait")</f>
        <v>13.0891710102676</v>
      </c>
      <c r="AC37">
        <f>IF(K37='OnSSET_original_NoMG-PV-Diesel'!U36,'OnSSET_original_NoMG-PV-Diesel'!T36,"wait")</f>
        <v>10.7054057866055</v>
      </c>
      <c r="AD37">
        <f>IF(L37='OnSSET_original_NoMG-PV-Diesel'!U36,'OnSSET_original_NoMG-PV-Diesel'!T36,"wait")</f>
        <v>10.7054057866055</v>
      </c>
      <c r="AE37">
        <f>IF(M37='OnSSET_original_NoMG-PV-Diesel'!U36,'OnSSET_original_NoMG-PV-Diesel'!T36,"wait")</f>
        <v>10.7054057866055</v>
      </c>
      <c r="AF37">
        <f>IF(N37='OnSSET_original_NoMG-PV-Diesel'!AD36,'OnSSET_original_NoMG-PV-Diesel'!AC36,"wait")</f>
        <v>10.7054057866055</v>
      </c>
      <c r="AG37">
        <f>IF(O37='OnSSET_original_NoMG-PV-Diesel'!AD36,'OnSSET_original_NoMG-PV-Diesel'!AC36,"wait")</f>
        <v>10.7054057866055</v>
      </c>
      <c r="AH37">
        <f>IF(P37='OnSSET_original_NoMG-PV-Diesel'!AD36,'OnSSET_original_NoMG-PV-Diesel'!AC36,"wait")</f>
        <v>10.7054057866055</v>
      </c>
      <c r="AR37">
        <v>4.024</v>
      </c>
      <c r="AS37">
        <v>4.024</v>
      </c>
      <c r="AT37">
        <v>2.7610000000000001</v>
      </c>
      <c r="AU37">
        <v>2E-3</v>
      </c>
      <c r="AV37">
        <v>47435.00649</v>
      </c>
      <c r="AW37">
        <v>0</v>
      </c>
      <c r="AX37">
        <v>7490.3257610000001</v>
      </c>
      <c r="AZ37">
        <f>SUMIF([1]base!$A$2:$A$169,B37,[1]base!$V$2:$V$169)</f>
        <v>0</v>
      </c>
      <c r="BA37">
        <f>SUMIF([2]s1!$A$2:$A$275,B37,[2]s1!$U$2:$U$275)</f>
        <v>0</v>
      </c>
      <c r="BB37">
        <f>SUMIF([3]s2!$A$2:$A$115,B37,[3]s2!$U$2:$U$115)</f>
        <v>0</v>
      </c>
      <c r="BC37">
        <f>SUMIF([4]s3!$A$2:$A$245,B37,[4]s3!$U$2:$U$245)</f>
        <v>0</v>
      </c>
      <c r="BD37">
        <f>SUMIF([5]s4!$A$2:$A$74,B37,[5]s4!$U$2:$U$74)</f>
        <v>0</v>
      </c>
      <c r="BF37">
        <f t="shared" si="5"/>
        <v>0</v>
      </c>
      <c r="BG37">
        <f t="shared" si="6"/>
        <v>0</v>
      </c>
      <c r="BH37">
        <f t="shared" si="7"/>
        <v>0</v>
      </c>
      <c r="BI37">
        <f t="shared" si="8"/>
        <v>0</v>
      </c>
      <c r="BJ37">
        <f t="shared" si="9"/>
        <v>0</v>
      </c>
      <c r="BL37" t="s">
        <v>114</v>
      </c>
      <c r="BM37" s="23">
        <v>74323.349010000005</v>
      </c>
      <c r="BN37" s="23">
        <v>14.659437670000001</v>
      </c>
      <c r="BP37" t="s">
        <v>183</v>
      </c>
      <c r="BQ37" s="23">
        <v>13274.819820000001</v>
      </c>
      <c r="BR37" s="23">
        <v>10.70540579</v>
      </c>
      <c r="BT37" s="81" t="s">
        <v>183</v>
      </c>
      <c r="BU37" s="82">
        <v>13274.819820000001</v>
      </c>
      <c r="BV37" s="82">
        <v>10.70540579</v>
      </c>
    </row>
    <row r="38" spans="1:74" x14ac:dyDescent="0.25">
      <c r="A38">
        <v>1</v>
      </c>
      <c r="B38" s="15">
        <v>626</v>
      </c>
      <c r="C38" s="15">
        <v>-69.217733929999994</v>
      </c>
      <c r="D38" s="15">
        <v>-17.489603339999999</v>
      </c>
      <c r="E38" s="16">
        <v>1</v>
      </c>
      <c r="F38" s="19">
        <v>34287.591101712598</v>
      </c>
      <c r="G38" s="19">
        <v>92.491156168602188</v>
      </c>
      <c r="H38" s="16" t="str">
        <f>IF(LCOE_SensitivityScenarios!BF37&gt;'OnSSET_original_NoMG-PV-Diesel'!M37,'OnSSET_original_NoMG-PV-Diesel'!L37,LCOE_SensitivityScenarios!BG37)</f>
        <v>SA_PV</v>
      </c>
      <c r="I38" s="39" t="str">
        <f>IF(LCOE_SensitivityScenarios!BK37&gt;'OnSSET_original_NoMG-PV-Diesel'!M37,'OnSSET_original_NoMG-PV-Diesel'!L37,LCOE_SensitivityScenarios!BL37)</f>
        <v>SA_PV</v>
      </c>
      <c r="J38" s="39" t="str">
        <f>IF(LCOE_SensitivityScenarios!BP37&gt;'OnSSET_original_NoMG-PV-Diesel'!M37,'OnSSET_original_NoMG-PV-Diesel'!L37,LCOE_SensitivityScenarios!BQ37)</f>
        <v>SA_PV</v>
      </c>
      <c r="K38" s="38" t="str">
        <f>IF(LCOE_SensitivityScenarios!BU37&gt;'OnSSET_original_NoMG-PV-Diesel'!V37,'OnSSET_original_NoMG-PV-Diesel'!U37,LCOE_SensitivityScenarios!BV37)</f>
        <v>SA_PV</v>
      </c>
      <c r="L38" s="39" t="str">
        <f>IF(LCOE_SensitivityScenarios!BZ37&gt;'OnSSET_original_NoMG-PV-Diesel'!V37,'OnSSET_original_NoMG-PV-Diesel'!U37,LCOE_SensitivityScenarios!CA37)</f>
        <v>SA_PV</v>
      </c>
      <c r="M38" s="40" t="str">
        <f>IF(LCOE_SensitivityScenarios!CE37&gt;'OnSSET_original_NoMG-PV-Diesel'!V37,'OnSSET_original_NoMG-PV-Diesel'!U37,LCOE_SensitivityScenarios!CF37)</f>
        <v>SA_PV</v>
      </c>
      <c r="N38" s="39" t="str">
        <f>IF(LCOE_SensitivityScenarios!CJ37&gt;'OnSSET_original_NoMG-PV-Diesel'!AE37,'OnSSET_original_NoMG-PV-Diesel'!AD37,LCOE_SensitivityScenarios!CK37)</f>
        <v>SA_Diesel</v>
      </c>
      <c r="O38" s="39" t="str">
        <f>IF(LCOE_SensitivityScenarios!CO37&gt;'OnSSET_original_NoMG-PV-Diesel'!AE37,'OnSSET_original_NoMG-PV-Diesel'!AD37,LCOE_SensitivityScenarios!CP37)</f>
        <v>SA_Diesel</v>
      </c>
      <c r="P38" s="40" t="str">
        <f>IF(LCOE_SensitivityScenarios!CT37&gt;'OnSSET_original_NoMG-PV-Diesel'!AE37,'OnSSET_original_NoMG-PV-Diesel'!AD37,LCOE_SensitivityScenarios!CU37)</f>
        <v>SA_Diesel</v>
      </c>
      <c r="Q38" s="38">
        <f>IF(LCOE_SensitivityScenarios!BF37&gt;'OnSSET_original_NoMG-PV-Diesel'!M37,'OnSSET_original_NoMG-PV-Diesel'!M37,LCOE_SensitivityScenarios!BF37)</f>
        <v>0.38530852357581902</v>
      </c>
      <c r="R38" s="28">
        <f>MIN('OnSSET_original_NoMG-PV-Diesel'!E37:I37,LCOE_SensitivityScenarios!BK37)</f>
        <v>0.38530852357581902</v>
      </c>
      <c r="S38" s="28">
        <f>MIN('OnSSET_original_NoMG-PV-Diesel'!E37:I37,LCOE_SensitivityScenarios!BP37)</f>
        <v>0.38530852357581902</v>
      </c>
      <c r="T38" s="27">
        <f>MIN('OnSSET_original_NoMG-PV-Diesel'!N37:R37,LCOE_SensitivityScenarios!BU37)</f>
        <v>0.38530852357581902</v>
      </c>
      <c r="U38" s="28">
        <f>MIN('OnSSET_original_NoMG-PV-Diesel'!N37:R37,LCOE_SensitivityScenarios!BZ37)</f>
        <v>0.38530852357581902</v>
      </c>
      <c r="V38" s="29">
        <f>MIN('OnSSET_original_NoMG-PV-Diesel'!N37:R37,LCOE_SensitivityScenarios!CE37)</f>
        <v>0.38530852357581902</v>
      </c>
      <c r="W38" s="28">
        <f>MIN('OnSSET_original_NoMG-PV-Diesel'!W37:AA37,LCOE_SensitivityScenarios!CJ37)</f>
        <v>0.205981847502622</v>
      </c>
      <c r="X38" s="28">
        <f>MIN('OnSSET_original_NoMG-PV-Diesel'!W37:AA37,LCOE_SensitivityScenarios!CO37)</f>
        <v>0.205981847502622</v>
      </c>
      <c r="Y38" s="29">
        <f>MIN('OnSSET_original_NoMG-PV-Diesel'!W37:AA37,LCOE_SensitivityScenarios!CT37)</f>
        <v>0.205981847502622</v>
      </c>
      <c r="Z38">
        <f>IF(H38='OnSSET_original_NoMG-PV-Diesel'!L37,'OnSSET_original_NoMG-PV-Diesel'!K37,"wait")</f>
        <v>16.633159211521502</v>
      </c>
      <c r="AA38">
        <f>IF(I38='OnSSET_original_NoMG-PV-Diesel'!L37,'OnSSET_original_NoMG-PV-Diesel'!K37,"wait")</f>
        <v>16.633159211521502</v>
      </c>
      <c r="AB38">
        <f>IF(J38='OnSSET_original_NoMG-PV-Diesel'!L37,'OnSSET_original_NoMG-PV-Diesel'!K37,"wait")</f>
        <v>16.633159211521502</v>
      </c>
      <c r="AC38">
        <f>IF(K38='OnSSET_original_NoMG-PV-Diesel'!U37,'OnSSET_original_NoMG-PV-Diesel'!T37,"wait")</f>
        <v>15.178216512489</v>
      </c>
      <c r="AD38">
        <f>IF(L38='OnSSET_original_NoMG-PV-Diesel'!U37,'OnSSET_original_NoMG-PV-Diesel'!T37,"wait")</f>
        <v>15.178216512489</v>
      </c>
      <c r="AE38">
        <f>IF(M38='OnSSET_original_NoMG-PV-Diesel'!U37,'OnSSET_original_NoMG-PV-Diesel'!T37,"wait")</f>
        <v>15.178216512489</v>
      </c>
      <c r="AF38">
        <f>IF(N38='OnSSET_original_NoMG-PV-Diesel'!AD37,'OnSSET_original_NoMG-PV-Diesel'!AC37,"wait")</f>
        <v>15.6564342930194</v>
      </c>
      <c r="AG38">
        <f>IF(O38='OnSSET_original_NoMG-PV-Diesel'!AD37,'OnSSET_original_NoMG-PV-Diesel'!AC37,"wait")</f>
        <v>15.6564342930194</v>
      </c>
      <c r="AH38">
        <f>IF(P38='OnSSET_original_NoMG-PV-Diesel'!AD37,'OnSSET_original_NoMG-PV-Diesel'!AC37,"wait")</f>
        <v>15.6564342930194</v>
      </c>
      <c r="AR38">
        <v>138.87899999999999</v>
      </c>
      <c r="AS38">
        <v>138.87899999999999</v>
      </c>
      <c r="AT38">
        <v>18.117999999999999</v>
      </c>
      <c r="AU38">
        <v>18.117999999999999</v>
      </c>
      <c r="AV38">
        <v>71535.303759999995</v>
      </c>
      <c r="AW38">
        <v>0</v>
      </c>
      <c r="AX38">
        <v>18037.927350000002</v>
      </c>
      <c r="AZ38">
        <f>SUMIF([1]base!$A$2:$A$169,B38,[1]base!$V$2:$V$169)</f>
        <v>0</v>
      </c>
      <c r="BA38">
        <f>SUMIF([2]s1!$A$2:$A$275,B38,[2]s1!$U$2:$U$275)</f>
        <v>0</v>
      </c>
      <c r="BB38">
        <f>SUMIF([3]s2!$A$2:$A$115,B38,[3]s2!$U$2:$U$115)</f>
        <v>0</v>
      </c>
      <c r="BC38">
        <f>SUMIF([4]s3!$A$2:$A$245,B38,[4]s3!$U$2:$U$245)</f>
        <v>0</v>
      </c>
      <c r="BD38">
        <f>SUMIF([5]s4!$A$2:$A$74,B38,[5]s4!$U$2:$U$74)</f>
        <v>0</v>
      </c>
      <c r="BF38">
        <f t="shared" si="5"/>
        <v>0</v>
      </c>
      <c r="BG38">
        <f t="shared" si="6"/>
        <v>0</v>
      </c>
      <c r="BH38">
        <f t="shared" si="7"/>
        <v>0</v>
      </c>
      <c r="BI38">
        <f t="shared" si="8"/>
        <v>0</v>
      </c>
      <c r="BJ38">
        <f t="shared" si="9"/>
        <v>0</v>
      </c>
      <c r="BL38" t="s">
        <v>114</v>
      </c>
      <c r="BM38" s="23">
        <v>87730.091440000004</v>
      </c>
      <c r="BN38" s="23">
        <v>15.17821651</v>
      </c>
      <c r="BP38" t="s">
        <v>186</v>
      </c>
      <c r="BQ38" s="23">
        <v>87730.091440000004</v>
      </c>
      <c r="BR38" s="23">
        <v>15.17821651</v>
      </c>
      <c r="BT38" s="81" t="s">
        <v>183</v>
      </c>
      <c r="BU38" s="82">
        <v>19414.149109999998</v>
      </c>
      <c r="BV38" s="82">
        <v>15.65643429</v>
      </c>
    </row>
    <row r="39" spans="1:74" x14ac:dyDescent="0.25">
      <c r="A39">
        <v>1</v>
      </c>
      <c r="B39" s="15">
        <v>638</v>
      </c>
      <c r="C39" s="15">
        <v>-67.285504599999996</v>
      </c>
      <c r="D39" s="15">
        <v>-18.351287060000001</v>
      </c>
      <c r="E39" s="16">
        <v>1</v>
      </c>
      <c r="F39" s="19">
        <v>48307.809535593398</v>
      </c>
      <c r="G39" s="19">
        <v>166.52320557825951</v>
      </c>
      <c r="H39" s="16" t="str">
        <f>IF(LCOE_SensitivityScenarios!BF38&gt;'OnSSET_original_NoMG-PV-Diesel'!M38,'OnSSET_original_NoMG-PV-Diesel'!L38,LCOE_SensitivityScenarios!BG38)</f>
        <v>SA_Diesel</v>
      </c>
      <c r="I39" s="39" t="str">
        <f>IF(LCOE_SensitivityScenarios!BK38&gt;'OnSSET_original_NoMG-PV-Diesel'!M38,'OnSSET_original_NoMG-PV-Diesel'!L38,LCOE_SensitivityScenarios!BL38)</f>
        <v>SA_Diesel</v>
      </c>
      <c r="J39" s="39" t="str">
        <f>IF(LCOE_SensitivityScenarios!BP38&gt;'OnSSET_original_NoMG-PV-Diesel'!M38,'OnSSET_original_NoMG-PV-Diesel'!L38,LCOE_SensitivityScenarios!BQ38)</f>
        <v>SA_Diesel</v>
      </c>
      <c r="K39" s="38" t="str">
        <f>IF(LCOE_SensitivityScenarios!BU38&gt;'OnSSET_original_NoMG-PV-Diesel'!V38,'OnSSET_original_NoMG-PV-Diesel'!U38,LCOE_SensitivityScenarios!BV38)</f>
        <v>SA_Diesel</v>
      </c>
      <c r="L39" s="39" t="str">
        <f>IF(LCOE_SensitivityScenarios!BZ38&gt;'OnSSET_original_NoMG-PV-Diesel'!V38,'OnSSET_original_NoMG-PV-Diesel'!U38,LCOE_SensitivityScenarios!CA38)</f>
        <v>SA_Diesel</v>
      </c>
      <c r="M39" s="40" t="str">
        <f>IF(LCOE_SensitivityScenarios!CE38&gt;'OnSSET_original_NoMG-PV-Diesel'!V38,'OnSSET_original_NoMG-PV-Diesel'!U38,LCOE_SensitivityScenarios!CF38)</f>
        <v>SA_Diesel</v>
      </c>
      <c r="N39" s="39" t="str">
        <f>IF(LCOE_SensitivityScenarios!CJ38&gt;'OnSSET_original_NoMG-PV-Diesel'!AE38,'OnSSET_original_NoMG-PV-Diesel'!AD38,LCOE_SensitivityScenarios!CK38)</f>
        <v>SA_Diesel</v>
      </c>
      <c r="O39" s="39" t="str">
        <f>IF(LCOE_SensitivityScenarios!CO38&gt;'OnSSET_original_NoMG-PV-Diesel'!AE38,'OnSSET_original_NoMG-PV-Diesel'!AD38,LCOE_SensitivityScenarios!CP38)</f>
        <v>SA_Diesel</v>
      </c>
      <c r="P39" s="40" t="str">
        <f>IF(LCOE_SensitivityScenarios!CT38&gt;'OnSSET_original_NoMG-PV-Diesel'!AE38,'OnSSET_original_NoMG-PV-Diesel'!AD38,LCOE_SensitivityScenarios!CU38)</f>
        <v>SA_Diesel</v>
      </c>
      <c r="Q39" s="38">
        <f>IF(LCOE_SensitivityScenarios!BF38&gt;'OnSSET_original_NoMG-PV-Diesel'!M38,'OnSSET_original_NoMG-PV-Diesel'!M38,LCOE_SensitivityScenarios!BF38)</f>
        <v>0.47892392368493603</v>
      </c>
      <c r="R39" s="28">
        <f>MIN('OnSSET_original_NoMG-PV-Diesel'!E38:I38,LCOE_SensitivityScenarios!BK38)</f>
        <v>0.47892392368493603</v>
      </c>
      <c r="S39" s="28">
        <f>MIN('OnSSET_original_NoMG-PV-Diesel'!E38:I38,LCOE_SensitivityScenarios!BP38)</f>
        <v>0.47892392368493603</v>
      </c>
      <c r="T39" s="27">
        <f>MIN('OnSSET_original_NoMG-PV-Diesel'!N38:R38,LCOE_SensitivityScenarios!BU38)</f>
        <v>0.354807105884136</v>
      </c>
      <c r="U39" s="28">
        <f>MIN('OnSSET_original_NoMG-PV-Diesel'!N38:R38,LCOE_SensitivityScenarios!BZ38)</f>
        <v>0.354807105884136</v>
      </c>
      <c r="V39" s="29">
        <f>MIN('OnSSET_original_NoMG-PV-Diesel'!N38:R38,LCOE_SensitivityScenarios!CE38)</f>
        <v>0.354807105884136</v>
      </c>
      <c r="W39" s="28">
        <f>MIN('OnSSET_original_NoMG-PV-Diesel'!W38:AA38,LCOE_SensitivityScenarios!CJ38)</f>
        <v>0.193914934660878</v>
      </c>
      <c r="X39" s="28">
        <f>MIN('OnSSET_original_NoMG-PV-Diesel'!W38:AA38,LCOE_SensitivityScenarios!CO38)</f>
        <v>0.193914934660878</v>
      </c>
      <c r="Y39" s="29">
        <f>MIN('OnSSET_original_NoMG-PV-Diesel'!W38:AA38,LCOE_SensitivityScenarios!CT38)</f>
        <v>0.193914934660878</v>
      </c>
      <c r="Z39">
        <f>IF(H39='OnSSET_original_NoMG-PV-Diesel'!L38,'OnSSET_original_NoMG-PV-Diesel'!K38,"wait")</f>
        <v>8.9485796580672705</v>
      </c>
      <c r="AA39">
        <f>IF(I39='OnSSET_original_NoMG-PV-Diesel'!L38,'OnSSET_original_NoMG-PV-Diesel'!K38,"wait")</f>
        <v>8.9485796580672705</v>
      </c>
      <c r="AB39">
        <f>IF(J39='OnSSET_original_NoMG-PV-Diesel'!L38,'OnSSET_original_NoMG-PV-Diesel'!K38,"wait")</f>
        <v>8.9485796580672705</v>
      </c>
      <c r="AC39">
        <f>IF(K39='OnSSET_original_NoMG-PV-Diesel'!U38,'OnSSET_original_NoMG-PV-Diesel'!T38,"wait")</f>
        <v>22.0583605185358</v>
      </c>
      <c r="AD39">
        <f>IF(L39='OnSSET_original_NoMG-PV-Diesel'!U38,'OnSSET_original_NoMG-PV-Diesel'!T38,"wait")</f>
        <v>22.0583605185358</v>
      </c>
      <c r="AE39">
        <f>IF(M39='OnSSET_original_NoMG-PV-Diesel'!U38,'OnSSET_original_NoMG-PV-Diesel'!T38,"wait")</f>
        <v>22.0583605185358</v>
      </c>
      <c r="AF39">
        <f>IF(N39='OnSSET_original_NoMG-PV-Diesel'!AD38,'OnSSET_original_NoMG-PV-Diesel'!AC38,"wait")</f>
        <v>22.0583605185358</v>
      </c>
      <c r="AG39">
        <f>IF(O39='OnSSET_original_NoMG-PV-Diesel'!AD38,'OnSSET_original_NoMG-PV-Diesel'!AC38,"wait")</f>
        <v>22.0583605185358</v>
      </c>
      <c r="AH39">
        <f>IF(P39='OnSSET_original_NoMG-PV-Diesel'!AD38,'OnSSET_original_NoMG-PV-Diesel'!AC38,"wait")</f>
        <v>22.0583605185358</v>
      </c>
      <c r="AR39">
        <v>21.434999999999999</v>
      </c>
      <c r="AS39">
        <v>25.346</v>
      </c>
      <c r="AT39">
        <v>23.584</v>
      </c>
      <c r="AU39">
        <v>0.56299999999999994</v>
      </c>
      <c r="AV39">
        <v>99404.949080000006</v>
      </c>
      <c r="AW39">
        <v>0</v>
      </c>
      <c r="AX39">
        <v>35922.990899999997</v>
      </c>
      <c r="AZ39">
        <f>SUMIF([1]base!$A$2:$A$169,B39,[1]base!$V$2:$V$169)</f>
        <v>0</v>
      </c>
      <c r="BA39">
        <f>SUMIF([2]s1!$A$2:$A$275,B39,[2]s1!$U$2:$U$275)</f>
        <v>0</v>
      </c>
      <c r="BB39">
        <f>SUMIF([3]s2!$A$2:$A$115,B39,[3]s2!$U$2:$U$115)</f>
        <v>0</v>
      </c>
      <c r="BC39">
        <f>SUMIF([4]s3!$A$2:$A$245,B39,[4]s3!$U$2:$U$245)</f>
        <v>0</v>
      </c>
      <c r="BD39">
        <f>SUMIF([5]s4!$A$2:$A$74,B39,[5]s4!$U$2:$U$74)</f>
        <v>0</v>
      </c>
      <c r="BF39">
        <f t="shared" si="5"/>
        <v>0</v>
      </c>
      <c r="BG39">
        <f t="shared" si="6"/>
        <v>0</v>
      </c>
      <c r="BH39">
        <f t="shared" si="7"/>
        <v>0</v>
      </c>
      <c r="BI39">
        <f t="shared" si="8"/>
        <v>0</v>
      </c>
      <c r="BJ39">
        <f t="shared" si="9"/>
        <v>0</v>
      </c>
      <c r="BL39" t="s">
        <v>113</v>
      </c>
      <c r="BM39" s="23">
        <v>27352.607390000001</v>
      </c>
      <c r="BN39" s="23">
        <v>22.058360520000001</v>
      </c>
      <c r="BP39" t="s">
        <v>183</v>
      </c>
      <c r="BQ39" s="23">
        <v>27352.607390000001</v>
      </c>
      <c r="BR39" s="23">
        <v>22.058360520000001</v>
      </c>
      <c r="BT39" s="81" t="s">
        <v>183</v>
      </c>
      <c r="BU39" s="82">
        <v>27352.607390000001</v>
      </c>
      <c r="BV39" s="82">
        <v>22.058360520000001</v>
      </c>
    </row>
    <row r="40" spans="1:74" x14ac:dyDescent="0.25">
      <c r="A40">
        <v>1</v>
      </c>
      <c r="B40" s="15">
        <v>645</v>
      </c>
      <c r="C40" s="15">
        <v>-68.089493820000001</v>
      </c>
      <c r="D40" s="15">
        <v>-18.625428710000001</v>
      </c>
      <c r="E40" s="16">
        <v>1</v>
      </c>
      <c r="F40" s="19">
        <v>30216.351277202699</v>
      </c>
      <c r="G40" s="19">
        <v>95.006096987565357</v>
      </c>
      <c r="H40" s="16" t="str">
        <f>IF(LCOE_SensitivityScenarios!BF39&gt;'OnSSET_original_NoMG-PV-Diesel'!M39,'OnSSET_original_NoMG-PV-Diesel'!L39,LCOE_SensitivityScenarios!BG39)</f>
        <v>SA_PV</v>
      </c>
      <c r="I40" s="39" t="str">
        <f>IF(LCOE_SensitivityScenarios!BK39&gt;'OnSSET_original_NoMG-PV-Diesel'!M39,'OnSSET_original_NoMG-PV-Diesel'!L39,LCOE_SensitivityScenarios!BL39)</f>
        <v>SA_PV</v>
      </c>
      <c r="J40" s="39" t="str">
        <f>IF(LCOE_SensitivityScenarios!BP39&gt;'OnSSET_original_NoMG-PV-Diesel'!M39,'OnSSET_original_NoMG-PV-Diesel'!L39,LCOE_SensitivityScenarios!BQ39)</f>
        <v>SA_PV</v>
      </c>
      <c r="K40" s="38" t="str">
        <f>IF(LCOE_SensitivityScenarios!BU39&gt;'OnSSET_original_NoMG-PV-Diesel'!V39,'OnSSET_original_NoMG-PV-Diesel'!U39,LCOE_SensitivityScenarios!BV39)</f>
        <v>SA_Diesel</v>
      </c>
      <c r="L40" s="39" t="str">
        <f>IF(LCOE_SensitivityScenarios!BZ39&gt;'OnSSET_original_NoMG-PV-Diesel'!V39,'OnSSET_original_NoMG-PV-Diesel'!U39,LCOE_SensitivityScenarios!CA39)</f>
        <v>SA_Diesel</v>
      </c>
      <c r="M40" s="40" t="str">
        <f>IF(LCOE_SensitivityScenarios!CE39&gt;'OnSSET_original_NoMG-PV-Diesel'!V39,'OnSSET_original_NoMG-PV-Diesel'!U39,LCOE_SensitivityScenarios!CF39)</f>
        <v>SA_Diesel</v>
      </c>
      <c r="N40" s="39" t="str">
        <f>IF(LCOE_SensitivityScenarios!CJ39&gt;'OnSSET_original_NoMG-PV-Diesel'!AE39,'OnSSET_original_NoMG-PV-Diesel'!AD39,LCOE_SensitivityScenarios!CK39)</f>
        <v>SA_Diesel</v>
      </c>
      <c r="O40" s="39" t="str">
        <f>IF(LCOE_SensitivityScenarios!CO39&gt;'OnSSET_original_NoMG-PV-Diesel'!AE39,'OnSSET_original_NoMG-PV-Diesel'!AD39,LCOE_SensitivityScenarios!CP39)</f>
        <v>SA_Diesel</v>
      </c>
      <c r="P40" s="40" t="str">
        <f>IF(LCOE_SensitivityScenarios!CT39&gt;'OnSSET_original_NoMG-PV-Diesel'!AE39,'OnSSET_original_NoMG-PV-Diesel'!AD39,LCOE_SensitivityScenarios!CU39)</f>
        <v>SA_Diesel</v>
      </c>
      <c r="Q40" s="38">
        <f>IF(LCOE_SensitivityScenarios!BF39&gt;'OnSSET_original_NoMG-PV-Diesel'!M39,'OnSSET_original_NoMG-PV-Diesel'!M39,LCOE_SensitivityScenarios!BF39)</f>
        <v>0.37704654743676602</v>
      </c>
      <c r="R40" s="28">
        <f>MIN('OnSSET_original_NoMG-PV-Diesel'!E39:I39,LCOE_SensitivityScenarios!BK39)</f>
        <v>0.37704654743676602</v>
      </c>
      <c r="S40" s="28">
        <f>MIN('OnSSET_original_NoMG-PV-Diesel'!E39:I39,LCOE_SensitivityScenarios!BP39)</f>
        <v>0.37704654743676602</v>
      </c>
      <c r="T40" s="27">
        <f>MIN('OnSSET_original_NoMG-PV-Diesel'!N39:R39,LCOE_SensitivityScenarios!BU39)</f>
        <v>0.354807105884136</v>
      </c>
      <c r="U40" s="28">
        <f>MIN('OnSSET_original_NoMG-PV-Diesel'!N39:R39,LCOE_SensitivityScenarios!BZ39)</f>
        <v>0.354807105884136</v>
      </c>
      <c r="V40" s="29">
        <f>MIN('OnSSET_original_NoMG-PV-Diesel'!N39:R39,LCOE_SensitivityScenarios!CE39)</f>
        <v>0.354807105884136</v>
      </c>
      <c r="W40" s="28">
        <f>MIN('OnSSET_original_NoMG-PV-Diesel'!W39:AA39,LCOE_SensitivityScenarios!CJ39)</f>
        <v>0.193914934660878</v>
      </c>
      <c r="X40" s="28">
        <f>MIN('OnSSET_original_NoMG-PV-Diesel'!W39:AA39,LCOE_SensitivityScenarios!CO39)</f>
        <v>0.193914934660878</v>
      </c>
      <c r="Y40" s="29">
        <f>MIN('OnSSET_original_NoMG-PV-Diesel'!W39:AA39,LCOE_SensitivityScenarios!CT39)</f>
        <v>0.193914934660878</v>
      </c>
      <c r="Z40">
        <f>IF(H40='OnSSET_original_NoMG-PV-Diesel'!L39,'OnSSET_original_NoMG-PV-Diesel'!K39,"wait")</f>
        <v>13.3543318235272</v>
      </c>
      <c r="AA40">
        <f>IF(I40='OnSSET_original_NoMG-PV-Diesel'!L39,'OnSSET_original_NoMG-PV-Diesel'!K39,"wait")</f>
        <v>13.3543318235272</v>
      </c>
      <c r="AB40">
        <f>IF(J40='OnSSET_original_NoMG-PV-Diesel'!L39,'OnSSET_original_NoMG-PV-Diesel'!K39,"wait")</f>
        <v>13.3543318235272</v>
      </c>
      <c r="AC40">
        <f>IF(K40='OnSSET_original_NoMG-PV-Diesel'!U39,'OnSSET_original_NoMG-PV-Diesel'!T39,"wait")</f>
        <v>13.797420674521801</v>
      </c>
      <c r="AD40">
        <f>IF(L40='OnSSET_original_NoMG-PV-Diesel'!U39,'OnSSET_original_NoMG-PV-Diesel'!T39,"wait")</f>
        <v>13.797420674521801</v>
      </c>
      <c r="AE40">
        <f>IF(M40='OnSSET_original_NoMG-PV-Diesel'!U39,'OnSSET_original_NoMG-PV-Diesel'!T39,"wait")</f>
        <v>13.797420674521801</v>
      </c>
      <c r="AF40">
        <f>IF(N40='OnSSET_original_NoMG-PV-Diesel'!AD39,'OnSSET_original_NoMG-PV-Diesel'!AC39,"wait")</f>
        <v>13.797420674521801</v>
      </c>
      <c r="AG40">
        <f>IF(O40='OnSSET_original_NoMG-PV-Diesel'!AD39,'OnSSET_original_NoMG-PV-Diesel'!AC39,"wait")</f>
        <v>13.797420674521801</v>
      </c>
      <c r="AH40">
        <f>IF(P40='OnSSET_original_NoMG-PV-Diesel'!AD39,'OnSSET_original_NoMG-PV-Diesel'!AC39,"wait")</f>
        <v>13.797420674521801</v>
      </c>
      <c r="AR40">
        <v>55.863</v>
      </c>
      <c r="AS40">
        <v>56.128999999999998</v>
      </c>
      <c r="AT40">
        <v>4.2270000000000003</v>
      </c>
      <c r="AU40">
        <v>3.4319999999999999</v>
      </c>
      <c r="AV40">
        <v>63278.542659999999</v>
      </c>
      <c r="AW40">
        <v>0</v>
      </c>
      <c r="AX40">
        <v>13910.60499</v>
      </c>
      <c r="AZ40">
        <f>SUMIF([1]base!$A$2:$A$169,B40,[1]base!$V$2:$V$169)</f>
        <v>0</v>
      </c>
      <c r="BA40">
        <f>SUMIF([2]s1!$A$2:$A$275,B40,[2]s1!$U$2:$U$275)</f>
        <v>0</v>
      </c>
      <c r="BB40">
        <f>SUMIF([3]s2!$A$2:$A$115,B40,[3]s2!$U$2:$U$115)</f>
        <v>0</v>
      </c>
      <c r="BC40">
        <f>SUMIF([4]s3!$A$2:$A$245,B40,[4]s3!$U$2:$U$245)</f>
        <v>0</v>
      </c>
      <c r="BD40">
        <f>SUMIF([5]s4!$A$2:$A$74,B40,[5]s4!$U$2:$U$74)</f>
        <v>0</v>
      </c>
      <c r="BF40">
        <f t="shared" si="5"/>
        <v>0</v>
      </c>
      <c r="BG40">
        <f t="shared" si="6"/>
        <v>0</v>
      </c>
      <c r="BH40">
        <f t="shared" si="7"/>
        <v>0</v>
      </c>
      <c r="BI40">
        <f t="shared" si="8"/>
        <v>0</v>
      </c>
      <c r="BJ40">
        <f t="shared" si="9"/>
        <v>0</v>
      </c>
      <c r="BL40" t="s">
        <v>114</v>
      </c>
      <c r="BM40" s="23">
        <v>75655.408439999999</v>
      </c>
      <c r="BN40" s="23">
        <v>13.089171009999999</v>
      </c>
      <c r="BP40" t="s">
        <v>183</v>
      </c>
      <c r="BQ40" s="23">
        <v>17108.951969999998</v>
      </c>
      <c r="BR40" s="23">
        <v>13.797420669999999</v>
      </c>
      <c r="BT40" s="81" t="s">
        <v>183</v>
      </c>
      <c r="BU40" s="82">
        <v>17108.951969999998</v>
      </c>
      <c r="BV40" s="82">
        <v>13.797420669999999</v>
      </c>
    </row>
    <row r="41" spans="1:74" x14ac:dyDescent="0.25">
      <c r="A41">
        <v>1</v>
      </c>
      <c r="B41" s="15">
        <v>685</v>
      </c>
      <c r="C41" s="15">
        <v>-65.972347220000003</v>
      </c>
      <c r="D41" s="15">
        <v>-18.189286110000001</v>
      </c>
      <c r="E41" s="16">
        <v>1</v>
      </c>
      <c r="F41" s="19">
        <v>33143.233044877903</v>
      </c>
      <c r="G41" s="19">
        <v>105.76337762789242</v>
      </c>
      <c r="H41" s="16" t="str">
        <f>IF(LCOE_SensitivityScenarios!BF40&gt;'OnSSET_original_NoMG-PV-Diesel'!M40,'OnSSET_original_NoMG-PV-Diesel'!L40,LCOE_SensitivityScenarios!BG40)</f>
        <v>SA_PV</v>
      </c>
      <c r="I41" s="39" t="str">
        <f>IF(LCOE_SensitivityScenarios!BK40&gt;'OnSSET_original_NoMG-PV-Diesel'!M40,'OnSSET_original_NoMG-PV-Diesel'!L40,LCOE_SensitivityScenarios!BL40)</f>
        <v>SA_PV</v>
      </c>
      <c r="J41" s="39" t="str">
        <f>IF(LCOE_SensitivityScenarios!BP40&gt;'OnSSET_original_NoMG-PV-Diesel'!M40,'OnSSET_original_NoMG-PV-Diesel'!L40,LCOE_SensitivityScenarios!BQ40)</f>
        <v>SA_PV</v>
      </c>
      <c r="K41" s="38" t="str">
        <f>IF(LCOE_SensitivityScenarios!BU40&gt;'OnSSET_original_NoMG-PV-Diesel'!V40,'OnSSET_original_NoMG-PV-Diesel'!U40,LCOE_SensitivityScenarios!BV40)</f>
        <v>SA_PV</v>
      </c>
      <c r="L41" s="39" t="str">
        <f>IF(LCOE_SensitivityScenarios!BZ40&gt;'OnSSET_original_NoMG-PV-Diesel'!V40,'OnSSET_original_NoMG-PV-Diesel'!U40,LCOE_SensitivityScenarios!CA40)</f>
        <v>SA_PV</v>
      </c>
      <c r="M41" s="40" t="str">
        <f>IF(LCOE_SensitivityScenarios!CE40&gt;'OnSSET_original_NoMG-PV-Diesel'!V40,'OnSSET_original_NoMG-PV-Diesel'!U40,LCOE_SensitivityScenarios!CF40)</f>
        <v>SA_PV</v>
      </c>
      <c r="N41" s="39" t="str">
        <f>IF(LCOE_SensitivityScenarios!CJ40&gt;'OnSSET_original_NoMG-PV-Diesel'!AE40,'OnSSET_original_NoMG-PV-Diesel'!AD40,LCOE_SensitivityScenarios!CK40)</f>
        <v>SA_Diesel</v>
      </c>
      <c r="O41" s="39" t="str">
        <f>IF(LCOE_SensitivityScenarios!CO40&gt;'OnSSET_original_NoMG-PV-Diesel'!AE40,'OnSSET_original_NoMG-PV-Diesel'!AD40,LCOE_SensitivityScenarios!CP40)</f>
        <v>SA_Diesel</v>
      </c>
      <c r="P41" s="40" t="str">
        <f>IF(LCOE_SensitivityScenarios!CT40&gt;'OnSSET_original_NoMG-PV-Diesel'!AE40,'OnSSET_original_NoMG-PV-Diesel'!AD40,LCOE_SensitivityScenarios!CU40)</f>
        <v>SA_Diesel</v>
      </c>
      <c r="Q41" s="38">
        <f>IF(LCOE_SensitivityScenarios!BF40&gt;'OnSSET_original_NoMG-PV-Diesel'!M40,'OnSSET_original_NoMG-PV-Diesel'!M40,LCOE_SensitivityScenarios!BF40)</f>
        <v>0.43682221959137502</v>
      </c>
      <c r="R41" s="28">
        <f>MIN('OnSSET_original_NoMG-PV-Diesel'!E40:I40,LCOE_SensitivityScenarios!BK40)</f>
        <v>0.43682221959137502</v>
      </c>
      <c r="S41" s="28">
        <f>MIN('OnSSET_original_NoMG-PV-Diesel'!E40:I40,LCOE_SensitivityScenarios!BP40)</f>
        <v>0.43682221959137502</v>
      </c>
      <c r="T41" s="27">
        <f>MIN('OnSSET_original_NoMG-PV-Diesel'!N40:R40,LCOE_SensitivityScenarios!BU40)</f>
        <v>0.43682221959137502</v>
      </c>
      <c r="U41" s="28">
        <f>MIN('OnSSET_original_NoMG-PV-Diesel'!N40:R40,LCOE_SensitivityScenarios!BZ40)</f>
        <v>0.43682221959137502</v>
      </c>
      <c r="V41" s="29">
        <f>MIN('OnSSET_original_NoMG-PV-Diesel'!N40:R40,LCOE_SensitivityScenarios!CE40)</f>
        <v>0.43682221959137502</v>
      </c>
      <c r="W41" s="28">
        <f>MIN('OnSSET_original_NoMG-PV-Diesel'!W40:AA40,LCOE_SensitivityScenarios!CJ40)</f>
        <v>0.296483693815705</v>
      </c>
      <c r="X41" s="28">
        <f>MIN('OnSSET_original_NoMG-PV-Diesel'!W40:AA40,LCOE_SensitivityScenarios!CO40)</f>
        <v>0.296483693815705</v>
      </c>
      <c r="Y41" s="29">
        <f>MIN('OnSSET_original_NoMG-PV-Diesel'!W40:AA40,LCOE_SensitivityScenarios!CT40)</f>
        <v>0.296483693815705</v>
      </c>
      <c r="Z41">
        <f>IF(H41='OnSSET_original_NoMG-PV-Diesel'!L40,'OnSSET_original_NoMG-PV-Diesel'!K40,"wait")</f>
        <v>20.673774698982601</v>
      </c>
      <c r="AA41">
        <f>IF(I41='OnSSET_original_NoMG-PV-Diesel'!L40,'OnSSET_original_NoMG-PV-Diesel'!K40,"wait")</f>
        <v>20.673774698982601</v>
      </c>
      <c r="AB41">
        <f>IF(J41='OnSSET_original_NoMG-PV-Diesel'!L40,'OnSSET_original_NoMG-PV-Diesel'!K40,"wait")</f>
        <v>20.673774698982601</v>
      </c>
      <c r="AC41">
        <f>IF(K41='OnSSET_original_NoMG-PV-Diesel'!U40,'OnSSET_original_NoMG-PV-Diesel'!T40,"wait")</f>
        <v>16.633159211521502</v>
      </c>
      <c r="AD41">
        <f>IF(L41='OnSSET_original_NoMG-PV-Diesel'!U40,'OnSSET_original_NoMG-PV-Diesel'!T40,"wait")</f>
        <v>16.633159211521502</v>
      </c>
      <c r="AE41">
        <f>IF(M41='OnSSET_original_NoMG-PV-Diesel'!U40,'OnSSET_original_NoMG-PV-Diesel'!T40,"wait")</f>
        <v>16.633159211521502</v>
      </c>
      <c r="AF41">
        <f>IF(N41='OnSSET_original_NoMG-PV-Diesel'!AD40,'OnSSET_original_NoMG-PV-Diesel'!AC40,"wait")</f>
        <v>15.1338963675241</v>
      </c>
      <c r="AG41">
        <f>IF(O41='OnSSET_original_NoMG-PV-Diesel'!AD40,'OnSSET_original_NoMG-PV-Diesel'!AC40,"wait")</f>
        <v>15.1338963675241</v>
      </c>
      <c r="AH41">
        <f>IF(P41='OnSSET_original_NoMG-PV-Diesel'!AD40,'OnSSET_original_NoMG-PV-Diesel'!AC40,"wait")</f>
        <v>15.1338963675241</v>
      </c>
      <c r="AR41">
        <v>44.045000000000002</v>
      </c>
      <c r="AS41">
        <v>44.045000000000002</v>
      </c>
      <c r="AT41">
        <v>1.9319999999999999</v>
      </c>
      <c r="AU41">
        <v>2.2000000000000002</v>
      </c>
      <c r="AV41">
        <v>62620.87298</v>
      </c>
      <c r="AW41">
        <v>0</v>
      </c>
      <c r="AX41">
        <v>13604.877399999999</v>
      </c>
      <c r="AZ41">
        <f>SUMIF([1]base!$A$2:$A$169,B41,[1]base!$V$2:$V$169)</f>
        <v>0</v>
      </c>
      <c r="BA41">
        <f>SUMIF([2]s1!$A$2:$A$275,B41,[2]s1!$U$2:$U$275)</f>
        <v>0</v>
      </c>
      <c r="BB41">
        <f>SUMIF([3]s2!$A$2:$A$115,B41,[3]s2!$U$2:$U$115)</f>
        <v>0</v>
      </c>
      <c r="BC41">
        <f>SUMIF([4]s3!$A$2:$A$245,B41,[4]s3!$U$2:$U$245)</f>
        <v>0</v>
      </c>
      <c r="BD41">
        <f>SUMIF([5]s4!$A$2:$A$74,B41,[5]s4!$U$2:$U$74)</f>
        <v>0</v>
      </c>
      <c r="BF41">
        <f t="shared" si="5"/>
        <v>0</v>
      </c>
      <c r="BG41">
        <f t="shared" si="6"/>
        <v>0</v>
      </c>
      <c r="BH41">
        <f t="shared" si="7"/>
        <v>0</v>
      </c>
      <c r="BI41">
        <f t="shared" si="8"/>
        <v>0</v>
      </c>
      <c r="BJ41">
        <f t="shared" si="9"/>
        <v>0</v>
      </c>
      <c r="BL41" t="s">
        <v>114</v>
      </c>
      <c r="BM41" s="23">
        <v>96139.660239999997</v>
      </c>
      <c r="BN41" s="23">
        <v>16.633159209999999</v>
      </c>
      <c r="BP41" t="s">
        <v>186</v>
      </c>
      <c r="BQ41" s="23">
        <v>96139.660239999997</v>
      </c>
      <c r="BR41" s="23">
        <v>16.633159209999999</v>
      </c>
      <c r="BT41" s="81" t="s">
        <v>183</v>
      </c>
      <c r="BU41" s="82">
        <v>18766.196390000001</v>
      </c>
      <c r="BV41" s="82">
        <v>15.13389637</v>
      </c>
    </row>
    <row r="42" spans="1:74" x14ac:dyDescent="0.25">
      <c r="A42">
        <v>1</v>
      </c>
      <c r="B42" s="15">
        <v>692</v>
      </c>
      <c r="C42" s="15">
        <v>-63.143008739999999</v>
      </c>
      <c r="D42" s="15">
        <v>-16.460164630000001</v>
      </c>
      <c r="E42" s="16">
        <v>0</v>
      </c>
      <c r="F42" s="19">
        <v>15052.4058428349</v>
      </c>
      <c r="G42" s="19">
        <v>50.992505624445563</v>
      </c>
      <c r="H42" s="16" t="str">
        <f>IF(LCOE_SensitivityScenarios!BF41&gt;'OnSSET_original_NoMG-PV-Diesel'!M41,'OnSSET_original_NoMG-PV-Diesel'!L41,LCOE_SensitivityScenarios!BG41)</f>
        <v>SA_PV</v>
      </c>
      <c r="I42" s="39" t="str">
        <f>IF(LCOE_SensitivityScenarios!BK41&gt;'OnSSET_original_NoMG-PV-Diesel'!M41,'OnSSET_original_NoMG-PV-Diesel'!L41,LCOE_SensitivityScenarios!BL41)</f>
        <v>SA_PV</v>
      </c>
      <c r="J42" s="39" t="str">
        <f>IF(LCOE_SensitivityScenarios!BP41&gt;'OnSSET_original_NoMG-PV-Diesel'!M41,'OnSSET_original_NoMG-PV-Diesel'!L41,LCOE_SensitivityScenarios!BQ41)</f>
        <v>SA_PV</v>
      </c>
      <c r="K42" s="38" t="str">
        <f>IF(LCOE_SensitivityScenarios!BU41&gt;'OnSSET_original_NoMG-PV-Diesel'!V41,'OnSSET_original_NoMG-PV-Diesel'!U41,LCOE_SensitivityScenarios!BV41)</f>
        <v>SA_PV</v>
      </c>
      <c r="L42" s="39" t="str">
        <f>IF(LCOE_SensitivityScenarios!BZ41&gt;'OnSSET_original_NoMG-PV-Diesel'!V41,'OnSSET_original_NoMG-PV-Diesel'!U41,LCOE_SensitivityScenarios!CA41)</f>
        <v>SA_PV</v>
      </c>
      <c r="M42" s="40" t="str">
        <f>IF(LCOE_SensitivityScenarios!CE41&gt;'OnSSET_original_NoMG-PV-Diesel'!V41,'OnSSET_original_NoMG-PV-Diesel'!U41,LCOE_SensitivityScenarios!CF41)</f>
        <v>SA_PV</v>
      </c>
      <c r="N42" s="39" t="str">
        <f>IF(LCOE_SensitivityScenarios!CJ41&gt;'OnSSET_original_NoMG-PV-Diesel'!AE41,'OnSSET_original_NoMG-PV-Diesel'!AD41,LCOE_SensitivityScenarios!CK41)</f>
        <v>SA_Diesel</v>
      </c>
      <c r="O42" s="39" t="str">
        <f>IF(LCOE_SensitivityScenarios!CO41&gt;'OnSSET_original_NoMG-PV-Diesel'!AE41,'OnSSET_original_NoMG-PV-Diesel'!AD41,LCOE_SensitivityScenarios!CP41)</f>
        <v>SA_Diesel</v>
      </c>
      <c r="P42" s="40" t="str">
        <f>IF(LCOE_SensitivityScenarios!CT41&gt;'OnSSET_original_NoMG-PV-Diesel'!AE41,'OnSSET_original_NoMG-PV-Diesel'!AD41,LCOE_SensitivityScenarios!CU41)</f>
        <v>SA_Diesel</v>
      </c>
      <c r="Q42" s="38">
        <f>IF(LCOE_SensitivityScenarios!BF41&gt;'OnSSET_original_NoMG-PV-Diesel'!M41,'OnSSET_original_NoMG-PV-Diesel'!M41,LCOE_SensitivityScenarios!BF41)</f>
        <v>0.51745553460422999</v>
      </c>
      <c r="R42" s="28">
        <f>MIN('OnSSET_original_NoMG-PV-Diesel'!E41:I41,LCOE_SensitivityScenarios!BK41)</f>
        <v>0.51745553460422999</v>
      </c>
      <c r="S42" s="28">
        <f>MIN('OnSSET_original_NoMG-PV-Diesel'!E41:I41,LCOE_SensitivityScenarios!BP41)</f>
        <v>0.51745553460422999</v>
      </c>
      <c r="T42" s="27">
        <f>MIN('OnSSET_original_NoMG-PV-Diesel'!N41:R41,LCOE_SensitivityScenarios!BU41)</f>
        <v>0.51745553460422999</v>
      </c>
      <c r="U42" s="28">
        <f>MIN('OnSSET_original_NoMG-PV-Diesel'!N41:R41,LCOE_SensitivityScenarios!BZ41)</f>
        <v>0.51745553460422999</v>
      </c>
      <c r="V42" s="29">
        <f>MIN('OnSSET_original_NoMG-PV-Diesel'!N41:R41,LCOE_SensitivityScenarios!CE41)</f>
        <v>0.51745553460422999</v>
      </c>
      <c r="W42" s="28">
        <f>MIN('OnSSET_original_NoMG-PV-Diesel'!W41:AA41,LCOE_SensitivityScenarios!CJ41)</f>
        <v>0.30251715023657699</v>
      </c>
      <c r="X42" s="28">
        <f>MIN('OnSSET_original_NoMG-PV-Diesel'!W41:AA41,LCOE_SensitivityScenarios!CO41)</f>
        <v>0.30251715023657699</v>
      </c>
      <c r="Y42" s="29">
        <f>MIN('OnSSET_original_NoMG-PV-Diesel'!W41:AA41,LCOE_SensitivityScenarios!CT41)</f>
        <v>0.30251715023657699</v>
      </c>
      <c r="Z42">
        <f>IF(H42='OnSSET_original_NoMG-PV-Diesel'!L41,'OnSSET_original_NoMG-PV-Diesel'!K41,"wait")</f>
        <v>32.779531206778699</v>
      </c>
      <c r="AA42">
        <f>IF(I42='OnSSET_original_NoMG-PV-Diesel'!L41,'OnSSET_original_NoMG-PV-Diesel'!K41,"wait")</f>
        <v>32.779531206778699</v>
      </c>
      <c r="AB42">
        <f>IF(J42='OnSSET_original_NoMG-PV-Diesel'!L41,'OnSSET_original_NoMG-PV-Diesel'!K41,"wait")</f>
        <v>32.779531206778699</v>
      </c>
      <c r="AC42">
        <f>IF(K42='OnSSET_original_NoMG-PV-Diesel'!U41,'OnSSET_original_NoMG-PV-Diesel'!T41,"wait")</f>
        <v>8.9485796580672705</v>
      </c>
      <c r="AD42">
        <f>IF(L42='OnSSET_original_NoMG-PV-Diesel'!U41,'OnSSET_original_NoMG-PV-Diesel'!T41,"wait")</f>
        <v>8.9485796580672705</v>
      </c>
      <c r="AE42">
        <f>IF(M42='OnSSET_original_NoMG-PV-Diesel'!U41,'OnSSET_original_NoMG-PV-Diesel'!T41,"wait")</f>
        <v>8.9485796580672705</v>
      </c>
      <c r="AF42">
        <f>IF(N42='OnSSET_original_NoMG-PV-Diesel'!AD41,'OnSSET_original_NoMG-PV-Diesel'!AC41,"wait")</f>
        <v>6.8732446770935898</v>
      </c>
      <c r="AG42">
        <f>IF(O42='OnSSET_original_NoMG-PV-Diesel'!AD41,'OnSSET_original_NoMG-PV-Diesel'!AC41,"wait")</f>
        <v>6.8732446770935898</v>
      </c>
      <c r="AH42">
        <f>IF(P42='OnSSET_original_NoMG-PV-Diesel'!AD41,'OnSSET_original_NoMG-PV-Diesel'!AC41,"wait")</f>
        <v>6.8732446770935898</v>
      </c>
      <c r="AR42">
        <v>100.937</v>
      </c>
      <c r="AS42">
        <v>75.882000000000005</v>
      </c>
      <c r="AT42">
        <v>25.716999999999999</v>
      </c>
      <c r="AU42">
        <v>4.9930000000000003</v>
      </c>
      <c r="AV42">
        <v>50031.713000000003</v>
      </c>
      <c r="AW42">
        <v>0</v>
      </c>
      <c r="AX42">
        <v>8407.5085080000008</v>
      </c>
      <c r="AZ42">
        <f>SUMIF([1]base!$A$2:$A$169,B42,[1]base!$V$2:$V$169)</f>
        <v>0</v>
      </c>
      <c r="BA42">
        <f>SUMIF([2]s1!$A$2:$A$275,B42,[2]s1!$U$2:$U$275)</f>
        <v>0</v>
      </c>
      <c r="BB42">
        <f>SUMIF([3]s2!$A$2:$A$115,B42,[3]s2!$U$2:$U$115)</f>
        <v>0</v>
      </c>
      <c r="BC42">
        <f>SUMIF([4]s3!$A$2:$A$245,B42,[4]s3!$U$2:$U$245)</f>
        <v>0</v>
      </c>
      <c r="BD42">
        <f>SUMIF([5]s4!$A$2:$A$74,B42,[5]s4!$U$2:$U$74)</f>
        <v>0</v>
      </c>
      <c r="BF42">
        <f t="shared" si="5"/>
        <v>0</v>
      </c>
      <c r="BG42">
        <f t="shared" si="6"/>
        <v>0</v>
      </c>
      <c r="BH42">
        <f t="shared" si="7"/>
        <v>0</v>
      </c>
      <c r="BI42">
        <f t="shared" si="8"/>
        <v>0</v>
      </c>
      <c r="BJ42">
        <f t="shared" si="9"/>
        <v>0</v>
      </c>
      <c r="BL42" t="s">
        <v>114</v>
      </c>
      <c r="BM42" s="23">
        <v>51722.790419999998</v>
      </c>
      <c r="BN42" s="23">
        <v>8.9485796579999999</v>
      </c>
      <c r="BP42" t="s">
        <v>186</v>
      </c>
      <c r="BQ42" s="23">
        <v>51722.790419999998</v>
      </c>
      <c r="BR42" s="23">
        <v>8.9485796579999999</v>
      </c>
      <c r="BT42" s="81" t="s">
        <v>183</v>
      </c>
      <c r="BU42" s="82">
        <v>8522.8982899999992</v>
      </c>
      <c r="BV42" s="82">
        <v>6.8732446769999997</v>
      </c>
    </row>
    <row r="43" spans="1:74" x14ac:dyDescent="0.25">
      <c r="A43">
        <v>1</v>
      </c>
      <c r="B43" s="15">
        <v>706</v>
      </c>
      <c r="C43" s="15">
        <v>-62.507090529999999</v>
      </c>
      <c r="D43" s="15">
        <v>-16.613996960000001</v>
      </c>
      <c r="E43" s="16">
        <v>0</v>
      </c>
      <c r="F43" s="19">
        <v>29245.986693524701</v>
      </c>
      <c r="G43" s="19">
        <v>76.352117831181147</v>
      </c>
      <c r="H43" s="16" t="str">
        <f>IF(LCOE_SensitivityScenarios!BF42&gt;'OnSSET_original_NoMG-PV-Diesel'!M42,'OnSSET_original_NoMG-PV-Diesel'!L42,LCOE_SensitivityScenarios!BG42)</f>
        <v>SA_Diesel</v>
      </c>
      <c r="I43" s="39" t="str">
        <f>IF(LCOE_SensitivityScenarios!BK42&gt;'OnSSET_original_NoMG-PV-Diesel'!M42,'OnSSET_original_NoMG-PV-Diesel'!L42,LCOE_SensitivityScenarios!BL42)</f>
        <v>SA_Diesel</v>
      </c>
      <c r="J43" s="39" t="str">
        <f>IF(LCOE_SensitivityScenarios!BP42&gt;'OnSSET_original_NoMG-PV-Diesel'!M42,'OnSSET_original_NoMG-PV-Diesel'!L42,LCOE_SensitivityScenarios!BQ42)</f>
        <v>SA_Diesel</v>
      </c>
      <c r="K43" s="38" t="str">
        <f>IF(LCOE_SensitivityScenarios!BU42&gt;'OnSSET_original_NoMG-PV-Diesel'!V42,'OnSSET_original_NoMG-PV-Diesel'!U42,LCOE_SensitivityScenarios!BV42)</f>
        <v>SA_Diesel</v>
      </c>
      <c r="L43" s="39" t="str">
        <f>IF(LCOE_SensitivityScenarios!BZ42&gt;'OnSSET_original_NoMG-PV-Diesel'!V42,'OnSSET_original_NoMG-PV-Diesel'!U42,LCOE_SensitivityScenarios!CA42)</f>
        <v>SA_Diesel</v>
      </c>
      <c r="M43" s="40" t="str">
        <f>IF(LCOE_SensitivityScenarios!CE42&gt;'OnSSET_original_NoMG-PV-Diesel'!V42,'OnSSET_original_NoMG-PV-Diesel'!U42,LCOE_SensitivityScenarios!CF42)</f>
        <v>SA_Diesel</v>
      </c>
      <c r="N43" s="39" t="str">
        <f>IF(LCOE_SensitivityScenarios!CJ42&gt;'OnSSET_original_NoMG-PV-Diesel'!AE42,'OnSSET_original_NoMG-PV-Diesel'!AD42,LCOE_SensitivityScenarios!CK42)</f>
        <v>SA_Diesel</v>
      </c>
      <c r="O43" s="39" t="str">
        <f>IF(LCOE_SensitivityScenarios!CO42&gt;'OnSSET_original_NoMG-PV-Diesel'!AE42,'OnSSET_original_NoMG-PV-Diesel'!AD42,LCOE_SensitivityScenarios!CP42)</f>
        <v>SA_Diesel</v>
      </c>
      <c r="P43" s="40" t="str">
        <f>IF(LCOE_SensitivityScenarios!CT42&gt;'OnSSET_original_NoMG-PV-Diesel'!AE42,'OnSSET_original_NoMG-PV-Diesel'!AD42,LCOE_SensitivityScenarios!CU42)</f>
        <v>SA_Diesel</v>
      </c>
      <c r="Q43" s="38">
        <f>IF(LCOE_SensitivityScenarios!BF42&gt;'OnSSET_original_NoMG-PV-Diesel'!M42,'OnSSET_original_NoMG-PV-Diesel'!M42,LCOE_SensitivityScenarios!BF42)</f>
        <v>0.47892392368493603</v>
      </c>
      <c r="R43" s="28">
        <f>MIN('OnSSET_original_NoMG-PV-Diesel'!E42:I42,LCOE_SensitivityScenarios!BK42)</f>
        <v>0.47892392368493603</v>
      </c>
      <c r="S43" s="28">
        <f>MIN('OnSSET_original_NoMG-PV-Diesel'!E42:I42,LCOE_SensitivityScenarios!BP42)</f>
        <v>0.47892392368493603</v>
      </c>
      <c r="T43" s="27">
        <f>MIN('OnSSET_original_NoMG-PV-Diesel'!N42:R42,LCOE_SensitivityScenarios!BU42)</f>
        <v>0.354807105884136</v>
      </c>
      <c r="U43" s="28">
        <f>MIN('OnSSET_original_NoMG-PV-Diesel'!N42:R42,LCOE_SensitivityScenarios!BZ42)</f>
        <v>0.354807105884136</v>
      </c>
      <c r="V43" s="29">
        <f>MIN('OnSSET_original_NoMG-PV-Diesel'!N42:R42,LCOE_SensitivityScenarios!CE42)</f>
        <v>0.354807105884136</v>
      </c>
      <c r="W43" s="28">
        <f>MIN('OnSSET_original_NoMG-PV-Diesel'!W42:AA42,LCOE_SensitivityScenarios!CJ42)</f>
        <v>0.193914934660878</v>
      </c>
      <c r="X43" s="28">
        <f>MIN('OnSSET_original_NoMG-PV-Diesel'!W42:AA42,LCOE_SensitivityScenarios!CO42)</f>
        <v>0.193914934660878</v>
      </c>
      <c r="Y43" s="29">
        <f>MIN('OnSSET_original_NoMG-PV-Diesel'!W42:AA42,LCOE_SensitivityScenarios!CT42)</f>
        <v>0.193914934660878</v>
      </c>
      <c r="Z43">
        <f>IF(H43='OnSSET_original_NoMG-PV-Diesel'!L42,'OnSSET_original_NoMG-PV-Diesel'!K42,"wait")</f>
        <v>11.7364573955878</v>
      </c>
      <c r="AA43">
        <f>IF(I43='OnSSET_original_NoMG-PV-Diesel'!L42,'OnSSET_original_NoMG-PV-Diesel'!K42,"wait")</f>
        <v>11.7364573955878</v>
      </c>
      <c r="AB43">
        <f>IF(J43='OnSSET_original_NoMG-PV-Diesel'!L42,'OnSSET_original_NoMG-PV-Diesel'!K42,"wait")</f>
        <v>11.7364573955878</v>
      </c>
      <c r="AC43">
        <f>IF(K43='OnSSET_original_NoMG-PV-Diesel'!U42,'OnSSET_original_NoMG-PV-Diesel'!T42,"wait")</f>
        <v>13.3543318235272</v>
      </c>
      <c r="AD43">
        <f>IF(L43='OnSSET_original_NoMG-PV-Diesel'!U42,'OnSSET_original_NoMG-PV-Diesel'!T42,"wait")</f>
        <v>13.3543318235272</v>
      </c>
      <c r="AE43">
        <f>IF(M43='OnSSET_original_NoMG-PV-Diesel'!U42,'OnSSET_original_NoMG-PV-Diesel'!T42,"wait")</f>
        <v>13.3543318235272</v>
      </c>
      <c r="AF43">
        <f>IF(N43='OnSSET_original_NoMG-PV-Diesel'!AD42,'OnSSET_original_NoMG-PV-Diesel'!AC42,"wait")</f>
        <v>13.3543318235272</v>
      </c>
      <c r="AG43">
        <f>IF(O43='OnSSET_original_NoMG-PV-Diesel'!AD42,'OnSSET_original_NoMG-PV-Diesel'!AC42,"wait")</f>
        <v>13.3543318235272</v>
      </c>
      <c r="AH43">
        <f>IF(P43='OnSSET_original_NoMG-PV-Diesel'!AD42,'OnSSET_original_NoMG-PV-Diesel'!AC42,"wait")</f>
        <v>13.3543318235272</v>
      </c>
      <c r="AR43">
        <v>119.402999999999</v>
      </c>
      <c r="AS43">
        <v>99.938999999999993</v>
      </c>
      <c r="AT43">
        <v>3.7999999999999999E-2</v>
      </c>
      <c r="AU43">
        <v>3.7999999999999999E-2</v>
      </c>
      <c r="AV43">
        <v>68899.443769999998</v>
      </c>
      <c r="AW43">
        <v>0</v>
      </c>
      <c r="AX43">
        <v>16662.15323</v>
      </c>
      <c r="AZ43">
        <f>SUMIF([1]base!$A$2:$A$169,B43,[1]base!$V$2:$V$169)</f>
        <v>0</v>
      </c>
      <c r="BA43">
        <f>SUMIF([2]s1!$A$2:$A$275,B43,[2]s1!$U$2:$U$275)</f>
        <v>0</v>
      </c>
      <c r="BB43">
        <f>SUMIF([3]s2!$A$2:$A$115,B43,[3]s2!$U$2:$U$115)</f>
        <v>0</v>
      </c>
      <c r="BC43">
        <f>SUMIF([4]s3!$A$2:$A$245,B43,[4]s3!$U$2:$U$245)</f>
        <v>0</v>
      </c>
      <c r="BD43">
        <f>SUMIF([5]s4!$A$2:$A$74,B43,[5]s4!$U$2:$U$74)</f>
        <v>0</v>
      </c>
      <c r="BF43">
        <f t="shared" si="5"/>
        <v>0</v>
      </c>
      <c r="BG43">
        <f t="shared" si="6"/>
        <v>0</v>
      </c>
      <c r="BH43">
        <f t="shared" si="7"/>
        <v>0</v>
      </c>
      <c r="BI43">
        <f t="shared" si="8"/>
        <v>0</v>
      </c>
      <c r="BJ43">
        <f t="shared" si="9"/>
        <v>0</v>
      </c>
      <c r="BL43" t="s">
        <v>113</v>
      </c>
      <c r="BM43" s="23">
        <v>16559.516970000001</v>
      </c>
      <c r="BN43" s="23">
        <v>13.354331820000001</v>
      </c>
      <c r="BP43" t="s">
        <v>183</v>
      </c>
      <c r="BQ43" s="23">
        <v>16559.516970000001</v>
      </c>
      <c r="BR43" s="23">
        <v>13.354331820000001</v>
      </c>
      <c r="BT43" s="81" t="s">
        <v>183</v>
      </c>
      <c r="BU43" s="82">
        <v>16559.516970000001</v>
      </c>
      <c r="BV43" s="82">
        <v>13.354331820000001</v>
      </c>
    </row>
    <row r="44" spans="1:74" x14ac:dyDescent="0.25">
      <c r="A44">
        <v>1</v>
      </c>
      <c r="B44" s="15">
        <v>712</v>
      </c>
      <c r="C44" s="15">
        <v>-63.518857539999999</v>
      </c>
      <c r="D44" s="15">
        <v>-20.454887360000001</v>
      </c>
      <c r="E44" s="16">
        <v>1</v>
      </c>
      <c r="F44" s="19">
        <v>180295.845089368</v>
      </c>
      <c r="G44" s="19">
        <v>147.70390526447187</v>
      </c>
      <c r="H44" s="16" t="str">
        <f>IF(LCOE_SensitivityScenarios!BF43&gt;'OnSSET_original_NoMG-PV-Diesel'!M43,'OnSSET_original_NoMG-PV-Diesel'!L43,LCOE_SensitivityScenarios!BG43)</f>
        <v>MG_Hybrid</v>
      </c>
      <c r="I44" s="39" t="str">
        <f>IF(LCOE_SensitivityScenarios!BK43&gt;'OnSSET_original_NoMG-PV-Diesel'!M43,'OnSSET_original_NoMG-PV-Diesel'!L43,LCOE_SensitivityScenarios!BL43)</f>
        <v>MG_Hybrid</v>
      </c>
      <c r="J44" s="39" t="str">
        <f>IF(LCOE_SensitivityScenarios!BP43&gt;'OnSSET_original_NoMG-PV-Diesel'!M43,'OnSSET_original_NoMG-PV-Diesel'!L43,LCOE_SensitivityScenarios!BQ43)</f>
        <v>MG_Hybrid</v>
      </c>
      <c r="K44" s="38" t="str">
        <f>IF(LCOE_SensitivityScenarios!BU43&gt;'OnSSET_original_NoMG-PV-Diesel'!V43,'OnSSET_original_NoMG-PV-Diesel'!U43,LCOE_SensitivityScenarios!BV43)</f>
        <v>MG_Hybrid</v>
      </c>
      <c r="L44" s="39" t="str">
        <f>IF(LCOE_SensitivityScenarios!BZ43&gt;'OnSSET_original_NoMG-PV-Diesel'!V43,'OnSSET_original_NoMG-PV-Diesel'!U43,LCOE_SensitivityScenarios!CA43)</f>
        <v>MG_Hybrid</v>
      </c>
      <c r="M44" s="40" t="str">
        <f>IF(LCOE_SensitivityScenarios!CE43&gt;'OnSSET_original_NoMG-PV-Diesel'!V43,'OnSSET_original_NoMG-PV-Diesel'!U43,LCOE_SensitivityScenarios!CF43)</f>
        <v>MG_Diesel</v>
      </c>
      <c r="N44" s="39" t="str">
        <f>IF(LCOE_SensitivityScenarios!CJ43&gt;'OnSSET_original_NoMG-PV-Diesel'!AE43,'OnSSET_original_NoMG-PV-Diesel'!AD43,LCOE_SensitivityScenarios!CK43)</f>
        <v>MG_Diesel</v>
      </c>
      <c r="O44" s="39" t="str">
        <f>IF(LCOE_SensitivityScenarios!CO43&gt;'OnSSET_original_NoMG-PV-Diesel'!AE43,'OnSSET_original_NoMG-PV-Diesel'!AD43,LCOE_SensitivityScenarios!CP43)</f>
        <v>MG_Hybrid</v>
      </c>
      <c r="P44" s="40" t="str">
        <f>IF(LCOE_SensitivityScenarios!CT43&gt;'OnSSET_original_NoMG-PV-Diesel'!AE43,'OnSSET_original_NoMG-PV-Diesel'!AD43,LCOE_SensitivityScenarios!CU43)</f>
        <v>MG_Diesel</v>
      </c>
      <c r="Q44" s="38">
        <f>IF(LCOE_SensitivityScenarios!BF43&gt;'OnSSET_original_NoMG-PV-Diesel'!M43,'OnSSET_original_NoMG-PV-Diesel'!M43,LCOE_SensitivityScenarios!BF43)</f>
        <v>0.29987231079246879</v>
      </c>
      <c r="R44" s="28">
        <f>MIN('OnSSET_original_NoMG-PV-Diesel'!E43:I43,LCOE_SensitivityScenarios!BK43)</f>
        <v>0.26293080280046877</v>
      </c>
      <c r="S44" s="28">
        <f>MIN('OnSSET_original_NoMG-PV-Diesel'!E43:I43,LCOE_SensitivityScenarios!BP43)</f>
        <v>0.33244365675046883</v>
      </c>
      <c r="T44" s="27">
        <f>MIN('OnSSET_original_NoMG-PV-Diesel'!N43:R43,LCOE_SensitivityScenarios!BU43)</f>
        <v>0.24563193023800478</v>
      </c>
      <c r="U44" s="28">
        <f>MIN('OnSSET_original_NoMG-PV-Diesel'!N43:R43,LCOE_SensitivityScenarios!BZ43)</f>
        <v>0.20869042224600479</v>
      </c>
      <c r="V44" s="29">
        <f>MIN('OnSSET_original_NoMG-PV-Diesel'!N43:R43,LCOE_SensitivityScenarios!CE43)</f>
        <v>0.2764804960804772</v>
      </c>
      <c r="W44" s="28">
        <f>MIN('OnSSET_original_NoMG-PV-Diesel'!W43:AA43,LCOE_SensitivityScenarios!CJ43)</f>
        <v>0.15375196148282388</v>
      </c>
      <c r="X44" s="28">
        <f>MIN('OnSSET_original_NoMG-PV-Diesel'!W43:AA43,LCOE_SensitivityScenarios!CO43)</f>
        <v>0.13837881782355144</v>
      </c>
      <c r="Y44" s="29">
        <f>MIN('OnSSET_original_NoMG-PV-Diesel'!W43:AA43,LCOE_SensitivityScenarios!CT43)</f>
        <v>0.16316913308282388</v>
      </c>
      <c r="Z44">
        <f>VLOOKUP(B44,[1]base!$A$2:$U$169,21,FALSE)</f>
        <v>61.991999999999997</v>
      </c>
      <c r="AA44">
        <f>VLOOKUP(B44,[2]s1!$A$2:$T$275,20,FALSE)</f>
        <v>61.991999999999997</v>
      </c>
      <c r="AB44">
        <f>VLOOKUP(B44,[3]s2!$A$2:$T$275,20,FALSE)</f>
        <v>61.991999999999997</v>
      </c>
      <c r="AC44">
        <f>VLOOKUP(B44,[4]s3!$A$2:$T$275,20,FALSE)</f>
        <v>55.194000000000003</v>
      </c>
      <c r="AD44" t="str">
        <f>IF(L44='OnSSET_original_NoMG-PV-Diesel'!U43,'OnSSET_original_NoMG-PV-Diesel'!T43,"wait")</f>
        <v>wait</v>
      </c>
      <c r="AE44" t="str">
        <f>IF(M44='OnSSET_original_NoMG-PV-Diesel'!U43,'OnSSET_original_NoMG-PV-Diesel'!T43,"wait")</f>
        <v>wait</v>
      </c>
      <c r="AF44">
        <f>VLOOKUP(B44,[5]s4!$A$2:$T$275,20,FALSE)</f>
        <v>39.872999999999998</v>
      </c>
      <c r="AG44" t="str">
        <f>IF(O44='OnSSET_original_NoMG-PV-Diesel'!AD43,'OnSSET_original_NoMG-PV-Diesel'!AC43,"wait")</f>
        <v>wait</v>
      </c>
      <c r="AH44" t="str">
        <f>IF(P44='OnSSET_original_NoMG-PV-Diesel'!AD43,'OnSSET_original_NoMG-PV-Diesel'!AC43,"wait")</f>
        <v>wait</v>
      </c>
      <c r="AR44" s="23">
        <v>176.05799999999999</v>
      </c>
      <c r="AS44" s="23">
        <v>96.468999999999994</v>
      </c>
      <c r="AT44" s="23">
        <v>8.1000000000000003E-2</v>
      </c>
      <c r="AU44" s="23">
        <v>8.1000000000000003E-2</v>
      </c>
      <c r="AV44" s="23">
        <v>16949.14054</v>
      </c>
      <c r="AW44" s="23">
        <v>30508.452969999998</v>
      </c>
      <c r="AX44" s="23">
        <v>18462.988160000001</v>
      </c>
      <c r="AZ44">
        <f>SUMIF([1]base!$A$2:$A$169,B44,[1]base!$V$2:$V$169)</f>
        <v>92375</v>
      </c>
      <c r="BA44">
        <f>SUMIF([2]s1!$A$2:$A$275,B44,[2]s1!$U$2:$U$275)</f>
        <v>92375</v>
      </c>
      <c r="BB44">
        <f>SUMIF([3]s2!$A$2:$A$115,B44,[3]s2!$U$2:$U$115)</f>
        <v>92375</v>
      </c>
      <c r="BC44">
        <f>SUMIF([4]s3!$A$2:$A$245,B44,[4]s3!$U$2:$U$245)</f>
        <v>82090.759999999995</v>
      </c>
      <c r="BD44">
        <f>SUMIF([5]s4!$A$2:$A$74,B44,[5]s4!$U$2:$U$74)</f>
        <v>59012.04</v>
      </c>
      <c r="BF44">
        <f t="shared" si="5"/>
        <v>158295.58166999999</v>
      </c>
      <c r="BG44">
        <f t="shared" si="6"/>
        <v>158295.58166999999</v>
      </c>
      <c r="BH44">
        <f t="shared" si="7"/>
        <v>158295.58166999999</v>
      </c>
      <c r="BI44">
        <f t="shared" si="8"/>
        <v>148011.34166999999</v>
      </c>
      <c r="BJ44">
        <f t="shared" si="9"/>
        <v>124932.62166999999</v>
      </c>
      <c r="BL44" t="s">
        <v>168</v>
      </c>
      <c r="BM44" s="23">
        <v>114050.4111</v>
      </c>
      <c r="BN44" s="23">
        <v>61.899902179999998</v>
      </c>
      <c r="BP44" t="s">
        <v>184</v>
      </c>
      <c r="BQ44" s="23">
        <v>114050.4111</v>
      </c>
      <c r="BR44" s="23">
        <v>61.899902179999998</v>
      </c>
      <c r="BT44" s="81" t="s">
        <v>184</v>
      </c>
      <c r="BU44" s="82">
        <v>114050.4111</v>
      </c>
      <c r="BV44" s="82">
        <v>61.899902179999998</v>
      </c>
    </row>
    <row r="45" spans="1:74" x14ac:dyDescent="0.25">
      <c r="A45">
        <v>1</v>
      </c>
      <c r="B45" s="15">
        <v>748</v>
      </c>
      <c r="C45" s="15">
        <v>-63.877956349999998</v>
      </c>
      <c r="D45" s="15">
        <v>-13.594890400000001</v>
      </c>
      <c r="E45" s="16">
        <v>0</v>
      </c>
      <c r="F45" s="19">
        <v>33991.776980180999</v>
      </c>
      <c r="G45" s="19">
        <v>101.85608585481893</v>
      </c>
      <c r="H45" s="16" t="str">
        <f>IF(LCOE_SensitivityScenarios!BF44&gt;'OnSSET_original_NoMG-PV-Diesel'!M44,'OnSSET_original_NoMG-PV-Diesel'!L44,LCOE_SensitivityScenarios!BG44)</f>
        <v>MG_Hybrid</v>
      </c>
      <c r="I45" s="39" t="str">
        <f>IF(LCOE_SensitivityScenarios!BK44&gt;'OnSSET_original_NoMG-PV-Diesel'!M44,'OnSSET_original_NoMG-PV-Diesel'!L44,LCOE_SensitivityScenarios!BL44)</f>
        <v>MG_Hybrid</v>
      </c>
      <c r="J45" s="39" t="str">
        <f>IF(LCOE_SensitivityScenarios!BP44&gt;'OnSSET_original_NoMG-PV-Diesel'!M44,'OnSSET_original_NoMG-PV-Diesel'!L44,LCOE_SensitivityScenarios!BQ44)</f>
        <v>MG_Hybrid</v>
      </c>
      <c r="K45" s="38" t="str">
        <f>IF(LCOE_SensitivityScenarios!BU44&gt;'OnSSET_original_NoMG-PV-Diesel'!V44,'OnSSET_original_NoMG-PV-Diesel'!U44,LCOE_SensitivityScenarios!BV44)</f>
        <v>MG_Hybrid</v>
      </c>
      <c r="L45" s="39" t="str">
        <f>IF(LCOE_SensitivityScenarios!BZ44&gt;'OnSSET_original_NoMG-PV-Diesel'!V44,'OnSSET_original_NoMG-PV-Diesel'!U44,LCOE_SensitivityScenarios!CA44)</f>
        <v>MG_Hybrid</v>
      </c>
      <c r="M45" s="40" t="str">
        <f>IF(LCOE_SensitivityScenarios!CE44&gt;'OnSSET_original_NoMG-PV-Diesel'!V44,'OnSSET_original_NoMG-PV-Diesel'!U44,LCOE_SensitivityScenarios!CF44)</f>
        <v>MG_Diesel</v>
      </c>
      <c r="N45" s="39" t="str">
        <f>IF(LCOE_SensitivityScenarios!CJ44&gt;'OnSSET_original_NoMG-PV-Diesel'!AE44,'OnSSET_original_NoMG-PV-Diesel'!AD44,LCOE_SensitivityScenarios!CK44)</f>
        <v>SA_Diesel</v>
      </c>
      <c r="O45" s="39" t="str">
        <f>IF(LCOE_SensitivityScenarios!CO44&gt;'OnSSET_original_NoMG-PV-Diesel'!AE44,'OnSSET_original_NoMG-PV-Diesel'!AD44,LCOE_SensitivityScenarios!CP44)</f>
        <v>MG_Hybrid</v>
      </c>
      <c r="P45" s="40" t="str">
        <f>IF(LCOE_SensitivityScenarios!CT44&gt;'OnSSET_original_NoMG-PV-Diesel'!AE44,'OnSSET_original_NoMG-PV-Diesel'!AD44,LCOE_SensitivityScenarios!CU44)</f>
        <v>SA_Diesel</v>
      </c>
      <c r="Q45" s="38">
        <f>IF(LCOE_SensitivityScenarios!BF44&gt;'OnSSET_original_NoMG-PV-Diesel'!M44,'OnSSET_original_NoMG-PV-Diesel'!M44,LCOE_SensitivityScenarios!BF44)</f>
        <v>0.40126563133926496</v>
      </c>
      <c r="R45" s="28">
        <f>MIN('OnSSET_original_NoMG-PV-Diesel'!E44:I44,LCOE_SensitivityScenarios!BK44)</f>
        <v>0.37550410506326504</v>
      </c>
      <c r="S45" s="28">
        <f>MIN('OnSSET_original_NoMG-PV-Diesel'!E44:I44,LCOE_SensitivityScenarios!BP44)</f>
        <v>0.42557731411326499</v>
      </c>
      <c r="T45" s="27">
        <f>MIN('OnSSET_original_NoMG-PV-Diesel'!N44:R44,LCOE_SensitivityScenarios!BU44)</f>
        <v>0.33435708777902173</v>
      </c>
      <c r="U45" s="28">
        <f>MIN('OnSSET_original_NoMG-PV-Diesel'!N44:R44,LCOE_SensitivityScenarios!BZ44)</f>
        <v>0.30859556150302175</v>
      </c>
      <c r="V45" s="29">
        <f>MIN('OnSSET_original_NoMG-PV-Diesel'!N44:R44,LCOE_SensitivityScenarios!CE44)</f>
        <v>0.35471744281282097</v>
      </c>
      <c r="W45" s="28">
        <f>MIN('OnSSET_original_NoMG-PV-Diesel'!W44:AA44,LCOE_SensitivityScenarios!CJ44)</f>
        <v>0.22408221676523901</v>
      </c>
      <c r="X45" s="28">
        <f>MIN('OnSSET_original_NoMG-PV-Diesel'!W44:AA44,LCOE_SensitivityScenarios!CO44)</f>
        <v>0.22186226429529909</v>
      </c>
      <c r="Y45" s="29">
        <f>MIN('OnSSET_original_NoMG-PV-Diesel'!W44:AA44,LCOE_SensitivityScenarios!CT44)</f>
        <v>0.22408221676523901</v>
      </c>
      <c r="Z45">
        <f>VLOOKUP(B45,[1]base!$A$2:$U$169,21,FALSE)</f>
        <v>13.647</v>
      </c>
      <c r="AA45">
        <f>VLOOKUP(B45,[2]s1!$A$2:$T$275,20,FALSE)</f>
        <v>14.385</v>
      </c>
      <c r="AB45">
        <f>VLOOKUP(B45,[3]s2!$A$2:$T$275,20,FALSE)</f>
        <v>14.385</v>
      </c>
      <c r="AC45">
        <f>VLOOKUP(B45,[4]s3!$A$2:$T$275,20,FALSE)</f>
        <v>13.843999999999999</v>
      </c>
      <c r="AD45" t="str">
        <f>IF(L45='OnSSET_original_NoMG-PV-Diesel'!U44,'OnSSET_original_NoMG-PV-Diesel'!T44,"wait")</f>
        <v>wait</v>
      </c>
      <c r="AE45" t="str">
        <f>IF(M45='OnSSET_original_NoMG-PV-Diesel'!U44,'OnSSET_original_NoMG-PV-Diesel'!T44,"wait")</f>
        <v>wait</v>
      </c>
      <c r="AF45">
        <f>IF(N45='OnSSET_original_NoMG-PV-Diesel'!AD44,'OnSSET_original_NoMG-PV-Diesel'!AC44,"wait")</f>
        <v>15.5213593516808</v>
      </c>
      <c r="AG45" t="str">
        <f>IF(O45='OnSSET_original_NoMG-PV-Diesel'!AD44,'OnSSET_original_NoMG-PV-Diesel'!AC44,"wait")</f>
        <v>wait</v>
      </c>
      <c r="AH45">
        <f>IF(P45='OnSSET_original_NoMG-PV-Diesel'!AD44,'OnSSET_original_NoMG-PV-Diesel'!AC44,"wait")</f>
        <v>15.5213593516808</v>
      </c>
      <c r="AR45" s="23">
        <v>183.22399999999999</v>
      </c>
      <c r="AS45" s="23">
        <v>173.965</v>
      </c>
      <c r="AT45" s="23">
        <v>153.40899999999999</v>
      </c>
      <c r="AU45" s="23">
        <v>0.19699999999999901</v>
      </c>
      <c r="AV45" s="23">
        <v>13706.89061</v>
      </c>
      <c r="AW45" s="23">
        <v>24672.4031</v>
      </c>
      <c r="AX45" s="23">
        <v>12732.01073</v>
      </c>
      <c r="AZ45">
        <f>SUMIF([1]base!$A$2:$A$169,B45,[1]base!$V$2:$V$169)</f>
        <v>33491.9</v>
      </c>
      <c r="BA45">
        <f>SUMIF([2]s1!$A$2:$A$275,B45,[2]s1!$U$2:$U$275)</f>
        <v>39611.199999999997</v>
      </c>
      <c r="BB45">
        <f>SUMIF([3]s2!$A$2:$A$115,B45,[3]s2!$U$2:$U$115)</f>
        <v>39611.199999999997</v>
      </c>
      <c r="BC45">
        <f>SUMIF([4]s3!$A$2:$A$245,B45,[4]s3!$U$2:$U$245)</f>
        <v>20610.82</v>
      </c>
      <c r="BD45">
        <f>SUMIF([5]s4!$A$2:$A$74,B45,[5]s4!$U$2:$U$74)</f>
        <v>0</v>
      </c>
      <c r="BF45">
        <f t="shared" si="5"/>
        <v>84603.204440000001</v>
      </c>
      <c r="BG45">
        <f t="shared" si="6"/>
        <v>90722.50443999999</v>
      </c>
      <c r="BH45">
        <f t="shared" si="7"/>
        <v>90722.50443999999</v>
      </c>
      <c r="BI45">
        <f t="shared" si="8"/>
        <v>71722.12444</v>
      </c>
      <c r="BJ45">
        <f t="shared" si="9"/>
        <v>0</v>
      </c>
      <c r="BL45" t="s">
        <v>168</v>
      </c>
      <c r="BM45" s="23">
        <v>59525.515039999998</v>
      </c>
      <c r="BN45" s="23">
        <v>11.670195</v>
      </c>
      <c r="BP45" t="s">
        <v>183</v>
      </c>
      <c r="BQ45" s="23">
        <v>19246.654719999999</v>
      </c>
      <c r="BR45" s="23">
        <v>15.521359350000001</v>
      </c>
      <c r="BT45" s="81" t="s">
        <v>183</v>
      </c>
      <c r="BU45" s="82">
        <v>19246.654719999999</v>
      </c>
      <c r="BV45" s="82">
        <v>15.521359350000001</v>
      </c>
    </row>
    <row r="46" spans="1:74" x14ac:dyDescent="0.25">
      <c r="A46">
        <v>1</v>
      </c>
      <c r="B46" s="15">
        <v>790</v>
      </c>
      <c r="C46" s="15">
        <v>-68.205230830000005</v>
      </c>
      <c r="D46" s="15">
        <v>-17.219389450000001</v>
      </c>
      <c r="E46" s="16">
        <v>1</v>
      </c>
      <c r="F46" s="19">
        <v>78356.948926201003</v>
      </c>
      <c r="G46" s="19">
        <v>188.30162308500309</v>
      </c>
      <c r="H46" s="16" t="str">
        <f>IF(LCOE_SensitivityScenarios!BF45&gt;'OnSSET_original_NoMG-PV-Diesel'!M45,'OnSSET_original_NoMG-PV-Diesel'!L45,LCOE_SensitivityScenarios!BG45)</f>
        <v>Grid_extension</v>
      </c>
      <c r="I46" s="39" t="str">
        <f>IF(LCOE_SensitivityScenarios!BK45&gt;'OnSSET_original_NoMG-PV-Diesel'!M45,'OnSSET_original_NoMG-PV-Diesel'!L45,LCOE_SensitivityScenarios!BL45)</f>
        <v>MG_Hybrid</v>
      </c>
      <c r="J46" s="39" t="str">
        <f>IF(LCOE_SensitivityScenarios!BP45&gt;'OnSSET_original_NoMG-PV-Diesel'!M45,'OnSSET_original_NoMG-PV-Diesel'!L45,LCOE_SensitivityScenarios!BQ45)</f>
        <v>Grid_extension</v>
      </c>
      <c r="K46" s="38" t="str">
        <f>IF(LCOE_SensitivityScenarios!BU45&gt;'OnSSET_original_NoMG-PV-Diesel'!V45,'OnSSET_original_NoMG-PV-Diesel'!U45,LCOE_SensitivityScenarios!BV45)</f>
        <v>MG_Hybrid</v>
      </c>
      <c r="L46" s="39" t="str">
        <f>IF(LCOE_SensitivityScenarios!BZ45&gt;'OnSSET_original_NoMG-PV-Diesel'!V45,'OnSSET_original_NoMG-PV-Diesel'!U45,LCOE_SensitivityScenarios!CA45)</f>
        <v>MG_Hybrid</v>
      </c>
      <c r="M46" s="40" t="str">
        <f>IF(LCOE_SensitivityScenarios!CE45&gt;'OnSSET_original_NoMG-PV-Diesel'!V45,'OnSSET_original_NoMG-PV-Diesel'!U45,LCOE_SensitivityScenarios!CF45)</f>
        <v>SA_Diesel</v>
      </c>
      <c r="N46" s="39" t="str">
        <f>IF(LCOE_SensitivityScenarios!CJ45&gt;'OnSSET_original_NoMG-PV-Diesel'!AE45,'OnSSET_original_NoMG-PV-Diesel'!AD45,LCOE_SensitivityScenarios!CK45)</f>
        <v>SA_Diesel</v>
      </c>
      <c r="O46" s="39" t="str">
        <f>IF(LCOE_SensitivityScenarios!CO45&gt;'OnSSET_original_NoMG-PV-Diesel'!AE45,'OnSSET_original_NoMG-PV-Diesel'!AD45,LCOE_SensitivityScenarios!CP45)</f>
        <v>SA_Diesel</v>
      </c>
      <c r="P46" s="40" t="str">
        <f>IF(LCOE_SensitivityScenarios!CT45&gt;'OnSSET_original_NoMG-PV-Diesel'!AE45,'OnSSET_original_NoMG-PV-Diesel'!AD45,LCOE_SensitivityScenarios!CU45)</f>
        <v>SA_Diesel</v>
      </c>
      <c r="Q46" s="38">
        <f>IF(LCOE_SensitivityScenarios!BF45&gt;'OnSSET_original_NoMG-PV-Diesel'!M45,'OnSSET_original_NoMG-PV-Diesel'!M45,LCOE_SensitivityScenarios!BF45)</f>
        <v>0.40407573958241599</v>
      </c>
      <c r="R46" s="28">
        <f>MIN('OnSSET_original_NoMG-PV-Diesel'!E45:I45,LCOE_SensitivityScenarios!BK45)</f>
        <v>0.38744515071197783</v>
      </c>
      <c r="S46" s="28">
        <f>MIN('OnSSET_original_NoMG-PV-Diesel'!E45:I45,LCOE_SensitivityScenarios!BP45)</f>
        <v>0.40407573958241599</v>
      </c>
      <c r="T46" s="27">
        <f>MIN('OnSSET_original_NoMG-PV-Diesel'!N45:R45,LCOE_SensitivityScenarios!BU45)</f>
        <v>0.37014627814951373</v>
      </c>
      <c r="U46" s="28">
        <f>MIN('OnSSET_original_NoMG-PV-Diesel'!N45:R45,LCOE_SensitivityScenarios!BZ45)</f>
        <v>0.33320477015751382</v>
      </c>
      <c r="V46" s="29">
        <f>MIN('OnSSET_original_NoMG-PV-Diesel'!N45:R45,LCOE_SensitivityScenarios!CE45)</f>
        <v>0.37257228312337098</v>
      </c>
      <c r="W46" s="28">
        <f>MIN('OnSSET_original_NoMG-PV-Diesel'!W45:AA45,LCOE_SensitivityScenarios!CJ45)</f>
        <v>0.19994839108175</v>
      </c>
      <c r="X46" s="28">
        <f>MIN('OnSSET_original_NoMG-PV-Diesel'!W45:AA45,LCOE_SensitivityScenarios!CO45)</f>
        <v>0.19994839108175</v>
      </c>
      <c r="Y46" s="29">
        <f>MIN('OnSSET_original_NoMG-PV-Diesel'!W45:AA45,LCOE_SensitivityScenarios!CT45)</f>
        <v>0.19994839108175</v>
      </c>
      <c r="Z46">
        <f>IF(H46='OnSSET_original_NoMG-PV-Diesel'!L45,'OnSSET_original_NoMG-PV-Diesel'!K45,"wait")</f>
        <v>14.2442771136941</v>
      </c>
      <c r="AA46">
        <f>VLOOKUP(B46,[2]s1!$A$2:$T$275,20,FALSE)</f>
        <v>24.459</v>
      </c>
      <c r="AB46">
        <f>IF(J46='OnSSET_original_NoMG-PV-Diesel'!L45,'OnSSET_original_NoMG-PV-Diesel'!K45,"wait")</f>
        <v>14.2442771136941</v>
      </c>
      <c r="AC46">
        <f>VLOOKUP(B46,[4]s3!$A$2:$T$275,20,FALSE)</f>
        <v>28.77</v>
      </c>
      <c r="AD46" t="str">
        <f>IF(L46='OnSSET_original_NoMG-PV-Diesel'!U45,'OnSSET_original_NoMG-PV-Diesel'!T45,"wait")</f>
        <v>wait</v>
      </c>
      <c r="AE46">
        <f>IF(M46='OnSSET_original_NoMG-PV-Diesel'!U45,'OnSSET_original_NoMG-PV-Diesel'!T45,"wait")</f>
        <v>35.7794287334251</v>
      </c>
      <c r="AF46">
        <f>IF(N46='OnSSET_original_NoMG-PV-Diesel'!AD45,'OnSSET_original_NoMG-PV-Diesel'!AC45,"wait")</f>
        <v>35.7794287334251</v>
      </c>
      <c r="AG46">
        <f>IF(O46='OnSSET_original_NoMG-PV-Diesel'!AD45,'OnSSET_original_NoMG-PV-Diesel'!AC45,"wait")</f>
        <v>35.7794287334251</v>
      </c>
      <c r="AH46">
        <f>IF(P46='OnSSET_original_NoMG-PV-Diesel'!AD45,'OnSSET_original_NoMG-PV-Diesel'!AC45,"wait")</f>
        <v>35.7794287334251</v>
      </c>
      <c r="AR46" s="23">
        <v>25.271999999999998</v>
      </c>
      <c r="AS46" s="23">
        <v>25.271999999999998</v>
      </c>
      <c r="AT46" s="23">
        <v>2.0859999999999999</v>
      </c>
      <c r="AU46" s="23">
        <v>0.501</v>
      </c>
      <c r="AV46" s="23">
        <v>82433.398190000007</v>
      </c>
      <c r="AW46" s="23">
        <v>37172.58137</v>
      </c>
      <c r="AX46" s="23">
        <v>24305.342779999999</v>
      </c>
      <c r="AZ46">
        <f>SUMIF([1]base!$A$2:$A$169,B46,[1]base!$V$2:$V$169)</f>
        <v>0</v>
      </c>
      <c r="BA46">
        <f>SUMIF([2]s1!$A$2:$A$275,B46,[2]s1!$U$2:$U$275)</f>
        <v>62709</v>
      </c>
      <c r="BB46">
        <f>SUMIF([3]s2!$A$2:$A$115,B46,[3]s2!$U$2:$U$115)</f>
        <v>0</v>
      </c>
      <c r="BC46">
        <f>SUMIF([4]s3!$A$2:$A$245,B46,[4]s3!$U$2:$U$245)</f>
        <v>46674.42</v>
      </c>
      <c r="BD46">
        <f>SUMIF([5]s4!$A$2:$A$74,B46,[5]s4!$U$2:$U$74)</f>
        <v>0</v>
      </c>
      <c r="BF46">
        <f t="shared" si="5"/>
        <v>0</v>
      </c>
      <c r="BG46">
        <f t="shared" si="6"/>
        <v>206620.32234000001</v>
      </c>
      <c r="BH46">
        <f t="shared" si="7"/>
        <v>0</v>
      </c>
      <c r="BI46">
        <f t="shared" si="8"/>
        <v>190585.74234</v>
      </c>
      <c r="BJ46">
        <f t="shared" si="9"/>
        <v>0</v>
      </c>
      <c r="BL46" t="s">
        <v>115</v>
      </c>
      <c r="BM46" s="23">
        <v>196511.5624</v>
      </c>
      <c r="BN46" s="23">
        <v>20.673774699999999</v>
      </c>
      <c r="BP46" t="s">
        <v>183</v>
      </c>
      <c r="BQ46" s="23">
        <v>44366.881479999996</v>
      </c>
      <c r="BR46" s="23">
        <v>35.779428729999999</v>
      </c>
      <c r="BT46" s="81" t="s">
        <v>183</v>
      </c>
      <c r="BU46" s="82">
        <v>44366.881479999996</v>
      </c>
      <c r="BV46" s="82">
        <v>35.779428729999999</v>
      </c>
    </row>
    <row r="47" spans="1:74" x14ac:dyDescent="0.25">
      <c r="A47">
        <v>1</v>
      </c>
      <c r="B47" s="15">
        <v>804</v>
      </c>
      <c r="C47" s="15">
        <v>-68.198447139999999</v>
      </c>
      <c r="D47" s="15">
        <v>-15.975218890000001</v>
      </c>
      <c r="E47" s="16">
        <v>1</v>
      </c>
      <c r="F47" s="19">
        <v>46523.988641781099</v>
      </c>
      <c r="G47" s="19">
        <v>83.000043496034948</v>
      </c>
      <c r="H47" s="16" t="str">
        <f>IF(LCOE_SensitivityScenarios!BF46&gt;'OnSSET_original_NoMG-PV-Diesel'!M46,'OnSSET_original_NoMG-PV-Diesel'!L46,LCOE_SensitivityScenarios!BG46)</f>
        <v>MG_Hybrid</v>
      </c>
      <c r="I47" s="39" t="str">
        <f>IF(LCOE_SensitivityScenarios!BK46&gt;'OnSSET_original_NoMG-PV-Diesel'!M46,'OnSSET_original_NoMG-PV-Diesel'!L46,LCOE_SensitivityScenarios!BL46)</f>
        <v>MG_Hybrid</v>
      </c>
      <c r="J47" s="39" t="str">
        <f>IF(LCOE_SensitivityScenarios!BP46&gt;'OnSSET_original_NoMG-PV-Diesel'!M46,'OnSSET_original_NoMG-PV-Diesel'!L46,LCOE_SensitivityScenarios!BQ46)</f>
        <v>MG_Hybrid</v>
      </c>
      <c r="K47" s="38" t="str">
        <f>IF(LCOE_SensitivityScenarios!BU46&gt;'OnSSET_original_NoMG-PV-Diesel'!V46,'OnSSET_original_NoMG-PV-Diesel'!U46,LCOE_SensitivityScenarios!BV46)</f>
        <v>MG_Hybrid</v>
      </c>
      <c r="L47" s="39" t="str">
        <f>IF(LCOE_SensitivityScenarios!BZ46&gt;'OnSSET_original_NoMG-PV-Diesel'!V46,'OnSSET_original_NoMG-PV-Diesel'!U46,LCOE_SensitivityScenarios!CA46)</f>
        <v>MG_Hybrid</v>
      </c>
      <c r="M47" s="40" t="str">
        <f>IF(LCOE_SensitivityScenarios!CE46&gt;'OnSSET_original_NoMG-PV-Diesel'!V46,'OnSSET_original_NoMG-PV-Diesel'!U46,LCOE_SensitivityScenarios!CF46)</f>
        <v>MG_Diesel</v>
      </c>
      <c r="N47" s="39" t="str">
        <f>IF(LCOE_SensitivityScenarios!CJ46&gt;'OnSSET_original_NoMG-PV-Diesel'!AE46,'OnSSET_original_NoMG-PV-Diesel'!AD46,LCOE_SensitivityScenarios!CK46)</f>
        <v>SA_Diesel</v>
      </c>
      <c r="O47" s="39" t="str">
        <f>IF(LCOE_SensitivityScenarios!CO46&gt;'OnSSET_original_NoMG-PV-Diesel'!AE46,'OnSSET_original_NoMG-PV-Diesel'!AD46,LCOE_SensitivityScenarios!CP46)</f>
        <v>SA_Diesel</v>
      </c>
      <c r="P47" s="40" t="str">
        <f>IF(LCOE_SensitivityScenarios!CT46&gt;'OnSSET_original_NoMG-PV-Diesel'!AE46,'OnSSET_original_NoMG-PV-Diesel'!AD46,LCOE_SensitivityScenarios!CU46)</f>
        <v>SA_Diesel</v>
      </c>
      <c r="Q47" s="38">
        <f>IF(LCOE_SensitivityScenarios!BF46&gt;'OnSSET_original_NoMG-PV-Diesel'!M46,'OnSSET_original_NoMG-PV-Diesel'!M46,LCOE_SensitivityScenarios!BF46)</f>
        <v>0.45839058393112841</v>
      </c>
      <c r="R47" s="28">
        <f>MIN('OnSSET_original_NoMG-PV-Diesel'!E46:I46,LCOE_SensitivityScenarios!BK46)</f>
        <v>0.42144907593912839</v>
      </c>
      <c r="S47" s="28">
        <f>MIN('OnSSET_original_NoMG-PV-Diesel'!E46:I46,LCOE_SensitivityScenarios!BP46)</f>
        <v>0.49096192988912846</v>
      </c>
      <c r="T47" s="27">
        <f>MIN('OnSSET_original_NoMG-PV-Diesel'!N46:R46,LCOE_SensitivityScenarios!BU46)</f>
        <v>0.40295311843358439</v>
      </c>
      <c r="U47" s="28">
        <f>MIN('OnSSET_original_NoMG-PV-Diesel'!N46:R46,LCOE_SensitivityScenarios!BZ46)</f>
        <v>0.36601161044158442</v>
      </c>
      <c r="V47" s="29">
        <f>MIN('OnSSET_original_NoMG-PV-Diesel'!N46:R46,LCOE_SensitivityScenarios!CE46)</f>
        <v>0.43530358965284544</v>
      </c>
      <c r="W47" s="28">
        <f>MIN('OnSSET_original_NoMG-PV-Diesel'!W46:AA46,LCOE_SensitivityScenarios!CJ46)</f>
        <v>0.23011567318611101</v>
      </c>
      <c r="X47" s="28">
        <f>MIN('OnSSET_original_NoMG-PV-Diesel'!W46:AA46,LCOE_SensitivityScenarios!CO46)</f>
        <v>0.23011567318611101</v>
      </c>
      <c r="Y47" s="29">
        <f>MIN('OnSSET_original_NoMG-PV-Diesel'!W46:AA46,LCOE_SensitivityScenarios!CT46)</f>
        <v>0.23011567318611101</v>
      </c>
      <c r="Z47">
        <f>VLOOKUP(B47,[1]base!$A$2:$U$169,21,FALSE)</f>
        <v>13.647</v>
      </c>
      <c r="AA47">
        <f>VLOOKUP(B47,[2]s1!$A$2:$T$275,20,FALSE)</f>
        <v>13.647</v>
      </c>
      <c r="AB47">
        <f>VLOOKUP(B47,[3]s2!$A$2:$T$275,20,FALSE)</f>
        <v>13.647</v>
      </c>
      <c r="AC47">
        <f>VLOOKUP(B47,[4]s3!$A$2:$T$275,20,FALSE)</f>
        <v>12.367000000000001</v>
      </c>
      <c r="AD47" t="str">
        <f>IF(L47='OnSSET_original_NoMG-PV-Diesel'!U46,'OnSSET_original_NoMG-PV-Diesel'!T46,"wait")</f>
        <v>wait</v>
      </c>
      <c r="AE47" t="str">
        <f>IF(M47='OnSSET_original_NoMG-PV-Diesel'!U46,'OnSSET_original_NoMG-PV-Diesel'!T46,"wait")</f>
        <v>wait</v>
      </c>
      <c r="AF47">
        <f>IF(N47='OnSSET_original_NoMG-PV-Diesel'!AD46,'OnSSET_original_NoMG-PV-Diesel'!AC46,"wait")</f>
        <v>21.243830430037001</v>
      </c>
      <c r="AG47">
        <f>IF(O47='OnSSET_original_NoMG-PV-Diesel'!AD46,'OnSSET_original_NoMG-PV-Diesel'!AC46,"wait")</f>
        <v>21.243830430037001</v>
      </c>
      <c r="AH47">
        <f>IF(P47='OnSSET_original_NoMG-PV-Diesel'!AD46,'OnSSET_original_NoMG-PV-Diesel'!AC46,"wait")</f>
        <v>21.243830430037001</v>
      </c>
      <c r="AR47" s="23">
        <v>20.51</v>
      </c>
      <c r="AS47" s="23">
        <v>20.494</v>
      </c>
      <c r="AT47" s="23">
        <v>29.564</v>
      </c>
      <c r="AU47" s="23">
        <v>29.564</v>
      </c>
      <c r="AV47" s="23">
        <v>56701.834560000003</v>
      </c>
      <c r="AW47" s="23">
        <v>0</v>
      </c>
      <c r="AX47" s="23">
        <v>11006.19296</v>
      </c>
      <c r="AZ47">
        <f>SUMIF([1]base!$A$2:$A$169,B47,[1]base!$V$2:$V$169)</f>
        <v>33491.9</v>
      </c>
      <c r="BA47">
        <f>SUMIF([2]s1!$A$2:$A$275,B47,[2]s1!$U$2:$U$275)</f>
        <v>33491.9</v>
      </c>
      <c r="BB47">
        <f>SUMIF([3]s2!$A$2:$A$115,B47,[3]s2!$U$2:$U$115)</f>
        <v>33491.9</v>
      </c>
      <c r="BC47">
        <f>SUMIF([4]s3!$A$2:$A$245,B47,[4]s3!$U$2:$U$245)</f>
        <v>18899.52</v>
      </c>
      <c r="BD47">
        <f>SUMIF([5]s4!$A$2:$A$74,B47,[5]s4!$U$2:$U$74)</f>
        <v>0</v>
      </c>
      <c r="BF47">
        <f t="shared" si="5"/>
        <v>101199.92752</v>
      </c>
      <c r="BG47">
        <f t="shared" si="6"/>
        <v>101199.92752</v>
      </c>
      <c r="BH47">
        <f t="shared" si="7"/>
        <v>101199.92752</v>
      </c>
      <c r="BI47">
        <f t="shared" si="8"/>
        <v>86607.547520000007</v>
      </c>
      <c r="BJ47">
        <f t="shared" si="9"/>
        <v>0</v>
      </c>
      <c r="BL47" t="s">
        <v>114</v>
      </c>
      <c r="BM47" s="23">
        <v>166192.22320000001</v>
      </c>
      <c r="BN47" s="23">
        <v>32.779531210000002</v>
      </c>
      <c r="BP47" t="s">
        <v>183</v>
      </c>
      <c r="BQ47" s="23">
        <v>26342.581200000001</v>
      </c>
      <c r="BR47" s="23">
        <v>21.243830429999999</v>
      </c>
      <c r="BT47" t="s">
        <v>183</v>
      </c>
      <c r="BU47" s="23">
        <v>26342.581200000001</v>
      </c>
      <c r="BV47" s="23">
        <v>21.243830429999999</v>
      </c>
    </row>
    <row r="48" spans="1:74" x14ac:dyDescent="0.25">
      <c r="A48">
        <v>1</v>
      </c>
      <c r="B48" s="15">
        <v>834</v>
      </c>
      <c r="C48" s="15">
        <v>-67.419785489999995</v>
      </c>
      <c r="D48" s="15">
        <v>-10.98961879</v>
      </c>
      <c r="E48" s="16">
        <v>0</v>
      </c>
      <c r="F48" s="19">
        <v>38811.825290298199</v>
      </c>
      <c r="G48" s="19">
        <v>87.598950859345464</v>
      </c>
      <c r="H48" s="16" t="str">
        <f>IF(LCOE_SensitivityScenarios!BF47&gt;'OnSSET_original_NoMG-PV-Diesel'!M47,'OnSSET_original_NoMG-PV-Diesel'!L47,LCOE_SensitivityScenarios!BG47)</f>
        <v>MG_Hybrid</v>
      </c>
      <c r="I48" s="39" t="str">
        <f>IF(LCOE_SensitivityScenarios!BK47&gt;'OnSSET_original_NoMG-PV-Diesel'!M47,'OnSSET_original_NoMG-PV-Diesel'!L47,LCOE_SensitivityScenarios!BL47)</f>
        <v>MG_Hybrid</v>
      </c>
      <c r="J48" s="39" t="str">
        <f>IF(LCOE_SensitivityScenarios!BP47&gt;'OnSSET_original_NoMG-PV-Diesel'!M47,'OnSSET_original_NoMG-PV-Diesel'!L47,LCOE_SensitivityScenarios!BQ47)</f>
        <v>MG_Hydro</v>
      </c>
      <c r="K48" s="38" t="str">
        <f>IF(LCOE_SensitivityScenarios!BU47&gt;'OnSSET_original_NoMG-PV-Diesel'!V47,'OnSSET_original_NoMG-PV-Diesel'!U47,LCOE_SensitivityScenarios!BV47)</f>
        <v>MG_Hybrid</v>
      </c>
      <c r="L48" s="39" t="str">
        <f>IF(LCOE_SensitivityScenarios!BZ47&gt;'OnSSET_original_NoMG-PV-Diesel'!V47,'OnSSET_original_NoMG-PV-Diesel'!U47,LCOE_SensitivityScenarios!CA47)</f>
        <v>MG_Hybrid</v>
      </c>
      <c r="M48" s="40" t="str">
        <f>IF(LCOE_SensitivityScenarios!CE47&gt;'OnSSET_original_NoMG-PV-Diesel'!V47,'OnSSET_original_NoMG-PV-Diesel'!U47,LCOE_SensitivityScenarios!CF47)</f>
        <v>MG_Diesel</v>
      </c>
      <c r="N48" s="39" t="str">
        <f>IF(LCOE_SensitivityScenarios!CJ47&gt;'OnSSET_original_NoMG-PV-Diesel'!AE47,'OnSSET_original_NoMG-PV-Diesel'!AD47,LCOE_SensitivityScenarios!CK47)</f>
        <v>SA_Diesel</v>
      </c>
      <c r="O48" s="39" t="str">
        <f>IF(LCOE_SensitivityScenarios!CO47&gt;'OnSSET_original_NoMG-PV-Diesel'!AE47,'OnSSET_original_NoMG-PV-Diesel'!AD47,LCOE_SensitivityScenarios!CP47)</f>
        <v>SA_Diesel</v>
      </c>
      <c r="P48" s="40" t="str">
        <f>IF(LCOE_SensitivityScenarios!CT47&gt;'OnSSET_original_NoMG-PV-Diesel'!AE47,'OnSSET_original_NoMG-PV-Diesel'!AD47,LCOE_SensitivityScenarios!CU47)</f>
        <v>SA_Diesel</v>
      </c>
      <c r="Q48" s="38">
        <f>IF(LCOE_SensitivityScenarios!BF47&gt;'OnSSET_original_NoMG-PV-Diesel'!M47,'OnSSET_original_NoMG-PV-Diesel'!M47,LCOE_SensitivityScenarios!BF47)</f>
        <v>0.41390882486045344</v>
      </c>
      <c r="R48" s="28">
        <f>MIN('OnSSET_original_NoMG-PV-Diesel'!E47:I47,LCOE_SensitivityScenarios!BK47)</f>
        <v>0.38814729858445352</v>
      </c>
      <c r="S48" s="28">
        <f>MIN('OnSSET_original_NoMG-PV-Diesel'!E47:I47,LCOE_SensitivityScenarios!BP47)</f>
        <v>0.43077494745829498</v>
      </c>
      <c r="T48" s="27">
        <f>MIN('OnSSET_original_NoMG-PV-Diesel'!N47:R47,LCOE_SensitivityScenarios!BU47)</f>
        <v>0.34816112248533182</v>
      </c>
      <c r="U48" s="28">
        <f>MIN('OnSSET_original_NoMG-PV-Diesel'!N47:R47,LCOE_SensitivityScenarios!BZ47)</f>
        <v>0.32239959620933178</v>
      </c>
      <c r="V48" s="29">
        <f>MIN('OnSSET_original_NoMG-PV-Diesel'!N47:R47,LCOE_SensitivityScenarios!CE47)</f>
        <v>0.36787024638034471</v>
      </c>
      <c r="W48" s="28">
        <f>MIN('OnSSET_original_NoMG-PV-Diesel'!W47:AA47,LCOE_SensitivityScenarios!CJ47)</f>
        <v>0.19994839108175</v>
      </c>
      <c r="X48" s="28">
        <f>MIN('OnSSET_original_NoMG-PV-Diesel'!W47:AA47,LCOE_SensitivityScenarios!CO47)</f>
        <v>0.19994839108175</v>
      </c>
      <c r="Y48" s="29">
        <f>MIN('OnSSET_original_NoMG-PV-Diesel'!W47:AA47,LCOE_SensitivityScenarios!CT47)</f>
        <v>0.19994839108175</v>
      </c>
      <c r="Z48">
        <f>VLOOKUP(B48,[1]base!$A$2:$U$169,21,FALSE)</f>
        <v>13.647</v>
      </c>
      <c r="AA48">
        <f>VLOOKUP(B48,[2]s1!$A$2:$T$275,20,FALSE)</f>
        <v>13.647</v>
      </c>
      <c r="AB48">
        <f>IF(J48='OnSSET_original_NoMG-PV-Diesel'!L47,'OnSSET_original_NoMG-PV-Diesel'!K47,"wait")</f>
        <v>59.800853366110303</v>
      </c>
      <c r="AC48">
        <f>VLOOKUP(B48,[4]s3!$A$2:$T$275,20,FALSE)</f>
        <v>12.367000000000001</v>
      </c>
      <c r="AD48" t="str">
        <f>IF(L48='OnSSET_original_NoMG-PV-Diesel'!U47,'OnSSET_original_NoMG-PV-Diesel'!T47,"wait")</f>
        <v>wait</v>
      </c>
      <c r="AE48" t="str">
        <f>IF(M48='OnSSET_original_NoMG-PV-Diesel'!U47,'OnSSET_original_NoMG-PV-Diesel'!T47,"wait")</f>
        <v>wait</v>
      </c>
      <c r="AF48">
        <f>IF(N48='OnSSET_original_NoMG-PV-Diesel'!AD47,'OnSSET_original_NoMG-PV-Diesel'!AC47,"wait")</f>
        <v>17.7222946531042</v>
      </c>
      <c r="AG48">
        <f>IF(O48='OnSSET_original_NoMG-PV-Diesel'!AD47,'OnSSET_original_NoMG-PV-Diesel'!AC47,"wait")</f>
        <v>17.7222946531042</v>
      </c>
      <c r="AH48">
        <f>IF(P48='OnSSET_original_NoMG-PV-Diesel'!AD47,'OnSSET_original_NoMG-PV-Diesel'!AC47,"wait")</f>
        <v>17.7222946531042</v>
      </c>
      <c r="AR48">
        <v>449.27699999999999</v>
      </c>
      <c r="AS48">
        <v>380.57400000000001</v>
      </c>
      <c r="AT48">
        <v>137.495</v>
      </c>
      <c r="AU48">
        <v>17.858000000000001</v>
      </c>
      <c r="AV48">
        <v>22950.342680000002</v>
      </c>
      <c r="AW48">
        <v>41310.616829999999</v>
      </c>
      <c r="AX48">
        <v>10949.86886</v>
      </c>
      <c r="AZ48">
        <f>SUMIF([1]base!$A$2:$A$169,B48,[1]base!$V$2:$V$169)</f>
        <v>33491.9</v>
      </c>
      <c r="BA48">
        <f>SUMIF([2]s1!$A$2:$A$275,B48,[2]s1!$U$2:$U$275)</f>
        <v>33491.9</v>
      </c>
      <c r="BB48">
        <f>SUMIF([3]s2!$A$2:$A$115,B48,[3]s2!$U$2:$U$115)</f>
        <v>0</v>
      </c>
      <c r="BC48">
        <f>SUMIF([4]s3!$A$2:$A$245,B48,[4]s3!$U$2:$U$245)</f>
        <v>18899.52</v>
      </c>
      <c r="BD48">
        <f>SUMIF([5]s4!$A$2:$A$74,B48,[5]s4!$U$2:$U$74)</f>
        <v>0</v>
      </c>
      <c r="BF48">
        <f t="shared" si="5"/>
        <v>108702.72837</v>
      </c>
      <c r="BG48">
        <f t="shared" si="6"/>
        <v>108702.72837</v>
      </c>
      <c r="BH48">
        <f t="shared" si="7"/>
        <v>0</v>
      </c>
      <c r="BI48">
        <f t="shared" si="8"/>
        <v>94110.348370000007</v>
      </c>
      <c r="BJ48">
        <f t="shared" si="9"/>
        <v>0</v>
      </c>
      <c r="BL48" t="s">
        <v>169</v>
      </c>
      <c r="BM48" s="23">
        <v>121848.44590000001</v>
      </c>
      <c r="BN48" s="23">
        <v>9.327523502</v>
      </c>
      <c r="BP48" t="s">
        <v>183</v>
      </c>
      <c r="BQ48" s="23">
        <v>21975.838469999999</v>
      </c>
      <c r="BR48" s="23">
        <v>17.722294649999998</v>
      </c>
      <c r="BT48" t="s">
        <v>183</v>
      </c>
      <c r="BU48" s="23">
        <v>21975.838469999999</v>
      </c>
      <c r="BV48" s="23">
        <v>17.722294649999998</v>
      </c>
    </row>
    <row r="49" spans="1:74" x14ac:dyDescent="0.25">
      <c r="A49">
        <v>1</v>
      </c>
      <c r="B49" s="15">
        <v>837</v>
      </c>
      <c r="C49" s="15">
        <v>-65.780033329999995</v>
      </c>
      <c r="D49" s="15">
        <v>-19.124233329999999</v>
      </c>
      <c r="E49" s="16">
        <v>1</v>
      </c>
      <c r="F49" s="19">
        <v>23576.1956162569</v>
      </c>
      <c r="G49" s="19">
        <v>64.441752022575415</v>
      </c>
      <c r="H49" s="16" t="str">
        <f>IF(LCOE_SensitivityScenarios!BF48&gt;'OnSSET_original_NoMG-PV-Diesel'!M48,'OnSSET_original_NoMG-PV-Diesel'!L48,LCOE_SensitivityScenarios!BG48)</f>
        <v>SA_PV</v>
      </c>
      <c r="I49" s="39" t="str">
        <f>IF(LCOE_SensitivityScenarios!BK48&gt;'OnSSET_original_NoMG-PV-Diesel'!M48,'OnSSET_original_NoMG-PV-Diesel'!L48,LCOE_SensitivityScenarios!BL48)</f>
        <v>SA_PV</v>
      </c>
      <c r="J49" s="39" t="str">
        <f>IF(LCOE_SensitivityScenarios!BP48&gt;'OnSSET_original_NoMG-PV-Diesel'!M48,'OnSSET_original_NoMG-PV-Diesel'!L48,LCOE_SensitivityScenarios!BQ48)</f>
        <v>SA_PV</v>
      </c>
      <c r="K49" s="38" t="str">
        <f>IF(LCOE_SensitivityScenarios!BU48&gt;'OnSSET_original_NoMG-PV-Diesel'!V48,'OnSSET_original_NoMG-PV-Diesel'!U48,LCOE_SensitivityScenarios!BV48)</f>
        <v>SA_Diesel</v>
      </c>
      <c r="L49" s="39" t="str">
        <f>IF(LCOE_SensitivityScenarios!BZ48&gt;'OnSSET_original_NoMG-PV-Diesel'!V48,'OnSSET_original_NoMG-PV-Diesel'!U48,LCOE_SensitivityScenarios!CA48)</f>
        <v>SA_Diesel</v>
      </c>
      <c r="M49" s="40" t="str">
        <f>IF(LCOE_SensitivityScenarios!CE48&gt;'OnSSET_original_NoMG-PV-Diesel'!V48,'OnSSET_original_NoMG-PV-Diesel'!U48,LCOE_SensitivityScenarios!CF48)</f>
        <v>SA_Diesel</v>
      </c>
      <c r="N49" s="39" t="str">
        <f>IF(LCOE_SensitivityScenarios!CJ48&gt;'OnSSET_original_NoMG-PV-Diesel'!AE48,'OnSSET_original_NoMG-PV-Diesel'!AD48,LCOE_SensitivityScenarios!CK48)</f>
        <v>SA_Diesel</v>
      </c>
      <c r="O49" s="39" t="str">
        <f>IF(LCOE_SensitivityScenarios!CO48&gt;'OnSSET_original_NoMG-PV-Diesel'!AE48,'OnSSET_original_NoMG-PV-Diesel'!AD48,LCOE_SensitivityScenarios!CP48)</f>
        <v>SA_Diesel</v>
      </c>
      <c r="P49" s="40" t="str">
        <f>IF(LCOE_SensitivityScenarios!CT48&gt;'OnSSET_original_NoMG-PV-Diesel'!AE48,'OnSSET_original_NoMG-PV-Diesel'!AD48,LCOE_SensitivityScenarios!CU48)</f>
        <v>SA_Diesel</v>
      </c>
      <c r="Q49" s="38">
        <f>IF(LCOE_SensitivityScenarios!BF48&gt;'OnSSET_original_NoMG-PV-Diesel'!M48,'OnSSET_original_NoMG-PV-Diesel'!M48,LCOE_SensitivityScenarios!BF48)</f>
        <v>0.43329945975596101</v>
      </c>
      <c r="R49" s="28">
        <f>MIN('OnSSET_original_NoMG-PV-Diesel'!E48:I48,LCOE_SensitivityScenarios!BK48)</f>
        <v>0.43329945975596101</v>
      </c>
      <c r="S49" s="28">
        <f>MIN('OnSSET_original_NoMG-PV-Diesel'!E48:I48,LCOE_SensitivityScenarios!BP48)</f>
        <v>0.43329945975596101</v>
      </c>
      <c r="T49" s="27">
        <f>MIN('OnSSET_original_NoMG-PV-Diesel'!N48:R48,LCOE_SensitivityScenarios!BU48)</f>
        <v>0.425867814841076</v>
      </c>
      <c r="U49" s="28">
        <f>MIN('OnSSET_original_NoMG-PV-Diesel'!N48:R48,LCOE_SensitivityScenarios!BZ48)</f>
        <v>0.425867814841076</v>
      </c>
      <c r="V49" s="29">
        <f>MIN('OnSSET_original_NoMG-PV-Diesel'!N48:R48,LCOE_SensitivityScenarios!CE48)</f>
        <v>0.425867814841076</v>
      </c>
      <c r="W49" s="28">
        <f>MIN('OnSSET_original_NoMG-PV-Diesel'!W48:AA48,LCOE_SensitivityScenarios!CJ48)</f>
        <v>0.21804876034436599</v>
      </c>
      <c r="X49" s="28">
        <f>MIN('OnSSET_original_NoMG-PV-Diesel'!W48:AA48,LCOE_SensitivityScenarios!CO48)</f>
        <v>0.21804876034436599</v>
      </c>
      <c r="Y49" s="29">
        <f>MIN('OnSSET_original_NoMG-PV-Diesel'!W48:AA48,LCOE_SensitivityScenarios!CT48)</f>
        <v>0.21804876034436599</v>
      </c>
      <c r="Z49">
        <f>IF(H49='OnSSET_original_NoMG-PV-Diesel'!L48,'OnSSET_original_NoMG-PV-Diesel'!K48,"wait")</f>
        <v>35.6910278202065</v>
      </c>
      <c r="AA49">
        <f>IF(I49='OnSSET_original_NoMG-PV-Diesel'!L48,'OnSSET_original_NoMG-PV-Diesel'!K48,"wait")</f>
        <v>35.6910278202065</v>
      </c>
      <c r="AB49">
        <f>IF(J49='OnSSET_original_NoMG-PV-Diesel'!L48,'OnSSET_original_NoMG-PV-Diesel'!K48,"wait")</f>
        <v>35.6910278202065</v>
      </c>
      <c r="AC49">
        <f>IF(K49='OnSSET_original_NoMG-PV-Diesel'!U48,'OnSSET_original_NoMG-PV-Diesel'!T48,"wait")</f>
        <v>10.765386126144699</v>
      </c>
      <c r="AD49">
        <f>IF(L49='OnSSET_original_NoMG-PV-Diesel'!U48,'OnSSET_original_NoMG-PV-Diesel'!T48,"wait")</f>
        <v>10.765386126144699</v>
      </c>
      <c r="AE49">
        <f>IF(M49='OnSSET_original_NoMG-PV-Diesel'!U48,'OnSSET_original_NoMG-PV-Diesel'!T48,"wait")</f>
        <v>10.765386126144699</v>
      </c>
      <c r="AF49">
        <f>IF(N49='OnSSET_original_NoMG-PV-Diesel'!AD48,'OnSSET_original_NoMG-PV-Diesel'!AC48,"wait")</f>
        <v>10.765386126144699</v>
      </c>
      <c r="AG49">
        <f>IF(O49='OnSSET_original_NoMG-PV-Diesel'!AD48,'OnSSET_original_NoMG-PV-Diesel'!AC48,"wait")</f>
        <v>10.765386126144699</v>
      </c>
      <c r="AH49">
        <f>IF(P49='OnSSET_original_NoMG-PV-Diesel'!AD48,'OnSSET_original_NoMG-PV-Diesel'!AC48,"wait")</f>
        <v>10.765386126144699</v>
      </c>
      <c r="AR49">
        <v>4.8179999999999996</v>
      </c>
      <c r="AS49">
        <v>4.8230000000000004</v>
      </c>
      <c r="AT49">
        <v>9.3960000000000008</v>
      </c>
      <c r="AU49">
        <v>1.153</v>
      </c>
      <c r="AV49">
        <v>50450.458639999997</v>
      </c>
      <c r="AW49">
        <v>0</v>
      </c>
      <c r="AX49">
        <v>8560.3723009999994</v>
      </c>
      <c r="AZ49">
        <f>SUMIF([1]base!$A$2:$A$169,B49,[1]base!$V$2:$V$169)</f>
        <v>0</v>
      </c>
      <c r="BA49">
        <f>SUMIF([2]s1!$A$2:$A$275,B49,[2]s1!$U$2:$U$275)</f>
        <v>0</v>
      </c>
      <c r="BB49">
        <f>SUMIF([3]s2!$A$2:$A$115,B49,[3]s2!$U$2:$U$115)</f>
        <v>0</v>
      </c>
      <c r="BC49">
        <f>SUMIF([4]s3!$A$2:$A$245,B49,[4]s3!$U$2:$U$245)</f>
        <v>0</v>
      </c>
      <c r="BD49">
        <f>SUMIF([5]s4!$A$2:$A$74,B49,[5]s4!$U$2:$U$74)</f>
        <v>0</v>
      </c>
      <c r="BF49">
        <f t="shared" si="5"/>
        <v>0</v>
      </c>
      <c r="BG49">
        <f t="shared" si="6"/>
        <v>0</v>
      </c>
      <c r="BH49">
        <f t="shared" si="7"/>
        <v>0</v>
      </c>
      <c r="BI49">
        <f t="shared" si="8"/>
        <v>0</v>
      </c>
      <c r="BJ49">
        <f t="shared" si="9"/>
        <v>0</v>
      </c>
      <c r="BL49" t="s">
        <v>114</v>
      </c>
      <c r="BM49" s="23">
        <v>67836.723750000005</v>
      </c>
      <c r="BN49" s="23">
        <v>11.736457400000001</v>
      </c>
      <c r="BP49" t="s">
        <v>183</v>
      </c>
      <c r="BQ49" s="23">
        <v>13349.196099999999</v>
      </c>
      <c r="BR49" s="23">
        <v>10.76538613</v>
      </c>
      <c r="BT49" t="s">
        <v>183</v>
      </c>
      <c r="BU49" s="23">
        <v>13349.196099999999</v>
      </c>
      <c r="BV49" s="23">
        <v>10.76538613</v>
      </c>
    </row>
    <row r="50" spans="1:74" x14ac:dyDescent="0.25">
      <c r="A50">
        <v>1</v>
      </c>
      <c r="B50" s="15">
        <v>870</v>
      </c>
      <c r="C50" s="15">
        <v>-63.754537880000001</v>
      </c>
      <c r="D50" s="15">
        <v>-18.619451439999999</v>
      </c>
      <c r="E50" s="16">
        <v>1</v>
      </c>
      <c r="F50" s="19">
        <v>37710.844816238699</v>
      </c>
      <c r="G50" s="19">
        <v>60.570299348560347</v>
      </c>
      <c r="H50" s="16" t="str">
        <f>IF(LCOE_SensitivityScenarios!BF49&gt;'OnSSET_original_NoMG-PV-Diesel'!M49,'OnSSET_original_NoMG-PV-Diesel'!L49,LCOE_SensitivityScenarios!BG49)</f>
        <v>SA_PV</v>
      </c>
      <c r="I50" s="39" t="str">
        <f>IF(LCOE_SensitivityScenarios!BK49&gt;'OnSSET_original_NoMG-PV-Diesel'!M49,'OnSSET_original_NoMG-PV-Diesel'!L49,LCOE_SensitivityScenarios!BL49)</f>
        <v>MG_Hybrid</v>
      </c>
      <c r="J50" s="39" t="str">
        <f>IF(LCOE_SensitivityScenarios!BP49&gt;'OnSSET_original_NoMG-PV-Diesel'!M49,'OnSSET_original_NoMG-PV-Diesel'!L49,LCOE_SensitivityScenarios!BQ49)</f>
        <v>SA_PV</v>
      </c>
      <c r="K50" s="38" t="str">
        <f>IF(LCOE_SensitivityScenarios!BU49&gt;'OnSSET_original_NoMG-PV-Diesel'!V49,'OnSSET_original_NoMG-PV-Diesel'!U49,LCOE_SensitivityScenarios!BV49)</f>
        <v>MG_Hybrid</v>
      </c>
      <c r="L50" s="39" t="str">
        <f>IF(LCOE_SensitivityScenarios!BZ49&gt;'OnSSET_original_NoMG-PV-Diesel'!V49,'OnSSET_original_NoMG-PV-Diesel'!U49,LCOE_SensitivityScenarios!CA49)</f>
        <v>MG_Hybrid</v>
      </c>
      <c r="M50" s="40" t="str">
        <f>IF(LCOE_SensitivityScenarios!CE49&gt;'OnSSET_original_NoMG-PV-Diesel'!V49,'OnSSET_original_NoMG-PV-Diesel'!U49,LCOE_SensitivityScenarios!CF49)</f>
        <v>MG_Hybrid</v>
      </c>
      <c r="N50" s="39" t="str">
        <f>IF(LCOE_SensitivityScenarios!CJ49&gt;'OnSSET_original_NoMG-PV-Diesel'!AE49,'OnSSET_original_NoMG-PV-Diesel'!AD49,LCOE_SensitivityScenarios!CK49)</f>
        <v>SA_Diesel</v>
      </c>
      <c r="O50" s="39" t="str">
        <f>IF(LCOE_SensitivityScenarios!CO49&gt;'OnSSET_original_NoMG-PV-Diesel'!AE49,'OnSSET_original_NoMG-PV-Diesel'!AD49,LCOE_SensitivityScenarios!CP49)</f>
        <v>SA_Diesel</v>
      </c>
      <c r="P50" s="40" t="str">
        <f>IF(LCOE_SensitivityScenarios!CT49&gt;'OnSSET_original_NoMG-PV-Diesel'!AE49,'OnSSET_original_NoMG-PV-Diesel'!AD49,LCOE_SensitivityScenarios!CU49)</f>
        <v>SA_Diesel</v>
      </c>
      <c r="Q50" s="38">
        <f>IF(LCOE_SensitivityScenarios!BF49&gt;'OnSSET_original_NoMG-PV-Diesel'!M49,'OnSSET_original_NoMG-PV-Diesel'!M49,LCOE_SensitivityScenarios!BF49)</f>
        <v>0.483376283132602</v>
      </c>
      <c r="R50" s="28">
        <f>MIN('OnSSET_original_NoMG-PV-Diesel'!E49:I49,LCOE_SensitivityScenarios!BK49)</f>
        <v>0.46387169332544648</v>
      </c>
      <c r="S50" s="28">
        <f>MIN('OnSSET_original_NoMG-PV-Diesel'!E49:I49,LCOE_SensitivityScenarios!BP49)</f>
        <v>0.483376283132602</v>
      </c>
      <c r="T50" s="27">
        <f>MIN('OnSSET_original_NoMG-PV-Diesel'!N49:R49,LCOE_SensitivityScenarios!BU49)</f>
        <v>0.44274214894512648</v>
      </c>
      <c r="U50" s="28">
        <f>MIN('OnSSET_original_NoMG-PV-Diesel'!N49:R49,LCOE_SensitivityScenarios!BZ49)</f>
        <v>0.40580064095312646</v>
      </c>
      <c r="V50" s="29">
        <f>MIN('OnSSET_original_NoMG-PV-Diesel'!N49:R49,LCOE_SensitivityScenarios!CE49)</f>
        <v>0.47531349490312647</v>
      </c>
      <c r="W50" s="28">
        <f>MIN('OnSSET_original_NoMG-PV-Diesel'!W49:AA49,LCOE_SensitivityScenarios!CJ49)</f>
        <v>0.296483693815705</v>
      </c>
      <c r="X50" s="28">
        <f>MIN('OnSSET_original_NoMG-PV-Diesel'!W49:AA49,LCOE_SensitivityScenarios!CO49)</f>
        <v>0.296483693815705</v>
      </c>
      <c r="Y50" s="29">
        <f>MIN('OnSSET_original_NoMG-PV-Diesel'!W49:AA49,LCOE_SensitivityScenarios!CT49)</f>
        <v>0.296483693815705</v>
      </c>
      <c r="Z50">
        <f>IF(H50='OnSSET_original_NoMG-PV-Diesel'!L49,'OnSSET_original_NoMG-PV-Diesel'!K49,"wait")</f>
        <v>10.731222550147301</v>
      </c>
      <c r="AA50">
        <f>VLOOKUP(B50,[2]s1!$A$2:$T$275,20,FALSE)</f>
        <v>13.647</v>
      </c>
      <c r="AB50">
        <f>IF(J50='OnSSET_original_NoMG-PV-Diesel'!L49,'OnSSET_original_NoMG-PV-Diesel'!K49,"wait")</f>
        <v>10.731222550147301</v>
      </c>
      <c r="AC50">
        <f>VLOOKUP(B50,[4]s3!$A$2:$T$275,20,FALSE)</f>
        <v>12.367000000000001</v>
      </c>
      <c r="AD50" t="str">
        <f>IF(L50='OnSSET_original_NoMG-PV-Diesel'!U49,'OnSSET_original_NoMG-PV-Diesel'!T49,"wait")</f>
        <v>wait</v>
      </c>
      <c r="AE50" t="str">
        <f>IF(M50='OnSSET_original_NoMG-PV-Diesel'!U49,'OnSSET_original_NoMG-PV-Diesel'!T49,"wait")</f>
        <v>wait</v>
      </c>
      <c r="AF50">
        <f>IF(N50='OnSSET_original_NoMG-PV-Diesel'!AD49,'OnSSET_original_NoMG-PV-Diesel'!AC49,"wait")</f>
        <v>17.219563843031299</v>
      </c>
      <c r="AG50">
        <f>IF(O50='OnSSET_original_NoMG-PV-Diesel'!AD49,'OnSSET_original_NoMG-PV-Diesel'!AC49,"wait")</f>
        <v>17.219563843031299</v>
      </c>
      <c r="AH50">
        <f>IF(P50='OnSSET_original_NoMG-PV-Diesel'!AD49,'OnSSET_original_NoMG-PV-Diesel'!AC49,"wait")</f>
        <v>17.219563843031299</v>
      </c>
      <c r="AR50">
        <v>105.169</v>
      </c>
      <c r="AS50">
        <v>87.941000000000003</v>
      </c>
      <c r="AT50">
        <v>10.558</v>
      </c>
      <c r="AU50">
        <v>10.510999999999999</v>
      </c>
      <c r="AV50">
        <v>52888.034330000002</v>
      </c>
      <c r="AW50">
        <v>0</v>
      </c>
      <c r="AX50">
        <v>9477.5550449999992</v>
      </c>
      <c r="AZ50">
        <f>SUMIF([1]base!$A$2:$A$169,B50,[1]base!$V$2:$V$169)</f>
        <v>0</v>
      </c>
      <c r="BA50">
        <f>SUMIF([2]s1!$A$2:$A$275,B50,[2]s1!$U$2:$U$275)</f>
        <v>33491.9</v>
      </c>
      <c r="BB50">
        <f>SUMIF([3]s2!$A$2:$A$115,B50,[3]s2!$U$2:$U$115)</f>
        <v>0</v>
      </c>
      <c r="BC50">
        <f>SUMIF([4]s3!$A$2:$A$245,B50,[4]s3!$U$2:$U$245)</f>
        <v>18899.52</v>
      </c>
      <c r="BD50">
        <f>SUMIF([5]s4!$A$2:$A$74,B50,[5]s4!$U$2:$U$74)</f>
        <v>0</v>
      </c>
      <c r="BF50">
        <f t="shared" si="5"/>
        <v>0</v>
      </c>
      <c r="BG50">
        <f t="shared" si="6"/>
        <v>95857.489375000005</v>
      </c>
      <c r="BH50">
        <f t="shared" si="7"/>
        <v>0</v>
      </c>
      <c r="BI50">
        <f t="shared" si="8"/>
        <v>81265.109375</v>
      </c>
      <c r="BJ50">
        <f t="shared" si="9"/>
        <v>0</v>
      </c>
      <c r="BL50" t="s">
        <v>114</v>
      </c>
      <c r="BM50" s="23">
        <v>121047.1562</v>
      </c>
      <c r="BN50" s="23">
        <v>23.875178739999999</v>
      </c>
      <c r="BP50" t="s">
        <v>186</v>
      </c>
      <c r="BQ50" s="23">
        <v>121047.1562</v>
      </c>
      <c r="BR50" s="23">
        <v>23.875178739999999</v>
      </c>
      <c r="BT50" t="s">
        <v>183</v>
      </c>
      <c r="BU50" s="23">
        <v>21352.446790000002</v>
      </c>
      <c r="BV50" s="23">
        <v>17.219563839999999</v>
      </c>
    </row>
    <row r="51" spans="1:74" x14ac:dyDescent="0.25">
      <c r="A51">
        <v>1</v>
      </c>
      <c r="B51" s="15">
        <v>879</v>
      </c>
      <c r="C51" s="15">
        <v>-63.361768099999999</v>
      </c>
      <c r="D51" s="15">
        <v>-15.60320638</v>
      </c>
      <c r="E51" s="16">
        <v>0</v>
      </c>
      <c r="F51" s="19">
        <v>27491.157157547699</v>
      </c>
      <c r="G51" s="19">
        <v>94.613555489881676</v>
      </c>
      <c r="H51" s="16" t="str">
        <f>IF(LCOE_SensitivityScenarios!BF50&gt;'OnSSET_original_NoMG-PV-Diesel'!M50,'OnSSET_original_NoMG-PV-Diesel'!L50,LCOE_SensitivityScenarios!BG50)</f>
        <v>SA_Diesel</v>
      </c>
      <c r="I51" s="39" t="str">
        <f>IF(LCOE_SensitivityScenarios!BK50&gt;'OnSSET_original_NoMG-PV-Diesel'!M50,'OnSSET_original_NoMG-PV-Diesel'!L50,LCOE_SensitivityScenarios!BL50)</f>
        <v>MG_Hybrid</v>
      </c>
      <c r="J51" s="39" t="str">
        <f>IF(LCOE_SensitivityScenarios!BP50&gt;'OnSSET_original_NoMG-PV-Diesel'!M50,'OnSSET_original_NoMG-PV-Diesel'!L50,LCOE_SensitivityScenarios!BQ50)</f>
        <v>SA_Diesel</v>
      </c>
      <c r="K51" s="38" t="str">
        <f>IF(LCOE_SensitivityScenarios!BU50&gt;'OnSSET_original_NoMG-PV-Diesel'!V50,'OnSSET_original_NoMG-PV-Diesel'!U50,LCOE_SensitivityScenarios!BV50)</f>
        <v>SA_Diesel</v>
      </c>
      <c r="L51" s="39" t="str">
        <f>IF(LCOE_SensitivityScenarios!BZ50&gt;'OnSSET_original_NoMG-PV-Diesel'!V50,'OnSSET_original_NoMG-PV-Diesel'!U50,LCOE_SensitivityScenarios!CA50)</f>
        <v>SA_Diesel</v>
      </c>
      <c r="M51" s="40" t="str">
        <f>IF(LCOE_SensitivityScenarios!CE50&gt;'OnSSET_original_NoMG-PV-Diesel'!V50,'OnSSET_original_NoMG-PV-Diesel'!U50,LCOE_SensitivityScenarios!CF50)</f>
        <v>SA_Diesel</v>
      </c>
      <c r="N51" s="39" t="str">
        <f>IF(LCOE_SensitivityScenarios!CJ50&gt;'OnSSET_original_NoMG-PV-Diesel'!AE50,'OnSSET_original_NoMG-PV-Diesel'!AD50,LCOE_SensitivityScenarios!CK50)</f>
        <v>SA_Diesel</v>
      </c>
      <c r="O51" s="39" t="str">
        <f>IF(LCOE_SensitivityScenarios!CO50&gt;'OnSSET_original_NoMG-PV-Diesel'!AE50,'OnSSET_original_NoMG-PV-Diesel'!AD50,LCOE_SensitivityScenarios!CP50)</f>
        <v>SA_Diesel</v>
      </c>
      <c r="P51" s="40" t="str">
        <f>IF(LCOE_SensitivityScenarios!CT50&gt;'OnSSET_original_NoMG-PV-Diesel'!AE50,'OnSSET_original_NoMG-PV-Diesel'!AD50,LCOE_SensitivityScenarios!CU50)</f>
        <v>SA_Diesel</v>
      </c>
      <c r="Q51" s="38">
        <f>IF(LCOE_SensitivityScenarios!BF50&gt;'OnSSET_original_NoMG-PV-Diesel'!M50,'OnSSET_original_NoMG-PV-Diesel'!M50,LCOE_SensitivityScenarios!BF50)</f>
        <v>0.50573928555547898</v>
      </c>
      <c r="R51" s="28">
        <f>MIN('OnSSET_original_NoMG-PV-Diesel'!E50:I50,LCOE_SensitivityScenarios!BK50)</f>
        <v>0.5021227122174049</v>
      </c>
      <c r="S51" s="28">
        <f>MIN('OnSSET_original_NoMG-PV-Diesel'!E50:I50,LCOE_SensitivityScenarios!BP50)</f>
        <v>0.50573928555547898</v>
      </c>
      <c r="T51" s="27">
        <f>MIN('OnSSET_original_NoMG-PV-Diesel'!N50:R50,LCOE_SensitivityScenarios!BU50)</f>
        <v>0.37257228312337098</v>
      </c>
      <c r="U51" s="28">
        <f>MIN('OnSSET_original_NoMG-PV-Diesel'!N50:R50,LCOE_SensitivityScenarios!BZ50)</f>
        <v>0.37257228312337098</v>
      </c>
      <c r="V51" s="29">
        <f>MIN('OnSSET_original_NoMG-PV-Diesel'!N50:R50,LCOE_SensitivityScenarios!CE50)</f>
        <v>0.37257228312337098</v>
      </c>
      <c r="W51" s="28">
        <f>MIN('OnSSET_original_NoMG-PV-Diesel'!W50:AA50,LCOE_SensitivityScenarios!CJ50)</f>
        <v>0.19994839108175</v>
      </c>
      <c r="X51" s="28">
        <f>MIN('OnSSET_original_NoMG-PV-Diesel'!W50:AA50,LCOE_SensitivityScenarios!CO50)</f>
        <v>0.19994839108175</v>
      </c>
      <c r="Y51" s="29">
        <f>MIN('OnSSET_original_NoMG-PV-Diesel'!W50:AA50,LCOE_SensitivityScenarios!CT50)</f>
        <v>0.19994839108175</v>
      </c>
      <c r="Z51">
        <f>IF(H51='OnSSET_original_NoMG-PV-Diesel'!L50,'OnSSET_original_NoMG-PV-Diesel'!K50,"wait")</f>
        <v>7.3061035970437702</v>
      </c>
      <c r="AA51">
        <f>VLOOKUP(B51,[2]s1!$A$2:$T$275,20,FALSE)</f>
        <v>14.385</v>
      </c>
      <c r="AB51">
        <f>IF(J51='OnSSET_original_NoMG-PV-Diesel'!L50,'OnSSET_original_NoMG-PV-Diesel'!K50,"wait")</f>
        <v>7.3061035970437702</v>
      </c>
      <c r="AC51">
        <f>IF(K51='OnSSET_original_NoMG-PV-Diesel'!U50,'OnSSET_original_NoMG-PV-Diesel'!T50,"wait")</f>
        <v>12.5530397979669</v>
      </c>
      <c r="AD51">
        <f>IF(L51='OnSSET_original_NoMG-PV-Diesel'!U50,'OnSSET_original_NoMG-PV-Diesel'!T50,"wait")</f>
        <v>12.5530397979669</v>
      </c>
      <c r="AE51">
        <f>IF(M51='OnSSET_original_NoMG-PV-Diesel'!U50,'OnSSET_original_NoMG-PV-Diesel'!T50,"wait")</f>
        <v>12.5530397979669</v>
      </c>
      <c r="AF51">
        <f>IF(N51='OnSSET_original_NoMG-PV-Diesel'!AD50,'OnSSET_original_NoMG-PV-Diesel'!AC50,"wait")</f>
        <v>12.5530397979669</v>
      </c>
      <c r="AG51">
        <f>IF(O51='OnSSET_original_NoMG-PV-Diesel'!AD50,'OnSSET_original_NoMG-PV-Diesel'!AC50,"wait")</f>
        <v>12.5530397979669</v>
      </c>
      <c r="AH51">
        <f>IF(P51='OnSSET_original_NoMG-PV-Diesel'!AD50,'OnSSET_original_NoMG-PV-Diesel'!AC50,"wait")</f>
        <v>12.5530397979669</v>
      </c>
      <c r="AR51">
        <v>190.91399999999999</v>
      </c>
      <c r="AS51">
        <v>174.21799999999999</v>
      </c>
      <c r="AT51">
        <v>14.74</v>
      </c>
      <c r="AU51">
        <v>14.452999999999999</v>
      </c>
      <c r="AV51">
        <v>41114.422550000003</v>
      </c>
      <c r="AW51">
        <v>74005.960579999999</v>
      </c>
      <c r="AX51">
        <v>11826.694439999999</v>
      </c>
      <c r="AZ51">
        <f>SUMIF([1]base!$A$2:$A$169,B51,[1]base!$V$2:$V$169)</f>
        <v>0</v>
      </c>
      <c r="BA51">
        <f>SUMIF([2]s1!$A$2:$A$275,B51,[2]s1!$U$2:$U$275)</f>
        <v>39611.199999999997</v>
      </c>
      <c r="BB51">
        <f>SUMIF([3]s2!$A$2:$A$115,B51,[3]s2!$U$2:$U$115)</f>
        <v>0</v>
      </c>
      <c r="BC51">
        <f>SUMIF([4]s3!$A$2:$A$245,B51,[4]s3!$U$2:$U$245)</f>
        <v>0</v>
      </c>
      <c r="BD51">
        <f>SUMIF([5]s4!$A$2:$A$74,B51,[5]s4!$U$2:$U$74)</f>
        <v>0</v>
      </c>
      <c r="BF51">
        <f t="shared" si="5"/>
        <v>0</v>
      </c>
      <c r="BG51">
        <f t="shared" si="6"/>
        <v>166558.27756999998</v>
      </c>
      <c r="BH51">
        <f t="shared" si="7"/>
        <v>0</v>
      </c>
      <c r="BI51">
        <f t="shared" si="8"/>
        <v>0</v>
      </c>
      <c r="BJ51">
        <f t="shared" si="9"/>
        <v>0</v>
      </c>
      <c r="BL51" t="s">
        <v>113</v>
      </c>
      <c r="BM51" s="23">
        <v>15565.906129999999</v>
      </c>
      <c r="BN51" s="23">
        <v>12.553039800000001</v>
      </c>
      <c r="BP51" t="s">
        <v>183</v>
      </c>
      <c r="BQ51" s="23">
        <v>15565.906129999999</v>
      </c>
      <c r="BR51" s="23">
        <v>12.553039800000001</v>
      </c>
      <c r="BT51" t="s">
        <v>183</v>
      </c>
      <c r="BU51" s="23">
        <v>15565.906129999999</v>
      </c>
      <c r="BV51" s="23">
        <v>12.553039800000001</v>
      </c>
    </row>
    <row r="52" spans="1:74" x14ac:dyDescent="0.25">
      <c r="A52">
        <v>1</v>
      </c>
      <c r="B52" s="15">
        <v>891</v>
      </c>
      <c r="C52" s="15">
        <v>-62.856397209999997</v>
      </c>
      <c r="D52" s="15">
        <v>-16.7050339</v>
      </c>
      <c r="E52" s="16">
        <v>0</v>
      </c>
      <c r="F52" s="19">
        <v>24191.0558221867</v>
      </c>
      <c r="G52" s="19">
        <v>75.536401668776762</v>
      </c>
      <c r="H52" s="16" t="str">
        <f>IF(LCOE_SensitivityScenarios!BF51&gt;'OnSSET_original_NoMG-PV-Diesel'!M51,'OnSSET_original_NoMG-PV-Diesel'!L51,LCOE_SensitivityScenarios!BG51)</f>
        <v>SA_PV</v>
      </c>
      <c r="I52" s="39" t="str">
        <f>IF(LCOE_SensitivityScenarios!BK51&gt;'OnSSET_original_NoMG-PV-Diesel'!M51,'OnSSET_original_NoMG-PV-Diesel'!L51,LCOE_SensitivityScenarios!BL51)</f>
        <v>SA_PV</v>
      </c>
      <c r="J52" s="39" t="str">
        <f>IF(LCOE_SensitivityScenarios!BP51&gt;'OnSSET_original_NoMG-PV-Diesel'!M51,'OnSSET_original_NoMG-PV-Diesel'!L51,LCOE_SensitivityScenarios!BQ51)</f>
        <v>SA_PV</v>
      </c>
      <c r="K52" s="38" t="str">
        <f>IF(LCOE_SensitivityScenarios!BU51&gt;'OnSSET_original_NoMG-PV-Diesel'!V51,'OnSSET_original_NoMG-PV-Diesel'!U51,LCOE_SensitivityScenarios!BV51)</f>
        <v>SA_Diesel</v>
      </c>
      <c r="L52" s="39" t="str">
        <f>IF(LCOE_SensitivityScenarios!BZ51&gt;'OnSSET_original_NoMG-PV-Diesel'!V51,'OnSSET_original_NoMG-PV-Diesel'!U51,LCOE_SensitivityScenarios!CA51)</f>
        <v>SA_Diesel</v>
      </c>
      <c r="M52" s="40" t="str">
        <f>IF(LCOE_SensitivityScenarios!CE51&gt;'OnSSET_original_NoMG-PV-Diesel'!V51,'OnSSET_original_NoMG-PV-Diesel'!U51,LCOE_SensitivityScenarios!CF51)</f>
        <v>SA_Diesel</v>
      </c>
      <c r="N52" s="39" t="str">
        <f>IF(LCOE_SensitivityScenarios!CJ51&gt;'OnSSET_original_NoMG-PV-Diesel'!AE51,'OnSSET_original_NoMG-PV-Diesel'!AD51,LCOE_SensitivityScenarios!CK51)</f>
        <v>SA_Diesel</v>
      </c>
      <c r="O52" s="39" t="str">
        <f>IF(LCOE_SensitivityScenarios!CO51&gt;'OnSSET_original_NoMG-PV-Diesel'!AE51,'OnSSET_original_NoMG-PV-Diesel'!AD51,LCOE_SensitivityScenarios!CP51)</f>
        <v>SA_Diesel</v>
      </c>
      <c r="P52" s="40" t="str">
        <f>IF(LCOE_SensitivityScenarios!CT51&gt;'OnSSET_original_NoMG-PV-Diesel'!AE51,'OnSSET_original_NoMG-PV-Diesel'!AD51,LCOE_SensitivityScenarios!CU51)</f>
        <v>SA_Diesel</v>
      </c>
      <c r="Q52" s="38">
        <f>IF(LCOE_SensitivityScenarios!BF51&gt;'OnSSET_original_NoMG-PV-Diesel'!M51,'OnSSET_original_NoMG-PV-Diesel'!M51,LCOE_SensitivityScenarios!BF51)</f>
        <v>0.51251955176221797</v>
      </c>
      <c r="R52" s="28">
        <f>MIN('OnSSET_original_NoMG-PV-Diesel'!E51:I51,LCOE_SensitivityScenarios!BK51)</f>
        <v>0.51251955176221797</v>
      </c>
      <c r="S52" s="28">
        <f>MIN('OnSSET_original_NoMG-PV-Diesel'!E51:I51,LCOE_SensitivityScenarios!BP51)</f>
        <v>0.51251955176221797</v>
      </c>
      <c r="T52" s="27">
        <f>MIN('OnSSET_original_NoMG-PV-Diesel'!N51:R51,LCOE_SensitivityScenarios!BU51)</f>
        <v>0.496928523798015</v>
      </c>
      <c r="U52" s="28">
        <f>MIN('OnSSET_original_NoMG-PV-Diesel'!N51:R51,LCOE_SensitivityScenarios!BZ51)</f>
        <v>0.496928523798015</v>
      </c>
      <c r="V52" s="29">
        <f>MIN('OnSSET_original_NoMG-PV-Diesel'!N51:R51,LCOE_SensitivityScenarios!CE51)</f>
        <v>0.496928523798015</v>
      </c>
      <c r="W52" s="28">
        <f>MIN('OnSSET_original_NoMG-PV-Diesel'!W51:AA51,LCOE_SensitivityScenarios!CJ51)</f>
        <v>0.242182586027855</v>
      </c>
      <c r="X52" s="28">
        <f>MIN('OnSSET_original_NoMG-PV-Diesel'!W51:AA51,LCOE_SensitivityScenarios!CO51)</f>
        <v>0.242182586027855</v>
      </c>
      <c r="Y52" s="29">
        <f>MIN('OnSSET_original_NoMG-PV-Diesel'!W51:AA51,LCOE_SensitivityScenarios!CT51)</f>
        <v>0.242182586027855</v>
      </c>
      <c r="Z52">
        <f>IF(H52='OnSSET_original_NoMG-PV-Diesel'!L51,'OnSSET_original_NoMG-PV-Diesel'!K51,"wait")</f>
        <v>21.418759974835801</v>
      </c>
      <c r="AA52">
        <f>IF(I52='OnSSET_original_NoMG-PV-Diesel'!L51,'OnSSET_original_NoMG-PV-Diesel'!K51,"wait")</f>
        <v>21.418759974835801</v>
      </c>
      <c r="AB52">
        <f>IF(J52='OnSSET_original_NoMG-PV-Diesel'!L51,'OnSSET_original_NoMG-PV-Diesel'!K51,"wait")</f>
        <v>21.418759974835801</v>
      </c>
      <c r="AC52">
        <f>IF(K52='OnSSET_original_NoMG-PV-Diesel'!U51,'OnSSET_original_NoMG-PV-Diesel'!T51,"wait")</f>
        <v>11.046144211044099</v>
      </c>
      <c r="AD52">
        <f>IF(L52='OnSSET_original_NoMG-PV-Diesel'!U51,'OnSSET_original_NoMG-PV-Diesel'!T51,"wait")</f>
        <v>11.046144211044099</v>
      </c>
      <c r="AE52">
        <f>IF(M52='OnSSET_original_NoMG-PV-Diesel'!U51,'OnSSET_original_NoMG-PV-Diesel'!T51,"wait")</f>
        <v>11.046144211044099</v>
      </c>
      <c r="AF52">
        <f>IF(N52='OnSSET_original_NoMG-PV-Diesel'!AD51,'OnSSET_original_NoMG-PV-Diesel'!AC51,"wait")</f>
        <v>11.046144211044099</v>
      </c>
      <c r="AG52">
        <f>IF(O52='OnSSET_original_NoMG-PV-Diesel'!AD51,'OnSSET_original_NoMG-PV-Diesel'!AC51,"wait")</f>
        <v>11.046144211044099</v>
      </c>
      <c r="AH52">
        <f>IF(P52='OnSSET_original_NoMG-PV-Diesel'!AD51,'OnSSET_original_NoMG-PV-Diesel'!AC51,"wait")</f>
        <v>11.046144211044099</v>
      </c>
      <c r="AR52">
        <v>86.305999999999997</v>
      </c>
      <c r="AS52">
        <v>63.546999999999997</v>
      </c>
      <c r="AT52">
        <v>25.789000000000001</v>
      </c>
      <c r="AU52">
        <v>7.0000000000000007E-2</v>
      </c>
      <c r="AV52">
        <v>66152.32475</v>
      </c>
      <c r="AW52">
        <v>0</v>
      </c>
      <c r="AX52">
        <v>15286.37911</v>
      </c>
      <c r="AZ52">
        <f>SUMIF([1]base!$A$2:$A$169,B52,[1]base!$V$2:$V$169)</f>
        <v>0</v>
      </c>
      <c r="BA52">
        <f>SUMIF([2]s1!$A$2:$A$275,B52,[2]s1!$U$2:$U$275)</f>
        <v>0</v>
      </c>
      <c r="BB52">
        <f>SUMIF([3]s2!$A$2:$A$115,B52,[3]s2!$U$2:$U$115)</f>
        <v>0</v>
      </c>
      <c r="BC52">
        <f>SUMIF([4]s3!$A$2:$A$245,B52,[4]s3!$U$2:$U$245)</f>
        <v>0</v>
      </c>
      <c r="BD52">
        <f>SUMIF([5]s4!$A$2:$A$74,B52,[5]s4!$U$2:$U$74)</f>
        <v>0</v>
      </c>
      <c r="BF52">
        <f t="shared" si="5"/>
        <v>0</v>
      </c>
      <c r="BG52">
        <f t="shared" si="6"/>
        <v>0</v>
      </c>
      <c r="BH52">
        <f t="shared" si="7"/>
        <v>0</v>
      </c>
      <c r="BI52">
        <f t="shared" si="8"/>
        <v>0</v>
      </c>
      <c r="BJ52">
        <f t="shared" si="9"/>
        <v>0</v>
      </c>
      <c r="BL52" t="s">
        <v>114</v>
      </c>
      <c r="BM52" s="23">
        <v>82331.921719999998</v>
      </c>
      <c r="BN52" s="23">
        <v>14.244277110000001</v>
      </c>
      <c r="BP52" t="s">
        <v>183</v>
      </c>
      <c r="BQ52" s="23">
        <v>13697.339180000001</v>
      </c>
      <c r="BR52" s="23">
        <v>11.04614421</v>
      </c>
      <c r="BT52" t="s">
        <v>183</v>
      </c>
      <c r="BU52" s="23">
        <v>13697.339180000001</v>
      </c>
      <c r="BV52" s="23">
        <v>11.04614421</v>
      </c>
    </row>
    <row r="53" spans="1:74" x14ac:dyDescent="0.25">
      <c r="A53">
        <v>1</v>
      </c>
      <c r="B53" s="15">
        <v>923</v>
      </c>
      <c r="C53" s="15">
        <v>-66.641536840000001</v>
      </c>
      <c r="D53" s="15">
        <v>-14.78272394</v>
      </c>
      <c r="E53" s="16">
        <v>0</v>
      </c>
      <c r="F53" s="19">
        <v>27388.8229402738</v>
      </c>
      <c r="G53" s="19">
        <v>61.368143224151765</v>
      </c>
      <c r="H53" s="16" t="str">
        <f>IF(LCOE_SensitivityScenarios!BF52&gt;'OnSSET_original_NoMG-PV-Diesel'!M52,'OnSSET_original_NoMG-PV-Diesel'!L52,LCOE_SensitivityScenarios!BG52)</f>
        <v>SA_PV</v>
      </c>
      <c r="I53" s="39" t="str">
        <f>IF(LCOE_SensitivityScenarios!BK52&gt;'OnSSET_original_NoMG-PV-Diesel'!M52,'OnSSET_original_NoMG-PV-Diesel'!L52,LCOE_SensitivityScenarios!BL52)</f>
        <v>SA_PV</v>
      </c>
      <c r="J53" s="39" t="str">
        <f>IF(LCOE_SensitivityScenarios!BP52&gt;'OnSSET_original_NoMG-PV-Diesel'!M52,'OnSSET_original_NoMG-PV-Diesel'!L52,LCOE_SensitivityScenarios!BQ52)</f>
        <v>SA_PV</v>
      </c>
      <c r="K53" s="38" t="str">
        <f>IF(LCOE_SensitivityScenarios!BU52&gt;'OnSSET_original_NoMG-PV-Diesel'!V52,'OnSSET_original_NoMG-PV-Diesel'!U52,LCOE_SensitivityScenarios!BV52)</f>
        <v>SA_Diesel</v>
      </c>
      <c r="L53" s="39" t="str">
        <f>IF(LCOE_SensitivityScenarios!BZ52&gt;'OnSSET_original_NoMG-PV-Diesel'!V52,'OnSSET_original_NoMG-PV-Diesel'!U52,LCOE_SensitivityScenarios!CA52)</f>
        <v>SA_Diesel</v>
      </c>
      <c r="M53" s="40" t="str">
        <f>IF(LCOE_SensitivityScenarios!CE52&gt;'OnSSET_original_NoMG-PV-Diesel'!V52,'OnSSET_original_NoMG-PV-Diesel'!U52,LCOE_SensitivityScenarios!CF52)</f>
        <v>SA_Diesel</v>
      </c>
      <c r="N53" s="39" t="str">
        <f>IF(LCOE_SensitivityScenarios!CJ52&gt;'OnSSET_original_NoMG-PV-Diesel'!AE52,'OnSSET_original_NoMG-PV-Diesel'!AD52,LCOE_SensitivityScenarios!CK52)</f>
        <v>SA_Diesel</v>
      </c>
      <c r="O53" s="39" t="str">
        <f>IF(LCOE_SensitivityScenarios!CO52&gt;'OnSSET_original_NoMG-PV-Diesel'!AE52,'OnSSET_original_NoMG-PV-Diesel'!AD52,LCOE_SensitivityScenarios!CP52)</f>
        <v>SA_Diesel</v>
      </c>
      <c r="P53" s="40" t="str">
        <f>IF(LCOE_SensitivityScenarios!CT52&gt;'OnSSET_original_NoMG-PV-Diesel'!AE52,'OnSSET_original_NoMG-PV-Diesel'!AD52,LCOE_SensitivityScenarios!CU52)</f>
        <v>SA_Diesel</v>
      </c>
      <c r="Q53" s="38">
        <f>IF(LCOE_SensitivityScenarios!BF52&gt;'OnSSET_original_NoMG-PV-Diesel'!M52,'OnSSET_original_NoMG-PV-Diesel'!M52,LCOE_SensitivityScenarios!BF52)</f>
        <v>0.45855425778254899</v>
      </c>
      <c r="R53" s="28">
        <f>MIN('OnSSET_original_NoMG-PV-Diesel'!E52:I52,LCOE_SensitivityScenarios!BK52)</f>
        <v>0.45855425778254899</v>
      </c>
      <c r="S53" s="28">
        <f>MIN('OnSSET_original_NoMG-PV-Diesel'!E52:I52,LCOE_SensitivityScenarios!BP52)</f>
        <v>0.45855425778254899</v>
      </c>
      <c r="T53" s="27">
        <f>MIN('OnSSET_original_NoMG-PV-Diesel'!N52:R52,LCOE_SensitivityScenarios!BU52)</f>
        <v>0.425867814841075</v>
      </c>
      <c r="U53" s="28">
        <f>MIN('OnSSET_original_NoMG-PV-Diesel'!N52:R52,LCOE_SensitivityScenarios!BZ52)</f>
        <v>0.425867814841075</v>
      </c>
      <c r="V53" s="29">
        <f>MIN('OnSSET_original_NoMG-PV-Diesel'!N52:R52,LCOE_SensitivityScenarios!CE52)</f>
        <v>0.425867814841075</v>
      </c>
      <c r="W53" s="28">
        <f>MIN('OnSSET_original_NoMG-PV-Diesel'!W52:AA52,LCOE_SensitivityScenarios!CJ52)</f>
        <v>0.21804876034436599</v>
      </c>
      <c r="X53" s="28">
        <f>MIN('OnSSET_original_NoMG-PV-Diesel'!W52:AA52,LCOE_SensitivityScenarios!CO52)</f>
        <v>0.21804876034436599</v>
      </c>
      <c r="Y53" s="29">
        <f>MIN('OnSSET_original_NoMG-PV-Diesel'!W52:AA52,LCOE_SensitivityScenarios!CT52)</f>
        <v>0.21804876034436599</v>
      </c>
      <c r="Z53">
        <f>IF(H53='OnSSET_original_NoMG-PV-Diesel'!L52,'OnSSET_original_NoMG-PV-Diesel'!K52,"wait")</f>
        <v>92.990819304328397</v>
      </c>
      <c r="AA53">
        <f>IF(I53='OnSSET_original_NoMG-PV-Diesel'!L52,'OnSSET_original_NoMG-PV-Diesel'!K52,"wait")</f>
        <v>92.990819304328397</v>
      </c>
      <c r="AB53">
        <f>IF(J53='OnSSET_original_NoMG-PV-Diesel'!L52,'OnSSET_original_NoMG-PV-Diesel'!K52,"wait")</f>
        <v>92.990819304328397</v>
      </c>
      <c r="AC53">
        <f>IF(K53='OnSSET_original_NoMG-PV-Diesel'!U52,'OnSSET_original_NoMG-PV-Diesel'!T52,"wait")</f>
        <v>12.5063118448738</v>
      </c>
      <c r="AD53">
        <f>IF(L53='OnSSET_original_NoMG-PV-Diesel'!U52,'OnSSET_original_NoMG-PV-Diesel'!T52,"wait")</f>
        <v>12.5063118448738</v>
      </c>
      <c r="AE53">
        <f>IF(M53='OnSSET_original_NoMG-PV-Diesel'!U52,'OnSSET_original_NoMG-PV-Diesel'!T52,"wait")</f>
        <v>12.5063118448738</v>
      </c>
      <c r="AF53">
        <f>IF(N53='OnSSET_original_NoMG-PV-Diesel'!AD52,'OnSSET_original_NoMG-PV-Diesel'!AC52,"wait")</f>
        <v>12.5063118448738</v>
      </c>
      <c r="AG53">
        <f>IF(O53='OnSSET_original_NoMG-PV-Diesel'!AD52,'OnSSET_original_NoMG-PV-Diesel'!AC52,"wait")</f>
        <v>12.5063118448738</v>
      </c>
      <c r="AH53">
        <f>IF(P53='OnSSET_original_NoMG-PV-Diesel'!AD52,'OnSSET_original_NoMG-PV-Diesel'!AC52,"wait")</f>
        <v>12.5063118448738</v>
      </c>
      <c r="AR53">
        <v>12.571999999999999</v>
      </c>
      <c r="AS53">
        <v>12.144</v>
      </c>
      <c r="AT53">
        <v>52.85</v>
      </c>
      <c r="AU53">
        <v>4.2679999999999998</v>
      </c>
      <c r="AV53">
        <v>50450.458639999997</v>
      </c>
      <c r="AW53">
        <v>0</v>
      </c>
      <c r="AX53">
        <v>8560.3723009999994</v>
      </c>
      <c r="AZ53">
        <f>SUMIF([1]base!$A$2:$A$169,B53,[1]base!$V$2:$V$169)</f>
        <v>0</v>
      </c>
      <c r="BA53">
        <f>SUMIF([2]s1!$A$2:$A$275,B53,[2]s1!$U$2:$U$275)</f>
        <v>0</v>
      </c>
      <c r="BB53">
        <f>SUMIF([3]s2!$A$2:$A$115,B53,[3]s2!$U$2:$U$115)</f>
        <v>0</v>
      </c>
      <c r="BC53">
        <f>SUMIF([4]s3!$A$2:$A$245,B53,[4]s3!$U$2:$U$245)</f>
        <v>0</v>
      </c>
      <c r="BD53">
        <f>SUMIF([5]s4!$A$2:$A$74,B53,[5]s4!$U$2:$U$74)</f>
        <v>0</v>
      </c>
      <c r="BF53">
        <f t="shared" si="5"/>
        <v>0</v>
      </c>
      <c r="BG53">
        <f t="shared" si="6"/>
        <v>0</v>
      </c>
      <c r="BH53">
        <f t="shared" si="7"/>
        <v>0</v>
      </c>
      <c r="BI53">
        <f t="shared" si="8"/>
        <v>0</v>
      </c>
      <c r="BJ53">
        <f t="shared" si="9"/>
        <v>0</v>
      </c>
      <c r="BL53" t="s">
        <v>114</v>
      </c>
      <c r="BM53" s="23">
        <v>83400.19958</v>
      </c>
      <c r="BN53" s="23">
        <v>16.449743510000001</v>
      </c>
      <c r="BP53" t="s">
        <v>183</v>
      </c>
      <c r="BQ53" s="23">
        <v>15507.962960000001</v>
      </c>
      <c r="BR53" s="23">
        <v>12.50631184</v>
      </c>
      <c r="BT53" t="s">
        <v>183</v>
      </c>
      <c r="BU53" s="23">
        <v>15507.962960000001</v>
      </c>
      <c r="BV53" s="23">
        <v>12.50631184</v>
      </c>
    </row>
    <row r="54" spans="1:74" x14ac:dyDescent="0.25">
      <c r="A54">
        <v>1</v>
      </c>
      <c r="B54" s="15">
        <v>952</v>
      </c>
      <c r="C54" s="15">
        <v>-66.219393139999994</v>
      </c>
      <c r="D54" s="15">
        <v>-17.110101499999999</v>
      </c>
      <c r="E54" s="16">
        <v>1</v>
      </c>
      <c r="F54" s="19">
        <v>226654.90367282199</v>
      </c>
      <c r="G54" s="19">
        <v>251.30932988726371</v>
      </c>
      <c r="H54" s="16" t="str">
        <f>IF(LCOE_SensitivityScenarios!BF53&gt;'OnSSET_original_NoMG-PV-Diesel'!M53,'OnSSET_original_NoMG-PV-Diesel'!L53,LCOE_SensitivityScenarios!BG53)</f>
        <v>Grid_extension</v>
      </c>
      <c r="I54" s="39" t="str">
        <f>IF(LCOE_SensitivityScenarios!BK53&gt;'OnSSET_original_NoMG-PV-Diesel'!M53,'OnSSET_original_NoMG-PV-Diesel'!L53,LCOE_SensitivityScenarios!BL53)</f>
        <v>Grid_extension</v>
      </c>
      <c r="J54" s="39" t="str">
        <f>IF(LCOE_SensitivityScenarios!BP53&gt;'OnSSET_original_NoMG-PV-Diesel'!M53,'OnSSET_original_NoMG-PV-Diesel'!L53,LCOE_SensitivityScenarios!BQ53)</f>
        <v>Grid_extension</v>
      </c>
      <c r="K54" s="38" t="str">
        <f>IF(LCOE_SensitivityScenarios!BU53&gt;'OnSSET_original_NoMG-PV-Diesel'!V53,'OnSSET_original_NoMG-PV-Diesel'!U53,LCOE_SensitivityScenarios!BV53)</f>
        <v>Grid_extension</v>
      </c>
      <c r="L54" s="39" t="str">
        <f>IF(LCOE_SensitivityScenarios!BZ53&gt;'OnSSET_original_NoMG-PV-Diesel'!V53,'OnSSET_original_NoMG-PV-Diesel'!U53,LCOE_SensitivityScenarios!CA53)</f>
        <v>MG_Hybrid</v>
      </c>
      <c r="M54" s="40" t="str">
        <f>IF(LCOE_SensitivityScenarios!CE53&gt;'OnSSET_original_NoMG-PV-Diesel'!V53,'OnSSET_original_NoMG-PV-Diesel'!U53,LCOE_SensitivityScenarios!CF53)</f>
        <v>Grid_extension</v>
      </c>
      <c r="N54" s="39" t="str">
        <f>IF(LCOE_SensitivityScenarios!CJ53&gt;'OnSSET_original_NoMG-PV-Diesel'!AE53,'OnSSET_original_NoMG-PV-Diesel'!AD53,LCOE_SensitivityScenarios!CK53)</f>
        <v>MG_Diesel</v>
      </c>
      <c r="O54" s="39" t="str">
        <f>IF(LCOE_SensitivityScenarios!CO53&gt;'OnSSET_original_NoMG-PV-Diesel'!AE53,'OnSSET_original_NoMG-PV-Diesel'!AD53,LCOE_SensitivityScenarios!CP53)</f>
        <v>MG_Hybrid</v>
      </c>
      <c r="P54" s="40" t="str">
        <f>IF(LCOE_SensitivityScenarios!CT53&gt;'OnSSET_original_NoMG-PV-Diesel'!AE53,'OnSSET_original_NoMG-PV-Diesel'!AD53,LCOE_SensitivityScenarios!CU53)</f>
        <v>MG_Diesel</v>
      </c>
      <c r="Q54" s="38">
        <f>IF(LCOE_SensitivityScenarios!BF53&gt;'OnSSET_original_NoMG-PV-Diesel'!M53,'OnSSET_original_NoMG-PV-Diesel'!M53,LCOE_SensitivityScenarios!BF53)</f>
        <v>0.268624798013257</v>
      </c>
      <c r="R54" s="28">
        <f>MIN('OnSSET_original_NoMG-PV-Diesel'!E53:I53,LCOE_SensitivityScenarios!BK53)</f>
        <v>0.268624798013257</v>
      </c>
      <c r="S54" s="28">
        <f>MIN('OnSSET_original_NoMG-PV-Diesel'!E53:I53,LCOE_SensitivityScenarios!BP53)</f>
        <v>0.268624798013257</v>
      </c>
      <c r="T54" s="27">
        <f>MIN('OnSSET_original_NoMG-PV-Diesel'!N53:R53,LCOE_SensitivityScenarios!BU53)</f>
        <v>0.268624798013257</v>
      </c>
      <c r="U54" s="28">
        <f>MIN('OnSSET_original_NoMG-PV-Diesel'!N53:R53,LCOE_SensitivityScenarios!BZ53)</f>
        <v>0.24595435986856778</v>
      </c>
      <c r="V54" s="29">
        <f>MIN('OnSSET_original_NoMG-PV-Diesel'!N53:R53,LCOE_SensitivityScenarios!CE53)</f>
        <v>0.268624798013257</v>
      </c>
      <c r="W54" s="28">
        <f>MIN('OnSSET_original_NoMG-PV-Diesel'!W53:AA53,LCOE_SensitivityScenarios!CJ53)</f>
        <v>0.19039056893677722</v>
      </c>
      <c r="X54" s="28">
        <f>MIN('OnSSET_original_NoMG-PV-Diesel'!W53:AA53,LCOE_SensitivityScenarios!CO53)</f>
        <v>0.17471168937927445</v>
      </c>
      <c r="Y54" s="29">
        <f>MIN('OnSSET_original_NoMG-PV-Diesel'!W53:AA53,LCOE_SensitivityScenarios!CT53)</f>
        <v>0.19980774053677725</v>
      </c>
      <c r="Z54">
        <f>IF(H54='OnSSET_original_NoMG-PV-Diesel'!L53,'OnSSET_original_NoMG-PV-Diesel'!K53,"wait")</f>
        <v>17.4889578218568</v>
      </c>
      <c r="AA54">
        <f>IF(I54='OnSSET_original_NoMG-PV-Diesel'!L53,'OnSSET_original_NoMG-PV-Diesel'!K53,"wait")</f>
        <v>17.4889578218568</v>
      </c>
      <c r="AB54">
        <f>IF(J54='OnSSET_original_NoMG-PV-Diesel'!L53,'OnSSET_original_NoMG-PV-Diesel'!K53,"wait")</f>
        <v>17.4889578218568</v>
      </c>
      <c r="AC54">
        <f>IF(K54='OnSSET_original_NoMG-PV-Diesel'!U53,'OnSSET_original_NoMG-PV-Diesel'!T53,"wait")</f>
        <v>59.800853366110303</v>
      </c>
      <c r="AD54" t="str">
        <f>IF(L54='OnSSET_original_NoMG-PV-Diesel'!U53,'OnSSET_original_NoMG-PV-Diesel'!T53,"wait")</f>
        <v>wait</v>
      </c>
      <c r="AE54">
        <f>IF(M54='OnSSET_original_NoMG-PV-Diesel'!U53,'OnSSET_original_NoMG-PV-Diesel'!T53,"wait")</f>
        <v>59.800853366110303</v>
      </c>
      <c r="AF54">
        <f>VLOOKUP(B54,[5]s4!$A$2:$T$275,20,FALSE)</f>
        <v>39.054000000000002</v>
      </c>
      <c r="AG54" t="str">
        <f>IF(O54='OnSSET_original_NoMG-PV-Diesel'!AD53,'OnSSET_original_NoMG-PV-Diesel'!AC53,"wait")</f>
        <v>wait</v>
      </c>
      <c r="AH54" t="str">
        <f>IF(P54='OnSSET_original_NoMG-PV-Diesel'!AD53,'OnSSET_original_NoMG-PV-Diesel'!AC53,"wait")</f>
        <v>wait</v>
      </c>
      <c r="AR54" s="23">
        <v>29.855999999999899</v>
      </c>
      <c r="AS54" s="23">
        <v>23.914999999999999</v>
      </c>
      <c r="AT54" s="23">
        <v>7.8920000000000003</v>
      </c>
      <c r="AU54" s="23">
        <v>0.19500000000000001</v>
      </c>
      <c r="AV54" s="23">
        <v>95235.821129999997</v>
      </c>
      <c r="AW54" s="23">
        <v>93853.533249999993</v>
      </c>
      <c r="AX54" s="23">
        <v>35617.263319999998</v>
      </c>
      <c r="AZ54">
        <f>SUMIF([1]base!$A$2:$A$169,B54,[1]base!$V$2:$V$169)</f>
        <v>0</v>
      </c>
      <c r="BA54">
        <f>SUMIF([2]s1!$A$2:$A$275,B54,[2]s1!$U$2:$U$275)</f>
        <v>0</v>
      </c>
      <c r="BB54">
        <f>SUMIF([3]s2!$A$2:$A$115,B54,[3]s2!$U$2:$U$115)</f>
        <v>0</v>
      </c>
      <c r="BC54">
        <f>SUMIF([4]s3!$A$2:$A$245,B54,[4]s3!$U$2:$U$245)</f>
        <v>0</v>
      </c>
      <c r="BD54">
        <f>SUMIF([5]s4!$A$2:$A$74,B54,[5]s4!$U$2:$U$74)</f>
        <v>57799.92</v>
      </c>
      <c r="BF54">
        <f t="shared" si="5"/>
        <v>0</v>
      </c>
      <c r="BG54">
        <f t="shared" si="6"/>
        <v>0</v>
      </c>
      <c r="BH54">
        <f t="shared" si="7"/>
        <v>0</v>
      </c>
      <c r="BI54">
        <f t="shared" si="8"/>
        <v>0</v>
      </c>
      <c r="BJ54">
        <f t="shared" si="9"/>
        <v>282506.53769999999</v>
      </c>
      <c r="BL54" t="s">
        <v>115</v>
      </c>
      <c r="BM54" s="23">
        <v>344683.68719999999</v>
      </c>
      <c r="BN54" s="23">
        <v>59.800853369999999</v>
      </c>
      <c r="BP54" t="s">
        <v>185</v>
      </c>
      <c r="BQ54" s="23">
        <v>344683.68719999999</v>
      </c>
      <c r="BR54" s="23">
        <v>59.800853369999999</v>
      </c>
      <c r="BT54" t="s">
        <v>184</v>
      </c>
      <c r="BU54" s="23">
        <v>208320.40210000001</v>
      </c>
      <c r="BV54" s="23">
        <v>77.816082559999998</v>
      </c>
    </row>
    <row r="55" spans="1:74" x14ac:dyDescent="0.25">
      <c r="A55">
        <v>1</v>
      </c>
      <c r="B55" s="15">
        <v>977</v>
      </c>
      <c r="C55" s="15">
        <v>-68.87246408</v>
      </c>
      <c r="D55" s="15">
        <v>-17.795896039999999</v>
      </c>
      <c r="E55" s="16">
        <v>1</v>
      </c>
      <c r="F55" s="19">
        <v>78666.594418517299</v>
      </c>
      <c r="G55" s="19">
        <v>297.92804001209669</v>
      </c>
      <c r="H55" s="16" t="str">
        <f>IF(LCOE_SensitivityScenarios!BF54&gt;'OnSSET_original_NoMG-PV-Diesel'!M54,'OnSSET_original_NoMG-PV-Diesel'!L54,LCOE_SensitivityScenarios!BG54)</f>
        <v>SA_PV</v>
      </c>
      <c r="I55" s="39" t="str">
        <f>IF(LCOE_SensitivityScenarios!BK54&gt;'OnSSET_original_NoMG-PV-Diesel'!M54,'OnSSET_original_NoMG-PV-Diesel'!L54,LCOE_SensitivityScenarios!BL54)</f>
        <v>SA_PV</v>
      </c>
      <c r="J55" s="39" t="str">
        <f>IF(LCOE_SensitivityScenarios!BP54&gt;'OnSSET_original_NoMG-PV-Diesel'!M54,'OnSSET_original_NoMG-PV-Diesel'!L54,LCOE_SensitivityScenarios!BQ54)</f>
        <v>SA_PV</v>
      </c>
      <c r="K55" s="38" t="str">
        <f>IF(LCOE_SensitivityScenarios!BU54&gt;'OnSSET_original_NoMG-PV-Diesel'!V54,'OnSSET_original_NoMG-PV-Diesel'!U54,LCOE_SensitivityScenarios!BV54)</f>
        <v>SA_PV</v>
      </c>
      <c r="L55" s="39" t="str">
        <f>IF(LCOE_SensitivityScenarios!BZ54&gt;'OnSSET_original_NoMG-PV-Diesel'!V54,'OnSSET_original_NoMG-PV-Diesel'!U54,LCOE_SensitivityScenarios!CA54)</f>
        <v>MG_Hybrid</v>
      </c>
      <c r="M55" s="40" t="str">
        <f>IF(LCOE_SensitivityScenarios!CE54&gt;'OnSSET_original_NoMG-PV-Diesel'!V54,'OnSSET_original_NoMG-PV-Diesel'!U54,LCOE_SensitivityScenarios!CF54)</f>
        <v>SA_PV</v>
      </c>
      <c r="N55" s="39" t="str">
        <f>IF(LCOE_SensitivityScenarios!CJ54&gt;'OnSSET_original_NoMG-PV-Diesel'!AE54,'OnSSET_original_NoMG-PV-Diesel'!AD54,LCOE_SensitivityScenarios!CK54)</f>
        <v>SA_Diesel</v>
      </c>
      <c r="O55" s="39" t="str">
        <f>IF(LCOE_SensitivityScenarios!CO54&gt;'OnSSET_original_NoMG-PV-Diesel'!AE54,'OnSSET_original_NoMG-PV-Diesel'!AD54,LCOE_SensitivityScenarios!CP54)</f>
        <v>SA_Diesel</v>
      </c>
      <c r="P55" s="40" t="str">
        <f>IF(LCOE_SensitivityScenarios!CT54&gt;'OnSSET_original_NoMG-PV-Diesel'!AE54,'OnSSET_original_NoMG-PV-Diesel'!AD54,LCOE_SensitivityScenarios!CU54)</f>
        <v>SA_Diesel</v>
      </c>
      <c r="Q55" s="38">
        <f>IF(LCOE_SensitivityScenarios!BF54&gt;'OnSSET_original_NoMG-PV-Diesel'!M54,'OnSSET_original_NoMG-PV-Diesel'!M54,LCOE_SensitivityScenarios!BF54)</f>
        <v>0.39490583673960999</v>
      </c>
      <c r="R55" s="28">
        <f>MIN('OnSSET_original_NoMG-PV-Diesel'!E54:I54,LCOE_SensitivityScenarios!BK54)</f>
        <v>0.39490583673960999</v>
      </c>
      <c r="S55" s="28">
        <f>MIN('OnSSET_original_NoMG-PV-Diesel'!E54:I54,LCOE_SensitivityScenarios!BP54)</f>
        <v>0.39490583673960999</v>
      </c>
      <c r="T55" s="27">
        <f>MIN('OnSSET_original_NoMG-PV-Diesel'!N54:R54,LCOE_SensitivityScenarios!BU54)</f>
        <v>0.39490583673960999</v>
      </c>
      <c r="U55" s="28">
        <f>MIN('OnSSET_original_NoMG-PV-Diesel'!N54:R54,LCOE_SensitivityScenarios!BZ54)</f>
        <v>0.38166057328536701</v>
      </c>
      <c r="V55" s="29">
        <f>MIN('OnSSET_original_NoMG-PV-Diesel'!N54:R54,LCOE_SensitivityScenarios!CE54)</f>
        <v>0.39490583673960999</v>
      </c>
      <c r="W55" s="28">
        <f>MIN('OnSSET_original_NoMG-PV-Diesel'!W54:AA54,LCOE_SensitivityScenarios!CJ54)</f>
        <v>0.27838332455308801</v>
      </c>
      <c r="X55" s="28">
        <f>MIN('OnSSET_original_NoMG-PV-Diesel'!W54:AA54,LCOE_SensitivityScenarios!CO54)</f>
        <v>0.27838332455308801</v>
      </c>
      <c r="Y55" s="29">
        <f>MIN('OnSSET_original_NoMG-PV-Diesel'!W54:AA54,LCOE_SensitivityScenarios!CT54)</f>
        <v>0.27838332455308801</v>
      </c>
      <c r="Z55">
        <f>IF(H55='OnSSET_original_NoMG-PV-Diesel'!L54,'OnSSET_original_NoMG-PV-Diesel'!K54,"wait")</f>
        <v>12.028915106714599</v>
      </c>
      <c r="AA55">
        <f>IF(I55='OnSSET_original_NoMG-PV-Diesel'!L54,'OnSSET_original_NoMG-PV-Diesel'!K54,"wait")</f>
        <v>12.028915106714599</v>
      </c>
      <c r="AB55">
        <f>IF(J55='OnSSET_original_NoMG-PV-Diesel'!L54,'OnSSET_original_NoMG-PV-Diesel'!K54,"wait")</f>
        <v>12.028915106714599</v>
      </c>
      <c r="AC55">
        <f>IF(K55='OnSSET_original_NoMG-PV-Diesel'!U54,'OnSSET_original_NoMG-PV-Diesel'!T54,"wait")</f>
        <v>35.6910278202065</v>
      </c>
      <c r="AD55" t="str">
        <f>IF(L55='OnSSET_original_NoMG-PV-Diesel'!U54,'OnSSET_original_NoMG-PV-Diesel'!T54,"wait")</f>
        <v>wait</v>
      </c>
      <c r="AE55">
        <f>IF(M55='OnSSET_original_NoMG-PV-Diesel'!U54,'OnSSET_original_NoMG-PV-Diesel'!T54,"wait")</f>
        <v>35.6910278202065</v>
      </c>
      <c r="AF55">
        <f>IF(N55='OnSSET_original_NoMG-PV-Diesel'!AD54,'OnSSET_original_NoMG-PV-Diesel'!AC54,"wait")</f>
        <v>35.920819369185899</v>
      </c>
      <c r="AG55">
        <f>IF(O55='OnSSET_original_NoMG-PV-Diesel'!AD54,'OnSSET_original_NoMG-PV-Diesel'!AC54,"wait")</f>
        <v>35.920819369185899</v>
      </c>
      <c r="AH55">
        <f>IF(P55='OnSSET_original_NoMG-PV-Diesel'!AD54,'OnSSET_original_NoMG-PV-Diesel'!AC54,"wait")</f>
        <v>35.920819369185899</v>
      </c>
      <c r="AR55" s="23">
        <v>125.09</v>
      </c>
      <c r="AS55" s="23">
        <v>125.09</v>
      </c>
      <c r="AT55" s="23">
        <v>9.1470000000000002</v>
      </c>
      <c r="AU55" s="23">
        <v>9.1460000000000008</v>
      </c>
      <c r="AV55" s="23">
        <v>102804.0025</v>
      </c>
      <c r="AW55" s="23">
        <v>0</v>
      </c>
      <c r="AX55" s="23">
        <v>38521.675329999998</v>
      </c>
      <c r="AZ55">
        <f>SUMIF([1]base!$A$2:$A$169,B55,[1]base!$V$2:$V$169)</f>
        <v>0</v>
      </c>
      <c r="BA55">
        <f>SUMIF([2]s1!$A$2:$A$275,B55,[2]s1!$U$2:$U$275)</f>
        <v>0</v>
      </c>
      <c r="BB55">
        <f>SUMIF([3]s2!$A$2:$A$115,B55,[3]s2!$U$2:$U$115)</f>
        <v>0</v>
      </c>
      <c r="BC55">
        <f>SUMIF([4]s3!$A$2:$A$245,B55,[4]s3!$U$2:$U$245)</f>
        <v>0</v>
      </c>
      <c r="BD55">
        <f>SUMIF([5]s4!$A$2:$A$74,B55,[5]s4!$U$2:$U$74)</f>
        <v>0</v>
      </c>
      <c r="BF55">
        <f t="shared" si="5"/>
        <v>0</v>
      </c>
      <c r="BG55">
        <f t="shared" si="6"/>
        <v>0</v>
      </c>
      <c r="BH55">
        <f t="shared" si="7"/>
        <v>0</v>
      </c>
      <c r="BI55">
        <f t="shared" si="8"/>
        <v>0</v>
      </c>
      <c r="BJ55">
        <f t="shared" si="9"/>
        <v>0</v>
      </c>
      <c r="BL55" t="s">
        <v>114</v>
      </c>
      <c r="BM55" s="23">
        <v>206294.14079999999</v>
      </c>
      <c r="BN55" s="23">
        <v>35.691027820000002</v>
      </c>
      <c r="BP55" t="s">
        <v>186</v>
      </c>
      <c r="BQ55" s="23">
        <v>206294.14079999999</v>
      </c>
      <c r="BR55" s="23">
        <v>35.691027820000002</v>
      </c>
      <c r="BT55" t="s">
        <v>183</v>
      </c>
      <c r="BU55" s="23">
        <v>44542.207410000003</v>
      </c>
      <c r="BV55" s="23">
        <v>35.920819369999997</v>
      </c>
    </row>
    <row r="56" spans="1:74" x14ac:dyDescent="0.25">
      <c r="A56">
        <v>1</v>
      </c>
      <c r="B56" s="15">
        <v>986</v>
      </c>
      <c r="C56" s="15">
        <v>-68.064788359999994</v>
      </c>
      <c r="D56" s="15">
        <v>-18.318673369999999</v>
      </c>
      <c r="E56" s="16">
        <v>1</v>
      </c>
      <c r="F56" s="19">
        <v>23710.636224550501</v>
      </c>
      <c r="G56" s="19">
        <v>56.5340140267202</v>
      </c>
      <c r="H56" s="16" t="str">
        <f>IF(LCOE_SensitivityScenarios!BF55&gt;'OnSSET_original_NoMG-PV-Diesel'!M55,'OnSSET_original_NoMG-PV-Diesel'!L55,LCOE_SensitivityScenarios!BG55)</f>
        <v>SA_PV</v>
      </c>
      <c r="I56" s="39" t="str">
        <f>IF(LCOE_SensitivityScenarios!BK55&gt;'OnSSET_original_NoMG-PV-Diesel'!M55,'OnSSET_original_NoMG-PV-Diesel'!L55,LCOE_SensitivityScenarios!BL55)</f>
        <v>SA_PV</v>
      </c>
      <c r="J56" s="39" t="str">
        <f>IF(LCOE_SensitivityScenarios!BP55&gt;'OnSSET_original_NoMG-PV-Diesel'!M55,'OnSSET_original_NoMG-PV-Diesel'!L55,LCOE_SensitivityScenarios!BQ55)</f>
        <v>SA_PV</v>
      </c>
      <c r="K56" s="38" t="str">
        <f>IF(LCOE_SensitivityScenarios!BU55&gt;'OnSSET_original_NoMG-PV-Diesel'!V55,'OnSSET_original_NoMG-PV-Diesel'!U55,LCOE_SensitivityScenarios!BV55)</f>
        <v>SA_Diesel</v>
      </c>
      <c r="L56" s="39" t="str">
        <f>IF(LCOE_SensitivityScenarios!BZ55&gt;'OnSSET_original_NoMG-PV-Diesel'!V55,'OnSSET_original_NoMG-PV-Diesel'!U55,LCOE_SensitivityScenarios!CA55)</f>
        <v>SA_Diesel</v>
      </c>
      <c r="M56" s="40" t="str">
        <f>IF(LCOE_SensitivityScenarios!CE55&gt;'OnSSET_original_NoMG-PV-Diesel'!V55,'OnSSET_original_NoMG-PV-Diesel'!U55,LCOE_SensitivityScenarios!CF55)</f>
        <v>SA_Diesel</v>
      </c>
      <c r="N56" s="39" t="str">
        <f>IF(LCOE_SensitivityScenarios!CJ55&gt;'OnSSET_original_NoMG-PV-Diesel'!AE55,'OnSSET_original_NoMG-PV-Diesel'!AD55,LCOE_SensitivityScenarios!CK55)</f>
        <v>SA_Diesel</v>
      </c>
      <c r="O56" s="39" t="str">
        <f>IF(LCOE_SensitivityScenarios!CO55&gt;'OnSSET_original_NoMG-PV-Diesel'!AE55,'OnSSET_original_NoMG-PV-Diesel'!AD55,LCOE_SensitivityScenarios!CP55)</f>
        <v>SA_Diesel</v>
      </c>
      <c r="P56" s="40" t="str">
        <f>IF(LCOE_SensitivityScenarios!CT55&gt;'OnSSET_original_NoMG-PV-Diesel'!AE55,'OnSSET_original_NoMG-PV-Diesel'!AD55,LCOE_SensitivityScenarios!CU55)</f>
        <v>SA_Diesel</v>
      </c>
      <c r="Q56" s="38">
        <f>IF(LCOE_SensitivityScenarios!BF55&gt;'OnSSET_original_NoMG-PV-Diesel'!M55,'OnSSET_original_NoMG-PV-Diesel'!M55,LCOE_SensitivityScenarios!BF55)</f>
        <v>0.39394069009177402</v>
      </c>
      <c r="R56" s="28">
        <f>MIN('OnSSET_original_NoMG-PV-Diesel'!E55:I55,LCOE_SensitivityScenarios!BK55)</f>
        <v>0.39394069009177402</v>
      </c>
      <c r="S56" s="28">
        <f>MIN('OnSSET_original_NoMG-PV-Diesel'!E55:I55,LCOE_SensitivityScenarios!BP55)</f>
        <v>0.39394069009177402</v>
      </c>
      <c r="T56" s="27">
        <f>MIN('OnSSET_original_NoMG-PV-Diesel'!N55:R55,LCOE_SensitivityScenarios!BU55)</f>
        <v>0.33704192864490101</v>
      </c>
      <c r="U56" s="28">
        <f>MIN('OnSSET_original_NoMG-PV-Diesel'!N55:R55,LCOE_SensitivityScenarios!BZ55)</f>
        <v>0.33704192864490101</v>
      </c>
      <c r="V56" s="29">
        <f>MIN('OnSSET_original_NoMG-PV-Diesel'!N55:R55,LCOE_SensitivityScenarios!CE55)</f>
        <v>0.33704192864490101</v>
      </c>
      <c r="W56" s="28">
        <f>MIN('OnSSET_original_NoMG-PV-Diesel'!W55:AA55,LCOE_SensitivityScenarios!CJ55)</f>
        <v>0.18788147824000501</v>
      </c>
      <c r="X56" s="28">
        <f>MIN('OnSSET_original_NoMG-PV-Diesel'!W55:AA55,LCOE_SensitivityScenarios!CO55)</f>
        <v>0.18788147824000501</v>
      </c>
      <c r="Y56" s="29">
        <f>MIN('OnSSET_original_NoMG-PV-Diesel'!W55:AA55,LCOE_SensitivityScenarios!CT55)</f>
        <v>0.18788147824000501</v>
      </c>
      <c r="Z56">
        <f>IF(H56='OnSSET_original_NoMG-PV-Diesel'!L55,'OnSSET_original_NoMG-PV-Diesel'!K55,"wait")</f>
        <v>18.208726627266199</v>
      </c>
      <c r="AA56">
        <f>IF(I56='OnSSET_original_NoMG-PV-Diesel'!L55,'OnSSET_original_NoMG-PV-Diesel'!K55,"wait")</f>
        <v>18.208726627266199</v>
      </c>
      <c r="AB56">
        <f>IF(J56='OnSSET_original_NoMG-PV-Diesel'!L55,'OnSSET_original_NoMG-PV-Diesel'!K55,"wait")</f>
        <v>18.208726627266199</v>
      </c>
      <c r="AC56">
        <f>IF(K56='OnSSET_original_NoMG-PV-Diesel'!U55,'OnSSET_original_NoMG-PV-Diesel'!T55,"wait")</f>
        <v>10.8267745317582</v>
      </c>
      <c r="AD56">
        <f>IF(L56='OnSSET_original_NoMG-PV-Diesel'!U55,'OnSSET_original_NoMG-PV-Diesel'!T55,"wait")</f>
        <v>10.8267745317582</v>
      </c>
      <c r="AE56">
        <f>IF(M56='OnSSET_original_NoMG-PV-Diesel'!U55,'OnSSET_original_NoMG-PV-Diesel'!T55,"wait")</f>
        <v>10.8267745317582</v>
      </c>
      <c r="AF56">
        <f>IF(N56='OnSSET_original_NoMG-PV-Diesel'!AD55,'OnSSET_original_NoMG-PV-Diesel'!AC55,"wait")</f>
        <v>10.8267745317582</v>
      </c>
      <c r="AG56">
        <f>IF(O56='OnSSET_original_NoMG-PV-Diesel'!AD55,'OnSSET_original_NoMG-PV-Diesel'!AC55,"wait")</f>
        <v>10.8267745317582</v>
      </c>
      <c r="AH56">
        <f>IF(P56='OnSSET_original_NoMG-PV-Diesel'!AD55,'OnSSET_original_NoMG-PV-Diesel'!AC55,"wait")</f>
        <v>10.8267745317582</v>
      </c>
      <c r="AR56">
        <v>42.88</v>
      </c>
      <c r="AS56">
        <v>43.068999999999903</v>
      </c>
      <c r="AT56">
        <v>31.05</v>
      </c>
      <c r="AU56">
        <v>0.114</v>
      </c>
      <c r="AV56">
        <v>54830.548190000001</v>
      </c>
      <c r="AW56">
        <v>0</v>
      </c>
      <c r="AX56">
        <v>10241.874</v>
      </c>
      <c r="AZ56">
        <f>SUMIF([1]base!$A$2:$A$169,B56,[1]base!$V$2:$V$169)</f>
        <v>0</v>
      </c>
      <c r="BA56">
        <f>SUMIF([2]s1!$A$2:$A$275,B56,[2]s1!$U$2:$U$275)</f>
        <v>0</v>
      </c>
      <c r="BB56">
        <f>SUMIF([3]s2!$A$2:$A$115,B56,[3]s2!$U$2:$U$115)</f>
        <v>0</v>
      </c>
      <c r="BC56">
        <f>SUMIF([4]s3!$A$2:$A$245,B56,[4]s3!$U$2:$U$245)</f>
        <v>0</v>
      </c>
      <c r="BD56">
        <f>SUMIF([5]s4!$A$2:$A$74,B56,[5]s4!$U$2:$U$74)</f>
        <v>0</v>
      </c>
      <c r="BF56">
        <f t="shared" si="5"/>
        <v>0</v>
      </c>
      <c r="BG56">
        <f t="shared" si="6"/>
        <v>0</v>
      </c>
      <c r="BH56">
        <f t="shared" si="7"/>
        <v>0</v>
      </c>
      <c r="BI56">
        <f t="shared" si="8"/>
        <v>0</v>
      </c>
      <c r="BJ56">
        <f t="shared" si="9"/>
        <v>0</v>
      </c>
      <c r="BL56" t="s">
        <v>114</v>
      </c>
      <c r="BM56" s="23">
        <v>62026.466339999999</v>
      </c>
      <c r="BN56" s="23">
        <v>10.73122255</v>
      </c>
      <c r="BP56" t="s">
        <v>183</v>
      </c>
      <c r="BQ56" s="23">
        <v>13425.31839</v>
      </c>
      <c r="BR56" s="23">
        <v>10.82677453</v>
      </c>
      <c r="BT56" t="s">
        <v>183</v>
      </c>
      <c r="BU56" s="23">
        <v>13425.31839</v>
      </c>
      <c r="BV56" s="23">
        <v>10.82677453</v>
      </c>
    </row>
    <row r="57" spans="1:74" x14ac:dyDescent="0.25">
      <c r="A57">
        <v>1</v>
      </c>
      <c r="B57" s="15">
        <v>997</v>
      </c>
      <c r="C57" s="15">
        <v>-67.579260090000005</v>
      </c>
      <c r="D57" s="15">
        <v>-18.897483139999999</v>
      </c>
      <c r="E57" s="16">
        <v>1</v>
      </c>
      <c r="F57" s="19">
        <v>16635.9978904686</v>
      </c>
      <c r="G57" s="19">
        <v>51.804579143589258</v>
      </c>
      <c r="H57" s="16" t="str">
        <f>IF(LCOE_SensitivityScenarios!BF56&gt;'OnSSET_original_NoMG-PV-Diesel'!M56,'OnSSET_original_NoMG-PV-Diesel'!L56,LCOE_SensitivityScenarios!BG56)</f>
        <v>SA_PV</v>
      </c>
      <c r="I57" s="39" t="str">
        <f>IF(LCOE_SensitivityScenarios!BK56&gt;'OnSSET_original_NoMG-PV-Diesel'!M56,'OnSSET_original_NoMG-PV-Diesel'!L56,LCOE_SensitivityScenarios!BL56)</f>
        <v>SA_PV</v>
      </c>
      <c r="J57" s="39" t="str">
        <f>IF(LCOE_SensitivityScenarios!BP56&gt;'OnSSET_original_NoMG-PV-Diesel'!M56,'OnSSET_original_NoMG-PV-Diesel'!L56,LCOE_SensitivityScenarios!BQ56)</f>
        <v>SA_PV</v>
      </c>
      <c r="K57" s="38" t="str">
        <f>IF(LCOE_SensitivityScenarios!BU56&gt;'OnSSET_original_NoMG-PV-Diesel'!V56,'OnSSET_original_NoMG-PV-Diesel'!U56,LCOE_SensitivityScenarios!BV56)</f>
        <v>SA_PV</v>
      </c>
      <c r="L57" s="39" t="str">
        <f>IF(LCOE_SensitivityScenarios!BZ56&gt;'OnSSET_original_NoMG-PV-Diesel'!V56,'OnSSET_original_NoMG-PV-Diesel'!U56,LCOE_SensitivityScenarios!CA56)</f>
        <v>SA_PV</v>
      </c>
      <c r="M57" s="40" t="str">
        <f>IF(LCOE_SensitivityScenarios!CE56&gt;'OnSSET_original_NoMG-PV-Diesel'!V56,'OnSSET_original_NoMG-PV-Diesel'!U56,LCOE_SensitivityScenarios!CF56)</f>
        <v>SA_PV</v>
      </c>
      <c r="N57" s="39" t="str">
        <f>IF(LCOE_SensitivityScenarios!CJ56&gt;'OnSSET_original_NoMG-PV-Diesel'!AE56,'OnSSET_original_NoMG-PV-Diesel'!AD56,LCOE_SensitivityScenarios!CK56)</f>
        <v>SA_Diesel</v>
      </c>
      <c r="O57" s="39" t="str">
        <f>IF(LCOE_SensitivityScenarios!CO56&gt;'OnSSET_original_NoMG-PV-Diesel'!AE56,'OnSSET_original_NoMG-PV-Diesel'!AD56,LCOE_SensitivityScenarios!CP56)</f>
        <v>SA_Diesel</v>
      </c>
      <c r="P57" s="40" t="str">
        <f>IF(LCOE_SensitivityScenarios!CT56&gt;'OnSSET_original_NoMG-PV-Diesel'!AE56,'OnSSET_original_NoMG-PV-Diesel'!AD56,LCOE_SensitivityScenarios!CU56)</f>
        <v>SA_Diesel</v>
      </c>
      <c r="Q57" s="38">
        <f>IF(LCOE_SensitivityScenarios!BF56&gt;'OnSSET_original_NoMG-PV-Diesel'!M56,'OnSSET_original_NoMG-PV-Diesel'!M56,LCOE_SensitivityScenarios!BF56)</f>
        <v>0.38226260639340098</v>
      </c>
      <c r="R57" s="28">
        <f>MIN('OnSSET_original_NoMG-PV-Diesel'!E56:I56,LCOE_SensitivityScenarios!BK56)</f>
        <v>0.38226260639340098</v>
      </c>
      <c r="S57" s="28">
        <f>MIN('OnSSET_original_NoMG-PV-Diesel'!E56:I56,LCOE_SensitivityScenarios!BP56)</f>
        <v>0.38226260639340098</v>
      </c>
      <c r="T57" s="27">
        <f>MIN('OnSSET_original_NoMG-PV-Diesel'!N56:R56,LCOE_SensitivityScenarios!BU56)</f>
        <v>0.38226260639340098</v>
      </c>
      <c r="U57" s="28">
        <f>MIN('OnSSET_original_NoMG-PV-Diesel'!N56:R56,LCOE_SensitivityScenarios!BZ56)</f>
        <v>0.38226260639340098</v>
      </c>
      <c r="V57" s="29">
        <f>MIN('OnSSET_original_NoMG-PV-Diesel'!N56:R56,LCOE_SensitivityScenarios!CE56)</f>
        <v>0.38226260639340098</v>
      </c>
      <c r="W57" s="28">
        <f>MIN('OnSSET_original_NoMG-PV-Diesel'!W56:AA56,LCOE_SensitivityScenarios!CJ56)</f>
        <v>0.23011567318611101</v>
      </c>
      <c r="X57" s="28">
        <f>MIN('OnSSET_original_NoMG-PV-Diesel'!W56:AA56,LCOE_SensitivityScenarios!CO56)</f>
        <v>0.23011567318611101</v>
      </c>
      <c r="Y57" s="29">
        <f>MIN('OnSSET_original_NoMG-PV-Diesel'!W56:AA56,LCOE_SensitivityScenarios!CT56)</f>
        <v>0.23011567318611101</v>
      </c>
      <c r="Z57">
        <f>IF(H57='OnSSET_original_NoMG-PV-Diesel'!L56,'OnSSET_original_NoMG-PV-Diesel'!K56,"wait")</f>
        <v>14.1887610506617</v>
      </c>
      <c r="AA57">
        <f>IF(I57='OnSSET_original_NoMG-PV-Diesel'!L56,'OnSSET_original_NoMG-PV-Diesel'!K56,"wait")</f>
        <v>14.1887610506617</v>
      </c>
      <c r="AB57">
        <f>IF(J57='OnSSET_original_NoMG-PV-Diesel'!L56,'OnSSET_original_NoMG-PV-Diesel'!K56,"wait")</f>
        <v>14.1887610506617</v>
      </c>
      <c r="AC57">
        <f>IF(K57='OnSSET_original_NoMG-PV-Diesel'!U56,'OnSSET_original_NoMG-PV-Diesel'!T56,"wait")</f>
        <v>7.3061035970437702</v>
      </c>
      <c r="AD57">
        <f>IF(L57='OnSSET_original_NoMG-PV-Diesel'!U56,'OnSSET_original_NoMG-PV-Diesel'!T56,"wait")</f>
        <v>7.3061035970437702</v>
      </c>
      <c r="AE57">
        <f>IF(M57='OnSSET_original_NoMG-PV-Diesel'!U56,'OnSSET_original_NoMG-PV-Diesel'!T56,"wait")</f>
        <v>7.3061035970437702</v>
      </c>
      <c r="AF57">
        <f>IF(N57='OnSSET_original_NoMG-PV-Diesel'!AD56,'OnSSET_original_NoMG-PV-Diesel'!AC56,"wait")</f>
        <v>7.5963460687071498</v>
      </c>
      <c r="AG57">
        <f>IF(O57='OnSSET_original_NoMG-PV-Diesel'!AD56,'OnSSET_original_NoMG-PV-Diesel'!AC56,"wait")</f>
        <v>7.5963460687071498</v>
      </c>
      <c r="AH57">
        <f>IF(P57='OnSSET_original_NoMG-PV-Diesel'!AD56,'OnSSET_original_NoMG-PV-Diesel'!AC56,"wait")</f>
        <v>7.5963460687071498</v>
      </c>
      <c r="AR57">
        <v>64.944000000000003</v>
      </c>
      <c r="AS57">
        <v>63.325000000000003</v>
      </c>
      <c r="AT57">
        <v>55.188000000000002</v>
      </c>
      <c r="AU57">
        <v>8.75</v>
      </c>
      <c r="AV57">
        <v>47435.00649</v>
      </c>
      <c r="AW57">
        <v>0</v>
      </c>
      <c r="AX57">
        <v>7490.3257610000001</v>
      </c>
      <c r="AZ57">
        <f>SUMIF([1]base!$A$2:$A$169,B57,[1]base!$V$2:$V$169)</f>
        <v>0</v>
      </c>
      <c r="BA57">
        <f>SUMIF([2]s1!$A$2:$A$275,B57,[2]s1!$U$2:$U$275)</f>
        <v>0</v>
      </c>
      <c r="BB57">
        <f>SUMIF([3]s2!$A$2:$A$115,B57,[3]s2!$U$2:$U$115)</f>
        <v>0</v>
      </c>
      <c r="BC57">
        <f>SUMIF([4]s3!$A$2:$A$245,B57,[4]s3!$U$2:$U$245)</f>
        <v>0</v>
      </c>
      <c r="BD57">
        <f>SUMIF([5]s4!$A$2:$A$74,B57,[5]s4!$U$2:$U$74)</f>
        <v>0</v>
      </c>
      <c r="BF57">
        <f t="shared" si="5"/>
        <v>0</v>
      </c>
      <c r="BG57">
        <f t="shared" si="6"/>
        <v>0</v>
      </c>
      <c r="BH57">
        <f t="shared" si="7"/>
        <v>0</v>
      </c>
      <c r="BI57">
        <f t="shared" si="8"/>
        <v>0</v>
      </c>
      <c r="BJ57">
        <f t="shared" si="9"/>
        <v>0</v>
      </c>
      <c r="BL57" t="s">
        <v>114</v>
      </c>
      <c r="BM57" s="23">
        <v>42229.278789999997</v>
      </c>
      <c r="BN57" s="23">
        <v>7.3061035969999999</v>
      </c>
      <c r="BP57" t="s">
        <v>186</v>
      </c>
      <c r="BQ57" s="23">
        <v>42229.278789999997</v>
      </c>
      <c r="BR57" s="23">
        <v>7.3061035969999999</v>
      </c>
      <c r="BT57" t="s">
        <v>183</v>
      </c>
      <c r="BU57" s="23">
        <v>9419.5518940000002</v>
      </c>
      <c r="BV57" s="23">
        <v>7.596346069</v>
      </c>
    </row>
    <row r="58" spans="1:74" x14ac:dyDescent="0.25">
      <c r="A58">
        <v>1</v>
      </c>
      <c r="B58" s="15">
        <v>1045</v>
      </c>
      <c r="C58" s="15">
        <v>-63.226140989999998</v>
      </c>
      <c r="D58" s="15">
        <v>-15.60010407</v>
      </c>
      <c r="E58" s="16">
        <v>0</v>
      </c>
      <c r="F58" s="19">
        <v>46907.0843448905</v>
      </c>
      <c r="G58" s="19">
        <v>181.12705751985658</v>
      </c>
      <c r="H58" s="16" t="str">
        <f>IF(LCOE_SensitivityScenarios!BF57&gt;'OnSSET_original_NoMG-PV-Diesel'!M57,'OnSSET_original_NoMG-PV-Diesel'!L57,LCOE_SensitivityScenarios!BG57)</f>
        <v>MG_Hybrid</v>
      </c>
      <c r="I58" s="39" t="str">
        <f>IF(LCOE_SensitivityScenarios!BK57&gt;'OnSSET_original_NoMG-PV-Diesel'!M57,'OnSSET_original_NoMG-PV-Diesel'!L57,LCOE_SensitivityScenarios!BL57)</f>
        <v>MG_Hybrid</v>
      </c>
      <c r="J58" s="39" t="str">
        <f>IF(LCOE_SensitivityScenarios!BP57&gt;'OnSSET_original_NoMG-PV-Diesel'!M57,'OnSSET_original_NoMG-PV-Diesel'!L57,LCOE_SensitivityScenarios!BQ57)</f>
        <v>MG_Hybrid</v>
      </c>
      <c r="K58" s="38" t="str">
        <f>IF(LCOE_SensitivityScenarios!BU57&gt;'OnSSET_original_NoMG-PV-Diesel'!V57,'OnSSET_original_NoMG-PV-Diesel'!U57,LCOE_SensitivityScenarios!BV57)</f>
        <v>MG_Hybrid</v>
      </c>
      <c r="L58" s="39" t="str">
        <f>IF(LCOE_SensitivityScenarios!BZ57&gt;'OnSSET_original_NoMG-PV-Diesel'!V57,'OnSSET_original_NoMG-PV-Diesel'!U57,LCOE_SensitivityScenarios!CA57)</f>
        <v>MG_Hybrid</v>
      </c>
      <c r="M58" s="40" t="str">
        <f>IF(LCOE_SensitivityScenarios!CE57&gt;'OnSSET_original_NoMG-PV-Diesel'!V57,'OnSSET_original_NoMG-PV-Diesel'!U57,LCOE_SensitivityScenarios!CF57)</f>
        <v>MG_Diesel</v>
      </c>
      <c r="N58" s="39" t="str">
        <f>IF(LCOE_SensitivityScenarios!CJ57&gt;'OnSSET_original_NoMG-PV-Diesel'!AE57,'OnSSET_original_NoMG-PV-Diesel'!AD57,LCOE_SensitivityScenarios!CK57)</f>
        <v>SA_Diesel</v>
      </c>
      <c r="O58" s="39" t="str">
        <f>IF(LCOE_SensitivityScenarios!CO57&gt;'OnSSET_original_NoMG-PV-Diesel'!AE57,'OnSSET_original_NoMG-PV-Diesel'!AD57,LCOE_SensitivityScenarios!CP57)</f>
        <v>SA_Diesel</v>
      </c>
      <c r="P58" s="40" t="str">
        <f>IF(LCOE_SensitivityScenarios!CT57&gt;'OnSSET_original_NoMG-PV-Diesel'!AE57,'OnSSET_original_NoMG-PV-Diesel'!AD57,LCOE_SensitivityScenarios!CU57)</f>
        <v>SA_Diesel</v>
      </c>
      <c r="Q58" s="38">
        <f>IF(LCOE_SensitivityScenarios!BF57&gt;'OnSSET_original_NoMG-PV-Diesel'!M57,'OnSSET_original_NoMG-PV-Diesel'!M57,LCOE_SensitivityScenarios!BF57)</f>
        <v>0.41479986568908428</v>
      </c>
      <c r="R58" s="28">
        <f>MIN('OnSSET_original_NoMG-PV-Diesel'!E57:I57,LCOE_SensitivityScenarios!BK57)</f>
        <v>0.3890383394130843</v>
      </c>
      <c r="S58" s="28">
        <f>MIN('OnSSET_original_NoMG-PV-Diesel'!E57:I57,LCOE_SensitivityScenarios!BP57)</f>
        <v>0.43911154846308431</v>
      </c>
      <c r="T58" s="27">
        <f>MIN('OnSSET_original_NoMG-PV-Diesel'!N57:R57,LCOE_SensitivityScenarios!BU57)</f>
        <v>0.34789132212884105</v>
      </c>
      <c r="U58" s="28">
        <f>MIN('OnSSET_original_NoMG-PV-Diesel'!N57:R57,LCOE_SensitivityScenarios!BZ57)</f>
        <v>0.32212979585284102</v>
      </c>
      <c r="V58" s="29">
        <f>MIN('OnSSET_original_NoMG-PV-Diesel'!N57:R57,LCOE_SensitivityScenarios!CE57)</f>
        <v>0.36776609643501068</v>
      </c>
      <c r="W58" s="28">
        <f>MIN('OnSSET_original_NoMG-PV-Diesel'!W57:AA57,LCOE_SensitivityScenarios!CJ57)</f>
        <v>0.22408221676523901</v>
      </c>
      <c r="X58" s="28">
        <f>MIN('OnSSET_original_NoMG-PV-Diesel'!W57:AA57,LCOE_SensitivityScenarios!CO57)</f>
        <v>0.22408221676523901</v>
      </c>
      <c r="Y58" s="29">
        <f>MIN('OnSSET_original_NoMG-PV-Diesel'!W57:AA57,LCOE_SensitivityScenarios!CT57)</f>
        <v>0.22408221676523901</v>
      </c>
      <c r="Z58">
        <f>VLOOKUP(B58,[1]base!$A$2:$U$169,21,FALSE)</f>
        <v>13.647</v>
      </c>
      <c r="AA58">
        <f>VLOOKUP(B58,[2]s1!$A$2:$T$275,20,FALSE)</f>
        <v>13.647</v>
      </c>
      <c r="AB58">
        <f>VLOOKUP(B58,[3]s2!$A$2:$T$275,20,FALSE)</f>
        <v>13.647</v>
      </c>
      <c r="AC58">
        <f>VLOOKUP(B58,[4]s3!$A$2:$T$275,20,FALSE)</f>
        <v>12.367000000000001</v>
      </c>
      <c r="AD58" t="str">
        <f>IF(L58='OnSSET_original_NoMG-PV-Diesel'!U57,'OnSSET_original_NoMG-PV-Diesel'!T57,"wait")</f>
        <v>wait</v>
      </c>
      <c r="AE58" t="str">
        <f>IF(M58='OnSSET_original_NoMG-PV-Diesel'!U57,'OnSSET_original_NoMG-PV-Diesel'!T57,"wait")</f>
        <v>wait</v>
      </c>
      <c r="AF58">
        <f>IF(N58='OnSSET_original_NoMG-PV-Diesel'!AD57,'OnSSET_original_NoMG-PV-Diesel'!AC57,"wait")</f>
        <v>21.418759974835801</v>
      </c>
      <c r="AG58">
        <f>IF(O58='OnSSET_original_NoMG-PV-Diesel'!AD57,'OnSSET_original_NoMG-PV-Diesel'!AC57,"wait")</f>
        <v>21.418759974835801</v>
      </c>
      <c r="AH58">
        <f>IF(P58='OnSSET_original_NoMG-PV-Diesel'!AD57,'OnSSET_original_NoMG-PV-Diesel'!AC57,"wait")</f>
        <v>21.418759974835801</v>
      </c>
      <c r="AR58" s="23">
        <v>198.672</v>
      </c>
      <c r="AS58" s="23">
        <v>174.077</v>
      </c>
      <c r="AT58" s="23">
        <v>0.125</v>
      </c>
      <c r="AU58" s="23">
        <v>0.13100000000000001</v>
      </c>
      <c r="AV58" s="23">
        <v>25712.582040000001</v>
      </c>
      <c r="AW58" s="23">
        <v>46282.647669999998</v>
      </c>
      <c r="AX58" s="23">
        <v>22640.88219</v>
      </c>
      <c r="AZ58">
        <f>SUMIF([1]base!$A$2:$A$169,B58,[1]base!$V$2:$V$169)</f>
        <v>33491.9</v>
      </c>
      <c r="BA58">
        <f>SUMIF([2]s1!$A$2:$A$275,B58,[2]s1!$U$2:$U$275)</f>
        <v>33491.9</v>
      </c>
      <c r="BB58">
        <f>SUMIF([3]s2!$A$2:$A$115,B58,[3]s2!$U$2:$U$115)</f>
        <v>33491.9</v>
      </c>
      <c r="BC58">
        <f>SUMIF([4]s3!$A$2:$A$245,B58,[4]s3!$U$2:$U$245)</f>
        <v>18899.52</v>
      </c>
      <c r="BD58">
        <f>SUMIF([5]s4!$A$2:$A$74,B58,[5]s4!$U$2:$U$74)</f>
        <v>0</v>
      </c>
      <c r="BF58">
        <f t="shared" si="5"/>
        <v>128128.01190000001</v>
      </c>
      <c r="BG58">
        <f t="shared" si="6"/>
        <v>128128.01190000001</v>
      </c>
      <c r="BH58">
        <f t="shared" si="7"/>
        <v>128128.01190000001</v>
      </c>
      <c r="BI58">
        <f t="shared" si="8"/>
        <v>113535.63190000001</v>
      </c>
      <c r="BJ58">
        <f t="shared" si="9"/>
        <v>0</v>
      </c>
      <c r="BL58" t="s">
        <v>113</v>
      </c>
      <c r="BM58" s="23">
        <v>26559.495749999998</v>
      </c>
      <c r="BN58" s="23">
        <v>21.41875997</v>
      </c>
      <c r="BP58" t="s">
        <v>183</v>
      </c>
      <c r="BQ58" s="23">
        <v>26559.495749999998</v>
      </c>
      <c r="BR58" s="23">
        <v>21.41875997</v>
      </c>
      <c r="BT58" t="s">
        <v>183</v>
      </c>
      <c r="BU58" s="23">
        <v>26559.495749999998</v>
      </c>
      <c r="BV58" s="23">
        <v>21.41875997</v>
      </c>
    </row>
    <row r="59" spans="1:74" x14ac:dyDescent="0.25">
      <c r="A59">
        <v>1</v>
      </c>
      <c r="B59" s="15">
        <v>1047</v>
      </c>
      <c r="C59" s="15">
        <v>-62.982983529999998</v>
      </c>
      <c r="D59" s="15">
        <v>-18.165827100000001</v>
      </c>
      <c r="E59" s="16">
        <v>0</v>
      </c>
      <c r="F59" s="19">
        <v>352450.24118374399</v>
      </c>
      <c r="G59" s="19">
        <v>313.32509391085523</v>
      </c>
      <c r="H59" s="16" t="str">
        <f>IF(LCOE_SensitivityScenarios!BF58&gt;'OnSSET_original_NoMG-PV-Diesel'!M58,'OnSSET_original_NoMG-PV-Diesel'!L58,LCOE_SensitivityScenarios!BG58)</f>
        <v>Grid_extension</v>
      </c>
      <c r="I59" s="39" t="str">
        <f>IF(LCOE_SensitivityScenarios!BK58&gt;'OnSSET_original_NoMG-PV-Diesel'!M58,'OnSSET_original_NoMG-PV-Diesel'!L58,LCOE_SensitivityScenarios!BL58)</f>
        <v>Grid_extension</v>
      </c>
      <c r="J59" s="39" t="str">
        <f>IF(LCOE_SensitivityScenarios!BP58&gt;'OnSSET_original_NoMG-PV-Diesel'!M58,'OnSSET_original_NoMG-PV-Diesel'!L58,LCOE_SensitivityScenarios!BQ58)</f>
        <v>Grid_extension</v>
      </c>
      <c r="K59" s="38" t="str">
        <f>IF(LCOE_SensitivityScenarios!BU58&gt;'OnSSET_original_NoMG-PV-Diesel'!V58,'OnSSET_original_NoMG-PV-Diesel'!U58,LCOE_SensitivityScenarios!BV58)</f>
        <v>Grid_extension</v>
      </c>
      <c r="L59" s="39" t="str">
        <f>IF(LCOE_SensitivityScenarios!BZ58&gt;'OnSSET_original_NoMG-PV-Diesel'!V58,'OnSSET_original_NoMG-PV-Diesel'!U58,LCOE_SensitivityScenarios!CA58)</f>
        <v>Grid_extension</v>
      </c>
      <c r="M59" s="40" t="str">
        <f>IF(LCOE_SensitivityScenarios!CE58&gt;'OnSSET_original_NoMG-PV-Diesel'!V58,'OnSSET_original_NoMG-PV-Diesel'!U58,LCOE_SensitivityScenarios!CF58)</f>
        <v>Grid_extension</v>
      </c>
      <c r="N59" s="39" t="str">
        <f>IF(LCOE_SensitivityScenarios!CJ58&gt;'OnSSET_original_NoMG-PV-Diesel'!AE58,'OnSSET_original_NoMG-PV-Diesel'!AD58,LCOE_SensitivityScenarios!CK58)</f>
        <v>SA_Diesel</v>
      </c>
      <c r="O59" s="39" t="str">
        <f>IF(LCOE_SensitivityScenarios!CO58&gt;'OnSSET_original_NoMG-PV-Diesel'!AE58,'OnSSET_original_NoMG-PV-Diesel'!AD58,LCOE_SensitivityScenarios!CP58)</f>
        <v>SA_Diesel</v>
      </c>
      <c r="P59" s="40" t="str">
        <f>IF(LCOE_SensitivityScenarios!CT58&gt;'OnSSET_original_NoMG-PV-Diesel'!AE58,'OnSSET_original_NoMG-PV-Diesel'!AD58,LCOE_SensitivityScenarios!CU58)</f>
        <v>SA_Diesel</v>
      </c>
      <c r="Q59" s="38">
        <f>IF(LCOE_SensitivityScenarios!BF58&gt;'OnSSET_original_NoMG-PV-Diesel'!M58,'OnSSET_original_NoMG-PV-Diesel'!M58,LCOE_SensitivityScenarios!BF58)</f>
        <v>0.290704736279702</v>
      </c>
      <c r="R59" s="28">
        <f>MIN('OnSSET_original_NoMG-PV-Diesel'!E58:I58,LCOE_SensitivityScenarios!BK58)</f>
        <v>0.290704736279702</v>
      </c>
      <c r="S59" s="28">
        <f>MIN('OnSSET_original_NoMG-PV-Diesel'!E58:I58,LCOE_SensitivityScenarios!BP58)</f>
        <v>0.290704736279702</v>
      </c>
      <c r="T59" s="27">
        <f>MIN('OnSSET_original_NoMG-PV-Diesel'!N58:R58,LCOE_SensitivityScenarios!BU58)</f>
        <v>0.290704736279702</v>
      </c>
      <c r="U59" s="28">
        <f>MIN('OnSSET_original_NoMG-PV-Diesel'!N58:R58,LCOE_SensitivityScenarios!BZ58)</f>
        <v>0.290704736279702</v>
      </c>
      <c r="V59" s="29">
        <f>MIN('OnSSET_original_NoMG-PV-Diesel'!N58:R58,LCOE_SensitivityScenarios!CE58)</f>
        <v>0.290704736279702</v>
      </c>
      <c r="W59" s="28">
        <f>MIN('OnSSET_original_NoMG-PV-Diesel'!W58:AA58,LCOE_SensitivityScenarios!CJ58)</f>
        <v>0.18788147824000501</v>
      </c>
      <c r="X59" s="28">
        <f>MIN('OnSSET_original_NoMG-PV-Diesel'!W58:AA58,LCOE_SensitivityScenarios!CO58)</f>
        <v>0.18788147824000501</v>
      </c>
      <c r="Y59" s="29">
        <f>MIN('OnSSET_original_NoMG-PV-Diesel'!W58:AA58,LCOE_SensitivityScenarios!CT58)</f>
        <v>0.18788147824000501</v>
      </c>
      <c r="Z59">
        <f>IF(H59='OnSSET_original_NoMG-PV-Diesel'!L58,'OnSSET_original_NoMG-PV-Diesel'!K58,"wait")</f>
        <v>8.7931561707383104</v>
      </c>
      <c r="AA59">
        <f>IF(I59='OnSSET_original_NoMG-PV-Diesel'!L58,'OnSSET_original_NoMG-PV-Diesel'!K58,"wait")</f>
        <v>8.7931561707383104</v>
      </c>
      <c r="AB59">
        <f>IF(J59='OnSSET_original_NoMG-PV-Diesel'!L58,'OnSSET_original_NoMG-PV-Diesel'!K58,"wait")</f>
        <v>8.7931561707383104</v>
      </c>
      <c r="AC59">
        <f>IF(K59='OnSSET_original_NoMG-PV-Diesel'!U58,'OnSSET_original_NoMG-PV-Diesel'!T58,"wait")</f>
        <v>92.990819304328397</v>
      </c>
      <c r="AD59">
        <f>IF(L59='OnSSET_original_NoMG-PV-Diesel'!U58,'OnSSET_original_NoMG-PV-Diesel'!T58,"wait")</f>
        <v>92.990819304328397</v>
      </c>
      <c r="AE59">
        <f>IF(M59='OnSSET_original_NoMG-PV-Diesel'!U58,'OnSSET_original_NoMG-PV-Diesel'!T58,"wait")</f>
        <v>92.990819304328397</v>
      </c>
      <c r="AF59">
        <f>IF(N59='OnSSET_original_NoMG-PV-Diesel'!AD58,'OnSSET_original_NoMG-PV-Diesel'!AC58,"wait")</f>
        <v>160.93618318892399</v>
      </c>
      <c r="AG59">
        <f>IF(O59='OnSSET_original_NoMG-PV-Diesel'!AD58,'OnSSET_original_NoMG-PV-Diesel'!AC58,"wait")</f>
        <v>160.93618318892399</v>
      </c>
      <c r="AH59">
        <f>IF(P59='OnSSET_original_NoMG-PV-Diesel'!AD58,'OnSSET_original_NoMG-PV-Diesel'!AC58,"wait")</f>
        <v>160.93618318892399</v>
      </c>
      <c r="AR59" s="23">
        <v>42.851999999999997</v>
      </c>
      <c r="AS59" s="23">
        <v>12.0529999999999</v>
      </c>
      <c r="AT59" s="23">
        <v>5.3540000000000001</v>
      </c>
      <c r="AU59" s="23">
        <v>5.2569999999999997</v>
      </c>
      <c r="AV59" s="23">
        <v>202338.55290000001</v>
      </c>
      <c r="AW59" s="23">
        <v>57190.451589999997</v>
      </c>
      <c r="AX59" s="23">
        <v>149042.19630000001</v>
      </c>
      <c r="AZ59">
        <f>SUMIF([1]base!$A$2:$A$169,B59,[1]base!$V$2:$V$169)</f>
        <v>0</v>
      </c>
      <c r="BA59">
        <f>SUMIF([2]s1!$A$2:$A$275,B59,[2]s1!$U$2:$U$275)</f>
        <v>0</v>
      </c>
      <c r="BB59">
        <f>SUMIF([3]s2!$A$2:$A$115,B59,[3]s2!$U$2:$U$115)</f>
        <v>0</v>
      </c>
      <c r="BC59">
        <f>SUMIF([4]s3!$A$2:$A$245,B59,[4]s3!$U$2:$U$245)</f>
        <v>0</v>
      </c>
      <c r="BD59">
        <f>SUMIF([5]s4!$A$2:$A$74,B59,[5]s4!$U$2:$U$74)</f>
        <v>0</v>
      </c>
      <c r="BF59">
        <f t="shared" si="5"/>
        <v>0</v>
      </c>
      <c r="BG59">
        <f t="shared" si="6"/>
        <v>0</v>
      </c>
      <c r="BH59">
        <f t="shared" si="7"/>
        <v>0</v>
      </c>
      <c r="BI59">
        <f t="shared" si="8"/>
        <v>0</v>
      </c>
      <c r="BJ59">
        <f t="shared" si="9"/>
        <v>0</v>
      </c>
      <c r="BL59" t="s">
        <v>115</v>
      </c>
      <c r="BM59" s="23">
        <v>592701.39159999997</v>
      </c>
      <c r="BN59" s="23">
        <v>92.990819299999998</v>
      </c>
      <c r="BP59" t="s">
        <v>185</v>
      </c>
      <c r="BQ59" s="23">
        <v>592701.39159999997</v>
      </c>
      <c r="BR59" s="23">
        <v>92.990819299999998</v>
      </c>
      <c r="BT59" t="s">
        <v>183</v>
      </c>
      <c r="BU59" s="23">
        <v>199562.6207</v>
      </c>
      <c r="BV59" s="23">
        <v>160.93618319999999</v>
      </c>
    </row>
    <row r="60" spans="1:74" x14ac:dyDescent="0.25">
      <c r="A60">
        <v>1</v>
      </c>
      <c r="B60" s="15">
        <v>1080</v>
      </c>
      <c r="C60" s="15">
        <v>-67.348256149999997</v>
      </c>
      <c r="D60" s="15">
        <v>-14.508936589999999</v>
      </c>
      <c r="E60" s="16">
        <v>0</v>
      </c>
      <c r="F60" s="19">
        <v>28599.692726082401</v>
      </c>
      <c r="G60" s="19">
        <v>52.585144138092119</v>
      </c>
      <c r="H60" s="16" t="str">
        <f>IF(LCOE_SensitivityScenarios!BF59&gt;'OnSSET_original_NoMG-PV-Diesel'!M59,'OnSSET_original_NoMG-PV-Diesel'!L59,LCOE_SensitivityScenarios!BG59)</f>
        <v>SA_PV</v>
      </c>
      <c r="I60" s="39" t="str">
        <f>IF(LCOE_SensitivityScenarios!BK59&gt;'OnSSET_original_NoMG-PV-Diesel'!M59,'OnSSET_original_NoMG-PV-Diesel'!L59,LCOE_SensitivityScenarios!BL59)</f>
        <v>SA_PV</v>
      </c>
      <c r="J60" s="39" t="str">
        <f>IF(LCOE_SensitivityScenarios!BP59&gt;'OnSSET_original_NoMG-PV-Diesel'!M59,'OnSSET_original_NoMG-PV-Diesel'!L59,LCOE_SensitivityScenarios!BQ59)</f>
        <v>SA_PV</v>
      </c>
      <c r="K60" s="38" t="str">
        <f>IF(LCOE_SensitivityScenarios!BU59&gt;'OnSSET_original_NoMG-PV-Diesel'!V59,'OnSSET_original_NoMG-PV-Diesel'!U59,LCOE_SensitivityScenarios!BV59)</f>
        <v>SA_PV</v>
      </c>
      <c r="L60" s="39" t="str">
        <f>IF(LCOE_SensitivityScenarios!BZ59&gt;'OnSSET_original_NoMG-PV-Diesel'!V59,'OnSSET_original_NoMG-PV-Diesel'!U59,LCOE_SensitivityScenarios!CA59)</f>
        <v>MG_Hybrid</v>
      </c>
      <c r="M60" s="40" t="str">
        <f>IF(LCOE_SensitivityScenarios!CE59&gt;'OnSSET_original_NoMG-PV-Diesel'!V59,'OnSSET_original_NoMG-PV-Diesel'!U59,LCOE_SensitivityScenarios!CF59)</f>
        <v>SA_PV</v>
      </c>
      <c r="N60" s="39" t="str">
        <f>IF(LCOE_SensitivityScenarios!CJ59&gt;'OnSSET_original_NoMG-PV-Diesel'!AE59,'OnSSET_original_NoMG-PV-Diesel'!AD59,LCOE_SensitivityScenarios!CK59)</f>
        <v>SA_Diesel</v>
      </c>
      <c r="O60" s="39" t="str">
        <f>IF(LCOE_SensitivityScenarios!CO59&gt;'OnSSET_original_NoMG-PV-Diesel'!AE59,'OnSSET_original_NoMG-PV-Diesel'!AD59,LCOE_SensitivityScenarios!CP59)</f>
        <v>SA_Diesel</v>
      </c>
      <c r="P60" s="40" t="str">
        <f>IF(LCOE_SensitivityScenarios!CT59&gt;'OnSSET_original_NoMG-PV-Diesel'!AE59,'OnSSET_original_NoMG-PV-Diesel'!AD59,LCOE_SensitivityScenarios!CU59)</f>
        <v>SA_Diesel</v>
      </c>
      <c r="Q60" s="38">
        <f>IF(LCOE_SensitivityScenarios!BF59&gt;'OnSSET_original_NoMG-PV-Diesel'!M59,'OnSSET_original_NoMG-PV-Diesel'!M59,LCOE_SensitivityScenarios!BF59)</f>
        <v>0.46688243087381198</v>
      </c>
      <c r="R60" s="28">
        <f>MIN('OnSSET_original_NoMG-PV-Diesel'!E59:I59,LCOE_SensitivityScenarios!BK59)</f>
        <v>0.46688243087381198</v>
      </c>
      <c r="S60" s="28">
        <f>MIN('OnSSET_original_NoMG-PV-Diesel'!E59:I59,LCOE_SensitivityScenarios!BP59)</f>
        <v>0.46688243087381198</v>
      </c>
      <c r="T60" s="27">
        <f>MIN('OnSSET_original_NoMG-PV-Diesel'!N59:R59,LCOE_SensitivityScenarios!BU59)</f>
        <v>0.46688243087381198</v>
      </c>
      <c r="U60" s="28">
        <f>MIN('OnSSET_original_NoMG-PV-Diesel'!N59:R59,LCOE_SensitivityScenarios!BZ59)</f>
        <v>0.45809769269507633</v>
      </c>
      <c r="V60" s="29">
        <f>MIN('OnSSET_original_NoMG-PV-Diesel'!N59:R59,LCOE_SensitivityScenarios!CE59)</f>
        <v>0.46688243087381198</v>
      </c>
      <c r="W60" s="28">
        <f>MIN('OnSSET_original_NoMG-PV-Diesel'!W59:AA59,LCOE_SensitivityScenarios!CJ59)</f>
        <v>0.27234986813221601</v>
      </c>
      <c r="X60" s="28">
        <f>MIN('OnSSET_original_NoMG-PV-Diesel'!W59:AA59,LCOE_SensitivityScenarios!CO59)</f>
        <v>0.27234986813221601</v>
      </c>
      <c r="Y60" s="29">
        <f>MIN('OnSSET_original_NoMG-PV-Diesel'!W59:AA59,LCOE_SensitivityScenarios!CT59)</f>
        <v>0.27234986813221601</v>
      </c>
      <c r="Z60">
        <f>IF(H60='OnSSET_original_NoMG-PV-Diesel'!L59,'OnSSET_original_NoMG-PV-Diesel'!K59,"wait")</f>
        <v>8.7654166565722793</v>
      </c>
      <c r="AA60">
        <f>IF(I60='OnSSET_original_NoMG-PV-Diesel'!L59,'OnSSET_original_NoMG-PV-Diesel'!K59,"wait")</f>
        <v>8.7654166565722793</v>
      </c>
      <c r="AB60">
        <f>IF(J60='OnSSET_original_NoMG-PV-Diesel'!L59,'OnSSET_original_NoMG-PV-Diesel'!K59,"wait")</f>
        <v>8.7654166565722793</v>
      </c>
      <c r="AC60">
        <f>IF(K60='OnSSET_original_NoMG-PV-Diesel'!U59,'OnSSET_original_NoMG-PV-Diesel'!T59,"wait")</f>
        <v>17.4889578218568</v>
      </c>
      <c r="AD60" t="str">
        <f>IF(L60='OnSSET_original_NoMG-PV-Diesel'!U59,'OnSSET_original_NoMG-PV-Diesel'!T59,"wait")</f>
        <v>wait</v>
      </c>
      <c r="AE60">
        <f>IF(M60='OnSSET_original_NoMG-PV-Diesel'!U59,'OnSSET_original_NoMG-PV-Diesel'!T59,"wait")</f>
        <v>17.4889578218568</v>
      </c>
      <c r="AF60">
        <f>IF(N60='OnSSET_original_NoMG-PV-Diesel'!AD59,'OnSSET_original_NoMG-PV-Diesel'!AC59,"wait")</f>
        <v>13.0592204228687</v>
      </c>
      <c r="AG60">
        <f>IF(O60='OnSSET_original_NoMG-PV-Diesel'!AD59,'OnSSET_original_NoMG-PV-Diesel'!AC59,"wait")</f>
        <v>13.0592204228687</v>
      </c>
      <c r="AH60">
        <f>IF(P60='OnSSET_original_NoMG-PV-Diesel'!AD59,'OnSSET_original_NoMG-PV-Diesel'!AC59,"wait")</f>
        <v>13.0592204228687</v>
      </c>
      <c r="AR60" s="23">
        <v>78.756</v>
      </c>
      <c r="AS60" s="23">
        <v>0.245</v>
      </c>
      <c r="AT60" s="23">
        <v>1.367</v>
      </c>
      <c r="AU60" s="23">
        <v>0.46399999999999902</v>
      </c>
      <c r="AV60" s="23">
        <v>44673.818500000001</v>
      </c>
      <c r="AW60" s="23">
        <v>0</v>
      </c>
      <c r="AX60" s="23">
        <v>6573.1430170000003</v>
      </c>
      <c r="AZ60">
        <f>SUMIF([1]base!$A$2:$A$169,B60,[1]base!$V$2:$V$169)</f>
        <v>0</v>
      </c>
      <c r="BA60">
        <f>SUMIF([2]s1!$A$2:$A$275,B60,[2]s1!$U$2:$U$275)</f>
        <v>0</v>
      </c>
      <c r="BB60">
        <f>SUMIF([3]s2!$A$2:$A$115,B60,[3]s2!$U$2:$U$115)</f>
        <v>0</v>
      </c>
      <c r="BC60">
        <f>SUMIF([4]s3!$A$2:$A$245,B60,[4]s3!$U$2:$U$245)</f>
        <v>0</v>
      </c>
      <c r="BD60">
        <f>SUMIF([5]s4!$A$2:$A$74,B60,[5]s4!$U$2:$U$74)</f>
        <v>0</v>
      </c>
      <c r="BF60">
        <f t="shared" si="5"/>
        <v>0</v>
      </c>
      <c r="BG60">
        <f t="shared" si="6"/>
        <v>0</v>
      </c>
      <c r="BH60">
        <f t="shared" si="7"/>
        <v>0</v>
      </c>
      <c r="BI60">
        <f t="shared" si="8"/>
        <v>0</v>
      </c>
      <c r="BJ60">
        <f t="shared" si="9"/>
        <v>0</v>
      </c>
      <c r="BL60" t="s">
        <v>114</v>
      </c>
      <c r="BM60" s="23">
        <v>88669.016159999999</v>
      </c>
      <c r="BN60" s="23">
        <v>17.48895782</v>
      </c>
      <c r="BP60" t="s">
        <v>186</v>
      </c>
      <c r="BQ60" s="23">
        <v>88669.016159999999</v>
      </c>
      <c r="BR60" s="23">
        <v>17.48895782</v>
      </c>
      <c r="BT60" t="s">
        <v>183</v>
      </c>
      <c r="BU60" s="23">
        <v>16193.57562</v>
      </c>
      <c r="BV60" s="23">
        <v>13.059220420000001</v>
      </c>
    </row>
    <row r="61" spans="1:74" x14ac:dyDescent="0.25">
      <c r="A61">
        <v>1</v>
      </c>
      <c r="B61" s="15">
        <v>1085</v>
      </c>
      <c r="C61" s="15">
        <v>-65.549661169999993</v>
      </c>
      <c r="D61" s="15">
        <v>-10.6963808</v>
      </c>
      <c r="E61" s="16">
        <v>0</v>
      </c>
      <c r="F61" s="19">
        <v>45760.5364483089</v>
      </c>
      <c r="G61" s="19">
        <v>63.190241346735455</v>
      </c>
      <c r="H61" s="16" t="str">
        <f>IF(LCOE_SensitivityScenarios!BF60&gt;'OnSSET_original_NoMG-PV-Diesel'!M60,'OnSSET_original_NoMG-PV-Diesel'!L60,LCOE_SensitivityScenarios!BG60)</f>
        <v>MG_Hydro</v>
      </c>
      <c r="I61" s="39" t="str">
        <f>IF(LCOE_SensitivityScenarios!BK60&gt;'OnSSET_original_NoMG-PV-Diesel'!M60,'OnSSET_original_NoMG-PV-Diesel'!L60,LCOE_SensitivityScenarios!BL60)</f>
        <v>MG_Hydro</v>
      </c>
      <c r="J61" s="39" t="str">
        <f>IF(LCOE_SensitivityScenarios!BP60&gt;'OnSSET_original_NoMG-PV-Diesel'!M60,'OnSSET_original_NoMG-PV-Diesel'!L60,LCOE_SensitivityScenarios!BQ60)</f>
        <v>MG_Hydro</v>
      </c>
      <c r="K61" s="38" t="str">
        <f>IF(LCOE_SensitivityScenarios!BU60&gt;'OnSSET_original_NoMG-PV-Diesel'!V60,'OnSSET_original_NoMG-PV-Diesel'!U60,LCOE_SensitivityScenarios!BV60)</f>
        <v>MG_Hydro</v>
      </c>
      <c r="L61" s="39" t="str">
        <f>IF(LCOE_SensitivityScenarios!BZ60&gt;'OnSSET_original_NoMG-PV-Diesel'!V60,'OnSSET_original_NoMG-PV-Diesel'!U60,LCOE_SensitivityScenarios!CA60)</f>
        <v>MG_Hydro</v>
      </c>
      <c r="M61" s="40" t="str">
        <f>IF(LCOE_SensitivityScenarios!CE60&gt;'OnSSET_original_NoMG-PV-Diesel'!V60,'OnSSET_original_NoMG-PV-Diesel'!U60,LCOE_SensitivityScenarios!CF60)</f>
        <v>MG_Hydro</v>
      </c>
      <c r="N61" s="39" t="str">
        <f>IF(LCOE_SensitivityScenarios!CJ60&gt;'OnSSET_original_NoMG-PV-Diesel'!AE60,'OnSSET_original_NoMG-PV-Diesel'!AD60,LCOE_SensitivityScenarios!CK60)</f>
        <v>SA_Diesel</v>
      </c>
      <c r="O61" s="39" t="str">
        <f>IF(LCOE_SensitivityScenarios!CO60&gt;'OnSSET_original_NoMG-PV-Diesel'!AE60,'OnSSET_original_NoMG-PV-Diesel'!AD60,LCOE_SensitivityScenarios!CP60)</f>
        <v>SA_Diesel</v>
      </c>
      <c r="P61" s="40" t="str">
        <f>IF(LCOE_SensitivityScenarios!CT60&gt;'OnSSET_original_NoMG-PV-Diesel'!AE60,'OnSSET_original_NoMG-PV-Diesel'!AD60,LCOE_SensitivityScenarios!CU60)</f>
        <v>SA_Diesel</v>
      </c>
      <c r="Q61" s="38">
        <f>IF(LCOE_SensitivityScenarios!BF60&gt;'OnSSET_original_NoMG-PV-Diesel'!M60,'OnSSET_original_NoMG-PV-Diesel'!M60,LCOE_SensitivityScenarios!BF60)</f>
        <v>0.369559853182092</v>
      </c>
      <c r="R61" s="28">
        <f>MIN('OnSSET_original_NoMG-PV-Diesel'!E60:I60,LCOE_SensitivityScenarios!BK60)</f>
        <v>0.369559853182092</v>
      </c>
      <c r="S61" s="28">
        <f>MIN('OnSSET_original_NoMG-PV-Diesel'!E60:I60,LCOE_SensitivityScenarios!BP60)</f>
        <v>0.369559853182092</v>
      </c>
      <c r="T61" s="27">
        <f>MIN('OnSSET_original_NoMG-PV-Diesel'!N60:R60,LCOE_SensitivityScenarios!BU60)</f>
        <v>0.369559853182092</v>
      </c>
      <c r="U61" s="28">
        <f>MIN('OnSSET_original_NoMG-PV-Diesel'!N60:R60,LCOE_SensitivityScenarios!BZ60)</f>
        <v>0.369559853182092</v>
      </c>
      <c r="V61" s="29">
        <f>MIN('OnSSET_original_NoMG-PV-Diesel'!N60:R60,LCOE_SensitivityScenarios!CE60)</f>
        <v>0.369559853182092</v>
      </c>
      <c r="W61" s="28">
        <f>MIN('OnSSET_original_NoMG-PV-Diesel'!W60:AA60,LCOE_SensitivityScenarios!CJ60)</f>
        <v>0.19994839108175</v>
      </c>
      <c r="X61" s="28">
        <f>MIN('OnSSET_original_NoMG-PV-Diesel'!W60:AA60,LCOE_SensitivityScenarios!CO60)</f>
        <v>0.19994839108175</v>
      </c>
      <c r="Y61" s="29">
        <f>MIN('OnSSET_original_NoMG-PV-Diesel'!W60:AA60,LCOE_SensitivityScenarios!CT60)</f>
        <v>0.19994839108175</v>
      </c>
      <c r="Z61">
        <f>IF(H61='OnSSET_original_NoMG-PV-Diesel'!L60,'OnSSET_original_NoMG-PV-Diesel'!K60,"wait")</f>
        <v>21.258172280073101</v>
      </c>
      <c r="AA61">
        <f>IF(I61='OnSSET_original_NoMG-PV-Diesel'!L60,'OnSSET_original_NoMG-PV-Diesel'!K60,"wait")</f>
        <v>21.258172280073101</v>
      </c>
      <c r="AB61">
        <f>IF(J61='OnSSET_original_NoMG-PV-Diesel'!L60,'OnSSET_original_NoMG-PV-Diesel'!K60,"wait")</f>
        <v>21.258172280073101</v>
      </c>
      <c r="AC61">
        <f>IF(K61='OnSSET_original_NoMG-PV-Diesel'!U60,'OnSSET_original_NoMG-PV-Diesel'!T60,"wait")</f>
        <v>10.9974853276397</v>
      </c>
      <c r="AD61">
        <f>IF(L61='OnSSET_original_NoMG-PV-Diesel'!U60,'OnSSET_original_NoMG-PV-Diesel'!T60,"wait")</f>
        <v>10.9974853276397</v>
      </c>
      <c r="AE61">
        <f>IF(M61='OnSSET_original_NoMG-PV-Diesel'!U60,'OnSSET_original_NoMG-PV-Diesel'!T60,"wait")</f>
        <v>10.9974853276397</v>
      </c>
      <c r="AF61">
        <f>IF(N61='OnSSET_original_NoMG-PV-Diesel'!AD60,'OnSSET_original_NoMG-PV-Diesel'!AC60,"wait")</f>
        <v>20.895222122515399</v>
      </c>
      <c r="AG61">
        <f>IF(O61='OnSSET_original_NoMG-PV-Diesel'!AD60,'OnSSET_original_NoMG-PV-Diesel'!AC60,"wait")</f>
        <v>20.895222122515399</v>
      </c>
      <c r="AH61">
        <f>IF(P61='OnSSET_original_NoMG-PV-Diesel'!AD60,'OnSSET_original_NoMG-PV-Diesel'!AC60,"wait")</f>
        <v>20.895222122515399</v>
      </c>
      <c r="AR61">
        <v>473.22199999999998</v>
      </c>
      <c r="AS61">
        <v>345.55</v>
      </c>
      <c r="AT61">
        <v>66.656000000000006</v>
      </c>
      <c r="AU61">
        <v>14.27</v>
      </c>
      <c r="AV61">
        <v>52089.171820000003</v>
      </c>
      <c r="AW61">
        <v>0</v>
      </c>
      <c r="AX61">
        <v>9171.8274629999996</v>
      </c>
      <c r="AZ61">
        <f>SUMIF([1]base!$A$2:$A$169,B61,[1]base!$V$2:$V$169)</f>
        <v>0</v>
      </c>
      <c r="BA61">
        <f>SUMIF([2]s1!$A$2:$A$275,B61,[2]s1!$U$2:$U$275)</f>
        <v>0</v>
      </c>
      <c r="BB61">
        <f>SUMIF([3]s2!$A$2:$A$115,B61,[3]s2!$U$2:$U$115)</f>
        <v>0</v>
      </c>
      <c r="BC61">
        <f>SUMIF([4]s3!$A$2:$A$245,B61,[4]s3!$U$2:$U$245)</f>
        <v>0</v>
      </c>
      <c r="BD61">
        <f>SUMIF([5]s4!$A$2:$A$74,B61,[5]s4!$U$2:$U$74)</f>
        <v>0</v>
      </c>
      <c r="BF61">
        <f t="shared" si="5"/>
        <v>0</v>
      </c>
      <c r="BG61">
        <f t="shared" si="6"/>
        <v>0</v>
      </c>
      <c r="BH61">
        <f t="shared" si="7"/>
        <v>0</v>
      </c>
      <c r="BI61">
        <f t="shared" si="8"/>
        <v>0</v>
      </c>
      <c r="BJ61">
        <f t="shared" si="9"/>
        <v>0</v>
      </c>
      <c r="BL61" t="s">
        <v>169</v>
      </c>
      <c r="BM61" s="23">
        <v>123248.4259</v>
      </c>
      <c r="BN61" s="23">
        <v>10.99748533</v>
      </c>
      <c r="BP61" t="s">
        <v>187</v>
      </c>
      <c r="BQ61" s="23">
        <v>123248.4259</v>
      </c>
      <c r="BR61" s="23">
        <v>10.99748533</v>
      </c>
      <c r="BT61" t="s">
        <v>183</v>
      </c>
      <c r="BU61" s="23">
        <v>25910.303100000001</v>
      </c>
      <c r="BV61" s="23">
        <v>20.89522212</v>
      </c>
    </row>
    <row r="62" spans="1:74" x14ac:dyDescent="0.25">
      <c r="A62">
        <v>1</v>
      </c>
      <c r="B62" s="15">
        <v>1087</v>
      </c>
      <c r="C62" s="15">
        <v>-65.040865260000004</v>
      </c>
      <c r="D62" s="15">
        <v>-15.715652970000001</v>
      </c>
      <c r="E62" s="16">
        <v>0</v>
      </c>
      <c r="F62" s="19">
        <v>20038.969676275901</v>
      </c>
      <c r="G62" s="19">
        <v>60.160478961014142</v>
      </c>
      <c r="H62" s="16" t="str">
        <f>IF(LCOE_SensitivityScenarios!BF61&gt;'OnSSET_original_NoMG-PV-Diesel'!M61,'OnSSET_original_NoMG-PV-Diesel'!L61,LCOE_SensitivityScenarios!BG61)</f>
        <v>SA_PV</v>
      </c>
      <c r="I62" s="39" t="str">
        <f>IF(LCOE_SensitivityScenarios!BK61&gt;'OnSSET_original_NoMG-PV-Diesel'!M61,'OnSSET_original_NoMG-PV-Diesel'!L61,LCOE_SensitivityScenarios!BL61)</f>
        <v>SA_PV</v>
      </c>
      <c r="J62" s="39" t="str">
        <f>IF(LCOE_SensitivityScenarios!BP61&gt;'OnSSET_original_NoMG-PV-Diesel'!M61,'OnSSET_original_NoMG-PV-Diesel'!L61,LCOE_SensitivityScenarios!BQ61)</f>
        <v>SA_PV</v>
      </c>
      <c r="K62" s="38" t="str">
        <f>IF(LCOE_SensitivityScenarios!BU61&gt;'OnSSET_original_NoMG-PV-Diesel'!V61,'OnSSET_original_NoMG-PV-Diesel'!U61,LCOE_SensitivityScenarios!BV61)</f>
        <v>SA_Diesel</v>
      </c>
      <c r="L62" s="39" t="str">
        <f>IF(LCOE_SensitivityScenarios!BZ61&gt;'OnSSET_original_NoMG-PV-Diesel'!V61,'OnSSET_original_NoMG-PV-Diesel'!U61,LCOE_SensitivityScenarios!CA61)</f>
        <v>SA_Diesel</v>
      </c>
      <c r="M62" s="40" t="str">
        <f>IF(LCOE_SensitivityScenarios!CE61&gt;'OnSSET_original_NoMG-PV-Diesel'!V61,'OnSSET_original_NoMG-PV-Diesel'!U61,LCOE_SensitivityScenarios!CF61)</f>
        <v>SA_Diesel</v>
      </c>
      <c r="N62" s="39" t="str">
        <f>IF(LCOE_SensitivityScenarios!CJ61&gt;'OnSSET_original_NoMG-PV-Diesel'!AE61,'OnSSET_original_NoMG-PV-Diesel'!AD61,LCOE_SensitivityScenarios!CK61)</f>
        <v>SA_Diesel</v>
      </c>
      <c r="O62" s="39" t="str">
        <f>IF(LCOE_SensitivityScenarios!CO61&gt;'OnSSET_original_NoMG-PV-Diesel'!AE61,'OnSSET_original_NoMG-PV-Diesel'!AD61,LCOE_SensitivityScenarios!CP61)</f>
        <v>SA_Diesel</v>
      </c>
      <c r="P62" s="40" t="str">
        <f>IF(LCOE_SensitivityScenarios!CT61&gt;'OnSSET_original_NoMG-PV-Diesel'!AE61,'OnSSET_original_NoMG-PV-Diesel'!AD61,LCOE_SensitivityScenarios!CU61)</f>
        <v>SA_Diesel</v>
      </c>
      <c r="Q62" s="38">
        <f>IF(LCOE_SensitivityScenarios!BF61&gt;'OnSSET_original_NoMG-PV-Diesel'!M61,'OnSSET_original_NoMG-PV-Diesel'!M61,LCOE_SensitivityScenarios!BF61)</f>
        <v>0.52248751711253705</v>
      </c>
      <c r="R62" s="28">
        <f>MIN('OnSSET_original_NoMG-PV-Diesel'!E61:I61,LCOE_SensitivityScenarios!BK61)</f>
        <v>0.52248751711253705</v>
      </c>
      <c r="S62" s="28">
        <f>MIN('OnSSET_original_NoMG-PV-Diesel'!E61:I61,LCOE_SensitivityScenarios!BP61)</f>
        <v>0.52248751711253705</v>
      </c>
      <c r="T62" s="27">
        <f>MIN('OnSSET_original_NoMG-PV-Diesel'!N61:R61,LCOE_SensitivityScenarios!BU61)</f>
        <v>0.44363299208030998</v>
      </c>
      <c r="U62" s="28">
        <f>MIN('OnSSET_original_NoMG-PV-Diesel'!N61:R61,LCOE_SensitivityScenarios!BZ61)</f>
        <v>0.44363299208030998</v>
      </c>
      <c r="V62" s="29">
        <f>MIN('OnSSET_original_NoMG-PV-Diesel'!N61:R61,LCOE_SensitivityScenarios!CE61)</f>
        <v>0.44363299208030998</v>
      </c>
      <c r="W62" s="28">
        <f>MIN('OnSSET_original_NoMG-PV-Diesel'!W61:AA61,LCOE_SensitivityScenarios!CJ61)</f>
        <v>0.22408221676523901</v>
      </c>
      <c r="X62" s="28">
        <f>MIN('OnSSET_original_NoMG-PV-Diesel'!W61:AA61,LCOE_SensitivityScenarios!CO61)</f>
        <v>0.22408221676523901</v>
      </c>
      <c r="Y62" s="29">
        <f>MIN('OnSSET_original_NoMG-PV-Diesel'!W61:AA61,LCOE_SensitivityScenarios!CT61)</f>
        <v>0.22408221676523901</v>
      </c>
      <c r="Z62">
        <f>IF(H62='OnSSET_original_NoMG-PV-Diesel'!L61,'OnSSET_original_NoMG-PV-Diesel'!K61,"wait")</f>
        <v>317.14235624263102</v>
      </c>
      <c r="AA62">
        <f>IF(I62='OnSSET_original_NoMG-PV-Diesel'!L61,'OnSSET_original_NoMG-PV-Diesel'!K61,"wait")</f>
        <v>317.14235624263102</v>
      </c>
      <c r="AB62">
        <f>IF(J62='OnSSET_original_NoMG-PV-Diesel'!L61,'OnSSET_original_NoMG-PV-Diesel'!K61,"wait")</f>
        <v>317.14235624263102</v>
      </c>
      <c r="AC62">
        <f>IF(K62='OnSSET_original_NoMG-PV-Diesel'!U61,'OnSSET_original_NoMG-PV-Diesel'!T61,"wait")</f>
        <v>9.1502144640529206</v>
      </c>
      <c r="AD62">
        <f>IF(L62='OnSSET_original_NoMG-PV-Diesel'!U61,'OnSSET_original_NoMG-PV-Diesel'!T61,"wait")</f>
        <v>9.1502144640529206</v>
      </c>
      <c r="AE62">
        <f>IF(M62='OnSSET_original_NoMG-PV-Diesel'!U61,'OnSSET_original_NoMG-PV-Diesel'!T61,"wait")</f>
        <v>9.1502144640529206</v>
      </c>
      <c r="AF62">
        <f>IF(N62='OnSSET_original_NoMG-PV-Diesel'!AD61,'OnSSET_original_NoMG-PV-Diesel'!AC61,"wait")</f>
        <v>9.1502144640529206</v>
      </c>
      <c r="AG62">
        <f>IF(O62='OnSSET_original_NoMG-PV-Diesel'!AD61,'OnSSET_original_NoMG-PV-Diesel'!AC61,"wait")</f>
        <v>9.1502144640529206</v>
      </c>
      <c r="AH62">
        <f>IF(P62='OnSSET_original_NoMG-PV-Diesel'!AD61,'OnSSET_original_NoMG-PV-Diesel'!AC61,"wait")</f>
        <v>9.1502144640529206</v>
      </c>
      <c r="AR62">
        <v>95.932000000000002</v>
      </c>
      <c r="AS62">
        <v>96.337999999999994</v>
      </c>
      <c r="AT62">
        <v>68.503</v>
      </c>
      <c r="AU62">
        <v>47.978999999999999</v>
      </c>
      <c r="AV62">
        <v>50031.713000000003</v>
      </c>
      <c r="AW62">
        <v>0</v>
      </c>
      <c r="AX62">
        <v>8407.5085080000008</v>
      </c>
      <c r="AZ62">
        <f>SUMIF([1]base!$A$2:$A$169,B62,[1]base!$V$2:$V$169)</f>
        <v>0</v>
      </c>
      <c r="BA62">
        <f>SUMIF([2]s1!$A$2:$A$275,B62,[2]s1!$U$2:$U$275)</f>
        <v>0</v>
      </c>
      <c r="BB62">
        <f>SUMIF([3]s2!$A$2:$A$115,B62,[3]s2!$U$2:$U$115)</f>
        <v>0</v>
      </c>
      <c r="BC62">
        <f>SUMIF([4]s3!$A$2:$A$245,B62,[4]s3!$U$2:$U$245)</f>
        <v>0</v>
      </c>
      <c r="BD62">
        <f>SUMIF([5]s4!$A$2:$A$74,B62,[5]s4!$U$2:$U$74)</f>
        <v>0</v>
      </c>
      <c r="BF62">
        <f t="shared" si="5"/>
        <v>0</v>
      </c>
      <c r="BG62">
        <f t="shared" si="6"/>
        <v>0</v>
      </c>
      <c r="BH62">
        <f t="shared" si="7"/>
        <v>0</v>
      </c>
      <c r="BI62">
        <f t="shared" si="8"/>
        <v>0</v>
      </c>
      <c r="BJ62">
        <f t="shared" si="9"/>
        <v>0</v>
      </c>
      <c r="BL62" t="s">
        <v>114</v>
      </c>
      <c r="BM62" s="23">
        <v>69527.129319999993</v>
      </c>
      <c r="BN62" s="23">
        <v>12.02891511</v>
      </c>
      <c r="BP62" t="s">
        <v>183</v>
      </c>
      <c r="BQ62" s="23">
        <v>11346.36564</v>
      </c>
      <c r="BR62" s="23">
        <v>9.1502144639999994</v>
      </c>
      <c r="BT62" t="s">
        <v>183</v>
      </c>
      <c r="BU62" s="23">
        <v>11346.36564</v>
      </c>
      <c r="BV62" s="23">
        <v>9.1502144639999994</v>
      </c>
    </row>
    <row r="63" spans="1:74" x14ac:dyDescent="0.25">
      <c r="A63">
        <v>1</v>
      </c>
      <c r="B63" s="15">
        <v>1092</v>
      </c>
      <c r="C63" s="15">
        <v>-64.671460210000006</v>
      </c>
      <c r="D63" s="15">
        <v>-13.041213190000001</v>
      </c>
      <c r="E63" s="16">
        <v>0</v>
      </c>
      <c r="F63" s="19">
        <v>255217.43522866699</v>
      </c>
      <c r="G63" s="19">
        <v>173.82007902326674</v>
      </c>
      <c r="H63" s="16" t="str">
        <f>IF(LCOE_SensitivityScenarios!BF62&gt;'OnSSET_original_NoMG-PV-Diesel'!M62,'OnSSET_original_NoMG-PV-Diesel'!L62,LCOE_SensitivityScenarios!BG62)</f>
        <v>MG_Hybrid</v>
      </c>
      <c r="I63" s="39" t="str">
        <f>IF(LCOE_SensitivityScenarios!BK62&gt;'OnSSET_original_NoMG-PV-Diesel'!M62,'OnSSET_original_NoMG-PV-Diesel'!L62,LCOE_SensitivityScenarios!BL62)</f>
        <v>MG_Hybrid</v>
      </c>
      <c r="J63" s="39" t="str">
        <f>IF(LCOE_SensitivityScenarios!BP62&gt;'OnSSET_original_NoMG-PV-Diesel'!M62,'OnSSET_original_NoMG-PV-Diesel'!L62,LCOE_SensitivityScenarios!BQ62)</f>
        <v>MG_Hybrid</v>
      </c>
      <c r="K63" s="38" t="str">
        <f>IF(LCOE_SensitivityScenarios!BU62&gt;'OnSSET_original_NoMG-PV-Diesel'!V62,'OnSSET_original_NoMG-PV-Diesel'!U62,LCOE_SensitivityScenarios!BV62)</f>
        <v>MG_Hybrid</v>
      </c>
      <c r="L63" s="39" t="str">
        <f>IF(LCOE_SensitivityScenarios!BZ62&gt;'OnSSET_original_NoMG-PV-Diesel'!V62,'OnSSET_original_NoMG-PV-Diesel'!U62,LCOE_SensitivityScenarios!CA62)</f>
        <v>MG_Hybrid</v>
      </c>
      <c r="M63" s="40" t="str">
        <f>IF(LCOE_SensitivityScenarios!CE62&gt;'OnSSET_original_NoMG-PV-Diesel'!V62,'OnSSET_original_NoMG-PV-Diesel'!U62,LCOE_SensitivityScenarios!CF62)</f>
        <v>MG_Diesel</v>
      </c>
      <c r="N63" s="39" t="str">
        <f>IF(LCOE_SensitivityScenarios!CJ62&gt;'OnSSET_original_NoMG-PV-Diesel'!AE62,'OnSSET_original_NoMG-PV-Diesel'!AD62,LCOE_SensitivityScenarios!CK62)</f>
        <v>MG_Diesel</v>
      </c>
      <c r="O63" s="39" t="str">
        <f>IF(LCOE_SensitivityScenarios!CO62&gt;'OnSSET_original_NoMG-PV-Diesel'!AE62,'OnSSET_original_NoMG-PV-Diesel'!AD62,LCOE_SensitivityScenarios!CP62)</f>
        <v>MG_Hybrid</v>
      </c>
      <c r="P63" s="40" t="str">
        <f>IF(LCOE_SensitivityScenarios!CT62&gt;'OnSSET_original_NoMG-PV-Diesel'!AE62,'OnSSET_original_NoMG-PV-Diesel'!AD62,LCOE_SensitivityScenarios!CU62)</f>
        <v>MG_Diesel</v>
      </c>
      <c r="Q63" s="38">
        <f>IF(LCOE_SensitivityScenarios!BF62&gt;'OnSSET_original_NoMG-PV-Diesel'!M62,'OnSSET_original_NoMG-PV-Diesel'!M62,LCOE_SensitivityScenarios!BF62)</f>
        <v>0.3165418498727065</v>
      </c>
      <c r="R63" s="28">
        <f>MIN('OnSSET_original_NoMG-PV-Diesel'!E62:I62,LCOE_SensitivityScenarios!BK62)</f>
        <v>0.29078032359670652</v>
      </c>
      <c r="S63" s="28">
        <f>MIN('OnSSET_original_NoMG-PV-Diesel'!E62:I62,LCOE_SensitivityScenarios!BP62)</f>
        <v>0.34085353264670648</v>
      </c>
      <c r="T63" s="27">
        <f>MIN('OnSSET_original_NoMG-PV-Diesel'!N62:R62,LCOE_SensitivityScenarios!BU62)</f>
        <v>0.24992351660874371</v>
      </c>
      <c r="U63" s="28">
        <f>MIN('OnSSET_original_NoMG-PV-Diesel'!N62:R62,LCOE_SensitivityScenarios!BZ62)</f>
        <v>0.2241619903327437</v>
      </c>
      <c r="V63" s="29">
        <f>MIN('OnSSET_original_NoMG-PV-Diesel'!N62:R62,LCOE_SensitivityScenarios!CE62)</f>
        <v>0.27030870138569735</v>
      </c>
      <c r="W63" s="28">
        <f>MIN('OnSSET_original_NoMG-PV-Diesel'!W62:AA62,LCOE_SensitivityScenarios!CJ62)</f>
        <v>0.14703336728249072</v>
      </c>
      <c r="X63" s="28">
        <f>MIN('OnSSET_original_NoMG-PV-Diesel'!W62:AA62,LCOE_SensitivityScenarios!CO62)</f>
        <v>0.13780489165723631</v>
      </c>
      <c r="Y63" s="29">
        <f>MIN('OnSSET_original_NoMG-PV-Diesel'!W62:AA62,LCOE_SensitivityScenarios!CT62)</f>
        <v>0.15561069928249072</v>
      </c>
      <c r="Z63">
        <f>VLOOKUP(B63,[1]base!$A$2:$U$169,21,FALSE)</f>
        <v>83.65</v>
      </c>
      <c r="AA63">
        <f>VLOOKUP(B63,[2]s1!$A$2:$T$275,20,FALSE)</f>
        <v>105.18600000000001</v>
      </c>
      <c r="AB63">
        <f>VLOOKUP(B63,[3]s2!$A$2:$T$275,20,FALSE)</f>
        <v>105.18600000000001</v>
      </c>
      <c r="AC63">
        <f>VLOOKUP(B63,[4]s3!$A$2:$T$275,20,FALSE)</f>
        <v>97.078999999999994</v>
      </c>
      <c r="AD63" t="str">
        <f>IF(L63='OnSSET_original_NoMG-PV-Diesel'!U62,'OnSSET_original_NoMG-PV-Diesel'!T62,"wait")</f>
        <v>wait</v>
      </c>
      <c r="AE63" t="str">
        <f>IF(M63='OnSSET_original_NoMG-PV-Diesel'!U62,'OnSSET_original_NoMG-PV-Diesel'!T62,"wait")</f>
        <v>wait</v>
      </c>
      <c r="AF63">
        <f>VLOOKUP(B63,[5]s4!$A$2:$T$275,20,FALSE)</f>
        <v>48.988</v>
      </c>
      <c r="AG63" t="str">
        <f>IF(O63='OnSSET_original_NoMG-PV-Diesel'!AD62,'OnSSET_original_NoMG-PV-Diesel'!AC62,"wait")</f>
        <v>wait</v>
      </c>
      <c r="AH63" t="str">
        <f>IF(P63='OnSSET_original_NoMG-PV-Diesel'!AD62,'OnSSET_original_NoMG-PV-Diesel'!AC62,"wait")</f>
        <v>wait</v>
      </c>
      <c r="AR63" s="23">
        <v>208.48500000000001</v>
      </c>
      <c r="AS63" s="23">
        <v>116.745</v>
      </c>
      <c r="AT63" s="23">
        <v>179.24700000000001</v>
      </c>
      <c r="AU63" s="23">
        <v>8.7999999999999995E-2</v>
      </c>
      <c r="AV63" s="23">
        <v>16838.587390000001</v>
      </c>
      <c r="AW63" s="23">
        <v>30309.457299999998</v>
      </c>
      <c r="AX63" s="23">
        <v>21727.509880000001</v>
      </c>
      <c r="AZ63">
        <f>SUMIF([1]base!$A$2:$A$169,B63,[1]base!$V$2:$V$169)</f>
        <v>132441.44</v>
      </c>
      <c r="BA63">
        <f>SUMIF([2]s1!$A$2:$A$275,B63,[2]s1!$U$2:$U$275)</f>
        <v>156603.57999999999</v>
      </c>
      <c r="BB63">
        <f>SUMIF([3]s2!$A$2:$A$115,B63,[3]s2!$U$2:$U$115)</f>
        <v>156603.57999999999</v>
      </c>
      <c r="BC63">
        <f>SUMIF([4]s3!$A$2:$A$245,B63,[4]s3!$U$2:$U$245)</f>
        <v>144520.32000000001</v>
      </c>
      <c r="BD63">
        <f>SUMIF([5]s4!$A$2:$A$74,B63,[5]s4!$U$2:$U$74)</f>
        <v>72502.240000000005</v>
      </c>
      <c r="BF63">
        <f t="shared" si="5"/>
        <v>201316.99456999998</v>
      </c>
      <c r="BG63">
        <f t="shared" si="6"/>
        <v>225479.13456999999</v>
      </c>
      <c r="BH63">
        <f t="shared" si="7"/>
        <v>225479.13456999999</v>
      </c>
      <c r="BI63">
        <f t="shared" si="8"/>
        <v>213395.87456999999</v>
      </c>
      <c r="BJ63">
        <f t="shared" si="9"/>
        <v>141377.79457</v>
      </c>
      <c r="BL63" t="s">
        <v>168</v>
      </c>
      <c r="BM63" s="23">
        <v>139051.22349999999</v>
      </c>
      <c r="BN63" s="23">
        <v>87.622286959999997</v>
      </c>
      <c r="BP63" t="s">
        <v>184</v>
      </c>
      <c r="BQ63" s="23">
        <v>139051.22349999999</v>
      </c>
      <c r="BR63" s="23">
        <v>87.622286959999997</v>
      </c>
      <c r="BT63" t="s">
        <v>184</v>
      </c>
      <c r="BU63" s="23">
        <v>139051.22349999999</v>
      </c>
      <c r="BV63" s="23">
        <v>87.622286959999997</v>
      </c>
    </row>
    <row r="64" spans="1:74" x14ac:dyDescent="0.25">
      <c r="A64">
        <v>1</v>
      </c>
      <c r="B64" s="15">
        <v>1134</v>
      </c>
      <c r="C64" s="15">
        <v>-68.936461510000001</v>
      </c>
      <c r="D64" s="15">
        <v>-15.67503554</v>
      </c>
      <c r="E64" s="16">
        <v>1</v>
      </c>
      <c r="F64" s="19">
        <v>32087.418062568599</v>
      </c>
      <c r="G64" s="19">
        <v>74.597530047520664</v>
      </c>
      <c r="H64" s="16" t="str">
        <f>IF(LCOE_SensitivityScenarios!BF63&gt;'OnSSET_original_NoMG-PV-Diesel'!M63,'OnSSET_original_NoMG-PV-Diesel'!L63,LCOE_SensitivityScenarios!BG63)</f>
        <v>SA_PV</v>
      </c>
      <c r="I64" s="39" t="str">
        <f>IF(LCOE_SensitivityScenarios!BK63&gt;'OnSSET_original_NoMG-PV-Diesel'!M63,'OnSSET_original_NoMG-PV-Diesel'!L63,LCOE_SensitivityScenarios!BL63)</f>
        <v>SA_PV</v>
      </c>
      <c r="J64" s="39" t="str">
        <f>IF(LCOE_SensitivityScenarios!BP63&gt;'OnSSET_original_NoMG-PV-Diesel'!M63,'OnSSET_original_NoMG-PV-Diesel'!L63,LCOE_SensitivityScenarios!BQ63)</f>
        <v>SA_PV</v>
      </c>
      <c r="K64" s="38" t="str">
        <f>IF(LCOE_SensitivityScenarios!BU63&gt;'OnSSET_original_NoMG-PV-Diesel'!V63,'OnSSET_original_NoMG-PV-Diesel'!U63,LCOE_SensitivityScenarios!BV63)</f>
        <v>SA_Diesel</v>
      </c>
      <c r="L64" s="39" t="str">
        <f>IF(LCOE_SensitivityScenarios!BZ63&gt;'OnSSET_original_NoMG-PV-Diesel'!V63,'OnSSET_original_NoMG-PV-Diesel'!U63,LCOE_SensitivityScenarios!CA63)</f>
        <v>SA_Diesel</v>
      </c>
      <c r="M64" s="40" t="str">
        <f>IF(LCOE_SensitivityScenarios!CE63&gt;'OnSSET_original_NoMG-PV-Diesel'!V63,'OnSSET_original_NoMG-PV-Diesel'!U63,LCOE_SensitivityScenarios!CF63)</f>
        <v>SA_Diesel</v>
      </c>
      <c r="N64" s="39" t="str">
        <f>IF(LCOE_SensitivityScenarios!CJ63&gt;'OnSSET_original_NoMG-PV-Diesel'!AE63,'OnSSET_original_NoMG-PV-Diesel'!AD63,LCOE_SensitivityScenarios!CK63)</f>
        <v>SA_Diesel</v>
      </c>
      <c r="O64" s="39" t="str">
        <f>IF(LCOE_SensitivityScenarios!CO63&gt;'OnSSET_original_NoMG-PV-Diesel'!AE63,'OnSSET_original_NoMG-PV-Diesel'!AD63,LCOE_SensitivityScenarios!CP63)</f>
        <v>SA_Diesel</v>
      </c>
      <c r="P64" s="40" t="str">
        <f>IF(LCOE_SensitivityScenarios!CT63&gt;'OnSSET_original_NoMG-PV-Diesel'!AE63,'OnSSET_original_NoMG-PV-Diesel'!AD63,LCOE_SensitivityScenarios!CU63)</f>
        <v>SA_Diesel</v>
      </c>
      <c r="Q64" s="38">
        <f>IF(LCOE_SensitivityScenarios!BF63&gt;'OnSSET_original_NoMG-PV-Diesel'!M63,'OnSSET_original_NoMG-PV-Diesel'!M63,LCOE_SensitivityScenarios!BF63)</f>
        <v>0.433261173083614</v>
      </c>
      <c r="R64" s="28">
        <f>MIN('OnSSET_original_NoMG-PV-Diesel'!E63:I63,LCOE_SensitivityScenarios!BK63)</f>
        <v>0.433261173083614</v>
      </c>
      <c r="S64" s="28">
        <f>MIN('OnSSET_original_NoMG-PV-Diesel'!E63:I63,LCOE_SensitivityScenarios!BP63)</f>
        <v>0.433261173083614</v>
      </c>
      <c r="T64" s="27">
        <f>MIN('OnSSET_original_NoMG-PV-Diesel'!N63:R63,LCOE_SensitivityScenarios!BU63)</f>
        <v>0.354807105884136</v>
      </c>
      <c r="U64" s="28">
        <f>MIN('OnSSET_original_NoMG-PV-Diesel'!N63:R63,LCOE_SensitivityScenarios!BZ63)</f>
        <v>0.354807105884136</v>
      </c>
      <c r="V64" s="29">
        <f>MIN('OnSSET_original_NoMG-PV-Diesel'!N63:R63,LCOE_SensitivityScenarios!CE63)</f>
        <v>0.354807105884136</v>
      </c>
      <c r="W64" s="28">
        <f>MIN('OnSSET_original_NoMG-PV-Diesel'!W63:AA63,LCOE_SensitivityScenarios!CJ63)</f>
        <v>0.193914934660878</v>
      </c>
      <c r="X64" s="28">
        <f>MIN('OnSSET_original_NoMG-PV-Diesel'!W63:AA63,LCOE_SensitivityScenarios!CO63)</f>
        <v>0.193914934660878</v>
      </c>
      <c r="Y64" s="29">
        <f>MIN('OnSSET_original_NoMG-PV-Diesel'!W63:AA63,LCOE_SensitivityScenarios!CT63)</f>
        <v>0.193914934660878</v>
      </c>
      <c r="Z64">
        <f>IF(H64='OnSSET_original_NoMG-PV-Diesel'!L63,'OnSSET_original_NoMG-PV-Diesel'!K63,"wait")</f>
        <v>13.417243036427701</v>
      </c>
      <c r="AA64">
        <f>IF(I64='OnSSET_original_NoMG-PV-Diesel'!L63,'OnSSET_original_NoMG-PV-Diesel'!K63,"wait")</f>
        <v>13.417243036427701</v>
      </c>
      <c r="AB64">
        <f>IF(J64='OnSSET_original_NoMG-PV-Diesel'!L63,'OnSSET_original_NoMG-PV-Diesel'!K63,"wait")</f>
        <v>13.417243036427701</v>
      </c>
      <c r="AC64">
        <f>IF(K64='OnSSET_original_NoMG-PV-Diesel'!U63,'OnSSET_original_NoMG-PV-Diesel'!T63,"wait")</f>
        <v>14.651789069666</v>
      </c>
      <c r="AD64">
        <f>IF(L64='OnSSET_original_NoMG-PV-Diesel'!U63,'OnSSET_original_NoMG-PV-Diesel'!T63,"wait")</f>
        <v>14.651789069666</v>
      </c>
      <c r="AE64">
        <f>IF(M64='OnSSET_original_NoMG-PV-Diesel'!U63,'OnSSET_original_NoMG-PV-Diesel'!T63,"wait")</f>
        <v>14.651789069666</v>
      </c>
      <c r="AF64">
        <f>IF(N64='OnSSET_original_NoMG-PV-Diesel'!AD63,'OnSSET_original_NoMG-PV-Diesel'!AC63,"wait")</f>
        <v>14.651789069666</v>
      </c>
      <c r="AG64">
        <f>IF(O64='OnSSET_original_NoMG-PV-Diesel'!AD63,'OnSSET_original_NoMG-PV-Diesel'!AC63,"wait")</f>
        <v>14.651789069666</v>
      </c>
      <c r="AH64">
        <f>IF(P64='OnSSET_original_NoMG-PV-Diesel'!AD63,'OnSSET_original_NoMG-PV-Diesel'!AC63,"wait")</f>
        <v>14.651789069666</v>
      </c>
      <c r="AR64">
        <v>11.125999999999999</v>
      </c>
      <c r="AS64">
        <v>11.125999999999999</v>
      </c>
      <c r="AT64">
        <v>2.4889999999999999</v>
      </c>
      <c r="AU64">
        <v>2.4889999999999999</v>
      </c>
      <c r="AV64">
        <v>52490.240180000001</v>
      </c>
      <c r="AW64">
        <v>0</v>
      </c>
      <c r="AX64">
        <v>9324.6912560000001</v>
      </c>
      <c r="AZ64">
        <f>SUMIF([1]base!$A$2:$A$169,B64,[1]base!$V$2:$V$169)</f>
        <v>0</v>
      </c>
      <c r="BA64">
        <f>SUMIF([2]s1!$A$2:$A$275,B64,[2]s1!$U$2:$U$275)</f>
        <v>0</v>
      </c>
      <c r="BB64">
        <f>SUMIF([3]s2!$A$2:$A$115,B64,[3]s2!$U$2:$U$115)</f>
        <v>0</v>
      </c>
      <c r="BC64">
        <f>SUMIF([4]s3!$A$2:$A$245,B64,[4]s3!$U$2:$U$245)</f>
        <v>0</v>
      </c>
      <c r="BD64">
        <f>SUMIF([5]s4!$A$2:$A$74,B64,[5]s4!$U$2:$U$74)</f>
        <v>0</v>
      </c>
      <c r="BF64">
        <f t="shared" si="5"/>
        <v>0</v>
      </c>
      <c r="BG64">
        <f t="shared" si="6"/>
        <v>0</v>
      </c>
      <c r="BH64">
        <f t="shared" si="7"/>
        <v>0</v>
      </c>
      <c r="BI64">
        <f t="shared" si="8"/>
        <v>0</v>
      </c>
      <c r="BJ64">
        <f t="shared" si="9"/>
        <v>0</v>
      </c>
      <c r="BL64" t="s">
        <v>114</v>
      </c>
      <c r="BM64" s="23">
        <v>92318.244000000006</v>
      </c>
      <c r="BN64" s="23">
        <v>18.208726630000001</v>
      </c>
      <c r="BP64" t="s">
        <v>183</v>
      </c>
      <c r="BQ64" s="23">
        <v>18168.378089999998</v>
      </c>
      <c r="BR64" s="23">
        <v>14.65178907</v>
      </c>
      <c r="BT64" t="s">
        <v>183</v>
      </c>
      <c r="BU64" s="23">
        <v>18168.378089999998</v>
      </c>
      <c r="BV64" s="23">
        <v>14.65178907</v>
      </c>
    </row>
    <row r="65" spans="1:74" x14ac:dyDescent="0.25">
      <c r="A65">
        <v>1</v>
      </c>
      <c r="B65" s="15">
        <v>1135</v>
      </c>
      <c r="C65" s="15">
        <v>-68.978835239999995</v>
      </c>
      <c r="D65" s="15">
        <v>-15.435003699999999</v>
      </c>
      <c r="E65" s="16">
        <v>1</v>
      </c>
      <c r="F65" s="19">
        <v>23139.0315214191</v>
      </c>
      <c r="G65" s="19">
        <v>71.724328103783989</v>
      </c>
      <c r="H65" s="16" t="str">
        <f>IF(LCOE_SensitivityScenarios!BF64&gt;'OnSSET_original_NoMG-PV-Diesel'!M64,'OnSSET_original_NoMG-PV-Diesel'!L64,LCOE_SensitivityScenarios!BG64)</f>
        <v>SA_PV</v>
      </c>
      <c r="I65" s="39" t="str">
        <f>IF(LCOE_SensitivityScenarios!BK64&gt;'OnSSET_original_NoMG-PV-Diesel'!M64,'OnSSET_original_NoMG-PV-Diesel'!L64,LCOE_SensitivityScenarios!BL64)</f>
        <v>SA_PV</v>
      </c>
      <c r="J65" s="39" t="str">
        <f>IF(LCOE_SensitivityScenarios!BP64&gt;'OnSSET_original_NoMG-PV-Diesel'!M64,'OnSSET_original_NoMG-PV-Diesel'!L64,LCOE_SensitivityScenarios!BQ64)</f>
        <v>SA_PV</v>
      </c>
      <c r="K65" s="38" t="str">
        <f>IF(LCOE_SensitivityScenarios!BU64&gt;'OnSSET_original_NoMG-PV-Diesel'!V64,'OnSSET_original_NoMG-PV-Diesel'!U64,LCOE_SensitivityScenarios!BV64)</f>
        <v>SA_Diesel</v>
      </c>
      <c r="L65" s="39" t="str">
        <f>IF(LCOE_SensitivityScenarios!BZ64&gt;'OnSSET_original_NoMG-PV-Diesel'!V64,'OnSSET_original_NoMG-PV-Diesel'!U64,LCOE_SensitivityScenarios!CA64)</f>
        <v>SA_Diesel</v>
      </c>
      <c r="M65" s="40" t="str">
        <f>IF(LCOE_SensitivityScenarios!CE64&gt;'OnSSET_original_NoMG-PV-Diesel'!V64,'OnSSET_original_NoMG-PV-Diesel'!U64,LCOE_SensitivityScenarios!CF64)</f>
        <v>SA_Diesel</v>
      </c>
      <c r="N65" s="39" t="str">
        <f>IF(LCOE_SensitivityScenarios!CJ64&gt;'OnSSET_original_NoMG-PV-Diesel'!AE64,'OnSSET_original_NoMG-PV-Diesel'!AD64,LCOE_SensitivityScenarios!CK64)</f>
        <v>SA_Diesel</v>
      </c>
      <c r="O65" s="39" t="str">
        <f>IF(LCOE_SensitivityScenarios!CO64&gt;'OnSSET_original_NoMG-PV-Diesel'!AE64,'OnSSET_original_NoMG-PV-Diesel'!AD64,LCOE_SensitivityScenarios!CP64)</f>
        <v>SA_Diesel</v>
      </c>
      <c r="P65" s="40" t="str">
        <f>IF(LCOE_SensitivityScenarios!CT64&gt;'OnSSET_original_NoMG-PV-Diesel'!AE64,'OnSSET_original_NoMG-PV-Diesel'!AD64,LCOE_SensitivityScenarios!CU64)</f>
        <v>SA_Diesel</v>
      </c>
      <c r="Q65" s="38">
        <f>IF(LCOE_SensitivityScenarios!BF64&gt;'OnSSET_original_NoMG-PV-Diesel'!M64,'OnSSET_original_NoMG-PV-Diesel'!M64,LCOE_SensitivityScenarios!BF64)</f>
        <v>0.53373310936827001</v>
      </c>
      <c r="R65" s="28">
        <f>MIN('OnSSET_original_NoMG-PV-Diesel'!E64:I64,LCOE_SensitivityScenarios!BK64)</f>
        <v>0.53373310936827001</v>
      </c>
      <c r="S65" s="28">
        <f>MIN('OnSSET_original_NoMG-PV-Diesel'!E64:I64,LCOE_SensitivityScenarios!BP64)</f>
        <v>0.53373310936827001</v>
      </c>
      <c r="T65" s="27">
        <f>MIN('OnSSET_original_NoMG-PV-Diesel'!N64:R64,LCOE_SensitivityScenarios!BU64)</f>
        <v>0.44363299208030998</v>
      </c>
      <c r="U65" s="28">
        <f>MIN('OnSSET_original_NoMG-PV-Diesel'!N64:R64,LCOE_SensitivityScenarios!BZ64)</f>
        <v>0.44363299208030998</v>
      </c>
      <c r="V65" s="29">
        <f>MIN('OnSSET_original_NoMG-PV-Diesel'!N64:R64,LCOE_SensitivityScenarios!CE64)</f>
        <v>0.44363299208030998</v>
      </c>
      <c r="W65" s="28">
        <f>MIN('OnSSET_original_NoMG-PV-Diesel'!W64:AA64,LCOE_SensitivityScenarios!CJ64)</f>
        <v>0.22408221676523801</v>
      </c>
      <c r="X65" s="28">
        <f>MIN('OnSSET_original_NoMG-PV-Diesel'!W64:AA64,LCOE_SensitivityScenarios!CO64)</f>
        <v>0.22408221676523801</v>
      </c>
      <c r="Y65" s="29">
        <f>MIN('OnSSET_original_NoMG-PV-Diesel'!W64:AA64,LCOE_SensitivityScenarios!CT64)</f>
        <v>0.22408221676523801</v>
      </c>
      <c r="Z65">
        <f>IF(H65='OnSSET_original_NoMG-PV-Diesel'!L64,'OnSSET_original_NoMG-PV-Diesel'!K64,"wait")</f>
        <v>13.5542773141983</v>
      </c>
      <c r="AA65">
        <f>IF(I65='OnSSET_original_NoMG-PV-Diesel'!L64,'OnSSET_original_NoMG-PV-Diesel'!K64,"wait")</f>
        <v>13.5542773141983</v>
      </c>
      <c r="AB65">
        <f>IF(J65='OnSSET_original_NoMG-PV-Diesel'!L64,'OnSSET_original_NoMG-PV-Diesel'!K64,"wait")</f>
        <v>13.5542773141983</v>
      </c>
      <c r="AC65">
        <f>IF(K65='OnSSET_original_NoMG-PV-Diesel'!U64,'OnSSET_original_NoMG-PV-Diesel'!T64,"wait")</f>
        <v>10.5657678179995</v>
      </c>
      <c r="AD65">
        <f>IF(L65='OnSSET_original_NoMG-PV-Diesel'!U64,'OnSSET_original_NoMG-PV-Diesel'!T64,"wait")</f>
        <v>10.5657678179995</v>
      </c>
      <c r="AE65">
        <f>IF(M65='OnSSET_original_NoMG-PV-Diesel'!U64,'OnSSET_original_NoMG-PV-Diesel'!T64,"wait")</f>
        <v>10.5657678179995</v>
      </c>
      <c r="AF65">
        <f>IF(N65='OnSSET_original_NoMG-PV-Diesel'!AD64,'OnSSET_original_NoMG-PV-Diesel'!AC64,"wait")</f>
        <v>10.5657678179995</v>
      </c>
      <c r="AG65">
        <f>IF(O65='OnSSET_original_NoMG-PV-Diesel'!AD64,'OnSSET_original_NoMG-PV-Diesel'!AC64,"wait")</f>
        <v>10.5657678179995</v>
      </c>
      <c r="AH65">
        <f>IF(P65='OnSSET_original_NoMG-PV-Diesel'!AD64,'OnSSET_original_NoMG-PV-Diesel'!AC64,"wait")</f>
        <v>10.5657678179995</v>
      </c>
      <c r="AR65">
        <v>38.450000000000003</v>
      </c>
      <c r="AS65">
        <v>38.450000000000003</v>
      </c>
      <c r="AT65">
        <v>3.3580000000000001</v>
      </c>
      <c r="AU65">
        <v>3.3580000000000001</v>
      </c>
      <c r="AV65">
        <v>52888.034330000002</v>
      </c>
      <c r="AW65">
        <v>0</v>
      </c>
      <c r="AX65">
        <v>9477.5550449999992</v>
      </c>
      <c r="AZ65">
        <f>SUMIF([1]base!$A$2:$A$169,B65,[1]base!$V$2:$V$169)</f>
        <v>0</v>
      </c>
      <c r="BA65">
        <f>SUMIF([2]s1!$A$2:$A$275,B65,[2]s1!$U$2:$U$275)</f>
        <v>0</v>
      </c>
      <c r="BB65">
        <f>SUMIF([3]s2!$A$2:$A$115,B65,[3]s2!$U$2:$U$115)</f>
        <v>0</v>
      </c>
      <c r="BC65">
        <f>SUMIF([4]s3!$A$2:$A$245,B65,[4]s3!$U$2:$U$245)</f>
        <v>0</v>
      </c>
      <c r="BD65">
        <f>SUMIF([5]s4!$A$2:$A$74,B65,[5]s4!$U$2:$U$74)</f>
        <v>0</v>
      </c>
      <c r="BF65">
        <f t="shared" si="5"/>
        <v>0</v>
      </c>
      <c r="BG65">
        <f t="shared" si="6"/>
        <v>0</v>
      </c>
      <c r="BH65">
        <f t="shared" si="7"/>
        <v>0</v>
      </c>
      <c r="BI65">
        <f t="shared" si="8"/>
        <v>0</v>
      </c>
      <c r="BJ65">
        <f t="shared" si="9"/>
        <v>0</v>
      </c>
      <c r="BL65" t="s">
        <v>114</v>
      </c>
      <c r="BM65" s="23">
        <v>82011.038870000004</v>
      </c>
      <c r="BN65" s="23">
        <v>14.18876105</v>
      </c>
      <c r="BP65" t="s">
        <v>183</v>
      </c>
      <c r="BQ65" s="23">
        <v>13101.667219999999</v>
      </c>
      <c r="BR65" s="23">
        <v>10.56576782</v>
      </c>
      <c r="BT65" t="s">
        <v>183</v>
      </c>
      <c r="BU65" s="23">
        <v>13101.667219999999</v>
      </c>
      <c r="BV65" s="23">
        <v>10.56576782</v>
      </c>
    </row>
    <row r="66" spans="1:74" x14ac:dyDescent="0.25">
      <c r="A66">
        <v>1</v>
      </c>
      <c r="B66" s="15">
        <v>1176</v>
      </c>
      <c r="C66" s="15">
        <v>-67.552380929999998</v>
      </c>
      <c r="D66" s="15">
        <v>-11.104804229999999</v>
      </c>
      <c r="E66" s="16">
        <v>0</v>
      </c>
      <c r="F66" s="19">
        <v>279040.90207040298</v>
      </c>
      <c r="G66" s="19">
        <v>205.18535640147502</v>
      </c>
      <c r="H66" s="16" t="str">
        <f>IF(LCOE_SensitivityScenarios!BF65&gt;'OnSSET_original_NoMG-PV-Diesel'!M65,'OnSSET_original_NoMG-PV-Diesel'!L65,LCOE_SensitivityScenarios!BG65)</f>
        <v>MG_Hybrid</v>
      </c>
      <c r="I66" s="39" t="str">
        <f>IF(LCOE_SensitivityScenarios!BK65&gt;'OnSSET_original_NoMG-PV-Diesel'!M65,'OnSSET_original_NoMG-PV-Diesel'!L65,LCOE_SensitivityScenarios!BL65)</f>
        <v>MG_Hybrid</v>
      </c>
      <c r="J66" s="39" t="str">
        <f>IF(LCOE_SensitivityScenarios!BP65&gt;'OnSSET_original_NoMG-PV-Diesel'!M65,'OnSSET_original_NoMG-PV-Diesel'!L65,LCOE_SensitivityScenarios!BQ65)</f>
        <v>MG_Hybrid</v>
      </c>
      <c r="K66" s="38" t="str">
        <f>IF(LCOE_SensitivityScenarios!BU65&gt;'OnSSET_original_NoMG-PV-Diesel'!V65,'OnSSET_original_NoMG-PV-Diesel'!U65,LCOE_SensitivityScenarios!BV65)</f>
        <v>MG_Hybrid</v>
      </c>
      <c r="L66" s="39" t="str">
        <f>IF(LCOE_SensitivityScenarios!BZ65&gt;'OnSSET_original_NoMG-PV-Diesel'!V65,'OnSSET_original_NoMG-PV-Diesel'!U65,LCOE_SensitivityScenarios!CA65)</f>
        <v>MG_Hybrid</v>
      </c>
      <c r="M66" s="40" t="str">
        <f>IF(LCOE_SensitivityScenarios!CE65&gt;'OnSSET_original_NoMG-PV-Diesel'!V65,'OnSSET_original_NoMG-PV-Diesel'!U65,LCOE_SensitivityScenarios!CF65)</f>
        <v>MG_Diesel</v>
      </c>
      <c r="N66" s="39" t="str">
        <f>IF(LCOE_SensitivityScenarios!CJ65&gt;'OnSSET_original_NoMG-PV-Diesel'!AE65,'OnSSET_original_NoMG-PV-Diesel'!AD65,LCOE_SensitivityScenarios!CK65)</f>
        <v>MG_Diesel</v>
      </c>
      <c r="O66" s="39" t="str">
        <f>IF(LCOE_SensitivityScenarios!CO65&gt;'OnSSET_original_NoMG-PV-Diesel'!AE65,'OnSSET_original_NoMG-PV-Diesel'!AD65,LCOE_SensitivityScenarios!CP65)</f>
        <v>MG_Hybrid</v>
      </c>
      <c r="P66" s="40" t="str">
        <f>IF(LCOE_SensitivityScenarios!CT65&gt;'OnSSET_original_NoMG-PV-Diesel'!AE65,'OnSSET_original_NoMG-PV-Diesel'!AD65,LCOE_SensitivityScenarios!CU65)</f>
        <v>MG_Diesel</v>
      </c>
      <c r="Q66" s="38">
        <f>IF(LCOE_SensitivityScenarios!BF65&gt;'OnSSET_original_NoMG-PV-Diesel'!M65,'OnSSET_original_NoMG-PV-Diesel'!M65,LCOE_SensitivityScenarios!BF65)</f>
        <v>0.31316562739294063</v>
      </c>
      <c r="R66" s="28">
        <f>MIN('OnSSET_original_NoMG-PV-Diesel'!E65:I65,LCOE_SensitivityScenarios!BK65)</f>
        <v>0.2874041011169407</v>
      </c>
      <c r="S66" s="28">
        <f>MIN('OnSSET_original_NoMG-PV-Diesel'!E65:I65,LCOE_SensitivityScenarios!BP65)</f>
        <v>0.3374773101669406</v>
      </c>
      <c r="T66" s="27">
        <f>MIN('OnSSET_original_NoMG-PV-Diesel'!N65:R65,LCOE_SensitivityScenarios!BU65)</f>
        <v>0.24799834561037981</v>
      </c>
      <c r="U66" s="28">
        <f>MIN('OnSSET_original_NoMG-PV-Diesel'!N65:R65,LCOE_SensitivityScenarios!BZ65)</f>
        <v>0.2222368193343798</v>
      </c>
      <c r="V66" s="29">
        <f>MIN('OnSSET_original_NoMG-PV-Diesel'!N65:R65,LCOE_SensitivityScenarios!CE65)</f>
        <v>0.2664080019253956</v>
      </c>
      <c r="W66" s="28">
        <f>MIN('OnSSET_original_NoMG-PV-Diesel'!W65:AA65,LCOE_SensitivityScenarios!CJ65)</f>
        <v>0.14563096968162229</v>
      </c>
      <c r="X66" s="28">
        <f>MIN('OnSSET_original_NoMG-PV-Diesel'!W65:AA65,LCOE_SensitivityScenarios!CO65)</f>
        <v>0.1377607133199491</v>
      </c>
      <c r="Y66" s="29">
        <f>MIN('OnSSET_original_NoMG-PV-Diesel'!W65:AA65,LCOE_SensitivityScenarios!CT65)</f>
        <v>0.15420830168162228</v>
      </c>
      <c r="Z66">
        <f>VLOOKUP(B66,[1]base!$A$2:$U$169,21,FALSE)</f>
        <v>90.103999999999999</v>
      </c>
      <c r="AA66">
        <f>VLOOKUP(B66,[2]s1!$A$2:$T$275,20,FALSE)</f>
        <v>114.524</v>
      </c>
      <c r="AB66">
        <f>VLOOKUP(B66,[3]s2!$A$2:$T$275,20,FALSE)</f>
        <v>114.524</v>
      </c>
      <c r="AC66">
        <f>VLOOKUP(B66,[4]s3!$A$2:$T$275,20,FALSE)</f>
        <v>84.25</v>
      </c>
      <c r="AD66" t="str">
        <f>IF(L66='OnSSET_original_NoMG-PV-Diesel'!U65,'OnSSET_original_NoMG-PV-Diesel'!T65,"wait")</f>
        <v>wait</v>
      </c>
      <c r="AE66" t="str">
        <f>IF(M66='OnSSET_original_NoMG-PV-Diesel'!U65,'OnSSET_original_NoMG-PV-Diesel'!T65,"wait")</f>
        <v>wait</v>
      </c>
      <c r="AF66">
        <f>VLOOKUP(B66,[5]s4!$A$2:$T$275,20,FALSE)</f>
        <v>46.405999999999999</v>
      </c>
      <c r="AG66" t="str">
        <f>IF(O66='OnSSET_original_NoMG-PV-Diesel'!AD65,'OnSSET_original_NoMG-PV-Diesel'!AC65,"wait")</f>
        <v>wait</v>
      </c>
      <c r="AH66" t="str">
        <f>IF(P66='OnSSET_original_NoMG-PV-Diesel'!AD65,'OnSSET_original_NoMG-PV-Diesel'!AC65,"wait")</f>
        <v>wait</v>
      </c>
      <c r="AR66" s="23">
        <v>439.35300000000001</v>
      </c>
      <c r="AS66" s="23">
        <v>367.04199999999997</v>
      </c>
      <c r="AT66" s="23">
        <v>127.38</v>
      </c>
      <c r="AU66" s="23">
        <v>0.23899999999999999</v>
      </c>
      <c r="AV66" s="23">
        <v>23949.765179999999</v>
      </c>
      <c r="AW66" s="23">
        <v>43109.577319999997</v>
      </c>
      <c r="AX66" s="23">
        <v>25648.169549999999</v>
      </c>
      <c r="AZ66">
        <f>SUMIF([1]base!$A$2:$A$169,B66,[1]base!$V$2:$V$169)</f>
        <v>157503.01999999999</v>
      </c>
      <c r="BA66">
        <f>SUMIF([2]s1!$A$2:$A$275,B66,[2]s1!$U$2:$U$275)</f>
        <v>170666.86</v>
      </c>
      <c r="BB66">
        <f>SUMIF([3]s2!$A$2:$A$115,B66,[3]s2!$U$2:$U$115)</f>
        <v>170666.86</v>
      </c>
      <c r="BC66">
        <f>SUMIF([4]s3!$A$2:$A$245,B66,[4]s3!$U$2:$U$245)</f>
        <v>138619.82</v>
      </c>
      <c r="BD66">
        <f>SUMIF([5]s4!$A$2:$A$74,B66,[5]s4!$U$2:$U$74)</f>
        <v>68680.88</v>
      </c>
      <c r="BF66">
        <f t="shared" si="5"/>
        <v>250210.53204999998</v>
      </c>
      <c r="BG66">
        <f t="shared" si="6"/>
        <v>263374.37205000001</v>
      </c>
      <c r="BH66">
        <f t="shared" si="7"/>
        <v>263374.37205000001</v>
      </c>
      <c r="BI66">
        <f t="shared" si="8"/>
        <v>231327.33205</v>
      </c>
      <c r="BJ66">
        <f t="shared" si="9"/>
        <v>161388.39204999999</v>
      </c>
      <c r="BL66" t="s">
        <v>168</v>
      </c>
      <c r="BM66" s="23">
        <v>168780.3621</v>
      </c>
      <c r="BN66" s="23">
        <v>95.801456400000006</v>
      </c>
      <c r="BP66" t="s">
        <v>184</v>
      </c>
      <c r="BQ66" s="23">
        <v>168780.3621</v>
      </c>
      <c r="BR66" s="23">
        <v>95.801456400000006</v>
      </c>
      <c r="BT66" t="s">
        <v>184</v>
      </c>
      <c r="BU66" s="23">
        <v>168780.3621</v>
      </c>
      <c r="BV66" s="23">
        <v>95.801456400000006</v>
      </c>
    </row>
    <row r="67" spans="1:74" x14ac:dyDescent="0.25">
      <c r="A67">
        <v>1</v>
      </c>
      <c r="B67" s="15">
        <v>1236</v>
      </c>
      <c r="C67" s="15">
        <v>-62.886660880000001</v>
      </c>
      <c r="D67" s="15">
        <v>-18.972114090000002</v>
      </c>
      <c r="E67" s="16">
        <v>0</v>
      </c>
      <c r="F67" s="19">
        <v>33562.258743581697</v>
      </c>
      <c r="G67" s="19">
        <v>80.692628993653187</v>
      </c>
      <c r="H67" s="16" t="str">
        <f>IF(LCOE_SensitivityScenarios!BF66&gt;'OnSSET_original_NoMG-PV-Diesel'!M66,'OnSSET_original_NoMG-PV-Diesel'!L66,LCOE_SensitivityScenarios!BG66)</f>
        <v>SA_PV</v>
      </c>
      <c r="I67" s="39" t="str">
        <f>IF(LCOE_SensitivityScenarios!BK66&gt;'OnSSET_original_NoMG-PV-Diesel'!M66,'OnSSET_original_NoMG-PV-Diesel'!L66,LCOE_SensitivityScenarios!BL66)</f>
        <v>SA_PV</v>
      </c>
      <c r="J67" s="39" t="str">
        <f>IF(LCOE_SensitivityScenarios!BP66&gt;'OnSSET_original_NoMG-PV-Diesel'!M66,'OnSSET_original_NoMG-PV-Diesel'!L66,LCOE_SensitivityScenarios!BQ66)</f>
        <v>SA_PV</v>
      </c>
      <c r="K67" s="38" t="str">
        <f>IF(LCOE_SensitivityScenarios!BU66&gt;'OnSSET_original_NoMG-PV-Diesel'!V66,'OnSSET_original_NoMG-PV-Diesel'!U66,LCOE_SensitivityScenarios!BV66)</f>
        <v>SA_PV</v>
      </c>
      <c r="L67" s="39" t="str">
        <f>IF(LCOE_SensitivityScenarios!BZ66&gt;'OnSSET_original_NoMG-PV-Diesel'!V66,'OnSSET_original_NoMG-PV-Diesel'!U66,LCOE_SensitivityScenarios!CA66)</f>
        <v>SA_PV</v>
      </c>
      <c r="M67" s="40" t="str">
        <f>IF(LCOE_SensitivityScenarios!CE66&gt;'OnSSET_original_NoMG-PV-Diesel'!V66,'OnSSET_original_NoMG-PV-Diesel'!U66,LCOE_SensitivityScenarios!CF66)</f>
        <v>SA_PV</v>
      </c>
      <c r="N67" s="39" t="str">
        <f>IF(LCOE_SensitivityScenarios!CJ66&gt;'OnSSET_original_NoMG-PV-Diesel'!AE66,'OnSSET_original_NoMG-PV-Diesel'!AD66,LCOE_SensitivityScenarios!CK66)</f>
        <v>SA_Diesel</v>
      </c>
      <c r="O67" s="39" t="str">
        <f>IF(LCOE_SensitivityScenarios!CO66&gt;'OnSSET_original_NoMG-PV-Diesel'!AE66,'OnSSET_original_NoMG-PV-Diesel'!AD66,LCOE_SensitivityScenarios!CP66)</f>
        <v>SA_Diesel</v>
      </c>
      <c r="P67" s="40" t="str">
        <f>IF(LCOE_SensitivityScenarios!CT66&gt;'OnSSET_original_NoMG-PV-Diesel'!AE66,'OnSSET_original_NoMG-PV-Diesel'!AD66,LCOE_SensitivityScenarios!CU66)</f>
        <v>SA_Diesel</v>
      </c>
      <c r="Q67" s="38">
        <f>IF(LCOE_SensitivityScenarios!BF66&gt;'OnSSET_original_NoMG-PV-Diesel'!M66,'OnSSET_original_NoMG-PV-Diesel'!M66,LCOE_SensitivityScenarios!BF66)</f>
        <v>0.45219902819707702</v>
      </c>
      <c r="R67" s="28">
        <f>MIN('OnSSET_original_NoMG-PV-Diesel'!E66:I66,LCOE_SensitivityScenarios!BK66)</f>
        <v>0.45219902819707702</v>
      </c>
      <c r="S67" s="28">
        <f>MIN('OnSSET_original_NoMG-PV-Diesel'!E66:I66,LCOE_SensitivityScenarios!BP66)</f>
        <v>0.45219902819707702</v>
      </c>
      <c r="T67" s="27">
        <f>MIN('OnSSET_original_NoMG-PV-Diesel'!N66:R66,LCOE_SensitivityScenarios!BU66)</f>
        <v>0.45219902819707702</v>
      </c>
      <c r="U67" s="28">
        <f>MIN('OnSSET_original_NoMG-PV-Diesel'!N66:R66,LCOE_SensitivityScenarios!BZ66)</f>
        <v>0.45219902819707702</v>
      </c>
      <c r="V67" s="29">
        <f>MIN('OnSSET_original_NoMG-PV-Diesel'!N66:R66,LCOE_SensitivityScenarios!CE66)</f>
        <v>0.45219902819707702</v>
      </c>
      <c r="W67" s="28">
        <f>MIN('OnSSET_original_NoMG-PV-Diesel'!W66:AA66,LCOE_SensitivityScenarios!CJ66)</f>
        <v>0.236149129606983</v>
      </c>
      <c r="X67" s="28">
        <f>MIN('OnSSET_original_NoMG-PV-Diesel'!W66:AA66,LCOE_SensitivityScenarios!CO66)</f>
        <v>0.236149129606983</v>
      </c>
      <c r="Y67" s="29">
        <f>MIN('OnSSET_original_NoMG-PV-Diesel'!W66:AA66,LCOE_SensitivityScenarios!CT66)</f>
        <v>0.236149129606983</v>
      </c>
      <c r="Z67">
        <f>IF(H67='OnSSET_original_NoMG-PV-Diesel'!L66,'OnSSET_original_NoMG-PV-Diesel'!K66,"wait")</f>
        <v>31.532851462336399</v>
      </c>
      <c r="AA67">
        <f>IF(I67='OnSSET_original_NoMG-PV-Diesel'!L66,'OnSSET_original_NoMG-PV-Diesel'!K66,"wait")</f>
        <v>31.532851462336399</v>
      </c>
      <c r="AB67">
        <f>IF(J67='OnSSET_original_NoMG-PV-Diesel'!L66,'OnSSET_original_NoMG-PV-Diesel'!K66,"wait")</f>
        <v>31.532851462336399</v>
      </c>
      <c r="AC67">
        <f>IF(K67='OnSSET_original_NoMG-PV-Diesel'!U66,'OnSSET_original_NoMG-PV-Diesel'!T66,"wait")</f>
        <v>19.878144245191699</v>
      </c>
      <c r="AD67">
        <f>IF(L67='OnSSET_original_NoMG-PV-Diesel'!U66,'OnSSET_original_NoMG-PV-Diesel'!T66,"wait")</f>
        <v>19.878144245191699</v>
      </c>
      <c r="AE67">
        <f>IF(M67='OnSSET_original_NoMG-PV-Diesel'!U66,'OnSSET_original_NoMG-PV-Diesel'!T66,"wait")</f>
        <v>19.878144245191699</v>
      </c>
      <c r="AF67">
        <f>IF(N67='OnSSET_original_NoMG-PV-Diesel'!AD66,'OnSSET_original_NoMG-PV-Diesel'!AC66,"wait")</f>
        <v>15.325232303005301</v>
      </c>
      <c r="AG67">
        <f>IF(O67='OnSSET_original_NoMG-PV-Diesel'!AD66,'OnSSET_original_NoMG-PV-Diesel'!AC66,"wait")</f>
        <v>15.325232303005301</v>
      </c>
      <c r="AH67">
        <f>IF(P67='OnSSET_original_NoMG-PV-Diesel'!AD66,'OnSSET_original_NoMG-PV-Diesel'!AC66,"wait")</f>
        <v>15.325232303005301</v>
      </c>
      <c r="AR67">
        <v>134.28399999999999</v>
      </c>
      <c r="AS67">
        <v>106.47199999999999</v>
      </c>
      <c r="AT67">
        <v>45.056999999999903</v>
      </c>
      <c r="AU67">
        <v>45.056999999999903</v>
      </c>
      <c r="AV67">
        <v>56332.906219999997</v>
      </c>
      <c r="AW67">
        <v>0</v>
      </c>
      <c r="AX67">
        <v>10853.329170000001</v>
      </c>
      <c r="AZ67">
        <f>SUMIF([1]base!$A$2:$A$169,B67,[1]base!$V$2:$V$169)</f>
        <v>0</v>
      </c>
      <c r="BA67">
        <f>SUMIF([2]s1!$A$2:$A$275,B67,[2]s1!$U$2:$U$275)</f>
        <v>0</v>
      </c>
      <c r="BB67">
        <f>SUMIF([3]s2!$A$2:$A$115,B67,[3]s2!$U$2:$U$115)</f>
        <v>0</v>
      </c>
      <c r="BC67">
        <f>SUMIF([4]s3!$A$2:$A$245,B67,[4]s3!$U$2:$U$245)</f>
        <v>0</v>
      </c>
      <c r="BD67">
        <f>SUMIF([5]s4!$A$2:$A$74,B67,[5]s4!$U$2:$U$74)</f>
        <v>0</v>
      </c>
      <c r="BF67">
        <f t="shared" si="5"/>
        <v>0</v>
      </c>
      <c r="BG67">
        <f t="shared" si="6"/>
        <v>0</v>
      </c>
      <c r="BH67">
        <f t="shared" si="7"/>
        <v>0</v>
      </c>
      <c r="BI67">
        <f t="shared" si="8"/>
        <v>0</v>
      </c>
      <c r="BJ67">
        <f t="shared" si="9"/>
        <v>0</v>
      </c>
      <c r="BL67" t="s">
        <v>114</v>
      </c>
      <c r="BM67" s="23">
        <v>100782.19130000001</v>
      </c>
      <c r="BN67" s="23">
        <v>19.878144249999998</v>
      </c>
      <c r="BP67" t="s">
        <v>186</v>
      </c>
      <c r="BQ67" s="23">
        <v>100782.19130000001</v>
      </c>
      <c r="BR67" s="23">
        <v>19.878144249999998</v>
      </c>
      <c r="BT67" t="s">
        <v>183</v>
      </c>
      <c r="BU67" s="23">
        <v>19003.455040000001</v>
      </c>
      <c r="BV67" s="23">
        <v>15.3252323</v>
      </c>
    </row>
    <row r="68" spans="1:74" x14ac:dyDescent="0.25">
      <c r="A68">
        <v>1</v>
      </c>
      <c r="B68" s="15">
        <v>1240</v>
      </c>
      <c r="C68" s="15">
        <v>-67.802793739999998</v>
      </c>
      <c r="D68" s="15">
        <v>-18.71780438</v>
      </c>
      <c r="E68" s="16">
        <v>1</v>
      </c>
      <c r="F68" s="19">
        <v>19257.012013916901</v>
      </c>
      <c r="G68" s="19">
        <v>77.309994340434585</v>
      </c>
      <c r="H68" s="16" t="str">
        <f>IF(LCOE_SensitivityScenarios!BF67&gt;'OnSSET_original_NoMG-PV-Diesel'!M67,'OnSSET_original_NoMG-PV-Diesel'!L67,LCOE_SensitivityScenarios!BG67)</f>
        <v>SA_Diesel</v>
      </c>
      <c r="I68" s="39" t="str">
        <f>IF(LCOE_SensitivityScenarios!BK67&gt;'OnSSET_original_NoMG-PV-Diesel'!M67,'OnSSET_original_NoMG-PV-Diesel'!L67,LCOE_SensitivityScenarios!BL67)</f>
        <v>SA_Diesel</v>
      </c>
      <c r="J68" s="39" t="str">
        <f>IF(LCOE_SensitivityScenarios!BP67&gt;'OnSSET_original_NoMG-PV-Diesel'!M67,'OnSSET_original_NoMG-PV-Diesel'!L67,LCOE_SensitivityScenarios!BQ67)</f>
        <v>SA_Diesel</v>
      </c>
      <c r="K68" s="38" t="str">
        <f>IF(LCOE_SensitivityScenarios!BU67&gt;'OnSSET_original_NoMG-PV-Diesel'!V67,'OnSSET_original_NoMG-PV-Diesel'!U67,LCOE_SensitivityScenarios!BV67)</f>
        <v>SA_Diesel</v>
      </c>
      <c r="L68" s="39" t="str">
        <f>IF(LCOE_SensitivityScenarios!BZ67&gt;'OnSSET_original_NoMG-PV-Diesel'!V67,'OnSSET_original_NoMG-PV-Diesel'!U67,LCOE_SensitivityScenarios!CA67)</f>
        <v>SA_Diesel</v>
      </c>
      <c r="M68" s="40" t="str">
        <f>IF(LCOE_SensitivityScenarios!CE67&gt;'OnSSET_original_NoMG-PV-Diesel'!V67,'OnSSET_original_NoMG-PV-Diesel'!U67,LCOE_SensitivityScenarios!CF67)</f>
        <v>SA_Diesel</v>
      </c>
      <c r="N68" s="39" t="str">
        <f>IF(LCOE_SensitivityScenarios!CJ67&gt;'OnSSET_original_NoMG-PV-Diesel'!AE67,'OnSSET_original_NoMG-PV-Diesel'!AD67,LCOE_SensitivityScenarios!CK67)</f>
        <v>SA_Diesel</v>
      </c>
      <c r="O68" s="39" t="str">
        <f>IF(LCOE_SensitivityScenarios!CO67&gt;'OnSSET_original_NoMG-PV-Diesel'!AE67,'OnSSET_original_NoMG-PV-Diesel'!AD67,LCOE_SensitivityScenarios!CP67)</f>
        <v>SA_Diesel</v>
      </c>
      <c r="P68" s="40" t="str">
        <f>IF(LCOE_SensitivityScenarios!CT67&gt;'OnSSET_original_NoMG-PV-Diesel'!AE67,'OnSSET_original_NoMG-PV-Diesel'!AD67,LCOE_SensitivityScenarios!CU67)</f>
        <v>SA_Diesel</v>
      </c>
      <c r="Q68" s="38">
        <f>IF(LCOE_SensitivityScenarios!BF67&gt;'OnSSET_original_NoMG-PV-Diesel'!M67,'OnSSET_original_NoMG-PV-Diesel'!M67,LCOE_SensitivityScenarios!BF67)</f>
        <v>0.45210856181439302</v>
      </c>
      <c r="R68" s="28">
        <f>MIN('OnSSET_original_NoMG-PV-Diesel'!E67:I67,LCOE_SensitivityScenarios!BK67)</f>
        <v>0.45210856181439302</v>
      </c>
      <c r="S68" s="28">
        <f>MIN('OnSSET_original_NoMG-PV-Diesel'!E67:I67,LCOE_SensitivityScenarios!BP67)</f>
        <v>0.45210856181439302</v>
      </c>
      <c r="T68" s="27">
        <f>MIN('OnSSET_original_NoMG-PV-Diesel'!N67:R67,LCOE_SensitivityScenarios!BU67)</f>
        <v>0.33704192864490101</v>
      </c>
      <c r="U68" s="28">
        <f>MIN('OnSSET_original_NoMG-PV-Diesel'!N67:R67,LCOE_SensitivityScenarios!BZ67)</f>
        <v>0.33704192864490101</v>
      </c>
      <c r="V68" s="29">
        <f>MIN('OnSSET_original_NoMG-PV-Diesel'!N67:R67,LCOE_SensitivityScenarios!CE67)</f>
        <v>0.33704192864490101</v>
      </c>
      <c r="W68" s="28">
        <f>MIN('OnSSET_original_NoMG-PV-Diesel'!W67:AA67,LCOE_SensitivityScenarios!CJ67)</f>
        <v>0.18788147824000501</v>
      </c>
      <c r="X68" s="28">
        <f>MIN('OnSSET_original_NoMG-PV-Diesel'!W67:AA67,LCOE_SensitivityScenarios!CO67)</f>
        <v>0.18788147824000501</v>
      </c>
      <c r="Y68" s="29">
        <f>MIN('OnSSET_original_NoMG-PV-Diesel'!W67:AA67,LCOE_SensitivityScenarios!CT67)</f>
        <v>0.18788147824000501</v>
      </c>
      <c r="Z68">
        <f>IF(H68='OnSSET_original_NoMG-PV-Diesel'!L67,'OnSSET_original_NoMG-PV-Diesel'!K67,"wait")</f>
        <v>16.9488615174829</v>
      </c>
      <c r="AA68">
        <f>IF(I68='OnSSET_original_NoMG-PV-Diesel'!L67,'OnSSET_original_NoMG-PV-Diesel'!K67,"wait")</f>
        <v>16.9488615174829</v>
      </c>
      <c r="AB68">
        <f>IF(J68='OnSSET_original_NoMG-PV-Diesel'!L67,'OnSSET_original_NoMG-PV-Diesel'!K67,"wait")</f>
        <v>16.9488615174829</v>
      </c>
      <c r="AC68">
        <f>IF(K68='OnSSET_original_NoMG-PV-Diesel'!U67,'OnSSET_original_NoMG-PV-Diesel'!T67,"wait")</f>
        <v>8.7931561707383104</v>
      </c>
      <c r="AD68">
        <f>IF(L68='OnSSET_original_NoMG-PV-Diesel'!U67,'OnSSET_original_NoMG-PV-Diesel'!T67,"wait")</f>
        <v>8.7931561707383104</v>
      </c>
      <c r="AE68">
        <f>IF(M68='OnSSET_original_NoMG-PV-Diesel'!U67,'OnSSET_original_NoMG-PV-Diesel'!T67,"wait")</f>
        <v>8.7931561707383104</v>
      </c>
      <c r="AF68">
        <f>IF(N68='OnSSET_original_NoMG-PV-Diesel'!AD67,'OnSSET_original_NoMG-PV-Diesel'!AC67,"wait")</f>
        <v>8.7931561707383104</v>
      </c>
      <c r="AG68">
        <f>IF(O68='OnSSET_original_NoMG-PV-Diesel'!AD67,'OnSSET_original_NoMG-PV-Diesel'!AC67,"wait")</f>
        <v>8.7931561707383104</v>
      </c>
      <c r="AH68">
        <f>IF(P68='OnSSET_original_NoMG-PV-Diesel'!AD67,'OnSSET_original_NoMG-PV-Diesel'!AC67,"wait")</f>
        <v>8.7931561707383104</v>
      </c>
      <c r="AR68">
        <v>45.287999999999997</v>
      </c>
      <c r="AS68">
        <v>44.696999999999903</v>
      </c>
      <c r="AT68">
        <v>23.286999999999999</v>
      </c>
      <c r="AU68">
        <v>2.0329999999999999</v>
      </c>
      <c r="AV68">
        <v>64251.641689999997</v>
      </c>
      <c r="AW68">
        <v>0</v>
      </c>
      <c r="AX68">
        <v>14369.19636</v>
      </c>
      <c r="AZ68">
        <f>SUMIF([1]base!$A$2:$A$169,B68,[1]base!$V$2:$V$169)</f>
        <v>0</v>
      </c>
      <c r="BA68">
        <f>SUMIF([2]s1!$A$2:$A$275,B68,[2]s1!$U$2:$U$275)</f>
        <v>0</v>
      </c>
      <c r="BB68">
        <f>SUMIF([3]s2!$A$2:$A$115,B68,[3]s2!$U$2:$U$115)</f>
        <v>0</v>
      </c>
      <c r="BC68">
        <f>SUMIF([4]s3!$A$2:$A$245,B68,[4]s3!$U$2:$U$245)</f>
        <v>0</v>
      </c>
      <c r="BD68">
        <f>SUMIF([5]s4!$A$2:$A$74,B68,[5]s4!$U$2:$U$74)</f>
        <v>0</v>
      </c>
      <c r="BF68">
        <f t="shared" si="5"/>
        <v>0</v>
      </c>
      <c r="BG68">
        <f t="shared" si="6"/>
        <v>0</v>
      </c>
      <c r="BH68">
        <f t="shared" si="7"/>
        <v>0</v>
      </c>
      <c r="BI68">
        <f t="shared" si="8"/>
        <v>0</v>
      </c>
      <c r="BJ68">
        <f t="shared" si="9"/>
        <v>0</v>
      </c>
      <c r="BL68" t="s">
        <v>113</v>
      </c>
      <c r="BM68" s="23">
        <v>10903.60946</v>
      </c>
      <c r="BN68" s="23">
        <v>8.7931561709999997</v>
      </c>
      <c r="BP68" t="s">
        <v>183</v>
      </c>
      <c r="BQ68" s="23">
        <v>10903.60946</v>
      </c>
      <c r="BR68" s="23">
        <v>8.7931561709999997</v>
      </c>
      <c r="BT68" t="s">
        <v>183</v>
      </c>
      <c r="BU68" s="23">
        <v>10903.60946</v>
      </c>
      <c r="BV68" s="23">
        <v>8.7931561709999997</v>
      </c>
    </row>
    <row r="69" spans="1:74" x14ac:dyDescent="0.25">
      <c r="A69">
        <v>1</v>
      </c>
      <c r="B69" s="15">
        <v>1243</v>
      </c>
      <c r="C69" s="15">
        <v>-62.741825480000003</v>
      </c>
      <c r="D69" s="15">
        <v>-16.9651754</v>
      </c>
      <c r="E69" s="16">
        <v>0</v>
      </c>
      <c r="F69" s="19">
        <v>14846.8627329021</v>
      </c>
      <c r="G69" s="19">
        <v>55.547537149130456</v>
      </c>
      <c r="H69" s="16" t="str">
        <f>IF(LCOE_SensitivityScenarios!BF68&gt;'OnSSET_original_NoMG-PV-Diesel'!M68,'OnSSET_original_NoMG-PV-Diesel'!L68,LCOE_SensitivityScenarios!BG68)</f>
        <v>SA_PV</v>
      </c>
      <c r="I69" s="39" t="str">
        <f>IF(LCOE_SensitivityScenarios!BK68&gt;'OnSSET_original_NoMG-PV-Diesel'!M68,'OnSSET_original_NoMG-PV-Diesel'!L68,LCOE_SensitivityScenarios!BL68)</f>
        <v>SA_PV</v>
      </c>
      <c r="J69" s="39" t="str">
        <f>IF(LCOE_SensitivityScenarios!BP68&gt;'OnSSET_original_NoMG-PV-Diesel'!M68,'OnSSET_original_NoMG-PV-Diesel'!L68,LCOE_SensitivityScenarios!BQ68)</f>
        <v>SA_PV</v>
      </c>
      <c r="K69" s="38" t="str">
        <f>IF(LCOE_SensitivityScenarios!BU68&gt;'OnSSET_original_NoMG-PV-Diesel'!V68,'OnSSET_original_NoMG-PV-Diesel'!U68,LCOE_SensitivityScenarios!BV68)</f>
        <v>SA_Diesel</v>
      </c>
      <c r="L69" s="39" t="str">
        <f>IF(LCOE_SensitivityScenarios!BZ68&gt;'OnSSET_original_NoMG-PV-Diesel'!V68,'OnSSET_original_NoMG-PV-Diesel'!U68,LCOE_SensitivityScenarios!CA68)</f>
        <v>SA_Diesel</v>
      </c>
      <c r="M69" s="40" t="str">
        <f>IF(LCOE_SensitivityScenarios!CE68&gt;'OnSSET_original_NoMG-PV-Diesel'!V68,'OnSSET_original_NoMG-PV-Diesel'!U68,LCOE_SensitivityScenarios!CF68)</f>
        <v>SA_Diesel</v>
      </c>
      <c r="N69" s="39" t="str">
        <f>IF(LCOE_SensitivityScenarios!CJ68&gt;'OnSSET_original_NoMG-PV-Diesel'!AE68,'OnSSET_original_NoMG-PV-Diesel'!AD68,LCOE_SensitivityScenarios!CK68)</f>
        <v>SA_Diesel</v>
      </c>
      <c r="O69" s="39" t="str">
        <f>IF(LCOE_SensitivityScenarios!CO68&gt;'OnSSET_original_NoMG-PV-Diesel'!AE68,'OnSSET_original_NoMG-PV-Diesel'!AD68,LCOE_SensitivityScenarios!CP68)</f>
        <v>SA_Diesel</v>
      </c>
      <c r="P69" s="40" t="str">
        <f>IF(LCOE_SensitivityScenarios!CT68&gt;'OnSSET_original_NoMG-PV-Diesel'!AE68,'OnSSET_original_NoMG-PV-Diesel'!AD68,LCOE_SensitivityScenarios!CU68)</f>
        <v>SA_Diesel</v>
      </c>
      <c r="Q69" s="38">
        <f>IF(LCOE_SensitivityScenarios!BF68&gt;'OnSSET_original_NoMG-PV-Diesel'!M68,'OnSSET_original_NoMG-PV-Diesel'!M68,LCOE_SensitivityScenarios!BF68)</f>
        <v>0.68102593311455795</v>
      </c>
      <c r="R69" s="28">
        <f>MIN('OnSSET_original_NoMG-PV-Diesel'!E68:I68,LCOE_SensitivityScenarios!BK68)</f>
        <v>0.68102593311455795</v>
      </c>
      <c r="S69" s="28">
        <f>MIN('OnSSET_original_NoMG-PV-Diesel'!E68:I68,LCOE_SensitivityScenarios!BP68)</f>
        <v>0.68102593311455795</v>
      </c>
      <c r="T69" s="27">
        <f>MIN('OnSSET_original_NoMG-PV-Diesel'!N68:R68,LCOE_SensitivityScenarios!BU68)</f>
        <v>0.496928523798015</v>
      </c>
      <c r="U69" s="28">
        <f>MIN('OnSSET_original_NoMG-PV-Diesel'!N68:R68,LCOE_SensitivityScenarios!BZ68)</f>
        <v>0.496928523798015</v>
      </c>
      <c r="V69" s="29">
        <f>MIN('OnSSET_original_NoMG-PV-Diesel'!N68:R68,LCOE_SensitivityScenarios!CE68)</f>
        <v>0.496928523798015</v>
      </c>
      <c r="W69" s="28">
        <f>MIN('OnSSET_original_NoMG-PV-Diesel'!W68:AA68,LCOE_SensitivityScenarios!CJ68)</f>
        <v>0.242182586027855</v>
      </c>
      <c r="X69" s="28">
        <f>MIN('OnSSET_original_NoMG-PV-Diesel'!W68:AA68,LCOE_SensitivityScenarios!CO68)</f>
        <v>0.242182586027855</v>
      </c>
      <c r="Y69" s="29">
        <f>MIN('OnSSET_original_NoMG-PV-Diesel'!W68:AA68,LCOE_SensitivityScenarios!CT68)</f>
        <v>0.242182586027855</v>
      </c>
      <c r="Z69">
        <f>IF(H69='OnSSET_original_NoMG-PV-Diesel'!L68,'OnSSET_original_NoMG-PV-Diesel'!K68,"wait")</f>
        <v>19.860097342907402</v>
      </c>
      <c r="AA69">
        <f>IF(I69='OnSSET_original_NoMG-PV-Diesel'!L68,'OnSSET_original_NoMG-PV-Diesel'!K68,"wait")</f>
        <v>19.860097342907402</v>
      </c>
      <c r="AB69">
        <f>IF(J69='OnSSET_original_NoMG-PV-Diesel'!L68,'OnSSET_original_NoMG-PV-Diesel'!K68,"wait")</f>
        <v>19.860097342907402</v>
      </c>
      <c r="AC69">
        <f>IF(K69='OnSSET_original_NoMG-PV-Diesel'!U68,'OnSSET_original_NoMG-PV-Diesel'!T68,"wait")</f>
        <v>6.7793893757543904</v>
      </c>
      <c r="AD69">
        <f>IF(L69='OnSSET_original_NoMG-PV-Diesel'!U68,'OnSSET_original_NoMG-PV-Diesel'!T68,"wait")</f>
        <v>6.7793893757543904</v>
      </c>
      <c r="AE69">
        <f>IF(M69='OnSSET_original_NoMG-PV-Diesel'!U68,'OnSSET_original_NoMG-PV-Diesel'!T68,"wait")</f>
        <v>6.7793893757543904</v>
      </c>
      <c r="AF69">
        <f>IF(N69='OnSSET_original_NoMG-PV-Diesel'!AD68,'OnSSET_original_NoMG-PV-Diesel'!AC68,"wait")</f>
        <v>6.7793893757543904</v>
      </c>
      <c r="AG69">
        <f>IF(O69='OnSSET_original_NoMG-PV-Diesel'!AD68,'OnSSET_original_NoMG-PV-Diesel'!AC68,"wait")</f>
        <v>6.7793893757543904</v>
      </c>
      <c r="AH69">
        <f>IF(P69='OnSSET_original_NoMG-PV-Diesel'!AD68,'OnSSET_original_NoMG-PV-Diesel'!AC68,"wait")</f>
        <v>6.7793893757543904</v>
      </c>
      <c r="AR69">
        <v>72.507999999999996</v>
      </c>
      <c r="AS69">
        <v>58.198</v>
      </c>
      <c r="AT69">
        <v>12.765999999999901</v>
      </c>
      <c r="AU69">
        <v>7.1959999999999997</v>
      </c>
      <c r="AV69">
        <v>61955.771309999996</v>
      </c>
      <c r="AW69">
        <v>0</v>
      </c>
      <c r="AX69">
        <v>13299.149820000001</v>
      </c>
      <c r="AZ69">
        <f>SUMIF([1]base!$A$2:$A$169,B69,[1]base!$V$2:$V$169)</f>
        <v>0</v>
      </c>
      <c r="BA69">
        <f>SUMIF([2]s1!$A$2:$A$275,B69,[2]s1!$U$2:$U$275)</f>
        <v>0</v>
      </c>
      <c r="BB69">
        <f>SUMIF([3]s2!$A$2:$A$115,B69,[3]s2!$U$2:$U$115)</f>
        <v>0</v>
      </c>
      <c r="BC69">
        <f>SUMIF([4]s3!$A$2:$A$245,B69,[4]s3!$U$2:$U$245)</f>
        <v>0</v>
      </c>
      <c r="BD69">
        <f>SUMIF([5]s4!$A$2:$A$74,B69,[5]s4!$U$2:$U$74)</f>
        <v>0</v>
      </c>
      <c r="BF69">
        <f t="shared" si="5"/>
        <v>0</v>
      </c>
      <c r="BG69">
        <f t="shared" si="6"/>
        <v>0</v>
      </c>
      <c r="BH69">
        <f t="shared" si="7"/>
        <v>0</v>
      </c>
      <c r="BI69">
        <f t="shared" si="8"/>
        <v>0</v>
      </c>
      <c r="BJ69">
        <f t="shared" si="9"/>
        <v>0</v>
      </c>
      <c r="BL69" t="s">
        <v>114</v>
      </c>
      <c r="BM69" s="23">
        <v>67143.091589999996</v>
      </c>
      <c r="BN69" s="23">
        <v>8.7654166569999994</v>
      </c>
      <c r="BP69" t="s">
        <v>183</v>
      </c>
      <c r="BQ69" s="23">
        <v>8406.5166939999999</v>
      </c>
      <c r="BR69" s="23">
        <v>6.7793893760000001</v>
      </c>
      <c r="BT69" t="s">
        <v>183</v>
      </c>
      <c r="BU69" s="23">
        <v>8406.5166939999999</v>
      </c>
      <c r="BV69" s="23">
        <v>6.7793893760000001</v>
      </c>
    </row>
    <row r="70" spans="1:74" x14ac:dyDescent="0.25">
      <c r="A70">
        <v>1</v>
      </c>
      <c r="B70" s="15">
        <v>1264</v>
      </c>
      <c r="C70" s="15">
        <v>-67.123063689999995</v>
      </c>
      <c r="D70" s="15">
        <v>-18.38528685</v>
      </c>
      <c r="E70" s="16">
        <v>1</v>
      </c>
      <c r="F70" s="19">
        <v>46555.397293360104</v>
      </c>
      <c r="G70" s="19">
        <v>198.37825785917931</v>
      </c>
      <c r="H70" s="16" t="str">
        <f>IF(LCOE_SensitivityScenarios!BF69&gt;'OnSSET_original_NoMG-PV-Diesel'!M69,'OnSSET_original_NoMG-PV-Diesel'!L69,LCOE_SensitivityScenarios!BG69)</f>
        <v>SA_Diesel</v>
      </c>
      <c r="I70" s="39" t="str">
        <f>IF(LCOE_SensitivityScenarios!BK69&gt;'OnSSET_original_NoMG-PV-Diesel'!M69,'OnSSET_original_NoMG-PV-Diesel'!L69,LCOE_SensitivityScenarios!BL69)</f>
        <v>SA_Diesel</v>
      </c>
      <c r="J70" s="39" t="str">
        <f>IF(LCOE_SensitivityScenarios!BP69&gt;'OnSSET_original_NoMG-PV-Diesel'!M69,'OnSSET_original_NoMG-PV-Diesel'!L69,LCOE_SensitivityScenarios!BQ69)</f>
        <v>SA_Diesel</v>
      </c>
      <c r="K70" s="38" t="str">
        <f>IF(LCOE_SensitivityScenarios!BU69&gt;'OnSSET_original_NoMG-PV-Diesel'!V69,'OnSSET_original_NoMG-PV-Diesel'!U69,LCOE_SensitivityScenarios!BV69)</f>
        <v>SA_Diesel</v>
      </c>
      <c r="L70" s="39" t="str">
        <f>IF(LCOE_SensitivityScenarios!BZ69&gt;'OnSSET_original_NoMG-PV-Diesel'!V69,'OnSSET_original_NoMG-PV-Diesel'!U69,LCOE_SensitivityScenarios!CA69)</f>
        <v>SA_Diesel</v>
      </c>
      <c r="M70" s="40" t="str">
        <f>IF(LCOE_SensitivityScenarios!CE69&gt;'OnSSET_original_NoMG-PV-Diesel'!V69,'OnSSET_original_NoMG-PV-Diesel'!U69,LCOE_SensitivityScenarios!CF69)</f>
        <v>SA_Diesel</v>
      </c>
      <c r="N70" s="39" t="str">
        <f>IF(LCOE_SensitivityScenarios!CJ69&gt;'OnSSET_original_NoMG-PV-Diesel'!AE69,'OnSSET_original_NoMG-PV-Diesel'!AD69,LCOE_SensitivityScenarios!CK69)</f>
        <v>SA_Diesel</v>
      </c>
      <c r="O70" s="39" t="str">
        <f>IF(LCOE_SensitivityScenarios!CO69&gt;'OnSSET_original_NoMG-PV-Diesel'!AE69,'OnSSET_original_NoMG-PV-Diesel'!AD69,LCOE_SensitivityScenarios!CP69)</f>
        <v>SA_Diesel</v>
      </c>
      <c r="P70" s="40" t="str">
        <f>IF(LCOE_SensitivityScenarios!CT69&gt;'OnSSET_original_NoMG-PV-Diesel'!AE69,'OnSSET_original_NoMG-PV-Diesel'!AD69,LCOE_SensitivityScenarios!CU69)</f>
        <v>SA_Diesel</v>
      </c>
      <c r="Q70" s="38">
        <f>IF(LCOE_SensitivityScenarios!BF69&gt;'OnSSET_original_NoMG-PV-Diesel'!M69,'OnSSET_original_NoMG-PV-Diesel'!M69,LCOE_SensitivityScenarios!BF69)</f>
        <v>0.45210856181439302</v>
      </c>
      <c r="R70" s="28">
        <f>MIN('OnSSET_original_NoMG-PV-Diesel'!E69:I69,LCOE_SensitivityScenarios!BK69)</f>
        <v>0.45210856181439302</v>
      </c>
      <c r="S70" s="28">
        <f>MIN('OnSSET_original_NoMG-PV-Diesel'!E69:I69,LCOE_SensitivityScenarios!BP69)</f>
        <v>0.45210856181439302</v>
      </c>
      <c r="T70" s="27">
        <f>MIN('OnSSET_original_NoMG-PV-Diesel'!N69:R69,LCOE_SensitivityScenarios!BU69)</f>
        <v>0.33704192864490201</v>
      </c>
      <c r="U70" s="28">
        <f>MIN('OnSSET_original_NoMG-PV-Diesel'!N69:R69,LCOE_SensitivityScenarios!BZ69)</f>
        <v>0.33704192864490201</v>
      </c>
      <c r="V70" s="29">
        <f>MIN('OnSSET_original_NoMG-PV-Diesel'!N69:R69,LCOE_SensitivityScenarios!CE69)</f>
        <v>0.33704192864490201</v>
      </c>
      <c r="W70" s="28">
        <f>MIN('OnSSET_original_NoMG-PV-Diesel'!W69:AA69,LCOE_SensitivityScenarios!CJ69)</f>
        <v>0.18788147824000501</v>
      </c>
      <c r="X70" s="28">
        <f>MIN('OnSSET_original_NoMG-PV-Diesel'!W69:AA69,LCOE_SensitivityScenarios!CO69)</f>
        <v>0.18788147824000501</v>
      </c>
      <c r="Y70" s="29">
        <f>MIN('OnSSET_original_NoMG-PV-Diesel'!W69:AA69,LCOE_SensitivityScenarios!CT69)</f>
        <v>0.18788147824000501</v>
      </c>
      <c r="Z70">
        <f>IF(H70='OnSSET_original_NoMG-PV-Diesel'!L69,'OnSSET_original_NoMG-PV-Diesel'!K69,"wait")</f>
        <v>8.8058725404075204</v>
      </c>
      <c r="AA70">
        <f>IF(I70='OnSSET_original_NoMG-PV-Diesel'!L69,'OnSSET_original_NoMG-PV-Diesel'!K69,"wait")</f>
        <v>8.8058725404075204</v>
      </c>
      <c r="AB70">
        <f>IF(J70='OnSSET_original_NoMG-PV-Diesel'!L69,'OnSSET_original_NoMG-PV-Diesel'!K69,"wait")</f>
        <v>8.8058725404075204</v>
      </c>
      <c r="AC70">
        <f>IF(K70='OnSSET_original_NoMG-PV-Diesel'!U69,'OnSSET_original_NoMG-PV-Diesel'!T69,"wait")</f>
        <v>21.258172280073101</v>
      </c>
      <c r="AD70">
        <f>IF(L70='OnSSET_original_NoMG-PV-Diesel'!U69,'OnSSET_original_NoMG-PV-Diesel'!T69,"wait")</f>
        <v>21.258172280073101</v>
      </c>
      <c r="AE70">
        <f>IF(M70='OnSSET_original_NoMG-PV-Diesel'!U69,'OnSSET_original_NoMG-PV-Diesel'!T69,"wait")</f>
        <v>21.258172280073101</v>
      </c>
      <c r="AF70">
        <f>IF(N70='OnSSET_original_NoMG-PV-Diesel'!AD69,'OnSSET_original_NoMG-PV-Diesel'!AC69,"wait")</f>
        <v>21.258172280073101</v>
      </c>
      <c r="AG70">
        <f>IF(O70='OnSSET_original_NoMG-PV-Diesel'!AD69,'OnSSET_original_NoMG-PV-Diesel'!AC69,"wait")</f>
        <v>21.258172280073101</v>
      </c>
      <c r="AH70">
        <f>IF(P70='OnSSET_original_NoMG-PV-Diesel'!AD69,'OnSSET_original_NoMG-PV-Diesel'!AC69,"wait")</f>
        <v>21.258172280073101</v>
      </c>
      <c r="AR70">
        <v>29.390999999999998</v>
      </c>
      <c r="AS70">
        <v>29.390999999999998</v>
      </c>
      <c r="AT70">
        <v>16.431999999999999</v>
      </c>
      <c r="AU70">
        <v>0.48299999999999998</v>
      </c>
      <c r="AV70">
        <v>89307.576570000005</v>
      </c>
      <c r="AW70">
        <v>0</v>
      </c>
      <c r="AX70">
        <v>28738.39272</v>
      </c>
      <c r="AZ70">
        <f>SUMIF([1]base!$A$2:$A$169,B70,[1]base!$V$2:$V$169)</f>
        <v>0</v>
      </c>
      <c r="BA70">
        <f>SUMIF([2]s1!$A$2:$A$275,B70,[2]s1!$U$2:$U$275)</f>
        <v>0</v>
      </c>
      <c r="BB70">
        <f>SUMIF([3]s2!$A$2:$A$115,B70,[3]s2!$U$2:$U$115)</f>
        <v>0</v>
      </c>
      <c r="BC70">
        <f>SUMIF([4]s3!$A$2:$A$245,B70,[4]s3!$U$2:$U$245)</f>
        <v>0</v>
      </c>
      <c r="BD70">
        <f>SUMIF([5]s4!$A$2:$A$74,B70,[5]s4!$U$2:$U$74)</f>
        <v>0</v>
      </c>
      <c r="BF70">
        <f t="shared" si="5"/>
        <v>0</v>
      </c>
      <c r="BG70">
        <f t="shared" si="6"/>
        <v>0</v>
      </c>
      <c r="BH70">
        <f t="shared" si="7"/>
        <v>0</v>
      </c>
      <c r="BI70">
        <f t="shared" si="8"/>
        <v>0</v>
      </c>
      <c r="BJ70">
        <f t="shared" si="9"/>
        <v>0</v>
      </c>
      <c r="BL70" t="s">
        <v>113</v>
      </c>
      <c r="BM70" s="23">
        <v>26360.365249999999</v>
      </c>
      <c r="BN70" s="23">
        <v>21.25817228</v>
      </c>
      <c r="BP70" t="s">
        <v>183</v>
      </c>
      <c r="BQ70" s="23">
        <v>26360.365249999999</v>
      </c>
      <c r="BR70" s="23">
        <v>21.25817228</v>
      </c>
      <c r="BT70" t="s">
        <v>183</v>
      </c>
      <c r="BU70" s="23">
        <v>26360.365249999999</v>
      </c>
      <c r="BV70" s="23">
        <v>21.25817228</v>
      </c>
    </row>
    <row r="71" spans="1:74" x14ac:dyDescent="0.25">
      <c r="A71">
        <v>1</v>
      </c>
      <c r="B71" s="15">
        <v>1269</v>
      </c>
      <c r="C71" s="15">
        <v>-64.110841969999996</v>
      </c>
      <c r="D71" s="15">
        <v>-18.08974079</v>
      </c>
      <c r="E71" s="16">
        <v>1</v>
      </c>
      <c r="F71" s="19">
        <v>44135.607975499603</v>
      </c>
      <c r="G71" s="19">
        <v>68.753309752427597</v>
      </c>
      <c r="H71" s="16" t="str">
        <f>IF(LCOE_SensitivityScenarios!BF70&gt;'OnSSET_original_NoMG-PV-Diesel'!M70,'OnSSET_original_NoMG-PV-Diesel'!L70,LCOE_SensitivityScenarios!BG70)</f>
        <v>MG_Hybrid</v>
      </c>
      <c r="I71" s="39" t="str">
        <f>IF(LCOE_SensitivityScenarios!BK70&gt;'OnSSET_original_NoMG-PV-Diesel'!M70,'OnSSET_original_NoMG-PV-Diesel'!L70,LCOE_SensitivityScenarios!BL70)</f>
        <v>MG_Hybrid</v>
      </c>
      <c r="J71" s="39" t="str">
        <f>IF(LCOE_SensitivityScenarios!BP70&gt;'OnSSET_original_NoMG-PV-Diesel'!M70,'OnSSET_original_NoMG-PV-Diesel'!L70,LCOE_SensitivityScenarios!BQ70)</f>
        <v>MG_Hybrid</v>
      </c>
      <c r="K71" s="38" t="str">
        <f>IF(LCOE_SensitivityScenarios!BU70&gt;'OnSSET_original_NoMG-PV-Diesel'!V70,'OnSSET_original_NoMG-PV-Diesel'!U70,LCOE_SensitivityScenarios!BV70)</f>
        <v>MG_Hybrid</v>
      </c>
      <c r="L71" s="39" t="str">
        <f>IF(LCOE_SensitivityScenarios!BZ70&gt;'OnSSET_original_NoMG-PV-Diesel'!V70,'OnSSET_original_NoMG-PV-Diesel'!U70,LCOE_SensitivityScenarios!CA70)</f>
        <v>MG_Hybrid</v>
      </c>
      <c r="M71" s="40" t="str">
        <f>IF(LCOE_SensitivityScenarios!CE70&gt;'OnSSET_original_NoMG-PV-Diesel'!V70,'OnSSET_original_NoMG-PV-Diesel'!U70,LCOE_SensitivityScenarios!CF70)</f>
        <v>MG_Diesel</v>
      </c>
      <c r="N71" s="39" t="str">
        <f>IF(LCOE_SensitivityScenarios!CJ70&gt;'OnSSET_original_NoMG-PV-Diesel'!AE70,'OnSSET_original_NoMG-PV-Diesel'!AD70,LCOE_SensitivityScenarios!CK70)</f>
        <v>SA_Diesel</v>
      </c>
      <c r="O71" s="39" t="str">
        <f>IF(LCOE_SensitivityScenarios!CO70&gt;'OnSSET_original_NoMG-PV-Diesel'!AE70,'OnSSET_original_NoMG-PV-Diesel'!AD70,LCOE_SensitivityScenarios!CP70)</f>
        <v>MG_Hybrid</v>
      </c>
      <c r="P71" s="40" t="str">
        <f>IF(LCOE_SensitivityScenarios!CT70&gt;'OnSSET_original_NoMG-PV-Diesel'!AE70,'OnSSET_original_NoMG-PV-Diesel'!AD70,LCOE_SensitivityScenarios!CU70)</f>
        <v>SA_Diesel</v>
      </c>
      <c r="Q71" s="38">
        <f>IF(LCOE_SensitivityScenarios!BF70&gt;'OnSSET_original_NoMG-PV-Diesel'!M70,'OnSSET_original_NoMG-PV-Diesel'!M70,LCOE_SensitivityScenarios!BF70)</f>
        <v>0.35013375486580478</v>
      </c>
      <c r="R71" s="28">
        <f>MIN('OnSSET_original_NoMG-PV-Diesel'!E70:I70,LCOE_SensitivityScenarios!BK70)</f>
        <v>0.31319224687380476</v>
      </c>
      <c r="S71" s="28">
        <f>MIN('OnSSET_original_NoMG-PV-Diesel'!E70:I70,LCOE_SensitivityScenarios!BP70)</f>
        <v>0.38270510082380482</v>
      </c>
      <c r="T71" s="27">
        <f>MIN('OnSSET_original_NoMG-PV-Diesel'!N70:R70,LCOE_SensitivityScenarios!BU70)</f>
        <v>0.29613279129995673</v>
      </c>
      <c r="U71" s="28">
        <f>MIN('OnSSET_original_NoMG-PV-Diesel'!N70:R70,LCOE_SensitivityScenarios!BZ70)</f>
        <v>0.25919128330795677</v>
      </c>
      <c r="V71" s="29">
        <f>MIN('OnSSET_original_NoMG-PV-Diesel'!N70:R70,LCOE_SensitivityScenarios!CE70)</f>
        <v>0.32739985974933256</v>
      </c>
      <c r="W71" s="28">
        <f>MIN('OnSSET_original_NoMG-PV-Diesel'!W70:AA70,LCOE_SensitivityScenarios!CJ70)</f>
        <v>0.193914934660878</v>
      </c>
      <c r="X71" s="28">
        <f>MIN('OnSSET_original_NoMG-PV-Diesel'!W70:AA70,LCOE_SensitivityScenarios!CO70)</f>
        <v>0.18919003424111677</v>
      </c>
      <c r="Y71" s="29">
        <f>MIN('OnSSET_original_NoMG-PV-Diesel'!W70:AA70,LCOE_SensitivityScenarios!CT70)</f>
        <v>0.193914934660878</v>
      </c>
      <c r="Z71">
        <f>VLOOKUP(B71,[1]base!$A$2:$U$169,21,FALSE)</f>
        <v>13.647</v>
      </c>
      <c r="AA71">
        <f>VLOOKUP(B71,[2]s1!$A$2:$T$275,20,FALSE)</f>
        <v>13.647</v>
      </c>
      <c r="AB71">
        <f>VLOOKUP(B71,[3]s2!$A$2:$T$275,20,FALSE)</f>
        <v>13.647</v>
      </c>
      <c r="AC71">
        <f>VLOOKUP(B71,[4]s3!$A$2:$T$275,20,FALSE)</f>
        <v>12.367000000000001</v>
      </c>
      <c r="AD71" t="str">
        <f>IF(L71='OnSSET_original_NoMG-PV-Diesel'!U70,'OnSSET_original_NoMG-PV-Diesel'!T70,"wait")</f>
        <v>wait</v>
      </c>
      <c r="AE71" t="str">
        <f>IF(M71='OnSSET_original_NoMG-PV-Diesel'!U70,'OnSSET_original_NoMG-PV-Diesel'!T70,"wait")</f>
        <v>wait</v>
      </c>
      <c r="AF71">
        <f>IF(N71='OnSSET_original_NoMG-PV-Diesel'!AD70,'OnSSET_original_NoMG-PV-Diesel'!AC70,"wait")</f>
        <v>20.153245650913</v>
      </c>
      <c r="AG71" t="str">
        <f>IF(O71='OnSSET_original_NoMG-PV-Diesel'!AD70,'OnSSET_original_NoMG-PV-Diesel'!AC70,"wait")</f>
        <v>wait</v>
      </c>
      <c r="AH71">
        <f>IF(P71='OnSSET_original_NoMG-PV-Diesel'!AD70,'OnSSET_original_NoMG-PV-Diesel'!AC70,"wait")</f>
        <v>20.153245650913</v>
      </c>
      <c r="AR71" s="23">
        <v>83.215999999999994</v>
      </c>
      <c r="AS71" s="23">
        <v>83.212999999999994</v>
      </c>
      <c r="AT71" s="23">
        <v>1.2999999999999999E-2</v>
      </c>
      <c r="AU71" s="23">
        <v>1.4999999999999999E-2</v>
      </c>
      <c r="AV71" s="23">
        <v>7802.4808750000002</v>
      </c>
      <c r="AW71" s="23">
        <v>14044.46558</v>
      </c>
      <c r="AX71" s="23">
        <v>8594.1637190000001</v>
      </c>
      <c r="AZ71">
        <f>SUMIF([1]base!$A$2:$A$169,B71,[1]base!$V$2:$V$169)</f>
        <v>33491.9</v>
      </c>
      <c r="BA71">
        <f>SUMIF([2]s1!$A$2:$A$275,B71,[2]s1!$U$2:$U$275)</f>
        <v>33491.9</v>
      </c>
      <c r="BB71">
        <f>SUMIF([3]s2!$A$2:$A$115,B71,[3]s2!$U$2:$U$115)</f>
        <v>33491.9</v>
      </c>
      <c r="BC71">
        <f>SUMIF([4]s3!$A$2:$A$245,B71,[4]s3!$U$2:$U$245)</f>
        <v>18899.52</v>
      </c>
      <c r="BD71">
        <f>SUMIF([5]s4!$A$2:$A$74,B71,[5]s4!$U$2:$U$74)</f>
        <v>0</v>
      </c>
      <c r="BF71">
        <f t="shared" si="5"/>
        <v>63933.010174000003</v>
      </c>
      <c r="BG71">
        <f t="shared" si="6"/>
        <v>63933.010174000003</v>
      </c>
      <c r="BH71">
        <f t="shared" si="7"/>
        <v>63933.010174000003</v>
      </c>
      <c r="BI71">
        <f t="shared" si="8"/>
        <v>49340.630174000005</v>
      </c>
      <c r="BJ71">
        <f t="shared" si="9"/>
        <v>0</v>
      </c>
      <c r="BL71" t="s">
        <v>170</v>
      </c>
      <c r="BM71" s="23">
        <v>130458.57249999999</v>
      </c>
      <c r="BN71" s="23">
        <v>25.567406699999999</v>
      </c>
      <c r="BP71" t="s">
        <v>183</v>
      </c>
      <c r="BQ71" s="23">
        <v>24990.244200000001</v>
      </c>
      <c r="BR71" s="23">
        <v>20.153245649999999</v>
      </c>
      <c r="BT71" t="s">
        <v>183</v>
      </c>
      <c r="BU71" s="23">
        <v>24990.244200000001</v>
      </c>
      <c r="BV71" s="23">
        <v>20.153245649999999</v>
      </c>
    </row>
    <row r="72" spans="1:74" x14ac:dyDescent="0.25">
      <c r="A72">
        <v>1</v>
      </c>
      <c r="B72" s="15">
        <v>1279</v>
      </c>
      <c r="C72" s="15">
        <v>-65.578993100000005</v>
      </c>
      <c r="D72" s="15">
        <v>-10.993218450000001</v>
      </c>
      <c r="E72" s="16">
        <v>0</v>
      </c>
      <c r="F72" s="19">
        <v>50613.404396483304</v>
      </c>
      <c r="G72" s="19">
        <v>66.113130922967159</v>
      </c>
      <c r="H72" s="16" t="str">
        <f>IF(LCOE_SensitivityScenarios!BF71&gt;'OnSSET_original_NoMG-PV-Diesel'!M71,'OnSSET_original_NoMG-PV-Diesel'!L71,LCOE_SensitivityScenarios!BG71)</f>
        <v>MG_Hybrid</v>
      </c>
      <c r="I72" s="39" t="str">
        <f>IF(LCOE_SensitivityScenarios!BK71&gt;'OnSSET_original_NoMG-PV-Diesel'!M71,'OnSSET_original_NoMG-PV-Diesel'!L71,LCOE_SensitivityScenarios!BL71)</f>
        <v>MG_Hybrid</v>
      </c>
      <c r="J72" s="39" t="str">
        <f>IF(LCOE_SensitivityScenarios!BP71&gt;'OnSSET_original_NoMG-PV-Diesel'!M71,'OnSSET_original_NoMG-PV-Diesel'!L71,LCOE_SensitivityScenarios!BQ71)</f>
        <v>MG_Hybrid</v>
      </c>
      <c r="K72" s="38" t="str">
        <f>IF(LCOE_SensitivityScenarios!BU71&gt;'OnSSET_original_NoMG-PV-Diesel'!V71,'OnSSET_original_NoMG-PV-Diesel'!U71,LCOE_SensitivityScenarios!BV71)</f>
        <v>MG_Hybrid</v>
      </c>
      <c r="L72" s="39" t="str">
        <f>IF(LCOE_SensitivityScenarios!BZ71&gt;'OnSSET_original_NoMG-PV-Diesel'!V71,'OnSSET_original_NoMG-PV-Diesel'!U71,LCOE_SensitivityScenarios!CA71)</f>
        <v>MG_Hybrid</v>
      </c>
      <c r="M72" s="40" t="str">
        <f>IF(LCOE_SensitivityScenarios!CE71&gt;'OnSSET_original_NoMG-PV-Diesel'!V71,'OnSSET_original_NoMG-PV-Diesel'!U71,LCOE_SensitivityScenarios!CF71)</f>
        <v>MG_Diesel</v>
      </c>
      <c r="N72" s="39" t="str">
        <f>IF(LCOE_SensitivityScenarios!CJ71&gt;'OnSSET_original_NoMG-PV-Diesel'!AE71,'OnSSET_original_NoMG-PV-Diesel'!AD71,LCOE_SensitivityScenarios!CK71)</f>
        <v>SA_Diesel</v>
      </c>
      <c r="O72" s="39" t="str">
        <f>IF(LCOE_SensitivityScenarios!CO71&gt;'OnSSET_original_NoMG-PV-Diesel'!AE71,'OnSSET_original_NoMG-PV-Diesel'!AD71,LCOE_SensitivityScenarios!CP71)</f>
        <v>SA_Diesel</v>
      </c>
      <c r="P72" s="40" t="str">
        <f>IF(LCOE_SensitivityScenarios!CT71&gt;'OnSSET_original_NoMG-PV-Diesel'!AE71,'OnSSET_original_NoMG-PV-Diesel'!AD71,LCOE_SensitivityScenarios!CU71)</f>
        <v>SA_Diesel</v>
      </c>
      <c r="Q72" s="38">
        <f>IF(LCOE_SensitivityScenarios!BF71&gt;'OnSSET_original_NoMG-PV-Diesel'!M71,'OnSSET_original_NoMG-PV-Diesel'!M71,LCOE_SensitivityScenarios!BF71)</f>
        <v>0.38415445031255563</v>
      </c>
      <c r="R72" s="28">
        <f>MIN('OnSSET_original_NoMG-PV-Diesel'!E71:I71,LCOE_SensitivityScenarios!BK71)</f>
        <v>0.3583929240365557</v>
      </c>
      <c r="S72" s="28">
        <f>MIN('OnSSET_original_NoMG-PV-Diesel'!E71:I71,LCOE_SensitivityScenarios!BP71)</f>
        <v>0.40846613308655566</v>
      </c>
      <c r="T72" s="27">
        <f>MIN('OnSSET_original_NoMG-PV-Diesel'!N71:R71,LCOE_SensitivityScenarios!BU71)</f>
        <v>0.31869695823371447</v>
      </c>
      <c r="U72" s="28">
        <f>MIN('OnSSET_original_NoMG-PV-Diesel'!N71:R71,LCOE_SensitivityScenarios!BZ71)</f>
        <v>0.29293543195771443</v>
      </c>
      <c r="V72" s="29">
        <f>MIN('OnSSET_original_NoMG-PV-Diesel'!N71:R71,LCOE_SensitivityScenarios!CE71)</f>
        <v>0.33844253241765143</v>
      </c>
      <c r="W72" s="28">
        <f>MIN('OnSSET_original_NoMG-PV-Diesel'!W71:AA71,LCOE_SensitivityScenarios!CJ71)</f>
        <v>0.193914934660878</v>
      </c>
      <c r="X72" s="28">
        <f>MIN('OnSSET_original_NoMG-PV-Diesel'!W71:AA71,LCOE_SensitivityScenarios!CO71)</f>
        <v>0.193914934660878</v>
      </c>
      <c r="Y72" s="29">
        <f>MIN('OnSSET_original_NoMG-PV-Diesel'!W71:AA71,LCOE_SensitivityScenarios!CT71)</f>
        <v>0.193914934660878</v>
      </c>
      <c r="Z72">
        <f>VLOOKUP(B72,[1]base!$A$2:$U$169,21,FALSE)</f>
        <v>13.647</v>
      </c>
      <c r="AA72">
        <f>VLOOKUP(B72,[2]s1!$A$2:$T$275,20,FALSE)</f>
        <v>13.647</v>
      </c>
      <c r="AB72">
        <f>VLOOKUP(B72,[3]s2!$A$2:$T$275,20,FALSE)</f>
        <v>13.647</v>
      </c>
      <c r="AC72">
        <f>VLOOKUP(B72,[4]s3!$A$2:$T$275,20,FALSE)</f>
        <v>17.966999999999999</v>
      </c>
      <c r="AD72" t="str">
        <f>IF(L72='OnSSET_original_NoMG-PV-Diesel'!U71,'OnSSET_original_NoMG-PV-Diesel'!T71,"wait")</f>
        <v>wait</v>
      </c>
      <c r="AE72" t="str">
        <f>IF(M72='OnSSET_original_NoMG-PV-Diesel'!U71,'OnSSET_original_NoMG-PV-Diesel'!T71,"wait")</f>
        <v>wait</v>
      </c>
      <c r="AF72">
        <f>IF(N72='OnSSET_original_NoMG-PV-Diesel'!AD71,'OnSSET_original_NoMG-PV-Diesel'!AC71,"wait")</f>
        <v>23.111143560037998</v>
      </c>
      <c r="AG72">
        <f>IF(O72='OnSSET_original_NoMG-PV-Diesel'!AD71,'OnSSET_original_NoMG-PV-Diesel'!AC71,"wait")</f>
        <v>23.111143560037998</v>
      </c>
      <c r="AH72">
        <f>IF(P72='OnSSET_original_NoMG-PV-Diesel'!AD71,'OnSSET_original_NoMG-PV-Diesel'!AC71,"wait")</f>
        <v>23.111143560037998</v>
      </c>
      <c r="AR72" s="23">
        <v>439.66899999999998</v>
      </c>
      <c r="AS72" s="23">
        <v>312.29300000000001</v>
      </c>
      <c r="AT72" s="23">
        <v>53.420999999999999</v>
      </c>
      <c r="AU72" s="23">
        <v>25.257999999999999</v>
      </c>
      <c r="AV72" s="23">
        <v>16939.141370000001</v>
      </c>
      <c r="AW72" s="23">
        <v>30490.454470000001</v>
      </c>
      <c r="AX72" s="23">
        <v>8264.1413649999995</v>
      </c>
      <c r="AZ72">
        <f>SUMIF([1]base!$A$2:$A$169,B72,[1]base!$V$2:$V$169)</f>
        <v>33491.9</v>
      </c>
      <c r="BA72">
        <f>SUMIF([2]s1!$A$2:$A$275,B72,[2]s1!$U$2:$U$275)</f>
        <v>33491.9</v>
      </c>
      <c r="BB72">
        <f>SUMIF([3]s2!$A$2:$A$115,B72,[3]s2!$U$2:$U$115)</f>
        <v>33491.9</v>
      </c>
      <c r="BC72">
        <f>SUMIF([4]s3!$A$2:$A$245,B72,[4]s3!$U$2:$U$245)</f>
        <v>26746.400000000001</v>
      </c>
      <c r="BD72">
        <f>SUMIF([5]s4!$A$2:$A$74,B72,[5]s4!$U$2:$U$74)</f>
        <v>0</v>
      </c>
      <c r="BF72">
        <f t="shared" ref="BF72:BF135" si="10">IF(AZ72=0,0,AZ72+SUM(AV72:AX72))</f>
        <v>89185.637205000006</v>
      </c>
      <c r="BG72">
        <f t="shared" ref="BG72:BG135" si="11">IF(BA72=0,0,BA72+SUM(AV72:AX72))</f>
        <v>89185.637205000006</v>
      </c>
      <c r="BH72">
        <f t="shared" ref="BH72:BH135" si="12">IF(BB72=0,0,BB72+SUM(AV72:AX72))</f>
        <v>89185.637205000006</v>
      </c>
      <c r="BI72">
        <f t="shared" ref="BI72:BI135" si="13">IF(BC72=0,0,BC72+SUM(AV72:AX72))</f>
        <v>82440.137205000006</v>
      </c>
      <c r="BJ72">
        <f t="shared" ref="BJ72:BJ135" si="14">IF(BD72=0,0,BD72+SUM(AV72:AX72))</f>
        <v>0</v>
      </c>
      <c r="BL72" t="s">
        <v>168</v>
      </c>
      <c r="BM72" s="23">
        <v>68222.409759999995</v>
      </c>
      <c r="BN72" s="23">
        <v>17.37679967</v>
      </c>
      <c r="BP72" t="s">
        <v>183</v>
      </c>
      <c r="BQ72" s="23">
        <v>28658.06983</v>
      </c>
      <c r="BR72" s="23">
        <v>23.111143559999999</v>
      </c>
      <c r="BT72" t="s">
        <v>183</v>
      </c>
      <c r="BU72" s="23">
        <v>28658.06983</v>
      </c>
      <c r="BV72" s="23">
        <v>23.111143559999999</v>
      </c>
    </row>
    <row r="73" spans="1:74" x14ac:dyDescent="0.25">
      <c r="A73">
        <v>1</v>
      </c>
      <c r="B73" s="15">
        <v>1295</v>
      </c>
      <c r="C73" s="15">
        <v>-65.148293870000003</v>
      </c>
      <c r="D73" s="15">
        <v>-17.626811109999998</v>
      </c>
      <c r="E73" s="16">
        <v>1</v>
      </c>
      <c r="F73" s="19">
        <v>24042.357796974899</v>
      </c>
      <c r="G73" s="19">
        <v>67.324554029736092</v>
      </c>
      <c r="H73" s="16" t="str">
        <f>IF(LCOE_SensitivityScenarios!BF72&gt;'OnSSET_original_NoMG-PV-Diesel'!M72,'OnSSET_original_NoMG-PV-Diesel'!L72,LCOE_SensitivityScenarios!BG72)</f>
        <v>SA_PV</v>
      </c>
      <c r="I73" s="39" t="str">
        <f>IF(LCOE_SensitivityScenarios!BK72&gt;'OnSSET_original_NoMG-PV-Diesel'!M72,'OnSSET_original_NoMG-PV-Diesel'!L72,LCOE_SensitivityScenarios!BL72)</f>
        <v>SA_PV</v>
      </c>
      <c r="J73" s="39" t="str">
        <f>IF(LCOE_SensitivityScenarios!BP72&gt;'OnSSET_original_NoMG-PV-Diesel'!M72,'OnSSET_original_NoMG-PV-Diesel'!L72,LCOE_SensitivityScenarios!BQ72)</f>
        <v>SA_PV</v>
      </c>
      <c r="K73" s="38" t="str">
        <f>IF(LCOE_SensitivityScenarios!BU72&gt;'OnSSET_original_NoMG-PV-Diesel'!V72,'OnSSET_original_NoMG-PV-Diesel'!U72,LCOE_SensitivityScenarios!BV72)</f>
        <v>SA_Diesel</v>
      </c>
      <c r="L73" s="39" t="str">
        <f>IF(LCOE_SensitivityScenarios!BZ72&gt;'OnSSET_original_NoMG-PV-Diesel'!V72,'OnSSET_original_NoMG-PV-Diesel'!U72,LCOE_SensitivityScenarios!CA72)</f>
        <v>SA_Diesel</v>
      </c>
      <c r="M73" s="40" t="str">
        <f>IF(LCOE_SensitivityScenarios!CE72&gt;'OnSSET_original_NoMG-PV-Diesel'!V72,'OnSSET_original_NoMG-PV-Diesel'!U72,LCOE_SensitivityScenarios!CF72)</f>
        <v>SA_Diesel</v>
      </c>
      <c r="N73" s="39" t="str">
        <f>IF(LCOE_SensitivityScenarios!CJ72&gt;'OnSSET_original_NoMG-PV-Diesel'!AE72,'OnSSET_original_NoMG-PV-Diesel'!AD72,LCOE_SensitivityScenarios!CK72)</f>
        <v>SA_Diesel</v>
      </c>
      <c r="O73" s="39" t="str">
        <f>IF(LCOE_SensitivityScenarios!CO72&gt;'OnSSET_original_NoMG-PV-Diesel'!AE72,'OnSSET_original_NoMG-PV-Diesel'!AD72,LCOE_SensitivityScenarios!CP72)</f>
        <v>SA_Diesel</v>
      </c>
      <c r="P73" s="40" t="str">
        <f>IF(LCOE_SensitivityScenarios!CT72&gt;'OnSSET_original_NoMG-PV-Diesel'!AE72,'OnSSET_original_NoMG-PV-Diesel'!AD72,LCOE_SensitivityScenarios!CU72)</f>
        <v>SA_Diesel</v>
      </c>
      <c r="Q73" s="38">
        <f>IF(LCOE_SensitivityScenarios!BF72&gt;'OnSSET_original_NoMG-PV-Diesel'!M72,'OnSSET_original_NoMG-PV-Diesel'!M72,LCOE_SensitivityScenarios!BF72)</f>
        <v>0.48574806337283</v>
      </c>
      <c r="R73" s="28">
        <f>MIN('OnSSET_original_NoMG-PV-Diesel'!E72:I72,LCOE_SensitivityScenarios!BK72)</f>
        <v>0.48574806337283</v>
      </c>
      <c r="S73" s="28">
        <f>MIN('OnSSET_original_NoMG-PV-Diesel'!E72:I72,LCOE_SensitivityScenarios!BP72)</f>
        <v>0.48574806337283</v>
      </c>
      <c r="T73" s="27">
        <f>MIN('OnSSET_original_NoMG-PV-Diesel'!N72:R72,LCOE_SensitivityScenarios!BU72)</f>
        <v>0.37257228312337098</v>
      </c>
      <c r="U73" s="28">
        <f>MIN('OnSSET_original_NoMG-PV-Diesel'!N72:R72,LCOE_SensitivityScenarios!BZ72)</f>
        <v>0.37257228312337098</v>
      </c>
      <c r="V73" s="29">
        <f>MIN('OnSSET_original_NoMG-PV-Diesel'!N72:R72,LCOE_SensitivityScenarios!CE72)</f>
        <v>0.37257228312337098</v>
      </c>
      <c r="W73" s="28">
        <f>MIN('OnSSET_original_NoMG-PV-Diesel'!W72:AA72,LCOE_SensitivityScenarios!CJ72)</f>
        <v>0.19994839108175</v>
      </c>
      <c r="X73" s="28">
        <f>MIN('OnSSET_original_NoMG-PV-Diesel'!W72:AA72,LCOE_SensitivityScenarios!CO72)</f>
        <v>0.19994839108175</v>
      </c>
      <c r="Y73" s="29">
        <f>MIN('OnSSET_original_NoMG-PV-Diesel'!W72:AA72,LCOE_SensitivityScenarios!CT72)</f>
        <v>0.19994839108175</v>
      </c>
      <c r="Z73">
        <f>IF(H73='OnSSET_original_NoMG-PV-Diesel'!L72,'OnSSET_original_NoMG-PV-Diesel'!K72,"wait")</f>
        <v>16.850644404517599</v>
      </c>
      <c r="AA73">
        <f>IF(I73='OnSSET_original_NoMG-PV-Diesel'!L72,'OnSSET_original_NoMG-PV-Diesel'!K72,"wait")</f>
        <v>16.850644404517599</v>
      </c>
      <c r="AB73">
        <f>IF(J73='OnSSET_original_NoMG-PV-Diesel'!L72,'OnSSET_original_NoMG-PV-Diesel'!K72,"wait")</f>
        <v>16.850644404517599</v>
      </c>
      <c r="AC73">
        <f>IF(K73='OnSSET_original_NoMG-PV-Diesel'!U72,'OnSSET_original_NoMG-PV-Diesel'!T72,"wait")</f>
        <v>10.9782455693949</v>
      </c>
      <c r="AD73">
        <f>IF(L73='OnSSET_original_NoMG-PV-Diesel'!U72,'OnSSET_original_NoMG-PV-Diesel'!T72,"wait")</f>
        <v>10.9782455693949</v>
      </c>
      <c r="AE73">
        <f>IF(M73='OnSSET_original_NoMG-PV-Diesel'!U72,'OnSSET_original_NoMG-PV-Diesel'!T72,"wait")</f>
        <v>10.9782455693949</v>
      </c>
      <c r="AF73">
        <f>IF(N73='OnSSET_original_NoMG-PV-Diesel'!AD72,'OnSSET_original_NoMG-PV-Diesel'!AC72,"wait")</f>
        <v>10.9782455693949</v>
      </c>
      <c r="AG73">
        <f>IF(O73='OnSSET_original_NoMG-PV-Diesel'!AD72,'OnSSET_original_NoMG-PV-Diesel'!AC72,"wait")</f>
        <v>10.9782455693949</v>
      </c>
      <c r="AH73">
        <f>IF(P73='OnSSET_original_NoMG-PV-Diesel'!AD72,'OnSSET_original_NoMG-PV-Diesel'!AC72,"wait")</f>
        <v>10.9782455693949</v>
      </c>
      <c r="AR73">
        <v>39.33</v>
      </c>
      <c r="AS73">
        <v>15.175000000000001</v>
      </c>
      <c r="AT73">
        <v>3.6739999999999999</v>
      </c>
      <c r="AU73">
        <v>0.16</v>
      </c>
      <c r="AV73">
        <v>57793.507570000002</v>
      </c>
      <c r="AW73">
        <v>0</v>
      </c>
      <c r="AX73">
        <v>11464.78433</v>
      </c>
      <c r="AZ73">
        <f>SUMIF([1]base!$A$2:$A$169,B73,[1]base!$V$2:$V$169)</f>
        <v>0</v>
      </c>
      <c r="BA73">
        <f>SUMIF([2]s1!$A$2:$A$275,B73,[2]s1!$U$2:$U$275)</f>
        <v>0</v>
      </c>
      <c r="BB73">
        <f>SUMIF([3]s2!$A$2:$A$115,B73,[3]s2!$U$2:$U$115)</f>
        <v>0</v>
      </c>
      <c r="BC73">
        <f>SUMIF([4]s3!$A$2:$A$245,B73,[4]s3!$U$2:$U$245)</f>
        <v>0</v>
      </c>
      <c r="BD73">
        <f>SUMIF([5]s4!$A$2:$A$74,B73,[5]s4!$U$2:$U$74)</f>
        <v>0</v>
      </c>
      <c r="BF73">
        <f t="shared" si="10"/>
        <v>0</v>
      </c>
      <c r="BG73">
        <f t="shared" si="11"/>
        <v>0</v>
      </c>
      <c r="BH73">
        <f t="shared" si="12"/>
        <v>0</v>
      </c>
      <c r="BI73">
        <f t="shared" si="13"/>
        <v>0</v>
      </c>
      <c r="BJ73">
        <f t="shared" si="14"/>
        <v>0</v>
      </c>
      <c r="BL73" t="s">
        <v>114</v>
      </c>
      <c r="BM73" s="23">
        <v>77551.664749999996</v>
      </c>
      <c r="BN73" s="23">
        <v>13.417243040000001</v>
      </c>
      <c r="BP73" t="s">
        <v>183</v>
      </c>
      <c r="BQ73" s="23">
        <v>13613.144120000001</v>
      </c>
      <c r="BR73" s="23">
        <v>10.97824557</v>
      </c>
      <c r="BT73" t="s">
        <v>183</v>
      </c>
      <c r="BU73" s="23">
        <v>13613.144120000001</v>
      </c>
      <c r="BV73" s="23">
        <v>10.97824557</v>
      </c>
    </row>
    <row r="74" spans="1:74" x14ac:dyDescent="0.25">
      <c r="A74">
        <v>1</v>
      </c>
      <c r="B74" s="15">
        <v>1317</v>
      </c>
      <c r="C74" s="15">
        <v>-69.165263859999996</v>
      </c>
      <c r="D74" s="15">
        <v>-16.80303425</v>
      </c>
      <c r="E74" s="16">
        <v>1</v>
      </c>
      <c r="F74" s="19">
        <v>29594.409087820601</v>
      </c>
      <c r="G74" s="19">
        <v>83.177948445757735</v>
      </c>
      <c r="H74" s="16" t="str">
        <f>IF(LCOE_SensitivityScenarios!BF73&gt;'OnSSET_original_NoMG-PV-Diesel'!M73,'OnSSET_original_NoMG-PV-Diesel'!L73,LCOE_SensitivityScenarios!BG73)</f>
        <v>SA_PV</v>
      </c>
      <c r="I74" s="39" t="str">
        <f>IF(LCOE_SensitivityScenarios!BK73&gt;'OnSSET_original_NoMG-PV-Diesel'!M73,'OnSSET_original_NoMG-PV-Diesel'!L73,LCOE_SensitivityScenarios!BL73)</f>
        <v>SA_PV</v>
      </c>
      <c r="J74" s="39" t="str">
        <f>IF(LCOE_SensitivityScenarios!BP73&gt;'OnSSET_original_NoMG-PV-Diesel'!M73,'OnSSET_original_NoMG-PV-Diesel'!L73,LCOE_SensitivityScenarios!BQ73)</f>
        <v>SA_PV</v>
      </c>
      <c r="K74" s="38" t="str">
        <f>IF(LCOE_SensitivityScenarios!BU73&gt;'OnSSET_original_NoMG-PV-Diesel'!V73,'OnSSET_original_NoMG-PV-Diesel'!U73,LCOE_SensitivityScenarios!BV73)</f>
        <v>SA_PV</v>
      </c>
      <c r="L74" s="39" t="str">
        <f>IF(LCOE_SensitivityScenarios!BZ73&gt;'OnSSET_original_NoMG-PV-Diesel'!V73,'OnSSET_original_NoMG-PV-Diesel'!U73,LCOE_SensitivityScenarios!CA73)</f>
        <v>SA_PV</v>
      </c>
      <c r="M74" s="40" t="str">
        <f>IF(LCOE_SensitivityScenarios!CE73&gt;'OnSSET_original_NoMG-PV-Diesel'!V73,'OnSSET_original_NoMG-PV-Diesel'!U73,LCOE_SensitivityScenarios!CF73)</f>
        <v>SA_PV</v>
      </c>
      <c r="N74" s="39" t="str">
        <f>IF(LCOE_SensitivityScenarios!CJ73&gt;'OnSSET_original_NoMG-PV-Diesel'!AE73,'OnSSET_original_NoMG-PV-Diesel'!AD73,LCOE_SensitivityScenarios!CK73)</f>
        <v>SA_Diesel</v>
      </c>
      <c r="O74" s="39" t="str">
        <f>IF(LCOE_SensitivityScenarios!CO73&gt;'OnSSET_original_NoMG-PV-Diesel'!AE73,'OnSSET_original_NoMG-PV-Diesel'!AD73,LCOE_SensitivityScenarios!CP73)</f>
        <v>SA_Diesel</v>
      </c>
      <c r="P74" s="40" t="str">
        <f>IF(LCOE_SensitivityScenarios!CT73&gt;'OnSSET_original_NoMG-PV-Diesel'!AE73,'OnSSET_original_NoMG-PV-Diesel'!AD73,LCOE_SensitivityScenarios!CU73)</f>
        <v>SA_Diesel</v>
      </c>
      <c r="Q74" s="38">
        <f>IF(LCOE_SensitivityScenarios!BF73&gt;'OnSSET_original_NoMG-PV-Diesel'!M73,'OnSSET_original_NoMG-PV-Diesel'!M73,LCOE_SensitivityScenarios!BF73)</f>
        <v>0.39864979149847701</v>
      </c>
      <c r="R74" s="28">
        <f>MIN('OnSSET_original_NoMG-PV-Diesel'!E73:I73,LCOE_SensitivityScenarios!BK73)</f>
        <v>0.39864979149847701</v>
      </c>
      <c r="S74" s="28">
        <f>MIN('OnSSET_original_NoMG-PV-Diesel'!E73:I73,LCOE_SensitivityScenarios!BP73)</f>
        <v>0.39864979149847701</v>
      </c>
      <c r="T74" s="27">
        <f>MIN('OnSSET_original_NoMG-PV-Diesel'!N73:R73,LCOE_SensitivityScenarios!BU73)</f>
        <v>0.39864979149847701</v>
      </c>
      <c r="U74" s="28">
        <f>MIN('OnSSET_original_NoMG-PV-Diesel'!N73:R73,LCOE_SensitivityScenarios!BZ73)</f>
        <v>0.39864979149847701</v>
      </c>
      <c r="V74" s="29">
        <f>MIN('OnSSET_original_NoMG-PV-Diesel'!N73:R73,LCOE_SensitivityScenarios!CE73)</f>
        <v>0.39864979149847701</v>
      </c>
      <c r="W74" s="28">
        <f>MIN('OnSSET_original_NoMG-PV-Diesel'!W73:AA73,LCOE_SensitivityScenarios!CJ73)</f>
        <v>0.32061751949919398</v>
      </c>
      <c r="X74" s="28">
        <f>MIN('OnSSET_original_NoMG-PV-Diesel'!W73:AA73,LCOE_SensitivityScenarios!CO73)</f>
        <v>0.32061751949919398</v>
      </c>
      <c r="Y74" s="29">
        <f>MIN('OnSSET_original_NoMG-PV-Diesel'!W73:AA73,LCOE_SensitivityScenarios!CT73)</f>
        <v>0.32061751949919398</v>
      </c>
      <c r="Z74">
        <f>IF(H74='OnSSET_original_NoMG-PV-Diesel'!L73,'OnSSET_original_NoMG-PV-Diesel'!K73,"wait")</f>
        <v>18.836547761999299</v>
      </c>
      <c r="AA74">
        <f>IF(I74='OnSSET_original_NoMG-PV-Diesel'!L73,'OnSSET_original_NoMG-PV-Diesel'!K73,"wait")</f>
        <v>18.836547761999299</v>
      </c>
      <c r="AB74">
        <f>IF(J74='OnSSET_original_NoMG-PV-Diesel'!L73,'OnSSET_original_NoMG-PV-Diesel'!K73,"wait")</f>
        <v>18.836547761999299</v>
      </c>
      <c r="AC74">
        <f>IF(K74='OnSSET_original_NoMG-PV-Diesel'!U73,'OnSSET_original_NoMG-PV-Diesel'!T73,"wait")</f>
        <v>13.5542773141983</v>
      </c>
      <c r="AD74">
        <f>IF(L74='OnSSET_original_NoMG-PV-Diesel'!U73,'OnSSET_original_NoMG-PV-Diesel'!T73,"wait")</f>
        <v>13.5542773141983</v>
      </c>
      <c r="AE74">
        <f>IF(M74='OnSSET_original_NoMG-PV-Diesel'!U73,'OnSSET_original_NoMG-PV-Diesel'!T73,"wait")</f>
        <v>13.5542773141983</v>
      </c>
      <c r="AF74">
        <f>IF(N74='OnSSET_original_NoMG-PV-Diesel'!AD73,'OnSSET_original_NoMG-PV-Diesel'!AC73,"wait")</f>
        <v>13.513428807224001</v>
      </c>
      <c r="AG74">
        <f>IF(O74='OnSSET_original_NoMG-PV-Diesel'!AD73,'OnSSET_original_NoMG-PV-Diesel'!AC73,"wait")</f>
        <v>13.513428807224001</v>
      </c>
      <c r="AH74">
        <f>IF(P74='OnSSET_original_NoMG-PV-Diesel'!AD73,'OnSSET_original_NoMG-PV-Diesel'!AC73,"wait")</f>
        <v>13.513428807224001</v>
      </c>
      <c r="AR74">
        <v>95.697000000000003</v>
      </c>
      <c r="AS74">
        <v>95.697000000000003</v>
      </c>
      <c r="AT74">
        <v>16.239999999999998</v>
      </c>
      <c r="AU74">
        <v>16.239999999999998</v>
      </c>
      <c r="AV74">
        <v>58863.556859999997</v>
      </c>
      <c r="AW74">
        <v>0</v>
      </c>
      <c r="AX74">
        <v>11923.375700000001</v>
      </c>
      <c r="AZ74">
        <f>SUMIF([1]base!$A$2:$A$169,B74,[1]base!$V$2:$V$169)</f>
        <v>0</v>
      </c>
      <c r="BA74">
        <f>SUMIF([2]s1!$A$2:$A$275,B74,[2]s1!$U$2:$U$275)</f>
        <v>0</v>
      </c>
      <c r="BB74">
        <f>SUMIF([3]s2!$A$2:$A$115,B74,[3]s2!$U$2:$U$115)</f>
        <v>0</v>
      </c>
      <c r="BC74">
        <f>SUMIF([4]s3!$A$2:$A$245,B74,[4]s3!$U$2:$U$245)</f>
        <v>0</v>
      </c>
      <c r="BD74">
        <f>SUMIF([5]s4!$A$2:$A$74,B74,[5]s4!$U$2:$U$74)</f>
        <v>0</v>
      </c>
      <c r="BF74">
        <f t="shared" si="10"/>
        <v>0</v>
      </c>
      <c r="BG74">
        <f t="shared" si="11"/>
        <v>0</v>
      </c>
      <c r="BH74">
        <f t="shared" si="12"/>
        <v>0</v>
      </c>
      <c r="BI74">
        <f t="shared" si="13"/>
        <v>0</v>
      </c>
      <c r="BJ74">
        <f t="shared" si="14"/>
        <v>0</v>
      </c>
      <c r="BL74" t="s">
        <v>114</v>
      </c>
      <c r="BM74" s="23">
        <v>78343.722880000001</v>
      </c>
      <c r="BN74" s="23">
        <v>13.55427731</v>
      </c>
      <c r="BP74" t="s">
        <v>186</v>
      </c>
      <c r="BQ74" s="23">
        <v>78343.722880000001</v>
      </c>
      <c r="BR74" s="23">
        <v>13.55427731</v>
      </c>
      <c r="BT74" t="s">
        <v>183</v>
      </c>
      <c r="BU74" s="23">
        <v>16756.79896</v>
      </c>
      <c r="BV74" s="23">
        <v>13.513428810000001</v>
      </c>
    </row>
    <row r="75" spans="1:74" x14ac:dyDescent="0.25">
      <c r="A75">
        <v>1</v>
      </c>
      <c r="B75" s="15">
        <v>1328</v>
      </c>
      <c r="C75" s="15">
        <v>-68.64270458</v>
      </c>
      <c r="D75" s="15">
        <v>-16.78013292</v>
      </c>
      <c r="E75" s="16">
        <v>1</v>
      </c>
      <c r="F75" s="19">
        <v>16949.359038659601</v>
      </c>
      <c r="G75" s="19">
        <v>51.362233798416476</v>
      </c>
      <c r="H75" s="16" t="str">
        <f>IF(LCOE_SensitivityScenarios!BF74&gt;'OnSSET_original_NoMG-PV-Diesel'!M74,'OnSSET_original_NoMG-PV-Diesel'!L74,LCOE_SensitivityScenarios!BG74)</f>
        <v>SA_PV</v>
      </c>
      <c r="I75" s="39" t="str">
        <f>IF(LCOE_SensitivityScenarios!BK74&gt;'OnSSET_original_NoMG-PV-Diesel'!M74,'OnSSET_original_NoMG-PV-Diesel'!L74,LCOE_SensitivityScenarios!BL74)</f>
        <v>SA_PV</v>
      </c>
      <c r="J75" s="39" t="str">
        <f>IF(LCOE_SensitivityScenarios!BP74&gt;'OnSSET_original_NoMG-PV-Diesel'!M74,'OnSSET_original_NoMG-PV-Diesel'!L74,LCOE_SensitivityScenarios!BQ74)</f>
        <v>SA_PV</v>
      </c>
      <c r="K75" s="38" t="str">
        <f>IF(LCOE_SensitivityScenarios!BU74&gt;'OnSSET_original_NoMG-PV-Diesel'!V74,'OnSSET_original_NoMG-PV-Diesel'!U74,LCOE_SensitivityScenarios!BV74)</f>
        <v>SA_Diesel</v>
      </c>
      <c r="L75" s="39" t="str">
        <f>IF(LCOE_SensitivityScenarios!BZ74&gt;'OnSSET_original_NoMG-PV-Diesel'!V74,'OnSSET_original_NoMG-PV-Diesel'!U74,LCOE_SensitivityScenarios!CA74)</f>
        <v>SA_Diesel</v>
      </c>
      <c r="M75" s="40" t="str">
        <f>IF(LCOE_SensitivityScenarios!CE74&gt;'OnSSET_original_NoMG-PV-Diesel'!V74,'OnSSET_original_NoMG-PV-Diesel'!U74,LCOE_SensitivityScenarios!CF74)</f>
        <v>SA_Diesel</v>
      </c>
      <c r="N75" s="39" t="str">
        <f>IF(LCOE_SensitivityScenarios!CJ74&gt;'OnSSET_original_NoMG-PV-Diesel'!AE74,'OnSSET_original_NoMG-PV-Diesel'!AD74,LCOE_SensitivityScenarios!CK74)</f>
        <v>SA_Diesel</v>
      </c>
      <c r="O75" s="39" t="str">
        <f>IF(LCOE_SensitivityScenarios!CO74&gt;'OnSSET_original_NoMG-PV-Diesel'!AE74,'OnSSET_original_NoMG-PV-Diesel'!AD74,LCOE_SensitivityScenarios!CP74)</f>
        <v>SA_Diesel</v>
      </c>
      <c r="P75" s="40" t="str">
        <f>IF(LCOE_SensitivityScenarios!CT74&gt;'OnSSET_original_NoMG-PV-Diesel'!AE74,'OnSSET_original_NoMG-PV-Diesel'!AD74,LCOE_SensitivityScenarios!CU74)</f>
        <v>SA_Diesel</v>
      </c>
      <c r="Q75" s="38">
        <f>IF(LCOE_SensitivityScenarios!BF74&gt;'OnSSET_original_NoMG-PV-Diesel'!M74,'OnSSET_original_NoMG-PV-Diesel'!M74,LCOE_SensitivityScenarios!BF74)</f>
        <v>0.42287905298439199</v>
      </c>
      <c r="R75" s="28">
        <f>MIN('OnSSET_original_NoMG-PV-Diesel'!E74:I74,LCOE_SensitivityScenarios!BK74)</f>
        <v>0.42287905298439199</v>
      </c>
      <c r="S75" s="28">
        <f>MIN('OnSSET_original_NoMG-PV-Diesel'!E74:I74,LCOE_SensitivityScenarios!BP74)</f>
        <v>0.42287905298439199</v>
      </c>
      <c r="T75" s="27">
        <f>MIN('OnSSET_original_NoMG-PV-Diesel'!N74:R74,LCOE_SensitivityScenarios!BU74)</f>
        <v>0.39033746036260603</v>
      </c>
      <c r="U75" s="28">
        <f>MIN('OnSSET_original_NoMG-PV-Diesel'!N74:R74,LCOE_SensitivityScenarios!BZ74)</f>
        <v>0.39033746036260603</v>
      </c>
      <c r="V75" s="29">
        <f>MIN('OnSSET_original_NoMG-PV-Diesel'!N74:R74,LCOE_SensitivityScenarios!CE74)</f>
        <v>0.39033746036260603</v>
      </c>
      <c r="W75" s="28">
        <f>MIN('OnSSET_original_NoMG-PV-Diesel'!W74:AA74,LCOE_SensitivityScenarios!CJ74)</f>
        <v>0.205981847502622</v>
      </c>
      <c r="X75" s="28">
        <f>MIN('OnSSET_original_NoMG-PV-Diesel'!W74:AA74,LCOE_SensitivityScenarios!CO74)</f>
        <v>0.205981847502622</v>
      </c>
      <c r="Y75" s="29">
        <f>MIN('OnSSET_original_NoMG-PV-Diesel'!W74:AA74,LCOE_SensitivityScenarios!CT74)</f>
        <v>0.205981847502622</v>
      </c>
      <c r="Z75">
        <f>IF(H75='OnSSET_original_NoMG-PV-Diesel'!L74,'OnSSET_original_NoMG-PV-Diesel'!K74,"wait")</f>
        <v>8.1735227486776001</v>
      </c>
      <c r="AA75">
        <f>IF(I75='OnSSET_original_NoMG-PV-Diesel'!L74,'OnSSET_original_NoMG-PV-Diesel'!K74,"wait")</f>
        <v>8.1735227486776001</v>
      </c>
      <c r="AB75">
        <f>IF(J75='OnSSET_original_NoMG-PV-Diesel'!L74,'OnSSET_original_NoMG-PV-Diesel'!K74,"wait")</f>
        <v>8.1735227486776001</v>
      </c>
      <c r="AC75">
        <f>IF(K75='OnSSET_original_NoMG-PV-Diesel'!U74,'OnSSET_original_NoMG-PV-Diesel'!T74,"wait")</f>
        <v>7.7394333509861504</v>
      </c>
      <c r="AD75">
        <f>IF(L75='OnSSET_original_NoMG-PV-Diesel'!U74,'OnSSET_original_NoMG-PV-Diesel'!T74,"wait")</f>
        <v>7.7394333509861504</v>
      </c>
      <c r="AE75">
        <f>IF(M75='OnSSET_original_NoMG-PV-Diesel'!U74,'OnSSET_original_NoMG-PV-Diesel'!T74,"wait")</f>
        <v>7.7394333509861504</v>
      </c>
      <c r="AF75">
        <f>IF(N75='OnSSET_original_NoMG-PV-Diesel'!AD74,'OnSSET_original_NoMG-PV-Diesel'!AC74,"wait")</f>
        <v>7.7394333509861504</v>
      </c>
      <c r="AG75">
        <f>IF(O75='OnSSET_original_NoMG-PV-Diesel'!AD74,'OnSSET_original_NoMG-PV-Diesel'!AC74,"wait")</f>
        <v>7.7394333509861504</v>
      </c>
      <c r="AH75">
        <f>IF(P75='OnSSET_original_NoMG-PV-Diesel'!AD74,'OnSSET_original_NoMG-PV-Diesel'!AC74,"wait")</f>
        <v>7.7394333509861504</v>
      </c>
      <c r="AR75">
        <v>39.107999999999997</v>
      </c>
      <c r="AS75">
        <v>39.079000000000001</v>
      </c>
      <c r="AT75">
        <v>1.1719999999999999</v>
      </c>
      <c r="AU75">
        <v>1.1719999999999999</v>
      </c>
      <c r="AV75">
        <v>44195.29262</v>
      </c>
      <c r="AW75">
        <v>0</v>
      </c>
      <c r="AX75">
        <v>6420.2792250000002</v>
      </c>
      <c r="AZ75">
        <f>SUMIF([1]base!$A$2:$A$169,B75,[1]base!$V$2:$V$169)</f>
        <v>0</v>
      </c>
      <c r="BA75">
        <f>SUMIF([2]s1!$A$2:$A$275,B75,[2]s1!$U$2:$U$275)</f>
        <v>0</v>
      </c>
      <c r="BB75">
        <f>SUMIF([3]s2!$A$2:$A$115,B75,[3]s2!$U$2:$U$115)</f>
        <v>0</v>
      </c>
      <c r="BC75">
        <f>SUMIF([4]s3!$A$2:$A$245,B75,[4]s3!$U$2:$U$245)</f>
        <v>0</v>
      </c>
      <c r="BD75">
        <f>SUMIF([5]s4!$A$2:$A$74,B75,[5]s4!$U$2:$U$74)</f>
        <v>0</v>
      </c>
      <c r="BF75">
        <f t="shared" si="10"/>
        <v>0</v>
      </c>
      <c r="BG75">
        <f t="shared" si="11"/>
        <v>0</v>
      </c>
      <c r="BH75">
        <f t="shared" si="12"/>
        <v>0</v>
      </c>
      <c r="BI75">
        <f t="shared" si="13"/>
        <v>0</v>
      </c>
      <c r="BJ75">
        <f t="shared" si="14"/>
        <v>0</v>
      </c>
      <c r="BL75" t="s">
        <v>114</v>
      </c>
      <c r="BM75" s="23">
        <v>47596.21787</v>
      </c>
      <c r="BN75" s="23">
        <v>8.2346397699999994</v>
      </c>
      <c r="BP75" t="s">
        <v>183</v>
      </c>
      <c r="BQ75" s="23">
        <v>9596.981683</v>
      </c>
      <c r="BR75" s="23">
        <v>7.7394333509999997</v>
      </c>
      <c r="BT75" t="s">
        <v>183</v>
      </c>
      <c r="BU75" s="23">
        <v>9596.981683</v>
      </c>
      <c r="BV75" s="23">
        <v>7.7394333509999997</v>
      </c>
    </row>
    <row r="76" spans="1:74" x14ac:dyDescent="0.25">
      <c r="A76">
        <v>1</v>
      </c>
      <c r="B76" s="15">
        <v>1334</v>
      </c>
      <c r="C76" s="15">
        <v>-68.184974269999998</v>
      </c>
      <c r="D76" s="15">
        <v>-18.876840850000001</v>
      </c>
      <c r="E76" s="16">
        <v>1</v>
      </c>
      <c r="F76" s="19">
        <v>70296.185764986702</v>
      </c>
      <c r="G76" s="19">
        <v>233.40265627495071</v>
      </c>
      <c r="H76" s="16" t="str">
        <f>IF(LCOE_SensitivityScenarios!BF75&gt;'OnSSET_original_NoMG-PV-Diesel'!M75,'OnSSET_original_NoMG-PV-Diesel'!L75,LCOE_SensitivityScenarios!BG75)</f>
        <v>SA_PV</v>
      </c>
      <c r="I76" s="39" t="str">
        <f>IF(LCOE_SensitivityScenarios!BK75&gt;'OnSSET_original_NoMG-PV-Diesel'!M75,'OnSSET_original_NoMG-PV-Diesel'!L75,LCOE_SensitivityScenarios!BL75)</f>
        <v>SA_PV</v>
      </c>
      <c r="J76" s="39" t="str">
        <f>IF(LCOE_SensitivityScenarios!BP75&gt;'OnSSET_original_NoMG-PV-Diesel'!M75,'OnSSET_original_NoMG-PV-Diesel'!L75,LCOE_SensitivityScenarios!BQ75)</f>
        <v>SA_PV</v>
      </c>
      <c r="K76" s="38" t="str">
        <f>IF(LCOE_SensitivityScenarios!BU75&gt;'OnSSET_original_NoMG-PV-Diesel'!V75,'OnSSET_original_NoMG-PV-Diesel'!U75,LCOE_SensitivityScenarios!BV75)</f>
        <v>SA_Diesel</v>
      </c>
      <c r="L76" s="39" t="str">
        <f>IF(LCOE_SensitivityScenarios!BZ75&gt;'OnSSET_original_NoMG-PV-Diesel'!V75,'OnSSET_original_NoMG-PV-Diesel'!U75,LCOE_SensitivityScenarios!CA75)</f>
        <v>SA_Diesel</v>
      </c>
      <c r="M76" s="40" t="str">
        <f>IF(LCOE_SensitivityScenarios!CE75&gt;'OnSSET_original_NoMG-PV-Diesel'!V75,'OnSSET_original_NoMG-PV-Diesel'!U75,LCOE_SensitivityScenarios!CF75)</f>
        <v>SA_Diesel</v>
      </c>
      <c r="N76" s="39" t="str">
        <f>IF(LCOE_SensitivityScenarios!CJ75&gt;'OnSSET_original_NoMG-PV-Diesel'!AE75,'OnSSET_original_NoMG-PV-Diesel'!AD75,LCOE_SensitivityScenarios!CK75)</f>
        <v>SA_Diesel</v>
      </c>
      <c r="O76" s="39" t="str">
        <f>IF(LCOE_SensitivityScenarios!CO75&gt;'OnSSET_original_NoMG-PV-Diesel'!AE75,'OnSSET_original_NoMG-PV-Diesel'!AD75,LCOE_SensitivityScenarios!CP75)</f>
        <v>SA_Diesel</v>
      </c>
      <c r="P76" s="40" t="str">
        <f>IF(LCOE_SensitivityScenarios!CT75&gt;'OnSSET_original_NoMG-PV-Diesel'!AE75,'OnSSET_original_NoMG-PV-Diesel'!AD75,LCOE_SensitivityScenarios!CU75)</f>
        <v>SA_Diesel</v>
      </c>
      <c r="Q76" s="38">
        <f>IF(LCOE_SensitivityScenarios!BF75&gt;'OnSSET_original_NoMG-PV-Diesel'!M75,'OnSSET_original_NoMG-PV-Diesel'!M75,LCOE_SensitivityScenarios!BF75)</f>
        <v>0.39044182243653802</v>
      </c>
      <c r="R76" s="28">
        <f>MIN('OnSSET_original_NoMG-PV-Diesel'!E75:I75,LCOE_SensitivityScenarios!BK75)</f>
        <v>0.39044182243653802</v>
      </c>
      <c r="S76" s="28">
        <f>MIN('OnSSET_original_NoMG-PV-Diesel'!E75:I75,LCOE_SensitivityScenarios!BP75)</f>
        <v>0.39044182243653802</v>
      </c>
      <c r="T76" s="27">
        <f>MIN('OnSSET_original_NoMG-PV-Diesel'!N75:R75,LCOE_SensitivityScenarios!BU75)</f>
        <v>0.39033746036260603</v>
      </c>
      <c r="U76" s="28">
        <f>MIN('OnSSET_original_NoMG-PV-Diesel'!N75:R75,LCOE_SensitivityScenarios!BZ75)</f>
        <v>0.39033746036260603</v>
      </c>
      <c r="V76" s="29">
        <f>MIN('OnSSET_original_NoMG-PV-Diesel'!N75:R75,LCOE_SensitivityScenarios!CE75)</f>
        <v>0.39033746036260603</v>
      </c>
      <c r="W76" s="28">
        <f>MIN('OnSSET_original_NoMG-PV-Diesel'!W75:AA75,LCOE_SensitivityScenarios!CJ75)</f>
        <v>0.205981847502622</v>
      </c>
      <c r="X76" s="28">
        <f>MIN('OnSSET_original_NoMG-PV-Diesel'!W75:AA75,LCOE_SensitivityScenarios!CO75)</f>
        <v>0.205981847502622</v>
      </c>
      <c r="Y76" s="29">
        <f>MIN('OnSSET_original_NoMG-PV-Diesel'!W75:AA75,LCOE_SensitivityScenarios!CT75)</f>
        <v>0.205981847502622</v>
      </c>
      <c r="Z76">
        <f>IF(H76='OnSSET_original_NoMG-PV-Diesel'!L75,'OnSSET_original_NoMG-PV-Diesel'!K75,"wait")</f>
        <v>15.728931409978401</v>
      </c>
      <c r="AA76">
        <f>IF(I76='OnSSET_original_NoMG-PV-Diesel'!L75,'OnSSET_original_NoMG-PV-Diesel'!K75,"wait")</f>
        <v>15.728931409978401</v>
      </c>
      <c r="AB76">
        <f>IF(J76='OnSSET_original_NoMG-PV-Diesel'!L75,'OnSSET_original_NoMG-PV-Diesel'!K75,"wait")</f>
        <v>15.728931409978401</v>
      </c>
      <c r="AC76">
        <f>IF(K76='OnSSET_original_NoMG-PV-Diesel'!U75,'OnSSET_original_NoMG-PV-Diesel'!T75,"wait")</f>
        <v>32.098714961181102</v>
      </c>
      <c r="AD76">
        <f>IF(L76='OnSSET_original_NoMG-PV-Diesel'!U75,'OnSSET_original_NoMG-PV-Diesel'!T75,"wait")</f>
        <v>32.098714961181102</v>
      </c>
      <c r="AE76">
        <f>IF(M76='OnSSET_original_NoMG-PV-Diesel'!U75,'OnSSET_original_NoMG-PV-Diesel'!T75,"wait")</f>
        <v>32.098714961181102</v>
      </c>
      <c r="AF76">
        <f>IF(N76='OnSSET_original_NoMG-PV-Diesel'!AD75,'OnSSET_original_NoMG-PV-Diesel'!AC75,"wait")</f>
        <v>32.098714961181102</v>
      </c>
      <c r="AG76">
        <f>IF(O76='OnSSET_original_NoMG-PV-Diesel'!AD75,'OnSSET_original_NoMG-PV-Diesel'!AC75,"wait")</f>
        <v>32.098714961181102</v>
      </c>
      <c r="AH76">
        <f>IF(P76='OnSSET_original_NoMG-PV-Diesel'!AD75,'OnSSET_original_NoMG-PV-Diesel'!AC75,"wait")</f>
        <v>32.098714961181102</v>
      </c>
      <c r="AR76">
        <v>83.477000000000004</v>
      </c>
      <c r="AS76">
        <v>83.742000000000004</v>
      </c>
      <c r="AT76">
        <v>2.6289999999999898</v>
      </c>
      <c r="AU76">
        <v>2.6059999999999999</v>
      </c>
      <c r="AV76">
        <v>99404.949080000006</v>
      </c>
      <c r="AW76">
        <v>0</v>
      </c>
      <c r="AX76">
        <v>35922.990899999997</v>
      </c>
      <c r="AZ76">
        <f>SUMIF([1]base!$A$2:$A$169,B76,[1]base!$V$2:$V$169)</f>
        <v>0</v>
      </c>
      <c r="BA76">
        <f>SUMIF([2]s1!$A$2:$A$275,B76,[2]s1!$U$2:$U$275)</f>
        <v>0</v>
      </c>
      <c r="BB76">
        <f>SUMIF([3]s2!$A$2:$A$115,B76,[3]s2!$U$2:$U$115)</f>
        <v>0</v>
      </c>
      <c r="BC76">
        <f>SUMIF([4]s3!$A$2:$A$245,B76,[4]s3!$U$2:$U$245)</f>
        <v>0</v>
      </c>
      <c r="BD76">
        <f>SUMIF([5]s4!$A$2:$A$74,B76,[5]s4!$U$2:$U$74)</f>
        <v>0</v>
      </c>
      <c r="BF76">
        <f t="shared" si="10"/>
        <v>0</v>
      </c>
      <c r="BG76">
        <f t="shared" si="11"/>
        <v>0</v>
      </c>
      <c r="BH76">
        <f t="shared" si="12"/>
        <v>0</v>
      </c>
      <c r="BI76">
        <f t="shared" si="13"/>
        <v>0</v>
      </c>
      <c r="BJ76">
        <f t="shared" si="14"/>
        <v>0</v>
      </c>
      <c r="BL76" t="s">
        <v>114</v>
      </c>
      <c r="BM76" s="23">
        <v>182259.88149999999</v>
      </c>
      <c r="BN76" s="23">
        <v>31.53285146</v>
      </c>
      <c r="BP76" t="s">
        <v>183</v>
      </c>
      <c r="BQ76" s="23">
        <v>39802.756300000001</v>
      </c>
      <c r="BR76" s="23">
        <v>32.098714960000002</v>
      </c>
      <c r="BT76" t="s">
        <v>183</v>
      </c>
      <c r="BU76" s="23">
        <v>39802.756300000001</v>
      </c>
      <c r="BV76" s="23">
        <v>32.098714960000002</v>
      </c>
    </row>
    <row r="77" spans="1:74" x14ac:dyDescent="0.25">
      <c r="A77">
        <v>1</v>
      </c>
      <c r="B77" s="15">
        <v>1337</v>
      </c>
      <c r="C77" s="15">
        <v>-68.734086419999997</v>
      </c>
      <c r="D77" s="15">
        <v>-18.160716570000002</v>
      </c>
      <c r="E77" s="16">
        <v>1</v>
      </c>
      <c r="F77" s="19">
        <v>37006.144237272303</v>
      </c>
      <c r="G77" s="19">
        <v>80.782666054055724</v>
      </c>
      <c r="H77" s="16" t="str">
        <f>IF(LCOE_SensitivityScenarios!BF76&gt;'OnSSET_original_NoMG-PV-Diesel'!M76,'OnSSET_original_NoMG-PV-Diesel'!L76,LCOE_SensitivityScenarios!BG76)</f>
        <v>SA_PV</v>
      </c>
      <c r="I77" s="39" t="str">
        <f>IF(LCOE_SensitivityScenarios!BK76&gt;'OnSSET_original_NoMG-PV-Diesel'!M76,'OnSSET_original_NoMG-PV-Diesel'!L76,LCOE_SensitivityScenarios!BL76)</f>
        <v>SA_PV</v>
      </c>
      <c r="J77" s="39" t="str">
        <f>IF(LCOE_SensitivityScenarios!BP76&gt;'OnSSET_original_NoMG-PV-Diesel'!M76,'OnSSET_original_NoMG-PV-Diesel'!L76,LCOE_SensitivityScenarios!BQ76)</f>
        <v>SA_PV</v>
      </c>
      <c r="K77" s="38" t="str">
        <f>IF(LCOE_SensitivityScenarios!BU76&gt;'OnSSET_original_NoMG-PV-Diesel'!V76,'OnSSET_original_NoMG-PV-Diesel'!U76,LCOE_SensitivityScenarios!BV76)</f>
        <v>SA_PV</v>
      </c>
      <c r="L77" s="39" t="str">
        <f>IF(LCOE_SensitivityScenarios!BZ76&gt;'OnSSET_original_NoMG-PV-Diesel'!V76,'OnSSET_original_NoMG-PV-Diesel'!U76,LCOE_SensitivityScenarios!CA76)</f>
        <v>SA_PV</v>
      </c>
      <c r="M77" s="40" t="str">
        <f>IF(LCOE_SensitivityScenarios!CE76&gt;'OnSSET_original_NoMG-PV-Diesel'!V76,'OnSSET_original_NoMG-PV-Diesel'!U76,LCOE_SensitivityScenarios!CF76)</f>
        <v>SA_PV</v>
      </c>
      <c r="N77" s="39" t="str">
        <f>IF(LCOE_SensitivityScenarios!CJ76&gt;'OnSSET_original_NoMG-PV-Diesel'!AE76,'OnSSET_original_NoMG-PV-Diesel'!AD76,LCOE_SensitivityScenarios!CK76)</f>
        <v>SA_Diesel</v>
      </c>
      <c r="O77" s="39" t="str">
        <f>IF(LCOE_SensitivityScenarios!CO76&gt;'OnSSET_original_NoMG-PV-Diesel'!AE76,'OnSSET_original_NoMG-PV-Diesel'!AD76,LCOE_SensitivityScenarios!CP76)</f>
        <v>SA_Diesel</v>
      </c>
      <c r="P77" s="40" t="str">
        <f>IF(LCOE_SensitivityScenarios!CT76&gt;'OnSSET_original_NoMG-PV-Diesel'!AE76,'OnSSET_original_NoMG-PV-Diesel'!AD76,LCOE_SensitivityScenarios!CU76)</f>
        <v>SA_Diesel</v>
      </c>
      <c r="Q77" s="38">
        <f>IF(LCOE_SensitivityScenarios!BF76&gt;'OnSSET_original_NoMG-PV-Diesel'!M76,'OnSSET_original_NoMG-PV-Diesel'!M76,LCOE_SensitivityScenarios!BF76)</f>
        <v>0.39864979149847701</v>
      </c>
      <c r="R77" s="28">
        <f>MIN('OnSSET_original_NoMG-PV-Diesel'!E76:I76,LCOE_SensitivityScenarios!BK76)</f>
        <v>0.39864979149847701</v>
      </c>
      <c r="S77" s="28">
        <f>MIN('OnSSET_original_NoMG-PV-Diesel'!E76:I76,LCOE_SensitivityScenarios!BP76)</f>
        <v>0.39864979149847701</v>
      </c>
      <c r="T77" s="27">
        <f>MIN('OnSSET_original_NoMG-PV-Diesel'!N76:R76,LCOE_SensitivityScenarios!BU76)</f>
        <v>0.39864979149847701</v>
      </c>
      <c r="U77" s="28">
        <f>MIN('OnSSET_original_NoMG-PV-Diesel'!N76:R76,LCOE_SensitivityScenarios!BZ76)</f>
        <v>0.39864979149847701</v>
      </c>
      <c r="V77" s="29">
        <f>MIN('OnSSET_original_NoMG-PV-Diesel'!N76:R76,LCOE_SensitivityScenarios!CE76)</f>
        <v>0.39864979149847701</v>
      </c>
      <c r="W77" s="28">
        <f>MIN('OnSSET_original_NoMG-PV-Diesel'!W76:AA76,LCOE_SensitivityScenarios!CJ76)</f>
        <v>0.21201530392349399</v>
      </c>
      <c r="X77" s="28">
        <f>MIN('OnSSET_original_NoMG-PV-Diesel'!W76:AA76,LCOE_SensitivityScenarios!CO76)</f>
        <v>0.21201530392349399</v>
      </c>
      <c r="Y77" s="29">
        <f>MIN('OnSSET_original_NoMG-PV-Diesel'!W76:AA76,LCOE_SensitivityScenarios!CT76)</f>
        <v>0.21201530392349399</v>
      </c>
      <c r="Z77">
        <f>IF(H77='OnSSET_original_NoMG-PV-Diesel'!L76,'OnSSET_original_NoMG-PV-Diesel'!K76,"wait")</f>
        <v>9.0043200475022296</v>
      </c>
      <c r="AA77">
        <f>IF(I77='OnSSET_original_NoMG-PV-Diesel'!L76,'OnSSET_original_NoMG-PV-Diesel'!K76,"wait")</f>
        <v>9.0043200475022296</v>
      </c>
      <c r="AB77">
        <f>IF(J77='OnSSET_original_NoMG-PV-Diesel'!L76,'OnSSET_original_NoMG-PV-Diesel'!K76,"wait")</f>
        <v>9.0043200475022296</v>
      </c>
      <c r="AC77">
        <f>IF(K77='OnSSET_original_NoMG-PV-Diesel'!U76,'OnSSET_original_NoMG-PV-Diesel'!T76,"wait")</f>
        <v>16.9488615174829</v>
      </c>
      <c r="AD77">
        <f>IF(L77='OnSSET_original_NoMG-PV-Diesel'!U76,'OnSSET_original_NoMG-PV-Diesel'!T76,"wait")</f>
        <v>16.9488615174829</v>
      </c>
      <c r="AE77">
        <f>IF(M77='OnSSET_original_NoMG-PV-Diesel'!U76,'OnSSET_original_NoMG-PV-Diesel'!T76,"wait")</f>
        <v>16.9488615174829</v>
      </c>
      <c r="AF77">
        <f>IF(N77='OnSSET_original_NoMG-PV-Diesel'!AD76,'OnSSET_original_NoMG-PV-Diesel'!AC76,"wait")</f>
        <v>16.897782756745301</v>
      </c>
      <c r="AG77">
        <f>IF(O77='OnSSET_original_NoMG-PV-Diesel'!AD76,'OnSSET_original_NoMG-PV-Diesel'!AC76,"wait")</f>
        <v>16.897782756745301</v>
      </c>
      <c r="AH77">
        <f>IF(P77='OnSSET_original_NoMG-PV-Diesel'!AD76,'OnSSET_original_NoMG-PV-Diesel'!AC76,"wait")</f>
        <v>16.897782756745301</v>
      </c>
      <c r="AR77">
        <v>119.25700000000001</v>
      </c>
      <c r="AS77">
        <v>119.426</v>
      </c>
      <c r="AT77">
        <v>34.332000000000001</v>
      </c>
      <c r="AU77">
        <v>0.23300000000000001</v>
      </c>
      <c r="AV77">
        <v>61620.353479999998</v>
      </c>
      <c r="AW77">
        <v>0</v>
      </c>
      <c r="AX77">
        <v>13146.286029999999</v>
      </c>
      <c r="AZ77">
        <f>SUMIF([1]base!$A$2:$A$169,B77,[1]base!$V$2:$V$169)</f>
        <v>0</v>
      </c>
      <c r="BA77">
        <f>SUMIF([2]s1!$A$2:$A$275,B77,[2]s1!$U$2:$U$275)</f>
        <v>0</v>
      </c>
      <c r="BB77">
        <f>SUMIF([3]s2!$A$2:$A$115,B77,[3]s2!$U$2:$U$115)</f>
        <v>0</v>
      </c>
      <c r="BC77">
        <f>SUMIF([4]s3!$A$2:$A$245,B77,[4]s3!$U$2:$U$245)</f>
        <v>0</v>
      </c>
      <c r="BD77">
        <f>SUMIF([5]s4!$A$2:$A$74,B77,[5]s4!$U$2:$U$74)</f>
        <v>0</v>
      </c>
      <c r="BF77">
        <f t="shared" si="10"/>
        <v>0</v>
      </c>
      <c r="BG77">
        <f t="shared" si="11"/>
        <v>0</v>
      </c>
      <c r="BH77">
        <f t="shared" si="12"/>
        <v>0</v>
      </c>
      <c r="BI77">
        <f t="shared" si="13"/>
        <v>0</v>
      </c>
      <c r="BJ77">
        <f t="shared" si="14"/>
        <v>0</v>
      </c>
      <c r="BL77" t="s">
        <v>114</v>
      </c>
      <c r="BM77" s="23">
        <v>97964.419569999998</v>
      </c>
      <c r="BN77" s="23">
        <v>16.948861520000001</v>
      </c>
      <c r="BP77" t="s">
        <v>186</v>
      </c>
      <c r="BQ77" s="23">
        <v>97964.419569999998</v>
      </c>
      <c r="BR77" s="23">
        <v>16.948861520000001</v>
      </c>
      <c r="BT77" t="s">
        <v>183</v>
      </c>
      <c r="BU77" s="23">
        <v>20953.434740000001</v>
      </c>
      <c r="BV77" s="23">
        <v>16.897782759999998</v>
      </c>
    </row>
    <row r="78" spans="1:74" x14ac:dyDescent="0.25">
      <c r="A78">
        <v>1</v>
      </c>
      <c r="B78" s="15">
        <v>1347</v>
      </c>
      <c r="C78" s="15">
        <v>-66.899278069999994</v>
      </c>
      <c r="D78" s="15">
        <v>-18.400718739999999</v>
      </c>
      <c r="E78" s="16">
        <v>1</v>
      </c>
      <c r="F78" s="19">
        <v>75272.980180254905</v>
      </c>
      <c r="G78" s="19">
        <v>105.83003739940425</v>
      </c>
      <c r="H78" s="16" t="str">
        <f>IF(LCOE_SensitivityScenarios!BF77&gt;'OnSSET_original_NoMG-PV-Diesel'!M77,'OnSSET_original_NoMG-PV-Diesel'!L77,LCOE_SensitivityScenarios!BG77)</f>
        <v>Grid_extension</v>
      </c>
      <c r="I78" s="39" t="str">
        <f>IF(LCOE_SensitivityScenarios!BK77&gt;'OnSSET_original_NoMG-PV-Diesel'!M77,'OnSSET_original_NoMG-PV-Diesel'!L77,LCOE_SensitivityScenarios!BL77)</f>
        <v>Grid_extension</v>
      </c>
      <c r="J78" s="39" t="str">
        <f>IF(LCOE_SensitivityScenarios!BP77&gt;'OnSSET_original_NoMG-PV-Diesel'!M77,'OnSSET_original_NoMG-PV-Diesel'!L77,LCOE_SensitivityScenarios!BQ77)</f>
        <v>Grid_extension</v>
      </c>
      <c r="K78" s="38" t="str">
        <f>IF(LCOE_SensitivityScenarios!BU77&gt;'OnSSET_original_NoMG-PV-Diesel'!V77,'OnSSET_original_NoMG-PV-Diesel'!U77,LCOE_SensitivityScenarios!BV77)</f>
        <v>SA_Diesel</v>
      </c>
      <c r="L78" s="39" t="str">
        <f>IF(LCOE_SensitivityScenarios!BZ77&gt;'OnSSET_original_NoMG-PV-Diesel'!V77,'OnSSET_original_NoMG-PV-Diesel'!U77,LCOE_SensitivityScenarios!CA77)</f>
        <v>MG_Hybrid</v>
      </c>
      <c r="M78" s="40" t="str">
        <f>IF(LCOE_SensitivityScenarios!CE77&gt;'OnSSET_original_NoMG-PV-Diesel'!V77,'OnSSET_original_NoMG-PV-Diesel'!U77,LCOE_SensitivityScenarios!CF77)</f>
        <v>SA_Diesel</v>
      </c>
      <c r="N78" s="39" t="str">
        <f>IF(LCOE_SensitivityScenarios!CJ77&gt;'OnSSET_original_NoMG-PV-Diesel'!AE77,'OnSSET_original_NoMG-PV-Diesel'!AD77,LCOE_SensitivityScenarios!CK77)</f>
        <v>SA_Diesel</v>
      </c>
      <c r="O78" s="39" t="str">
        <f>IF(LCOE_SensitivityScenarios!CO77&gt;'OnSSET_original_NoMG-PV-Diesel'!AE77,'OnSSET_original_NoMG-PV-Diesel'!AD77,LCOE_SensitivityScenarios!CP77)</f>
        <v>SA_Diesel</v>
      </c>
      <c r="P78" s="40" t="str">
        <f>IF(LCOE_SensitivityScenarios!CT77&gt;'OnSSET_original_NoMG-PV-Diesel'!AE77,'OnSSET_original_NoMG-PV-Diesel'!AD77,LCOE_SensitivityScenarios!CU77)</f>
        <v>SA_Diesel</v>
      </c>
      <c r="Q78" s="38">
        <f>IF(LCOE_SensitivityScenarios!BF77&gt;'OnSSET_original_NoMG-PV-Diesel'!M77,'OnSSET_original_NoMG-PV-Diesel'!M77,LCOE_SensitivityScenarios!BF77)</f>
        <v>0.34336054500027502</v>
      </c>
      <c r="R78" s="28">
        <f>MIN('OnSSET_original_NoMG-PV-Diesel'!E77:I77,LCOE_SensitivityScenarios!BK77)</f>
        <v>0.34336054500027502</v>
      </c>
      <c r="S78" s="28">
        <f>MIN('OnSSET_original_NoMG-PV-Diesel'!E77:I77,LCOE_SensitivityScenarios!BP77)</f>
        <v>0.34336054500027502</v>
      </c>
      <c r="T78" s="27">
        <f>MIN('OnSSET_original_NoMG-PV-Diesel'!N77:R77,LCOE_SensitivityScenarios!BU77)</f>
        <v>0.31927675140566703</v>
      </c>
      <c r="U78" s="28">
        <f>MIN('OnSSET_original_NoMG-PV-Diesel'!N77:R77,LCOE_SensitivityScenarios!BZ77)</f>
        <v>0.31523239647306939</v>
      </c>
      <c r="V78" s="29">
        <f>MIN('OnSSET_original_NoMG-PV-Diesel'!N77:R77,LCOE_SensitivityScenarios!CE77)</f>
        <v>0.31927675140566703</v>
      </c>
      <c r="W78" s="28">
        <f>MIN('OnSSET_original_NoMG-PV-Diesel'!W77:AA77,LCOE_SensitivityScenarios!CJ77)</f>
        <v>0.18184802181913301</v>
      </c>
      <c r="X78" s="28">
        <f>MIN('OnSSET_original_NoMG-PV-Diesel'!W77:AA77,LCOE_SensitivityScenarios!CO77)</f>
        <v>0.18184802181913301</v>
      </c>
      <c r="Y78" s="29">
        <f>MIN('OnSSET_original_NoMG-PV-Diesel'!W77:AA77,LCOE_SensitivityScenarios!CT77)</f>
        <v>0.18184802181913301</v>
      </c>
      <c r="Z78">
        <f>IF(H78='OnSSET_original_NoMG-PV-Diesel'!L77,'OnSSET_original_NoMG-PV-Diesel'!K77,"wait")</f>
        <v>3.8914841617604399</v>
      </c>
      <c r="AA78">
        <f>IF(I78='OnSSET_original_NoMG-PV-Diesel'!L77,'OnSSET_original_NoMG-PV-Diesel'!K77,"wait")</f>
        <v>3.8914841617604399</v>
      </c>
      <c r="AB78">
        <f>IF(J78='OnSSET_original_NoMG-PV-Diesel'!L77,'OnSSET_original_NoMG-PV-Diesel'!K77,"wait")</f>
        <v>3.8914841617604399</v>
      </c>
      <c r="AC78">
        <f>IF(K78='OnSSET_original_NoMG-PV-Diesel'!U77,'OnSSET_original_NoMG-PV-Diesel'!T77,"wait")</f>
        <v>34.371223826600399</v>
      </c>
      <c r="AD78" t="str">
        <f>IF(L78='OnSSET_original_NoMG-PV-Diesel'!U77,'OnSSET_original_NoMG-PV-Diesel'!T77,"wait")</f>
        <v>wait</v>
      </c>
      <c r="AE78">
        <f>IF(M78='OnSSET_original_NoMG-PV-Diesel'!U77,'OnSSET_original_NoMG-PV-Diesel'!T77,"wait")</f>
        <v>34.371223826600399</v>
      </c>
      <c r="AF78">
        <f>IF(N78='OnSSET_original_NoMG-PV-Diesel'!AD77,'OnSSET_original_NoMG-PV-Diesel'!AC77,"wait")</f>
        <v>34.371223826600399</v>
      </c>
      <c r="AG78">
        <f>IF(O78='OnSSET_original_NoMG-PV-Diesel'!AD77,'OnSSET_original_NoMG-PV-Diesel'!AC77,"wait")</f>
        <v>34.371223826600399</v>
      </c>
      <c r="AH78">
        <f>IF(P78='OnSSET_original_NoMG-PV-Diesel'!AD77,'OnSSET_original_NoMG-PV-Diesel'!AC77,"wait")</f>
        <v>34.371223826600399</v>
      </c>
      <c r="AR78" s="23">
        <v>9.6739999999999995</v>
      </c>
      <c r="AS78" s="23">
        <v>9.6739999999999995</v>
      </c>
      <c r="AT78" s="23">
        <v>8.57</v>
      </c>
      <c r="AU78" s="23">
        <v>0.97299999999999998</v>
      </c>
      <c r="AV78" s="23">
        <v>67387.911250000005</v>
      </c>
      <c r="AW78" s="23">
        <v>20984.940849999999</v>
      </c>
      <c r="AX78" s="23">
        <v>15897.834269999999</v>
      </c>
      <c r="AZ78">
        <f>SUMIF([1]base!$A$2:$A$169,B78,[1]base!$V$2:$V$169)</f>
        <v>0</v>
      </c>
      <c r="BA78">
        <f>SUMIF([2]s1!$A$2:$A$275,B78,[2]s1!$U$2:$U$275)</f>
        <v>0</v>
      </c>
      <c r="BB78">
        <f>SUMIF([3]s2!$A$2:$A$115,B78,[3]s2!$U$2:$U$115)</f>
        <v>0</v>
      </c>
      <c r="BC78">
        <f>SUMIF([4]s3!$A$2:$A$245,B78,[4]s3!$U$2:$U$245)</f>
        <v>0</v>
      </c>
      <c r="BD78">
        <f>SUMIF([5]s4!$A$2:$A$74,B78,[5]s4!$U$2:$U$74)</f>
        <v>0</v>
      </c>
      <c r="BF78">
        <f t="shared" si="10"/>
        <v>0</v>
      </c>
      <c r="BG78">
        <f t="shared" si="11"/>
        <v>0</v>
      </c>
      <c r="BH78">
        <f t="shared" si="12"/>
        <v>0</v>
      </c>
      <c r="BI78">
        <f t="shared" si="13"/>
        <v>0</v>
      </c>
      <c r="BJ78">
        <f t="shared" si="14"/>
        <v>0</v>
      </c>
      <c r="BL78" t="s">
        <v>115</v>
      </c>
      <c r="BM78" s="23">
        <v>155469.774</v>
      </c>
      <c r="BN78" s="23">
        <v>19.860097339999999</v>
      </c>
      <c r="BP78" t="s">
        <v>183</v>
      </c>
      <c r="BQ78" s="23">
        <v>42620.692049999998</v>
      </c>
      <c r="BR78" s="23">
        <v>34.371223829999998</v>
      </c>
      <c r="BT78" t="s">
        <v>183</v>
      </c>
      <c r="BU78" s="23">
        <v>42620.692049999998</v>
      </c>
      <c r="BV78" s="23">
        <v>34.371223829999998</v>
      </c>
    </row>
    <row r="79" spans="1:74" x14ac:dyDescent="0.25">
      <c r="A79">
        <v>1</v>
      </c>
      <c r="B79" s="15">
        <v>1418</v>
      </c>
      <c r="C79" s="15">
        <v>-62.874779480000001</v>
      </c>
      <c r="D79" s="15">
        <v>-16.526601280000001</v>
      </c>
      <c r="E79" s="16">
        <v>0</v>
      </c>
      <c r="F79" s="19">
        <v>19284.860863492398</v>
      </c>
      <c r="G79" s="19">
        <v>72.151709397417207</v>
      </c>
      <c r="H79" s="16" t="str">
        <f>IF(LCOE_SensitivityScenarios!BF78&gt;'OnSSET_original_NoMG-PV-Diesel'!M78,'OnSSET_original_NoMG-PV-Diesel'!L78,LCOE_SensitivityScenarios!BG78)</f>
        <v>SA_Diesel</v>
      </c>
      <c r="I79" s="39" t="str">
        <f>IF(LCOE_SensitivityScenarios!BK78&gt;'OnSSET_original_NoMG-PV-Diesel'!M78,'OnSSET_original_NoMG-PV-Diesel'!L78,LCOE_SensitivityScenarios!BL78)</f>
        <v>SA_Diesel</v>
      </c>
      <c r="J79" s="39" t="str">
        <f>IF(LCOE_SensitivityScenarios!BP78&gt;'OnSSET_original_NoMG-PV-Diesel'!M78,'OnSSET_original_NoMG-PV-Diesel'!L78,LCOE_SensitivityScenarios!BQ78)</f>
        <v>SA_Diesel</v>
      </c>
      <c r="K79" s="38" t="str">
        <f>IF(LCOE_SensitivityScenarios!BU78&gt;'OnSSET_original_NoMG-PV-Diesel'!V78,'OnSSET_original_NoMG-PV-Diesel'!U78,LCOE_SensitivityScenarios!BV78)</f>
        <v>SA_Diesel</v>
      </c>
      <c r="L79" s="39" t="str">
        <f>IF(LCOE_SensitivityScenarios!BZ78&gt;'OnSSET_original_NoMG-PV-Diesel'!V78,'OnSSET_original_NoMG-PV-Diesel'!U78,LCOE_SensitivityScenarios!CA78)</f>
        <v>SA_Diesel</v>
      </c>
      <c r="M79" s="40" t="str">
        <f>IF(LCOE_SensitivityScenarios!CE78&gt;'OnSSET_original_NoMG-PV-Diesel'!V78,'OnSSET_original_NoMG-PV-Diesel'!U78,LCOE_SensitivityScenarios!CF78)</f>
        <v>SA_Diesel</v>
      </c>
      <c r="N79" s="39" t="str">
        <f>IF(LCOE_SensitivityScenarios!CJ78&gt;'OnSSET_original_NoMG-PV-Diesel'!AE78,'OnSSET_original_NoMG-PV-Diesel'!AD78,LCOE_SensitivityScenarios!CK78)</f>
        <v>SA_Diesel</v>
      </c>
      <c r="O79" s="39" t="str">
        <f>IF(LCOE_SensitivityScenarios!CO78&gt;'OnSSET_original_NoMG-PV-Diesel'!AE78,'OnSSET_original_NoMG-PV-Diesel'!AD78,LCOE_SensitivityScenarios!CP78)</f>
        <v>SA_Diesel</v>
      </c>
      <c r="P79" s="40" t="str">
        <f>IF(LCOE_SensitivityScenarios!CT78&gt;'OnSSET_original_NoMG-PV-Diesel'!AE78,'OnSSET_original_NoMG-PV-Diesel'!AD78,LCOE_SensitivityScenarios!CU78)</f>
        <v>SA_Diesel</v>
      </c>
      <c r="Q79" s="38">
        <f>IF(LCOE_SensitivityScenarios!BF78&gt;'OnSSET_original_NoMG-PV-Diesel'!M78,'OnSSET_original_NoMG-PV-Diesel'!M78,LCOE_SensitivityScenarios!BF78)</f>
        <v>0.47892392368493603</v>
      </c>
      <c r="R79" s="28">
        <f>MIN('OnSSET_original_NoMG-PV-Diesel'!E78:I78,LCOE_SensitivityScenarios!BK78)</f>
        <v>0.47892392368493603</v>
      </c>
      <c r="S79" s="28">
        <f>MIN('OnSSET_original_NoMG-PV-Diesel'!E78:I78,LCOE_SensitivityScenarios!BP78)</f>
        <v>0.47892392368493603</v>
      </c>
      <c r="T79" s="27">
        <f>MIN('OnSSET_original_NoMG-PV-Diesel'!N78:R78,LCOE_SensitivityScenarios!BU78)</f>
        <v>0.354807105884136</v>
      </c>
      <c r="U79" s="28">
        <f>MIN('OnSSET_original_NoMG-PV-Diesel'!N78:R78,LCOE_SensitivityScenarios!BZ78)</f>
        <v>0.354807105884136</v>
      </c>
      <c r="V79" s="29">
        <f>MIN('OnSSET_original_NoMG-PV-Diesel'!N78:R78,LCOE_SensitivityScenarios!CE78)</f>
        <v>0.354807105884136</v>
      </c>
      <c r="W79" s="28">
        <f>MIN('OnSSET_original_NoMG-PV-Diesel'!W78:AA78,LCOE_SensitivityScenarios!CJ78)</f>
        <v>0.193914934660878</v>
      </c>
      <c r="X79" s="28">
        <f>MIN('OnSSET_original_NoMG-PV-Diesel'!W78:AA78,LCOE_SensitivityScenarios!CO78)</f>
        <v>0.193914934660878</v>
      </c>
      <c r="Y79" s="29">
        <f>MIN('OnSSET_original_NoMG-PV-Diesel'!W78:AA78,LCOE_SensitivityScenarios!CT78)</f>
        <v>0.193914934660878</v>
      </c>
      <c r="Z79">
        <f>IF(H79='OnSSET_original_NoMG-PV-Diesel'!L78,'OnSSET_original_NoMG-PV-Diesel'!K78,"wait")</f>
        <v>14.2811002232694</v>
      </c>
      <c r="AA79">
        <f>IF(I79='OnSSET_original_NoMG-PV-Diesel'!L78,'OnSSET_original_NoMG-PV-Diesel'!K78,"wait")</f>
        <v>14.2811002232694</v>
      </c>
      <c r="AB79">
        <f>IF(J79='OnSSET_original_NoMG-PV-Diesel'!L78,'OnSSET_original_NoMG-PV-Diesel'!K78,"wait")</f>
        <v>14.2811002232694</v>
      </c>
      <c r="AC79">
        <f>IF(K79='OnSSET_original_NoMG-PV-Diesel'!U78,'OnSSET_original_NoMG-PV-Diesel'!T78,"wait")</f>
        <v>8.8058725404075204</v>
      </c>
      <c r="AD79">
        <f>IF(L79='OnSSET_original_NoMG-PV-Diesel'!U78,'OnSSET_original_NoMG-PV-Diesel'!T78,"wait")</f>
        <v>8.8058725404075204</v>
      </c>
      <c r="AE79">
        <f>IF(M79='OnSSET_original_NoMG-PV-Diesel'!U78,'OnSSET_original_NoMG-PV-Diesel'!T78,"wait")</f>
        <v>8.8058725404075204</v>
      </c>
      <c r="AF79">
        <f>IF(N79='OnSSET_original_NoMG-PV-Diesel'!AD78,'OnSSET_original_NoMG-PV-Diesel'!AC78,"wait")</f>
        <v>8.8058725404075204</v>
      </c>
      <c r="AG79">
        <f>IF(O79='OnSSET_original_NoMG-PV-Diesel'!AD78,'OnSSET_original_NoMG-PV-Diesel'!AC78,"wait")</f>
        <v>8.8058725404075204</v>
      </c>
      <c r="AH79">
        <f>IF(P79='OnSSET_original_NoMG-PV-Diesel'!AD78,'OnSSET_original_NoMG-PV-Diesel'!AC78,"wait")</f>
        <v>8.8058725404075204</v>
      </c>
      <c r="AR79">
        <v>103.026</v>
      </c>
      <c r="AS79">
        <v>78.861999999999995</v>
      </c>
      <c r="AT79">
        <v>12.997</v>
      </c>
      <c r="AU79">
        <v>10.407999999999999</v>
      </c>
      <c r="AV79">
        <v>51684.747080000001</v>
      </c>
      <c r="AW79">
        <v>0</v>
      </c>
      <c r="AX79">
        <v>9018.9636750000009</v>
      </c>
      <c r="AZ79">
        <f>SUMIF([1]base!$A$2:$A$169,B79,[1]base!$V$2:$V$169)</f>
        <v>0</v>
      </c>
      <c r="BA79">
        <f>SUMIF([2]s1!$A$2:$A$275,B79,[2]s1!$U$2:$U$275)</f>
        <v>0</v>
      </c>
      <c r="BB79">
        <f>SUMIF([3]s2!$A$2:$A$115,B79,[3]s2!$U$2:$U$115)</f>
        <v>0</v>
      </c>
      <c r="BC79">
        <f>SUMIF([4]s3!$A$2:$A$245,B79,[4]s3!$U$2:$U$245)</f>
        <v>0</v>
      </c>
      <c r="BD79">
        <f>SUMIF([5]s4!$A$2:$A$74,B79,[5]s4!$U$2:$U$74)</f>
        <v>0</v>
      </c>
      <c r="BF79">
        <f t="shared" si="10"/>
        <v>0</v>
      </c>
      <c r="BG79">
        <f t="shared" si="11"/>
        <v>0</v>
      </c>
      <c r="BH79">
        <f t="shared" si="12"/>
        <v>0</v>
      </c>
      <c r="BI79">
        <f t="shared" si="13"/>
        <v>0</v>
      </c>
      <c r="BJ79">
        <f t="shared" si="14"/>
        <v>0</v>
      </c>
      <c r="BL79" t="s">
        <v>113</v>
      </c>
      <c r="BM79" s="23">
        <v>10919.377899999999</v>
      </c>
      <c r="BN79" s="23">
        <v>8.8058725399999993</v>
      </c>
      <c r="BP79" t="s">
        <v>183</v>
      </c>
      <c r="BQ79" s="23">
        <v>10919.377899999999</v>
      </c>
      <c r="BR79" s="23">
        <v>8.8058725399999993</v>
      </c>
      <c r="BT79" t="s">
        <v>183</v>
      </c>
      <c r="BU79" s="23">
        <v>10919.377899999999</v>
      </c>
      <c r="BV79" s="23">
        <v>8.8058725399999993</v>
      </c>
    </row>
    <row r="80" spans="1:74" x14ac:dyDescent="0.25">
      <c r="A80">
        <v>1</v>
      </c>
      <c r="B80" s="15">
        <v>1436</v>
      </c>
      <c r="C80" s="15">
        <v>-63.897870220000001</v>
      </c>
      <c r="D80" s="15">
        <v>-15.24354389</v>
      </c>
      <c r="E80" s="16">
        <v>0</v>
      </c>
      <c r="F80" s="19">
        <v>16844.209219827899</v>
      </c>
      <c r="G80" s="19">
        <v>61.145516428079027</v>
      </c>
      <c r="H80" s="16" t="str">
        <f>IF(LCOE_SensitivityScenarios!BF79&gt;'OnSSET_original_NoMG-PV-Diesel'!M79,'OnSSET_original_NoMG-PV-Diesel'!L79,LCOE_SensitivityScenarios!BG79)</f>
        <v>SA_PV</v>
      </c>
      <c r="I80" s="39" t="str">
        <f>IF(LCOE_SensitivityScenarios!BK79&gt;'OnSSET_original_NoMG-PV-Diesel'!M79,'OnSSET_original_NoMG-PV-Diesel'!L79,LCOE_SensitivityScenarios!BL79)</f>
        <v>SA_PV</v>
      </c>
      <c r="J80" s="39" t="str">
        <f>IF(LCOE_SensitivityScenarios!BP79&gt;'OnSSET_original_NoMG-PV-Diesel'!M79,'OnSSET_original_NoMG-PV-Diesel'!L79,LCOE_SensitivityScenarios!BQ79)</f>
        <v>SA_PV</v>
      </c>
      <c r="K80" s="38" t="str">
        <f>IF(LCOE_SensitivityScenarios!BU79&gt;'OnSSET_original_NoMG-PV-Diesel'!V79,'OnSSET_original_NoMG-PV-Diesel'!U79,LCOE_SensitivityScenarios!BV79)</f>
        <v>SA_PV</v>
      </c>
      <c r="L80" s="39" t="str">
        <f>IF(LCOE_SensitivityScenarios!BZ79&gt;'OnSSET_original_NoMG-PV-Diesel'!V79,'OnSSET_original_NoMG-PV-Diesel'!U79,LCOE_SensitivityScenarios!CA79)</f>
        <v>SA_PV</v>
      </c>
      <c r="M80" s="40" t="str">
        <f>IF(LCOE_SensitivityScenarios!CE79&gt;'OnSSET_original_NoMG-PV-Diesel'!V79,'OnSSET_original_NoMG-PV-Diesel'!U79,LCOE_SensitivityScenarios!CF79)</f>
        <v>SA_PV</v>
      </c>
      <c r="N80" s="39" t="str">
        <f>IF(LCOE_SensitivityScenarios!CJ79&gt;'OnSSET_original_NoMG-PV-Diesel'!AE79,'OnSSET_original_NoMG-PV-Diesel'!AD79,LCOE_SensitivityScenarios!CK79)</f>
        <v>SA_Diesel</v>
      </c>
      <c r="O80" s="39" t="str">
        <f>IF(LCOE_SensitivityScenarios!CO79&gt;'OnSSET_original_NoMG-PV-Diesel'!AE79,'OnSSET_original_NoMG-PV-Diesel'!AD79,LCOE_SensitivityScenarios!CP79)</f>
        <v>SA_Diesel</v>
      </c>
      <c r="P80" s="40" t="str">
        <f>IF(LCOE_SensitivityScenarios!CT79&gt;'OnSSET_original_NoMG-PV-Diesel'!AE79,'OnSSET_original_NoMG-PV-Diesel'!AD79,LCOE_SensitivityScenarios!CU79)</f>
        <v>SA_Diesel</v>
      </c>
      <c r="Q80" s="38">
        <f>IF(LCOE_SensitivityScenarios!BF79&gt;'OnSSET_original_NoMG-PV-Diesel'!M79,'OnSSET_original_NoMG-PV-Diesel'!M79,LCOE_SensitivityScenarios!BF79)</f>
        <v>0.51773254506172695</v>
      </c>
      <c r="R80" s="28">
        <f>MIN('OnSSET_original_NoMG-PV-Diesel'!E79:I79,LCOE_SensitivityScenarios!BK79)</f>
        <v>0.51773254506172695</v>
      </c>
      <c r="S80" s="28">
        <f>MIN('OnSSET_original_NoMG-PV-Diesel'!E79:I79,LCOE_SensitivityScenarios!BP79)</f>
        <v>0.51773254506172695</v>
      </c>
      <c r="T80" s="27">
        <f>MIN('OnSSET_original_NoMG-PV-Diesel'!N79:R79,LCOE_SensitivityScenarios!BU79)</f>
        <v>0.51773254506172695</v>
      </c>
      <c r="U80" s="28">
        <f>MIN('OnSSET_original_NoMG-PV-Diesel'!N79:R79,LCOE_SensitivityScenarios!BZ79)</f>
        <v>0.51773254506172695</v>
      </c>
      <c r="V80" s="29">
        <f>MIN('OnSSET_original_NoMG-PV-Diesel'!N79:R79,LCOE_SensitivityScenarios!CE79)</f>
        <v>0.51773254506172695</v>
      </c>
      <c r="W80" s="28">
        <f>MIN('OnSSET_original_NoMG-PV-Diesel'!W79:AA79,LCOE_SensitivityScenarios!CJ79)</f>
        <v>0.31458406307832198</v>
      </c>
      <c r="X80" s="28">
        <f>MIN('OnSSET_original_NoMG-PV-Diesel'!W79:AA79,LCOE_SensitivityScenarios!CO79)</f>
        <v>0.31458406307832198</v>
      </c>
      <c r="Y80" s="29">
        <f>MIN('OnSSET_original_NoMG-PV-Diesel'!W79:AA79,LCOE_SensitivityScenarios!CT79)</f>
        <v>0.31458406307832198</v>
      </c>
      <c r="Z80">
        <f>IF(H80='OnSSET_original_NoMG-PV-Diesel'!L79,'OnSSET_original_NoMG-PV-Diesel'!K79,"wait")</f>
        <v>52.768782150985103</v>
      </c>
      <c r="AA80">
        <f>IF(I80='OnSSET_original_NoMG-PV-Diesel'!L79,'OnSSET_original_NoMG-PV-Diesel'!K79,"wait")</f>
        <v>52.768782150985103</v>
      </c>
      <c r="AB80">
        <f>IF(J80='OnSSET_original_NoMG-PV-Diesel'!L79,'OnSSET_original_NoMG-PV-Diesel'!K79,"wait")</f>
        <v>52.768782150985103</v>
      </c>
      <c r="AC80">
        <f>IF(K80='OnSSET_original_NoMG-PV-Diesel'!U79,'OnSSET_original_NoMG-PV-Diesel'!T79,"wait")</f>
        <v>10.019158470038001</v>
      </c>
      <c r="AD80">
        <f>IF(L80='OnSSET_original_NoMG-PV-Diesel'!U79,'OnSSET_original_NoMG-PV-Diesel'!T79,"wait")</f>
        <v>10.019158470038001</v>
      </c>
      <c r="AE80">
        <f>IF(M80='OnSSET_original_NoMG-PV-Diesel'!U79,'OnSSET_original_NoMG-PV-Diesel'!T79,"wait")</f>
        <v>10.019158470038001</v>
      </c>
      <c r="AF80">
        <f>IF(N80='OnSSET_original_NoMG-PV-Diesel'!AD79,'OnSSET_original_NoMG-PV-Diesel'!AC79,"wait")</f>
        <v>7.6914197350812596</v>
      </c>
      <c r="AG80">
        <f>IF(O80='OnSSET_original_NoMG-PV-Diesel'!AD79,'OnSSET_original_NoMG-PV-Diesel'!AC79,"wait")</f>
        <v>7.6914197350812596</v>
      </c>
      <c r="AH80">
        <f>IF(P80='OnSSET_original_NoMG-PV-Diesel'!AD79,'OnSSET_original_NoMG-PV-Diesel'!AC79,"wait")</f>
        <v>7.6914197350812596</v>
      </c>
      <c r="AR80">
        <v>119.501</v>
      </c>
      <c r="AS80">
        <v>116.077</v>
      </c>
      <c r="AT80">
        <v>0.183</v>
      </c>
      <c r="AU80">
        <v>4.2000000000000003E-2</v>
      </c>
      <c r="AV80">
        <v>47878.406110000004</v>
      </c>
      <c r="AW80">
        <v>0</v>
      </c>
      <c r="AX80">
        <v>7643.1895539999996</v>
      </c>
      <c r="AZ80">
        <f>SUMIF([1]base!$A$2:$A$169,B80,[1]base!$V$2:$V$169)</f>
        <v>0</v>
      </c>
      <c r="BA80">
        <f>SUMIF([2]s1!$A$2:$A$275,B80,[2]s1!$U$2:$U$275)</f>
        <v>0</v>
      </c>
      <c r="BB80">
        <f>SUMIF([3]s2!$A$2:$A$115,B80,[3]s2!$U$2:$U$115)</f>
        <v>0</v>
      </c>
      <c r="BC80">
        <f>SUMIF([4]s3!$A$2:$A$245,B80,[4]s3!$U$2:$U$245)</f>
        <v>0</v>
      </c>
      <c r="BD80">
        <f>SUMIF([5]s4!$A$2:$A$74,B80,[5]s4!$U$2:$U$74)</f>
        <v>0</v>
      </c>
      <c r="BF80">
        <f t="shared" si="10"/>
        <v>0</v>
      </c>
      <c r="BG80">
        <f t="shared" si="11"/>
        <v>0</v>
      </c>
      <c r="BH80">
        <f t="shared" si="12"/>
        <v>0</v>
      </c>
      <c r="BI80">
        <f t="shared" si="13"/>
        <v>0</v>
      </c>
      <c r="BJ80">
        <f t="shared" si="14"/>
        <v>0</v>
      </c>
      <c r="BL80" t="s">
        <v>114</v>
      </c>
      <c r="BM80" s="23">
        <v>57910.735959999998</v>
      </c>
      <c r="BN80" s="23">
        <v>10.019158470000001</v>
      </c>
      <c r="BP80" t="s">
        <v>186</v>
      </c>
      <c r="BQ80" s="23">
        <v>57910.735959999998</v>
      </c>
      <c r="BR80" s="23">
        <v>10.019158470000001</v>
      </c>
      <c r="BT80" t="s">
        <v>183</v>
      </c>
      <c r="BU80" s="23">
        <v>9537.4442770000005</v>
      </c>
      <c r="BV80" s="23">
        <v>7.6914197350000002</v>
      </c>
    </row>
    <row r="81" spans="1:74" x14ac:dyDescent="0.25">
      <c r="A81">
        <v>1</v>
      </c>
      <c r="B81" s="15">
        <v>1441</v>
      </c>
      <c r="C81" s="15">
        <v>-66.251664120000001</v>
      </c>
      <c r="D81" s="15">
        <v>-14.085319050000001</v>
      </c>
      <c r="E81" s="16">
        <v>0</v>
      </c>
      <c r="F81" s="19">
        <v>28738.774031904799</v>
      </c>
      <c r="G81" s="19">
        <v>50.150105730056204</v>
      </c>
      <c r="H81" s="16" t="str">
        <f>IF(LCOE_SensitivityScenarios!BF80&gt;'OnSSET_original_NoMG-PV-Diesel'!M80,'OnSSET_original_NoMG-PV-Diesel'!L80,LCOE_SensitivityScenarios!BG80)</f>
        <v>SA_PV</v>
      </c>
      <c r="I81" s="39" t="str">
        <f>IF(LCOE_SensitivityScenarios!BK80&gt;'OnSSET_original_NoMG-PV-Diesel'!M80,'OnSSET_original_NoMG-PV-Diesel'!L80,LCOE_SensitivityScenarios!BL80)</f>
        <v>SA_PV</v>
      </c>
      <c r="J81" s="39" t="str">
        <f>IF(LCOE_SensitivityScenarios!BP80&gt;'OnSSET_original_NoMG-PV-Diesel'!M80,'OnSSET_original_NoMG-PV-Diesel'!L80,LCOE_SensitivityScenarios!BQ80)</f>
        <v>SA_PV</v>
      </c>
      <c r="K81" s="38" t="str">
        <f>IF(LCOE_SensitivityScenarios!BU80&gt;'OnSSET_original_NoMG-PV-Diesel'!V80,'OnSSET_original_NoMG-PV-Diesel'!U80,LCOE_SensitivityScenarios!BV80)</f>
        <v>SA_Diesel</v>
      </c>
      <c r="L81" s="39" t="str">
        <f>IF(LCOE_SensitivityScenarios!BZ80&gt;'OnSSET_original_NoMG-PV-Diesel'!V80,'OnSSET_original_NoMG-PV-Diesel'!U80,LCOE_SensitivityScenarios!CA80)</f>
        <v>SA_Diesel</v>
      </c>
      <c r="M81" s="40" t="str">
        <f>IF(LCOE_SensitivityScenarios!CE80&gt;'OnSSET_original_NoMG-PV-Diesel'!V80,'OnSSET_original_NoMG-PV-Diesel'!U80,LCOE_SensitivityScenarios!CF80)</f>
        <v>SA_Diesel</v>
      </c>
      <c r="N81" s="39" t="str">
        <f>IF(LCOE_SensitivityScenarios!CJ80&gt;'OnSSET_original_NoMG-PV-Diesel'!AE80,'OnSSET_original_NoMG-PV-Diesel'!AD80,LCOE_SensitivityScenarios!CK80)</f>
        <v>SA_Diesel</v>
      </c>
      <c r="O81" s="39" t="str">
        <f>IF(LCOE_SensitivityScenarios!CO80&gt;'OnSSET_original_NoMG-PV-Diesel'!AE80,'OnSSET_original_NoMG-PV-Diesel'!AD80,LCOE_SensitivityScenarios!CP80)</f>
        <v>SA_Diesel</v>
      </c>
      <c r="P81" s="40" t="str">
        <f>IF(LCOE_SensitivityScenarios!CT80&gt;'OnSSET_original_NoMG-PV-Diesel'!AE80,'OnSSET_original_NoMG-PV-Diesel'!AD80,LCOE_SensitivityScenarios!CU80)</f>
        <v>SA_Diesel</v>
      </c>
      <c r="Q81" s="38">
        <f>IF(LCOE_SensitivityScenarios!BF80&gt;'OnSSET_original_NoMG-PV-Diesel'!M80,'OnSSET_original_NoMG-PV-Diesel'!M80,LCOE_SensitivityScenarios!BF80)</f>
        <v>0.51035588083129602</v>
      </c>
      <c r="R81" s="28">
        <f>MIN('OnSSET_original_NoMG-PV-Diesel'!E80:I80,LCOE_SensitivityScenarios!BK80)</f>
        <v>0.51035588083129602</v>
      </c>
      <c r="S81" s="28">
        <f>MIN('OnSSET_original_NoMG-PV-Diesel'!E80:I80,LCOE_SensitivityScenarios!BP80)</f>
        <v>0.51035588083129602</v>
      </c>
      <c r="T81" s="27">
        <f>MIN('OnSSET_original_NoMG-PV-Diesel'!N80:R80,LCOE_SensitivityScenarios!BU80)</f>
        <v>0.425867814841076</v>
      </c>
      <c r="U81" s="28">
        <f>MIN('OnSSET_original_NoMG-PV-Diesel'!N80:R80,LCOE_SensitivityScenarios!BZ80)</f>
        <v>0.425867814841076</v>
      </c>
      <c r="V81" s="29">
        <f>MIN('OnSSET_original_NoMG-PV-Diesel'!N80:R80,LCOE_SensitivityScenarios!CE80)</f>
        <v>0.425867814841076</v>
      </c>
      <c r="W81" s="28">
        <f>MIN('OnSSET_original_NoMG-PV-Diesel'!W80:AA80,LCOE_SensitivityScenarios!CJ80)</f>
        <v>0.21804876034436599</v>
      </c>
      <c r="X81" s="28">
        <f>MIN('OnSSET_original_NoMG-PV-Diesel'!W80:AA80,LCOE_SensitivityScenarios!CO80)</f>
        <v>0.21804876034436599</v>
      </c>
      <c r="Y81" s="29">
        <f>MIN('OnSSET_original_NoMG-PV-Diesel'!W80:AA80,LCOE_SensitivityScenarios!CT80)</f>
        <v>0.21804876034436599</v>
      </c>
      <c r="Z81">
        <f>IF(H81='OnSSET_original_NoMG-PV-Diesel'!L80,'OnSSET_original_NoMG-PV-Diesel'!K80,"wait")</f>
        <v>14.1223747177097</v>
      </c>
      <c r="AA81">
        <f>IF(I81='OnSSET_original_NoMG-PV-Diesel'!L80,'OnSSET_original_NoMG-PV-Diesel'!K80,"wait")</f>
        <v>14.1223747177097</v>
      </c>
      <c r="AB81">
        <f>IF(J81='OnSSET_original_NoMG-PV-Diesel'!L80,'OnSSET_original_NoMG-PV-Diesel'!K80,"wait")</f>
        <v>14.1223747177097</v>
      </c>
      <c r="AC81">
        <f>IF(K81='OnSSET_original_NoMG-PV-Diesel'!U80,'OnSSET_original_NoMG-PV-Diesel'!T80,"wait")</f>
        <v>13.122727868449701</v>
      </c>
      <c r="AD81">
        <f>IF(L81='OnSSET_original_NoMG-PV-Diesel'!U80,'OnSSET_original_NoMG-PV-Diesel'!T80,"wait")</f>
        <v>13.122727868449701</v>
      </c>
      <c r="AE81">
        <f>IF(M81='OnSSET_original_NoMG-PV-Diesel'!U80,'OnSSET_original_NoMG-PV-Diesel'!T80,"wait")</f>
        <v>13.122727868449701</v>
      </c>
      <c r="AF81">
        <f>IF(N81='OnSSET_original_NoMG-PV-Diesel'!AD80,'OnSSET_original_NoMG-PV-Diesel'!AC80,"wait")</f>
        <v>13.122727868449701</v>
      </c>
      <c r="AG81">
        <f>IF(O81='OnSSET_original_NoMG-PV-Diesel'!AD80,'OnSSET_original_NoMG-PV-Diesel'!AC80,"wait")</f>
        <v>13.122727868449701</v>
      </c>
      <c r="AH81">
        <f>IF(P81='OnSSET_original_NoMG-PV-Diesel'!AD80,'OnSSET_original_NoMG-PV-Diesel'!AC80,"wait")</f>
        <v>13.122727868449701</v>
      </c>
      <c r="AR81">
        <v>85.501000000000005</v>
      </c>
      <c r="AS81">
        <v>85.132000000000005</v>
      </c>
      <c r="AT81">
        <v>60.287999999999997</v>
      </c>
      <c r="AU81">
        <v>59.533000000000001</v>
      </c>
      <c r="AV81">
        <v>72107.246719999996</v>
      </c>
      <c r="AW81">
        <v>0</v>
      </c>
      <c r="AX81">
        <v>18343.654930000001</v>
      </c>
      <c r="AZ81">
        <f>SUMIF([1]base!$A$2:$A$169,B81,[1]base!$V$2:$V$169)</f>
        <v>0</v>
      </c>
      <c r="BA81">
        <f>SUMIF([2]s1!$A$2:$A$275,B81,[2]s1!$U$2:$U$275)</f>
        <v>0</v>
      </c>
      <c r="BB81">
        <f>SUMIF([3]s2!$A$2:$A$115,B81,[3]s2!$U$2:$U$115)</f>
        <v>0</v>
      </c>
      <c r="BC81">
        <f>SUMIF([4]s3!$A$2:$A$245,B81,[4]s3!$U$2:$U$245)</f>
        <v>0</v>
      </c>
      <c r="BD81">
        <f>SUMIF([5]s4!$A$2:$A$74,B81,[5]s4!$U$2:$U$74)</f>
        <v>0</v>
      </c>
      <c r="BF81">
        <f t="shared" si="10"/>
        <v>0</v>
      </c>
      <c r="BG81">
        <f t="shared" si="11"/>
        <v>0</v>
      </c>
      <c r="BH81">
        <f t="shared" si="12"/>
        <v>0</v>
      </c>
      <c r="BI81">
        <f t="shared" si="13"/>
        <v>0</v>
      </c>
      <c r="BJ81">
        <f t="shared" si="14"/>
        <v>0</v>
      </c>
      <c r="BL81" t="s">
        <v>114</v>
      </c>
      <c r="BM81" s="23">
        <v>97396.724660000007</v>
      </c>
      <c r="BN81" s="23">
        <v>16.8506444</v>
      </c>
      <c r="BP81" t="s">
        <v>183</v>
      </c>
      <c r="BQ81" s="23">
        <v>16272.32554</v>
      </c>
      <c r="BR81" s="23">
        <v>13.12272787</v>
      </c>
      <c r="BT81" t="s">
        <v>183</v>
      </c>
      <c r="BU81" s="23">
        <v>16272.32554</v>
      </c>
      <c r="BV81" s="23">
        <v>13.12272787</v>
      </c>
    </row>
    <row r="82" spans="1:74" x14ac:dyDescent="0.25">
      <c r="A82">
        <v>1</v>
      </c>
      <c r="B82" s="15">
        <v>1449</v>
      </c>
      <c r="C82" s="15">
        <v>-65.250742740000007</v>
      </c>
      <c r="D82" s="15">
        <v>-13.31982902</v>
      </c>
      <c r="E82" s="16">
        <v>0</v>
      </c>
      <c r="F82" s="19">
        <v>41252.039598778501</v>
      </c>
      <c r="G82" s="19">
        <v>80.595833526059877</v>
      </c>
      <c r="H82" s="16" t="str">
        <f>IF(LCOE_SensitivityScenarios!BF81&gt;'OnSSET_original_NoMG-PV-Diesel'!M81,'OnSSET_original_NoMG-PV-Diesel'!L81,LCOE_SensitivityScenarios!BG81)</f>
        <v>MG_Hybrid</v>
      </c>
      <c r="I82" s="39" t="str">
        <f>IF(LCOE_SensitivityScenarios!BK81&gt;'OnSSET_original_NoMG-PV-Diesel'!M81,'OnSSET_original_NoMG-PV-Diesel'!L81,LCOE_SensitivityScenarios!BL81)</f>
        <v>MG_Hybrid</v>
      </c>
      <c r="J82" s="39" t="str">
        <f>IF(LCOE_SensitivityScenarios!BP81&gt;'OnSSET_original_NoMG-PV-Diesel'!M81,'OnSSET_original_NoMG-PV-Diesel'!L81,LCOE_SensitivityScenarios!BQ81)</f>
        <v>MG_Hybrid</v>
      </c>
      <c r="K82" s="38" t="str">
        <f>IF(LCOE_SensitivityScenarios!BU81&gt;'OnSSET_original_NoMG-PV-Diesel'!V81,'OnSSET_original_NoMG-PV-Diesel'!U81,LCOE_SensitivityScenarios!BV81)</f>
        <v>MG_Hybrid</v>
      </c>
      <c r="L82" s="39" t="str">
        <f>IF(LCOE_SensitivityScenarios!BZ81&gt;'OnSSET_original_NoMG-PV-Diesel'!V81,'OnSSET_original_NoMG-PV-Diesel'!U81,LCOE_SensitivityScenarios!CA81)</f>
        <v>MG_Hybrid</v>
      </c>
      <c r="M82" s="40" t="str">
        <f>IF(LCOE_SensitivityScenarios!CE81&gt;'OnSSET_original_NoMG-PV-Diesel'!V81,'OnSSET_original_NoMG-PV-Diesel'!U81,LCOE_SensitivityScenarios!CF81)</f>
        <v>MG_Diesel</v>
      </c>
      <c r="N82" s="39" t="str">
        <f>IF(LCOE_SensitivityScenarios!CJ81&gt;'OnSSET_original_NoMG-PV-Diesel'!AE81,'OnSSET_original_NoMG-PV-Diesel'!AD81,LCOE_SensitivityScenarios!CK81)</f>
        <v>SA_Diesel</v>
      </c>
      <c r="O82" s="39" t="str">
        <f>IF(LCOE_SensitivityScenarios!CO81&gt;'OnSSET_original_NoMG-PV-Diesel'!AE81,'OnSSET_original_NoMG-PV-Diesel'!AD81,LCOE_SensitivityScenarios!CP81)</f>
        <v>SA_Diesel</v>
      </c>
      <c r="P82" s="40" t="str">
        <f>IF(LCOE_SensitivityScenarios!CT81&gt;'OnSSET_original_NoMG-PV-Diesel'!AE81,'OnSSET_original_NoMG-PV-Diesel'!AD81,LCOE_SensitivityScenarios!CU81)</f>
        <v>SA_Diesel</v>
      </c>
      <c r="Q82" s="38">
        <f>IF(LCOE_SensitivityScenarios!BF81&gt;'OnSSET_original_NoMG-PV-Diesel'!M81,'OnSSET_original_NoMG-PV-Diesel'!M81,LCOE_SensitivityScenarios!BF81)</f>
        <v>0.38436726949541211</v>
      </c>
      <c r="R82" s="28">
        <f>MIN('OnSSET_original_NoMG-PV-Diesel'!E81:I81,LCOE_SensitivityScenarios!BK81)</f>
        <v>0.35860574321941219</v>
      </c>
      <c r="S82" s="28">
        <f>MIN('OnSSET_original_NoMG-PV-Diesel'!E81:I81,LCOE_SensitivityScenarios!BP81)</f>
        <v>0.4086789522694122</v>
      </c>
      <c r="T82" s="27">
        <f>MIN('OnSSET_original_NoMG-PV-Diesel'!N81:R81,LCOE_SensitivityScenarios!BU81)</f>
        <v>0.31890977741657089</v>
      </c>
      <c r="U82" s="28">
        <f>MIN('OnSSET_original_NoMG-PV-Diesel'!N81:R81,LCOE_SensitivityScenarios!BZ81)</f>
        <v>0.29314825114057091</v>
      </c>
      <c r="V82" s="29">
        <f>MIN('OnSSET_original_NoMG-PV-Diesel'!N81:R81,LCOE_SensitivityScenarios!CE81)</f>
        <v>0.33953456531028081</v>
      </c>
      <c r="W82" s="28">
        <f>MIN('OnSSET_original_NoMG-PV-Diesel'!W81:AA81,LCOE_SensitivityScenarios!CJ81)</f>
        <v>0.193914934660878</v>
      </c>
      <c r="X82" s="28">
        <f>MIN('OnSSET_original_NoMG-PV-Diesel'!W81:AA81,LCOE_SensitivityScenarios!CO81)</f>
        <v>0.193914934660878</v>
      </c>
      <c r="Y82" s="29">
        <f>MIN('OnSSET_original_NoMG-PV-Diesel'!W81:AA81,LCOE_SensitivityScenarios!CT81)</f>
        <v>0.193914934660878</v>
      </c>
      <c r="Z82">
        <f>VLOOKUP(B82,[1]base!$A$2:$U$169,21,FALSE)</f>
        <v>13.647</v>
      </c>
      <c r="AA82">
        <f>VLOOKUP(B82,[2]s1!$A$2:$T$275,20,FALSE)</f>
        <v>13.647</v>
      </c>
      <c r="AB82">
        <f>VLOOKUP(B82,[3]s2!$A$2:$T$275,20,FALSE)</f>
        <v>13.647</v>
      </c>
      <c r="AC82">
        <f>VLOOKUP(B82,[4]s3!$A$2:$T$275,20,FALSE)</f>
        <v>12.367000000000001</v>
      </c>
      <c r="AD82" t="str">
        <f>IF(L82='OnSSET_original_NoMG-PV-Diesel'!U81,'OnSSET_original_NoMG-PV-Diesel'!T81,"wait")</f>
        <v>wait</v>
      </c>
      <c r="AE82" t="str">
        <f>IF(M82='OnSSET_original_NoMG-PV-Diesel'!U81,'OnSSET_original_NoMG-PV-Diesel'!T81,"wait")</f>
        <v>wait</v>
      </c>
      <c r="AF82">
        <f>IF(N82='OnSSET_original_NoMG-PV-Diesel'!AD81,'OnSSET_original_NoMG-PV-Diesel'!AC81,"wait")</f>
        <v>18.836547761999299</v>
      </c>
      <c r="AG82">
        <f>IF(O82='OnSSET_original_NoMG-PV-Diesel'!AD81,'OnSSET_original_NoMG-PV-Diesel'!AC81,"wait")</f>
        <v>18.836547761999299</v>
      </c>
      <c r="AH82">
        <f>IF(P82='OnSSET_original_NoMG-PV-Diesel'!AD81,'OnSSET_original_NoMG-PV-Diesel'!AC81,"wait")</f>
        <v>18.836547761999299</v>
      </c>
      <c r="AR82" s="23">
        <v>175.309</v>
      </c>
      <c r="AS82" s="23">
        <v>52.683</v>
      </c>
      <c r="AT82" s="23">
        <v>151.75799999999899</v>
      </c>
      <c r="AU82" s="23">
        <v>5.7000000000000002E-2</v>
      </c>
      <c r="AV82" s="23">
        <v>14404.52368</v>
      </c>
      <c r="AW82" s="23">
        <v>25928.142619999999</v>
      </c>
      <c r="AX82" s="23">
        <v>10074.47919</v>
      </c>
      <c r="AZ82">
        <f>SUMIF([1]base!$A$2:$A$169,B82,[1]base!$V$2:$V$169)</f>
        <v>33491.9</v>
      </c>
      <c r="BA82">
        <f>SUMIF([2]s1!$A$2:$A$275,B82,[2]s1!$U$2:$U$275)</f>
        <v>33491.9</v>
      </c>
      <c r="BB82">
        <f>SUMIF([3]s2!$A$2:$A$115,B82,[3]s2!$U$2:$U$115)</f>
        <v>33491.9</v>
      </c>
      <c r="BC82">
        <f>SUMIF([4]s3!$A$2:$A$245,B82,[4]s3!$U$2:$U$245)</f>
        <v>18899.52</v>
      </c>
      <c r="BD82">
        <f>SUMIF([5]s4!$A$2:$A$74,B82,[5]s4!$U$2:$U$74)</f>
        <v>0</v>
      </c>
      <c r="BF82">
        <f t="shared" si="10"/>
        <v>83899.04548999999</v>
      </c>
      <c r="BG82">
        <f t="shared" si="11"/>
        <v>83899.04548999999</v>
      </c>
      <c r="BH82">
        <f t="shared" si="12"/>
        <v>83899.04548999999</v>
      </c>
      <c r="BI82">
        <f t="shared" si="13"/>
        <v>69306.665489999999</v>
      </c>
      <c r="BJ82">
        <f t="shared" si="14"/>
        <v>0</v>
      </c>
      <c r="BL82" t="s">
        <v>113</v>
      </c>
      <c r="BM82" s="23">
        <v>23357.52447</v>
      </c>
      <c r="BN82" s="23">
        <v>18.836547759999998</v>
      </c>
      <c r="BP82" t="s">
        <v>183</v>
      </c>
      <c r="BQ82" s="23">
        <v>23357.52447</v>
      </c>
      <c r="BR82" s="23">
        <v>18.836547759999998</v>
      </c>
      <c r="BT82" t="s">
        <v>183</v>
      </c>
      <c r="BU82" s="23">
        <v>23357.52447</v>
      </c>
      <c r="BV82" s="23">
        <v>18.836547759999998</v>
      </c>
    </row>
    <row r="83" spans="1:74" x14ac:dyDescent="0.25">
      <c r="A83">
        <v>1</v>
      </c>
      <c r="B83" s="15">
        <v>1473</v>
      </c>
      <c r="C83" s="15">
        <v>-65.416946749999994</v>
      </c>
      <c r="D83" s="15">
        <v>-18.618678160000002</v>
      </c>
      <c r="E83" s="16">
        <v>1</v>
      </c>
      <c r="F83" s="19">
        <v>16161.5065309602</v>
      </c>
      <c r="G83" s="19">
        <v>56.473593677849266</v>
      </c>
      <c r="H83" s="16" t="str">
        <f>IF(LCOE_SensitivityScenarios!BF82&gt;'OnSSET_original_NoMG-PV-Diesel'!M82,'OnSSET_original_NoMG-PV-Diesel'!L82,LCOE_SensitivityScenarios!BG82)</f>
        <v>SA_PV</v>
      </c>
      <c r="I83" s="39" t="str">
        <f>IF(LCOE_SensitivityScenarios!BK82&gt;'OnSSET_original_NoMG-PV-Diesel'!M82,'OnSSET_original_NoMG-PV-Diesel'!L82,LCOE_SensitivityScenarios!BL82)</f>
        <v>SA_PV</v>
      </c>
      <c r="J83" s="39" t="str">
        <f>IF(LCOE_SensitivityScenarios!BP82&gt;'OnSSET_original_NoMG-PV-Diesel'!M82,'OnSSET_original_NoMG-PV-Diesel'!L82,LCOE_SensitivityScenarios!BQ82)</f>
        <v>SA_PV</v>
      </c>
      <c r="K83" s="38" t="str">
        <f>IF(LCOE_SensitivityScenarios!BU82&gt;'OnSSET_original_NoMG-PV-Diesel'!V82,'OnSSET_original_NoMG-PV-Diesel'!U82,LCOE_SensitivityScenarios!BV82)</f>
        <v>SA_PV</v>
      </c>
      <c r="L83" s="39" t="str">
        <f>IF(LCOE_SensitivityScenarios!BZ82&gt;'OnSSET_original_NoMG-PV-Diesel'!V82,'OnSSET_original_NoMG-PV-Diesel'!U82,LCOE_SensitivityScenarios!CA82)</f>
        <v>SA_PV</v>
      </c>
      <c r="M83" s="40" t="str">
        <f>IF(LCOE_SensitivityScenarios!CE82&gt;'OnSSET_original_NoMG-PV-Diesel'!V82,'OnSSET_original_NoMG-PV-Diesel'!U82,LCOE_SensitivityScenarios!CF82)</f>
        <v>SA_PV</v>
      </c>
      <c r="N83" s="39" t="str">
        <f>IF(LCOE_SensitivityScenarios!CJ82&gt;'OnSSET_original_NoMG-PV-Diesel'!AE82,'OnSSET_original_NoMG-PV-Diesel'!AD82,LCOE_SensitivityScenarios!CK82)</f>
        <v>SA_Diesel</v>
      </c>
      <c r="O83" s="39" t="str">
        <f>IF(LCOE_SensitivityScenarios!CO82&gt;'OnSSET_original_NoMG-PV-Diesel'!AE82,'OnSSET_original_NoMG-PV-Diesel'!AD82,LCOE_SensitivityScenarios!CP82)</f>
        <v>SA_Diesel</v>
      </c>
      <c r="P83" s="40" t="str">
        <f>IF(LCOE_SensitivityScenarios!CT82&gt;'OnSSET_original_NoMG-PV-Diesel'!AE82,'OnSSET_original_NoMG-PV-Diesel'!AD82,LCOE_SensitivityScenarios!CU82)</f>
        <v>SA_Diesel</v>
      </c>
      <c r="Q83" s="38">
        <f>IF(LCOE_SensitivityScenarios!BF82&gt;'OnSSET_original_NoMG-PV-Diesel'!M82,'OnSSET_original_NoMG-PV-Diesel'!M82,LCOE_SensitivityScenarios!BF82)</f>
        <v>0.44020227317947502</v>
      </c>
      <c r="R83" s="28">
        <f>MIN('OnSSET_original_NoMG-PV-Diesel'!E82:I82,LCOE_SensitivityScenarios!BK82)</f>
        <v>0.44020227317947502</v>
      </c>
      <c r="S83" s="28">
        <f>MIN('OnSSET_original_NoMG-PV-Diesel'!E82:I82,LCOE_SensitivityScenarios!BP82)</f>
        <v>0.44020227317947502</v>
      </c>
      <c r="T83" s="27">
        <f>MIN('OnSSET_original_NoMG-PV-Diesel'!N82:R82,LCOE_SensitivityScenarios!BU82)</f>
        <v>0.44020227317947502</v>
      </c>
      <c r="U83" s="28">
        <f>MIN('OnSSET_original_NoMG-PV-Diesel'!N82:R82,LCOE_SensitivityScenarios!BZ82)</f>
        <v>0.44020227317947502</v>
      </c>
      <c r="V83" s="29">
        <f>MIN('OnSSET_original_NoMG-PV-Diesel'!N82:R82,LCOE_SensitivityScenarios!CE82)</f>
        <v>0.44020227317947502</v>
      </c>
      <c r="W83" s="28">
        <f>MIN('OnSSET_original_NoMG-PV-Diesel'!W82:AA82,LCOE_SensitivityScenarios!CJ82)</f>
        <v>0.23011567318611101</v>
      </c>
      <c r="X83" s="28">
        <f>MIN('OnSSET_original_NoMG-PV-Diesel'!W82:AA82,LCOE_SensitivityScenarios!CO82)</f>
        <v>0.23011567318611101</v>
      </c>
      <c r="Y83" s="29">
        <f>MIN('OnSSET_original_NoMG-PV-Diesel'!W82:AA82,LCOE_SensitivityScenarios!CT82)</f>
        <v>0.23011567318611101</v>
      </c>
      <c r="Z83">
        <f>IF(H83='OnSSET_original_NoMG-PV-Diesel'!L82,'OnSSET_original_NoMG-PV-Diesel'!K82,"wait")</f>
        <v>18.780029787366502</v>
      </c>
      <c r="AA83">
        <f>IF(I83='OnSSET_original_NoMG-PV-Diesel'!L82,'OnSSET_original_NoMG-PV-Diesel'!K82,"wait")</f>
        <v>18.780029787366502</v>
      </c>
      <c r="AB83">
        <f>IF(J83='OnSSET_original_NoMG-PV-Diesel'!L82,'OnSSET_original_NoMG-PV-Diesel'!K82,"wait")</f>
        <v>18.780029787366502</v>
      </c>
      <c r="AC83">
        <f>IF(K83='OnSSET_original_NoMG-PV-Diesel'!U82,'OnSSET_original_NoMG-PV-Diesel'!T82,"wait")</f>
        <v>8.1735227486776001</v>
      </c>
      <c r="AD83">
        <f>IF(L83='OnSSET_original_NoMG-PV-Diesel'!U82,'OnSSET_original_NoMG-PV-Diesel'!T82,"wait")</f>
        <v>8.1735227486776001</v>
      </c>
      <c r="AE83">
        <f>IF(M83='OnSSET_original_NoMG-PV-Diesel'!U82,'OnSSET_original_NoMG-PV-Diesel'!T82,"wait")</f>
        <v>8.1735227486776001</v>
      </c>
      <c r="AF83">
        <f>IF(N83='OnSSET_original_NoMG-PV-Diesel'!AD82,'OnSSET_original_NoMG-PV-Diesel'!AC82,"wait")</f>
        <v>7.3796833474704204</v>
      </c>
      <c r="AG83">
        <f>IF(O83='OnSSET_original_NoMG-PV-Diesel'!AD82,'OnSSET_original_NoMG-PV-Diesel'!AC82,"wait")</f>
        <v>7.3796833474704204</v>
      </c>
      <c r="AH83">
        <f>IF(P83='OnSSET_original_NoMG-PV-Diesel'!AD82,'OnSSET_original_NoMG-PV-Diesel'!AC82,"wait")</f>
        <v>7.3796833474704204</v>
      </c>
      <c r="AR83">
        <v>27.399000000000001</v>
      </c>
      <c r="AS83">
        <v>27.584</v>
      </c>
      <c r="AT83">
        <v>8.0540000000000003</v>
      </c>
      <c r="AU83">
        <v>0.44500000000000001</v>
      </c>
      <c r="AV83">
        <v>46534.420230000003</v>
      </c>
      <c r="AW83">
        <v>0</v>
      </c>
      <c r="AX83">
        <v>7184.59818</v>
      </c>
      <c r="AZ83">
        <f>SUMIF([1]base!$A$2:$A$169,B83,[1]base!$V$2:$V$169)</f>
        <v>0</v>
      </c>
      <c r="BA83">
        <f>SUMIF([2]s1!$A$2:$A$275,B83,[2]s1!$U$2:$U$275)</f>
        <v>0</v>
      </c>
      <c r="BB83">
        <f>SUMIF([3]s2!$A$2:$A$115,B83,[3]s2!$U$2:$U$115)</f>
        <v>0</v>
      </c>
      <c r="BC83">
        <f>SUMIF([4]s3!$A$2:$A$245,B83,[4]s3!$U$2:$U$245)</f>
        <v>0</v>
      </c>
      <c r="BD83">
        <f>SUMIF([5]s4!$A$2:$A$74,B83,[5]s4!$U$2:$U$74)</f>
        <v>0</v>
      </c>
      <c r="BF83">
        <f t="shared" si="10"/>
        <v>0</v>
      </c>
      <c r="BG83">
        <f t="shared" si="11"/>
        <v>0</v>
      </c>
      <c r="BH83">
        <f t="shared" si="12"/>
        <v>0</v>
      </c>
      <c r="BI83">
        <f t="shared" si="13"/>
        <v>0</v>
      </c>
      <c r="BJ83">
        <f t="shared" si="14"/>
        <v>0</v>
      </c>
      <c r="BL83" t="s">
        <v>114</v>
      </c>
      <c r="BM83" s="23">
        <v>47242.961490000002</v>
      </c>
      <c r="BN83" s="23">
        <v>8.173522749</v>
      </c>
      <c r="BP83" t="s">
        <v>186</v>
      </c>
      <c r="BQ83" s="23">
        <v>47242.961490000002</v>
      </c>
      <c r="BR83" s="23">
        <v>8.173522749</v>
      </c>
      <c r="BT83" t="s">
        <v>183</v>
      </c>
      <c r="BU83" s="23">
        <v>9150.8877589999993</v>
      </c>
      <c r="BV83" s="23">
        <v>7.3796833470000003</v>
      </c>
    </row>
    <row r="84" spans="1:74" x14ac:dyDescent="0.25">
      <c r="A84">
        <v>1</v>
      </c>
      <c r="B84" s="15">
        <v>1527</v>
      </c>
      <c r="C84" s="15">
        <v>-68.688403100000002</v>
      </c>
      <c r="D84" s="15">
        <v>-18.906884470000001</v>
      </c>
      <c r="E84" s="16">
        <v>1</v>
      </c>
      <c r="F84" s="19">
        <v>35574.1241699483</v>
      </c>
      <c r="G84" s="19">
        <v>64.355946369578177</v>
      </c>
      <c r="H84" s="16" t="str">
        <f>IF(LCOE_SensitivityScenarios!BF83&gt;'OnSSET_original_NoMG-PV-Diesel'!M83,'OnSSET_original_NoMG-PV-Diesel'!L83,LCOE_SensitivityScenarios!BG83)</f>
        <v>SA_PV</v>
      </c>
      <c r="I84" s="39" t="str">
        <f>IF(LCOE_SensitivityScenarios!BK83&gt;'OnSSET_original_NoMG-PV-Diesel'!M83,'OnSSET_original_NoMG-PV-Diesel'!L83,LCOE_SensitivityScenarios!BL83)</f>
        <v>SA_PV</v>
      </c>
      <c r="J84" s="39" t="str">
        <f>IF(LCOE_SensitivityScenarios!BP83&gt;'OnSSET_original_NoMG-PV-Diesel'!M83,'OnSSET_original_NoMG-PV-Diesel'!L83,LCOE_SensitivityScenarios!BQ83)</f>
        <v>SA_PV</v>
      </c>
      <c r="K84" s="38" t="str">
        <f>IF(LCOE_SensitivityScenarios!BU83&gt;'OnSSET_original_NoMG-PV-Diesel'!V83,'OnSSET_original_NoMG-PV-Diesel'!U83,LCOE_SensitivityScenarios!BV83)</f>
        <v>SA_PV</v>
      </c>
      <c r="L84" s="39" t="str">
        <f>IF(LCOE_SensitivityScenarios!BZ83&gt;'OnSSET_original_NoMG-PV-Diesel'!V83,'OnSSET_original_NoMG-PV-Diesel'!U83,LCOE_SensitivityScenarios!CA83)</f>
        <v>SA_PV</v>
      </c>
      <c r="M84" s="40" t="str">
        <f>IF(LCOE_SensitivityScenarios!CE83&gt;'OnSSET_original_NoMG-PV-Diesel'!V83,'OnSSET_original_NoMG-PV-Diesel'!U83,LCOE_SensitivityScenarios!CF83)</f>
        <v>SA_PV</v>
      </c>
      <c r="N84" s="39" t="str">
        <f>IF(LCOE_SensitivityScenarios!CJ83&gt;'OnSSET_original_NoMG-PV-Diesel'!AE83,'OnSSET_original_NoMG-PV-Diesel'!AD83,LCOE_SensitivityScenarios!CK83)</f>
        <v>SA_Diesel</v>
      </c>
      <c r="O84" s="39" t="str">
        <f>IF(LCOE_SensitivityScenarios!CO83&gt;'OnSSET_original_NoMG-PV-Diesel'!AE83,'OnSSET_original_NoMG-PV-Diesel'!AD83,LCOE_SensitivityScenarios!CP83)</f>
        <v>SA_Diesel</v>
      </c>
      <c r="P84" s="40" t="str">
        <f>IF(LCOE_SensitivityScenarios!CT83&gt;'OnSSET_original_NoMG-PV-Diesel'!AE83,'OnSSET_original_NoMG-PV-Diesel'!AD83,LCOE_SensitivityScenarios!CU83)</f>
        <v>SA_Diesel</v>
      </c>
      <c r="Q84" s="38">
        <f>IF(LCOE_SensitivityScenarios!BF83&gt;'OnSSET_original_NoMG-PV-Diesel'!M83,'OnSSET_original_NoMG-PV-Diesel'!M83,LCOE_SensitivityScenarios!BF83)</f>
        <v>0.38484854523490097</v>
      </c>
      <c r="R84" s="28">
        <f>MIN('OnSSET_original_NoMG-PV-Diesel'!E83:I83,LCOE_SensitivityScenarios!BK83)</f>
        <v>0.38484854523490097</v>
      </c>
      <c r="S84" s="28">
        <f>MIN('OnSSET_original_NoMG-PV-Diesel'!E83:I83,LCOE_SensitivityScenarios!BP83)</f>
        <v>0.38484854523490097</v>
      </c>
      <c r="T84" s="27">
        <f>MIN('OnSSET_original_NoMG-PV-Diesel'!N83:R83,LCOE_SensitivityScenarios!BU83)</f>
        <v>0.38484854523490097</v>
      </c>
      <c r="U84" s="28">
        <f>MIN('OnSSET_original_NoMG-PV-Diesel'!N83:R83,LCOE_SensitivityScenarios!BZ83)</f>
        <v>0.38484854523490097</v>
      </c>
      <c r="V84" s="29">
        <f>MIN('OnSSET_original_NoMG-PV-Diesel'!N83:R83,LCOE_SensitivityScenarios!CE83)</f>
        <v>0.38484854523490097</v>
      </c>
      <c r="W84" s="28">
        <f>MIN('OnSSET_original_NoMG-PV-Diesel'!W83:AA83,LCOE_SensitivityScenarios!CJ83)</f>
        <v>0.26631641171134401</v>
      </c>
      <c r="X84" s="28">
        <f>MIN('OnSSET_original_NoMG-PV-Diesel'!W83:AA83,LCOE_SensitivityScenarios!CO83)</f>
        <v>0.26631641171134401</v>
      </c>
      <c r="Y84" s="29">
        <f>MIN('OnSSET_original_NoMG-PV-Diesel'!W83:AA83,LCOE_SensitivityScenarios!CT83)</f>
        <v>0.26631641171134401</v>
      </c>
      <c r="Z84">
        <f>IF(H84='OnSSET_original_NoMG-PV-Diesel'!L83,'OnSSET_original_NoMG-PV-Diesel'!K83,"wait")</f>
        <v>10.7252757624371</v>
      </c>
      <c r="AA84">
        <f>IF(I84='OnSSET_original_NoMG-PV-Diesel'!L83,'OnSSET_original_NoMG-PV-Diesel'!K83,"wait")</f>
        <v>10.7252757624371</v>
      </c>
      <c r="AB84">
        <f>IF(J84='OnSSET_original_NoMG-PV-Diesel'!L83,'OnSSET_original_NoMG-PV-Diesel'!K83,"wait")</f>
        <v>10.7252757624371</v>
      </c>
      <c r="AC84">
        <f>IF(K84='OnSSET_original_NoMG-PV-Diesel'!U83,'OnSSET_original_NoMG-PV-Diesel'!T83,"wait")</f>
        <v>15.728931409978401</v>
      </c>
      <c r="AD84">
        <f>IF(L84='OnSSET_original_NoMG-PV-Diesel'!U83,'OnSSET_original_NoMG-PV-Diesel'!T83,"wait")</f>
        <v>15.728931409978401</v>
      </c>
      <c r="AE84">
        <f>IF(M84='OnSSET_original_NoMG-PV-Diesel'!U83,'OnSSET_original_NoMG-PV-Diesel'!T83,"wait")</f>
        <v>15.728931409978401</v>
      </c>
      <c r="AF84">
        <f>IF(N84='OnSSET_original_NoMG-PV-Diesel'!AD83,'OnSSET_original_NoMG-PV-Diesel'!AC83,"wait")</f>
        <v>16.243892315044899</v>
      </c>
      <c r="AG84">
        <f>IF(O84='OnSSET_original_NoMG-PV-Diesel'!AD83,'OnSSET_original_NoMG-PV-Diesel'!AC83,"wait")</f>
        <v>16.243892315044899</v>
      </c>
      <c r="AH84">
        <f>IF(P84='OnSSET_original_NoMG-PV-Diesel'!AD83,'OnSSET_original_NoMG-PV-Diesel'!AC83,"wait")</f>
        <v>16.243892315044899</v>
      </c>
      <c r="AR84">
        <v>129.79399999999899</v>
      </c>
      <c r="AS84">
        <v>130.05600000000001</v>
      </c>
      <c r="AT84">
        <v>29.408000000000001</v>
      </c>
      <c r="AU84">
        <v>5.0999999999999997E-2</v>
      </c>
      <c r="AV84">
        <v>66152.32475</v>
      </c>
      <c r="AW84">
        <v>0</v>
      </c>
      <c r="AX84">
        <v>15286.37911</v>
      </c>
      <c r="AZ84">
        <f>SUMIF([1]base!$A$2:$A$169,B84,[1]base!$V$2:$V$169)</f>
        <v>0</v>
      </c>
      <c r="BA84">
        <f>SUMIF([2]s1!$A$2:$A$275,B84,[2]s1!$U$2:$U$275)</f>
        <v>0</v>
      </c>
      <c r="BB84">
        <f>SUMIF([3]s2!$A$2:$A$115,B84,[3]s2!$U$2:$U$115)</f>
        <v>0</v>
      </c>
      <c r="BC84">
        <f>SUMIF([4]s3!$A$2:$A$245,B84,[4]s3!$U$2:$U$245)</f>
        <v>0</v>
      </c>
      <c r="BD84">
        <f>SUMIF([5]s4!$A$2:$A$74,B84,[5]s4!$U$2:$U$74)</f>
        <v>0</v>
      </c>
      <c r="BF84">
        <f t="shared" si="10"/>
        <v>0</v>
      </c>
      <c r="BG84">
        <f t="shared" si="11"/>
        <v>0</v>
      </c>
      <c r="BH84">
        <f t="shared" si="12"/>
        <v>0</v>
      </c>
      <c r="BI84">
        <f t="shared" si="13"/>
        <v>0</v>
      </c>
      <c r="BJ84">
        <f t="shared" si="14"/>
        <v>0</v>
      </c>
      <c r="BL84" t="s">
        <v>114</v>
      </c>
      <c r="BM84" s="23">
        <v>90913.223549999995</v>
      </c>
      <c r="BN84" s="23">
        <v>15.72893141</v>
      </c>
      <c r="BP84" t="s">
        <v>186</v>
      </c>
      <c r="BQ84" s="23">
        <v>90913.223549999995</v>
      </c>
      <c r="BR84" s="23">
        <v>15.72893141</v>
      </c>
      <c r="BT84" t="s">
        <v>183</v>
      </c>
      <c r="BU84" s="23">
        <v>20142.603459999998</v>
      </c>
      <c r="BV84" s="23">
        <v>16.24389232</v>
      </c>
    </row>
    <row r="85" spans="1:74" x14ac:dyDescent="0.25">
      <c r="A85">
        <v>1</v>
      </c>
      <c r="B85" s="15">
        <v>1542</v>
      </c>
      <c r="C85" s="15">
        <v>-68.189821670000001</v>
      </c>
      <c r="D85" s="15">
        <v>-17.695803439999999</v>
      </c>
      <c r="E85" s="16">
        <v>1</v>
      </c>
      <c r="F85" s="19">
        <v>19878.837368870601</v>
      </c>
      <c r="G85" s="19">
        <v>50.960262659644599</v>
      </c>
      <c r="H85" s="16" t="str">
        <f>IF(LCOE_SensitivityScenarios!BF84&gt;'OnSSET_original_NoMG-PV-Diesel'!M84,'OnSSET_original_NoMG-PV-Diesel'!L84,LCOE_SensitivityScenarios!BG84)</f>
        <v>SA_PV</v>
      </c>
      <c r="I85" s="39" t="str">
        <f>IF(LCOE_SensitivityScenarios!BK84&gt;'OnSSET_original_NoMG-PV-Diesel'!M84,'OnSSET_original_NoMG-PV-Diesel'!L84,LCOE_SensitivityScenarios!BL84)</f>
        <v>SA_PV</v>
      </c>
      <c r="J85" s="39" t="str">
        <f>IF(LCOE_SensitivityScenarios!BP84&gt;'OnSSET_original_NoMG-PV-Diesel'!M84,'OnSSET_original_NoMG-PV-Diesel'!L84,LCOE_SensitivityScenarios!BQ84)</f>
        <v>SA_PV</v>
      </c>
      <c r="K85" s="38" t="str">
        <f>IF(LCOE_SensitivityScenarios!BU84&gt;'OnSSET_original_NoMG-PV-Diesel'!V84,'OnSSET_original_NoMG-PV-Diesel'!U84,LCOE_SensitivityScenarios!BV84)</f>
        <v>SA_PV</v>
      </c>
      <c r="L85" s="39" t="str">
        <f>IF(LCOE_SensitivityScenarios!BZ84&gt;'OnSSET_original_NoMG-PV-Diesel'!V84,'OnSSET_original_NoMG-PV-Diesel'!U84,LCOE_SensitivityScenarios!CA84)</f>
        <v>SA_PV</v>
      </c>
      <c r="M85" s="40" t="str">
        <f>IF(LCOE_SensitivityScenarios!CE84&gt;'OnSSET_original_NoMG-PV-Diesel'!V84,'OnSSET_original_NoMG-PV-Diesel'!U84,LCOE_SensitivityScenarios!CF84)</f>
        <v>SA_PV</v>
      </c>
      <c r="N85" s="39" t="str">
        <f>IF(LCOE_SensitivityScenarios!CJ84&gt;'OnSSET_original_NoMG-PV-Diesel'!AE84,'OnSSET_original_NoMG-PV-Diesel'!AD84,LCOE_SensitivityScenarios!CK84)</f>
        <v>SA_Diesel</v>
      </c>
      <c r="O85" s="39" t="str">
        <f>IF(LCOE_SensitivityScenarios!CO84&gt;'OnSSET_original_NoMG-PV-Diesel'!AE84,'OnSSET_original_NoMG-PV-Diesel'!AD84,LCOE_SensitivityScenarios!CP84)</f>
        <v>SA_Diesel</v>
      </c>
      <c r="P85" s="40" t="str">
        <f>IF(LCOE_SensitivityScenarios!CT84&gt;'OnSSET_original_NoMG-PV-Diesel'!AE84,'OnSSET_original_NoMG-PV-Diesel'!AD84,LCOE_SensitivityScenarios!CU84)</f>
        <v>SA_Diesel</v>
      </c>
      <c r="Q85" s="38">
        <f>IF(LCOE_SensitivityScenarios!BF84&gt;'OnSSET_original_NoMG-PV-Diesel'!M84,'OnSSET_original_NoMG-PV-Diesel'!M84,LCOE_SensitivityScenarios!BF84)</f>
        <v>0.39426188103355297</v>
      </c>
      <c r="R85" s="28">
        <f>MIN('OnSSET_original_NoMG-PV-Diesel'!E84:I84,LCOE_SensitivityScenarios!BK84)</f>
        <v>0.39426188103355297</v>
      </c>
      <c r="S85" s="28">
        <f>MIN('OnSSET_original_NoMG-PV-Diesel'!E84:I84,LCOE_SensitivityScenarios!BP84)</f>
        <v>0.39426188103355297</v>
      </c>
      <c r="T85" s="27">
        <f>MIN('OnSSET_original_NoMG-PV-Diesel'!N84:R84,LCOE_SensitivityScenarios!BU84)</f>
        <v>0.39426188103355297</v>
      </c>
      <c r="U85" s="28">
        <f>MIN('OnSSET_original_NoMG-PV-Diesel'!N84:R84,LCOE_SensitivityScenarios!BZ84)</f>
        <v>0.39426188103355297</v>
      </c>
      <c r="V85" s="29">
        <f>MIN('OnSSET_original_NoMG-PV-Diesel'!N84:R84,LCOE_SensitivityScenarios!CE84)</f>
        <v>0.39426188103355297</v>
      </c>
      <c r="W85" s="28">
        <f>MIN('OnSSET_original_NoMG-PV-Diesel'!W84:AA84,LCOE_SensitivityScenarios!CJ84)</f>
        <v>0.23011567318611101</v>
      </c>
      <c r="X85" s="28">
        <f>MIN('OnSSET_original_NoMG-PV-Diesel'!W84:AA84,LCOE_SensitivityScenarios!CO84)</f>
        <v>0.23011567318611101</v>
      </c>
      <c r="Y85" s="29">
        <f>MIN('OnSSET_original_NoMG-PV-Diesel'!W84:AA84,LCOE_SensitivityScenarios!CT84)</f>
        <v>0.23011567318611101</v>
      </c>
      <c r="Z85">
        <f>IF(H85='OnSSET_original_NoMG-PV-Diesel'!L84,'OnSSET_original_NoMG-PV-Diesel'!K84,"wait")</f>
        <v>14.5476652677964</v>
      </c>
      <c r="AA85">
        <f>IF(I85='OnSSET_original_NoMG-PV-Diesel'!L84,'OnSSET_original_NoMG-PV-Diesel'!K84,"wait")</f>
        <v>14.5476652677964</v>
      </c>
      <c r="AB85">
        <f>IF(J85='OnSSET_original_NoMG-PV-Diesel'!L84,'OnSSET_original_NoMG-PV-Diesel'!K84,"wait")</f>
        <v>14.5476652677964</v>
      </c>
      <c r="AC85">
        <f>IF(K85='OnSSET_original_NoMG-PV-Diesel'!U84,'OnSSET_original_NoMG-PV-Diesel'!T84,"wait")</f>
        <v>9.0043200475022296</v>
      </c>
      <c r="AD85">
        <f>IF(L85='OnSSET_original_NoMG-PV-Diesel'!U84,'OnSSET_original_NoMG-PV-Diesel'!T84,"wait")</f>
        <v>9.0043200475022296</v>
      </c>
      <c r="AE85">
        <f>IF(M85='OnSSET_original_NoMG-PV-Diesel'!U84,'OnSSET_original_NoMG-PV-Diesel'!T84,"wait")</f>
        <v>9.0043200475022296</v>
      </c>
      <c r="AF85">
        <f>IF(N85='OnSSET_original_NoMG-PV-Diesel'!AD84,'OnSSET_original_NoMG-PV-Diesel'!AC84,"wait")</f>
        <v>9.0770946889820401</v>
      </c>
      <c r="AG85">
        <f>IF(O85='OnSSET_original_NoMG-PV-Diesel'!AD84,'OnSSET_original_NoMG-PV-Diesel'!AC84,"wait")</f>
        <v>9.0770946889820401</v>
      </c>
      <c r="AH85">
        <f>IF(P85='OnSSET_original_NoMG-PV-Diesel'!AD84,'OnSSET_original_NoMG-PV-Diesel'!AC84,"wait")</f>
        <v>9.0770946889820401</v>
      </c>
      <c r="AR85">
        <v>60.750999999999998</v>
      </c>
      <c r="AS85">
        <v>60.750999999999998</v>
      </c>
      <c r="AT85">
        <v>2.7939999999999898</v>
      </c>
      <c r="AU85">
        <v>2.7939999999999898</v>
      </c>
      <c r="AV85">
        <v>45614.459869999999</v>
      </c>
      <c r="AW85">
        <v>0</v>
      </c>
      <c r="AX85">
        <v>6878.8705989999999</v>
      </c>
      <c r="AZ85">
        <f>SUMIF([1]base!$A$2:$A$169,B85,[1]base!$V$2:$V$169)</f>
        <v>0</v>
      </c>
      <c r="BA85">
        <f>SUMIF([2]s1!$A$2:$A$275,B85,[2]s1!$U$2:$U$275)</f>
        <v>0</v>
      </c>
      <c r="BB85">
        <f>SUMIF([3]s2!$A$2:$A$115,B85,[3]s2!$U$2:$U$115)</f>
        <v>0</v>
      </c>
      <c r="BC85">
        <f>SUMIF([4]s3!$A$2:$A$245,B85,[4]s3!$U$2:$U$245)</f>
        <v>0</v>
      </c>
      <c r="BD85">
        <f>SUMIF([5]s4!$A$2:$A$74,B85,[5]s4!$U$2:$U$74)</f>
        <v>0</v>
      </c>
      <c r="BF85">
        <f t="shared" si="10"/>
        <v>0</v>
      </c>
      <c r="BG85">
        <f t="shared" si="11"/>
        <v>0</v>
      </c>
      <c r="BH85">
        <f t="shared" si="12"/>
        <v>0</v>
      </c>
      <c r="BI85">
        <f t="shared" si="13"/>
        <v>0</v>
      </c>
      <c r="BJ85">
        <f t="shared" si="14"/>
        <v>0</v>
      </c>
      <c r="BL85" t="s">
        <v>114</v>
      </c>
      <c r="BM85" s="23">
        <v>52044.969870000001</v>
      </c>
      <c r="BN85" s="23">
        <v>9.0043200480000003</v>
      </c>
      <c r="BP85" t="s">
        <v>186</v>
      </c>
      <c r="BQ85" s="23">
        <v>52044.969870000001</v>
      </c>
      <c r="BR85" s="23">
        <v>9.0043200480000003</v>
      </c>
      <c r="BT85" t="s">
        <v>183</v>
      </c>
      <c r="BU85" s="23">
        <v>11255.696319999999</v>
      </c>
      <c r="BV85" s="23">
        <v>9.0770946890000008</v>
      </c>
    </row>
    <row r="86" spans="1:74" x14ac:dyDescent="0.25">
      <c r="A86">
        <v>1</v>
      </c>
      <c r="B86" s="15">
        <v>1552</v>
      </c>
      <c r="C86" s="15">
        <v>-67.381446940000004</v>
      </c>
      <c r="D86" s="15">
        <v>-11.62968483</v>
      </c>
      <c r="E86" s="16">
        <v>0</v>
      </c>
      <c r="F86" s="19">
        <v>8522.3503142553709</v>
      </c>
      <c r="G86" s="19">
        <v>53.018482836972403</v>
      </c>
      <c r="H86" s="16" t="str">
        <f>IF(LCOE_SensitivityScenarios!BF85&gt;'OnSSET_original_NoMG-PV-Diesel'!M85,'OnSSET_original_NoMG-PV-Diesel'!L85,LCOE_SensitivityScenarios!BG85)</f>
        <v>SA_Diesel</v>
      </c>
      <c r="I86" s="39" t="str">
        <f>IF(LCOE_SensitivityScenarios!BK85&gt;'OnSSET_original_NoMG-PV-Diesel'!M85,'OnSSET_original_NoMG-PV-Diesel'!L85,LCOE_SensitivityScenarios!BL85)</f>
        <v>SA_Diesel</v>
      </c>
      <c r="J86" s="39" t="str">
        <f>IF(LCOE_SensitivityScenarios!BP85&gt;'OnSSET_original_NoMG-PV-Diesel'!M85,'OnSSET_original_NoMG-PV-Diesel'!L85,LCOE_SensitivityScenarios!BQ85)</f>
        <v>SA_Diesel</v>
      </c>
      <c r="K86" s="38" t="str">
        <f>IF(LCOE_SensitivityScenarios!BU85&gt;'OnSSET_original_NoMG-PV-Diesel'!V85,'OnSSET_original_NoMG-PV-Diesel'!U85,LCOE_SensitivityScenarios!BV85)</f>
        <v>SA_Diesel</v>
      </c>
      <c r="L86" s="39" t="str">
        <f>IF(LCOE_SensitivityScenarios!BZ85&gt;'OnSSET_original_NoMG-PV-Diesel'!V85,'OnSSET_original_NoMG-PV-Diesel'!U85,LCOE_SensitivityScenarios!CA85)</f>
        <v>SA_Diesel</v>
      </c>
      <c r="M86" s="40" t="str">
        <f>IF(LCOE_SensitivityScenarios!CE85&gt;'OnSSET_original_NoMG-PV-Diesel'!V85,'OnSSET_original_NoMG-PV-Diesel'!U85,LCOE_SensitivityScenarios!CF85)</f>
        <v>SA_Diesel</v>
      </c>
      <c r="N86" s="39" t="str">
        <f>IF(LCOE_SensitivityScenarios!CJ85&gt;'OnSSET_original_NoMG-PV-Diesel'!AE85,'OnSSET_original_NoMG-PV-Diesel'!AD85,LCOE_SensitivityScenarios!CK85)</f>
        <v>SA_Diesel</v>
      </c>
      <c r="O86" s="39" t="str">
        <f>IF(LCOE_SensitivityScenarios!CO85&gt;'OnSSET_original_NoMG-PV-Diesel'!AE85,'OnSSET_original_NoMG-PV-Diesel'!AD85,LCOE_SensitivityScenarios!CP85)</f>
        <v>SA_Diesel</v>
      </c>
      <c r="P86" s="40" t="str">
        <f>IF(LCOE_SensitivityScenarios!CT85&gt;'OnSSET_original_NoMG-PV-Diesel'!AE85,'OnSSET_original_NoMG-PV-Diesel'!AD85,LCOE_SensitivityScenarios!CU85)</f>
        <v>SA_Diesel</v>
      </c>
      <c r="Q86" s="38">
        <f>IF(LCOE_SensitivityScenarios!BF85&gt;'OnSSET_original_NoMG-PV-Diesel'!M85,'OnSSET_original_NoMG-PV-Diesel'!M85,LCOE_SensitivityScenarios!BF85)</f>
        <v>0.586185371167108</v>
      </c>
      <c r="R86" s="28">
        <f>MIN('OnSSET_original_NoMG-PV-Diesel'!E85:I85,LCOE_SensitivityScenarios!BK85)</f>
        <v>0.586185371167108</v>
      </c>
      <c r="S86" s="28">
        <f>MIN('OnSSET_original_NoMG-PV-Diesel'!E85:I85,LCOE_SensitivityScenarios!BP85)</f>
        <v>0.586185371167108</v>
      </c>
      <c r="T86" s="27">
        <f>MIN('OnSSET_original_NoMG-PV-Diesel'!N85:R85,LCOE_SensitivityScenarios!BU85)</f>
        <v>0.425867814841076</v>
      </c>
      <c r="U86" s="28">
        <f>MIN('OnSSET_original_NoMG-PV-Diesel'!N85:R85,LCOE_SensitivityScenarios!BZ85)</f>
        <v>0.425867814841076</v>
      </c>
      <c r="V86" s="29">
        <f>MIN('OnSSET_original_NoMG-PV-Diesel'!N85:R85,LCOE_SensitivityScenarios!CE85)</f>
        <v>0.425867814841076</v>
      </c>
      <c r="W86" s="28">
        <f>MIN('OnSSET_original_NoMG-PV-Diesel'!W85:AA85,LCOE_SensitivityScenarios!CJ85)</f>
        <v>0.21804876034436599</v>
      </c>
      <c r="X86" s="28">
        <f>MIN('OnSSET_original_NoMG-PV-Diesel'!W85:AA85,LCOE_SensitivityScenarios!CO85)</f>
        <v>0.21804876034436599</v>
      </c>
      <c r="Y86" s="29">
        <f>MIN('OnSSET_original_NoMG-PV-Diesel'!W85:AA85,LCOE_SensitivityScenarios!CT85)</f>
        <v>0.21804876034436599</v>
      </c>
      <c r="Z86">
        <f>IF(H86='OnSSET_original_NoMG-PV-Diesel'!L85,'OnSSET_original_NoMG-PV-Diesel'!K85,"wait")</f>
        <v>12.3938003490925</v>
      </c>
      <c r="AA86">
        <f>IF(I86='OnSSET_original_NoMG-PV-Diesel'!L85,'OnSSET_original_NoMG-PV-Diesel'!K85,"wait")</f>
        <v>12.3938003490925</v>
      </c>
      <c r="AB86">
        <f>IF(J86='OnSSET_original_NoMG-PV-Diesel'!L85,'OnSSET_original_NoMG-PV-Diesel'!K85,"wait")</f>
        <v>12.3938003490925</v>
      </c>
      <c r="AC86">
        <f>IF(K86='OnSSET_original_NoMG-PV-Diesel'!U85,'OnSSET_original_NoMG-PV-Diesel'!T85,"wait")</f>
        <v>3.8914841617604399</v>
      </c>
      <c r="AD86">
        <f>IF(L86='OnSSET_original_NoMG-PV-Diesel'!U85,'OnSSET_original_NoMG-PV-Diesel'!T85,"wait")</f>
        <v>3.8914841617604399</v>
      </c>
      <c r="AE86">
        <f>IF(M86='OnSSET_original_NoMG-PV-Diesel'!U85,'OnSSET_original_NoMG-PV-Diesel'!T85,"wait")</f>
        <v>3.8914841617604399</v>
      </c>
      <c r="AF86">
        <f>IF(N86='OnSSET_original_NoMG-PV-Diesel'!AD85,'OnSSET_original_NoMG-PV-Diesel'!AC85,"wait")</f>
        <v>3.8914841617604399</v>
      </c>
      <c r="AG86">
        <f>IF(O86='OnSSET_original_NoMG-PV-Diesel'!AD85,'OnSSET_original_NoMG-PV-Diesel'!AC85,"wait")</f>
        <v>3.8914841617604399</v>
      </c>
      <c r="AH86">
        <f>IF(P86='OnSSET_original_NoMG-PV-Diesel'!AD85,'OnSSET_original_NoMG-PV-Diesel'!AC85,"wait")</f>
        <v>3.8914841617604399</v>
      </c>
      <c r="AR86">
        <v>377.51499999999999</v>
      </c>
      <c r="AS86">
        <v>308.85199999999998</v>
      </c>
      <c r="AT86">
        <v>138.26</v>
      </c>
      <c r="AU86">
        <v>21.541999999999899</v>
      </c>
      <c r="AV86">
        <v>45614.459869999999</v>
      </c>
      <c r="AW86">
        <v>0</v>
      </c>
      <c r="AX86">
        <v>6878.8705989999999</v>
      </c>
      <c r="AZ86">
        <f>SUMIF([1]base!$A$2:$A$169,B86,[1]base!$V$2:$V$169)</f>
        <v>0</v>
      </c>
      <c r="BA86">
        <f>SUMIF([2]s1!$A$2:$A$275,B86,[2]s1!$U$2:$U$275)</f>
        <v>0</v>
      </c>
      <c r="BB86">
        <f>SUMIF([3]s2!$A$2:$A$115,B86,[3]s2!$U$2:$U$115)</f>
        <v>0</v>
      </c>
      <c r="BC86">
        <f>SUMIF([4]s3!$A$2:$A$245,B86,[4]s3!$U$2:$U$245)</f>
        <v>0</v>
      </c>
      <c r="BD86">
        <f>SUMIF([5]s4!$A$2:$A$74,B86,[5]s4!$U$2:$U$74)</f>
        <v>0</v>
      </c>
      <c r="BF86">
        <f t="shared" si="10"/>
        <v>0</v>
      </c>
      <c r="BG86">
        <f t="shared" si="11"/>
        <v>0</v>
      </c>
      <c r="BH86">
        <f t="shared" si="12"/>
        <v>0</v>
      </c>
      <c r="BI86">
        <f t="shared" si="13"/>
        <v>0</v>
      </c>
      <c r="BJ86">
        <f t="shared" si="14"/>
        <v>0</v>
      </c>
      <c r="BL86" t="s">
        <v>113</v>
      </c>
      <c r="BM86" s="23">
        <v>4825.4827619999996</v>
      </c>
      <c r="BN86" s="23">
        <v>3.8914841619999998</v>
      </c>
      <c r="BP86" t="s">
        <v>183</v>
      </c>
      <c r="BQ86" s="23">
        <v>4825.4827619999996</v>
      </c>
      <c r="BR86" s="23">
        <v>3.8914841619999998</v>
      </c>
      <c r="BT86" t="s">
        <v>183</v>
      </c>
      <c r="BU86" s="23">
        <v>4825.4827619999996</v>
      </c>
      <c r="BV86" s="23">
        <v>3.8914841619999998</v>
      </c>
    </row>
    <row r="87" spans="1:74" x14ac:dyDescent="0.25">
      <c r="A87">
        <v>1</v>
      </c>
      <c r="B87" s="15">
        <v>1586</v>
      </c>
      <c r="C87" s="15">
        <v>-61.676577549999998</v>
      </c>
      <c r="D87" s="15">
        <v>-14.79756864</v>
      </c>
      <c r="E87" s="16">
        <v>0</v>
      </c>
      <c r="F87" s="19">
        <v>24305.004469982301</v>
      </c>
      <c r="G87" s="19">
        <v>72.35400806609141</v>
      </c>
      <c r="H87" s="16" t="str">
        <f>IF(LCOE_SensitivityScenarios!BF86&gt;'OnSSET_original_NoMG-PV-Diesel'!M86,'OnSSET_original_NoMG-PV-Diesel'!L86,LCOE_SensitivityScenarios!BG86)</f>
        <v>SA_PV</v>
      </c>
      <c r="I87" s="39" t="str">
        <f>IF(LCOE_SensitivityScenarios!BK86&gt;'OnSSET_original_NoMG-PV-Diesel'!M86,'OnSSET_original_NoMG-PV-Diesel'!L86,LCOE_SensitivityScenarios!BL86)</f>
        <v>SA_PV</v>
      </c>
      <c r="J87" s="39" t="str">
        <f>IF(LCOE_SensitivityScenarios!BP86&gt;'OnSSET_original_NoMG-PV-Diesel'!M86,'OnSSET_original_NoMG-PV-Diesel'!L86,LCOE_SensitivityScenarios!BQ86)</f>
        <v>SA_PV</v>
      </c>
      <c r="K87" s="38" t="str">
        <f>IF(LCOE_SensitivityScenarios!BU86&gt;'OnSSET_original_NoMG-PV-Diesel'!V86,'OnSSET_original_NoMG-PV-Diesel'!U86,LCOE_SensitivityScenarios!BV86)</f>
        <v>SA_PV</v>
      </c>
      <c r="L87" s="39" t="str">
        <f>IF(LCOE_SensitivityScenarios!BZ86&gt;'OnSSET_original_NoMG-PV-Diesel'!V86,'OnSSET_original_NoMG-PV-Diesel'!U86,LCOE_SensitivityScenarios!CA86)</f>
        <v>SA_PV</v>
      </c>
      <c r="M87" s="40" t="str">
        <f>IF(LCOE_SensitivityScenarios!CE86&gt;'OnSSET_original_NoMG-PV-Diesel'!V86,'OnSSET_original_NoMG-PV-Diesel'!U86,LCOE_SensitivityScenarios!CF86)</f>
        <v>SA_PV</v>
      </c>
      <c r="N87" s="39" t="str">
        <f>IF(LCOE_SensitivityScenarios!CJ86&gt;'OnSSET_original_NoMG-PV-Diesel'!AE86,'OnSSET_original_NoMG-PV-Diesel'!AD86,LCOE_SensitivityScenarios!CK86)</f>
        <v>SA_Diesel</v>
      </c>
      <c r="O87" s="39" t="str">
        <f>IF(LCOE_SensitivityScenarios!CO86&gt;'OnSSET_original_NoMG-PV-Diesel'!AE86,'OnSSET_original_NoMG-PV-Diesel'!AD86,LCOE_SensitivityScenarios!CP86)</f>
        <v>SA_Diesel</v>
      </c>
      <c r="P87" s="40" t="str">
        <f>IF(LCOE_SensitivityScenarios!CT86&gt;'OnSSET_original_NoMG-PV-Diesel'!AE86,'OnSSET_original_NoMG-PV-Diesel'!AD86,LCOE_SensitivityScenarios!CU86)</f>
        <v>SA_Diesel</v>
      </c>
      <c r="Q87" s="38">
        <f>IF(LCOE_SensitivityScenarios!BF86&gt;'OnSSET_original_NoMG-PV-Diesel'!M86,'OnSSET_original_NoMG-PV-Diesel'!M86,LCOE_SensitivityScenarios!BF86)</f>
        <v>0.51143542790867502</v>
      </c>
      <c r="R87" s="28">
        <f>MIN('OnSSET_original_NoMG-PV-Diesel'!E86:I86,LCOE_SensitivityScenarios!BK86)</f>
        <v>0.51143542790867502</v>
      </c>
      <c r="S87" s="28">
        <f>MIN('OnSSET_original_NoMG-PV-Diesel'!E86:I86,LCOE_SensitivityScenarios!BP86)</f>
        <v>0.51143542790867502</v>
      </c>
      <c r="T87" s="27">
        <f>MIN('OnSSET_original_NoMG-PV-Diesel'!N86:R86,LCOE_SensitivityScenarios!BU86)</f>
        <v>0.51143542790867502</v>
      </c>
      <c r="U87" s="28">
        <f>MIN('OnSSET_original_NoMG-PV-Diesel'!N86:R86,LCOE_SensitivityScenarios!BZ86)</f>
        <v>0.51143542790867502</v>
      </c>
      <c r="V87" s="29">
        <f>MIN('OnSSET_original_NoMG-PV-Diesel'!N86:R86,LCOE_SensitivityScenarios!CE86)</f>
        <v>0.51143542790867502</v>
      </c>
      <c r="W87" s="28">
        <f>MIN('OnSSET_original_NoMG-PV-Diesel'!W86:AA86,LCOE_SensitivityScenarios!CJ86)</f>
        <v>0.248216042448727</v>
      </c>
      <c r="X87" s="28">
        <f>MIN('OnSSET_original_NoMG-PV-Diesel'!W86:AA86,LCOE_SensitivityScenarios!CO86)</f>
        <v>0.248216042448727</v>
      </c>
      <c r="Y87" s="29">
        <f>MIN('OnSSET_original_NoMG-PV-Diesel'!W86:AA86,LCOE_SensitivityScenarios!CT86)</f>
        <v>0.248216042448727</v>
      </c>
      <c r="Z87">
        <f>IF(H87='OnSSET_original_NoMG-PV-Diesel'!L86,'OnSSET_original_NoMG-PV-Diesel'!K86,"wait")</f>
        <v>6.1512938001094204</v>
      </c>
      <c r="AA87">
        <f>IF(I87='OnSSET_original_NoMG-PV-Diesel'!L86,'OnSSET_original_NoMG-PV-Diesel'!K86,"wait")</f>
        <v>6.1512938001094204</v>
      </c>
      <c r="AB87">
        <f>IF(J87='OnSSET_original_NoMG-PV-Diesel'!L86,'OnSSET_original_NoMG-PV-Diesel'!K86,"wait")</f>
        <v>6.1512938001094204</v>
      </c>
      <c r="AC87">
        <f>IF(K87='OnSSET_original_NoMG-PV-Diesel'!U86,'OnSSET_original_NoMG-PV-Diesel'!T86,"wait")</f>
        <v>14.2811002232694</v>
      </c>
      <c r="AD87">
        <f>IF(L87='OnSSET_original_NoMG-PV-Diesel'!U86,'OnSSET_original_NoMG-PV-Diesel'!T86,"wait")</f>
        <v>14.2811002232694</v>
      </c>
      <c r="AE87">
        <f>IF(M87='OnSSET_original_NoMG-PV-Diesel'!U86,'OnSSET_original_NoMG-PV-Diesel'!T86,"wait")</f>
        <v>14.2811002232694</v>
      </c>
      <c r="AF87">
        <f>IF(N87='OnSSET_original_NoMG-PV-Diesel'!AD86,'OnSSET_original_NoMG-PV-Diesel'!AC86,"wait")</f>
        <v>11.098175557069499</v>
      </c>
      <c r="AG87">
        <f>IF(O87='OnSSET_original_NoMG-PV-Diesel'!AD86,'OnSSET_original_NoMG-PV-Diesel'!AC86,"wait")</f>
        <v>11.098175557069499</v>
      </c>
      <c r="AH87">
        <f>IF(P87='OnSSET_original_NoMG-PV-Diesel'!AD86,'OnSSET_original_NoMG-PV-Diesel'!AC86,"wait")</f>
        <v>11.098175557069499</v>
      </c>
      <c r="AR87">
        <v>341.78199999999998</v>
      </c>
      <c r="AS87">
        <v>318.089</v>
      </c>
      <c r="AT87">
        <v>124.67</v>
      </c>
      <c r="AU87">
        <v>52.97</v>
      </c>
      <c r="AV87">
        <v>54062.545270000002</v>
      </c>
      <c r="AW87">
        <v>0</v>
      </c>
      <c r="AX87">
        <v>9936.1464180000003</v>
      </c>
      <c r="AZ87">
        <f>SUMIF([1]base!$A$2:$A$169,B87,[1]base!$V$2:$V$169)</f>
        <v>0</v>
      </c>
      <c r="BA87">
        <f>SUMIF([2]s1!$A$2:$A$275,B87,[2]s1!$U$2:$U$275)</f>
        <v>0</v>
      </c>
      <c r="BB87">
        <f>SUMIF([3]s2!$A$2:$A$115,B87,[3]s2!$U$2:$U$115)</f>
        <v>0</v>
      </c>
      <c r="BC87">
        <f>SUMIF([4]s3!$A$2:$A$245,B87,[4]s3!$U$2:$U$245)</f>
        <v>0</v>
      </c>
      <c r="BD87">
        <f>SUMIF([5]s4!$A$2:$A$74,B87,[5]s4!$U$2:$U$74)</f>
        <v>0</v>
      </c>
      <c r="BF87">
        <f t="shared" si="10"/>
        <v>0</v>
      </c>
      <c r="BG87">
        <f t="shared" si="11"/>
        <v>0</v>
      </c>
      <c r="BH87">
        <f t="shared" si="12"/>
        <v>0</v>
      </c>
      <c r="BI87">
        <f t="shared" si="13"/>
        <v>0</v>
      </c>
      <c r="BJ87">
        <f t="shared" si="14"/>
        <v>0</v>
      </c>
      <c r="BL87" t="s">
        <v>114</v>
      </c>
      <c r="BM87" s="23">
        <v>82544.759290000002</v>
      </c>
      <c r="BN87" s="23">
        <v>14.281100220000001</v>
      </c>
      <c r="BP87" t="s">
        <v>186</v>
      </c>
      <c r="BQ87" s="23">
        <v>82544.759290000002</v>
      </c>
      <c r="BR87" s="23">
        <v>14.281100220000001</v>
      </c>
      <c r="BT87" t="s">
        <v>183</v>
      </c>
      <c r="BU87" s="23">
        <v>13761.858620000001</v>
      </c>
      <c r="BV87" s="23">
        <v>11.09817556</v>
      </c>
    </row>
    <row r="88" spans="1:74" x14ac:dyDescent="0.25">
      <c r="A88">
        <v>1</v>
      </c>
      <c r="B88" s="15">
        <v>1592</v>
      </c>
      <c r="C88" s="15">
        <v>-62.064604559999999</v>
      </c>
      <c r="D88" s="15">
        <v>-18.027272910000001</v>
      </c>
      <c r="E88" s="16">
        <v>0</v>
      </c>
      <c r="F88" s="19">
        <v>87955.006089261995</v>
      </c>
      <c r="G88" s="19">
        <v>143.11899085049717</v>
      </c>
      <c r="H88" s="16" t="str">
        <f>IF(LCOE_SensitivityScenarios!BF87&gt;'OnSSET_original_NoMG-PV-Diesel'!M87,'OnSSET_original_NoMG-PV-Diesel'!L87,LCOE_SensitivityScenarios!BG87)</f>
        <v>MG_Hybrid</v>
      </c>
      <c r="I88" s="39" t="str">
        <f>IF(LCOE_SensitivityScenarios!BK87&gt;'OnSSET_original_NoMG-PV-Diesel'!M87,'OnSSET_original_NoMG-PV-Diesel'!L87,LCOE_SensitivityScenarios!BL87)</f>
        <v>MG_Hybrid</v>
      </c>
      <c r="J88" s="39" t="str">
        <f>IF(LCOE_SensitivityScenarios!BP87&gt;'OnSSET_original_NoMG-PV-Diesel'!M87,'OnSSET_original_NoMG-PV-Diesel'!L87,LCOE_SensitivityScenarios!BQ87)</f>
        <v>SA_PV</v>
      </c>
      <c r="K88" s="38" t="str">
        <f>IF(LCOE_SensitivityScenarios!BU87&gt;'OnSSET_original_NoMG-PV-Diesel'!V87,'OnSSET_original_NoMG-PV-Diesel'!U87,LCOE_SensitivityScenarios!BV87)</f>
        <v>MG_Hybrid</v>
      </c>
      <c r="L88" s="39" t="str">
        <f>IF(LCOE_SensitivityScenarios!BZ87&gt;'OnSSET_original_NoMG-PV-Diesel'!V87,'OnSSET_original_NoMG-PV-Diesel'!U87,LCOE_SensitivityScenarios!CA87)</f>
        <v>MG_Hybrid</v>
      </c>
      <c r="M88" s="40" t="str">
        <f>IF(LCOE_SensitivityScenarios!CE87&gt;'OnSSET_original_NoMG-PV-Diesel'!V87,'OnSSET_original_NoMG-PV-Diesel'!U87,LCOE_SensitivityScenarios!CF87)</f>
        <v>MG_Diesel</v>
      </c>
      <c r="N88" s="39" t="str">
        <f>IF(LCOE_SensitivityScenarios!CJ87&gt;'OnSSET_original_NoMG-PV-Diesel'!AE87,'OnSSET_original_NoMG-PV-Diesel'!AD87,LCOE_SensitivityScenarios!CK87)</f>
        <v>MG_Diesel</v>
      </c>
      <c r="O88" s="39" t="str">
        <f>IF(LCOE_SensitivityScenarios!CO87&gt;'OnSSET_original_NoMG-PV-Diesel'!AE87,'OnSSET_original_NoMG-PV-Diesel'!AD87,LCOE_SensitivityScenarios!CP87)</f>
        <v>MG_Hybrid</v>
      </c>
      <c r="P88" s="40" t="str">
        <f>IF(LCOE_SensitivityScenarios!CT87&gt;'OnSSET_original_NoMG-PV-Diesel'!AE87,'OnSSET_original_NoMG-PV-Diesel'!AD87,LCOE_SensitivityScenarios!CU87)</f>
        <v>MG_Diesel</v>
      </c>
      <c r="Q88" s="38">
        <f>IF(LCOE_SensitivityScenarios!BF87&gt;'OnSSET_original_NoMG-PV-Diesel'!M87,'OnSSET_original_NoMG-PV-Diesel'!M87,LCOE_SensitivityScenarios!BF87)</f>
        <v>0.43744893725295858</v>
      </c>
      <c r="R88" s="28">
        <f>MIN('OnSSET_original_NoMG-PV-Diesel'!E87:I87,LCOE_SensitivityScenarios!BK87)</f>
        <v>0.4116874109769586</v>
      </c>
      <c r="S88" s="28">
        <f>MIN('OnSSET_original_NoMG-PV-Diesel'!E87:I87,LCOE_SensitivityScenarios!BP87)</f>
        <v>0.45805905880006298</v>
      </c>
      <c r="T88" s="27">
        <f>MIN('OnSSET_original_NoMG-PV-Diesel'!N87:R87,LCOE_SensitivityScenarios!BU87)</f>
        <v>0.36502639806338782</v>
      </c>
      <c r="U88" s="28">
        <f>MIN('OnSSET_original_NoMG-PV-Diesel'!N87:R87,LCOE_SensitivityScenarios!BZ87)</f>
        <v>0.33926487178738785</v>
      </c>
      <c r="V88" s="29">
        <f>MIN('OnSSET_original_NoMG-PV-Diesel'!N87:R87,LCOE_SensitivityScenarios!CE87)</f>
        <v>0.38808750010106452</v>
      </c>
      <c r="W88" s="28">
        <f>MIN('OnSSET_original_NoMG-PV-Diesel'!W87:AA87,LCOE_SensitivityScenarios!CJ87)</f>
        <v>0.25481895856012454</v>
      </c>
      <c r="X88" s="28">
        <f>MIN('OnSSET_original_NoMG-PV-Diesel'!W87:AA87,LCOE_SensitivityScenarios!CO87)</f>
        <v>0.2453838024675738</v>
      </c>
      <c r="Y88" s="29">
        <f>MIN('OnSSET_original_NoMG-PV-Diesel'!W87:AA87,LCOE_SensitivityScenarios!CT87)</f>
        <v>0.26339629056012454</v>
      </c>
      <c r="Z88">
        <f>VLOOKUP(B88,[1]base!$A$2:$U$169,21,FALSE)</f>
        <v>24.459</v>
      </c>
      <c r="AA88">
        <f>VLOOKUP(B88,[2]s1!$A$2:$T$275,20,FALSE)</f>
        <v>39.002000000000002</v>
      </c>
      <c r="AB88">
        <f>IF(J88='OnSSET_original_NoMG-PV-Diesel'!L87,'OnSSET_original_NoMG-PV-Diesel'!K87,"wait")</f>
        <v>16.933932808063499</v>
      </c>
      <c r="AC88">
        <f>VLOOKUP(B88,[4]s3!$A$2:$T$275,20,FALSE)</f>
        <v>29.41</v>
      </c>
      <c r="AD88" t="str">
        <f>IF(L88='OnSSET_original_NoMG-PV-Diesel'!U87,'OnSSET_original_NoMG-PV-Diesel'!T87,"wait")</f>
        <v>wait</v>
      </c>
      <c r="AE88" t="str">
        <f>IF(M88='OnSSET_original_NoMG-PV-Diesel'!U87,'OnSSET_original_NoMG-PV-Diesel'!T87,"wait")</f>
        <v>wait</v>
      </c>
      <c r="AF88">
        <f>VLOOKUP(B88,[5]s4!$A$2:$T$275,20,FALSE)</f>
        <v>14.98</v>
      </c>
      <c r="AG88" t="str">
        <f>IF(O88='OnSSET_original_NoMG-PV-Diesel'!AD87,'OnSSET_original_NoMG-PV-Diesel'!AC87,"wait")</f>
        <v>wait</v>
      </c>
      <c r="AH88" t="str">
        <f>IF(P88='OnSSET_original_NoMG-PV-Diesel'!AD87,'OnSSET_original_NoMG-PV-Diesel'!AC87,"wait")</f>
        <v>wait</v>
      </c>
      <c r="AR88">
        <v>84.552999999999997</v>
      </c>
      <c r="AS88">
        <v>84.507999999999996</v>
      </c>
      <c r="AT88">
        <v>6.9729999999999999</v>
      </c>
      <c r="AU88">
        <v>2.1000000000000001E-2</v>
      </c>
      <c r="AV88">
        <v>72674.443029999995</v>
      </c>
      <c r="AW88">
        <v>0</v>
      </c>
      <c r="AX88">
        <v>18649.382509999999</v>
      </c>
      <c r="AZ88">
        <f>SUMIF([1]base!$A$2:$A$169,B88,[1]base!$V$2:$V$169)</f>
        <v>62709</v>
      </c>
      <c r="BA88">
        <f>SUMIF([2]s1!$A$2:$A$275,B88,[2]s1!$U$2:$U$275)</f>
        <v>63701.22</v>
      </c>
      <c r="BB88">
        <f>SUMIF([3]s2!$A$2:$A$115,B88,[3]s2!$U$2:$U$115)</f>
        <v>0</v>
      </c>
      <c r="BC88">
        <f>SUMIF([4]s3!$A$2:$A$245,B88,[4]s3!$U$2:$U$245)</f>
        <v>48372.78</v>
      </c>
      <c r="BD88">
        <f>SUMIF([5]s4!$A$2:$A$74,B88,[5]s4!$U$2:$U$74)</f>
        <v>22170.400000000001</v>
      </c>
      <c r="BF88">
        <f t="shared" si="10"/>
        <v>154032.82553999999</v>
      </c>
      <c r="BG88">
        <f t="shared" si="11"/>
        <v>155025.04553999999</v>
      </c>
      <c r="BH88">
        <f t="shared" si="12"/>
        <v>0</v>
      </c>
      <c r="BI88">
        <f t="shared" si="13"/>
        <v>139696.60553999999</v>
      </c>
      <c r="BJ88">
        <f t="shared" si="14"/>
        <v>113494.22553999998</v>
      </c>
      <c r="BL88" t="s">
        <v>114</v>
      </c>
      <c r="BM88" s="23">
        <v>267537.7255</v>
      </c>
      <c r="BN88" s="23">
        <v>52.76878215</v>
      </c>
      <c r="BP88" t="s">
        <v>184</v>
      </c>
      <c r="BQ88" s="23">
        <v>120095.91310000001</v>
      </c>
      <c r="BR88" s="23">
        <v>30.197070100000001</v>
      </c>
      <c r="BT88" t="s">
        <v>184</v>
      </c>
      <c r="BU88" s="23">
        <v>120095.91310000001</v>
      </c>
      <c r="BV88" s="23">
        <v>30.197070100000001</v>
      </c>
    </row>
    <row r="89" spans="1:74" x14ac:dyDescent="0.25">
      <c r="A89">
        <v>1</v>
      </c>
      <c r="B89" s="15">
        <v>1620</v>
      </c>
      <c r="C89" s="15">
        <v>-63.266274619999997</v>
      </c>
      <c r="D89" s="15">
        <v>-17.672254509999998</v>
      </c>
      <c r="E89" s="16">
        <v>0</v>
      </c>
      <c r="F89" s="19">
        <v>30928.000631784202</v>
      </c>
      <c r="G89" s="19">
        <v>53.443549295499885</v>
      </c>
      <c r="H89" s="16" t="str">
        <f>IF(LCOE_SensitivityScenarios!BF88&gt;'OnSSET_original_NoMG-PV-Diesel'!M88,'OnSSET_original_NoMG-PV-Diesel'!L88,LCOE_SensitivityScenarios!BG88)</f>
        <v>SA_Diesel</v>
      </c>
      <c r="I89" s="39" t="str">
        <f>IF(LCOE_SensitivityScenarios!BK88&gt;'OnSSET_original_NoMG-PV-Diesel'!M88,'OnSSET_original_NoMG-PV-Diesel'!L88,LCOE_SensitivityScenarios!BL88)</f>
        <v>SA_Diesel</v>
      </c>
      <c r="J89" s="39" t="str">
        <f>IF(LCOE_SensitivityScenarios!BP88&gt;'OnSSET_original_NoMG-PV-Diesel'!M88,'OnSSET_original_NoMG-PV-Diesel'!L88,LCOE_SensitivityScenarios!BQ88)</f>
        <v>SA_Diesel</v>
      </c>
      <c r="K89" s="38" t="str">
        <f>IF(LCOE_SensitivityScenarios!BU88&gt;'OnSSET_original_NoMG-PV-Diesel'!V88,'OnSSET_original_NoMG-PV-Diesel'!U88,LCOE_SensitivityScenarios!BV88)</f>
        <v>SA_Diesel</v>
      </c>
      <c r="L89" s="39" t="str">
        <f>IF(LCOE_SensitivityScenarios!BZ88&gt;'OnSSET_original_NoMG-PV-Diesel'!V88,'OnSSET_original_NoMG-PV-Diesel'!U88,LCOE_SensitivityScenarios!CA88)</f>
        <v>SA_Diesel</v>
      </c>
      <c r="M89" s="40" t="str">
        <f>IF(LCOE_SensitivityScenarios!CE88&gt;'OnSSET_original_NoMG-PV-Diesel'!V88,'OnSSET_original_NoMG-PV-Diesel'!U88,LCOE_SensitivityScenarios!CF88)</f>
        <v>SA_Diesel</v>
      </c>
      <c r="N89" s="39" t="str">
        <f>IF(LCOE_SensitivityScenarios!CJ88&gt;'OnSSET_original_NoMG-PV-Diesel'!AE88,'OnSSET_original_NoMG-PV-Diesel'!AD88,LCOE_SensitivityScenarios!CK88)</f>
        <v>SA_Diesel</v>
      </c>
      <c r="O89" s="39" t="str">
        <f>IF(LCOE_SensitivityScenarios!CO88&gt;'OnSSET_original_NoMG-PV-Diesel'!AE88,'OnSSET_original_NoMG-PV-Diesel'!AD88,LCOE_SensitivityScenarios!CP88)</f>
        <v>SA_Diesel</v>
      </c>
      <c r="P89" s="40" t="str">
        <f>IF(LCOE_SensitivityScenarios!CT88&gt;'OnSSET_original_NoMG-PV-Diesel'!AE88,'OnSSET_original_NoMG-PV-Diesel'!AD88,LCOE_SensitivityScenarios!CU88)</f>
        <v>SA_Diesel</v>
      </c>
      <c r="Q89" s="38">
        <f>IF(LCOE_SensitivityScenarios!BF88&gt;'OnSSET_original_NoMG-PV-Diesel'!M88,'OnSSET_original_NoMG-PV-Diesel'!M88,LCOE_SensitivityScenarios!BF88)</f>
        <v>0.45210856181439202</v>
      </c>
      <c r="R89" s="28">
        <f>MIN('OnSSET_original_NoMG-PV-Diesel'!E88:I88,LCOE_SensitivityScenarios!BK88)</f>
        <v>0.45210856181439202</v>
      </c>
      <c r="S89" s="28">
        <f>MIN('OnSSET_original_NoMG-PV-Diesel'!E88:I88,LCOE_SensitivityScenarios!BP88)</f>
        <v>0.45210856181439202</v>
      </c>
      <c r="T89" s="27">
        <f>MIN('OnSSET_original_NoMG-PV-Diesel'!N88:R88,LCOE_SensitivityScenarios!BU88)</f>
        <v>0.33704192864490101</v>
      </c>
      <c r="U89" s="28">
        <f>MIN('OnSSET_original_NoMG-PV-Diesel'!N88:R88,LCOE_SensitivityScenarios!BZ88)</f>
        <v>0.33704192864490101</v>
      </c>
      <c r="V89" s="29">
        <f>MIN('OnSSET_original_NoMG-PV-Diesel'!N88:R88,LCOE_SensitivityScenarios!CE88)</f>
        <v>0.33704192864490101</v>
      </c>
      <c r="W89" s="28">
        <f>MIN('OnSSET_original_NoMG-PV-Diesel'!W88:AA88,LCOE_SensitivityScenarios!CJ88)</f>
        <v>0.18788147824000501</v>
      </c>
      <c r="X89" s="28">
        <f>MIN('OnSSET_original_NoMG-PV-Diesel'!W88:AA88,LCOE_SensitivityScenarios!CO88)</f>
        <v>0.18788147824000501</v>
      </c>
      <c r="Y89" s="29">
        <f>MIN('OnSSET_original_NoMG-PV-Diesel'!W88:AA88,LCOE_SensitivityScenarios!CT88)</f>
        <v>0.18788147824000501</v>
      </c>
      <c r="Z89">
        <f>IF(H89='OnSSET_original_NoMG-PV-Diesel'!L88,'OnSSET_original_NoMG-PV-Diesel'!K88,"wait")</f>
        <v>9.2208993535940103</v>
      </c>
      <c r="AA89">
        <f>IF(I89='OnSSET_original_NoMG-PV-Diesel'!L88,'OnSSET_original_NoMG-PV-Diesel'!K88,"wait")</f>
        <v>9.2208993535940103</v>
      </c>
      <c r="AB89">
        <f>IF(J89='OnSSET_original_NoMG-PV-Diesel'!L88,'OnSSET_original_NoMG-PV-Diesel'!K88,"wait")</f>
        <v>9.2208993535940103</v>
      </c>
      <c r="AC89">
        <f>IF(K89='OnSSET_original_NoMG-PV-Diesel'!U88,'OnSSET_original_NoMG-PV-Diesel'!T88,"wait")</f>
        <v>14.1223747177097</v>
      </c>
      <c r="AD89">
        <f>IF(L89='OnSSET_original_NoMG-PV-Diesel'!U88,'OnSSET_original_NoMG-PV-Diesel'!T88,"wait")</f>
        <v>14.1223747177097</v>
      </c>
      <c r="AE89">
        <f>IF(M89='OnSSET_original_NoMG-PV-Diesel'!U88,'OnSSET_original_NoMG-PV-Diesel'!T88,"wait")</f>
        <v>14.1223747177097</v>
      </c>
      <c r="AF89">
        <f>IF(N89='OnSSET_original_NoMG-PV-Diesel'!AD88,'OnSSET_original_NoMG-PV-Diesel'!AC88,"wait")</f>
        <v>14.1223747177097</v>
      </c>
      <c r="AG89">
        <f>IF(O89='OnSSET_original_NoMG-PV-Diesel'!AD88,'OnSSET_original_NoMG-PV-Diesel'!AC88,"wait")</f>
        <v>14.1223747177097</v>
      </c>
      <c r="AH89">
        <f>IF(P89='OnSSET_original_NoMG-PV-Diesel'!AD88,'OnSSET_original_NoMG-PV-Diesel'!AC88,"wait")</f>
        <v>14.1223747177097</v>
      </c>
      <c r="AR89">
        <v>0.20699999999999999</v>
      </c>
      <c r="AS89">
        <v>0.71299999999999997</v>
      </c>
      <c r="AT89">
        <v>0.27800000000000002</v>
      </c>
      <c r="AU89">
        <v>0.27800000000000002</v>
      </c>
      <c r="AV89">
        <v>48752.097699999998</v>
      </c>
      <c r="AW89">
        <v>0</v>
      </c>
      <c r="AX89">
        <v>7948.9171349999997</v>
      </c>
      <c r="AZ89">
        <f>SUMIF([1]base!$A$2:$A$169,B89,[1]base!$V$2:$V$169)</f>
        <v>0</v>
      </c>
      <c r="BA89">
        <f>SUMIF([2]s1!$A$2:$A$275,B89,[2]s1!$U$2:$U$275)</f>
        <v>0</v>
      </c>
      <c r="BB89">
        <f>SUMIF([3]s2!$A$2:$A$115,B89,[3]s2!$U$2:$U$115)</f>
        <v>0</v>
      </c>
      <c r="BC89">
        <f>SUMIF([4]s3!$A$2:$A$245,B89,[4]s3!$U$2:$U$245)</f>
        <v>0</v>
      </c>
      <c r="BD89">
        <f>SUMIF([5]s4!$A$2:$A$74,B89,[5]s4!$U$2:$U$74)</f>
        <v>0</v>
      </c>
      <c r="BF89">
        <f t="shared" si="10"/>
        <v>0</v>
      </c>
      <c r="BG89">
        <f t="shared" si="11"/>
        <v>0</v>
      </c>
      <c r="BH89">
        <f t="shared" si="12"/>
        <v>0</v>
      </c>
      <c r="BI89">
        <f t="shared" si="13"/>
        <v>0</v>
      </c>
      <c r="BJ89">
        <f t="shared" si="14"/>
        <v>0</v>
      </c>
      <c r="BL89" t="s">
        <v>113</v>
      </c>
      <c r="BM89" s="23">
        <v>17511.898529999999</v>
      </c>
      <c r="BN89" s="23">
        <v>14.12237472</v>
      </c>
      <c r="BP89" t="s">
        <v>183</v>
      </c>
      <c r="BQ89" s="23">
        <v>17511.898529999999</v>
      </c>
      <c r="BR89" s="23">
        <v>14.12237472</v>
      </c>
      <c r="BT89" t="s">
        <v>183</v>
      </c>
      <c r="BU89" s="23">
        <v>17511.898529999999</v>
      </c>
      <c r="BV89" s="23">
        <v>14.12237472</v>
      </c>
    </row>
    <row r="90" spans="1:74" x14ac:dyDescent="0.25">
      <c r="A90">
        <v>1</v>
      </c>
      <c r="B90" s="15">
        <v>1668</v>
      </c>
      <c r="C90" s="15">
        <v>-64.683740349999994</v>
      </c>
      <c r="D90" s="15">
        <v>-18.783385259999999</v>
      </c>
      <c r="E90" s="16">
        <v>1</v>
      </c>
      <c r="F90" s="19">
        <v>40569.530421387899</v>
      </c>
      <c r="G90" s="19">
        <v>92.029922106555162</v>
      </c>
      <c r="H90" s="16" t="str">
        <f>IF(LCOE_SensitivityScenarios!BF89&gt;'OnSSET_original_NoMG-PV-Diesel'!M89,'OnSSET_original_NoMG-PV-Diesel'!L89,LCOE_SensitivityScenarios!BG89)</f>
        <v>SA_PV</v>
      </c>
      <c r="I90" s="39" t="str">
        <f>IF(LCOE_SensitivityScenarios!BK89&gt;'OnSSET_original_NoMG-PV-Diesel'!M89,'OnSSET_original_NoMG-PV-Diesel'!L89,LCOE_SensitivityScenarios!BL89)</f>
        <v>SA_PV</v>
      </c>
      <c r="J90" s="39" t="str">
        <f>IF(LCOE_SensitivityScenarios!BP89&gt;'OnSSET_original_NoMG-PV-Diesel'!M89,'OnSSET_original_NoMG-PV-Diesel'!L89,LCOE_SensitivityScenarios!BQ89)</f>
        <v>SA_PV</v>
      </c>
      <c r="K90" s="38" t="str">
        <f>IF(LCOE_SensitivityScenarios!BU89&gt;'OnSSET_original_NoMG-PV-Diesel'!V89,'OnSSET_original_NoMG-PV-Diesel'!U89,LCOE_SensitivityScenarios!BV89)</f>
        <v>SA_Diesel</v>
      </c>
      <c r="L90" s="39" t="str">
        <f>IF(LCOE_SensitivityScenarios!BZ89&gt;'OnSSET_original_NoMG-PV-Diesel'!V89,'OnSSET_original_NoMG-PV-Diesel'!U89,LCOE_SensitivityScenarios!CA89)</f>
        <v>SA_Diesel</v>
      </c>
      <c r="M90" s="40" t="str">
        <f>IF(LCOE_SensitivityScenarios!CE89&gt;'OnSSET_original_NoMG-PV-Diesel'!V89,'OnSSET_original_NoMG-PV-Diesel'!U89,LCOE_SensitivityScenarios!CF89)</f>
        <v>SA_Diesel</v>
      </c>
      <c r="N90" s="39" t="str">
        <f>IF(LCOE_SensitivityScenarios!CJ89&gt;'OnSSET_original_NoMG-PV-Diesel'!AE89,'OnSSET_original_NoMG-PV-Diesel'!AD89,LCOE_SensitivityScenarios!CK89)</f>
        <v>SA_Diesel</v>
      </c>
      <c r="O90" s="39" t="str">
        <f>IF(LCOE_SensitivityScenarios!CO89&gt;'OnSSET_original_NoMG-PV-Diesel'!AE89,'OnSSET_original_NoMG-PV-Diesel'!AD89,LCOE_SensitivityScenarios!CP89)</f>
        <v>SA_Diesel</v>
      </c>
      <c r="P90" s="40" t="str">
        <f>IF(LCOE_SensitivityScenarios!CT89&gt;'OnSSET_original_NoMG-PV-Diesel'!AE89,'OnSSET_original_NoMG-PV-Diesel'!AD89,LCOE_SensitivityScenarios!CU89)</f>
        <v>SA_Diesel</v>
      </c>
      <c r="Q90" s="38">
        <f>IF(LCOE_SensitivityScenarios!BF89&gt;'OnSSET_original_NoMG-PV-Diesel'!M89,'OnSSET_original_NoMG-PV-Diesel'!M89,LCOE_SensitivityScenarios!BF89)</f>
        <v>0.45447574914253103</v>
      </c>
      <c r="R90" s="28">
        <f>MIN('OnSSET_original_NoMG-PV-Diesel'!E89:I89,LCOE_SensitivityScenarios!BK89)</f>
        <v>0.45447574914253103</v>
      </c>
      <c r="S90" s="28">
        <f>MIN('OnSSET_original_NoMG-PV-Diesel'!E89:I89,LCOE_SensitivityScenarios!BP89)</f>
        <v>0.45447574914253103</v>
      </c>
      <c r="T90" s="27">
        <f>MIN('OnSSET_original_NoMG-PV-Diesel'!N89:R89,LCOE_SensitivityScenarios!BU89)</f>
        <v>0.37257228312337098</v>
      </c>
      <c r="U90" s="28">
        <f>MIN('OnSSET_original_NoMG-PV-Diesel'!N89:R89,LCOE_SensitivityScenarios!BZ89)</f>
        <v>0.37257228312337098</v>
      </c>
      <c r="V90" s="29">
        <f>MIN('OnSSET_original_NoMG-PV-Diesel'!N89:R89,LCOE_SensitivityScenarios!CE89)</f>
        <v>0.37257228312337098</v>
      </c>
      <c r="W90" s="28">
        <f>MIN('OnSSET_original_NoMG-PV-Diesel'!W89:AA89,LCOE_SensitivityScenarios!CJ89)</f>
        <v>0.19994839108175</v>
      </c>
      <c r="X90" s="28">
        <f>MIN('OnSSET_original_NoMG-PV-Diesel'!W89:AA89,LCOE_SensitivityScenarios!CO89)</f>
        <v>0.19994839108175</v>
      </c>
      <c r="Y90" s="29">
        <f>MIN('OnSSET_original_NoMG-PV-Diesel'!W89:AA89,LCOE_SensitivityScenarios!CT89)</f>
        <v>0.19994839108175</v>
      </c>
      <c r="Z90">
        <f>IF(H90='OnSSET_original_NoMG-PV-Diesel'!L89,'OnSSET_original_NoMG-PV-Diesel'!K89,"wait")</f>
        <v>10.136419660903799</v>
      </c>
      <c r="AA90">
        <f>IF(I90='OnSSET_original_NoMG-PV-Diesel'!L89,'OnSSET_original_NoMG-PV-Diesel'!K89,"wait")</f>
        <v>10.136419660903799</v>
      </c>
      <c r="AB90">
        <f>IF(J90='OnSSET_original_NoMG-PV-Diesel'!L89,'OnSSET_original_NoMG-PV-Diesel'!K89,"wait")</f>
        <v>10.136419660903799</v>
      </c>
      <c r="AC90">
        <f>IF(K90='OnSSET_original_NoMG-PV-Diesel'!U89,'OnSSET_original_NoMG-PV-Diesel'!T89,"wait")</f>
        <v>18.5248997357935</v>
      </c>
      <c r="AD90">
        <f>IF(L90='OnSSET_original_NoMG-PV-Diesel'!U89,'OnSSET_original_NoMG-PV-Diesel'!T89,"wait")</f>
        <v>18.5248997357935</v>
      </c>
      <c r="AE90">
        <f>IF(M90='OnSSET_original_NoMG-PV-Diesel'!U89,'OnSSET_original_NoMG-PV-Diesel'!T89,"wait")</f>
        <v>18.5248997357935</v>
      </c>
      <c r="AF90">
        <f>IF(N90='OnSSET_original_NoMG-PV-Diesel'!AD89,'OnSSET_original_NoMG-PV-Diesel'!AC89,"wait")</f>
        <v>18.5248997357935</v>
      </c>
      <c r="AG90">
        <f>IF(O90='OnSSET_original_NoMG-PV-Diesel'!AD89,'OnSSET_original_NoMG-PV-Diesel'!AC89,"wait")</f>
        <v>18.5248997357935</v>
      </c>
      <c r="AH90">
        <f>IF(P90='OnSSET_original_NoMG-PV-Diesel'!AD89,'OnSSET_original_NoMG-PV-Diesel'!AC89,"wait")</f>
        <v>18.5248997357935</v>
      </c>
      <c r="AR90" s="23">
        <v>48.801000000000002</v>
      </c>
      <c r="AS90" s="23">
        <v>34.628</v>
      </c>
      <c r="AT90" s="23">
        <v>6.9790000000000001</v>
      </c>
      <c r="AU90" s="23">
        <v>2.1909999999999998</v>
      </c>
      <c r="AV90" s="23">
        <v>64891.769339999999</v>
      </c>
      <c r="AW90" s="23">
        <v>0</v>
      </c>
      <c r="AX90" s="23">
        <v>14674.923940000001</v>
      </c>
      <c r="AZ90">
        <f>SUMIF([1]base!$A$2:$A$169,B90,[1]base!$V$2:$V$169)</f>
        <v>0</v>
      </c>
      <c r="BA90">
        <f>SUMIF([2]s1!$A$2:$A$275,B90,[2]s1!$U$2:$U$275)</f>
        <v>0</v>
      </c>
      <c r="BB90">
        <f>SUMIF([3]s2!$A$2:$A$115,B90,[3]s2!$U$2:$U$115)</f>
        <v>0</v>
      </c>
      <c r="BC90">
        <f>SUMIF([4]s3!$A$2:$A$245,B90,[4]s3!$U$2:$U$245)</f>
        <v>0</v>
      </c>
      <c r="BD90">
        <f>SUMIF([5]s4!$A$2:$A$74,B90,[5]s4!$U$2:$U$74)</f>
        <v>0</v>
      </c>
      <c r="BF90">
        <f t="shared" si="10"/>
        <v>0</v>
      </c>
      <c r="BG90">
        <f t="shared" si="11"/>
        <v>0</v>
      </c>
      <c r="BH90">
        <f t="shared" si="12"/>
        <v>0</v>
      </c>
      <c r="BI90">
        <f t="shared" si="13"/>
        <v>0</v>
      </c>
      <c r="BJ90">
        <f t="shared" si="14"/>
        <v>0</v>
      </c>
      <c r="BL90" t="s">
        <v>114</v>
      </c>
      <c r="BM90" s="23">
        <v>122437.2837</v>
      </c>
      <c r="BN90" s="23">
        <v>21.182921060000002</v>
      </c>
      <c r="BP90" t="s">
        <v>183</v>
      </c>
      <c r="BQ90" s="23">
        <v>22971.077519999999</v>
      </c>
      <c r="BR90" s="23">
        <v>18.524899739999999</v>
      </c>
      <c r="BT90" t="s">
        <v>183</v>
      </c>
      <c r="BU90" s="23">
        <v>22971.077519999999</v>
      </c>
      <c r="BV90" s="23">
        <v>18.524899739999999</v>
      </c>
    </row>
    <row r="91" spans="1:74" x14ac:dyDescent="0.25">
      <c r="A91">
        <v>1</v>
      </c>
      <c r="B91" s="15">
        <v>1669</v>
      </c>
      <c r="C91" s="15">
        <v>-64.728414229999998</v>
      </c>
      <c r="D91" s="15">
        <v>-20.593564019999999</v>
      </c>
      <c r="E91" s="16">
        <v>1</v>
      </c>
      <c r="F91" s="19">
        <v>34361.820501944501</v>
      </c>
      <c r="G91" s="19">
        <v>81.153551625837295</v>
      </c>
      <c r="H91" s="16" t="str">
        <f>IF(LCOE_SensitivityScenarios!BF90&gt;'OnSSET_original_NoMG-PV-Diesel'!M90,'OnSSET_original_NoMG-PV-Diesel'!L90,LCOE_SensitivityScenarios!BG90)</f>
        <v>SA_PV</v>
      </c>
      <c r="I91" s="39" t="str">
        <f>IF(LCOE_SensitivityScenarios!BK90&gt;'OnSSET_original_NoMG-PV-Diesel'!M90,'OnSSET_original_NoMG-PV-Diesel'!L90,LCOE_SensitivityScenarios!BL90)</f>
        <v>SA_PV</v>
      </c>
      <c r="J91" s="39" t="str">
        <f>IF(LCOE_SensitivityScenarios!BP90&gt;'OnSSET_original_NoMG-PV-Diesel'!M90,'OnSSET_original_NoMG-PV-Diesel'!L90,LCOE_SensitivityScenarios!BQ90)</f>
        <v>SA_PV</v>
      </c>
      <c r="K91" s="38" t="str">
        <f>IF(LCOE_SensitivityScenarios!BU90&gt;'OnSSET_original_NoMG-PV-Diesel'!V90,'OnSSET_original_NoMG-PV-Diesel'!U90,LCOE_SensitivityScenarios!BV90)</f>
        <v>SA_Diesel</v>
      </c>
      <c r="L91" s="39" t="str">
        <f>IF(LCOE_SensitivityScenarios!BZ90&gt;'OnSSET_original_NoMG-PV-Diesel'!V90,'OnSSET_original_NoMG-PV-Diesel'!U90,LCOE_SensitivityScenarios!CA90)</f>
        <v>SA_Diesel</v>
      </c>
      <c r="M91" s="40" t="str">
        <f>IF(LCOE_SensitivityScenarios!CE90&gt;'OnSSET_original_NoMG-PV-Diesel'!V90,'OnSSET_original_NoMG-PV-Diesel'!U90,LCOE_SensitivityScenarios!CF90)</f>
        <v>SA_Diesel</v>
      </c>
      <c r="N91" s="39" t="str">
        <f>IF(LCOE_SensitivityScenarios!CJ90&gt;'OnSSET_original_NoMG-PV-Diesel'!AE90,'OnSSET_original_NoMG-PV-Diesel'!AD90,LCOE_SensitivityScenarios!CK90)</f>
        <v>SA_Diesel</v>
      </c>
      <c r="O91" s="39" t="str">
        <f>IF(LCOE_SensitivityScenarios!CO90&gt;'OnSSET_original_NoMG-PV-Diesel'!AE90,'OnSSET_original_NoMG-PV-Diesel'!AD90,LCOE_SensitivityScenarios!CP90)</f>
        <v>SA_Diesel</v>
      </c>
      <c r="P91" s="40" t="str">
        <f>IF(LCOE_SensitivityScenarios!CT90&gt;'OnSSET_original_NoMG-PV-Diesel'!AE90,'OnSSET_original_NoMG-PV-Diesel'!AD90,LCOE_SensitivityScenarios!CU90)</f>
        <v>SA_Diesel</v>
      </c>
      <c r="Q91" s="38">
        <f>IF(LCOE_SensitivityScenarios!BF90&gt;'OnSSET_original_NoMG-PV-Diesel'!M90,'OnSSET_original_NoMG-PV-Diesel'!M90,LCOE_SensitivityScenarios!BF90)</f>
        <v>0.41727760791820701</v>
      </c>
      <c r="R91" s="28">
        <f>MIN('OnSSET_original_NoMG-PV-Diesel'!E90:I90,LCOE_SensitivityScenarios!BK90)</f>
        <v>0.41727760791820701</v>
      </c>
      <c r="S91" s="28">
        <f>MIN('OnSSET_original_NoMG-PV-Diesel'!E90:I90,LCOE_SensitivityScenarios!BP90)</f>
        <v>0.41727760791820701</v>
      </c>
      <c r="T91" s="27">
        <f>MIN('OnSSET_original_NoMG-PV-Diesel'!N90:R90,LCOE_SensitivityScenarios!BU90)</f>
        <v>0.354807105884136</v>
      </c>
      <c r="U91" s="28">
        <f>MIN('OnSSET_original_NoMG-PV-Diesel'!N90:R90,LCOE_SensitivityScenarios!BZ90)</f>
        <v>0.354807105884136</v>
      </c>
      <c r="V91" s="29">
        <f>MIN('OnSSET_original_NoMG-PV-Diesel'!N90:R90,LCOE_SensitivityScenarios!CE90)</f>
        <v>0.354807105884136</v>
      </c>
      <c r="W91" s="28">
        <f>MIN('OnSSET_original_NoMG-PV-Diesel'!W90:AA90,LCOE_SensitivityScenarios!CJ90)</f>
        <v>0.193914934660878</v>
      </c>
      <c r="X91" s="28">
        <f>MIN('OnSSET_original_NoMG-PV-Diesel'!W90:AA90,LCOE_SensitivityScenarios!CO90)</f>
        <v>0.193914934660878</v>
      </c>
      <c r="Y91" s="29">
        <f>MIN('OnSSET_original_NoMG-PV-Diesel'!W90:AA90,LCOE_SensitivityScenarios!CT90)</f>
        <v>0.193914934660878</v>
      </c>
      <c r="Z91">
        <f>IF(H91='OnSSET_original_NoMG-PV-Diesel'!L90,'OnSSET_original_NoMG-PV-Diesel'!K90,"wait")</f>
        <v>7.0705840226740202</v>
      </c>
      <c r="AA91">
        <f>IF(I91='OnSSET_original_NoMG-PV-Diesel'!L90,'OnSSET_original_NoMG-PV-Diesel'!K90,"wait")</f>
        <v>7.0705840226740202</v>
      </c>
      <c r="AB91">
        <f>IF(J91='OnSSET_original_NoMG-PV-Diesel'!L90,'OnSSET_original_NoMG-PV-Diesel'!K90,"wait")</f>
        <v>7.0705840226740202</v>
      </c>
      <c r="AC91">
        <f>IF(K91='OnSSET_original_NoMG-PV-Diesel'!U90,'OnSSET_original_NoMG-PV-Diesel'!T90,"wait")</f>
        <v>15.6903289963217</v>
      </c>
      <c r="AD91">
        <f>IF(L91='OnSSET_original_NoMG-PV-Diesel'!U90,'OnSSET_original_NoMG-PV-Diesel'!T90,"wait")</f>
        <v>15.6903289963217</v>
      </c>
      <c r="AE91">
        <f>IF(M91='OnSSET_original_NoMG-PV-Diesel'!U90,'OnSSET_original_NoMG-PV-Diesel'!T90,"wait")</f>
        <v>15.6903289963217</v>
      </c>
      <c r="AF91">
        <f>IF(N91='OnSSET_original_NoMG-PV-Diesel'!AD90,'OnSSET_original_NoMG-PV-Diesel'!AC90,"wait")</f>
        <v>15.6903289963217</v>
      </c>
      <c r="AG91">
        <f>IF(O91='OnSSET_original_NoMG-PV-Diesel'!AD90,'OnSSET_original_NoMG-PV-Diesel'!AC90,"wait")</f>
        <v>15.6903289963217</v>
      </c>
      <c r="AH91">
        <f>IF(P91='OnSSET_original_NoMG-PV-Diesel'!AD90,'OnSSET_original_NoMG-PV-Diesel'!AC90,"wait")</f>
        <v>15.6903289963217</v>
      </c>
      <c r="AR91">
        <v>60.711999999999897</v>
      </c>
      <c r="AS91">
        <v>60.711999999999897</v>
      </c>
      <c r="AT91">
        <v>41.093999999999902</v>
      </c>
      <c r="AU91">
        <v>1.8359999999999901</v>
      </c>
      <c r="AV91">
        <v>55210.250690000001</v>
      </c>
      <c r="AW91">
        <v>0</v>
      </c>
      <c r="AX91">
        <v>10394.737789999999</v>
      </c>
      <c r="AZ91">
        <f>SUMIF([1]base!$A$2:$A$169,B91,[1]base!$V$2:$V$169)</f>
        <v>0</v>
      </c>
      <c r="BA91">
        <f>SUMIF([2]s1!$A$2:$A$275,B91,[2]s1!$U$2:$U$275)</f>
        <v>0</v>
      </c>
      <c r="BB91">
        <f>SUMIF([3]s2!$A$2:$A$115,B91,[3]s2!$U$2:$U$115)</f>
        <v>0</v>
      </c>
      <c r="BC91">
        <f>SUMIF([4]s3!$A$2:$A$245,B91,[4]s3!$U$2:$U$245)</f>
        <v>0</v>
      </c>
      <c r="BD91">
        <f>SUMIF([5]s4!$A$2:$A$74,B91,[5]s4!$U$2:$U$74)</f>
        <v>0</v>
      </c>
      <c r="BF91">
        <f t="shared" si="10"/>
        <v>0</v>
      </c>
      <c r="BG91">
        <f t="shared" si="11"/>
        <v>0</v>
      </c>
      <c r="BH91">
        <f t="shared" si="12"/>
        <v>0</v>
      </c>
      <c r="BI91">
        <f t="shared" si="13"/>
        <v>0</v>
      </c>
      <c r="BJ91">
        <f t="shared" si="14"/>
        <v>0</v>
      </c>
      <c r="BL91" t="s">
        <v>114</v>
      </c>
      <c r="BM91" s="23">
        <v>95214.751019999996</v>
      </c>
      <c r="BN91" s="23">
        <v>18.78002979</v>
      </c>
      <c r="BP91" t="s">
        <v>183</v>
      </c>
      <c r="BQ91" s="23">
        <v>19456.178919999998</v>
      </c>
      <c r="BR91" s="23">
        <v>15.690329</v>
      </c>
      <c r="BT91" t="s">
        <v>183</v>
      </c>
      <c r="BU91" s="23">
        <v>19456.178919999998</v>
      </c>
      <c r="BV91" s="23">
        <v>15.690329</v>
      </c>
    </row>
    <row r="92" spans="1:74" x14ac:dyDescent="0.25">
      <c r="A92">
        <v>1</v>
      </c>
      <c r="B92" s="15">
        <v>1681</v>
      </c>
      <c r="C92" s="15">
        <v>-68.616775200000006</v>
      </c>
      <c r="D92" s="15">
        <v>-17.082324979999999</v>
      </c>
      <c r="E92" s="16">
        <v>1</v>
      </c>
      <c r="F92" s="19">
        <v>22375.070295596201</v>
      </c>
      <c r="G92" s="19">
        <v>55.047086269133985</v>
      </c>
      <c r="H92" s="16" t="str">
        <f>IF(LCOE_SensitivityScenarios!BF91&gt;'OnSSET_original_NoMG-PV-Diesel'!M91,'OnSSET_original_NoMG-PV-Diesel'!L91,LCOE_SensitivityScenarios!BG91)</f>
        <v>SA_PV</v>
      </c>
      <c r="I92" s="39" t="str">
        <f>IF(LCOE_SensitivityScenarios!BK91&gt;'OnSSET_original_NoMG-PV-Diesel'!M91,'OnSSET_original_NoMG-PV-Diesel'!L91,LCOE_SensitivityScenarios!BL91)</f>
        <v>SA_PV</v>
      </c>
      <c r="J92" s="39" t="str">
        <f>IF(LCOE_SensitivityScenarios!BP91&gt;'OnSSET_original_NoMG-PV-Diesel'!M91,'OnSSET_original_NoMG-PV-Diesel'!L91,LCOE_SensitivityScenarios!BQ91)</f>
        <v>SA_PV</v>
      </c>
      <c r="K92" s="38" t="str">
        <f>IF(LCOE_SensitivityScenarios!BU91&gt;'OnSSET_original_NoMG-PV-Diesel'!V91,'OnSSET_original_NoMG-PV-Diesel'!U91,LCOE_SensitivityScenarios!BV91)</f>
        <v>SA_PV</v>
      </c>
      <c r="L92" s="39" t="str">
        <f>IF(LCOE_SensitivityScenarios!BZ91&gt;'OnSSET_original_NoMG-PV-Diesel'!V91,'OnSSET_original_NoMG-PV-Diesel'!U91,LCOE_SensitivityScenarios!CA91)</f>
        <v>SA_PV</v>
      </c>
      <c r="M92" s="40" t="str">
        <f>IF(LCOE_SensitivityScenarios!CE91&gt;'OnSSET_original_NoMG-PV-Diesel'!V91,'OnSSET_original_NoMG-PV-Diesel'!U91,LCOE_SensitivityScenarios!CF91)</f>
        <v>SA_PV</v>
      </c>
      <c r="N92" s="39" t="str">
        <f>IF(LCOE_SensitivityScenarios!CJ91&gt;'OnSSET_original_NoMG-PV-Diesel'!AE91,'OnSSET_original_NoMG-PV-Diesel'!AD91,LCOE_SensitivityScenarios!CK91)</f>
        <v>SA_Diesel</v>
      </c>
      <c r="O92" s="39" t="str">
        <f>IF(LCOE_SensitivityScenarios!CO91&gt;'OnSSET_original_NoMG-PV-Diesel'!AE91,'OnSSET_original_NoMG-PV-Diesel'!AD91,LCOE_SensitivityScenarios!CP91)</f>
        <v>SA_Diesel</v>
      </c>
      <c r="P92" s="40" t="str">
        <f>IF(LCOE_SensitivityScenarios!CT91&gt;'OnSSET_original_NoMG-PV-Diesel'!AE91,'OnSSET_original_NoMG-PV-Diesel'!AD91,LCOE_SensitivityScenarios!CU91)</f>
        <v>SA_Diesel</v>
      </c>
      <c r="Q92" s="38">
        <f>IF(LCOE_SensitivityScenarios!BF91&gt;'OnSSET_original_NoMG-PV-Diesel'!M91,'OnSSET_original_NoMG-PV-Diesel'!M91,LCOE_SensitivityScenarios!BF91)</f>
        <v>0.417223638557077</v>
      </c>
      <c r="R92" s="28">
        <f>MIN('OnSSET_original_NoMG-PV-Diesel'!E91:I91,LCOE_SensitivityScenarios!BK91)</f>
        <v>0.417223638557077</v>
      </c>
      <c r="S92" s="28">
        <f>MIN('OnSSET_original_NoMG-PV-Diesel'!E91:I91,LCOE_SensitivityScenarios!BP91)</f>
        <v>0.417223638557077</v>
      </c>
      <c r="T92" s="27">
        <f>MIN('OnSSET_original_NoMG-PV-Diesel'!N91:R91,LCOE_SensitivityScenarios!BU91)</f>
        <v>0.417223638557077</v>
      </c>
      <c r="U92" s="28">
        <f>MIN('OnSSET_original_NoMG-PV-Diesel'!N91:R91,LCOE_SensitivityScenarios!BZ91)</f>
        <v>0.417223638557077</v>
      </c>
      <c r="V92" s="29">
        <f>MIN('OnSSET_original_NoMG-PV-Diesel'!N91:R91,LCOE_SensitivityScenarios!CE91)</f>
        <v>0.417223638557077</v>
      </c>
      <c r="W92" s="28">
        <f>MIN('OnSSET_original_NoMG-PV-Diesel'!W91:AA91,LCOE_SensitivityScenarios!CJ91)</f>
        <v>0.25424949886959902</v>
      </c>
      <c r="X92" s="28">
        <f>MIN('OnSSET_original_NoMG-PV-Diesel'!W91:AA91,LCOE_SensitivityScenarios!CO91)</f>
        <v>0.25424949886959902</v>
      </c>
      <c r="Y92" s="29">
        <f>MIN('OnSSET_original_NoMG-PV-Diesel'!W91:AA91,LCOE_SensitivityScenarios!CT91)</f>
        <v>0.25424949886959902</v>
      </c>
      <c r="Z92">
        <f>IF(H92='OnSSET_original_NoMG-PV-Diesel'!L91,'OnSSET_original_NoMG-PV-Diesel'!K91,"wait")</f>
        <v>21.788693117549201</v>
      </c>
      <c r="AA92">
        <f>IF(I92='OnSSET_original_NoMG-PV-Diesel'!L91,'OnSSET_original_NoMG-PV-Diesel'!K91,"wait")</f>
        <v>21.788693117549201</v>
      </c>
      <c r="AB92">
        <f>IF(J92='OnSSET_original_NoMG-PV-Diesel'!L91,'OnSSET_original_NoMG-PV-Diesel'!K91,"wait")</f>
        <v>21.788693117549201</v>
      </c>
      <c r="AC92">
        <f>IF(K92='OnSSET_original_NoMG-PV-Diesel'!U91,'OnSSET_original_NoMG-PV-Diesel'!T91,"wait")</f>
        <v>10.7252757624371</v>
      </c>
      <c r="AD92">
        <f>IF(L92='OnSSET_original_NoMG-PV-Diesel'!U91,'OnSSET_original_NoMG-PV-Diesel'!T91,"wait")</f>
        <v>10.7252757624371</v>
      </c>
      <c r="AE92">
        <f>IF(M92='OnSSET_original_NoMG-PV-Diesel'!U91,'OnSSET_original_NoMG-PV-Diesel'!T91,"wait")</f>
        <v>10.7252757624371</v>
      </c>
      <c r="AF92">
        <f>IF(N92='OnSSET_original_NoMG-PV-Diesel'!AD91,'OnSSET_original_NoMG-PV-Diesel'!AC91,"wait")</f>
        <v>10.2169270756147</v>
      </c>
      <c r="AG92">
        <f>IF(O92='OnSSET_original_NoMG-PV-Diesel'!AD91,'OnSSET_original_NoMG-PV-Diesel'!AC91,"wait")</f>
        <v>10.2169270756147</v>
      </c>
      <c r="AH92">
        <f>IF(P92='OnSSET_original_NoMG-PV-Diesel'!AD91,'OnSSET_original_NoMG-PV-Diesel'!AC91,"wait")</f>
        <v>10.2169270756147</v>
      </c>
      <c r="AR92">
        <v>57.576999999999998</v>
      </c>
      <c r="AS92">
        <v>57.576999999999998</v>
      </c>
      <c r="AT92">
        <v>1.4419999999999999</v>
      </c>
      <c r="AU92">
        <v>0.28000000000000003</v>
      </c>
      <c r="AV92">
        <v>47878.406110000004</v>
      </c>
      <c r="AW92">
        <v>0</v>
      </c>
      <c r="AX92">
        <v>7643.1895539999996</v>
      </c>
      <c r="AZ92">
        <f>SUMIF([1]base!$A$2:$A$169,B92,[1]base!$V$2:$V$169)</f>
        <v>0</v>
      </c>
      <c r="BA92">
        <f>SUMIF([2]s1!$A$2:$A$275,B92,[2]s1!$U$2:$U$275)</f>
        <v>0</v>
      </c>
      <c r="BB92">
        <f>SUMIF([3]s2!$A$2:$A$115,B92,[3]s2!$U$2:$U$115)</f>
        <v>0</v>
      </c>
      <c r="BC92">
        <f>SUMIF([4]s3!$A$2:$A$245,B92,[4]s3!$U$2:$U$245)</f>
        <v>0</v>
      </c>
      <c r="BD92">
        <f>SUMIF([5]s4!$A$2:$A$74,B92,[5]s4!$U$2:$U$74)</f>
        <v>0</v>
      </c>
      <c r="BF92">
        <f t="shared" si="10"/>
        <v>0</v>
      </c>
      <c r="BG92">
        <f t="shared" si="11"/>
        <v>0</v>
      </c>
      <c r="BH92">
        <f t="shared" si="12"/>
        <v>0</v>
      </c>
      <c r="BI92">
        <f t="shared" si="13"/>
        <v>0</v>
      </c>
      <c r="BJ92">
        <f t="shared" si="14"/>
        <v>0</v>
      </c>
      <c r="BL92" t="s">
        <v>114</v>
      </c>
      <c r="BM92" s="23">
        <v>61992.093910000003</v>
      </c>
      <c r="BN92" s="23">
        <v>10.725275760000001</v>
      </c>
      <c r="BP92" t="s">
        <v>186</v>
      </c>
      <c r="BQ92" s="23">
        <v>61992.093910000003</v>
      </c>
      <c r="BR92" s="23">
        <v>10.725275760000001</v>
      </c>
      <c r="BT92" t="s">
        <v>183</v>
      </c>
      <c r="BU92" s="23">
        <v>12669.100899999999</v>
      </c>
      <c r="BV92" s="23">
        <v>10.21692708</v>
      </c>
    </row>
    <row r="93" spans="1:74" x14ac:dyDescent="0.25">
      <c r="A93">
        <v>1</v>
      </c>
      <c r="B93" s="15">
        <v>1706</v>
      </c>
      <c r="C93" s="15">
        <v>-68.313364109999995</v>
      </c>
      <c r="D93" s="15">
        <v>-18.493489310000001</v>
      </c>
      <c r="E93" s="16">
        <v>1</v>
      </c>
      <c r="F93" s="19">
        <v>33426.170485815797</v>
      </c>
      <c r="G93" s="19">
        <v>75.528863824127285</v>
      </c>
      <c r="H93" s="16" t="str">
        <f>IF(LCOE_SensitivityScenarios!BF92&gt;'OnSSET_original_NoMG-PV-Diesel'!M92,'OnSSET_original_NoMG-PV-Diesel'!L92,LCOE_SensitivityScenarios!BG92)</f>
        <v>SA_PV</v>
      </c>
      <c r="I93" s="39" t="str">
        <f>IF(LCOE_SensitivityScenarios!BK92&gt;'OnSSET_original_NoMG-PV-Diesel'!M92,'OnSSET_original_NoMG-PV-Diesel'!L92,LCOE_SensitivityScenarios!BL92)</f>
        <v>SA_PV</v>
      </c>
      <c r="J93" s="39" t="str">
        <f>IF(LCOE_SensitivityScenarios!BP92&gt;'OnSSET_original_NoMG-PV-Diesel'!M92,'OnSSET_original_NoMG-PV-Diesel'!L92,LCOE_SensitivityScenarios!BQ92)</f>
        <v>SA_PV</v>
      </c>
      <c r="K93" s="38" t="str">
        <f>IF(LCOE_SensitivityScenarios!BU92&gt;'OnSSET_original_NoMG-PV-Diesel'!V92,'OnSSET_original_NoMG-PV-Diesel'!U92,LCOE_SensitivityScenarios!BV92)</f>
        <v>SA_Diesel</v>
      </c>
      <c r="L93" s="39" t="str">
        <f>IF(LCOE_SensitivityScenarios!BZ92&gt;'OnSSET_original_NoMG-PV-Diesel'!V92,'OnSSET_original_NoMG-PV-Diesel'!U92,LCOE_SensitivityScenarios!CA92)</f>
        <v>SA_Diesel</v>
      </c>
      <c r="M93" s="40" t="str">
        <f>IF(LCOE_SensitivityScenarios!CE92&gt;'OnSSET_original_NoMG-PV-Diesel'!V92,'OnSSET_original_NoMG-PV-Diesel'!U92,LCOE_SensitivityScenarios!CF92)</f>
        <v>SA_Diesel</v>
      </c>
      <c r="N93" s="39" t="str">
        <f>IF(LCOE_SensitivityScenarios!CJ92&gt;'OnSSET_original_NoMG-PV-Diesel'!AE92,'OnSSET_original_NoMG-PV-Diesel'!AD92,LCOE_SensitivityScenarios!CK92)</f>
        <v>SA_Diesel</v>
      </c>
      <c r="O93" s="39" t="str">
        <f>IF(LCOE_SensitivityScenarios!CO92&gt;'OnSSET_original_NoMG-PV-Diesel'!AE92,'OnSSET_original_NoMG-PV-Diesel'!AD92,LCOE_SensitivityScenarios!CP92)</f>
        <v>SA_Diesel</v>
      </c>
      <c r="P93" s="40" t="str">
        <f>IF(LCOE_SensitivityScenarios!CT92&gt;'OnSSET_original_NoMG-PV-Diesel'!AE92,'OnSSET_original_NoMG-PV-Diesel'!AD92,LCOE_SensitivityScenarios!CU92)</f>
        <v>SA_Diesel</v>
      </c>
      <c r="Q93" s="38">
        <f>IF(LCOE_SensitivityScenarios!BF92&gt;'OnSSET_original_NoMG-PV-Diesel'!M92,'OnSSET_original_NoMG-PV-Diesel'!M92,LCOE_SensitivityScenarios!BF92)</f>
        <v>0.37881879912859601</v>
      </c>
      <c r="R93" s="28">
        <f>MIN('OnSSET_original_NoMG-PV-Diesel'!E92:I92,LCOE_SensitivityScenarios!BK92)</f>
        <v>0.37881879912859601</v>
      </c>
      <c r="S93" s="28">
        <f>MIN('OnSSET_original_NoMG-PV-Diesel'!E92:I92,LCOE_SensitivityScenarios!BP92)</f>
        <v>0.37881879912859601</v>
      </c>
      <c r="T93" s="27">
        <f>MIN('OnSSET_original_NoMG-PV-Diesel'!N92:R92,LCOE_SensitivityScenarios!BU92)</f>
        <v>0.33704192864490101</v>
      </c>
      <c r="U93" s="28">
        <f>MIN('OnSSET_original_NoMG-PV-Diesel'!N92:R92,LCOE_SensitivityScenarios!BZ92)</f>
        <v>0.33704192864490101</v>
      </c>
      <c r="V93" s="29">
        <f>MIN('OnSSET_original_NoMG-PV-Diesel'!N92:R92,LCOE_SensitivityScenarios!CE92)</f>
        <v>0.33704192864490101</v>
      </c>
      <c r="W93" s="28">
        <f>MIN('OnSSET_original_NoMG-PV-Diesel'!W92:AA92,LCOE_SensitivityScenarios!CJ92)</f>
        <v>0.18788147824000501</v>
      </c>
      <c r="X93" s="28">
        <f>MIN('OnSSET_original_NoMG-PV-Diesel'!W92:AA92,LCOE_SensitivityScenarios!CO92)</f>
        <v>0.18788147824000501</v>
      </c>
      <c r="Y93" s="29">
        <f>MIN('OnSSET_original_NoMG-PV-Diesel'!W92:AA92,LCOE_SensitivityScenarios!CT92)</f>
        <v>0.18788147824000501</v>
      </c>
      <c r="Z93">
        <f>IF(H93='OnSSET_original_NoMG-PV-Diesel'!L92,'OnSSET_original_NoMG-PV-Diesel'!K92,"wait")</f>
        <v>15.106437680722401</v>
      </c>
      <c r="AA93">
        <f>IF(I93='OnSSET_original_NoMG-PV-Diesel'!L92,'OnSSET_original_NoMG-PV-Diesel'!K92,"wait")</f>
        <v>15.106437680722401</v>
      </c>
      <c r="AB93">
        <f>IF(J93='OnSSET_original_NoMG-PV-Diesel'!L92,'OnSSET_original_NoMG-PV-Diesel'!K92,"wait")</f>
        <v>15.106437680722401</v>
      </c>
      <c r="AC93">
        <f>IF(K93='OnSSET_original_NoMG-PV-Diesel'!U92,'OnSSET_original_NoMG-PV-Diesel'!T92,"wait")</f>
        <v>15.2630915460346</v>
      </c>
      <c r="AD93">
        <f>IF(L93='OnSSET_original_NoMG-PV-Diesel'!U92,'OnSSET_original_NoMG-PV-Diesel'!T92,"wait")</f>
        <v>15.2630915460346</v>
      </c>
      <c r="AE93">
        <f>IF(M93='OnSSET_original_NoMG-PV-Diesel'!U92,'OnSSET_original_NoMG-PV-Diesel'!T92,"wait")</f>
        <v>15.2630915460346</v>
      </c>
      <c r="AF93">
        <f>IF(N93='OnSSET_original_NoMG-PV-Diesel'!AD92,'OnSSET_original_NoMG-PV-Diesel'!AC92,"wait")</f>
        <v>15.2630915460346</v>
      </c>
      <c r="AG93">
        <f>IF(O93='OnSSET_original_NoMG-PV-Diesel'!AD92,'OnSSET_original_NoMG-PV-Diesel'!AC92,"wait")</f>
        <v>15.2630915460346</v>
      </c>
      <c r="AH93">
        <f>IF(P93='OnSSET_original_NoMG-PV-Diesel'!AD92,'OnSSET_original_NoMG-PV-Diesel'!AC92,"wait")</f>
        <v>15.2630915460346</v>
      </c>
      <c r="AR93">
        <v>72.444999999999993</v>
      </c>
      <c r="AS93">
        <v>72.683000000000007</v>
      </c>
      <c r="AT93">
        <v>31.593</v>
      </c>
      <c r="AU93">
        <v>5.8319999999999999</v>
      </c>
      <c r="AV93">
        <v>70668.222769999993</v>
      </c>
      <c r="AW93">
        <v>0</v>
      </c>
      <c r="AX93">
        <v>17579.33597</v>
      </c>
      <c r="AZ93">
        <f>SUMIF([1]base!$A$2:$A$169,B93,[1]base!$V$2:$V$169)</f>
        <v>0</v>
      </c>
      <c r="BA93">
        <f>SUMIF([2]s1!$A$2:$A$275,B93,[2]s1!$U$2:$U$275)</f>
        <v>0</v>
      </c>
      <c r="BB93">
        <f>SUMIF([3]s2!$A$2:$A$115,B93,[3]s2!$U$2:$U$115)</f>
        <v>0</v>
      </c>
      <c r="BC93">
        <f>SUMIF([4]s3!$A$2:$A$245,B93,[4]s3!$U$2:$U$245)</f>
        <v>0</v>
      </c>
      <c r="BD93">
        <f>SUMIF([5]s4!$A$2:$A$74,B93,[5]s4!$U$2:$U$74)</f>
        <v>0</v>
      </c>
      <c r="BF93">
        <f t="shared" si="10"/>
        <v>0</v>
      </c>
      <c r="BG93">
        <f t="shared" si="11"/>
        <v>0</v>
      </c>
      <c r="BH93">
        <f t="shared" si="12"/>
        <v>0</v>
      </c>
      <c r="BI93">
        <f t="shared" si="13"/>
        <v>0</v>
      </c>
      <c r="BJ93">
        <f t="shared" si="14"/>
        <v>0</v>
      </c>
      <c r="BL93" t="s">
        <v>114</v>
      </c>
      <c r="BM93" s="23">
        <v>84085.505250000002</v>
      </c>
      <c r="BN93" s="23">
        <v>14.54766527</v>
      </c>
      <c r="BP93" t="s">
        <v>183</v>
      </c>
      <c r="BQ93" s="23">
        <v>18926.399819999999</v>
      </c>
      <c r="BR93" s="23">
        <v>15.26309155</v>
      </c>
      <c r="BT93" t="s">
        <v>183</v>
      </c>
      <c r="BU93" s="23">
        <v>18926.399819999999</v>
      </c>
      <c r="BV93" s="23">
        <v>15.26309155</v>
      </c>
    </row>
    <row r="94" spans="1:74" x14ac:dyDescent="0.25">
      <c r="A94">
        <v>1</v>
      </c>
      <c r="B94" s="15">
        <v>1723</v>
      </c>
      <c r="C94" s="15">
        <v>-67.194707789999995</v>
      </c>
      <c r="D94" s="15">
        <v>-10.3403242</v>
      </c>
      <c r="E94" s="16">
        <v>0</v>
      </c>
      <c r="F94" s="19">
        <v>27142.422764512601</v>
      </c>
      <c r="G94" s="19">
        <v>58.260449250722409</v>
      </c>
      <c r="H94" s="16" t="str">
        <f>IF(LCOE_SensitivityScenarios!BF93&gt;'OnSSET_original_NoMG-PV-Diesel'!M93,'OnSSET_original_NoMG-PV-Diesel'!L93,LCOE_SensitivityScenarios!BG93)</f>
        <v>SA_Diesel</v>
      </c>
      <c r="I94" s="39" t="str">
        <f>IF(LCOE_SensitivityScenarios!BK93&gt;'OnSSET_original_NoMG-PV-Diesel'!M93,'OnSSET_original_NoMG-PV-Diesel'!L93,LCOE_SensitivityScenarios!BL93)</f>
        <v>SA_Diesel</v>
      </c>
      <c r="J94" s="39" t="str">
        <f>IF(LCOE_SensitivityScenarios!BP93&gt;'OnSSET_original_NoMG-PV-Diesel'!M93,'OnSSET_original_NoMG-PV-Diesel'!L93,LCOE_SensitivityScenarios!BQ93)</f>
        <v>SA_Diesel</v>
      </c>
      <c r="K94" s="38" t="str">
        <f>IF(LCOE_SensitivityScenarios!BU93&gt;'OnSSET_original_NoMG-PV-Diesel'!V93,'OnSSET_original_NoMG-PV-Diesel'!U93,LCOE_SensitivityScenarios!BV93)</f>
        <v>SA_Diesel</v>
      </c>
      <c r="L94" s="39" t="str">
        <f>IF(LCOE_SensitivityScenarios!BZ93&gt;'OnSSET_original_NoMG-PV-Diesel'!V93,'OnSSET_original_NoMG-PV-Diesel'!U93,LCOE_SensitivityScenarios!CA93)</f>
        <v>SA_Diesel</v>
      </c>
      <c r="M94" s="40" t="str">
        <f>IF(LCOE_SensitivityScenarios!CE93&gt;'OnSSET_original_NoMG-PV-Diesel'!V93,'OnSSET_original_NoMG-PV-Diesel'!U93,LCOE_SensitivityScenarios!CF93)</f>
        <v>SA_Diesel</v>
      </c>
      <c r="N94" s="39" t="str">
        <f>IF(LCOE_SensitivityScenarios!CJ93&gt;'OnSSET_original_NoMG-PV-Diesel'!AE93,'OnSSET_original_NoMG-PV-Diesel'!AD93,LCOE_SensitivityScenarios!CK93)</f>
        <v>SA_Diesel</v>
      </c>
      <c r="O94" s="39" t="str">
        <f>IF(LCOE_SensitivityScenarios!CO93&gt;'OnSSET_original_NoMG-PV-Diesel'!AE93,'OnSSET_original_NoMG-PV-Diesel'!AD93,LCOE_SensitivityScenarios!CP93)</f>
        <v>SA_Diesel</v>
      </c>
      <c r="P94" s="40" t="str">
        <f>IF(LCOE_SensitivityScenarios!CT93&gt;'OnSSET_original_NoMG-PV-Diesel'!AE93,'OnSSET_original_NoMG-PV-Diesel'!AD93,LCOE_SensitivityScenarios!CU93)</f>
        <v>SA_Diesel</v>
      </c>
      <c r="Q94" s="38">
        <f>IF(LCOE_SensitivityScenarios!BF93&gt;'OnSSET_original_NoMG-PV-Diesel'!M93,'OnSSET_original_NoMG-PV-Diesel'!M93,LCOE_SensitivityScenarios!BF93)</f>
        <v>0.45210856181439302</v>
      </c>
      <c r="R94" s="28">
        <f>MIN('OnSSET_original_NoMG-PV-Diesel'!E93:I93,LCOE_SensitivityScenarios!BK93)</f>
        <v>0.45210856181439302</v>
      </c>
      <c r="S94" s="28">
        <f>MIN('OnSSET_original_NoMG-PV-Diesel'!E93:I93,LCOE_SensitivityScenarios!BP93)</f>
        <v>0.45210856181439302</v>
      </c>
      <c r="T94" s="27">
        <f>MIN('OnSSET_original_NoMG-PV-Diesel'!N93:R93,LCOE_SensitivityScenarios!BU93)</f>
        <v>0.33704192864490101</v>
      </c>
      <c r="U94" s="28">
        <f>MIN('OnSSET_original_NoMG-PV-Diesel'!N93:R93,LCOE_SensitivityScenarios!BZ93)</f>
        <v>0.33704192864490101</v>
      </c>
      <c r="V94" s="29">
        <f>MIN('OnSSET_original_NoMG-PV-Diesel'!N93:R93,LCOE_SensitivityScenarios!CE93)</f>
        <v>0.33704192864490101</v>
      </c>
      <c r="W94" s="28">
        <f>MIN('OnSSET_original_NoMG-PV-Diesel'!W93:AA93,LCOE_SensitivityScenarios!CJ93)</f>
        <v>0.18788147824000501</v>
      </c>
      <c r="X94" s="28">
        <f>MIN('OnSSET_original_NoMG-PV-Diesel'!W93:AA93,LCOE_SensitivityScenarios!CO93)</f>
        <v>0.18788147824000501</v>
      </c>
      <c r="Y94" s="29">
        <f>MIN('OnSSET_original_NoMG-PV-Diesel'!W93:AA93,LCOE_SensitivityScenarios!CT93)</f>
        <v>0.18788147824000501</v>
      </c>
      <c r="Z94">
        <f>IF(H94='OnSSET_original_NoMG-PV-Diesel'!L93,'OnSSET_original_NoMG-PV-Diesel'!K93,"wait")</f>
        <v>24.8368304433729</v>
      </c>
      <c r="AA94">
        <f>IF(I94='OnSSET_original_NoMG-PV-Diesel'!L93,'OnSSET_original_NoMG-PV-Diesel'!K93,"wait")</f>
        <v>24.8368304433729</v>
      </c>
      <c r="AB94">
        <f>IF(J94='OnSSET_original_NoMG-PV-Diesel'!L93,'OnSSET_original_NoMG-PV-Diesel'!K93,"wait")</f>
        <v>24.8368304433729</v>
      </c>
      <c r="AC94">
        <f>IF(K94='OnSSET_original_NoMG-PV-Diesel'!U93,'OnSSET_original_NoMG-PV-Diesel'!T93,"wait")</f>
        <v>12.3938003490925</v>
      </c>
      <c r="AD94">
        <f>IF(L94='OnSSET_original_NoMG-PV-Diesel'!U93,'OnSSET_original_NoMG-PV-Diesel'!T93,"wait")</f>
        <v>12.3938003490925</v>
      </c>
      <c r="AE94">
        <f>IF(M94='OnSSET_original_NoMG-PV-Diesel'!U93,'OnSSET_original_NoMG-PV-Diesel'!T93,"wait")</f>
        <v>12.3938003490925</v>
      </c>
      <c r="AF94">
        <f>IF(N94='OnSSET_original_NoMG-PV-Diesel'!AD93,'OnSSET_original_NoMG-PV-Diesel'!AC93,"wait")</f>
        <v>12.3938003490925</v>
      </c>
      <c r="AG94">
        <f>IF(O94='OnSSET_original_NoMG-PV-Diesel'!AD93,'OnSSET_original_NoMG-PV-Diesel'!AC93,"wait")</f>
        <v>12.3938003490925</v>
      </c>
      <c r="AH94">
        <f>IF(P94='OnSSET_original_NoMG-PV-Diesel'!AD93,'OnSSET_original_NoMG-PV-Diesel'!AC93,"wait")</f>
        <v>12.3938003490925</v>
      </c>
      <c r="AR94">
        <v>518.28499999999997</v>
      </c>
      <c r="AS94">
        <v>432.15</v>
      </c>
      <c r="AT94">
        <v>137.97200000000001</v>
      </c>
      <c r="AU94">
        <v>94.295000000000002</v>
      </c>
      <c r="AV94">
        <v>84869.64301</v>
      </c>
      <c r="AW94">
        <v>0</v>
      </c>
      <c r="AX94">
        <v>25833.98069</v>
      </c>
      <c r="AZ94">
        <f>SUMIF([1]base!$A$2:$A$169,B94,[1]base!$V$2:$V$169)</f>
        <v>0</v>
      </c>
      <c r="BA94">
        <f>SUMIF([2]s1!$A$2:$A$275,B94,[2]s1!$U$2:$U$275)</f>
        <v>0</v>
      </c>
      <c r="BB94">
        <f>SUMIF([3]s2!$A$2:$A$115,B94,[3]s2!$U$2:$U$115)</f>
        <v>0</v>
      </c>
      <c r="BC94">
        <f>SUMIF([4]s3!$A$2:$A$245,B94,[4]s3!$U$2:$U$245)</f>
        <v>0</v>
      </c>
      <c r="BD94">
        <f>SUMIF([5]s4!$A$2:$A$74,B94,[5]s4!$U$2:$U$74)</f>
        <v>0</v>
      </c>
      <c r="BF94">
        <f t="shared" si="10"/>
        <v>0</v>
      </c>
      <c r="BG94">
        <f t="shared" si="11"/>
        <v>0</v>
      </c>
      <c r="BH94">
        <f t="shared" si="12"/>
        <v>0</v>
      </c>
      <c r="BI94">
        <f t="shared" si="13"/>
        <v>0</v>
      </c>
      <c r="BJ94">
        <f t="shared" si="14"/>
        <v>0</v>
      </c>
      <c r="BL94" t="s">
        <v>113</v>
      </c>
      <c r="BM94" s="23">
        <v>15368.447469999999</v>
      </c>
      <c r="BN94" s="23">
        <v>12.393800349999999</v>
      </c>
      <c r="BP94" t="s">
        <v>183</v>
      </c>
      <c r="BQ94" s="23">
        <v>15368.447469999999</v>
      </c>
      <c r="BR94" s="23">
        <v>12.393800349999999</v>
      </c>
      <c r="BT94" t="s">
        <v>183</v>
      </c>
      <c r="BU94" s="23">
        <v>15368.447469999999</v>
      </c>
      <c r="BV94" s="23">
        <v>12.393800349999999</v>
      </c>
    </row>
    <row r="95" spans="1:74" x14ac:dyDescent="0.25">
      <c r="A95">
        <v>1</v>
      </c>
      <c r="B95" s="15">
        <v>1725</v>
      </c>
      <c r="C95" s="15">
        <v>-66.103097219999995</v>
      </c>
      <c r="D95" s="15">
        <v>-19.438419450000001</v>
      </c>
      <c r="E95" s="16">
        <v>1</v>
      </c>
      <c r="F95" s="19">
        <v>12971.2332362907</v>
      </c>
      <c r="G95" s="19">
        <v>53.018482836972403</v>
      </c>
      <c r="H95" s="16" t="str">
        <f>IF(LCOE_SensitivityScenarios!BF94&gt;'OnSSET_original_NoMG-PV-Diesel'!M94,'OnSSET_original_NoMG-PV-Diesel'!L94,LCOE_SensitivityScenarios!BG94)</f>
        <v>SA_PV</v>
      </c>
      <c r="I95" s="39" t="str">
        <f>IF(LCOE_SensitivityScenarios!BK94&gt;'OnSSET_original_NoMG-PV-Diesel'!M94,'OnSSET_original_NoMG-PV-Diesel'!L94,LCOE_SensitivityScenarios!BL94)</f>
        <v>SA_PV</v>
      </c>
      <c r="J95" s="39" t="str">
        <f>IF(LCOE_SensitivityScenarios!BP94&gt;'OnSSET_original_NoMG-PV-Diesel'!M94,'OnSSET_original_NoMG-PV-Diesel'!L94,LCOE_SensitivityScenarios!BQ94)</f>
        <v>SA_PV</v>
      </c>
      <c r="K95" s="38" t="str">
        <f>IF(LCOE_SensitivityScenarios!BU94&gt;'OnSSET_original_NoMG-PV-Diesel'!V94,'OnSSET_original_NoMG-PV-Diesel'!U94,LCOE_SensitivityScenarios!BV94)</f>
        <v>SA_PV</v>
      </c>
      <c r="L95" s="39" t="str">
        <f>IF(LCOE_SensitivityScenarios!BZ94&gt;'OnSSET_original_NoMG-PV-Diesel'!V94,'OnSSET_original_NoMG-PV-Diesel'!U94,LCOE_SensitivityScenarios!CA94)</f>
        <v>SA_PV</v>
      </c>
      <c r="M95" s="40" t="str">
        <f>IF(LCOE_SensitivityScenarios!CE94&gt;'OnSSET_original_NoMG-PV-Diesel'!V94,'OnSSET_original_NoMG-PV-Diesel'!U94,LCOE_SensitivityScenarios!CF94)</f>
        <v>SA_PV</v>
      </c>
      <c r="N95" s="39" t="str">
        <f>IF(LCOE_SensitivityScenarios!CJ94&gt;'OnSSET_original_NoMG-PV-Diesel'!AE94,'OnSSET_original_NoMG-PV-Diesel'!AD94,LCOE_SensitivityScenarios!CK94)</f>
        <v>SA_Diesel</v>
      </c>
      <c r="O95" s="39" t="str">
        <f>IF(LCOE_SensitivityScenarios!CO94&gt;'OnSSET_original_NoMG-PV-Diesel'!AE94,'OnSSET_original_NoMG-PV-Diesel'!AD94,LCOE_SensitivityScenarios!CP94)</f>
        <v>SA_Diesel</v>
      </c>
      <c r="P95" s="40" t="str">
        <f>IF(LCOE_SensitivityScenarios!CT94&gt;'OnSSET_original_NoMG-PV-Diesel'!AE94,'OnSSET_original_NoMG-PV-Diesel'!AD94,LCOE_SensitivityScenarios!CU94)</f>
        <v>SA_Diesel</v>
      </c>
      <c r="Q95" s="38">
        <f>IF(LCOE_SensitivityScenarios!BF94&gt;'OnSSET_original_NoMG-PV-Diesel'!M94,'OnSSET_original_NoMG-PV-Diesel'!M94,LCOE_SensitivityScenarios!BF94)</f>
        <v>0.412771828499917</v>
      </c>
      <c r="R95" s="28">
        <f>MIN('OnSSET_original_NoMG-PV-Diesel'!E94:I94,LCOE_SensitivityScenarios!BK94)</f>
        <v>0.412771828499917</v>
      </c>
      <c r="S95" s="28">
        <f>MIN('OnSSET_original_NoMG-PV-Diesel'!E94:I94,LCOE_SensitivityScenarios!BP94)</f>
        <v>0.412771828499917</v>
      </c>
      <c r="T95" s="27">
        <f>MIN('OnSSET_original_NoMG-PV-Diesel'!N94:R94,LCOE_SensitivityScenarios!BU94)</f>
        <v>0.412771828499917</v>
      </c>
      <c r="U95" s="28">
        <f>MIN('OnSSET_original_NoMG-PV-Diesel'!N94:R94,LCOE_SensitivityScenarios!BZ94)</f>
        <v>0.412771828499917</v>
      </c>
      <c r="V95" s="29">
        <f>MIN('OnSSET_original_NoMG-PV-Diesel'!N94:R94,LCOE_SensitivityScenarios!CE94)</f>
        <v>0.412771828499917</v>
      </c>
      <c r="W95" s="28">
        <f>MIN('OnSSET_original_NoMG-PV-Diesel'!W94:AA94,LCOE_SensitivityScenarios!CJ94)</f>
        <v>0.236149129606983</v>
      </c>
      <c r="X95" s="28">
        <f>MIN('OnSSET_original_NoMG-PV-Diesel'!W94:AA94,LCOE_SensitivityScenarios!CO94)</f>
        <v>0.236149129606983</v>
      </c>
      <c r="Y95" s="29">
        <f>MIN('OnSSET_original_NoMG-PV-Diesel'!W94:AA94,LCOE_SensitivityScenarios!CT94)</f>
        <v>0.236149129606983</v>
      </c>
      <c r="Z95">
        <f>IF(H95='OnSSET_original_NoMG-PV-Diesel'!L94,'OnSSET_original_NoMG-PV-Diesel'!K94,"wait")</f>
        <v>9.0404254605554701</v>
      </c>
      <c r="AA95">
        <f>IF(I95='OnSSET_original_NoMG-PV-Diesel'!L94,'OnSSET_original_NoMG-PV-Diesel'!K94,"wait")</f>
        <v>9.0404254605554701</v>
      </c>
      <c r="AB95">
        <f>IF(J95='OnSSET_original_NoMG-PV-Diesel'!L94,'OnSSET_original_NoMG-PV-Diesel'!K94,"wait")</f>
        <v>9.0404254605554701</v>
      </c>
      <c r="AC95">
        <f>IF(K95='OnSSET_original_NoMG-PV-Diesel'!U94,'OnSSET_original_NoMG-PV-Diesel'!T94,"wait")</f>
        <v>6.1512938001094204</v>
      </c>
      <c r="AD95">
        <f>IF(L95='OnSSET_original_NoMG-PV-Diesel'!U94,'OnSSET_original_NoMG-PV-Diesel'!T94,"wait")</f>
        <v>6.1512938001094204</v>
      </c>
      <c r="AE95">
        <f>IF(M95='OnSSET_original_NoMG-PV-Diesel'!U94,'OnSSET_original_NoMG-PV-Diesel'!T94,"wait")</f>
        <v>6.1512938001094204</v>
      </c>
      <c r="AF95">
        <f>IF(N95='OnSSET_original_NoMG-PV-Diesel'!AD94,'OnSSET_original_NoMG-PV-Diesel'!AC94,"wait")</f>
        <v>5.9229375508176902</v>
      </c>
      <c r="AG95">
        <f>IF(O95='OnSSET_original_NoMG-PV-Diesel'!AD94,'OnSSET_original_NoMG-PV-Diesel'!AC94,"wait")</f>
        <v>5.9229375508176902</v>
      </c>
      <c r="AH95">
        <f>IF(P95='OnSSET_original_NoMG-PV-Diesel'!AD94,'OnSSET_original_NoMG-PV-Diesel'!AC94,"wait")</f>
        <v>5.9229375508176902</v>
      </c>
      <c r="AR95">
        <v>30.779</v>
      </c>
      <c r="AS95">
        <v>30.79</v>
      </c>
      <c r="AT95">
        <v>29.57</v>
      </c>
      <c r="AU95">
        <v>1.048</v>
      </c>
      <c r="AV95">
        <v>45614.459869999999</v>
      </c>
      <c r="AW95">
        <v>0</v>
      </c>
      <c r="AX95">
        <v>6878.8705989999999</v>
      </c>
      <c r="AZ95">
        <f>SUMIF([1]base!$A$2:$A$169,B95,[1]base!$V$2:$V$169)</f>
        <v>0</v>
      </c>
      <c r="BA95">
        <f>SUMIF([2]s1!$A$2:$A$275,B95,[2]s1!$U$2:$U$275)</f>
        <v>0</v>
      </c>
      <c r="BB95">
        <f>SUMIF([3]s2!$A$2:$A$115,B95,[3]s2!$U$2:$U$115)</f>
        <v>0</v>
      </c>
      <c r="BC95">
        <f>SUMIF([4]s3!$A$2:$A$245,B95,[4]s3!$U$2:$U$245)</f>
        <v>0</v>
      </c>
      <c r="BD95">
        <f>SUMIF([5]s4!$A$2:$A$74,B95,[5]s4!$U$2:$U$74)</f>
        <v>0</v>
      </c>
      <c r="BF95">
        <f t="shared" si="10"/>
        <v>0</v>
      </c>
      <c r="BG95">
        <f t="shared" si="11"/>
        <v>0</v>
      </c>
      <c r="BH95">
        <f t="shared" si="12"/>
        <v>0</v>
      </c>
      <c r="BI95">
        <f t="shared" si="13"/>
        <v>0</v>
      </c>
      <c r="BJ95">
        <f t="shared" si="14"/>
        <v>0</v>
      </c>
      <c r="BL95" t="s">
        <v>114</v>
      </c>
      <c r="BM95" s="23">
        <v>35554.478159999999</v>
      </c>
      <c r="BN95" s="23">
        <v>6.1512938000000004</v>
      </c>
      <c r="BP95" t="s">
        <v>186</v>
      </c>
      <c r="BQ95" s="23">
        <v>35554.478159999999</v>
      </c>
      <c r="BR95" s="23">
        <v>6.1512938000000004</v>
      </c>
      <c r="BT95" t="s">
        <v>183</v>
      </c>
      <c r="BU95" s="23">
        <v>7344.5070990000004</v>
      </c>
      <c r="BV95" s="23">
        <v>5.9229375510000004</v>
      </c>
    </row>
    <row r="96" spans="1:74" x14ac:dyDescent="0.25">
      <c r="A96">
        <v>1</v>
      </c>
      <c r="B96" s="15">
        <v>1739</v>
      </c>
      <c r="C96" s="15">
        <v>-68.403133330000003</v>
      </c>
      <c r="D96" s="15">
        <v>-19.86760834</v>
      </c>
      <c r="E96" s="16">
        <v>1</v>
      </c>
      <c r="F96" s="19">
        <v>39168.186585050797</v>
      </c>
      <c r="G96" s="19">
        <v>70.716054317918434</v>
      </c>
      <c r="H96" s="16" t="str">
        <f>IF(LCOE_SensitivityScenarios!BF95&gt;'OnSSET_original_NoMG-PV-Diesel'!M95,'OnSSET_original_NoMG-PV-Diesel'!L95,LCOE_SensitivityScenarios!BG95)</f>
        <v>SA_PV</v>
      </c>
      <c r="I96" s="39" t="str">
        <f>IF(LCOE_SensitivityScenarios!BK95&gt;'OnSSET_original_NoMG-PV-Diesel'!M95,'OnSSET_original_NoMG-PV-Diesel'!L95,LCOE_SensitivityScenarios!BL95)</f>
        <v>SA_PV</v>
      </c>
      <c r="J96" s="39" t="str">
        <f>IF(LCOE_SensitivityScenarios!BP95&gt;'OnSSET_original_NoMG-PV-Diesel'!M95,'OnSSET_original_NoMG-PV-Diesel'!L95,LCOE_SensitivityScenarios!BQ95)</f>
        <v>SA_PV</v>
      </c>
      <c r="K96" s="38" t="str">
        <f>IF(LCOE_SensitivityScenarios!BU95&gt;'OnSSET_original_NoMG-PV-Diesel'!V95,'OnSSET_original_NoMG-PV-Diesel'!U95,LCOE_SensitivityScenarios!BV95)</f>
        <v>SA_PV</v>
      </c>
      <c r="L96" s="39" t="str">
        <f>IF(LCOE_SensitivityScenarios!BZ95&gt;'OnSSET_original_NoMG-PV-Diesel'!V95,'OnSSET_original_NoMG-PV-Diesel'!U95,LCOE_SensitivityScenarios!CA95)</f>
        <v>SA_PV</v>
      </c>
      <c r="M96" s="40" t="str">
        <f>IF(LCOE_SensitivityScenarios!CE95&gt;'OnSSET_original_NoMG-PV-Diesel'!V95,'OnSSET_original_NoMG-PV-Diesel'!U95,LCOE_SensitivityScenarios!CF95)</f>
        <v>SA_PV</v>
      </c>
      <c r="N96" s="39" t="str">
        <f>IF(LCOE_SensitivityScenarios!CJ95&gt;'OnSSET_original_NoMG-PV-Diesel'!AE95,'OnSSET_original_NoMG-PV-Diesel'!AD95,LCOE_SensitivityScenarios!CK95)</f>
        <v>SA_Diesel</v>
      </c>
      <c r="O96" s="39" t="str">
        <f>IF(LCOE_SensitivityScenarios!CO95&gt;'OnSSET_original_NoMG-PV-Diesel'!AE95,'OnSSET_original_NoMG-PV-Diesel'!AD95,LCOE_SensitivityScenarios!CP95)</f>
        <v>SA_Diesel</v>
      </c>
      <c r="P96" s="40" t="str">
        <f>IF(LCOE_SensitivityScenarios!CT95&gt;'OnSSET_original_NoMG-PV-Diesel'!AE95,'OnSSET_original_NoMG-PV-Diesel'!AD95,LCOE_SensitivityScenarios!CU95)</f>
        <v>SA_Diesel</v>
      </c>
      <c r="Q96" s="38">
        <f>IF(LCOE_SensitivityScenarios!BF95&gt;'OnSSET_original_NoMG-PV-Diesel'!M95,'OnSSET_original_NoMG-PV-Diesel'!M95,LCOE_SensitivityScenarios!BF95)</f>
        <v>0.33008769529094001</v>
      </c>
      <c r="R96" s="28">
        <f>MIN('OnSSET_original_NoMG-PV-Diesel'!E95:I95,LCOE_SensitivityScenarios!BK95)</f>
        <v>0.33008769529094001</v>
      </c>
      <c r="S96" s="28">
        <f>MIN('OnSSET_original_NoMG-PV-Diesel'!E95:I95,LCOE_SensitivityScenarios!BP95)</f>
        <v>0.33008769529094001</v>
      </c>
      <c r="T96" s="27">
        <f>MIN('OnSSET_original_NoMG-PV-Diesel'!N95:R95,LCOE_SensitivityScenarios!BU95)</f>
        <v>0.33008769529094001</v>
      </c>
      <c r="U96" s="28">
        <f>MIN('OnSSET_original_NoMG-PV-Diesel'!N95:R95,LCOE_SensitivityScenarios!BZ95)</f>
        <v>0.33008769529094001</v>
      </c>
      <c r="V96" s="29">
        <f>MIN('OnSSET_original_NoMG-PV-Diesel'!N95:R95,LCOE_SensitivityScenarios!CE95)</f>
        <v>0.33008769529094001</v>
      </c>
      <c r="W96" s="28">
        <f>MIN('OnSSET_original_NoMG-PV-Diesel'!W95:AA95,LCOE_SensitivityScenarios!CJ95)</f>
        <v>0.236149129606983</v>
      </c>
      <c r="X96" s="28">
        <f>MIN('OnSSET_original_NoMG-PV-Diesel'!W95:AA95,LCOE_SensitivityScenarios!CO95)</f>
        <v>0.236149129606983</v>
      </c>
      <c r="Y96" s="29">
        <f>MIN('OnSSET_original_NoMG-PV-Diesel'!W95:AA95,LCOE_SensitivityScenarios!CT95)</f>
        <v>0.236149129606983</v>
      </c>
      <c r="Z96">
        <f>IF(H96='OnSSET_original_NoMG-PV-Diesel'!L95,'OnSSET_original_NoMG-PV-Diesel'!K95,"wait")</f>
        <v>29.604279314985199</v>
      </c>
      <c r="AA96">
        <f>IF(I96='OnSSET_original_NoMG-PV-Diesel'!L95,'OnSSET_original_NoMG-PV-Diesel'!K95,"wait")</f>
        <v>29.604279314985199</v>
      </c>
      <c r="AB96">
        <f>IF(J96='OnSSET_original_NoMG-PV-Diesel'!L95,'OnSSET_original_NoMG-PV-Diesel'!K95,"wait")</f>
        <v>29.604279314985199</v>
      </c>
      <c r="AC96">
        <f>IF(K96='OnSSET_original_NoMG-PV-Diesel'!U95,'OnSSET_original_NoMG-PV-Diesel'!T95,"wait")</f>
        <v>16.933932808063499</v>
      </c>
      <c r="AD96">
        <f>IF(L96='OnSSET_original_NoMG-PV-Diesel'!U95,'OnSSET_original_NoMG-PV-Diesel'!T95,"wait")</f>
        <v>16.933932808063499</v>
      </c>
      <c r="AE96">
        <f>IF(M96='OnSSET_original_NoMG-PV-Diesel'!U95,'OnSSET_original_NoMG-PV-Diesel'!T95,"wait")</f>
        <v>16.933932808063499</v>
      </c>
      <c r="AF96">
        <f>IF(N96='OnSSET_original_NoMG-PV-Diesel'!AD95,'OnSSET_original_NoMG-PV-Diesel'!AC95,"wait")</f>
        <v>17.885016705502601</v>
      </c>
      <c r="AG96">
        <f>IF(O96='OnSSET_original_NoMG-PV-Diesel'!AD95,'OnSSET_original_NoMG-PV-Diesel'!AC95,"wait")</f>
        <v>17.885016705502601</v>
      </c>
      <c r="AH96">
        <f>IF(P96='OnSSET_original_NoMG-PV-Diesel'!AD95,'OnSSET_original_NoMG-PV-Diesel'!AC95,"wait")</f>
        <v>17.885016705502601</v>
      </c>
      <c r="AR96" s="23">
        <v>177.803</v>
      </c>
      <c r="AS96" s="23">
        <v>177.792</v>
      </c>
      <c r="AT96" s="23">
        <v>69.427999999999997</v>
      </c>
      <c r="AU96" s="23">
        <v>9.1869999999999994</v>
      </c>
      <c r="AV96" s="23">
        <v>52888.034330000002</v>
      </c>
      <c r="AW96" s="23">
        <v>0</v>
      </c>
      <c r="AX96" s="23">
        <v>9477.5550449999992</v>
      </c>
      <c r="AZ96">
        <f>SUMIF([1]base!$A$2:$A$169,B96,[1]base!$V$2:$V$169)</f>
        <v>0</v>
      </c>
      <c r="BA96">
        <f>SUMIF([2]s1!$A$2:$A$275,B96,[2]s1!$U$2:$U$275)</f>
        <v>0</v>
      </c>
      <c r="BB96">
        <f>SUMIF([3]s2!$A$2:$A$115,B96,[3]s2!$U$2:$U$115)</f>
        <v>0</v>
      </c>
      <c r="BC96">
        <f>SUMIF([4]s3!$A$2:$A$245,B96,[4]s3!$U$2:$U$245)</f>
        <v>0</v>
      </c>
      <c r="BD96">
        <f>SUMIF([5]s4!$A$2:$A$74,B96,[5]s4!$U$2:$U$74)</f>
        <v>0</v>
      </c>
      <c r="BF96">
        <f t="shared" si="10"/>
        <v>0</v>
      </c>
      <c r="BG96">
        <f t="shared" si="11"/>
        <v>0</v>
      </c>
      <c r="BH96">
        <f t="shared" si="12"/>
        <v>0</v>
      </c>
      <c r="BI96">
        <f t="shared" si="13"/>
        <v>0</v>
      </c>
      <c r="BJ96">
        <f t="shared" si="14"/>
        <v>0</v>
      </c>
      <c r="BL96" t="s">
        <v>114</v>
      </c>
      <c r="BM96" s="23">
        <v>85855.039340000003</v>
      </c>
      <c r="BN96" s="23">
        <v>16.933932810000002</v>
      </c>
      <c r="BP96" t="s">
        <v>186</v>
      </c>
      <c r="BQ96" s="23">
        <v>85855.039340000003</v>
      </c>
      <c r="BR96" s="23">
        <v>16.933932810000002</v>
      </c>
      <c r="BT96" t="s">
        <v>183</v>
      </c>
      <c r="BU96" s="23">
        <v>22177.615590000001</v>
      </c>
      <c r="BV96" s="23">
        <v>17.885016709999999</v>
      </c>
    </row>
    <row r="97" spans="1:74" x14ac:dyDescent="0.25">
      <c r="A97">
        <v>1</v>
      </c>
      <c r="B97" s="15">
        <v>1756</v>
      </c>
      <c r="C97" s="15">
        <v>-66.112812480000002</v>
      </c>
      <c r="D97" s="15">
        <v>-18.251793249999999</v>
      </c>
      <c r="E97" s="16">
        <v>1</v>
      </c>
      <c r="F97" s="19">
        <v>17585.177157239101</v>
      </c>
      <c r="G97" s="19">
        <v>56.11606236540095</v>
      </c>
      <c r="H97" s="16" t="str">
        <f>IF(LCOE_SensitivityScenarios!BF96&gt;'OnSSET_original_NoMG-PV-Diesel'!M96,'OnSSET_original_NoMG-PV-Diesel'!L96,LCOE_SensitivityScenarios!BG96)</f>
        <v>SA_PV</v>
      </c>
      <c r="I97" s="39" t="str">
        <f>IF(LCOE_SensitivityScenarios!BK96&gt;'OnSSET_original_NoMG-PV-Diesel'!M96,'OnSSET_original_NoMG-PV-Diesel'!L96,LCOE_SensitivityScenarios!BL96)</f>
        <v>SA_PV</v>
      </c>
      <c r="J97" s="39" t="str">
        <f>IF(LCOE_SensitivityScenarios!BP96&gt;'OnSSET_original_NoMG-PV-Diesel'!M96,'OnSSET_original_NoMG-PV-Diesel'!L96,LCOE_SensitivityScenarios!BQ96)</f>
        <v>SA_PV</v>
      </c>
      <c r="K97" s="38" t="str">
        <f>IF(LCOE_SensitivityScenarios!BU96&gt;'OnSSET_original_NoMG-PV-Diesel'!V96,'OnSSET_original_NoMG-PV-Diesel'!U96,LCOE_SensitivityScenarios!BV96)</f>
        <v>SA_PV</v>
      </c>
      <c r="L97" s="39" t="str">
        <f>IF(LCOE_SensitivityScenarios!BZ96&gt;'OnSSET_original_NoMG-PV-Diesel'!V96,'OnSSET_original_NoMG-PV-Diesel'!U96,LCOE_SensitivityScenarios!CA96)</f>
        <v>SA_PV</v>
      </c>
      <c r="M97" s="40" t="str">
        <f>IF(LCOE_SensitivityScenarios!CE96&gt;'OnSSET_original_NoMG-PV-Diesel'!V96,'OnSSET_original_NoMG-PV-Diesel'!U96,LCOE_SensitivityScenarios!CF96)</f>
        <v>SA_PV</v>
      </c>
      <c r="N97" s="39" t="str">
        <f>IF(LCOE_SensitivityScenarios!CJ96&gt;'OnSSET_original_NoMG-PV-Diesel'!AE96,'OnSSET_original_NoMG-PV-Diesel'!AD96,LCOE_SensitivityScenarios!CK96)</f>
        <v>SA_Diesel</v>
      </c>
      <c r="O97" s="39" t="str">
        <f>IF(LCOE_SensitivityScenarios!CO96&gt;'OnSSET_original_NoMG-PV-Diesel'!AE96,'OnSSET_original_NoMG-PV-Diesel'!AD96,LCOE_SensitivityScenarios!CP96)</f>
        <v>SA_Diesel</v>
      </c>
      <c r="P97" s="40" t="str">
        <f>IF(LCOE_SensitivityScenarios!CT96&gt;'OnSSET_original_NoMG-PV-Diesel'!AE96,'OnSSET_original_NoMG-PV-Diesel'!AD96,LCOE_SensitivityScenarios!CU96)</f>
        <v>SA_Diesel</v>
      </c>
      <c r="Q97" s="38">
        <f>IF(LCOE_SensitivityScenarios!BF96&gt;'OnSSET_original_NoMG-PV-Diesel'!M96,'OnSSET_original_NoMG-PV-Diesel'!M96,LCOE_SensitivityScenarios!BF96)</f>
        <v>0.456406037836387</v>
      </c>
      <c r="R97" s="28">
        <f>MIN('OnSSET_original_NoMG-PV-Diesel'!E96:I96,LCOE_SensitivityScenarios!BK96)</f>
        <v>0.456406037836387</v>
      </c>
      <c r="S97" s="28">
        <f>MIN('OnSSET_original_NoMG-PV-Diesel'!E96:I96,LCOE_SensitivityScenarios!BP96)</f>
        <v>0.456406037836387</v>
      </c>
      <c r="T97" s="27">
        <f>MIN('OnSSET_original_NoMG-PV-Diesel'!N96:R96,LCOE_SensitivityScenarios!BU96)</f>
        <v>0.456406037836387</v>
      </c>
      <c r="U97" s="28">
        <f>MIN('OnSSET_original_NoMG-PV-Diesel'!N96:R96,LCOE_SensitivityScenarios!BZ96)</f>
        <v>0.456406037836387</v>
      </c>
      <c r="V97" s="29">
        <f>MIN('OnSSET_original_NoMG-PV-Diesel'!N96:R96,LCOE_SensitivityScenarios!CE96)</f>
        <v>0.456406037836387</v>
      </c>
      <c r="W97" s="28">
        <f>MIN('OnSSET_original_NoMG-PV-Diesel'!W96:AA96,LCOE_SensitivityScenarios!CJ96)</f>
        <v>0.242182586027855</v>
      </c>
      <c r="X97" s="28">
        <f>MIN('OnSSET_original_NoMG-PV-Diesel'!W96:AA96,LCOE_SensitivityScenarios!CO96)</f>
        <v>0.242182586027855</v>
      </c>
      <c r="Y97" s="29">
        <f>MIN('OnSSET_original_NoMG-PV-Diesel'!W96:AA96,LCOE_SensitivityScenarios!CT96)</f>
        <v>0.242182586027855</v>
      </c>
      <c r="Z97">
        <f>IF(H97='OnSSET_original_NoMG-PV-Diesel'!L96,'OnSSET_original_NoMG-PV-Diesel'!K96,"wait")</f>
        <v>17.751632564866199</v>
      </c>
      <c r="AA97">
        <f>IF(I97='OnSSET_original_NoMG-PV-Diesel'!L96,'OnSSET_original_NoMG-PV-Diesel'!K96,"wait")</f>
        <v>17.751632564866199</v>
      </c>
      <c r="AB97">
        <f>IF(J97='OnSSET_original_NoMG-PV-Diesel'!L96,'OnSSET_original_NoMG-PV-Diesel'!K96,"wait")</f>
        <v>17.751632564866199</v>
      </c>
      <c r="AC97">
        <f>IF(K97='OnSSET_original_NoMG-PV-Diesel'!U96,'OnSSET_original_NoMG-PV-Diesel'!T96,"wait")</f>
        <v>9.2208993535940103</v>
      </c>
      <c r="AD97">
        <f>IF(L97='OnSSET_original_NoMG-PV-Diesel'!U96,'OnSSET_original_NoMG-PV-Diesel'!T96,"wait")</f>
        <v>9.2208993535940103</v>
      </c>
      <c r="AE97">
        <f>IF(M97='OnSSET_original_NoMG-PV-Diesel'!U96,'OnSSET_original_NoMG-PV-Diesel'!T96,"wait")</f>
        <v>9.2208993535940103</v>
      </c>
      <c r="AF97">
        <f>IF(N97='OnSSET_original_NoMG-PV-Diesel'!AD96,'OnSSET_original_NoMG-PV-Diesel'!AC96,"wait")</f>
        <v>8.0297612590133003</v>
      </c>
      <c r="AG97">
        <f>IF(O97='OnSSET_original_NoMG-PV-Diesel'!AD96,'OnSSET_original_NoMG-PV-Diesel'!AC96,"wait")</f>
        <v>8.0297612590133003</v>
      </c>
      <c r="AH97">
        <f>IF(P97='OnSSET_original_NoMG-PV-Diesel'!AD96,'OnSSET_original_NoMG-PV-Diesel'!AC96,"wait")</f>
        <v>8.0297612590133003</v>
      </c>
      <c r="AR97">
        <v>35.558999999999997</v>
      </c>
      <c r="AS97">
        <v>35.558999999999997</v>
      </c>
      <c r="AT97">
        <v>8.3010000000000002</v>
      </c>
      <c r="AU97">
        <v>7.7949999999999999</v>
      </c>
      <c r="AV97">
        <v>52089.171820000003</v>
      </c>
      <c r="AW97">
        <v>0</v>
      </c>
      <c r="AX97">
        <v>9171.8274629999996</v>
      </c>
      <c r="AZ97">
        <f>SUMIF([1]base!$A$2:$A$169,B97,[1]base!$V$2:$V$169)</f>
        <v>0</v>
      </c>
      <c r="BA97">
        <f>SUMIF([2]s1!$A$2:$A$275,B97,[2]s1!$U$2:$U$275)</f>
        <v>0</v>
      </c>
      <c r="BB97">
        <f>SUMIF([3]s2!$A$2:$A$115,B97,[3]s2!$U$2:$U$115)</f>
        <v>0</v>
      </c>
      <c r="BC97">
        <f>SUMIF([4]s3!$A$2:$A$245,B97,[4]s3!$U$2:$U$245)</f>
        <v>0</v>
      </c>
      <c r="BD97">
        <f>SUMIF([5]s4!$A$2:$A$74,B97,[5]s4!$U$2:$U$74)</f>
        <v>0</v>
      </c>
      <c r="BF97">
        <f t="shared" si="10"/>
        <v>0</v>
      </c>
      <c r="BG97">
        <f t="shared" si="11"/>
        <v>0</v>
      </c>
      <c r="BH97">
        <f t="shared" si="12"/>
        <v>0</v>
      </c>
      <c r="BI97">
        <f t="shared" si="13"/>
        <v>0</v>
      </c>
      <c r="BJ97">
        <f t="shared" si="14"/>
        <v>0</v>
      </c>
      <c r="BL97" t="s">
        <v>114</v>
      </c>
      <c r="BM97" s="23">
        <v>53296.798260000003</v>
      </c>
      <c r="BN97" s="23">
        <v>9.2208993540000002</v>
      </c>
      <c r="BP97" t="s">
        <v>186</v>
      </c>
      <c r="BQ97" s="23">
        <v>53296.798260000003</v>
      </c>
      <c r="BR97" s="23">
        <v>9.2208993540000002</v>
      </c>
      <c r="BT97" t="s">
        <v>183</v>
      </c>
      <c r="BU97" s="23">
        <v>9956.9914530000005</v>
      </c>
      <c r="BV97" s="23">
        <v>8.0297612590000007</v>
      </c>
    </row>
    <row r="98" spans="1:74" x14ac:dyDescent="0.25">
      <c r="A98">
        <v>1</v>
      </c>
      <c r="B98" s="15">
        <v>1761</v>
      </c>
      <c r="C98" s="15">
        <v>-63.045258969999999</v>
      </c>
      <c r="D98" s="15">
        <v>-18.082519829999999</v>
      </c>
      <c r="E98" s="16">
        <v>0</v>
      </c>
      <c r="F98" s="19">
        <v>22198.759057379299</v>
      </c>
      <c r="G98" s="19">
        <v>57.189269892471806</v>
      </c>
      <c r="H98" s="16" t="str">
        <f>IF(LCOE_SensitivityScenarios!BF97&gt;'OnSSET_original_NoMG-PV-Diesel'!M97,'OnSSET_original_NoMG-PV-Diesel'!L97,LCOE_SensitivityScenarios!BG97)</f>
        <v>SA_Diesel</v>
      </c>
      <c r="I98" s="39" t="str">
        <f>IF(LCOE_SensitivityScenarios!BK97&gt;'OnSSET_original_NoMG-PV-Diesel'!M97,'OnSSET_original_NoMG-PV-Diesel'!L97,LCOE_SensitivityScenarios!BL97)</f>
        <v>SA_Diesel</v>
      </c>
      <c r="J98" s="39" t="str">
        <f>IF(LCOE_SensitivityScenarios!BP97&gt;'OnSSET_original_NoMG-PV-Diesel'!M97,'OnSSET_original_NoMG-PV-Diesel'!L97,LCOE_SensitivityScenarios!BQ97)</f>
        <v>SA_Diesel</v>
      </c>
      <c r="K98" s="38" t="str">
        <f>IF(LCOE_SensitivityScenarios!BU97&gt;'OnSSET_original_NoMG-PV-Diesel'!V97,'OnSSET_original_NoMG-PV-Diesel'!U97,LCOE_SensitivityScenarios!BV97)</f>
        <v>SA_Diesel</v>
      </c>
      <c r="L98" s="39" t="str">
        <f>IF(LCOE_SensitivityScenarios!BZ97&gt;'OnSSET_original_NoMG-PV-Diesel'!V97,'OnSSET_original_NoMG-PV-Diesel'!U97,LCOE_SensitivityScenarios!CA97)</f>
        <v>SA_Diesel</v>
      </c>
      <c r="M98" s="40" t="str">
        <f>IF(LCOE_SensitivityScenarios!CE97&gt;'OnSSET_original_NoMG-PV-Diesel'!V97,'OnSSET_original_NoMG-PV-Diesel'!U97,LCOE_SensitivityScenarios!CF97)</f>
        <v>SA_Diesel</v>
      </c>
      <c r="N98" s="39" t="str">
        <f>IF(LCOE_SensitivityScenarios!CJ97&gt;'OnSSET_original_NoMG-PV-Diesel'!AE97,'OnSSET_original_NoMG-PV-Diesel'!AD97,LCOE_SensitivityScenarios!CK97)</f>
        <v>SA_Diesel</v>
      </c>
      <c r="O98" s="39" t="str">
        <f>IF(LCOE_SensitivityScenarios!CO97&gt;'OnSSET_original_NoMG-PV-Diesel'!AE97,'OnSSET_original_NoMG-PV-Diesel'!AD97,LCOE_SensitivityScenarios!CP97)</f>
        <v>SA_Diesel</v>
      </c>
      <c r="P98" s="40" t="str">
        <f>IF(LCOE_SensitivityScenarios!CT97&gt;'OnSSET_original_NoMG-PV-Diesel'!AE97,'OnSSET_original_NoMG-PV-Diesel'!AD97,LCOE_SensitivityScenarios!CU97)</f>
        <v>SA_Diesel</v>
      </c>
      <c r="Q98" s="38">
        <f>IF(LCOE_SensitivityScenarios!BF97&gt;'OnSSET_original_NoMG-PV-Diesel'!M97,'OnSSET_original_NoMG-PV-Diesel'!M97,LCOE_SensitivityScenarios!BF97)</f>
        <v>0.53255464742602199</v>
      </c>
      <c r="R98" s="28">
        <f>MIN('OnSSET_original_NoMG-PV-Diesel'!E97:I97,LCOE_SensitivityScenarios!BK97)</f>
        <v>0.53255464742602199</v>
      </c>
      <c r="S98" s="28">
        <f>MIN('OnSSET_original_NoMG-PV-Diesel'!E97:I97,LCOE_SensitivityScenarios!BP97)</f>
        <v>0.53255464742602199</v>
      </c>
      <c r="T98" s="27">
        <f>MIN('OnSSET_original_NoMG-PV-Diesel'!N97:R97,LCOE_SensitivityScenarios!BU97)</f>
        <v>0.39033746036260603</v>
      </c>
      <c r="U98" s="28">
        <f>MIN('OnSSET_original_NoMG-PV-Diesel'!N97:R97,LCOE_SensitivityScenarios!BZ97)</f>
        <v>0.39033746036260603</v>
      </c>
      <c r="V98" s="29">
        <f>MIN('OnSSET_original_NoMG-PV-Diesel'!N97:R97,LCOE_SensitivityScenarios!CE97)</f>
        <v>0.39033746036260603</v>
      </c>
      <c r="W98" s="28">
        <f>MIN('OnSSET_original_NoMG-PV-Diesel'!W97:AA97,LCOE_SensitivityScenarios!CJ97)</f>
        <v>0.205981847502622</v>
      </c>
      <c r="X98" s="28">
        <f>MIN('OnSSET_original_NoMG-PV-Diesel'!W97:AA97,LCOE_SensitivityScenarios!CO97)</f>
        <v>0.205981847502622</v>
      </c>
      <c r="Y98" s="29">
        <f>MIN('OnSSET_original_NoMG-PV-Diesel'!W97:AA97,LCOE_SensitivityScenarios!CT97)</f>
        <v>0.205981847502622</v>
      </c>
      <c r="Z98">
        <f>IF(H98='OnSSET_original_NoMG-PV-Diesel'!L97,'OnSSET_original_NoMG-PV-Diesel'!K97,"wait")</f>
        <v>15.218425136544599</v>
      </c>
      <c r="AA98">
        <f>IF(I98='OnSSET_original_NoMG-PV-Diesel'!L97,'OnSSET_original_NoMG-PV-Diesel'!K97,"wait")</f>
        <v>15.218425136544599</v>
      </c>
      <c r="AB98">
        <f>IF(J98='OnSSET_original_NoMG-PV-Diesel'!L97,'OnSSET_original_NoMG-PV-Diesel'!K97,"wait")</f>
        <v>15.218425136544599</v>
      </c>
      <c r="AC98">
        <f>IF(K98='OnSSET_original_NoMG-PV-Diesel'!U97,'OnSSET_original_NoMG-PV-Diesel'!T97,"wait")</f>
        <v>10.136419660903799</v>
      </c>
      <c r="AD98">
        <f>IF(L98='OnSSET_original_NoMG-PV-Diesel'!U97,'OnSSET_original_NoMG-PV-Diesel'!T97,"wait")</f>
        <v>10.136419660903799</v>
      </c>
      <c r="AE98">
        <f>IF(M98='OnSSET_original_NoMG-PV-Diesel'!U97,'OnSSET_original_NoMG-PV-Diesel'!T97,"wait")</f>
        <v>10.136419660903799</v>
      </c>
      <c r="AF98">
        <f>IF(N98='OnSSET_original_NoMG-PV-Diesel'!AD97,'OnSSET_original_NoMG-PV-Diesel'!AC97,"wait")</f>
        <v>10.136419660903799</v>
      </c>
      <c r="AG98">
        <f>IF(O98='OnSSET_original_NoMG-PV-Diesel'!AD97,'OnSSET_original_NoMG-PV-Diesel'!AC97,"wait")</f>
        <v>10.136419660903799</v>
      </c>
      <c r="AH98">
        <f>IF(P98='OnSSET_original_NoMG-PV-Diesel'!AD97,'OnSSET_original_NoMG-PV-Diesel'!AC97,"wait")</f>
        <v>10.136419660903799</v>
      </c>
      <c r="AR98">
        <v>30.994</v>
      </c>
      <c r="AS98">
        <v>2.1259999999999999</v>
      </c>
      <c r="AT98">
        <v>5.5270000000000001</v>
      </c>
      <c r="AU98">
        <v>5.093</v>
      </c>
      <c r="AV98">
        <v>74623.887130000003</v>
      </c>
      <c r="AW98">
        <v>0</v>
      </c>
      <c r="AX98">
        <v>19719.429049999999</v>
      </c>
      <c r="AZ98">
        <f>SUMIF([1]base!$A$2:$A$169,B98,[1]base!$V$2:$V$169)</f>
        <v>0</v>
      </c>
      <c r="BA98">
        <f>SUMIF([2]s1!$A$2:$A$275,B98,[2]s1!$U$2:$U$275)</f>
        <v>0</v>
      </c>
      <c r="BB98">
        <f>SUMIF([3]s2!$A$2:$A$115,B98,[3]s2!$U$2:$U$115)</f>
        <v>0</v>
      </c>
      <c r="BC98">
        <f>SUMIF([4]s3!$A$2:$A$245,B98,[4]s3!$U$2:$U$245)</f>
        <v>0</v>
      </c>
      <c r="BD98">
        <f>SUMIF([5]s4!$A$2:$A$74,B98,[5]s4!$U$2:$U$74)</f>
        <v>0</v>
      </c>
      <c r="BF98">
        <f t="shared" si="10"/>
        <v>0</v>
      </c>
      <c r="BG98">
        <f t="shared" si="11"/>
        <v>0</v>
      </c>
      <c r="BH98">
        <f t="shared" si="12"/>
        <v>0</v>
      </c>
      <c r="BI98">
        <f t="shared" si="13"/>
        <v>0</v>
      </c>
      <c r="BJ98">
        <f t="shared" si="14"/>
        <v>0</v>
      </c>
      <c r="BL98" t="s">
        <v>113</v>
      </c>
      <c r="BM98" s="23">
        <v>12569.270829999999</v>
      </c>
      <c r="BN98" s="23">
        <v>10.13641966</v>
      </c>
      <c r="BP98" t="s">
        <v>183</v>
      </c>
      <c r="BQ98" s="23">
        <v>12569.270829999999</v>
      </c>
      <c r="BR98" s="23">
        <v>10.13641966</v>
      </c>
      <c r="BT98" t="s">
        <v>183</v>
      </c>
      <c r="BU98" s="23">
        <v>12569.270829999999</v>
      </c>
      <c r="BV98" s="23">
        <v>10.13641966</v>
      </c>
    </row>
    <row r="99" spans="1:74" x14ac:dyDescent="0.25">
      <c r="A99">
        <v>1</v>
      </c>
      <c r="B99" s="15">
        <v>1844</v>
      </c>
      <c r="C99" s="15">
        <v>-68.60099649</v>
      </c>
      <c r="D99" s="15">
        <v>-17.285239919999999</v>
      </c>
      <c r="E99" s="16">
        <v>1</v>
      </c>
      <c r="F99" s="19">
        <v>15717.9082824043</v>
      </c>
      <c r="G99" s="19">
        <v>60.932771717503698</v>
      </c>
      <c r="H99" s="16" t="str">
        <f>IF(LCOE_SensitivityScenarios!BF98&gt;'OnSSET_original_NoMG-PV-Diesel'!M98,'OnSSET_original_NoMG-PV-Diesel'!L98,LCOE_SensitivityScenarios!BG98)</f>
        <v>SA_PV</v>
      </c>
      <c r="I99" s="39" t="str">
        <f>IF(LCOE_SensitivityScenarios!BK98&gt;'OnSSET_original_NoMG-PV-Diesel'!M98,'OnSSET_original_NoMG-PV-Diesel'!L98,LCOE_SensitivityScenarios!BL98)</f>
        <v>SA_PV</v>
      </c>
      <c r="J99" s="39" t="str">
        <f>IF(LCOE_SensitivityScenarios!BP98&gt;'OnSSET_original_NoMG-PV-Diesel'!M98,'OnSSET_original_NoMG-PV-Diesel'!L98,LCOE_SensitivityScenarios!BQ98)</f>
        <v>SA_PV</v>
      </c>
      <c r="K99" s="38" t="str">
        <f>IF(LCOE_SensitivityScenarios!BU98&gt;'OnSSET_original_NoMG-PV-Diesel'!V98,'OnSSET_original_NoMG-PV-Diesel'!U98,LCOE_SensitivityScenarios!BV98)</f>
        <v>SA_Diesel</v>
      </c>
      <c r="L99" s="39" t="str">
        <f>IF(LCOE_SensitivityScenarios!BZ98&gt;'OnSSET_original_NoMG-PV-Diesel'!V98,'OnSSET_original_NoMG-PV-Diesel'!U98,LCOE_SensitivityScenarios!CA98)</f>
        <v>SA_Diesel</v>
      </c>
      <c r="M99" s="40" t="str">
        <f>IF(LCOE_SensitivityScenarios!CE98&gt;'OnSSET_original_NoMG-PV-Diesel'!V98,'OnSSET_original_NoMG-PV-Diesel'!U98,LCOE_SensitivityScenarios!CF98)</f>
        <v>SA_Diesel</v>
      </c>
      <c r="N99" s="39" t="str">
        <f>IF(LCOE_SensitivityScenarios!CJ98&gt;'OnSSET_original_NoMG-PV-Diesel'!AE98,'OnSSET_original_NoMG-PV-Diesel'!AD98,LCOE_SensitivityScenarios!CK98)</f>
        <v>SA_Diesel</v>
      </c>
      <c r="O99" s="39" t="str">
        <f>IF(LCOE_SensitivityScenarios!CO98&gt;'OnSSET_original_NoMG-PV-Diesel'!AE98,'OnSSET_original_NoMG-PV-Diesel'!AD98,LCOE_SensitivityScenarios!CP98)</f>
        <v>SA_Diesel</v>
      </c>
      <c r="P99" s="40" t="str">
        <f>IF(LCOE_SensitivityScenarios!CT98&gt;'OnSSET_original_NoMG-PV-Diesel'!AE98,'OnSSET_original_NoMG-PV-Diesel'!AD98,LCOE_SensitivityScenarios!CU98)</f>
        <v>SA_Diesel</v>
      </c>
      <c r="Q99" s="38">
        <f>IF(LCOE_SensitivityScenarios!BF98&gt;'OnSSET_original_NoMG-PV-Diesel'!M98,'OnSSET_original_NoMG-PV-Diesel'!M98,LCOE_SensitivityScenarios!BF98)</f>
        <v>0.39154833772279601</v>
      </c>
      <c r="R99" s="28">
        <f>MIN('OnSSET_original_NoMG-PV-Diesel'!E98:I98,LCOE_SensitivityScenarios!BK98)</f>
        <v>0.39154833772279601</v>
      </c>
      <c r="S99" s="28">
        <f>MIN('OnSSET_original_NoMG-PV-Diesel'!E98:I98,LCOE_SensitivityScenarios!BP98)</f>
        <v>0.39154833772279601</v>
      </c>
      <c r="T99" s="27">
        <f>MIN('OnSSET_original_NoMG-PV-Diesel'!N98:R98,LCOE_SensitivityScenarios!BU98)</f>
        <v>0.33704192864490101</v>
      </c>
      <c r="U99" s="28">
        <f>MIN('OnSSET_original_NoMG-PV-Diesel'!N98:R98,LCOE_SensitivityScenarios!BZ98)</f>
        <v>0.33704192864490101</v>
      </c>
      <c r="V99" s="29">
        <f>MIN('OnSSET_original_NoMG-PV-Diesel'!N98:R98,LCOE_SensitivityScenarios!CE98)</f>
        <v>0.33704192864490101</v>
      </c>
      <c r="W99" s="28">
        <f>MIN('OnSSET_original_NoMG-PV-Diesel'!W98:AA98,LCOE_SensitivityScenarios!CJ98)</f>
        <v>0.18788147824000501</v>
      </c>
      <c r="X99" s="28">
        <f>MIN('OnSSET_original_NoMG-PV-Diesel'!W98:AA98,LCOE_SensitivityScenarios!CO98)</f>
        <v>0.18788147824000501</v>
      </c>
      <c r="Y99" s="29">
        <f>MIN('OnSSET_original_NoMG-PV-Diesel'!W98:AA98,LCOE_SensitivityScenarios!CT98)</f>
        <v>0.18788147824000501</v>
      </c>
      <c r="Z99">
        <f>IF(H99='OnSSET_original_NoMG-PV-Diesel'!L98,'OnSSET_original_NoMG-PV-Diesel'!K98,"wait")</f>
        <v>13.756197045055901</v>
      </c>
      <c r="AA99">
        <f>IF(I99='OnSSET_original_NoMG-PV-Diesel'!L98,'OnSSET_original_NoMG-PV-Diesel'!K98,"wait")</f>
        <v>13.756197045055901</v>
      </c>
      <c r="AB99">
        <f>IF(J99='OnSSET_original_NoMG-PV-Diesel'!L98,'OnSSET_original_NoMG-PV-Diesel'!K98,"wait")</f>
        <v>13.756197045055901</v>
      </c>
      <c r="AC99">
        <f>IF(K99='OnSSET_original_NoMG-PV-Diesel'!U98,'OnSSET_original_NoMG-PV-Diesel'!T98,"wait")</f>
        <v>7.1771270695910303</v>
      </c>
      <c r="AD99">
        <f>IF(L99='OnSSET_original_NoMG-PV-Diesel'!U98,'OnSSET_original_NoMG-PV-Diesel'!T98,"wait")</f>
        <v>7.1771270695910303</v>
      </c>
      <c r="AE99">
        <f>IF(M99='OnSSET_original_NoMG-PV-Diesel'!U98,'OnSSET_original_NoMG-PV-Diesel'!T98,"wait")</f>
        <v>7.1771270695910303</v>
      </c>
      <c r="AF99">
        <f>IF(N99='OnSSET_original_NoMG-PV-Diesel'!AD98,'OnSSET_original_NoMG-PV-Diesel'!AC98,"wait")</f>
        <v>7.1771270695910303</v>
      </c>
      <c r="AG99">
        <f>IF(O99='OnSSET_original_NoMG-PV-Diesel'!AD98,'OnSSET_original_NoMG-PV-Diesel'!AC98,"wait")</f>
        <v>7.1771270695910303</v>
      </c>
      <c r="AH99">
        <f>IF(P99='OnSSET_original_NoMG-PV-Diesel'!AD98,'OnSSET_original_NoMG-PV-Diesel'!AC98,"wait")</f>
        <v>7.1771270695910303</v>
      </c>
      <c r="AR99">
        <v>67.347999999999999</v>
      </c>
      <c r="AS99">
        <v>67.347999999999999</v>
      </c>
      <c r="AT99">
        <v>1.736</v>
      </c>
      <c r="AU99">
        <v>1.736</v>
      </c>
      <c r="AV99">
        <v>49609.142979999997</v>
      </c>
      <c r="AW99">
        <v>0</v>
      </c>
      <c r="AX99">
        <v>8254.6447200000002</v>
      </c>
      <c r="AZ99">
        <f>SUMIF([1]base!$A$2:$A$169,B99,[1]base!$V$2:$V$169)</f>
        <v>0</v>
      </c>
      <c r="BA99">
        <f>SUMIF([2]s1!$A$2:$A$275,B99,[2]s1!$U$2:$U$275)</f>
        <v>0</v>
      </c>
      <c r="BB99">
        <f>SUMIF([3]s2!$A$2:$A$115,B99,[3]s2!$U$2:$U$115)</f>
        <v>0</v>
      </c>
      <c r="BC99">
        <f>SUMIF([4]s3!$A$2:$A$245,B99,[4]s3!$U$2:$U$245)</f>
        <v>0</v>
      </c>
      <c r="BD99">
        <f>SUMIF([5]s4!$A$2:$A$74,B99,[5]s4!$U$2:$U$74)</f>
        <v>0</v>
      </c>
      <c r="BF99">
        <f t="shared" si="10"/>
        <v>0</v>
      </c>
      <c r="BG99">
        <f t="shared" si="11"/>
        <v>0</v>
      </c>
      <c r="BH99">
        <f t="shared" si="12"/>
        <v>0</v>
      </c>
      <c r="BI99">
        <f t="shared" si="13"/>
        <v>0</v>
      </c>
      <c r="BJ99">
        <f t="shared" si="14"/>
        <v>0</v>
      </c>
      <c r="BL99" t="s">
        <v>114</v>
      </c>
      <c r="BM99" s="23">
        <v>40867.97565</v>
      </c>
      <c r="BN99" s="23">
        <v>7.0705840230000003</v>
      </c>
      <c r="BP99" t="s">
        <v>183</v>
      </c>
      <c r="BQ99" s="23">
        <v>8899.715768</v>
      </c>
      <c r="BR99" s="23">
        <v>7.1771270700000001</v>
      </c>
      <c r="BT99" t="s">
        <v>183</v>
      </c>
      <c r="BU99" s="23">
        <v>8899.715768</v>
      </c>
      <c r="BV99" s="23">
        <v>7.1771270700000001</v>
      </c>
    </row>
    <row r="100" spans="1:74" x14ac:dyDescent="0.25">
      <c r="A100">
        <v>1</v>
      </c>
      <c r="B100" s="15">
        <v>1846</v>
      </c>
      <c r="C100" s="15">
        <v>-68.578648200000003</v>
      </c>
      <c r="D100" s="15">
        <v>-17.397927379999999</v>
      </c>
      <c r="E100" s="16">
        <v>1</v>
      </c>
      <c r="F100" s="19">
        <v>47717.237927432798</v>
      </c>
      <c r="G100" s="19">
        <v>167.98834101650417</v>
      </c>
      <c r="H100" s="16" t="str">
        <f>IF(LCOE_SensitivityScenarios!BF99&gt;'OnSSET_original_NoMG-PV-Diesel'!M99,'OnSSET_original_NoMG-PV-Diesel'!L99,LCOE_SensitivityScenarios!BG99)</f>
        <v>SA_Diesel</v>
      </c>
      <c r="I100" s="39" t="str">
        <f>IF(LCOE_SensitivityScenarios!BK99&gt;'OnSSET_original_NoMG-PV-Diesel'!M99,'OnSSET_original_NoMG-PV-Diesel'!L99,LCOE_SensitivityScenarios!BL99)</f>
        <v>SA_Diesel</v>
      </c>
      <c r="J100" s="39" t="str">
        <f>IF(LCOE_SensitivityScenarios!BP99&gt;'OnSSET_original_NoMG-PV-Diesel'!M99,'OnSSET_original_NoMG-PV-Diesel'!L99,LCOE_SensitivityScenarios!BQ99)</f>
        <v>SA_Diesel</v>
      </c>
      <c r="K100" s="38" t="str">
        <f>IF(LCOE_SensitivityScenarios!BU99&gt;'OnSSET_original_NoMG-PV-Diesel'!V99,'OnSSET_original_NoMG-PV-Diesel'!U99,LCOE_SensitivityScenarios!BV99)</f>
        <v>SA_Diesel</v>
      </c>
      <c r="L100" s="39" t="str">
        <f>IF(LCOE_SensitivityScenarios!BZ99&gt;'OnSSET_original_NoMG-PV-Diesel'!V99,'OnSSET_original_NoMG-PV-Diesel'!U99,LCOE_SensitivityScenarios!CA99)</f>
        <v>SA_Diesel</v>
      </c>
      <c r="M100" s="40" t="str">
        <f>IF(LCOE_SensitivityScenarios!CE99&gt;'OnSSET_original_NoMG-PV-Diesel'!V99,'OnSSET_original_NoMG-PV-Diesel'!U99,LCOE_SensitivityScenarios!CF99)</f>
        <v>SA_Diesel</v>
      </c>
      <c r="N100" s="39" t="str">
        <f>IF(LCOE_SensitivityScenarios!CJ99&gt;'OnSSET_original_NoMG-PV-Diesel'!AE99,'OnSSET_original_NoMG-PV-Diesel'!AD99,LCOE_SensitivityScenarios!CK99)</f>
        <v>SA_Diesel</v>
      </c>
      <c r="O100" s="39" t="str">
        <f>IF(LCOE_SensitivityScenarios!CO99&gt;'OnSSET_original_NoMG-PV-Diesel'!AE99,'OnSSET_original_NoMG-PV-Diesel'!AD99,LCOE_SensitivityScenarios!CP99)</f>
        <v>SA_Diesel</v>
      </c>
      <c r="P100" s="40" t="str">
        <f>IF(LCOE_SensitivityScenarios!CT99&gt;'OnSSET_original_NoMG-PV-Diesel'!AE99,'OnSSET_original_NoMG-PV-Diesel'!AD99,LCOE_SensitivityScenarios!CU99)</f>
        <v>SA_Diesel</v>
      </c>
      <c r="Q100" s="38">
        <f>IF(LCOE_SensitivityScenarios!BF99&gt;'OnSSET_original_NoMG-PV-Diesel'!M99,'OnSSET_original_NoMG-PV-Diesel'!M99,LCOE_SensitivityScenarios!BF99)</f>
        <v>0.45210856181439302</v>
      </c>
      <c r="R100" s="28">
        <f>MIN('OnSSET_original_NoMG-PV-Diesel'!E99:I99,LCOE_SensitivityScenarios!BK99)</f>
        <v>0.45210856181439302</v>
      </c>
      <c r="S100" s="28">
        <f>MIN('OnSSET_original_NoMG-PV-Diesel'!E99:I99,LCOE_SensitivityScenarios!BP99)</f>
        <v>0.45210856181439302</v>
      </c>
      <c r="T100" s="27">
        <f>MIN('OnSSET_original_NoMG-PV-Diesel'!N99:R99,LCOE_SensitivityScenarios!BU99)</f>
        <v>0.33704192864490201</v>
      </c>
      <c r="U100" s="28">
        <f>MIN('OnSSET_original_NoMG-PV-Diesel'!N99:R99,LCOE_SensitivityScenarios!BZ99)</f>
        <v>0.33704192864490201</v>
      </c>
      <c r="V100" s="29">
        <f>MIN('OnSSET_original_NoMG-PV-Diesel'!N99:R99,LCOE_SensitivityScenarios!CE99)</f>
        <v>0.33704192864490201</v>
      </c>
      <c r="W100" s="28">
        <f>MIN('OnSSET_original_NoMG-PV-Diesel'!W99:AA99,LCOE_SensitivityScenarios!CJ99)</f>
        <v>0.18788147824000501</v>
      </c>
      <c r="X100" s="28">
        <f>MIN('OnSSET_original_NoMG-PV-Diesel'!W99:AA99,LCOE_SensitivityScenarios!CO99)</f>
        <v>0.18788147824000501</v>
      </c>
      <c r="Y100" s="29">
        <f>MIN('OnSSET_original_NoMG-PV-Diesel'!W99:AA99,LCOE_SensitivityScenarios!CT99)</f>
        <v>0.18788147824000501</v>
      </c>
      <c r="Z100">
        <f>IF(H100='OnSSET_original_NoMG-PV-Diesel'!L99,'OnSSET_original_NoMG-PV-Diesel'!K99,"wait")</f>
        <v>20.669303765321601</v>
      </c>
      <c r="AA100">
        <f>IF(I100='OnSSET_original_NoMG-PV-Diesel'!L99,'OnSSET_original_NoMG-PV-Diesel'!K99,"wait")</f>
        <v>20.669303765321601</v>
      </c>
      <c r="AB100">
        <f>IF(J100='OnSSET_original_NoMG-PV-Diesel'!L99,'OnSSET_original_NoMG-PV-Diesel'!K99,"wait")</f>
        <v>20.669303765321601</v>
      </c>
      <c r="AC100">
        <f>IF(K100='OnSSET_original_NoMG-PV-Diesel'!U99,'OnSSET_original_NoMG-PV-Diesel'!T99,"wait")</f>
        <v>21.788693117549201</v>
      </c>
      <c r="AD100">
        <f>IF(L100='OnSSET_original_NoMG-PV-Diesel'!U99,'OnSSET_original_NoMG-PV-Diesel'!T99,"wait")</f>
        <v>21.788693117549201</v>
      </c>
      <c r="AE100">
        <f>IF(M100='OnSSET_original_NoMG-PV-Diesel'!U99,'OnSSET_original_NoMG-PV-Diesel'!T99,"wait")</f>
        <v>21.788693117549201</v>
      </c>
      <c r="AF100">
        <f>IF(N100='OnSSET_original_NoMG-PV-Diesel'!AD99,'OnSSET_original_NoMG-PV-Diesel'!AC99,"wait")</f>
        <v>21.788693117549201</v>
      </c>
      <c r="AG100">
        <f>IF(O100='OnSSET_original_NoMG-PV-Diesel'!AD99,'OnSSET_original_NoMG-PV-Diesel'!AC99,"wait")</f>
        <v>21.788693117549201</v>
      </c>
      <c r="AH100">
        <f>IF(P100='OnSSET_original_NoMG-PV-Diesel'!AD99,'OnSSET_original_NoMG-PV-Diesel'!AC99,"wait")</f>
        <v>21.788693117549201</v>
      </c>
      <c r="AR100">
        <v>71.506</v>
      </c>
      <c r="AS100">
        <v>71.506</v>
      </c>
      <c r="AT100">
        <v>9.66</v>
      </c>
      <c r="AU100">
        <v>5.984</v>
      </c>
      <c r="AV100">
        <v>92654.842310000007</v>
      </c>
      <c r="AW100">
        <v>0</v>
      </c>
      <c r="AX100">
        <v>31031.349590000002</v>
      </c>
      <c r="AZ100">
        <f>SUMIF([1]base!$A$2:$A$169,B100,[1]base!$V$2:$V$169)</f>
        <v>0</v>
      </c>
      <c r="BA100">
        <f>SUMIF([2]s1!$A$2:$A$275,B100,[2]s1!$U$2:$U$275)</f>
        <v>0</v>
      </c>
      <c r="BB100">
        <f>SUMIF([3]s2!$A$2:$A$115,B100,[3]s2!$U$2:$U$115)</f>
        <v>0</v>
      </c>
      <c r="BC100">
        <f>SUMIF([4]s3!$A$2:$A$245,B100,[4]s3!$U$2:$U$245)</f>
        <v>0</v>
      </c>
      <c r="BD100">
        <f>SUMIF([5]s4!$A$2:$A$74,B100,[5]s4!$U$2:$U$74)</f>
        <v>0</v>
      </c>
      <c r="BF100">
        <f t="shared" si="10"/>
        <v>0</v>
      </c>
      <c r="BG100">
        <f t="shared" si="11"/>
        <v>0</v>
      </c>
      <c r="BH100">
        <f t="shared" si="12"/>
        <v>0</v>
      </c>
      <c r="BI100">
        <f t="shared" si="13"/>
        <v>0</v>
      </c>
      <c r="BJ100">
        <f t="shared" si="14"/>
        <v>0</v>
      </c>
      <c r="BL100" t="s">
        <v>113</v>
      </c>
      <c r="BM100" s="23">
        <v>27018.21687</v>
      </c>
      <c r="BN100" s="23">
        <v>21.788693120000001</v>
      </c>
      <c r="BP100" t="s">
        <v>183</v>
      </c>
      <c r="BQ100" s="23">
        <v>27018.21687</v>
      </c>
      <c r="BR100" s="23">
        <v>21.788693120000001</v>
      </c>
      <c r="BT100" t="s">
        <v>183</v>
      </c>
      <c r="BU100" s="23">
        <v>27018.21687</v>
      </c>
      <c r="BV100" s="23">
        <v>21.788693120000001</v>
      </c>
    </row>
    <row r="101" spans="1:74" x14ac:dyDescent="0.25">
      <c r="A101">
        <v>1</v>
      </c>
      <c r="B101" s="15">
        <v>1863</v>
      </c>
      <c r="C101" s="15">
        <v>-67.514800359999995</v>
      </c>
      <c r="D101" s="15">
        <v>-17.872619619999998</v>
      </c>
      <c r="E101" s="16">
        <v>1</v>
      </c>
      <c r="F101" s="19">
        <v>34560.508125956701</v>
      </c>
      <c r="G101" s="19">
        <v>119.13449719361377</v>
      </c>
      <c r="H101" s="16" t="str">
        <f>IF(LCOE_SensitivityScenarios!BF100&gt;'OnSSET_original_NoMG-PV-Diesel'!M100,'OnSSET_original_NoMG-PV-Diesel'!L100,LCOE_SensitivityScenarios!BG100)</f>
        <v>SA_PV</v>
      </c>
      <c r="I101" s="39" t="str">
        <f>IF(LCOE_SensitivityScenarios!BK100&gt;'OnSSET_original_NoMG-PV-Diesel'!M100,'OnSSET_original_NoMG-PV-Diesel'!L100,LCOE_SensitivityScenarios!BL100)</f>
        <v>SA_PV</v>
      </c>
      <c r="J101" s="39" t="str">
        <f>IF(LCOE_SensitivityScenarios!BP100&gt;'OnSSET_original_NoMG-PV-Diesel'!M100,'OnSSET_original_NoMG-PV-Diesel'!L100,LCOE_SensitivityScenarios!BQ100)</f>
        <v>SA_PV</v>
      </c>
      <c r="K101" s="38" t="str">
        <f>IF(LCOE_SensitivityScenarios!BU100&gt;'OnSSET_original_NoMG-PV-Diesel'!V100,'OnSSET_original_NoMG-PV-Diesel'!U100,LCOE_SensitivityScenarios!BV100)</f>
        <v>SA_PV</v>
      </c>
      <c r="L101" s="39" t="str">
        <f>IF(LCOE_SensitivityScenarios!BZ100&gt;'OnSSET_original_NoMG-PV-Diesel'!V100,'OnSSET_original_NoMG-PV-Diesel'!U100,LCOE_SensitivityScenarios!CA100)</f>
        <v>SA_PV</v>
      </c>
      <c r="M101" s="40" t="str">
        <f>IF(LCOE_SensitivityScenarios!CE100&gt;'OnSSET_original_NoMG-PV-Diesel'!V100,'OnSSET_original_NoMG-PV-Diesel'!U100,LCOE_SensitivityScenarios!CF100)</f>
        <v>SA_PV</v>
      </c>
      <c r="N101" s="39" t="str">
        <f>IF(LCOE_SensitivityScenarios!CJ100&gt;'OnSSET_original_NoMG-PV-Diesel'!AE100,'OnSSET_original_NoMG-PV-Diesel'!AD100,LCOE_SensitivityScenarios!CK100)</f>
        <v>SA_Diesel</v>
      </c>
      <c r="O101" s="39" t="str">
        <f>IF(LCOE_SensitivityScenarios!CO100&gt;'OnSSET_original_NoMG-PV-Diesel'!AE100,'OnSSET_original_NoMG-PV-Diesel'!AD100,LCOE_SensitivityScenarios!CP100)</f>
        <v>SA_Diesel</v>
      </c>
      <c r="P101" s="40" t="str">
        <f>IF(LCOE_SensitivityScenarios!CT100&gt;'OnSSET_original_NoMG-PV-Diesel'!AE100,'OnSSET_original_NoMG-PV-Diesel'!AD100,LCOE_SensitivityScenarios!CU100)</f>
        <v>SA_Diesel</v>
      </c>
      <c r="Q101" s="38">
        <f>IF(LCOE_SensitivityScenarios!BF100&gt;'OnSSET_original_NoMG-PV-Diesel'!M100,'OnSSET_original_NoMG-PV-Diesel'!M100,LCOE_SensitivityScenarios!BF100)</f>
        <v>0.38045806222474599</v>
      </c>
      <c r="R101" s="28">
        <f>MIN('OnSSET_original_NoMG-PV-Diesel'!E100:I100,LCOE_SensitivityScenarios!BK100)</f>
        <v>0.38045806222474599</v>
      </c>
      <c r="S101" s="28">
        <f>MIN('OnSSET_original_NoMG-PV-Diesel'!E100:I100,LCOE_SensitivityScenarios!BP100)</f>
        <v>0.38045806222474599</v>
      </c>
      <c r="T101" s="27">
        <f>MIN('OnSSET_original_NoMG-PV-Diesel'!N100:R100,LCOE_SensitivityScenarios!BU100)</f>
        <v>0.38045806222474599</v>
      </c>
      <c r="U101" s="28">
        <f>MIN('OnSSET_original_NoMG-PV-Diesel'!N100:R100,LCOE_SensitivityScenarios!BZ100)</f>
        <v>0.38045806222474599</v>
      </c>
      <c r="V101" s="29">
        <f>MIN('OnSSET_original_NoMG-PV-Diesel'!N100:R100,LCOE_SensitivityScenarios!CE100)</f>
        <v>0.38045806222474599</v>
      </c>
      <c r="W101" s="28">
        <f>MIN('OnSSET_original_NoMG-PV-Diesel'!W100:AA100,LCOE_SensitivityScenarios!CJ100)</f>
        <v>0.205981847502622</v>
      </c>
      <c r="X101" s="28">
        <f>MIN('OnSSET_original_NoMG-PV-Diesel'!W100:AA100,LCOE_SensitivityScenarios!CO100)</f>
        <v>0.205981847502622</v>
      </c>
      <c r="Y101" s="29">
        <f>MIN('OnSSET_original_NoMG-PV-Diesel'!W100:AA100,LCOE_SensitivityScenarios!CT100)</f>
        <v>0.205981847502622</v>
      </c>
      <c r="Z101">
        <f>IF(H101='OnSSET_original_NoMG-PV-Diesel'!L100,'OnSSET_original_NoMG-PV-Diesel'!K100,"wait")</f>
        <v>19.352708954425701</v>
      </c>
      <c r="AA101">
        <f>IF(I101='OnSSET_original_NoMG-PV-Diesel'!L100,'OnSSET_original_NoMG-PV-Diesel'!K100,"wait")</f>
        <v>19.352708954425701</v>
      </c>
      <c r="AB101">
        <f>IF(J101='OnSSET_original_NoMG-PV-Diesel'!L100,'OnSSET_original_NoMG-PV-Diesel'!K100,"wait")</f>
        <v>19.352708954425701</v>
      </c>
      <c r="AC101">
        <f>IF(K101='OnSSET_original_NoMG-PV-Diesel'!U100,'OnSSET_original_NoMG-PV-Diesel'!T100,"wait")</f>
        <v>15.106437680722401</v>
      </c>
      <c r="AD101">
        <f>IF(L101='OnSSET_original_NoMG-PV-Diesel'!U100,'OnSSET_original_NoMG-PV-Diesel'!T100,"wait")</f>
        <v>15.106437680722401</v>
      </c>
      <c r="AE101">
        <f>IF(M101='OnSSET_original_NoMG-PV-Diesel'!U100,'OnSSET_original_NoMG-PV-Diesel'!T100,"wait")</f>
        <v>15.106437680722401</v>
      </c>
      <c r="AF101">
        <f>IF(N101='OnSSET_original_NoMG-PV-Diesel'!AD100,'OnSSET_original_NoMG-PV-Diesel'!AC100,"wait")</f>
        <v>15.781053938793001</v>
      </c>
      <c r="AG101">
        <f>IF(O101='OnSSET_original_NoMG-PV-Diesel'!AD100,'OnSSET_original_NoMG-PV-Diesel'!AC100,"wait")</f>
        <v>15.781053938793001</v>
      </c>
      <c r="AH101">
        <f>IF(P101='OnSSET_original_NoMG-PV-Diesel'!AD100,'OnSSET_original_NoMG-PV-Diesel'!AC100,"wait")</f>
        <v>15.781053938793001</v>
      </c>
      <c r="AR101">
        <v>10.962999999999999</v>
      </c>
      <c r="AS101">
        <v>10.927</v>
      </c>
      <c r="AT101">
        <v>7.5759999999999996</v>
      </c>
      <c r="AU101">
        <v>0.13300000000000001</v>
      </c>
      <c r="AV101">
        <v>70376.687789999996</v>
      </c>
      <c r="AW101">
        <v>0</v>
      </c>
      <c r="AX101">
        <v>17426.472180000001</v>
      </c>
      <c r="AZ101">
        <f>SUMIF([1]base!$A$2:$A$169,B101,[1]base!$V$2:$V$169)</f>
        <v>0</v>
      </c>
      <c r="BA101">
        <f>SUMIF([2]s1!$A$2:$A$275,B101,[2]s1!$U$2:$U$275)</f>
        <v>0</v>
      </c>
      <c r="BB101">
        <f>SUMIF([3]s2!$A$2:$A$115,B101,[3]s2!$U$2:$U$115)</f>
        <v>0</v>
      </c>
      <c r="BC101">
        <f>SUMIF([4]s3!$A$2:$A$245,B101,[4]s3!$U$2:$U$245)</f>
        <v>0</v>
      </c>
      <c r="BD101">
        <f>SUMIF([5]s4!$A$2:$A$74,B101,[5]s4!$U$2:$U$74)</f>
        <v>0</v>
      </c>
      <c r="BF101">
        <f t="shared" si="10"/>
        <v>0</v>
      </c>
      <c r="BG101">
        <f t="shared" si="11"/>
        <v>0</v>
      </c>
      <c r="BH101">
        <f t="shared" si="12"/>
        <v>0</v>
      </c>
      <c r="BI101">
        <f t="shared" si="13"/>
        <v>0</v>
      </c>
      <c r="BJ101">
        <f t="shared" si="14"/>
        <v>0</v>
      </c>
      <c r="BL101" t="s">
        <v>114</v>
      </c>
      <c r="BM101" s="23">
        <v>87315.209789999994</v>
      </c>
      <c r="BN101" s="23">
        <v>15.106437680000001</v>
      </c>
      <c r="BP101" t="s">
        <v>186</v>
      </c>
      <c r="BQ101" s="23">
        <v>87315.209789999994</v>
      </c>
      <c r="BR101" s="23">
        <v>15.106437680000001</v>
      </c>
      <c r="BT101" t="s">
        <v>183</v>
      </c>
      <c r="BU101" s="23">
        <v>19568.678830000001</v>
      </c>
      <c r="BV101" s="23">
        <v>15.78105394</v>
      </c>
    </row>
    <row r="102" spans="1:74" x14ac:dyDescent="0.25">
      <c r="A102">
        <v>1</v>
      </c>
      <c r="B102" s="15">
        <v>1866</v>
      </c>
      <c r="C102" s="15">
        <v>-67.277298590000001</v>
      </c>
      <c r="D102" s="15">
        <v>-18.217451199999999</v>
      </c>
      <c r="E102" s="16">
        <v>1</v>
      </c>
      <c r="F102" s="19">
        <v>56799.3475409495</v>
      </c>
      <c r="G102" s="19">
        <v>195.7946244758528</v>
      </c>
      <c r="H102" s="16" t="str">
        <f>IF(LCOE_SensitivityScenarios!BF101&gt;'OnSSET_original_NoMG-PV-Diesel'!M101,'OnSSET_original_NoMG-PV-Diesel'!L101,LCOE_SensitivityScenarios!BG101)</f>
        <v>SA_PV</v>
      </c>
      <c r="I102" s="39" t="str">
        <f>IF(LCOE_SensitivityScenarios!BK101&gt;'OnSSET_original_NoMG-PV-Diesel'!M101,'OnSSET_original_NoMG-PV-Diesel'!L101,LCOE_SensitivityScenarios!BL101)</f>
        <v>SA_PV</v>
      </c>
      <c r="J102" s="39" t="str">
        <f>IF(LCOE_SensitivityScenarios!BP101&gt;'OnSSET_original_NoMG-PV-Diesel'!M101,'OnSSET_original_NoMG-PV-Diesel'!L101,LCOE_SensitivityScenarios!BQ101)</f>
        <v>SA_PV</v>
      </c>
      <c r="K102" s="38" t="str">
        <f>IF(LCOE_SensitivityScenarios!BU101&gt;'OnSSET_original_NoMG-PV-Diesel'!V101,'OnSSET_original_NoMG-PV-Diesel'!U101,LCOE_SensitivityScenarios!BV101)</f>
        <v>SA_Diesel</v>
      </c>
      <c r="L102" s="39" t="str">
        <f>IF(LCOE_SensitivityScenarios!BZ101&gt;'OnSSET_original_NoMG-PV-Diesel'!V101,'OnSSET_original_NoMG-PV-Diesel'!U101,LCOE_SensitivityScenarios!CA101)</f>
        <v>SA_Diesel</v>
      </c>
      <c r="M102" s="40" t="str">
        <f>IF(LCOE_SensitivityScenarios!CE101&gt;'OnSSET_original_NoMG-PV-Diesel'!V101,'OnSSET_original_NoMG-PV-Diesel'!U101,LCOE_SensitivityScenarios!CF101)</f>
        <v>SA_Diesel</v>
      </c>
      <c r="N102" s="39" t="str">
        <f>IF(LCOE_SensitivityScenarios!CJ101&gt;'OnSSET_original_NoMG-PV-Diesel'!AE101,'OnSSET_original_NoMG-PV-Diesel'!AD101,LCOE_SensitivityScenarios!CK101)</f>
        <v>SA_Diesel</v>
      </c>
      <c r="O102" s="39" t="str">
        <f>IF(LCOE_SensitivityScenarios!CO101&gt;'OnSSET_original_NoMG-PV-Diesel'!AE101,'OnSSET_original_NoMG-PV-Diesel'!AD101,LCOE_SensitivityScenarios!CP101)</f>
        <v>SA_Diesel</v>
      </c>
      <c r="P102" s="40" t="str">
        <f>IF(LCOE_SensitivityScenarios!CT101&gt;'OnSSET_original_NoMG-PV-Diesel'!AE101,'OnSSET_original_NoMG-PV-Diesel'!AD101,LCOE_SensitivityScenarios!CU101)</f>
        <v>SA_Diesel</v>
      </c>
      <c r="Q102" s="38">
        <f>IF(LCOE_SensitivityScenarios!BF101&gt;'OnSSET_original_NoMG-PV-Diesel'!M101,'OnSSET_original_NoMG-PV-Diesel'!M101,LCOE_SensitivityScenarios!BF101)</f>
        <v>0.38060778991550798</v>
      </c>
      <c r="R102" s="28">
        <f>MIN('OnSSET_original_NoMG-PV-Diesel'!E101:I101,LCOE_SensitivityScenarios!BK101)</f>
        <v>0.38060778991550798</v>
      </c>
      <c r="S102" s="28">
        <f>MIN('OnSSET_original_NoMG-PV-Diesel'!E101:I101,LCOE_SensitivityScenarios!BP101)</f>
        <v>0.38060778991550798</v>
      </c>
      <c r="T102" s="27">
        <f>MIN('OnSSET_original_NoMG-PV-Diesel'!N101:R101,LCOE_SensitivityScenarios!BU101)</f>
        <v>0.30151157416643198</v>
      </c>
      <c r="U102" s="28">
        <f>MIN('OnSSET_original_NoMG-PV-Diesel'!N101:R101,LCOE_SensitivityScenarios!BZ101)</f>
        <v>0.30151157416643198</v>
      </c>
      <c r="V102" s="29">
        <f>MIN('OnSSET_original_NoMG-PV-Diesel'!N101:R101,LCOE_SensitivityScenarios!CE101)</f>
        <v>0.30151157416643198</v>
      </c>
      <c r="W102" s="28">
        <f>MIN('OnSSET_original_NoMG-PV-Diesel'!W101:AA101,LCOE_SensitivityScenarios!CJ101)</f>
        <v>0.17581456539826101</v>
      </c>
      <c r="X102" s="28">
        <f>MIN('OnSSET_original_NoMG-PV-Diesel'!W101:AA101,LCOE_SensitivityScenarios!CO101)</f>
        <v>0.17581456539826101</v>
      </c>
      <c r="Y102" s="29">
        <f>MIN('OnSSET_original_NoMG-PV-Diesel'!W101:AA101,LCOE_SensitivityScenarios!CT101)</f>
        <v>0.17581456539826101</v>
      </c>
      <c r="Z102">
        <f>IF(H102='OnSSET_original_NoMG-PV-Diesel'!L101,'OnSSET_original_NoMG-PV-Diesel'!K101,"wait")</f>
        <v>17.9295201338164</v>
      </c>
      <c r="AA102">
        <f>IF(I102='OnSSET_original_NoMG-PV-Diesel'!L101,'OnSSET_original_NoMG-PV-Diesel'!K101,"wait")</f>
        <v>17.9295201338164</v>
      </c>
      <c r="AB102">
        <f>IF(J102='OnSSET_original_NoMG-PV-Diesel'!L101,'OnSSET_original_NoMG-PV-Diesel'!K101,"wait")</f>
        <v>17.9295201338164</v>
      </c>
      <c r="AC102">
        <f>IF(K102='OnSSET_original_NoMG-PV-Diesel'!U101,'OnSSET_original_NoMG-PV-Diesel'!T101,"wait")</f>
        <v>25.9357751328536</v>
      </c>
      <c r="AD102">
        <f>IF(L102='OnSSET_original_NoMG-PV-Diesel'!U101,'OnSSET_original_NoMG-PV-Diesel'!T101,"wait")</f>
        <v>25.9357751328536</v>
      </c>
      <c r="AE102">
        <f>IF(M102='OnSSET_original_NoMG-PV-Diesel'!U101,'OnSSET_original_NoMG-PV-Diesel'!T101,"wait")</f>
        <v>25.9357751328536</v>
      </c>
      <c r="AF102">
        <f>IF(N102='OnSSET_original_NoMG-PV-Diesel'!AD101,'OnSSET_original_NoMG-PV-Diesel'!AC101,"wait")</f>
        <v>25.9357751328536</v>
      </c>
      <c r="AG102">
        <f>IF(O102='OnSSET_original_NoMG-PV-Diesel'!AD101,'OnSSET_original_NoMG-PV-Diesel'!AC101,"wait")</f>
        <v>25.9357751328536</v>
      </c>
      <c r="AH102">
        <f>IF(P102='OnSSET_original_NoMG-PV-Diesel'!AD101,'OnSSET_original_NoMG-PV-Diesel'!AC101,"wait")</f>
        <v>25.9357751328536</v>
      </c>
      <c r="AR102">
        <v>9.4489999999999998</v>
      </c>
      <c r="AS102">
        <v>12.289</v>
      </c>
      <c r="AT102">
        <v>11.218</v>
      </c>
      <c r="AU102">
        <v>5.5949999999999998</v>
      </c>
      <c r="AV102">
        <v>91995.548330000005</v>
      </c>
      <c r="AW102">
        <v>0</v>
      </c>
      <c r="AX102">
        <v>30572.75821</v>
      </c>
      <c r="AZ102">
        <f>SUMIF([1]base!$A$2:$A$169,B102,[1]base!$V$2:$V$169)</f>
        <v>0</v>
      </c>
      <c r="BA102">
        <f>SUMIF([2]s1!$A$2:$A$275,B102,[2]s1!$U$2:$U$275)</f>
        <v>0</v>
      </c>
      <c r="BB102">
        <f>SUMIF([3]s2!$A$2:$A$115,B102,[3]s2!$U$2:$U$115)</f>
        <v>0</v>
      </c>
      <c r="BC102">
        <f>SUMIF([4]s3!$A$2:$A$245,B102,[4]s3!$U$2:$U$245)</f>
        <v>0</v>
      </c>
      <c r="BD102">
        <f>SUMIF([5]s4!$A$2:$A$74,B102,[5]s4!$U$2:$U$74)</f>
        <v>0</v>
      </c>
      <c r="BF102">
        <f t="shared" si="10"/>
        <v>0</v>
      </c>
      <c r="BG102">
        <f t="shared" si="11"/>
        <v>0</v>
      </c>
      <c r="BH102">
        <f t="shared" si="12"/>
        <v>0</v>
      </c>
      <c r="BI102">
        <f t="shared" si="13"/>
        <v>0</v>
      </c>
      <c r="BJ102">
        <f t="shared" si="14"/>
        <v>0</v>
      </c>
      <c r="BL102" t="s">
        <v>114</v>
      </c>
      <c r="BM102" s="23">
        <v>143556.88</v>
      </c>
      <c r="BN102" s="23">
        <v>24.83683044</v>
      </c>
      <c r="BP102" t="s">
        <v>183</v>
      </c>
      <c r="BQ102" s="23">
        <v>32160.643759999999</v>
      </c>
      <c r="BR102" s="23">
        <v>25.93577513</v>
      </c>
      <c r="BT102" t="s">
        <v>183</v>
      </c>
      <c r="BU102" s="23">
        <v>32160.643759999999</v>
      </c>
      <c r="BV102" s="23">
        <v>25.93577513</v>
      </c>
    </row>
    <row r="103" spans="1:74" x14ac:dyDescent="0.25">
      <c r="A103">
        <v>1</v>
      </c>
      <c r="B103" s="15">
        <v>1898</v>
      </c>
      <c r="C103" s="15">
        <v>-66.248152779999998</v>
      </c>
      <c r="D103" s="15">
        <v>-18.21799167</v>
      </c>
      <c r="E103" s="16">
        <v>1</v>
      </c>
      <c r="F103" s="19">
        <v>18355.679855111801</v>
      </c>
      <c r="G103" s="19">
        <v>52.585144138092119</v>
      </c>
      <c r="H103" s="16" t="str">
        <f>IF(LCOE_SensitivityScenarios!BF102&gt;'OnSSET_original_NoMG-PV-Diesel'!M102,'OnSSET_original_NoMG-PV-Diesel'!L102,LCOE_SensitivityScenarios!BG102)</f>
        <v>SA_PV</v>
      </c>
      <c r="I103" s="39" t="str">
        <f>IF(LCOE_SensitivityScenarios!BK102&gt;'OnSSET_original_NoMG-PV-Diesel'!M102,'OnSSET_original_NoMG-PV-Diesel'!L102,LCOE_SensitivityScenarios!BL102)</f>
        <v>SA_PV</v>
      </c>
      <c r="J103" s="39" t="str">
        <f>IF(LCOE_SensitivityScenarios!BP102&gt;'OnSSET_original_NoMG-PV-Diesel'!M102,'OnSSET_original_NoMG-PV-Diesel'!L102,LCOE_SensitivityScenarios!BQ102)</f>
        <v>SA_PV</v>
      </c>
      <c r="K103" s="38" t="str">
        <f>IF(LCOE_SensitivityScenarios!BU102&gt;'OnSSET_original_NoMG-PV-Diesel'!V102,'OnSSET_original_NoMG-PV-Diesel'!U102,LCOE_SensitivityScenarios!BV102)</f>
        <v>SA_Diesel</v>
      </c>
      <c r="L103" s="39" t="str">
        <f>IF(LCOE_SensitivityScenarios!BZ102&gt;'OnSSET_original_NoMG-PV-Diesel'!V102,'OnSSET_original_NoMG-PV-Diesel'!U102,LCOE_SensitivityScenarios!CA102)</f>
        <v>SA_Diesel</v>
      </c>
      <c r="M103" s="40" t="str">
        <f>IF(LCOE_SensitivityScenarios!CE102&gt;'OnSSET_original_NoMG-PV-Diesel'!V102,'OnSSET_original_NoMG-PV-Diesel'!U102,LCOE_SensitivityScenarios!CF102)</f>
        <v>SA_Diesel</v>
      </c>
      <c r="N103" s="39" t="str">
        <f>IF(LCOE_SensitivityScenarios!CJ102&gt;'OnSSET_original_NoMG-PV-Diesel'!AE102,'OnSSET_original_NoMG-PV-Diesel'!AD102,LCOE_SensitivityScenarios!CK102)</f>
        <v>SA_Diesel</v>
      </c>
      <c r="O103" s="39" t="str">
        <f>IF(LCOE_SensitivityScenarios!CO102&gt;'OnSSET_original_NoMG-PV-Diesel'!AE102,'OnSSET_original_NoMG-PV-Diesel'!AD102,LCOE_SensitivityScenarios!CP102)</f>
        <v>SA_Diesel</v>
      </c>
      <c r="P103" s="40" t="str">
        <f>IF(LCOE_SensitivityScenarios!CT102&gt;'OnSSET_original_NoMG-PV-Diesel'!AE102,'OnSSET_original_NoMG-PV-Diesel'!AD102,LCOE_SensitivityScenarios!CU102)</f>
        <v>SA_Diesel</v>
      </c>
      <c r="Q103" s="38">
        <f>IF(LCOE_SensitivityScenarios!BF102&gt;'OnSSET_original_NoMG-PV-Diesel'!M102,'OnSSET_original_NoMG-PV-Diesel'!M102,LCOE_SensitivityScenarios!BF102)</f>
        <v>0.42868989103515298</v>
      </c>
      <c r="R103" s="28">
        <f>MIN('OnSSET_original_NoMG-PV-Diesel'!E102:I102,LCOE_SensitivityScenarios!BK102)</f>
        <v>0.42868989103515298</v>
      </c>
      <c r="S103" s="28">
        <f>MIN('OnSSET_original_NoMG-PV-Diesel'!E102:I102,LCOE_SensitivityScenarios!BP102)</f>
        <v>0.42868989103515298</v>
      </c>
      <c r="T103" s="27">
        <f>MIN('OnSSET_original_NoMG-PV-Diesel'!N102:R102,LCOE_SensitivityScenarios!BU102)</f>
        <v>0.40810263760184101</v>
      </c>
      <c r="U103" s="28">
        <f>MIN('OnSSET_original_NoMG-PV-Diesel'!N102:R102,LCOE_SensitivityScenarios!BZ102)</f>
        <v>0.40810263760184101</v>
      </c>
      <c r="V103" s="29">
        <f>MIN('OnSSET_original_NoMG-PV-Diesel'!N102:R102,LCOE_SensitivityScenarios!CE102)</f>
        <v>0.40810263760184101</v>
      </c>
      <c r="W103" s="28">
        <f>MIN('OnSSET_original_NoMG-PV-Diesel'!W102:AA102,LCOE_SensitivityScenarios!CJ102)</f>
        <v>0.21201530392349399</v>
      </c>
      <c r="X103" s="28">
        <f>MIN('OnSSET_original_NoMG-PV-Diesel'!W102:AA102,LCOE_SensitivityScenarios!CO102)</f>
        <v>0.21201530392349399</v>
      </c>
      <c r="Y103" s="29">
        <f>MIN('OnSSET_original_NoMG-PV-Diesel'!W102:AA102,LCOE_SensitivityScenarios!CT102)</f>
        <v>0.21201530392349399</v>
      </c>
      <c r="Z103">
        <f>IF(H103='OnSSET_original_NoMG-PV-Diesel'!L102,'OnSSET_original_NoMG-PV-Diesel'!K102,"wait")</f>
        <v>16.168720296884501</v>
      </c>
      <c r="AA103">
        <f>IF(I103='OnSSET_original_NoMG-PV-Diesel'!L102,'OnSSET_original_NoMG-PV-Diesel'!K102,"wait")</f>
        <v>16.168720296884501</v>
      </c>
      <c r="AB103">
        <f>IF(J103='OnSSET_original_NoMG-PV-Diesel'!L102,'OnSSET_original_NoMG-PV-Diesel'!K102,"wait")</f>
        <v>16.168720296884501</v>
      </c>
      <c r="AC103">
        <f>IF(K103='OnSSET_original_NoMG-PV-Diesel'!U102,'OnSSET_original_NoMG-PV-Diesel'!T102,"wait")</f>
        <v>8.3815889749369106</v>
      </c>
      <c r="AD103">
        <f>IF(L103='OnSSET_original_NoMG-PV-Diesel'!U102,'OnSSET_original_NoMG-PV-Diesel'!T102,"wait")</f>
        <v>8.3815889749369106</v>
      </c>
      <c r="AE103">
        <f>IF(M103='OnSSET_original_NoMG-PV-Diesel'!U102,'OnSSET_original_NoMG-PV-Diesel'!T102,"wait")</f>
        <v>8.3815889749369106</v>
      </c>
      <c r="AF103">
        <f>IF(N103='OnSSET_original_NoMG-PV-Diesel'!AD102,'OnSSET_original_NoMG-PV-Diesel'!AC102,"wait")</f>
        <v>8.3815889749369106</v>
      </c>
      <c r="AG103">
        <f>IF(O103='OnSSET_original_NoMG-PV-Diesel'!AD102,'OnSSET_original_NoMG-PV-Diesel'!AC102,"wait")</f>
        <v>8.3815889749369106</v>
      </c>
      <c r="AH103">
        <f>IF(P103='OnSSET_original_NoMG-PV-Diesel'!AD102,'OnSSET_original_NoMG-PV-Diesel'!AC102,"wait")</f>
        <v>8.3815889749369106</v>
      </c>
      <c r="AR103">
        <v>20.741</v>
      </c>
      <c r="AS103">
        <v>20.741</v>
      </c>
      <c r="AT103">
        <v>1.238</v>
      </c>
      <c r="AU103">
        <v>2.6669999999999998</v>
      </c>
      <c r="AV103">
        <v>44673.818500000001</v>
      </c>
      <c r="AW103">
        <v>0</v>
      </c>
      <c r="AX103">
        <v>6573.1430170000003</v>
      </c>
      <c r="AZ103">
        <f>SUMIF([1]base!$A$2:$A$169,B103,[1]base!$V$2:$V$169)</f>
        <v>0</v>
      </c>
      <c r="BA103">
        <f>SUMIF([2]s1!$A$2:$A$275,B103,[2]s1!$U$2:$U$275)</f>
        <v>0</v>
      </c>
      <c r="BB103">
        <f>SUMIF([3]s2!$A$2:$A$115,B103,[3]s2!$U$2:$U$115)</f>
        <v>0</v>
      </c>
      <c r="BC103">
        <f>SUMIF([4]s3!$A$2:$A$245,B103,[4]s3!$U$2:$U$245)</f>
        <v>0</v>
      </c>
      <c r="BD103">
        <f>SUMIF([5]s4!$A$2:$A$74,B103,[5]s4!$U$2:$U$74)</f>
        <v>0</v>
      </c>
      <c r="BF103">
        <f t="shared" si="10"/>
        <v>0</v>
      </c>
      <c r="BG103">
        <f t="shared" si="11"/>
        <v>0</v>
      </c>
      <c r="BH103">
        <f t="shared" si="12"/>
        <v>0</v>
      </c>
      <c r="BI103">
        <f t="shared" si="13"/>
        <v>0</v>
      </c>
      <c r="BJ103">
        <f t="shared" si="14"/>
        <v>0</v>
      </c>
      <c r="BL103" t="s">
        <v>114</v>
      </c>
      <c r="BM103" s="23">
        <v>52253.659160000003</v>
      </c>
      <c r="BN103" s="23">
        <v>9.0404254609999999</v>
      </c>
      <c r="BP103" t="s">
        <v>183</v>
      </c>
      <c r="BQ103" s="23">
        <v>10393.26165</v>
      </c>
      <c r="BR103" s="23">
        <v>8.3815889749999997</v>
      </c>
      <c r="BT103" t="s">
        <v>183</v>
      </c>
      <c r="BU103" s="23">
        <v>10393.26165</v>
      </c>
      <c r="BV103" s="23">
        <v>8.3815889749999997</v>
      </c>
    </row>
    <row r="104" spans="1:74" x14ac:dyDescent="0.25">
      <c r="A104">
        <v>1</v>
      </c>
      <c r="B104" s="15">
        <v>1923</v>
      </c>
      <c r="C104" s="15">
        <v>-62.530603980000002</v>
      </c>
      <c r="D104" s="15">
        <v>-17.161084599999999</v>
      </c>
      <c r="E104" s="16">
        <v>0</v>
      </c>
      <c r="F104" s="19">
        <v>50570.029925857802</v>
      </c>
      <c r="G104" s="19">
        <v>85.715888576296678</v>
      </c>
      <c r="H104" s="16" t="str">
        <f>IF(LCOE_SensitivityScenarios!BF103&gt;'OnSSET_original_NoMG-PV-Diesel'!M103,'OnSSET_original_NoMG-PV-Diesel'!L103,LCOE_SensitivityScenarios!BG103)</f>
        <v>SA_PV</v>
      </c>
      <c r="I104" s="39" t="str">
        <f>IF(LCOE_SensitivityScenarios!BK103&gt;'OnSSET_original_NoMG-PV-Diesel'!M103,'OnSSET_original_NoMG-PV-Diesel'!L103,LCOE_SensitivityScenarios!BL103)</f>
        <v>SA_PV</v>
      </c>
      <c r="J104" s="39" t="str">
        <f>IF(LCOE_SensitivityScenarios!BP103&gt;'OnSSET_original_NoMG-PV-Diesel'!M103,'OnSSET_original_NoMG-PV-Diesel'!L103,LCOE_SensitivityScenarios!BQ103)</f>
        <v>SA_PV</v>
      </c>
      <c r="K104" s="38" t="str">
        <f>IF(LCOE_SensitivityScenarios!BU103&gt;'OnSSET_original_NoMG-PV-Diesel'!V103,'OnSSET_original_NoMG-PV-Diesel'!U103,LCOE_SensitivityScenarios!BV103)</f>
        <v>SA_Diesel</v>
      </c>
      <c r="L104" s="39" t="str">
        <f>IF(LCOE_SensitivityScenarios!BZ103&gt;'OnSSET_original_NoMG-PV-Diesel'!V103,'OnSSET_original_NoMG-PV-Diesel'!U103,LCOE_SensitivityScenarios!CA103)</f>
        <v>SA_Diesel</v>
      </c>
      <c r="M104" s="40" t="str">
        <f>IF(LCOE_SensitivityScenarios!CE103&gt;'OnSSET_original_NoMG-PV-Diesel'!V103,'OnSSET_original_NoMG-PV-Diesel'!U103,LCOE_SensitivityScenarios!CF103)</f>
        <v>SA_Diesel</v>
      </c>
      <c r="N104" s="39" t="str">
        <f>IF(LCOE_SensitivityScenarios!CJ103&gt;'OnSSET_original_NoMG-PV-Diesel'!AE103,'OnSSET_original_NoMG-PV-Diesel'!AD103,LCOE_SensitivityScenarios!CK103)</f>
        <v>SA_Diesel</v>
      </c>
      <c r="O104" s="39" t="str">
        <f>IF(LCOE_SensitivityScenarios!CO103&gt;'OnSSET_original_NoMG-PV-Diesel'!AE103,'OnSSET_original_NoMG-PV-Diesel'!AD103,LCOE_SensitivityScenarios!CP103)</f>
        <v>SA_Diesel</v>
      </c>
      <c r="P104" s="40" t="str">
        <f>IF(LCOE_SensitivityScenarios!CT103&gt;'OnSSET_original_NoMG-PV-Diesel'!AE103,'OnSSET_original_NoMG-PV-Diesel'!AD103,LCOE_SensitivityScenarios!CU103)</f>
        <v>SA_Diesel</v>
      </c>
      <c r="Q104" s="38">
        <f>IF(LCOE_SensitivityScenarios!BF103&gt;'OnSSET_original_NoMG-PV-Diesel'!M103,'OnSSET_original_NoMG-PV-Diesel'!M103,LCOE_SensitivityScenarios!BF103)</f>
        <v>0.50954920662555603</v>
      </c>
      <c r="R104" s="28">
        <f>MIN('OnSSET_original_NoMG-PV-Diesel'!E103:I103,LCOE_SensitivityScenarios!BK103)</f>
        <v>0.50954920662555603</v>
      </c>
      <c r="S104" s="28">
        <f>MIN('OnSSET_original_NoMG-PV-Diesel'!E103:I103,LCOE_SensitivityScenarios!BP103)</f>
        <v>0.50954920662555603</v>
      </c>
      <c r="T104" s="27">
        <f>MIN('OnSSET_original_NoMG-PV-Diesel'!N103:R103,LCOE_SensitivityScenarios!BU103)</f>
        <v>0.47916334655878001</v>
      </c>
      <c r="U104" s="28">
        <f>MIN('OnSSET_original_NoMG-PV-Diesel'!N103:R103,LCOE_SensitivityScenarios!BZ103)</f>
        <v>0.47916334655878001</v>
      </c>
      <c r="V104" s="29">
        <f>MIN('OnSSET_original_NoMG-PV-Diesel'!N103:R103,LCOE_SensitivityScenarios!CE103)</f>
        <v>0.47916334655878001</v>
      </c>
      <c r="W104" s="28">
        <f>MIN('OnSSET_original_NoMG-PV-Diesel'!W103:AA103,LCOE_SensitivityScenarios!CJ103)</f>
        <v>0.236149129606983</v>
      </c>
      <c r="X104" s="28">
        <f>MIN('OnSSET_original_NoMG-PV-Diesel'!W103:AA103,LCOE_SensitivityScenarios!CO103)</f>
        <v>0.236149129606983</v>
      </c>
      <c r="Y104" s="29">
        <f>MIN('OnSSET_original_NoMG-PV-Diesel'!W103:AA103,LCOE_SensitivityScenarios!CT103)</f>
        <v>0.236149129606983</v>
      </c>
      <c r="Z104">
        <f>IF(H104='OnSSET_original_NoMG-PV-Diesel'!L103,'OnSSET_original_NoMG-PV-Diesel'!K103,"wait")</f>
        <v>9.5712115738066093</v>
      </c>
      <c r="AA104">
        <f>IF(I104='OnSSET_original_NoMG-PV-Diesel'!L103,'OnSSET_original_NoMG-PV-Diesel'!K103,"wait")</f>
        <v>9.5712115738066093</v>
      </c>
      <c r="AB104">
        <f>IF(J104='OnSSET_original_NoMG-PV-Diesel'!L103,'OnSSET_original_NoMG-PV-Diesel'!K103,"wait")</f>
        <v>9.5712115738066093</v>
      </c>
      <c r="AC104">
        <f>IF(K104='OnSSET_original_NoMG-PV-Diesel'!U103,'OnSSET_original_NoMG-PV-Diesel'!T103,"wait")</f>
        <v>23.091337865688399</v>
      </c>
      <c r="AD104">
        <f>IF(L104='OnSSET_original_NoMG-PV-Diesel'!U103,'OnSSET_original_NoMG-PV-Diesel'!T103,"wait")</f>
        <v>23.091337865688399</v>
      </c>
      <c r="AE104">
        <f>IF(M104='OnSSET_original_NoMG-PV-Diesel'!U103,'OnSSET_original_NoMG-PV-Diesel'!T103,"wait")</f>
        <v>23.091337865688399</v>
      </c>
      <c r="AF104">
        <f>IF(N104='OnSSET_original_NoMG-PV-Diesel'!AD103,'OnSSET_original_NoMG-PV-Diesel'!AC103,"wait")</f>
        <v>23.091337865688399</v>
      </c>
      <c r="AG104">
        <f>IF(O104='OnSSET_original_NoMG-PV-Diesel'!AD103,'OnSSET_original_NoMG-PV-Diesel'!AC103,"wait")</f>
        <v>23.091337865688399</v>
      </c>
      <c r="AH104">
        <f>IF(P104='OnSSET_original_NoMG-PV-Diesel'!AD103,'OnSSET_original_NoMG-PV-Diesel'!AC103,"wait")</f>
        <v>23.091337865688399</v>
      </c>
      <c r="AR104">
        <v>61.001999999999903</v>
      </c>
      <c r="AS104">
        <v>60.576000000000001</v>
      </c>
      <c r="AT104">
        <v>3.738</v>
      </c>
      <c r="AU104">
        <v>3.6549999999999998</v>
      </c>
      <c r="AV104">
        <v>96930.98633</v>
      </c>
      <c r="AW104">
        <v>0</v>
      </c>
      <c r="AX104">
        <v>34088.625410000001</v>
      </c>
      <c r="AZ104">
        <f>SUMIF([1]base!$A$2:$A$169,B104,[1]base!$V$2:$V$169)</f>
        <v>0</v>
      </c>
      <c r="BA104">
        <f>SUMIF([2]s1!$A$2:$A$275,B104,[2]s1!$U$2:$U$275)</f>
        <v>0</v>
      </c>
      <c r="BB104">
        <f>SUMIF([3]s2!$A$2:$A$115,B104,[3]s2!$U$2:$U$115)</f>
        <v>0</v>
      </c>
      <c r="BC104">
        <f>SUMIF([4]s3!$A$2:$A$245,B104,[4]s3!$U$2:$U$245)</f>
        <v>0</v>
      </c>
      <c r="BD104">
        <f>SUMIF([5]s4!$A$2:$A$74,B104,[5]s4!$U$2:$U$74)</f>
        <v>0</v>
      </c>
      <c r="BF104">
        <f t="shared" si="10"/>
        <v>0</v>
      </c>
      <c r="BG104">
        <f t="shared" si="11"/>
        <v>0</v>
      </c>
      <c r="BH104">
        <f t="shared" si="12"/>
        <v>0</v>
      </c>
      <c r="BI104">
        <f t="shared" si="13"/>
        <v>0</v>
      </c>
      <c r="BJ104">
        <f t="shared" si="14"/>
        <v>0</v>
      </c>
      <c r="BL104" t="s">
        <v>114</v>
      </c>
      <c r="BM104" s="23">
        <v>171112.73439999999</v>
      </c>
      <c r="BN104" s="23">
        <v>29.604279309999999</v>
      </c>
      <c r="BP104" t="s">
        <v>183</v>
      </c>
      <c r="BQ104" s="23">
        <v>28633.510549999999</v>
      </c>
      <c r="BR104" s="23">
        <v>23.09133787</v>
      </c>
      <c r="BT104" t="s">
        <v>183</v>
      </c>
      <c r="BU104" s="23">
        <v>28633.510549999999</v>
      </c>
      <c r="BV104" s="23">
        <v>23.09133787</v>
      </c>
    </row>
    <row r="105" spans="1:74" x14ac:dyDescent="0.25">
      <c r="A105">
        <v>1</v>
      </c>
      <c r="B105" s="15">
        <v>1925</v>
      </c>
      <c r="C105" s="15">
        <v>-64.650933480000006</v>
      </c>
      <c r="D105" s="15">
        <v>-16.617508440000002</v>
      </c>
      <c r="E105" s="16">
        <v>0</v>
      </c>
      <c r="F105" s="19">
        <v>28486.044776840801</v>
      </c>
      <c r="G105" s="19">
        <v>63.790727556332278</v>
      </c>
      <c r="H105" s="16" t="str">
        <f>IF(LCOE_SensitivityScenarios!BF104&gt;'OnSSET_original_NoMG-PV-Diesel'!M104,'OnSSET_original_NoMG-PV-Diesel'!L104,LCOE_SensitivityScenarios!BG104)</f>
        <v>SA_PV</v>
      </c>
      <c r="I105" s="39" t="str">
        <f>IF(LCOE_SensitivityScenarios!BK104&gt;'OnSSET_original_NoMG-PV-Diesel'!M104,'OnSSET_original_NoMG-PV-Diesel'!L104,LCOE_SensitivityScenarios!BL104)</f>
        <v>SA_PV</v>
      </c>
      <c r="J105" s="39" t="str">
        <f>IF(LCOE_SensitivityScenarios!BP104&gt;'OnSSET_original_NoMG-PV-Diesel'!M104,'OnSSET_original_NoMG-PV-Diesel'!L104,LCOE_SensitivityScenarios!BQ104)</f>
        <v>SA_PV</v>
      </c>
      <c r="K105" s="38" t="str">
        <f>IF(LCOE_SensitivityScenarios!BU104&gt;'OnSSET_original_NoMG-PV-Diesel'!V104,'OnSSET_original_NoMG-PV-Diesel'!U104,LCOE_SensitivityScenarios!BV104)</f>
        <v>SA_PV</v>
      </c>
      <c r="L105" s="39" t="str">
        <f>IF(LCOE_SensitivityScenarios!BZ104&gt;'OnSSET_original_NoMG-PV-Diesel'!V104,'OnSSET_original_NoMG-PV-Diesel'!U104,LCOE_SensitivityScenarios!CA104)</f>
        <v>MG_Hybrid</v>
      </c>
      <c r="M105" s="40" t="str">
        <f>IF(LCOE_SensitivityScenarios!CE104&gt;'OnSSET_original_NoMG-PV-Diesel'!V104,'OnSSET_original_NoMG-PV-Diesel'!U104,LCOE_SensitivityScenarios!CF104)</f>
        <v>SA_PV</v>
      </c>
      <c r="N105" s="39" t="str">
        <f>IF(LCOE_SensitivityScenarios!CJ104&gt;'OnSSET_original_NoMG-PV-Diesel'!AE104,'OnSSET_original_NoMG-PV-Diesel'!AD104,LCOE_SensitivityScenarios!CK104)</f>
        <v>SA_Diesel</v>
      </c>
      <c r="O105" s="39" t="str">
        <f>IF(LCOE_SensitivityScenarios!CO104&gt;'OnSSET_original_NoMG-PV-Diesel'!AE104,'OnSSET_original_NoMG-PV-Diesel'!AD104,LCOE_SensitivityScenarios!CP104)</f>
        <v>SA_Diesel</v>
      </c>
      <c r="P105" s="40" t="str">
        <f>IF(LCOE_SensitivityScenarios!CT104&gt;'OnSSET_original_NoMG-PV-Diesel'!AE104,'OnSSET_original_NoMG-PV-Diesel'!AD104,LCOE_SensitivityScenarios!CU104)</f>
        <v>SA_Diesel</v>
      </c>
      <c r="Q105" s="38">
        <f>IF(LCOE_SensitivityScenarios!BF104&gt;'OnSSET_original_NoMG-PV-Diesel'!M104,'OnSSET_original_NoMG-PV-Diesel'!M104,LCOE_SensitivityScenarios!BF104)</f>
        <v>0.47578540487813598</v>
      </c>
      <c r="R105" s="28">
        <f>MIN('OnSSET_original_NoMG-PV-Diesel'!E104:I104,LCOE_SensitivityScenarios!BK104)</f>
        <v>0.47578540487813598</v>
      </c>
      <c r="S105" s="28">
        <f>MIN('OnSSET_original_NoMG-PV-Diesel'!E104:I104,LCOE_SensitivityScenarios!BP104)</f>
        <v>0.47578540487813598</v>
      </c>
      <c r="T105" s="27">
        <f>MIN('OnSSET_original_NoMG-PV-Diesel'!N104:R104,LCOE_SensitivityScenarios!BU104)</f>
        <v>0.47578540487813598</v>
      </c>
      <c r="U105" s="28">
        <f>MIN('OnSSET_original_NoMG-PV-Diesel'!N104:R104,LCOE_SensitivityScenarios!BZ104)</f>
        <v>0.4696486674705268</v>
      </c>
      <c r="V105" s="29">
        <f>MIN('OnSSET_original_NoMG-PV-Diesel'!N104:R104,LCOE_SensitivityScenarios!CE104)</f>
        <v>0.47578540487813598</v>
      </c>
      <c r="W105" s="28">
        <f>MIN('OnSSET_original_NoMG-PV-Diesel'!W104:AA104,LCOE_SensitivityScenarios!CJ104)</f>
        <v>0.248216042448727</v>
      </c>
      <c r="X105" s="28">
        <f>MIN('OnSSET_original_NoMG-PV-Diesel'!W104:AA104,LCOE_SensitivityScenarios!CO104)</f>
        <v>0.248216042448727</v>
      </c>
      <c r="Y105" s="29">
        <f>MIN('OnSSET_original_NoMG-PV-Diesel'!W104:AA104,LCOE_SensitivityScenarios!CT104)</f>
        <v>0.248216042448727</v>
      </c>
      <c r="Z105">
        <f>IF(H105='OnSSET_original_NoMG-PV-Diesel'!L104,'OnSSET_original_NoMG-PV-Diesel'!K104,"wait")</f>
        <v>7.2750121863500796</v>
      </c>
      <c r="AA105">
        <f>IF(I105='OnSSET_original_NoMG-PV-Diesel'!L104,'OnSSET_original_NoMG-PV-Diesel'!K104,"wait")</f>
        <v>7.2750121863500796</v>
      </c>
      <c r="AB105">
        <f>IF(J105='OnSSET_original_NoMG-PV-Diesel'!L104,'OnSSET_original_NoMG-PV-Diesel'!K104,"wait")</f>
        <v>7.2750121863500796</v>
      </c>
      <c r="AC105">
        <f>IF(K105='OnSSET_original_NoMG-PV-Diesel'!U104,'OnSSET_original_NoMG-PV-Diesel'!T104,"wait")</f>
        <v>17.751632564866199</v>
      </c>
      <c r="AD105" t="str">
        <f>IF(L105='OnSSET_original_NoMG-PV-Diesel'!U104,'OnSSET_original_NoMG-PV-Diesel'!T104,"wait")</f>
        <v>wait</v>
      </c>
      <c r="AE105">
        <f>IF(M105='OnSSET_original_NoMG-PV-Diesel'!U104,'OnSSET_original_NoMG-PV-Diesel'!T104,"wait")</f>
        <v>17.751632564866199</v>
      </c>
      <c r="AF105">
        <f>IF(N105='OnSSET_original_NoMG-PV-Diesel'!AD104,'OnSSET_original_NoMG-PV-Diesel'!AC104,"wait")</f>
        <v>13.0073263821191</v>
      </c>
      <c r="AG105">
        <f>IF(O105='OnSSET_original_NoMG-PV-Diesel'!AD104,'OnSSET_original_NoMG-PV-Diesel'!AC104,"wait")</f>
        <v>13.0073263821191</v>
      </c>
      <c r="AH105">
        <f>IF(P105='OnSSET_original_NoMG-PV-Diesel'!AD104,'OnSSET_original_NoMG-PV-Diesel'!AC104,"wait")</f>
        <v>13.0073263821191</v>
      </c>
      <c r="AR105">
        <v>54.155000000000001</v>
      </c>
      <c r="AS105">
        <v>54.155000000000001</v>
      </c>
      <c r="AT105">
        <v>29.460999999999999</v>
      </c>
      <c r="AU105">
        <v>29.451999999999899</v>
      </c>
      <c r="AV105">
        <v>49182.641810000001</v>
      </c>
      <c r="AW105">
        <v>0</v>
      </c>
      <c r="AX105">
        <v>8101.7809269999998</v>
      </c>
      <c r="AZ105">
        <f>SUMIF([1]base!$A$2:$A$169,B105,[1]base!$V$2:$V$169)</f>
        <v>0</v>
      </c>
      <c r="BA105">
        <f>SUMIF([2]s1!$A$2:$A$275,B105,[2]s1!$U$2:$U$275)</f>
        <v>0</v>
      </c>
      <c r="BB105">
        <f>SUMIF([3]s2!$A$2:$A$115,B105,[3]s2!$U$2:$U$115)</f>
        <v>0</v>
      </c>
      <c r="BC105">
        <f>SUMIF([4]s3!$A$2:$A$245,B105,[4]s3!$U$2:$U$245)</f>
        <v>0</v>
      </c>
      <c r="BD105">
        <f>SUMIF([5]s4!$A$2:$A$74,B105,[5]s4!$U$2:$U$74)</f>
        <v>0</v>
      </c>
      <c r="BF105">
        <f t="shared" si="10"/>
        <v>0</v>
      </c>
      <c r="BG105">
        <f t="shared" si="11"/>
        <v>0</v>
      </c>
      <c r="BH105">
        <f t="shared" si="12"/>
        <v>0</v>
      </c>
      <c r="BI105">
        <f t="shared" si="13"/>
        <v>0</v>
      </c>
      <c r="BJ105">
        <f t="shared" si="14"/>
        <v>0</v>
      </c>
      <c r="BL105" t="s">
        <v>114</v>
      </c>
      <c r="BM105" s="23">
        <v>90000.777100000007</v>
      </c>
      <c r="BN105" s="23">
        <v>17.751632560000001</v>
      </c>
      <c r="BP105" t="s">
        <v>186</v>
      </c>
      <c r="BQ105" s="23">
        <v>90000.777100000007</v>
      </c>
      <c r="BR105" s="23">
        <v>17.751632560000001</v>
      </c>
      <c r="BT105" t="s">
        <v>183</v>
      </c>
      <c r="BU105" s="23">
        <v>16129.22644</v>
      </c>
      <c r="BV105" s="23">
        <v>13.00732638</v>
      </c>
    </row>
    <row r="106" spans="1:74" x14ac:dyDescent="0.25">
      <c r="A106">
        <v>1</v>
      </c>
      <c r="B106" s="15">
        <v>1936</v>
      </c>
      <c r="C106" s="15">
        <v>-59.181700589999998</v>
      </c>
      <c r="D106" s="15">
        <v>-16.377916129999999</v>
      </c>
      <c r="E106" s="16">
        <v>0</v>
      </c>
      <c r="F106" s="19">
        <v>33328.351049032797</v>
      </c>
      <c r="G106" s="19">
        <v>69.631429345433588</v>
      </c>
      <c r="H106" s="16" t="str">
        <f>IF(LCOE_SensitivityScenarios!BF105&gt;'OnSSET_original_NoMG-PV-Diesel'!M105,'OnSSET_original_NoMG-PV-Diesel'!L105,LCOE_SensitivityScenarios!BG105)</f>
        <v>MG_Hybrid</v>
      </c>
      <c r="I106" s="39" t="str">
        <f>IF(LCOE_SensitivityScenarios!BK105&gt;'OnSSET_original_NoMG-PV-Diesel'!M105,'OnSSET_original_NoMG-PV-Diesel'!L105,LCOE_SensitivityScenarios!BL105)</f>
        <v>MG_Hybrid</v>
      </c>
      <c r="J106" s="39" t="str">
        <f>IF(LCOE_SensitivityScenarios!BP105&gt;'OnSSET_original_NoMG-PV-Diesel'!M105,'OnSSET_original_NoMG-PV-Diesel'!L105,LCOE_SensitivityScenarios!BQ105)</f>
        <v>MG_Hybrid</v>
      </c>
      <c r="K106" s="38" t="str">
        <f>IF(LCOE_SensitivityScenarios!BU105&gt;'OnSSET_original_NoMG-PV-Diesel'!V105,'OnSSET_original_NoMG-PV-Diesel'!U105,LCOE_SensitivityScenarios!BV105)</f>
        <v>MG_Hybrid</v>
      </c>
      <c r="L106" s="39" t="str">
        <f>IF(LCOE_SensitivityScenarios!BZ105&gt;'OnSSET_original_NoMG-PV-Diesel'!V105,'OnSSET_original_NoMG-PV-Diesel'!U105,LCOE_SensitivityScenarios!CA105)</f>
        <v>MG_Hybrid</v>
      </c>
      <c r="M106" s="40" t="str">
        <f>IF(LCOE_SensitivityScenarios!CE105&gt;'OnSSET_original_NoMG-PV-Diesel'!V105,'OnSSET_original_NoMG-PV-Diesel'!U105,LCOE_SensitivityScenarios!CF105)</f>
        <v>MG_Diesel</v>
      </c>
      <c r="N106" s="39" t="str">
        <f>IF(LCOE_SensitivityScenarios!CJ105&gt;'OnSSET_original_NoMG-PV-Diesel'!AE105,'OnSSET_original_NoMG-PV-Diesel'!AD105,LCOE_SensitivityScenarios!CK105)</f>
        <v>SA_Diesel</v>
      </c>
      <c r="O106" s="39" t="str">
        <f>IF(LCOE_SensitivityScenarios!CO105&gt;'OnSSET_original_NoMG-PV-Diesel'!AE105,'OnSSET_original_NoMG-PV-Diesel'!AD105,LCOE_SensitivityScenarios!CP105)</f>
        <v>SA_Diesel</v>
      </c>
      <c r="P106" s="40" t="str">
        <f>IF(LCOE_SensitivityScenarios!CT105&gt;'OnSSET_original_NoMG-PV-Diesel'!AE105,'OnSSET_original_NoMG-PV-Diesel'!AD105,LCOE_SensitivityScenarios!CU105)</f>
        <v>SA_Diesel</v>
      </c>
      <c r="Q106" s="38">
        <f>IF(LCOE_SensitivityScenarios!BF105&gt;'OnSSET_original_NoMG-PV-Diesel'!M105,'OnSSET_original_NoMG-PV-Diesel'!M105,LCOE_SensitivityScenarios!BF105)</f>
        <v>0.40682744255343328</v>
      </c>
      <c r="R106" s="28">
        <f>MIN('OnSSET_original_NoMG-PV-Diesel'!E105:I105,LCOE_SensitivityScenarios!BK105)</f>
        <v>0.38106591627743325</v>
      </c>
      <c r="S106" s="28">
        <f>MIN('OnSSET_original_NoMG-PV-Diesel'!E105:I105,LCOE_SensitivityScenarios!BP105)</f>
        <v>0.43113912532743326</v>
      </c>
      <c r="T106" s="27">
        <f>MIN('OnSSET_original_NoMG-PV-Diesel'!N105:R105,LCOE_SensitivityScenarios!BU105)</f>
        <v>0.34107974017831166</v>
      </c>
      <c r="U106" s="28">
        <f>MIN('OnSSET_original_NoMG-PV-Diesel'!N105:R105,LCOE_SensitivityScenarios!BZ105)</f>
        <v>0.31531821390231163</v>
      </c>
      <c r="V106" s="29">
        <f>MIN('OnSSET_original_NoMG-PV-Diesel'!N105:R105,LCOE_SensitivityScenarios!CE105)</f>
        <v>0.36210095218949778</v>
      </c>
      <c r="W106" s="28">
        <f>MIN('OnSSET_original_NoMG-PV-Diesel'!W105:AA105,LCOE_SensitivityScenarios!CJ105)</f>
        <v>0.19994839108175</v>
      </c>
      <c r="X106" s="28">
        <f>MIN('OnSSET_original_NoMG-PV-Diesel'!W105:AA105,LCOE_SensitivityScenarios!CO105)</f>
        <v>0.19994839108175</v>
      </c>
      <c r="Y106" s="29">
        <f>MIN('OnSSET_original_NoMG-PV-Diesel'!W105:AA105,LCOE_SensitivityScenarios!CT105)</f>
        <v>0.19994839108175</v>
      </c>
      <c r="Z106">
        <f>VLOOKUP(B106,[1]base!$A$2:$U$169,21,FALSE)</f>
        <v>13.647</v>
      </c>
      <c r="AA106">
        <f>VLOOKUP(B106,[2]s1!$A$2:$T$275,20,FALSE)</f>
        <v>14.385</v>
      </c>
      <c r="AB106">
        <f>VLOOKUP(B106,[3]s2!$A$2:$T$275,20,FALSE)</f>
        <v>14.385</v>
      </c>
      <c r="AC106">
        <f>VLOOKUP(B106,[4]s3!$A$2:$T$275,20,FALSE)</f>
        <v>9.2769999999999992</v>
      </c>
      <c r="AD106" t="str">
        <f>IF(L106='OnSSET_original_NoMG-PV-Diesel'!U105,'OnSSET_original_NoMG-PV-Diesel'!T105,"wait")</f>
        <v>wait</v>
      </c>
      <c r="AE106" t="str">
        <f>IF(M106='OnSSET_original_NoMG-PV-Diesel'!U105,'OnSSET_original_NoMG-PV-Diesel'!T105,"wait")</f>
        <v>wait</v>
      </c>
      <c r="AF106">
        <f>IF(N106='OnSSET_original_NoMG-PV-Diesel'!AD105,'OnSSET_original_NoMG-PV-Diesel'!AC105,"wait")</f>
        <v>15.218425136544599</v>
      </c>
      <c r="AG106">
        <f>IF(O106='OnSSET_original_NoMG-PV-Diesel'!AD105,'OnSSET_original_NoMG-PV-Diesel'!AC105,"wait")</f>
        <v>15.218425136544599</v>
      </c>
      <c r="AH106">
        <f>IF(P106='OnSSET_original_NoMG-PV-Diesel'!AD105,'OnSSET_original_NoMG-PV-Diesel'!AC105,"wait")</f>
        <v>15.218425136544599</v>
      </c>
      <c r="AR106">
        <v>420.49099999999999</v>
      </c>
      <c r="AS106">
        <v>420.195999999999</v>
      </c>
      <c r="AT106">
        <v>85.307999999999893</v>
      </c>
      <c r="AU106">
        <v>0.106</v>
      </c>
      <c r="AV106">
        <v>15580.41944</v>
      </c>
      <c r="AW106">
        <v>28044.754990000001</v>
      </c>
      <c r="AX106">
        <v>8703.9286680000005</v>
      </c>
      <c r="AZ106">
        <f>SUMIF([1]base!$A$2:$A$169,B106,[1]base!$V$2:$V$169)</f>
        <v>33491.9</v>
      </c>
      <c r="BA106">
        <f>SUMIF([2]s1!$A$2:$A$275,B106,[2]s1!$U$2:$U$275)</f>
        <v>39611.199999999997</v>
      </c>
      <c r="BB106">
        <f>SUMIF([3]s2!$A$2:$A$115,B106,[3]s2!$U$2:$U$115)</f>
        <v>39611.199999999997</v>
      </c>
      <c r="BC106">
        <f>SUMIF([4]s3!$A$2:$A$245,B106,[4]s3!$U$2:$U$245)</f>
        <v>13798.2</v>
      </c>
      <c r="BD106">
        <f>SUMIF([5]s4!$A$2:$A$74,B106,[5]s4!$U$2:$U$74)</f>
        <v>0</v>
      </c>
      <c r="BF106">
        <f t="shared" si="10"/>
        <v>85821.003098000001</v>
      </c>
      <c r="BG106">
        <f t="shared" si="11"/>
        <v>91940.303098000004</v>
      </c>
      <c r="BH106">
        <f t="shared" si="12"/>
        <v>91940.303098000004</v>
      </c>
      <c r="BI106">
        <f t="shared" si="13"/>
        <v>66127.303098000004</v>
      </c>
      <c r="BJ106">
        <f t="shared" si="14"/>
        <v>0</v>
      </c>
      <c r="BL106" t="s">
        <v>113</v>
      </c>
      <c r="BM106" s="23">
        <v>18871.012989999999</v>
      </c>
      <c r="BN106" s="23">
        <v>15.218425140000001</v>
      </c>
      <c r="BP106" t="s">
        <v>183</v>
      </c>
      <c r="BQ106" s="23">
        <v>18871.012989999999</v>
      </c>
      <c r="BR106" s="23">
        <v>15.218425140000001</v>
      </c>
      <c r="BT106" t="s">
        <v>183</v>
      </c>
      <c r="BU106" s="23">
        <v>18871.012989999999</v>
      </c>
      <c r="BV106" s="23">
        <v>15.218425140000001</v>
      </c>
    </row>
    <row r="107" spans="1:74" x14ac:dyDescent="0.25">
      <c r="A107">
        <v>1</v>
      </c>
      <c r="B107" s="15">
        <v>2051</v>
      </c>
      <c r="C107" s="15">
        <v>-67.190570899999997</v>
      </c>
      <c r="D107" s="15">
        <v>-18.213382370000001</v>
      </c>
      <c r="E107" s="16">
        <v>1</v>
      </c>
      <c r="F107" s="19">
        <v>30126.071528672601</v>
      </c>
      <c r="G107" s="19">
        <v>128.37088572867702</v>
      </c>
      <c r="H107" s="16" t="str">
        <f>IF(LCOE_SensitivityScenarios!BF106&gt;'OnSSET_original_NoMG-PV-Diesel'!M106,'OnSSET_original_NoMG-PV-Diesel'!L106,LCOE_SensitivityScenarios!BG106)</f>
        <v>SA_Diesel</v>
      </c>
      <c r="I107" s="39" t="str">
        <f>IF(LCOE_SensitivityScenarios!BK106&gt;'OnSSET_original_NoMG-PV-Diesel'!M106,'OnSSET_original_NoMG-PV-Diesel'!L106,LCOE_SensitivityScenarios!BL106)</f>
        <v>SA_Diesel</v>
      </c>
      <c r="J107" s="39" t="str">
        <f>IF(LCOE_SensitivityScenarios!BP106&gt;'OnSSET_original_NoMG-PV-Diesel'!M106,'OnSSET_original_NoMG-PV-Diesel'!L106,LCOE_SensitivityScenarios!BQ106)</f>
        <v>SA_Diesel</v>
      </c>
      <c r="K107" s="38" t="str">
        <f>IF(LCOE_SensitivityScenarios!BU106&gt;'OnSSET_original_NoMG-PV-Diesel'!V106,'OnSSET_original_NoMG-PV-Diesel'!U106,LCOE_SensitivityScenarios!BV106)</f>
        <v>SA_Diesel</v>
      </c>
      <c r="L107" s="39" t="str">
        <f>IF(LCOE_SensitivityScenarios!BZ106&gt;'OnSSET_original_NoMG-PV-Diesel'!V106,'OnSSET_original_NoMG-PV-Diesel'!U106,LCOE_SensitivityScenarios!CA106)</f>
        <v>SA_Diesel</v>
      </c>
      <c r="M107" s="40" t="str">
        <f>IF(LCOE_SensitivityScenarios!CE106&gt;'OnSSET_original_NoMG-PV-Diesel'!V106,'OnSSET_original_NoMG-PV-Diesel'!U106,LCOE_SensitivityScenarios!CF106)</f>
        <v>SA_Diesel</v>
      </c>
      <c r="N107" s="39" t="str">
        <f>IF(LCOE_SensitivityScenarios!CJ106&gt;'OnSSET_original_NoMG-PV-Diesel'!AE106,'OnSSET_original_NoMG-PV-Diesel'!AD106,LCOE_SensitivityScenarios!CK106)</f>
        <v>SA_Diesel</v>
      </c>
      <c r="O107" s="39" t="str">
        <f>IF(LCOE_SensitivityScenarios!CO106&gt;'OnSSET_original_NoMG-PV-Diesel'!AE106,'OnSSET_original_NoMG-PV-Diesel'!AD106,LCOE_SensitivityScenarios!CP106)</f>
        <v>SA_Diesel</v>
      </c>
      <c r="P107" s="40" t="str">
        <f>IF(LCOE_SensitivityScenarios!CT106&gt;'OnSSET_original_NoMG-PV-Diesel'!AE106,'OnSSET_original_NoMG-PV-Diesel'!AD106,LCOE_SensitivityScenarios!CU106)</f>
        <v>SA_Diesel</v>
      </c>
      <c r="Q107" s="38">
        <f>IF(LCOE_SensitivityScenarios!BF106&gt;'OnSSET_original_NoMG-PV-Diesel'!M106,'OnSSET_original_NoMG-PV-Diesel'!M106,LCOE_SensitivityScenarios!BF106)</f>
        <v>0.398477838073306</v>
      </c>
      <c r="R107" s="28">
        <f>MIN('OnSSET_original_NoMG-PV-Diesel'!E106:I106,LCOE_SensitivityScenarios!BK106)</f>
        <v>0.398477838073306</v>
      </c>
      <c r="S107" s="28">
        <f>MIN('OnSSET_original_NoMG-PV-Diesel'!E106:I106,LCOE_SensitivityScenarios!BP106)</f>
        <v>0.398477838073306</v>
      </c>
      <c r="T107" s="27">
        <f>MIN('OnSSET_original_NoMG-PV-Diesel'!N106:R106,LCOE_SensitivityScenarios!BU106)</f>
        <v>0.30151157416643198</v>
      </c>
      <c r="U107" s="28">
        <f>MIN('OnSSET_original_NoMG-PV-Diesel'!N106:R106,LCOE_SensitivityScenarios!BZ106)</f>
        <v>0.30151157416643198</v>
      </c>
      <c r="V107" s="29">
        <f>MIN('OnSSET_original_NoMG-PV-Diesel'!N106:R106,LCOE_SensitivityScenarios!CE106)</f>
        <v>0.30151157416643198</v>
      </c>
      <c r="W107" s="28">
        <f>MIN('OnSSET_original_NoMG-PV-Diesel'!W106:AA106,LCOE_SensitivityScenarios!CJ106)</f>
        <v>0.17581456539826101</v>
      </c>
      <c r="X107" s="28">
        <f>MIN('OnSSET_original_NoMG-PV-Diesel'!W106:AA106,LCOE_SensitivityScenarios!CO106)</f>
        <v>0.17581456539826101</v>
      </c>
      <c r="Y107" s="29">
        <f>MIN('OnSSET_original_NoMG-PV-Diesel'!W106:AA106,LCOE_SensitivityScenarios!CT106)</f>
        <v>0.17581456539826101</v>
      </c>
      <c r="Z107">
        <f>IF(H107='OnSSET_original_NoMG-PV-Diesel'!L106,'OnSSET_original_NoMG-PV-Diesel'!K106,"wait")</f>
        <v>9.91155977129843</v>
      </c>
      <c r="AA107">
        <f>IF(I107='OnSSET_original_NoMG-PV-Diesel'!L106,'OnSSET_original_NoMG-PV-Diesel'!K106,"wait")</f>
        <v>9.91155977129843</v>
      </c>
      <c r="AB107">
        <f>IF(J107='OnSSET_original_NoMG-PV-Diesel'!L106,'OnSSET_original_NoMG-PV-Diesel'!K106,"wait")</f>
        <v>9.91155977129843</v>
      </c>
      <c r="AC107">
        <f>IF(K107='OnSSET_original_NoMG-PV-Diesel'!U106,'OnSSET_original_NoMG-PV-Diesel'!T106,"wait")</f>
        <v>13.756197045055901</v>
      </c>
      <c r="AD107">
        <f>IF(L107='OnSSET_original_NoMG-PV-Diesel'!U106,'OnSSET_original_NoMG-PV-Diesel'!T106,"wait")</f>
        <v>13.756197045055901</v>
      </c>
      <c r="AE107">
        <f>IF(M107='OnSSET_original_NoMG-PV-Diesel'!U106,'OnSSET_original_NoMG-PV-Diesel'!T106,"wait")</f>
        <v>13.756197045055901</v>
      </c>
      <c r="AF107">
        <f>IF(N107='OnSSET_original_NoMG-PV-Diesel'!AD106,'OnSSET_original_NoMG-PV-Diesel'!AC106,"wait")</f>
        <v>13.756197045055901</v>
      </c>
      <c r="AG107">
        <f>IF(O107='OnSSET_original_NoMG-PV-Diesel'!AD106,'OnSSET_original_NoMG-PV-Diesel'!AC106,"wait")</f>
        <v>13.756197045055901</v>
      </c>
      <c r="AH107">
        <f>IF(P107='OnSSET_original_NoMG-PV-Diesel'!AD106,'OnSSET_original_NoMG-PV-Diesel'!AC106,"wait")</f>
        <v>13.756197045055901</v>
      </c>
      <c r="AR107">
        <v>14.651</v>
      </c>
      <c r="AS107">
        <v>16.699000000000002</v>
      </c>
      <c r="AT107">
        <v>16.090999999999902</v>
      </c>
      <c r="AU107">
        <v>2.948</v>
      </c>
      <c r="AV107">
        <v>69197.560559999998</v>
      </c>
      <c r="AW107">
        <v>0</v>
      </c>
      <c r="AX107">
        <v>16815.017019999999</v>
      </c>
      <c r="AZ107">
        <f>SUMIF([1]base!$A$2:$A$169,B107,[1]base!$V$2:$V$169)</f>
        <v>0</v>
      </c>
      <c r="BA107">
        <f>SUMIF([2]s1!$A$2:$A$275,B107,[2]s1!$U$2:$U$275)</f>
        <v>0</v>
      </c>
      <c r="BB107">
        <f>SUMIF([3]s2!$A$2:$A$115,B107,[3]s2!$U$2:$U$115)</f>
        <v>0</v>
      </c>
      <c r="BC107">
        <f>SUMIF([4]s3!$A$2:$A$245,B107,[4]s3!$U$2:$U$245)</f>
        <v>0</v>
      </c>
      <c r="BD107">
        <f>SUMIF([5]s4!$A$2:$A$74,B107,[5]s4!$U$2:$U$74)</f>
        <v>0</v>
      </c>
      <c r="BF107">
        <f t="shared" si="10"/>
        <v>0</v>
      </c>
      <c r="BG107">
        <f t="shared" si="11"/>
        <v>0</v>
      </c>
      <c r="BH107">
        <f t="shared" si="12"/>
        <v>0</v>
      </c>
      <c r="BI107">
        <f t="shared" si="13"/>
        <v>0</v>
      </c>
      <c r="BJ107">
        <f t="shared" si="14"/>
        <v>0</v>
      </c>
      <c r="BL107" t="s">
        <v>113</v>
      </c>
      <c r="BM107" s="23">
        <v>17057.834220000001</v>
      </c>
      <c r="BN107" s="23">
        <v>13.756197050000001</v>
      </c>
      <c r="BP107" t="s">
        <v>183</v>
      </c>
      <c r="BQ107" s="23">
        <v>17057.834220000001</v>
      </c>
      <c r="BR107" s="23">
        <v>13.756197050000001</v>
      </c>
      <c r="BT107" t="s">
        <v>183</v>
      </c>
      <c r="BU107" s="23">
        <v>17057.834220000001</v>
      </c>
      <c r="BV107" s="23">
        <v>13.756197050000001</v>
      </c>
    </row>
    <row r="108" spans="1:74" x14ac:dyDescent="0.25">
      <c r="A108">
        <v>1</v>
      </c>
      <c r="B108" s="15">
        <v>2068</v>
      </c>
      <c r="C108" s="15">
        <v>-66.531058200000004</v>
      </c>
      <c r="D108" s="15">
        <v>-19.189866080000002</v>
      </c>
      <c r="E108" s="16">
        <v>1</v>
      </c>
      <c r="F108" s="19">
        <v>44329.455785485297</v>
      </c>
      <c r="G108" s="19">
        <v>87.705225621530261</v>
      </c>
      <c r="H108" s="16" t="str">
        <f>IF(LCOE_SensitivityScenarios!BF107&gt;'OnSSET_original_NoMG-PV-Diesel'!M107,'OnSSET_original_NoMG-PV-Diesel'!L107,LCOE_SensitivityScenarios!BG107)</f>
        <v>SA_PV</v>
      </c>
      <c r="I108" s="39" t="str">
        <f>IF(LCOE_SensitivityScenarios!BK107&gt;'OnSSET_original_NoMG-PV-Diesel'!M107,'OnSSET_original_NoMG-PV-Diesel'!L107,LCOE_SensitivityScenarios!BL107)</f>
        <v>SA_PV</v>
      </c>
      <c r="J108" s="39" t="str">
        <f>IF(LCOE_SensitivityScenarios!BP107&gt;'OnSSET_original_NoMG-PV-Diesel'!M107,'OnSSET_original_NoMG-PV-Diesel'!L107,LCOE_SensitivityScenarios!BQ107)</f>
        <v>SA_PV</v>
      </c>
      <c r="K108" s="38" t="str">
        <f>IF(LCOE_SensitivityScenarios!BU107&gt;'OnSSET_original_NoMG-PV-Diesel'!V107,'OnSSET_original_NoMG-PV-Diesel'!U107,LCOE_SensitivityScenarios!BV107)</f>
        <v>SA_PV</v>
      </c>
      <c r="L108" s="39" t="str">
        <f>IF(LCOE_SensitivityScenarios!BZ107&gt;'OnSSET_original_NoMG-PV-Diesel'!V107,'OnSSET_original_NoMG-PV-Diesel'!U107,LCOE_SensitivityScenarios!CA107)</f>
        <v>MG_Hybrid</v>
      </c>
      <c r="M108" s="40" t="str">
        <f>IF(LCOE_SensitivityScenarios!CE107&gt;'OnSSET_original_NoMG-PV-Diesel'!V107,'OnSSET_original_NoMG-PV-Diesel'!U107,LCOE_SensitivityScenarios!CF107)</f>
        <v>SA_PV</v>
      </c>
      <c r="N108" s="39" t="str">
        <f>IF(LCOE_SensitivityScenarios!CJ107&gt;'OnSSET_original_NoMG-PV-Diesel'!AE107,'OnSSET_original_NoMG-PV-Diesel'!AD107,LCOE_SensitivityScenarios!CK107)</f>
        <v>SA_Diesel</v>
      </c>
      <c r="O108" s="39" t="str">
        <f>IF(LCOE_SensitivityScenarios!CO107&gt;'OnSSET_original_NoMG-PV-Diesel'!AE107,'OnSSET_original_NoMG-PV-Diesel'!AD107,LCOE_SensitivityScenarios!CP107)</f>
        <v>SA_Diesel</v>
      </c>
      <c r="P108" s="40" t="str">
        <f>IF(LCOE_SensitivityScenarios!CT107&gt;'OnSSET_original_NoMG-PV-Diesel'!AE107,'OnSSET_original_NoMG-PV-Diesel'!AD107,LCOE_SensitivityScenarios!CU107)</f>
        <v>SA_Diesel</v>
      </c>
      <c r="Q108" s="38">
        <f>IF(LCOE_SensitivityScenarios!BF107&gt;'OnSSET_original_NoMG-PV-Diesel'!M107,'OnSSET_original_NoMG-PV-Diesel'!M107,LCOE_SensitivityScenarios!BF107)</f>
        <v>0.40584322038409798</v>
      </c>
      <c r="R108" s="28">
        <f>MIN('OnSSET_original_NoMG-PV-Diesel'!E107:I107,LCOE_SensitivityScenarios!BK107)</f>
        <v>0.40584322038409798</v>
      </c>
      <c r="S108" s="28">
        <f>MIN('OnSSET_original_NoMG-PV-Diesel'!E107:I107,LCOE_SensitivityScenarios!BP107)</f>
        <v>0.40584322038409798</v>
      </c>
      <c r="T108" s="27">
        <f>MIN('OnSSET_original_NoMG-PV-Diesel'!N107:R107,LCOE_SensitivityScenarios!BU107)</f>
        <v>0.40584322038409798</v>
      </c>
      <c r="U108" s="28">
        <f>MIN('OnSSET_original_NoMG-PV-Diesel'!N107:R107,LCOE_SensitivityScenarios!BZ107)</f>
        <v>0.39237972099485224</v>
      </c>
      <c r="V108" s="29">
        <f>MIN('OnSSET_original_NoMG-PV-Diesel'!N107:R107,LCOE_SensitivityScenarios!CE107)</f>
        <v>0.40584322038409798</v>
      </c>
      <c r="W108" s="28">
        <f>MIN('OnSSET_original_NoMG-PV-Diesel'!W107:AA107,LCOE_SensitivityScenarios!CJ107)</f>
        <v>0.290450237394833</v>
      </c>
      <c r="X108" s="28">
        <f>MIN('OnSSET_original_NoMG-PV-Diesel'!W107:AA107,LCOE_SensitivityScenarios!CO107)</f>
        <v>0.290450237394833</v>
      </c>
      <c r="Y108" s="29">
        <f>MIN('OnSSET_original_NoMG-PV-Diesel'!W107:AA107,LCOE_SensitivityScenarios!CT107)</f>
        <v>0.290450237394833</v>
      </c>
      <c r="Z108">
        <f>IF(H108='OnSSET_original_NoMG-PV-Diesel'!L107,'OnSSET_original_NoMG-PV-Diesel'!K107,"wait")</f>
        <v>245.74494049883799</v>
      </c>
      <c r="AA108">
        <f>IF(I108='OnSSET_original_NoMG-PV-Diesel'!L107,'OnSSET_original_NoMG-PV-Diesel'!K107,"wait")</f>
        <v>245.74494049883799</v>
      </c>
      <c r="AB108">
        <f>IF(J108='OnSSET_original_NoMG-PV-Diesel'!L107,'OnSSET_original_NoMG-PV-Diesel'!K107,"wait")</f>
        <v>245.74494049883799</v>
      </c>
      <c r="AC108">
        <f>IF(K108='OnSSET_original_NoMG-PV-Diesel'!U107,'OnSSET_original_NoMG-PV-Diesel'!T107,"wait")</f>
        <v>20.669303765321601</v>
      </c>
      <c r="AD108" t="str">
        <f>IF(L108='OnSSET_original_NoMG-PV-Diesel'!U107,'OnSSET_original_NoMG-PV-Diesel'!T107,"wait")</f>
        <v>wait</v>
      </c>
      <c r="AE108">
        <f>IF(M108='OnSSET_original_NoMG-PV-Diesel'!U107,'OnSSET_original_NoMG-PV-Diesel'!T107,"wait")</f>
        <v>20.669303765321601</v>
      </c>
      <c r="AF108">
        <f>IF(N108='OnSSET_original_NoMG-PV-Diesel'!AD107,'OnSSET_original_NoMG-PV-Diesel'!AC107,"wait")</f>
        <v>20.2417606326417</v>
      </c>
      <c r="AG108">
        <f>IF(O108='OnSSET_original_NoMG-PV-Diesel'!AD107,'OnSSET_original_NoMG-PV-Diesel'!AC107,"wait")</f>
        <v>20.2417606326417</v>
      </c>
      <c r="AH108">
        <f>IF(P108='OnSSET_original_NoMG-PV-Diesel'!AD107,'OnSSET_original_NoMG-PV-Diesel'!AC107,"wait")</f>
        <v>20.2417606326417</v>
      </c>
      <c r="AR108">
        <v>34.21</v>
      </c>
      <c r="AS108">
        <v>34.21</v>
      </c>
      <c r="AT108">
        <v>37.430999999999997</v>
      </c>
      <c r="AU108">
        <v>0.56399999999999995</v>
      </c>
      <c r="AV108">
        <v>61282.97982</v>
      </c>
      <c r="AW108">
        <v>0</v>
      </c>
      <c r="AX108">
        <v>12993.42224</v>
      </c>
      <c r="AZ108">
        <f>SUMIF([1]base!$A$2:$A$169,B108,[1]base!$V$2:$V$169)</f>
        <v>0</v>
      </c>
      <c r="BA108">
        <f>SUMIF([2]s1!$A$2:$A$275,B108,[2]s1!$U$2:$U$275)</f>
        <v>0</v>
      </c>
      <c r="BB108">
        <f>SUMIF([3]s2!$A$2:$A$115,B108,[3]s2!$U$2:$U$115)</f>
        <v>0</v>
      </c>
      <c r="BC108">
        <f>SUMIF([4]s3!$A$2:$A$245,B108,[4]s3!$U$2:$U$245)</f>
        <v>0</v>
      </c>
      <c r="BD108">
        <f>SUMIF([5]s4!$A$2:$A$74,B108,[5]s4!$U$2:$U$74)</f>
        <v>0</v>
      </c>
      <c r="BF108">
        <f t="shared" si="10"/>
        <v>0</v>
      </c>
      <c r="BG108">
        <f t="shared" si="11"/>
        <v>0</v>
      </c>
      <c r="BH108">
        <f t="shared" si="12"/>
        <v>0</v>
      </c>
      <c r="BI108">
        <f t="shared" si="13"/>
        <v>0</v>
      </c>
      <c r="BJ108">
        <f t="shared" si="14"/>
        <v>0</v>
      </c>
      <c r="BL108" t="s">
        <v>114</v>
      </c>
      <c r="BM108" s="23">
        <v>119468.57580000001</v>
      </c>
      <c r="BN108" s="23">
        <v>20.669303769999999</v>
      </c>
      <c r="BP108" t="s">
        <v>186</v>
      </c>
      <c r="BQ108" s="23">
        <v>119468.57580000001</v>
      </c>
      <c r="BR108" s="23">
        <v>20.669303769999999</v>
      </c>
      <c r="BT108" t="s">
        <v>183</v>
      </c>
      <c r="BU108" s="23">
        <v>25100.00374</v>
      </c>
      <c r="BV108" s="23">
        <v>20.241760630000002</v>
      </c>
    </row>
    <row r="109" spans="1:74" x14ac:dyDescent="0.25">
      <c r="A109">
        <v>1</v>
      </c>
      <c r="B109" s="15">
        <v>2096</v>
      </c>
      <c r="C109" s="15">
        <v>-65.745777590000003</v>
      </c>
      <c r="D109" s="15">
        <v>-18.677722039999999</v>
      </c>
      <c r="E109" s="16">
        <v>1</v>
      </c>
      <c r="F109" s="19">
        <v>38213.8591014091</v>
      </c>
      <c r="G109" s="19">
        <v>102.72446759683295</v>
      </c>
      <c r="H109" s="16" t="str">
        <f>IF(LCOE_SensitivityScenarios!BF108&gt;'OnSSET_original_NoMG-PV-Diesel'!M108,'OnSSET_original_NoMG-PV-Diesel'!L108,LCOE_SensitivityScenarios!BG108)</f>
        <v>SA_PV</v>
      </c>
      <c r="I109" s="39" t="str">
        <f>IF(LCOE_SensitivityScenarios!BK108&gt;'OnSSET_original_NoMG-PV-Diesel'!M108,'OnSSET_original_NoMG-PV-Diesel'!L108,LCOE_SensitivityScenarios!BL108)</f>
        <v>SA_PV</v>
      </c>
      <c r="J109" s="39" t="str">
        <f>IF(LCOE_SensitivityScenarios!BP108&gt;'OnSSET_original_NoMG-PV-Diesel'!M108,'OnSSET_original_NoMG-PV-Diesel'!L108,LCOE_SensitivityScenarios!BQ108)</f>
        <v>SA_PV</v>
      </c>
      <c r="K109" s="38" t="str">
        <f>IF(LCOE_SensitivityScenarios!BU108&gt;'OnSSET_original_NoMG-PV-Diesel'!V108,'OnSSET_original_NoMG-PV-Diesel'!U108,LCOE_SensitivityScenarios!BV108)</f>
        <v>SA_PV</v>
      </c>
      <c r="L109" s="39" t="str">
        <f>IF(LCOE_SensitivityScenarios!BZ108&gt;'OnSSET_original_NoMG-PV-Diesel'!V108,'OnSSET_original_NoMG-PV-Diesel'!U108,LCOE_SensitivityScenarios!CA108)</f>
        <v>MG_Hybrid</v>
      </c>
      <c r="M109" s="40" t="str">
        <f>IF(LCOE_SensitivityScenarios!CE108&gt;'OnSSET_original_NoMG-PV-Diesel'!V108,'OnSSET_original_NoMG-PV-Diesel'!U108,LCOE_SensitivityScenarios!CF108)</f>
        <v>SA_PV</v>
      </c>
      <c r="N109" s="39" t="str">
        <f>IF(LCOE_SensitivityScenarios!CJ108&gt;'OnSSET_original_NoMG-PV-Diesel'!AE108,'OnSSET_original_NoMG-PV-Diesel'!AD108,LCOE_SensitivityScenarios!CK108)</f>
        <v>SA_Diesel</v>
      </c>
      <c r="O109" s="39" t="str">
        <f>IF(LCOE_SensitivityScenarios!CO108&gt;'OnSSET_original_NoMG-PV-Diesel'!AE108,'OnSSET_original_NoMG-PV-Diesel'!AD108,LCOE_SensitivityScenarios!CP108)</f>
        <v>SA_Diesel</v>
      </c>
      <c r="P109" s="40" t="str">
        <f>IF(LCOE_SensitivityScenarios!CT108&gt;'OnSSET_original_NoMG-PV-Diesel'!AE108,'OnSSET_original_NoMG-PV-Diesel'!AD108,LCOE_SensitivityScenarios!CU108)</f>
        <v>SA_Diesel</v>
      </c>
      <c r="Q109" s="38">
        <f>IF(LCOE_SensitivityScenarios!BF108&gt;'OnSSET_original_NoMG-PV-Diesel'!M108,'OnSSET_original_NoMG-PV-Diesel'!M108,LCOE_SensitivityScenarios!BF108)</f>
        <v>0.44080419059950099</v>
      </c>
      <c r="R109" s="28">
        <f>MIN('OnSSET_original_NoMG-PV-Diesel'!E108:I108,LCOE_SensitivityScenarios!BK108)</f>
        <v>0.44080419059950099</v>
      </c>
      <c r="S109" s="28">
        <f>MIN('OnSSET_original_NoMG-PV-Diesel'!E108:I108,LCOE_SensitivityScenarios!BP108)</f>
        <v>0.44080419059950099</v>
      </c>
      <c r="T109" s="27">
        <f>MIN('OnSSET_original_NoMG-PV-Diesel'!N108:R108,LCOE_SensitivityScenarios!BU108)</f>
        <v>0.44080419059950099</v>
      </c>
      <c r="U109" s="28">
        <f>MIN('OnSSET_original_NoMG-PV-Diesel'!N108:R108,LCOE_SensitivityScenarios!BZ108)</f>
        <v>0.41233241553360678</v>
      </c>
      <c r="V109" s="29">
        <f>MIN('OnSSET_original_NoMG-PV-Diesel'!N108:R108,LCOE_SensitivityScenarios!CE108)</f>
        <v>0.44080419059950099</v>
      </c>
      <c r="W109" s="28">
        <f>MIN('OnSSET_original_NoMG-PV-Diesel'!W108:AA108,LCOE_SensitivityScenarios!CJ108)</f>
        <v>0.242182586027855</v>
      </c>
      <c r="X109" s="28">
        <f>MIN('OnSSET_original_NoMG-PV-Diesel'!W108:AA108,LCOE_SensitivityScenarios!CO108)</f>
        <v>0.242182586027855</v>
      </c>
      <c r="Y109" s="29">
        <f>MIN('OnSSET_original_NoMG-PV-Diesel'!W108:AA108,LCOE_SensitivityScenarios!CT108)</f>
        <v>0.242182586027855</v>
      </c>
      <c r="Z109">
        <f>IF(H109='OnSSET_original_NoMG-PV-Diesel'!L108,'OnSSET_original_NoMG-PV-Diesel'!K108,"wait")</f>
        <v>171.268708003547</v>
      </c>
      <c r="AA109">
        <f>IF(I109='OnSSET_original_NoMG-PV-Diesel'!L108,'OnSSET_original_NoMG-PV-Diesel'!K108,"wait")</f>
        <v>171.268708003547</v>
      </c>
      <c r="AB109">
        <f>IF(J109='OnSSET_original_NoMG-PV-Diesel'!L108,'OnSSET_original_NoMG-PV-Diesel'!K108,"wait")</f>
        <v>171.268708003547</v>
      </c>
      <c r="AC109">
        <f>IF(K109='OnSSET_original_NoMG-PV-Diesel'!U108,'OnSSET_original_NoMG-PV-Diesel'!T108,"wait")</f>
        <v>19.352708954425701</v>
      </c>
      <c r="AD109" t="str">
        <f>IF(L109='OnSSET_original_NoMG-PV-Diesel'!U108,'OnSSET_original_NoMG-PV-Diesel'!T108,"wait")</f>
        <v>wait</v>
      </c>
      <c r="AE109">
        <f>IF(M109='OnSSET_original_NoMG-PV-Diesel'!U108,'OnSSET_original_NoMG-PV-Diesel'!T108,"wait")</f>
        <v>19.352708954425701</v>
      </c>
      <c r="AF109">
        <f>IF(N109='OnSSET_original_NoMG-PV-Diesel'!AD108,'OnSSET_original_NoMG-PV-Diesel'!AC108,"wait")</f>
        <v>17.449250731237001</v>
      </c>
      <c r="AG109">
        <f>IF(O109='OnSSET_original_NoMG-PV-Diesel'!AD108,'OnSSET_original_NoMG-PV-Diesel'!AC108,"wait")</f>
        <v>17.449250731237001</v>
      </c>
      <c r="AH109">
        <f>IF(P109='OnSSET_original_NoMG-PV-Diesel'!AD108,'OnSSET_original_NoMG-PV-Diesel'!AC108,"wait")</f>
        <v>17.449250731237001</v>
      </c>
      <c r="AR109">
        <v>25.571999999999999</v>
      </c>
      <c r="AS109">
        <v>25.576999999999899</v>
      </c>
      <c r="AT109">
        <v>4.9160000000000004</v>
      </c>
      <c r="AU109">
        <v>0.85699999999999998</v>
      </c>
      <c r="AV109">
        <v>60943.615700000002</v>
      </c>
      <c r="AW109">
        <v>0</v>
      </c>
      <c r="AX109">
        <v>12840.55845</v>
      </c>
      <c r="AZ109">
        <f>SUMIF([1]base!$A$2:$A$169,B109,[1]base!$V$2:$V$169)</f>
        <v>0</v>
      </c>
      <c r="BA109">
        <f>SUMIF([2]s1!$A$2:$A$275,B109,[2]s1!$U$2:$U$275)</f>
        <v>0</v>
      </c>
      <c r="BB109">
        <f>SUMIF([3]s2!$A$2:$A$115,B109,[3]s2!$U$2:$U$115)</f>
        <v>0</v>
      </c>
      <c r="BC109">
        <f>SUMIF([4]s3!$A$2:$A$245,B109,[4]s3!$U$2:$U$245)</f>
        <v>0</v>
      </c>
      <c r="BD109">
        <f>SUMIF([5]s4!$A$2:$A$74,B109,[5]s4!$U$2:$U$74)</f>
        <v>0</v>
      </c>
      <c r="BF109">
        <f t="shared" si="10"/>
        <v>0</v>
      </c>
      <c r="BG109">
        <f t="shared" si="11"/>
        <v>0</v>
      </c>
      <c r="BH109">
        <f t="shared" si="12"/>
        <v>0</v>
      </c>
      <c r="BI109">
        <f t="shared" si="13"/>
        <v>0</v>
      </c>
      <c r="BJ109">
        <f t="shared" si="14"/>
        <v>0</v>
      </c>
      <c r="BL109" t="s">
        <v>114</v>
      </c>
      <c r="BM109" s="23">
        <v>111858.6578</v>
      </c>
      <c r="BN109" s="23">
        <v>19.35270895</v>
      </c>
      <c r="BP109" t="s">
        <v>186</v>
      </c>
      <c r="BQ109" s="23">
        <v>111858.6578</v>
      </c>
      <c r="BR109" s="23">
        <v>19.35270895</v>
      </c>
      <c r="BT109" t="s">
        <v>183</v>
      </c>
      <c r="BU109" s="23">
        <v>21637.261030000001</v>
      </c>
      <c r="BV109" s="23">
        <v>17.449250729999999</v>
      </c>
    </row>
    <row r="110" spans="1:74" x14ac:dyDescent="0.25">
      <c r="A110">
        <v>1</v>
      </c>
      <c r="B110" s="15">
        <v>2119</v>
      </c>
      <c r="C110" s="15">
        <v>-62.840271459999997</v>
      </c>
      <c r="D110" s="15">
        <v>-17.9460631</v>
      </c>
      <c r="E110" s="16">
        <v>0</v>
      </c>
      <c r="F110" s="19">
        <v>67955.780395821101</v>
      </c>
      <c r="G110" s="19">
        <v>75.820440357948783</v>
      </c>
      <c r="H110" s="16" t="str">
        <f>IF(LCOE_SensitivityScenarios!BF109&gt;'OnSSET_original_NoMG-PV-Diesel'!M109,'OnSSET_original_NoMG-PV-Diesel'!L109,LCOE_SensitivityScenarios!BG109)</f>
        <v>Grid_extension</v>
      </c>
      <c r="I110" s="39" t="str">
        <f>IF(LCOE_SensitivityScenarios!BK109&gt;'OnSSET_original_NoMG-PV-Diesel'!M109,'OnSSET_original_NoMG-PV-Diesel'!L109,LCOE_SensitivityScenarios!BL109)</f>
        <v>Grid_extension</v>
      </c>
      <c r="J110" s="39" t="str">
        <f>IF(LCOE_SensitivityScenarios!BP109&gt;'OnSSET_original_NoMG-PV-Diesel'!M109,'OnSSET_original_NoMG-PV-Diesel'!L109,LCOE_SensitivityScenarios!BQ109)</f>
        <v>Grid_extension</v>
      </c>
      <c r="K110" s="38" t="str">
        <f>IF(LCOE_SensitivityScenarios!BU109&gt;'OnSSET_original_NoMG-PV-Diesel'!V109,'OnSSET_original_NoMG-PV-Diesel'!U109,LCOE_SensitivityScenarios!BV109)</f>
        <v>MG_Hybrid</v>
      </c>
      <c r="L110" s="39" t="str">
        <f>IF(LCOE_SensitivityScenarios!BZ109&gt;'OnSSET_original_NoMG-PV-Diesel'!V109,'OnSSET_original_NoMG-PV-Diesel'!U109,LCOE_SensitivityScenarios!CA109)</f>
        <v>MG_Hybrid</v>
      </c>
      <c r="M110" s="40" t="str">
        <f>IF(LCOE_SensitivityScenarios!CE109&gt;'OnSSET_original_NoMG-PV-Diesel'!V109,'OnSSET_original_NoMG-PV-Diesel'!U109,LCOE_SensitivityScenarios!CF109)</f>
        <v>Grid_extension</v>
      </c>
      <c r="N110" s="39" t="str">
        <f>IF(LCOE_SensitivityScenarios!CJ109&gt;'OnSSET_original_NoMG-PV-Diesel'!AE109,'OnSSET_original_NoMG-PV-Diesel'!AD109,LCOE_SensitivityScenarios!CK109)</f>
        <v>SA_Diesel</v>
      </c>
      <c r="O110" s="39" t="str">
        <f>IF(LCOE_SensitivityScenarios!CO109&gt;'OnSSET_original_NoMG-PV-Diesel'!AE109,'OnSSET_original_NoMG-PV-Diesel'!AD109,LCOE_SensitivityScenarios!CP109)</f>
        <v>SA_Diesel</v>
      </c>
      <c r="P110" s="40" t="str">
        <f>IF(LCOE_SensitivityScenarios!CT109&gt;'OnSSET_original_NoMG-PV-Diesel'!AE109,'OnSSET_original_NoMG-PV-Diesel'!AD109,LCOE_SensitivityScenarios!CU109)</f>
        <v>SA_Diesel</v>
      </c>
      <c r="Q110" s="38">
        <f>IF(LCOE_SensitivityScenarios!BF109&gt;'OnSSET_original_NoMG-PV-Diesel'!M109,'OnSSET_original_NoMG-PV-Diesel'!M109,LCOE_SensitivityScenarios!BF109)</f>
        <v>0.36994486131474502</v>
      </c>
      <c r="R110" s="28">
        <f>MIN('OnSSET_original_NoMG-PV-Diesel'!E109:I109,LCOE_SensitivityScenarios!BK109)</f>
        <v>0.36994486131474502</v>
      </c>
      <c r="S110" s="28">
        <f>MIN('OnSSET_original_NoMG-PV-Diesel'!E109:I109,LCOE_SensitivityScenarios!BP109)</f>
        <v>0.36994486131474502</v>
      </c>
      <c r="T110" s="27">
        <f>MIN('OnSSET_original_NoMG-PV-Diesel'!N109:R109,LCOE_SensitivityScenarios!BU109)</f>
        <v>0.3595400324956069</v>
      </c>
      <c r="U110" s="28">
        <f>MIN('OnSSET_original_NoMG-PV-Diesel'!N109:R109,LCOE_SensitivityScenarios!BZ109)</f>
        <v>0.33377850621960686</v>
      </c>
      <c r="V110" s="29">
        <f>MIN('OnSSET_original_NoMG-PV-Diesel'!N109:R109,LCOE_SensitivityScenarios!CE109)</f>
        <v>0.36994486131474502</v>
      </c>
      <c r="W110" s="28">
        <f>MIN('OnSSET_original_NoMG-PV-Diesel'!W109:AA109,LCOE_SensitivityScenarios!CJ109)</f>
        <v>0.205981847502622</v>
      </c>
      <c r="X110" s="28">
        <f>MIN('OnSSET_original_NoMG-PV-Diesel'!W109:AA109,LCOE_SensitivityScenarios!CO109)</f>
        <v>0.205981847502622</v>
      </c>
      <c r="Y110" s="29">
        <f>MIN('OnSSET_original_NoMG-PV-Diesel'!W109:AA109,LCOE_SensitivityScenarios!CT109)</f>
        <v>0.205981847502622</v>
      </c>
      <c r="Z110">
        <f>IF(H110='OnSSET_original_NoMG-PV-Diesel'!L109,'OnSSET_original_NoMG-PV-Diesel'!K109,"wait")</f>
        <v>191.35868686791801</v>
      </c>
      <c r="AA110">
        <f>IF(I110='OnSSET_original_NoMG-PV-Diesel'!L109,'OnSSET_original_NoMG-PV-Diesel'!K109,"wait")</f>
        <v>191.35868686791801</v>
      </c>
      <c r="AB110">
        <f>IF(J110='OnSSET_original_NoMG-PV-Diesel'!L109,'OnSSET_original_NoMG-PV-Diesel'!K109,"wait")</f>
        <v>191.35868686791801</v>
      </c>
      <c r="AC110">
        <f>VLOOKUP(B110,[4]s3!$A$2:$T$275,20,FALSE)</f>
        <v>23.888000000000002</v>
      </c>
      <c r="AD110" t="str">
        <f>IF(L110='OnSSET_original_NoMG-PV-Diesel'!U109,'OnSSET_original_NoMG-PV-Diesel'!T109,"wait")</f>
        <v>wait</v>
      </c>
      <c r="AE110">
        <f>IF(M110='OnSSET_original_NoMG-PV-Diesel'!U109,'OnSSET_original_NoMG-PV-Diesel'!T109,"wait")</f>
        <v>17.9295201338164</v>
      </c>
      <c r="AF110">
        <f>IF(N110='OnSSET_original_NoMG-PV-Diesel'!AD109,'OnSSET_original_NoMG-PV-Diesel'!AC109,"wait")</f>
        <v>31.0300367104205</v>
      </c>
      <c r="AG110">
        <f>IF(O110='OnSSET_original_NoMG-PV-Diesel'!AD109,'OnSSET_original_NoMG-PV-Diesel'!AC109,"wait")</f>
        <v>31.0300367104205</v>
      </c>
      <c r="AH110">
        <f>IF(P110='OnSSET_original_NoMG-PV-Diesel'!AD109,'OnSSET_original_NoMG-PV-Diesel'!AC109,"wait")</f>
        <v>31.0300367104205</v>
      </c>
      <c r="AR110">
        <v>26.300999999999998</v>
      </c>
      <c r="AS110">
        <v>1.8340000000000001</v>
      </c>
      <c r="AT110">
        <v>9.2349999999999994</v>
      </c>
      <c r="AU110">
        <v>8.2750000000000004</v>
      </c>
      <c r="AV110">
        <v>52888.034330000002</v>
      </c>
      <c r="AW110">
        <v>18282.620370000001</v>
      </c>
      <c r="AX110">
        <v>9477.5550449999992</v>
      </c>
      <c r="AZ110">
        <f>SUMIF([1]base!$A$2:$A$169,B110,[1]base!$V$2:$V$169)</f>
        <v>0</v>
      </c>
      <c r="BA110">
        <f>SUMIF([2]s1!$A$2:$A$275,B110,[2]s1!$U$2:$U$275)</f>
        <v>0</v>
      </c>
      <c r="BB110">
        <f>SUMIF([3]s2!$A$2:$A$115,B110,[3]s2!$U$2:$U$115)</f>
        <v>0</v>
      </c>
      <c r="BC110">
        <f>SUMIF([4]s3!$A$2:$A$245,B110,[4]s3!$U$2:$U$245)</f>
        <v>35565.360000000001</v>
      </c>
      <c r="BD110">
        <f>SUMIF([5]s4!$A$2:$A$74,B110,[5]s4!$U$2:$U$74)</f>
        <v>0</v>
      </c>
      <c r="BF110">
        <f t="shared" si="10"/>
        <v>0</v>
      </c>
      <c r="BG110">
        <f t="shared" si="11"/>
        <v>0</v>
      </c>
      <c r="BH110">
        <f t="shared" si="12"/>
        <v>0</v>
      </c>
      <c r="BI110">
        <f t="shared" si="13"/>
        <v>116213.569745</v>
      </c>
      <c r="BJ110">
        <f t="shared" si="14"/>
        <v>0</v>
      </c>
      <c r="BL110" t="s">
        <v>115</v>
      </c>
      <c r="BM110" s="23">
        <v>128522.8434</v>
      </c>
      <c r="BN110" s="23">
        <v>17.92952013</v>
      </c>
      <c r="BP110" t="s">
        <v>185</v>
      </c>
      <c r="BQ110" s="23">
        <v>128522.8434</v>
      </c>
      <c r="BR110" s="23">
        <v>17.92952013</v>
      </c>
      <c r="BT110" t="s">
        <v>183</v>
      </c>
      <c r="BU110" s="23">
        <v>38477.583619999998</v>
      </c>
      <c r="BV110" s="23">
        <v>31.030036710000001</v>
      </c>
    </row>
    <row r="111" spans="1:74" x14ac:dyDescent="0.25">
      <c r="A111">
        <v>1</v>
      </c>
      <c r="B111" s="15">
        <v>2120</v>
      </c>
      <c r="C111" s="15">
        <v>-64.237415690000006</v>
      </c>
      <c r="D111" s="15">
        <v>-16.641154100000001</v>
      </c>
      <c r="E111" s="16">
        <v>0</v>
      </c>
      <c r="F111" s="19">
        <v>26397.052756693702</v>
      </c>
      <c r="G111" s="19">
        <v>59.112706375487313</v>
      </c>
      <c r="H111" s="16" t="str">
        <f>IF(LCOE_SensitivityScenarios!BF110&gt;'OnSSET_original_NoMG-PV-Diesel'!M110,'OnSSET_original_NoMG-PV-Diesel'!L110,LCOE_SensitivityScenarios!BG110)</f>
        <v>SA_PV</v>
      </c>
      <c r="I111" s="39" t="str">
        <f>IF(LCOE_SensitivityScenarios!BK110&gt;'OnSSET_original_NoMG-PV-Diesel'!M110,'OnSSET_original_NoMG-PV-Diesel'!L110,LCOE_SensitivityScenarios!BL110)</f>
        <v>SA_PV</v>
      </c>
      <c r="J111" s="39" t="str">
        <f>IF(LCOE_SensitivityScenarios!BP110&gt;'OnSSET_original_NoMG-PV-Diesel'!M110,'OnSSET_original_NoMG-PV-Diesel'!L110,LCOE_SensitivityScenarios!BQ110)</f>
        <v>SA_PV</v>
      </c>
      <c r="K111" s="38" t="str">
        <f>IF(LCOE_SensitivityScenarios!BU110&gt;'OnSSET_original_NoMG-PV-Diesel'!V110,'OnSSET_original_NoMG-PV-Diesel'!U110,LCOE_SensitivityScenarios!BV110)</f>
        <v>SA_PV</v>
      </c>
      <c r="L111" s="39" t="str">
        <f>IF(LCOE_SensitivityScenarios!BZ110&gt;'OnSSET_original_NoMG-PV-Diesel'!V110,'OnSSET_original_NoMG-PV-Diesel'!U110,LCOE_SensitivityScenarios!CA110)</f>
        <v>SA_PV</v>
      </c>
      <c r="M111" s="40" t="str">
        <f>IF(LCOE_SensitivityScenarios!CE110&gt;'OnSSET_original_NoMG-PV-Diesel'!V110,'OnSSET_original_NoMG-PV-Diesel'!U110,LCOE_SensitivityScenarios!CF110)</f>
        <v>SA_PV</v>
      </c>
      <c r="N111" s="39" t="str">
        <f>IF(LCOE_SensitivityScenarios!CJ110&gt;'OnSSET_original_NoMG-PV-Diesel'!AE110,'OnSSET_original_NoMG-PV-Diesel'!AD110,LCOE_SensitivityScenarios!CK110)</f>
        <v>SA_Diesel</v>
      </c>
      <c r="O111" s="39" t="str">
        <f>IF(LCOE_SensitivityScenarios!CO110&gt;'OnSSET_original_NoMG-PV-Diesel'!AE110,'OnSSET_original_NoMG-PV-Diesel'!AD110,LCOE_SensitivityScenarios!CP110)</f>
        <v>MG_Hybrid</v>
      </c>
      <c r="P111" s="40" t="str">
        <f>IF(LCOE_SensitivityScenarios!CT110&gt;'OnSSET_original_NoMG-PV-Diesel'!AE110,'OnSSET_original_NoMG-PV-Diesel'!AD110,LCOE_SensitivityScenarios!CU110)</f>
        <v>SA_Diesel</v>
      </c>
      <c r="Q111" s="38">
        <f>IF(LCOE_SensitivityScenarios!BF110&gt;'OnSSET_original_NoMG-PV-Diesel'!M110,'OnSSET_original_NoMG-PV-Diesel'!M110,LCOE_SensitivityScenarios!BF110)</f>
        <v>0.46765456278815698</v>
      </c>
      <c r="R111" s="28">
        <f>MIN('OnSSET_original_NoMG-PV-Diesel'!E110:I110,LCOE_SensitivityScenarios!BK110)</f>
        <v>0.46765456278815698</v>
      </c>
      <c r="S111" s="28">
        <f>MIN('OnSSET_original_NoMG-PV-Diesel'!E110:I110,LCOE_SensitivityScenarios!BP110)</f>
        <v>0.46765456278815698</v>
      </c>
      <c r="T111" s="27">
        <f>MIN('OnSSET_original_NoMG-PV-Diesel'!N110:R110,LCOE_SensitivityScenarios!BU110)</f>
        <v>0.46765456278815698</v>
      </c>
      <c r="U111" s="28">
        <f>MIN('OnSSET_original_NoMG-PV-Diesel'!N110:R110,LCOE_SensitivityScenarios!BZ110)</f>
        <v>0.46765456278815698</v>
      </c>
      <c r="V111" s="29">
        <f>MIN('OnSSET_original_NoMG-PV-Diesel'!N110:R110,LCOE_SensitivityScenarios!CE110)</f>
        <v>0.46765456278815698</v>
      </c>
      <c r="W111" s="28">
        <f>MIN('OnSSET_original_NoMG-PV-Diesel'!W110:AA110,LCOE_SensitivityScenarios!CJ110)</f>
        <v>0.40508590939140499</v>
      </c>
      <c r="X111" s="28">
        <f>MIN('OnSSET_original_NoMG-PV-Diesel'!W110:AA110,LCOE_SensitivityScenarios!CO110)</f>
        <v>0.40010358759033138</v>
      </c>
      <c r="Y111" s="29">
        <f>MIN('OnSSET_original_NoMG-PV-Diesel'!W110:AA110,LCOE_SensitivityScenarios!CT110)</f>
        <v>0.40508590939140499</v>
      </c>
      <c r="Z111">
        <f>IF(H111='OnSSET_original_NoMG-PV-Diesel'!L110,'OnSSET_original_NoMG-PV-Diesel'!K110,"wait")</f>
        <v>127.51781512888201</v>
      </c>
      <c r="AA111">
        <f>IF(I111='OnSSET_original_NoMG-PV-Diesel'!L110,'OnSSET_original_NoMG-PV-Diesel'!K110,"wait")</f>
        <v>127.51781512888201</v>
      </c>
      <c r="AB111">
        <f>IF(J111='OnSSET_original_NoMG-PV-Diesel'!L110,'OnSSET_original_NoMG-PV-Diesel'!K110,"wait")</f>
        <v>127.51781512888201</v>
      </c>
      <c r="AC111">
        <f>IF(K111='OnSSET_original_NoMG-PV-Diesel'!U110,'OnSSET_original_NoMG-PV-Diesel'!T110,"wait")</f>
        <v>16.168720296884501</v>
      </c>
      <c r="AD111">
        <f>IF(L111='OnSSET_original_NoMG-PV-Diesel'!U110,'OnSSET_original_NoMG-PV-Diesel'!T110,"wait")</f>
        <v>16.168720296884501</v>
      </c>
      <c r="AE111">
        <f>IF(M111='OnSSET_original_NoMG-PV-Diesel'!U110,'OnSSET_original_NoMG-PV-Diesel'!T110,"wait")</f>
        <v>16.168720296884501</v>
      </c>
      <c r="AF111">
        <f>IF(N111='OnSSET_original_NoMG-PV-Diesel'!AD110,'OnSSET_original_NoMG-PV-Diesel'!AC110,"wait")</f>
        <v>12.0534487473487</v>
      </c>
      <c r="AG111" t="str">
        <f>IF(O111='OnSSET_original_NoMG-PV-Diesel'!AD110,'OnSSET_original_NoMG-PV-Diesel'!AC110,"wait")</f>
        <v>wait</v>
      </c>
      <c r="AH111">
        <f>IF(P111='OnSSET_original_NoMG-PV-Diesel'!AD110,'OnSSET_original_NoMG-PV-Diesel'!AC110,"wait")</f>
        <v>12.0534487473487</v>
      </c>
      <c r="AR111">
        <v>69.091999999999999</v>
      </c>
      <c r="AS111">
        <v>69.006</v>
      </c>
      <c r="AT111">
        <v>49.454999999999998</v>
      </c>
      <c r="AU111">
        <v>33.481999999999999</v>
      </c>
      <c r="AV111">
        <v>47878.406110000004</v>
      </c>
      <c r="AW111">
        <v>0</v>
      </c>
      <c r="AX111">
        <v>7643.1895539999996</v>
      </c>
      <c r="AZ111">
        <f>SUMIF([1]base!$A$2:$A$169,B111,[1]base!$V$2:$V$169)</f>
        <v>0</v>
      </c>
      <c r="BA111">
        <f>SUMIF([2]s1!$A$2:$A$275,B111,[2]s1!$U$2:$U$275)</f>
        <v>0</v>
      </c>
      <c r="BB111">
        <f>SUMIF([3]s2!$A$2:$A$115,B111,[3]s2!$U$2:$U$115)</f>
        <v>0</v>
      </c>
      <c r="BC111">
        <f>SUMIF([4]s3!$A$2:$A$245,B111,[4]s3!$U$2:$U$245)</f>
        <v>0</v>
      </c>
      <c r="BD111">
        <f>SUMIF([5]s4!$A$2:$A$74,B111,[5]s4!$U$2:$U$74)</f>
        <v>0</v>
      </c>
      <c r="BF111">
        <f t="shared" si="10"/>
        <v>0</v>
      </c>
      <c r="BG111">
        <f t="shared" si="11"/>
        <v>0</v>
      </c>
      <c r="BH111">
        <f t="shared" si="12"/>
        <v>0</v>
      </c>
      <c r="BI111">
        <f t="shared" si="13"/>
        <v>0</v>
      </c>
      <c r="BJ111">
        <f t="shared" si="14"/>
        <v>0</v>
      </c>
      <c r="BL111" t="s">
        <v>114</v>
      </c>
      <c r="BM111" s="23">
        <v>81975.411909999995</v>
      </c>
      <c r="BN111" s="23">
        <v>16.1687203</v>
      </c>
      <c r="BP111" t="s">
        <v>186</v>
      </c>
      <c r="BQ111" s="23">
        <v>81975.411909999995</v>
      </c>
      <c r="BR111" s="23">
        <v>16.1687203</v>
      </c>
      <c r="BT111" t="s">
        <v>183</v>
      </c>
      <c r="BU111" s="23">
        <v>14946.40778</v>
      </c>
      <c r="BV111" s="23">
        <v>12.053448749999999</v>
      </c>
    </row>
    <row r="112" spans="1:74" x14ac:dyDescent="0.25">
      <c r="A112">
        <v>1</v>
      </c>
      <c r="B112" s="15">
        <v>2188</v>
      </c>
      <c r="C112" s="15">
        <v>-66.526472190000007</v>
      </c>
      <c r="D112" s="15">
        <v>-17.44088704</v>
      </c>
      <c r="E112" s="16">
        <v>1</v>
      </c>
      <c r="F112" s="19">
        <v>20960.953346636401</v>
      </c>
      <c r="G112" s="19">
        <v>66.037157757534047</v>
      </c>
      <c r="H112" s="16" t="str">
        <f>IF(LCOE_SensitivityScenarios!BF111&gt;'OnSSET_original_NoMG-PV-Diesel'!M111,'OnSSET_original_NoMG-PV-Diesel'!L111,LCOE_SensitivityScenarios!BG111)</f>
        <v>SA_Diesel</v>
      </c>
      <c r="I112" s="39" t="str">
        <f>IF(LCOE_SensitivityScenarios!BK111&gt;'OnSSET_original_NoMG-PV-Diesel'!M111,'OnSSET_original_NoMG-PV-Diesel'!L111,LCOE_SensitivityScenarios!BL111)</f>
        <v>SA_Diesel</v>
      </c>
      <c r="J112" s="39" t="str">
        <f>IF(LCOE_SensitivityScenarios!BP111&gt;'OnSSET_original_NoMG-PV-Diesel'!M111,'OnSSET_original_NoMG-PV-Diesel'!L111,LCOE_SensitivityScenarios!BQ111)</f>
        <v>SA_Diesel</v>
      </c>
      <c r="K112" s="38" t="str">
        <f>IF(LCOE_SensitivityScenarios!BU111&gt;'OnSSET_original_NoMG-PV-Diesel'!V111,'OnSSET_original_NoMG-PV-Diesel'!U111,LCOE_SensitivityScenarios!BV111)</f>
        <v>SA_Diesel</v>
      </c>
      <c r="L112" s="39" t="str">
        <f>IF(LCOE_SensitivityScenarios!BZ111&gt;'OnSSET_original_NoMG-PV-Diesel'!V111,'OnSSET_original_NoMG-PV-Diesel'!U111,LCOE_SensitivityScenarios!CA111)</f>
        <v>SA_Diesel</v>
      </c>
      <c r="M112" s="40" t="str">
        <f>IF(LCOE_SensitivityScenarios!CE111&gt;'OnSSET_original_NoMG-PV-Diesel'!V111,'OnSSET_original_NoMG-PV-Diesel'!U111,LCOE_SensitivityScenarios!CF111)</f>
        <v>SA_Diesel</v>
      </c>
      <c r="N112" s="39" t="str">
        <f>IF(LCOE_SensitivityScenarios!CJ111&gt;'OnSSET_original_NoMG-PV-Diesel'!AE111,'OnSSET_original_NoMG-PV-Diesel'!AD111,LCOE_SensitivityScenarios!CK111)</f>
        <v>SA_Diesel</v>
      </c>
      <c r="O112" s="39" t="str">
        <f>IF(LCOE_SensitivityScenarios!CO111&gt;'OnSSET_original_NoMG-PV-Diesel'!AE111,'OnSSET_original_NoMG-PV-Diesel'!AD111,LCOE_SensitivityScenarios!CP111)</f>
        <v>SA_Diesel</v>
      </c>
      <c r="P112" s="40" t="str">
        <f>IF(LCOE_SensitivityScenarios!CT111&gt;'OnSSET_original_NoMG-PV-Diesel'!AE111,'OnSSET_original_NoMG-PV-Diesel'!AD111,LCOE_SensitivityScenarios!CU111)</f>
        <v>SA_Diesel</v>
      </c>
      <c r="Q112" s="38">
        <f>IF(LCOE_SensitivityScenarios!BF111&gt;'OnSSET_original_NoMG-PV-Diesel'!M111,'OnSSET_original_NoMG-PV-Diesel'!M111,LCOE_SensitivityScenarios!BF111)</f>
        <v>0.42529319994385001</v>
      </c>
      <c r="R112" s="28">
        <f>MIN('OnSSET_original_NoMG-PV-Diesel'!E111:I111,LCOE_SensitivityScenarios!BK111)</f>
        <v>0.42529319994385001</v>
      </c>
      <c r="S112" s="28">
        <f>MIN('OnSSET_original_NoMG-PV-Diesel'!E111:I111,LCOE_SensitivityScenarios!BP111)</f>
        <v>0.42529319994385001</v>
      </c>
      <c r="T112" s="27">
        <f>MIN('OnSSET_original_NoMG-PV-Diesel'!N111:R111,LCOE_SensitivityScenarios!BU111)</f>
        <v>0.31927675140566703</v>
      </c>
      <c r="U112" s="28">
        <f>MIN('OnSSET_original_NoMG-PV-Diesel'!N111:R111,LCOE_SensitivityScenarios!BZ111)</f>
        <v>0.31927675140566703</v>
      </c>
      <c r="V112" s="29">
        <f>MIN('OnSSET_original_NoMG-PV-Diesel'!N111:R111,LCOE_SensitivityScenarios!CE111)</f>
        <v>0.31927675140566703</v>
      </c>
      <c r="W112" s="28">
        <f>MIN('OnSSET_original_NoMG-PV-Diesel'!W111:AA111,LCOE_SensitivityScenarios!CJ111)</f>
        <v>0.18184802181913301</v>
      </c>
      <c r="X112" s="28">
        <f>MIN('OnSSET_original_NoMG-PV-Diesel'!W111:AA111,LCOE_SensitivityScenarios!CO111)</f>
        <v>0.18184802181913301</v>
      </c>
      <c r="Y112" s="29">
        <f>MIN('OnSSET_original_NoMG-PV-Diesel'!W111:AA111,LCOE_SensitivityScenarios!CT111)</f>
        <v>0.18184802181913301</v>
      </c>
      <c r="Z112">
        <f>IF(H112='OnSSET_original_NoMG-PV-Diesel'!L111,'OnSSET_original_NoMG-PV-Diesel'!K111,"wait")</f>
        <v>129.06182065839201</v>
      </c>
      <c r="AA112">
        <f>IF(I112='OnSSET_original_NoMG-PV-Diesel'!L111,'OnSSET_original_NoMG-PV-Diesel'!K111,"wait")</f>
        <v>129.06182065839201</v>
      </c>
      <c r="AB112">
        <f>IF(J112='OnSSET_original_NoMG-PV-Diesel'!L111,'OnSSET_original_NoMG-PV-Diesel'!K111,"wait")</f>
        <v>129.06182065839201</v>
      </c>
      <c r="AC112">
        <f>IF(K112='OnSSET_original_NoMG-PV-Diesel'!U111,'OnSSET_original_NoMG-PV-Diesel'!T111,"wait")</f>
        <v>9.5712115738066093</v>
      </c>
      <c r="AD112">
        <f>IF(L112='OnSSET_original_NoMG-PV-Diesel'!U111,'OnSSET_original_NoMG-PV-Diesel'!T111,"wait")</f>
        <v>9.5712115738066093</v>
      </c>
      <c r="AE112">
        <f>IF(M112='OnSSET_original_NoMG-PV-Diesel'!U111,'OnSSET_original_NoMG-PV-Diesel'!T111,"wait")</f>
        <v>9.5712115738066093</v>
      </c>
      <c r="AF112">
        <f>IF(N112='OnSSET_original_NoMG-PV-Diesel'!AD111,'OnSSET_original_NoMG-PV-Diesel'!AC111,"wait")</f>
        <v>9.5712115738066093</v>
      </c>
      <c r="AG112">
        <f>IF(O112='OnSSET_original_NoMG-PV-Diesel'!AD111,'OnSSET_original_NoMG-PV-Diesel'!AC111,"wait")</f>
        <v>9.5712115738066093</v>
      </c>
      <c r="AH112">
        <f>IF(P112='OnSSET_original_NoMG-PV-Diesel'!AD111,'OnSSET_original_NoMG-PV-Diesel'!AC111,"wait")</f>
        <v>9.5712115738066093</v>
      </c>
      <c r="AR112">
        <v>22.599</v>
      </c>
      <c r="AS112">
        <v>8.2769999999999992</v>
      </c>
      <c r="AT112">
        <v>10.09</v>
      </c>
      <c r="AU112">
        <v>0.19699999999999901</v>
      </c>
      <c r="AV112">
        <v>49609.142979999997</v>
      </c>
      <c r="AW112">
        <v>0</v>
      </c>
      <c r="AX112">
        <v>8254.6447200000002</v>
      </c>
      <c r="AZ112">
        <f>SUMIF([1]base!$A$2:$A$169,B112,[1]base!$V$2:$V$169)</f>
        <v>0</v>
      </c>
      <c r="BA112">
        <f>SUMIF([2]s1!$A$2:$A$275,B112,[2]s1!$U$2:$U$275)</f>
        <v>0</v>
      </c>
      <c r="BB112">
        <f>SUMIF([3]s2!$A$2:$A$115,B112,[3]s2!$U$2:$U$115)</f>
        <v>0</v>
      </c>
      <c r="BC112">
        <f>SUMIF([4]s3!$A$2:$A$245,B112,[4]s3!$U$2:$U$245)</f>
        <v>0</v>
      </c>
      <c r="BD112">
        <f>SUMIF([5]s4!$A$2:$A$74,B112,[5]s4!$U$2:$U$74)</f>
        <v>0</v>
      </c>
      <c r="BF112">
        <f t="shared" si="10"/>
        <v>0</v>
      </c>
      <c r="BG112">
        <f t="shared" si="11"/>
        <v>0</v>
      </c>
      <c r="BH112">
        <f t="shared" si="12"/>
        <v>0</v>
      </c>
      <c r="BI112">
        <f t="shared" si="13"/>
        <v>0</v>
      </c>
      <c r="BJ112">
        <f t="shared" si="14"/>
        <v>0</v>
      </c>
      <c r="BL112" t="s">
        <v>113</v>
      </c>
      <c r="BM112" s="23">
        <v>11868.406639999999</v>
      </c>
      <c r="BN112" s="23">
        <v>9.5712115739999994</v>
      </c>
      <c r="BP112" t="s">
        <v>183</v>
      </c>
      <c r="BQ112" s="23">
        <v>11868.406639999999</v>
      </c>
      <c r="BR112" s="23">
        <v>9.5712115739999994</v>
      </c>
      <c r="BT112" t="s">
        <v>183</v>
      </c>
      <c r="BU112" s="23">
        <v>11868.406639999999</v>
      </c>
      <c r="BV112" s="23">
        <v>9.5712115739999994</v>
      </c>
    </row>
    <row r="113" spans="1:74" x14ac:dyDescent="0.25">
      <c r="A113">
        <v>1</v>
      </c>
      <c r="B113" s="15">
        <v>2197</v>
      </c>
      <c r="C113" s="15">
        <v>-65.389301349999997</v>
      </c>
      <c r="D113" s="15">
        <v>-18.656091369999999</v>
      </c>
      <c r="E113" s="16">
        <v>1</v>
      </c>
      <c r="F113" s="19">
        <v>14312.858975425101</v>
      </c>
      <c r="G113" s="19">
        <v>56.456173793620962</v>
      </c>
      <c r="H113" s="16" t="str">
        <f>IF(LCOE_SensitivityScenarios!BF112&gt;'OnSSET_original_NoMG-PV-Diesel'!M112,'OnSSET_original_NoMG-PV-Diesel'!L112,LCOE_SensitivityScenarios!BG112)</f>
        <v>SA_PV</v>
      </c>
      <c r="I113" s="39" t="str">
        <f>IF(LCOE_SensitivityScenarios!BK112&gt;'OnSSET_original_NoMG-PV-Diesel'!M112,'OnSSET_original_NoMG-PV-Diesel'!L112,LCOE_SensitivityScenarios!BL112)</f>
        <v>SA_PV</v>
      </c>
      <c r="J113" s="39" t="str">
        <f>IF(LCOE_SensitivityScenarios!BP112&gt;'OnSSET_original_NoMG-PV-Diesel'!M112,'OnSSET_original_NoMG-PV-Diesel'!L112,LCOE_SensitivityScenarios!BQ112)</f>
        <v>SA_PV</v>
      </c>
      <c r="K113" s="38" t="str">
        <f>IF(LCOE_SensitivityScenarios!BU112&gt;'OnSSET_original_NoMG-PV-Diesel'!V112,'OnSSET_original_NoMG-PV-Diesel'!U112,LCOE_SensitivityScenarios!BV112)</f>
        <v>SA_PV</v>
      </c>
      <c r="L113" s="39" t="str">
        <f>IF(LCOE_SensitivityScenarios!BZ112&gt;'OnSSET_original_NoMG-PV-Diesel'!V112,'OnSSET_original_NoMG-PV-Diesel'!U112,LCOE_SensitivityScenarios!CA112)</f>
        <v>SA_PV</v>
      </c>
      <c r="M113" s="40" t="str">
        <f>IF(LCOE_SensitivityScenarios!CE112&gt;'OnSSET_original_NoMG-PV-Diesel'!V112,'OnSSET_original_NoMG-PV-Diesel'!U112,LCOE_SensitivityScenarios!CF112)</f>
        <v>SA_PV</v>
      </c>
      <c r="N113" s="39" t="str">
        <f>IF(LCOE_SensitivityScenarios!CJ112&gt;'OnSSET_original_NoMG-PV-Diesel'!AE112,'OnSSET_original_NoMG-PV-Diesel'!AD112,LCOE_SensitivityScenarios!CK112)</f>
        <v>SA_Diesel</v>
      </c>
      <c r="O113" s="39" t="str">
        <f>IF(LCOE_SensitivityScenarios!CO112&gt;'OnSSET_original_NoMG-PV-Diesel'!AE112,'OnSSET_original_NoMG-PV-Diesel'!AD112,LCOE_SensitivityScenarios!CP112)</f>
        <v>SA_Diesel</v>
      </c>
      <c r="P113" s="40" t="str">
        <f>IF(LCOE_SensitivityScenarios!CT112&gt;'OnSSET_original_NoMG-PV-Diesel'!AE112,'OnSSET_original_NoMG-PV-Diesel'!AD112,LCOE_SensitivityScenarios!CU112)</f>
        <v>SA_Diesel</v>
      </c>
      <c r="Q113" s="38">
        <f>IF(LCOE_SensitivityScenarios!BF112&gt;'OnSSET_original_NoMG-PV-Diesel'!M112,'OnSSET_original_NoMG-PV-Diesel'!M112,LCOE_SensitivityScenarios!BF112)</f>
        <v>0.44241738068403702</v>
      </c>
      <c r="R113" s="28">
        <f>MIN('OnSSET_original_NoMG-PV-Diesel'!E112:I112,LCOE_SensitivityScenarios!BK112)</f>
        <v>0.44241738068403702</v>
      </c>
      <c r="S113" s="28">
        <f>MIN('OnSSET_original_NoMG-PV-Diesel'!E112:I112,LCOE_SensitivityScenarios!BP112)</f>
        <v>0.44241738068403702</v>
      </c>
      <c r="T113" s="27">
        <f>MIN('OnSSET_original_NoMG-PV-Diesel'!N112:R112,LCOE_SensitivityScenarios!BU112)</f>
        <v>0.44241738068403702</v>
      </c>
      <c r="U113" s="28">
        <f>MIN('OnSSET_original_NoMG-PV-Diesel'!N112:R112,LCOE_SensitivityScenarios!BZ112)</f>
        <v>0.44241738068403702</v>
      </c>
      <c r="V113" s="29">
        <f>MIN('OnSSET_original_NoMG-PV-Diesel'!N112:R112,LCOE_SensitivityScenarios!CE112)</f>
        <v>0.44241738068403702</v>
      </c>
      <c r="W113" s="28">
        <f>MIN('OnSSET_original_NoMG-PV-Diesel'!W112:AA112,LCOE_SensitivityScenarios!CJ112)</f>
        <v>0.242182586027855</v>
      </c>
      <c r="X113" s="28">
        <f>MIN('OnSSET_original_NoMG-PV-Diesel'!W112:AA112,LCOE_SensitivityScenarios!CO112)</f>
        <v>0.242182586027855</v>
      </c>
      <c r="Y113" s="29">
        <f>MIN('OnSSET_original_NoMG-PV-Diesel'!W112:AA112,LCOE_SensitivityScenarios!CT112)</f>
        <v>0.242182586027855</v>
      </c>
      <c r="Z113">
        <f>IF(H113='OnSSET_original_NoMG-PV-Diesel'!L112,'OnSSET_original_NoMG-PV-Diesel'!K112,"wait")</f>
        <v>17.987088936213301</v>
      </c>
      <c r="AA113">
        <f>IF(I113='OnSSET_original_NoMG-PV-Diesel'!L112,'OnSSET_original_NoMG-PV-Diesel'!K112,"wait")</f>
        <v>17.987088936213301</v>
      </c>
      <c r="AB113">
        <f>IF(J113='OnSSET_original_NoMG-PV-Diesel'!L112,'OnSSET_original_NoMG-PV-Diesel'!K112,"wait")</f>
        <v>17.987088936213301</v>
      </c>
      <c r="AC113">
        <f>IF(K113='OnSSET_original_NoMG-PV-Diesel'!U112,'OnSSET_original_NoMG-PV-Diesel'!T112,"wait")</f>
        <v>7.2750121863500796</v>
      </c>
      <c r="AD113">
        <f>IF(L113='OnSSET_original_NoMG-PV-Diesel'!U112,'OnSSET_original_NoMG-PV-Diesel'!T112,"wait")</f>
        <v>7.2750121863500796</v>
      </c>
      <c r="AE113">
        <f>IF(M113='OnSSET_original_NoMG-PV-Diesel'!U112,'OnSSET_original_NoMG-PV-Diesel'!T112,"wait")</f>
        <v>7.2750121863500796</v>
      </c>
      <c r="AF113">
        <f>IF(N113='OnSSET_original_NoMG-PV-Diesel'!AD112,'OnSSET_original_NoMG-PV-Diesel'!AC112,"wait")</f>
        <v>6.5355520435731203</v>
      </c>
      <c r="AG113">
        <f>IF(O113='OnSSET_original_NoMG-PV-Diesel'!AD112,'OnSSET_original_NoMG-PV-Diesel'!AC112,"wait")</f>
        <v>6.5355520435731203</v>
      </c>
      <c r="AH113">
        <f>IF(P113='OnSSET_original_NoMG-PV-Diesel'!AD112,'OnSSET_original_NoMG-PV-Diesel'!AC112,"wait")</f>
        <v>6.5355520435731203</v>
      </c>
      <c r="AR113">
        <v>24.166999999999899</v>
      </c>
      <c r="AS113">
        <v>24.664000000000001</v>
      </c>
      <c r="AT113">
        <v>4.2549999999999999</v>
      </c>
      <c r="AU113">
        <v>1.7250000000000001</v>
      </c>
      <c r="AV113">
        <v>48752.097699999998</v>
      </c>
      <c r="AW113">
        <v>0</v>
      </c>
      <c r="AX113">
        <v>7948.9171349999997</v>
      </c>
      <c r="AZ113">
        <f>SUMIF([1]base!$A$2:$A$169,B113,[1]base!$V$2:$V$169)</f>
        <v>0</v>
      </c>
      <c r="BA113">
        <f>SUMIF([2]s1!$A$2:$A$275,B113,[2]s1!$U$2:$U$275)</f>
        <v>0</v>
      </c>
      <c r="BB113">
        <f>SUMIF([3]s2!$A$2:$A$115,B113,[3]s2!$U$2:$U$115)</f>
        <v>0</v>
      </c>
      <c r="BC113">
        <f>SUMIF([4]s3!$A$2:$A$245,B113,[4]s3!$U$2:$U$245)</f>
        <v>0</v>
      </c>
      <c r="BD113">
        <f>SUMIF([5]s4!$A$2:$A$74,B113,[5]s4!$U$2:$U$74)</f>
        <v>0</v>
      </c>
      <c r="BF113">
        <f t="shared" si="10"/>
        <v>0</v>
      </c>
      <c r="BG113">
        <f t="shared" si="11"/>
        <v>0</v>
      </c>
      <c r="BH113">
        <f t="shared" si="12"/>
        <v>0</v>
      </c>
      <c r="BI113">
        <f t="shared" si="13"/>
        <v>0</v>
      </c>
      <c r="BJ113">
        <f t="shared" si="14"/>
        <v>0</v>
      </c>
      <c r="BL113" t="s">
        <v>114</v>
      </c>
      <c r="BM113" s="23">
        <v>42049.570440000003</v>
      </c>
      <c r="BN113" s="23">
        <v>7.2750121859999997</v>
      </c>
      <c r="BP113" t="s">
        <v>186</v>
      </c>
      <c r="BQ113" s="23">
        <v>42049.570440000003</v>
      </c>
      <c r="BR113" s="23">
        <v>7.2750121859999997</v>
      </c>
      <c r="BT113" t="s">
        <v>183</v>
      </c>
      <c r="BU113" s="23">
        <v>8104.155745</v>
      </c>
      <c r="BV113" s="23">
        <v>6.5355520440000001</v>
      </c>
    </row>
    <row r="114" spans="1:74" x14ac:dyDescent="0.25">
      <c r="A114">
        <v>1</v>
      </c>
      <c r="B114" s="15">
        <v>2230</v>
      </c>
      <c r="C114" s="15">
        <v>-68.704802330000007</v>
      </c>
      <c r="D114" s="15">
        <v>-17.41226717</v>
      </c>
      <c r="E114" s="16">
        <v>1</v>
      </c>
      <c r="F114" s="19">
        <v>15596.067049212699</v>
      </c>
      <c r="G114" s="19">
        <v>54.030681244592976</v>
      </c>
      <c r="H114" s="16" t="str">
        <f>IF(LCOE_SensitivityScenarios!BF113&gt;'OnSSET_original_NoMG-PV-Diesel'!M113,'OnSSET_original_NoMG-PV-Diesel'!L113,LCOE_SensitivityScenarios!BG113)</f>
        <v>SA_PV</v>
      </c>
      <c r="I114" s="39" t="str">
        <f>IF(LCOE_SensitivityScenarios!BK113&gt;'OnSSET_original_NoMG-PV-Diesel'!M113,'OnSSET_original_NoMG-PV-Diesel'!L113,LCOE_SensitivityScenarios!BL113)</f>
        <v>SA_PV</v>
      </c>
      <c r="J114" s="39" t="str">
        <f>IF(LCOE_SensitivityScenarios!BP113&gt;'OnSSET_original_NoMG-PV-Diesel'!M113,'OnSSET_original_NoMG-PV-Diesel'!L113,LCOE_SensitivityScenarios!BQ113)</f>
        <v>SA_PV</v>
      </c>
      <c r="K114" s="38" t="str">
        <f>IF(LCOE_SensitivityScenarios!BU113&gt;'OnSSET_original_NoMG-PV-Diesel'!V113,'OnSSET_original_NoMG-PV-Diesel'!U113,LCOE_SensitivityScenarios!BV113)</f>
        <v>SA_Diesel</v>
      </c>
      <c r="L114" s="39" t="str">
        <f>IF(LCOE_SensitivityScenarios!BZ113&gt;'OnSSET_original_NoMG-PV-Diesel'!V113,'OnSSET_original_NoMG-PV-Diesel'!U113,LCOE_SensitivityScenarios!CA113)</f>
        <v>SA_Diesel</v>
      </c>
      <c r="M114" s="40" t="str">
        <f>IF(LCOE_SensitivityScenarios!CE113&gt;'OnSSET_original_NoMG-PV-Diesel'!V113,'OnSSET_original_NoMG-PV-Diesel'!U113,LCOE_SensitivityScenarios!CF113)</f>
        <v>SA_Diesel</v>
      </c>
      <c r="N114" s="39" t="str">
        <f>IF(LCOE_SensitivityScenarios!CJ113&gt;'OnSSET_original_NoMG-PV-Diesel'!AE113,'OnSSET_original_NoMG-PV-Diesel'!AD113,LCOE_SensitivityScenarios!CK113)</f>
        <v>SA_Diesel</v>
      </c>
      <c r="O114" s="39" t="str">
        <f>IF(LCOE_SensitivityScenarios!CO113&gt;'OnSSET_original_NoMG-PV-Diesel'!AE113,'OnSSET_original_NoMG-PV-Diesel'!AD113,LCOE_SensitivityScenarios!CP113)</f>
        <v>SA_Diesel</v>
      </c>
      <c r="P114" s="40" t="str">
        <f>IF(LCOE_SensitivityScenarios!CT113&gt;'OnSSET_original_NoMG-PV-Diesel'!AE113,'OnSSET_original_NoMG-PV-Diesel'!AD113,LCOE_SensitivityScenarios!CU113)</f>
        <v>SA_Diesel</v>
      </c>
      <c r="Q114" s="38">
        <f>IF(LCOE_SensitivityScenarios!BF113&gt;'OnSSET_original_NoMG-PV-Diesel'!M113,'OnSSET_original_NoMG-PV-Diesel'!M113,LCOE_SensitivityScenarios!BF113)</f>
        <v>0.39298024956331001</v>
      </c>
      <c r="R114" s="28">
        <f>MIN('OnSSET_original_NoMG-PV-Diesel'!E113:I113,LCOE_SensitivityScenarios!BK113)</f>
        <v>0.39298024956331001</v>
      </c>
      <c r="S114" s="28">
        <f>MIN('OnSSET_original_NoMG-PV-Diesel'!E113:I113,LCOE_SensitivityScenarios!BP113)</f>
        <v>0.39298024956331001</v>
      </c>
      <c r="T114" s="27">
        <f>MIN('OnSSET_original_NoMG-PV-Diesel'!N113:R113,LCOE_SensitivityScenarios!BU113)</f>
        <v>0.354807105884136</v>
      </c>
      <c r="U114" s="28">
        <f>MIN('OnSSET_original_NoMG-PV-Diesel'!N113:R113,LCOE_SensitivityScenarios!BZ113)</f>
        <v>0.354807105884136</v>
      </c>
      <c r="V114" s="29">
        <f>MIN('OnSSET_original_NoMG-PV-Diesel'!N113:R113,LCOE_SensitivityScenarios!CE113)</f>
        <v>0.354807105884136</v>
      </c>
      <c r="W114" s="28">
        <f>MIN('OnSSET_original_NoMG-PV-Diesel'!W113:AA113,LCOE_SensitivityScenarios!CJ113)</f>
        <v>0.193914934660878</v>
      </c>
      <c r="X114" s="28">
        <f>MIN('OnSSET_original_NoMG-PV-Diesel'!W113:AA113,LCOE_SensitivityScenarios!CO113)</f>
        <v>0.193914934660878</v>
      </c>
      <c r="Y114" s="29">
        <f>MIN('OnSSET_original_NoMG-PV-Diesel'!W113:AA113,LCOE_SensitivityScenarios!CT113)</f>
        <v>0.193914934660878</v>
      </c>
      <c r="Z114">
        <f>IF(H114='OnSSET_original_NoMG-PV-Diesel'!L113,'OnSSET_original_NoMG-PV-Diesel'!K113,"wait")</f>
        <v>10.526612963433999</v>
      </c>
      <c r="AA114">
        <f>IF(I114='OnSSET_original_NoMG-PV-Diesel'!L113,'OnSSET_original_NoMG-PV-Diesel'!K113,"wait")</f>
        <v>10.526612963433999</v>
      </c>
      <c r="AB114">
        <f>IF(J114='OnSSET_original_NoMG-PV-Diesel'!L113,'OnSSET_original_NoMG-PV-Diesel'!K113,"wait")</f>
        <v>10.526612963433999</v>
      </c>
      <c r="AC114">
        <f>IF(K114='OnSSET_original_NoMG-PV-Diesel'!U113,'OnSSET_original_NoMG-PV-Diesel'!T113,"wait")</f>
        <v>7.1214918032934902</v>
      </c>
      <c r="AD114">
        <f>IF(L114='OnSSET_original_NoMG-PV-Diesel'!U113,'OnSSET_original_NoMG-PV-Diesel'!T113,"wait")</f>
        <v>7.1214918032934902</v>
      </c>
      <c r="AE114">
        <f>IF(M114='OnSSET_original_NoMG-PV-Diesel'!U113,'OnSSET_original_NoMG-PV-Diesel'!T113,"wait")</f>
        <v>7.1214918032934902</v>
      </c>
      <c r="AF114">
        <f>IF(N114='OnSSET_original_NoMG-PV-Diesel'!AD113,'OnSSET_original_NoMG-PV-Diesel'!AC113,"wait")</f>
        <v>7.1214918032934902</v>
      </c>
      <c r="AG114">
        <f>IF(O114='OnSSET_original_NoMG-PV-Diesel'!AD113,'OnSSET_original_NoMG-PV-Diesel'!AC113,"wait")</f>
        <v>7.1214918032934902</v>
      </c>
      <c r="AH114">
        <f>IF(P114='OnSSET_original_NoMG-PV-Diesel'!AD113,'OnSSET_original_NoMG-PV-Diesel'!AC113,"wait")</f>
        <v>7.1214918032934902</v>
      </c>
      <c r="AR114">
        <v>84.562999999999903</v>
      </c>
      <c r="AS114">
        <v>84.562999999999903</v>
      </c>
      <c r="AT114">
        <v>7.1470000000000002</v>
      </c>
      <c r="AU114">
        <v>6.5010000000000003</v>
      </c>
      <c r="AV114">
        <v>47878.406110000004</v>
      </c>
      <c r="AW114">
        <v>0</v>
      </c>
      <c r="AX114">
        <v>7643.1895539999996</v>
      </c>
      <c r="AZ114">
        <f>SUMIF([1]base!$A$2:$A$169,B114,[1]base!$V$2:$V$169)</f>
        <v>0</v>
      </c>
      <c r="BA114">
        <f>SUMIF([2]s1!$A$2:$A$275,B114,[2]s1!$U$2:$U$275)</f>
        <v>0</v>
      </c>
      <c r="BB114">
        <f>SUMIF([3]s2!$A$2:$A$115,B114,[3]s2!$U$2:$U$115)</f>
        <v>0</v>
      </c>
      <c r="BC114">
        <f>SUMIF([4]s3!$A$2:$A$245,B114,[4]s3!$U$2:$U$245)</f>
        <v>0</v>
      </c>
      <c r="BD114">
        <f>SUMIF([5]s4!$A$2:$A$74,B114,[5]s4!$U$2:$U$74)</f>
        <v>0</v>
      </c>
      <c r="BF114">
        <f t="shared" si="10"/>
        <v>0</v>
      </c>
      <c r="BG114">
        <f t="shared" si="11"/>
        <v>0</v>
      </c>
      <c r="BH114">
        <f t="shared" si="12"/>
        <v>0</v>
      </c>
      <c r="BI114">
        <f t="shared" si="13"/>
        <v>0</v>
      </c>
      <c r="BJ114">
        <f t="shared" si="14"/>
        <v>0</v>
      </c>
      <c r="BL114" t="s">
        <v>114</v>
      </c>
      <c r="BM114" s="23">
        <v>40699.475169999998</v>
      </c>
      <c r="BN114" s="23">
        <v>7.0414316899999996</v>
      </c>
      <c r="BP114" t="s">
        <v>183</v>
      </c>
      <c r="BQ114" s="23">
        <v>8830.7274309999993</v>
      </c>
      <c r="BR114" s="23">
        <v>7.1214918029999996</v>
      </c>
      <c r="BT114" t="s">
        <v>183</v>
      </c>
      <c r="BU114" s="23">
        <v>8830.7274309999993</v>
      </c>
      <c r="BV114" s="23">
        <v>7.1214918029999996</v>
      </c>
    </row>
    <row r="115" spans="1:74" x14ac:dyDescent="0.25">
      <c r="A115">
        <v>1</v>
      </c>
      <c r="B115" s="15">
        <v>2268</v>
      </c>
      <c r="C115" s="15">
        <v>-65.564113890000002</v>
      </c>
      <c r="D115" s="15">
        <v>-18.84940555</v>
      </c>
      <c r="E115" s="16">
        <v>1</v>
      </c>
      <c r="F115" s="19">
        <v>19669.490366141701</v>
      </c>
      <c r="G115" s="19">
        <v>66.037157757534047</v>
      </c>
      <c r="H115" s="16" t="str">
        <f>IF(LCOE_SensitivityScenarios!BF114&gt;'OnSSET_original_NoMG-PV-Diesel'!M114,'OnSSET_original_NoMG-PV-Diesel'!L114,LCOE_SensitivityScenarios!BG114)</f>
        <v>SA_PV</v>
      </c>
      <c r="I115" s="39" t="str">
        <f>IF(LCOE_SensitivityScenarios!BK114&gt;'OnSSET_original_NoMG-PV-Diesel'!M114,'OnSSET_original_NoMG-PV-Diesel'!L114,LCOE_SensitivityScenarios!BL114)</f>
        <v>SA_PV</v>
      </c>
      <c r="J115" s="39" t="str">
        <f>IF(LCOE_SensitivityScenarios!BP114&gt;'OnSSET_original_NoMG-PV-Diesel'!M114,'OnSSET_original_NoMG-PV-Diesel'!L114,LCOE_SensitivityScenarios!BQ114)</f>
        <v>SA_PV</v>
      </c>
      <c r="K115" s="38" t="str">
        <f>IF(LCOE_SensitivityScenarios!BU114&gt;'OnSSET_original_NoMG-PV-Diesel'!V114,'OnSSET_original_NoMG-PV-Diesel'!U114,LCOE_SensitivityScenarios!BV114)</f>
        <v>SA_Diesel</v>
      </c>
      <c r="L115" s="39" t="str">
        <f>IF(LCOE_SensitivityScenarios!BZ114&gt;'OnSSET_original_NoMG-PV-Diesel'!V114,'OnSSET_original_NoMG-PV-Diesel'!U114,LCOE_SensitivityScenarios!CA114)</f>
        <v>SA_Diesel</v>
      </c>
      <c r="M115" s="40" t="str">
        <f>IF(LCOE_SensitivityScenarios!CE114&gt;'OnSSET_original_NoMG-PV-Diesel'!V114,'OnSSET_original_NoMG-PV-Diesel'!U114,LCOE_SensitivityScenarios!CF114)</f>
        <v>SA_Diesel</v>
      </c>
      <c r="N115" s="39" t="str">
        <f>IF(LCOE_SensitivityScenarios!CJ114&gt;'OnSSET_original_NoMG-PV-Diesel'!AE114,'OnSSET_original_NoMG-PV-Diesel'!AD114,LCOE_SensitivityScenarios!CK114)</f>
        <v>SA_Diesel</v>
      </c>
      <c r="O115" s="39" t="str">
        <f>IF(LCOE_SensitivityScenarios!CO114&gt;'OnSSET_original_NoMG-PV-Diesel'!AE114,'OnSSET_original_NoMG-PV-Diesel'!AD114,LCOE_SensitivityScenarios!CP114)</f>
        <v>SA_Diesel</v>
      </c>
      <c r="P115" s="40" t="str">
        <f>IF(LCOE_SensitivityScenarios!CT114&gt;'OnSSET_original_NoMG-PV-Diesel'!AE114,'OnSSET_original_NoMG-PV-Diesel'!AD114,LCOE_SensitivityScenarios!CU114)</f>
        <v>SA_Diesel</v>
      </c>
      <c r="Q115" s="38">
        <f>IF(LCOE_SensitivityScenarios!BF114&gt;'OnSSET_original_NoMG-PV-Diesel'!M114,'OnSSET_original_NoMG-PV-Diesel'!M114,LCOE_SensitivityScenarios!BF114)</f>
        <v>0.43860516742644201</v>
      </c>
      <c r="R115" s="28">
        <f>MIN('OnSSET_original_NoMG-PV-Diesel'!E114:I114,LCOE_SensitivityScenarios!BK114)</f>
        <v>0.43860516742644201</v>
      </c>
      <c r="S115" s="28">
        <f>MIN('OnSSET_original_NoMG-PV-Diesel'!E114:I114,LCOE_SensitivityScenarios!BP114)</f>
        <v>0.43860516742644201</v>
      </c>
      <c r="T115" s="27">
        <f>MIN('OnSSET_original_NoMG-PV-Diesel'!N114:R114,LCOE_SensitivityScenarios!BU114)</f>
        <v>0.37257228312337098</v>
      </c>
      <c r="U115" s="28">
        <f>MIN('OnSSET_original_NoMG-PV-Diesel'!N114:R114,LCOE_SensitivityScenarios!BZ114)</f>
        <v>0.37257228312337098</v>
      </c>
      <c r="V115" s="29">
        <f>MIN('OnSSET_original_NoMG-PV-Diesel'!N114:R114,LCOE_SensitivityScenarios!CE114)</f>
        <v>0.37257228312337098</v>
      </c>
      <c r="W115" s="28">
        <f>MIN('OnSSET_original_NoMG-PV-Diesel'!W114:AA114,LCOE_SensitivityScenarios!CJ114)</f>
        <v>0.19994839108175</v>
      </c>
      <c r="X115" s="28">
        <f>MIN('OnSSET_original_NoMG-PV-Diesel'!W114:AA114,LCOE_SensitivityScenarios!CO114)</f>
        <v>0.19994839108175</v>
      </c>
      <c r="Y115" s="29">
        <f>MIN('OnSSET_original_NoMG-PV-Diesel'!W114:AA114,LCOE_SensitivityScenarios!CT114)</f>
        <v>0.19994839108175</v>
      </c>
      <c r="Z115">
        <f>IF(H115='OnSSET_original_NoMG-PV-Diesel'!L114,'OnSSET_original_NoMG-PV-Diesel'!K114,"wait")</f>
        <v>15.6662174566566</v>
      </c>
      <c r="AA115">
        <f>IF(I115='OnSSET_original_NoMG-PV-Diesel'!L114,'OnSSET_original_NoMG-PV-Diesel'!K114,"wait")</f>
        <v>15.6662174566566</v>
      </c>
      <c r="AB115">
        <f>IF(J115='OnSSET_original_NoMG-PV-Diesel'!L114,'OnSSET_original_NoMG-PV-Diesel'!K114,"wait")</f>
        <v>15.6662174566566</v>
      </c>
      <c r="AC115">
        <f>IF(K115='OnSSET_original_NoMG-PV-Diesel'!U114,'OnSSET_original_NoMG-PV-Diesel'!T114,"wait")</f>
        <v>8.9815024502930303</v>
      </c>
      <c r="AD115">
        <f>IF(L115='OnSSET_original_NoMG-PV-Diesel'!U114,'OnSSET_original_NoMG-PV-Diesel'!T114,"wait")</f>
        <v>8.9815024502930303</v>
      </c>
      <c r="AE115">
        <f>IF(M115='OnSSET_original_NoMG-PV-Diesel'!U114,'OnSSET_original_NoMG-PV-Diesel'!T114,"wait")</f>
        <v>8.9815024502930303</v>
      </c>
      <c r="AF115">
        <f>IF(N115='OnSSET_original_NoMG-PV-Diesel'!AD114,'OnSSET_original_NoMG-PV-Diesel'!AC114,"wait")</f>
        <v>8.9815024502930303</v>
      </c>
      <c r="AG115">
        <f>IF(O115='OnSSET_original_NoMG-PV-Diesel'!AD114,'OnSSET_original_NoMG-PV-Diesel'!AC114,"wait")</f>
        <v>8.9815024502930303</v>
      </c>
      <c r="AH115">
        <f>IF(P115='OnSSET_original_NoMG-PV-Diesel'!AD114,'OnSSET_original_NoMG-PV-Diesel'!AC114,"wait")</f>
        <v>8.9815024502930303</v>
      </c>
      <c r="AR115">
        <v>28.535999999999898</v>
      </c>
      <c r="AS115">
        <v>28.552</v>
      </c>
      <c r="AT115">
        <v>3.6909999999999998</v>
      </c>
      <c r="AU115">
        <v>9.4E-2</v>
      </c>
      <c r="AV115">
        <v>49609.142979999997</v>
      </c>
      <c r="AW115">
        <v>0</v>
      </c>
      <c r="AX115">
        <v>8254.6447200000002</v>
      </c>
      <c r="AZ115">
        <f>SUMIF([1]base!$A$2:$A$169,B115,[1]base!$V$2:$V$169)</f>
        <v>0</v>
      </c>
      <c r="BA115">
        <f>SUMIF([2]s1!$A$2:$A$275,B115,[2]s1!$U$2:$U$275)</f>
        <v>0</v>
      </c>
      <c r="BB115">
        <f>SUMIF([3]s2!$A$2:$A$115,B115,[3]s2!$U$2:$U$115)</f>
        <v>0</v>
      </c>
      <c r="BC115">
        <f>SUMIF([4]s3!$A$2:$A$245,B115,[4]s3!$U$2:$U$245)</f>
        <v>0</v>
      </c>
      <c r="BD115">
        <f>SUMIF([5]s4!$A$2:$A$74,B115,[5]s4!$U$2:$U$74)</f>
        <v>0</v>
      </c>
      <c r="BF115">
        <f t="shared" si="10"/>
        <v>0</v>
      </c>
      <c r="BG115">
        <f t="shared" si="11"/>
        <v>0</v>
      </c>
      <c r="BH115">
        <f t="shared" si="12"/>
        <v>0</v>
      </c>
      <c r="BI115">
        <f t="shared" si="13"/>
        <v>0</v>
      </c>
      <c r="BJ115">
        <f t="shared" si="14"/>
        <v>0</v>
      </c>
      <c r="BL115" t="s">
        <v>114</v>
      </c>
      <c r="BM115" s="23">
        <v>57288.815479999997</v>
      </c>
      <c r="BN115" s="23">
        <v>9.9115597710000003</v>
      </c>
      <c r="BP115" t="s">
        <v>183</v>
      </c>
      <c r="BQ115" s="23">
        <v>11137.160900000001</v>
      </c>
      <c r="BR115" s="23">
        <v>8.9815024500000007</v>
      </c>
      <c r="BT115" t="s">
        <v>183</v>
      </c>
      <c r="BU115" s="23">
        <v>11137.160900000001</v>
      </c>
      <c r="BV115" s="23">
        <v>8.9815024500000007</v>
      </c>
    </row>
    <row r="116" spans="1:74" x14ac:dyDescent="0.25">
      <c r="A116">
        <v>1</v>
      </c>
      <c r="B116" s="15">
        <v>2305</v>
      </c>
      <c r="C116" s="15">
        <v>-57.792409399999997</v>
      </c>
      <c r="D116" s="15">
        <v>-18.990363850000001</v>
      </c>
      <c r="E116" s="16">
        <v>0</v>
      </c>
      <c r="F116" s="19">
        <v>82221.408591292406</v>
      </c>
      <c r="G116" s="19">
        <v>106.72120324939664</v>
      </c>
      <c r="H116" s="16" t="str">
        <f>IF(LCOE_SensitivityScenarios!BF115&gt;'OnSSET_original_NoMG-PV-Diesel'!M115,'OnSSET_original_NoMG-PV-Diesel'!L115,LCOE_SensitivityScenarios!BG115)</f>
        <v>MG_Hybrid</v>
      </c>
      <c r="I116" s="39" t="str">
        <f>IF(LCOE_SensitivityScenarios!BK115&gt;'OnSSET_original_NoMG-PV-Diesel'!M115,'OnSSET_original_NoMG-PV-Diesel'!L115,LCOE_SensitivityScenarios!BL115)</f>
        <v>MG_Hybrid</v>
      </c>
      <c r="J116" s="39" t="str">
        <f>IF(LCOE_SensitivityScenarios!BP115&gt;'OnSSET_original_NoMG-PV-Diesel'!M115,'OnSSET_original_NoMG-PV-Diesel'!L115,LCOE_SensitivityScenarios!BQ115)</f>
        <v>MG_Hybrid</v>
      </c>
      <c r="K116" s="38" t="str">
        <f>IF(LCOE_SensitivityScenarios!BU115&gt;'OnSSET_original_NoMG-PV-Diesel'!V115,'OnSSET_original_NoMG-PV-Diesel'!U115,LCOE_SensitivityScenarios!BV115)</f>
        <v>MG_Hybrid</v>
      </c>
      <c r="L116" s="39" t="str">
        <f>IF(LCOE_SensitivityScenarios!BZ115&gt;'OnSSET_original_NoMG-PV-Diesel'!V115,'OnSSET_original_NoMG-PV-Diesel'!U115,LCOE_SensitivityScenarios!CA115)</f>
        <v>MG_Hybrid</v>
      </c>
      <c r="M116" s="40" t="str">
        <f>IF(LCOE_SensitivityScenarios!CE115&gt;'OnSSET_original_NoMG-PV-Diesel'!V115,'OnSSET_original_NoMG-PV-Diesel'!U115,LCOE_SensitivityScenarios!CF115)</f>
        <v>MG_Diesel</v>
      </c>
      <c r="N116" s="39" t="str">
        <f>IF(LCOE_SensitivityScenarios!CJ115&gt;'OnSSET_original_NoMG-PV-Diesel'!AE115,'OnSSET_original_NoMG-PV-Diesel'!AD115,LCOE_SensitivityScenarios!CK115)</f>
        <v>MG_Diesel</v>
      </c>
      <c r="O116" s="39" t="str">
        <f>IF(LCOE_SensitivityScenarios!CO115&gt;'OnSSET_original_NoMG-PV-Diesel'!AE115,'OnSSET_original_NoMG-PV-Diesel'!AD115,LCOE_SensitivityScenarios!CP115)</f>
        <v>MG_Hybrid</v>
      </c>
      <c r="P116" s="40" t="str">
        <f>IF(LCOE_SensitivityScenarios!CT115&gt;'OnSSET_original_NoMG-PV-Diesel'!AE115,'OnSSET_original_NoMG-PV-Diesel'!AD115,LCOE_SensitivityScenarios!CU115)</f>
        <v>SA_Diesel</v>
      </c>
      <c r="Q116" s="38">
        <f>IF(LCOE_SensitivityScenarios!BF115&gt;'OnSSET_original_NoMG-PV-Diesel'!M115,'OnSSET_original_NoMG-PV-Diesel'!M115,LCOE_SensitivityScenarios!BF115)</f>
        <v>0.3435320344231525</v>
      </c>
      <c r="R116" s="28">
        <f>MIN('OnSSET_original_NoMG-PV-Diesel'!E115:I115,LCOE_SensitivityScenarios!BK115)</f>
        <v>0.31777050814715252</v>
      </c>
      <c r="S116" s="28">
        <f>MIN('OnSSET_original_NoMG-PV-Diesel'!E115:I115,LCOE_SensitivityScenarios!BP115)</f>
        <v>0.36784371719715248</v>
      </c>
      <c r="T116" s="27">
        <f>MIN('OnSSET_original_NoMG-PV-Diesel'!N115:R115,LCOE_SensitivityScenarios!BU115)</f>
        <v>0.27865496293687209</v>
      </c>
      <c r="U116" s="28">
        <f>MIN('OnSSET_original_NoMG-PV-Diesel'!N115:R115,LCOE_SensitivityScenarios!BZ115)</f>
        <v>0.25289343666087205</v>
      </c>
      <c r="V116" s="29">
        <f>MIN('OnSSET_original_NoMG-PV-Diesel'!N115:R115,LCOE_SensitivityScenarios!CE115)</f>
        <v>0.29930248696934475</v>
      </c>
      <c r="W116" s="28">
        <f>MIN('OnSSET_original_NoMG-PV-Diesel'!W115:AA115,LCOE_SensitivityScenarios!CJ115)</f>
        <v>0.17902511509745805</v>
      </c>
      <c r="X116" s="28">
        <f>MIN('OnSSET_original_NoMG-PV-Diesel'!W115:AA115,LCOE_SensitivityScenarios!CO115)</f>
        <v>0.16879352917865673</v>
      </c>
      <c r="Y116" s="29">
        <f>MIN('OnSSET_original_NoMG-PV-Diesel'!W115:AA115,LCOE_SensitivityScenarios!CT115)</f>
        <v>0.18184802181913301</v>
      </c>
      <c r="Z116">
        <f>VLOOKUP(B116,[1]base!$A$2:$U$169,21,FALSE)</f>
        <v>24.459</v>
      </c>
      <c r="AA116">
        <f>VLOOKUP(B116,[2]s1!$A$2:$T$275,20,FALSE)</f>
        <v>24.459</v>
      </c>
      <c r="AB116">
        <f>VLOOKUP(B116,[3]s2!$A$2:$T$275,20,FALSE)</f>
        <v>24.459</v>
      </c>
      <c r="AC116">
        <f>VLOOKUP(B116,[4]s3!$A$2:$T$275,20,FALSE)</f>
        <v>28.77</v>
      </c>
      <c r="AD116" t="str">
        <f>IF(L116='OnSSET_original_NoMG-PV-Diesel'!U115,'OnSSET_original_NoMG-PV-Diesel'!T115,"wait")</f>
        <v>wait</v>
      </c>
      <c r="AE116" t="str">
        <f>IF(M116='OnSSET_original_NoMG-PV-Diesel'!U115,'OnSSET_original_NoMG-PV-Diesel'!T115,"wait")</f>
        <v>wait</v>
      </c>
      <c r="AF116">
        <f>VLOOKUP(B116,[5]s4!$A$2:$T$275,20,FALSE)</f>
        <v>16.847000000000001</v>
      </c>
      <c r="AG116" t="str">
        <f>IF(O116='OnSSET_original_NoMG-PV-Diesel'!AD115,'OnSSET_original_NoMG-PV-Diesel'!AC115,"wait")</f>
        <v>wait</v>
      </c>
      <c r="AH116">
        <f>IF(P116='OnSSET_original_NoMG-PV-Diesel'!AD115,'OnSSET_original_NoMG-PV-Diesel'!AC115,"wait")</f>
        <v>37.5440221878047</v>
      </c>
      <c r="AR116" s="23">
        <v>569.947</v>
      </c>
      <c r="AS116" s="23">
        <v>569.79899999999998</v>
      </c>
      <c r="AT116" s="23">
        <v>7.6999999999999999E-2</v>
      </c>
      <c r="AU116" s="23">
        <v>7.6999999999999999E-2</v>
      </c>
      <c r="AV116" s="23">
        <v>14593.519039999999</v>
      </c>
      <c r="AW116" s="23">
        <v>26268.334269999999</v>
      </c>
      <c r="AX116" s="23">
        <v>13340.15041</v>
      </c>
      <c r="AZ116">
        <f>SUMIF([1]base!$A$2:$A$169,B116,[1]base!$V$2:$V$169)</f>
        <v>62709</v>
      </c>
      <c r="BA116">
        <f>SUMIF([2]s1!$A$2:$A$275,B116,[2]s1!$U$2:$U$275)</f>
        <v>62709</v>
      </c>
      <c r="BB116">
        <f>SUMIF([3]s2!$A$2:$A$115,B116,[3]s2!$U$2:$U$115)</f>
        <v>62709</v>
      </c>
      <c r="BC116">
        <f>SUMIF([4]s3!$A$2:$A$245,B116,[4]s3!$U$2:$U$245)</f>
        <v>46674.42</v>
      </c>
      <c r="BD116">
        <f>SUMIF([5]s4!$A$2:$A$74,B116,[5]s4!$U$2:$U$74)</f>
        <v>24933.56</v>
      </c>
      <c r="BF116">
        <f t="shared" si="10"/>
        <v>116911.00372000001</v>
      </c>
      <c r="BG116">
        <f t="shared" si="11"/>
        <v>116911.00372000001</v>
      </c>
      <c r="BH116">
        <f t="shared" si="12"/>
        <v>116911.00372000001</v>
      </c>
      <c r="BI116">
        <f t="shared" si="13"/>
        <v>100876.42371999999</v>
      </c>
      <c r="BJ116">
        <f t="shared" si="14"/>
        <v>79135.563720000006</v>
      </c>
      <c r="BL116" t="s">
        <v>168</v>
      </c>
      <c r="BM116" s="23">
        <v>74554.815740000005</v>
      </c>
      <c r="BN116" s="23">
        <v>28.22858811</v>
      </c>
      <c r="BP116" t="s">
        <v>184</v>
      </c>
      <c r="BQ116" s="23">
        <v>74554.815740000005</v>
      </c>
      <c r="BR116" s="23">
        <v>28.22858811</v>
      </c>
      <c r="BT116" t="s">
        <v>183</v>
      </c>
      <c r="BU116" s="23">
        <v>46554.996590000002</v>
      </c>
      <c r="BV116" s="23">
        <v>37.54402219</v>
      </c>
    </row>
    <row r="117" spans="1:74" x14ac:dyDescent="0.25">
      <c r="A117">
        <v>1</v>
      </c>
      <c r="B117" s="15">
        <v>2313</v>
      </c>
      <c r="C117" s="15">
        <v>-63.148221450000001</v>
      </c>
      <c r="D117" s="15">
        <v>-19.783712820000002</v>
      </c>
      <c r="E117" s="16">
        <v>0</v>
      </c>
      <c r="F117" s="19">
        <v>45761.306896496397</v>
      </c>
      <c r="G117" s="19">
        <v>111.76419113096001</v>
      </c>
      <c r="H117" s="16" t="str">
        <f>IF(LCOE_SensitivityScenarios!BF116&gt;'OnSSET_original_NoMG-PV-Diesel'!M116,'OnSSET_original_NoMG-PV-Diesel'!L116,LCOE_SensitivityScenarios!BG116)</f>
        <v>MG_Hybrid</v>
      </c>
      <c r="I117" s="39" t="str">
        <f>IF(LCOE_SensitivityScenarios!BK116&gt;'OnSSET_original_NoMG-PV-Diesel'!M116,'OnSSET_original_NoMG-PV-Diesel'!L116,LCOE_SensitivityScenarios!BL116)</f>
        <v>MG_Hybrid</v>
      </c>
      <c r="J117" s="39" t="str">
        <f>IF(LCOE_SensitivityScenarios!BP116&gt;'OnSSET_original_NoMG-PV-Diesel'!M116,'OnSSET_original_NoMG-PV-Diesel'!L116,LCOE_SensitivityScenarios!BQ116)</f>
        <v>MG_Hybrid</v>
      </c>
      <c r="K117" s="38" t="str">
        <f>IF(LCOE_SensitivityScenarios!BU116&gt;'OnSSET_original_NoMG-PV-Diesel'!V116,'OnSSET_original_NoMG-PV-Diesel'!U116,LCOE_SensitivityScenarios!BV116)</f>
        <v>MG_Hybrid</v>
      </c>
      <c r="L117" s="39" t="str">
        <f>IF(LCOE_SensitivityScenarios!BZ116&gt;'OnSSET_original_NoMG-PV-Diesel'!V116,'OnSSET_original_NoMG-PV-Diesel'!U116,LCOE_SensitivityScenarios!CA116)</f>
        <v>MG_Hybrid</v>
      </c>
      <c r="M117" s="40" t="str">
        <f>IF(LCOE_SensitivityScenarios!CE116&gt;'OnSSET_original_NoMG-PV-Diesel'!V116,'OnSSET_original_NoMG-PV-Diesel'!U116,LCOE_SensitivityScenarios!CF116)</f>
        <v>MG_Diesel</v>
      </c>
      <c r="N117" s="39" t="str">
        <f>IF(LCOE_SensitivityScenarios!CJ116&gt;'OnSSET_original_NoMG-PV-Diesel'!AE116,'OnSSET_original_NoMG-PV-Diesel'!AD116,LCOE_SensitivityScenarios!CK116)</f>
        <v>SA_Diesel</v>
      </c>
      <c r="O117" s="39" t="str">
        <f>IF(LCOE_SensitivityScenarios!CO116&gt;'OnSSET_original_NoMG-PV-Diesel'!AE116,'OnSSET_original_NoMG-PV-Diesel'!AD116,LCOE_SensitivityScenarios!CP116)</f>
        <v>SA_Diesel</v>
      </c>
      <c r="P117" s="40" t="str">
        <f>IF(LCOE_SensitivityScenarios!CT116&gt;'OnSSET_original_NoMG-PV-Diesel'!AE116,'OnSSET_original_NoMG-PV-Diesel'!AD116,LCOE_SensitivityScenarios!CU116)</f>
        <v>SA_Diesel</v>
      </c>
      <c r="Q117" s="38">
        <f>IF(LCOE_SensitivityScenarios!BF116&gt;'OnSSET_original_NoMG-PV-Diesel'!M116,'OnSSET_original_NoMG-PV-Diesel'!M116,LCOE_SensitivityScenarios!BF116)</f>
        <v>0.38352693764654561</v>
      </c>
      <c r="R117" s="28">
        <f>MIN('OnSSET_original_NoMG-PV-Diesel'!E116:I116,LCOE_SensitivityScenarios!BK116)</f>
        <v>0.35776541137054563</v>
      </c>
      <c r="S117" s="28">
        <f>MIN('OnSSET_original_NoMG-PV-Diesel'!E116:I116,LCOE_SensitivityScenarios!BP116)</f>
        <v>0.40783862042054564</v>
      </c>
      <c r="T117" s="27">
        <f>MIN('OnSSET_original_NoMG-PV-Diesel'!N116:R116,LCOE_SensitivityScenarios!BU116)</f>
        <v>0.31777923527142404</v>
      </c>
      <c r="U117" s="28">
        <f>MIN('OnSSET_original_NoMG-PV-Diesel'!N116:R116,LCOE_SensitivityScenarios!BZ116)</f>
        <v>0.29201770899542401</v>
      </c>
      <c r="V117" s="29">
        <f>MIN('OnSSET_original_NoMG-PV-Diesel'!N116:R116,LCOE_SensitivityScenarios!CE116)</f>
        <v>0.33597838851572476</v>
      </c>
      <c r="W117" s="28">
        <f>MIN('OnSSET_original_NoMG-PV-Diesel'!W116:AA116,LCOE_SensitivityScenarios!CJ116)</f>
        <v>0.19994839108175</v>
      </c>
      <c r="X117" s="28">
        <f>MIN('OnSSET_original_NoMG-PV-Diesel'!W116:AA116,LCOE_SensitivityScenarios!CO116)</f>
        <v>0.19994839108175</v>
      </c>
      <c r="Y117" s="29">
        <f>MIN('OnSSET_original_NoMG-PV-Diesel'!W116:AA116,LCOE_SensitivityScenarios!CT116)</f>
        <v>0.19994839108175</v>
      </c>
      <c r="Z117">
        <f>VLOOKUP(B117,[1]base!$A$2:$U$169,21,FALSE)</f>
        <v>13.647</v>
      </c>
      <c r="AA117">
        <f>VLOOKUP(B117,[2]s1!$A$2:$T$275,20,FALSE)</f>
        <v>13.647</v>
      </c>
      <c r="AB117">
        <f>VLOOKUP(B117,[3]s2!$A$2:$T$275,20,FALSE)</f>
        <v>13.647</v>
      </c>
      <c r="AC117">
        <f>VLOOKUP(B117,[4]s3!$A$2:$T$275,20,FALSE)</f>
        <v>12.367000000000001</v>
      </c>
      <c r="AD117" t="str">
        <f>IF(L117='OnSSET_original_NoMG-PV-Diesel'!U116,'OnSSET_original_NoMG-PV-Diesel'!T116,"wait")</f>
        <v>wait</v>
      </c>
      <c r="AE117" t="str">
        <f>IF(M117='OnSSET_original_NoMG-PV-Diesel'!U116,'OnSSET_original_NoMG-PV-Diesel'!T116,"wait")</f>
        <v>wait</v>
      </c>
      <c r="AF117">
        <f>IF(N117='OnSSET_original_NoMG-PV-Diesel'!AD116,'OnSSET_original_NoMG-PV-Diesel'!AC116,"wait")</f>
        <v>20.895573925340798</v>
      </c>
      <c r="AG117">
        <f>IF(O117='OnSSET_original_NoMG-PV-Diesel'!AD116,'OnSSET_original_NoMG-PV-Diesel'!AC116,"wait")</f>
        <v>20.895573925340798</v>
      </c>
      <c r="AH117">
        <f>IF(P117='OnSSET_original_NoMG-PV-Diesel'!AD116,'OnSSET_original_NoMG-PV-Diesel'!AC116,"wait")</f>
        <v>20.895573925340798</v>
      </c>
      <c r="AR117" s="23">
        <v>224.10900000000001</v>
      </c>
      <c r="AS117" s="23">
        <v>139.80199999999999</v>
      </c>
      <c r="AT117" s="23">
        <v>0.18</v>
      </c>
      <c r="AU117" s="23">
        <v>0.187</v>
      </c>
      <c r="AV117" s="23">
        <v>16390.086139999999</v>
      </c>
      <c r="AW117" s="23">
        <v>29502.155060000001</v>
      </c>
      <c r="AX117" s="23">
        <v>13970.52389</v>
      </c>
      <c r="AZ117">
        <f>SUMIF([1]base!$A$2:$A$169,B117,[1]base!$V$2:$V$169)</f>
        <v>33491.9</v>
      </c>
      <c r="BA117">
        <f>SUMIF([2]s1!$A$2:$A$275,B117,[2]s1!$U$2:$U$275)</f>
        <v>33491.9</v>
      </c>
      <c r="BB117">
        <f>SUMIF([3]s2!$A$2:$A$115,B117,[3]s2!$U$2:$U$115)</f>
        <v>33491.9</v>
      </c>
      <c r="BC117">
        <f>SUMIF([4]s3!$A$2:$A$245,B117,[4]s3!$U$2:$U$245)</f>
        <v>18899.52</v>
      </c>
      <c r="BD117">
        <f>SUMIF([5]s4!$A$2:$A$74,B117,[5]s4!$U$2:$U$74)</f>
        <v>0</v>
      </c>
      <c r="BF117">
        <f t="shared" si="10"/>
        <v>93354.665089999995</v>
      </c>
      <c r="BG117">
        <f t="shared" si="11"/>
        <v>93354.665089999995</v>
      </c>
      <c r="BH117">
        <f t="shared" si="12"/>
        <v>93354.665089999995</v>
      </c>
      <c r="BI117">
        <f t="shared" si="13"/>
        <v>78762.285090000005</v>
      </c>
      <c r="BJ117">
        <f t="shared" si="14"/>
        <v>0</v>
      </c>
      <c r="BL117" t="s">
        <v>168</v>
      </c>
      <c r="BM117" s="23">
        <v>71190.365690000006</v>
      </c>
      <c r="BN117" s="23">
        <v>15.710957840000001</v>
      </c>
      <c r="BP117" t="s">
        <v>183</v>
      </c>
      <c r="BQ117" s="23">
        <v>25910.73934</v>
      </c>
      <c r="BR117" s="23">
        <v>20.895573930000001</v>
      </c>
      <c r="BT117" t="s">
        <v>183</v>
      </c>
      <c r="BU117" s="23">
        <v>25910.73934</v>
      </c>
      <c r="BV117" s="23">
        <v>20.895573930000001</v>
      </c>
    </row>
    <row r="118" spans="1:74" x14ac:dyDescent="0.25">
      <c r="A118">
        <v>1</v>
      </c>
      <c r="B118" s="15">
        <v>2326</v>
      </c>
      <c r="C118" s="15">
        <v>-63.956444130000001</v>
      </c>
      <c r="D118" s="15">
        <v>-18.119582569999999</v>
      </c>
      <c r="E118" s="16">
        <v>1</v>
      </c>
      <c r="F118" s="19">
        <v>715781.28819096601</v>
      </c>
      <c r="G118" s="19">
        <v>451.09034779755581</v>
      </c>
      <c r="H118" s="16" t="str">
        <f>IF(LCOE_SensitivityScenarios!BF117&gt;'OnSSET_original_NoMG-PV-Diesel'!M117,'OnSSET_original_NoMG-PV-Diesel'!L117,LCOE_SensitivityScenarios!BG117)</f>
        <v>MG_Hybrid</v>
      </c>
      <c r="I118" s="39" t="str">
        <f>IF(LCOE_SensitivityScenarios!BK117&gt;'OnSSET_original_NoMG-PV-Diesel'!M117,'OnSSET_original_NoMG-PV-Diesel'!L117,LCOE_SensitivityScenarios!BL117)</f>
        <v>MG_Hybrid</v>
      </c>
      <c r="J118" s="39" t="str">
        <f>IF(LCOE_SensitivityScenarios!BP117&gt;'OnSSET_original_NoMG-PV-Diesel'!M117,'OnSSET_original_NoMG-PV-Diesel'!L117,LCOE_SensitivityScenarios!BQ117)</f>
        <v>MG_Hybrid</v>
      </c>
      <c r="K118" s="38" t="str">
        <f>IF(LCOE_SensitivityScenarios!BU117&gt;'OnSSET_original_NoMG-PV-Diesel'!V117,'OnSSET_original_NoMG-PV-Diesel'!U117,LCOE_SensitivityScenarios!BV117)</f>
        <v>MG_Hybrid</v>
      </c>
      <c r="L118" s="39" t="str">
        <f>IF(LCOE_SensitivityScenarios!BZ117&gt;'OnSSET_original_NoMG-PV-Diesel'!V117,'OnSSET_original_NoMG-PV-Diesel'!U117,LCOE_SensitivityScenarios!CA117)</f>
        <v>MG_Hybrid</v>
      </c>
      <c r="M118" s="40" t="str">
        <f>IF(LCOE_SensitivityScenarios!CE117&gt;'OnSSET_original_NoMG-PV-Diesel'!V117,'OnSSET_original_NoMG-PV-Diesel'!U117,LCOE_SensitivityScenarios!CF117)</f>
        <v>MG_Diesel</v>
      </c>
      <c r="N118" s="39" t="str">
        <f>IF(LCOE_SensitivityScenarios!CJ117&gt;'OnSSET_original_NoMG-PV-Diesel'!AE117,'OnSSET_original_NoMG-PV-Diesel'!AD117,LCOE_SensitivityScenarios!CK117)</f>
        <v>MG_Diesel</v>
      </c>
      <c r="O118" s="39" t="str">
        <f>IF(LCOE_SensitivityScenarios!CO117&gt;'OnSSET_original_NoMG-PV-Diesel'!AE117,'OnSSET_original_NoMG-PV-Diesel'!AD117,LCOE_SensitivityScenarios!CP117)</f>
        <v>MG_Hybrid</v>
      </c>
      <c r="P118" s="40" t="str">
        <f>IF(LCOE_SensitivityScenarios!CT117&gt;'OnSSET_original_NoMG-PV-Diesel'!AE117,'OnSSET_original_NoMG-PV-Diesel'!AD117,LCOE_SensitivityScenarios!CU117)</f>
        <v>MG_Diesel</v>
      </c>
      <c r="Q118" s="38">
        <f>IF(LCOE_SensitivityScenarios!BF117&gt;'OnSSET_original_NoMG-PV-Diesel'!M117,'OnSSET_original_NoMG-PV-Diesel'!M117,LCOE_SensitivityScenarios!BF117)</f>
        <v>0.27586162937965975</v>
      </c>
      <c r="R118" s="28">
        <f>MIN('OnSSET_original_NoMG-PV-Diesel'!E117:I117,LCOE_SensitivityScenarios!BK117)</f>
        <v>0.23892012138765981</v>
      </c>
      <c r="S118" s="28">
        <f>MIN('OnSSET_original_NoMG-PV-Diesel'!E117:I117,LCOE_SensitivityScenarios!BP117)</f>
        <v>0.30843297533765973</v>
      </c>
      <c r="T118" s="27">
        <f>MIN('OnSSET_original_NoMG-PV-Diesel'!N117:R117,LCOE_SensitivityScenarios!BU117)</f>
        <v>0.22233949979104378</v>
      </c>
      <c r="U118" s="28">
        <f>MIN('OnSSET_original_NoMG-PV-Diesel'!N117:R117,LCOE_SensitivityScenarios!BZ117)</f>
        <v>0.18539799179904384</v>
      </c>
      <c r="V118" s="29">
        <f>MIN('OnSSET_original_NoMG-PV-Diesel'!N117:R117,LCOE_SensitivityScenarios!CE117)</f>
        <v>0.25217798251058471</v>
      </c>
      <c r="W118" s="28">
        <f>MIN('OnSSET_original_NoMG-PV-Diesel'!W117:AA117,LCOE_SensitivityScenarios!CJ117)</f>
        <v>0.13094991666117134</v>
      </c>
      <c r="X118" s="28">
        <f>MIN('OnSSET_original_NoMG-PV-Diesel'!W117:AA117,LCOE_SensitivityScenarios!CO117)</f>
        <v>0.11601745344343044</v>
      </c>
      <c r="Y118" s="29">
        <f>MIN('OnSSET_original_NoMG-PV-Diesel'!W117:AA117,LCOE_SensitivityScenarios!CT117)</f>
        <v>0.14036708826117134</v>
      </c>
      <c r="Z118">
        <f>VLOOKUP(B118,[1]base!$A$2:$U$169,21,FALSE)</f>
        <v>133.93299999999999</v>
      </c>
      <c r="AA118">
        <f>VLOOKUP(B118,[2]s1!$A$2:$T$275,20,FALSE)</f>
        <v>133.93299999999999</v>
      </c>
      <c r="AB118">
        <f>VLOOKUP(B118,[3]s2!$A$2:$T$275,20,FALSE)</f>
        <v>133.93299999999999</v>
      </c>
      <c r="AC118">
        <f>VLOOKUP(B118,[4]s3!$A$2:$T$275,20,FALSE)</f>
        <v>112.681</v>
      </c>
      <c r="AD118" t="str">
        <f>IF(L118='OnSSET_original_NoMG-PV-Diesel'!U117,'OnSSET_original_NoMG-PV-Diesel'!T117,"wait")</f>
        <v>wait</v>
      </c>
      <c r="AE118" t="str">
        <f>IF(M118='OnSSET_original_NoMG-PV-Diesel'!U117,'OnSSET_original_NoMG-PV-Diesel'!T117,"wait")</f>
        <v>wait</v>
      </c>
      <c r="AF118">
        <f>VLOOKUP(B118,[5]s4!$A$2:$T$275,20,FALSE)</f>
        <v>74.951999999999998</v>
      </c>
      <c r="AG118" t="str">
        <f>IF(O118='OnSSET_original_NoMG-PV-Diesel'!AD117,'OnSSET_original_NoMG-PV-Diesel'!AC117,"wait")</f>
        <v>wait</v>
      </c>
      <c r="AH118" t="str">
        <f>IF(P118='OnSSET_original_NoMG-PV-Diesel'!AD117,'OnSSET_original_NoMG-PV-Diesel'!AC117,"wait")</f>
        <v>wait</v>
      </c>
      <c r="AR118" s="23">
        <v>82.272999999999996</v>
      </c>
      <c r="AS118" s="23">
        <v>82.287999999999997</v>
      </c>
      <c r="AT118" s="23">
        <v>1.4999999999999999E-2</v>
      </c>
      <c r="AU118" s="23">
        <v>6.9000000000000006E-2</v>
      </c>
      <c r="AV118" s="23">
        <v>28257.075089999998</v>
      </c>
      <c r="AW118" s="23">
        <v>50862.735159999997</v>
      </c>
      <c r="AX118" s="23">
        <v>56386.293469999997</v>
      </c>
      <c r="AZ118">
        <f>SUMIF([1]base!$A$2:$A$169,B118,[1]base!$V$2:$V$169)</f>
        <v>199576.36</v>
      </c>
      <c r="BA118">
        <f>SUMIF([2]s1!$A$2:$A$275,B118,[2]s1!$U$2:$U$275)</f>
        <v>199576.36</v>
      </c>
      <c r="BB118">
        <f>SUMIF([3]s2!$A$2:$A$115,B118,[3]s2!$U$2:$U$115)</f>
        <v>199576.36</v>
      </c>
      <c r="BC118">
        <f>SUMIF([4]s3!$A$2:$A$245,B118,[4]s3!$U$2:$U$245)</f>
        <v>167685.66</v>
      </c>
      <c r="BD118">
        <f>SUMIF([5]s4!$A$2:$A$74,B118,[5]s4!$U$2:$U$74)</f>
        <v>110928.96000000001</v>
      </c>
      <c r="BF118">
        <f t="shared" si="10"/>
        <v>335082.46372</v>
      </c>
      <c r="BG118">
        <f t="shared" si="11"/>
        <v>335082.46372</v>
      </c>
      <c r="BH118">
        <f t="shared" si="12"/>
        <v>335082.46372</v>
      </c>
      <c r="BI118">
        <f t="shared" si="13"/>
        <v>303191.76371999999</v>
      </c>
      <c r="BJ118">
        <f t="shared" si="14"/>
        <v>246435.06371999998</v>
      </c>
      <c r="BL118" t="s">
        <v>168</v>
      </c>
      <c r="BM118" s="23">
        <v>326688.2058</v>
      </c>
      <c r="BN118" s="23">
        <v>245.74494050000001</v>
      </c>
      <c r="BP118" t="s">
        <v>184</v>
      </c>
      <c r="BQ118" s="23">
        <v>326688.2058</v>
      </c>
      <c r="BR118" s="23">
        <v>245.74494050000001</v>
      </c>
      <c r="BT118" t="s">
        <v>184</v>
      </c>
      <c r="BU118" s="23">
        <v>326688.2058</v>
      </c>
      <c r="BV118" s="23">
        <v>245.74494050000001</v>
      </c>
    </row>
    <row r="119" spans="1:74" x14ac:dyDescent="0.25">
      <c r="A119">
        <v>1</v>
      </c>
      <c r="B119" s="15">
        <v>2333</v>
      </c>
      <c r="C119" s="15">
        <v>-61.926799899999999</v>
      </c>
      <c r="D119" s="15">
        <v>-13.56990158</v>
      </c>
      <c r="E119" s="16">
        <v>0</v>
      </c>
      <c r="F119" s="19">
        <v>37647.571669560202</v>
      </c>
      <c r="G119" s="19">
        <v>89.218875904650446</v>
      </c>
      <c r="H119" s="16" t="str">
        <f>IF(LCOE_SensitivityScenarios!BF118&gt;'OnSSET_original_NoMG-PV-Diesel'!M118,'OnSSET_original_NoMG-PV-Diesel'!L118,LCOE_SensitivityScenarios!BG118)</f>
        <v>MG_Hybrid</v>
      </c>
      <c r="I119" s="39" t="str">
        <f>IF(LCOE_SensitivityScenarios!BK118&gt;'OnSSET_original_NoMG-PV-Diesel'!M118,'OnSSET_original_NoMG-PV-Diesel'!L118,LCOE_SensitivityScenarios!BL118)</f>
        <v>MG_Hybrid</v>
      </c>
      <c r="J119" s="39" t="str">
        <f>IF(LCOE_SensitivityScenarios!BP118&gt;'OnSSET_original_NoMG-PV-Diesel'!M118,'OnSSET_original_NoMG-PV-Diesel'!L118,LCOE_SensitivityScenarios!BQ118)</f>
        <v>MG_Hybrid</v>
      </c>
      <c r="K119" s="38" t="str">
        <f>IF(LCOE_SensitivityScenarios!BU118&gt;'OnSSET_original_NoMG-PV-Diesel'!V118,'OnSSET_original_NoMG-PV-Diesel'!U118,LCOE_SensitivityScenarios!BV118)</f>
        <v>MG_Hybrid</v>
      </c>
      <c r="L119" s="39" t="str">
        <f>IF(LCOE_SensitivityScenarios!BZ118&gt;'OnSSET_original_NoMG-PV-Diesel'!V118,'OnSSET_original_NoMG-PV-Diesel'!U118,LCOE_SensitivityScenarios!CA118)</f>
        <v>MG_Hybrid</v>
      </c>
      <c r="M119" s="40" t="str">
        <f>IF(LCOE_SensitivityScenarios!CE118&gt;'OnSSET_original_NoMG-PV-Diesel'!V118,'OnSSET_original_NoMG-PV-Diesel'!U118,LCOE_SensitivityScenarios!CF118)</f>
        <v>MG_Diesel</v>
      </c>
      <c r="N119" s="39" t="str">
        <f>IF(LCOE_SensitivityScenarios!CJ118&gt;'OnSSET_original_NoMG-PV-Diesel'!AE118,'OnSSET_original_NoMG-PV-Diesel'!AD118,LCOE_SensitivityScenarios!CK118)</f>
        <v>MG_Diesel</v>
      </c>
      <c r="O119" s="39" t="str">
        <f>IF(LCOE_SensitivityScenarios!CO118&gt;'OnSSET_original_NoMG-PV-Diesel'!AE118,'OnSSET_original_NoMG-PV-Diesel'!AD118,LCOE_SensitivityScenarios!CP118)</f>
        <v>MG_Hybrid</v>
      </c>
      <c r="P119" s="40" t="str">
        <f>IF(LCOE_SensitivityScenarios!CT118&gt;'OnSSET_original_NoMG-PV-Diesel'!AE118,'OnSSET_original_NoMG-PV-Diesel'!AD118,LCOE_SensitivityScenarios!CU118)</f>
        <v>MG_Diesel</v>
      </c>
      <c r="Q119" s="38">
        <f>IF(LCOE_SensitivityScenarios!BF118&gt;'OnSSET_original_NoMG-PV-Diesel'!M118,'OnSSET_original_NoMG-PV-Diesel'!M118,LCOE_SensitivityScenarios!BF118)</f>
        <v>0.3898706606434415</v>
      </c>
      <c r="R119" s="28">
        <f>MIN('OnSSET_original_NoMG-PV-Diesel'!E118:I118,LCOE_SensitivityScenarios!BK118)</f>
        <v>0.36410913436744152</v>
      </c>
      <c r="S119" s="28">
        <f>MIN('OnSSET_original_NoMG-PV-Diesel'!E118:I118,LCOE_SensitivityScenarios!BP118)</f>
        <v>0.41418234341744153</v>
      </c>
      <c r="T119" s="27">
        <f>MIN('OnSSET_original_NoMG-PV-Diesel'!N118:R118,LCOE_SensitivityScenarios!BU118)</f>
        <v>0.32238169649063747</v>
      </c>
      <c r="U119" s="28">
        <f>MIN('OnSSET_original_NoMG-PV-Diesel'!N118:R118,LCOE_SensitivityScenarios!BZ118)</f>
        <v>0.29662017021463744</v>
      </c>
      <c r="V119" s="29">
        <f>MIN('OnSSET_original_NoMG-PV-Diesel'!N118:R118,LCOE_SensitivityScenarios!CE118)</f>
        <v>0.3441866095018371</v>
      </c>
      <c r="W119" s="28">
        <f>MIN('OnSSET_original_NoMG-PV-Diesel'!W118:AA118,LCOE_SensitivityScenarios!CJ118)</f>
        <v>0.21941229428297043</v>
      </c>
      <c r="X119" s="28">
        <f>MIN('OnSSET_original_NoMG-PV-Diesel'!W118:AA118,LCOE_SensitivityScenarios!CO118)</f>
        <v>0.20913447594248408</v>
      </c>
      <c r="Y119" s="29">
        <f>MIN('OnSSET_original_NoMG-PV-Diesel'!W118:AA118,LCOE_SensitivityScenarios!CT118)</f>
        <v>0.22798962628297043</v>
      </c>
      <c r="Z119">
        <f>VLOOKUP(B119,[1]base!$A$2:$U$169,21,FALSE)</f>
        <v>13.647</v>
      </c>
      <c r="AA119">
        <f>VLOOKUP(B119,[2]s1!$A$2:$T$275,20,FALSE)</f>
        <v>13.647</v>
      </c>
      <c r="AB119">
        <f>VLOOKUP(B119,[3]s2!$A$2:$T$275,20,FALSE)</f>
        <v>13.647</v>
      </c>
      <c r="AC119">
        <f>VLOOKUP(B119,[4]s3!$A$2:$T$275,20,FALSE)</f>
        <v>12.367000000000001</v>
      </c>
      <c r="AD119" t="str">
        <f>IF(L119='OnSSET_original_NoMG-PV-Diesel'!U118,'OnSSET_original_NoMG-PV-Diesel'!T118,"wait")</f>
        <v>wait</v>
      </c>
      <c r="AE119" t="str">
        <f>IF(M119='OnSSET_original_NoMG-PV-Diesel'!U118,'OnSSET_original_NoMG-PV-Diesel'!T118,"wait")</f>
        <v>wait</v>
      </c>
      <c r="AF119">
        <f>VLOOKUP(B119,[5]s4!$A$2:$T$275,20,FALSE)</f>
        <v>8.6210000000000004</v>
      </c>
      <c r="AG119" t="str">
        <f>IF(O119='OnSSET_original_NoMG-PV-Diesel'!AD118,'OnSSET_original_NoMG-PV-Diesel'!AC118,"wait")</f>
        <v>wait</v>
      </c>
      <c r="AH119" t="str">
        <f>IF(P119='OnSSET_original_NoMG-PV-Diesel'!AD118,'OnSSET_original_NoMG-PV-Diesel'!AC118,"wait")</f>
        <v>wait</v>
      </c>
      <c r="AR119" s="23">
        <v>361.60500000000002</v>
      </c>
      <c r="AS119" s="23">
        <v>355.46899999999999</v>
      </c>
      <c r="AT119" s="23">
        <v>267.48</v>
      </c>
      <c r="AU119" s="23">
        <v>7.0629999999999997</v>
      </c>
      <c r="AV119" s="23">
        <v>12390.610909999999</v>
      </c>
      <c r="AW119" s="23">
        <v>22303.09964</v>
      </c>
      <c r="AX119" s="23">
        <v>11152.359490000001</v>
      </c>
      <c r="AZ119">
        <f>SUMIF([1]base!$A$2:$A$169,B119,[1]base!$V$2:$V$169)</f>
        <v>33491.9</v>
      </c>
      <c r="BA119">
        <f>SUMIF([2]s1!$A$2:$A$275,B119,[2]s1!$U$2:$U$275)</f>
        <v>33491.9</v>
      </c>
      <c r="BB119">
        <f>SUMIF([3]s2!$A$2:$A$115,B119,[3]s2!$U$2:$U$115)</f>
        <v>33491.9</v>
      </c>
      <c r="BC119">
        <f>SUMIF([4]s3!$A$2:$A$245,B119,[4]s3!$U$2:$U$245)</f>
        <v>18899.52</v>
      </c>
      <c r="BD119">
        <f>SUMIF([5]s4!$A$2:$A$74,B119,[5]s4!$U$2:$U$74)</f>
        <v>12759.08</v>
      </c>
      <c r="BF119">
        <f t="shared" si="10"/>
        <v>79337.970040000015</v>
      </c>
      <c r="BG119">
        <f t="shared" si="11"/>
        <v>79337.970040000015</v>
      </c>
      <c r="BH119">
        <f t="shared" si="12"/>
        <v>79337.970040000015</v>
      </c>
      <c r="BI119">
        <f t="shared" si="13"/>
        <v>64745.59004000001</v>
      </c>
      <c r="BJ119">
        <f t="shared" si="14"/>
        <v>58605.150040000008</v>
      </c>
      <c r="BL119" t="s">
        <v>168</v>
      </c>
      <c r="BM119" s="23">
        <v>55165.223810000003</v>
      </c>
      <c r="BN119" s="23">
        <v>12.925317290000001</v>
      </c>
      <c r="BP119" t="s">
        <v>184</v>
      </c>
      <c r="BQ119" s="23">
        <v>55165.223810000003</v>
      </c>
      <c r="BR119" s="23">
        <v>12.925317290000001</v>
      </c>
      <c r="BT119" t="s">
        <v>183</v>
      </c>
      <c r="BU119" s="23">
        <v>21316.620579999999</v>
      </c>
      <c r="BV119" s="23">
        <v>17.190671999999999</v>
      </c>
    </row>
    <row r="120" spans="1:74" x14ac:dyDescent="0.25">
      <c r="A120">
        <v>1</v>
      </c>
      <c r="B120" s="15">
        <v>2341</v>
      </c>
      <c r="C120" s="15">
        <v>-63.694593480000002</v>
      </c>
      <c r="D120" s="15">
        <v>-13.657400859999999</v>
      </c>
      <c r="E120" s="16">
        <v>0</v>
      </c>
      <c r="F120" s="19">
        <v>44507.615428674297</v>
      </c>
      <c r="G120" s="19">
        <v>102.53907560285136</v>
      </c>
      <c r="H120" s="16" t="str">
        <f>IF(LCOE_SensitivityScenarios!BF119&gt;'OnSSET_original_NoMG-PV-Diesel'!M119,'OnSSET_original_NoMG-PV-Diesel'!L119,LCOE_SensitivityScenarios!BG119)</f>
        <v>MG_Hybrid</v>
      </c>
      <c r="I120" s="39" t="str">
        <f>IF(LCOE_SensitivityScenarios!BK119&gt;'OnSSET_original_NoMG-PV-Diesel'!M119,'OnSSET_original_NoMG-PV-Diesel'!L119,LCOE_SensitivityScenarios!BL119)</f>
        <v>MG_Hybrid</v>
      </c>
      <c r="J120" s="39" t="str">
        <f>IF(LCOE_SensitivityScenarios!BP119&gt;'OnSSET_original_NoMG-PV-Diesel'!M119,'OnSSET_original_NoMG-PV-Diesel'!L119,LCOE_SensitivityScenarios!BQ119)</f>
        <v>MG_Hybrid</v>
      </c>
      <c r="K120" s="38" t="str">
        <f>IF(LCOE_SensitivityScenarios!BU119&gt;'OnSSET_original_NoMG-PV-Diesel'!V119,'OnSSET_original_NoMG-PV-Diesel'!U119,LCOE_SensitivityScenarios!BV119)</f>
        <v>MG_Hybrid</v>
      </c>
      <c r="L120" s="39" t="str">
        <f>IF(LCOE_SensitivityScenarios!BZ119&gt;'OnSSET_original_NoMG-PV-Diesel'!V119,'OnSSET_original_NoMG-PV-Diesel'!U119,LCOE_SensitivityScenarios!CA119)</f>
        <v>MG_Hybrid</v>
      </c>
      <c r="M120" s="40" t="str">
        <f>IF(LCOE_SensitivityScenarios!CE119&gt;'OnSSET_original_NoMG-PV-Diesel'!V119,'OnSSET_original_NoMG-PV-Diesel'!U119,LCOE_SensitivityScenarios!CF119)</f>
        <v>MG_Diesel</v>
      </c>
      <c r="N120" s="39" t="str">
        <f>IF(LCOE_SensitivityScenarios!CJ119&gt;'OnSSET_original_NoMG-PV-Diesel'!AE119,'OnSSET_original_NoMG-PV-Diesel'!AD119,LCOE_SensitivityScenarios!CK119)</f>
        <v>SA_Diesel</v>
      </c>
      <c r="O120" s="39" t="str">
        <f>IF(LCOE_SensitivityScenarios!CO119&gt;'OnSSET_original_NoMG-PV-Diesel'!AE119,'OnSSET_original_NoMG-PV-Diesel'!AD119,LCOE_SensitivityScenarios!CP119)</f>
        <v>SA_Diesel</v>
      </c>
      <c r="P120" s="40" t="str">
        <f>IF(LCOE_SensitivityScenarios!CT119&gt;'OnSSET_original_NoMG-PV-Diesel'!AE119,'OnSSET_original_NoMG-PV-Diesel'!AD119,LCOE_SensitivityScenarios!CU119)</f>
        <v>SA_Diesel</v>
      </c>
      <c r="Q120" s="38">
        <f>IF(LCOE_SensitivityScenarios!BF119&gt;'OnSSET_original_NoMG-PV-Diesel'!M119,'OnSSET_original_NoMG-PV-Diesel'!M119,LCOE_SensitivityScenarios!BF119)</f>
        <v>0.37491856745514546</v>
      </c>
      <c r="R120" s="28">
        <f>MIN('OnSSET_original_NoMG-PV-Diesel'!E119:I119,LCOE_SensitivityScenarios!BK119)</f>
        <v>0.34915704117914553</v>
      </c>
      <c r="S120" s="28">
        <f>MIN('OnSSET_original_NoMG-PV-Diesel'!E119:I119,LCOE_SensitivityScenarios!BP119)</f>
        <v>0.39923025022914554</v>
      </c>
      <c r="T120" s="27">
        <f>MIN('OnSSET_original_NoMG-PV-Diesel'!N119:R119,LCOE_SensitivityScenarios!BU119)</f>
        <v>0.30946107537630435</v>
      </c>
      <c r="U120" s="28">
        <f>MIN('OnSSET_original_NoMG-PV-Diesel'!N119:R119,LCOE_SensitivityScenarios!BZ119)</f>
        <v>0.28369954910030432</v>
      </c>
      <c r="V120" s="29">
        <f>MIN('OnSSET_original_NoMG-PV-Diesel'!N119:R119,LCOE_SensitivityScenarios!CE119)</f>
        <v>0.32917851851215901</v>
      </c>
      <c r="W120" s="28">
        <f>MIN('OnSSET_original_NoMG-PV-Diesel'!W119:AA119,LCOE_SensitivityScenarios!CJ119)</f>
        <v>0.193914934660878</v>
      </c>
      <c r="X120" s="28">
        <f>MIN('OnSSET_original_NoMG-PV-Diesel'!W119:AA119,LCOE_SensitivityScenarios!CO119)</f>
        <v>0.193914934660878</v>
      </c>
      <c r="Y120" s="29">
        <f>MIN('OnSSET_original_NoMG-PV-Diesel'!W119:AA119,LCOE_SensitivityScenarios!CT119)</f>
        <v>0.193914934660878</v>
      </c>
      <c r="Z120">
        <f>VLOOKUP(B120,[1]base!$A$2:$U$169,21,FALSE)</f>
        <v>13.647</v>
      </c>
      <c r="AA120">
        <f>VLOOKUP(B120,[2]s1!$A$2:$T$275,20,FALSE)</f>
        <v>13.647</v>
      </c>
      <c r="AB120">
        <f>VLOOKUP(B120,[3]s2!$A$2:$T$275,20,FALSE)</f>
        <v>13.647</v>
      </c>
      <c r="AC120">
        <f>VLOOKUP(B120,[4]s3!$A$2:$T$275,20,FALSE)</f>
        <v>12.367000000000001</v>
      </c>
      <c r="AD120" t="str">
        <f>IF(L120='OnSSET_original_NoMG-PV-Diesel'!U119,'OnSSET_original_NoMG-PV-Diesel'!T119,"wait")</f>
        <v>wait</v>
      </c>
      <c r="AE120" t="str">
        <f>IF(M120='OnSSET_original_NoMG-PV-Diesel'!U119,'OnSSET_original_NoMG-PV-Diesel'!T119,"wait")</f>
        <v>wait</v>
      </c>
      <c r="AF120">
        <f>IF(N120='OnSSET_original_NoMG-PV-Diesel'!AD119,'OnSSET_original_NoMG-PV-Diesel'!AC119,"wait")</f>
        <v>20.323112067887799</v>
      </c>
      <c r="AG120">
        <f>IF(O120='OnSSET_original_NoMG-PV-Diesel'!AD119,'OnSSET_original_NoMG-PV-Diesel'!AC119,"wait")</f>
        <v>20.323112067887799</v>
      </c>
      <c r="AH120">
        <f>IF(P120='OnSSET_original_NoMG-PV-Diesel'!AD119,'OnSSET_original_NoMG-PV-Diesel'!AC119,"wait")</f>
        <v>20.323112067887799</v>
      </c>
      <c r="AR120" s="23">
        <v>191.339</v>
      </c>
      <c r="AS120" s="23">
        <v>185.25</v>
      </c>
      <c r="AT120" s="23">
        <v>157.017</v>
      </c>
      <c r="AU120" s="23">
        <v>0.123</v>
      </c>
      <c r="AV120" s="23">
        <v>9395.3610989999997</v>
      </c>
      <c r="AW120" s="23">
        <v>16911.649979999998</v>
      </c>
      <c r="AX120" s="23">
        <v>12817.38445</v>
      </c>
      <c r="AZ120">
        <f>SUMIF([1]base!$A$2:$A$169,B120,[1]base!$V$2:$V$169)</f>
        <v>33491.9</v>
      </c>
      <c r="BA120">
        <f>SUMIF([2]s1!$A$2:$A$275,B120,[2]s1!$U$2:$U$275)</f>
        <v>33491.9</v>
      </c>
      <c r="BB120">
        <f>SUMIF([3]s2!$A$2:$A$115,B120,[3]s2!$U$2:$U$115)</f>
        <v>33491.9</v>
      </c>
      <c r="BC120">
        <f>SUMIF([4]s3!$A$2:$A$245,B120,[4]s3!$U$2:$U$245)</f>
        <v>18899.52</v>
      </c>
      <c r="BD120">
        <f>SUMIF([5]s4!$A$2:$A$74,B120,[5]s4!$U$2:$U$74)</f>
        <v>0</v>
      </c>
      <c r="BF120">
        <f t="shared" si="10"/>
        <v>72616.295528999995</v>
      </c>
      <c r="BG120">
        <f t="shared" si="11"/>
        <v>72616.295528999995</v>
      </c>
      <c r="BH120">
        <f t="shared" si="12"/>
        <v>72616.295528999995</v>
      </c>
      <c r="BI120">
        <f t="shared" si="13"/>
        <v>58023.915528999991</v>
      </c>
      <c r="BJ120">
        <f t="shared" si="14"/>
        <v>0</v>
      </c>
      <c r="BL120" t="s">
        <v>168</v>
      </c>
      <c r="BM120" s="23">
        <v>50141.661540000001</v>
      </c>
      <c r="BN120" s="23">
        <v>15.280535390000001</v>
      </c>
      <c r="BP120" t="s">
        <v>184</v>
      </c>
      <c r="BQ120" s="23">
        <v>50141.661540000001</v>
      </c>
      <c r="BR120" s="23">
        <v>15.280535390000001</v>
      </c>
      <c r="BT120" t="s">
        <v>183</v>
      </c>
      <c r="BU120" s="23">
        <v>25200.880399999998</v>
      </c>
      <c r="BV120" s="23">
        <v>20.323112070000001</v>
      </c>
    </row>
    <row r="121" spans="1:74" x14ac:dyDescent="0.25">
      <c r="A121">
        <v>1</v>
      </c>
      <c r="B121" s="15">
        <v>2348</v>
      </c>
      <c r="C121" s="15">
        <v>-64.549895269999993</v>
      </c>
      <c r="D121" s="15">
        <v>-17.35042417</v>
      </c>
      <c r="E121" s="16">
        <v>0</v>
      </c>
      <c r="F121" s="19">
        <v>27374.550652023001</v>
      </c>
      <c r="G121" s="19">
        <v>66.322519639311537</v>
      </c>
      <c r="H121" s="16" t="str">
        <f>IF(LCOE_SensitivityScenarios!BF120&gt;'OnSSET_original_NoMG-PV-Diesel'!M120,'OnSSET_original_NoMG-PV-Diesel'!L120,LCOE_SensitivityScenarios!BG120)</f>
        <v>SA_PV</v>
      </c>
      <c r="I121" s="39" t="str">
        <f>IF(LCOE_SensitivityScenarios!BK120&gt;'OnSSET_original_NoMG-PV-Diesel'!M120,'OnSSET_original_NoMG-PV-Diesel'!L120,LCOE_SensitivityScenarios!BL120)</f>
        <v>SA_PV</v>
      </c>
      <c r="J121" s="39" t="str">
        <f>IF(LCOE_SensitivityScenarios!BP120&gt;'OnSSET_original_NoMG-PV-Diesel'!M120,'OnSSET_original_NoMG-PV-Diesel'!L120,LCOE_SensitivityScenarios!BQ120)</f>
        <v>SA_PV</v>
      </c>
      <c r="K121" s="38" t="str">
        <f>IF(LCOE_SensitivityScenarios!BU120&gt;'OnSSET_original_NoMG-PV-Diesel'!V120,'OnSSET_original_NoMG-PV-Diesel'!U120,LCOE_SensitivityScenarios!BV120)</f>
        <v>SA_PV</v>
      </c>
      <c r="L121" s="39" t="str">
        <f>IF(LCOE_SensitivityScenarios!BZ120&gt;'OnSSET_original_NoMG-PV-Diesel'!V120,'OnSSET_original_NoMG-PV-Diesel'!U120,LCOE_SensitivityScenarios!CA120)</f>
        <v>SA_PV</v>
      </c>
      <c r="M121" s="40" t="str">
        <f>IF(LCOE_SensitivityScenarios!CE120&gt;'OnSSET_original_NoMG-PV-Diesel'!V120,'OnSSET_original_NoMG-PV-Diesel'!U120,LCOE_SensitivityScenarios!CF120)</f>
        <v>SA_PV</v>
      </c>
      <c r="N121" s="39" t="str">
        <f>IF(LCOE_SensitivityScenarios!CJ120&gt;'OnSSET_original_NoMG-PV-Diesel'!AE120,'OnSSET_original_NoMG-PV-Diesel'!AD120,LCOE_SensitivityScenarios!CK120)</f>
        <v>SA_Diesel</v>
      </c>
      <c r="O121" s="39" t="str">
        <f>IF(LCOE_SensitivityScenarios!CO120&gt;'OnSSET_original_NoMG-PV-Diesel'!AE120,'OnSSET_original_NoMG-PV-Diesel'!AD120,LCOE_SensitivityScenarios!CP120)</f>
        <v>SA_Diesel</v>
      </c>
      <c r="P121" s="40" t="str">
        <f>IF(LCOE_SensitivityScenarios!CT120&gt;'OnSSET_original_NoMG-PV-Diesel'!AE120,'OnSSET_original_NoMG-PV-Diesel'!AD120,LCOE_SensitivityScenarios!CU120)</f>
        <v>SA_Diesel</v>
      </c>
      <c r="Q121" s="38">
        <f>IF(LCOE_SensitivityScenarios!BF120&gt;'OnSSET_original_NoMG-PV-Diesel'!M120,'OnSSET_original_NoMG-PV-Diesel'!M120,LCOE_SensitivityScenarios!BF120)</f>
        <v>0.50167083199155305</v>
      </c>
      <c r="R121" s="28">
        <f>MIN('OnSSET_original_NoMG-PV-Diesel'!E120:I120,LCOE_SensitivityScenarios!BK120)</f>
        <v>0.50167083199155305</v>
      </c>
      <c r="S121" s="28">
        <f>MIN('OnSSET_original_NoMG-PV-Diesel'!E120:I120,LCOE_SensitivityScenarios!BP120)</f>
        <v>0.50167083199155305</v>
      </c>
      <c r="T121" s="27">
        <f>MIN('OnSSET_original_NoMG-PV-Diesel'!N120:R120,LCOE_SensitivityScenarios!BU120)</f>
        <v>0.50167083199155305</v>
      </c>
      <c r="U121" s="28">
        <f>MIN('OnSSET_original_NoMG-PV-Diesel'!N120:R120,LCOE_SensitivityScenarios!BZ120)</f>
        <v>0.50167083199155305</v>
      </c>
      <c r="V121" s="29">
        <f>MIN('OnSSET_original_NoMG-PV-Diesel'!N120:R120,LCOE_SensitivityScenarios!CE120)</f>
        <v>0.50167083199155305</v>
      </c>
      <c r="W121" s="28">
        <f>MIN('OnSSET_original_NoMG-PV-Diesel'!W120:AA120,LCOE_SensitivityScenarios!CJ120)</f>
        <v>0.296483693815705</v>
      </c>
      <c r="X121" s="28">
        <f>MIN('OnSSET_original_NoMG-PV-Diesel'!W120:AA120,LCOE_SensitivityScenarios!CO120)</f>
        <v>0.296483693815705</v>
      </c>
      <c r="Y121" s="29">
        <f>MIN('OnSSET_original_NoMG-PV-Diesel'!W120:AA120,LCOE_SensitivityScenarios!CT120)</f>
        <v>0.296483693815705</v>
      </c>
      <c r="Z121">
        <f>IF(H121='OnSSET_original_NoMG-PV-Diesel'!L120,'OnSSET_original_NoMG-PV-Diesel'!K120,"wait")</f>
        <v>14.8166667000123</v>
      </c>
      <c r="AA121">
        <f>IF(I121='OnSSET_original_NoMG-PV-Diesel'!L120,'OnSSET_original_NoMG-PV-Diesel'!K120,"wait")</f>
        <v>14.8166667000123</v>
      </c>
      <c r="AB121">
        <f>IF(J121='OnSSET_original_NoMG-PV-Diesel'!L120,'OnSSET_original_NoMG-PV-Diesel'!K120,"wait")</f>
        <v>14.8166667000123</v>
      </c>
      <c r="AC121">
        <f>IF(K121='OnSSET_original_NoMG-PV-Diesel'!U120,'OnSSET_original_NoMG-PV-Diesel'!T120,"wait")</f>
        <v>17.987088936213301</v>
      </c>
      <c r="AD121">
        <f>IF(L121='OnSSET_original_NoMG-PV-Diesel'!U120,'OnSSET_original_NoMG-PV-Diesel'!T120,"wait")</f>
        <v>17.987088936213301</v>
      </c>
      <c r="AE121">
        <f>IF(M121='OnSSET_original_NoMG-PV-Diesel'!U120,'OnSSET_original_NoMG-PV-Diesel'!T120,"wait")</f>
        <v>17.987088936213301</v>
      </c>
      <c r="AF121">
        <f>IF(N121='OnSSET_original_NoMG-PV-Diesel'!AD120,'OnSSET_original_NoMG-PV-Diesel'!AC120,"wait")</f>
        <v>12.4997948182753</v>
      </c>
      <c r="AG121">
        <f>IF(O121='OnSSET_original_NoMG-PV-Diesel'!AD120,'OnSSET_original_NoMG-PV-Diesel'!AC120,"wait")</f>
        <v>12.4997948182753</v>
      </c>
      <c r="AH121">
        <f>IF(P121='OnSSET_original_NoMG-PV-Diesel'!AD120,'OnSSET_original_NoMG-PV-Diesel'!AC120,"wait")</f>
        <v>12.4997948182753</v>
      </c>
      <c r="AR121">
        <v>13.741</v>
      </c>
      <c r="AS121">
        <v>12.622999999999999</v>
      </c>
      <c r="AT121">
        <v>16.72</v>
      </c>
      <c r="AU121">
        <v>7.2989999999999897</v>
      </c>
      <c r="AV121">
        <v>55961.370519999997</v>
      </c>
      <c r="AW121">
        <v>0</v>
      </c>
      <c r="AX121">
        <v>10700.46537</v>
      </c>
      <c r="AZ121">
        <f>SUMIF([1]base!$A$2:$A$169,B121,[1]base!$V$2:$V$169)</f>
        <v>0</v>
      </c>
      <c r="BA121">
        <f>SUMIF([2]s1!$A$2:$A$275,B121,[2]s1!$U$2:$U$275)</f>
        <v>0</v>
      </c>
      <c r="BB121">
        <f>SUMIF([3]s2!$A$2:$A$115,B121,[3]s2!$U$2:$U$115)</f>
        <v>0</v>
      </c>
      <c r="BC121">
        <f>SUMIF([4]s3!$A$2:$A$245,B121,[4]s3!$U$2:$U$245)</f>
        <v>0</v>
      </c>
      <c r="BD121">
        <f>SUMIF([5]s4!$A$2:$A$74,B121,[5]s4!$U$2:$U$74)</f>
        <v>0</v>
      </c>
      <c r="BF121">
        <f t="shared" si="10"/>
        <v>0</v>
      </c>
      <c r="BG121">
        <f t="shared" si="11"/>
        <v>0</v>
      </c>
      <c r="BH121">
        <f t="shared" si="12"/>
        <v>0</v>
      </c>
      <c r="BI121">
        <f t="shared" si="13"/>
        <v>0</v>
      </c>
      <c r="BJ121">
        <f t="shared" si="14"/>
        <v>0</v>
      </c>
      <c r="BL121" t="s">
        <v>114</v>
      </c>
      <c r="BM121" s="23">
        <v>91194.540909999996</v>
      </c>
      <c r="BN121" s="23">
        <v>17.98708894</v>
      </c>
      <c r="BP121" t="s">
        <v>186</v>
      </c>
      <c r="BQ121" s="23">
        <v>91194.540909999996</v>
      </c>
      <c r="BR121" s="23">
        <v>17.98708894</v>
      </c>
      <c r="BT121" t="s">
        <v>183</v>
      </c>
      <c r="BU121" s="23">
        <v>15499.88177</v>
      </c>
      <c r="BV121" s="23">
        <v>12.49979482</v>
      </c>
    </row>
    <row r="122" spans="1:74" x14ac:dyDescent="0.25">
      <c r="A122">
        <v>1</v>
      </c>
      <c r="B122" s="15">
        <v>2367</v>
      </c>
      <c r="C122" s="15">
        <v>-64.604465570000002</v>
      </c>
      <c r="D122" s="15">
        <v>-20.678488720000001</v>
      </c>
      <c r="E122" s="16">
        <v>1</v>
      </c>
      <c r="F122" s="19">
        <v>18000.508167472199</v>
      </c>
      <c r="G122" s="19">
        <v>64.006380515342386</v>
      </c>
      <c r="H122" s="16" t="str">
        <f>IF(LCOE_SensitivityScenarios!BF121&gt;'OnSSET_original_NoMG-PV-Diesel'!M121,'OnSSET_original_NoMG-PV-Diesel'!L121,LCOE_SensitivityScenarios!BG121)</f>
        <v>SA_PV</v>
      </c>
      <c r="I122" s="39" t="str">
        <f>IF(LCOE_SensitivityScenarios!BK121&gt;'OnSSET_original_NoMG-PV-Diesel'!M121,'OnSSET_original_NoMG-PV-Diesel'!L121,LCOE_SensitivityScenarios!BL121)</f>
        <v>SA_PV</v>
      </c>
      <c r="J122" s="39" t="str">
        <f>IF(LCOE_SensitivityScenarios!BP121&gt;'OnSSET_original_NoMG-PV-Diesel'!M121,'OnSSET_original_NoMG-PV-Diesel'!L121,LCOE_SensitivityScenarios!BQ121)</f>
        <v>SA_PV</v>
      </c>
      <c r="K122" s="38" t="str">
        <f>IF(LCOE_SensitivityScenarios!BU121&gt;'OnSSET_original_NoMG-PV-Diesel'!V121,'OnSSET_original_NoMG-PV-Diesel'!U121,LCOE_SensitivityScenarios!BV121)</f>
        <v>SA_PV</v>
      </c>
      <c r="L122" s="39" t="str">
        <f>IF(LCOE_SensitivityScenarios!BZ121&gt;'OnSSET_original_NoMG-PV-Diesel'!V121,'OnSSET_original_NoMG-PV-Diesel'!U121,LCOE_SensitivityScenarios!CA121)</f>
        <v>SA_PV</v>
      </c>
      <c r="M122" s="40" t="str">
        <f>IF(LCOE_SensitivityScenarios!CE121&gt;'OnSSET_original_NoMG-PV-Diesel'!V121,'OnSSET_original_NoMG-PV-Diesel'!U121,LCOE_SensitivityScenarios!CF121)</f>
        <v>SA_PV</v>
      </c>
      <c r="N122" s="39" t="str">
        <f>IF(LCOE_SensitivityScenarios!CJ121&gt;'OnSSET_original_NoMG-PV-Diesel'!AE121,'OnSSET_original_NoMG-PV-Diesel'!AD121,LCOE_SensitivityScenarios!CK121)</f>
        <v>SA_Diesel</v>
      </c>
      <c r="O122" s="39" t="str">
        <f>IF(LCOE_SensitivityScenarios!CO121&gt;'OnSSET_original_NoMG-PV-Diesel'!AE121,'OnSSET_original_NoMG-PV-Diesel'!AD121,LCOE_SensitivityScenarios!CP121)</f>
        <v>SA_Diesel</v>
      </c>
      <c r="P122" s="40" t="str">
        <f>IF(LCOE_SensitivityScenarios!CT121&gt;'OnSSET_original_NoMG-PV-Diesel'!AE121,'OnSSET_original_NoMG-PV-Diesel'!AD121,LCOE_SensitivityScenarios!CU121)</f>
        <v>SA_Diesel</v>
      </c>
      <c r="Q122" s="38">
        <f>IF(LCOE_SensitivityScenarios!BF121&gt;'OnSSET_original_NoMG-PV-Diesel'!M121,'OnSSET_original_NoMG-PV-Diesel'!M121,LCOE_SensitivityScenarios!BF121)</f>
        <v>0.50901283903963501</v>
      </c>
      <c r="R122" s="28">
        <f>MIN('OnSSET_original_NoMG-PV-Diesel'!E121:I121,LCOE_SensitivityScenarios!BK121)</f>
        <v>0.50901283903963501</v>
      </c>
      <c r="S122" s="28">
        <f>MIN('OnSSET_original_NoMG-PV-Diesel'!E121:I121,LCOE_SensitivityScenarios!BP121)</f>
        <v>0.50901283903963501</v>
      </c>
      <c r="T122" s="27">
        <f>MIN('OnSSET_original_NoMG-PV-Diesel'!N121:R121,LCOE_SensitivityScenarios!BU121)</f>
        <v>0.50901283903963501</v>
      </c>
      <c r="U122" s="28">
        <f>MIN('OnSSET_original_NoMG-PV-Diesel'!N121:R121,LCOE_SensitivityScenarios!BZ121)</f>
        <v>0.50901283903963501</v>
      </c>
      <c r="V122" s="29">
        <f>MIN('OnSSET_original_NoMG-PV-Diesel'!N121:R121,LCOE_SensitivityScenarios!CE121)</f>
        <v>0.50901283903963501</v>
      </c>
      <c r="W122" s="28">
        <f>MIN('OnSSET_original_NoMG-PV-Diesel'!W121:AA121,LCOE_SensitivityScenarios!CJ121)</f>
        <v>0.27234986813221601</v>
      </c>
      <c r="X122" s="28">
        <f>MIN('OnSSET_original_NoMG-PV-Diesel'!W121:AA121,LCOE_SensitivityScenarios!CO121)</f>
        <v>0.27234986813221601</v>
      </c>
      <c r="Y122" s="29">
        <f>MIN('OnSSET_original_NoMG-PV-Diesel'!W121:AA121,LCOE_SensitivityScenarios!CT121)</f>
        <v>0.27234986813221601</v>
      </c>
      <c r="Z122">
        <f>IF(H122='OnSSET_original_NoMG-PV-Diesel'!L121,'OnSSET_original_NoMG-PV-Diesel'!K121,"wait")</f>
        <v>134.918628628981</v>
      </c>
      <c r="AA122">
        <f>IF(I122='OnSSET_original_NoMG-PV-Diesel'!L121,'OnSSET_original_NoMG-PV-Diesel'!K121,"wait")</f>
        <v>134.918628628981</v>
      </c>
      <c r="AB122">
        <f>IF(J122='OnSSET_original_NoMG-PV-Diesel'!L121,'OnSSET_original_NoMG-PV-Diesel'!K121,"wait")</f>
        <v>134.918628628981</v>
      </c>
      <c r="AC122">
        <f>IF(K122='OnSSET_original_NoMG-PV-Diesel'!U121,'OnSSET_original_NoMG-PV-Diesel'!T121,"wait")</f>
        <v>10.526612963433999</v>
      </c>
      <c r="AD122">
        <f>IF(L122='OnSSET_original_NoMG-PV-Diesel'!U121,'OnSSET_original_NoMG-PV-Diesel'!T121,"wait")</f>
        <v>10.526612963433999</v>
      </c>
      <c r="AE122">
        <f>IF(M122='OnSSET_original_NoMG-PV-Diesel'!U121,'OnSSET_original_NoMG-PV-Diesel'!T121,"wait")</f>
        <v>10.526612963433999</v>
      </c>
      <c r="AF122">
        <f>IF(N122='OnSSET_original_NoMG-PV-Diesel'!AD121,'OnSSET_original_NoMG-PV-Diesel'!AC121,"wait")</f>
        <v>8.2194101221334606</v>
      </c>
      <c r="AG122">
        <f>IF(O122='OnSSET_original_NoMG-PV-Diesel'!AD121,'OnSSET_original_NoMG-PV-Diesel'!AC121,"wait")</f>
        <v>8.2194101221334606</v>
      </c>
      <c r="AH122">
        <f>IF(P122='OnSSET_original_NoMG-PV-Diesel'!AD121,'OnSSET_original_NoMG-PV-Diesel'!AC121,"wait")</f>
        <v>8.2194101221334606</v>
      </c>
      <c r="AR122">
        <v>71.134</v>
      </c>
      <c r="AS122">
        <v>71.134</v>
      </c>
      <c r="AT122">
        <v>31.965999999999902</v>
      </c>
      <c r="AU122">
        <v>11.712</v>
      </c>
      <c r="AV122">
        <v>49609.142979999997</v>
      </c>
      <c r="AW122">
        <v>0</v>
      </c>
      <c r="AX122">
        <v>8254.6447200000002</v>
      </c>
      <c r="AZ122">
        <f>SUMIF([1]base!$A$2:$A$169,B122,[1]base!$V$2:$V$169)</f>
        <v>0</v>
      </c>
      <c r="BA122">
        <f>SUMIF([2]s1!$A$2:$A$275,B122,[2]s1!$U$2:$U$275)</f>
        <v>0</v>
      </c>
      <c r="BB122">
        <f>SUMIF([3]s2!$A$2:$A$115,B122,[3]s2!$U$2:$U$115)</f>
        <v>0</v>
      </c>
      <c r="BC122">
        <f>SUMIF([4]s3!$A$2:$A$245,B122,[4]s3!$U$2:$U$245)</f>
        <v>0</v>
      </c>
      <c r="BD122">
        <f>SUMIF([5]s4!$A$2:$A$74,B122,[5]s4!$U$2:$U$74)</f>
        <v>0</v>
      </c>
      <c r="BF122">
        <f t="shared" si="10"/>
        <v>0</v>
      </c>
      <c r="BG122">
        <f t="shared" si="11"/>
        <v>0</v>
      </c>
      <c r="BH122">
        <f t="shared" si="12"/>
        <v>0</v>
      </c>
      <c r="BI122">
        <f t="shared" si="13"/>
        <v>0</v>
      </c>
      <c r="BJ122">
        <f t="shared" si="14"/>
        <v>0</v>
      </c>
      <c r="BL122" t="s">
        <v>114</v>
      </c>
      <c r="BM122" s="23">
        <v>60843.822930000002</v>
      </c>
      <c r="BN122" s="23">
        <v>10.52661296</v>
      </c>
      <c r="BP122" t="s">
        <v>186</v>
      </c>
      <c r="BQ122" s="23">
        <v>60843.822930000002</v>
      </c>
      <c r="BR122" s="23">
        <v>10.52661296</v>
      </c>
      <c r="BT122" t="s">
        <v>183</v>
      </c>
      <c r="BU122" s="23">
        <v>10192.15811</v>
      </c>
      <c r="BV122" s="23">
        <v>8.2194101219999993</v>
      </c>
    </row>
    <row r="123" spans="1:74" x14ac:dyDescent="0.25">
      <c r="A123">
        <v>1</v>
      </c>
      <c r="B123" s="15">
        <v>2378</v>
      </c>
      <c r="C123" s="15">
        <v>-67.455683859999994</v>
      </c>
      <c r="D123" s="15">
        <v>-15.97134155</v>
      </c>
      <c r="E123" s="16">
        <v>1</v>
      </c>
      <c r="F123" s="19">
        <v>24378.200984303399</v>
      </c>
      <c r="G123" s="19">
        <v>52.779452562456342</v>
      </c>
      <c r="H123" s="16" t="str">
        <f>IF(LCOE_SensitivityScenarios!BF122&gt;'OnSSET_original_NoMG-PV-Diesel'!M122,'OnSSET_original_NoMG-PV-Diesel'!L122,LCOE_SensitivityScenarios!BG122)</f>
        <v>SA_PV</v>
      </c>
      <c r="I123" s="39" t="str">
        <f>IF(LCOE_SensitivityScenarios!BK122&gt;'OnSSET_original_NoMG-PV-Diesel'!M122,'OnSSET_original_NoMG-PV-Diesel'!L122,LCOE_SensitivityScenarios!BL122)</f>
        <v>SA_PV</v>
      </c>
      <c r="J123" s="39" t="str">
        <f>IF(LCOE_SensitivityScenarios!BP122&gt;'OnSSET_original_NoMG-PV-Diesel'!M122,'OnSSET_original_NoMG-PV-Diesel'!L122,LCOE_SensitivityScenarios!BQ122)</f>
        <v>SA_PV</v>
      </c>
      <c r="K123" s="38" t="str">
        <f>IF(LCOE_SensitivityScenarios!BU122&gt;'OnSSET_original_NoMG-PV-Diesel'!V122,'OnSSET_original_NoMG-PV-Diesel'!U122,LCOE_SensitivityScenarios!BV122)</f>
        <v>SA_PV</v>
      </c>
      <c r="L123" s="39" t="str">
        <f>IF(LCOE_SensitivityScenarios!BZ122&gt;'OnSSET_original_NoMG-PV-Diesel'!V122,'OnSSET_original_NoMG-PV-Diesel'!U122,LCOE_SensitivityScenarios!CA122)</f>
        <v>MG_Hybrid</v>
      </c>
      <c r="M123" s="40" t="str">
        <f>IF(LCOE_SensitivityScenarios!CE122&gt;'OnSSET_original_NoMG-PV-Diesel'!V122,'OnSSET_original_NoMG-PV-Diesel'!U122,LCOE_SensitivityScenarios!CF122)</f>
        <v>SA_PV</v>
      </c>
      <c r="N123" s="39" t="str">
        <f>IF(LCOE_SensitivityScenarios!CJ122&gt;'OnSSET_original_NoMG-PV-Diesel'!AE122,'OnSSET_original_NoMG-PV-Diesel'!AD122,LCOE_SensitivityScenarios!CK122)</f>
        <v>SA_Diesel</v>
      </c>
      <c r="O123" s="39" t="str">
        <f>IF(LCOE_SensitivityScenarios!CO122&gt;'OnSSET_original_NoMG-PV-Diesel'!AE122,'OnSSET_original_NoMG-PV-Diesel'!AD122,LCOE_SensitivityScenarios!CP122)</f>
        <v>SA_Diesel</v>
      </c>
      <c r="P123" s="40" t="str">
        <f>IF(LCOE_SensitivityScenarios!CT122&gt;'OnSSET_original_NoMG-PV-Diesel'!AE122,'OnSSET_original_NoMG-PV-Diesel'!AD122,LCOE_SensitivityScenarios!CU122)</f>
        <v>SA_Diesel</v>
      </c>
      <c r="Q123" s="38">
        <f>IF(LCOE_SensitivityScenarios!BF122&gt;'OnSSET_original_NoMG-PV-Diesel'!M122,'OnSSET_original_NoMG-PV-Diesel'!M122,LCOE_SensitivityScenarios!BF122)</f>
        <v>0.49064509942030998</v>
      </c>
      <c r="R123" s="28">
        <f>MIN('OnSSET_original_NoMG-PV-Diesel'!E122:I122,LCOE_SensitivityScenarios!BK122)</f>
        <v>0.49064509942030998</v>
      </c>
      <c r="S123" s="28">
        <f>MIN('OnSSET_original_NoMG-PV-Diesel'!E122:I122,LCOE_SensitivityScenarios!BP122)</f>
        <v>0.49064509942030998</v>
      </c>
      <c r="T123" s="27">
        <f>MIN('OnSSET_original_NoMG-PV-Diesel'!N122:R122,LCOE_SensitivityScenarios!BU122)</f>
        <v>0.49064509942030998</v>
      </c>
      <c r="U123" s="28">
        <f>MIN('OnSSET_original_NoMG-PV-Diesel'!N122:R122,LCOE_SensitivityScenarios!BZ122)</f>
        <v>0.46584592107423106</v>
      </c>
      <c r="V123" s="29">
        <f>MIN('OnSSET_original_NoMG-PV-Diesel'!N122:R122,LCOE_SensitivityScenarios!CE122)</f>
        <v>0.49064509942030998</v>
      </c>
      <c r="W123" s="28">
        <f>MIN('OnSSET_original_NoMG-PV-Diesel'!W122:AA122,LCOE_SensitivityScenarios!CJ122)</f>
        <v>0.30251715023657699</v>
      </c>
      <c r="X123" s="28">
        <f>MIN('OnSSET_original_NoMG-PV-Diesel'!W122:AA122,LCOE_SensitivityScenarios!CO122)</f>
        <v>0.30251715023657699</v>
      </c>
      <c r="Y123" s="29">
        <f>MIN('OnSSET_original_NoMG-PV-Diesel'!W122:AA122,LCOE_SensitivityScenarios!CT122)</f>
        <v>0.30251715023657699</v>
      </c>
      <c r="Z123">
        <f>IF(H123='OnSSET_original_NoMG-PV-Diesel'!L122,'OnSSET_original_NoMG-PV-Diesel'!K122,"wait")</f>
        <v>129.01097628154099</v>
      </c>
      <c r="AA123">
        <f>IF(I123='OnSSET_original_NoMG-PV-Diesel'!L122,'OnSSET_original_NoMG-PV-Diesel'!K122,"wait")</f>
        <v>129.01097628154099</v>
      </c>
      <c r="AB123">
        <f>IF(J123='OnSSET_original_NoMG-PV-Diesel'!L122,'OnSSET_original_NoMG-PV-Diesel'!K122,"wait")</f>
        <v>129.01097628154099</v>
      </c>
      <c r="AC123">
        <f>IF(K123='OnSSET_original_NoMG-PV-Diesel'!U122,'OnSSET_original_NoMG-PV-Diesel'!T122,"wait")</f>
        <v>15.6662174566566</v>
      </c>
      <c r="AD123" t="str">
        <f>IF(L123='OnSSET_original_NoMG-PV-Diesel'!U122,'OnSSET_original_NoMG-PV-Diesel'!T122,"wait")</f>
        <v>wait</v>
      </c>
      <c r="AE123">
        <f>IF(M123='OnSSET_original_NoMG-PV-Diesel'!U122,'OnSSET_original_NoMG-PV-Diesel'!T122,"wait")</f>
        <v>15.6662174566566</v>
      </c>
      <c r="AF123">
        <f>IF(N123='OnSSET_original_NoMG-PV-Diesel'!AD122,'OnSSET_original_NoMG-PV-Diesel'!AC122,"wait")</f>
        <v>11.1315986229695</v>
      </c>
      <c r="AG123">
        <f>IF(O123='OnSSET_original_NoMG-PV-Diesel'!AD122,'OnSSET_original_NoMG-PV-Diesel'!AC122,"wait")</f>
        <v>11.1315986229695</v>
      </c>
      <c r="AH123">
        <f>IF(P123='OnSSET_original_NoMG-PV-Diesel'!AD122,'OnSSET_original_NoMG-PV-Diesel'!AC122,"wait")</f>
        <v>11.1315986229695</v>
      </c>
      <c r="AR123">
        <v>12.204000000000001</v>
      </c>
      <c r="AS123">
        <v>12.204000000000001</v>
      </c>
      <c r="AT123">
        <v>3.76</v>
      </c>
      <c r="AU123">
        <v>0.73099999999999998</v>
      </c>
      <c r="AV123">
        <v>45146.811710000002</v>
      </c>
      <c r="AW123">
        <v>0</v>
      </c>
      <c r="AX123">
        <v>6726.0068060000003</v>
      </c>
      <c r="AZ123">
        <f>SUMIF([1]base!$A$2:$A$169,B123,[1]base!$V$2:$V$169)</f>
        <v>0</v>
      </c>
      <c r="BA123">
        <f>SUMIF([2]s1!$A$2:$A$275,B123,[2]s1!$U$2:$U$275)</f>
        <v>0</v>
      </c>
      <c r="BB123">
        <f>SUMIF([3]s2!$A$2:$A$115,B123,[3]s2!$U$2:$U$115)</f>
        <v>0</v>
      </c>
      <c r="BC123">
        <f>SUMIF([4]s3!$A$2:$A$245,B123,[4]s3!$U$2:$U$245)</f>
        <v>0</v>
      </c>
      <c r="BD123">
        <f>SUMIF([5]s4!$A$2:$A$74,B123,[5]s4!$U$2:$U$74)</f>
        <v>0</v>
      </c>
      <c r="BF123">
        <f t="shared" si="10"/>
        <v>0</v>
      </c>
      <c r="BG123">
        <f t="shared" si="11"/>
        <v>0</v>
      </c>
      <c r="BH123">
        <f t="shared" si="12"/>
        <v>0</v>
      </c>
      <c r="BI123">
        <f t="shared" si="13"/>
        <v>0</v>
      </c>
      <c r="BJ123">
        <f t="shared" si="14"/>
        <v>0</v>
      </c>
      <c r="BL123" t="s">
        <v>114</v>
      </c>
      <c r="BM123" s="23">
        <v>79427.722510000007</v>
      </c>
      <c r="BN123" s="23">
        <v>15.66621746</v>
      </c>
      <c r="BP123" t="s">
        <v>186</v>
      </c>
      <c r="BQ123" s="23">
        <v>79427.722510000007</v>
      </c>
      <c r="BR123" s="23">
        <v>15.66621746</v>
      </c>
      <c r="BT123" t="s">
        <v>183</v>
      </c>
      <c r="BU123" s="23">
        <v>13803.30358</v>
      </c>
      <c r="BV123" s="23">
        <v>11.13159862</v>
      </c>
    </row>
    <row r="124" spans="1:74" x14ac:dyDescent="0.25">
      <c r="A124">
        <v>1</v>
      </c>
      <c r="B124" s="15">
        <v>2381</v>
      </c>
      <c r="C124" s="15">
        <v>-67.46557353</v>
      </c>
      <c r="D124" s="15">
        <v>-15.96335979</v>
      </c>
      <c r="E124" s="16">
        <v>1</v>
      </c>
      <c r="F124" s="19">
        <v>24853.299953577902</v>
      </c>
      <c r="G124" s="19">
        <v>53.808054448520238</v>
      </c>
      <c r="H124" s="16" t="str">
        <f>IF(LCOE_SensitivityScenarios!BF123&gt;'OnSSET_original_NoMG-PV-Diesel'!M123,'OnSSET_original_NoMG-PV-Diesel'!L123,LCOE_SensitivityScenarios!BG123)</f>
        <v>SA_PV</v>
      </c>
      <c r="I124" s="39" t="str">
        <f>IF(LCOE_SensitivityScenarios!BK123&gt;'OnSSET_original_NoMG-PV-Diesel'!M123,'OnSSET_original_NoMG-PV-Diesel'!L123,LCOE_SensitivityScenarios!BL123)</f>
        <v>SA_PV</v>
      </c>
      <c r="J124" s="39" t="str">
        <f>IF(LCOE_SensitivityScenarios!BP123&gt;'OnSSET_original_NoMG-PV-Diesel'!M123,'OnSSET_original_NoMG-PV-Diesel'!L123,LCOE_SensitivityScenarios!BQ123)</f>
        <v>SA_PV</v>
      </c>
      <c r="K124" s="38" t="str">
        <f>IF(LCOE_SensitivityScenarios!BU123&gt;'OnSSET_original_NoMG-PV-Diesel'!V123,'OnSSET_original_NoMG-PV-Diesel'!U123,LCOE_SensitivityScenarios!BV123)</f>
        <v>SA_PV</v>
      </c>
      <c r="L124" s="39" t="str">
        <f>IF(LCOE_SensitivityScenarios!BZ123&gt;'OnSSET_original_NoMG-PV-Diesel'!V123,'OnSSET_original_NoMG-PV-Diesel'!U123,LCOE_SensitivityScenarios!CA123)</f>
        <v>MG_Hybrid</v>
      </c>
      <c r="M124" s="40" t="str">
        <f>IF(LCOE_SensitivityScenarios!CE123&gt;'OnSSET_original_NoMG-PV-Diesel'!V123,'OnSSET_original_NoMG-PV-Diesel'!U123,LCOE_SensitivityScenarios!CF123)</f>
        <v>SA_PV</v>
      </c>
      <c r="N124" s="39" t="str">
        <f>IF(LCOE_SensitivityScenarios!CJ123&gt;'OnSSET_original_NoMG-PV-Diesel'!AE123,'OnSSET_original_NoMG-PV-Diesel'!AD123,LCOE_SensitivityScenarios!CK123)</f>
        <v>SA_Diesel</v>
      </c>
      <c r="O124" s="39" t="str">
        <f>IF(LCOE_SensitivityScenarios!CO123&gt;'OnSSET_original_NoMG-PV-Diesel'!AE123,'OnSSET_original_NoMG-PV-Diesel'!AD123,LCOE_SensitivityScenarios!CP123)</f>
        <v>SA_Diesel</v>
      </c>
      <c r="P124" s="40" t="str">
        <f>IF(LCOE_SensitivityScenarios!CT123&gt;'OnSSET_original_NoMG-PV-Diesel'!AE123,'OnSSET_original_NoMG-PV-Diesel'!AD123,LCOE_SensitivityScenarios!CU123)</f>
        <v>SA_Diesel</v>
      </c>
      <c r="Q124" s="38">
        <f>IF(LCOE_SensitivityScenarios!BF123&gt;'OnSSET_original_NoMG-PV-Diesel'!M123,'OnSSET_original_NoMG-PV-Diesel'!M123,LCOE_SensitivityScenarios!BF123)</f>
        <v>0.48782367849207398</v>
      </c>
      <c r="R124" s="28">
        <f>MIN('OnSSET_original_NoMG-PV-Diesel'!E123:I123,LCOE_SensitivityScenarios!BK123)</f>
        <v>0.48782367849207398</v>
      </c>
      <c r="S124" s="28">
        <f>MIN('OnSSET_original_NoMG-PV-Diesel'!E123:I123,LCOE_SensitivityScenarios!BP123)</f>
        <v>0.48782367849207398</v>
      </c>
      <c r="T124" s="27">
        <f>MIN('OnSSET_original_NoMG-PV-Diesel'!N123:R123,LCOE_SensitivityScenarios!BU123)</f>
        <v>0.48782367849207398</v>
      </c>
      <c r="U124" s="28">
        <f>MIN('OnSSET_original_NoMG-PV-Diesel'!N123:R123,LCOE_SensitivityScenarios!BZ123)</f>
        <v>0.45981577657609596</v>
      </c>
      <c r="V124" s="29">
        <f>MIN('OnSSET_original_NoMG-PV-Diesel'!N123:R123,LCOE_SensitivityScenarios!CE123)</f>
        <v>0.48782367849207398</v>
      </c>
      <c r="W124" s="28">
        <f>MIN('OnSSET_original_NoMG-PV-Diesel'!W123:AA123,LCOE_SensitivityScenarios!CJ123)</f>
        <v>0.296483693815705</v>
      </c>
      <c r="X124" s="28">
        <f>MIN('OnSSET_original_NoMG-PV-Diesel'!W123:AA123,LCOE_SensitivityScenarios!CO123)</f>
        <v>0.296483693815705</v>
      </c>
      <c r="Y124" s="29">
        <f>MIN('OnSSET_original_NoMG-PV-Diesel'!W123:AA123,LCOE_SensitivityScenarios!CT123)</f>
        <v>0.296483693815705</v>
      </c>
      <c r="Z124">
        <f>IF(H124='OnSSET_original_NoMG-PV-Diesel'!L123,'OnSSET_original_NoMG-PV-Diesel'!K123,"wait")</f>
        <v>212.31283879674601</v>
      </c>
      <c r="AA124">
        <f>IF(I124='OnSSET_original_NoMG-PV-Diesel'!L123,'OnSSET_original_NoMG-PV-Diesel'!K123,"wait")</f>
        <v>212.31283879674601</v>
      </c>
      <c r="AB124">
        <f>IF(J124='OnSSET_original_NoMG-PV-Diesel'!L123,'OnSSET_original_NoMG-PV-Diesel'!K123,"wait")</f>
        <v>212.31283879674601</v>
      </c>
      <c r="AC124">
        <f>IF(K124='OnSSET_original_NoMG-PV-Diesel'!U123,'OnSSET_original_NoMG-PV-Diesel'!T123,"wait")</f>
        <v>15.879688169176401</v>
      </c>
      <c r="AD124" t="str">
        <f>IF(L124='OnSSET_original_NoMG-PV-Diesel'!U123,'OnSSET_original_NoMG-PV-Diesel'!T123,"wait")</f>
        <v>wait</v>
      </c>
      <c r="AE124">
        <f>IF(M124='OnSSET_original_NoMG-PV-Diesel'!U123,'OnSSET_original_NoMG-PV-Diesel'!T123,"wait")</f>
        <v>15.879688169176401</v>
      </c>
      <c r="AF124">
        <f>IF(N124='OnSSET_original_NoMG-PV-Diesel'!AD123,'OnSSET_original_NoMG-PV-Diesel'!AC123,"wait")</f>
        <v>11.3485387915881</v>
      </c>
      <c r="AG124">
        <f>IF(O124='OnSSET_original_NoMG-PV-Diesel'!AD123,'OnSSET_original_NoMG-PV-Diesel'!AC123,"wait")</f>
        <v>11.3485387915881</v>
      </c>
      <c r="AH124">
        <f>IF(P124='OnSSET_original_NoMG-PV-Diesel'!AD123,'OnSSET_original_NoMG-PV-Diesel'!AC123,"wait")</f>
        <v>11.3485387915881</v>
      </c>
      <c r="AR124">
        <v>11.016999999999999</v>
      </c>
      <c r="AS124">
        <v>11.016999999999999</v>
      </c>
      <c r="AT124">
        <v>2.4390000000000001</v>
      </c>
      <c r="AU124">
        <v>0.40100000000000002</v>
      </c>
      <c r="AV124">
        <v>45146.811710000002</v>
      </c>
      <c r="AW124">
        <v>0</v>
      </c>
      <c r="AX124">
        <v>6726.0068060000003</v>
      </c>
      <c r="AZ124">
        <f>SUMIF([1]base!$A$2:$A$169,B124,[1]base!$V$2:$V$169)</f>
        <v>0</v>
      </c>
      <c r="BA124">
        <f>SUMIF([2]s1!$A$2:$A$275,B124,[2]s1!$U$2:$U$275)</f>
        <v>0</v>
      </c>
      <c r="BB124">
        <f>SUMIF([3]s2!$A$2:$A$115,B124,[3]s2!$U$2:$U$115)</f>
        <v>0</v>
      </c>
      <c r="BC124">
        <f>SUMIF([4]s3!$A$2:$A$245,B124,[4]s3!$U$2:$U$245)</f>
        <v>0</v>
      </c>
      <c r="BD124">
        <f>SUMIF([5]s4!$A$2:$A$74,B124,[5]s4!$U$2:$U$74)</f>
        <v>0</v>
      </c>
      <c r="BF124">
        <f t="shared" si="10"/>
        <v>0</v>
      </c>
      <c r="BG124">
        <f t="shared" si="11"/>
        <v>0</v>
      </c>
      <c r="BH124">
        <f t="shared" si="12"/>
        <v>0</v>
      </c>
      <c r="BI124">
        <f t="shared" si="13"/>
        <v>0</v>
      </c>
      <c r="BJ124">
        <f t="shared" si="14"/>
        <v>0</v>
      </c>
      <c r="BL124" t="s">
        <v>114</v>
      </c>
      <c r="BM124" s="23">
        <v>80510.019020000007</v>
      </c>
      <c r="BN124" s="23">
        <v>15.87968817</v>
      </c>
      <c r="BP124" t="s">
        <v>186</v>
      </c>
      <c r="BQ124" s="23">
        <v>80510.019020000007</v>
      </c>
      <c r="BR124" s="23">
        <v>15.87968817</v>
      </c>
      <c r="BT124" t="s">
        <v>183</v>
      </c>
      <c r="BU124" s="23">
        <v>14072.311750000001</v>
      </c>
      <c r="BV124" s="23">
        <v>11.348538789999999</v>
      </c>
    </row>
    <row r="125" spans="1:74" x14ac:dyDescent="0.25">
      <c r="A125">
        <v>1</v>
      </c>
      <c r="B125" s="15">
        <v>2408</v>
      </c>
      <c r="C125" s="15">
        <v>-67.621470520000003</v>
      </c>
      <c r="D125" s="15">
        <v>-18.016827509999999</v>
      </c>
      <c r="E125" s="16">
        <v>1</v>
      </c>
      <c r="F125" s="19">
        <v>31706.075659559599</v>
      </c>
      <c r="G125" s="19">
        <v>104.60467125716539</v>
      </c>
      <c r="H125" s="16" t="str">
        <f>IF(LCOE_SensitivityScenarios!BF124&gt;'OnSSET_original_NoMG-PV-Diesel'!M124,'OnSSET_original_NoMG-PV-Diesel'!L124,LCOE_SensitivityScenarios!BG124)</f>
        <v>SA_Diesel</v>
      </c>
      <c r="I125" s="39" t="str">
        <f>IF(LCOE_SensitivityScenarios!BK124&gt;'OnSSET_original_NoMG-PV-Diesel'!M124,'OnSSET_original_NoMG-PV-Diesel'!L124,LCOE_SensitivityScenarios!BL124)</f>
        <v>SA_Diesel</v>
      </c>
      <c r="J125" s="39" t="str">
        <f>IF(LCOE_SensitivityScenarios!BP124&gt;'OnSSET_original_NoMG-PV-Diesel'!M124,'OnSSET_original_NoMG-PV-Diesel'!L124,LCOE_SensitivityScenarios!BQ124)</f>
        <v>SA_Diesel</v>
      </c>
      <c r="K125" s="38" t="str">
        <f>IF(LCOE_SensitivityScenarios!BU124&gt;'OnSSET_original_NoMG-PV-Diesel'!V124,'OnSSET_original_NoMG-PV-Diesel'!U124,LCOE_SensitivityScenarios!BV124)</f>
        <v>SA_Diesel</v>
      </c>
      <c r="L125" s="39" t="str">
        <f>IF(LCOE_SensitivityScenarios!BZ124&gt;'OnSSET_original_NoMG-PV-Diesel'!V124,'OnSSET_original_NoMG-PV-Diesel'!U124,LCOE_SensitivityScenarios!CA124)</f>
        <v>SA_Diesel</v>
      </c>
      <c r="M125" s="40" t="str">
        <f>IF(LCOE_SensitivityScenarios!CE124&gt;'OnSSET_original_NoMG-PV-Diesel'!V124,'OnSSET_original_NoMG-PV-Diesel'!U124,LCOE_SensitivityScenarios!CF124)</f>
        <v>SA_Diesel</v>
      </c>
      <c r="N125" s="39" t="str">
        <f>IF(LCOE_SensitivityScenarios!CJ124&gt;'OnSSET_original_NoMG-PV-Diesel'!AE124,'OnSSET_original_NoMG-PV-Diesel'!AD124,LCOE_SensitivityScenarios!CK124)</f>
        <v>SA_Diesel</v>
      </c>
      <c r="O125" s="39" t="str">
        <f>IF(LCOE_SensitivityScenarios!CO124&gt;'OnSSET_original_NoMG-PV-Diesel'!AE124,'OnSSET_original_NoMG-PV-Diesel'!AD124,LCOE_SensitivityScenarios!CP124)</f>
        <v>SA_Diesel</v>
      </c>
      <c r="P125" s="40" t="str">
        <f>IF(LCOE_SensitivityScenarios!CT124&gt;'OnSSET_original_NoMG-PV-Diesel'!AE124,'OnSSET_original_NoMG-PV-Diesel'!AD124,LCOE_SensitivityScenarios!CU124)</f>
        <v>SA_Diesel</v>
      </c>
      <c r="Q125" s="38">
        <f>IF(LCOE_SensitivityScenarios!BF124&gt;'OnSSET_original_NoMG-PV-Diesel'!M124,'OnSSET_original_NoMG-PV-Diesel'!M124,LCOE_SensitivityScenarios!BF124)</f>
        <v>0.42529319994385001</v>
      </c>
      <c r="R125" s="28">
        <f>MIN('OnSSET_original_NoMG-PV-Diesel'!E124:I124,LCOE_SensitivityScenarios!BK124)</f>
        <v>0.42529319994385001</v>
      </c>
      <c r="S125" s="28">
        <f>MIN('OnSSET_original_NoMG-PV-Diesel'!E124:I124,LCOE_SensitivityScenarios!BP124)</f>
        <v>0.42529319994385001</v>
      </c>
      <c r="T125" s="27">
        <f>MIN('OnSSET_original_NoMG-PV-Diesel'!N124:R124,LCOE_SensitivityScenarios!BU124)</f>
        <v>0.31927675140566703</v>
      </c>
      <c r="U125" s="28">
        <f>MIN('OnSSET_original_NoMG-PV-Diesel'!N124:R124,LCOE_SensitivityScenarios!BZ124)</f>
        <v>0.31927675140566703</v>
      </c>
      <c r="V125" s="29">
        <f>MIN('OnSSET_original_NoMG-PV-Diesel'!N124:R124,LCOE_SensitivityScenarios!CE124)</f>
        <v>0.31927675140566703</v>
      </c>
      <c r="W125" s="28">
        <f>MIN('OnSSET_original_NoMG-PV-Diesel'!W124:AA124,LCOE_SensitivityScenarios!CJ124)</f>
        <v>0.18184802181913301</v>
      </c>
      <c r="X125" s="28">
        <f>MIN('OnSSET_original_NoMG-PV-Diesel'!W124:AA124,LCOE_SensitivityScenarios!CO124)</f>
        <v>0.18184802181913301</v>
      </c>
      <c r="Y125" s="29">
        <f>MIN('OnSSET_original_NoMG-PV-Diesel'!W124:AA124,LCOE_SensitivityScenarios!CT124)</f>
        <v>0.18184802181913301</v>
      </c>
      <c r="Z125">
        <f>IF(H125='OnSSET_original_NoMG-PV-Diesel'!L124,'OnSSET_original_NoMG-PV-Diesel'!K124,"wait")</f>
        <v>21.496356587824899</v>
      </c>
      <c r="AA125">
        <f>IF(I125='OnSSET_original_NoMG-PV-Diesel'!L124,'OnSSET_original_NoMG-PV-Diesel'!K124,"wait")</f>
        <v>21.496356587824899</v>
      </c>
      <c r="AB125">
        <f>IF(J125='OnSSET_original_NoMG-PV-Diesel'!L124,'OnSSET_original_NoMG-PV-Diesel'!K124,"wait")</f>
        <v>21.496356587824899</v>
      </c>
      <c r="AC125">
        <f>IF(K125='OnSSET_original_NoMG-PV-Diesel'!U124,'OnSSET_original_NoMG-PV-Diesel'!T124,"wait")</f>
        <v>14.4776601185203</v>
      </c>
      <c r="AD125">
        <f>IF(L125='OnSSET_original_NoMG-PV-Diesel'!U124,'OnSSET_original_NoMG-PV-Diesel'!T124,"wait")</f>
        <v>14.4776601185203</v>
      </c>
      <c r="AE125">
        <f>IF(M125='OnSSET_original_NoMG-PV-Diesel'!U124,'OnSSET_original_NoMG-PV-Diesel'!T124,"wait")</f>
        <v>14.4776601185203</v>
      </c>
      <c r="AF125">
        <f>IF(N125='OnSSET_original_NoMG-PV-Diesel'!AD124,'OnSSET_original_NoMG-PV-Diesel'!AC124,"wait")</f>
        <v>14.4776601185203</v>
      </c>
      <c r="AG125">
        <f>IF(O125='OnSSET_original_NoMG-PV-Diesel'!AD124,'OnSSET_original_NoMG-PV-Diesel'!AC124,"wait")</f>
        <v>14.4776601185203</v>
      </c>
      <c r="AH125">
        <f>IF(P125='OnSSET_original_NoMG-PV-Diesel'!AD124,'OnSSET_original_NoMG-PV-Diesel'!AC124,"wait")</f>
        <v>14.4776601185203</v>
      </c>
      <c r="AR125">
        <v>31.498999999999999</v>
      </c>
      <c r="AS125">
        <v>27.905999999999999</v>
      </c>
      <c r="AT125">
        <v>2.3740000000000001</v>
      </c>
      <c r="AU125">
        <v>2.3740000000000001</v>
      </c>
      <c r="AV125">
        <v>71535.303759999995</v>
      </c>
      <c r="AW125">
        <v>0</v>
      </c>
      <c r="AX125">
        <v>18037.927350000002</v>
      </c>
      <c r="AZ125">
        <f>SUMIF([1]base!$A$2:$A$169,B125,[1]base!$V$2:$V$169)</f>
        <v>0</v>
      </c>
      <c r="BA125">
        <f>SUMIF([2]s1!$A$2:$A$275,B125,[2]s1!$U$2:$U$275)</f>
        <v>0</v>
      </c>
      <c r="BB125">
        <f>SUMIF([3]s2!$A$2:$A$115,B125,[3]s2!$U$2:$U$115)</f>
        <v>0</v>
      </c>
      <c r="BC125">
        <f>SUMIF([4]s3!$A$2:$A$245,B125,[4]s3!$U$2:$U$245)</f>
        <v>0</v>
      </c>
      <c r="BD125">
        <f>SUMIF([5]s4!$A$2:$A$74,B125,[5]s4!$U$2:$U$74)</f>
        <v>0</v>
      </c>
      <c r="BF125">
        <f t="shared" si="10"/>
        <v>0</v>
      </c>
      <c r="BG125">
        <f t="shared" si="11"/>
        <v>0</v>
      </c>
      <c r="BH125">
        <f t="shared" si="12"/>
        <v>0</v>
      </c>
      <c r="BI125">
        <f t="shared" si="13"/>
        <v>0</v>
      </c>
      <c r="BJ125">
        <f t="shared" si="14"/>
        <v>0</v>
      </c>
      <c r="BL125" t="s">
        <v>113</v>
      </c>
      <c r="BM125" s="23">
        <v>17952.456289999998</v>
      </c>
      <c r="BN125" s="23">
        <v>14.477660119999999</v>
      </c>
      <c r="BP125" t="s">
        <v>183</v>
      </c>
      <c r="BQ125" s="23">
        <v>17952.456289999998</v>
      </c>
      <c r="BR125" s="23">
        <v>14.477660119999999</v>
      </c>
      <c r="BT125" t="s">
        <v>183</v>
      </c>
      <c r="BU125" s="23">
        <v>17952.456289999998</v>
      </c>
      <c r="BV125" s="23">
        <v>14.477660119999999</v>
      </c>
    </row>
    <row r="126" spans="1:74" x14ac:dyDescent="0.25">
      <c r="A126">
        <v>1</v>
      </c>
      <c r="B126" s="15">
        <v>2488</v>
      </c>
      <c r="C126" s="15">
        <v>-64.852733180000001</v>
      </c>
      <c r="D126" s="15">
        <v>-20.435027219999998</v>
      </c>
      <c r="E126" s="16">
        <v>1</v>
      </c>
      <c r="F126" s="19">
        <v>41526.178556315201</v>
      </c>
      <c r="G126" s="19">
        <v>69.288671502755733</v>
      </c>
      <c r="H126" s="16" t="str">
        <f>IF(LCOE_SensitivityScenarios!BF125&gt;'OnSSET_original_NoMG-PV-Diesel'!M125,'OnSSET_original_NoMG-PV-Diesel'!L125,LCOE_SensitivityScenarios!BG125)</f>
        <v>SA_PV</v>
      </c>
      <c r="I126" s="39" t="str">
        <f>IF(LCOE_SensitivityScenarios!BK125&gt;'OnSSET_original_NoMG-PV-Diesel'!M125,'OnSSET_original_NoMG-PV-Diesel'!L125,LCOE_SensitivityScenarios!BL125)</f>
        <v>MG_Hybrid</v>
      </c>
      <c r="J126" s="39" t="str">
        <f>IF(LCOE_SensitivityScenarios!BP125&gt;'OnSSET_original_NoMG-PV-Diesel'!M125,'OnSSET_original_NoMG-PV-Diesel'!L125,LCOE_SensitivityScenarios!BQ125)</f>
        <v>SA_PV</v>
      </c>
      <c r="K126" s="38" t="str">
        <f>IF(LCOE_SensitivityScenarios!BU125&gt;'OnSSET_original_NoMG-PV-Diesel'!V125,'OnSSET_original_NoMG-PV-Diesel'!U125,LCOE_SensitivityScenarios!BV125)</f>
        <v>MG_Hybrid</v>
      </c>
      <c r="L126" s="39" t="str">
        <f>IF(LCOE_SensitivityScenarios!BZ125&gt;'OnSSET_original_NoMG-PV-Diesel'!V125,'OnSSET_original_NoMG-PV-Diesel'!U125,LCOE_SensitivityScenarios!CA125)</f>
        <v>MG_Hybrid</v>
      </c>
      <c r="M126" s="40" t="str">
        <f>IF(LCOE_SensitivityScenarios!CE125&gt;'OnSSET_original_NoMG-PV-Diesel'!V125,'OnSSET_original_NoMG-PV-Diesel'!U125,LCOE_SensitivityScenarios!CF125)</f>
        <v>SA_PV</v>
      </c>
      <c r="N126" s="39" t="str">
        <f>IF(LCOE_SensitivityScenarios!CJ125&gt;'OnSSET_original_NoMG-PV-Diesel'!AE125,'OnSSET_original_NoMG-PV-Diesel'!AD125,LCOE_SensitivityScenarios!CK125)</f>
        <v>SA_Diesel</v>
      </c>
      <c r="O126" s="39" t="str">
        <f>IF(LCOE_SensitivityScenarios!CO125&gt;'OnSSET_original_NoMG-PV-Diesel'!AE125,'OnSSET_original_NoMG-PV-Diesel'!AD125,LCOE_SensitivityScenarios!CP125)</f>
        <v>SA_Diesel</v>
      </c>
      <c r="P126" s="40" t="str">
        <f>IF(LCOE_SensitivityScenarios!CT125&gt;'OnSSET_original_NoMG-PV-Diesel'!AE125,'OnSSET_original_NoMG-PV-Diesel'!AD125,LCOE_SensitivityScenarios!CU125)</f>
        <v>SA_Diesel</v>
      </c>
      <c r="Q126" s="38">
        <f>IF(LCOE_SensitivityScenarios!BF125&gt;'OnSSET_original_NoMG-PV-Diesel'!M125,'OnSSET_original_NoMG-PV-Diesel'!M125,LCOE_SensitivityScenarios!BF125)</f>
        <v>0.43863773365962599</v>
      </c>
      <c r="R126" s="28">
        <f>MIN('OnSSET_original_NoMG-PV-Diesel'!E125:I125,LCOE_SensitivityScenarios!BK125)</f>
        <v>0.43295085267070527</v>
      </c>
      <c r="S126" s="28">
        <f>MIN('OnSSET_original_NoMG-PV-Diesel'!E125:I125,LCOE_SensitivityScenarios!BP125)</f>
        <v>0.43863773365962599</v>
      </c>
      <c r="T126" s="27">
        <f>MIN('OnSSET_original_NoMG-PV-Diesel'!N125:R125,LCOE_SensitivityScenarios!BU125)</f>
        <v>0.41349722721069726</v>
      </c>
      <c r="U126" s="28">
        <f>MIN('OnSSET_original_NoMG-PV-Diesel'!N125:R125,LCOE_SensitivityScenarios!BZ125)</f>
        <v>0.37655571921869729</v>
      </c>
      <c r="V126" s="29">
        <f>MIN('OnSSET_original_NoMG-PV-Diesel'!N125:R125,LCOE_SensitivityScenarios!CE125)</f>
        <v>0.43863773365962599</v>
      </c>
      <c r="W126" s="28">
        <f>MIN('OnSSET_original_NoMG-PV-Diesel'!W125:AA125,LCOE_SensitivityScenarios!CJ125)</f>
        <v>0.25424949886960002</v>
      </c>
      <c r="X126" s="28">
        <f>MIN('OnSSET_original_NoMG-PV-Diesel'!W125:AA125,LCOE_SensitivityScenarios!CO125)</f>
        <v>0.25424949886960002</v>
      </c>
      <c r="Y126" s="29">
        <f>MIN('OnSSET_original_NoMG-PV-Diesel'!W125:AA125,LCOE_SensitivityScenarios!CT125)</f>
        <v>0.25424949886960002</v>
      </c>
      <c r="Z126">
        <f>IF(H126='OnSSET_original_NoMG-PV-Diesel'!L125,'OnSSET_original_NoMG-PV-Diesel'!K125,"wait")</f>
        <v>21.607703917246301</v>
      </c>
      <c r="AA126">
        <f>VLOOKUP(B126,[2]s1!$A$2:$T$275,20,FALSE)</f>
        <v>13.647</v>
      </c>
      <c r="AB126">
        <f>IF(J126='OnSSET_original_NoMG-PV-Diesel'!L125,'OnSSET_original_NoMG-PV-Diesel'!K125,"wait")</f>
        <v>21.607703917246301</v>
      </c>
      <c r="AC126">
        <f>VLOOKUP(B126,[4]s3!$A$2:$T$275,20,FALSE)</f>
        <v>12.367000000000001</v>
      </c>
      <c r="AD126" t="str">
        <f>IF(L126='OnSSET_original_NoMG-PV-Diesel'!U125,'OnSSET_original_NoMG-PV-Diesel'!T125,"wait")</f>
        <v>wait</v>
      </c>
      <c r="AE126">
        <f>IF(M126='OnSSET_original_NoMG-PV-Diesel'!U125,'OnSSET_original_NoMG-PV-Diesel'!T125,"wait")</f>
        <v>23.857393172650301</v>
      </c>
      <c r="AF126">
        <f>IF(N126='OnSSET_original_NoMG-PV-Diesel'!AD125,'OnSSET_original_NoMG-PV-Diesel'!AC125,"wait")</f>
        <v>18.961725368180399</v>
      </c>
      <c r="AG126">
        <f>IF(O126='OnSSET_original_NoMG-PV-Diesel'!AD125,'OnSSET_original_NoMG-PV-Diesel'!AC125,"wait")</f>
        <v>18.961725368180399</v>
      </c>
      <c r="AH126">
        <f>IF(P126='OnSSET_original_NoMG-PV-Diesel'!AD125,'OnSSET_original_NoMG-PV-Diesel'!AC125,"wait")</f>
        <v>18.961725368180399</v>
      </c>
      <c r="AR126">
        <v>59.513999999999903</v>
      </c>
      <c r="AS126">
        <v>59.513999999999903</v>
      </c>
      <c r="AT126">
        <v>19.530999999999999</v>
      </c>
      <c r="AU126">
        <v>10.209</v>
      </c>
      <c r="AV126">
        <v>52089.171820000003</v>
      </c>
      <c r="AW126">
        <v>0</v>
      </c>
      <c r="AX126">
        <v>9171.8274629999996</v>
      </c>
      <c r="AZ126">
        <f>SUMIF([1]base!$A$2:$A$169,B126,[1]base!$V$2:$V$169)</f>
        <v>0</v>
      </c>
      <c r="BA126">
        <f>SUMIF([2]s1!$A$2:$A$275,B126,[2]s1!$U$2:$U$275)</f>
        <v>33491.9</v>
      </c>
      <c r="BB126">
        <f>SUMIF([3]s2!$A$2:$A$115,B126,[3]s2!$U$2:$U$115)</f>
        <v>0</v>
      </c>
      <c r="BC126">
        <f>SUMIF([4]s3!$A$2:$A$245,B126,[4]s3!$U$2:$U$245)</f>
        <v>18899.52</v>
      </c>
      <c r="BD126">
        <f>SUMIF([5]s4!$A$2:$A$74,B126,[5]s4!$U$2:$U$74)</f>
        <v>0</v>
      </c>
      <c r="BF126">
        <f t="shared" si="10"/>
        <v>0</v>
      </c>
      <c r="BG126">
        <f t="shared" si="11"/>
        <v>94752.899283000006</v>
      </c>
      <c r="BH126">
        <f t="shared" si="12"/>
        <v>0</v>
      </c>
      <c r="BI126">
        <f t="shared" si="13"/>
        <v>80160.519283000001</v>
      </c>
      <c r="BJ126">
        <f t="shared" si="14"/>
        <v>0</v>
      </c>
      <c r="BL126" t="s">
        <v>114</v>
      </c>
      <c r="BM126" s="23">
        <v>120956.9834</v>
      </c>
      <c r="BN126" s="23">
        <v>23.857393170000002</v>
      </c>
      <c r="BP126" t="s">
        <v>186</v>
      </c>
      <c r="BQ126" s="23">
        <v>120956.9834</v>
      </c>
      <c r="BR126" s="23">
        <v>23.857393170000002</v>
      </c>
      <c r="BT126" t="s">
        <v>183</v>
      </c>
      <c r="BU126" s="23">
        <v>23512.746060000001</v>
      </c>
      <c r="BV126" s="23">
        <v>18.96172537</v>
      </c>
    </row>
    <row r="127" spans="1:74" x14ac:dyDescent="0.25">
      <c r="A127">
        <v>1</v>
      </c>
      <c r="B127" s="15">
        <v>2489</v>
      </c>
      <c r="C127" s="15">
        <v>-64.707921850000005</v>
      </c>
      <c r="D127" s="15">
        <v>-17.694343740000001</v>
      </c>
      <c r="E127" s="16">
        <v>1</v>
      </c>
      <c r="F127" s="19">
        <v>29824.477599052199</v>
      </c>
      <c r="G127" s="19">
        <v>86.003545124386818</v>
      </c>
      <c r="H127" s="16" t="str">
        <f>IF(LCOE_SensitivityScenarios!BF126&gt;'OnSSET_original_NoMG-PV-Diesel'!M126,'OnSSET_original_NoMG-PV-Diesel'!L126,LCOE_SensitivityScenarios!BG126)</f>
        <v>SA_PV</v>
      </c>
      <c r="I127" s="39" t="str">
        <f>IF(LCOE_SensitivityScenarios!BK126&gt;'OnSSET_original_NoMG-PV-Diesel'!M126,'OnSSET_original_NoMG-PV-Diesel'!L126,LCOE_SensitivityScenarios!BL126)</f>
        <v>MG_Hybrid</v>
      </c>
      <c r="J127" s="39" t="str">
        <f>IF(LCOE_SensitivityScenarios!BP126&gt;'OnSSET_original_NoMG-PV-Diesel'!M126,'OnSSET_original_NoMG-PV-Diesel'!L126,LCOE_SensitivityScenarios!BQ126)</f>
        <v>SA_PV</v>
      </c>
      <c r="K127" s="38" t="str">
        <f>IF(LCOE_SensitivityScenarios!BU126&gt;'OnSSET_original_NoMG-PV-Diesel'!V126,'OnSSET_original_NoMG-PV-Diesel'!U126,LCOE_SensitivityScenarios!BV126)</f>
        <v>MG_Hybrid</v>
      </c>
      <c r="L127" s="39" t="str">
        <f>IF(LCOE_SensitivityScenarios!BZ126&gt;'OnSSET_original_NoMG-PV-Diesel'!V126,'OnSSET_original_NoMG-PV-Diesel'!U126,LCOE_SensitivityScenarios!CA126)</f>
        <v>MG_Hybrid</v>
      </c>
      <c r="M127" s="40" t="str">
        <f>IF(LCOE_SensitivityScenarios!CE126&gt;'OnSSET_original_NoMG-PV-Diesel'!V126,'OnSSET_original_NoMG-PV-Diesel'!U126,LCOE_SensitivityScenarios!CF126)</f>
        <v>MG_Hybrid</v>
      </c>
      <c r="N127" s="39" t="str">
        <f>IF(LCOE_SensitivityScenarios!CJ126&gt;'OnSSET_original_NoMG-PV-Diesel'!AE126,'OnSSET_original_NoMG-PV-Diesel'!AD126,LCOE_SensitivityScenarios!CK126)</f>
        <v>SA_Diesel</v>
      </c>
      <c r="O127" s="39" t="str">
        <f>IF(LCOE_SensitivityScenarios!CO126&gt;'OnSSET_original_NoMG-PV-Diesel'!AE126,'OnSSET_original_NoMG-PV-Diesel'!AD126,LCOE_SensitivityScenarios!CP126)</f>
        <v>SA_Diesel</v>
      </c>
      <c r="P127" s="40" t="str">
        <f>IF(LCOE_SensitivityScenarios!CT126&gt;'OnSSET_original_NoMG-PV-Diesel'!AE126,'OnSSET_original_NoMG-PV-Diesel'!AD126,LCOE_SensitivityScenarios!CU126)</f>
        <v>SA_Diesel</v>
      </c>
      <c r="Q127" s="38">
        <f>IF(LCOE_SensitivityScenarios!BF126&gt;'OnSSET_original_NoMG-PV-Diesel'!M126,'OnSSET_original_NoMG-PV-Diesel'!M126,LCOE_SensitivityScenarios!BF126)</f>
        <v>0.64346267077532004</v>
      </c>
      <c r="R127" s="28">
        <f>MIN('OnSSET_original_NoMG-PV-Diesel'!E126:I126,LCOE_SensitivityScenarios!BK126)</f>
        <v>0.6291752992765155</v>
      </c>
      <c r="S127" s="28">
        <f>MIN('OnSSET_original_NoMG-PV-Diesel'!E126:I126,LCOE_SensitivityScenarios!BP126)</f>
        <v>0.64346267077532004</v>
      </c>
      <c r="T127" s="27">
        <f>MIN('OnSSET_original_NoMG-PV-Diesel'!N126:R126,LCOE_SensitivityScenarios!BU126)</f>
        <v>0.60780633790757943</v>
      </c>
      <c r="U127" s="28">
        <f>MIN('OnSSET_original_NoMG-PV-Diesel'!N126:R126,LCOE_SensitivityScenarios!BZ126)</f>
        <v>0.57086482991557952</v>
      </c>
      <c r="V127" s="29">
        <f>MIN('OnSSET_original_NoMG-PV-Diesel'!N126:R126,LCOE_SensitivityScenarios!CE126)</f>
        <v>0.64037768386557947</v>
      </c>
      <c r="W127" s="28">
        <f>MIN('OnSSET_original_NoMG-PV-Diesel'!W126:AA126,LCOE_SensitivityScenarios!CJ126)</f>
        <v>0.30251715023657699</v>
      </c>
      <c r="X127" s="28">
        <f>MIN('OnSSET_original_NoMG-PV-Diesel'!W126:AA126,LCOE_SensitivityScenarios!CO126)</f>
        <v>0.30251715023657699</v>
      </c>
      <c r="Y127" s="29">
        <f>MIN('OnSSET_original_NoMG-PV-Diesel'!W126:AA126,LCOE_SensitivityScenarios!CT126)</f>
        <v>0.30251715023657699</v>
      </c>
      <c r="Z127">
        <f>IF(H127='OnSSET_original_NoMG-PV-Diesel'!L126,'OnSSET_original_NoMG-PV-Diesel'!K126,"wait")</f>
        <v>16.0377833247524</v>
      </c>
      <c r="AA127">
        <f>VLOOKUP(B127,[2]s1!$A$2:$T$275,20,FALSE)</f>
        <v>14.385</v>
      </c>
      <c r="AB127">
        <f>IF(J127='OnSSET_original_NoMG-PV-Diesel'!L126,'OnSSET_original_NoMG-PV-Diesel'!K126,"wait")</f>
        <v>16.0377833247524</v>
      </c>
      <c r="AC127">
        <f>VLOOKUP(B127,[4]s3!$A$2:$T$275,20,FALSE)</f>
        <v>9.9060000000000006</v>
      </c>
      <c r="AD127" t="str">
        <f>IF(L127='OnSSET_original_NoMG-PV-Diesel'!U126,'OnSSET_original_NoMG-PV-Diesel'!T126,"wait")</f>
        <v>wait</v>
      </c>
      <c r="AE127" t="str">
        <f>IF(M127='OnSSET_original_NoMG-PV-Diesel'!U126,'OnSSET_original_NoMG-PV-Diesel'!T126,"wait")</f>
        <v>wait</v>
      </c>
      <c r="AF127">
        <f>IF(N127='OnSSET_original_NoMG-PV-Diesel'!AD126,'OnSSET_original_NoMG-PV-Diesel'!AC126,"wait")</f>
        <v>13.618482921941601</v>
      </c>
      <c r="AG127">
        <f>IF(O127='OnSSET_original_NoMG-PV-Diesel'!AD126,'OnSSET_original_NoMG-PV-Diesel'!AC126,"wait")</f>
        <v>13.618482921941601</v>
      </c>
      <c r="AH127">
        <f>IF(P127='OnSSET_original_NoMG-PV-Diesel'!AD126,'OnSSET_original_NoMG-PV-Diesel'!AC126,"wait")</f>
        <v>13.618482921941601</v>
      </c>
      <c r="AR127">
        <v>54.203999999999901</v>
      </c>
      <c r="AS127">
        <v>55.656999999999996</v>
      </c>
      <c r="AT127">
        <v>14.068</v>
      </c>
      <c r="AU127">
        <v>1.7999999999999999E-2</v>
      </c>
      <c r="AV127">
        <v>76521.118789999993</v>
      </c>
      <c r="AW127">
        <v>0</v>
      </c>
      <c r="AX127">
        <v>20789.475579999998</v>
      </c>
      <c r="AZ127">
        <f>SUMIF([1]base!$A$2:$A$169,B127,[1]base!$V$2:$V$169)</f>
        <v>0</v>
      </c>
      <c r="BA127">
        <f>SUMIF([2]s1!$A$2:$A$275,B127,[2]s1!$U$2:$U$275)</f>
        <v>39611.199999999997</v>
      </c>
      <c r="BB127">
        <f>SUMIF([3]s2!$A$2:$A$115,B127,[3]s2!$U$2:$U$115)</f>
        <v>0</v>
      </c>
      <c r="BC127">
        <f>SUMIF([4]s3!$A$2:$A$245,B127,[4]s3!$U$2:$U$245)</f>
        <v>17297.939999999999</v>
      </c>
      <c r="BD127">
        <f>SUMIF([5]s4!$A$2:$A$74,B127,[5]s4!$U$2:$U$74)</f>
        <v>0</v>
      </c>
      <c r="BF127">
        <f t="shared" si="10"/>
        <v>0</v>
      </c>
      <c r="BG127">
        <f t="shared" si="11"/>
        <v>136921.79436999999</v>
      </c>
      <c r="BH127">
        <f t="shared" si="12"/>
        <v>0</v>
      </c>
      <c r="BI127">
        <f t="shared" si="13"/>
        <v>114608.53436999999</v>
      </c>
      <c r="BJ127">
        <f t="shared" si="14"/>
        <v>0</v>
      </c>
      <c r="BL127" t="s">
        <v>114</v>
      </c>
      <c r="BM127" s="23">
        <v>127438.0724</v>
      </c>
      <c r="BN127" s="23">
        <v>22.048109409999999</v>
      </c>
      <c r="BP127" t="s">
        <v>186</v>
      </c>
      <c r="BQ127" s="23">
        <v>127438.0724</v>
      </c>
      <c r="BR127" s="23">
        <v>22.048109409999999</v>
      </c>
      <c r="BT127" t="s">
        <v>183</v>
      </c>
      <c r="BU127" s="23">
        <v>16887.067210000001</v>
      </c>
      <c r="BV127" s="23">
        <v>13.61848292</v>
      </c>
    </row>
    <row r="128" spans="1:74" x14ac:dyDescent="0.25">
      <c r="A128">
        <v>1</v>
      </c>
      <c r="B128" s="15">
        <v>2495</v>
      </c>
      <c r="C128" s="15">
        <v>-65.33704625</v>
      </c>
      <c r="D128" s="15">
        <v>-18.858391900000001</v>
      </c>
      <c r="E128" s="16">
        <v>1</v>
      </c>
      <c r="F128" s="19">
        <v>17430.310650076699</v>
      </c>
      <c r="G128" s="19">
        <v>61.582920746297049</v>
      </c>
      <c r="H128" s="16" t="str">
        <f>IF(LCOE_SensitivityScenarios!BF127&gt;'OnSSET_original_NoMG-PV-Diesel'!M127,'OnSSET_original_NoMG-PV-Diesel'!L127,LCOE_SensitivityScenarios!BG127)</f>
        <v>SA_PV</v>
      </c>
      <c r="I128" s="39" t="str">
        <f>IF(LCOE_SensitivityScenarios!BK127&gt;'OnSSET_original_NoMG-PV-Diesel'!M127,'OnSSET_original_NoMG-PV-Diesel'!L127,LCOE_SensitivityScenarios!BL127)</f>
        <v>SA_PV</v>
      </c>
      <c r="J128" s="39" t="str">
        <f>IF(LCOE_SensitivityScenarios!BP127&gt;'OnSSET_original_NoMG-PV-Diesel'!M127,'OnSSET_original_NoMG-PV-Diesel'!L127,LCOE_SensitivityScenarios!BQ127)</f>
        <v>SA_PV</v>
      </c>
      <c r="K128" s="38" t="str">
        <f>IF(LCOE_SensitivityScenarios!BU127&gt;'OnSSET_original_NoMG-PV-Diesel'!V127,'OnSSET_original_NoMG-PV-Diesel'!U127,LCOE_SensitivityScenarios!BV127)</f>
        <v>SA_PV</v>
      </c>
      <c r="L128" s="39" t="str">
        <f>IF(LCOE_SensitivityScenarios!BZ127&gt;'OnSSET_original_NoMG-PV-Diesel'!V127,'OnSSET_original_NoMG-PV-Diesel'!U127,LCOE_SensitivityScenarios!CA127)</f>
        <v>SA_PV</v>
      </c>
      <c r="M128" s="40" t="str">
        <f>IF(LCOE_SensitivityScenarios!CE127&gt;'OnSSET_original_NoMG-PV-Diesel'!V127,'OnSSET_original_NoMG-PV-Diesel'!U127,LCOE_SensitivityScenarios!CF127)</f>
        <v>SA_PV</v>
      </c>
      <c r="N128" s="39" t="str">
        <f>IF(LCOE_SensitivityScenarios!CJ127&gt;'OnSSET_original_NoMG-PV-Diesel'!AE127,'OnSSET_original_NoMG-PV-Diesel'!AD127,LCOE_SensitivityScenarios!CK127)</f>
        <v>SA_Diesel</v>
      </c>
      <c r="O128" s="39" t="str">
        <f>IF(LCOE_SensitivityScenarios!CO127&gt;'OnSSET_original_NoMG-PV-Diesel'!AE127,'OnSSET_original_NoMG-PV-Diesel'!AD127,LCOE_SensitivityScenarios!CP127)</f>
        <v>SA_Diesel</v>
      </c>
      <c r="P128" s="40" t="str">
        <f>IF(LCOE_SensitivityScenarios!CT127&gt;'OnSSET_original_NoMG-PV-Diesel'!AE127,'OnSSET_original_NoMG-PV-Diesel'!AD127,LCOE_SensitivityScenarios!CU127)</f>
        <v>SA_Diesel</v>
      </c>
      <c r="Q128" s="38">
        <f>IF(LCOE_SensitivityScenarios!BF127&gt;'OnSSET_original_NoMG-PV-Diesel'!M127,'OnSSET_original_NoMG-PV-Diesel'!M127,LCOE_SensitivityScenarios!BF127)</f>
        <v>0.435837942395361</v>
      </c>
      <c r="R128" s="28">
        <f>MIN('OnSSET_original_NoMG-PV-Diesel'!E127:I127,LCOE_SensitivityScenarios!BK127)</f>
        <v>0.435837942395361</v>
      </c>
      <c r="S128" s="28">
        <f>MIN('OnSSET_original_NoMG-PV-Diesel'!E127:I127,LCOE_SensitivityScenarios!BP127)</f>
        <v>0.435837942395361</v>
      </c>
      <c r="T128" s="27">
        <f>MIN('OnSSET_original_NoMG-PV-Diesel'!N127:R127,LCOE_SensitivityScenarios!BU127)</f>
        <v>0.435837942395361</v>
      </c>
      <c r="U128" s="28">
        <f>MIN('OnSSET_original_NoMG-PV-Diesel'!N127:R127,LCOE_SensitivityScenarios!BZ127)</f>
        <v>0.435837942395361</v>
      </c>
      <c r="V128" s="29">
        <f>MIN('OnSSET_original_NoMG-PV-Diesel'!N127:R127,LCOE_SensitivityScenarios!CE127)</f>
        <v>0.435837942395361</v>
      </c>
      <c r="W128" s="28">
        <f>MIN('OnSSET_original_NoMG-PV-Diesel'!W127:AA127,LCOE_SensitivityScenarios!CJ127)</f>
        <v>0.236149129606983</v>
      </c>
      <c r="X128" s="28">
        <f>MIN('OnSSET_original_NoMG-PV-Diesel'!W127:AA127,LCOE_SensitivityScenarios!CO127)</f>
        <v>0.236149129606983</v>
      </c>
      <c r="Y128" s="29">
        <f>MIN('OnSSET_original_NoMG-PV-Diesel'!W127:AA127,LCOE_SensitivityScenarios!CT127)</f>
        <v>0.236149129606983</v>
      </c>
      <c r="Z128">
        <f>IF(H128='OnSSET_original_NoMG-PV-Diesel'!L127,'OnSSET_original_NoMG-PV-Diesel'!K127,"wait")</f>
        <v>20.3941126760397</v>
      </c>
      <c r="AA128">
        <f>IF(I128='OnSSET_original_NoMG-PV-Diesel'!L127,'OnSSET_original_NoMG-PV-Diesel'!K127,"wait")</f>
        <v>20.3941126760397</v>
      </c>
      <c r="AB128">
        <f>IF(J128='OnSSET_original_NoMG-PV-Diesel'!L127,'OnSSET_original_NoMG-PV-Diesel'!K127,"wait")</f>
        <v>20.3941126760397</v>
      </c>
      <c r="AC128">
        <f>IF(K128='OnSSET_original_NoMG-PV-Diesel'!U127,'OnSSET_original_NoMG-PV-Diesel'!T127,"wait")</f>
        <v>8.7278106504815796</v>
      </c>
      <c r="AD128">
        <f>IF(L128='OnSSET_original_NoMG-PV-Diesel'!U127,'OnSSET_original_NoMG-PV-Diesel'!T127,"wait")</f>
        <v>8.7278106504815796</v>
      </c>
      <c r="AE128">
        <f>IF(M128='OnSSET_original_NoMG-PV-Diesel'!U127,'OnSSET_original_NoMG-PV-Diesel'!T127,"wait")</f>
        <v>8.7278106504815796</v>
      </c>
      <c r="AF128">
        <f>IF(N128='OnSSET_original_NoMG-PV-Diesel'!AD127,'OnSSET_original_NoMG-PV-Diesel'!AC127,"wait")</f>
        <v>7.9590459589391598</v>
      </c>
      <c r="AG128">
        <f>IF(O128='OnSSET_original_NoMG-PV-Diesel'!AD127,'OnSSET_original_NoMG-PV-Diesel'!AC127,"wait")</f>
        <v>7.9590459589391598</v>
      </c>
      <c r="AH128">
        <f>IF(P128='OnSSET_original_NoMG-PV-Diesel'!AD127,'OnSSET_original_NoMG-PV-Diesel'!AC127,"wait")</f>
        <v>7.9590459589391598</v>
      </c>
      <c r="AR128">
        <v>19.222000000000001</v>
      </c>
      <c r="AS128">
        <v>19.222000000000001</v>
      </c>
      <c r="AT128">
        <v>4.0510000000000002</v>
      </c>
      <c r="AU128">
        <v>0.95899999999999996</v>
      </c>
      <c r="AV128">
        <v>48752.097699999998</v>
      </c>
      <c r="AW128">
        <v>0</v>
      </c>
      <c r="AX128">
        <v>7948.9171349999997</v>
      </c>
      <c r="AZ128">
        <f>SUMIF([1]base!$A$2:$A$169,B128,[1]base!$V$2:$V$169)</f>
        <v>0</v>
      </c>
      <c r="BA128">
        <f>SUMIF([2]s1!$A$2:$A$275,B128,[2]s1!$U$2:$U$275)</f>
        <v>0</v>
      </c>
      <c r="BB128">
        <f>SUMIF([3]s2!$A$2:$A$115,B128,[3]s2!$U$2:$U$115)</f>
        <v>0</v>
      </c>
      <c r="BC128">
        <f>SUMIF([4]s3!$A$2:$A$245,B128,[4]s3!$U$2:$U$245)</f>
        <v>0</v>
      </c>
      <c r="BD128">
        <f>SUMIF([5]s4!$A$2:$A$74,B128,[5]s4!$U$2:$U$74)</f>
        <v>0</v>
      </c>
      <c r="BF128">
        <f t="shared" si="10"/>
        <v>0</v>
      </c>
      <c r="BG128">
        <f t="shared" si="11"/>
        <v>0</v>
      </c>
      <c r="BH128">
        <f t="shared" si="12"/>
        <v>0</v>
      </c>
      <c r="BI128">
        <f t="shared" si="13"/>
        <v>0</v>
      </c>
      <c r="BJ128">
        <f t="shared" si="14"/>
        <v>0</v>
      </c>
      <c r="BL128" t="s">
        <v>114</v>
      </c>
      <c r="BM128" s="23">
        <v>50446.745560000003</v>
      </c>
      <c r="BN128" s="23">
        <v>8.7278106500000003</v>
      </c>
      <c r="BP128" t="s">
        <v>186</v>
      </c>
      <c r="BQ128" s="23">
        <v>50446.745560000003</v>
      </c>
      <c r="BR128" s="23">
        <v>8.7278106500000003</v>
      </c>
      <c r="BT128" t="s">
        <v>183</v>
      </c>
      <c r="BU128" s="23">
        <v>9869.3037100000001</v>
      </c>
      <c r="BV128" s="23">
        <v>7.959045959</v>
      </c>
    </row>
    <row r="129" spans="1:74" x14ac:dyDescent="0.25">
      <c r="A129">
        <v>1</v>
      </c>
      <c r="B129" s="15">
        <v>2570</v>
      </c>
      <c r="C129" s="15">
        <v>-61.460040970000001</v>
      </c>
      <c r="D129" s="15">
        <v>-17.377798299999998</v>
      </c>
      <c r="E129" s="16">
        <v>0</v>
      </c>
      <c r="F129" s="19">
        <v>32448.500073026898</v>
      </c>
      <c r="G129" s="19">
        <v>52.79968465184232</v>
      </c>
      <c r="H129" s="16" t="str">
        <f>IF(LCOE_SensitivityScenarios!BF128&gt;'OnSSET_original_NoMG-PV-Diesel'!M128,'OnSSET_original_NoMG-PV-Diesel'!L128,LCOE_SensitivityScenarios!BG128)</f>
        <v>SA_Diesel</v>
      </c>
      <c r="I129" s="39" t="str">
        <f>IF(LCOE_SensitivityScenarios!BK128&gt;'OnSSET_original_NoMG-PV-Diesel'!M128,'OnSSET_original_NoMG-PV-Diesel'!L128,LCOE_SensitivityScenarios!BL128)</f>
        <v>SA_Diesel</v>
      </c>
      <c r="J129" s="39" t="str">
        <f>IF(LCOE_SensitivityScenarios!BP128&gt;'OnSSET_original_NoMG-PV-Diesel'!M128,'OnSSET_original_NoMG-PV-Diesel'!L128,LCOE_SensitivityScenarios!BQ128)</f>
        <v>SA_Diesel</v>
      </c>
      <c r="K129" s="38" t="str">
        <f>IF(LCOE_SensitivityScenarios!BU128&gt;'OnSSET_original_NoMG-PV-Diesel'!V128,'OnSSET_original_NoMG-PV-Diesel'!U128,LCOE_SensitivityScenarios!BV128)</f>
        <v>SA_Diesel</v>
      </c>
      <c r="L129" s="39" t="str">
        <f>IF(LCOE_SensitivityScenarios!BZ128&gt;'OnSSET_original_NoMG-PV-Diesel'!V128,'OnSSET_original_NoMG-PV-Diesel'!U128,LCOE_SensitivityScenarios!CA128)</f>
        <v>SA_Diesel</v>
      </c>
      <c r="M129" s="40" t="str">
        <f>IF(LCOE_SensitivityScenarios!CE128&gt;'OnSSET_original_NoMG-PV-Diesel'!V128,'OnSSET_original_NoMG-PV-Diesel'!U128,LCOE_SensitivityScenarios!CF128)</f>
        <v>SA_Diesel</v>
      </c>
      <c r="N129" s="39" t="str">
        <f>IF(LCOE_SensitivityScenarios!CJ128&gt;'OnSSET_original_NoMG-PV-Diesel'!AE128,'OnSSET_original_NoMG-PV-Diesel'!AD128,LCOE_SensitivityScenarios!CK128)</f>
        <v>SA_Diesel</v>
      </c>
      <c r="O129" s="39" t="str">
        <f>IF(LCOE_SensitivityScenarios!CO128&gt;'OnSSET_original_NoMG-PV-Diesel'!AE128,'OnSSET_original_NoMG-PV-Diesel'!AD128,LCOE_SensitivityScenarios!CP128)</f>
        <v>SA_Diesel</v>
      </c>
      <c r="P129" s="40" t="str">
        <f>IF(LCOE_SensitivityScenarios!CT128&gt;'OnSSET_original_NoMG-PV-Diesel'!AE128,'OnSSET_original_NoMG-PV-Diesel'!AD128,LCOE_SensitivityScenarios!CU128)</f>
        <v>SA_Diesel</v>
      </c>
      <c r="Q129" s="38">
        <f>IF(LCOE_SensitivityScenarios!BF128&gt;'OnSSET_original_NoMG-PV-Diesel'!M128,'OnSSET_original_NoMG-PV-Diesel'!M128,LCOE_SensitivityScenarios!BF128)</f>
        <v>0.53255464742602199</v>
      </c>
      <c r="R129" s="28">
        <f>MIN('OnSSET_original_NoMG-PV-Diesel'!E128:I128,LCOE_SensitivityScenarios!BK128)</f>
        <v>0.53255464742602199</v>
      </c>
      <c r="S129" s="28">
        <f>MIN('OnSSET_original_NoMG-PV-Diesel'!E128:I128,LCOE_SensitivityScenarios!BP128)</f>
        <v>0.53255464742602199</v>
      </c>
      <c r="T129" s="27">
        <f>MIN('OnSSET_original_NoMG-PV-Diesel'!N128:R128,LCOE_SensitivityScenarios!BU128)</f>
        <v>0.39033746036260603</v>
      </c>
      <c r="U129" s="28">
        <f>MIN('OnSSET_original_NoMG-PV-Diesel'!N128:R128,LCOE_SensitivityScenarios!BZ128)</f>
        <v>0.39033746036260603</v>
      </c>
      <c r="V129" s="29">
        <f>MIN('OnSSET_original_NoMG-PV-Diesel'!N128:R128,LCOE_SensitivityScenarios!CE128)</f>
        <v>0.39033746036260603</v>
      </c>
      <c r="W129" s="28">
        <f>MIN('OnSSET_original_NoMG-PV-Diesel'!W128:AA128,LCOE_SensitivityScenarios!CJ128)</f>
        <v>0.205981847502622</v>
      </c>
      <c r="X129" s="28">
        <f>MIN('OnSSET_original_NoMG-PV-Diesel'!W128:AA128,LCOE_SensitivityScenarios!CO128)</f>
        <v>0.205981847502622</v>
      </c>
      <c r="Y129" s="29">
        <f>MIN('OnSSET_original_NoMG-PV-Diesel'!W128:AA128,LCOE_SensitivityScenarios!CT128)</f>
        <v>0.205981847502622</v>
      </c>
      <c r="Z129">
        <f>IF(H129='OnSSET_original_NoMG-PV-Diesel'!L128,'OnSSET_original_NoMG-PV-Diesel'!K128,"wait")</f>
        <v>6.4862668206961303</v>
      </c>
      <c r="AA129">
        <f>IF(I129='OnSSET_original_NoMG-PV-Diesel'!L128,'OnSSET_original_NoMG-PV-Diesel'!K128,"wait")</f>
        <v>6.4862668206961303</v>
      </c>
      <c r="AB129">
        <f>IF(J129='OnSSET_original_NoMG-PV-Diesel'!L128,'OnSSET_original_NoMG-PV-Diesel'!K128,"wait")</f>
        <v>6.4862668206961303</v>
      </c>
      <c r="AC129">
        <f>IF(K129='OnSSET_original_NoMG-PV-Diesel'!U128,'OnSSET_original_NoMG-PV-Diesel'!T128,"wait")</f>
        <v>14.8166667000123</v>
      </c>
      <c r="AD129">
        <f>IF(L129='OnSSET_original_NoMG-PV-Diesel'!U128,'OnSSET_original_NoMG-PV-Diesel'!T128,"wait")</f>
        <v>14.8166667000123</v>
      </c>
      <c r="AE129">
        <f>IF(M129='OnSSET_original_NoMG-PV-Diesel'!U128,'OnSSET_original_NoMG-PV-Diesel'!T128,"wait")</f>
        <v>14.8166667000123</v>
      </c>
      <c r="AF129">
        <f>IF(N129='OnSSET_original_NoMG-PV-Diesel'!AD128,'OnSSET_original_NoMG-PV-Diesel'!AC128,"wait")</f>
        <v>14.8166667000123</v>
      </c>
      <c r="AG129">
        <f>IF(O129='OnSSET_original_NoMG-PV-Diesel'!AD128,'OnSSET_original_NoMG-PV-Diesel'!AC128,"wait")</f>
        <v>14.8166667000123</v>
      </c>
      <c r="AH129">
        <f>IF(P129='OnSSET_original_NoMG-PV-Diesel'!AD128,'OnSSET_original_NoMG-PV-Diesel'!AC128,"wait")</f>
        <v>14.8166667000123</v>
      </c>
      <c r="AR129">
        <v>143.685</v>
      </c>
      <c r="AS129">
        <v>143.43100000000001</v>
      </c>
      <c r="AT129">
        <v>31.052</v>
      </c>
      <c r="AU129">
        <v>18.875999999999902</v>
      </c>
      <c r="AV129">
        <v>93309.282399999996</v>
      </c>
      <c r="AW129">
        <v>0</v>
      </c>
      <c r="AX129">
        <v>31489.94096</v>
      </c>
      <c r="AZ129">
        <f>SUMIF([1]base!$A$2:$A$169,B129,[1]base!$V$2:$V$169)</f>
        <v>0</v>
      </c>
      <c r="BA129">
        <f>SUMIF([2]s1!$A$2:$A$275,B129,[2]s1!$U$2:$U$275)</f>
        <v>0</v>
      </c>
      <c r="BB129">
        <f>SUMIF([3]s2!$A$2:$A$115,B129,[3]s2!$U$2:$U$115)</f>
        <v>0</v>
      </c>
      <c r="BC129">
        <f>SUMIF([4]s3!$A$2:$A$245,B129,[4]s3!$U$2:$U$245)</f>
        <v>0</v>
      </c>
      <c r="BD129">
        <f>SUMIF([5]s4!$A$2:$A$74,B129,[5]s4!$U$2:$U$74)</f>
        <v>0</v>
      </c>
      <c r="BF129">
        <f t="shared" si="10"/>
        <v>0</v>
      </c>
      <c r="BG129">
        <f t="shared" si="11"/>
        <v>0</v>
      </c>
      <c r="BH129">
        <f t="shared" si="12"/>
        <v>0</v>
      </c>
      <c r="BI129">
        <f t="shared" si="13"/>
        <v>0</v>
      </c>
      <c r="BJ129">
        <f t="shared" si="14"/>
        <v>0</v>
      </c>
      <c r="BL129" t="s">
        <v>113</v>
      </c>
      <c r="BM129" s="23">
        <v>18372.828150000001</v>
      </c>
      <c r="BN129" s="23">
        <v>14.816666700000001</v>
      </c>
      <c r="BP129" t="s">
        <v>183</v>
      </c>
      <c r="BQ129" s="23">
        <v>18372.828150000001</v>
      </c>
      <c r="BR129" s="23">
        <v>14.816666700000001</v>
      </c>
      <c r="BT129" t="s">
        <v>183</v>
      </c>
      <c r="BU129" s="23">
        <v>18372.828150000001</v>
      </c>
      <c r="BV129" s="23">
        <v>14.816666700000001</v>
      </c>
    </row>
    <row r="130" spans="1:74" x14ac:dyDescent="0.25">
      <c r="A130">
        <v>1</v>
      </c>
      <c r="B130" s="15">
        <v>2611</v>
      </c>
      <c r="C130" s="15">
        <v>-60.674987549999997</v>
      </c>
      <c r="D130" s="15">
        <v>-16.787208400000001</v>
      </c>
      <c r="E130" s="16">
        <v>0</v>
      </c>
      <c r="F130" s="19">
        <v>253820.21581007401</v>
      </c>
      <c r="G130" s="19">
        <v>183.07224336780962</v>
      </c>
      <c r="H130" s="16" t="str">
        <f>IF(LCOE_SensitivityScenarios!BF129&gt;'OnSSET_original_NoMG-PV-Diesel'!M129,'OnSSET_original_NoMG-PV-Diesel'!L129,LCOE_SensitivityScenarios!BG129)</f>
        <v>MG_Hybrid</v>
      </c>
      <c r="I130" s="39" t="str">
        <f>IF(LCOE_SensitivityScenarios!BK129&gt;'OnSSET_original_NoMG-PV-Diesel'!M129,'OnSSET_original_NoMG-PV-Diesel'!L129,LCOE_SensitivityScenarios!BL129)</f>
        <v>MG_Hybrid</v>
      </c>
      <c r="J130" s="39" t="str">
        <f>IF(LCOE_SensitivityScenarios!BP129&gt;'OnSSET_original_NoMG-PV-Diesel'!M129,'OnSSET_original_NoMG-PV-Diesel'!L129,LCOE_SensitivityScenarios!BQ129)</f>
        <v>MG_Hybrid</v>
      </c>
      <c r="K130" s="38" t="str">
        <f>IF(LCOE_SensitivityScenarios!BU129&gt;'OnSSET_original_NoMG-PV-Diesel'!V129,'OnSSET_original_NoMG-PV-Diesel'!U129,LCOE_SensitivityScenarios!BV129)</f>
        <v>MG_Hybrid</v>
      </c>
      <c r="L130" s="39" t="str">
        <f>IF(LCOE_SensitivityScenarios!BZ129&gt;'OnSSET_original_NoMG-PV-Diesel'!V129,'OnSSET_original_NoMG-PV-Diesel'!U129,LCOE_SensitivityScenarios!CA129)</f>
        <v>MG_Hybrid</v>
      </c>
      <c r="M130" s="40" t="str">
        <f>IF(LCOE_SensitivityScenarios!CE129&gt;'OnSSET_original_NoMG-PV-Diesel'!V129,'OnSSET_original_NoMG-PV-Diesel'!U129,LCOE_SensitivityScenarios!CF129)</f>
        <v>MG_Diesel</v>
      </c>
      <c r="N130" s="39" t="str">
        <f>IF(LCOE_SensitivityScenarios!CJ129&gt;'OnSSET_original_NoMG-PV-Diesel'!AE129,'OnSSET_original_NoMG-PV-Diesel'!AD129,LCOE_SensitivityScenarios!CK129)</f>
        <v>MG_Diesel</v>
      </c>
      <c r="O130" s="39" t="str">
        <f>IF(LCOE_SensitivityScenarios!CO129&gt;'OnSSET_original_NoMG-PV-Diesel'!AE129,'OnSSET_original_NoMG-PV-Diesel'!AD129,LCOE_SensitivityScenarios!CP129)</f>
        <v>MG_Hybrid</v>
      </c>
      <c r="P130" s="40" t="str">
        <f>IF(LCOE_SensitivityScenarios!CT129&gt;'OnSSET_original_NoMG-PV-Diesel'!AE129,'OnSSET_original_NoMG-PV-Diesel'!AD129,LCOE_SensitivityScenarios!CU129)</f>
        <v>MG_Diesel</v>
      </c>
      <c r="Q130" s="38">
        <f>IF(LCOE_SensitivityScenarios!BF129&gt;'OnSSET_original_NoMG-PV-Diesel'!M129,'OnSSET_original_NoMG-PV-Diesel'!M129,LCOE_SensitivityScenarios!BF129)</f>
        <v>0.31638363078973247</v>
      </c>
      <c r="R130" s="28">
        <f>MIN('OnSSET_original_NoMG-PV-Diesel'!E129:I129,LCOE_SensitivityScenarios!BK129)</f>
        <v>0.29062210451373249</v>
      </c>
      <c r="S130" s="28">
        <f>MIN('OnSSET_original_NoMG-PV-Diesel'!E129:I129,LCOE_SensitivityScenarios!BP129)</f>
        <v>0.34069531356373245</v>
      </c>
      <c r="T130" s="27">
        <f>MIN('OnSSET_original_NoMG-PV-Diesel'!N129:R129,LCOE_SensitivityScenarios!BU129)</f>
        <v>0.25034571811833045</v>
      </c>
      <c r="U130" s="28">
        <f>MIN('OnSSET_original_NoMG-PV-Diesel'!N129:R129,LCOE_SensitivityScenarios!BZ129)</f>
        <v>0.22458419184233044</v>
      </c>
      <c r="V130" s="29">
        <f>MIN('OnSSET_original_NoMG-PV-Diesel'!N129:R129,LCOE_SensitivityScenarios!CE129)</f>
        <v>0.26987749487907126</v>
      </c>
      <c r="W130" s="28">
        <f>MIN('OnSSET_original_NoMG-PV-Diesel'!W129:AA129,LCOE_SensitivityScenarios!CJ129)</f>
        <v>0.14760148151963795</v>
      </c>
      <c r="X130" s="28">
        <f>MIN('OnSSET_original_NoMG-PV-Diesel'!W129:AA129,LCOE_SensitivityScenarios!CO129)</f>
        <v>0.13897949023125375</v>
      </c>
      <c r="Y130" s="29">
        <f>MIN('OnSSET_original_NoMG-PV-Diesel'!W129:AA129,LCOE_SensitivityScenarios!CT129)</f>
        <v>0.15617881351963794</v>
      </c>
      <c r="Z130">
        <f>VLOOKUP(B130,[1]base!$A$2:$U$169,21,FALSE)</f>
        <v>83.65</v>
      </c>
      <c r="AA130">
        <f>VLOOKUP(B130,[2]s1!$A$2:$T$275,20,FALSE)</f>
        <v>105.18600000000001</v>
      </c>
      <c r="AB130">
        <f>VLOOKUP(B130,[3]s2!$A$2:$T$275,20,FALSE)</f>
        <v>105.18600000000001</v>
      </c>
      <c r="AC130">
        <f>VLOOKUP(B130,[4]s3!$A$2:$T$275,20,FALSE)</f>
        <v>97.078999999999994</v>
      </c>
      <c r="AD130" t="str">
        <f>IF(L130='OnSSET_original_NoMG-PV-Diesel'!U129,'OnSSET_original_NoMG-PV-Diesel'!T129,"wait")</f>
        <v>wait</v>
      </c>
      <c r="AE130" t="str">
        <f>IF(M130='OnSSET_original_NoMG-PV-Diesel'!U129,'OnSSET_original_NoMG-PV-Diesel'!T129,"wait")</f>
        <v>wait</v>
      </c>
      <c r="AF130">
        <f>VLOOKUP(B130,[5]s4!$A$2:$T$275,20,FALSE)</f>
        <v>48.988</v>
      </c>
      <c r="AG130" t="str">
        <f>IF(O130='OnSSET_original_NoMG-PV-Diesel'!AD129,'OnSSET_original_NoMG-PV-Diesel'!AC129,"wait")</f>
        <v>wait</v>
      </c>
      <c r="AH130" t="str">
        <f>IF(P130='OnSSET_original_NoMG-PV-Diesel'!AD129,'OnSSET_original_NoMG-PV-Diesel'!AC129,"wait")</f>
        <v>wait</v>
      </c>
      <c r="AR130" s="23">
        <v>248.667</v>
      </c>
      <c r="AS130" s="23">
        <v>248.35400000000001</v>
      </c>
      <c r="AT130" s="23">
        <v>5.8999999999999997E-2</v>
      </c>
      <c r="AU130" s="23">
        <v>5.7999999999999899E-2</v>
      </c>
      <c r="AV130" s="23">
        <v>20272.71689</v>
      </c>
      <c r="AW130" s="23">
        <v>36490.89041</v>
      </c>
      <c r="AX130" s="23">
        <v>22884.030419999999</v>
      </c>
      <c r="AZ130">
        <f>SUMIF([1]base!$A$2:$A$169,B130,[1]base!$V$2:$V$169)</f>
        <v>132441.44</v>
      </c>
      <c r="BA130">
        <f>SUMIF([2]s1!$A$2:$A$275,B130,[2]s1!$U$2:$U$275)</f>
        <v>156603.57999999999</v>
      </c>
      <c r="BB130">
        <f>SUMIF([3]s2!$A$2:$A$115,B130,[3]s2!$U$2:$U$115)</f>
        <v>156603.57999999999</v>
      </c>
      <c r="BC130">
        <f>SUMIF([4]s3!$A$2:$A$245,B130,[4]s3!$U$2:$U$245)</f>
        <v>144520.32000000001</v>
      </c>
      <c r="BD130">
        <f>SUMIF([5]s4!$A$2:$A$74,B130,[5]s4!$U$2:$U$74)</f>
        <v>72502.240000000005</v>
      </c>
      <c r="BF130">
        <f t="shared" si="10"/>
        <v>212089.07772</v>
      </c>
      <c r="BG130">
        <f t="shared" si="11"/>
        <v>236251.21771999999</v>
      </c>
      <c r="BH130">
        <f t="shared" si="12"/>
        <v>236251.21771999999</v>
      </c>
      <c r="BI130">
        <f t="shared" si="13"/>
        <v>224167.95772000001</v>
      </c>
      <c r="BJ130">
        <f t="shared" si="14"/>
        <v>152149.87771999999</v>
      </c>
      <c r="BL130" t="s">
        <v>168</v>
      </c>
      <c r="BM130" s="23">
        <v>145977.4436</v>
      </c>
      <c r="BN130" s="23">
        <v>87.142587910000003</v>
      </c>
      <c r="BP130" t="s">
        <v>184</v>
      </c>
      <c r="BQ130" s="23">
        <v>145977.4436</v>
      </c>
      <c r="BR130" s="23">
        <v>87.142587910000003</v>
      </c>
      <c r="BT130" t="s">
        <v>184</v>
      </c>
      <c r="BU130" s="23">
        <v>145977.4436</v>
      </c>
      <c r="BV130" s="23">
        <v>87.142587910000003</v>
      </c>
    </row>
    <row r="131" spans="1:74" x14ac:dyDescent="0.25">
      <c r="A131">
        <v>1</v>
      </c>
      <c r="B131" s="15">
        <v>2655</v>
      </c>
      <c r="C131" s="15">
        <v>-64.054072579999996</v>
      </c>
      <c r="D131" s="15">
        <v>-13.25773485</v>
      </c>
      <c r="E131" s="16">
        <v>0</v>
      </c>
      <c r="F131" s="19">
        <v>392977.48960763501</v>
      </c>
      <c r="G131" s="19">
        <v>282.47585312038996</v>
      </c>
      <c r="H131" s="16" t="str">
        <f>IF(LCOE_SensitivityScenarios!BF130&gt;'OnSSET_original_NoMG-PV-Diesel'!M130,'OnSSET_original_NoMG-PV-Diesel'!L130,LCOE_SensitivityScenarios!BG130)</f>
        <v>MG_Hybrid</v>
      </c>
      <c r="I131" s="39" t="str">
        <f>IF(LCOE_SensitivityScenarios!BK130&gt;'OnSSET_original_NoMG-PV-Diesel'!M130,'OnSSET_original_NoMG-PV-Diesel'!L130,LCOE_SensitivityScenarios!BL130)</f>
        <v>MG_Hybrid</v>
      </c>
      <c r="J131" s="39" t="str">
        <f>IF(LCOE_SensitivityScenarios!BP130&gt;'OnSSET_original_NoMG-PV-Diesel'!M130,'OnSSET_original_NoMG-PV-Diesel'!L130,LCOE_SensitivityScenarios!BQ130)</f>
        <v>MG_Hybrid</v>
      </c>
      <c r="K131" s="38" t="str">
        <f>IF(LCOE_SensitivityScenarios!BU130&gt;'OnSSET_original_NoMG-PV-Diesel'!V130,'OnSSET_original_NoMG-PV-Diesel'!U130,LCOE_SensitivityScenarios!BV130)</f>
        <v>MG_Hybrid</v>
      </c>
      <c r="L131" s="39" t="str">
        <f>IF(LCOE_SensitivityScenarios!BZ130&gt;'OnSSET_original_NoMG-PV-Diesel'!V130,'OnSSET_original_NoMG-PV-Diesel'!U130,LCOE_SensitivityScenarios!CA130)</f>
        <v>MG_Hybrid</v>
      </c>
      <c r="M131" s="40" t="str">
        <f>IF(LCOE_SensitivityScenarios!CE130&gt;'OnSSET_original_NoMG-PV-Diesel'!V130,'OnSSET_original_NoMG-PV-Diesel'!U130,LCOE_SensitivityScenarios!CF130)</f>
        <v>MG_Diesel</v>
      </c>
      <c r="N131" s="39" t="str">
        <f>IF(LCOE_SensitivityScenarios!CJ130&gt;'OnSSET_original_NoMG-PV-Diesel'!AE130,'OnSSET_original_NoMG-PV-Diesel'!AD130,LCOE_SensitivityScenarios!CK130)</f>
        <v>MG_Diesel</v>
      </c>
      <c r="O131" s="39" t="str">
        <f>IF(LCOE_SensitivityScenarios!CO130&gt;'OnSSET_original_NoMG-PV-Diesel'!AE130,'OnSSET_original_NoMG-PV-Diesel'!AD130,LCOE_SensitivityScenarios!CP130)</f>
        <v>MG_Hybrid</v>
      </c>
      <c r="P131" s="40" t="str">
        <f>IF(LCOE_SensitivityScenarios!CT130&gt;'OnSSET_original_NoMG-PV-Diesel'!AE130,'OnSSET_original_NoMG-PV-Diesel'!AD130,LCOE_SensitivityScenarios!CU130)</f>
        <v>MG_Diesel</v>
      </c>
      <c r="Q131" s="38">
        <f>IF(LCOE_SensitivityScenarios!BF130&gt;'OnSSET_original_NoMG-PV-Diesel'!M130,'OnSSET_original_NoMG-PV-Diesel'!M130,LCOE_SensitivityScenarios!BF130)</f>
        <v>0.30889581013435813</v>
      </c>
      <c r="R131" s="28">
        <f>MIN('OnSSET_original_NoMG-PV-Diesel'!E130:I130,LCOE_SensitivityScenarios!BK130)</f>
        <v>0.28313428385835815</v>
      </c>
      <c r="S131" s="28">
        <f>MIN('OnSSET_original_NoMG-PV-Diesel'!E130:I130,LCOE_SensitivityScenarios!BP130)</f>
        <v>0.33320749290835816</v>
      </c>
      <c r="T131" s="27">
        <f>MIN('OnSSET_original_NoMG-PV-Diesel'!N130:R130,LCOE_SensitivityScenarios!BU130)</f>
        <v>0.24227747687039533</v>
      </c>
      <c r="U131" s="28">
        <f>MIN('OnSSET_original_NoMG-PV-Diesel'!N130:R130,LCOE_SensitivityScenarios!BZ130)</f>
        <v>0.21651595059439532</v>
      </c>
      <c r="V131" s="29">
        <f>MIN('OnSSET_original_NoMG-PV-Diesel'!N130:R130,LCOE_SensitivityScenarios!CE130)</f>
        <v>0.26227596255016905</v>
      </c>
      <c r="W131" s="28">
        <f>MIN('OnSSET_original_NoMG-PV-Diesel'!W130:AA130,LCOE_SensitivityScenarios!CJ130)</f>
        <v>0.13900062844696237</v>
      </c>
      <c r="X131" s="28">
        <f>MIN('OnSSET_original_NoMG-PV-Diesel'!W130:AA130,LCOE_SensitivityScenarios!CO130)</f>
        <v>0.13015885191888799</v>
      </c>
      <c r="Y131" s="29">
        <f>MIN('OnSSET_original_NoMG-PV-Diesel'!W130:AA130,LCOE_SensitivityScenarios!CT130)</f>
        <v>0.14757796044696236</v>
      </c>
      <c r="Z131">
        <f>VLOOKUP(B131,[1]base!$A$2:$U$169,21,FALSE)</f>
        <v>133.93299999999999</v>
      </c>
      <c r="AA131">
        <f>VLOOKUP(B131,[2]s1!$A$2:$T$275,20,FALSE)</f>
        <v>133.93299999999999</v>
      </c>
      <c r="AB131">
        <f>VLOOKUP(B131,[3]s2!$A$2:$T$275,20,FALSE)</f>
        <v>133.93299999999999</v>
      </c>
      <c r="AC131">
        <f>VLOOKUP(B131,[4]s3!$A$2:$T$275,20,FALSE)</f>
        <v>112.681</v>
      </c>
      <c r="AD131" t="str">
        <f>IF(L131='OnSSET_original_NoMG-PV-Diesel'!U130,'OnSSET_original_NoMG-PV-Diesel'!T130,"wait")</f>
        <v>wait</v>
      </c>
      <c r="AE131" t="str">
        <f>IF(M131='OnSSET_original_NoMG-PV-Diesel'!U130,'OnSSET_original_NoMG-PV-Diesel'!T130,"wait")</f>
        <v>wait</v>
      </c>
      <c r="AF131">
        <f>VLOOKUP(B131,[5]s4!$A$2:$T$275,20,FALSE)</f>
        <v>74.951999999999998</v>
      </c>
      <c r="AG131" t="str">
        <f>IF(O131='OnSSET_original_NoMG-PV-Diesel'!AD130,'OnSSET_original_NoMG-PV-Diesel'!AC130,"wait")</f>
        <v>wait</v>
      </c>
      <c r="AH131" t="str">
        <f>IF(P131='OnSSET_original_NoMG-PV-Diesel'!AD130,'OnSSET_original_NoMG-PV-Diesel'!AC130,"wait")</f>
        <v>wait</v>
      </c>
      <c r="AR131" s="23">
        <v>205.02</v>
      </c>
      <c r="AS131" s="23">
        <v>163.28</v>
      </c>
      <c r="AT131" s="23">
        <v>178.66800000000001</v>
      </c>
      <c r="AU131" s="23">
        <v>7.2999999999999995E-2</v>
      </c>
      <c r="AV131" s="23">
        <v>22980.366139999998</v>
      </c>
      <c r="AW131" s="23">
        <v>41364.659059999998</v>
      </c>
      <c r="AX131" s="23">
        <v>35309.481639999998</v>
      </c>
      <c r="AZ131">
        <f>SUMIF([1]base!$A$2:$A$169,B131,[1]base!$V$2:$V$169)</f>
        <v>199576.36</v>
      </c>
      <c r="BA131">
        <f>SUMIF([2]s1!$A$2:$A$275,B131,[2]s1!$U$2:$U$275)</f>
        <v>199576.36</v>
      </c>
      <c r="BB131">
        <f>SUMIF([3]s2!$A$2:$A$115,B131,[3]s2!$U$2:$U$115)</f>
        <v>199576.36</v>
      </c>
      <c r="BC131">
        <f>SUMIF([4]s3!$A$2:$A$245,B131,[4]s3!$U$2:$U$245)</f>
        <v>167685.66</v>
      </c>
      <c r="BD131">
        <f>SUMIF([5]s4!$A$2:$A$74,B131,[5]s4!$U$2:$U$74)</f>
        <v>110928.96000000001</v>
      </c>
      <c r="BF131">
        <f t="shared" si="10"/>
        <v>299230.86683999997</v>
      </c>
      <c r="BG131">
        <f t="shared" si="11"/>
        <v>299230.86683999997</v>
      </c>
      <c r="BH131">
        <f t="shared" si="12"/>
        <v>299230.86683999997</v>
      </c>
      <c r="BI131">
        <f t="shared" si="13"/>
        <v>267340.16683999996</v>
      </c>
      <c r="BJ131">
        <f t="shared" si="14"/>
        <v>210583.46684000001</v>
      </c>
      <c r="BL131" t="s">
        <v>168</v>
      </c>
      <c r="BM131" s="23">
        <v>207430.83809999999</v>
      </c>
      <c r="BN131" s="23">
        <v>134.91862860000001</v>
      </c>
      <c r="BP131" t="s">
        <v>184</v>
      </c>
      <c r="BQ131" s="23">
        <v>207430.83809999999</v>
      </c>
      <c r="BR131" s="23">
        <v>134.91862860000001</v>
      </c>
      <c r="BT131" t="s">
        <v>184</v>
      </c>
      <c r="BU131" s="23">
        <v>207430.83809999999</v>
      </c>
      <c r="BV131" s="23">
        <v>134.91862860000001</v>
      </c>
    </row>
    <row r="132" spans="1:74" x14ac:dyDescent="0.25">
      <c r="A132">
        <v>1</v>
      </c>
      <c r="B132" s="15">
        <v>2685</v>
      </c>
      <c r="C132" s="15">
        <v>-64.611256960000006</v>
      </c>
      <c r="D132" s="15">
        <v>-19.897033740000001</v>
      </c>
      <c r="E132" s="16">
        <v>1</v>
      </c>
      <c r="F132" s="19">
        <v>40840.927881208598</v>
      </c>
      <c r="G132" s="19">
        <v>106.02855244010395</v>
      </c>
      <c r="H132" s="16" t="str">
        <f>IF(LCOE_SensitivityScenarios!BF131&gt;'OnSSET_original_NoMG-PV-Diesel'!M131,'OnSSET_original_NoMG-PV-Diesel'!L131,LCOE_SensitivityScenarios!BG131)</f>
        <v>SA_PV</v>
      </c>
      <c r="I132" s="39" t="str">
        <f>IF(LCOE_SensitivityScenarios!BK131&gt;'OnSSET_original_NoMG-PV-Diesel'!M131,'OnSSET_original_NoMG-PV-Diesel'!L131,LCOE_SensitivityScenarios!BL131)</f>
        <v>SA_PV</v>
      </c>
      <c r="J132" s="39" t="str">
        <f>IF(LCOE_SensitivityScenarios!BP131&gt;'OnSSET_original_NoMG-PV-Diesel'!M131,'OnSSET_original_NoMG-PV-Diesel'!L131,LCOE_SensitivityScenarios!BQ131)</f>
        <v>SA_PV</v>
      </c>
      <c r="K132" s="38" t="str">
        <f>IF(LCOE_SensitivityScenarios!BU131&gt;'OnSSET_original_NoMG-PV-Diesel'!V131,'OnSSET_original_NoMG-PV-Diesel'!U131,LCOE_SensitivityScenarios!BV131)</f>
        <v>SA_Diesel</v>
      </c>
      <c r="L132" s="39" t="str">
        <f>IF(LCOE_SensitivityScenarios!BZ131&gt;'OnSSET_original_NoMG-PV-Diesel'!V131,'OnSSET_original_NoMG-PV-Diesel'!U131,LCOE_SensitivityScenarios!CA131)</f>
        <v>MG_Hybrid</v>
      </c>
      <c r="M132" s="40" t="str">
        <f>IF(LCOE_SensitivityScenarios!CE131&gt;'OnSSET_original_NoMG-PV-Diesel'!V131,'OnSSET_original_NoMG-PV-Diesel'!U131,LCOE_SensitivityScenarios!CF131)</f>
        <v>SA_Diesel</v>
      </c>
      <c r="N132" s="39" t="str">
        <f>IF(LCOE_SensitivityScenarios!CJ131&gt;'OnSSET_original_NoMG-PV-Diesel'!AE131,'OnSSET_original_NoMG-PV-Diesel'!AD131,LCOE_SensitivityScenarios!CK131)</f>
        <v>SA_Diesel</v>
      </c>
      <c r="O132" s="39" t="str">
        <f>IF(LCOE_SensitivityScenarios!CO131&gt;'OnSSET_original_NoMG-PV-Diesel'!AE131,'OnSSET_original_NoMG-PV-Diesel'!AD131,LCOE_SensitivityScenarios!CP131)</f>
        <v>SA_Diesel</v>
      </c>
      <c r="P132" s="40" t="str">
        <f>IF(LCOE_SensitivityScenarios!CT131&gt;'OnSSET_original_NoMG-PV-Diesel'!AE131,'OnSSET_original_NoMG-PV-Diesel'!AD131,LCOE_SensitivityScenarios!CU131)</f>
        <v>SA_Diesel</v>
      </c>
      <c r="Q132" s="38">
        <f>IF(LCOE_SensitivityScenarios!BF131&gt;'OnSSET_original_NoMG-PV-Diesel'!M131,'OnSSET_original_NoMG-PV-Diesel'!M131,LCOE_SensitivityScenarios!BF131)</f>
        <v>0.45813566753922502</v>
      </c>
      <c r="R132" s="28">
        <f>MIN('OnSSET_original_NoMG-PV-Diesel'!E131:I131,LCOE_SensitivityScenarios!BK131)</f>
        <v>0.45813566753922502</v>
      </c>
      <c r="S132" s="28">
        <f>MIN('OnSSET_original_NoMG-PV-Diesel'!E131:I131,LCOE_SensitivityScenarios!BP131)</f>
        <v>0.45813566753922502</v>
      </c>
      <c r="T132" s="27">
        <f>MIN('OnSSET_original_NoMG-PV-Diesel'!N131:R131,LCOE_SensitivityScenarios!BU131)</f>
        <v>0.425867814841075</v>
      </c>
      <c r="U132" s="28">
        <f>MIN('OnSSET_original_NoMG-PV-Diesel'!N131:R131,LCOE_SensitivityScenarios!BZ131)</f>
        <v>0.41667994873158765</v>
      </c>
      <c r="V132" s="29">
        <f>MIN('OnSSET_original_NoMG-PV-Diesel'!N131:R131,LCOE_SensitivityScenarios!CE131)</f>
        <v>0.425867814841075</v>
      </c>
      <c r="W132" s="28">
        <f>MIN('OnSSET_original_NoMG-PV-Diesel'!W131:AA131,LCOE_SensitivityScenarios!CJ131)</f>
        <v>0.21804876034436599</v>
      </c>
      <c r="X132" s="28">
        <f>MIN('OnSSET_original_NoMG-PV-Diesel'!W131:AA131,LCOE_SensitivityScenarios!CO131)</f>
        <v>0.21804876034436599</v>
      </c>
      <c r="Y132" s="29">
        <f>MIN('OnSSET_original_NoMG-PV-Diesel'!W131:AA131,LCOE_SensitivityScenarios!CT131)</f>
        <v>0.21804876034436599</v>
      </c>
      <c r="Z132">
        <f>IF(H132='OnSSET_original_NoMG-PV-Diesel'!L131,'OnSSET_original_NoMG-PV-Diesel'!K131,"wait")</f>
        <v>85.342546388339898</v>
      </c>
      <c r="AA132">
        <f>IF(I132='OnSSET_original_NoMG-PV-Diesel'!L131,'OnSSET_original_NoMG-PV-Diesel'!K131,"wait")</f>
        <v>85.342546388339898</v>
      </c>
      <c r="AB132">
        <f>IF(J132='OnSSET_original_NoMG-PV-Diesel'!L131,'OnSSET_original_NoMG-PV-Diesel'!K131,"wait")</f>
        <v>85.342546388339898</v>
      </c>
      <c r="AC132">
        <f>IF(K132='OnSSET_original_NoMG-PV-Diesel'!U131,'OnSSET_original_NoMG-PV-Diesel'!T131,"wait")</f>
        <v>18.648825516533599</v>
      </c>
      <c r="AD132" t="str">
        <f>IF(L132='OnSSET_original_NoMG-PV-Diesel'!U131,'OnSSET_original_NoMG-PV-Diesel'!T131,"wait")</f>
        <v>wait</v>
      </c>
      <c r="AE132">
        <f>IF(M132='OnSSET_original_NoMG-PV-Diesel'!U131,'OnSSET_original_NoMG-PV-Diesel'!T131,"wait")</f>
        <v>18.648825516533599</v>
      </c>
      <c r="AF132">
        <f>IF(N132='OnSSET_original_NoMG-PV-Diesel'!AD131,'OnSSET_original_NoMG-PV-Diesel'!AC131,"wait")</f>
        <v>18.648825516533599</v>
      </c>
      <c r="AG132">
        <f>IF(O132='OnSSET_original_NoMG-PV-Diesel'!AD131,'OnSSET_original_NoMG-PV-Diesel'!AC131,"wait")</f>
        <v>18.648825516533599</v>
      </c>
      <c r="AH132">
        <f>IF(P132='OnSSET_original_NoMG-PV-Diesel'!AD131,'OnSSET_original_NoMG-PV-Diesel'!AC131,"wait")</f>
        <v>18.648825516533599</v>
      </c>
      <c r="AR132">
        <v>98.908999999999907</v>
      </c>
      <c r="AS132">
        <v>73.352999999999994</v>
      </c>
      <c r="AT132">
        <v>8.6199999999999992</v>
      </c>
      <c r="AU132">
        <v>1.9609999999999901</v>
      </c>
      <c r="AV132">
        <v>66152.32475</v>
      </c>
      <c r="AW132">
        <v>0</v>
      </c>
      <c r="AX132">
        <v>15286.37911</v>
      </c>
      <c r="AZ132">
        <f>SUMIF([1]base!$A$2:$A$169,B132,[1]base!$V$2:$V$169)</f>
        <v>0</v>
      </c>
      <c r="BA132">
        <f>SUMIF([2]s1!$A$2:$A$275,B132,[2]s1!$U$2:$U$275)</f>
        <v>0</v>
      </c>
      <c r="BB132">
        <f>SUMIF([3]s2!$A$2:$A$115,B132,[3]s2!$U$2:$U$115)</f>
        <v>0</v>
      </c>
      <c r="BC132">
        <f>SUMIF([4]s3!$A$2:$A$245,B132,[4]s3!$U$2:$U$245)</f>
        <v>0</v>
      </c>
      <c r="BD132">
        <f>SUMIF([5]s4!$A$2:$A$74,B132,[5]s4!$U$2:$U$74)</f>
        <v>0</v>
      </c>
      <c r="BF132">
        <f t="shared" si="10"/>
        <v>0</v>
      </c>
      <c r="BG132">
        <f t="shared" si="11"/>
        <v>0</v>
      </c>
      <c r="BH132">
        <f t="shared" si="12"/>
        <v>0</v>
      </c>
      <c r="BI132">
        <f t="shared" si="13"/>
        <v>0</v>
      </c>
      <c r="BJ132">
        <f t="shared" si="14"/>
        <v>0</v>
      </c>
      <c r="BL132" t="s">
        <v>114</v>
      </c>
      <c r="BM132" s="23">
        <v>124248.9411</v>
      </c>
      <c r="BN132" s="23">
        <v>21.496356590000001</v>
      </c>
      <c r="BP132" t="s">
        <v>183</v>
      </c>
      <c r="BQ132" s="23">
        <v>23124.74684</v>
      </c>
      <c r="BR132" s="23">
        <v>18.648825519999999</v>
      </c>
      <c r="BT132" t="s">
        <v>183</v>
      </c>
      <c r="BU132" s="23">
        <v>23124.74684</v>
      </c>
      <c r="BV132" s="23">
        <v>18.648825519999999</v>
      </c>
    </row>
    <row r="133" spans="1:74" x14ac:dyDescent="0.25">
      <c r="A133">
        <v>1</v>
      </c>
      <c r="B133" s="15">
        <v>2706</v>
      </c>
      <c r="C133" s="15">
        <v>-69.046059839999998</v>
      </c>
      <c r="D133" s="15">
        <v>-17.59718676</v>
      </c>
      <c r="E133" s="16">
        <v>1</v>
      </c>
      <c r="F133" s="19">
        <v>49375.7642212996</v>
      </c>
      <c r="G133" s="19">
        <v>138.03493290861783</v>
      </c>
      <c r="H133" s="16" t="str">
        <f>IF(LCOE_SensitivityScenarios!BF132&gt;'OnSSET_original_NoMG-PV-Diesel'!M132,'OnSSET_original_NoMG-PV-Diesel'!L132,LCOE_SensitivityScenarios!BG132)</f>
        <v>SA_PV</v>
      </c>
      <c r="I133" s="39" t="str">
        <f>IF(LCOE_SensitivityScenarios!BK132&gt;'OnSSET_original_NoMG-PV-Diesel'!M132,'OnSSET_original_NoMG-PV-Diesel'!L132,LCOE_SensitivityScenarios!BL132)</f>
        <v>SA_PV</v>
      </c>
      <c r="J133" s="39" t="str">
        <f>IF(LCOE_SensitivityScenarios!BP132&gt;'OnSSET_original_NoMG-PV-Diesel'!M132,'OnSSET_original_NoMG-PV-Diesel'!L132,LCOE_SensitivityScenarios!BQ132)</f>
        <v>SA_PV</v>
      </c>
      <c r="K133" s="38" t="str">
        <f>IF(LCOE_SensitivityScenarios!BU132&gt;'OnSSET_original_NoMG-PV-Diesel'!V132,'OnSSET_original_NoMG-PV-Diesel'!U132,LCOE_SensitivityScenarios!BV132)</f>
        <v>SA_PV</v>
      </c>
      <c r="L133" s="39" t="str">
        <f>IF(LCOE_SensitivityScenarios!BZ132&gt;'OnSSET_original_NoMG-PV-Diesel'!V132,'OnSSET_original_NoMG-PV-Diesel'!U132,LCOE_SensitivityScenarios!CA132)</f>
        <v>SA_PV</v>
      </c>
      <c r="M133" s="40" t="str">
        <f>IF(LCOE_SensitivityScenarios!CE132&gt;'OnSSET_original_NoMG-PV-Diesel'!V132,'OnSSET_original_NoMG-PV-Diesel'!U132,LCOE_SensitivityScenarios!CF132)</f>
        <v>SA_PV</v>
      </c>
      <c r="N133" s="39" t="str">
        <f>IF(LCOE_SensitivityScenarios!CJ132&gt;'OnSSET_original_NoMG-PV-Diesel'!AE132,'OnSSET_original_NoMG-PV-Diesel'!AD132,LCOE_SensitivityScenarios!CK132)</f>
        <v>SA_Diesel</v>
      </c>
      <c r="O133" s="39" t="str">
        <f>IF(LCOE_SensitivityScenarios!CO132&gt;'OnSSET_original_NoMG-PV-Diesel'!AE132,'OnSSET_original_NoMG-PV-Diesel'!AD132,LCOE_SensitivityScenarios!CP132)</f>
        <v>SA_Diesel</v>
      </c>
      <c r="P133" s="40" t="str">
        <f>IF(LCOE_SensitivityScenarios!CT132&gt;'OnSSET_original_NoMG-PV-Diesel'!AE132,'OnSSET_original_NoMG-PV-Diesel'!AD132,LCOE_SensitivityScenarios!CU132)</f>
        <v>SA_Diesel</v>
      </c>
      <c r="Q133" s="38">
        <f>IF(LCOE_SensitivityScenarios!BF132&gt;'OnSSET_original_NoMG-PV-Diesel'!M132,'OnSSET_original_NoMG-PV-Diesel'!M132,LCOE_SensitivityScenarios!BF132)</f>
        <v>0.38090759912379102</v>
      </c>
      <c r="R133" s="28">
        <f>MIN('OnSSET_original_NoMG-PV-Diesel'!E132:I132,LCOE_SensitivityScenarios!BK132)</f>
        <v>0.38090759912379102</v>
      </c>
      <c r="S133" s="28">
        <f>MIN('OnSSET_original_NoMG-PV-Diesel'!E132:I132,LCOE_SensitivityScenarios!BP132)</f>
        <v>0.38090759912379102</v>
      </c>
      <c r="T133" s="27">
        <f>MIN('OnSSET_original_NoMG-PV-Diesel'!N132:R132,LCOE_SensitivityScenarios!BU132)</f>
        <v>0.38090759912379102</v>
      </c>
      <c r="U133" s="28">
        <f>MIN('OnSSET_original_NoMG-PV-Diesel'!N132:R132,LCOE_SensitivityScenarios!BZ132)</f>
        <v>0.38090759912379102</v>
      </c>
      <c r="V133" s="29">
        <f>MIN('OnSSET_original_NoMG-PV-Diesel'!N132:R132,LCOE_SensitivityScenarios!CE132)</f>
        <v>0.38090759912379102</v>
      </c>
      <c r="W133" s="28">
        <f>MIN('OnSSET_original_NoMG-PV-Diesel'!W132:AA132,LCOE_SensitivityScenarios!CJ132)</f>
        <v>0.236149129606983</v>
      </c>
      <c r="X133" s="28">
        <f>MIN('OnSSET_original_NoMG-PV-Diesel'!W132:AA132,LCOE_SensitivityScenarios!CO132)</f>
        <v>0.236149129606983</v>
      </c>
      <c r="Y133" s="29">
        <f>MIN('OnSSET_original_NoMG-PV-Diesel'!W132:AA132,LCOE_SensitivityScenarios!CT132)</f>
        <v>0.236149129606983</v>
      </c>
      <c r="Z133">
        <f>IF(H133='OnSSET_original_NoMG-PV-Diesel'!L132,'OnSSET_original_NoMG-PV-Diesel'!K132,"wait")</f>
        <v>13.3854170309686</v>
      </c>
      <c r="AA133">
        <f>IF(I133='OnSSET_original_NoMG-PV-Diesel'!L132,'OnSSET_original_NoMG-PV-Diesel'!K132,"wait")</f>
        <v>13.3854170309686</v>
      </c>
      <c r="AB133">
        <f>IF(J133='OnSSET_original_NoMG-PV-Diesel'!L132,'OnSSET_original_NoMG-PV-Diesel'!K132,"wait")</f>
        <v>13.3854170309686</v>
      </c>
      <c r="AC133">
        <f>IF(K133='OnSSET_original_NoMG-PV-Diesel'!U132,'OnSSET_original_NoMG-PV-Diesel'!T132,"wait")</f>
        <v>21.607703917246301</v>
      </c>
      <c r="AD133">
        <f>IF(L133='OnSSET_original_NoMG-PV-Diesel'!U132,'OnSSET_original_NoMG-PV-Diesel'!T132,"wait")</f>
        <v>21.607703917246301</v>
      </c>
      <c r="AE133">
        <f>IF(M133='OnSSET_original_NoMG-PV-Diesel'!U132,'OnSSET_original_NoMG-PV-Diesel'!T132,"wait")</f>
        <v>21.607703917246301</v>
      </c>
      <c r="AF133">
        <f>IF(N133='OnSSET_original_NoMG-PV-Diesel'!AD132,'OnSSET_original_NoMG-PV-Diesel'!AC132,"wait")</f>
        <v>22.5460110599541</v>
      </c>
      <c r="AG133">
        <f>IF(O133='OnSSET_original_NoMG-PV-Diesel'!AD132,'OnSSET_original_NoMG-PV-Diesel'!AC132,"wait")</f>
        <v>22.5460110599541</v>
      </c>
      <c r="AH133">
        <f>IF(P133='OnSSET_original_NoMG-PV-Diesel'!AD132,'OnSSET_original_NoMG-PV-Diesel'!AC132,"wait")</f>
        <v>22.5460110599541</v>
      </c>
      <c r="AR133">
        <v>128.185</v>
      </c>
      <c r="AS133">
        <v>128.185</v>
      </c>
      <c r="AT133">
        <v>17.692</v>
      </c>
      <c r="AU133">
        <v>17.692</v>
      </c>
      <c r="AV133">
        <v>72674.443029999995</v>
      </c>
      <c r="AW133">
        <v>0</v>
      </c>
      <c r="AX133">
        <v>18649.382509999999</v>
      </c>
      <c r="AZ133">
        <f>SUMIF([1]base!$A$2:$A$169,B133,[1]base!$V$2:$V$169)</f>
        <v>0</v>
      </c>
      <c r="BA133">
        <f>SUMIF([2]s1!$A$2:$A$275,B133,[2]s1!$U$2:$U$275)</f>
        <v>0</v>
      </c>
      <c r="BB133">
        <f>SUMIF([3]s2!$A$2:$A$115,B133,[3]s2!$U$2:$U$115)</f>
        <v>0</v>
      </c>
      <c r="BC133">
        <f>SUMIF([4]s3!$A$2:$A$245,B133,[4]s3!$U$2:$U$245)</f>
        <v>0</v>
      </c>
      <c r="BD133">
        <f>SUMIF([5]s4!$A$2:$A$74,B133,[5]s4!$U$2:$U$74)</f>
        <v>0</v>
      </c>
      <c r="BF133">
        <f t="shared" si="10"/>
        <v>0</v>
      </c>
      <c r="BG133">
        <f t="shared" si="11"/>
        <v>0</v>
      </c>
      <c r="BH133">
        <f t="shared" si="12"/>
        <v>0</v>
      </c>
      <c r="BI133">
        <f t="shared" si="13"/>
        <v>0</v>
      </c>
      <c r="BJ133">
        <f t="shared" si="14"/>
        <v>0</v>
      </c>
      <c r="BL133" t="s">
        <v>114</v>
      </c>
      <c r="BM133" s="23">
        <v>124892.52860000001</v>
      </c>
      <c r="BN133" s="23">
        <v>21.607703919999999</v>
      </c>
      <c r="BP133" t="s">
        <v>186</v>
      </c>
      <c r="BQ133" s="23">
        <v>124892.52860000001</v>
      </c>
      <c r="BR133" s="23">
        <v>21.607703919999999</v>
      </c>
      <c r="BT133" t="s">
        <v>183</v>
      </c>
      <c r="BU133" s="23">
        <v>27957.299370000001</v>
      </c>
      <c r="BV133" s="23">
        <v>22.546011060000001</v>
      </c>
    </row>
    <row r="134" spans="1:74" x14ac:dyDescent="0.25">
      <c r="A134">
        <v>1</v>
      </c>
      <c r="B134" s="15">
        <v>2751</v>
      </c>
      <c r="C134" s="15">
        <v>-67.689368400000006</v>
      </c>
      <c r="D134" s="15">
        <v>-18.20685615</v>
      </c>
      <c r="E134" s="16">
        <v>1</v>
      </c>
      <c r="F134" s="19">
        <v>33559.061607044503</v>
      </c>
      <c r="G134" s="19">
        <v>109.07776751665172</v>
      </c>
      <c r="H134" s="16" t="str">
        <f>IF(LCOE_SensitivityScenarios!BF133&gt;'OnSSET_original_NoMG-PV-Diesel'!M133,'OnSSET_original_NoMG-PV-Diesel'!L133,LCOE_SensitivityScenarios!BG133)</f>
        <v>SA_PV</v>
      </c>
      <c r="I134" s="39" t="str">
        <f>IF(LCOE_SensitivityScenarios!BK133&gt;'OnSSET_original_NoMG-PV-Diesel'!M133,'OnSSET_original_NoMG-PV-Diesel'!L133,LCOE_SensitivityScenarios!BL133)</f>
        <v>SA_PV</v>
      </c>
      <c r="J134" s="39" t="str">
        <f>IF(LCOE_SensitivityScenarios!BP133&gt;'OnSSET_original_NoMG-PV-Diesel'!M133,'OnSSET_original_NoMG-PV-Diesel'!L133,LCOE_SensitivityScenarios!BQ133)</f>
        <v>SA_PV</v>
      </c>
      <c r="K134" s="38" t="str">
        <f>IF(LCOE_SensitivityScenarios!BU133&gt;'OnSSET_original_NoMG-PV-Diesel'!V133,'OnSSET_original_NoMG-PV-Diesel'!U133,LCOE_SensitivityScenarios!BV133)</f>
        <v>SA_PV</v>
      </c>
      <c r="L134" s="39" t="str">
        <f>IF(LCOE_SensitivityScenarios!BZ133&gt;'OnSSET_original_NoMG-PV-Diesel'!V133,'OnSSET_original_NoMG-PV-Diesel'!U133,LCOE_SensitivityScenarios!CA133)</f>
        <v>SA_PV</v>
      </c>
      <c r="M134" s="40" t="str">
        <f>IF(LCOE_SensitivityScenarios!CE133&gt;'OnSSET_original_NoMG-PV-Diesel'!V133,'OnSSET_original_NoMG-PV-Diesel'!U133,LCOE_SensitivityScenarios!CF133)</f>
        <v>SA_PV</v>
      </c>
      <c r="N134" s="39" t="str">
        <f>IF(LCOE_SensitivityScenarios!CJ133&gt;'OnSSET_original_NoMG-PV-Diesel'!AE133,'OnSSET_original_NoMG-PV-Diesel'!AD133,LCOE_SensitivityScenarios!CK133)</f>
        <v>SA_Diesel</v>
      </c>
      <c r="O134" s="39" t="str">
        <f>IF(LCOE_SensitivityScenarios!CO133&gt;'OnSSET_original_NoMG-PV-Diesel'!AE133,'OnSSET_original_NoMG-PV-Diesel'!AD133,LCOE_SensitivityScenarios!CP133)</f>
        <v>SA_Diesel</v>
      </c>
      <c r="P134" s="40" t="str">
        <f>IF(LCOE_SensitivityScenarios!CT133&gt;'OnSSET_original_NoMG-PV-Diesel'!AE133,'OnSSET_original_NoMG-PV-Diesel'!AD133,LCOE_SensitivityScenarios!CU133)</f>
        <v>SA_Diesel</v>
      </c>
      <c r="Q134" s="38">
        <f>IF(LCOE_SensitivityScenarios!BF133&gt;'OnSSET_original_NoMG-PV-Diesel'!M133,'OnSSET_original_NoMG-PV-Diesel'!M133,LCOE_SensitivityScenarios!BF133)</f>
        <v>0.41596748136572298</v>
      </c>
      <c r="R134" s="28">
        <f>MIN('OnSSET_original_NoMG-PV-Diesel'!E133:I133,LCOE_SensitivityScenarios!BK133)</f>
        <v>0.41596748136572298</v>
      </c>
      <c r="S134" s="28">
        <f>MIN('OnSSET_original_NoMG-PV-Diesel'!E133:I133,LCOE_SensitivityScenarios!BP133)</f>
        <v>0.41596748136572298</v>
      </c>
      <c r="T134" s="27">
        <f>MIN('OnSSET_original_NoMG-PV-Diesel'!N133:R133,LCOE_SensitivityScenarios!BU133)</f>
        <v>0.41596748136572298</v>
      </c>
      <c r="U134" s="28">
        <f>MIN('OnSSET_original_NoMG-PV-Diesel'!N133:R133,LCOE_SensitivityScenarios!BZ133)</f>
        <v>0.41596748136572298</v>
      </c>
      <c r="V134" s="29">
        <f>MIN('OnSSET_original_NoMG-PV-Diesel'!N133:R133,LCOE_SensitivityScenarios!CE133)</f>
        <v>0.41596748136572298</v>
      </c>
      <c r="W134" s="28">
        <f>MIN('OnSSET_original_NoMG-PV-Diesel'!W133:AA133,LCOE_SensitivityScenarios!CJ133)</f>
        <v>0.21804876034436599</v>
      </c>
      <c r="X134" s="28">
        <f>MIN('OnSSET_original_NoMG-PV-Diesel'!W133:AA133,LCOE_SensitivityScenarios!CO133)</f>
        <v>0.21804876034436599</v>
      </c>
      <c r="Y134" s="29">
        <f>MIN('OnSSET_original_NoMG-PV-Diesel'!W133:AA133,LCOE_SensitivityScenarios!CT133)</f>
        <v>0.21804876034436599</v>
      </c>
      <c r="Z134">
        <f>IF(H134='OnSSET_original_NoMG-PV-Diesel'!L133,'OnSSET_original_NoMG-PV-Diesel'!K133,"wait")</f>
        <v>7.7082365453214399</v>
      </c>
      <c r="AA134">
        <f>IF(I134='OnSSET_original_NoMG-PV-Diesel'!L133,'OnSSET_original_NoMG-PV-Diesel'!K133,"wait")</f>
        <v>7.7082365453214399</v>
      </c>
      <c r="AB134">
        <f>IF(J134='OnSSET_original_NoMG-PV-Diesel'!L133,'OnSSET_original_NoMG-PV-Diesel'!K133,"wait")</f>
        <v>7.7082365453214399</v>
      </c>
      <c r="AC134">
        <f>IF(K134='OnSSET_original_NoMG-PV-Diesel'!U133,'OnSSET_original_NoMG-PV-Diesel'!T133,"wait")</f>
        <v>16.0377833247524</v>
      </c>
      <c r="AD134">
        <f>IF(L134='OnSSET_original_NoMG-PV-Diesel'!U133,'OnSSET_original_NoMG-PV-Diesel'!T133,"wait")</f>
        <v>16.0377833247524</v>
      </c>
      <c r="AE134">
        <f>IF(M134='OnSSET_original_NoMG-PV-Diesel'!U133,'OnSSET_original_NoMG-PV-Diesel'!T133,"wait")</f>
        <v>16.0377833247524</v>
      </c>
      <c r="AF134">
        <f>IF(N134='OnSSET_original_NoMG-PV-Diesel'!AD133,'OnSSET_original_NoMG-PV-Diesel'!AC133,"wait")</f>
        <v>15.323772423307901</v>
      </c>
      <c r="AG134">
        <f>IF(O134='OnSSET_original_NoMG-PV-Diesel'!AD133,'OnSSET_original_NoMG-PV-Diesel'!AC133,"wait")</f>
        <v>15.323772423307901</v>
      </c>
      <c r="AH134">
        <f>IF(P134='OnSSET_original_NoMG-PV-Diesel'!AD133,'OnSSET_original_NoMG-PV-Diesel'!AC133,"wait")</f>
        <v>15.323772423307901</v>
      </c>
      <c r="AR134" s="23">
        <v>16.420999999999999</v>
      </c>
      <c r="AS134" s="23">
        <v>14.547000000000001</v>
      </c>
      <c r="AT134" s="23">
        <v>14.614000000000001</v>
      </c>
      <c r="AU134" s="23">
        <v>7.4999999999999997E-2</v>
      </c>
      <c r="AV134" s="23">
        <v>66152.32475</v>
      </c>
      <c r="AW134" s="23">
        <v>0</v>
      </c>
      <c r="AX134" s="23">
        <v>15286.37911</v>
      </c>
      <c r="AZ134">
        <f>SUMIF([1]base!$A$2:$A$169,B134,[1]base!$V$2:$V$169)</f>
        <v>0</v>
      </c>
      <c r="BA134">
        <f>SUMIF([2]s1!$A$2:$A$275,B134,[2]s1!$U$2:$U$275)</f>
        <v>0</v>
      </c>
      <c r="BB134">
        <f>SUMIF([3]s2!$A$2:$A$115,B134,[3]s2!$U$2:$U$115)</f>
        <v>0</v>
      </c>
      <c r="BC134">
        <f>SUMIF([4]s3!$A$2:$A$245,B134,[4]s3!$U$2:$U$245)</f>
        <v>0</v>
      </c>
      <c r="BD134">
        <f>SUMIF([5]s4!$A$2:$A$74,B134,[5]s4!$U$2:$U$74)</f>
        <v>0</v>
      </c>
      <c r="BF134">
        <f t="shared" si="10"/>
        <v>0</v>
      </c>
      <c r="BG134">
        <f t="shared" si="11"/>
        <v>0</v>
      </c>
      <c r="BH134">
        <f t="shared" si="12"/>
        <v>0</v>
      </c>
      <c r="BI134">
        <f t="shared" si="13"/>
        <v>0</v>
      </c>
      <c r="BJ134">
        <f t="shared" si="14"/>
        <v>0</v>
      </c>
      <c r="BL134" t="s">
        <v>114</v>
      </c>
      <c r="BM134" s="23">
        <v>92698.387619999994</v>
      </c>
      <c r="BN134" s="23">
        <v>16.037783319999999</v>
      </c>
      <c r="BP134" t="s">
        <v>186</v>
      </c>
      <c r="BQ134" s="23">
        <v>92698.387619999994</v>
      </c>
      <c r="BR134" s="23">
        <v>16.037783319999999</v>
      </c>
      <c r="BT134" t="s">
        <v>183</v>
      </c>
      <c r="BU134" s="23">
        <v>19001.644769999999</v>
      </c>
      <c r="BV134" s="23">
        <v>15.323772419999999</v>
      </c>
    </row>
    <row r="135" spans="1:74" x14ac:dyDescent="0.25">
      <c r="A135">
        <v>1</v>
      </c>
      <c r="B135" s="15">
        <v>2771</v>
      </c>
      <c r="C135" s="15">
        <v>-67.094072909999994</v>
      </c>
      <c r="D135" s="15">
        <v>-18.33999944</v>
      </c>
      <c r="E135" s="16">
        <v>1</v>
      </c>
      <c r="F135" s="19">
        <v>44663.106760526898</v>
      </c>
      <c r="G135" s="19">
        <v>190.31497581045306</v>
      </c>
      <c r="H135" s="16" t="str">
        <f>IF(LCOE_SensitivityScenarios!BF134&gt;'OnSSET_original_NoMG-PV-Diesel'!M134,'OnSSET_original_NoMG-PV-Diesel'!L134,LCOE_SensitivityScenarios!BG134)</f>
        <v>SA_Diesel</v>
      </c>
      <c r="I135" s="39" t="str">
        <f>IF(LCOE_SensitivityScenarios!BK134&gt;'OnSSET_original_NoMG-PV-Diesel'!M134,'OnSSET_original_NoMG-PV-Diesel'!L134,LCOE_SensitivityScenarios!BL134)</f>
        <v>SA_Diesel</v>
      </c>
      <c r="J135" s="39" t="str">
        <f>IF(LCOE_SensitivityScenarios!BP134&gt;'OnSSET_original_NoMG-PV-Diesel'!M134,'OnSSET_original_NoMG-PV-Diesel'!L134,LCOE_SensitivityScenarios!BQ134)</f>
        <v>SA_Diesel</v>
      </c>
      <c r="K135" s="38" t="str">
        <f>IF(LCOE_SensitivityScenarios!BU134&gt;'OnSSET_original_NoMG-PV-Diesel'!V134,'OnSSET_original_NoMG-PV-Diesel'!U134,LCOE_SensitivityScenarios!BV134)</f>
        <v>SA_Diesel</v>
      </c>
      <c r="L135" s="39" t="str">
        <f>IF(LCOE_SensitivityScenarios!BZ134&gt;'OnSSET_original_NoMG-PV-Diesel'!V134,'OnSSET_original_NoMG-PV-Diesel'!U134,LCOE_SensitivityScenarios!CA134)</f>
        <v>SA_Diesel</v>
      </c>
      <c r="M135" s="40" t="str">
        <f>IF(LCOE_SensitivityScenarios!CE134&gt;'OnSSET_original_NoMG-PV-Diesel'!V134,'OnSSET_original_NoMG-PV-Diesel'!U134,LCOE_SensitivityScenarios!CF134)</f>
        <v>SA_Diesel</v>
      </c>
      <c r="N135" s="39" t="str">
        <f>IF(LCOE_SensitivityScenarios!CJ134&gt;'OnSSET_original_NoMG-PV-Diesel'!AE134,'OnSSET_original_NoMG-PV-Diesel'!AD134,LCOE_SensitivityScenarios!CK134)</f>
        <v>SA_Diesel</v>
      </c>
      <c r="O135" s="39" t="str">
        <f>IF(LCOE_SensitivityScenarios!CO134&gt;'OnSSET_original_NoMG-PV-Diesel'!AE134,'OnSSET_original_NoMG-PV-Diesel'!AD134,LCOE_SensitivityScenarios!CP134)</f>
        <v>SA_Diesel</v>
      </c>
      <c r="P135" s="40" t="str">
        <f>IF(LCOE_SensitivityScenarios!CT134&gt;'OnSSET_original_NoMG-PV-Diesel'!AE134,'OnSSET_original_NoMG-PV-Diesel'!AD134,LCOE_SensitivityScenarios!CU134)</f>
        <v>SA_Diesel</v>
      </c>
      <c r="Q135" s="38">
        <f>IF(LCOE_SensitivityScenarios!BF134&gt;'OnSSET_original_NoMG-PV-Diesel'!M134,'OnSSET_original_NoMG-PV-Diesel'!M134,LCOE_SensitivityScenarios!BF134)</f>
        <v>0.42529319994385001</v>
      </c>
      <c r="R135" s="28">
        <f>MIN('OnSSET_original_NoMG-PV-Diesel'!E134:I134,LCOE_SensitivityScenarios!BK134)</f>
        <v>0.42529319994385001</v>
      </c>
      <c r="S135" s="28">
        <f>MIN('OnSSET_original_NoMG-PV-Diesel'!E134:I134,LCOE_SensitivityScenarios!BP134)</f>
        <v>0.42529319994385001</v>
      </c>
      <c r="T135" s="27">
        <f>MIN('OnSSET_original_NoMG-PV-Diesel'!N134:R134,LCOE_SensitivityScenarios!BU134)</f>
        <v>0.31927675140566703</v>
      </c>
      <c r="U135" s="28">
        <f>MIN('OnSSET_original_NoMG-PV-Diesel'!N134:R134,LCOE_SensitivityScenarios!BZ134)</f>
        <v>0.31927675140566703</v>
      </c>
      <c r="V135" s="29">
        <f>MIN('OnSSET_original_NoMG-PV-Diesel'!N134:R134,LCOE_SensitivityScenarios!CE134)</f>
        <v>0.31927675140566703</v>
      </c>
      <c r="W135" s="28">
        <f>MIN('OnSSET_original_NoMG-PV-Diesel'!W134:AA134,LCOE_SensitivityScenarios!CJ134)</f>
        <v>0.18184802181913301</v>
      </c>
      <c r="X135" s="28">
        <f>MIN('OnSSET_original_NoMG-PV-Diesel'!W134:AA134,LCOE_SensitivityScenarios!CO134)</f>
        <v>0.18184802181913301</v>
      </c>
      <c r="Y135" s="29">
        <f>MIN('OnSSET_original_NoMG-PV-Diesel'!W134:AA134,LCOE_SensitivityScenarios!CT134)</f>
        <v>0.18184802181913301</v>
      </c>
      <c r="Z135">
        <f>IF(H135='OnSSET_original_NoMG-PV-Diesel'!L134,'OnSSET_original_NoMG-PV-Diesel'!K134,"wait")</f>
        <v>16.1366678695227</v>
      </c>
      <c r="AA135">
        <f>IF(I135='OnSSET_original_NoMG-PV-Diesel'!L134,'OnSSET_original_NoMG-PV-Diesel'!K134,"wait")</f>
        <v>16.1366678695227</v>
      </c>
      <c r="AB135">
        <f>IF(J135='OnSSET_original_NoMG-PV-Diesel'!L134,'OnSSET_original_NoMG-PV-Diesel'!K134,"wait")</f>
        <v>16.1366678695227</v>
      </c>
      <c r="AC135">
        <f>IF(K135='OnSSET_original_NoMG-PV-Diesel'!U134,'OnSSET_original_NoMG-PV-Diesel'!T134,"wait")</f>
        <v>20.3941126760397</v>
      </c>
      <c r="AD135">
        <f>IF(L135='OnSSET_original_NoMG-PV-Diesel'!U134,'OnSSET_original_NoMG-PV-Diesel'!T134,"wait")</f>
        <v>20.3941126760397</v>
      </c>
      <c r="AE135">
        <f>IF(M135='OnSSET_original_NoMG-PV-Diesel'!U134,'OnSSET_original_NoMG-PV-Diesel'!T134,"wait")</f>
        <v>20.3941126760397</v>
      </c>
      <c r="AF135">
        <f>IF(N135='OnSSET_original_NoMG-PV-Diesel'!AD134,'OnSSET_original_NoMG-PV-Diesel'!AC134,"wait")</f>
        <v>20.3941126760397</v>
      </c>
      <c r="AG135">
        <f>IF(O135='OnSSET_original_NoMG-PV-Diesel'!AD134,'OnSSET_original_NoMG-PV-Diesel'!AC134,"wait")</f>
        <v>20.3941126760397</v>
      </c>
      <c r="AH135">
        <f>IF(P135='OnSSET_original_NoMG-PV-Diesel'!AD134,'OnSSET_original_NoMG-PV-Diesel'!AC134,"wait")</f>
        <v>20.3941126760397</v>
      </c>
      <c r="AR135">
        <v>23.635999999999999</v>
      </c>
      <c r="AS135">
        <v>23.635999999999999</v>
      </c>
      <c r="AT135">
        <v>12.372999999999999</v>
      </c>
      <c r="AU135">
        <v>2.7589999999999999</v>
      </c>
      <c r="AV135">
        <v>90437.695730000007</v>
      </c>
      <c r="AW135">
        <v>0</v>
      </c>
      <c r="AX135">
        <v>29502.71168</v>
      </c>
      <c r="AZ135">
        <f>SUMIF([1]base!$A$2:$A$169,B135,[1]base!$V$2:$V$169)</f>
        <v>0</v>
      </c>
      <c r="BA135">
        <f>SUMIF([2]s1!$A$2:$A$275,B135,[2]s1!$U$2:$U$275)</f>
        <v>0</v>
      </c>
      <c r="BB135">
        <f>SUMIF([3]s2!$A$2:$A$115,B135,[3]s2!$U$2:$U$115)</f>
        <v>0</v>
      </c>
      <c r="BC135">
        <f>SUMIF([4]s3!$A$2:$A$245,B135,[4]s3!$U$2:$U$245)</f>
        <v>0</v>
      </c>
      <c r="BD135">
        <f>SUMIF([5]s4!$A$2:$A$74,B135,[5]s4!$U$2:$U$74)</f>
        <v>0</v>
      </c>
      <c r="BF135">
        <f t="shared" si="10"/>
        <v>0</v>
      </c>
      <c r="BG135">
        <f t="shared" si="11"/>
        <v>0</v>
      </c>
      <c r="BH135">
        <f t="shared" si="12"/>
        <v>0</v>
      </c>
      <c r="BI135">
        <f t="shared" si="13"/>
        <v>0</v>
      </c>
      <c r="BJ135">
        <f t="shared" si="14"/>
        <v>0</v>
      </c>
      <c r="BL135" t="s">
        <v>113</v>
      </c>
      <c r="BM135" s="23">
        <v>25288.92193</v>
      </c>
      <c r="BN135" s="23">
        <v>20.394112679999999</v>
      </c>
      <c r="BP135" t="s">
        <v>183</v>
      </c>
      <c r="BQ135" s="23">
        <v>25288.92193</v>
      </c>
      <c r="BR135" s="23">
        <v>20.394112679999999</v>
      </c>
      <c r="BT135" t="s">
        <v>183</v>
      </c>
      <c r="BU135" s="23">
        <v>25288.92193</v>
      </c>
      <c r="BV135" s="23">
        <v>20.394112679999999</v>
      </c>
    </row>
    <row r="136" spans="1:74" x14ac:dyDescent="0.25">
      <c r="A136">
        <v>1</v>
      </c>
      <c r="B136" s="15">
        <v>2785</v>
      </c>
      <c r="C136" s="15">
        <v>-65.767456839999994</v>
      </c>
      <c r="D136" s="15">
        <v>-19.18059173</v>
      </c>
      <c r="E136" s="16">
        <v>1</v>
      </c>
      <c r="F136" s="19">
        <v>13706.779045495001</v>
      </c>
      <c r="G136" s="19">
        <v>50.530989580686985</v>
      </c>
      <c r="H136" s="16" t="str">
        <f>IF(LCOE_SensitivityScenarios!BF135&gt;'OnSSET_original_NoMG-PV-Diesel'!M135,'OnSSET_original_NoMG-PV-Diesel'!L135,LCOE_SensitivityScenarios!BG135)</f>
        <v>SA_PV</v>
      </c>
      <c r="I136" s="39" t="str">
        <f>IF(LCOE_SensitivityScenarios!BK135&gt;'OnSSET_original_NoMG-PV-Diesel'!M135,'OnSSET_original_NoMG-PV-Diesel'!L135,LCOE_SensitivityScenarios!BL135)</f>
        <v>SA_PV</v>
      </c>
      <c r="J136" s="39" t="str">
        <f>IF(LCOE_SensitivityScenarios!BP135&gt;'OnSSET_original_NoMG-PV-Diesel'!M135,'OnSSET_original_NoMG-PV-Diesel'!L135,LCOE_SensitivityScenarios!BQ135)</f>
        <v>SA_PV</v>
      </c>
      <c r="K136" s="38" t="str">
        <f>IF(LCOE_SensitivityScenarios!BU135&gt;'OnSSET_original_NoMG-PV-Diesel'!V135,'OnSSET_original_NoMG-PV-Diesel'!U135,LCOE_SensitivityScenarios!BV135)</f>
        <v>SA_Diesel</v>
      </c>
      <c r="L136" s="39" t="str">
        <f>IF(LCOE_SensitivityScenarios!BZ135&gt;'OnSSET_original_NoMG-PV-Diesel'!V135,'OnSSET_original_NoMG-PV-Diesel'!U135,LCOE_SensitivityScenarios!CA135)</f>
        <v>SA_Diesel</v>
      </c>
      <c r="M136" s="40" t="str">
        <f>IF(LCOE_SensitivityScenarios!CE135&gt;'OnSSET_original_NoMG-PV-Diesel'!V135,'OnSSET_original_NoMG-PV-Diesel'!U135,LCOE_SensitivityScenarios!CF135)</f>
        <v>SA_Diesel</v>
      </c>
      <c r="N136" s="39" t="str">
        <f>IF(LCOE_SensitivityScenarios!CJ135&gt;'OnSSET_original_NoMG-PV-Diesel'!AE135,'OnSSET_original_NoMG-PV-Diesel'!AD135,LCOE_SensitivityScenarios!CK135)</f>
        <v>SA_Diesel</v>
      </c>
      <c r="O136" s="39" t="str">
        <f>IF(LCOE_SensitivityScenarios!CO135&gt;'OnSSET_original_NoMG-PV-Diesel'!AE135,'OnSSET_original_NoMG-PV-Diesel'!AD135,LCOE_SensitivityScenarios!CP135)</f>
        <v>SA_Diesel</v>
      </c>
      <c r="P136" s="40" t="str">
        <f>IF(LCOE_SensitivityScenarios!CT135&gt;'OnSSET_original_NoMG-PV-Diesel'!AE135,'OnSSET_original_NoMG-PV-Diesel'!AD135,LCOE_SensitivityScenarios!CU135)</f>
        <v>SA_Diesel</v>
      </c>
      <c r="Q136" s="38">
        <f>IF(LCOE_SensitivityScenarios!BF135&gt;'OnSSET_original_NoMG-PV-Diesel'!M135,'OnSSET_original_NoMG-PV-Diesel'!M135,LCOE_SensitivityScenarios!BF135)</f>
        <v>0.41189284249374197</v>
      </c>
      <c r="R136" s="28">
        <f>MIN('OnSSET_original_NoMG-PV-Diesel'!E135:I135,LCOE_SensitivityScenarios!BK135)</f>
        <v>0.41189284249374197</v>
      </c>
      <c r="S136" s="28">
        <f>MIN('OnSSET_original_NoMG-PV-Diesel'!E135:I135,LCOE_SensitivityScenarios!BP135)</f>
        <v>0.41189284249374197</v>
      </c>
      <c r="T136" s="27">
        <f>MIN('OnSSET_original_NoMG-PV-Diesel'!N135:R135,LCOE_SensitivityScenarios!BU135)</f>
        <v>0.39033746036260603</v>
      </c>
      <c r="U136" s="28">
        <f>MIN('OnSSET_original_NoMG-PV-Diesel'!N135:R135,LCOE_SensitivityScenarios!BZ135)</f>
        <v>0.39033746036260603</v>
      </c>
      <c r="V136" s="29">
        <f>MIN('OnSSET_original_NoMG-PV-Diesel'!N135:R135,LCOE_SensitivityScenarios!CE135)</f>
        <v>0.39033746036260603</v>
      </c>
      <c r="W136" s="28">
        <f>MIN('OnSSET_original_NoMG-PV-Diesel'!W135:AA135,LCOE_SensitivityScenarios!CJ135)</f>
        <v>0.205981847502622</v>
      </c>
      <c r="X136" s="28">
        <f>MIN('OnSSET_original_NoMG-PV-Diesel'!W135:AA135,LCOE_SensitivityScenarios!CO135)</f>
        <v>0.205981847502622</v>
      </c>
      <c r="Y136" s="29">
        <f>MIN('OnSSET_original_NoMG-PV-Diesel'!W135:AA135,LCOE_SensitivityScenarios!CT135)</f>
        <v>0.205981847502622</v>
      </c>
      <c r="Z136">
        <f>IF(H136='OnSSET_original_NoMG-PV-Diesel'!L135,'OnSSET_original_NoMG-PV-Diesel'!K135,"wait")</f>
        <v>18.286620897897901</v>
      </c>
      <c r="AA136">
        <f>IF(I136='OnSSET_original_NoMG-PV-Diesel'!L135,'OnSSET_original_NoMG-PV-Diesel'!K135,"wait")</f>
        <v>18.286620897897901</v>
      </c>
      <c r="AB136">
        <f>IF(J136='OnSSET_original_NoMG-PV-Diesel'!L135,'OnSSET_original_NoMG-PV-Diesel'!K135,"wait")</f>
        <v>18.286620897897901</v>
      </c>
      <c r="AC136">
        <f>IF(K136='OnSSET_original_NoMG-PV-Diesel'!U135,'OnSSET_original_NoMG-PV-Diesel'!T135,"wait")</f>
        <v>6.2588032171210397</v>
      </c>
      <c r="AD136">
        <f>IF(L136='OnSSET_original_NoMG-PV-Diesel'!U135,'OnSSET_original_NoMG-PV-Diesel'!T135,"wait")</f>
        <v>6.2588032171210397</v>
      </c>
      <c r="AE136">
        <f>IF(M136='OnSSET_original_NoMG-PV-Diesel'!U135,'OnSSET_original_NoMG-PV-Diesel'!T135,"wait")</f>
        <v>6.2588032171210397</v>
      </c>
      <c r="AF136">
        <f>IF(N136='OnSSET_original_NoMG-PV-Diesel'!AD135,'OnSSET_original_NoMG-PV-Diesel'!AC135,"wait")</f>
        <v>6.2588032171210397</v>
      </c>
      <c r="AG136">
        <f>IF(O136='OnSSET_original_NoMG-PV-Diesel'!AD135,'OnSSET_original_NoMG-PV-Diesel'!AC135,"wait")</f>
        <v>6.2588032171210397</v>
      </c>
      <c r="AH136">
        <f>IF(P136='OnSSET_original_NoMG-PV-Diesel'!AD135,'OnSSET_original_NoMG-PV-Diesel'!AC135,"wait")</f>
        <v>6.2588032171210397</v>
      </c>
      <c r="AR136">
        <v>5.0910000000000002</v>
      </c>
      <c r="AS136">
        <v>5.0839999999999996</v>
      </c>
      <c r="AT136">
        <v>8.1890000000000001</v>
      </c>
      <c r="AU136">
        <v>0.14699999999999999</v>
      </c>
      <c r="AV136">
        <v>44673.818500000001</v>
      </c>
      <c r="AW136">
        <v>0</v>
      </c>
      <c r="AX136">
        <v>6573.1430170000003</v>
      </c>
      <c r="AZ136">
        <f>SUMIF([1]base!$A$2:$A$169,B136,[1]base!$V$2:$V$169)</f>
        <v>0</v>
      </c>
      <c r="BA136">
        <f>SUMIF([2]s1!$A$2:$A$275,B136,[2]s1!$U$2:$U$275)</f>
        <v>0</v>
      </c>
      <c r="BB136">
        <f>SUMIF([3]s2!$A$2:$A$115,B136,[3]s2!$U$2:$U$115)</f>
        <v>0</v>
      </c>
      <c r="BC136">
        <f>SUMIF([4]s3!$A$2:$A$245,B136,[4]s3!$U$2:$U$245)</f>
        <v>0</v>
      </c>
      <c r="BD136">
        <f>SUMIF([5]s4!$A$2:$A$74,B136,[5]s4!$U$2:$U$74)</f>
        <v>0</v>
      </c>
      <c r="BF136">
        <f t="shared" ref="BF136:BF199" si="15">IF(AZ136=0,0,AZ136+SUM(AV136:AX136))</f>
        <v>0</v>
      </c>
      <c r="BG136">
        <f t="shared" ref="BG136:BG199" si="16">IF(BA136=0,0,BA136+SUM(AV136:AX136))</f>
        <v>0</v>
      </c>
      <c r="BH136">
        <f t="shared" ref="BH136:BH199" si="17">IF(BB136=0,0,BB136+SUM(AV136:AX136))</f>
        <v>0</v>
      </c>
      <c r="BI136">
        <f t="shared" ref="BI136:BI199" si="18">IF(BC136=0,0,BC136+SUM(AV136:AX136))</f>
        <v>0</v>
      </c>
      <c r="BJ136">
        <f t="shared" ref="BJ136:BJ199" si="19">IF(BD136=0,0,BD136+SUM(AV136:AX136))</f>
        <v>0</v>
      </c>
      <c r="BL136" t="s">
        <v>114</v>
      </c>
      <c r="BM136" s="23">
        <v>37490.622219999997</v>
      </c>
      <c r="BN136" s="23">
        <v>6.4862668210000001</v>
      </c>
      <c r="BP136" t="s">
        <v>183</v>
      </c>
      <c r="BQ136" s="23">
        <v>7760.9841850000003</v>
      </c>
      <c r="BR136" s="23">
        <v>6.2588032169999996</v>
      </c>
      <c r="BT136" t="s">
        <v>183</v>
      </c>
      <c r="BU136" s="23">
        <v>7760.9841850000003</v>
      </c>
      <c r="BV136" s="23">
        <v>6.2588032169999996</v>
      </c>
    </row>
    <row r="137" spans="1:74" x14ac:dyDescent="0.25">
      <c r="A137">
        <v>1</v>
      </c>
      <c r="B137" s="15">
        <v>2814</v>
      </c>
      <c r="C137" s="15">
        <v>-65.518013890000006</v>
      </c>
      <c r="D137" s="15">
        <v>-18.590427779999999</v>
      </c>
      <c r="E137" s="16">
        <v>1</v>
      </c>
      <c r="F137" s="19">
        <v>41577.049570264098</v>
      </c>
      <c r="G137" s="19">
        <v>75.208914719152091</v>
      </c>
      <c r="H137" s="16" t="str">
        <f>IF(LCOE_SensitivityScenarios!BF136&gt;'OnSSET_original_NoMG-PV-Diesel'!M136,'OnSSET_original_NoMG-PV-Diesel'!L136,LCOE_SensitivityScenarios!BG136)</f>
        <v>SA_PV</v>
      </c>
      <c r="I137" s="39" t="str">
        <f>IF(LCOE_SensitivityScenarios!BK136&gt;'OnSSET_original_NoMG-PV-Diesel'!M136,'OnSSET_original_NoMG-PV-Diesel'!L136,LCOE_SensitivityScenarios!BL136)</f>
        <v>SA_PV</v>
      </c>
      <c r="J137" s="39" t="str">
        <f>IF(LCOE_SensitivityScenarios!BP136&gt;'OnSSET_original_NoMG-PV-Diesel'!M136,'OnSSET_original_NoMG-PV-Diesel'!L136,LCOE_SensitivityScenarios!BQ136)</f>
        <v>SA_PV</v>
      </c>
      <c r="K137" s="38" t="str">
        <f>IF(LCOE_SensitivityScenarios!BU136&gt;'OnSSET_original_NoMG-PV-Diesel'!V136,'OnSSET_original_NoMG-PV-Diesel'!U136,LCOE_SensitivityScenarios!BV136)</f>
        <v>SA_PV</v>
      </c>
      <c r="L137" s="39" t="str">
        <f>IF(LCOE_SensitivityScenarios!BZ136&gt;'OnSSET_original_NoMG-PV-Diesel'!V136,'OnSSET_original_NoMG-PV-Diesel'!U136,LCOE_SensitivityScenarios!CA136)</f>
        <v>MG_Hybrid</v>
      </c>
      <c r="M137" s="40" t="str">
        <f>IF(LCOE_SensitivityScenarios!CE136&gt;'OnSSET_original_NoMG-PV-Diesel'!V136,'OnSSET_original_NoMG-PV-Diesel'!U136,LCOE_SensitivityScenarios!CF136)</f>
        <v>SA_PV</v>
      </c>
      <c r="N137" s="39" t="str">
        <f>IF(LCOE_SensitivityScenarios!CJ136&gt;'OnSSET_original_NoMG-PV-Diesel'!AE136,'OnSSET_original_NoMG-PV-Diesel'!AD136,LCOE_SensitivityScenarios!CK136)</f>
        <v>SA_Diesel</v>
      </c>
      <c r="O137" s="39" t="str">
        <f>IF(LCOE_SensitivityScenarios!CO136&gt;'OnSSET_original_NoMG-PV-Diesel'!AE136,'OnSSET_original_NoMG-PV-Diesel'!AD136,LCOE_SensitivityScenarios!CP136)</f>
        <v>SA_Diesel</v>
      </c>
      <c r="P137" s="40" t="str">
        <f>IF(LCOE_SensitivityScenarios!CT136&gt;'OnSSET_original_NoMG-PV-Diesel'!AE136,'OnSSET_original_NoMG-PV-Diesel'!AD136,LCOE_SensitivityScenarios!CU136)</f>
        <v>SA_Diesel</v>
      </c>
      <c r="Q137" s="38">
        <f>IF(LCOE_SensitivityScenarios!BF136&gt;'OnSSET_original_NoMG-PV-Diesel'!M136,'OnSSET_original_NoMG-PV-Diesel'!M136,LCOE_SensitivityScenarios!BF136)</f>
        <v>0.40053133942290597</v>
      </c>
      <c r="R137" s="28">
        <f>MIN('OnSSET_original_NoMG-PV-Diesel'!E136:I136,LCOE_SensitivityScenarios!BK136)</f>
        <v>0.40053133942290597</v>
      </c>
      <c r="S137" s="28">
        <f>MIN('OnSSET_original_NoMG-PV-Diesel'!E136:I136,LCOE_SensitivityScenarios!BP136)</f>
        <v>0.40053133942290597</v>
      </c>
      <c r="T137" s="27">
        <f>MIN('OnSSET_original_NoMG-PV-Diesel'!N136:R136,LCOE_SensitivityScenarios!BU136)</f>
        <v>0.40053133942290597</v>
      </c>
      <c r="U137" s="28">
        <f>MIN('OnSSET_original_NoMG-PV-Diesel'!N136:R136,LCOE_SensitivityScenarios!BZ136)</f>
        <v>0.3796852642002182</v>
      </c>
      <c r="V137" s="29">
        <f>MIN('OnSSET_original_NoMG-PV-Diesel'!N136:R136,LCOE_SensitivityScenarios!CE136)</f>
        <v>0.40053133942290597</v>
      </c>
      <c r="W137" s="28">
        <f>MIN('OnSSET_original_NoMG-PV-Diesel'!W136:AA136,LCOE_SensitivityScenarios!CJ136)</f>
        <v>0.26631641171134401</v>
      </c>
      <c r="X137" s="28">
        <f>MIN('OnSSET_original_NoMG-PV-Diesel'!W136:AA136,LCOE_SensitivityScenarios!CO136)</f>
        <v>0.26631641171134401</v>
      </c>
      <c r="Y137" s="29">
        <f>MIN('OnSSET_original_NoMG-PV-Diesel'!W136:AA136,LCOE_SensitivityScenarios!CT136)</f>
        <v>0.26631641171134401</v>
      </c>
      <c r="Z137">
        <f>IF(H137='OnSSET_original_NoMG-PV-Diesel'!L136,'OnSSET_original_NoMG-PV-Diesel'!K136,"wait")</f>
        <v>13.9684704363262</v>
      </c>
      <c r="AA137">
        <f>IF(I137='OnSSET_original_NoMG-PV-Diesel'!L136,'OnSSET_original_NoMG-PV-Diesel'!K136,"wait")</f>
        <v>13.9684704363262</v>
      </c>
      <c r="AB137">
        <f>IF(J137='OnSSET_original_NoMG-PV-Diesel'!L136,'OnSSET_original_NoMG-PV-Diesel'!K136,"wait")</f>
        <v>13.9684704363262</v>
      </c>
      <c r="AC137">
        <f>IF(K137='OnSSET_original_NoMG-PV-Diesel'!U136,'OnSSET_original_NoMG-PV-Diesel'!T136,"wait")</f>
        <v>21.811483354456001</v>
      </c>
      <c r="AD137" t="str">
        <f>IF(L137='OnSSET_original_NoMG-PV-Diesel'!U136,'OnSSET_original_NoMG-PV-Diesel'!T136,"wait")</f>
        <v>wait</v>
      </c>
      <c r="AE137">
        <f>IF(M137='OnSSET_original_NoMG-PV-Diesel'!U136,'OnSSET_original_NoMG-PV-Diesel'!T136,"wait")</f>
        <v>21.811483354456001</v>
      </c>
      <c r="AF137">
        <f>IF(N137='OnSSET_original_NoMG-PV-Diesel'!AD136,'OnSSET_original_NoMG-PV-Diesel'!AC136,"wait")</f>
        <v>18.9849541416731</v>
      </c>
      <c r="AG137">
        <f>IF(O137='OnSSET_original_NoMG-PV-Diesel'!AD136,'OnSSET_original_NoMG-PV-Diesel'!AC136,"wait")</f>
        <v>18.9849541416731</v>
      </c>
      <c r="AH137">
        <f>IF(P137='OnSSET_original_NoMG-PV-Diesel'!AD136,'OnSSET_original_NoMG-PV-Diesel'!AC136,"wait")</f>
        <v>18.9849541416731</v>
      </c>
      <c r="AR137" s="23">
        <v>38.863999999999997</v>
      </c>
      <c r="AS137" s="23">
        <v>39.070999999999998</v>
      </c>
      <c r="AT137" s="23">
        <v>11.742000000000001</v>
      </c>
      <c r="AU137" s="23">
        <v>2.5169999999999999</v>
      </c>
      <c r="AV137" s="23">
        <v>53674.112580000001</v>
      </c>
      <c r="AW137" s="23">
        <v>0</v>
      </c>
      <c r="AX137" s="23">
        <v>9783.2826299999997</v>
      </c>
      <c r="AZ137">
        <f>SUMIF([1]base!$A$2:$A$169,B137,[1]base!$V$2:$V$169)</f>
        <v>0</v>
      </c>
      <c r="BA137">
        <f>SUMIF([2]s1!$A$2:$A$275,B137,[2]s1!$U$2:$U$275)</f>
        <v>0</v>
      </c>
      <c r="BB137">
        <f>SUMIF([3]s2!$A$2:$A$115,B137,[3]s2!$U$2:$U$115)</f>
        <v>0</v>
      </c>
      <c r="BC137">
        <f>SUMIF([4]s3!$A$2:$A$245,B137,[4]s3!$U$2:$U$245)</f>
        <v>0</v>
      </c>
      <c r="BD137">
        <f>SUMIF([5]s4!$A$2:$A$74,B137,[5]s4!$U$2:$U$74)</f>
        <v>0</v>
      </c>
      <c r="BF137">
        <f t="shared" si="15"/>
        <v>0</v>
      </c>
      <c r="BG137">
        <f t="shared" si="16"/>
        <v>0</v>
      </c>
      <c r="BH137">
        <f t="shared" si="17"/>
        <v>0</v>
      </c>
      <c r="BI137">
        <f t="shared" si="18"/>
        <v>0</v>
      </c>
      <c r="BJ137">
        <f t="shared" si="19"/>
        <v>0</v>
      </c>
      <c r="BL137" t="s">
        <v>114</v>
      </c>
      <c r="BM137" s="23">
        <v>110584.2206</v>
      </c>
      <c r="BN137" s="23">
        <v>21.81148335</v>
      </c>
      <c r="BP137" t="s">
        <v>186</v>
      </c>
      <c r="BQ137" s="23">
        <v>110584.2206</v>
      </c>
      <c r="BR137" s="23">
        <v>21.81148335</v>
      </c>
      <c r="BT137" t="s">
        <v>183</v>
      </c>
      <c r="BU137" s="23">
        <v>23541.54999</v>
      </c>
      <c r="BV137" s="23">
        <v>18.984954139999999</v>
      </c>
    </row>
    <row r="138" spans="1:74" x14ac:dyDescent="0.25">
      <c r="A138">
        <v>1</v>
      </c>
      <c r="B138" s="15">
        <v>2839</v>
      </c>
      <c r="C138" s="15">
        <v>-66.362374979999998</v>
      </c>
      <c r="D138" s="15">
        <v>-11.71053983</v>
      </c>
      <c r="E138" s="16">
        <v>0</v>
      </c>
      <c r="F138" s="19">
        <v>34080.175344655298</v>
      </c>
      <c r="G138" s="19">
        <v>89.692297446847732</v>
      </c>
      <c r="H138" s="16" t="str">
        <f>IF(LCOE_SensitivityScenarios!BF137&gt;'OnSSET_original_NoMG-PV-Diesel'!M137,'OnSSET_original_NoMG-PV-Diesel'!L137,LCOE_SensitivityScenarios!BG137)</f>
        <v>SA_PV</v>
      </c>
      <c r="I138" s="39" t="str">
        <f>IF(LCOE_SensitivityScenarios!BK137&gt;'OnSSET_original_NoMG-PV-Diesel'!M137,'OnSSET_original_NoMG-PV-Diesel'!L137,LCOE_SensitivityScenarios!BL137)</f>
        <v>SA_PV</v>
      </c>
      <c r="J138" s="39" t="str">
        <f>IF(LCOE_SensitivityScenarios!BP137&gt;'OnSSET_original_NoMG-PV-Diesel'!M137,'OnSSET_original_NoMG-PV-Diesel'!L137,LCOE_SensitivityScenarios!BQ137)</f>
        <v>SA_PV</v>
      </c>
      <c r="K138" s="38" t="str">
        <f>IF(LCOE_SensitivityScenarios!BU137&gt;'OnSSET_original_NoMG-PV-Diesel'!V137,'OnSSET_original_NoMG-PV-Diesel'!U137,LCOE_SensitivityScenarios!BV137)</f>
        <v>SA_Diesel</v>
      </c>
      <c r="L138" s="39" t="str">
        <f>IF(LCOE_SensitivityScenarios!BZ137&gt;'OnSSET_original_NoMG-PV-Diesel'!V137,'OnSSET_original_NoMG-PV-Diesel'!U137,LCOE_SensitivityScenarios!CA137)</f>
        <v>SA_Diesel</v>
      </c>
      <c r="M138" s="40" t="str">
        <f>IF(LCOE_SensitivityScenarios!CE137&gt;'OnSSET_original_NoMG-PV-Diesel'!V137,'OnSSET_original_NoMG-PV-Diesel'!U137,LCOE_SensitivityScenarios!CF137)</f>
        <v>SA_Diesel</v>
      </c>
      <c r="N138" s="39" t="str">
        <f>IF(LCOE_SensitivityScenarios!CJ137&gt;'OnSSET_original_NoMG-PV-Diesel'!AE137,'OnSSET_original_NoMG-PV-Diesel'!AD137,LCOE_SensitivityScenarios!CK137)</f>
        <v>SA_Diesel</v>
      </c>
      <c r="O138" s="39" t="str">
        <f>IF(LCOE_SensitivityScenarios!CO137&gt;'OnSSET_original_NoMG-PV-Diesel'!AE137,'OnSSET_original_NoMG-PV-Diesel'!AD137,LCOE_SensitivityScenarios!CP137)</f>
        <v>SA_Diesel</v>
      </c>
      <c r="P138" s="40" t="str">
        <f>IF(LCOE_SensitivityScenarios!CT137&gt;'OnSSET_original_NoMG-PV-Diesel'!AE137,'OnSSET_original_NoMG-PV-Diesel'!AD137,LCOE_SensitivityScenarios!CU137)</f>
        <v>SA_Diesel</v>
      </c>
      <c r="Q138" s="38">
        <f>IF(LCOE_SensitivityScenarios!BF137&gt;'OnSSET_original_NoMG-PV-Diesel'!M137,'OnSSET_original_NoMG-PV-Diesel'!M137,LCOE_SensitivityScenarios!BF137)</f>
        <v>0.51143542790867602</v>
      </c>
      <c r="R138" s="28">
        <f>MIN('OnSSET_original_NoMG-PV-Diesel'!E137:I137,LCOE_SensitivityScenarios!BK137)</f>
        <v>0.51143542790867602</v>
      </c>
      <c r="S138" s="28">
        <f>MIN('OnSSET_original_NoMG-PV-Diesel'!E137:I137,LCOE_SensitivityScenarios!BP137)</f>
        <v>0.51143542790867602</v>
      </c>
      <c r="T138" s="27">
        <f>MIN('OnSSET_original_NoMG-PV-Diesel'!N137:R137,LCOE_SensitivityScenarios!BU137)</f>
        <v>0.44363299208030998</v>
      </c>
      <c r="U138" s="28">
        <f>MIN('OnSSET_original_NoMG-PV-Diesel'!N137:R137,LCOE_SensitivityScenarios!BZ137)</f>
        <v>0.44363299208030998</v>
      </c>
      <c r="V138" s="29">
        <f>MIN('OnSSET_original_NoMG-PV-Diesel'!N137:R137,LCOE_SensitivityScenarios!CE137)</f>
        <v>0.44363299208030998</v>
      </c>
      <c r="W138" s="28">
        <f>MIN('OnSSET_original_NoMG-PV-Diesel'!W137:AA137,LCOE_SensitivityScenarios!CJ137)</f>
        <v>0.22408221676523901</v>
      </c>
      <c r="X138" s="28">
        <f>MIN('OnSSET_original_NoMG-PV-Diesel'!W137:AA137,LCOE_SensitivityScenarios!CO137)</f>
        <v>0.22408221676523901</v>
      </c>
      <c r="Y138" s="29">
        <f>MIN('OnSSET_original_NoMG-PV-Diesel'!W137:AA137,LCOE_SensitivityScenarios!CT137)</f>
        <v>0.22408221676523901</v>
      </c>
      <c r="Z138">
        <f>IF(H138='OnSSET_original_NoMG-PV-Diesel'!L137,'OnSSET_original_NoMG-PV-Diesel'!K137,"wait")</f>
        <v>18.824971880102702</v>
      </c>
      <c r="AA138">
        <f>IF(I138='OnSSET_original_NoMG-PV-Diesel'!L137,'OnSSET_original_NoMG-PV-Diesel'!K137,"wait")</f>
        <v>18.824971880102702</v>
      </c>
      <c r="AB138">
        <f>IF(J138='OnSSET_original_NoMG-PV-Diesel'!L137,'OnSSET_original_NoMG-PV-Diesel'!K137,"wait")</f>
        <v>18.824971880102702</v>
      </c>
      <c r="AC138">
        <f>IF(K138='OnSSET_original_NoMG-PV-Diesel'!U137,'OnSSET_original_NoMG-PV-Diesel'!T137,"wait")</f>
        <v>15.561723901669099</v>
      </c>
      <c r="AD138">
        <f>IF(L138='OnSSET_original_NoMG-PV-Diesel'!U137,'OnSSET_original_NoMG-PV-Diesel'!T137,"wait")</f>
        <v>15.561723901669099</v>
      </c>
      <c r="AE138">
        <f>IF(M138='OnSSET_original_NoMG-PV-Diesel'!U137,'OnSSET_original_NoMG-PV-Diesel'!T137,"wait")</f>
        <v>15.561723901669099</v>
      </c>
      <c r="AF138">
        <f>IF(N138='OnSSET_original_NoMG-PV-Diesel'!AD137,'OnSSET_original_NoMG-PV-Diesel'!AC137,"wait")</f>
        <v>15.561723901669099</v>
      </c>
      <c r="AG138">
        <f>IF(O138='OnSSET_original_NoMG-PV-Diesel'!AD137,'OnSSET_original_NoMG-PV-Diesel'!AC137,"wait")</f>
        <v>15.561723901669099</v>
      </c>
      <c r="AH138">
        <f>IF(P138='OnSSET_original_NoMG-PV-Diesel'!AD137,'OnSSET_original_NoMG-PV-Diesel'!AC137,"wait")</f>
        <v>15.561723901669099</v>
      </c>
      <c r="AR138">
        <v>355.00599999999997</v>
      </c>
      <c r="AS138">
        <v>252.85599999999999</v>
      </c>
      <c r="AT138">
        <v>73.819999999999993</v>
      </c>
      <c r="AU138">
        <v>50.875999999999998</v>
      </c>
      <c r="AV138">
        <v>61282.97982</v>
      </c>
      <c r="AW138">
        <v>0</v>
      </c>
      <c r="AX138">
        <v>12993.42224</v>
      </c>
      <c r="AZ138">
        <f>SUMIF([1]base!$A$2:$A$169,B138,[1]base!$V$2:$V$169)</f>
        <v>0</v>
      </c>
      <c r="BA138">
        <f>SUMIF([2]s1!$A$2:$A$275,B138,[2]s1!$U$2:$U$275)</f>
        <v>0</v>
      </c>
      <c r="BB138">
        <f>SUMIF([3]s2!$A$2:$A$115,B138,[3]s2!$U$2:$U$115)</f>
        <v>0</v>
      </c>
      <c r="BC138">
        <f>SUMIF([4]s3!$A$2:$A$245,B138,[4]s3!$U$2:$U$245)</f>
        <v>0</v>
      </c>
      <c r="BD138">
        <f>SUMIF([5]s4!$A$2:$A$74,B138,[5]s4!$U$2:$U$74)</f>
        <v>0</v>
      </c>
      <c r="BF138">
        <f t="shared" si="15"/>
        <v>0</v>
      </c>
      <c r="BG138">
        <f t="shared" si="16"/>
        <v>0</v>
      </c>
      <c r="BH138">
        <f t="shared" si="17"/>
        <v>0</v>
      </c>
      <c r="BI138">
        <f t="shared" si="18"/>
        <v>0</v>
      </c>
      <c r="BJ138">
        <f t="shared" si="19"/>
        <v>0</v>
      </c>
      <c r="BL138" t="s">
        <v>114</v>
      </c>
      <c r="BM138" s="23">
        <v>115743.23609999999</v>
      </c>
      <c r="BN138" s="23">
        <v>20.02478133</v>
      </c>
      <c r="BP138" t="s">
        <v>183</v>
      </c>
      <c r="BQ138" s="23">
        <v>19296.707200000001</v>
      </c>
      <c r="BR138" s="23">
        <v>15.5617239</v>
      </c>
      <c r="BT138" t="s">
        <v>183</v>
      </c>
      <c r="BU138" s="23">
        <v>19296.707200000001</v>
      </c>
      <c r="BV138" s="23">
        <v>15.5617239</v>
      </c>
    </row>
    <row r="139" spans="1:74" x14ac:dyDescent="0.25">
      <c r="A139">
        <v>1</v>
      </c>
      <c r="B139" s="15">
        <v>2857</v>
      </c>
      <c r="C139" s="15">
        <v>-66.169372999999993</v>
      </c>
      <c r="D139" s="15">
        <v>-11.524622000000001</v>
      </c>
      <c r="E139" s="16">
        <v>0</v>
      </c>
      <c r="F139" s="19">
        <v>60258.298135792298</v>
      </c>
      <c r="G139" s="19">
        <v>114.24040009376807</v>
      </c>
      <c r="H139" s="16" t="str">
        <f>IF(LCOE_SensitivityScenarios!BF138&gt;'OnSSET_original_NoMG-PV-Diesel'!M138,'OnSSET_original_NoMG-PV-Diesel'!L138,LCOE_SensitivityScenarios!BG138)</f>
        <v>MG_Hydro</v>
      </c>
      <c r="I139" s="39" t="str">
        <f>IF(LCOE_SensitivityScenarios!BK138&gt;'OnSSET_original_NoMG-PV-Diesel'!M138,'OnSSET_original_NoMG-PV-Diesel'!L138,LCOE_SensitivityScenarios!BL138)</f>
        <v>MG_Hydro</v>
      </c>
      <c r="J139" s="39" t="str">
        <f>IF(LCOE_SensitivityScenarios!BP138&gt;'OnSSET_original_NoMG-PV-Diesel'!M138,'OnSSET_original_NoMG-PV-Diesel'!L138,LCOE_SensitivityScenarios!BQ138)</f>
        <v>MG_Hydro</v>
      </c>
      <c r="K139" s="38" t="str">
        <f>IF(LCOE_SensitivityScenarios!BU138&gt;'OnSSET_original_NoMG-PV-Diesel'!V138,'OnSSET_original_NoMG-PV-Diesel'!U138,LCOE_SensitivityScenarios!BV138)</f>
        <v>SA_Diesel</v>
      </c>
      <c r="L139" s="39" t="str">
        <f>IF(LCOE_SensitivityScenarios!BZ138&gt;'OnSSET_original_NoMG-PV-Diesel'!V138,'OnSSET_original_NoMG-PV-Diesel'!U138,LCOE_SensitivityScenarios!CA138)</f>
        <v>SA_Diesel</v>
      </c>
      <c r="M139" s="40" t="str">
        <f>IF(LCOE_SensitivityScenarios!CE138&gt;'OnSSET_original_NoMG-PV-Diesel'!V138,'OnSSET_original_NoMG-PV-Diesel'!U138,LCOE_SensitivityScenarios!CF138)</f>
        <v>SA_Diesel</v>
      </c>
      <c r="N139" s="39" t="str">
        <f>IF(LCOE_SensitivityScenarios!CJ138&gt;'OnSSET_original_NoMG-PV-Diesel'!AE138,'OnSSET_original_NoMG-PV-Diesel'!AD138,LCOE_SensitivityScenarios!CK138)</f>
        <v>SA_Diesel</v>
      </c>
      <c r="O139" s="39" t="str">
        <f>IF(LCOE_SensitivityScenarios!CO138&gt;'OnSSET_original_NoMG-PV-Diesel'!AE138,'OnSSET_original_NoMG-PV-Diesel'!AD138,LCOE_SensitivityScenarios!CP138)</f>
        <v>SA_Diesel</v>
      </c>
      <c r="P139" s="40" t="str">
        <f>IF(LCOE_SensitivityScenarios!CT138&gt;'OnSSET_original_NoMG-PV-Diesel'!AE138,'OnSSET_original_NoMG-PV-Diesel'!AD138,LCOE_SensitivityScenarios!CU138)</f>
        <v>SA_Diesel</v>
      </c>
      <c r="Q139" s="38">
        <f>IF(LCOE_SensitivityScenarios!BF138&gt;'OnSSET_original_NoMG-PV-Diesel'!M138,'OnSSET_original_NoMG-PV-Diesel'!M138,LCOE_SensitivityScenarios!BF138)</f>
        <v>0.39173232184509799</v>
      </c>
      <c r="R139" s="28">
        <f>MIN('OnSSET_original_NoMG-PV-Diesel'!E138:I138,LCOE_SensitivityScenarios!BK138)</f>
        <v>0.39173232184509799</v>
      </c>
      <c r="S139" s="28">
        <f>MIN('OnSSET_original_NoMG-PV-Diesel'!E138:I138,LCOE_SensitivityScenarios!BP138)</f>
        <v>0.39173232184509799</v>
      </c>
      <c r="T139" s="27">
        <f>MIN('OnSSET_original_NoMG-PV-Diesel'!N138:R138,LCOE_SensitivityScenarios!BU138)</f>
        <v>0.31927675140566703</v>
      </c>
      <c r="U139" s="28">
        <f>MIN('OnSSET_original_NoMG-PV-Diesel'!N138:R138,LCOE_SensitivityScenarios!BZ138)</f>
        <v>0.31927675140566703</v>
      </c>
      <c r="V139" s="29">
        <f>MIN('OnSSET_original_NoMG-PV-Diesel'!N138:R138,LCOE_SensitivityScenarios!CE138)</f>
        <v>0.31927675140566703</v>
      </c>
      <c r="W139" s="28">
        <f>MIN('OnSSET_original_NoMG-PV-Diesel'!W138:AA138,LCOE_SensitivityScenarios!CJ138)</f>
        <v>0.18184802181913301</v>
      </c>
      <c r="X139" s="28">
        <f>MIN('OnSSET_original_NoMG-PV-Diesel'!W138:AA138,LCOE_SensitivityScenarios!CO138)</f>
        <v>0.18184802181913301</v>
      </c>
      <c r="Y139" s="29">
        <f>MIN('OnSSET_original_NoMG-PV-Diesel'!W138:AA138,LCOE_SensitivityScenarios!CT138)</f>
        <v>0.18184802181913301</v>
      </c>
      <c r="Z139">
        <f>IF(H139='OnSSET_original_NoMG-PV-Diesel'!L138,'OnSSET_original_NoMG-PV-Diesel'!K138,"wait")</f>
        <v>11.519733985763301</v>
      </c>
      <c r="AA139">
        <f>IF(I139='OnSSET_original_NoMG-PV-Diesel'!L138,'OnSSET_original_NoMG-PV-Diesel'!K138,"wait")</f>
        <v>11.519733985763301</v>
      </c>
      <c r="AB139">
        <f>IF(J139='OnSSET_original_NoMG-PV-Diesel'!L138,'OnSSET_original_NoMG-PV-Diesel'!K138,"wait")</f>
        <v>11.519733985763301</v>
      </c>
      <c r="AC139">
        <f>IF(K139='OnSSET_original_NoMG-PV-Diesel'!U138,'OnSSET_original_NoMG-PV-Diesel'!T138,"wait")</f>
        <v>27.515204628215699</v>
      </c>
      <c r="AD139">
        <f>IF(L139='OnSSET_original_NoMG-PV-Diesel'!U138,'OnSSET_original_NoMG-PV-Diesel'!T138,"wait")</f>
        <v>27.515204628215699</v>
      </c>
      <c r="AE139">
        <f>IF(M139='OnSSET_original_NoMG-PV-Diesel'!U138,'OnSSET_original_NoMG-PV-Diesel'!T138,"wait")</f>
        <v>27.515204628215699</v>
      </c>
      <c r="AF139">
        <f>IF(N139='OnSSET_original_NoMG-PV-Diesel'!AD138,'OnSSET_original_NoMG-PV-Diesel'!AC138,"wait")</f>
        <v>27.515204628215699</v>
      </c>
      <c r="AG139">
        <f>IF(O139='OnSSET_original_NoMG-PV-Diesel'!AD138,'OnSSET_original_NoMG-PV-Diesel'!AC138,"wait")</f>
        <v>27.515204628215699</v>
      </c>
      <c r="AH139">
        <f>IF(P139='OnSSET_original_NoMG-PV-Diesel'!AD138,'OnSSET_original_NoMG-PV-Diesel'!AC138,"wait")</f>
        <v>27.515204628215699</v>
      </c>
      <c r="AR139">
        <v>375.19199999999898</v>
      </c>
      <c r="AS139">
        <v>264.79399999999998</v>
      </c>
      <c r="AT139">
        <v>49.655000000000001</v>
      </c>
      <c r="AU139">
        <v>32.49</v>
      </c>
      <c r="AV139">
        <v>73516.590530000001</v>
      </c>
      <c r="AW139">
        <v>0</v>
      </c>
      <c r="AX139">
        <v>19107.973890000001</v>
      </c>
      <c r="AZ139">
        <f>SUMIF([1]base!$A$2:$A$169,B139,[1]base!$V$2:$V$169)</f>
        <v>0</v>
      </c>
      <c r="BA139">
        <f>SUMIF([2]s1!$A$2:$A$275,B139,[2]s1!$U$2:$U$275)</f>
        <v>0</v>
      </c>
      <c r="BB139">
        <f>SUMIF([3]s2!$A$2:$A$115,B139,[3]s2!$U$2:$U$115)</f>
        <v>0</v>
      </c>
      <c r="BC139">
        <f>SUMIF([4]s3!$A$2:$A$245,B139,[4]s3!$U$2:$U$245)</f>
        <v>0</v>
      </c>
      <c r="BD139">
        <f>SUMIF([5]s4!$A$2:$A$74,B139,[5]s4!$U$2:$U$74)</f>
        <v>0</v>
      </c>
      <c r="BF139">
        <f t="shared" si="15"/>
        <v>0</v>
      </c>
      <c r="BG139">
        <f t="shared" si="16"/>
        <v>0</v>
      </c>
      <c r="BH139">
        <f t="shared" si="17"/>
        <v>0</v>
      </c>
      <c r="BI139">
        <f t="shared" si="18"/>
        <v>0</v>
      </c>
      <c r="BJ139">
        <f t="shared" si="19"/>
        <v>0</v>
      </c>
      <c r="BL139" t="s">
        <v>169</v>
      </c>
      <c r="BM139" s="23">
        <v>172032.9976</v>
      </c>
      <c r="BN139" s="23">
        <v>14.48168665</v>
      </c>
      <c r="BP139" t="s">
        <v>183</v>
      </c>
      <c r="BQ139" s="23">
        <v>34119.153539999999</v>
      </c>
      <c r="BR139" s="23">
        <v>27.515204629999999</v>
      </c>
      <c r="BT139" t="s">
        <v>183</v>
      </c>
      <c r="BU139" s="23">
        <v>34119.153539999999</v>
      </c>
      <c r="BV139" s="23">
        <v>27.515204629999999</v>
      </c>
    </row>
    <row r="140" spans="1:74" x14ac:dyDescent="0.25">
      <c r="A140">
        <v>1</v>
      </c>
      <c r="B140" s="15">
        <v>2868</v>
      </c>
      <c r="C140" s="15">
        <v>-66.168718400000003</v>
      </c>
      <c r="D140" s="15">
        <v>-11.13500428</v>
      </c>
      <c r="E140" s="16">
        <v>0</v>
      </c>
      <c r="F140" s="19">
        <v>29314.063297821202</v>
      </c>
      <c r="G140" s="19">
        <v>51.734754024838409</v>
      </c>
      <c r="H140" s="16" t="str">
        <f>IF(LCOE_SensitivityScenarios!BF139&gt;'OnSSET_original_NoMG-PV-Diesel'!M139,'OnSSET_original_NoMG-PV-Diesel'!L139,LCOE_SensitivityScenarios!BG139)</f>
        <v>MG_Hybrid</v>
      </c>
      <c r="I140" s="39" t="str">
        <f>IF(LCOE_SensitivityScenarios!BK139&gt;'OnSSET_original_NoMG-PV-Diesel'!M139,'OnSSET_original_NoMG-PV-Diesel'!L139,LCOE_SensitivityScenarios!BL139)</f>
        <v>MG_Hybrid</v>
      </c>
      <c r="J140" s="39" t="str">
        <f>IF(LCOE_SensitivityScenarios!BP139&gt;'OnSSET_original_NoMG-PV-Diesel'!M139,'OnSSET_original_NoMG-PV-Diesel'!L139,LCOE_SensitivityScenarios!BQ139)</f>
        <v>SA_Diesel</v>
      </c>
      <c r="K140" s="38" t="str">
        <f>IF(LCOE_SensitivityScenarios!BU139&gt;'OnSSET_original_NoMG-PV-Diesel'!V139,'OnSSET_original_NoMG-PV-Diesel'!U139,LCOE_SensitivityScenarios!BV139)</f>
        <v>SA_Diesel</v>
      </c>
      <c r="L140" s="39" t="str">
        <f>IF(LCOE_SensitivityScenarios!BZ139&gt;'OnSSET_original_NoMG-PV-Diesel'!V139,'OnSSET_original_NoMG-PV-Diesel'!U139,LCOE_SensitivityScenarios!CA139)</f>
        <v>SA_Diesel</v>
      </c>
      <c r="M140" s="40" t="str">
        <f>IF(LCOE_SensitivityScenarios!CE139&gt;'OnSSET_original_NoMG-PV-Diesel'!V139,'OnSSET_original_NoMG-PV-Diesel'!U139,LCOE_SensitivityScenarios!CF139)</f>
        <v>SA_Diesel</v>
      </c>
      <c r="N140" s="39" t="str">
        <f>IF(LCOE_SensitivityScenarios!CJ139&gt;'OnSSET_original_NoMG-PV-Diesel'!AE139,'OnSSET_original_NoMG-PV-Diesel'!AD139,LCOE_SensitivityScenarios!CK139)</f>
        <v>SA_Diesel</v>
      </c>
      <c r="O140" s="39" t="str">
        <f>IF(LCOE_SensitivityScenarios!CO139&gt;'OnSSET_original_NoMG-PV-Diesel'!AE139,'OnSSET_original_NoMG-PV-Diesel'!AD139,LCOE_SensitivityScenarios!CP139)</f>
        <v>SA_Diesel</v>
      </c>
      <c r="P140" s="40" t="str">
        <f>IF(LCOE_SensitivityScenarios!CT139&gt;'OnSSET_original_NoMG-PV-Diesel'!AE139,'OnSSET_original_NoMG-PV-Diesel'!AD139,LCOE_SensitivityScenarios!CU139)</f>
        <v>SA_Diesel</v>
      </c>
      <c r="Q140" s="38">
        <f>IF(LCOE_SensitivityScenarios!BF139&gt;'OnSSET_original_NoMG-PV-Diesel'!M139,'OnSSET_original_NoMG-PV-Diesel'!M139,LCOE_SensitivityScenarios!BF139)</f>
        <v>0.42075043958854791</v>
      </c>
      <c r="R140" s="28">
        <f>MIN('OnSSET_original_NoMG-PV-Diesel'!E139:I139,LCOE_SensitivityScenarios!BK139)</f>
        <v>0.39498891331254798</v>
      </c>
      <c r="S140" s="28">
        <f>MIN('OnSSET_original_NoMG-PV-Diesel'!E139:I139,LCOE_SensitivityScenarios!BP139)</f>
        <v>0.42529319994385001</v>
      </c>
      <c r="T140" s="27">
        <f>MIN('OnSSET_original_NoMG-PV-Diesel'!N139:R139,LCOE_SensitivityScenarios!BU139)</f>
        <v>0.31927675140566703</v>
      </c>
      <c r="U140" s="28">
        <f>MIN('OnSSET_original_NoMG-PV-Diesel'!N139:R139,LCOE_SensitivityScenarios!BZ139)</f>
        <v>0.31927675140566703</v>
      </c>
      <c r="V140" s="29">
        <f>MIN('OnSSET_original_NoMG-PV-Diesel'!N139:R139,LCOE_SensitivityScenarios!CE139)</f>
        <v>0.31927675140566703</v>
      </c>
      <c r="W140" s="28">
        <f>MIN('OnSSET_original_NoMG-PV-Diesel'!W139:AA139,LCOE_SensitivityScenarios!CJ139)</f>
        <v>0.18184802181913301</v>
      </c>
      <c r="X140" s="28">
        <f>MIN('OnSSET_original_NoMG-PV-Diesel'!W139:AA139,LCOE_SensitivityScenarios!CO139)</f>
        <v>0.18184802181913301</v>
      </c>
      <c r="Y140" s="29">
        <f>MIN('OnSSET_original_NoMG-PV-Diesel'!W139:AA139,LCOE_SensitivityScenarios!CT139)</f>
        <v>0.18184802181913301</v>
      </c>
      <c r="Z140">
        <f>VLOOKUP(B140,[1]base!$A$2:$U$169,21,FALSE)</f>
        <v>13.647</v>
      </c>
      <c r="AA140">
        <f>VLOOKUP(B140,[2]s1!$A$2:$T$275,20,FALSE)</f>
        <v>14.385</v>
      </c>
      <c r="AB140">
        <f>IF(J140='OnSSET_original_NoMG-PV-Diesel'!L139,'OnSSET_original_NoMG-PV-Diesel'!K139,"wait")</f>
        <v>16.238451960567001</v>
      </c>
      <c r="AC140">
        <f>IF(K140='OnSSET_original_NoMG-PV-Diesel'!U139,'OnSSET_original_NoMG-PV-Diesel'!T139,"wait")</f>
        <v>13.3854170309686</v>
      </c>
      <c r="AD140">
        <f>IF(L140='OnSSET_original_NoMG-PV-Diesel'!U139,'OnSSET_original_NoMG-PV-Diesel'!T139,"wait")</f>
        <v>13.3854170309686</v>
      </c>
      <c r="AE140">
        <f>IF(M140='OnSSET_original_NoMG-PV-Diesel'!U139,'OnSSET_original_NoMG-PV-Diesel'!T139,"wait")</f>
        <v>13.3854170309686</v>
      </c>
      <c r="AF140">
        <f>IF(N140='OnSSET_original_NoMG-PV-Diesel'!AD139,'OnSSET_original_NoMG-PV-Diesel'!AC139,"wait")</f>
        <v>13.3854170309686</v>
      </c>
      <c r="AG140">
        <f>IF(O140='OnSSET_original_NoMG-PV-Diesel'!AD139,'OnSSET_original_NoMG-PV-Diesel'!AC139,"wait")</f>
        <v>13.3854170309686</v>
      </c>
      <c r="AH140">
        <f>IF(P140='OnSSET_original_NoMG-PV-Diesel'!AD139,'OnSSET_original_NoMG-PV-Diesel'!AC139,"wait")</f>
        <v>13.3854170309686</v>
      </c>
      <c r="AR140">
        <v>419.14</v>
      </c>
      <c r="AS140">
        <v>306.89299999999997</v>
      </c>
      <c r="AT140">
        <v>5.7069999999999999</v>
      </c>
      <c r="AU140">
        <v>3.7999999999999999E-2</v>
      </c>
      <c r="AV140">
        <v>14712.856889999999</v>
      </c>
      <c r="AW140">
        <v>26483.14241</v>
      </c>
      <c r="AX140">
        <v>6466.8442530000002</v>
      </c>
      <c r="AZ140">
        <f>SUMIF([1]base!$A$2:$A$169,B140,[1]base!$V$2:$V$169)</f>
        <v>33491.9</v>
      </c>
      <c r="BA140">
        <f>SUMIF([2]s1!$A$2:$A$275,B140,[2]s1!$U$2:$U$275)</f>
        <v>39611.199999999997</v>
      </c>
      <c r="BB140">
        <f>SUMIF([3]s2!$A$2:$A$115,B140,[3]s2!$U$2:$U$115)</f>
        <v>0</v>
      </c>
      <c r="BC140">
        <f>SUMIF([4]s3!$A$2:$A$245,B140,[4]s3!$U$2:$U$245)</f>
        <v>0</v>
      </c>
      <c r="BD140">
        <f>SUMIF([5]s4!$A$2:$A$74,B140,[5]s4!$U$2:$U$74)</f>
        <v>0</v>
      </c>
      <c r="BF140">
        <f t="shared" si="15"/>
        <v>81154.743553000008</v>
      </c>
      <c r="BG140">
        <f t="shared" si="16"/>
        <v>87274.043552999996</v>
      </c>
      <c r="BH140">
        <f t="shared" si="17"/>
        <v>0</v>
      </c>
      <c r="BI140">
        <f t="shared" si="18"/>
        <v>0</v>
      </c>
      <c r="BJ140">
        <f t="shared" si="19"/>
        <v>0</v>
      </c>
      <c r="BL140" t="s">
        <v>113</v>
      </c>
      <c r="BM140" s="23">
        <v>16598.062959999999</v>
      </c>
      <c r="BN140" s="23">
        <v>13.385417029999999</v>
      </c>
      <c r="BP140" t="s">
        <v>183</v>
      </c>
      <c r="BQ140" s="23">
        <v>16598.062959999999</v>
      </c>
      <c r="BR140" s="23">
        <v>13.385417029999999</v>
      </c>
      <c r="BT140" t="s">
        <v>183</v>
      </c>
      <c r="BU140" s="23">
        <v>16598.062959999999</v>
      </c>
      <c r="BV140" s="23">
        <v>13.385417029999999</v>
      </c>
    </row>
    <row r="141" spans="1:74" x14ac:dyDescent="0.25">
      <c r="A141">
        <v>1</v>
      </c>
      <c r="B141" s="15">
        <v>2920</v>
      </c>
      <c r="C141" s="15">
        <v>-66.558538080000005</v>
      </c>
      <c r="D141" s="15">
        <v>-16.238443400000001</v>
      </c>
      <c r="E141" s="16">
        <v>1</v>
      </c>
      <c r="F141" s="19">
        <v>12036.4113655194</v>
      </c>
      <c r="G141" s="19">
        <v>50.337697532275271</v>
      </c>
      <c r="H141" s="16" t="str">
        <f>IF(LCOE_SensitivityScenarios!BF140&gt;'OnSSET_original_NoMG-PV-Diesel'!M140,'OnSSET_original_NoMG-PV-Diesel'!L140,LCOE_SensitivityScenarios!BG140)</f>
        <v>SA_PV</v>
      </c>
      <c r="I141" s="39" t="str">
        <f>IF(LCOE_SensitivityScenarios!BK140&gt;'OnSSET_original_NoMG-PV-Diesel'!M140,'OnSSET_original_NoMG-PV-Diesel'!L140,LCOE_SensitivityScenarios!BL140)</f>
        <v>SA_PV</v>
      </c>
      <c r="J141" s="39" t="str">
        <f>IF(LCOE_SensitivityScenarios!BP140&gt;'OnSSET_original_NoMG-PV-Diesel'!M140,'OnSSET_original_NoMG-PV-Diesel'!L140,LCOE_SensitivityScenarios!BQ140)</f>
        <v>SA_PV</v>
      </c>
      <c r="K141" s="38" t="str">
        <f>IF(LCOE_SensitivityScenarios!BU140&gt;'OnSSET_original_NoMG-PV-Diesel'!V140,'OnSSET_original_NoMG-PV-Diesel'!U140,LCOE_SensitivityScenarios!BV140)</f>
        <v>SA_PV</v>
      </c>
      <c r="L141" s="39" t="str">
        <f>IF(LCOE_SensitivityScenarios!BZ140&gt;'OnSSET_original_NoMG-PV-Diesel'!V140,'OnSSET_original_NoMG-PV-Diesel'!U140,LCOE_SensitivityScenarios!CA140)</f>
        <v>SA_PV</v>
      </c>
      <c r="M141" s="40" t="str">
        <f>IF(LCOE_SensitivityScenarios!CE140&gt;'OnSSET_original_NoMG-PV-Diesel'!V140,'OnSSET_original_NoMG-PV-Diesel'!U140,LCOE_SensitivityScenarios!CF140)</f>
        <v>SA_PV</v>
      </c>
      <c r="N141" s="39" t="str">
        <f>IF(LCOE_SensitivityScenarios!CJ140&gt;'OnSSET_original_NoMG-PV-Diesel'!AE140,'OnSSET_original_NoMG-PV-Diesel'!AD140,LCOE_SensitivityScenarios!CK140)</f>
        <v>SA_PV</v>
      </c>
      <c r="O141" s="39" t="str">
        <f>IF(LCOE_SensitivityScenarios!CO140&gt;'OnSSET_original_NoMG-PV-Diesel'!AE140,'OnSSET_original_NoMG-PV-Diesel'!AD140,LCOE_SensitivityScenarios!CP140)</f>
        <v>SA_PV</v>
      </c>
      <c r="P141" s="40" t="str">
        <f>IF(LCOE_SensitivityScenarios!CT140&gt;'OnSSET_original_NoMG-PV-Diesel'!AE140,'OnSSET_original_NoMG-PV-Diesel'!AD140,LCOE_SensitivityScenarios!CU140)</f>
        <v>SA_PV</v>
      </c>
      <c r="Q141" s="38">
        <f>IF(LCOE_SensitivityScenarios!BF140&gt;'OnSSET_original_NoMG-PV-Diesel'!M140,'OnSSET_original_NoMG-PV-Diesel'!M140,LCOE_SensitivityScenarios!BF140)</f>
        <v>0.55742040010104099</v>
      </c>
      <c r="R141" s="28">
        <f>MIN('OnSSET_original_NoMG-PV-Diesel'!E140:I140,LCOE_SensitivityScenarios!BK140)</f>
        <v>0.55742040010104099</v>
      </c>
      <c r="S141" s="28">
        <f>MIN('OnSSET_original_NoMG-PV-Diesel'!E140:I140,LCOE_SensitivityScenarios!BP140)</f>
        <v>0.55742040010104099</v>
      </c>
      <c r="T141" s="27">
        <f>MIN('OnSSET_original_NoMG-PV-Diesel'!N140:R140,LCOE_SensitivityScenarios!BU140)</f>
        <v>0.55742040010104099</v>
      </c>
      <c r="U141" s="28">
        <f>MIN('OnSSET_original_NoMG-PV-Diesel'!N140:R140,LCOE_SensitivityScenarios!BZ140)</f>
        <v>0.55742040010104099</v>
      </c>
      <c r="V141" s="29">
        <f>MIN('OnSSET_original_NoMG-PV-Diesel'!N140:R140,LCOE_SensitivityScenarios!CE140)</f>
        <v>0.55742040010104099</v>
      </c>
      <c r="W141" s="28">
        <f>MIN('OnSSET_original_NoMG-PV-Diesel'!W140:AA140,LCOE_SensitivityScenarios!CJ140)</f>
        <v>0.55742040010104099</v>
      </c>
      <c r="X141" s="28">
        <f>MIN('OnSSET_original_NoMG-PV-Diesel'!W140:AA140,LCOE_SensitivityScenarios!CO140)</f>
        <v>0.55742040010104099</v>
      </c>
      <c r="Y141" s="29">
        <f>MIN('OnSSET_original_NoMG-PV-Diesel'!W140:AA140,LCOE_SensitivityScenarios!CT140)</f>
        <v>0.55742040010104099</v>
      </c>
      <c r="Z141">
        <f>IF(H141='OnSSET_original_NoMG-PV-Diesel'!L140,'OnSSET_original_NoMG-PV-Diesel'!K140,"wait")</f>
        <v>16.904713242820101</v>
      </c>
      <c r="AA141">
        <f>IF(I141='OnSSET_original_NoMG-PV-Diesel'!L140,'OnSSET_original_NoMG-PV-Diesel'!K140,"wait")</f>
        <v>16.904713242820101</v>
      </c>
      <c r="AB141">
        <f>IF(J141='OnSSET_original_NoMG-PV-Diesel'!L140,'OnSSET_original_NoMG-PV-Diesel'!K140,"wait")</f>
        <v>16.904713242820101</v>
      </c>
      <c r="AC141">
        <f>IF(K141='OnSSET_original_NoMG-PV-Diesel'!U140,'OnSSET_original_NoMG-PV-Diesel'!T140,"wait")</f>
        <v>7.7082365453214399</v>
      </c>
      <c r="AD141">
        <f>IF(L141='OnSSET_original_NoMG-PV-Diesel'!U140,'OnSSET_original_NoMG-PV-Diesel'!T140,"wait")</f>
        <v>7.7082365453214399</v>
      </c>
      <c r="AE141">
        <f>IF(M141='OnSSET_original_NoMG-PV-Diesel'!U140,'OnSSET_original_NoMG-PV-Diesel'!T140,"wait")</f>
        <v>7.7082365453214399</v>
      </c>
      <c r="AF141">
        <f>IF(N141='OnSSET_original_NoMG-PV-Diesel'!AD140,'OnSSET_original_NoMG-PV-Diesel'!AC140,"wait")</f>
        <v>7.7082365453214399</v>
      </c>
      <c r="AG141">
        <f>IF(O141='OnSSET_original_NoMG-PV-Diesel'!AD140,'OnSSET_original_NoMG-PV-Diesel'!AC140,"wait")</f>
        <v>7.7082365453214399</v>
      </c>
      <c r="AH141">
        <f>IF(P141='OnSSET_original_NoMG-PV-Diesel'!AD140,'OnSSET_original_NoMG-PV-Diesel'!AC140,"wait")</f>
        <v>7.7082365453214399</v>
      </c>
      <c r="AR141">
        <v>108.863</v>
      </c>
      <c r="AS141">
        <v>84.988999999999905</v>
      </c>
      <c r="AT141">
        <v>53.173000000000002</v>
      </c>
      <c r="AU141">
        <v>53.2</v>
      </c>
      <c r="AV141">
        <v>44195.29262</v>
      </c>
      <c r="AW141">
        <v>0</v>
      </c>
      <c r="AX141">
        <v>6420.2792250000002</v>
      </c>
      <c r="AZ141">
        <f>SUMIF([1]base!$A$2:$A$169,B141,[1]base!$V$2:$V$169)</f>
        <v>0</v>
      </c>
      <c r="BA141">
        <f>SUMIF([2]s1!$A$2:$A$275,B141,[2]s1!$U$2:$U$275)</f>
        <v>0</v>
      </c>
      <c r="BB141">
        <f>SUMIF([3]s2!$A$2:$A$115,B141,[3]s2!$U$2:$U$115)</f>
        <v>0</v>
      </c>
      <c r="BC141">
        <f>SUMIF([4]s3!$A$2:$A$245,B141,[4]s3!$U$2:$U$245)</f>
        <v>0</v>
      </c>
      <c r="BD141">
        <f>SUMIF([5]s4!$A$2:$A$74,B141,[5]s4!$U$2:$U$74)</f>
        <v>0</v>
      </c>
      <c r="BF141">
        <f t="shared" si="15"/>
        <v>0</v>
      </c>
      <c r="BG141">
        <f t="shared" si="16"/>
        <v>0</v>
      </c>
      <c r="BH141">
        <f t="shared" si="17"/>
        <v>0</v>
      </c>
      <c r="BI141">
        <f t="shared" si="18"/>
        <v>0</v>
      </c>
      <c r="BJ141">
        <f t="shared" si="19"/>
        <v>0</v>
      </c>
      <c r="BL141" t="s">
        <v>114</v>
      </c>
      <c r="BM141" s="23">
        <v>44553.607230000001</v>
      </c>
      <c r="BN141" s="23">
        <v>7.7082365450000001</v>
      </c>
      <c r="BP141" t="s">
        <v>186</v>
      </c>
      <c r="BQ141" s="23">
        <v>44553.607230000001</v>
      </c>
      <c r="BR141" s="23">
        <v>7.7082365450000001</v>
      </c>
      <c r="BT141" t="s">
        <v>186</v>
      </c>
      <c r="BU141" s="23">
        <v>44553.607230000001</v>
      </c>
      <c r="BV141" s="23">
        <v>7.7082365450000001</v>
      </c>
    </row>
    <row r="142" spans="1:74" x14ac:dyDescent="0.25">
      <c r="A142">
        <v>1</v>
      </c>
      <c r="B142" s="15">
        <v>2950</v>
      </c>
      <c r="C142" s="15">
        <v>-64.651213540000001</v>
      </c>
      <c r="D142" s="15">
        <v>-17.311185049999999</v>
      </c>
      <c r="E142" s="16">
        <v>0</v>
      </c>
      <c r="F142" s="19">
        <v>23309.4167375256</v>
      </c>
      <c r="G142" s="19">
        <v>56.473593677849266</v>
      </c>
      <c r="H142" s="16" t="str">
        <f>IF(LCOE_SensitivityScenarios!BF141&gt;'OnSSET_original_NoMG-PV-Diesel'!M141,'OnSSET_original_NoMG-PV-Diesel'!L141,LCOE_SensitivityScenarios!BG141)</f>
        <v>SA_PV</v>
      </c>
      <c r="I142" s="39" t="str">
        <f>IF(LCOE_SensitivityScenarios!BK141&gt;'OnSSET_original_NoMG-PV-Diesel'!M141,'OnSSET_original_NoMG-PV-Diesel'!L141,LCOE_SensitivityScenarios!BL141)</f>
        <v>SA_PV</v>
      </c>
      <c r="J142" s="39" t="str">
        <f>IF(LCOE_SensitivityScenarios!BP141&gt;'OnSSET_original_NoMG-PV-Diesel'!M141,'OnSSET_original_NoMG-PV-Diesel'!L141,LCOE_SensitivityScenarios!BQ141)</f>
        <v>SA_PV</v>
      </c>
      <c r="K142" s="38" t="str">
        <f>IF(LCOE_SensitivityScenarios!BU141&gt;'OnSSET_original_NoMG-PV-Diesel'!V141,'OnSSET_original_NoMG-PV-Diesel'!U141,LCOE_SensitivityScenarios!BV141)</f>
        <v>SA_PV</v>
      </c>
      <c r="L142" s="39" t="str">
        <f>IF(LCOE_SensitivityScenarios!BZ141&gt;'OnSSET_original_NoMG-PV-Diesel'!V141,'OnSSET_original_NoMG-PV-Diesel'!U141,LCOE_SensitivityScenarios!CA141)</f>
        <v>MG_Hybrid</v>
      </c>
      <c r="M142" s="40" t="str">
        <f>IF(LCOE_SensitivityScenarios!CE141&gt;'OnSSET_original_NoMG-PV-Diesel'!V141,'OnSSET_original_NoMG-PV-Diesel'!U141,LCOE_SensitivityScenarios!CF141)</f>
        <v>SA_PV</v>
      </c>
      <c r="N142" s="39" t="str">
        <f>IF(LCOE_SensitivityScenarios!CJ141&gt;'OnSSET_original_NoMG-PV-Diesel'!AE141,'OnSSET_original_NoMG-PV-Diesel'!AD141,LCOE_SensitivityScenarios!CK141)</f>
        <v>SA_Diesel</v>
      </c>
      <c r="O142" s="39" t="str">
        <f>IF(LCOE_SensitivityScenarios!CO141&gt;'OnSSET_original_NoMG-PV-Diesel'!AE141,'OnSSET_original_NoMG-PV-Diesel'!AD141,LCOE_SensitivityScenarios!CP141)</f>
        <v>SA_Diesel</v>
      </c>
      <c r="P142" s="40" t="str">
        <f>IF(LCOE_SensitivityScenarios!CT141&gt;'OnSSET_original_NoMG-PV-Diesel'!AE141,'OnSSET_original_NoMG-PV-Diesel'!AD141,LCOE_SensitivityScenarios!CU141)</f>
        <v>SA_Diesel</v>
      </c>
      <c r="Q142" s="38">
        <f>IF(LCOE_SensitivityScenarios!BF141&gt;'OnSSET_original_NoMG-PV-Diesel'!M141,'OnSSET_original_NoMG-PV-Diesel'!M141,LCOE_SensitivityScenarios!BF141)</f>
        <v>0.52855163669639604</v>
      </c>
      <c r="R142" s="28">
        <f>MIN('OnSSET_original_NoMG-PV-Diesel'!E141:I141,LCOE_SensitivityScenarios!BK141)</f>
        <v>0.52855163669639604</v>
      </c>
      <c r="S142" s="28">
        <f>MIN('OnSSET_original_NoMG-PV-Diesel'!E141:I141,LCOE_SensitivityScenarios!BP141)</f>
        <v>0.52855163669639604</v>
      </c>
      <c r="T142" s="27">
        <f>MIN('OnSSET_original_NoMG-PV-Diesel'!N141:R141,LCOE_SensitivityScenarios!BU141)</f>
        <v>0.52855163669639604</v>
      </c>
      <c r="U142" s="28">
        <f>MIN('OnSSET_original_NoMG-PV-Diesel'!N141:R141,LCOE_SensitivityScenarios!BZ141)</f>
        <v>0.52033807448007863</v>
      </c>
      <c r="V142" s="29">
        <f>MIN('OnSSET_original_NoMG-PV-Diesel'!N141:R141,LCOE_SensitivityScenarios!CE141)</f>
        <v>0.52855163669639604</v>
      </c>
      <c r="W142" s="28">
        <f>MIN('OnSSET_original_NoMG-PV-Diesel'!W141:AA141,LCOE_SensitivityScenarios!CJ141)</f>
        <v>0.32061751949919398</v>
      </c>
      <c r="X142" s="28">
        <f>MIN('OnSSET_original_NoMG-PV-Diesel'!W141:AA141,LCOE_SensitivityScenarios!CO141)</f>
        <v>0.32061751949919398</v>
      </c>
      <c r="Y142" s="29">
        <f>MIN('OnSSET_original_NoMG-PV-Diesel'!W141:AA141,LCOE_SensitivityScenarios!CT141)</f>
        <v>0.32061751949919398</v>
      </c>
      <c r="Z142">
        <f>IF(H142='OnSSET_original_NoMG-PV-Diesel'!L141,'OnSSET_original_NoMG-PV-Diesel'!K141,"wait")</f>
        <v>14.817860510367</v>
      </c>
      <c r="AA142">
        <f>IF(I142='OnSSET_original_NoMG-PV-Diesel'!L141,'OnSSET_original_NoMG-PV-Diesel'!K141,"wait")</f>
        <v>14.817860510367</v>
      </c>
      <c r="AB142">
        <f>IF(J142='OnSSET_original_NoMG-PV-Diesel'!L141,'OnSSET_original_NoMG-PV-Diesel'!K141,"wait")</f>
        <v>14.817860510367</v>
      </c>
      <c r="AC142">
        <f>IF(K142='OnSSET_original_NoMG-PV-Diesel'!U141,'OnSSET_original_NoMG-PV-Diesel'!T141,"wait")</f>
        <v>16.1366678695227</v>
      </c>
      <c r="AD142" t="str">
        <f>IF(L142='OnSSET_original_NoMG-PV-Diesel'!U141,'OnSSET_original_NoMG-PV-Diesel'!T141,"wait")</f>
        <v>wait</v>
      </c>
      <c r="AE142">
        <f>IF(M142='OnSSET_original_NoMG-PV-Diesel'!U141,'OnSSET_original_NoMG-PV-Diesel'!T141,"wait")</f>
        <v>16.1366678695227</v>
      </c>
      <c r="AF142">
        <f>IF(N142='OnSSET_original_NoMG-PV-Diesel'!AD141,'OnSSET_original_NoMG-PV-Diesel'!AC141,"wait")</f>
        <v>10.6435692865413</v>
      </c>
      <c r="AG142">
        <f>IF(O142='OnSSET_original_NoMG-PV-Diesel'!AD141,'OnSSET_original_NoMG-PV-Diesel'!AC141,"wait")</f>
        <v>10.6435692865413</v>
      </c>
      <c r="AH142">
        <f>IF(P142='OnSSET_original_NoMG-PV-Diesel'!AD141,'OnSSET_original_NoMG-PV-Diesel'!AC141,"wait")</f>
        <v>10.6435692865413</v>
      </c>
      <c r="AR142">
        <v>10.3959999999999</v>
      </c>
      <c r="AS142">
        <v>14.599</v>
      </c>
      <c r="AT142">
        <v>6.343</v>
      </c>
      <c r="AU142">
        <v>5.391</v>
      </c>
      <c r="AV142">
        <v>46534.420230000003</v>
      </c>
      <c r="AW142">
        <v>0</v>
      </c>
      <c r="AX142">
        <v>7184.59818</v>
      </c>
      <c r="AZ142">
        <f>SUMIF([1]base!$A$2:$A$169,B142,[1]base!$V$2:$V$169)</f>
        <v>0</v>
      </c>
      <c r="BA142">
        <f>SUMIF([2]s1!$A$2:$A$275,B142,[2]s1!$U$2:$U$275)</f>
        <v>0</v>
      </c>
      <c r="BB142">
        <f>SUMIF([3]s2!$A$2:$A$115,B142,[3]s2!$U$2:$U$115)</f>
        <v>0</v>
      </c>
      <c r="BC142">
        <f>SUMIF([4]s3!$A$2:$A$245,B142,[4]s3!$U$2:$U$245)</f>
        <v>0</v>
      </c>
      <c r="BD142">
        <f>SUMIF([5]s4!$A$2:$A$74,B142,[5]s4!$U$2:$U$74)</f>
        <v>0</v>
      </c>
      <c r="BF142">
        <f t="shared" si="15"/>
        <v>0</v>
      </c>
      <c r="BG142">
        <f t="shared" si="16"/>
        <v>0</v>
      </c>
      <c r="BH142">
        <f t="shared" si="17"/>
        <v>0</v>
      </c>
      <c r="BI142">
        <f t="shared" si="18"/>
        <v>0</v>
      </c>
      <c r="BJ142">
        <f t="shared" si="19"/>
        <v>0</v>
      </c>
      <c r="BL142" t="s">
        <v>114</v>
      </c>
      <c r="BM142" s="23">
        <v>81812.906099999993</v>
      </c>
      <c r="BN142" s="23">
        <v>16.13666787</v>
      </c>
      <c r="BP142" t="s">
        <v>186</v>
      </c>
      <c r="BQ142" s="23">
        <v>81812.906099999993</v>
      </c>
      <c r="BR142" s="23">
        <v>16.13666787</v>
      </c>
      <c r="BT142" t="s">
        <v>183</v>
      </c>
      <c r="BU142" s="23">
        <v>13198.141890000001</v>
      </c>
      <c r="BV142" s="23">
        <v>10.64356929</v>
      </c>
    </row>
    <row r="143" spans="1:74" x14ac:dyDescent="0.25">
      <c r="A143">
        <v>1</v>
      </c>
      <c r="B143" s="15">
        <v>2955</v>
      </c>
      <c r="C143" s="15">
        <v>-64.951366129999997</v>
      </c>
      <c r="D143" s="15">
        <v>-16.942991280000001</v>
      </c>
      <c r="E143" s="16">
        <v>0</v>
      </c>
      <c r="F143" s="19">
        <v>28340.605067562101</v>
      </c>
      <c r="G143" s="19">
        <v>68.663057161249</v>
      </c>
      <c r="H143" s="16" t="str">
        <f>IF(LCOE_SensitivityScenarios!BF142&gt;'OnSSET_original_NoMG-PV-Diesel'!M142,'OnSSET_original_NoMG-PV-Diesel'!L142,LCOE_SensitivityScenarios!BG142)</f>
        <v>SA_PV</v>
      </c>
      <c r="I143" s="39" t="str">
        <f>IF(LCOE_SensitivityScenarios!BK142&gt;'OnSSET_original_NoMG-PV-Diesel'!M142,'OnSSET_original_NoMG-PV-Diesel'!L142,LCOE_SensitivityScenarios!BL142)</f>
        <v>SA_PV</v>
      </c>
      <c r="J143" s="39" t="str">
        <f>IF(LCOE_SensitivityScenarios!BP142&gt;'OnSSET_original_NoMG-PV-Diesel'!M142,'OnSSET_original_NoMG-PV-Diesel'!L142,LCOE_SensitivityScenarios!BQ142)</f>
        <v>SA_PV</v>
      </c>
      <c r="K143" s="38" t="str">
        <f>IF(LCOE_SensitivityScenarios!BU142&gt;'OnSSET_original_NoMG-PV-Diesel'!V142,'OnSSET_original_NoMG-PV-Diesel'!U142,LCOE_SensitivityScenarios!BV142)</f>
        <v>SA_Diesel</v>
      </c>
      <c r="L143" s="39" t="str">
        <f>IF(LCOE_SensitivityScenarios!BZ142&gt;'OnSSET_original_NoMG-PV-Diesel'!V142,'OnSSET_original_NoMG-PV-Diesel'!U142,LCOE_SensitivityScenarios!CA142)</f>
        <v>SA_Diesel</v>
      </c>
      <c r="M143" s="40" t="str">
        <f>IF(LCOE_SensitivityScenarios!CE142&gt;'OnSSET_original_NoMG-PV-Diesel'!V142,'OnSSET_original_NoMG-PV-Diesel'!U142,LCOE_SensitivityScenarios!CF142)</f>
        <v>SA_Diesel</v>
      </c>
      <c r="N143" s="39" t="str">
        <f>IF(LCOE_SensitivityScenarios!CJ142&gt;'OnSSET_original_NoMG-PV-Diesel'!AE142,'OnSSET_original_NoMG-PV-Diesel'!AD142,LCOE_SensitivityScenarios!CK142)</f>
        <v>SA_Diesel</v>
      </c>
      <c r="O143" s="39" t="str">
        <f>IF(LCOE_SensitivityScenarios!CO142&gt;'OnSSET_original_NoMG-PV-Diesel'!AE142,'OnSSET_original_NoMG-PV-Diesel'!AD142,LCOE_SensitivityScenarios!CP142)</f>
        <v>SA_Diesel</v>
      </c>
      <c r="P143" s="40" t="str">
        <f>IF(LCOE_SensitivityScenarios!CT142&gt;'OnSSET_original_NoMG-PV-Diesel'!AE142,'OnSSET_original_NoMG-PV-Diesel'!AD142,LCOE_SensitivityScenarios!CU142)</f>
        <v>SA_Diesel</v>
      </c>
      <c r="Q143" s="38">
        <f>IF(LCOE_SensitivityScenarios!BF142&gt;'OnSSET_original_NoMG-PV-Diesel'!M142,'OnSSET_original_NoMG-PV-Diesel'!M142,LCOE_SensitivityScenarios!BF142)</f>
        <v>0.49263959169437599</v>
      </c>
      <c r="R143" s="28">
        <f>MIN('OnSSET_original_NoMG-PV-Diesel'!E142:I142,LCOE_SensitivityScenarios!BK142)</f>
        <v>0.49263959169437599</v>
      </c>
      <c r="S143" s="28">
        <f>MIN('OnSSET_original_NoMG-PV-Diesel'!E142:I142,LCOE_SensitivityScenarios!BP142)</f>
        <v>0.49263959169437599</v>
      </c>
      <c r="T143" s="27">
        <f>MIN('OnSSET_original_NoMG-PV-Diesel'!N142:R142,LCOE_SensitivityScenarios!BU142)</f>
        <v>0.425867814841076</v>
      </c>
      <c r="U143" s="28">
        <f>MIN('OnSSET_original_NoMG-PV-Diesel'!N142:R142,LCOE_SensitivityScenarios!BZ142)</f>
        <v>0.425867814841076</v>
      </c>
      <c r="V143" s="29">
        <f>MIN('OnSSET_original_NoMG-PV-Diesel'!N142:R142,LCOE_SensitivityScenarios!CE142)</f>
        <v>0.425867814841076</v>
      </c>
      <c r="W143" s="28">
        <f>MIN('OnSSET_original_NoMG-PV-Diesel'!W142:AA142,LCOE_SensitivityScenarios!CJ142)</f>
        <v>0.21804876034436599</v>
      </c>
      <c r="X143" s="28">
        <f>MIN('OnSSET_original_NoMG-PV-Diesel'!W142:AA142,LCOE_SensitivityScenarios!CO142)</f>
        <v>0.21804876034436599</v>
      </c>
      <c r="Y143" s="29">
        <f>MIN('OnSSET_original_NoMG-PV-Diesel'!W142:AA142,LCOE_SensitivityScenarios!CT142)</f>
        <v>0.21804876034436599</v>
      </c>
      <c r="Z143">
        <f>IF(H143='OnSSET_original_NoMG-PV-Diesel'!L142,'OnSSET_original_NoMG-PV-Diesel'!K142,"wait")</f>
        <v>21.834047701922898</v>
      </c>
      <c r="AA143">
        <f>IF(I143='OnSSET_original_NoMG-PV-Diesel'!L142,'OnSSET_original_NoMG-PV-Diesel'!K142,"wait")</f>
        <v>21.834047701922898</v>
      </c>
      <c r="AB143">
        <f>IF(J143='OnSSET_original_NoMG-PV-Diesel'!L142,'OnSSET_original_NoMG-PV-Diesel'!K142,"wait")</f>
        <v>21.834047701922898</v>
      </c>
      <c r="AC143">
        <f>IF(K143='OnSSET_original_NoMG-PV-Diesel'!U142,'OnSSET_original_NoMG-PV-Diesel'!T142,"wait")</f>
        <v>12.9409155559644</v>
      </c>
      <c r="AD143">
        <f>IF(L143='OnSSET_original_NoMG-PV-Diesel'!U142,'OnSSET_original_NoMG-PV-Diesel'!T142,"wait")</f>
        <v>12.9409155559644</v>
      </c>
      <c r="AE143">
        <f>IF(M143='OnSSET_original_NoMG-PV-Diesel'!U142,'OnSSET_original_NoMG-PV-Diesel'!T142,"wait")</f>
        <v>12.9409155559644</v>
      </c>
      <c r="AF143">
        <f>IF(N143='OnSSET_original_NoMG-PV-Diesel'!AD142,'OnSSET_original_NoMG-PV-Diesel'!AC142,"wait")</f>
        <v>12.9409155559644</v>
      </c>
      <c r="AG143">
        <f>IF(O143='OnSSET_original_NoMG-PV-Diesel'!AD142,'OnSSET_original_NoMG-PV-Diesel'!AC142,"wait")</f>
        <v>12.9409155559644</v>
      </c>
      <c r="AH143">
        <f>IF(P143='OnSSET_original_NoMG-PV-Diesel'!AD142,'OnSSET_original_NoMG-PV-Diesel'!AC142,"wait")</f>
        <v>12.9409155559644</v>
      </c>
      <c r="AR143">
        <v>8.7590000000000003</v>
      </c>
      <c r="AS143">
        <v>8.7590000000000003</v>
      </c>
      <c r="AT143">
        <v>8.6120000000000001</v>
      </c>
      <c r="AU143">
        <v>2.4380000000000002</v>
      </c>
      <c r="AV143">
        <v>50865.48186</v>
      </c>
      <c r="AW143">
        <v>0</v>
      </c>
      <c r="AX143">
        <v>8713.2360900000003</v>
      </c>
      <c r="AZ143">
        <f>SUMIF([1]base!$A$2:$A$169,B143,[1]base!$V$2:$V$169)</f>
        <v>0</v>
      </c>
      <c r="BA143">
        <f>SUMIF([2]s1!$A$2:$A$275,B143,[2]s1!$U$2:$U$275)</f>
        <v>0</v>
      </c>
      <c r="BB143">
        <f>SUMIF([3]s2!$A$2:$A$115,B143,[3]s2!$U$2:$U$115)</f>
        <v>0</v>
      </c>
      <c r="BC143">
        <f>SUMIF([4]s3!$A$2:$A$245,B143,[4]s3!$U$2:$U$245)</f>
        <v>0</v>
      </c>
      <c r="BD143">
        <f>SUMIF([5]s4!$A$2:$A$74,B143,[5]s4!$U$2:$U$74)</f>
        <v>0</v>
      </c>
      <c r="BF143">
        <f t="shared" si="15"/>
        <v>0</v>
      </c>
      <c r="BG143">
        <f t="shared" si="16"/>
        <v>0</v>
      </c>
      <c r="BH143">
        <f t="shared" si="17"/>
        <v>0</v>
      </c>
      <c r="BI143">
        <f t="shared" si="18"/>
        <v>0</v>
      </c>
      <c r="BJ143">
        <f t="shared" si="19"/>
        <v>0</v>
      </c>
      <c r="BL143" t="s">
        <v>114</v>
      </c>
      <c r="BM143" s="23">
        <v>92713.167950000003</v>
      </c>
      <c r="BN143" s="23">
        <v>18.286620899999999</v>
      </c>
      <c r="BP143" t="s">
        <v>183</v>
      </c>
      <c r="BQ143" s="23">
        <v>16046.87629</v>
      </c>
      <c r="BR143" s="23">
        <v>12.940915560000001</v>
      </c>
      <c r="BT143" t="s">
        <v>183</v>
      </c>
      <c r="BU143" s="23">
        <v>16046.87629</v>
      </c>
      <c r="BV143" s="23">
        <v>12.940915560000001</v>
      </c>
    </row>
    <row r="144" spans="1:74" x14ac:dyDescent="0.25">
      <c r="A144">
        <v>1</v>
      </c>
      <c r="B144" s="15">
        <v>2980</v>
      </c>
      <c r="C144" s="15">
        <v>-65.147791459999993</v>
      </c>
      <c r="D144" s="15">
        <v>-16.82492843</v>
      </c>
      <c r="E144" s="16">
        <v>0</v>
      </c>
      <c r="F144" s="19">
        <v>30590.950255554399</v>
      </c>
      <c r="G144" s="19">
        <v>70.112800915087703</v>
      </c>
      <c r="H144" s="16" t="str">
        <f>IF(LCOE_SensitivityScenarios!BF143&gt;'OnSSET_original_NoMG-PV-Diesel'!M143,'OnSSET_original_NoMG-PV-Diesel'!L143,LCOE_SensitivityScenarios!BG143)</f>
        <v>SA_Diesel</v>
      </c>
      <c r="I144" s="39" t="str">
        <f>IF(LCOE_SensitivityScenarios!BK143&gt;'OnSSET_original_NoMG-PV-Diesel'!M143,'OnSSET_original_NoMG-PV-Diesel'!L143,LCOE_SensitivityScenarios!BL143)</f>
        <v>SA_Diesel</v>
      </c>
      <c r="J144" s="39" t="str">
        <f>IF(LCOE_SensitivityScenarios!BP143&gt;'OnSSET_original_NoMG-PV-Diesel'!M143,'OnSSET_original_NoMG-PV-Diesel'!L143,LCOE_SensitivityScenarios!BQ143)</f>
        <v>SA_Diesel</v>
      </c>
      <c r="K144" s="38" t="str">
        <f>IF(LCOE_SensitivityScenarios!BU143&gt;'OnSSET_original_NoMG-PV-Diesel'!V143,'OnSSET_original_NoMG-PV-Diesel'!U143,LCOE_SensitivityScenarios!BV143)</f>
        <v>SA_Diesel</v>
      </c>
      <c r="L144" s="39" t="str">
        <f>IF(LCOE_SensitivityScenarios!BZ143&gt;'OnSSET_original_NoMG-PV-Diesel'!V143,'OnSSET_original_NoMG-PV-Diesel'!U143,LCOE_SensitivityScenarios!CA143)</f>
        <v>SA_Diesel</v>
      </c>
      <c r="M144" s="40" t="str">
        <f>IF(LCOE_SensitivityScenarios!CE143&gt;'OnSSET_original_NoMG-PV-Diesel'!V143,'OnSSET_original_NoMG-PV-Diesel'!U143,LCOE_SensitivityScenarios!CF143)</f>
        <v>SA_Diesel</v>
      </c>
      <c r="N144" s="39" t="str">
        <f>IF(LCOE_SensitivityScenarios!CJ143&gt;'OnSSET_original_NoMG-PV-Diesel'!AE143,'OnSSET_original_NoMG-PV-Diesel'!AD143,LCOE_SensitivityScenarios!CK143)</f>
        <v>SA_Diesel</v>
      </c>
      <c r="O144" s="39" t="str">
        <f>IF(LCOE_SensitivityScenarios!CO143&gt;'OnSSET_original_NoMG-PV-Diesel'!AE143,'OnSSET_original_NoMG-PV-Diesel'!AD143,LCOE_SensitivityScenarios!CP143)</f>
        <v>SA_Diesel</v>
      </c>
      <c r="P144" s="40" t="str">
        <f>IF(LCOE_SensitivityScenarios!CT143&gt;'OnSSET_original_NoMG-PV-Diesel'!AE143,'OnSSET_original_NoMG-PV-Diesel'!AD143,LCOE_SensitivityScenarios!CU143)</f>
        <v>SA_Diesel</v>
      </c>
      <c r="Q144" s="38">
        <f>IF(LCOE_SensitivityScenarios!BF143&gt;'OnSSET_original_NoMG-PV-Diesel'!M143,'OnSSET_original_NoMG-PV-Diesel'!M143,LCOE_SensitivityScenarios!BF143)</f>
        <v>0.47892392368493603</v>
      </c>
      <c r="R144" s="28">
        <f>MIN('OnSSET_original_NoMG-PV-Diesel'!E143:I143,LCOE_SensitivityScenarios!BK143)</f>
        <v>0.47892392368493603</v>
      </c>
      <c r="S144" s="28">
        <f>MIN('OnSSET_original_NoMG-PV-Diesel'!E143:I143,LCOE_SensitivityScenarios!BP143)</f>
        <v>0.47892392368493603</v>
      </c>
      <c r="T144" s="27">
        <f>MIN('OnSSET_original_NoMG-PV-Diesel'!N143:R143,LCOE_SensitivityScenarios!BU143)</f>
        <v>0.354807105884136</v>
      </c>
      <c r="U144" s="28">
        <f>MIN('OnSSET_original_NoMG-PV-Diesel'!N143:R143,LCOE_SensitivityScenarios!BZ143)</f>
        <v>0.354807105884136</v>
      </c>
      <c r="V144" s="29">
        <f>MIN('OnSSET_original_NoMG-PV-Diesel'!N143:R143,LCOE_SensitivityScenarios!CE143)</f>
        <v>0.354807105884136</v>
      </c>
      <c r="W144" s="28">
        <f>MIN('OnSSET_original_NoMG-PV-Diesel'!W143:AA143,LCOE_SensitivityScenarios!CJ143)</f>
        <v>0.193914934660878</v>
      </c>
      <c r="X144" s="28">
        <f>MIN('OnSSET_original_NoMG-PV-Diesel'!W143:AA143,LCOE_SensitivityScenarios!CO143)</f>
        <v>0.193914934660878</v>
      </c>
      <c r="Y144" s="29">
        <f>MIN('OnSSET_original_NoMG-PV-Diesel'!W143:AA143,LCOE_SensitivityScenarios!CT143)</f>
        <v>0.193914934660878</v>
      </c>
      <c r="Z144">
        <f>IF(H144='OnSSET_original_NoMG-PV-Diesel'!L143,'OnSSET_original_NoMG-PV-Diesel'!K143,"wait")</f>
        <v>20.433192702724</v>
      </c>
      <c r="AA144">
        <f>IF(I144='OnSSET_original_NoMG-PV-Diesel'!L143,'OnSSET_original_NoMG-PV-Diesel'!K143,"wait")</f>
        <v>20.433192702724</v>
      </c>
      <c r="AB144">
        <f>IF(J144='OnSSET_original_NoMG-PV-Diesel'!L143,'OnSSET_original_NoMG-PV-Diesel'!K143,"wait")</f>
        <v>20.433192702724</v>
      </c>
      <c r="AC144">
        <f>IF(K144='OnSSET_original_NoMG-PV-Diesel'!U143,'OnSSET_original_NoMG-PV-Diesel'!T143,"wait")</f>
        <v>13.9684704363262</v>
      </c>
      <c r="AD144">
        <f>IF(L144='OnSSET_original_NoMG-PV-Diesel'!U143,'OnSSET_original_NoMG-PV-Diesel'!T143,"wait")</f>
        <v>13.9684704363262</v>
      </c>
      <c r="AE144">
        <f>IF(M144='OnSSET_original_NoMG-PV-Diesel'!U143,'OnSSET_original_NoMG-PV-Diesel'!T143,"wait")</f>
        <v>13.9684704363262</v>
      </c>
      <c r="AF144">
        <f>IF(N144='OnSSET_original_NoMG-PV-Diesel'!AD143,'OnSSET_original_NoMG-PV-Diesel'!AC143,"wait")</f>
        <v>13.9684704363262</v>
      </c>
      <c r="AG144">
        <f>IF(O144='OnSSET_original_NoMG-PV-Diesel'!AD143,'OnSSET_original_NoMG-PV-Diesel'!AC143,"wait")</f>
        <v>13.9684704363262</v>
      </c>
      <c r="AH144">
        <f>IF(P144='OnSSET_original_NoMG-PV-Diesel'!AD143,'OnSSET_original_NoMG-PV-Diesel'!AC143,"wait")</f>
        <v>13.9684704363262</v>
      </c>
      <c r="AR144">
        <v>20.143999999999998</v>
      </c>
      <c r="AS144">
        <v>20.119</v>
      </c>
      <c r="AT144">
        <v>4.806</v>
      </c>
      <c r="AU144">
        <v>1.4999999999999999E-2</v>
      </c>
      <c r="AV144">
        <v>51684.747080000001</v>
      </c>
      <c r="AW144">
        <v>0</v>
      </c>
      <c r="AX144">
        <v>9018.9636750000009</v>
      </c>
      <c r="AZ144">
        <f>SUMIF([1]base!$A$2:$A$169,B144,[1]base!$V$2:$V$169)</f>
        <v>0</v>
      </c>
      <c r="BA144">
        <f>SUMIF([2]s1!$A$2:$A$275,B144,[2]s1!$U$2:$U$275)</f>
        <v>0</v>
      </c>
      <c r="BB144">
        <f>SUMIF([3]s2!$A$2:$A$115,B144,[3]s2!$U$2:$U$115)</f>
        <v>0</v>
      </c>
      <c r="BC144">
        <f>SUMIF([4]s3!$A$2:$A$245,B144,[4]s3!$U$2:$U$245)</f>
        <v>0</v>
      </c>
      <c r="BD144">
        <f>SUMIF([5]s4!$A$2:$A$74,B144,[5]s4!$U$2:$U$74)</f>
        <v>0</v>
      </c>
      <c r="BF144">
        <f t="shared" si="15"/>
        <v>0</v>
      </c>
      <c r="BG144">
        <f t="shared" si="16"/>
        <v>0</v>
      </c>
      <c r="BH144">
        <f t="shared" si="17"/>
        <v>0</v>
      </c>
      <c r="BI144">
        <f t="shared" si="18"/>
        <v>0</v>
      </c>
      <c r="BJ144">
        <f t="shared" si="19"/>
        <v>0</v>
      </c>
      <c r="BL144" t="s">
        <v>113</v>
      </c>
      <c r="BM144" s="23">
        <v>17321.055540000001</v>
      </c>
      <c r="BN144" s="23">
        <v>13.968470440000001</v>
      </c>
      <c r="BP144" t="s">
        <v>183</v>
      </c>
      <c r="BQ144" s="23">
        <v>17321.055540000001</v>
      </c>
      <c r="BR144" s="23">
        <v>13.968470440000001</v>
      </c>
      <c r="BT144" t="s">
        <v>183</v>
      </c>
      <c r="BU144" s="23">
        <v>17321.055540000001</v>
      </c>
      <c r="BV144" s="23">
        <v>13.968470440000001</v>
      </c>
    </row>
    <row r="145" spans="1:74" x14ac:dyDescent="0.25">
      <c r="A145">
        <v>1</v>
      </c>
      <c r="B145" s="15">
        <v>2984</v>
      </c>
      <c r="C145" s="15">
        <v>-65.16292249</v>
      </c>
      <c r="D145" s="15">
        <v>-18.327854670000001</v>
      </c>
      <c r="E145" s="16">
        <v>1</v>
      </c>
      <c r="F145" s="19">
        <v>36561.860385535598</v>
      </c>
      <c r="G145" s="19">
        <v>65.255294363543484</v>
      </c>
      <c r="H145" s="16" t="str">
        <f>IF(LCOE_SensitivityScenarios!BF144&gt;'OnSSET_original_NoMG-PV-Diesel'!M144,'OnSSET_original_NoMG-PV-Diesel'!L144,LCOE_SensitivityScenarios!BG144)</f>
        <v>SA_PV</v>
      </c>
      <c r="I145" s="39" t="str">
        <f>IF(LCOE_SensitivityScenarios!BK144&gt;'OnSSET_original_NoMG-PV-Diesel'!M144,'OnSSET_original_NoMG-PV-Diesel'!L144,LCOE_SensitivityScenarios!BL144)</f>
        <v>SA_PV</v>
      </c>
      <c r="J145" s="39" t="str">
        <f>IF(LCOE_SensitivityScenarios!BP144&gt;'OnSSET_original_NoMG-PV-Diesel'!M144,'OnSSET_original_NoMG-PV-Diesel'!L144,LCOE_SensitivityScenarios!BQ144)</f>
        <v>SA_PV</v>
      </c>
      <c r="K145" s="38" t="str">
        <f>IF(LCOE_SensitivityScenarios!BU144&gt;'OnSSET_original_NoMG-PV-Diesel'!V144,'OnSSET_original_NoMG-PV-Diesel'!U144,LCOE_SensitivityScenarios!BV144)</f>
        <v>SA_Diesel</v>
      </c>
      <c r="L145" s="39" t="str">
        <f>IF(LCOE_SensitivityScenarios!BZ144&gt;'OnSSET_original_NoMG-PV-Diesel'!V144,'OnSSET_original_NoMG-PV-Diesel'!U144,LCOE_SensitivityScenarios!CA144)</f>
        <v>SA_Diesel</v>
      </c>
      <c r="M145" s="40" t="str">
        <f>IF(LCOE_SensitivityScenarios!CE144&gt;'OnSSET_original_NoMG-PV-Diesel'!V144,'OnSSET_original_NoMG-PV-Diesel'!U144,LCOE_SensitivityScenarios!CF144)</f>
        <v>SA_Diesel</v>
      </c>
      <c r="N145" s="39" t="str">
        <f>IF(LCOE_SensitivityScenarios!CJ144&gt;'OnSSET_original_NoMG-PV-Diesel'!AE144,'OnSSET_original_NoMG-PV-Diesel'!AD144,LCOE_SensitivityScenarios!CK144)</f>
        <v>SA_Diesel</v>
      </c>
      <c r="O145" s="39" t="str">
        <f>IF(LCOE_SensitivityScenarios!CO144&gt;'OnSSET_original_NoMG-PV-Diesel'!AE144,'OnSSET_original_NoMG-PV-Diesel'!AD144,LCOE_SensitivityScenarios!CP144)</f>
        <v>SA_Diesel</v>
      </c>
      <c r="P145" s="40" t="str">
        <f>IF(LCOE_SensitivityScenarios!CT144&gt;'OnSSET_original_NoMG-PV-Diesel'!AE144,'OnSSET_original_NoMG-PV-Diesel'!AD144,LCOE_SensitivityScenarios!CU144)</f>
        <v>SA_Diesel</v>
      </c>
      <c r="Q145" s="38">
        <f>IF(LCOE_SensitivityScenarios!BF144&gt;'OnSSET_original_NoMG-PV-Diesel'!M144,'OnSSET_original_NoMG-PV-Diesel'!M144,LCOE_SensitivityScenarios!BF144)</f>
        <v>0.39310721821024802</v>
      </c>
      <c r="R145" s="28">
        <f>MIN('OnSSET_original_NoMG-PV-Diesel'!E144:I144,LCOE_SensitivityScenarios!BK144)</f>
        <v>0.39310721821024802</v>
      </c>
      <c r="S145" s="28">
        <f>MIN('OnSSET_original_NoMG-PV-Diesel'!E144:I144,LCOE_SensitivityScenarios!BP144)</f>
        <v>0.39310721821024802</v>
      </c>
      <c r="T145" s="27">
        <f>MIN('OnSSET_original_NoMG-PV-Diesel'!N144:R144,LCOE_SensitivityScenarios!BU144)</f>
        <v>0.39033746036260603</v>
      </c>
      <c r="U145" s="28">
        <f>MIN('OnSSET_original_NoMG-PV-Diesel'!N144:R144,LCOE_SensitivityScenarios!BZ144)</f>
        <v>0.39033746036260603</v>
      </c>
      <c r="V145" s="29">
        <f>MIN('OnSSET_original_NoMG-PV-Diesel'!N144:R144,LCOE_SensitivityScenarios!CE144)</f>
        <v>0.39033746036260603</v>
      </c>
      <c r="W145" s="28">
        <f>MIN('OnSSET_original_NoMG-PV-Diesel'!W144:AA144,LCOE_SensitivityScenarios!CJ144)</f>
        <v>0.205981847502622</v>
      </c>
      <c r="X145" s="28">
        <f>MIN('OnSSET_original_NoMG-PV-Diesel'!W144:AA144,LCOE_SensitivityScenarios!CO144)</f>
        <v>0.205981847502622</v>
      </c>
      <c r="Y145" s="29">
        <f>MIN('OnSSET_original_NoMG-PV-Diesel'!W144:AA144,LCOE_SensitivityScenarios!CT144)</f>
        <v>0.205981847502622</v>
      </c>
      <c r="Z145">
        <f>IF(H145='OnSSET_original_NoMG-PV-Diesel'!L144,'OnSSET_original_NoMG-PV-Diesel'!K144,"wait")</f>
        <v>19.193358085892498</v>
      </c>
      <c r="AA145">
        <f>IF(I145='OnSSET_original_NoMG-PV-Diesel'!L144,'OnSSET_original_NoMG-PV-Diesel'!K144,"wait")</f>
        <v>19.193358085892498</v>
      </c>
      <c r="AB145">
        <f>IF(J145='OnSSET_original_NoMG-PV-Diesel'!L144,'OnSSET_original_NoMG-PV-Diesel'!K144,"wait")</f>
        <v>19.193358085892498</v>
      </c>
      <c r="AC145">
        <f>IF(K145='OnSSET_original_NoMG-PV-Diesel'!U144,'OnSSET_original_NoMG-PV-Diesel'!T144,"wait")</f>
        <v>16.694913418052799</v>
      </c>
      <c r="AD145">
        <f>IF(L145='OnSSET_original_NoMG-PV-Diesel'!U144,'OnSSET_original_NoMG-PV-Diesel'!T144,"wait")</f>
        <v>16.694913418052799</v>
      </c>
      <c r="AE145">
        <f>IF(M145='OnSSET_original_NoMG-PV-Diesel'!U144,'OnSSET_original_NoMG-PV-Diesel'!T144,"wait")</f>
        <v>16.694913418052799</v>
      </c>
      <c r="AF145">
        <f>IF(N145='OnSSET_original_NoMG-PV-Diesel'!AD144,'OnSSET_original_NoMG-PV-Diesel'!AC144,"wait")</f>
        <v>16.694913418052799</v>
      </c>
      <c r="AG145">
        <f>IF(O145='OnSSET_original_NoMG-PV-Diesel'!AD144,'OnSSET_original_NoMG-PV-Diesel'!AC144,"wait")</f>
        <v>16.694913418052799</v>
      </c>
      <c r="AH145">
        <f>IF(P145='OnSSET_original_NoMG-PV-Diesel'!AD144,'OnSSET_original_NoMG-PV-Diesel'!AC144,"wait")</f>
        <v>16.694913418052799</v>
      </c>
      <c r="AR145">
        <v>6.4129999999999896</v>
      </c>
      <c r="AS145">
        <v>6.3090000000000002</v>
      </c>
      <c r="AT145">
        <v>6.9879999999999898</v>
      </c>
      <c r="AU145">
        <v>5.9169999999999998</v>
      </c>
      <c r="AV145">
        <v>55961.370519999997</v>
      </c>
      <c r="AW145">
        <v>0</v>
      </c>
      <c r="AX145">
        <v>10700.46537</v>
      </c>
      <c r="AZ145">
        <f>SUMIF([1]base!$A$2:$A$169,B145,[1]base!$V$2:$V$169)</f>
        <v>0</v>
      </c>
      <c r="BA145">
        <f>SUMIF([2]s1!$A$2:$A$275,B145,[2]s1!$U$2:$U$275)</f>
        <v>0</v>
      </c>
      <c r="BB145">
        <f>SUMIF([3]s2!$A$2:$A$115,B145,[3]s2!$U$2:$U$115)</f>
        <v>0</v>
      </c>
      <c r="BC145">
        <f>SUMIF([4]s3!$A$2:$A$245,B145,[4]s3!$U$2:$U$245)</f>
        <v>0</v>
      </c>
      <c r="BD145">
        <f>SUMIF([5]s4!$A$2:$A$74,B145,[5]s4!$U$2:$U$74)</f>
        <v>0</v>
      </c>
      <c r="BF145">
        <f t="shared" si="15"/>
        <v>0</v>
      </c>
      <c r="BG145">
        <f t="shared" si="16"/>
        <v>0</v>
      </c>
      <c r="BH145">
        <f t="shared" si="17"/>
        <v>0</v>
      </c>
      <c r="BI145">
        <f t="shared" si="18"/>
        <v>0</v>
      </c>
      <c r="BJ145">
        <f t="shared" si="19"/>
        <v>0</v>
      </c>
      <c r="BL145" t="s">
        <v>114</v>
      </c>
      <c r="BM145" s="23">
        <v>95442.607430000004</v>
      </c>
      <c r="BN145" s="23">
        <v>18.82497188</v>
      </c>
      <c r="BP145" t="s">
        <v>183</v>
      </c>
      <c r="BQ145" s="23">
        <v>20701.874540000001</v>
      </c>
      <c r="BR145" s="23">
        <v>16.694913419999999</v>
      </c>
      <c r="BT145" t="s">
        <v>183</v>
      </c>
      <c r="BU145" s="23">
        <v>20701.874540000001</v>
      </c>
      <c r="BV145" s="23">
        <v>16.694913419999999</v>
      </c>
    </row>
    <row r="146" spans="1:74" x14ac:dyDescent="0.25">
      <c r="A146">
        <v>1</v>
      </c>
      <c r="B146" s="15">
        <v>2987</v>
      </c>
      <c r="C146" s="15">
        <v>-66.415865870000005</v>
      </c>
      <c r="D146" s="15">
        <v>-17.76851731</v>
      </c>
      <c r="E146" s="16">
        <v>1</v>
      </c>
      <c r="F146" s="19">
        <v>22466.937192434201</v>
      </c>
      <c r="G146" s="19">
        <v>88.233688040789247</v>
      </c>
      <c r="H146" s="16" t="str">
        <f>IF(LCOE_SensitivityScenarios!BF145&gt;'OnSSET_original_NoMG-PV-Diesel'!M145,'OnSSET_original_NoMG-PV-Diesel'!L145,LCOE_SensitivityScenarios!BG145)</f>
        <v>SA_PV</v>
      </c>
      <c r="I146" s="39" t="str">
        <f>IF(LCOE_SensitivityScenarios!BK145&gt;'OnSSET_original_NoMG-PV-Diesel'!M145,'OnSSET_original_NoMG-PV-Diesel'!L145,LCOE_SensitivityScenarios!BL145)</f>
        <v>SA_PV</v>
      </c>
      <c r="J146" s="39" t="str">
        <f>IF(LCOE_SensitivityScenarios!BP145&gt;'OnSSET_original_NoMG-PV-Diesel'!M145,'OnSSET_original_NoMG-PV-Diesel'!L145,LCOE_SensitivityScenarios!BQ145)</f>
        <v>SA_PV</v>
      </c>
      <c r="K146" s="38" t="str">
        <f>IF(LCOE_SensitivityScenarios!BU145&gt;'OnSSET_original_NoMG-PV-Diesel'!V145,'OnSSET_original_NoMG-PV-Diesel'!U145,LCOE_SensitivityScenarios!BV145)</f>
        <v>SA_Diesel</v>
      </c>
      <c r="L146" s="39" t="str">
        <f>IF(LCOE_SensitivityScenarios!BZ145&gt;'OnSSET_original_NoMG-PV-Diesel'!V145,'OnSSET_original_NoMG-PV-Diesel'!U145,LCOE_SensitivityScenarios!CA145)</f>
        <v>SA_Diesel</v>
      </c>
      <c r="M146" s="40" t="str">
        <f>IF(LCOE_SensitivityScenarios!CE145&gt;'OnSSET_original_NoMG-PV-Diesel'!V145,'OnSSET_original_NoMG-PV-Diesel'!U145,LCOE_SensitivityScenarios!CF145)</f>
        <v>SA_Diesel</v>
      </c>
      <c r="N146" s="39" t="str">
        <f>IF(LCOE_SensitivityScenarios!CJ145&gt;'OnSSET_original_NoMG-PV-Diesel'!AE145,'OnSSET_original_NoMG-PV-Diesel'!AD145,LCOE_SensitivityScenarios!CK145)</f>
        <v>SA_Diesel</v>
      </c>
      <c r="O146" s="39" t="str">
        <f>IF(LCOE_SensitivityScenarios!CO145&gt;'OnSSET_original_NoMG-PV-Diesel'!AE145,'OnSSET_original_NoMG-PV-Diesel'!AD145,LCOE_SensitivityScenarios!CP145)</f>
        <v>SA_Diesel</v>
      </c>
      <c r="P146" s="40" t="str">
        <f>IF(LCOE_SensitivityScenarios!CT145&gt;'OnSSET_original_NoMG-PV-Diesel'!AE145,'OnSSET_original_NoMG-PV-Diesel'!AD145,LCOE_SensitivityScenarios!CU145)</f>
        <v>SA_Diesel</v>
      </c>
      <c r="Q146" s="38">
        <f>IF(LCOE_SensitivityScenarios!BF145&gt;'OnSSET_original_NoMG-PV-Diesel'!M145,'OnSSET_original_NoMG-PV-Diesel'!M145,LCOE_SensitivityScenarios!BF145)</f>
        <v>0.44629644401260099</v>
      </c>
      <c r="R146" s="28">
        <f>MIN('OnSSET_original_NoMG-PV-Diesel'!E145:I145,LCOE_SensitivityScenarios!BK145)</f>
        <v>0.44629644401260099</v>
      </c>
      <c r="S146" s="28">
        <f>MIN('OnSSET_original_NoMG-PV-Diesel'!E145:I145,LCOE_SensitivityScenarios!BP145)</f>
        <v>0.44629644401260099</v>
      </c>
      <c r="T146" s="27">
        <f>MIN('OnSSET_original_NoMG-PV-Diesel'!N145:R145,LCOE_SensitivityScenarios!BU145)</f>
        <v>0.40810263760184101</v>
      </c>
      <c r="U146" s="28">
        <f>MIN('OnSSET_original_NoMG-PV-Diesel'!N145:R145,LCOE_SensitivityScenarios!BZ145)</f>
        <v>0.40810263760184101</v>
      </c>
      <c r="V146" s="29">
        <f>MIN('OnSSET_original_NoMG-PV-Diesel'!N145:R145,LCOE_SensitivityScenarios!CE145)</f>
        <v>0.40810263760184101</v>
      </c>
      <c r="W146" s="28">
        <f>MIN('OnSSET_original_NoMG-PV-Diesel'!W145:AA145,LCOE_SensitivityScenarios!CJ145)</f>
        <v>0.21201530392349399</v>
      </c>
      <c r="X146" s="28">
        <f>MIN('OnSSET_original_NoMG-PV-Diesel'!W145:AA145,LCOE_SensitivityScenarios!CO145)</f>
        <v>0.21201530392349399</v>
      </c>
      <c r="Y146" s="29">
        <f>MIN('OnSSET_original_NoMG-PV-Diesel'!W145:AA145,LCOE_SensitivityScenarios!CT145)</f>
        <v>0.21201530392349399</v>
      </c>
      <c r="Z146">
        <f>IF(H146='OnSSET_original_NoMG-PV-Diesel'!L145,'OnSSET_original_NoMG-PV-Diesel'!K145,"wait")</f>
        <v>13.394884836993199</v>
      </c>
      <c r="AA146">
        <f>IF(I146='OnSSET_original_NoMG-PV-Diesel'!L145,'OnSSET_original_NoMG-PV-Diesel'!K145,"wait")</f>
        <v>13.394884836993199</v>
      </c>
      <c r="AB146">
        <f>IF(J146='OnSSET_original_NoMG-PV-Diesel'!L145,'OnSSET_original_NoMG-PV-Diesel'!K145,"wait")</f>
        <v>13.394884836993199</v>
      </c>
      <c r="AC146">
        <f>IF(K146='OnSSET_original_NoMG-PV-Diesel'!U145,'OnSSET_original_NoMG-PV-Diesel'!T145,"wait")</f>
        <v>10.2588754303352</v>
      </c>
      <c r="AD146">
        <f>IF(L146='OnSSET_original_NoMG-PV-Diesel'!U145,'OnSSET_original_NoMG-PV-Diesel'!T145,"wait")</f>
        <v>10.2588754303352</v>
      </c>
      <c r="AE146">
        <f>IF(M146='OnSSET_original_NoMG-PV-Diesel'!U145,'OnSSET_original_NoMG-PV-Diesel'!T145,"wait")</f>
        <v>10.2588754303352</v>
      </c>
      <c r="AF146">
        <f>IF(N146='OnSSET_original_NoMG-PV-Diesel'!AD145,'OnSSET_original_NoMG-PV-Diesel'!AC145,"wait")</f>
        <v>10.2588754303352</v>
      </c>
      <c r="AG146">
        <f>IF(O146='OnSSET_original_NoMG-PV-Diesel'!AD145,'OnSSET_original_NoMG-PV-Diesel'!AC145,"wait")</f>
        <v>10.2588754303352</v>
      </c>
      <c r="AH146">
        <f>IF(P146='OnSSET_original_NoMG-PV-Diesel'!AD145,'OnSSET_original_NoMG-PV-Diesel'!AC145,"wait")</f>
        <v>10.2588754303352</v>
      </c>
      <c r="AR146">
        <v>9.9649999999999999</v>
      </c>
      <c r="AS146">
        <v>9.9649999999999999</v>
      </c>
      <c r="AT146">
        <v>6.1849999999999996</v>
      </c>
      <c r="AU146">
        <v>5.7569999999999997</v>
      </c>
      <c r="AV146">
        <v>57068.209649999997</v>
      </c>
      <c r="AW146">
        <v>0</v>
      </c>
      <c r="AX146">
        <v>11159.05675</v>
      </c>
      <c r="AZ146">
        <f>SUMIF([1]base!$A$2:$A$169,B146,[1]base!$V$2:$V$169)</f>
        <v>0</v>
      </c>
      <c r="BA146">
        <f>SUMIF([2]s1!$A$2:$A$275,B146,[2]s1!$U$2:$U$275)</f>
        <v>0</v>
      </c>
      <c r="BB146">
        <f>SUMIF([3]s2!$A$2:$A$115,B146,[3]s2!$U$2:$U$115)</f>
        <v>0</v>
      </c>
      <c r="BC146">
        <f>SUMIF([4]s3!$A$2:$A$245,B146,[4]s3!$U$2:$U$245)</f>
        <v>0</v>
      </c>
      <c r="BD146">
        <f>SUMIF([5]s4!$A$2:$A$74,B146,[5]s4!$U$2:$U$74)</f>
        <v>0</v>
      </c>
      <c r="BF146">
        <f t="shared" si="15"/>
        <v>0</v>
      </c>
      <c r="BG146">
        <f t="shared" si="16"/>
        <v>0</v>
      </c>
      <c r="BH146">
        <f t="shared" si="17"/>
        <v>0</v>
      </c>
      <c r="BI146">
        <f t="shared" si="18"/>
        <v>0</v>
      </c>
      <c r="BJ146">
        <f t="shared" si="19"/>
        <v>0</v>
      </c>
      <c r="BL146" t="s">
        <v>114</v>
      </c>
      <c r="BM146" s="23">
        <v>66584.062439999994</v>
      </c>
      <c r="BN146" s="23">
        <v>11.519733990000001</v>
      </c>
      <c r="BP146" t="s">
        <v>183</v>
      </c>
      <c r="BQ146" s="23">
        <v>12721.11731</v>
      </c>
      <c r="BR146" s="23">
        <v>10.25887543</v>
      </c>
      <c r="BT146" t="s">
        <v>183</v>
      </c>
      <c r="BU146" s="23">
        <v>12721.11731</v>
      </c>
      <c r="BV146" s="23">
        <v>10.25887543</v>
      </c>
    </row>
    <row r="147" spans="1:74" x14ac:dyDescent="0.25">
      <c r="A147">
        <v>1</v>
      </c>
      <c r="B147" s="15">
        <v>2989</v>
      </c>
      <c r="C147" s="15">
        <v>-66.710430819999999</v>
      </c>
      <c r="D147" s="15">
        <v>-17.25850363</v>
      </c>
      <c r="E147" s="16">
        <v>1</v>
      </c>
      <c r="F147" s="19">
        <v>29886.870833423502</v>
      </c>
      <c r="G147" s="19">
        <v>76.018814431483506</v>
      </c>
      <c r="H147" s="16" t="str">
        <f>IF(LCOE_SensitivityScenarios!BF146&gt;'OnSSET_original_NoMG-PV-Diesel'!M146,'OnSSET_original_NoMG-PV-Diesel'!L146,LCOE_SensitivityScenarios!BG146)</f>
        <v>SA_PV</v>
      </c>
      <c r="I147" s="39" t="str">
        <f>IF(LCOE_SensitivityScenarios!BK146&gt;'OnSSET_original_NoMG-PV-Diesel'!M146,'OnSSET_original_NoMG-PV-Diesel'!L146,LCOE_SensitivityScenarios!BL146)</f>
        <v>SA_PV</v>
      </c>
      <c r="J147" s="39" t="str">
        <f>IF(LCOE_SensitivityScenarios!BP146&gt;'OnSSET_original_NoMG-PV-Diesel'!M146,'OnSSET_original_NoMG-PV-Diesel'!L146,LCOE_SensitivityScenarios!BQ146)</f>
        <v>SA_PV</v>
      </c>
      <c r="K147" s="38" t="str">
        <f>IF(LCOE_SensitivityScenarios!BU146&gt;'OnSSET_original_NoMG-PV-Diesel'!V146,'OnSSET_original_NoMG-PV-Diesel'!U146,LCOE_SensitivityScenarios!BV146)</f>
        <v>SA_PV</v>
      </c>
      <c r="L147" s="39" t="str">
        <f>IF(LCOE_SensitivityScenarios!BZ146&gt;'OnSSET_original_NoMG-PV-Diesel'!V146,'OnSSET_original_NoMG-PV-Diesel'!U146,LCOE_SensitivityScenarios!CA146)</f>
        <v>SA_PV</v>
      </c>
      <c r="M147" s="40" t="str">
        <f>IF(LCOE_SensitivityScenarios!CE146&gt;'OnSSET_original_NoMG-PV-Diesel'!V146,'OnSSET_original_NoMG-PV-Diesel'!U146,LCOE_SensitivityScenarios!CF146)</f>
        <v>SA_PV</v>
      </c>
      <c r="N147" s="39" t="str">
        <f>IF(LCOE_SensitivityScenarios!CJ146&gt;'OnSSET_original_NoMG-PV-Diesel'!AE146,'OnSSET_original_NoMG-PV-Diesel'!AD146,LCOE_SensitivityScenarios!CK146)</f>
        <v>SA_Diesel</v>
      </c>
      <c r="O147" s="39" t="str">
        <f>IF(LCOE_SensitivityScenarios!CO146&gt;'OnSSET_original_NoMG-PV-Diesel'!AE146,'OnSSET_original_NoMG-PV-Diesel'!AD146,LCOE_SensitivityScenarios!CP146)</f>
        <v>SA_Diesel</v>
      </c>
      <c r="P147" s="40" t="str">
        <f>IF(LCOE_SensitivityScenarios!CT146&gt;'OnSSET_original_NoMG-PV-Diesel'!AE146,'OnSSET_original_NoMG-PV-Diesel'!AD146,LCOE_SensitivityScenarios!CU146)</f>
        <v>SA_Diesel</v>
      </c>
      <c r="Q147" s="38">
        <f>IF(LCOE_SensitivityScenarios!BF146&gt;'OnSSET_original_NoMG-PV-Diesel'!M146,'OnSSET_original_NoMG-PV-Diesel'!M146,LCOE_SensitivityScenarios!BF146)</f>
        <v>0.414829035157807</v>
      </c>
      <c r="R147" s="28">
        <f>MIN('OnSSET_original_NoMG-PV-Diesel'!E146:I146,LCOE_SensitivityScenarios!BK146)</f>
        <v>0.414829035157807</v>
      </c>
      <c r="S147" s="28">
        <f>MIN('OnSSET_original_NoMG-PV-Diesel'!E146:I146,LCOE_SensitivityScenarios!BP146)</f>
        <v>0.414829035157807</v>
      </c>
      <c r="T147" s="27">
        <f>MIN('OnSSET_original_NoMG-PV-Diesel'!N146:R146,LCOE_SensitivityScenarios!BU146)</f>
        <v>0.414829035157807</v>
      </c>
      <c r="U147" s="28">
        <f>MIN('OnSSET_original_NoMG-PV-Diesel'!N146:R146,LCOE_SensitivityScenarios!BZ146)</f>
        <v>0.414829035157807</v>
      </c>
      <c r="V147" s="29">
        <f>MIN('OnSSET_original_NoMG-PV-Diesel'!N146:R146,LCOE_SensitivityScenarios!CE146)</f>
        <v>0.414829035157807</v>
      </c>
      <c r="W147" s="28">
        <f>MIN('OnSSET_original_NoMG-PV-Diesel'!W146:AA146,LCOE_SensitivityScenarios!CJ146)</f>
        <v>0.26631641171134401</v>
      </c>
      <c r="X147" s="28">
        <f>MIN('OnSSET_original_NoMG-PV-Diesel'!W146:AA146,LCOE_SensitivityScenarios!CO146)</f>
        <v>0.26631641171134401</v>
      </c>
      <c r="Y147" s="29">
        <f>MIN('OnSSET_original_NoMG-PV-Diesel'!W146:AA146,LCOE_SensitivityScenarios!CT146)</f>
        <v>0.26631641171134401</v>
      </c>
      <c r="Z147">
        <f>IF(H147='OnSSET_original_NoMG-PV-Diesel'!L146,'OnSSET_original_NoMG-PV-Diesel'!K146,"wait")</f>
        <v>15.0409166386812</v>
      </c>
      <c r="AA147">
        <f>IF(I147='OnSSET_original_NoMG-PV-Diesel'!L146,'OnSSET_original_NoMG-PV-Diesel'!K146,"wait")</f>
        <v>15.0409166386812</v>
      </c>
      <c r="AB147">
        <f>IF(J147='OnSSET_original_NoMG-PV-Diesel'!L146,'OnSSET_original_NoMG-PV-Diesel'!K146,"wait")</f>
        <v>15.0409166386812</v>
      </c>
      <c r="AC147">
        <f>IF(K147='OnSSET_original_NoMG-PV-Diesel'!U146,'OnSSET_original_NoMG-PV-Diesel'!T146,"wait")</f>
        <v>16.238451960567001</v>
      </c>
      <c r="AD147">
        <f>IF(L147='OnSSET_original_NoMG-PV-Diesel'!U146,'OnSSET_original_NoMG-PV-Diesel'!T146,"wait")</f>
        <v>16.238451960567001</v>
      </c>
      <c r="AE147">
        <f>IF(M147='OnSSET_original_NoMG-PV-Diesel'!U146,'OnSSET_original_NoMG-PV-Diesel'!T146,"wait")</f>
        <v>16.238451960567001</v>
      </c>
      <c r="AF147">
        <f>IF(N147='OnSSET_original_NoMG-PV-Diesel'!AD146,'OnSSET_original_NoMG-PV-Diesel'!AC146,"wait")</f>
        <v>13.646972983298401</v>
      </c>
      <c r="AG147">
        <f>IF(O147='OnSSET_original_NoMG-PV-Diesel'!AD146,'OnSSET_original_NoMG-PV-Diesel'!AC146,"wait")</f>
        <v>13.646972983298401</v>
      </c>
      <c r="AH147">
        <f>IF(P147='OnSSET_original_NoMG-PV-Diesel'!AD146,'OnSSET_original_NoMG-PV-Diesel'!AC146,"wait")</f>
        <v>13.646972983298401</v>
      </c>
      <c r="AR147">
        <v>44.686999999999998</v>
      </c>
      <c r="AS147">
        <v>8.1829999999999998</v>
      </c>
      <c r="AT147">
        <v>5.2759999999999998</v>
      </c>
      <c r="AU147">
        <v>2.4E-2</v>
      </c>
      <c r="AV147">
        <v>53282.63321</v>
      </c>
      <c r="AW147">
        <v>0</v>
      </c>
      <c r="AX147">
        <v>9630.4188369999993</v>
      </c>
      <c r="AZ147">
        <f>SUMIF([1]base!$A$2:$A$169,B147,[1]base!$V$2:$V$169)</f>
        <v>0</v>
      </c>
      <c r="BA147">
        <f>SUMIF([2]s1!$A$2:$A$275,B147,[2]s1!$U$2:$U$275)</f>
        <v>0</v>
      </c>
      <c r="BB147">
        <f>SUMIF([3]s2!$A$2:$A$115,B147,[3]s2!$U$2:$U$115)</f>
        <v>0</v>
      </c>
      <c r="BC147">
        <f>SUMIF([4]s3!$A$2:$A$245,B147,[4]s3!$U$2:$U$245)</f>
        <v>0</v>
      </c>
      <c r="BD147">
        <f>SUMIF([5]s4!$A$2:$A$74,B147,[5]s4!$U$2:$U$74)</f>
        <v>0</v>
      </c>
      <c r="BF147">
        <f t="shared" si="15"/>
        <v>0</v>
      </c>
      <c r="BG147">
        <f t="shared" si="16"/>
        <v>0</v>
      </c>
      <c r="BH147">
        <f t="shared" si="17"/>
        <v>0</v>
      </c>
      <c r="BI147">
        <f t="shared" si="18"/>
        <v>0</v>
      </c>
      <c r="BJ147">
        <f t="shared" si="19"/>
        <v>0</v>
      </c>
      <c r="BL147" t="s">
        <v>114</v>
      </c>
      <c r="BM147" s="23">
        <v>82328.951440000004</v>
      </c>
      <c r="BN147" s="23">
        <v>16.238451959999999</v>
      </c>
      <c r="BP147" t="s">
        <v>186</v>
      </c>
      <c r="BQ147" s="23">
        <v>82328.951440000004</v>
      </c>
      <c r="BR147" s="23">
        <v>16.238451959999999</v>
      </c>
      <c r="BT147" t="s">
        <v>183</v>
      </c>
      <c r="BU147" s="23">
        <v>16922.395199999999</v>
      </c>
      <c r="BV147" s="23">
        <v>13.646972979999999</v>
      </c>
    </row>
    <row r="148" spans="1:74" x14ac:dyDescent="0.25">
      <c r="A148">
        <v>1</v>
      </c>
      <c r="B148" s="15">
        <v>3040</v>
      </c>
      <c r="C148" s="15">
        <v>-64.693696639999999</v>
      </c>
      <c r="D148" s="15">
        <v>-20.280705340000001</v>
      </c>
      <c r="E148" s="16">
        <v>1</v>
      </c>
      <c r="F148" s="19">
        <v>29272.201451267301</v>
      </c>
      <c r="G148" s="19">
        <v>77.441115220646083</v>
      </c>
      <c r="H148" s="16" t="str">
        <f>IF(LCOE_SensitivityScenarios!BF147&gt;'OnSSET_original_NoMG-PV-Diesel'!M147,'OnSSET_original_NoMG-PV-Diesel'!L147,LCOE_SensitivityScenarios!BG147)</f>
        <v>SA_PV</v>
      </c>
      <c r="I148" s="39" t="str">
        <f>IF(LCOE_SensitivityScenarios!BK147&gt;'OnSSET_original_NoMG-PV-Diesel'!M147,'OnSSET_original_NoMG-PV-Diesel'!L147,LCOE_SensitivityScenarios!BL147)</f>
        <v>SA_PV</v>
      </c>
      <c r="J148" s="39" t="str">
        <f>IF(LCOE_SensitivityScenarios!BP147&gt;'OnSSET_original_NoMG-PV-Diesel'!M147,'OnSSET_original_NoMG-PV-Diesel'!L147,LCOE_SensitivityScenarios!BQ147)</f>
        <v>SA_PV</v>
      </c>
      <c r="K148" s="38" t="str">
        <f>IF(LCOE_SensitivityScenarios!BU147&gt;'OnSSET_original_NoMG-PV-Diesel'!V147,'OnSSET_original_NoMG-PV-Diesel'!U147,LCOE_SensitivityScenarios!BV147)</f>
        <v>SA_PV</v>
      </c>
      <c r="L148" s="39" t="str">
        <f>IF(LCOE_SensitivityScenarios!BZ147&gt;'OnSSET_original_NoMG-PV-Diesel'!V147,'OnSSET_original_NoMG-PV-Diesel'!U147,LCOE_SensitivityScenarios!CA147)</f>
        <v>SA_PV</v>
      </c>
      <c r="M148" s="40" t="str">
        <f>IF(LCOE_SensitivityScenarios!CE147&gt;'OnSSET_original_NoMG-PV-Diesel'!V147,'OnSSET_original_NoMG-PV-Diesel'!U147,LCOE_SensitivityScenarios!CF147)</f>
        <v>SA_PV</v>
      </c>
      <c r="N148" s="39" t="str">
        <f>IF(LCOE_SensitivityScenarios!CJ147&gt;'OnSSET_original_NoMG-PV-Diesel'!AE147,'OnSSET_original_NoMG-PV-Diesel'!AD147,LCOE_SensitivityScenarios!CK147)</f>
        <v>SA_Diesel</v>
      </c>
      <c r="O148" s="39" t="str">
        <f>IF(LCOE_SensitivityScenarios!CO147&gt;'OnSSET_original_NoMG-PV-Diesel'!AE147,'OnSSET_original_NoMG-PV-Diesel'!AD147,LCOE_SensitivityScenarios!CP147)</f>
        <v>SA_Diesel</v>
      </c>
      <c r="P148" s="40" t="str">
        <f>IF(LCOE_SensitivityScenarios!CT147&gt;'OnSSET_original_NoMG-PV-Diesel'!AE147,'OnSSET_original_NoMG-PV-Diesel'!AD147,LCOE_SensitivityScenarios!CU147)</f>
        <v>SA_Diesel</v>
      </c>
      <c r="Q148" s="38">
        <f>IF(LCOE_SensitivityScenarios!BF147&gt;'OnSSET_original_NoMG-PV-Diesel'!M147,'OnSSET_original_NoMG-PV-Diesel'!M147,LCOE_SensitivityScenarios!BF147)</f>
        <v>0.440917555560143</v>
      </c>
      <c r="R148" s="28">
        <f>MIN('OnSSET_original_NoMG-PV-Diesel'!E147:I147,LCOE_SensitivityScenarios!BK147)</f>
        <v>0.440917555560143</v>
      </c>
      <c r="S148" s="28">
        <f>MIN('OnSSET_original_NoMG-PV-Diesel'!E147:I147,LCOE_SensitivityScenarios!BP147)</f>
        <v>0.440917555560143</v>
      </c>
      <c r="T148" s="27">
        <f>MIN('OnSSET_original_NoMG-PV-Diesel'!N147:R147,LCOE_SensitivityScenarios!BU147)</f>
        <v>0.440917555560143</v>
      </c>
      <c r="U148" s="28">
        <f>MIN('OnSSET_original_NoMG-PV-Diesel'!N147:R147,LCOE_SensitivityScenarios!BZ147)</f>
        <v>0.440917555560143</v>
      </c>
      <c r="V148" s="29">
        <f>MIN('OnSSET_original_NoMG-PV-Diesel'!N147:R147,LCOE_SensitivityScenarios!CE147)</f>
        <v>0.440917555560143</v>
      </c>
      <c r="W148" s="28">
        <f>MIN('OnSSET_original_NoMG-PV-Diesel'!W147:AA147,LCOE_SensitivityScenarios!CJ147)</f>
        <v>0.242182586027855</v>
      </c>
      <c r="X148" s="28">
        <f>MIN('OnSSET_original_NoMG-PV-Diesel'!W147:AA147,LCOE_SensitivityScenarios!CO147)</f>
        <v>0.242182586027855</v>
      </c>
      <c r="Y148" s="29">
        <f>MIN('OnSSET_original_NoMG-PV-Diesel'!W147:AA147,LCOE_SensitivityScenarios!CT147)</f>
        <v>0.242182586027855</v>
      </c>
      <c r="Z148">
        <f>IF(H148='OnSSET_original_NoMG-PV-Diesel'!L147,'OnSSET_original_NoMG-PV-Diesel'!K147,"wait")</f>
        <v>11.1862846705741</v>
      </c>
      <c r="AA148">
        <f>IF(I148='OnSSET_original_NoMG-PV-Diesel'!L147,'OnSSET_original_NoMG-PV-Diesel'!K147,"wait")</f>
        <v>11.1862846705741</v>
      </c>
      <c r="AB148">
        <f>IF(J148='OnSSET_original_NoMG-PV-Diesel'!L147,'OnSSET_original_NoMG-PV-Diesel'!K147,"wait")</f>
        <v>11.1862846705741</v>
      </c>
      <c r="AC148">
        <f>IF(K148='OnSSET_original_NoMG-PV-Diesel'!U147,'OnSSET_original_NoMG-PV-Diesel'!T147,"wait")</f>
        <v>16.904713242820101</v>
      </c>
      <c r="AD148">
        <f>IF(L148='OnSSET_original_NoMG-PV-Diesel'!U147,'OnSSET_original_NoMG-PV-Diesel'!T147,"wait")</f>
        <v>16.904713242820101</v>
      </c>
      <c r="AE148">
        <f>IF(M148='OnSSET_original_NoMG-PV-Diesel'!U147,'OnSSET_original_NoMG-PV-Diesel'!T147,"wait")</f>
        <v>16.904713242820101</v>
      </c>
      <c r="AF148">
        <f>IF(N148='OnSSET_original_NoMG-PV-Diesel'!AD147,'OnSSET_original_NoMG-PV-Diesel'!AC147,"wait")</f>
        <v>13.3663020325421</v>
      </c>
      <c r="AG148">
        <f>IF(O148='OnSSET_original_NoMG-PV-Diesel'!AD147,'OnSSET_original_NoMG-PV-Diesel'!AC147,"wait")</f>
        <v>13.3663020325421</v>
      </c>
      <c r="AH148">
        <f>IF(P148='OnSSET_original_NoMG-PV-Diesel'!AD147,'OnSSET_original_NoMG-PV-Diesel'!AC147,"wait")</f>
        <v>13.3663020325421</v>
      </c>
      <c r="AR148">
        <v>84.912000000000006</v>
      </c>
      <c r="AS148">
        <v>84.912000000000006</v>
      </c>
      <c r="AT148">
        <v>31.84</v>
      </c>
      <c r="AU148">
        <v>11.901999999999999</v>
      </c>
      <c r="AV148">
        <v>54062.545270000002</v>
      </c>
      <c r="AW148">
        <v>0</v>
      </c>
      <c r="AX148">
        <v>9936.1464180000003</v>
      </c>
      <c r="AZ148">
        <f>SUMIF([1]base!$A$2:$A$169,B148,[1]base!$V$2:$V$169)</f>
        <v>0</v>
      </c>
      <c r="BA148">
        <f>SUMIF([2]s1!$A$2:$A$275,B148,[2]s1!$U$2:$U$275)</f>
        <v>0</v>
      </c>
      <c r="BB148">
        <f>SUMIF([3]s2!$A$2:$A$115,B148,[3]s2!$U$2:$U$115)</f>
        <v>0</v>
      </c>
      <c r="BC148">
        <f>SUMIF([4]s3!$A$2:$A$245,B148,[4]s3!$U$2:$U$245)</f>
        <v>0</v>
      </c>
      <c r="BD148">
        <f>SUMIF([5]s4!$A$2:$A$74,B148,[5]s4!$U$2:$U$74)</f>
        <v>0</v>
      </c>
      <c r="BF148">
        <f t="shared" si="15"/>
        <v>0</v>
      </c>
      <c r="BG148">
        <f t="shared" si="16"/>
        <v>0</v>
      </c>
      <c r="BH148">
        <f t="shared" si="17"/>
        <v>0</v>
      </c>
      <c r="BI148">
        <f t="shared" si="18"/>
        <v>0</v>
      </c>
      <c r="BJ148">
        <f t="shared" si="19"/>
        <v>0</v>
      </c>
      <c r="BL148" t="s">
        <v>114</v>
      </c>
      <c r="BM148" s="23">
        <v>85706.896139999997</v>
      </c>
      <c r="BN148" s="23">
        <v>16.90471324</v>
      </c>
      <c r="BP148" t="s">
        <v>186</v>
      </c>
      <c r="BQ148" s="23">
        <v>85706.896139999997</v>
      </c>
      <c r="BR148" s="23">
        <v>16.90471324</v>
      </c>
      <c r="BT148" t="s">
        <v>183</v>
      </c>
      <c r="BU148" s="23">
        <v>16574.36016</v>
      </c>
      <c r="BV148" s="23">
        <v>13.36630203</v>
      </c>
    </row>
    <row r="149" spans="1:74" x14ac:dyDescent="0.25">
      <c r="A149">
        <v>1</v>
      </c>
      <c r="B149" s="15">
        <v>3041</v>
      </c>
      <c r="C149" s="15">
        <v>-64.961350179999997</v>
      </c>
      <c r="D149" s="15">
        <v>-18.983711410000002</v>
      </c>
      <c r="E149" s="16">
        <v>1</v>
      </c>
      <c r="F149" s="19">
        <v>28352.494300536298</v>
      </c>
      <c r="G149" s="19">
        <v>60.129111401783163</v>
      </c>
      <c r="H149" s="16" t="str">
        <f>IF(LCOE_SensitivityScenarios!BF148&gt;'OnSSET_original_NoMG-PV-Diesel'!M148,'OnSSET_original_NoMG-PV-Diesel'!L148,LCOE_SensitivityScenarios!BG148)</f>
        <v>SA_PV</v>
      </c>
      <c r="I149" s="39" t="str">
        <f>IF(LCOE_SensitivityScenarios!BK148&gt;'OnSSET_original_NoMG-PV-Diesel'!M148,'OnSSET_original_NoMG-PV-Diesel'!L148,LCOE_SensitivityScenarios!BL148)</f>
        <v>SA_PV</v>
      </c>
      <c r="J149" s="39" t="str">
        <f>IF(LCOE_SensitivityScenarios!BP148&gt;'OnSSET_original_NoMG-PV-Diesel'!M148,'OnSSET_original_NoMG-PV-Diesel'!L148,LCOE_SensitivityScenarios!BQ148)</f>
        <v>SA_PV</v>
      </c>
      <c r="K149" s="38" t="str">
        <f>IF(LCOE_SensitivityScenarios!BU148&gt;'OnSSET_original_NoMG-PV-Diesel'!V148,'OnSSET_original_NoMG-PV-Diesel'!U148,LCOE_SensitivityScenarios!BV148)</f>
        <v>SA_Diesel</v>
      </c>
      <c r="L149" s="39" t="str">
        <f>IF(LCOE_SensitivityScenarios!BZ148&gt;'OnSSET_original_NoMG-PV-Diesel'!V148,'OnSSET_original_NoMG-PV-Diesel'!U148,LCOE_SensitivityScenarios!CA148)</f>
        <v>SA_Diesel</v>
      </c>
      <c r="M149" s="40" t="str">
        <f>IF(LCOE_SensitivityScenarios!CE148&gt;'OnSSET_original_NoMG-PV-Diesel'!V148,'OnSSET_original_NoMG-PV-Diesel'!U148,LCOE_SensitivityScenarios!CF148)</f>
        <v>SA_Diesel</v>
      </c>
      <c r="N149" s="39" t="str">
        <f>IF(LCOE_SensitivityScenarios!CJ148&gt;'OnSSET_original_NoMG-PV-Diesel'!AE148,'OnSSET_original_NoMG-PV-Diesel'!AD148,LCOE_SensitivityScenarios!CK148)</f>
        <v>SA_Diesel</v>
      </c>
      <c r="O149" s="39" t="str">
        <f>IF(LCOE_SensitivityScenarios!CO148&gt;'OnSSET_original_NoMG-PV-Diesel'!AE148,'OnSSET_original_NoMG-PV-Diesel'!AD148,LCOE_SensitivityScenarios!CP148)</f>
        <v>SA_Diesel</v>
      </c>
      <c r="P149" s="40" t="str">
        <f>IF(LCOE_SensitivityScenarios!CT148&gt;'OnSSET_original_NoMG-PV-Diesel'!AE148,'OnSSET_original_NoMG-PV-Diesel'!AD148,LCOE_SensitivityScenarios!CU148)</f>
        <v>SA_Diesel</v>
      </c>
      <c r="Q149" s="38">
        <f>IF(LCOE_SensitivityScenarios!BF148&gt;'OnSSET_original_NoMG-PV-Diesel'!M148,'OnSSET_original_NoMG-PV-Diesel'!M148,LCOE_SensitivityScenarios!BF148)</f>
        <v>0.3990241659914</v>
      </c>
      <c r="R149" s="28">
        <f>MIN('OnSSET_original_NoMG-PV-Diesel'!E148:I148,LCOE_SensitivityScenarios!BK148)</f>
        <v>0.3990241659914</v>
      </c>
      <c r="S149" s="28">
        <f>MIN('OnSSET_original_NoMG-PV-Diesel'!E148:I148,LCOE_SensitivityScenarios!BP148)</f>
        <v>0.3990241659914</v>
      </c>
      <c r="T149" s="27">
        <f>MIN('OnSSET_original_NoMG-PV-Diesel'!N148:R148,LCOE_SensitivityScenarios!BU148)</f>
        <v>0.33704192864490101</v>
      </c>
      <c r="U149" s="28">
        <f>MIN('OnSSET_original_NoMG-PV-Diesel'!N148:R148,LCOE_SensitivityScenarios!BZ148)</f>
        <v>0.33704192864490101</v>
      </c>
      <c r="V149" s="29">
        <f>MIN('OnSSET_original_NoMG-PV-Diesel'!N148:R148,LCOE_SensitivityScenarios!CE148)</f>
        <v>0.33704192864490101</v>
      </c>
      <c r="W149" s="28">
        <f>MIN('OnSSET_original_NoMG-PV-Diesel'!W148:AA148,LCOE_SensitivityScenarios!CJ148)</f>
        <v>0.18788147824000501</v>
      </c>
      <c r="X149" s="28">
        <f>MIN('OnSSET_original_NoMG-PV-Diesel'!W148:AA148,LCOE_SensitivityScenarios!CO148)</f>
        <v>0.18788147824000501</v>
      </c>
      <c r="Y149" s="29">
        <f>MIN('OnSSET_original_NoMG-PV-Diesel'!W148:AA148,LCOE_SensitivityScenarios!CT148)</f>
        <v>0.18788147824000501</v>
      </c>
      <c r="Z149">
        <f>IF(H149='OnSSET_original_NoMG-PV-Diesel'!L148,'OnSSET_original_NoMG-PV-Diesel'!K148,"wait")</f>
        <v>15.511010615763199</v>
      </c>
      <c r="AA149">
        <f>IF(I149='OnSSET_original_NoMG-PV-Diesel'!L148,'OnSSET_original_NoMG-PV-Diesel'!K148,"wait")</f>
        <v>15.511010615763199</v>
      </c>
      <c r="AB149">
        <f>IF(J149='OnSSET_original_NoMG-PV-Diesel'!L148,'OnSSET_original_NoMG-PV-Diesel'!K148,"wait")</f>
        <v>15.511010615763199</v>
      </c>
      <c r="AC149">
        <f>IF(K149='OnSSET_original_NoMG-PV-Diesel'!U148,'OnSSET_original_NoMG-PV-Diesel'!T148,"wait")</f>
        <v>12.946344429468599</v>
      </c>
      <c r="AD149">
        <f>IF(L149='OnSSET_original_NoMG-PV-Diesel'!U148,'OnSSET_original_NoMG-PV-Diesel'!T148,"wait")</f>
        <v>12.946344429468599</v>
      </c>
      <c r="AE149">
        <f>IF(M149='OnSSET_original_NoMG-PV-Diesel'!U148,'OnSSET_original_NoMG-PV-Diesel'!T148,"wait")</f>
        <v>12.946344429468599</v>
      </c>
      <c r="AF149">
        <f>IF(N149='OnSSET_original_NoMG-PV-Diesel'!AD148,'OnSSET_original_NoMG-PV-Diesel'!AC148,"wait")</f>
        <v>12.946344429468599</v>
      </c>
      <c r="AG149">
        <f>IF(O149='OnSSET_original_NoMG-PV-Diesel'!AD148,'OnSSET_original_NoMG-PV-Diesel'!AC148,"wait")</f>
        <v>12.946344429468599</v>
      </c>
      <c r="AH149">
        <f>IF(P149='OnSSET_original_NoMG-PV-Diesel'!AD148,'OnSSET_original_NoMG-PV-Diesel'!AC148,"wait")</f>
        <v>12.946344429468599</v>
      </c>
      <c r="AR149">
        <v>18.795000000000002</v>
      </c>
      <c r="AS149">
        <v>17.605</v>
      </c>
      <c r="AT149">
        <v>1.99</v>
      </c>
      <c r="AU149">
        <v>5.3999999999999999E-2</v>
      </c>
      <c r="AV149">
        <v>47878.406110000004</v>
      </c>
      <c r="AW149">
        <v>0</v>
      </c>
      <c r="AX149">
        <v>7643.1895539999996</v>
      </c>
      <c r="AZ149">
        <f>SUMIF([1]base!$A$2:$A$169,B149,[1]base!$V$2:$V$169)</f>
        <v>0</v>
      </c>
      <c r="BA149">
        <f>SUMIF([2]s1!$A$2:$A$275,B149,[2]s1!$U$2:$U$275)</f>
        <v>0</v>
      </c>
      <c r="BB149">
        <f>SUMIF([3]s2!$A$2:$A$115,B149,[3]s2!$U$2:$U$115)</f>
        <v>0</v>
      </c>
      <c r="BC149">
        <f>SUMIF([4]s3!$A$2:$A$245,B149,[4]s3!$U$2:$U$245)</f>
        <v>0</v>
      </c>
      <c r="BD149">
        <f>SUMIF([5]s4!$A$2:$A$74,B149,[5]s4!$U$2:$U$74)</f>
        <v>0</v>
      </c>
      <c r="BF149">
        <f t="shared" si="15"/>
        <v>0</v>
      </c>
      <c r="BG149">
        <f t="shared" si="16"/>
        <v>0</v>
      </c>
      <c r="BH149">
        <f t="shared" si="17"/>
        <v>0</v>
      </c>
      <c r="BI149">
        <f t="shared" si="18"/>
        <v>0</v>
      </c>
      <c r="BJ149">
        <f t="shared" si="19"/>
        <v>0</v>
      </c>
      <c r="BL149" t="s">
        <v>114</v>
      </c>
      <c r="BM149" s="23">
        <v>75126.552790000002</v>
      </c>
      <c r="BN149" s="23">
        <v>14.817860509999999</v>
      </c>
      <c r="BP149" t="s">
        <v>183</v>
      </c>
      <c r="BQ149" s="23">
        <v>16053.60815</v>
      </c>
      <c r="BR149" s="23">
        <v>12.94634443</v>
      </c>
      <c r="BT149" t="s">
        <v>183</v>
      </c>
      <c r="BU149" s="23">
        <v>16053.60815</v>
      </c>
      <c r="BV149" s="23">
        <v>12.94634443</v>
      </c>
    </row>
    <row r="150" spans="1:74" x14ac:dyDescent="0.25">
      <c r="A150">
        <v>1</v>
      </c>
      <c r="B150" s="15">
        <v>3049</v>
      </c>
      <c r="C150" s="15">
        <v>-64.425182570000004</v>
      </c>
      <c r="D150" s="15">
        <v>-20.41353337</v>
      </c>
      <c r="E150" s="16">
        <v>1</v>
      </c>
      <c r="F150" s="19">
        <v>37591.679928400597</v>
      </c>
      <c r="G150" s="19">
        <v>95.638091756022888</v>
      </c>
      <c r="H150" s="16" t="str">
        <f>IF(LCOE_SensitivityScenarios!BF149&gt;'OnSSET_original_NoMG-PV-Diesel'!M149,'OnSSET_original_NoMG-PV-Diesel'!L149,LCOE_SensitivityScenarios!BG149)</f>
        <v>SA_PV</v>
      </c>
      <c r="I150" s="39" t="str">
        <f>IF(LCOE_SensitivityScenarios!BK149&gt;'OnSSET_original_NoMG-PV-Diesel'!M149,'OnSSET_original_NoMG-PV-Diesel'!L149,LCOE_SensitivityScenarios!BL149)</f>
        <v>SA_PV</v>
      </c>
      <c r="J150" s="39" t="str">
        <f>IF(LCOE_SensitivityScenarios!BP149&gt;'OnSSET_original_NoMG-PV-Diesel'!M149,'OnSSET_original_NoMG-PV-Diesel'!L149,LCOE_SensitivityScenarios!BQ149)</f>
        <v>SA_PV</v>
      </c>
      <c r="K150" s="38" t="str">
        <f>IF(LCOE_SensitivityScenarios!BU149&gt;'OnSSET_original_NoMG-PV-Diesel'!V149,'OnSSET_original_NoMG-PV-Diesel'!U149,LCOE_SensitivityScenarios!BV149)</f>
        <v>SA_PV</v>
      </c>
      <c r="L150" s="39" t="str">
        <f>IF(LCOE_SensitivityScenarios!BZ149&gt;'OnSSET_original_NoMG-PV-Diesel'!V149,'OnSSET_original_NoMG-PV-Diesel'!U149,LCOE_SensitivityScenarios!CA149)</f>
        <v>MG_Hybrid</v>
      </c>
      <c r="M150" s="40" t="str">
        <f>IF(LCOE_SensitivityScenarios!CE149&gt;'OnSSET_original_NoMG-PV-Diesel'!V149,'OnSSET_original_NoMG-PV-Diesel'!U149,LCOE_SensitivityScenarios!CF149)</f>
        <v>SA_PV</v>
      </c>
      <c r="N150" s="39" t="str">
        <f>IF(LCOE_SensitivityScenarios!CJ149&gt;'OnSSET_original_NoMG-PV-Diesel'!AE149,'OnSSET_original_NoMG-PV-Diesel'!AD149,LCOE_SensitivityScenarios!CK149)</f>
        <v>SA_Diesel</v>
      </c>
      <c r="O150" s="39" t="str">
        <f>IF(LCOE_SensitivityScenarios!CO149&gt;'OnSSET_original_NoMG-PV-Diesel'!AE149,'OnSSET_original_NoMG-PV-Diesel'!AD149,LCOE_SensitivityScenarios!CP149)</f>
        <v>SA_Diesel</v>
      </c>
      <c r="P150" s="40" t="str">
        <f>IF(LCOE_SensitivityScenarios!CT149&gt;'OnSSET_original_NoMG-PV-Diesel'!AE149,'OnSSET_original_NoMG-PV-Diesel'!AD149,LCOE_SensitivityScenarios!CU149)</f>
        <v>SA_Diesel</v>
      </c>
      <c r="Q150" s="38">
        <f>IF(LCOE_SensitivityScenarios!BF149&gt;'OnSSET_original_NoMG-PV-Diesel'!M149,'OnSSET_original_NoMG-PV-Diesel'!M149,LCOE_SensitivityScenarios!BF149)</f>
        <v>0.44345288912583197</v>
      </c>
      <c r="R150" s="28">
        <f>MIN('OnSSET_original_NoMG-PV-Diesel'!E149:I149,LCOE_SensitivityScenarios!BK149)</f>
        <v>0.44345288912583197</v>
      </c>
      <c r="S150" s="28">
        <f>MIN('OnSSET_original_NoMG-PV-Diesel'!E149:I149,LCOE_SensitivityScenarios!BP149)</f>
        <v>0.44345288912583197</v>
      </c>
      <c r="T150" s="27">
        <f>MIN('OnSSET_original_NoMG-PV-Diesel'!N149:R149,LCOE_SensitivityScenarios!BU149)</f>
        <v>0.44345288912583197</v>
      </c>
      <c r="U150" s="28">
        <f>MIN('OnSSET_original_NoMG-PV-Diesel'!N149:R149,LCOE_SensitivityScenarios!BZ149)</f>
        <v>0.41731523944374077</v>
      </c>
      <c r="V150" s="29">
        <f>MIN('OnSSET_original_NoMG-PV-Diesel'!N149:R149,LCOE_SensitivityScenarios!CE149)</f>
        <v>0.44345288912583197</v>
      </c>
      <c r="W150" s="28">
        <f>MIN('OnSSET_original_NoMG-PV-Diesel'!W149:AA149,LCOE_SensitivityScenarios!CJ149)</f>
        <v>0.23011567318611101</v>
      </c>
      <c r="X150" s="28">
        <f>MIN('OnSSET_original_NoMG-PV-Diesel'!W149:AA149,LCOE_SensitivityScenarios!CO149)</f>
        <v>0.23011567318611101</v>
      </c>
      <c r="Y150" s="29">
        <f>MIN('OnSSET_original_NoMG-PV-Diesel'!W149:AA149,LCOE_SensitivityScenarios!CT149)</f>
        <v>0.23011567318611101</v>
      </c>
      <c r="Z150">
        <f>IF(H150='OnSSET_original_NoMG-PV-Diesel'!L149,'OnSSET_original_NoMG-PV-Diesel'!K149,"wait")</f>
        <v>12.563632847321401</v>
      </c>
      <c r="AA150">
        <f>IF(I150='OnSSET_original_NoMG-PV-Diesel'!L149,'OnSSET_original_NoMG-PV-Diesel'!K149,"wait")</f>
        <v>12.563632847321401</v>
      </c>
      <c r="AB150">
        <f>IF(J150='OnSSET_original_NoMG-PV-Diesel'!L149,'OnSSET_original_NoMG-PV-Diesel'!K149,"wait")</f>
        <v>12.563632847321401</v>
      </c>
      <c r="AC150">
        <f>IF(K150='OnSSET_original_NoMG-PV-Diesel'!U149,'OnSSET_original_NoMG-PV-Diesel'!T149,"wait")</f>
        <v>21.834047701922898</v>
      </c>
      <c r="AD150" t="str">
        <f>IF(L150='OnSSET_original_NoMG-PV-Diesel'!U149,'OnSSET_original_NoMG-PV-Diesel'!T149,"wait")</f>
        <v>wait</v>
      </c>
      <c r="AE150">
        <f>IF(M150='OnSSET_original_NoMG-PV-Diesel'!U149,'OnSSET_original_NoMG-PV-Diesel'!T149,"wait")</f>
        <v>21.834047701922898</v>
      </c>
      <c r="AF150">
        <f>IF(N150='OnSSET_original_NoMG-PV-Diesel'!AD149,'OnSSET_original_NoMG-PV-Diesel'!AC149,"wait")</f>
        <v>17.165150652237699</v>
      </c>
      <c r="AG150">
        <f>IF(O150='OnSSET_original_NoMG-PV-Diesel'!AD149,'OnSSET_original_NoMG-PV-Diesel'!AC149,"wait")</f>
        <v>17.165150652237699</v>
      </c>
      <c r="AH150">
        <f>IF(P150='OnSSET_original_NoMG-PV-Diesel'!AD149,'OnSSET_original_NoMG-PV-Diesel'!AC149,"wait")</f>
        <v>17.165150652237699</v>
      </c>
      <c r="AR150">
        <v>100.258</v>
      </c>
      <c r="AS150">
        <v>100.258</v>
      </c>
      <c r="AT150">
        <v>36.188000000000002</v>
      </c>
      <c r="AU150">
        <v>20.155000000000001</v>
      </c>
      <c r="AV150">
        <v>60943.615700000002</v>
      </c>
      <c r="AW150">
        <v>0</v>
      </c>
      <c r="AX150">
        <v>12840.55845</v>
      </c>
      <c r="AZ150">
        <f>SUMIF([1]base!$A$2:$A$169,B150,[1]base!$V$2:$V$169)</f>
        <v>0</v>
      </c>
      <c r="BA150">
        <f>SUMIF([2]s1!$A$2:$A$275,B150,[2]s1!$U$2:$U$275)</f>
        <v>0</v>
      </c>
      <c r="BB150">
        <f>SUMIF([3]s2!$A$2:$A$115,B150,[3]s2!$U$2:$U$115)</f>
        <v>0</v>
      </c>
      <c r="BC150">
        <f>SUMIF([4]s3!$A$2:$A$245,B150,[4]s3!$U$2:$U$245)</f>
        <v>0</v>
      </c>
      <c r="BD150">
        <f>SUMIF([5]s4!$A$2:$A$74,B150,[5]s4!$U$2:$U$74)</f>
        <v>0</v>
      </c>
      <c r="BF150">
        <f t="shared" si="15"/>
        <v>0</v>
      </c>
      <c r="BG150">
        <f t="shared" si="16"/>
        <v>0</v>
      </c>
      <c r="BH150">
        <f t="shared" si="17"/>
        <v>0</v>
      </c>
      <c r="BI150">
        <f t="shared" si="18"/>
        <v>0</v>
      </c>
      <c r="BJ150">
        <f t="shared" si="19"/>
        <v>0</v>
      </c>
      <c r="BL150" t="s">
        <v>114</v>
      </c>
      <c r="BM150" s="23">
        <v>110698.62179999999</v>
      </c>
      <c r="BN150" s="23">
        <v>21.834047699999999</v>
      </c>
      <c r="BP150" t="s">
        <v>186</v>
      </c>
      <c r="BQ150" s="23">
        <v>110698.62179999999</v>
      </c>
      <c r="BR150" s="23">
        <v>21.834047699999999</v>
      </c>
      <c r="BT150" t="s">
        <v>183</v>
      </c>
      <c r="BU150" s="23">
        <v>21284.973839999999</v>
      </c>
      <c r="BV150" s="23">
        <v>17.165150650000001</v>
      </c>
    </row>
    <row r="151" spans="1:74" x14ac:dyDescent="0.25">
      <c r="A151">
        <v>1</v>
      </c>
      <c r="B151" s="15">
        <v>3056</v>
      </c>
      <c r="C151" s="15">
        <v>-64.53129156</v>
      </c>
      <c r="D151" s="15">
        <v>-20.135763390000001</v>
      </c>
      <c r="E151" s="16">
        <v>1</v>
      </c>
      <c r="F151" s="19">
        <v>35418.896230901802</v>
      </c>
      <c r="G151" s="19">
        <v>101.69993133069174</v>
      </c>
      <c r="H151" s="16" t="str">
        <f>IF(LCOE_SensitivityScenarios!BF150&gt;'OnSSET_original_NoMG-PV-Diesel'!M150,'OnSSET_original_NoMG-PV-Diesel'!L150,LCOE_SensitivityScenarios!BG150)</f>
        <v>SA_PV</v>
      </c>
      <c r="I151" s="39" t="str">
        <f>IF(LCOE_SensitivityScenarios!BK150&gt;'OnSSET_original_NoMG-PV-Diesel'!M150,'OnSSET_original_NoMG-PV-Diesel'!L150,LCOE_SensitivityScenarios!BL150)</f>
        <v>MG_Hybrid</v>
      </c>
      <c r="J151" s="39" t="str">
        <f>IF(LCOE_SensitivityScenarios!BP150&gt;'OnSSET_original_NoMG-PV-Diesel'!M150,'OnSSET_original_NoMG-PV-Diesel'!L150,LCOE_SensitivityScenarios!BQ150)</f>
        <v>SA_PV</v>
      </c>
      <c r="K151" s="38" t="str">
        <f>IF(LCOE_SensitivityScenarios!BU150&gt;'OnSSET_original_NoMG-PV-Diesel'!V150,'OnSSET_original_NoMG-PV-Diesel'!U150,LCOE_SensitivityScenarios!BV150)</f>
        <v>SA_Diesel</v>
      </c>
      <c r="L151" s="39" t="str">
        <f>IF(LCOE_SensitivityScenarios!BZ150&gt;'OnSSET_original_NoMG-PV-Diesel'!V150,'OnSSET_original_NoMG-PV-Diesel'!U150,LCOE_SensitivityScenarios!CA150)</f>
        <v>SA_Diesel</v>
      </c>
      <c r="M151" s="40" t="str">
        <f>IF(LCOE_SensitivityScenarios!CE150&gt;'OnSSET_original_NoMG-PV-Diesel'!V150,'OnSSET_original_NoMG-PV-Diesel'!U150,LCOE_SensitivityScenarios!CF150)</f>
        <v>SA_Diesel</v>
      </c>
      <c r="N151" s="39" t="str">
        <f>IF(LCOE_SensitivityScenarios!CJ150&gt;'OnSSET_original_NoMG-PV-Diesel'!AE150,'OnSSET_original_NoMG-PV-Diesel'!AD150,LCOE_SensitivityScenarios!CK150)</f>
        <v>SA_Diesel</v>
      </c>
      <c r="O151" s="39" t="str">
        <f>IF(LCOE_SensitivityScenarios!CO150&gt;'OnSSET_original_NoMG-PV-Diesel'!AE150,'OnSSET_original_NoMG-PV-Diesel'!AD150,LCOE_SensitivityScenarios!CP150)</f>
        <v>SA_Diesel</v>
      </c>
      <c r="P151" s="40" t="str">
        <f>IF(LCOE_SensitivityScenarios!CT150&gt;'OnSSET_original_NoMG-PV-Diesel'!AE150,'OnSSET_original_NoMG-PV-Diesel'!AD150,LCOE_SensitivityScenarios!CU150)</f>
        <v>SA_Diesel</v>
      </c>
      <c r="Q151" s="38">
        <f>IF(LCOE_SensitivityScenarios!BF150&gt;'OnSSET_original_NoMG-PV-Diesel'!M150,'OnSSET_original_NoMG-PV-Diesel'!M150,LCOE_SensitivityScenarios!BF150)</f>
        <v>0.50214142999756195</v>
      </c>
      <c r="R151" s="28">
        <f>MIN('OnSSET_original_NoMG-PV-Diesel'!E150:I150,LCOE_SensitivityScenarios!BK150)</f>
        <v>0.4821659775657306</v>
      </c>
      <c r="S151" s="28">
        <f>MIN('OnSSET_original_NoMG-PV-Diesel'!E150:I150,LCOE_SensitivityScenarios!BP150)</f>
        <v>0.50214142999756195</v>
      </c>
      <c r="T151" s="27">
        <f>MIN('OnSSET_original_NoMG-PV-Diesel'!N150:R150,LCOE_SensitivityScenarios!BU150)</f>
        <v>0.40810263760184101</v>
      </c>
      <c r="U151" s="28">
        <f>MIN('OnSSET_original_NoMG-PV-Diesel'!N150:R150,LCOE_SensitivityScenarios!BZ150)</f>
        <v>0.40810263760184101</v>
      </c>
      <c r="V151" s="29">
        <f>MIN('OnSSET_original_NoMG-PV-Diesel'!N150:R150,LCOE_SensitivityScenarios!CE150)</f>
        <v>0.40810263760184101</v>
      </c>
      <c r="W151" s="28">
        <f>MIN('OnSSET_original_NoMG-PV-Diesel'!W150:AA150,LCOE_SensitivityScenarios!CJ150)</f>
        <v>0.21201530392349399</v>
      </c>
      <c r="X151" s="28">
        <f>MIN('OnSSET_original_NoMG-PV-Diesel'!W150:AA150,LCOE_SensitivityScenarios!CO150)</f>
        <v>0.21201530392349399</v>
      </c>
      <c r="Y151" s="29">
        <f>MIN('OnSSET_original_NoMG-PV-Diesel'!W150:AA150,LCOE_SensitivityScenarios!CT150)</f>
        <v>0.21201530392349399</v>
      </c>
      <c r="Z151">
        <f>IF(H151='OnSSET_original_NoMG-PV-Diesel'!L150,'OnSSET_original_NoMG-PV-Diesel'!K150,"wait")</f>
        <v>13.494384958509</v>
      </c>
      <c r="AA151">
        <f>VLOOKUP(B151,[2]s1!$A$2:$T$275,20,FALSE)</f>
        <v>14.385</v>
      </c>
      <c r="AB151">
        <f>IF(J151='OnSSET_original_NoMG-PV-Diesel'!L150,'OnSSET_original_NoMG-PV-Diesel'!K150,"wait")</f>
        <v>13.494384958509</v>
      </c>
      <c r="AC151">
        <f>IF(K151='OnSSET_original_NoMG-PV-Diesel'!U150,'OnSSET_original_NoMG-PV-Diesel'!T150,"wait")</f>
        <v>16.1730119775807</v>
      </c>
      <c r="AD151">
        <f>IF(L151='OnSSET_original_NoMG-PV-Diesel'!U150,'OnSSET_original_NoMG-PV-Diesel'!T150,"wait")</f>
        <v>16.1730119775807</v>
      </c>
      <c r="AE151">
        <f>IF(M151='OnSSET_original_NoMG-PV-Diesel'!U150,'OnSSET_original_NoMG-PV-Diesel'!T150,"wait")</f>
        <v>16.1730119775807</v>
      </c>
      <c r="AF151">
        <f>IF(N151='OnSSET_original_NoMG-PV-Diesel'!AD150,'OnSSET_original_NoMG-PV-Diesel'!AC150,"wait")</f>
        <v>16.1730119775807</v>
      </c>
      <c r="AG151">
        <f>IF(O151='OnSSET_original_NoMG-PV-Diesel'!AD150,'OnSSET_original_NoMG-PV-Diesel'!AC150,"wait")</f>
        <v>16.1730119775807</v>
      </c>
      <c r="AH151">
        <f>IF(P151='OnSSET_original_NoMG-PV-Diesel'!AD150,'OnSSET_original_NoMG-PV-Diesel'!AC150,"wait")</f>
        <v>16.1730119775807</v>
      </c>
      <c r="AR151">
        <v>109.78299999999901</v>
      </c>
      <c r="AS151">
        <v>98.275999999999996</v>
      </c>
      <c r="AT151">
        <v>13.539</v>
      </c>
      <c r="AU151">
        <v>1.798</v>
      </c>
      <c r="AV151">
        <v>60943.615700000002</v>
      </c>
      <c r="AW151">
        <v>0</v>
      </c>
      <c r="AX151">
        <v>12840.55845</v>
      </c>
      <c r="AZ151">
        <f>SUMIF([1]base!$A$2:$A$169,B151,[1]base!$V$2:$V$169)</f>
        <v>0</v>
      </c>
      <c r="BA151">
        <f>SUMIF([2]s1!$A$2:$A$275,B151,[2]s1!$U$2:$U$275)</f>
        <v>39611.199999999997</v>
      </c>
      <c r="BB151">
        <f>SUMIF([3]s2!$A$2:$A$115,B151,[3]s2!$U$2:$U$115)</f>
        <v>0</v>
      </c>
      <c r="BC151">
        <f>SUMIF([4]s3!$A$2:$A$245,B151,[4]s3!$U$2:$U$245)</f>
        <v>0</v>
      </c>
      <c r="BD151">
        <f>SUMIF([5]s4!$A$2:$A$74,B151,[5]s4!$U$2:$U$74)</f>
        <v>0</v>
      </c>
      <c r="BF151">
        <f t="shared" si="15"/>
        <v>0</v>
      </c>
      <c r="BG151">
        <f t="shared" si="16"/>
        <v>113395.37415</v>
      </c>
      <c r="BH151">
        <f t="shared" si="17"/>
        <v>0</v>
      </c>
      <c r="BI151">
        <f t="shared" si="18"/>
        <v>0</v>
      </c>
      <c r="BJ151">
        <f t="shared" si="19"/>
        <v>0</v>
      </c>
      <c r="BL151" t="s">
        <v>114</v>
      </c>
      <c r="BM151" s="23">
        <v>118103.8538</v>
      </c>
      <c r="BN151" s="23">
        <v>20.433192699999999</v>
      </c>
      <c r="BP151" t="s">
        <v>183</v>
      </c>
      <c r="BQ151" s="23">
        <v>20054.711070000001</v>
      </c>
      <c r="BR151" s="23">
        <v>16.173011979999998</v>
      </c>
      <c r="BT151" t="s">
        <v>183</v>
      </c>
      <c r="BU151" s="23">
        <v>20054.711070000001</v>
      </c>
      <c r="BV151" s="23">
        <v>16.173011979999998</v>
      </c>
    </row>
    <row r="152" spans="1:74" x14ac:dyDescent="0.25">
      <c r="A152">
        <v>1</v>
      </c>
      <c r="B152" s="15">
        <v>3061</v>
      </c>
      <c r="C152" s="15">
        <v>-64.544036610000006</v>
      </c>
      <c r="D152" s="15">
        <v>-20.255062290000001</v>
      </c>
      <c r="E152" s="16">
        <v>1</v>
      </c>
      <c r="F152" s="19">
        <v>34340.756287279</v>
      </c>
      <c r="G152" s="19">
        <v>87.026758218395841</v>
      </c>
      <c r="H152" s="16" t="str">
        <f>IF(LCOE_SensitivityScenarios!BF151&gt;'OnSSET_original_NoMG-PV-Diesel'!M151,'OnSSET_original_NoMG-PV-Diesel'!L151,LCOE_SensitivityScenarios!BG151)</f>
        <v>SA_PV</v>
      </c>
      <c r="I152" s="39" t="str">
        <f>IF(LCOE_SensitivityScenarios!BK151&gt;'OnSSET_original_NoMG-PV-Diesel'!M151,'OnSSET_original_NoMG-PV-Diesel'!L151,LCOE_SensitivityScenarios!BL151)</f>
        <v>SA_PV</v>
      </c>
      <c r="J152" s="39" t="str">
        <f>IF(LCOE_SensitivityScenarios!BP151&gt;'OnSSET_original_NoMG-PV-Diesel'!M151,'OnSSET_original_NoMG-PV-Diesel'!L151,LCOE_SensitivityScenarios!BQ151)</f>
        <v>SA_PV</v>
      </c>
      <c r="K152" s="38" t="str">
        <f>IF(LCOE_SensitivityScenarios!BU151&gt;'OnSSET_original_NoMG-PV-Diesel'!V151,'OnSSET_original_NoMG-PV-Diesel'!U151,LCOE_SensitivityScenarios!BV151)</f>
        <v>SA_Diesel</v>
      </c>
      <c r="L152" s="39" t="str">
        <f>IF(LCOE_SensitivityScenarios!BZ151&gt;'OnSSET_original_NoMG-PV-Diesel'!V151,'OnSSET_original_NoMG-PV-Diesel'!U151,LCOE_SensitivityScenarios!CA151)</f>
        <v>SA_Diesel</v>
      </c>
      <c r="M152" s="40" t="str">
        <f>IF(LCOE_SensitivityScenarios!CE151&gt;'OnSSET_original_NoMG-PV-Diesel'!V151,'OnSSET_original_NoMG-PV-Diesel'!U151,LCOE_SensitivityScenarios!CF151)</f>
        <v>SA_Diesel</v>
      </c>
      <c r="N152" s="39" t="str">
        <f>IF(LCOE_SensitivityScenarios!CJ151&gt;'OnSSET_original_NoMG-PV-Diesel'!AE151,'OnSSET_original_NoMG-PV-Diesel'!AD151,LCOE_SensitivityScenarios!CK151)</f>
        <v>SA_Diesel</v>
      </c>
      <c r="O152" s="39" t="str">
        <f>IF(LCOE_SensitivityScenarios!CO151&gt;'OnSSET_original_NoMG-PV-Diesel'!AE151,'OnSSET_original_NoMG-PV-Diesel'!AD151,LCOE_SensitivityScenarios!CP151)</f>
        <v>SA_Diesel</v>
      </c>
      <c r="P152" s="40" t="str">
        <f>IF(LCOE_SensitivityScenarios!CT151&gt;'OnSSET_original_NoMG-PV-Diesel'!AE151,'OnSSET_original_NoMG-PV-Diesel'!AD151,LCOE_SensitivityScenarios!CU151)</f>
        <v>SA_Diesel</v>
      </c>
      <c r="Q152" s="38">
        <f>IF(LCOE_SensitivityScenarios!BF151&gt;'OnSSET_original_NoMG-PV-Diesel'!M151,'OnSSET_original_NoMG-PV-Diesel'!M151,LCOE_SensitivityScenarios!BF151)</f>
        <v>0.48648108358918801</v>
      </c>
      <c r="R152" s="28">
        <f>MIN('OnSSET_original_NoMG-PV-Diesel'!E151:I151,LCOE_SensitivityScenarios!BK151)</f>
        <v>0.48648108358918801</v>
      </c>
      <c r="S152" s="28">
        <f>MIN('OnSSET_original_NoMG-PV-Diesel'!E151:I151,LCOE_SensitivityScenarios!BP151)</f>
        <v>0.48648108358918801</v>
      </c>
      <c r="T152" s="27">
        <f>MIN('OnSSET_original_NoMG-PV-Diesel'!N151:R151,LCOE_SensitivityScenarios!BU151)</f>
        <v>0.40810263760184101</v>
      </c>
      <c r="U152" s="28">
        <f>MIN('OnSSET_original_NoMG-PV-Diesel'!N151:R151,LCOE_SensitivityScenarios!BZ151)</f>
        <v>0.40810263760184101</v>
      </c>
      <c r="V152" s="29">
        <f>MIN('OnSSET_original_NoMG-PV-Diesel'!N151:R151,LCOE_SensitivityScenarios!CE151)</f>
        <v>0.40810263760184101</v>
      </c>
      <c r="W152" s="28">
        <f>MIN('OnSSET_original_NoMG-PV-Diesel'!W151:AA151,LCOE_SensitivityScenarios!CJ151)</f>
        <v>0.21201530392349399</v>
      </c>
      <c r="X152" s="28">
        <f>MIN('OnSSET_original_NoMG-PV-Diesel'!W151:AA151,LCOE_SensitivityScenarios!CO151)</f>
        <v>0.21201530392349399</v>
      </c>
      <c r="Y152" s="29">
        <f>MIN('OnSSET_original_NoMG-PV-Diesel'!W151:AA151,LCOE_SensitivityScenarios!CT151)</f>
        <v>0.21201530392349399</v>
      </c>
      <c r="Z152">
        <f>IF(H152='OnSSET_original_NoMG-PV-Diesel'!L151,'OnSSET_original_NoMG-PV-Diesel'!K151,"wait")</f>
        <v>11.860506391990301</v>
      </c>
      <c r="AA152">
        <f>IF(I152='OnSSET_original_NoMG-PV-Diesel'!L151,'OnSSET_original_NoMG-PV-Diesel'!K151,"wait")</f>
        <v>11.860506391990301</v>
      </c>
      <c r="AB152">
        <f>IF(J152='OnSSET_original_NoMG-PV-Diesel'!L151,'OnSSET_original_NoMG-PV-Diesel'!K151,"wait")</f>
        <v>11.860506391990301</v>
      </c>
      <c r="AC152">
        <f>IF(K152='OnSSET_original_NoMG-PV-Diesel'!U151,'OnSSET_original_NoMG-PV-Diesel'!T151,"wait")</f>
        <v>15.6807106334607</v>
      </c>
      <c r="AD152">
        <f>IF(L152='OnSSET_original_NoMG-PV-Diesel'!U151,'OnSSET_original_NoMG-PV-Diesel'!T151,"wait")</f>
        <v>15.6807106334607</v>
      </c>
      <c r="AE152">
        <f>IF(M152='OnSSET_original_NoMG-PV-Diesel'!U151,'OnSSET_original_NoMG-PV-Diesel'!T151,"wait")</f>
        <v>15.6807106334607</v>
      </c>
      <c r="AF152">
        <f>IF(N152='OnSSET_original_NoMG-PV-Diesel'!AD151,'OnSSET_original_NoMG-PV-Diesel'!AC151,"wait")</f>
        <v>15.6807106334607</v>
      </c>
      <c r="AG152">
        <f>IF(O152='OnSSET_original_NoMG-PV-Diesel'!AD151,'OnSSET_original_NoMG-PV-Diesel'!AC151,"wait")</f>
        <v>15.6807106334607</v>
      </c>
      <c r="AH152">
        <f>IF(P152='OnSSET_original_NoMG-PV-Diesel'!AD151,'OnSSET_original_NoMG-PV-Diesel'!AC151,"wait")</f>
        <v>15.6807106334607</v>
      </c>
      <c r="AR152">
        <v>99.293999999999997</v>
      </c>
      <c r="AS152">
        <v>99.293999999999997</v>
      </c>
      <c r="AT152">
        <v>22.803999999999998</v>
      </c>
      <c r="AU152">
        <v>0.16</v>
      </c>
      <c r="AV152">
        <v>60258.772420000001</v>
      </c>
      <c r="AW152">
        <v>0</v>
      </c>
      <c r="AX152">
        <v>12534.83087</v>
      </c>
      <c r="AZ152">
        <f>SUMIF([1]base!$A$2:$A$169,B152,[1]base!$V$2:$V$169)</f>
        <v>0</v>
      </c>
      <c r="BA152">
        <f>SUMIF([2]s1!$A$2:$A$275,B152,[2]s1!$U$2:$U$275)</f>
        <v>0</v>
      </c>
      <c r="BB152">
        <f>SUMIF([3]s2!$A$2:$A$115,B152,[3]s2!$U$2:$U$115)</f>
        <v>0</v>
      </c>
      <c r="BC152">
        <f>SUMIF([4]s3!$A$2:$A$245,B152,[4]s3!$U$2:$U$245)</f>
        <v>0</v>
      </c>
      <c r="BD152">
        <f>SUMIF([5]s4!$A$2:$A$74,B152,[5]s4!$U$2:$U$74)</f>
        <v>0</v>
      </c>
      <c r="BF152">
        <f t="shared" si="15"/>
        <v>0</v>
      </c>
      <c r="BG152">
        <f t="shared" si="16"/>
        <v>0</v>
      </c>
      <c r="BH152">
        <f t="shared" si="17"/>
        <v>0</v>
      </c>
      <c r="BI152">
        <f t="shared" si="18"/>
        <v>0</v>
      </c>
      <c r="BJ152">
        <f t="shared" si="19"/>
        <v>0</v>
      </c>
      <c r="BL152" t="s">
        <v>114</v>
      </c>
      <c r="BM152" s="23">
        <v>110937.6097</v>
      </c>
      <c r="BN152" s="23">
        <v>19.19335809</v>
      </c>
      <c r="BP152" t="s">
        <v>183</v>
      </c>
      <c r="BQ152" s="23">
        <v>19444.252039999999</v>
      </c>
      <c r="BR152" s="23">
        <v>15.68071063</v>
      </c>
      <c r="BT152" t="s">
        <v>183</v>
      </c>
      <c r="BU152" s="23">
        <v>19444.252039999999</v>
      </c>
      <c r="BV152" s="23">
        <v>15.68071063</v>
      </c>
    </row>
    <row r="153" spans="1:74" x14ac:dyDescent="0.25">
      <c r="A153">
        <v>1</v>
      </c>
      <c r="B153" s="15">
        <v>3065</v>
      </c>
      <c r="C153" s="15">
        <v>-64.400423430000004</v>
      </c>
      <c r="D153" s="15">
        <v>-19.881525740000001</v>
      </c>
      <c r="E153" s="16">
        <v>1</v>
      </c>
      <c r="F153" s="19">
        <v>22712.366729605699</v>
      </c>
      <c r="G153" s="19">
        <v>51.576729358738518</v>
      </c>
      <c r="H153" s="16" t="str">
        <f>IF(LCOE_SensitivityScenarios!BF152&gt;'OnSSET_original_NoMG-PV-Diesel'!M152,'OnSSET_original_NoMG-PV-Diesel'!L152,LCOE_SensitivityScenarios!BG152)</f>
        <v>SA_PV</v>
      </c>
      <c r="I153" s="39" t="str">
        <f>IF(LCOE_SensitivityScenarios!BK152&gt;'OnSSET_original_NoMG-PV-Diesel'!M152,'OnSSET_original_NoMG-PV-Diesel'!L152,LCOE_SensitivityScenarios!BL152)</f>
        <v>SA_PV</v>
      </c>
      <c r="J153" s="39" t="str">
        <f>IF(LCOE_SensitivityScenarios!BP152&gt;'OnSSET_original_NoMG-PV-Diesel'!M152,'OnSSET_original_NoMG-PV-Diesel'!L152,LCOE_SensitivityScenarios!BQ152)</f>
        <v>SA_PV</v>
      </c>
      <c r="K153" s="38" t="str">
        <f>IF(LCOE_SensitivityScenarios!BU152&gt;'OnSSET_original_NoMG-PV-Diesel'!V152,'OnSSET_original_NoMG-PV-Diesel'!U152,LCOE_SensitivityScenarios!BV152)</f>
        <v>SA_PV</v>
      </c>
      <c r="L153" s="39" t="str">
        <f>IF(LCOE_SensitivityScenarios!BZ152&gt;'OnSSET_original_NoMG-PV-Diesel'!V152,'OnSSET_original_NoMG-PV-Diesel'!U152,LCOE_SensitivityScenarios!CA152)</f>
        <v>SA_PV</v>
      </c>
      <c r="M153" s="40" t="str">
        <f>IF(LCOE_SensitivityScenarios!CE152&gt;'OnSSET_original_NoMG-PV-Diesel'!V152,'OnSSET_original_NoMG-PV-Diesel'!U152,LCOE_SensitivityScenarios!CF152)</f>
        <v>SA_PV</v>
      </c>
      <c r="N153" s="39" t="str">
        <f>IF(LCOE_SensitivityScenarios!CJ152&gt;'OnSSET_original_NoMG-PV-Diesel'!AE152,'OnSSET_original_NoMG-PV-Diesel'!AD152,LCOE_SensitivityScenarios!CK152)</f>
        <v>SA_Diesel</v>
      </c>
      <c r="O153" s="39" t="str">
        <f>IF(LCOE_SensitivityScenarios!CO152&gt;'OnSSET_original_NoMG-PV-Diesel'!AE152,'OnSSET_original_NoMG-PV-Diesel'!AD152,LCOE_SensitivityScenarios!CP152)</f>
        <v>SA_Diesel</v>
      </c>
      <c r="P153" s="40" t="str">
        <f>IF(LCOE_SensitivityScenarios!CT152&gt;'OnSSET_original_NoMG-PV-Diesel'!AE152,'OnSSET_original_NoMG-PV-Diesel'!AD152,LCOE_SensitivityScenarios!CU152)</f>
        <v>SA_Diesel</v>
      </c>
      <c r="Q153" s="38">
        <f>IF(LCOE_SensitivityScenarios!BF152&gt;'OnSSET_original_NoMG-PV-Diesel'!M152,'OnSSET_original_NoMG-PV-Diesel'!M152,LCOE_SensitivityScenarios!BF152)</f>
        <v>0.45027886247224802</v>
      </c>
      <c r="R153" s="28">
        <f>MIN('OnSSET_original_NoMG-PV-Diesel'!E152:I152,LCOE_SensitivityScenarios!BK152)</f>
        <v>0.45027886247224802</v>
      </c>
      <c r="S153" s="28">
        <f>MIN('OnSSET_original_NoMG-PV-Diesel'!E152:I152,LCOE_SensitivityScenarios!BP152)</f>
        <v>0.45027886247224802</v>
      </c>
      <c r="T153" s="27">
        <f>MIN('OnSSET_original_NoMG-PV-Diesel'!N152:R152,LCOE_SensitivityScenarios!BU152)</f>
        <v>0.45027886247224802</v>
      </c>
      <c r="U153" s="28">
        <f>MIN('OnSSET_original_NoMG-PV-Diesel'!N152:R152,LCOE_SensitivityScenarios!BZ152)</f>
        <v>0.45027886247224802</v>
      </c>
      <c r="V153" s="29">
        <f>MIN('OnSSET_original_NoMG-PV-Diesel'!N152:R152,LCOE_SensitivityScenarios!CE152)</f>
        <v>0.45027886247224802</v>
      </c>
      <c r="W153" s="28">
        <f>MIN('OnSSET_original_NoMG-PV-Diesel'!W152:AA152,LCOE_SensitivityScenarios!CJ152)</f>
        <v>0.26631641171134401</v>
      </c>
      <c r="X153" s="28">
        <f>MIN('OnSSET_original_NoMG-PV-Diesel'!W152:AA152,LCOE_SensitivityScenarios!CO152)</f>
        <v>0.26631641171134401</v>
      </c>
      <c r="Y153" s="29">
        <f>MIN('OnSSET_original_NoMG-PV-Diesel'!W152:AA152,LCOE_SensitivityScenarios!CT152)</f>
        <v>0.26631641171134401</v>
      </c>
      <c r="Z153">
        <f>IF(H153='OnSSET_original_NoMG-PV-Diesel'!L152,'OnSSET_original_NoMG-PV-Diesel'!K152,"wait")</f>
        <v>16.937040357069201</v>
      </c>
      <c r="AA153">
        <f>IF(I153='OnSSET_original_NoMG-PV-Diesel'!L152,'OnSSET_original_NoMG-PV-Diesel'!K152,"wait")</f>
        <v>16.937040357069201</v>
      </c>
      <c r="AB153">
        <f>IF(J153='OnSSET_original_NoMG-PV-Diesel'!L152,'OnSSET_original_NoMG-PV-Diesel'!K152,"wait")</f>
        <v>16.937040357069201</v>
      </c>
      <c r="AC153">
        <f>IF(K153='OnSSET_original_NoMG-PV-Diesel'!U152,'OnSSET_original_NoMG-PV-Diesel'!T152,"wait")</f>
        <v>13.394884836993199</v>
      </c>
      <c r="AD153">
        <f>IF(L153='OnSSET_original_NoMG-PV-Diesel'!U152,'OnSSET_original_NoMG-PV-Diesel'!T152,"wait")</f>
        <v>13.394884836993199</v>
      </c>
      <c r="AE153">
        <f>IF(M153='OnSSET_original_NoMG-PV-Diesel'!U152,'OnSSET_original_NoMG-PV-Diesel'!T152,"wait")</f>
        <v>13.394884836993199</v>
      </c>
      <c r="AF153">
        <f>IF(N153='OnSSET_original_NoMG-PV-Diesel'!AD152,'OnSSET_original_NoMG-PV-Diesel'!AC152,"wait")</f>
        <v>10.3709437121487</v>
      </c>
      <c r="AG153">
        <f>IF(O153='OnSSET_original_NoMG-PV-Diesel'!AD152,'OnSSET_original_NoMG-PV-Diesel'!AC152,"wait")</f>
        <v>10.3709437121487</v>
      </c>
      <c r="AH153">
        <f>IF(P153='OnSSET_original_NoMG-PV-Diesel'!AD152,'OnSSET_original_NoMG-PV-Diesel'!AC152,"wait")</f>
        <v>10.3709437121487</v>
      </c>
      <c r="AR153">
        <v>118.809</v>
      </c>
      <c r="AS153">
        <v>66.182000000000002</v>
      </c>
      <c r="AT153">
        <v>9.5920000000000005</v>
      </c>
      <c r="AU153">
        <v>4.3999999999999997E-2</v>
      </c>
      <c r="AV153">
        <v>46987.058830000002</v>
      </c>
      <c r="AW153">
        <v>0</v>
      </c>
      <c r="AX153">
        <v>7337.4619720000001</v>
      </c>
      <c r="AZ153">
        <f>SUMIF([1]base!$A$2:$A$169,B153,[1]base!$V$2:$V$169)</f>
        <v>0</v>
      </c>
      <c r="BA153">
        <f>SUMIF([2]s1!$A$2:$A$275,B153,[2]s1!$U$2:$U$275)</f>
        <v>0</v>
      </c>
      <c r="BB153">
        <f>SUMIF([3]s2!$A$2:$A$115,B153,[3]s2!$U$2:$U$115)</f>
        <v>0</v>
      </c>
      <c r="BC153">
        <f>SUMIF([4]s3!$A$2:$A$245,B153,[4]s3!$U$2:$U$245)</f>
        <v>0</v>
      </c>
      <c r="BD153">
        <f>SUMIF([5]s4!$A$2:$A$74,B153,[5]s4!$U$2:$U$74)</f>
        <v>0</v>
      </c>
      <c r="BF153">
        <f t="shared" si="15"/>
        <v>0</v>
      </c>
      <c r="BG153">
        <f t="shared" si="16"/>
        <v>0</v>
      </c>
      <c r="BH153">
        <f t="shared" si="17"/>
        <v>0</v>
      </c>
      <c r="BI153">
        <f t="shared" si="18"/>
        <v>0</v>
      </c>
      <c r="BJ153">
        <f t="shared" si="19"/>
        <v>0</v>
      </c>
      <c r="BL153" t="s">
        <v>114</v>
      </c>
      <c r="BM153" s="23">
        <v>67912.066120000003</v>
      </c>
      <c r="BN153" s="23">
        <v>13.39488484</v>
      </c>
      <c r="BP153" t="s">
        <v>186</v>
      </c>
      <c r="BQ153" s="23">
        <v>67912.066120000003</v>
      </c>
      <c r="BR153" s="23">
        <v>13.39488484</v>
      </c>
      <c r="BT153" t="s">
        <v>183</v>
      </c>
      <c r="BU153" s="23">
        <v>12860.083199999999</v>
      </c>
      <c r="BV153" s="23">
        <v>10.370943710000001</v>
      </c>
    </row>
    <row r="154" spans="1:74" x14ac:dyDescent="0.25">
      <c r="A154">
        <v>1</v>
      </c>
      <c r="B154" s="15">
        <v>3071</v>
      </c>
      <c r="C154" s="15">
        <v>-64.639774750000001</v>
      </c>
      <c r="D154" s="15">
        <v>-20.412948950000001</v>
      </c>
      <c r="E154" s="16">
        <v>1</v>
      </c>
      <c r="F154" s="19">
        <v>28346.111497258698</v>
      </c>
      <c r="G154" s="19">
        <v>75.263659591841972</v>
      </c>
      <c r="H154" s="16" t="str">
        <f>IF(LCOE_SensitivityScenarios!BF153&gt;'OnSSET_original_NoMG-PV-Diesel'!M153,'OnSSET_original_NoMG-PV-Diesel'!L153,LCOE_SensitivityScenarios!BG153)</f>
        <v>SA_PV</v>
      </c>
      <c r="I154" s="39" t="str">
        <f>IF(LCOE_SensitivityScenarios!BK153&gt;'OnSSET_original_NoMG-PV-Diesel'!M153,'OnSSET_original_NoMG-PV-Diesel'!L153,LCOE_SensitivityScenarios!BL153)</f>
        <v>SA_PV</v>
      </c>
      <c r="J154" s="39" t="str">
        <f>IF(LCOE_SensitivityScenarios!BP153&gt;'OnSSET_original_NoMG-PV-Diesel'!M153,'OnSSET_original_NoMG-PV-Diesel'!L153,LCOE_SensitivityScenarios!BQ153)</f>
        <v>SA_PV</v>
      </c>
      <c r="K154" s="38" t="str">
        <f>IF(LCOE_SensitivityScenarios!BU153&gt;'OnSSET_original_NoMG-PV-Diesel'!V153,'OnSSET_original_NoMG-PV-Diesel'!U153,LCOE_SensitivityScenarios!BV153)</f>
        <v>SA_Diesel</v>
      </c>
      <c r="L154" s="39" t="str">
        <f>IF(LCOE_SensitivityScenarios!BZ153&gt;'OnSSET_original_NoMG-PV-Diesel'!V153,'OnSSET_original_NoMG-PV-Diesel'!U153,LCOE_SensitivityScenarios!CA153)</f>
        <v>SA_Diesel</v>
      </c>
      <c r="M154" s="40" t="str">
        <f>IF(LCOE_SensitivityScenarios!CE153&gt;'OnSSET_original_NoMG-PV-Diesel'!V153,'OnSSET_original_NoMG-PV-Diesel'!U153,LCOE_SensitivityScenarios!CF153)</f>
        <v>SA_Diesel</v>
      </c>
      <c r="N154" s="39" t="str">
        <f>IF(LCOE_SensitivityScenarios!CJ153&gt;'OnSSET_original_NoMG-PV-Diesel'!AE153,'OnSSET_original_NoMG-PV-Diesel'!AD153,LCOE_SensitivityScenarios!CK153)</f>
        <v>SA_Diesel</v>
      </c>
      <c r="O154" s="39" t="str">
        <f>IF(LCOE_SensitivityScenarios!CO153&gt;'OnSSET_original_NoMG-PV-Diesel'!AE153,'OnSSET_original_NoMG-PV-Diesel'!AD153,LCOE_SensitivityScenarios!CP153)</f>
        <v>SA_Diesel</v>
      </c>
      <c r="P154" s="40" t="str">
        <f>IF(LCOE_SensitivityScenarios!CT153&gt;'OnSSET_original_NoMG-PV-Diesel'!AE153,'OnSSET_original_NoMG-PV-Diesel'!AD153,LCOE_SensitivityScenarios!CU153)</f>
        <v>SA_Diesel</v>
      </c>
      <c r="Q154" s="38">
        <f>IF(LCOE_SensitivityScenarios!BF153&gt;'OnSSET_original_NoMG-PV-Diesel'!M153,'OnSSET_original_NoMG-PV-Diesel'!M153,LCOE_SensitivityScenarios!BF153)</f>
        <v>0.461855011545036</v>
      </c>
      <c r="R154" s="28">
        <f>MIN('OnSSET_original_NoMG-PV-Diesel'!E153:I153,LCOE_SensitivityScenarios!BK153)</f>
        <v>0.461855011545036</v>
      </c>
      <c r="S154" s="28">
        <f>MIN('OnSSET_original_NoMG-PV-Diesel'!E153:I153,LCOE_SensitivityScenarios!BP153)</f>
        <v>0.461855011545036</v>
      </c>
      <c r="T154" s="27">
        <f>MIN('OnSSET_original_NoMG-PV-Diesel'!N153:R153,LCOE_SensitivityScenarios!BU153)</f>
        <v>0.354807105884136</v>
      </c>
      <c r="U154" s="28">
        <f>MIN('OnSSET_original_NoMG-PV-Diesel'!N153:R153,LCOE_SensitivityScenarios!BZ153)</f>
        <v>0.354807105884136</v>
      </c>
      <c r="V154" s="29">
        <f>MIN('OnSSET_original_NoMG-PV-Diesel'!N153:R153,LCOE_SensitivityScenarios!CE153)</f>
        <v>0.354807105884136</v>
      </c>
      <c r="W154" s="28">
        <f>MIN('OnSSET_original_NoMG-PV-Diesel'!W153:AA153,LCOE_SensitivityScenarios!CJ153)</f>
        <v>0.193914934660878</v>
      </c>
      <c r="X154" s="28">
        <f>MIN('OnSSET_original_NoMG-PV-Diesel'!W153:AA153,LCOE_SensitivityScenarios!CO153)</f>
        <v>0.193914934660878</v>
      </c>
      <c r="Y154" s="29">
        <f>MIN('OnSSET_original_NoMG-PV-Diesel'!W153:AA153,LCOE_SensitivityScenarios!CT153)</f>
        <v>0.193914934660878</v>
      </c>
      <c r="Z154">
        <f>IF(H154='OnSSET_original_NoMG-PV-Diesel'!L153,'OnSSET_original_NoMG-PV-Diesel'!K153,"wait")</f>
        <v>13.047472951065799</v>
      </c>
      <c r="AA154">
        <f>IF(I154='OnSSET_original_NoMG-PV-Diesel'!L153,'OnSSET_original_NoMG-PV-Diesel'!K153,"wait")</f>
        <v>13.047472951065799</v>
      </c>
      <c r="AB154">
        <f>IF(J154='OnSSET_original_NoMG-PV-Diesel'!L153,'OnSSET_original_NoMG-PV-Diesel'!K153,"wait")</f>
        <v>13.047472951065799</v>
      </c>
      <c r="AC154">
        <f>IF(K154='OnSSET_original_NoMG-PV-Diesel'!U153,'OnSSET_original_NoMG-PV-Diesel'!T153,"wait")</f>
        <v>12.943429907423999</v>
      </c>
      <c r="AD154">
        <f>IF(L154='OnSSET_original_NoMG-PV-Diesel'!U153,'OnSSET_original_NoMG-PV-Diesel'!T153,"wait")</f>
        <v>12.943429907423999</v>
      </c>
      <c r="AE154">
        <f>IF(M154='OnSSET_original_NoMG-PV-Diesel'!U153,'OnSSET_original_NoMG-PV-Diesel'!T153,"wait")</f>
        <v>12.943429907423999</v>
      </c>
      <c r="AF154">
        <f>IF(N154='OnSSET_original_NoMG-PV-Diesel'!AD153,'OnSSET_original_NoMG-PV-Diesel'!AC153,"wait")</f>
        <v>12.943429907423999</v>
      </c>
      <c r="AG154">
        <f>IF(O154='OnSSET_original_NoMG-PV-Diesel'!AD153,'OnSSET_original_NoMG-PV-Diesel'!AC153,"wait")</f>
        <v>12.943429907423999</v>
      </c>
      <c r="AH154">
        <f>IF(P154='OnSSET_original_NoMG-PV-Diesel'!AD153,'OnSSET_original_NoMG-PV-Diesel'!AC153,"wait")</f>
        <v>12.943429907423999</v>
      </c>
      <c r="AR154">
        <v>79.587000000000003</v>
      </c>
      <c r="AS154">
        <v>79.587000000000003</v>
      </c>
      <c r="AT154">
        <v>41.988</v>
      </c>
      <c r="AU154">
        <v>17.605999999999899</v>
      </c>
      <c r="AV154">
        <v>55587.171390000003</v>
      </c>
      <c r="AW154">
        <v>0</v>
      </c>
      <c r="AX154">
        <v>10547.60158</v>
      </c>
      <c r="AZ154">
        <f>SUMIF([1]base!$A$2:$A$169,B154,[1]base!$V$2:$V$169)</f>
        <v>0</v>
      </c>
      <c r="BA154">
        <f>SUMIF([2]s1!$A$2:$A$275,B154,[2]s1!$U$2:$U$275)</f>
        <v>0</v>
      </c>
      <c r="BB154">
        <f>SUMIF([3]s2!$A$2:$A$115,B154,[3]s2!$U$2:$U$115)</f>
        <v>0</v>
      </c>
      <c r="BC154">
        <f>SUMIF([4]s3!$A$2:$A$245,B154,[4]s3!$U$2:$U$245)</f>
        <v>0</v>
      </c>
      <c r="BD154">
        <f>SUMIF([5]s4!$A$2:$A$74,B154,[5]s4!$U$2:$U$74)</f>
        <v>0</v>
      </c>
      <c r="BF154">
        <f t="shared" si="15"/>
        <v>0</v>
      </c>
      <c r="BG154">
        <f t="shared" si="16"/>
        <v>0</v>
      </c>
      <c r="BH154">
        <f t="shared" si="17"/>
        <v>0</v>
      </c>
      <c r="BI154">
        <f t="shared" si="18"/>
        <v>0</v>
      </c>
      <c r="BJ154">
        <f t="shared" si="19"/>
        <v>0</v>
      </c>
      <c r="BL154" t="s">
        <v>114</v>
      </c>
      <c r="BM154" s="23">
        <v>86936.498170000006</v>
      </c>
      <c r="BN154" s="23">
        <v>15.040916640000001</v>
      </c>
      <c r="BP154" t="s">
        <v>183</v>
      </c>
      <c r="BQ154" s="23">
        <v>16049.994119999999</v>
      </c>
      <c r="BR154" s="23">
        <v>12.943429910000001</v>
      </c>
      <c r="BT154" t="s">
        <v>183</v>
      </c>
      <c r="BU154" s="23">
        <v>16049.994119999999</v>
      </c>
      <c r="BV154" s="23">
        <v>12.943429910000001</v>
      </c>
    </row>
    <row r="155" spans="1:74" x14ac:dyDescent="0.25">
      <c r="A155">
        <v>1</v>
      </c>
      <c r="B155" s="15">
        <v>3075</v>
      </c>
      <c r="C155" s="15">
        <v>-64.947656499999994</v>
      </c>
      <c r="D155" s="15">
        <v>-20.118555499999999</v>
      </c>
      <c r="E155" s="16">
        <v>1</v>
      </c>
      <c r="F155" s="19">
        <v>22803.241300965299</v>
      </c>
      <c r="G155" s="19">
        <v>59.310064042943992</v>
      </c>
      <c r="H155" s="16" t="str">
        <f>IF(LCOE_SensitivityScenarios!BF154&gt;'OnSSET_original_NoMG-PV-Diesel'!M154,'OnSSET_original_NoMG-PV-Diesel'!L154,LCOE_SensitivityScenarios!BG154)</f>
        <v>SA_PV</v>
      </c>
      <c r="I155" s="39" t="str">
        <f>IF(LCOE_SensitivityScenarios!BK154&gt;'OnSSET_original_NoMG-PV-Diesel'!M154,'OnSSET_original_NoMG-PV-Diesel'!L154,LCOE_SensitivityScenarios!BL154)</f>
        <v>SA_PV</v>
      </c>
      <c r="J155" s="39" t="str">
        <f>IF(LCOE_SensitivityScenarios!BP154&gt;'OnSSET_original_NoMG-PV-Diesel'!M154,'OnSSET_original_NoMG-PV-Diesel'!L154,LCOE_SensitivityScenarios!BQ154)</f>
        <v>SA_PV</v>
      </c>
      <c r="K155" s="38" t="str">
        <f>IF(LCOE_SensitivityScenarios!BU154&gt;'OnSSET_original_NoMG-PV-Diesel'!V154,'OnSSET_original_NoMG-PV-Diesel'!U154,LCOE_SensitivityScenarios!BV154)</f>
        <v>SA_PV</v>
      </c>
      <c r="L155" s="39" t="str">
        <f>IF(LCOE_SensitivityScenarios!BZ154&gt;'OnSSET_original_NoMG-PV-Diesel'!V154,'OnSSET_original_NoMG-PV-Diesel'!U154,LCOE_SensitivityScenarios!CA154)</f>
        <v>SA_PV</v>
      </c>
      <c r="M155" s="40" t="str">
        <f>IF(LCOE_SensitivityScenarios!CE154&gt;'OnSSET_original_NoMG-PV-Diesel'!V154,'OnSSET_original_NoMG-PV-Diesel'!U154,LCOE_SensitivityScenarios!CF154)</f>
        <v>SA_PV</v>
      </c>
      <c r="N155" s="39" t="str">
        <f>IF(LCOE_SensitivityScenarios!CJ154&gt;'OnSSET_original_NoMG-PV-Diesel'!AE154,'OnSSET_original_NoMG-PV-Diesel'!AD154,LCOE_SensitivityScenarios!CK154)</f>
        <v>SA_Diesel</v>
      </c>
      <c r="O155" s="39" t="str">
        <f>IF(LCOE_SensitivityScenarios!CO154&gt;'OnSSET_original_NoMG-PV-Diesel'!AE154,'OnSSET_original_NoMG-PV-Diesel'!AD154,LCOE_SensitivityScenarios!CP154)</f>
        <v>SA_Diesel</v>
      </c>
      <c r="P155" s="40" t="str">
        <f>IF(LCOE_SensitivityScenarios!CT154&gt;'OnSSET_original_NoMG-PV-Diesel'!AE154,'OnSSET_original_NoMG-PV-Diesel'!AD154,LCOE_SensitivityScenarios!CU154)</f>
        <v>SA_Diesel</v>
      </c>
      <c r="Q155" s="38">
        <f>IF(LCOE_SensitivityScenarios!BF154&gt;'OnSSET_original_NoMG-PV-Diesel'!M154,'OnSSET_original_NoMG-PV-Diesel'!M154,LCOE_SensitivityScenarios!BF154)</f>
        <v>0.42698648749461598</v>
      </c>
      <c r="R155" s="28">
        <f>MIN('OnSSET_original_NoMG-PV-Diesel'!E154:I154,LCOE_SensitivityScenarios!BK154)</f>
        <v>0.42698648749461598</v>
      </c>
      <c r="S155" s="28">
        <f>MIN('OnSSET_original_NoMG-PV-Diesel'!E154:I154,LCOE_SensitivityScenarios!BP154)</f>
        <v>0.42698648749461598</v>
      </c>
      <c r="T155" s="27">
        <f>MIN('OnSSET_original_NoMG-PV-Diesel'!N154:R154,LCOE_SensitivityScenarios!BU154)</f>
        <v>0.42698648749461598</v>
      </c>
      <c r="U155" s="28">
        <f>MIN('OnSSET_original_NoMG-PV-Diesel'!N154:R154,LCOE_SensitivityScenarios!BZ154)</f>
        <v>0.42698648749461598</v>
      </c>
      <c r="V155" s="29">
        <f>MIN('OnSSET_original_NoMG-PV-Diesel'!N154:R154,LCOE_SensitivityScenarios!CE154)</f>
        <v>0.42698648749461598</v>
      </c>
      <c r="W155" s="28">
        <f>MIN('OnSSET_original_NoMG-PV-Diesel'!W154:AA154,LCOE_SensitivityScenarios!CJ154)</f>
        <v>0.236149129606983</v>
      </c>
      <c r="X155" s="28">
        <f>MIN('OnSSET_original_NoMG-PV-Diesel'!W154:AA154,LCOE_SensitivityScenarios!CO154)</f>
        <v>0.236149129606983</v>
      </c>
      <c r="Y155" s="29">
        <f>MIN('OnSSET_original_NoMG-PV-Diesel'!W154:AA154,LCOE_SensitivityScenarios!CT154)</f>
        <v>0.236149129606983</v>
      </c>
      <c r="Z155">
        <f>IF(H155='OnSSET_original_NoMG-PV-Diesel'!L154,'OnSSET_original_NoMG-PV-Diesel'!K154,"wait")</f>
        <v>15.431881274608401</v>
      </c>
      <c r="AA155">
        <f>IF(I155='OnSSET_original_NoMG-PV-Diesel'!L154,'OnSSET_original_NoMG-PV-Diesel'!K154,"wait")</f>
        <v>15.431881274608401</v>
      </c>
      <c r="AB155">
        <f>IF(J155='OnSSET_original_NoMG-PV-Diesel'!L154,'OnSSET_original_NoMG-PV-Diesel'!K154,"wait")</f>
        <v>15.431881274608401</v>
      </c>
      <c r="AC155">
        <f>IF(K155='OnSSET_original_NoMG-PV-Diesel'!U154,'OnSSET_original_NoMG-PV-Diesel'!T154,"wait")</f>
        <v>11.1862846705741</v>
      </c>
      <c r="AD155">
        <f>IF(L155='OnSSET_original_NoMG-PV-Diesel'!U154,'OnSSET_original_NoMG-PV-Diesel'!T154,"wait")</f>
        <v>11.1862846705741</v>
      </c>
      <c r="AE155">
        <f>IF(M155='OnSSET_original_NoMG-PV-Diesel'!U154,'OnSSET_original_NoMG-PV-Diesel'!T154,"wait")</f>
        <v>11.1862846705741</v>
      </c>
      <c r="AF155">
        <f>IF(N155='OnSSET_original_NoMG-PV-Diesel'!AD154,'OnSSET_original_NoMG-PV-Diesel'!AC154,"wait")</f>
        <v>10.412438950212399</v>
      </c>
      <c r="AG155">
        <f>IF(O155='OnSSET_original_NoMG-PV-Diesel'!AD154,'OnSSET_original_NoMG-PV-Diesel'!AC154,"wait")</f>
        <v>10.412438950212399</v>
      </c>
      <c r="AH155">
        <f>IF(P155='OnSSET_original_NoMG-PV-Diesel'!AD154,'OnSSET_original_NoMG-PV-Diesel'!AC154,"wait")</f>
        <v>10.412438950212399</v>
      </c>
      <c r="AR155">
        <v>84.700999999999993</v>
      </c>
      <c r="AS155">
        <v>84.700999999999993</v>
      </c>
      <c r="AT155">
        <v>11.853999999999999</v>
      </c>
      <c r="AU155">
        <v>2.6889999999999898</v>
      </c>
      <c r="AV155">
        <v>48317.393459999999</v>
      </c>
      <c r="AW155">
        <v>0</v>
      </c>
      <c r="AX155">
        <v>7796.0533459999997</v>
      </c>
      <c r="AZ155">
        <f>SUMIF([1]base!$A$2:$A$169,B155,[1]base!$V$2:$V$169)</f>
        <v>0</v>
      </c>
      <c r="BA155">
        <f>SUMIF([2]s1!$A$2:$A$275,B155,[2]s1!$U$2:$U$275)</f>
        <v>0</v>
      </c>
      <c r="BB155">
        <f>SUMIF([3]s2!$A$2:$A$115,B155,[3]s2!$U$2:$U$115)</f>
        <v>0</v>
      </c>
      <c r="BC155">
        <f>SUMIF([4]s3!$A$2:$A$245,B155,[4]s3!$U$2:$U$245)</f>
        <v>0</v>
      </c>
      <c r="BD155">
        <f>SUMIF([5]s4!$A$2:$A$74,B155,[5]s4!$U$2:$U$74)</f>
        <v>0</v>
      </c>
      <c r="BF155">
        <f t="shared" si="15"/>
        <v>0</v>
      </c>
      <c r="BG155">
        <f t="shared" si="16"/>
        <v>0</v>
      </c>
      <c r="BH155">
        <f t="shared" si="17"/>
        <v>0</v>
      </c>
      <c r="BI155">
        <f t="shared" si="18"/>
        <v>0</v>
      </c>
      <c r="BJ155">
        <f t="shared" si="19"/>
        <v>0</v>
      </c>
      <c r="BL155" t="s">
        <v>114</v>
      </c>
      <c r="BM155" s="23">
        <v>64656.725400000003</v>
      </c>
      <c r="BN155" s="23">
        <v>11.186284669999999</v>
      </c>
      <c r="BP155" t="s">
        <v>186</v>
      </c>
      <c r="BQ155" s="23">
        <v>64656.725400000003</v>
      </c>
      <c r="BR155" s="23">
        <v>11.186284669999999</v>
      </c>
      <c r="BT155" t="s">
        <v>183</v>
      </c>
      <c r="BU155" s="23">
        <v>12911.53775</v>
      </c>
      <c r="BV155" s="23">
        <v>10.41243895</v>
      </c>
    </row>
    <row r="156" spans="1:74" x14ac:dyDescent="0.25">
      <c r="A156">
        <v>1</v>
      </c>
      <c r="B156" s="15">
        <v>3077</v>
      </c>
      <c r="C156" s="15">
        <v>-64.589870160000004</v>
      </c>
      <c r="D156" s="15">
        <v>-18.970403220000001</v>
      </c>
      <c r="E156" s="16">
        <v>1</v>
      </c>
      <c r="F156" s="19">
        <v>29608.968164430298</v>
      </c>
      <c r="G156" s="19">
        <v>63.595120706156983</v>
      </c>
      <c r="H156" s="16" t="str">
        <f>IF(LCOE_SensitivityScenarios!BF155&gt;'OnSSET_original_NoMG-PV-Diesel'!M155,'OnSSET_original_NoMG-PV-Diesel'!L155,LCOE_SensitivityScenarios!BG155)</f>
        <v>SA_PV</v>
      </c>
      <c r="I156" s="39" t="str">
        <f>IF(LCOE_SensitivityScenarios!BK155&gt;'OnSSET_original_NoMG-PV-Diesel'!M155,'OnSSET_original_NoMG-PV-Diesel'!L155,LCOE_SensitivityScenarios!BL155)</f>
        <v>SA_PV</v>
      </c>
      <c r="J156" s="39" t="str">
        <f>IF(LCOE_SensitivityScenarios!BP155&gt;'OnSSET_original_NoMG-PV-Diesel'!M155,'OnSSET_original_NoMG-PV-Diesel'!L155,LCOE_SensitivityScenarios!BQ155)</f>
        <v>SA_PV</v>
      </c>
      <c r="K156" s="38" t="str">
        <f>IF(LCOE_SensitivityScenarios!BU155&gt;'OnSSET_original_NoMG-PV-Diesel'!V155,'OnSSET_original_NoMG-PV-Diesel'!U155,LCOE_SensitivityScenarios!BV155)</f>
        <v>SA_Diesel</v>
      </c>
      <c r="L156" s="39" t="str">
        <f>IF(LCOE_SensitivityScenarios!BZ155&gt;'OnSSET_original_NoMG-PV-Diesel'!V155,'OnSSET_original_NoMG-PV-Diesel'!U155,LCOE_SensitivityScenarios!CA155)</f>
        <v>SA_Diesel</v>
      </c>
      <c r="M156" s="40" t="str">
        <f>IF(LCOE_SensitivityScenarios!CE155&gt;'OnSSET_original_NoMG-PV-Diesel'!V155,'OnSSET_original_NoMG-PV-Diesel'!U155,LCOE_SensitivityScenarios!CF155)</f>
        <v>SA_Diesel</v>
      </c>
      <c r="N156" s="39" t="str">
        <f>IF(LCOE_SensitivityScenarios!CJ155&gt;'OnSSET_original_NoMG-PV-Diesel'!AE155,'OnSSET_original_NoMG-PV-Diesel'!AD155,LCOE_SensitivityScenarios!CK155)</f>
        <v>SA_Diesel</v>
      </c>
      <c r="O156" s="39" t="str">
        <f>IF(LCOE_SensitivityScenarios!CO155&gt;'OnSSET_original_NoMG-PV-Diesel'!AE155,'OnSSET_original_NoMG-PV-Diesel'!AD155,LCOE_SensitivityScenarios!CP155)</f>
        <v>SA_Diesel</v>
      </c>
      <c r="P156" s="40" t="str">
        <f>IF(LCOE_SensitivityScenarios!CT155&gt;'OnSSET_original_NoMG-PV-Diesel'!AE155,'OnSSET_original_NoMG-PV-Diesel'!AD155,LCOE_SensitivityScenarios!CU155)</f>
        <v>SA_Diesel</v>
      </c>
      <c r="Q156" s="38">
        <f>IF(LCOE_SensitivityScenarios!BF155&gt;'OnSSET_original_NoMG-PV-Diesel'!M155,'OnSSET_original_NoMG-PV-Diesel'!M155,LCOE_SensitivityScenarios!BF155)</f>
        <v>0.39996481701919601</v>
      </c>
      <c r="R156" s="28">
        <f>MIN('OnSSET_original_NoMG-PV-Diesel'!E155:I155,LCOE_SensitivityScenarios!BK155)</f>
        <v>0.39996481701919601</v>
      </c>
      <c r="S156" s="28">
        <f>MIN('OnSSET_original_NoMG-PV-Diesel'!E155:I155,LCOE_SensitivityScenarios!BP155)</f>
        <v>0.39996481701919601</v>
      </c>
      <c r="T156" s="27">
        <f>MIN('OnSSET_original_NoMG-PV-Diesel'!N155:R155,LCOE_SensitivityScenarios!BU155)</f>
        <v>0.33704192864490101</v>
      </c>
      <c r="U156" s="28">
        <f>MIN('OnSSET_original_NoMG-PV-Diesel'!N155:R155,LCOE_SensitivityScenarios!BZ155)</f>
        <v>0.33704192864490101</v>
      </c>
      <c r="V156" s="29">
        <f>MIN('OnSSET_original_NoMG-PV-Diesel'!N155:R155,LCOE_SensitivityScenarios!CE155)</f>
        <v>0.33704192864490101</v>
      </c>
      <c r="W156" s="28">
        <f>MIN('OnSSET_original_NoMG-PV-Diesel'!W155:AA155,LCOE_SensitivityScenarios!CJ155)</f>
        <v>0.18788147824000501</v>
      </c>
      <c r="X156" s="28">
        <f>MIN('OnSSET_original_NoMG-PV-Diesel'!W155:AA155,LCOE_SensitivityScenarios!CO155)</f>
        <v>0.18788147824000501</v>
      </c>
      <c r="Y156" s="29">
        <f>MIN('OnSSET_original_NoMG-PV-Diesel'!W155:AA155,LCOE_SensitivityScenarios!CT155)</f>
        <v>0.18788147824000501</v>
      </c>
      <c r="Z156">
        <f>IF(H156='OnSSET_original_NoMG-PV-Diesel'!L155,'OnSSET_original_NoMG-PV-Diesel'!K155,"wait")</f>
        <v>10.622538317606899</v>
      </c>
      <c r="AA156">
        <f>IF(I156='OnSSET_original_NoMG-PV-Diesel'!L155,'OnSSET_original_NoMG-PV-Diesel'!K155,"wait")</f>
        <v>10.622538317606899</v>
      </c>
      <c r="AB156">
        <f>IF(J156='OnSSET_original_NoMG-PV-Diesel'!L155,'OnSSET_original_NoMG-PV-Diesel'!K155,"wait")</f>
        <v>10.622538317606899</v>
      </c>
      <c r="AC156">
        <f>IF(K156='OnSSET_original_NoMG-PV-Diesel'!U155,'OnSSET_original_NoMG-PV-Diesel'!T155,"wait")</f>
        <v>13.520076787411099</v>
      </c>
      <c r="AD156">
        <f>IF(L156='OnSSET_original_NoMG-PV-Diesel'!U155,'OnSSET_original_NoMG-PV-Diesel'!T155,"wait")</f>
        <v>13.520076787411099</v>
      </c>
      <c r="AE156">
        <f>IF(M156='OnSSET_original_NoMG-PV-Diesel'!U155,'OnSSET_original_NoMG-PV-Diesel'!T155,"wait")</f>
        <v>13.520076787411099</v>
      </c>
      <c r="AF156">
        <f>IF(N156='OnSSET_original_NoMG-PV-Diesel'!AD155,'OnSSET_original_NoMG-PV-Diesel'!AC155,"wait")</f>
        <v>13.520076787411099</v>
      </c>
      <c r="AG156">
        <f>IF(O156='OnSSET_original_NoMG-PV-Diesel'!AD155,'OnSSET_original_NoMG-PV-Diesel'!AC155,"wait")</f>
        <v>13.520076787411099</v>
      </c>
      <c r="AH156">
        <f>IF(P156='OnSSET_original_NoMG-PV-Diesel'!AD155,'OnSSET_original_NoMG-PV-Diesel'!AC155,"wait")</f>
        <v>13.520076787411099</v>
      </c>
      <c r="AR156">
        <v>58.393000000000001</v>
      </c>
      <c r="AS156">
        <v>18.526</v>
      </c>
      <c r="AT156">
        <v>0.91900000000000004</v>
      </c>
      <c r="AU156">
        <v>1.381</v>
      </c>
      <c r="AV156">
        <v>52888.034330000002</v>
      </c>
      <c r="AW156">
        <v>0</v>
      </c>
      <c r="AX156">
        <v>9477.5550449999992</v>
      </c>
      <c r="AZ156">
        <f>SUMIF([1]base!$A$2:$A$169,B156,[1]base!$V$2:$V$169)</f>
        <v>0</v>
      </c>
      <c r="BA156">
        <f>SUMIF([2]s1!$A$2:$A$275,B156,[2]s1!$U$2:$U$275)</f>
        <v>0</v>
      </c>
      <c r="BB156">
        <f>SUMIF([3]s2!$A$2:$A$115,B156,[3]s2!$U$2:$U$115)</f>
        <v>0</v>
      </c>
      <c r="BC156">
        <f>SUMIF([4]s3!$A$2:$A$245,B156,[4]s3!$U$2:$U$245)</f>
        <v>0</v>
      </c>
      <c r="BD156">
        <f>SUMIF([5]s4!$A$2:$A$74,B156,[5]s4!$U$2:$U$74)</f>
        <v>0</v>
      </c>
      <c r="BF156">
        <f t="shared" si="15"/>
        <v>0</v>
      </c>
      <c r="BG156">
        <f t="shared" si="16"/>
        <v>0</v>
      </c>
      <c r="BH156">
        <f t="shared" si="17"/>
        <v>0</v>
      </c>
      <c r="BI156">
        <f t="shared" si="18"/>
        <v>0</v>
      </c>
      <c r="BJ156">
        <f t="shared" si="19"/>
        <v>0</v>
      </c>
      <c r="BL156" t="s">
        <v>114</v>
      </c>
      <c r="BM156" s="23">
        <v>78640.823820000005</v>
      </c>
      <c r="BN156" s="23">
        <v>15.51101062</v>
      </c>
      <c r="BP156" t="s">
        <v>183</v>
      </c>
      <c r="BQ156" s="23">
        <v>16765.042529999999</v>
      </c>
      <c r="BR156" s="23">
        <v>13.520076789999999</v>
      </c>
      <c r="BT156" t="s">
        <v>183</v>
      </c>
      <c r="BU156" s="23">
        <v>16765.042529999999</v>
      </c>
      <c r="BV156" s="23">
        <v>13.520076789999999</v>
      </c>
    </row>
    <row r="157" spans="1:74" x14ac:dyDescent="0.25">
      <c r="A157">
        <v>1</v>
      </c>
      <c r="B157" s="15">
        <v>3084</v>
      </c>
      <c r="C157" s="15">
        <v>-64.621981149999996</v>
      </c>
      <c r="D157" s="15">
        <v>-19.123836780000001</v>
      </c>
      <c r="E157" s="16">
        <v>1</v>
      </c>
      <c r="F157" s="19">
        <v>23372.126185871999</v>
      </c>
      <c r="G157" s="19">
        <v>53.018482836972403</v>
      </c>
      <c r="H157" s="16" t="str">
        <f>IF(LCOE_SensitivityScenarios!BF156&gt;'OnSSET_original_NoMG-PV-Diesel'!M156,'OnSSET_original_NoMG-PV-Diesel'!L156,LCOE_SensitivityScenarios!BG156)</f>
        <v>SA_PV</v>
      </c>
      <c r="I157" s="39" t="str">
        <f>IF(LCOE_SensitivityScenarios!BK156&gt;'OnSSET_original_NoMG-PV-Diesel'!M156,'OnSSET_original_NoMG-PV-Diesel'!L156,LCOE_SensitivityScenarios!BL156)</f>
        <v>SA_PV</v>
      </c>
      <c r="J157" s="39" t="str">
        <f>IF(LCOE_SensitivityScenarios!BP156&gt;'OnSSET_original_NoMG-PV-Diesel'!M156,'OnSSET_original_NoMG-PV-Diesel'!L156,LCOE_SensitivityScenarios!BQ156)</f>
        <v>SA_PV</v>
      </c>
      <c r="K157" s="38" t="str">
        <f>IF(LCOE_SensitivityScenarios!BU156&gt;'OnSSET_original_NoMG-PV-Diesel'!V156,'OnSSET_original_NoMG-PV-Diesel'!U156,LCOE_SensitivityScenarios!BV156)</f>
        <v>SA_Diesel</v>
      </c>
      <c r="L157" s="39" t="str">
        <f>IF(LCOE_SensitivityScenarios!BZ156&gt;'OnSSET_original_NoMG-PV-Diesel'!V156,'OnSSET_original_NoMG-PV-Diesel'!U156,LCOE_SensitivityScenarios!CA156)</f>
        <v>SA_Diesel</v>
      </c>
      <c r="M157" s="40" t="str">
        <f>IF(LCOE_SensitivityScenarios!CE156&gt;'OnSSET_original_NoMG-PV-Diesel'!V156,'OnSSET_original_NoMG-PV-Diesel'!U156,LCOE_SensitivityScenarios!CF156)</f>
        <v>SA_Diesel</v>
      </c>
      <c r="N157" s="39" t="str">
        <f>IF(LCOE_SensitivityScenarios!CJ156&gt;'OnSSET_original_NoMG-PV-Diesel'!AE156,'OnSSET_original_NoMG-PV-Diesel'!AD156,LCOE_SensitivityScenarios!CK156)</f>
        <v>SA_Diesel</v>
      </c>
      <c r="O157" s="39" t="str">
        <f>IF(LCOE_SensitivityScenarios!CO156&gt;'OnSSET_original_NoMG-PV-Diesel'!AE156,'OnSSET_original_NoMG-PV-Diesel'!AD156,LCOE_SensitivityScenarios!CP156)</f>
        <v>SA_Diesel</v>
      </c>
      <c r="P157" s="40" t="str">
        <f>IF(LCOE_SensitivityScenarios!CT156&gt;'OnSSET_original_NoMG-PV-Diesel'!AE156,'OnSSET_original_NoMG-PV-Diesel'!AD156,LCOE_SensitivityScenarios!CU156)</f>
        <v>SA_Diesel</v>
      </c>
      <c r="Q157" s="38">
        <f>IF(LCOE_SensitivityScenarios!BF156&gt;'OnSSET_original_NoMG-PV-Diesel'!M156,'OnSSET_original_NoMG-PV-Diesel'!M156,LCOE_SensitivityScenarios!BF156)</f>
        <v>0.41041382530126502</v>
      </c>
      <c r="R157" s="28">
        <f>MIN('OnSSET_original_NoMG-PV-Diesel'!E156:I156,LCOE_SensitivityScenarios!BK156)</f>
        <v>0.41041382530126502</v>
      </c>
      <c r="S157" s="28">
        <f>MIN('OnSSET_original_NoMG-PV-Diesel'!E156:I156,LCOE_SensitivityScenarios!BP156)</f>
        <v>0.41041382530126502</v>
      </c>
      <c r="T157" s="27">
        <f>MIN('OnSSET_original_NoMG-PV-Diesel'!N156:R156,LCOE_SensitivityScenarios!BU156)</f>
        <v>0.31927675140566703</v>
      </c>
      <c r="U157" s="28">
        <f>MIN('OnSSET_original_NoMG-PV-Diesel'!N156:R156,LCOE_SensitivityScenarios!BZ156)</f>
        <v>0.31927675140566703</v>
      </c>
      <c r="V157" s="29">
        <f>MIN('OnSSET_original_NoMG-PV-Diesel'!N156:R156,LCOE_SensitivityScenarios!CE156)</f>
        <v>0.31927675140566703</v>
      </c>
      <c r="W157" s="28">
        <f>MIN('OnSSET_original_NoMG-PV-Diesel'!W156:AA156,LCOE_SensitivityScenarios!CJ156)</f>
        <v>0.18184802181913301</v>
      </c>
      <c r="X157" s="28">
        <f>MIN('OnSSET_original_NoMG-PV-Diesel'!W156:AA156,LCOE_SensitivityScenarios!CO156)</f>
        <v>0.18184802181913301</v>
      </c>
      <c r="Y157" s="29">
        <f>MIN('OnSSET_original_NoMG-PV-Diesel'!W156:AA156,LCOE_SensitivityScenarios!CT156)</f>
        <v>0.18184802181913301</v>
      </c>
      <c r="Z157">
        <f>IF(H157='OnSSET_original_NoMG-PV-Diesel'!L156,'OnSSET_original_NoMG-PV-Diesel'!K156,"wait")</f>
        <v>62.647458242258097</v>
      </c>
      <c r="AA157">
        <f>IF(I157='OnSSET_original_NoMG-PV-Diesel'!L156,'OnSSET_original_NoMG-PV-Diesel'!K156,"wait")</f>
        <v>62.647458242258097</v>
      </c>
      <c r="AB157">
        <f>IF(J157='OnSSET_original_NoMG-PV-Diesel'!L156,'OnSSET_original_NoMG-PV-Diesel'!K156,"wait")</f>
        <v>62.647458242258097</v>
      </c>
      <c r="AC157">
        <f>IF(K157='OnSSET_original_NoMG-PV-Diesel'!U156,'OnSSET_original_NoMG-PV-Diesel'!T156,"wait")</f>
        <v>10.6722037378411</v>
      </c>
      <c r="AD157">
        <f>IF(L157='OnSSET_original_NoMG-PV-Diesel'!U156,'OnSSET_original_NoMG-PV-Diesel'!T156,"wait")</f>
        <v>10.6722037378411</v>
      </c>
      <c r="AE157">
        <f>IF(M157='OnSSET_original_NoMG-PV-Diesel'!U156,'OnSSET_original_NoMG-PV-Diesel'!T156,"wait")</f>
        <v>10.6722037378411</v>
      </c>
      <c r="AF157">
        <f>IF(N157='OnSSET_original_NoMG-PV-Diesel'!AD156,'OnSSET_original_NoMG-PV-Diesel'!AC156,"wait")</f>
        <v>10.6722037378411</v>
      </c>
      <c r="AG157">
        <f>IF(O157='OnSSET_original_NoMG-PV-Diesel'!AD156,'OnSSET_original_NoMG-PV-Diesel'!AC156,"wait")</f>
        <v>10.6722037378411</v>
      </c>
      <c r="AH157">
        <f>IF(P157='OnSSET_original_NoMG-PV-Diesel'!AD156,'OnSSET_original_NoMG-PV-Diesel'!AC156,"wait")</f>
        <v>10.6722037378411</v>
      </c>
      <c r="AR157" s="23">
        <v>59.97</v>
      </c>
      <c r="AS157" s="23">
        <v>0.81299999999999994</v>
      </c>
      <c r="AT157" s="23">
        <v>0.28999999999999998</v>
      </c>
      <c r="AU157" s="23">
        <v>2.79999999999999E-2</v>
      </c>
      <c r="AV157" s="23">
        <v>45614.459869999999</v>
      </c>
      <c r="AW157" s="23">
        <v>0</v>
      </c>
      <c r="AX157" s="23">
        <v>6878.8705989999999</v>
      </c>
      <c r="AZ157">
        <f>SUMIF([1]base!$A$2:$A$169,B157,[1]base!$V$2:$V$169)</f>
        <v>0</v>
      </c>
      <c r="BA157">
        <f>SUMIF([2]s1!$A$2:$A$275,B157,[2]s1!$U$2:$U$275)</f>
        <v>0</v>
      </c>
      <c r="BB157">
        <f>SUMIF([3]s2!$A$2:$A$115,B157,[3]s2!$U$2:$U$115)</f>
        <v>0</v>
      </c>
      <c r="BC157">
        <f>SUMIF([4]s3!$A$2:$A$245,B157,[4]s3!$U$2:$U$245)</f>
        <v>0</v>
      </c>
      <c r="BD157">
        <f>SUMIF([5]s4!$A$2:$A$74,B157,[5]s4!$U$2:$U$74)</f>
        <v>0</v>
      </c>
      <c r="BF157">
        <f t="shared" si="15"/>
        <v>0</v>
      </c>
      <c r="BG157">
        <f t="shared" si="16"/>
        <v>0</v>
      </c>
      <c r="BH157">
        <f t="shared" si="17"/>
        <v>0</v>
      </c>
      <c r="BI157">
        <f t="shared" si="18"/>
        <v>0</v>
      </c>
      <c r="BJ157">
        <f t="shared" si="19"/>
        <v>0</v>
      </c>
      <c r="BL157" t="s">
        <v>114</v>
      </c>
      <c r="BM157" s="23">
        <v>63697.618540000003</v>
      </c>
      <c r="BN157" s="23">
        <v>12.563632849999999</v>
      </c>
      <c r="BP157" t="s">
        <v>183</v>
      </c>
      <c r="BQ157" s="23">
        <v>13233.64892</v>
      </c>
      <c r="BR157" s="23">
        <v>10.67220374</v>
      </c>
      <c r="BT157" t="s">
        <v>183</v>
      </c>
      <c r="BU157" s="23">
        <v>13233.64892</v>
      </c>
      <c r="BV157" s="23">
        <v>10.67220374</v>
      </c>
    </row>
    <row r="158" spans="1:74" x14ac:dyDescent="0.25">
      <c r="A158">
        <v>1</v>
      </c>
      <c r="B158" s="15">
        <v>3085</v>
      </c>
      <c r="C158" s="15">
        <v>-64.991233660000006</v>
      </c>
      <c r="D158" s="15">
        <v>-19.87900913</v>
      </c>
      <c r="E158" s="16">
        <v>1</v>
      </c>
      <c r="F158" s="19">
        <v>27654.043095472502</v>
      </c>
      <c r="G158" s="19">
        <v>60.346797170608099</v>
      </c>
      <c r="H158" s="16" t="str">
        <f>IF(LCOE_SensitivityScenarios!BF157&gt;'OnSSET_original_NoMG-PV-Diesel'!M157,'OnSSET_original_NoMG-PV-Diesel'!L157,LCOE_SensitivityScenarios!BG157)</f>
        <v>SA_PV</v>
      </c>
      <c r="I158" s="39" t="str">
        <f>IF(LCOE_SensitivityScenarios!BK157&gt;'OnSSET_original_NoMG-PV-Diesel'!M157,'OnSSET_original_NoMG-PV-Diesel'!L157,LCOE_SensitivityScenarios!BL157)</f>
        <v>SA_PV</v>
      </c>
      <c r="J158" s="39" t="str">
        <f>IF(LCOE_SensitivityScenarios!BP157&gt;'OnSSET_original_NoMG-PV-Diesel'!M157,'OnSSET_original_NoMG-PV-Diesel'!L157,LCOE_SensitivityScenarios!BQ157)</f>
        <v>SA_PV</v>
      </c>
      <c r="K158" s="38" t="str">
        <f>IF(LCOE_SensitivityScenarios!BU157&gt;'OnSSET_original_NoMG-PV-Diesel'!V157,'OnSSET_original_NoMG-PV-Diesel'!U157,LCOE_SensitivityScenarios!BV157)</f>
        <v>SA_PV</v>
      </c>
      <c r="L158" s="39" t="str">
        <f>IF(LCOE_SensitivityScenarios!BZ157&gt;'OnSSET_original_NoMG-PV-Diesel'!V157,'OnSSET_original_NoMG-PV-Diesel'!U157,LCOE_SensitivityScenarios!CA157)</f>
        <v>SA_PV</v>
      </c>
      <c r="M158" s="40" t="str">
        <f>IF(LCOE_SensitivityScenarios!CE157&gt;'OnSSET_original_NoMG-PV-Diesel'!V157,'OnSSET_original_NoMG-PV-Diesel'!U157,LCOE_SensitivityScenarios!CF157)</f>
        <v>SA_PV</v>
      </c>
      <c r="N158" s="39" t="str">
        <f>IF(LCOE_SensitivityScenarios!CJ157&gt;'OnSSET_original_NoMG-PV-Diesel'!AE157,'OnSSET_original_NoMG-PV-Diesel'!AD157,LCOE_SensitivityScenarios!CK157)</f>
        <v>SA_Diesel</v>
      </c>
      <c r="O158" s="39" t="str">
        <f>IF(LCOE_SensitivityScenarios!CO157&gt;'OnSSET_original_NoMG-PV-Diesel'!AE157,'OnSSET_original_NoMG-PV-Diesel'!AD157,LCOE_SensitivityScenarios!CP157)</f>
        <v>SA_Diesel</v>
      </c>
      <c r="P158" s="40" t="str">
        <f>IF(LCOE_SensitivityScenarios!CT157&gt;'OnSSET_original_NoMG-PV-Diesel'!AE157,'OnSSET_original_NoMG-PV-Diesel'!AD157,LCOE_SensitivityScenarios!CU157)</f>
        <v>SA_Diesel</v>
      </c>
      <c r="Q158" s="38">
        <f>IF(LCOE_SensitivityScenarios!BF157&gt;'OnSSET_original_NoMG-PV-Diesel'!M157,'OnSSET_original_NoMG-PV-Diesel'!M157,LCOE_SensitivityScenarios!BF157)</f>
        <v>0.37256274786900101</v>
      </c>
      <c r="R158" s="28">
        <f>MIN('OnSSET_original_NoMG-PV-Diesel'!E157:I157,LCOE_SensitivityScenarios!BK157)</f>
        <v>0.37256274786900101</v>
      </c>
      <c r="S158" s="28">
        <f>MIN('OnSSET_original_NoMG-PV-Diesel'!E157:I157,LCOE_SensitivityScenarios!BP157)</f>
        <v>0.37256274786900101</v>
      </c>
      <c r="T158" s="27">
        <f>MIN('OnSSET_original_NoMG-PV-Diesel'!N157:R157,LCOE_SensitivityScenarios!BU157)</f>
        <v>0.37256274786900101</v>
      </c>
      <c r="U158" s="28">
        <f>MIN('OnSSET_original_NoMG-PV-Diesel'!N157:R157,LCOE_SensitivityScenarios!BZ157)</f>
        <v>0.37256274786900101</v>
      </c>
      <c r="V158" s="29">
        <f>MIN('OnSSET_original_NoMG-PV-Diesel'!N157:R157,LCOE_SensitivityScenarios!CE157)</f>
        <v>0.37256274786900101</v>
      </c>
      <c r="W158" s="28">
        <f>MIN('OnSSET_original_NoMG-PV-Diesel'!W157:AA157,LCOE_SensitivityScenarios!CJ157)</f>
        <v>0.22408221676523901</v>
      </c>
      <c r="X158" s="28">
        <f>MIN('OnSSET_original_NoMG-PV-Diesel'!W157:AA157,LCOE_SensitivityScenarios!CO157)</f>
        <v>0.22408221676523901</v>
      </c>
      <c r="Y158" s="29">
        <f>MIN('OnSSET_original_NoMG-PV-Diesel'!W157:AA157,LCOE_SensitivityScenarios!CT157)</f>
        <v>0.22408221676523901</v>
      </c>
      <c r="Z158">
        <f>IF(H158='OnSSET_original_NoMG-PV-Diesel'!L157,'OnSSET_original_NoMG-PV-Diesel'!K157,"wait")</f>
        <v>16.663395668853799</v>
      </c>
      <c r="AA158">
        <f>IF(I158='OnSSET_original_NoMG-PV-Diesel'!L157,'OnSSET_original_NoMG-PV-Diesel'!K157,"wait")</f>
        <v>16.663395668853799</v>
      </c>
      <c r="AB158">
        <f>IF(J158='OnSSET_original_NoMG-PV-Diesel'!L157,'OnSSET_original_NoMG-PV-Diesel'!K157,"wait")</f>
        <v>16.663395668853799</v>
      </c>
      <c r="AC158">
        <f>IF(K158='OnSSET_original_NoMG-PV-Diesel'!U157,'OnSSET_original_NoMG-PV-Diesel'!T157,"wait")</f>
        <v>13.494384958509</v>
      </c>
      <c r="AD158">
        <f>IF(L158='OnSSET_original_NoMG-PV-Diesel'!U157,'OnSSET_original_NoMG-PV-Diesel'!T157,"wait")</f>
        <v>13.494384958509</v>
      </c>
      <c r="AE158">
        <f>IF(M158='OnSSET_original_NoMG-PV-Diesel'!U157,'OnSSET_original_NoMG-PV-Diesel'!T157,"wait")</f>
        <v>13.494384958509</v>
      </c>
      <c r="AF158">
        <f>IF(N158='OnSSET_original_NoMG-PV-Diesel'!AD157,'OnSSET_original_NoMG-PV-Diesel'!AC157,"wait")</f>
        <v>12.6274169385719</v>
      </c>
      <c r="AG158">
        <f>IF(O158='OnSSET_original_NoMG-PV-Diesel'!AD157,'OnSSET_original_NoMG-PV-Diesel'!AC157,"wait")</f>
        <v>12.6274169385719</v>
      </c>
      <c r="AH158">
        <f>IF(P158='OnSSET_original_NoMG-PV-Diesel'!AD157,'OnSSET_original_NoMG-PV-Diesel'!AC157,"wait")</f>
        <v>12.6274169385719</v>
      </c>
      <c r="AR158">
        <v>64.034999999999997</v>
      </c>
      <c r="AS158">
        <v>64.14</v>
      </c>
      <c r="AT158">
        <v>7.6529999999999996</v>
      </c>
      <c r="AU158">
        <v>7.6379999999999999</v>
      </c>
      <c r="AV158">
        <v>48317.393459999999</v>
      </c>
      <c r="AW158">
        <v>0</v>
      </c>
      <c r="AX158">
        <v>7796.0533459999997</v>
      </c>
      <c r="AZ158">
        <f>SUMIF([1]base!$A$2:$A$169,B158,[1]base!$V$2:$V$169)</f>
        <v>0</v>
      </c>
      <c r="BA158">
        <f>SUMIF([2]s1!$A$2:$A$275,B158,[2]s1!$U$2:$U$275)</f>
        <v>0</v>
      </c>
      <c r="BB158">
        <f>SUMIF([3]s2!$A$2:$A$115,B158,[3]s2!$U$2:$U$115)</f>
        <v>0</v>
      </c>
      <c r="BC158">
        <f>SUMIF([4]s3!$A$2:$A$245,B158,[4]s3!$U$2:$U$245)</f>
        <v>0</v>
      </c>
      <c r="BD158">
        <f>SUMIF([5]s4!$A$2:$A$74,B158,[5]s4!$U$2:$U$74)</f>
        <v>0</v>
      </c>
      <c r="BF158">
        <f t="shared" si="15"/>
        <v>0</v>
      </c>
      <c r="BG158">
        <f t="shared" si="16"/>
        <v>0</v>
      </c>
      <c r="BH158">
        <f t="shared" si="17"/>
        <v>0</v>
      </c>
      <c r="BI158">
        <f t="shared" si="18"/>
        <v>0</v>
      </c>
      <c r="BJ158">
        <f t="shared" si="19"/>
        <v>0</v>
      </c>
      <c r="BL158" t="s">
        <v>114</v>
      </c>
      <c r="BM158" s="23">
        <v>68416.531740000006</v>
      </c>
      <c r="BN158" s="23">
        <v>13.49438496</v>
      </c>
      <c r="BP158" t="s">
        <v>186</v>
      </c>
      <c r="BQ158" s="23">
        <v>68416.531740000006</v>
      </c>
      <c r="BR158" s="23">
        <v>13.49438496</v>
      </c>
      <c r="BT158" t="s">
        <v>183</v>
      </c>
      <c r="BU158" s="23">
        <v>15658.13459</v>
      </c>
      <c r="BV158" s="23">
        <v>12.62741694</v>
      </c>
    </row>
    <row r="159" spans="1:74" x14ac:dyDescent="0.25">
      <c r="A159">
        <v>1</v>
      </c>
      <c r="B159" s="15">
        <v>3086</v>
      </c>
      <c r="C159" s="15">
        <v>-65.040137790000003</v>
      </c>
      <c r="D159" s="15">
        <v>-19.846581090000001</v>
      </c>
      <c r="E159" s="16">
        <v>1</v>
      </c>
      <c r="F159" s="19">
        <v>24412.480306633599</v>
      </c>
      <c r="G159" s="19">
        <v>63.591337078182789</v>
      </c>
      <c r="H159" s="16" t="str">
        <f>IF(LCOE_SensitivityScenarios!BF158&gt;'OnSSET_original_NoMG-PV-Diesel'!M158,'OnSSET_original_NoMG-PV-Diesel'!L158,LCOE_SensitivityScenarios!BG158)</f>
        <v>SA_PV</v>
      </c>
      <c r="I159" s="39" t="str">
        <f>IF(LCOE_SensitivityScenarios!BK158&gt;'OnSSET_original_NoMG-PV-Diesel'!M158,'OnSSET_original_NoMG-PV-Diesel'!L158,LCOE_SensitivityScenarios!BL158)</f>
        <v>SA_PV</v>
      </c>
      <c r="J159" s="39" t="str">
        <f>IF(LCOE_SensitivityScenarios!BP158&gt;'OnSSET_original_NoMG-PV-Diesel'!M158,'OnSSET_original_NoMG-PV-Diesel'!L158,LCOE_SensitivityScenarios!BQ158)</f>
        <v>SA_PV</v>
      </c>
      <c r="K159" s="38" t="str">
        <f>IF(LCOE_SensitivityScenarios!BU158&gt;'OnSSET_original_NoMG-PV-Diesel'!V158,'OnSSET_original_NoMG-PV-Diesel'!U158,LCOE_SensitivityScenarios!BV158)</f>
        <v>SA_PV</v>
      </c>
      <c r="L159" s="39" t="str">
        <f>IF(LCOE_SensitivityScenarios!BZ158&gt;'OnSSET_original_NoMG-PV-Diesel'!V158,'OnSSET_original_NoMG-PV-Diesel'!U158,LCOE_SensitivityScenarios!CA158)</f>
        <v>SA_PV</v>
      </c>
      <c r="M159" s="40" t="str">
        <f>IF(LCOE_SensitivityScenarios!CE158&gt;'OnSSET_original_NoMG-PV-Diesel'!V158,'OnSSET_original_NoMG-PV-Diesel'!U158,LCOE_SensitivityScenarios!CF158)</f>
        <v>SA_PV</v>
      </c>
      <c r="N159" s="39" t="str">
        <f>IF(LCOE_SensitivityScenarios!CJ158&gt;'OnSSET_original_NoMG-PV-Diesel'!AE158,'OnSSET_original_NoMG-PV-Diesel'!AD158,LCOE_SensitivityScenarios!CK158)</f>
        <v>SA_Diesel</v>
      </c>
      <c r="O159" s="39" t="str">
        <f>IF(LCOE_SensitivityScenarios!CO158&gt;'OnSSET_original_NoMG-PV-Diesel'!AE158,'OnSSET_original_NoMG-PV-Diesel'!AD158,LCOE_SensitivityScenarios!CP158)</f>
        <v>SA_Diesel</v>
      </c>
      <c r="P159" s="40" t="str">
        <f>IF(LCOE_SensitivityScenarios!CT158&gt;'OnSSET_original_NoMG-PV-Diesel'!AE158,'OnSSET_original_NoMG-PV-Diesel'!AD158,LCOE_SensitivityScenarios!CU158)</f>
        <v>SA_Diesel</v>
      </c>
      <c r="Q159" s="38">
        <f>IF(LCOE_SensitivityScenarios!BF158&gt;'OnSSET_original_NoMG-PV-Diesel'!M158,'OnSSET_original_NoMG-PV-Diesel'!M158,LCOE_SensitivityScenarios!BF158)</f>
        <v>0.42287905298439199</v>
      </c>
      <c r="R159" s="28">
        <f>MIN('OnSSET_original_NoMG-PV-Diesel'!E158:I158,LCOE_SensitivityScenarios!BK158)</f>
        <v>0.42287905298439199</v>
      </c>
      <c r="S159" s="28">
        <f>MIN('OnSSET_original_NoMG-PV-Diesel'!E158:I158,LCOE_SensitivityScenarios!BP158)</f>
        <v>0.42287905298439199</v>
      </c>
      <c r="T159" s="27">
        <f>MIN('OnSSET_original_NoMG-PV-Diesel'!N158:R158,LCOE_SensitivityScenarios!BU158)</f>
        <v>0.42287905298439199</v>
      </c>
      <c r="U159" s="28">
        <f>MIN('OnSSET_original_NoMG-PV-Diesel'!N158:R158,LCOE_SensitivityScenarios!BZ158)</f>
        <v>0.42287905298439199</v>
      </c>
      <c r="V159" s="29">
        <f>MIN('OnSSET_original_NoMG-PV-Diesel'!N158:R158,LCOE_SensitivityScenarios!CE158)</f>
        <v>0.42287905298439199</v>
      </c>
      <c r="W159" s="28">
        <f>MIN('OnSSET_original_NoMG-PV-Diesel'!W158:AA158,LCOE_SensitivityScenarios!CJ158)</f>
        <v>0.236149129606983</v>
      </c>
      <c r="X159" s="28">
        <f>MIN('OnSSET_original_NoMG-PV-Diesel'!W158:AA158,LCOE_SensitivityScenarios!CO158)</f>
        <v>0.236149129606983</v>
      </c>
      <c r="Y159" s="29">
        <f>MIN('OnSSET_original_NoMG-PV-Diesel'!W158:AA158,LCOE_SensitivityScenarios!CT158)</f>
        <v>0.236149129606983</v>
      </c>
      <c r="Z159">
        <f>IF(H159='OnSSET_original_NoMG-PV-Diesel'!L158,'OnSSET_original_NoMG-PV-Diesel'!K158,"wait")</f>
        <v>8.3159823092625107</v>
      </c>
      <c r="AA159">
        <f>IF(I159='OnSSET_original_NoMG-PV-Diesel'!L158,'OnSSET_original_NoMG-PV-Diesel'!K158,"wait")</f>
        <v>8.3159823092625107</v>
      </c>
      <c r="AB159">
        <f>IF(J159='OnSSET_original_NoMG-PV-Diesel'!L158,'OnSSET_original_NoMG-PV-Diesel'!K158,"wait")</f>
        <v>8.3159823092625107</v>
      </c>
      <c r="AC159">
        <f>IF(K159='OnSSET_original_NoMG-PV-Diesel'!U158,'OnSSET_original_NoMG-PV-Diesel'!T158,"wait")</f>
        <v>11.860506391990301</v>
      </c>
      <c r="AD159">
        <f>IF(L159='OnSSET_original_NoMG-PV-Diesel'!U158,'OnSSET_original_NoMG-PV-Diesel'!T158,"wait")</f>
        <v>11.860506391990301</v>
      </c>
      <c r="AE159">
        <f>IF(M159='OnSSET_original_NoMG-PV-Diesel'!U158,'OnSSET_original_NoMG-PV-Diesel'!T158,"wait")</f>
        <v>11.860506391990301</v>
      </c>
      <c r="AF159">
        <f>IF(N159='OnSSET_original_NoMG-PV-Diesel'!AD158,'OnSSET_original_NoMG-PV-Diesel'!AC158,"wait")</f>
        <v>11.147251281567801</v>
      </c>
      <c r="AG159">
        <f>IF(O159='OnSSET_original_NoMG-PV-Diesel'!AD158,'OnSSET_original_NoMG-PV-Diesel'!AC158,"wait")</f>
        <v>11.147251281567801</v>
      </c>
      <c r="AH159">
        <f>IF(P159='OnSSET_original_NoMG-PV-Diesel'!AD158,'OnSSET_original_NoMG-PV-Diesel'!AC158,"wait")</f>
        <v>11.147251281567801</v>
      </c>
      <c r="AR159">
        <v>57.436</v>
      </c>
      <c r="AS159">
        <v>57.548000000000002</v>
      </c>
      <c r="AT159">
        <v>7.9969999999999999</v>
      </c>
      <c r="AU159">
        <v>5.0590000000000002</v>
      </c>
      <c r="AV159">
        <v>48752.097699999998</v>
      </c>
      <c r="AW159">
        <v>0</v>
      </c>
      <c r="AX159">
        <v>7948.9171349999997</v>
      </c>
      <c r="AZ159">
        <f>SUMIF([1]base!$A$2:$A$169,B159,[1]base!$V$2:$V$169)</f>
        <v>0</v>
      </c>
      <c r="BA159">
        <f>SUMIF([2]s1!$A$2:$A$275,B159,[2]s1!$U$2:$U$275)</f>
        <v>0</v>
      </c>
      <c r="BB159">
        <f>SUMIF([3]s2!$A$2:$A$115,B159,[3]s2!$U$2:$U$115)</f>
        <v>0</v>
      </c>
      <c r="BC159">
        <f>SUMIF([4]s3!$A$2:$A$245,B159,[4]s3!$U$2:$U$245)</f>
        <v>0</v>
      </c>
      <c r="BD159">
        <f>SUMIF([5]s4!$A$2:$A$74,B159,[5]s4!$U$2:$U$74)</f>
        <v>0</v>
      </c>
      <c r="BF159">
        <f t="shared" si="15"/>
        <v>0</v>
      </c>
      <c r="BG159">
        <f t="shared" si="16"/>
        <v>0</v>
      </c>
      <c r="BH159">
        <f t="shared" si="17"/>
        <v>0</v>
      </c>
      <c r="BI159">
        <f t="shared" si="18"/>
        <v>0</v>
      </c>
      <c r="BJ159">
        <f t="shared" si="19"/>
        <v>0</v>
      </c>
      <c r="BL159" t="s">
        <v>114</v>
      </c>
      <c r="BM159" s="23">
        <v>68553.726949999997</v>
      </c>
      <c r="BN159" s="23">
        <v>11.860506389999999</v>
      </c>
      <c r="BP159" t="s">
        <v>186</v>
      </c>
      <c r="BQ159" s="23">
        <v>68553.726949999997</v>
      </c>
      <c r="BR159" s="23">
        <v>11.860506389999999</v>
      </c>
      <c r="BT159" t="s">
        <v>183</v>
      </c>
      <c r="BU159" s="23">
        <v>13822.71305</v>
      </c>
      <c r="BV159" s="23">
        <v>11.147251280000001</v>
      </c>
    </row>
    <row r="160" spans="1:74" x14ac:dyDescent="0.25">
      <c r="A160">
        <v>1</v>
      </c>
      <c r="B160" s="15">
        <v>3096</v>
      </c>
      <c r="C160" s="15">
        <v>-65.033464409999993</v>
      </c>
      <c r="D160" s="15">
        <v>-20.626260760000001</v>
      </c>
      <c r="E160" s="16">
        <v>1</v>
      </c>
      <c r="F160" s="19">
        <v>34449.940086278802</v>
      </c>
      <c r="G160" s="19">
        <v>57.48158547001178</v>
      </c>
      <c r="H160" s="16" t="str">
        <f>IF(LCOE_SensitivityScenarios!BF159&gt;'OnSSET_original_NoMG-PV-Diesel'!M159,'OnSSET_original_NoMG-PV-Diesel'!L159,LCOE_SensitivityScenarios!BG159)</f>
        <v>SA_PV</v>
      </c>
      <c r="I160" s="39" t="str">
        <f>IF(LCOE_SensitivityScenarios!BK159&gt;'OnSSET_original_NoMG-PV-Diesel'!M159,'OnSSET_original_NoMG-PV-Diesel'!L159,LCOE_SensitivityScenarios!BL159)</f>
        <v>SA_PV</v>
      </c>
      <c r="J160" s="39" t="str">
        <f>IF(LCOE_SensitivityScenarios!BP159&gt;'OnSSET_original_NoMG-PV-Diesel'!M159,'OnSSET_original_NoMG-PV-Diesel'!L159,LCOE_SensitivityScenarios!BQ159)</f>
        <v>SA_PV</v>
      </c>
      <c r="K160" s="38" t="str">
        <f>IF(LCOE_SensitivityScenarios!BU159&gt;'OnSSET_original_NoMG-PV-Diesel'!V159,'OnSSET_original_NoMG-PV-Diesel'!U159,LCOE_SensitivityScenarios!BV159)</f>
        <v>SA_PV</v>
      </c>
      <c r="L160" s="39" t="str">
        <f>IF(LCOE_SensitivityScenarios!BZ159&gt;'OnSSET_original_NoMG-PV-Diesel'!V159,'OnSSET_original_NoMG-PV-Diesel'!U159,LCOE_SensitivityScenarios!CA159)</f>
        <v>SA_PV</v>
      </c>
      <c r="M160" s="40" t="str">
        <f>IF(LCOE_SensitivityScenarios!CE159&gt;'OnSSET_original_NoMG-PV-Diesel'!V159,'OnSSET_original_NoMG-PV-Diesel'!U159,LCOE_SensitivityScenarios!CF159)</f>
        <v>SA_PV</v>
      </c>
      <c r="N160" s="39" t="str">
        <f>IF(LCOE_SensitivityScenarios!CJ159&gt;'OnSSET_original_NoMG-PV-Diesel'!AE159,'OnSSET_original_NoMG-PV-Diesel'!AD159,LCOE_SensitivityScenarios!CK159)</f>
        <v>SA_Diesel</v>
      </c>
      <c r="O160" s="39" t="str">
        <f>IF(LCOE_SensitivityScenarios!CO159&gt;'OnSSET_original_NoMG-PV-Diesel'!AE159,'OnSSET_original_NoMG-PV-Diesel'!AD159,LCOE_SensitivityScenarios!CP159)</f>
        <v>SA_Diesel</v>
      </c>
      <c r="P160" s="40" t="str">
        <f>IF(LCOE_SensitivityScenarios!CT159&gt;'OnSSET_original_NoMG-PV-Diesel'!AE159,'OnSSET_original_NoMG-PV-Diesel'!AD159,LCOE_SensitivityScenarios!CU159)</f>
        <v>SA_Diesel</v>
      </c>
      <c r="Q160" s="38">
        <f>IF(LCOE_SensitivityScenarios!BF159&gt;'OnSSET_original_NoMG-PV-Diesel'!M159,'OnSSET_original_NoMG-PV-Diesel'!M159,LCOE_SensitivityScenarios!BF159)</f>
        <v>0.37536521101668802</v>
      </c>
      <c r="R160" s="28">
        <f>MIN('OnSSET_original_NoMG-PV-Diesel'!E159:I159,LCOE_SensitivityScenarios!BK159)</f>
        <v>0.37536521101668802</v>
      </c>
      <c r="S160" s="28">
        <f>MIN('OnSSET_original_NoMG-PV-Diesel'!E159:I159,LCOE_SensitivityScenarios!BP159)</f>
        <v>0.37536521101668802</v>
      </c>
      <c r="T160" s="27">
        <f>MIN('OnSSET_original_NoMG-PV-Diesel'!N159:R159,LCOE_SensitivityScenarios!BU159)</f>
        <v>0.37536521101668802</v>
      </c>
      <c r="U160" s="28">
        <f>MIN('OnSSET_original_NoMG-PV-Diesel'!N159:R159,LCOE_SensitivityScenarios!BZ159)</f>
        <v>0.37536521101668802</v>
      </c>
      <c r="V160" s="29">
        <f>MIN('OnSSET_original_NoMG-PV-Diesel'!N159:R159,LCOE_SensitivityScenarios!CE159)</f>
        <v>0.37536521101668802</v>
      </c>
      <c r="W160" s="28">
        <f>MIN('OnSSET_original_NoMG-PV-Diesel'!W159:AA159,LCOE_SensitivityScenarios!CJ159)</f>
        <v>0.296483693815705</v>
      </c>
      <c r="X160" s="28">
        <f>MIN('OnSSET_original_NoMG-PV-Diesel'!W159:AA159,LCOE_SensitivityScenarios!CO159)</f>
        <v>0.296483693815705</v>
      </c>
      <c r="Y160" s="29">
        <f>MIN('OnSSET_original_NoMG-PV-Diesel'!W159:AA159,LCOE_SensitivityScenarios!CT159)</f>
        <v>0.296483693815705</v>
      </c>
      <c r="Z160">
        <f>IF(H160='OnSSET_original_NoMG-PV-Diesel'!L159,'OnSSET_original_NoMG-PV-Diesel'!K159,"wait")</f>
        <v>26.1432291566435</v>
      </c>
      <c r="AA160">
        <f>IF(I160='OnSSET_original_NoMG-PV-Diesel'!L159,'OnSSET_original_NoMG-PV-Diesel'!K159,"wait")</f>
        <v>26.1432291566435</v>
      </c>
      <c r="AB160">
        <f>IF(J160='OnSSET_original_NoMG-PV-Diesel'!L159,'OnSSET_original_NoMG-PV-Diesel'!K159,"wait")</f>
        <v>26.1432291566435</v>
      </c>
      <c r="AC160">
        <f>IF(K160='OnSSET_original_NoMG-PV-Diesel'!U159,'OnSSET_original_NoMG-PV-Diesel'!T159,"wait")</f>
        <v>16.937040357069201</v>
      </c>
      <c r="AD160">
        <f>IF(L160='OnSSET_original_NoMG-PV-Diesel'!U159,'OnSSET_original_NoMG-PV-Diesel'!T159,"wait")</f>
        <v>16.937040357069201</v>
      </c>
      <c r="AE160">
        <f>IF(M160='OnSSET_original_NoMG-PV-Diesel'!U159,'OnSSET_original_NoMG-PV-Diesel'!T159,"wait")</f>
        <v>16.937040357069201</v>
      </c>
      <c r="AF160">
        <f>IF(N160='OnSSET_original_NoMG-PV-Diesel'!AD159,'OnSSET_original_NoMG-PV-Diesel'!AC159,"wait")</f>
        <v>15.730566249442401</v>
      </c>
      <c r="AG160">
        <f>IF(O160='OnSSET_original_NoMG-PV-Diesel'!AD159,'OnSSET_original_NoMG-PV-Diesel'!AC159,"wait")</f>
        <v>15.730566249442401</v>
      </c>
      <c r="AH160">
        <f>IF(P160='OnSSET_original_NoMG-PV-Diesel'!AD159,'OnSSET_original_NoMG-PV-Diesel'!AC159,"wait")</f>
        <v>15.730566249442401</v>
      </c>
      <c r="AR160">
        <v>29.379000000000001</v>
      </c>
      <c r="AS160">
        <v>29.379000000000001</v>
      </c>
      <c r="AT160">
        <v>30.3</v>
      </c>
      <c r="AU160">
        <v>0.85099999999999998</v>
      </c>
      <c r="AV160">
        <v>50865.48186</v>
      </c>
      <c r="AW160">
        <v>0</v>
      </c>
      <c r="AX160">
        <v>8713.2360900000003</v>
      </c>
      <c r="AZ160">
        <f>SUMIF([1]base!$A$2:$A$169,B160,[1]base!$V$2:$V$169)</f>
        <v>0</v>
      </c>
      <c r="BA160">
        <f>SUMIF([2]s1!$A$2:$A$275,B160,[2]s1!$U$2:$U$275)</f>
        <v>0</v>
      </c>
      <c r="BB160">
        <f>SUMIF([3]s2!$A$2:$A$115,B160,[3]s2!$U$2:$U$115)</f>
        <v>0</v>
      </c>
      <c r="BC160">
        <f>SUMIF([4]s3!$A$2:$A$245,B160,[4]s3!$U$2:$U$245)</f>
        <v>0</v>
      </c>
      <c r="BD160">
        <f>SUMIF([5]s4!$A$2:$A$74,B160,[5]s4!$U$2:$U$74)</f>
        <v>0</v>
      </c>
      <c r="BF160">
        <f t="shared" si="15"/>
        <v>0</v>
      </c>
      <c r="BG160">
        <f t="shared" si="16"/>
        <v>0</v>
      </c>
      <c r="BH160">
        <f t="shared" si="17"/>
        <v>0</v>
      </c>
      <c r="BI160">
        <f t="shared" si="18"/>
        <v>0</v>
      </c>
      <c r="BJ160">
        <f t="shared" si="19"/>
        <v>0</v>
      </c>
      <c r="BL160" t="s">
        <v>114</v>
      </c>
      <c r="BM160" s="23">
        <v>85870.794609999997</v>
      </c>
      <c r="BN160" s="23">
        <v>16.937040360000001</v>
      </c>
      <c r="BP160" t="s">
        <v>186</v>
      </c>
      <c r="BQ160" s="23">
        <v>85870.794609999997</v>
      </c>
      <c r="BR160" s="23">
        <v>16.937040360000001</v>
      </c>
      <c r="BT160" t="s">
        <v>183</v>
      </c>
      <c r="BU160" s="23">
        <v>19506.073550000001</v>
      </c>
      <c r="BV160" s="23">
        <v>15.730566250000001</v>
      </c>
    </row>
    <row r="161" spans="1:74" x14ac:dyDescent="0.25">
      <c r="A161">
        <v>1</v>
      </c>
      <c r="B161" s="15">
        <v>3101</v>
      </c>
      <c r="C161" s="15">
        <v>-64.396896999999996</v>
      </c>
      <c r="D161" s="15">
        <v>-19.966975999999999</v>
      </c>
      <c r="E161" s="16">
        <v>1</v>
      </c>
      <c r="F161" s="19">
        <v>22299.436020666599</v>
      </c>
      <c r="G161" s="19">
        <v>62.392679490292977</v>
      </c>
      <c r="H161" s="16" t="str">
        <f>IF(LCOE_SensitivityScenarios!BF160&gt;'OnSSET_original_NoMG-PV-Diesel'!M160,'OnSSET_original_NoMG-PV-Diesel'!L160,LCOE_SensitivityScenarios!BG160)</f>
        <v>SA_PV</v>
      </c>
      <c r="I161" s="39" t="str">
        <f>IF(LCOE_SensitivityScenarios!BK160&gt;'OnSSET_original_NoMG-PV-Diesel'!M160,'OnSSET_original_NoMG-PV-Diesel'!L160,LCOE_SensitivityScenarios!BL160)</f>
        <v>SA_PV</v>
      </c>
      <c r="J161" s="39" t="str">
        <f>IF(LCOE_SensitivityScenarios!BP160&gt;'OnSSET_original_NoMG-PV-Diesel'!M160,'OnSSET_original_NoMG-PV-Diesel'!L160,LCOE_SensitivityScenarios!BQ160)</f>
        <v>SA_PV</v>
      </c>
      <c r="K161" s="38" t="str">
        <f>IF(LCOE_SensitivityScenarios!BU160&gt;'OnSSET_original_NoMG-PV-Diesel'!V160,'OnSSET_original_NoMG-PV-Diesel'!U160,LCOE_SensitivityScenarios!BV160)</f>
        <v>SA_Diesel</v>
      </c>
      <c r="L161" s="39" t="str">
        <f>IF(LCOE_SensitivityScenarios!BZ160&gt;'OnSSET_original_NoMG-PV-Diesel'!V160,'OnSSET_original_NoMG-PV-Diesel'!U160,LCOE_SensitivityScenarios!CA160)</f>
        <v>SA_Diesel</v>
      </c>
      <c r="M161" s="40" t="str">
        <f>IF(LCOE_SensitivityScenarios!CE160&gt;'OnSSET_original_NoMG-PV-Diesel'!V160,'OnSSET_original_NoMG-PV-Diesel'!U160,LCOE_SensitivityScenarios!CF160)</f>
        <v>SA_Diesel</v>
      </c>
      <c r="N161" s="39" t="str">
        <f>IF(LCOE_SensitivityScenarios!CJ160&gt;'OnSSET_original_NoMG-PV-Diesel'!AE160,'OnSSET_original_NoMG-PV-Diesel'!AD160,LCOE_SensitivityScenarios!CK160)</f>
        <v>SA_Diesel</v>
      </c>
      <c r="O161" s="39" t="str">
        <f>IF(LCOE_SensitivityScenarios!CO160&gt;'OnSSET_original_NoMG-PV-Diesel'!AE160,'OnSSET_original_NoMG-PV-Diesel'!AD160,LCOE_SensitivityScenarios!CP160)</f>
        <v>SA_Diesel</v>
      </c>
      <c r="P161" s="40" t="str">
        <f>IF(LCOE_SensitivityScenarios!CT160&gt;'OnSSET_original_NoMG-PV-Diesel'!AE160,'OnSSET_original_NoMG-PV-Diesel'!AD160,LCOE_SensitivityScenarios!CU160)</f>
        <v>SA_Diesel</v>
      </c>
      <c r="Q161" s="38">
        <f>IF(LCOE_SensitivityScenarios!BF160&gt;'OnSSET_original_NoMG-PV-Diesel'!M160,'OnSSET_original_NoMG-PV-Diesel'!M160,LCOE_SensitivityScenarios!BF160)</f>
        <v>0.50928088160890195</v>
      </c>
      <c r="R161" s="28">
        <f>MIN('OnSSET_original_NoMG-PV-Diesel'!E160:I160,LCOE_SensitivityScenarios!BK160)</f>
        <v>0.50928088160890195</v>
      </c>
      <c r="S161" s="28">
        <f>MIN('OnSSET_original_NoMG-PV-Diesel'!E160:I160,LCOE_SensitivityScenarios!BP160)</f>
        <v>0.50928088160890195</v>
      </c>
      <c r="T161" s="27">
        <f>MIN('OnSSET_original_NoMG-PV-Diesel'!N160:R160,LCOE_SensitivityScenarios!BU160)</f>
        <v>0.47916334655878001</v>
      </c>
      <c r="U161" s="28">
        <f>MIN('OnSSET_original_NoMG-PV-Diesel'!N160:R160,LCOE_SensitivityScenarios!BZ160)</f>
        <v>0.47916334655878001</v>
      </c>
      <c r="V161" s="29">
        <f>MIN('OnSSET_original_NoMG-PV-Diesel'!N160:R160,LCOE_SensitivityScenarios!CE160)</f>
        <v>0.47916334655878001</v>
      </c>
      <c r="W161" s="28">
        <f>MIN('OnSSET_original_NoMG-PV-Diesel'!W160:AA160,LCOE_SensitivityScenarios!CJ160)</f>
        <v>0.236149129606983</v>
      </c>
      <c r="X161" s="28">
        <f>MIN('OnSSET_original_NoMG-PV-Diesel'!W160:AA160,LCOE_SensitivityScenarios!CO160)</f>
        <v>0.236149129606983</v>
      </c>
      <c r="Y161" s="29">
        <f>MIN('OnSSET_original_NoMG-PV-Diesel'!W160:AA160,LCOE_SensitivityScenarios!CT160)</f>
        <v>0.236149129606983</v>
      </c>
      <c r="Z161">
        <f>IF(H161='OnSSET_original_NoMG-PV-Diesel'!L160,'OnSSET_original_NoMG-PV-Diesel'!K160,"wait")</f>
        <v>12.297714331945</v>
      </c>
      <c r="AA161">
        <f>IF(I161='OnSSET_original_NoMG-PV-Diesel'!L160,'OnSSET_original_NoMG-PV-Diesel'!K160,"wait")</f>
        <v>12.297714331945</v>
      </c>
      <c r="AB161">
        <f>IF(J161='OnSSET_original_NoMG-PV-Diesel'!L160,'OnSSET_original_NoMG-PV-Diesel'!K160,"wait")</f>
        <v>12.297714331945</v>
      </c>
      <c r="AC161">
        <f>IF(K161='OnSSET_original_NoMG-PV-Diesel'!U160,'OnSSET_original_NoMG-PV-Diesel'!T160,"wait")</f>
        <v>10.182390877016701</v>
      </c>
      <c r="AD161">
        <f>IF(L161='OnSSET_original_NoMG-PV-Diesel'!U160,'OnSSET_original_NoMG-PV-Diesel'!T160,"wait")</f>
        <v>10.182390877016701</v>
      </c>
      <c r="AE161">
        <f>IF(M161='OnSSET_original_NoMG-PV-Diesel'!U160,'OnSSET_original_NoMG-PV-Diesel'!T160,"wait")</f>
        <v>10.182390877016701</v>
      </c>
      <c r="AF161">
        <f>IF(N161='OnSSET_original_NoMG-PV-Diesel'!AD160,'OnSSET_original_NoMG-PV-Diesel'!AC160,"wait")</f>
        <v>10.182390877016701</v>
      </c>
      <c r="AG161">
        <f>IF(O161='OnSSET_original_NoMG-PV-Diesel'!AD160,'OnSSET_original_NoMG-PV-Diesel'!AC160,"wait")</f>
        <v>10.182390877016701</v>
      </c>
      <c r="AH161">
        <f>IF(P161='OnSSET_original_NoMG-PV-Diesel'!AD160,'OnSSET_original_NoMG-PV-Diesel'!AC160,"wait")</f>
        <v>10.182390877016701</v>
      </c>
      <c r="AR161">
        <v>123.729</v>
      </c>
      <c r="AS161">
        <v>76.091999999999999</v>
      </c>
      <c r="AT161">
        <v>5.0430000000000001</v>
      </c>
      <c r="AU161">
        <v>2.1000000000000001E-2</v>
      </c>
      <c r="AV161">
        <v>50450.458639999997</v>
      </c>
      <c r="AW161">
        <v>0</v>
      </c>
      <c r="AX161">
        <v>8560.3723009999994</v>
      </c>
      <c r="AZ161">
        <f>SUMIF([1]base!$A$2:$A$169,B161,[1]base!$V$2:$V$169)</f>
        <v>0</v>
      </c>
      <c r="BA161">
        <f>SUMIF([2]s1!$A$2:$A$275,B161,[2]s1!$U$2:$U$275)</f>
        <v>0</v>
      </c>
      <c r="BB161">
        <f>SUMIF([3]s2!$A$2:$A$115,B161,[3]s2!$U$2:$U$115)</f>
        <v>0</v>
      </c>
      <c r="BC161">
        <f>SUMIF([4]s3!$A$2:$A$245,B161,[4]s3!$U$2:$U$245)</f>
        <v>0</v>
      </c>
      <c r="BD161">
        <f>SUMIF([5]s4!$A$2:$A$74,B161,[5]s4!$U$2:$U$74)</f>
        <v>0</v>
      </c>
      <c r="BF161">
        <f t="shared" si="15"/>
        <v>0</v>
      </c>
      <c r="BG161">
        <f t="shared" si="16"/>
        <v>0</v>
      </c>
      <c r="BH161">
        <f t="shared" si="17"/>
        <v>0</v>
      </c>
      <c r="BI161">
        <f t="shared" si="18"/>
        <v>0</v>
      </c>
      <c r="BJ161">
        <f t="shared" si="19"/>
        <v>0</v>
      </c>
      <c r="BL161" t="s">
        <v>114</v>
      </c>
      <c r="BM161" s="23">
        <v>75414.393660000002</v>
      </c>
      <c r="BN161" s="23">
        <v>13.04747295</v>
      </c>
      <c r="BP161" t="s">
        <v>183</v>
      </c>
      <c r="BQ161" s="23">
        <v>12626.27563</v>
      </c>
      <c r="BR161" s="23">
        <v>10.18239088</v>
      </c>
      <c r="BT161" t="s">
        <v>183</v>
      </c>
      <c r="BU161" s="23">
        <v>12626.27563</v>
      </c>
      <c r="BV161" s="23">
        <v>10.18239088</v>
      </c>
    </row>
    <row r="162" spans="1:74" x14ac:dyDescent="0.25">
      <c r="A162">
        <v>1</v>
      </c>
      <c r="B162" s="15">
        <v>3106</v>
      </c>
      <c r="C162" s="15">
        <v>-65.37663809</v>
      </c>
      <c r="D162" s="15">
        <v>-18.93674339</v>
      </c>
      <c r="E162" s="16">
        <v>1</v>
      </c>
      <c r="F162" s="19">
        <v>58489.325267203902</v>
      </c>
      <c r="G162" s="19">
        <v>59.112706375487313</v>
      </c>
      <c r="H162" s="16" t="str">
        <f>IF(LCOE_SensitivityScenarios!BF161&gt;'OnSSET_original_NoMG-PV-Diesel'!M161,'OnSSET_original_NoMG-PV-Diesel'!L161,LCOE_SensitivityScenarios!BG161)</f>
        <v>Grid_extension</v>
      </c>
      <c r="I162" s="39" t="str">
        <f>IF(LCOE_SensitivityScenarios!BK161&gt;'OnSSET_original_NoMG-PV-Diesel'!M161,'OnSSET_original_NoMG-PV-Diesel'!L161,LCOE_SensitivityScenarios!BL161)</f>
        <v>Grid_extension</v>
      </c>
      <c r="J162" s="39" t="str">
        <f>IF(LCOE_SensitivityScenarios!BP161&gt;'OnSSET_original_NoMG-PV-Diesel'!M161,'OnSSET_original_NoMG-PV-Diesel'!L161,LCOE_SensitivityScenarios!BQ161)</f>
        <v>Grid_extension</v>
      </c>
      <c r="K162" s="38" t="str">
        <f>IF(LCOE_SensitivityScenarios!BU161&gt;'OnSSET_original_NoMG-PV-Diesel'!V161,'OnSSET_original_NoMG-PV-Diesel'!U161,LCOE_SensitivityScenarios!BV161)</f>
        <v>SA_Diesel</v>
      </c>
      <c r="L162" s="39" t="str">
        <f>IF(LCOE_SensitivityScenarios!BZ161&gt;'OnSSET_original_NoMG-PV-Diesel'!V161,'OnSSET_original_NoMG-PV-Diesel'!U161,LCOE_SensitivityScenarios!CA161)</f>
        <v>SA_Diesel</v>
      </c>
      <c r="M162" s="40" t="str">
        <f>IF(LCOE_SensitivityScenarios!CE161&gt;'OnSSET_original_NoMG-PV-Diesel'!V161,'OnSSET_original_NoMG-PV-Diesel'!U161,LCOE_SensitivityScenarios!CF161)</f>
        <v>SA_Diesel</v>
      </c>
      <c r="N162" s="39" t="str">
        <f>IF(LCOE_SensitivityScenarios!CJ161&gt;'OnSSET_original_NoMG-PV-Diesel'!AE161,'OnSSET_original_NoMG-PV-Diesel'!AD161,LCOE_SensitivityScenarios!CK161)</f>
        <v>SA_Diesel</v>
      </c>
      <c r="O162" s="39" t="str">
        <f>IF(LCOE_SensitivityScenarios!CO161&gt;'OnSSET_original_NoMG-PV-Diesel'!AE161,'OnSSET_original_NoMG-PV-Diesel'!AD161,LCOE_SensitivityScenarios!CP161)</f>
        <v>SA_Diesel</v>
      </c>
      <c r="P162" s="40" t="str">
        <f>IF(LCOE_SensitivityScenarios!CT161&gt;'OnSSET_original_NoMG-PV-Diesel'!AE161,'OnSSET_original_NoMG-PV-Diesel'!AD161,LCOE_SensitivityScenarios!CU161)</f>
        <v>SA_Diesel</v>
      </c>
      <c r="Q162" s="38">
        <f>IF(LCOE_SensitivityScenarios!BF161&gt;'OnSSET_original_NoMG-PV-Diesel'!M161,'OnSSET_original_NoMG-PV-Diesel'!M161,LCOE_SensitivityScenarios!BF161)</f>
        <v>0.357782039346486</v>
      </c>
      <c r="R162" s="28">
        <f>MIN('OnSSET_original_NoMG-PV-Diesel'!E161:I161,LCOE_SensitivityScenarios!BK161)</f>
        <v>0.357782039346486</v>
      </c>
      <c r="S162" s="28">
        <f>MIN('OnSSET_original_NoMG-PV-Diesel'!E161:I161,LCOE_SensitivityScenarios!BP161)</f>
        <v>0.357782039346486</v>
      </c>
      <c r="T162" s="27">
        <f>MIN('OnSSET_original_NoMG-PV-Diesel'!N161:R161,LCOE_SensitivityScenarios!BU161)</f>
        <v>0.30151157416643198</v>
      </c>
      <c r="U162" s="28">
        <f>MIN('OnSSET_original_NoMG-PV-Diesel'!N161:R161,LCOE_SensitivityScenarios!BZ161)</f>
        <v>0.30151157416643198</v>
      </c>
      <c r="V162" s="29">
        <f>MIN('OnSSET_original_NoMG-PV-Diesel'!N161:R161,LCOE_SensitivityScenarios!CE161)</f>
        <v>0.30151157416643198</v>
      </c>
      <c r="W162" s="28">
        <f>MIN('OnSSET_original_NoMG-PV-Diesel'!W161:AA161,LCOE_SensitivityScenarios!CJ161)</f>
        <v>0.17581456539826101</v>
      </c>
      <c r="X162" s="28">
        <f>MIN('OnSSET_original_NoMG-PV-Diesel'!W161:AA161,LCOE_SensitivityScenarios!CO161)</f>
        <v>0.17581456539826101</v>
      </c>
      <c r="Y162" s="29">
        <f>MIN('OnSSET_original_NoMG-PV-Diesel'!W161:AA161,LCOE_SensitivityScenarios!CT161)</f>
        <v>0.17581456539826101</v>
      </c>
      <c r="Z162">
        <f>IF(H162='OnSSET_original_NoMG-PV-Diesel'!L161,'OnSSET_original_NoMG-PV-Diesel'!K161,"wait")</f>
        <v>18.716345318888699</v>
      </c>
      <c r="AA162">
        <f>IF(I162='OnSSET_original_NoMG-PV-Diesel'!L161,'OnSSET_original_NoMG-PV-Diesel'!K161,"wait")</f>
        <v>18.716345318888699</v>
      </c>
      <c r="AB162">
        <f>IF(J162='OnSSET_original_NoMG-PV-Diesel'!L161,'OnSSET_original_NoMG-PV-Diesel'!K161,"wait")</f>
        <v>18.716345318888699</v>
      </c>
      <c r="AC162">
        <f>IF(K162='OnSSET_original_NoMG-PV-Diesel'!U161,'OnSSET_original_NoMG-PV-Diesel'!T161,"wait")</f>
        <v>26.707454459910402</v>
      </c>
      <c r="AD162">
        <f>IF(L162='OnSSET_original_NoMG-PV-Diesel'!U161,'OnSSET_original_NoMG-PV-Diesel'!T161,"wait")</f>
        <v>26.707454459910402</v>
      </c>
      <c r="AE162">
        <f>IF(M162='OnSSET_original_NoMG-PV-Diesel'!U161,'OnSSET_original_NoMG-PV-Diesel'!T161,"wait")</f>
        <v>26.707454459910402</v>
      </c>
      <c r="AF162">
        <f>IF(N162='OnSSET_original_NoMG-PV-Diesel'!AD161,'OnSSET_original_NoMG-PV-Diesel'!AC161,"wait")</f>
        <v>26.707454459910402</v>
      </c>
      <c r="AG162">
        <f>IF(O162='OnSSET_original_NoMG-PV-Diesel'!AD161,'OnSSET_original_NoMG-PV-Diesel'!AC161,"wait")</f>
        <v>26.707454459910402</v>
      </c>
      <c r="AH162">
        <f>IF(P162='OnSSET_original_NoMG-PV-Diesel'!AD161,'OnSSET_original_NoMG-PV-Diesel'!AC161,"wait")</f>
        <v>26.707454459910402</v>
      </c>
      <c r="AR162">
        <v>14.417999999999999</v>
      </c>
      <c r="AS162">
        <v>14.417999999999999</v>
      </c>
      <c r="AT162">
        <v>1.8440000000000001</v>
      </c>
      <c r="AU162">
        <v>0.13100000000000001</v>
      </c>
      <c r="AV162">
        <v>47878.406110000004</v>
      </c>
      <c r="AW162">
        <v>27856.71632</v>
      </c>
      <c r="AX162">
        <v>7643.1895539999996</v>
      </c>
      <c r="AZ162">
        <f>SUMIF([1]base!$A$2:$A$169,B162,[1]base!$V$2:$V$169)</f>
        <v>0</v>
      </c>
      <c r="BA162">
        <f>SUMIF([2]s1!$A$2:$A$275,B162,[2]s1!$U$2:$U$275)</f>
        <v>0</v>
      </c>
      <c r="BB162">
        <f>SUMIF([3]s2!$A$2:$A$115,B162,[3]s2!$U$2:$U$115)</f>
        <v>0</v>
      </c>
      <c r="BC162">
        <f>SUMIF([4]s3!$A$2:$A$245,B162,[4]s3!$U$2:$U$245)</f>
        <v>0</v>
      </c>
      <c r="BD162">
        <f>SUMIF([5]s4!$A$2:$A$74,B162,[5]s4!$U$2:$U$74)</f>
        <v>0</v>
      </c>
      <c r="BF162">
        <f t="shared" si="15"/>
        <v>0</v>
      </c>
      <c r="BG162">
        <f t="shared" si="16"/>
        <v>0</v>
      </c>
      <c r="BH162">
        <f t="shared" si="17"/>
        <v>0</v>
      </c>
      <c r="BI162">
        <f t="shared" si="18"/>
        <v>0</v>
      </c>
      <c r="BJ162">
        <f t="shared" si="19"/>
        <v>0</v>
      </c>
      <c r="BL162" t="s">
        <v>115</v>
      </c>
      <c r="BM162" s="23">
        <v>126952.01149999999</v>
      </c>
      <c r="BN162" s="23">
        <v>15.43188127</v>
      </c>
      <c r="BP162" t="s">
        <v>183</v>
      </c>
      <c r="BQ162" s="23">
        <v>33117.534529999997</v>
      </c>
      <c r="BR162" s="23">
        <v>26.707454460000001</v>
      </c>
      <c r="BT162" t="s">
        <v>183</v>
      </c>
      <c r="BU162" s="23">
        <v>33117.534529999997</v>
      </c>
      <c r="BV162" s="23">
        <v>26.707454460000001</v>
      </c>
    </row>
    <row r="163" spans="1:74" x14ac:dyDescent="0.25">
      <c r="A163">
        <v>1</v>
      </c>
      <c r="B163" s="15">
        <v>3108</v>
      </c>
      <c r="C163" s="15">
        <v>-64.736178190000004</v>
      </c>
      <c r="D163" s="15">
        <v>-20.6747227</v>
      </c>
      <c r="E163" s="16">
        <v>1</v>
      </c>
      <c r="F163" s="19">
        <v>19149.24982515</v>
      </c>
      <c r="G163" s="19">
        <v>55.422630881186976</v>
      </c>
      <c r="H163" s="16" t="str">
        <f>IF(LCOE_SensitivityScenarios!BF162&gt;'OnSSET_original_NoMG-PV-Diesel'!M162,'OnSSET_original_NoMG-PV-Diesel'!L162,LCOE_SensitivityScenarios!BG162)</f>
        <v>SA_PV</v>
      </c>
      <c r="I163" s="39" t="str">
        <f>IF(LCOE_SensitivityScenarios!BK162&gt;'OnSSET_original_NoMG-PV-Diesel'!M162,'OnSSET_original_NoMG-PV-Diesel'!L162,LCOE_SensitivityScenarios!BL162)</f>
        <v>SA_PV</v>
      </c>
      <c r="J163" s="39" t="str">
        <f>IF(LCOE_SensitivityScenarios!BP162&gt;'OnSSET_original_NoMG-PV-Diesel'!M162,'OnSSET_original_NoMG-PV-Diesel'!L162,LCOE_SensitivityScenarios!BQ162)</f>
        <v>SA_PV</v>
      </c>
      <c r="K163" s="38" t="str">
        <f>IF(LCOE_SensitivityScenarios!BU162&gt;'OnSSET_original_NoMG-PV-Diesel'!V162,'OnSSET_original_NoMG-PV-Diesel'!U162,LCOE_SensitivityScenarios!BV162)</f>
        <v>SA_Diesel</v>
      </c>
      <c r="L163" s="39" t="str">
        <f>IF(LCOE_SensitivityScenarios!BZ162&gt;'OnSSET_original_NoMG-PV-Diesel'!V162,'OnSSET_original_NoMG-PV-Diesel'!U162,LCOE_SensitivityScenarios!CA162)</f>
        <v>SA_Diesel</v>
      </c>
      <c r="M163" s="40" t="str">
        <f>IF(LCOE_SensitivityScenarios!CE162&gt;'OnSSET_original_NoMG-PV-Diesel'!V162,'OnSSET_original_NoMG-PV-Diesel'!U162,LCOE_SensitivityScenarios!CF162)</f>
        <v>SA_Diesel</v>
      </c>
      <c r="N163" s="39" t="str">
        <f>IF(LCOE_SensitivityScenarios!CJ162&gt;'OnSSET_original_NoMG-PV-Diesel'!AE162,'OnSSET_original_NoMG-PV-Diesel'!AD162,LCOE_SensitivityScenarios!CK162)</f>
        <v>SA_Diesel</v>
      </c>
      <c r="O163" s="39" t="str">
        <f>IF(LCOE_SensitivityScenarios!CO162&gt;'OnSSET_original_NoMG-PV-Diesel'!AE162,'OnSSET_original_NoMG-PV-Diesel'!AD162,LCOE_SensitivityScenarios!CP162)</f>
        <v>SA_Diesel</v>
      </c>
      <c r="P163" s="40" t="str">
        <f>IF(LCOE_SensitivityScenarios!CT162&gt;'OnSSET_original_NoMG-PV-Diesel'!AE162,'OnSSET_original_NoMG-PV-Diesel'!AD162,LCOE_SensitivityScenarios!CU162)</f>
        <v>SA_Diesel</v>
      </c>
      <c r="Q163" s="38">
        <f>IF(LCOE_SensitivityScenarios!BF162&gt;'OnSSET_original_NoMG-PV-Diesel'!M162,'OnSSET_original_NoMG-PV-Diesel'!M162,LCOE_SensitivityScenarios!BF162)</f>
        <v>0.48283794017738602</v>
      </c>
      <c r="R163" s="28">
        <f>MIN('OnSSET_original_NoMG-PV-Diesel'!E162:I162,LCOE_SensitivityScenarios!BK162)</f>
        <v>0.48283794017738602</v>
      </c>
      <c r="S163" s="28">
        <f>MIN('OnSSET_original_NoMG-PV-Diesel'!E162:I162,LCOE_SensitivityScenarios!BP162)</f>
        <v>0.48283794017738602</v>
      </c>
      <c r="T163" s="27">
        <f>MIN('OnSSET_original_NoMG-PV-Diesel'!N162:R162,LCOE_SensitivityScenarios!BU162)</f>
        <v>0.47916334655878001</v>
      </c>
      <c r="U163" s="28">
        <f>MIN('OnSSET_original_NoMG-PV-Diesel'!N162:R162,LCOE_SensitivityScenarios!BZ162)</f>
        <v>0.47916334655878001</v>
      </c>
      <c r="V163" s="29">
        <f>MIN('OnSSET_original_NoMG-PV-Diesel'!N162:R162,LCOE_SensitivityScenarios!CE162)</f>
        <v>0.47916334655878001</v>
      </c>
      <c r="W163" s="28">
        <f>MIN('OnSSET_original_NoMG-PV-Diesel'!W162:AA162,LCOE_SensitivityScenarios!CJ162)</f>
        <v>0.236149129606983</v>
      </c>
      <c r="X163" s="28">
        <f>MIN('OnSSET_original_NoMG-PV-Diesel'!W162:AA162,LCOE_SensitivityScenarios!CO162)</f>
        <v>0.236149129606983</v>
      </c>
      <c r="Y163" s="29">
        <f>MIN('OnSSET_original_NoMG-PV-Diesel'!W162:AA162,LCOE_SensitivityScenarios!CT162)</f>
        <v>0.236149129606983</v>
      </c>
      <c r="Z163">
        <f>IF(H163='OnSSET_original_NoMG-PV-Diesel'!L162,'OnSSET_original_NoMG-PV-Diesel'!K162,"wait")</f>
        <v>12.221332729406299</v>
      </c>
      <c r="AA163">
        <f>IF(I163='OnSSET_original_NoMG-PV-Diesel'!L162,'OnSSET_original_NoMG-PV-Diesel'!K162,"wait")</f>
        <v>12.221332729406299</v>
      </c>
      <c r="AB163">
        <f>IF(J163='OnSSET_original_NoMG-PV-Diesel'!L162,'OnSSET_original_NoMG-PV-Diesel'!K162,"wait")</f>
        <v>12.221332729406299</v>
      </c>
      <c r="AC163">
        <f>IF(K163='OnSSET_original_NoMG-PV-Diesel'!U162,'OnSSET_original_NoMG-PV-Diesel'!T162,"wait")</f>
        <v>8.7439496918493198</v>
      </c>
      <c r="AD163">
        <f>IF(L163='OnSSET_original_NoMG-PV-Diesel'!U162,'OnSSET_original_NoMG-PV-Diesel'!T162,"wait")</f>
        <v>8.7439496918493198</v>
      </c>
      <c r="AE163">
        <f>IF(M163='OnSSET_original_NoMG-PV-Diesel'!U162,'OnSSET_original_NoMG-PV-Diesel'!T162,"wait")</f>
        <v>8.7439496918493198</v>
      </c>
      <c r="AF163">
        <f>IF(N163='OnSSET_original_NoMG-PV-Diesel'!AD162,'OnSSET_original_NoMG-PV-Diesel'!AC162,"wait")</f>
        <v>8.7439496918493198</v>
      </c>
      <c r="AG163">
        <f>IF(O163='OnSSET_original_NoMG-PV-Diesel'!AD162,'OnSSET_original_NoMG-PV-Diesel'!AC162,"wait")</f>
        <v>8.7439496918493198</v>
      </c>
      <c r="AH163">
        <f>IF(P163='OnSSET_original_NoMG-PV-Diesel'!AD162,'OnSSET_original_NoMG-PV-Diesel'!AC162,"wait")</f>
        <v>8.7439496918493198</v>
      </c>
      <c r="AR163">
        <v>56.9</v>
      </c>
      <c r="AS163">
        <v>56.9</v>
      </c>
      <c r="AT163">
        <v>31.74</v>
      </c>
      <c r="AU163">
        <v>1.6659999999999999</v>
      </c>
      <c r="AV163">
        <v>46534.420230000003</v>
      </c>
      <c r="AW163">
        <v>0</v>
      </c>
      <c r="AX163">
        <v>7184.59818</v>
      </c>
      <c r="AZ163">
        <f>SUMIF([1]base!$A$2:$A$169,B163,[1]base!$V$2:$V$169)</f>
        <v>0</v>
      </c>
      <c r="BA163">
        <f>SUMIF([2]s1!$A$2:$A$275,B163,[2]s1!$U$2:$U$275)</f>
        <v>0</v>
      </c>
      <c r="BB163">
        <f>SUMIF([3]s2!$A$2:$A$115,B163,[3]s2!$U$2:$U$115)</f>
        <v>0</v>
      </c>
      <c r="BC163">
        <f>SUMIF([4]s3!$A$2:$A$245,B163,[4]s3!$U$2:$U$245)</f>
        <v>0</v>
      </c>
      <c r="BD163">
        <f>SUMIF([5]s4!$A$2:$A$74,B163,[5]s4!$U$2:$U$74)</f>
        <v>0</v>
      </c>
      <c r="BF163">
        <f t="shared" si="15"/>
        <v>0</v>
      </c>
      <c r="BG163">
        <f t="shared" si="16"/>
        <v>0</v>
      </c>
      <c r="BH163">
        <f t="shared" si="17"/>
        <v>0</v>
      </c>
      <c r="BI163">
        <f t="shared" si="18"/>
        <v>0</v>
      </c>
      <c r="BJ163">
        <f t="shared" si="19"/>
        <v>0</v>
      </c>
      <c r="BL163" t="s">
        <v>114</v>
      </c>
      <c r="BM163" s="23">
        <v>61398.271480000003</v>
      </c>
      <c r="BN163" s="23">
        <v>10.62253832</v>
      </c>
      <c r="BP163" t="s">
        <v>183</v>
      </c>
      <c r="BQ163" s="23">
        <v>10842.59289</v>
      </c>
      <c r="BR163" s="23">
        <v>8.7439496919999993</v>
      </c>
      <c r="BT163" t="s">
        <v>183</v>
      </c>
      <c r="BU163" s="23">
        <v>10842.59289</v>
      </c>
      <c r="BV163" s="23">
        <v>8.7439496919999993</v>
      </c>
    </row>
    <row r="164" spans="1:74" x14ac:dyDescent="0.25">
      <c r="A164">
        <v>1</v>
      </c>
      <c r="B164" s="15">
        <v>3110</v>
      </c>
      <c r="C164" s="15">
        <v>-64.328797710000003</v>
      </c>
      <c r="D164" s="15">
        <v>-19.790311429999999</v>
      </c>
      <c r="E164" s="16">
        <v>1</v>
      </c>
      <c r="F164" s="19">
        <v>71023.438523874007</v>
      </c>
      <c r="G164" s="19">
        <v>149.24269013279343</v>
      </c>
      <c r="H164" s="16" t="str">
        <f>IF(LCOE_SensitivityScenarios!BF163&gt;'OnSSET_original_NoMG-PV-Diesel'!M163,'OnSSET_original_NoMG-PV-Diesel'!L163,LCOE_SensitivityScenarios!BG163)</f>
        <v>MG_Hydro</v>
      </c>
      <c r="I164" s="39" t="str">
        <f>IF(LCOE_SensitivityScenarios!BK163&gt;'OnSSET_original_NoMG-PV-Diesel'!M163,'OnSSET_original_NoMG-PV-Diesel'!L163,LCOE_SensitivityScenarios!BL163)</f>
        <v>MG_Hydro</v>
      </c>
      <c r="J164" s="39" t="str">
        <f>IF(LCOE_SensitivityScenarios!BP163&gt;'OnSSET_original_NoMG-PV-Diesel'!M163,'OnSSET_original_NoMG-PV-Diesel'!L163,LCOE_SensitivityScenarios!BQ163)</f>
        <v>MG_Hydro</v>
      </c>
      <c r="K164" s="38" t="str">
        <f>IF(LCOE_SensitivityScenarios!BU163&gt;'OnSSET_original_NoMG-PV-Diesel'!V163,'OnSSET_original_NoMG-PV-Diesel'!U163,LCOE_SensitivityScenarios!BV163)</f>
        <v>MG_Hydro</v>
      </c>
      <c r="L164" s="39" t="str">
        <f>IF(LCOE_SensitivityScenarios!BZ163&gt;'OnSSET_original_NoMG-PV-Diesel'!V163,'OnSSET_original_NoMG-PV-Diesel'!U163,LCOE_SensitivityScenarios!CA163)</f>
        <v>MG_Hybrid</v>
      </c>
      <c r="M164" s="40" t="str">
        <f>IF(LCOE_SensitivityScenarios!CE163&gt;'OnSSET_original_NoMG-PV-Diesel'!V163,'OnSSET_original_NoMG-PV-Diesel'!U163,LCOE_SensitivityScenarios!CF163)</f>
        <v>MG_Hydro</v>
      </c>
      <c r="N164" s="39" t="str">
        <f>IF(LCOE_SensitivityScenarios!CJ163&gt;'OnSSET_original_NoMG-PV-Diesel'!AE163,'OnSSET_original_NoMG-PV-Diesel'!AD163,LCOE_SensitivityScenarios!CK163)</f>
        <v>SA_Diesel</v>
      </c>
      <c r="O164" s="39" t="str">
        <f>IF(LCOE_SensitivityScenarios!CO163&gt;'OnSSET_original_NoMG-PV-Diesel'!AE163,'OnSSET_original_NoMG-PV-Diesel'!AD163,LCOE_SensitivityScenarios!CP163)</f>
        <v>SA_Diesel</v>
      </c>
      <c r="P164" s="40" t="str">
        <f>IF(LCOE_SensitivityScenarios!CT163&gt;'OnSSET_original_NoMG-PV-Diesel'!AE163,'OnSSET_original_NoMG-PV-Diesel'!AD163,LCOE_SensitivityScenarios!CU163)</f>
        <v>SA_Diesel</v>
      </c>
      <c r="Q164" s="38">
        <f>IF(LCOE_SensitivityScenarios!BF163&gt;'OnSSET_original_NoMG-PV-Diesel'!M163,'OnSSET_original_NoMG-PV-Diesel'!M163,LCOE_SensitivityScenarios!BF163)</f>
        <v>0.35901234209704502</v>
      </c>
      <c r="R164" s="28">
        <f>MIN('OnSSET_original_NoMG-PV-Diesel'!E163:I163,LCOE_SensitivityScenarios!BK163)</f>
        <v>0.35901234209704502</v>
      </c>
      <c r="S164" s="28">
        <f>MIN('OnSSET_original_NoMG-PV-Diesel'!E163:I163,LCOE_SensitivityScenarios!BP163)</f>
        <v>0.35901234209704502</v>
      </c>
      <c r="T164" s="27">
        <f>MIN('OnSSET_original_NoMG-PV-Diesel'!N163:R163,LCOE_SensitivityScenarios!BU163)</f>
        <v>0.35901234209704502</v>
      </c>
      <c r="U164" s="28">
        <f>MIN('OnSSET_original_NoMG-PV-Diesel'!N163:R163,LCOE_SensitivityScenarios!BZ163)</f>
        <v>0.33718167457096193</v>
      </c>
      <c r="V164" s="29">
        <f>MIN('OnSSET_original_NoMG-PV-Diesel'!N163:R163,LCOE_SensitivityScenarios!CE163)</f>
        <v>0.35901234209704502</v>
      </c>
      <c r="W164" s="28">
        <f>MIN('OnSSET_original_NoMG-PV-Diesel'!W163:AA163,LCOE_SensitivityScenarios!CJ163)</f>
        <v>0.26028295529047202</v>
      </c>
      <c r="X164" s="28">
        <f>MIN('OnSSET_original_NoMG-PV-Diesel'!W163:AA163,LCOE_SensitivityScenarios!CO163)</f>
        <v>0.26028295529047202</v>
      </c>
      <c r="Y164" s="29">
        <f>MIN('OnSSET_original_NoMG-PV-Diesel'!W163:AA163,LCOE_SensitivityScenarios!CT163)</f>
        <v>0.26028295529047202</v>
      </c>
      <c r="Z164">
        <f>IF(H164='OnSSET_original_NoMG-PV-Diesel'!L163,'OnSSET_original_NoMG-PV-Diesel'!K163,"wait")</f>
        <v>33.304220045307801</v>
      </c>
      <c r="AA164">
        <f>IF(I164='OnSSET_original_NoMG-PV-Diesel'!L163,'OnSSET_original_NoMG-PV-Diesel'!K163,"wait")</f>
        <v>33.304220045307801</v>
      </c>
      <c r="AB164">
        <f>IF(J164='OnSSET_original_NoMG-PV-Diesel'!L163,'OnSSET_original_NoMG-PV-Diesel'!K163,"wait")</f>
        <v>33.304220045307801</v>
      </c>
      <c r="AC164">
        <f>IF(K164='OnSSET_original_NoMG-PV-Diesel'!U163,'OnSSET_original_NoMG-PV-Diesel'!T163,"wait")</f>
        <v>17.068838866588301</v>
      </c>
      <c r="AD164" t="str">
        <f>IF(L164='OnSSET_original_NoMG-PV-Diesel'!U163,'OnSSET_original_NoMG-PV-Diesel'!T163,"wait")</f>
        <v>wait</v>
      </c>
      <c r="AE164">
        <f>IF(M164='OnSSET_original_NoMG-PV-Diesel'!U163,'OnSSET_original_NoMG-PV-Diesel'!T163,"wait")</f>
        <v>17.068838866588301</v>
      </c>
      <c r="AF164">
        <f>IF(N164='OnSSET_original_NoMG-PV-Diesel'!AD163,'OnSSET_original_NoMG-PV-Diesel'!AC163,"wait")</f>
        <v>32.430793846517801</v>
      </c>
      <c r="AG164">
        <f>IF(O164='OnSSET_original_NoMG-PV-Diesel'!AD163,'OnSSET_original_NoMG-PV-Diesel'!AC163,"wait")</f>
        <v>32.430793846517801</v>
      </c>
      <c r="AH164">
        <f>IF(P164='OnSSET_original_NoMG-PV-Diesel'!AD163,'OnSSET_original_NoMG-PV-Diesel'!AC163,"wait")</f>
        <v>32.430793846517801</v>
      </c>
      <c r="AR164">
        <v>121.699</v>
      </c>
      <c r="AS164">
        <v>54.744</v>
      </c>
      <c r="AT164">
        <v>14.956</v>
      </c>
      <c r="AU164">
        <v>0.13</v>
      </c>
      <c r="AV164">
        <v>74072.418650000007</v>
      </c>
      <c r="AW164">
        <v>0</v>
      </c>
      <c r="AX164">
        <v>19413.70147</v>
      </c>
      <c r="AZ164">
        <f>SUMIF([1]base!$A$2:$A$169,B164,[1]base!$V$2:$V$169)</f>
        <v>0</v>
      </c>
      <c r="BA164">
        <f>SUMIF([2]s1!$A$2:$A$275,B164,[2]s1!$U$2:$U$275)</f>
        <v>0</v>
      </c>
      <c r="BB164">
        <f>SUMIF([3]s2!$A$2:$A$115,B164,[3]s2!$U$2:$U$115)</f>
        <v>0</v>
      </c>
      <c r="BC164">
        <f>SUMIF([4]s3!$A$2:$A$245,B164,[4]s3!$U$2:$U$245)</f>
        <v>0</v>
      </c>
      <c r="BD164">
        <f>SUMIF([5]s4!$A$2:$A$74,B164,[5]s4!$U$2:$U$74)</f>
        <v>0</v>
      </c>
      <c r="BF164">
        <f t="shared" si="15"/>
        <v>0</v>
      </c>
      <c r="BG164">
        <f t="shared" si="16"/>
        <v>0</v>
      </c>
      <c r="BH164">
        <f t="shared" si="17"/>
        <v>0</v>
      </c>
      <c r="BI164">
        <f t="shared" si="18"/>
        <v>0</v>
      </c>
      <c r="BJ164">
        <f t="shared" si="19"/>
        <v>0</v>
      </c>
      <c r="BL164" t="s">
        <v>169</v>
      </c>
      <c r="BM164" s="23">
        <v>185830.3144</v>
      </c>
      <c r="BN164" s="23">
        <v>17.06883887</v>
      </c>
      <c r="BP164" t="s">
        <v>187</v>
      </c>
      <c r="BQ164" s="23">
        <v>185830.3144</v>
      </c>
      <c r="BR164" s="23">
        <v>17.06883887</v>
      </c>
      <c r="BT164" t="s">
        <v>183</v>
      </c>
      <c r="BU164" s="23">
        <v>40214.537729999996</v>
      </c>
      <c r="BV164" s="23">
        <v>32.430793850000001</v>
      </c>
    </row>
    <row r="165" spans="1:74" x14ac:dyDescent="0.25">
      <c r="A165">
        <v>1</v>
      </c>
      <c r="B165" s="15">
        <v>3115</v>
      </c>
      <c r="C165" s="15">
        <v>-64.418009690000005</v>
      </c>
      <c r="D165" s="15">
        <v>-19.92897022</v>
      </c>
      <c r="E165" s="16">
        <v>1</v>
      </c>
      <c r="F165" s="19">
        <v>29004.306501207</v>
      </c>
      <c r="G165" s="19">
        <v>69.093346675531578</v>
      </c>
      <c r="H165" s="16" t="str">
        <f>IF(LCOE_SensitivityScenarios!BF164&gt;'OnSSET_original_NoMG-PV-Diesel'!M164,'OnSSET_original_NoMG-PV-Diesel'!L164,LCOE_SensitivityScenarios!BG164)</f>
        <v>SA_PV</v>
      </c>
      <c r="I165" s="39" t="str">
        <f>IF(LCOE_SensitivityScenarios!BK164&gt;'OnSSET_original_NoMG-PV-Diesel'!M164,'OnSSET_original_NoMG-PV-Diesel'!L164,LCOE_SensitivityScenarios!BL164)</f>
        <v>SA_PV</v>
      </c>
      <c r="J165" s="39" t="str">
        <f>IF(LCOE_SensitivityScenarios!BP164&gt;'OnSSET_original_NoMG-PV-Diesel'!M164,'OnSSET_original_NoMG-PV-Diesel'!L164,LCOE_SensitivityScenarios!BQ164)</f>
        <v>SA_PV</v>
      </c>
      <c r="K165" s="38" t="str">
        <f>IF(LCOE_SensitivityScenarios!BU164&gt;'OnSSET_original_NoMG-PV-Diesel'!V164,'OnSSET_original_NoMG-PV-Diesel'!U164,LCOE_SensitivityScenarios!BV164)</f>
        <v>SA_PV</v>
      </c>
      <c r="L165" s="39" t="str">
        <f>IF(LCOE_SensitivityScenarios!BZ164&gt;'OnSSET_original_NoMG-PV-Diesel'!V164,'OnSSET_original_NoMG-PV-Diesel'!U164,LCOE_SensitivityScenarios!CA164)</f>
        <v>SA_PV</v>
      </c>
      <c r="M165" s="40" t="str">
        <f>IF(LCOE_SensitivityScenarios!CE164&gt;'OnSSET_original_NoMG-PV-Diesel'!V164,'OnSSET_original_NoMG-PV-Diesel'!U164,LCOE_SensitivityScenarios!CF164)</f>
        <v>SA_PV</v>
      </c>
      <c r="N165" s="39" t="str">
        <f>IF(LCOE_SensitivityScenarios!CJ164&gt;'OnSSET_original_NoMG-PV-Diesel'!AE164,'OnSSET_original_NoMG-PV-Diesel'!AD164,LCOE_SensitivityScenarios!CK164)</f>
        <v>SA_Diesel</v>
      </c>
      <c r="O165" s="39" t="str">
        <f>IF(LCOE_SensitivityScenarios!CO164&gt;'OnSSET_original_NoMG-PV-Diesel'!AE164,'OnSSET_original_NoMG-PV-Diesel'!AD164,LCOE_SensitivityScenarios!CP164)</f>
        <v>SA_Diesel</v>
      </c>
      <c r="P165" s="40" t="str">
        <f>IF(LCOE_SensitivityScenarios!CT164&gt;'OnSSET_original_NoMG-PV-Diesel'!AE164,'OnSSET_original_NoMG-PV-Diesel'!AD164,LCOE_SensitivityScenarios!CU164)</f>
        <v>SA_Diesel</v>
      </c>
      <c r="Q165" s="38">
        <f>IF(LCOE_SensitivityScenarios!BF164&gt;'OnSSET_original_NoMG-PV-Diesel'!M164,'OnSSET_original_NoMG-PV-Diesel'!M164,LCOE_SensitivityScenarios!BF164)</f>
        <v>0.43863773365962599</v>
      </c>
      <c r="R165" s="28">
        <f>MIN('OnSSET_original_NoMG-PV-Diesel'!E164:I164,LCOE_SensitivityScenarios!BK164)</f>
        <v>0.43863773365962599</v>
      </c>
      <c r="S165" s="28">
        <f>MIN('OnSSET_original_NoMG-PV-Diesel'!E164:I164,LCOE_SensitivityScenarios!BP164)</f>
        <v>0.43863773365962599</v>
      </c>
      <c r="T165" s="27">
        <f>MIN('OnSSET_original_NoMG-PV-Diesel'!N164:R164,LCOE_SensitivityScenarios!BU164)</f>
        <v>0.43863773365962599</v>
      </c>
      <c r="U165" s="28">
        <f>MIN('OnSSET_original_NoMG-PV-Diesel'!N164:R164,LCOE_SensitivityScenarios!BZ164)</f>
        <v>0.43863773365962599</v>
      </c>
      <c r="V165" s="29">
        <f>MIN('OnSSET_original_NoMG-PV-Diesel'!N164:R164,LCOE_SensitivityScenarios!CE164)</f>
        <v>0.43863773365962599</v>
      </c>
      <c r="W165" s="28">
        <f>MIN('OnSSET_original_NoMG-PV-Diesel'!W164:AA164,LCOE_SensitivityScenarios!CJ164)</f>
        <v>0.242182586027855</v>
      </c>
      <c r="X165" s="28">
        <f>MIN('OnSSET_original_NoMG-PV-Diesel'!W164:AA164,LCOE_SensitivityScenarios!CO164)</f>
        <v>0.242182586027855</v>
      </c>
      <c r="Y165" s="29">
        <f>MIN('OnSSET_original_NoMG-PV-Diesel'!W164:AA164,LCOE_SensitivityScenarios!CT164)</f>
        <v>0.242182586027855</v>
      </c>
      <c r="Z165">
        <f>IF(H165='OnSSET_original_NoMG-PV-Diesel'!L164,'OnSSET_original_NoMG-PV-Diesel'!K164,"wait")</f>
        <v>10.906591997508601</v>
      </c>
      <c r="AA165">
        <f>IF(I165='OnSSET_original_NoMG-PV-Diesel'!L164,'OnSSET_original_NoMG-PV-Diesel'!K164,"wait")</f>
        <v>10.906591997508601</v>
      </c>
      <c r="AB165">
        <f>IF(J165='OnSSET_original_NoMG-PV-Diesel'!L164,'OnSSET_original_NoMG-PV-Diesel'!K164,"wait")</f>
        <v>10.906591997508601</v>
      </c>
      <c r="AC165">
        <f>IF(K165='OnSSET_original_NoMG-PV-Diesel'!U164,'OnSSET_original_NoMG-PV-Diesel'!T164,"wait")</f>
        <v>16.663395668853799</v>
      </c>
      <c r="AD165">
        <f>IF(L165='OnSSET_original_NoMG-PV-Diesel'!U164,'OnSSET_original_NoMG-PV-Diesel'!T164,"wait")</f>
        <v>16.663395668853799</v>
      </c>
      <c r="AE165">
        <f>IF(M165='OnSSET_original_NoMG-PV-Diesel'!U164,'OnSSET_original_NoMG-PV-Diesel'!T164,"wait")</f>
        <v>16.663395668853799</v>
      </c>
      <c r="AF165">
        <f>IF(N165='OnSSET_original_NoMG-PV-Diesel'!AD164,'OnSSET_original_NoMG-PV-Diesel'!AC164,"wait")</f>
        <v>13.2439755713274</v>
      </c>
      <c r="AG165">
        <f>IF(O165='OnSSET_original_NoMG-PV-Diesel'!AD164,'OnSSET_original_NoMG-PV-Diesel'!AC164,"wait")</f>
        <v>13.2439755713274</v>
      </c>
      <c r="AH165">
        <f>IF(P165='OnSSET_original_NoMG-PV-Diesel'!AD164,'OnSSET_original_NoMG-PV-Diesel'!AC164,"wait")</f>
        <v>13.2439755713274</v>
      </c>
      <c r="AR165">
        <v>119.566</v>
      </c>
      <c r="AS165">
        <v>72.003999999999905</v>
      </c>
      <c r="AT165">
        <v>4.6959999999999997</v>
      </c>
      <c r="AU165">
        <v>4.6079999999999997</v>
      </c>
      <c r="AV165">
        <v>51684.747080000001</v>
      </c>
      <c r="AW165">
        <v>0</v>
      </c>
      <c r="AX165">
        <v>9018.9636750000009</v>
      </c>
      <c r="AZ165">
        <f>SUMIF([1]base!$A$2:$A$169,B165,[1]base!$V$2:$V$169)</f>
        <v>0</v>
      </c>
      <c r="BA165">
        <f>SUMIF([2]s1!$A$2:$A$275,B165,[2]s1!$U$2:$U$275)</f>
        <v>0</v>
      </c>
      <c r="BB165">
        <f>SUMIF([3]s2!$A$2:$A$115,B165,[3]s2!$U$2:$U$115)</f>
        <v>0</v>
      </c>
      <c r="BC165">
        <f>SUMIF([4]s3!$A$2:$A$245,B165,[4]s3!$U$2:$U$245)</f>
        <v>0</v>
      </c>
      <c r="BD165">
        <f>SUMIF([5]s4!$A$2:$A$74,B165,[5]s4!$U$2:$U$74)</f>
        <v>0</v>
      </c>
      <c r="BF165">
        <f t="shared" si="15"/>
        <v>0</v>
      </c>
      <c r="BG165">
        <f t="shared" si="16"/>
        <v>0</v>
      </c>
      <c r="BH165">
        <f t="shared" si="17"/>
        <v>0</v>
      </c>
      <c r="BI165">
        <f t="shared" si="18"/>
        <v>0</v>
      </c>
      <c r="BJ165">
        <f t="shared" si="19"/>
        <v>0</v>
      </c>
      <c r="BL165" t="s">
        <v>114</v>
      </c>
      <c r="BM165" s="23">
        <v>84483.416039999996</v>
      </c>
      <c r="BN165" s="23">
        <v>16.66339567</v>
      </c>
      <c r="BP165" t="s">
        <v>186</v>
      </c>
      <c r="BQ165" s="23">
        <v>84483.416039999996</v>
      </c>
      <c r="BR165" s="23">
        <v>16.66339567</v>
      </c>
      <c r="BT165" t="s">
        <v>183</v>
      </c>
      <c r="BU165" s="23">
        <v>16422.674009999999</v>
      </c>
      <c r="BV165" s="23">
        <v>13.24397557</v>
      </c>
    </row>
    <row r="166" spans="1:74" x14ac:dyDescent="0.25">
      <c r="A166">
        <v>1</v>
      </c>
      <c r="B166" s="15">
        <v>3182</v>
      </c>
      <c r="C166" s="15">
        <v>-67.845745640000004</v>
      </c>
      <c r="D166" s="15">
        <v>-16.912716280000001</v>
      </c>
      <c r="E166" s="16">
        <v>1</v>
      </c>
      <c r="F166" s="19">
        <v>17184.145843859998</v>
      </c>
      <c r="G166" s="19">
        <v>55.030964788195874</v>
      </c>
      <c r="H166" s="16" t="str">
        <f>IF(LCOE_SensitivityScenarios!BF165&gt;'OnSSET_original_NoMG-PV-Diesel'!M165,'OnSSET_original_NoMG-PV-Diesel'!L165,LCOE_SensitivityScenarios!BG165)</f>
        <v>SA_PV</v>
      </c>
      <c r="I166" s="39" t="str">
        <f>IF(LCOE_SensitivityScenarios!BK165&gt;'OnSSET_original_NoMG-PV-Diesel'!M165,'OnSSET_original_NoMG-PV-Diesel'!L165,LCOE_SensitivityScenarios!BL165)</f>
        <v>SA_PV</v>
      </c>
      <c r="J166" s="39" t="str">
        <f>IF(LCOE_SensitivityScenarios!BP165&gt;'OnSSET_original_NoMG-PV-Diesel'!M165,'OnSSET_original_NoMG-PV-Diesel'!L165,LCOE_SensitivityScenarios!BQ165)</f>
        <v>SA_PV</v>
      </c>
      <c r="K166" s="38" t="str">
        <f>IF(LCOE_SensitivityScenarios!BU165&gt;'OnSSET_original_NoMG-PV-Diesel'!V165,'OnSSET_original_NoMG-PV-Diesel'!U165,LCOE_SensitivityScenarios!BV165)</f>
        <v>SA_PV</v>
      </c>
      <c r="L166" s="39" t="str">
        <f>IF(LCOE_SensitivityScenarios!BZ165&gt;'OnSSET_original_NoMG-PV-Diesel'!V165,'OnSSET_original_NoMG-PV-Diesel'!U165,LCOE_SensitivityScenarios!CA165)</f>
        <v>SA_PV</v>
      </c>
      <c r="M166" s="40" t="str">
        <f>IF(LCOE_SensitivityScenarios!CE165&gt;'OnSSET_original_NoMG-PV-Diesel'!V165,'OnSSET_original_NoMG-PV-Diesel'!U165,LCOE_SensitivityScenarios!CF165)</f>
        <v>SA_PV</v>
      </c>
      <c r="N166" s="39" t="str">
        <f>IF(LCOE_SensitivityScenarios!CJ165&gt;'OnSSET_original_NoMG-PV-Diesel'!AE165,'OnSSET_original_NoMG-PV-Diesel'!AD165,LCOE_SensitivityScenarios!CK165)</f>
        <v>SA_Diesel</v>
      </c>
      <c r="O166" s="39" t="str">
        <f>IF(LCOE_SensitivityScenarios!CO165&gt;'OnSSET_original_NoMG-PV-Diesel'!AE165,'OnSSET_original_NoMG-PV-Diesel'!AD165,LCOE_SensitivityScenarios!CP165)</f>
        <v>SA_Diesel</v>
      </c>
      <c r="P166" s="40" t="str">
        <f>IF(LCOE_SensitivityScenarios!CT165&gt;'OnSSET_original_NoMG-PV-Diesel'!AE165,'OnSSET_original_NoMG-PV-Diesel'!AD165,LCOE_SensitivityScenarios!CU165)</f>
        <v>SA_Diesel</v>
      </c>
      <c r="Q166" s="38">
        <f>IF(LCOE_SensitivityScenarios!BF165&gt;'OnSSET_original_NoMG-PV-Diesel'!M165,'OnSSET_original_NoMG-PV-Diesel'!M165,LCOE_SensitivityScenarios!BF165)</f>
        <v>0.42122142603453999</v>
      </c>
      <c r="R166" s="28">
        <f>MIN('OnSSET_original_NoMG-PV-Diesel'!E165:I165,LCOE_SensitivityScenarios!BK165)</f>
        <v>0.42122142603453999</v>
      </c>
      <c r="S166" s="28">
        <f>MIN('OnSSET_original_NoMG-PV-Diesel'!E165:I165,LCOE_SensitivityScenarios!BP165)</f>
        <v>0.42122142603453999</v>
      </c>
      <c r="T166" s="27">
        <f>MIN('OnSSET_original_NoMG-PV-Diesel'!N165:R165,LCOE_SensitivityScenarios!BU165)</f>
        <v>0.42122142603453999</v>
      </c>
      <c r="U166" s="28">
        <f>MIN('OnSSET_original_NoMG-PV-Diesel'!N165:R165,LCOE_SensitivityScenarios!BZ165)</f>
        <v>0.42122142603453999</v>
      </c>
      <c r="V166" s="29">
        <f>MIN('OnSSET_original_NoMG-PV-Diesel'!N165:R165,LCOE_SensitivityScenarios!CE165)</f>
        <v>0.42122142603453999</v>
      </c>
      <c r="W166" s="28">
        <f>MIN('OnSSET_original_NoMG-PV-Diesel'!W165:AA165,LCOE_SensitivityScenarios!CJ165)</f>
        <v>0.236149129606983</v>
      </c>
      <c r="X166" s="28">
        <f>MIN('OnSSET_original_NoMG-PV-Diesel'!W165:AA165,LCOE_SensitivityScenarios!CO165)</f>
        <v>0.236149129606983</v>
      </c>
      <c r="Y166" s="29">
        <f>MIN('OnSSET_original_NoMG-PV-Diesel'!W165:AA165,LCOE_SensitivityScenarios!CT165)</f>
        <v>0.236149129606983</v>
      </c>
      <c r="Z166">
        <f>IF(H166='OnSSET_original_NoMG-PV-Diesel'!L165,'OnSSET_original_NoMG-PV-Diesel'!K165,"wait")</f>
        <v>14.9652710809974</v>
      </c>
      <c r="AA166">
        <f>IF(I166='OnSSET_original_NoMG-PV-Diesel'!L165,'OnSSET_original_NoMG-PV-Diesel'!K165,"wait")</f>
        <v>14.9652710809974</v>
      </c>
      <c r="AB166">
        <f>IF(J166='OnSSET_original_NoMG-PV-Diesel'!L165,'OnSSET_original_NoMG-PV-Diesel'!K165,"wait")</f>
        <v>14.9652710809974</v>
      </c>
      <c r="AC166">
        <f>IF(K166='OnSSET_original_NoMG-PV-Diesel'!U165,'OnSSET_original_NoMG-PV-Diesel'!T165,"wait")</f>
        <v>8.3159823092625107</v>
      </c>
      <c r="AD166">
        <f>IF(L166='OnSSET_original_NoMG-PV-Diesel'!U165,'OnSSET_original_NoMG-PV-Diesel'!T165,"wait")</f>
        <v>8.3159823092625107</v>
      </c>
      <c r="AE166">
        <f>IF(M166='OnSSET_original_NoMG-PV-Diesel'!U165,'OnSSET_original_NoMG-PV-Diesel'!T165,"wait")</f>
        <v>8.3159823092625107</v>
      </c>
      <c r="AF166">
        <f>IF(N166='OnSSET_original_NoMG-PV-Diesel'!AD165,'OnSSET_original_NoMG-PV-Diesel'!AC165,"wait")</f>
        <v>7.8466419378356402</v>
      </c>
      <c r="AG166">
        <f>IF(O166='OnSSET_original_NoMG-PV-Diesel'!AD165,'OnSSET_original_NoMG-PV-Diesel'!AC165,"wait")</f>
        <v>7.8466419378356402</v>
      </c>
      <c r="AH166">
        <f>IF(P166='OnSSET_original_NoMG-PV-Diesel'!AD165,'OnSSET_original_NoMG-PV-Diesel'!AC165,"wait")</f>
        <v>7.8466419378356402</v>
      </c>
      <c r="AR166">
        <v>27.094999999999999</v>
      </c>
      <c r="AS166">
        <v>27.094999999999999</v>
      </c>
      <c r="AT166">
        <v>5.2889999999999997</v>
      </c>
      <c r="AU166">
        <v>5.2939999999999996</v>
      </c>
      <c r="AV166">
        <v>45614.459869999999</v>
      </c>
      <c r="AW166">
        <v>0</v>
      </c>
      <c r="AX166">
        <v>6878.8705989999999</v>
      </c>
      <c r="AZ166">
        <f>SUMIF([1]base!$A$2:$A$169,B166,[1]base!$V$2:$V$169)</f>
        <v>0</v>
      </c>
      <c r="BA166">
        <f>SUMIF([2]s1!$A$2:$A$275,B166,[2]s1!$U$2:$U$275)</f>
        <v>0</v>
      </c>
      <c r="BB166">
        <f>SUMIF([3]s2!$A$2:$A$115,B166,[3]s2!$U$2:$U$115)</f>
        <v>0</v>
      </c>
      <c r="BC166">
        <f>SUMIF([4]s3!$A$2:$A$245,B166,[4]s3!$U$2:$U$245)</f>
        <v>0</v>
      </c>
      <c r="BD166">
        <f>SUMIF([5]s4!$A$2:$A$74,B166,[5]s4!$U$2:$U$74)</f>
        <v>0</v>
      </c>
      <c r="BF166">
        <f t="shared" si="15"/>
        <v>0</v>
      </c>
      <c r="BG166">
        <f t="shared" si="16"/>
        <v>0</v>
      </c>
      <c r="BH166">
        <f t="shared" si="17"/>
        <v>0</v>
      </c>
      <c r="BI166">
        <f t="shared" si="18"/>
        <v>0</v>
      </c>
      <c r="BJ166">
        <f t="shared" si="19"/>
        <v>0</v>
      </c>
      <c r="BL166" t="s">
        <v>114</v>
      </c>
      <c r="BM166" s="23">
        <v>48066.37775</v>
      </c>
      <c r="BN166" s="23">
        <v>8.3159823090000007</v>
      </c>
      <c r="BP166" t="s">
        <v>186</v>
      </c>
      <c r="BQ166" s="23">
        <v>48066.37775</v>
      </c>
      <c r="BR166" s="23">
        <v>8.3159823090000007</v>
      </c>
      <c r="BT166" t="s">
        <v>183</v>
      </c>
      <c r="BU166" s="23">
        <v>9729.921499</v>
      </c>
      <c r="BV166" s="23">
        <v>7.8466419380000003</v>
      </c>
    </row>
    <row r="167" spans="1:74" x14ac:dyDescent="0.25">
      <c r="A167">
        <v>1</v>
      </c>
      <c r="B167" s="15">
        <v>3212</v>
      </c>
      <c r="C167" s="15">
        <v>-69.214346259999999</v>
      </c>
      <c r="D167" s="15">
        <v>-17.289915050000001</v>
      </c>
      <c r="E167" s="16">
        <v>1</v>
      </c>
      <c r="F167" s="19">
        <v>56798.7796657238</v>
      </c>
      <c r="G167" s="19">
        <v>63.595120706156983</v>
      </c>
      <c r="H167" s="16" t="str">
        <f>IF(LCOE_SensitivityScenarios!BF166&gt;'OnSSET_original_NoMG-PV-Diesel'!M166,'OnSSET_original_NoMG-PV-Diesel'!L166,LCOE_SensitivityScenarios!BG166)</f>
        <v>SA_PV</v>
      </c>
      <c r="I167" s="39" t="str">
        <f>IF(LCOE_SensitivityScenarios!BK166&gt;'OnSSET_original_NoMG-PV-Diesel'!M166,'OnSSET_original_NoMG-PV-Diesel'!L166,LCOE_SensitivityScenarios!BL166)</f>
        <v>SA_PV</v>
      </c>
      <c r="J167" s="39" t="str">
        <f>IF(LCOE_SensitivityScenarios!BP166&gt;'OnSSET_original_NoMG-PV-Diesel'!M166,'OnSSET_original_NoMG-PV-Diesel'!L166,LCOE_SensitivityScenarios!BQ166)</f>
        <v>SA_PV</v>
      </c>
      <c r="K167" s="38" t="str">
        <f>IF(LCOE_SensitivityScenarios!BU166&gt;'OnSSET_original_NoMG-PV-Diesel'!V166,'OnSSET_original_NoMG-PV-Diesel'!U166,LCOE_SensitivityScenarios!BV166)</f>
        <v>SA_Diesel</v>
      </c>
      <c r="L167" s="39" t="str">
        <f>IF(LCOE_SensitivityScenarios!BZ166&gt;'OnSSET_original_NoMG-PV-Diesel'!V166,'OnSSET_original_NoMG-PV-Diesel'!U166,LCOE_SensitivityScenarios!CA166)</f>
        <v>MG_Hybrid</v>
      </c>
      <c r="M167" s="40" t="str">
        <f>IF(LCOE_SensitivityScenarios!CE166&gt;'OnSSET_original_NoMG-PV-Diesel'!V166,'OnSSET_original_NoMG-PV-Diesel'!U166,LCOE_SensitivityScenarios!CF166)</f>
        <v>SA_Diesel</v>
      </c>
      <c r="N167" s="39" t="str">
        <f>IF(LCOE_SensitivityScenarios!CJ166&gt;'OnSSET_original_NoMG-PV-Diesel'!AE166,'OnSSET_original_NoMG-PV-Diesel'!AD166,LCOE_SensitivityScenarios!CK166)</f>
        <v>SA_Diesel</v>
      </c>
      <c r="O167" s="39" t="str">
        <f>IF(LCOE_SensitivityScenarios!CO166&gt;'OnSSET_original_NoMG-PV-Diesel'!AE166,'OnSSET_original_NoMG-PV-Diesel'!AD166,LCOE_SensitivityScenarios!CP166)</f>
        <v>SA_Diesel</v>
      </c>
      <c r="P167" s="40" t="str">
        <f>IF(LCOE_SensitivityScenarios!CT166&gt;'OnSSET_original_NoMG-PV-Diesel'!AE166,'OnSSET_original_NoMG-PV-Diesel'!AD166,LCOE_SensitivityScenarios!CU166)</f>
        <v>SA_Diesel</v>
      </c>
      <c r="Q167" s="38">
        <f>IF(LCOE_SensitivityScenarios!BF166&gt;'OnSSET_original_NoMG-PV-Diesel'!M166,'OnSSET_original_NoMG-PV-Diesel'!M166,LCOE_SensitivityScenarios!BF166)</f>
        <v>0.35141896308935999</v>
      </c>
      <c r="R167" s="28">
        <f>MIN('OnSSET_original_NoMG-PV-Diesel'!E166:I166,LCOE_SensitivityScenarios!BK166)</f>
        <v>0.35141896308935999</v>
      </c>
      <c r="S167" s="28">
        <f>MIN('OnSSET_original_NoMG-PV-Diesel'!E166:I166,LCOE_SensitivityScenarios!BP166)</f>
        <v>0.35141896308935999</v>
      </c>
      <c r="T167" s="27">
        <f>MIN('OnSSET_original_NoMG-PV-Diesel'!N166:R166,LCOE_SensitivityScenarios!BU166)</f>
        <v>0.33704192864490201</v>
      </c>
      <c r="U167" s="28">
        <f>MIN('OnSSET_original_NoMG-PV-Diesel'!N166:R166,LCOE_SensitivityScenarios!BZ166)</f>
        <v>0.33275881250235922</v>
      </c>
      <c r="V167" s="29">
        <f>MIN('OnSSET_original_NoMG-PV-Diesel'!N166:R166,LCOE_SensitivityScenarios!CE166)</f>
        <v>0.33704192864490201</v>
      </c>
      <c r="W167" s="28">
        <f>MIN('OnSSET_original_NoMG-PV-Diesel'!W166:AA166,LCOE_SensitivityScenarios!CJ166)</f>
        <v>0.18788147824000501</v>
      </c>
      <c r="X167" s="28">
        <f>MIN('OnSSET_original_NoMG-PV-Diesel'!W166:AA166,LCOE_SensitivityScenarios!CO166)</f>
        <v>0.18788147824000501</v>
      </c>
      <c r="Y167" s="29">
        <f>MIN('OnSSET_original_NoMG-PV-Diesel'!W166:AA166,LCOE_SensitivityScenarios!CT166)</f>
        <v>0.18788147824000501</v>
      </c>
      <c r="Z167">
        <f>IF(H167='OnSSET_original_NoMG-PV-Diesel'!L166,'OnSSET_original_NoMG-PV-Diesel'!K166,"wait")</f>
        <v>17.608326732682201</v>
      </c>
      <c r="AA167">
        <f>IF(I167='OnSSET_original_NoMG-PV-Diesel'!L166,'OnSSET_original_NoMG-PV-Diesel'!K166,"wait")</f>
        <v>17.608326732682201</v>
      </c>
      <c r="AB167">
        <f>IF(J167='OnSSET_original_NoMG-PV-Diesel'!L166,'OnSSET_original_NoMG-PV-Diesel'!K166,"wait")</f>
        <v>17.608326732682201</v>
      </c>
      <c r="AC167">
        <f>IF(K167='OnSSET_original_NoMG-PV-Diesel'!U166,'OnSSET_original_NoMG-PV-Diesel'!T166,"wait")</f>
        <v>25.9355158290976</v>
      </c>
      <c r="AD167" t="str">
        <f>IF(L167='OnSSET_original_NoMG-PV-Diesel'!U166,'OnSSET_original_NoMG-PV-Diesel'!T166,"wait")</f>
        <v>wait</v>
      </c>
      <c r="AE167">
        <f>IF(M167='OnSSET_original_NoMG-PV-Diesel'!U166,'OnSSET_original_NoMG-PV-Diesel'!T166,"wait")</f>
        <v>25.9355158290976</v>
      </c>
      <c r="AF167">
        <f>IF(N167='OnSSET_original_NoMG-PV-Diesel'!AD166,'OnSSET_original_NoMG-PV-Diesel'!AC166,"wait")</f>
        <v>25.9355158290976</v>
      </c>
      <c r="AG167">
        <f>IF(O167='OnSSET_original_NoMG-PV-Diesel'!AD166,'OnSSET_original_NoMG-PV-Diesel'!AC166,"wait")</f>
        <v>25.9355158290976</v>
      </c>
      <c r="AH167">
        <f>IF(P167='OnSSET_original_NoMG-PV-Diesel'!AD166,'OnSSET_original_NoMG-PV-Diesel'!AC166,"wait")</f>
        <v>25.9355158290976</v>
      </c>
      <c r="AR167">
        <v>124.285</v>
      </c>
      <c r="AS167">
        <v>124.26600000000001</v>
      </c>
      <c r="AT167">
        <v>7.5949999999999998</v>
      </c>
      <c r="AU167">
        <v>7.5949999999999998</v>
      </c>
      <c r="AV167">
        <v>52888.034330000002</v>
      </c>
      <c r="AW167">
        <v>0</v>
      </c>
      <c r="AX167">
        <v>9477.5550449999992</v>
      </c>
      <c r="AZ167">
        <f>SUMIF([1]base!$A$2:$A$169,B167,[1]base!$V$2:$V$169)</f>
        <v>0</v>
      </c>
      <c r="BA167">
        <f>SUMIF([2]s1!$A$2:$A$275,B167,[2]s1!$U$2:$U$275)</f>
        <v>0</v>
      </c>
      <c r="BB167">
        <f>SUMIF([3]s2!$A$2:$A$115,B167,[3]s2!$U$2:$U$115)</f>
        <v>0</v>
      </c>
      <c r="BC167">
        <f>SUMIF([4]s3!$A$2:$A$245,B167,[4]s3!$U$2:$U$245)</f>
        <v>0</v>
      </c>
      <c r="BD167">
        <f>SUMIF([5]s4!$A$2:$A$74,B167,[5]s4!$U$2:$U$74)</f>
        <v>0</v>
      </c>
      <c r="BF167">
        <f t="shared" si="15"/>
        <v>0</v>
      </c>
      <c r="BG167">
        <f t="shared" si="16"/>
        <v>0</v>
      </c>
      <c r="BH167">
        <f t="shared" si="17"/>
        <v>0</v>
      </c>
      <c r="BI167">
        <f t="shared" si="18"/>
        <v>0</v>
      </c>
      <c r="BJ167">
        <f t="shared" si="19"/>
        <v>0</v>
      </c>
      <c r="BL167" t="s">
        <v>114</v>
      </c>
      <c r="BM167" s="23">
        <v>132546.17180000001</v>
      </c>
      <c r="BN167" s="23">
        <v>26.143229160000001</v>
      </c>
      <c r="BP167" t="s">
        <v>183</v>
      </c>
      <c r="BQ167" s="23">
        <v>32160.322219999998</v>
      </c>
      <c r="BR167" s="23">
        <v>25.93551583</v>
      </c>
      <c r="BT167" t="s">
        <v>183</v>
      </c>
      <c r="BU167" s="23">
        <v>32160.322219999998</v>
      </c>
      <c r="BV167" s="23">
        <v>25.93551583</v>
      </c>
    </row>
    <row r="168" spans="1:74" x14ac:dyDescent="0.25">
      <c r="A168">
        <v>1</v>
      </c>
      <c r="B168" s="15">
        <v>3226</v>
      </c>
      <c r="C168" s="15">
        <v>-67.413364639999998</v>
      </c>
      <c r="D168" s="15">
        <v>-16.041918249999998</v>
      </c>
      <c r="E168" s="16">
        <v>1</v>
      </c>
      <c r="F168" s="19">
        <v>46610.325779773797</v>
      </c>
      <c r="G168" s="19">
        <v>68.521460802976208</v>
      </c>
      <c r="H168" s="16" t="str">
        <f>IF(LCOE_SensitivityScenarios!BF167&gt;'OnSSET_original_NoMG-PV-Diesel'!M167,'OnSSET_original_NoMG-PV-Diesel'!L167,LCOE_SensitivityScenarios!BG167)</f>
        <v>Grid_extension</v>
      </c>
      <c r="I168" s="39" t="str">
        <f>IF(LCOE_SensitivityScenarios!BK167&gt;'OnSSET_original_NoMG-PV-Diesel'!M167,'OnSSET_original_NoMG-PV-Diesel'!L167,LCOE_SensitivityScenarios!BL167)</f>
        <v>Grid_extension</v>
      </c>
      <c r="J168" s="39" t="str">
        <f>IF(LCOE_SensitivityScenarios!BP167&gt;'OnSSET_original_NoMG-PV-Diesel'!M167,'OnSSET_original_NoMG-PV-Diesel'!L167,LCOE_SensitivityScenarios!BQ167)</f>
        <v>Grid_extension</v>
      </c>
      <c r="K168" s="38" t="str">
        <f>IF(LCOE_SensitivityScenarios!BU167&gt;'OnSSET_original_NoMG-PV-Diesel'!V167,'OnSSET_original_NoMG-PV-Diesel'!U167,LCOE_SensitivityScenarios!BV167)</f>
        <v>MG_Hybrid</v>
      </c>
      <c r="L168" s="39" t="str">
        <f>IF(LCOE_SensitivityScenarios!BZ167&gt;'OnSSET_original_NoMG-PV-Diesel'!V167,'OnSSET_original_NoMG-PV-Diesel'!U167,LCOE_SensitivityScenarios!CA167)</f>
        <v>MG_Hybrid</v>
      </c>
      <c r="M168" s="40" t="str">
        <f>IF(LCOE_SensitivityScenarios!CE167&gt;'OnSSET_original_NoMG-PV-Diesel'!V167,'OnSSET_original_NoMG-PV-Diesel'!U167,LCOE_SensitivityScenarios!CF167)</f>
        <v>Grid_extension</v>
      </c>
      <c r="N168" s="39" t="str">
        <f>IF(LCOE_SensitivityScenarios!CJ167&gt;'OnSSET_original_NoMG-PV-Diesel'!AE167,'OnSSET_original_NoMG-PV-Diesel'!AD167,LCOE_SensitivityScenarios!CK167)</f>
        <v>MG_Diesel</v>
      </c>
      <c r="O168" s="39" t="str">
        <f>IF(LCOE_SensitivityScenarios!CO167&gt;'OnSSET_original_NoMG-PV-Diesel'!AE167,'OnSSET_original_NoMG-PV-Diesel'!AD167,LCOE_SensitivityScenarios!CP167)</f>
        <v>MG_Hybrid</v>
      </c>
      <c r="P168" s="40" t="str">
        <f>IF(LCOE_SensitivityScenarios!CT167&gt;'OnSSET_original_NoMG-PV-Diesel'!AE167,'OnSSET_original_NoMG-PV-Diesel'!AD167,LCOE_SensitivityScenarios!CU167)</f>
        <v>MG_Diesel</v>
      </c>
      <c r="Q168" s="38">
        <f>IF(LCOE_SensitivityScenarios!BF167&gt;'OnSSET_original_NoMG-PV-Diesel'!M167,'OnSSET_original_NoMG-PV-Diesel'!M167,LCOE_SensitivityScenarios!BF167)</f>
        <v>0.40780884712981902</v>
      </c>
      <c r="R168" s="28">
        <f>MIN('OnSSET_original_NoMG-PV-Diesel'!E167:I167,LCOE_SensitivityScenarios!BK167)</f>
        <v>0.40780884712981902</v>
      </c>
      <c r="S168" s="28">
        <f>MIN('OnSSET_original_NoMG-PV-Diesel'!E167:I167,LCOE_SensitivityScenarios!BP167)</f>
        <v>0.40780884712981902</v>
      </c>
      <c r="T168" s="27">
        <f>MIN('OnSSET_original_NoMG-PV-Diesel'!N167:R167,LCOE_SensitivityScenarios!BU167)</f>
        <v>0.40713689035884104</v>
      </c>
      <c r="U168" s="28">
        <f>MIN('OnSSET_original_NoMG-PV-Diesel'!N167:R167,LCOE_SensitivityScenarios!BZ167)</f>
        <v>0.37019538236684102</v>
      </c>
      <c r="V168" s="29">
        <f>MIN('OnSSET_original_NoMG-PV-Diesel'!N167:R167,LCOE_SensitivityScenarios!CE167)</f>
        <v>0.40780884712981902</v>
      </c>
      <c r="W168" s="28">
        <f>MIN('OnSSET_original_NoMG-PV-Diesel'!W167:AA167,LCOE_SensitivityScenarios!CJ167)</f>
        <v>0.3094080483773769</v>
      </c>
      <c r="X168" s="28">
        <f>MIN('OnSSET_original_NoMG-PV-Diesel'!W167:AA167,LCOE_SensitivityScenarios!CO167)</f>
        <v>0.29088347263160108</v>
      </c>
      <c r="Y168" s="29">
        <f>MIN('OnSSET_original_NoMG-PV-Diesel'!W167:AA167,LCOE_SensitivityScenarios!CT167)</f>
        <v>0.31882521997737689</v>
      </c>
      <c r="Z168">
        <f>IF(H168='OnSSET_original_NoMG-PV-Diesel'!L167,'OnSSET_original_NoMG-PV-Diesel'!K167,"wait")</f>
        <v>110.348089836781</v>
      </c>
      <c r="AA168">
        <f>IF(I168='OnSSET_original_NoMG-PV-Diesel'!L167,'OnSSET_original_NoMG-PV-Diesel'!K167,"wait")</f>
        <v>110.348089836781</v>
      </c>
      <c r="AB168">
        <f>IF(J168='OnSSET_original_NoMG-PV-Diesel'!L167,'OnSSET_original_NoMG-PV-Diesel'!K167,"wait")</f>
        <v>110.348089836781</v>
      </c>
      <c r="AC168">
        <f>VLOOKUP(B168,[4]s3!$A$2:$T$275,20,FALSE)</f>
        <v>12.367000000000001</v>
      </c>
      <c r="AD168" t="str">
        <f>IF(L168='OnSSET_original_NoMG-PV-Diesel'!U167,'OnSSET_original_NoMG-PV-Diesel'!T167,"wait")</f>
        <v>wait</v>
      </c>
      <c r="AE168">
        <f>IF(M168='OnSSET_original_NoMG-PV-Diesel'!U167,'OnSSET_original_NoMG-PV-Diesel'!T167,"wait")</f>
        <v>12.297714331945</v>
      </c>
      <c r="AF168">
        <f>VLOOKUP(B168,[5]s4!$A$2:$T$275,20,FALSE)</f>
        <v>8.6210000000000004</v>
      </c>
      <c r="AG168" t="str">
        <f>IF(O168='OnSSET_original_NoMG-PV-Diesel'!AD167,'OnSSET_original_NoMG-PV-Diesel'!AC167,"wait")</f>
        <v>wait</v>
      </c>
      <c r="AH168" t="str">
        <f>IF(P168='OnSSET_original_NoMG-PV-Diesel'!AD167,'OnSSET_original_NoMG-PV-Diesel'!AC167,"wait")</f>
        <v>wait</v>
      </c>
      <c r="AR168">
        <v>18.707999999999998</v>
      </c>
      <c r="AS168">
        <v>18.707999999999998</v>
      </c>
      <c r="AT168">
        <v>13.148999999999999</v>
      </c>
      <c r="AU168">
        <v>8.9999999999999993E-3</v>
      </c>
      <c r="AV168">
        <v>52490.240180000001</v>
      </c>
      <c r="AW168">
        <v>18170.65524</v>
      </c>
      <c r="AX168">
        <v>9324.6912560000001</v>
      </c>
      <c r="AZ168">
        <f>SUMIF([1]base!$A$2:$A$169,B168,[1]base!$V$2:$V$169)</f>
        <v>0</v>
      </c>
      <c r="BA168">
        <f>SUMIF([2]s1!$A$2:$A$275,B168,[2]s1!$U$2:$U$275)</f>
        <v>0</v>
      </c>
      <c r="BB168">
        <f>SUMIF([3]s2!$A$2:$A$115,B168,[3]s2!$U$2:$U$115)</f>
        <v>0</v>
      </c>
      <c r="BC168">
        <f>SUMIF([4]s3!$A$2:$A$245,B168,[4]s3!$U$2:$U$245)</f>
        <v>18899.52</v>
      </c>
      <c r="BD168">
        <f>SUMIF([5]s4!$A$2:$A$74,B168,[5]s4!$U$2:$U$74)</f>
        <v>12759.08</v>
      </c>
      <c r="BF168">
        <f t="shared" si="15"/>
        <v>0</v>
      </c>
      <c r="BG168">
        <f t="shared" si="16"/>
        <v>0</v>
      </c>
      <c r="BH168">
        <f t="shared" si="17"/>
        <v>0</v>
      </c>
      <c r="BI168">
        <f t="shared" si="18"/>
        <v>98885.10667600001</v>
      </c>
      <c r="BJ168">
        <f t="shared" si="19"/>
        <v>92744.666676000008</v>
      </c>
      <c r="BL168" t="s">
        <v>115</v>
      </c>
      <c r="BM168" s="23">
        <v>118162.25079999999</v>
      </c>
      <c r="BN168" s="23">
        <v>12.29771433</v>
      </c>
      <c r="BP168" t="s">
        <v>185</v>
      </c>
      <c r="BQ168" s="23">
        <v>118162.25079999999</v>
      </c>
      <c r="BR168" s="23">
        <v>12.29771433</v>
      </c>
      <c r="BT168" t="s">
        <v>184</v>
      </c>
      <c r="BU168" s="23">
        <v>80352.695319999999</v>
      </c>
      <c r="BV168" s="23">
        <v>16.002446450000001</v>
      </c>
    </row>
    <row r="169" spans="1:74" x14ac:dyDescent="0.25">
      <c r="A169">
        <v>1</v>
      </c>
      <c r="B169" s="15">
        <v>3255</v>
      </c>
      <c r="C169" s="15">
        <v>-68.150986500000002</v>
      </c>
      <c r="D169" s="15">
        <v>-16.328593179999999</v>
      </c>
      <c r="E169" s="16">
        <v>1</v>
      </c>
      <c r="F169" s="19">
        <v>70937.975071841807</v>
      </c>
      <c r="G169" s="19">
        <v>141.68333580024651</v>
      </c>
      <c r="H169" s="16" t="str">
        <f>IF(LCOE_SensitivityScenarios!BF168&gt;'OnSSET_original_NoMG-PV-Diesel'!M168,'OnSSET_original_NoMG-PV-Diesel'!L168,LCOE_SensitivityScenarios!BG168)</f>
        <v>Grid_extension</v>
      </c>
      <c r="I169" s="39" t="str">
        <f>IF(LCOE_SensitivityScenarios!BK168&gt;'OnSSET_original_NoMG-PV-Diesel'!M168,'OnSSET_original_NoMG-PV-Diesel'!L168,LCOE_SensitivityScenarios!BL168)</f>
        <v>Grid_extension</v>
      </c>
      <c r="J169" s="39" t="str">
        <f>IF(LCOE_SensitivityScenarios!BP168&gt;'OnSSET_original_NoMG-PV-Diesel'!M168,'OnSSET_original_NoMG-PV-Diesel'!L168,LCOE_SensitivityScenarios!BQ168)</f>
        <v>Grid_extension</v>
      </c>
      <c r="K169" s="38" t="str">
        <f>IF(LCOE_SensitivityScenarios!BU168&gt;'OnSSET_original_NoMG-PV-Diesel'!V168,'OnSSET_original_NoMG-PV-Diesel'!U168,LCOE_SensitivityScenarios!BV168)</f>
        <v>MG_Hybrid</v>
      </c>
      <c r="L169" s="39" t="str">
        <f>IF(LCOE_SensitivityScenarios!BZ168&gt;'OnSSET_original_NoMG-PV-Diesel'!V168,'OnSSET_original_NoMG-PV-Diesel'!U168,LCOE_SensitivityScenarios!CA168)</f>
        <v>MG_Hybrid</v>
      </c>
      <c r="M169" s="40" t="str">
        <f>IF(LCOE_SensitivityScenarios!CE168&gt;'OnSSET_original_NoMG-PV-Diesel'!V168,'OnSSET_original_NoMG-PV-Diesel'!U168,LCOE_SensitivityScenarios!CF168)</f>
        <v>Grid_extension</v>
      </c>
      <c r="N169" s="39" t="str">
        <f>IF(LCOE_SensitivityScenarios!CJ168&gt;'OnSSET_original_NoMG-PV-Diesel'!AE168,'OnSSET_original_NoMG-PV-Diesel'!AD168,LCOE_SensitivityScenarios!CK168)</f>
        <v>MG_Diesel</v>
      </c>
      <c r="O169" s="39" t="str">
        <f>IF(LCOE_SensitivityScenarios!CO168&gt;'OnSSET_original_NoMG-PV-Diesel'!AE168,'OnSSET_original_NoMG-PV-Diesel'!AD168,LCOE_SensitivityScenarios!CP168)</f>
        <v>MG_Hybrid</v>
      </c>
      <c r="P169" s="40" t="str">
        <f>IF(LCOE_SensitivityScenarios!CT168&gt;'OnSSET_original_NoMG-PV-Diesel'!AE168,'OnSSET_original_NoMG-PV-Diesel'!AD168,LCOE_SensitivityScenarios!CU168)</f>
        <v>SA_Diesel</v>
      </c>
      <c r="Q169" s="38">
        <f>IF(LCOE_SensitivityScenarios!BF168&gt;'OnSSET_original_NoMG-PV-Diesel'!M168,'OnSSET_original_NoMG-PV-Diesel'!M168,LCOE_SensitivityScenarios!BF168)</f>
        <v>0.38484899946585999</v>
      </c>
      <c r="R169" s="28">
        <f>MIN('OnSSET_original_NoMG-PV-Diesel'!E168:I168,LCOE_SensitivityScenarios!BK168)</f>
        <v>0.38484899946585999</v>
      </c>
      <c r="S169" s="28">
        <f>MIN('OnSSET_original_NoMG-PV-Diesel'!E168:I168,LCOE_SensitivityScenarios!BP168)</f>
        <v>0.38484899946585999</v>
      </c>
      <c r="T169" s="27">
        <f>MIN('OnSSET_original_NoMG-PV-Diesel'!N168:R168,LCOE_SensitivityScenarios!BU168)</f>
        <v>0.37571602072266574</v>
      </c>
      <c r="U169" s="28">
        <f>MIN('OnSSET_original_NoMG-PV-Diesel'!N168:R168,LCOE_SensitivityScenarios!BZ168)</f>
        <v>0.33877451273066572</v>
      </c>
      <c r="V169" s="29">
        <f>MIN('OnSSET_original_NoMG-PV-Diesel'!N168:R168,LCOE_SensitivityScenarios!CE168)</f>
        <v>0.38484899946585999</v>
      </c>
      <c r="W169" s="28">
        <f>MIN('OnSSET_original_NoMG-PV-Diesel'!W168:AA168,LCOE_SensitivityScenarios!CJ168)</f>
        <v>0.28115536072687852</v>
      </c>
      <c r="X169" s="28">
        <f>MIN('OnSSET_original_NoMG-PV-Diesel'!W168:AA168,LCOE_SensitivityScenarios!CO168)</f>
        <v>0.26411793332962574</v>
      </c>
      <c r="Y169" s="29">
        <f>MIN('OnSSET_original_NoMG-PV-Diesel'!W168:AA168,LCOE_SensitivityScenarios!CT168)</f>
        <v>0.284416780973961</v>
      </c>
      <c r="Z169">
        <f>IF(H169='OnSSET_original_NoMG-PV-Diesel'!L168,'OnSSET_original_NoMG-PV-Diesel'!K168,"wait")</f>
        <v>11.546635329943699</v>
      </c>
      <c r="AA169">
        <f>IF(I169='OnSSET_original_NoMG-PV-Diesel'!L168,'OnSSET_original_NoMG-PV-Diesel'!K168,"wait")</f>
        <v>11.546635329943699</v>
      </c>
      <c r="AB169">
        <f>IF(J169='OnSSET_original_NoMG-PV-Diesel'!L168,'OnSSET_original_NoMG-PV-Diesel'!K168,"wait")</f>
        <v>11.546635329943699</v>
      </c>
      <c r="AC169">
        <f>VLOOKUP(B169,[4]s3!$A$2:$T$275,20,FALSE)</f>
        <v>24.013000000000002</v>
      </c>
      <c r="AD169" t="str">
        <f>IF(L169='OnSSET_original_NoMG-PV-Diesel'!U168,'OnSSET_original_NoMG-PV-Diesel'!T168,"wait")</f>
        <v>wait</v>
      </c>
      <c r="AE169">
        <f>IF(M169='OnSSET_original_NoMG-PV-Diesel'!U168,'OnSSET_original_NoMG-PV-Diesel'!T168,"wait")</f>
        <v>18.716345318888699</v>
      </c>
      <c r="AF169">
        <f>VLOOKUP(B169,[5]s4!$A$2:$T$275,20,FALSE)</f>
        <v>13.616</v>
      </c>
      <c r="AG169" t="str">
        <f>IF(O169='OnSSET_original_NoMG-PV-Diesel'!AD168,'OnSSET_original_NoMG-PV-Diesel'!AC168,"wait")</f>
        <v>wait</v>
      </c>
      <c r="AH169">
        <f>IF(P169='OnSSET_original_NoMG-PV-Diesel'!AD168,'OnSSET_original_NoMG-PV-Diesel'!AC168,"wait")</f>
        <v>32.391769439197098</v>
      </c>
      <c r="AR169">
        <v>0.111999999999999</v>
      </c>
      <c r="AS169">
        <v>0.115</v>
      </c>
      <c r="AT169">
        <v>3.234</v>
      </c>
      <c r="AU169">
        <v>3.234</v>
      </c>
      <c r="AV169">
        <v>73516.590530000001</v>
      </c>
      <c r="AW169">
        <v>1111.309489</v>
      </c>
      <c r="AX169">
        <v>19107.973890000001</v>
      </c>
      <c r="AZ169">
        <f>SUMIF([1]base!$A$2:$A$169,B169,[1]base!$V$2:$V$169)</f>
        <v>0</v>
      </c>
      <c r="BA169">
        <f>SUMIF([2]s1!$A$2:$A$275,B169,[2]s1!$U$2:$U$275)</f>
        <v>0</v>
      </c>
      <c r="BB169">
        <f>SUMIF([3]s2!$A$2:$A$115,B169,[3]s2!$U$2:$U$115)</f>
        <v>0</v>
      </c>
      <c r="BC169">
        <f>SUMIF([4]s3!$A$2:$A$245,B169,[4]s3!$U$2:$U$245)</f>
        <v>48968.42</v>
      </c>
      <c r="BD169">
        <f>SUMIF([5]s4!$A$2:$A$74,B169,[5]s4!$U$2:$U$74)</f>
        <v>20151.68</v>
      </c>
      <c r="BF169">
        <f t="shared" si="15"/>
        <v>0</v>
      </c>
      <c r="BG169">
        <f t="shared" si="16"/>
        <v>0</v>
      </c>
      <c r="BH169">
        <f t="shared" si="17"/>
        <v>0</v>
      </c>
      <c r="BI169">
        <f t="shared" si="18"/>
        <v>142704.293909</v>
      </c>
      <c r="BJ169">
        <f t="shared" si="19"/>
        <v>113887.55390900001</v>
      </c>
      <c r="BL169" t="s">
        <v>115</v>
      </c>
      <c r="BM169" s="23">
        <v>142965.42050000001</v>
      </c>
      <c r="BN169" s="23">
        <v>18.716345319999999</v>
      </c>
      <c r="BP169" t="s">
        <v>185</v>
      </c>
      <c r="BQ169" s="23">
        <v>142965.42050000001</v>
      </c>
      <c r="BR169" s="23">
        <v>18.716345319999999</v>
      </c>
      <c r="BT169" t="s">
        <v>183</v>
      </c>
      <c r="BU169" s="23">
        <v>40166.147040000003</v>
      </c>
      <c r="BV169" s="23">
        <v>32.391769439999997</v>
      </c>
    </row>
    <row r="170" spans="1:74" x14ac:dyDescent="0.25">
      <c r="A170">
        <v>1</v>
      </c>
      <c r="B170" s="15">
        <v>3333</v>
      </c>
      <c r="C170" s="15">
        <v>-67.725578679999998</v>
      </c>
      <c r="D170" s="15">
        <v>-18.28393028</v>
      </c>
      <c r="E170" s="16">
        <v>1</v>
      </c>
      <c r="F170" s="19">
        <v>26651.060283016301</v>
      </c>
      <c r="G170" s="19">
        <v>84.975934868539255</v>
      </c>
      <c r="H170" s="16" t="str">
        <f>IF(LCOE_SensitivityScenarios!BF169&gt;'OnSSET_original_NoMG-PV-Diesel'!M169,'OnSSET_original_NoMG-PV-Diesel'!L169,LCOE_SensitivityScenarios!BG169)</f>
        <v>SA_PV</v>
      </c>
      <c r="I170" s="39" t="str">
        <f>IF(LCOE_SensitivityScenarios!BK169&gt;'OnSSET_original_NoMG-PV-Diesel'!M169,'OnSSET_original_NoMG-PV-Diesel'!L169,LCOE_SensitivityScenarios!BL169)</f>
        <v>SA_PV</v>
      </c>
      <c r="J170" s="39" t="str">
        <f>IF(LCOE_SensitivityScenarios!BP169&gt;'OnSSET_original_NoMG-PV-Diesel'!M169,'OnSSET_original_NoMG-PV-Diesel'!L169,LCOE_SensitivityScenarios!BQ169)</f>
        <v>SA_PV</v>
      </c>
      <c r="K170" s="38" t="str">
        <f>IF(LCOE_SensitivityScenarios!BU169&gt;'OnSSET_original_NoMG-PV-Diesel'!V169,'OnSSET_original_NoMG-PV-Diesel'!U169,LCOE_SensitivityScenarios!BV169)</f>
        <v>SA_Diesel</v>
      </c>
      <c r="L170" s="39" t="str">
        <f>IF(LCOE_SensitivityScenarios!BZ169&gt;'OnSSET_original_NoMG-PV-Diesel'!V169,'OnSSET_original_NoMG-PV-Diesel'!U169,LCOE_SensitivityScenarios!CA169)</f>
        <v>SA_Diesel</v>
      </c>
      <c r="M170" s="40" t="str">
        <f>IF(LCOE_SensitivityScenarios!CE169&gt;'OnSSET_original_NoMG-PV-Diesel'!V169,'OnSSET_original_NoMG-PV-Diesel'!U169,LCOE_SensitivityScenarios!CF169)</f>
        <v>SA_Diesel</v>
      </c>
      <c r="N170" s="39" t="str">
        <f>IF(LCOE_SensitivityScenarios!CJ169&gt;'OnSSET_original_NoMG-PV-Diesel'!AE169,'OnSSET_original_NoMG-PV-Diesel'!AD169,LCOE_SensitivityScenarios!CK169)</f>
        <v>SA_Diesel</v>
      </c>
      <c r="O170" s="39" t="str">
        <f>IF(LCOE_SensitivityScenarios!CO169&gt;'OnSSET_original_NoMG-PV-Diesel'!AE169,'OnSSET_original_NoMG-PV-Diesel'!AD169,LCOE_SensitivityScenarios!CP169)</f>
        <v>SA_Diesel</v>
      </c>
      <c r="P170" s="40" t="str">
        <f>IF(LCOE_SensitivityScenarios!CT169&gt;'OnSSET_original_NoMG-PV-Diesel'!AE169,'OnSSET_original_NoMG-PV-Diesel'!AD169,LCOE_SensitivityScenarios!CU169)</f>
        <v>SA_Diesel</v>
      </c>
      <c r="Q170" s="38">
        <f>IF(LCOE_SensitivityScenarios!BF169&gt;'OnSSET_original_NoMG-PV-Diesel'!M169,'OnSSET_original_NoMG-PV-Diesel'!M169,LCOE_SensitivityScenarios!BF169)</f>
        <v>0.399143373576271</v>
      </c>
      <c r="R170" s="28">
        <f>MIN('OnSSET_original_NoMG-PV-Diesel'!E169:I169,LCOE_SensitivityScenarios!BK169)</f>
        <v>0.399143373576271</v>
      </c>
      <c r="S170" s="28">
        <f>MIN('OnSSET_original_NoMG-PV-Diesel'!E169:I169,LCOE_SensitivityScenarios!BP169)</f>
        <v>0.399143373576271</v>
      </c>
      <c r="T170" s="27">
        <f>MIN('OnSSET_original_NoMG-PV-Diesel'!N169:R169,LCOE_SensitivityScenarios!BU169)</f>
        <v>0.31927675140566703</v>
      </c>
      <c r="U170" s="28">
        <f>MIN('OnSSET_original_NoMG-PV-Diesel'!N169:R169,LCOE_SensitivityScenarios!BZ169)</f>
        <v>0.31927675140566703</v>
      </c>
      <c r="V170" s="29">
        <f>MIN('OnSSET_original_NoMG-PV-Diesel'!N169:R169,LCOE_SensitivityScenarios!CE169)</f>
        <v>0.31927675140566703</v>
      </c>
      <c r="W170" s="28">
        <f>MIN('OnSSET_original_NoMG-PV-Diesel'!W169:AA169,LCOE_SensitivityScenarios!CJ169)</f>
        <v>0.18184802181913301</v>
      </c>
      <c r="X170" s="28">
        <f>MIN('OnSSET_original_NoMG-PV-Diesel'!W169:AA169,LCOE_SensitivityScenarios!CO169)</f>
        <v>0.18184802181913301</v>
      </c>
      <c r="Y170" s="29">
        <f>MIN('OnSSET_original_NoMG-PV-Diesel'!W169:AA169,LCOE_SensitivityScenarios!CT169)</f>
        <v>0.18184802181913301</v>
      </c>
      <c r="Z170">
        <f>IF(H170='OnSSET_original_NoMG-PV-Diesel'!L169,'OnSSET_original_NoMG-PV-Diesel'!K169,"wait")</f>
        <v>11.725539287309701</v>
      </c>
      <c r="AA170">
        <f>IF(I170='OnSSET_original_NoMG-PV-Diesel'!L169,'OnSSET_original_NoMG-PV-Diesel'!K169,"wait")</f>
        <v>11.725539287309701</v>
      </c>
      <c r="AB170">
        <f>IF(J170='OnSSET_original_NoMG-PV-Diesel'!L169,'OnSSET_original_NoMG-PV-Diesel'!K169,"wait")</f>
        <v>11.725539287309701</v>
      </c>
      <c r="AC170">
        <f>IF(K170='OnSSET_original_NoMG-PV-Diesel'!U169,'OnSSET_original_NoMG-PV-Diesel'!T169,"wait")</f>
        <v>12.169433919185501</v>
      </c>
      <c r="AD170">
        <f>IF(L170='OnSSET_original_NoMG-PV-Diesel'!U169,'OnSSET_original_NoMG-PV-Diesel'!T169,"wait")</f>
        <v>12.169433919185501</v>
      </c>
      <c r="AE170">
        <f>IF(M170='OnSSET_original_NoMG-PV-Diesel'!U169,'OnSSET_original_NoMG-PV-Diesel'!T169,"wait")</f>
        <v>12.169433919185501</v>
      </c>
      <c r="AF170">
        <f>IF(N170='OnSSET_original_NoMG-PV-Diesel'!AD169,'OnSSET_original_NoMG-PV-Diesel'!AC169,"wait")</f>
        <v>12.169433919185501</v>
      </c>
      <c r="AG170">
        <f>IF(O170='OnSSET_original_NoMG-PV-Diesel'!AD169,'OnSSET_original_NoMG-PV-Diesel'!AC169,"wait")</f>
        <v>12.169433919185501</v>
      </c>
      <c r="AH170">
        <f>IF(P170='OnSSET_original_NoMG-PV-Diesel'!AD169,'OnSSET_original_NoMG-PV-Diesel'!AC169,"wait")</f>
        <v>12.169433919185501</v>
      </c>
      <c r="AR170">
        <v>8.94</v>
      </c>
      <c r="AS170">
        <v>8.9139999999999997</v>
      </c>
      <c r="AT170">
        <v>8.7140000000000004</v>
      </c>
      <c r="AU170">
        <v>1.7000000000000001E-2</v>
      </c>
      <c r="AV170">
        <v>56701.834560000003</v>
      </c>
      <c r="AW170">
        <v>0</v>
      </c>
      <c r="AX170">
        <v>11006.19296</v>
      </c>
      <c r="AZ170">
        <f>SUMIF([1]base!$A$2:$A$169,B170,[1]base!$V$2:$V$169)</f>
        <v>0</v>
      </c>
      <c r="BA170">
        <f>SUMIF([2]s1!$A$2:$A$275,B170,[2]s1!$U$2:$U$275)</f>
        <v>0</v>
      </c>
      <c r="BB170">
        <f>SUMIF([3]s2!$A$2:$A$115,B170,[3]s2!$U$2:$U$115)</f>
        <v>0</v>
      </c>
      <c r="BC170">
        <f>SUMIF([4]s3!$A$2:$A$245,B170,[4]s3!$U$2:$U$245)</f>
        <v>0</v>
      </c>
      <c r="BD170">
        <f>SUMIF([5]s4!$A$2:$A$74,B170,[5]s4!$U$2:$U$74)</f>
        <v>0</v>
      </c>
      <c r="BF170">
        <f t="shared" si="15"/>
        <v>0</v>
      </c>
      <c r="BG170">
        <f t="shared" si="16"/>
        <v>0</v>
      </c>
      <c r="BH170">
        <f t="shared" si="17"/>
        <v>0</v>
      </c>
      <c r="BI170">
        <f t="shared" si="18"/>
        <v>0</v>
      </c>
      <c r="BJ170">
        <f t="shared" si="19"/>
        <v>0</v>
      </c>
      <c r="BL170" t="s">
        <v>114</v>
      </c>
      <c r="BM170" s="23">
        <v>70639.303180000003</v>
      </c>
      <c r="BN170" s="23">
        <v>12.22133273</v>
      </c>
      <c r="BP170" t="s">
        <v>183</v>
      </c>
      <c r="BQ170" s="23">
        <v>15090.230659999999</v>
      </c>
      <c r="BR170" s="23">
        <v>12.169433919999999</v>
      </c>
      <c r="BT170" t="s">
        <v>183</v>
      </c>
      <c r="BU170" s="23">
        <v>15090.230659999999</v>
      </c>
      <c r="BV170" s="23">
        <v>12.169433919999999</v>
      </c>
    </row>
    <row r="171" spans="1:74" x14ac:dyDescent="0.25">
      <c r="A171">
        <v>1</v>
      </c>
      <c r="B171" s="15">
        <v>3338</v>
      </c>
      <c r="C171" s="15">
        <v>-67.498881339999997</v>
      </c>
      <c r="D171" s="15">
        <v>-18.346222010000002</v>
      </c>
      <c r="E171" s="16">
        <v>1</v>
      </c>
      <c r="F171" s="19">
        <v>72936.241899224202</v>
      </c>
      <c r="G171" s="19">
        <v>251.42056572674397</v>
      </c>
      <c r="H171" s="16" t="str">
        <f>IF(LCOE_SensitivityScenarios!BF170&gt;'OnSSET_original_NoMG-PV-Diesel'!M170,'OnSSET_original_NoMG-PV-Diesel'!L170,LCOE_SensitivityScenarios!BG170)</f>
        <v>SA_Diesel</v>
      </c>
      <c r="I171" s="39" t="str">
        <f>IF(LCOE_SensitivityScenarios!BK170&gt;'OnSSET_original_NoMG-PV-Diesel'!M170,'OnSSET_original_NoMG-PV-Diesel'!L170,LCOE_SensitivityScenarios!BL170)</f>
        <v>SA_Diesel</v>
      </c>
      <c r="J171" s="39" t="str">
        <f>IF(LCOE_SensitivityScenarios!BP170&gt;'OnSSET_original_NoMG-PV-Diesel'!M170,'OnSSET_original_NoMG-PV-Diesel'!L170,LCOE_SensitivityScenarios!BQ170)</f>
        <v>SA_Diesel</v>
      </c>
      <c r="K171" s="38" t="str">
        <f>IF(LCOE_SensitivityScenarios!BU170&gt;'OnSSET_original_NoMG-PV-Diesel'!V170,'OnSSET_original_NoMG-PV-Diesel'!U170,LCOE_SensitivityScenarios!BV170)</f>
        <v>SA_Diesel</v>
      </c>
      <c r="L171" s="39" t="str">
        <f>IF(LCOE_SensitivityScenarios!BZ170&gt;'OnSSET_original_NoMG-PV-Diesel'!V170,'OnSSET_original_NoMG-PV-Diesel'!U170,LCOE_SensitivityScenarios!CA170)</f>
        <v>SA_Diesel</v>
      </c>
      <c r="M171" s="40" t="str">
        <f>IF(LCOE_SensitivityScenarios!CE170&gt;'OnSSET_original_NoMG-PV-Diesel'!V170,'OnSSET_original_NoMG-PV-Diesel'!U170,LCOE_SensitivityScenarios!CF170)</f>
        <v>SA_Diesel</v>
      </c>
      <c r="N171" s="39" t="str">
        <f>IF(LCOE_SensitivityScenarios!CJ170&gt;'OnSSET_original_NoMG-PV-Diesel'!AE170,'OnSSET_original_NoMG-PV-Diesel'!AD170,LCOE_SensitivityScenarios!CK170)</f>
        <v>SA_Diesel</v>
      </c>
      <c r="O171" s="39" t="str">
        <f>IF(LCOE_SensitivityScenarios!CO170&gt;'OnSSET_original_NoMG-PV-Diesel'!AE170,'OnSSET_original_NoMG-PV-Diesel'!AD170,LCOE_SensitivityScenarios!CP170)</f>
        <v>SA_Diesel</v>
      </c>
      <c r="P171" s="40" t="str">
        <f>IF(LCOE_SensitivityScenarios!CT170&gt;'OnSSET_original_NoMG-PV-Diesel'!AE170,'OnSSET_original_NoMG-PV-Diesel'!AD170,LCOE_SensitivityScenarios!CU170)</f>
        <v>SA_Diesel</v>
      </c>
      <c r="Q171" s="38">
        <f>IF(LCOE_SensitivityScenarios!BF170&gt;'OnSSET_original_NoMG-PV-Diesel'!M170,'OnSSET_original_NoMG-PV-Diesel'!M170,LCOE_SensitivityScenarios!BF170)</f>
        <v>0.42529319994385001</v>
      </c>
      <c r="R171" s="28">
        <f>MIN('OnSSET_original_NoMG-PV-Diesel'!E170:I170,LCOE_SensitivityScenarios!BK170)</f>
        <v>0.42529319994385001</v>
      </c>
      <c r="S171" s="28">
        <f>MIN('OnSSET_original_NoMG-PV-Diesel'!E170:I170,LCOE_SensitivityScenarios!BP170)</f>
        <v>0.42529319994385001</v>
      </c>
      <c r="T171" s="27">
        <f>MIN('OnSSET_original_NoMG-PV-Diesel'!N170:R170,LCOE_SensitivityScenarios!BU170)</f>
        <v>0.31927675140566703</v>
      </c>
      <c r="U171" s="28">
        <f>MIN('OnSSET_original_NoMG-PV-Diesel'!N170:R170,LCOE_SensitivityScenarios!BZ170)</f>
        <v>0.31927675140566703</v>
      </c>
      <c r="V171" s="29">
        <f>MIN('OnSSET_original_NoMG-PV-Diesel'!N170:R170,LCOE_SensitivityScenarios!CE170)</f>
        <v>0.31927675140566703</v>
      </c>
      <c r="W171" s="28">
        <f>MIN('OnSSET_original_NoMG-PV-Diesel'!W170:AA170,LCOE_SensitivityScenarios!CJ170)</f>
        <v>0.18184802181913301</v>
      </c>
      <c r="X171" s="28">
        <f>MIN('OnSSET_original_NoMG-PV-Diesel'!W170:AA170,LCOE_SensitivityScenarios!CO170)</f>
        <v>0.18184802181913301</v>
      </c>
      <c r="Y171" s="29">
        <f>MIN('OnSSET_original_NoMG-PV-Diesel'!W170:AA170,LCOE_SensitivityScenarios!CT170)</f>
        <v>0.18184802181913301</v>
      </c>
      <c r="Z171">
        <f>IF(H171='OnSSET_original_NoMG-PV-Diesel'!L170,'OnSSET_original_NoMG-PV-Diesel'!K170,"wait")</f>
        <v>16.278745580472702</v>
      </c>
      <c r="AA171">
        <f>IF(I171='OnSSET_original_NoMG-PV-Diesel'!L170,'OnSSET_original_NoMG-PV-Diesel'!K170,"wait")</f>
        <v>16.278745580472702</v>
      </c>
      <c r="AB171">
        <f>IF(J171='OnSSET_original_NoMG-PV-Diesel'!L170,'OnSSET_original_NoMG-PV-Diesel'!K170,"wait")</f>
        <v>16.278745580472702</v>
      </c>
      <c r="AC171">
        <f>IF(K171='OnSSET_original_NoMG-PV-Diesel'!U170,'OnSSET_original_NoMG-PV-Diesel'!T170,"wait")</f>
        <v>33.304220045307801</v>
      </c>
      <c r="AD171">
        <f>IF(L171='OnSSET_original_NoMG-PV-Diesel'!U170,'OnSSET_original_NoMG-PV-Diesel'!T170,"wait")</f>
        <v>33.304220045307801</v>
      </c>
      <c r="AE171">
        <f>IF(M171='OnSSET_original_NoMG-PV-Diesel'!U170,'OnSSET_original_NoMG-PV-Diesel'!T170,"wait")</f>
        <v>33.304220045307801</v>
      </c>
      <c r="AF171">
        <f>IF(N171='OnSSET_original_NoMG-PV-Diesel'!AD170,'OnSSET_original_NoMG-PV-Diesel'!AC170,"wait")</f>
        <v>33.304220045307801</v>
      </c>
      <c r="AG171">
        <f>IF(O171='OnSSET_original_NoMG-PV-Diesel'!AD170,'OnSSET_original_NoMG-PV-Diesel'!AC170,"wait")</f>
        <v>33.304220045307801</v>
      </c>
      <c r="AH171">
        <f>IF(P171='OnSSET_original_NoMG-PV-Diesel'!AD170,'OnSSET_original_NoMG-PV-Diesel'!AC170,"wait")</f>
        <v>33.304220045307801</v>
      </c>
      <c r="AR171">
        <v>6.5729999999999897</v>
      </c>
      <c r="AS171">
        <v>11.267999999999899</v>
      </c>
      <c r="AT171">
        <v>10.427</v>
      </c>
      <c r="AU171">
        <v>0.13500000000000001</v>
      </c>
      <c r="AV171">
        <v>108533.6716</v>
      </c>
      <c r="AW171">
        <v>0</v>
      </c>
      <c r="AX171">
        <v>43107.589070000002</v>
      </c>
      <c r="AZ171">
        <f>SUMIF([1]base!$A$2:$A$169,B171,[1]base!$V$2:$V$169)</f>
        <v>0</v>
      </c>
      <c r="BA171">
        <f>SUMIF([2]s1!$A$2:$A$275,B171,[2]s1!$U$2:$U$275)</f>
        <v>0</v>
      </c>
      <c r="BB171">
        <f>SUMIF([3]s2!$A$2:$A$115,B171,[3]s2!$U$2:$U$115)</f>
        <v>0</v>
      </c>
      <c r="BC171">
        <f>SUMIF([4]s3!$A$2:$A$245,B171,[4]s3!$U$2:$U$245)</f>
        <v>0</v>
      </c>
      <c r="BD171">
        <f>SUMIF([5]s4!$A$2:$A$74,B171,[5]s4!$U$2:$U$74)</f>
        <v>0</v>
      </c>
      <c r="BF171">
        <f t="shared" si="15"/>
        <v>0</v>
      </c>
      <c r="BG171">
        <f t="shared" si="16"/>
        <v>0</v>
      </c>
      <c r="BH171">
        <f t="shared" si="17"/>
        <v>0</v>
      </c>
      <c r="BI171">
        <f t="shared" si="18"/>
        <v>0</v>
      </c>
      <c r="BJ171">
        <f t="shared" si="19"/>
        <v>0</v>
      </c>
      <c r="BL171" t="s">
        <v>113</v>
      </c>
      <c r="BM171" s="23">
        <v>41297.595739999997</v>
      </c>
      <c r="BN171" s="23">
        <v>33.304220049999998</v>
      </c>
      <c r="BP171" t="s">
        <v>183</v>
      </c>
      <c r="BQ171" s="23">
        <v>41297.595739999997</v>
      </c>
      <c r="BR171" s="23">
        <v>33.304220049999998</v>
      </c>
      <c r="BT171" t="s">
        <v>183</v>
      </c>
      <c r="BU171" s="23">
        <v>41297.595739999997</v>
      </c>
      <c r="BV171" s="23">
        <v>33.304220049999998</v>
      </c>
    </row>
    <row r="172" spans="1:74" x14ac:dyDescent="0.25">
      <c r="A172">
        <v>1</v>
      </c>
      <c r="B172" s="15">
        <v>3356</v>
      </c>
      <c r="C172" s="15">
        <v>-66.979652250000001</v>
      </c>
      <c r="D172" s="15">
        <v>-17.697339169999999</v>
      </c>
      <c r="E172" s="16">
        <v>1</v>
      </c>
      <c r="F172" s="19">
        <v>22714.068494011499</v>
      </c>
      <c r="G172" s="19">
        <v>64.095260167405172</v>
      </c>
      <c r="H172" s="16" t="str">
        <f>IF(LCOE_SensitivityScenarios!BF171&gt;'OnSSET_original_NoMG-PV-Diesel'!M171,'OnSSET_original_NoMG-PV-Diesel'!L171,LCOE_SensitivityScenarios!BG171)</f>
        <v>SA_PV</v>
      </c>
      <c r="I172" s="39" t="str">
        <f>IF(LCOE_SensitivityScenarios!BK171&gt;'OnSSET_original_NoMG-PV-Diesel'!M171,'OnSSET_original_NoMG-PV-Diesel'!L171,LCOE_SensitivityScenarios!BL171)</f>
        <v>SA_PV</v>
      </c>
      <c r="J172" s="39" t="str">
        <f>IF(LCOE_SensitivityScenarios!BP171&gt;'OnSSET_original_NoMG-PV-Diesel'!M171,'OnSSET_original_NoMG-PV-Diesel'!L171,LCOE_SensitivityScenarios!BQ171)</f>
        <v>SA_PV</v>
      </c>
      <c r="K172" s="38" t="str">
        <f>IF(LCOE_SensitivityScenarios!BU171&gt;'OnSSET_original_NoMG-PV-Diesel'!V171,'OnSSET_original_NoMG-PV-Diesel'!U171,LCOE_SensitivityScenarios!BV171)</f>
        <v>SA_Diesel</v>
      </c>
      <c r="L172" s="39" t="str">
        <f>IF(LCOE_SensitivityScenarios!BZ171&gt;'OnSSET_original_NoMG-PV-Diesel'!V171,'OnSSET_original_NoMG-PV-Diesel'!U171,LCOE_SensitivityScenarios!CA171)</f>
        <v>SA_Diesel</v>
      </c>
      <c r="M172" s="40" t="str">
        <f>IF(LCOE_SensitivityScenarios!CE171&gt;'OnSSET_original_NoMG-PV-Diesel'!V171,'OnSSET_original_NoMG-PV-Diesel'!U171,LCOE_SensitivityScenarios!CF171)</f>
        <v>SA_Diesel</v>
      </c>
      <c r="N172" s="39" t="str">
        <f>IF(LCOE_SensitivityScenarios!CJ171&gt;'OnSSET_original_NoMG-PV-Diesel'!AE171,'OnSSET_original_NoMG-PV-Diesel'!AD171,LCOE_SensitivityScenarios!CK171)</f>
        <v>SA_Diesel</v>
      </c>
      <c r="O172" s="39" t="str">
        <f>IF(LCOE_SensitivityScenarios!CO171&gt;'OnSSET_original_NoMG-PV-Diesel'!AE171,'OnSSET_original_NoMG-PV-Diesel'!AD171,LCOE_SensitivityScenarios!CP171)</f>
        <v>SA_Diesel</v>
      </c>
      <c r="P172" s="40" t="str">
        <f>IF(LCOE_SensitivityScenarios!CT171&gt;'OnSSET_original_NoMG-PV-Diesel'!AE171,'OnSSET_original_NoMG-PV-Diesel'!AD171,LCOE_SensitivityScenarios!CU171)</f>
        <v>SA_Diesel</v>
      </c>
      <c r="Q172" s="38">
        <f>IF(LCOE_SensitivityScenarios!BF171&gt;'OnSSET_original_NoMG-PV-Diesel'!M171,'OnSSET_original_NoMG-PV-Diesel'!M171,LCOE_SensitivityScenarios!BF171)</f>
        <v>0.41794485487264699</v>
      </c>
      <c r="R172" s="28">
        <f>MIN('OnSSET_original_NoMG-PV-Diesel'!E171:I171,LCOE_SensitivityScenarios!BK171)</f>
        <v>0.41794485487264699</v>
      </c>
      <c r="S172" s="28">
        <f>MIN('OnSSET_original_NoMG-PV-Diesel'!E171:I171,LCOE_SensitivityScenarios!BP171)</f>
        <v>0.41794485487264699</v>
      </c>
      <c r="T172" s="27">
        <f>MIN('OnSSET_original_NoMG-PV-Diesel'!N171:R171,LCOE_SensitivityScenarios!BU171)</f>
        <v>0.37257228312337098</v>
      </c>
      <c r="U172" s="28">
        <f>MIN('OnSSET_original_NoMG-PV-Diesel'!N171:R171,LCOE_SensitivityScenarios!BZ171)</f>
        <v>0.37257228312337098</v>
      </c>
      <c r="V172" s="29">
        <f>MIN('OnSSET_original_NoMG-PV-Diesel'!N171:R171,LCOE_SensitivityScenarios!CE171)</f>
        <v>0.37257228312337098</v>
      </c>
      <c r="W172" s="28">
        <f>MIN('OnSSET_original_NoMG-PV-Diesel'!W171:AA171,LCOE_SensitivityScenarios!CJ171)</f>
        <v>0.19994839108175</v>
      </c>
      <c r="X172" s="28">
        <f>MIN('OnSSET_original_NoMG-PV-Diesel'!W171:AA171,LCOE_SensitivityScenarios!CO171)</f>
        <v>0.19994839108175</v>
      </c>
      <c r="Y172" s="29">
        <f>MIN('OnSSET_original_NoMG-PV-Diesel'!W171:AA171,LCOE_SensitivityScenarios!CT171)</f>
        <v>0.19994839108175</v>
      </c>
      <c r="Z172">
        <f>IF(H172='OnSSET_original_NoMG-PV-Diesel'!L171,'OnSSET_original_NoMG-PV-Diesel'!K171,"wait")</f>
        <v>75.987256056798401</v>
      </c>
      <c r="AA172">
        <f>IF(I172='OnSSET_original_NoMG-PV-Diesel'!L171,'OnSSET_original_NoMG-PV-Diesel'!K171,"wait")</f>
        <v>75.987256056798401</v>
      </c>
      <c r="AB172">
        <f>IF(J172='OnSSET_original_NoMG-PV-Diesel'!L171,'OnSSET_original_NoMG-PV-Diesel'!K171,"wait")</f>
        <v>75.987256056798401</v>
      </c>
      <c r="AC172">
        <f>IF(K172='OnSSET_original_NoMG-PV-Diesel'!U171,'OnSSET_original_NoMG-PV-Diesel'!T171,"wait")</f>
        <v>10.371720773521201</v>
      </c>
      <c r="AD172">
        <f>IF(L172='OnSSET_original_NoMG-PV-Diesel'!U171,'OnSSET_original_NoMG-PV-Diesel'!T171,"wait")</f>
        <v>10.371720773521201</v>
      </c>
      <c r="AE172">
        <f>IF(M172='OnSSET_original_NoMG-PV-Diesel'!U171,'OnSSET_original_NoMG-PV-Diesel'!T171,"wait")</f>
        <v>10.371720773521201</v>
      </c>
      <c r="AF172">
        <f>IF(N172='OnSSET_original_NoMG-PV-Diesel'!AD171,'OnSSET_original_NoMG-PV-Diesel'!AC171,"wait")</f>
        <v>10.371720773521201</v>
      </c>
      <c r="AG172">
        <f>IF(O172='OnSSET_original_NoMG-PV-Diesel'!AD171,'OnSSET_original_NoMG-PV-Diesel'!AC171,"wait")</f>
        <v>10.371720773521201</v>
      </c>
      <c r="AH172">
        <f>IF(P172='OnSSET_original_NoMG-PV-Diesel'!AD171,'OnSSET_original_NoMG-PV-Diesel'!AC171,"wait")</f>
        <v>10.371720773521201</v>
      </c>
      <c r="AR172">
        <v>2.86899999999999</v>
      </c>
      <c r="AS172">
        <v>2.8660000000000001</v>
      </c>
      <c r="AT172">
        <v>1.2009999999999901</v>
      </c>
      <c r="AU172">
        <v>1.1990000000000001</v>
      </c>
      <c r="AV172">
        <v>57432.08382</v>
      </c>
      <c r="AW172">
        <v>0</v>
      </c>
      <c r="AX172">
        <v>11311.920539999999</v>
      </c>
      <c r="AZ172">
        <f>SUMIF([1]base!$A$2:$A$169,B172,[1]base!$V$2:$V$169)</f>
        <v>0</v>
      </c>
      <c r="BA172">
        <f>SUMIF([2]s1!$A$2:$A$275,B172,[2]s1!$U$2:$U$275)</f>
        <v>0</v>
      </c>
      <c r="BB172">
        <f>SUMIF([3]s2!$A$2:$A$115,B172,[3]s2!$U$2:$U$115)</f>
        <v>0</v>
      </c>
      <c r="BC172">
        <f>SUMIF([4]s3!$A$2:$A$245,B172,[4]s3!$U$2:$U$245)</f>
        <v>0</v>
      </c>
      <c r="BD172">
        <f>SUMIF([5]s4!$A$2:$A$74,B172,[5]s4!$U$2:$U$74)</f>
        <v>0</v>
      </c>
      <c r="BF172">
        <f t="shared" si="15"/>
        <v>0</v>
      </c>
      <c r="BG172">
        <f t="shared" si="16"/>
        <v>0</v>
      </c>
      <c r="BH172">
        <f t="shared" si="17"/>
        <v>0</v>
      </c>
      <c r="BI172">
        <f t="shared" si="18"/>
        <v>0</v>
      </c>
      <c r="BJ172">
        <f t="shared" si="19"/>
        <v>0</v>
      </c>
      <c r="BL172" t="s">
        <v>114</v>
      </c>
      <c r="BM172" s="23">
        <v>63040.101750000002</v>
      </c>
      <c r="BN172" s="23">
        <v>10.906592</v>
      </c>
      <c r="BP172" t="s">
        <v>183</v>
      </c>
      <c r="BQ172" s="23">
        <v>12861.046770000001</v>
      </c>
      <c r="BR172" s="23">
        <v>10.37172077</v>
      </c>
      <c r="BT172" t="s">
        <v>183</v>
      </c>
      <c r="BU172" s="23">
        <v>12861.046770000001</v>
      </c>
      <c r="BV172" s="23">
        <v>10.37172077</v>
      </c>
    </row>
    <row r="173" spans="1:74" x14ac:dyDescent="0.25">
      <c r="A173">
        <v>1</v>
      </c>
      <c r="B173" s="15">
        <v>3364</v>
      </c>
      <c r="C173" s="15">
        <v>-67.272443719999998</v>
      </c>
      <c r="D173" s="15">
        <v>-18.131625589999999</v>
      </c>
      <c r="E173" s="16">
        <v>1</v>
      </c>
      <c r="F173" s="19">
        <v>33995.109787593799</v>
      </c>
      <c r="G173" s="19">
        <v>50.139323458740847</v>
      </c>
      <c r="H173" s="16" t="str">
        <f>IF(LCOE_SensitivityScenarios!BF172&gt;'OnSSET_original_NoMG-PV-Diesel'!M172,'OnSSET_original_NoMG-PV-Diesel'!L172,LCOE_SensitivityScenarios!BG172)</f>
        <v>SA_PV</v>
      </c>
      <c r="I173" s="39" t="str">
        <f>IF(LCOE_SensitivityScenarios!BK172&gt;'OnSSET_original_NoMG-PV-Diesel'!M172,'OnSSET_original_NoMG-PV-Diesel'!L172,LCOE_SensitivityScenarios!BL172)</f>
        <v>SA_PV</v>
      </c>
      <c r="J173" s="39" t="str">
        <f>IF(LCOE_SensitivityScenarios!BP172&gt;'OnSSET_original_NoMG-PV-Diesel'!M172,'OnSSET_original_NoMG-PV-Diesel'!L172,LCOE_SensitivityScenarios!BQ172)</f>
        <v>SA_PV</v>
      </c>
      <c r="K173" s="38" t="str">
        <f>IF(LCOE_SensitivityScenarios!BU172&gt;'OnSSET_original_NoMG-PV-Diesel'!V172,'OnSSET_original_NoMG-PV-Diesel'!U172,LCOE_SensitivityScenarios!BV172)</f>
        <v>SA_Diesel</v>
      </c>
      <c r="L173" s="39" t="str">
        <f>IF(LCOE_SensitivityScenarios!BZ172&gt;'OnSSET_original_NoMG-PV-Diesel'!V172,'OnSSET_original_NoMG-PV-Diesel'!U172,LCOE_SensitivityScenarios!CA172)</f>
        <v>SA_Diesel</v>
      </c>
      <c r="M173" s="40" t="str">
        <f>IF(LCOE_SensitivityScenarios!CE172&gt;'OnSSET_original_NoMG-PV-Diesel'!V172,'OnSSET_original_NoMG-PV-Diesel'!U172,LCOE_SensitivityScenarios!CF172)</f>
        <v>SA_Diesel</v>
      </c>
      <c r="N173" s="39" t="str">
        <f>IF(LCOE_SensitivityScenarios!CJ172&gt;'OnSSET_original_NoMG-PV-Diesel'!AE172,'OnSSET_original_NoMG-PV-Diesel'!AD172,LCOE_SensitivityScenarios!CK172)</f>
        <v>SA_Diesel</v>
      </c>
      <c r="O173" s="39" t="str">
        <f>IF(LCOE_SensitivityScenarios!CO172&gt;'OnSSET_original_NoMG-PV-Diesel'!AE172,'OnSSET_original_NoMG-PV-Diesel'!AD172,LCOE_SensitivityScenarios!CP172)</f>
        <v>SA_Diesel</v>
      </c>
      <c r="P173" s="40" t="str">
        <f>IF(LCOE_SensitivityScenarios!CT172&gt;'OnSSET_original_NoMG-PV-Diesel'!AE172,'OnSSET_original_NoMG-PV-Diesel'!AD172,LCOE_SensitivityScenarios!CU172)</f>
        <v>SA_Diesel</v>
      </c>
      <c r="Q173" s="38">
        <f>IF(LCOE_SensitivityScenarios!BF172&gt;'OnSSET_original_NoMG-PV-Diesel'!M172,'OnSSET_original_NoMG-PV-Diesel'!M172,LCOE_SensitivityScenarios!BF172)</f>
        <v>0.336103556615577</v>
      </c>
      <c r="R173" s="28">
        <f>MIN('OnSSET_original_NoMG-PV-Diesel'!E172:I172,LCOE_SensitivityScenarios!BK172)</f>
        <v>0.336103556615577</v>
      </c>
      <c r="S173" s="28">
        <f>MIN('OnSSET_original_NoMG-PV-Diesel'!E172:I172,LCOE_SensitivityScenarios!BP172)</f>
        <v>0.336103556615577</v>
      </c>
      <c r="T173" s="27">
        <f>MIN('OnSSET_original_NoMG-PV-Diesel'!N172:R172,LCOE_SensitivityScenarios!BU172)</f>
        <v>0.30151157416643198</v>
      </c>
      <c r="U173" s="28">
        <f>MIN('OnSSET_original_NoMG-PV-Diesel'!N172:R172,LCOE_SensitivityScenarios!BZ172)</f>
        <v>0.30151157416643198</v>
      </c>
      <c r="V173" s="29">
        <f>MIN('OnSSET_original_NoMG-PV-Diesel'!N172:R172,LCOE_SensitivityScenarios!CE172)</f>
        <v>0.30151157416643198</v>
      </c>
      <c r="W173" s="28">
        <f>MIN('OnSSET_original_NoMG-PV-Diesel'!W172:AA172,LCOE_SensitivityScenarios!CJ172)</f>
        <v>0.17581456539826101</v>
      </c>
      <c r="X173" s="28">
        <f>MIN('OnSSET_original_NoMG-PV-Diesel'!W172:AA172,LCOE_SensitivityScenarios!CO172)</f>
        <v>0.17581456539826101</v>
      </c>
      <c r="Y173" s="29">
        <f>MIN('OnSSET_original_NoMG-PV-Diesel'!W172:AA172,LCOE_SensitivityScenarios!CT172)</f>
        <v>0.17581456539826101</v>
      </c>
      <c r="Z173">
        <f>IF(H173='OnSSET_original_NoMG-PV-Diesel'!L172,'OnSSET_original_NoMG-PV-Diesel'!K172,"wait")</f>
        <v>12.6796656274933</v>
      </c>
      <c r="AA173">
        <f>IF(I173='OnSSET_original_NoMG-PV-Diesel'!L172,'OnSSET_original_NoMG-PV-Diesel'!K172,"wait")</f>
        <v>12.6796656274933</v>
      </c>
      <c r="AB173">
        <f>IF(J173='OnSSET_original_NoMG-PV-Diesel'!L172,'OnSSET_original_NoMG-PV-Diesel'!K172,"wait")</f>
        <v>12.6796656274933</v>
      </c>
      <c r="AC173">
        <f>IF(K173='OnSSET_original_NoMG-PV-Diesel'!U172,'OnSSET_original_NoMG-PV-Diesel'!T172,"wait")</f>
        <v>15.5228811815497</v>
      </c>
      <c r="AD173">
        <f>IF(L173='OnSSET_original_NoMG-PV-Diesel'!U172,'OnSSET_original_NoMG-PV-Diesel'!T172,"wait")</f>
        <v>15.5228811815497</v>
      </c>
      <c r="AE173">
        <f>IF(M173='OnSSET_original_NoMG-PV-Diesel'!U172,'OnSSET_original_NoMG-PV-Diesel'!T172,"wait")</f>
        <v>15.5228811815497</v>
      </c>
      <c r="AF173">
        <f>IF(N173='OnSSET_original_NoMG-PV-Diesel'!AD172,'OnSSET_original_NoMG-PV-Diesel'!AC172,"wait")</f>
        <v>15.5228811815497</v>
      </c>
      <c r="AG173">
        <f>IF(O173='OnSSET_original_NoMG-PV-Diesel'!AD172,'OnSSET_original_NoMG-PV-Diesel'!AC172,"wait")</f>
        <v>15.5228811815497</v>
      </c>
      <c r="AH173">
        <f>IF(P173='OnSSET_original_NoMG-PV-Diesel'!AD172,'OnSSET_original_NoMG-PV-Diesel'!AC172,"wait")</f>
        <v>15.5228811815497</v>
      </c>
      <c r="AR173">
        <v>1.696</v>
      </c>
      <c r="AS173">
        <v>3.8989999999999898</v>
      </c>
      <c r="AT173">
        <v>3.262</v>
      </c>
      <c r="AU173">
        <v>0.89500000000000002</v>
      </c>
      <c r="AV173">
        <v>43711.035279999996</v>
      </c>
      <c r="AW173">
        <v>0</v>
      </c>
      <c r="AX173">
        <v>6267.4154319999998</v>
      </c>
      <c r="AZ173">
        <f>SUMIF([1]base!$A$2:$A$169,B173,[1]base!$V$2:$V$169)</f>
        <v>0</v>
      </c>
      <c r="BA173">
        <f>SUMIF([2]s1!$A$2:$A$275,B173,[2]s1!$U$2:$U$275)</f>
        <v>0</v>
      </c>
      <c r="BB173">
        <f>SUMIF([3]s2!$A$2:$A$115,B173,[3]s2!$U$2:$U$115)</f>
        <v>0</v>
      </c>
      <c r="BC173">
        <f>SUMIF([4]s3!$A$2:$A$245,B173,[4]s3!$U$2:$U$245)</f>
        <v>0</v>
      </c>
      <c r="BD173">
        <f>SUMIF([5]s4!$A$2:$A$74,B173,[5]s4!$U$2:$U$74)</f>
        <v>0</v>
      </c>
      <c r="BF173">
        <f t="shared" si="15"/>
        <v>0</v>
      </c>
      <c r="BG173">
        <f t="shared" si="16"/>
        <v>0</v>
      </c>
      <c r="BH173">
        <f t="shared" si="17"/>
        <v>0</v>
      </c>
      <c r="BI173">
        <f t="shared" si="18"/>
        <v>0</v>
      </c>
      <c r="BJ173">
        <f t="shared" si="19"/>
        <v>0</v>
      </c>
      <c r="BL173" t="s">
        <v>114</v>
      </c>
      <c r="BM173" s="23">
        <v>75873.924379999997</v>
      </c>
      <c r="BN173" s="23">
        <v>14.965271080000001</v>
      </c>
      <c r="BP173" t="s">
        <v>183</v>
      </c>
      <c r="BQ173" s="23">
        <v>19248.541799999999</v>
      </c>
      <c r="BR173" s="23">
        <v>15.522881180000001</v>
      </c>
      <c r="BT173" t="s">
        <v>183</v>
      </c>
      <c r="BU173" s="23">
        <v>19248.541799999999</v>
      </c>
      <c r="BV173" s="23">
        <v>15.522881180000001</v>
      </c>
    </row>
    <row r="174" spans="1:74" x14ac:dyDescent="0.25">
      <c r="A174">
        <v>1</v>
      </c>
      <c r="B174" s="15">
        <v>3370</v>
      </c>
      <c r="C174" s="15">
        <v>-66.785542320000005</v>
      </c>
      <c r="D174" s="15">
        <v>-19.004766109999998</v>
      </c>
      <c r="E174" s="16">
        <v>1</v>
      </c>
      <c r="F174" s="19">
        <v>39016.530374277398</v>
      </c>
      <c r="G174" s="19">
        <v>80.05365575678897</v>
      </c>
      <c r="H174" s="16" t="str">
        <f>IF(LCOE_SensitivityScenarios!BF173&gt;'OnSSET_original_NoMG-PV-Diesel'!M173,'OnSSET_original_NoMG-PV-Diesel'!L173,LCOE_SensitivityScenarios!BG173)</f>
        <v>SA_PV</v>
      </c>
      <c r="I174" s="39" t="str">
        <f>IF(LCOE_SensitivityScenarios!BK173&gt;'OnSSET_original_NoMG-PV-Diesel'!M173,'OnSSET_original_NoMG-PV-Diesel'!L173,LCOE_SensitivityScenarios!BL173)</f>
        <v>SA_PV</v>
      </c>
      <c r="J174" s="39" t="str">
        <f>IF(LCOE_SensitivityScenarios!BP173&gt;'OnSSET_original_NoMG-PV-Diesel'!M173,'OnSSET_original_NoMG-PV-Diesel'!L173,LCOE_SensitivityScenarios!BQ173)</f>
        <v>SA_PV</v>
      </c>
      <c r="K174" s="38" t="str">
        <f>IF(LCOE_SensitivityScenarios!BU173&gt;'OnSSET_original_NoMG-PV-Diesel'!V173,'OnSSET_original_NoMG-PV-Diesel'!U173,LCOE_SensitivityScenarios!BV173)</f>
        <v>SA_Diesel</v>
      </c>
      <c r="L174" s="39" t="str">
        <f>IF(LCOE_SensitivityScenarios!BZ173&gt;'OnSSET_original_NoMG-PV-Diesel'!V173,'OnSSET_original_NoMG-PV-Diesel'!U173,LCOE_SensitivityScenarios!CA173)</f>
        <v>SA_Diesel</v>
      </c>
      <c r="M174" s="40" t="str">
        <f>IF(LCOE_SensitivityScenarios!CE173&gt;'OnSSET_original_NoMG-PV-Diesel'!V173,'OnSSET_original_NoMG-PV-Diesel'!U173,LCOE_SensitivityScenarios!CF173)</f>
        <v>SA_Diesel</v>
      </c>
      <c r="N174" s="39" t="str">
        <f>IF(LCOE_SensitivityScenarios!CJ173&gt;'OnSSET_original_NoMG-PV-Diesel'!AE173,'OnSSET_original_NoMG-PV-Diesel'!AD173,LCOE_SensitivityScenarios!CK173)</f>
        <v>SA_Diesel</v>
      </c>
      <c r="O174" s="39" t="str">
        <f>IF(LCOE_SensitivityScenarios!CO173&gt;'OnSSET_original_NoMG-PV-Diesel'!AE173,'OnSSET_original_NoMG-PV-Diesel'!AD173,LCOE_SensitivityScenarios!CP173)</f>
        <v>SA_Diesel</v>
      </c>
      <c r="P174" s="40" t="str">
        <f>IF(LCOE_SensitivityScenarios!CT173&gt;'OnSSET_original_NoMG-PV-Diesel'!AE173,'OnSSET_original_NoMG-PV-Diesel'!AD173,LCOE_SensitivityScenarios!CU173)</f>
        <v>SA_Diesel</v>
      </c>
      <c r="Q174" s="38">
        <f>IF(LCOE_SensitivityScenarios!BF173&gt;'OnSSET_original_NoMG-PV-Diesel'!M173,'OnSSET_original_NoMG-PV-Diesel'!M173,LCOE_SensitivityScenarios!BF173)</f>
        <v>0.39282063126535499</v>
      </c>
      <c r="R174" s="28">
        <f>MIN('OnSSET_original_NoMG-PV-Diesel'!E173:I173,LCOE_SensitivityScenarios!BK173)</f>
        <v>0.39282063126535499</v>
      </c>
      <c r="S174" s="28">
        <f>MIN('OnSSET_original_NoMG-PV-Diesel'!E173:I173,LCOE_SensitivityScenarios!BP173)</f>
        <v>0.39282063126535499</v>
      </c>
      <c r="T174" s="27">
        <f>MIN('OnSSET_original_NoMG-PV-Diesel'!N173:R173,LCOE_SensitivityScenarios!BU173)</f>
        <v>0.33704192864490101</v>
      </c>
      <c r="U174" s="28">
        <f>MIN('OnSSET_original_NoMG-PV-Diesel'!N173:R173,LCOE_SensitivityScenarios!BZ173)</f>
        <v>0.33704192864490101</v>
      </c>
      <c r="V174" s="29">
        <f>MIN('OnSSET_original_NoMG-PV-Diesel'!N173:R173,LCOE_SensitivityScenarios!CE173)</f>
        <v>0.33704192864490101</v>
      </c>
      <c r="W174" s="28">
        <f>MIN('OnSSET_original_NoMG-PV-Diesel'!W173:AA173,LCOE_SensitivityScenarios!CJ173)</f>
        <v>0.18788147824000501</v>
      </c>
      <c r="X174" s="28">
        <f>MIN('OnSSET_original_NoMG-PV-Diesel'!W173:AA173,LCOE_SensitivityScenarios!CO173)</f>
        <v>0.18788147824000501</v>
      </c>
      <c r="Y174" s="29">
        <f>MIN('OnSSET_original_NoMG-PV-Diesel'!W173:AA173,LCOE_SensitivityScenarios!CT173)</f>
        <v>0.18788147824000501</v>
      </c>
      <c r="Z174">
        <f>IF(H174='OnSSET_original_NoMG-PV-Diesel'!L173,'OnSSET_original_NoMG-PV-Diesel'!K173,"wait")</f>
        <v>14.0350089246911</v>
      </c>
      <c r="AA174">
        <f>IF(I174='OnSSET_original_NoMG-PV-Diesel'!L173,'OnSSET_original_NoMG-PV-Diesel'!K173,"wait")</f>
        <v>14.0350089246911</v>
      </c>
      <c r="AB174">
        <f>IF(J174='OnSSET_original_NoMG-PV-Diesel'!L173,'OnSSET_original_NoMG-PV-Diesel'!K173,"wait")</f>
        <v>14.0350089246911</v>
      </c>
      <c r="AC174">
        <f>IF(K174='OnSSET_original_NoMG-PV-Diesel'!U173,'OnSSET_original_NoMG-PV-Diesel'!T173,"wait")</f>
        <v>17.815767294190501</v>
      </c>
      <c r="AD174">
        <f>IF(L174='OnSSET_original_NoMG-PV-Diesel'!U173,'OnSSET_original_NoMG-PV-Diesel'!T173,"wait")</f>
        <v>17.815767294190501</v>
      </c>
      <c r="AE174">
        <f>IF(M174='OnSSET_original_NoMG-PV-Diesel'!U173,'OnSSET_original_NoMG-PV-Diesel'!T173,"wait")</f>
        <v>17.815767294190501</v>
      </c>
      <c r="AF174">
        <f>IF(N174='OnSSET_original_NoMG-PV-Diesel'!AD173,'OnSSET_original_NoMG-PV-Diesel'!AC173,"wait")</f>
        <v>17.815767294190501</v>
      </c>
      <c r="AG174">
        <f>IF(O174='OnSSET_original_NoMG-PV-Diesel'!AD173,'OnSSET_original_NoMG-PV-Diesel'!AC173,"wait")</f>
        <v>17.815767294190501</v>
      </c>
      <c r="AH174">
        <f>IF(P174='OnSSET_original_NoMG-PV-Diesel'!AD173,'OnSSET_original_NoMG-PV-Diesel'!AC173,"wait")</f>
        <v>17.815767294190501</v>
      </c>
      <c r="AR174">
        <v>3.355</v>
      </c>
      <c r="AS174">
        <v>3.355</v>
      </c>
      <c r="AT174">
        <v>47.231000000000002</v>
      </c>
      <c r="AU174">
        <v>0.57599999999999996</v>
      </c>
      <c r="AV174">
        <v>66773.146609999996</v>
      </c>
      <c r="AW174">
        <v>0</v>
      </c>
      <c r="AX174">
        <v>15592.106690000001</v>
      </c>
      <c r="AZ174">
        <f>SUMIF([1]base!$A$2:$A$169,B174,[1]base!$V$2:$V$169)</f>
        <v>0</v>
      </c>
      <c r="BA174">
        <f>SUMIF([2]s1!$A$2:$A$275,B174,[2]s1!$U$2:$U$275)</f>
        <v>0</v>
      </c>
      <c r="BB174">
        <f>SUMIF([3]s2!$A$2:$A$115,B174,[3]s2!$U$2:$U$115)</f>
        <v>0</v>
      </c>
      <c r="BC174">
        <f>SUMIF([4]s3!$A$2:$A$245,B174,[4]s3!$U$2:$U$245)</f>
        <v>0</v>
      </c>
      <c r="BD174">
        <f>SUMIF([5]s4!$A$2:$A$74,B174,[5]s4!$U$2:$U$74)</f>
        <v>0</v>
      </c>
      <c r="BF174">
        <f t="shared" si="15"/>
        <v>0</v>
      </c>
      <c r="BG174">
        <f t="shared" si="16"/>
        <v>0</v>
      </c>
      <c r="BH174">
        <f t="shared" si="17"/>
        <v>0</v>
      </c>
      <c r="BI174">
        <f t="shared" si="18"/>
        <v>0</v>
      </c>
      <c r="BJ174">
        <f t="shared" si="19"/>
        <v>0</v>
      </c>
      <c r="BL174" t="s">
        <v>114</v>
      </c>
      <c r="BM174" s="23">
        <v>101776.12850000001</v>
      </c>
      <c r="BN174" s="23">
        <v>17.608326730000002</v>
      </c>
      <c r="BP174" t="s">
        <v>183</v>
      </c>
      <c r="BQ174" s="23">
        <v>22091.745559999999</v>
      </c>
      <c r="BR174" s="23">
        <v>17.81576729</v>
      </c>
      <c r="BT174" t="s">
        <v>183</v>
      </c>
      <c r="BU174" s="23">
        <v>22091.745559999999</v>
      </c>
      <c r="BV174" s="23">
        <v>17.81576729</v>
      </c>
    </row>
    <row r="175" spans="1:74" x14ac:dyDescent="0.25">
      <c r="A175">
        <v>1</v>
      </c>
      <c r="B175" s="15">
        <v>3418</v>
      </c>
      <c r="C175" s="15">
        <v>-65.489558290000005</v>
      </c>
      <c r="D175" s="15">
        <v>-18.58421727</v>
      </c>
      <c r="E175" s="16">
        <v>1</v>
      </c>
      <c r="F175" s="19">
        <v>23579.3840072782</v>
      </c>
      <c r="G175" s="19">
        <v>85.603722987611633</v>
      </c>
      <c r="H175" s="16" t="str">
        <f>IF(LCOE_SensitivityScenarios!BF174&gt;'OnSSET_original_NoMG-PV-Diesel'!M174,'OnSSET_original_NoMG-PV-Diesel'!L174,LCOE_SensitivityScenarios!BG174)</f>
        <v>SA_PV</v>
      </c>
      <c r="I175" s="39" t="str">
        <f>IF(LCOE_SensitivityScenarios!BK174&gt;'OnSSET_original_NoMG-PV-Diesel'!M174,'OnSSET_original_NoMG-PV-Diesel'!L174,LCOE_SensitivityScenarios!BL174)</f>
        <v>SA_PV</v>
      </c>
      <c r="J175" s="39" t="str">
        <f>IF(LCOE_SensitivityScenarios!BP174&gt;'OnSSET_original_NoMG-PV-Diesel'!M174,'OnSSET_original_NoMG-PV-Diesel'!L174,LCOE_SensitivityScenarios!BQ174)</f>
        <v>SA_PV</v>
      </c>
      <c r="K175" s="38" t="str">
        <f>IF(LCOE_SensitivityScenarios!BU174&gt;'OnSSET_original_NoMG-PV-Diesel'!V174,'OnSSET_original_NoMG-PV-Diesel'!U174,LCOE_SensitivityScenarios!BV174)</f>
        <v>SA_PV</v>
      </c>
      <c r="L175" s="39" t="str">
        <f>IF(LCOE_SensitivityScenarios!BZ174&gt;'OnSSET_original_NoMG-PV-Diesel'!V174,'OnSSET_original_NoMG-PV-Diesel'!U174,LCOE_SensitivityScenarios!CA174)</f>
        <v>SA_PV</v>
      </c>
      <c r="M175" s="40" t="str">
        <f>IF(LCOE_SensitivityScenarios!CE174&gt;'OnSSET_original_NoMG-PV-Diesel'!V174,'OnSSET_original_NoMG-PV-Diesel'!U174,LCOE_SensitivityScenarios!CF174)</f>
        <v>SA_PV</v>
      </c>
      <c r="N175" s="39" t="str">
        <f>IF(LCOE_SensitivityScenarios!CJ174&gt;'OnSSET_original_NoMG-PV-Diesel'!AE174,'OnSSET_original_NoMG-PV-Diesel'!AD174,LCOE_SensitivityScenarios!CK174)</f>
        <v>SA_Diesel</v>
      </c>
      <c r="O175" s="39" t="str">
        <f>IF(LCOE_SensitivityScenarios!CO174&gt;'OnSSET_original_NoMG-PV-Diesel'!AE174,'OnSSET_original_NoMG-PV-Diesel'!AD174,LCOE_SensitivityScenarios!CP174)</f>
        <v>SA_Diesel</v>
      </c>
      <c r="P175" s="40" t="str">
        <f>IF(LCOE_SensitivityScenarios!CT174&gt;'OnSSET_original_NoMG-PV-Diesel'!AE174,'OnSSET_original_NoMG-PV-Diesel'!AD174,LCOE_SensitivityScenarios!CU174)</f>
        <v>SA_Diesel</v>
      </c>
      <c r="Q175" s="38">
        <f>IF(LCOE_SensitivityScenarios!BF174&gt;'OnSSET_original_NoMG-PV-Diesel'!M174,'OnSSET_original_NoMG-PV-Diesel'!M174,LCOE_SensitivityScenarios!BF174)</f>
        <v>0.42623375679828301</v>
      </c>
      <c r="R175" s="28">
        <f>MIN('OnSSET_original_NoMG-PV-Diesel'!E174:I174,LCOE_SensitivityScenarios!BK174)</f>
        <v>0.42623375679828301</v>
      </c>
      <c r="S175" s="28">
        <f>MIN('OnSSET_original_NoMG-PV-Diesel'!E174:I174,LCOE_SensitivityScenarios!BP174)</f>
        <v>0.42623375679828301</v>
      </c>
      <c r="T175" s="27">
        <f>MIN('OnSSET_original_NoMG-PV-Diesel'!N174:R174,LCOE_SensitivityScenarios!BU174)</f>
        <v>0.42623375679828301</v>
      </c>
      <c r="U175" s="28">
        <f>MIN('OnSSET_original_NoMG-PV-Diesel'!N174:R174,LCOE_SensitivityScenarios!BZ174)</f>
        <v>0.42623375679828301</v>
      </c>
      <c r="V175" s="29">
        <f>MIN('OnSSET_original_NoMG-PV-Diesel'!N174:R174,LCOE_SensitivityScenarios!CE174)</f>
        <v>0.42623375679828301</v>
      </c>
      <c r="W175" s="28">
        <f>MIN('OnSSET_original_NoMG-PV-Diesel'!W174:AA174,LCOE_SensitivityScenarios!CJ174)</f>
        <v>0.26028295529047202</v>
      </c>
      <c r="X175" s="28">
        <f>MIN('OnSSET_original_NoMG-PV-Diesel'!W174:AA174,LCOE_SensitivityScenarios!CO174)</f>
        <v>0.26028295529047202</v>
      </c>
      <c r="Y175" s="29">
        <f>MIN('OnSSET_original_NoMG-PV-Diesel'!W174:AA174,LCOE_SensitivityScenarios!CT174)</f>
        <v>0.26028295529047202</v>
      </c>
      <c r="Z175">
        <f>IF(H175='OnSSET_original_NoMG-PV-Diesel'!L174,'OnSSET_original_NoMG-PV-Diesel'!K174,"wait")</f>
        <v>9.4863898527223292</v>
      </c>
      <c r="AA175">
        <f>IF(I175='OnSSET_original_NoMG-PV-Diesel'!L174,'OnSSET_original_NoMG-PV-Diesel'!K174,"wait")</f>
        <v>9.4863898527223292</v>
      </c>
      <c r="AB175">
        <f>IF(J175='OnSSET_original_NoMG-PV-Diesel'!L174,'OnSSET_original_NoMG-PV-Diesel'!K174,"wait")</f>
        <v>9.4863898527223292</v>
      </c>
      <c r="AC175">
        <f>IF(K175='OnSSET_original_NoMG-PV-Diesel'!U174,'OnSSET_original_NoMG-PV-Diesel'!T174,"wait")</f>
        <v>11.546635329943699</v>
      </c>
      <c r="AD175">
        <f>IF(L175='OnSSET_original_NoMG-PV-Diesel'!U174,'OnSSET_original_NoMG-PV-Diesel'!T174,"wait")</f>
        <v>11.546635329943699</v>
      </c>
      <c r="AE175">
        <f>IF(M175='OnSSET_original_NoMG-PV-Diesel'!U174,'OnSSET_original_NoMG-PV-Diesel'!T174,"wait")</f>
        <v>11.546635329943699</v>
      </c>
      <c r="AF175">
        <f>IF(N175='OnSSET_original_NoMG-PV-Diesel'!AD174,'OnSSET_original_NoMG-PV-Diesel'!AC174,"wait")</f>
        <v>10.7668420124558</v>
      </c>
      <c r="AG175">
        <f>IF(O175='OnSSET_original_NoMG-PV-Diesel'!AD174,'OnSSET_original_NoMG-PV-Diesel'!AC174,"wait")</f>
        <v>10.7668420124558</v>
      </c>
      <c r="AH175">
        <f>IF(P175='OnSSET_original_NoMG-PV-Diesel'!AD174,'OnSSET_original_NoMG-PV-Diesel'!AC174,"wait")</f>
        <v>10.7668420124558</v>
      </c>
      <c r="AR175">
        <v>35.641999999999904</v>
      </c>
      <c r="AS175">
        <v>36.024999999999999</v>
      </c>
      <c r="AT175">
        <v>8.7119999999999997</v>
      </c>
      <c r="AU175">
        <v>4.2000000000000003E-2</v>
      </c>
      <c r="AV175">
        <v>55961.370519999997</v>
      </c>
      <c r="AW175">
        <v>0</v>
      </c>
      <c r="AX175">
        <v>10700.46537</v>
      </c>
      <c r="AZ175">
        <f>SUMIF([1]base!$A$2:$A$169,B175,[1]base!$V$2:$V$169)</f>
        <v>0</v>
      </c>
      <c r="BA175">
        <f>SUMIF([2]s1!$A$2:$A$275,B175,[2]s1!$U$2:$U$275)</f>
        <v>0</v>
      </c>
      <c r="BB175">
        <f>SUMIF([3]s2!$A$2:$A$115,B175,[3]s2!$U$2:$U$115)</f>
        <v>0</v>
      </c>
      <c r="BC175">
        <f>SUMIF([4]s3!$A$2:$A$245,B175,[4]s3!$U$2:$U$245)</f>
        <v>0</v>
      </c>
      <c r="BD175">
        <f>SUMIF([5]s4!$A$2:$A$74,B175,[5]s4!$U$2:$U$74)</f>
        <v>0</v>
      </c>
      <c r="BF175">
        <f t="shared" si="15"/>
        <v>0</v>
      </c>
      <c r="BG175">
        <f t="shared" si="16"/>
        <v>0</v>
      </c>
      <c r="BH175">
        <f t="shared" si="17"/>
        <v>0</v>
      </c>
      <c r="BI175">
        <f t="shared" si="18"/>
        <v>0</v>
      </c>
      <c r="BJ175">
        <f t="shared" si="19"/>
        <v>0</v>
      </c>
      <c r="BL175" t="s">
        <v>114</v>
      </c>
      <c r="BM175" s="23">
        <v>66739.552209999994</v>
      </c>
      <c r="BN175" s="23">
        <v>11.546635330000001</v>
      </c>
      <c r="BP175" t="s">
        <v>186</v>
      </c>
      <c r="BQ175" s="23">
        <v>66739.552209999994</v>
      </c>
      <c r="BR175" s="23">
        <v>11.546635330000001</v>
      </c>
      <c r="BT175" t="s">
        <v>183</v>
      </c>
      <c r="BU175" s="23">
        <v>13351.001410000001</v>
      </c>
      <c r="BV175" s="23">
        <v>10.76684201</v>
      </c>
    </row>
    <row r="176" spans="1:74" x14ac:dyDescent="0.25">
      <c r="A176">
        <v>1</v>
      </c>
      <c r="B176" s="15">
        <v>3458</v>
      </c>
      <c r="C176" s="15">
        <v>-67.239716369999996</v>
      </c>
      <c r="D176" s="15">
        <v>-21.702065749999999</v>
      </c>
      <c r="E176" s="16">
        <v>1</v>
      </c>
      <c r="F176" s="19">
        <v>27680.480595551999</v>
      </c>
      <c r="G176" s="19">
        <v>52.800656069979539</v>
      </c>
      <c r="H176" s="16" t="str">
        <f>IF(LCOE_SensitivityScenarios!BF175&gt;'OnSSET_original_NoMG-PV-Diesel'!M175,'OnSSET_original_NoMG-PV-Diesel'!L175,LCOE_SensitivityScenarios!BG175)</f>
        <v>SA_PV</v>
      </c>
      <c r="I176" s="39" t="str">
        <f>IF(LCOE_SensitivityScenarios!BK175&gt;'OnSSET_original_NoMG-PV-Diesel'!M175,'OnSSET_original_NoMG-PV-Diesel'!L175,LCOE_SensitivityScenarios!BL175)</f>
        <v>SA_PV</v>
      </c>
      <c r="J176" s="39" t="str">
        <f>IF(LCOE_SensitivityScenarios!BP175&gt;'OnSSET_original_NoMG-PV-Diesel'!M175,'OnSSET_original_NoMG-PV-Diesel'!L175,LCOE_SensitivityScenarios!BQ175)</f>
        <v>SA_PV</v>
      </c>
      <c r="K176" s="38" t="str">
        <f>IF(LCOE_SensitivityScenarios!BU175&gt;'OnSSET_original_NoMG-PV-Diesel'!V175,'OnSSET_original_NoMG-PV-Diesel'!U175,LCOE_SensitivityScenarios!BV175)</f>
        <v>SA_PV</v>
      </c>
      <c r="L176" s="39" t="str">
        <f>IF(LCOE_SensitivityScenarios!BZ175&gt;'OnSSET_original_NoMG-PV-Diesel'!V175,'OnSSET_original_NoMG-PV-Diesel'!U175,LCOE_SensitivityScenarios!CA175)</f>
        <v>SA_PV</v>
      </c>
      <c r="M176" s="40" t="str">
        <f>IF(LCOE_SensitivityScenarios!CE175&gt;'OnSSET_original_NoMG-PV-Diesel'!V175,'OnSSET_original_NoMG-PV-Diesel'!U175,LCOE_SensitivityScenarios!CF175)</f>
        <v>SA_PV</v>
      </c>
      <c r="N176" s="39" t="str">
        <f>IF(LCOE_SensitivityScenarios!CJ175&gt;'OnSSET_original_NoMG-PV-Diesel'!AE175,'OnSSET_original_NoMG-PV-Diesel'!AD175,LCOE_SensitivityScenarios!CK175)</f>
        <v>SA_Diesel</v>
      </c>
      <c r="O176" s="39" t="str">
        <f>IF(LCOE_SensitivityScenarios!CO175&gt;'OnSSET_original_NoMG-PV-Diesel'!AE175,'OnSSET_original_NoMG-PV-Diesel'!AD175,LCOE_SensitivityScenarios!CP175)</f>
        <v>SA_Diesel</v>
      </c>
      <c r="P176" s="40" t="str">
        <f>IF(LCOE_SensitivityScenarios!CT175&gt;'OnSSET_original_NoMG-PV-Diesel'!AE175,'OnSSET_original_NoMG-PV-Diesel'!AD175,LCOE_SensitivityScenarios!CU175)</f>
        <v>SA_Diesel</v>
      </c>
      <c r="Q176" s="38">
        <f>IF(LCOE_SensitivityScenarios!BF175&gt;'OnSSET_original_NoMG-PV-Diesel'!M175,'OnSSET_original_NoMG-PV-Diesel'!M175,LCOE_SensitivityScenarios!BF175)</f>
        <v>0.368709261980673</v>
      </c>
      <c r="R176" s="28">
        <f>MIN('OnSSET_original_NoMG-PV-Diesel'!E175:I175,LCOE_SensitivityScenarios!BK175)</f>
        <v>0.368709261980673</v>
      </c>
      <c r="S176" s="28">
        <f>MIN('OnSSET_original_NoMG-PV-Diesel'!E175:I175,LCOE_SensitivityScenarios!BP175)</f>
        <v>0.368709261980673</v>
      </c>
      <c r="T176" s="27">
        <f>MIN('OnSSET_original_NoMG-PV-Diesel'!N175:R175,LCOE_SensitivityScenarios!BU175)</f>
        <v>0.368709261980673</v>
      </c>
      <c r="U176" s="28">
        <f>MIN('OnSSET_original_NoMG-PV-Diesel'!N175:R175,LCOE_SensitivityScenarios!BZ175)</f>
        <v>0.368709261980673</v>
      </c>
      <c r="V176" s="29">
        <f>MIN('OnSSET_original_NoMG-PV-Diesel'!N175:R175,LCOE_SensitivityScenarios!CE175)</f>
        <v>0.368709261980673</v>
      </c>
      <c r="W176" s="28">
        <f>MIN('OnSSET_original_NoMG-PV-Diesel'!W175:AA175,LCOE_SensitivityScenarios!CJ175)</f>
        <v>0.25424949886960002</v>
      </c>
      <c r="X176" s="28">
        <f>MIN('OnSSET_original_NoMG-PV-Diesel'!W175:AA175,LCOE_SensitivityScenarios!CO175)</f>
        <v>0.25424949886960002</v>
      </c>
      <c r="Y176" s="29">
        <f>MIN('OnSSET_original_NoMG-PV-Diesel'!W175:AA175,LCOE_SensitivityScenarios!CT175)</f>
        <v>0.25424949886960002</v>
      </c>
      <c r="Z176">
        <f>IF(H176='OnSSET_original_NoMG-PV-Diesel'!L175,'OnSSET_original_NoMG-PV-Diesel'!K175,"wait")</f>
        <v>11.635477736363899</v>
      </c>
      <c r="AA176">
        <f>IF(I176='OnSSET_original_NoMG-PV-Diesel'!L175,'OnSSET_original_NoMG-PV-Diesel'!K175,"wait")</f>
        <v>11.635477736363899</v>
      </c>
      <c r="AB176">
        <f>IF(J176='OnSSET_original_NoMG-PV-Diesel'!L175,'OnSSET_original_NoMG-PV-Diesel'!K175,"wait")</f>
        <v>11.635477736363899</v>
      </c>
      <c r="AC176">
        <f>IF(K176='OnSSET_original_NoMG-PV-Diesel'!U175,'OnSSET_original_NoMG-PV-Diesel'!T175,"wait")</f>
        <v>11.725539287309701</v>
      </c>
      <c r="AD176">
        <f>IF(L176='OnSSET_original_NoMG-PV-Diesel'!U175,'OnSSET_original_NoMG-PV-Diesel'!T175,"wait")</f>
        <v>11.725539287309701</v>
      </c>
      <c r="AE176">
        <f>IF(M176='OnSSET_original_NoMG-PV-Diesel'!U175,'OnSSET_original_NoMG-PV-Diesel'!T175,"wait")</f>
        <v>11.725539287309701</v>
      </c>
      <c r="AF176">
        <f>IF(N176='OnSSET_original_NoMG-PV-Diesel'!AD175,'OnSSET_original_NoMG-PV-Diesel'!AC175,"wait")</f>
        <v>12.639488856416399</v>
      </c>
      <c r="AG176">
        <f>IF(O176='OnSSET_original_NoMG-PV-Diesel'!AD175,'OnSSET_original_NoMG-PV-Diesel'!AC175,"wait")</f>
        <v>12.639488856416399</v>
      </c>
      <c r="AH176">
        <f>IF(P176='OnSSET_original_NoMG-PV-Diesel'!AD175,'OnSSET_original_NoMG-PV-Diesel'!AC175,"wait")</f>
        <v>12.639488856416399</v>
      </c>
      <c r="AR176" s="23">
        <v>68.632999999999996</v>
      </c>
      <c r="AS176" s="23">
        <v>68.432000000000002</v>
      </c>
      <c r="AT176" s="23">
        <v>48.858999999999902</v>
      </c>
      <c r="AU176" s="23">
        <v>4.5999999999999999E-2</v>
      </c>
      <c r="AV176" s="23">
        <v>47435.00649</v>
      </c>
      <c r="AW176" s="23">
        <v>0</v>
      </c>
      <c r="AX176" s="23">
        <v>7490.3257610000001</v>
      </c>
      <c r="AZ176">
        <f>SUMIF([1]base!$A$2:$A$169,B176,[1]base!$V$2:$V$169)</f>
        <v>0</v>
      </c>
      <c r="BA176">
        <f>SUMIF([2]s1!$A$2:$A$275,B176,[2]s1!$U$2:$U$275)</f>
        <v>0</v>
      </c>
      <c r="BB176">
        <f>SUMIF([3]s2!$A$2:$A$115,B176,[3]s2!$U$2:$U$115)</f>
        <v>0</v>
      </c>
      <c r="BC176">
        <f>SUMIF([4]s3!$A$2:$A$245,B176,[4]s3!$U$2:$U$245)</f>
        <v>0</v>
      </c>
      <c r="BD176">
        <f>SUMIF([5]s4!$A$2:$A$74,B176,[5]s4!$U$2:$U$74)</f>
        <v>0</v>
      </c>
      <c r="BF176">
        <f t="shared" si="15"/>
        <v>0</v>
      </c>
      <c r="BG176">
        <f t="shared" si="16"/>
        <v>0</v>
      </c>
      <c r="BH176">
        <f t="shared" si="17"/>
        <v>0</v>
      </c>
      <c r="BI176">
        <f t="shared" si="18"/>
        <v>0</v>
      </c>
      <c r="BJ176">
        <f t="shared" si="19"/>
        <v>0</v>
      </c>
      <c r="BL176" t="s">
        <v>114</v>
      </c>
      <c r="BM176" s="23">
        <v>67773.617079999996</v>
      </c>
      <c r="BN176" s="23">
        <v>11.72553929</v>
      </c>
      <c r="BP176" t="s">
        <v>186</v>
      </c>
      <c r="BQ176" s="23">
        <v>67773.617079999996</v>
      </c>
      <c r="BR176" s="23">
        <v>11.72553929</v>
      </c>
      <c r="BT176" t="s">
        <v>183</v>
      </c>
      <c r="BU176" s="23">
        <v>15673.1039</v>
      </c>
      <c r="BV176" s="23">
        <v>12.63948886</v>
      </c>
    </row>
    <row r="177" spans="1:74" x14ac:dyDescent="0.25">
      <c r="A177">
        <v>1</v>
      </c>
      <c r="B177" s="15">
        <v>3471</v>
      </c>
      <c r="C177" s="15">
        <v>-65.737894879999999</v>
      </c>
      <c r="D177" s="15">
        <v>-19.196310019999999</v>
      </c>
      <c r="E177" s="16">
        <v>1</v>
      </c>
      <c r="F177" s="19">
        <v>34385.5942896325</v>
      </c>
      <c r="G177" s="19">
        <v>119.84521220605428</v>
      </c>
      <c r="H177" s="16" t="str">
        <f>IF(LCOE_SensitivityScenarios!BF176&gt;'OnSSET_original_NoMG-PV-Diesel'!M176,'OnSSET_original_NoMG-PV-Diesel'!L176,LCOE_SensitivityScenarios!BG176)</f>
        <v>SA_PV</v>
      </c>
      <c r="I177" s="39" t="str">
        <f>IF(LCOE_SensitivityScenarios!BK176&gt;'OnSSET_original_NoMG-PV-Diesel'!M176,'OnSSET_original_NoMG-PV-Diesel'!L176,LCOE_SensitivityScenarios!BL176)</f>
        <v>SA_PV</v>
      </c>
      <c r="J177" s="39" t="str">
        <f>IF(LCOE_SensitivityScenarios!BP176&gt;'OnSSET_original_NoMG-PV-Diesel'!M176,'OnSSET_original_NoMG-PV-Diesel'!L176,LCOE_SensitivityScenarios!BQ176)</f>
        <v>SA_PV</v>
      </c>
      <c r="K177" s="38" t="str">
        <f>IF(LCOE_SensitivityScenarios!BU176&gt;'OnSSET_original_NoMG-PV-Diesel'!V176,'OnSSET_original_NoMG-PV-Diesel'!U176,LCOE_SensitivityScenarios!BV176)</f>
        <v>SA_Diesel</v>
      </c>
      <c r="L177" s="39" t="str">
        <f>IF(LCOE_SensitivityScenarios!BZ176&gt;'OnSSET_original_NoMG-PV-Diesel'!V176,'OnSSET_original_NoMG-PV-Diesel'!U176,LCOE_SensitivityScenarios!CA176)</f>
        <v>SA_Diesel</v>
      </c>
      <c r="M177" s="40" t="str">
        <f>IF(LCOE_SensitivityScenarios!CE176&gt;'OnSSET_original_NoMG-PV-Diesel'!V176,'OnSSET_original_NoMG-PV-Diesel'!U176,LCOE_SensitivityScenarios!CF176)</f>
        <v>SA_Diesel</v>
      </c>
      <c r="N177" s="39" t="str">
        <f>IF(LCOE_SensitivityScenarios!CJ176&gt;'OnSSET_original_NoMG-PV-Diesel'!AE176,'OnSSET_original_NoMG-PV-Diesel'!AD176,LCOE_SensitivityScenarios!CK176)</f>
        <v>SA_Diesel</v>
      </c>
      <c r="O177" s="39" t="str">
        <f>IF(LCOE_SensitivityScenarios!CO176&gt;'OnSSET_original_NoMG-PV-Diesel'!AE176,'OnSSET_original_NoMG-PV-Diesel'!AD176,LCOE_SensitivityScenarios!CP176)</f>
        <v>SA_Diesel</v>
      </c>
      <c r="P177" s="40" t="str">
        <f>IF(LCOE_SensitivityScenarios!CT176&gt;'OnSSET_original_NoMG-PV-Diesel'!AE176,'OnSSET_original_NoMG-PV-Diesel'!AD176,LCOE_SensitivityScenarios!CU176)</f>
        <v>SA_Diesel</v>
      </c>
      <c r="Q177" s="38">
        <f>IF(LCOE_SensitivityScenarios!BF176&gt;'OnSSET_original_NoMG-PV-Diesel'!M176,'OnSSET_original_NoMG-PV-Diesel'!M176,LCOE_SensitivityScenarios!BF176)</f>
        <v>0.41206834008321502</v>
      </c>
      <c r="R177" s="28">
        <f>MIN('OnSSET_original_NoMG-PV-Diesel'!E176:I176,LCOE_SensitivityScenarios!BK176)</f>
        <v>0.41206834008321502</v>
      </c>
      <c r="S177" s="28">
        <f>MIN('OnSSET_original_NoMG-PV-Diesel'!E176:I176,LCOE_SensitivityScenarios!BP176)</f>
        <v>0.41206834008321502</v>
      </c>
      <c r="T177" s="27">
        <f>MIN('OnSSET_original_NoMG-PV-Diesel'!N176:R176,LCOE_SensitivityScenarios!BU176)</f>
        <v>0.37257228312337098</v>
      </c>
      <c r="U177" s="28">
        <f>MIN('OnSSET_original_NoMG-PV-Diesel'!N176:R176,LCOE_SensitivityScenarios!BZ176)</f>
        <v>0.37257228312337098</v>
      </c>
      <c r="V177" s="29">
        <f>MIN('OnSSET_original_NoMG-PV-Diesel'!N176:R176,LCOE_SensitivityScenarios!CE176)</f>
        <v>0.37257228312337098</v>
      </c>
      <c r="W177" s="28">
        <f>MIN('OnSSET_original_NoMG-PV-Diesel'!W176:AA176,LCOE_SensitivityScenarios!CJ176)</f>
        <v>0.19994839108175</v>
      </c>
      <c r="X177" s="28">
        <f>MIN('OnSSET_original_NoMG-PV-Diesel'!W176:AA176,LCOE_SensitivityScenarios!CO176)</f>
        <v>0.19994839108175</v>
      </c>
      <c r="Y177" s="29">
        <f>MIN('OnSSET_original_NoMG-PV-Diesel'!W176:AA176,LCOE_SensitivityScenarios!CT176)</f>
        <v>0.19994839108175</v>
      </c>
      <c r="Z177">
        <f>IF(H177='OnSSET_original_NoMG-PV-Diesel'!L176,'OnSSET_original_NoMG-PV-Diesel'!K176,"wait")</f>
        <v>12.0424981721976</v>
      </c>
      <c r="AA177">
        <f>IF(I177='OnSSET_original_NoMG-PV-Diesel'!L176,'OnSSET_original_NoMG-PV-Diesel'!K176,"wait")</f>
        <v>12.0424981721976</v>
      </c>
      <c r="AB177">
        <f>IF(J177='OnSSET_original_NoMG-PV-Diesel'!L176,'OnSSET_original_NoMG-PV-Diesel'!K176,"wait")</f>
        <v>12.0424981721976</v>
      </c>
      <c r="AC177">
        <f>IF(K177='OnSSET_original_NoMG-PV-Diesel'!U176,'OnSSET_original_NoMG-PV-Diesel'!T176,"wait")</f>
        <v>15.701184607138099</v>
      </c>
      <c r="AD177">
        <f>IF(L177='OnSSET_original_NoMG-PV-Diesel'!U176,'OnSSET_original_NoMG-PV-Diesel'!T176,"wait")</f>
        <v>15.701184607138099</v>
      </c>
      <c r="AE177">
        <f>IF(M177='OnSSET_original_NoMG-PV-Diesel'!U176,'OnSSET_original_NoMG-PV-Diesel'!T176,"wait")</f>
        <v>15.701184607138099</v>
      </c>
      <c r="AF177">
        <f>IF(N177='OnSSET_original_NoMG-PV-Diesel'!AD176,'OnSSET_original_NoMG-PV-Diesel'!AC176,"wait")</f>
        <v>15.701184607138099</v>
      </c>
      <c r="AG177">
        <f>IF(O177='OnSSET_original_NoMG-PV-Diesel'!AD176,'OnSSET_original_NoMG-PV-Diesel'!AC176,"wait")</f>
        <v>15.701184607138099</v>
      </c>
      <c r="AH177">
        <f>IF(P177='OnSSET_original_NoMG-PV-Diesel'!AD176,'OnSSET_original_NoMG-PV-Diesel'!AC176,"wait")</f>
        <v>15.701184607138099</v>
      </c>
      <c r="AR177">
        <v>8.4250000000000007</v>
      </c>
      <c r="AS177">
        <v>8.40899999999999</v>
      </c>
      <c r="AT177">
        <v>6.3779999999999903</v>
      </c>
      <c r="AU177">
        <v>7.1999999999999995E-2</v>
      </c>
      <c r="AV177">
        <v>65525.262999999999</v>
      </c>
      <c r="AW177">
        <v>0</v>
      </c>
      <c r="AX177">
        <v>14980.651529999999</v>
      </c>
      <c r="AZ177">
        <f>SUMIF([1]base!$A$2:$A$169,B177,[1]base!$V$2:$V$169)</f>
        <v>0</v>
      </c>
      <c r="BA177">
        <f>SUMIF([2]s1!$A$2:$A$275,B177,[2]s1!$U$2:$U$275)</f>
        <v>0</v>
      </c>
      <c r="BB177">
        <f>SUMIF([3]s2!$A$2:$A$115,B177,[3]s2!$U$2:$U$115)</f>
        <v>0</v>
      </c>
      <c r="BC177">
        <f>SUMIF([4]s3!$A$2:$A$245,B177,[4]s3!$U$2:$U$245)</f>
        <v>0</v>
      </c>
      <c r="BD177">
        <f>SUMIF([5]s4!$A$2:$A$74,B177,[5]s4!$U$2:$U$74)</f>
        <v>0</v>
      </c>
      <c r="BF177">
        <f t="shared" si="15"/>
        <v>0</v>
      </c>
      <c r="BG177">
        <f t="shared" si="16"/>
        <v>0</v>
      </c>
      <c r="BH177">
        <f t="shared" si="17"/>
        <v>0</v>
      </c>
      <c r="BI177">
        <f t="shared" si="18"/>
        <v>0</v>
      </c>
      <c r="BJ177">
        <f t="shared" si="19"/>
        <v>0</v>
      </c>
      <c r="BL177" t="s">
        <v>114</v>
      </c>
      <c r="BM177" s="23">
        <v>94091.149460000001</v>
      </c>
      <c r="BN177" s="23">
        <v>16.278745579999999</v>
      </c>
      <c r="BP177" t="s">
        <v>183</v>
      </c>
      <c r="BQ177" s="23">
        <v>19469.63999</v>
      </c>
      <c r="BR177" s="23">
        <v>15.70118461</v>
      </c>
      <c r="BT177" t="s">
        <v>183</v>
      </c>
      <c r="BU177" s="23">
        <v>19469.63999</v>
      </c>
      <c r="BV177" s="23">
        <v>15.70118461</v>
      </c>
    </row>
    <row r="178" spans="1:74" x14ac:dyDescent="0.25">
      <c r="A178">
        <v>1</v>
      </c>
      <c r="B178" s="15">
        <v>3515</v>
      </c>
      <c r="C178" s="15">
        <v>-66.095506970000002</v>
      </c>
      <c r="D178" s="15">
        <v>-18.191108790000001</v>
      </c>
      <c r="E178" s="16">
        <v>1</v>
      </c>
      <c r="F178" s="19">
        <v>24957.385854595101</v>
      </c>
      <c r="G178" s="19">
        <v>74.433431749187562</v>
      </c>
      <c r="H178" s="16" t="str">
        <f>IF(LCOE_SensitivityScenarios!BF177&gt;'OnSSET_original_NoMG-PV-Diesel'!M177,'OnSSET_original_NoMG-PV-Diesel'!L177,LCOE_SensitivityScenarios!BG177)</f>
        <v>SA_PV</v>
      </c>
      <c r="I178" s="39" t="str">
        <f>IF(LCOE_SensitivityScenarios!BK177&gt;'OnSSET_original_NoMG-PV-Diesel'!M177,'OnSSET_original_NoMG-PV-Diesel'!L177,LCOE_SensitivityScenarios!BL177)</f>
        <v>SA_PV</v>
      </c>
      <c r="J178" s="39" t="str">
        <f>IF(LCOE_SensitivityScenarios!BP177&gt;'OnSSET_original_NoMG-PV-Diesel'!M177,'OnSSET_original_NoMG-PV-Diesel'!L177,LCOE_SensitivityScenarios!BQ177)</f>
        <v>SA_PV</v>
      </c>
      <c r="K178" s="38" t="str">
        <f>IF(LCOE_SensitivityScenarios!BU177&gt;'OnSSET_original_NoMG-PV-Diesel'!V177,'OnSSET_original_NoMG-PV-Diesel'!U177,LCOE_SensitivityScenarios!BV177)</f>
        <v>SA_PV</v>
      </c>
      <c r="L178" s="39" t="str">
        <f>IF(LCOE_SensitivityScenarios!BZ177&gt;'OnSSET_original_NoMG-PV-Diesel'!V177,'OnSSET_original_NoMG-PV-Diesel'!U177,LCOE_SensitivityScenarios!CA177)</f>
        <v>SA_PV</v>
      </c>
      <c r="M178" s="40" t="str">
        <f>IF(LCOE_SensitivityScenarios!CE177&gt;'OnSSET_original_NoMG-PV-Diesel'!V177,'OnSSET_original_NoMG-PV-Diesel'!U177,LCOE_SensitivityScenarios!CF177)</f>
        <v>SA_PV</v>
      </c>
      <c r="N178" s="39" t="str">
        <f>IF(LCOE_SensitivityScenarios!CJ177&gt;'OnSSET_original_NoMG-PV-Diesel'!AE177,'OnSSET_original_NoMG-PV-Diesel'!AD177,LCOE_SensitivityScenarios!CK177)</f>
        <v>SA_Diesel</v>
      </c>
      <c r="O178" s="39" t="str">
        <f>IF(LCOE_SensitivityScenarios!CO177&gt;'OnSSET_original_NoMG-PV-Diesel'!AE177,'OnSSET_original_NoMG-PV-Diesel'!AD177,LCOE_SensitivityScenarios!CP177)</f>
        <v>SA_Diesel</v>
      </c>
      <c r="P178" s="40" t="str">
        <f>IF(LCOE_SensitivityScenarios!CT177&gt;'OnSSET_original_NoMG-PV-Diesel'!AE177,'OnSSET_original_NoMG-PV-Diesel'!AD177,LCOE_SensitivityScenarios!CU177)</f>
        <v>SA_Diesel</v>
      </c>
      <c r="Q178" s="38">
        <f>IF(LCOE_SensitivityScenarios!BF177&gt;'OnSSET_original_NoMG-PV-Diesel'!M177,'OnSSET_original_NoMG-PV-Diesel'!M177,LCOE_SensitivityScenarios!BF177)</f>
        <v>0.44221508649991098</v>
      </c>
      <c r="R178" s="28">
        <f>MIN('OnSSET_original_NoMG-PV-Diesel'!E177:I177,LCOE_SensitivityScenarios!BK177)</f>
        <v>0.44221508649991098</v>
      </c>
      <c r="S178" s="28">
        <f>MIN('OnSSET_original_NoMG-PV-Diesel'!E177:I177,LCOE_SensitivityScenarios!BP177)</f>
        <v>0.44221508649991098</v>
      </c>
      <c r="T178" s="27">
        <f>MIN('OnSSET_original_NoMG-PV-Diesel'!N177:R177,LCOE_SensitivityScenarios!BU177)</f>
        <v>0.44221508649991098</v>
      </c>
      <c r="U178" s="28">
        <f>MIN('OnSSET_original_NoMG-PV-Diesel'!N177:R177,LCOE_SensitivityScenarios!BZ177)</f>
        <v>0.44221508649991098</v>
      </c>
      <c r="V178" s="29">
        <f>MIN('OnSSET_original_NoMG-PV-Diesel'!N177:R177,LCOE_SensitivityScenarios!CE177)</f>
        <v>0.44221508649991098</v>
      </c>
      <c r="W178" s="28">
        <f>MIN('OnSSET_original_NoMG-PV-Diesel'!W177:AA177,LCOE_SensitivityScenarios!CJ177)</f>
        <v>0.26028295529047202</v>
      </c>
      <c r="X178" s="28">
        <f>MIN('OnSSET_original_NoMG-PV-Diesel'!W177:AA177,LCOE_SensitivityScenarios!CO177)</f>
        <v>0.26028295529047202</v>
      </c>
      <c r="Y178" s="29">
        <f>MIN('OnSSET_original_NoMG-PV-Diesel'!W177:AA177,LCOE_SensitivityScenarios!CT177)</f>
        <v>0.26028295529047202</v>
      </c>
      <c r="Z178">
        <f>IF(H178='OnSSET_original_NoMG-PV-Diesel'!L177,'OnSSET_original_NoMG-PV-Diesel'!K177,"wait")</f>
        <v>16.336213201332502</v>
      </c>
      <c r="AA178">
        <f>IF(I178='OnSSET_original_NoMG-PV-Diesel'!L177,'OnSSET_original_NoMG-PV-Diesel'!K177,"wait")</f>
        <v>16.336213201332502</v>
      </c>
      <c r="AB178">
        <f>IF(J178='OnSSET_original_NoMG-PV-Diesel'!L177,'OnSSET_original_NoMG-PV-Diesel'!K177,"wait")</f>
        <v>16.336213201332502</v>
      </c>
      <c r="AC178">
        <f>IF(K178='OnSSET_original_NoMG-PV-Diesel'!U177,'OnSSET_original_NoMG-PV-Diesel'!T177,"wait")</f>
        <v>12.6796656274933</v>
      </c>
      <c r="AD178">
        <f>IF(L178='OnSSET_original_NoMG-PV-Diesel'!U177,'OnSSET_original_NoMG-PV-Diesel'!T177,"wait")</f>
        <v>12.6796656274933</v>
      </c>
      <c r="AE178">
        <f>IF(M178='OnSSET_original_NoMG-PV-Diesel'!U177,'OnSSET_original_NoMG-PV-Diesel'!T177,"wait")</f>
        <v>12.6796656274933</v>
      </c>
      <c r="AF178">
        <f>IF(N178='OnSSET_original_NoMG-PV-Diesel'!AD177,'OnSSET_original_NoMG-PV-Diesel'!AC177,"wait")</f>
        <v>11.3960666002717</v>
      </c>
      <c r="AG178">
        <f>IF(O178='OnSSET_original_NoMG-PV-Diesel'!AD177,'OnSSET_original_NoMG-PV-Diesel'!AC177,"wait")</f>
        <v>11.3960666002717</v>
      </c>
      <c r="AH178">
        <f>IF(P178='OnSSET_original_NoMG-PV-Diesel'!AD177,'OnSSET_original_NoMG-PV-Diesel'!AC177,"wait")</f>
        <v>11.3960666002717</v>
      </c>
      <c r="AR178">
        <v>33.023000000000003</v>
      </c>
      <c r="AS178">
        <v>33.023000000000003</v>
      </c>
      <c r="AT178">
        <v>5.0190000000000001</v>
      </c>
      <c r="AU178">
        <v>3.2229999999999999</v>
      </c>
      <c r="AV178">
        <v>55961.370519999997</v>
      </c>
      <c r="AW178">
        <v>0</v>
      </c>
      <c r="AX178">
        <v>10700.46537</v>
      </c>
      <c r="AZ178">
        <f>SUMIF([1]base!$A$2:$A$169,B178,[1]base!$V$2:$V$169)</f>
        <v>0</v>
      </c>
      <c r="BA178">
        <f>SUMIF([2]s1!$A$2:$A$275,B178,[2]s1!$U$2:$U$275)</f>
        <v>0</v>
      </c>
      <c r="BB178">
        <f>SUMIF([3]s2!$A$2:$A$115,B178,[3]s2!$U$2:$U$115)</f>
        <v>0</v>
      </c>
      <c r="BC178">
        <f>SUMIF([4]s3!$A$2:$A$245,B178,[4]s3!$U$2:$U$245)</f>
        <v>0</v>
      </c>
      <c r="BD178">
        <f>SUMIF([5]s4!$A$2:$A$74,B178,[5]s4!$U$2:$U$74)</f>
        <v>0</v>
      </c>
      <c r="BF178">
        <f t="shared" si="15"/>
        <v>0</v>
      </c>
      <c r="BG178">
        <f t="shared" si="16"/>
        <v>0</v>
      </c>
      <c r="BH178">
        <f t="shared" si="17"/>
        <v>0</v>
      </c>
      <c r="BI178">
        <f t="shared" si="18"/>
        <v>0</v>
      </c>
      <c r="BJ178">
        <f t="shared" si="19"/>
        <v>0</v>
      </c>
      <c r="BL178" t="s">
        <v>114</v>
      </c>
      <c r="BM178" s="23">
        <v>73288.467329999999</v>
      </c>
      <c r="BN178" s="23">
        <v>12.679665630000001</v>
      </c>
      <c r="BP178" t="s">
        <v>186</v>
      </c>
      <c r="BQ178" s="23">
        <v>73288.467329999999</v>
      </c>
      <c r="BR178" s="23">
        <v>12.679665630000001</v>
      </c>
      <c r="BT178" t="s">
        <v>183</v>
      </c>
      <c r="BU178" s="23">
        <v>14131.24675</v>
      </c>
      <c r="BV178" s="23">
        <v>11.396066599999999</v>
      </c>
    </row>
    <row r="179" spans="1:74" x14ac:dyDescent="0.25">
      <c r="A179">
        <v>1</v>
      </c>
      <c r="B179" s="15">
        <v>3531</v>
      </c>
      <c r="C179" s="15">
        <v>-65.825591669999994</v>
      </c>
      <c r="D179" s="15">
        <v>-19.222088889999998</v>
      </c>
      <c r="E179" s="16">
        <v>1</v>
      </c>
      <c r="F179" s="19">
        <v>30736.669545073699</v>
      </c>
      <c r="G179" s="19">
        <v>106.39319858661234</v>
      </c>
      <c r="H179" s="16" t="str">
        <f>IF(LCOE_SensitivityScenarios!BF178&gt;'OnSSET_original_NoMG-PV-Diesel'!M178,'OnSSET_original_NoMG-PV-Diesel'!L178,LCOE_SensitivityScenarios!BG178)</f>
        <v>SA_Diesel</v>
      </c>
      <c r="I179" s="39" t="str">
        <f>IF(LCOE_SensitivityScenarios!BK178&gt;'OnSSET_original_NoMG-PV-Diesel'!M178,'OnSSET_original_NoMG-PV-Diesel'!L178,LCOE_SensitivityScenarios!BL178)</f>
        <v>SA_Diesel</v>
      </c>
      <c r="J179" s="39" t="str">
        <f>IF(LCOE_SensitivityScenarios!BP178&gt;'OnSSET_original_NoMG-PV-Diesel'!M178,'OnSSET_original_NoMG-PV-Diesel'!L178,LCOE_SensitivityScenarios!BQ178)</f>
        <v>SA_Diesel</v>
      </c>
      <c r="K179" s="38" t="str">
        <f>IF(LCOE_SensitivityScenarios!BU178&gt;'OnSSET_original_NoMG-PV-Diesel'!V178,'OnSSET_original_NoMG-PV-Diesel'!U178,LCOE_SensitivityScenarios!BV178)</f>
        <v>SA_Diesel</v>
      </c>
      <c r="L179" s="39" t="str">
        <f>IF(LCOE_SensitivityScenarios!BZ178&gt;'OnSSET_original_NoMG-PV-Diesel'!V178,'OnSSET_original_NoMG-PV-Diesel'!U178,LCOE_SensitivityScenarios!CA178)</f>
        <v>SA_Diesel</v>
      </c>
      <c r="M179" s="40" t="str">
        <f>IF(LCOE_SensitivityScenarios!CE178&gt;'OnSSET_original_NoMG-PV-Diesel'!V178,'OnSSET_original_NoMG-PV-Diesel'!U178,LCOE_SensitivityScenarios!CF178)</f>
        <v>SA_Diesel</v>
      </c>
      <c r="N179" s="39" t="str">
        <f>IF(LCOE_SensitivityScenarios!CJ178&gt;'OnSSET_original_NoMG-PV-Diesel'!AE178,'OnSSET_original_NoMG-PV-Diesel'!AD178,LCOE_SensitivityScenarios!CK178)</f>
        <v>SA_Diesel</v>
      </c>
      <c r="O179" s="39" t="str">
        <f>IF(LCOE_SensitivityScenarios!CO178&gt;'OnSSET_original_NoMG-PV-Diesel'!AE178,'OnSSET_original_NoMG-PV-Diesel'!AD178,LCOE_SensitivityScenarios!CP178)</f>
        <v>SA_Diesel</v>
      </c>
      <c r="P179" s="40" t="str">
        <f>IF(LCOE_SensitivityScenarios!CT178&gt;'OnSSET_original_NoMG-PV-Diesel'!AE178,'OnSSET_original_NoMG-PV-Diesel'!AD178,LCOE_SensitivityScenarios!CU178)</f>
        <v>SA_Diesel</v>
      </c>
      <c r="Q179" s="38">
        <f>IF(LCOE_SensitivityScenarios!BF178&gt;'OnSSET_original_NoMG-PV-Diesel'!M178,'OnSSET_original_NoMG-PV-Diesel'!M178,LCOE_SensitivityScenarios!BF178)</f>
        <v>0.398477838073306</v>
      </c>
      <c r="R179" s="28">
        <f>MIN('OnSSET_original_NoMG-PV-Diesel'!E178:I178,LCOE_SensitivityScenarios!BK178)</f>
        <v>0.398477838073306</v>
      </c>
      <c r="S179" s="28">
        <f>MIN('OnSSET_original_NoMG-PV-Diesel'!E178:I178,LCOE_SensitivityScenarios!BP178)</f>
        <v>0.398477838073306</v>
      </c>
      <c r="T179" s="27">
        <f>MIN('OnSSET_original_NoMG-PV-Diesel'!N178:R178,LCOE_SensitivityScenarios!BU178)</f>
        <v>0.30151157416643198</v>
      </c>
      <c r="U179" s="28">
        <f>MIN('OnSSET_original_NoMG-PV-Diesel'!N178:R178,LCOE_SensitivityScenarios!BZ178)</f>
        <v>0.30151157416643198</v>
      </c>
      <c r="V179" s="29">
        <f>MIN('OnSSET_original_NoMG-PV-Diesel'!N178:R178,LCOE_SensitivityScenarios!CE178)</f>
        <v>0.30151157416643198</v>
      </c>
      <c r="W179" s="28">
        <f>MIN('OnSSET_original_NoMG-PV-Diesel'!W178:AA178,LCOE_SensitivityScenarios!CJ178)</f>
        <v>0.17581456539826101</v>
      </c>
      <c r="X179" s="28">
        <f>MIN('OnSSET_original_NoMG-PV-Diesel'!W178:AA178,LCOE_SensitivityScenarios!CO178)</f>
        <v>0.17581456539826101</v>
      </c>
      <c r="Y179" s="29">
        <f>MIN('OnSSET_original_NoMG-PV-Diesel'!W178:AA178,LCOE_SensitivityScenarios!CT178)</f>
        <v>0.17581456539826101</v>
      </c>
      <c r="Z179">
        <f>IF(H179='OnSSET_original_NoMG-PV-Diesel'!L178,'OnSSET_original_NoMG-PV-Diesel'!K178,"wait")</f>
        <v>101.864535186312</v>
      </c>
      <c r="AA179">
        <f>IF(I179='OnSSET_original_NoMG-PV-Diesel'!L178,'OnSSET_original_NoMG-PV-Diesel'!K178,"wait")</f>
        <v>101.864535186312</v>
      </c>
      <c r="AB179">
        <f>IF(J179='OnSSET_original_NoMG-PV-Diesel'!L178,'OnSSET_original_NoMG-PV-Diesel'!K178,"wait")</f>
        <v>101.864535186312</v>
      </c>
      <c r="AC179">
        <f>IF(K179='OnSSET_original_NoMG-PV-Diesel'!U178,'OnSSET_original_NoMG-PV-Diesel'!T178,"wait")</f>
        <v>14.0350089246911</v>
      </c>
      <c r="AD179">
        <f>IF(L179='OnSSET_original_NoMG-PV-Diesel'!U178,'OnSSET_original_NoMG-PV-Diesel'!T178,"wait")</f>
        <v>14.0350089246911</v>
      </c>
      <c r="AE179">
        <f>IF(M179='OnSSET_original_NoMG-PV-Diesel'!U178,'OnSSET_original_NoMG-PV-Diesel'!T178,"wait")</f>
        <v>14.0350089246911</v>
      </c>
      <c r="AF179">
        <f>IF(N179='OnSSET_original_NoMG-PV-Diesel'!AD178,'OnSSET_original_NoMG-PV-Diesel'!AC178,"wait")</f>
        <v>14.0350089246911</v>
      </c>
      <c r="AG179">
        <f>IF(O179='OnSSET_original_NoMG-PV-Diesel'!AD178,'OnSSET_original_NoMG-PV-Diesel'!AC178,"wait")</f>
        <v>14.0350089246911</v>
      </c>
      <c r="AH179">
        <f>IF(P179='OnSSET_original_NoMG-PV-Diesel'!AD178,'OnSSET_original_NoMG-PV-Diesel'!AC178,"wait")</f>
        <v>14.0350089246911</v>
      </c>
      <c r="AR179">
        <v>5.3999999999999999E-2</v>
      </c>
      <c r="AS179">
        <v>6.2E-2</v>
      </c>
      <c r="AT179">
        <v>16.143000000000001</v>
      </c>
      <c r="AU179">
        <v>0.14299999999999999</v>
      </c>
      <c r="AV179">
        <v>61955.771309999996</v>
      </c>
      <c r="AW179">
        <v>0</v>
      </c>
      <c r="AX179">
        <v>13299.149820000001</v>
      </c>
      <c r="AZ179">
        <f>SUMIF([1]base!$A$2:$A$169,B179,[1]base!$V$2:$V$169)</f>
        <v>0</v>
      </c>
      <c r="BA179">
        <f>SUMIF([2]s1!$A$2:$A$275,B179,[2]s1!$U$2:$U$275)</f>
        <v>0</v>
      </c>
      <c r="BB179">
        <f>SUMIF([3]s2!$A$2:$A$115,B179,[3]s2!$U$2:$U$115)</f>
        <v>0</v>
      </c>
      <c r="BC179">
        <f>SUMIF([4]s3!$A$2:$A$245,B179,[4]s3!$U$2:$U$245)</f>
        <v>0</v>
      </c>
      <c r="BD179">
        <f>SUMIF([5]s4!$A$2:$A$74,B179,[5]s4!$U$2:$U$74)</f>
        <v>0</v>
      </c>
      <c r="BF179">
        <f t="shared" si="15"/>
        <v>0</v>
      </c>
      <c r="BG179">
        <f t="shared" si="16"/>
        <v>0</v>
      </c>
      <c r="BH179">
        <f t="shared" si="17"/>
        <v>0</v>
      </c>
      <c r="BI179">
        <f t="shared" si="18"/>
        <v>0</v>
      </c>
      <c r="BJ179">
        <f t="shared" si="19"/>
        <v>0</v>
      </c>
      <c r="BL179" t="s">
        <v>113</v>
      </c>
      <c r="BM179" s="23">
        <v>17403.563989999999</v>
      </c>
      <c r="BN179" s="23">
        <v>14.035008919999999</v>
      </c>
      <c r="BP179" t="s">
        <v>183</v>
      </c>
      <c r="BQ179" s="23">
        <v>17403.563989999999</v>
      </c>
      <c r="BR179" s="23">
        <v>14.035008919999999</v>
      </c>
      <c r="BT179" t="s">
        <v>183</v>
      </c>
      <c r="BU179" s="23">
        <v>17403.563989999999</v>
      </c>
      <c r="BV179" s="23">
        <v>14.035008919999999</v>
      </c>
    </row>
    <row r="180" spans="1:74" x14ac:dyDescent="0.25">
      <c r="A180">
        <v>1</v>
      </c>
      <c r="B180" s="15">
        <v>3532</v>
      </c>
      <c r="C180" s="15">
        <v>-65.589503339999993</v>
      </c>
      <c r="D180" s="15">
        <v>-19.24900877</v>
      </c>
      <c r="E180" s="16">
        <v>1</v>
      </c>
      <c r="F180" s="19">
        <v>20775.1937774619</v>
      </c>
      <c r="G180" s="19">
        <v>66.253827092204205</v>
      </c>
      <c r="H180" s="16" t="str">
        <f>IF(LCOE_SensitivityScenarios!BF179&gt;'OnSSET_original_NoMG-PV-Diesel'!M179,'OnSSET_original_NoMG-PV-Diesel'!L179,LCOE_SensitivityScenarios!BG179)</f>
        <v>SA_Diesel</v>
      </c>
      <c r="I180" s="39" t="str">
        <f>IF(LCOE_SensitivityScenarios!BK179&gt;'OnSSET_original_NoMG-PV-Diesel'!M179,'OnSSET_original_NoMG-PV-Diesel'!L179,LCOE_SensitivityScenarios!BL179)</f>
        <v>SA_Diesel</v>
      </c>
      <c r="J180" s="39" t="str">
        <f>IF(LCOE_SensitivityScenarios!BP179&gt;'OnSSET_original_NoMG-PV-Diesel'!M179,'OnSSET_original_NoMG-PV-Diesel'!L179,LCOE_SensitivityScenarios!BQ179)</f>
        <v>SA_Diesel</v>
      </c>
      <c r="K180" s="38" t="str">
        <f>IF(LCOE_SensitivityScenarios!BU179&gt;'OnSSET_original_NoMG-PV-Diesel'!V179,'OnSSET_original_NoMG-PV-Diesel'!U179,LCOE_SensitivityScenarios!BV179)</f>
        <v>SA_Diesel</v>
      </c>
      <c r="L180" s="39" t="str">
        <f>IF(LCOE_SensitivityScenarios!BZ179&gt;'OnSSET_original_NoMG-PV-Diesel'!V179,'OnSSET_original_NoMG-PV-Diesel'!U179,LCOE_SensitivityScenarios!CA179)</f>
        <v>SA_Diesel</v>
      </c>
      <c r="M180" s="40" t="str">
        <f>IF(LCOE_SensitivityScenarios!CE179&gt;'OnSSET_original_NoMG-PV-Diesel'!V179,'OnSSET_original_NoMG-PV-Diesel'!U179,LCOE_SensitivityScenarios!CF179)</f>
        <v>SA_Diesel</v>
      </c>
      <c r="N180" s="39" t="str">
        <f>IF(LCOE_SensitivityScenarios!CJ179&gt;'OnSSET_original_NoMG-PV-Diesel'!AE179,'OnSSET_original_NoMG-PV-Diesel'!AD179,LCOE_SensitivityScenarios!CK179)</f>
        <v>SA_Diesel</v>
      </c>
      <c r="O180" s="39" t="str">
        <f>IF(LCOE_SensitivityScenarios!CO179&gt;'OnSSET_original_NoMG-PV-Diesel'!AE179,'OnSSET_original_NoMG-PV-Diesel'!AD179,LCOE_SensitivityScenarios!CP179)</f>
        <v>SA_Diesel</v>
      </c>
      <c r="P180" s="40" t="str">
        <f>IF(LCOE_SensitivityScenarios!CT179&gt;'OnSSET_original_NoMG-PV-Diesel'!AE179,'OnSSET_original_NoMG-PV-Diesel'!AD179,LCOE_SensitivityScenarios!CU179)</f>
        <v>SA_Diesel</v>
      </c>
      <c r="Q180" s="38">
        <f>IF(LCOE_SensitivityScenarios!BF179&gt;'OnSSET_original_NoMG-PV-Diesel'!M179,'OnSSET_original_NoMG-PV-Diesel'!M179,LCOE_SensitivityScenarios!BF179)</f>
        <v>0.42529319994385001</v>
      </c>
      <c r="R180" s="28">
        <f>MIN('OnSSET_original_NoMG-PV-Diesel'!E179:I179,LCOE_SensitivityScenarios!BK179)</f>
        <v>0.42529319994385001</v>
      </c>
      <c r="S180" s="28">
        <f>MIN('OnSSET_original_NoMG-PV-Diesel'!E179:I179,LCOE_SensitivityScenarios!BP179)</f>
        <v>0.42529319994385001</v>
      </c>
      <c r="T180" s="27">
        <f>MIN('OnSSET_original_NoMG-PV-Diesel'!N179:R179,LCOE_SensitivityScenarios!BU179)</f>
        <v>0.31927675140566703</v>
      </c>
      <c r="U180" s="28">
        <f>MIN('OnSSET_original_NoMG-PV-Diesel'!N179:R179,LCOE_SensitivityScenarios!BZ179)</f>
        <v>0.31927675140566703</v>
      </c>
      <c r="V180" s="29">
        <f>MIN('OnSSET_original_NoMG-PV-Diesel'!N179:R179,LCOE_SensitivityScenarios!CE179)</f>
        <v>0.31927675140566703</v>
      </c>
      <c r="W180" s="28">
        <f>MIN('OnSSET_original_NoMG-PV-Diesel'!W179:AA179,LCOE_SensitivityScenarios!CJ179)</f>
        <v>0.18184802181913301</v>
      </c>
      <c r="X180" s="28">
        <f>MIN('OnSSET_original_NoMG-PV-Diesel'!W179:AA179,LCOE_SensitivityScenarios!CO179)</f>
        <v>0.18184802181913301</v>
      </c>
      <c r="Y180" s="29">
        <f>MIN('OnSSET_original_NoMG-PV-Diesel'!W179:AA179,LCOE_SensitivityScenarios!CT179)</f>
        <v>0.18184802181913301</v>
      </c>
      <c r="Z180">
        <f>IF(H180='OnSSET_original_NoMG-PV-Diesel'!L179,'OnSSET_original_NoMG-PV-Diesel'!K179,"wait")</f>
        <v>27.2614828854</v>
      </c>
      <c r="AA180">
        <f>IF(I180='OnSSET_original_NoMG-PV-Diesel'!L179,'OnSSET_original_NoMG-PV-Diesel'!K179,"wait")</f>
        <v>27.2614828854</v>
      </c>
      <c r="AB180">
        <f>IF(J180='OnSSET_original_NoMG-PV-Diesel'!L179,'OnSSET_original_NoMG-PV-Diesel'!K179,"wait")</f>
        <v>27.2614828854</v>
      </c>
      <c r="AC180">
        <f>IF(K180='OnSSET_original_NoMG-PV-Diesel'!U179,'OnSSET_original_NoMG-PV-Diesel'!T179,"wait")</f>
        <v>9.4863898527223292</v>
      </c>
      <c r="AD180">
        <f>IF(L180='OnSSET_original_NoMG-PV-Diesel'!U179,'OnSSET_original_NoMG-PV-Diesel'!T179,"wait")</f>
        <v>9.4863898527223292</v>
      </c>
      <c r="AE180">
        <f>IF(M180='OnSSET_original_NoMG-PV-Diesel'!U179,'OnSSET_original_NoMG-PV-Diesel'!T179,"wait")</f>
        <v>9.4863898527223292</v>
      </c>
      <c r="AF180">
        <f>IF(N180='OnSSET_original_NoMG-PV-Diesel'!AD179,'OnSSET_original_NoMG-PV-Diesel'!AC179,"wait")</f>
        <v>9.4863898527223292</v>
      </c>
      <c r="AG180">
        <f>IF(O180='OnSSET_original_NoMG-PV-Diesel'!AD179,'OnSSET_original_NoMG-PV-Diesel'!AC179,"wait")</f>
        <v>9.4863898527223292</v>
      </c>
      <c r="AH180">
        <f>IF(P180='OnSSET_original_NoMG-PV-Diesel'!AD179,'OnSSET_original_NoMG-PV-Diesel'!AC179,"wait")</f>
        <v>9.4863898527223292</v>
      </c>
      <c r="AR180">
        <v>25.826000000000001</v>
      </c>
      <c r="AS180">
        <v>25.818999999999999</v>
      </c>
      <c r="AT180">
        <v>4.1950000000000003</v>
      </c>
      <c r="AU180">
        <v>4.1440000000000001</v>
      </c>
      <c r="AV180">
        <v>50031.713000000003</v>
      </c>
      <c r="AW180">
        <v>0</v>
      </c>
      <c r="AX180">
        <v>8407.5085080000008</v>
      </c>
      <c r="AZ180">
        <f>SUMIF([1]base!$A$2:$A$169,B180,[1]base!$V$2:$V$169)</f>
        <v>0</v>
      </c>
      <c r="BA180">
        <f>SUMIF([2]s1!$A$2:$A$275,B180,[2]s1!$U$2:$U$275)</f>
        <v>0</v>
      </c>
      <c r="BB180">
        <f>SUMIF([3]s2!$A$2:$A$115,B180,[3]s2!$U$2:$U$115)</f>
        <v>0</v>
      </c>
      <c r="BC180">
        <f>SUMIF([4]s3!$A$2:$A$245,B180,[4]s3!$U$2:$U$245)</f>
        <v>0</v>
      </c>
      <c r="BD180">
        <f>SUMIF([5]s4!$A$2:$A$74,B180,[5]s4!$U$2:$U$74)</f>
        <v>0</v>
      </c>
      <c r="BF180">
        <f t="shared" si="15"/>
        <v>0</v>
      </c>
      <c r="BG180">
        <f t="shared" si="16"/>
        <v>0</v>
      </c>
      <c r="BH180">
        <f t="shared" si="17"/>
        <v>0</v>
      </c>
      <c r="BI180">
        <f t="shared" si="18"/>
        <v>0</v>
      </c>
      <c r="BJ180">
        <f t="shared" si="19"/>
        <v>0</v>
      </c>
      <c r="BL180" t="s">
        <v>113</v>
      </c>
      <c r="BM180" s="23">
        <v>11763.226780000001</v>
      </c>
      <c r="BN180" s="23">
        <v>9.4863898530000004</v>
      </c>
      <c r="BP180" t="s">
        <v>183</v>
      </c>
      <c r="BQ180" s="23">
        <v>11763.226780000001</v>
      </c>
      <c r="BR180" s="23">
        <v>9.4863898530000004</v>
      </c>
      <c r="BT180" t="s">
        <v>183</v>
      </c>
      <c r="BU180" s="23">
        <v>11763.226780000001</v>
      </c>
      <c r="BV180" s="23">
        <v>9.4863898530000004</v>
      </c>
    </row>
    <row r="181" spans="1:74" x14ac:dyDescent="0.25">
      <c r="A181">
        <v>1</v>
      </c>
      <c r="B181" s="15">
        <v>3551</v>
      </c>
      <c r="C181" s="15">
        <v>-63.069658789999998</v>
      </c>
      <c r="D181" s="15">
        <v>-16.397281190000001</v>
      </c>
      <c r="E181" s="16">
        <v>0</v>
      </c>
      <c r="F181" s="19">
        <v>19655.812540039598</v>
      </c>
      <c r="G181" s="19">
        <v>72.87552147854926</v>
      </c>
      <c r="H181" s="16" t="str">
        <f>IF(LCOE_SensitivityScenarios!BF180&gt;'OnSSET_original_NoMG-PV-Diesel'!M180,'OnSSET_original_NoMG-PV-Diesel'!L180,LCOE_SensitivityScenarios!BG180)</f>
        <v>SA_PV</v>
      </c>
      <c r="I181" s="39" t="str">
        <f>IF(LCOE_SensitivityScenarios!BK180&gt;'OnSSET_original_NoMG-PV-Diesel'!M180,'OnSSET_original_NoMG-PV-Diesel'!L180,LCOE_SensitivityScenarios!BL180)</f>
        <v>SA_PV</v>
      </c>
      <c r="J181" s="39" t="str">
        <f>IF(LCOE_SensitivityScenarios!BP180&gt;'OnSSET_original_NoMG-PV-Diesel'!M180,'OnSSET_original_NoMG-PV-Diesel'!L180,LCOE_SensitivityScenarios!BQ180)</f>
        <v>SA_PV</v>
      </c>
      <c r="K181" s="38" t="str">
        <f>IF(LCOE_SensitivityScenarios!BU180&gt;'OnSSET_original_NoMG-PV-Diesel'!V180,'OnSSET_original_NoMG-PV-Diesel'!U180,LCOE_SensitivityScenarios!BV180)</f>
        <v>SA_Diesel</v>
      </c>
      <c r="L181" s="39" t="str">
        <f>IF(LCOE_SensitivityScenarios!BZ180&gt;'OnSSET_original_NoMG-PV-Diesel'!V180,'OnSSET_original_NoMG-PV-Diesel'!U180,LCOE_SensitivityScenarios!CA180)</f>
        <v>SA_Diesel</v>
      </c>
      <c r="M181" s="40" t="str">
        <f>IF(LCOE_SensitivityScenarios!CE180&gt;'OnSSET_original_NoMG-PV-Diesel'!V180,'OnSSET_original_NoMG-PV-Diesel'!U180,LCOE_SensitivityScenarios!CF180)</f>
        <v>SA_Diesel</v>
      </c>
      <c r="N181" s="39" t="str">
        <f>IF(LCOE_SensitivityScenarios!CJ180&gt;'OnSSET_original_NoMG-PV-Diesel'!AE180,'OnSSET_original_NoMG-PV-Diesel'!AD180,LCOE_SensitivityScenarios!CK180)</f>
        <v>SA_Diesel</v>
      </c>
      <c r="O181" s="39" t="str">
        <f>IF(LCOE_SensitivityScenarios!CO180&gt;'OnSSET_original_NoMG-PV-Diesel'!AE180,'OnSSET_original_NoMG-PV-Diesel'!AD180,LCOE_SensitivityScenarios!CP180)</f>
        <v>SA_Diesel</v>
      </c>
      <c r="P181" s="40" t="str">
        <f>IF(LCOE_SensitivityScenarios!CT180&gt;'OnSSET_original_NoMG-PV-Diesel'!AE180,'OnSSET_original_NoMG-PV-Diesel'!AD180,LCOE_SensitivityScenarios!CU180)</f>
        <v>SA_Diesel</v>
      </c>
      <c r="Q181" s="38">
        <f>IF(LCOE_SensitivityScenarios!BF180&gt;'OnSSET_original_NoMG-PV-Diesel'!M180,'OnSSET_original_NoMG-PV-Diesel'!M180,LCOE_SensitivityScenarios!BF180)</f>
        <v>0.68284006719318002</v>
      </c>
      <c r="R181" s="28">
        <f>MIN('OnSSET_original_NoMG-PV-Diesel'!E180:I180,LCOE_SensitivityScenarios!BK180)</f>
        <v>0.68284006719318002</v>
      </c>
      <c r="S181" s="28">
        <f>MIN('OnSSET_original_NoMG-PV-Diesel'!E180:I180,LCOE_SensitivityScenarios!BP180)</f>
        <v>0.68284006719318002</v>
      </c>
      <c r="T181" s="27">
        <f>MIN('OnSSET_original_NoMG-PV-Diesel'!N180:R180,LCOE_SensitivityScenarios!BU180)</f>
        <v>0.53245887827648397</v>
      </c>
      <c r="U181" s="28">
        <f>MIN('OnSSET_original_NoMG-PV-Diesel'!N180:R180,LCOE_SensitivityScenarios!BZ180)</f>
        <v>0.53245887827648397</v>
      </c>
      <c r="V181" s="29">
        <f>MIN('OnSSET_original_NoMG-PV-Diesel'!N180:R180,LCOE_SensitivityScenarios!CE180)</f>
        <v>0.53245887827648397</v>
      </c>
      <c r="W181" s="28">
        <f>MIN('OnSSET_original_NoMG-PV-Diesel'!W180:AA180,LCOE_SensitivityScenarios!CJ180)</f>
        <v>0.25424949886960002</v>
      </c>
      <c r="X181" s="28">
        <f>MIN('OnSSET_original_NoMG-PV-Diesel'!W180:AA180,LCOE_SensitivityScenarios!CO180)</f>
        <v>0.25424949886960002</v>
      </c>
      <c r="Y181" s="29">
        <f>MIN('OnSSET_original_NoMG-PV-Diesel'!W180:AA180,LCOE_SensitivityScenarios!CT180)</f>
        <v>0.25424949886960002</v>
      </c>
      <c r="Z181">
        <f>IF(H181='OnSSET_original_NoMG-PV-Diesel'!L180,'OnSSET_original_NoMG-PV-Diesel'!K180,"wait")</f>
        <v>12.486139752868599</v>
      </c>
      <c r="AA181">
        <f>IF(I181='OnSSET_original_NoMG-PV-Diesel'!L180,'OnSSET_original_NoMG-PV-Diesel'!K180,"wait")</f>
        <v>12.486139752868599</v>
      </c>
      <c r="AB181">
        <f>IF(J181='OnSSET_original_NoMG-PV-Diesel'!L180,'OnSSET_original_NoMG-PV-Diesel'!K180,"wait")</f>
        <v>12.486139752868599</v>
      </c>
      <c r="AC181">
        <f>IF(K181='OnSSET_original_NoMG-PV-Diesel'!U180,'OnSSET_original_NoMG-PV-Diesel'!T180,"wait")</f>
        <v>8.9752568675980093</v>
      </c>
      <c r="AD181">
        <f>IF(L181='OnSSET_original_NoMG-PV-Diesel'!U180,'OnSSET_original_NoMG-PV-Diesel'!T180,"wait")</f>
        <v>8.9752568675980093</v>
      </c>
      <c r="AE181">
        <f>IF(M181='OnSSET_original_NoMG-PV-Diesel'!U180,'OnSSET_original_NoMG-PV-Diesel'!T180,"wait")</f>
        <v>8.9752568675980093</v>
      </c>
      <c r="AF181">
        <f>IF(N181='OnSSET_original_NoMG-PV-Diesel'!AD180,'OnSSET_original_NoMG-PV-Diesel'!AC180,"wait")</f>
        <v>8.9752568675980093</v>
      </c>
      <c r="AG181">
        <f>IF(O181='OnSSET_original_NoMG-PV-Diesel'!AD180,'OnSSET_original_NoMG-PV-Diesel'!AC180,"wait")</f>
        <v>8.9752568675980093</v>
      </c>
      <c r="AH181">
        <f>IF(P181='OnSSET_original_NoMG-PV-Diesel'!AD180,'OnSSET_original_NoMG-PV-Diesel'!AC180,"wait")</f>
        <v>8.9752568675980093</v>
      </c>
      <c r="AR181">
        <v>109.66</v>
      </c>
      <c r="AS181">
        <v>84.540999999999997</v>
      </c>
      <c r="AT181">
        <v>17.974</v>
      </c>
      <c r="AU181">
        <v>2.1999999999999999E-2</v>
      </c>
      <c r="AV181">
        <v>69789.75632</v>
      </c>
      <c r="AW181">
        <v>0</v>
      </c>
      <c r="AX181">
        <v>17120.744600000002</v>
      </c>
      <c r="AZ181">
        <f>SUMIF([1]base!$A$2:$A$169,B181,[1]base!$V$2:$V$169)</f>
        <v>0</v>
      </c>
      <c r="BA181">
        <f>SUMIF([2]s1!$A$2:$A$275,B181,[2]s1!$U$2:$U$275)</f>
        <v>0</v>
      </c>
      <c r="BB181">
        <f>SUMIF([3]s2!$A$2:$A$115,B181,[3]s2!$U$2:$U$115)</f>
        <v>0</v>
      </c>
      <c r="BC181">
        <f>SUMIF([4]s3!$A$2:$A$245,B181,[4]s3!$U$2:$U$245)</f>
        <v>0</v>
      </c>
      <c r="BD181">
        <f>SUMIF([5]s4!$A$2:$A$74,B181,[5]s4!$U$2:$U$74)</f>
        <v>0</v>
      </c>
      <c r="BF181">
        <f t="shared" si="15"/>
        <v>0</v>
      </c>
      <c r="BG181">
        <f t="shared" si="16"/>
        <v>0</v>
      </c>
      <c r="BH181">
        <f t="shared" si="17"/>
        <v>0</v>
      </c>
      <c r="BI181">
        <f t="shared" si="18"/>
        <v>0</v>
      </c>
      <c r="BJ181">
        <f t="shared" si="19"/>
        <v>0</v>
      </c>
      <c r="BL181" t="s">
        <v>114</v>
      </c>
      <c r="BM181" s="23">
        <v>89127.759460000001</v>
      </c>
      <c r="BN181" s="23">
        <v>11.635477740000001</v>
      </c>
      <c r="BP181" t="s">
        <v>183</v>
      </c>
      <c r="BQ181" s="23">
        <v>11129.416310000001</v>
      </c>
      <c r="BR181" s="23">
        <v>8.9752568680000007</v>
      </c>
      <c r="BT181" t="s">
        <v>183</v>
      </c>
      <c r="BU181" s="23">
        <v>11129.416310000001</v>
      </c>
      <c r="BV181" s="23">
        <v>8.9752568680000007</v>
      </c>
    </row>
    <row r="182" spans="1:74" x14ac:dyDescent="0.25">
      <c r="A182">
        <v>1</v>
      </c>
      <c r="B182" s="15">
        <v>3552</v>
      </c>
      <c r="C182" s="15">
        <v>-64.017637980000003</v>
      </c>
      <c r="D182" s="15">
        <v>-16.487672530000001</v>
      </c>
      <c r="E182" s="16">
        <v>0</v>
      </c>
      <c r="F182" s="19">
        <v>19866.5092346745</v>
      </c>
      <c r="G182" s="19">
        <v>56.063491296599743</v>
      </c>
      <c r="H182" s="16" t="str">
        <f>IF(LCOE_SensitivityScenarios!BF181&gt;'OnSSET_original_NoMG-PV-Diesel'!M181,'OnSSET_original_NoMG-PV-Diesel'!L181,LCOE_SensitivityScenarios!BG181)</f>
        <v>SA_PV</v>
      </c>
      <c r="I182" s="39" t="str">
        <f>IF(LCOE_SensitivityScenarios!BK181&gt;'OnSSET_original_NoMG-PV-Diesel'!M181,'OnSSET_original_NoMG-PV-Diesel'!L181,LCOE_SensitivityScenarios!BL181)</f>
        <v>SA_PV</v>
      </c>
      <c r="J182" s="39" t="str">
        <f>IF(LCOE_SensitivityScenarios!BP181&gt;'OnSSET_original_NoMG-PV-Diesel'!M181,'OnSSET_original_NoMG-PV-Diesel'!L181,LCOE_SensitivityScenarios!BQ181)</f>
        <v>SA_PV</v>
      </c>
      <c r="K182" s="38" t="str">
        <f>IF(LCOE_SensitivityScenarios!BU181&gt;'OnSSET_original_NoMG-PV-Diesel'!V181,'OnSSET_original_NoMG-PV-Diesel'!U181,LCOE_SensitivityScenarios!BV181)</f>
        <v>SA_PV</v>
      </c>
      <c r="L182" s="39" t="str">
        <f>IF(LCOE_SensitivityScenarios!BZ181&gt;'OnSSET_original_NoMG-PV-Diesel'!V181,'OnSSET_original_NoMG-PV-Diesel'!U181,LCOE_SensitivityScenarios!CA181)</f>
        <v>SA_PV</v>
      </c>
      <c r="M182" s="40" t="str">
        <f>IF(LCOE_SensitivityScenarios!CE181&gt;'OnSSET_original_NoMG-PV-Diesel'!V181,'OnSSET_original_NoMG-PV-Diesel'!U181,LCOE_SensitivityScenarios!CF181)</f>
        <v>SA_PV</v>
      </c>
      <c r="N182" s="39" t="str">
        <f>IF(LCOE_SensitivityScenarios!CJ181&gt;'OnSSET_original_NoMG-PV-Diesel'!AE181,'OnSSET_original_NoMG-PV-Diesel'!AD181,LCOE_SensitivityScenarios!CK181)</f>
        <v>SA_Diesel</v>
      </c>
      <c r="O182" s="39" t="str">
        <f>IF(LCOE_SensitivityScenarios!CO181&gt;'OnSSET_original_NoMG-PV-Diesel'!AE181,'OnSSET_original_NoMG-PV-Diesel'!AD181,LCOE_SensitivityScenarios!CP181)</f>
        <v>SA_Diesel</v>
      </c>
      <c r="P182" s="40" t="str">
        <f>IF(LCOE_SensitivityScenarios!CT181&gt;'OnSSET_original_NoMG-PV-Diesel'!AE181,'OnSSET_original_NoMG-PV-Diesel'!AD181,LCOE_SensitivityScenarios!CU181)</f>
        <v>SA_Diesel</v>
      </c>
      <c r="Q182" s="38">
        <f>IF(LCOE_SensitivityScenarios!BF181&gt;'OnSSET_original_NoMG-PV-Diesel'!M181,'OnSSET_original_NoMG-PV-Diesel'!M181,LCOE_SensitivityScenarios!BF181)</f>
        <v>0.52761832742788095</v>
      </c>
      <c r="R182" s="28">
        <f>MIN('OnSSET_original_NoMG-PV-Diesel'!E181:I181,LCOE_SensitivityScenarios!BK181)</f>
        <v>0.52761832742788095</v>
      </c>
      <c r="S182" s="28">
        <f>MIN('OnSSET_original_NoMG-PV-Diesel'!E181:I181,LCOE_SensitivityScenarios!BP181)</f>
        <v>0.52761832742788095</v>
      </c>
      <c r="T182" s="27">
        <f>MIN('OnSSET_original_NoMG-PV-Diesel'!N181:R181,LCOE_SensitivityScenarios!BU181)</f>
        <v>0.52761832742788095</v>
      </c>
      <c r="U182" s="28">
        <f>MIN('OnSSET_original_NoMG-PV-Diesel'!N181:R181,LCOE_SensitivityScenarios!BZ181)</f>
        <v>0.52761832742788095</v>
      </c>
      <c r="V182" s="29">
        <f>MIN('OnSSET_original_NoMG-PV-Diesel'!N181:R181,LCOE_SensitivityScenarios!CE181)</f>
        <v>0.52761832742788095</v>
      </c>
      <c r="W182" s="28">
        <f>MIN('OnSSET_original_NoMG-PV-Diesel'!W181:AA181,LCOE_SensitivityScenarios!CJ181)</f>
        <v>0.31458406307832198</v>
      </c>
      <c r="X182" s="28">
        <f>MIN('OnSSET_original_NoMG-PV-Diesel'!W181:AA181,LCOE_SensitivityScenarios!CO181)</f>
        <v>0.31458406307832198</v>
      </c>
      <c r="Y182" s="29">
        <f>MIN('OnSSET_original_NoMG-PV-Diesel'!W181:AA181,LCOE_SensitivityScenarios!CT181)</f>
        <v>0.31458406307832198</v>
      </c>
      <c r="Z182">
        <f>IF(H182='OnSSET_original_NoMG-PV-Diesel'!L181,'OnSSET_original_NoMG-PV-Diesel'!K181,"wait")</f>
        <v>11.9256439667232</v>
      </c>
      <c r="AA182">
        <f>IF(I182='OnSSET_original_NoMG-PV-Diesel'!L181,'OnSSET_original_NoMG-PV-Diesel'!K181,"wait")</f>
        <v>11.9256439667232</v>
      </c>
      <c r="AB182">
        <f>IF(J182='OnSSET_original_NoMG-PV-Diesel'!L181,'OnSSET_original_NoMG-PV-Diesel'!K181,"wait")</f>
        <v>11.9256439667232</v>
      </c>
      <c r="AC182">
        <f>IF(K182='OnSSET_original_NoMG-PV-Diesel'!U181,'OnSSET_original_NoMG-PV-Diesel'!T181,"wait")</f>
        <v>12.0424981721976</v>
      </c>
      <c r="AD182">
        <f>IF(L182='OnSSET_original_NoMG-PV-Diesel'!U181,'OnSSET_original_NoMG-PV-Diesel'!T181,"wait")</f>
        <v>12.0424981721976</v>
      </c>
      <c r="AE182">
        <f>IF(M182='OnSSET_original_NoMG-PV-Diesel'!U181,'OnSSET_original_NoMG-PV-Diesel'!T181,"wait")</f>
        <v>12.0424981721976</v>
      </c>
      <c r="AF182">
        <f>IF(N182='OnSSET_original_NoMG-PV-Diesel'!AD181,'OnSSET_original_NoMG-PV-Diesel'!AC181,"wait")</f>
        <v>9.0714654039609695</v>
      </c>
      <c r="AG182">
        <f>IF(O182='OnSSET_original_NoMG-PV-Diesel'!AD181,'OnSSET_original_NoMG-PV-Diesel'!AC181,"wait")</f>
        <v>9.0714654039609695</v>
      </c>
      <c r="AH182">
        <f>IF(P182='OnSSET_original_NoMG-PV-Diesel'!AD181,'OnSSET_original_NoMG-PV-Diesel'!AC181,"wait")</f>
        <v>9.0714654039609695</v>
      </c>
      <c r="AR182">
        <v>91.144999999999996</v>
      </c>
      <c r="AS182">
        <v>91.18</v>
      </c>
      <c r="AT182">
        <v>19.298999999999999</v>
      </c>
      <c r="AU182">
        <v>14.901999999999999</v>
      </c>
      <c r="AV182">
        <v>47878.406110000004</v>
      </c>
      <c r="AW182">
        <v>0</v>
      </c>
      <c r="AX182">
        <v>7643.1895539999996</v>
      </c>
      <c r="AZ182">
        <f>SUMIF([1]base!$A$2:$A$169,B182,[1]base!$V$2:$V$169)</f>
        <v>0</v>
      </c>
      <c r="BA182">
        <f>SUMIF([2]s1!$A$2:$A$275,B182,[2]s1!$U$2:$U$275)</f>
        <v>0</v>
      </c>
      <c r="BB182">
        <f>SUMIF([3]s2!$A$2:$A$115,B182,[3]s2!$U$2:$U$115)</f>
        <v>0</v>
      </c>
      <c r="BC182">
        <f>SUMIF([4]s3!$A$2:$A$245,B182,[4]s3!$U$2:$U$245)</f>
        <v>0</v>
      </c>
      <c r="BD182">
        <f>SUMIF([5]s4!$A$2:$A$74,B182,[5]s4!$U$2:$U$74)</f>
        <v>0</v>
      </c>
      <c r="BF182">
        <f t="shared" si="15"/>
        <v>0</v>
      </c>
      <c r="BG182">
        <f t="shared" si="16"/>
        <v>0</v>
      </c>
      <c r="BH182">
        <f t="shared" si="17"/>
        <v>0</v>
      </c>
      <c r="BI182">
        <f t="shared" si="18"/>
        <v>0</v>
      </c>
      <c r="BJ182">
        <f t="shared" si="19"/>
        <v>0</v>
      </c>
      <c r="BL182" t="s">
        <v>114</v>
      </c>
      <c r="BM182" s="23">
        <v>69605.639439999999</v>
      </c>
      <c r="BN182" s="23">
        <v>12.04249817</v>
      </c>
      <c r="BP182" t="s">
        <v>186</v>
      </c>
      <c r="BQ182" s="23">
        <v>69605.639439999999</v>
      </c>
      <c r="BR182" s="23">
        <v>12.04249817</v>
      </c>
      <c r="BT182" t="s">
        <v>183</v>
      </c>
      <c r="BU182" s="23">
        <v>11248.71594</v>
      </c>
      <c r="BV182" s="23">
        <v>9.0714654039999996</v>
      </c>
    </row>
    <row r="183" spans="1:74" x14ac:dyDescent="0.25">
      <c r="A183">
        <v>1</v>
      </c>
      <c r="B183" s="15">
        <v>3587</v>
      </c>
      <c r="C183" s="15">
        <v>-64.286278519999996</v>
      </c>
      <c r="D183" s="15">
        <v>-16.426383980000001</v>
      </c>
      <c r="E183" s="16">
        <v>0</v>
      </c>
      <c r="F183" s="19">
        <v>26758.717223782602</v>
      </c>
      <c r="G183" s="19">
        <v>59.922606088403093</v>
      </c>
      <c r="H183" s="16" t="str">
        <f>IF(LCOE_SensitivityScenarios!BF182&gt;'OnSSET_original_NoMG-PV-Diesel'!M182,'OnSSET_original_NoMG-PV-Diesel'!L182,LCOE_SensitivityScenarios!BG182)</f>
        <v>SA_PV</v>
      </c>
      <c r="I183" s="39" t="str">
        <f>IF(LCOE_SensitivityScenarios!BK182&gt;'OnSSET_original_NoMG-PV-Diesel'!M182,'OnSSET_original_NoMG-PV-Diesel'!L182,LCOE_SensitivityScenarios!BL182)</f>
        <v>SA_PV</v>
      </c>
      <c r="J183" s="39" t="str">
        <f>IF(LCOE_SensitivityScenarios!BP182&gt;'OnSSET_original_NoMG-PV-Diesel'!M182,'OnSSET_original_NoMG-PV-Diesel'!L182,LCOE_SensitivityScenarios!BQ182)</f>
        <v>SA_PV</v>
      </c>
      <c r="K183" s="38" t="str">
        <f>IF(LCOE_SensitivityScenarios!BU182&gt;'OnSSET_original_NoMG-PV-Diesel'!V182,'OnSSET_original_NoMG-PV-Diesel'!U182,LCOE_SensitivityScenarios!BV182)</f>
        <v>SA_PV</v>
      </c>
      <c r="L183" s="39" t="str">
        <f>IF(LCOE_SensitivityScenarios!BZ182&gt;'OnSSET_original_NoMG-PV-Diesel'!V182,'OnSSET_original_NoMG-PV-Diesel'!U182,LCOE_SensitivityScenarios!CA182)</f>
        <v>SA_PV</v>
      </c>
      <c r="M183" s="40" t="str">
        <f>IF(LCOE_SensitivityScenarios!CE182&gt;'OnSSET_original_NoMG-PV-Diesel'!V182,'OnSSET_original_NoMG-PV-Diesel'!U182,LCOE_SensitivityScenarios!CF182)</f>
        <v>SA_PV</v>
      </c>
      <c r="N183" s="39" t="str">
        <f>IF(LCOE_SensitivityScenarios!CJ182&gt;'OnSSET_original_NoMG-PV-Diesel'!AE182,'OnSSET_original_NoMG-PV-Diesel'!AD182,LCOE_SensitivityScenarios!CK182)</f>
        <v>SA_Diesel</v>
      </c>
      <c r="O183" s="39" t="str">
        <f>IF(LCOE_SensitivityScenarios!CO182&gt;'OnSSET_original_NoMG-PV-Diesel'!AE182,'OnSSET_original_NoMG-PV-Diesel'!AD182,LCOE_SensitivityScenarios!CP182)</f>
        <v>SA_Diesel</v>
      </c>
      <c r="P183" s="40" t="str">
        <f>IF(LCOE_SensitivityScenarios!CT182&gt;'OnSSET_original_NoMG-PV-Diesel'!AE182,'OnSSET_original_NoMG-PV-Diesel'!AD182,LCOE_SensitivityScenarios!CU182)</f>
        <v>SA_Diesel</v>
      </c>
      <c r="Q183" s="38">
        <f>IF(LCOE_SensitivityScenarios!BF182&gt;'OnSSET_original_NoMG-PV-Diesel'!M182,'OnSSET_original_NoMG-PV-Diesel'!M182,LCOE_SensitivityScenarios!BF182)</f>
        <v>0.46611284444929402</v>
      </c>
      <c r="R183" s="28">
        <f>MIN('OnSSET_original_NoMG-PV-Diesel'!E182:I182,LCOE_SensitivityScenarios!BK182)</f>
        <v>0.46611284444929402</v>
      </c>
      <c r="S183" s="28">
        <f>MIN('OnSSET_original_NoMG-PV-Diesel'!E182:I182,LCOE_SensitivityScenarios!BP182)</f>
        <v>0.46611284444929402</v>
      </c>
      <c r="T183" s="27">
        <f>MIN('OnSSET_original_NoMG-PV-Diesel'!N182:R182,LCOE_SensitivityScenarios!BU182)</f>
        <v>0.46611284444929402</v>
      </c>
      <c r="U183" s="28">
        <f>MIN('OnSSET_original_NoMG-PV-Diesel'!N182:R182,LCOE_SensitivityScenarios!BZ182)</f>
        <v>0.46611284444929402</v>
      </c>
      <c r="V183" s="29">
        <f>MIN('OnSSET_original_NoMG-PV-Diesel'!N182:R182,LCOE_SensitivityScenarios!CE182)</f>
        <v>0.46611284444929402</v>
      </c>
      <c r="W183" s="28">
        <f>MIN('OnSSET_original_NoMG-PV-Diesel'!W182:AA182,LCOE_SensitivityScenarios!CJ182)</f>
        <v>0.34475134518268202</v>
      </c>
      <c r="X183" s="28">
        <f>MIN('OnSSET_original_NoMG-PV-Diesel'!W182:AA182,LCOE_SensitivityScenarios!CO182)</f>
        <v>0.34475134518268202</v>
      </c>
      <c r="Y183" s="29">
        <f>MIN('OnSSET_original_NoMG-PV-Diesel'!W182:AA182,LCOE_SensitivityScenarios!CT182)</f>
        <v>0.34475134518268202</v>
      </c>
      <c r="Z183">
        <f>IF(H183='OnSSET_original_NoMG-PV-Diesel'!L182,'OnSSET_original_NoMG-PV-Diesel'!K182,"wait")</f>
        <v>11.937746132382999</v>
      </c>
      <c r="AA183">
        <f>IF(I183='OnSSET_original_NoMG-PV-Diesel'!L182,'OnSSET_original_NoMG-PV-Diesel'!K182,"wait")</f>
        <v>11.937746132382999</v>
      </c>
      <c r="AB183">
        <f>IF(J183='OnSSET_original_NoMG-PV-Diesel'!L182,'OnSSET_original_NoMG-PV-Diesel'!K182,"wait")</f>
        <v>11.937746132382999</v>
      </c>
      <c r="AC183">
        <f>IF(K183='OnSSET_original_NoMG-PV-Diesel'!U182,'OnSSET_original_NoMG-PV-Diesel'!T182,"wait")</f>
        <v>16.336213201332502</v>
      </c>
      <c r="AD183">
        <f>IF(L183='OnSSET_original_NoMG-PV-Diesel'!U182,'OnSSET_original_NoMG-PV-Diesel'!T182,"wait")</f>
        <v>16.336213201332502</v>
      </c>
      <c r="AE183">
        <f>IF(M183='OnSSET_original_NoMG-PV-Diesel'!U182,'OnSSET_original_NoMG-PV-Diesel'!T182,"wait")</f>
        <v>16.336213201332502</v>
      </c>
      <c r="AF183">
        <f>IF(N183='OnSSET_original_NoMG-PV-Diesel'!AD182,'OnSSET_original_NoMG-PV-Diesel'!AC182,"wait")</f>
        <v>12.218592339626699</v>
      </c>
      <c r="AG183">
        <f>IF(O183='OnSSET_original_NoMG-PV-Diesel'!AD182,'OnSSET_original_NoMG-PV-Diesel'!AC182,"wait")</f>
        <v>12.218592339626699</v>
      </c>
      <c r="AH183">
        <f>IF(P183='OnSSET_original_NoMG-PV-Diesel'!AD182,'OnSSET_original_NoMG-PV-Diesel'!AC182,"wait")</f>
        <v>12.218592339626699</v>
      </c>
      <c r="AR183">
        <v>92.561999999999998</v>
      </c>
      <c r="AS183">
        <v>92.411000000000001</v>
      </c>
      <c r="AT183">
        <v>45.747</v>
      </c>
      <c r="AU183">
        <v>36.600999999999999</v>
      </c>
      <c r="AV183">
        <v>47435.00649</v>
      </c>
      <c r="AW183">
        <v>0</v>
      </c>
      <c r="AX183">
        <v>7490.3257610000001</v>
      </c>
      <c r="AZ183">
        <f>SUMIF([1]base!$A$2:$A$169,B183,[1]base!$V$2:$V$169)</f>
        <v>0</v>
      </c>
      <c r="BA183">
        <f>SUMIF([2]s1!$A$2:$A$275,B183,[2]s1!$U$2:$U$275)</f>
        <v>0</v>
      </c>
      <c r="BB183">
        <f>SUMIF([3]s2!$A$2:$A$115,B183,[3]s2!$U$2:$U$115)</f>
        <v>0</v>
      </c>
      <c r="BC183">
        <f>SUMIF([4]s3!$A$2:$A$245,B183,[4]s3!$U$2:$U$245)</f>
        <v>0</v>
      </c>
      <c r="BD183">
        <f>SUMIF([5]s4!$A$2:$A$74,B183,[5]s4!$U$2:$U$74)</f>
        <v>0</v>
      </c>
      <c r="BF183">
        <f t="shared" si="15"/>
        <v>0</v>
      </c>
      <c r="BG183">
        <f t="shared" si="16"/>
        <v>0</v>
      </c>
      <c r="BH183">
        <f t="shared" si="17"/>
        <v>0</v>
      </c>
      <c r="BI183">
        <f t="shared" si="18"/>
        <v>0</v>
      </c>
      <c r="BJ183">
        <f t="shared" si="19"/>
        <v>0</v>
      </c>
      <c r="BL183" t="s">
        <v>114</v>
      </c>
      <c r="BM183" s="23">
        <v>82824.600930000001</v>
      </c>
      <c r="BN183" s="23">
        <v>16.3362132</v>
      </c>
      <c r="BP183" t="s">
        <v>186</v>
      </c>
      <c r="BQ183" s="23">
        <v>82824.600930000001</v>
      </c>
      <c r="BR183" s="23">
        <v>16.3362132</v>
      </c>
      <c r="BT183" t="s">
        <v>183</v>
      </c>
      <c r="BU183" s="23">
        <v>15151.18763</v>
      </c>
      <c r="BV183" s="23">
        <v>12.218592340000001</v>
      </c>
    </row>
    <row r="184" spans="1:74" x14ac:dyDescent="0.25">
      <c r="A184">
        <v>1</v>
      </c>
      <c r="B184" s="15">
        <v>3592</v>
      </c>
      <c r="C184" s="15">
        <v>-62.973295659999998</v>
      </c>
      <c r="D184" s="15">
        <v>-19.767021830000001</v>
      </c>
      <c r="E184" s="16">
        <v>0</v>
      </c>
      <c r="F184" s="19">
        <v>375918.3650317</v>
      </c>
      <c r="G184" s="19">
        <v>331.11954109965524</v>
      </c>
      <c r="H184" s="16" t="str">
        <f>IF(LCOE_SensitivityScenarios!BF183&gt;'OnSSET_original_NoMG-PV-Diesel'!M183,'OnSSET_original_NoMG-PV-Diesel'!L183,LCOE_SensitivityScenarios!BG183)</f>
        <v>MG_Hybrid</v>
      </c>
      <c r="I184" s="39" t="str">
        <f>IF(LCOE_SensitivityScenarios!BK183&gt;'OnSSET_original_NoMG-PV-Diesel'!M183,'OnSSET_original_NoMG-PV-Diesel'!L183,LCOE_SensitivityScenarios!BL183)</f>
        <v>MG_Hybrid</v>
      </c>
      <c r="J184" s="39" t="str">
        <f>IF(LCOE_SensitivityScenarios!BP183&gt;'OnSSET_original_NoMG-PV-Diesel'!M183,'OnSSET_original_NoMG-PV-Diesel'!L183,LCOE_SensitivityScenarios!BQ183)</f>
        <v>MG_Hybrid</v>
      </c>
      <c r="K184" s="38" t="str">
        <f>IF(LCOE_SensitivityScenarios!BU183&gt;'OnSSET_original_NoMG-PV-Diesel'!V183,'OnSSET_original_NoMG-PV-Diesel'!U183,LCOE_SensitivityScenarios!BV183)</f>
        <v>MG_Hybrid</v>
      </c>
      <c r="L184" s="39" t="str">
        <f>IF(LCOE_SensitivityScenarios!BZ183&gt;'OnSSET_original_NoMG-PV-Diesel'!V183,'OnSSET_original_NoMG-PV-Diesel'!U183,LCOE_SensitivityScenarios!CA183)</f>
        <v>MG_Hybrid</v>
      </c>
      <c r="M184" s="40" t="str">
        <f>IF(LCOE_SensitivityScenarios!CE183&gt;'OnSSET_original_NoMG-PV-Diesel'!V183,'OnSSET_original_NoMG-PV-Diesel'!U183,LCOE_SensitivityScenarios!CF183)</f>
        <v>MG_Diesel</v>
      </c>
      <c r="N184" s="39" t="str">
        <f>IF(LCOE_SensitivityScenarios!CJ183&gt;'OnSSET_original_NoMG-PV-Diesel'!AE183,'OnSSET_original_NoMG-PV-Diesel'!AD183,LCOE_SensitivityScenarios!CK183)</f>
        <v>MG_Diesel</v>
      </c>
      <c r="O184" s="39" t="str">
        <f>IF(LCOE_SensitivityScenarios!CO183&gt;'OnSSET_original_NoMG-PV-Diesel'!AE183,'OnSSET_original_NoMG-PV-Diesel'!AD183,LCOE_SensitivityScenarios!CP183)</f>
        <v>MG_Hybrid</v>
      </c>
      <c r="P184" s="40" t="str">
        <f>IF(LCOE_SensitivityScenarios!CT183&gt;'OnSSET_original_NoMG-PV-Diesel'!AE183,'OnSSET_original_NoMG-PV-Diesel'!AD183,LCOE_SensitivityScenarios!CU183)</f>
        <v>MG_Diesel</v>
      </c>
      <c r="Q184" s="38">
        <f>IF(LCOE_SensitivityScenarios!BF183&gt;'OnSSET_original_NoMG-PV-Diesel'!M183,'OnSSET_original_NoMG-PV-Diesel'!M183,LCOE_SensitivityScenarios!BF183)</f>
        <v>0.36102682428082578</v>
      </c>
      <c r="R184" s="28">
        <f>MIN('OnSSET_original_NoMG-PV-Diesel'!E183:I183,LCOE_SensitivityScenarios!BK183)</f>
        <v>0.33526529800482585</v>
      </c>
      <c r="S184" s="28">
        <f>MIN('OnSSET_original_NoMG-PV-Diesel'!E183:I183,LCOE_SensitivityScenarios!BP183)</f>
        <v>0.38533850705482586</v>
      </c>
      <c r="T184" s="27">
        <f>MIN('OnSSET_original_NoMG-PV-Diesel'!N183:R183,LCOE_SensitivityScenarios!BU183)</f>
        <v>0.29440849101686301</v>
      </c>
      <c r="U184" s="28">
        <f>MIN('OnSSET_original_NoMG-PV-Diesel'!N183:R183,LCOE_SensitivityScenarios!BZ183)</f>
        <v>0.26864696474086303</v>
      </c>
      <c r="V184" s="29">
        <f>MIN('OnSSET_original_NoMG-PV-Diesel'!N183:R183,LCOE_SensitivityScenarios!CE183)</f>
        <v>0.31285680969705487</v>
      </c>
      <c r="W184" s="28">
        <f>MIN('OnSSET_original_NoMG-PV-Diesel'!W183:AA183,LCOE_SensitivityScenarios!CJ183)</f>
        <v>0.18958147559384819</v>
      </c>
      <c r="X184" s="28">
        <f>MIN('OnSSET_original_NoMG-PV-Diesel'!W183:AA183,LCOE_SensitivityScenarios!CO183)</f>
        <v>0.18228986606535563</v>
      </c>
      <c r="Y184" s="29">
        <f>MIN('OnSSET_original_NoMG-PV-Diesel'!W183:AA183,LCOE_SensitivityScenarios!CT183)</f>
        <v>0.19815880759384821</v>
      </c>
      <c r="Z184">
        <f>VLOOKUP(B184,[1]base!$A$2:$U$169,21,FALSE)</f>
        <v>133.93299999999999</v>
      </c>
      <c r="AA184">
        <f>VLOOKUP(B184,[2]s1!$A$2:$T$275,20,FALSE)</f>
        <v>133.93299999999999</v>
      </c>
      <c r="AB184">
        <f>VLOOKUP(B184,[3]s2!$A$2:$T$275,20,FALSE)</f>
        <v>133.93299999999999</v>
      </c>
      <c r="AC184">
        <f>VLOOKUP(B184,[4]s3!$A$2:$T$275,20,FALSE)</f>
        <v>112.681</v>
      </c>
      <c r="AD184" t="str">
        <f>IF(L184='OnSSET_original_NoMG-PV-Diesel'!U183,'OnSSET_original_NoMG-PV-Diesel'!T183,"wait")</f>
        <v>wait</v>
      </c>
      <c r="AE184" t="str">
        <f>IF(M184='OnSSET_original_NoMG-PV-Diesel'!U183,'OnSSET_original_NoMG-PV-Diesel'!T183,"wait")</f>
        <v>wait</v>
      </c>
      <c r="AF184">
        <f>VLOOKUP(B184,[5]s4!$A$2:$T$275,20,FALSE)</f>
        <v>74.951999999999998</v>
      </c>
      <c r="AG184" t="str">
        <f>IF(O184='OnSSET_original_NoMG-PV-Diesel'!AD183,'OnSSET_original_NoMG-PV-Diesel'!AC183,"wait")</f>
        <v>wait</v>
      </c>
      <c r="AH184" t="str">
        <f>IF(P184='OnSSET_original_NoMG-PV-Diesel'!AD183,'OnSSET_original_NoMG-PV-Diesel'!AC183,"wait")</f>
        <v>wait</v>
      </c>
      <c r="AR184" s="23">
        <v>223.79599999999999</v>
      </c>
      <c r="AS184" s="23">
        <v>157.27000000000001</v>
      </c>
      <c r="AT184" s="23">
        <v>13.614000000000001</v>
      </c>
      <c r="AU184" s="23">
        <v>8.5370000000000008</v>
      </c>
      <c r="AV184" s="23">
        <v>145117.90590000001</v>
      </c>
      <c r="AW184" s="23">
        <v>17589.690429999999</v>
      </c>
      <c r="AX184" s="23">
        <v>82699.310970000006</v>
      </c>
      <c r="AZ184">
        <f>SUMIF([1]base!$A$2:$A$169,B184,[1]base!$V$2:$V$169)</f>
        <v>199576.36</v>
      </c>
      <c r="BA184">
        <f>SUMIF([2]s1!$A$2:$A$275,B184,[2]s1!$U$2:$U$275)</f>
        <v>199576.36</v>
      </c>
      <c r="BB184">
        <f>SUMIF([3]s2!$A$2:$A$115,B184,[3]s2!$U$2:$U$115)</f>
        <v>199576.36</v>
      </c>
      <c r="BC184">
        <f>SUMIF([4]s3!$A$2:$A$245,B184,[4]s3!$U$2:$U$245)</f>
        <v>167685.66</v>
      </c>
      <c r="BD184">
        <f>SUMIF([5]s4!$A$2:$A$74,B184,[5]s4!$U$2:$U$74)</f>
        <v>110928.96000000001</v>
      </c>
      <c r="BF184">
        <f t="shared" si="15"/>
        <v>444983.26730000001</v>
      </c>
      <c r="BG184">
        <f t="shared" si="16"/>
        <v>444983.26730000001</v>
      </c>
      <c r="BH184">
        <f t="shared" si="17"/>
        <v>444983.26730000001</v>
      </c>
      <c r="BI184">
        <f t="shared" si="18"/>
        <v>413092.5673</v>
      </c>
      <c r="BJ184">
        <f t="shared" si="19"/>
        <v>356335.86730000004</v>
      </c>
      <c r="BL184" t="s">
        <v>168</v>
      </c>
      <c r="BM184" s="23">
        <v>348960.48</v>
      </c>
      <c r="BN184" s="23">
        <v>129.0618207</v>
      </c>
      <c r="BP184" t="s">
        <v>184</v>
      </c>
      <c r="BQ184" s="23">
        <v>348960.48</v>
      </c>
      <c r="BR184" s="23">
        <v>129.0618207</v>
      </c>
      <c r="BT184" t="s">
        <v>184</v>
      </c>
      <c r="BU184" s="23">
        <v>348960.48</v>
      </c>
      <c r="BV184" s="23">
        <v>129.0618207</v>
      </c>
    </row>
    <row r="185" spans="1:74" x14ac:dyDescent="0.25">
      <c r="A185">
        <v>1</v>
      </c>
      <c r="B185" s="15">
        <v>3595</v>
      </c>
      <c r="C185" s="15">
        <v>-63.905420980000002</v>
      </c>
      <c r="D185" s="15">
        <v>-18.079510840000001</v>
      </c>
      <c r="E185" s="16">
        <v>1</v>
      </c>
      <c r="F185" s="19">
        <v>43010.441548295603</v>
      </c>
      <c r="G185" s="19">
        <v>56.456173793620962</v>
      </c>
      <c r="H185" s="16" t="str">
        <f>IF(LCOE_SensitivityScenarios!BF184&gt;'OnSSET_original_NoMG-PV-Diesel'!M184,'OnSSET_original_NoMG-PV-Diesel'!L184,LCOE_SensitivityScenarios!BG184)</f>
        <v>MG_Hybrid</v>
      </c>
      <c r="I185" s="39" t="str">
        <f>IF(LCOE_SensitivityScenarios!BK184&gt;'OnSSET_original_NoMG-PV-Diesel'!M184,'OnSSET_original_NoMG-PV-Diesel'!L184,LCOE_SensitivityScenarios!BL184)</f>
        <v>MG_Hybrid</v>
      </c>
      <c r="J185" s="39" t="str">
        <f>IF(LCOE_SensitivityScenarios!BP184&gt;'OnSSET_original_NoMG-PV-Diesel'!M184,'OnSSET_original_NoMG-PV-Diesel'!L184,LCOE_SensitivityScenarios!BQ184)</f>
        <v>SA_PV</v>
      </c>
      <c r="K185" s="38" t="str">
        <f>IF(LCOE_SensitivityScenarios!BU184&gt;'OnSSET_original_NoMG-PV-Diesel'!V184,'OnSSET_original_NoMG-PV-Diesel'!U184,LCOE_SensitivityScenarios!BV184)</f>
        <v>MG_Hybrid</v>
      </c>
      <c r="L185" s="39" t="str">
        <f>IF(LCOE_SensitivityScenarios!BZ184&gt;'OnSSET_original_NoMG-PV-Diesel'!V184,'OnSSET_original_NoMG-PV-Diesel'!U184,LCOE_SensitivityScenarios!CA184)</f>
        <v>MG_Hybrid</v>
      </c>
      <c r="M185" s="40" t="str">
        <f>IF(LCOE_SensitivityScenarios!CE184&gt;'OnSSET_original_NoMG-PV-Diesel'!V184,'OnSSET_original_NoMG-PV-Diesel'!U184,LCOE_SensitivityScenarios!CF184)</f>
        <v>MG_Hybrid</v>
      </c>
      <c r="N185" s="39" t="str">
        <f>IF(LCOE_SensitivityScenarios!CJ184&gt;'OnSSET_original_NoMG-PV-Diesel'!AE184,'OnSSET_original_NoMG-PV-Diesel'!AD184,LCOE_SensitivityScenarios!CK184)</f>
        <v>SA_Diesel</v>
      </c>
      <c r="O185" s="39" t="str">
        <f>IF(LCOE_SensitivityScenarios!CO184&gt;'OnSSET_original_NoMG-PV-Diesel'!AE184,'OnSSET_original_NoMG-PV-Diesel'!AD184,LCOE_SensitivityScenarios!CP184)</f>
        <v>SA_Diesel</v>
      </c>
      <c r="P185" s="40" t="str">
        <f>IF(LCOE_SensitivityScenarios!CT184&gt;'OnSSET_original_NoMG-PV-Diesel'!AE184,'OnSSET_original_NoMG-PV-Diesel'!AD184,LCOE_SensitivityScenarios!CU184)</f>
        <v>SA_Diesel</v>
      </c>
      <c r="Q185" s="38">
        <f>IF(LCOE_SensitivityScenarios!BF184&gt;'OnSSET_original_NoMG-PV-Diesel'!M184,'OnSSET_original_NoMG-PV-Diesel'!M184,LCOE_SensitivityScenarios!BF184)</f>
        <v>0.45999313593714219</v>
      </c>
      <c r="R185" s="28">
        <f>MIN('OnSSET_original_NoMG-PV-Diesel'!E184:I184,LCOE_SensitivityScenarios!BK184)</f>
        <v>0.42305162794514217</v>
      </c>
      <c r="S185" s="28">
        <f>MIN('OnSSET_original_NoMG-PV-Diesel'!E184:I184,LCOE_SensitivityScenarios!BP184)</f>
        <v>0.48392776776823498</v>
      </c>
      <c r="T185" s="27">
        <f>MIN('OnSSET_original_NoMG-PV-Diesel'!N184:R184,LCOE_SensitivityScenarios!BU184)</f>
        <v>0.40431625345098215</v>
      </c>
      <c r="U185" s="28">
        <f>MIN('OnSSET_original_NoMG-PV-Diesel'!N184:R184,LCOE_SensitivityScenarios!BZ184)</f>
        <v>0.36737474545898213</v>
      </c>
      <c r="V185" s="29">
        <f>MIN('OnSSET_original_NoMG-PV-Diesel'!N184:R184,LCOE_SensitivityScenarios!CE184)</f>
        <v>0.43688759940898214</v>
      </c>
      <c r="W185" s="28">
        <f>MIN('OnSSET_original_NoMG-PV-Diesel'!W184:AA184,LCOE_SensitivityScenarios!CJ184)</f>
        <v>0.236149129606983</v>
      </c>
      <c r="X185" s="28">
        <f>MIN('OnSSET_original_NoMG-PV-Diesel'!W184:AA184,LCOE_SensitivityScenarios!CO184)</f>
        <v>0.236149129606983</v>
      </c>
      <c r="Y185" s="29">
        <f>MIN('OnSSET_original_NoMG-PV-Diesel'!W184:AA184,LCOE_SensitivityScenarios!CT184)</f>
        <v>0.236149129606983</v>
      </c>
      <c r="Z185">
        <f>VLOOKUP(B185,[1]base!$A$2:$U$169,21,FALSE)</f>
        <v>13.647</v>
      </c>
      <c r="AA185">
        <f>VLOOKUP(B185,[2]s1!$A$2:$T$275,20,FALSE)</f>
        <v>13.647</v>
      </c>
      <c r="AB185">
        <f>IF(J185='OnSSET_original_NoMG-PV-Diesel'!L184,'OnSSET_original_NoMG-PV-Diesel'!K184,"wait")</f>
        <v>24.259621180310599</v>
      </c>
      <c r="AC185">
        <f>VLOOKUP(B185,[4]s3!$A$2:$T$275,20,FALSE)</f>
        <v>12.367000000000001</v>
      </c>
      <c r="AD185" t="str">
        <f>IF(L185='OnSSET_original_NoMG-PV-Diesel'!U184,'OnSSET_original_NoMG-PV-Diesel'!T184,"wait")</f>
        <v>wait</v>
      </c>
      <c r="AE185" t="str">
        <f>IF(M185='OnSSET_original_NoMG-PV-Diesel'!U184,'OnSSET_original_NoMG-PV-Diesel'!T184,"wait")</f>
        <v>wait</v>
      </c>
      <c r="AF185">
        <f>IF(N185='OnSSET_original_NoMG-PV-Diesel'!AD184,'OnSSET_original_NoMG-PV-Diesel'!AC184,"wait")</f>
        <v>19.639471026618999</v>
      </c>
      <c r="AG185">
        <f>IF(O185='OnSSET_original_NoMG-PV-Diesel'!AD184,'OnSSET_original_NoMG-PV-Diesel'!AC184,"wait")</f>
        <v>19.639471026618999</v>
      </c>
      <c r="AH185">
        <f>IF(P185='OnSSET_original_NoMG-PV-Diesel'!AD184,'OnSSET_original_NoMG-PV-Diesel'!AC184,"wait")</f>
        <v>19.639471026618999</v>
      </c>
      <c r="AR185" s="23">
        <v>75.834999999999994</v>
      </c>
      <c r="AS185" s="23">
        <v>75.850999999999999</v>
      </c>
      <c r="AT185" s="23">
        <v>6.4870000000000001</v>
      </c>
      <c r="AU185" s="23">
        <v>1.829</v>
      </c>
      <c r="AV185" s="23">
        <v>48752.097699999998</v>
      </c>
      <c r="AW185" s="23">
        <v>0</v>
      </c>
      <c r="AX185" s="23">
        <v>7948.9171349999997</v>
      </c>
      <c r="AZ185">
        <f>SUMIF([1]base!$A$2:$A$169,B185,[1]base!$V$2:$V$169)</f>
        <v>33491.9</v>
      </c>
      <c r="BA185">
        <f>SUMIF([2]s1!$A$2:$A$275,B185,[2]s1!$U$2:$U$275)</f>
        <v>33491.9</v>
      </c>
      <c r="BB185">
        <f>SUMIF([3]s2!$A$2:$A$115,B185,[3]s2!$U$2:$U$115)</f>
        <v>0</v>
      </c>
      <c r="BC185">
        <f>SUMIF([4]s3!$A$2:$A$245,B185,[4]s3!$U$2:$U$245)</f>
        <v>18899.52</v>
      </c>
      <c r="BD185">
        <f>SUMIF([5]s4!$A$2:$A$74,B185,[5]s4!$U$2:$U$74)</f>
        <v>0</v>
      </c>
      <c r="BF185">
        <f t="shared" si="15"/>
        <v>90192.914835000003</v>
      </c>
      <c r="BG185">
        <f t="shared" si="16"/>
        <v>90192.914835000003</v>
      </c>
      <c r="BH185">
        <f t="shared" si="17"/>
        <v>0</v>
      </c>
      <c r="BI185">
        <f t="shared" si="18"/>
        <v>75600.534834999999</v>
      </c>
      <c r="BJ185">
        <f t="shared" si="19"/>
        <v>0</v>
      </c>
      <c r="BL185" t="s">
        <v>114</v>
      </c>
      <c r="BM185" s="23">
        <v>138215.7182</v>
      </c>
      <c r="BN185" s="23">
        <v>27.26148289</v>
      </c>
      <c r="BP185" t="s">
        <v>184</v>
      </c>
      <c r="BQ185" s="23">
        <v>74347.675440000006</v>
      </c>
      <c r="BR185" s="23">
        <v>14.76651957</v>
      </c>
      <c r="BT185" t="s">
        <v>183</v>
      </c>
      <c r="BU185" s="23">
        <v>24353.158060000002</v>
      </c>
      <c r="BV185" s="23">
        <v>19.639471029999999</v>
      </c>
    </row>
    <row r="186" spans="1:74" x14ac:dyDescent="0.25">
      <c r="A186">
        <v>1</v>
      </c>
      <c r="B186" s="15">
        <v>3598</v>
      </c>
      <c r="C186" s="15">
        <v>-63.29990488</v>
      </c>
      <c r="D186" s="15">
        <v>-16.231140249999999</v>
      </c>
      <c r="E186" s="16">
        <v>0</v>
      </c>
      <c r="F186" s="19">
        <v>20834.372791636601</v>
      </c>
      <c r="G186" s="19">
        <v>81.379962052224329</v>
      </c>
      <c r="H186" s="16" t="str">
        <f>IF(LCOE_SensitivityScenarios!BF185&gt;'OnSSET_original_NoMG-PV-Diesel'!M185,'OnSSET_original_NoMG-PV-Diesel'!L185,LCOE_SensitivityScenarios!BG185)</f>
        <v>SA_PV</v>
      </c>
      <c r="I186" s="39" t="str">
        <f>IF(LCOE_SensitivityScenarios!BK185&gt;'OnSSET_original_NoMG-PV-Diesel'!M185,'OnSSET_original_NoMG-PV-Diesel'!L185,LCOE_SensitivityScenarios!BL185)</f>
        <v>SA_PV</v>
      </c>
      <c r="J186" s="39" t="str">
        <f>IF(LCOE_SensitivityScenarios!BP185&gt;'OnSSET_original_NoMG-PV-Diesel'!M185,'OnSSET_original_NoMG-PV-Diesel'!L185,LCOE_SensitivityScenarios!BQ185)</f>
        <v>SA_PV</v>
      </c>
      <c r="K186" s="38" t="str">
        <f>IF(LCOE_SensitivityScenarios!BU185&gt;'OnSSET_original_NoMG-PV-Diesel'!V185,'OnSSET_original_NoMG-PV-Diesel'!U185,LCOE_SensitivityScenarios!BV185)</f>
        <v>SA_PV</v>
      </c>
      <c r="L186" s="39" t="str">
        <f>IF(LCOE_SensitivityScenarios!BZ185&gt;'OnSSET_original_NoMG-PV-Diesel'!V185,'OnSSET_original_NoMG-PV-Diesel'!U185,LCOE_SensitivityScenarios!CA185)</f>
        <v>SA_PV</v>
      </c>
      <c r="M186" s="40" t="str">
        <f>IF(LCOE_SensitivityScenarios!CE185&gt;'OnSSET_original_NoMG-PV-Diesel'!V185,'OnSSET_original_NoMG-PV-Diesel'!U185,LCOE_SensitivityScenarios!CF185)</f>
        <v>SA_PV</v>
      </c>
      <c r="N186" s="39" t="str">
        <f>IF(LCOE_SensitivityScenarios!CJ185&gt;'OnSSET_original_NoMG-PV-Diesel'!AE185,'OnSSET_original_NoMG-PV-Diesel'!AD185,LCOE_SensitivityScenarios!CK185)</f>
        <v>SA_Diesel</v>
      </c>
      <c r="O186" s="39" t="str">
        <f>IF(LCOE_SensitivityScenarios!CO185&gt;'OnSSET_original_NoMG-PV-Diesel'!AE185,'OnSSET_original_NoMG-PV-Diesel'!AD185,LCOE_SensitivityScenarios!CP185)</f>
        <v>SA_Diesel</v>
      </c>
      <c r="P186" s="40" t="str">
        <f>IF(LCOE_SensitivityScenarios!CT185&gt;'OnSSET_original_NoMG-PV-Diesel'!AE185,'OnSSET_original_NoMG-PV-Diesel'!AD185,LCOE_SensitivityScenarios!CU185)</f>
        <v>SA_Diesel</v>
      </c>
      <c r="Q186" s="38">
        <f>IF(LCOE_SensitivityScenarios!BF185&gt;'OnSSET_original_NoMG-PV-Diesel'!M185,'OnSSET_original_NoMG-PV-Diesel'!M185,LCOE_SensitivityScenarios!BF185)</f>
        <v>0.52164206805572</v>
      </c>
      <c r="R186" s="28">
        <f>MIN('OnSSET_original_NoMG-PV-Diesel'!E185:I185,LCOE_SensitivityScenarios!BK185)</f>
        <v>0.52164206805572</v>
      </c>
      <c r="S186" s="28">
        <f>MIN('OnSSET_original_NoMG-PV-Diesel'!E185:I185,LCOE_SensitivityScenarios!BP185)</f>
        <v>0.52164206805572</v>
      </c>
      <c r="T186" s="27">
        <f>MIN('OnSSET_original_NoMG-PV-Diesel'!N185:R185,LCOE_SensitivityScenarios!BU185)</f>
        <v>0.52164206805572</v>
      </c>
      <c r="U186" s="28">
        <f>MIN('OnSSET_original_NoMG-PV-Diesel'!N185:R185,LCOE_SensitivityScenarios!BZ185)</f>
        <v>0.52164206805572</v>
      </c>
      <c r="V186" s="29">
        <f>MIN('OnSSET_original_NoMG-PV-Diesel'!N185:R185,LCOE_SensitivityScenarios!CE185)</f>
        <v>0.52164206805572</v>
      </c>
      <c r="W186" s="28">
        <f>MIN('OnSSET_original_NoMG-PV-Diesel'!W185:AA185,LCOE_SensitivityScenarios!CJ185)</f>
        <v>0.32665097592006598</v>
      </c>
      <c r="X186" s="28">
        <f>MIN('OnSSET_original_NoMG-PV-Diesel'!W185:AA185,LCOE_SensitivityScenarios!CO185)</f>
        <v>0.32665097592006598</v>
      </c>
      <c r="Y186" s="29">
        <f>MIN('OnSSET_original_NoMG-PV-Diesel'!W185:AA185,LCOE_SensitivityScenarios!CT185)</f>
        <v>0.32665097592006598</v>
      </c>
      <c r="Z186">
        <f>IF(H186='OnSSET_original_NoMG-PV-Diesel'!L185,'OnSSET_original_NoMG-PV-Diesel'!K185,"wait")</f>
        <v>8.2812336491309306</v>
      </c>
      <c r="AA186">
        <f>IF(I186='OnSSET_original_NoMG-PV-Diesel'!L185,'OnSSET_original_NoMG-PV-Diesel'!K185,"wait")</f>
        <v>8.2812336491309306</v>
      </c>
      <c r="AB186">
        <f>IF(J186='OnSSET_original_NoMG-PV-Diesel'!L185,'OnSSET_original_NoMG-PV-Diesel'!K185,"wait")</f>
        <v>8.2812336491309306</v>
      </c>
      <c r="AC186">
        <f>IF(K186='OnSSET_original_NoMG-PV-Diesel'!U185,'OnSSET_original_NoMG-PV-Diesel'!T185,"wait")</f>
        <v>12.486139752868599</v>
      </c>
      <c r="AD186">
        <f>IF(L186='OnSSET_original_NoMG-PV-Diesel'!U185,'OnSSET_original_NoMG-PV-Diesel'!T185,"wait")</f>
        <v>12.486139752868599</v>
      </c>
      <c r="AE186">
        <f>IF(M186='OnSSET_original_NoMG-PV-Diesel'!U185,'OnSSET_original_NoMG-PV-Diesel'!T185,"wait")</f>
        <v>12.486139752868599</v>
      </c>
      <c r="AF186">
        <f>IF(N186='OnSSET_original_NoMG-PV-Diesel'!AD185,'OnSSET_original_NoMG-PV-Diesel'!AC185,"wait")</f>
        <v>9.5134122336240399</v>
      </c>
      <c r="AG186">
        <f>IF(O186='OnSSET_original_NoMG-PV-Diesel'!AD185,'OnSSET_original_NoMG-PV-Diesel'!AC185,"wait")</f>
        <v>9.5134122336240399</v>
      </c>
      <c r="AH186">
        <f>IF(P186='OnSSET_original_NoMG-PV-Diesel'!AD185,'OnSSET_original_NoMG-PV-Diesel'!AC185,"wait")</f>
        <v>9.5134122336240399</v>
      </c>
      <c r="AR186">
        <v>125.867</v>
      </c>
      <c r="AS186">
        <v>101.673999999999</v>
      </c>
      <c r="AT186">
        <v>26.204000000000001</v>
      </c>
      <c r="AU186">
        <v>11.375999999999999</v>
      </c>
      <c r="AV186">
        <v>60943.615700000002</v>
      </c>
      <c r="AW186">
        <v>0</v>
      </c>
      <c r="AX186">
        <v>12840.55845</v>
      </c>
      <c r="AZ186">
        <f>SUMIF([1]base!$A$2:$A$169,B186,[1]base!$V$2:$V$169)</f>
        <v>0</v>
      </c>
      <c r="BA186">
        <f>SUMIF([2]s1!$A$2:$A$275,B186,[2]s1!$U$2:$U$275)</f>
        <v>0</v>
      </c>
      <c r="BB186">
        <f>SUMIF([3]s2!$A$2:$A$115,B186,[3]s2!$U$2:$U$115)</f>
        <v>0</v>
      </c>
      <c r="BC186">
        <f>SUMIF([4]s3!$A$2:$A$245,B186,[4]s3!$U$2:$U$245)</f>
        <v>0</v>
      </c>
      <c r="BD186">
        <f>SUMIF([5]s4!$A$2:$A$74,B186,[5]s4!$U$2:$U$74)</f>
        <v>0</v>
      </c>
      <c r="BF186">
        <f t="shared" si="15"/>
        <v>0</v>
      </c>
      <c r="BG186">
        <f t="shared" si="16"/>
        <v>0</v>
      </c>
      <c r="BH186">
        <f t="shared" si="17"/>
        <v>0</v>
      </c>
      <c r="BI186">
        <f t="shared" si="18"/>
        <v>0</v>
      </c>
      <c r="BJ186">
        <f t="shared" si="19"/>
        <v>0</v>
      </c>
      <c r="BL186" t="s">
        <v>114</v>
      </c>
      <c r="BM186" s="23">
        <v>72169.887770000001</v>
      </c>
      <c r="BN186" s="23">
        <v>12.48613975</v>
      </c>
      <c r="BP186" t="s">
        <v>186</v>
      </c>
      <c r="BQ186" s="23">
        <v>72169.887770000001</v>
      </c>
      <c r="BR186" s="23">
        <v>12.48613975</v>
      </c>
      <c r="BT186" t="s">
        <v>183</v>
      </c>
      <c r="BU186" s="23">
        <v>11796.734829999999</v>
      </c>
      <c r="BV186" s="23">
        <v>9.5134122340000005</v>
      </c>
    </row>
    <row r="187" spans="1:74" x14ac:dyDescent="0.25">
      <c r="A187">
        <v>1</v>
      </c>
      <c r="B187" s="15">
        <v>3614</v>
      </c>
      <c r="C187" s="15">
        <v>-62.504751939999998</v>
      </c>
      <c r="D187" s="15">
        <v>-17.031498540000001</v>
      </c>
      <c r="E187" s="16">
        <v>0</v>
      </c>
      <c r="F187" s="19">
        <v>20242.5880691159</v>
      </c>
      <c r="G187" s="19">
        <v>75.734916738723982</v>
      </c>
      <c r="H187" s="16" t="str">
        <f>IF(LCOE_SensitivityScenarios!BF186&gt;'OnSSET_original_NoMG-PV-Diesel'!M186,'OnSSET_original_NoMG-PV-Diesel'!L186,LCOE_SensitivityScenarios!BG186)</f>
        <v>SA_PV</v>
      </c>
      <c r="I187" s="39" t="str">
        <f>IF(LCOE_SensitivityScenarios!BK186&gt;'OnSSET_original_NoMG-PV-Diesel'!M186,'OnSSET_original_NoMG-PV-Diesel'!L186,LCOE_SensitivityScenarios!BL186)</f>
        <v>MG_Hybrid</v>
      </c>
      <c r="J187" s="39" t="str">
        <f>IF(LCOE_SensitivityScenarios!BP186&gt;'OnSSET_original_NoMG-PV-Diesel'!M186,'OnSSET_original_NoMG-PV-Diesel'!L186,LCOE_SensitivityScenarios!BQ186)</f>
        <v>SA_PV</v>
      </c>
      <c r="K187" s="38" t="str">
        <f>IF(LCOE_SensitivityScenarios!BU186&gt;'OnSSET_original_NoMG-PV-Diesel'!V186,'OnSSET_original_NoMG-PV-Diesel'!U186,LCOE_SensitivityScenarios!BV186)</f>
        <v>MG_Hybrid</v>
      </c>
      <c r="L187" s="39" t="str">
        <f>IF(LCOE_SensitivityScenarios!BZ186&gt;'OnSSET_original_NoMG-PV-Diesel'!V186,'OnSSET_original_NoMG-PV-Diesel'!U186,LCOE_SensitivityScenarios!CA186)</f>
        <v>MG_Hybrid</v>
      </c>
      <c r="M187" s="40" t="str">
        <f>IF(LCOE_SensitivityScenarios!CE186&gt;'OnSSET_original_NoMG-PV-Diesel'!V186,'OnSSET_original_NoMG-PV-Diesel'!U186,LCOE_SensitivityScenarios!CF186)</f>
        <v>MG_Diesel</v>
      </c>
      <c r="N187" s="39" t="str">
        <f>IF(LCOE_SensitivityScenarios!CJ186&gt;'OnSSET_original_NoMG-PV-Diesel'!AE186,'OnSSET_original_NoMG-PV-Diesel'!AD186,LCOE_SensitivityScenarios!CK186)</f>
        <v>SA_Diesel</v>
      </c>
      <c r="O187" s="39" t="str">
        <f>IF(LCOE_SensitivityScenarios!CO186&gt;'OnSSET_original_NoMG-PV-Diesel'!AE186,'OnSSET_original_NoMG-PV-Diesel'!AD186,LCOE_SensitivityScenarios!CP186)</f>
        <v>SA_Diesel</v>
      </c>
      <c r="P187" s="40" t="str">
        <f>IF(LCOE_SensitivityScenarios!CT186&gt;'OnSSET_original_NoMG-PV-Diesel'!AE186,'OnSSET_original_NoMG-PV-Diesel'!AD186,LCOE_SensitivityScenarios!CU186)</f>
        <v>SA_Diesel</v>
      </c>
      <c r="Q187" s="38">
        <f>IF(LCOE_SensitivityScenarios!BF186&gt;'OnSSET_original_NoMG-PV-Diesel'!M186,'OnSSET_original_NoMG-PV-Diesel'!M186,LCOE_SensitivityScenarios!BF186)</f>
        <v>0.51279130125944095</v>
      </c>
      <c r="R187" s="28">
        <f>MIN('OnSSET_original_NoMG-PV-Diesel'!E186:I186,LCOE_SensitivityScenarios!BK186)</f>
        <v>0.48932788585658782</v>
      </c>
      <c r="S187" s="28">
        <f>MIN('OnSSET_original_NoMG-PV-Diesel'!E186:I186,LCOE_SensitivityScenarios!BP186)</f>
        <v>0.51279130125944095</v>
      </c>
      <c r="T187" s="27">
        <f>MIN('OnSSET_original_NoMG-PV-Diesel'!N186:R186,LCOE_SensitivityScenarios!BU186)</f>
        <v>0.44760044797978382</v>
      </c>
      <c r="U187" s="28">
        <f>MIN('OnSSET_original_NoMG-PV-Diesel'!N186:R186,LCOE_SensitivityScenarios!BZ186)</f>
        <v>0.42183892170378379</v>
      </c>
      <c r="V187" s="29">
        <f>MIN('OnSSET_original_NoMG-PV-Diesel'!N186:R186,LCOE_SensitivityScenarios!CE186)</f>
        <v>0.46899664171380967</v>
      </c>
      <c r="W187" s="28">
        <f>MIN('OnSSET_original_NoMG-PV-Diesel'!W186:AA186,LCOE_SensitivityScenarios!CJ186)</f>
        <v>0.236149129606983</v>
      </c>
      <c r="X187" s="28">
        <f>MIN('OnSSET_original_NoMG-PV-Diesel'!W186:AA186,LCOE_SensitivityScenarios!CO186)</f>
        <v>0.236149129606983</v>
      </c>
      <c r="Y187" s="29">
        <f>MIN('OnSSET_original_NoMG-PV-Diesel'!W186:AA186,LCOE_SensitivityScenarios!CT186)</f>
        <v>0.236149129606983</v>
      </c>
      <c r="Z187">
        <f>IF(H187='OnSSET_original_NoMG-PV-Diesel'!L186,'OnSSET_original_NoMG-PV-Diesel'!K186,"wait")</f>
        <v>9.7764575545379504</v>
      </c>
      <c r="AA187">
        <f>VLOOKUP(B187,[2]s1!$A$2:$T$275,20,FALSE)</f>
        <v>14.385</v>
      </c>
      <c r="AB187">
        <f>IF(J187='OnSSET_original_NoMG-PV-Diesel'!L186,'OnSSET_original_NoMG-PV-Diesel'!K186,"wait")</f>
        <v>9.7764575545379504</v>
      </c>
      <c r="AC187">
        <f>VLOOKUP(B187,[4]s3!$A$2:$T$275,20,FALSE)</f>
        <v>9.9060000000000006</v>
      </c>
      <c r="AD187" t="str">
        <f>IF(L187='OnSSET_original_NoMG-PV-Diesel'!U186,'OnSSET_original_NoMG-PV-Diesel'!T186,"wait")</f>
        <v>wait</v>
      </c>
      <c r="AE187" t="str">
        <f>IF(M187='OnSSET_original_NoMG-PV-Diesel'!U186,'OnSSET_original_NoMG-PV-Diesel'!T186,"wait")</f>
        <v>wait</v>
      </c>
      <c r="AF187">
        <f>IF(N187='OnSSET_original_NoMG-PV-Diesel'!AD186,'OnSSET_original_NoMG-PV-Diesel'!AC186,"wait")</f>
        <v>9.2431908991397105</v>
      </c>
      <c r="AG187">
        <f>IF(O187='OnSSET_original_NoMG-PV-Diesel'!AD186,'OnSSET_original_NoMG-PV-Diesel'!AC186,"wait")</f>
        <v>9.2431908991397105</v>
      </c>
      <c r="AH187">
        <f>IF(P187='OnSSET_original_NoMG-PV-Diesel'!AD186,'OnSSET_original_NoMG-PV-Diesel'!AC186,"wait")</f>
        <v>9.2431908991397105</v>
      </c>
      <c r="AR187">
        <v>76.12</v>
      </c>
      <c r="AS187">
        <v>75.695999999999998</v>
      </c>
      <c r="AT187">
        <v>6.5069999999999997</v>
      </c>
      <c r="AU187">
        <v>5.01</v>
      </c>
      <c r="AV187">
        <v>24713.18232</v>
      </c>
      <c r="AW187">
        <v>44483.728179999998</v>
      </c>
      <c r="AX187">
        <v>9466.8645919999999</v>
      </c>
      <c r="AZ187">
        <f>SUMIF([1]base!$A$2:$A$169,B187,[1]base!$V$2:$V$169)</f>
        <v>0</v>
      </c>
      <c r="BA187">
        <f>SUMIF([2]s1!$A$2:$A$275,B187,[2]s1!$U$2:$U$275)</f>
        <v>39611.199999999997</v>
      </c>
      <c r="BB187">
        <f>SUMIF([3]s2!$A$2:$A$115,B187,[3]s2!$U$2:$U$115)</f>
        <v>0</v>
      </c>
      <c r="BC187">
        <f>SUMIF([4]s3!$A$2:$A$245,B187,[4]s3!$U$2:$U$245)</f>
        <v>17297.939999999999</v>
      </c>
      <c r="BD187">
        <f>SUMIF([5]s4!$A$2:$A$74,B187,[5]s4!$U$2:$U$74)</f>
        <v>0</v>
      </c>
      <c r="BF187">
        <f t="shared" si="15"/>
        <v>0</v>
      </c>
      <c r="BG187">
        <f t="shared" si="16"/>
        <v>118274.97509199999</v>
      </c>
      <c r="BH187">
        <f t="shared" si="17"/>
        <v>0</v>
      </c>
      <c r="BI187">
        <f t="shared" si="18"/>
        <v>95961.715091999999</v>
      </c>
      <c r="BJ187">
        <f t="shared" si="19"/>
        <v>0</v>
      </c>
      <c r="BL187" t="s">
        <v>114</v>
      </c>
      <c r="BM187" s="23">
        <v>68930.222129999995</v>
      </c>
      <c r="BN187" s="23">
        <v>11.925643969999999</v>
      </c>
      <c r="BP187" t="s">
        <v>183</v>
      </c>
      <c r="BQ187" s="23">
        <v>11461.657429999999</v>
      </c>
      <c r="BR187" s="23">
        <v>9.243190899</v>
      </c>
      <c r="BT187" t="s">
        <v>183</v>
      </c>
      <c r="BU187" s="23">
        <v>11461.657429999999</v>
      </c>
      <c r="BV187" s="23">
        <v>9.243190899</v>
      </c>
    </row>
    <row r="188" spans="1:74" x14ac:dyDescent="0.25">
      <c r="A188">
        <v>1</v>
      </c>
      <c r="B188" s="15">
        <v>3621</v>
      </c>
      <c r="C188" s="15">
        <v>-62.38621405</v>
      </c>
      <c r="D188" s="15">
        <v>-16.950597909999999</v>
      </c>
      <c r="E188" s="16">
        <v>0</v>
      </c>
      <c r="F188" s="19">
        <v>45245.988098879701</v>
      </c>
      <c r="G188" s="19">
        <v>156.06320635426303</v>
      </c>
      <c r="H188" s="16" t="str">
        <f>IF(LCOE_SensitivityScenarios!BF187&gt;'OnSSET_original_NoMG-PV-Diesel'!M187,'OnSSET_original_NoMG-PV-Diesel'!L187,LCOE_SensitivityScenarios!BG187)</f>
        <v>MG_Hybrid</v>
      </c>
      <c r="I188" s="39" t="str">
        <f>IF(LCOE_SensitivityScenarios!BK187&gt;'OnSSET_original_NoMG-PV-Diesel'!M187,'OnSSET_original_NoMG-PV-Diesel'!L187,LCOE_SensitivityScenarios!BL187)</f>
        <v>MG_Hybrid</v>
      </c>
      <c r="J188" s="39" t="str">
        <f>IF(LCOE_SensitivityScenarios!BP187&gt;'OnSSET_original_NoMG-PV-Diesel'!M187,'OnSSET_original_NoMG-PV-Diesel'!L187,LCOE_SensitivityScenarios!BQ187)</f>
        <v>Grid_extension</v>
      </c>
      <c r="K188" s="38" t="str">
        <f>IF(LCOE_SensitivityScenarios!BU187&gt;'OnSSET_original_NoMG-PV-Diesel'!V187,'OnSSET_original_NoMG-PV-Diesel'!U187,LCOE_SensitivityScenarios!BV187)</f>
        <v>SA_Diesel</v>
      </c>
      <c r="L188" s="39" t="str">
        <f>IF(LCOE_SensitivityScenarios!BZ187&gt;'OnSSET_original_NoMG-PV-Diesel'!V187,'OnSSET_original_NoMG-PV-Diesel'!U187,LCOE_SensitivityScenarios!CA187)</f>
        <v>MG_Hybrid</v>
      </c>
      <c r="M188" s="40" t="str">
        <f>IF(LCOE_SensitivityScenarios!CE187&gt;'OnSSET_original_NoMG-PV-Diesel'!V187,'OnSSET_original_NoMG-PV-Diesel'!U187,LCOE_SensitivityScenarios!CF187)</f>
        <v>SA_Diesel</v>
      </c>
      <c r="N188" s="39" t="str">
        <f>IF(LCOE_SensitivityScenarios!CJ187&gt;'OnSSET_original_NoMG-PV-Diesel'!AE187,'OnSSET_original_NoMG-PV-Diesel'!AD187,LCOE_SensitivityScenarios!CK187)</f>
        <v>SA_Diesel</v>
      </c>
      <c r="O188" s="39" t="str">
        <f>IF(LCOE_SensitivityScenarios!CO187&gt;'OnSSET_original_NoMG-PV-Diesel'!AE187,'OnSSET_original_NoMG-PV-Diesel'!AD187,LCOE_SensitivityScenarios!CP187)</f>
        <v>SA_Diesel</v>
      </c>
      <c r="P188" s="40" t="str">
        <f>IF(LCOE_SensitivityScenarios!CT187&gt;'OnSSET_original_NoMG-PV-Diesel'!AE187,'OnSSET_original_NoMG-PV-Diesel'!AD187,LCOE_SensitivityScenarios!CU187)</f>
        <v>SA_Diesel</v>
      </c>
      <c r="Q188" s="38">
        <f>IF(LCOE_SensitivityScenarios!BF187&gt;'OnSSET_original_NoMG-PV-Diesel'!M187,'OnSSET_original_NoMG-PV-Diesel'!M187,LCOE_SensitivityScenarios!BF187)</f>
        <v>0.42269112962002847</v>
      </c>
      <c r="R188" s="28">
        <f>MIN('OnSSET_original_NoMG-PV-Diesel'!E187:I187,LCOE_SensitivityScenarios!BK187)</f>
        <v>0.39692960334402849</v>
      </c>
      <c r="S188" s="28">
        <f>MIN('OnSSET_original_NoMG-PV-Diesel'!E187:I187,LCOE_SensitivityScenarios!BP187)</f>
        <v>0.44543831438999298</v>
      </c>
      <c r="T188" s="27">
        <f>MIN('OnSSET_original_NoMG-PV-Diesel'!N187:R187,LCOE_SensitivityScenarios!BU187)</f>
        <v>0.354807105884136</v>
      </c>
      <c r="U188" s="28">
        <f>MIN('OnSSET_original_NoMG-PV-Diesel'!N187:R187,LCOE_SensitivityScenarios!BZ187)</f>
        <v>0.33147211126518727</v>
      </c>
      <c r="V188" s="29">
        <f>MIN('OnSSET_original_NoMG-PV-Diesel'!N187:R187,LCOE_SensitivityScenarios!CE187)</f>
        <v>0.354807105884136</v>
      </c>
      <c r="W188" s="28">
        <f>MIN('OnSSET_original_NoMG-PV-Diesel'!W187:AA187,LCOE_SensitivityScenarios!CJ187)</f>
        <v>0.193914934660878</v>
      </c>
      <c r="X188" s="28">
        <f>MIN('OnSSET_original_NoMG-PV-Diesel'!W187:AA187,LCOE_SensitivityScenarios!CO187)</f>
        <v>0.193914934660878</v>
      </c>
      <c r="Y188" s="29">
        <f>MIN('OnSSET_original_NoMG-PV-Diesel'!W187:AA187,LCOE_SensitivityScenarios!CT187)</f>
        <v>0.193914934660878</v>
      </c>
      <c r="Z188">
        <f>VLOOKUP(B188,[1]base!$A$2:$U$169,21,FALSE)</f>
        <v>13.647</v>
      </c>
      <c r="AA188">
        <f>VLOOKUP(B188,[2]s1!$A$2:$T$275,20,FALSE)</f>
        <v>13.647</v>
      </c>
      <c r="AB188">
        <f>IF(J188='OnSSET_original_NoMG-PV-Diesel'!L187,'OnSSET_original_NoMG-PV-Diesel'!K187,"wait")</f>
        <v>22.101787125082399</v>
      </c>
      <c r="AC188">
        <f>IF(K188='OnSSET_original_NoMG-PV-Diesel'!U187,'OnSSET_original_NoMG-PV-Diesel'!T187,"wait")</f>
        <v>20.660268538301199</v>
      </c>
      <c r="AD188" t="str">
        <f>IF(L188='OnSSET_original_NoMG-PV-Diesel'!U187,'OnSSET_original_NoMG-PV-Diesel'!T187,"wait")</f>
        <v>wait</v>
      </c>
      <c r="AE188">
        <f>IF(M188='OnSSET_original_NoMG-PV-Diesel'!U187,'OnSSET_original_NoMG-PV-Diesel'!T187,"wait")</f>
        <v>20.660268538301199</v>
      </c>
      <c r="AF188">
        <f>IF(N188='OnSSET_original_NoMG-PV-Diesel'!AD187,'OnSSET_original_NoMG-PV-Diesel'!AC187,"wait")</f>
        <v>20.660268538301199</v>
      </c>
      <c r="AG188">
        <f>IF(O188='OnSSET_original_NoMG-PV-Diesel'!AD187,'OnSSET_original_NoMG-PV-Diesel'!AC187,"wait")</f>
        <v>20.660268538301199</v>
      </c>
      <c r="AH188">
        <f>IF(P188='OnSSET_original_NoMG-PV-Diesel'!AD187,'OnSSET_original_NoMG-PV-Diesel'!AC187,"wait")</f>
        <v>20.660268538301199</v>
      </c>
      <c r="AR188" s="23">
        <v>89.647000000000006</v>
      </c>
      <c r="AS188" s="23">
        <v>89.218999999999994</v>
      </c>
      <c r="AT188" s="23">
        <v>4.4999999999999998E-2</v>
      </c>
      <c r="AU188" s="23">
        <v>4.9000000000000002E-2</v>
      </c>
      <c r="AV188" s="23">
        <v>31088.26612</v>
      </c>
      <c r="AW188" s="23">
        <v>55958.879009999997</v>
      </c>
      <c r="AX188" s="23">
        <v>19507.90079</v>
      </c>
      <c r="AZ188">
        <f>SUMIF([1]base!$A$2:$A$169,B188,[1]base!$V$2:$V$169)</f>
        <v>33491.9</v>
      </c>
      <c r="BA188">
        <f>SUMIF([2]s1!$A$2:$A$275,B188,[2]s1!$U$2:$U$275)</f>
        <v>33491.9</v>
      </c>
      <c r="BB188">
        <f>SUMIF([3]s2!$A$2:$A$115,B188,[3]s2!$U$2:$U$115)</f>
        <v>0</v>
      </c>
      <c r="BC188">
        <f>SUMIF([4]s3!$A$2:$A$245,B188,[4]s3!$U$2:$U$245)</f>
        <v>0</v>
      </c>
      <c r="BD188">
        <f>SUMIF([5]s4!$A$2:$A$74,B188,[5]s4!$U$2:$U$74)</f>
        <v>0</v>
      </c>
      <c r="BF188">
        <f t="shared" si="15"/>
        <v>140046.94592</v>
      </c>
      <c r="BG188">
        <f t="shared" si="16"/>
        <v>140046.94592</v>
      </c>
      <c r="BH188">
        <f t="shared" si="17"/>
        <v>0</v>
      </c>
      <c r="BI188">
        <f t="shared" si="18"/>
        <v>0</v>
      </c>
      <c r="BJ188">
        <f t="shared" si="19"/>
        <v>0</v>
      </c>
      <c r="BL188" t="s">
        <v>115</v>
      </c>
      <c r="BM188" s="23">
        <v>127111.84480000001</v>
      </c>
      <c r="BN188" s="23">
        <v>11.937746130000001</v>
      </c>
      <c r="BP188" t="s">
        <v>183</v>
      </c>
      <c r="BQ188" s="23">
        <v>25618.9581</v>
      </c>
      <c r="BR188" s="23">
        <v>20.660268540000001</v>
      </c>
      <c r="BT188" t="s">
        <v>183</v>
      </c>
      <c r="BU188" s="23">
        <v>25618.9581</v>
      </c>
      <c r="BV188" s="23">
        <v>20.660268540000001</v>
      </c>
    </row>
    <row r="189" spans="1:74" x14ac:dyDescent="0.25">
      <c r="A189">
        <v>1</v>
      </c>
      <c r="B189" s="15">
        <v>3626</v>
      </c>
      <c r="C189" s="15">
        <v>-64.335791119999996</v>
      </c>
      <c r="D189" s="15">
        <v>-16.589110760000001</v>
      </c>
      <c r="E189" s="16">
        <v>0</v>
      </c>
      <c r="F189" s="19">
        <v>26313.914460174001</v>
      </c>
      <c r="G189" s="19">
        <v>58.926529162598065</v>
      </c>
      <c r="H189" s="16" t="str">
        <f>IF(LCOE_SensitivityScenarios!BF188&gt;'OnSSET_original_NoMG-PV-Diesel'!M188,'OnSSET_original_NoMG-PV-Diesel'!L188,LCOE_SensitivityScenarios!BG188)</f>
        <v>SA_PV</v>
      </c>
      <c r="I189" s="39" t="str">
        <f>IF(LCOE_SensitivityScenarios!BK188&gt;'OnSSET_original_NoMG-PV-Diesel'!M188,'OnSSET_original_NoMG-PV-Diesel'!L188,LCOE_SensitivityScenarios!BL188)</f>
        <v>SA_PV</v>
      </c>
      <c r="J189" s="39" t="str">
        <f>IF(LCOE_SensitivityScenarios!BP188&gt;'OnSSET_original_NoMG-PV-Diesel'!M188,'OnSSET_original_NoMG-PV-Diesel'!L188,LCOE_SensitivityScenarios!BQ188)</f>
        <v>SA_PV</v>
      </c>
      <c r="K189" s="38" t="str">
        <f>IF(LCOE_SensitivityScenarios!BU188&gt;'OnSSET_original_NoMG-PV-Diesel'!V188,'OnSSET_original_NoMG-PV-Diesel'!U188,LCOE_SensitivityScenarios!BV188)</f>
        <v>SA_PV</v>
      </c>
      <c r="L189" s="39" t="str">
        <f>IF(LCOE_SensitivityScenarios!BZ188&gt;'OnSSET_original_NoMG-PV-Diesel'!V188,'OnSSET_original_NoMG-PV-Diesel'!U188,LCOE_SensitivityScenarios!CA188)</f>
        <v>SA_PV</v>
      </c>
      <c r="M189" s="40" t="str">
        <f>IF(LCOE_SensitivityScenarios!CE188&gt;'OnSSET_original_NoMG-PV-Diesel'!V188,'OnSSET_original_NoMG-PV-Diesel'!U188,LCOE_SensitivityScenarios!CF188)</f>
        <v>SA_PV</v>
      </c>
      <c r="N189" s="39" t="str">
        <f>IF(LCOE_SensitivityScenarios!CJ188&gt;'OnSSET_original_NoMG-PV-Diesel'!AE188,'OnSSET_original_NoMG-PV-Diesel'!AD188,LCOE_SensitivityScenarios!CK188)</f>
        <v>MG_Diesel</v>
      </c>
      <c r="O189" s="39" t="str">
        <f>IF(LCOE_SensitivityScenarios!CO188&gt;'OnSSET_original_NoMG-PV-Diesel'!AE188,'OnSSET_original_NoMG-PV-Diesel'!AD188,LCOE_SensitivityScenarios!CP188)</f>
        <v>MG_Hybrid</v>
      </c>
      <c r="P189" s="40" t="str">
        <f>IF(LCOE_SensitivityScenarios!CT188&gt;'OnSSET_original_NoMG-PV-Diesel'!AE188,'OnSSET_original_NoMG-PV-Diesel'!AD188,LCOE_SensitivityScenarios!CU188)</f>
        <v>MG_Diesel</v>
      </c>
      <c r="Q189" s="38">
        <f>IF(LCOE_SensitivityScenarios!BF188&gt;'OnSSET_original_NoMG-PV-Diesel'!M188,'OnSSET_original_NoMG-PV-Diesel'!M188,LCOE_SensitivityScenarios!BF188)</f>
        <v>0.47050769656002001</v>
      </c>
      <c r="R189" s="28">
        <f>MIN('OnSSET_original_NoMG-PV-Diesel'!E188:I188,LCOE_SensitivityScenarios!BK188)</f>
        <v>0.47050769656002001</v>
      </c>
      <c r="S189" s="28">
        <f>MIN('OnSSET_original_NoMG-PV-Diesel'!E188:I188,LCOE_SensitivityScenarios!BP188)</f>
        <v>0.47050769656002001</v>
      </c>
      <c r="T189" s="27">
        <f>MIN('OnSSET_original_NoMG-PV-Diesel'!N188:R188,LCOE_SensitivityScenarios!BU188)</f>
        <v>0.47050769656002001</v>
      </c>
      <c r="U189" s="28">
        <f>MIN('OnSSET_original_NoMG-PV-Diesel'!N188:R188,LCOE_SensitivityScenarios!BZ188)</f>
        <v>0.47050769656002001</v>
      </c>
      <c r="V189" s="29">
        <f>MIN('OnSSET_original_NoMG-PV-Diesel'!N188:R188,LCOE_SensitivityScenarios!CE188)</f>
        <v>0.47050769656002001</v>
      </c>
      <c r="W189" s="28">
        <f>MIN('OnSSET_original_NoMG-PV-Diesel'!W188:AA188,LCOE_SensitivityScenarios!CJ188)</f>
        <v>0.40953773096606472</v>
      </c>
      <c r="X189" s="28">
        <f>MIN('OnSSET_original_NoMG-PV-Diesel'!W188:AA188,LCOE_SensitivityScenarios!CO188)</f>
        <v>0.3993637603852499</v>
      </c>
      <c r="Y189" s="29">
        <f>MIN('OnSSET_original_NoMG-PV-Diesel'!W188:AA188,LCOE_SensitivityScenarios!CT188)</f>
        <v>0.41811506296606471</v>
      </c>
      <c r="Z189">
        <f>IF(H189='OnSSET_original_NoMG-PV-Diesel'!L188,'OnSSET_original_NoMG-PV-Diesel'!K188,"wait")</f>
        <v>18.735063274791901</v>
      </c>
      <c r="AA189">
        <f>IF(I189='OnSSET_original_NoMG-PV-Diesel'!L188,'OnSSET_original_NoMG-PV-Diesel'!K188,"wait")</f>
        <v>18.735063274791901</v>
      </c>
      <c r="AB189">
        <f>IF(J189='OnSSET_original_NoMG-PV-Diesel'!L188,'OnSSET_original_NoMG-PV-Diesel'!K188,"wait")</f>
        <v>18.735063274791901</v>
      </c>
      <c r="AC189">
        <f>IF(K189='OnSSET_original_NoMG-PV-Diesel'!U188,'OnSSET_original_NoMG-PV-Diesel'!T188,"wait")</f>
        <v>16.216130190530599</v>
      </c>
      <c r="AD189">
        <f>IF(L189='OnSSET_original_NoMG-PV-Diesel'!U188,'OnSSET_original_NoMG-PV-Diesel'!T188,"wait")</f>
        <v>16.216130190530599</v>
      </c>
      <c r="AE189">
        <f>IF(M189='OnSSET_original_NoMG-PV-Diesel'!U188,'OnSSET_original_NoMG-PV-Diesel'!T188,"wait")</f>
        <v>16.216130190530599</v>
      </c>
      <c r="AF189">
        <f>VLOOKUP(B189,[5]s4!$A$2:$T$275,20,FALSE)</f>
        <v>6.774</v>
      </c>
      <c r="AG189" t="str">
        <f>IF(O189='OnSSET_original_NoMG-PV-Diesel'!AD188,'OnSSET_original_NoMG-PV-Diesel'!AC188,"wait")</f>
        <v>wait</v>
      </c>
      <c r="AH189" t="str">
        <f>IF(P189='OnSSET_original_NoMG-PV-Diesel'!AD188,'OnSSET_original_NoMG-PV-Diesel'!AC188,"wait")</f>
        <v>wait</v>
      </c>
      <c r="AR189">
        <v>73.218000000000004</v>
      </c>
      <c r="AS189">
        <v>73.05</v>
      </c>
      <c r="AT189">
        <v>56.063000000000002</v>
      </c>
      <c r="AU189">
        <v>45.796999999999997</v>
      </c>
      <c r="AV189">
        <v>47435.00649</v>
      </c>
      <c r="AW189">
        <v>0</v>
      </c>
      <c r="AX189">
        <v>7490.3257610000001</v>
      </c>
      <c r="AZ189">
        <f>SUMIF([1]base!$A$2:$A$169,B189,[1]base!$V$2:$V$169)</f>
        <v>0</v>
      </c>
      <c r="BA189">
        <f>SUMIF([2]s1!$A$2:$A$275,B189,[2]s1!$U$2:$U$275)</f>
        <v>0</v>
      </c>
      <c r="BB189">
        <f>SUMIF([3]s2!$A$2:$A$115,B189,[3]s2!$U$2:$U$115)</f>
        <v>0</v>
      </c>
      <c r="BC189">
        <f>SUMIF([4]s3!$A$2:$A$245,B189,[4]s3!$U$2:$U$245)</f>
        <v>0</v>
      </c>
      <c r="BD189">
        <f>SUMIF([5]s4!$A$2:$A$74,B189,[5]s4!$U$2:$U$74)</f>
        <v>10025.52</v>
      </c>
      <c r="BF189">
        <f t="shared" si="15"/>
        <v>0</v>
      </c>
      <c r="BG189">
        <f t="shared" si="16"/>
        <v>0</v>
      </c>
      <c r="BH189">
        <f t="shared" si="17"/>
        <v>0</v>
      </c>
      <c r="BI189">
        <f t="shared" si="18"/>
        <v>0</v>
      </c>
      <c r="BJ189">
        <f t="shared" si="19"/>
        <v>64950.852251000004</v>
      </c>
      <c r="BL189" t="s">
        <v>114</v>
      </c>
      <c r="BM189" s="23">
        <v>82215.780069999993</v>
      </c>
      <c r="BN189" s="23">
        <v>16.216130190000001</v>
      </c>
      <c r="BP189" t="s">
        <v>186</v>
      </c>
      <c r="BQ189" s="23">
        <v>82215.780069999993</v>
      </c>
      <c r="BR189" s="23">
        <v>16.216130190000001</v>
      </c>
      <c r="BT189" t="s">
        <v>183</v>
      </c>
      <c r="BU189" s="23">
        <v>14899.333629999999</v>
      </c>
      <c r="BV189" s="23">
        <v>12.01548605</v>
      </c>
    </row>
    <row r="190" spans="1:74" x14ac:dyDescent="0.25">
      <c r="A190">
        <v>1</v>
      </c>
      <c r="B190" s="15">
        <v>3628</v>
      </c>
      <c r="C190" s="15">
        <v>-63.481846009999998</v>
      </c>
      <c r="D190" s="15">
        <v>-19.767246069999999</v>
      </c>
      <c r="E190" s="16">
        <v>1</v>
      </c>
      <c r="F190" s="19">
        <v>39802.760470535701</v>
      </c>
      <c r="G190" s="19">
        <v>104.82611119791689</v>
      </c>
      <c r="H190" s="16" t="str">
        <f>IF(LCOE_SensitivityScenarios!BF189&gt;'OnSSET_original_NoMG-PV-Diesel'!M189,'OnSSET_original_NoMG-PV-Diesel'!L189,LCOE_SensitivityScenarios!BG189)</f>
        <v>SA_PV</v>
      </c>
      <c r="I190" s="39" t="str">
        <f>IF(LCOE_SensitivityScenarios!BK189&gt;'OnSSET_original_NoMG-PV-Diesel'!M189,'OnSSET_original_NoMG-PV-Diesel'!L189,LCOE_SensitivityScenarios!BL189)</f>
        <v>SA_PV</v>
      </c>
      <c r="J190" s="39" t="str">
        <f>IF(LCOE_SensitivityScenarios!BP189&gt;'OnSSET_original_NoMG-PV-Diesel'!M189,'OnSSET_original_NoMG-PV-Diesel'!L189,LCOE_SensitivityScenarios!BQ189)</f>
        <v>SA_PV</v>
      </c>
      <c r="K190" s="38" t="str">
        <f>IF(LCOE_SensitivityScenarios!BU189&gt;'OnSSET_original_NoMG-PV-Diesel'!V189,'OnSSET_original_NoMG-PV-Diesel'!U189,LCOE_SensitivityScenarios!BV189)</f>
        <v>MG_Hybrid</v>
      </c>
      <c r="L190" s="39" t="str">
        <f>IF(LCOE_SensitivityScenarios!BZ189&gt;'OnSSET_original_NoMG-PV-Diesel'!V189,'OnSSET_original_NoMG-PV-Diesel'!U189,LCOE_SensitivityScenarios!CA189)</f>
        <v>MG_Hybrid</v>
      </c>
      <c r="M190" s="40" t="str">
        <f>IF(LCOE_SensitivityScenarios!CE189&gt;'OnSSET_original_NoMG-PV-Diesel'!V189,'OnSSET_original_NoMG-PV-Diesel'!U189,LCOE_SensitivityScenarios!CF189)</f>
        <v>SA_PV</v>
      </c>
      <c r="N190" s="39" t="str">
        <f>IF(LCOE_SensitivityScenarios!CJ189&gt;'OnSSET_original_NoMG-PV-Diesel'!AE189,'OnSSET_original_NoMG-PV-Diesel'!AD189,LCOE_SensitivityScenarios!CK189)</f>
        <v>SA_Diesel</v>
      </c>
      <c r="O190" s="39" t="str">
        <f>IF(LCOE_SensitivityScenarios!CO189&gt;'OnSSET_original_NoMG-PV-Diesel'!AE189,'OnSSET_original_NoMG-PV-Diesel'!AD189,LCOE_SensitivityScenarios!CP189)</f>
        <v>SA_Diesel</v>
      </c>
      <c r="P190" s="40" t="str">
        <f>IF(LCOE_SensitivityScenarios!CT189&gt;'OnSSET_original_NoMG-PV-Diesel'!AE189,'OnSSET_original_NoMG-PV-Diesel'!AD189,LCOE_SensitivityScenarios!CU189)</f>
        <v>SA_Diesel</v>
      </c>
      <c r="Q190" s="38">
        <f>IF(LCOE_SensitivityScenarios!BF189&gt;'OnSSET_original_NoMG-PV-Diesel'!M189,'OnSSET_original_NoMG-PV-Diesel'!M189,LCOE_SensitivityScenarios!BF189)</f>
        <v>0.46534579094773199</v>
      </c>
      <c r="R190" s="28">
        <f>MIN('OnSSET_original_NoMG-PV-Diesel'!E189:I189,LCOE_SensitivityScenarios!BK189)</f>
        <v>0.46534579094773199</v>
      </c>
      <c r="S190" s="28">
        <f>MIN('OnSSET_original_NoMG-PV-Diesel'!E189:I189,LCOE_SensitivityScenarios!BP189)</f>
        <v>0.46534579094773199</v>
      </c>
      <c r="T190" s="27">
        <f>MIN('OnSSET_original_NoMG-PV-Diesel'!N189:R189,LCOE_SensitivityScenarios!BU189)</f>
        <v>0.4535758648828857</v>
      </c>
      <c r="U190" s="28">
        <f>MIN('OnSSET_original_NoMG-PV-Diesel'!N189:R189,LCOE_SensitivityScenarios!BZ189)</f>
        <v>0.41663435689088568</v>
      </c>
      <c r="V190" s="29">
        <f>MIN('OnSSET_original_NoMG-PV-Diesel'!N189:R189,LCOE_SensitivityScenarios!CE189)</f>
        <v>0.46534579094773199</v>
      </c>
      <c r="W190" s="28">
        <f>MIN('OnSSET_original_NoMG-PV-Diesel'!W189:AA189,LCOE_SensitivityScenarios!CJ189)</f>
        <v>0.236149129606983</v>
      </c>
      <c r="X190" s="28">
        <f>MIN('OnSSET_original_NoMG-PV-Diesel'!W189:AA189,LCOE_SensitivityScenarios!CO189)</f>
        <v>0.236149129606983</v>
      </c>
      <c r="Y190" s="29">
        <f>MIN('OnSSET_original_NoMG-PV-Diesel'!W189:AA189,LCOE_SensitivityScenarios!CT189)</f>
        <v>0.236149129606983</v>
      </c>
      <c r="Z190">
        <f>IF(H190='OnSSET_original_NoMG-PV-Diesel'!L189,'OnSSET_original_NoMG-PV-Diesel'!K189,"wait")</f>
        <v>15.538236714587701</v>
      </c>
      <c r="AA190">
        <f>IF(I190='OnSSET_original_NoMG-PV-Diesel'!L189,'OnSSET_original_NoMG-PV-Diesel'!K189,"wait")</f>
        <v>15.538236714587701</v>
      </c>
      <c r="AB190">
        <f>IF(J190='OnSSET_original_NoMG-PV-Diesel'!L189,'OnSSET_original_NoMG-PV-Diesel'!K189,"wait")</f>
        <v>15.538236714587701</v>
      </c>
      <c r="AC190">
        <f>VLOOKUP(B190,[4]s3!$A$2:$T$275,20,FALSE)</f>
        <v>12.367000000000001</v>
      </c>
      <c r="AD190" t="str">
        <f>IF(L190='OnSSET_original_NoMG-PV-Diesel'!U189,'OnSSET_original_NoMG-PV-Diesel'!T189,"wait")</f>
        <v>wait</v>
      </c>
      <c r="AE190">
        <f>IF(M190='OnSSET_original_NoMG-PV-Diesel'!U189,'OnSSET_original_NoMG-PV-Diesel'!T189,"wait")</f>
        <v>24.259621180310599</v>
      </c>
      <c r="AF190">
        <f>IF(N190='OnSSET_original_NoMG-PV-Diesel'!AD189,'OnSSET_original_NoMG-PV-Diesel'!AC189,"wait")</f>
        <v>18.174776470564201</v>
      </c>
      <c r="AG190">
        <f>IF(O190='OnSSET_original_NoMG-PV-Diesel'!AD189,'OnSSET_original_NoMG-PV-Diesel'!AC189,"wait")</f>
        <v>18.174776470564201</v>
      </c>
      <c r="AH190">
        <f>IF(P190='OnSSET_original_NoMG-PV-Diesel'!AD189,'OnSSET_original_NoMG-PV-Diesel'!AC189,"wait")</f>
        <v>18.174776470564201</v>
      </c>
      <c r="AR190">
        <v>207.374</v>
      </c>
      <c r="AS190">
        <v>105.57299999999999</v>
      </c>
      <c r="AT190">
        <v>8.5310000000000006</v>
      </c>
      <c r="AU190">
        <v>0.11</v>
      </c>
      <c r="AV190">
        <v>64251.641689999997</v>
      </c>
      <c r="AW190">
        <v>0</v>
      </c>
      <c r="AX190">
        <v>14369.19636</v>
      </c>
      <c r="AZ190">
        <f>SUMIF([1]base!$A$2:$A$169,B190,[1]base!$V$2:$V$169)</f>
        <v>0</v>
      </c>
      <c r="BA190">
        <f>SUMIF([2]s1!$A$2:$A$275,B190,[2]s1!$U$2:$U$275)</f>
        <v>0</v>
      </c>
      <c r="BB190">
        <f>SUMIF([3]s2!$A$2:$A$115,B190,[3]s2!$U$2:$U$115)</f>
        <v>0</v>
      </c>
      <c r="BC190">
        <f>SUMIF([4]s3!$A$2:$A$245,B190,[4]s3!$U$2:$U$245)</f>
        <v>18899.52</v>
      </c>
      <c r="BD190">
        <f>SUMIF([5]s4!$A$2:$A$74,B190,[5]s4!$U$2:$U$74)</f>
        <v>0</v>
      </c>
      <c r="BF190">
        <f t="shared" si="15"/>
        <v>0</v>
      </c>
      <c r="BG190">
        <f t="shared" si="16"/>
        <v>0</v>
      </c>
      <c r="BH190">
        <f t="shared" si="17"/>
        <v>0</v>
      </c>
      <c r="BI190">
        <f t="shared" si="18"/>
        <v>97520.358049999995</v>
      </c>
      <c r="BJ190">
        <f t="shared" si="19"/>
        <v>0</v>
      </c>
      <c r="BL190" t="s">
        <v>114</v>
      </c>
      <c r="BM190" s="23">
        <v>122996.2794</v>
      </c>
      <c r="BN190" s="23">
        <v>24.25962118</v>
      </c>
      <c r="BP190" t="s">
        <v>186</v>
      </c>
      <c r="BQ190" s="23">
        <v>122996.2794</v>
      </c>
      <c r="BR190" s="23">
        <v>24.25962118</v>
      </c>
      <c r="BT190" t="s">
        <v>183</v>
      </c>
      <c r="BU190" s="23">
        <v>22536.920849999999</v>
      </c>
      <c r="BV190" s="23">
        <v>18.174776470000001</v>
      </c>
    </row>
    <row r="191" spans="1:74" x14ac:dyDescent="0.25">
      <c r="A191">
        <v>1</v>
      </c>
      <c r="B191" s="15">
        <v>3642</v>
      </c>
      <c r="C191" s="15">
        <v>-63.722656020000002</v>
      </c>
      <c r="D191" s="15">
        <v>-16.895636920000001</v>
      </c>
      <c r="E191" s="16">
        <v>0</v>
      </c>
      <c r="F191" s="19">
        <v>18135.9016915967</v>
      </c>
      <c r="G191" s="19">
        <v>51.17969924224208</v>
      </c>
      <c r="H191" s="16" t="str">
        <f>IF(LCOE_SensitivityScenarios!BF190&gt;'OnSSET_original_NoMG-PV-Diesel'!M190,'OnSSET_original_NoMG-PV-Diesel'!L190,LCOE_SensitivityScenarios!BG190)</f>
        <v>SA_Diesel</v>
      </c>
      <c r="I191" s="39" t="str">
        <f>IF(LCOE_SensitivityScenarios!BK190&gt;'OnSSET_original_NoMG-PV-Diesel'!M190,'OnSSET_original_NoMG-PV-Diesel'!L190,LCOE_SensitivityScenarios!BL190)</f>
        <v>SA_Diesel</v>
      </c>
      <c r="J191" s="39" t="str">
        <f>IF(LCOE_SensitivityScenarios!BP190&gt;'OnSSET_original_NoMG-PV-Diesel'!M190,'OnSSET_original_NoMG-PV-Diesel'!L190,LCOE_SensitivityScenarios!BQ190)</f>
        <v>SA_Diesel</v>
      </c>
      <c r="K191" s="38" t="str">
        <f>IF(LCOE_SensitivityScenarios!BU190&gt;'OnSSET_original_NoMG-PV-Diesel'!V190,'OnSSET_original_NoMG-PV-Diesel'!U190,LCOE_SensitivityScenarios!BV190)</f>
        <v>SA_Diesel</v>
      </c>
      <c r="L191" s="39" t="str">
        <f>IF(LCOE_SensitivityScenarios!BZ190&gt;'OnSSET_original_NoMG-PV-Diesel'!V190,'OnSSET_original_NoMG-PV-Diesel'!U190,LCOE_SensitivityScenarios!CA190)</f>
        <v>SA_Diesel</v>
      </c>
      <c r="M191" s="40" t="str">
        <f>IF(LCOE_SensitivityScenarios!CE190&gt;'OnSSET_original_NoMG-PV-Diesel'!V190,'OnSSET_original_NoMG-PV-Diesel'!U190,LCOE_SensitivityScenarios!CF190)</f>
        <v>SA_Diesel</v>
      </c>
      <c r="N191" s="39" t="str">
        <f>IF(LCOE_SensitivityScenarios!CJ190&gt;'OnSSET_original_NoMG-PV-Diesel'!AE190,'OnSSET_original_NoMG-PV-Diesel'!AD190,LCOE_SensitivityScenarios!CK190)</f>
        <v>SA_Diesel</v>
      </c>
      <c r="O191" s="39" t="str">
        <f>IF(LCOE_SensitivityScenarios!CO190&gt;'OnSSET_original_NoMG-PV-Diesel'!AE190,'OnSSET_original_NoMG-PV-Diesel'!AD190,LCOE_SensitivityScenarios!CP190)</f>
        <v>SA_Diesel</v>
      </c>
      <c r="P191" s="40" t="str">
        <f>IF(LCOE_SensitivityScenarios!CT190&gt;'OnSSET_original_NoMG-PV-Diesel'!AE190,'OnSSET_original_NoMG-PV-Diesel'!AD190,LCOE_SensitivityScenarios!CU190)</f>
        <v>SA_Diesel</v>
      </c>
      <c r="Q191" s="38">
        <f>IF(LCOE_SensitivityScenarios!BF190&gt;'OnSSET_original_NoMG-PV-Diesel'!M190,'OnSSET_original_NoMG-PV-Diesel'!M190,LCOE_SensitivityScenarios!BF190)</f>
        <v>0.47892392368493603</v>
      </c>
      <c r="R191" s="28">
        <f>MIN('OnSSET_original_NoMG-PV-Diesel'!E190:I190,LCOE_SensitivityScenarios!BK190)</f>
        <v>0.47892392368493603</v>
      </c>
      <c r="S191" s="28">
        <f>MIN('OnSSET_original_NoMG-PV-Diesel'!E190:I190,LCOE_SensitivityScenarios!BP190)</f>
        <v>0.47892392368493603</v>
      </c>
      <c r="T191" s="27">
        <f>MIN('OnSSET_original_NoMG-PV-Diesel'!N190:R190,LCOE_SensitivityScenarios!BU190)</f>
        <v>0.354807105884136</v>
      </c>
      <c r="U191" s="28">
        <f>MIN('OnSSET_original_NoMG-PV-Diesel'!N190:R190,LCOE_SensitivityScenarios!BZ190)</f>
        <v>0.354807105884136</v>
      </c>
      <c r="V191" s="29">
        <f>MIN('OnSSET_original_NoMG-PV-Diesel'!N190:R190,LCOE_SensitivityScenarios!CE190)</f>
        <v>0.354807105884136</v>
      </c>
      <c r="W191" s="28">
        <f>MIN('OnSSET_original_NoMG-PV-Diesel'!W190:AA190,LCOE_SensitivityScenarios!CJ190)</f>
        <v>0.193914934660878</v>
      </c>
      <c r="X191" s="28">
        <f>MIN('OnSSET_original_NoMG-PV-Diesel'!W190:AA190,LCOE_SensitivityScenarios!CO190)</f>
        <v>0.193914934660878</v>
      </c>
      <c r="Y191" s="29">
        <f>MIN('OnSSET_original_NoMG-PV-Diesel'!W190:AA190,LCOE_SensitivityScenarios!CT190)</f>
        <v>0.193914934660878</v>
      </c>
      <c r="Z191">
        <f>IF(H191='OnSSET_original_NoMG-PV-Diesel'!L190,'OnSSET_original_NoMG-PV-Diesel'!K190,"wait")</f>
        <v>95.801456404848807</v>
      </c>
      <c r="AA191">
        <f>IF(I191='OnSSET_original_NoMG-PV-Diesel'!L190,'OnSSET_original_NoMG-PV-Diesel'!K190,"wait")</f>
        <v>95.801456404848807</v>
      </c>
      <c r="AB191">
        <f>IF(J191='OnSSET_original_NoMG-PV-Diesel'!L190,'OnSSET_original_NoMG-PV-Diesel'!K190,"wait")</f>
        <v>95.801456404848807</v>
      </c>
      <c r="AC191">
        <f>IF(K191='OnSSET_original_NoMG-PV-Diesel'!U190,'OnSSET_original_NoMG-PV-Diesel'!T190,"wait")</f>
        <v>8.2812336491309306</v>
      </c>
      <c r="AD191">
        <f>IF(L191='OnSSET_original_NoMG-PV-Diesel'!U190,'OnSSET_original_NoMG-PV-Diesel'!T190,"wait")</f>
        <v>8.2812336491309306</v>
      </c>
      <c r="AE191">
        <f>IF(M191='OnSSET_original_NoMG-PV-Diesel'!U190,'OnSSET_original_NoMG-PV-Diesel'!T190,"wait")</f>
        <v>8.2812336491309306</v>
      </c>
      <c r="AF191">
        <f>IF(N191='OnSSET_original_NoMG-PV-Diesel'!AD190,'OnSSET_original_NoMG-PV-Diesel'!AC190,"wait")</f>
        <v>8.2812336491309306</v>
      </c>
      <c r="AG191">
        <f>IF(O191='OnSSET_original_NoMG-PV-Diesel'!AD190,'OnSSET_original_NoMG-PV-Diesel'!AC190,"wait")</f>
        <v>8.2812336491309306</v>
      </c>
      <c r="AH191">
        <f>IF(P191='OnSSET_original_NoMG-PV-Diesel'!AD190,'OnSSET_original_NoMG-PV-Diesel'!AC190,"wait")</f>
        <v>8.2812336491309306</v>
      </c>
      <c r="AR191">
        <v>57.953000000000003</v>
      </c>
      <c r="AS191">
        <v>56.923000000000002</v>
      </c>
      <c r="AT191">
        <v>18.902000000000001</v>
      </c>
      <c r="AU191">
        <v>0.17699999999999999</v>
      </c>
      <c r="AV191">
        <v>50450.458639999997</v>
      </c>
      <c r="AW191">
        <v>0</v>
      </c>
      <c r="AX191">
        <v>8560.3723009999994</v>
      </c>
      <c r="AZ191">
        <f>SUMIF([1]base!$A$2:$A$169,B191,[1]base!$V$2:$V$169)</f>
        <v>0</v>
      </c>
      <c r="BA191">
        <f>SUMIF([2]s1!$A$2:$A$275,B191,[2]s1!$U$2:$U$275)</f>
        <v>0</v>
      </c>
      <c r="BB191">
        <f>SUMIF([3]s2!$A$2:$A$115,B191,[3]s2!$U$2:$U$115)</f>
        <v>0</v>
      </c>
      <c r="BC191">
        <f>SUMIF([4]s3!$A$2:$A$245,B191,[4]s3!$U$2:$U$245)</f>
        <v>0</v>
      </c>
      <c r="BD191">
        <f>SUMIF([5]s4!$A$2:$A$74,B191,[5]s4!$U$2:$U$74)</f>
        <v>0</v>
      </c>
      <c r="BF191">
        <f t="shared" si="15"/>
        <v>0</v>
      </c>
      <c r="BG191">
        <f t="shared" si="16"/>
        <v>0</v>
      </c>
      <c r="BH191">
        <f t="shared" si="17"/>
        <v>0</v>
      </c>
      <c r="BI191">
        <f t="shared" si="18"/>
        <v>0</v>
      </c>
      <c r="BJ191">
        <f t="shared" si="19"/>
        <v>0</v>
      </c>
      <c r="BL191" t="s">
        <v>113</v>
      </c>
      <c r="BM191" s="23">
        <v>10268.819960000001</v>
      </c>
      <c r="BN191" s="23">
        <v>8.2812336490000007</v>
      </c>
      <c r="BP191" t="s">
        <v>183</v>
      </c>
      <c r="BQ191" s="23">
        <v>10268.819960000001</v>
      </c>
      <c r="BR191" s="23">
        <v>8.2812336490000007</v>
      </c>
      <c r="BT191" t="s">
        <v>183</v>
      </c>
      <c r="BU191" s="23">
        <v>10268.819960000001</v>
      </c>
      <c r="BV191" s="23">
        <v>8.2812336490000007</v>
      </c>
    </row>
    <row r="192" spans="1:74" x14ac:dyDescent="0.25">
      <c r="A192">
        <v>1</v>
      </c>
      <c r="B192" s="15">
        <v>3650</v>
      </c>
      <c r="C192" s="15">
        <v>-62.403146980000002</v>
      </c>
      <c r="D192" s="15">
        <v>-16.321833340000001</v>
      </c>
      <c r="E192" s="16">
        <v>0</v>
      </c>
      <c r="F192" s="19">
        <v>21410.442044438099</v>
      </c>
      <c r="G192" s="19">
        <v>53.42612941507376</v>
      </c>
      <c r="H192" s="16" t="str">
        <f>IF(LCOE_SensitivityScenarios!BF191&gt;'OnSSET_original_NoMG-PV-Diesel'!M191,'OnSSET_original_NoMG-PV-Diesel'!L191,LCOE_SensitivityScenarios!BG191)</f>
        <v>SA_Diesel</v>
      </c>
      <c r="I192" s="39" t="str">
        <f>IF(LCOE_SensitivityScenarios!BK191&gt;'OnSSET_original_NoMG-PV-Diesel'!M191,'OnSSET_original_NoMG-PV-Diesel'!L191,LCOE_SensitivityScenarios!BL191)</f>
        <v>SA_Diesel</v>
      </c>
      <c r="J192" s="39" t="str">
        <f>IF(LCOE_SensitivityScenarios!BP191&gt;'OnSSET_original_NoMG-PV-Diesel'!M191,'OnSSET_original_NoMG-PV-Diesel'!L191,LCOE_SensitivityScenarios!BQ191)</f>
        <v>SA_Diesel</v>
      </c>
      <c r="K192" s="38" t="str">
        <f>IF(LCOE_SensitivityScenarios!BU191&gt;'OnSSET_original_NoMG-PV-Diesel'!V191,'OnSSET_original_NoMG-PV-Diesel'!U191,LCOE_SensitivityScenarios!BV191)</f>
        <v>SA_Diesel</v>
      </c>
      <c r="L192" s="39" t="str">
        <f>IF(LCOE_SensitivityScenarios!BZ191&gt;'OnSSET_original_NoMG-PV-Diesel'!V191,'OnSSET_original_NoMG-PV-Diesel'!U191,LCOE_SensitivityScenarios!CA191)</f>
        <v>SA_Diesel</v>
      </c>
      <c r="M192" s="40" t="str">
        <f>IF(LCOE_SensitivityScenarios!CE191&gt;'OnSSET_original_NoMG-PV-Diesel'!V191,'OnSSET_original_NoMG-PV-Diesel'!U191,LCOE_SensitivityScenarios!CF191)</f>
        <v>SA_Diesel</v>
      </c>
      <c r="N192" s="39" t="str">
        <f>IF(LCOE_SensitivityScenarios!CJ191&gt;'OnSSET_original_NoMG-PV-Diesel'!AE191,'OnSSET_original_NoMG-PV-Diesel'!AD191,LCOE_SensitivityScenarios!CK191)</f>
        <v>SA_Diesel</v>
      </c>
      <c r="O192" s="39" t="str">
        <f>IF(LCOE_SensitivityScenarios!CO191&gt;'OnSSET_original_NoMG-PV-Diesel'!AE191,'OnSSET_original_NoMG-PV-Diesel'!AD191,LCOE_SensitivityScenarios!CP191)</f>
        <v>SA_Diesel</v>
      </c>
      <c r="P192" s="40" t="str">
        <f>IF(LCOE_SensitivityScenarios!CT191&gt;'OnSSET_original_NoMG-PV-Diesel'!AE191,'OnSSET_original_NoMG-PV-Diesel'!AD191,LCOE_SensitivityScenarios!CU191)</f>
        <v>SA_Diesel</v>
      </c>
      <c r="Q192" s="38">
        <f>IF(LCOE_SensitivityScenarios!BF191&gt;'OnSSET_original_NoMG-PV-Diesel'!M191,'OnSSET_original_NoMG-PV-Diesel'!M191,LCOE_SensitivityScenarios!BF191)</f>
        <v>0.50573928555547898</v>
      </c>
      <c r="R192" s="28">
        <f>MIN('OnSSET_original_NoMG-PV-Diesel'!E191:I191,LCOE_SensitivityScenarios!BK191)</f>
        <v>0.50573928555547898</v>
      </c>
      <c r="S192" s="28">
        <f>MIN('OnSSET_original_NoMG-PV-Diesel'!E191:I191,LCOE_SensitivityScenarios!BP191)</f>
        <v>0.50573928555547898</v>
      </c>
      <c r="T192" s="27">
        <f>MIN('OnSSET_original_NoMG-PV-Diesel'!N191:R191,LCOE_SensitivityScenarios!BU191)</f>
        <v>0.37257228312337098</v>
      </c>
      <c r="U192" s="28">
        <f>MIN('OnSSET_original_NoMG-PV-Diesel'!N191:R191,LCOE_SensitivityScenarios!BZ191)</f>
        <v>0.37257228312337098</v>
      </c>
      <c r="V192" s="29">
        <f>MIN('OnSSET_original_NoMG-PV-Diesel'!N191:R191,LCOE_SensitivityScenarios!CE191)</f>
        <v>0.37257228312337098</v>
      </c>
      <c r="W192" s="28">
        <f>MIN('OnSSET_original_NoMG-PV-Diesel'!W191:AA191,LCOE_SensitivityScenarios!CJ191)</f>
        <v>0.19994839108175</v>
      </c>
      <c r="X192" s="28">
        <f>MIN('OnSSET_original_NoMG-PV-Diesel'!W191:AA191,LCOE_SensitivityScenarios!CO191)</f>
        <v>0.19994839108175</v>
      </c>
      <c r="Y192" s="29">
        <f>MIN('OnSSET_original_NoMG-PV-Diesel'!W191:AA191,LCOE_SensitivityScenarios!CT191)</f>
        <v>0.19994839108175</v>
      </c>
      <c r="Z192">
        <f>IF(H192='OnSSET_original_NoMG-PV-Diesel'!L191,'OnSSET_original_NoMG-PV-Diesel'!K191,"wait")</f>
        <v>20.295346699411301</v>
      </c>
      <c r="AA192">
        <f>IF(I192='OnSSET_original_NoMG-PV-Diesel'!L191,'OnSSET_original_NoMG-PV-Diesel'!K191,"wait")</f>
        <v>20.295346699411301</v>
      </c>
      <c r="AB192">
        <f>IF(J192='OnSSET_original_NoMG-PV-Diesel'!L191,'OnSSET_original_NoMG-PV-Diesel'!K191,"wait")</f>
        <v>20.295346699411301</v>
      </c>
      <c r="AC192">
        <f>IF(K192='OnSSET_original_NoMG-PV-Diesel'!U191,'OnSSET_original_NoMG-PV-Diesel'!T191,"wait")</f>
        <v>9.7764575545379504</v>
      </c>
      <c r="AD192">
        <f>IF(L192='OnSSET_original_NoMG-PV-Diesel'!U191,'OnSSET_original_NoMG-PV-Diesel'!T191,"wait")</f>
        <v>9.7764575545379504</v>
      </c>
      <c r="AE192">
        <f>IF(M192='OnSSET_original_NoMG-PV-Diesel'!U191,'OnSSET_original_NoMG-PV-Diesel'!T191,"wait")</f>
        <v>9.7764575545379504</v>
      </c>
      <c r="AF192">
        <f>IF(N192='OnSSET_original_NoMG-PV-Diesel'!AD191,'OnSSET_original_NoMG-PV-Diesel'!AC191,"wait")</f>
        <v>9.7764575545379504</v>
      </c>
      <c r="AG192">
        <f>IF(O192='OnSSET_original_NoMG-PV-Diesel'!AD191,'OnSSET_original_NoMG-PV-Diesel'!AC191,"wait")</f>
        <v>9.7764575545379504</v>
      </c>
      <c r="AH192">
        <f>IF(P192='OnSSET_original_NoMG-PV-Diesel'!AD191,'OnSSET_original_NoMG-PV-Diesel'!AC191,"wait")</f>
        <v>9.7764575545379504</v>
      </c>
      <c r="AR192">
        <v>152.19999999999999</v>
      </c>
      <c r="AS192">
        <v>130.446</v>
      </c>
      <c r="AT192">
        <v>3.1889999999999898</v>
      </c>
      <c r="AU192">
        <v>6.0999999999999999E-2</v>
      </c>
      <c r="AV192">
        <v>50865.48186</v>
      </c>
      <c r="AW192">
        <v>0</v>
      </c>
      <c r="AX192">
        <v>8713.2360900000003</v>
      </c>
      <c r="AZ192">
        <f>SUMIF([1]base!$A$2:$A$169,B192,[1]base!$V$2:$V$169)</f>
        <v>0</v>
      </c>
      <c r="BA192">
        <f>SUMIF([2]s1!$A$2:$A$275,B192,[2]s1!$U$2:$U$275)</f>
        <v>0</v>
      </c>
      <c r="BB192">
        <f>SUMIF([3]s2!$A$2:$A$115,B192,[3]s2!$U$2:$U$115)</f>
        <v>0</v>
      </c>
      <c r="BC192">
        <f>SUMIF([4]s3!$A$2:$A$245,B192,[4]s3!$U$2:$U$245)</f>
        <v>0</v>
      </c>
      <c r="BD192">
        <f>SUMIF([5]s4!$A$2:$A$74,B192,[5]s4!$U$2:$U$74)</f>
        <v>0</v>
      </c>
      <c r="BF192">
        <f t="shared" si="15"/>
        <v>0</v>
      </c>
      <c r="BG192">
        <f t="shared" si="16"/>
        <v>0</v>
      </c>
      <c r="BH192">
        <f t="shared" si="17"/>
        <v>0</v>
      </c>
      <c r="BI192">
        <f t="shared" si="18"/>
        <v>0</v>
      </c>
      <c r="BJ192">
        <f t="shared" si="19"/>
        <v>0</v>
      </c>
      <c r="BL192" t="s">
        <v>113</v>
      </c>
      <c r="BM192" s="23">
        <v>12122.91389</v>
      </c>
      <c r="BN192" s="23">
        <v>9.7764575550000004</v>
      </c>
      <c r="BP192" t="s">
        <v>183</v>
      </c>
      <c r="BQ192" s="23">
        <v>12122.91389</v>
      </c>
      <c r="BR192" s="23">
        <v>9.7764575550000004</v>
      </c>
      <c r="BT192" t="s">
        <v>183</v>
      </c>
      <c r="BU192" s="23">
        <v>12122.91389</v>
      </c>
      <c r="BV192" s="23">
        <v>9.7764575550000004</v>
      </c>
    </row>
    <row r="193" spans="1:74" x14ac:dyDescent="0.25">
      <c r="A193">
        <v>1</v>
      </c>
      <c r="B193" s="15">
        <v>3654</v>
      </c>
      <c r="C193" s="15">
        <v>-64.129379740000005</v>
      </c>
      <c r="D193" s="15">
        <v>-17.42807569</v>
      </c>
      <c r="E193" s="16">
        <v>0</v>
      </c>
      <c r="F193" s="19">
        <v>34511.940595816101</v>
      </c>
      <c r="G193" s="19">
        <v>65.659298347812438</v>
      </c>
      <c r="H193" s="16" t="str">
        <f>IF(LCOE_SensitivityScenarios!BF192&gt;'OnSSET_original_NoMG-PV-Diesel'!M192,'OnSSET_original_NoMG-PV-Diesel'!L192,LCOE_SensitivityScenarios!BG192)</f>
        <v>SA_PV</v>
      </c>
      <c r="I193" s="39" t="str">
        <f>IF(LCOE_SensitivityScenarios!BK192&gt;'OnSSET_original_NoMG-PV-Diesel'!M192,'OnSSET_original_NoMG-PV-Diesel'!L192,LCOE_SensitivityScenarios!BL192)</f>
        <v>SA_PV</v>
      </c>
      <c r="J193" s="39" t="str">
        <f>IF(LCOE_SensitivityScenarios!BP192&gt;'OnSSET_original_NoMG-PV-Diesel'!M192,'OnSSET_original_NoMG-PV-Diesel'!L192,LCOE_SensitivityScenarios!BQ192)</f>
        <v>SA_PV</v>
      </c>
      <c r="K193" s="38" t="str">
        <f>IF(LCOE_SensitivityScenarios!BU192&gt;'OnSSET_original_NoMG-PV-Diesel'!V192,'OnSSET_original_NoMG-PV-Diesel'!U192,LCOE_SensitivityScenarios!BV192)</f>
        <v>SA_Diesel</v>
      </c>
      <c r="L193" s="39" t="str">
        <f>IF(LCOE_SensitivityScenarios!BZ192&gt;'OnSSET_original_NoMG-PV-Diesel'!V192,'OnSSET_original_NoMG-PV-Diesel'!U192,LCOE_SensitivityScenarios!CA192)</f>
        <v>SA_Diesel</v>
      </c>
      <c r="M193" s="40" t="str">
        <f>IF(LCOE_SensitivityScenarios!CE192&gt;'OnSSET_original_NoMG-PV-Diesel'!V192,'OnSSET_original_NoMG-PV-Diesel'!U192,LCOE_SensitivityScenarios!CF192)</f>
        <v>SA_Diesel</v>
      </c>
      <c r="N193" s="39" t="str">
        <f>IF(LCOE_SensitivityScenarios!CJ192&gt;'OnSSET_original_NoMG-PV-Diesel'!AE192,'OnSSET_original_NoMG-PV-Diesel'!AD192,LCOE_SensitivityScenarios!CK192)</f>
        <v>SA_Diesel</v>
      </c>
      <c r="O193" s="39" t="str">
        <f>IF(LCOE_SensitivityScenarios!CO192&gt;'OnSSET_original_NoMG-PV-Diesel'!AE192,'OnSSET_original_NoMG-PV-Diesel'!AD192,LCOE_SensitivityScenarios!CP192)</f>
        <v>SA_Diesel</v>
      </c>
      <c r="P193" s="40" t="str">
        <f>IF(LCOE_SensitivityScenarios!CT192&gt;'OnSSET_original_NoMG-PV-Diesel'!AE192,'OnSSET_original_NoMG-PV-Diesel'!AD192,LCOE_SensitivityScenarios!CU192)</f>
        <v>SA_Diesel</v>
      </c>
      <c r="Q193" s="38">
        <f>IF(LCOE_SensitivityScenarios!BF192&gt;'OnSSET_original_NoMG-PV-Diesel'!M192,'OnSSET_original_NoMG-PV-Diesel'!M192,LCOE_SensitivityScenarios!BF192)</f>
        <v>0.48894834403326598</v>
      </c>
      <c r="R193" s="28">
        <f>MIN('OnSSET_original_NoMG-PV-Diesel'!E192:I192,LCOE_SensitivityScenarios!BK192)</f>
        <v>0.48894834403326598</v>
      </c>
      <c r="S193" s="28">
        <f>MIN('OnSSET_original_NoMG-PV-Diesel'!E192:I192,LCOE_SensitivityScenarios!BP192)</f>
        <v>0.48894834403326598</v>
      </c>
      <c r="T193" s="27">
        <f>MIN('OnSSET_original_NoMG-PV-Diesel'!N192:R192,LCOE_SensitivityScenarios!BU192)</f>
        <v>0.425867814841075</v>
      </c>
      <c r="U193" s="28">
        <f>MIN('OnSSET_original_NoMG-PV-Diesel'!N192:R192,LCOE_SensitivityScenarios!BZ192)</f>
        <v>0.425867814841075</v>
      </c>
      <c r="V193" s="29">
        <f>MIN('OnSSET_original_NoMG-PV-Diesel'!N192:R192,LCOE_SensitivityScenarios!CE192)</f>
        <v>0.425867814841075</v>
      </c>
      <c r="W193" s="28">
        <f>MIN('OnSSET_original_NoMG-PV-Diesel'!W192:AA192,LCOE_SensitivityScenarios!CJ192)</f>
        <v>0.21804876034436599</v>
      </c>
      <c r="X193" s="28">
        <f>MIN('OnSSET_original_NoMG-PV-Diesel'!W192:AA192,LCOE_SensitivityScenarios!CO192)</f>
        <v>0.21804876034436599</v>
      </c>
      <c r="Y193" s="29">
        <f>MIN('OnSSET_original_NoMG-PV-Diesel'!W192:AA192,LCOE_SensitivityScenarios!CT192)</f>
        <v>0.21804876034436599</v>
      </c>
      <c r="Z193">
        <f>IF(H193='OnSSET_original_NoMG-PV-Diesel'!L192,'OnSSET_original_NoMG-PV-Diesel'!K192,"wait")</f>
        <v>62.844239824672499</v>
      </c>
      <c r="AA193">
        <f>IF(I193='OnSSET_original_NoMG-PV-Diesel'!L192,'OnSSET_original_NoMG-PV-Diesel'!K192,"wait")</f>
        <v>62.844239824672499</v>
      </c>
      <c r="AB193">
        <f>IF(J193='OnSSET_original_NoMG-PV-Diesel'!L192,'OnSSET_original_NoMG-PV-Diesel'!K192,"wait")</f>
        <v>62.844239824672499</v>
      </c>
      <c r="AC193">
        <f>IF(K193='OnSSET_original_NoMG-PV-Diesel'!U192,'OnSSET_original_NoMG-PV-Diesel'!T192,"wait")</f>
        <v>15.7588769843909</v>
      </c>
      <c r="AD193">
        <f>IF(L193='OnSSET_original_NoMG-PV-Diesel'!U192,'OnSSET_original_NoMG-PV-Diesel'!T192,"wait")</f>
        <v>15.7588769843909</v>
      </c>
      <c r="AE193">
        <f>IF(M193='OnSSET_original_NoMG-PV-Diesel'!U192,'OnSSET_original_NoMG-PV-Diesel'!T192,"wait")</f>
        <v>15.7588769843909</v>
      </c>
      <c r="AF193">
        <f>IF(N193='OnSSET_original_NoMG-PV-Diesel'!AD192,'OnSSET_original_NoMG-PV-Diesel'!AC192,"wait")</f>
        <v>15.7588769843909</v>
      </c>
      <c r="AG193">
        <f>IF(O193='OnSSET_original_NoMG-PV-Diesel'!AD192,'OnSSET_original_NoMG-PV-Diesel'!AC192,"wait")</f>
        <v>15.7588769843909</v>
      </c>
      <c r="AH193">
        <f>IF(P193='OnSSET_original_NoMG-PV-Diesel'!AD192,'OnSSET_original_NoMG-PV-Diesel'!AC192,"wait")</f>
        <v>15.7588769843909</v>
      </c>
      <c r="AR193">
        <v>10.302</v>
      </c>
      <c r="AS193">
        <v>10.305999999999999</v>
      </c>
      <c r="AT193">
        <v>4.7460000000000004</v>
      </c>
      <c r="AU193">
        <v>3.6999999999999998E-2</v>
      </c>
      <c r="AV193">
        <v>54830.548190000001</v>
      </c>
      <c r="AW193">
        <v>0</v>
      </c>
      <c r="AX193">
        <v>10241.874</v>
      </c>
      <c r="AZ193">
        <f>SUMIF([1]base!$A$2:$A$169,B193,[1]base!$V$2:$V$169)</f>
        <v>0</v>
      </c>
      <c r="BA193">
        <f>SUMIF([2]s1!$A$2:$A$275,B193,[2]s1!$U$2:$U$275)</f>
        <v>0</v>
      </c>
      <c r="BB193">
        <f>SUMIF([3]s2!$A$2:$A$115,B193,[3]s2!$U$2:$U$115)</f>
        <v>0</v>
      </c>
      <c r="BC193">
        <f>SUMIF([4]s3!$A$2:$A$245,B193,[4]s3!$U$2:$U$245)</f>
        <v>0</v>
      </c>
      <c r="BD193">
        <f>SUMIF([5]s4!$A$2:$A$74,B193,[5]s4!$U$2:$U$74)</f>
        <v>0</v>
      </c>
      <c r="BF193">
        <f t="shared" si="15"/>
        <v>0</v>
      </c>
      <c r="BG193">
        <f t="shared" si="16"/>
        <v>0</v>
      </c>
      <c r="BH193">
        <f t="shared" si="17"/>
        <v>0</v>
      </c>
      <c r="BI193">
        <f t="shared" si="18"/>
        <v>0</v>
      </c>
      <c r="BJ193">
        <f t="shared" si="19"/>
        <v>0</v>
      </c>
      <c r="BL193" t="s">
        <v>114</v>
      </c>
      <c r="BM193" s="23">
        <v>112056.0607</v>
      </c>
      <c r="BN193" s="23">
        <v>22.101787130000002</v>
      </c>
      <c r="BP193" t="s">
        <v>183</v>
      </c>
      <c r="BQ193" s="23">
        <v>19541.179169999999</v>
      </c>
      <c r="BR193" s="23">
        <v>15.75887698</v>
      </c>
      <c r="BT193" t="s">
        <v>183</v>
      </c>
      <c r="BU193" s="23">
        <v>19541.179169999999</v>
      </c>
      <c r="BV193" s="23">
        <v>15.75887698</v>
      </c>
    </row>
    <row r="194" spans="1:74" x14ac:dyDescent="0.25">
      <c r="A194">
        <v>1</v>
      </c>
      <c r="B194" s="15">
        <v>3658</v>
      </c>
      <c r="C194" s="15">
        <v>-63.187426369999997</v>
      </c>
      <c r="D194" s="15">
        <v>-20.01194353</v>
      </c>
      <c r="E194" s="16">
        <v>0</v>
      </c>
      <c r="F194" s="19">
        <v>41029.788571794299</v>
      </c>
      <c r="G194" s="19">
        <v>98.167025261034482</v>
      </c>
      <c r="H194" s="16" t="str">
        <f>IF(LCOE_SensitivityScenarios!BF193&gt;'OnSSET_original_NoMG-PV-Diesel'!M193,'OnSSET_original_NoMG-PV-Diesel'!L193,LCOE_SensitivityScenarios!BG193)</f>
        <v>MG_Hybrid</v>
      </c>
      <c r="I194" s="39" t="str">
        <f>IF(LCOE_SensitivityScenarios!BK193&gt;'OnSSET_original_NoMG-PV-Diesel'!M193,'OnSSET_original_NoMG-PV-Diesel'!L193,LCOE_SensitivityScenarios!BL193)</f>
        <v>MG_Hybrid</v>
      </c>
      <c r="J194" s="39" t="str">
        <f>IF(LCOE_SensitivityScenarios!BP193&gt;'OnSSET_original_NoMG-PV-Diesel'!M193,'OnSSET_original_NoMG-PV-Diesel'!L193,LCOE_SensitivityScenarios!BQ193)</f>
        <v>MG_Hybrid</v>
      </c>
      <c r="K194" s="38" t="str">
        <f>IF(LCOE_SensitivityScenarios!BU193&gt;'OnSSET_original_NoMG-PV-Diesel'!V193,'OnSSET_original_NoMG-PV-Diesel'!U193,LCOE_SensitivityScenarios!BV193)</f>
        <v>MG_Hybrid</v>
      </c>
      <c r="L194" s="39" t="str">
        <f>IF(LCOE_SensitivityScenarios!BZ193&gt;'OnSSET_original_NoMG-PV-Diesel'!V193,'OnSSET_original_NoMG-PV-Diesel'!U193,LCOE_SensitivityScenarios!CA193)</f>
        <v>MG_Hybrid</v>
      </c>
      <c r="M194" s="40" t="str">
        <f>IF(LCOE_SensitivityScenarios!CE193&gt;'OnSSET_original_NoMG-PV-Diesel'!V193,'OnSSET_original_NoMG-PV-Diesel'!U193,LCOE_SensitivityScenarios!CF193)</f>
        <v>MG_Diesel</v>
      </c>
      <c r="N194" s="39" t="str">
        <f>IF(LCOE_SensitivityScenarios!CJ193&gt;'OnSSET_original_NoMG-PV-Diesel'!AE193,'OnSSET_original_NoMG-PV-Diesel'!AD193,LCOE_SensitivityScenarios!CK193)</f>
        <v>SA_Diesel</v>
      </c>
      <c r="O194" s="39" t="str">
        <f>IF(LCOE_SensitivityScenarios!CO193&gt;'OnSSET_original_NoMG-PV-Diesel'!AE193,'OnSSET_original_NoMG-PV-Diesel'!AD193,LCOE_SensitivityScenarios!CP193)</f>
        <v>SA_Diesel</v>
      </c>
      <c r="P194" s="40" t="str">
        <f>IF(LCOE_SensitivityScenarios!CT193&gt;'OnSSET_original_NoMG-PV-Diesel'!AE193,'OnSSET_original_NoMG-PV-Diesel'!AD193,LCOE_SensitivityScenarios!CU193)</f>
        <v>SA_Diesel</v>
      </c>
      <c r="Q194" s="38">
        <f>IF(LCOE_SensitivityScenarios!BF193&gt;'OnSSET_original_NoMG-PV-Diesel'!M193,'OnSSET_original_NoMG-PV-Diesel'!M193,LCOE_SensitivityScenarios!BF193)</f>
        <v>0.39772463049563928</v>
      </c>
      <c r="R194" s="28">
        <f>MIN('OnSSET_original_NoMG-PV-Diesel'!E193:I193,LCOE_SensitivityScenarios!BK193)</f>
        <v>0.37196310421963935</v>
      </c>
      <c r="S194" s="28">
        <f>MIN('OnSSET_original_NoMG-PV-Diesel'!E193:I193,LCOE_SensitivityScenarios!BP193)</f>
        <v>0.42203631326963931</v>
      </c>
      <c r="T194" s="27">
        <f>MIN('OnSSET_original_NoMG-PV-Diesel'!N193:R193,LCOE_SensitivityScenarios!BU193)</f>
        <v>0.33197692812051771</v>
      </c>
      <c r="U194" s="28">
        <f>MIN('OnSSET_original_NoMG-PV-Diesel'!N193:R193,LCOE_SensitivityScenarios!BZ193)</f>
        <v>0.30621540184451773</v>
      </c>
      <c r="V194" s="29">
        <f>MIN('OnSSET_original_NoMG-PV-Diesel'!N193:R193,LCOE_SensitivityScenarios!CE193)</f>
        <v>0.35010969777177881</v>
      </c>
      <c r="W194" s="28">
        <f>MIN('OnSSET_original_NoMG-PV-Diesel'!W193:AA193,LCOE_SensitivityScenarios!CJ193)</f>
        <v>0.19994839108175</v>
      </c>
      <c r="X194" s="28">
        <f>MIN('OnSSET_original_NoMG-PV-Diesel'!W193:AA193,LCOE_SensitivityScenarios!CO193)</f>
        <v>0.19994839108175</v>
      </c>
      <c r="Y194" s="29">
        <f>MIN('OnSSET_original_NoMG-PV-Diesel'!W193:AA193,LCOE_SensitivityScenarios!CT193)</f>
        <v>0.19994839108175</v>
      </c>
      <c r="Z194">
        <f>VLOOKUP(B194,[1]base!$A$2:$U$169,21,FALSE)</f>
        <v>13.647</v>
      </c>
      <c r="AA194">
        <f>VLOOKUP(B194,[2]s1!$A$2:$T$275,20,FALSE)</f>
        <v>13.647</v>
      </c>
      <c r="AB194">
        <f>VLOOKUP(B194,[3]s2!$A$2:$T$275,20,FALSE)</f>
        <v>13.647</v>
      </c>
      <c r="AC194">
        <f>VLOOKUP(B194,[4]s3!$A$2:$T$275,20,FALSE)</f>
        <v>12.367000000000001</v>
      </c>
      <c r="AD194" t="str">
        <f>IF(L194='OnSSET_original_NoMG-PV-Diesel'!U193,'OnSSET_original_NoMG-PV-Diesel'!T193,"wait")</f>
        <v>wait</v>
      </c>
      <c r="AE194" t="str">
        <f>IF(M194='OnSSET_original_NoMG-PV-Diesel'!U193,'OnSSET_original_NoMG-PV-Diesel'!T193,"wait")</f>
        <v>wait</v>
      </c>
      <c r="AF194">
        <f>IF(N194='OnSSET_original_NoMG-PV-Diesel'!AD193,'OnSSET_original_NoMG-PV-Diesel'!AC193,"wait")</f>
        <v>18.735063274791901</v>
      </c>
      <c r="AG194">
        <f>IF(O194='OnSSET_original_NoMG-PV-Diesel'!AD193,'OnSSET_original_NoMG-PV-Diesel'!AC193,"wait")</f>
        <v>18.735063274791901</v>
      </c>
      <c r="AH194">
        <f>IF(P194='OnSSET_original_NoMG-PV-Diesel'!AD193,'OnSSET_original_NoMG-PV-Diesel'!AC193,"wait")</f>
        <v>18.735063274791901</v>
      </c>
      <c r="AR194" s="23">
        <v>238.39099999999999</v>
      </c>
      <c r="AS194" s="23">
        <v>148.566</v>
      </c>
      <c r="AT194" s="23">
        <v>8.1999999999999906E-2</v>
      </c>
      <c r="AU194" s="23">
        <v>6.0999999999999999E-2</v>
      </c>
      <c r="AV194" s="23">
        <v>18580.19325</v>
      </c>
      <c r="AW194" s="23">
        <v>33444.347860000002</v>
      </c>
      <c r="AX194" s="23">
        <v>12270.87816</v>
      </c>
      <c r="AZ194">
        <f>SUMIF([1]base!$A$2:$A$169,B194,[1]base!$V$2:$V$169)</f>
        <v>33491.9</v>
      </c>
      <c r="BA194">
        <f>SUMIF([2]s1!$A$2:$A$275,B194,[2]s1!$U$2:$U$275)</f>
        <v>33491.9</v>
      </c>
      <c r="BB194">
        <f>SUMIF([3]s2!$A$2:$A$115,B194,[3]s2!$U$2:$U$115)</f>
        <v>33491.9</v>
      </c>
      <c r="BC194">
        <f>SUMIF([4]s3!$A$2:$A$245,B194,[4]s3!$U$2:$U$245)</f>
        <v>18899.52</v>
      </c>
      <c r="BD194">
        <f>SUMIF([5]s4!$A$2:$A$74,B194,[5]s4!$U$2:$U$74)</f>
        <v>0</v>
      </c>
      <c r="BF194">
        <f t="shared" si="15"/>
        <v>97787.319270000007</v>
      </c>
      <c r="BG194">
        <f t="shared" si="16"/>
        <v>97787.319270000007</v>
      </c>
      <c r="BH194">
        <f t="shared" si="17"/>
        <v>97787.319270000007</v>
      </c>
      <c r="BI194">
        <f t="shared" si="18"/>
        <v>83194.939270000003</v>
      </c>
      <c r="BJ194">
        <f t="shared" si="19"/>
        <v>0</v>
      </c>
      <c r="BL194" t="s">
        <v>113</v>
      </c>
      <c r="BM194" s="23">
        <v>23231.6826</v>
      </c>
      <c r="BN194" s="23">
        <v>18.735063270000001</v>
      </c>
      <c r="BP194" t="s">
        <v>183</v>
      </c>
      <c r="BQ194" s="23">
        <v>23231.6826</v>
      </c>
      <c r="BR194" s="23">
        <v>18.735063270000001</v>
      </c>
      <c r="BT194" t="s">
        <v>183</v>
      </c>
      <c r="BU194" s="23">
        <v>23231.6826</v>
      </c>
      <c r="BV194" s="23">
        <v>18.735063270000001</v>
      </c>
    </row>
    <row r="195" spans="1:74" x14ac:dyDescent="0.25">
      <c r="A195">
        <v>1</v>
      </c>
      <c r="B195" s="15">
        <v>3710</v>
      </c>
      <c r="C195" s="15">
        <v>-65.507677270000002</v>
      </c>
      <c r="D195" s="15">
        <v>-17.951784419999999</v>
      </c>
      <c r="E195" s="16">
        <v>1</v>
      </c>
      <c r="F195" s="19">
        <v>30541.958086193601</v>
      </c>
      <c r="G195" s="19">
        <v>81.110721616287947</v>
      </c>
      <c r="H195" s="16" t="str">
        <f>IF(LCOE_SensitivityScenarios!BF194&gt;'OnSSET_original_NoMG-PV-Diesel'!M194,'OnSSET_original_NoMG-PV-Diesel'!L194,LCOE_SensitivityScenarios!BG194)</f>
        <v>SA_PV</v>
      </c>
      <c r="I195" s="39" t="str">
        <f>IF(LCOE_SensitivityScenarios!BK194&gt;'OnSSET_original_NoMG-PV-Diesel'!M194,'OnSSET_original_NoMG-PV-Diesel'!L194,LCOE_SensitivityScenarios!BL194)</f>
        <v>SA_PV</v>
      </c>
      <c r="J195" s="39" t="str">
        <f>IF(LCOE_SensitivityScenarios!BP194&gt;'OnSSET_original_NoMG-PV-Diesel'!M194,'OnSSET_original_NoMG-PV-Diesel'!L194,LCOE_SensitivityScenarios!BQ194)</f>
        <v>SA_PV</v>
      </c>
      <c r="K195" s="38" t="str">
        <f>IF(LCOE_SensitivityScenarios!BU194&gt;'OnSSET_original_NoMG-PV-Diesel'!V194,'OnSSET_original_NoMG-PV-Diesel'!U194,LCOE_SensitivityScenarios!BV194)</f>
        <v>SA_Diesel</v>
      </c>
      <c r="L195" s="39" t="str">
        <f>IF(LCOE_SensitivityScenarios!BZ194&gt;'OnSSET_original_NoMG-PV-Diesel'!V194,'OnSSET_original_NoMG-PV-Diesel'!U194,LCOE_SensitivityScenarios!CA194)</f>
        <v>SA_Diesel</v>
      </c>
      <c r="M195" s="40" t="str">
        <f>IF(LCOE_SensitivityScenarios!CE194&gt;'OnSSET_original_NoMG-PV-Diesel'!V194,'OnSSET_original_NoMG-PV-Diesel'!U194,LCOE_SensitivityScenarios!CF194)</f>
        <v>SA_Diesel</v>
      </c>
      <c r="N195" s="39" t="str">
        <f>IF(LCOE_SensitivityScenarios!CJ194&gt;'OnSSET_original_NoMG-PV-Diesel'!AE194,'OnSSET_original_NoMG-PV-Diesel'!AD194,LCOE_SensitivityScenarios!CK194)</f>
        <v>SA_Diesel</v>
      </c>
      <c r="O195" s="39" t="str">
        <f>IF(LCOE_SensitivityScenarios!CO194&gt;'OnSSET_original_NoMG-PV-Diesel'!AE194,'OnSSET_original_NoMG-PV-Diesel'!AD194,LCOE_SensitivityScenarios!CP194)</f>
        <v>SA_Diesel</v>
      </c>
      <c r="P195" s="40" t="str">
        <f>IF(LCOE_SensitivityScenarios!CT194&gt;'OnSSET_original_NoMG-PV-Diesel'!AE194,'OnSSET_original_NoMG-PV-Diesel'!AD194,LCOE_SensitivityScenarios!CU194)</f>
        <v>SA_Diesel</v>
      </c>
      <c r="Q195" s="38">
        <f>IF(LCOE_SensitivityScenarios!BF194&gt;'OnSSET_original_NoMG-PV-Diesel'!M194,'OnSSET_original_NoMG-PV-Diesel'!M194,LCOE_SensitivityScenarios!BF194)</f>
        <v>0.44282252480554302</v>
      </c>
      <c r="R195" s="28">
        <f>MIN('OnSSET_original_NoMG-PV-Diesel'!E194:I194,LCOE_SensitivityScenarios!BK194)</f>
        <v>0.44282252480554302</v>
      </c>
      <c r="S195" s="28">
        <f>MIN('OnSSET_original_NoMG-PV-Diesel'!E194:I194,LCOE_SensitivityScenarios!BP194)</f>
        <v>0.44282252480554302</v>
      </c>
      <c r="T195" s="27">
        <f>MIN('OnSSET_original_NoMG-PV-Diesel'!N194:R194,LCOE_SensitivityScenarios!BU194)</f>
        <v>0.40810263760184101</v>
      </c>
      <c r="U195" s="28">
        <f>MIN('OnSSET_original_NoMG-PV-Diesel'!N194:R194,LCOE_SensitivityScenarios!BZ194)</f>
        <v>0.40810263760184101</v>
      </c>
      <c r="V195" s="29">
        <f>MIN('OnSSET_original_NoMG-PV-Diesel'!N194:R194,LCOE_SensitivityScenarios!CE194)</f>
        <v>0.40810263760184101</v>
      </c>
      <c r="W195" s="28">
        <f>MIN('OnSSET_original_NoMG-PV-Diesel'!W194:AA194,LCOE_SensitivityScenarios!CJ194)</f>
        <v>0.21201530392349399</v>
      </c>
      <c r="X195" s="28">
        <f>MIN('OnSSET_original_NoMG-PV-Diesel'!W194:AA194,LCOE_SensitivityScenarios!CO194)</f>
        <v>0.21201530392349399</v>
      </c>
      <c r="Y195" s="29">
        <f>MIN('OnSSET_original_NoMG-PV-Diesel'!W194:AA194,LCOE_SensitivityScenarios!CT194)</f>
        <v>0.21201530392349399</v>
      </c>
      <c r="Z195">
        <f>IF(H195='OnSSET_original_NoMG-PV-Diesel'!L194,'OnSSET_original_NoMG-PV-Diesel'!K194,"wait")</f>
        <v>9.5217774378460796</v>
      </c>
      <c r="AA195">
        <f>IF(I195='OnSSET_original_NoMG-PV-Diesel'!L194,'OnSSET_original_NoMG-PV-Diesel'!K194,"wait")</f>
        <v>9.5217774378460796</v>
      </c>
      <c r="AB195">
        <f>IF(J195='OnSSET_original_NoMG-PV-Diesel'!L194,'OnSSET_original_NoMG-PV-Diesel'!K194,"wait")</f>
        <v>9.5217774378460796</v>
      </c>
      <c r="AC195">
        <f>IF(K195='OnSSET_original_NoMG-PV-Diesel'!U194,'OnSSET_original_NoMG-PV-Diesel'!T194,"wait")</f>
        <v>13.9460995827368</v>
      </c>
      <c r="AD195">
        <f>IF(L195='OnSSET_original_NoMG-PV-Diesel'!U194,'OnSSET_original_NoMG-PV-Diesel'!T194,"wait")</f>
        <v>13.9460995827368</v>
      </c>
      <c r="AE195">
        <f>IF(M195='OnSSET_original_NoMG-PV-Diesel'!U194,'OnSSET_original_NoMG-PV-Diesel'!T194,"wait")</f>
        <v>13.9460995827368</v>
      </c>
      <c r="AF195">
        <f>IF(N195='OnSSET_original_NoMG-PV-Diesel'!AD194,'OnSSET_original_NoMG-PV-Diesel'!AC194,"wait")</f>
        <v>13.9460995827368</v>
      </c>
      <c r="AG195">
        <f>IF(O195='OnSSET_original_NoMG-PV-Diesel'!AD194,'OnSSET_original_NoMG-PV-Diesel'!AC194,"wait")</f>
        <v>13.9460995827368</v>
      </c>
      <c r="AH195">
        <f>IF(P195='OnSSET_original_NoMG-PV-Diesel'!AD194,'OnSSET_original_NoMG-PV-Diesel'!AC194,"wait")</f>
        <v>13.9460995827368</v>
      </c>
      <c r="AR195">
        <v>13.1009999999999</v>
      </c>
      <c r="AS195">
        <v>12.335000000000001</v>
      </c>
      <c r="AT195">
        <v>9.7579999999999991</v>
      </c>
      <c r="AU195">
        <v>8.7550000000000008</v>
      </c>
      <c r="AV195">
        <v>57068.209649999997</v>
      </c>
      <c r="AW195">
        <v>0</v>
      </c>
      <c r="AX195">
        <v>11159.05675</v>
      </c>
      <c r="AZ195">
        <f>SUMIF([1]base!$A$2:$A$169,B195,[1]base!$V$2:$V$169)</f>
        <v>0</v>
      </c>
      <c r="BA195">
        <f>SUMIF([2]s1!$A$2:$A$275,B195,[2]s1!$U$2:$U$275)</f>
        <v>0</v>
      </c>
      <c r="BB195">
        <f>SUMIF([3]s2!$A$2:$A$115,B195,[3]s2!$U$2:$U$115)</f>
        <v>0</v>
      </c>
      <c r="BC195">
        <f>SUMIF([4]s3!$A$2:$A$245,B195,[4]s3!$U$2:$U$245)</f>
        <v>0</v>
      </c>
      <c r="BD195">
        <f>SUMIF([5]s4!$A$2:$A$74,B195,[5]s4!$U$2:$U$74)</f>
        <v>0</v>
      </c>
      <c r="BF195">
        <f t="shared" si="15"/>
        <v>0</v>
      </c>
      <c r="BG195">
        <f t="shared" si="16"/>
        <v>0</v>
      </c>
      <c r="BH195">
        <f t="shared" si="17"/>
        <v>0</v>
      </c>
      <c r="BI195">
        <f t="shared" si="18"/>
        <v>0</v>
      </c>
      <c r="BJ195">
        <f t="shared" si="19"/>
        <v>0</v>
      </c>
      <c r="BL195" t="s">
        <v>114</v>
      </c>
      <c r="BM195" s="23">
        <v>89811.00821</v>
      </c>
      <c r="BN195" s="23">
        <v>15.53823671</v>
      </c>
      <c r="BP195" t="s">
        <v>183</v>
      </c>
      <c r="BQ195" s="23">
        <v>17293.315439999998</v>
      </c>
      <c r="BR195" s="23">
        <v>13.94609958</v>
      </c>
      <c r="BT195" t="s">
        <v>183</v>
      </c>
      <c r="BU195" s="23">
        <v>17293.315439999998</v>
      </c>
      <c r="BV195" s="23">
        <v>13.94609958</v>
      </c>
    </row>
    <row r="196" spans="1:74" x14ac:dyDescent="0.25">
      <c r="A196">
        <v>1</v>
      </c>
      <c r="B196" s="15">
        <v>3750</v>
      </c>
      <c r="C196" s="15">
        <v>-62.502598059999997</v>
      </c>
      <c r="D196" s="15">
        <v>-16.615180500000001</v>
      </c>
      <c r="E196" s="16">
        <v>0</v>
      </c>
      <c r="F196" s="19">
        <v>586020.47469016595</v>
      </c>
      <c r="G196" s="19">
        <v>516.73589607054566</v>
      </c>
      <c r="H196" s="16" t="str">
        <f>IF(LCOE_SensitivityScenarios!BF195&gt;'OnSSET_original_NoMG-PV-Diesel'!M195,'OnSSET_original_NoMG-PV-Diesel'!L195,LCOE_SensitivityScenarios!BG195)</f>
        <v>MG_Hybrid</v>
      </c>
      <c r="I196" s="39" t="str">
        <f>IF(LCOE_SensitivityScenarios!BK195&gt;'OnSSET_original_NoMG-PV-Diesel'!M195,'OnSSET_original_NoMG-PV-Diesel'!L195,LCOE_SensitivityScenarios!BL195)</f>
        <v>MG_Hybrid</v>
      </c>
      <c r="J196" s="39" t="str">
        <f>IF(LCOE_SensitivityScenarios!BP195&gt;'OnSSET_original_NoMG-PV-Diesel'!M195,'OnSSET_original_NoMG-PV-Diesel'!L195,LCOE_SensitivityScenarios!BQ195)</f>
        <v>MG_Hybrid</v>
      </c>
      <c r="K196" s="38" t="str">
        <f>IF(LCOE_SensitivityScenarios!BU195&gt;'OnSSET_original_NoMG-PV-Diesel'!V195,'OnSSET_original_NoMG-PV-Diesel'!U195,LCOE_SensitivityScenarios!BV195)</f>
        <v>MG_Hybrid</v>
      </c>
      <c r="L196" s="39" t="str">
        <f>IF(LCOE_SensitivityScenarios!BZ195&gt;'OnSSET_original_NoMG-PV-Diesel'!V195,'OnSSET_original_NoMG-PV-Diesel'!U195,LCOE_SensitivityScenarios!CA195)</f>
        <v>MG_Hybrid</v>
      </c>
      <c r="M196" s="40" t="str">
        <f>IF(LCOE_SensitivityScenarios!CE195&gt;'OnSSET_original_NoMG-PV-Diesel'!V195,'OnSSET_original_NoMG-PV-Diesel'!U195,LCOE_SensitivityScenarios!CF195)</f>
        <v>MG_Diesel</v>
      </c>
      <c r="N196" s="39" t="str">
        <f>IF(LCOE_SensitivityScenarios!CJ195&gt;'OnSSET_original_NoMG-PV-Diesel'!AE195,'OnSSET_original_NoMG-PV-Diesel'!AD195,LCOE_SensitivityScenarios!CK195)</f>
        <v>MG_Diesel</v>
      </c>
      <c r="O196" s="39" t="str">
        <f>IF(LCOE_SensitivityScenarios!CO195&gt;'OnSSET_original_NoMG-PV-Diesel'!AE195,'OnSSET_original_NoMG-PV-Diesel'!AD195,LCOE_SensitivityScenarios!CP195)</f>
        <v>MG_Hybrid</v>
      </c>
      <c r="P196" s="40" t="str">
        <f>IF(LCOE_SensitivityScenarios!CT195&gt;'OnSSET_original_NoMG-PV-Diesel'!AE195,'OnSSET_original_NoMG-PV-Diesel'!AD195,LCOE_SensitivityScenarios!CU195)</f>
        <v>MG_Diesel</v>
      </c>
      <c r="Q196" s="38">
        <f>IF(LCOE_SensitivityScenarios!BF195&gt;'OnSSET_original_NoMG-PV-Diesel'!M195,'OnSSET_original_NoMG-PV-Diesel'!M195,LCOE_SensitivityScenarios!BF195)</f>
        <v>0.30286475349254638</v>
      </c>
      <c r="R196" s="28">
        <f>MIN('OnSSET_original_NoMG-PV-Diesel'!E195:I195,LCOE_SensitivityScenarios!BK195)</f>
        <v>0.2771032272165464</v>
      </c>
      <c r="S196" s="28">
        <f>MIN('OnSSET_original_NoMG-PV-Diesel'!E195:I195,LCOE_SensitivityScenarios!BP195)</f>
        <v>0.32717643626654641</v>
      </c>
      <c r="T196" s="27">
        <f>MIN('OnSSET_original_NoMG-PV-Diesel'!N195:R195,LCOE_SensitivityScenarios!BU195)</f>
        <v>0.23769747170998556</v>
      </c>
      <c r="U196" s="28">
        <f>MIN('OnSSET_original_NoMG-PV-Diesel'!N195:R195,LCOE_SensitivityScenarios!BZ195)</f>
        <v>0.21193594543398558</v>
      </c>
      <c r="V196" s="29">
        <f>MIN('OnSSET_original_NoMG-PV-Diesel'!N195:R195,LCOE_SensitivityScenarios!CE195)</f>
        <v>0.25589171702827201</v>
      </c>
      <c r="W196" s="28">
        <f>MIN('OnSSET_original_NoMG-PV-Diesel'!W195:AA195,LCOE_SensitivityScenarios!CJ195)</f>
        <v>0.13511468478449867</v>
      </c>
      <c r="X196" s="28">
        <f>MIN('OnSSET_original_NoMG-PV-Diesel'!W195:AA195,LCOE_SensitivityScenarios!CO195)</f>
        <v>0.12745983941955485</v>
      </c>
      <c r="Y196" s="29">
        <f>MIN('OnSSET_original_NoMG-PV-Diesel'!W195:AA195,LCOE_SensitivityScenarios!CT195)</f>
        <v>0.14369201678449872</v>
      </c>
      <c r="Z196">
        <f>VLOOKUP(B196,[1]base!$A$2:$U$169,21,FALSE)</f>
        <v>133.93299999999999</v>
      </c>
      <c r="AA196">
        <f>VLOOKUP(B196,[2]s1!$A$2:$T$275,20,FALSE)</f>
        <v>133.93299999999999</v>
      </c>
      <c r="AB196">
        <f>VLOOKUP(B196,[3]s2!$A$2:$T$275,20,FALSE)</f>
        <v>133.93299999999999</v>
      </c>
      <c r="AC196">
        <f>VLOOKUP(B196,[4]s3!$A$2:$T$275,20,FALSE)</f>
        <v>112.681</v>
      </c>
      <c r="AD196" t="str">
        <f>IF(L196='OnSSET_original_NoMG-PV-Diesel'!U195,'OnSSET_original_NoMG-PV-Diesel'!T195,"wait")</f>
        <v>wait</v>
      </c>
      <c r="AE196" t="str">
        <f>IF(M196='OnSSET_original_NoMG-PV-Diesel'!U195,'OnSSET_original_NoMG-PV-Diesel'!T195,"wait")</f>
        <v>wait</v>
      </c>
      <c r="AF196">
        <f>VLOOKUP(B196,[5]s4!$A$2:$T$275,20,FALSE)</f>
        <v>74.951999999999998</v>
      </c>
      <c r="AG196" t="str">
        <f>IF(O196='OnSSET_original_NoMG-PV-Diesel'!AD195,'OnSSET_original_NoMG-PV-Diesel'!AC195,"wait")</f>
        <v>wait</v>
      </c>
      <c r="AH196" t="str">
        <f>IF(P196='OnSSET_original_NoMG-PV-Diesel'!AD195,'OnSSET_original_NoMG-PV-Diesel'!AC195,"wait")</f>
        <v>wait</v>
      </c>
      <c r="AR196" s="23">
        <v>119.649</v>
      </c>
      <c r="AS196" s="23">
        <v>100.27200000000001</v>
      </c>
      <c r="AT196" s="23">
        <v>5.5E-2</v>
      </c>
      <c r="AU196" s="23">
        <v>6.6000000000000003E-2</v>
      </c>
      <c r="AV196" s="23">
        <v>38197.093520000002</v>
      </c>
      <c r="AW196" s="23">
        <v>68754.768339999995</v>
      </c>
      <c r="AX196" s="23">
        <v>64591.987009999997</v>
      </c>
      <c r="AZ196">
        <f>SUMIF([1]base!$A$2:$A$169,B196,[1]base!$V$2:$V$169)</f>
        <v>199576.36</v>
      </c>
      <c r="BA196">
        <f>SUMIF([2]s1!$A$2:$A$275,B196,[2]s1!$U$2:$U$275)</f>
        <v>199576.36</v>
      </c>
      <c r="BB196">
        <f>SUMIF([3]s2!$A$2:$A$115,B196,[3]s2!$U$2:$U$115)</f>
        <v>199576.36</v>
      </c>
      <c r="BC196">
        <f>SUMIF([4]s3!$A$2:$A$245,B196,[4]s3!$U$2:$U$245)</f>
        <v>167685.66</v>
      </c>
      <c r="BD196">
        <f>SUMIF([5]s4!$A$2:$A$74,B196,[5]s4!$U$2:$U$74)</f>
        <v>110928.96000000001</v>
      </c>
      <c r="BF196">
        <f t="shared" si="15"/>
        <v>371120.20886999997</v>
      </c>
      <c r="BG196">
        <f t="shared" si="16"/>
        <v>371120.20886999997</v>
      </c>
      <c r="BH196">
        <f t="shared" si="17"/>
        <v>371120.20886999997</v>
      </c>
      <c r="BI196">
        <f t="shared" si="18"/>
        <v>339229.50887000002</v>
      </c>
      <c r="BJ196">
        <f t="shared" si="19"/>
        <v>282472.80887000001</v>
      </c>
      <c r="BL196" t="s">
        <v>168</v>
      </c>
      <c r="BM196" s="23">
        <v>327105.39390000002</v>
      </c>
      <c r="BN196" s="23">
        <v>201.19493069999999</v>
      </c>
      <c r="BP196" t="s">
        <v>184</v>
      </c>
      <c r="BQ196" s="23">
        <v>327105.39390000002</v>
      </c>
      <c r="BR196" s="23">
        <v>201.19493069999999</v>
      </c>
      <c r="BT196" t="s">
        <v>184</v>
      </c>
      <c r="BU196" s="23">
        <v>327105.39390000002</v>
      </c>
      <c r="BV196" s="23">
        <v>201.19493069999999</v>
      </c>
    </row>
    <row r="197" spans="1:74" x14ac:dyDescent="0.25">
      <c r="A197">
        <v>1</v>
      </c>
      <c r="B197" s="15">
        <v>3757</v>
      </c>
      <c r="C197" s="15">
        <v>-63.693360480000003</v>
      </c>
      <c r="D197" s="15">
        <v>-17.53230529</v>
      </c>
      <c r="E197" s="16">
        <v>0</v>
      </c>
      <c r="F197" s="19">
        <v>32823.664216957899</v>
      </c>
      <c r="G197" s="19">
        <v>55.980141449090482</v>
      </c>
      <c r="H197" s="16" t="str">
        <f>IF(LCOE_SensitivityScenarios!BF196&gt;'OnSSET_original_NoMG-PV-Diesel'!M196,'OnSSET_original_NoMG-PV-Diesel'!L196,LCOE_SensitivityScenarios!BG196)</f>
        <v>SA_PV</v>
      </c>
      <c r="I197" s="39" t="str">
        <f>IF(LCOE_SensitivityScenarios!BK196&gt;'OnSSET_original_NoMG-PV-Diesel'!M196,'OnSSET_original_NoMG-PV-Diesel'!L196,LCOE_SensitivityScenarios!BL196)</f>
        <v>SA_PV</v>
      </c>
      <c r="J197" s="39" t="str">
        <f>IF(LCOE_SensitivityScenarios!BP196&gt;'OnSSET_original_NoMG-PV-Diesel'!M196,'OnSSET_original_NoMG-PV-Diesel'!L196,LCOE_SensitivityScenarios!BQ196)</f>
        <v>SA_PV</v>
      </c>
      <c r="K197" s="38" t="str">
        <f>IF(LCOE_SensitivityScenarios!BU196&gt;'OnSSET_original_NoMG-PV-Diesel'!V196,'OnSSET_original_NoMG-PV-Diesel'!U196,LCOE_SensitivityScenarios!BV196)</f>
        <v>SA_Diesel</v>
      </c>
      <c r="L197" s="39" t="str">
        <f>IF(LCOE_SensitivityScenarios!BZ196&gt;'OnSSET_original_NoMG-PV-Diesel'!V196,'OnSSET_original_NoMG-PV-Diesel'!U196,LCOE_SensitivityScenarios!CA196)</f>
        <v>SA_Diesel</v>
      </c>
      <c r="M197" s="40" t="str">
        <f>IF(LCOE_SensitivityScenarios!CE196&gt;'OnSSET_original_NoMG-PV-Diesel'!V196,'OnSSET_original_NoMG-PV-Diesel'!U196,LCOE_SensitivityScenarios!CF196)</f>
        <v>SA_Diesel</v>
      </c>
      <c r="N197" s="39" t="str">
        <f>IF(LCOE_SensitivityScenarios!CJ196&gt;'OnSSET_original_NoMG-PV-Diesel'!AE196,'OnSSET_original_NoMG-PV-Diesel'!AD196,LCOE_SensitivityScenarios!CK196)</f>
        <v>SA_Diesel</v>
      </c>
      <c r="O197" s="39" t="str">
        <f>IF(LCOE_SensitivityScenarios!CO196&gt;'OnSSET_original_NoMG-PV-Diesel'!AE196,'OnSSET_original_NoMG-PV-Diesel'!AD196,LCOE_SensitivityScenarios!CP196)</f>
        <v>SA_Diesel</v>
      </c>
      <c r="P197" s="40" t="str">
        <f>IF(LCOE_SensitivityScenarios!CT196&gt;'OnSSET_original_NoMG-PV-Diesel'!AE196,'OnSSET_original_NoMG-PV-Diesel'!AD196,LCOE_SensitivityScenarios!CU196)</f>
        <v>SA_Diesel</v>
      </c>
      <c r="Q197" s="38">
        <f>IF(LCOE_SensitivityScenarios!BF196&gt;'OnSSET_original_NoMG-PV-Diesel'!M196,'OnSSET_original_NoMG-PV-Diesel'!M196,LCOE_SensitivityScenarios!BF196)</f>
        <v>0.47207867384402702</v>
      </c>
      <c r="R197" s="28">
        <f>MIN('OnSSET_original_NoMG-PV-Diesel'!E196:I196,LCOE_SensitivityScenarios!BK196)</f>
        <v>0.47207867384402702</v>
      </c>
      <c r="S197" s="28">
        <f>MIN('OnSSET_original_NoMG-PV-Diesel'!E196:I196,LCOE_SensitivityScenarios!BP196)</f>
        <v>0.47207867384402702</v>
      </c>
      <c r="T197" s="27">
        <f>MIN('OnSSET_original_NoMG-PV-Diesel'!N196:R196,LCOE_SensitivityScenarios!BU196)</f>
        <v>0.354807105884136</v>
      </c>
      <c r="U197" s="28">
        <f>MIN('OnSSET_original_NoMG-PV-Diesel'!N196:R196,LCOE_SensitivityScenarios!BZ196)</f>
        <v>0.354807105884136</v>
      </c>
      <c r="V197" s="29">
        <f>MIN('OnSSET_original_NoMG-PV-Diesel'!N196:R196,LCOE_SensitivityScenarios!CE196)</f>
        <v>0.354807105884136</v>
      </c>
      <c r="W197" s="28">
        <f>MIN('OnSSET_original_NoMG-PV-Diesel'!W196:AA196,LCOE_SensitivityScenarios!CJ196)</f>
        <v>0.193914934660878</v>
      </c>
      <c r="X197" s="28">
        <f>MIN('OnSSET_original_NoMG-PV-Diesel'!W196:AA196,LCOE_SensitivityScenarios!CO196)</f>
        <v>0.193914934660878</v>
      </c>
      <c r="Y197" s="29">
        <f>MIN('OnSSET_original_NoMG-PV-Diesel'!W196:AA196,LCOE_SensitivityScenarios!CT196)</f>
        <v>0.193914934660878</v>
      </c>
      <c r="Z197">
        <f>IF(H197='OnSSET_original_NoMG-PV-Diesel'!L196,'OnSSET_original_NoMG-PV-Diesel'!K196,"wait")</f>
        <v>14.731416244719799</v>
      </c>
      <c r="AA197">
        <f>IF(I197='OnSSET_original_NoMG-PV-Diesel'!L196,'OnSSET_original_NoMG-PV-Diesel'!K196,"wait")</f>
        <v>14.731416244719799</v>
      </c>
      <c r="AB197">
        <f>IF(J197='OnSSET_original_NoMG-PV-Diesel'!L196,'OnSSET_original_NoMG-PV-Diesel'!K196,"wait")</f>
        <v>14.731416244719799</v>
      </c>
      <c r="AC197">
        <f>IF(K197='OnSSET_original_NoMG-PV-Diesel'!U196,'OnSSET_original_NoMG-PV-Diesel'!T196,"wait")</f>
        <v>14.9879745282912</v>
      </c>
      <c r="AD197">
        <f>IF(L197='OnSSET_original_NoMG-PV-Diesel'!U196,'OnSSET_original_NoMG-PV-Diesel'!T196,"wait")</f>
        <v>14.9879745282912</v>
      </c>
      <c r="AE197">
        <f>IF(M197='OnSSET_original_NoMG-PV-Diesel'!U196,'OnSSET_original_NoMG-PV-Diesel'!T196,"wait")</f>
        <v>14.9879745282912</v>
      </c>
      <c r="AF197">
        <f>IF(N197='OnSSET_original_NoMG-PV-Diesel'!AD196,'OnSSET_original_NoMG-PV-Diesel'!AC196,"wait")</f>
        <v>14.9879745282912</v>
      </c>
      <c r="AG197">
        <f>IF(O197='OnSSET_original_NoMG-PV-Diesel'!AD196,'OnSSET_original_NoMG-PV-Diesel'!AC196,"wait")</f>
        <v>14.9879745282912</v>
      </c>
      <c r="AH197">
        <f>IF(P197='OnSSET_original_NoMG-PV-Diesel'!AD196,'OnSSET_original_NoMG-PV-Diesel'!AC196,"wait")</f>
        <v>14.9879745282912</v>
      </c>
      <c r="AR197">
        <v>8.0050000000000008</v>
      </c>
      <c r="AS197">
        <v>8.0210000000000008</v>
      </c>
      <c r="AT197">
        <v>2.7229999999999999</v>
      </c>
      <c r="AU197">
        <v>5.5999999999999897E-2</v>
      </c>
      <c r="AV197">
        <v>59215.651769999997</v>
      </c>
      <c r="AW197">
        <v>0</v>
      </c>
      <c r="AX197">
        <v>12076.23949</v>
      </c>
      <c r="AZ197">
        <f>SUMIF([1]base!$A$2:$A$169,B197,[1]base!$V$2:$V$169)</f>
        <v>0</v>
      </c>
      <c r="BA197">
        <f>SUMIF([2]s1!$A$2:$A$275,B197,[2]s1!$U$2:$U$275)</f>
        <v>0</v>
      </c>
      <c r="BB197">
        <f>SUMIF([3]s2!$A$2:$A$115,B197,[3]s2!$U$2:$U$115)</f>
        <v>0</v>
      </c>
      <c r="BC197">
        <f>SUMIF([4]s3!$A$2:$A$245,B197,[4]s3!$U$2:$U$245)</f>
        <v>0</v>
      </c>
      <c r="BD197">
        <f>SUMIF([5]s4!$A$2:$A$74,B197,[5]s4!$U$2:$U$74)</f>
        <v>0</v>
      </c>
      <c r="BF197">
        <f t="shared" si="15"/>
        <v>0</v>
      </c>
      <c r="BG197">
        <f t="shared" si="16"/>
        <v>0</v>
      </c>
      <c r="BH197">
        <f t="shared" si="17"/>
        <v>0</v>
      </c>
      <c r="BI197">
        <f t="shared" si="18"/>
        <v>0</v>
      </c>
      <c r="BJ197">
        <f t="shared" si="19"/>
        <v>0</v>
      </c>
      <c r="BL197" t="s">
        <v>114</v>
      </c>
      <c r="BM197" s="23">
        <v>102897.4078</v>
      </c>
      <c r="BN197" s="23">
        <v>20.2953467</v>
      </c>
      <c r="BP197" t="s">
        <v>183</v>
      </c>
      <c r="BQ197" s="23">
        <v>18585.25172</v>
      </c>
      <c r="BR197" s="23">
        <v>14.987974530000001</v>
      </c>
      <c r="BT197" t="s">
        <v>183</v>
      </c>
      <c r="BU197" s="23">
        <v>18585.25172</v>
      </c>
      <c r="BV197" s="23">
        <v>14.987974530000001</v>
      </c>
    </row>
    <row r="198" spans="1:74" x14ac:dyDescent="0.25">
      <c r="A198">
        <v>1</v>
      </c>
      <c r="B198" s="15">
        <v>3760</v>
      </c>
      <c r="C198" s="15">
        <v>-63.084755299999998</v>
      </c>
      <c r="D198" s="15">
        <v>-15.629685309999999</v>
      </c>
      <c r="E198" s="16">
        <v>0</v>
      </c>
      <c r="F198" s="19">
        <v>221328.080716636</v>
      </c>
      <c r="G198" s="19">
        <v>239.61382537045185</v>
      </c>
      <c r="H198" s="16" t="str">
        <f>IF(LCOE_SensitivityScenarios!BF197&gt;'OnSSET_original_NoMG-PV-Diesel'!M197,'OnSSET_original_NoMG-PV-Diesel'!L197,LCOE_SensitivityScenarios!BG197)</f>
        <v>MG_Hybrid</v>
      </c>
      <c r="I198" s="39" t="str">
        <f>IF(LCOE_SensitivityScenarios!BK197&gt;'OnSSET_original_NoMG-PV-Diesel'!M197,'OnSSET_original_NoMG-PV-Diesel'!L197,LCOE_SensitivityScenarios!BL197)</f>
        <v>MG_Hybrid</v>
      </c>
      <c r="J198" s="39" t="str">
        <f>IF(LCOE_SensitivityScenarios!BP197&gt;'OnSSET_original_NoMG-PV-Diesel'!M197,'OnSSET_original_NoMG-PV-Diesel'!L197,LCOE_SensitivityScenarios!BQ197)</f>
        <v>MG_Hybrid</v>
      </c>
      <c r="K198" s="38" t="str">
        <f>IF(LCOE_SensitivityScenarios!BU197&gt;'OnSSET_original_NoMG-PV-Diesel'!V197,'OnSSET_original_NoMG-PV-Diesel'!U197,LCOE_SensitivityScenarios!BV197)</f>
        <v>MG_Hybrid</v>
      </c>
      <c r="L198" s="39" t="str">
        <f>IF(LCOE_SensitivityScenarios!BZ197&gt;'OnSSET_original_NoMG-PV-Diesel'!V197,'OnSSET_original_NoMG-PV-Diesel'!U197,LCOE_SensitivityScenarios!CA197)</f>
        <v>MG_Hybrid</v>
      </c>
      <c r="M198" s="40" t="str">
        <f>IF(LCOE_SensitivityScenarios!CE197&gt;'OnSSET_original_NoMG-PV-Diesel'!V197,'OnSSET_original_NoMG-PV-Diesel'!U197,LCOE_SensitivityScenarios!CF197)</f>
        <v>MG_Diesel</v>
      </c>
      <c r="N198" s="39" t="str">
        <f>IF(LCOE_SensitivityScenarios!CJ197&gt;'OnSSET_original_NoMG-PV-Diesel'!AE197,'OnSSET_original_NoMG-PV-Diesel'!AD197,LCOE_SensitivityScenarios!CK197)</f>
        <v>MG_Diesel</v>
      </c>
      <c r="O198" s="39" t="str">
        <f>IF(LCOE_SensitivityScenarios!CO197&gt;'OnSSET_original_NoMG-PV-Diesel'!AE197,'OnSSET_original_NoMG-PV-Diesel'!AD197,LCOE_SensitivityScenarios!CP197)</f>
        <v>MG_Hybrid</v>
      </c>
      <c r="P198" s="40" t="str">
        <f>IF(LCOE_SensitivityScenarios!CT197&gt;'OnSSET_original_NoMG-PV-Diesel'!AE197,'OnSSET_original_NoMG-PV-Diesel'!AD197,LCOE_SensitivityScenarios!CU197)</f>
        <v>MG_Diesel</v>
      </c>
      <c r="Q198" s="38">
        <f>IF(LCOE_SensitivityScenarios!BF197&gt;'OnSSET_original_NoMG-PV-Diesel'!M197,'OnSSET_original_NoMG-PV-Diesel'!M197,LCOE_SensitivityScenarios!BF197)</f>
        <v>0.32113537257072616</v>
      </c>
      <c r="R198" s="28">
        <f>MIN('OnSSET_original_NoMG-PV-Diesel'!E197:I197,LCOE_SensitivityScenarios!BK197)</f>
        <v>0.29537384629472618</v>
      </c>
      <c r="S198" s="28">
        <f>MIN('OnSSET_original_NoMG-PV-Diesel'!E197:I197,LCOE_SensitivityScenarios!BP197)</f>
        <v>0.34544705534472614</v>
      </c>
      <c r="T198" s="27">
        <f>MIN('OnSSET_original_NoMG-PV-Diesel'!N197:R197,LCOE_SensitivityScenarios!BU197)</f>
        <v>0.25538767019560454</v>
      </c>
      <c r="U198" s="28">
        <f>MIN('OnSSET_original_NoMG-PV-Diesel'!N197:R197,LCOE_SensitivityScenarios!BZ197)</f>
        <v>0.22962614391960456</v>
      </c>
      <c r="V198" s="29">
        <f>MIN('OnSSET_original_NoMG-PV-Diesel'!N197:R197,LCOE_SensitivityScenarios!CE197)</f>
        <v>0.2741459757305918</v>
      </c>
      <c r="W198" s="28">
        <f>MIN('OnSSET_original_NoMG-PV-Diesel'!W197:AA197,LCOE_SensitivityScenarios!CJ197)</f>
        <v>0.15236962274304516</v>
      </c>
      <c r="X198" s="28">
        <f>MIN('OnSSET_original_NoMG-PV-Diesel'!W197:AA197,LCOE_SensitivityScenarios!CO197)</f>
        <v>0.14439764084074319</v>
      </c>
      <c r="Y198" s="29">
        <f>MIN('OnSSET_original_NoMG-PV-Diesel'!W197:AA197,LCOE_SensitivityScenarios!CT197)</f>
        <v>0.16094695474304516</v>
      </c>
      <c r="Z198">
        <f>VLOOKUP(B198,[1]base!$A$2:$U$169,21,FALSE)</f>
        <v>97.33</v>
      </c>
      <c r="AA198">
        <f>VLOOKUP(B198,[2]s1!$A$2:$T$275,20,FALSE)</f>
        <v>82.581999999999994</v>
      </c>
      <c r="AB198">
        <f>VLOOKUP(B198,[3]s2!$A$2:$T$275,20,FALSE)</f>
        <v>82.581999999999994</v>
      </c>
      <c r="AC198">
        <f>VLOOKUP(B198,[4]s3!$A$2:$T$275,20,FALSE)</f>
        <v>63.732999999999997</v>
      </c>
      <c r="AD198" t="str">
        <f>IF(L198='OnSSET_original_NoMG-PV-Diesel'!U197,'OnSSET_original_NoMG-PV-Diesel'!T197,"wait")</f>
        <v>wait</v>
      </c>
      <c r="AE198" t="str">
        <f>IF(M198='OnSSET_original_NoMG-PV-Diesel'!U197,'OnSSET_original_NoMG-PV-Diesel'!T197,"wait")</f>
        <v>wait</v>
      </c>
      <c r="AF198">
        <f>VLOOKUP(B198,[5]s4!$A$2:$T$275,20,FALSE)</f>
        <v>39.054000000000002</v>
      </c>
      <c r="AG198" t="str">
        <f>IF(O198='OnSSET_original_NoMG-PV-Diesel'!AD197,'OnSSET_original_NoMG-PV-Diesel'!AC197,"wait")</f>
        <v>wait</v>
      </c>
      <c r="AH198" t="str">
        <f>IF(P198='OnSSET_original_NoMG-PV-Diesel'!AD197,'OnSSET_original_NoMG-PV-Diesel'!AC197,"wait")</f>
        <v>wait</v>
      </c>
      <c r="AR198" s="23">
        <v>196.51599999999999</v>
      </c>
      <c r="AS198" s="23">
        <v>171.571</v>
      </c>
      <c r="AT198" s="23">
        <v>1.9E-2</v>
      </c>
      <c r="AU198" s="23">
        <v>1.9E-2</v>
      </c>
      <c r="AV198" s="23">
        <v>26698.152859999998</v>
      </c>
      <c r="AW198" s="23">
        <v>48056.675150000003</v>
      </c>
      <c r="AX198" s="23">
        <v>29951.728169999998</v>
      </c>
      <c r="AZ198">
        <f>SUMIF([1]base!$A$2:$A$169,B198,[1]base!$V$2:$V$169)</f>
        <v>325766.15999999997</v>
      </c>
      <c r="BA198">
        <f>SUMIF([2]s1!$A$2:$A$275,B198,[2]s1!$U$2:$U$275)</f>
        <v>136800.42000000001</v>
      </c>
      <c r="BB198">
        <f>SUMIF([3]s2!$A$2:$A$115,B198,[3]s2!$U$2:$U$115)</f>
        <v>136800.42000000001</v>
      </c>
      <c r="BC198">
        <f>SUMIF([4]s3!$A$2:$A$245,B198,[4]s3!$U$2:$U$245)</f>
        <v>102090.46</v>
      </c>
      <c r="BD198">
        <f>SUMIF([5]s4!$A$2:$A$74,B198,[5]s4!$U$2:$U$74)</f>
        <v>57799.92</v>
      </c>
      <c r="BF198">
        <f t="shared" si="15"/>
        <v>430472.71617999999</v>
      </c>
      <c r="BG198">
        <f t="shared" si="16"/>
        <v>241506.97618</v>
      </c>
      <c r="BH198">
        <f t="shared" si="17"/>
        <v>241506.97618</v>
      </c>
      <c r="BI198">
        <f t="shared" si="18"/>
        <v>206797.01618000001</v>
      </c>
      <c r="BJ198">
        <f t="shared" si="19"/>
        <v>162506.47618</v>
      </c>
      <c r="BL198" t="s">
        <v>168</v>
      </c>
      <c r="BM198" s="23">
        <v>162993.36780000001</v>
      </c>
      <c r="BN198" s="23">
        <v>75.987256060000007</v>
      </c>
      <c r="BP198" t="s">
        <v>184</v>
      </c>
      <c r="BQ198" s="23">
        <v>162993.36780000001</v>
      </c>
      <c r="BR198" s="23">
        <v>75.987256060000007</v>
      </c>
      <c r="BT198" t="s">
        <v>184</v>
      </c>
      <c r="BU198" s="23">
        <v>162993.36780000001</v>
      </c>
      <c r="BV198" s="23">
        <v>75.987256060000007</v>
      </c>
    </row>
    <row r="199" spans="1:74" x14ac:dyDescent="0.25">
      <c r="A199">
        <v>1</v>
      </c>
      <c r="B199" s="15">
        <v>3761</v>
      </c>
      <c r="C199" s="15">
        <v>-61.439665580000003</v>
      </c>
      <c r="D199" s="15">
        <v>-15.914015920000001</v>
      </c>
      <c r="E199" s="16">
        <v>0</v>
      </c>
      <c r="F199" s="19">
        <v>71420.624246402105</v>
      </c>
      <c r="G199" s="19">
        <v>168.8458380707921</v>
      </c>
      <c r="H199" s="16" t="str">
        <f>IF(LCOE_SensitivityScenarios!BF198&gt;'OnSSET_original_NoMG-PV-Diesel'!M198,'OnSSET_original_NoMG-PV-Diesel'!L198,LCOE_SensitivityScenarios!BG198)</f>
        <v>MG_Hybrid</v>
      </c>
      <c r="I199" s="39" t="str">
        <f>IF(LCOE_SensitivityScenarios!BK198&gt;'OnSSET_original_NoMG-PV-Diesel'!M198,'OnSSET_original_NoMG-PV-Diesel'!L198,LCOE_SensitivityScenarios!BL198)</f>
        <v>MG_Hybrid</v>
      </c>
      <c r="J199" s="39" t="str">
        <f>IF(LCOE_SensitivityScenarios!BP198&gt;'OnSSET_original_NoMG-PV-Diesel'!M198,'OnSSET_original_NoMG-PV-Diesel'!L198,LCOE_SensitivityScenarios!BQ198)</f>
        <v>MG_Hybrid</v>
      </c>
      <c r="K199" s="38" t="str">
        <f>IF(LCOE_SensitivityScenarios!BU198&gt;'OnSSET_original_NoMG-PV-Diesel'!V198,'OnSSET_original_NoMG-PV-Diesel'!U198,LCOE_SensitivityScenarios!BV198)</f>
        <v>MG_Hybrid</v>
      </c>
      <c r="L199" s="39" t="str">
        <f>IF(LCOE_SensitivityScenarios!BZ198&gt;'OnSSET_original_NoMG-PV-Diesel'!V198,'OnSSET_original_NoMG-PV-Diesel'!U198,LCOE_SensitivityScenarios!CA198)</f>
        <v>MG_Hybrid</v>
      </c>
      <c r="M199" s="40" t="str">
        <f>IF(LCOE_SensitivityScenarios!CE198&gt;'OnSSET_original_NoMG-PV-Diesel'!V198,'OnSSET_original_NoMG-PV-Diesel'!U198,LCOE_SensitivityScenarios!CF198)</f>
        <v>MG_Diesel</v>
      </c>
      <c r="N199" s="39" t="str">
        <f>IF(LCOE_SensitivityScenarios!CJ198&gt;'OnSSET_original_NoMG-PV-Diesel'!AE198,'OnSSET_original_NoMG-PV-Diesel'!AD198,LCOE_SensitivityScenarios!CK198)</f>
        <v>MG_Diesel</v>
      </c>
      <c r="O199" s="39" t="str">
        <f>IF(LCOE_SensitivityScenarios!CO198&gt;'OnSSET_original_NoMG-PV-Diesel'!AE198,'OnSSET_original_NoMG-PV-Diesel'!AD198,LCOE_SensitivityScenarios!CP198)</f>
        <v>MG_Hybrid</v>
      </c>
      <c r="P199" s="40" t="str">
        <f>IF(LCOE_SensitivityScenarios!CT198&gt;'OnSSET_original_NoMG-PV-Diesel'!AE198,'OnSSET_original_NoMG-PV-Diesel'!AD198,LCOE_SensitivityScenarios!CU198)</f>
        <v>MG_Diesel</v>
      </c>
      <c r="Q199" s="38">
        <f>IF(LCOE_SensitivityScenarios!BF198&gt;'OnSSET_original_NoMG-PV-Diesel'!M198,'OnSSET_original_NoMG-PV-Diesel'!M198,LCOE_SensitivityScenarios!BF198)</f>
        <v>0.3758785781483478</v>
      </c>
      <c r="R199" s="28">
        <f>MIN('OnSSET_original_NoMG-PV-Diesel'!E198:I198,LCOE_SensitivityScenarios!BK198)</f>
        <v>0.35011705187234782</v>
      </c>
      <c r="S199" s="28">
        <f>MIN('OnSSET_original_NoMG-PV-Diesel'!E198:I198,LCOE_SensitivityScenarios!BP198)</f>
        <v>0.40019026092234777</v>
      </c>
      <c r="T199" s="27">
        <f>MIN('OnSSET_original_NoMG-PV-Diesel'!N198:R198,LCOE_SensitivityScenarios!BU198)</f>
        <v>0.30722877281042221</v>
      </c>
      <c r="U199" s="28">
        <f>MIN('OnSSET_original_NoMG-PV-Diesel'!N198:R198,LCOE_SensitivityScenarios!BZ198)</f>
        <v>0.28146724653442218</v>
      </c>
      <c r="V199" s="29">
        <f>MIN('OnSSET_original_NoMG-PV-Diesel'!N198:R198,LCOE_SensitivityScenarios!CE198)</f>
        <v>0.32859212905360363</v>
      </c>
      <c r="W199" s="28">
        <f>MIN('OnSSET_original_NoMG-PV-Diesel'!W198:AA198,LCOE_SensitivityScenarios!CJ198)</f>
        <v>0.20181917234719032</v>
      </c>
      <c r="X199" s="28">
        <f>MIN('OnSSET_original_NoMG-PV-Diesel'!W198:AA198,LCOE_SensitivityScenarios!CO198)</f>
        <v>0.19247675813340751</v>
      </c>
      <c r="Y199" s="29">
        <f>MIN('OnSSET_original_NoMG-PV-Diesel'!W198:AA198,LCOE_SensitivityScenarios!CT198)</f>
        <v>0.21039650434719037</v>
      </c>
      <c r="Z199">
        <f>VLOOKUP(B199,[1]base!$A$2:$U$169,21,FALSE)</f>
        <v>24.459</v>
      </c>
      <c r="AA199">
        <f>VLOOKUP(B199,[2]s1!$A$2:$T$275,20,FALSE)</f>
        <v>24.459</v>
      </c>
      <c r="AB199">
        <f>VLOOKUP(B199,[3]s2!$A$2:$T$275,20,FALSE)</f>
        <v>24.459</v>
      </c>
      <c r="AC199">
        <f>VLOOKUP(B199,[4]s3!$A$2:$T$275,20,FALSE)</f>
        <v>24.013000000000002</v>
      </c>
      <c r="AD199" t="str">
        <f>IF(L199='OnSSET_original_NoMG-PV-Diesel'!U198,'OnSSET_original_NoMG-PV-Diesel'!T198,"wait")</f>
        <v>wait</v>
      </c>
      <c r="AE199" t="str">
        <f>IF(M199='OnSSET_original_NoMG-PV-Diesel'!U198,'OnSSET_original_NoMG-PV-Diesel'!T198,"wait")</f>
        <v>wait</v>
      </c>
      <c r="AF199">
        <f>VLOOKUP(B199,[5]s4!$A$2:$T$275,20,FALSE)</f>
        <v>13.616</v>
      </c>
      <c r="AG199" t="str">
        <f>IF(O199='OnSSET_original_NoMG-PV-Diesel'!AD198,'OnSSET_original_NoMG-PV-Diesel'!AC198,"wait")</f>
        <v>wait</v>
      </c>
      <c r="AH199" t="str">
        <f>IF(P199='OnSSET_original_NoMG-PV-Diesel'!AD198,'OnSSET_original_NoMG-PV-Diesel'!AC198,"wait")</f>
        <v>wait</v>
      </c>
      <c r="AR199" s="23">
        <v>246.483</v>
      </c>
      <c r="AS199" s="23">
        <v>243.554</v>
      </c>
      <c r="AT199" s="23">
        <v>9.0999999999999998E-2</v>
      </c>
      <c r="AU199" s="23">
        <v>9.2999999999999999E-2</v>
      </c>
      <c r="AV199" s="23">
        <v>19686.058349999999</v>
      </c>
      <c r="AW199" s="23">
        <v>35434.905039999998</v>
      </c>
      <c r="AX199" s="23">
        <v>21105.729759999998</v>
      </c>
      <c r="AZ199">
        <f>SUMIF([1]base!$A$2:$A$169,B199,[1]base!$V$2:$V$169)</f>
        <v>62709</v>
      </c>
      <c r="BA199">
        <f>SUMIF([2]s1!$A$2:$A$275,B199,[2]s1!$U$2:$U$275)</f>
        <v>62709</v>
      </c>
      <c r="BB199">
        <f>SUMIF([3]s2!$A$2:$A$115,B199,[3]s2!$U$2:$U$115)</f>
        <v>62709</v>
      </c>
      <c r="BC199">
        <f>SUMIF([4]s3!$A$2:$A$245,B199,[4]s3!$U$2:$U$245)</f>
        <v>48968.42</v>
      </c>
      <c r="BD199">
        <f>SUMIF([5]s4!$A$2:$A$74,B199,[5]s4!$U$2:$U$74)</f>
        <v>20151.68</v>
      </c>
      <c r="BF199">
        <f t="shared" si="15"/>
        <v>138935.69315000001</v>
      </c>
      <c r="BG199">
        <f t="shared" si="16"/>
        <v>138935.69315000001</v>
      </c>
      <c r="BH199">
        <f t="shared" si="17"/>
        <v>138935.69315000001</v>
      </c>
      <c r="BI199">
        <f t="shared" si="18"/>
        <v>125195.11314999999</v>
      </c>
      <c r="BJ199">
        <f t="shared" si="19"/>
        <v>96378.373149999999</v>
      </c>
      <c r="BL199" t="s">
        <v>168</v>
      </c>
      <c r="BM199" s="23">
        <v>104437.4541</v>
      </c>
      <c r="BN199" s="23">
        <v>24.520418939999999</v>
      </c>
      <c r="BP199" t="s">
        <v>184</v>
      </c>
      <c r="BQ199" s="23">
        <v>104437.4541</v>
      </c>
      <c r="BR199" s="23">
        <v>24.520418939999999</v>
      </c>
      <c r="BT199" t="s">
        <v>183</v>
      </c>
      <c r="BU199" s="23">
        <v>40439.430260000001</v>
      </c>
      <c r="BV199" s="23">
        <v>32.612157189999998</v>
      </c>
    </row>
    <row r="200" spans="1:74" x14ac:dyDescent="0.25">
      <c r="A200">
        <v>1</v>
      </c>
      <c r="B200" s="15">
        <v>3775</v>
      </c>
      <c r="C200" s="15">
        <v>-65.803884830000001</v>
      </c>
      <c r="D200" s="15">
        <v>-15.35037082</v>
      </c>
      <c r="E200" s="16">
        <v>0</v>
      </c>
      <c r="F200" s="19">
        <v>20852.692588882899</v>
      </c>
      <c r="G200" s="19">
        <v>50.766970610647931</v>
      </c>
      <c r="H200" s="16" t="str">
        <f>IF(LCOE_SensitivityScenarios!BF199&gt;'OnSSET_original_NoMG-PV-Diesel'!M199,'OnSSET_original_NoMG-PV-Diesel'!L199,LCOE_SensitivityScenarios!BG199)</f>
        <v>SA_Diesel</v>
      </c>
      <c r="I200" s="39" t="str">
        <f>IF(LCOE_SensitivityScenarios!BK199&gt;'OnSSET_original_NoMG-PV-Diesel'!M199,'OnSSET_original_NoMG-PV-Diesel'!L199,LCOE_SensitivityScenarios!BL199)</f>
        <v>SA_Diesel</v>
      </c>
      <c r="J200" s="39" t="str">
        <f>IF(LCOE_SensitivityScenarios!BP199&gt;'OnSSET_original_NoMG-PV-Diesel'!M199,'OnSSET_original_NoMG-PV-Diesel'!L199,LCOE_SensitivityScenarios!BQ199)</f>
        <v>SA_Diesel</v>
      </c>
      <c r="K200" s="38" t="str">
        <f>IF(LCOE_SensitivityScenarios!BU199&gt;'OnSSET_original_NoMG-PV-Diesel'!V199,'OnSSET_original_NoMG-PV-Diesel'!U199,LCOE_SensitivityScenarios!BV199)</f>
        <v>SA_Diesel</v>
      </c>
      <c r="L200" s="39" t="str">
        <f>IF(LCOE_SensitivityScenarios!BZ199&gt;'OnSSET_original_NoMG-PV-Diesel'!V199,'OnSSET_original_NoMG-PV-Diesel'!U199,LCOE_SensitivityScenarios!CA199)</f>
        <v>SA_Diesel</v>
      </c>
      <c r="M200" s="40" t="str">
        <f>IF(LCOE_SensitivityScenarios!CE199&gt;'OnSSET_original_NoMG-PV-Diesel'!V199,'OnSSET_original_NoMG-PV-Diesel'!U199,LCOE_SensitivityScenarios!CF199)</f>
        <v>SA_Diesel</v>
      </c>
      <c r="N200" s="39" t="str">
        <f>IF(LCOE_SensitivityScenarios!CJ199&gt;'OnSSET_original_NoMG-PV-Diesel'!AE199,'OnSSET_original_NoMG-PV-Diesel'!AD199,LCOE_SensitivityScenarios!CK199)</f>
        <v>SA_Diesel</v>
      </c>
      <c r="O200" s="39" t="str">
        <f>IF(LCOE_SensitivityScenarios!CO199&gt;'OnSSET_original_NoMG-PV-Diesel'!AE199,'OnSSET_original_NoMG-PV-Diesel'!AD199,LCOE_SensitivityScenarios!CP199)</f>
        <v>SA_Diesel</v>
      </c>
      <c r="P200" s="40" t="str">
        <f>IF(LCOE_SensitivityScenarios!CT199&gt;'OnSSET_original_NoMG-PV-Diesel'!AE199,'OnSSET_original_NoMG-PV-Diesel'!AD199,LCOE_SensitivityScenarios!CU199)</f>
        <v>SA_Diesel</v>
      </c>
      <c r="Q200" s="38">
        <f>IF(LCOE_SensitivityScenarios!BF199&gt;'OnSSET_original_NoMG-PV-Diesel'!M199,'OnSSET_original_NoMG-PV-Diesel'!M199,LCOE_SensitivityScenarios!BF199)</f>
        <v>0.45210856181439302</v>
      </c>
      <c r="R200" s="28">
        <f>MIN('OnSSET_original_NoMG-PV-Diesel'!E199:I199,LCOE_SensitivityScenarios!BK199)</f>
        <v>0.45210856181439302</v>
      </c>
      <c r="S200" s="28">
        <f>MIN('OnSSET_original_NoMG-PV-Diesel'!E199:I199,LCOE_SensitivityScenarios!BP199)</f>
        <v>0.45210856181439302</v>
      </c>
      <c r="T200" s="27">
        <f>MIN('OnSSET_original_NoMG-PV-Diesel'!N199:R199,LCOE_SensitivityScenarios!BU199)</f>
        <v>0.33704192864490101</v>
      </c>
      <c r="U200" s="28">
        <f>MIN('OnSSET_original_NoMG-PV-Diesel'!N199:R199,LCOE_SensitivityScenarios!BZ199)</f>
        <v>0.33704192864490101</v>
      </c>
      <c r="V200" s="29">
        <f>MIN('OnSSET_original_NoMG-PV-Diesel'!N199:R199,LCOE_SensitivityScenarios!CE199)</f>
        <v>0.33704192864490101</v>
      </c>
      <c r="W200" s="28">
        <f>MIN('OnSSET_original_NoMG-PV-Diesel'!W199:AA199,LCOE_SensitivityScenarios!CJ199)</f>
        <v>0.18788147824000501</v>
      </c>
      <c r="X200" s="28">
        <f>MIN('OnSSET_original_NoMG-PV-Diesel'!W199:AA199,LCOE_SensitivityScenarios!CO199)</f>
        <v>0.18788147824000501</v>
      </c>
      <c r="Y200" s="29">
        <f>MIN('OnSSET_original_NoMG-PV-Diesel'!W199:AA199,LCOE_SensitivityScenarios!CT199)</f>
        <v>0.18788147824000501</v>
      </c>
      <c r="Z200">
        <f>IF(H200='OnSSET_original_NoMG-PV-Diesel'!L199,'OnSSET_original_NoMG-PV-Diesel'!K199,"wait")</f>
        <v>18.475288167824399</v>
      </c>
      <c r="AA200">
        <f>IF(I200='OnSSET_original_NoMG-PV-Diesel'!L199,'OnSSET_original_NoMG-PV-Diesel'!K199,"wait")</f>
        <v>18.475288167824399</v>
      </c>
      <c r="AB200">
        <f>IF(J200='OnSSET_original_NoMG-PV-Diesel'!L199,'OnSSET_original_NoMG-PV-Diesel'!K199,"wait")</f>
        <v>18.475288167824399</v>
      </c>
      <c r="AC200">
        <f>IF(K200='OnSSET_original_NoMG-PV-Diesel'!U199,'OnSSET_original_NoMG-PV-Diesel'!T199,"wait")</f>
        <v>9.5217774378460796</v>
      </c>
      <c r="AD200">
        <f>IF(L200='OnSSET_original_NoMG-PV-Diesel'!U199,'OnSSET_original_NoMG-PV-Diesel'!T199,"wait")</f>
        <v>9.5217774378460796</v>
      </c>
      <c r="AE200">
        <f>IF(M200='OnSSET_original_NoMG-PV-Diesel'!U199,'OnSSET_original_NoMG-PV-Diesel'!T199,"wait")</f>
        <v>9.5217774378460796</v>
      </c>
      <c r="AF200">
        <f>IF(N200='OnSSET_original_NoMG-PV-Diesel'!AD199,'OnSSET_original_NoMG-PV-Diesel'!AC199,"wait")</f>
        <v>9.5217774378460796</v>
      </c>
      <c r="AG200">
        <f>IF(O200='OnSSET_original_NoMG-PV-Diesel'!AD199,'OnSSET_original_NoMG-PV-Diesel'!AC199,"wait")</f>
        <v>9.5217774378460796</v>
      </c>
      <c r="AH200">
        <f>IF(P200='OnSSET_original_NoMG-PV-Diesel'!AD199,'OnSSET_original_NoMG-PV-Diesel'!AC199,"wait")</f>
        <v>9.5217774378460796</v>
      </c>
      <c r="AR200">
        <v>38.381999999999998</v>
      </c>
      <c r="AS200">
        <v>38.381999999999998</v>
      </c>
      <c r="AT200">
        <v>104.889</v>
      </c>
      <c r="AU200">
        <v>2.5000000000000001E-2</v>
      </c>
      <c r="AV200">
        <v>45146.811710000002</v>
      </c>
      <c r="AW200">
        <v>0</v>
      </c>
      <c r="AX200">
        <v>6726.0068060000003</v>
      </c>
      <c r="AZ200">
        <f>SUMIF([1]base!$A$2:$A$169,B200,[1]base!$V$2:$V$169)</f>
        <v>0</v>
      </c>
      <c r="BA200">
        <f>SUMIF([2]s1!$A$2:$A$275,B200,[2]s1!$U$2:$U$275)</f>
        <v>0</v>
      </c>
      <c r="BB200">
        <f>SUMIF([3]s2!$A$2:$A$115,B200,[3]s2!$U$2:$U$115)</f>
        <v>0</v>
      </c>
      <c r="BC200">
        <f>SUMIF([4]s3!$A$2:$A$245,B200,[4]s3!$U$2:$U$245)</f>
        <v>0</v>
      </c>
      <c r="BD200">
        <f>SUMIF([5]s4!$A$2:$A$74,B200,[5]s4!$U$2:$U$74)</f>
        <v>0</v>
      </c>
      <c r="BF200">
        <f t="shared" ref="BF200:BF263" si="20">IF(AZ200=0,0,AZ200+SUM(AV200:AX200))</f>
        <v>0</v>
      </c>
      <c r="BG200">
        <f t="shared" ref="BG200:BG263" si="21">IF(BA200=0,0,BA200+SUM(AV200:AX200))</f>
        <v>0</v>
      </c>
      <c r="BH200">
        <f t="shared" ref="BH200:BH263" si="22">IF(BB200=0,0,BB200+SUM(AV200:AX200))</f>
        <v>0</v>
      </c>
      <c r="BI200">
        <f t="shared" ref="BI200:BI263" si="23">IF(BC200=0,0,BC200+SUM(AV200:AX200))</f>
        <v>0</v>
      </c>
      <c r="BJ200">
        <f t="shared" ref="BJ200:BJ263" si="24">IF(BD200=0,0,BD200+SUM(AV200:AX200))</f>
        <v>0</v>
      </c>
      <c r="BL200" t="s">
        <v>113</v>
      </c>
      <c r="BM200" s="23">
        <v>11807.107770000001</v>
      </c>
      <c r="BN200" s="23">
        <v>9.5217774380000009</v>
      </c>
      <c r="BP200" t="s">
        <v>183</v>
      </c>
      <c r="BQ200" s="23">
        <v>11807.107770000001</v>
      </c>
      <c r="BR200" s="23">
        <v>9.5217774380000009</v>
      </c>
      <c r="BT200" t="s">
        <v>183</v>
      </c>
      <c r="BU200" s="23">
        <v>11807.107770000001</v>
      </c>
      <c r="BV200" s="23">
        <v>9.5217774380000009</v>
      </c>
    </row>
    <row r="201" spans="1:74" x14ac:dyDescent="0.25">
      <c r="A201">
        <v>1</v>
      </c>
      <c r="B201" s="15">
        <v>3781</v>
      </c>
      <c r="C201" s="15">
        <v>-64.440030500000006</v>
      </c>
      <c r="D201" s="15">
        <v>-14.678758950000001</v>
      </c>
      <c r="E201" s="16">
        <v>0</v>
      </c>
      <c r="F201" s="19">
        <v>21975.370672245001</v>
      </c>
      <c r="G201" s="19">
        <v>75.226928014077743</v>
      </c>
      <c r="H201" s="16" t="str">
        <f>IF(LCOE_SensitivityScenarios!BF200&gt;'OnSSET_original_NoMG-PV-Diesel'!M200,'OnSSET_original_NoMG-PV-Diesel'!L200,LCOE_SensitivityScenarios!BG200)</f>
        <v>SA_Diesel</v>
      </c>
      <c r="I201" s="39" t="str">
        <f>IF(LCOE_SensitivityScenarios!BK200&gt;'OnSSET_original_NoMG-PV-Diesel'!M200,'OnSSET_original_NoMG-PV-Diesel'!L200,LCOE_SensitivityScenarios!BL200)</f>
        <v>SA_Diesel</v>
      </c>
      <c r="J201" s="39" t="str">
        <f>IF(LCOE_SensitivityScenarios!BP200&gt;'OnSSET_original_NoMG-PV-Diesel'!M200,'OnSSET_original_NoMG-PV-Diesel'!L200,LCOE_SensitivityScenarios!BQ200)</f>
        <v>SA_Diesel</v>
      </c>
      <c r="K201" s="38" t="str">
        <f>IF(LCOE_SensitivityScenarios!BU200&gt;'OnSSET_original_NoMG-PV-Diesel'!V200,'OnSSET_original_NoMG-PV-Diesel'!U200,LCOE_SensitivityScenarios!BV200)</f>
        <v>SA_Diesel</v>
      </c>
      <c r="L201" s="39" t="str">
        <f>IF(LCOE_SensitivityScenarios!BZ200&gt;'OnSSET_original_NoMG-PV-Diesel'!V200,'OnSSET_original_NoMG-PV-Diesel'!U200,LCOE_SensitivityScenarios!CA200)</f>
        <v>SA_Diesel</v>
      </c>
      <c r="M201" s="40" t="str">
        <f>IF(LCOE_SensitivityScenarios!CE200&gt;'OnSSET_original_NoMG-PV-Diesel'!V200,'OnSSET_original_NoMG-PV-Diesel'!U200,LCOE_SensitivityScenarios!CF200)</f>
        <v>SA_Diesel</v>
      </c>
      <c r="N201" s="39" t="str">
        <f>IF(LCOE_SensitivityScenarios!CJ200&gt;'OnSSET_original_NoMG-PV-Diesel'!AE200,'OnSSET_original_NoMG-PV-Diesel'!AD200,LCOE_SensitivityScenarios!CK200)</f>
        <v>SA_Diesel</v>
      </c>
      <c r="O201" s="39" t="str">
        <f>IF(LCOE_SensitivityScenarios!CO200&gt;'OnSSET_original_NoMG-PV-Diesel'!AE200,'OnSSET_original_NoMG-PV-Diesel'!AD200,LCOE_SensitivityScenarios!CP200)</f>
        <v>SA_Diesel</v>
      </c>
      <c r="P201" s="40" t="str">
        <f>IF(LCOE_SensitivityScenarios!CT200&gt;'OnSSET_original_NoMG-PV-Diesel'!AE200,'OnSSET_original_NoMG-PV-Diesel'!AD200,LCOE_SensitivityScenarios!CU200)</f>
        <v>SA_Diesel</v>
      </c>
      <c r="Q201" s="38">
        <f>IF(LCOE_SensitivityScenarios!BF200&gt;'OnSSET_original_NoMG-PV-Diesel'!M200,'OnSSET_original_NoMG-PV-Diesel'!M200,LCOE_SensitivityScenarios!BF200)</f>
        <v>0.50573928555547898</v>
      </c>
      <c r="R201" s="28">
        <f>MIN('OnSSET_original_NoMG-PV-Diesel'!E200:I200,LCOE_SensitivityScenarios!BK200)</f>
        <v>0.50573928555547898</v>
      </c>
      <c r="S201" s="28">
        <f>MIN('OnSSET_original_NoMG-PV-Diesel'!E200:I200,LCOE_SensitivityScenarios!BP200)</f>
        <v>0.50573928555547898</v>
      </c>
      <c r="T201" s="27">
        <f>MIN('OnSSET_original_NoMG-PV-Diesel'!N200:R200,LCOE_SensitivityScenarios!BU200)</f>
        <v>0.37257228312337098</v>
      </c>
      <c r="U201" s="28">
        <f>MIN('OnSSET_original_NoMG-PV-Diesel'!N200:R200,LCOE_SensitivityScenarios!BZ200)</f>
        <v>0.37257228312337098</v>
      </c>
      <c r="V201" s="29">
        <f>MIN('OnSSET_original_NoMG-PV-Diesel'!N200:R200,LCOE_SensitivityScenarios!CE200)</f>
        <v>0.37257228312337098</v>
      </c>
      <c r="W201" s="28">
        <f>MIN('OnSSET_original_NoMG-PV-Diesel'!W200:AA200,LCOE_SensitivityScenarios!CJ200)</f>
        <v>0.19994839108175</v>
      </c>
      <c r="X201" s="28">
        <f>MIN('OnSSET_original_NoMG-PV-Diesel'!W200:AA200,LCOE_SensitivityScenarios!CO200)</f>
        <v>0.19994839108175</v>
      </c>
      <c r="Y201" s="29">
        <f>MIN('OnSSET_original_NoMG-PV-Diesel'!W200:AA200,LCOE_SensitivityScenarios!CT200)</f>
        <v>0.19994839108175</v>
      </c>
      <c r="Z201">
        <f>IF(H201='OnSSET_original_NoMG-PV-Diesel'!L200,'OnSSET_original_NoMG-PV-Diesel'!K200,"wait")</f>
        <v>28.013153053048999</v>
      </c>
      <c r="AA201">
        <f>IF(I201='OnSSET_original_NoMG-PV-Diesel'!L200,'OnSSET_original_NoMG-PV-Diesel'!K200,"wait")</f>
        <v>28.013153053048999</v>
      </c>
      <c r="AB201">
        <f>IF(J201='OnSSET_original_NoMG-PV-Diesel'!L200,'OnSSET_original_NoMG-PV-Diesel'!K200,"wait")</f>
        <v>28.013153053048999</v>
      </c>
      <c r="AC201">
        <f>IF(K201='OnSSET_original_NoMG-PV-Diesel'!U200,'OnSSET_original_NoMG-PV-Diesel'!T200,"wait")</f>
        <v>10.0344158320753</v>
      </c>
      <c r="AD201">
        <f>IF(L201='OnSSET_original_NoMG-PV-Diesel'!U200,'OnSSET_original_NoMG-PV-Diesel'!T200,"wait")</f>
        <v>10.0344158320753</v>
      </c>
      <c r="AE201">
        <f>IF(M201='OnSSET_original_NoMG-PV-Diesel'!U200,'OnSSET_original_NoMG-PV-Diesel'!T200,"wait")</f>
        <v>10.0344158320753</v>
      </c>
      <c r="AF201">
        <f>IF(N201='OnSSET_original_NoMG-PV-Diesel'!AD200,'OnSSET_original_NoMG-PV-Diesel'!AC200,"wait")</f>
        <v>10.0344158320753</v>
      </c>
      <c r="AG201">
        <f>IF(O201='OnSSET_original_NoMG-PV-Diesel'!AD200,'OnSSET_original_NoMG-PV-Diesel'!AC200,"wait")</f>
        <v>10.0344158320753</v>
      </c>
      <c r="AH201">
        <f>IF(P201='OnSSET_original_NoMG-PV-Diesel'!AD200,'OnSSET_original_NoMG-PV-Diesel'!AC200,"wait")</f>
        <v>10.0344158320753</v>
      </c>
      <c r="AR201">
        <v>54.61</v>
      </c>
      <c r="AS201">
        <v>48.528999999999897</v>
      </c>
      <c r="AT201">
        <v>15.48</v>
      </c>
      <c r="AU201">
        <v>15.468999999999999</v>
      </c>
      <c r="AV201">
        <v>57432.08382</v>
      </c>
      <c r="AW201">
        <v>0</v>
      </c>
      <c r="AX201">
        <v>11311.920539999999</v>
      </c>
      <c r="AZ201">
        <f>SUMIF([1]base!$A$2:$A$169,B201,[1]base!$V$2:$V$169)</f>
        <v>0</v>
      </c>
      <c r="BA201">
        <f>SUMIF([2]s1!$A$2:$A$275,B201,[2]s1!$U$2:$U$275)</f>
        <v>0</v>
      </c>
      <c r="BB201">
        <f>SUMIF([3]s2!$A$2:$A$115,B201,[3]s2!$U$2:$U$115)</f>
        <v>0</v>
      </c>
      <c r="BC201">
        <f>SUMIF([4]s3!$A$2:$A$245,B201,[4]s3!$U$2:$U$245)</f>
        <v>0</v>
      </c>
      <c r="BD201">
        <f>SUMIF([5]s4!$A$2:$A$74,B201,[5]s4!$U$2:$U$74)</f>
        <v>0</v>
      </c>
      <c r="BF201">
        <f t="shared" si="20"/>
        <v>0</v>
      </c>
      <c r="BG201">
        <f t="shared" si="21"/>
        <v>0</v>
      </c>
      <c r="BH201">
        <f t="shared" si="22"/>
        <v>0</v>
      </c>
      <c r="BI201">
        <f t="shared" si="23"/>
        <v>0</v>
      </c>
      <c r="BJ201">
        <f t="shared" si="24"/>
        <v>0</v>
      </c>
      <c r="BL201" t="s">
        <v>113</v>
      </c>
      <c r="BM201" s="23">
        <v>12442.784970000001</v>
      </c>
      <c r="BN201" s="23">
        <v>10.03441583</v>
      </c>
      <c r="BP201" t="s">
        <v>183</v>
      </c>
      <c r="BQ201" s="23">
        <v>12442.784970000001</v>
      </c>
      <c r="BR201" s="23">
        <v>10.03441583</v>
      </c>
      <c r="BT201" t="s">
        <v>183</v>
      </c>
      <c r="BU201" s="23">
        <v>12442.784970000001</v>
      </c>
      <c r="BV201" s="23">
        <v>10.03441583</v>
      </c>
    </row>
    <row r="202" spans="1:74" x14ac:dyDescent="0.25">
      <c r="A202">
        <v>1</v>
      </c>
      <c r="B202" s="15">
        <v>3782</v>
      </c>
      <c r="C202" s="15">
        <v>-66.877673540000004</v>
      </c>
      <c r="D202" s="15">
        <v>-15.23587464</v>
      </c>
      <c r="E202" s="16">
        <v>0</v>
      </c>
      <c r="F202" s="19">
        <v>23904.669140306902</v>
      </c>
      <c r="G202" s="19">
        <v>52.585144138092119</v>
      </c>
      <c r="H202" s="16" t="str">
        <f>IF(LCOE_SensitivityScenarios!BF201&gt;'OnSSET_original_NoMG-PV-Diesel'!M201,'OnSSET_original_NoMG-PV-Diesel'!L201,LCOE_SensitivityScenarios!BG201)</f>
        <v>SA_PV</v>
      </c>
      <c r="I202" s="39" t="str">
        <f>IF(LCOE_SensitivityScenarios!BK201&gt;'OnSSET_original_NoMG-PV-Diesel'!M201,'OnSSET_original_NoMG-PV-Diesel'!L201,LCOE_SensitivityScenarios!BL201)</f>
        <v>SA_PV</v>
      </c>
      <c r="J202" s="39" t="str">
        <f>IF(LCOE_SensitivityScenarios!BP201&gt;'OnSSET_original_NoMG-PV-Diesel'!M201,'OnSSET_original_NoMG-PV-Diesel'!L201,LCOE_SensitivityScenarios!BQ201)</f>
        <v>SA_PV</v>
      </c>
      <c r="K202" s="38" t="str">
        <f>IF(LCOE_SensitivityScenarios!BU201&gt;'OnSSET_original_NoMG-PV-Diesel'!V201,'OnSSET_original_NoMG-PV-Diesel'!U201,LCOE_SensitivityScenarios!BV201)</f>
        <v>SA_PV</v>
      </c>
      <c r="L202" s="39" t="str">
        <f>IF(LCOE_SensitivityScenarios!BZ201&gt;'OnSSET_original_NoMG-PV-Diesel'!V201,'OnSSET_original_NoMG-PV-Diesel'!U201,LCOE_SensitivityScenarios!CA201)</f>
        <v>SA_PV</v>
      </c>
      <c r="M202" s="40" t="str">
        <f>IF(LCOE_SensitivityScenarios!CE201&gt;'OnSSET_original_NoMG-PV-Diesel'!V201,'OnSSET_original_NoMG-PV-Diesel'!U201,LCOE_SensitivityScenarios!CF201)</f>
        <v>SA_PV</v>
      </c>
      <c r="N202" s="39" t="str">
        <f>IF(LCOE_SensitivityScenarios!CJ201&gt;'OnSSET_original_NoMG-PV-Diesel'!AE201,'OnSSET_original_NoMG-PV-Diesel'!AD201,LCOE_SensitivityScenarios!CK201)</f>
        <v>SA_Diesel</v>
      </c>
      <c r="O202" s="39" t="str">
        <f>IF(LCOE_SensitivityScenarios!CO201&gt;'OnSSET_original_NoMG-PV-Diesel'!AE201,'OnSSET_original_NoMG-PV-Diesel'!AD201,LCOE_SensitivityScenarios!CP201)</f>
        <v>SA_Diesel</v>
      </c>
      <c r="P202" s="40" t="str">
        <f>IF(LCOE_SensitivityScenarios!CT201&gt;'OnSSET_original_NoMG-PV-Diesel'!AE201,'OnSSET_original_NoMG-PV-Diesel'!AD201,LCOE_SensitivityScenarios!CU201)</f>
        <v>SA_Diesel</v>
      </c>
      <c r="Q202" s="38">
        <f>IF(LCOE_SensitivityScenarios!BF201&gt;'OnSSET_original_NoMG-PV-Diesel'!M201,'OnSSET_original_NoMG-PV-Diesel'!M201,LCOE_SensitivityScenarios!BF201)</f>
        <v>0.47050769656002001</v>
      </c>
      <c r="R202" s="28">
        <f>MIN('OnSSET_original_NoMG-PV-Diesel'!E201:I201,LCOE_SensitivityScenarios!BK201)</f>
        <v>0.47050769656002001</v>
      </c>
      <c r="S202" s="28">
        <f>MIN('OnSSET_original_NoMG-PV-Diesel'!E201:I201,LCOE_SensitivityScenarios!BP201)</f>
        <v>0.47050769656002001</v>
      </c>
      <c r="T202" s="27">
        <f>MIN('OnSSET_original_NoMG-PV-Diesel'!N201:R201,LCOE_SensitivityScenarios!BU201)</f>
        <v>0.47050769656002001</v>
      </c>
      <c r="U202" s="28">
        <f>MIN('OnSSET_original_NoMG-PV-Diesel'!N201:R201,LCOE_SensitivityScenarios!BZ201)</f>
        <v>0.47050769656002001</v>
      </c>
      <c r="V202" s="29">
        <f>MIN('OnSSET_original_NoMG-PV-Diesel'!N201:R201,LCOE_SensitivityScenarios!CE201)</f>
        <v>0.47050769656002001</v>
      </c>
      <c r="W202" s="28">
        <f>MIN('OnSSET_original_NoMG-PV-Diesel'!W201:AA201,LCOE_SensitivityScenarios!CJ201)</f>
        <v>0.296483693815705</v>
      </c>
      <c r="X202" s="28">
        <f>MIN('OnSSET_original_NoMG-PV-Diesel'!W201:AA201,LCOE_SensitivityScenarios!CO201)</f>
        <v>0.296483693815705</v>
      </c>
      <c r="Y202" s="29">
        <f>MIN('OnSSET_original_NoMG-PV-Diesel'!W201:AA201,LCOE_SensitivityScenarios!CT201)</f>
        <v>0.296483693815705</v>
      </c>
      <c r="Z202">
        <f>IF(H202='OnSSET_original_NoMG-PV-Diesel'!L201,'OnSSET_original_NoMG-PV-Diesel'!K201,"wait")</f>
        <v>11.822778661563699</v>
      </c>
      <c r="AA202">
        <f>IF(I202='OnSSET_original_NoMG-PV-Diesel'!L201,'OnSSET_original_NoMG-PV-Diesel'!K201,"wait")</f>
        <v>11.822778661563699</v>
      </c>
      <c r="AB202">
        <f>IF(J202='OnSSET_original_NoMG-PV-Diesel'!L201,'OnSSET_original_NoMG-PV-Diesel'!K201,"wait")</f>
        <v>11.822778661563699</v>
      </c>
      <c r="AC202">
        <f>IF(K202='OnSSET_original_NoMG-PV-Diesel'!U201,'OnSSET_original_NoMG-PV-Diesel'!T201,"wait")</f>
        <v>14.731416244719799</v>
      </c>
      <c r="AD202">
        <f>IF(L202='OnSSET_original_NoMG-PV-Diesel'!U201,'OnSSET_original_NoMG-PV-Diesel'!T201,"wait")</f>
        <v>14.731416244719799</v>
      </c>
      <c r="AE202">
        <f>IF(M202='OnSSET_original_NoMG-PV-Diesel'!U201,'OnSSET_original_NoMG-PV-Diesel'!T201,"wait")</f>
        <v>14.731416244719799</v>
      </c>
      <c r="AF202">
        <f>IF(N202='OnSSET_original_NoMG-PV-Diesel'!AD201,'OnSSET_original_NoMG-PV-Diesel'!AC201,"wait")</f>
        <v>10.9153740366698</v>
      </c>
      <c r="AG202">
        <f>IF(O202='OnSSET_original_NoMG-PV-Diesel'!AD201,'OnSSET_original_NoMG-PV-Diesel'!AC201,"wait")</f>
        <v>10.9153740366698</v>
      </c>
      <c r="AH202">
        <f>IF(P202='OnSSET_original_NoMG-PV-Diesel'!AD201,'OnSSET_original_NoMG-PV-Diesel'!AC201,"wait")</f>
        <v>10.9153740366698</v>
      </c>
      <c r="AR202">
        <v>15.795999999999999</v>
      </c>
      <c r="AS202">
        <v>15.795999999999999</v>
      </c>
      <c r="AT202">
        <v>19.233000000000001</v>
      </c>
      <c r="AU202">
        <v>12.206</v>
      </c>
      <c r="AV202">
        <v>44673.818500000001</v>
      </c>
      <c r="AW202">
        <v>0</v>
      </c>
      <c r="AX202">
        <v>6573.1430170000003</v>
      </c>
      <c r="AZ202">
        <f>SUMIF([1]base!$A$2:$A$169,B202,[1]base!$V$2:$V$169)</f>
        <v>0</v>
      </c>
      <c r="BA202">
        <f>SUMIF([2]s1!$A$2:$A$275,B202,[2]s1!$U$2:$U$275)</f>
        <v>0</v>
      </c>
      <c r="BB202">
        <f>SUMIF([3]s2!$A$2:$A$115,B202,[3]s2!$U$2:$U$115)</f>
        <v>0</v>
      </c>
      <c r="BC202">
        <f>SUMIF([4]s3!$A$2:$A$245,B202,[4]s3!$U$2:$U$245)</f>
        <v>0</v>
      </c>
      <c r="BD202">
        <f>SUMIF([5]s4!$A$2:$A$74,B202,[5]s4!$U$2:$U$74)</f>
        <v>0</v>
      </c>
      <c r="BF202">
        <f t="shared" si="20"/>
        <v>0</v>
      </c>
      <c r="BG202">
        <f t="shared" si="21"/>
        <v>0</v>
      </c>
      <c r="BH202">
        <f t="shared" si="22"/>
        <v>0</v>
      </c>
      <c r="BI202">
        <f t="shared" si="23"/>
        <v>0</v>
      </c>
      <c r="BJ202">
        <f t="shared" si="24"/>
        <v>0</v>
      </c>
      <c r="BL202" t="s">
        <v>114</v>
      </c>
      <c r="BM202" s="23">
        <v>74688.280360000004</v>
      </c>
      <c r="BN202" s="23">
        <v>14.73141624</v>
      </c>
      <c r="BP202" t="s">
        <v>186</v>
      </c>
      <c r="BQ202" s="23">
        <v>74688.280360000004</v>
      </c>
      <c r="BR202" s="23">
        <v>14.73141624</v>
      </c>
      <c r="BT202" t="s">
        <v>183</v>
      </c>
      <c r="BU202" s="23">
        <v>13535.18274</v>
      </c>
      <c r="BV202" s="23">
        <v>10.91537404</v>
      </c>
    </row>
    <row r="203" spans="1:74" x14ac:dyDescent="0.25">
      <c r="A203">
        <v>1</v>
      </c>
      <c r="B203" s="15">
        <v>3788</v>
      </c>
      <c r="C203" s="15">
        <v>-67.181203640000007</v>
      </c>
      <c r="D203" s="15">
        <v>-14.132985619999999</v>
      </c>
      <c r="E203" s="16">
        <v>0</v>
      </c>
      <c r="F203" s="19">
        <v>32621.862208456201</v>
      </c>
      <c r="G203" s="19">
        <v>65.900954836698389</v>
      </c>
      <c r="H203" s="16" t="str">
        <f>IF(LCOE_SensitivityScenarios!BF202&gt;'OnSSET_original_NoMG-PV-Diesel'!M202,'OnSSET_original_NoMG-PV-Diesel'!L202,LCOE_SensitivityScenarios!BG202)</f>
        <v>SA_PV</v>
      </c>
      <c r="I203" s="39" t="str">
        <f>IF(LCOE_SensitivityScenarios!BK202&gt;'OnSSET_original_NoMG-PV-Diesel'!M202,'OnSSET_original_NoMG-PV-Diesel'!L202,LCOE_SensitivityScenarios!BL202)</f>
        <v>SA_PV</v>
      </c>
      <c r="J203" s="39" t="str">
        <f>IF(LCOE_SensitivityScenarios!BP202&gt;'OnSSET_original_NoMG-PV-Diesel'!M202,'OnSSET_original_NoMG-PV-Diesel'!L202,LCOE_SensitivityScenarios!BQ202)</f>
        <v>SA_PV</v>
      </c>
      <c r="K203" s="38" t="str">
        <f>IF(LCOE_SensitivityScenarios!BU202&gt;'OnSSET_original_NoMG-PV-Diesel'!V202,'OnSSET_original_NoMG-PV-Diesel'!U202,LCOE_SensitivityScenarios!BV202)</f>
        <v>SA_Diesel</v>
      </c>
      <c r="L203" s="39" t="str">
        <f>IF(LCOE_SensitivityScenarios!BZ202&gt;'OnSSET_original_NoMG-PV-Diesel'!V202,'OnSSET_original_NoMG-PV-Diesel'!U202,LCOE_SensitivityScenarios!CA202)</f>
        <v>SA_Diesel</v>
      </c>
      <c r="M203" s="40" t="str">
        <f>IF(LCOE_SensitivityScenarios!CE202&gt;'OnSSET_original_NoMG-PV-Diesel'!V202,'OnSSET_original_NoMG-PV-Diesel'!U202,LCOE_SensitivityScenarios!CF202)</f>
        <v>SA_Diesel</v>
      </c>
      <c r="N203" s="39" t="str">
        <f>IF(LCOE_SensitivityScenarios!CJ202&gt;'OnSSET_original_NoMG-PV-Diesel'!AE202,'OnSSET_original_NoMG-PV-Diesel'!AD202,LCOE_SensitivityScenarios!CK202)</f>
        <v>SA_Diesel</v>
      </c>
      <c r="O203" s="39" t="str">
        <f>IF(LCOE_SensitivityScenarios!CO202&gt;'OnSSET_original_NoMG-PV-Diesel'!AE202,'OnSSET_original_NoMG-PV-Diesel'!AD202,LCOE_SensitivityScenarios!CP202)</f>
        <v>SA_Diesel</v>
      </c>
      <c r="P203" s="40" t="str">
        <f>IF(LCOE_SensitivityScenarios!CT202&gt;'OnSSET_original_NoMG-PV-Diesel'!AE202,'OnSSET_original_NoMG-PV-Diesel'!AD202,LCOE_SensitivityScenarios!CU202)</f>
        <v>SA_Diesel</v>
      </c>
      <c r="Q203" s="38">
        <f>IF(LCOE_SensitivityScenarios!BF202&gt;'OnSSET_original_NoMG-PV-Diesel'!M202,'OnSSET_original_NoMG-PV-Diesel'!M202,LCOE_SensitivityScenarios!BF202)</f>
        <v>0.51442786924218398</v>
      </c>
      <c r="R203" s="28">
        <f>MIN('OnSSET_original_NoMG-PV-Diesel'!E202:I202,LCOE_SensitivityScenarios!BK202)</f>
        <v>0.51442786924218398</v>
      </c>
      <c r="S203" s="28">
        <f>MIN('OnSSET_original_NoMG-PV-Diesel'!E202:I202,LCOE_SensitivityScenarios!BP202)</f>
        <v>0.51442786924218398</v>
      </c>
      <c r="T203" s="27">
        <f>MIN('OnSSET_original_NoMG-PV-Diesel'!N202:R202,LCOE_SensitivityScenarios!BU202)</f>
        <v>0.46139816931954503</v>
      </c>
      <c r="U203" s="28">
        <f>MIN('OnSSET_original_NoMG-PV-Diesel'!N202:R202,LCOE_SensitivityScenarios!BZ202)</f>
        <v>0.46139816931954503</v>
      </c>
      <c r="V203" s="29">
        <f>MIN('OnSSET_original_NoMG-PV-Diesel'!N202:R202,LCOE_SensitivityScenarios!CE202)</f>
        <v>0.46139816931954503</v>
      </c>
      <c r="W203" s="28">
        <f>MIN('OnSSET_original_NoMG-PV-Diesel'!W202:AA202,LCOE_SensitivityScenarios!CJ202)</f>
        <v>0.23011567318611101</v>
      </c>
      <c r="X203" s="28">
        <f>MIN('OnSSET_original_NoMG-PV-Diesel'!W202:AA202,LCOE_SensitivityScenarios!CO202)</f>
        <v>0.23011567318611101</v>
      </c>
      <c r="Y203" s="29">
        <f>MIN('OnSSET_original_NoMG-PV-Diesel'!W202:AA202,LCOE_SensitivityScenarios!CT202)</f>
        <v>0.23011567318611101</v>
      </c>
      <c r="Z203">
        <f>IF(H203='OnSSET_original_NoMG-PV-Diesel'!L202,'OnSSET_original_NoMG-PV-Diesel'!K202,"wait")</f>
        <v>17.693261511942001</v>
      </c>
      <c r="AA203">
        <f>IF(I203='OnSSET_original_NoMG-PV-Diesel'!L202,'OnSSET_original_NoMG-PV-Diesel'!K202,"wait")</f>
        <v>17.693261511942001</v>
      </c>
      <c r="AB203">
        <f>IF(J203='OnSSET_original_NoMG-PV-Diesel'!L202,'OnSSET_original_NoMG-PV-Diesel'!K202,"wait")</f>
        <v>17.693261511942001</v>
      </c>
      <c r="AC203">
        <f>IF(K203='OnSSET_original_NoMG-PV-Diesel'!U202,'OnSSET_original_NoMG-PV-Diesel'!T202,"wait")</f>
        <v>14.895827492445701</v>
      </c>
      <c r="AD203">
        <f>IF(L203='OnSSET_original_NoMG-PV-Diesel'!U202,'OnSSET_original_NoMG-PV-Diesel'!T202,"wait")</f>
        <v>14.895827492445701</v>
      </c>
      <c r="AE203">
        <f>IF(M203='OnSSET_original_NoMG-PV-Diesel'!U202,'OnSSET_original_NoMG-PV-Diesel'!T202,"wait")</f>
        <v>14.895827492445701</v>
      </c>
      <c r="AF203">
        <f>IF(N203='OnSSET_original_NoMG-PV-Diesel'!AD202,'OnSSET_original_NoMG-PV-Diesel'!AC202,"wait")</f>
        <v>14.895827492445701</v>
      </c>
      <c r="AG203">
        <f>IF(O203='OnSSET_original_NoMG-PV-Diesel'!AD202,'OnSSET_original_NoMG-PV-Diesel'!AC202,"wait")</f>
        <v>14.895827492445701</v>
      </c>
      <c r="AH203">
        <f>IF(P203='OnSSET_original_NoMG-PV-Diesel'!AD202,'OnSSET_original_NoMG-PV-Diesel'!AC202,"wait")</f>
        <v>14.895827492445701</v>
      </c>
      <c r="AR203">
        <v>99.602000000000004</v>
      </c>
      <c r="AS203">
        <v>46.082000000000001</v>
      </c>
      <c r="AT203">
        <v>5.2889999999999997</v>
      </c>
      <c r="AU203">
        <v>2.1999999999999999E-2</v>
      </c>
      <c r="AV203">
        <v>60602.225480000001</v>
      </c>
      <c r="AW203">
        <v>0</v>
      </c>
      <c r="AX203">
        <v>12687.694659999999</v>
      </c>
      <c r="AZ203">
        <f>SUMIF([1]base!$A$2:$A$169,B203,[1]base!$V$2:$V$169)</f>
        <v>0</v>
      </c>
      <c r="BA203">
        <f>SUMIF([2]s1!$A$2:$A$275,B203,[2]s1!$U$2:$U$275)</f>
        <v>0</v>
      </c>
      <c r="BB203">
        <f>SUMIF([3]s2!$A$2:$A$115,B203,[3]s2!$U$2:$U$115)</f>
        <v>0</v>
      </c>
      <c r="BC203">
        <f>SUMIF([4]s3!$A$2:$A$245,B203,[4]s3!$U$2:$U$245)</f>
        <v>0</v>
      </c>
      <c r="BD203">
        <f>SUMIF([5]s4!$A$2:$A$74,B203,[5]s4!$U$2:$U$74)</f>
        <v>0</v>
      </c>
      <c r="BF203">
        <f t="shared" si="20"/>
        <v>0</v>
      </c>
      <c r="BG203">
        <f t="shared" si="21"/>
        <v>0</v>
      </c>
      <c r="BH203">
        <f t="shared" si="22"/>
        <v>0</v>
      </c>
      <c r="BI203">
        <f t="shared" si="23"/>
        <v>0</v>
      </c>
      <c r="BJ203">
        <f t="shared" si="24"/>
        <v>0</v>
      </c>
      <c r="BL203" t="s">
        <v>114</v>
      </c>
      <c r="BM203" s="23">
        <v>111438.74920000001</v>
      </c>
      <c r="BN203" s="23">
        <v>19.280060410000001</v>
      </c>
      <c r="BP203" t="s">
        <v>183</v>
      </c>
      <c r="BQ203" s="23">
        <v>18470.988389999999</v>
      </c>
      <c r="BR203" s="23">
        <v>14.89582749</v>
      </c>
      <c r="BT203" t="s">
        <v>183</v>
      </c>
      <c r="BU203" s="23">
        <v>18470.988389999999</v>
      </c>
      <c r="BV203" s="23">
        <v>14.89582749</v>
      </c>
    </row>
    <row r="204" spans="1:74" x14ac:dyDescent="0.25">
      <c r="A204">
        <v>1</v>
      </c>
      <c r="B204" s="15">
        <v>3800</v>
      </c>
      <c r="C204" s="15">
        <v>-66.073314499999995</v>
      </c>
      <c r="D204" s="15">
        <v>-11.131167530000001</v>
      </c>
      <c r="E204" s="16">
        <v>0</v>
      </c>
      <c r="F204" s="19">
        <v>27366.147432043101</v>
      </c>
      <c r="G204" s="19">
        <v>50.186812529327057</v>
      </c>
      <c r="H204" s="16" t="str">
        <f>IF(LCOE_SensitivityScenarios!BF203&gt;'OnSSET_original_NoMG-PV-Diesel'!M203,'OnSSET_original_NoMG-PV-Diesel'!L203,LCOE_SensitivityScenarios!BG203)</f>
        <v>SA_PV</v>
      </c>
      <c r="I204" s="39" t="str">
        <f>IF(LCOE_SensitivityScenarios!BK203&gt;'OnSSET_original_NoMG-PV-Diesel'!M203,'OnSSET_original_NoMG-PV-Diesel'!L203,LCOE_SensitivityScenarios!BL203)</f>
        <v>SA_PV</v>
      </c>
      <c r="J204" s="39" t="str">
        <f>IF(LCOE_SensitivityScenarios!BP203&gt;'OnSSET_original_NoMG-PV-Diesel'!M203,'OnSSET_original_NoMG-PV-Diesel'!L203,LCOE_SensitivityScenarios!BQ203)</f>
        <v>SA_PV</v>
      </c>
      <c r="K204" s="38" t="str">
        <f>IF(LCOE_SensitivityScenarios!BU203&gt;'OnSSET_original_NoMG-PV-Diesel'!V203,'OnSSET_original_NoMG-PV-Diesel'!U203,LCOE_SensitivityScenarios!BV203)</f>
        <v>SA_Diesel</v>
      </c>
      <c r="L204" s="39" t="str">
        <f>IF(LCOE_SensitivityScenarios!BZ203&gt;'OnSSET_original_NoMG-PV-Diesel'!V203,'OnSSET_original_NoMG-PV-Diesel'!U203,LCOE_SensitivityScenarios!CA203)</f>
        <v>SA_Diesel</v>
      </c>
      <c r="M204" s="40" t="str">
        <f>IF(LCOE_SensitivityScenarios!CE203&gt;'OnSSET_original_NoMG-PV-Diesel'!V203,'OnSSET_original_NoMG-PV-Diesel'!U203,LCOE_SensitivityScenarios!CF203)</f>
        <v>SA_Diesel</v>
      </c>
      <c r="N204" s="39" t="str">
        <f>IF(LCOE_SensitivityScenarios!CJ203&gt;'OnSSET_original_NoMG-PV-Diesel'!AE203,'OnSSET_original_NoMG-PV-Diesel'!AD203,LCOE_SensitivityScenarios!CK203)</f>
        <v>SA_Diesel</v>
      </c>
      <c r="O204" s="39" t="str">
        <f>IF(LCOE_SensitivityScenarios!CO203&gt;'OnSSET_original_NoMG-PV-Diesel'!AE203,'OnSSET_original_NoMG-PV-Diesel'!AD203,LCOE_SensitivityScenarios!CP203)</f>
        <v>SA_Diesel</v>
      </c>
      <c r="P204" s="40" t="str">
        <f>IF(LCOE_SensitivityScenarios!CT203&gt;'OnSSET_original_NoMG-PV-Diesel'!AE203,'OnSSET_original_NoMG-PV-Diesel'!AD203,LCOE_SensitivityScenarios!CU203)</f>
        <v>SA_Diesel</v>
      </c>
      <c r="Q204" s="38">
        <f>IF(LCOE_SensitivityScenarios!BF203&gt;'OnSSET_original_NoMG-PV-Diesel'!M203,'OnSSET_original_NoMG-PV-Diesel'!M203,LCOE_SensitivityScenarios!BF203)</f>
        <v>0.45340747028204997</v>
      </c>
      <c r="R204" s="28">
        <f>MIN('OnSSET_original_NoMG-PV-Diesel'!E203:I203,LCOE_SensitivityScenarios!BK203)</f>
        <v>0.45340747028204997</v>
      </c>
      <c r="S204" s="28">
        <f>MIN('OnSSET_original_NoMG-PV-Diesel'!E203:I203,LCOE_SensitivityScenarios!BP203)</f>
        <v>0.45340747028204997</v>
      </c>
      <c r="T204" s="27">
        <f>MIN('OnSSET_original_NoMG-PV-Diesel'!N203:R203,LCOE_SensitivityScenarios!BU203)</f>
        <v>0.37257228312337098</v>
      </c>
      <c r="U204" s="28">
        <f>MIN('OnSSET_original_NoMG-PV-Diesel'!N203:R203,LCOE_SensitivityScenarios!BZ203)</f>
        <v>0.37257228312337098</v>
      </c>
      <c r="V204" s="29">
        <f>MIN('OnSSET_original_NoMG-PV-Diesel'!N203:R203,LCOE_SensitivityScenarios!CE203)</f>
        <v>0.37257228312337098</v>
      </c>
      <c r="W204" s="28">
        <f>MIN('OnSSET_original_NoMG-PV-Diesel'!W203:AA203,LCOE_SensitivityScenarios!CJ203)</f>
        <v>0.19994839108175</v>
      </c>
      <c r="X204" s="28">
        <f>MIN('OnSSET_original_NoMG-PV-Diesel'!W203:AA203,LCOE_SensitivityScenarios!CO203)</f>
        <v>0.19994839108175</v>
      </c>
      <c r="Y204" s="29">
        <f>MIN('OnSSET_original_NoMG-PV-Diesel'!W203:AA203,LCOE_SensitivityScenarios!CT203)</f>
        <v>0.19994839108175</v>
      </c>
      <c r="Z204">
        <f>IF(H204='OnSSET_original_NoMG-PV-Diesel'!L203,'OnSSET_original_NoMG-PV-Diesel'!K203,"wait")</f>
        <v>18.077223150121402</v>
      </c>
      <c r="AA204">
        <f>IF(I204='OnSSET_original_NoMG-PV-Diesel'!L203,'OnSSET_original_NoMG-PV-Diesel'!K203,"wait")</f>
        <v>18.077223150121402</v>
      </c>
      <c r="AB204">
        <f>IF(J204='OnSSET_original_NoMG-PV-Diesel'!L203,'OnSSET_original_NoMG-PV-Diesel'!K203,"wait")</f>
        <v>18.077223150121402</v>
      </c>
      <c r="AC204">
        <f>IF(K204='OnSSET_original_NoMG-PV-Diesel'!U203,'OnSSET_original_NoMG-PV-Diesel'!T203,"wait")</f>
        <v>12.4959577315265</v>
      </c>
      <c r="AD204">
        <f>IF(L204='OnSSET_original_NoMG-PV-Diesel'!U203,'OnSSET_original_NoMG-PV-Diesel'!T203,"wait")</f>
        <v>12.4959577315265</v>
      </c>
      <c r="AE204">
        <f>IF(M204='OnSSET_original_NoMG-PV-Diesel'!U203,'OnSSET_original_NoMG-PV-Diesel'!T203,"wait")</f>
        <v>12.4959577315265</v>
      </c>
      <c r="AF204">
        <f>IF(N204='OnSSET_original_NoMG-PV-Diesel'!AD203,'OnSSET_original_NoMG-PV-Diesel'!AC203,"wait")</f>
        <v>12.4959577315265</v>
      </c>
      <c r="AG204">
        <f>IF(O204='OnSSET_original_NoMG-PV-Diesel'!AD203,'OnSSET_original_NoMG-PV-Diesel'!AC203,"wait")</f>
        <v>12.4959577315265</v>
      </c>
      <c r="AH204">
        <f>IF(P204='OnSSET_original_NoMG-PV-Diesel'!AD203,'OnSSET_original_NoMG-PV-Diesel'!AC203,"wait")</f>
        <v>12.4959577315265</v>
      </c>
      <c r="AR204">
        <v>419.64299999999997</v>
      </c>
      <c r="AS204">
        <v>304.67200000000003</v>
      </c>
      <c r="AT204">
        <v>11.992000000000001</v>
      </c>
      <c r="AU204">
        <v>0.248</v>
      </c>
      <c r="AV204">
        <v>48317.393459999999</v>
      </c>
      <c r="AW204">
        <v>0</v>
      </c>
      <c r="AX204">
        <v>7796.0533459999997</v>
      </c>
      <c r="AZ204">
        <f>SUMIF([1]base!$A$2:$A$169,B204,[1]base!$V$2:$V$169)</f>
        <v>0</v>
      </c>
      <c r="BA204">
        <f>SUMIF([2]s1!$A$2:$A$275,B204,[2]s1!$U$2:$U$275)</f>
        <v>0</v>
      </c>
      <c r="BB204">
        <f>SUMIF([3]s2!$A$2:$A$115,B204,[3]s2!$U$2:$U$115)</f>
        <v>0</v>
      </c>
      <c r="BC204">
        <f>SUMIF([4]s3!$A$2:$A$245,B204,[4]s3!$U$2:$U$245)</f>
        <v>0</v>
      </c>
      <c r="BD204">
        <f>SUMIF([5]s4!$A$2:$A$74,B204,[5]s4!$U$2:$U$74)</f>
        <v>0</v>
      </c>
      <c r="BF204">
        <f t="shared" si="20"/>
        <v>0</v>
      </c>
      <c r="BG204">
        <f t="shared" si="21"/>
        <v>0</v>
      </c>
      <c r="BH204">
        <f t="shared" si="22"/>
        <v>0</v>
      </c>
      <c r="BI204">
        <f t="shared" si="23"/>
        <v>0</v>
      </c>
      <c r="BJ204">
        <f t="shared" si="24"/>
        <v>0</v>
      </c>
      <c r="BL204" t="s">
        <v>114</v>
      </c>
      <c r="BM204" s="23">
        <v>82395.847429999994</v>
      </c>
      <c r="BN204" s="23">
        <v>16.251646439999998</v>
      </c>
      <c r="BP204" t="s">
        <v>183</v>
      </c>
      <c r="BQ204" s="23">
        <v>15495.123740000001</v>
      </c>
      <c r="BR204" s="23">
        <v>12.495957730000001</v>
      </c>
      <c r="BT204" t="s">
        <v>183</v>
      </c>
      <c r="BU204" s="23">
        <v>15495.123740000001</v>
      </c>
      <c r="BV204" s="23">
        <v>12.495957730000001</v>
      </c>
    </row>
    <row r="205" spans="1:74" x14ac:dyDescent="0.25">
      <c r="A205">
        <v>1</v>
      </c>
      <c r="B205" s="15">
        <v>3825</v>
      </c>
      <c r="C205" s="15">
        <v>-65.104124519999999</v>
      </c>
      <c r="D205" s="15">
        <v>-17.138102700000001</v>
      </c>
      <c r="E205" s="16">
        <v>0</v>
      </c>
      <c r="F205" s="19">
        <v>70024.329491909506</v>
      </c>
      <c r="G205" s="19">
        <v>156.32587576305329</v>
      </c>
      <c r="H205" s="16" t="str">
        <f>IF(LCOE_SensitivityScenarios!BF204&gt;'OnSSET_original_NoMG-PV-Diesel'!M204,'OnSSET_original_NoMG-PV-Diesel'!L204,LCOE_SensitivityScenarios!BG204)</f>
        <v>Grid_extension</v>
      </c>
      <c r="I205" s="39" t="str">
        <f>IF(LCOE_SensitivityScenarios!BK204&gt;'OnSSET_original_NoMG-PV-Diesel'!M204,'OnSSET_original_NoMG-PV-Diesel'!L204,LCOE_SensitivityScenarios!BL204)</f>
        <v>MG_Hybrid</v>
      </c>
      <c r="J205" s="39" t="str">
        <f>IF(LCOE_SensitivityScenarios!BP204&gt;'OnSSET_original_NoMG-PV-Diesel'!M204,'OnSSET_original_NoMG-PV-Diesel'!L204,LCOE_SensitivityScenarios!BQ204)</f>
        <v>Grid_extension</v>
      </c>
      <c r="K205" s="38" t="str">
        <f>IF(LCOE_SensitivityScenarios!BU204&gt;'OnSSET_original_NoMG-PV-Diesel'!V204,'OnSSET_original_NoMG-PV-Diesel'!U204,LCOE_SensitivityScenarios!BV204)</f>
        <v>MG_Hybrid</v>
      </c>
      <c r="L205" s="39" t="str">
        <f>IF(LCOE_SensitivityScenarios!BZ204&gt;'OnSSET_original_NoMG-PV-Diesel'!V204,'OnSSET_original_NoMG-PV-Diesel'!U204,LCOE_SensitivityScenarios!CA204)</f>
        <v>MG_Hybrid</v>
      </c>
      <c r="M205" s="40" t="str">
        <f>IF(LCOE_SensitivityScenarios!CE204&gt;'OnSSET_original_NoMG-PV-Diesel'!V204,'OnSSET_original_NoMG-PV-Diesel'!U204,LCOE_SensitivityScenarios!CF204)</f>
        <v>MG_Diesel</v>
      </c>
      <c r="N205" s="39" t="str">
        <f>IF(LCOE_SensitivityScenarios!CJ204&gt;'OnSSET_original_NoMG-PV-Diesel'!AE204,'OnSSET_original_NoMG-PV-Diesel'!AD204,LCOE_SensitivityScenarios!CK204)</f>
        <v>SA_Diesel</v>
      </c>
      <c r="O205" s="39" t="str">
        <f>IF(LCOE_SensitivityScenarios!CO204&gt;'OnSSET_original_NoMG-PV-Diesel'!AE204,'OnSSET_original_NoMG-PV-Diesel'!AD204,LCOE_SensitivityScenarios!CP204)</f>
        <v>SA_Diesel</v>
      </c>
      <c r="P205" s="40" t="str">
        <f>IF(LCOE_SensitivityScenarios!CT204&gt;'OnSSET_original_NoMG-PV-Diesel'!AE204,'OnSSET_original_NoMG-PV-Diesel'!AD204,LCOE_SensitivityScenarios!CU204)</f>
        <v>SA_Diesel</v>
      </c>
      <c r="Q205" s="38">
        <f>IF(LCOE_SensitivityScenarios!BF204&gt;'OnSSET_original_NoMG-PV-Diesel'!M204,'OnSSET_original_NoMG-PV-Diesel'!M204,LCOE_SensitivityScenarios!BF204)</f>
        <v>0.44670330707644501</v>
      </c>
      <c r="R205" s="28">
        <f>MIN('OnSSET_original_NoMG-PV-Diesel'!E204:I204,LCOE_SensitivityScenarios!BK204)</f>
        <v>0.43912955793423075</v>
      </c>
      <c r="S205" s="28">
        <f>MIN('OnSSET_original_NoMG-PV-Diesel'!E204:I204,LCOE_SensitivityScenarios!BP204)</f>
        <v>0.44670330707644501</v>
      </c>
      <c r="T205" s="27">
        <f>MIN('OnSSET_original_NoMG-PV-Diesel'!N204:R204,LCOE_SensitivityScenarios!BU204)</f>
        <v>0.39653148916858549</v>
      </c>
      <c r="U205" s="28">
        <f>MIN('OnSSET_original_NoMG-PV-Diesel'!N204:R204,LCOE_SensitivityScenarios!BZ204)</f>
        <v>0.37076996289258546</v>
      </c>
      <c r="V205" s="29">
        <f>MIN('OnSSET_original_NoMG-PV-Diesel'!N204:R204,LCOE_SensitivityScenarios!CE204)</f>
        <v>0.41170638873783733</v>
      </c>
      <c r="W205" s="28">
        <f>MIN('OnSSET_original_NoMG-PV-Diesel'!W204:AA204,LCOE_SensitivityScenarios!CJ204)</f>
        <v>0.25424949886960002</v>
      </c>
      <c r="X205" s="28">
        <f>MIN('OnSSET_original_NoMG-PV-Diesel'!W204:AA204,LCOE_SensitivityScenarios!CO204)</f>
        <v>0.25424949886960002</v>
      </c>
      <c r="Y205" s="29">
        <f>MIN('OnSSET_original_NoMG-PV-Diesel'!W204:AA204,LCOE_SensitivityScenarios!CT204)</f>
        <v>0.25424949886960002</v>
      </c>
      <c r="Z205">
        <f>IF(H205='OnSSET_original_NoMG-PV-Diesel'!L204,'OnSSET_original_NoMG-PV-Diesel'!K204,"wait")</f>
        <v>87.142587911585196</v>
      </c>
      <c r="AA205">
        <f>VLOOKUP(B205,[2]s1!$A$2:$T$275,20,FALSE)</f>
        <v>24.459</v>
      </c>
      <c r="AB205">
        <f>IF(J205='OnSSET_original_NoMG-PV-Diesel'!L204,'OnSSET_original_NoMG-PV-Diesel'!K204,"wait")</f>
        <v>87.142587911585196</v>
      </c>
      <c r="AC205">
        <f>VLOOKUP(B205,[4]s3!$A$2:$T$275,20,FALSE)</f>
        <v>24.013000000000002</v>
      </c>
      <c r="AD205" t="str">
        <f>IF(L205='OnSSET_original_NoMG-PV-Diesel'!U204,'OnSSET_original_NoMG-PV-Diesel'!T204,"wait")</f>
        <v>wait</v>
      </c>
      <c r="AE205" t="str">
        <f>IF(M205='OnSSET_original_NoMG-PV-Diesel'!U204,'OnSSET_original_NoMG-PV-Diesel'!T204,"wait")</f>
        <v>wait</v>
      </c>
      <c r="AF205">
        <f>IF(N205='OnSSET_original_NoMG-PV-Diesel'!AD204,'OnSSET_original_NoMG-PV-Diesel'!AC204,"wait")</f>
        <v>31.974579676670999</v>
      </c>
      <c r="AG205">
        <f>IF(O205='OnSSET_original_NoMG-PV-Diesel'!AD204,'OnSSET_original_NoMG-PV-Diesel'!AC204,"wait")</f>
        <v>31.974579676670999</v>
      </c>
      <c r="AH205">
        <f>IF(P205='OnSSET_original_NoMG-PV-Diesel'!AD204,'OnSSET_original_NoMG-PV-Diesel'!AC204,"wait")</f>
        <v>31.974579676670999</v>
      </c>
      <c r="AR205">
        <v>15.259</v>
      </c>
      <c r="AS205">
        <v>15.259</v>
      </c>
      <c r="AT205">
        <v>9.3019999999999996</v>
      </c>
      <c r="AU205">
        <v>6.9999999999999897E-3</v>
      </c>
      <c r="AV205">
        <v>75443.135429999995</v>
      </c>
      <c r="AW205">
        <v>52932.860159999997</v>
      </c>
      <c r="AX205">
        <v>20178.020420000001</v>
      </c>
      <c r="AZ205">
        <f>SUMIF([1]base!$A$2:$A$169,B205,[1]base!$V$2:$V$169)</f>
        <v>0</v>
      </c>
      <c r="BA205">
        <f>SUMIF([2]s1!$A$2:$A$275,B205,[2]s1!$U$2:$U$275)</f>
        <v>62709</v>
      </c>
      <c r="BB205">
        <f>SUMIF([3]s2!$A$2:$A$115,B205,[3]s2!$U$2:$U$115)</f>
        <v>0</v>
      </c>
      <c r="BC205">
        <f>SUMIF([4]s3!$A$2:$A$245,B205,[4]s3!$U$2:$U$245)</f>
        <v>48968.42</v>
      </c>
      <c r="BD205">
        <f>SUMIF([5]s4!$A$2:$A$74,B205,[5]s4!$U$2:$U$74)</f>
        <v>0</v>
      </c>
      <c r="BF205">
        <f t="shared" si="20"/>
        <v>0</v>
      </c>
      <c r="BG205">
        <f t="shared" si="21"/>
        <v>211263.01600999999</v>
      </c>
      <c r="BH205">
        <f t="shared" si="22"/>
        <v>0</v>
      </c>
      <c r="BI205">
        <f t="shared" si="23"/>
        <v>197522.43601</v>
      </c>
      <c r="BJ205">
        <f t="shared" si="24"/>
        <v>0</v>
      </c>
      <c r="BL205" t="s">
        <v>115</v>
      </c>
      <c r="BM205" s="23">
        <v>197368.46220000001</v>
      </c>
      <c r="BN205" s="23">
        <v>18.475288169999999</v>
      </c>
      <c r="BP205" t="s">
        <v>185</v>
      </c>
      <c r="BQ205" s="23">
        <v>197368.46220000001</v>
      </c>
      <c r="BR205" s="23">
        <v>18.475288169999999</v>
      </c>
      <c r="BT205" t="s">
        <v>183</v>
      </c>
      <c r="BU205" s="23">
        <v>39648.827190000004</v>
      </c>
      <c r="BV205" s="23">
        <v>31.974579680000002</v>
      </c>
    </row>
    <row r="206" spans="1:74" x14ac:dyDescent="0.25">
      <c r="A206">
        <v>1</v>
      </c>
      <c r="B206" s="15">
        <v>3836</v>
      </c>
      <c r="C206" s="15">
        <v>-65.039537240000001</v>
      </c>
      <c r="D206" s="15">
        <v>-16.79297863</v>
      </c>
      <c r="E206" s="16">
        <v>0</v>
      </c>
      <c r="F206" s="19">
        <v>43944.233194318003</v>
      </c>
      <c r="G206" s="19">
        <v>100.71780208135178</v>
      </c>
      <c r="H206" s="16" t="str">
        <f>IF(LCOE_SensitivityScenarios!BF205&gt;'OnSSET_original_NoMG-PV-Diesel'!M205,'OnSSET_original_NoMG-PV-Diesel'!L205,LCOE_SensitivityScenarios!BG205)</f>
        <v>SA_PV</v>
      </c>
      <c r="I206" s="39" t="str">
        <f>IF(LCOE_SensitivityScenarios!BK205&gt;'OnSSET_original_NoMG-PV-Diesel'!M205,'OnSSET_original_NoMG-PV-Diesel'!L205,LCOE_SensitivityScenarios!BL205)</f>
        <v>SA_PV</v>
      </c>
      <c r="J206" s="39" t="str">
        <f>IF(LCOE_SensitivityScenarios!BP205&gt;'OnSSET_original_NoMG-PV-Diesel'!M205,'OnSSET_original_NoMG-PV-Diesel'!L205,LCOE_SensitivityScenarios!BQ205)</f>
        <v>SA_PV</v>
      </c>
      <c r="K206" s="38" t="str">
        <f>IF(LCOE_SensitivityScenarios!BU205&gt;'OnSSET_original_NoMG-PV-Diesel'!V205,'OnSSET_original_NoMG-PV-Diesel'!U205,LCOE_SensitivityScenarios!BV205)</f>
        <v>MG_Hybrid</v>
      </c>
      <c r="L206" s="39" t="str">
        <f>IF(LCOE_SensitivityScenarios!BZ205&gt;'OnSSET_original_NoMG-PV-Diesel'!V205,'OnSSET_original_NoMG-PV-Diesel'!U205,LCOE_SensitivityScenarios!CA205)</f>
        <v>MG_Hybrid</v>
      </c>
      <c r="M206" s="40" t="str">
        <f>IF(LCOE_SensitivityScenarios!CE205&gt;'OnSSET_original_NoMG-PV-Diesel'!V205,'OnSSET_original_NoMG-PV-Diesel'!U205,LCOE_SensitivityScenarios!CF205)</f>
        <v>SA_Diesel</v>
      </c>
      <c r="N206" s="39" t="str">
        <f>IF(LCOE_SensitivityScenarios!CJ205&gt;'OnSSET_original_NoMG-PV-Diesel'!AE205,'OnSSET_original_NoMG-PV-Diesel'!AD205,LCOE_SensitivityScenarios!CK205)</f>
        <v>SA_Diesel</v>
      </c>
      <c r="O206" s="39" t="str">
        <f>IF(LCOE_SensitivityScenarios!CO205&gt;'OnSSET_original_NoMG-PV-Diesel'!AE205,'OnSSET_original_NoMG-PV-Diesel'!AD205,LCOE_SensitivityScenarios!CP205)</f>
        <v>SA_Diesel</v>
      </c>
      <c r="P206" s="40" t="str">
        <f>IF(LCOE_SensitivityScenarios!CT205&gt;'OnSSET_original_NoMG-PV-Diesel'!AE205,'OnSSET_original_NoMG-PV-Diesel'!AD205,LCOE_SensitivityScenarios!CU205)</f>
        <v>SA_Diesel</v>
      </c>
      <c r="Q206" s="38">
        <f>IF(LCOE_SensitivityScenarios!BF205&gt;'OnSSET_original_NoMG-PV-Diesel'!M205,'OnSSET_original_NoMG-PV-Diesel'!M205,LCOE_SensitivityScenarios!BF205)</f>
        <v>0.48670417492697399</v>
      </c>
      <c r="R206" s="28">
        <f>MIN('OnSSET_original_NoMG-PV-Diesel'!E205:I205,LCOE_SensitivityScenarios!BK205)</f>
        <v>0.48670417492697399</v>
      </c>
      <c r="S206" s="28">
        <f>MIN('OnSSET_original_NoMG-PV-Diesel'!E205:I205,LCOE_SensitivityScenarios!BP205)</f>
        <v>0.48670417492697399</v>
      </c>
      <c r="T206" s="27">
        <f>MIN('OnSSET_original_NoMG-PV-Diesel'!N205:R205,LCOE_SensitivityScenarios!BU205)</f>
        <v>0.45066024319365494</v>
      </c>
      <c r="U206" s="28">
        <f>MIN('OnSSET_original_NoMG-PV-Diesel'!N205:R205,LCOE_SensitivityScenarios!BZ205)</f>
        <v>0.42489871691765491</v>
      </c>
      <c r="V206" s="29">
        <f>MIN('OnSSET_original_NoMG-PV-Diesel'!N205:R205,LCOE_SensitivityScenarios!CE205)</f>
        <v>0.46139816931954503</v>
      </c>
      <c r="W206" s="28">
        <f>MIN('OnSSET_original_NoMG-PV-Diesel'!W205:AA205,LCOE_SensitivityScenarios!CJ205)</f>
        <v>0.23011567318611101</v>
      </c>
      <c r="X206" s="28">
        <f>MIN('OnSSET_original_NoMG-PV-Diesel'!W205:AA205,LCOE_SensitivityScenarios!CO205)</f>
        <v>0.23011567318611101</v>
      </c>
      <c r="Y206" s="29">
        <f>MIN('OnSSET_original_NoMG-PV-Diesel'!W205:AA205,LCOE_SensitivityScenarios!CT205)</f>
        <v>0.23011567318611101</v>
      </c>
      <c r="Z206">
        <f>IF(H206='OnSSET_original_NoMG-PV-Diesel'!L205,'OnSSET_original_NoMG-PV-Diesel'!K205,"wait")</f>
        <v>14.3835131179318</v>
      </c>
      <c r="AA206">
        <f>IF(I206='OnSSET_original_NoMG-PV-Diesel'!L205,'OnSSET_original_NoMG-PV-Diesel'!K205,"wait")</f>
        <v>14.3835131179318</v>
      </c>
      <c r="AB206">
        <f>IF(J206='OnSSET_original_NoMG-PV-Diesel'!L205,'OnSSET_original_NoMG-PV-Diesel'!K205,"wait")</f>
        <v>14.3835131179318</v>
      </c>
      <c r="AC206">
        <f>VLOOKUP(B206,[4]s3!$A$2:$T$275,20,FALSE)</f>
        <v>12.367000000000001</v>
      </c>
      <c r="AD206" t="str">
        <f>IF(L206='OnSSET_original_NoMG-PV-Diesel'!U205,'OnSSET_original_NoMG-PV-Diesel'!T205,"wait")</f>
        <v>wait</v>
      </c>
      <c r="AE206">
        <f>IF(M206='OnSSET_original_NoMG-PV-Diesel'!U205,'OnSSET_original_NoMG-PV-Diesel'!T205,"wait")</f>
        <v>20.0658599060813</v>
      </c>
      <c r="AF206">
        <f>IF(N206='OnSSET_original_NoMG-PV-Diesel'!AD205,'OnSSET_original_NoMG-PV-Diesel'!AC205,"wait")</f>
        <v>20.0658599060813</v>
      </c>
      <c r="AG206">
        <f>IF(O206='OnSSET_original_NoMG-PV-Diesel'!AD205,'OnSSET_original_NoMG-PV-Diesel'!AC205,"wait")</f>
        <v>20.0658599060813</v>
      </c>
      <c r="AH206">
        <f>IF(P206='OnSSET_original_NoMG-PV-Diesel'!AD205,'OnSSET_original_NoMG-PV-Diesel'!AC205,"wait")</f>
        <v>20.0658599060813</v>
      </c>
      <c r="AR206">
        <v>24.751999999999999</v>
      </c>
      <c r="AS206">
        <v>24.751999999999999</v>
      </c>
      <c r="AT206">
        <v>13.946999999999999</v>
      </c>
      <c r="AU206">
        <v>6.3E-2</v>
      </c>
      <c r="AV206">
        <v>64251.641689999997</v>
      </c>
      <c r="AW206">
        <v>0</v>
      </c>
      <c r="AX206">
        <v>14369.19636</v>
      </c>
      <c r="AZ206">
        <f>SUMIF([1]base!$A$2:$A$169,B206,[1]base!$V$2:$V$169)</f>
        <v>0</v>
      </c>
      <c r="BA206">
        <f>SUMIF([2]s1!$A$2:$A$275,B206,[2]s1!$U$2:$U$275)</f>
        <v>0</v>
      </c>
      <c r="BB206">
        <f>SUMIF([3]s2!$A$2:$A$115,B206,[3]s2!$U$2:$U$115)</f>
        <v>0</v>
      </c>
      <c r="BC206">
        <f>SUMIF([4]s3!$A$2:$A$245,B206,[4]s3!$U$2:$U$245)</f>
        <v>18899.52</v>
      </c>
      <c r="BD206">
        <f>SUMIF([5]s4!$A$2:$A$74,B206,[5]s4!$U$2:$U$74)</f>
        <v>0</v>
      </c>
      <c r="BF206">
        <f t="shared" si="20"/>
        <v>0</v>
      </c>
      <c r="BG206">
        <f t="shared" si="21"/>
        <v>0</v>
      </c>
      <c r="BH206">
        <f t="shared" si="22"/>
        <v>0</v>
      </c>
      <c r="BI206">
        <f t="shared" si="23"/>
        <v>97520.358049999995</v>
      </c>
      <c r="BJ206">
        <f t="shared" si="24"/>
        <v>0</v>
      </c>
      <c r="BL206" t="s">
        <v>114</v>
      </c>
      <c r="BM206" s="23">
        <v>142026.68599999999</v>
      </c>
      <c r="BN206" s="23">
        <v>28.01315305</v>
      </c>
      <c r="BP206" t="s">
        <v>183</v>
      </c>
      <c r="BQ206" s="23">
        <v>24881.88492</v>
      </c>
      <c r="BR206" s="23">
        <v>20.06585991</v>
      </c>
      <c r="BT206" t="s">
        <v>183</v>
      </c>
      <c r="BU206" s="23">
        <v>24881.88492</v>
      </c>
      <c r="BV206" s="23">
        <v>20.06585991</v>
      </c>
    </row>
    <row r="207" spans="1:74" x14ac:dyDescent="0.25">
      <c r="A207">
        <v>1</v>
      </c>
      <c r="B207" s="15">
        <v>3837</v>
      </c>
      <c r="C207" s="15">
        <v>-66.536654420000005</v>
      </c>
      <c r="D207" s="15">
        <v>-17.782645810000002</v>
      </c>
      <c r="E207" s="16">
        <v>1</v>
      </c>
      <c r="F207" s="19">
        <v>23664.473768985899</v>
      </c>
      <c r="G207" s="19">
        <v>86.269852534857108</v>
      </c>
      <c r="H207" s="16" t="str">
        <f>IF(LCOE_SensitivityScenarios!BF206&gt;'OnSSET_original_NoMG-PV-Diesel'!M206,'OnSSET_original_NoMG-PV-Diesel'!L206,LCOE_SensitivityScenarios!BG206)</f>
        <v>SA_PV</v>
      </c>
      <c r="I207" s="39" t="str">
        <f>IF(LCOE_SensitivityScenarios!BK206&gt;'OnSSET_original_NoMG-PV-Diesel'!M206,'OnSSET_original_NoMG-PV-Diesel'!L206,LCOE_SensitivityScenarios!BL206)</f>
        <v>SA_PV</v>
      </c>
      <c r="J207" s="39" t="str">
        <f>IF(LCOE_SensitivityScenarios!BP206&gt;'OnSSET_original_NoMG-PV-Diesel'!M206,'OnSSET_original_NoMG-PV-Diesel'!L206,LCOE_SensitivityScenarios!BQ206)</f>
        <v>SA_PV</v>
      </c>
      <c r="K207" s="38" t="str">
        <f>IF(LCOE_SensitivityScenarios!BU206&gt;'OnSSET_original_NoMG-PV-Diesel'!V206,'OnSSET_original_NoMG-PV-Diesel'!U206,LCOE_SensitivityScenarios!BV206)</f>
        <v>SA_Diesel</v>
      </c>
      <c r="L207" s="39" t="str">
        <f>IF(LCOE_SensitivityScenarios!BZ206&gt;'OnSSET_original_NoMG-PV-Diesel'!V206,'OnSSET_original_NoMG-PV-Diesel'!U206,LCOE_SensitivityScenarios!CA206)</f>
        <v>SA_Diesel</v>
      </c>
      <c r="M207" s="40" t="str">
        <f>IF(LCOE_SensitivityScenarios!CE206&gt;'OnSSET_original_NoMG-PV-Diesel'!V206,'OnSSET_original_NoMG-PV-Diesel'!U206,LCOE_SensitivityScenarios!CF206)</f>
        <v>SA_Diesel</v>
      </c>
      <c r="N207" s="39" t="str">
        <f>IF(LCOE_SensitivityScenarios!CJ206&gt;'OnSSET_original_NoMG-PV-Diesel'!AE206,'OnSSET_original_NoMG-PV-Diesel'!AD206,LCOE_SensitivityScenarios!CK206)</f>
        <v>SA_Diesel</v>
      </c>
      <c r="O207" s="39" t="str">
        <f>IF(LCOE_SensitivityScenarios!CO206&gt;'OnSSET_original_NoMG-PV-Diesel'!AE206,'OnSSET_original_NoMG-PV-Diesel'!AD206,LCOE_SensitivityScenarios!CP206)</f>
        <v>SA_Diesel</v>
      </c>
      <c r="P207" s="40" t="str">
        <f>IF(LCOE_SensitivityScenarios!CT206&gt;'OnSSET_original_NoMG-PV-Diesel'!AE206,'OnSSET_original_NoMG-PV-Diesel'!AD206,LCOE_SensitivityScenarios!CU206)</f>
        <v>SA_Diesel</v>
      </c>
      <c r="Q207" s="38">
        <f>IF(LCOE_SensitivityScenarios!BF206&gt;'OnSSET_original_NoMG-PV-Diesel'!M206,'OnSSET_original_NoMG-PV-Diesel'!M206,LCOE_SensitivityScenarios!BF206)</f>
        <v>0.43485809090616201</v>
      </c>
      <c r="R207" s="28">
        <f>MIN('OnSSET_original_NoMG-PV-Diesel'!E206:I206,LCOE_SensitivityScenarios!BK206)</f>
        <v>0.43485809090616201</v>
      </c>
      <c r="S207" s="28">
        <f>MIN('OnSSET_original_NoMG-PV-Diesel'!E206:I206,LCOE_SensitivityScenarios!BP206)</f>
        <v>0.43485809090616201</v>
      </c>
      <c r="T207" s="27">
        <f>MIN('OnSSET_original_NoMG-PV-Diesel'!N206:R206,LCOE_SensitivityScenarios!BU206)</f>
        <v>0.354807105884136</v>
      </c>
      <c r="U207" s="28">
        <f>MIN('OnSSET_original_NoMG-PV-Diesel'!N206:R206,LCOE_SensitivityScenarios!BZ206)</f>
        <v>0.354807105884136</v>
      </c>
      <c r="V207" s="29">
        <f>MIN('OnSSET_original_NoMG-PV-Diesel'!N206:R206,LCOE_SensitivityScenarios!CE206)</f>
        <v>0.354807105884136</v>
      </c>
      <c r="W207" s="28">
        <f>MIN('OnSSET_original_NoMG-PV-Diesel'!W206:AA206,LCOE_SensitivityScenarios!CJ206)</f>
        <v>0.193914934660878</v>
      </c>
      <c r="X207" s="28">
        <f>MIN('OnSSET_original_NoMG-PV-Diesel'!W206:AA206,LCOE_SensitivityScenarios!CO206)</f>
        <v>0.193914934660878</v>
      </c>
      <c r="Y207" s="29">
        <f>MIN('OnSSET_original_NoMG-PV-Diesel'!W206:AA206,LCOE_SensitivityScenarios!CT206)</f>
        <v>0.193914934660878</v>
      </c>
      <c r="Z207">
        <f>IF(H207='OnSSET_original_NoMG-PV-Diesel'!L206,'OnSSET_original_NoMG-PV-Diesel'!K206,"wait")</f>
        <v>14.969503929600601</v>
      </c>
      <c r="AA207">
        <f>IF(I207='OnSSET_original_NoMG-PV-Diesel'!L206,'OnSSET_original_NoMG-PV-Diesel'!K206,"wait")</f>
        <v>14.969503929600601</v>
      </c>
      <c r="AB207">
        <f>IF(J207='OnSSET_original_NoMG-PV-Diesel'!L206,'OnSSET_original_NoMG-PV-Diesel'!K206,"wait")</f>
        <v>14.969503929600601</v>
      </c>
      <c r="AC207">
        <f>IF(K207='OnSSET_original_NoMG-PV-Diesel'!U206,'OnSSET_original_NoMG-PV-Diesel'!T206,"wait")</f>
        <v>10.805695784925</v>
      </c>
      <c r="AD207">
        <f>IF(L207='OnSSET_original_NoMG-PV-Diesel'!U206,'OnSSET_original_NoMG-PV-Diesel'!T206,"wait")</f>
        <v>10.805695784925</v>
      </c>
      <c r="AE207">
        <f>IF(M207='OnSSET_original_NoMG-PV-Diesel'!U206,'OnSSET_original_NoMG-PV-Diesel'!T206,"wait")</f>
        <v>10.805695784925</v>
      </c>
      <c r="AF207">
        <f>IF(N207='OnSSET_original_NoMG-PV-Diesel'!AD206,'OnSSET_original_NoMG-PV-Diesel'!AC206,"wait")</f>
        <v>10.805695784925</v>
      </c>
      <c r="AG207">
        <f>IF(O207='OnSSET_original_NoMG-PV-Diesel'!AD206,'OnSSET_original_NoMG-PV-Diesel'!AC206,"wait")</f>
        <v>10.805695784925</v>
      </c>
      <c r="AH207">
        <f>IF(P207='OnSSET_original_NoMG-PV-Diesel'!AD206,'OnSSET_original_NoMG-PV-Diesel'!AC206,"wait")</f>
        <v>10.805695784925</v>
      </c>
      <c r="AR207">
        <v>8.2029999999999994</v>
      </c>
      <c r="AS207">
        <v>8.2029999999999994</v>
      </c>
      <c r="AT207">
        <v>4.2350000000000003</v>
      </c>
      <c r="AU207">
        <v>1.2E-2</v>
      </c>
      <c r="AV207">
        <v>58863.556859999997</v>
      </c>
      <c r="AW207">
        <v>0</v>
      </c>
      <c r="AX207">
        <v>11923.375700000001</v>
      </c>
      <c r="AZ207">
        <f>SUMIF([1]base!$A$2:$A$169,B207,[1]base!$V$2:$V$169)</f>
        <v>0</v>
      </c>
      <c r="BA207">
        <f>SUMIF([2]s1!$A$2:$A$275,B207,[2]s1!$U$2:$U$275)</f>
        <v>0</v>
      </c>
      <c r="BB207">
        <f>SUMIF([3]s2!$A$2:$A$115,B207,[3]s2!$U$2:$U$115)</f>
        <v>0</v>
      </c>
      <c r="BC207">
        <f>SUMIF([4]s3!$A$2:$A$245,B207,[4]s3!$U$2:$U$245)</f>
        <v>0</v>
      </c>
      <c r="BD207">
        <f>SUMIF([5]s4!$A$2:$A$74,B207,[5]s4!$U$2:$U$74)</f>
        <v>0</v>
      </c>
      <c r="BF207">
        <f t="shared" si="20"/>
        <v>0</v>
      </c>
      <c r="BG207">
        <f t="shared" si="21"/>
        <v>0</v>
      </c>
      <c r="BH207">
        <f t="shared" si="22"/>
        <v>0</v>
      </c>
      <c r="BI207">
        <f t="shared" si="23"/>
        <v>0</v>
      </c>
      <c r="BJ207">
        <f t="shared" si="24"/>
        <v>0</v>
      </c>
      <c r="BL207" t="s">
        <v>114</v>
      </c>
      <c r="BM207" s="23">
        <v>68335.660659999994</v>
      </c>
      <c r="BN207" s="23">
        <v>11.822778660000001</v>
      </c>
      <c r="BP207" t="s">
        <v>183</v>
      </c>
      <c r="BQ207" s="23">
        <v>13399.18051</v>
      </c>
      <c r="BR207" s="23">
        <v>10.805695780000001</v>
      </c>
      <c r="BT207" t="s">
        <v>183</v>
      </c>
      <c r="BU207" s="23">
        <v>13399.18051</v>
      </c>
      <c r="BV207" s="23">
        <v>10.805695780000001</v>
      </c>
    </row>
    <row r="208" spans="1:74" x14ac:dyDescent="0.25">
      <c r="A208">
        <v>1</v>
      </c>
      <c r="B208" s="15">
        <v>3840</v>
      </c>
      <c r="C208" s="15">
        <v>-65.404707930000001</v>
      </c>
      <c r="D208" s="15">
        <v>-17.209696109999999</v>
      </c>
      <c r="E208" s="16">
        <v>0</v>
      </c>
      <c r="F208" s="19">
        <v>67060.322017410101</v>
      </c>
      <c r="G208" s="19">
        <v>227.36837118923646</v>
      </c>
      <c r="H208" s="16" t="str">
        <f>IF(LCOE_SensitivityScenarios!BF207&gt;'OnSSET_original_NoMG-PV-Diesel'!M207,'OnSSET_original_NoMG-PV-Diesel'!L207,LCOE_SensitivityScenarios!BG207)</f>
        <v>Grid_extension</v>
      </c>
      <c r="I208" s="39" t="str">
        <f>IF(LCOE_SensitivityScenarios!BK207&gt;'OnSSET_original_NoMG-PV-Diesel'!M207,'OnSSET_original_NoMG-PV-Diesel'!L207,LCOE_SensitivityScenarios!BL207)</f>
        <v>MG_Hybrid</v>
      </c>
      <c r="J208" s="39" t="str">
        <f>IF(LCOE_SensitivityScenarios!BP207&gt;'OnSSET_original_NoMG-PV-Diesel'!M207,'OnSSET_original_NoMG-PV-Diesel'!L207,LCOE_SensitivityScenarios!BQ207)</f>
        <v>Grid_extension</v>
      </c>
      <c r="K208" s="38" t="str">
        <f>IF(LCOE_SensitivityScenarios!BU207&gt;'OnSSET_original_NoMG-PV-Diesel'!V207,'OnSSET_original_NoMG-PV-Diesel'!U207,LCOE_SensitivityScenarios!BV207)</f>
        <v>MG_Hybrid</v>
      </c>
      <c r="L208" s="39" t="str">
        <f>IF(LCOE_SensitivityScenarios!BZ207&gt;'OnSSET_original_NoMG-PV-Diesel'!V207,'OnSSET_original_NoMG-PV-Diesel'!U207,LCOE_SensitivityScenarios!CA207)</f>
        <v>MG_Hybrid</v>
      </c>
      <c r="M208" s="40" t="str">
        <f>IF(LCOE_SensitivityScenarios!CE207&gt;'OnSSET_original_NoMG-PV-Diesel'!V207,'OnSSET_original_NoMG-PV-Diesel'!U207,LCOE_SensitivityScenarios!CF207)</f>
        <v>MG_Diesel</v>
      </c>
      <c r="N208" s="39" t="str">
        <f>IF(LCOE_SensitivityScenarios!CJ207&gt;'OnSSET_original_NoMG-PV-Diesel'!AE207,'OnSSET_original_NoMG-PV-Diesel'!AD207,LCOE_SensitivityScenarios!CK207)</f>
        <v>SA_Diesel</v>
      </c>
      <c r="O208" s="39" t="str">
        <f>IF(LCOE_SensitivityScenarios!CO207&gt;'OnSSET_original_NoMG-PV-Diesel'!AE207,'OnSSET_original_NoMG-PV-Diesel'!AD207,LCOE_SensitivityScenarios!CP207)</f>
        <v>SA_Diesel</v>
      </c>
      <c r="P208" s="40" t="str">
        <f>IF(LCOE_SensitivityScenarios!CT207&gt;'OnSSET_original_NoMG-PV-Diesel'!AE207,'OnSSET_original_NoMG-PV-Diesel'!AD207,LCOE_SensitivityScenarios!CU207)</f>
        <v>SA_Diesel</v>
      </c>
      <c r="Q208" s="38">
        <f>IF(LCOE_SensitivityScenarios!BF207&gt;'OnSSET_original_NoMG-PV-Diesel'!M207,'OnSSET_original_NoMG-PV-Diesel'!M207,LCOE_SensitivityScenarios!BF207)</f>
        <v>0.48876062186028602</v>
      </c>
      <c r="R208" s="28">
        <f>MIN('OnSSET_original_NoMG-PV-Diesel'!E207:I207,LCOE_SensitivityScenarios!BK207)</f>
        <v>0.48833582278246679</v>
      </c>
      <c r="S208" s="28">
        <f>MIN('OnSSET_original_NoMG-PV-Diesel'!E207:I207,LCOE_SensitivityScenarios!BP207)</f>
        <v>0.48876062186028602</v>
      </c>
      <c r="T208" s="27">
        <f>MIN('OnSSET_original_NoMG-PV-Diesel'!N207:R207,LCOE_SensitivityScenarios!BU207)</f>
        <v>0.44428670253541952</v>
      </c>
      <c r="U208" s="28">
        <f>MIN('OnSSET_original_NoMG-PV-Diesel'!N207:R207,LCOE_SensitivityScenarios!BZ207)</f>
        <v>0.41852517625941954</v>
      </c>
      <c r="V208" s="29">
        <f>MIN('OnSSET_original_NoMG-PV-Diesel'!N207:R207,LCOE_SensitivityScenarios!CE207)</f>
        <v>0.45664532499225463</v>
      </c>
      <c r="W208" s="28">
        <f>MIN('OnSSET_original_NoMG-PV-Diesel'!W207:AA207,LCOE_SensitivityScenarios!CJ207)</f>
        <v>0.284416780973961</v>
      </c>
      <c r="X208" s="28">
        <f>MIN('OnSSET_original_NoMG-PV-Diesel'!W207:AA207,LCOE_SensitivityScenarios!CO207)</f>
        <v>0.284416780973961</v>
      </c>
      <c r="Y208" s="29">
        <f>MIN('OnSSET_original_NoMG-PV-Diesel'!W207:AA207,LCOE_SensitivityScenarios!CT207)</f>
        <v>0.284416780973961</v>
      </c>
      <c r="Z208">
        <f>IF(H208='OnSSET_original_NoMG-PV-Diesel'!L207,'OnSSET_original_NoMG-PV-Diesel'!K207,"wait")</f>
        <v>9.5017831137119799</v>
      </c>
      <c r="AA208">
        <f>VLOOKUP(B208,[2]s1!$A$2:$T$275,20,FALSE)</f>
        <v>27.151</v>
      </c>
      <c r="AB208">
        <f>IF(J208='OnSSET_original_NoMG-PV-Diesel'!L207,'OnSSET_original_NoMG-PV-Diesel'!K207,"wait")</f>
        <v>9.5017831137119799</v>
      </c>
      <c r="AC208">
        <f>VLOOKUP(B208,[4]s3!$A$2:$T$275,20,FALSE)</f>
        <v>23.888000000000002</v>
      </c>
      <c r="AD208" t="str">
        <f>IF(L208='OnSSET_original_NoMG-PV-Diesel'!U207,'OnSSET_original_NoMG-PV-Diesel'!T207,"wait")</f>
        <v>wait</v>
      </c>
      <c r="AE208" t="str">
        <f>IF(M208='OnSSET_original_NoMG-PV-Diesel'!U207,'OnSSET_original_NoMG-PV-Diesel'!T207,"wait")</f>
        <v>wait</v>
      </c>
      <c r="AF208">
        <f>IF(N208='OnSSET_original_NoMG-PV-Diesel'!AD207,'OnSSET_original_NoMG-PV-Diesel'!AC207,"wait")</f>
        <v>30.621151606123298</v>
      </c>
      <c r="AG208">
        <f>IF(O208='OnSSET_original_NoMG-PV-Diesel'!AD207,'OnSSET_original_NoMG-PV-Diesel'!AC207,"wait")</f>
        <v>30.621151606123298</v>
      </c>
      <c r="AH208">
        <f>IF(P208='OnSSET_original_NoMG-PV-Diesel'!AD207,'OnSSET_original_NoMG-PV-Diesel'!AC207,"wait")</f>
        <v>30.621151606123298</v>
      </c>
      <c r="AR208" s="23">
        <v>17.664000000000001</v>
      </c>
      <c r="AS208" s="23">
        <v>17.664000000000001</v>
      </c>
      <c r="AT208" s="23">
        <v>18.989999999999998</v>
      </c>
      <c r="AU208" s="23">
        <v>18.492999999999999</v>
      </c>
      <c r="AV208" s="23">
        <v>90885.638930000001</v>
      </c>
      <c r="AW208" s="23">
        <v>41407.097690000002</v>
      </c>
      <c r="AX208" s="23">
        <v>29808.439259999999</v>
      </c>
      <c r="AZ208">
        <f>SUMIF([1]base!$A$2:$A$169,B208,[1]base!$V$2:$V$169)</f>
        <v>0</v>
      </c>
      <c r="BA208">
        <f>SUMIF([2]s1!$A$2:$A$275,B208,[2]s1!$U$2:$U$275)</f>
        <v>45136.14</v>
      </c>
      <c r="BB208">
        <f>SUMIF([3]s2!$A$2:$A$115,B208,[3]s2!$U$2:$U$115)</f>
        <v>0</v>
      </c>
      <c r="BC208">
        <f>SUMIF([4]s3!$A$2:$A$245,B208,[4]s3!$U$2:$U$245)</f>
        <v>35565.360000000001</v>
      </c>
      <c r="BD208">
        <f>SUMIF([5]s4!$A$2:$A$74,B208,[5]s4!$U$2:$U$74)</f>
        <v>0</v>
      </c>
      <c r="BF208">
        <f t="shared" si="20"/>
        <v>0</v>
      </c>
      <c r="BG208">
        <f t="shared" si="21"/>
        <v>207237.31588000001</v>
      </c>
      <c r="BH208">
        <f t="shared" si="22"/>
        <v>0</v>
      </c>
      <c r="BI208">
        <f t="shared" si="23"/>
        <v>197666.53587999998</v>
      </c>
      <c r="BJ208">
        <f t="shared" si="24"/>
        <v>0</v>
      </c>
      <c r="BL208" t="s">
        <v>115</v>
      </c>
      <c r="BM208" s="23">
        <v>209568.97219999999</v>
      </c>
      <c r="BN208" s="23">
        <v>17.693261509999999</v>
      </c>
      <c r="BP208" t="s">
        <v>185</v>
      </c>
      <c r="BQ208" s="23">
        <v>209568.97219999999</v>
      </c>
      <c r="BR208" s="23">
        <v>17.693261509999999</v>
      </c>
      <c r="BT208" t="s">
        <v>183</v>
      </c>
      <c r="BU208" s="23">
        <v>37970.56164</v>
      </c>
      <c r="BV208" s="23">
        <v>30.621151609999998</v>
      </c>
    </row>
    <row r="209" spans="1:74" x14ac:dyDescent="0.25">
      <c r="A209">
        <v>1</v>
      </c>
      <c r="B209" s="15">
        <v>3844</v>
      </c>
      <c r="C209" s="15">
        <v>-64.79952772</v>
      </c>
      <c r="D209" s="15">
        <v>-17.051492140000001</v>
      </c>
      <c r="E209" s="16">
        <v>0</v>
      </c>
      <c r="F209" s="19">
        <v>28097.4279422336</v>
      </c>
      <c r="G209" s="19">
        <v>68.073892433928108</v>
      </c>
      <c r="H209" s="16" t="str">
        <f>IF(LCOE_SensitivityScenarios!BF208&gt;'OnSSET_original_NoMG-PV-Diesel'!M208,'OnSSET_original_NoMG-PV-Diesel'!L208,LCOE_SensitivityScenarios!BG208)</f>
        <v>SA_PV</v>
      </c>
      <c r="I209" s="39" t="str">
        <f>IF(LCOE_SensitivityScenarios!BK208&gt;'OnSSET_original_NoMG-PV-Diesel'!M208,'OnSSET_original_NoMG-PV-Diesel'!L208,LCOE_SensitivityScenarios!BL208)</f>
        <v>SA_PV</v>
      </c>
      <c r="J209" s="39" t="str">
        <f>IF(LCOE_SensitivityScenarios!BP208&gt;'OnSSET_original_NoMG-PV-Diesel'!M208,'OnSSET_original_NoMG-PV-Diesel'!L208,LCOE_SensitivityScenarios!BQ208)</f>
        <v>SA_PV</v>
      </c>
      <c r="K209" s="38" t="str">
        <f>IF(LCOE_SensitivityScenarios!BU208&gt;'OnSSET_original_NoMG-PV-Diesel'!V208,'OnSSET_original_NoMG-PV-Diesel'!U208,LCOE_SensitivityScenarios!BV208)</f>
        <v>SA_Diesel</v>
      </c>
      <c r="L209" s="39" t="str">
        <f>IF(LCOE_SensitivityScenarios!BZ208&gt;'OnSSET_original_NoMG-PV-Diesel'!V208,'OnSSET_original_NoMG-PV-Diesel'!U208,LCOE_SensitivityScenarios!CA208)</f>
        <v>SA_Diesel</v>
      </c>
      <c r="M209" s="40" t="str">
        <f>IF(LCOE_SensitivityScenarios!CE208&gt;'OnSSET_original_NoMG-PV-Diesel'!V208,'OnSSET_original_NoMG-PV-Diesel'!U208,LCOE_SensitivityScenarios!CF208)</f>
        <v>SA_Diesel</v>
      </c>
      <c r="N209" s="39" t="str">
        <f>IF(LCOE_SensitivityScenarios!CJ208&gt;'OnSSET_original_NoMG-PV-Diesel'!AE208,'OnSSET_original_NoMG-PV-Diesel'!AD208,LCOE_SensitivityScenarios!CK208)</f>
        <v>SA_Diesel</v>
      </c>
      <c r="O209" s="39" t="str">
        <f>IF(LCOE_SensitivityScenarios!CO208&gt;'OnSSET_original_NoMG-PV-Diesel'!AE208,'OnSSET_original_NoMG-PV-Diesel'!AD208,LCOE_SensitivityScenarios!CP208)</f>
        <v>SA_Diesel</v>
      </c>
      <c r="P209" s="40" t="str">
        <f>IF(LCOE_SensitivityScenarios!CT208&gt;'OnSSET_original_NoMG-PV-Diesel'!AE208,'OnSSET_original_NoMG-PV-Diesel'!AD208,LCOE_SensitivityScenarios!CU208)</f>
        <v>SA_Diesel</v>
      </c>
      <c r="Q209" s="38">
        <f>IF(LCOE_SensitivityScenarios!BF208&gt;'OnSSET_original_NoMG-PV-Diesel'!M208,'OnSSET_original_NoMG-PV-Diesel'!M208,LCOE_SensitivityScenarios!BF208)</f>
        <v>0.49121330451518003</v>
      </c>
      <c r="R209" s="28">
        <f>MIN('OnSSET_original_NoMG-PV-Diesel'!E208:I208,LCOE_SensitivityScenarios!BK208)</f>
        <v>0.49121330451518003</v>
      </c>
      <c r="S209" s="28">
        <f>MIN('OnSSET_original_NoMG-PV-Diesel'!E208:I208,LCOE_SensitivityScenarios!BP208)</f>
        <v>0.49121330451518003</v>
      </c>
      <c r="T209" s="27">
        <f>MIN('OnSSET_original_NoMG-PV-Diesel'!N208:R208,LCOE_SensitivityScenarios!BU208)</f>
        <v>0.37257228312337098</v>
      </c>
      <c r="U209" s="28">
        <f>MIN('OnSSET_original_NoMG-PV-Diesel'!N208:R208,LCOE_SensitivityScenarios!BZ208)</f>
        <v>0.37257228312337098</v>
      </c>
      <c r="V209" s="29">
        <f>MIN('OnSSET_original_NoMG-PV-Diesel'!N208:R208,LCOE_SensitivityScenarios!CE208)</f>
        <v>0.37257228312337098</v>
      </c>
      <c r="W209" s="28">
        <f>MIN('OnSSET_original_NoMG-PV-Diesel'!W208:AA208,LCOE_SensitivityScenarios!CJ208)</f>
        <v>0.19994839108175</v>
      </c>
      <c r="X209" s="28">
        <f>MIN('OnSSET_original_NoMG-PV-Diesel'!W208:AA208,LCOE_SensitivityScenarios!CO208)</f>
        <v>0.19994839108175</v>
      </c>
      <c r="Y209" s="29">
        <f>MIN('OnSSET_original_NoMG-PV-Diesel'!W208:AA208,LCOE_SensitivityScenarios!CT208)</f>
        <v>0.19994839108175</v>
      </c>
      <c r="Z209">
        <f>IF(H209='OnSSET_original_NoMG-PV-Diesel'!L208,'OnSSET_original_NoMG-PV-Diesel'!K208,"wait")</f>
        <v>11.451438941382801</v>
      </c>
      <c r="AA209">
        <f>IF(I209='OnSSET_original_NoMG-PV-Diesel'!L208,'OnSSET_original_NoMG-PV-Diesel'!K208,"wait")</f>
        <v>11.451438941382801</v>
      </c>
      <c r="AB209">
        <f>IF(J209='OnSSET_original_NoMG-PV-Diesel'!L208,'OnSSET_original_NoMG-PV-Diesel'!K208,"wait")</f>
        <v>11.451438941382801</v>
      </c>
      <c r="AC209">
        <f>IF(K209='OnSSET_original_NoMG-PV-Diesel'!U208,'OnSSET_original_NoMG-PV-Diesel'!T208,"wait")</f>
        <v>12.8298757727094</v>
      </c>
      <c r="AD209">
        <f>IF(L209='OnSSET_original_NoMG-PV-Diesel'!U208,'OnSSET_original_NoMG-PV-Diesel'!T208,"wait")</f>
        <v>12.8298757727094</v>
      </c>
      <c r="AE209">
        <f>IF(M209='OnSSET_original_NoMG-PV-Diesel'!U208,'OnSSET_original_NoMG-PV-Diesel'!T208,"wait")</f>
        <v>12.8298757727094</v>
      </c>
      <c r="AF209">
        <f>IF(N209='OnSSET_original_NoMG-PV-Diesel'!AD208,'OnSSET_original_NoMG-PV-Diesel'!AC208,"wait")</f>
        <v>12.8298757727094</v>
      </c>
      <c r="AG209">
        <f>IF(O209='OnSSET_original_NoMG-PV-Diesel'!AD208,'OnSSET_original_NoMG-PV-Diesel'!AC208,"wait")</f>
        <v>12.8298757727094</v>
      </c>
      <c r="AH209">
        <f>IF(P209='OnSSET_original_NoMG-PV-Diesel'!AD208,'OnSSET_original_NoMG-PV-Diesel'!AC208,"wait")</f>
        <v>12.8298757727094</v>
      </c>
      <c r="AR209">
        <v>3.423</v>
      </c>
      <c r="AS209">
        <v>3.423</v>
      </c>
      <c r="AT209">
        <v>5.14</v>
      </c>
      <c r="AU209">
        <v>3.0150000000000001</v>
      </c>
      <c r="AV209">
        <v>51684.747080000001</v>
      </c>
      <c r="AW209">
        <v>0</v>
      </c>
      <c r="AX209">
        <v>9018.9636750000009</v>
      </c>
      <c r="AZ209">
        <f>SUMIF([1]base!$A$2:$A$169,B209,[1]base!$V$2:$V$169)</f>
        <v>0</v>
      </c>
      <c r="BA209">
        <f>SUMIF([2]s1!$A$2:$A$275,B209,[2]s1!$U$2:$U$275)</f>
        <v>0</v>
      </c>
      <c r="BB209">
        <f>SUMIF([3]s2!$A$2:$A$115,B209,[3]s2!$U$2:$U$115)</f>
        <v>0</v>
      </c>
      <c r="BC209">
        <f>SUMIF([4]s3!$A$2:$A$245,B209,[4]s3!$U$2:$U$245)</f>
        <v>0</v>
      </c>
      <c r="BD209">
        <f>SUMIF([5]s4!$A$2:$A$74,B209,[5]s4!$U$2:$U$74)</f>
        <v>0</v>
      </c>
      <c r="BF209">
        <f t="shared" si="20"/>
        <v>0</v>
      </c>
      <c r="BG209">
        <f t="shared" si="21"/>
        <v>0</v>
      </c>
      <c r="BH209">
        <f t="shared" si="22"/>
        <v>0</v>
      </c>
      <c r="BI209">
        <f t="shared" si="23"/>
        <v>0</v>
      </c>
      <c r="BJ209">
        <f t="shared" si="24"/>
        <v>0</v>
      </c>
      <c r="BL209" t="s">
        <v>114</v>
      </c>
      <c r="BM209" s="23">
        <v>91651.521370000002</v>
      </c>
      <c r="BN209" s="23">
        <v>18.077223149999998</v>
      </c>
      <c r="BP209" t="s">
        <v>183</v>
      </c>
      <c r="BQ209" s="23">
        <v>15909.185750000001</v>
      </c>
      <c r="BR209" s="23">
        <v>12.829875769999999</v>
      </c>
      <c r="BT209" t="s">
        <v>183</v>
      </c>
      <c r="BU209" s="23">
        <v>15909.185750000001</v>
      </c>
      <c r="BV209" s="23">
        <v>12.829875769999999</v>
      </c>
    </row>
    <row r="210" spans="1:74" x14ac:dyDescent="0.25">
      <c r="A210">
        <v>1</v>
      </c>
      <c r="B210" s="15">
        <v>3862</v>
      </c>
      <c r="C210" s="15">
        <v>-65.466248230000005</v>
      </c>
      <c r="D210" s="15">
        <v>-17.057731189999998</v>
      </c>
      <c r="E210" s="16">
        <v>0</v>
      </c>
      <c r="F210" s="19">
        <v>44769.382674218599</v>
      </c>
      <c r="G210" s="19">
        <v>98.707493934308886</v>
      </c>
      <c r="H210" s="16" t="str">
        <f>IF(LCOE_SensitivityScenarios!BF209&gt;'OnSSET_original_NoMG-PV-Diesel'!M209,'OnSSET_original_NoMG-PV-Diesel'!L209,LCOE_SensitivityScenarios!BG209)</f>
        <v>MG_Hydro</v>
      </c>
      <c r="I210" s="39" t="str">
        <f>IF(LCOE_SensitivityScenarios!BK209&gt;'OnSSET_original_NoMG-PV-Diesel'!M209,'OnSSET_original_NoMG-PV-Diesel'!L209,LCOE_SensitivityScenarios!BL209)</f>
        <v>MG_Hydro</v>
      </c>
      <c r="J210" s="39" t="str">
        <f>IF(LCOE_SensitivityScenarios!BP209&gt;'OnSSET_original_NoMG-PV-Diesel'!M209,'OnSSET_original_NoMG-PV-Diesel'!L209,LCOE_SensitivityScenarios!BQ209)</f>
        <v>MG_Hydro</v>
      </c>
      <c r="K210" s="38" t="str">
        <f>IF(LCOE_SensitivityScenarios!BU209&gt;'OnSSET_original_NoMG-PV-Diesel'!V209,'OnSSET_original_NoMG-PV-Diesel'!U209,LCOE_SensitivityScenarios!BV209)</f>
        <v>SA_Diesel</v>
      </c>
      <c r="L210" s="39" t="str">
        <f>IF(LCOE_SensitivityScenarios!BZ209&gt;'OnSSET_original_NoMG-PV-Diesel'!V209,'OnSSET_original_NoMG-PV-Diesel'!U209,LCOE_SensitivityScenarios!CA209)</f>
        <v>SA_Diesel</v>
      </c>
      <c r="M210" s="40" t="str">
        <f>IF(LCOE_SensitivityScenarios!CE209&gt;'OnSSET_original_NoMG-PV-Diesel'!V209,'OnSSET_original_NoMG-PV-Diesel'!U209,LCOE_SensitivityScenarios!CF209)</f>
        <v>SA_Diesel</v>
      </c>
      <c r="N210" s="39" t="str">
        <f>IF(LCOE_SensitivityScenarios!CJ209&gt;'OnSSET_original_NoMG-PV-Diesel'!AE209,'OnSSET_original_NoMG-PV-Diesel'!AD209,LCOE_SensitivityScenarios!CK209)</f>
        <v>SA_Diesel</v>
      </c>
      <c r="O210" s="39" t="str">
        <f>IF(LCOE_SensitivityScenarios!CO209&gt;'OnSSET_original_NoMG-PV-Diesel'!AE209,'OnSSET_original_NoMG-PV-Diesel'!AD209,LCOE_SensitivityScenarios!CP209)</f>
        <v>SA_Diesel</v>
      </c>
      <c r="P210" s="40" t="str">
        <f>IF(LCOE_SensitivityScenarios!CT209&gt;'OnSSET_original_NoMG-PV-Diesel'!AE209,'OnSSET_original_NoMG-PV-Diesel'!AD209,LCOE_SensitivityScenarios!CU209)</f>
        <v>SA_Diesel</v>
      </c>
      <c r="Q210" s="38">
        <f>IF(LCOE_SensitivityScenarios!BF209&gt;'OnSSET_original_NoMG-PV-Diesel'!M209,'OnSSET_original_NoMG-PV-Diesel'!M209,LCOE_SensitivityScenarios!BF209)</f>
        <v>0.41995644955137401</v>
      </c>
      <c r="R210" s="28">
        <f>MIN('OnSSET_original_NoMG-PV-Diesel'!E209:I209,LCOE_SensitivityScenarios!BK209)</f>
        <v>0.41995644955137401</v>
      </c>
      <c r="S210" s="28">
        <f>MIN('OnSSET_original_NoMG-PV-Diesel'!E209:I209,LCOE_SensitivityScenarios!BP209)</f>
        <v>0.41995644955137401</v>
      </c>
      <c r="T210" s="27">
        <f>MIN('OnSSET_original_NoMG-PV-Diesel'!N209:R209,LCOE_SensitivityScenarios!BU209)</f>
        <v>0.31927675140566703</v>
      </c>
      <c r="U210" s="28">
        <f>MIN('OnSSET_original_NoMG-PV-Diesel'!N209:R209,LCOE_SensitivityScenarios!BZ209)</f>
        <v>0.31927675140566703</v>
      </c>
      <c r="V210" s="29">
        <f>MIN('OnSSET_original_NoMG-PV-Diesel'!N209:R209,LCOE_SensitivityScenarios!CE209)</f>
        <v>0.31927675140566703</v>
      </c>
      <c r="W210" s="28">
        <f>MIN('OnSSET_original_NoMG-PV-Diesel'!W209:AA209,LCOE_SensitivityScenarios!CJ209)</f>
        <v>0.18184802181913301</v>
      </c>
      <c r="X210" s="28">
        <f>MIN('OnSSET_original_NoMG-PV-Diesel'!W209:AA209,LCOE_SensitivityScenarios!CO209)</f>
        <v>0.18184802181913301</v>
      </c>
      <c r="Y210" s="29">
        <f>MIN('OnSSET_original_NoMG-PV-Diesel'!W209:AA209,LCOE_SensitivityScenarios!CT209)</f>
        <v>0.18184802181913301</v>
      </c>
      <c r="Z210">
        <f>IF(H210='OnSSET_original_NoMG-PV-Diesel'!L209,'OnSSET_original_NoMG-PV-Diesel'!K209,"wait")</f>
        <v>16.3781322988341</v>
      </c>
      <c r="AA210">
        <f>IF(I210='OnSSET_original_NoMG-PV-Diesel'!L209,'OnSSET_original_NoMG-PV-Diesel'!K209,"wait")</f>
        <v>16.3781322988341</v>
      </c>
      <c r="AB210">
        <f>IF(J210='OnSSET_original_NoMG-PV-Diesel'!L209,'OnSSET_original_NoMG-PV-Diesel'!K209,"wait")</f>
        <v>16.3781322988341</v>
      </c>
      <c r="AC210">
        <f>IF(K210='OnSSET_original_NoMG-PV-Diesel'!U209,'OnSSET_original_NoMG-PV-Diesel'!T209,"wait")</f>
        <v>20.442640490510701</v>
      </c>
      <c r="AD210">
        <f>IF(L210='OnSSET_original_NoMG-PV-Diesel'!U209,'OnSSET_original_NoMG-PV-Diesel'!T209,"wait")</f>
        <v>20.442640490510701</v>
      </c>
      <c r="AE210">
        <f>IF(M210='OnSSET_original_NoMG-PV-Diesel'!U209,'OnSSET_original_NoMG-PV-Diesel'!T209,"wait")</f>
        <v>20.442640490510701</v>
      </c>
      <c r="AF210">
        <f>IF(N210='OnSSET_original_NoMG-PV-Diesel'!AD209,'OnSSET_original_NoMG-PV-Diesel'!AC209,"wait")</f>
        <v>20.442640490510701</v>
      </c>
      <c r="AG210">
        <f>IF(O210='OnSSET_original_NoMG-PV-Diesel'!AD209,'OnSSET_original_NoMG-PV-Diesel'!AC209,"wait")</f>
        <v>20.442640490510701</v>
      </c>
      <c r="AH210">
        <f>IF(P210='OnSSET_original_NoMG-PV-Diesel'!AD209,'OnSSET_original_NoMG-PV-Diesel'!AC209,"wait")</f>
        <v>20.442640490510701</v>
      </c>
      <c r="AR210" s="23">
        <v>1.04</v>
      </c>
      <c r="AS210" s="23">
        <v>1.04</v>
      </c>
      <c r="AT210" s="23">
        <v>0.89300000000000002</v>
      </c>
      <c r="AU210" s="23">
        <v>2E-3</v>
      </c>
      <c r="AV210" s="23">
        <v>62620.87298</v>
      </c>
      <c r="AW210" s="23">
        <v>0</v>
      </c>
      <c r="AX210" s="23">
        <v>13604.877399999999</v>
      </c>
      <c r="AZ210">
        <f>SUMIF([1]base!$A$2:$A$169,B210,[1]base!$V$2:$V$169)</f>
        <v>0</v>
      </c>
      <c r="BA210">
        <f>SUMIF([2]s1!$A$2:$A$275,B210,[2]s1!$U$2:$U$275)</f>
        <v>0</v>
      </c>
      <c r="BB210">
        <f>SUMIF([3]s2!$A$2:$A$115,B210,[3]s2!$U$2:$U$115)</f>
        <v>0</v>
      </c>
      <c r="BC210">
        <f>SUMIF([4]s3!$A$2:$A$245,B210,[4]s3!$U$2:$U$245)</f>
        <v>0</v>
      </c>
      <c r="BD210">
        <f>SUMIF([5]s4!$A$2:$A$74,B210,[5]s4!$U$2:$U$74)</f>
        <v>0</v>
      </c>
      <c r="BF210">
        <f t="shared" si="20"/>
        <v>0</v>
      </c>
      <c r="BG210">
        <f t="shared" si="21"/>
        <v>0</v>
      </c>
      <c r="BH210">
        <f t="shared" si="22"/>
        <v>0</v>
      </c>
      <c r="BI210">
        <f t="shared" si="23"/>
        <v>0</v>
      </c>
      <c r="BJ210">
        <f t="shared" si="24"/>
        <v>0</v>
      </c>
      <c r="BL210" t="s">
        <v>169</v>
      </c>
      <c r="BM210" s="23">
        <v>137022.1727</v>
      </c>
      <c r="BN210" s="23">
        <v>10.759284470000001</v>
      </c>
      <c r="BP210" t="s">
        <v>183</v>
      </c>
      <c r="BQ210" s="23">
        <v>25349.096949999999</v>
      </c>
      <c r="BR210" s="23">
        <v>20.442640489999999</v>
      </c>
      <c r="BT210" t="s">
        <v>183</v>
      </c>
      <c r="BU210" s="23">
        <v>25349.096949999999</v>
      </c>
      <c r="BV210" s="23">
        <v>20.442640489999999</v>
      </c>
    </row>
    <row r="211" spans="1:74" x14ac:dyDescent="0.25">
      <c r="A211">
        <v>1</v>
      </c>
      <c r="B211" s="15">
        <v>3871</v>
      </c>
      <c r="C211" s="15">
        <v>-66.686002950000002</v>
      </c>
      <c r="D211" s="15">
        <v>-17.194459460000001</v>
      </c>
      <c r="E211" s="16">
        <v>1</v>
      </c>
      <c r="F211" s="19">
        <v>26977.717203993001</v>
      </c>
      <c r="G211" s="19">
        <v>88.847105523405673</v>
      </c>
      <c r="H211" s="16" t="str">
        <f>IF(LCOE_SensitivityScenarios!BF210&gt;'OnSSET_original_NoMG-PV-Diesel'!M210,'OnSSET_original_NoMG-PV-Diesel'!L210,LCOE_SensitivityScenarios!BG210)</f>
        <v>SA_PV</v>
      </c>
      <c r="I211" s="39" t="str">
        <f>IF(LCOE_SensitivityScenarios!BK210&gt;'OnSSET_original_NoMG-PV-Diesel'!M210,'OnSSET_original_NoMG-PV-Diesel'!L210,LCOE_SensitivityScenarios!BL210)</f>
        <v>SA_PV</v>
      </c>
      <c r="J211" s="39" t="str">
        <f>IF(LCOE_SensitivityScenarios!BP210&gt;'OnSSET_original_NoMG-PV-Diesel'!M210,'OnSSET_original_NoMG-PV-Diesel'!L210,LCOE_SensitivityScenarios!BQ210)</f>
        <v>SA_PV</v>
      </c>
      <c r="K211" s="38" t="str">
        <f>IF(LCOE_SensitivityScenarios!BU210&gt;'OnSSET_original_NoMG-PV-Diesel'!V210,'OnSSET_original_NoMG-PV-Diesel'!U210,LCOE_SensitivityScenarios!BV210)</f>
        <v>SA_PV</v>
      </c>
      <c r="L211" s="39" t="str">
        <f>IF(LCOE_SensitivityScenarios!BZ210&gt;'OnSSET_original_NoMG-PV-Diesel'!V210,'OnSSET_original_NoMG-PV-Diesel'!U210,LCOE_SensitivityScenarios!CA210)</f>
        <v>SA_PV</v>
      </c>
      <c r="M211" s="40" t="str">
        <f>IF(LCOE_SensitivityScenarios!CE210&gt;'OnSSET_original_NoMG-PV-Diesel'!V210,'OnSSET_original_NoMG-PV-Diesel'!U210,LCOE_SensitivityScenarios!CF210)</f>
        <v>SA_PV</v>
      </c>
      <c r="N211" s="39" t="str">
        <f>IF(LCOE_SensitivityScenarios!CJ210&gt;'OnSSET_original_NoMG-PV-Diesel'!AE210,'OnSSET_original_NoMG-PV-Diesel'!AD210,LCOE_SensitivityScenarios!CK210)</f>
        <v>SA_Diesel</v>
      </c>
      <c r="O211" s="39" t="str">
        <f>IF(LCOE_SensitivityScenarios!CO210&gt;'OnSSET_original_NoMG-PV-Diesel'!AE210,'OnSSET_original_NoMG-PV-Diesel'!AD210,LCOE_SensitivityScenarios!CP210)</f>
        <v>SA_Diesel</v>
      </c>
      <c r="P211" s="40" t="str">
        <f>IF(LCOE_SensitivityScenarios!CT210&gt;'OnSSET_original_NoMG-PV-Diesel'!AE210,'OnSSET_original_NoMG-PV-Diesel'!AD210,LCOE_SensitivityScenarios!CU210)</f>
        <v>SA_Diesel</v>
      </c>
      <c r="Q211" s="38">
        <f>IF(LCOE_SensitivityScenarios!BF210&gt;'OnSSET_original_NoMG-PV-Diesel'!M210,'OnSSET_original_NoMG-PV-Diesel'!M210,LCOE_SensitivityScenarios!BF210)</f>
        <v>0.46407120641809302</v>
      </c>
      <c r="R211" s="28">
        <f>MIN('OnSSET_original_NoMG-PV-Diesel'!E210:I210,LCOE_SensitivityScenarios!BK210)</f>
        <v>0.46407120641809302</v>
      </c>
      <c r="S211" s="28">
        <f>MIN('OnSSET_original_NoMG-PV-Diesel'!E210:I210,LCOE_SensitivityScenarios!BP210)</f>
        <v>0.46407120641809302</v>
      </c>
      <c r="T211" s="27">
        <f>MIN('OnSSET_original_NoMG-PV-Diesel'!N210:R210,LCOE_SensitivityScenarios!BU210)</f>
        <v>0.46407120641809302</v>
      </c>
      <c r="U211" s="28">
        <f>MIN('OnSSET_original_NoMG-PV-Diesel'!N210:R210,LCOE_SensitivityScenarios!BZ210)</f>
        <v>0.46407120641809302</v>
      </c>
      <c r="V211" s="29">
        <f>MIN('OnSSET_original_NoMG-PV-Diesel'!N210:R210,LCOE_SensitivityScenarios!CE210)</f>
        <v>0.46407120641809302</v>
      </c>
      <c r="W211" s="28">
        <f>MIN('OnSSET_original_NoMG-PV-Diesel'!W210:AA210,LCOE_SensitivityScenarios!CJ210)</f>
        <v>0.290450237394833</v>
      </c>
      <c r="X211" s="28">
        <f>MIN('OnSSET_original_NoMG-PV-Diesel'!W210:AA210,LCOE_SensitivityScenarios!CO210)</f>
        <v>0.290450237394833</v>
      </c>
      <c r="Y211" s="29">
        <f>MIN('OnSSET_original_NoMG-PV-Diesel'!W210:AA210,LCOE_SensitivityScenarios!CT210)</f>
        <v>0.290450237394833</v>
      </c>
      <c r="Z211">
        <f>IF(H211='OnSSET_original_NoMG-PV-Diesel'!L210,'OnSSET_original_NoMG-PV-Diesel'!K210,"wait")</f>
        <v>9.6153709619145999</v>
      </c>
      <c r="AA211">
        <f>IF(I211='OnSSET_original_NoMG-PV-Diesel'!L210,'OnSSET_original_NoMG-PV-Diesel'!K210,"wait")</f>
        <v>9.6153709619145999</v>
      </c>
      <c r="AB211">
        <f>IF(J211='OnSSET_original_NoMG-PV-Diesel'!L210,'OnSSET_original_NoMG-PV-Diesel'!K210,"wait")</f>
        <v>9.6153709619145999</v>
      </c>
      <c r="AC211">
        <f>IF(K211='OnSSET_original_NoMG-PV-Diesel'!U210,'OnSSET_original_NoMG-PV-Diesel'!T210,"wait")</f>
        <v>14.3835131179318</v>
      </c>
      <c r="AD211">
        <f>IF(L211='OnSSET_original_NoMG-PV-Diesel'!U210,'OnSSET_original_NoMG-PV-Diesel'!T210,"wait")</f>
        <v>14.3835131179318</v>
      </c>
      <c r="AE211">
        <f>IF(M211='OnSSET_original_NoMG-PV-Diesel'!U210,'OnSSET_original_NoMG-PV-Diesel'!T210,"wait")</f>
        <v>14.3835131179318</v>
      </c>
      <c r="AF211">
        <f>IF(N211='OnSSET_original_NoMG-PV-Diesel'!AD210,'OnSSET_original_NoMG-PV-Diesel'!AC210,"wait")</f>
        <v>12.3185923305904</v>
      </c>
      <c r="AG211">
        <f>IF(O211='OnSSET_original_NoMG-PV-Diesel'!AD210,'OnSSET_original_NoMG-PV-Diesel'!AC210,"wait")</f>
        <v>12.3185923305904</v>
      </c>
      <c r="AH211">
        <f>IF(P211='OnSSET_original_NoMG-PV-Diesel'!AD210,'OnSSET_original_NoMG-PV-Diesel'!AC210,"wait")</f>
        <v>12.3185923305904</v>
      </c>
      <c r="AR211">
        <v>50.321999999999903</v>
      </c>
      <c r="AS211">
        <v>1.0089999999999999</v>
      </c>
      <c r="AT211">
        <v>0.25800000000000001</v>
      </c>
      <c r="AU211">
        <v>0.249</v>
      </c>
      <c r="AV211">
        <v>58152.529739999998</v>
      </c>
      <c r="AW211">
        <v>0</v>
      </c>
      <c r="AX211">
        <v>11617.64812</v>
      </c>
      <c r="AZ211">
        <f>SUMIF([1]base!$A$2:$A$169,B211,[1]base!$V$2:$V$169)</f>
        <v>0</v>
      </c>
      <c r="BA211">
        <f>SUMIF([2]s1!$A$2:$A$275,B211,[2]s1!$U$2:$U$275)</f>
        <v>0</v>
      </c>
      <c r="BB211">
        <f>SUMIF([3]s2!$A$2:$A$115,B211,[3]s2!$U$2:$U$115)</f>
        <v>0</v>
      </c>
      <c r="BC211">
        <f>SUMIF([4]s3!$A$2:$A$245,B211,[4]s3!$U$2:$U$245)</f>
        <v>0</v>
      </c>
      <c r="BD211">
        <f>SUMIF([5]s4!$A$2:$A$74,B211,[5]s4!$U$2:$U$74)</f>
        <v>0</v>
      </c>
      <c r="BF211">
        <f t="shared" si="20"/>
        <v>0</v>
      </c>
      <c r="BG211">
        <f t="shared" si="21"/>
        <v>0</v>
      </c>
      <c r="BH211">
        <f t="shared" si="22"/>
        <v>0</v>
      </c>
      <c r="BI211">
        <f t="shared" si="23"/>
        <v>0</v>
      </c>
      <c r="BJ211">
        <f t="shared" si="24"/>
        <v>0</v>
      </c>
      <c r="BL211" t="s">
        <v>114</v>
      </c>
      <c r="BM211" s="23">
        <v>83136.705820000003</v>
      </c>
      <c r="BN211" s="23">
        <v>14.38351312</v>
      </c>
      <c r="BP211" t="s">
        <v>186</v>
      </c>
      <c r="BQ211" s="23">
        <v>83136.705820000003</v>
      </c>
      <c r="BR211" s="23">
        <v>14.38351312</v>
      </c>
      <c r="BT211" t="s">
        <v>183</v>
      </c>
      <c r="BU211" s="23">
        <v>15275.18871</v>
      </c>
      <c r="BV211" s="23">
        <v>12.31859233</v>
      </c>
    </row>
    <row r="212" spans="1:74" x14ac:dyDescent="0.25">
      <c r="A212">
        <v>1</v>
      </c>
      <c r="B212" s="15">
        <v>3872</v>
      </c>
      <c r="C212" s="15">
        <v>-66.587156320000005</v>
      </c>
      <c r="D212" s="15">
        <v>-18.06882792</v>
      </c>
      <c r="E212" s="16">
        <v>1</v>
      </c>
      <c r="F212" s="19">
        <v>31202.433990859499</v>
      </c>
      <c r="G212" s="19">
        <v>66.253827092204205</v>
      </c>
      <c r="H212" s="16" t="str">
        <f>IF(LCOE_SensitivityScenarios!BF211&gt;'OnSSET_original_NoMG-PV-Diesel'!M211,'OnSSET_original_NoMG-PV-Diesel'!L211,LCOE_SensitivityScenarios!BG211)</f>
        <v>SA_PV</v>
      </c>
      <c r="I212" s="39" t="str">
        <f>IF(LCOE_SensitivityScenarios!BK211&gt;'OnSSET_original_NoMG-PV-Diesel'!M211,'OnSSET_original_NoMG-PV-Diesel'!L211,LCOE_SensitivityScenarios!BL211)</f>
        <v>SA_PV</v>
      </c>
      <c r="J212" s="39" t="str">
        <f>IF(LCOE_SensitivityScenarios!BP211&gt;'OnSSET_original_NoMG-PV-Diesel'!M211,'OnSSET_original_NoMG-PV-Diesel'!L211,LCOE_SensitivityScenarios!BQ211)</f>
        <v>SA_PV</v>
      </c>
      <c r="K212" s="38" t="str">
        <f>IF(LCOE_SensitivityScenarios!BU211&gt;'OnSSET_original_NoMG-PV-Diesel'!V211,'OnSSET_original_NoMG-PV-Diesel'!U211,LCOE_SensitivityScenarios!BV211)</f>
        <v>SA_PV</v>
      </c>
      <c r="L212" s="39" t="str">
        <f>IF(LCOE_SensitivityScenarios!BZ211&gt;'OnSSET_original_NoMG-PV-Diesel'!V211,'OnSSET_original_NoMG-PV-Diesel'!U211,LCOE_SensitivityScenarios!CA211)</f>
        <v>SA_PV</v>
      </c>
      <c r="M212" s="40" t="str">
        <f>IF(LCOE_SensitivityScenarios!CE211&gt;'OnSSET_original_NoMG-PV-Diesel'!V211,'OnSSET_original_NoMG-PV-Diesel'!U211,LCOE_SensitivityScenarios!CF211)</f>
        <v>SA_PV</v>
      </c>
      <c r="N212" s="39" t="str">
        <f>IF(LCOE_SensitivityScenarios!CJ211&gt;'OnSSET_original_NoMG-PV-Diesel'!AE211,'OnSSET_original_NoMG-PV-Diesel'!AD211,LCOE_SensitivityScenarios!CK211)</f>
        <v>SA_Diesel</v>
      </c>
      <c r="O212" s="39" t="str">
        <f>IF(LCOE_SensitivityScenarios!CO211&gt;'OnSSET_original_NoMG-PV-Diesel'!AE211,'OnSSET_original_NoMG-PV-Diesel'!AD211,LCOE_SensitivityScenarios!CP211)</f>
        <v>SA_Diesel</v>
      </c>
      <c r="P212" s="40" t="str">
        <f>IF(LCOE_SensitivityScenarios!CT211&gt;'OnSSET_original_NoMG-PV-Diesel'!AE211,'OnSSET_original_NoMG-PV-Diesel'!AD211,LCOE_SensitivityScenarios!CU211)</f>
        <v>SA_Diesel</v>
      </c>
      <c r="Q212" s="38">
        <f>IF(LCOE_SensitivityScenarios!BF211&gt;'OnSSET_original_NoMG-PV-Diesel'!M211,'OnSSET_original_NoMG-PV-Diesel'!M211,LCOE_SensitivityScenarios!BF211)</f>
        <v>0.36628902284011899</v>
      </c>
      <c r="R212" s="28">
        <f>MIN('OnSSET_original_NoMG-PV-Diesel'!E211:I211,LCOE_SensitivityScenarios!BK211)</f>
        <v>0.36628902284011899</v>
      </c>
      <c r="S212" s="28">
        <f>MIN('OnSSET_original_NoMG-PV-Diesel'!E211:I211,LCOE_SensitivityScenarios!BP211)</f>
        <v>0.36628902284011899</v>
      </c>
      <c r="T212" s="27">
        <f>MIN('OnSSET_original_NoMG-PV-Diesel'!N211:R211,LCOE_SensitivityScenarios!BU211)</f>
        <v>0.36628902284011899</v>
      </c>
      <c r="U212" s="28">
        <f>MIN('OnSSET_original_NoMG-PV-Diesel'!N211:R211,LCOE_SensitivityScenarios!BZ211)</f>
        <v>0.36628902284011899</v>
      </c>
      <c r="V212" s="29">
        <f>MIN('OnSSET_original_NoMG-PV-Diesel'!N211:R211,LCOE_SensitivityScenarios!CE211)</f>
        <v>0.36628902284011899</v>
      </c>
      <c r="W212" s="28">
        <f>MIN('OnSSET_original_NoMG-PV-Diesel'!W211:AA211,LCOE_SensitivityScenarios!CJ211)</f>
        <v>0.236149129606983</v>
      </c>
      <c r="X212" s="28">
        <f>MIN('OnSSET_original_NoMG-PV-Diesel'!W211:AA211,LCOE_SensitivityScenarios!CO211)</f>
        <v>0.236149129606983</v>
      </c>
      <c r="Y212" s="29">
        <f>MIN('OnSSET_original_NoMG-PV-Diesel'!W211:AA211,LCOE_SensitivityScenarios!CT211)</f>
        <v>0.236149129606983</v>
      </c>
      <c r="Z212">
        <f>IF(H212='OnSSET_original_NoMG-PV-Diesel'!L211,'OnSSET_original_NoMG-PV-Diesel'!K211,"wait")</f>
        <v>19.9917326426825</v>
      </c>
      <c r="AA212">
        <f>IF(I212='OnSSET_original_NoMG-PV-Diesel'!L211,'OnSSET_original_NoMG-PV-Diesel'!K211,"wait")</f>
        <v>19.9917326426825</v>
      </c>
      <c r="AB212">
        <f>IF(J212='OnSSET_original_NoMG-PV-Diesel'!L211,'OnSSET_original_NoMG-PV-Diesel'!K211,"wait")</f>
        <v>19.9917326426825</v>
      </c>
      <c r="AC212">
        <f>IF(K212='OnSSET_original_NoMG-PV-Diesel'!U211,'OnSSET_original_NoMG-PV-Diesel'!T211,"wait")</f>
        <v>14.969503929600601</v>
      </c>
      <c r="AD212">
        <f>IF(L212='OnSSET_original_NoMG-PV-Diesel'!U211,'OnSSET_original_NoMG-PV-Diesel'!T211,"wait")</f>
        <v>14.969503929600601</v>
      </c>
      <c r="AE212">
        <f>IF(M212='OnSSET_original_NoMG-PV-Diesel'!U211,'OnSSET_original_NoMG-PV-Diesel'!T211,"wait")</f>
        <v>14.969503929600601</v>
      </c>
      <c r="AF212">
        <f>IF(N212='OnSSET_original_NoMG-PV-Diesel'!AD211,'OnSSET_original_NoMG-PV-Diesel'!AC211,"wait")</f>
        <v>14.247686753817099</v>
      </c>
      <c r="AG212">
        <f>IF(O212='OnSSET_original_NoMG-PV-Diesel'!AD211,'OnSSET_original_NoMG-PV-Diesel'!AC211,"wait")</f>
        <v>14.247686753817099</v>
      </c>
      <c r="AH212">
        <f>IF(P212='OnSSET_original_NoMG-PV-Diesel'!AD211,'OnSSET_original_NoMG-PV-Diesel'!AC211,"wait")</f>
        <v>14.247686753817099</v>
      </c>
      <c r="AR212" s="23">
        <v>20.613</v>
      </c>
      <c r="AS212" s="23">
        <v>20.613</v>
      </c>
      <c r="AT212" s="23">
        <v>3.1280000000000001</v>
      </c>
      <c r="AU212" s="23">
        <v>5.0000000000000001E-3</v>
      </c>
      <c r="AV212" s="23">
        <v>50031.713000000003</v>
      </c>
      <c r="AW212" s="23">
        <v>0</v>
      </c>
      <c r="AX212" s="23">
        <v>8407.5085080000008</v>
      </c>
      <c r="AZ212">
        <f>SUMIF([1]base!$A$2:$A$169,B212,[1]base!$V$2:$V$169)</f>
        <v>0</v>
      </c>
      <c r="BA212">
        <f>SUMIF([2]s1!$A$2:$A$275,B212,[2]s1!$U$2:$U$275)</f>
        <v>0</v>
      </c>
      <c r="BB212">
        <f>SUMIF([3]s2!$A$2:$A$115,B212,[3]s2!$U$2:$U$115)</f>
        <v>0</v>
      </c>
      <c r="BC212">
        <f>SUMIF([4]s3!$A$2:$A$245,B212,[4]s3!$U$2:$U$245)</f>
        <v>0</v>
      </c>
      <c r="BD212">
        <f>SUMIF([5]s4!$A$2:$A$74,B212,[5]s4!$U$2:$U$74)</f>
        <v>0</v>
      </c>
      <c r="BF212">
        <f t="shared" si="20"/>
        <v>0</v>
      </c>
      <c r="BG212">
        <f t="shared" si="21"/>
        <v>0</v>
      </c>
      <c r="BH212">
        <f t="shared" si="22"/>
        <v>0</v>
      </c>
      <c r="BI212">
        <f t="shared" si="23"/>
        <v>0</v>
      </c>
      <c r="BJ212">
        <f t="shared" si="24"/>
        <v>0</v>
      </c>
      <c r="BL212" t="s">
        <v>114</v>
      </c>
      <c r="BM212" s="23">
        <v>75895.384919999997</v>
      </c>
      <c r="BN212" s="23">
        <v>14.96950393</v>
      </c>
      <c r="BP212" t="s">
        <v>186</v>
      </c>
      <c r="BQ212" s="23">
        <v>75895.384919999997</v>
      </c>
      <c r="BR212" s="23">
        <v>14.96950393</v>
      </c>
      <c r="BT212" t="s">
        <v>183</v>
      </c>
      <c r="BU212" s="23">
        <v>17667.286820000001</v>
      </c>
      <c r="BV212" s="23">
        <v>14.24768675</v>
      </c>
    </row>
    <row r="213" spans="1:74" x14ac:dyDescent="0.25">
      <c r="A213">
        <v>1</v>
      </c>
      <c r="B213" s="15">
        <v>3889</v>
      </c>
      <c r="C213" s="15">
        <v>-64.905061649999993</v>
      </c>
      <c r="D213" s="15">
        <v>-16.169252289999999</v>
      </c>
      <c r="E213" s="16">
        <v>0</v>
      </c>
      <c r="F213" s="19">
        <v>15486.9562970391</v>
      </c>
      <c r="G213" s="19">
        <v>53.066847288853175</v>
      </c>
      <c r="H213" s="16" t="str">
        <f>IF(LCOE_SensitivityScenarios!BF212&gt;'OnSSET_original_NoMG-PV-Diesel'!M212,'OnSSET_original_NoMG-PV-Diesel'!L212,LCOE_SensitivityScenarios!BG212)</f>
        <v>SA_PV</v>
      </c>
      <c r="I213" s="39" t="str">
        <f>IF(LCOE_SensitivityScenarios!BK212&gt;'OnSSET_original_NoMG-PV-Diesel'!M212,'OnSSET_original_NoMG-PV-Diesel'!L212,LCOE_SensitivityScenarios!BL212)</f>
        <v>SA_PV</v>
      </c>
      <c r="J213" s="39" t="str">
        <f>IF(LCOE_SensitivityScenarios!BP212&gt;'OnSSET_original_NoMG-PV-Diesel'!M212,'OnSSET_original_NoMG-PV-Diesel'!L212,LCOE_SensitivityScenarios!BQ212)</f>
        <v>SA_PV</v>
      </c>
      <c r="K213" s="38" t="str">
        <f>IF(LCOE_SensitivityScenarios!BU212&gt;'OnSSET_original_NoMG-PV-Diesel'!V212,'OnSSET_original_NoMG-PV-Diesel'!U212,LCOE_SensitivityScenarios!BV212)</f>
        <v>SA_Diesel</v>
      </c>
      <c r="L213" s="39" t="str">
        <f>IF(LCOE_SensitivityScenarios!BZ212&gt;'OnSSET_original_NoMG-PV-Diesel'!V212,'OnSSET_original_NoMG-PV-Diesel'!U212,LCOE_SensitivityScenarios!CA212)</f>
        <v>SA_Diesel</v>
      </c>
      <c r="M213" s="40" t="str">
        <f>IF(LCOE_SensitivityScenarios!CE212&gt;'OnSSET_original_NoMG-PV-Diesel'!V212,'OnSSET_original_NoMG-PV-Diesel'!U212,LCOE_SensitivityScenarios!CF212)</f>
        <v>SA_Diesel</v>
      </c>
      <c r="N213" s="39" t="str">
        <f>IF(LCOE_SensitivityScenarios!CJ212&gt;'OnSSET_original_NoMG-PV-Diesel'!AE212,'OnSSET_original_NoMG-PV-Diesel'!AD212,LCOE_SensitivityScenarios!CK212)</f>
        <v>SA_Diesel</v>
      </c>
      <c r="O213" s="39" t="str">
        <f>IF(LCOE_SensitivityScenarios!CO212&gt;'OnSSET_original_NoMG-PV-Diesel'!AE212,'OnSSET_original_NoMG-PV-Diesel'!AD212,LCOE_SensitivityScenarios!CP212)</f>
        <v>SA_Diesel</v>
      </c>
      <c r="P213" s="40" t="str">
        <f>IF(LCOE_SensitivityScenarios!CT212&gt;'OnSSET_original_NoMG-PV-Diesel'!AE212,'OnSSET_original_NoMG-PV-Diesel'!AD212,LCOE_SensitivityScenarios!CU212)</f>
        <v>SA_Diesel</v>
      </c>
      <c r="Q213" s="38">
        <f>IF(LCOE_SensitivityScenarios!BF212&gt;'OnSSET_original_NoMG-PV-Diesel'!M212,'OnSSET_original_NoMG-PV-Diesel'!M212,LCOE_SensitivityScenarios!BF212)</f>
        <v>0.53402782671193005</v>
      </c>
      <c r="R213" s="28">
        <f>MIN('OnSSET_original_NoMG-PV-Diesel'!E212:I212,LCOE_SensitivityScenarios!BK212)</f>
        <v>0.53402782671193005</v>
      </c>
      <c r="S213" s="28">
        <f>MIN('OnSSET_original_NoMG-PV-Diesel'!E212:I212,LCOE_SensitivityScenarios!BP212)</f>
        <v>0.53402782671193005</v>
      </c>
      <c r="T213" s="27">
        <f>MIN('OnSSET_original_NoMG-PV-Diesel'!N212:R212,LCOE_SensitivityScenarios!BU212)</f>
        <v>0.40810263760184001</v>
      </c>
      <c r="U213" s="28">
        <f>MIN('OnSSET_original_NoMG-PV-Diesel'!N212:R212,LCOE_SensitivityScenarios!BZ212)</f>
        <v>0.40810263760184001</v>
      </c>
      <c r="V213" s="29">
        <f>MIN('OnSSET_original_NoMG-PV-Diesel'!N212:R212,LCOE_SensitivityScenarios!CE212)</f>
        <v>0.40810263760184001</v>
      </c>
      <c r="W213" s="28">
        <f>MIN('OnSSET_original_NoMG-PV-Diesel'!W212:AA212,LCOE_SensitivityScenarios!CJ212)</f>
        <v>0.21201530392349399</v>
      </c>
      <c r="X213" s="28">
        <f>MIN('OnSSET_original_NoMG-PV-Diesel'!W212:AA212,LCOE_SensitivityScenarios!CO212)</f>
        <v>0.21201530392349399</v>
      </c>
      <c r="Y213" s="29">
        <f>MIN('OnSSET_original_NoMG-PV-Diesel'!W212:AA212,LCOE_SensitivityScenarios!CT212)</f>
        <v>0.21201530392349399</v>
      </c>
      <c r="Z213">
        <f>IF(H213='OnSSET_original_NoMG-PV-Diesel'!L212,'OnSSET_original_NoMG-PV-Diesel'!K212,"wait")</f>
        <v>21.076686872613902</v>
      </c>
      <c r="AA213">
        <f>IF(I213='OnSSET_original_NoMG-PV-Diesel'!L212,'OnSSET_original_NoMG-PV-Diesel'!K212,"wait")</f>
        <v>21.076686872613902</v>
      </c>
      <c r="AB213">
        <f>IF(J213='OnSSET_original_NoMG-PV-Diesel'!L212,'OnSSET_original_NoMG-PV-Diesel'!K212,"wait")</f>
        <v>21.076686872613902</v>
      </c>
      <c r="AC213">
        <f>IF(K213='OnSSET_original_NoMG-PV-Diesel'!U212,'OnSSET_original_NoMG-PV-Diesel'!T212,"wait")</f>
        <v>7.0716695420270099</v>
      </c>
      <c r="AD213">
        <f>IF(L213='OnSSET_original_NoMG-PV-Diesel'!U212,'OnSSET_original_NoMG-PV-Diesel'!T212,"wait")</f>
        <v>7.0716695420270099</v>
      </c>
      <c r="AE213">
        <f>IF(M213='OnSSET_original_NoMG-PV-Diesel'!U212,'OnSSET_original_NoMG-PV-Diesel'!T212,"wait")</f>
        <v>7.0716695420270099</v>
      </c>
      <c r="AF213">
        <f>IF(N213='OnSSET_original_NoMG-PV-Diesel'!AD212,'OnSSET_original_NoMG-PV-Diesel'!AC212,"wait")</f>
        <v>7.0716695420270099</v>
      </c>
      <c r="AG213">
        <f>IF(O213='OnSSET_original_NoMG-PV-Diesel'!AD212,'OnSSET_original_NoMG-PV-Diesel'!AC212,"wait")</f>
        <v>7.0716695420270099</v>
      </c>
      <c r="AH213">
        <f>IF(P213='OnSSET_original_NoMG-PV-Diesel'!AD212,'OnSSET_original_NoMG-PV-Diesel'!AC212,"wait")</f>
        <v>7.0716695420270099</v>
      </c>
      <c r="AR213">
        <v>98.21</v>
      </c>
      <c r="AS213">
        <v>98.21</v>
      </c>
      <c r="AT213">
        <v>77.492000000000004</v>
      </c>
      <c r="AU213">
        <v>62.573</v>
      </c>
      <c r="AV213">
        <v>52089.171820000003</v>
      </c>
      <c r="AW213">
        <v>0</v>
      </c>
      <c r="AX213">
        <v>9171.8274629999996</v>
      </c>
      <c r="AZ213">
        <f>SUMIF([1]base!$A$2:$A$169,B213,[1]base!$V$2:$V$169)</f>
        <v>0</v>
      </c>
      <c r="BA213">
        <f>SUMIF([2]s1!$A$2:$A$275,B213,[2]s1!$U$2:$U$275)</f>
        <v>0</v>
      </c>
      <c r="BB213">
        <f>SUMIF([3]s2!$A$2:$A$115,B213,[3]s2!$U$2:$U$115)</f>
        <v>0</v>
      </c>
      <c r="BC213">
        <f>SUMIF([4]s3!$A$2:$A$245,B213,[4]s3!$U$2:$U$245)</f>
        <v>0</v>
      </c>
      <c r="BD213">
        <f>SUMIF([5]s4!$A$2:$A$74,B213,[5]s4!$U$2:$U$74)</f>
        <v>0</v>
      </c>
      <c r="BF213">
        <f t="shared" si="20"/>
        <v>0</v>
      </c>
      <c r="BG213">
        <f t="shared" si="21"/>
        <v>0</v>
      </c>
      <c r="BH213">
        <f t="shared" si="22"/>
        <v>0</v>
      </c>
      <c r="BI213">
        <f t="shared" si="23"/>
        <v>0</v>
      </c>
      <c r="BJ213">
        <f t="shared" si="24"/>
        <v>0</v>
      </c>
      <c r="BL213" t="s">
        <v>114</v>
      </c>
      <c r="BM213" s="23">
        <v>54920.306400000001</v>
      </c>
      <c r="BN213" s="23">
        <v>9.5017831140000002</v>
      </c>
      <c r="BP213" t="s">
        <v>183</v>
      </c>
      <c r="BQ213" s="23">
        <v>8768.9472839999999</v>
      </c>
      <c r="BR213" s="23">
        <v>7.0716695420000004</v>
      </c>
      <c r="BT213" t="s">
        <v>183</v>
      </c>
      <c r="BU213" s="23">
        <v>8768.9472839999999</v>
      </c>
      <c r="BV213" s="23">
        <v>7.0716695420000004</v>
      </c>
    </row>
    <row r="214" spans="1:74" x14ac:dyDescent="0.25">
      <c r="A214">
        <v>1</v>
      </c>
      <c r="B214" s="15">
        <v>3905</v>
      </c>
      <c r="C214" s="15">
        <v>-65.138072300000005</v>
      </c>
      <c r="D214" s="15">
        <v>-16.911354450000001</v>
      </c>
      <c r="E214" s="16">
        <v>0</v>
      </c>
      <c r="F214" s="19">
        <v>43402.805212228501</v>
      </c>
      <c r="G214" s="19">
        <v>99.476878474828084</v>
      </c>
      <c r="H214" s="16" t="str">
        <f>IF(LCOE_SensitivityScenarios!BF213&gt;'OnSSET_original_NoMG-PV-Diesel'!M213,'OnSSET_original_NoMG-PV-Diesel'!L213,LCOE_SensitivityScenarios!BG213)</f>
        <v>Grid_extension</v>
      </c>
      <c r="I214" s="39" t="str">
        <f>IF(LCOE_SensitivityScenarios!BK213&gt;'OnSSET_original_NoMG-PV-Diesel'!M213,'OnSSET_original_NoMG-PV-Diesel'!L213,LCOE_SensitivityScenarios!BL213)</f>
        <v>Grid_extension</v>
      </c>
      <c r="J214" s="39" t="str">
        <f>IF(LCOE_SensitivityScenarios!BP213&gt;'OnSSET_original_NoMG-PV-Diesel'!M213,'OnSSET_original_NoMG-PV-Diesel'!L213,LCOE_SensitivityScenarios!BQ213)</f>
        <v>Grid_extension</v>
      </c>
      <c r="K214" s="38" t="str">
        <f>IF(LCOE_SensitivityScenarios!BU213&gt;'OnSSET_original_NoMG-PV-Diesel'!V213,'OnSSET_original_NoMG-PV-Diesel'!U213,LCOE_SensitivityScenarios!BV213)</f>
        <v>SA_Diesel</v>
      </c>
      <c r="L214" s="39" t="str">
        <f>IF(LCOE_SensitivityScenarios!BZ213&gt;'OnSSET_original_NoMG-PV-Diesel'!V213,'OnSSET_original_NoMG-PV-Diesel'!U213,LCOE_SensitivityScenarios!CA213)</f>
        <v>SA_Diesel</v>
      </c>
      <c r="M214" s="40" t="str">
        <f>IF(LCOE_SensitivityScenarios!CE213&gt;'OnSSET_original_NoMG-PV-Diesel'!V213,'OnSSET_original_NoMG-PV-Diesel'!U213,LCOE_SensitivityScenarios!CF213)</f>
        <v>SA_Diesel</v>
      </c>
      <c r="N214" s="39" t="str">
        <f>IF(LCOE_SensitivityScenarios!CJ213&gt;'OnSSET_original_NoMG-PV-Diesel'!AE213,'OnSSET_original_NoMG-PV-Diesel'!AD213,LCOE_SensitivityScenarios!CK213)</f>
        <v>SA_Diesel</v>
      </c>
      <c r="O214" s="39" t="str">
        <f>IF(LCOE_SensitivityScenarios!CO213&gt;'OnSSET_original_NoMG-PV-Diesel'!AE213,'OnSSET_original_NoMG-PV-Diesel'!AD213,LCOE_SensitivityScenarios!CP213)</f>
        <v>SA_Diesel</v>
      </c>
      <c r="P214" s="40" t="str">
        <f>IF(LCOE_SensitivityScenarios!CT213&gt;'OnSSET_original_NoMG-PV-Diesel'!AE213,'OnSSET_original_NoMG-PV-Diesel'!AD213,LCOE_SensitivityScenarios!CU213)</f>
        <v>SA_Diesel</v>
      </c>
      <c r="Q214" s="38">
        <f>IF(LCOE_SensitivityScenarios!BF213&gt;'OnSSET_original_NoMG-PV-Diesel'!M213,'OnSSET_original_NoMG-PV-Diesel'!M213,LCOE_SensitivityScenarios!BF213)</f>
        <v>0.45020941552222399</v>
      </c>
      <c r="R214" s="28">
        <f>MIN('OnSSET_original_NoMG-PV-Diesel'!E213:I213,LCOE_SensitivityScenarios!BK213)</f>
        <v>0.45020941552222399</v>
      </c>
      <c r="S214" s="28">
        <f>MIN('OnSSET_original_NoMG-PV-Diesel'!E213:I213,LCOE_SensitivityScenarios!BP213)</f>
        <v>0.45020941552222399</v>
      </c>
      <c r="T214" s="27">
        <f>MIN('OnSSET_original_NoMG-PV-Diesel'!N213:R213,LCOE_SensitivityScenarios!BU213)</f>
        <v>0.40810263760184101</v>
      </c>
      <c r="U214" s="28">
        <f>MIN('OnSSET_original_NoMG-PV-Diesel'!N213:R213,LCOE_SensitivityScenarios!BZ213)</f>
        <v>0.40810263760184101</v>
      </c>
      <c r="V214" s="29">
        <f>MIN('OnSSET_original_NoMG-PV-Diesel'!N213:R213,LCOE_SensitivityScenarios!CE213)</f>
        <v>0.40810263760184101</v>
      </c>
      <c r="W214" s="28">
        <f>MIN('OnSSET_original_NoMG-PV-Diesel'!W213:AA213,LCOE_SensitivityScenarios!CJ213)</f>
        <v>0.21201530392349399</v>
      </c>
      <c r="X214" s="28">
        <f>MIN('OnSSET_original_NoMG-PV-Diesel'!W213:AA213,LCOE_SensitivityScenarios!CO213)</f>
        <v>0.21201530392349399</v>
      </c>
      <c r="Y214" s="29">
        <f>MIN('OnSSET_original_NoMG-PV-Diesel'!W213:AA213,LCOE_SensitivityScenarios!CT213)</f>
        <v>0.21201530392349399</v>
      </c>
      <c r="Z214">
        <f>IF(H214='OnSSET_original_NoMG-PV-Diesel'!L213,'OnSSET_original_NoMG-PV-Diesel'!K213,"wait")</f>
        <v>11.622355974540101</v>
      </c>
      <c r="AA214">
        <f>IF(I214='OnSSET_original_NoMG-PV-Diesel'!L213,'OnSSET_original_NoMG-PV-Diesel'!K213,"wait")</f>
        <v>11.622355974540101</v>
      </c>
      <c r="AB214">
        <f>IF(J214='OnSSET_original_NoMG-PV-Diesel'!L213,'OnSSET_original_NoMG-PV-Diesel'!K213,"wait")</f>
        <v>11.622355974540101</v>
      </c>
      <c r="AC214">
        <f>IF(K214='OnSSET_original_NoMG-PV-Diesel'!U213,'OnSSET_original_NoMG-PV-Diesel'!T213,"wait")</f>
        <v>19.818632516999301</v>
      </c>
      <c r="AD214">
        <f>IF(L214='OnSSET_original_NoMG-PV-Diesel'!U213,'OnSSET_original_NoMG-PV-Diesel'!T213,"wait")</f>
        <v>19.818632516999301</v>
      </c>
      <c r="AE214">
        <f>IF(M214='OnSSET_original_NoMG-PV-Diesel'!U213,'OnSSET_original_NoMG-PV-Diesel'!T213,"wait")</f>
        <v>19.818632516999301</v>
      </c>
      <c r="AF214">
        <f>IF(N214='OnSSET_original_NoMG-PV-Diesel'!AD213,'OnSSET_original_NoMG-PV-Diesel'!AC213,"wait")</f>
        <v>19.818632516999301</v>
      </c>
      <c r="AG214">
        <f>IF(O214='OnSSET_original_NoMG-PV-Diesel'!AD213,'OnSSET_original_NoMG-PV-Diesel'!AC213,"wait")</f>
        <v>19.818632516999301</v>
      </c>
      <c r="AH214">
        <f>IF(P214='OnSSET_original_NoMG-PV-Diesel'!AD213,'OnSSET_original_NoMG-PV-Diesel'!AC213,"wait")</f>
        <v>19.818632516999301</v>
      </c>
      <c r="AR214">
        <v>10.138999999999999</v>
      </c>
      <c r="AS214">
        <v>10.138999999999999</v>
      </c>
      <c r="AT214">
        <v>0.93899999999999995</v>
      </c>
      <c r="AU214">
        <v>0.71</v>
      </c>
      <c r="AV214">
        <v>60602.225480000001</v>
      </c>
      <c r="AW214">
        <v>13433.58279</v>
      </c>
      <c r="AX214">
        <v>12687.694659999999</v>
      </c>
      <c r="AZ214">
        <f>SUMIF([1]base!$A$2:$A$169,B214,[1]base!$V$2:$V$169)</f>
        <v>0</v>
      </c>
      <c r="BA214">
        <f>SUMIF([2]s1!$A$2:$A$275,B214,[2]s1!$U$2:$U$275)</f>
        <v>0</v>
      </c>
      <c r="BB214">
        <f>SUMIF([3]s2!$A$2:$A$115,B214,[3]s2!$U$2:$U$115)</f>
        <v>0</v>
      </c>
      <c r="BC214">
        <f>SUMIF([4]s3!$A$2:$A$245,B214,[4]s3!$U$2:$U$245)</f>
        <v>0</v>
      </c>
      <c r="BD214">
        <f>SUMIF([5]s4!$A$2:$A$74,B214,[5]s4!$U$2:$U$74)</f>
        <v>0</v>
      </c>
      <c r="BF214">
        <f t="shared" si="20"/>
        <v>0</v>
      </c>
      <c r="BG214">
        <f t="shared" si="21"/>
        <v>0</v>
      </c>
      <c r="BH214">
        <f t="shared" si="22"/>
        <v>0</v>
      </c>
      <c r="BI214">
        <f t="shared" si="23"/>
        <v>0</v>
      </c>
      <c r="BJ214">
        <f t="shared" si="24"/>
        <v>0</v>
      </c>
      <c r="BL214" t="s">
        <v>115</v>
      </c>
      <c r="BM214" s="23">
        <v>123442.8808</v>
      </c>
      <c r="BN214" s="23">
        <v>11.451438939999999</v>
      </c>
      <c r="BP214" t="s">
        <v>183</v>
      </c>
      <c r="BQ214" s="23">
        <v>24575.32026</v>
      </c>
      <c r="BR214" s="23">
        <v>19.818632520000001</v>
      </c>
      <c r="BT214" t="s">
        <v>183</v>
      </c>
      <c r="BU214" s="23">
        <v>24575.32026</v>
      </c>
      <c r="BV214" s="23">
        <v>19.818632520000001</v>
      </c>
    </row>
    <row r="215" spans="1:74" x14ac:dyDescent="0.25">
      <c r="A215">
        <v>1</v>
      </c>
      <c r="B215" s="15">
        <v>3912</v>
      </c>
      <c r="C215" s="15">
        <v>-65.222688050000002</v>
      </c>
      <c r="D215" s="15">
        <v>-17.376534769999999</v>
      </c>
      <c r="E215" s="16">
        <v>1</v>
      </c>
      <c r="F215" s="19">
        <v>21845.152860184899</v>
      </c>
      <c r="G215" s="19">
        <v>59.750517577054858</v>
      </c>
      <c r="H215" s="16" t="str">
        <f>IF(LCOE_SensitivityScenarios!BF214&gt;'OnSSET_original_NoMG-PV-Diesel'!M214,'OnSSET_original_NoMG-PV-Diesel'!L214,LCOE_SensitivityScenarios!BG214)</f>
        <v>SA_PV</v>
      </c>
      <c r="I215" s="39" t="str">
        <f>IF(LCOE_SensitivityScenarios!BK214&gt;'OnSSET_original_NoMG-PV-Diesel'!M214,'OnSSET_original_NoMG-PV-Diesel'!L214,LCOE_SensitivityScenarios!BL214)</f>
        <v>SA_PV</v>
      </c>
      <c r="J215" s="39" t="str">
        <f>IF(LCOE_SensitivityScenarios!BP214&gt;'OnSSET_original_NoMG-PV-Diesel'!M214,'OnSSET_original_NoMG-PV-Diesel'!L214,LCOE_SensitivityScenarios!BQ214)</f>
        <v>SA_PV</v>
      </c>
      <c r="K215" s="38" t="str">
        <f>IF(LCOE_SensitivityScenarios!BU214&gt;'OnSSET_original_NoMG-PV-Diesel'!V214,'OnSSET_original_NoMG-PV-Diesel'!U214,LCOE_SensitivityScenarios!BV214)</f>
        <v>MG_Hybrid</v>
      </c>
      <c r="L215" s="39" t="str">
        <f>IF(LCOE_SensitivityScenarios!BZ214&gt;'OnSSET_original_NoMG-PV-Diesel'!V214,'OnSSET_original_NoMG-PV-Diesel'!U214,LCOE_SensitivityScenarios!CA214)</f>
        <v>MG_Hybrid</v>
      </c>
      <c r="M215" s="40" t="str">
        <f>IF(LCOE_SensitivityScenarios!CE214&gt;'OnSSET_original_NoMG-PV-Diesel'!V214,'OnSSET_original_NoMG-PV-Diesel'!U214,LCOE_SensitivityScenarios!CF214)</f>
        <v>SA_PV</v>
      </c>
      <c r="N215" s="39" t="str">
        <f>IF(LCOE_SensitivityScenarios!CJ214&gt;'OnSSET_original_NoMG-PV-Diesel'!AE214,'OnSSET_original_NoMG-PV-Diesel'!AD214,LCOE_SensitivityScenarios!CK214)</f>
        <v>SA_Diesel</v>
      </c>
      <c r="O215" s="39" t="str">
        <f>IF(LCOE_SensitivityScenarios!CO214&gt;'OnSSET_original_NoMG-PV-Diesel'!AE214,'OnSSET_original_NoMG-PV-Diesel'!AD214,LCOE_SensitivityScenarios!CP214)</f>
        <v>SA_Diesel</v>
      </c>
      <c r="P215" s="40" t="str">
        <f>IF(LCOE_SensitivityScenarios!CT214&gt;'OnSSET_original_NoMG-PV-Diesel'!AE214,'OnSSET_original_NoMG-PV-Diesel'!AD214,LCOE_SensitivityScenarios!CU214)</f>
        <v>SA_Diesel</v>
      </c>
      <c r="Q215" s="38">
        <f>IF(LCOE_SensitivityScenarios!BF214&gt;'OnSSET_original_NoMG-PV-Diesel'!M214,'OnSSET_original_NoMG-PV-Diesel'!M214,LCOE_SensitivityScenarios!BF214)</f>
        <v>0.57241928265702802</v>
      </c>
      <c r="R215" s="28">
        <f>MIN('OnSSET_original_NoMG-PV-Diesel'!E214:I214,LCOE_SensitivityScenarios!BK214)</f>
        <v>0.57241928265702802</v>
      </c>
      <c r="S215" s="28">
        <f>MIN('OnSSET_original_NoMG-PV-Diesel'!E214:I214,LCOE_SensitivityScenarios!BP214)</f>
        <v>0.57241928265702802</v>
      </c>
      <c r="T215" s="27">
        <f>MIN('OnSSET_original_NoMG-PV-Diesel'!N214:R214,LCOE_SensitivityScenarios!BU214)</f>
        <v>0.55997393095468673</v>
      </c>
      <c r="U215" s="28">
        <f>MIN('OnSSET_original_NoMG-PV-Diesel'!N214:R214,LCOE_SensitivityScenarios!BZ214)</f>
        <v>0.52303242296268682</v>
      </c>
      <c r="V215" s="29">
        <f>MIN('OnSSET_original_NoMG-PV-Diesel'!N214:R214,LCOE_SensitivityScenarios!CE214)</f>
        <v>0.57241928265702802</v>
      </c>
      <c r="W215" s="28">
        <f>MIN('OnSSET_original_NoMG-PV-Diesel'!W214:AA214,LCOE_SensitivityScenarios!CJ214)</f>
        <v>0.41111936581227698</v>
      </c>
      <c r="X215" s="28">
        <f>MIN('OnSSET_original_NoMG-PV-Diesel'!W214:AA214,LCOE_SensitivityScenarios!CO214)</f>
        <v>0.41111936581227698</v>
      </c>
      <c r="Y215" s="29">
        <f>MIN('OnSSET_original_NoMG-PV-Diesel'!W214:AA214,LCOE_SensitivityScenarios!CT214)</f>
        <v>0.41111936581227698</v>
      </c>
      <c r="Z215">
        <f>IF(H215='OnSSET_original_NoMG-PV-Diesel'!L214,'OnSSET_original_NoMG-PV-Diesel'!K214,"wait")</f>
        <v>13.5747991115706</v>
      </c>
      <c r="AA215">
        <f>IF(I215='OnSSET_original_NoMG-PV-Diesel'!L214,'OnSSET_original_NoMG-PV-Diesel'!K214,"wait")</f>
        <v>13.5747991115706</v>
      </c>
      <c r="AB215">
        <f>IF(J215='OnSSET_original_NoMG-PV-Diesel'!L214,'OnSSET_original_NoMG-PV-Diesel'!K214,"wait")</f>
        <v>13.5747991115706</v>
      </c>
      <c r="AC215">
        <f>VLOOKUP(B215,[4]s3!$A$2:$T$275,20,FALSE)</f>
        <v>9.9060000000000006</v>
      </c>
      <c r="AD215" t="str">
        <f>IF(L215='OnSSET_original_NoMG-PV-Diesel'!U214,'OnSSET_original_NoMG-PV-Diesel'!T214,"wait")</f>
        <v>wait</v>
      </c>
      <c r="AE215">
        <f>IF(M215='OnSSET_original_NoMG-PV-Diesel'!U214,'OnSSET_original_NoMG-PV-Diesel'!T214,"wait")</f>
        <v>16.3781322988341</v>
      </c>
      <c r="AF215">
        <f>IF(N215='OnSSET_original_NoMG-PV-Diesel'!AD214,'OnSSET_original_NoMG-PV-Diesel'!AC214,"wait")</f>
        <v>9.9749556439200795</v>
      </c>
      <c r="AG215">
        <f>IF(O215='OnSSET_original_NoMG-PV-Diesel'!AD214,'OnSSET_original_NoMG-PV-Diesel'!AC214,"wait")</f>
        <v>9.9749556439200795</v>
      </c>
      <c r="AH215">
        <f>IF(P215='OnSSET_original_NoMG-PV-Diesel'!AD214,'OnSSET_original_NoMG-PV-Diesel'!AC214,"wait")</f>
        <v>9.9749556439200795</v>
      </c>
      <c r="AR215">
        <v>41.328000000000003</v>
      </c>
      <c r="AS215">
        <v>25.26</v>
      </c>
      <c r="AT215">
        <v>23.631</v>
      </c>
      <c r="AU215">
        <v>23.629000000000001</v>
      </c>
      <c r="AV215">
        <v>49182.641810000001</v>
      </c>
      <c r="AW215">
        <v>0</v>
      </c>
      <c r="AX215">
        <v>8101.7809269999998</v>
      </c>
      <c r="AZ215">
        <f>SUMIF([1]base!$A$2:$A$169,B215,[1]base!$V$2:$V$169)</f>
        <v>0</v>
      </c>
      <c r="BA215">
        <f>SUMIF([2]s1!$A$2:$A$275,B215,[2]s1!$U$2:$U$275)</f>
        <v>0</v>
      </c>
      <c r="BB215">
        <f>SUMIF([3]s2!$A$2:$A$115,B215,[3]s2!$U$2:$U$115)</f>
        <v>0</v>
      </c>
      <c r="BC215">
        <f>SUMIF([4]s3!$A$2:$A$245,B215,[4]s3!$U$2:$U$245)</f>
        <v>17297.939999999999</v>
      </c>
      <c r="BD215">
        <f>SUMIF([5]s4!$A$2:$A$74,B215,[5]s4!$U$2:$U$74)</f>
        <v>0</v>
      </c>
      <c r="BF215">
        <f t="shared" si="20"/>
        <v>0</v>
      </c>
      <c r="BG215">
        <f t="shared" si="21"/>
        <v>0</v>
      </c>
      <c r="BH215">
        <f t="shared" si="22"/>
        <v>0</v>
      </c>
      <c r="BI215">
        <f t="shared" si="23"/>
        <v>74582.362737000003</v>
      </c>
      <c r="BJ215">
        <f t="shared" si="24"/>
        <v>0</v>
      </c>
      <c r="BL215" t="s">
        <v>114</v>
      </c>
      <c r="BM215" s="23">
        <v>83037.13076</v>
      </c>
      <c r="BN215" s="23">
        <v>16.378132300000001</v>
      </c>
      <c r="BP215" t="s">
        <v>186</v>
      </c>
      <c r="BQ215" s="23">
        <v>83037.13076</v>
      </c>
      <c r="BR215" s="23">
        <v>16.378132300000001</v>
      </c>
      <c r="BT215" t="s">
        <v>183</v>
      </c>
      <c r="BU215" s="23">
        <v>12369.053680000001</v>
      </c>
      <c r="BV215" s="23">
        <v>9.9749556439999996</v>
      </c>
    </row>
    <row r="216" spans="1:74" x14ac:dyDescent="0.25">
      <c r="A216">
        <v>1</v>
      </c>
      <c r="B216" s="15">
        <v>3943</v>
      </c>
      <c r="C216" s="15">
        <v>-66.715498960000005</v>
      </c>
      <c r="D216" s="15">
        <v>-16.953998169999998</v>
      </c>
      <c r="E216" s="16">
        <v>1</v>
      </c>
      <c r="F216" s="19">
        <v>17117.283386400301</v>
      </c>
      <c r="G216" s="19">
        <v>65.061126939393944</v>
      </c>
      <c r="H216" s="16" t="str">
        <f>IF(LCOE_SensitivityScenarios!BF215&gt;'OnSSET_original_NoMG-PV-Diesel'!M215,'OnSSET_original_NoMG-PV-Diesel'!L215,LCOE_SensitivityScenarios!BG215)</f>
        <v>SA_PV</v>
      </c>
      <c r="I216" s="39" t="str">
        <f>IF(LCOE_SensitivityScenarios!BK215&gt;'OnSSET_original_NoMG-PV-Diesel'!M215,'OnSSET_original_NoMG-PV-Diesel'!L215,LCOE_SensitivityScenarios!BL215)</f>
        <v>SA_PV</v>
      </c>
      <c r="J216" s="39" t="str">
        <f>IF(LCOE_SensitivityScenarios!BP215&gt;'OnSSET_original_NoMG-PV-Diesel'!M215,'OnSSET_original_NoMG-PV-Diesel'!L215,LCOE_SensitivityScenarios!BQ215)</f>
        <v>SA_PV</v>
      </c>
      <c r="K216" s="38" t="str">
        <f>IF(LCOE_SensitivityScenarios!BU215&gt;'OnSSET_original_NoMG-PV-Diesel'!V215,'OnSSET_original_NoMG-PV-Diesel'!U215,LCOE_SensitivityScenarios!BV215)</f>
        <v>SA_PV</v>
      </c>
      <c r="L216" s="39" t="str">
        <f>IF(LCOE_SensitivityScenarios!BZ215&gt;'OnSSET_original_NoMG-PV-Diesel'!V215,'OnSSET_original_NoMG-PV-Diesel'!U215,LCOE_SensitivityScenarios!CA215)</f>
        <v>SA_PV</v>
      </c>
      <c r="M216" s="40" t="str">
        <f>IF(LCOE_SensitivityScenarios!CE215&gt;'OnSSET_original_NoMG-PV-Diesel'!V215,'OnSSET_original_NoMG-PV-Diesel'!U215,LCOE_SensitivityScenarios!CF215)</f>
        <v>SA_PV</v>
      </c>
      <c r="N216" s="39" t="str">
        <f>IF(LCOE_SensitivityScenarios!CJ215&gt;'OnSSET_original_NoMG-PV-Diesel'!AE215,'OnSSET_original_NoMG-PV-Diesel'!AD215,LCOE_SensitivityScenarios!CK215)</f>
        <v>SA_Diesel</v>
      </c>
      <c r="O216" s="39" t="str">
        <f>IF(LCOE_SensitivityScenarios!CO215&gt;'OnSSET_original_NoMG-PV-Diesel'!AE215,'OnSSET_original_NoMG-PV-Diesel'!AD215,LCOE_SensitivityScenarios!CP215)</f>
        <v>SA_Diesel</v>
      </c>
      <c r="P216" s="40" t="str">
        <f>IF(LCOE_SensitivityScenarios!CT215&gt;'OnSSET_original_NoMG-PV-Diesel'!AE215,'OnSSET_original_NoMG-PV-Diesel'!AD215,LCOE_SensitivityScenarios!CU215)</f>
        <v>SA_Diesel</v>
      </c>
      <c r="Q216" s="38">
        <f>IF(LCOE_SensitivityScenarios!BF215&gt;'OnSSET_original_NoMG-PV-Diesel'!M215,'OnSSET_original_NoMG-PV-Diesel'!M215,LCOE_SensitivityScenarios!BF215)</f>
        <v>0.488940543061327</v>
      </c>
      <c r="R216" s="28">
        <f>MIN('OnSSET_original_NoMG-PV-Diesel'!E215:I215,LCOE_SensitivityScenarios!BK215)</f>
        <v>0.488940543061327</v>
      </c>
      <c r="S216" s="28">
        <f>MIN('OnSSET_original_NoMG-PV-Diesel'!E215:I215,LCOE_SensitivityScenarios!BP215)</f>
        <v>0.488940543061327</v>
      </c>
      <c r="T216" s="27">
        <f>MIN('OnSSET_original_NoMG-PV-Diesel'!N215:R215,LCOE_SensitivityScenarios!BU215)</f>
        <v>0.488940543061327</v>
      </c>
      <c r="U216" s="28">
        <f>MIN('OnSSET_original_NoMG-PV-Diesel'!N215:R215,LCOE_SensitivityScenarios!BZ215)</f>
        <v>0.488940543061327</v>
      </c>
      <c r="V216" s="29">
        <f>MIN('OnSSET_original_NoMG-PV-Diesel'!N215:R215,LCOE_SensitivityScenarios!CE215)</f>
        <v>0.488940543061327</v>
      </c>
      <c r="W216" s="28">
        <f>MIN('OnSSET_original_NoMG-PV-Diesel'!W215:AA215,LCOE_SensitivityScenarios!CJ215)</f>
        <v>0.33268443234093797</v>
      </c>
      <c r="X216" s="28">
        <f>MIN('OnSSET_original_NoMG-PV-Diesel'!W215:AA215,LCOE_SensitivityScenarios!CO215)</f>
        <v>0.33268443234093797</v>
      </c>
      <c r="Y216" s="29">
        <f>MIN('OnSSET_original_NoMG-PV-Diesel'!W215:AA215,LCOE_SensitivityScenarios!CT215)</f>
        <v>0.33268443234093797</v>
      </c>
      <c r="Z216">
        <f>IF(H216='OnSSET_original_NoMG-PV-Diesel'!L215,'OnSSET_original_NoMG-PV-Diesel'!K215,"wait")</f>
        <v>17.459093594808401</v>
      </c>
      <c r="AA216">
        <f>IF(I216='OnSSET_original_NoMG-PV-Diesel'!L215,'OnSSET_original_NoMG-PV-Diesel'!K215,"wait")</f>
        <v>17.459093594808401</v>
      </c>
      <c r="AB216">
        <f>IF(J216='OnSSET_original_NoMG-PV-Diesel'!L215,'OnSSET_original_NoMG-PV-Diesel'!K215,"wait")</f>
        <v>17.459093594808401</v>
      </c>
      <c r="AC216">
        <f>IF(K216='OnSSET_original_NoMG-PV-Diesel'!U215,'OnSSET_original_NoMG-PV-Diesel'!T215,"wait")</f>
        <v>9.6153709619145999</v>
      </c>
      <c r="AD216">
        <f>IF(L216='OnSSET_original_NoMG-PV-Diesel'!U215,'OnSSET_original_NoMG-PV-Diesel'!T215,"wait")</f>
        <v>9.6153709619145999</v>
      </c>
      <c r="AE216">
        <f>IF(M216='OnSSET_original_NoMG-PV-Diesel'!U215,'OnSSET_original_NoMG-PV-Diesel'!T215,"wait")</f>
        <v>9.6153709619145999</v>
      </c>
      <c r="AF216">
        <f>IF(N216='OnSSET_original_NoMG-PV-Diesel'!AD215,'OnSSET_original_NoMG-PV-Diesel'!AC215,"wait")</f>
        <v>7.8161111353426298</v>
      </c>
      <c r="AG216">
        <f>IF(O216='OnSSET_original_NoMG-PV-Diesel'!AD215,'OnSSET_original_NoMG-PV-Diesel'!AC215,"wait")</f>
        <v>7.8161111353426298</v>
      </c>
      <c r="AH216">
        <f>IF(P216='OnSSET_original_NoMG-PV-Diesel'!AD215,'OnSSET_original_NoMG-PV-Diesel'!AC215,"wait")</f>
        <v>7.8161111353426298</v>
      </c>
      <c r="AR216">
        <v>62.271000000000001</v>
      </c>
      <c r="AS216">
        <v>16.87</v>
      </c>
      <c r="AT216">
        <v>10.154999999999999</v>
      </c>
      <c r="AU216">
        <v>10.154999999999999</v>
      </c>
      <c r="AV216">
        <v>53674.112580000001</v>
      </c>
      <c r="AW216">
        <v>0</v>
      </c>
      <c r="AX216">
        <v>9783.2826299999997</v>
      </c>
      <c r="AZ216">
        <f>SUMIF([1]base!$A$2:$A$169,B216,[1]base!$V$2:$V$169)</f>
        <v>0</v>
      </c>
      <c r="BA216">
        <f>SUMIF([2]s1!$A$2:$A$275,B216,[2]s1!$U$2:$U$275)</f>
        <v>0</v>
      </c>
      <c r="BB216">
        <f>SUMIF([3]s2!$A$2:$A$115,B216,[3]s2!$U$2:$U$115)</f>
        <v>0</v>
      </c>
      <c r="BC216">
        <f>SUMIF([4]s3!$A$2:$A$245,B216,[4]s3!$U$2:$U$245)</f>
        <v>0</v>
      </c>
      <c r="BD216">
        <f>SUMIF([5]s4!$A$2:$A$74,B216,[5]s4!$U$2:$U$74)</f>
        <v>0</v>
      </c>
      <c r="BF216">
        <f t="shared" si="20"/>
        <v>0</v>
      </c>
      <c r="BG216">
        <f t="shared" si="21"/>
        <v>0</v>
      </c>
      <c r="BH216">
        <f t="shared" si="22"/>
        <v>0</v>
      </c>
      <c r="BI216">
        <f t="shared" si="23"/>
        <v>0</v>
      </c>
      <c r="BJ216">
        <f t="shared" si="24"/>
        <v>0</v>
      </c>
      <c r="BL216" t="s">
        <v>114</v>
      </c>
      <c r="BM216" s="23">
        <v>55576.844160000001</v>
      </c>
      <c r="BN216" s="23">
        <v>9.6153709620000001</v>
      </c>
      <c r="BP216" t="s">
        <v>186</v>
      </c>
      <c r="BQ216" s="23">
        <v>55576.844160000001</v>
      </c>
      <c r="BR216" s="23">
        <v>9.6153709620000001</v>
      </c>
      <c r="BT216" t="s">
        <v>183</v>
      </c>
      <c r="BU216" s="23">
        <v>9692.0629719999997</v>
      </c>
      <c r="BV216" s="23">
        <v>7.8161111349999999</v>
      </c>
    </row>
    <row r="217" spans="1:74" x14ac:dyDescent="0.25">
      <c r="A217">
        <v>1</v>
      </c>
      <c r="B217" s="15">
        <v>3956</v>
      </c>
      <c r="C217" s="15">
        <v>-64.674029410000003</v>
      </c>
      <c r="D217" s="15">
        <v>-17.300166010000002</v>
      </c>
      <c r="E217" s="16">
        <v>0</v>
      </c>
      <c r="F217" s="19">
        <v>28518.206614786599</v>
      </c>
      <c r="G217" s="19">
        <v>69.093346675531578</v>
      </c>
      <c r="H217" s="16" t="str">
        <f>IF(LCOE_SensitivityScenarios!BF216&gt;'OnSSET_original_NoMG-PV-Diesel'!M216,'OnSSET_original_NoMG-PV-Diesel'!L216,LCOE_SensitivityScenarios!BG216)</f>
        <v>SA_PV</v>
      </c>
      <c r="I217" s="39" t="str">
        <f>IF(LCOE_SensitivityScenarios!BK216&gt;'OnSSET_original_NoMG-PV-Diesel'!M216,'OnSSET_original_NoMG-PV-Diesel'!L216,LCOE_SensitivityScenarios!BL216)</f>
        <v>SA_PV</v>
      </c>
      <c r="J217" s="39" t="str">
        <f>IF(LCOE_SensitivityScenarios!BP216&gt;'OnSSET_original_NoMG-PV-Diesel'!M216,'OnSSET_original_NoMG-PV-Diesel'!L216,LCOE_SensitivityScenarios!BQ216)</f>
        <v>SA_PV</v>
      </c>
      <c r="K217" s="38" t="str">
        <f>IF(LCOE_SensitivityScenarios!BU216&gt;'OnSSET_original_NoMG-PV-Diesel'!V216,'OnSSET_original_NoMG-PV-Diesel'!U216,LCOE_SensitivityScenarios!BV216)</f>
        <v>MG_Hybrid</v>
      </c>
      <c r="L217" s="39" t="str">
        <f>IF(LCOE_SensitivityScenarios!BZ216&gt;'OnSSET_original_NoMG-PV-Diesel'!V216,'OnSSET_original_NoMG-PV-Diesel'!U216,LCOE_SensitivityScenarios!CA216)</f>
        <v>MG_Hybrid</v>
      </c>
      <c r="M217" s="40" t="str">
        <f>IF(LCOE_SensitivityScenarios!CE216&gt;'OnSSET_original_NoMG-PV-Diesel'!V216,'OnSSET_original_NoMG-PV-Diesel'!U216,LCOE_SensitivityScenarios!CF216)</f>
        <v>MG_Diesel</v>
      </c>
      <c r="N217" s="39" t="str">
        <f>IF(LCOE_SensitivityScenarios!CJ216&gt;'OnSSET_original_NoMG-PV-Diesel'!AE216,'OnSSET_original_NoMG-PV-Diesel'!AD216,LCOE_SensitivityScenarios!CK216)</f>
        <v>SA_Diesel</v>
      </c>
      <c r="O217" s="39" t="str">
        <f>IF(LCOE_SensitivityScenarios!CO216&gt;'OnSSET_original_NoMG-PV-Diesel'!AE216,'OnSSET_original_NoMG-PV-Diesel'!AD216,LCOE_SensitivityScenarios!CP216)</f>
        <v>SA_Diesel</v>
      </c>
      <c r="P217" s="40" t="str">
        <f>IF(LCOE_SensitivityScenarios!CT216&gt;'OnSSET_original_NoMG-PV-Diesel'!AE216,'OnSSET_original_NoMG-PV-Diesel'!AD216,LCOE_SensitivityScenarios!CU216)</f>
        <v>SA_Diesel</v>
      </c>
      <c r="Q217" s="38">
        <f>IF(LCOE_SensitivityScenarios!BF216&gt;'OnSSET_original_NoMG-PV-Diesel'!M216,'OnSSET_original_NoMG-PV-Diesel'!M216,LCOE_SensitivityScenarios!BF216)</f>
        <v>0.53522105797963104</v>
      </c>
      <c r="R217" s="28">
        <f>MIN('OnSSET_original_NoMG-PV-Diesel'!E216:I216,LCOE_SensitivityScenarios!BK216)</f>
        <v>0.53522105797963104</v>
      </c>
      <c r="S217" s="28">
        <f>MIN('OnSSET_original_NoMG-PV-Diesel'!E216:I216,LCOE_SensitivityScenarios!BP216)</f>
        <v>0.53522105797963104</v>
      </c>
      <c r="T217" s="27">
        <f>MIN('OnSSET_original_NoMG-PV-Diesel'!N216:R216,LCOE_SensitivityScenarios!BU216)</f>
        <v>0.51500650779717727</v>
      </c>
      <c r="U217" s="28">
        <f>MIN('OnSSET_original_NoMG-PV-Diesel'!N216:R216,LCOE_SensitivityScenarios!BZ216)</f>
        <v>0.48924498152117724</v>
      </c>
      <c r="V217" s="29">
        <f>MIN('OnSSET_original_NoMG-PV-Diesel'!N216:R216,LCOE_SensitivityScenarios!CE216)</f>
        <v>0.53128530766944515</v>
      </c>
      <c r="W217" s="28">
        <f>MIN('OnSSET_original_NoMG-PV-Diesel'!W216:AA216,LCOE_SensitivityScenarios!CJ216)</f>
        <v>0.30855060665744899</v>
      </c>
      <c r="X217" s="28">
        <f>MIN('OnSSET_original_NoMG-PV-Diesel'!W216:AA216,LCOE_SensitivityScenarios!CO216)</f>
        <v>0.30855060665744899</v>
      </c>
      <c r="Y217" s="29">
        <f>MIN('OnSSET_original_NoMG-PV-Diesel'!W216:AA216,LCOE_SensitivityScenarios!CT216)</f>
        <v>0.30855060665744899</v>
      </c>
      <c r="Z217">
        <f>IF(H217='OnSSET_original_NoMG-PV-Diesel'!L216,'OnSSET_original_NoMG-PV-Diesel'!K216,"wait")</f>
        <v>10.081715395687</v>
      </c>
      <c r="AA217">
        <f>IF(I217='OnSSET_original_NoMG-PV-Diesel'!L216,'OnSSET_original_NoMG-PV-Diesel'!K216,"wait")</f>
        <v>10.081715395687</v>
      </c>
      <c r="AB217">
        <f>IF(J217='OnSSET_original_NoMG-PV-Diesel'!L216,'OnSSET_original_NoMG-PV-Diesel'!K216,"wait")</f>
        <v>10.081715395687</v>
      </c>
      <c r="AC217">
        <f>VLOOKUP(B217,[4]s3!$A$2:$T$275,20,FALSE)</f>
        <v>9.9060000000000006</v>
      </c>
      <c r="AD217" t="str">
        <f>IF(L217='OnSSET_original_NoMG-PV-Diesel'!U216,'OnSSET_original_NoMG-PV-Diesel'!T216,"wait")</f>
        <v>wait</v>
      </c>
      <c r="AE217" t="str">
        <f>IF(M217='OnSSET_original_NoMG-PV-Diesel'!U216,'OnSSET_original_NoMG-PV-Diesel'!T216,"wait")</f>
        <v>wait</v>
      </c>
      <c r="AF217">
        <f>IF(N217='OnSSET_original_NoMG-PV-Diesel'!AD216,'OnSSET_original_NoMG-PV-Diesel'!AC216,"wait")</f>
        <v>13.0220121528705</v>
      </c>
      <c r="AG217">
        <f>IF(O217='OnSSET_original_NoMG-PV-Diesel'!AD216,'OnSSET_original_NoMG-PV-Diesel'!AC216,"wait")</f>
        <v>13.0220121528705</v>
      </c>
      <c r="AH217">
        <f>IF(P217='OnSSET_original_NoMG-PV-Diesel'!AD216,'OnSSET_original_NoMG-PV-Diesel'!AC216,"wait")</f>
        <v>13.0220121528705</v>
      </c>
      <c r="AR217">
        <v>10.970999999999901</v>
      </c>
      <c r="AS217">
        <v>14.516999999999999</v>
      </c>
      <c r="AT217">
        <v>4.0220000000000002</v>
      </c>
      <c r="AU217">
        <v>3.31</v>
      </c>
      <c r="AV217">
        <v>51684.747080000001</v>
      </c>
      <c r="AW217">
        <v>0</v>
      </c>
      <c r="AX217">
        <v>9018.9636750000009</v>
      </c>
      <c r="AZ217">
        <f>SUMIF([1]base!$A$2:$A$169,B217,[1]base!$V$2:$V$169)</f>
        <v>0</v>
      </c>
      <c r="BA217">
        <f>SUMIF([2]s1!$A$2:$A$275,B217,[2]s1!$U$2:$U$275)</f>
        <v>0</v>
      </c>
      <c r="BB217">
        <f>SUMIF([3]s2!$A$2:$A$115,B217,[3]s2!$U$2:$U$115)</f>
        <v>0</v>
      </c>
      <c r="BC217">
        <f>SUMIF([4]s3!$A$2:$A$245,B217,[4]s3!$U$2:$U$245)</f>
        <v>17297.939999999999</v>
      </c>
      <c r="BD217">
        <f>SUMIF([5]s4!$A$2:$A$74,B217,[5]s4!$U$2:$U$74)</f>
        <v>0</v>
      </c>
      <c r="BF217">
        <f t="shared" si="20"/>
        <v>0</v>
      </c>
      <c r="BG217">
        <f t="shared" si="21"/>
        <v>0</v>
      </c>
      <c r="BH217">
        <f t="shared" si="22"/>
        <v>0</v>
      </c>
      <c r="BI217">
        <f t="shared" si="23"/>
        <v>78001.650754999995</v>
      </c>
      <c r="BJ217">
        <f t="shared" si="24"/>
        <v>0</v>
      </c>
      <c r="BL217" t="s">
        <v>114</v>
      </c>
      <c r="BM217" s="23">
        <v>101358.0845</v>
      </c>
      <c r="BN217" s="23">
        <v>19.991732639999999</v>
      </c>
      <c r="BP217" t="s">
        <v>186</v>
      </c>
      <c r="BQ217" s="23">
        <v>101358.0845</v>
      </c>
      <c r="BR217" s="23">
        <v>19.991732639999999</v>
      </c>
      <c r="BT217" t="s">
        <v>183</v>
      </c>
      <c r="BU217" s="23">
        <v>16147.436960000001</v>
      </c>
      <c r="BV217" s="23">
        <v>13.02201215</v>
      </c>
    </row>
    <row r="218" spans="1:74" x14ac:dyDescent="0.25">
      <c r="A218">
        <v>1</v>
      </c>
      <c r="B218" s="15">
        <v>3970</v>
      </c>
      <c r="C218" s="15">
        <v>-64.3845302</v>
      </c>
      <c r="D218" s="15">
        <v>-20.20558321</v>
      </c>
      <c r="E218" s="16">
        <v>1</v>
      </c>
      <c r="F218" s="19">
        <v>34713.303279195199</v>
      </c>
      <c r="G218" s="19">
        <v>86.230353732856315</v>
      </c>
      <c r="H218" s="16" t="str">
        <f>IF(LCOE_SensitivityScenarios!BF217&gt;'OnSSET_original_NoMG-PV-Diesel'!M217,'OnSSET_original_NoMG-PV-Diesel'!L217,LCOE_SensitivityScenarios!BG217)</f>
        <v>SA_PV</v>
      </c>
      <c r="I218" s="39" t="str">
        <f>IF(LCOE_SensitivityScenarios!BK217&gt;'OnSSET_original_NoMG-PV-Diesel'!M217,'OnSSET_original_NoMG-PV-Diesel'!L217,LCOE_SensitivityScenarios!BL217)</f>
        <v>SA_PV</v>
      </c>
      <c r="J218" s="39" t="str">
        <f>IF(LCOE_SensitivityScenarios!BP217&gt;'OnSSET_original_NoMG-PV-Diesel'!M217,'OnSSET_original_NoMG-PV-Diesel'!L217,LCOE_SensitivityScenarios!BQ217)</f>
        <v>SA_PV</v>
      </c>
      <c r="K218" s="38" t="str">
        <f>IF(LCOE_SensitivityScenarios!BU217&gt;'OnSSET_original_NoMG-PV-Diesel'!V217,'OnSSET_original_NoMG-PV-Diesel'!U217,LCOE_SensitivityScenarios!BV217)</f>
        <v>MG_Hybrid</v>
      </c>
      <c r="L218" s="39" t="str">
        <f>IF(LCOE_SensitivityScenarios!BZ217&gt;'OnSSET_original_NoMG-PV-Diesel'!V217,'OnSSET_original_NoMG-PV-Diesel'!U217,LCOE_SensitivityScenarios!CA217)</f>
        <v>MG_Hybrid</v>
      </c>
      <c r="M218" s="40" t="str">
        <f>IF(LCOE_SensitivityScenarios!CE217&gt;'OnSSET_original_NoMG-PV-Diesel'!V217,'OnSSET_original_NoMG-PV-Diesel'!U217,LCOE_SensitivityScenarios!CF217)</f>
        <v>SA_PV</v>
      </c>
      <c r="N218" s="39" t="str">
        <f>IF(LCOE_SensitivityScenarios!CJ217&gt;'OnSSET_original_NoMG-PV-Diesel'!AE217,'OnSSET_original_NoMG-PV-Diesel'!AD217,LCOE_SensitivityScenarios!CK217)</f>
        <v>SA_Diesel</v>
      </c>
      <c r="O218" s="39" t="str">
        <f>IF(LCOE_SensitivityScenarios!CO217&gt;'OnSSET_original_NoMG-PV-Diesel'!AE217,'OnSSET_original_NoMG-PV-Diesel'!AD217,LCOE_SensitivityScenarios!CP217)</f>
        <v>SA_Diesel</v>
      </c>
      <c r="P218" s="40" t="str">
        <f>IF(LCOE_SensitivityScenarios!CT217&gt;'OnSSET_original_NoMG-PV-Diesel'!AE217,'OnSSET_original_NoMG-PV-Diesel'!AD217,LCOE_SensitivityScenarios!CU217)</f>
        <v>SA_Diesel</v>
      </c>
      <c r="Q218" s="38">
        <f>IF(LCOE_SensitivityScenarios!BF217&gt;'OnSSET_original_NoMG-PV-Diesel'!M217,'OnSSET_original_NoMG-PV-Diesel'!M217,LCOE_SensitivityScenarios!BF217)</f>
        <v>0.46356577972552798</v>
      </c>
      <c r="R218" s="28">
        <f>MIN('OnSSET_original_NoMG-PV-Diesel'!E217:I217,LCOE_SensitivityScenarios!BK217)</f>
        <v>0.46356577972552798</v>
      </c>
      <c r="S218" s="28">
        <f>MIN('OnSSET_original_NoMG-PV-Diesel'!E217:I217,LCOE_SensitivityScenarios!BP217)</f>
        <v>0.46356577972552798</v>
      </c>
      <c r="T218" s="27">
        <f>MIN('OnSSET_original_NoMG-PV-Diesel'!N217:R217,LCOE_SensitivityScenarios!BU217)</f>
        <v>0.4593311534693667</v>
      </c>
      <c r="U218" s="28">
        <f>MIN('OnSSET_original_NoMG-PV-Diesel'!N217:R217,LCOE_SensitivityScenarios!BZ217)</f>
        <v>0.42238964547736674</v>
      </c>
      <c r="V218" s="29">
        <f>MIN('OnSSET_original_NoMG-PV-Diesel'!N217:R217,LCOE_SensitivityScenarios!CE217)</f>
        <v>0.46356577972552798</v>
      </c>
      <c r="W218" s="28">
        <f>MIN('OnSSET_original_NoMG-PV-Diesel'!W217:AA217,LCOE_SensitivityScenarios!CJ217)</f>
        <v>0.248216042448727</v>
      </c>
      <c r="X218" s="28">
        <f>MIN('OnSSET_original_NoMG-PV-Diesel'!W217:AA217,LCOE_SensitivityScenarios!CO217)</f>
        <v>0.248216042448727</v>
      </c>
      <c r="Y218" s="29">
        <f>MIN('OnSSET_original_NoMG-PV-Diesel'!W217:AA217,LCOE_SensitivityScenarios!CT217)</f>
        <v>0.248216042448727</v>
      </c>
      <c r="Z218">
        <f>IF(H218='OnSSET_original_NoMG-PV-Diesel'!L217,'OnSSET_original_NoMG-PV-Diesel'!K217,"wait")</f>
        <v>31.907914188835399</v>
      </c>
      <c r="AA218">
        <f>IF(I218='OnSSET_original_NoMG-PV-Diesel'!L217,'OnSSET_original_NoMG-PV-Diesel'!K217,"wait")</f>
        <v>31.907914188835399</v>
      </c>
      <c r="AB218">
        <f>IF(J218='OnSSET_original_NoMG-PV-Diesel'!L217,'OnSSET_original_NoMG-PV-Diesel'!K217,"wait")</f>
        <v>31.907914188835399</v>
      </c>
      <c r="AC218">
        <f>VLOOKUP(B218,[4]s3!$A$2:$T$275,20,FALSE)</f>
        <v>13.843999999999999</v>
      </c>
      <c r="AD218" t="str">
        <f>IF(L218='OnSSET_original_NoMG-PV-Diesel'!U217,'OnSSET_original_NoMG-PV-Diesel'!T217,"wait")</f>
        <v>wait</v>
      </c>
      <c r="AE218">
        <f>IF(M218='OnSSET_original_NoMG-PV-Diesel'!U217,'OnSSET_original_NoMG-PV-Diesel'!T217,"wait")</f>
        <v>21.076686872613902</v>
      </c>
      <c r="AF218">
        <f>IF(N218='OnSSET_original_NoMG-PV-Diesel'!AD217,'OnSSET_original_NoMG-PV-Diesel'!AC217,"wait")</f>
        <v>15.850823415157601</v>
      </c>
      <c r="AG218">
        <f>IF(O218='OnSSET_original_NoMG-PV-Diesel'!AD217,'OnSSET_original_NoMG-PV-Diesel'!AC217,"wait")</f>
        <v>15.850823415157601</v>
      </c>
      <c r="AH218">
        <f>IF(P218='OnSSET_original_NoMG-PV-Diesel'!AD217,'OnSSET_original_NoMG-PV-Diesel'!AC217,"wait")</f>
        <v>15.850823415157601</v>
      </c>
      <c r="AR218">
        <v>116.90799999999901</v>
      </c>
      <c r="AS218">
        <v>103.931</v>
      </c>
      <c r="AT218">
        <v>12.023999999999999</v>
      </c>
      <c r="AU218">
        <v>5.4770000000000003</v>
      </c>
      <c r="AV218">
        <v>57068.209649999997</v>
      </c>
      <c r="AW218">
        <v>0</v>
      </c>
      <c r="AX218">
        <v>11159.05675</v>
      </c>
      <c r="AZ218">
        <f>SUMIF([1]base!$A$2:$A$169,B218,[1]base!$V$2:$V$169)</f>
        <v>0</v>
      </c>
      <c r="BA218">
        <f>SUMIF([2]s1!$A$2:$A$275,B218,[2]s1!$U$2:$U$275)</f>
        <v>0</v>
      </c>
      <c r="BB218">
        <f>SUMIF([3]s2!$A$2:$A$115,B218,[3]s2!$U$2:$U$115)</f>
        <v>0</v>
      </c>
      <c r="BC218">
        <f>SUMIF([4]s3!$A$2:$A$245,B218,[4]s3!$U$2:$U$245)</f>
        <v>20610.82</v>
      </c>
      <c r="BD218">
        <f>SUMIF([5]s4!$A$2:$A$74,B218,[5]s4!$U$2:$U$74)</f>
        <v>0</v>
      </c>
      <c r="BF218">
        <f t="shared" si="20"/>
        <v>0</v>
      </c>
      <c r="BG218">
        <f t="shared" si="21"/>
        <v>0</v>
      </c>
      <c r="BH218">
        <f t="shared" si="22"/>
        <v>0</v>
      </c>
      <c r="BI218">
        <f t="shared" si="23"/>
        <v>88838.0864</v>
      </c>
      <c r="BJ218">
        <f t="shared" si="24"/>
        <v>0</v>
      </c>
      <c r="BL218" t="s">
        <v>114</v>
      </c>
      <c r="BM218" s="23">
        <v>106858.8024</v>
      </c>
      <c r="BN218" s="23">
        <v>21.07668687</v>
      </c>
      <c r="BP218" t="s">
        <v>186</v>
      </c>
      <c r="BQ218" s="23">
        <v>106858.8024</v>
      </c>
      <c r="BR218" s="23">
        <v>21.07668687</v>
      </c>
      <c r="BT218" t="s">
        <v>183</v>
      </c>
      <c r="BU218" s="23">
        <v>19655.193739999999</v>
      </c>
      <c r="BV218" s="23">
        <v>15.850823419999999</v>
      </c>
    </row>
    <row r="219" spans="1:74" x14ac:dyDescent="0.25">
      <c r="A219">
        <v>1</v>
      </c>
      <c r="B219" s="15">
        <v>3977</v>
      </c>
      <c r="C219" s="15">
        <v>-64.97939049</v>
      </c>
      <c r="D219" s="15">
        <v>-19.219892000000002</v>
      </c>
      <c r="E219" s="16">
        <v>1</v>
      </c>
      <c r="F219" s="19">
        <v>22782.142181293599</v>
      </c>
      <c r="G219" s="19">
        <v>54.030681244592976</v>
      </c>
      <c r="H219" s="16" t="str">
        <f>IF(LCOE_SensitivityScenarios!BF218&gt;'OnSSET_original_NoMG-PV-Diesel'!M218,'OnSSET_original_NoMG-PV-Diesel'!L218,LCOE_SensitivityScenarios!BG218)</f>
        <v>SA_PV</v>
      </c>
      <c r="I219" s="39" t="str">
        <f>IF(LCOE_SensitivityScenarios!BK218&gt;'OnSSET_original_NoMG-PV-Diesel'!M218,'OnSSET_original_NoMG-PV-Diesel'!L218,LCOE_SensitivityScenarios!BL218)</f>
        <v>SA_PV</v>
      </c>
      <c r="J219" s="39" t="str">
        <f>IF(LCOE_SensitivityScenarios!BP218&gt;'OnSSET_original_NoMG-PV-Diesel'!M218,'OnSSET_original_NoMG-PV-Diesel'!L218,LCOE_SensitivityScenarios!BQ218)</f>
        <v>SA_PV</v>
      </c>
      <c r="K219" s="38" t="str">
        <f>IF(LCOE_SensitivityScenarios!BU218&gt;'OnSSET_original_NoMG-PV-Diesel'!V218,'OnSSET_original_NoMG-PV-Diesel'!U218,LCOE_SensitivityScenarios!BV218)</f>
        <v>SA_Diesel</v>
      </c>
      <c r="L219" s="39" t="str">
        <f>IF(LCOE_SensitivityScenarios!BZ218&gt;'OnSSET_original_NoMG-PV-Diesel'!V218,'OnSSET_original_NoMG-PV-Diesel'!U218,LCOE_SensitivityScenarios!CA218)</f>
        <v>SA_Diesel</v>
      </c>
      <c r="M219" s="40" t="str">
        <f>IF(LCOE_SensitivityScenarios!CE218&gt;'OnSSET_original_NoMG-PV-Diesel'!V218,'OnSSET_original_NoMG-PV-Diesel'!U218,LCOE_SensitivityScenarios!CF218)</f>
        <v>SA_Diesel</v>
      </c>
      <c r="N219" s="39" t="str">
        <f>IF(LCOE_SensitivityScenarios!CJ218&gt;'OnSSET_original_NoMG-PV-Diesel'!AE218,'OnSSET_original_NoMG-PV-Diesel'!AD218,LCOE_SensitivityScenarios!CK218)</f>
        <v>SA_Diesel</v>
      </c>
      <c r="O219" s="39" t="str">
        <f>IF(LCOE_SensitivityScenarios!CO218&gt;'OnSSET_original_NoMG-PV-Diesel'!AE218,'OnSSET_original_NoMG-PV-Diesel'!AD218,LCOE_SensitivityScenarios!CP218)</f>
        <v>SA_Diesel</v>
      </c>
      <c r="P219" s="40" t="str">
        <f>IF(LCOE_SensitivityScenarios!CT218&gt;'OnSSET_original_NoMG-PV-Diesel'!AE218,'OnSSET_original_NoMG-PV-Diesel'!AD218,LCOE_SensitivityScenarios!CU218)</f>
        <v>SA_Diesel</v>
      </c>
      <c r="Q219" s="38">
        <f>IF(LCOE_SensitivityScenarios!BF218&gt;'OnSSET_original_NoMG-PV-Diesel'!M218,'OnSSET_original_NoMG-PV-Diesel'!M218,LCOE_SensitivityScenarios!BF218)</f>
        <v>0.44404242156809198</v>
      </c>
      <c r="R219" s="28">
        <f>MIN('OnSSET_original_NoMG-PV-Diesel'!E218:I218,LCOE_SensitivityScenarios!BK218)</f>
        <v>0.44404242156809198</v>
      </c>
      <c r="S219" s="28">
        <f>MIN('OnSSET_original_NoMG-PV-Diesel'!E218:I218,LCOE_SensitivityScenarios!BP218)</f>
        <v>0.44404242156809198</v>
      </c>
      <c r="T219" s="27">
        <f>MIN('OnSSET_original_NoMG-PV-Diesel'!N218:R218,LCOE_SensitivityScenarios!BU218)</f>
        <v>0.40810263760184101</v>
      </c>
      <c r="U219" s="28">
        <f>MIN('OnSSET_original_NoMG-PV-Diesel'!N218:R218,LCOE_SensitivityScenarios!BZ218)</f>
        <v>0.40810263760184101</v>
      </c>
      <c r="V219" s="29">
        <f>MIN('OnSSET_original_NoMG-PV-Diesel'!N218:R218,LCOE_SensitivityScenarios!CE218)</f>
        <v>0.40810263760184101</v>
      </c>
      <c r="W219" s="28">
        <f>MIN('OnSSET_original_NoMG-PV-Diesel'!W218:AA218,LCOE_SensitivityScenarios!CJ218)</f>
        <v>0.21201530392349399</v>
      </c>
      <c r="X219" s="28">
        <f>MIN('OnSSET_original_NoMG-PV-Diesel'!W218:AA218,LCOE_SensitivityScenarios!CO218)</f>
        <v>0.21201530392349399</v>
      </c>
      <c r="Y219" s="29">
        <f>MIN('OnSSET_original_NoMG-PV-Diesel'!W218:AA218,LCOE_SensitivityScenarios!CT218)</f>
        <v>0.21201530392349399</v>
      </c>
      <c r="Z219">
        <f>IF(H219='OnSSET_original_NoMG-PV-Diesel'!L218,'OnSSET_original_NoMG-PV-Diesel'!K218,"wait")</f>
        <v>32.740456752420599</v>
      </c>
      <c r="AA219">
        <f>IF(I219='OnSSET_original_NoMG-PV-Diesel'!L218,'OnSSET_original_NoMG-PV-Diesel'!K218,"wait")</f>
        <v>32.740456752420599</v>
      </c>
      <c r="AB219">
        <f>IF(J219='OnSSET_original_NoMG-PV-Diesel'!L218,'OnSSET_original_NoMG-PV-Diesel'!K218,"wait")</f>
        <v>32.740456752420599</v>
      </c>
      <c r="AC219">
        <f>IF(K219='OnSSET_original_NoMG-PV-Diesel'!U218,'OnSSET_original_NoMG-PV-Diesel'!T218,"wait")</f>
        <v>10.4028046489925</v>
      </c>
      <c r="AD219">
        <f>IF(L219='OnSSET_original_NoMG-PV-Diesel'!U218,'OnSSET_original_NoMG-PV-Diesel'!T218,"wait")</f>
        <v>10.4028046489925</v>
      </c>
      <c r="AE219">
        <f>IF(M219='OnSSET_original_NoMG-PV-Diesel'!U218,'OnSSET_original_NoMG-PV-Diesel'!T218,"wait")</f>
        <v>10.4028046489925</v>
      </c>
      <c r="AF219">
        <f>IF(N219='OnSSET_original_NoMG-PV-Diesel'!AD218,'OnSSET_original_NoMG-PV-Diesel'!AC218,"wait")</f>
        <v>10.4028046489925</v>
      </c>
      <c r="AG219">
        <f>IF(O219='OnSSET_original_NoMG-PV-Diesel'!AD218,'OnSSET_original_NoMG-PV-Diesel'!AC218,"wait")</f>
        <v>10.4028046489925</v>
      </c>
      <c r="AH219">
        <f>IF(P219='OnSSET_original_NoMG-PV-Diesel'!AD218,'OnSSET_original_NoMG-PV-Diesel'!AC218,"wait")</f>
        <v>10.4028046489925</v>
      </c>
      <c r="AR219">
        <v>30.366</v>
      </c>
      <c r="AS219">
        <v>8.3629999999999995</v>
      </c>
      <c r="AT219">
        <v>5.6539999999999999</v>
      </c>
      <c r="AU219">
        <v>3.4550000000000001</v>
      </c>
      <c r="AV219">
        <v>47878.406110000004</v>
      </c>
      <c r="AW219">
        <v>0</v>
      </c>
      <c r="AX219">
        <v>7643.1895539999996</v>
      </c>
      <c r="AZ219">
        <f>SUMIF([1]base!$A$2:$A$169,B219,[1]base!$V$2:$V$169)</f>
        <v>0</v>
      </c>
      <c r="BA219">
        <f>SUMIF([2]s1!$A$2:$A$275,B219,[2]s1!$U$2:$U$275)</f>
        <v>0</v>
      </c>
      <c r="BB219">
        <f>SUMIF([3]s2!$A$2:$A$115,B219,[3]s2!$U$2:$U$115)</f>
        <v>0</v>
      </c>
      <c r="BC219">
        <f>SUMIF([4]s3!$A$2:$A$245,B219,[4]s3!$U$2:$U$245)</f>
        <v>0</v>
      </c>
      <c r="BD219">
        <f>SUMIF([5]s4!$A$2:$A$74,B219,[5]s4!$U$2:$U$74)</f>
        <v>0</v>
      </c>
      <c r="BF219">
        <f t="shared" si="20"/>
        <v>0</v>
      </c>
      <c r="BG219">
        <f t="shared" si="21"/>
        <v>0</v>
      </c>
      <c r="BH219">
        <f t="shared" si="22"/>
        <v>0</v>
      </c>
      <c r="BI219">
        <f t="shared" si="23"/>
        <v>0</v>
      </c>
      <c r="BJ219">
        <f t="shared" si="24"/>
        <v>0</v>
      </c>
      <c r="BL219" t="s">
        <v>114</v>
      </c>
      <c r="BM219" s="23">
        <v>67177.217529999994</v>
      </c>
      <c r="BN219" s="23">
        <v>11.622355969999999</v>
      </c>
      <c r="BP219" t="s">
        <v>183</v>
      </c>
      <c r="BQ219" s="23">
        <v>12899.591109999999</v>
      </c>
      <c r="BR219" s="23">
        <v>10.40280465</v>
      </c>
      <c r="BT219" t="s">
        <v>183</v>
      </c>
      <c r="BU219" s="23">
        <v>12899.591109999999</v>
      </c>
      <c r="BV219" s="23">
        <v>10.40280465</v>
      </c>
    </row>
    <row r="220" spans="1:74" x14ac:dyDescent="0.25">
      <c r="A220">
        <v>1</v>
      </c>
      <c r="B220" s="15">
        <v>3989</v>
      </c>
      <c r="C220" s="15">
        <v>-64.674883510000001</v>
      </c>
      <c r="D220" s="15">
        <v>-19.980484220000001</v>
      </c>
      <c r="E220" s="16">
        <v>1</v>
      </c>
      <c r="F220" s="19">
        <v>26181.715046486199</v>
      </c>
      <c r="G220" s="19">
        <v>68.663057161249</v>
      </c>
      <c r="H220" s="16" t="str">
        <f>IF(LCOE_SensitivityScenarios!BF219&gt;'OnSSET_original_NoMG-PV-Diesel'!M219,'OnSSET_original_NoMG-PV-Diesel'!L219,LCOE_SensitivityScenarios!BG219)</f>
        <v>SA_PV</v>
      </c>
      <c r="I220" s="39" t="str">
        <f>IF(LCOE_SensitivityScenarios!BK219&gt;'OnSSET_original_NoMG-PV-Diesel'!M219,'OnSSET_original_NoMG-PV-Diesel'!L219,LCOE_SensitivityScenarios!BL219)</f>
        <v>SA_PV</v>
      </c>
      <c r="J220" s="39" t="str">
        <f>IF(LCOE_SensitivityScenarios!BP219&gt;'OnSSET_original_NoMG-PV-Diesel'!M219,'OnSSET_original_NoMG-PV-Diesel'!L219,LCOE_SensitivityScenarios!BQ219)</f>
        <v>SA_PV</v>
      </c>
      <c r="K220" s="38" t="str">
        <f>IF(LCOE_SensitivityScenarios!BU219&gt;'OnSSET_original_NoMG-PV-Diesel'!V219,'OnSSET_original_NoMG-PV-Diesel'!U219,LCOE_SensitivityScenarios!BV219)</f>
        <v>SA_Diesel</v>
      </c>
      <c r="L220" s="39" t="str">
        <f>IF(LCOE_SensitivityScenarios!BZ219&gt;'OnSSET_original_NoMG-PV-Diesel'!V219,'OnSSET_original_NoMG-PV-Diesel'!U219,LCOE_SensitivityScenarios!CA219)</f>
        <v>SA_Diesel</v>
      </c>
      <c r="M220" s="40" t="str">
        <f>IF(LCOE_SensitivityScenarios!CE219&gt;'OnSSET_original_NoMG-PV-Diesel'!V219,'OnSSET_original_NoMG-PV-Diesel'!U219,LCOE_SensitivityScenarios!CF219)</f>
        <v>SA_Diesel</v>
      </c>
      <c r="N220" s="39" t="str">
        <f>IF(LCOE_SensitivityScenarios!CJ219&gt;'OnSSET_original_NoMG-PV-Diesel'!AE219,'OnSSET_original_NoMG-PV-Diesel'!AD219,LCOE_SensitivityScenarios!CK219)</f>
        <v>SA_Diesel</v>
      </c>
      <c r="O220" s="39" t="str">
        <f>IF(LCOE_SensitivityScenarios!CO219&gt;'OnSSET_original_NoMG-PV-Diesel'!AE219,'OnSSET_original_NoMG-PV-Diesel'!AD219,LCOE_SensitivityScenarios!CP219)</f>
        <v>SA_Diesel</v>
      </c>
      <c r="P220" s="40" t="str">
        <f>IF(LCOE_SensitivityScenarios!CT219&gt;'OnSSET_original_NoMG-PV-Diesel'!AE219,'OnSSET_original_NoMG-PV-Diesel'!AD219,LCOE_SensitivityScenarios!CU219)</f>
        <v>SA_Diesel</v>
      </c>
      <c r="Q220" s="38">
        <f>IF(LCOE_SensitivityScenarios!BF219&gt;'OnSSET_original_NoMG-PV-Diesel'!M219,'OnSSET_original_NoMG-PV-Diesel'!M219,LCOE_SensitivityScenarios!BF219)</f>
        <v>0.45129463097307698</v>
      </c>
      <c r="R220" s="28">
        <f>MIN('OnSSET_original_NoMG-PV-Diesel'!E219:I219,LCOE_SensitivityScenarios!BK219)</f>
        <v>0.45129463097307698</v>
      </c>
      <c r="S220" s="28">
        <f>MIN('OnSSET_original_NoMG-PV-Diesel'!E219:I219,LCOE_SensitivityScenarios!BP219)</f>
        <v>0.45129463097307698</v>
      </c>
      <c r="T220" s="27">
        <f>MIN('OnSSET_original_NoMG-PV-Diesel'!N219:R219,LCOE_SensitivityScenarios!BU219)</f>
        <v>0.44363299208030998</v>
      </c>
      <c r="U220" s="28">
        <f>MIN('OnSSET_original_NoMG-PV-Diesel'!N219:R219,LCOE_SensitivityScenarios!BZ219)</f>
        <v>0.44363299208030998</v>
      </c>
      <c r="V220" s="29">
        <f>MIN('OnSSET_original_NoMG-PV-Diesel'!N219:R219,LCOE_SensitivityScenarios!CE219)</f>
        <v>0.44363299208030998</v>
      </c>
      <c r="W220" s="28">
        <f>MIN('OnSSET_original_NoMG-PV-Diesel'!W219:AA219,LCOE_SensitivityScenarios!CJ219)</f>
        <v>0.22408221676523901</v>
      </c>
      <c r="X220" s="28">
        <f>MIN('OnSSET_original_NoMG-PV-Diesel'!W219:AA219,LCOE_SensitivityScenarios!CO219)</f>
        <v>0.22408221676523901</v>
      </c>
      <c r="Y220" s="29">
        <f>MIN('OnSSET_original_NoMG-PV-Diesel'!W219:AA219,LCOE_SensitivityScenarios!CT219)</f>
        <v>0.22408221676523901</v>
      </c>
      <c r="Z220">
        <f>IF(H220='OnSSET_original_NoMG-PV-Diesel'!L219,'OnSSET_original_NoMG-PV-Diesel'!K219,"wait")</f>
        <v>12.815928211941801</v>
      </c>
      <c r="AA220">
        <f>IF(I220='OnSSET_original_NoMG-PV-Diesel'!L219,'OnSSET_original_NoMG-PV-Diesel'!K219,"wait")</f>
        <v>12.815928211941801</v>
      </c>
      <c r="AB220">
        <f>IF(J220='OnSSET_original_NoMG-PV-Diesel'!L219,'OnSSET_original_NoMG-PV-Diesel'!K219,"wait")</f>
        <v>12.815928211941801</v>
      </c>
      <c r="AC220">
        <f>IF(K220='OnSSET_original_NoMG-PV-Diesel'!U219,'OnSSET_original_NoMG-PV-Diesel'!T219,"wait")</f>
        <v>11.955121025792799</v>
      </c>
      <c r="AD220">
        <f>IF(L220='OnSSET_original_NoMG-PV-Diesel'!U219,'OnSSET_original_NoMG-PV-Diesel'!T219,"wait")</f>
        <v>11.955121025792799</v>
      </c>
      <c r="AE220">
        <f>IF(M220='OnSSET_original_NoMG-PV-Diesel'!U219,'OnSSET_original_NoMG-PV-Diesel'!T219,"wait")</f>
        <v>11.955121025792799</v>
      </c>
      <c r="AF220">
        <f>IF(N220='OnSSET_original_NoMG-PV-Diesel'!AD219,'OnSSET_original_NoMG-PV-Diesel'!AC219,"wait")</f>
        <v>11.955121025792799</v>
      </c>
      <c r="AG220">
        <f>IF(O220='OnSSET_original_NoMG-PV-Diesel'!AD219,'OnSSET_original_NoMG-PV-Diesel'!AC219,"wait")</f>
        <v>11.955121025792799</v>
      </c>
      <c r="AH220">
        <f>IF(P220='OnSSET_original_NoMG-PV-Diesel'!AD219,'OnSSET_original_NoMG-PV-Diesel'!AC219,"wait")</f>
        <v>11.955121025792799</v>
      </c>
      <c r="AR220">
        <v>98.527999999999906</v>
      </c>
      <c r="AS220">
        <v>85.054000000000002</v>
      </c>
      <c r="AT220">
        <v>11.8029999999999</v>
      </c>
      <c r="AU220">
        <v>11.644</v>
      </c>
      <c r="AV220">
        <v>50865.48186</v>
      </c>
      <c r="AW220">
        <v>0</v>
      </c>
      <c r="AX220">
        <v>8713.2360900000003</v>
      </c>
      <c r="AZ220">
        <f>SUMIF([1]base!$A$2:$A$169,B220,[1]base!$V$2:$V$169)</f>
        <v>0</v>
      </c>
      <c r="BA220">
        <f>SUMIF([2]s1!$A$2:$A$275,B220,[2]s1!$U$2:$U$275)</f>
        <v>0</v>
      </c>
      <c r="BB220">
        <f>SUMIF([3]s2!$A$2:$A$115,B220,[3]s2!$U$2:$U$115)</f>
        <v>0</v>
      </c>
      <c r="BC220">
        <f>SUMIF([4]s3!$A$2:$A$245,B220,[4]s3!$U$2:$U$245)</f>
        <v>0</v>
      </c>
      <c r="BD220">
        <f>SUMIF([5]s4!$A$2:$A$74,B220,[5]s4!$U$2:$U$74)</f>
        <v>0</v>
      </c>
      <c r="BF220">
        <f t="shared" si="20"/>
        <v>0</v>
      </c>
      <c r="BG220">
        <f t="shared" si="21"/>
        <v>0</v>
      </c>
      <c r="BH220">
        <f t="shared" si="22"/>
        <v>0</v>
      </c>
      <c r="BI220">
        <f t="shared" si="23"/>
        <v>0</v>
      </c>
      <c r="BJ220">
        <f t="shared" si="24"/>
        <v>0</v>
      </c>
      <c r="BL220" t="s">
        <v>114</v>
      </c>
      <c r="BM220" s="23">
        <v>78462.338860000003</v>
      </c>
      <c r="BN220" s="23">
        <v>13.574799110000001</v>
      </c>
      <c r="BP220" t="s">
        <v>183</v>
      </c>
      <c r="BQ220" s="23">
        <v>14824.48033</v>
      </c>
      <c r="BR220" s="23">
        <v>11.955121030000001</v>
      </c>
      <c r="BT220" t="s">
        <v>183</v>
      </c>
      <c r="BU220" s="23">
        <v>14824.48033</v>
      </c>
      <c r="BV220" s="23">
        <v>11.955121030000001</v>
      </c>
    </row>
    <row r="221" spans="1:74" x14ac:dyDescent="0.25">
      <c r="A221">
        <v>1</v>
      </c>
      <c r="B221" s="15">
        <v>3994</v>
      </c>
      <c r="C221" s="15">
        <v>-64.74664301</v>
      </c>
      <c r="D221" s="15">
        <v>-19.98659997</v>
      </c>
      <c r="E221" s="16">
        <v>1</v>
      </c>
      <c r="F221" s="19">
        <v>33123.392368070497</v>
      </c>
      <c r="G221" s="19">
        <v>88.233688040789247</v>
      </c>
      <c r="H221" s="16" t="str">
        <f>IF(LCOE_SensitivityScenarios!BF220&gt;'OnSSET_original_NoMG-PV-Diesel'!M220,'OnSSET_original_NoMG-PV-Diesel'!L220,LCOE_SensitivityScenarios!BG220)</f>
        <v>SA_PV</v>
      </c>
      <c r="I221" s="39" t="str">
        <f>IF(LCOE_SensitivityScenarios!BK220&gt;'OnSSET_original_NoMG-PV-Diesel'!M220,'OnSSET_original_NoMG-PV-Diesel'!L220,LCOE_SensitivityScenarios!BL220)</f>
        <v>SA_PV</v>
      </c>
      <c r="J221" s="39" t="str">
        <f>IF(LCOE_SensitivityScenarios!BP220&gt;'OnSSET_original_NoMG-PV-Diesel'!M220,'OnSSET_original_NoMG-PV-Diesel'!L220,LCOE_SensitivityScenarios!BQ220)</f>
        <v>SA_PV</v>
      </c>
      <c r="K221" s="38" t="str">
        <f>IF(LCOE_SensitivityScenarios!BU220&gt;'OnSSET_original_NoMG-PV-Diesel'!V220,'OnSSET_original_NoMG-PV-Diesel'!U220,LCOE_SensitivityScenarios!BV220)</f>
        <v>SA_PV</v>
      </c>
      <c r="L221" s="39" t="str">
        <f>IF(LCOE_SensitivityScenarios!BZ220&gt;'OnSSET_original_NoMG-PV-Diesel'!V220,'OnSSET_original_NoMG-PV-Diesel'!U220,LCOE_SensitivityScenarios!CA220)</f>
        <v>MG_Hybrid</v>
      </c>
      <c r="M221" s="40" t="str">
        <f>IF(LCOE_SensitivityScenarios!CE220&gt;'OnSSET_original_NoMG-PV-Diesel'!V220,'OnSSET_original_NoMG-PV-Diesel'!U220,LCOE_SensitivityScenarios!CF220)</f>
        <v>SA_PV</v>
      </c>
      <c r="N221" s="39" t="str">
        <f>IF(LCOE_SensitivityScenarios!CJ220&gt;'OnSSET_original_NoMG-PV-Diesel'!AE220,'OnSSET_original_NoMG-PV-Diesel'!AD220,LCOE_SensitivityScenarios!CK220)</f>
        <v>SA_Diesel</v>
      </c>
      <c r="O221" s="39" t="str">
        <f>IF(LCOE_SensitivityScenarios!CO220&gt;'OnSSET_original_NoMG-PV-Diesel'!AE220,'OnSSET_original_NoMG-PV-Diesel'!AD220,LCOE_SensitivityScenarios!CP220)</f>
        <v>SA_Diesel</v>
      </c>
      <c r="P221" s="40" t="str">
        <f>IF(LCOE_SensitivityScenarios!CT220&gt;'OnSSET_original_NoMG-PV-Diesel'!AE220,'OnSSET_original_NoMG-PV-Diesel'!AD220,LCOE_SensitivityScenarios!CU220)</f>
        <v>SA_Diesel</v>
      </c>
      <c r="Q221" s="38">
        <f>IF(LCOE_SensitivityScenarios!BF220&gt;'OnSSET_original_NoMG-PV-Diesel'!M220,'OnSSET_original_NoMG-PV-Diesel'!M220,LCOE_SensitivityScenarios!BF220)</f>
        <v>0.458787663271018</v>
      </c>
      <c r="R221" s="28">
        <f>MIN('OnSSET_original_NoMG-PV-Diesel'!E220:I220,LCOE_SensitivityScenarios!BK220)</f>
        <v>0.458787663271018</v>
      </c>
      <c r="S221" s="28">
        <f>MIN('OnSSET_original_NoMG-PV-Diesel'!E220:I220,LCOE_SensitivityScenarios!BP220)</f>
        <v>0.458787663271018</v>
      </c>
      <c r="T221" s="27">
        <f>MIN('OnSSET_original_NoMG-PV-Diesel'!N220:R220,LCOE_SensitivityScenarios!BU220)</f>
        <v>0.458787663271018</v>
      </c>
      <c r="U221" s="28">
        <f>MIN('OnSSET_original_NoMG-PV-Diesel'!N220:R220,LCOE_SensitivityScenarios!BZ220)</f>
        <v>0.43366507479360022</v>
      </c>
      <c r="V221" s="29">
        <f>MIN('OnSSET_original_NoMG-PV-Diesel'!N220:R220,LCOE_SensitivityScenarios!CE220)</f>
        <v>0.458787663271018</v>
      </c>
      <c r="W221" s="28">
        <f>MIN('OnSSET_original_NoMG-PV-Diesel'!W220:AA220,LCOE_SensitivityScenarios!CJ220)</f>
        <v>0.27234986813221601</v>
      </c>
      <c r="X221" s="28">
        <f>MIN('OnSSET_original_NoMG-PV-Diesel'!W220:AA220,LCOE_SensitivityScenarios!CO220)</f>
        <v>0.27234986813221601</v>
      </c>
      <c r="Y221" s="29">
        <f>MIN('OnSSET_original_NoMG-PV-Diesel'!W220:AA220,LCOE_SensitivityScenarios!CT220)</f>
        <v>0.27234986813221601</v>
      </c>
      <c r="Z221">
        <f>IF(H221='OnSSET_original_NoMG-PV-Diesel'!L220,'OnSSET_original_NoMG-PV-Diesel'!K220,"wait")</f>
        <v>14.6088314153876</v>
      </c>
      <c r="AA221">
        <f>IF(I221='OnSSET_original_NoMG-PV-Diesel'!L220,'OnSSET_original_NoMG-PV-Diesel'!K220,"wait")</f>
        <v>14.6088314153876</v>
      </c>
      <c r="AB221">
        <f>IF(J221='OnSSET_original_NoMG-PV-Diesel'!L220,'OnSSET_original_NoMG-PV-Diesel'!K220,"wait")</f>
        <v>14.6088314153876</v>
      </c>
      <c r="AC221">
        <f>IF(K221='OnSSET_original_NoMG-PV-Diesel'!U220,'OnSSET_original_NoMG-PV-Diesel'!T220,"wait")</f>
        <v>17.459093594808401</v>
      </c>
      <c r="AD221" t="str">
        <f>IF(L221='OnSSET_original_NoMG-PV-Diesel'!U220,'OnSSET_original_NoMG-PV-Diesel'!T220,"wait")</f>
        <v>wait</v>
      </c>
      <c r="AE221">
        <f>IF(M221='OnSSET_original_NoMG-PV-Diesel'!U220,'OnSSET_original_NoMG-PV-Diesel'!T220,"wait")</f>
        <v>17.459093594808401</v>
      </c>
      <c r="AF221">
        <f>IF(N221='OnSSET_original_NoMG-PV-Diesel'!AD220,'OnSSET_original_NoMG-PV-Diesel'!AC220,"wait")</f>
        <v>15.1248366977491</v>
      </c>
      <c r="AG221">
        <f>IF(O221='OnSSET_original_NoMG-PV-Diesel'!AD220,'OnSSET_original_NoMG-PV-Diesel'!AC220,"wait")</f>
        <v>15.1248366977491</v>
      </c>
      <c r="AH221">
        <f>IF(P221='OnSSET_original_NoMG-PV-Diesel'!AD220,'OnSSET_original_NoMG-PV-Diesel'!AC220,"wait")</f>
        <v>15.1248366977491</v>
      </c>
      <c r="AR221">
        <v>92.694999999999993</v>
      </c>
      <c r="AS221">
        <v>88.811999999999998</v>
      </c>
      <c r="AT221">
        <v>11.757</v>
      </c>
      <c r="AU221">
        <v>7.0970000000000004</v>
      </c>
      <c r="AV221">
        <v>57068.209649999997</v>
      </c>
      <c r="AW221">
        <v>0</v>
      </c>
      <c r="AX221">
        <v>11159.05675</v>
      </c>
      <c r="AZ221">
        <f>SUMIF([1]base!$A$2:$A$169,B221,[1]base!$V$2:$V$169)</f>
        <v>0</v>
      </c>
      <c r="BA221">
        <f>SUMIF([2]s1!$A$2:$A$275,B221,[2]s1!$U$2:$U$275)</f>
        <v>0</v>
      </c>
      <c r="BB221">
        <f>SUMIF([3]s2!$A$2:$A$115,B221,[3]s2!$U$2:$U$115)</f>
        <v>0</v>
      </c>
      <c r="BC221">
        <f>SUMIF([4]s3!$A$2:$A$245,B221,[4]s3!$U$2:$U$245)</f>
        <v>0</v>
      </c>
      <c r="BD221">
        <f>SUMIF([5]s4!$A$2:$A$74,B221,[5]s4!$U$2:$U$74)</f>
        <v>0</v>
      </c>
      <c r="BF221">
        <f t="shared" si="20"/>
        <v>0</v>
      </c>
      <c r="BG221">
        <f t="shared" si="21"/>
        <v>0</v>
      </c>
      <c r="BH221">
        <f t="shared" si="22"/>
        <v>0</v>
      </c>
      <c r="BI221">
        <f t="shared" si="23"/>
        <v>0</v>
      </c>
      <c r="BJ221">
        <f t="shared" si="24"/>
        <v>0</v>
      </c>
      <c r="BL221" t="s">
        <v>114</v>
      </c>
      <c r="BM221" s="23">
        <v>100913.561</v>
      </c>
      <c r="BN221" s="23">
        <v>17.459093589999998</v>
      </c>
      <c r="BP221" t="s">
        <v>186</v>
      </c>
      <c r="BQ221" s="23">
        <v>100913.561</v>
      </c>
      <c r="BR221" s="23">
        <v>17.459093589999998</v>
      </c>
      <c r="BT221" t="s">
        <v>183</v>
      </c>
      <c r="BU221" s="23">
        <v>18754.962299999999</v>
      </c>
      <c r="BV221" s="23">
        <v>15.124836699999999</v>
      </c>
    </row>
    <row r="222" spans="1:74" x14ac:dyDescent="0.25">
      <c r="A222">
        <v>1</v>
      </c>
      <c r="B222" s="15">
        <v>4002</v>
      </c>
      <c r="C222" s="15">
        <v>-64.723588980000002</v>
      </c>
      <c r="D222" s="15">
        <v>-20.65356075</v>
      </c>
      <c r="E222" s="16">
        <v>1</v>
      </c>
      <c r="F222" s="19">
        <v>17820.440133416399</v>
      </c>
      <c r="G222" s="19">
        <v>51.576729358738518</v>
      </c>
      <c r="H222" s="16" t="str">
        <f>IF(LCOE_SensitivityScenarios!BF221&gt;'OnSSET_original_NoMG-PV-Diesel'!M221,'OnSSET_original_NoMG-PV-Diesel'!L221,LCOE_SensitivityScenarios!BG221)</f>
        <v>SA_PV</v>
      </c>
      <c r="I222" s="39" t="str">
        <f>IF(LCOE_SensitivityScenarios!BK221&gt;'OnSSET_original_NoMG-PV-Diesel'!M221,'OnSSET_original_NoMG-PV-Diesel'!L221,LCOE_SensitivityScenarios!BL221)</f>
        <v>SA_PV</v>
      </c>
      <c r="J222" s="39" t="str">
        <f>IF(LCOE_SensitivityScenarios!BP221&gt;'OnSSET_original_NoMG-PV-Diesel'!M221,'OnSSET_original_NoMG-PV-Diesel'!L221,LCOE_SensitivityScenarios!BQ221)</f>
        <v>SA_PV</v>
      </c>
      <c r="K222" s="38" t="str">
        <f>IF(LCOE_SensitivityScenarios!BU221&gt;'OnSSET_original_NoMG-PV-Diesel'!V221,'OnSSET_original_NoMG-PV-Diesel'!U221,LCOE_SensitivityScenarios!BV221)</f>
        <v>SA_Diesel</v>
      </c>
      <c r="L222" s="39" t="str">
        <f>IF(LCOE_SensitivityScenarios!BZ221&gt;'OnSSET_original_NoMG-PV-Diesel'!V221,'OnSSET_original_NoMG-PV-Diesel'!U221,LCOE_SensitivityScenarios!CA221)</f>
        <v>SA_Diesel</v>
      </c>
      <c r="M222" s="40" t="str">
        <f>IF(LCOE_SensitivityScenarios!CE221&gt;'OnSSET_original_NoMG-PV-Diesel'!V221,'OnSSET_original_NoMG-PV-Diesel'!U221,LCOE_SensitivityScenarios!CF221)</f>
        <v>SA_Diesel</v>
      </c>
      <c r="N222" s="39" t="str">
        <f>IF(LCOE_SensitivityScenarios!CJ221&gt;'OnSSET_original_NoMG-PV-Diesel'!AE221,'OnSSET_original_NoMG-PV-Diesel'!AD221,LCOE_SensitivityScenarios!CK221)</f>
        <v>SA_Diesel</v>
      </c>
      <c r="O222" s="39" t="str">
        <f>IF(LCOE_SensitivityScenarios!CO221&gt;'OnSSET_original_NoMG-PV-Diesel'!AE221,'OnSSET_original_NoMG-PV-Diesel'!AD221,LCOE_SensitivityScenarios!CP221)</f>
        <v>SA_Diesel</v>
      </c>
      <c r="P222" s="40" t="str">
        <f>IF(LCOE_SensitivityScenarios!CT221&gt;'OnSSET_original_NoMG-PV-Diesel'!AE221,'OnSSET_original_NoMG-PV-Diesel'!AD221,LCOE_SensitivityScenarios!CU221)</f>
        <v>SA_Diesel</v>
      </c>
      <c r="Q222" s="38">
        <f>IF(LCOE_SensitivityScenarios!BF221&gt;'OnSSET_original_NoMG-PV-Diesel'!M221,'OnSSET_original_NoMG-PV-Diesel'!M221,LCOE_SensitivityScenarios!BF221)</f>
        <v>0.49242586261471799</v>
      </c>
      <c r="R222" s="28">
        <f>MIN('OnSSET_original_NoMG-PV-Diesel'!E221:I221,LCOE_SensitivityScenarios!BK221)</f>
        <v>0.49242586261471799</v>
      </c>
      <c r="S222" s="28">
        <f>MIN('OnSSET_original_NoMG-PV-Diesel'!E221:I221,LCOE_SensitivityScenarios!BP221)</f>
        <v>0.49242586261471799</v>
      </c>
      <c r="T222" s="27">
        <f>MIN('OnSSET_original_NoMG-PV-Diesel'!N221:R221,LCOE_SensitivityScenarios!BU221)</f>
        <v>0.44363299208030998</v>
      </c>
      <c r="U222" s="28">
        <f>MIN('OnSSET_original_NoMG-PV-Diesel'!N221:R221,LCOE_SensitivityScenarios!BZ221)</f>
        <v>0.44363299208030998</v>
      </c>
      <c r="V222" s="29">
        <f>MIN('OnSSET_original_NoMG-PV-Diesel'!N221:R221,LCOE_SensitivityScenarios!CE221)</f>
        <v>0.44363299208030998</v>
      </c>
      <c r="W222" s="28">
        <f>MIN('OnSSET_original_NoMG-PV-Diesel'!W221:AA221,LCOE_SensitivityScenarios!CJ221)</f>
        <v>0.22408221676523901</v>
      </c>
      <c r="X222" s="28">
        <f>MIN('OnSSET_original_NoMG-PV-Diesel'!W221:AA221,LCOE_SensitivityScenarios!CO221)</f>
        <v>0.22408221676523901</v>
      </c>
      <c r="Y222" s="29">
        <f>MIN('OnSSET_original_NoMG-PV-Diesel'!W221:AA221,LCOE_SensitivityScenarios!CT221)</f>
        <v>0.22408221676523901</v>
      </c>
      <c r="Z222">
        <f>IF(H222='OnSSET_original_NoMG-PV-Diesel'!L221,'OnSSET_original_NoMG-PV-Diesel'!K221,"wait")</f>
        <v>20.6633538369653</v>
      </c>
      <c r="AA222">
        <f>IF(I222='OnSSET_original_NoMG-PV-Diesel'!L221,'OnSSET_original_NoMG-PV-Diesel'!K221,"wait")</f>
        <v>20.6633538369653</v>
      </c>
      <c r="AB222">
        <f>IF(J222='OnSSET_original_NoMG-PV-Diesel'!L221,'OnSSET_original_NoMG-PV-Diesel'!K221,"wait")</f>
        <v>20.6633538369653</v>
      </c>
      <c r="AC222">
        <f>IF(K222='OnSSET_original_NoMG-PV-Diesel'!U221,'OnSSET_original_NoMG-PV-Diesel'!T221,"wait")</f>
        <v>8.1371872755326393</v>
      </c>
      <c r="AD222">
        <f>IF(L222='OnSSET_original_NoMG-PV-Diesel'!U221,'OnSSET_original_NoMG-PV-Diesel'!T221,"wait")</f>
        <v>8.1371872755326393</v>
      </c>
      <c r="AE222">
        <f>IF(M222='OnSSET_original_NoMG-PV-Diesel'!U221,'OnSSET_original_NoMG-PV-Diesel'!T221,"wait")</f>
        <v>8.1371872755326393</v>
      </c>
      <c r="AF222">
        <f>IF(N222='OnSSET_original_NoMG-PV-Diesel'!AD221,'OnSSET_original_NoMG-PV-Diesel'!AC221,"wait")</f>
        <v>8.1371872755326393</v>
      </c>
      <c r="AG222">
        <f>IF(O222='OnSSET_original_NoMG-PV-Diesel'!AD221,'OnSSET_original_NoMG-PV-Diesel'!AC221,"wait")</f>
        <v>8.1371872755326393</v>
      </c>
      <c r="AH222">
        <f>IF(P222='OnSSET_original_NoMG-PV-Diesel'!AD221,'OnSSET_original_NoMG-PV-Diesel'!AC221,"wait")</f>
        <v>8.1371872755326393</v>
      </c>
      <c r="AR222">
        <v>58.895000000000003</v>
      </c>
      <c r="AS222">
        <v>58.895000000000003</v>
      </c>
      <c r="AT222">
        <v>33.988999999999997</v>
      </c>
      <c r="AU222">
        <v>0.66700000000000004</v>
      </c>
      <c r="AV222">
        <v>46987.058830000002</v>
      </c>
      <c r="AW222">
        <v>0</v>
      </c>
      <c r="AX222">
        <v>7337.4619720000001</v>
      </c>
      <c r="AZ222">
        <f>SUMIF([1]base!$A$2:$A$169,B222,[1]base!$V$2:$V$169)</f>
        <v>0</v>
      </c>
      <c r="BA222">
        <f>SUMIF([2]s1!$A$2:$A$275,B222,[2]s1!$U$2:$U$275)</f>
        <v>0</v>
      </c>
      <c r="BB222">
        <f>SUMIF([3]s2!$A$2:$A$115,B222,[3]s2!$U$2:$U$115)</f>
        <v>0</v>
      </c>
      <c r="BC222">
        <f>SUMIF([4]s3!$A$2:$A$245,B222,[4]s3!$U$2:$U$245)</f>
        <v>0</v>
      </c>
      <c r="BD222">
        <f>SUMIF([5]s4!$A$2:$A$74,B222,[5]s4!$U$2:$U$74)</f>
        <v>0</v>
      </c>
      <c r="BF222">
        <f t="shared" si="20"/>
        <v>0</v>
      </c>
      <c r="BG222">
        <f t="shared" si="21"/>
        <v>0</v>
      </c>
      <c r="BH222">
        <f t="shared" si="22"/>
        <v>0</v>
      </c>
      <c r="BI222">
        <f t="shared" si="23"/>
        <v>0</v>
      </c>
      <c r="BJ222">
        <f t="shared" si="24"/>
        <v>0</v>
      </c>
      <c r="BL222" t="s">
        <v>114</v>
      </c>
      <c r="BM222" s="23">
        <v>58272.314989999999</v>
      </c>
      <c r="BN222" s="23">
        <v>10.0817154</v>
      </c>
      <c r="BP222" t="s">
        <v>183</v>
      </c>
      <c r="BQ222" s="23">
        <v>10090.20088</v>
      </c>
      <c r="BR222" s="23">
        <v>8.1371872760000006</v>
      </c>
      <c r="BT222" t="s">
        <v>183</v>
      </c>
      <c r="BU222" s="23">
        <v>10090.20088</v>
      </c>
      <c r="BV222" s="23">
        <v>8.1371872760000006</v>
      </c>
    </row>
    <row r="223" spans="1:74" x14ac:dyDescent="0.25">
      <c r="A223">
        <v>1</v>
      </c>
      <c r="B223" s="15">
        <v>4010</v>
      </c>
      <c r="C223" s="15">
        <v>-64.601372909999995</v>
      </c>
      <c r="D223" s="15">
        <v>-19.803063989999998</v>
      </c>
      <c r="E223" s="16">
        <v>1</v>
      </c>
      <c r="F223" s="19">
        <v>59473.161256570304</v>
      </c>
      <c r="G223" s="19">
        <v>160.23363699927114</v>
      </c>
      <c r="H223" s="16" t="str">
        <f>IF(LCOE_SensitivityScenarios!BF222&gt;'OnSSET_original_NoMG-PV-Diesel'!M222,'OnSSET_original_NoMG-PV-Diesel'!L222,LCOE_SensitivityScenarios!BG222)</f>
        <v>MG_Hybrid</v>
      </c>
      <c r="I223" s="39" t="str">
        <f>IF(LCOE_SensitivityScenarios!BK222&gt;'OnSSET_original_NoMG-PV-Diesel'!M222,'OnSSET_original_NoMG-PV-Diesel'!L222,LCOE_SensitivityScenarios!BL222)</f>
        <v>MG_Hybrid</v>
      </c>
      <c r="J223" s="39" t="str">
        <f>IF(LCOE_SensitivityScenarios!BP222&gt;'OnSSET_original_NoMG-PV-Diesel'!M222,'OnSSET_original_NoMG-PV-Diesel'!L222,LCOE_SensitivityScenarios!BQ222)</f>
        <v>SA_PV</v>
      </c>
      <c r="K223" s="38" t="str">
        <f>IF(LCOE_SensitivityScenarios!BU222&gt;'OnSSET_original_NoMG-PV-Diesel'!V222,'OnSSET_original_NoMG-PV-Diesel'!U222,LCOE_SensitivityScenarios!BV222)</f>
        <v>SA_Diesel</v>
      </c>
      <c r="L223" s="39" t="str">
        <f>IF(LCOE_SensitivityScenarios!BZ222&gt;'OnSSET_original_NoMG-PV-Diesel'!V222,'OnSSET_original_NoMG-PV-Diesel'!U222,LCOE_SensitivityScenarios!CA222)</f>
        <v>SA_Diesel</v>
      </c>
      <c r="M223" s="40" t="str">
        <f>IF(LCOE_SensitivityScenarios!CE222&gt;'OnSSET_original_NoMG-PV-Diesel'!V222,'OnSSET_original_NoMG-PV-Diesel'!U222,LCOE_SensitivityScenarios!CF222)</f>
        <v>SA_Diesel</v>
      </c>
      <c r="N223" s="39" t="str">
        <f>IF(LCOE_SensitivityScenarios!CJ222&gt;'OnSSET_original_NoMG-PV-Diesel'!AE222,'OnSSET_original_NoMG-PV-Diesel'!AD222,LCOE_SensitivityScenarios!CK222)</f>
        <v>SA_Diesel</v>
      </c>
      <c r="O223" s="39" t="str">
        <f>IF(LCOE_SensitivityScenarios!CO222&gt;'OnSSET_original_NoMG-PV-Diesel'!AE222,'OnSSET_original_NoMG-PV-Diesel'!AD222,LCOE_SensitivityScenarios!CP222)</f>
        <v>SA_Diesel</v>
      </c>
      <c r="P223" s="40" t="str">
        <f>IF(LCOE_SensitivityScenarios!CT222&gt;'OnSSET_original_NoMG-PV-Diesel'!AE222,'OnSSET_original_NoMG-PV-Diesel'!AD222,LCOE_SensitivityScenarios!CU222)</f>
        <v>SA_Diesel</v>
      </c>
      <c r="Q223" s="38">
        <f>IF(LCOE_SensitivityScenarios!BF222&gt;'OnSSET_original_NoMG-PV-Diesel'!M222,'OnSSET_original_NoMG-PV-Diesel'!M222,LCOE_SensitivityScenarios!BF222)</f>
        <v>0.45695647706553533</v>
      </c>
      <c r="R223" s="28">
        <f>MIN('OnSSET_original_NoMG-PV-Diesel'!E222:I222,LCOE_SensitivityScenarios!BK222)</f>
        <v>0.4200149690735353</v>
      </c>
      <c r="S223" s="28">
        <f>MIN('OnSSET_original_NoMG-PV-Diesel'!E222:I222,LCOE_SensitivityScenarios!BP222)</f>
        <v>0.46698425599966498</v>
      </c>
      <c r="T223" s="27">
        <f>MIN('OnSSET_original_NoMG-PV-Diesel'!N222:R222,LCOE_SensitivityScenarios!BU222)</f>
        <v>0.354807105884136</v>
      </c>
      <c r="U223" s="28">
        <f>MIN('OnSSET_original_NoMG-PV-Diesel'!N222:R222,LCOE_SensitivityScenarios!BZ222)</f>
        <v>0.354807105884136</v>
      </c>
      <c r="V223" s="29">
        <f>MIN('OnSSET_original_NoMG-PV-Diesel'!N222:R222,LCOE_SensitivityScenarios!CE222)</f>
        <v>0.354807105884136</v>
      </c>
      <c r="W223" s="28">
        <f>MIN('OnSSET_original_NoMG-PV-Diesel'!W222:AA222,LCOE_SensitivityScenarios!CJ222)</f>
        <v>0.193914934660878</v>
      </c>
      <c r="X223" s="28">
        <f>MIN('OnSSET_original_NoMG-PV-Diesel'!W222:AA222,LCOE_SensitivityScenarios!CO222)</f>
        <v>0.193914934660878</v>
      </c>
      <c r="Y223" s="29">
        <f>MIN('OnSSET_original_NoMG-PV-Diesel'!W222:AA222,LCOE_SensitivityScenarios!CT222)</f>
        <v>0.193914934660878</v>
      </c>
      <c r="Z223">
        <f>VLOOKUP(B223,[1]base!$A$2:$U$169,21,FALSE)</f>
        <v>13.647</v>
      </c>
      <c r="AA223">
        <f>VLOOKUP(B223,[2]s1!$A$2:$T$275,20,FALSE)</f>
        <v>27.151</v>
      </c>
      <c r="AB223">
        <f>IF(J223='OnSSET_original_NoMG-PV-Diesel'!L222,'OnSSET_original_NoMG-PV-Diesel'!K222,"wait")</f>
        <v>11.7961702622604</v>
      </c>
      <c r="AC223">
        <f>IF(K223='OnSSET_original_NoMG-PV-Diesel'!U222,'OnSSET_original_NoMG-PV-Diesel'!T222,"wait")</f>
        <v>27.1566946377033</v>
      </c>
      <c r="AD223">
        <f>IF(L223='OnSSET_original_NoMG-PV-Diesel'!U222,'OnSSET_original_NoMG-PV-Diesel'!T222,"wait")</f>
        <v>27.1566946377033</v>
      </c>
      <c r="AE223">
        <f>IF(M223='OnSSET_original_NoMG-PV-Diesel'!U222,'OnSSET_original_NoMG-PV-Diesel'!T222,"wait")</f>
        <v>27.1566946377033</v>
      </c>
      <c r="AF223">
        <f>IF(N223='OnSSET_original_NoMG-PV-Diesel'!AD222,'OnSSET_original_NoMG-PV-Diesel'!AC222,"wait")</f>
        <v>27.1566946377033</v>
      </c>
      <c r="AG223">
        <f>IF(O223='OnSSET_original_NoMG-PV-Diesel'!AD222,'OnSSET_original_NoMG-PV-Diesel'!AC222,"wait")</f>
        <v>27.1566946377033</v>
      </c>
      <c r="AH223">
        <f>IF(P223='OnSSET_original_NoMG-PV-Diesel'!AD222,'OnSSET_original_NoMG-PV-Diesel'!AC222,"wait")</f>
        <v>27.1566946377033</v>
      </c>
      <c r="AR223">
        <v>94.715999999999994</v>
      </c>
      <c r="AS223">
        <v>62.63</v>
      </c>
      <c r="AT223">
        <v>9.298</v>
      </c>
      <c r="AU223">
        <v>3.2000000000000001E-2</v>
      </c>
      <c r="AV223">
        <v>76521.118789999993</v>
      </c>
      <c r="AW223">
        <v>0</v>
      </c>
      <c r="AX223">
        <v>20789.475579999998</v>
      </c>
      <c r="AZ223">
        <f>SUMIF([1]base!$A$2:$A$169,B223,[1]base!$V$2:$V$169)</f>
        <v>33491.9</v>
      </c>
      <c r="BA223">
        <f>SUMIF([2]s1!$A$2:$A$275,B223,[2]s1!$U$2:$U$275)</f>
        <v>45136.14</v>
      </c>
      <c r="BB223">
        <f>SUMIF([3]s2!$A$2:$A$115,B223,[3]s2!$U$2:$U$115)</f>
        <v>0</v>
      </c>
      <c r="BC223">
        <f>SUMIF([4]s3!$A$2:$A$245,B223,[4]s3!$U$2:$U$245)</f>
        <v>0</v>
      </c>
      <c r="BD223">
        <f>SUMIF([5]s4!$A$2:$A$74,B223,[5]s4!$U$2:$U$74)</f>
        <v>0</v>
      </c>
      <c r="BF223">
        <f t="shared" si="20"/>
        <v>130802.49437</v>
      </c>
      <c r="BG223">
        <f t="shared" si="21"/>
        <v>142446.73436999999</v>
      </c>
      <c r="BH223">
        <f t="shared" si="22"/>
        <v>0</v>
      </c>
      <c r="BI223">
        <f t="shared" si="23"/>
        <v>0</v>
      </c>
      <c r="BJ223">
        <f t="shared" si="24"/>
        <v>0</v>
      </c>
      <c r="BL223" t="s">
        <v>114</v>
      </c>
      <c r="BM223" s="23">
        <v>184427.74400000001</v>
      </c>
      <c r="BN223" s="23">
        <v>31.90791419</v>
      </c>
      <c r="BP223" t="s">
        <v>183</v>
      </c>
      <c r="BQ223" s="23">
        <v>33674.597249999999</v>
      </c>
      <c r="BR223" s="23">
        <v>27.156694640000001</v>
      </c>
      <c r="BT223" t="s">
        <v>183</v>
      </c>
      <c r="BU223" s="23">
        <v>33674.597249999999</v>
      </c>
      <c r="BV223" s="23">
        <v>27.156694640000001</v>
      </c>
    </row>
    <row r="224" spans="1:74" x14ac:dyDescent="0.25">
      <c r="A224">
        <v>1</v>
      </c>
      <c r="B224" s="15">
        <v>4012</v>
      </c>
      <c r="C224" s="15">
        <v>-65.151300419999998</v>
      </c>
      <c r="D224" s="15">
        <v>-19.073244500000001</v>
      </c>
      <c r="E224" s="16">
        <v>1</v>
      </c>
      <c r="F224" s="19">
        <v>65769.0295242625</v>
      </c>
      <c r="G224" s="19">
        <v>59.922606088403093</v>
      </c>
      <c r="H224" s="16" t="str">
        <f>IF(LCOE_SensitivityScenarios!BF223&gt;'OnSSET_original_NoMG-PV-Diesel'!M223,'OnSSET_original_NoMG-PV-Diesel'!L223,LCOE_SensitivityScenarios!BG223)</f>
        <v>SA_PV</v>
      </c>
      <c r="I224" s="39" t="str">
        <f>IF(LCOE_SensitivityScenarios!BK223&gt;'OnSSET_original_NoMG-PV-Diesel'!M223,'OnSSET_original_NoMG-PV-Diesel'!L223,LCOE_SensitivityScenarios!BL223)</f>
        <v>MG_Hybrid</v>
      </c>
      <c r="J224" s="39" t="str">
        <f>IF(LCOE_SensitivityScenarios!BP223&gt;'OnSSET_original_NoMG-PV-Diesel'!M223,'OnSSET_original_NoMG-PV-Diesel'!L223,LCOE_SensitivityScenarios!BQ223)</f>
        <v>SA_PV</v>
      </c>
      <c r="K224" s="38" t="str">
        <f>IF(LCOE_SensitivityScenarios!BU223&gt;'OnSSET_original_NoMG-PV-Diesel'!V223,'OnSSET_original_NoMG-PV-Diesel'!U223,LCOE_SensitivityScenarios!BV223)</f>
        <v>MG_Hybrid</v>
      </c>
      <c r="L224" s="39" t="str">
        <f>IF(LCOE_SensitivityScenarios!BZ223&gt;'OnSSET_original_NoMG-PV-Diesel'!V223,'OnSSET_original_NoMG-PV-Diesel'!U223,LCOE_SensitivityScenarios!CA223)</f>
        <v>MG_Hybrid</v>
      </c>
      <c r="M224" s="40" t="str">
        <f>IF(LCOE_SensitivityScenarios!CE223&gt;'OnSSET_original_NoMG-PV-Diesel'!V223,'OnSSET_original_NoMG-PV-Diesel'!U223,LCOE_SensitivityScenarios!CF223)</f>
        <v>SA_Diesel</v>
      </c>
      <c r="N224" s="39" t="str">
        <f>IF(LCOE_SensitivityScenarios!CJ223&gt;'OnSSET_original_NoMG-PV-Diesel'!AE223,'OnSSET_original_NoMG-PV-Diesel'!AD223,LCOE_SensitivityScenarios!CK223)</f>
        <v>SA_Diesel</v>
      </c>
      <c r="O224" s="39" t="str">
        <f>IF(LCOE_SensitivityScenarios!CO223&gt;'OnSSET_original_NoMG-PV-Diesel'!AE223,'OnSSET_original_NoMG-PV-Diesel'!AD223,LCOE_SensitivityScenarios!CP223)</f>
        <v>SA_Diesel</v>
      </c>
      <c r="P224" s="40" t="str">
        <f>IF(LCOE_SensitivityScenarios!CT223&gt;'OnSSET_original_NoMG-PV-Diesel'!AE223,'OnSSET_original_NoMG-PV-Diesel'!AD223,LCOE_SensitivityScenarios!CU223)</f>
        <v>SA_Diesel</v>
      </c>
      <c r="Q224" s="38">
        <f>IF(LCOE_SensitivityScenarios!BF223&gt;'OnSSET_original_NoMG-PV-Diesel'!M223,'OnSSET_original_NoMG-PV-Diesel'!M223,LCOE_SensitivityScenarios!BF223)</f>
        <v>0.38007409359216698</v>
      </c>
      <c r="R224" s="28">
        <f>MIN('OnSSET_original_NoMG-PV-Diesel'!E223:I223,LCOE_SensitivityScenarios!BK223)</f>
        <v>0.36176872677595917</v>
      </c>
      <c r="S224" s="28">
        <f>MIN('OnSSET_original_NoMG-PV-Diesel'!E223:I223,LCOE_SensitivityScenarios!BP223)</f>
        <v>0.38007409359216698</v>
      </c>
      <c r="T224" s="27">
        <f>MIN('OnSSET_original_NoMG-PV-Diesel'!N223:R223,LCOE_SensitivityScenarios!BU223)</f>
        <v>0.34446985421349519</v>
      </c>
      <c r="U224" s="28">
        <f>MIN('OnSSET_original_NoMG-PV-Diesel'!N223:R223,LCOE_SensitivityScenarios!BZ223)</f>
        <v>0.30752834622149522</v>
      </c>
      <c r="V224" s="29">
        <f>MIN('OnSSET_original_NoMG-PV-Diesel'!N223:R223,LCOE_SensitivityScenarios!CE223)</f>
        <v>0.37257228312337098</v>
      </c>
      <c r="W224" s="28">
        <f>MIN('OnSSET_original_NoMG-PV-Diesel'!W223:AA223,LCOE_SensitivityScenarios!CJ223)</f>
        <v>0.19994839108175</v>
      </c>
      <c r="X224" s="28">
        <f>MIN('OnSSET_original_NoMG-PV-Diesel'!W223:AA223,LCOE_SensitivityScenarios!CO223)</f>
        <v>0.19994839108175</v>
      </c>
      <c r="Y224" s="29">
        <f>MIN('OnSSET_original_NoMG-PV-Diesel'!W223:AA223,LCOE_SensitivityScenarios!CT223)</f>
        <v>0.19994839108175</v>
      </c>
      <c r="Z224">
        <f>IF(H224='OnSSET_original_NoMG-PV-Diesel'!L223,'OnSSET_original_NoMG-PV-Diesel'!K223,"wait")</f>
        <v>32.152546881431199</v>
      </c>
      <c r="AA224">
        <f>VLOOKUP(B224,[2]s1!$A$2:$T$275,20,FALSE)</f>
        <v>27.151</v>
      </c>
      <c r="AB224">
        <f>IF(J224='OnSSET_original_NoMG-PV-Diesel'!L223,'OnSSET_original_NoMG-PV-Diesel'!K223,"wait")</f>
        <v>32.152546881431199</v>
      </c>
      <c r="AC224">
        <f>VLOOKUP(B224,[4]s3!$A$2:$T$275,20,FALSE)</f>
        <v>23.888000000000002</v>
      </c>
      <c r="AD224" t="str">
        <f>IF(L224='OnSSET_original_NoMG-PV-Diesel'!U223,'OnSSET_original_NoMG-PV-Diesel'!T223,"wait")</f>
        <v>wait</v>
      </c>
      <c r="AE224">
        <f>IF(M224='OnSSET_original_NoMG-PV-Diesel'!U223,'OnSSET_original_NoMG-PV-Diesel'!T223,"wait")</f>
        <v>22.580090474220601</v>
      </c>
      <c r="AF224">
        <f>IF(N224='OnSSET_original_NoMG-PV-Diesel'!AD223,'OnSSET_original_NoMG-PV-Diesel'!AC223,"wait")</f>
        <v>30.031520330713398</v>
      </c>
      <c r="AG224">
        <f>IF(O224='OnSSET_original_NoMG-PV-Diesel'!AD223,'OnSSET_original_NoMG-PV-Diesel'!AC223,"wait")</f>
        <v>30.031520330713398</v>
      </c>
      <c r="AH224">
        <f>IF(P224='OnSSET_original_NoMG-PV-Diesel'!AD223,'OnSSET_original_NoMG-PV-Diesel'!AC223,"wait")</f>
        <v>30.031520330713398</v>
      </c>
      <c r="AR224" s="23">
        <v>6.7629999999999999</v>
      </c>
      <c r="AS224" s="23">
        <v>4.6440000000000001</v>
      </c>
      <c r="AT224" s="23">
        <v>6.5570000000000004</v>
      </c>
      <c r="AU224" s="23">
        <v>5.4710000000000001</v>
      </c>
      <c r="AV224" s="23">
        <v>47435.00649</v>
      </c>
      <c r="AW224" s="23">
        <v>0</v>
      </c>
      <c r="AX224" s="23">
        <v>7490.3257610000001</v>
      </c>
      <c r="AZ224">
        <f>SUMIF([1]base!$A$2:$A$169,B224,[1]base!$V$2:$V$169)</f>
        <v>0</v>
      </c>
      <c r="BA224">
        <f>SUMIF([2]s1!$A$2:$A$275,B224,[2]s1!$U$2:$U$275)</f>
        <v>45136.14</v>
      </c>
      <c r="BB224">
        <f>SUMIF([3]s2!$A$2:$A$115,B224,[3]s2!$U$2:$U$115)</f>
        <v>0</v>
      </c>
      <c r="BC224">
        <f>SUMIF([4]s3!$A$2:$A$245,B224,[4]s3!$U$2:$U$245)</f>
        <v>35565.360000000001</v>
      </c>
      <c r="BD224">
        <f>SUMIF([5]s4!$A$2:$A$74,B224,[5]s4!$U$2:$U$74)</f>
        <v>0</v>
      </c>
      <c r="BF224">
        <f t="shared" si="20"/>
        <v>0</v>
      </c>
      <c r="BG224">
        <f t="shared" si="21"/>
        <v>100061.472251</v>
      </c>
      <c r="BH224">
        <f t="shared" si="22"/>
        <v>0</v>
      </c>
      <c r="BI224">
        <f t="shared" si="23"/>
        <v>90490.692251</v>
      </c>
      <c r="BJ224">
        <f t="shared" si="24"/>
        <v>0</v>
      </c>
      <c r="BL224" t="s">
        <v>114</v>
      </c>
      <c r="BM224" s="23">
        <v>165994.11569999999</v>
      </c>
      <c r="BN224" s="23">
        <v>32.74045675</v>
      </c>
      <c r="BP224" t="s">
        <v>184</v>
      </c>
      <c r="BQ224" s="23">
        <v>78205.577480000007</v>
      </c>
      <c r="BR224" s="23">
        <v>22.580090469999998</v>
      </c>
      <c r="BT224" t="s">
        <v>183</v>
      </c>
      <c r="BU224" s="23">
        <v>37239.412429999997</v>
      </c>
      <c r="BV224" s="23">
        <v>30.031520329999999</v>
      </c>
    </row>
    <row r="225" spans="1:74" x14ac:dyDescent="0.25">
      <c r="A225">
        <v>1</v>
      </c>
      <c r="B225" s="15">
        <v>4021</v>
      </c>
      <c r="C225" s="15">
        <v>-64.611698709999999</v>
      </c>
      <c r="D225" s="15">
        <v>-20.544187829999998</v>
      </c>
      <c r="E225" s="16">
        <v>1</v>
      </c>
      <c r="F225" s="19">
        <v>23045.6021107138</v>
      </c>
      <c r="G225" s="19">
        <v>50.552193092597008</v>
      </c>
      <c r="H225" s="16" t="str">
        <f>IF(LCOE_SensitivityScenarios!BF224&gt;'OnSSET_original_NoMG-PV-Diesel'!M224,'OnSSET_original_NoMG-PV-Diesel'!L224,LCOE_SensitivityScenarios!BG224)</f>
        <v>SA_PV</v>
      </c>
      <c r="I225" s="39" t="str">
        <f>IF(LCOE_SensitivityScenarios!BK224&gt;'OnSSET_original_NoMG-PV-Diesel'!M224,'OnSSET_original_NoMG-PV-Diesel'!L224,LCOE_SensitivityScenarios!BL224)</f>
        <v>SA_PV</v>
      </c>
      <c r="J225" s="39" t="str">
        <f>IF(LCOE_SensitivityScenarios!BP224&gt;'OnSSET_original_NoMG-PV-Diesel'!M224,'OnSSET_original_NoMG-PV-Diesel'!L224,LCOE_SensitivityScenarios!BQ224)</f>
        <v>SA_PV</v>
      </c>
      <c r="K225" s="38" t="str">
        <f>IF(LCOE_SensitivityScenarios!BU224&gt;'OnSSET_original_NoMG-PV-Diesel'!V224,'OnSSET_original_NoMG-PV-Diesel'!U224,LCOE_SensitivityScenarios!BV224)</f>
        <v>SA_PV</v>
      </c>
      <c r="L225" s="39" t="str">
        <f>IF(LCOE_SensitivityScenarios!BZ224&gt;'OnSSET_original_NoMG-PV-Diesel'!V224,'OnSSET_original_NoMG-PV-Diesel'!U224,LCOE_SensitivityScenarios!CA224)</f>
        <v>SA_PV</v>
      </c>
      <c r="M225" s="40" t="str">
        <f>IF(LCOE_SensitivityScenarios!CE224&gt;'OnSSET_original_NoMG-PV-Diesel'!V224,'OnSSET_original_NoMG-PV-Diesel'!U224,LCOE_SensitivityScenarios!CF224)</f>
        <v>SA_PV</v>
      </c>
      <c r="N225" s="39" t="str">
        <f>IF(LCOE_SensitivityScenarios!CJ224&gt;'OnSSET_original_NoMG-PV-Diesel'!AE224,'OnSSET_original_NoMG-PV-Diesel'!AD224,LCOE_SensitivityScenarios!CK224)</f>
        <v>SA_Diesel</v>
      </c>
      <c r="O225" s="39" t="str">
        <f>IF(LCOE_SensitivityScenarios!CO224&gt;'OnSSET_original_NoMG-PV-Diesel'!AE224,'OnSSET_original_NoMG-PV-Diesel'!AD224,LCOE_SensitivityScenarios!CP224)</f>
        <v>SA_Diesel</v>
      </c>
      <c r="P225" s="40" t="str">
        <f>IF(LCOE_SensitivityScenarios!CT224&gt;'OnSSET_original_NoMG-PV-Diesel'!AE224,'OnSSET_original_NoMG-PV-Diesel'!AD224,LCOE_SensitivityScenarios!CU224)</f>
        <v>SA_Diesel</v>
      </c>
      <c r="Q225" s="38">
        <f>IF(LCOE_SensitivityScenarios!BF224&gt;'OnSSET_original_NoMG-PV-Diesel'!M224,'OnSSET_original_NoMG-PV-Diesel'!M224,LCOE_SensitivityScenarios!BF224)</f>
        <v>0.42458727572458299</v>
      </c>
      <c r="R225" s="28">
        <f>MIN('OnSSET_original_NoMG-PV-Diesel'!E224:I224,LCOE_SensitivityScenarios!BK224)</f>
        <v>0.42458727572458299</v>
      </c>
      <c r="S225" s="28">
        <f>MIN('OnSSET_original_NoMG-PV-Diesel'!E224:I224,LCOE_SensitivityScenarios!BP224)</f>
        <v>0.42458727572458299</v>
      </c>
      <c r="T225" s="27">
        <f>MIN('OnSSET_original_NoMG-PV-Diesel'!N224:R224,LCOE_SensitivityScenarios!BU224)</f>
        <v>0.42458727572458299</v>
      </c>
      <c r="U225" s="28">
        <f>MIN('OnSSET_original_NoMG-PV-Diesel'!N224:R224,LCOE_SensitivityScenarios!BZ224)</f>
        <v>0.42458727572458299</v>
      </c>
      <c r="V225" s="29">
        <f>MIN('OnSSET_original_NoMG-PV-Diesel'!N224:R224,LCOE_SensitivityScenarios!CE224)</f>
        <v>0.42458727572458299</v>
      </c>
      <c r="W225" s="28">
        <f>MIN('OnSSET_original_NoMG-PV-Diesel'!W224:AA224,LCOE_SensitivityScenarios!CJ224)</f>
        <v>0.22408221676523901</v>
      </c>
      <c r="X225" s="28">
        <f>MIN('OnSSET_original_NoMG-PV-Diesel'!W224:AA224,LCOE_SensitivityScenarios!CO224)</f>
        <v>0.22408221676523901</v>
      </c>
      <c r="Y225" s="29">
        <f>MIN('OnSSET_original_NoMG-PV-Diesel'!W224:AA224,LCOE_SensitivityScenarios!CT224)</f>
        <v>0.22408221676523901</v>
      </c>
      <c r="Z225">
        <f>IF(H225='OnSSET_original_NoMG-PV-Diesel'!L224,'OnSSET_original_NoMG-PV-Diesel'!K224,"wait")</f>
        <v>80.620456456073001</v>
      </c>
      <c r="AA225">
        <f>IF(I225='OnSSET_original_NoMG-PV-Diesel'!L224,'OnSSET_original_NoMG-PV-Diesel'!K224,"wait")</f>
        <v>80.620456456073001</v>
      </c>
      <c r="AB225">
        <f>IF(J225='OnSSET_original_NoMG-PV-Diesel'!L224,'OnSSET_original_NoMG-PV-Diesel'!K224,"wait")</f>
        <v>80.620456456073001</v>
      </c>
      <c r="AC225">
        <f>IF(K225='OnSSET_original_NoMG-PV-Diesel'!U224,'OnSSET_original_NoMG-PV-Diesel'!T224,"wait")</f>
        <v>12.815928211941801</v>
      </c>
      <c r="AD225">
        <f>IF(L225='OnSSET_original_NoMG-PV-Diesel'!U224,'OnSSET_original_NoMG-PV-Diesel'!T224,"wait")</f>
        <v>12.815928211941801</v>
      </c>
      <c r="AE225">
        <f>IF(M225='OnSSET_original_NoMG-PV-Diesel'!U224,'OnSSET_original_NoMG-PV-Diesel'!T224,"wait")</f>
        <v>12.815928211941801</v>
      </c>
      <c r="AF225">
        <f>IF(N225='OnSSET_original_NoMG-PV-Diesel'!AD224,'OnSSET_original_NoMG-PV-Diesel'!AC224,"wait")</f>
        <v>10.5231059866273</v>
      </c>
      <c r="AG225">
        <f>IF(O225='OnSSET_original_NoMG-PV-Diesel'!AD224,'OnSSET_original_NoMG-PV-Diesel'!AC224,"wait")</f>
        <v>10.5231059866273</v>
      </c>
      <c r="AH225">
        <f>IF(P225='OnSSET_original_NoMG-PV-Diesel'!AD224,'OnSSET_original_NoMG-PV-Diesel'!AC224,"wait")</f>
        <v>10.5231059866273</v>
      </c>
      <c r="AR225">
        <v>74.95</v>
      </c>
      <c r="AS225">
        <v>74.95</v>
      </c>
      <c r="AT225">
        <v>47.293999999999997</v>
      </c>
      <c r="AU225">
        <v>16.050999999999998</v>
      </c>
      <c r="AV225">
        <v>46987.058830000002</v>
      </c>
      <c r="AW225">
        <v>0</v>
      </c>
      <c r="AX225">
        <v>7337.4619720000001</v>
      </c>
      <c r="AZ225">
        <f>SUMIF([1]base!$A$2:$A$169,B225,[1]base!$V$2:$V$169)</f>
        <v>0</v>
      </c>
      <c r="BA225">
        <f>SUMIF([2]s1!$A$2:$A$275,B225,[2]s1!$U$2:$U$275)</f>
        <v>0</v>
      </c>
      <c r="BB225">
        <f>SUMIF([3]s2!$A$2:$A$115,B225,[3]s2!$U$2:$U$115)</f>
        <v>0</v>
      </c>
      <c r="BC225">
        <f>SUMIF([4]s3!$A$2:$A$245,B225,[4]s3!$U$2:$U$245)</f>
        <v>0</v>
      </c>
      <c r="BD225">
        <f>SUMIF([5]s4!$A$2:$A$74,B225,[5]s4!$U$2:$U$74)</f>
        <v>0</v>
      </c>
      <c r="BF225">
        <f t="shared" si="20"/>
        <v>0</v>
      </c>
      <c r="BG225">
        <f t="shared" si="21"/>
        <v>0</v>
      </c>
      <c r="BH225">
        <f t="shared" si="22"/>
        <v>0</v>
      </c>
      <c r="BI225">
        <f t="shared" si="23"/>
        <v>0</v>
      </c>
      <c r="BJ225">
        <f t="shared" si="24"/>
        <v>0</v>
      </c>
      <c r="BL225" t="s">
        <v>114</v>
      </c>
      <c r="BM225" s="23">
        <v>64976.756029999997</v>
      </c>
      <c r="BN225" s="23">
        <v>12.815928209999999</v>
      </c>
      <c r="BP225" t="s">
        <v>186</v>
      </c>
      <c r="BQ225" s="23">
        <v>64976.756029999997</v>
      </c>
      <c r="BR225" s="23">
        <v>12.815928209999999</v>
      </c>
      <c r="BT225" t="s">
        <v>183</v>
      </c>
      <c r="BU225" s="23">
        <v>13048.766079999999</v>
      </c>
      <c r="BV225" s="23">
        <v>10.523105989999999</v>
      </c>
    </row>
    <row r="226" spans="1:74" x14ac:dyDescent="0.25">
      <c r="A226">
        <v>1</v>
      </c>
      <c r="B226" s="15">
        <v>4026</v>
      </c>
      <c r="C226" s="15">
        <v>-64.776431029999998</v>
      </c>
      <c r="D226" s="15">
        <v>-19.902155100000002</v>
      </c>
      <c r="E226" s="16">
        <v>1</v>
      </c>
      <c r="F226" s="19">
        <v>28123.461357762801</v>
      </c>
      <c r="G226" s="19">
        <v>74.402064191711446</v>
      </c>
      <c r="H226" s="16" t="str">
        <f>IF(LCOE_SensitivityScenarios!BF225&gt;'OnSSET_original_NoMG-PV-Diesel'!M225,'OnSSET_original_NoMG-PV-Diesel'!L225,LCOE_SensitivityScenarios!BG225)</f>
        <v>SA_PV</v>
      </c>
      <c r="I226" s="39" t="str">
        <f>IF(LCOE_SensitivityScenarios!BK225&gt;'OnSSET_original_NoMG-PV-Diesel'!M225,'OnSSET_original_NoMG-PV-Diesel'!L225,LCOE_SensitivityScenarios!BL225)</f>
        <v>SA_PV</v>
      </c>
      <c r="J226" s="39" t="str">
        <f>IF(LCOE_SensitivityScenarios!BP225&gt;'OnSSET_original_NoMG-PV-Diesel'!M225,'OnSSET_original_NoMG-PV-Diesel'!L225,LCOE_SensitivityScenarios!BQ225)</f>
        <v>SA_PV</v>
      </c>
      <c r="K226" s="38" t="str">
        <f>IF(LCOE_SensitivityScenarios!BU225&gt;'OnSSET_original_NoMG-PV-Diesel'!V225,'OnSSET_original_NoMG-PV-Diesel'!U225,LCOE_SensitivityScenarios!BV225)</f>
        <v>SA_PV</v>
      </c>
      <c r="L226" s="39" t="str">
        <f>IF(LCOE_SensitivityScenarios!BZ225&gt;'OnSSET_original_NoMG-PV-Diesel'!V225,'OnSSET_original_NoMG-PV-Diesel'!U225,LCOE_SensitivityScenarios!CA225)</f>
        <v>SA_PV</v>
      </c>
      <c r="M226" s="40" t="str">
        <f>IF(LCOE_SensitivityScenarios!CE225&gt;'OnSSET_original_NoMG-PV-Diesel'!V225,'OnSSET_original_NoMG-PV-Diesel'!U225,LCOE_SensitivityScenarios!CF225)</f>
        <v>SA_PV</v>
      </c>
      <c r="N226" s="39" t="str">
        <f>IF(LCOE_SensitivityScenarios!CJ225&gt;'OnSSET_original_NoMG-PV-Diesel'!AE225,'OnSSET_original_NoMG-PV-Diesel'!AD225,LCOE_SensitivityScenarios!CK225)</f>
        <v>SA_Diesel</v>
      </c>
      <c r="O226" s="39" t="str">
        <f>IF(LCOE_SensitivityScenarios!CO225&gt;'OnSSET_original_NoMG-PV-Diesel'!AE225,'OnSSET_original_NoMG-PV-Diesel'!AD225,LCOE_SensitivityScenarios!CP225)</f>
        <v>SA_Diesel</v>
      </c>
      <c r="P226" s="40" t="str">
        <f>IF(LCOE_SensitivityScenarios!CT225&gt;'OnSSET_original_NoMG-PV-Diesel'!AE225,'OnSSET_original_NoMG-PV-Diesel'!AD225,LCOE_SensitivityScenarios!CU225)</f>
        <v>SA_Diesel</v>
      </c>
      <c r="Q226" s="38">
        <f>IF(LCOE_SensitivityScenarios!BF225&gt;'OnSSET_original_NoMG-PV-Diesel'!M225,'OnSSET_original_NoMG-PV-Diesel'!M225,LCOE_SensitivityScenarios!BF225)</f>
        <v>0.45213856670187302</v>
      </c>
      <c r="R226" s="28">
        <f>MIN('OnSSET_original_NoMG-PV-Diesel'!E225:I225,LCOE_SensitivityScenarios!BK225)</f>
        <v>0.45213856670187302</v>
      </c>
      <c r="S226" s="28">
        <f>MIN('OnSSET_original_NoMG-PV-Diesel'!E225:I225,LCOE_SensitivityScenarios!BP225)</f>
        <v>0.45213856670187302</v>
      </c>
      <c r="T226" s="27">
        <f>MIN('OnSSET_original_NoMG-PV-Diesel'!N225:R225,LCOE_SensitivityScenarios!BU225)</f>
        <v>0.45213856670187302</v>
      </c>
      <c r="U226" s="28">
        <f>MIN('OnSSET_original_NoMG-PV-Diesel'!N225:R225,LCOE_SensitivityScenarios!BZ225)</f>
        <v>0.45213856670187302</v>
      </c>
      <c r="V226" s="29">
        <f>MIN('OnSSET_original_NoMG-PV-Diesel'!N225:R225,LCOE_SensitivityScenarios!CE225)</f>
        <v>0.45213856670187302</v>
      </c>
      <c r="W226" s="28">
        <f>MIN('OnSSET_original_NoMG-PV-Diesel'!W225:AA225,LCOE_SensitivityScenarios!CJ225)</f>
        <v>0.27234986813221601</v>
      </c>
      <c r="X226" s="28">
        <f>MIN('OnSSET_original_NoMG-PV-Diesel'!W225:AA225,LCOE_SensitivityScenarios!CO225)</f>
        <v>0.27234986813221601</v>
      </c>
      <c r="Y226" s="29">
        <f>MIN('OnSSET_original_NoMG-PV-Diesel'!W225:AA225,LCOE_SensitivityScenarios!CT225)</f>
        <v>0.27234986813221601</v>
      </c>
      <c r="Z226">
        <f>IF(H226='OnSSET_original_NoMG-PV-Diesel'!L225,'OnSSET_original_NoMG-PV-Diesel'!K225,"wait")</f>
        <v>26.376646874520802</v>
      </c>
      <c r="AA226">
        <f>IF(I226='OnSSET_original_NoMG-PV-Diesel'!L225,'OnSSET_original_NoMG-PV-Diesel'!K225,"wait")</f>
        <v>26.376646874520802</v>
      </c>
      <c r="AB226">
        <f>IF(J226='OnSSET_original_NoMG-PV-Diesel'!L225,'OnSSET_original_NoMG-PV-Diesel'!K225,"wait")</f>
        <v>26.376646874520802</v>
      </c>
      <c r="AC226">
        <f>IF(K226='OnSSET_original_NoMG-PV-Diesel'!U225,'OnSSET_original_NoMG-PV-Diesel'!T225,"wait")</f>
        <v>14.6088314153876</v>
      </c>
      <c r="AD226">
        <f>IF(L226='OnSSET_original_NoMG-PV-Diesel'!U225,'OnSSET_original_NoMG-PV-Diesel'!T225,"wait")</f>
        <v>14.6088314153876</v>
      </c>
      <c r="AE226">
        <f>IF(M226='OnSSET_original_NoMG-PV-Diesel'!U225,'OnSSET_original_NoMG-PV-Diesel'!T225,"wait")</f>
        <v>14.6088314153876</v>
      </c>
      <c r="AF226">
        <f>IF(N226='OnSSET_original_NoMG-PV-Diesel'!AD225,'OnSSET_original_NoMG-PV-Diesel'!AC225,"wait")</f>
        <v>12.841763177060599</v>
      </c>
      <c r="AG226">
        <f>IF(O226='OnSSET_original_NoMG-PV-Diesel'!AD225,'OnSSET_original_NoMG-PV-Diesel'!AC225,"wait")</f>
        <v>12.841763177060599</v>
      </c>
      <c r="AH226">
        <f>IF(P226='OnSSET_original_NoMG-PV-Diesel'!AD225,'OnSSET_original_NoMG-PV-Diesel'!AC225,"wait")</f>
        <v>12.841763177060599</v>
      </c>
      <c r="AR226">
        <v>83.957999999999998</v>
      </c>
      <c r="AS226">
        <v>81.522999999999996</v>
      </c>
      <c r="AT226">
        <v>5.9470000000000001</v>
      </c>
      <c r="AU226">
        <v>5.9169999999999998</v>
      </c>
      <c r="AV226">
        <v>54062.545270000002</v>
      </c>
      <c r="AW226">
        <v>0</v>
      </c>
      <c r="AX226">
        <v>9936.1464180000003</v>
      </c>
      <c r="AZ226">
        <f>SUMIF([1]base!$A$2:$A$169,B226,[1]base!$V$2:$V$169)</f>
        <v>0</v>
      </c>
      <c r="BA226">
        <f>SUMIF([2]s1!$A$2:$A$275,B226,[2]s1!$U$2:$U$275)</f>
        <v>0</v>
      </c>
      <c r="BB226">
        <f>SUMIF([3]s2!$A$2:$A$115,B226,[3]s2!$U$2:$U$115)</f>
        <v>0</v>
      </c>
      <c r="BC226">
        <f>SUMIF([4]s3!$A$2:$A$245,B226,[4]s3!$U$2:$U$245)</f>
        <v>0</v>
      </c>
      <c r="BD226">
        <f>SUMIF([5]s4!$A$2:$A$74,B226,[5]s4!$U$2:$U$74)</f>
        <v>0</v>
      </c>
      <c r="BF226">
        <f t="shared" si="20"/>
        <v>0</v>
      </c>
      <c r="BG226">
        <f t="shared" si="21"/>
        <v>0</v>
      </c>
      <c r="BH226">
        <f t="shared" si="22"/>
        <v>0</v>
      </c>
      <c r="BI226">
        <f t="shared" si="23"/>
        <v>0</v>
      </c>
      <c r="BJ226">
        <f t="shared" si="24"/>
        <v>0</v>
      </c>
      <c r="BL226" t="s">
        <v>114</v>
      </c>
      <c r="BM226" s="23">
        <v>84439.045580000005</v>
      </c>
      <c r="BN226" s="23">
        <v>14.60883142</v>
      </c>
      <c r="BP226" t="s">
        <v>186</v>
      </c>
      <c r="BQ226" s="23">
        <v>84439.045580000005</v>
      </c>
      <c r="BR226" s="23">
        <v>14.60883142</v>
      </c>
      <c r="BT226" t="s">
        <v>183</v>
      </c>
      <c r="BU226" s="23">
        <v>15923.92626</v>
      </c>
      <c r="BV226" s="23">
        <v>12.841763179999999</v>
      </c>
    </row>
    <row r="227" spans="1:74" x14ac:dyDescent="0.25">
      <c r="A227">
        <v>1</v>
      </c>
      <c r="B227" s="15">
        <v>4041</v>
      </c>
      <c r="C227" s="15">
        <v>-64.746270300000006</v>
      </c>
      <c r="D227" s="15">
        <v>-20.330071029999999</v>
      </c>
      <c r="E227" s="16">
        <v>1</v>
      </c>
      <c r="F227" s="19">
        <v>37268.424980350697</v>
      </c>
      <c r="G227" s="19">
        <v>88.251842335637107</v>
      </c>
      <c r="H227" s="16" t="str">
        <f>IF(LCOE_SensitivityScenarios!BF226&gt;'OnSSET_original_NoMG-PV-Diesel'!M226,'OnSSET_original_NoMG-PV-Diesel'!L226,LCOE_SensitivityScenarios!BG226)</f>
        <v>SA_PV</v>
      </c>
      <c r="I227" s="39" t="str">
        <f>IF(LCOE_SensitivityScenarios!BK226&gt;'OnSSET_original_NoMG-PV-Diesel'!M226,'OnSSET_original_NoMG-PV-Diesel'!L226,LCOE_SensitivityScenarios!BL226)</f>
        <v>SA_PV</v>
      </c>
      <c r="J227" s="39" t="str">
        <f>IF(LCOE_SensitivityScenarios!BP226&gt;'OnSSET_original_NoMG-PV-Diesel'!M226,'OnSSET_original_NoMG-PV-Diesel'!L226,LCOE_SensitivityScenarios!BQ226)</f>
        <v>SA_PV</v>
      </c>
      <c r="K227" s="38" t="str">
        <f>IF(LCOE_SensitivityScenarios!BU226&gt;'OnSSET_original_NoMG-PV-Diesel'!V226,'OnSSET_original_NoMG-PV-Diesel'!U226,LCOE_SensitivityScenarios!BV226)</f>
        <v>SA_Diesel</v>
      </c>
      <c r="L227" s="39" t="str">
        <f>IF(LCOE_SensitivityScenarios!BZ226&gt;'OnSSET_original_NoMG-PV-Diesel'!V226,'OnSSET_original_NoMG-PV-Diesel'!U226,LCOE_SensitivityScenarios!CA226)</f>
        <v>SA_Diesel</v>
      </c>
      <c r="M227" s="40" t="str">
        <f>IF(LCOE_SensitivityScenarios!CE226&gt;'OnSSET_original_NoMG-PV-Diesel'!V226,'OnSSET_original_NoMG-PV-Diesel'!U226,LCOE_SensitivityScenarios!CF226)</f>
        <v>SA_Diesel</v>
      </c>
      <c r="N227" s="39" t="str">
        <f>IF(LCOE_SensitivityScenarios!CJ226&gt;'OnSSET_original_NoMG-PV-Diesel'!AE226,'OnSSET_original_NoMG-PV-Diesel'!AD226,LCOE_SensitivityScenarios!CK226)</f>
        <v>SA_Diesel</v>
      </c>
      <c r="O227" s="39" t="str">
        <f>IF(LCOE_SensitivityScenarios!CO226&gt;'OnSSET_original_NoMG-PV-Diesel'!AE226,'OnSSET_original_NoMG-PV-Diesel'!AD226,LCOE_SensitivityScenarios!CP226)</f>
        <v>SA_Diesel</v>
      </c>
      <c r="P227" s="40" t="str">
        <f>IF(LCOE_SensitivityScenarios!CT226&gt;'OnSSET_original_NoMG-PV-Diesel'!AE226,'OnSSET_original_NoMG-PV-Diesel'!AD226,LCOE_SensitivityScenarios!CU226)</f>
        <v>SA_Diesel</v>
      </c>
      <c r="Q227" s="38">
        <f>IF(LCOE_SensitivityScenarios!BF226&gt;'OnSSET_original_NoMG-PV-Diesel'!M226,'OnSSET_original_NoMG-PV-Diesel'!M226,LCOE_SensitivityScenarios!BF226)</f>
        <v>0.42331605633618602</v>
      </c>
      <c r="R227" s="28">
        <f>MIN('OnSSET_original_NoMG-PV-Diesel'!E226:I226,LCOE_SensitivityScenarios!BK226)</f>
        <v>0.42331605633618602</v>
      </c>
      <c r="S227" s="28">
        <f>MIN('OnSSET_original_NoMG-PV-Diesel'!E226:I226,LCOE_SensitivityScenarios!BP226)</f>
        <v>0.42331605633618602</v>
      </c>
      <c r="T227" s="27">
        <f>MIN('OnSSET_original_NoMG-PV-Diesel'!N226:R226,LCOE_SensitivityScenarios!BU226)</f>
        <v>0.37257228312337098</v>
      </c>
      <c r="U227" s="28">
        <f>MIN('OnSSET_original_NoMG-PV-Diesel'!N226:R226,LCOE_SensitivityScenarios!BZ226)</f>
        <v>0.37257228312337098</v>
      </c>
      <c r="V227" s="29">
        <f>MIN('OnSSET_original_NoMG-PV-Diesel'!N226:R226,LCOE_SensitivityScenarios!CE226)</f>
        <v>0.37257228312337098</v>
      </c>
      <c r="W227" s="28">
        <f>MIN('OnSSET_original_NoMG-PV-Diesel'!W226:AA226,LCOE_SensitivityScenarios!CJ226)</f>
        <v>0.19994839108175</v>
      </c>
      <c r="X227" s="28">
        <f>MIN('OnSSET_original_NoMG-PV-Diesel'!W226:AA226,LCOE_SensitivityScenarios!CO226)</f>
        <v>0.19994839108175</v>
      </c>
      <c r="Y227" s="29">
        <f>MIN('OnSSET_original_NoMG-PV-Diesel'!W226:AA226,LCOE_SensitivityScenarios!CT226)</f>
        <v>0.19994839108175</v>
      </c>
      <c r="Z227">
        <f>IF(H227='OnSSET_original_NoMG-PV-Diesel'!L226,'OnSSET_original_NoMG-PV-Diesel'!K226,"wait")</f>
        <v>15.0511695572159</v>
      </c>
      <c r="AA227">
        <f>IF(I227='OnSSET_original_NoMG-PV-Diesel'!L226,'OnSSET_original_NoMG-PV-Diesel'!K226,"wait")</f>
        <v>15.0511695572159</v>
      </c>
      <c r="AB227">
        <f>IF(J227='OnSSET_original_NoMG-PV-Diesel'!L226,'OnSSET_original_NoMG-PV-Diesel'!K226,"wait")</f>
        <v>15.0511695572159</v>
      </c>
      <c r="AC227">
        <f>IF(K227='OnSSET_original_NoMG-PV-Diesel'!U226,'OnSSET_original_NoMG-PV-Diesel'!T226,"wait")</f>
        <v>17.017545653128099</v>
      </c>
      <c r="AD227">
        <f>IF(L227='OnSSET_original_NoMG-PV-Diesel'!U226,'OnSSET_original_NoMG-PV-Diesel'!T226,"wait")</f>
        <v>17.017545653128099</v>
      </c>
      <c r="AE227">
        <f>IF(M227='OnSSET_original_NoMG-PV-Diesel'!U226,'OnSSET_original_NoMG-PV-Diesel'!T226,"wait")</f>
        <v>17.017545653128099</v>
      </c>
      <c r="AF227">
        <f>IF(N227='OnSSET_original_NoMG-PV-Diesel'!AD226,'OnSSET_original_NoMG-PV-Diesel'!AC226,"wait")</f>
        <v>17.017545653128099</v>
      </c>
      <c r="AG227">
        <f>IF(O227='OnSSET_original_NoMG-PV-Diesel'!AD226,'OnSSET_original_NoMG-PV-Diesel'!AC226,"wait")</f>
        <v>17.017545653128099</v>
      </c>
      <c r="AH227">
        <f>IF(P227='OnSSET_original_NoMG-PV-Diesel'!AD226,'OnSSET_original_NoMG-PV-Diesel'!AC226,"wait")</f>
        <v>17.017545653128099</v>
      </c>
      <c r="AR227" s="23">
        <v>76.655000000000001</v>
      </c>
      <c r="AS227" s="23">
        <v>76.655000000000001</v>
      </c>
      <c r="AT227" s="23">
        <v>28.065999999999999</v>
      </c>
      <c r="AU227" s="23">
        <v>4.2969999999999997</v>
      </c>
      <c r="AV227" s="23">
        <v>58863.556859999997</v>
      </c>
      <c r="AW227" s="23">
        <v>0</v>
      </c>
      <c r="AX227" s="23">
        <v>11923.375700000001</v>
      </c>
      <c r="AZ227">
        <f>SUMIF([1]base!$A$2:$A$169,B227,[1]base!$V$2:$V$169)</f>
        <v>0</v>
      </c>
      <c r="BA227">
        <f>SUMIF([2]s1!$A$2:$A$275,B227,[2]s1!$U$2:$U$275)</f>
        <v>0</v>
      </c>
      <c r="BB227">
        <f>SUMIF([3]s2!$A$2:$A$115,B227,[3]s2!$U$2:$U$115)</f>
        <v>0</v>
      </c>
      <c r="BC227">
        <f>SUMIF([4]s3!$A$2:$A$245,B227,[4]s3!$U$2:$U$245)</f>
        <v>0</v>
      </c>
      <c r="BD227">
        <f>SUMIF([5]s4!$A$2:$A$74,B227,[5]s4!$U$2:$U$74)</f>
        <v>0</v>
      </c>
      <c r="BF227">
        <f t="shared" si="20"/>
        <v>0</v>
      </c>
      <c r="BG227">
        <f t="shared" si="21"/>
        <v>0</v>
      </c>
      <c r="BH227">
        <f t="shared" si="22"/>
        <v>0</v>
      </c>
      <c r="BI227">
        <f t="shared" si="23"/>
        <v>0</v>
      </c>
      <c r="BJ227">
        <f t="shared" si="24"/>
        <v>0</v>
      </c>
      <c r="BL227" t="s">
        <v>114</v>
      </c>
      <c r="BM227" s="23">
        <v>104763.204</v>
      </c>
      <c r="BN227" s="23">
        <v>20.663353839999999</v>
      </c>
      <c r="BP227" t="s">
        <v>183</v>
      </c>
      <c r="BQ227" s="23">
        <v>21101.942029999998</v>
      </c>
      <c r="BR227" s="23">
        <v>17.017545649999999</v>
      </c>
      <c r="BT227" t="s">
        <v>183</v>
      </c>
      <c r="BU227" s="23">
        <v>21101.942029999998</v>
      </c>
      <c r="BV227" s="23">
        <v>17.017545649999999</v>
      </c>
    </row>
    <row r="228" spans="1:74" x14ac:dyDescent="0.25">
      <c r="A228">
        <v>1</v>
      </c>
      <c r="B228" s="15">
        <v>4046</v>
      </c>
      <c r="C228" s="15">
        <v>-65.031365710000003</v>
      </c>
      <c r="D228" s="15">
        <v>-20.364361519999999</v>
      </c>
      <c r="E228" s="16">
        <v>1</v>
      </c>
      <c r="F228" s="19">
        <v>24821.5014658484</v>
      </c>
      <c r="G228" s="19">
        <v>54.632918270886542</v>
      </c>
      <c r="H228" s="16" t="str">
        <f>IF(LCOE_SensitivityScenarios!BF227&gt;'OnSSET_original_NoMG-PV-Diesel'!M227,'OnSSET_original_NoMG-PV-Diesel'!L227,LCOE_SensitivityScenarios!BG227)</f>
        <v>SA_PV</v>
      </c>
      <c r="I228" s="39" t="str">
        <f>IF(LCOE_SensitivityScenarios!BK227&gt;'OnSSET_original_NoMG-PV-Diesel'!M227,'OnSSET_original_NoMG-PV-Diesel'!L227,LCOE_SensitivityScenarios!BL227)</f>
        <v>SA_PV</v>
      </c>
      <c r="J228" s="39" t="str">
        <f>IF(LCOE_SensitivityScenarios!BP227&gt;'OnSSET_original_NoMG-PV-Diesel'!M227,'OnSSET_original_NoMG-PV-Diesel'!L227,LCOE_SensitivityScenarios!BQ227)</f>
        <v>SA_PV</v>
      </c>
      <c r="K228" s="38" t="str">
        <f>IF(LCOE_SensitivityScenarios!BU227&gt;'OnSSET_original_NoMG-PV-Diesel'!V227,'OnSSET_original_NoMG-PV-Diesel'!U227,LCOE_SensitivityScenarios!BV227)</f>
        <v>SA_PV</v>
      </c>
      <c r="L228" s="39" t="str">
        <f>IF(LCOE_SensitivityScenarios!BZ227&gt;'OnSSET_original_NoMG-PV-Diesel'!V227,'OnSSET_original_NoMG-PV-Diesel'!U227,LCOE_SensitivityScenarios!CA227)</f>
        <v>SA_PV</v>
      </c>
      <c r="M228" s="40" t="str">
        <f>IF(LCOE_SensitivityScenarios!CE227&gt;'OnSSET_original_NoMG-PV-Diesel'!V227,'OnSSET_original_NoMG-PV-Diesel'!U227,LCOE_SensitivityScenarios!CF227)</f>
        <v>SA_PV</v>
      </c>
      <c r="N228" s="39" t="str">
        <f>IF(LCOE_SensitivityScenarios!CJ227&gt;'OnSSET_original_NoMG-PV-Diesel'!AE227,'OnSSET_original_NoMG-PV-Diesel'!AD227,LCOE_SensitivityScenarios!CK227)</f>
        <v>SA_Diesel</v>
      </c>
      <c r="O228" s="39" t="str">
        <f>IF(LCOE_SensitivityScenarios!CO227&gt;'OnSSET_original_NoMG-PV-Diesel'!AE227,'OnSSET_original_NoMG-PV-Diesel'!AD227,LCOE_SensitivityScenarios!CP227)</f>
        <v>SA_Diesel</v>
      </c>
      <c r="P228" s="40" t="str">
        <f>IF(LCOE_SensitivityScenarios!CT227&gt;'OnSSET_original_NoMG-PV-Diesel'!AE227,'OnSSET_original_NoMG-PV-Diesel'!AD227,LCOE_SensitivityScenarios!CU227)</f>
        <v>SA_Diesel</v>
      </c>
      <c r="Q228" s="38">
        <f>IF(LCOE_SensitivityScenarios!BF227&gt;'OnSSET_original_NoMG-PV-Diesel'!M227,'OnSSET_original_NoMG-PV-Diesel'!M227,LCOE_SensitivityScenarios!BF227)</f>
        <v>0.41365457406984801</v>
      </c>
      <c r="R228" s="28">
        <f>MIN('OnSSET_original_NoMG-PV-Diesel'!E227:I227,LCOE_SensitivityScenarios!BK227)</f>
        <v>0.41365457406984801</v>
      </c>
      <c r="S228" s="28">
        <f>MIN('OnSSET_original_NoMG-PV-Diesel'!E227:I227,LCOE_SensitivityScenarios!BP227)</f>
        <v>0.41365457406984801</v>
      </c>
      <c r="T228" s="27">
        <f>MIN('OnSSET_original_NoMG-PV-Diesel'!N227:R227,LCOE_SensitivityScenarios!BU227)</f>
        <v>0.41365457406984801</v>
      </c>
      <c r="U228" s="28">
        <f>MIN('OnSSET_original_NoMG-PV-Diesel'!N227:R227,LCOE_SensitivityScenarios!BZ227)</f>
        <v>0.41365457406984801</v>
      </c>
      <c r="V228" s="29">
        <f>MIN('OnSSET_original_NoMG-PV-Diesel'!N227:R227,LCOE_SensitivityScenarios!CE227)</f>
        <v>0.41365457406984801</v>
      </c>
      <c r="W228" s="28">
        <f>MIN('OnSSET_original_NoMG-PV-Diesel'!W227:AA227,LCOE_SensitivityScenarios!CJ227)</f>
        <v>0.23011567318611101</v>
      </c>
      <c r="X228" s="28">
        <f>MIN('OnSSET_original_NoMG-PV-Diesel'!W227:AA227,LCOE_SensitivityScenarios!CO227)</f>
        <v>0.23011567318611101</v>
      </c>
      <c r="Y228" s="29">
        <f>MIN('OnSSET_original_NoMG-PV-Diesel'!W227:AA227,LCOE_SensitivityScenarios!CT227)</f>
        <v>0.23011567318611101</v>
      </c>
      <c r="Z228">
        <f>IF(H228='OnSSET_original_NoMG-PV-Diesel'!L227,'OnSSET_original_NoMG-PV-Diesel'!K227,"wait")</f>
        <v>12.2901424574298</v>
      </c>
      <c r="AA228">
        <f>IF(I228='OnSSET_original_NoMG-PV-Diesel'!L227,'OnSSET_original_NoMG-PV-Diesel'!K227,"wait")</f>
        <v>12.2901424574298</v>
      </c>
      <c r="AB228">
        <f>IF(J228='OnSSET_original_NoMG-PV-Diesel'!L227,'OnSSET_original_NoMG-PV-Diesel'!K227,"wait")</f>
        <v>12.2901424574298</v>
      </c>
      <c r="AC228">
        <f>IF(K228='OnSSET_original_NoMG-PV-Diesel'!U227,'OnSSET_original_NoMG-PV-Diesel'!T227,"wait")</f>
        <v>11.7961702622604</v>
      </c>
      <c r="AD228">
        <f>IF(L228='OnSSET_original_NoMG-PV-Diesel'!U227,'OnSSET_original_NoMG-PV-Diesel'!T227,"wait")</f>
        <v>11.7961702622604</v>
      </c>
      <c r="AE228">
        <f>IF(M228='OnSSET_original_NoMG-PV-Diesel'!U227,'OnSSET_original_NoMG-PV-Diesel'!T227,"wait")</f>
        <v>11.7961702622604</v>
      </c>
      <c r="AF228">
        <f>IF(N228='OnSSET_original_NoMG-PV-Diesel'!AD227,'OnSSET_original_NoMG-PV-Diesel'!AC227,"wait")</f>
        <v>11.334018934177299</v>
      </c>
      <c r="AG228">
        <f>IF(O228='OnSSET_original_NoMG-PV-Diesel'!AD227,'OnSSET_original_NoMG-PV-Diesel'!AC227,"wait")</f>
        <v>11.334018934177299</v>
      </c>
      <c r="AH228">
        <f>IF(P228='OnSSET_original_NoMG-PV-Diesel'!AD227,'OnSSET_original_NoMG-PV-Diesel'!AC227,"wait")</f>
        <v>11.334018934177299</v>
      </c>
      <c r="AR228">
        <v>54.953000000000003</v>
      </c>
      <c r="AS228">
        <v>54.953000000000003</v>
      </c>
      <c r="AT228">
        <v>0.83099999999999996</v>
      </c>
      <c r="AU228">
        <v>0.46100000000000002</v>
      </c>
      <c r="AV228">
        <v>49182.641810000001</v>
      </c>
      <c r="AW228">
        <v>0</v>
      </c>
      <c r="AX228">
        <v>8101.7809269999998</v>
      </c>
      <c r="AZ228">
        <f>SUMIF([1]base!$A$2:$A$169,B228,[1]base!$V$2:$V$169)</f>
        <v>0</v>
      </c>
      <c r="BA228">
        <f>SUMIF([2]s1!$A$2:$A$275,B228,[2]s1!$U$2:$U$275)</f>
        <v>0</v>
      </c>
      <c r="BB228">
        <f>SUMIF([3]s2!$A$2:$A$115,B228,[3]s2!$U$2:$U$115)</f>
        <v>0</v>
      </c>
      <c r="BC228">
        <f>SUMIF([4]s3!$A$2:$A$245,B228,[4]s3!$U$2:$U$245)</f>
        <v>0</v>
      </c>
      <c r="BD228">
        <f>SUMIF([5]s4!$A$2:$A$74,B228,[5]s4!$U$2:$U$74)</f>
        <v>0</v>
      </c>
      <c r="BF228">
        <f t="shared" si="20"/>
        <v>0</v>
      </c>
      <c r="BG228">
        <f t="shared" si="21"/>
        <v>0</v>
      </c>
      <c r="BH228">
        <f t="shared" si="22"/>
        <v>0</v>
      </c>
      <c r="BI228">
        <f t="shared" si="23"/>
        <v>0</v>
      </c>
      <c r="BJ228">
        <f t="shared" si="24"/>
        <v>0</v>
      </c>
      <c r="BL228" t="s">
        <v>114</v>
      </c>
      <c r="BM228" s="23">
        <v>68181.864119999998</v>
      </c>
      <c r="BN228" s="23">
        <v>11.79617026</v>
      </c>
      <c r="BP228" t="s">
        <v>186</v>
      </c>
      <c r="BQ228" s="23">
        <v>68181.864119999998</v>
      </c>
      <c r="BR228" s="23">
        <v>11.79617026</v>
      </c>
      <c r="BT228" t="s">
        <v>183</v>
      </c>
      <c r="BU228" s="23">
        <v>14054.30697</v>
      </c>
      <c r="BV228" s="23">
        <v>11.334018929999999</v>
      </c>
    </row>
    <row r="229" spans="1:74" x14ac:dyDescent="0.25">
      <c r="A229">
        <v>1</v>
      </c>
      <c r="B229" s="15">
        <v>4050</v>
      </c>
      <c r="C229" s="15">
        <v>-64.670317510000004</v>
      </c>
      <c r="D229" s="15">
        <v>-19.047202179999999</v>
      </c>
      <c r="E229" s="16">
        <v>1</v>
      </c>
      <c r="F229" s="19">
        <v>60421.0660995855</v>
      </c>
      <c r="G229" s="19">
        <v>105.76337762789242</v>
      </c>
      <c r="H229" s="16" t="str">
        <f>IF(LCOE_SensitivityScenarios!BF228&gt;'OnSSET_original_NoMG-PV-Diesel'!M228,'OnSSET_original_NoMG-PV-Diesel'!L228,LCOE_SensitivityScenarios!BG228)</f>
        <v>SA_PV</v>
      </c>
      <c r="I229" s="39" t="str">
        <f>IF(LCOE_SensitivityScenarios!BK228&gt;'OnSSET_original_NoMG-PV-Diesel'!M228,'OnSSET_original_NoMG-PV-Diesel'!L228,LCOE_SensitivityScenarios!BL228)</f>
        <v>MG_Hybrid</v>
      </c>
      <c r="J229" s="39" t="str">
        <f>IF(LCOE_SensitivityScenarios!BP228&gt;'OnSSET_original_NoMG-PV-Diesel'!M228,'OnSSET_original_NoMG-PV-Diesel'!L228,LCOE_SensitivityScenarios!BQ228)</f>
        <v>SA_PV</v>
      </c>
      <c r="K229" s="38" t="str">
        <f>IF(LCOE_SensitivityScenarios!BU228&gt;'OnSSET_original_NoMG-PV-Diesel'!V228,'OnSSET_original_NoMG-PV-Diesel'!U228,LCOE_SensitivityScenarios!BV228)</f>
        <v>MG_Hybrid</v>
      </c>
      <c r="L229" s="39" t="str">
        <f>IF(LCOE_SensitivityScenarios!BZ228&gt;'OnSSET_original_NoMG-PV-Diesel'!V228,'OnSSET_original_NoMG-PV-Diesel'!U228,LCOE_SensitivityScenarios!CA228)</f>
        <v>MG_Hybrid</v>
      </c>
      <c r="M229" s="40" t="str">
        <f>IF(LCOE_SensitivityScenarios!CE228&gt;'OnSSET_original_NoMG-PV-Diesel'!V228,'OnSSET_original_NoMG-PV-Diesel'!U228,LCOE_SensitivityScenarios!CF228)</f>
        <v>SA_Diesel</v>
      </c>
      <c r="N229" s="39" t="str">
        <f>IF(LCOE_SensitivityScenarios!CJ228&gt;'OnSSET_original_NoMG-PV-Diesel'!AE228,'OnSSET_original_NoMG-PV-Diesel'!AD228,LCOE_SensitivityScenarios!CK228)</f>
        <v>SA_Diesel</v>
      </c>
      <c r="O229" s="39" t="str">
        <f>IF(LCOE_SensitivityScenarios!CO228&gt;'OnSSET_original_NoMG-PV-Diesel'!AE228,'OnSSET_original_NoMG-PV-Diesel'!AD228,LCOE_SensitivityScenarios!CP228)</f>
        <v>SA_Diesel</v>
      </c>
      <c r="P229" s="40" t="str">
        <f>IF(LCOE_SensitivityScenarios!CT228&gt;'OnSSET_original_NoMG-PV-Diesel'!AE228,'OnSSET_original_NoMG-PV-Diesel'!AD228,LCOE_SensitivityScenarios!CU228)</f>
        <v>SA_Diesel</v>
      </c>
      <c r="Q229" s="38">
        <f>IF(LCOE_SensitivityScenarios!BF228&gt;'OnSSET_original_NoMG-PV-Diesel'!M228,'OnSSET_original_NoMG-PV-Diesel'!M228,LCOE_SensitivityScenarios!BF228)</f>
        <v>0.40628610004679899</v>
      </c>
      <c r="R229" s="28">
        <f>MIN('OnSSET_original_NoMG-PV-Diesel'!E228:I228,LCOE_SensitivityScenarios!BK228)</f>
        <v>0.38912406551364154</v>
      </c>
      <c r="S229" s="28">
        <f>MIN('OnSSET_original_NoMG-PV-Diesel'!E228:I228,LCOE_SensitivityScenarios!BP228)</f>
        <v>0.40628610004679899</v>
      </c>
      <c r="T229" s="27">
        <f>MIN('OnSSET_original_NoMG-PV-Diesel'!N228:R228,LCOE_SensitivityScenarios!BU228)</f>
        <v>0.37158577596256154</v>
      </c>
      <c r="U229" s="28">
        <f>MIN('OnSSET_original_NoMG-PV-Diesel'!N228:R228,LCOE_SensitivityScenarios!BZ228)</f>
        <v>0.33464426797056157</v>
      </c>
      <c r="V229" s="29">
        <f>MIN('OnSSET_original_NoMG-PV-Diesel'!N228:R228,LCOE_SensitivityScenarios!CE228)</f>
        <v>0.39033746036260603</v>
      </c>
      <c r="W229" s="28">
        <f>MIN('OnSSET_original_NoMG-PV-Diesel'!W228:AA228,LCOE_SensitivityScenarios!CJ228)</f>
        <v>0.205981847502622</v>
      </c>
      <c r="X229" s="28">
        <f>MIN('OnSSET_original_NoMG-PV-Diesel'!W228:AA228,LCOE_SensitivityScenarios!CO228)</f>
        <v>0.205981847502622</v>
      </c>
      <c r="Y229" s="29">
        <f>MIN('OnSSET_original_NoMG-PV-Diesel'!W228:AA228,LCOE_SensitivityScenarios!CT228)</f>
        <v>0.205981847502622</v>
      </c>
      <c r="Z229">
        <f>IF(H229='OnSSET_original_NoMG-PV-Diesel'!L228,'OnSSET_original_NoMG-PV-Diesel'!K228,"wait")</f>
        <v>18.5168458069212</v>
      </c>
      <c r="AA229">
        <f>VLOOKUP(B229,[2]s1!$A$2:$T$275,20,FALSE)</f>
        <v>27.151</v>
      </c>
      <c r="AB229">
        <f>IF(J229='OnSSET_original_NoMG-PV-Diesel'!L228,'OnSSET_original_NoMG-PV-Diesel'!K228,"wait")</f>
        <v>18.5168458069212</v>
      </c>
      <c r="AC229">
        <f>VLOOKUP(B229,[4]s3!$A$2:$T$275,20,FALSE)</f>
        <v>23.510999999999999</v>
      </c>
      <c r="AD229" t="str">
        <f>IF(L229='OnSSET_original_NoMG-PV-Diesel'!U228,'OnSSET_original_NoMG-PV-Diesel'!T228,"wait")</f>
        <v>wait</v>
      </c>
      <c r="AE229">
        <f>IF(M229='OnSSET_original_NoMG-PV-Diesel'!U228,'OnSSET_original_NoMG-PV-Diesel'!T228,"wait")</f>
        <v>27.589527899354099</v>
      </c>
      <c r="AF229">
        <f>IF(N229='OnSSET_original_NoMG-PV-Diesel'!AD228,'OnSSET_original_NoMG-PV-Diesel'!AC228,"wait")</f>
        <v>27.589527899354099</v>
      </c>
      <c r="AG229">
        <f>IF(O229='OnSSET_original_NoMG-PV-Diesel'!AD228,'OnSSET_original_NoMG-PV-Diesel'!AC228,"wait")</f>
        <v>27.589527899354099</v>
      </c>
      <c r="AH229">
        <f>IF(P229='OnSSET_original_NoMG-PV-Diesel'!AD228,'OnSSET_original_NoMG-PV-Diesel'!AC228,"wait")</f>
        <v>27.589527899354099</v>
      </c>
      <c r="AR229">
        <v>51.725999999999999</v>
      </c>
      <c r="AS229">
        <v>7.931</v>
      </c>
      <c r="AT229">
        <v>7.0990000000000002</v>
      </c>
      <c r="AU229">
        <v>4.2000000000000003E-2</v>
      </c>
      <c r="AV229">
        <v>62620.87298</v>
      </c>
      <c r="AW229">
        <v>0</v>
      </c>
      <c r="AX229">
        <v>13604.877399999999</v>
      </c>
      <c r="AZ229">
        <f>SUMIF([1]base!$A$2:$A$169,B229,[1]base!$V$2:$V$169)</f>
        <v>0</v>
      </c>
      <c r="BA229">
        <f>SUMIF([2]s1!$A$2:$A$275,B229,[2]s1!$U$2:$U$275)</f>
        <v>45136.14</v>
      </c>
      <c r="BB229">
        <f>SUMIF([3]s2!$A$2:$A$115,B229,[3]s2!$U$2:$U$115)</f>
        <v>0</v>
      </c>
      <c r="BC229">
        <f>SUMIF([4]s3!$A$2:$A$245,B229,[4]s3!$U$2:$U$245)</f>
        <v>35008.22</v>
      </c>
      <c r="BD229">
        <f>SUMIF([5]s4!$A$2:$A$74,B229,[5]s4!$U$2:$U$74)</f>
        <v>0</v>
      </c>
      <c r="BF229">
        <f t="shared" si="20"/>
        <v>0</v>
      </c>
      <c r="BG229">
        <f t="shared" si="21"/>
        <v>121361.89038</v>
      </c>
      <c r="BH229">
        <f t="shared" si="22"/>
        <v>0</v>
      </c>
      <c r="BI229">
        <f t="shared" si="23"/>
        <v>111233.97038</v>
      </c>
      <c r="BJ229">
        <f t="shared" si="24"/>
        <v>0</v>
      </c>
      <c r="BL229" t="s">
        <v>114</v>
      </c>
      <c r="BM229" s="23">
        <v>163013.41269999999</v>
      </c>
      <c r="BN229" s="23">
        <v>32.152546880000003</v>
      </c>
      <c r="BP229" t="s">
        <v>183</v>
      </c>
      <c r="BQ229" s="23">
        <v>34211.315210000001</v>
      </c>
      <c r="BR229" s="23">
        <v>27.5895279</v>
      </c>
      <c r="BT229" t="s">
        <v>183</v>
      </c>
      <c r="BU229" s="23">
        <v>34211.315210000001</v>
      </c>
      <c r="BV229" s="23">
        <v>27.5895279</v>
      </c>
    </row>
    <row r="230" spans="1:74" x14ac:dyDescent="0.25">
      <c r="A230">
        <v>1</v>
      </c>
      <c r="B230" s="15">
        <v>4098</v>
      </c>
      <c r="C230" s="15">
        <v>-68.166878479999994</v>
      </c>
      <c r="D230" s="15">
        <v>-15.99472974</v>
      </c>
      <c r="E230" s="16">
        <v>1</v>
      </c>
      <c r="F230" s="19">
        <v>54245.6895834604</v>
      </c>
      <c r="G230" s="19">
        <v>96.775765069640428</v>
      </c>
      <c r="H230" s="16" t="str">
        <f>IF(LCOE_SensitivityScenarios!BF229&gt;'OnSSET_original_NoMG-PV-Diesel'!M229,'OnSSET_original_NoMG-PV-Diesel'!L229,LCOE_SensitivityScenarios!BG229)</f>
        <v>MG_Hybrid</v>
      </c>
      <c r="I230" s="39" t="str">
        <f>IF(LCOE_SensitivityScenarios!BK229&gt;'OnSSET_original_NoMG-PV-Diesel'!M229,'OnSSET_original_NoMG-PV-Diesel'!L229,LCOE_SensitivityScenarios!BL229)</f>
        <v>MG_Hybrid</v>
      </c>
      <c r="J230" s="39" t="str">
        <f>IF(LCOE_SensitivityScenarios!BP229&gt;'OnSSET_original_NoMG-PV-Diesel'!M229,'OnSSET_original_NoMG-PV-Diesel'!L229,LCOE_SensitivityScenarios!BQ229)</f>
        <v>MG_Hybrid</v>
      </c>
      <c r="K230" s="38" t="str">
        <f>IF(LCOE_SensitivityScenarios!BU229&gt;'OnSSET_original_NoMG-PV-Diesel'!V229,'OnSSET_original_NoMG-PV-Diesel'!U229,LCOE_SensitivityScenarios!BV229)</f>
        <v>MG_Hybrid</v>
      </c>
      <c r="L230" s="39" t="str">
        <f>IF(LCOE_SensitivityScenarios!BZ229&gt;'OnSSET_original_NoMG-PV-Diesel'!V229,'OnSSET_original_NoMG-PV-Diesel'!U229,LCOE_SensitivityScenarios!CA229)</f>
        <v>MG_Hybrid</v>
      </c>
      <c r="M230" s="40" t="str">
        <f>IF(LCOE_SensitivityScenarios!CE229&gt;'OnSSET_original_NoMG-PV-Diesel'!V229,'OnSSET_original_NoMG-PV-Diesel'!U229,LCOE_SensitivityScenarios!CF229)</f>
        <v>MG_Hybrid</v>
      </c>
      <c r="N230" s="39" t="str">
        <f>IF(LCOE_SensitivityScenarios!CJ229&gt;'OnSSET_original_NoMG-PV-Diesel'!AE229,'OnSSET_original_NoMG-PV-Diesel'!AD229,LCOE_SensitivityScenarios!CK229)</f>
        <v>SA_Diesel</v>
      </c>
      <c r="O230" s="39" t="str">
        <f>IF(LCOE_SensitivityScenarios!CO229&gt;'OnSSET_original_NoMG-PV-Diesel'!AE229,'OnSSET_original_NoMG-PV-Diesel'!AD229,LCOE_SensitivityScenarios!CP229)</f>
        <v>SA_Diesel</v>
      </c>
      <c r="P230" s="40" t="str">
        <f>IF(LCOE_SensitivityScenarios!CT229&gt;'OnSSET_original_NoMG-PV-Diesel'!AE229,'OnSSET_original_NoMG-PV-Diesel'!AD229,LCOE_SensitivityScenarios!CU229)</f>
        <v>SA_Diesel</v>
      </c>
      <c r="Q230" s="38">
        <f>IF(LCOE_SensitivityScenarios!BF229&gt;'OnSSET_original_NoMG-PV-Diesel'!M229,'OnSSET_original_NoMG-PV-Diesel'!M229,LCOE_SensitivityScenarios!BF229)</f>
        <v>0.44330056457940503</v>
      </c>
      <c r="R230" s="28">
        <f>MIN('OnSSET_original_NoMG-PV-Diesel'!E229:I229,LCOE_SensitivityScenarios!BK229)</f>
        <v>0.40635905658740501</v>
      </c>
      <c r="S230" s="28">
        <f>MIN('OnSSET_original_NoMG-PV-Diesel'!E229:I229,LCOE_SensitivityScenarios!BP229)</f>
        <v>0.47587191053740507</v>
      </c>
      <c r="T230" s="27">
        <f>MIN('OnSSET_original_NoMG-PV-Diesel'!N229:R229,LCOE_SensitivityScenarios!BU229)</f>
        <v>0.38642659715016503</v>
      </c>
      <c r="U230" s="28">
        <f>MIN('OnSSET_original_NoMG-PV-Diesel'!N229:R229,LCOE_SensitivityScenarios!BZ229)</f>
        <v>0.34948508915816501</v>
      </c>
      <c r="V230" s="29">
        <f>MIN('OnSSET_original_NoMG-PV-Diesel'!N229:R229,LCOE_SensitivityScenarios!CE229)</f>
        <v>0.41899794310816507</v>
      </c>
      <c r="W230" s="28">
        <f>MIN('OnSSET_original_NoMG-PV-Diesel'!W229:AA229,LCOE_SensitivityScenarios!CJ229)</f>
        <v>0.26631641171134401</v>
      </c>
      <c r="X230" s="28">
        <f>MIN('OnSSET_original_NoMG-PV-Diesel'!W229:AA229,LCOE_SensitivityScenarios!CO229)</f>
        <v>0.26631641171134401</v>
      </c>
      <c r="Y230" s="29">
        <f>MIN('OnSSET_original_NoMG-PV-Diesel'!W229:AA229,LCOE_SensitivityScenarios!CT229)</f>
        <v>0.26631641171134401</v>
      </c>
      <c r="Z230">
        <f>VLOOKUP(B230,[1]base!$A$2:$U$169,21,FALSE)</f>
        <v>13.647</v>
      </c>
      <c r="AA230">
        <f>VLOOKUP(B230,[2]s1!$A$2:$T$275,20,FALSE)</f>
        <v>27.151</v>
      </c>
      <c r="AB230">
        <f>VLOOKUP(B230,[3]s2!$A$2:$T$275,20,FALSE)</f>
        <v>27.151</v>
      </c>
      <c r="AC230">
        <f>VLOOKUP(B230,[4]s3!$A$2:$T$275,20,FALSE)</f>
        <v>17.966999999999999</v>
      </c>
      <c r="AD230" t="str">
        <f>IF(L230='OnSSET_original_NoMG-PV-Diesel'!U229,'OnSSET_original_NoMG-PV-Diesel'!T229,"wait")</f>
        <v>wait</v>
      </c>
      <c r="AE230" t="str">
        <f>IF(M230='OnSSET_original_NoMG-PV-Diesel'!U229,'OnSSET_original_NoMG-PV-Diesel'!T229,"wait")</f>
        <v>wait</v>
      </c>
      <c r="AF230">
        <f>IF(N230='OnSSET_original_NoMG-PV-Diesel'!AD229,'OnSSET_original_NoMG-PV-Diesel'!AC229,"wait")</f>
        <v>24.769721270986501</v>
      </c>
      <c r="AG230">
        <f>IF(O230='OnSSET_original_NoMG-PV-Diesel'!AD229,'OnSSET_original_NoMG-PV-Diesel'!AC229,"wait")</f>
        <v>24.769721270986501</v>
      </c>
      <c r="AH230">
        <f>IF(P230='OnSSET_original_NoMG-PV-Diesel'!AD229,'OnSSET_original_NoMG-PV-Diesel'!AC229,"wait")</f>
        <v>24.769721270986501</v>
      </c>
      <c r="AR230" s="23">
        <v>16.513999999999999</v>
      </c>
      <c r="AS230" s="23">
        <v>16.498999999999999</v>
      </c>
      <c r="AT230" s="23">
        <v>31.135000000000002</v>
      </c>
      <c r="AU230" s="23">
        <v>31.135000000000002</v>
      </c>
      <c r="AV230" s="23">
        <v>59565.525199999996</v>
      </c>
      <c r="AW230" s="23">
        <v>0</v>
      </c>
      <c r="AX230" s="23">
        <v>12229.103289999999</v>
      </c>
      <c r="AZ230">
        <f>SUMIF([1]base!$A$2:$A$169,B230,[1]base!$V$2:$V$169)</f>
        <v>33491.9</v>
      </c>
      <c r="BA230">
        <f>SUMIF([2]s1!$A$2:$A$275,B230,[2]s1!$U$2:$U$275)</f>
        <v>45136.14</v>
      </c>
      <c r="BB230">
        <f>SUMIF([3]s2!$A$2:$A$115,B230,[3]s2!$U$2:$U$115)</f>
        <v>45136.14</v>
      </c>
      <c r="BC230">
        <f>SUMIF([4]s3!$A$2:$A$245,B230,[4]s3!$U$2:$U$245)</f>
        <v>26746.400000000001</v>
      </c>
      <c r="BD230">
        <f>SUMIF([5]s4!$A$2:$A$74,B230,[5]s4!$U$2:$U$74)</f>
        <v>0</v>
      </c>
      <c r="BF230">
        <f t="shared" si="20"/>
        <v>105286.52849</v>
      </c>
      <c r="BG230">
        <f t="shared" si="21"/>
        <v>116930.76849</v>
      </c>
      <c r="BH230">
        <f t="shared" si="22"/>
        <v>116930.76849</v>
      </c>
      <c r="BI230">
        <f t="shared" si="23"/>
        <v>98541.028489999997</v>
      </c>
      <c r="BJ230">
        <f t="shared" si="24"/>
        <v>0</v>
      </c>
      <c r="BL230" t="s">
        <v>168</v>
      </c>
      <c r="BM230" s="23">
        <v>92222.424759999994</v>
      </c>
      <c r="BN230" s="23">
        <v>18.623850579999999</v>
      </c>
      <c r="BP230" t="s">
        <v>184</v>
      </c>
      <c r="BQ230" s="23">
        <v>92222.424759999994</v>
      </c>
      <c r="BR230" s="23">
        <v>18.623850579999999</v>
      </c>
      <c r="BT230" t="s">
        <v>183</v>
      </c>
      <c r="BU230" s="23">
        <v>30714.724259999999</v>
      </c>
      <c r="BV230" s="23">
        <v>24.769721270000002</v>
      </c>
    </row>
    <row r="231" spans="1:74" x14ac:dyDescent="0.25">
      <c r="A231">
        <v>1</v>
      </c>
      <c r="B231" s="15">
        <v>4140</v>
      </c>
      <c r="C231" s="15">
        <v>-68.169669159999998</v>
      </c>
      <c r="D231" s="15">
        <v>-15.01924773</v>
      </c>
      <c r="E231" s="16">
        <v>1</v>
      </c>
      <c r="F231" s="19">
        <v>40166.3578605203</v>
      </c>
      <c r="G231" s="19">
        <v>85.380814225036048</v>
      </c>
      <c r="H231" s="16" t="str">
        <f>IF(LCOE_SensitivityScenarios!BF230&gt;'OnSSET_original_NoMG-PV-Diesel'!M230,'OnSSET_original_NoMG-PV-Diesel'!L230,LCOE_SensitivityScenarios!BG230)</f>
        <v>MG_Hybrid</v>
      </c>
      <c r="I231" s="39" t="str">
        <f>IF(LCOE_SensitivityScenarios!BK230&gt;'OnSSET_original_NoMG-PV-Diesel'!M230,'OnSSET_original_NoMG-PV-Diesel'!L230,LCOE_SensitivityScenarios!BL230)</f>
        <v>MG_Hybrid</v>
      </c>
      <c r="J231" s="39" t="str">
        <f>IF(LCOE_SensitivityScenarios!BP230&gt;'OnSSET_original_NoMG-PV-Diesel'!M230,'OnSSET_original_NoMG-PV-Diesel'!L230,LCOE_SensitivityScenarios!BQ230)</f>
        <v>SA_PV</v>
      </c>
      <c r="K231" s="38" t="str">
        <f>IF(LCOE_SensitivityScenarios!BU230&gt;'OnSSET_original_NoMG-PV-Diesel'!V230,'OnSSET_original_NoMG-PV-Diesel'!U230,LCOE_SensitivityScenarios!BV230)</f>
        <v>MG_Hybrid</v>
      </c>
      <c r="L231" s="39" t="str">
        <f>IF(LCOE_SensitivityScenarios!BZ230&gt;'OnSSET_original_NoMG-PV-Diesel'!V230,'OnSSET_original_NoMG-PV-Diesel'!U230,LCOE_SensitivityScenarios!CA230)</f>
        <v>MG_Hybrid</v>
      </c>
      <c r="M231" s="40" t="str">
        <f>IF(LCOE_SensitivityScenarios!CE230&gt;'OnSSET_original_NoMG-PV-Diesel'!V230,'OnSSET_original_NoMG-PV-Diesel'!U230,LCOE_SensitivityScenarios!CF230)</f>
        <v>SA_Diesel</v>
      </c>
      <c r="N231" s="39" t="str">
        <f>IF(LCOE_SensitivityScenarios!CJ230&gt;'OnSSET_original_NoMG-PV-Diesel'!AE230,'OnSSET_original_NoMG-PV-Diesel'!AD230,LCOE_SensitivityScenarios!CK230)</f>
        <v>SA_Diesel</v>
      </c>
      <c r="O231" s="39" t="str">
        <f>IF(LCOE_SensitivityScenarios!CO230&gt;'OnSSET_original_NoMG-PV-Diesel'!AE230,'OnSSET_original_NoMG-PV-Diesel'!AD230,LCOE_SensitivityScenarios!CP230)</f>
        <v>SA_Diesel</v>
      </c>
      <c r="P231" s="40" t="str">
        <f>IF(LCOE_SensitivityScenarios!CT230&gt;'OnSSET_original_NoMG-PV-Diesel'!AE230,'OnSSET_original_NoMG-PV-Diesel'!AD230,LCOE_SensitivityScenarios!CU230)</f>
        <v>SA_Diesel</v>
      </c>
      <c r="Q231" s="38">
        <f>IF(LCOE_SensitivityScenarios!BF230&gt;'OnSSET_original_NoMG-PV-Diesel'!M230,'OnSSET_original_NoMG-PV-Diesel'!M230,LCOE_SensitivityScenarios!BF230)</f>
        <v>0.48569114835528315</v>
      </c>
      <c r="R231" s="28">
        <f>MIN('OnSSET_original_NoMG-PV-Diesel'!E230:I230,LCOE_SensitivityScenarios!BK230)</f>
        <v>0.44874964036328313</v>
      </c>
      <c r="S231" s="28">
        <f>MIN('OnSSET_original_NoMG-PV-Diesel'!E230:I230,LCOE_SensitivityScenarios!BP230)</f>
        <v>0.50137433622796501</v>
      </c>
      <c r="T231" s="27">
        <f>MIN('OnSSET_original_NoMG-PV-Diesel'!N230:R230,LCOE_SensitivityScenarios!BU230)</f>
        <v>0.43025368285773913</v>
      </c>
      <c r="U231" s="28">
        <f>MIN('OnSSET_original_NoMG-PV-Diesel'!N230:R230,LCOE_SensitivityScenarios!BZ230)</f>
        <v>0.39331217486573911</v>
      </c>
      <c r="V231" s="29">
        <f>MIN('OnSSET_original_NoMG-PV-Diesel'!N230:R230,LCOE_SensitivityScenarios!CE230)</f>
        <v>0.46139816931954503</v>
      </c>
      <c r="W231" s="28">
        <f>MIN('OnSSET_original_NoMG-PV-Diesel'!W230:AA230,LCOE_SensitivityScenarios!CJ230)</f>
        <v>0.23011567318611101</v>
      </c>
      <c r="X231" s="28">
        <f>MIN('OnSSET_original_NoMG-PV-Diesel'!W230:AA230,LCOE_SensitivityScenarios!CO230)</f>
        <v>0.23011567318611101</v>
      </c>
      <c r="Y231" s="29">
        <f>MIN('OnSSET_original_NoMG-PV-Diesel'!W230:AA230,LCOE_SensitivityScenarios!CT230)</f>
        <v>0.23011567318611101</v>
      </c>
      <c r="Z231">
        <f>VLOOKUP(B231,[1]base!$A$2:$U$169,21,FALSE)</f>
        <v>13.647</v>
      </c>
      <c r="AA231">
        <f>VLOOKUP(B231,[2]s1!$A$2:$T$275,20,FALSE)</f>
        <v>13.647</v>
      </c>
      <c r="AB231">
        <f>IF(J231='OnSSET_original_NoMG-PV-Diesel'!L230,'OnSSET_original_NoMG-PV-Diesel'!K230,"wait")</f>
        <v>19.796828076172901</v>
      </c>
      <c r="AC231">
        <f>VLOOKUP(B231,[4]s3!$A$2:$T$275,20,FALSE)</f>
        <v>12.367000000000001</v>
      </c>
      <c r="AD231" t="str">
        <f>IF(L231='OnSSET_original_NoMG-PV-Diesel'!U230,'OnSSET_original_NoMG-PV-Diesel'!T230,"wait")</f>
        <v>wait</v>
      </c>
      <c r="AE231">
        <f>IF(M231='OnSSET_original_NoMG-PV-Diesel'!U230,'OnSSET_original_NoMG-PV-Diesel'!T230,"wait")</f>
        <v>18.340802676036599</v>
      </c>
      <c r="AF231">
        <f>IF(N231='OnSSET_original_NoMG-PV-Diesel'!AD230,'OnSSET_original_NoMG-PV-Diesel'!AC230,"wait")</f>
        <v>18.340802676036599</v>
      </c>
      <c r="AG231">
        <f>IF(O231='OnSSET_original_NoMG-PV-Diesel'!AD230,'OnSSET_original_NoMG-PV-Diesel'!AC230,"wait")</f>
        <v>18.340802676036599</v>
      </c>
      <c r="AH231">
        <f>IF(P231='OnSSET_original_NoMG-PV-Diesel'!AD230,'OnSSET_original_NoMG-PV-Diesel'!AC230,"wait")</f>
        <v>18.340802676036599</v>
      </c>
      <c r="AR231">
        <v>64.451999999999998</v>
      </c>
      <c r="AS231">
        <v>64.451999999999998</v>
      </c>
      <c r="AT231">
        <v>10.272</v>
      </c>
      <c r="AU231">
        <v>8.8999999999999996E-2</v>
      </c>
      <c r="AV231">
        <v>57432.08382</v>
      </c>
      <c r="AW231">
        <v>0</v>
      </c>
      <c r="AX231">
        <v>11311.920539999999</v>
      </c>
      <c r="AZ231">
        <f>SUMIF([1]base!$A$2:$A$169,B231,[1]base!$V$2:$V$169)</f>
        <v>33491.9</v>
      </c>
      <c r="BA231">
        <f>SUMIF([2]s1!$A$2:$A$275,B231,[2]s1!$U$2:$U$275)</f>
        <v>33491.9</v>
      </c>
      <c r="BB231">
        <f>SUMIF([3]s2!$A$2:$A$115,B231,[3]s2!$U$2:$U$115)</f>
        <v>0</v>
      </c>
      <c r="BC231">
        <f>SUMIF([4]s3!$A$2:$A$245,B231,[4]s3!$U$2:$U$245)</f>
        <v>18899.52</v>
      </c>
      <c r="BD231">
        <f>SUMIF([5]s4!$A$2:$A$74,B231,[5]s4!$U$2:$U$74)</f>
        <v>0</v>
      </c>
      <c r="BF231">
        <f t="shared" si="20"/>
        <v>102235.90435999999</v>
      </c>
      <c r="BG231">
        <f t="shared" si="21"/>
        <v>102235.90435999999</v>
      </c>
      <c r="BH231">
        <f t="shared" si="22"/>
        <v>0</v>
      </c>
      <c r="BI231">
        <f t="shared" si="23"/>
        <v>87643.524359999996</v>
      </c>
      <c r="BJ231">
        <f t="shared" si="24"/>
        <v>0</v>
      </c>
      <c r="BL231" t="s">
        <v>114</v>
      </c>
      <c r="BM231" s="23">
        <v>133729.59969999999</v>
      </c>
      <c r="BN231" s="23">
        <v>26.376646869999998</v>
      </c>
      <c r="BP231" t="s">
        <v>183</v>
      </c>
      <c r="BQ231" s="23">
        <v>22742.795160000001</v>
      </c>
      <c r="BR231" s="23">
        <v>18.340802679999999</v>
      </c>
      <c r="BT231" t="s">
        <v>183</v>
      </c>
      <c r="BU231" s="23">
        <v>22742.795160000001</v>
      </c>
      <c r="BV231" s="23">
        <v>18.340802679999999</v>
      </c>
    </row>
    <row r="232" spans="1:74" x14ac:dyDescent="0.25">
      <c r="A232">
        <v>1</v>
      </c>
      <c r="B232" s="15">
        <v>4165</v>
      </c>
      <c r="C232" s="15">
        <v>-68.915358879999999</v>
      </c>
      <c r="D232" s="15">
        <v>-15.0302559</v>
      </c>
      <c r="E232" s="16">
        <v>1</v>
      </c>
      <c r="F232" s="19">
        <v>32962.061330302902</v>
      </c>
      <c r="G232" s="19">
        <v>109.4219445685963</v>
      </c>
      <c r="H232" s="16" t="str">
        <f>IF(LCOE_SensitivityScenarios!BF231&gt;'OnSSET_original_NoMG-PV-Diesel'!M231,'OnSSET_original_NoMG-PV-Diesel'!L231,LCOE_SensitivityScenarios!BG231)</f>
        <v>SA_Diesel</v>
      </c>
      <c r="I232" s="39" t="str">
        <f>IF(LCOE_SensitivityScenarios!BK231&gt;'OnSSET_original_NoMG-PV-Diesel'!M231,'OnSSET_original_NoMG-PV-Diesel'!L231,LCOE_SensitivityScenarios!BL231)</f>
        <v>SA_Diesel</v>
      </c>
      <c r="J232" s="39" t="str">
        <f>IF(LCOE_SensitivityScenarios!BP231&gt;'OnSSET_original_NoMG-PV-Diesel'!M231,'OnSSET_original_NoMG-PV-Diesel'!L231,LCOE_SensitivityScenarios!BQ231)</f>
        <v>SA_Diesel</v>
      </c>
      <c r="K232" s="38" t="str">
        <f>IF(LCOE_SensitivityScenarios!BU231&gt;'OnSSET_original_NoMG-PV-Diesel'!V231,'OnSSET_original_NoMG-PV-Diesel'!U231,LCOE_SensitivityScenarios!BV231)</f>
        <v>SA_Diesel</v>
      </c>
      <c r="L232" s="39" t="str">
        <f>IF(LCOE_SensitivityScenarios!BZ231&gt;'OnSSET_original_NoMG-PV-Diesel'!V231,'OnSSET_original_NoMG-PV-Diesel'!U231,LCOE_SensitivityScenarios!CA231)</f>
        <v>SA_Diesel</v>
      </c>
      <c r="M232" s="40" t="str">
        <f>IF(LCOE_SensitivityScenarios!CE231&gt;'OnSSET_original_NoMG-PV-Diesel'!V231,'OnSSET_original_NoMG-PV-Diesel'!U231,LCOE_SensitivityScenarios!CF231)</f>
        <v>SA_Diesel</v>
      </c>
      <c r="N232" s="39" t="str">
        <f>IF(LCOE_SensitivityScenarios!CJ231&gt;'OnSSET_original_NoMG-PV-Diesel'!AE231,'OnSSET_original_NoMG-PV-Diesel'!AD231,LCOE_SensitivityScenarios!CK231)</f>
        <v>SA_Diesel</v>
      </c>
      <c r="O232" s="39" t="str">
        <f>IF(LCOE_SensitivityScenarios!CO231&gt;'OnSSET_original_NoMG-PV-Diesel'!AE231,'OnSSET_original_NoMG-PV-Diesel'!AD231,LCOE_SensitivityScenarios!CP231)</f>
        <v>SA_Diesel</v>
      </c>
      <c r="P232" s="40" t="str">
        <f>IF(LCOE_SensitivityScenarios!CT231&gt;'OnSSET_original_NoMG-PV-Diesel'!AE231,'OnSSET_original_NoMG-PV-Diesel'!AD231,LCOE_SensitivityScenarios!CU231)</f>
        <v>SA_Diesel</v>
      </c>
      <c r="Q232" s="38">
        <f>IF(LCOE_SensitivityScenarios!BF231&gt;'OnSSET_original_NoMG-PV-Diesel'!M231,'OnSSET_original_NoMG-PV-Diesel'!M231,LCOE_SensitivityScenarios!BF231)</f>
        <v>0.50573928555547898</v>
      </c>
      <c r="R232" s="28">
        <f>MIN('OnSSET_original_NoMG-PV-Diesel'!E231:I231,LCOE_SensitivityScenarios!BK231)</f>
        <v>0.50573928555547898</v>
      </c>
      <c r="S232" s="28">
        <f>MIN('OnSSET_original_NoMG-PV-Diesel'!E231:I231,LCOE_SensitivityScenarios!BP231)</f>
        <v>0.50573928555547898</v>
      </c>
      <c r="T232" s="27">
        <f>MIN('OnSSET_original_NoMG-PV-Diesel'!N231:R231,LCOE_SensitivityScenarios!BU231)</f>
        <v>0.37257228312337098</v>
      </c>
      <c r="U232" s="28">
        <f>MIN('OnSSET_original_NoMG-PV-Diesel'!N231:R231,LCOE_SensitivityScenarios!BZ231)</f>
        <v>0.37257228312337098</v>
      </c>
      <c r="V232" s="29">
        <f>MIN('OnSSET_original_NoMG-PV-Diesel'!N231:R231,LCOE_SensitivityScenarios!CE231)</f>
        <v>0.37257228312337098</v>
      </c>
      <c r="W232" s="28">
        <f>MIN('OnSSET_original_NoMG-PV-Diesel'!W231:AA231,LCOE_SensitivityScenarios!CJ231)</f>
        <v>0.19994839108175</v>
      </c>
      <c r="X232" s="28">
        <f>MIN('OnSSET_original_NoMG-PV-Diesel'!W231:AA231,LCOE_SensitivityScenarios!CO231)</f>
        <v>0.19994839108175</v>
      </c>
      <c r="Y232" s="29">
        <f>MIN('OnSSET_original_NoMG-PV-Diesel'!W231:AA231,LCOE_SensitivityScenarios!CT231)</f>
        <v>0.19994839108175</v>
      </c>
      <c r="Z232">
        <f>IF(H232='OnSSET_original_NoMG-PV-Diesel'!L231,'OnSSET_original_NoMG-PV-Diesel'!K231,"wait")</f>
        <v>10.1200023937231</v>
      </c>
      <c r="AA232">
        <f>IF(I232='OnSSET_original_NoMG-PV-Diesel'!L231,'OnSSET_original_NoMG-PV-Diesel'!K231,"wait")</f>
        <v>10.1200023937231</v>
      </c>
      <c r="AB232">
        <f>IF(J232='OnSSET_original_NoMG-PV-Diesel'!L231,'OnSSET_original_NoMG-PV-Diesel'!K231,"wait")</f>
        <v>10.1200023937231</v>
      </c>
      <c r="AC232">
        <f>IF(K232='OnSSET_original_NoMG-PV-Diesel'!U231,'OnSSET_original_NoMG-PV-Diesel'!T231,"wait")</f>
        <v>15.0511695572159</v>
      </c>
      <c r="AD232">
        <f>IF(L232='OnSSET_original_NoMG-PV-Diesel'!U231,'OnSSET_original_NoMG-PV-Diesel'!T231,"wait")</f>
        <v>15.0511695572159</v>
      </c>
      <c r="AE232">
        <f>IF(M232='OnSSET_original_NoMG-PV-Diesel'!U231,'OnSSET_original_NoMG-PV-Diesel'!T231,"wait")</f>
        <v>15.0511695572159</v>
      </c>
      <c r="AF232">
        <f>IF(N232='OnSSET_original_NoMG-PV-Diesel'!AD231,'OnSSET_original_NoMG-PV-Diesel'!AC231,"wait")</f>
        <v>15.0511695572159</v>
      </c>
      <c r="AG232">
        <f>IF(O232='OnSSET_original_NoMG-PV-Diesel'!AD231,'OnSSET_original_NoMG-PV-Diesel'!AC231,"wait")</f>
        <v>15.0511695572159</v>
      </c>
      <c r="AH232">
        <f>IF(P232='OnSSET_original_NoMG-PV-Diesel'!AD231,'OnSSET_original_NoMG-PV-Diesel'!AC231,"wait")</f>
        <v>15.0511695572159</v>
      </c>
      <c r="AR232">
        <v>84.947000000000003</v>
      </c>
      <c r="AS232">
        <v>84.947000000000003</v>
      </c>
      <c r="AT232">
        <v>0.57199999999999995</v>
      </c>
      <c r="AU232">
        <v>0.57199999999999995</v>
      </c>
      <c r="AV232">
        <v>63604.667179999997</v>
      </c>
      <c r="AW232">
        <v>0</v>
      </c>
      <c r="AX232">
        <v>14063.468779999999</v>
      </c>
      <c r="AZ232">
        <f>SUMIF([1]base!$A$2:$A$169,B232,[1]base!$V$2:$V$169)</f>
        <v>0</v>
      </c>
      <c r="BA232">
        <f>SUMIF([2]s1!$A$2:$A$275,B232,[2]s1!$U$2:$U$275)</f>
        <v>0</v>
      </c>
      <c r="BB232">
        <f>SUMIF([3]s2!$A$2:$A$115,B232,[3]s2!$U$2:$U$115)</f>
        <v>0</v>
      </c>
      <c r="BC232">
        <f>SUMIF([4]s3!$A$2:$A$245,B232,[4]s3!$U$2:$U$245)</f>
        <v>0</v>
      </c>
      <c r="BD232">
        <f>SUMIF([5]s4!$A$2:$A$74,B232,[5]s4!$U$2:$U$74)</f>
        <v>0</v>
      </c>
      <c r="BF232">
        <f t="shared" si="20"/>
        <v>0</v>
      </c>
      <c r="BG232">
        <f t="shared" si="21"/>
        <v>0</v>
      </c>
      <c r="BH232">
        <f t="shared" si="22"/>
        <v>0</v>
      </c>
      <c r="BI232">
        <f t="shared" si="23"/>
        <v>0</v>
      </c>
      <c r="BJ232">
        <f t="shared" si="24"/>
        <v>0</v>
      </c>
      <c r="BL232" t="s">
        <v>113</v>
      </c>
      <c r="BM232" s="23">
        <v>18663.614249999999</v>
      </c>
      <c r="BN232" s="23">
        <v>15.05116956</v>
      </c>
      <c r="BP232" t="s">
        <v>183</v>
      </c>
      <c r="BQ232" s="23">
        <v>18663.614249999999</v>
      </c>
      <c r="BR232" s="23">
        <v>15.05116956</v>
      </c>
      <c r="BT232" t="s">
        <v>183</v>
      </c>
      <c r="BU232" s="23">
        <v>18663.614249999999</v>
      </c>
      <c r="BV232" s="23">
        <v>15.05116956</v>
      </c>
    </row>
    <row r="233" spans="1:74" x14ac:dyDescent="0.25">
      <c r="A233">
        <v>1</v>
      </c>
      <c r="B233" s="15">
        <v>4198</v>
      </c>
      <c r="C233" s="15">
        <v>-68.675575199999997</v>
      </c>
      <c r="D233" s="15">
        <v>-15.54405287</v>
      </c>
      <c r="E233" s="16">
        <v>1</v>
      </c>
      <c r="F233" s="19">
        <v>26915.4119817713</v>
      </c>
      <c r="G233" s="19">
        <v>66.037157757534047</v>
      </c>
      <c r="H233" s="16" t="str">
        <f>IF(LCOE_SensitivityScenarios!BF232&gt;'OnSSET_original_NoMG-PV-Diesel'!M232,'OnSSET_original_NoMG-PV-Diesel'!L232,LCOE_SensitivityScenarios!BG232)</f>
        <v>SA_Diesel</v>
      </c>
      <c r="I233" s="39" t="str">
        <f>IF(LCOE_SensitivityScenarios!BK232&gt;'OnSSET_original_NoMG-PV-Diesel'!M232,'OnSSET_original_NoMG-PV-Diesel'!L232,LCOE_SensitivityScenarios!BL232)</f>
        <v>SA_Diesel</v>
      </c>
      <c r="J233" s="39" t="str">
        <f>IF(LCOE_SensitivityScenarios!BP232&gt;'OnSSET_original_NoMG-PV-Diesel'!M232,'OnSSET_original_NoMG-PV-Diesel'!L232,LCOE_SensitivityScenarios!BQ232)</f>
        <v>SA_Diesel</v>
      </c>
      <c r="K233" s="38" t="str">
        <f>IF(LCOE_SensitivityScenarios!BU232&gt;'OnSSET_original_NoMG-PV-Diesel'!V232,'OnSSET_original_NoMG-PV-Diesel'!U232,LCOE_SensitivityScenarios!BV232)</f>
        <v>SA_Diesel</v>
      </c>
      <c r="L233" s="39" t="str">
        <f>IF(LCOE_SensitivityScenarios!BZ232&gt;'OnSSET_original_NoMG-PV-Diesel'!V232,'OnSSET_original_NoMG-PV-Diesel'!U232,LCOE_SensitivityScenarios!CA232)</f>
        <v>SA_Diesel</v>
      </c>
      <c r="M233" s="40" t="str">
        <f>IF(LCOE_SensitivityScenarios!CE232&gt;'OnSSET_original_NoMG-PV-Diesel'!V232,'OnSSET_original_NoMG-PV-Diesel'!U232,LCOE_SensitivityScenarios!CF232)</f>
        <v>SA_Diesel</v>
      </c>
      <c r="N233" s="39" t="str">
        <f>IF(LCOE_SensitivityScenarios!CJ232&gt;'OnSSET_original_NoMG-PV-Diesel'!AE232,'OnSSET_original_NoMG-PV-Diesel'!AD232,LCOE_SensitivityScenarios!CK232)</f>
        <v>SA_Diesel</v>
      </c>
      <c r="O233" s="39" t="str">
        <f>IF(LCOE_SensitivityScenarios!CO232&gt;'OnSSET_original_NoMG-PV-Diesel'!AE232,'OnSSET_original_NoMG-PV-Diesel'!AD232,LCOE_SensitivityScenarios!CP232)</f>
        <v>SA_Diesel</v>
      </c>
      <c r="P233" s="40" t="str">
        <f>IF(LCOE_SensitivityScenarios!CT232&gt;'OnSSET_original_NoMG-PV-Diesel'!AE232,'OnSSET_original_NoMG-PV-Diesel'!AD232,LCOE_SensitivityScenarios!CU232)</f>
        <v>SA_Diesel</v>
      </c>
      <c r="Q233" s="38">
        <f>IF(LCOE_SensitivityScenarios!BF232&gt;'OnSSET_original_NoMG-PV-Diesel'!M232,'OnSSET_original_NoMG-PV-Diesel'!M232,LCOE_SensitivityScenarios!BF232)</f>
        <v>0.45210856181439302</v>
      </c>
      <c r="R233" s="28">
        <f>MIN('OnSSET_original_NoMG-PV-Diesel'!E232:I232,LCOE_SensitivityScenarios!BK232)</f>
        <v>0.45210856181439302</v>
      </c>
      <c r="S233" s="28">
        <f>MIN('OnSSET_original_NoMG-PV-Diesel'!E232:I232,LCOE_SensitivityScenarios!BP232)</f>
        <v>0.45210856181439302</v>
      </c>
      <c r="T233" s="27">
        <f>MIN('OnSSET_original_NoMG-PV-Diesel'!N232:R232,LCOE_SensitivityScenarios!BU232)</f>
        <v>0.33704192864490101</v>
      </c>
      <c r="U233" s="28">
        <f>MIN('OnSSET_original_NoMG-PV-Diesel'!N232:R232,LCOE_SensitivityScenarios!BZ232)</f>
        <v>0.33704192864490101</v>
      </c>
      <c r="V233" s="29">
        <f>MIN('OnSSET_original_NoMG-PV-Diesel'!N232:R232,LCOE_SensitivityScenarios!CE232)</f>
        <v>0.33704192864490101</v>
      </c>
      <c r="W233" s="28">
        <f>MIN('OnSSET_original_NoMG-PV-Diesel'!W232:AA232,LCOE_SensitivityScenarios!CJ232)</f>
        <v>0.18788147824000501</v>
      </c>
      <c r="X233" s="28">
        <f>MIN('OnSSET_original_NoMG-PV-Diesel'!W232:AA232,LCOE_SensitivityScenarios!CO232)</f>
        <v>0.18788147824000501</v>
      </c>
      <c r="Y233" s="29">
        <f>MIN('OnSSET_original_NoMG-PV-Diesel'!W232:AA232,LCOE_SensitivityScenarios!CT232)</f>
        <v>0.18788147824000501</v>
      </c>
      <c r="Z233">
        <f>IF(H233='OnSSET_original_NoMG-PV-Diesel'!L232,'OnSSET_original_NoMG-PV-Diesel'!K232,"wait")</f>
        <v>17.675350362846199</v>
      </c>
      <c r="AA233">
        <f>IF(I233='OnSSET_original_NoMG-PV-Diesel'!L232,'OnSSET_original_NoMG-PV-Diesel'!K232,"wait")</f>
        <v>17.675350362846199</v>
      </c>
      <c r="AB233">
        <f>IF(J233='OnSSET_original_NoMG-PV-Diesel'!L232,'OnSSET_original_NoMG-PV-Diesel'!K232,"wait")</f>
        <v>17.675350362846199</v>
      </c>
      <c r="AC233">
        <f>IF(K233='OnSSET_original_NoMG-PV-Diesel'!U232,'OnSSET_original_NoMG-PV-Diesel'!T232,"wait")</f>
        <v>12.2901424574298</v>
      </c>
      <c r="AD233">
        <f>IF(L233='OnSSET_original_NoMG-PV-Diesel'!U232,'OnSSET_original_NoMG-PV-Diesel'!T232,"wait")</f>
        <v>12.2901424574298</v>
      </c>
      <c r="AE233">
        <f>IF(M233='OnSSET_original_NoMG-PV-Diesel'!U232,'OnSSET_original_NoMG-PV-Diesel'!T232,"wait")</f>
        <v>12.2901424574298</v>
      </c>
      <c r="AF233">
        <f>IF(N233='OnSSET_original_NoMG-PV-Diesel'!AD232,'OnSSET_original_NoMG-PV-Diesel'!AC232,"wait")</f>
        <v>12.2901424574298</v>
      </c>
      <c r="AG233">
        <f>IF(O233='OnSSET_original_NoMG-PV-Diesel'!AD232,'OnSSET_original_NoMG-PV-Diesel'!AC232,"wait")</f>
        <v>12.2901424574298</v>
      </c>
      <c r="AH233">
        <f>IF(P233='OnSSET_original_NoMG-PV-Diesel'!AD232,'OnSSET_original_NoMG-PV-Diesel'!AC232,"wait")</f>
        <v>12.2901424574298</v>
      </c>
      <c r="AR233">
        <v>40.361999999999902</v>
      </c>
      <c r="AS233">
        <v>40.414000000000001</v>
      </c>
      <c r="AT233">
        <v>2.6289999999999898</v>
      </c>
      <c r="AU233">
        <v>2.6289999999999898</v>
      </c>
      <c r="AV233">
        <v>49609.142979999997</v>
      </c>
      <c r="AW233">
        <v>0</v>
      </c>
      <c r="AX233">
        <v>8254.6447200000002</v>
      </c>
      <c r="AZ233">
        <f>SUMIF([1]base!$A$2:$A$169,B233,[1]base!$V$2:$V$169)</f>
        <v>0</v>
      </c>
      <c r="BA233">
        <f>SUMIF([2]s1!$A$2:$A$275,B233,[2]s1!$U$2:$U$275)</f>
        <v>0</v>
      </c>
      <c r="BB233">
        <f>SUMIF([3]s2!$A$2:$A$115,B233,[3]s2!$U$2:$U$115)</f>
        <v>0</v>
      </c>
      <c r="BC233">
        <f>SUMIF([4]s3!$A$2:$A$245,B233,[4]s3!$U$2:$U$245)</f>
        <v>0</v>
      </c>
      <c r="BD233">
        <f>SUMIF([5]s4!$A$2:$A$74,B233,[5]s4!$U$2:$U$74)</f>
        <v>0</v>
      </c>
      <c r="BF233">
        <f t="shared" si="20"/>
        <v>0</v>
      </c>
      <c r="BG233">
        <f t="shared" si="21"/>
        <v>0</v>
      </c>
      <c r="BH233">
        <f t="shared" si="22"/>
        <v>0</v>
      </c>
      <c r="BI233">
        <f t="shared" si="23"/>
        <v>0</v>
      </c>
      <c r="BJ233">
        <f t="shared" si="24"/>
        <v>0</v>
      </c>
      <c r="BL233" t="s">
        <v>113</v>
      </c>
      <c r="BM233" s="23">
        <v>15239.91056</v>
      </c>
      <c r="BN233" s="23">
        <v>12.29014246</v>
      </c>
      <c r="BP233" t="s">
        <v>183</v>
      </c>
      <c r="BQ233" s="23">
        <v>15239.91056</v>
      </c>
      <c r="BR233" s="23">
        <v>12.29014246</v>
      </c>
      <c r="BT233" t="s">
        <v>183</v>
      </c>
      <c r="BU233" s="23">
        <v>15239.91056</v>
      </c>
      <c r="BV233" s="23">
        <v>12.29014246</v>
      </c>
    </row>
    <row r="234" spans="1:74" x14ac:dyDescent="0.25">
      <c r="A234">
        <v>1</v>
      </c>
      <c r="B234" s="15">
        <v>4202</v>
      </c>
      <c r="C234" s="15">
        <v>-68.946615370000004</v>
      </c>
      <c r="D234" s="15">
        <v>-15.67105042</v>
      </c>
      <c r="E234" s="16">
        <v>1</v>
      </c>
      <c r="F234" s="19">
        <v>33363.652774910697</v>
      </c>
      <c r="G234" s="19">
        <v>59.521651353369158</v>
      </c>
      <c r="H234" s="16" t="str">
        <f>IF(LCOE_SensitivityScenarios!BF233&gt;'OnSSET_original_NoMG-PV-Diesel'!M233,'OnSSET_original_NoMG-PV-Diesel'!L233,LCOE_SensitivityScenarios!BG233)</f>
        <v>SA_PV</v>
      </c>
      <c r="I234" s="39" t="str">
        <f>IF(LCOE_SensitivityScenarios!BK233&gt;'OnSSET_original_NoMG-PV-Diesel'!M233,'OnSSET_original_NoMG-PV-Diesel'!L233,LCOE_SensitivityScenarios!BL233)</f>
        <v>SA_PV</v>
      </c>
      <c r="J234" s="39" t="str">
        <f>IF(LCOE_SensitivityScenarios!BP233&gt;'OnSSET_original_NoMG-PV-Diesel'!M233,'OnSSET_original_NoMG-PV-Diesel'!L233,LCOE_SensitivityScenarios!BQ233)</f>
        <v>SA_PV</v>
      </c>
      <c r="K234" s="38" t="str">
        <f>IF(LCOE_SensitivityScenarios!BU233&gt;'OnSSET_original_NoMG-PV-Diesel'!V233,'OnSSET_original_NoMG-PV-Diesel'!U233,LCOE_SensitivityScenarios!BV233)</f>
        <v>SA_Diesel</v>
      </c>
      <c r="L234" s="39" t="str">
        <f>IF(LCOE_SensitivityScenarios!BZ233&gt;'OnSSET_original_NoMG-PV-Diesel'!V233,'OnSSET_original_NoMG-PV-Diesel'!U233,LCOE_SensitivityScenarios!CA233)</f>
        <v>SA_Diesel</v>
      </c>
      <c r="M234" s="40" t="str">
        <f>IF(LCOE_SensitivityScenarios!CE233&gt;'OnSSET_original_NoMG-PV-Diesel'!V233,'OnSSET_original_NoMG-PV-Diesel'!U233,LCOE_SensitivityScenarios!CF233)</f>
        <v>SA_Diesel</v>
      </c>
      <c r="N234" s="39" t="str">
        <f>IF(LCOE_SensitivityScenarios!CJ233&gt;'OnSSET_original_NoMG-PV-Diesel'!AE233,'OnSSET_original_NoMG-PV-Diesel'!AD233,LCOE_SensitivityScenarios!CK233)</f>
        <v>SA_Diesel</v>
      </c>
      <c r="O234" s="39" t="str">
        <f>IF(LCOE_SensitivityScenarios!CO233&gt;'OnSSET_original_NoMG-PV-Diesel'!AE233,'OnSSET_original_NoMG-PV-Diesel'!AD233,LCOE_SensitivityScenarios!CP233)</f>
        <v>SA_Diesel</v>
      </c>
      <c r="P234" s="40" t="str">
        <f>IF(LCOE_SensitivityScenarios!CT233&gt;'OnSSET_original_NoMG-PV-Diesel'!AE233,'OnSSET_original_NoMG-PV-Diesel'!AD233,LCOE_SensitivityScenarios!CU233)</f>
        <v>SA_Diesel</v>
      </c>
      <c r="Q234" s="38">
        <f>IF(LCOE_SensitivityScenarios!BF233&gt;'OnSSET_original_NoMG-PV-Diesel'!M233,'OnSSET_original_NoMG-PV-Diesel'!M233,LCOE_SensitivityScenarios!BF233)</f>
        <v>0.42373894949935897</v>
      </c>
      <c r="R234" s="28">
        <f>MIN('OnSSET_original_NoMG-PV-Diesel'!E233:I233,LCOE_SensitivityScenarios!BK233)</f>
        <v>0.42373894949935897</v>
      </c>
      <c r="S234" s="28">
        <f>MIN('OnSSET_original_NoMG-PV-Diesel'!E233:I233,LCOE_SensitivityScenarios!BP233)</f>
        <v>0.42373894949935897</v>
      </c>
      <c r="T234" s="27">
        <f>MIN('OnSSET_original_NoMG-PV-Diesel'!N233:R233,LCOE_SensitivityScenarios!BU233)</f>
        <v>0.33704192864490101</v>
      </c>
      <c r="U234" s="28">
        <f>MIN('OnSSET_original_NoMG-PV-Diesel'!N233:R233,LCOE_SensitivityScenarios!BZ233)</f>
        <v>0.33704192864490101</v>
      </c>
      <c r="V234" s="29">
        <f>MIN('OnSSET_original_NoMG-PV-Diesel'!N233:R233,LCOE_SensitivityScenarios!CE233)</f>
        <v>0.33704192864490101</v>
      </c>
      <c r="W234" s="28">
        <f>MIN('OnSSET_original_NoMG-PV-Diesel'!W233:AA233,LCOE_SensitivityScenarios!CJ233)</f>
        <v>0.18788147824000501</v>
      </c>
      <c r="X234" s="28">
        <f>MIN('OnSSET_original_NoMG-PV-Diesel'!W233:AA233,LCOE_SensitivityScenarios!CO233)</f>
        <v>0.18788147824000501</v>
      </c>
      <c r="Y234" s="29">
        <f>MIN('OnSSET_original_NoMG-PV-Diesel'!W233:AA233,LCOE_SensitivityScenarios!CT233)</f>
        <v>0.18788147824000501</v>
      </c>
      <c r="Z234">
        <f>IF(H234='OnSSET_original_NoMG-PV-Diesel'!L233,'OnSSET_original_NoMG-PV-Diesel'!K233,"wait")</f>
        <v>33.421933130935898</v>
      </c>
      <c r="AA234">
        <f>IF(I234='OnSSET_original_NoMG-PV-Diesel'!L233,'OnSSET_original_NoMG-PV-Diesel'!K233,"wait")</f>
        <v>33.421933130935898</v>
      </c>
      <c r="AB234">
        <f>IF(J234='OnSSET_original_NoMG-PV-Diesel'!L233,'OnSSET_original_NoMG-PV-Diesel'!K233,"wait")</f>
        <v>33.421933130935898</v>
      </c>
      <c r="AC234">
        <f>IF(K234='OnSSET_original_NoMG-PV-Diesel'!U233,'OnSSET_original_NoMG-PV-Diesel'!T233,"wait")</f>
        <v>15.2345446460779</v>
      </c>
      <c r="AD234">
        <f>IF(L234='OnSSET_original_NoMG-PV-Diesel'!U233,'OnSSET_original_NoMG-PV-Diesel'!T233,"wait")</f>
        <v>15.2345446460779</v>
      </c>
      <c r="AE234">
        <f>IF(M234='OnSSET_original_NoMG-PV-Diesel'!U233,'OnSSET_original_NoMG-PV-Diesel'!T233,"wait")</f>
        <v>15.2345446460779</v>
      </c>
      <c r="AF234">
        <f>IF(N234='OnSSET_original_NoMG-PV-Diesel'!AD233,'OnSSET_original_NoMG-PV-Diesel'!AC233,"wait")</f>
        <v>15.2345446460779</v>
      </c>
      <c r="AG234">
        <f>IF(O234='OnSSET_original_NoMG-PV-Diesel'!AD233,'OnSSET_original_NoMG-PV-Diesel'!AC233,"wait")</f>
        <v>15.2345446460779</v>
      </c>
      <c r="AH234">
        <f>IF(P234='OnSSET_original_NoMG-PV-Diesel'!AD233,'OnSSET_original_NoMG-PV-Diesel'!AC233,"wait")</f>
        <v>15.2345446460779</v>
      </c>
      <c r="AR234">
        <v>11.39</v>
      </c>
      <c r="AS234">
        <v>11.39</v>
      </c>
      <c r="AT234">
        <v>1.6890000000000001</v>
      </c>
      <c r="AU234">
        <v>1.6890000000000001</v>
      </c>
      <c r="AV234">
        <v>48752.097699999998</v>
      </c>
      <c r="AW234">
        <v>0</v>
      </c>
      <c r="AX234">
        <v>7948.9171349999997</v>
      </c>
      <c r="AZ234">
        <f>SUMIF([1]base!$A$2:$A$169,B234,[1]base!$V$2:$V$169)</f>
        <v>0</v>
      </c>
      <c r="BA234">
        <f>SUMIF([2]s1!$A$2:$A$275,B234,[2]s1!$U$2:$U$275)</f>
        <v>0</v>
      </c>
      <c r="BB234">
        <f>SUMIF([3]s2!$A$2:$A$115,B234,[3]s2!$U$2:$U$115)</f>
        <v>0</v>
      </c>
      <c r="BC234">
        <f>SUMIF([4]s3!$A$2:$A$245,B234,[4]s3!$U$2:$U$245)</f>
        <v>0</v>
      </c>
      <c r="BD234">
        <f>SUMIF([5]s4!$A$2:$A$74,B234,[5]s4!$U$2:$U$74)</f>
        <v>0</v>
      </c>
      <c r="BF234">
        <f t="shared" si="20"/>
        <v>0</v>
      </c>
      <c r="BG234">
        <f t="shared" si="21"/>
        <v>0</v>
      </c>
      <c r="BH234">
        <f t="shared" si="22"/>
        <v>0</v>
      </c>
      <c r="BI234">
        <f t="shared" si="23"/>
        <v>0</v>
      </c>
      <c r="BJ234">
        <f t="shared" si="24"/>
        <v>0</v>
      </c>
      <c r="BL234" t="s">
        <v>114</v>
      </c>
      <c r="BM234" s="23">
        <v>93880.408240000004</v>
      </c>
      <c r="BN234" s="23">
        <v>18.51684581</v>
      </c>
      <c r="BP234" t="s">
        <v>183</v>
      </c>
      <c r="BQ234" s="23">
        <v>18891.001359999998</v>
      </c>
      <c r="BR234" s="23">
        <v>15.23454465</v>
      </c>
      <c r="BT234" t="s">
        <v>183</v>
      </c>
      <c r="BU234" s="23">
        <v>18891.001359999998</v>
      </c>
      <c r="BV234" s="23">
        <v>15.23454465</v>
      </c>
    </row>
    <row r="235" spans="1:74" x14ac:dyDescent="0.25">
      <c r="A235">
        <v>1</v>
      </c>
      <c r="B235" s="15">
        <v>4216</v>
      </c>
      <c r="C235" s="15">
        <v>-67.930032089999997</v>
      </c>
      <c r="D235" s="15">
        <v>-15.54999875</v>
      </c>
      <c r="E235" s="16">
        <v>0</v>
      </c>
      <c r="F235" s="19">
        <v>16810.0944231379</v>
      </c>
      <c r="G235" s="19">
        <v>55.45385744254277</v>
      </c>
      <c r="H235" s="16" t="str">
        <f>IF(LCOE_SensitivityScenarios!BF234&gt;'OnSSET_original_NoMG-PV-Diesel'!M234,'OnSSET_original_NoMG-PV-Diesel'!L234,LCOE_SensitivityScenarios!BG234)</f>
        <v>SA_Diesel</v>
      </c>
      <c r="I235" s="39" t="str">
        <f>IF(LCOE_SensitivityScenarios!BK234&gt;'OnSSET_original_NoMG-PV-Diesel'!M234,'OnSSET_original_NoMG-PV-Diesel'!L234,LCOE_SensitivityScenarios!BL234)</f>
        <v>SA_Diesel</v>
      </c>
      <c r="J235" s="39" t="str">
        <f>IF(LCOE_SensitivityScenarios!BP234&gt;'OnSSET_original_NoMG-PV-Diesel'!M234,'OnSSET_original_NoMG-PV-Diesel'!L234,LCOE_SensitivityScenarios!BQ234)</f>
        <v>SA_Diesel</v>
      </c>
      <c r="K235" s="38" t="str">
        <f>IF(LCOE_SensitivityScenarios!BU234&gt;'OnSSET_original_NoMG-PV-Diesel'!V234,'OnSSET_original_NoMG-PV-Diesel'!U234,LCOE_SensitivityScenarios!BV234)</f>
        <v>SA_Diesel</v>
      </c>
      <c r="L235" s="39" t="str">
        <f>IF(LCOE_SensitivityScenarios!BZ234&gt;'OnSSET_original_NoMG-PV-Diesel'!V234,'OnSSET_original_NoMG-PV-Diesel'!U234,LCOE_SensitivityScenarios!CA234)</f>
        <v>SA_Diesel</v>
      </c>
      <c r="M235" s="40" t="str">
        <f>IF(LCOE_SensitivityScenarios!CE234&gt;'OnSSET_original_NoMG-PV-Diesel'!V234,'OnSSET_original_NoMG-PV-Diesel'!U234,LCOE_SensitivityScenarios!CF234)</f>
        <v>SA_Diesel</v>
      </c>
      <c r="N235" s="39" t="str">
        <f>IF(LCOE_SensitivityScenarios!CJ234&gt;'OnSSET_original_NoMG-PV-Diesel'!AE234,'OnSSET_original_NoMG-PV-Diesel'!AD234,LCOE_SensitivityScenarios!CK234)</f>
        <v>SA_Diesel</v>
      </c>
      <c r="O235" s="39" t="str">
        <f>IF(LCOE_SensitivityScenarios!CO234&gt;'OnSSET_original_NoMG-PV-Diesel'!AE234,'OnSSET_original_NoMG-PV-Diesel'!AD234,LCOE_SensitivityScenarios!CP234)</f>
        <v>SA_Diesel</v>
      </c>
      <c r="P235" s="40" t="str">
        <f>IF(LCOE_SensitivityScenarios!CT234&gt;'OnSSET_original_NoMG-PV-Diesel'!AE234,'OnSSET_original_NoMG-PV-Diesel'!AD234,LCOE_SensitivityScenarios!CU234)</f>
        <v>SA_Diesel</v>
      </c>
      <c r="Q235" s="38">
        <f>IF(LCOE_SensitivityScenarios!BF234&gt;'OnSSET_original_NoMG-PV-Diesel'!M234,'OnSSET_original_NoMG-PV-Diesel'!M234,LCOE_SensitivityScenarios!BF234)</f>
        <v>0.50573928555547898</v>
      </c>
      <c r="R235" s="28">
        <f>MIN('OnSSET_original_NoMG-PV-Diesel'!E234:I234,LCOE_SensitivityScenarios!BK234)</f>
        <v>0.50573928555547898</v>
      </c>
      <c r="S235" s="28">
        <f>MIN('OnSSET_original_NoMG-PV-Diesel'!E234:I234,LCOE_SensitivityScenarios!BP234)</f>
        <v>0.50573928555547898</v>
      </c>
      <c r="T235" s="27">
        <f>MIN('OnSSET_original_NoMG-PV-Diesel'!N234:R234,LCOE_SensitivityScenarios!BU234)</f>
        <v>0.37257228312337098</v>
      </c>
      <c r="U235" s="28">
        <f>MIN('OnSSET_original_NoMG-PV-Diesel'!N234:R234,LCOE_SensitivityScenarios!BZ234)</f>
        <v>0.37257228312337098</v>
      </c>
      <c r="V235" s="29">
        <f>MIN('OnSSET_original_NoMG-PV-Diesel'!N234:R234,LCOE_SensitivityScenarios!CE234)</f>
        <v>0.37257228312337098</v>
      </c>
      <c r="W235" s="28">
        <f>MIN('OnSSET_original_NoMG-PV-Diesel'!W234:AA234,LCOE_SensitivityScenarios!CJ234)</f>
        <v>0.19994839108175</v>
      </c>
      <c r="X235" s="28">
        <f>MIN('OnSSET_original_NoMG-PV-Diesel'!W234:AA234,LCOE_SensitivityScenarios!CO234)</f>
        <v>0.19994839108175</v>
      </c>
      <c r="Y235" s="29">
        <f>MIN('OnSSET_original_NoMG-PV-Diesel'!W234:AA234,LCOE_SensitivityScenarios!CT234)</f>
        <v>0.19994839108175</v>
      </c>
      <c r="Z235">
        <f>IF(H235='OnSSET_original_NoMG-PV-Diesel'!L234,'OnSSET_original_NoMG-PV-Diesel'!K234,"wait")</f>
        <v>9.6929240675085602</v>
      </c>
      <c r="AA235">
        <f>IF(I235='OnSSET_original_NoMG-PV-Diesel'!L234,'OnSSET_original_NoMG-PV-Diesel'!K234,"wait")</f>
        <v>9.6929240675085602</v>
      </c>
      <c r="AB235">
        <f>IF(J235='OnSSET_original_NoMG-PV-Diesel'!L234,'OnSSET_original_NoMG-PV-Diesel'!K234,"wait")</f>
        <v>9.6929240675085602</v>
      </c>
      <c r="AC235">
        <f>IF(K235='OnSSET_original_NoMG-PV-Diesel'!U234,'OnSSET_original_NoMG-PV-Diesel'!T234,"wait")</f>
        <v>7.6758422023460797</v>
      </c>
      <c r="AD235">
        <f>IF(L235='OnSSET_original_NoMG-PV-Diesel'!U234,'OnSSET_original_NoMG-PV-Diesel'!T234,"wait")</f>
        <v>7.6758422023460797</v>
      </c>
      <c r="AE235">
        <f>IF(M235='OnSSET_original_NoMG-PV-Diesel'!U234,'OnSSET_original_NoMG-PV-Diesel'!T234,"wait")</f>
        <v>7.6758422023460797</v>
      </c>
      <c r="AF235">
        <f>IF(N235='OnSSET_original_NoMG-PV-Diesel'!AD234,'OnSSET_original_NoMG-PV-Diesel'!AC234,"wait")</f>
        <v>7.6758422023460797</v>
      </c>
      <c r="AG235">
        <f>IF(O235='OnSSET_original_NoMG-PV-Diesel'!AD234,'OnSSET_original_NoMG-PV-Diesel'!AC234,"wait")</f>
        <v>7.6758422023460797</v>
      </c>
      <c r="AH235">
        <f>IF(P235='OnSSET_original_NoMG-PV-Diesel'!AD234,'OnSSET_original_NoMG-PV-Diesel'!AC234,"wait")</f>
        <v>7.6758422023460797</v>
      </c>
      <c r="AR235">
        <v>7.73</v>
      </c>
      <c r="AS235">
        <v>7.73</v>
      </c>
      <c r="AT235">
        <v>2.3839999999999999</v>
      </c>
      <c r="AU235">
        <v>2.3849999999999998</v>
      </c>
      <c r="AV235">
        <v>50865.48186</v>
      </c>
      <c r="AW235">
        <v>0</v>
      </c>
      <c r="AX235">
        <v>8713.2360900000003</v>
      </c>
      <c r="AZ235">
        <f>SUMIF([1]base!$A$2:$A$169,B235,[1]base!$V$2:$V$169)</f>
        <v>0</v>
      </c>
      <c r="BA235">
        <f>SUMIF([2]s1!$A$2:$A$275,B235,[2]s1!$U$2:$U$275)</f>
        <v>0</v>
      </c>
      <c r="BB235">
        <f>SUMIF([3]s2!$A$2:$A$115,B235,[3]s2!$U$2:$U$115)</f>
        <v>0</v>
      </c>
      <c r="BC235">
        <f>SUMIF([4]s3!$A$2:$A$245,B235,[4]s3!$U$2:$U$245)</f>
        <v>0</v>
      </c>
      <c r="BD235">
        <f>SUMIF([5]s4!$A$2:$A$74,B235,[5]s4!$U$2:$U$74)</f>
        <v>0</v>
      </c>
      <c r="BF235">
        <f t="shared" si="20"/>
        <v>0</v>
      </c>
      <c r="BG235">
        <f t="shared" si="21"/>
        <v>0</v>
      </c>
      <c r="BH235">
        <f t="shared" si="22"/>
        <v>0</v>
      </c>
      <c r="BI235">
        <f t="shared" si="23"/>
        <v>0</v>
      </c>
      <c r="BJ235">
        <f t="shared" si="24"/>
        <v>0</v>
      </c>
      <c r="BL235" t="s">
        <v>113</v>
      </c>
      <c r="BM235" s="23">
        <v>9518.127966</v>
      </c>
      <c r="BN235" s="23">
        <v>7.6758422020000001</v>
      </c>
      <c r="BP235" t="s">
        <v>183</v>
      </c>
      <c r="BQ235" s="23">
        <v>9518.127966</v>
      </c>
      <c r="BR235" s="23">
        <v>7.6758422020000001</v>
      </c>
      <c r="BT235" t="s">
        <v>183</v>
      </c>
      <c r="BU235" s="23">
        <v>9518.127966</v>
      </c>
      <c r="BV235" s="23">
        <v>7.6758422020000001</v>
      </c>
    </row>
    <row r="236" spans="1:74" x14ac:dyDescent="0.25">
      <c r="A236">
        <v>1</v>
      </c>
      <c r="B236" s="15">
        <v>4280</v>
      </c>
      <c r="C236" s="15">
        <v>-66.865113620000002</v>
      </c>
      <c r="D236" s="15">
        <v>-19.367833579999999</v>
      </c>
      <c r="E236" s="16">
        <v>1</v>
      </c>
      <c r="F236" s="19">
        <v>45522.8061611597</v>
      </c>
      <c r="G236" s="19">
        <v>96.023518418768759</v>
      </c>
      <c r="H236" s="16" t="str">
        <f>IF(LCOE_SensitivityScenarios!BF235&gt;'OnSSET_original_NoMG-PV-Diesel'!M235,'OnSSET_original_NoMG-PV-Diesel'!L235,LCOE_SensitivityScenarios!BG235)</f>
        <v>SA_PV</v>
      </c>
      <c r="I236" s="39" t="str">
        <f>IF(LCOE_SensitivityScenarios!BK235&gt;'OnSSET_original_NoMG-PV-Diesel'!M235,'OnSSET_original_NoMG-PV-Diesel'!L235,LCOE_SensitivityScenarios!BL235)</f>
        <v>SA_PV</v>
      </c>
      <c r="J236" s="39" t="str">
        <f>IF(LCOE_SensitivityScenarios!BP235&gt;'OnSSET_original_NoMG-PV-Diesel'!M235,'OnSSET_original_NoMG-PV-Diesel'!L235,LCOE_SensitivityScenarios!BQ235)</f>
        <v>SA_PV</v>
      </c>
      <c r="K236" s="38" t="str">
        <f>IF(LCOE_SensitivityScenarios!BU235&gt;'OnSSET_original_NoMG-PV-Diesel'!V235,'OnSSET_original_NoMG-PV-Diesel'!U235,LCOE_SensitivityScenarios!BV235)</f>
        <v>SA_Diesel</v>
      </c>
      <c r="L236" s="39" t="str">
        <f>IF(LCOE_SensitivityScenarios!BZ235&gt;'OnSSET_original_NoMG-PV-Diesel'!V235,'OnSSET_original_NoMG-PV-Diesel'!U235,LCOE_SensitivityScenarios!CA235)</f>
        <v>SA_Diesel</v>
      </c>
      <c r="M236" s="40" t="str">
        <f>IF(LCOE_SensitivityScenarios!CE235&gt;'OnSSET_original_NoMG-PV-Diesel'!V235,'OnSSET_original_NoMG-PV-Diesel'!U235,LCOE_SensitivityScenarios!CF235)</f>
        <v>SA_Diesel</v>
      </c>
      <c r="N236" s="39" t="str">
        <f>IF(LCOE_SensitivityScenarios!CJ235&gt;'OnSSET_original_NoMG-PV-Diesel'!AE235,'OnSSET_original_NoMG-PV-Diesel'!AD235,LCOE_SensitivityScenarios!CK235)</f>
        <v>SA_Diesel</v>
      </c>
      <c r="O236" s="39" t="str">
        <f>IF(LCOE_SensitivityScenarios!CO235&gt;'OnSSET_original_NoMG-PV-Diesel'!AE235,'OnSSET_original_NoMG-PV-Diesel'!AD235,LCOE_SensitivityScenarios!CP235)</f>
        <v>SA_Diesel</v>
      </c>
      <c r="P236" s="40" t="str">
        <f>IF(LCOE_SensitivityScenarios!CT235&gt;'OnSSET_original_NoMG-PV-Diesel'!AE235,'OnSSET_original_NoMG-PV-Diesel'!AD235,LCOE_SensitivityScenarios!CU235)</f>
        <v>SA_Diesel</v>
      </c>
      <c r="Q236" s="38">
        <f>IF(LCOE_SensitivityScenarios!BF235&gt;'OnSSET_original_NoMG-PV-Diesel'!M235,'OnSSET_original_NoMG-PV-Diesel'!M235,LCOE_SensitivityScenarios!BF235)</f>
        <v>0.37852226777898401</v>
      </c>
      <c r="R236" s="28">
        <f>MIN('OnSSET_original_NoMG-PV-Diesel'!E235:I235,LCOE_SensitivityScenarios!BK235)</f>
        <v>0.37852226777898401</v>
      </c>
      <c r="S236" s="28">
        <f>MIN('OnSSET_original_NoMG-PV-Diesel'!E235:I235,LCOE_SensitivityScenarios!BP235)</f>
        <v>0.37852226777898401</v>
      </c>
      <c r="T236" s="27">
        <f>MIN('OnSSET_original_NoMG-PV-Diesel'!N235:R235,LCOE_SensitivityScenarios!BU235)</f>
        <v>0.33704192864490101</v>
      </c>
      <c r="U236" s="28">
        <f>MIN('OnSSET_original_NoMG-PV-Diesel'!N235:R235,LCOE_SensitivityScenarios!BZ235)</f>
        <v>0.33704192864490101</v>
      </c>
      <c r="V236" s="29">
        <f>MIN('OnSSET_original_NoMG-PV-Diesel'!N235:R235,LCOE_SensitivityScenarios!CE235)</f>
        <v>0.33704192864490101</v>
      </c>
      <c r="W236" s="28">
        <f>MIN('OnSSET_original_NoMG-PV-Diesel'!W235:AA235,LCOE_SensitivityScenarios!CJ235)</f>
        <v>0.18788147824000501</v>
      </c>
      <c r="X236" s="28">
        <f>MIN('OnSSET_original_NoMG-PV-Diesel'!W235:AA235,LCOE_SensitivityScenarios!CO235)</f>
        <v>0.18788147824000501</v>
      </c>
      <c r="Y236" s="29">
        <f>MIN('OnSSET_original_NoMG-PV-Diesel'!W235:AA235,LCOE_SensitivityScenarios!CT235)</f>
        <v>0.18788147824000501</v>
      </c>
      <c r="Z236">
        <f>IF(H236='OnSSET_original_NoMG-PV-Diesel'!L235,'OnSSET_original_NoMG-PV-Diesel'!K235,"wait")</f>
        <v>13.0101160581606</v>
      </c>
      <c r="AA236">
        <f>IF(I236='OnSSET_original_NoMG-PV-Diesel'!L235,'OnSSET_original_NoMG-PV-Diesel'!K235,"wait")</f>
        <v>13.0101160581606</v>
      </c>
      <c r="AB236">
        <f>IF(J236='OnSSET_original_NoMG-PV-Diesel'!L235,'OnSSET_original_NoMG-PV-Diesel'!K235,"wait")</f>
        <v>13.0101160581606</v>
      </c>
      <c r="AC236">
        <f>IF(K236='OnSSET_original_NoMG-PV-Diesel'!U235,'OnSSET_original_NoMG-PV-Diesel'!T235,"wait")</f>
        <v>20.786669479981601</v>
      </c>
      <c r="AD236">
        <f>IF(L236='OnSSET_original_NoMG-PV-Diesel'!U235,'OnSSET_original_NoMG-PV-Diesel'!T235,"wait")</f>
        <v>20.786669479981601</v>
      </c>
      <c r="AE236">
        <f>IF(M236='OnSSET_original_NoMG-PV-Diesel'!U235,'OnSSET_original_NoMG-PV-Diesel'!T235,"wait")</f>
        <v>20.786669479981601</v>
      </c>
      <c r="AF236">
        <f>IF(N236='OnSSET_original_NoMG-PV-Diesel'!AD235,'OnSSET_original_NoMG-PV-Diesel'!AC235,"wait")</f>
        <v>20.786669479981601</v>
      </c>
      <c r="AG236">
        <f>IF(O236='OnSSET_original_NoMG-PV-Diesel'!AD235,'OnSSET_original_NoMG-PV-Diesel'!AC235,"wait")</f>
        <v>20.786669479981601</v>
      </c>
      <c r="AH236">
        <f>IF(P236='OnSSET_original_NoMG-PV-Diesel'!AD235,'OnSSET_original_NoMG-PV-Diesel'!AC235,"wait")</f>
        <v>20.786669479981601</v>
      </c>
      <c r="AR236">
        <v>18.358000000000001</v>
      </c>
      <c r="AS236">
        <v>18.343</v>
      </c>
      <c r="AT236">
        <v>5.8479999999999999</v>
      </c>
      <c r="AU236">
        <v>0.51500000000000001</v>
      </c>
      <c r="AV236">
        <v>63278.542659999999</v>
      </c>
      <c r="AW236">
        <v>0</v>
      </c>
      <c r="AX236">
        <v>13910.60499</v>
      </c>
      <c r="AZ236">
        <f>SUMIF([1]base!$A$2:$A$169,B236,[1]base!$V$2:$V$169)</f>
        <v>0</v>
      </c>
      <c r="BA236">
        <f>SUMIF([2]s1!$A$2:$A$275,B236,[2]s1!$U$2:$U$275)</f>
        <v>0</v>
      </c>
      <c r="BB236">
        <f>SUMIF([3]s2!$A$2:$A$115,B236,[3]s2!$U$2:$U$115)</f>
        <v>0</v>
      </c>
      <c r="BC236">
        <f>SUMIF([4]s3!$A$2:$A$245,B236,[4]s3!$U$2:$U$245)</f>
        <v>0</v>
      </c>
      <c r="BD236">
        <f>SUMIF([5]s4!$A$2:$A$74,B236,[5]s4!$U$2:$U$74)</f>
        <v>0</v>
      </c>
      <c r="BF236">
        <f t="shared" si="20"/>
        <v>0</v>
      </c>
      <c r="BG236">
        <f t="shared" si="21"/>
        <v>0</v>
      </c>
      <c r="BH236">
        <f t="shared" si="22"/>
        <v>0</v>
      </c>
      <c r="BI236">
        <f t="shared" si="23"/>
        <v>0</v>
      </c>
      <c r="BJ236">
        <f t="shared" si="24"/>
        <v>0</v>
      </c>
      <c r="BL236" t="s">
        <v>114</v>
      </c>
      <c r="BM236" s="23">
        <v>114425.6663</v>
      </c>
      <c r="BN236" s="23">
        <v>19.796828080000001</v>
      </c>
      <c r="BP236" t="s">
        <v>183</v>
      </c>
      <c r="BQ236" s="23">
        <v>25775.696650000002</v>
      </c>
      <c r="BR236" s="23">
        <v>20.78666948</v>
      </c>
      <c r="BT236" t="s">
        <v>183</v>
      </c>
      <c r="BU236" s="23">
        <v>25775.696650000002</v>
      </c>
      <c r="BV236" s="23">
        <v>20.78666948</v>
      </c>
    </row>
    <row r="237" spans="1:74" x14ac:dyDescent="0.25">
      <c r="A237">
        <v>1</v>
      </c>
      <c r="B237" s="15">
        <v>4308</v>
      </c>
      <c r="C237" s="15">
        <v>-67.215619680000003</v>
      </c>
      <c r="D237" s="15">
        <v>-18.14608831</v>
      </c>
      <c r="E237" s="16">
        <v>1</v>
      </c>
      <c r="F237" s="19">
        <v>22933.949424655399</v>
      </c>
      <c r="G237" s="19">
        <v>67.458442141204117</v>
      </c>
      <c r="H237" s="16" t="str">
        <f>IF(LCOE_SensitivityScenarios!BF236&gt;'OnSSET_original_NoMG-PV-Diesel'!M236,'OnSSET_original_NoMG-PV-Diesel'!L236,LCOE_SensitivityScenarios!BG236)</f>
        <v>SA_PV</v>
      </c>
      <c r="I237" s="39" t="str">
        <f>IF(LCOE_SensitivityScenarios!BK236&gt;'OnSSET_original_NoMG-PV-Diesel'!M236,'OnSSET_original_NoMG-PV-Diesel'!L236,LCOE_SensitivityScenarios!BL236)</f>
        <v>SA_PV</v>
      </c>
      <c r="J237" s="39" t="str">
        <f>IF(LCOE_SensitivityScenarios!BP236&gt;'OnSSET_original_NoMG-PV-Diesel'!M236,'OnSSET_original_NoMG-PV-Diesel'!L236,LCOE_SensitivityScenarios!BQ236)</f>
        <v>SA_PV</v>
      </c>
      <c r="K237" s="38" t="str">
        <f>IF(LCOE_SensitivityScenarios!BU236&gt;'OnSSET_original_NoMG-PV-Diesel'!V236,'OnSSET_original_NoMG-PV-Diesel'!U236,LCOE_SensitivityScenarios!BV236)</f>
        <v>SA_Diesel</v>
      </c>
      <c r="L237" s="39" t="str">
        <f>IF(LCOE_SensitivityScenarios!BZ236&gt;'OnSSET_original_NoMG-PV-Diesel'!V236,'OnSSET_original_NoMG-PV-Diesel'!U236,LCOE_SensitivityScenarios!CA236)</f>
        <v>SA_Diesel</v>
      </c>
      <c r="M237" s="40" t="str">
        <f>IF(LCOE_SensitivityScenarios!CE236&gt;'OnSSET_original_NoMG-PV-Diesel'!V236,'OnSSET_original_NoMG-PV-Diesel'!U236,LCOE_SensitivityScenarios!CF236)</f>
        <v>SA_Diesel</v>
      </c>
      <c r="N237" s="39" t="str">
        <f>IF(LCOE_SensitivityScenarios!CJ236&gt;'OnSSET_original_NoMG-PV-Diesel'!AE236,'OnSSET_original_NoMG-PV-Diesel'!AD236,LCOE_SensitivityScenarios!CK236)</f>
        <v>SA_Diesel</v>
      </c>
      <c r="O237" s="39" t="str">
        <f>IF(LCOE_SensitivityScenarios!CO236&gt;'OnSSET_original_NoMG-PV-Diesel'!AE236,'OnSSET_original_NoMG-PV-Diesel'!AD236,LCOE_SensitivityScenarios!CP236)</f>
        <v>SA_Diesel</v>
      </c>
      <c r="P237" s="40" t="str">
        <f>IF(LCOE_SensitivityScenarios!CT236&gt;'OnSSET_original_NoMG-PV-Diesel'!AE236,'OnSSET_original_NoMG-PV-Diesel'!AD236,LCOE_SensitivityScenarios!CU236)</f>
        <v>SA_Diesel</v>
      </c>
      <c r="Q237" s="38">
        <f>IF(LCOE_SensitivityScenarios!BF236&gt;'OnSSET_original_NoMG-PV-Diesel'!M236,'OnSSET_original_NoMG-PV-Diesel'!M236,LCOE_SensitivityScenarios!BF236)</f>
        <v>0.38408435034761901</v>
      </c>
      <c r="R237" s="28">
        <f>MIN('OnSSET_original_NoMG-PV-Diesel'!E236:I236,LCOE_SensitivityScenarios!BK236)</f>
        <v>0.38408435034761901</v>
      </c>
      <c r="S237" s="28">
        <f>MIN('OnSSET_original_NoMG-PV-Diesel'!E236:I236,LCOE_SensitivityScenarios!BP236)</f>
        <v>0.38408435034761901</v>
      </c>
      <c r="T237" s="27">
        <f>MIN('OnSSET_original_NoMG-PV-Diesel'!N236:R236,LCOE_SensitivityScenarios!BU236)</f>
        <v>0.30151157416643198</v>
      </c>
      <c r="U237" s="28">
        <f>MIN('OnSSET_original_NoMG-PV-Diesel'!N236:R236,LCOE_SensitivityScenarios!BZ236)</f>
        <v>0.30151157416643198</v>
      </c>
      <c r="V237" s="29">
        <f>MIN('OnSSET_original_NoMG-PV-Diesel'!N236:R236,LCOE_SensitivityScenarios!CE236)</f>
        <v>0.30151157416643198</v>
      </c>
      <c r="W237" s="28">
        <f>MIN('OnSSET_original_NoMG-PV-Diesel'!W236:AA236,LCOE_SensitivityScenarios!CJ236)</f>
        <v>0.17581456539826101</v>
      </c>
      <c r="X237" s="28">
        <f>MIN('OnSSET_original_NoMG-PV-Diesel'!W236:AA236,LCOE_SensitivityScenarios!CO236)</f>
        <v>0.17581456539826101</v>
      </c>
      <c r="Y237" s="29">
        <f>MIN('OnSSET_original_NoMG-PV-Diesel'!W236:AA236,LCOE_SensitivityScenarios!CT236)</f>
        <v>0.17581456539826101</v>
      </c>
      <c r="Z237">
        <f>IF(H237='OnSSET_original_NoMG-PV-Diesel'!L236,'OnSSET_original_NoMG-PV-Diesel'!K236,"wait")</f>
        <v>9.3529882537886397</v>
      </c>
      <c r="AA237">
        <f>IF(I237='OnSSET_original_NoMG-PV-Diesel'!L236,'OnSSET_original_NoMG-PV-Diesel'!K236,"wait")</f>
        <v>9.3529882537886397</v>
      </c>
      <c r="AB237">
        <f>IF(J237='OnSSET_original_NoMG-PV-Diesel'!L236,'OnSSET_original_NoMG-PV-Diesel'!K236,"wait")</f>
        <v>9.3529882537886397</v>
      </c>
      <c r="AC237">
        <f>IF(K237='OnSSET_original_NoMG-PV-Diesel'!U236,'OnSSET_original_NoMG-PV-Diesel'!T236,"wait")</f>
        <v>10.472123024956799</v>
      </c>
      <c r="AD237">
        <f>IF(L237='OnSSET_original_NoMG-PV-Diesel'!U236,'OnSSET_original_NoMG-PV-Diesel'!T236,"wait")</f>
        <v>10.472123024956799</v>
      </c>
      <c r="AE237">
        <f>IF(M237='OnSSET_original_NoMG-PV-Diesel'!U236,'OnSSET_original_NoMG-PV-Diesel'!T236,"wait")</f>
        <v>10.472123024956799</v>
      </c>
      <c r="AF237">
        <f>IF(N237='OnSSET_original_NoMG-PV-Diesel'!AD236,'OnSSET_original_NoMG-PV-Diesel'!AC236,"wait")</f>
        <v>10.472123024956799</v>
      </c>
      <c r="AG237">
        <f>IF(O237='OnSSET_original_NoMG-PV-Diesel'!AD236,'OnSSET_original_NoMG-PV-Diesel'!AC236,"wait")</f>
        <v>10.472123024956799</v>
      </c>
      <c r="AH237">
        <f>IF(P237='OnSSET_original_NoMG-PV-Diesel'!AD236,'OnSSET_original_NoMG-PV-Diesel'!AC236,"wait")</f>
        <v>10.472123024956799</v>
      </c>
      <c r="AR237">
        <v>6.4939999999999998</v>
      </c>
      <c r="AS237">
        <v>8.5169999999999995</v>
      </c>
      <c r="AT237">
        <v>7.9169999999999998</v>
      </c>
      <c r="AU237">
        <v>1.3169999999999999</v>
      </c>
      <c r="AV237">
        <v>50450.458639999997</v>
      </c>
      <c r="AW237">
        <v>0</v>
      </c>
      <c r="AX237">
        <v>8560.3723009999994</v>
      </c>
      <c r="AZ237">
        <f>SUMIF([1]base!$A$2:$A$169,B237,[1]base!$V$2:$V$169)</f>
        <v>0</v>
      </c>
      <c r="BA237">
        <f>SUMIF([2]s1!$A$2:$A$275,B237,[2]s1!$U$2:$U$275)</f>
        <v>0</v>
      </c>
      <c r="BB237">
        <f>SUMIF([3]s2!$A$2:$A$115,B237,[3]s2!$U$2:$U$115)</f>
        <v>0</v>
      </c>
      <c r="BC237">
        <f>SUMIF([4]s3!$A$2:$A$245,B237,[4]s3!$U$2:$U$245)</f>
        <v>0</v>
      </c>
      <c r="BD237">
        <f>SUMIF([5]s4!$A$2:$A$74,B237,[5]s4!$U$2:$U$74)</f>
        <v>0</v>
      </c>
      <c r="BF237">
        <f t="shared" si="20"/>
        <v>0</v>
      </c>
      <c r="BG237">
        <f t="shared" si="21"/>
        <v>0</v>
      </c>
      <c r="BH237">
        <f t="shared" si="22"/>
        <v>0</v>
      </c>
      <c r="BI237">
        <f t="shared" si="23"/>
        <v>0</v>
      </c>
      <c r="BJ237">
        <f t="shared" si="24"/>
        <v>0</v>
      </c>
      <c r="BL237" t="s">
        <v>114</v>
      </c>
      <c r="BM237" s="23">
        <v>58493.613839999998</v>
      </c>
      <c r="BN237" s="23">
        <v>10.12000239</v>
      </c>
      <c r="BP237" t="s">
        <v>183</v>
      </c>
      <c r="BQ237" s="23">
        <v>12985.54665</v>
      </c>
      <c r="BR237" s="23">
        <v>10.47212302</v>
      </c>
      <c r="BT237" t="s">
        <v>183</v>
      </c>
      <c r="BU237" s="23">
        <v>12985.54665</v>
      </c>
      <c r="BV237" s="23">
        <v>10.47212302</v>
      </c>
    </row>
    <row r="238" spans="1:74" x14ac:dyDescent="0.25">
      <c r="A238">
        <v>1</v>
      </c>
      <c r="B238" s="15">
        <v>4335</v>
      </c>
      <c r="C238" s="15">
        <v>-65.50771666</v>
      </c>
      <c r="D238" s="15">
        <v>-18.558808330000002</v>
      </c>
      <c r="E238" s="16">
        <v>1</v>
      </c>
      <c r="F238" s="19">
        <v>35824.400115416698</v>
      </c>
      <c r="G238" s="19">
        <v>70.505483414156259</v>
      </c>
      <c r="H238" s="16" t="str">
        <f>IF(LCOE_SensitivityScenarios!BF237&gt;'OnSSET_original_NoMG-PV-Diesel'!M237,'OnSSET_original_NoMG-PV-Diesel'!L237,LCOE_SensitivityScenarios!BG237)</f>
        <v>SA_PV</v>
      </c>
      <c r="I238" s="39" t="str">
        <f>IF(LCOE_SensitivityScenarios!BK237&gt;'OnSSET_original_NoMG-PV-Diesel'!M237,'OnSSET_original_NoMG-PV-Diesel'!L237,LCOE_SensitivityScenarios!BL237)</f>
        <v>SA_PV</v>
      </c>
      <c r="J238" s="39" t="str">
        <f>IF(LCOE_SensitivityScenarios!BP237&gt;'OnSSET_original_NoMG-PV-Diesel'!M237,'OnSSET_original_NoMG-PV-Diesel'!L237,LCOE_SensitivityScenarios!BQ237)</f>
        <v>SA_PV</v>
      </c>
      <c r="K238" s="38" t="str">
        <f>IF(LCOE_SensitivityScenarios!BU237&gt;'OnSSET_original_NoMG-PV-Diesel'!V237,'OnSSET_original_NoMG-PV-Diesel'!U237,LCOE_SensitivityScenarios!BV237)</f>
        <v>SA_PV</v>
      </c>
      <c r="L238" s="39" t="str">
        <f>IF(LCOE_SensitivityScenarios!BZ237&gt;'OnSSET_original_NoMG-PV-Diesel'!V237,'OnSSET_original_NoMG-PV-Diesel'!U237,LCOE_SensitivityScenarios!CA237)</f>
        <v>SA_PV</v>
      </c>
      <c r="M238" s="40" t="str">
        <f>IF(LCOE_SensitivityScenarios!CE237&gt;'OnSSET_original_NoMG-PV-Diesel'!V237,'OnSSET_original_NoMG-PV-Diesel'!U237,LCOE_SensitivityScenarios!CF237)</f>
        <v>SA_PV</v>
      </c>
      <c r="N238" s="39" t="str">
        <f>IF(LCOE_SensitivityScenarios!CJ237&gt;'OnSSET_original_NoMG-PV-Diesel'!AE237,'OnSSET_original_NoMG-PV-Diesel'!AD237,LCOE_SensitivityScenarios!CK237)</f>
        <v>SA_Diesel</v>
      </c>
      <c r="O238" s="39" t="str">
        <f>IF(LCOE_SensitivityScenarios!CO237&gt;'OnSSET_original_NoMG-PV-Diesel'!AE237,'OnSSET_original_NoMG-PV-Diesel'!AD237,LCOE_SensitivityScenarios!CP237)</f>
        <v>SA_Diesel</v>
      </c>
      <c r="P238" s="40" t="str">
        <f>IF(LCOE_SensitivityScenarios!CT237&gt;'OnSSET_original_NoMG-PV-Diesel'!AE237,'OnSSET_original_NoMG-PV-Diesel'!AD237,LCOE_SensitivityScenarios!CU237)</f>
        <v>SA_Diesel</v>
      </c>
      <c r="Q238" s="38">
        <f>IF(LCOE_SensitivityScenarios!BF237&gt;'OnSSET_original_NoMG-PV-Diesel'!M237,'OnSSET_original_NoMG-PV-Diesel'!M237,LCOE_SensitivityScenarios!BF237)</f>
        <v>0.37669865759223597</v>
      </c>
      <c r="R238" s="28">
        <f>MIN('OnSSET_original_NoMG-PV-Diesel'!E237:I237,LCOE_SensitivityScenarios!BK237)</f>
        <v>0.37669865759223597</v>
      </c>
      <c r="S238" s="28">
        <f>MIN('OnSSET_original_NoMG-PV-Diesel'!E237:I237,LCOE_SensitivityScenarios!BP237)</f>
        <v>0.37669865759223597</v>
      </c>
      <c r="T238" s="27">
        <f>MIN('OnSSET_original_NoMG-PV-Diesel'!N237:R237,LCOE_SensitivityScenarios!BU237)</f>
        <v>0.37669865759223597</v>
      </c>
      <c r="U238" s="28">
        <f>MIN('OnSSET_original_NoMG-PV-Diesel'!N237:R237,LCOE_SensitivityScenarios!BZ237)</f>
        <v>0.37669865759223597</v>
      </c>
      <c r="V238" s="29">
        <f>MIN('OnSSET_original_NoMG-PV-Diesel'!N237:R237,LCOE_SensitivityScenarios!CE237)</f>
        <v>0.37669865759223597</v>
      </c>
      <c r="W238" s="28">
        <f>MIN('OnSSET_original_NoMG-PV-Diesel'!W237:AA237,LCOE_SensitivityScenarios!CJ237)</f>
        <v>0.26028295529047202</v>
      </c>
      <c r="X238" s="28">
        <f>MIN('OnSSET_original_NoMG-PV-Diesel'!W237:AA237,LCOE_SensitivityScenarios!CO237)</f>
        <v>0.26028295529047202</v>
      </c>
      <c r="Y238" s="29">
        <f>MIN('OnSSET_original_NoMG-PV-Diesel'!W237:AA237,LCOE_SensitivityScenarios!CT237)</f>
        <v>0.26028295529047202</v>
      </c>
      <c r="Z238">
        <f>IF(H238='OnSSET_original_NoMG-PV-Diesel'!L237,'OnSSET_original_NoMG-PV-Diesel'!K237,"wait")</f>
        <v>13.8381516725648</v>
      </c>
      <c r="AA238">
        <f>IF(I238='OnSSET_original_NoMG-PV-Diesel'!L237,'OnSSET_original_NoMG-PV-Diesel'!K237,"wait")</f>
        <v>13.8381516725648</v>
      </c>
      <c r="AB238">
        <f>IF(J238='OnSSET_original_NoMG-PV-Diesel'!L237,'OnSSET_original_NoMG-PV-Diesel'!K237,"wait")</f>
        <v>13.8381516725648</v>
      </c>
      <c r="AC238">
        <f>IF(K238='OnSSET_original_NoMG-PV-Diesel'!U237,'OnSSET_original_NoMG-PV-Diesel'!T237,"wait")</f>
        <v>17.675350362846199</v>
      </c>
      <c r="AD238">
        <f>IF(L238='OnSSET_original_NoMG-PV-Diesel'!U237,'OnSSET_original_NoMG-PV-Diesel'!T237,"wait")</f>
        <v>17.675350362846199</v>
      </c>
      <c r="AE238">
        <f>IF(M238='OnSSET_original_NoMG-PV-Diesel'!U237,'OnSSET_original_NoMG-PV-Diesel'!T237,"wait")</f>
        <v>17.675350362846199</v>
      </c>
      <c r="AF238">
        <f>IF(N238='OnSSET_original_NoMG-PV-Diesel'!AD237,'OnSSET_original_NoMG-PV-Diesel'!AC237,"wait")</f>
        <v>16.358173568683402</v>
      </c>
      <c r="AG238">
        <f>IF(O238='OnSSET_original_NoMG-PV-Diesel'!AD237,'OnSSET_original_NoMG-PV-Diesel'!AC237,"wait")</f>
        <v>16.358173568683402</v>
      </c>
      <c r="AH238">
        <f>IF(P238='OnSSET_original_NoMG-PV-Diesel'!AD237,'OnSSET_original_NoMG-PV-Diesel'!AC237,"wait")</f>
        <v>16.358173568683402</v>
      </c>
      <c r="AR238">
        <v>36.597000000000001</v>
      </c>
      <c r="AS238">
        <v>36.896000000000001</v>
      </c>
      <c r="AT238">
        <v>9.2270000000000003</v>
      </c>
      <c r="AU238">
        <v>0.11</v>
      </c>
      <c r="AV238">
        <v>52490.240180000001</v>
      </c>
      <c r="AW238">
        <v>0</v>
      </c>
      <c r="AX238">
        <v>9324.6912560000001</v>
      </c>
      <c r="AZ238">
        <f>SUMIF([1]base!$A$2:$A$169,B238,[1]base!$V$2:$V$169)</f>
        <v>0</v>
      </c>
      <c r="BA238">
        <f>SUMIF([2]s1!$A$2:$A$275,B238,[2]s1!$U$2:$U$275)</f>
        <v>0</v>
      </c>
      <c r="BB238">
        <f>SUMIF([3]s2!$A$2:$A$115,B238,[3]s2!$U$2:$U$115)</f>
        <v>0</v>
      </c>
      <c r="BC238">
        <f>SUMIF([4]s3!$A$2:$A$245,B238,[4]s3!$U$2:$U$245)</f>
        <v>0</v>
      </c>
      <c r="BD238">
        <f>SUMIF([5]s4!$A$2:$A$74,B238,[5]s4!$U$2:$U$74)</f>
        <v>0</v>
      </c>
      <c r="BF238">
        <f t="shared" si="20"/>
        <v>0</v>
      </c>
      <c r="BG238">
        <f t="shared" si="21"/>
        <v>0</v>
      </c>
      <c r="BH238">
        <f t="shared" si="22"/>
        <v>0</v>
      </c>
      <c r="BI238">
        <f t="shared" si="23"/>
        <v>0</v>
      </c>
      <c r="BJ238">
        <f t="shared" si="24"/>
        <v>0</v>
      </c>
      <c r="BL238" t="s">
        <v>114</v>
      </c>
      <c r="BM238" s="23">
        <v>89614.026339999997</v>
      </c>
      <c r="BN238" s="23">
        <v>17.675350359999999</v>
      </c>
      <c r="BP238" t="s">
        <v>186</v>
      </c>
      <c r="BQ238" s="23">
        <v>89614.026339999997</v>
      </c>
      <c r="BR238" s="23">
        <v>17.675350359999999</v>
      </c>
      <c r="BT238" t="s">
        <v>183</v>
      </c>
      <c r="BU238" s="23">
        <v>20284.313460000001</v>
      </c>
      <c r="BV238" s="23">
        <v>16.358173570000002</v>
      </c>
    </row>
    <row r="239" spans="1:74" x14ac:dyDescent="0.25">
      <c r="A239">
        <v>1</v>
      </c>
      <c r="B239" s="15">
        <v>4336</v>
      </c>
      <c r="C239" s="15">
        <v>-67.795916660000003</v>
      </c>
      <c r="D239" s="15">
        <v>-21.237669449999999</v>
      </c>
      <c r="E239" s="16">
        <v>1</v>
      </c>
      <c r="F239" s="19">
        <v>79049.556241289596</v>
      </c>
      <c r="G239" s="19">
        <v>114.37182777308369</v>
      </c>
      <c r="H239" s="16" t="str">
        <f>IF(LCOE_SensitivityScenarios!BF238&gt;'OnSSET_original_NoMG-PV-Diesel'!M238,'OnSSET_original_NoMG-PV-Diesel'!L238,LCOE_SensitivityScenarios!BG238)</f>
        <v>SA_PV</v>
      </c>
      <c r="I239" s="39" t="str">
        <f>IF(LCOE_SensitivityScenarios!BK238&gt;'OnSSET_original_NoMG-PV-Diesel'!M238,'OnSSET_original_NoMG-PV-Diesel'!L238,LCOE_SensitivityScenarios!BL238)</f>
        <v>SA_PV</v>
      </c>
      <c r="J239" s="39" t="str">
        <f>IF(LCOE_SensitivityScenarios!BP238&gt;'OnSSET_original_NoMG-PV-Diesel'!M238,'OnSSET_original_NoMG-PV-Diesel'!L238,LCOE_SensitivityScenarios!BQ238)</f>
        <v>SA_PV</v>
      </c>
      <c r="K239" s="38" t="str">
        <f>IF(LCOE_SensitivityScenarios!BU238&gt;'OnSSET_original_NoMG-PV-Diesel'!V238,'OnSSET_original_NoMG-PV-Diesel'!U238,LCOE_SensitivityScenarios!BV238)</f>
        <v>SA_PV</v>
      </c>
      <c r="L239" s="39" t="str">
        <f>IF(LCOE_SensitivityScenarios!BZ238&gt;'OnSSET_original_NoMG-PV-Diesel'!V238,'OnSSET_original_NoMG-PV-Diesel'!U238,LCOE_SensitivityScenarios!CA238)</f>
        <v>MG_Hybrid</v>
      </c>
      <c r="M239" s="40" t="str">
        <f>IF(LCOE_SensitivityScenarios!CE238&gt;'OnSSET_original_NoMG-PV-Diesel'!V238,'OnSSET_original_NoMG-PV-Diesel'!U238,LCOE_SensitivityScenarios!CF238)</f>
        <v>SA_PV</v>
      </c>
      <c r="N239" s="39" t="str">
        <f>IF(LCOE_SensitivityScenarios!CJ238&gt;'OnSSET_original_NoMG-PV-Diesel'!AE238,'OnSSET_original_NoMG-PV-Diesel'!AD238,LCOE_SensitivityScenarios!CK238)</f>
        <v>SA_Diesel</v>
      </c>
      <c r="O239" s="39" t="str">
        <f>IF(LCOE_SensitivityScenarios!CO238&gt;'OnSSET_original_NoMG-PV-Diesel'!AE238,'OnSSET_original_NoMG-PV-Diesel'!AD238,LCOE_SensitivityScenarios!CP238)</f>
        <v>SA_Diesel</v>
      </c>
      <c r="P239" s="40" t="str">
        <f>IF(LCOE_SensitivityScenarios!CT238&gt;'OnSSET_original_NoMG-PV-Diesel'!AE238,'OnSSET_original_NoMG-PV-Diesel'!AD238,LCOE_SensitivityScenarios!CU238)</f>
        <v>SA_Diesel</v>
      </c>
      <c r="Q239" s="38">
        <f>IF(LCOE_SensitivityScenarios!BF238&gt;'OnSSET_original_NoMG-PV-Diesel'!M238,'OnSSET_original_NoMG-PV-Diesel'!M238,LCOE_SensitivityScenarios!BF238)</f>
        <v>0.368007760340679</v>
      </c>
      <c r="R239" s="28">
        <f>MIN('OnSSET_original_NoMG-PV-Diesel'!E238:I238,LCOE_SensitivityScenarios!BK238)</f>
        <v>0.368007760340679</v>
      </c>
      <c r="S239" s="28">
        <f>MIN('OnSSET_original_NoMG-PV-Diesel'!E238:I238,LCOE_SensitivityScenarios!BP238)</f>
        <v>0.368007760340679</v>
      </c>
      <c r="T239" s="27">
        <f>MIN('OnSSET_original_NoMG-PV-Diesel'!N238:R238,LCOE_SensitivityScenarios!BU238)</f>
        <v>0.368007760340679</v>
      </c>
      <c r="U239" s="28">
        <f>MIN('OnSSET_original_NoMG-PV-Diesel'!N238:R238,LCOE_SensitivityScenarios!BZ238)</f>
        <v>0.34050220670845499</v>
      </c>
      <c r="V239" s="29">
        <f>MIN('OnSSET_original_NoMG-PV-Diesel'!N238:R238,LCOE_SensitivityScenarios!CE238)</f>
        <v>0.368007760340679</v>
      </c>
      <c r="W239" s="28">
        <f>MIN('OnSSET_original_NoMG-PV-Diesel'!W238:AA238,LCOE_SensitivityScenarios!CJ238)</f>
        <v>0.25424949886960002</v>
      </c>
      <c r="X239" s="28">
        <f>MIN('OnSSET_original_NoMG-PV-Diesel'!W238:AA238,LCOE_SensitivityScenarios!CO238)</f>
        <v>0.25424949886960002</v>
      </c>
      <c r="Y239" s="29">
        <f>MIN('OnSSET_original_NoMG-PV-Diesel'!W238:AA238,LCOE_SensitivityScenarios!CT238)</f>
        <v>0.25424949886960002</v>
      </c>
      <c r="Z239">
        <f>IF(H239='OnSSET_original_NoMG-PV-Diesel'!L238,'OnSSET_original_NoMG-PV-Diesel'!K238,"wait")</f>
        <v>13.4247598794453</v>
      </c>
      <c r="AA239">
        <f>IF(I239='OnSSET_original_NoMG-PV-Diesel'!L238,'OnSSET_original_NoMG-PV-Diesel'!K238,"wait")</f>
        <v>13.4247598794453</v>
      </c>
      <c r="AB239">
        <f>IF(J239='OnSSET_original_NoMG-PV-Diesel'!L238,'OnSSET_original_NoMG-PV-Diesel'!K238,"wait")</f>
        <v>13.4247598794453</v>
      </c>
      <c r="AC239">
        <f>IF(K239='OnSSET_original_NoMG-PV-Diesel'!U238,'OnSSET_original_NoMG-PV-Diesel'!T238,"wait")</f>
        <v>33.421933130935898</v>
      </c>
      <c r="AD239" t="str">
        <f>IF(L239='OnSSET_original_NoMG-PV-Diesel'!U238,'OnSSET_original_NoMG-PV-Diesel'!T238,"wait")</f>
        <v>wait</v>
      </c>
      <c r="AE239">
        <f>IF(M239='OnSSET_original_NoMG-PV-Diesel'!U238,'OnSSET_original_NoMG-PV-Diesel'!T238,"wait")</f>
        <v>33.421933130935898</v>
      </c>
      <c r="AF239">
        <f>IF(N239='OnSSET_original_NoMG-PV-Diesel'!AD238,'OnSSET_original_NoMG-PV-Diesel'!AC238,"wait")</f>
        <v>36.095687781410803</v>
      </c>
      <c r="AG239">
        <f>IF(O239='OnSSET_original_NoMG-PV-Diesel'!AD238,'OnSSET_original_NoMG-PV-Diesel'!AC238,"wait")</f>
        <v>36.095687781410803</v>
      </c>
      <c r="AH239">
        <f>IF(P239='OnSSET_original_NoMG-PV-Diesel'!AD238,'OnSSET_original_NoMG-PV-Diesel'!AC238,"wait")</f>
        <v>36.095687781410803</v>
      </c>
      <c r="AR239" s="23">
        <v>66.48</v>
      </c>
      <c r="AS239" s="23">
        <v>66.465999999999994</v>
      </c>
      <c r="AT239" s="23">
        <v>15.773999999999999</v>
      </c>
      <c r="AU239" s="23">
        <v>6.0000000000000001E-3</v>
      </c>
      <c r="AV239" s="23">
        <v>80174.395699999994</v>
      </c>
      <c r="AW239" s="23">
        <v>0</v>
      </c>
      <c r="AX239" s="23">
        <v>22929.568660000001</v>
      </c>
      <c r="AZ239">
        <f>SUMIF([1]base!$A$2:$A$169,B239,[1]base!$V$2:$V$169)</f>
        <v>0</v>
      </c>
      <c r="BA239">
        <f>SUMIF([2]s1!$A$2:$A$275,B239,[2]s1!$U$2:$U$275)</f>
        <v>0</v>
      </c>
      <c r="BB239">
        <f>SUMIF([3]s2!$A$2:$A$115,B239,[3]s2!$U$2:$U$115)</f>
        <v>0</v>
      </c>
      <c r="BC239">
        <f>SUMIF([4]s3!$A$2:$A$245,B239,[4]s3!$U$2:$U$245)</f>
        <v>0</v>
      </c>
      <c r="BD239">
        <f>SUMIF([5]s4!$A$2:$A$74,B239,[5]s4!$U$2:$U$74)</f>
        <v>0</v>
      </c>
      <c r="BF239">
        <f t="shared" si="20"/>
        <v>0</v>
      </c>
      <c r="BG239">
        <f t="shared" si="21"/>
        <v>0</v>
      </c>
      <c r="BH239">
        <f t="shared" si="22"/>
        <v>0</v>
      </c>
      <c r="BI239">
        <f t="shared" si="23"/>
        <v>0</v>
      </c>
      <c r="BJ239">
        <f t="shared" si="24"/>
        <v>0</v>
      </c>
      <c r="BL239" t="s">
        <v>114</v>
      </c>
      <c r="BM239" s="23">
        <v>193178.77350000001</v>
      </c>
      <c r="BN239" s="23">
        <v>33.421933129999999</v>
      </c>
      <c r="BP239" t="s">
        <v>186</v>
      </c>
      <c r="BQ239" s="23">
        <v>193178.77350000001</v>
      </c>
      <c r="BR239" s="23">
        <v>33.421933129999999</v>
      </c>
      <c r="BT239" t="s">
        <v>183</v>
      </c>
      <c r="BU239" s="23">
        <v>44759.046139999999</v>
      </c>
      <c r="BV239" s="23">
        <v>36.095687779999999</v>
      </c>
    </row>
    <row r="240" spans="1:74" x14ac:dyDescent="0.25">
      <c r="A240">
        <v>1</v>
      </c>
      <c r="B240" s="15">
        <v>4364</v>
      </c>
      <c r="C240" s="15">
        <v>-65.722276829999998</v>
      </c>
      <c r="D240" s="15">
        <v>-18.838040970000002</v>
      </c>
      <c r="E240" s="16">
        <v>1</v>
      </c>
      <c r="F240" s="19">
        <v>19593.2767100618</v>
      </c>
      <c r="G240" s="19">
        <v>58.926529162598065</v>
      </c>
      <c r="H240" s="16" t="str">
        <f>IF(LCOE_SensitivityScenarios!BF239&gt;'OnSSET_original_NoMG-PV-Diesel'!M239,'OnSSET_original_NoMG-PV-Diesel'!L239,LCOE_SensitivityScenarios!BG239)</f>
        <v>SA_PV</v>
      </c>
      <c r="I240" s="39" t="str">
        <f>IF(LCOE_SensitivityScenarios!BK239&gt;'OnSSET_original_NoMG-PV-Diesel'!M239,'OnSSET_original_NoMG-PV-Diesel'!L239,LCOE_SensitivityScenarios!BL239)</f>
        <v>SA_PV</v>
      </c>
      <c r="J240" s="39" t="str">
        <f>IF(LCOE_SensitivityScenarios!BP239&gt;'OnSSET_original_NoMG-PV-Diesel'!M239,'OnSSET_original_NoMG-PV-Diesel'!L239,LCOE_SensitivityScenarios!BQ239)</f>
        <v>SA_PV</v>
      </c>
      <c r="K240" s="38" t="str">
        <f>IF(LCOE_SensitivityScenarios!BU239&gt;'OnSSET_original_NoMG-PV-Diesel'!V239,'OnSSET_original_NoMG-PV-Diesel'!U239,LCOE_SensitivityScenarios!BV239)</f>
        <v>SA_Diesel</v>
      </c>
      <c r="L240" s="39" t="str">
        <f>IF(LCOE_SensitivityScenarios!BZ239&gt;'OnSSET_original_NoMG-PV-Diesel'!V239,'OnSSET_original_NoMG-PV-Diesel'!U239,LCOE_SensitivityScenarios!CA239)</f>
        <v>SA_Diesel</v>
      </c>
      <c r="M240" s="40" t="str">
        <f>IF(LCOE_SensitivityScenarios!CE239&gt;'OnSSET_original_NoMG-PV-Diesel'!V239,'OnSSET_original_NoMG-PV-Diesel'!U239,LCOE_SensitivityScenarios!CF239)</f>
        <v>SA_Diesel</v>
      </c>
      <c r="N240" s="39" t="str">
        <f>IF(LCOE_SensitivityScenarios!CJ239&gt;'OnSSET_original_NoMG-PV-Diesel'!AE239,'OnSSET_original_NoMG-PV-Diesel'!AD239,LCOE_SensitivityScenarios!CK239)</f>
        <v>SA_Diesel</v>
      </c>
      <c r="O240" s="39" t="str">
        <f>IF(LCOE_SensitivityScenarios!CO239&gt;'OnSSET_original_NoMG-PV-Diesel'!AE239,'OnSSET_original_NoMG-PV-Diesel'!AD239,LCOE_SensitivityScenarios!CP239)</f>
        <v>SA_Diesel</v>
      </c>
      <c r="P240" s="40" t="str">
        <f>IF(LCOE_SensitivityScenarios!CT239&gt;'OnSSET_original_NoMG-PV-Diesel'!AE239,'OnSSET_original_NoMG-PV-Diesel'!AD239,LCOE_SensitivityScenarios!CU239)</f>
        <v>SA_Diesel</v>
      </c>
      <c r="Q240" s="38">
        <f>IF(LCOE_SensitivityScenarios!BF239&gt;'OnSSET_original_NoMG-PV-Diesel'!M239,'OnSSET_original_NoMG-PV-Diesel'!M239,LCOE_SensitivityScenarios!BF239)</f>
        <v>0.43059857265151602</v>
      </c>
      <c r="R240" s="28">
        <f>MIN('OnSSET_original_NoMG-PV-Diesel'!E239:I239,LCOE_SensitivityScenarios!BK239)</f>
        <v>0.43059857265151602</v>
      </c>
      <c r="S240" s="28">
        <f>MIN('OnSSET_original_NoMG-PV-Diesel'!E239:I239,LCOE_SensitivityScenarios!BP239)</f>
        <v>0.43059857265151602</v>
      </c>
      <c r="T240" s="27">
        <f>MIN('OnSSET_original_NoMG-PV-Diesel'!N239:R239,LCOE_SensitivityScenarios!BU239)</f>
        <v>0.39033746036260603</v>
      </c>
      <c r="U240" s="28">
        <f>MIN('OnSSET_original_NoMG-PV-Diesel'!N239:R239,LCOE_SensitivityScenarios!BZ239)</f>
        <v>0.39033746036260603</v>
      </c>
      <c r="V240" s="29">
        <f>MIN('OnSSET_original_NoMG-PV-Diesel'!N239:R239,LCOE_SensitivityScenarios!CE239)</f>
        <v>0.39033746036260603</v>
      </c>
      <c r="W240" s="28">
        <f>MIN('OnSSET_original_NoMG-PV-Diesel'!W239:AA239,LCOE_SensitivityScenarios!CJ239)</f>
        <v>0.205981847502622</v>
      </c>
      <c r="X240" s="28">
        <f>MIN('OnSSET_original_NoMG-PV-Diesel'!W239:AA239,LCOE_SensitivityScenarios!CO239)</f>
        <v>0.205981847502622</v>
      </c>
      <c r="Y240" s="29">
        <f>MIN('OnSSET_original_NoMG-PV-Diesel'!W239:AA239,LCOE_SensitivityScenarios!CT239)</f>
        <v>0.205981847502622</v>
      </c>
      <c r="Z240">
        <f>IF(H240='OnSSET_original_NoMG-PV-Diesel'!L239,'OnSSET_original_NoMG-PV-Diesel'!K239,"wait")</f>
        <v>12.356697545049499</v>
      </c>
      <c r="AA240">
        <f>IF(I240='OnSSET_original_NoMG-PV-Diesel'!L239,'OnSSET_original_NoMG-PV-Diesel'!K239,"wait")</f>
        <v>12.356697545049499</v>
      </c>
      <c r="AB240">
        <f>IF(J240='OnSSET_original_NoMG-PV-Diesel'!L239,'OnSSET_original_NoMG-PV-Diesel'!K239,"wait")</f>
        <v>12.356697545049499</v>
      </c>
      <c r="AC240">
        <f>IF(K240='OnSSET_original_NoMG-PV-Diesel'!U239,'OnSSET_original_NoMG-PV-Diesel'!T239,"wait")</f>
        <v>8.94670169409215</v>
      </c>
      <c r="AD240">
        <f>IF(L240='OnSSET_original_NoMG-PV-Diesel'!U239,'OnSSET_original_NoMG-PV-Diesel'!T239,"wait")</f>
        <v>8.94670169409215</v>
      </c>
      <c r="AE240">
        <f>IF(M240='OnSSET_original_NoMG-PV-Diesel'!U239,'OnSSET_original_NoMG-PV-Diesel'!T239,"wait")</f>
        <v>8.94670169409215</v>
      </c>
      <c r="AF240">
        <f>IF(N240='OnSSET_original_NoMG-PV-Diesel'!AD239,'OnSSET_original_NoMG-PV-Diesel'!AC239,"wait")</f>
        <v>8.94670169409215</v>
      </c>
      <c r="AG240">
        <f>IF(O240='OnSSET_original_NoMG-PV-Diesel'!AD239,'OnSSET_original_NoMG-PV-Diesel'!AC239,"wait")</f>
        <v>8.94670169409215</v>
      </c>
      <c r="AH240">
        <f>IF(P240='OnSSET_original_NoMG-PV-Diesel'!AD239,'OnSSET_original_NoMG-PV-Diesel'!AC239,"wait")</f>
        <v>8.94670169409215</v>
      </c>
      <c r="AR240">
        <v>13.683999999999999</v>
      </c>
      <c r="AS240">
        <v>13.680999999999999</v>
      </c>
      <c r="AT240">
        <v>1.151</v>
      </c>
      <c r="AU240">
        <v>1.1020000000000001</v>
      </c>
      <c r="AV240">
        <v>47435.00649</v>
      </c>
      <c r="AW240">
        <v>0</v>
      </c>
      <c r="AX240">
        <v>7490.3257610000001</v>
      </c>
      <c r="AZ240">
        <f>SUMIF([1]base!$A$2:$A$169,B240,[1]base!$V$2:$V$169)</f>
        <v>0</v>
      </c>
      <c r="BA240">
        <f>SUMIF([2]s1!$A$2:$A$275,B240,[2]s1!$U$2:$U$275)</f>
        <v>0</v>
      </c>
      <c r="BB240">
        <f>SUMIF([3]s2!$A$2:$A$115,B240,[3]s2!$U$2:$U$115)</f>
        <v>0</v>
      </c>
      <c r="BC240">
        <f>SUMIF([4]s3!$A$2:$A$245,B240,[4]s3!$U$2:$U$245)</f>
        <v>0</v>
      </c>
      <c r="BD240">
        <f>SUMIF([5]s4!$A$2:$A$74,B240,[5]s4!$U$2:$U$74)</f>
        <v>0</v>
      </c>
      <c r="BF240">
        <f t="shared" si="20"/>
        <v>0</v>
      </c>
      <c r="BG240">
        <f t="shared" si="21"/>
        <v>0</v>
      </c>
      <c r="BH240">
        <f t="shared" si="22"/>
        <v>0</v>
      </c>
      <c r="BI240">
        <f t="shared" si="23"/>
        <v>0</v>
      </c>
      <c r="BJ240">
        <f t="shared" si="24"/>
        <v>0</v>
      </c>
      <c r="BL240" t="s">
        <v>114</v>
      </c>
      <c r="BM240" s="23">
        <v>56025.101110000003</v>
      </c>
      <c r="BN240" s="23">
        <v>9.6929240679999999</v>
      </c>
      <c r="BP240" t="s">
        <v>183</v>
      </c>
      <c r="BQ240" s="23">
        <v>11094.00758</v>
      </c>
      <c r="BR240" s="23">
        <v>8.9467016939999997</v>
      </c>
      <c r="BT240" t="s">
        <v>183</v>
      </c>
      <c r="BU240" s="23">
        <v>11094.00758</v>
      </c>
      <c r="BV240" s="23">
        <v>8.9467016939999997</v>
      </c>
    </row>
    <row r="241" spans="1:74" x14ac:dyDescent="0.25">
      <c r="A241">
        <v>1</v>
      </c>
      <c r="B241" s="15">
        <v>4410</v>
      </c>
      <c r="C241" s="15">
        <v>-66.096201410000006</v>
      </c>
      <c r="D241" s="15">
        <v>-20.082491940000001</v>
      </c>
      <c r="E241" s="16">
        <v>1</v>
      </c>
      <c r="F241" s="19">
        <v>28757.5605349582</v>
      </c>
      <c r="G241" s="19">
        <v>59.922606088403093</v>
      </c>
      <c r="H241" s="16" t="str">
        <f>IF(LCOE_SensitivityScenarios!BF240&gt;'OnSSET_original_NoMG-PV-Diesel'!M240,'OnSSET_original_NoMG-PV-Diesel'!L240,LCOE_SensitivityScenarios!BG240)</f>
        <v>SA_PV</v>
      </c>
      <c r="I241" s="39" t="str">
        <f>IF(LCOE_SensitivityScenarios!BK240&gt;'OnSSET_original_NoMG-PV-Diesel'!M240,'OnSSET_original_NoMG-PV-Diesel'!L240,LCOE_SensitivityScenarios!BL240)</f>
        <v>SA_PV</v>
      </c>
      <c r="J241" s="39" t="str">
        <f>IF(LCOE_SensitivityScenarios!BP240&gt;'OnSSET_original_NoMG-PV-Diesel'!M240,'OnSSET_original_NoMG-PV-Diesel'!L240,LCOE_SensitivityScenarios!BQ240)</f>
        <v>SA_PV</v>
      </c>
      <c r="K241" s="38" t="str">
        <f>IF(LCOE_SensitivityScenarios!BU240&gt;'OnSSET_original_NoMG-PV-Diesel'!V240,'OnSSET_original_NoMG-PV-Diesel'!U240,LCOE_SensitivityScenarios!BV240)</f>
        <v>SA_PV</v>
      </c>
      <c r="L241" s="39" t="str">
        <f>IF(LCOE_SensitivityScenarios!BZ240&gt;'OnSSET_original_NoMG-PV-Diesel'!V240,'OnSSET_original_NoMG-PV-Diesel'!U240,LCOE_SensitivityScenarios!CA240)</f>
        <v>SA_PV</v>
      </c>
      <c r="M241" s="40" t="str">
        <f>IF(LCOE_SensitivityScenarios!CE240&gt;'OnSSET_original_NoMG-PV-Diesel'!V240,'OnSSET_original_NoMG-PV-Diesel'!U240,LCOE_SensitivityScenarios!CF240)</f>
        <v>SA_PV</v>
      </c>
      <c r="N241" s="39" t="str">
        <f>IF(LCOE_SensitivityScenarios!CJ240&gt;'OnSSET_original_NoMG-PV-Diesel'!AE240,'OnSSET_original_NoMG-PV-Diesel'!AD240,LCOE_SensitivityScenarios!CK240)</f>
        <v>SA_Diesel</v>
      </c>
      <c r="O241" s="39" t="str">
        <f>IF(LCOE_SensitivityScenarios!CO240&gt;'OnSSET_original_NoMG-PV-Diesel'!AE240,'OnSSET_original_NoMG-PV-Diesel'!AD240,LCOE_SensitivityScenarios!CP240)</f>
        <v>SA_Diesel</v>
      </c>
      <c r="P241" s="40" t="str">
        <f>IF(LCOE_SensitivityScenarios!CT240&gt;'OnSSET_original_NoMG-PV-Diesel'!AE240,'OnSSET_original_NoMG-PV-Diesel'!AD240,LCOE_SensitivityScenarios!CU240)</f>
        <v>SA_Diesel</v>
      </c>
      <c r="Q241" s="38">
        <f>IF(LCOE_SensitivityScenarios!BF240&gt;'OnSSET_original_NoMG-PV-Diesel'!M240,'OnSSET_original_NoMG-PV-Diesel'!M240,LCOE_SensitivityScenarios!BF240)</f>
        <v>0.345409355414379</v>
      </c>
      <c r="R241" s="28">
        <f>MIN('OnSSET_original_NoMG-PV-Diesel'!E240:I240,LCOE_SensitivityScenarios!BK240)</f>
        <v>0.345409355414379</v>
      </c>
      <c r="S241" s="28">
        <f>MIN('OnSSET_original_NoMG-PV-Diesel'!E240:I240,LCOE_SensitivityScenarios!BP240)</f>
        <v>0.345409355414379</v>
      </c>
      <c r="T241" s="27">
        <f>MIN('OnSSET_original_NoMG-PV-Diesel'!N240:R240,LCOE_SensitivityScenarios!BU240)</f>
        <v>0.345409355414379</v>
      </c>
      <c r="U241" s="28">
        <f>MIN('OnSSET_original_NoMG-PV-Diesel'!N240:R240,LCOE_SensitivityScenarios!BZ240)</f>
        <v>0.345409355414379</v>
      </c>
      <c r="V241" s="29">
        <f>MIN('OnSSET_original_NoMG-PV-Diesel'!N240:R240,LCOE_SensitivityScenarios!CE240)</f>
        <v>0.345409355414379</v>
      </c>
      <c r="W241" s="28">
        <f>MIN('OnSSET_original_NoMG-PV-Diesel'!W240:AA240,LCOE_SensitivityScenarios!CJ240)</f>
        <v>0.193914934660878</v>
      </c>
      <c r="X241" s="28">
        <f>MIN('OnSSET_original_NoMG-PV-Diesel'!W240:AA240,LCOE_SensitivityScenarios!CO240)</f>
        <v>0.193914934660878</v>
      </c>
      <c r="Y241" s="29">
        <f>MIN('OnSSET_original_NoMG-PV-Diesel'!W240:AA240,LCOE_SensitivityScenarios!CT240)</f>
        <v>0.193914934660878</v>
      </c>
      <c r="Z241">
        <f>IF(H241='OnSSET_original_NoMG-PV-Diesel'!L240,'OnSSET_original_NoMG-PV-Diesel'!K240,"wait")</f>
        <v>12.179001276611499</v>
      </c>
      <c r="AA241">
        <f>IF(I241='OnSSET_original_NoMG-PV-Diesel'!L240,'OnSSET_original_NoMG-PV-Diesel'!K240,"wait")</f>
        <v>12.179001276611499</v>
      </c>
      <c r="AB241">
        <f>IF(J241='OnSSET_original_NoMG-PV-Diesel'!L240,'OnSSET_original_NoMG-PV-Diesel'!K240,"wait")</f>
        <v>12.179001276611499</v>
      </c>
      <c r="AC241">
        <f>IF(K241='OnSSET_original_NoMG-PV-Diesel'!U240,'OnSSET_original_NoMG-PV-Diesel'!T240,"wait")</f>
        <v>13.0101160581606</v>
      </c>
      <c r="AD241">
        <f>IF(L241='OnSSET_original_NoMG-PV-Diesel'!U240,'OnSSET_original_NoMG-PV-Diesel'!T240,"wait")</f>
        <v>13.0101160581606</v>
      </c>
      <c r="AE241">
        <f>IF(M241='OnSSET_original_NoMG-PV-Diesel'!U240,'OnSSET_original_NoMG-PV-Diesel'!T240,"wait")</f>
        <v>13.0101160581606</v>
      </c>
      <c r="AF241">
        <f>IF(N241='OnSSET_original_NoMG-PV-Diesel'!AD240,'OnSSET_original_NoMG-PV-Diesel'!AC240,"wait")</f>
        <v>13.131306180346201</v>
      </c>
      <c r="AG241">
        <f>IF(O241='OnSSET_original_NoMG-PV-Diesel'!AD240,'OnSSET_original_NoMG-PV-Diesel'!AC240,"wait")</f>
        <v>13.131306180346201</v>
      </c>
      <c r="AH241">
        <f>IF(P241='OnSSET_original_NoMG-PV-Diesel'!AD240,'OnSSET_original_NoMG-PV-Diesel'!AC240,"wait")</f>
        <v>13.131306180346201</v>
      </c>
      <c r="AR241">
        <v>2.6680000000000001</v>
      </c>
      <c r="AS241">
        <v>2.6680000000000001</v>
      </c>
      <c r="AT241">
        <v>3.5659999999999998</v>
      </c>
      <c r="AU241">
        <v>3.0000000000000001E-3</v>
      </c>
      <c r="AV241">
        <v>47435.00649</v>
      </c>
      <c r="AW241">
        <v>0</v>
      </c>
      <c r="AX241">
        <v>7490.3257610000001</v>
      </c>
      <c r="AZ241">
        <f>SUMIF([1]base!$A$2:$A$169,B241,[1]base!$V$2:$V$169)</f>
        <v>0</v>
      </c>
      <c r="BA241">
        <f>SUMIF([2]s1!$A$2:$A$275,B241,[2]s1!$U$2:$U$275)</f>
        <v>0</v>
      </c>
      <c r="BB241">
        <f>SUMIF([3]s2!$A$2:$A$115,B241,[3]s2!$U$2:$U$115)</f>
        <v>0</v>
      </c>
      <c r="BC241">
        <f>SUMIF([4]s3!$A$2:$A$245,B241,[4]s3!$U$2:$U$245)</f>
        <v>0</v>
      </c>
      <c r="BD241">
        <f>SUMIF([5]s4!$A$2:$A$74,B241,[5]s4!$U$2:$U$74)</f>
        <v>0</v>
      </c>
      <c r="BF241">
        <f t="shared" si="20"/>
        <v>0</v>
      </c>
      <c r="BG241">
        <f t="shared" si="21"/>
        <v>0</v>
      </c>
      <c r="BH241">
        <f t="shared" si="22"/>
        <v>0</v>
      </c>
      <c r="BI241">
        <f t="shared" si="23"/>
        <v>0</v>
      </c>
      <c r="BJ241">
        <f t="shared" si="24"/>
        <v>0</v>
      </c>
      <c r="BL241" t="s">
        <v>114</v>
      </c>
      <c r="BM241" s="23">
        <v>65961.288409999994</v>
      </c>
      <c r="BN241" s="23">
        <v>13.01011606</v>
      </c>
      <c r="BP241" t="s">
        <v>186</v>
      </c>
      <c r="BQ241" s="23">
        <v>65961.288409999994</v>
      </c>
      <c r="BR241" s="23">
        <v>13.01011606</v>
      </c>
      <c r="BT241" t="s">
        <v>183</v>
      </c>
      <c r="BU241" s="23">
        <v>16282.962740000001</v>
      </c>
      <c r="BV241" s="23">
        <v>13.131306179999999</v>
      </c>
    </row>
    <row r="242" spans="1:74" x14ac:dyDescent="0.25">
      <c r="A242">
        <v>1</v>
      </c>
      <c r="B242" s="15">
        <v>4433</v>
      </c>
      <c r="C242" s="15">
        <v>-65.697794450000004</v>
      </c>
      <c r="D242" s="15">
        <v>-19.224491660000002</v>
      </c>
      <c r="E242" s="16">
        <v>1</v>
      </c>
      <c r="F242" s="19">
        <v>19630.051747051599</v>
      </c>
      <c r="G242" s="19">
        <v>56.25387512787151</v>
      </c>
      <c r="H242" s="16" t="str">
        <f>IF(LCOE_SensitivityScenarios!BF241&gt;'OnSSET_original_NoMG-PV-Diesel'!M241,'OnSSET_original_NoMG-PV-Diesel'!L241,LCOE_SensitivityScenarios!BG241)</f>
        <v>SA_PV</v>
      </c>
      <c r="I242" s="39" t="str">
        <f>IF(LCOE_SensitivityScenarios!BK241&gt;'OnSSET_original_NoMG-PV-Diesel'!M241,'OnSSET_original_NoMG-PV-Diesel'!L241,LCOE_SensitivityScenarios!BL241)</f>
        <v>SA_PV</v>
      </c>
      <c r="J242" s="39" t="str">
        <f>IF(LCOE_SensitivityScenarios!BP241&gt;'OnSSET_original_NoMG-PV-Diesel'!M241,'OnSSET_original_NoMG-PV-Diesel'!L241,LCOE_SensitivityScenarios!BQ241)</f>
        <v>SA_PV</v>
      </c>
      <c r="K242" s="38" t="str">
        <f>IF(LCOE_SensitivityScenarios!BU241&gt;'OnSSET_original_NoMG-PV-Diesel'!V241,'OnSSET_original_NoMG-PV-Diesel'!U241,LCOE_SensitivityScenarios!BV241)</f>
        <v>SA_Diesel</v>
      </c>
      <c r="L242" s="39" t="str">
        <f>IF(LCOE_SensitivityScenarios!BZ241&gt;'OnSSET_original_NoMG-PV-Diesel'!V241,'OnSSET_original_NoMG-PV-Diesel'!U241,LCOE_SensitivityScenarios!CA241)</f>
        <v>SA_Diesel</v>
      </c>
      <c r="M242" s="40" t="str">
        <f>IF(LCOE_SensitivityScenarios!CE241&gt;'OnSSET_original_NoMG-PV-Diesel'!V241,'OnSSET_original_NoMG-PV-Diesel'!U241,LCOE_SensitivityScenarios!CF241)</f>
        <v>SA_Diesel</v>
      </c>
      <c r="N242" s="39" t="str">
        <f>IF(LCOE_SensitivityScenarios!CJ241&gt;'OnSSET_original_NoMG-PV-Diesel'!AE241,'OnSSET_original_NoMG-PV-Diesel'!AD241,LCOE_SensitivityScenarios!CK241)</f>
        <v>SA_Diesel</v>
      </c>
      <c r="O242" s="39" t="str">
        <f>IF(LCOE_SensitivityScenarios!CO241&gt;'OnSSET_original_NoMG-PV-Diesel'!AE241,'OnSSET_original_NoMG-PV-Diesel'!AD241,LCOE_SensitivityScenarios!CP241)</f>
        <v>SA_Diesel</v>
      </c>
      <c r="P242" s="40" t="str">
        <f>IF(LCOE_SensitivityScenarios!CT241&gt;'OnSSET_original_NoMG-PV-Diesel'!AE241,'OnSSET_original_NoMG-PV-Diesel'!AD241,LCOE_SensitivityScenarios!CU241)</f>
        <v>SA_Diesel</v>
      </c>
      <c r="Q242" s="38">
        <f>IF(LCOE_SensitivityScenarios!BF241&gt;'OnSSET_original_NoMG-PV-Diesel'!M241,'OnSSET_original_NoMG-PV-Diesel'!M241,LCOE_SensitivityScenarios!BF241)</f>
        <v>0.41471886542680297</v>
      </c>
      <c r="R242" s="28">
        <f>MIN('OnSSET_original_NoMG-PV-Diesel'!E241:I241,LCOE_SensitivityScenarios!BK241)</f>
        <v>0.41471886542680297</v>
      </c>
      <c r="S242" s="28">
        <f>MIN('OnSSET_original_NoMG-PV-Diesel'!E241:I241,LCOE_SensitivityScenarios!BP241)</f>
        <v>0.41471886542680297</v>
      </c>
      <c r="T242" s="27">
        <f>MIN('OnSSET_original_NoMG-PV-Diesel'!N241:R241,LCOE_SensitivityScenarios!BU241)</f>
        <v>0.354807105884136</v>
      </c>
      <c r="U242" s="28">
        <f>MIN('OnSSET_original_NoMG-PV-Diesel'!N241:R241,LCOE_SensitivityScenarios!BZ241)</f>
        <v>0.354807105884136</v>
      </c>
      <c r="V242" s="29">
        <f>MIN('OnSSET_original_NoMG-PV-Diesel'!N241:R241,LCOE_SensitivityScenarios!CE241)</f>
        <v>0.354807105884136</v>
      </c>
      <c r="W242" s="28">
        <f>MIN('OnSSET_original_NoMG-PV-Diesel'!W241:AA241,LCOE_SensitivityScenarios!CJ241)</f>
        <v>0.193914934660878</v>
      </c>
      <c r="X242" s="28">
        <f>MIN('OnSSET_original_NoMG-PV-Diesel'!W241:AA241,LCOE_SensitivityScenarios!CO241)</f>
        <v>0.193914934660878</v>
      </c>
      <c r="Y242" s="29">
        <f>MIN('OnSSET_original_NoMG-PV-Diesel'!W241:AA241,LCOE_SensitivityScenarios!CT241)</f>
        <v>0.193914934660878</v>
      </c>
      <c r="Z242">
        <f>IF(H242='OnSSET_original_NoMG-PV-Diesel'!L241,'OnSSET_original_NoMG-PV-Diesel'!K241,"wait")</f>
        <v>17.2672057325865</v>
      </c>
      <c r="AA242">
        <f>IF(I242='OnSSET_original_NoMG-PV-Diesel'!L241,'OnSSET_original_NoMG-PV-Diesel'!K241,"wait")</f>
        <v>17.2672057325865</v>
      </c>
      <c r="AB242">
        <f>IF(J242='OnSSET_original_NoMG-PV-Diesel'!L241,'OnSSET_original_NoMG-PV-Diesel'!K241,"wait")</f>
        <v>17.2672057325865</v>
      </c>
      <c r="AC242">
        <f>IF(K242='OnSSET_original_NoMG-PV-Diesel'!U241,'OnSSET_original_NoMG-PV-Diesel'!T241,"wait")</f>
        <v>8.9634939484253895</v>
      </c>
      <c r="AD242">
        <f>IF(L242='OnSSET_original_NoMG-PV-Diesel'!U241,'OnSSET_original_NoMG-PV-Diesel'!T241,"wait")</f>
        <v>8.9634939484253895</v>
      </c>
      <c r="AE242">
        <f>IF(M242='OnSSET_original_NoMG-PV-Diesel'!U241,'OnSSET_original_NoMG-PV-Diesel'!T241,"wait")</f>
        <v>8.9634939484253895</v>
      </c>
      <c r="AF242">
        <f>IF(N242='OnSSET_original_NoMG-PV-Diesel'!AD241,'OnSSET_original_NoMG-PV-Diesel'!AC241,"wait")</f>
        <v>8.9634939484253895</v>
      </c>
      <c r="AG242">
        <f>IF(O242='OnSSET_original_NoMG-PV-Diesel'!AD241,'OnSSET_original_NoMG-PV-Diesel'!AC241,"wait")</f>
        <v>8.9634939484253895</v>
      </c>
      <c r="AH242">
        <f>IF(P242='OnSSET_original_NoMG-PV-Diesel'!AD241,'OnSSET_original_NoMG-PV-Diesel'!AC241,"wait")</f>
        <v>8.9634939484253895</v>
      </c>
      <c r="AR242">
        <v>13.445</v>
      </c>
      <c r="AS242">
        <v>13.439</v>
      </c>
      <c r="AT242">
        <v>5.3949999999999996</v>
      </c>
      <c r="AU242">
        <v>4.7290000000000001</v>
      </c>
      <c r="AV242">
        <v>46076.940170000002</v>
      </c>
      <c r="AW242">
        <v>0</v>
      </c>
      <c r="AX242">
        <v>7031.734391</v>
      </c>
      <c r="AZ242">
        <f>SUMIF([1]base!$A$2:$A$169,B242,[1]base!$V$2:$V$169)</f>
        <v>0</v>
      </c>
      <c r="BA242">
        <f>SUMIF([2]s1!$A$2:$A$275,B242,[2]s1!$U$2:$U$275)</f>
        <v>0</v>
      </c>
      <c r="BB242">
        <f>SUMIF([3]s2!$A$2:$A$115,B242,[3]s2!$U$2:$U$115)</f>
        <v>0</v>
      </c>
      <c r="BC242">
        <f>SUMIF([4]s3!$A$2:$A$245,B242,[4]s3!$U$2:$U$245)</f>
        <v>0</v>
      </c>
      <c r="BD242">
        <f>SUMIF([5]s4!$A$2:$A$74,B242,[5]s4!$U$2:$U$74)</f>
        <v>0</v>
      </c>
      <c r="BF242">
        <f t="shared" si="20"/>
        <v>0</v>
      </c>
      <c r="BG242">
        <f t="shared" si="21"/>
        <v>0</v>
      </c>
      <c r="BH242">
        <f t="shared" si="22"/>
        <v>0</v>
      </c>
      <c r="BI242">
        <f t="shared" si="23"/>
        <v>0</v>
      </c>
      <c r="BJ242">
        <f t="shared" si="24"/>
        <v>0</v>
      </c>
      <c r="BL242" t="s">
        <v>114</v>
      </c>
      <c r="BM242" s="23">
        <v>54060.272109999998</v>
      </c>
      <c r="BN242" s="23">
        <v>9.3529882539999996</v>
      </c>
      <c r="BP242" t="s">
        <v>183</v>
      </c>
      <c r="BQ242" s="23">
        <v>11114.83016</v>
      </c>
      <c r="BR242" s="23">
        <v>8.963493948</v>
      </c>
      <c r="BT242" t="s">
        <v>183</v>
      </c>
      <c r="BU242" s="23">
        <v>11114.83016</v>
      </c>
      <c r="BV242" s="23">
        <v>8.963493948</v>
      </c>
    </row>
    <row r="243" spans="1:74" x14ac:dyDescent="0.25">
      <c r="A243">
        <v>1</v>
      </c>
      <c r="B243" s="15">
        <v>4465</v>
      </c>
      <c r="C243" s="15">
        <v>-65.37779793</v>
      </c>
      <c r="D243" s="15">
        <v>-19.28739921</v>
      </c>
      <c r="E243" s="16">
        <v>1</v>
      </c>
      <c r="F243" s="19">
        <v>30305.552162917</v>
      </c>
      <c r="G243" s="19">
        <v>67.724964956978937</v>
      </c>
      <c r="H243" s="16" t="str">
        <f>IF(LCOE_SensitivityScenarios!BF242&gt;'OnSSET_original_NoMG-PV-Diesel'!M242,'OnSSET_original_NoMG-PV-Diesel'!L242,LCOE_SensitivityScenarios!BG242)</f>
        <v>SA_Diesel</v>
      </c>
      <c r="I243" s="39" t="str">
        <f>IF(LCOE_SensitivityScenarios!BK242&gt;'OnSSET_original_NoMG-PV-Diesel'!M242,'OnSSET_original_NoMG-PV-Diesel'!L242,LCOE_SensitivityScenarios!BL242)</f>
        <v>SA_Diesel</v>
      </c>
      <c r="J243" s="39" t="str">
        <f>IF(LCOE_SensitivityScenarios!BP242&gt;'OnSSET_original_NoMG-PV-Diesel'!M242,'OnSSET_original_NoMG-PV-Diesel'!L242,LCOE_SensitivityScenarios!BQ242)</f>
        <v>SA_Diesel</v>
      </c>
      <c r="K243" s="38" t="str">
        <f>IF(LCOE_SensitivityScenarios!BU242&gt;'OnSSET_original_NoMG-PV-Diesel'!V242,'OnSSET_original_NoMG-PV-Diesel'!U242,LCOE_SensitivityScenarios!BV242)</f>
        <v>SA_Diesel</v>
      </c>
      <c r="L243" s="39" t="str">
        <f>IF(LCOE_SensitivityScenarios!BZ242&gt;'OnSSET_original_NoMG-PV-Diesel'!V242,'OnSSET_original_NoMG-PV-Diesel'!U242,LCOE_SensitivityScenarios!CA242)</f>
        <v>SA_Diesel</v>
      </c>
      <c r="M243" s="40" t="str">
        <f>IF(LCOE_SensitivityScenarios!CE242&gt;'OnSSET_original_NoMG-PV-Diesel'!V242,'OnSSET_original_NoMG-PV-Diesel'!U242,LCOE_SensitivityScenarios!CF242)</f>
        <v>SA_Diesel</v>
      </c>
      <c r="N243" s="39" t="str">
        <f>IF(LCOE_SensitivityScenarios!CJ242&gt;'OnSSET_original_NoMG-PV-Diesel'!AE242,'OnSSET_original_NoMG-PV-Diesel'!AD242,LCOE_SensitivityScenarios!CK242)</f>
        <v>SA_Diesel</v>
      </c>
      <c r="O243" s="39" t="str">
        <f>IF(LCOE_SensitivityScenarios!CO242&gt;'OnSSET_original_NoMG-PV-Diesel'!AE242,'OnSSET_original_NoMG-PV-Diesel'!AD242,LCOE_SensitivityScenarios!CP242)</f>
        <v>SA_Diesel</v>
      </c>
      <c r="P243" s="40" t="str">
        <f>IF(LCOE_SensitivityScenarios!CT242&gt;'OnSSET_original_NoMG-PV-Diesel'!AE242,'OnSSET_original_NoMG-PV-Diesel'!AD242,LCOE_SensitivityScenarios!CU242)</f>
        <v>SA_Diesel</v>
      </c>
      <c r="Q243" s="38">
        <f>IF(LCOE_SensitivityScenarios!BF242&gt;'OnSSET_original_NoMG-PV-Diesel'!M242,'OnSSET_original_NoMG-PV-Diesel'!M242,LCOE_SensitivityScenarios!BF242)</f>
        <v>0.45210856181439302</v>
      </c>
      <c r="R243" s="28">
        <f>MIN('OnSSET_original_NoMG-PV-Diesel'!E242:I242,LCOE_SensitivityScenarios!BK242)</f>
        <v>0.45210856181439302</v>
      </c>
      <c r="S243" s="28">
        <f>MIN('OnSSET_original_NoMG-PV-Diesel'!E242:I242,LCOE_SensitivityScenarios!BP242)</f>
        <v>0.45210856181439302</v>
      </c>
      <c r="T243" s="27">
        <f>MIN('OnSSET_original_NoMG-PV-Diesel'!N242:R242,LCOE_SensitivityScenarios!BU242)</f>
        <v>0.33704192864490101</v>
      </c>
      <c r="U243" s="28">
        <f>MIN('OnSSET_original_NoMG-PV-Diesel'!N242:R242,LCOE_SensitivityScenarios!BZ242)</f>
        <v>0.33704192864490101</v>
      </c>
      <c r="V243" s="29">
        <f>MIN('OnSSET_original_NoMG-PV-Diesel'!N242:R242,LCOE_SensitivityScenarios!CE242)</f>
        <v>0.33704192864490101</v>
      </c>
      <c r="W243" s="28">
        <f>MIN('OnSSET_original_NoMG-PV-Diesel'!W242:AA242,LCOE_SensitivityScenarios!CJ242)</f>
        <v>0.18788147824000501</v>
      </c>
      <c r="X243" s="28">
        <f>MIN('OnSSET_original_NoMG-PV-Diesel'!W242:AA242,LCOE_SensitivityScenarios!CO242)</f>
        <v>0.18788147824000501</v>
      </c>
      <c r="Y243" s="29">
        <f>MIN('OnSSET_original_NoMG-PV-Diesel'!W242:AA242,LCOE_SensitivityScenarios!CT242)</f>
        <v>0.18788147824000501</v>
      </c>
      <c r="Z243">
        <f>IF(H243='OnSSET_original_NoMG-PV-Diesel'!L242,'OnSSET_original_NoMG-PV-Diesel'!K242,"wait")</f>
        <v>12.5981577483919</v>
      </c>
      <c r="AA243">
        <f>IF(I243='OnSSET_original_NoMG-PV-Diesel'!L242,'OnSSET_original_NoMG-PV-Diesel'!K242,"wait")</f>
        <v>12.5981577483919</v>
      </c>
      <c r="AB243">
        <f>IF(J243='OnSSET_original_NoMG-PV-Diesel'!L242,'OnSSET_original_NoMG-PV-Diesel'!K242,"wait")</f>
        <v>12.5981577483919</v>
      </c>
      <c r="AC243">
        <f>IF(K243='OnSSET_original_NoMG-PV-Diesel'!U242,'OnSSET_original_NoMG-PV-Diesel'!T242,"wait")</f>
        <v>13.8381516725648</v>
      </c>
      <c r="AD243">
        <f>IF(L243='OnSSET_original_NoMG-PV-Diesel'!U242,'OnSSET_original_NoMG-PV-Diesel'!T242,"wait")</f>
        <v>13.8381516725648</v>
      </c>
      <c r="AE243">
        <f>IF(M243='OnSSET_original_NoMG-PV-Diesel'!U242,'OnSSET_original_NoMG-PV-Diesel'!T242,"wait")</f>
        <v>13.8381516725648</v>
      </c>
      <c r="AF243">
        <f>IF(N243='OnSSET_original_NoMG-PV-Diesel'!AD242,'OnSSET_original_NoMG-PV-Diesel'!AC242,"wait")</f>
        <v>13.8381516725648</v>
      </c>
      <c r="AG243">
        <f>IF(O243='OnSSET_original_NoMG-PV-Diesel'!AD242,'OnSSET_original_NoMG-PV-Diesel'!AC242,"wait")</f>
        <v>13.8381516725648</v>
      </c>
      <c r="AH243">
        <f>IF(P243='OnSSET_original_NoMG-PV-Diesel'!AD242,'OnSSET_original_NoMG-PV-Diesel'!AC242,"wait")</f>
        <v>13.8381516725648</v>
      </c>
      <c r="AR243">
        <v>7.2050000000000001</v>
      </c>
      <c r="AS243">
        <v>6.0439999999999996</v>
      </c>
      <c r="AT243">
        <v>2.3250000000000002</v>
      </c>
      <c r="AU243">
        <v>2.3130000000000002</v>
      </c>
      <c r="AV243">
        <v>88622.281319999995</v>
      </c>
      <c r="AW243">
        <v>0</v>
      </c>
      <c r="AX243">
        <v>28279.801350000002</v>
      </c>
      <c r="AZ243">
        <f>SUMIF([1]base!$A$2:$A$169,B243,[1]base!$V$2:$V$169)</f>
        <v>0</v>
      </c>
      <c r="BA243">
        <f>SUMIF([2]s1!$A$2:$A$275,B243,[2]s1!$U$2:$U$275)</f>
        <v>0</v>
      </c>
      <c r="BB243">
        <f>SUMIF([3]s2!$A$2:$A$115,B243,[3]s2!$U$2:$U$115)</f>
        <v>0</v>
      </c>
      <c r="BC243">
        <f>SUMIF([4]s3!$A$2:$A$245,B243,[4]s3!$U$2:$U$245)</f>
        <v>0</v>
      </c>
      <c r="BD243">
        <f>SUMIF([5]s4!$A$2:$A$74,B243,[5]s4!$U$2:$U$74)</f>
        <v>0</v>
      </c>
      <c r="BF243">
        <f t="shared" si="20"/>
        <v>0</v>
      </c>
      <c r="BG243">
        <f t="shared" si="21"/>
        <v>0</v>
      </c>
      <c r="BH243">
        <f t="shared" si="22"/>
        <v>0</v>
      </c>
      <c r="BI243">
        <f t="shared" si="23"/>
        <v>0</v>
      </c>
      <c r="BJ243">
        <f t="shared" si="24"/>
        <v>0</v>
      </c>
      <c r="BL243" t="s">
        <v>113</v>
      </c>
      <c r="BM243" s="23">
        <v>17159.458849999999</v>
      </c>
      <c r="BN243" s="23">
        <v>13.83815167</v>
      </c>
      <c r="BP243" t="s">
        <v>183</v>
      </c>
      <c r="BQ243" s="23">
        <v>17159.458849999999</v>
      </c>
      <c r="BR243" s="23">
        <v>13.83815167</v>
      </c>
      <c r="BT243" t="s">
        <v>183</v>
      </c>
      <c r="BU243" s="23">
        <v>17159.458849999999</v>
      </c>
      <c r="BV243" s="23">
        <v>13.83815167</v>
      </c>
    </row>
    <row r="244" spans="1:74" x14ac:dyDescent="0.25">
      <c r="A244">
        <v>1</v>
      </c>
      <c r="B244" s="15">
        <v>4472</v>
      </c>
      <c r="C244" s="15">
        <v>-61.5136094</v>
      </c>
      <c r="D244" s="15">
        <v>-15.36093417</v>
      </c>
      <c r="E244" s="16">
        <v>0</v>
      </c>
      <c r="F244" s="19">
        <v>22920.092542177001</v>
      </c>
      <c r="G244" s="19">
        <v>52.779452562456342</v>
      </c>
      <c r="H244" s="16" t="str">
        <f>IF(LCOE_SensitivityScenarios!BF243&gt;'OnSSET_original_NoMG-PV-Diesel'!M243,'OnSSET_original_NoMG-PV-Diesel'!L243,LCOE_SensitivityScenarios!BG243)</f>
        <v>SA_PV</v>
      </c>
      <c r="I244" s="39" t="str">
        <f>IF(LCOE_SensitivityScenarios!BK243&gt;'OnSSET_original_NoMG-PV-Diesel'!M243,'OnSSET_original_NoMG-PV-Diesel'!L243,LCOE_SensitivityScenarios!BL243)</f>
        <v>SA_PV</v>
      </c>
      <c r="J244" s="39" t="str">
        <f>IF(LCOE_SensitivityScenarios!BP243&gt;'OnSSET_original_NoMG-PV-Diesel'!M243,'OnSSET_original_NoMG-PV-Diesel'!L243,LCOE_SensitivityScenarios!BQ243)</f>
        <v>SA_PV</v>
      </c>
      <c r="K244" s="38" t="str">
        <f>IF(LCOE_SensitivityScenarios!BU243&gt;'OnSSET_original_NoMG-PV-Diesel'!V243,'OnSSET_original_NoMG-PV-Diesel'!U243,LCOE_SensitivityScenarios!BV243)</f>
        <v>SA_PV</v>
      </c>
      <c r="L244" s="39" t="str">
        <f>IF(LCOE_SensitivityScenarios!BZ243&gt;'OnSSET_original_NoMG-PV-Diesel'!V243,'OnSSET_original_NoMG-PV-Diesel'!U243,LCOE_SensitivityScenarios!CA243)</f>
        <v>SA_PV</v>
      </c>
      <c r="M244" s="40" t="str">
        <f>IF(LCOE_SensitivityScenarios!CE243&gt;'OnSSET_original_NoMG-PV-Diesel'!V243,'OnSSET_original_NoMG-PV-Diesel'!U243,LCOE_SensitivityScenarios!CF243)</f>
        <v>SA_PV</v>
      </c>
      <c r="N244" s="39" t="str">
        <f>IF(LCOE_SensitivityScenarios!CJ243&gt;'OnSSET_original_NoMG-PV-Diesel'!AE243,'OnSSET_original_NoMG-PV-Diesel'!AD243,LCOE_SensitivityScenarios!CK243)</f>
        <v>SA_Diesel</v>
      </c>
      <c r="O244" s="39" t="str">
        <f>IF(LCOE_SensitivityScenarios!CO243&gt;'OnSSET_original_NoMG-PV-Diesel'!AE243,'OnSSET_original_NoMG-PV-Diesel'!AD243,LCOE_SensitivityScenarios!CP243)</f>
        <v>SA_Diesel</v>
      </c>
      <c r="P244" s="40" t="str">
        <f>IF(LCOE_SensitivityScenarios!CT243&gt;'OnSSET_original_NoMG-PV-Diesel'!AE243,'OnSSET_original_NoMG-PV-Diesel'!AD243,LCOE_SensitivityScenarios!CU243)</f>
        <v>SA_Diesel</v>
      </c>
      <c r="Q244" s="38">
        <f>IF(LCOE_SensitivityScenarios!BF243&gt;'OnSSET_original_NoMG-PV-Diesel'!M243,'OnSSET_original_NoMG-PV-Diesel'!M243,LCOE_SensitivityScenarios!BF243)</f>
        <v>0.44719313489600199</v>
      </c>
      <c r="R244" s="28">
        <f>MIN('OnSSET_original_NoMG-PV-Diesel'!E243:I243,LCOE_SensitivityScenarios!BK243)</f>
        <v>0.44719313489600199</v>
      </c>
      <c r="S244" s="28">
        <f>MIN('OnSSET_original_NoMG-PV-Diesel'!E243:I243,LCOE_SensitivityScenarios!BP243)</f>
        <v>0.44719313489600199</v>
      </c>
      <c r="T244" s="27">
        <f>MIN('OnSSET_original_NoMG-PV-Diesel'!N243:R243,LCOE_SensitivityScenarios!BU243)</f>
        <v>0.44719313489600199</v>
      </c>
      <c r="U244" s="28">
        <f>MIN('OnSSET_original_NoMG-PV-Diesel'!N243:R243,LCOE_SensitivityScenarios!BZ243)</f>
        <v>0.44719313489600199</v>
      </c>
      <c r="V244" s="29">
        <f>MIN('OnSSET_original_NoMG-PV-Diesel'!N243:R243,LCOE_SensitivityScenarios!CE243)</f>
        <v>0.44719313489600199</v>
      </c>
      <c r="W244" s="28">
        <f>MIN('OnSSET_original_NoMG-PV-Diesel'!W243:AA243,LCOE_SensitivityScenarios!CJ243)</f>
        <v>0.284416780973961</v>
      </c>
      <c r="X244" s="28">
        <f>MIN('OnSSET_original_NoMG-PV-Diesel'!W243:AA243,LCOE_SensitivityScenarios!CO243)</f>
        <v>0.284416780973961</v>
      </c>
      <c r="Y244" s="29">
        <f>MIN('OnSSET_original_NoMG-PV-Diesel'!W243:AA243,LCOE_SensitivityScenarios!CT243)</f>
        <v>0.284416780973961</v>
      </c>
      <c r="Z244">
        <f>IF(H244='OnSSET_original_NoMG-PV-Diesel'!L243,'OnSSET_original_NoMG-PV-Diesel'!K243,"wait")</f>
        <v>36.552963098862101</v>
      </c>
      <c r="AA244">
        <f>IF(I244='OnSSET_original_NoMG-PV-Diesel'!L243,'OnSSET_original_NoMG-PV-Diesel'!K243,"wait")</f>
        <v>36.552963098862101</v>
      </c>
      <c r="AB244">
        <f>IF(J244='OnSSET_original_NoMG-PV-Diesel'!L243,'OnSSET_original_NoMG-PV-Diesel'!K243,"wait")</f>
        <v>36.552963098862101</v>
      </c>
      <c r="AC244">
        <f>IF(K244='OnSSET_original_NoMG-PV-Diesel'!U243,'OnSSET_original_NoMG-PV-Diesel'!T243,"wait")</f>
        <v>13.4247598794453</v>
      </c>
      <c r="AD244">
        <f>IF(L244='OnSSET_original_NoMG-PV-Diesel'!U243,'OnSSET_original_NoMG-PV-Diesel'!T243,"wait")</f>
        <v>13.4247598794453</v>
      </c>
      <c r="AE244">
        <f>IF(M244='OnSSET_original_NoMG-PV-Diesel'!U243,'OnSSET_original_NoMG-PV-Diesel'!T243,"wait")</f>
        <v>13.4247598794453</v>
      </c>
      <c r="AF244">
        <f>IF(N244='OnSSET_original_NoMG-PV-Diesel'!AD243,'OnSSET_original_NoMG-PV-Diesel'!AC243,"wait")</f>
        <v>10.4657956813593</v>
      </c>
      <c r="AG244">
        <f>IF(O244='OnSSET_original_NoMG-PV-Diesel'!AD243,'OnSSET_original_NoMG-PV-Diesel'!AC243,"wait")</f>
        <v>10.4657956813593</v>
      </c>
      <c r="AH244">
        <f>IF(P244='OnSSET_original_NoMG-PV-Diesel'!AD243,'OnSSET_original_NoMG-PV-Diesel'!AC243,"wait")</f>
        <v>10.4657956813593</v>
      </c>
      <c r="AR244">
        <v>296.79899999999998</v>
      </c>
      <c r="AS244">
        <v>278.66500000000002</v>
      </c>
      <c r="AT244">
        <v>58.253</v>
      </c>
      <c r="AU244">
        <v>0.7</v>
      </c>
      <c r="AV244">
        <v>45146.811710000002</v>
      </c>
      <c r="AW244">
        <v>0</v>
      </c>
      <c r="AX244">
        <v>6726.0068060000003</v>
      </c>
      <c r="AZ244">
        <f>SUMIF([1]base!$A$2:$A$169,B244,[1]base!$V$2:$V$169)</f>
        <v>0</v>
      </c>
      <c r="BA244">
        <f>SUMIF([2]s1!$A$2:$A$275,B244,[2]s1!$U$2:$U$275)</f>
        <v>0</v>
      </c>
      <c r="BB244">
        <f>SUMIF([3]s2!$A$2:$A$115,B244,[3]s2!$U$2:$U$115)</f>
        <v>0</v>
      </c>
      <c r="BC244">
        <f>SUMIF([4]s3!$A$2:$A$245,B244,[4]s3!$U$2:$U$245)</f>
        <v>0</v>
      </c>
      <c r="BD244">
        <f>SUMIF([5]s4!$A$2:$A$74,B244,[5]s4!$U$2:$U$74)</f>
        <v>0</v>
      </c>
      <c r="BF244">
        <f t="shared" si="20"/>
        <v>0</v>
      </c>
      <c r="BG244">
        <f t="shared" si="21"/>
        <v>0</v>
      </c>
      <c r="BH244">
        <f t="shared" si="22"/>
        <v>0</v>
      </c>
      <c r="BI244">
        <f t="shared" si="23"/>
        <v>0</v>
      </c>
      <c r="BJ244">
        <f t="shared" si="24"/>
        <v>0</v>
      </c>
      <c r="BL244" t="s">
        <v>114</v>
      </c>
      <c r="BM244" s="23">
        <v>68063.532590000003</v>
      </c>
      <c r="BN244" s="23">
        <v>13.42475988</v>
      </c>
      <c r="BP244" t="s">
        <v>186</v>
      </c>
      <c r="BQ244" s="23">
        <v>68063.532590000003</v>
      </c>
      <c r="BR244" s="23">
        <v>13.42475988</v>
      </c>
      <c r="BT244" t="s">
        <v>183</v>
      </c>
      <c r="BU244" s="23">
        <v>12977.70068</v>
      </c>
      <c r="BV244" s="23">
        <v>10.465795679999999</v>
      </c>
    </row>
    <row r="245" spans="1:74" x14ac:dyDescent="0.25">
      <c r="A245">
        <v>1</v>
      </c>
      <c r="B245" s="15">
        <v>4481</v>
      </c>
      <c r="C245" s="15">
        <v>-62.464469200000003</v>
      </c>
      <c r="D245" s="15">
        <v>-16.543618519999999</v>
      </c>
      <c r="E245" s="16">
        <v>0</v>
      </c>
      <c r="F245" s="19">
        <v>20407.0859956493</v>
      </c>
      <c r="G245" s="19">
        <v>50.673315697176797</v>
      </c>
      <c r="H245" s="16" t="str">
        <f>IF(LCOE_SensitivityScenarios!BF244&gt;'OnSSET_original_NoMG-PV-Diesel'!M244,'OnSSET_original_NoMG-PV-Diesel'!L244,LCOE_SensitivityScenarios!BG244)</f>
        <v>MG_Hybrid</v>
      </c>
      <c r="I245" s="39" t="str">
        <f>IF(LCOE_SensitivityScenarios!BK244&gt;'OnSSET_original_NoMG-PV-Diesel'!M244,'OnSSET_original_NoMG-PV-Diesel'!L244,LCOE_SensitivityScenarios!BL244)</f>
        <v>MG_Hybrid</v>
      </c>
      <c r="J245" s="39" t="str">
        <f>IF(LCOE_SensitivityScenarios!BP244&gt;'OnSSET_original_NoMG-PV-Diesel'!M244,'OnSSET_original_NoMG-PV-Diesel'!L244,LCOE_SensitivityScenarios!BQ244)</f>
        <v>MG_Hybrid</v>
      </c>
      <c r="K245" s="38" t="str">
        <f>IF(LCOE_SensitivityScenarios!BU244&gt;'OnSSET_original_NoMG-PV-Diesel'!V244,'OnSSET_original_NoMG-PV-Diesel'!U244,LCOE_SensitivityScenarios!BV244)</f>
        <v>SA_Diesel</v>
      </c>
      <c r="L245" s="39" t="str">
        <f>IF(LCOE_SensitivityScenarios!BZ244&gt;'OnSSET_original_NoMG-PV-Diesel'!V244,'OnSSET_original_NoMG-PV-Diesel'!U244,LCOE_SensitivityScenarios!CA244)</f>
        <v>MG_Hybrid</v>
      </c>
      <c r="M245" s="40" t="str">
        <f>IF(LCOE_SensitivityScenarios!CE244&gt;'OnSSET_original_NoMG-PV-Diesel'!V244,'OnSSET_original_NoMG-PV-Diesel'!U244,LCOE_SensitivityScenarios!CF244)</f>
        <v>SA_Diesel</v>
      </c>
      <c r="N245" s="39" t="str">
        <f>IF(LCOE_SensitivityScenarios!CJ244&gt;'OnSSET_original_NoMG-PV-Diesel'!AE244,'OnSSET_original_NoMG-PV-Diesel'!AD244,LCOE_SensitivityScenarios!CK244)</f>
        <v>SA_Diesel</v>
      </c>
      <c r="O245" s="39" t="str">
        <f>IF(LCOE_SensitivityScenarios!CO244&gt;'OnSSET_original_NoMG-PV-Diesel'!AE244,'OnSSET_original_NoMG-PV-Diesel'!AD244,LCOE_SensitivityScenarios!CP244)</f>
        <v>SA_Diesel</v>
      </c>
      <c r="P245" s="40" t="str">
        <f>IF(LCOE_SensitivityScenarios!CT244&gt;'OnSSET_original_NoMG-PV-Diesel'!AE244,'OnSSET_original_NoMG-PV-Diesel'!AD244,LCOE_SensitivityScenarios!CU244)</f>
        <v>SA_Diesel</v>
      </c>
      <c r="Q245" s="38">
        <f>IF(LCOE_SensitivityScenarios!BF244&gt;'OnSSET_original_NoMG-PV-Diesel'!M244,'OnSSET_original_NoMG-PV-Diesel'!M244,LCOE_SensitivityScenarios!BF244)</f>
        <v>0.47663708390547133</v>
      </c>
      <c r="R245" s="28">
        <f>MIN('OnSSET_original_NoMG-PV-Diesel'!E244:I244,LCOE_SensitivityScenarios!BK244)</f>
        <v>0.45087555762947135</v>
      </c>
      <c r="S245" s="28">
        <f>MIN('OnSSET_original_NoMG-PV-Diesel'!E244:I244,LCOE_SensitivityScenarios!BP244)</f>
        <v>0.50094876667947141</v>
      </c>
      <c r="T245" s="27">
        <f>MIN('OnSSET_original_NoMG-PV-Diesel'!N244:R244,LCOE_SensitivityScenarios!BU244)</f>
        <v>0.40810263760184101</v>
      </c>
      <c r="U245" s="28">
        <f>MIN('OnSSET_original_NoMG-PV-Diesel'!N244:R244,LCOE_SensitivityScenarios!BZ244)</f>
        <v>0.38454743466178892</v>
      </c>
      <c r="V245" s="29">
        <f>MIN('OnSSET_original_NoMG-PV-Diesel'!N244:R244,LCOE_SensitivityScenarios!CE244)</f>
        <v>0.40810263760184101</v>
      </c>
      <c r="W245" s="28">
        <f>MIN('OnSSET_original_NoMG-PV-Diesel'!W244:AA244,LCOE_SensitivityScenarios!CJ244)</f>
        <v>0.21201530392349399</v>
      </c>
      <c r="X245" s="28">
        <f>MIN('OnSSET_original_NoMG-PV-Diesel'!W244:AA244,LCOE_SensitivityScenarios!CO244)</f>
        <v>0.21201530392349399</v>
      </c>
      <c r="Y245" s="29">
        <f>MIN('OnSSET_original_NoMG-PV-Diesel'!W244:AA244,LCOE_SensitivityScenarios!CT244)</f>
        <v>0.21201530392349399</v>
      </c>
      <c r="Z245">
        <f>VLOOKUP(B245,[1]base!$A$2:$U$169,21,FALSE)</f>
        <v>13.647</v>
      </c>
      <c r="AA245">
        <f>VLOOKUP(B245,[2]s1!$A$2:$T$275,20,FALSE)</f>
        <v>14.385</v>
      </c>
      <c r="AB245">
        <f>VLOOKUP(B245,[3]s2!$A$2:$T$275,20,FALSE)</f>
        <v>14.385</v>
      </c>
      <c r="AC245">
        <f>IF(K245='OnSSET_original_NoMG-PV-Diesel'!U244,'OnSSET_original_NoMG-PV-Diesel'!T244,"wait")</f>
        <v>9.3183041076024402</v>
      </c>
      <c r="AD245" t="str">
        <f>IF(L245='OnSSET_original_NoMG-PV-Diesel'!U244,'OnSSET_original_NoMG-PV-Diesel'!T244,"wait")</f>
        <v>wait</v>
      </c>
      <c r="AE245">
        <f>IF(M245='OnSSET_original_NoMG-PV-Diesel'!U244,'OnSSET_original_NoMG-PV-Diesel'!T244,"wait")</f>
        <v>9.3183041076024402</v>
      </c>
      <c r="AF245">
        <f>IF(N245='OnSSET_original_NoMG-PV-Diesel'!AD244,'OnSSET_original_NoMG-PV-Diesel'!AC244,"wait")</f>
        <v>9.3183041076024402</v>
      </c>
      <c r="AG245">
        <f>IF(O245='OnSSET_original_NoMG-PV-Diesel'!AD244,'OnSSET_original_NoMG-PV-Diesel'!AC244,"wait")</f>
        <v>9.3183041076024402</v>
      </c>
      <c r="AH245">
        <f>IF(P245='OnSSET_original_NoMG-PV-Diesel'!AD244,'OnSSET_original_NoMG-PV-Diesel'!AC244,"wait")</f>
        <v>9.3183041076024402</v>
      </c>
      <c r="AR245" s="23">
        <v>128.584</v>
      </c>
      <c r="AS245" s="23">
        <v>108.557</v>
      </c>
      <c r="AT245" s="23">
        <v>9.2999999999999999E-2</v>
      </c>
      <c r="AU245" s="23">
        <v>9.2999999999999999E-2</v>
      </c>
      <c r="AV245" s="23">
        <v>17375.896970000002</v>
      </c>
      <c r="AW245" s="23">
        <v>31276.614539999999</v>
      </c>
      <c r="AX245" s="23">
        <v>6334.1644619999997</v>
      </c>
      <c r="AZ245">
        <f>SUMIF([1]base!$A$2:$A$169,B245,[1]base!$V$2:$V$169)</f>
        <v>33491.9</v>
      </c>
      <c r="BA245">
        <f>SUMIF([2]s1!$A$2:$A$275,B245,[2]s1!$U$2:$U$275)</f>
        <v>39611.199999999997</v>
      </c>
      <c r="BB245">
        <f>SUMIF([3]s2!$A$2:$A$115,B245,[3]s2!$U$2:$U$115)</f>
        <v>39611.199999999997</v>
      </c>
      <c r="BC245">
        <f>SUMIF([4]s3!$A$2:$A$245,B245,[4]s3!$U$2:$U$245)</f>
        <v>0</v>
      </c>
      <c r="BD245">
        <f>SUMIF([5]s4!$A$2:$A$74,B245,[5]s4!$U$2:$U$74)</f>
        <v>0</v>
      </c>
      <c r="BF245">
        <f t="shared" si="20"/>
        <v>88478.575971999991</v>
      </c>
      <c r="BG245">
        <f t="shared" si="21"/>
        <v>94597.875971999994</v>
      </c>
      <c r="BH245">
        <f t="shared" si="22"/>
        <v>94597.875971999994</v>
      </c>
      <c r="BI245">
        <f t="shared" si="23"/>
        <v>0</v>
      </c>
      <c r="BJ245">
        <f t="shared" si="24"/>
        <v>0</v>
      </c>
      <c r="BL245" t="s">
        <v>114</v>
      </c>
      <c r="BM245" s="23">
        <v>71421.711809999993</v>
      </c>
      <c r="BN245" s="23">
        <v>12.35669755</v>
      </c>
      <c r="BP245" t="s">
        <v>183</v>
      </c>
      <c r="BQ245" s="23">
        <v>11554.79862</v>
      </c>
      <c r="BR245" s="23">
        <v>9.3183041079999995</v>
      </c>
      <c r="BT245" t="s">
        <v>183</v>
      </c>
      <c r="BU245" s="23">
        <v>11554.79862</v>
      </c>
      <c r="BV245" s="23">
        <v>9.3183041079999995</v>
      </c>
    </row>
    <row r="246" spans="1:74" x14ac:dyDescent="0.25">
      <c r="A246">
        <v>1</v>
      </c>
      <c r="B246" s="15">
        <v>4492</v>
      </c>
      <c r="C246" s="15">
        <v>-63.90166499</v>
      </c>
      <c r="D246" s="15">
        <v>-16.530000980000001</v>
      </c>
      <c r="E246" s="16">
        <v>0</v>
      </c>
      <c r="F246" s="19">
        <v>20157.465012919802</v>
      </c>
      <c r="G246" s="19">
        <v>56.88457146466849</v>
      </c>
      <c r="H246" s="16" t="str">
        <f>IF(LCOE_SensitivityScenarios!BF245&gt;'OnSSET_original_NoMG-PV-Diesel'!M245,'OnSSET_original_NoMG-PV-Diesel'!L245,LCOE_SensitivityScenarios!BG245)</f>
        <v>SA_PV</v>
      </c>
      <c r="I246" s="39" t="str">
        <f>IF(LCOE_SensitivityScenarios!BK245&gt;'OnSSET_original_NoMG-PV-Diesel'!M245,'OnSSET_original_NoMG-PV-Diesel'!L245,LCOE_SensitivityScenarios!BL245)</f>
        <v>SA_PV</v>
      </c>
      <c r="J246" s="39" t="str">
        <f>IF(LCOE_SensitivityScenarios!BP245&gt;'OnSSET_original_NoMG-PV-Diesel'!M245,'OnSSET_original_NoMG-PV-Diesel'!L245,LCOE_SensitivityScenarios!BQ245)</f>
        <v>SA_PV</v>
      </c>
      <c r="K246" s="38" t="str">
        <f>IF(LCOE_SensitivityScenarios!BU245&gt;'OnSSET_original_NoMG-PV-Diesel'!V245,'OnSSET_original_NoMG-PV-Diesel'!U245,LCOE_SensitivityScenarios!BV245)</f>
        <v>SA_PV</v>
      </c>
      <c r="L246" s="39" t="str">
        <f>IF(LCOE_SensitivityScenarios!BZ245&gt;'OnSSET_original_NoMG-PV-Diesel'!V245,'OnSSET_original_NoMG-PV-Diesel'!U245,LCOE_SensitivityScenarios!CA245)</f>
        <v>SA_PV</v>
      </c>
      <c r="M246" s="40" t="str">
        <f>IF(LCOE_SensitivityScenarios!CE245&gt;'OnSSET_original_NoMG-PV-Diesel'!V245,'OnSSET_original_NoMG-PV-Diesel'!U245,LCOE_SensitivityScenarios!CF245)</f>
        <v>SA_PV</v>
      </c>
      <c r="N246" s="39" t="str">
        <f>IF(LCOE_SensitivityScenarios!CJ245&gt;'OnSSET_original_NoMG-PV-Diesel'!AE245,'OnSSET_original_NoMG-PV-Diesel'!AD245,LCOE_SensitivityScenarios!CK245)</f>
        <v>SA_Diesel</v>
      </c>
      <c r="O246" s="39" t="str">
        <f>IF(LCOE_SensitivityScenarios!CO245&gt;'OnSSET_original_NoMG-PV-Diesel'!AE245,'OnSSET_original_NoMG-PV-Diesel'!AD245,LCOE_SensitivityScenarios!CP245)</f>
        <v>SA_Diesel</v>
      </c>
      <c r="P246" s="40" t="str">
        <f>IF(LCOE_SensitivityScenarios!CT245&gt;'OnSSET_original_NoMG-PV-Diesel'!AE245,'OnSSET_original_NoMG-PV-Diesel'!AD245,LCOE_SensitivityScenarios!CU245)</f>
        <v>SA_Diesel</v>
      </c>
      <c r="Q246" s="38">
        <f>IF(LCOE_SensitivityScenarios!BF245&gt;'OnSSET_original_NoMG-PV-Diesel'!M245,'OnSSET_original_NoMG-PV-Diesel'!M245,LCOE_SensitivityScenarios!BF245)</f>
        <v>0.46129710543649599</v>
      </c>
      <c r="R246" s="28">
        <f>MIN('OnSSET_original_NoMG-PV-Diesel'!E245:I245,LCOE_SensitivityScenarios!BK245)</f>
        <v>0.46129710543649599</v>
      </c>
      <c r="S246" s="28">
        <f>MIN('OnSSET_original_NoMG-PV-Diesel'!E245:I245,LCOE_SensitivityScenarios!BP245)</f>
        <v>0.46129710543649599</v>
      </c>
      <c r="T246" s="27">
        <f>MIN('OnSSET_original_NoMG-PV-Diesel'!N245:R245,LCOE_SensitivityScenarios!BU245)</f>
        <v>0.46129710543649599</v>
      </c>
      <c r="U246" s="28">
        <f>MIN('OnSSET_original_NoMG-PV-Diesel'!N245:R245,LCOE_SensitivityScenarios!BZ245)</f>
        <v>0.46129710543649599</v>
      </c>
      <c r="V246" s="29">
        <f>MIN('OnSSET_original_NoMG-PV-Diesel'!N245:R245,LCOE_SensitivityScenarios!CE245)</f>
        <v>0.46129710543649599</v>
      </c>
      <c r="W246" s="28">
        <f>MIN('OnSSET_original_NoMG-PV-Diesel'!W245:AA245,LCOE_SensitivityScenarios!CJ245)</f>
        <v>0.242182586027855</v>
      </c>
      <c r="X246" s="28">
        <f>MIN('OnSSET_original_NoMG-PV-Diesel'!W245:AA245,LCOE_SensitivityScenarios!CO245)</f>
        <v>0.242182586027855</v>
      </c>
      <c r="Y246" s="29">
        <f>MIN('OnSSET_original_NoMG-PV-Diesel'!W245:AA245,LCOE_SensitivityScenarios!CT245)</f>
        <v>0.242182586027855</v>
      </c>
      <c r="Z246">
        <f>IF(H246='OnSSET_original_NoMG-PV-Diesel'!L245,'OnSSET_original_NoMG-PV-Diesel'!K245,"wait")</f>
        <v>21.743410628025199</v>
      </c>
      <c r="AA246">
        <f>IF(I246='OnSSET_original_NoMG-PV-Diesel'!L245,'OnSSET_original_NoMG-PV-Diesel'!K245,"wait")</f>
        <v>21.743410628025199</v>
      </c>
      <c r="AB246">
        <f>IF(J246='OnSSET_original_NoMG-PV-Diesel'!L245,'OnSSET_original_NoMG-PV-Diesel'!K245,"wait")</f>
        <v>21.743410628025199</v>
      </c>
      <c r="AC246">
        <f>IF(K246='OnSSET_original_NoMG-PV-Diesel'!U245,'OnSSET_original_NoMG-PV-Diesel'!T245,"wait")</f>
        <v>12.179001276611499</v>
      </c>
      <c r="AD246">
        <f>IF(L246='OnSSET_original_NoMG-PV-Diesel'!U245,'OnSSET_original_NoMG-PV-Diesel'!T245,"wait")</f>
        <v>12.179001276611499</v>
      </c>
      <c r="AE246">
        <f>IF(M246='OnSSET_original_NoMG-PV-Diesel'!U245,'OnSSET_original_NoMG-PV-Diesel'!T245,"wait")</f>
        <v>12.179001276611499</v>
      </c>
      <c r="AF246">
        <f>IF(N246='OnSSET_original_NoMG-PV-Diesel'!AD245,'OnSSET_original_NoMG-PV-Diesel'!AC245,"wait")</f>
        <v>9.2043219237076901</v>
      </c>
      <c r="AG246">
        <f>IF(O246='OnSSET_original_NoMG-PV-Diesel'!AD245,'OnSSET_original_NoMG-PV-Diesel'!AC245,"wait")</f>
        <v>9.2043219237076901</v>
      </c>
      <c r="AH246">
        <f>IF(P246='OnSSET_original_NoMG-PV-Diesel'!AD245,'OnSSET_original_NoMG-PV-Diesel'!AC245,"wait")</f>
        <v>9.2043219237076901</v>
      </c>
      <c r="AR246">
        <v>90.661000000000001</v>
      </c>
      <c r="AS246">
        <v>90.876999999999995</v>
      </c>
      <c r="AT246">
        <v>11.550999999999901</v>
      </c>
      <c r="AU246">
        <v>11.534000000000001</v>
      </c>
      <c r="AV246">
        <v>47435.00649</v>
      </c>
      <c r="AW246">
        <v>0</v>
      </c>
      <c r="AX246">
        <v>7490.3257610000001</v>
      </c>
      <c r="AZ246">
        <f>SUMIF([1]base!$A$2:$A$169,B246,[1]base!$V$2:$V$169)</f>
        <v>0</v>
      </c>
      <c r="BA246">
        <f>SUMIF([2]s1!$A$2:$A$275,B246,[2]s1!$U$2:$U$275)</f>
        <v>0</v>
      </c>
      <c r="BB246">
        <f>SUMIF([3]s2!$A$2:$A$115,B246,[3]s2!$U$2:$U$115)</f>
        <v>0</v>
      </c>
      <c r="BC246">
        <f>SUMIF([4]s3!$A$2:$A$245,B246,[4]s3!$U$2:$U$245)</f>
        <v>0</v>
      </c>
      <c r="BD246">
        <f>SUMIF([5]s4!$A$2:$A$74,B246,[5]s4!$U$2:$U$74)</f>
        <v>0</v>
      </c>
      <c r="BF246">
        <f t="shared" si="20"/>
        <v>0</v>
      </c>
      <c r="BG246">
        <f t="shared" si="21"/>
        <v>0</v>
      </c>
      <c r="BH246">
        <f t="shared" si="22"/>
        <v>0</v>
      </c>
      <c r="BI246">
        <f t="shared" si="23"/>
        <v>0</v>
      </c>
      <c r="BJ246">
        <f t="shared" si="24"/>
        <v>0</v>
      </c>
      <c r="BL246" t="s">
        <v>114</v>
      </c>
      <c r="BM246" s="23">
        <v>61747.536469999999</v>
      </c>
      <c r="BN246" s="23">
        <v>12.17900128</v>
      </c>
      <c r="BP246" t="s">
        <v>186</v>
      </c>
      <c r="BQ246" s="23">
        <v>61747.536469999999</v>
      </c>
      <c r="BR246" s="23">
        <v>12.17900128</v>
      </c>
      <c r="BT246" t="s">
        <v>183</v>
      </c>
      <c r="BU246" s="23">
        <v>11413.45947</v>
      </c>
      <c r="BV246" s="23">
        <v>9.2043219240000003</v>
      </c>
    </row>
    <row r="247" spans="1:74" x14ac:dyDescent="0.25">
      <c r="A247">
        <v>1</v>
      </c>
      <c r="B247" s="15">
        <v>4508</v>
      </c>
      <c r="C247" s="15">
        <v>-63.944444500000003</v>
      </c>
      <c r="D247" s="15">
        <v>-16.765044069999998</v>
      </c>
      <c r="E247" s="16">
        <v>0</v>
      </c>
      <c r="F247" s="19">
        <v>28423.547356410701</v>
      </c>
      <c r="G247" s="19">
        <v>63.996075467514281</v>
      </c>
      <c r="H247" s="16" t="str">
        <f>IF(LCOE_SensitivityScenarios!BF246&gt;'OnSSET_original_NoMG-PV-Diesel'!M246,'OnSSET_original_NoMG-PV-Diesel'!L246,LCOE_SensitivityScenarios!BG246)</f>
        <v>SA_PV</v>
      </c>
      <c r="I247" s="39" t="str">
        <f>IF(LCOE_SensitivityScenarios!BK246&gt;'OnSSET_original_NoMG-PV-Diesel'!M246,'OnSSET_original_NoMG-PV-Diesel'!L246,LCOE_SensitivityScenarios!BL246)</f>
        <v>SA_PV</v>
      </c>
      <c r="J247" s="39" t="str">
        <f>IF(LCOE_SensitivityScenarios!BP246&gt;'OnSSET_original_NoMG-PV-Diesel'!M246,'OnSSET_original_NoMG-PV-Diesel'!L246,LCOE_SensitivityScenarios!BQ246)</f>
        <v>SA_PV</v>
      </c>
      <c r="K247" s="38" t="str">
        <f>IF(LCOE_SensitivityScenarios!BU246&gt;'OnSSET_original_NoMG-PV-Diesel'!V246,'OnSSET_original_NoMG-PV-Diesel'!U246,LCOE_SensitivityScenarios!BV246)</f>
        <v>SA_PV</v>
      </c>
      <c r="L247" s="39" t="str">
        <f>IF(LCOE_SensitivityScenarios!BZ246&gt;'OnSSET_original_NoMG-PV-Diesel'!V246,'OnSSET_original_NoMG-PV-Diesel'!U246,LCOE_SensitivityScenarios!CA246)</f>
        <v>SA_PV</v>
      </c>
      <c r="M247" s="40" t="str">
        <f>IF(LCOE_SensitivityScenarios!CE246&gt;'OnSSET_original_NoMG-PV-Diesel'!V246,'OnSSET_original_NoMG-PV-Diesel'!U246,LCOE_SensitivityScenarios!CF246)</f>
        <v>SA_PV</v>
      </c>
      <c r="N247" s="39" t="str">
        <f>IF(LCOE_SensitivityScenarios!CJ246&gt;'OnSSET_original_NoMG-PV-Diesel'!AE246,'OnSSET_original_NoMG-PV-Diesel'!AD246,LCOE_SensitivityScenarios!CK246)</f>
        <v>SA_Diesel</v>
      </c>
      <c r="O247" s="39" t="str">
        <f>IF(LCOE_SensitivityScenarios!CO246&gt;'OnSSET_original_NoMG-PV-Diesel'!AE246,'OnSSET_original_NoMG-PV-Diesel'!AD246,LCOE_SensitivityScenarios!CP246)</f>
        <v>SA_Diesel</v>
      </c>
      <c r="P247" s="40" t="str">
        <f>IF(LCOE_SensitivityScenarios!CT246&gt;'OnSSET_original_NoMG-PV-Diesel'!AE246,'OnSSET_original_NoMG-PV-Diesel'!AD246,LCOE_SensitivityScenarios!CU246)</f>
        <v>SA_Diesel</v>
      </c>
      <c r="Q247" s="38">
        <f>IF(LCOE_SensitivityScenarios!BF246&gt;'OnSSET_original_NoMG-PV-Diesel'!M246,'OnSSET_original_NoMG-PV-Diesel'!M246,LCOE_SensitivityScenarios!BF246)</f>
        <v>0.46381923285823701</v>
      </c>
      <c r="R247" s="28">
        <f>MIN('OnSSET_original_NoMG-PV-Diesel'!E246:I246,LCOE_SensitivityScenarios!BK246)</f>
        <v>0.46381923285823701</v>
      </c>
      <c r="S247" s="28">
        <f>MIN('OnSSET_original_NoMG-PV-Diesel'!E246:I246,LCOE_SensitivityScenarios!BP246)</f>
        <v>0.46381923285823701</v>
      </c>
      <c r="T247" s="27">
        <f>MIN('OnSSET_original_NoMG-PV-Diesel'!N246:R246,LCOE_SensitivityScenarios!BU246)</f>
        <v>0.46381923285823701</v>
      </c>
      <c r="U247" s="28">
        <f>MIN('OnSSET_original_NoMG-PV-Diesel'!N246:R246,LCOE_SensitivityScenarios!BZ246)</f>
        <v>0.46381923285823701</v>
      </c>
      <c r="V247" s="29">
        <f>MIN('OnSSET_original_NoMG-PV-Diesel'!N246:R246,LCOE_SensitivityScenarios!CE246)</f>
        <v>0.46381923285823701</v>
      </c>
      <c r="W247" s="28">
        <f>MIN('OnSSET_original_NoMG-PV-Diesel'!W246:AA246,LCOE_SensitivityScenarios!CJ246)</f>
        <v>0.296483693815705</v>
      </c>
      <c r="X247" s="28">
        <f>MIN('OnSSET_original_NoMG-PV-Diesel'!W246:AA246,LCOE_SensitivityScenarios!CO246)</f>
        <v>0.296483693815705</v>
      </c>
      <c r="Y247" s="29">
        <f>MIN('OnSSET_original_NoMG-PV-Diesel'!W246:AA246,LCOE_SensitivityScenarios!CT246)</f>
        <v>0.296483693815705</v>
      </c>
      <c r="Z247">
        <f>IF(H247='OnSSET_original_NoMG-PV-Diesel'!L246,'OnSSET_original_NoMG-PV-Diesel'!K246,"wait")</f>
        <v>17.602497382641101</v>
      </c>
      <c r="AA247">
        <f>IF(I247='OnSSET_original_NoMG-PV-Diesel'!L246,'OnSSET_original_NoMG-PV-Diesel'!K246,"wait")</f>
        <v>17.602497382641101</v>
      </c>
      <c r="AB247">
        <f>IF(J247='OnSSET_original_NoMG-PV-Diesel'!L246,'OnSSET_original_NoMG-PV-Diesel'!K246,"wait")</f>
        <v>17.602497382641101</v>
      </c>
      <c r="AC247">
        <f>IF(K247='OnSSET_original_NoMG-PV-Diesel'!U246,'OnSSET_original_NoMG-PV-Diesel'!T246,"wait")</f>
        <v>17.2672057325865</v>
      </c>
      <c r="AD247">
        <f>IF(L247='OnSSET_original_NoMG-PV-Diesel'!U246,'OnSSET_original_NoMG-PV-Diesel'!T246,"wait")</f>
        <v>17.2672057325865</v>
      </c>
      <c r="AE247">
        <f>IF(M247='OnSSET_original_NoMG-PV-Diesel'!U246,'OnSSET_original_NoMG-PV-Diesel'!T246,"wait")</f>
        <v>17.2672057325865</v>
      </c>
      <c r="AF247">
        <f>IF(N247='OnSSET_original_NoMG-PV-Diesel'!AD246,'OnSSET_original_NoMG-PV-Diesel'!AC246,"wait")</f>
        <v>12.9787887472195</v>
      </c>
      <c r="AG247">
        <f>IF(O247='OnSSET_original_NoMG-PV-Diesel'!AD246,'OnSSET_original_NoMG-PV-Diesel'!AC246,"wait")</f>
        <v>12.9787887472195</v>
      </c>
      <c r="AH247">
        <f>IF(P247='OnSSET_original_NoMG-PV-Diesel'!AD246,'OnSSET_original_NoMG-PV-Diesel'!AC246,"wait")</f>
        <v>12.9787887472195</v>
      </c>
      <c r="AR247">
        <v>64.120999999999995</v>
      </c>
      <c r="AS247">
        <v>64.323999999999998</v>
      </c>
      <c r="AT247">
        <v>27.58</v>
      </c>
      <c r="AU247">
        <v>10.044</v>
      </c>
      <c r="AV247">
        <v>51684.747080000001</v>
      </c>
      <c r="AW247">
        <v>0</v>
      </c>
      <c r="AX247">
        <v>9018.9636750000009</v>
      </c>
      <c r="AZ247">
        <f>SUMIF([1]base!$A$2:$A$169,B247,[1]base!$V$2:$V$169)</f>
        <v>0</v>
      </c>
      <c r="BA247">
        <f>SUMIF([2]s1!$A$2:$A$275,B247,[2]s1!$U$2:$U$275)</f>
        <v>0</v>
      </c>
      <c r="BB247">
        <f>SUMIF([3]s2!$A$2:$A$115,B247,[3]s2!$U$2:$U$115)</f>
        <v>0</v>
      </c>
      <c r="BC247">
        <f>SUMIF([4]s3!$A$2:$A$245,B247,[4]s3!$U$2:$U$245)</f>
        <v>0</v>
      </c>
      <c r="BD247">
        <f>SUMIF([5]s4!$A$2:$A$74,B247,[5]s4!$U$2:$U$74)</f>
        <v>0</v>
      </c>
      <c r="BF247">
        <f t="shared" si="20"/>
        <v>0</v>
      </c>
      <c r="BG247">
        <f t="shared" si="21"/>
        <v>0</v>
      </c>
      <c r="BH247">
        <f t="shared" si="22"/>
        <v>0</v>
      </c>
      <c r="BI247">
        <f t="shared" si="23"/>
        <v>0</v>
      </c>
      <c r="BJ247">
        <f t="shared" si="24"/>
        <v>0</v>
      </c>
      <c r="BL247" t="s">
        <v>114</v>
      </c>
      <c r="BM247" s="23">
        <v>87544.733059999999</v>
      </c>
      <c r="BN247" s="23">
        <v>17.267205730000001</v>
      </c>
      <c r="BP247" t="s">
        <v>186</v>
      </c>
      <c r="BQ247" s="23">
        <v>87544.733059999999</v>
      </c>
      <c r="BR247" s="23">
        <v>17.267205730000001</v>
      </c>
      <c r="BT247" t="s">
        <v>183</v>
      </c>
      <c r="BU247" s="23">
        <v>16093.839459999999</v>
      </c>
      <c r="BV247" s="23">
        <v>12.97878875</v>
      </c>
    </row>
    <row r="248" spans="1:74" x14ac:dyDescent="0.25">
      <c r="A248">
        <v>1</v>
      </c>
      <c r="B248" s="15">
        <v>4512</v>
      </c>
      <c r="C248" s="15">
        <v>-63.51182043</v>
      </c>
      <c r="D248" s="15">
        <v>-20.018427920000001</v>
      </c>
      <c r="E248" s="16">
        <v>0</v>
      </c>
      <c r="F248" s="19">
        <v>47749.054907885104</v>
      </c>
      <c r="G248" s="19">
        <v>57.020401038070013</v>
      </c>
      <c r="H248" s="16" t="str">
        <f>IF(LCOE_SensitivityScenarios!BF247&gt;'OnSSET_original_NoMG-PV-Diesel'!M247,'OnSSET_original_NoMG-PV-Diesel'!L247,LCOE_SensitivityScenarios!BG247)</f>
        <v>Grid_extension</v>
      </c>
      <c r="I248" s="39" t="str">
        <f>IF(LCOE_SensitivityScenarios!BK247&gt;'OnSSET_original_NoMG-PV-Diesel'!M247,'OnSSET_original_NoMG-PV-Diesel'!L247,LCOE_SensitivityScenarios!BL247)</f>
        <v>Grid_extension</v>
      </c>
      <c r="J248" s="39" t="str">
        <f>IF(LCOE_SensitivityScenarios!BP247&gt;'OnSSET_original_NoMG-PV-Diesel'!M247,'OnSSET_original_NoMG-PV-Diesel'!L247,LCOE_SensitivityScenarios!BQ247)</f>
        <v>Grid_extension</v>
      </c>
      <c r="K248" s="38" t="str">
        <f>IF(LCOE_SensitivityScenarios!BU247&gt;'OnSSET_original_NoMG-PV-Diesel'!V247,'OnSSET_original_NoMG-PV-Diesel'!U247,LCOE_SensitivityScenarios!BV247)</f>
        <v>Grid_extension</v>
      </c>
      <c r="L248" s="39" t="str">
        <f>IF(LCOE_SensitivityScenarios!BZ247&gt;'OnSSET_original_NoMG-PV-Diesel'!V247,'OnSSET_original_NoMG-PV-Diesel'!U247,LCOE_SensitivityScenarios!CA247)</f>
        <v>Grid_extension</v>
      </c>
      <c r="M248" s="40" t="str">
        <f>IF(LCOE_SensitivityScenarios!CE247&gt;'OnSSET_original_NoMG-PV-Diesel'!V247,'OnSSET_original_NoMG-PV-Diesel'!U247,LCOE_SensitivityScenarios!CF247)</f>
        <v>Grid_extension</v>
      </c>
      <c r="N248" s="39" t="str">
        <f>IF(LCOE_SensitivityScenarios!CJ247&gt;'OnSSET_original_NoMG-PV-Diesel'!AE247,'OnSSET_original_NoMG-PV-Diesel'!AD247,LCOE_SensitivityScenarios!CK247)</f>
        <v>SA_Diesel</v>
      </c>
      <c r="O248" s="39" t="str">
        <f>IF(LCOE_SensitivityScenarios!CO247&gt;'OnSSET_original_NoMG-PV-Diesel'!AE247,'OnSSET_original_NoMG-PV-Diesel'!AD247,LCOE_SensitivityScenarios!CP247)</f>
        <v>SA_Diesel</v>
      </c>
      <c r="P248" s="40" t="str">
        <f>IF(LCOE_SensitivityScenarios!CT247&gt;'OnSSET_original_NoMG-PV-Diesel'!AE247,'OnSSET_original_NoMG-PV-Diesel'!AD247,LCOE_SensitivityScenarios!CU247)</f>
        <v>SA_Diesel</v>
      </c>
      <c r="Q248" s="38">
        <f>IF(LCOE_SensitivityScenarios!BF247&gt;'OnSSET_original_NoMG-PV-Diesel'!M247,'OnSSET_original_NoMG-PV-Diesel'!M247,LCOE_SensitivityScenarios!BF247)</f>
        <v>0.242154481869467</v>
      </c>
      <c r="R248" s="28">
        <f>MIN('OnSSET_original_NoMG-PV-Diesel'!E247:I247,LCOE_SensitivityScenarios!BK247)</f>
        <v>0.242154481869467</v>
      </c>
      <c r="S248" s="28">
        <f>MIN('OnSSET_original_NoMG-PV-Diesel'!E247:I247,LCOE_SensitivityScenarios!BP247)</f>
        <v>0.242154481869467</v>
      </c>
      <c r="T248" s="27">
        <f>MIN('OnSSET_original_NoMG-PV-Diesel'!N247:R247,LCOE_SensitivityScenarios!BU247)</f>
        <v>0.242154481869467</v>
      </c>
      <c r="U248" s="28">
        <f>MIN('OnSSET_original_NoMG-PV-Diesel'!N247:R247,LCOE_SensitivityScenarios!BZ247)</f>
        <v>0.242154481869467</v>
      </c>
      <c r="V248" s="29">
        <f>MIN('OnSSET_original_NoMG-PV-Diesel'!N247:R247,LCOE_SensitivityScenarios!CE247)</f>
        <v>0.242154481869467</v>
      </c>
      <c r="W248" s="28">
        <f>MIN('OnSSET_original_NoMG-PV-Diesel'!W247:AA247,LCOE_SensitivityScenarios!CJ247)</f>
        <v>0.19994839108175</v>
      </c>
      <c r="X248" s="28">
        <f>MIN('OnSSET_original_NoMG-PV-Diesel'!W247:AA247,LCOE_SensitivityScenarios!CO247)</f>
        <v>0.19994839108175</v>
      </c>
      <c r="Y248" s="29">
        <f>MIN('OnSSET_original_NoMG-PV-Diesel'!W247:AA247,LCOE_SensitivityScenarios!CT247)</f>
        <v>0.19994839108175</v>
      </c>
      <c r="Z248">
        <f>IF(H248='OnSSET_original_NoMG-PV-Diesel'!L247,'OnSSET_original_NoMG-PV-Diesel'!K247,"wait")</f>
        <v>12.1380938385826</v>
      </c>
      <c r="AA248">
        <f>IF(I248='OnSSET_original_NoMG-PV-Diesel'!L247,'OnSSET_original_NoMG-PV-Diesel'!K247,"wait")</f>
        <v>12.1380938385826</v>
      </c>
      <c r="AB248">
        <f>IF(J248='OnSSET_original_NoMG-PV-Diesel'!L247,'OnSSET_original_NoMG-PV-Diesel'!K247,"wait")</f>
        <v>12.1380938385826</v>
      </c>
      <c r="AC248">
        <f>IF(K248='OnSSET_original_NoMG-PV-Diesel'!U247,'OnSSET_original_NoMG-PV-Diesel'!T247,"wait")</f>
        <v>12.5981577483919</v>
      </c>
      <c r="AD248">
        <f>IF(L248='OnSSET_original_NoMG-PV-Diesel'!U247,'OnSSET_original_NoMG-PV-Diesel'!T247,"wait")</f>
        <v>12.5981577483919</v>
      </c>
      <c r="AE248">
        <f>IF(M248='OnSSET_original_NoMG-PV-Diesel'!U247,'OnSSET_original_NoMG-PV-Diesel'!T247,"wait")</f>
        <v>12.5981577483919</v>
      </c>
      <c r="AF248">
        <f>IF(N248='OnSSET_original_NoMG-PV-Diesel'!AD247,'OnSSET_original_NoMG-PV-Diesel'!AC247,"wait")</f>
        <v>21.803221419125599</v>
      </c>
      <c r="AG248">
        <f>IF(O248='OnSSET_original_NoMG-PV-Diesel'!AD247,'OnSSET_original_NoMG-PV-Diesel'!AC247,"wait")</f>
        <v>21.803221419125599</v>
      </c>
      <c r="AH248">
        <f>IF(P248='OnSSET_original_NoMG-PV-Diesel'!AD247,'OnSSET_original_NoMG-PV-Diesel'!AC247,"wait")</f>
        <v>21.803221419125599</v>
      </c>
      <c r="AR248" s="23">
        <v>212.078</v>
      </c>
      <c r="AS248" s="23">
        <v>120.43</v>
      </c>
      <c r="AT248" s="23">
        <v>8.5000000000000006E-2</v>
      </c>
      <c r="AU248" s="23">
        <v>7.9000000000000001E-2</v>
      </c>
      <c r="AV248" s="23">
        <v>12350.33842</v>
      </c>
      <c r="AW248" s="23">
        <v>22230.60915</v>
      </c>
      <c r="AX248" s="23">
        <v>7127.5501299999996</v>
      </c>
      <c r="AZ248">
        <f>SUMIF([1]base!$A$2:$A$169,B248,[1]base!$V$2:$V$169)</f>
        <v>0</v>
      </c>
      <c r="BA248">
        <f>SUMIF([2]s1!$A$2:$A$275,B248,[2]s1!$U$2:$U$275)</f>
        <v>0</v>
      </c>
      <c r="BB248">
        <f>SUMIF([3]s2!$A$2:$A$115,B248,[3]s2!$U$2:$U$115)</f>
        <v>0</v>
      </c>
      <c r="BC248">
        <f>SUMIF([4]s3!$A$2:$A$245,B248,[4]s3!$U$2:$U$245)</f>
        <v>0</v>
      </c>
      <c r="BD248">
        <f>SUMIF([5]s4!$A$2:$A$74,B248,[5]s4!$U$2:$U$74)</f>
        <v>0</v>
      </c>
      <c r="BF248">
        <f t="shared" si="20"/>
        <v>0</v>
      </c>
      <c r="BG248">
        <f t="shared" si="21"/>
        <v>0</v>
      </c>
      <c r="BH248">
        <f t="shared" si="22"/>
        <v>0</v>
      </c>
      <c r="BI248">
        <f t="shared" si="23"/>
        <v>0</v>
      </c>
      <c r="BJ248">
        <f t="shared" si="24"/>
        <v>0</v>
      </c>
      <c r="BL248" t="s">
        <v>115</v>
      </c>
      <c r="BM248" s="23">
        <v>63402.52534</v>
      </c>
      <c r="BN248" s="23">
        <v>12.59815775</v>
      </c>
      <c r="BP248" t="s">
        <v>185</v>
      </c>
      <c r="BQ248" s="23">
        <v>63402.52534</v>
      </c>
      <c r="BR248" s="23">
        <v>12.59815775</v>
      </c>
      <c r="BT248" t="s">
        <v>183</v>
      </c>
      <c r="BU248" s="23">
        <v>27036.23213</v>
      </c>
      <c r="BV248" s="23">
        <v>21.80322142</v>
      </c>
    </row>
    <row r="249" spans="1:74" x14ac:dyDescent="0.25">
      <c r="A249">
        <v>1</v>
      </c>
      <c r="B249" s="15">
        <v>4526</v>
      </c>
      <c r="C249" s="15">
        <v>-62.568246369999997</v>
      </c>
      <c r="D249" s="15">
        <v>-19.440306830000001</v>
      </c>
      <c r="E249" s="16">
        <v>0</v>
      </c>
      <c r="F249" s="19">
        <v>80050.989186508101</v>
      </c>
      <c r="G249" s="19">
        <v>190.05446001891713</v>
      </c>
      <c r="H249" s="16" t="str">
        <f>IF(LCOE_SensitivityScenarios!BF248&gt;'OnSSET_original_NoMG-PV-Diesel'!M248,'OnSSET_original_NoMG-PV-Diesel'!L248,LCOE_SensitivityScenarios!BG248)</f>
        <v>MG_Hybrid</v>
      </c>
      <c r="I249" s="39" t="str">
        <f>IF(LCOE_SensitivityScenarios!BK248&gt;'OnSSET_original_NoMG-PV-Diesel'!M248,'OnSSET_original_NoMG-PV-Diesel'!L248,LCOE_SensitivityScenarios!BL248)</f>
        <v>MG_Hybrid</v>
      </c>
      <c r="J249" s="39" t="str">
        <f>IF(LCOE_SensitivityScenarios!BP248&gt;'OnSSET_original_NoMG-PV-Diesel'!M248,'OnSSET_original_NoMG-PV-Diesel'!L248,LCOE_SensitivityScenarios!BQ248)</f>
        <v>MG_Hybrid</v>
      </c>
      <c r="K249" s="38" t="str">
        <f>IF(LCOE_SensitivityScenarios!BU248&gt;'OnSSET_original_NoMG-PV-Diesel'!V248,'OnSSET_original_NoMG-PV-Diesel'!U248,LCOE_SensitivityScenarios!BV248)</f>
        <v>SA_Diesel</v>
      </c>
      <c r="L249" s="39" t="str">
        <f>IF(LCOE_SensitivityScenarios!BZ248&gt;'OnSSET_original_NoMG-PV-Diesel'!V248,'OnSSET_original_NoMG-PV-Diesel'!U248,LCOE_SensitivityScenarios!CA248)</f>
        <v>SA_Diesel</v>
      </c>
      <c r="M249" s="40" t="str">
        <f>IF(LCOE_SensitivityScenarios!CE248&gt;'OnSSET_original_NoMG-PV-Diesel'!V248,'OnSSET_original_NoMG-PV-Diesel'!U248,LCOE_SensitivityScenarios!CF248)</f>
        <v>SA_Diesel</v>
      </c>
      <c r="N249" s="39" t="str">
        <f>IF(LCOE_SensitivityScenarios!CJ248&gt;'OnSSET_original_NoMG-PV-Diesel'!AE248,'OnSSET_original_NoMG-PV-Diesel'!AD248,LCOE_SensitivityScenarios!CK248)</f>
        <v>SA_Diesel</v>
      </c>
      <c r="O249" s="39" t="str">
        <f>IF(LCOE_SensitivityScenarios!CO248&gt;'OnSSET_original_NoMG-PV-Diesel'!AE248,'OnSSET_original_NoMG-PV-Diesel'!AD248,LCOE_SensitivityScenarios!CP248)</f>
        <v>SA_Diesel</v>
      </c>
      <c r="P249" s="40" t="str">
        <f>IF(LCOE_SensitivityScenarios!CT248&gt;'OnSSET_original_NoMG-PV-Diesel'!AE248,'OnSSET_original_NoMG-PV-Diesel'!AD248,LCOE_SensitivityScenarios!CU248)</f>
        <v>SA_Diesel</v>
      </c>
      <c r="Q249" s="38">
        <f>IF(LCOE_SensitivityScenarios!BF248&gt;'OnSSET_original_NoMG-PV-Diesel'!M248,'OnSSET_original_NoMG-PV-Diesel'!M248,LCOE_SensitivityScenarios!BF248)</f>
        <v>0.46470570124681565</v>
      </c>
      <c r="R249" s="28">
        <f>MIN('OnSSET_original_NoMG-PV-Diesel'!E248:I248,LCOE_SensitivityScenarios!BK248)</f>
        <v>0.43894417497081561</v>
      </c>
      <c r="S249" s="28">
        <f>MIN('OnSSET_original_NoMG-PV-Diesel'!E248:I248,LCOE_SensitivityScenarios!BP248)</f>
        <v>0.48901738402081563</v>
      </c>
      <c r="T249" s="27">
        <f>MIN('OnSSET_original_NoMG-PV-Diesel'!N248:R248,LCOE_SensitivityScenarios!BU248)</f>
        <v>0.37257228312337098</v>
      </c>
      <c r="U249" s="28">
        <f>MIN('OnSSET_original_NoMG-PV-Diesel'!N248:R248,LCOE_SensitivityScenarios!BZ248)</f>
        <v>0.37257228312337098</v>
      </c>
      <c r="V249" s="29">
        <f>MIN('OnSSET_original_NoMG-PV-Diesel'!N248:R248,LCOE_SensitivityScenarios!CE248)</f>
        <v>0.37257228312337098</v>
      </c>
      <c r="W249" s="28">
        <f>MIN('OnSSET_original_NoMG-PV-Diesel'!W248:AA248,LCOE_SensitivityScenarios!CJ248)</f>
        <v>0.19994839108175</v>
      </c>
      <c r="X249" s="28">
        <f>MIN('OnSSET_original_NoMG-PV-Diesel'!W248:AA248,LCOE_SensitivityScenarios!CO248)</f>
        <v>0.19994839108175</v>
      </c>
      <c r="Y249" s="29">
        <f>MIN('OnSSET_original_NoMG-PV-Diesel'!W248:AA248,LCOE_SensitivityScenarios!CT248)</f>
        <v>0.19994839108175</v>
      </c>
      <c r="Z249">
        <f>VLOOKUP(B249,[1]base!$A$2:$U$169,21,FALSE)</f>
        <v>24.459</v>
      </c>
      <c r="AA249">
        <f>VLOOKUP(B249,[2]s1!$A$2:$T$275,20,FALSE)</f>
        <v>24.459</v>
      </c>
      <c r="AB249">
        <f>VLOOKUP(B249,[3]s2!$A$2:$T$275,20,FALSE)</f>
        <v>24.459</v>
      </c>
      <c r="AC249">
        <f>IF(K249='OnSSET_original_NoMG-PV-Diesel'!U248,'OnSSET_original_NoMG-PV-Diesel'!T248,"wait")</f>
        <v>36.552963098862101</v>
      </c>
      <c r="AD249">
        <f>IF(L249='OnSSET_original_NoMG-PV-Diesel'!U248,'OnSSET_original_NoMG-PV-Diesel'!T248,"wait")</f>
        <v>36.552963098862101</v>
      </c>
      <c r="AE249">
        <f>IF(M249='OnSSET_original_NoMG-PV-Diesel'!U248,'OnSSET_original_NoMG-PV-Diesel'!T248,"wait")</f>
        <v>36.552963098862101</v>
      </c>
      <c r="AF249">
        <f>IF(N249='OnSSET_original_NoMG-PV-Diesel'!AD248,'OnSSET_original_NoMG-PV-Diesel'!AC248,"wait")</f>
        <v>36.552963098862101</v>
      </c>
      <c r="AG249">
        <f>IF(O249='OnSSET_original_NoMG-PV-Diesel'!AD248,'OnSSET_original_NoMG-PV-Diesel'!AC248,"wait")</f>
        <v>36.552963098862101</v>
      </c>
      <c r="AH249">
        <f>IF(P249='OnSSET_original_NoMG-PV-Diesel'!AD248,'OnSSET_original_NoMG-PV-Diesel'!AC248,"wait")</f>
        <v>36.552963098862101</v>
      </c>
      <c r="AR249" s="23">
        <v>197.822</v>
      </c>
      <c r="AS249" s="23">
        <v>164.71199999999999</v>
      </c>
      <c r="AT249" s="23">
        <v>66.156000000000006</v>
      </c>
      <c r="AU249" s="23">
        <v>4.0000000000000001E-3</v>
      </c>
      <c r="AV249" s="23">
        <v>91331.290810000006</v>
      </c>
      <c r="AW249" s="23">
        <v>0</v>
      </c>
      <c r="AX249" s="23">
        <v>30114.166840000002</v>
      </c>
      <c r="AZ249">
        <f>SUMIF([1]base!$A$2:$A$169,B249,[1]base!$V$2:$V$169)</f>
        <v>62709</v>
      </c>
      <c r="BA249">
        <f>SUMIF([2]s1!$A$2:$A$275,B249,[2]s1!$U$2:$U$275)</f>
        <v>62709</v>
      </c>
      <c r="BB249">
        <f>SUMIF([3]s2!$A$2:$A$115,B249,[3]s2!$U$2:$U$115)</f>
        <v>62709</v>
      </c>
      <c r="BC249">
        <f>SUMIF([4]s3!$A$2:$A$245,B249,[4]s3!$U$2:$U$245)</f>
        <v>0</v>
      </c>
      <c r="BD249">
        <f>SUMIF([5]s4!$A$2:$A$74,B249,[5]s4!$U$2:$U$74)</f>
        <v>0</v>
      </c>
      <c r="BF249">
        <f t="shared" si="20"/>
        <v>184154.45765</v>
      </c>
      <c r="BG249">
        <f t="shared" si="21"/>
        <v>184154.45765</v>
      </c>
      <c r="BH249">
        <f t="shared" si="22"/>
        <v>184154.45765</v>
      </c>
      <c r="BI249">
        <f t="shared" si="23"/>
        <v>0</v>
      </c>
      <c r="BJ249">
        <f t="shared" si="24"/>
        <v>0</v>
      </c>
      <c r="BL249" t="s">
        <v>113</v>
      </c>
      <c r="BM249" s="23">
        <v>45326.072520000002</v>
      </c>
      <c r="BN249" s="23">
        <v>36.552963099999999</v>
      </c>
      <c r="BP249" t="s">
        <v>183</v>
      </c>
      <c r="BQ249" s="23">
        <v>45326.072520000002</v>
      </c>
      <c r="BR249" s="23">
        <v>36.552963099999999</v>
      </c>
      <c r="BT249" t="s">
        <v>183</v>
      </c>
      <c r="BU249" s="23">
        <v>45326.072520000002</v>
      </c>
      <c r="BV249" s="23">
        <v>36.552963099999999</v>
      </c>
    </row>
    <row r="250" spans="1:74" x14ac:dyDescent="0.25">
      <c r="A250">
        <v>1</v>
      </c>
      <c r="B250" s="15">
        <v>4527</v>
      </c>
      <c r="C250" s="15">
        <v>-61.044588779999998</v>
      </c>
      <c r="D250" s="15">
        <v>-16.764004549999999</v>
      </c>
      <c r="E250" s="16">
        <v>0</v>
      </c>
      <c r="F250" s="19">
        <v>19471.5086748096</v>
      </c>
      <c r="G250" s="19">
        <v>54.632918270886542</v>
      </c>
      <c r="H250" s="16" t="str">
        <f>IF(LCOE_SensitivityScenarios!BF249&gt;'OnSSET_original_NoMG-PV-Diesel'!M249,'OnSSET_original_NoMG-PV-Diesel'!L249,LCOE_SensitivityScenarios!BG249)</f>
        <v>SA_PV</v>
      </c>
      <c r="I250" s="39" t="str">
        <f>IF(LCOE_SensitivityScenarios!BK249&gt;'OnSSET_original_NoMG-PV-Diesel'!M249,'OnSSET_original_NoMG-PV-Diesel'!L249,LCOE_SensitivityScenarios!BL249)</f>
        <v>SA_PV</v>
      </c>
      <c r="J250" s="39" t="str">
        <f>IF(LCOE_SensitivityScenarios!BP249&gt;'OnSSET_original_NoMG-PV-Diesel'!M249,'OnSSET_original_NoMG-PV-Diesel'!L249,LCOE_SensitivityScenarios!BQ249)</f>
        <v>SA_PV</v>
      </c>
      <c r="K250" s="38" t="str">
        <f>IF(LCOE_SensitivityScenarios!BU249&gt;'OnSSET_original_NoMG-PV-Diesel'!V249,'OnSSET_original_NoMG-PV-Diesel'!U249,LCOE_SensitivityScenarios!BV249)</f>
        <v>SA_Diesel</v>
      </c>
      <c r="L250" s="39" t="str">
        <f>IF(LCOE_SensitivityScenarios!BZ249&gt;'OnSSET_original_NoMG-PV-Diesel'!V249,'OnSSET_original_NoMG-PV-Diesel'!U249,LCOE_SensitivityScenarios!CA249)</f>
        <v>SA_Diesel</v>
      </c>
      <c r="M250" s="40" t="str">
        <f>IF(LCOE_SensitivityScenarios!CE249&gt;'OnSSET_original_NoMG-PV-Diesel'!V249,'OnSSET_original_NoMG-PV-Diesel'!U249,LCOE_SensitivityScenarios!CF249)</f>
        <v>SA_Diesel</v>
      </c>
      <c r="N250" s="39" t="str">
        <f>IF(LCOE_SensitivityScenarios!CJ249&gt;'OnSSET_original_NoMG-PV-Diesel'!AE249,'OnSSET_original_NoMG-PV-Diesel'!AD249,LCOE_SensitivityScenarios!CK249)</f>
        <v>SA_Diesel</v>
      </c>
      <c r="O250" s="39" t="str">
        <f>IF(LCOE_SensitivityScenarios!CO249&gt;'OnSSET_original_NoMG-PV-Diesel'!AE249,'OnSSET_original_NoMG-PV-Diesel'!AD249,LCOE_SensitivityScenarios!CP249)</f>
        <v>SA_Diesel</v>
      </c>
      <c r="P250" s="40" t="str">
        <f>IF(LCOE_SensitivityScenarios!CT249&gt;'OnSSET_original_NoMG-PV-Diesel'!AE249,'OnSSET_original_NoMG-PV-Diesel'!AD249,LCOE_SensitivityScenarios!CU249)</f>
        <v>SA_Diesel</v>
      </c>
      <c r="Q250" s="38">
        <f>IF(LCOE_SensitivityScenarios!BF249&gt;'OnSSET_original_NoMG-PV-Diesel'!M249,'OnSSET_original_NoMG-PV-Diesel'!M249,LCOE_SensitivityScenarios!BF249)</f>
        <v>0.51579967689349604</v>
      </c>
      <c r="R250" s="28">
        <f>MIN('OnSSET_original_NoMG-PV-Diesel'!E249:I249,LCOE_SensitivityScenarios!BK249)</f>
        <v>0.51579967689349604</v>
      </c>
      <c r="S250" s="28">
        <f>MIN('OnSSET_original_NoMG-PV-Diesel'!E249:I249,LCOE_SensitivityScenarios!BP249)</f>
        <v>0.51579967689349604</v>
      </c>
      <c r="T250" s="27">
        <f>MIN('OnSSET_original_NoMG-PV-Diesel'!N249:R249,LCOE_SensitivityScenarios!BU249)</f>
        <v>0.51469370103724899</v>
      </c>
      <c r="U250" s="28">
        <f>MIN('OnSSET_original_NoMG-PV-Diesel'!N249:R249,LCOE_SensitivityScenarios!BZ249)</f>
        <v>0.51469370103724899</v>
      </c>
      <c r="V250" s="29">
        <f>MIN('OnSSET_original_NoMG-PV-Diesel'!N249:R249,LCOE_SensitivityScenarios!CE249)</f>
        <v>0.51469370103724899</v>
      </c>
      <c r="W250" s="28">
        <f>MIN('OnSSET_original_NoMG-PV-Diesel'!W249:AA249,LCOE_SensitivityScenarios!CJ249)</f>
        <v>0.248216042448727</v>
      </c>
      <c r="X250" s="28">
        <f>MIN('OnSSET_original_NoMG-PV-Diesel'!W249:AA249,LCOE_SensitivityScenarios!CO249)</f>
        <v>0.248216042448727</v>
      </c>
      <c r="Y250" s="29">
        <f>MIN('OnSSET_original_NoMG-PV-Diesel'!W249:AA249,LCOE_SensitivityScenarios!CT249)</f>
        <v>0.248216042448727</v>
      </c>
      <c r="Z250">
        <f>IF(H250='OnSSET_original_NoMG-PV-Diesel'!L249,'OnSSET_original_NoMG-PV-Diesel'!K249,"wait")</f>
        <v>71.361977968588405</v>
      </c>
      <c r="AA250">
        <f>IF(I250='OnSSET_original_NoMG-PV-Diesel'!L249,'OnSSET_original_NoMG-PV-Diesel'!K249,"wait")</f>
        <v>71.361977968588405</v>
      </c>
      <c r="AB250">
        <f>IF(J250='OnSSET_original_NoMG-PV-Diesel'!L249,'OnSSET_original_NoMG-PV-Diesel'!K249,"wait")</f>
        <v>71.361977968588405</v>
      </c>
      <c r="AC250">
        <f>IF(K250='OnSSET_original_NoMG-PV-Diesel'!U249,'OnSSET_original_NoMG-PV-Diesel'!T249,"wait")</f>
        <v>8.8910998515112603</v>
      </c>
      <c r="AD250">
        <f>IF(L250='OnSSET_original_NoMG-PV-Diesel'!U249,'OnSSET_original_NoMG-PV-Diesel'!T249,"wait")</f>
        <v>8.8910998515112603</v>
      </c>
      <c r="AE250">
        <f>IF(M250='OnSSET_original_NoMG-PV-Diesel'!U249,'OnSSET_original_NoMG-PV-Diesel'!T249,"wait")</f>
        <v>8.8910998515112603</v>
      </c>
      <c r="AF250">
        <f>IF(N250='OnSSET_original_NoMG-PV-Diesel'!AD249,'OnSSET_original_NoMG-PV-Diesel'!AC249,"wait")</f>
        <v>8.8910998515112603</v>
      </c>
      <c r="AG250">
        <f>IF(O250='OnSSET_original_NoMG-PV-Diesel'!AD249,'OnSSET_original_NoMG-PV-Diesel'!AC249,"wait")</f>
        <v>8.8910998515112603</v>
      </c>
      <c r="AH250">
        <f>IF(P250='OnSSET_original_NoMG-PV-Diesel'!AD249,'OnSSET_original_NoMG-PV-Diesel'!AC249,"wait")</f>
        <v>8.8910998515112603</v>
      </c>
      <c r="AR250">
        <v>212.982</v>
      </c>
      <c r="AS250">
        <v>212.643</v>
      </c>
      <c r="AT250">
        <v>6.6239999999999997</v>
      </c>
      <c r="AU250">
        <v>5.0730000000000004</v>
      </c>
      <c r="AV250">
        <v>49182.641810000001</v>
      </c>
      <c r="AW250">
        <v>0</v>
      </c>
      <c r="AX250">
        <v>8101.7809269999998</v>
      </c>
      <c r="AZ250">
        <f>SUMIF([1]base!$A$2:$A$169,B250,[1]base!$V$2:$V$169)</f>
        <v>0</v>
      </c>
      <c r="BA250">
        <f>SUMIF([2]s1!$A$2:$A$275,B250,[2]s1!$U$2:$U$275)</f>
        <v>0</v>
      </c>
      <c r="BB250">
        <f>SUMIF([3]s2!$A$2:$A$115,B250,[3]s2!$U$2:$U$115)</f>
        <v>0</v>
      </c>
      <c r="BC250">
        <f>SUMIF([4]s3!$A$2:$A$245,B250,[4]s3!$U$2:$U$245)</f>
        <v>0</v>
      </c>
      <c r="BD250">
        <f>SUMIF([5]s4!$A$2:$A$74,B250,[5]s4!$U$2:$U$74)</f>
        <v>0</v>
      </c>
      <c r="BF250">
        <f t="shared" si="20"/>
        <v>0</v>
      </c>
      <c r="BG250">
        <f t="shared" si="21"/>
        <v>0</v>
      </c>
      <c r="BH250">
        <f t="shared" si="22"/>
        <v>0</v>
      </c>
      <c r="BI250">
        <f t="shared" si="23"/>
        <v>0</v>
      </c>
      <c r="BJ250">
        <f t="shared" si="24"/>
        <v>0</v>
      </c>
      <c r="BL250" t="s">
        <v>114</v>
      </c>
      <c r="BM250" s="23">
        <v>66693.523050000003</v>
      </c>
      <c r="BN250" s="23">
        <v>11.53867181</v>
      </c>
      <c r="BP250" t="s">
        <v>183</v>
      </c>
      <c r="BQ250" s="23">
        <v>11025.06069</v>
      </c>
      <c r="BR250" s="23">
        <v>8.891099852</v>
      </c>
      <c r="BT250" t="s">
        <v>183</v>
      </c>
      <c r="BU250" s="23">
        <v>11025.06069</v>
      </c>
      <c r="BV250" s="23">
        <v>8.891099852</v>
      </c>
    </row>
    <row r="251" spans="1:74" x14ac:dyDescent="0.25">
      <c r="A251">
        <v>1</v>
      </c>
      <c r="B251" s="15">
        <v>4528</v>
      </c>
      <c r="C251" s="15">
        <v>-63.456325460000002</v>
      </c>
      <c r="D251" s="15">
        <v>-20.39244631</v>
      </c>
      <c r="E251" s="16">
        <v>1</v>
      </c>
      <c r="F251" s="19">
        <v>35693.982886966201</v>
      </c>
      <c r="G251" s="19">
        <v>52.646580859405866</v>
      </c>
      <c r="H251" s="16" t="str">
        <f>IF(LCOE_SensitivityScenarios!BF250&gt;'OnSSET_original_NoMG-PV-Diesel'!M250,'OnSSET_original_NoMG-PV-Diesel'!L250,LCOE_SensitivityScenarios!BG250)</f>
        <v>MG_Hybrid</v>
      </c>
      <c r="I251" s="39" t="str">
        <f>IF(LCOE_SensitivityScenarios!BK250&gt;'OnSSET_original_NoMG-PV-Diesel'!M250,'OnSSET_original_NoMG-PV-Diesel'!L250,LCOE_SensitivityScenarios!BL250)</f>
        <v>MG_Hybrid</v>
      </c>
      <c r="J251" s="39" t="str">
        <f>IF(LCOE_SensitivityScenarios!BP250&gt;'OnSSET_original_NoMG-PV-Diesel'!M250,'OnSSET_original_NoMG-PV-Diesel'!L250,LCOE_SensitivityScenarios!BQ250)</f>
        <v>MG_Hybrid</v>
      </c>
      <c r="K251" s="38" t="str">
        <f>IF(LCOE_SensitivityScenarios!BU250&gt;'OnSSET_original_NoMG-PV-Diesel'!V250,'OnSSET_original_NoMG-PV-Diesel'!U250,LCOE_SensitivityScenarios!BV250)</f>
        <v>MG_Hybrid</v>
      </c>
      <c r="L251" s="39" t="str">
        <f>IF(LCOE_SensitivityScenarios!BZ250&gt;'OnSSET_original_NoMG-PV-Diesel'!V250,'OnSSET_original_NoMG-PV-Diesel'!U250,LCOE_SensitivityScenarios!CA250)</f>
        <v>MG_Hybrid</v>
      </c>
      <c r="M251" s="40" t="str">
        <f>IF(LCOE_SensitivityScenarios!CE250&gt;'OnSSET_original_NoMG-PV-Diesel'!V250,'OnSSET_original_NoMG-PV-Diesel'!U250,LCOE_SensitivityScenarios!CF250)</f>
        <v>MG_Diesel</v>
      </c>
      <c r="N251" s="39" t="str">
        <f>IF(LCOE_SensitivityScenarios!CJ250&gt;'OnSSET_original_NoMG-PV-Diesel'!AE250,'OnSSET_original_NoMG-PV-Diesel'!AD250,LCOE_SensitivityScenarios!CK250)</f>
        <v>SA_Diesel</v>
      </c>
      <c r="O251" s="39" t="str">
        <f>IF(LCOE_SensitivityScenarios!CO250&gt;'OnSSET_original_NoMG-PV-Diesel'!AE250,'OnSSET_original_NoMG-PV-Diesel'!AD250,LCOE_SensitivityScenarios!CP250)</f>
        <v>SA_Diesel</v>
      </c>
      <c r="P251" s="40" t="str">
        <f>IF(LCOE_SensitivityScenarios!CT250&gt;'OnSSET_original_NoMG-PV-Diesel'!AE250,'OnSSET_original_NoMG-PV-Diesel'!AD250,LCOE_SensitivityScenarios!CU250)</f>
        <v>SA_Diesel</v>
      </c>
      <c r="Q251" s="38">
        <f>IF(LCOE_SensitivityScenarios!BF250&gt;'OnSSET_original_NoMG-PV-Diesel'!M250,'OnSSET_original_NoMG-PV-Diesel'!M250,LCOE_SensitivityScenarios!BF250)</f>
        <v>0.40160628672561732</v>
      </c>
      <c r="R251" s="28">
        <f>MIN('OnSSET_original_NoMG-PV-Diesel'!E250:I250,LCOE_SensitivityScenarios!BK250)</f>
        <v>0.3646647787336173</v>
      </c>
      <c r="S251" s="28">
        <f>MIN('OnSSET_original_NoMG-PV-Diesel'!E250:I250,LCOE_SensitivityScenarios!BP250)</f>
        <v>0.43417763268361736</v>
      </c>
      <c r="T251" s="27">
        <f>MIN('OnSSET_original_NoMG-PV-Diesel'!N250:R250,LCOE_SensitivityScenarios!BU250)</f>
        <v>0.3471264891825373</v>
      </c>
      <c r="U251" s="28">
        <f>MIN('OnSSET_original_NoMG-PV-Diesel'!N250:R250,LCOE_SensitivityScenarios!BZ250)</f>
        <v>0.31018498119053728</v>
      </c>
      <c r="V251" s="29">
        <f>MIN('OnSSET_original_NoMG-PV-Diesel'!N250:R250,LCOE_SensitivityScenarios!CE250)</f>
        <v>0.37903295933115277</v>
      </c>
      <c r="W251" s="28">
        <f>MIN('OnSSET_original_NoMG-PV-Diesel'!W250:AA250,LCOE_SensitivityScenarios!CJ250)</f>
        <v>0.205981847502622</v>
      </c>
      <c r="X251" s="28">
        <f>MIN('OnSSET_original_NoMG-PV-Diesel'!W250:AA250,LCOE_SensitivityScenarios!CO250)</f>
        <v>0.205981847502622</v>
      </c>
      <c r="Y251" s="29">
        <f>MIN('OnSSET_original_NoMG-PV-Diesel'!W250:AA250,LCOE_SensitivityScenarios!CT250)</f>
        <v>0.205981847502622</v>
      </c>
      <c r="Z251">
        <f>VLOOKUP(B251,[1]base!$A$2:$U$169,21,FALSE)</f>
        <v>13.647</v>
      </c>
      <c r="AA251">
        <f>VLOOKUP(B251,[2]s1!$A$2:$T$275,20,FALSE)</f>
        <v>14.385</v>
      </c>
      <c r="AB251">
        <f>VLOOKUP(B251,[3]s2!$A$2:$T$275,20,FALSE)</f>
        <v>14.385</v>
      </c>
      <c r="AC251">
        <f>VLOOKUP(B251,[4]s3!$A$2:$T$275,20,FALSE)</f>
        <v>13.843999999999999</v>
      </c>
      <c r="AD251" t="str">
        <f>IF(L251='OnSSET_original_NoMG-PV-Diesel'!U250,'OnSSET_original_NoMG-PV-Diesel'!T250,"wait")</f>
        <v>wait</v>
      </c>
      <c r="AE251" t="str">
        <f>IF(M251='OnSSET_original_NoMG-PV-Diesel'!U250,'OnSSET_original_NoMG-PV-Diesel'!T250,"wait")</f>
        <v>wait</v>
      </c>
      <c r="AF251">
        <f>IF(N251='OnSSET_original_NoMG-PV-Diesel'!AD250,'OnSSET_original_NoMG-PV-Diesel'!AC250,"wait")</f>
        <v>16.2986223228156</v>
      </c>
      <c r="AG251">
        <f>IF(O251='OnSSET_original_NoMG-PV-Diesel'!AD250,'OnSSET_original_NoMG-PV-Diesel'!AC250,"wait")</f>
        <v>16.2986223228156</v>
      </c>
      <c r="AH251">
        <f>IF(P251='OnSSET_original_NoMG-PV-Diesel'!AD250,'OnSSET_original_NoMG-PV-Diesel'!AC250,"wait")</f>
        <v>16.2986223228156</v>
      </c>
      <c r="AR251" s="23">
        <v>186.12700000000001</v>
      </c>
      <c r="AS251" s="23">
        <v>103.636</v>
      </c>
      <c r="AT251" s="23">
        <v>2E-3</v>
      </c>
      <c r="AU251" s="23">
        <v>2E-3</v>
      </c>
      <c r="AV251" s="23">
        <v>21654.304469999999</v>
      </c>
      <c r="AW251" s="23">
        <v>38977.748050000002</v>
      </c>
      <c r="AX251" s="23">
        <v>6580.8226070000001</v>
      </c>
      <c r="AZ251">
        <f>SUMIF([1]base!$A$2:$A$169,B251,[1]base!$V$2:$V$169)</f>
        <v>33491.9</v>
      </c>
      <c r="BA251">
        <f>SUMIF([2]s1!$A$2:$A$275,B251,[2]s1!$U$2:$U$275)</f>
        <v>39611.199999999997</v>
      </c>
      <c r="BB251">
        <f>SUMIF([3]s2!$A$2:$A$115,B251,[3]s2!$U$2:$U$115)</f>
        <v>39611.199999999997</v>
      </c>
      <c r="BC251">
        <f>SUMIF([4]s3!$A$2:$A$245,B251,[4]s3!$U$2:$U$245)</f>
        <v>20610.82</v>
      </c>
      <c r="BD251">
        <f>SUMIF([5]s4!$A$2:$A$74,B251,[5]s4!$U$2:$U$74)</f>
        <v>0</v>
      </c>
      <c r="BF251">
        <f t="shared" si="20"/>
        <v>100704.775127</v>
      </c>
      <c r="BG251">
        <f t="shared" si="21"/>
        <v>106824.07512699999</v>
      </c>
      <c r="BH251">
        <f t="shared" si="22"/>
        <v>106824.07512699999</v>
      </c>
      <c r="BI251">
        <f t="shared" si="23"/>
        <v>87823.695126999984</v>
      </c>
      <c r="BJ251">
        <f t="shared" si="24"/>
        <v>0</v>
      </c>
      <c r="BL251" t="s">
        <v>114</v>
      </c>
      <c r="BM251" s="23">
        <v>110239.0919</v>
      </c>
      <c r="BN251" s="23">
        <v>21.74341063</v>
      </c>
      <c r="BP251" t="s">
        <v>183</v>
      </c>
      <c r="BQ251" s="23">
        <v>20210.469270000001</v>
      </c>
      <c r="BR251" s="23">
        <v>16.29862232</v>
      </c>
      <c r="BT251" t="s">
        <v>183</v>
      </c>
      <c r="BU251" s="23">
        <v>20210.469270000001</v>
      </c>
      <c r="BV251" s="23">
        <v>16.29862232</v>
      </c>
    </row>
    <row r="252" spans="1:74" x14ac:dyDescent="0.25">
      <c r="A252">
        <v>1</v>
      </c>
      <c r="B252" s="15">
        <v>4529</v>
      </c>
      <c r="C252" s="15">
        <v>-61.489565650000003</v>
      </c>
      <c r="D252" s="15">
        <v>-15.33718045</v>
      </c>
      <c r="E252" s="16">
        <v>0</v>
      </c>
      <c r="F252" s="19">
        <v>30005.217038449999</v>
      </c>
      <c r="G252" s="19">
        <v>67.486478489084661</v>
      </c>
      <c r="H252" s="16" t="str">
        <f>IF(LCOE_SensitivityScenarios!BF251&gt;'OnSSET_original_NoMG-PV-Diesel'!M251,'OnSSET_original_NoMG-PV-Diesel'!L251,LCOE_SensitivityScenarios!BG251)</f>
        <v>SA_PV</v>
      </c>
      <c r="I252" s="39" t="str">
        <f>IF(LCOE_SensitivityScenarios!BK251&gt;'OnSSET_original_NoMG-PV-Diesel'!M251,'OnSSET_original_NoMG-PV-Diesel'!L251,LCOE_SensitivityScenarios!BL251)</f>
        <v>SA_PV</v>
      </c>
      <c r="J252" s="39" t="str">
        <f>IF(LCOE_SensitivityScenarios!BP251&gt;'OnSSET_original_NoMG-PV-Diesel'!M251,'OnSSET_original_NoMG-PV-Diesel'!L251,LCOE_SensitivityScenarios!BQ251)</f>
        <v>SA_PV</v>
      </c>
      <c r="K252" s="38" t="str">
        <f>IF(LCOE_SensitivityScenarios!BU251&gt;'OnSSET_original_NoMG-PV-Diesel'!V251,'OnSSET_original_NoMG-PV-Diesel'!U251,LCOE_SensitivityScenarios!BV251)</f>
        <v>SA_PV</v>
      </c>
      <c r="L252" s="39" t="str">
        <f>IF(LCOE_SensitivityScenarios!BZ251&gt;'OnSSET_original_NoMG-PV-Diesel'!V251,'OnSSET_original_NoMG-PV-Diesel'!U251,LCOE_SensitivityScenarios!CA251)</f>
        <v>SA_PV</v>
      </c>
      <c r="M252" s="40" t="str">
        <f>IF(LCOE_SensitivityScenarios!CE251&gt;'OnSSET_original_NoMG-PV-Diesel'!V251,'OnSSET_original_NoMG-PV-Diesel'!U251,LCOE_SensitivityScenarios!CF251)</f>
        <v>SA_PV</v>
      </c>
      <c r="N252" s="39" t="str">
        <f>IF(LCOE_SensitivityScenarios!CJ251&gt;'OnSSET_original_NoMG-PV-Diesel'!AE251,'OnSSET_original_NoMG-PV-Diesel'!AD251,LCOE_SensitivityScenarios!CK251)</f>
        <v>SA_Diesel</v>
      </c>
      <c r="O252" s="39" t="str">
        <f>IF(LCOE_SensitivityScenarios!CO251&gt;'OnSSET_original_NoMG-PV-Diesel'!AE251,'OnSSET_original_NoMG-PV-Diesel'!AD251,LCOE_SensitivityScenarios!CP251)</f>
        <v>SA_Diesel</v>
      </c>
      <c r="P252" s="40" t="str">
        <f>IF(LCOE_SensitivityScenarios!CT251&gt;'OnSSET_original_NoMG-PV-Diesel'!AE251,'OnSSET_original_NoMG-PV-Diesel'!AD251,LCOE_SensitivityScenarios!CU251)</f>
        <v>SA_Diesel</v>
      </c>
      <c r="Q252" s="38">
        <f>IF(LCOE_SensitivityScenarios!BF251&gt;'OnSSET_original_NoMG-PV-Diesel'!M251,'OnSSET_original_NoMG-PV-Diesel'!M251,LCOE_SensitivityScenarios!BF251)</f>
        <v>0.44790146615507698</v>
      </c>
      <c r="R252" s="28">
        <f>MIN('OnSSET_original_NoMG-PV-Diesel'!E251:I251,LCOE_SensitivityScenarios!BK251)</f>
        <v>0.44790146615507698</v>
      </c>
      <c r="S252" s="28">
        <f>MIN('OnSSET_original_NoMG-PV-Diesel'!E251:I251,LCOE_SensitivityScenarios!BP251)</f>
        <v>0.44790146615507698</v>
      </c>
      <c r="T252" s="27">
        <f>MIN('OnSSET_original_NoMG-PV-Diesel'!N251:R251,LCOE_SensitivityScenarios!BU251)</f>
        <v>0.44790146615507698</v>
      </c>
      <c r="U252" s="28">
        <f>MIN('OnSSET_original_NoMG-PV-Diesel'!N251:R251,LCOE_SensitivityScenarios!BZ251)</f>
        <v>0.44790146615507698</v>
      </c>
      <c r="V252" s="29">
        <f>MIN('OnSSET_original_NoMG-PV-Diesel'!N251:R251,LCOE_SensitivityScenarios!CE251)</f>
        <v>0.44790146615507698</v>
      </c>
      <c r="W252" s="28">
        <f>MIN('OnSSET_original_NoMG-PV-Diesel'!W251:AA251,LCOE_SensitivityScenarios!CJ251)</f>
        <v>0.30855060665744899</v>
      </c>
      <c r="X252" s="28">
        <f>MIN('OnSSET_original_NoMG-PV-Diesel'!W251:AA251,LCOE_SensitivityScenarios!CO251)</f>
        <v>0.30855060665744899</v>
      </c>
      <c r="Y252" s="29">
        <f>MIN('OnSSET_original_NoMG-PV-Diesel'!W251:AA251,LCOE_SensitivityScenarios!CT251)</f>
        <v>0.30855060665744899</v>
      </c>
      <c r="Z252">
        <f>IF(H252='OnSSET_original_NoMG-PV-Diesel'!L251,'OnSSET_original_NoMG-PV-Diesel'!K251,"wait")</f>
        <v>13.1070490156986</v>
      </c>
      <c r="AA252">
        <f>IF(I252='OnSSET_original_NoMG-PV-Diesel'!L251,'OnSSET_original_NoMG-PV-Diesel'!K251,"wait")</f>
        <v>13.1070490156986</v>
      </c>
      <c r="AB252">
        <f>IF(J252='OnSSET_original_NoMG-PV-Diesel'!L251,'OnSSET_original_NoMG-PV-Diesel'!K251,"wait")</f>
        <v>13.1070490156986</v>
      </c>
      <c r="AC252">
        <f>IF(K252='OnSSET_original_NoMG-PV-Diesel'!U251,'OnSSET_original_NoMG-PV-Diesel'!T251,"wait")</f>
        <v>17.602497382641101</v>
      </c>
      <c r="AD252">
        <f>IF(L252='OnSSET_original_NoMG-PV-Diesel'!U251,'OnSSET_original_NoMG-PV-Diesel'!T251,"wait")</f>
        <v>17.602497382641101</v>
      </c>
      <c r="AE252">
        <f>IF(M252='OnSSET_original_NoMG-PV-Diesel'!U251,'OnSSET_original_NoMG-PV-Diesel'!T251,"wait")</f>
        <v>17.602497382641101</v>
      </c>
      <c r="AF252">
        <f>IF(N252='OnSSET_original_NoMG-PV-Diesel'!AD251,'OnSSET_original_NoMG-PV-Diesel'!AC251,"wait")</f>
        <v>13.7010123463242</v>
      </c>
      <c r="AG252">
        <f>IF(O252='OnSSET_original_NoMG-PV-Diesel'!AD251,'OnSSET_original_NoMG-PV-Diesel'!AC251,"wait")</f>
        <v>13.7010123463242</v>
      </c>
      <c r="AH252">
        <f>IF(P252='OnSSET_original_NoMG-PV-Diesel'!AD251,'OnSSET_original_NoMG-PV-Diesel'!AC251,"wait")</f>
        <v>13.7010123463242</v>
      </c>
      <c r="AR252">
        <v>300.44200000000001</v>
      </c>
      <c r="AS252">
        <v>282.48399999999998</v>
      </c>
      <c r="AT252">
        <v>60.843000000000004</v>
      </c>
      <c r="AU252">
        <v>1.7999999999999999E-2</v>
      </c>
      <c r="AV252">
        <v>56332.906219999997</v>
      </c>
      <c r="AW252">
        <v>0</v>
      </c>
      <c r="AX252">
        <v>10853.329170000001</v>
      </c>
      <c r="AZ252">
        <f>SUMIF([1]base!$A$2:$A$169,B252,[1]base!$V$2:$V$169)</f>
        <v>0</v>
      </c>
      <c r="BA252">
        <f>SUMIF([2]s1!$A$2:$A$275,B252,[2]s1!$U$2:$U$275)</f>
        <v>0</v>
      </c>
      <c r="BB252">
        <f>SUMIF([3]s2!$A$2:$A$115,B252,[3]s2!$U$2:$U$115)</f>
        <v>0</v>
      </c>
      <c r="BC252">
        <f>SUMIF([4]s3!$A$2:$A$245,B252,[4]s3!$U$2:$U$245)</f>
        <v>0</v>
      </c>
      <c r="BD252">
        <f>SUMIF([5]s4!$A$2:$A$74,B252,[5]s4!$U$2:$U$74)</f>
        <v>0</v>
      </c>
      <c r="BF252">
        <f t="shared" si="20"/>
        <v>0</v>
      </c>
      <c r="BG252">
        <f t="shared" si="21"/>
        <v>0</v>
      </c>
      <c r="BH252">
        <f t="shared" si="22"/>
        <v>0</v>
      </c>
      <c r="BI252">
        <f t="shared" si="23"/>
        <v>0</v>
      </c>
      <c r="BJ252">
        <f t="shared" si="24"/>
        <v>0</v>
      </c>
      <c r="BL252" t="s">
        <v>114</v>
      </c>
      <c r="BM252" s="23">
        <v>89244.661730000007</v>
      </c>
      <c r="BN252" s="23">
        <v>17.602497379999999</v>
      </c>
      <c r="BP252" t="s">
        <v>186</v>
      </c>
      <c r="BQ252" s="23">
        <v>89244.661730000007</v>
      </c>
      <c r="BR252" s="23">
        <v>17.602497379999999</v>
      </c>
      <c r="BT252" t="s">
        <v>183</v>
      </c>
      <c r="BU252" s="23">
        <v>16989.404589999998</v>
      </c>
      <c r="BV252" s="23">
        <v>13.701012349999999</v>
      </c>
    </row>
    <row r="253" spans="1:74" x14ac:dyDescent="0.25">
      <c r="A253">
        <v>1</v>
      </c>
      <c r="B253" s="15">
        <v>4534</v>
      </c>
      <c r="C253" s="15">
        <v>-62.249186010000003</v>
      </c>
      <c r="D253" s="15">
        <v>-16.67250967</v>
      </c>
      <c r="E253" s="16">
        <v>0</v>
      </c>
      <c r="F253" s="19">
        <v>20308.244801332599</v>
      </c>
      <c r="G253" s="19">
        <v>50.900008143297448</v>
      </c>
      <c r="H253" s="16" t="str">
        <f>IF(LCOE_SensitivityScenarios!BF252&gt;'OnSSET_original_NoMG-PV-Diesel'!M252,'OnSSET_original_NoMG-PV-Diesel'!L252,LCOE_SensitivityScenarios!BG252)</f>
        <v>MG_Hybrid</v>
      </c>
      <c r="I253" s="39" t="str">
        <f>IF(LCOE_SensitivityScenarios!BK252&gt;'OnSSET_original_NoMG-PV-Diesel'!M252,'OnSSET_original_NoMG-PV-Diesel'!L252,LCOE_SensitivityScenarios!BL252)</f>
        <v>MG_Hybrid</v>
      </c>
      <c r="J253" s="39" t="str">
        <f>IF(LCOE_SensitivityScenarios!BP252&gt;'OnSSET_original_NoMG-PV-Diesel'!M252,'OnSSET_original_NoMG-PV-Diesel'!L252,LCOE_SensitivityScenarios!BQ252)</f>
        <v>MG_Hybrid</v>
      </c>
      <c r="K253" s="38" t="str">
        <f>IF(LCOE_SensitivityScenarios!BU252&gt;'OnSSET_original_NoMG-PV-Diesel'!V252,'OnSSET_original_NoMG-PV-Diesel'!U252,LCOE_SensitivityScenarios!BV252)</f>
        <v>MG_Hybrid</v>
      </c>
      <c r="L253" s="39" t="str">
        <f>IF(LCOE_SensitivityScenarios!BZ252&gt;'OnSSET_original_NoMG-PV-Diesel'!V252,'OnSSET_original_NoMG-PV-Diesel'!U252,LCOE_SensitivityScenarios!CA252)</f>
        <v>MG_Hybrid</v>
      </c>
      <c r="M253" s="40" t="str">
        <f>IF(LCOE_SensitivityScenarios!CE252&gt;'OnSSET_original_NoMG-PV-Diesel'!V252,'OnSSET_original_NoMG-PV-Diesel'!U252,LCOE_SensitivityScenarios!CF252)</f>
        <v>MG_Diesel</v>
      </c>
      <c r="N253" s="39" t="str">
        <f>IF(LCOE_SensitivityScenarios!CJ252&gt;'OnSSET_original_NoMG-PV-Diesel'!AE252,'OnSSET_original_NoMG-PV-Diesel'!AD252,LCOE_SensitivityScenarios!CK252)</f>
        <v>SA_Diesel</v>
      </c>
      <c r="O253" s="39" t="str">
        <f>IF(LCOE_SensitivityScenarios!CO252&gt;'OnSSET_original_NoMG-PV-Diesel'!AE252,'OnSSET_original_NoMG-PV-Diesel'!AD252,LCOE_SensitivityScenarios!CP252)</f>
        <v>SA_Diesel</v>
      </c>
      <c r="P253" s="40" t="str">
        <f>IF(LCOE_SensitivityScenarios!CT252&gt;'OnSSET_original_NoMG-PV-Diesel'!AE252,'OnSSET_original_NoMG-PV-Diesel'!AD252,LCOE_SensitivityScenarios!CU252)</f>
        <v>SA_Diesel</v>
      </c>
      <c r="Q253" s="38">
        <f>IF(LCOE_SensitivityScenarios!BF252&gt;'OnSSET_original_NoMG-PV-Diesel'!M252,'OnSSET_original_NoMG-PV-Diesel'!M252,LCOE_SensitivityScenarios!BF252)</f>
        <v>0.47554683708706968</v>
      </c>
      <c r="R253" s="28">
        <f>MIN('OnSSET_original_NoMG-PV-Diesel'!E252:I252,LCOE_SensitivityScenarios!BK252)</f>
        <v>0.44978531081106976</v>
      </c>
      <c r="S253" s="28">
        <f>MIN('OnSSET_original_NoMG-PV-Diesel'!E252:I252,LCOE_SensitivityScenarios!BP252)</f>
        <v>0.49985851986106977</v>
      </c>
      <c r="T253" s="27">
        <f>MIN('OnSSET_original_NoMG-PV-Diesel'!N252:R252,LCOE_SensitivityScenarios!BU252)</f>
        <v>0.40805787293426576</v>
      </c>
      <c r="U253" s="28">
        <f>MIN('OnSSET_original_NoMG-PV-Diesel'!N252:R252,LCOE_SensitivityScenarios!BZ252)</f>
        <v>0.38229634665826584</v>
      </c>
      <c r="V253" s="29">
        <f>MIN('OnSSET_original_NoMG-PV-Diesel'!N252:R252,LCOE_SensitivityScenarios!CE252)</f>
        <v>0.42947229688377941</v>
      </c>
      <c r="W253" s="28">
        <f>MIN('OnSSET_original_NoMG-PV-Diesel'!W252:AA252,LCOE_SensitivityScenarios!CJ252)</f>
        <v>0.236149129606983</v>
      </c>
      <c r="X253" s="28">
        <f>MIN('OnSSET_original_NoMG-PV-Diesel'!W252:AA252,LCOE_SensitivityScenarios!CO252)</f>
        <v>0.236149129606983</v>
      </c>
      <c r="Y253" s="29">
        <f>MIN('OnSSET_original_NoMG-PV-Diesel'!W252:AA252,LCOE_SensitivityScenarios!CT252)</f>
        <v>0.236149129606983</v>
      </c>
      <c r="Z253">
        <f>VLOOKUP(B253,[1]base!$A$2:$U$169,21,FALSE)</f>
        <v>13.647</v>
      </c>
      <c r="AA253">
        <f>VLOOKUP(B253,[2]s1!$A$2:$T$275,20,FALSE)</f>
        <v>14.385</v>
      </c>
      <c r="AB253">
        <f>VLOOKUP(B253,[3]s2!$A$2:$T$275,20,FALSE)</f>
        <v>14.385</v>
      </c>
      <c r="AC253">
        <f>VLOOKUP(B253,[4]s3!$A$2:$T$275,20,FALSE)</f>
        <v>9.9060000000000006</v>
      </c>
      <c r="AD253" t="str">
        <f>IF(L253='OnSSET_original_NoMG-PV-Diesel'!U252,'OnSSET_original_NoMG-PV-Diesel'!T252,"wait")</f>
        <v>wait</v>
      </c>
      <c r="AE253" t="str">
        <f>IF(M253='OnSSET_original_NoMG-PV-Diesel'!U252,'OnSSET_original_NoMG-PV-Diesel'!T252,"wait")</f>
        <v>wait</v>
      </c>
      <c r="AF253">
        <f>IF(N253='OnSSET_original_NoMG-PV-Diesel'!AD252,'OnSSET_original_NoMG-PV-Diesel'!AC252,"wait")</f>
        <v>9.2731711421610097</v>
      </c>
      <c r="AG253">
        <f>IF(O253='OnSSET_original_NoMG-PV-Diesel'!AD252,'OnSSET_original_NoMG-PV-Diesel'!AC252,"wait")</f>
        <v>9.2731711421610097</v>
      </c>
      <c r="AH253">
        <f>IF(P253='OnSSET_original_NoMG-PV-Diesel'!AD252,'OnSSET_original_NoMG-PV-Diesel'!AC252,"wait")</f>
        <v>9.2731711421610097</v>
      </c>
      <c r="AR253" s="23">
        <v>125.22</v>
      </c>
      <c r="AS253" s="23">
        <v>121.59099999999999</v>
      </c>
      <c r="AT253" s="23">
        <v>3.3000000000000002E-2</v>
      </c>
      <c r="AU253" s="23">
        <v>3.3000000000000002E-2</v>
      </c>
      <c r="AV253" s="23">
        <v>16566.791010000001</v>
      </c>
      <c r="AW253" s="23">
        <v>29820.223829999999</v>
      </c>
      <c r="AX253" s="23">
        <v>6362.5010179999999</v>
      </c>
      <c r="AZ253">
        <f>SUMIF([1]base!$A$2:$A$169,B253,[1]base!$V$2:$V$169)</f>
        <v>33491.9</v>
      </c>
      <c r="BA253">
        <f>SUMIF([2]s1!$A$2:$A$275,B253,[2]s1!$U$2:$U$275)</f>
        <v>39611.199999999997</v>
      </c>
      <c r="BB253">
        <f>SUMIF([3]s2!$A$2:$A$115,B253,[3]s2!$U$2:$U$115)</f>
        <v>39611.199999999997</v>
      </c>
      <c r="BC253">
        <f>SUMIF([4]s3!$A$2:$A$245,B253,[4]s3!$U$2:$U$245)</f>
        <v>17297.939999999999</v>
      </c>
      <c r="BD253">
        <f>SUMIF([5]s4!$A$2:$A$74,B253,[5]s4!$U$2:$U$74)</f>
        <v>0</v>
      </c>
      <c r="BF253">
        <f t="shared" si="20"/>
        <v>86241.415858000008</v>
      </c>
      <c r="BG253">
        <f t="shared" si="21"/>
        <v>92360.71585800001</v>
      </c>
      <c r="BH253">
        <f t="shared" si="22"/>
        <v>92360.71585800001</v>
      </c>
      <c r="BI253">
        <f t="shared" si="23"/>
        <v>70047.455858000001</v>
      </c>
      <c r="BJ253">
        <f t="shared" si="24"/>
        <v>0</v>
      </c>
      <c r="BL253" t="s">
        <v>114</v>
      </c>
      <c r="BM253" s="23">
        <v>70158.182390000002</v>
      </c>
      <c r="BN253" s="23">
        <v>12.13809384</v>
      </c>
      <c r="BP253" t="s">
        <v>183</v>
      </c>
      <c r="BQ253" s="23">
        <v>11498.833259999999</v>
      </c>
      <c r="BR253" s="23">
        <v>9.2731711420000007</v>
      </c>
      <c r="BT253" t="s">
        <v>183</v>
      </c>
      <c r="BU253" s="23">
        <v>11498.833259999999</v>
      </c>
      <c r="BV253" s="23">
        <v>9.2731711420000007</v>
      </c>
    </row>
    <row r="254" spans="1:74" x14ac:dyDescent="0.25">
      <c r="A254">
        <v>1</v>
      </c>
      <c r="B254" s="15">
        <v>4546</v>
      </c>
      <c r="C254" s="15">
        <v>-64.430376499999994</v>
      </c>
      <c r="D254" s="15">
        <v>-18.099637820000002</v>
      </c>
      <c r="E254" s="16">
        <v>1</v>
      </c>
      <c r="F254" s="19">
        <v>38248.265001288601</v>
      </c>
      <c r="G254" s="19">
        <v>59.918585461977969</v>
      </c>
      <c r="H254" s="16" t="str">
        <f>IF(LCOE_SensitivityScenarios!BF253&gt;'OnSSET_original_NoMG-PV-Diesel'!M253,'OnSSET_original_NoMG-PV-Diesel'!L253,LCOE_SensitivityScenarios!BG253)</f>
        <v>MG_Hybrid</v>
      </c>
      <c r="I254" s="39" t="str">
        <f>IF(LCOE_SensitivityScenarios!BK253&gt;'OnSSET_original_NoMG-PV-Diesel'!M253,'OnSSET_original_NoMG-PV-Diesel'!L253,LCOE_SensitivityScenarios!BL253)</f>
        <v>MG_Hybrid</v>
      </c>
      <c r="J254" s="39" t="str">
        <f>IF(LCOE_SensitivityScenarios!BP253&gt;'OnSSET_original_NoMG-PV-Diesel'!M253,'OnSSET_original_NoMG-PV-Diesel'!L253,LCOE_SensitivityScenarios!BQ253)</f>
        <v>MG_Hybrid</v>
      </c>
      <c r="K254" s="38" t="str">
        <f>IF(LCOE_SensitivityScenarios!BU253&gt;'OnSSET_original_NoMG-PV-Diesel'!V253,'OnSSET_original_NoMG-PV-Diesel'!U253,LCOE_SensitivityScenarios!BV253)</f>
        <v>MG_Hybrid</v>
      </c>
      <c r="L254" s="39" t="str">
        <f>IF(LCOE_SensitivityScenarios!BZ253&gt;'OnSSET_original_NoMG-PV-Diesel'!V253,'OnSSET_original_NoMG-PV-Diesel'!U253,LCOE_SensitivityScenarios!CA253)</f>
        <v>MG_Hybrid</v>
      </c>
      <c r="M254" s="40" t="str">
        <f>IF(LCOE_SensitivityScenarios!CE253&gt;'OnSSET_original_NoMG-PV-Diesel'!V253,'OnSSET_original_NoMG-PV-Diesel'!U253,LCOE_SensitivityScenarios!CF253)</f>
        <v>MG_Diesel</v>
      </c>
      <c r="N254" s="39" t="str">
        <f>IF(LCOE_SensitivityScenarios!CJ253&gt;'OnSSET_original_NoMG-PV-Diesel'!AE253,'OnSSET_original_NoMG-PV-Diesel'!AD253,LCOE_SensitivityScenarios!CK253)</f>
        <v>SA_Diesel</v>
      </c>
      <c r="O254" s="39" t="str">
        <f>IF(LCOE_SensitivityScenarios!CO253&gt;'OnSSET_original_NoMG-PV-Diesel'!AE253,'OnSSET_original_NoMG-PV-Diesel'!AD253,LCOE_SensitivityScenarios!CP253)</f>
        <v>MG_Hybrid</v>
      </c>
      <c r="P254" s="40" t="str">
        <f>IF(LCOE_SensitivityScenarios!CT253&gt;'OnSSET_original_NoMG-PV-Diesel'!AE253,'OnSSET_original_NoMG-PV-Diesel'!AD253,LCOE_SensitivityScenarios!CU253)</f>
        <v>SA_Diesel</v>
      </c>
      <c r="Q254" s="38">
        <f>IF(LCOE_SensitivityScenarios!BF253&gt;'OnSSET_original_NoMG-PV-Diesel'!M253,'OnSSET_original_NoMG-PV-Diesel'!M253,LCOE_SensitivityScenarios!BF253)</f>
        <v>0.36094157444303321</v>
      </c>
      <c r="R254" s="28">
        <f>MIN('OnSSET_original_NoMG-PV-Diesel'!E253:I253,LCOE_SensitivityScenarios!BK253)</f>
        <v>0.32400006645103319</v>
      </c>
      <c r="S254" s="28">
        <f>MIN('OnSSET_original_NoMG-PV-Diesel'!E253:I253,LCOE_SensitivityScenarios!BP253)</f>
        <v>0.39351292040103314</v>
      </c>
      <c r="T254" s="27">
        <f>MIN('OnSSET_original_NoMG-PV-Diesel'!N253:R253,LCOE_SensitivityScenarios!BU253)</f>
        <v>0.30670119388856909</v>
      </c>
      <c r="U254" s="28">
        <f>MIN('OnSSET_original_NoMG-PV-Diesel'!N253:R253,LCOE_SensitivityScenarios!BZ253)</f>
        <v>0.26975968589656918</v>
      </c>
      <c r="V254" s="29">
        <f>MIN('OnSSET_original_NoMG-PV-Diesel'!N253:R253,LCOE_SensitivityScenarios!CE253)</f>
        <v>0.3384875089766568</v>
      </c>
      <c r="W254" s="28">
        <f>MIN('OnSSET_original_NoMG-PV-Diesel'!W253:AA253,LCOE_SensitivityScenarios!CJ253)</f>
        <v>0.19994839108175</v>
      </c>
      <c r="X254" s="28">
        <f>MIN('OnSSET_original_NoMG-PV-Diesel'!W253:AA253,LCOE_SensitivityScenarios!CO253)</f>
        <v>0.19944808147411583</v>
      </c>
      <c r="Y254" s="29">
        <f>MIN('OnSSET_original_NoMG-PV-Diesel'!W253:AA253,LCOE_SensitivityScenarios!CT253)</f>
        <v>0.19994839108175</v>
      </c>
      <c r="Z254">
        <f>VLOOKUP(B254,[1]base!$A$2:$U$169,21,FALSE)</f>
        <v>13.647</v>
      </c>
      <c r="AA254">
        <f>VLOOKUP(B254,[2]s1!$A$2:$T$275,20,FALSE)</f>
        <v>13.647</v>
      </c>
      <c r="AB254">
        <f>VLOOKUP(B254,[3]s2!$A$2:$T$275,20,FALSE)</f>
        <v>13.647</v>
      </c>
      <c r="AC254">
        <f>VLOOKUP(B254,[4]s3!$A$2:$T$275,20,FALSE)</f>
        <v>12.367000000000001</v>
      </c>
      <c r="AD254" t="str">
        <f>IF(L254='OnSSET_original_NoMG-PV-Diesel'!U253,'OnSSET_original_NoMG-PV-Diesel'!T253,"wait")</f>
        <v>wait</v>
      </c>
      <c r="AE254" t="str">
        <f>IF(M254='OnSSET_original_NoMG-PV-Diesel'!U253,'OnSSET_original_NoMG-PV-Diesel'!T253,"wait")</f>
        <v>wait</v>
      </c>
      <c r="AF254">
        <f>IF(N254='OnSSET_original_NoMG-PV-Diesel'!AD253,'OnSSET_original_NoMG-PV-Diesel'!AC253,"wait")</f>
        <v>17.464961187802999</v>
      </c>
      <c r="AG254" t="str">
        <f>IF(O254='OnSSET_original_NoMG-PV-Diesel'!AD253,'OnSSET_original_NoMG-PV-Diesel'!AC253,"wait")</f>
        <v>wait</v>
      </c>
      <c r="AH254">
        <f>IF(P254='OnSSET_original_NoMG-PV-Diesel'!AD253,'OnSSET_original_NoMG-PV-Diesel'!AC253,"wait")</f>
        <v>17.464961187802999</v>
      </c>
      <c r="AR254" s="23">
        <v>86.180999999999997</v>
      </c>
      <c r="AS254" s="23">
        <v>87.975999999999999</v>
      </c>
      <c r="AT254" s="23">
        <v>0.33200000000000002</v>
      </c>
      <c r="AU254" s="23">
        <v>1.39999999999999E-2</v>
      </c>
      <c r="AV254" s="23">
        <v>11371.424779999999</v>
      </c>
      <c r="AW254" s="23">
        <v>20468.564600000002</v>
      </c>
      <c r="AX254" s="23">
        <v>7489.8231830000004</v>
      </c>
      <c r="AZ254">
        <f>SUMIF([1]base!$A$2:$A$169,B254,[1]base!$V$2:$V$169)</f>
        <v>33491.9</v>
      </c>
      <c r="BA254">
        <f>SUMIF([2]s1!$A$2:$A$275,B254,[2]s1!$U$2:$U$275)</f>
        <v>33491.9</v>
      </c>
      <c r="BB254">
        <f>SUMIF([3]s2!$A$2:$A$115,B254,[3]s2!$U$2:$U$115)</f>
        <v>33491.9</v>
      </c>
      <c r="BC254">
        <f>SUMIF([4]s3!$A$2:$A$245,B254,[4]s3!$U$2:$U$245)</f>
        <v>18899.52</v>
      </c>
      <c r="BD254">
        <f>SUMIF([5]s4!$A$2:$A$74,B254,[5]s4!$U$2:$U$74)</f>
        <v>0</v>
      </c>
      <c r="BF254">
        <f t="shared" si="20"/>
        <v>72821.712563000008</v>
      </c>
      <c r="BG254">
        <f t="shared" si="21"/>
        <v>72821.712563000008</v>
      </c>
      <c r="BH254">
        <f t="shared" si="22"/>
        <v>72821.712563000008</v>
      </c>
      <c r="BI254">
        <f t="shared" si="23"/>
        <v>58229.332563000004</v>
      </c>
      <c r="BJ254">
        <f t="shared" si="24"/>
        <v>0</v>
      </c>
      <c r="BL254" t="s">
        <v>170</v>
      </c>
      <c r="BM254" s="23">
        <v>113604.8814</v>
      </c>
      <c r="BN254" s="23">
        <v>21.22144823</v>
      </c>
      <c r="BP254" t="s">
        <v>183</v>
      </c>
      <c r="BQ254" s="23">
        <v>21656.742170000001</v>
      </c>
      <c r="BR254" s="23">
        <v>17.46496119</v>
      </c>
      <c r="BT254" t="s">
        <v>183</v>
      </c>
      <c r="BU254" s="23">
        <v>21656.742170000001</v>
      </c>
      <c r="BV254" s="23">
        <v>17.46496119</v>
      </c>
    </row>
    <row r="255" spans="1:74" x14ac:dyDescent="0.25">
      <c r="A255">
        <v>1</v>
      </c>
      <c r="B255" s="15">
        <v>4568</v>
      </c>
      <c r="C255" s="15">
        <v>-64.113494470000006</v>
      </c>
      <c r="D255" s="15">
        <v>-21.54272606</v>
      </c>
      <c r="E255" s="16">
        <v>1</v>
      </c>
      <c r="F255" s="19">
        <v>48611.222342974703</v>
      </c>
      <c r="G255" s="19">
        <v>70.945654949591727</v>
      </c>
      <c r="H255" s="16" t="str">
        <f>IF(LCOE_SensitivityScenarios!BF254&gt;'OnSSET_original_NoMG-PV-Diesel'!M254,'OnSSET_original_NoMG-PV-Diesel'!L254,LCOE_SensitivityScenarios!BG254)</f>
        <v>MG_Hybrid</v>
      </c>
      <c r="I255" s="39" t="str">
        <f>IF(LCOE_SensitivityScenarios!BK254&gt;'OnSSET_original_NoMG-PV-Diesel'!M254,'OnSSET_original_NoMG-PV-Diesel'!L254,LCOE_SensitivityScenarios!BL254)</f>
        <v>MG_Hybrid</v>
      </c>
      <c r="J255" s="39" t="str">
        <f>IF(LCOE_SensitivityScenarios!BP254&gt;'OnSSET_original_NoMG-PV-Diesel'!M254,'OnSSET_original_NoMG-PV-Diesel'!L254,LCOE_SensitivityScenarios!BQ254)</f>
        <v>SA_Diesel</v>
      </c>
      <c r="K255" s="38" t="str">
        <f>IF(LCOE_SensitivityScenarios!BU254&gt;'OnSSET_original_NoMG-PV-Diesel'!V254,'OnSSET_original_NoMG-PV-Diesel'!U254,LCOE_SensitivityScenarios!BV254)</f>
        <v>SA_Diesel</v>
      </c>
      <c r="L255" s="39" t="str">
        <f>IF(LCOE_SensitivityScenarios!BZ254&gt;'OnSSET_original_NoMG-PV-Diesel'!V254,'OnSSET_original_NoMG-PV-Diesel'!U254,LCOE_SensitivityScenarios!CA254)</f>
        <v>SA_Diesel</v>
      </c>
      <c r="M255" s="40" t="str">
        <f>IF(LCOE_SensitivityScenarios!CE254&gt;'OnSSET_original_NoMG-PV-Diesel'!V254,'OnSSET_original_NoMG-PV-Diesel'!U254,LCOE_SensitivityScenarios!CF254)</f>
        <v>SA_Diesel</v>
      </c>
      <c r="N255" s="39" t="str">
        <f>IF(LCOE_SensitivityScenarios!CJ254&gt;'OnSSET_original_NoMG-PV-Diesel'!AE254,'OnSSET_original_NoMG-PV-Diesel'!AD254,LCOE_SensitivityScenarios!CK254)</f>
        <v>SA_Diesel</v>
      </c>
      <c r="O255" s="39" t="str">
        <f>IF(LCOE_SensitivityScenarios!CO254&gt;'OnSSET_original_NoMG-PV-Diesel'!AE254,'OnSSET_original_NoMG-PV-Diesel'!AD254,LCOE_SensitivityScenarios!CP254)</f>
        <v>SA_Diesel</v>
      </c>
      <c r="P255" s="40" t="str">
        <f>IF(LCOE_SensitivityScenarios!CT254&gt;'OnSSET_original_NoMG-PV-Diesel'!AE254,'OnSSET_original_NoMG-PV-Diesel'!AD254,LCOE_SensitivityScenarios!CU254)</f>
        <v>SA_Diesel</v>
      </c>
      <c r="Q255" s="38">
        <f>IF(LCOE_SensitivityScenarios!BF254&gt;'OnSSET_original_NoMG-PV-Diesel'!M254,'OnSSET_original_NoMG-PV-Diesel'!M254,LCOE_SensitivityScenarios!BF254)</f>
        <v>0.45409229750140945</v>
      </c>
      <c r="R255" s="28">
        <f>MIN('OnSSET_original_NoMG-PV-Diesel'!E254:I254,LCOE_SensitivityScenarios!BK254)</f>
        <v>0.41715078950940943</v>
      </c>
      <c r="S255" s="28">
        <f>MIN('OnSSET_original_NoMG-PV-Diesel'!E254:I254,LCOE_SensitivityScenarios!BP254)</f>
        <v>0.47892392368493603</v>
      </c>
      <c r="T255" s="27">
        <f>MIN('OnSSET_original_NoMG-PV-Diesel'!N254:R254,LCOE_SensitivityScenarios!BU254)</f>
        <v>0.354807105884136</v>
      </c>
      <c r="U255" s="28">
        <f>MIN('OnSSET_original_NoMG-PV-Diesel'!N254:R254,LCOE_SensitivityScenarios!BZ254)</f>
        <v>0.354807105884136</v>
      </c>
      <c r="V255" s="29">
        <f>MIN('OnSSET_original_NoMG-PV-Diesel'!N254:R254,LCOE_SensitivityScenarios!CE254)</f>
        <v>0.354807105884136</v>
      </c>
      <c r="W255" s="28">
        <f>MIN('OnSSET_original_NoMG-PV-Diesel'!W254:AA254,LCOE_SensitivityScenarios!CJ254)</f>
        <v>0.193914934660878</v>
      </c>
      <c r="X255" s="28">
        <f>MIN('OnSSET_original_NoMG-PV-Diesel'!W254:AA254,LCOE_SensitivityScenarios!CO254)</f>
        <v>0.193914934660878</v>
      </c>
      <c r="Y255" s="29">
        <f>MIN('OnSSET_original_NoMG-PV-Diesel'!W254:AA254,LCOE_SensitivityScenarios!CT254)</f>
        <v>0.193914934660878</v>
      </c>
      <c r="Z255">
        <f>VLOOKUP(B255,[1]base!$A$2:$U$169,21,FALSE)</f>
        <v>13.647</v>
      </c>
      <c r="AA255">
        <f>VLOOKUP(B255,[2]s1!$A$2:$T$275,20,FALSE)</f>
        <v>13.647</v>
      </c>
      <c r="AB255">
        <f>IF(J255='OnSSET_original_NoMG-PV-Diesel'!L254,'OnSSET_original_NoMG-PV-Diesel'!K254,"wait")</f>
        <v>9.9296315902388592</v>
      </c>
      <c r="AC255">
        <f>IF(K255='OnSSET_original_NoMG-PV-Diesel'!U254,'OnSSET_original_NoMG-PV-Diesel'!T254,"wait")</f>
        <v>22.196905179440499</v>
      </c>
      <c r="AD255">
        <f>IF(L255='OnSSET_original_NoMG-PV-Diesel'!U254,'OnSSET_original_NoMG-PV-Diesel'!T254,"wait")</f>
        <v>22.196905179440499</v>
      </c>
      <c r="AE255">
        <f>IF(M255='OnSSET_original_NoMG-PV-Diesel'!U254,'OnSSET_original_NoMG-PV-Diesel'!T254,"wait")</f>
        <v>22.196905179440499</v>
      </c>
      <c r="AF255">
        <f>IF(N255='OnSSET_original_NoMG-PV-Diesel'!AD254,'OnSSET_original_NoMG-PV-Diesel'!AC254,"wait")</f>
        <v>22.196905179440499</v>
      </c>
      <c r="AG255">
        <f>IF(O255='OnSSET_original_NoMG-PV-Diesel'!AD254,'OnSSET_original_NoMG-PV-Diesel'!AC254,"wait")</f>
        <v>22.196905179440499</v>
      </c>
      <c r="AH255">
        <f>IF(P255='OnSSET_original_NoMG-PV-Diesel'!AD254,'OnSSET_original_NoMG-PV-Diesel'!AC254,"wait")</f>
        <v>22.196905179440499</v>
      </c>
      <c r="AR255">
        <v>68.718999999999994</v>
      </c>
      <c r="AS255">
        <v>8.6850000000000005</v>
      </c>
      <c r="AT255">
        <v>25.504000000000001</v>
      </c>
      <c r="AU255">
        <v>2.7E-2</v>
      </c>
      <c r="AV255">
        <v>57068.209649999997</v>
      </c>
      <c r="AW255">
        <v>0</v>
      </c>
      <c r="AX255">
        <v>11159.05675</v>
      </c>
      <c r="AZ255">
        <f>SUMIF([1]base!$A$2:$A$169,B255,[1]base!$V$2:$V$169)</f>
        <v>33491.9</v>
      </c>
      <c r="BA255">
        <f>SUMIF([2]s1!$A$2:$A$275,B255,[2]s1!$U$2:$U$275)</f>
        <v>33491.9</v>
      </c>
      <c r="BB255">
        <f>SUMIF([3]s2!$A$2:$A$115,B255,[3]s2!$U$2:$U$115)</f>
        <v>0</v>
      </c>
      <c r="BC255">
        <f>SUMIF([4]s3!$A$2:$A$245,B255,[4]s3!$U$2:$U$245)</f>
        <v>0</v>
      </c>
      <c r="BD255">
        <f>SUMIF([5]s4!$A$2:$A$74,B255,[5]s4!$U$2:$U$74)</f>
        <v>0</v>
      </c>
      <c r="BF255">
        <f t="shared" si="20"/>
        <v>101719.16639999999</v>
      </c>
      <c r="BG255">
        <f t="shared" si="21"/>
        <v>101719.16639999999</v>
      </c>
      <c r="BH255">
        <f t="shared" si="22"/>
        <v>0</v>
      </c>
      <c r="BI255">
        <f t="shared" si="23"/>
        <v>0</v>
      </c>
      <c r="BJ255">
        <f t="shared" si="24"/>
        <v>0</v>
      </c>
      <c r="BL255" t="s">
        <v>113</v>
      </c>
      <c r="BM255" s="23">
        <v>27524.404279999999</v>
      </c>
      <c r="BN255" s="23">
        <v>22.196905180000002</v>
      </c>
      <c r="BP255" t="s">
        <v>183</v>
      </c>
      <c r="BQ255" s="23">
        <v>27524.404279999999</v>
      </c>
      <c r="BR255" s="23">
        <v>22.196905180000002</v>
      </c>
      <c r="BT255" t="s">
        <v>183</v>
      </c>
      <c r="BU255" s="23">
        <v>27524.404279999999</v>
      </c>
      <c r="BV255" s="23">
        <v>22.196905180000002</v>
      </c>
    </row>
    <row r="256" spans="1:74" x14ac:dyDescent="0.25">
      <c r="A256">
        <v>1</v>
      </c>
      <c r="B256" s="15">
        <v>4618</v>
      </c>
      <c r="C256" s="15">
        <v>-64.918681489999997</v>
      </c>
      <c r="D256" s="15">
        <v>-18.693771460000001</v>
      </c>
      <c r="E256" s="16">
        <v>1</v>
      </c>
      <c r="F256" s="19">
        <v>25031.842210181301</v>
      </c>
      <c r="G256" s="19">
        <v>64.637811295808632</v>
      </c>
      <c r="H256" s="16" t="str">
        <f>IF(LCOE_SensitivityScenarios!BF255&gt;'OnSSET_original_NoMG-PV-Diesel'!M255,'OnSSET_original_NoMG-PV-Diesel'!L255,LCOE_SensitivityScenarios!BG255)</f>
        <v>SA_PV</v>
      </c>
      <c r="I256" s="39" t="str">
        <f>IF(LCOE_SensitivityScenarios!BK255&gt;'OnSSET_original_NoMG-PV-Diesel'!M255,'OnSSET_original_NoMG-PV-Diesel'!L255,LCOE_SensitivityScenarios!BL255)</f>
        <v>SA_PV</v>
      </c>
      <c r="J256" s="39" t="str">
        <f>IF(LCOE_SensitivityScenarios!BP255&gt;'OnSSET_original_NoMG-PV-Diesel'!M255,'OnSSET_original_NoMG-PV-Diesel'!L255,LCOE_SensitivityScenarios!BQ255)</f>
        <v>SA_PV</v>
      </c>
      <c r="K256" s="38" t="str">
        <f>IF(LCOE_SensitivityScenarios!BU255&gt;'OnSSET_original_NoMG-PV-Diesel'!V255,'OnSSET_original_NoMG-PV-Diesel'!U255,LCOE_SensitivityScenarios!BV255)</f>
        <v>SA_PV</v>
      </c>
      <c r="L256" s="39" t="str">
        <f>IF(LCOE_SensitivityScenarios!BZ255&gt;'OnSSET_original_NoMG-PV-Diesel'!V255,'OnSSET_original_NoMG-PV-Diesel'!U255,LCOE_SensitivityScenarios!CA255)</f>
        <v>SA_PV</v>
      </c>
      <c r="M256" s="40" t="str">
        <f>IF(LCOE_SensitivityScenarios!CE255&gt;'OnSSET_original_NoMG-PV-Diesel'!V255,'OnSSET_original_NoMG-PV-Diesel'!U255,LCOE_SensitivityScenarios!CF255)</f>
        <v>SA_PV</v>
      </c>
      <c r="N256" s="39" t="str">
        <f>IF(LCOE_SensitivityScenarios!CJ255&gt;'OnSSET_original_NoMG-PV-Diesel'!AE255,'OnSSET_original_NoMG-PV-Diesel'!AD255,LCOE_SensitivityScenarios!CK255)</f>
        <v>SA_Diesel</v>
      </c>
      <c r="O256" s="39" t="str">
        <f>IF(LCOE_SensitivityScenarios!CO255&gt;'OnSSET_original_NoMG-PV-Diesel'!AE255,'OnSSET_original_NoMG-PV-Diesel'!AD255,LCOE_SensitivityScenarios!CP255)</f>
        <v>SA_Diesel</v>
      </c>
      <c r="P256" s="40" t="str">
        <f>IF(LCOE_SensitivityScenarios!CT255&gt;'OnSSET_original_NoMG-PV-Diesel'!AE255,'OnSSET_original_NoMG-PV-Diesel'!AD255,LCOE_SensitivityScenarios!CU255)</f>
        <v>SA_Diesel</v>
      </c>
      <c r="Q256" s="38">
        <f>IF(LCOE_SensitivityScenarios!BF255&gt;'OnSSET_original_NoMG-PV-Diesel'!M255,'OnSSET_original_NoMG-PV-Diesel'!M255,LCOE_SensitivityScenarios!BF255)</f>
        <v>0.45576078896103001</v>
      </c>
      <c r="R256" s="28">
        <f>MIN('OnSSET_original_NoMG-PV-Diesel'!E255:I255,LCOE_SensitivityScenarios!BK255)</f>
        <v>0.45576078896103001</v>
      </c>
      <c r="S256" s="28">
        <f>MIN('OnSSET_original_NoMG-PV-Diesel'!E255:I255,LCOE_SensitivityScenarios!BP255)</f>
        <v>0.45576078896103001</v>
      </c>
      <c r="T256" s="27">
        <f>MIN('OnSSET_original_NoMG-PV-Diesel'!N255:R255,LCOE_SensitivityScenarios!BU255)</f>
        <v>0.45576078896103001</v>
      </c>
      <c r="U256" s="28">
        <f>MIN('OnSSET_original_NoMG-PV-Diesel'!N255:R255,LCOE_SensitivityScenarios!BZ255)</f>
        <v>0.45576078896103001</v>
      </c>
      <c r="V256" s="29">
        <f>MIN('OnSSET_original_NoMG-PV-Diesel'!N255:R255,LCOE_SensitivityScenarios!CE255)</f>
        <v>0.45576078896103001</v>
      </c>
      <c r="W256" s="28">
        <f>MIN('OnSSET_original_NoMG-PV-Diesel'!W255:AA255,LCOE_SensitivityScenarios!CJ255)</f>
        <v>0.248216042448727</v>
      </c>
      <c r="X256" s="28">
        <f>MIN('OnSSET_original_NoMG-PV-Diesel'!W255:AA255,LCOE_SensitivityScenarios!CO255)</f>
        <v>0.248216042448727</v>
      </c>
      <c r="Y256" s="29">
        <f>MIN('OnSSET_original_NoMG-PV-Diesel'!W255:AA255,LCOE_SensitivityScenarios!CT255)</f>
        <v>0.248216042448727</v>
      </c>
      <c r="Z256">
        <f>IF(H256='OnSSET_original_NoMG-PV-Diesel'!L255,'OnSSET_original_NoMG-PV-Diesel'!K255,"wait")</f>
        <v>10.5845884709081</v>
      </c>
      <c r="AA256">
        <f>IF(I256='OnSSET_original_NoMG-PV-Diesel'!L255,'OnSSET_original_NoMG-PV-Diesel'!K255,"wait")</f>
        <v>10.5845884709081</v>
      </c>
      <c r="AB256">
        <f>IF(J256='OnSSET_original_NoMG-PV-Diesel'!L255,'OnSSET_original_NoMG-PV-Diesel'!K255,"wait")</f>
        <v>10.5845884709081</v>
      </c>
      <c r="AC256">
        <f>IF(K256='OnSSET_original_NoMG-PV-Diesel'!U255,'OnSSET_original_NoMG-PV-Diesel'!T255,"wait")</f>
        <v>13.1070490156986</v>
      </c>
      <c r="AD256">
        <f>IF(L256='OnSSET_original_NoMG-PV-Diesel'!U255,'OnSSET_original_NoMG-PV-Diesel'!T255,"wait")</f>
        <v>13.1070490156986</v>
      </c>
      <c r="AE256">
        <f>IF(M256='OnSSET_original_NoMG-PV-Diesel'!U255,'OnSSET_original_NoMG-PV-Diesel'!T255,"wait")</f>
        <v>13.1070490156986</v>
      </c>
      <c r="AF256">
        <f>IF(N256='OnSSET_original_NoMG-PV-Diesel'!AD255,'OnSSET_original_NoMG-PV-Diesel'!AC255,"wait")</f>
        <v>11.4300649361558</v>
      </c>
      <c r="AG256">
        <f>IF(O256='OnSSET_original_NoMG-PV-Diesel'!AD255,'OnSSET_original_NoMG-PV-Diesel'!AC255,"wait")</f>
        <v>11.4300649361558</v>
      </c>
      <c r="AH256">
        <f>IF(P256='OnSSET_original_NoMG-PV-Diesel'!AD255,'OnSSET_original_NoMG-PV-Diesel'!AC255,"wait")</f>
        <v>11.4300649361558</v>
      </c>
      <c r="AR256">
        <v>24.053999999999998</v>
      </c>
      <c r="AS256">
        <v>23.788</v>
      </c>
      <c r="AT256">
        <v>19.562000000000001</v>
      </c>
      <c r="AU256">
        <v>3.7999999999999999E-2</v>
      </c>
      <c r="AV256">
        <v>54830.548190000001</v>
      </c>
      <c r="AW256">
        <v>0</v>
      </c>
      <c r="AX256">
        <v>10241.874</v>
      </c>
      <c r="AZ256">
        <f>SUMIF([1]base!$A$2:$A$169,B256,[1]base!$V$2:$V$169)</f>
        <v>0</v>
      </c>
      <c r="BA256">
        <f>SUMIF([2]s1!$A$2:$A$275,B256,[2]s1!$U$2:$U$275)</f>
        <v>0</v>
      </c>
      <c r="BB256">
        <f>SUMIF([3]s2!$A$2:$A$115,B256,[3]s2!$U$2:$U$115)</f>
        <v>0</v>
      </c>
      <c r="BC256">
        <f>SUMIF([4]s3!$A$2:$A$245,B256,[4]s3!$U$2:$U$245)</f>
        <v>0</v>
      </c>
      <c r="BD256">
        <f>SUMIF([5]s4!$A$2:$A$74,B256,[5]s4!$U$2:$U$74)</f>
        <v>0</v>
      </c>
      <c r="BF256">
        <f t="shared" si="20"/>
        <v>0</v>
      </c>
      <c r="BG256">
        <f t="shared" si="21"/>
        <v>0</v>
      </c>
      <c r="BH256">
        <f t="shared" si="22"/>
        <v>0</v>
      </c>
      <c r="BI256">
        <f t="shared" si="23"/>
        <v>0</v>
      </c>
      <c r="BJ256">
        <f t="shared" si="24"/>
        <v>0</v>
      </c>
      <c r="BL256" t="s">
        <v>114</v>
      </c>
      <c r="BM256" s="23">
        <v>75758.743310000005</v>
      </c>
      <c r="BN256" s="23">
        <v>13.10704902</v>
      </c>
      <c r="BP256" t="s">
        <v>186</v>
      </c>
      <c r="BQ256" s="23">
        <v>75758.743310000005</v>
      </c>
      <c r="BR256" s="23">
        <v>13.10704902</v>
      </c>
      <c r="BT256" t="s">
        <v>183</v>
      </c>
      <c r="BU256" s="23">
        <v>14173.405059999999</v>
      </c>
      <c r="BV256" s="23">
        <v>11.430064939999999</v>
      </c>
    </row>
    <row r="257" spans="1:74" x14ac:dyDescent="0.25">
      <c r="A257">
        <v>1</v>
      </c>
      <c r="B257" s="15">
        <v>4621</v>
      </c>
      <c r="C257" s="15">
        <v>-67.417726819999999</v>
      </c>
      <c r="D257" s="15">
        <v>-15.984881400000001</v>
      </c>
      <c r="E257" s="16">
        <v>1</v>
      </c>
      <c r="F257" s="19">
        <v>19361.9965707501</v>
      </c>
      <c r="G257" s="19">
        <v>65.247586116153755</v>
      </c>
      <c r="H257" s="16" t="str">
        <f>IF(LCOE_SensitivityScenarios!BF256&gt;'OnSSET_original_NoMG-PV-Diesel'!M256,'OnSSET_original_NoMG-PV-Diesel'!L256,LCOE_SensitivityScenarios!BG256)</f>
        <v>SA_PV</v>
      </c>
      <c r="I257" s="39" t="str">
        <f>IF(LCOE_SensitivityScenarios!BK256&gt;'OnSSET_original_NoMG-PV-Diesel'!M256,'OnSSET_original_NoMG-PV-Diesel'!L256,LCOE_SensitivityScenarios!BL256)</f>
        <v>SA_PV</v>
      </c>
      <c r="J257" s="39" t="str">
        <f>IF(LCOE_SensitivityScenarios!BP256&gt;'OnSSET_original_NoMG-PV-Diesel'!M256,'OnSSET_original_NoMG-PV-Diesel'!L256,LCOE_SensitivityScenarios!BQ256)</f>
        <v>SA_PV</v>
      </c>
      <c r="K257" s="38" t="str">
        <f>IF(LCOE_SensitivityScenarios!BU256&gt;'OnSSET_original_NoMG-PV-Diesel'!V256,'OnSSET_original_NoMG-PV-Diesel'!U256,LCOE_SensitivityScenarios!BV256)</f>
        <v>SA_PV</v>
      </c>
      <c r="L257" s="39" t="str">
        <f>IF(LCOE_SensitivityScenarios!BZ256&gt;'OnSSET_original_NoMG-PV-Diesel'!V256,'OnSSET_original_NoMG-PV-Diesel'!U256,LCOE_SensitivityScenarios!CA256)</f>
        <v>MG_Hybrid</v>
      </c>
      <c r="M257" s="40" t="str">
        <f>IF(LCOE_SensitivityScenarios!CE256&gt;'OnSSET_original_NoMG-PV-Diesel'!V256,'OnSSET_original_NoMG-PV-Diesel'!U256,LCOE_SensitivityScenarios!CF256)</f>
        <v>SA_PV</v>
      </c>
      <c r="N257" s="39" t="str">
        <f>IF(LCOE_SensitivityScenarios!CJ256&gt;'OnSSET_original_NoMG-PV-Diesel'!AE256,'OnSSET_original_NoMG-PV-Diesel'!AD256,LCOE_SensitivityScenarios!CK256)</f>
        <v>SA_Diesel</v>
      </c>
      <c r="O257" s="39" t="str">
        <f>IF(LCOE_SensitivityScenarios!CO256&gt;'OnSSET_original_NoMG-PV-Diesel'!AE256,'OnSSET_original_NoMG-PV-Diesel'!AD256,LCOE_SensitivityScenarios!CP256)</f>
        <v>SA_Diesel</v>
      </c>
      <c r="P257" s="40" t="str">
        <f>IF(LCOE_SensitivityScenarios!CT256&gt;'OnSSET_original_NoMG-PV-Diesel'!AE256,'OnSSET_original_NoMG-PV-Diesel'!AD256,LCOE_SensitivityScenarios!CU256)</f>
        <v>SA_Diesel</v>
      </c>
      <c r="Q257" s="38">
        <f>IF(LCOE_SensitivityScenarios!BF256&gt;'OnSSET_original_NoMG-PV-Diesel'!M256,'OnSSET_original_NoMG-PV-Diesel'!M256,LCOE_SensitivityScenarios!BF256)</f>
        <v>0.56623208089889099</v>
      </c>
      <c r="R257" s="28">
        <f>MIN('OnSSET_original_NoMG-PV-Diesel'!E256:I256,LCOE_SensitivityScenarios!BK256)</f>
        <v>0.56623208089889099</v>
      </c>
      <c r="S257" s="28">
        <f>MIN('OnSSET_original_NoMG-PV-Diesel'!E256:I256,LCOE_SensitivityScenarios!BP256)</f>
        <v>0.56623208089889099</v>
      </c>
      <c r="T257" s="27">
        <f>MIN('OnSSET_original_NoMG-PV-Diesel'!N256:R256,LCOE_SensitivityScenarios!BU256)</f>
        <v>0.56623208089889099</v>
      </c>
      <c r="U257" s="28">
        <f>MIN('OnSSET_original_NoMG-PV-Diesel'!N256:R256,LCOE_SensitivityScenarios!BZ256)</f>
        <v>0.55745188010625046</v>
      </c>
      <c r="V257" s="29">
        <f>MIN('OnSSET_original_NoMG-PV-Diesel'!N256:R256,LCOE_SensitivityScenarios!CE256)</f>
        <v>0.56623208089889099</v>
      </c>
      <c r="W257" s="28">
        <f>MIN('OnSSET_original_NoMG-PV-Diesel'!W256:AA256,LCOE_SensitivityScenarios!CJ256)</f>
        <v>0.34475134518268302</v>
      </c>
      <c r="X257" s="28">
        <f>MIN('OnSSET_original_NoMG-PV-Diesel'!W256:AA256,LCOE_SensitivityScenarios!CO256)</f>
        <v>0.34475134518268302</v>
      </c>
      <c r="Y257" s="29">
        <f>MIN('OnSSET_original_NoMG-PV-Diesel'!W256:AA256,LCOE_SensitivityScenarios!CT256)</f>
        <v>0.34475134518268302</v>
      </c>
      <c r="Z257">
        <f>IF(H257='OnSSET_original_NoMG-PV-Diesel'!L256,'OnSSET_original_NoMG-PV-Diesel'!K256,"wait")</f>
        <v>24.520418939953299</v>
      </c>
      <c r="AA257">
        <f>IF(I257='OnSSET_original_NoMG-PV-Diesel'!L256,'OnSSET_original_NoMG-PV-Diesel'!K256,"wait")</f>
        <v>24.520418939953299</v>
      </c>
      <c r="AB257">
        <f>IF(J257='OnSSET_original_NoMG-PV-Diesel'!L256,'OnSSET_original_NoMG-PV-Diesel'!K256,"wait")</f>
        <v>24.520418939953299</v>
      </c>
      <c r="AC257">
        <f>IF(K257='OnSSET_original_NoMG-PV-Diesel'!U256,'OnSSET_original_NoMG-PV-Diesel'!T256,"wait")</f>
        <v>12.5956261844588</v>
      </c>
      <c r="AD257" t="str">
        <f>IF(L257='OnSSET_original_NoMG-PV-Diesel'!U256,'OnSSET_original_NoMG-PV-Diesel'!T256,"wait")</f>
        <v>wait</v>
      </c>
      <c r="AE257">
        <f>IF(M257='OnSSET_original_NoMG-PV-Diesel'!U256,'OnSSET_original_NoMG-PV-Diesel'!T256,"wait")</f>
        <v>12.5956261844588</v>
      </c>
      <c r="AF257">
        <f>IF(N257='OnSSET_original_NoMG-PV-Diesel'!AD256,'OnSSET_original_NoMG-PV-Diesel'!AC256,"wait")</f>
        <v>8.8410943245434499</v>
      </c>
      <c r="AG257">
        <f>IF(O257='OnSSET_original_NoMG-PV-Diesel'!AD256,'OnSSET_original_NoMG-PV-Diesel'!AC256,"wait")</f>
        <v>8.8410943245434499</v>
      </c>
      <c r="AH257">
        <f>IF(P257='OnSSET_original_NoMG-PV-Diesel'!AD256,'OnSSET_original_NoMG-PV-Diesel'!AC256,"wait")</f>
        <v>8.8410943245434499</v>
      </c>
      <c r="AR257" s="23">
        <v>16.629000000000001</v>
      </c>
      <c r="AS257" s="23">
        <v>16.629000000000001</v>
      </c>
      <c r="AT257" s="23">
        <v>7.8229999999999897</v>
      </c>
      <c r="AU257" s="23">
        <v>1.5940000000000001</v>
      </c>
      <c r="AV257" s="23">
        <v>50031.713000000003</v>
      </c>
      <c r="AW257" s="23">
        <v>0</v>
      </c>
      <c r="AX257" s="23">
        <v>8407.5085080000008</v>
      </c>
      <c r="AZ257">
        <f>SUMIF([1]base!$A$2:$A$169,B257,[1]base!$V$2:$V$169)</f>
        <v>0</v>
      </c>
      <c r="BA257">
        <f>SUMIF([2]s1!$A$2:$A$275,B257,[2]s1!$U$2:$U$275)</f>
        <v>0</v>
      </c>
      <c r="BB257">
        <f>SUMIF([3]s2!$A$2:$A$115,B257,[3]s2!$U$2:$U$115)</f>
        <v>0</v>
      </c>
      <c r="BC257">
        <f>SUMIF([4]s3!$A$2:$A$245,B257,[4]s3!$U$2:$U$245)</f>
        <v>0</v>
      </c>
      <c r="BD257">
        <f>SUMIF([5]s4!$A$2:$A$74,B257,[5]s4!$U$2:$U$74)</f>
        <v>0</v>
      </c>
      <c r="BF257">
        <f t="shared" si="20"/>
        <v>0</v>
      </c>
      <c r="BG257">
        <f t="shared" si="21"/>
        <v>0</v>
      </c>
      <c r="BH257">
        <f t="shared" si="22"/>
        <v>0</v>
      </c>
      <c r="BI257">
        <f t="shared" si="23"/>
        <v>0</v>
      </c>
      <c r="BJ257">
        <f t="shared" si="24"/>
        <v>0</v>
      </c>
      <c r="BL257" t="s">
        <v>114</v>
      </c>
      <c r="BM257" s="23">
        <v>72802.719349999999</v>
      </c>
      <c r="BN257" s="23">
        <v>12.59562618</v>
      </c>
      <c r="BP257" t="s">
        <v>186</v>
      </c>
      <c r="BQ257" s="23">
        <v>72802.719349999999</v>
      </c>
      <c r="BR257" s="23">
        <v>12.59562618</v>
      </c>
      <c r="BT257" t="s">
        <v>183</v>
      </c>
      <c r="BU257" s="23">
        <v>10963.05329</v>
      </c>
      <c r="BV257" s="23">
        <v>8.8410943250000003</v>
      </c>
    </row>
    <row r="258" spans="1:74" x14ac:dyDescent="0.25">
      <c r="A258">
        <v>1</v>
      </c>
      <c r="B258" s="15">
        <v>4625</v>
      </c>
      <c r="C258" s="15">
        <v>-68.582445969999995</v>
      </c>
      <c r="D258" s="15">
        <v>-17.643609080000001</v>
      </c>
      <c r="E258" s="16">
        <v>1</v>
      </c>
      <c r="F258" s="19">
        <v>83532.062996746594</v>
      </c>
      <c r="G258" s="19">
        <v>317.08607864178293</v>
      </c>
      <c r="H258" s="16" t="str">
        <f>IF(LCOE_SensitivityScenarios!BF257&gt;'OnSSET_original_NoMG-PV-Diesel'!M257,'OnSSET_original_NoMG-PV-Diesel'!L257,LCOE_SensitivityScenarios!BG257)</f>
        <v>SA_PV</v>
      </c>
      <c r="I258" s="39" t="str">
        <f>IF(LCOE_SensitivityScenarios!BK257&gt;'OnSSET_original_NoMG-PV-Diesel'!M257,'OnSSET_original_NoMG-PV-Diesel'!L257,LCOE_SensitivityScenarios!BL257)</f>
        <v>SA_PV</v>
      </c>
      <c r="J258" s="39" t="str">
        <f>IF(LCOE_SensitivityScenarios!BP257&gt;'OnSSET_original_NoMG-PV-Diesel'!M257,'OnSSET_original_NoMG-PV-Diesel'!L257,LCOE_SensitivityScenarios!BQ257)</f>
        <v>SA_PV</v>
      </c>
      <c r="K258" s="38" t="str">
        <f>IF(LCOE_SensitivityScenarios!BU257&gt;'OnSSET_original_NoMG-PV-Diesel'!V257,'OnSSET_original_NoMG-PV-Diesel'!U257,LCOE_SensitivityScenarios!BV257)</f>
        <v>SA_PV</v>
      </c>
      <c r="L258" s="39" t="str">
        <f>IF(LCOE_SensitivityScenarios!BZ257&gt;'OnSSET_original_NoMG-PV-Diesel'!V257,'OnSSET_original_NoMG-PV-Diesel'!U257,LCOE_SensitivityScenarios!CA257)</f>
        <v>MG_Hybrid</v>
      </c>
      <c r="M258" s="40" t="str">
        <f>IF(LCOE_SensitivityScenarios!CE257&gt;'OnSSET_original_NoMG-PV-Diesel'!V257,'OnSSET_original_NoMG-PV-Diesel'!U257,LCOE_SensitivityScenarios!CF257)</f>
        <v>SA_PV</v>
      </c>
      <c r="N258" s="39" t="str">
        <f>IF(LCOE_SensitivityScenarios!CJ257&gt;'OnSSET_original_NoMG-PV-Diesel'!AE257,'OnSSET_original_NoMG-PV-Diesel'!AD257,LCOE_SensitivityScenarios!CK257)</f>
        <v>SA_Diesel</v>
      </c>
      <c r="O258" s="39" t="str">
        <f>IF(LCOE_SensitivityScenarios!CO257&gt;'OnSSET_original_NoMG-PV-Diesel'!AE257,'OnSSET_original_NoMG-PV-Diesel'!AD257,LCOE_SensitivityScenarios!CP257)</f>
        <v>SA_Diesel</v>
      </c>
      <c r="P258" s="40" t="str">
        <f>IF(LCOE_SensitivityScenarios!CT257&gt;'OnSSET_original_NoMG-PV-Diesel'!AE257,'OnSSET_original_NoMG-PV-Diesel'!AD257,LCOE_SensitivityScenarios!CU257)</f>
        <v>SA_Diesel</v>
      </c>
      <c r="Q258" s="38">
        <f>IF(LCOE_SensitivityScenarios!BF257&gt;'OnSSET_original_NoMG-PV-Diesel'!M257,'OnSSET_original_NoMG-PV-Diesel'!M257,LCOE_SensitivityScenarios!BF257)</f>
        <v>0.39410122012033599</v>
      </c>
      <c r="R258" s="28">
        <f>MIN('OnSSET_original_NoMG-PV-Diesel'!E257:I257,LCOE_SensitivityScenarios!BK257)</f>
        <v>0.39410122012033599</v>
      </c>
      <c r="S258" s="28">
        <f>MIN('OnSSET_original_NoMG-PV-Diesel'!E257:I257,LCOE_SensitivityScenarios!BP257)</f>
        <v>0.39410122012033599</v>
      </c>
      <c r="T258" s="27">
        <f>MIN('OnSSET_original_NoMG-PV-Diesel'!N257:R257,LCOE_SensitivityScenarios!BU257)</f>
        <v>0.39410122012033599</v>
      </c>
      <c r="U258" s="28">
        <f>MIN('OnSSET_original_NoMG-PV-Diesel'!N257:R257,LCOE_SensitivityScenarios!BZ257)</f>
        <v>0.37991258683311996</v>
      </c>
      <c r="V258" s="29">
        <f>MIN('OnSSET_original_NoMG-PV-Diesel'!N257:R257,LCOE_SensitivityScenarios!CE257)</f>
        <v>0.39410122012033599</v>
      </c>
      <c r="W258" s="28">
        <f>MIN('OnSSET_original_NoMG-PV-Diesel'!W257:AA257,LCOE_SensitivityScenarios!CJ257)</f>
        <v>0.248216042448727</v>
      </c>
      <c r="X258" s="28">
        <f>MIN('OnSSET_original_NoMG-PV-Diesel'!W257:AA257,LCOE_SensitivityScenarios!CO257)</f>
        <v>0.248216042448727</v>
      </c>
      <c r="Y258" s="29">
        <f>MIN('OnSSET_original_NoMG-PV-Diesel'!W257:AA257,LCOE_SensitivityScenarios!CT257)</f>
        <v>0.248216042448727</v>
      </c>
      <c r="Z258">
        <f>IF(H258='OnSSET_original_NoMG-PV-Diesel'!L257,'OnSSET_original_NoMG-PV-Diesel'!K257,"wait")</f>
        <v>20.850838138791701</v>
      </c>
      <c r="AA258">
        <f>IF(I258='OnSSET_original_NoMG-PV-Diesel'!L257,'OnSSET_original_NoMG-PV-Diesel'!K257,"wait")</f>
        <v>20.850838138791701</v>
      </c>
      <c r="AB258">
        <f>IF(J258='OnSSET_original_NoMG-PV-Diesel'!L257,'OnSSET_original_NoMG-PV-Diesel'!K257,"wait")</f>
        <v>20.850838138791701</v>
      </c>
      <c r="AC258">
        <f>IF(K258='OnSSET_original_NoMG-PV-Diesel'!U257,'OnSSET_original_NoMG-PV-Diesel'!T257,"wait")</f>
        <v>37.821272750496497</v>
      </c>
      <c r="AD258" t="str">
        <f>IF(L258='OnSSET_original_NoMG-PV-Diesel'!U257,'OnSSET_original_NoMG-PV-Diesel'!T257,"wait")</f>
        <v>wait</v>
      </c>
      <c r="AE258">
        <f>IF(M258='OnSSET_original_NoMG-PV-Diesel'!U257,'OnSSET_original_NoMG-PV-Diesel'!T257,"wait")</f>
        <v>37.821272750496497</v>
      </c>
      <c r="AF258">
        <f>IF(N258='OnSSET_original_NoMG-PV-Diesel'!AD257,'OnSSET_original_NoMG-PV-Diesel'!AC257,"wait")</f>
        <v>38.142494519062403</v>
      </c>
      <c r="AG258">
        <f>IF(O258='OnSSET_original_NoMG-PV-Diesel'!AD257,'OnSSET_original_NoMG-PV-Diesel'!AC257,"wait")</f>
        <v>38.142494519062403</v>
      </c>
      <c r="AH258">
        <f>IF(P258='OnSSET_original_NoMG-PV-Diesel'!AD257,'OnSSET_original_NoMG-PV-Diesel'!AC257,"wait")</f>
        <v>38.142494519062403</v>
      </c>
      <c r="AR258" s="23">
        <v>89.057000000000002</v>
      </c>
      <c r="AS258" s="23">
        <v>89.057000000000002</v>
      </c>
      <c r="AT258" s="23">
        <v>5.5999999999999897E-2</v>
      </c>
      <c r="AU258" s="23">
        <v>5.7000000000000002E-2</v>
      </c>
      <c r="AV258" s="23">
        <v>108161.4771</v>
      </c>
      <c r="AW258" s="23">
        <v>0</v>
      </c>
      <c r="AX258" s="23">
        <v>42801.861490000003</v>
      </c>
      <c r="AZ258">
        <f>SUMIF([1]base!$A$2:$A$169,B258,[1]base!$V$2:$V$169)</f>
        <v>0</v>
      </c>
      <c r="BA258">
        <f>SUMIF([2]s1!$A$2:$A$275,B258,[2]s1!$U$2:$U$275)</f>
        <v>0</v>
      </c>
      <c r="BB258">
        <f>SUMIF([3]s2!$A$2:$A$115,B258,[3]s2!$U$2:$U$115)</f>
        <v>0</v>
      </c>
      <c r="BC258">
        <f>SUMIF([4]s3!$A$2:$A$245,B258,[4]s3!$U$2:$U$245)</f>
        <v>0</v>
      </c>
      <c r="BD258">
        <f>SUMIF([5]s4!$A$2:$A$74,B258,[5]s4!$U$2:$U$74)</f>
        <v>0</v>
      </c>
      <c r="BF258">
        <f t="shared" si="20"/>
        <v>0</v>
      </c>
      <c r="BG258">
        <f t="shared" si="21"/>
        <v>0</v>
      </c>
      <c r="BH258">
        <f t="shared" si="22"/>
        <v>0</v>
      </c>
      <c r="BI258">
        <f t="shared" si="23"/>
        <v>0</v>
      </c>
      <c r="BJ258">
        <f t="shared" si="24"/>
        <v>0</v>
      </c>
      <c r="BL258" t="s">
        <v>114</v>
      </c>
      <c r="BM258" s="23">
        <v>218606.9565</v>
      </c>
      <c r="BN258" s="23">
        <v>37.821272749999999</v>
      </c>
      <c r="BP258" t="s">
        <v>186</v>
      </c>
      <c r="BQ258" s="23">
        <v>218606.9565</v>
      </c>
      <c r="BR258" s="23">
        <v>37.821272749999999</v>
      </c>
      <c r="BT258" t="s">
        <v>183</v>
      </c>
      <c r="BU258" s="23">
        <v>47297.108800000002</v>
      </c>
      <c r="BV258" s="23">
        <v>38.14249452</v>
      </c>
    </row>
    <row r="259" spans="1:74" x14ac:dyDescent="0.25">
      <c r="A259">
        <v>1</v>
      </c>
      <c r="B259" s="15">
        <v>4633</v>
      </c>
      <c r="C259" s="15">
        <v>-68.252564179999993</v>
      </c>
      <c r="D259" s="15">
        <v>-18.105479729999999</v>
      </c>
      <c r="E259" s="16">
        <v>1</v>
      </c>
      <c r="F259" s="19">
        <v>21206.714187273101</v>
      </c>
      <c r="G259" s="19">
        <v>50.604482142250426</v>
      </c>
      <c r="H259" s="16" t="str">
        <f>IF(LCOE_SensitivityScenarios!BF258&gt;'OnSSET_original_NoMG-PV-Diesel'!M258,'OnSSET_original_NoMG-PV-Diesel'!L258,LCOE_SensitivityScenarios!BG258)</f>
        <v>SA_PV</v>
      </c>
      <c r="I259" s="39" t="str">
        <f>IF(LCOE_SensitivityScenarios!BK258&gt;'OnSSET_original_NoMG-PV-Diesel'!M258,'OnSSET_original_NoMG-PV-Diesel'!L258,LCOE_SensitivityScenarios!BL258)</f>
        <v>SA_PV</v>
      </c>
      <c r="J259" s="39" t="str">
        <f>IF(LCOE_SensitivityScenarios!BP258&gt;'OnSSET_original_NoMG-PV-Diesel'!M258,'OnSSET_original_NoMG-PV-Diesel'!L258,LCOE_SensitivityScenarios!BQ258)</f>
        <v>SA_PV</v>
      </c>
      <c r="K259" s="38" t="str">
        <f>IF(LCOE_SensitivityScenarios!BU258&gt;'OnSSET_original_NoMG-PV-Diesel'!V258,'OnSSET_original_NoMG-PV-Diesel'!U258,LCOE_SensitivityScenarios!BV258)</f>
        <v>SA_Diesel</v>
      </c>
      <c r="L259" s="39" t="str">
        <f>IF(LCOE_SensitivityScenarios!BZ258&gt;'OnSSET_original_NoMG-PV-Diesel'!V258,'OnSSET_original_NoMG-PV-Diesel'!U258,LCOE_SensitivityScenarios!CA258)</f>
        <v>SA_Diesel</v>
      </c>
      <c r="M259" s="40" t="str">
        <f>IF(LCOE_SensitivityScenarios!CE258&gt;'OnSSET_original_NoMG-PV-Diesel'!V258,'OnSSET_original_NoMG-PV-Diesel'!U258,LCOE_SensitivityScenarios!CF258)</f>
        <v>SA_Diesel</v>
      </c>
      <c r="N259" s="39" t="str">
        <f>IF(LCOE_SensitivityScenarios!CJ258&gt;'OnSSET_original_NoMG-PV-Diesel'!AE258,'OnSSET_original_NoMG-PV-Diesel'!AD258,LCOE_SensitivityScenarios!CK258)</f>
        <v>SA_Diesel</v>
      </c>
      <c r="O259" s="39" t="str">
        <f>IF(LCOE_SensitivityScenarios!CO258&gt;'OnSSET_original_NoMG-PV-Diesel'!AE258,'OnSSET_original_NoMG-PV-Diesel'!AD258,LCOE_SensitivityScenarios!CP258)</f>
        <v>SA_Diesel</v>
      </c>
      <c r="P259" s="40" t="str">
        <f>IF(LCOE_SensitivityScenarios!CT258&gt;'OnSSET_original_NoMG-PV-Diesel'!AE258,'OnSSET_original_NoMG-PV-Diesel'!AD258,LCOE_SensitivityScenarios!CU258)</f>
        <v>SA_Diesel</v>
      </c>
      <c r="Q259" s="38">
        <f>IF(LCOE_SensitivityScenarios!BF258&gt;'OnSSET_original_NoMG-PV-Diesel'!M258,'OnSSET_original_NoMG-PV-Diesel'!M258,LCOE_SensitivityScenarios!BF258)</f>
        <v>0.40755347415731402</v>
      </c>
      <c r="R259" s="28">
        <f>MIN('OnSSET_original_NoMG-PV-Diesel'!E258:I258,LCOE_SensitivityScenarios!BK258)</f>
        <v>0.40755347415731402</v>
      </c>
      <c r="S259" s="28">
        <f>MIN('OnSSET_original_NoMG-PV-Diesel'!E258:I258,LCOE_SensitivityScenarios!BP258)</f>
        <v>0.40755347415731402</v>
      </c>
      <c r="T259" s="27">
        <f>MIN('OnSSET_original_NoMG-PV-Diesel'!N258:R258,LCOE_SensitivityScenarios!BU258)</f>
        <v>0.354807105884136</v>
      </c>
      <c r="U259" s="28">
        <f>MIN('OnSSET_original_NoMG-PV-Diesel'!N258:R258,LCOE_SensitivityScenarios!BZ258)</f>
        <v>0.354807105884136</v>
      </c>
      <c r="V259" s="29">
        <f>MIN('OnSSET_original_NoMG-PV-Diesel'!N258:R258,LCOE_SensitivityScenarios!CE258)</f>
        <v>0.354807105884136</v>
      </c>
      <c r="W259" s="28">
        <f>MIN('OnSSET_original_NoMG-PV-Diesel'!W258:AA258,LCOE_SensitivityScenarios!CJ258)</f>
        <v>0.193914934660878</v>
      </c>
      <c r="X259" s="28">
        <f>MIN('OnSSET_original_NoMG-PV-Diesel'!W258:AA258,LCOE_SensitivityScenarios!CO258)</f>
        <v>0.193914934660878</v>
      </c>
      <c r="Y259" s="29">
        <f>MIN('OnSSET_original_NoMG-PV-Diesel'!W258:AA258,LCOE_SensitivityScenarios!CT258)</f>
        <v>0.193914934660878</v>
      </c>
      <c r="Z259">
        <f>IF(H259='OnSSET_original_NoMG-PV-Diesel'!L258,'OnSSET_original_NoMG-PV-Diesel'!K258,"wait")</f>
        <v>18.456687588671901</v>
      </c>
      <c r="AA259">
        <f>IF(I259='OnSSET_original_NoMG-PV-Diesel'!L258,'OnSSET_original_NoMG-PV-Diesel'!K258,"wait")</f>
        <v>18.456687588671901</v>
      </c>
      <c r="AB259">
        <f>IF(J259='OnSSET_original_NoMG-PV-Diesel'!L258,'OnSSET_original_NoMG-PV-Diesel'!K258,"wait")</f>
        <v>18.456687588671901</v>
      </c>
      <c r="AC259">
        <f>IF(K259='OnSSET_original_NoMG-PV-Diesel'!U258,'OnSSET_original_NoMG-PV-Diesel'!T258,"wait")</f>
        <v>9.6834311357411593</v>
      </c>
      <c r="AD259">
        <f>IF(L259='OnSSET_original_NoMG-PV-Diesel'!U258,'OnSSET_original_NoMG-PV-Diesel'!T258,"wait")</f>
        <v>9.6834311357411593</v>
      </c>
      <c r="AE259">
        <f>IF(M259='OnSSET_original_NoMG-PV-Diesel'!U258,'OnSSET_original_NoMG-PV-Diesel'!T258,"wait")</f>
        <v>9.6834311357411593</v>
      </c>
      <c r="AF259">
        <f>IF(N259='OnSSET_original_NoMG-PV-Diesel'!AD258,'OnSSET_original_NoMG-PV-Diesel'!AC258,"wait")</f>
        <v>9.6834311357411593</v>
      </c>
      <c r="AG259">
        <f>IF(O259='OnSSET_original_NoMG-PV-Diesel'!AD258,'OnSSET_original_NoMG-PV-Diesel'!AC258,"wait")</f>
        <v>9.6834311357411593</v>
      </c>
      <c r="AH259">
        <f>IF(P259='OnSSET_original_NoMG-PV-Diesel'!AD258,'OnSSET_original_NoMG-PV-Diesel'!AC258,"wait")</f>
        <v>9.6834311357411593</v>
      </c>
      <c r="AR259">
        <v>69.619</v>
      </c>
      <c r="AS259">
        <v>69.734999999999999</v>
      </c>
      <c r="AT259">
        <v>27.568000000000001</v>
      </c>
      <c r="AU259">
        <v>1.33</v>
      </c>
      <c r="AV259">
        <v>55210.250690000001</v>
      </c>
      <c r="AW259">
        <v>0</v>
      </c>
      <c r="AX259">
        <v>10394.737789999999</v>
      </c>
      <c r="AZ259">
        <f>SUMIF([1]base!$A$2:$A$169,B259,[1]base!$V$2:$V$169)</f>
        <v>0</v>
      </c>
      <c r="BA259">
        <f>SUMIF([2]s1!$A$2:$A$275,B259,[2]s1!$U$2:$U$275)</f>
        <v>0</v>
      </c>
      <c r="BB259">
        <f>SUMIF([3]s2!$A$2:$A$115,B259,[3]s2!$U$2:$U$115)</f>
        <v>0</v>
      </c>
      <c r="BC259">
        <f>SUMIF([4]s3!$A$2:$A$245,B259,[4]s3!$U$2:$U$245)</f>
        <v>0</v>
      </c>
      <c r="BD259">
        <f>SUMIF([5]s4!$A$2:$A$74,B259,[5]s4!$U$2:$U$74)</f>
        <v>0</v>
      </c>
      <c r="BF259">
        <f t="shared" si="20"/>
        <v>0</v>
      </c>
      <c r="BG259">
        <f t="shared" si="21"/>
        <v>0</v>
      </c>
      <c r="BH259">
        <f t="shared" si="22"/>
        <v>0</v>
      </c>
      <c r="BI259">
        <f t="shared" si="23"/>
        <v>0</v>
      </c>
      <c r="BJ259">
        <f t="shared" si="24"/>
        <v>0</v>
      </c>
      <c r="BL259" t="s">
        <v>114</v>
      </c>
      <c r="BM259" s="23">
        <v>57393.27059</v>
      </c>
      <c r="BN259" s="23">
        <v>9.9296315899999996</v>
      </c>
      <c r="BP259" t="s">
        <v>183</v>
      </c>
      <c r="BQ259" s="23">
        <v>12007.56012</v>
      </c>
      <c r="BR259" s="23">
        <v>9.6834311359999994</v>
      </c>
      <c r="BT259" t="s">
        <v>183</v>
      </c>
      <c r="BU259" s="23">
        <v>12007.56012</v>
      </c>
      <c r="BV259" s="23">
        <v>9.6834311359999994</v>
      </c>
    </row>
    <row r="260" spans="1:74" x14ac:dyDescent="0.25">
      <c r="A260">
        <v>1</v>
      </c>
      <c r="B260" s="15">
        <v>4646</v>
      </c>
      <c r="C260" s="15">
        <v>-60.688137040000001</v>
      </c>
      <c r="D260" s="15">
        <v>-16.584022569999998</v>
      </c>
      <c r="E260" s="16">
        <v>0</v>
      </c>
      <c r="F260" s="19">
        <v>23180.2487512888</v>
      </c>
      <c r="G260" s="19">
        <v>50.890462310612286</v>
      </c>
      <c r="H260" s="16" t="str">
        <f>IF(LCOE_SensitivityScenarios!BF259&gt;'OnSSET_original_NoMG-PV-Diesel'!M259,'OnSSET_original_NoMG-PV-Diesel'!L259,LCOE_SensitivityScenarios!BG259)</f>
        <v>MG_Hybrid</v>
      </c>
      <c r="I260" s="39" t="str">
        <f>IF(LCOE_SensitivityScenarios!BK259&gt;'OnSSET_original_NoMG-PV-Diesel'!M259,'OnSSET_original_NoMG-PV-Diesel'!L259,LCOE_SensitivityScenarios!BL259)</f>
        <v>MG_Hybrid</v>
      </c>
      <c r="J260" s="39" t="str">
        <f>IF(LCOE_SensitivityScenarios!BP259&gt;'OnSSET_original_NoMG-PV-Diesel'!M259,'OnSSET_original_NoMG-PV-Diesel'!L259,LCOE_SensitivityScenarios!BQ259)</f>
        <v>MG_Hybrid</v>
      </c>
      <c r="K260" s="38" t="str">
        <f>IF(LCOE_SensitivityScenarios!BU259&gt;'OnSSET_original_NoMG-PV-Diesel'!V259,'OnSSET_original_NoMG-PV-Diesel'!U259,LCOE_SensitivityScenarios!BV259)</f>
        <v>MG_Hybrid</v>
      </c>
      <c r="L260" s="39" t="str">
        <f>IF(LCOE_SensitivityScenarios!BZ259&gt;'OnSSET_original_NoMG-PV-Diesel'!V259,'OnSSET_original_NoMG-PV-Diesel'!U259,LCOE_SensitivityScenarios!CA259)</f>
        <v>MG_Hybrid</v>
      </c>
      <c r="M260" s="40" t="str">
        <f>IF(LCOE_SensitivityScenarios!CE259&gt;'OnSSET_original_NoMG-PV-Diesel'!V259,'OnSSET_original_NoMG-PV-Diesel'!U259,LCOE_SensitivityScenarios!CF259)</f>
        <v>MG_Diesel</v>
      </c>
      <c r="N260" s="39" t="str">
        <f>IF(LCOE_SensitivityScenarios!CJ259&gt;'OnSSET_original_NoMG-PV-Diesel'!AE259,'OnSSET_original_NoMG-PV-Diesel'!AD259,LCOE_SensitivityScenarios!CK259)</f>
        <v>SA_Diesel</v>
      </c>
      <c r="O260" s="39" t="str">
        <f>IF(LCOE_SensitivityScenarios!CO259&gt;'OnSSET_original_NoMG-PV-Diesel'!AE259,'OnSSET_original_NoMG-PV-Diesel'!AD259,LCOE_SensitivityScenarios!CP259)</f>
        <v>SA_Diesel</v>
      </c>
      <c r="P260" s="40" t="str">
        <f>IF(LCOE_SensitivityScenarios!CT259&gt;'OnSSET_original_NoMG-PV-Diesel'!AE259,'OnSSET_original_NoMG-PV-Diesel'!AD259,LCOE_SensitivityScenarios!CU259)</f>
        <v>SA_Diesel</v>
      </c>
      <c r="Q260" s="38">
        <f>IF(LCOE_SensitivityScenarios!BF259&gt;'OnSSET_original_NoMG-PV-Diesel'!M259,'OnSSET_original_NoMG-PV-Diesel'!M259,LCOE_SensitivityScenarios!BF259)</f>
        <v>0.42820509346334712</v>
      </c>
      <c r="R260" s="28">
        <f>MIN('OnSSET_original_NoMG-PV-Diesel'!E259:I259,LCOE_SensitivityScenarios!BK259)</f>
        <v>0.4024435671873472</v>
      </c>
      <c r="S260" s="28">
        <f>MIN('OnSSET_original_NoMG-PV-Diesel'!E259:I259,LCOE_SensitivityScenarios!BP259)</f>
        <v>0.45251677623734715</v>
      </c>
      <c r="T260" s="27">
        <f>MIN('OnSSET_original_NoMG-PV-Diesel'!N259:R259,LCOE_SensitivityScenarios!BU259)</f>
        <v>0.3621671807919451</v>
      </c>
      <c r="U260" s="28">
        <f>MIN('OnSSET_original_NoMG-PV-Diesel'!N259:R259,LCOE_SensitivityScenarios!BZ259)</f>
        <v>0.33640565451594512</v>
      </c>
      <c r="V260" s="29">
        <f>MIN('OnSSET_original_NoMG-PV-Diesel'!N259:R259,LCOE_SensitivityScenarios!CE259)</f>
        <v>0.38317026036082991</v>
      </c>
      <c r="W260" s="28">
        <f>MIN('OnSSET_original_NoMG-PV-Diesel'!W259:AA259,LCOE_SensitivityScenarios!CJ259)</f>
        <v>0.205981847502622</v>
      </c>
      <c r="X260" s="28">
        <f>MIN('OnSSET_original_NoMG-PV-Diesel'!W259:AA259,LCOE_SensitivityScenarios!CO259)</f>
        <v>0.205981847502622</v>
      </c>
      <c r="Y260" s="29">
        <f>MIN('OnSSET_original_NoMG-PV-Diesel'!W259:AA259,LCOE_SensitivityScenarios!CT259)</f>
        <v>0.205981847502622</v>
      </c>
      <c r="Z260">
        <f>VLOOKUP(B260,[1]base!$A$2:$U$169,21,FALSE)</f>
        <v>13.647</v>
      </c>
      <c r="AA260">
        <f>VLOOKUP(B260,[2]s1!$A$2:$T$275,20,FALSE)</f>
        <v>14.385</v>
      </c>
      <c r="AB260">
        <f>VLOOKUP(B260,[3]s2!$A$2:$T$275,20,FALSE)</f>
        <v>14.385</v>
      </c>
      <c r="AC260">
        <f>VLOOKUP(B260,[4]s3!$A$2:$T$275,20,FALSE)</f>
        <v>9.9060000000000006</v>
      </c>
      <c r="AD260" t="str">
        <f>IF(L260='OnSSET_original_NoMG-PV-Diesel'!U259,'OnSSET_original_NoMG-PV-Diesel'!T259,"wait")</f>
        <v>wait</v>
      </c>
      <c r="AE260" t="str">
        <f>IF(M260='OnSSET_original_NoMG-PV-Diesel'!U259,'OnSSET_original_NoMG-PV-Diesel'!T259,"wait")</f>
        <v>wait</v>
      </c>
      <c r="AF260">
        <f>IF(N260='OnSSET_original_NoMG-PV-Diesel'!AD259,'OnSSET_original_NoMG-PV-Diesel'!AC259,"wait")</f>
        <v>10.5845884709081</v>
      </c>
      <c r="AG260">
        <f>IF(O260='OnSSET_original_NoMG-PV-Diesel'!AD259,'OnSSET_original_NoMG-PV-Diesel'!AC259,"wait")</f>
        <v>10.5845884709081</v>
      </c>
      <c r="AH260">
        <f>IF(P260='OnSSET_original_NoMG-PV-Diesel'!AD259,'OnSSET_original_NoMG-PV-Diesel'!AC259,"wait")</f>
        <v>10.5845884709081</v>
      </c>
      <c r="AR260" s="23">
        <v>257.767</v>
      </c>
      <c r="AS260" s="23">
        <v>257.428</v>
      </c>
      <c r="AT260" s="23">
        <v>8.6999999999999994E-2</v>
      </c>
      <c r="AU260" s="23">
        <v>8.3000000000000004E-2</v>
      </c>
      <c r="AV260" s="23">
        <v>10916.089379999999</v>
      </c>
      <c r="AW260" s="23">
        <v>19648.960879999999</v>
      </c>
      <c r="AX260" s="23">
        <v>6361.3077890000004</v>
      </c>
      <c r="AZ260">
        <f>SUMIF([1]base!$A$2:$A$169,B260,[1]base!$V$2:$V$169)</f>
        <v>33491.9</v>
      </c>
      <c r="BA260">
        <f>SUMIF([2]s1!$A$2:$A$275,B260,[2]s1!$U$2:$U$275)</f>
        <v>39611.199999999997</v>
      </c>
      <c r="BB260">
        <f>SUMIF([3]s2!$A$2:$A$115,B260,[3]s2!$U$2:$U$115)</f>
        <v>39611.199999999997</v>
      </c>
      <c r="BC260">
        <f>SUMIF([4]s3!$A$2:$A$245,B260,[4]s3!$U$2:$U$245)</f>
        <v>17297.939999999999</v>
      </c>
      <c r="BD260">
        <f>SUMIF([5]s4!$A$2:$A$74,B260,[5]s4!$U$2:$U$74)</f>
        <v>0</v>
      </c>
      <c r="BF260">
        <f t="shared" si="20"/>
        <v>70418.258048999996</v>
      </c>
      <c r="BG260">
        <f t="shared" si="21"/>
        <v>76537.558048999985</v>
      </c>
      <c r="BH260">
        <f t="shared" si="22"/>
        <v>76537.558048999985</v>
      </c>
      <c r="BI260">
        <f t="shared" si="23"/>
        <v>54224.29804899999</v>
      </c>
      <c r="BJ260">
        <f t="shared" si="24"/>
        <v>0</v>
      </c>
      <c r="BL260" t="s">
        <v>113</v>
      </c>
      <c r="BM260" s="23">
        <v>13125.00503</v>
      </c>
      <c r="BN260" s="23">
        <v>10.58458847</v>
      </c>
      <c r="BP260" t="s">
        <v>183</v>
      </c>
      <c r="BQ260" s="23">
        <v>13125.00503</v>
      </c>
      <c r="BR260" s="23">
        <v>10.58458847</v>
      </c>
      <c r="BT260" t="s">
        <v>183</v>
      </c>
      <c r="BU260" s="23">
        <v>13125.00503</v>
      </c>
      <c r="BV260" s="23">
        <v>10.58458847</v>
      </c>
    </row>
    <row r="261" spans="1:74" x14ac:dyDescent="0.25">
      <c r="A261">
        <v>1</v>
      </c>
      <c r="B261" s="15">
        <v>4649</v>
      </c>
      <c r="C261" s="15">
        <v>-63.301653539999997</v>
      </c>
      <c r="D261" s="15">
        <v>-15.897699100000001</v>
      </c>
      <c r="E261" s="16">
        <v>0</v>
      </c>
      <c r="F261" s="19">
        <v>28883.447951417202</v>
      </c>
      <c r="G261" s="19">
        <v>77.780848655464155</v>
      </c>
      <c r="H261" s="16" t="str">
        <f>IF(LCOE_SensitivityScenarios!BF260&gt;'OnSSET_original_NoMG-PV-Diesel'!M260,'OnSSET_original_NoMG-PV-Diesel'!L260,LCOE_SensitivityScenarios!BG260)</f>
        <v>MG_Hybrid</v>
      </c>
      <c r="I261" s="39" t="str">
        <f>IF(LCOE_SensitivityScenarios!BK260&gt;'OnSSET_original_NoMG-PV-Diesel'!M260,'OnSSET_original_NoMG-PV-Diesel'!L260,LCOE_SensitivityScenarios!BL260)</f>
        <v>MG_Hybrid</v>
      </c>
      <c r="J261" s="39" t="str">
        <f>IF(LCOE_SensitivityScenarios!BP260&gt;'OnSSET_original_NoMG-PV-Diesel'!M260,'OnSSET_original_NoMG-PV-Diesel'!L260,LCOE_SensitivityScenarios!BQ260)</f>
        <v>MG_Hybrid</v>
      </c>
      <c r="K261" s="38" t="str">
        <f>IF(LCOE_SensitivityScenarios!BU260&gt;'OnSSET_original_NoMG-PV-Diesel'!V260,'OnSSET_original_NoMG-PV-Diesel'!U260,LCOE_SensitivityScenarios!BV260)</f>
        <v>MG_Hybrid</v>
      </c>
      <c r="L261" s="39" t="str">
        <f>IF(LCOE_SensitivityScenarios!BZ260&gt;'OnSSET_original_NoMG-PV-Diesel'!V260,'OnSSET_original_NoMG-PV-Diesel'!U260,LCOE_SensitivityScenarios!CA260)</f>
        <v>MG_Hybrid</v>
      </c>
      <c r="M261" s="40" t="str">
        <f>IF(LCOE_SensitivityScenarios!CE260&gt;'OnSSET_original_NoMG-PV-Diesel'!V260,'OnSSET_original_NoMG-PV-Diesel'!U260,LCOE_SensitivityScenarios!CF260)</f>
        <v>MG_Diesel</v>
      </c>
      <c r="N261" s="39" t="str">
        <f>IF(LCOE_SensitivityScenarios!CJ260&gt;'OnSSET_original_NoMG-PV-Diesel'!AE260,'OnSSET_original_NoMG-PV-Diesel'!AD260,LCOE_SensitivityScenarios!CK260)</f>
        <v>SA_Diesel</v>
      </c>
      <c r="O261" s="39" t="str">
        <f>IF(LCOE_SensitivityScenarios!CO260&gt;'OnSSET_original_NoMG-PV-Diesel'!AE260,'OnSSET_original_NoMG-PV-Diesel'!AD260,LCOE_SensitivityScenarios!CP260)</f>
        <v>SA_Diesel</v>
      </c>
      <c r="P261" s="40" t="str">
        <f>IF(LCOE_SensitivityScenarios!CT260&gt;'OnSSET_original_NoMG-PV-Diesel'!AE260,'OnSSET_original_NoMG-PV-Diesel'!AD260,LCOE_SensitivityScenarios!CU260)</f>
        <v>SA_Diesel</v>
      </c>
      <c r="Q261" s="38">
        <f>IF(LCOE_SensitivityScenarios!BF260&gt;'OnSSET_original_NoMG-PV-Diesel'!M260,'OnSSET_original_NoMG-PV-Diesel'!M260,LCOE_SensitivityScenarios!BF260)</f>
        <v>0.41805440214775447</v>
      </c>
      <c r="R261" s="28">
        <f>MIN('OnSSET_original_NoMG-PV-Diesel'!E260:I260,LCOE_SensitivityScenarios!BK260)</f>
        <v>0.39229287587175454</v>
      </c>
      <c r="S261" s="28">
        <f>MIN('OnSSET_original_NoMG-PV-Diesel'!E260:I260,LCOE_SensitivityScenarios!BP260)</f>
        <v>0.44236608492175444</v>
      </c>
      <c r="T261" s="27">
        <f>MIN('OnSSET_original_NoMG-PV-Diesel'!N260:R260,LCOE_SensitivityScenarios!BU260)</f>
        <v>0.35085564829123095</v>
      </c>
      <c r="U261" s="28">
        <f>MIN('OnSSET_original_NoMG-PV-Diesel'!N260:R260,LCOE_SensitivityScenarios!BZ260)</f>
        <v>0.32509412201523091</v>
      </c>
      <c r="V261" s="29">
        <f>MIN('OnSSET_original_NoMG-PV-Diesel'!N260:R260,LCOE_SensitivityScenarios!CE260)</f>
        <v>0.37157932615909195</v>
      </c>
      <c r="W261" s="28">
        <f>MIN('OnSSET_original_NoMG-PV-Diesel'!W260:AA260,LCOE_SensitivityScenarios!CJ260)</f>
        <v>0.23011567318611101</v>
      </c>
      <c r="X261" s="28">
        <f>MIN('OnSSET_original_NoMG-PV-Diesel'!W260:AA260,LCOE_SensitivityScenarios!CO260)</f>
        <v>0.23011567318611101</v>
      </c>
      <c r="Y261" s="29">
        <f>MIN('OnSSET_original_NoMG-PV-Diesel'!W260:AA260,LCOE_SensitivityScenarios!CT260)</f>
        <v>0.23011567318611101</v>
      </c>
      <c r="Z261">
        <f>VLOOKUP(B261,[1]base!$A$2:$U$169,21,FALSE)</f>
        <v>13.647</v>
      </c>
      <c r="AA261">
        <f>VLOOKUP(B261,[2]s1!$A$2:$T$275,20,FALSE)</f>
        <v>14.385</v>
      </c>
      <c r="AB261">
        <f>VLOOKUP(B261,[3]s2!$A$2:$T$275,20,FALSE)</f>
        <v>14.385</v>
      </c>
      <c r="AC261">
        <f>VLOOKUP(B261,[4]s3!$A$2:$T$275,20,FALSE)</f>
        <v>9.9060000000000006</v>
      </c>
      <c r="AD261" t="str">
        <f>IF(L261='OnSSET_original_NoMG-PV-Diesel'!U260,'OnSSET_original_NoMG-PV-Diesel'!T260,"wait")</f>
        <v>wait</v>
      </c>
      <c r="AE261" t="str">
        <f>IF(M261='OnSSET_original_NoMG-PV-Diesel'!U260,'OnSSET_original_NoMG-PV-Diesel'!T260,"wait")</f>
        <v>wait</v>
      </c>
      <c r="AF261">
        <f>IF(N261='OnSSET_original_NoMG-PV-Diesel'!AD260,'OnSSET_original_NoMG-PV-Diesel'!AC260,"wait")</f>
        <v>13.188789018911899</v>
      </c>
      <c r="AG261">
        <f>IF(O261='OnSSET_original_NoMG-PV-Diesel'!AD260,'OnSSET_original_NoMG-PV-Diesel'!AC260,"wait")</f>
        <v>13.188789018911899</v>
      </c>
      <c r="AH261">
        <f>IF(P261='OnSSET_original_NoMG-PV-Diesel'!AD260,'OnSSET_original_NoMG-PV-Diesel'!AC260,"wait")</f>
        <v>13.188789018911899</v>
      </c>
      <c r="AR261" s="23">
        <v>164.25200000000001</v>
      </c>
      <c r="AS261" s="23">
        <v>140.01599999999999</v>
      </c>
      <c r="AT261" s="23">
        <v>0.216</v>
      </c>
      <c r="AU261" s="23">
        <v>0.217</v>
      </c>
      <c r="AV261" s="23">
        <v>14175.69881</v>
      </c>
      <c r="AW261" s="23">
        <v>25516.257860000002</v>
      </c>
      <c r="AX261" s="23">
        <v>9722.6060820000002</v>
      </c>
      <c r="AZ261">
        <f>SUMIF([1]base!$A$2:$A$169,B261,[1]base!$V$2:$V$169)</f>
        <v>33491.9</v>
      </c>
      <c r="BA261">
        <f>SUMIF([2]s1!$A$2:$A$275,B261,[2]s1!$U$2:$U$275)</f>
        <v>39611.199999999997</v>
      </c>
      <c r="BB261">
        <f>SUMIF([3]s2!$A$2:$A$115,B261,[3]s2!$U$2:$U$115)</f>
        <v>39611.199999999997</v>
      </c>
      <c r="BC261">
        <f>SUMIF([4]s3!$A$2:$A$245,B261,[4]s3!$U$2:$U$245)</f>
        <v>17297.939999999999</v>
      </c>
      <c r="BD261">
        <f>SUMIF([5]s4!$A$2:$A$74,B261,[5]s4!$U$2:$U$74)</f>
        <v>0</v>
      </c>
      <c r="BF261">
        <f t="shared" si="20"/>
        <v>82906.462751999992</v>
      </c>
      <c r="BG261">
        <f t="shared" si="21"/>
        <v>89025.762751999995</v>
      </c>
      <c r="BH261">
        <f t="shared" si="22"/>
        <v>89025.762751999995</v>
      </c>
      <c r="BI261">
        <f t="shared" si="23"/>
        <v>66712.502752</v>
      </c>
      <c r="BJ261">
        <f t="shared" si="24"/>
        <v>0</v>
      </c>
      <c r="BL261" t="s">
        <v>168</v>
      </c>
      <c r="BM261" s="23">
        <v>56564.274700000002</v>
      </c>
      <c r="BN261" s="23">
        <v>9.9163827209999997</v>
      </c>
      <c r="BP261" t="s">
        <v>183</v>
      </c>
      <c r="BQ261" s="23">
        <v>16354.24209</v>
      </c>
      <c r="BR261" s="23">
        <v>13.18878902</v>
      </c>
      <c r="BT261" t="s">
        <v>183</v>
      </c>
      <c r="BU261" s="23">
        <v>16354.24209</v>
      </c>
      <c r="BV261" s="23">
        <v>13.18878902</v>
      </c>
    </row>
    <row r="262" spans="1:74" x14ac:dyDescent="0.25">
      <c r="A262">
        <v>1</v>
      </c>
      <c r="B262" s="15">
        <v>4658</v>
      </c>
      <c r="C262" s="15">
        <v>-66.972630629999998</v>
      </c>
      <c r="D262" s="15">
        <v>-15.25393757</v>
      </c>
      <c r="E262" s="16">
        <v>0</v>
      </c>
      <c r="F262" s="19">
        <v>32295.863193174599</v>
      </c>
      <c r="G262" s="19">
        <v>72.795619000352147</v>
      </c>
      <c r="H262" s="16" t="str">
        <f>IF(LCOE_SensitivityScenarios!BF261&gt;'OnSSET_original_NoMG-PV-Diesel'!M261,'OnSSET_original_NoMG-PV-Diesel'!L261,LCOE_SensitivityScenarios!BG261)</f>
        <v>SA_PV</v>
      </c>
      <c r="I262" s="39" t="str">
        <f>IF(LCOE_SensitivityScenarios!BK261&gt;'OnSSET_original_NoMG-PV-Diesel'!M261,'OnSSET_original_NoMG-PV-Diesel'!L261,LCOE_SensitivityScenarios!BL261)</f>
        <v>SA_PV</v>
      </c>
      <c r="J262" s="39" t="str">
        <f>IF(LCOE_SensitivityScenarios!BP261&gt;'OnSSET_original_NoMG-PV-Diesel'!M261,'OnSSET_original_NoMG-PV-Diesel'!L261,LCOE_SensitivityScenarios!BQ261)</f>
        <v>SA_PV</v>
      </c>
      <c r="K262" s="38" t="str">
        <f>IF(LCOE_SensitivityScenarios!BU261&gt;'OnSSET_original_NoMG-PV-Diesel'!V261,'OnSSET_original_NoMG-PV-Diesel'!U261,LCOE_SensitivityScenarios!BV261)</f>
        <v>MG_Hybrid</v>
      </c>
      <c r="L262" s="39" t="str">
        <f>IF(LCOE_SensitivityScenarios!BZ261&gt;'OnSSET_original_NoMG-PV-Diesel'!V261,'OnSSET_original_NoMG-PV-Diesel'!U261,LCOE_SensitivityScenarios!CA261)</f>
        <v>MG_Hybrid</v>
      </c>
      <c r="M262" s="40" t="str">
        <f>IF(LCOE_SensitivityScenarios!CE261&gt;'OnSSET_original_NoMG-PV-Diesel'!V261,'OnSSET_original_NoMG-PV-Diesel'!U261,LCOE_SensitivityScenarios!CF261)</f>
        <v>SA_PV</v>
      </c>
      <c r="N262" s="39" t="str">
        <f>IF(LCOE_SensitivityScenarios!CJ261&gt;'OnSSET_original_NoMG-PV-Diesel'!AE261,'OnSSET_original_NoMG-PV-Diesel'!AD261,LCOE_SensitivityScenarios!CK261)</f>
        <v>SA_Diesel</v>
      </c>
      <c r="O262" s="39" t="str">
        <f>IF(LCOE_SensitivityScenarios!CO261&gt;'OnSSET_original_NoMG-PV-Diesel'!AE261,'OnSSET_original_NoMG-PV-Diesel'!AD261,LCOE_SensitivityScenarios!CP261)</f>
        <v>SA_Diesel</v>
      </c>
      <c r="P262" s="40" t="str">
        <f>IF(LCOE_SensitivityScenarios!CT261&gt;'OnSSET_original_NoMG-PV-Diesel'!AE261,'OnSSET_original_NoMG-PV-Diesel'!AD261,LCOE_SensitivityScenarios!CU261)</f>
        <v>SA_Diesel</v>
      </c>
      <c r="Q262" s="38">
        <f>IF(LCOE_SensitivityScenarios!BF261&gt;'OnSSET_original_NoMG-PV-Diesel'!M261,'OnSSET_original_NoMG-PV-Diesel'!M261,LCOE_SensitivityScenarios!BF261)</f>
        <v>0.49292584363609299</v>
      </c>
      <c r="R262" s="28">
        <f>MIN('OnSSET_original_NoMG-PV-Diesel'!E261:I261,LCOE_SensitivityScenarios!BK261)</f>
        <v>0.49292584363609299</v>
      </c>
      <c r="S262" s="28">
        <f>MIN('OnSSET_original_NoMG-PV-Diesel'!E261:I261,LCOE_SensitivityScenarios!BP261)</f>
        <v>0.49292584363609299</v>
      </c>
      <c r="T262" s="27">
        <f>MIN('OnSSET_original_NoMG-PV-Diesel'!N261:R261,LCOE_SensitivityScenarios!BU261)</f>
        <v>0.48153794487243629</v>
      </c>
      <c r="U262" s="28">
        <f>MIN('OnSSET_original_NoMG-PV-Diesel'!N261:R261,LCOE_SensitivityScenarios!BZ261)</f>
        <v>0.45577641859643625</v>
      </c>
      <c r="V262" s="29">
        <f>MIN('OnSSET_original_NoMG-PV-Diesel'!N261:R261,LCOE_SensitivityScenarios!CE261)</f>
        <v>0.49292584363609299</v>
      </c>
      <c r="W262" s="28">
        <f>MIN('OnSSET_original_NoMG-PV-Diesel'!W261:AA261,LCOE_SensitivityScenarios!CJ261)</f>
        <v>0.248216042448727</v>
      </c>
      <c r="X262" s="28">
        <f>MIN('OnSSET_original_NoMG-PV-Diesel'!W261:AA261,LCOE_SensitivityScenarios!CO261)</f>
        <v>0.248216042448727</v>
      </c>
      <c r="Y262" s="29">
        <f>MIN('OnSSET_original_NoMG-PV-Diesel'!W261:AA261,LCOE_SensitivityScenarios!CT261)</f>
        <v>0.248216042448727</v>
      </c>
      <c r="Z262">
        <f>IF(H262='OnSSET_original_NoMG-PV-Diesel'!L261,'OnSSET_original_NoMG-PV-Diesel'!K261,"wait")</f>
        <v>20.5902372860048</v>
      </c>
      <c r="AA262">
        <f>IF(I262='OnSSET_original_NoMG-PV-Diesel'!L261,'OnSSET_original_NoMG-PV-Diesel'!K261,"wait")</f>
        <v>20.5902372860048</v>
      </c>
      <c r="AB262">
        <f>IF(J262='OnSSET_original_NoMG-PV-Diesel'!L261,'OnSSET_original_NoMG-PV-Diesel'!K261,"wait")</f>
        <v>20.5902372860048</v>
      </c>
      <c r="AC262">
        <f>VLOOKUP(B262,[4]s3!$A$2:$T$275,20,FALSE)</f>
        <v>9.2769999999999992</v>
      </c>
      <c r="AD262" t="str">
        <f>IF(L262='OnSSET_original_NoMG-PV-Diesel'!U261,'OnSSET_original_NoMG-PV-Diesel'!T261,"wait")</f>
        <v>wait</v>
      </c>
      <c r="AE262">
        <f>IF(M262='OnSSET_original_NoMG-PV-Diesel'!U261,'OnSSET_original_NoMG-PV-Diesel'!T261,"wait")</f>
        <v>20.850838138791701</v>
      </c>
      <c r="AF262">
        <f>IF(N262='OnSSET_original_NoMG-PV-Diesel'!AD261,'OnSSET_original_NoMG-PV-Diesel'!AC261,"wait")</f>
        <v>14.746969494600201</v>
      </c>
      <c r="AG262">
        <f>IF(O262='OnSSET_original_NoMG-PV-Diesel'!AD261,'OnSSET_original_NoMG-PV-Diesel'!AC261,"wait")</f>
        <v>14.746969494600201</v>
      </c>
      <c r="AH262">
        <f>IF(P262='OnSSET_original_NoMG-PV-Diesel'!AD261,'OnSSET_original_NoMG-PV-Diesel'!AC261,"wait")</f>
        <v>14.746969494600201</v>
      </c>
      <c r="AR262">
        <v>9.4600000000000009</v>
      </c>
      <c r="AS262">
        <v>9.4600000000000009</v>
      </c>
      <c r="AT262">
        <v>13.585000000000001</v>
      </c>
      <c r="AU262">
        <v>11.829000000000001</v>
      </c>
      <c r="AV262">
        <v>52888.034330000002</v>
      </c>
      <c r="AW262">
        <v>0</v>
      </c>
      <c r="AX262">
        <v>9477.5550449999992</v>
      </c>
      <c r="AZ262">
        <f>SUMIF([1]base!$A$2:$A$169,B262,[1]base!$V$2:$V$169)</f>
        <v>0</v>
      </c>
      <c r="BA262">
        <f>SUMIF([2]s1!$A$2:$A$275,B262,[2]s1!$U$2:$U$275)</f>
        <v>0</v>
      </c>
      <c r="BB262">
        <f>SUMIF([3]s2!$A$2:$A$115,B262,[3]s2!$U$2:$U$115)</f>
        <v>0</v>
      </c>
      <c r="BC262">
        <f>SUMIF([4]s3!$A$2:$A$245,B262,[4]s3!$U$2:$U$245)</f>
        <v>13798.2</v>
      </c>
      <c r="BD262">
        <f>SUMIF([5]s4!$A$2:$A$74,B262,[5]s4!$U$2:$U$74)</f>
        <v>0</v>
      </c>
      <c r="BF262">
        <f t="shared" si="20"/>
        <v>0</v>
      </c>
      <c r="BG262">
        <f t="shared" si="21"/>
        <v>0</v>
      </c>
      <c r="BH262">
        <f t="shared" si="22"/>
        <v>0</v>
      </c>
      <c r="BI262">
        <f t="shared" si="23"/>
        <v>76163.789375000008</v>
      </c>
      <c r="BJ262">
        <f t="shared" si="24"/>
        <v>0</v>
      </c>
      <c r="BL262" t="s">
        <v>114</v>
      </c>
      <c r="BM262" s="23">
        <v>105713.7494</v>
      </c>
      <c r="BN262" s="23">
        <v>20.85083814</v>
      </c>
      <c r="BP262" t="s">
        <v>186</v>
      </c>
      <c r="BQ262" s="23">
        <v>105713.7494</v>
      </c>
      <c r="BR262" s="23">
        <v>20.85083814</v>
      </c>
      <c r="BT262" t="s">
        <v>183</v>
      </c>
      <c r="BU262" s="23">
        <v>18286.402859999998</v>
      </c>
      <c r="BV262" s="23">
        <v>14.74696949</v>
      </c>
    </row>
    <row r="263" spans="1:74" x14ac:dyDescent="0.25">
      <c r="A263">
        <v>1</v>
      </c>
      <c r="B263" s="15">
        <v>4664</v>
      </c>
      <c r="C263" s="15">
        <v>-66.752058529999999</v>
      </c>
      <c r="D263" s="15">
        <v>-15.456693850000001</v>
      </c>
      <c r="E263" s="16">
        <v>0</v>
      </c>
      <c r="F263" s="19">
        <v>29982.8889877976</v>
      </c>
      <c r="G263" s="19">
        <v>56.650623245985017</v>
      </c>
      <c r="H263" s="16" t="str">
        <f>IF(LCOE_SensitivityScenarios!BF262&gt;'OnSSET_original_NoMG-PV-Diesel'!M262,'OnSSET_original_NoMG-PV-Diesel'!L262,LCOE_SensitivityScenarios!BG262)</f>
        <v>SA_PV</v>
      </c>
      <c r="I263" s="39" t="str">
        <f>IF(LCOE_SensitivityScenarios!BK262&gt;'OnSSET_original_NoMG-PV-Diesel'!M262,'OnSSET_original_NoMG-PV-Diesel'!L262,LCOE_SensitivityScenarios!BL262)</f>
        <v>SA_PV</v>
      </c>
      <c r="J263" s="39" t="str">
        <f>IF(LCOE_SensitivityScenarios!BP262&gt;'OnSSET_original_NoMG-PV-Diesel'!M262,'OnSSET_original_NoMG-PV-Diesel'!L262,LCOE_SensitivityScenarios!BQ262)</f>
        <v>SA_PV</v>
      </c>
      <c r="K263" s="38" t="str">
        <f>IF(LCOE_SensitivityScenarios!BU262&gt;'OnSSET_original_NoMG-PV-Diesel'!V262,'OnSSET_original_NoMG-PV-Diesel'!U262,LCOE_SensitivityScenarios!BV262)</f>
        <v>SA_PV</v>
      </c>
      <c r="L263" s="39" t="str">
        <f>IF(LCOE_SensitivityScenarios!BZ262&gt;'OnSSET_original_NoMG-PV-Diesel'!V262,'OnSSET_original_NoMG-PV-Diesel'!U262,LCOE_SensitivityScenarios!CA262)</f>
        <v>MG_Hybrid</v>
      </c>
      <c r="M263" s="40" t="str">
        <f>IF(LCOE_SensitivityScenarios!CE262&gt;'OnSSET_original_NoMG-PV-Diesel'!V262,'OnSSET_original_NoMG-PV-Diesel'!U262,LCOE_SensitivityScenarios!CF262)</f>
        <v>SA_PV</v>
      </c>
      <c r="N263" s="39" t="str">
        <f>IF(LCOE_SensitivityScenarios!CJ262&gt;'OnSSET_original_NoMG-PV-Diesel'!AE262,'OnSSET_original_NoMG-PV-Diesel'!AD262,LCOE_SensitivityScenarios!CK262)</f>
        <v>SA_Diesel</v>
      </c>
      <c r="O263" s="39" t="str">
        <f>IF(LCOE_SensitivityScenarios!CO262&gt;'OnSSET_original_NoMG-PV-Diesel'!AE262,'OnSSET_original_NoMG-PV-Diesel'!AD262,LCOE_SensitivityScenarios!CP262)</f>
        <v>SA_Diesel</v>
      </c>
      <c r="P263" s="40" t="str">
        <f>IF(LCOE_SensitivityScenarios!CT262&gt;'OnSSET_original_NoMG-PV-Diesel'!AE262,'OnSSET_original_NoMG-PV-Diesel'!AD262,LCOE_SensitivityScenarios!CU262)</f>
        <v>SA_Diesel</v>
      </c>
      <c r="Q263" s="38">
        <f>IF(LCOE_SensitivityScenarios!BF262&gt;'OnSSET_original_NoMG-PV-Diesel'!M262,'OnSSET_original_NoMG-PV-Diesel'!M262,LCOE_SensitivityScenarios!BF262)</f>
        <v>0.46998635839208702</v>
      </c>
      <c r="R263" s="28">
        <f>MIN('OnSSET_original_NoMG-PV-Diesel'!E262:I262,LCOE_SensitivityScenarios!BK262)</f>
        <v>0.46998635839208702</v>
      </c>
      <c r="S263" s="28">
        <f>MIN('OnSSET_original_NoMG-PV-Diesel'!E262:I262,LCOE_SensitivityScenarios!BP262)</f>
        <v>0.46998635839208702</v>
      </c>
      <c r="T263" s="27">
        <f>MIN('OnSSET_original_NoMG-PV-Diesel'!N262:R262,LCOE_SensitivityScenarios!BU262)</f>
        <v>0.46998635839208702</v>
      </c>
      <c r="U263" s="28">
        <f>MIN('OnSSET_original_NoMG-PV-Diesel'!N262:R262,LCOE_SensitivityScenarios!BZ262)</f>
        <v>0.45998159595787946</v>
      </c>
      <c r="V263" s="29">
        <f>MIN('OnSSET_original_NoMG-PV-Diesel'!N262:R262,LCOE_SensitivityScenarios!CE262)</f>
        <v>0.46998635839208702</v>
      </c>
      <c r="W263" s="28">
        <f>MIN('OnSSET_original_NoMG-PV-Diesel'!W262:AA262,LCOE_SensitivityScenarios!CJ262)</f>
        <v>0.31458406307832198</v>
      </c>
      <c r="X263" s="28">
        <f>MIN('OnSSET_original_NoMG-PV-Diesel'!W262:AA262,LCOE_SensitivityScenarios!CO262)</f>
        <v>0.31458406307832198</v>
      </c>
      <c r="Y263" s="29">
        <f>MIN('OnSSET_original_NoMG-PV-Diesel'!W262:AA262,LCOE_SensitivityScenarios!CT262)</f>
        <v>0.31458406307832198</v>
      </c>
      <c r="Z263">
        <f>IF(H263='OnSSET_original_NoMG-PV-Diesel'!L262,'OnSSET_original_NoMG-PV-Diesel'!K262,"wait")</f>
        <v>17.198159628755299</v>
      </c>
      <c r="AA263">
        <f>IF(I263='OnSSET_original_NoMG-PV-Diesel'!L262,'OnSSET_original_NoMG-PV-Diesel'!K262,"wait")</f>
        <v>17.198159628755299</v>
      </c>
      <c r="AB263">
        <f>IF(J263='OnSSET_original_NoMG-PV-Diesel'!L262,'OnSSET_original_NoMG-PV-Diesel'!K262,"wait")</f>
        <v>17.198159628755299</v>
      </c>
      <c r="AC263">
        <f>IF(K263='OnSSET_original_NoMG-PV-Diesel'!U262,'OnSSET_original_NoMG-PV-Diesel'!T262,"wait")</f>
        <v>18.456687588671901</v>
      </c>
      <c r="AD263" t="str">
        <f>IF(L263='OnSSET_original_NoMG-PV-Diesel'!U262,'OnSSET_original_NoMG-PV-Diesel'!T262,"wait")</f>
        <v>wait</v>
      </c>
      <c r="AE263">
        <f>IF(M263='OnSSET_original_NoMG-PV-Diesel'!U262,'OnSSET_original_NoMG-PV-Diesel'!T262,"wait")</f>
        <v>18.456687588671901</v>
      </c>
      <c r="AF263">
        <f>IF(N263='OnSSET_original_NoMG-PV-Diesel'!AD262,'OnSSET_original_NoMG-PV-Diesel'!AC262,"wait")</f>
        <v>13.6908168894053</v>
      </c>
      <c r="AG263">
        <f>IF(O263='OnSSET_original_NoMG-PV-Diesel'!AD262,'OnSSET_original_NoMG-PV-Diesel'!AC262,"wait")</f>
        <v>13.6908168894053</v>
      </c>
      <c r="AH263">
        <f>IF(P263='OnSSET_original_NoMG-PV-Diesel'!AD262,'OnSSET_original_NoMG-PV-Diesel'!AC262,"wait")</f>
        <v>13.6908168894053</v>
      </c>
      <c r="AR263">
        <v>39.101999999999997</v>
      </c>
      <c r="AS263">
        <v>39.101999999999997</v>
      </c>
      <c r="AT263">
        <v>40.58</v>
      </c>
      <c r="AU263">
        <v>34.979999999999997</v>
      </c>
      <c r="AV263">
        <v>46987.058830000002</v>
      </c>
      <c r="AW263">
        <v>0</v>
      </c>
      <c r="AX263">
        <v>7337.4619720000001</v>
      </c>
      <c r="AZ263">
        <f>SUMIF([1]base!$A$2:$A$169,B263,[1]base!$V$2:$V$169)</f>
        <v>0</v>
      </c>
      <c r="BA263">
        <f>SUMIF([2]s1!$A$2:$A$275,B263,[2]s1!$U$2:$U$275)</f>
        <v>0</v>
      </c>
      <c r="BB263">
        <f>SUMIF([3]s2!$A$2:$A$115,B263,[3]s2!$U$2:$U$115)</f>
        <v>0</v>
      </c>
      <c r="BC263">
        <f>SUMIF([4]s3!$A$2:$A$245,B263,[4]s3!$U$2:$U$245)</f>
        <v>0</v>
      </c>
      <c r="BD263">
        <f>SUMIF([5]s4!$A$2:$A$74,B263,[5]s4!$U$2:$U$74)</f>
        <v>0</v>
      </c>
      <c r="BF263">
        <f t="shared" si="20"/>
        <v>0</v>
      </c>
      <c r="BG263">
        <f t="shared" si="21"/>
        <v>0</v>
      </c>
      <c r="BH263">
        <f t="shared" si="22"/>
        <v>0</v>
      </c>
      <c r="BI263">
        <f t="shared" si="23"/>
        <v>0</v>
      </c>
      <c r="BJ263">
        <f t="shared" si="24"/>
        <v>0</v>
      </c>
      <c r="BL263" t="s">
        <v>114</v>
      </c>
      <c r="BM263" s="23">
        <v>93575.406069999997</v>
      </c>
      <c r="BN263" s="23">
        <v>18.456687590000001</v>
      </c>
      <c r="BP263" t="s">
        <v>186</v>
      </c>
      <c r="BQ263" s="23">
        <v>93575.406069999997</v>
      </c>
      <c r="BR263" s="23">
        <v>18.456687590000001</v>
      </c>
      <c r="BT263" t="s">
        <v>183</v>
      </c>
      <c r="BU263" s="23">
        <v>16976.762119999999</v>
      </c>
      <c r="BV263" s="23">
        <v>13.690816890000001</v>
      </c>
    </row>
    <row r="264" spans="1:74" x14ac:dyDescent="0.25">
      <c r="A264">
        <v>1</v>
      </c>
      <c r="B264" s="15">
        <v>4665</v>
      </c>
      <c r="C264" s="15">
        <v>-66.036428999999998</v>
      </c>
      <c r="D264" s="15">
        <v>-11.872749000000001</v>
      </c>
      <c r="E264" s="16">
        <v>0</v>
      </c>
      <c r="F264" s="19">
        <v>64570.161410470799</v>
      </c>
      <c r="G264" s="19">
        <v>114.96317096927108</v>
      </c>
      <c r="H264" s="16" t="str">
        <f>IF(LCOE_SensitivityScenarios!BF263&gt;'OnSSET_original_NoMG-PV-Diesel'!M263,'OnSSET_original_NoMG-PV-Diesel'!L263,LCOE_SensitivityScenarios!BG263)</f>
        <v>SA_PV</v>
      </c>
      <c r="I264" s="39" t="str">
        <f>IF(LCOE_SensitivityScenarios!BK263&gt;'OnSSET_original_NoMG-PV-Diesel'!M263,'OnSSET_original_NoMG-PV-Diesel'!L263,LCOE_SensitivityScenarios!BL263)</f>
        <v>SA_PV</v>
      </c>
      <c r="J264" s="39" t="str">
        <f>IF(LCOE_SensitivityScenarios!BP263&gt;'OnSSET_original_NoMG-PV-Diesel'!M263,'OnSSET_original_NoMG-PV-Diesel'!L263,LCOE_SensitivityScenarios!BQ263)</f>
        <v>SA_PV</v>
      </c>
      <c r="K264" s="38" t="str">
        <f>IF(LCOE_SensitivityScenarios!BU263&gt;'OnSSET_original_NoMG-PV-Diesel'!V263,'OnSSET_original_NoMG-PV-Diesel'!U263,LCOE_SensitivityScenarios!BV263)</f>
        <v>MG_Hybrid</v>
      </c>
      <c r="L264" s="39" t="str">
        <f>IF(LCOE_SensitivityScenarios!BZ263&gt;'OnSSET_original_NoMG-PV-Diesel'!V263,'OnSSET_original_NoMG-PV-Diesel'!U263,LCOE_SensitivityScenarios!CA263)</f>
        <v>MG_Hybrid</v>
      </c>
      <c r="M264" s="40" t="str">
        <f>IF(LCOE_SensitivityScenarios!CE263&gt;'OnSSET_original_NoMG-PV-Diesel'!V263,'OnSSET_original_NoMG-PV-Diesel'!U263,LCOE_SensitivityScenarios!CF263)</f>
        <v>MG_Diesel</v>
      </c>
      <c r="N264" s="39" t="str">
        <f>IF(LCOE_SensitivityScenarios!CJ263&gt;'OnSSET_original_NoMG-PV-Diesel'!AE263,'OnSSET_original_NoMG-PV-Diesel'!AD263,LCOE_SensitivityScenarios!CK263)</f>
        <v>MG_Diesel</v>
      </c>
      <c r="O264" s="39" t="str">
        <f>IF(LCOE_SensitivityScenarios!CO263&gt;'OnSSET_original_NoMG-PV-Diesel'!AE263,'OnSSET_original_NoMG-PV-Diesel'!AD263,LCOE_SensitivityScenarios!CP263)</f>
        <v>MG_Hybrid</v>
      </c>
      <c r="P264" s="40" t="str">
        <f>IF(LCOE_SensitivityScenarios!CT263&gt;'OnSSET_original_NoMG-PV-Diesel'!AE263,'OnSSET_original_NoMG-PV-Diesel'!AD263,LCOE_SensitivityScenarios!CU263)</f>
        <v>MG_Diesel</v>
      </c>
      <c r="Q264" s="38">
        <f>IF(LCOE_SensitivityScenarios!BF263&gt;'OnSSET_original_NoMG-PV-Diesel'!M263,'OnSSET_original_NoMG-PV-Diesel'!M263,LCOE_SensitivityScenarios!BF263)</f>
        <v>0.45027886247224802</v>
      </c>
      <c r="R264" s="28">
        <f>MIN('OnSSET_original_NoMG-PV-Diesel'!E263:I263,LCOE_SensitivityScenarios!BK263)</f>
        <v>0.45027886247224802</v>
      </c>
      <c r="S264" s="28">
        <f>MIN('OnSSET_original_NoMG-PV-Diesel'!E263:I263,LCOE_SensitivityScenarios!BP263)</f>
        <v>0.45027886247224802</v>
      </c>
      <c r="T264" s="27">
        <f>MIN('OnSSET_original_NoMG-PV-Diesel'!N263:R263,LCOE_SensitivityScenarios!BU263)</f>
        <v>0.40451654661124126</v>
      </c>
      <c r="U264" s="28">
        <f>MIN('OnSSET_original_NoMG-PV-Diesel'!N263:R263,LCOE_SensitivityScenarios!BZ263)</f>
        <v>0.37875502033524122</v>
      </c>
      <c r="V264" s="29">
        <f>MIN('OnSSET_original_NoMG-PV-Diesel'!N263:R263,LCOE_SensitivityScenarios!CE263)</f>
        <v>0.42818422226148845</v>
      </c>
      <c r="W264" s="28">
        <f>MIN('OnSSET_original_NoMG-PV-Diesel'!W263:AA263,LCOE_SensitivityScenarios!CJ263)</f>
        <v>0.29591500146432181</v>
      </c>
      <c r="X264" s="28">
        <f>MIN('OnSSET_original_NoMG-PV-Diesel'!W263:AA263,LCOE_SensitivityScenarios!CO263)</f>
        <v>0.28562634807985787</v>
      </c>
      <c r="Y264" s="29">
        <f>MIN('OnSSET_original_NoMG-PV-Diesel'!W263:AA263,LCOE_SensitivityScenarios!CT263)</f>
        <v>0.30449233346432181</v>
      </c>
      <c r="Z264">
        <f>IF(H264='OnSSET_original_NoMG-PV-Diesel'!L263,'OnSSET_original_NoMG-PV-Diesel'!K263,"wait")</f>
        <v>25.7942314928634</v>
      </c>
      <c r="AA264">
        <f>IF(I264='OnSSET_original_NoMG-PV-Diesel'!L263,'OnSSET_original_NoMG-PV-Diesel'!K263,"wait")</f>
        <v>25.7942314928634</v>
      </c>
      <c r="AB264">
        <f>IF(J264='OnSSET_original_NoMG-PV-Diesel'!L263,'OnSSET_original_NoMG-PV-Diesel'!K263,"wait")</f>
        <v>25.7942314928634</v>
      </c>
      <c r="AC264">
        <f>VLOOKUP(B264,[4]s3!$A$2:$T$275,20,FALSE)</f>
        <v>23.888000000000002</v>
      </c>
      <c r="AD264" t="str">
        <f>IF(L264='OnSSET_original_NoMG-PV-Diesel'!U263,'OnSSET_original_NoMG-PV-Diesel'!T263,"wait")</f>
        <v>wait</v>
      </c>
      <c r="AE264" t="str">
        <f>IF(M264='OnSSET_original_NoMG-PV-Diesel'!U263,'OnSSET_original_NoMG-PV-Diesel'!T263,"wait")</f>
        <v>wait</v>
      </c>
      <c r="AF264">
        <f>VLOOKUP(B264,[5]s4!$A$2:$T$275,20,FALSE)</f>
        <v>14.666</v>
      </c>
      <c r="AG264" t="str">
        <f>IF(O264='OnSSET_original_NoMG-PV-Diesel'!AD263,'OnSSET_original_NoMG-PV-Diesel'!AC263,"wait")</f>
        <v>wait</v>
      </c>
      <c r="AH264" t="str">
        <f>IF(P264='OnSSET_original_NoMG-PV-Diesel'!AD263,'OnSSET_original_NoMG-PV-Diesel'!AC263,"wait")</f>
        <v>wait</v>
      </c>
      <c r="AR264">
        <v>336.084</v>
      </c>
      <c r="AS264">
        <v>222.83599999999899</v>
      </c>
      <c r="AT264">
        <v>90.210999999999999</v>
      </c>
      <c r="AU264">
        <v>74.475999999999999</v>
      </c>
      <c r="AV264">
        <v>70376.687789999996</v>
      </c>
      <c r="AW264">
        <v>0</v>
      </c>
      <c r="AX264">
        <v>17426.472180000001</v>
      </c>
      <c r="AZ264">
        <f>SUMIF([1]base!$A$2:$A$169,B264,[1]base!$V$2:$V$169)</f>
        <v>0</v>
      </c>
      <c r="BA264">
        <f>SUMIF([2]s1!$A$2:$A$275,B264,[2]s1!$U$2:$U$275)</f>
        <v>0</v>
      </c>
      <c r="BB264">
        <f>SUMIF([3]s2!$A$2:$A$115,B264,[3]s2!$U$2:$U$115)</f>
        <v>0</v>
      </c>
      <c r="BC264">
        <f>SUMIF([4]s3!$A$2:$A$245,B264,[4]s3!$U$2:$U$245)</f>
        <v>35565.360000000001</v>
      </c>
      <c r="BD264">
        <f>SUMIF([5]s4!$A$2:$A$74,B264,[5]s4!$U$2:$U$74)</f>
        <v>21705.68</v>
      </c>
      <c r="BF264">
        <f t="shared" ref="BF264:BF327" si="25">IF(AZ264=0,0,AZ264+SUM(AV264:AX264))</f>
        <v>0</v>
      </c>
      <c r="BG264">
        <f t="shared" ref="BG264:BG327" si="26">IF(BA264=0,0,BA264+SUM(AV264:AX264))</f>
        <v>0</v>
      </c>
      <c r="BH264">
        <f t="shared" ref="BH264:BH327" si="27">IF(BB264=0,0,BB264+SUM(AV264:AX264))</f>
        <v>0</v>
      </c>
      <c r="BI264">
        <f t="shared" ref="BI264:BI327" si="28">IF(BC264=0,0,BC264+SUM(AV264:AX264))</f>
        <v>123368.51996999999</v>
      </c>
      <c r="BJ264">
        <f t="shared" ref="BJ264:BJ327" si="29">IF(BD264=0,0,BD264+SUM(AV264:AX264))</f>
        <v>109508.83997</v>
      </c>
      <c r="BL264" t="s">
        <v>114</v>
      </c>
      <c r="BM264" s="23">
        <v>193070.72330000001</v>
      </c>
      <c r="BN264" s="23">
        <v>38.081010499999998</v>
      </c>
      <c r="BP264" t="s">
        <v>186</v>
      </c>
      <c r="BQ264" s="23">
        <v>193070.72330000001</v>
      </c>
      <c r="BR264" s="23">
        <v>38.081010499999998</v>
      </c>
      <c r="BT264" t="s">
        <v>183</v>
      </c>
      <c r="BU264" s="23">
        <v>36560.595300000001</v>
      </c>
      <c r="BV264" s="23">
        <v>29.484091970000001</v>
      </c>
    </row>
    <row r="265" spans="1:74" x14ac:dyDescent="0.25">
      <c r="A265">
        <v>1</v>
      </c>
      <c r="B265" s="15">
        <v>4685</v>
      </c>
      <c r="C265" s="15">
        <v>-65.648222910000001</v>
      </c>
      <c r="D265" s="15">
        <v>-17.989350730000002</v>
      </c>
      <c r="E265" s="16">
        <v>1</v>
      </c>
      <c r="F265" s="19">
        <v>18833.570006018301</v>
      </c>
      <c r="G265" s="19">
        <v>64.429414166687039</v>
      </c>
      <c r="H265" s="16" t="str">
        <f>IF(LCOE_SensitivityScenarios!BF264&gt;'OnSSET_original_NoMG-PV-Diesel'!M264,'OnSSET_original_NoMG-PV-Diesel'!L264,LCOE_SensitivityScenarios!BG264)</f>
        <v>SA_PV</v>
      </c>
      <c r="I265" s="39" t="str">
        <f>IF(LCOE_SensitivityScenarios!BK264&gt;'OnSSET_original_NoMG-PV-Diesel'!M264,'OnSSET_original_NoMG-PV-Diesel'!L264,LCOE_SensitivityScenarios!BL264)</f>
        <v>SA_PV</v>
      </c>
      <c r="J265" s="39" t="str">
        <f>IF(LCOE_SensitivityScenarios!BP264&gt;'OnSSET_original_NoMG-PV-Diesel'!M264,'OnSSET_original_NoMG-PV-Diesel'!L264,LCOE_SensitivityScenarios!BQ264)</f>
        <v>SA_PV</v>
      </c>
      <c r="K265" s="38" t="str">
        <f>IF(LCOE_SensitivityScenarios!BU264&gt;'OnSSET_original_NoMG-PV-Diesel'!V264,'OnSSET_original_NoMG-PV-Diesel'!U264,LCOE_SensitivityScenarios!BV264)</f>
        <v>SA_Diesel</v>
      </c>
      <c r="L265" s="39" t="str">
        <f>IF(LCOE_SensitivityScenarios!BZ264&gt;'OnSSET_original_NoMG-PV-Diesel'!V264,'OnSSET_original_NoMG-PV-Diesel'!U264,LCOE_SensitivityScenarios!CA264)</f>
        <v>SA_Diesel</v>
      </c>
      <c r="M265" s="40" t="str">
        <f>IF(LCOE_SensitivityScenarios!CE264&gt;'OnSSET_original_NoMG-PV-Diesel'!V264,'OnSSET_original_NoMG-PV-Diesel'!U264,LCOE_SensitivityScenarios!CF264)</f>
        <v>SA_Diesel</v>
      </c>
      <c r="N265" s="39" t="str">
        <f>IF(LCOE_SensitivityScenarios!CJ264&gt;'OnSSET_original_NoMG-PV-Diesel'!AE264,'OnSSET_original_NoMG-PV-Diesel'!AD264,LCOE_SensitivityScenarios!CK264)</f>
        <v>SA_Diesel</v>
      </c>
      <c r="O265" s="39" t="str">
        <f>IF(LCOE_SensitivityScenarios!CO264&gt;'OnSSET_original_NoMG-PV-Diesel'!AE264,'OnSSET_original_NoMG-PV-Diesel'!AD264,LCOE_SensitivityScenarios!CP264)</f>
        <v>SA_Diesel</v>
      </c>
      <c r="P265" s="40" t="str">
        <f>IF(LCOE_SensitivityScenarios!CT264&gt;'OnSSET_original_NoMG-PV-Diesel'!AE264,'OnSSET_original_NoMG-PV-Diesel'!AD264,LCOE_SensitivityScenarios!CU264)</f>
        <v>SA_Diesel</v>
      </c>
      <c r="Q265" s="38">
        <f>IF(LCOE_SensitivityScenarios!BF264&gt;'OnSSET_original_NoMG-PV-Diesel'!M264,'OnSSET_original_NoMG-PV-Diesel'!M264,LCOE_SensitivityScenarios!BF264)</f>
        <v>0.44201297722820199</v>
      </c>
      <c r="R265" s="28">
        <f>MIN('OnSSET_original_NoMG-PV-Diesel'!E264:I264,LCOE_SensitivityScenarios!BK264)</f>
        <v>0.44201297722820199</v>
      </c>
      <c r="S265" s="28">
        <f>MIN('OnSSET_original_NoMG-PV-Diesel'!E264:I264,LCOE_SensitivityScenarios!BP264)</f>
        <v>0.44201297722820199</v>
      </c>
      <c r="T265" s="27">
        <f>MIN('OnSSET_original_NoMG-PV-Diesel'!N264:R264,LCOE_SensitivityScenarios!BU264)</f>
        <v>0.33704192864490101</v>
      </c>
      <c r="U265" s="28">
        <f>MIN('OnSSET_original_NoMG-PV-Diesel'!N264:R264,LCOE_SensitivityScenarios!BZ264)</f>
        <v>0.33704192864490101</v>
      </c>
      <c r="V265" s="29">
        <f>MIN('OnSSET_original_NoMG-PV-Diesel'!N264:R264,LCOE_SensitivityScenarios!CE264)</f>
        <v>0.33704192864490101</v>
      </c>
      <c r="W265" s="28">
        <f>MIN('OnSSET_original_NoMG-PV-Diesel'!W264:AA264,LCOE_SensitivityScenarios!CJ264)</f>
        <v>0.18788147824000501</v>
      </c>
      <c r="X265" s="28">
        <f>MIN('OnSSET_original_NoMG-PV-Diesel'!W264:AA264,LCOE_SensitivityScenarios!CO264)</f>
        <v>0.18788147824000501</v>
      </c>
      <c r="Y265" s="29">
        <f>MIN('OnSSET_original_NoMG-PV-Diesel'!W264:AA264,LCOE_SensitivityScenarios!CT264)</f>
        <v>0.18788147824000501</v>
      </c>
      <c r="Z265">
        <f>IF(H265='OnSSET_original_NoMG-PV-Diesel'!L264,'OnSSET_original_NoMG-PV-Diesel'!K264,"wait")</f>
        <v>13.653998289209801</v>
      </c>
      <c r="AA265">
        <f>IF(I265='OnSSET_original_NoMG-PV-Diesel'!L264,'OnSSET_original_NoMG-PV-Diesel'!K264,"wait")</f>
        <v>13.653998289209801</v>
      </c>
      <c r="AB265">
        <f>IF(J265='OnSSET_original_NoMG-PV-Diesel'!L264,'OnSSET_original_NoMG-PV-Diesel'!K264,"wait")</f>
        <v>13.653998289209801</v>
      </c>
      <c r="AC265">
        <f>IF(K265='OnSSET_original_NoMG-PV-Diesel'!U264,'OnSSET_original_NoMG-PV-Diesel'!T264,"wait")</f>
        <v>8.5998036557161193</v>
      </c>
      <c r="AD265">
        <f>IF(L265='OnSSET_original_NoMG-PV-Diesel'!U264,'OnSSET_original_NoMG-PV-Diesel'!T264,"wait")</f>
        <v>8.5998036557161193</v>
      </c>
      <c r="AE265">
        <f>IF(M265='OnSSET_original_NoMG-PV-Diesel'!U264,'OnSSET_original_NoMG-PV-Diesel'!T264,"wait")</f>
        <v>8.5998036557161193</v>
      </c>
      <c r="AF265">
        <f>IF(N265='OnSSET_original_NoMG-PV-Diesel'!AD264,'OnSSET_original_NoMG-PV-Diesel'!AC264,"wait")</f>
        <v>8.5998036557161193</v>
      </c>
      <c r="AG265">
        <f>IF(O265='OnSSET_original_NoMG-PV-Diesel'!AD264,'OnSSET_original_NoMG-PV-Diesel'!AC264,"wait")</f>
        <v>8.5998036557161193</v>
      </c>
      <c r="AH265">
        <f>IF(P265='OnSSET_original_NoMG-PV-Diesel'!AD264,'OnSSET_original_NoMG-PV-Diesel'!AC264,"wait")</f>
        <v>8.5998036557161193</v>
      </c>
      <c r="AR265">
        <v>27.706</v>
      </c>
      <c r="AS265">
        <v>26.946999999999999</v>
      </c>
      <c r="AT265">
        <v>1.881</v>
      </c>
      <c r="AU265">
        <v>1.704</v>
      </c>
      <c r="AV265">
        <v>52490.240180000001</v>
      </c>
      <c r="AW265">
        <v>0</v>
      </c>
      <c r="AX265">
        <v>9324.6912560000001</v>
      </c>
      <c r="AZ265">
        <f>SUMIF([1]base!$A$2:$A$169,B265,[1]base!$V$2:$V$169)</f>
        <v>0</v>
      </c>
      <c r="BA265">
        <f>SUMIF([2]s1!$A$2:$A$275,B265,[2]s1!$U$2:$U$275)</f>
        <v>0</v>
      </c>
      <c r="BB265">
        <f>SUMIF([3]s2!$A$2:$A$115,B265,[3]s2!$U$2:$U$115)</f>
        <v>0</v>
      </c>
      <c r="BC265">
        <f>SUMIF([4]s3!$A$2:$A$245,B265,[4]s3!$U$2:$U$245)</f>
        <v>0</v>
      </c>
      <c r="BD265">
        <f>SUMIF([5]s4!$A$2:$A$74,B265,[5]s4!$U$2:$U$74)</f>
        <v>0</v>
      </c>
      <c r="BF265">
        <f t="shared" si="25"/>
        <v>0</v>
      </c>
      <c r="BG265">
        <f t="shared" si="26"/>
        <v>0</v>
      </c>
      <c r="BH265">
        <f t="shared" si="27"/>
        <v>0</v>
      </c>
      <c r="BI265">
        <f t="shared" si="28"/>
        <v>0</v>
      </c>
      <c r="BJ265">
        <f t="shared" si="29"/>
        <v>0</v>
      </c>
      <c r="BL265" t="s">
        <v>114</v>
      </c>
      <c r="BM265" s="23">
        <v>55280.334470000002</v>
      </c>
      <c r="BN265" s="23">
        <v>9.5640717070000001</v>
      </c>
      <c r="BP265" t="s">
        <v>183</v>
      </c>
      <c r="BQ265" s="23">
        <v>10663.85024</v>
      </c>
      <c r="BR265" s="23">
        <v>8.5998036560000006</v>
      </c>
      <c r="BT265" t="s">
        <v>183</v>
      </c>
      <c r="BU265" s="23">
        <v>10663.85024</v>
      </c>
      <c r="BV265" s="23">
        <v>8.5998036560000006</v>
      </c>
    </row>
    <row r="266" spans="1:74" x14ac:dyDescent="0.25">
      <c r="A266">
        <v>1</v>
      </c>
      <c r="B266" s="15">
        <v>4686</v>
      </c>
      <c r="C266" s="15">
        <v>-64.551392179999993</v>
      </c>
      <c r="D266" s="15">
        <v>-17.22160294</v>
      </c>
      <c r="E266" s="16">
        <v>0</v>
      </c>
      <c r="F266" s="19">
        <v>31799.562464505801</v>
      </c>
      <c r="G266" s="19">
        <v>77.043350697624717</v>
      </c>
      <c r="H266" s="16" t="str">
        <f>IF(LCOE_SensitivityScenarios!BF265&gt;'OnSSET_original_NoMG-PV-Diesel'!M265,'OnSSET_original_NoMG-PV-Diesel'!L265,LCOE_SensitivityScenarios!BG265)</f>
        <v>SA_PV</v>
      </c>
      <c r="I266" s="39" t="str">
        <f>IF(LCOE_SensitivityScenarios!BK265&gt;'OnSSET_original_NoMG-PV-Diesel'!M265,'OnSSET_original_NoMG-PV-Diesel'!L265,LCOE_SensitivityScenarios!BL265)</f>
        <v>SA_PV</v>
      </c>
      <c r="J266" s="39" t="str">
        <f>IF(LCOE_SensitivityScenarios!BP265&gt;'OnSSET_original_NoMG-PV-Diesel'!M265,'OnSSET_original_NoMG-PV-Diesel'!L265,LCOE_SensitivityScenarios!BQ265)</f>
        <v>SA_PV</v>
      </c>
      <c r="K266" s="38" t="str">
        <f>IF(LCOE_SensitivityScenarios!BU265&gt;'OnSSET_original_NoMG-PV-Diesel'!V265,'OnSSET_original_NoMG-PV-Diesel'!U265,LCOE_SensitivityScenarios!BV265)</f>
        <v>MG_Hybrid</v>
      </c>
      <c r="L266" s="39" t="str">
        <f>IF(LCOE_SensitivityScenarios!BZ265&gt;'OnSSET_original_NoMG-PV-Diesel'!V265,'OnSSET_original_NoMG-PV-Diesel'!U265,LCOE_SensitivityScenarios!CA265)</f>
        <v>MG_Hybrid</v>
      </c>
      <c r="M266" s="40" t="str">
        <f>IF(LCOE_SensitivityScenarios!CE265&gt;'OnSSET_original_NoMG-PV-Diesel'!V265,'OnSSET_original_NoMG-PV-Diesel'!U265,LCOE_SensitivityScenarios!CF265)</f>
        <v>SA_PV</v>
      </c>
      <c r="N266" s="39" t="str">
        <f>IF(LCOE_SensitivityScenarios!CJ265&gt;'OnSSET_original_NoMG-PV-Diesel'!AE265,'OnSSET_original_NoMG-PV-Diesel'!AD265,LCOE_SensitivityScenarios!CK265)</f>
        <v>SA_Diesel</v>
      </c>
      <c r="O266" s="39" t="str">
        <f>IF(LCOE_SensitivityScenarios!CO265&gt;'OnSSET_original_NoMG-PV-Diesel'!AE265,'OnSSET_original_NoMG-PV-Diesel'!AD265,LCOE_SensitivityScenarios!CP265)</f>
        <v>SA_Diesel</v>
      </c>
      <c r="P266" s="40" t="str">
        <f>IF(LCOE_SensitivityScenarios!CT265&gt;'OnSSET_original_NoMG-PV-Diesel'!AE265,'OnSSET_original_NoMG-PV-Diesel'!AD265,LCOE_SensitivityScenarios!CU265)</f>
        <v>SA_Diesel</v>
      </c>
      <c r="Q266" s="38">
        <f>IF(LCOE_SensitivityScenarios!BF265&gt;'OnSSET_original_NoMG-PV-Diesel'!M265,'OnSSET_original_NoMG-PV-Diesel'!M265,LCOE_SensitivityScenarios!BF265)</f>
        <v>0.49436210774925199</v>
      </c>
      <c r="R266" s="28">
        <f>MIN('OnSSET_original_NoMG-PV-Diesel'!E265:I265,LCOE_SensitivityScenarios!BK265)</f>
        <v>0.49436210774925199</v>
      </c>
      <c r="S266" s="28">
        <f>MIN('OnSSET_original_NoMG-PV-Diesel'!E265:I265,LCOE_SensitivityScenarios!BP265)</f>
        <v>0.49436210774925199</v>
      </c>
      <c r="T266" s="27">
        <f>MIN('OnSSET_original_NoMG-PV-Diesel'!N265:R265,LCOE_SensitivityScenarios!BU265)</f>
        <v>0.48434890496223115</v>
      </c>
      <c r="U266" s="28">
        <f>MIN('OnSSET_original_NoMG-PV-Diesel'!N265:R265,LCOE_SensitivityScenarios!BZ265)</f>
        <v>0.45858737868623112</v>
      </c>
      <c r="V266" s="29">
        <f>MIN('OnSSET_original_NoMG-PV-Diesel'!N265:R265,LCOE_SensitivityScenarios!CE265)</f>
        <v>0.49436210774925199</v>
      </c>
      <c r="W266" s="28">
        <f>MIN('OnSSET_original_NoMG-PV-Diesel'!W265:AA265,LCOE_SensitivityScenarios!CJ265)</f>
        <v>0.248216042448727</v>
      </c>
      <c r="X266" s="28">
        <f>MIN('OnSSET_original_NoMG-PV-Diesel'!W265:AA265,LCOE_SensitivityScenarios!CO265)</f>
        <v>0.248216042448727</v>
      </c>
      <c r="Y266" s="29">
        <f>MIN('OnSSET_original_NoMG-PV-Diesel'!W265:AA265,LCOE_SensitivityScenarios!CT265)</f>
        <v>0.248216042448727</v>
      </c>
      <c r="Z266">
        <f>IF(H266='OnSSET_original_NoMG-PV-Diesel'!L265,'OnSSET_original_NoMG-PV-Diesel'!K265,"wait")</f>
        <v>22.0027463521672</v>
      </c>
      <c r="AA266">
        <f>IF(I266='OnSSET_original_NoMG-PV-Diesel'!L265,'OnSSET_original_NoMG-PV-Diesel'!K265,"wait")</f>
        <v>22.0027463521672</v>
      </c>
      <c r="AB266">
        <f>IF(J266='OnSSET_original_NoMG-PV-Diesel'!L265,'OnSSET_original_NoMG-PV-Diesel'!K265,"wait")</f>
        <v>22.0027463521672</v>
      </c>
      <c r="AC266">
        <f>VLOOKUP(B266,[4]s3!$A$2:$T$275,20,FALSE)</f>
        <v>9.2769999999999992</v>
      </c>
      <c r="AD266" t="str">
        <f>IF(L266='OnSSET_original_NoMG-PV-Diesel'!U265,'OnSSET_original_NoMG-PV-Diesel'!T265,"wait")</f>
        <v>wait</v>
      </c>
      <c r="AE266">
        <f>IF(M266='OnSSET_original_NoMG-PV-Diesel'!U265,'OnSSET_original_NoMG-PV-Diesel'!T265,"wait")</f>
        <v>20.5902372860048</v>
      </c>
      <c r="AF266">
        <f>IF(N266='OnSSET_original_NoMG-PV-Diesel'!AD265,'OnSSET_original_NoMG-PV-Diesel'!AC265,"wait")</f>
        <v>14.5203481573086</v>
      </c>
      <c r="AG266">
        <f>IF(O266='OnSSET_original_NoMG-PV-Diesel'!AD265,'OnSSET_original_NoMG-PV-Diesel'!AC265,"wait")</f>
        <v>14.5203481573086</v>
      </c>
      <c r="AH266">
        <f>IF(P266='OnSSET_original_NoMG-PV-Diesel'!AD265,'OnSSET_original_NoMG-PV-Diesel'!AC265,"wait")</f>
        <v>14.5203481573086</v>
      </c>
      <c r="AR266">
        <v>0.20499999999999999</v>
      </c>
      <c r="AS266">
        <v>1.0740000000000001</v>
      </c>
      <c r="AT266">
        <v>2.46599999999999</v>
      </c>
      <c r="AU266">
        <v>1.4999999999999999E-2</v>
      </c>
      <c r="AV266">
        <v>53282.63321</v>
      </c>
      <c r="AW266">
        <v>0</v>
      </c>
      <c r="AX266">
        <v>9630.4188369999993</v>
      </c>
      <c r="AZ266">
        <f>SUMIF([1]base!$A$2:$A$169,B266,[1]base!$V$2:$V$169)</f>
        <v>0</v>
      </c>
      <c r="BA266">
        <f>SUMIF([2]s1!$A$2:$A$275,B266,[2]s1!$U$2:$U$275)</f>
        <v>0</v>
      </c>
      <c r="BB266">
        <f>SUMIF([3]s2!$A$2:$A$115,B266,[3]s2!$U$2:$U$115)</f>
        <v>0</v>
      </c>
      <c r="BC266">
        <f>SUMIF([4]s3!$A$2:$A$245,B266,[4]s3!$U$2:$U$245)</f>
        <v>13798.2</v>
      </c>
      <c r="BD266">
        <f>SUMIF([5]s4!$A$2:$A$74,B266,[5]s4!$U$2:$U$74)</f>
        <v>0</v>
      </c>
      <c r="BF266">
        <f t="shared" si="25"/>
        <v>0</v>
      </c>
      <c r="BG266">
        <f t="shared" si="26"/>
        <v>0</v>
      </c>
      <c r="BH266">
        <f t="shared" si="27"/>
        <v>0</v>
      </c>
      <c r="BI266">
        <f t="shared" si="28"/>
        <v>76711.252047000002</v>
      </c>
      <c r="BJ266">
        <f t="shared" si="29"/>
        <v>0</v>
      </c>
      <c r="BL266" t="s">
        <v>114</v>
      </c>
      <c r="BM266" s="23">
        <v>104392.503</v>
      </c>
      <c r="BN266" s="23">
        <v>20.590237290000001</v>
      </c>
      <c r="BP266" t="s">
        <v>186</v>
      </c>
      <c r="BQ266" s="23">
        <v>104392.503</v>
      </c>
      <c r="BR266" s="23">
        <v>20.590237290000001</v>
      </c>
      <c r="BT266" t="s">
        <v>183</v>
      </c>
      <c r="BU266" s="23">
        <v>18005.389930000001</v>
      </c>
      <c r="BV266" s="23">
        <v>14.520348159999999</v>
      </c>
    </row>
    <row r="267" spans="1:74" x14ac:dyDescent="0.25">
      <c r="A267">
        <v>1</v>
      </c>
      <c r="B267" s="15">
        <v>4698</v>
      </c>
      <c r="C267" s="15">
        <v>-65.044157839999997</v>
      </c>
      <c r="D267" s="15">
        <v>-17.10127086</v>
      </c>
      <c r="E267" s="16">
        <v>0</v>
      </c>
      <c r="F267" s="19">
        <v>25988.139015012101</v>
      </c>
      <c r="G267" s="19">
        <v>62.963548959110113</v>
      </c>
      <c r="H267" s="16" t="str">
        <f>IF(LCOE_SensitivityScenarios!BF266&gt;'OnSSET_original_NoMG-PV-Diesel'!M266,'OnSSET_original_NoMG-PV-Diesel'!L266,LCOE_SensitivityScenarios!BG266)</f>
        <v>SA_PV</v>
      </c>
      <c r="I267" s="39" t="str">
        <f>IF(LCOE_SensitivityScenarios!BK266&gt;'OnSSET_original_NoMG-PV-Diesel'!M266,'OnSSET_original_NoMG-PV-Diesel'!L266,LCOE_SensitivityScenarios!BL266)</f>
        <v>SA_PV</v>
      </c>
      <c r="J267" s="39" t="str">
        <f>IF(LCOE_SensitivityScenarios!BP266&gt;'OnSSET_original_NoMG-PV-Diesel'!M266,'OnSSET_original_NoMG-PV-Diesel'!L266,LCOE_SensitivityScenarios!BQ266)</f>
        <v>SA_PV</v>
      </c>
      <c r="K267" s="38" t="str">
        <f>IF(LCOE_SensitivityScenarios!BU266&gt;'OnSSET_original_NoMG-PV-Diesel'!V266,'OnSSET_original_NoMG-PV-Diesel'!U266,LCOE_SensitivityScenarios!BV266)</f>
        <v>SA_Diesel</v>
      </c>
      <c r="L267" s="39" t="str">
        <f>IF(LCOE_SensitivityScenarios!BZ266&gt;'OnSSET_original_NoMG-PV-Diesel'!V266,'OnSSET_original_NoMG-PV-Diesel'!U266,LCOE_SensitivityScenarios!CA266)</f>
        <v>SA_Diesel</v>
      </c>
      <c r="M267" s="40" t="str">
        <f>IF(LCOE_SensitivityScenarios!CE266&gt;'OnSSET_original_NoMG-PV-Diesel'!V266,'OnSSET_original_NoMG-PV-Diesel'!U266,LCOE_SensitivityScenarios!CF266)</f>
        <v>SA_Diesel</v>
      </c>
      <c r="N267" s="39" t="str">
        <f>IF(LCOE_SensitivityScenarios!CJ266&gt;'OnSSET_original_NoMG-PV-Diesel'!AE266,'OnSSET_original_NoMG-PV-Diesel'!AD266,LCOE_SensitivityScenarios!CK266)</f>
        <v>SA_Diesel</v>
      </c>
      <c r="O267" s="39" t="str">
        <f>IF(LCOE_SensitivityScenarios!CO266&gt;'OnSSET_original_NoMG-PV-Diesel'!AE266,'OnSSET_original_NoMG-PV-Diesel'!AD266,LCOE_SensitivityScenarios!CP266)</f>
        <v>SA_Diesel</v>
      </c>
      <c r="P267" s="40" t="str">
        <f>IF(LCOE_SensitivityScenarios!CT266&gt;'OnSSET_original_NoMG-PV-Diesel'!AE266,'OnSSET_original_NoMG-PV-Diesel'!AD266,LCOE_SensitivityScenarios!CU266)</f>
        <v>SA_Diesel</v>
      </c>
      <c r="Q267" s="38">
        <f>IF(LCOE_SensitivityScenarios!BF266&gt;'OnSSET_original_NoMG-PV-Diesel'!M266,'OnSSET_original_NoMG-PV-Diesel'!M266,LCOE_SensitivityScenarios!BF266)</f>
        <v>0.50525632930179598</v>
      </c>
      <c r="R267" s="28">
        <f>MIN('OnSSET_original_NoMG-PV-Diesel'!E266:I266,LCOE_SensitivityScenarios!BK266)</f>
        <v>0.50525632930179598</v>
      </c>
      <c r="S267" s="28">
        <f>MIN('OnSSET_original_NoMG-PV-Diesel'!E266:I266,LCOE_SensitivityScenarios!BP266)</f>
        <v>0.50525632930179598</v>
      </c>
      <c r="T267" s="27">
        <f>MIN('OnSSET_original_NoMG-PV-Diesel'!N266:R266,LCOE_SensitivityScenarios!BU266)</f>
        <v>0.46139816931954503</v>
      </c>
      <c r="U267" s="28">
        <f>MIN('OnSSET_original_NoMG-PV-Diesel'!N266:R266,LCOE_SensitivityScenarios!BZ266)</f>
        <v>0.46139816931954503</v>
      </c>
      <c r="V267" s="29">
        <f>MIN('OnSSET_original_NoMG-PV-Diesel'!N266:R266,LCOE_SensitivityScenarios!CE266)</f>
        <v>0.46139816931954503</v>
      </c>
      <c r="W267" s="28">
        <f>MIN('OnSSET_original_NoMG-PV-Diesel'!W266:AA266,LCOE_SensitivityScenarios!CJ266)</f>
        <v>0.23011567318611101</v>
      </c>
      <c r="X267" s="28">
        <f>MIN('OnSSET_original_NoMG-PV-Diesel'!W266:AA266,LCOE_SensitivityScenarios!CO266)</f>
        <v>0.23011567318611101</v>
      </c>
      <c r="Y267" s="29">
        <f>MIN('OnSSET_original_NoMG-PV-Diesel'!W266:AA266,LCOE_SensitivityScenarios!CT266)</f>
        <v>0.23011567318611101</v>
      </c>
      <c r="Z267">
        <f>IF(H267='OnSSET_original_NoMG-PV-Diesel'!L266,'OnSSET_original_NoMG-PV-Diesel'!K266,"wait")</f>
        <v>15.555380872595901</v>
      </c>
      <c r="AA267">
        <f>IF(I267='OnSSET_original_NoMG-PV-Diesel'!L266,'OnSSET_original_NoMG-PV-Diesel'!K266,"wait")</f>
        <v>15.555380872595901</v>
      </c>
      <c r="AB267">
        <f>IF(J267='OnSSET_original_NoMG-PV-Diesel'!L266,'OnSSET_original_NoMG-PV-Diesel'!K266,"wait")</f>
        <v>15.555380872595901</v>
      </c>
      <c r="AC267">
        <f>IF(K267='OnSSET_original_NoMG-PV-Diesel'!U266,'OnSSET_original_NoMG-PV-Diesel'!T266,"wait")</f>
        <v>11.866730143841099</v>
      </c>
      <c r="AD267">
        <f>IF(L267='OnSSET_original_NoMG-PV-Diesel'!U266,'OnSSET_original_NoMG-PV-Diesel'!T266,"wait")</f>
        <v>11.866730143841099</v>
      </c>
      <c r="AE267">
        <f>IF(M267='OnSSET_original_NoMG-PV-Diesel'!U266,'OnSSET_original_NoMG-PV-Diesel'!T266,"wait")</f>
        <v>11.866730143841099</v>
      </c>
      <c r="AF267">
        <f>IF(N267='OnSSET_original_NoMG-PV-Diesel'!AD266,'OnSSET_original_NoMG-PV-Diesel'!AC266,"wait")</f>
        <v>11.866730143841099</v>
      </c>
      <c r="AG267">
        <f>IF(O267='OnSSET_original_NoMG-PV-Diesel'!AD266,'OnSSET_original_NoMG-PV-Diesel'!AC266,"wait")</f>
        <v>11.866730143841099</v>
      </c>
      <c r="AH267">
        <f>IF(P267='OnSSET_original_NoMG-PV-Diesel'!AD266,'OnSSET_original_NoMG-PV-Diesel'!AC266,"wait")</f>
        <v>11.866730143841099</v>
      </c>
      <c r="AR267">
        <v>9.5079999999999991</v>
      </c>
      <c r="AS267">
        <v>9.5079999999999991</v>
      </c>
      <c r="AT267">
        <v>4.0720000000000001</v>
      </c>
      <c r="AU267">
        <v>2.2200000000000002</v>
      </c>
      <c r="AV267">
        <v>49609.142979999997</v>
      </c>
      <c r="AW267">
        <v>0</v>
      </c>
      <c r="AX267">
        <v>8254.6447200000002</v>
      </c>
      <c r="AZ267">
        <f>SUMIF([1]base!$A$2:$A$169,B267,[1]base!$V$2:$V$169)</f>
        <v>0</v>
      </c>
      <c r="BA267">
        <f>SUMIF([2]s1!$A$2:$A$275,B267,[2]s1!$U$2:$U$275)</f>
        <v>0</v>
      </c>
      <c r="BB267">
        <f>SUMIF([3]s2!$A$2:$A$115,B267,[3]s2!$U$2:$U$115)</f>
        <v>0</v>
      </c>
      <c r="BC267">
        <f>SUMIF([4]s3!$A$2:$A$245,B267,[4]s3!$U$2:$U$245)</f>
        <v>0</v>
      </c>
      <c r="BD267">
        <f>SUMIF([5]s4!$A$2:$A$74,B267,[5]s4!$U$2:$U$74)</f>
        <v>0</v>
      </c>
      <c r="BF267">
        <f t="shared" si="25"/>
        <v>0</v>
      </c>
      <c r="BG267">
        <f t="shared" si="26"/>
        <v>0</v>
      </c>
      <c r="BH267">
        <f t="shared" si="27"/>
        <v>0</v>
      </c>
      <c r="BI267">
        <f t="shared" si="28"/>
        <v>0</v>
      </c>
      <c r="BJ267">
        <f t="shared" si="29"/>
        <v>0</v>
      </c>
      <c r="BL267" t="s">
        <v>114</v>
      </c>
      <c r="BM267" s="23">
        <v>87194.669320000001</v>
      </c>
      <c r="BN267" s="23">
        <v>17.198159629999999</v>
      </c>
      <c r="BP267" t="s">
        <v>183</v>
      </c>
      <c r="BQ267" s="23">
        <v>14714.874680000001</v>
      </c>
      <c r="BR267" s="23">
        <v>11.86673014</v>
      </c>
      <c r="BT267" t="s">
        <v>183</v>
      </c>
      <c r="BU267" s="23">
        <v>14714.874680000001</v>
      </c>
      <c r="BV267" s="23">
        <v>11.86673014</v>
      </c>
    </row>
    <row r="268" spans="1:74" x14ac:dyDescent="0.25">
      <c r="A268">
        <v>1</v>
      </c>
      <c r="B268" s="15">
        <v>4711</v>
      </c>
      <c r="C268" s="15">
        <v>-66.202612680000001</v>
      </c>
      <c r="D268" s="15">
        <v>-17.124565560000001</v>
      </c>
      <c r="E268" s="16">
        <v>1</v>
      </c>
      <c r="F268" s="19">
        <v>97764.308120101807</v>
      </c>
      <c r="G268" s="19">
        <v>106.71704289297575</v>
      </c>
      <c r="H268" s="16" t="str">
        <f>IF(LCOE_SensitivityScenarios!BF267&gt;'OnSSET_original_NoMG-PV-Diesel'!M267,'OnSSET_original_NoMG-PV-Diesel'!L267,LCOE_SensitivityScenarios!BG267)</f>
        <v>Grid_extension</v>
      </c>
      <c r="I268" s="39" t="str">
        <f>IF(LCOE_SensitivityScenarios!BK267&gt;'OnSSET_original_NoMG-PV-Diesel'!M267,'OnSSET_original_NoMG-PV-Diesel'!L267,LCOE_SensitivityScenarios!BL267)</f>
        <v>Grid_extension</v>
      </c>
      <c r="J268" s="39" t="str">
        <f>IF(LCOE_SensitivityScenarios!BP267&gt;'OnSSET_original_NoMG-PV-Diesel'!M267,'OnSSET_original_NoMG-PV-Diesel'!L267,LCOE_SensitivityScenarios!BQ267)</f>
        <v>Grid_extension</v>
      </c>
      <c r="K268" s="38" t="str">
        <f>IF(LCOE_SensitivityScenarios!BU267&gt;'OnSSET_original_NoMG-PV-Diesel'!V267,'OnSSET_original_NoMG-PV-Diesel'!U267,LCOE_SensitivityScenarios!BV267)</f>
        <v>MG_Hybrid</v>
      </c>
      <c r="L268" s="39" t="str">
        <f>IF(LCOE_SensitivityScenarios!BZ267&gt;'OnSSET_original_NoMG-PV-Diesel'!V267,'OnSSET_original_NoMG-PV-Diesel'!U267,LCOE_SensitivityScenarios!CA267)</f>
        <v>MG_Hybrid</v>
      </c>
      <c r="M268" s="40" t="str">
        <f>IF(LCOE_SensitivityScenarios!CE267&gt;'OnSSET_original_NoMG-PV-Diesel'!V267,'OnSSET_original_NoMG-PV-Diesel'!U267,LCOE_SensitivityScenarios!CF267)</f>
        <v>Grid_extension</v>
      </c>
      <c r="N268" s="39" t="str">
        <f>IF(LCOE_SensitivityScenarios!CJ267&gt;'OnSSET_original_NoMG-PV-Diesel'!AE267,'OnSSET_original_NoMG-PV-Diesel'!AD267,LCOE_SensitivityScenarios!CK267)</f>
        <v>SA_Diesel</v>
      </c>
      <c r="O268" s="39" t="str">
        <f>IF(LCOE_SensitivityScenarios!CO267&gt;'OnSSET_original_NoMG-PV-Diesel'!AE267,'OnSSET_original_NoMG-PV-Diesel'!AD267,LCOE_SensitivityScenarios!CP267)</f>
        <v>MG_Hybrid</v>
      </c>
      <c r="P268" s="40" t="str">
        <f>IF(LCOE_SensitivityScenarios!CT267&gt;'OnSSET_original_NoMG-PV-Diesel'!AE267,'OnSSET_original_NoMG-PV-Diesel'!AD267,LCOE_SensitivityScenarios!CU267)</f>
        <v>SA_Diesel</v>
      </c>
      <c r="Q268" s="38">
        <f>IF(LCOE_SensitivityScenarios!BF267&gt;'OnSSET_original_NoMG-PV-Diesel'!M267,'OnSSET_original_NoMG-PV-Diesel'!M267,LCOE_SensitivityScenarios!BF267)</f>
        <v>0.34804365918159802</v>
      </c>
      <c r="R268" s="28">
        <f>MIN('OnSSET_original_NoMG-PV-Diesel'!E267:I267,LCOE_SensitivityScenarios!BK267)</f>
        <v>0.34804365918159802</v>
      </c>
      <c r="S268" s="28">
        <f>MIN('OnSSET_original_NoMG-PV-Diesel'!E267:I267,LCOE_SensitivityScenarios!BP267)</f>
        <v>0.34804365918159802</v>
      </c>
      <c r="T268" s="27">
        <f>MIN('OnSSET_original_NoMG-PV-Diesel'!N267:R267,LCOE_SensitivityScenarios!BU267)</f>
        <v>0.33000295504528815</v>
      </c>
      <c r="U268" s="28">
        <f>MIN('OnSSET_original_NoMG-PV-Diesel'!N267:R267,LCOE_SensitivityScenarios!BZ267)</f>
        <v>0.29306144705328818</v>
      </c>
      <c r="V268" s="29">
        <f>MIN('OnSSET_original_NoMG-PV-Diesel'!N267:R267,LCOE_SensitivityScenarios!CE267)</f>
        <v>0.34804365918159802</v>
      </c>
      <c r="W268" s="28">
        <f>MIN('OnSSET_original_NoMG-PV-Diesel'!W267:AA267,LCOE_SensitivityScenarios!CJ267)</f>
        <v>0.23011567318611101</v>
      </c>
      <c r="X268" s="28">
        <f>MIN('OnSSET_original_NoMG-PV-Diesel'!W267:AA267,LCOE_SensitivityScenarios!CO267)</f>
        <v>0.22119806585276819</v>
      </c>
      <c r="Y268" s="29">
        <f>MIN('OnSSET_original_NoMG-PV-Diesel'!W267:AA267,LCOE_SensitivityScenarios!CT267)</f>
        <v>0.23011567318611101</v>
      </c>
      <c r="Z268">
        <f>IF(H268='OnSSET_original_NoMG-PV-Diesel'!L267,'OnSSET_original_NoMG-PV-Diesel'!K267,"wait")</f>
        <v>17.342814674418701</v>
      </c>
      <c r="AA268">
        <f>IF(I268='OnSSET_original_NoMG-PV-Diesel'!L267,'OnSSET_original_NoMG-PV-Diesel'!K267,"wait")</f>
        <v>17.342814674418701</v>
      </c>
      <c r="AB268">
        <f>IF(J268='OnSSET_original_NoMG-PV-Diesel'!L267,'OnSSET_original_NoMG-PV-Diesel'!K267,"wait")</f>
        <v>17.342814674418701</v>
      </c>
      <c r="AC268">
        <f>VLOOKUP(B268,[4]s3!$A$2:$T$275,20,FALSE)</f>
        <v>34.051000000000002</v>
      </c>
      <c r="AD268" t="str">
        <f>IF(L268='OnSSET_original_NoMG-PV-Diesel'!U267,'OnSSET_original_NoMG-PV-Diesel'!T267,"wait")</f>
        <v>wait</v>
      </c>
      <c r="AE268">
        <f>IF(M268='OnSSET_original_NoMG-PV-Diesel'!U267,'OnSSET_original_NoMG-PV-Diesel'!T267,"wait")</f>
        <v>25.7942314928634</v>
      </c>
      <c r="AF268">
        <f>IF(N268='OnSSET_original_NoMG-PV-Diesel'!AD267,'OnSSET_original_NoMG-PV-Diesel'!AC267,"wait")</f>
        <v>44.641236584521302</v>
      </c>
      <c r="AG268" t="str">
        <f>IF(O268='OnSSET_original_NoMG-PV-Diesel'!AD267,'OnSSET_original_NoMG-PV-Diesel'!AC267,"wait")</f>
        <v>wait</v>
      </c>
      <c r="AH268">
        <f>IF(P268='OnSSET_original_NoMG-PV-Diesel'!AD267,'OnSSET_original_NoMG-PV-Diesel'!AC267,"wait")</f>
        <v>44.641236584521302</v>
      </c>
      <c r="AR268" s="23">
        <v>27.846</v>
      </c>
      <c r="AS268" s="23">
        <v>22.366</v>
      </c>
      <c r="AT268" s="23">
        <v>5.9219999999999997</v>
      </c>
      <c r="AU268" s="23">
        <v>3.3000000000000002E-2</v>
      </c>
      <c r="AV268" s="23">
        <v>68599.956300000005</v>
      </c>
      <c r="AW268" s="23">
        <v>58733.463589999999</v>
      </c>
      <c r="AX268" s="23">
        <v>16509.28944</v>
      </c>
      <c r="AZ268">
        <f>SUMIF([1]base!$A$2:$A$169,B268,[1]base!$V$2:$V$169)</f>
        <v>0</v>
      </c>
      <c r="BA268">
        <f>SUMIF([2]s1!$A$2:$A$275,B268,[2]s1!$U$2:$U$275)</f>
        <v>0</v>
      </c>
      <c r="BB268">
        <f>SUMIF([3]s2!$A$2:$A$115,B268,[3]s2!$U$2:$U$115)</f>
        <v>0</v>
      </c>
      <c r="BC268">
        <f>SUMIF([4]s3!$A$2:$A$245,B268,[4]s3!$U$2:$U$245)</f>
        <v>50663.68</v>
      </c>
      <c r="BD268">
        <f>SUMIF([5]s4!$A$2:$A$74,B268,[5]s4!$U$2:$U$74)</f>
        <v>0</v>
      </c>
      <c r="BF268">
        <f t="shared" si="25"/>
        <v>0</v>
      </c>
      <c r="BG268">
        <f t="shared" si="26"/>
        <v>0</v>
      </c>
      <c r="BH268">
        <f t="shared" si="27"/>
        <v>0</v>
      </c>
      <c r="BI268">
        <f t="shared" si="28"/>
        <v>194506.38933000001</v>
      </c>
      <c r="BJ268">
        <f t="shared" si="29"/>
        <v>0</v>
      </c>
      <c r="BL268" t="s">
        <v>115</v>
      </c>
      <c r="BM268" s="23">
        <v>205260.37590000001</v>
      </c>
      <c r="BN268" s="23">
        <v>25.794231490000001</v>
      </c>
      <c r="BP268" t="s">
        <v>185</v>
      </c>
      <c r="BQ268" s="23">
        <v>205260.37590000001</v>
      </c>
      <c r="BR268" s="23">
        <v>25.794231490000001</v>
      </c>
      <c r="BT268" t="s">
        <v>183</v>
      </c>
      <c r="BU268" s="23">
        <v>55355.619769999998</v>
      </c>
      <c r="BV268" s="23">
        <v>44.641236579999998</v>
      </c>
    </row>
    <row r="269" spans="1:74" x14ac:dyDescent="0.25">
      <c r="A269">
        <v>1</v>
      </c>
      <c r="B269" s="15">
        <v>4718</v>
      </c>
      <c r="C269" s="15">
        <v>-65.038170170000001</v>
      </c>
      <c r="D269" s="15">
        <v>-17.889782149999998</v>
      </c>
      <c r="E269" s="16">
        <v>1</v>
      </c>
      <c r="F269" s="19">
        <v>26273.023508097602</v>
      </c>
      <c r="G269" s="19">
        <v>78.043352245477266</v>
      </c>
      <c r="H269" s="16" t="str">
        <f>IF(LCOE_SensitivityScenarios!BF268&gt;'OnSSET_original_NoMG-PV-Diesel'!M268,'OnSSET_original_NoMG-PV-Diesel'!L268,LCOE_SensitivityScenarios!BG268)</f>
        <v>SA_PV</v>
      </c>
      <c r="I269" s="39" t="str">
        <f>IF(LCOE_SensitivityScenarios!BK268&gt;'OnSSET_original_NoMG-PV-Diesel'!M268,'OnSSET_original_NoMG-PV-Diesel'!L268,LCOE_SensitivityScenarios!BL268)</f>
        <v>SA_PV</v>
      </c>
      <c r="J269" s="39" t="str">
        <f>IF(LCOE_SensitivityScenarios!BP268&gt;'OnSSET_original_NoMG-PV-Diesel'!M268,'OnSSET_original_NoMG-PV-Diesel'!L268,LCOE_SensitivityScenarios!BQ268)</f>
        <v>SA_PV</v>
      </c>
      <c r="K269" s="38" t="str">
        <f>IF(LCOE_SensitivityScenarios!BU268&gt;'OnSSET_original_NoMG-PV-Diesel'!V268,'OnSSET_original_NoMG-PV-Diesel'!U268,LCOE_SensitivityScenarios!BV268)</f>
        <v>SA_Diesel</v>
      </c>
      <c r="L269" s="39" t="str">
        <f>IF(LCOE_SensitivityScenarios!BZ268&gt;'OnSSET_original_NoMG-PV-Diesel'!V268,'OnSSET_original_NoMG-PV-Diesel'!U268,LCOE_SensitivityScenarios!CA268)</f>
        <v>SA_Diesel</v>
      </c>
      <c r="M269" s="40" t="str">
        <f>IF(LCOE_SensitivityScenarios!CE268&gt;'OnSSET_original_NoMG-PV-Diesel'!V268,'OnSSET_original_NoMG-PV-Diesel'!U268,LCOE_SensitivityScenarios!CF268)</f>
        <v>SA_Diesel</v>
      </c>
      <c r="N269" s="39" t="str">
        <f>IF(LCOE_SensitivityScenarios!CJ268&gt;'OnSSET_original_NoMG-PV-Diesel'!AE268,'OnSSET_original_NoMG-PV-Diesel'!AD268,LCOE_SensitivityScenarios!CK268)</f>
        <v>SA_Diesel</v>
      </c>
      <c r="O269" s="39" t="str">
        <f>IF(LCOE_SensitivityScenarios!CO268&gt;'OnSSET_original_NoMG-PV-Diesel'!AE268,'OnSSET_original_NoMG-PV-Diesel'!AD268,LCOE_SensitivityScenarios!CP268)</f>
        <v>SA_Diesel</v>
      </c>
      <c r="P269" s="40" t="str">
        <f>IF(LCOE_SensitivityScenarios!CT268&gt;'OnSSET_original_NoMG-PV-Diesel'!AE268,'OnSSET_original_NoMG-PV-Diesel'!AD268,LCOE_SensitivityScenarios!CU268)</f>
        <v>SA_Diesel</v>
      </c>
      <c r="Q269" s="38">
        <f>IF(LCOE_SensitivityScenarios!BF268&gt;'OnSSET_original_NoMG-PV-Diesel'!M268,'OnSSET_original_NoMG-PV-Diesel'!M268,LCOE_SensitivityScenarios!BF268)</f>
        <v>0.45235004404831902</v>
      </c>
      <c r="R269" s="28">
        <f>MIN('OnSSET_original_NoMG-PV-Diesel'!E268:I268,LCOE_SensitivityScenarios!BK268)</f>
        <v>0.45235004404831902</v>
      </c>
      <c r="S269" s="28">
        <f>MIN('OnSSET_original_NoMG-PV-Diesel'!E268:I268,LCOE_SensitivityScenarios!BP268)</f>
        <v>0.45235004404831902</v>
      </c>
      <c r="T269" s="27">
        <f>MIN('OnSSET_original_NoMG-PV-Diesel'!N268:R268,LCOE_SensitivityScenarios!BU268)</f>
        <v>0.354807105884136</v>
      </c>
      <c r="U269" s="28">
        <f>MIN('OnSSET_original_NoMG-PV-Diesel'!N268:R268,LCOE_SensitivityScenarios!BZ268)</f>
        <v>0.354807105884136</v>
      </c>
      <c r="V269" s="29">
        <f>MIN('OnSSET_original_NoMG-PV-Diesel'!N268:R268,LCOE_SensitivityScenarios!CE268)</f>
        <v>0.354807105884136</v>
      </c>
      <c r="W269" s="28">
        <f>MIN('OnSSET_original_NoMG-PV-Diesel'!W268:AA268,LCOE_SensitivityScenarios!CJ268)</f>
        <v>0.193914934660878</v>
      </c>
      <c r="X269" s="28">
        <f>MIN('OnSSET_original_NoMG-PV-Diesel'!W268:AA268,LCOE_SensitivityScenarios!CO268)</f>
        <v>0.193914934660878</v>
      </c>
      <c r="Y269" s="29">
        <f>MIN('OnSSET_original_NoMG-PV-Diesel'!W268:AA268,LCOE_SensitivityScenarios!CT268)</f>
        <v>0.193914934660878</v>
      </c>
      <c r="Z269">
        <f>IF(H269='OnSSET_original_NoMG-PV-Diesel'!L268,'OnSSET_original_NoMG-PV-Diesel'!K268,"wait")</f>
        <v>8.5243600578310392</v>
      </c>
      <c r="AA269">
        <f>IF(I269='OnSSET_original_NoMG-PV-Diesel'!L268,'OnSSET_original_NoMG-PV-Diesel'!K268,"wait")</f>
        <v>8.5243600578310392</v>
      </c>
      <c r="AB269">
        <f>IF(J269='OnSSET_original_NoMG-PV-Diesel'!L268,'OnSSET_original_NoMG-PV-Diesel'!K268,"wait")</f>
        <v>8.5243600578310392</v>
      </c>
      <c r="AC269">
        <f>IF(K269='OnSSET_original_NoMG-PV-Diesel'!U268,'OnSSET_original_NoMG-PV-Diesel'!T268,"wait")</f>
        <v>11.996814387259199</v>
      </c>
      <c r="AD269">
        <f>IF(L269='OnSSET_original_NoMG-PV-Diesel'!U268,'OnSSET_original_NoMG-PV-Diesel'!T268,"wait")</f>
        <v>11.996814387259199</v>
      </c>
      <c r="AE269">
        <f>IF(M269='OnSSET_original_NoMG-PV-Diesel'!U268,'OnSSET_original_NoMG-PV-Diesel'!T268,"wait")</f>
        <v>11.996814387259199</v>
      </c>
      <c r="AF269">
        <f>IF(N269='OnSSET_original_NoMG-PV-Diesel'!AD268,'OnSSET_original_NoMG-PV-Diesel'!AC268,"wait")</f>
        <v>11.996814387259199</v>
      </c>
      <c r="AG269">
        <f>IF(O269='OnSSET_original_NoMG-PV-Diesel'!AD268,'OnSSET_original_NoMG-PV-Diesel'!AC268,"wait")</f>
        <v>11.996814387259199</v>
      </c>
      <c r="AH269">
        <f>IF(P269='OnSSET_original_NoMG-PV-Diesel'!AD268,'OnSSET_original_NoMG-PV-Diesel'!AC268,"wait")</f>
        <v>11.996814387259199</v>
      </c>
      <c r="AR269">
        <v>30.177</v>
      </c>
      <c r="AS269">
        <v>34.951999999999998</v>
      </c>
      <c r="AT269">
        <v>11.052</v>
      </c>
      <c r="AU269">
        <v>7.2809999999999997</v>
      </c>
      <c r="AV269">
        <v>55210.250690000001</v>
      </c>
      <c r="AW269">
        <v>0</v>
      </c>
      <c r="AX269">
        <v>10394.737789999999</v>
      </c>
      <c r="AZ269">
        <f>SUMIF([1]base!$A$2:$A$169,B269,[1]base!$V$2:$V$169)</f>
        <v>0</v>
      </c>
      <c r="BA269">
        <f>SUMIF([2]s1!$A$2:$A$275,B269,[2]s1!$U$2:$U$275)</f>
        <v>0</v>
      </c>
      <c r="BB269">
        <f>SUMIF([3]s2!$A$2:$A$115,B269,[3]s2!$U$2:$U$115)</f>
        <v>0</v>
      </c>
      <c r="BC269">
        <f>SUMIF([4]s3!$A$2:$A$245,B269,[4]s3!$U$2:$U$245)</f>
        <v>0</v>
      </c>
      <c r="BD269">
        <f>SUMIF([5]s4!$A$2:$A$74,B269,[5]s4!$U$2:$U$74)</f>
        <v>0</v>
      </c>
      <c r="BF269">
        <f t="shared" si="25"/>
        <v>0</v>
      </c>
      <c r="BG269">
        <f t="shared" si="26"/>
        <v>0</v>
      </c>
      <c r="BH269">
        <f t="shared" si="27"/>
        <v>0</v>
      </c>
      <c r="BI269">
        <f t="shared" si="28"/>
        <v>0</v>
      </c>
      <c r="BJ269">
        <f t="shared" si="29"/>
        <v>0</v>
      </c>
      <c r="BL269" t="s">
        <v>114</v>
      </c>
      <c r="BM269" s="23">
        <v>78920.110109999994</v>
      </c>
      <c r="BN269" s="23">
        <v>13.653998290000001</v>
      </c>
      <c r="BP269" t="s">
        <v>183</v>
      </c>
      <c r="BQ269" s="23">
        <v>14876.180560000001</v>
      </c>
      <c r="BR269" s="23">
        <v>11.996814390000001</v>
      </c>
      <c r="BT269" t="s">
        <v>183</v>
      </c>
      <c r="BU269" s="23">
        <v>14876.180560000001</v>
      </c>
      <c r="BV269" s="23">
        <v>11.996814390000001</v>
      </c>
    </row>
    <row r="270" spans="1:74" x14ac:dyDescent="0.25">
      <c r="A270">
        <v>1</v>
      </c>
      <c r="B270" s="15">
        <v>4720</v>
      </c>
      <c r="C270" s="15">
        <v>-66.167004950000006</v>
      </c>
      <c r="D270" s="15">
        <v>-17.51875854</v>
      </c>
      <c r="E270" s="16">
        <v>1</v>
      </c>
      <c r="F270" s="19">
        <v>45110.030571213298</v>
      </c>
      <c r="G270" s="19">
        <v>61.145516428079027</v>
      </c>
      <c r="H270" s="16" t="str">
        <f>IF(LCOE_SensitivityScenarios!BF269&gt;'OnSSET_original_NoMG-PV-Diesel'!M269,'OnSSET_original_NoMG-PV-Diesel'!L269,LCOE_SensitivityScenarios!BG269)</f>
        <v>SA_PV</v>
      </c>
      <c r="I270" s="39" t="str">
        <f>IF(LCOE_SensitivityScenarios!BK269&gt;'OnSSET_original_NoMG-PV-Diesel'!M269,'OnSSET_original_NoMG-PV-Diesel'!L269,LCOE_SensitivityScenarios!BL269)</f>
        <v>SA_PV</v>
      </c>
      <c r="J270" s="39" t="str">
        <f>IF(LCOE_SensitivityScenarios!BP269&gt;'OnSSET_original_NoMG-PV-Diesel'!M269,'OnSSET_original_NoMG-PV-Diesel'!L269,LCOE_SensitivityScenarios!BQ269)</f>
        <v>SA_PV</v>
      </c>
      <c r="K270" s="38" t="str">
        <f>IF(LCOE_SensitivityScenarios!BU269&gt;'OnSSET_original_NoMG-PV-Diesel'!V269,'OnSSET_original_NoMG-PV-Diesel'!U269,LCOE_SensitivityScenarios!BV269)</f>
        <v>SA_Diesel</v>
      </c>
      <c r="L270" s="39" t="str">
        <f>IF(LCOE_SensitivityScenarios!BZ269&gt;'OnSSET_original_NoMG-PV-Diesel'!V269,'OnSSET_original_NoMG-PV-Diesel'!U269,LCOE_SensitivityScenarios!CA269)</f>
        <v>MG_Hybrid</v>
      </c>
      <c r="M270" s="40" t="str">
        <f>IF(LCOE_SensitivityScenarios!CE269&gt;'OnSSET_original_NoMG-PV-Diesel'!V269,'OnSSET_original_NoMG-PV-Diesel'!U269,LCOE_SensitivityScenarios!CF269)</f>
        <v>SA_Diesel</v>
      </c>
      <c r="N270" s="39" t="str">
        <f>IF(LCOE_SensitivityScenarios!CJ269&gt;'OnSSET_original_NoMG-PV-Diesel'!AE269,'OnSSET_original_NoMG-PV-Diesel'!AD269,LCOE_SensitivityScenarios!CK269)</f>
        <v>SA_Diesel</v>
      </c>
      <c r="O270" s="39" t="str">
        <f>IF(LCOE_SensitivityScenarios!CO269&gt;'OnSSET_original_NoMG-PV-Diesel'!AE269,'OnSSET_original_NoMG-PV-Diesel'!AD269,LCOE_SensitivityScenarios!CP269)</f>
        <v>SA_Diesel</v>
      </c>
      <c r="P270" s="40" t="str">
        <f>IF(LCOE_SensitivityScenarios!CT269&gt;'OnSSET_original_NoMG-PV-Diesel'!AE269,'OnSSET_original_NoMG-PV-Diesel'!AD269,LCOE_SensitivityScenarios!CU269)</f>
        <v>SA_Diesel</v>
      </c>
      <c r="Q270" s="38">
        <f>IF(LCOE_SensitivityScenarios!BF269&gt;'OnSSET_original_NoMG-PV-Diesel'!M269,'OnSSET_original_NoMG-PV-Diesel'!M269,LCOE_SensitivityScenarios!BF269)</f>
        <v>0.37239919969170998</v>
      </c>
      <c r="R270" s="28">
        <f>MIN('OnSSET_original_NoMG-PV-Diesel'!E269:I269,LCOE_SensitivityScenarios!BK269)</f>
        <v>0.37239919969170998</v>
      </c>
      <c r="S270" s="28">
        <f>MIN('OnSSET_original_NoMG-PV-Diesel'!E269:I269,LCOE_SensitivityScenarios!BP269)</f>
        <v>0.37239919969170998</v>
      </c>
      <c r="T270" s="27">
        <f>MIN('OnSSET_original_NoMG-PV-Diesel'!N269:R269,LCOE_SensitivityScenarios!BU269)</f>
        <v>0.354807105884136</v>
      </c>
      <c r="U270" s="28">
        <f>MIN('OnSSET_original_NoMG-PV-Diesel'!N269:R269,LCOE_SensitivityScenarios!BZ269)</f>
        <v>0.34990710245611584</v>
      </c>
      <c r="V270" s="29">
        <f>MIN('OnSSET_original_NoMG-PV-Diesel'!N269:R269,LCOE_SensitivityScenarios!CE269)</f>
        <v>0.354807105884136</v>
      </c>
      <c r="W270" s="28">
        <f>MIN('OnSSET_original_NoMG-PV-Diesel'!W269:AA269,LCOE_SensitivityScenarios!CJ269)</f>
        <v>0.193914934660878</v>
      </c>
      <c r="X270" s="28">
        <f>MIN('OnSSET_original_NoMG-PV-Diesel'!W269:AA269,LCOE_SensitivityScenarios!CO269)</f>
        <v>0.193914934660878</v>
      </c>
      <c r="Y270" s="29">
        <f>MIN('OnSSET_original_NoMG-PV-Diesel'!W269:AA269,LCOE_SensitivityScenarios!CT269)</f>
        <v>0.193914934660878</v>
      </c>
      <c r="Z270">
        <f>IF(H270='OnSSET_original_NoMG-PV-Diesel'!L269,'OnSSET_original_NoMG-PV-Diesel'!K269,"wait")</f>
        <v>8.6563780211647803</v>
      </c>
      <c r="AA270">
        <f>IF(I270='OnSSET_original_NoMG-PV-Diesel'!L269,'OnSSET_original_NoMG-PV-Diesel'!K269,"wait")</f>
        <v>8.6563780211647803</v>
      </c>
      <c r="AB270">
        <f>IF(J270='OnSSET_original_NoMG-PV-Diesel'!L269,'OnSSET_original_NoMG-PV-Diesel'!K269,"wait")</f>
        <v>8.6563780211647803</v>
      </c>
      <c r="AC270">
        <f>IF(K270='OnSSET_original_NoMG-PV-Diesel'!U269,'OnSSET_original_NoMG-PV-Diesel'!T269,"wait")</f>
        <v>20.598187475439801</v>
      </c>
      <c r="AD270" t="str">
        <f>IF(L270='OnSSET_original_NoMG-PV-Diesel'!U269,'OnSSET_original_NoMG-PV-Diesel'!T269,"wait")</f>
        <v>wait</v>
      </c>
      <c r="AE270">
        <f>IF(M270='OnSSET_original_NoMG-PV-Diesel'!U269,'OnSSET_original_NoMG-PV-Diesel'!T269,"wait")</f>
        <v>20.598187475439801</v>
      </c>
      <c r="AF270">
        <f>IF(N270='OnSSET_original_NoMG-PV-Diesel'!AD269,'OnSSET_original_NoMG-PV-Diesel'!AC269,"wait")</f>
        <v>20.598187475439801</v>
      </c>
      <c r="AG270">
        <f>IF(O270='OnSSET_original_NoMG-PV-Diesel'!AD269,'OnSSET_original_NoMG-PV-Diesel'!AC269,"wait")</f>
        <v>20.598187475439801</v>
      </c>
      <c r="AH270">
        <f>IF(P270='OnSSET_original_NoMG-PV-Diesel'!AD269,'OnSSET_original_NoMG-PV-Diesel'!AC269,"wait")</f>
        <v>20.598187475439801</v>
      </c>
      <c r="AR270" s="23">
        <v>0.51800000000000002</v>
      </c>
      <c r="AS270" s="23">
        <v>0.51100000000000001</v>
      </c>
      <c r="AT270" s="23">
        <v>2.74399999999999</v>
      </c>
      <c r="AU270" s="23">
        <v>1.1909999999999901</v>
      </c>
      <c r="AV270" s="23">
        <v>47878.406110000004</v>
      </c>
      <c r="AW270" s="23">
        <v>0</v>
      </c>
      <c r="AX270" s="23">
        <v>7643.1895539999996</v>
      </c>
      <c r="AZ270">
        <f>SUMIF([1]base!$A$2:$A$169,B270,[1]base!$V$2:$V$169)</f>
        <v>0</v>
      </c>
      <c r="BA270">
        <f>SUMIF([2]s1!$A$2:$A$275,B270,[2]s1!$U$2:$U$275)</f>
        <v>0</v>
      </c>
      <c r="BB270">
        <f>SUMIF([3]s2!$A$2:$A$115,B270,[3]s2!$U$2:$U$115)</f>
        <v>0</v>
      </c>
      <c r="BC270">
        <f>SUMIF([4]s3!$A$2:$A$245,B270,[4]s3!$U$2:$U$245)</f>
        <v>0</v>
      </c>
      <c r="BD270">
        <f>SUMIF([5]s4!$A$2:$A$74,B270,[5]s4!$U$2:$U$74)</f>
        <v>0</v>
      </c>
      <c r="BF270">
        <f t="shared" si="25"/>
        <v>0</v>
      </c>
      <c r="BG270">
        <f t="shared" si="26"/>
        <v>0</v>
      </c>
      <c r="BH270">
        <f t="shared" si="27"/>
        <v>0</v>
      </c>
      <c r="BI270">
        <f t="shared" si="28"/>
        <v>0</v>
      </c>
      <c r="BJ270">
        <f t="shared" si="29"/>
        <v>0</v>
      </c>
      <c r="BL270" t="s">
        <v>114</v>
      </c>
      <c r="BM270" s="23">
        <v>111553.924</v>
      </c>
      <c r="BN270" s="23">
        <v>22.002746349999999</v>
      </c>
      <c r="BP270" t="s">
        <v>183</v>
      </c>
      <c r="BQ270" s="23">
        <v>25541.976910000001</v>
      </c>
      <c r="BR270" s="23">
        <v>20.59818748</v>
      </c>
      <c r="BT270" t="s">
        <v>183</v>
      </c>
      <c r="BU270" s="23">
        <v>25541.976910000001</v>
      </c>
      <c r="BV270" s="23">
        <v>20.59818748</v>
      </c>
    </row>
    <row r="271" spans="1:74" x14ac:dyDescent="0.25">
      <c r="A271">
        <v>1</v>
      </c>
      <c r="B271" s="15">
        <v>4725</v>
      </c>
      <c r="C271" s="15">
        <v>-65.105534019999993</v>
      </c>
      <c r="D271" s="15">
        <v>-18.33724904</v>
      </c>
      <c r="E271" s="16">
        <v>1</v>
      </c>
      <c r="F271" s="19">
        <v>30267.6601018972</v>
      </c>
      <c r="G271" s="19">
        <v>53.245175251212679</v>
      </c>
      <c r="H271" s="16" t="str">
        <f>IF(LCOE_SensitivityScenarios!BF270&gt;'OnSSET_original_NoMG-PV-Diesel'!M270,'OnSSET_original_NoMG-PV-Diesel'!L270,LCOE_SensitivityScenarios!BG270)</f>
        <v>SA_PV</v>
      </c>
      <c r="I271" s="39" t="str">
        <f>IF(LCOE_SensitivityScenarios!BK270&gt;'OnSSET_original_NoMG-PV-Diesel'!M270,'OnSSET_original_NoMG-PV-Diesel'!L270,LCOE_SensitivityScenarios!BL270)</f>
        <v>SA_PV</v>
      </c>
      <c r="J271" s="39" t="str">
        <f>IF(LCOE_SensitivityScenarios!BP270&gt;'OnSSET_original_NoMG-PV-Diesel'!M270,'OnSSET_original_NoMG-PV-Diesel'!L270,LCOE_SensitivityScenarios!BQ270)</f>
        <v>SA_PV</v>
      </c>
      <c r="K271" s="38" t="str">
        <f>IF(LCOE_SensitivityScenarios!BU270&gt;'OnSSET_original_NoMG-PV-Diesel'!V270,'OnSSET_original_NoMG-PV-Diesel'!U270,LCOE_SensitivityScenarios!BV270)</f>
        <v>SA_PV</v>
      </c>
      <c r="L271" s="39" t="str">
        <f>IF(LCOE_SensitivityScenarios!BZ270&gt;'OnSSET_original_NoMG-PV-Diesel'!V270,'OnSSET_original_NoMG-PV-Diesel'!U270,LCOE_SensitivityScenarios!CA270)</f>
        <v>SA_PV</v>
      </c>
      <c r="M271" s="40" t="str">
        <f>IF(LCOE_SensitivityScenarios!CE270&gt;'OnSSET_original_NoMG-PV-Diesel'!V270,'OnSSET_original_NoMG-PV-Diesel'!U270,LCOE_SensitivityScenarios!CF270)</f>
        <v>SA_PV</v>
      </c>
      <c r="N271" s="39" t="str">
        <f>IF(LCOE_SensitivityScenarios!CJ270&gt;'OnSSET_original_NoMG-PV-Diesel'!AE270,'OnSSET_original_NoMG-PV-Diesel'!AD270,LCOE_SensitivityScenarios!CK270)</f>
        <v>SA_Diesel</v>
      </c>
      <c r="O271" s="39" t="str">
        <f>IF(LCOE_SensitivityScenarios!CO270&gt;'OnSSET_original_NoMG-PV-Diesel'!AE270,'OnSSET_original_NoMG-PV-Diesel'!AD270,LCOE_SensitivityScenarios!CP270)</f>
        <v>SA_Diesel</v>
      </c>
      <c r="P271" s="40" t="str">
        <f>IF(LCOE_SensitivityScenarios!CT270&gt;'OnSSET_original_NoMG-PV-Diesel'!AE270,'OnSSET_original_NoMG-PV-Diesel'!AD270,LCOE_SensitivityScenarios!CU270)</f>
        <v>SA_Diesel</v>
      </c>
      <c r="Q271" s="38">
        <f>IF(LCOE_SensitivityScenarios!BF270&gt;'OnSSET_original_NoMG-PV-Diesel'!M270,'OnSSET_original_NoMG-PV-Diesel'!M270,LCOE_SensitivityScenarios!BF270)</f>
        <v>0.39237991530884198</v>
      </c>
      <c r="R271" s="28">
        <f>MIN('OnSSET_original_NoMG-PV-Diesel'!E270:I270,LCOE_SensitivityScenarios!BK270)</f>
        <v>0.39237991530884198</v>
      </c>
      <c r="S271" s="28">
        <f>MIN('OnSSET_original_NoMG-PV-Diesel'!E270:I270,LCOE_SensitivityScenarios!BP270)</f>
        <v>0.39237991530884198</v>
      </c>
      <c r="T271" s="27">
        <f>MIN('OnSSET_original_NoMG-PV-Diesel'!N270:R270,LCOE_SensitivityScenarios!BU270)</f>
        <v>0.39237991530884198</v>
      </c>
      <c r="U271" s="28">
        <f>MIN('OnSSET_original_NoMG-PV-Diesel'!N270:R270,LCOE_SensitivityScenarios!BZ270)</f>
        <v>0.39237991530884198</v>
      </c>
      <c r="V271" s="29">
        <f>MIN('OnSSET_original_NoMG-PV-Diesel'!N270:R270,LCOE_SensitivityScenarios!CE270)</f>
        <v>0.39237991530884198</v>
      </c>
      <c r="W271" s="28">
        <f>MIN('OnSSET_original_NoMG-PV-Diesel'!W270:AA270,LCOE_SensitivityScenarios!CJ270)</f>
        <v>0.236149129606983</v>
      </c>
      <c r="X271" s="28">
        <f>MIN('OnSSET_original_NoMG-PV-Diesel'!W270:AA270,LCOE_SensitivityScenarios!CO270)</f>
        <v>0.236149129606983</v>
      </c>
      <c r="Y271" s="29">
        <f>MIN('OnSSET_original_NoMG-PV-Diesel'!W270:AA270,LCOE_SensitivityScenarios!CT270)</f>
        <v>0.236149129606983</v>
      </c>
      <c r="Z271">
        <f>IF(H271='OnSSET_original_NoMG-PV-Diesel'!L270,'OnSSET_original_NoMG-PV-Diesel'!K270,"wait")</f>
        <v>15.105595066611199</v>
      </c>
      <c r="AA271">
        <f>IF(I271='OnSSET_original_NoMG-PV-Diesel'!L270,'OnSSET_original_NoMG-PV-Diesel'!K270,"wait")</f>
        <v>15.105595066611199</v>
      </c>
      <c r="AB271">
        <f>IF(J271='OnSSET_original_NoMG-PV-Diesel'!L270,'OnSSET_original_NoMG-PV-Diesel'!K270,"wait")</f>
        <v>15.105595066611199</v>
      </c>
      <c r="AC271">
        <f>IF(K271='OnSSET_original_NoMG-PV-Diesel'!U270,'OnSSET_original_NoMG-PV-Diesel'!T270,"wait")</f>
        <v>15.555380872595901</v>
      </c>
      <c r="AD271">
        <f>IF(L271='OnSSET_original_NoMG-PV-Diesel'!U270,'OnSSET_original_NoMG-PV-Diesel'!T270,"wait")</f>
        <v>15.555380872595901</v>
      </c>
      <c r="AE271">
        <f>IF(M271='OnSSET_original_NoMG-PV-Diesel'!U270,'OnSSET_original_NoMG-PV-Diesel'!T270,"wait")</f>
        <v>15.555380872595901</v>
      </c>
      <c r="AF271">
        <f>IF(N271='OnSSET_original_NoMG-PV-Diesel'!AD270,'OnSSET_original_NoMG-PV-Diesel'!AC270,"wait")</f>
        <v>13.820849361596901</v>
      </c>
      <c r="AG271">
        <f>IF(O271='OnSSET_original_NoMG-PV-Diesel'!AD270,'OnSSET_original_NoMG-PV-Diesel'!AC270,"wait")</f>
        <v>13.820849361596901</v>
      </c>
      <c r="AH271">
        <f>IF(P271='OnSSET_original_NoMG-PV-Diesel'!AD270,'OnSSET_original_NoMG-PV-Diesel'!AC270,"wait")</f>
        <v>13.820849361596901</v>
      </c>
      <c r="AR271">
        <v>12.888</v>
      </c>
      <c r="AS271">
        <v>12.773</v>
      </c>
      <c r="AT271">
        <v>13.405999999999899</v>
      </c>
      <c r="AU271">
        <v>0.33700000000000002</v>
      </c>
      <c r="AV271">
        <v>48317.393459999999</v>
      </c>
      <c r="AW271">
        <v>0</v>
      </c>
      <c r="AX271">
        <v>7796.0533459999997</v>
      </c>
      <c r="AZ271">
        <f>SUMIF([1]base!$A$2:$A$169,B271,[1]base!$V$2:$V$169)</f>
        <v>0</v>
      </c>
      <c r="BA271">
        <f>SUMIF([2]s1!$A$2:$A$275,B271,[2]s1!$U$2:$U$275)</f>
        <v>0</v>
      </c>
      <c r="BB271">
        <f>SUMIF([3]s2!$A$2:$A$115,B271,[3]s2!$U$2:$U$115)</f>
        <v>0</v>
      </c>
      <c r="BC271">
        <f>SUMIF([4]s3!$A$2:$A$245,B271,[4]s3!$U$2:$U$245)</f>
        <v>0</v>
      </c>
      <c r="BD271">
        <f>SUMIF([5]s4!$A$2:$A$74,B271,[5]s4!$U$2:$U$74)</f>
        <v>0</v>
      </c>
      <c r="BF271">
        <f t="shared" si="25"/>
        <v>0</v>
      </c>
      <c r="BG271">
        <f t="shared" si="26"/>
        <v>0</v>
      </c>
      <c r="BH271">
        <f t="shared" si="27"/>
        <v>0</v>
      </c>
      <c r="BI271">
        <f t="shared" si="28"/>
        <v>0</v>
      </c>
      <c r="BJ271">
        <f t="shared" si="29"/>
        <v>0</v>
      </c>
      <c r="BL271" t="s">
        <v>114</v>
      </c>
      <c r="BM271" s="23">
        <v>78865.781019999995</v>
      </c>
      <c r="BN271" s="23">
        <v>15.55538087</v>
      </c>
      <c r="BP271" t="s">
        <v>186</v>
      </c>
      <c r="BQ271" s="23">
        <v>78865.781019999995</v>
      </c>
      <c r="BR271" s="23">
        <v>15.55538087</v>
      </c>
      <c r="BT271" t="s">
        <v>183</v>
      </c>
      <c r="BU271" s="23">
        <v>17138.003799999999</v>
      </c>
      <c r="BV271" s="23">
        <v>13.82084936</v>
      </c>
    </row>
    <row r="272" spans="1:74" x14ac:dyDescent="0.25">
      <c r="A272">
        <v>1</v>
      </c>
      <c r="B272" s="15">
        <v>4753</v>
      </c>
      <c r="C272" s="15">
        <v>-64.591728689999997</v>
      </c>
      <c r="D272" s="15">
        <v>-17.312479660000001</v>
      </c>
      <c r="E272" s="16">
        <v>0</v>
      </c>
      <c r="F272" s="19">
        <v>26331.5955201699</v>
      </c>
      <c r="G272" s="19">
        <v>63.795668583579804</v>
      </c>
      <c r="H272" s="16" t="str">
        <f>IF(LCOE_SensitivityScenarios!BF271&gt;'OnSSET_original_NoMG-PV-Diesel'!M271,'OnSSET_original_NoMG-PV-Diesel'!L271,LCOE_SensitivityScenarios!BG271)</f>
        <v>SA_PV</v>
      </c>
      <c r="I272" s="39" t="str">
        <f>IF(LCOE_SensitivityScenarios!BK271&gt;'OnSSET_original_NoMG-PV-Diesel'!M271,'OnSSET_original_NoMG-PV-Diesel'!L271,LCOE_SensitivityScenarios!BL271)</f>
        <v>SA_PV</v>
      </c>
      <c r="J272" s="39" t="str">
        <f>IF(LCOE_SensitivityScenarios!BP271&gt;'OnSSET_original_NoMG-PV-Diesel'!M271,'OnSSET_original_NoMG-PV-Diesel'!L271,LCOE_SensitivityScenarios!BQ271)</f>
        <v>SA_PV</v>
      </c>
      <c r="K272" s="38" t="str">
        <f>IF(LCOE_SensitivityScenarios!BU271&gt;'OnSSET_original_NoMG-PV-Diesel'!V271,'OnSSET_original_NoMG-PV-Diesel'!U271,LCOE_SensitivityScenarios!BV271)</f>
        <v>SA_PV</v>
      </c>
      <c r="L272" s="39" t="str">
        <f>IF(LCOE_SensitivityScenarios!BZ271&gt;'OnSSET_original_NoMG-PV-Diesel'!V271,'OnSSET_original_NoMG-PV-Diesel'!U271,LCOE_SensitivityScenarios!CA271)</f>
        <v>SA_PV</v>
      </c>
      <c r="M272" s="40" t="str">
        <f>IF(LCOE_SensitivityScenarios!CE271&gt;'OnSSET_original_NoMG-PV-Diesel'!V271,'OnSSET_original_NoMG-PV-Diesel'!U271,LCOE_SensitivityScenarios!CF271)</f>
        <v>SA_PV</v>
      </c>
      <c r="N272" s="39" t="str">
        <f>IF(LCOE_SensitivityScenarios!CJ271&gt;'OnSSET_original_NoMG-PV-Diesel'!AE271,'OnSSET_original_NoMG-PV-Diesel'!AD271,LCOE_SensitivityScenarios!CK271)</f>
        <v>SA_Diesel</v>
      </c>
      <c r="O272" s="39" t="str">
        <f>IF(LCOE_SensitivityScenarios!CO271&gt;'OnSSET_original_NoMG-PV-Diesel'!AE271,'OnSSET_original_NoMG-PV-Diesel'!AD271,LCOE_SensitivityScenarios!CP271)</f>
        <v>SA_Diesel</v>
      </c>
      <c r="P272" s="40" t="str">
        <f>IF(LCOE_SensitivityScenarios!CT271&gt;'OnSSET_original_NoMG-PV-Diesel'!AE271,'OnSSET_original_NoMG-PV-Diesel'!AD271,LCOE_SensitivityScenarios!CU271)</f>
        <v>SA_Diesel</v>
      </c>
      <c r="Q272" s="38">
        <f>IF(LCOE_SensitivityScenarios!BF271&gt;'OnSSET_original_NoMG-PV-Diesel'!M271,'OnSSET_original_NoMG-PV-Diesel'!M271,LCOE_SensitivityScenarios!BF271)</f>
        <v>0.50286033011127196</v>
      </c>
      <c r="R272" s="28">
        <f>MIN('OnSSET_original_NoMG-PV-Diesel'!E271:I271,LCOE_SensitivityScenarios!BK271)</f>
        <v>0.50286033011127196</v>
      </c>
      <c r="S272" s="28">
        <f>MIN('OnSSET_original_NoMG-PV-Diesel'!E271:I271,LCOE_SensitivityScenarios!BP271)</f>
        <v>0.50286033011127196</v>
      </c>
      <c r="T272" s="27">
        <f>MIN('OnSSET_original_NoMG-PV-Diesel'!N271:R271,LCOE_SensitivityScenarios!BU271)</f>
        <v>0.50286033011127196</v>
      </c>
      <c r="U272" s="28">
        <f>MIN('OnSSET_original_NoMG-PV-Diesel'!N271:R271,LCOE_SensitivityScenarios!BZ271)</f>
        <v>0.50286033011127196</v>
      </c>
      <c r="V272" s="29">
        <f>MIN('OnSSET_original_NoMG-PV-Diesel'!N271:R271,LCOE_SensitivityScenarios!CE271)</f>
        <v>0.50286033011127196</v>
      </c>
      <c r="W272" s="28">
        <f>MIN('OnSSET_original_NoMG-PV-Diesel'!W271:AA271,LCOE_SensitivityScenarios!CJ271)</f>
        <v>0.30251715023657699</v>
      </c>
      <c r="X272" s="28">
        <f>MIN('OnSSET_original_NoMG-PV-Diesel'!W271:AA271,LCOE_SensitivityScenarios!CO271)</f>
        <v>0.30251715023657699</v>
      </c>
      <c r="Y272" s="29">
        <f>MIN('OnSSET_original_NoMG-PV-Diesel'!W271:AA271,LCOE_SensitivityScenarios!CT271)</f>
        <v>0.30251715023657699</v>
      </c>
      <c r="Z272">
        <f>IF(H272='OnSSET_original_NoMG-PV-Diesel'!L271,'OnSSET_original_NoMG-PV-Diesel'!K271,"wait")</f>
        <v>61.899902183324102</v>
      </c>
      <c r="AA272">
        <f>IF(I272='OnSSET_original_NoMG-PV-Diesel'!L271,'OnSSET_original_NoMG-PV-Diesel'!K271,"wait")</f>
        <v>61.899902183324102</v>
      </c>
      <c r="AB272">
        <f>IF(J272='OnSSET_original_NoMG-PV-Diesel'!L271,'OnSSET_original_NoMG-PV-Diesel'!K271,"wait")</f>
        <v>61.899902183324102</v>
      </c>
      <c r="AC272">
        <f>IF(K272='OnSSET_original_NoMG-PV-Diesel'!U271,'OnSSET_original_NoMG-PV-Diesel'!T271,"wait")</f>
        <v>17.342814674418701</v>
      </c>
      <c r="AD272">
        <f>IF(L272='OnSSET_original_NoMG-PV-Diesel'!U271,'OnSSET_original_NoMG-PV-Diesel'!T271,"wait")</f>
        <v>17.342814674418701</v>
      </c>
      <c r="AE272">
        <f>IF(M272='OnSSET_original_NoMG-PV-Diesel'!U271,'OnSSET_original_NoMG-PV-Diesel'!T271,"wait")</f>
        <v>17.342814674418701</v>
      </c>
      <c r="AF272">
        <f>IF(N272='OnSSET_original_NoMG-PV-Diesel'!AD271,'OnSSET_original_NoMG-PV-Diesel'!AC271,"wait")</f>
        <v>12.023559598251101</v>
      </c>
      <c r="AG272">
        <f>IF(O272='OnSSET_original_NoMG-PV-Diesel'!AD271,'OnSSET_original_NoMG-PV-Diesel'!AC271,"wait")</f>
        <v>12.023559598251101</v>
      </c>
      <c r="AH272">
        <f>IF(P272='OnSSET_original_NoMG-PV-Diesel'!AD271,'OnSSET_original_NoMG-PV-Diesel'!AC271,"wait")</f>
        <v>12.023559598251101</v>
      </c>
      <c r="AR272">
        <v>8.4190000000000005</v>
      </c>
      <c r="AS272">
        <v>9.9019999999999992</v>
      </c>
      <c r="AT272">
        <v>11.635999999999999</v>
      </c>
      <c r="AU272">
        <v>5.82</v>
      </c>
      <c r="AV272">
        <v>51276.880219999999</v>
      </c>
      <c r="AW272">
        <v>0</v>
      </c>
      <c r="AX272">
        <v>8866.0998820000004</v>
      </c>
      <c r="AZ272">
        <f>SUMIF([1]base!$A$2:$A$169,B272,[1]base!$V$2:$V$169)</f>
        <v>0</v>
      </c>
      <c r="BA272">
        <f>SUMIF([2]s1!$A$2:$A$275,B272,[2]s1!$U$2:$U$275)</f>
        <v>0</v>
      </c>
      <c r="BB272">
        <f>SUMIF([3]s2!$A$2:$A$115,B272,[3]s2!$U$2:$U$115)</f>
        <v>0</v>
      </c>
      <c r="BC272">
        <f>SUMIF([4]s3!$A$2:$A$245,B272,[4]s3!$U$2:$U$245)</f>
        <v>0</v>
      </c>
      <c r="BD272">
        <f>SUMIF([5]s4!$A$2:$A$74,B272,[5]s4!$U$2:$U$74)</f>
        <v>0</v>
      </c>
      <c r="BF272">
        <f t="shared" si="25"/>
        <v>0</v>
      </c>
      <c r="BG272">
        <f t="shared" si="26"/>
        <v>0</v>
      </c>
      <c r="BH272">
        <f t="shared" si="27"/>
        <v>0</v>
      </c>
      <c r="BI272">
        <f t="shared" si="28"/>
        <v>0</v>
      </c>
      <c r="BJ272">
        <f t="shared" si="29"/>
        <v>0</v>
      </c>
      <c r="BL272" t="s">
        <v>114</v>
      </c>
      <c r="BM272" s="23">
        <v>87928.070399999997</v>
      </c>
      <c r="BN272" s="23">
        <v>17.342814669999999</v>
      </c>
      <c r="BP272" t="s">
        <v>186</v>
      </c>
      <c r="BQ272" s="23">
        <v>87928.070399999997</v>
      </c>
      <c r="BR272" s="23">
        <v>17.342814669999999</v>
      </c>
      <c r="BT272" t="s">
        <v>183</v>
      </c>
      <c r="BU272" s="23">
        <v>14909.34491</v>
      </c>
      <c r="BV272" s="23">
        <v>12.0235596</v>
      </c>
    </row>
    <row r="273" spans="1:74" x14ac:dyDescent="0.25">
      <c r="A273">
        <v>1</v>
      </c>
      <c r="B273" s="15">
        <v>4758</v>
      </c>
      <c r="C273" s="15">
        <v>-65.093891959999993</v>
      </c>
      <c r="D273" s="15">
        <v>-17.6791546</v>
      </c>
      <c r="E273" s="16">
        <v>1</v>
      </c>
      <c r="F273" s="19">
        <v>18668.348526649901</v>
      </c>
      <c r="G273" s="19">
        <v>55.45385744254277</v>
      </c>
      <c r="H273" s="16" t="str">
        <f>IF(LCOE_SensitivityScenarios!BF272&gt;'OnSSET_original_NoMG-PV-Diesel'!M272,'OnSSET_original_NoMG-PV-Diesel'!L272,LCOE_SensitivityScenarios!BG272)</f>
        <v>SA_Diesel</v>
      </c>
      <c r="I273" s="39" t="str">
        <f>IF(LCOE_SensitivityScenarios!BK272&gt;'OnSSET_original_NoMG-PV-Diesel'!M272,'OnSSET_original_NoMG-PV-Diesel'!L272,LCOE_SensitivityScenarios!BL272)</f>
        <v>SA_Diesel</v>
      </c>
      <c r="J273" s="39" t="str">
        <f>IF(LCOE_SensitivityScenarios!BP272&gt;'OnSSET_original_NoMG-PV-Diesel'!M272,'OnSSET_original_NoMG-PV-Diesel'!L272,LCOE_SensitivityScenarios!BQ272)</f>
        <v>SA_Diesel</v>
      </c>
      <c r="K273" s="38" t="str">
        <f>IF(LCOE_SensitivityScenarios!BU272&gt;'OnSSET_original_NoMG-PV-Diesel'!V272,'OnSSET_original_NoMG-PV-Diesel'!U272,LCOE_SensitivityScenarios!BV272)</f>
        <v>SA_Diesel</v>
      </c>
      <c r="L273" s="39" t="str">
        <f>IF(LCOE_SensitivityScenarios!BZ272&gt;'OnSSET_original_NoMG-PV-Diesel'!V272,'OnSSET_original_NoMG-PV-Diesel'!U272,LCOE_SensitivityScenarios!CA272)</f>
        <v>SA_Diesel</v>
      </c>
      <c r="M273" s="40" t="str">
        <f>IF(LCOE_SensitivityScenarios!CE272&gt;'OnSSET_original_NoMG-PV-Diesel'!V272,'OnSSET_original_NoMG-PV-Diesel'!U272,LCOE_SensitivityScenarios!CF272)</f>
        <v>SA_Diesel</v>
      </c>
      <c r="N273" s="39" t="str">
        <f>IF(LCOE_SensitivityScenarios!CJ272&gt;'OnSSET_original_NoMG-PV-Diesel'!AE272,'OnSSET_original_NoMG-PV-Diesel'!AD272,LCOE_SensitivityScenarios!CK272)</f>
        <v>SA_Diesel</v>
      </c>
      <c r="O273" s="39" t="str">
        <f>IF(LCOE_SensitivityScenarios!CO272&gt;'OnSSET_original_NoMG-PV-Diesel'!AE272,'OnSSET_original_NoMG-PV-Diesel'!AD272,LCOE_SensitivityScenarios!CP272)</f>
        <v>SA_Diesel</v>
      </c>
      <c r="P273" s="40" t="str">
        <f>IF(LCOE_SensitivityScenarios!CT272&gt;'OnSSET_original_NoMG-PV-Diesel'!AE272,'OnSSET_original_NoMG-PV-Diesel'!AD272,LCOE_SensitivityScenarios!CU272)</f>
        <v>SA_Diesel</v>
      </c>
      <c r="Q273" s="38">
        <f>IF(LCOE_SensitivityScenarios!BF272&gt;'OnSSET_original_NoMG-PV-Diesel'!M272,'OnSSET_original_NoMG-PV-Diesel'!M272,LCOE_SensitivityScenarios!BF272)</f>
        <v>0.45210856181439302</v>
      </c>
      <c r="R273" s="28">
        <f>MIN('OnSSET_original_NoMG-PV-Diesel'!E272:I272,LCOE_SensitivityScenarios!BK272)</f>
        <v>0.45210856181439302</v>
      </c>
      <c r="S273" s="28">
        <f>MIN('OnSSET_original_NoMG-PV-Diesel'!E272:I272,LCOE_SensitivityScenarios!BP272)</f>
        <v>0.45210856181439302</v>
      </c>
      <c r="T273" s="27">
        <f>MIN('OnSSET_original_NoMG-PV-Diesel'!N272:R272,LCOE_SensitivityScenarios!BU272)</f>
        <v>0.33704192864490101</v>
      </c>
      <c r="U273" s="28">
        <f>MIN('OnSSET_original_NoMG-PV-Diesel'!N272:R272,LCOE_SensitivityScenarios!BZ272)</f>
        <v>0.33704192864490101</v>
      </c>
      <c r="V273" s="29">
        <f>MIN('OnSSET_original_NoMG-PV-Diesel'!N272:R272,LCOE_SensitivityScenarios!CE272)</f>
        <v>0.33704192864490101</v>
      </c>
      <c r="W273" s="28">
        <f>MIN('OnSSET_original_NoMG-PV-Diesel'!W272:AA272,LCOE_SensitivityScenarios!CJ272)</f>
        <v>0.18788147824000501</v>
      </c>
      <c r="X273" s="28">
        <f>MIN('OnSSET_original_NoMG-PV-Diesel'!W272:AA272,LCOE_SensitivityScenarios!CO272)</f>
        <v>0.18788147824000501</v>
      </c>
      <c r="Y273" s="29">
        <f>MIN('OnSSET_original_NoMG-PV-Diesel'!W272:AA272,LCOE_SensitivityScenarios!CT272)</f>
        <v>0.18788147824000501</v>
      </c>
      <c r="Z273">
        <f>IF(H273='OnSSET_original_NoMG-PV-Diesel'!L272,'OnSSET_original_NoMG-PV-Diesel'!K272,"wait")</f>
        <v>20.208071948144902</v>
      </c>
      <c r="AA273">
        <f>IF(I273='OnSSET_original_NoMG-PV-Diesel'!L272,'OnSSET_original_NoMG-PV-Diesel'!K272,"wait")</f>
        <v>20.208071948144902</v>
      </c>
      <c r="AB273">
        <f>IF(J273='OnSSET_original_NoMG-PV-Diesel'!L272,'OnSSET_original_NoMG-PV-Diesel'!K272,"wait")</f>
        <v>20.208071948144902</v>
      </c>
      <c r="AC273">
        <f>IF(K273='OnSSET_original_NoMG-PV-Diesel'!U272,'OnSSET_original_NoMG-PV-Diesel'!T272,"wait")</f>
        <v>8.5243600578310392</v>
      </c>
      <c r="AD273">
        <f>IF(L273='OnSSET_original_NoMG-PV-Diesel'!U272,'OnSSET_original_NoMG-PV-Diesel'!T272,"wait")</f>
        <v>8.5243600578310392</v>
      </c>
      <c r="AE273">
        <f>IF(M273='OnSSET_original_NoMG-PV-Diesel'!U272,'OnSSET_original_NoMG-PV-Diesel'!T272,"wait")</f>
        <v>8.5243600578310392</v>
      </c>
      <c r="AF273">
        <f>IF(N273='OnSSET_original_NoMG-PV-Diesel'!AD272,'OnSSET_original_NoMG-PV-Diesel'!AC272,"wait")</f>
        <v>8.5243600578310392</v>
      </c>
      <c r="AG273">
        <f>IF(O273='OnSSET_original_NoMG-PV-Diesel'!AD272,'OnSSET_original_NoMG-PV-Diesel'!AC272,"wait")</f>
        <v>8.5243600578310392</v>
      </c>
      <c r="AH273">
        <f>IF(P273='OnSSET_original_NoMG-PV-Diesel'!AD272,'OnSSET_original_NoMG-PV-Diesel'!AC272,"wait")</f>
        <v>8.5243600578310392</v>
      </c>
      <c r="AR273">
        <v>37.588000000000001</v>
      </c>
      <c r="AS273">
        <v>22.048999999999999</v>
      </c>
      <c r="AT273">
        <v>0.95199999999999996</v>
      </c>
      <c r="AU273">
        <v>0.88099999999999901</v>
      </c>
      <c r="AV273">
        <v>50865.48186</v>
      </c>
      <c r="AW273">
        <v>0</v>
      </c>
      <c r="AX273">
        <v>8713.2360900000003</v>
      </c>
      <c r="AZ273">
        <f>SUMIF([1]base!$A$2:$A$169,B273,[1]base!$V$2:$V$169)</f>
        <v>0</v>
      </c>
      <c r="BA273">
        <f>SUMIF([2]s1!$A$2:$A$275,B273,[2]s1!$U$2:$U$275)</f>
        <v>0</v>
      </c>
      <c r="BB273">
        <f>SUMIF([3]s2!$A$2:$A$115,B273,[3]s2!$U$2:$U$115)</f>
        <v>0</v>
      </c>
      <c r="BC273">
        <f>SUMIF([4]s3!$A$2:$A$245,B273,[4]s3!$U$2:$U$245)</f>
        <v>0</v>
      </c>
      <c r="BD273">
        <f>SUMIF([5]s4!$A$2:$A$74,B273,[5]s4!$U$2:$U$74)</f>
        <v>0</v>
      </c>
      <c r="BF273">
        <f t="shared" si="25"/>
        <v>0</v>
      </c>
      <c r="BG273">
        <f t="shared" si="26"/>
        <v>0</v>
      </c>
      <c r="BH273">
        <f t="shared" si="27"/>
        <v>0</v>
      </c>
      <c r="BI273">
        <f t="shared" si="28"/>
        <v>0</v>
      </c>
      <c r="BJ273">
        <f t="shared" si="29"/>
        <v>0</v>
      </c>
      <c r="BL273" t="s">
        <v>113</v>
      </c>
      <c r="BM273" s="23">
        <v>10570.299349999999</v>
      </c>
      <c r="BN273" s="23">
        <v>8.5243600579999992</v>
      </c>
      <c r="BP273" t="s">
        <v>183</v>
      </c>
      <c r="BQ273" s="23">
        <v>10570.299349999999</v>
      </c>
      <c r="BR273" s="23">
        <v>8.5243600579999992</v>
      </c>
      <c r="BT273" t="s">
        <v>183</v>
      </c>
      <c r="BU273" s="23">
        <v>10570.299349999999</v>
      </c>
      <c r="BV273" s="23">
        <v>8.5243600579999992</v>
      </c>
    </row>
    <row r="274" spans="1:74" x14ac:dyDescent="0.25">
      <c r="A274">
        <v>1</v>
      </c>
      <c r="B274" s="15">
        <v>4759</v>
      </c>
      <c r="C274" s="15">
        <v>-64.598726029999995</v>
      </c>
      <c r="D274" s="15">
        <v>-17.211351830000002</v>
      </c>
      <c r="E274" s="16">
        <v>0</v>
      </c>
      <c r="F274" s="19">
        <v>32809.072381139697</v>
      </c>
      <c r="G274" s="19">
        <v>79.489171347728487</v>
      </c>
      <c r="H274" s="16" t="str">
        <f>IF(LCOE_SensitivityScenarios!BF273&gt;'OnSSET_original_NoMG-PV-Diesel'!M273,'OnSSET_original_NoMG-PV-Diesel'!L273,LCOE_SensitivityScenarios!BG273)</f>
        <v>Grid_extension</v>
      </c>
      <c r="I274" s="39" t="str">
        <f>IF(LCOE_SensitivityScenarios!BK273&gt;'OnSSET_original_NoMG-PV-Diesel'!M273,'OnSSET_original_NoMG-PV-Diesel'!L273,LCOE_SensitivityScenarios!BL273)</f>
        <v>Grid_extension</v>
      </c>
      <c r="J274" s="39" t="str">
        <f>IF(LCOE_SensitivityScenarios!BP273&gt;'OnSSET_original_NoMG-PV-Diesel'!M273,'OnSSET_original_NoMG-PV-Diesel'!L273,LCOE_SensitivityScenarios!BQ273)</f>
        <v>Grid_extension</v>
      </c>
      <c r="K274" s="38" t="str">
        <f>IF(LCOE_SensitivityScenarios!BU273&gt;'OnSSET_original_NoMG-PV-Diesel'!V273,'OnSSET_original_NoMG-PV-Diesel'!U273,LCOE_SensitivityScenarios!BV273)</f>
        <v>MG_Hybrid</v>
      </c>
      <c r="L274" s="39" t="str">
        <f>IF(LCOE_SensitivityScenarios!BZ273&gt;'OnSSET_original_NoMG-PV-Diesel'!V273,'OnSSET_original_NoMG-PV-Diesel'!U273,LCOE_SensitivityScenarios!CA273)</f>
        <v>MG_Hybrid</v>
      </c>
      <c r="M274" s="40" t="str">
        <f>IF(LCOE_SensitivityScenarios!CE273&gt;'OnSSET_original_NoMG-PV-Diesel'!V273,'OnSSET_original_NoMG-PV-Diesel'!U273,LCOE_SensitivityScenarios!CF273)</f>
        <v>Grid_extension</v>
      </c>
      <c r="N274" s="39" t="str">
        <f>IF(LCOE_SensitivityScenarios!CJ273&gt;'OnSSET_original_NoMG-PV-Diesel'!AE273,'OnSSET_original_NoMG-PV-Diesel'!AD273,LCOE_SensitivityScenarios!CK273)</f>
        <v>SA_Diesel</v>
      </c>
      <c r="O274" s="39" t="str">
        <f>IF(LCOE_SensitivityScenarios!CO273&gt;'OnSSET_original_NoMG-PV-Diesel'!AE273,'OnSSET_original_NoMG-PV-Diesel'!AD273,LCOE_SensitivityScenarios!CP273)</f>
        <v>SA_Diesel</v>
      </c>
      <c r="P274" s="40" t="str">
        <f>IF(LCOE_SensitivityScenarios!CT273&gt;'OnSSET_original_NoMG-PV-Diesel'!AE273,'OnSSET_original_NoMG-PV-Diesel'!AD273,LCOE_SensitivityScenarios!CU273)</f>
        <v>SA_Diesel</v>
      </c>
      <c r="Q274" s="38">
        <f>IF(LCOE_SensitivityScenarios!BF273&gt;'OnSSET_original_NoMG-PV-Diesel'!M273,'OnSSET_original_NoMG-PV-Diesel'!M273,LCOE_SensitivityScenarios!BF273)</f>
        <v>0.49250877516027602</v>
      </c>
      <c r="R274" s="28">
        <f>MIN('OnSSET_original_NoMG-PV-Diesel'!E273:I273,LCOE_SensitivityScenarios!BK273)</f>
        <v>0.49250877516027602</v>
      </c>
      <c r="S274" s="28">
        <f>MIN('OnSSET_original_NoMG-PV-Diesel'!E273:I273,LCOE_SensitivityScenarios!BP273)</f>
        <v>0.49250877516027602</v>
      </c>
      <c r="T274" s="27">
        <f>MIN('OnSSET_original_NoMG-PV-Diesel'!N273:R273,LCOE_SensitivityScenarios!BU273)</f>
        <v>0.48071176325840381</v>
      </c>
      <c r="U274" s="28">
        <f>MIN('OnSSET_original_NoMG-PV-Diesel'!N273:R273,LCOE_SensitivityScenarios!BZ273)</f>
        <v>0.45495023698240378</v>
      </c>
      <c r="V274" s="29">
        <f>MIN('OnSSET_original_NoMG-PV-Diesel'!N273:R273,LCOE_SensitivityScenarios!CE273)</f>
        <v>0.49250877516027602</v>
      </c>
      <c r="W274" s="28">
        <f>MIN('OnSSET_original_NoMG-PV-Diesel'!W273:AA273,LCOE_SensitivityScenarios!CJ273)</f>
        <v>0.25424949886960002</v>
      </c>
      <c r="X274" s="28">
        <f>MIN('OnSSET_original_NoMG-PV-Diesel'!W273:AA273,LCOE_SensitivityScenarios!CO273)</f>
        <v>0.25424949886960002</v>
      </c>
      <c r="Y274" s="29">
        <f>MIN('OnSSET_original_NoMG-PV-Diesel'!W273:AA273,LCOE_SensitivityScenarios!CT273)</f>
        <v>0.25424949886960002</v>
      </c>
      <c r="Z274">
        <f>IF(H274='OnSSET_original_NoMG-PV-Diesel'!L273,'OnSSET_original_NoMG-PV-Diesel'!K273,"wait")</f>
        <v>10.347161386570001</v>
      </c>
      <c r="AA274">
        <f>IF(I274='OnSSET_original_NoMG-PV-Diesel'!L273,'OnSSET_original_NoMG-PV-Diesel'!K273,"wait")</f>
        <v>10.347161386570001</v>
      </c>
      <c r="AB274">
        <f>IF(J274='OnSSET_original_NoMG-PV-Diesel'!L273,'OnSSET_original_NoMG-PV-Diesel'!K273,"wait")</f>
        <v>10.347161386570001</v>
      </c>
      <c r="AC274">
        <f>VLOOKUP(B274,[4]s3!$A$2:$T$275,20,FALSE)</f>
        <v>9.2769999999999992</v>
      </c>
      <c r="AD274" t="str">
        <f>IF(L274='OnSSET_original_NoMG-PV-Diesel'!U273,'OnSSET_original_NoMG-PV-Diesel'!T273,"wait")</f>
        <v>wait</v>
      </c>
      <c r="AE274">
        <f>IF(M274='OnSSET_original_NoMG-PV-Diesel'!U273,'OnSSET_original_NoMG-PV-Diesel'!T273,"wait")</f>
        <v>8.6563780211647803</v>
      </c>
      <c r="AF274">
        <f>IF(N274='OnSSET_original_NoMG-PV-Diesel'!AD273,'OnSSET_original_NoMG-PV-Diesel'!AC273,"wait")</f>
        <v>14.9813115895615</v>
      </c>
      <c r="AG274">
        <f>IF(O274='OnSSET_original_NoMG-PV-Diesel'!AD273,'OnSSET_original_NoMG-PV-Diesel'!AC273,"wait")</f>
        <v>14.9813115895615</v>
      </c>
      <c r="AH274">
        <f>IF(P274='OnSSET_original_NoMG-PV-Diesel'!AD273,'OnSSET_original_NoMG-PV-Diesel'!AC273,"wait")</f>
        <v>14.9813115895615</v>
      </c>
      <c r="AR274">
        <v>1.88</v>
      </c>
      <c r="AS274">
        <v>1.88</v>
      </c>
      <c r="AT274">
        <v>4.0640000000000001</v>
      </c>
      <c r="AU274">
        <v>6.0000000000000001E-3</v>
      </c>
      <c r="AV274">
        <v>54062.545270000002</v>
      </c>
      <c r="AW274">
        <v>7522.2751710000002</v>
      </c>
      <c r="AX274">
        <v>9936.1464180000003</v>
      </c>
      <c r="AZ274">
        <f>SUMIF([1]base!$A$2:$A$169,B274,[1]base!$V$2:$V$169)</f>
        <v>0</v>
      </c>
      <c r="BA274">
        <f>SUMIF([2]s1!$A$2:$A$275,B274,[2]s1!$U$2:$U$275)</f>
        <v>0</v>
      </c>
      <c r="BB274">
        <f>SUMIF([3]s2!$A$2:$A$115,B274,[3]s2!$U$2:$U$115)</f>
        <v>0</v>
      </c>
      <c r="BC274">
        <f>SUMIF([4]s3!$A$2:$A$245,B274,[4]s3!$U$2:$U$245)</f>
        <v>13798.2</v>
      </c>
      <c r="BD274">
        <f>SUMIF([5]s4!$A$2:$A$74,B274,[5]s4!$U$2:$U$74)</f>
        <v>0</v>
      </c>
      <c r="BF274">
        <f t="shared" si="25"/>
        <v>0</v>
      </c>
      <c r="BG274">
        <f t="shared" si="26"/>
        <v>0</v>
      </c>
      <c r="BH274">
        <f t="shared" si="27"/>
        <v>0</v>
      </c>
      <c r="BI274">
        <f t="shared" si="28"/>
        <v>85319.166859000004</v>
      </c>
      <c r="BJ274">
        <f t="shared" si="29"/>
        <v>0</v>
      </c>
      <c r="BL274" t="s">
        <v>115</v>
      </c>
      <c r="BM274" s="23">
        <v>103427.24980000001</v>
      </c>
      <c r="BN274" s="23">
        <v>8.6563780210000001</v>
      </c>
      <c r="BP274" t="s">
        <v>185</v>
      </c>
      <c r="BQ274" s="23">
        <v>103427.24980000001</v>
      </c>
      <c r="BR274" s="23">
        <v>8.6563780210000001</v>
      </c>
      <c r="BT274" t="s">
        <v>183</v>
      </c>
      <c r="BU274" s="23">
        <v>18576.989610000001</v>
      </c>
      <c r="BV274" s="23">
        <v>14.981311590000001</v>
      </c>
    </row>
    <row r="275" spans="1:74" x14ac:dyDescent="0.25">
      <c r="A275">
        <v>1</v>
      </c>
      <c r="B275" s="15">
        <v>4773</v>
      </c>
      <c r="C275" s="15">
        <v>-65.325734699999998</v>
      </c>
      <c r="D275" s="15">
        <v>-16.94589521</v>
      </c>
      <c r="E275" s="16">
        <v>0</v>
      </c>
      <c r="F275" s="19">
        <v>33081.2531958787</v>
      </c>
      <c r="G275" s="19">
        <v>75.820440357948783</v>
      </c>
      <c r="H275" s="16" t="str">
        <f>IF(LCOE_SensitivityScenarios!BF274&gt;'OnSSET_original_NoMG-PV-Diesel'!M274,'OnSSET_original_NoMG-PV-Diesel'!L274,LCOE_SensitivityScenarios!BG274)</f>
        <v>SA_Diesel</v>
      </c>
      <c r="I275" s="39" t="str">
        <f>IF(LCOE_SensitivityScenarios!BK274&gt;'OnSSET_original_NoMG-PV-Diesel'!M274,'OnSSET_original_NoMG-PV-Diesel'!L274,LCOE_SensitivityScenarios!BL274)</f>
        <v>SA_Diesel</v>
      </c>
      <c r="J275" s="39" t="str">
        <f>IF(LCOE_SensitivityScenarios!BP274&gt;'OnSSET_original_NoMG-PV-Diesel'!M274,'OnSSET_original_NoMG-PV-Diesel'!L274,LCOE_SensitivityScenarios!BQ274)</f>
        <v>SA_Diesel</v>
      </c>
      <c r="K275" s="38" t="str">
        <f>IF(LCOE_SensitivityScenarios!BU274&gt;'OnSSET_original_NoMG-PV-Diesel'!V274,'OnSSET_original_NoMG-PV-Diesel'!U274,LCOE_SensitivityScenarios!BV274)</f>
        <v>SA_Diesel</v>
      </c>
      <c r="L275" s="39" t="str">
        <f>IF(LCOE_SensitivityScenarios!BZ274&gt;'OnSSET_original_NoMG-PV-Diesel'!V274,'OnSSET_original_NoMG-PV-Diesel'!U274,LCOE_SensitivityScenarios!CA274)</f>
        <v>SA_Diesel</v>
      </c>
      <c r="M275" s="40" t="str">
        <f>IF(LCOE_SensitivityScenarios!CE274&gt;'OnSSET_original_NoMG-PV-Diesel'!V274,'OnSSET_original_NoMG-PV-Diesel'!U274,LCOE_SensitivityScenarios!CF274)</f>
        <v>SA_Diesel</v>
      </c>
      <c r="N275" s="39" t="str">
        <f>IF(LCOE_SensitivityScenarios!CJ274&gt;'OnSSET_original_NoMG-PV-Diesel'!AE274,'OnSSET_original_NoMG-PV-Diesel'!AD274,LCOE_SensitivityScenarios!CK274)</f>
        <v>SA_Diesel</v>
      </c>
      <c r="O275" s="39" t="str">
        <f>IF(LCOE_SensitivityScenarios!CO274&gt;'OnSSET_original_NoMG-PV-Diesel'!AE274,'OnSSET_original_NoMG-PV-Diesel'!AD274,LCOE_SensitivityScenarios!CP274)</f>
        <v>SA_Diesel</v>
      </c>
      <c r="P275" s="40" t="str">
        <f>IF(LCOE_SensitivityScenarios!CT274&gt;'OnSSET_original_NoMG-PV-Diesel'!AE274,'OnSSET_original_NoMG-PV-Diesel'!AD274,LCOE_SensitivityScenarios!CU274)</f>
        <v>SA_Diesel</v>
      </c>
      <c r="Q275" s="38">
        <f>IF(LCOE_SensitivityScenarios!BF274&gt;'OnSSET_original_NoMG-PV-Diesel'!M274,'OnSSET_original_NoMG-PV-Diesel'!M274,LCOE_SensitivityScenarios!BF274)</f>
        <v>0.45210856181439302</v>
      </c>
      <c r="R275" s="28">
        <f>MIN('OnSSET_original_NoMG-PV-Diesel'!E274:I274,LCOE_SensitivityScenarios!BK274)</f>
        <v>0.45210856181439302</v>
      </c>
      <c r="S275" s="28">
        <f>MIN('OnSSET_original_NoMG-PV-Diesel'!E274:I274,LCOE_SensitivityScenarios!BP274)</f>
        <v>0.45210856181439302</v>
      </c>
      <c r="T275" s="27">
        <f>MIN('OnSSET_original_NoMG-PV-Diesel'!N274:R274,LCOE_SensitivityScenarios!BU274)</f>
        <v>0.33704192864490101</v>
      </c>
      <c r="U275" s="28">
        <f>MIN('OnSSET_original_NoMG-PV-Diesel'!N274:R274,LCOE_SensitivityScenarios!BZ274)</f>
        <v>0.33704192864490101</v>
      </c>
      <c r="V275" s="29">
        <f>MIN('OnSSET_original_NoMG-PV-Diesel'!N274:R274,LCOE_SensitivityScenarios!CE274)</f>
        <v>0.33704192864490101</v>
      </c>
      <c r="W275" s="28">
        <f>MIN('OnSSET_original_NoMG-PV-Diesel'!W274:AA274,LCOE_SensitivityScenarios!CJ274)</f>
        <v>0.18788147824000501</v>
      </c>
      <c r="X275" s="28">
        <f>MIN('OnSSET_original_NoMG-PV-Diesel'!W274:AA274,LCOE_SensitivityScenarios!CO274)</f>
        <v>0.18788147824000501</v>
      </c>
      <c r="Y275" s="29">
        <f>MIN('OnSSET_original_NoMG-PV-Diesel'!W274:AA274,LCOE_SensitivityScenarios!CT274)</f>
        <v>0.18788147824000501</v>
      </c>
      <c r="Z275">
        <f>IF(H275='OnSSET_original_NoMG-PV-Diesel'!L274,'OnSSET_original_NoMG-PV-Diesel'!K274,"wait")</f>
        <v>39.0637491687121</v>
      </c>
      <c r="AA275">
        <f>IF(I275='OnSSET_original_NoMG-PV-Diesel'!L274,'OnSSET_original_NoMG-PV-Diesel'!K274,"wait")</f>
        <v>39.0637491687121</v>
      </c>
      <c r="AB275">
        <f>IF(J275='OnSSET_original_NoMG-PV-Diesel'!L274,'OnSSET_original_NoMG-PV-Diesel'!K274,"wait")</f>
        <v>39.0637491687121</v>
      </c>
      <c r="AC275">
        <f>IF(K275='OnSSET_original_NoMG-PV-Diesel'!U274,'OnSSET_original_NoMG-PV-Diesel'!T274,"wait")</f>
        <v>15.105595066611199</v>
      </c>
      <c r="AD275">
        <f>IF(L275='OnSSET_original_NoMG-PV-Diesel'!U274,'OnSSET_original_NoMG-PV-Diesel'!T274,"wait")</f>
        <v>15.105595066611199</v>
      </c>
      <c r="AE275">
        <f>IF(M275='OnSSET_original_NoMG-PV-Diesel'!U274,'OnSSET_original_NoMG-PV-Diesel'!T274,"wait")</f>
        <v>15.105595066611199</v>
      </c>
      <c r="AF275">
        <f>IF(N275='OnSSET_original_NoMG-PV-Diesel'!AD274,'OnSSET_original_NoMG-PV-Diesel'!AC274,"wait")</f>
        <v>15.105595066611199</v>
      </c>
      <c r="AG275">
        <f>IF(O275='OnSSET_original_NoMG-PV-Diesel'!AD274,'OnSSET_original_NoMG-PV-Diesel'!AC274,"wait")</f>
        <v>15.105595066611199</v>
      </c>
      <c r="AH275">
        <f>IF(P275='OnSSET_original_NoMG-PV-Diesel'!AD274,'OnSSET_original_NoMG-PV-Diesel'!AC274,"wait")</f>
        <v>15.105595066611199</v>
      </c>
      <c r="AR275">
        <v>4.4779999999999998</v>
      </c>
      <c r="AS275">
        <v>4.4779999999999998</v>
      </c>
      <c r="AT275">
        <v>2.3109999999999999</v>
      </c>
      <c r="AU275">
        <v>2.5999999999999999E-2</v>
      </c>
      <c r="AV275">
        <v>52888.034330000002</v>
      </c>
      <c r="AW275">
        <v>0</v>
      </c>
      <c r="AX275">
        <v>9477.5550449999992</v>
      </c>
      <c r="AZ275">
        <f>SUMIF([1]base!$A$2:$A$169,B275,[1]base!$V$2:$V$169)</f>
        <v>0</v>
      </c>
      <c r="BA275">
        <f>SUMIF([2]s1!$A$2:$A$275,B275,[2]s1!$U$2:$U$275)</f>
        <v>0</v>
      </c>
      <c r="BB275">
        <f>SUMIF([3]s2!$A$2:$A$115,B275,[3]s2!$U$2:$U$115)</f>
        <v>0</v>
      </c>
      <c r="BC275">
        <f>SUMIF([4]s3!$A$2:$A$245,B275,[4]s3!$U$2:$U$245)</f>
        <v>0</v>
      </c>
      <c r="BD275">
        <f>SUMIF([5]s4!$A$2:$A$74,B275,[5]s4!$U$2:$U$74)</f>
        <v>0</v>
      </c>
      <c r="BF275">
        <f t="shared" si="25"/>
        <v>0</v>
      </c>
      <c r="BG275">
        <f t="shared" si="26"/>
        <v>0</v>
      </c>
      <c r="BH275">
        <f t="shared" si="27"/>
        <v>0</v>
      </c>
      <c r="BI275">
        <f t="shared" si="28"/>
        <v>0</v>
      </c>
      <c r="BJ275">
        <f t="shared" si="29"/>
        <v>0</v>
      </c>
      <c r="BL275" t="s">
        <v>113</v>
      </c>
      <c r="BM275" s="23">
        <v>18731.102470000002</v>
      </c>
      <c r="BN275" s="23">
        <v>15.10559507</v>
      </c>
      <c r="BP275" t="s">
        <v>183</v>
      </c>
      <c r="BQ275" s="23">
        <v>18731.102470000002</v>
      </c>
      <c r="BR275" s="23">
        <v>15.10559507</v>
      </c>
      <c r="BT275" t="s">
        <v>183</v>
      </c>
      <c r="BU275" s="23">
        <v>18731.102470000002</v>
      </c>
      <c r="BV275" s="23">
        <v>15.10559507</v>
      </c>
    </row>
    <row r="276" spans="1:74" x14ac:dyDescent="0.25">
      <c r="A276">
        <v>1</v>
      </c>
      <c r="B276" s="15">
        <v>4780</v>
      </c>
      <c r="C276" s="15">
        <v>-65.415091480000001</v>
      </c>
      <c r="D276" s="15">
        <v>-17.078358380000001</v>
      </c>
      <c r="E276" s="16">
        <v>0</v>
      </c>
      <c r="F276" s="19">
        <v>42685.488007031498</v>
      </c>
      <c r="G276" s="19">
        <v>97.832826296625456</v>
      </c>
      <c r="H276" s="16" t="str">
        <f>IF(LCOE_SensitivityScenarios!BF275&gt;'OnSSET_original_NoMG-PV-Diesel'!M275,'OnSSET_original_NoMG-PV-Diesel'!L275,LCOE_SensitivityScenarios!BG275)</f>
        <v>MG_Hydro</v>
      </c>
      <c r="I276" s="39" t="str">
        <f>IF(LCOE_SensitivityScenarios!BK275&gt;'OnSSET_original_NoMG-PV-Diesel'!M275,'OnSSET_original_NoMG-PV-Diesel'!L275,LCOE_SensitivityScenarios!BL275)</f>
        <v>MG_Hydro</v>
      </c>
      <c r="J276" s="39" t="str">
        <f>IF(LCOE_SensitivityScenarios!BP275&gt;'OnSSET_original_NoMG-PV-Diesel'!M275,'OnSSET_original_NoMG-PV-Diesel'!L275,LCOE_SensitivityScenarios!BQ275)</f>
        <v>MG_Hydro</v>
      </c>
      <c r="K276" s="38" t="str">
        <f>IF(LCOE_SensitivityScenarios!BU275&gt;'OnSSET_original_NoMG-PV-Diesel'!V275,'OnSSET_original_NoMG-PV-Diesel'!U275,LCOE_SensitivityScenarios!BV275)</f>
        <v>SA_Diesel</v>
      </c>
      <c r="L276" s="39" t="str">
        <f>IF(LCOE_SensitivityScenarios!BZ275&gt;'OnSSET_original_NoMG-PV-Diesel'!V275,'OnSSET_original_NoMG-PV-Diesel'!U275,LCOE_SensitivityScenarios!CA275)</f>
        <v>SA_Diesel</v>
      </c>
      <c r="M276" s="40" t="str">
        <f>IF(LCOE_SensitivityScenarios!CE275&gt;'OnSSET_original_NoMG-PV-Diesel'!V275,'OnSSET_original_NoMG-PV-Diesel'!U275,LCOE_SensitivityScenarios!CF275)</f>
        <v>SA_Diesel</v>
      </c>
      <c r="N276" s="39" t="str">
        <f>IF(LCOE_SensitivityScenarios!CJ275&gt;'OnSSET_original_NoMG-PV-Diesel'!AE275,'OnSSET_original_NoMG-PV-Diesel'!AD275,LCOE_SensitivityScenarios!CK275)</f>
        <v>SA_Diesel</v>
      </c>
      <c r="O276" s="39" t="str">
        <f>IF(LCOE_SensitivityScenarios!CO275&gt;'OnSSET_original_NoMG-PV-Diesel'!AE275,'OnSSET_original_NoMG-PV-Diesel'!AD275,LCOE_SensitivityScenarios!CP275)</f>
        <v>SA_Diesel</v>
      </c>
      <c r="P276" s="40" t="str">
        <f>IF(LCOE_SensitivityScenarios!CT275&gt;'OnSSET_original_NoMG-PV-Diesel'!AE275,'OnSSET_original_NoMG-PV-Diesel'!AD275,LCOE_SensitivityScenarios!CU275)</f>
        <v>SA_Diesel</v>
      </c>
      <c r="Q276" s="38">
        <f>IF(LCOE_SensitivityScenarios!BF275&gt;'OnSSET_original_NoMG-PV-Diesel'!M275,'OnSSET_original_NoMG-PV-Diesel'!M275,LCOE_SensitivityScenarios!BF275)</f>
        <v>0.41816537019442301</v>
      </c>
      <c r="R276" s="28">
        <f>MIN('OnSSET_original_NoMG-PV-Diesel'!E275:I275,LCOE_SensitivityScenarios!BK275)</f>
        <v>0.41816537019442301</v>
      </c>
      <c r="S276" s="28">
        <f>MIN('OnSSET_original_NoMG-PV-Diesel'!E275:I275,LCOE_SensitivityScenarios!BP275)</f>
        <v>0.41816537019442301</v>
      </c>
      <c r="T276" s="27">
        <f>MIN('OnSSET_original_NoMG-PV-Diesel'!N275:R275,LCOE_SensitivityScenarios!BU275)</f>
        <v>0.39033746036260603</v>
      </c>
      <c r="U276" s="28">
        <f>MIN('OnSSET_original_NoMG-PV-Diesel'!N275:R275,LCOE_SensitivityScenarios!BZ275)</f>
        <v>0.39033746036260603</v>
      </c>
      <c r="V276" s="29">
        <f>MIN('OnSSET_original_NoMG-PV-Diesel'!N275:R275,LCOE_SensitivityScenarios!CE275)</f>
        <v>0.39033746036260603</v>
      </c>
      <c r="W276" s="28">
        <f>MIN('OnSSET_original_NoMG-PV-Diesel'!W275:AA275,LCOE_SensitivityScenarios!CJ275)</f>
        <v>0.205981847502622</v>
      </c>
      <c r="X276" s="28">
        <f>MIN('OnSSET_original_NoMG-PV-Diesel'!W275:AA275,LCOE_SensitivityScenarios!CO275)</f>
        <v>0.205981847502622</v>
      </c>
      <c r="Y276" s="29">
        <f>MIN('OnSSET_original_NoMG-PV-Diesel'!W275:AA275,LCOE_SensitivityScenarios!CT275)</f>
        <v>0.205981847502622</v>
      </c>
      <c r="Z276">
        <f>IF(H276='OnSSET_original_NoMG-PV-Diesel'!L275,'OnSSET_original_NoMG-PV-Diesel'!K275,"wait")</f>
        <v>8.6085069269403807</v>
      </c>
      <c r="AA276">
        <f>IF(I276='OnSSET_original_NoMG-PV-Diesel'!L275,'OnSSET_original_NoMG-PV-Diesel'!K275,"wait")</f>
        <v>8.6085069269403807</v>
      </c>
      <c r="AB276">
        <f>IF(J276='OnSSET_original_NoMG-PV-Diesel'!L275,'OnSSET_original_NoMG-PV-Diesel'!K275,"wait")</f>
        <v>8.6085069269403807</v>
      </c>
      <c r="AC276">
        <f>IF(K276='OnSSET_original_NoMG-PV-Diesel'!U275,'OnSSET_original_NoMG-PV-Diesel'!T275,"wait")</f>
        <v>19.491090414169602</v>
      </c>
      <c r="AD276">
        <f>IF(L276='OnSSET_original_NoMG-PV-Diesel'!U275,'OnSSET_original_NoMG-PV-Diesel'!T275,"wait")</f>
        <v>19.491090414169602</v>
      </c>
      <c r="AE276">
        <f>IF(M276='OnSSET_original_NoMG-PV-Diesel'!U275,'OnSSET_original_NoMG-PV-Diesel'!T275,"wait")</f>
        <v>19.491090414169602</v>
      </c>
      <c r="AF276">
        <f>IF(N276='OnSSET_original_NoMG-PV-Diesel'!AD275,'OnSSET_original_NoMG-PV-Diesel'!AC275,"wait")</f>
        <v>19.491090414169602</v>
      </c>
      <c r="AG276">
        <f>IF(O276='OnSSET_original_NoMG-PV-Diesel'!AD275,'OnSSET_original_NoMG-PV-Diesel'!AC275,"wait")</f>
        <v>19.491090414169602</v>
      </c>
      <c r="AH276">
        <f>IF(P276='OnSSET_original_NoMG-PV-Diesel'!AD275,'OnSSET_original_NoMG-PV-Diesel'!AC275,"wait")</f>
        <v>19.491090414169602</v>
      </c>
      <c r="AR276">
        <v>2.4969999999999999</v>
      </c>
      <c r="AS276">
        <v>2.4969999999999999</v>
      </c>
      <c r="AT276">
        <v>5.194</v>
      </c>
      <c r="AU276">
        <v>5.0720000000000001</v>
      </c>
      <c r="AV276">
        <v>59565.525199999996</v>
      </c>
      <c r="AW276">
        <v>0</v>
      </c>
      <c r="AX276">
        <v>12229.103289999999</v>
      </c>
      <c r="AZ276">
        <f>SUMIF([1]base!$A$2:$A$169,B276,[1]base!$V$2:$V$169)</f>
        <v>0</v>
      </c>
      <c r="BA276">
        <f>SUMIF([2]s1!$A$2:$A$275,B276,[2]s1!$U$2:$U$275)</f>
        <v>0</v>
      </c>
      <c r="BB276">
        <f>SUMIF([3]s2!$A$2:$A$115,B276,[3]s2!$U$2:$U$115)</f>
        <v>0</v>
      </c>
      <c r="BC276">
        <f>SUMIF([4]s3!$A$2:$A$245,B276,[4]s3!$U$2:$U$245)</f>
        <v>0</v>
      </c>
      <c r="BD276">
        <f>SUMIF([5]s4!$A$2:$A$74,B276,[5]s4!$U$2:$U$74)</f>
        <v>0</v>
      </c>
      <c r="BF276">
        <f t="shared" si="25"/>
        <v>0</v>
      </c>
      <c r="BG276">
        <f t="shared" si="26"/>
        <v>0</v>
      </c>
      <c r="BH276">
        <f t="shared" si="27"/>
        <v>0</v>
      </c>
      <c r="BI276">
        <f t="shared" si="28"/>
        <v>0</v>
      </c>
      <c r="BJ276">
        <f t="shared" si="29"/>
        <v>0</v>
      </c>
      <c r="BL276" t="s">
        <v>169</v>
      </c>
      <c r="BM276" s="23">
        <v>130086.97169999999</v>
      </c>
      <c r="BN276" s="23">
        <v>10.25846864</v>
      </c>
      <c r="BP276" t="s">
        <v>183</v>
      </c>
      <c r="BQ276" s="23">
        <v>24169.164489999999</v>
      </c>
      <c r="BR276" s="23">
        <v>19.491090410000002</v>
      </c>
      <c r="BT276" t="s">
        <v>183</v>
      </c>
      <c r="BU276" s="23">
        <v>24169.164489999999</v>
      </c>
      <c r="BV276" s="23">
        <v>19.491090410000002</v>
      </c>
    </row>
    <row r="277" spans="1:74" x14ac:dyDescent="0.25">
      <c r="A277">
        <v>1</v>
      </c>
      <c r="B277" s="15">
        <v>4781</v>
      </c>
      <c r="C277" s="15">
        <v>-64.333578669999994</v>
      </c>
      <c r="D277" s="15">
        <v>-17.325176750000001</v>
      </c>
      <c r="E277" s="16">
        <v>0</v>
      </c>
      <c r="F277" s="19">
        <v>31336.657169988299</v>
      </c>
      <c r="G277" s="19">
        <v>71.559495423786061</v>
      </c>
      <c r="H277" s="16" t="str">
        <f>IF(LCOE_SensitivityScenarios!BF276&gt;'OnSSET_original_NoMG-PV-Diesel'!M276,'OnSSET_original_NoMG-PV-Diesel'!L276,LCOE_SensitivityScenarios!BG276)</f>
        <v>SA_PV</v>
      </c>
      <c r="I277" s="39" t="str">
        <f>IF(LCOE_SensitivityScenarios!BK276&gt;'OnSSET_original_NoMG-PV-Diesel'!M276,'OnSSET_original_NoMG-PV-Diesel'!L276,LCOE_SensitivityScenarios!BL276)</f>
        <v>SA_PV</v>
      </c>
      <c r="J277" s="39" t="str">
        <f>IF(LCOE_SensitivityScenarios!BP276&gt;'OnSSET_original_NoMG-PV-Diesel'!M276,'OnSSET_original_NoMG-PV-Diesel'!L276,LCOE_SensitivityScenarios!BQ276)</f>
        <v>SA_PV</v>
      </c>
      <c r="K277" s="38" t="str">
        <f>IF(LCOE_SensitivityScenarios!BU276&gt;'OnSSET_original_NoMG-PV-Diesel'!V276,'OnSSET_original_NoMG-PV-Diesel'!U276,LCOE_SensitivityScenarios!BV276)</f>
        <v>SA_Diesel</v>
      </c>
      <c r="L277" s="39" t="str">
        <f>IF(LCOE_SensitivityScenarios!BZ276&gt;'OnSSET_original_NoMG-PV-Diesel'!V276,'OnSSET_original_NoMG-PV-Diesel'!U276,LCOE_SensitivityScenarios!CA276)</f>
        <v>SA_Diesel</v>
      </c>
      <c r="M277" s="40" t="str">
        <f>IF(LCOE_SensitivityScenarios!CE276&gt;'OnSSET_original_NoMG-PV-Diesel'!V276,'OnSSET_original_NoMG-PV-Diesel'!U276,LCOE_SensitivityScenarios!CF276)</f>
        <v>SA_Diesel</v>
      </c>
      <c r="N277" s="39" t="str">
        <f>IF(LCOE_SensitivityScenarios!CJ276&gt;'OnSSET_original_NoMG-PV-Diesel'!AE276,'OnSSET_original_NoMG-PV-Diesel'!AD276,LCOE_SensitivityScenarios!CK276)</f>
        <v>SA_Diesel</v>
      </c>
      <c r="O277" s="39" t="str">
        <f>IF(LCOE_SensitivityScenarios!CO276&gt;'OnSSET_original_NoMG-PV-Diesel'!AE276,'OnSSET_original_NoMG-PV-Diesel'!AD276,LCOE_SensitivityScenarios!CP276)</f>
        <v>SA_Diesel</v>
      </c>
      <c r="P277" s="40" t="str">
        <f>IF(LCOE_SensitivityScenarios!CT276&gt;'OnSSET_original_NoMG-PV-Diesel'!AE276,'OnSSET_original_NoMG-PV-Diesel'!AD276,LCOE_SensitivityScenarios!CU276)</f>
        <v>SA_Diesel</v>
      </c>
      <c r="Q277" s="38">
        <f>IF(LCOE_SensitivityScenarios!BF276&gt;'OnSSET_original_NoMG-PV-Diesel'!M276,'OnSSET_original_NoMG-PV-Diesel'!M276,LCOE_SensitivityScenarios!BF276)</f>
        <v>0.49235367202421099</v>
      </c>
      <c r="R277" s="28">
        <f>MIN('OnSSET_original_NoMG-PV-Diesel'!E276:I276,LCOE_SensitivityScenarios!BK276)</f>
        <v>0.49235367202421099</v>
      </c>
      <c r="S277" s="28">
        <f>MIN('OnSSET_original_NoMG-PV-Diesel'!E276:I276,LCOE_SensitivityScenarios!BP276)</f>
        <v>0.49235367202421099</v>
      </c>
      <c r="T277" s="27">
        <f>MIN('OnSSET_original_NoMG-PV-Diesel'!N276:R276,LCOE_SensitivityScenarios!BU276)</f>
        <v>0.40810263760184101</v>
      </c>
      <c r="U277" s="28">
        <f>MIN('OnSSET_original_NoMG-PV-Diesel'!N276:R276,LCOE_SensitivityScenarios!BZ276)</f>
        <v>0.40810263760184101</v>
      </c>
      <c r="V277" s="29">
        <f>MIN('OnSSET_original_NoMG-PV-Diesel'!N276:R276,LCOE_SensitivityScenarios!CE276)</f>
        <v>0.40810263760184101</v>
      </c>
      <c r="W277" s="28">
        <f>MIN('OnSSET_original_NoMG-PV-Diesel'!W276:AA276,LCOE_SensitivityScenarios!CJ276)</f>
        <v>0.21201530392349399</v>
      </c>
      <c r="X277" s="28">
        <f>MIN('OnSSET_original_NoMG-PV-Diesel'!W276:AA276,LCOE_SensitivityScenarios!CO276)</f>
        <v>0.21201530392349399</v>
      </c>
      <c r="Y277" s="29">
        <f>MIN('OnSSET_original_NoMG-PV-Diesel'!W276:AA276,LCOE_SensitivityScenarios!CT276)</f>
        <v>0.21201530392349399</v>
      </c>
      <c r="Z277">
        <f>IF(H277='OnSSET_original_NoMG-PV-Diesel'!L276,'OnSSET_original_NoMG-PV-Diesel'!K276,"wait")</f>
        <v>18.6535186942486</v>
      </c>
      <c r="AA277">
        <f>IF(I277='OnSSET_original_NoMG-PV-Diesel'!L276,'OnSSET_original_NoMG-PV-Diesel'!K276,"wait")</f>
        <v>18.6535186942486</v>
      </c>
      <c r="AB277">
        <f>IF(J277='OnSSET_original_NoMG-PV-Diesel'!L276,'OnSSET_original_NoMG-PV-Diesel'!K276,"wait")</f>
        <v>18.6535186942486</v>
      </c>
      <c r="AC277">
        <f>IF(K277='OnSSET_original_NoMG-PV-Diesel'!U276,'OnSSET_original_NoMG-PV-Diesel'!T276,"wait")</f>
        <v>14.308975876707001</v>
      </c>
      <c r="AD277">
        <f>IF(L277='OnSSET_original_NoMG-PV-Diesel'!U276,'OnSSET_original_NoMG-PV-Diesel'!T276,"wait")</f>
        <v>14.308975876707001</v>
      </c>
      <c r="AE277">
        <f>IF(M277='OnSSET_original_NoMG-PV-Diesel'!U276,'OnSSET_original_NoMG-PV-Diesel'!T276,"wait")</f>
        <v>14.308975876707001</v>
      </c>
      <c r="AF277">
        <f>IF(N277='OnSSET_original_NoMG-PV-Diesel'!AD276,'OnSSET_original_NoMG-PV-Diesel'!AC276,"wait")</f>
        <v>14.308975876707001</v>
      </c>
      <c r="AG277">
        <f>IF(O277='OnSSET_original_NoMG-PV-Diesel'!AD276,'OnSSET_original_NoMG-PV-Diesel'!AC276,"wait")</f>
        <v>14.308975876707001</v>
      </c>
      <c r="AH277">
        <f>IF(P277='OnSSET_original_NoMG-PV-Diesel'!AD276,'OnSSET_original_NoMG-PV-Diesel'!AC276,"wait")</f>
        <v>14.308975876707001</v>
      </c>
      <c r="AR277">
        <v>7.6509999999999998</v>
      </c>
      <c r="AS277">
        <v>7.6559999999999997</v>
      </c>
      <c r="AT277">
        <v>6.3929999999999998</v>
      </c>
      <c r="AU277">
        <v>3.891</v>
      </c>
      <c r="AV277">
        <v>52490.240180000001</v>
      </c>
      <c r="AW277">
        <v>0</v>
      </c>
      <c r="AX277">
        <v>9324.6912560000001</v>
      </c>
      <c r="AZ277">
        <f>SUMIF([1]base!$A$2:$A$169,B277,[1]base!$V$2:$V$169)</f>
        <v>0</v>
      </c>
      <c r="BA277">
        <f>SUMIF([2]s1!$A$2:$A$275,B277,[2]s1!$U$2:$U$275)</f>
        <v>0</v>
      </c>
      <c r="BB277">
        <f>SUMIF([3]s2!$A$2:$A$115,B277,[3]s2!$U$2:$U$115)</f>
        <v>0</v>
      </c>
      <c r="BC277">
        <f>SUMIF([4]s3!$A$2:$A$245,B277,[4]s3!$U$2:$U$245)</f>
        <v>0</v>
      </c>
      <c r="BD277">
        <f>SUMIF([5]s4!$A$2:$A$74,B277,[5]s4!$U$2:$U$74)</f>
        <v>0</v>
      </c>
      <c r="BF277">
        <f t="shared" si="25"/>
        <v>0</v>
      </c>
      <c r="BG277">
        <f t="shared" si="26"/>
        <v>0</v>
      </c>
      <c r="BH277">
        <f t="shared" si="27"/>
        <v>0</v>
      </c>
      <c r="BI277">
        <f t="shared" si="28"/>
        <v>0</v>
      </c>
      <c r="BJ277">
        <f t="shared" si="29"/>
        <v>0</v>
      </c>
      <c r="BL277" t="s">
        <v>114</v>
      </c>
      <c r="BM277" s="23">
        <v>102454.92479999999</v>
      </c>
      <c r="BN277" s="23">
        <v>20.208071950000001</v>
      </c>
      <c r="BP277" t="s">
        <v>183</v>
      </c>
      <c r="BQ277" s="23">
        <v>17743.286</v>
      </c>
      <c r="BR277" s="23">
        <v>14.30897588</v>
      </c>
      <c r="BT277" t="s">
        <v>183</v>
      </c>
      <c r="BU277" s="23">
        <v>17743.286</v>
      </c>
      <c r="BV277" s="23">
        <v>14.30897588</v>
      </c>
    </row>
    <row r="278" spans="1:74" x14ac:dyDescent="0.25">
      <c r="A278">
        <v>1</v>
      </c>
      <c r="B278" s="15">
        <v>4802</v>
      </c>
      <c r="C278" s="15">
        <v>-64.914486780000004</v>
      </c>
      <c r="D278" s="15">
        <v>-17.054275650000001</v>
      </c>
      <c r="E278" s="16">
        <v>0</v>
      </c>
      <c r="F278" s="19">
        <v>22660.283436588401</v>
      </c>
      <c r="G278" s="19">
        <v>50.530989580686985</v>
      </c>
      <c r="H278" s="16" t="str">
        <f>IF(LCOE_SensitivityScenarios!BF277&gt;'OnSSET_original_NoMG-PV-Diesel'!M277,'OnSSET_original_NoMG-PV-Diesel'!L277,LCOE_SensitivityScenarios!BG277)</f>
        <v>SA_Diesel</v>
      </c>
      <c r="I278" s="39" t="str">
        <f>IF(LCOE_SensitivityScenarios!BK277&gt;'OnSSET_original_NoMG-PV-Diesel'!M277,'OnSSET_original_NoMG-PV-Diesel'!L277,LCOE_SensitivityScenarios!BL277)</f>
        <v>SA_Diesel</v>
      </c>
      <c r="J278" s="39" t="str">
        <f>IF(LCOE_SensitivityScenarios!BP277&gt;'OnSSET_original_NoMG-PV-Diesel'!M277,'OnSSET_original_NoMG-PV-Diesel'!L277,LCOE_SensitivityScenarios!BQ277)</f>
        <v>SA_Diesel</v>
      </c>
      <c r="K278" s="38" t="str">
        <f>IF(LCOE_SensitivityScenarios!BU277&gt;'OnSSET_original_NoMG-PV-Diesel'!V277,'OnSSET_original_NoMG-PV-Diesel'!U277,LCOE_SensitivityScenarios!BV277)</f>
        <v>SA_Diesel</v>
      </c>
      <c r="L278" s="39" t="str">
        <f>IF(LCOE_SensitivityScenarios!BZ277&gt;'OnSSET_original_NoMG-PV-Diesel'!V277,'OnSSET_original_NoMG-PV-Diesel'!U277,LCOE_SensitivityScenarios!CA277)</f>
        <v>SA_Diesel</v>
      </c>
      <c r="M278" s="40" t="str">
        <f>IF(LCOE_SensitivityScenarios!CE277&gt;'OnSSET_original_NoMG-PV-Diesel'!V277,'OnSSET_original_NoMG-PV-Diesel'!U277,LCOE_SensitivityScenarios!CF277)</f>
        <v>SA_Diesel</v>
      </c>
      <c r="N278" s="39" t="str">
        <f>IF(LCOE_SensitivityScenarios!CJ277&gt;'OnSSET_original_NoMG-PV-Diesel'!AE277,'OnSSET_original_NoMG-PV-Diesel'!AD277,LCOE_SensitivityScenarios!CK277)</f>
        <v>SA_Diesel</v>
      </c>
      <c r="O278" s="39" t="str">
        <f>IF(LCOE_SensitivityScenarios!CO277&gt;'OnSSET_original_NoMG-PV-Diesel'!AE277,'OnSSET_original_NoMG-PV-Diesel'!AD277,LCOE_SensitivityScenarios!CP277)</f>
        <v>SA_Diesel</v>
      </c>
      <c r="P278" s="40" t="str">
        <f>IF(LCOE_SensitivityScenarios!CT277&gt;'OnSSET_original_NoMG-PV-Diesel'!AE277,'OnSSET_original_NoMG-PV-Diesel'!AD277,LCOE_SensitivityScenarios!CU277)</f>
        <v>SA_Diesel</v>
      </c>
      <c r="Q278" s="38">
        <f>IF(LCOE_SensitivityScenarios!BF277&gt;'OnSSET_original_NoMG-PV-Diesel'!M277,'OnSSET_original_NoMG-PV-Diesel'!M277,LCOE_SensitivityScenarios!BF277)</f>
        <v>0.47892392368493603</v>
      </c>
      <c r="R278" s="28">
        <f>MIN('OnSSET_original_NoMG-PV-Diesel'!E277:I277,LCOE_SensitivityScenarios!BK277)</f>
        <v>0.47892392368493603</v>
      </c>
      <c r="S278" s="28">
        <f>MIN('OnSSET_original_NoMG-PV-Diesel'!E277:I277,LCOE_SensitivityScenarios!BP277)</f>
        <v>0.47892392368493603</v>
      </c>
      <c r="T278" s="27">
        <f>MIN('OnSSET_original_NoMG-PV-Diesel'!N277:R277,LCOE_SensitivityScenarios!BU277)</f>
        <v>0.354807105884136</v>
      </c>
      <c r="U278" s="28">
        <f>MIN('OnSSET_original_NoMG-PV-Diesel'!N277:R277,LCOE_SensitivityScenarios!BZ277)</f>
        <v>0.354807105884136</v>
      </c>
      <c r="V278" s="29">
        <f>MIN('OnSSET_original_NoMG-PV-Diesel'!N277:R277,LCOE_SensitivityScenarios!CE277)</f>
        <v>0.354807105884136</v>
      </c>
      <c r="W278" s="28">
        <f>MIN('OnSSET_original_NoMG-PV-Diesel'!W277:AA277,LCOE_SensitivityScenarios!CJ277)</f>
        <v>0.193914934660878</v>
      </c>
      <c r="X278" s="28">
        <f>MIN('OnSSET_original_NoMG-PV-Diesel'!W277:AA277,LCOE_SensitivityScenarios!CO277)</f>
        <v>0.193914934660878</v>
      </c>
      <c r="Y278" s="29">
        <f>MIN('OnSSET_original_NoMG-PV-Diesel'!W277:AA277,LCOE_SensitivityScenarios!CT277)</f>
        <v>0.193914934660878</v>
      </c>
      <c r="Z278">
        <f>IF(H278='OnSSET_original_NoMG-PV-Diesel'!L277,'OnSSET_original_NoMG-PV-Diesel'!K277,"wait")</f>
        <v>11.401317594411999</v>
      </c>
      <c r="AA278">
        <f>IF(I278='OnSSET_original_NoMG-PV-Diesel'!L277,'OnSSET_original_NoMG-PV-Diesel'!K277,"wait")</f>
        <v>11.401317594411999</v>
      </c>
      <c r="AB278">
        <f>IF(J278='OnSSET_original_NoMG-PV-Diesel'!L277,'OnSSET_original_NoMG-PV-Diesel'!K277,"wait")</f>
        <v>11.401317594411999</v>
      </c>
      <c r="AC278">
        <f>IF(K278='OnSSET_original_NoMG-PV-Diesel'!U277,'OnSSET_original_NoMG-PV-Diesel'!T277,"wait")</f>
        <v>10.347161386570001</v>
      </c>
      <c r="AD278">
        <f>IF(L278='OnSSET_original_NoMG-PV-Diesel'!U277,'OnSSET_original_NoMG-PV-Diesel'!T277,"wait")</f>
        <v>10.347161386570001</v>
      </c>
      <c r="AE278">
        <f>IF(M278='OnSSET_original_NoMG-PV-Diesel'!U277,'OnSSET_original_NoMG-PV-Diesel'!T277,"wait")</f>
        <v>10.347161386570001</v>
      </c>
      <c r="AF278">
        <f>IF(N278='OnSSET_original_NoMG-PV-Diesel'!AD277,'OnSSET_original_NoMG-PV-Diesel'!AC277,"wait")</f>
        <v>10.347161386570001</v>
      </c>
      <c r="AG278">
        <f>IF(O278='OnSSET_original_NoMG-PV-Diesel'!AD277,'OnSSET_original_NoMG-PV-Diesel'!AC277,"wait")</f>
        <v>10.347161386570001</v>
      </c>
      <c r="AH278">
        <f>IF(P278='OnSSET_original_NoMG-PV-Diesel'!AD277,'OnSSET_original_NoMG-PV-Diesel'!AC277,"wait")</f>
        <v>10.347161386570001</v>
      </c>
      <c r="AR278">
        <v>2.5550000000000002</v>
      </c>
      <c r="AS278">
        <v>2.5550000000000002</v>
      </c>
      <c r="AT278">
        <v>3.4660000000000002</v>
      </c>
      <c r="AU278">
        <v>3.4660000000000002</v>
      </c>
      <c r="AV278">
        <v>44673.818500000001</v>
      </c>
      <c r="AW278">
        <v>0</v>
      </c>
      <c r="AX278">
        <v>6573.1430170000003</v>
      </c>
      <c r="AZ278">
        <f>SUMIF([1]base!$A$2:$A$169,B278,[1]base!$V$2:$V$169)</f>
        <v>0</v>
      </c>
      <c r="BA278">
        <f>SUMIF([2]s1!$A$2:$A$275,B278,[2]s1!$U$2:$U$275)</f>
        <v>0</v>
      </c>
      <c r="BB278">
        <f>SUMIF([3]s2!$A$2:$A$115,B278,[3]s2!$U$2:$U$115)</f>
        <v>0</v>
      </c>
      <c r="BC278">
        <f>SUMIF([4]s3!$A$2:$A$245,B278,[4]s3!$U$2:$U$245)</f>
        <v>0</v>
      </c>
      <c r="BD278">
        <f>SUMIF([5]s4!$A$2:$A$74,B278,[5]s4!$U$2:$U$74)</f>
        <v>0</v>
      </c>
      <c r="BF278">
        <f t="shared" si="25"/>
        <v>0</v>
      </c>
      <c r="BG278">
        <f t="shared" si="26"/>
        <v>0</v>
      </c>
      <c r="BH278">
        <f t="shared" si="27"/>
        <v>0</v>
      </c>
      <c r="BI278">
        <f t="shared" si="28"/>
        <v>0</v>
      </c>
      <c r="BJ278">
        <f t="shared" si="29"/>
        <v>0</v>
      </c>
      <c r="BL278" t="s">
        <v>113</v>
      </c>
      <c r="BM278" s="23">
        <v>12830.592860000001</v>
      </c>
      <c r="BN278" s="23">
        <v>10.34716139</v>
      </c>
      <c r="BP278" t="s">
        <v>183</v>
      </c>
      <c r="BQ278" s="23">
        <v>12830.592860000001</v>
      </c>
      <c r="BR278" s="23">
        <v>10.34716139</v>
      </c>
      <c r="BT278" t="s">
        <v>183</v>
      </c>
      <c r="BU278" s="23">
        <v>12830.592860000001</v>
      </c>
      <c r="BV278" s="23">
        <v>10.34716139</v>
      </c>
    </row>
    <row r="279" spans="1:74" x14ac:dyDescent="0.25">
      <c r="A279">
        <v>1</v>
      </c>
      <c r="B279" s="15">
        <v>4805</v>
      </c>
      <c r="C279" s="15">
        <v>-65.317313979999994</v>
      </c>
      <c r="D279" s="15">
        <v>-18.37426893</v>
      </c>
      <c r="E279" s="16">
        <v>1</v>
      </c>
      <c r="F279" s="19">
        <v>76889.177488776098</v>
      </c>
      <c r="G279" s="19">
        <v>139.47871920046902</v>
      </c>
      <c r="H279" s="16" t="str">
        <f>IF(LCOE_SensitivityScenarios!BF278&gt;'OnSSET_original_NoMG-PV-Diesel'!M278,'OnSSET_original_NoMG-PV-Diesel'!L278,LCOE_SensitivityScenarios!BG278)</f>
        <v>SA_PV</v>
      </c>
      <c r="I279" s="39" t="str">
        <f>IF(LCOE_SensitivityScenarios!BK278&gt;'OnSSET_original_NoMG-PV-Diesel'!M278,'OnSSET_original_NoMG-PV-Diesel'!L278,LCOE_SensitivityScenarios!BL278)</f>
        <v>MG_Hybrid</v>
      </c>
      <c r="J279" s="39" t="str">
        <f>IF(LCOE_SensitivityScenarios!BP278&gt;'OnSSET_original_NoMG-PV-Diesel'!M278,'OnSSET_original_NoMG-PV-Diesel'!L278,LCOE_SensitivityScenarios!BQ278)</f>
        <v>SA_PV</v>
      </c>
      <c r="K279" s="38" t="str">
        <f>IF(LCOE_SensitivityScenarios!BU278&gt;'OnSSET_original_NoMG-PV-Diesel'!V278,'OnSSET_original_NoMG-PV-Diesel'!U278,LCOE_SensitivityScenarios!BV278)</f>
        <v>MG_Hybrid</v>
      </c>
      <c r="L279" s="39" t="str">
        <f>IF(LCOE_SensitivityScenarios!BZ278&gt;'OnSSET_original_NoMG-PV-Diesel'!V278,'OnSSET_original_NoMG-PV-Diesel'!U278,LCOE_SensitivityScenarios!CA278)</f>
        <v>MG_Hybrid</v>
      </c>
      <c r="M279" s="40" t="str">
        <f>IF(LCOE_SensitivityScenarios!CE278&gt;'OnSSET_original_NoMG-PV-Diesel'!V278,'OnSSET_original_NoMG-PV-Diesel'!U278,LCOE_SensitivityScenarios!CF278)</f>
        <v>SA_PV</v>
      </c>
      <c r="N279" s="39" t="str">
        <f>IF(LCOE_SensitivityScenarios!CJ278&gt;'OnSSET_original_NoMG-PV-Diesel'!AE278,'OnSSET_original_NoMG-PV-Diesel'!AD278,LCOE_SensitivityScenarios!CK278)</f>
        <v>SA_Diesel</v>
      </c>
      <c r="O279" s="39" t="str">
        <f>IF(LCOE_SensitivityScenarios!CO278&gt;'OnSSET_original_NoMG-PV-Diesel'!AE278,'OnSSET_original_NoMG-PV-Diesel'!AD278,LCOE_SensitivityScenarios!CP278)</f>
        <v>SA_Diesel</v>
      </c>
      <c r="P279" s="40" t="str">
        <f>IF(LCOE_SensitivityScenarios!CT278&gt;'OnSSET_original_NoMG-PV-Diesel'!AE278,'OnSSET_original_NoMG-PV-Diesel'!AD278,LCOE_SensitivityScenarios!CU278)</f>
        <v>SA_Diesel</v>
      </c>
      <c r="Q279" s="38">
        <f>IF(LCOE_SensitivityScenarios!BF278&gt;'OnSSET_original_NoMG-PV-Diesel'!M278,'OnSSET_original_NoMG-PV-Diesel'!M278,LCOE_SensitivityScenarios!BF278)</f>
        <v>0.38789454819282898</v>
      </c>
      <c r="R279" s="28">
        <f>MIN('OnSSET_original_NoMG-PV-Diesel'!E278:I278,LCOE_SensitivityScenarios!BK278)</f>
        <v>0.3752116142995906</v>
      </c>
      <c r="S279" s="28">
        <f>MIN('OnSSET_original_NoMG-PV-Diesel'!E278:I278,LCOE_SensitivityScenarios!BP278)</f>
        <v>0.38789454819282898</v>
      </c>
      <c r="T279" s="27">
        <f>MIN('OnSSET_original_NoMG-PV-Diesel'!N278:R278,LCOE_SensitivityScenarios!BU278)</f>
        <v>0.35671565679404654</v>
      </c>
      <c r="U279" s="28">
        <f>MIN('OnSSET_original_NoMG-PV-Diesel'!N278:R278,LCOE_SensitivityScenarios!BZ278)</f>
        <v>0.31977414880204658</v>
      </c>
      <c r="V279" s="29">
        <f>MIN('OnSSET_original_NoMG-PV-Diesel'!N278:R278,LCOE_SensitivityScenarios!CE278)</f>
        <v>0.38789454819282898</v>
      </c>
      <c r="W279" s="28">
        <f>MIN('OnSSET_original_NoMG-PV-Diesel'!W278:AA278,LCOE_SensitivityScenarios!CJ278)</f>
        <v>0.23011567318611101</v>
      </c>
      <c r="X279" s="28">
        <f>MIN('OnSSET_original_NoMG-PV-Diesel'!W278:AA278,LCOE_SensitivityScenarios!CO278)</f>
        <v>0.23011567318611101</v>
      </c>
      <c r="Y279" s="29">
        <f>MIN('OnSSET_original_NoMG-PV-Diesel'!W278:AA278,LCOE_SensitivityScenarios!CT278)</f>
        <v>0.23011567318611101</v>
      </c>
      <c r="Z279">
        <f>IF(H279='OnSSET_original_NoMG-PV-Diesel'!L278,'OnSSET_original_NoMG-PV-Diesel'!K278,"wait")</f>
        <v>15.163819418792899</v>
      </c>
      <c r="AA279">
        <f>VLOOKUP(B279,[2]s1!$A$2:$T$275,20,FALSE)</f>
        <v>24.459</v>
      </c>
      <c r="AB279">
        <f>IF(J279='OnSSET_original_NoMG-PV-Diesel'!L278,'OnSSET_original_NoMG-PV-Diesel'!K278,"wait")</f>
        <v>15.163819418792899</v>
      </c>
      <c r="AC279">
        <f>VLOOKUP(B279,[4]s3!$A$2:$T$275,20,FALSE)</f>
        <v>28.77</v>
      </c>
      <c r="AD279" t="str">
        <f>IF(L279='OnSSET_original_NoMG-PV-Diesel'!U278,'OnSSET_original_NoMG-PV-Diesel'!T278,"wait")</f>
        <v>wait</v>
      </c>
      <c r="AE279">
        <f>IF(M279='OnSSET_original_NoMG-PV-Diesel'!U278,'OnSSET_original_NoMG-PV-Diesel'!T278,"wait")</f>
        <v>39.0637491687121</v>
      </c>
      <c r="AF279">
        <f>IF(N279='OnSSET_original_NoMG-PV-Diesel'!AD278,'OnSSET_original_NoMG-PV-Diesel'!AC278,"wait")</f>
        <v>35.1092134651945</v>
      </c>
      <c r="AG279">
        <f>IF(O279='OnSSET_original_NoMG-PV-Diesel'!AD278,'OnSSET_original_NoMG-PV-Diesel'!AC278,"wait")</f>
        <v>35.1092134651945</v>
      </c>
      <c r="AH279">
        <f>IF(P279='OnSSET_original_NoMG-PV-Diesel'!AD278,'OnSSET_original_NoMG-PV-Diesel'!AC278,"wait")</f>
        <v>35.1092134651945</v>
      </c>
      <c r="AR279" s="23">
        <v>10.690999999999899</v>
      </c>
      <c r="AS279" s="23">
        <v>10.84</v>
      </c>
      <c r="AT279" s="23">
        <v>9.468</v>
      </c>
      <c r="AU279" s="23">
        <v>9.468</v>
      </c>
      <c r="AV279" s="23">
        <v>71821.876029999999</v>
      </c>
      <c r="AW279" s="23">
        <v>0</v>
      </c>
      <c r="AX279" s="23">
        <v>18190.791140000001</v>
      </c>
      <c r="AZ279">
        <f>SUMIF([1]base!$A$2:$A$169,B279,[1]base!$V$2:$V$169)</f>
        <v>0</v>
      </c>
      <c r="BA279">
        <f>SUMIF([2]s1!$A$2:$A$275,B279,[2]s1!$U$2:$U$275)</f>
        <v>62709</v>
      </c>
      <c r="BB279">
        <f>SUMIF([3]s2!$A$2:$A$115,B279,[3]s2!$U$2:$U$115)</f>
        <v>0</v>
      </c>
      <c r="BC279">
        <f>SUMIF([4]s3!$A$2:$A$245,B279,[4]s3!$U$2:$U$245)</f>
        <v>46674.42</v>
      </c>
      <c r="BD279">
        <f>SUMIF([5]s4!$A$2:$A$74,B279,[5]s4!$U$2:$U$74)</f>
        <v>0</v>
      </c>
      <c r="BF279">
        <f t="shared" si="25"/>
        <v>0</v>
      </c>
      <c r="BG279">
        <f t="shared" si="26"/>
        <v>152721.66717</v>
      </c>
      <c r="BH279">
        <f t="shared" si="27"/>
        <v>0</v>
      </c>
      <c r="BI279">
        <f t="shared" si="28"/>
        <v>136687.08717000001</v>
      </c>
      <c r="BJ279">
        <f t="shared" si="29"/>
        <v>0</v>
      </c>
      <c r="BL279" t="s">
        <v>114</v>
      </c>
      <c r="BM279" s="23">
        <v>198053.2083</v>
      </c>
      <c r="BN279" s="23">
        <v>39.063749170000001</v>
      </c>
      <c r="BP279" t="s">
        <v>186</v>
      </c>
      <c r="BQ279" s="23">
        <v>198053.2083</v>
      </c>
      <c r="BR279" s="23">
        <v>39.063749170000001</v>
      </c>
      <c r="BT279" t="s">
        <v>183</v>
      </c>
      <c r="BU279" s="23">
        <v>43535.807240000002</v>
      </c>
      <c r="BV279" s="23">
        <v>35.10921347</v>
      </c>
    </row>
    <row r="280" spans="1:74" x14ac:dyDescent="0.25">
      <c r="A280">
        <v>1</v>
      </c>
      <c r="B280" s="15">
        <v>4826</v>
      </c>
      <c r="C280" s="15">
        <v>-66.727620810000005</v>
      </c>
      <c r="D280" s="15">
        <v>-17.491308100000001</v>
      </c>
      <c r="E280" s="16">
        <v>1</v>
      </c>
      <c r="F280" s="19">
        <v>17130.067933918599</v>
      </c>
      <c r="G280" s="19">
        <v>53.018482836972403</v>
      </c>
      <c r="H280" s="16" t="str">
        <f>IF(LCOE_SensitivityScenarios!BF279&gt;'OnSSET_original_NoMG-PV-Diesel'!M279,'OnSSET_original_NoMG-PV-Diesel'!L279,LCOE_SensitivityScenarios!BG279)</f>
        <v>SA_PV</v>
      </c>
      <c r="I280" s="39" t="str">
        <f>IF(LCOE_SensitivityScenarios!BK279&gt;'OnSSET_original_NoMG-PV-Diesel'!M279,'OnSSET_original_NoMG-PV-Diesel'!L279,LCOE_SensitivityScenarios!BL279)</f>
        <v>SA_PV</v>
      </c>
      <c r="J280" s="39" t="str">
        <f>IF(LCOE_SensitivityScenarios!BP279&gt;'OnSSET_original_NoMG-PV-Diesel'!M279,'OnSSET_original_NoMG-PV-Diesel'!L279,LCOE_SensitivityScenarios!BQ279)</f>
        <v>SA_PV</v>
      </c>
      <c r="K280" s="38" t="str">
        <f>IF(LCOE_SensitivityScenarios!BU279&gt;'OnSSET_original_NoMG-PV-Diesel'!V279,'OnSSET_original_NoMG-PV-Diesel'!U279,LCOE_SensitivityScenarios!BV279)</f>
        <v>SA_Diesel</v>
      </c>
      <c r="L280" s="39" t="str">
        <f>IF(LCOE_SensitivityScenarios!BZ279&gt;'OnSSET_original_NoMG-PV-Diesel'!V279,'OnSSET_original_NoMG-PV-Diesel'!U279,LCOE_SensitivityScenarios!CA279)</f>
        <v>SA_Diesel</v>
      </c>
      <c r="M280" s="40" t="str">
        <f>IF(LCOE_SensitivityScenarios!CE279&gt;'OnSSET_original_NoMG-PV-Diesel'!V279,'OnSSET_original_NoMG-PV-Diesel'!U279,LCOE_SensitivityScenarios!CF279)</f>
        <v>SA_Diesel</v>
      </c>
      <c r="N280" s="39" t="str">
        <f>IF(LCOE_SensitivityScenarios!CJ279&gt;'OnSSET_original_NoMG-PV-Diesel'!AE279,'OnSSET_original_NoMG-PV-Diesel'!AD279,LCOE_SensitivityScenarios!CK279)</f>
        <v>SA_Diesel</v>
      </c>
      <c r="O280" s="39" t="str">
        <f>IF(LCOE_SensitivityScenarios!CO279&gt;'OnSSET_original_NoMG-PV-Diesel'!AE279,'OnSSET_original_NoMG-PV-Diesel'!AD279,LCOE_SensitivityScenarios!CP279)</f>
        <v>SA_Diesel</v>
      </c>
      <c r="P280" s="40" t="str">
        <f>IF(LCOE_SensitivityScenarios!CT279&gt;'OnSSET_original_NoMG-PV-Diesel'!AE279,'OnSSET_original_NoMG-PV-Diesel'!AD279,LCOE_SensitivityScenarios!CU279)</f>
        <v>SA_Diesel</v>
      </c>
      <c r="Q280" s="38">
        <f>IF(LCOE_SensitivityScenarios!BF279&gt;'OnSSET_original_NoMG-PV-Diesel'!M279,'OnSSET_original_NoMG-PV-Diesel'!M279,LCOE_SensitivityScenarios!BF279)</f>
        <v>0.43741492273871801</v>
      </c>
      <c r="R280" s="28">
        <f>MIN('OnSSET_original_NoMG-PV-Diesel'!E279:I279,LCOE_SensitivityScenarios!BK279)</f>
        <v>0.43741492273871801</v>
      </c>
      <c r="S280" s="28">
        <f>MIN('OnSSET_original_NoMG-PV-Diesel'!E279:I279,LCOE_SensitivityScenarios!BP279)</f>
        <v>0.43741492273871801</v>
      </c>
      <c r="T280" s="27">
        <f>MIN('OnSSET_original_NoMG-PV-Diesel'!N279:R279,LCOE_SensitivityScenarios!BU279)</f>
        <v>0.354807105884136</v>
      </c>
      <c r="U280" s="28">
        <f>MIN('OnSSET_original_NoMG-PV-Diesel'!N279:R279,LCOE_SensitivityScenarios!BZ279)</f>
        <v>0.354807105884136</v>
      </c>
      <c r="V280" s="29">
        <f>MIN('OnSSET_original_NoMG-PV-Diesel'!N279:R279,LCOE_SensitivityScenarios!CE279)</f>
        <v>0.354807105884136</v>
      </c>
      <c r="W280" s="28">
        <f>MIN('OnSSET_original_NoMG-PV-Diesel'!W279:AA279,LCOE_SensitivityScenarios!CJ279)</f>
        <v>0.193914934660878</v>
      </c>
      <c r="X280" s="28">
        <f>MIN('OnSSET_original_NoMG-PV-Diesel'!W279:AA279,LCOE_SensitivityScenarios!CO279)</f>
        <v>0.193914934660878</v>
      </c>
      <c r="Y280" s="29">
        <f>MIN('OnSSET_original_NoMG-PV-Diesel'!W279:AA279,LCOE_SensitivityScenarios!CT279)</f>
        <v>0.193914934660878</v>
      </c>
      <c r="Z280">
        <f>IF(H280='OnSSET_original_NoMG-PV-Diesel'!L279,'OnSSET_original_NoMG-PV-Diesel'!K279,"wait")</f>
        <v>17.068838866588301</v>
      </c>
      <c r="AA280">
        <f>IF(I280='OnSSET_original_NoMG-PV-Diesel'!L279,'OnSSET_original_NoMG-PV-Diesel'!K279,"wait")</f>
        <v>17.068838866588301</v>
      </c>
      <c r="AB280">
        <f>IF(J280='OnSSET_original_NoMG-PV-Diesel'!L279,'OnSSET_original_NoMG-PV-Diesel'!K279,"wait")</f>
        <v>17.068838866588301</v>
      </c>
      <c r="AC280">
        <f>IF(K280='OnSSET_original_NoMG-PV-Diesel'!U279,'OnSSET_original_NoMG-PV-Diesel'!T279,"wait")</f>
        <v>7.82194882827336</v>
      </c>
      <c r="AD280">
        <f>IF(L280='OnSSET_original_NoMG-PV-Diesel'!U279,'OnSSET_original_NoMG-PV-Diesel'!T279,"wait")</f>
        <v>7.82194882827336</v>
      </c>
      <c r="AE280">
        <f>IF(M280='OnSSET_original_NoMG-PV-Diesel'!U279,'OnSSET_original_NoMG-PV-Diesel'!T279,"wait")</f>
        <v>7.82194882827336</v>
      </c>
      <c r="AF280">
        <f>IF(N280='OnSSET_original_NoMG-PV-Diesel'!AD279,'OnSSET_original_NoMG-PV-Diesel'!AC279,"wait")</f>
        <v>7.82194882827336</v>
      </c>
      <c r="AG280">
        <f>IF(O280='OnSSET_original_NoMG-PV-Diesel'!AD279,'OnSSET_original_NoMG-PV-Diesel'!AC279,"wait")</f>
        <v>7.82194882827336</v>
      </c>
      <c r="AH280">
        <f>IF(P280='OnSSET_original_NoMG-PV-Diesel'!AD279,'OnSSET_original_NoMG-PV-Diesel'!AC279,"wait")</f>
        <v>7.82194882827336</v>
      </c>
      <c r="AR280" s="23">
        <v>18.114999999999998</v>
      </c>
      <c r="AS280" s="23">
        <v>18.102999999999899</v>
      </c>
      <c r="AT280" s="23">
        <v>11.743</v>
      </c>
      <c r="AU280" s="23">
        <v>5.8829999999999902</v>
      </c>
      <c r="AV280" s="23">
        <v>45614.459869999999</v>
      </c>
      <c r="AW280" s="23">
        <v>0</v>
      </c>
      <c r="AX280" s="23">
        <v>6878.8705989999999</v>
      </c>
      <c r="AZ280">
        <f>SUMIF([1]base!$A$2:$A$169,B280,[1]base!$V$2:$V$169)</f>
        <v>0</v>
      </c>
      <c r="BA280">
        <f>SUMIF([2]s1!$A$2:$A$275,B280,[2]s1!$U$2:$U$275)</f>
        <v>0</v>
      </c>
      <c r="BB280">
        <f>SUMIF([3]s2!$A$2:$A$115,B280,[3]s2!$U$2:$U$115)</f>
        <v>0</v>
      </c>
      <c r="BC280">
        <f>SUMIF([4]s3!$A$2:$A$245,B280,[4]s3!$U$2:$U$245)</f>
        <v>0</v>
      </c>
      <c r="BD280">
        <f>SUMIF([5]s4!$A$2:$A$74,B280,[5]s4!$U$2:$U$74)</f>
        <v>0</v>
      </c>
      <c r="BF280">
        <f t="shared" si="25"/>
        <v>0</v>
      </c>
      <c r="BG280">
        <f t="shared" si="26"/>
        <v>0</v>
      </c>
      <c r="BH280">
        <f t="shared" si="27"/>
        <v>0</v>
      </c>
      <c r="BI280">
        <f t="shared" si="28"/>
        <v>0</v>
      </c>
      <c r="BJ280">
        <f t="shared" si="29"/>
        <v>0</v>
      </c>
      <c r="BL280" t="s">
        <v>114</v>
      </c>
      <c r="BM280" s="23">
        <v>49757.170039999997</v>
      </c>
      <c r="BN280" s="23">
        <v>8.6085069270000005</v>
      </c>
      <c r="BP280" t="s">
        <v>183</v>
      </c>
      <c r="BQ280" s="23">
        <v>9699.3017739999996</v>
      </c>
      <c r="BR280" s="23">
        <v>7.821948828</v>
      </c>
      <c r="BT280" t="s">
        <v>183</v>
      </c>
      <c r="BU280" s="23">
        <v>9699.3017739999996</v>
      </c>
      <c r="BV280" s="23">
        <v>7.821948828</v>
      </c>
    </row>
    <row r="281" spans="1:74" x14ac:dyDescent="0.25">
      <c r="A281">
        <v>1</v>
      </c>
      <c r="B281" s="15">
        <v>4848</v>
      </c>
      <c r="C281" s="15">
        <v>-66.274748009999996</v>
      </c>
      <c r="D281" s="15">
        <v>-17.94862496</v>
      </c>
      <c r="E281" s="16">
        <v>1</v>
      </c>
      <c r="F281" s="19">
        <v>37336.883018408102</v>
      </c>
      <c r="G281" s="19">
        <v>56.25387512787151</v>
      </c>
      <c r="H281" s="16" t="str">
        <f>IF(LCOE_SensitivityScenarios!BF280&gt;'OnSSET_original_NoMG-PV-Diesel'!M280,'OnSSET_original_NoMG-PV-Diesel'!L280,LCOE_SensitivityScenarios!BG280)</f>
        <v>SA_PV</v>
      </c>
      <c r="I281" s="39" t="str">
        <f>IF(LCOE_SensitivityScenarios!BK280&gt;'OnSSET_original_NoMG-PV-Diesel'!M280,'OnSSET_original_NoMG-PV-Diesel'!L280,LCOE_SensitivityScenarios!BL280)</f>
        <v>SA_PV</v>
      </c>
      <c r="J281" s="39" t="str">
        <f>IF(LCOE_SensitivityScenarios!BP280&gt;'OnSSET_original_NoMG-PV-Diesel'!M280,'OnSSET_original_NoMG-PV-Diesel'!L280,LCOE_SensitivityScenarios!BQ280)</f>
        <v>SA_PV</v>
      </c>
      <c r="K281" s="38" t="str">
        <f>IF(LCOE_SensitivityScenarios!BU280&gt;'OnSSET_original_NoMG-PV-Diesel'!V280,'OnSSET_original_NoMG-PV-Diesel'!U280,LCOE_SensitivityScenarios!BV280)</f>
        <v>SA_Diesel</v>
      </c>
      <c r="L281" s="39" t="str">
        <f>IF(LCOE_SensitivityScenarios!BZ280&gt;'OnSSET_original_NoMG-PV-Diesel'!V280,'OnSSET_original_NoMG-PV-Diesel'!U280,LCOE_SensitivityScenarios!CA280)</f>
        <v>SA_Diesel</v>
      </c>
      <c r="M281" s="40" t="str">
        <f>IF(LCOE_SensitivityScenarios!CE280&gt;'OnSSET_original_NoMG-PV-Diesel'!V280,'OnSSET_original_NoMG-PV-Diesel'!U280,LCOE_SensitivityScenarios!CF280)</f>
        <v>SA_Diesel</v>
      </c>
      <c r="N281" s="39" t="str">
        <f>IF(LCOE_SensitivityScenarios!CJ280&gt;'OnSSET_original_NoMG-PV-Diesel'!AE280,'OnSSET_original_NoMG-PV-Diesel'!AD280,LCOE_SensitivityScenarios!CK280)</f>
        <v>SA_Diesel</v>
      </c>
      <c r="O281" s="39" t="str">
        <f>IF(LCOE_SensitivityScenarios!CO280&gt;'OnSSET_original_NoMG-PV-Diesel'!AE280,'OnSSET_original_NoMG-PV-Diesel'!AD280,LCOE_SensitivityScenarios!CP280)</f>
        <v>SA_Diesel</v>
      </c>
      <c r="P281" s="40" t="str">
        <f>IF(LCOE_SensitivityScenarios!CT280&gt;'OnSSET_original_NoMG-PV-Diesel'!AE280,'OnSSET_original_NoMG-PV-Diesel'!AD280,LCOE_SensitivityScenarios!CU280)</f>
        <v>SA_Diesel</v>
      </c>
      <c r="Q281" s="38">
        <f>IF(LCOE_SensitivityScenarios!BF280&gt;'OnSSET_original_NoMG-PV-Diesel'!M280,'OnSSET_original_NoMG-PV-Diesel'!M280,LCOE_SensitivityScenarios!BF280)</f>
        <v>0.38144126659069999</v>
      </c>
      <c r="R281" s="28">
        <f>MIN('OnSSET_original_NoMG-PV-Diesel'!E280:I280,LCOE_SensitivityScenarios!BK280)</f>
        <v>0.38144126659069999</v>
      </c>
      <c r="S281" s="28">
        <f>MIN('OnSSET_original_NoMG-PV-Diesel'!E280:I280,LCOE_SensitivityScenarios!BP280)</f>
        <v>0.38144126659069999</v>
      </c>
      <c r="T281" s="27">
        <f>MIN('OnSSET_original_NoMG-PV-Diesel'!N280:R280,LCOE_SensitivityScenarios!BU280)</f>
        <v>0.31927675140566703</v>
      </c>
      <c r="U281" s="28">
        <f>MIN('OnSSET_original_NoMG-PV-Diesel'!N280:R280,LCOE_SensitivityScenarios!BZ280)</f>
        <v>0.31927675140566703</v>
      </c>
      <c r="V281" s="29">
        <f>MIN('OnSSET_original_NoMG-PV-Diesel'!N280:R280,LCOE_SensitivityScenarios!CE280)</f>
        <v>0.31927675140566703</v>
      </c>
      <c r="W281" s="28">
        <f>MIN('OnSSET_original_NoMG-PV-Diesel'!W280:AA280,LCOE_SensitivityScenarios!CJ280)</f>
        <v>0.18184802181913301</v>
      </c>
      <c r="X281" s="28">
        <f>MIN('OnSSET_original_NoMG-PV-Diesel'!W280:AA280,LCOE_SensitivityScenarios!CO280)</f>
        <v>0.18184802181913301</v>
      </c>
      <c r="Y281" s="29">
        <f>MIN('OnSSET_original_NoMG-PV-Diesel'!W280:AA280,LCOE_SensitivityScenarios!CT280)</f>
        <v>0.18184802181913301</v>
      </c>
      <c r="Z281">
        <f>IF(H281='OnSSET_original_NoMG-PV-Diesel'!L280,'OnSSET_original_NoMG-PV-Diesel'!K280,"wait")</f>
        <v>22.286957186062001</v>
      </c>
      <c r="AA281">
        <f>IF(I281='OnSSET_original_NoMG-PV-Diesel'!L280,'OnSSET_original_NoMG-PV-Diesel'!K280,"wait")</f>
        <v>22.286957186062001</v>
      </c>
      <c r="AB281">
        <f>IF(J281='OnSSET_original_NoMG-PV-Diesel'!L280,'OnSSET_original_NoMG-PV-Diesel'!K280,"wait")</f>
        <v>22.286957186062001</v>
      </c>
      <c r="AC281">
        <f>IF(K281='OnSSET_original_NoMG-PV-Diesel'!U280,'OnSSET_original_NoMG-PV-Diesel'!T280,"wait")</f>
        <v>17.048805031236501</v>
      </c>
      <c r="AD281">
        <f>IF(L281='OnSSET_original_NoMG-PV-Diesel'!U280,'OnSSET_original_NoMG-PV-Diesel'!T280,"wait")</f>
        <v>17.048805031236501</v>
      </c>
      <c r="AE281">
        <f>IF(M281='OnSSET_original_NoMG-PV-Diesel'!U280,'OnSSET_original_NoMG-PV-Diesel'!T280,"wait")</f>
        <v>17.048805031236501</v>
      </c>
      <c r="AF281">
        <f>IF(N281='OnSSET_original_NoMG-PV-Diesel'!AD280,'OnSSET_original_NoMG-PV-Diesel'!AC280,"wait")</f>
        <v>17.048805031236501</v>
      </c>
      <c r="AG281">
        <f>IF(O281='OnSSET_original_NoMG-PV-Diesel'!AD280,'OnSSET_original_NoMG-PV-Diesel'!AC280,"wait")</f>
        <v>17.048805031236501</v>
      </c>
      <c r="AH281">
        <f>IF(P281='OnSSET_original_NoMG-PV-Diesel'!AD280,'OnSSET_original_NoMG-PV-Diesel'!AC280,"wait")</f>
        <v>17.048805031236501</v>
      </c>
      <c r="AR281">
        <v>4.2560000000000002</v>
      </c>
      <c r="AS281">
        <v>4.2560000000000002</v>
      </c>
      <c r="AT281">
        <v>1.946</v>
      </c>
      <c r="AU281">
        <v>1.7450000000000001</v>
      </c>
      <c r="AV281">
        <v>46076.940170000002</v>
      </c>
      <c r="AW281">
        <v>0</v>
      </c>
      <c r="AX281">
        <v>7031.734391</v>
      </c>
      <c r="AZ281">
        <f>SUMIF([1]base!$A$2:$A$169,B281,[1]base!$V$2:$V$169)</f>
        <v>0</v>
      </c>
      <c r="BA281">
        <f>SUMIF([2]s1!$A$2:$A$275,B281,[2]s1!$U$2:$U$275)</f>
        <v>0</v>
      </c>
      <c r="BB281">
        <f>SUMIF([3]s2!$A$2:$A$115,B281,[3]s2!$U$2:$U$115)</f>
        <v>0</v>
      </c>
      <c r="BC281">
        <f>SUMIF([4]s3!$A$2:$A$245,B281,[4]s3!$U$2:$U$245)</f>
        <v>0</v>
      </c>
      <c r="BD281">
        <f>SUMIF([5]s4!$A$2:$A$74,B281,[5]s4!$U$2:$U$74)</f>
        <v>0</v>
      </c>
      <c r="BF281">
        <f t="shared" si="25"/>
        <v>0</v>
      </c>
      <c r="BG281">
        <f t="shared" si="26"/>
        <v>0</v>
      </c>
      <c r="BH281">
        <f t="shared" si="27"/>
        <v>0</v>
      </c>
      <c r="BI281">
        <f t="shared" si="28"/>
        <v>0</v>
      </c>
      <c r="BJ281">
        <f t="shared" si="29"/>
        <v>0</v>
      </c>
      <c r="BL281" t="s">
        <v>114</v>
      </c>
      <c r="BM281" s="23">
        <v>94573.339779999995</v>
      </c>
      <c r="BN281" s="23">
        <v>18.653518689999999</v>
      </c>
      <c r="BP281" t="s">
        <v>183</v>
      </c>
      <c r="BQ281" s="23">
        <v>21140.704000000002</v>
      </c>
      <c r="BR281" s="23">
        <v>17.04880503</v>
      </c>
      <c r="BT281" t="s">
        <v>183</v>
      </c>
      <c r="BU281" s="23">
        <v>21140.704000000002</v>
      </c>
      <c r="BV281" s="23">
        <v>17.04880503</v>
      </c>
    </row>
    <row r="282" spans="1:74" x14ac:dyDescent="0.25">
      <c r="A282">
        <v>1</v>
      </c>
      <c r="B282" s="15">
        <v>4857</v>
      </c>
      <c r="C282" s="15">
        <v>-64.628712199999995</v>
      </c>
      <c r="D282" s="15">
        <v>-19.75908171</v>
      </c>
      <c r="E282" s="16">
        <v>1</v>
      </c>
      <c r="F282" s="19">
        <v>21938.4153151676</v>
      </c>
      <c r="G282" s="19">
        <v>66.037157757534047</v>
      </c>
      <c r="H282" s="16" t="str">
        <f>IF(LCOE_SensitivityScenarios!BF281&gt;'OnSSET_original_NoMG-PV-Diesel'!M281,'OnSSET_original_NoMG-PV-Diesel'!L281,LCOE_SensitivityScenarios!BG281)</f>
        <v>SA_PV</v>
      </c>
      <c r="I282" s="39" t="str">
        <f>IF(LCOE_SensitivityScenarios!BK281&gt;'OnSSET_original_NoMG-PV-Diesel'!M281,'OnSSET_original_NoMG-PV-Diesel'!L281,LCOE_SensitivityScenarios!BL281)</f>
        <v>SA_PV</v>
      </c>
      <c r="J282" s="39" t="str">
        <f>IF(LCOE_SensitivityScenarios!BP281&gt;'OnSSET_original_NoMG-PV-Diesel'!M281,'OnSSET_original_NoMG-PV-Diesel'!L281,LCOE_SensitivityScenarios!BQ281)</f>
        <v>SA_PV</v>
      </c>
      <c r="K282" s="38" t="str">
        <f>IF(LCOE_SensitivityScenarios!BU281&gt;'OnSSET_original_NoMG-PV-Diesel'!V281,'OnSSET_original_NoMG-PV-Diesel'!U281,LCOE_SensitivityScenarios!BV281)</f>
        <v>SA_Diesel</v>
      </c>
      <c r="L282" s="39" t="str">
        <f>IF(LCOE_SensitivityScenarios!BZ281&gt;'OnSSET_original_NoMG-PV-Diesel'!V281,'OnSSET_original_NoMG-PV-Diesel'!U281,LCOE_SensitivityScenarios!CA281)</f>
        <v>SA_Diesel</v>
      </c>
      <c r="M282" s="40" t="str">
        <f>IF(LCOE_SensitivityScenarios!CE281&gt;'OnSSET_original_NoMG-PV-Diesel'!V281,'OnSSET_original_NoMG-PV-Diesel'!U281,LCOE_SensitivityScenarios!CF281)</f>
        <v>SA_Diesel</v>
      </c>
      <c r="N282" s="39" t="str">
        <f>IF(LCOE_SensitivityScenarios!CJ281&gt;'OnSSET_original_NoMG-PV-Diesel'!AE281,'OnSSET_original_NoMG-PV-Diesel'!AD281,LCOE_SensitivityScenarios!CK281)</f>
        <v>SA_Diesel</v>
      </c>
      <c r="O282" s="39" t="str">
        <f>IF(LCOE_SensitivityScenarios!CO281&gt;'OnSSET_original_NoMG-PV-Diesel'!AE281,'OnSSET_original_NoMG-PV-Diesel'!AD281,LCOE_SensitivityScenarios!CP281)</f>
        <v>SA_Diesel</v>
      </c>
      <c r="P282" s="40" t="str">
        <f>IF(LCOE_SensitivityScenarios!CT281&gt;'OnSSET_original_NoMG-PV-Diesel'!AE281,'OnSSET_original_NoMG-PV-Diesel'!AD281,LCOE_SensitivityScenarios!CU281)</f>
        <v>SA_Diesel</v>
      </c>
      <c r="Q282" s="38">
        <f>IF(LCOE_SensitivityScenarios!BF281&gt;'OnSSET_original_NoMG-PV-Diesel'!M281,'OnSSET_original_NoMG-PV-Diesel'!M281,LCOE_SensitivityScenarios!BF281)</f>
        <v>0.45235004404831802</v>
      </c>
      <c r="R282" s="28">
        <f>MIN('OnSSET_original_NoMG-PV-Diesel'!E281:I281,LCOE_SensitivityScenarios!BK281)</f>
        <v>0.45235004404831802</v>
      </c>
      <c r="S282" s="28">
        <f>MIN('OnSSET_original_NoMG-PV-Diesel'!E281:I281,LCOE_SensitivityScenarios!BP281)</f>
        <v>0.45235004404831802</v>
      </c>
      <c r="T282" s="27">
        <f>MIN('OnSSET_original_NoMG-PV-Diesel'!N281:R281,LCOE_SensitivityScenarios!BU281)</f>
        <v>0.354807105884136</v>
      </c>
      <c r="U282" s="28">
        <f>MIN('OnSSET_original_NoMG-PV-Diesel'!N281:R281,LCOE_SensitivityScenarios!BZ281)</f>
        <v>0.354807105884136</v>
      </c>
      <c r="V282" s="29">
        <f>MIN('OnSSET_original_NoMG-PV-Diesel'!N281:R281,LCOE_SensitivityScenarios!CE281)</f>
        <v>0.354807105884136</v>
      </c>
      <c r="W282" s="28">
        <f>MIN('OnSSET_original_NoMG-PV-Diesel'!W281:AA281,LCOE_SensitivityScenarios!CJ281)</f>
        <v>0.193914934660878</v>
      </c>
      <c r="X282" s="28">
        <f>MIN('OnSSET_original_NoMG-PV-Diesel'!W281:AA281,LCOE_SensitivityScenarios!CO281)</f>
        <v>0.193914934660878</v>
      </c>
      <c r="Y282" s="29">
        <f>MIN('OnSSET_original_NoMG-PV-Diesel'!W281:AA281,LCOE_SensitivityScenarios!CT281)</f>
        <v>0.193914934660878</v>
      </c>
      <c r="Z282">
        <f>IF(H282='OnSSET_original_NoMG-PV-Diesel'!L281,'OnSSET_original_NoMG-PV-Diesel'!K281,"wait")</f>
        <v>23.7484115330153</v>
      </c>
      <c r="AA282">
        <f>IF(I282='OnSSET_original_NoMG-PV-Diesel'!L281,'OnSSET_original_NoMG-PV-Diesel'!K281,"wait")</f>
        <v>23.7484115330153</v>
      </c>
      <c r="AB282">
        <f>IF(J282='OnSSET_original_NoMG-PV-Diesel'!L281,'OnSSET_original_NoMG-PV-Diesel'!K281,"wait")</f>
        <v>23.7484115330153</v>
      </c>
      <c r="AC282">
        <f>IF(K282='OnSSET_original_NoMG-PV-Diesel'!U281,'OnSSET_original_NoMG-PV-Diesel'!T281,"wait")</f>
        <v>10.017541239802499</v>
      </c>
      <c r="AD282">
        <f>IF(L282='OnSSET_original_NoMG-PV-Diesel'!U281,'OnSSET_original_NoMG-PV-Diesel'!T281,"wait")</f>
        <v>10.017541239802499</v>
      </c>
      <c r="AE282">
        <f>IF(M282='OnSSET_original_NoMG-PV-Diesel'!U281,'OnSSET_original_NoMG-PV-Diesel'!T281,"wait")</f>
        <v>10.017541239802499</v>
      </c>
      <c r="AF282">
        <f>IF(N282='OnSSET_original_NoMG-PV-Diesel'!AD281,'OnSSET_original_NoMG-PV-Diesel'!AC281,"wait")</f>
        <v>10.017541239802499</v>
      </c>
      <c r="AG282">
        <f>IF(O282='OnSSET_original_NoMG-PV-Diesel'!AD281,'OnSSET_original_NoMG-PV-Diesel'!AC281,"wait")</f>
        <v>10.017541239802499</v>
      </c>
      <c r="AH282">
        <f>IF(P282='OnSSET_original_NoMG-PV-Diesel'!AD281,'OnSSET_original_NoMG-PV-Diesel'!AC281,"wait")</f>
        <v>10.017541239802499</v>
      </c>
      <c r="AR282">
        <v>89.63</v>
      </c>
      <c r="AS282">
        <v>59.003</v>
      </c>
      <c r="AT282">
        <v>4.3879999999999999</v>
      </c>
      <c r="AU282">
        <v>4.601</v>
      </c>
      <c r="AV282">
        <v>49609.142979999997</v>
      </c>
      <c r="AW282">
        <v>0</v>
      </c>
      <c r="AX282">
        <v>8254.6447200000002</v>
      </c>
      <c r="AZ282">
        <f>SUMIF([1]base!$A$2:$A$169,B282,[1]base!$V$2:$V$169)</f>
        <v>0</v>
      </c>
      <c r="BA282">
        <f>SUMIF([2]s1!$A$2:$A$275,B282,[2]s1!$U$2:$U$275)</f>
        <v>0</v>
      </c>
      <c r="BB282">
        <f>SUMIF([3]s2!$A$2:$A$115,B282,[3]s2!$U$2:$U$115)</f>
        <v>0</v>
      </c>
      <c r="BC282">
        <f>SUMIF([4]s3!$A$2:$A$245,B282,[4]s3!$U$2:$U$245)</f>
        <v>0</v>
      </c>
      <c r="BD282">
        <f>SUMIF([5]s4!$A$2:$A$74,B282,[5]s4!$U$2:$U$74)</f>
        <v>0</v>
      </c>
      <c r="BF282">
        <f t="shared" si="25"/>
        <v>0</v>
      </c>
      <c r="BG282">
        <f t="shared" si="26"/>
        <v>0</v>
      </c>
      <c r="BH282">
        <f t="shared" si="27"/>
        <v>0</v>
      </c>
      <c r="BI282">
        <f t="shared" si="28"/>
        <v>0</v>
      </c>
      <c r="BJ282">
        <f t="shared" si="29"/>
        <v>0</v>
      </c>
      <c r="BL282" t="s">
        <v>114</v>
      </c>
      <c r="BM282" s="23">
        <v>65899.615699999995</v>
      </c>
      <c r="BN282" s="23">
        <v>11.40131759</v>
      </c>
      <c r="BP282" t="s">
        <v>183</v>
      </c>
      <c r="BQ282" s="23">
        <v>12421.860290000001</v>
      </c>
      <c r="BR282" s="23">
        <v>10.01754124</v>
      </c>
      <c r="BT282" t="s">
        <v>183</v>
      </c>
      <c r="BU282" s="23">
        <v>12421.860290000001</v>
      </c>
      <c r="BV282" s="23">
        <v>10.01754124</v>
      </c>
    </row>
    <row r="283" spans="1:74" x14ac:dyDescent="0.25">
      <c r="A283">
        <v>1</v>
      </c>
      <c r="B283" s="15">
        <v>4859</v>
      </c>
      <c r="C283" s="15">
        <v>-64.632318339999998</v>
      </c>
      <c r="D283" s="15">
        <v>-20.365208030000002</v>
      </c>
      <c r="E283" s="16">
        <v>1</v>
      </c>
      <c r="F283" s="19">
        <v>27677.003203180899</v>
      </c>
      <c r="G283" s="19">
        <v>66.534700399332664</v>
      </c>
      <c r="H283" s="16" t="str">
        <f>IF(LCOE_SensitivityScenarios!BF282&gt;'OnSSET_original_NoMG-PV-Diesel'!M282,'OnSSET_original_NoMG-PV-Diesel'!L282,LCOE_SensitivityScenarios!BG282)</f>
        <v>SA_PV</v>
      </c>
      <c r="I283" s="39" t="str">
        <f>IF(LCOE_SensitivityScenarios!BK282&gt;'OnSSET_original_NoMG-PV-Diesel'!M282,'OnSSET_original_NoMG-PV-Diesel'!L282,LCOE_SensitivityScenarios!BL282)</f>
        <v>SA_PV</v>
      </c>
      <c r="J283" s="39" t="str">
        <f>IF(LCOE_SensitivityScenarios!BP282&gt;'OnSSET_original_NoMG-PV-Diesel'!M282,'OnSSET_original_NoMG-PV-Diesel'!L282,LCOE_SensitivityScenarios!BQ282)</f>
        <v>SA_PV</v>
      </c>
      <c r="K283" s="38" t="str">
        <f>IF(LCOE_SensitivityScenarios!BU282&gt;'OnSSET_original_NoMG-PV-Diesel'!V282,'OnSSET_original_NoMG-PV-Diesel'!U282,LCOE_SensitivityScenarios!BV282)</f>
        <v>SA_Diesel</v>
      </c>
      <c r="L283" s="39" t="str">
        <f>IF(LCOE_SensitivityScenarios!BZ282&gt;'OnSSET_original_NoMG-PV-Diesel'!V282,'OnSSET_original_NoMG-PV-Diesel'!U282,LCOE_SensitivityScenarios!CA282)</f>
        <v>SA_Diesel</v>
      </c>
      <c r="M283" s="40" t="str">
        <f>IF(LCOE_SensitivityScenarios!CE282&gt;'OnSSET_original_NoMG-PV-Diesel'!V282,'OnSSET_original_NoMG-PV-Diesel'!U282,LCOE_SensitivityScenarios!CF282)</f>
        <v>SA_Diesel</v>
      </c>
      <c r="N283" s="39" t="str">
        <f>IF(LCOE_SensitivityScenarios!CJ282&gt;'OnSSET_original_NoMG-PV-Diesel'!AE282,'OnSSET_original_NoMG-PV-Diesel'!AD282,LCOE_SensitivityScenarios!CK282)</f>
        <v>SA_Diesel</v>
      </c>
      <c r="O283" s="39" t="str">
        <f>IF(LCOE_SensitivityScenarios!CO282&gt;'OnSSET_original_NoMG-PV-Diesel'!AE282,'OnSSET_original_NoMG-PV-Diesel'!AD282,LCOE_SensitivityScenarios!CP282)</f>
        <v>SA_Diesel</v>
      </c>
      <c r="P283" s="40" t="str">
        <f>IF(LCOE_SensitivityScenarios!CT282&gt;'OnSSET_original_NoMG-PV-Diesel'!AE282,'OnSSET_original_NoMG-PV-Diesel'!AD282,LCOE_SensitivityScenarios!CU282)</f>
        <v>SA_Diesel</v>
      </c>
      <c r="Q283" s="38">
        <f>IF(LCOE_SensitivityScenarios!BF282&gt;'OnSSET_original_NoMG-PV-Diesel'!M282,'OnSSET_original_NoMG-PV-Diesel'!M282,LCOE_SensitivityScenarios!BF282)</f>
        <v>0.47688579594443098</v>
      </c>
      <c r="R283" s="28">
        <f>MIN('OnSSET_original_NoMG-PV-Diesel'!E282:I282,LCOE_SensitivityScenarios!BK282)</f>
        <v>0.47688579594443098</v>
      </c>
      <c r="S283" s="28">
        <f>MIN('OnSSET_original_NoMG-PV-Diesel'!E282:I282,LCOE_SensitivityScenarios!BP282)</f>
        <v>0.47688579594443098</v>
      </c>
      <c r="T283" s="27">
        <f>MIN('OnSSET_original_NoMG-PV-Diesel'!N282:R282,LCOE_SensitivityScenarios!BU282)</f>
        <v>0.39033746036260603</v>
      </c>
      <c r="U283" s="28">
        <f>MIN('OnSSET_original_NoMG-PV-Diesel'!N282:R282,LCOE_SensitivityScenarios!BZ282)</f>
        <v>0.39033746036260603</v>
      </c>
      <c r="V283" s="29">
        <f>MIN('OnSSET_original_NoMG-PV-Diesel'!N282:R282,LCOE_SensitivityScenarios!CE282)</f>
        <v>0.39033746036260603</v>
      </c>
      <c r="W283" s="28">
        <f>MIN('OnSSET_original_NoMG-PV-Diesel'!W282:AA282,LCOE_SensitivityScenarios!CJ282)</f>
        <v>0.205981847502622</v>
      </c>
      <c r="X283" s="28">
        <f>MIN('OnSSET_original_NoMG-PV-Diesel'!W282:AA282,LCOE_SensitivityScenarios!CO282)</f>
        <v>0.205981847502622</v>
      </c>
      <c r="Y283" s="29">
        <f>MIN('OnSSET_original_NoMG-PV-Diesel'!W282:AA282,LCOE_SensitivityScenarios!CT282)</f>
        <v>0.205981847502622</v>
      </c>
      <c r="Z283">
        <f>IF(H283='OnSSET_original_NoMG-PV-Diesel'!L282,'OnSSET_original_NoMG-PV-Diesel'!K282,"wait")</f>
        <v>19.4929081181225</v>
      </c>
      <c r="AA283">
        <f>IF(I283='OnSSET_original_NoMG-PV-Diesel'!L282,'OnSSET_original_NoMG-PV-Diesel'!K282,"wait")</f>
        <v>19.4929081181225</v>
      </c>
      <c r="AB283">
        <f>IF(J283='OnSSET_original_NoMG-PV-Diesel'!L282,'OnSSET_original_NoMG-PV-Diesel'!K282,"wait")</f>
        <v>19.4929081181225</v>
      </c>
      <c r="AC283">
        <f>IF(K283='OnSSET_original_NoMG-PV-Diesel'!U282,'OnSSET_original_NoMG-PV-Diesel'!T282,"wait")</f>
        <v>12.6379010060187</v>
      </c>
      <c r="AD283">
        <f>IF(L283='OnSSET_original_NoMG-PV-Diesel'!U282,'OnSSET_original_NoMG-PV-Diesel'!T282,"wait")</f>
        <v>12.6379010060187</v>
      </c>
      <c r="AE283">
        <f>IF(M283='OnSSET_original_NoMG-PV-Diesel'!U282,'OnSSET_original_NoMG-PV-Diesel'!T282,"wait")</f>
        <v>12.6379010060187</v>
      </c>
      <c r="AF283">
        <f>IF(N283='OnSSET_original_NoMG-PV-Diesel'!AD282,'OnSSET_original_NoMG-PV-Diesel'!AC282,"wait")</f>
        <v>12.6379010060187</v>
      </c>
      <c r="AG283">
        <f>IF(O283='OnSSET_original_NoMG-PV-Diesel'!AD282,'OnSSET_original_NoMG-PV-Diesel'!AC282,"wait")</f>
        <v>12.6379010060187</v>
      </c>
      <c r="AH283">
        <f>IF(P283='OnSSET_original_NoMG-PV-Diesel'!AD282,'OnSSET_original_NoMG-PV-Diesel'!AC282,"wait")</f>
        <v>12.6379010060187</v>
      </c>
      <c r="AR283">
        <v>83.531999999999996</v>
      </c>
      <c r="AS283">
        <v>83.531999999999996</v>
      </c>
      <c r="AT283">
        <v>39.085999999999999</v>
      </c>
      <c r="AU283">
        <v>14.8</v>
      </c>
      <c r="AV283">
        <v>61620.353479999998</v>
      </c>
      <c r="AW283">
        <v>0</v>
      </c>
      <c r="AX283">
        <v>13146.286029999999</v>
      </c>
      <c r="AZ283">
        <f>SUMIF([1]base!$A$2:$A$169,B283,[1]base!$V$2:$V$169)</f>
        <v>0</v>
      </c>
      <c r="BA283">
        <f>SUMIF([2]s1!$A$2:$A$275,B283,[2]s1!$U$2:$U$275)</f>
        <v>0</v>
      </c>
      <c r="BB283">
        <f>SUMIF([3]s2!$A$2:$A$115,B283,[3]s2!$U$2:$U$115)</f>
        <v>0</v>
      </c>
      <c r="BC283">
        <f>SUMIF([4]s3!$A$2:$A$245,B283,[4]s3!$U$2:$U$245)</f>
        <v>0</v>
      </c>
      <c r="BD283">
        <f>SUMIF([5]s4!$A$2:$A$74,B283,[5]s4!$U$2:$U$74)</f>
        <v>0</v>
      </c>
      <c r="BF283">
        <f t="shared" si="25"/>
        <v>0</v>
      </c>
      <c r="BG283">
        <f t="shared" si="26"/>
        <v>0</v>
      </c>
      <c r="BH283">
        <f t="shared" si="27"/>
        <v>0</v>
      </c>
      <c r="BI283">
        <f t="shared" si="28"/>
        <v>0</v>
      </c>
      <c r="BJ283">
        <f t="shared" si="29"/>
        <v>0</v>
      </c>
      <c r="BL283" t="s">
        <v>114</v>
      </c>
      <c r="BM283" s="23">
        <v>87646.876239999998</v>
      </c>
      <c r="BN283" s="23">
        <v>15.163819419999999</v>
      </c>
      <c r="BP283" t="s">
        <v>183</v>
      </c>
      <c r="BQ283" s="23">
        <v>15671.13495</v>
      </c>
      <c r="BR283" s="23">
        <v>12.63790101</v>
      </c>
      <c r="BT283" t="s">
        <v>183</v>
      </c>
      <c r="BU283" s="23">
        <v>15671.13495</v>
      </c>
      <c r="BV283" s="23">
        <v>12.63790101</v>
      </c>
    </row>
    <row r="284" spans="1:74" x14ac:dyDescent="0.25">
      <c r="A284">
        <v>1</v>
      </c>
      <c r="B284" s="15">
        <v>4869</v>
      </c>
      <c r="C284" s="15">
        <v>-64.552195789999999</v>
      </c>
      <c r="D284" s="15">
        <v>-19.303340049999999</v>
      </c>
      <c r="E284" s="16">
        <v>1</v>
      </c>
      <c r="F284" s="19">
        <v>41079.319485349501</v>
      </c>
      <c r="G284" s="19">
        <v>86.00047113409552</v>
      </c>
      <c r="H284" s="16" t="str">
        <f>IF(LCOE_SensitivityScenarios!BF283&gt;'OnSSET_original_NoMG-PV-Diesel'!M283,'OnSSET_original_NoMG-PV-Diesel'!L283,LCOE_SensitivityScenarios!BG283)</f>
        <v>SA_PV</v>
      </c>
      <c r="I284" s="39" t="str">
        <f>IF(LCOE_SensitivityScenarios!BK283&gt;'OnSSET_original_NoMG-PV-Diesel'!M283,'OnSSET_original_NoMG-PV-Diesel'!L283,LCOE_SensitivityScenarios!BL283)</f>
        <v>SA_PV</v>
      </c>
      <c r="J284" s="39" t="str">
        <f>IF(LCOE_SensitivityScenarios!BP283&gt;'OnSSET_original_NoMG-PV-Diesel'!M283,'OnSSET_original_NoMG-PV-Diesel'!L283,LCOE_SensitivityScenarios!BQ283)</f>
        <v>SA_PV</v>
      </c>
      <c r="K284" s="38" t="str">
        <f>IF(LCOE_SensitivityScenarios!BU283&gt;'OnSSET_original_NoMG-PV-Diesel'!V283,'OnSSET_original_NoMG-PV-Diesel'!U283,LCOE_SensitivityScenarios!BV283)</f>
        <v>SA_PV</v>
      </c>
      <c r="L284" s="39" t="str">
        <f>IF(LCOE_SensitivityScenarios!BZ283&gt;'OnSSET_original_NoMG-PV-Diesel'!V283,'OnSSET_original_NoMG-PV-Diesel'!U283,LCOE_SensitivityScenarios!CA283)</f>
        <v>MG_Hybrid</v>
      </c>
      <c r="M284" s="40" t="str">
        <f>IF(LCOE_SensitivityScenarios!CE283&gt;'OnSSET_original_NoMG-PV-Diesel'!V283,'OnSSET_original_NoMG-PV-Diesel'!U283,LCOE_SensitivityScenarios!CF283)</f>
        <v>SA_PV</v>
      </c>
      <c r="N284" s="39" t="str">
        <f>IF(LCOE_SensitivityScenarios!CJ283&gt;'OnSSET_original_NoMG-PV-Diesel'!AE283,'OnSSET_original_NoMG-PV-Diesel'!AD283,LCOE_SensitivityScenarios!CK283)</f>
        <v>SA_Diesel</v>
      </c>
      <c r="O284" s="39" t="str">
        <f>IF(LCOE_SensitivityScenarios!CO283&gt;'OnSSET_original_NoMG-PV-Diesel'!AE283,'OnSSET_original_NoMG-PV-Diesel'!AD283,LCOE_SensitivityScenarios!CP283)</f>
        <v>SA_Diesel</v>
      </c>
      <c r="P284" s="40" t="str">
        <f>IF(LCOE_SensitivityScenarios!CT283&gt;'OnSSET_original_NoMG-PV-Diesel'!AE283,'OnSSET_original_NoMG-PV-Diesel'!AD283,LCOE_SensitivityScenarios!CU283)</f>
        <v>SA_Diesel</v>
      </c>
      <c r="Q284" s="38">
        <f>IF(LCOE_SensitivityScenarios!BF283&gt;'OnSSET_original_NoMG-PV-Diesel'!M283,'OnSSET_original_NoMG-PV-Diesel'!M283,LCOE_SensitivityScenarios!BF283)</f>
        <v>0.41422137543833798</v>
      </c>
      <c r="R284" s="28">
        <f>MIN('OnSSET_original_NoMG-PV-Diesel'!E283:I283,LCOE_SensitivityScenarios!BK283)</f>
        <v>0.41422137543833798</v>
      </c>
      <c r="S284" s="28">
        <f>MIN('OnSSET_original_NoMG-PV-Diesel'!E283:I283,LCOE_SensitivityScenarios!BP283)</f>
        <v>0.41422137543833798</v>
      </c>
      <c r="T284" s="27">
        <f>MIN('OnSSET_original_NoMG-PV-Diesel'!N283:R283,LCOE_SensitivityScenarios!BU283)</f>
        <v>0.41422137543833798</v>
      </c>
      <c r="U284" s="28">
        <f>MIN('OnSSET_original_NoMG-PV-Diesel'!N283:R283,LCOE_SensitivityScenarios!BZ283)</f>
        <v>0.3851978474864084</v>
      </c>
      <c r="V284" s="29">
        <f>MIN('OnSSET_original_NoMG-PV-Diesel'!N283:R283,LCOE_SensitivityScenarios!CE283)</f>
        <v>0.41422137543833798</v>
      </c>
      <c r="W284" s="28">
        <f>MIN('OnSSET_original_NoMG-PV-Diesel'!W283:AA283,LCOE_SensitivityScenarios!CJ283)</f>
        <v>0.22408221676523901</v>
      </c>
      <c r="X284" s="28">
        <f>MIN('OnSSET_original_NoMG-PV-Diesel'!W283:AA283,LCOE_SensitivityScenarios!CO283)</f>
        <v>0.22408221676523901</v>
      </c>
      <c r="Y284" s="29">
        <f>MIN('OnSSET_original_NoMG-PV-Diesel'!W283:AA283,LCOE_SensitivityScenarios!CT283)</f>
        <v>0.22408221676523901</v>
      </c>
      <c r="Z284">
        <f>IF(H284='OnSSET_original_NoMG-PV-Diesel'!L283,'OnSSET_original_NoMG-PV-Diesel'!K283,"wait")</f>
        <v>17.089584843389101</v>
      </c>
      <c r="AA284">
        <f>IF(I284='OnSSET_original_NoMG-PV-Diesel'!L283,'OnSSET_original_NoMG-PV-Diesel'!K283,"wait")</f>
        <v>17.089584843389101</v>
      </c>
      <c r="AB284">
        <f>IF(J284='OnSSET_original_NoMG-PV-Diesel'!L283,'OnSSET_original_NoMG-PV-Diesel'!K283,"wait")</f>
        <v>17.089584843389101</v>
      </c>
      <c r="AC284">
        <f>IF(K284='OnSSET_original_NoMG-PV-Diesel'!U283,'OnSSET_original_NoMG-PV-Diesel'!T283,"wait")</f>
        <v>22.286957186062001</v>
      </c>
      <c r="AD284" t="str">
        <f>IF(L284='OnSSET_original_NoMG-PV-Diesel'!U283,'OnSSET_original_NoMG-PV-Diesel'!T283,"wait")</f>
        <v>wait</v>
      </c>
      <c r="AE284">
        <f>IF(M284='OnSSET_original_NoMG-PV-Diesel'!U283,'OnSSET_original_NoMG-PV-Diesel'!T283,"wait")</f>
        <v>22.286957186062001</v>
      </c>
      <c r="AF284">
        <f>IF(N284='OnSSET_original_NoMG-PV-Diesel'!AD283,'OnSSET_original_NoMG-PV-Diesel'!AC283,"wait")</f>
        <v>18.757680130296499</v>
      </c>
      <c r="AG284">
        <f>IF(O284='OnSSET_original_NoMG-PV-Diesel'!AD283,'OnSSET_original_NoMG-PV-Diesel'!AC283,"wait")</f>
        <v>18.757680130296499</v>
      </c>
      <c r="AH284">
        <f>IF(P284='OnSSET_original_NoMG-PV-Diesel'!AD283,'OnSSET_original_NoMG-PV-Diesel'!AC283,"wait")</f>
        <v>18.757680130296499</v>
      </c>
      <c r="AR284" s="23">
        <v>77.28</v>
      </c>
      <c r="AS284" s="23">
        <v>13.318</v>
      </c>
      <c r="AT284" s="23">
        <v>8.3369999999999997</v>
      </c>
      <c r="AU284" s="23">
        <v>3.7999999999999999E-2</v>
      </c>
      <c r="AV284" s="23">
        <v>56701.834560000003</v>
      </c>
      <c r="AW284" s="23">
        <v>0</v>
      </c>
      <c r="AX284" s="23">
        <v>11006.19296</v>
      </c>
      <c r="AZ284">
        <f>SUMIF([1]base!$A$2:$A$169,B284,[1]base!$V$2:$V$169)</f>
        <v>0</v>
      </c>
      <c r="BA284">
        <f>SUMIF([2]s1!$A$2:$A$275,B284,[2]s1!$U$2:$U$275)</f>
        <v>0</v>
      </c>
      <c r="BB284">
        <f>SUMIF([3]s2!$A$2:$A$115,B284,[3]s2!$U$2:$U$115)</f>
        <v>0</v>
      </c>
      <c r="BC284">
        <f>SUMIF([4]s3!$A$2:$A$245,B284,[4]s3!$U$2:$U$245)</f>
        <v>0</v>
      </c>
      <c r="BD284">
        <f>SUMIF([5]s4!$A$2:$A$74,B284,[5]s4!$U$2:$U$74)</f>
        <v>0</v>
      </c>
      <c r="BF284">
        <f t="shared" si="25"/>
        <v>0</v>
      </c>
      <c r="BG284">
        <f t="shared" si="26"/>
        <v>0</v>
      </c>
      <c r="BH284">
        <f t="shared" si="27"/>
        <v>0</v>
      </c>
      <c r="BI284">
        <f t="shared" si="28"/>
        <v>0</v>
      </c>
      <c r="BJ284">
        <f t="shared" si="29"/>
        <v>0</v>
      </c>
      <c r="BL284" t="s">
        <v>114</v>
      </c>
      <c r="BM284" s="23">
        <v>112994.8729</v>
      </c>
      <c r="BN284" s="23">
        <v>22.286957189999999</v>
      </c>
      <c r="BP284" t="s">
        <v>186</v>
      </c>
      <c r="BQ284" s="23">
        <v>112994.8729</v>
      </c>
      <c r="BR284" s="23">
        <v>22.286957189999999</v>
      </c>
      <c r="BT284" t="s">
        <v>183</v>
      </c>
      <c r="BU284" s="23">
        <v>23259.727739999998</v>
      </c>
      <c r="BV284" s="23">
        <v>18.757680130000001</v>
      </c>
    </row>
    <row r="285" spans="1:74" x14ac:dyDescent="0.25">
      <c r="A285">
        <v>1</v>
      </c>
      <c r="B285" s="15">
        <v>4870</v>
      </c>
      <c r="C285" s="15">
        <v>-63.315014439999999</v>
      </c>
      <c r="D285" s="15">
        <v>-20.617018980000001</v>
      </c>
      <c r="E285" s="16">
        <v>1</v>
      </c>
      <c r="F285" s="19">
        <v>38878.5245206994</v>
      </c>
      <c r="G285" s="19">
        <v>70.993566983093885</v>
      </c>
      <c r="H285" s="16" t="str">
        <f>IF(LCOE_SensitivityScenarios!BF284&gt;'OnSSET_original_NoMG-PV-Diesel'!M284,'OnSSET_original_NoMG-PV-Diesel'!L284,LCOE_SensitivityScenarios!BG284)</f>
        <v>SA_PV</v>
      </c>
      <c r="I285" s="39" t="str">
        <f>IF(LCOE_SensitivityScenarios!BK284&gt;'OnSSET_original_NoMG-PV-Diesel'!M284,'OnSSET_original_NoMG-PV-Diesel'!L284,LCOE_SensitivityScenarios!BL284)</f>
        <v>MG_Hybrid</v>
      </c>
      <c r="J285" s="39" t="str">
        <f>IF(LCOE_SensitivityScenarios!BP284&gt;'OnSSET_original_NoMG-PV-Diesel'!M284,'OnSSET_original_NoMG-PV-Diesel'!L284,LCOE_SensitivityScenarios!BQ284)</f>
        <v>SA_PV</v>
      </c>
      <c r="K285" s="38" t="str">
        <f>IF(LCOE_SensitivityScenarios!BU284&gt;'OnSSET_original_NoMG-PV-Diesel'!V284,'OnSSET_original_NoMG-PV-Diesel'!U284,LCOE_SensitivityScenarios!BV284)</f>
        <v>SA_Diesel</v>
      </c>
      <c r="L285" s="39" t="str">
        <f>IF(LCOE_SensitivityScenarios!BZ284&gt;'OnSSET_original_NoMG-PV-Diesel'!V284,'OnSSET_original_NoMG-PV-Diesel'!U284,LCOE_SensitivityScenarios!CA284)</f>
        <v>SA_Diesel</v>
      </c>
      <c r="M285" s="40" t="str">
        <f>IF(LCOE_SensitivityScenarios!CE284&gt;'OnSSET_original_NoMG-PV-Diesel'!V284,'OnSSET_original_NoMG-PV-Diesel'!U284,LCOE_SensitivityScenarios!CF284)</f>
        <v>SA_Diesel</v>
      </c>
      <c r="N285" s="39" t="str">
        <f>IF(LCOE_SensitivityScenarios!CJ284&gt;'OnSSET_original_NoMG-PV-Diesel'!AE284,'OnSSET_original_NoMG-PV-Diesel'!AD284,LCOE_SensitivityScenarios!CK284)</f>
        <v>SA_Diesel</v>
      </c>
      <c r="O285" s="39" t="str">
        <f>IF(LCOE_SensitivityScenarios!CO284&gt;'OnSSET_original_NoMG-PV-Diesel'!AE284,'OnSSET_original_NoMG-PV-Diesel'!AD284,LCOE_SensitivityScenarios!CP284)</f>
        <v>SA_Diesel</v>
      </c>
      <c r="P285" s="40" t="str">
        <f>IF(LCOE_SensitivityScenarios!CT284&gt;'OnSSET_original_NoMG-PV-Diesel'!AE284,'OnSSET_original_NoMG-PV-Diesel'!AD284,LCOE_SensitivityScenarios!CU284)</f>
        <v>SA_Diesel</v>
      </c>
      <c r="Q285" s="38">
        <f>IF(LCOE_SensitivityScenarios!BF284&gt;'OnSSET_original_NoMG-PV-Diesel'!M284,'OnSSET_original_NoMG-PV-Diesel'!M284,LCOE_SensitivityScenarios!BF284)</f>
        <v>0.46636909120270198</v>
      </c>
      <c r="R285" s="28">
        <f>MIN('OnSSET_original_NoMG-PV-Diesel'!E284:I284,LCOE_SensitivityScenarios!BK284)</f>
        <v>0.44850786411124677</v>
      </c>
      <c r="S285" s="28">
        <f>MIN('OnSSET_original_NoMG-PV-Diesel'!E284:I284,LCOE_SensitivityScenarios!BP284)</f>
        <v>0.46636909120270198</v>
      </c>
      <c r="T285" s="27">
        <f>MIN('OnSSET_original_NoMG-PV-Diesel'!N284:R284,LCOE_SensitivityScenarios!BU284)</f>
        <v>0.354807105884136</v>
      </c>
      <c r="U285" s="28">
        <f>MIN('OnSSET_original_NoMG-PV-Diesel'!N284:R284,LCOE_SensitivityScenarios!BZ284)</f>
        <v>0.354807105884136</v>
      </c>
      <c r="V285" s="29">
        <f>MIN('OnSSET_original_NoMG-PV-Diesel'!N284:R284,LCOE_SensitivityScenarios!CE284)</f>
        <v>0.354807105884136</v>
      </c>
      <c r="W285" s="28">
        <f>MIN('OnSSET_original_NoMG-PV-Diesel'!W284:AA284,LCOE_SensitivityScenarios!CJ284)</f>
        <v>0.193914934660878</v>
      </c>
      <c r="X285" s="28">
        <f>MIN('OnSSET_original_NoMG-PV-Diesel'!W284:AA284,LCOE_SensitivityScenarios!CO284)</f>
        <v>0.193914934660878</v>
      </c>
      <c r="Y285" s="29">
        <f>MIN('OnSSET_original_NoMG-PV-Diesel'!W284:AA284,LCOE_SensitivityScenarios!CT284)</f>
        <v>0.193914934660878</v>
      </c>
      <c r="Z285">
        <f>IF(H285='OnSSET_original_NoMG-PV-Diesel'!L284,'OnSSET_original_NoMG-PV-Diesel'!K284,"wait")</f>
        <v>18.955553909787699</v>
      </c>
      <c r="AA285">
        <f>VLOOKUP(B285,[2]s1!$A$2:$T$275,20,FALSE)</f>
        <v>13.647</v>
      </c>
      <c r="AB285">
        <f>IF(J285='OnSSET_original_NoMG-PV-Diesel'!L284,'OnSSET_original_NoMG-PV-Diesel'!K284,"wait")</f>
        <v>18.955553909787699</v>
      </c>
      <c r="AC285">
        <f>IF(K285='OnSSET_original_NoMG-PV-Diesel'!U284,'OnSSET_original_NoMG-PV-Diesel'!T284,"wait")</f>
        <v>17.752750922693799</v>
      </c>
      <c r="AD285">
        <f>IF(L285='OnSSET_original_NoMG-PV-Diesel'!U284,'OnSSET_original_NoMG-PV-Diesel'!T284,"wait")</f>
        <v>17.752750922693799</v>
      </c>
      <c r="AE285">
        <f>IF(M285='OnSSET_original_NoMG-PV-Diesel'!U284,'OnSSET_original_NoMG-PV-Diesel'!T284,"wait")</f>
        <v>17.752750922693799</v>
      </c>
      <c r="AF285">
        <f>IF(N285='OnSSET_original_NoMG-PV-Diesel'!AD284,'OnSSET_original_NoMG-PV-Diesel'!AC284,"wait")</f>
        <v>17.752750922693799</v>
      </c>
      <c r="AG285">
        <f>IF(O285='OnSSET_original_NoMG-PV-Diesel'!AD284,'OnSSET_original_NoMG-PV-Diesel'!AC284,"wait")</f>
        <v>17.752750922693799</v>
      </c>
      <c r="AH285">
        <f>IF(P285='OnSSET_original_NoMG-PV-Diesel'!AD284,'OnSSET_original_NoMG-PV-Diesel'!AC284,"wait")</f>
        <v>17.752750922693799</v>
      </c>
      <c r="AR285">
        <v>183.38399999999999</v>
      </c>
      <c r="AS285">
        <v>78.813999999999993</v>
      </c>
      <c r="AT285">
        <v>11.093</v>
      </c>
      <c r="AU285">
        <v>10.724</v>
      </c>
      <c r="AV285">
        <v>55210.250690000001</v>
      </c>
      <c r="AW285">
        <v>0</v>
      </c>
      <c r="AX285">
        <v>10394.737789999999</v>
      </c>
      <c r="AZ285">
        <f>SUMIF([1]base!$A$2:$A$169,B285,[1]base!$V$2:$V$169)</f>
        <v>0</v>
      </c>
      <c r="BA285">
        <f>SUMIF([2]s1!$A$2:$A$275,B285,[2]s1!$U$2:$U$275)</f>
        <v>33491.9</v>
      </c>
      <c r="BB285">
        <f>SUMIF([3]s2!$A$2:$A$115,B285,[3]s2!$U$2:$U$115)</f>
        <v>0</v>
      </c>
      <c r="BC285">
        <f>SUMIF([4]s3!$A$2:$A$245,B285,[4]s3!$U$2:$U$245)</f>
        <v>0</v>
      </c>
      <c r="BD285">
        <f>SUMIF([5]s4!$A$2:$A$74,B285,[5]s4!$U$2:$U$74)</f>
        <v>0</v>
      </c>
      <c r="BF285">
        <f t="shared" si="25"/>
        <v>0</v>
      </c>
      <c r="BG285">
        <f t="shared" si="26"/>
        <v>99096.888479999994</v>
      </c>
      <c r="BH285">
        <f t="shared" si="27"/>
        <v>0</v>
      </c>
      <c r="BI285">
        <f t="shared" si="28"/>
        <v>0</v>
      </c>
      <c r="BJ285">
        <f t="shared" si="29"/>
        <v>0</v>
      </c>
      <c r="BL285" t="s">
        <v>114</v>
      </c>
      <c r="BM285" s="23">
        <v>120404.44650000001</v>
      </c>
      <c r="BN285" s="23">
        <v>23.748411529999998</v>
      </c>
      <c r="BP285" t="s">
        <v>183</v>
      </c>
      <c r="BQ285" s="23">
        <v>22013.604579999999</v>
      </c>
      <c r="BR285" s="23">
        <v>17.75275092</v>
      </c>
      <c r="BT285" t="s">
        <v>183</v>
      </c>
      <c r="BU285" s="23">
        <v>22013.604579999999</v>
      </c>
      <c r="BV285" s="23">
        <v>17.75275092</v>
      </c>
    </row>
    <row r="286" spans="1:74" x14ac:dyDescent="0.25">
      <c r="A286">
        <v>1</v>
      </c>
      <c r="B286" s="15">
        <v>4872</v>
      </c>
      <c r="C286" s="15">
        <v>-64.817991509999999</v>
      </c>
      <c r="D286" s="15">
        <v>-19.00783813</v>
      </c>
      <c r="E286" s="16">
        <v>1</v>
      </c>
      <c r="F286" s="19">
        <v>36525.811231738</v>
      </c>
      <c r="G286" s="19">
        <v>67.863321497993383</v>
      </c>
      <c r="H286" s="16" t="str">
        <f>IF(LCOE_SensitivityScenarios!BF285&gt;'OnSSET_original_NoMG-PV-Diesel'!M285,'OnSSET_original_NoMG-PV-Diesel'!L285,LCOE_SensitivityScenarios!BG285)</f>
        <v>SA_PV</v>
      </c>
      <c r="I286" s="39" t="str">
        <f>IF(LCOE_SensitivityScenarios!BK285&gt;'OnSSET_original_NoMG-PV-Diesel'!M285,'OnSSET_original_NoMG-PV-Diesel'!L285,LCOE_SensitivityScenarios!BL285)</f>
        <v>SA_PV</v>
      </c>
      <c r="J286" s="39" t="str">
        <f>IF(LCOE_SensitivityScenarios!BP285&gt;'OnSSET_original_NoMG-PV-Diesel'!M285,'OnSSET_original_NoMG-PV-Diesel'!L285,LCOE_SensitivityScenarios!BQ285)</f>
        <v>SA_PV</v>
      </c>
      <c r="K286" s="38" t="str">
        <f>IF(LCOE_SensitivityScenarios!BU285&gt;'OnSSET_original_NoMG-PV-Diesel'!V285,'OnSSET_original_NoMG-PV-Diesel'!U285,LCOE_SensitivityScenarios!BV285)</f>
        <v>SA_PV</v>
      </c>
      <c r="L286" s="39" t="str">
        <f>IF(LCOE_SensitivityScenarios!BZ285&gt;'OnSSET_original_NoMG-PV-Diesel'!V285,'OnSSET_original_NoMG-PV-Diesel'!U285,LCOE_SensitivityScenarios!CA285)</f>
        <v>MG_Hybrid</v>
      </c>
      <c r="M286" s="40" t="str">
        <f>IF(LCOE_SensitivityScenarios!CE285&gt;'OnSSET_original_NoMG-PV-Diesel'!V285,'OnSSET_original_NoMG-PV-Diesel'!U285,LCOE_SensitivityScenarios!CF285)</f>
        <v>SA_PV</v>
      </c>
      <c r="N286" s="39" t="str">
        <f>IF(LCOE_SensitivityScenarios!CJ285&gt;'OnSSET_original_NoMG-PV-Diesel'!AE285,'OnSSET_original_NoMG-PV-Diesel'!AD285,LCOE_SensitivityScenarios!CK285)</f>
        <v>SA_Diesel</v>
      </c>
      <c r="O286" s="39" t="str">
        <f>IF(LCOE_SensitivityScenarios!CO285&gt;'OnSSET_original_NoMG-PV-Diesel'!AE285,'OnSSET_original_NoMG-PV-Diesel'!AD285,LCOE_SensitivityScenarios!CP285)</f>
        <v>SA_Diesel</v>
      </c>
      <c r="P286" s="40" t="str">
        <f>IF(LCOE_SensitivityScenarios!CT285&gt;'OnSSET_original_NoMG-PV-Diesel'!AE285,'OnSSET_original_NoMG-PV-Diesel'!AD285,LCOE_SensitivityScenarios!CU285)</f>
        <v>SA_Diesel</v>
      </c>
      <c r="Q286" s="38">
        <f>IF(LCOE_SensitivityScenarios!BF285&gt;'OnSSET_original_NoMG-PV-Diesel'!M285,'OnSSET_original_NoMG-PV-Diesel'!M285,LCOE_SensitivityScenarios!BF285)</f>
        <v>0.40745695336105497</v>
      </c>
      <c r="R286" s="28">
        <f>MIN('OnSSET_original_NoMG-PV-Diesel'!E285:I285,LCOE_SensitivityScenarios!BK285)</f>
        <v>0.40745695336105497</v>
      </c>
      <c r="S286" s="28">
        <f>MIN('OnSSET_original_NoMG-PV-Diesel'!E285:I285,LCOE_SensitivityScenarios!BP285)</f>
        <v>0.40745695336105497</v>
      </c>
      <c r="T286" s="27">
        <f>MIN('OnSSET_original_NoMG-PV-Diesel'!N285:R285,LCOE_SensitivityScenarios!BU285)</f>
        <v>0.40745695336105497</v>
      </c>
      <c r="U286" s="28">
        <f>MIN('OnSSET_original_NoMG-PV-Diesel'!N285:R285,LCOE_SensitivityScenarios!BZ285)</f>
        <v>0.39296741669222524</v>
      </c>
      <c r="V286" s="29">
        <f>MIN('OnSSET_original_NoMG-PV-Diesel'!N285:R285,LCOE_SensitivityScenarios!CE285)</f>
        <v>0.40745695336105497</v>
      </c>
      <c r="W286" s="28">
        <f>MIN('OnSSET_original_NoMG-PV-Diesel'!W285:AA285,LCOE_SensitivityScenarios!CJ285)</f>
        <v>0.21201530392349399</v>
      </c>
      <c r="X286" s="28">
        <f>MIN('OnSSET_original_NoMG-PV-Diesel'!W285:AA285,LCOE_SensitivityScenarios!CO285)</f>
        <v>0.21201530392349399</v>
      </c>
      <c r="Y286" s="29">
        <f>MIN('OnSSET_original_NoMG-PV-Diesel'!W285:AA285,LCOE_SensitivityScenarios!CT285)</f>
        <v>0.21201530392349399</v>
      </c>
      <c r="Z286">
        <f>IF(H286='OnSSET_original_NoMG-PV-Diesel'!L285,'OnSSET_original_NoMG-PV-Diesel'!K285,"wait")</f>
        <v>11.5096864888803</v>
      </c>
      <c r="AA286">
        <f>IF(I286='OnSSET_original_NoMG-PV-Diesel'!L285,'OnSSET_original_NoMG-PV-Diesel'!K285,"wait")</f>
        <v>11.5096864888803</v>
      </c>
      <c r="AB286">
        <f>IF(J286='OnSSET_original_NoMG-PV-Diesel'!L285,'OnSSET_original_NoMG-PV-Diesel'!K285,"wait")</f>
        <v>11.5096864888803</v>
      </c>
      <c r="AC286">
        <f>IF(K286='OnSSET_original_NoMG-PV-Diesel'!U285,'OnSSET_original_NoMG-PV-Diesel'!T285,"wait")</f>
        <v>19.4929081181225</v>
      </c>
      <c r="AD286" t="str">
        <f>IF(L286='OnSSET_original_NoMG-PV-Diesel'!U285,'OnSSET_original_NoMG-PV-Diesel'!T285,"wait")</f>
        <v>wait</v>
      </c>
      <c r="AE286">
        <f>IF(M286='OnSSET_original_NoMG-PV-Diesel'!U285,'OnSSET_original_NoMG-PV-Diesel'!T285,"wait")</f>
        <v>19.4929081181225</v>
      </c>
      <c r="AF286">
        <f>IF(N286='OnSSET_original_NoMG-PV-Diesel'!AD285,'OnSSET_original_NoMG-PV-Diesel'!AC285,"wait")</f>
        <v>16.678452617231901</v>
      </c>
      <c r="AG286">
        <f>IF(O286='OnSSET_original_NoMG-PV-Diesel'!AD285,'OnSSET_original_NoMG-PV-Diesel'!AC285,"wait")</f>
        <v>16.678452617231901</v>
      </c>
      <c r="AH286">
        <f>IF(P286='OnSSET_original_NoMG-PV-Diesel'!AD285,'OnSSET_original_NoMG-PV-Diesel'!AC285,"wait")</f>
        <v>16.678452617231901</v>
      </c>
      <c r="AR286">
        <v>34.667999999999999</v>
      </c>
      <c r="AS286">
        <v>8.3670000000000009</v>
      </c>
      <c r="AT286">
        <v>7.0220000000000002</v>
      </c>
      <c r="AU286">
        <v>0.02</v>
      </c>
      <c r="AV286">
        <v>51276.880219999999</v>
      </c>
      <c r="AW286">
        <v>0</v>
      </c>
      <c r="AX286">
        <v>8866.0998820000004</v>
      </c>
      <c r="AZ286">
        <f>SUMIF([1]base!$A$2:$A$169,B286,[1]base!$V$2:$V$169)</f>
        <v>0</v>
      </c>
      <c r="BA286">
        <f>SUMIF([2]s1!$A$2:$A$275,B286,[2]s1!$U$2:$U$275)</f>
        <v>0</v>
      </c>
      <c r="BB286">
        <f>SUMIF([3]s2!$A$2:$A$115,B286,[3]s2!$U$2:$U$115)</f>
        <v>0</v>
      </c>
      <c r="BC286">
        <f>SUMIF([4]s3!$A$2:$A$245,B286,[4]s3!$U$2:$U$245)</f>
        <v>0</v>
      </c>
      <c r="BD286">
        <f>SUMIF([5]s4!$A$2:$A$74,B286,[5]s4!$U$2:$U$74)</f>
        <v>0</v>
      </c>
      <c r="BF286">
        <f t="shared" si="25"/>
        <v>0</v>
      </c>
      <c r="BG286">
        <f t="shared" si="26"/>
        <v>0</v>
      </c>
      <c r="BH286">
        <f t="shared" si="27"/>
        <v>0</v>
      </c>
      <c r="BI286">
        <f t="shared" si="28"/>
        <v>0</v>
      </c>
      <c r="BJ286">
        <f t="shared" si="29"/>
        <v>0</v>
      </c>
      <c r="BL286" t="s">
        <v>114</v>
      </c>
      <c r="BM286" s="23">
        <v>98829.044160000005</v>
      </c>
      <c r="BN286" s="23">
        <v>19.492908119999999</v>
      </c>
      <c r="BP286" t="s">
        <v>186</v>
      </c>
      <c r="BQ286" s="23">
        <v>98829.044160000005</v>
      </c>
      <c r="BR286" s="23">
        <v>19.492908119999999</v>
      </c>
      <c r="BT286" t="s">
        <v>183</v>
      </c>
      <c r="BU286" s="23">
        <v>20681.46297</v>
      </c>
      <c r="BV286" s="23">
        <v>16.678452620000002</v>
      </c>
    </row>
    <row r="287" spans="1:74" x14ac:dyDescent="0.25">
      <c r="A287">
        <v>1</v>
      </c>
      <c r="B287" s="15">
        <v>4876</v>
      </c>
      <c r="C287" s="15">
        <v>-64.648979490000002</v>
      </c>
      <c r="D287" s="15">
        <v>-20.169235910000001</v>
      </c>
      <c r="E287" s="16">
        <v>1</v>
      </c>
      <c r="F287" s="19">
        <v>29807.653883839299</v>
      </c>
      <c r="G287" s="19">
        <v>69.31075041848149</v>
      </c>
      <c r="H287" s="16" t="str">
        <f>IF(LCOE_SensitivityScenarios!BF286&gt;'OnSSET_original_NoMG-PV-Diesel'!M286,'OnSSET_original_NoMG-PV-Diesel'!L286,LCOE_SensitivityScenarios!BG286)</f>
        <v>SA_PV</v>
      </c>
      <c r="I287" s="39" t="str">
        <f>IF(LCOE_SensitivityScenarios!BK286&gt;'OnSSET_original_NoMG-PV-Diesel'!M286,'OnSSET_original_NoMG-PV-Diesel'!L286,LCOE_SensitivityScenarios!BL286)</f>
        <v>SA_PV</v>
      </c>
      <c r="J287" s="39" t="str">
        <f>IF(LCOE_SensitivityScenarios!BP286&gt;'OnSSET_original_NoMG-PV-Diesel'!M286,'OnSSET_original_NoMG-PV-Diesel'!L286,LCOE_SensitivityScenarios!BQ286)</f>
        <v>SA_PV</v>
      </c>
      <c r="K287" s="38" t="str">
        <f>IF(LCOE_SensitivityScenarios!BU286&gt;'OnSSET_original_NoMG-PV-Diesel'!V286,'OnSSET_original_NoMG-PV-Diesel'!U286,LCOE_SensitivityScenarios!BV286)</f>
        <v>MG_Hybrid</v>
      </c>
      <c r="L287" s="39" t="str">
        <f>IF(LCOE_SensitivityScenarios!BZ286&gt;'OnSSET_original_NoMG-PV-Diesel'!V286,'OnSSET_original_NoMG-PV-Diesel'!U286,LCOE_SensitivityScenarios!CA286)</f>
        <v>MG_Hybrid</v>
      </c>
      <c r="M287" s="40" t="str">
        <f>IF(LCOE_SensitivityScenarios!CE286&gt;'OnSSET_original_NoMG-PV-Diesel'!V286,'OnSSET_original_NoMG-PV-Diesel'!U286,LCOE_SensitivityScenarios!CF286)</f>
        <v>SA_Diesel</v>
      </c>
      <c r="N287" s="39" t="str">
        <f>IF(LCOE_SensitivityScenarios!CJ286&gt;'OnSSET_original_NoMG-PV-Diesel'!AE286,'OnSSET_original_NoMG-PV-Diesel'!AD286,LCOE_SensitivityScenarios!CK286)</f>
        <v>SA_Diesel</v>
      </c>
      <c r="O287" s="39" t="str">
        <f>IF(LCOE_SensitivityScenarios!CO286&gt;'OnSSET_original_NoMG-PV-Diesel'!AE286,'OnSSET_original_NoMG-PV-Diesel'!AD286,LCOE_SensitivityScenarios!CP286)</f>
        <v>SA_Diesel</v>
      </c>
      <c r="P287" s="40" t="str">
        <f>IF(LCOE_SensitivityScenarios!CT286&gt;'OnSSET_original_NoMG-PV-Diesel'!AE286,'OnSSET_original_NoMG-PV-Diesel'!AD286,LCOE_SensitivityScenarios!CU286)</f>
        <v>SA_Diesel</v>
      </c>
      <c r="Q287" s="38">
        <f>IF(LCOE_SensitivityScenarios!BF286&gt;'OnSSET_original_NoMG-PV-Diesel'!M286,'OnSSET_original_NoMG-PV-Diesel'!M286,LCOE_SensitivityScenarios!BF286)</f>
        <v>0.49903219513689601</v>
      </c>
      <c r="R287" s="28">
        <f>MIN('OnSSET_original_NoMG-PV-Diesel'!E286:I286,LCOE_SensitivityScenarios!BK286)</f>
        <v>0.49903219513689601</v>
      </c>
      <c r="S287" s="28">
        <f>MIN('OnSSET_original_NoMG-PV-Diesel'!E286:I286,LCOE_SensitivityScenarios!BP286)</f>
        <v>0.49903219513689601</v>
      </c>
      <c r="T287" s="27">
        <f>MIN('OnSSET_original_NoMG-PV-Diesel'!N286:R286,LCOE_SensitivityScenarios!BU286)</f>
        <v>0.49690882395243119</v>
      </c>
      <c r="U287" s="28">
        <f>MIN('OnSSET_original_NoMG-PV-Diesel'!N286:R286,LCOE_SensitivityScenarios!BZ286)</f>
        <v>0.45996731596043122</v>
      </c>
      <c r="V287" s="29">
        <f>MIN('OnSSET_original_NoMG-PV-Diesel'!N286:R286,LCOE_SensitivityScenarios!CE286)</f>
        <v>0.496928523798015</v>
      </c>
      <c r="W287" s="28">
        <f>MIN('OnSSET_original_NoMG-PV-Diesel'!W286:AA286,LCOE_SensitivityScenarios!CJ286)</f>
        <v>0.242182586027855</v>
      </c>
      <c r="X287" s="28">
        <f>MIN('OnSSET_original_NoMG-PV-Diesel'!W286:AA286,LCOE_SensitivityScenarios!CO286)</f>
        <v>0.242182586027855</v>
      </c>
      <c r="Y287" s="29">
        <f>MIN('OnSSET_original_NoMG-PV-Diesel'!W286:AA286,LCOE_SensitivityScenarios!CT286)</f>
        <v>0.242182586027855</v>
      </c>
      <c r="Z287">
        <f>IF(H287='OnSSET_original_NoMG-PV-Diesel'!L286,'OnSSET_original_NoMG-PV-Diesel'!K286,"wait")</f>
        <v>14.506291161064899</v>
      </c>
      <c r="AA287">
        <f>IF(I287='OnSSET_original_NoMG-PV-Diesel'!L286,'OnSSET_original_NoMG-PV-Diesel'!K286,"wait")</f>
        <v>14.506291161064899</v>
      </c>
      <c r="AB287">
        <f>IF(J287='OnSSET_original_NoMG-PV-Diesel'!L286,'OnSSET_original_NoMG-PV-Diesel'!K286,"wait")</f>
        <v>14.506291161064899</v>
      </c>
      <c r="AC287">
        <f>VLOOKUP(B287,[4]s3!$A$2:$T$275,20,FALSE)</f>
        <v>9.9060000000000006</v>
      </c>
      <c r="AD287" t="str">
        <f>IF(L287='OnSSET_original_NoMG-PV-Diesel'!U286,'OnSSET_original_NoMG-PV-Diesel'!T286,"wait")</f>
        <v>wait</v>
      </c>
      <c r="AE287">
        <f>IF(M287='OnSSET_original_NoMG-PV-Diesel'!U286,'OnSSET_original_NoMG-PV-Diesel'!T286,"wait")</f>
        <v>13.6108008602006</v>
      </c>
      <c r="AF287">
        <f>IF(N287='OnSSET_original_NoMG-PV-Diesel'!AD286,'OnSSET_original_NoMG-PV-Diesel'!AC286,"wait")</f>
        <v>13.6108008602006</v>
      </c>
      <c r="AG287">
        <f>IF(O287='OnSSET_original_NoMG-PV-Diesel'!AD286,'OnSSET_original_NoMG-PV-Diesel'!AC286,"wait")</f>
        <v>13.6108008602006</v>
      </c>
      <c r="AH287">
        <f>IF(P287='OnSSET_original_NoMG-PV-Diesel'!AD286,'OnSSET_original_NoMG-PV-Diesel'!AC286,"wait")</f>
        <v>13.6108008602006</v>
      </c>
      <c r="AR287">
        <v>97.902000000000001</v>
      </c>
      <c r="AS287">
        <v>97.902000000000001</v>
      </c>
      <c r="AT287">
        <v>24.119</v>
      </c>
      <c r="AU287">
        <v>12.047000000000001</v>
      </c>
      <c r="AV287">
        <v>55961.370519999997</v>
      </c>
      <c r="AW287">
        <v>0</v>
      </c>
      <c r="AX287">
        <v>10700.46537</v>
      </c>
      <c r="AZ287">
        <f>SUMIF([1]base!$A$2:$A$169,B287,[1]base!$V$2:$V$169)</f>
        <v>0</v>
      </c>
      <c r="BA287">
        <f>SUMIF([2]s1!$A$2:$A$275,B287,[2]s1!$U$2:$U$275)</f>
        <v>0</v>
      </c>
      <c r="BB287">
        <f>SUMIF([3]s2!$A$2:$A$115,B287,[3]s2!$U$2:$U$115)</f>
        <v>0</v>
      </c>
      <c r="BC287">
        <f>SUMIF([4]s3!$A$2:$A$245,B287,[4]s3!$U$2:$U$245)</f>
        <v>17297.939999999999</v>
      </c>
      <c r="BD287">
        <f>SUMIF([5]s4!$A$2:$A$74,B287,[5]s4!$U$2:$U$74)</f>
        <v>0</v>
      </c>
      <c r="BF287">
        <f t="shared" si="25"/>
        <v>0</v>
      </c>
      <c r="BG287">
        <f t="shared" si="26"/>
        <v>0</v>
      </c>
      <c r="BH287">
        <f t="shared" si="27"/>
        <v>0</v>
      </c>
      <c r="BI287">
        <f t="shared" si="28"/>
        <v>83959.775890000004</v>
      </c>
      <c r="BJ287">
        <f t="shared" si="29"/>
        <v>0</v>
      </c>
      <c r="BL287" t="s">
        <v>114</v>
      </c>
      <c r="BM287" s="23">
        <v>98777.800390000004</v>
      </c>
      <c r="BN287" s="23">
        <v>17.089584840000001</v>
      </c>
      <c r="BP287" t="s">
        <v>183</v>
      </c>
      <c r="BQ287" s="23">
        <v>16877.541369999999</v>
      </c>
      <c r="BR287" s="23">
        <v>13.610800859999999</v>
      </c>
      <c r="BT287" t="s">
        <v>183</v>
      </c>
      <c r="BU287" s="23">
        <v>16877.541369999999</v>
      </c>
      <c r="BV287" s="23">
        <v>13.610800859999999</v>
      </c>
    </row>
    <row r="288" spans="1:74" x14ac:dyDescent="0.25">
      <c r="A288">
        <v>1</v>
      </c>
      <c r="B288" s="15">
        <v>4892</v>
      </c>
      <c r="C288" s="15">
        <v>-65.237926329999993</v>
      </c>
      <c r="D288" s="15">
        <v>-20.61665146</v>
      </c>
      <c r="E288" s="16">
        <v>1</v>
      </c>
      <c r="F288" s="19">
        <v>39988.6365280881</v>
      </c>
      <c r="G288" s="19">
        <v>63.591337078182789</v>
      </c>
      <c r="H288" s="16" t="str">
        <f>IF(LCOE_SensitivityScenarios!BF287&gt;'OnSSET_original_NoMG-PV-Diesel'!M287,'OnSSET_original_NoMG-PV-Diesel'!L287,LCOE_SensitivityScenarios!BG287)</f>
        <v>SA_PV</v>
      </c>
      <c r="I288" s="39" t="str">
        <f>IF(LCOE_SensitivityScenarios!BK287&gt;'OnSSET_original_NoMG-PV-Diesel'!M287,'OnSSET_original_NoMG-PV-Diesel'!L287,LCOE_SensitivityScenarios!BL287)</f>
        <v>SA_PV</v>
      </c>
      <c r="J288" s="39" t="str">
        <f>IF(LCOE_SensitivityScenarios!BP287&gt;'OnSSET_original_NoMG-PV-Diesel'!M287,'OnSSET_original_NoMG-PV-Diesel'!L287,LCOE_SensitivityScenarios!BQ287)</f>
        <v>SA_PV</v>
      </c>
      <c r="K288" s="38" t="str">
        <f>IF(LCOE_SensitivityScenarios!BU287&gt;'OnSSET_original_NoMG-PV-Diesel'!V287,'OnSSET_original_NoMG-PV-Diesel'!U287,LCOE_SensitivityScenarios!BV287)</f>
        <v>SA_PV</v>
      </c>
      <c r="L288" s="39" t="str">
        <f>IF(LCOE_SensitivityScenarios!BZ287&gt;'OnSSET_original_NoMG-PV-Diesel'!V287,'OnSSET_original_NoMG-PV-Diesel'!U287,LCOE_SensitivityScenarios!CA287)</f>
        <v>SA_PV</v>
      </c>
      <c r="M288" s="40" t="str">
        <f>IF(LCOE_SensitivityScenarios!CE287&gt;'OnSSET_original_NoMG-PV-Diesel'!V287,'OnSSET_original_NoMG-PV-Diesel'!U287,LCOE_SensitivityScenarios!CF287)</f>
        <v>SA_PV</v>
      </c>
      <c r="N288" s="39" t="str">
        <f>IF(LCOE_SensitivityScenarios!CJ287&gt;'OnSSET_original_NoMG-PV-Diesel'!AE287,'OnSSET_original_NoMG-PV-Diesel'!AD287,LCOE_SensitivityScenarios!CK287)</f>
        <v>SA_Diesel</v>
      </c>
      <c r="O288" s="39" t="str">
        <f>IF(LCOE_SensitivityScenarios!CO287&gt;'OnSSET_original_NoMG-PV-Diesel'!AE287,'OnSSET_original_NoMG-PV-Diesel'!AD287,LCOE_SensitivityScenarios!CP287)</f>
        <v>SA_Diesel</v>
      </c>
      <c r="P288" s="40" t="str">
        <f>IF(LCOE_SensitivityScenarios!CT287&gt;'OnSSET_original_NoMG-PV-Diesel'!AE287,'OnSSET_original_NoMG-PV-Diesel'!AD287,LCOE_SensitivityScenarios!CU287)</f>
        <v>SA_Diesel</v>
      </c>
      <c r="Q288" s="38">
        <f>IF(LCOE_SensitivityScenarios!BF287&gt;'OnSSET_original_NoMG-PV-Diesel'!M287,'OnSSET_original_NoMG-PV-Diesel'!M287,LCOE_SensitivityScenarios!BF287)</f>
        <v>0.361913556696978</v>
      </c>
      <c r="R288" s="28">
        <f>MIN('OnSSET_original_NoMG-PV-Diesel'!E287:I287,LCOE_SensitivityScenarios!BK287)</f>
        <v>0.361913556696978</v>
      </c>
      <c r="S288" s="28">
        <f>MIN('OnSSET_original_NoMG-PV-Diesel'!E287:I287,LCOE_SensitivityScenarios!BP287)</f>
        <v>0.361913556696978</v>
      </c>
      <c r="T288" s="27">
        <f>MIN('OnSSET_original_NoMG-PV-Diesel'!N287:R287,LCOE_SensitivityScenarios!BU287)</f>
        <v>0.361913556696978</v>
      </c>
      <c r="U288" s="28">
        <f>MIN('OnSSET_original_NoMG-PV-Diesel'!N287:R287,LCOE_SensitivityScenarios!BZ287)</f>
        <v>0.361913556696978</v>
      </c>
      <c r="V288" s="29">
        <f>MIN('OnSSET_original_NoMG-PV-Diesel'!N287:R287,LCOE_SensitivityScenarios!CE287)</f>
        <v>0.361913556696978</v>
      </c>
      <c r="W288" s="28">
        <f>MIN('OnSSET_original_NoMG-PV-Diesel'!W287:AA287,LCOE_SensitivityScenarios!CJ287)</f>
        <v>0.19994839108175</v>
      </c>
      <c r="X288" s="28">
        <f>MIN('OnSSET_original_NoMG-PV-Diesel'!W287:AA287,LCOE_SensitivityScenarios!CO287)</f>
        <v>0.19994839108175</v>
      </c>
      <c r="Y288" s="29">
        <f>MIN('OnSSET_original_NoMG-PV-Diesel'!W287:AA287,LCOE_SensitivityScenarios!CT287)</f>
        <v>0.19994839108175</v>
      </c>
      <c r="Z288">
        <f>IF(H288='OnSSET_original_NoMG-PV-Diesel'!L287,'OnSSET_original_NoMG-PV-Diesel'!K287,"wait")</f>
        <v>22.803755261034901</v>
      </c>
      <c r="AA288">
        <f>IF(I288='OnSSET_original_NoMG-PV-Diesel'!L287,'OnSSET_original_NoMG-PV-Diesel'!K287,"wait")</f>
        <v>22.803755261034901</v>
      </c>
      <c r="AB288">
        <f>IF(J288='OnSSET_original_NoMG-PV-Diesel'!L287,'OnSSET_original_NoMG-PV-Diesel'!K287,"wait")</f>
        <v>22.803755261034901</v>
      </c>
      <c r="AC288">
        <f>IF(K288='OnSSET_original_NoMG-PV-Diesel'!U287,'OnSSET_original_NoMG-PV-Diesel'!T287,"wait")</f>
        <v>18.955553909787699</v>
      </c>
      <c r="AD288">
        <f>IF(L288='OnSSET_original_NoMG-PV-Diesel'!U287,'OnSSET_original_NoMG-PV-Diesel'!T287,"wait")</f>
        <v>18.955553909787699</v>
      </c>
      <c r="AE288">
        <f>IF(M288='OnSSET_original_NoMG-PV-Diesel'!U287,'OnSSET_original_NoMG-PV-Diesel'!T287,"wait")</f>
        <v>18.955553909787699</v>
      </c>
      <c r="AF288">
        <f>IF(N288='OnSSET_original_NoMG-PV-Diesel'!AD287,'OnSSET_original_NoMG-PV-Diesel'!AC287,"wait")</f>
        <v>18.259651382688599</v>
      </c>
      <c r="AG288">
        <f>IF(O288='OnSSET_original_NoMG-PV-Diesel'!AD287,'OnSSET_original_NoMG-PV-Diesel'!AC287,"wait")</f>
        <v>18.259651382688599</v>
      </c>
      <c r="AH288">
        <f>IF(P288='OnSSET_original_NoMG-PV-Diesel'!AD287,'OnSSET_original_NoMG-PV-Diesel'!AC287,"wait")</f>
        <v>18.259651382688599</v>
      </c>
      <c r="AR288" s="23">
        <v>18.314</v>
      </c>
      <c r="AS288" s="23">
        <v>18.314</v>
      </c>
      <c r="AT288" s="23">
        <v>20.230999999999899</v>
      </c>
      <c r="AU288" s="23">
        <v>0.14799999999999999</v>
      </c>
      <c r="AV288" s="23">
        <v>48752.097699999998</v>
      </c>
      <c r="AW288" s="23">
        <v>0</v>
      </c>
      <c r="AX288" s="23">
        <v>7948.9171349999997</v>
      </c>
      <c r="AZ288">
        <f>SUMIF([1]base!$A$2:$A$169,B288,[1]base!$V$2:$V$169)</f>
        <v>0</v>
      </c>
      <c r="BA288">
        <f>SUMIF([2]s1!$A$2:$A$275,B288,[2]s1!$U$2:$U$275)</f>
        <v>0</v>
      </c>
      <c r="BB288">
        <f>SUMIF([3]s2!$A$2:$A$115,B288,[3]s2!$U$2:$U$115)</f>
        <v>0</v>
      </c>
      <c r="BC288">
        <f>SUMIF([4]s3!$A$2:$A$245,B288,[4]s3!$U$2:$U$245)</f>
        <v>0</v>
      </c>
      <c r="BD288">
        <f>SUMIF([5]s4!$A$2:$A$74,B288,[5]s4!$U$2:$U$74)</f>
        <v>0</v>
      </c>
      <c r="BF288">
        <f t="shared" si="25"/>
        <v>0</v>
      </c>
      <c r="BG288">
        <f t="shared" si="26"/>
        <v>0</v>
      </c>
      <c r="BH288">
        <f t="shared" si="27"/>
        <v>0</v>
      </c>
      <c r="BI288">
        <f t="shared" si="28"/>
        <v>0</v>
      </c>
      <c r="BJ288">
        <f t="shared" si="29"/>
        <v>0</v>
      </c>
      <c r="BL288" t="s">
        <v>114</v>
      </c>
      <c r="BM288" s="23">
        <v>96104.658320000002</v>
      </c>
      <c r="BN288" s="23">
        <v>18.955553909999999</v>
      </c>
      <c r="BP288" t="s">
        <v>186</v>
      </c>
      <c r="BQ288" s="23">
        <v>96104.658320000002</v>
      </c>
      <c r="BR288" s="23">
        <v>18.955553909999999</v>
      </c>
      <c r="BT288" t="s">
        <v>183</v>
      </c>
      <c r="BU288" s="23">
        <v>22642.166669999999</v>
      </c>
      <c r="BV288" s="23">
        <v>18.259651380000001</v>
      </c>
    </row>
    <row r="289" spans="1:74" x14ac:dyDescent="0.25">
      <c r="A289">
        <v>1</v>
      </c>
      <c r="B289" s="15">
        <v>4893</v>
      </c>
      <c r="C289" s="15">
        <v>-63.657100100000001</v>
      </c>
      <c r="D289" s="15">
        <v>-20.698987949999999</v>
      </c>
      <c r="E289" s="16">
        <v>1</v>
      </c>
      <c r="F289" s="19">
        <v>25206.213410647801</v>
      </c>
      <c r="G289" s="19">
        <v>62.587128912239919</v>
      </c>
      <c r="H289" s="16" t="str">
        <f>IF(LCOE_SensitivityScenarios!BF288&gt;'OnSSET_original_NoMG-PV-Diesel'!M288,'OnSSET_original_NoMG-PV-Diesel'!L288,LCOE_SensitivityScenarios!BG288)</f>
        <v>SA_Diesel</v>
      </c>
      <c r="I289" s="39" t="str">
        <f>IF(LCOE_SensitivityScenarios!BK288&gt;'OnSSET_original_NoMG-PV-Diesel'!M288,'OnSSET_original_NoMG-PV-Diesel'!L288,LCOE_SensitivityScenarios!BL288)</f>
        <v>SA_Diesel</v>
      </c>
      <c r="J289" s="39" t="str">
        <f>IF(LCOE_SensitivityScenarios!BP288&gt;'OnSSET_original_NoMG-PV-Diesel'!M288,'OnSSET_original_NoMG-PV-Diesel'!L288,LCOE_SensitivityScenarios!BQ288)</f>
        <v>SA_Diesel</v>
      </c>
      <c r="K289" s="38" t="str">
        <f>IF(LCOE_SensitivityScenarios!BU288&gt;'OnSSET_original_NoMG-PV-Diesel'!V288,'OnSSET_original_NoMG-PV-Diesel'!U288,LCOE_SensitivityScenarios!BV288)</f>
        <v>SA_Diesel</v>
      </c>
      <c r="L289" s="39" t="str">
        <f>IF(LCOE_SensitivityScenarios!BZ288&gt;'OnSSET_original_NoMG-PV-Diesel'!V288,'OnSSET_original_NoMG-PV-Diesel'!U288,LCOE_SensitivityScenarios!CA288)</f>
        <v>SA_Diesel</v>
      </c>
      <c r="M289" s="40" t="str">
        <f>IF(LCOE_SensitivityScenarios!CE288&gt;'OnSSET_original_NoMG-PV-Diesel'!V288,'OnSSET_original_NoMG-PV-Diesel'!U288,LCOE_SensitivityScenarios!CF288)</f>
        <v>SA_Diesel</v>
      </c>
      <c r="N289" s="39" t="str">
        <f>IF(LCOE_SensitivityScenarios!CJ288&gt;'OnSSET_original_NoMG-PV-Diesel'!AE288,'OnSSET_original_NoMG-PV-Diesel'!AD288,LCOE_SensitivityScenarios!CK288)</f>
        <v>SA_Diesel</v>
      </c>
      <c r="O289" s="39" t="str">
        <f>IF(LCOE_SensitivityScenarios!CO288&gt;'OnSSET_original_NoMG-PV-Diesel'!AE288,'OnSSET_original_NoMG-PV-Diesel'!AD288,LCOE_SensitivityScenarios!CP288)</f>
        <v>SA_Diesel</v>
      </c>
      <c r="P289" s="40" t="str">
        <f>IF(LCOE_SensitivityScenarios!CT288&gt;'OnSSET_original_NoMG-PV-Diesel'!AE288,'OnSSET_original_NoMG-PV-Diesel'!AD288,LCOE_SensitivityScenarios!CU288)</f>
        <v>SA_Diesel</v>
      </c>
      <c r="Q289" s="38">
        <f>IF(LCOE_SensitivityScenarios!BF288&gt;'OnSSET_original_NoMG-PV-Diesel'!M288,'OnSSET_original_NoMG-PV-Diesel'!M288,LCOE_SensitivityScenarios!BF288)</f>
        <v>0.45210856181439302</v>
      </c>
      <c r="R289" s="28">
        <f>MIN('OnSSET_original_NoMG-PV-Diesel'!E288:I288,LCOE_SensitivityScenarios!BK288)</f>
        <v>0.45210856181439302</v>
      </c>
      <c r="S289" s="28">
        <f>MIN('OnSSET_original_NoMG-PV-Diesel'!E288:I288,LCOE_SensitivityScenarios!BP288)</f>
        <v>0.45210856181439302</v>
      </c>
      <c r="T289" s="27">
        <f>MIN('OnSSET_original_NoMG-PV-Diesel'!N288:R288,LCOE_SensitivityScenarios!BU288)</f>
        <v>0.33704192864490101</v>
      </c>
      <c r="U289" s="28">
        <f>MIN('OnSSET_original_NoMG-PV-Diesel'!N288:R288,LCOE_SensitivityScenarios!BZ288)</f>
        <v>0.33704192864490101</v>
      </c>
      <c r="V289" s="29">
        <f>MIN('OnSSET_original_NoMG-PV-Diesel'!N288:R288,LCOE_SensitivityScenarios!CE288)</f>
        <v>0.33704192864490101</v>
      </c>
      <c r="W289" s="28">
        <f>MIN('OnSSET_original_NoMG-PV-Diesel'!W288:AA288,LCOE_SensitivityScenarios!CJ288)</f>
        <v>0.18788147824000501</v>
      </c>
      <c r="X289" s="28">
        <f>MIN('OnSSET_original_NoMG-PV-Diesel'!W288:AA288,LCOE_SensitivityScenarios!CO288)</f>
        <v>0.18788147824000501</v>
      </c>
      <c r="Y289" s="29">
        <f>MIN('OnSSET_original_NoMG-PV-Diesel'!W288:AA288,LCOE_SensitivityScenarios!CT288)</f>
        <v>0.18788147824000501</v>
      </c>
      <c r="Z289">
        <f>IF(H289='OnSSET_original_NoMG-PV-Diesel'!L288,'OnSSET_original_NoMG-PV-Diesel'!K288,"wait")</f>
        <v>16.486931786466101</v>
      </c>
      <c r="AA289">
        <f>IF(I289='OnSSET_original_NoMG-PV-Diesel'!L288,'OnSSET_original_NoMG-PV-Diesel'!K288,"wait")</f>
        <v>16.486931786466101</v>
      </c>
      <c r="AB289">
        <f>IF(J289='OnSSET_original_NoMG-PV-Diesel'!L288,'OnSSET_original_NoMG-PV-Diesel'!K288,"wait")</f>
        <v>16.486931786466101</v>
      </c>
      <c r="AC289">
        <f>IF(K289='OnSSET_original_NoMG-PV-Diesel'!U288,'OnSSET_original_NoMG-PV-Diesel'!T288,"wait")</f>
        <v>11.5096864888803</v>
      </c>
      <c r="AD289">
        <f>IF(L289='OnSSET_original_NoMG-PV-Diesel'!U288,'OnSSET_original_NoMG-PV-Diesel'!T288,"wait")</f>
        <v>11.5096864888803</v>
      </c>
      <c r="AE289">
        <f>IF(M289='OnSSET_original_NoMG-PV-Diesel'!U288,'OnSSET_original_NoMG-PV-Diesel'!T288,"wait")</f>
        <v>11.5096864888803</v>
      </c>
      <c r="AF289">
        <f>IF(N289='OnSSET_original_NoMG-PV-Diesel'!AD288,'OnSSET_original_NoMG-PV-Diesel'!AC288,"wait")</f>
        <v>11.5096864888803</v>
      </c>
      <c r="AG289">
        <f>IF(O289='OnSSET_original_NoMG-PV-Diesel'!AD288,'OnSSET_original_NoMG-PV-Diesel'!AC288,"wait")</f>
        <v>11.5096864888803</v>
      </c>
      <c r="AH289">
        <f>IF(P289='OnSSET_original_NoMG-PV-Diesel'!AD288,'OnSSET_original_NoMG-PV-Diesel'!AC288,"wait")</f>
        <v>11.5096864888803</v>
      </c>
      <c r="AR289">
        <v>146.23500000000001</v>
      </c>
      <c r="AS289">
        <v>70.823999999999998</v>
      </c>
      <c r="AT289">
        <v>28.805</v>
      </c>
      <c r="AU289">
        <v>4.0999999999999898E-2</v>
      </c>
      <c r="AV289">
        <v>48752.097699999998</v>
      </c>
      <c r="AW289">
        <v>0</v>
      </c>
      <c r="AX289">
        <v>7948.9171349999997</v>
      </c>
      <c r="AZ289">
        <f>SUMIF([1]base!$A$2:$A$169,B289,[1]base!$V$2:$V$169)</f>
        <v>0</v>
      </c>
      <c r="BA289">
        <f>SUMIF([2]s1!$A$2:$A$275,B289,[2]s1!$U$2:$U$275)</f>
        <v>0</v>
      </c>
      <c r="BB289">
        <f>SUMIF([3]s2!$A$2:$A$115,B289,[3]s2!$U$2:$U$115)</f>
        <v>0</v>
      </c>
      <c r="BC289">
        <f>SUMIF([4]s3!$A$2:$A$245,B289,[4]s3!$U$2:$U$245)</f>
        <v>0</v>
      </c>
      <c r="BD289">
        <f>SUMIF([5]s4!$A$2:$A$74,B289,[5]s4!$U$2:$U$74)</f>
        <v>0</v>
      </c>
      <c r="BF289">
        <f t="shared" si="25"/>
        <v>0</v>
      </c>
      <c r="BG289">
        <f t="shared" si="26"/>
        <v>0</v>
      </c>
      <c r="BH289">
        <f t="shared" si="27"/>
        <v>0</v>
      </c>
      <c r="BI289">
        <f t="shared" si="28"/>
        <v>0</v>
      </c>
      <c r="BJ289">
        <f t="shared" si="29"/>
        <v>0</v>
      </c>
      <c r="BL289" t="s">
        <v>113</v>
      </c>
      <c r="BM289" s="23">
        <v>14272.13665</v>
      </c>
      <c r="BN289" s="23">
        <v>11.50968649</v>
      </c>
      <c r="BP289" t="s">
        <v>183</v>
      </c>
      <c r="BQ289" s="23">
        <v>14272.13665</v>
      </c>
      <c r="BR289" s="23">
        <v>11.50968649</v>
      </c>
      <c r="BT289" t="s">
        <v>183</v>
      </c>
      <c r="BU289" s="23">
        <v>14272.13665</v>
      </c>
      <c r="BV289" s="23">
        <v>11.50968649</v>
      </c>
    </row>
    <row r="290" spans="1:74" x14ac:dyDescent="0.25">
      <c r="A290">
        <v>1</v>
      </c>
      <c r="B290" s="15">
        <v>4894</v>
      </c>
      <c r="C290" s="15">
        <v>-64.518118000000001</v>
      </c>
      <c r="D290" s="15">
        <v>-20.088453999999999</v>
      </c>
      <c r="E290" s="16">
        <v>1</v>
      </c>
      <c r="F290" s="19">
        <v>25445.485325623999</v>
      </c>
      <c r="G290" s="19">
        <v>57.476785438299629</v>
      </c>
      <c r="H290" s="16" t="str">
        <f>IF(LCOE_SensitivityScenarios!BF289&gt;'OnSSET_original_NoMG-PV-Diesel'!M289,'OnSSET_original_NoMG-PV-Diesel'!L289,LCOE_SensitivityScenarios!BG289)</f>
        <v>SA_PV</v>
      </c>
      <c r="I290" s="39" t="str">
        <f>IF(LCOE_SensitivityScenarios!BK289&gt;'OnSSET_original_NoMG-PV-Diesel'!M289,'OnSSET_original_NoMG-PV-Diesel'!L289,LCOE_SensitivityScenarios!BL289)</f>
        <v>SA_PV</v>
      </c>
      <c r="J290" s="39" t="str">
        <f>IF(LCOE_SensitivityScenarios!BP289&gt;'OnSSET_original_NoMG-PV-Diesel'!M289,'OnSSET_original_NoMG-PV-Diesel'!L289,LCOE_SensitivityScenarios!BQ289)</f>
        <v>SA_PV</v>
      </c>
      <c r="K290" s="38" t="str">
        <f>IF(LCOE_SensitivityScenarios!BU289&gt;'OnSSET_original_NoMG-PV-Diesel'!V289,'OnSSET_original_NoMG-PV-Diesel'!U289,LCOE_SensitivityScenarios!BV289)</f>
        <v>SA_Diesel</v>
      </c>
      <c r="L290" s="39" t="str">
        <f>IF(LCOE_SensitivityScenarios!BZ289&gt;'OnSSET_original_NoMG-PV-Diesel'!V289,'OnSSET_original_NoMG-PV-Diesel'!U289,LCOE_SensitivityScenarios!CA289)</f>
        <v>SA_Diesel</v>
      </c>
      <c r="M290" s="40" t="str">
        <f>IF(LCOE_SensitivityScenarios!CE289&gt;'OnSSET_original_NoMG-PV-Diesel'!V289,'OnSSET_original_NoMG-PV-Diesel'!U289,LCOE_SensitivityScenarios!CF289)</f>
        <v>SA_Diesel</v>
      </c>
      <c r="N290" s="39" t="str">
        <f>IF(LCOE_SensitivityScenarios!CJ289&gt;'OnSSET_original_NoMG-PV-Diesel'!AE289,'OnSSET_original_NoMG-PV-Diesel'!AD289,LCOE_SensitivityScenarios!CK289)</f>
        <v>SA_Diesel</v>
      </c>
      <c r="O290" s="39" t="str">
        <f>IF(LCOE_SensitivityScenarios!CO289&gt;'OnSSET_original_NoMG-PV-Diesel'!AE289,'OnSSET_original_NoMG-PV-Diesel'!AD289,LCOE_SensitivityScenarios!CP289)</f>
        <v>SA_Diesel</v>
      </c>
      <c r="P290" s="40" t="str">
        <f>IF(LCOE_SensitivityScenarios!CT289&gt;'OnSSET_original_NoMG-PV-Diesel'!AE289,'OnSSET_original_NoMG-PV-Diesel'!AD289,LCOE_SensitivityScenarios!CU289)</f>
        <v>SA_Diesel</v>
      </c>
      <c r="Q290" s="38">
        <f>IF(LCOE_SensitivityScenarios!BF289&gt;'OnSSET_original_NoMG-PV-Diesel'!M289,'OnSSET_original_NoMG-PV-Diesel'!M289,LCOE_SensitivityScenarios!BF289)</f>
        <v>0.43526186603269201</v>
      </c>
      <c r="R290" s="28">
        <f>MIN('OnSSET_original_NoMG-PV-Diesel'!E289:I289,LCOE_SensitivityScenarios!BK289)</f>
        <v>0.43526186603269201</v>
      </c>
      <c r="S290" s="28">
        <f>MIN('OnSSET_original_NoMG-PV-Diesel'!E289:I289,LCOE_SensitivityScenarios!BP289)</f>
        <v>0.43526186603269201</v>
      </c>
      <c r="T290" s="27">
        <f>MIN('OnSSET_original_NoMG-PV-Diesel'!N289:R289,LCOE_SensitivityScenarios!BU289)</f>
        <v>0.40810263760184101</v>
      </c>
      <c r="U290" s="28">
        <f>MIN('OnSSET_original_NoMG-PV-Diesel'!N289:R289,LCOE_SensitivityScenarios!BZ289)</f>
        <v>0.40810263760184101</v>
      </c>
      <c r="V290" s="29">
        <f>MIN('OnSSET_original_NoMG-PV-Diesel'!N289:R289,LCOE_SensitivityScenarios!CE289)</f>
        <v>0.40810263760184101</v>
      </c>
      <c r="W290" s="28">
        <f>MIN('OnSSET_original_NoMG-PV-Diesel'!W289:AA289,LCOE_SensitivityScenarios!CJ289)</f>
        <v>0.21201530392349399</v>
      </c>
      <c r="X290" s="28">
        <f>MIN('OnSSET_original_NoMG-PV-Diesel'!W289:AA289,LCOE_SensitivityScenarios!CO289)</f>
        <v>0.21201530392349399</v>
      </c>
      <c r="Y290" s="29">
        <f>MIN('OnSSET_original_NoMG-PV-Diesel'!W289:AA289,LCOE_SensitivityScenarios!CT289)</f>
        <v>0.21201530392349399</v>
      </c>
      <c r="Z290">
        <f>IF(H290='OnSSET_original_NoMG-PV-Diesel'!L289,'OnSSET_original_NoMG-PV-Diesel'!K289,"wait")</f>
        <v>16.380132889216799</v>
      </c>
      <c r="AA290">
        <f>IF(I290='OnSSET_original_NoMG-PV-Diesel'!L289,'OnSSET_original_NoMG-PV-Diesel'!K289,"wait")</f>
        <v>16.380132889216799</v>
      </c>
      <c r="AB290">
        <f>IF(J290='OnSSET_original_NoMG-PV-Diesel'!L289,'OnSSET_original_NoMG-PV-Diesel'!K289,"wait")</f>
        <v>16.380132889216799</v>
      </c>
      <c r="AC290">
        <f>IF(K290='OnSSET_original_NoMG-PV-Diesel'!U289,'OnSSET_original_NoMG-PV-Diesel'!T289,"wait")</f>
        <v>11.6189430710611</v>
      </c>
      <c r="AD290">
        <f>IF(L290='OnSSET_original_NoMG-PV-Diesel'!U289,'OnSSET_original_NoMG-PV-Diesel'!T289,"wait")</f>
        <v>11.6189430710611</v>
      </c>
      <c r="AE290">
        <f>IF(M290='OnSSET_original_NoMG-PV-Diesel'!U289,'OnSSET_original_NoMG-PV-Diesel'!T289,"wait")</f>
        <v>11.6189430710611</v>
      </c>
      <c r="AF290">
        <f>IF(N290='OnSSET_original_NoMG-PV-Diesel'!AD289,'OnSSET_original_NoMG-PV-Diesel'!AC289,"wait")</f>
        <v>11.6189430710611</v>
      </c>
      <c r="AG290">
        <f>IF(O290='OnSSET_original_NoMG-PV-Diesel'!AD289,'OnSSET_original_NoMG-PV-Diesel'!AC289,"wait")</f>
        <v>11.6189430710611</v>
      </c>
      <c r="AH290">
        <f>IF(P290='OnSSET_original_NoMG-PV-Diesel'!AD289,'OnSSET_original_NoMG-PV-Diesel'!AC289,"wait")</f>
        <v>11.6189430710611</v>
      </c>
      <c r="AR290">
        <v>114.78299999999901</v>
      </c>
      <c r="AS290">
        <v>92.531999999999996</v>
      </c>
      <c r="AT290">
        <v>11.710999999999901</v>
      </c>
      <c r="AU290">
        <v>5.5999999999999897E-2</v>
      </c>
      <c r="AV290">
        <v>46534.420230000003</v>
      </c>
      <c r="AW290">
        <v>0</v>
      </c>
      <c r="AX290">
        <v>7184.59818</v>
      </c>
      <c r="AZ290">
        <f>SUMIF([1]base!$A$2:$A$169,B290,[1]base!$V$2:$V$169)</f>
        <v>0</v>
      </c>
      <c r="BA290">
        <f>SUMIF([2]s1!$A$2:$A$275,B290,[2]s1!$U$2:$U$275)</f>
        <v>0</v>
      </c>
      <c r="BB290">
        <f>SUMIF([3]s2!$A$2:$A$115,B290,[3]s2!$U$2:$U$115)</f>
        <v>0</v>
      </c>
      <c r="BC290">
        <f>SUMIF([4]s3!$A$2:$A$245,B290,[4]s3!$U$2:$U$245)</f>
        <v>0</v>
      </c>
      <c r="BD290">
        <f>SUMIF([5]s4!$A$2:$A$74,B290,[5]s4!$U$2:$U$74)</f>
        <v>0</v>
      </c>
      <c r="BF290">
        <f t="shared" si="25"/>
        <v>0</v>
      </c>
      <c r="BG290">
        <f t="shared" si="26"/>
        <v>0</v>
      </c>
      <c r="BH290">
        <f t="shared" si="27"/>
        <v>0</v>
      </c>
      <c r="BI290">
        <f t="shared" si="28"/>
        <v>0</v>
      </c>
      <c r="BJ290">
        <f t="shared" si="29"/>
        <v>0</v>
      </c>
      <c r="BL290" t="s">
        <v>114</v>
      </c>
      <c r="BM290" s="23">
        <v>73546.896189999999</v>
      </c>
      <c r="BN290" s="23">
        <v>14.50629116</v>
      </c>
      <c r="BP290" t="s">
        <v>183</v>
      </c>
      <c r="BQ290" s="23">
        <v>14407.61601</v>
      </c>
      <c r="BR290" s="23">
        <v>11.61894307</v>
      </c>
      <c r="BT290" t="s">
        <v>183</v>
      </c>
      <c r="BU290" s="23">
        <v>14407.61601</v>
      </c>
      <c r="BV290" s="23">
        <v>11.61894307</v>
      </c>
    </row>
    <row r="291" spans="1:74" x14ac:dyDescent="0.25">
      <c r="A291">
        <v>1</v>
      </c>
      <c r="B291" s="15">
        <v>4900</v>
      </c>
      <c r="C291" s="15">
        <v>-63.855747999999998</v>
      </c>
      <c r="D291" s="15">
        <v>-20.350000999999999</v>
      </c>
      <c r="E291" s="16">
        <v>1</v>
      </c>
      <c r="F291" s="19">
        <v>37085.747181021099</v>
      </c>
      <c r="G291" s="19">
        <v>53.656012045421868</v>
      </c>
      <c r="H291" s="16" t="str">
        <f>IF(LCOE_SensitivityScenarios!BF290&gt;'OnSSET_original_NoMG-PV-Diesel'!M290,'OnSSET_original_NoMG-PV-Diesel'!L290,LCOE_SensitivityScenarios!BG290)</f>
        <v>SA_PV</v>
      </c>
      <c r="I291" s="39" t="str">
        <f>IF(LCOE_SensitivityScenarios!BK290&gt;'OnSSET_original_NoMG-PV-Diesel'!M290,'OnSSET_original_NoMG-PV-Diesel'!L290,LCOE_SensitivityScenarios!BL290)</f>
        <v>MG_Hybrid</v>
      </c>
      <c r="J291" s="39" t="str">
        <f>IF(LCOE_SensitivityScenarios!BP290&gt;'OnSSET_original_NoMG-PV-Diesel'!M290,'OnSSET_original_NoMG-PV-Diesel'!L290,LCOE_SensitivityScenarios!BQ290)</f>
        <v>SA_PV</v>
      </c>
      <c r="K291" s="38" t="str">
        <f>IF(LCOE_SensitivityScenarios!BU290&gt;'OnSSET_original_NoMG-PV-Diesel'!V290,'OnSSET_original_NoMG-PV-Diesel'!U290,LCOE_SensitivityScenarios!BV290)</f>
        <v>SA_Diesel</v>
      </c>
      <c r="L291" s="39" t="str">
        <f>IF(LCOE_SensitivityScenarios!BZ290&gt;'OnSSET_original_NoMG-PV-Diesel'!V290,'OnSSET_original_NoMG-PV-Diesel'!U290,LCOE_SensitivityScenarios!CA290)</f>
        <v>SA_Diesel</v>
      </c>
      <c r="M291" s="40" t="str">
        <f>IF(LCOE_SensitivityScenarios!CE290&gt;'OnSSET_original_NoMG-PV-Diesel'!V290,'OnSSET_original_NoMG-PV-Diesel'!U290,LCOE_SensitivityScenarios!CF290)</f>
        <v>SA_Diesel</v>
      </c>
      <c r="N291" s="39" t="str">
        <f>IF(LCOE_SensitivityScenarios!CJ290&gt;'OnSSET_original_NoMG-PV-Diesel'!AE290,'OnSSET_original_NoMG-PV-Diesel'!AD290,LCOE_SensitivityScenarios!CK290)</f>
        <v>SA_Diesel</v>
      </c>
      <c r="O291" s="39" t="str">
        <f>IF(LCOE_SensitivityScenarios!CO290&gt;'OnSSET_original_NoMG-PV-Diesel'!AE290,'OnSSET_original_NoMG-PV-Diesel'!AD290,LCOE_SensitivityScenarios!CP290)</f>
        <v>SA_Diesel</v>
      </c>
      <c r="P291" s="40" t="str">
        <f>IF(LCOE_SensitivityScenarios!CT290&gt;'OnSSET_original_NoMG-PV-Diesel'!AE290,'OnSSET_original_NoMG-PV-Diesel'!AD290,LCOE_SensitivityScenarios!CU290)</f>
        <v>SA_Diesel</v>
      </c>
      <c r="Q291" s="38">
        <f>IF(LCOE_SensitivityScenarios!BF290&gt;'OnSSET_original_NoMG-PV-Diesel'!M290,'OnSSET_original_NoMG-PV-Diesel'!M290,LCOE_SensitivityScenarios!BF290)</f>
        <v>0.46946617426547599</v>
      </c>
      <c r="R291" s="28">
        <f>MIN('OnSSET_original_NoMG-PV-Diesel'!E290:I290,LCOE_SensitivityScenarios!BK290)</f>
        <v>0.45502366380332798</v>
      </c>
      <c r="S291" s="28">
        <f>MIN('OnSSET_original_NoMG-PV-Diesel'!E290:I290,LCOE_SensitivityScenarios!BP290)</f>
        <v>0.46946617426547599</v>
      </c>
      <c r="T291" s="27">
        <f>MIN('OnSSET_original_NoMG-PV-Diesel'!N290:R290,LCOE_SensitivityScenarios!BU290)</f>
        <v>0.37257228312337098</v>
      </c>
      <c r="U291" s="28">
        <f>MIN('OnSSET_original_NoMG-PV-Diesel'!N290:R290,LCOE_SensitivityScenarios!BZ290)</f>
        <v>0.37257228312337098</v>
      </c>
      <c r="V291" s="29">
        <f>MIN('OnSSET_original_NoMG-PV-Diesel'!N290:R290,LCOE_SensitivityScenarios!CE290)</f>
        <v>0.37257228312337098</v>
      </c>
      <c r="W291" s="28">
        <f>MIN('OnSSET_original_NoMG-PV-Diesel'!W290:AA290,LCOE_SensitivityScenarios!CJ290)</f>
        <v>0.19994839108175</v>
      </c>
      <c r="X291" s="28">
        <f>MIN('OnSSET_original_NoMG-PV-Diesel'!W290:AA290,LCOE_SensitivityScenarios!CO290)</f>
        <v>0.19994839108175</v>
      </c>
      <c r="Y291" s="29">
        <f>MIN('OnSSET_original_NoMG-PV-Diesel'!W290:AA290,LCOE_SensitivityScenarios!CT290)</f>
        <v>0.19994839108175</v>
      </c>
      <c r="Z291">
        <f>IF(H291='OnSSET_original_NoMG-PV-Diesel'!L290,'OnSSET_original_NoMG-PV-Diesel'!K290,"wait")</f>
        <v>8.3187739068933499</v>
      </c>
      <c r="AA291">
        <f>VLOOKUP(B291,[2]s1!$A$2:$T$275,20,FALSE)</f>
        <v>13.647</v>
      </c>
      <c r="AB291">
        <f>IF(J291='OnSSET_original_NoMG-PV-Diesel'!L290,'OnSSET_original_NoMG-PV-Diesel'!K290,"wait")</f>
        <v>8.3187739068933499</v>
      </c>
      <c r="AC291">
        <f>IF(K291='OnSSET_original_NoMG-PV-Diesel'!U290,'OnSSET_original_NoMG-PV-Diesel'!T290,"wait")</f>
        <v>16.9341311328863</v>
      </c>
      <c r="AD291">
        <f>IF(L291='OnSSET_original_NoMG-PV-Diesel'!U290,'OnSSET_original_NoMG-PV-Diesel'!T290,"wait")</f>
        <v>16.9341311328863</v>
      </c>
      <c r="AE291">
        <f>IF(M291='OnSSET_original_NoMG-PV-Diesel'!U290,'OnSSET_original_NoMG-PV-Diesel'!T290,"wait")</f>
        <v>16.9341311328863</v>
      </c>
      <c r="AF291">
        <f>IF(N291='OnSSET_original_NoMG-PV-Diesel'!AD290,'OnSSET_original_NoMG-PV-Diesel'!AC290,"wait")</f>
        <v>16.9341311328863</v>
      </c>
      <c r="AG291">
        <f>IF(O291='OnSSET_original_NoMG-PV-Diesel'!AD290,'OnSSET_original_NoMG-PV-Diesel'!AC290,"wait")</f>
        <v>16.9341311328863</v>
      </c>
      <c r="AH291">
        <f>IF(P291='OnSSET_original_NoMG-PV-Diesel'!AD290,'OnSSET_original_NoMG-PV-Diesel'!AC290,"wait")</f>
        <v>16.9341311328863</v>
      </c>
      <c r="AR291">
        <v>158.673</v>
      </c>
      <c r="AS291">
        <v>117.16</v>
      </c>
      <c r="AT291">
        <v>33.817999999999998</v>
      </c>
      <c r="AU291">
        <v>0.128</v>
      </c>
      <c r="AV291">
        <v>51276.880219999999</v>
      </c>
      <c r="AW291">
        <v>0</v>
      </c>
      <c r="AX291">
        <v>8866.0998820000004</v>
      </c>
      <c r="AZ291">
        <f>SUMIF([1]base!$A$2:$A$169,B291,[1]base!$V$2:$V$169)</f>
        <v>0</v>
      </c>
      <c r="BA291">
        <f>SUMIF([2]s1!$A$2:$A$275,B291,[2]s1!$U$2:$U$275)</f>
        <v>33491.9</v>
      </c>
      <c r="BB291">
        <f>SUMIF([3]s2!$A$2:$A$115,B291,[3]s2!$U$2:$U$115)</f>
        <v>0</v>
      </c>
      <c r="BC291">
        <f>SUMIF([4]s3!$A$2:$A$245,B291,[4]s3!$U$2:$U$245)</f>
        <v>0</v>
      </c>
      <c r="BD291">
        <f>SUMIF([5]s4!$A$2:$A$74,B291,[5]s4!$U$2:$U$74)</f>
        <v>0</v>
      </c>
      <c r="BF291">
        <f t="shared" si="25"/>
        <v>0</v>
      </c>
      <c r="BG291">
        <f t="shared" si="26"/>
        <v>93634.880101999996</v>
      </c>
      <c r="BH291">
        <f t="shared" si="27"/>
        <v>0</v>
      </c>
      <c r="BI291">
        <f t="shared" si="28"/>
        <v>0</v>
      </c>
      <c r="BJ291">
        <f t="shared" si="29"/>
        <v>0</v>
      </c>
      <c r="BL291" t="s">
        <v>114</v>
      </c>
      <c r="BM291" s="23">
        <v>115615.0392</v>
      </c>
      <c r="BN291" s="23">
        <v>22.803755259999999</v>
      </c>
      <c r="BP291" t="s">
        <v>183</v>
      </c>
      <c r="BQ291" s="23">
        <v>20998.507119999998</v>
      </c>
      <c r="BR291" s="23">
        <v>16.934131130000001</v>
      </c>
      <c r="BT291" t="s">
        <v>183</v>
      </c>
      <c r="BU291" s="23">
        <v>20998.507119999998</v>
      </c>
      <c r="BV291" s="23">
        <v>16.934131130000001</v>
      </c>
    </row>
    <row r="292" spans="1:74" x14ac:dyDescent="0.25">
      <c r="A292">
        <v>1</v>
      </c>
      <c r="B292" s="15">
        <v>4942</v>
      </c>
      <c r="C292" s="15">
        <v>-68.454610340000002</v>
      </c>
      <c r="D292" s="15">
        <v>-15.026523879999999</v>
      </c>
      <c r="E292" s="16">
        <v>1</v>
      </c>
      <c r="F292" s="19">
        <v>26486.255914957699</v>
      </c>
      <c r="G292" s="19">
        <v>50.337697532275271</v>
      </c>
      <c r="H292" s="16" t="str">
        <f>IF(LCOE_SensitivityScenarios!BF291&gt;'OnSSET_original_NoMG-PV-Diesel'!M291,'OnSSET_original_NoMG-PV-Diesel'!L291,LCOE_SensitivityScenarios!BG291)</f>
        <v>SA_PV</v>
      </c>
      <c r="I292" s="39" t="str">
        <f>IF(LCOE_SensitivityScenarios!BK291&gt;'OnSSET_original_NoMG-PV-Diesel'!M291,'OnSSET_original_NoMG-PV-Diesel'!L291,LCOE_SensitivityScenarios!BL291)</f>
        <v>SA_PV</v>
      </c>
      <c r="J292" s="39" t="str">
        <f>IF(LCOE_SensitivityScenarios!BP291&gt;'OnSSET_original_NoMG-PV-Diesel'!M291,'OnSSET_original_NoMG-PV-Diesel'!L291,LCOE_SensitivityScenarios!BQ291)</f>
        <v>SA_PV</v>
      </c>
      <c r="K292" s="38" t="str">
        <f>IF(LCOE_SensitivityScenarios!BU291&gt;'OnSSET_original_NoMG-PV-Diesel'!V291,'OnSSET_original_NoMG-PV-Diesel'!U291,LCOE_SensitivityScenarios!BV291)</f>
        <v>SA_Diesel</v>
      </c>
      <c r="L292" s="39" t="str">
        <f>IF(LCOE_SensitivityScenarios!BZ291&gt;'OnSSET_original_NoMG-PV-Diesel'!V291,'OnSSET_original_NoMG-PV-Diesel'!U291,LCOE_SensitivityScenarios!CA291)</f>
        <v>MG_Hybrid</v>
      </c>
      <c r="M292" s="40" t="str">
        <f>IF(LCOE_SensitivityScenarios!CE291&gt;'OnSSET_original_NoMG-PV-Diesel'!V291,'OnSSET_original_NoMG-PV-Diesel'!U291,LCOE_SensitivityScenarios!CF291)</f>
        <v>SA_Diesel</v>
      </c>
      <c r="N292" s="39" t="str">
        <f>IF(LCOE_SensitivityScenarios!CJ291&gt;'OnSSET_original_NoMG-PV-Diesel'!AE291,'OnSSET_original_NoMG-PV-Diesel'!AD291,LCOE_SensitivityScenarios!CK291)</f>
        <v>SA_Diesel</v>
      </c>
      <c r="O292" s="39" t="str">
        <f>IF(LCOE_SensitivityScenarios!CO291&gt;'OnSSET_original_NoMG-PV-Diesel'!AE291,'OnSSET_original_NoMG-PV-Diesel'!AD291,LCOE_SensitivityScenarios!CP291)</f>
        <v>SA_Diesel</v>
      </c>
      <c r="P292" s="40" t="str">
        <f>IF(LCOE_SensitivityScenarios!CT291&gt;'OnSSET_original_NoMG-PV-Diesel'!AE291,'OnSSET_original_NoMG-PV-Diesel'!AD291,LCOE_SensitivityScenarios!CU291)</f>
        <v>SA_Diesel</v>
      </c>
      <c r="Q292" s="38">
        <f>IF(LCOE_SensitivityScenarios!BF291&gt;'OnSSET_original_NoMG-PV-Diesel'!M291,'OnSSET_original_NoMG-PV-Diesel'!M291,LCOE_SensitivityScenarios!BF291)</f>
        <v>0.475252311987516</v>
      </c>
      <c r="R292" s="28">
        <f>MIN('OnSSET_original_NoMG-PV-Diesel'!E291:I291,LCOE_SensitivityScenarios!BK291)</f>
        <v>0.475252311987516</v>
      </c>
      <c r="S292" s="28">
        <f>MIN('OnSSET_original_NoMG-PV-Diesel'!E291:I291,LCOE_SensitivityScenarios!BP291)</f>
        <v>0.475252311987516</v>
      </c>
      <c r="T292" s="27">
        <f>MIN('OnSSET_original_NoMG-PV-Diesel'!N291:R291,LCOE_SensitivityScenarios!BU291)</f>
        <v>0.44363299208030998</v>
      </c>
      <c r="U292" s="28">
        <f>MIN('OnSSET_original_NoMG-PV-Diesel'!N291:R291,LCOE_SensitivityScenarios!BZ291)</f>
        <v>0.43828213986377151</v>
      </c>
      <c r="V292" s="29">
        <f>MIN('OnSSET_original_NoMG-PV-Diesel'!N291:R291,LCOE_SensitivityScenarios!CE291)</f>
        <v>0.44363299208030998</v>
      </c>
      <c r="W292" s="28">
        <f>MIN('OnSSET_original_NoMG-PV-Diesel'!W291:AA291,LCOE_SensitivityScenarios!CJ291)</f>
        <v>0.22408221676523901</v>
      </c>
      <c r="X292" s="28">
        <f>MIN('OnSSET_original_NoMG-PV-Diesel'!W291:AA291,LCOE_SensitivityScenarios!CO291)</f>
        <v>0.22408221676523901</v>
      </c>
      <c r="Y292" s="29">
        <f>MIN('OnSSET_original_NoMG-PV-Diesel'!W291:AA291,LCOE_SensitivityScenarios!CT291)</f>
        <v>0.22408221676523901</v>
      </c>
      <c r="Z292">
        <f>IF(H292='OnSSET_original_NoMG-PV-Diesel'!L291,'OnSSET_original_NoMG-PV-Diesel'!K291,"wait")</f>
        <v>23.007230804073998</v>
      </c>
      <c r="AA292">
        <f>IF(I292='OnSSET_original_NoMG-PV-Diesel'!L291,'OnSSET_original_NoMG-PV-Diesel'!K291,"wait")</f>
        <v>23.007230804073998</v>
      </c>
      <c r="AB292">
        <f>IF(J292='OnSSET_original_NoMG-PV-Diesel'!L291,'OnSSET_original_NoMG-PV-Diesel'!K291,"wait")</f>
        <v>23.007230804073998</v>
      </c>
      <c r="AC292">
        <f>IF(K292='OnSSET_original_NoMG-PV-Diesel'!U291,'OnSSET_original_NoMG-PV-Diesel'!T291,"wait")</f>
        <v>12.094180783085701</v>
      </c>
      <c r="AD292" t="str">
        <f>IF(L292='OnSSET_original_NoMG-PV-Diesel'!U291,'OnSSET_original_NoMG-PV-Diesel'!T291,"wait")</f>
        <v>wait</v>
      </c>
      <c r="AE292">
        <f>IF(M292='OnSSET_original_NoMG-PV-Diesel'!U291,'OnSSET_original_NoMG-PV-Diesel'!T291,"wait")</f>
        <v>12.094180783085701</v>
      </c>
      <c r="AF292">
        <f>IF(N292='OnSSET_original_NoMG-PV-Diesel'!AD291,'OnSSET_original_NoMG-PV-Diesel'!AC291,"wait")</f>
        <v>12.094180783085701</v>
      </c>
      <c r="AG292">
        <f>IF(O292='OnSSET_original_NoMG-PV-Diesel'!AD291,'OnSSET_original_NoMG-PV-Diesel'!AC291,"wait")</f>
        <v>12.094180783085701</v>
      </c>
      <c r="AH292">
        <f>IF(P292='OnSSET_original_NoMG-PV-Diesel'!AD291,'OnSSET_original_NoMG-PV-Diesel'!AC291,"wait")</f>
        <v>12.094180783085701</v>
      </c>
      <c r="AR292">
        <v>84.41</v>
      </c>
      <c r="AS292">
        <v>84.411000000000001</v>
      </c>
      <c r="AT292">
        <v>9.2360000000000007</v>
      </c>
      <c r="AU292">
        <v>9.2420000000000009</v>
      </c>
      <c r="AV292">
        <v>44195.29262</v>
      </c>
      <c r="AW292">
        <v>0</v>
      </c>
      <c r="AX292">
        <v>6420.2792250000002</v>
      </c>
      <c r="AZ292">
        <f>SUMIF([1]base!$A$2:$A$169,B292,[1]base!$V$2:$V$169)</f>
        <v>0</v>
      </c>
      <c r="BA292">
        <f>SUMIF([2]s1!$A$2:$A$275,B292,[2]s1!$U$2:$U$275)</f>
        <v>0</v>
      </c>
      <c r="BB292">
        <f>SUMIF([3]s2!$A$2:$A$115,B292,[3]s2!$U$2:$U$115)</f>
        <v>0</v>
      </c>
      <c r="BC292">
        <f>SUMIF([4]s3!$A$2:$A$245,B292,[4]s3!$U$2:$U$245)</f>
        <v>0</v>
      </c>
      <c r="BD292">
        <f>SUMIF([5]s4!$A$2:$A$74,B292,[5]s4!$U$2:$U$74)</f>
        <v>0</v>
      </c>
      <c r="BF292">
        <f t="shared" si="25"/>
        <v>0</v>
      </c>
      <c r="BG292">
        <f t="shared" si="26"/>
        <v>0</v>
      </c>
      <c r="BH292">
        <f t="shared" si="27"/>
        <v>0</v>
      </c>
      <c r="BI292">
        <f t="shared" si="28"/>
        <v>0</v>
      </c>
      <c r="BJ292">
        <f t="shared" si="29"/>
        <v>0</v>
      </c>
      <c r="BL292" t="s">
        <v>114</v>
      </c>
      <c r="BM292" s="23">
        <v>83588.744160000002</v>
      </c>
      <c r="BN292" s="23">
        <v>16.48693179</v>
      </c>
      <c r="BP292" t="s">
        <v>183</v>
      </c>
      <c r="BQ292" s="23">
        <v>14996.915950000001</v>
      </c>
      <c r="BR292" s="23">
        <v>12.09418078</v>
      </c>
      <c r="BT292" t="s">
        <v>183</v>
      </c>
      <c r="BU292" s="23">
        <v>14996.915950000001</v>
      </c>
      <c r="BV292" s="23">
        <v>12.09418078</v>
      </c>
    </row>
    <row r="293" spans="1:74" x14ac:dyDescent="0.25">
      <c r="A293">
        <v>1</v>
      </c>
      <c r="B293" s="15">
        <v>4961</v>
      </c>
      <c r="C293" s="15">
        <v>-69.138192790000005</v>
      </c>
      <c r="D293" s="15">
        <v>-14.61224852</v>
      </c>
      <c r="E293" s="16">
        <v>1</v>
      </c>
      <c r="F293" s="19">
        <v>35872.4910273848</v>
      </c>
      <c r="G293" s="19">
        <v>89.409275132165547</v>
      </c>
      <c r="H293" s="16" t="str">
        <f>IF(LCOE_SensitivityScenarios!BF292&gt;'OnSSET_original_NoMG-PV-Diesel'!M292,'OnSSET_original_NoMG-PV-Diesel'!L292,LCOE_SensitivityScenarios!BG292)</f>
        <v>SA_Diesel</v>
      </c>
      <c r="I293" s="39" t="str">
        <f>IF(LCOE_SensitivityScenarios!BK292&gt;'OnSSET_original_NoMG-PV-Diesel'!M292,'OnSSET_original_NoMG-PV-Diesel'!L292,LCOE_SensitivityScenarios!BL292)</f>
        <v>SA_Diesel</v>
      </c>
      <c r="J293" s="39" t="str">
        <f>IF(LCOE_SensitivityScenarios!BP292&gt;'OnSSET_original_NoMG-PV-Diesel'!M292,'OnSSET_original_NoMG-PV-Diesel'!L292,LCOE_SensitivityScenarios!BQ292)</f>
        <v>SA_Diesel</v>
      </c>
      <c r="K293" s="38" t="str">
        <f>IF(LCOE_SensitivityScenarios!BU292&gt;'OnSSET_original_NoMG-PV-Diesel'!V292,'OnSSET_original_NoMG-PV-Diesel'!U292,LCOE_SensitivityScenarios!BV292)</f>
        <v>SA_Diesel</v>
      </c>
      <c r="L293" s="39" t="str">
        <f>IF(LCOE_SensitivityScenarios!BZ292&gt;'OnSSET_original_NoMG-PV-Diesel'!V292,'OnSSET_original_NoMG-PV-Diesel'!U292,LCOE_SensitivityScenarios!CA292)</f>
        <v>SA_Diesel</v>
      </c>
      <c r="M293" s="40" t="str">
        <f>IF(LCOE_SensitivityScenarios!CE292&gt;'OnSSET_original_NoMG-PV-Diesel'!V292,'OnSSET_original_NoMG-PV-Diesel'!U292,LCOE_SensitivityScenarios!CF292)</f>
        <v>SA_Diesel</v>
      </c>
      <c r="N293" s="39" t="str">
        <f>IF(LCOE_SensitivityScenarios!CJ292&gt;'OnSSET_original_NoMG-PV-Diesel'!AE292,'OnSSET_original_NoMG-PV-Diesel'!AD292,LCOE_SensitivityScenarios!CK292)</f>
        <v>SA_Diesel</v>
      </c>
      <c r="O293" s="39" t="str">
        <f>IF(LCOE_SensitivityScenarios!CO292&gt;'OnSSET_original_NoMG-PV-Diesel'!AE292,'OnSSET_original_NoMG-PV-Diesel'!AD292,LCOE_SensitivityScenarios!CP292)</f>
        <v>SA_Diesel</v>
      </c>
      <c r="P293" s="40" t="str">
        <f>IF(LCOE_SensitivityScenarios!CT292&gt;'OnSSET_original_NoMG-PV-Diesel'!AE292,'OnSSET_original_NoMG-PV-Diesel'!AD292,LCOE_SensitivityScenarios!CU292)</f>
        <v>SA_Diesel</v>
      </c>
      <c r="Q293" s="38">
        <f>IF(LCOE_SensitivityScenarios!BF292&gt;'OnSSET_original_NoMG-PV-Diesel'!M292,'OnSSET_original_NoMG-PV-Diesel'!M292,LCOE_SensitivityScenarios!BF292)</f>
        <v>0.53255464742602199</v>
      </c>
      <c r="R293" s="28">
        <f>MIN('OnSSET_original_NoMG-PV-Diesel'!E292:I292,LCOE_SensitivityScenarios!BK292)</f>
        <v>0.53255464742602199</v>
      </c>
      <c r="S293" s="28">
        <f>MIN('OnSSET_original_NoMG-PV-Diesel'!E292:I292,LCOE_SensitivityScenarios!BP292)</f>
        <v>0.53255464742602199</v>
      </c>
      <c r="T293" s="27">
        <f>MIN('OnSSET_original_NoMG-PV-Diesel'!N292:R292,LCOE_SensitivityScenarios!BU292)</f>
        <v>0.39033746036260603</v>
      </c>
      <c r="U293" s="28">
        <f>MIN('OnSSET_original_NoMG-PV-Diesel'!N292:R292,LCOE_SensitivityScenarios!BZ292)</f>
        <v>0.39033746036260603</v>
      </c>
      <c r="V293" s="29">
        <f>MIN('OnSSET_original_NoMG-PV-Diesel'!N292:R292,LCOE_SensitivityScenarios!CE292)</f>
        <v>0.39033746036260603</v>
      </c>
      <c r="W293" s="28">
        <f>MIN('OnSSET_original_NoMG-PV-Diesel'!W292:AA292,LCOE_SensitivityScenarios!CJ292)</f>
        <v>0.205981847502622</v>
      </c>
      <c r="X293" s="28">
        <f>MIN('OnSSET_original_NoMG-PV-Diesel'!W292:AA292,LCOE_SensitivityScenarios!CO292)</f>
        <v>0.205981847502622</v>
      </c>
      <c r="Y293" s="29">
        <f>MIN('OnSSET_original_NoMG-PV-Diesel'!W292:AA292,LCOE_SensitivityScenarios!CT292)</f>
        <v>0.205981847502622</v>
      </c>
      <c r="Z293">
        <f>IF(H293='OnSSET_original_NoMG-PV-Diesel'!L292,'OnSSET_original_NoMG-PV-Diesel'!K292,"wait")</f>
        <v>19.228194394872801</v>
      </c>
      <c r="AA293">
        <f>IF(I293='OnSSET_original_NoMG-PV-Diesel'!L292,'OnSSET_original_NoMG-PV-Diesel'!K292,"wait")</f>
        <v>19.228194394872801</v>
      </c>
      <c r="AB293">
        <f>IF(J293='OnSSET_original_NoMG-PV-Diesel'!L292,'OnSSET_original_NoMG-PV-Diesel'!K292,"wait")</f>
        <v>19.228194394872801</v>
      </c>
      <c r="AC293">
        <f>IF(K293='OnSSET_original_NoMG-PV-Diesel'!U292,'OnSSET_original_NoMG-PV-Diesel'!T292,"wait")</f>
        <v>16.380132889216799</v>
      </c>
      <c r="AD293">
        <f>IF(L293='OnSSET_original_NoMG-PV-Diesel'!U292,'OnSSET_original_NoMG-PV-Diesel'!T292,"wait")</f>
        <v>16.380132889216799</v>
      </c>
      <c r="AE293">
        <f>IF(M293='OnSSET_original_NoMG-PV-Diesel'!U292,'OnSSET_original_NoMG-PV-Diesel'!T292,"wait")</f>
        <v>16.380132889216799</v>
      </c>
      <c r="AF293">
        <f>IF(N293='OnSSET_original_NoMG-PV-Diesel'!AD292,'OnSSET_original_NoMG-PV-Diesel'!AC292,"wait")</f>
        <v>16.380132889216799</v>
      </c>
      <c r="AG293">
        <f>IF(O293='OnSSET_original_NoMG-PV-Diesel'!AD292,'OnSSET_original_NoMG-PV-Diesel'!AC292,"wait")</f>
        <v>16.380132889216799</v>
      </c>
      <c r="AH293">
        <f>IF(P293='OnSSET_original_NoMG-PV-Diesel'!AD292,'OnSSET_original_NoMG-PV-Diesel'!AC292,"wait")</f>
        <v>16.380132889216799</v>
      </c>
      <c r="AR293">
        <v>134.10499999999999</v>
      </c>
      <c r="AS293">
        <v>134.10499999999999</v>
      </c>
      <c r="AT293">
        <v>21.173999999999999</v>
      </c>
      <c r="AU293">
        <v>21.173999999999999</v>
      </c>
      <c r="AV293">
        <v>72956.297699999996</v>
      </c>
      <c r="AW293">
        <v>0</v>
      </c>
      <c r="AX293">
        <v>18802.246299999999</v>
      </c>
      <c r="AZ293">
        <f>SUMIF([1]base!$A$2:$A$169,B293,[1]base!$V$2:$V$169)</f>
        <v>0</v>
      </c>
      <c r="BA293">
        <f>SUMIF([2]s1!$A$2:$A$275,B293,[2]s1!$U$2:$U$275)</f>
        <v>0</v>
      </c>
      <c r="BB293">
        <f>SUMIF([3]s2!$A$2:$A$115,B293,[3]s2!$U$2:$U$115)</f>
        <v>0</v>
      </c>
      <c r="BC293">
        <f>SUMIF([4]s3!$A$2:$A$245,B293,[4]s3!$U$2:$U$245)</f>
        <v>0</v>
      </c>
      <c r="BD293">
        <f>SUMIF([5]s4!$A$2:$A$74,B293,[5]s4!$U$2:$U$74)</f>
        <v>0</v>
      </c>
      <c r="BF293">
        <f t="shared" si="25"/>
        <v>0</v>
      </c>
      <c r="BG293">
        <f t="shared" si="26"/>
        <v>0</v>
      </c>
      <c r="BH293">
        <f t="shared" si="27"/>
        <v>0</v>
      </c>
      <c r="BI293">
        <f t="shared" si="28"/>
        <v>0</v>
      </c>
      <c r="BJ293">
        <f t="shared" si="29"/>
        <v>0</v>
      </c>
      <c r="BL293" t="s">
        <v>113</v>
      </c>
      <c r="BM293" s="23">
        <v>20311.543259999999</v>
      </c>
      <c r="BN293" s="23">
        <v>16.380132889999999</v>
      </c>
      <c r="BP293" t="s">
        <v>183</v>
      </c>
      <c r="BQ293" s="23">
        <v>20311.543259999999</v>
      </c>
      <c r="BR293" s="23">
        <v>16.380132889999999</v>
      </c>
      <c r="BT293" t="s">
        <v>183</v>
      </c>
      <c r="BU293" s="23">
        <v>20311.543259999999</v>
      </c>
      <c r="BV293" s="23">
        <v>16.380132889999999</v>
      </c>
    </row>
    <row r="294" spans="1:74" x14ac:dyDescent="0.25">
      <c r="A294">
        <v>1</v>
      </c>
      <c r="B294" s="15">
        <v>4969</v>
      </c>
      <c r="C294" s="15">
        <v>-68.757786670000002</v>
      </c>
      <c r="D294" s="15">
        <v>-17.04043381</v>
      </c>
      <c r="E294" s="16">
        <v>1</v>
      </c>
      <c r="F294" s="19">
        <v>18350.383361216002</v>
      </c>
      <c r="G294" s="19">
        <v>64.994326200717126</v>
      </c>
      <c r="H294" s="16" t="str">
        <f>IF(LCOE_SensitivityScenarios!BF293&gt;'OnSSET_original_NoMG-PV-Diesel'!M293,'OnSSET_original_NoMG-PV-Diesel'!L293,LCOE_SensitivityScenarios!BG293)</f>
        <v>SA_PV</v>
      </c>
      <c r="I294" s="39" t="str">
        <f>IF(LCOE_SensitivityScenarios!BK293&gt;'OnSSET_original_NoMG-PV-Diesel'!M293,'OnSSET_original_NoMG-PV-Diesel'!L293,LCOE_SensitivityScenarios!BL293)</f>
        <v>SA_PV</v>
      </c>
      <c r="J294" s="39" t="str">
        <f>IF(LCOE_SensitivityScenarios!BP293&gt;'OnSSET_original_NoMG-PV-Diesel'!M293,'OnSSET_original_NoMG-PV-Diesel'!L293,LCOE_SensitivityScenarios!BQ293)</f>
        <v>SA_PV</v>
      </c>
      <c r="K294" s="38" t="str">
        <f>IF(LCOE_SensitivityScenarios!BU293&gt;'OnSSET_original_NoMG-PV-Diesel'!V293,'OnSSET_original_NoMG-PV-Diesel'!U293,LCOE_SensitivityScenarios!BV293)</f>
        <v>SA_PV</v>
      </c>
      <c r="L294" s="39" t="str">
        <f>IF(LCOE_SensitivityScenarios!BZ293&gt;'OnSSET_original_NoMG-PV-Diesel'!V293,'OnSSET_original_NoMG-PV-Diesel'!U293,LCOE_SensitivityScenarios!CA293)</f>
        <v>SA_PV</v>
      </c>
      <c r="M294" s="40" t="str">
        <f>IF(LCOE_SensitivityScenarios!CE293&gt;'OnSSET_original_NoMG-PV-Diesel'!V293,'OnSSET_original_NoMG-PV-Diesel'!U293,LCOE_SensitivityScenarios!CF293)</f>
        <v>SA_PV</v>
      </c>
      <c r="N294" s="39" t="str">
        <f>IF(LCOE_SensitivityScenarios!CJ293&gt;'OnSSET_original_NoMG-PV-Diesel'!AE293,'OnSSET_original_NoMG-PV-Diesel'!AD293,LCOE_SensitivityScenarios!CK293)</f>
        <v>SA_Diesel</v>
      </c>
      <c r="O294" s="39" t="str">
        <f>IF(LCOE_SensitivityScenarios!CO293&gt;'OnSSET_original_NoMG-PV-Diesel'!AE293,'OnSSET_original_NoMG-PV-Diesel'!AD293,LCOE_SensitivityScenarios!CP293)</f>
        <v>SA_Diesel</v>
      </c>
      <c r="P294" s="40" t="str">
        <f>IF(LCOE_SensitivityScenarios!CT293&gt;'OnSSET_original_NoMG-PV-Diesel'!AE293,'OnSSET_original_NoMG-PV-Diesel'!AD293,LCOE_SensitivityScenarios!CU293)</f>
        <v>SA_Diesel</v>
      </c>
      <c r="Q294" s="38">
        <f>IF(LCOE_SensitivityScenarios!BF293&gt;'OnSSET_original_NoMG-PV-Diesel'!M293,'OnSSET_original_NoMG-PV-Diesel'!M293,LCOE_SensitivityScenarios!BF293)</f>
        <v>0.39458359615475502</v>
      </c>
      <c r="R294" s="28">
        <f>MIN('OnSSET_original_NoMG-PV-Diesel'!E293:I293,LCOE_SensitivityScenarios!BK293)</f>
        <v>0.39458359615475502</v>
      </c>
      <c r="S294" s="28">
        <f>MIN('OnSSET_original_NoMG-PV-Diesel'!E293:I293,LCOE_SensitivityScenarios!BP293)</f>
        <v>0.39458359615475502</v>
      </c>
      <c r="T294" s="27">
        <f>MIN('OnSSET_original_NoMG-PV-Diesel'!N293:R293,LCOE_SensitivityScenarios!BU293)</f>
        <v>0.39458359615475502</v>
      </c>
      <c r="U294" s="28">
        <f>MIN('OnSSET_original_NoMG-PV-Diesel'!N293:R293,LCOE_SensitivityScenarios!BZ293)</f>
        <v>0.39458359615475502</v>
      </c>
      <c r="V294" s="29">
        <f>MIN('OnSSET_original_NoMG-PV-Diesel'!N293:R293,LCOE_SensitivityScenarios!CE293)</f>
        <v>0.39458359615475502</v>
      </c>
      <c r="W294" s="28">
        <f>MIN('OnSSET_original_NoMG-PV-Diesel'!W293:AA293,LCOE_SensitivityScenarios!CJ293)</f>
        <v>0.21201530392349399</v>
      </c>
      <c r="X294" s="28">
        <f>MIN('OnSSET_original_NoMG-PV-Diesel'!W293:AA293,LCOE_SensitivityScenarios!CO293)</f>
        <v>0.21201530392349399</v>
      </c>
      <c r="Y294" s="29">
        <f>MIN('OnSSET_original_NoMG-PV-Diesel'!W293:AA293,LCOE_SensitivityScenarios!CT293)</f>
        <v>0.21201530392349399</v>
      </c>
      <c r="Z294">
        <f>IF(H294='OnSSET_original_NoMG-PV-Diesel'!L293,'OnSSET_original_NoMG-PV-Diesel'!K293,"wait")</f>
        <v>41.865145837955303</v>
      </c>
      <c r="AA294">
        <f>IF(I294='OnSSET_original_NoMG-PV-Diesel'!L293,'OnSSET_original_NoMG-PV-Diesel'!K293,"wait")</f>
        <v>41.865145837955303</v>
      </c>
      <c r="AB294">
        <f>IF(J294='OnSSET_original_NoMG-PV-Diesel'!L293,'OnSSET_original_NoMG-PV-Diesel'!K293,"wait")</f>
        <v>41.865145837955303</v>
      </c>
      <c r="AC294">
        <f>IF(K294='OnSSET_original_NoMG-PV-Diesel'!U293,'OnSSET_original_NoMG-PV-Diesel'!T293,"wait")</f>
        <v>8.3187739068933499</v>
      </c>
      <c r="AD294">
        <f>IF(L294='OnSSET_original_NoMG-PV-Diesel'!U293,'OnSSET_original_NoMG-PV-Diesel'!T293,"wait")</f>
        <v>8.3187739068933499</v>
      </c>
      <c r="AE294">
        <f>IF(M294='OnSSET_original_NoMG-PV-Diesel'!U293,'OnSSET_original_NoMG-PV-Diesel'!T293,"wait")</f>
        <v>8.3187739068933499</v>
      </c>
      <c r="AF294">
        <f>IF(N294='OnSSET_original_NoMG-PV-Diesel'!AD293,'OnSSET_original_NoMG-PV-Diesel'!AC293,"wait")</f>
        <v>8.3791704845735406</v>
      </c>
      <c r="AG294">
        <f>IF(O294='OnSSET_original_NoMG-PV-Diesel'!AD293,'OnSSET_original_NoMG-PV-Diesel'!AC293,"wait")</f>
        <v>8.3791704845735406</v>
      </c>
      <c r="AH294">
        <f>IF(P294='OnSSET_original_NoMG-PV-Diesel'!AD293,'OnSSET_original_NoMG-PV-Diesel'!AC293,"wait")</f>
        <v>8.3791704845735406</v>
      </c>
      <c r="AR294">
        <v>66.668999999999997</v>
      </c>
      <c r="AS294">
        <v>66.655000000000001</v>
      </c>
      <c r="AT294">
        <v>0.30599999999999999</v>
      </c>
      <c r="AU294">
        <v>0.27800000000000002</v>
      </c>
      <c r="AV294">
        <v>49609.142979999997</v>
      </c>
      <c r="AW294">
        <v>0</v>
      </c>
      <c r="AX294">
        <v>8254.6447200000002</v>
      </c>
      <c r="AZ294">
        <f>SUMIF([1]base!$A$2:$A$169,B294,[1]base!$V$2:$V$169)</f>
        <v>0</v>
      </c>
      <c r="BA294">
        <f>SUMIF([2]s1!$A$2:$A$275,B294,[2]s1!$U$2:$U$275)</f>
        <v>0</v>
      </c>
      <c r="BB294">
        <f>SUMIF([3]s2!$A$2:$A$115,B294,[3]s2!$U$2:$U$115)</f>
        <v>0</v>
      </c>
      <c r="BC294">
        <f>SUMIF([4]s3!$A$2:$A$245,B294,[4]s3!$U$2:$U$245)</f>
        <v>0</v>
      </c>
      <c r="BD294">
        <f>SUMIF([5]s4!$A$2:$A$74,B294,[5]s4!$U$2:$U$74)</f>
        <v>0</v>
      </c>
      <c r="BF294">
        <f t="shared" si="25"/>
        <v>0</v>
      </c>
      <c r="BG294">
        <f t="shared" si="26"/>
        <v>0</v>
      </c>
      <c r="BH294">
        <f t="shared" si="27"/>
        <v>0</v>
      </c>
      <c r="BI294">
        <f t="shared" si="28"/>
        <v>0</v>
      </c>
      <c r="BJ294">
        <f t="shared" si="29"/>
        <v>0</v>
      </c>
      <c r="BL294" t="s">
        <v>114</v>
      </c>
      <c r="BM294" s="23">
        <v>48082.513180000002</v>
      </c>
      <c r="BN294" s="23">
        <v>8.3187739070000006</v>
      </c>
      <c r="BP294" t="s">
        <v>186</v>
      </c>
      <c r="BQ294" s="23">
        <v>48082.513180000002</v>
      </c>
      <c r="BR294" s="23">
        <v>8.3187739070000006</v>
      </c>
      <c r="BT294" t="s">
        <v>183</v>
      </c>
      <c r="BU294" s="23">
        <v>10390.262699999999</v>
      </c>
      <c r="BV294" s="23">
        <v>8.3791704849999995</v>
      </c>
    </row>
    <row r="295" spans="1:74" x14ac:dyDescent="0.25">
      <c r="A295">
        <v>1</v>
      </c>
      <c r="B295" s="15">
        <v>4971</v>
      </c>
      <c r="C295" s="15">
        <v>-67.395842880000004</v>
      </c>
      <c r="D295" s="15">
        <v>-15.806043170000001</v>
      </c>
      <c r="E295" s="16">
        <v>1</v>
      </c>
      <c r="F295" s="19">
        <v>34393.509329010303</v>
      </c>
      <c r="G295" s="19">
        <v>70.993566983093885</v>
      </c>
      <c r="H295" s="16" t="str">
        <f>IF(LCOE_SensitivityScenarios!BF294&gt;'OnSSET_original_NoMG-PV-Diesel'!M294,'OnSSET_original_NoMG-PV-Diesel'!L294,LCOE_SensitivityScenarios!BG294)</f>
        <v>SA_PV</v>
      </c>
      <c r="I295" s="39" t="str">
        <f>IF(LCOE_SensitivityScenarios!BK294&gt;'OnSSET_original_NoMG-PV-Diesel'!M294,'OnSSET_original_NoMG-PV-Diesel'!L294,LCOE_SensitivityScenarios!BL294)</f>
        <v>MG_Hybrid</v>
      </c>
      <c r="J295" s="39" t="str">
        <f>IF(LCOE_SensitivityScenarios!BP294&gt;'OnSSET_original_NoMG-PV-Diesel'!M294,'OnSSET_original_NoMG-PV-Diesel'!L294,LCOE_SensitivityScenarios!BQ294)</f>
        <v>SA_PV</v>
      </c>
      <c r="K295" s="38" t="str">
        <f>IF(LCOE_SensitivityScenarios!BU294&gt;'OnSSET_original_NoMG-PV-Diesel'!V294,'OnSSET_original_NoMG-PV-Diesel'!U294,LCOE_SensitivityScenarios!BV294)</f>
        <v>MG_Hybrid</v>
      </c>
      <c r="L295" s="39" t="str">
        <f>IF(LCOE_SensitivityScenarios!BZ294&gt;'OnSSET_original_NoMG-PV-Diesel'!V294,'OnSSET_original_NoMG-PV-Diesel'!U294,LCOE_SensitivityScenarios!CA294)</f>
        <v>MG_Hybrid</v>
      </c>
      <c r="M295" s="40" t="str">
        <f>IF(LCOE_SensitivityScenarios!CE294&gt;'OnSSET_original_NoMG-PV-Diesel'!V294,'OnSSET_original_NoMG-PV-Diesel'!U294,LCOE_SensitivityScenarios!CF294)</f>
        <v>MG_Hybrid</v>
      </c>
      <c r="N295" s="39" t="str">
        <f>IF(LCOE_SensitivityScenarios!CJ294&gt;'OnSSET_original_NoMG-PV-Diesel'!AE294,'OnSSET_original_NoMG-PV-Diesel'!AD294,LCOE_SensitivityScenarios!CK294)</f>
        <v>SA_Diesel</v>
      </c>
      <c r="O295" s="39" t="str">
        <f>IF(LCOE_SensitivityScenarios!CO294&gt;'OnSSET_original_NoMG-PV-Diesel'!AE294,'OnSSET_original_NoMG-PV-Diesel'!AD294,LCOE_SensitivityScenarios!CP294)</f>
        <v>SA_Diesel</v>
      </c>
      <c r="P295" s="40" t="str">
        <f>IF(LCOE_SensitivityScenarios!CT294&gt;'OnSSET_original_NoMG-PV-Diesel'!AE294,'OnSSET_original_NoMG-PV-Diesel'!AD294,LCOE_SensitivityScenarios!CU294)</f>
        <v>SA_Diesel</v>
      </c>
      <c r="Q295" s="38">
        <f>IF(LCOE_SensitivityScenarios!BF294&gt;'OnSSET_original_NoMG-PV-Diesel'!M294,'OnSSET_original_NoMG-PV-Diesel'!M294,LCOE_SensitivityScenarios!BF294)</f>
        <v>0.51073171396611405</v>
      </c>
      <c r="R295" s="28">
        <f>MIN('OnSSET_original_NoMG-PV-Diesel'!E294:I294,LCOE_SensitivityScenarios!BK294)</f>
        <v>0.48158429906202138</v>
      </c>
      <c r="S295" s="28">
        <f>MIN('OnSSET_original_NoMG-PV-Diesel'!E294:I294,LCOE_SensitivityScenarios!BP294)</f>
        <v>0.51073171396611405</v>
      </c>
      <c r="T295" s="27">
        <f>MIN('OnSSET_original_NoMG-PV-Diesel'!N294:R294,LCOE_SensitivityScenarios!BU294)</f>
        <v>0.4616518396247814</v>
      </c>
      <c r="U295" s="28">
        <f>MIN('OnSSET_original_NoMG-PV-Diesel'!N294:R294,LCOE_SensitivityScenarios!BZ294)</f>
        <v>0.42471033163278138</v>
      </c>
      <c r="V295" s="29">
        <f>MIN('OnSSET_original_NoMG-PV-Diesel'!N294:R294,LCOE_SensitivityScenarios!CE294)</f>
        <v>0.49422318558278133</v>
      </c>
      <c r="W295" s="28">
        <f>MIN('OnSSET_original_NoMG-PV-Diesel'!W294:AA294,LCOE_SensitivityScenarios!CJ294)</f>
        <v>0.26631641171134401</v>
      </c>
      <c r="X295" s="28">
        <f>MIN('OnSSET_original_NoMG-PV-Diesel'!W294:AA294,LCOE_SensitivityScenarios!CO294)</f>
        <v>0.26631641171134401</v>
      </c>
      <c r="Y295" s="29">
        <f>MIN('OnSSET_original_NoMG-PV-Diesel'!W294:AA294,LCOE_SensitivityScenarios!CT294)</f>
        <v>0.26631641171134401</v>
      </c>
      <c r="Z295">
        <f>IF(H295='OnSSET_original_NoMG-PV-Diesel'!L294,'OnSSET_original_NoMG-PV-Diesel'!K294,"wait")</f>
        <v>39.268221081640498</v>
      </c>
      <c r="AA295">
        <f>VLOOKUP(B295,[2]s1!$A$2:$T$275,20,FALSE)</f>
        <v>14.385</v>
      </c>
      <c r="AB295">
        <f>IF(J295='OnSSET_original_NoMG-PV-Diesel'!L294,'OnSSET_original_NoMG-PV-Diesel'!K294,"wait")</f>
        <v>39.268221081640498</v>
      </c>
      <c r="AC295">
        <f>VLOOKUP(B295,[4]s3!$A$2:$T$275,20,FALSE)</f>
        <v>13.843999999999999</v>
      </c>
      <c r="AD295" t="str">
        <f>IF(L295='OnSSET_original_NoMG-PV-Diesel'!U294,'OnSSET_original_NoMG-PV-Diesel'!T294,"wait")</f>
        <v>wait</v>
      </c>
      <c r="AE295" t="str">
        <f>IF(M295='OnSSET_original_NoMG-PV-Diesel'!U294,'OnSSET_original_NoMG-PV-Diesel'!T294,"wait")</f>
        <v>wait</v>
      </c>
      <c r="AF295">
        <f>IF(N295='OnSSET_original_NoMG-PV-Diesel'!AD294,'OnSSET_original_NoMG-PV-Diesel'!AC294,"wait")</f>
        <v>15.70479878037</v>
      </c>
      <c r="AG295">
        <f>IF(O295='OnSSET_original_NoMG-PV-Diesel'!AD294,'OnSSET_original_NoMG-PV-Diesel'!AC294,"wait")</f>
        <v>15.70479878037</v>
      </c>
      <c r="AH295">
        <f>IF(P295='OnSSET_original_NoMG-PV-Diesel'!AD294,'OnSSET_original_NoMG-PV-Diesel'!AC294,"wait")</f>
        <v>15.70479878037</v>
      </c>
      <c r="AR295">
        <v>13.163</v>
      </c>
      <c r="AS295">
        <v>13.163</v>
      </c>
      <c r="AT295">
        <v>1.64</v>
      </c>
      <c r="AU295">
        <v>0.24</v>
      </c>
      <c r="AV295">
        <v>55210.250690000001</v>
      </c>
      <c r="AW295">
        <v>0</v>
      </c>
      <c r="AX295">
        <v>10394.737789999999</v>
      </c>
      <c r="AZ295">
        <f>SUMIF([1]base!$A$2:$A$169,B295,[1]base!$V$2:$V$169)</f>
        <v>0</v>
      </c>
      <c r="BA295">
        <f>SUMIF([2]s1!$A$2:$A$275,B295,[2]s1!$U$2:$U$275)</f>
        <v>39611.199999999997</v>
      </c>
      <c r="BB295">
        <f>SUMIF([3]s2!$A$2:$A$115,B295,[3]s2!$U$2:$U$115)</f>
        <v>0</v>
      </c>
      <c r="BC295">
        <f>SUMIF([4]s3!$A$2:$A$245,B295,[4]s3!$U$2:$U$245)</f>
        <v>20610.82</v>
      </c>
      <c r="BD295">
        <f>SUMIF([5]s4!$A$2:$A$74,B295,[5]s4!$U$2:$U$74)</f>
        <v>0</v>
      </c>
      <c r="BF295">
        <f t="shared" si="25"/>
        <v>0</v>
      </c>
      <c r="BG295">
        <f t="shared" si="26"/>
        <v>105216.18848</v>
      </c>
      <c r="BH295">
        <f t="shared" si="27"/>
        <v>0</v>
      </c>
      <c r="BI295">
        <f t="shared" si="28"/>
        <v>86215.808480000007</v>
      </c>
      <c r="BJ295">
        <f t="shared" si="29"/>
        <v>0</v>
      </c>
      <c r="BL295" t="s">
        <v>114</v>
      </c>
      <c r="BM295" s="23">
        <v>116646.6602</v>
      </c>
      <c r="BN295" s="23">
        <v>23.007230799999999</v>
      </c>
      <c r="BP295" t="s">
        <v>186</v>
      </c>
      <c r="BQ295" s="23">
        <v>116646.6602</v>
      </c>
      <c r="BR295" s="23">
        <v>23.007230799999999</v>
      </c>
      <c r="BT295" t="s">
        <v>183</v>
      </c>
      <c r="BU295" s="23">
        <v>19474.121609999998</v>
      </c>
      <c r="BV295" s="23">
        <v>15.704798780000001</v>
      </c>
    </row>
    <row r="296" spans="1:74" x14ac:dyDescent="0.25">
      <c r="A296">
        <v>1</v>
      </c>
      <c r="B296" s="15">
        <v>5006</v>
      </c>
      <c r="C296" s="15">
        <v>-68.262246430000005</v>
      </c>
      <c r="D296" s="15">
        <v>-15.62195513</v>
      </c>
      <c r="E296" s="16">
        <v>1</v>
      </c>
      <c r="F296" s="19">
        <v>42109.745724771499</v>
      </c>
      <c r="G296" s="19">
        <v>103.31656537301735</v>
      </c>
      <c r="H296" s="16" t="str">
        <f>IF(LCOE_SensitivityScenarios!BF295&gt;'OnSSET_original_NoMG-PV-Diesel'!M295,'OnSSET_original_NoMG-PV-Diesel'!L295,LCOE_SensitivityScenarios!BG295)</f>
        <v>SA_Diesel</v>
      </c>
      <c r="I296" s="39" t="str">
        <f>IF(LCOE_SensitivityScenarios!BK295&gt;'OnSSET_original_NoMG-PV-Diesel'!M295,'OnSSET_original_NoMG-PV-Diesel'!L295,LCOE_SensitivityScenarios!BL295)</f>
        <v>SA_Diesel</v>
      </c>
      <c r="J296" s="39" t="str">
        <f>IF(LCOE_SensitivityScenarios!BP295&gt;'OnSSET_original_NoMG-PV-Diesel'!M295,'OnSSET_original_NoMG-PV-Diesel'!L295,LCOE_SensitivityScenarios!BQ295)</f>
        <v>SA_Diesel</v>
      </c>
      <c r="K296" s="38" t="str">
        <f>IF(LCOE_SensitivityScenarios!BU295&gt;'OnSSET_original_NoMG-PV-Diesel'!V295,'OnSSET_original_NoMG-PV-Diesel'!U295,LCOE_SensitivityScenarios!BV295)</f>
        <v>SA_Diesel</v>
      </c>
      <c r="L296" s="39" t="str">
        <f>IF(LCOE_SensitivityScenarios!BZ295&gt;'OnSSET_original_NoMG-PV-Diesel'!V295,'OnSSET_original_NoMG-PV-Diesel'!U295,LCOE_SensitivityScenarios!CA295)</f>
        <v>SA_Diesel</v>
      </c>
      <c r="M296" s="40" t="str">
        <f>IF(LCOE_SensitivityScenarios!CE295&gt;'OnSSET_original_NoMG-PV-Diesel'!V295,'OnSSET_original_NoMG-PV-Diesel'!U295,LCOE_SensitivityScenarios!CF295)</f>
        <v>SA_Diesel</v>
      </c>
      <c r="N296" s="39" t="str">
        <f>IF(LCOE_SensitivityScenarios!CJ295&gt;'OnSSET_original_NoMG-PV-Diesel'!AE295,'OnSSET_original_NoMG-PV-Diesel'!AD295,LCOE_SensitivityScenarios!CK295)</f>
        <v>SA_Diesel</v>
      </c>
      <c r="O296" s="39" t="str">
        <f>IF(LCOE_SensitivityScenarios!CO295&gt;'OnSSET_original_NoMG-PV-Diesel'!AE295,'OnSSET_original_NoMG-PV-Diesel'!AD295,LCOE_SensitivityScenarios!CP295)</f>
        <v>SA_Diesel</v>
      </c>
      <c r="P296" s="40" t="str">
        <f>IF(LCOE_SensitivityScenarios!CT295&gt;'OnSSET_original_NoMG-PV-Diesel'!AE295,'OnSSET_original_NoMG-PV-Diesel'!AD295,LCOE_SensitivityScenarios!CU295)</f>
        <v>SA_Diesel</v>
      </c>
      <c r="Q296" s="38">
        <f>IF(LCOE_SensitivityScenarios!BF295&gt;'OnSSET_original_NoMG-PV-Diesel'!M295,'OnSSET_original_NoMG-PV-Diesel'!M295,LCOE_SensitivityScenarios!BF295)</f>
        <v>0.47892392368493603</v>
      </c>
      <c r="R296" s="28">
        <f>MIN('OnSSET_original_NoMG-PV-Diesel'!E295:I295,LCOE_SensitivityScenarios!BK295)</f>
        <v>0.47892392368493603</v>
      </c>
      <c r="S296" s="28">
        <f>MIN('OnSSET_original_NoMG-PV-Diesel'!E295:I295,LCOE_SensitivityScenarios!BP295)</f>
        <v>0.47892392368493603</v>
      </c>
      <c r="T296" s="27">
        <f>MIN('OnSSET_original_NoMG-PV-Diesel'!N295:R295,LCOE_SensitivityScenarios!BU295)</f>
        <v>0.354807105884136</v>
      </c>
      <c r="U296" s="28">
        <f>MIN('OnSSET_original_NoMG-PV-Diesel'!N295:R295,LCOE_SensitivityScenarios!BZ295)</f>
        <v>0.354807105884136</v>
      </c>
      <c r="V296" s="29">
        <f>MIN('OnSSET_original_NoMG-PV-Diesel'!N295:R295,LCOE_SensitivityScenarios!CE295)</f>
        <v>0.354807105884136</v>
      </c>
      <c r="W296" s="28">
        <f>MIN('OnSSET_original_NoMG-PV-Diesel'!W295:AA295,LCOE_SensitivityScenarios!CJ295)</f>
        <v>0.193914934660878</v>
      </c>
      <c r="X296" s="28">
        <f>MIN('OnSSET_original_NoMG-PV-Diesel'!W295:AA295,LCOE_SensitivityScenarios!CO295)</f>
        <v>0.193914934660878</v>
      </c>
      <c r="Y296" s="29">
        <f>MIN('OnSSET_original_NoMG-PV-Diesel'!W295:AA295,LCOE_SensitivityScenarios!CT295)</f>
        <v>0.193914934660878</v>
      </c>
      <c r="Z296">
        <f>IF(H296='OnSSET_original_NoMG-PV-Diesel'!L295,'OnSSET_original_NoMG-PV-Diesel'!K295,"wait")</f>
        <v>16.361758779777201</v>
      </c>
      <c r="AA296">
        <f>IF(I296='OnSSET_original_NoMG-PV-Diesel'!L295,'OnSSET_original_NoMG-PV-Diesel'!K295,"wait")</f>
        <v>16.361758779777201</v>
      </c>
      <c r="AB296">
        <f>IF(J296='OnSSET_original_NoMG-PV-Diesel'!L295,'OnSSET_original_NoMG-PV-Diesel'!K295,"wait")</f>
        <v>16.361758779777201</v>
      </c>
      <c r="AC296">
        <f>IF(K296='OnSSET_original_NoMG-PV-Diesel'!U295,'OnSSET_original_NoMG-PV-Diesel'!T295,"wait")</f>
        <v>19.228194394872801</v>
      </c>
      <c r="AD296">
        <f>IF(L296='OnSSET_original_NoMG-PV-Diesel'!U295,'OnSSET_original_NoMG-PV-Diesel'!T295,"wait")</f>
        <v>19.228194394872801</v>
      </c>
      <c r="AE296">
        <f>IF(M296='OnSSET_original_NoMG-PV-Diesel'!U295,'OnSSET_original_NoMG-PV-Diesel'!T295,"wait")</f>
        <v>19.228194394872801</v>
      </c>
      <c r="AF296">
        <f>IF(N296='OnSSET_original_NoMG-PV-Diesel'!AD295,'OnSSET_original_NoMG-PV-Diesel'!AC295,"wait")</f>
        <v>19.228194394872801</v>
      </c>
      <c r="AG296">
        <f>IF(O296='OnSSET_original_NoMG-PV-Diesel'!AD295,'OnSSET_original_NoMG-PV-Diesel'!AC295,"wait")</f>
        <v>19.228194394872801</v>
      </c>
      <c r="AH296">
        <f>IF(P296='OnSSET_original_NoMG-PV-Diesel'!AD295,'OnSSET_original_NoMG-PV-Diesel'!AC295,"wait")</f>
        <v>19.228194394872801</v>
      </c>
      <c r="AR296">
        <v>44.792000000000002</v>
      </c>
      <c r="AS296">
        <v>44.792999999999999</v>
      </c>
      <c r="AT296">
        <v>11.616</v>
      </c>
      <c r="AU296">
        <v>1.6E-2</v>
      </c>
      <c r="AV296">
        <v>80428.68303</v>
      </c>
      <c r="AW296">
        <v>0</v>
      </c>
      <c r="AX296">
        <v>23082.43245</v>
      </c>
      <c r="AZ296">
        <f>SUMIF([1]base!$A$2:$A$169,B296,[1]base!$V$2:$V$169)</f>
        <v>0</v>
      </c>
      <c r="BA296">
        <f>SUMIF([2]s1!$A$2:$A$275,B296,[2]s1!$U$2:$U$275)</f>
        <v>0</v>
      </c>
      <c r="BB296">
        <f>SUMIF([3]s2!$A$2:$A$115,B296,[3]s2!$U$2:$U$115)</f>
        <v>0</v>
      </c>
      <c r="BC296">
        <f>SUMIF([4]s3!$A$2:$A$245,B296,[4]s3!$U$2:$U$245)</f>
        <v>0</v>
      </c>
      <c r="BD296">
        <f>SUMIF([5]s4!$A$2:$A$74,B296,[5]s4!$U$2:$U$74)</f>
        <v>0</v>
      </c>
      <c r="BF296">
        <f t="shared" si="25"/>
        <v>0</v>
      </c>
      <c r="BG296">
        <f t="shared" si="26"/>
        <v>0</v>
      </c>
      <c r="BH296">
        <f t="shared" si="27"/>
        <v>0</v>
      </c>
      <c r="BI296">
        <f t="shared" si="28"/>
        <v>0</v>
      </c>
      <c r="BJ296">
        <f t="shared" si="29"/>
        <v>0</v>
      </c>
      <c r="BL296" t="s">
        <v>113</v>
      </c>
      <c r="BM296" s="23">
        <v>23843.170559999999</v>
      </c>
      <c r="BN296" s="23">
        <v>19.228194389999999</v>
      </c>
      <c r="BP296" t="s">
        <v>183</v>
      </c>
      <c r="BQ296" s="23">
        <v>23843.170559999999</v>
      </c>
      <c r="BR296" s="23">
        <v>19.228194389999999</v>
      </c>
      <c r="BT296" t="s">
        <v>183</v>
      </c>
      <c r="BU296" s="23">
        <v>23843.170559999999</v>
      </c>
      <c r="BV296" s="23">
        <v>19.228194389999999</v>
      </c>
    </row>
    <row r="297" spans="1:74" x14ac:dyDescent="0.25">
      <c r="A297">
        <v>1</v>
      </c>
      <c r="B297" s="15">
        <v>5023</v>
      </c>
      <c r="C297" s="15">
        <v>-68.760913689999995</v>
      </c>
      <c r="D297" s="15">
        <v>-17.867151830000001</v>
      </c>
      <c r="E297" s="16">
        <v>1</v>
      </c>
      <c r="F297" s="19">
        <v>93631.398666587105</v>
      </c>
      <c r="G297" s="19">
        <v>213.252119836536</v>
      </c>
      <c r="H297" s="16" t="str">
        <f>IF(LCOE_SensitivityScenarios!BF296&gt;'OnSSET_original_NoMG-PV-Diesel'!M296,'OnSSET_original_NoMG-PV-Diesel'!L296,LCOE_SensitivityScenarios!BG296)</f>
        <v>SA_PV</v>
      </c>
      <c r="I297" s="39" t="str">
        <f>IF(LCOE_SensitivityScenarios!BK296&gt;'OnSSET_original_NoMG-PV-Diesel'!M296,'OnSSET_original_NoMG-PV-Diesel'!L296,LCOE_SensitivityScenarios!BL296)</f>
        <v>MG_Hybrid</v>
      </c>
      <c r="J297" s="39" t="str">
        <f>IF(LCOE_SensitivityScenarios!BP296&gt;'OnSSET_original_NoMG-PV-Diesel'!M296,'OnSSET_original_NoMG-PV-Diesel'!L296,LCOE_SensitivityScenarios!BQ296)</f>
        <v>SA_PV</v>
      </c>
      <c r="K297" s="38" t="str">
        <f>IF(LCOE_SensitivityScenarios!BU296&gt;'OnSSET_original_NoMG-PV-Diesel'!V296,'OnSSET_original_NoMG-PV-Diesel'!U296,LCOE_SensitivityScenarios!BV296)</f>
        <v>MG_Hybrid</v>
      </c>
      <c r="L297" s="39" t="str">
        <f>IF(LCOE_SensitivityScenarios!BZ296&gt;'OnSSET_original_NoMG-PV-Diesel'!V296,'OnSSET_original_NoMG-PV-Diesel'!U296,LCOE_SensitivityScenarios!CA296)</f>
        <v>MG_Hybrid</v>
      </c>
      <c r="M297" s="40" t="str">
        <f>IF(LCOE_SensitivityScenarios!CE296&gt;'OnSSET_original_NoMG-PV-Diesel'!V296,'OnSSET_original_NoMG-PV-Diesel'!U296,LCOE_SensitivityScenarios!CF296)</f>
        <v>SA_Diesel</v>
      </c>
      <c r="N297" s="39" t="str">
        <f>IF(LCOE_SensitivityScenarios!CJ296&gt;'OnSSET_original_NoMG-PV-Diesel'!AE296,'OnSSET_original_NoMG-PV-Diesel'!AD296,LCOE_SensitivityScenarios!CK296)</f>
        <v>SA_Diesel</v>
      </c>
      <c r="O297" s="39" t="str">
        <f>IF(LCOE_SensitivityScenarios!CO296&gt;'OnSSET_original_NoMG-PV-Diesel'!AE296,'OnSSET_original_NoMG-PV-Diesel'!AD296,LCOE_SensitivityScenarios!CP296)</f>
        <v>SA_Diesel</v>
      </c>
      <c r="P297" s="40" t="str">
        <f>IF(LCOE_SensitivityScenarios!CT296&gt;'OnSSET_original_NoMG-PV-Diesel'!AE296,'OnSSET_original_NoMG-PV-Diesel'!AD296,LCOE_SensitivityScenarios!CU296)</f>
        <v>SA_Diesel</v>
      </c>
      <c r="Q297" s="38">
        <f>IF(LCOE_SensitivityScenarios!BF296&gt;'OnSSET_original_NoMG-PV-Diesel'!M296,'OnSSET_original_NoMG-PV-Diesel'!M296,LCOE_SensitivityScenarios!BF296)</f>
        <v>0.38918486687135001</v>
      </c>
      <c r="R297" s="28">
        <f>MIN('OnSSET_original_NoMG-PV-Diesel'!E296:I296,LCOE_SensitivityScenarios!BK296)</f>
        <v>0.37102569535754626</v>
      </c>
      <c r="S297" s="28">
        <f>MIN('OnSSET_original_NoMG-PV-Diesel'!E296:I296,LCOE_SensitivityScenarios!BP296)</f>
        <v>0.38918486687135001</v>
      </c>
      <c r="T297" s="27">
        <f>MIN('OnSSET_original_NoMG-PV-Diesel'!N296:R296,LCOE_SensitivityScenarios!BU296)</f>
        <v>0.35372682279508227</v>
      </c>
      <c r="U297" s="28">
        <f>MIN('OnSSET_original_NoMG-PV-Diesel'!N296:R296,LCOE_SensitivityScenarios!BZ296)</f>
        <v>0.31678531480308225</v>
      </c>
      <c r="V297" s="29">
        <f>MIN('OnSSET_original_NoMG-PV-Diesel'!N296:R296,LCOE_SensitivityScenarios!CE296)</f>
        <v>0.37257228312337098</v>
      </c>
      <c r="W297" s="28">
        <f>MIN('OnSSET_original_NoMG-PV-Diesel'!W296:AA296,LCOE_SensitivityScenarios!CJ296)</f>
        <v>0.19994839108175</v>
      </c>
      <c r="X297" s="28">
        <f>MIN('OnSSET_original_NoMG-PV-Diesel'!W296:AA296,LCOE_SensitivityScenarios!CO296)</f>
        <v>0.19994839108175</v>
      </c>
      <c r="Y297" s="29">
        <f>MIN('OnSSET_original_NoMG-PV-Diesel'!W296:AA296,LCOE_SensitivityScenarios!CT296)</f>
        <v>0.19994839108175</v>
      </c>
      <c r="Z297">
        <f>IF(H297='OnSSET_original_NoMG-PV-Diesel'!L296,'OnSSET_original_NoMG-PV-Diesel'!K296,"wait")</f>
        <v>13.401543787716401</v>
      </c>
      <c r="AA297">
        <f>VLOOKUP(B297,[2]s1!$A$2:$T$275,20,FALSE)</f>
        <v>39.002000000000002</v>
      </c>
      <c r="AB297">
        <f>IF(J297='OnSSET_original_NoMG-PV-Diesel'!L296,'OnSSET_original_NoMG-PV-Diesel'!K296,"wait")</f>
        <v>13.401543787716401</v>
      </c>
      <c r="AC297">
        <f>VLOOKUP(B297,[4]s3!$A$2:$T$275,20,FALSE)</f>
        <v>34.051000000000002</v>
      </c>
      <c r="AD297" t="str">
        <f>IF(L297='OnSSET_original_NoMG-PV-Diesel'!U296,'OnSSET_original_NoMG-PV-Diesel'!T296,"wait")</f>
        <v>wait</v>
      </c>
      <c r="AE297">
        <f>IF(M297='OnSSET_original_NoMG-PV-Diesel'!U296,'OnSSET_original_NoMG-PV-Diesel'!T296,"wait")</f>
        <v>42.754063318076298</v>
      </c>
      <c r="AF297">
        <f>IF(N297='OnSSET_original_NoMG-PV-Diesel'!AD296,'OnSSET_original_NoMG-PV-Diesel'!AC296,"wait")</f>
        <v>42.754063318076298</v>
      </c>
      <c r="AG297">
        <f>IF(O297='OnSSET_original_NoMG-PV-Diesel'!AD296,'OnSSET_original_NoMG-PV-Diesel'!AC296,"wait")</f>
        <v>42.754063318076298</v>
      </c>
      <c r="AH297">
        <f>IF(P297='OnSSET_original_NoMG-PV-Diesel'!AD296,'OnSSET_original_NoMG-PV-Diesel'!AC296,"wait")</f>
        <v>42.754063318076298</v>
      </c>
      <c r="AR297" s="23">
        <v>121.05200000000001</v>
      </c>
      <c r="AS297" s="23">
        <v>121.05200000000001</v>
      </c>
      <c r="AT297" s="23">
        <v>4.7E-2</v>
      </c>
      <c r="AU297" s="23">
        <v>4.7E-2</v>
      </c>
      <c r="AV297" s="23">
        <v>87699.851559999996</v>
      </c>
      <c r="AW297" s="23">
        <v>0</v>
      </c>
      <c r="AX297" s="23">
        <v>27668.34618</v>
      </c>
      <c r="AZ297">
        <f>SUMIF([1]base!$A$2:$A$169,B297,[1]base!$V$2:$V$169)</f>
        <v>0</v>
      </c>
      <c r="BA297">
        <f>SUMIF([2]s1!$A$2:$A$275,B297,[2]s1!$U$2:$U$275)</f>
        <v>63701.22</v>
      </c>
      <c r="BB297">
        <f>SUMIF([3]s2!$A$2:$A$115,B297,[3]s2!$U$2:$U$115)</f>
        <v>0</v>
      </c>
      <c r="BC297">
        <f>SUMIF([4]s3!$A$2:$A$245,B297,[4]s3!$U$2:$U$245)</f>
        <v>50663.68</v>
      </c>
      <c r="BD297">
        <f>SUMIF([5]s4!$A$2:$A$74,B297,[5]s4!$U$2:$U$74)</f>
        <v>0</v>
      </c>
      <c r="BF297">
        <f t="shared" si="25"/>
        <v>0</v>
      </c>
      <c r="BG297">
        <f t="shared" si="26"/>
        <v>179069.41774</v>
      </c>
      <c r="BH297">
        <f t="shared" si="27"/>
        <v>0</v>
      </c>
      <c r="BI297">
        <f t="shared" si="28"/>
        <v>166031.87774</v>
      </c>
      <c r="BJ297">
        <f t="shared" si="29"/>
        <v>0</v>
      </c>
      <c r="BL297" t="s">
        <v>114</v>
      </c>
      <c r="BM297" s="23">
        <v>241980.5429</v>
      </c>
      <c r="BN297" s="23">
        <v>41.865145839999997</v>
      </c>
      <c r="BP297" t="s">
        <v>183</v>
      </c>
      <c r="BQ297" s="23">
        <v>53015.504359999999</v>
      </c>
      <c r="BR297" s="23">
        <v>42.75406332</v>
      </c>
      <c r="BT297" t="s">
        <v>183</v>
      </c>
      <c r="BU297" s="23">
        <v>53015.504359999999</v>
      </c>
      <c r="BV297" s="23">
        <v>42.75406332</v>
      </c>
    </row>
    <row r="298" spans="1:74" x14ac:dyDescent="0.25">
      <c r="A298">
        <v>1</v>
      </c>
      <c r="B298" s="15">
        <v>5046</v>
      </c>
      <c r="C298" s="15">
        <v>-67.851804270000002</v>
      </c>
      <c r="D298" s="15">
        <v>-15.97099231</v>
      </c>
      <c r="E298" s="16">
        <v>1</v>
      </c>
      <c r="F298" s="19">
        <v>148832.907319449</v>
      </c>
      <c r="G298" s="19">
        <v>132.07431548582031</v>
      </c>
      <c r="H298" s="16" t="str">
        <f>IF(LCOE_SensitivityScenarios!BF297&gt;'OnSSET_original_NoMG-PV-Diesel'!M297,'OnSSET_original_NoMG-PV-Diesel'!L297,LCOE_SensitivityScenarios!BG297)</f>
        <v>Grid_extension</v>
      </c>
      <c r="I298" s="39" t="str">
        <f>IF(LCOE_SensitivityScenarios!BK297&gt;'OnSSET_original_NoMG-PV-Diesel'!M297,'OnSSET_original_NoMG-PV-Diesel'!L297,LCOE_SensitivityScenarios!BL297)</f>
        <v>Grid_extension</v>
      </c>
      <c r="J298" s="39" t="str">
        <f>IF(LCOE_SensitivityScenarios!BP297&gt;'OnSSET_original_NoMG-PV-Diesel'!M297,'OnSSET_original_NoMG-PV-Diesel'!L297,LCOE_SensitivityScenarios!BQ297)</f>
        <v>Grid_extension</v>
      </c>
      <c r="K298" s="38" t="str">
        <f>IF(LCOE_SensitivityScenarios!BU297&gt;'OnSSET_original_NoMG-PV-Diesel'!V297,'OnSSET_original_NoMG-PV-Diesel'!U297,LCOE_SensitivityScenarios!BV297)</f>
        <v>MG_Hybrid</v>
      </c>
      <c r="L298" s="39" t="str">
        <f>IF(LCOE_SensitivityScenarios!BZ297&gt;'OnSSET_original_NoMG-PV-Diesel'!V297,'OnSSET_original_NoMG-PV-Diesel'!U297,LCOE_SensitivityScenarios!CA297)</f>
        <v>MG_Hybrid</v>
      </c>
      <c r="M298" s="40" t="str">
        <f>IF(LCOE_SensitivityScenarios!CE297&gt;'OnSSET_original_NoMG-PV-Diesel'!V297,'OnSSET_original_NoMG-PV-Diesel'!U297,LCOE_SensitivityScenarios!CF297)</f>
        <v>Grid_extension</v>
      </c>
      <c r="N298" s="39" t="str">
        <f>IF(LCOE_SensitivityScenarios!CJ297&gt;'OnSSET_original_NoMG-PV-Diesel'!AE297,'OnSSET_original_NoMG-PV-Diesel'!AD297,LCOE_SensitivityScenarios!CK297)</f>
        <v>MG_Diesel</v>
      </c>
      <c r="O298" s="39" t="str">
        <f>IF(LCOE_SensitivityScenarios!CO297&gt;'OnSSET_original_NoMG-PV-Diesel'!AE297,'OnSSET_original_NoMG-PV-Diesel'!AD297,LCOE_SensitivityScenarios!CP297)</f>
        <v>MG_Hybrid</v>
      </c>
      <c r="P298" s="40" t="str">
        <f>IF(LCOE_SensitivityScenarios!CT297&gt;'OnSSET_original_NoMG-PV-Diesel'!AE297,'OnSSET_original_NoMG-PV-Diesel'!AD297,LCOE_SensitivityScenarios!CU297)</f>
        <v>SA_Diesel</v>
      </c>
      <c r="Q298" s="38">
        <f>IF(LCOE_SensitivityScenarios!BF297&gt;'OnSSET_original_NoMG-PV-Diesel'!M297,'OnSSET_original_NoMG-PV-Diesel'!M297,LCOE_SensitivityScenarios!BF297)</f>
        <v>0.292797771115901</v>
      </c>
      <c r="R298" s="28">
        <f>MIN('OnSSET_original_NoMG-PV-Diesel'!E297:I297,LCOE_SensitivityScenarios!BK297)</f>
        <v>0.292797771115901</v>
      </c>
      <c r="S298" s="28">
        <f>MIN('OnSSET_original_NoMG-PV-Diesel'!E297:I297,LCOE_SensitivityScenarios!BP297)</f>
        <v>0.292797771115901</v>
      </c>
      <c r="T298" s="27">
        <f>MIN('OnSSET_original_NoMG-PV-Diesel'!N297:R297,LCOE_SensitivityScenarios!BU297)</f>
        <v>0.29010655021788523</v>
      </c>
      <c r="U298" s="28">
        <f>MIN('OnSSET_original_NoMG-PV-Diesel'!N297:R297,LCOE_SensitivityScenarios!BZ297)</f>
        <v>0.25316504222588526</v>
      </c>
      <c r="V298" s="29">
        <f>MIN('OnSSET_original_NoMG-PV-Diesel'!N297:R297,LCOE_SensitivityScenarios!CE297)</f>
        <v>0.292797771115901</v>
      </c>
      <c r="W298" s="28">
        <f>MIN('OnSSET_original_NoMG-PV-Diesel'!W297:AA297,LCOE_SensitivityScenarios!CJ297)</f>
        <v>0.19797512728976846</v>
      </c>
      <c r="X298" s="28">
        <f>MIN('OnSSET_original_NoMG-PV-Diesel'!W297:AA297,LCOE_SensitivityScenarios!CO297)</f>
        <v>0.18254308244781858</v>
      </c>
      <c r="Y298" s="29">
        <f>MIN('OnSSET_original_NoMG-PV-Diesel'!W297:AA297,LCOE_SensitivityScenarios!CT297)</f>
        <v>0.205981847502622</v>
      </c>
      <c r="Z298">
        <f>IF(H298='OnSSET_original_NoMG-PV-Diesel'!L297,'OnSSET_original_NoMG-PV-Diesel'!K297,"wait")</f>
        <v>18.2730029886214</v>
      </c>
      <c r="AA298">
        <f>IF(I298='OnSSET_original_NoMG-PV-Diesel'!L297,'OnSSET_original_NoMG-PV-Diesel'!K297,"wait")</f>
        <v>18.2730029886214</v>
      </c>
      <c r="AB298">
        <f>IF(J298='OnSSET_original_NoMG-PV-Diesel'!L297,'OnSSET_original_NoMG-PV-Diesel'!K297,"wait")</f>
        <v>18.2730029886214</v>
      </c>
      <c r="AC298">
        <f>VLOOKUP(B298,[4]s3!$A$2:$T$275,20,FALSE)</f>
        <v>39.195</v>
      </c>
      <c r="AD298" t="str">
        <f>IF(L298='OnSSET_original_NoMG-PV-Diesel'!U297,'OnSSET_original_NoMG-PV-Diesel'!T297,"wait")</f>
        <v>wait</v>
      </c>
      <c r="AE298">
        <f>IF(M298='OnSSET_original_NoMG-PV-Diesel'!U297,'OnSSET_original_NoMG-PV-Diesel'!T297,"wait")</f>
        <v>39.268221081640498</v>
      </c>
      <c r="AF298">
        <f>VLOOKUP(B298,[5]s4!$A$2:$T$275,20,FALSE)</f>
        <v>24.478999999999999</v>
      </c>
      <c r="AG298" t="str">
        <f>IF(O298='OnSSET_original_NoMG-PV-Diesel'!AD297,'OnSSET_original_NoMG-PV-Diesel'!AC297,"wait")</f>
        <v>wait</v>
      </c>
      <c r="AH298">
        <f>IF(P298='OnSSET_original_NoMG-PV-Diesel'!AD297,'OnSSET_original_NoMG-PV-Diesel'!AC297,"wait")</f>
        <v>67.9602316527168</v>
      </c>
      <c r="AR298" s="23">
        <v>16.143000000000001</v>
      </c>
      <c r="AS298" s="23">
        <v>1.1850000000000001</v>
      </c>
      <c r="AT298" s="23">
        <v>3.5039999999999898</v>
      </c>
      <c r="AU298" s="23">
        <v>2.2269999999999999</v>
      </c>
      <c r="AV298" s="23">
        <v>68599.956300000005</v>
      </c>
      <c r="AW298" s="23">
        <v>82827.478069999997</v>
      </c>
      <c r="AX298" s="23">
        <v>16509.28944</v>
      </c>
      <c r="AZ298">
        <f>SUMIF([1]base!$A$2:$A$169,B298,[1]base!$V$2:$V$169)</f>
        <v>0</v>
      </c>
      <c r="BA298">
        <f>SUMIF([2]s1!$A$2:$A$275,B298,[2]s1!$U$2:$U$275)</f>
        <v>0</v>
      </c>
      <c r="BB298">
        <f>SUMIF([3]s2!$A$2:$A$115,B298,[3]s2!$U$2:$U$115)</f>
        <v>0</v>
      </c>
      <c r="BC298">
        <f>SUMIF([4]s3!$A$2:$A$245,B298,[4]s3!$U$2:$U$245)</f>
        <v>64926.720000000001</v>
      </c>
      <c r="BD298">
        <f>SUMIF([5]s4!$A$2:$A$74,B298,[5]s4!$U$2:$U$74)</f>
        <v>36228.92</v>
      </c>
      <c r="BF298">
        <f t="shared" si="25"/>
        <v>0</v>
      </c>
      <c r="BG298">
        <f t="shared" si="26"/>
        <v>0</v>
      </c>
      <c r="BH298">
        <f t="shared" si="27"/>
        <v>0</v>
      </c>
      <c r="BI298">
        <f t="shared" si="28"/>
        <v>232863.44381</v>
      </c>
      <c r="BJ298">
        <f t="shared" si="29"/>
        <v>204165.64380999998</v>
      </c>
      <c r="BL298" t="s">
        <v>115</v>
      </c>
      <c r="BM298" s="23">
        <v>252556.6005</v>
      </c>
      <c r="BN298" s="23">
        <v>39.268221080000004</v>
      </c>
      <c r="BP298" t="s">
        <v>185</v>
      </c>
      <c r="BQ298" s="23">
        <v>252556.6005</v>
      </c>
      <c r="BR298" s="23">
        <v>39.268221080000004</v>
      </c>
      <c r="BT298" t="s">
        <v>183</v>
      </c>
      <c r="BU298" s="23">
        <v>84271.427739999999</v>
      </c>
      <c r="BV298" s="23">
        <v>67.960231649999997</v>
      </c>
    </row>
    <row r="299" spans="1:74" x14ac:dyDescent="0.25">
      <c r="A299">
        <v>1</v>
      </c>
      <c r="B299" s="15">
        <v>5055</v>
      </c>
      <c r="C299" s="15">
        <v>-67.926744619999994</v>
      </c>
      <c r="D299" s="15">
        <v>-16.061177449999999</v>
      </c>
      <c r="E299" s="16">
        <v>1</v>
      </c>
      <c r="F299" s="19">
        <v>62013.711367035001</v>
      </c>
      <c r="G299" s="19">
        <v>55.030964788195874</v>
      </c>
      <c r="H299" s="16" t="str">
        <f>IF(LCOE_SensitivityScenarios!BF298&gt;'OnSSET_original_NoMG-PV-Diesel'!M298,'OnSSET_original_NoMG-PV-Diesel'!L298,LCOE_SensitivityScenarios!BG298)</f>
        <v>Grid_extension</v>
      </c>
      <c r="I299" s="39" t="str">
        <f>IF(LCOE_SensitivityScenarios!BK298&gt;'OnSSET_original_NoMG-PV-Diesel'!M298,'OnSSET_original_NoMG-PV-Diesel'!L298,LCOE_SensitivityScenarios!BL298)</f>
        <v>MG_Hybrid</v>
      </c>
      <c r="J299" s="39" t="str">
        <f>IF(LCOE_SensitivityScenarios!BP298&gt;'OnSSET_original_NoMG-PV-Diesel'!M298,'OnSSET_original_NoMG-PV-Diesel'!L298,LCOE_SensitivityScenarios!BQ298)</f>
        <v>Grid_extension</v>
      </c>
      <c r="K299" s="38" t="str">
        <f>IF(LCOE_SensitivityScenarios!BU298&gt;'OnSSET_original_NoMG-PV-Diesel'!V298,'OnSSET_original_NoMG-PV-Diesel'!U298,LCOE_SensitivityScenarios!BV298)</f>
        <v>MG_Hybrid</v>
      </c>
      <c r="L299" s="39" t="str">
        <f>IF(LCOE_SensitivityScenarios!BZ298&gt;'OnSSET_original_NoMG-PV-Diesel'!V298,'OnSSET_original_NoMG-PV-Diesel'!U298,LCOE_SensitivityScenarios!CA298)</f>
        <v>MG_Hybrid</v>
      </c>
      <c r="M299" s="40" t="str">
        <f>IF(LCOE_SensitivityScenarios!CE298&gt;'OnSSET_original_NoMG-PV-Diesel'!V298,'OnSSET_original_NoMG-PV-Diesel'!U298,LCOE_SensitivityScenarios!CF298)</f>
        <v>MG_Hybrid</v>
      </c>
      <c r="N299" s="39" t="str">
        <f>IF(LCOE_SensitivityScenarios!CJ298&gt;'OnSSET_original_NoMG-PV-Diesel'!AE298,'OnSSET_original_NoMG-PV-Diesel'!AD298,LCOE_SensitivityScenarios!CK298)</f>
        <v>MG_Diesel</v>
      </c>
      <c r="O299" s="39" t="str">
        <f>IF(LCOE_SensitivityScenarios!CO298&gt;'OnSSET_original_NoMG-PV-Diesel'!AE298,'OnSSET_original_NoMG-PV-Diesel'!AD298,LCOE_SensitivityScenarios!CP298)</f>
        <v>MG_Hybrid</v>
      </c>
      <c r="P299" s="40" t="str">
        <f>IF(LCOE_SensitivityScenarios!CT298&gt;'OnSSET_original_NoMG-PV-Diesel'!AE298,'OnSSET_original_NoMG-PV-Diesel'!AD298,LCOE_SensitivityScenarios!CU298)</f>
        <v>SA_Diesel</v>
      </c>
      <c r="Q299" s="38">
        <f>IF(LCOE_SensitivityScenarios!BF298&gt;'OnSSET_original_NoMG-PV-Diesel'!M298,'OnSSET_original_NoMG-PV-Diesel'!M298,LCOE_SensitivityScenarios!BF298)</f>
        <v>0.40728423372417499</v>
      </c>
      <c r="R299" s="28">
        <f>MIN('OnSSET_original_NoMG-PV-Diesel'!E298:I298,LCOE_SensitivityScenarios!BK298)</f>
        <v>0.37596332708304114</v>
      </c>
      <c r="S299" s="28">
        <f>MIN('OnSSET_original_NoMG-PV-Diesel'!E298:I298,LCOE_SensitivityScenarios!BP298)</f>
        <v>0.40728423372417499</v>
      </c>
      <c r="T299" s="27">
        <f>MIN('OnSSET_original_NoMG-PV-Diesel'!N298:R298,LCOE_SensitivityScenarios!BU298)</f>
        <v>0.35603086764580116</v>
      </c>
      <c r="U299" s="28">
        <f>MIN('OnSSET_original_NoMG-PV-Diesel'!N298:R298,LCOE_SensitivityScenarios!BZ298)</f>
        <v>0.31908935965380114</v>
      </c>
      <c r="V299" s="29">
        <f>MIN('OnSSET_original_NoMG-PV-Diesel'!N298:R298,LCOE_SensitivityScenarios!CE298)</f>
        <v>0.38860221360380109</v>
      </c>
      <c r="W299" s="28">
        <f>MIN('OnSSET_original_NoMG-PV-Diesel'!W298:AA298,LCOE_SensitivityScenarios!CJ298)</f>
        <v>0.26210629911810379</v>
      </c>
      <c r="X299" s="28">
        <f>MIN('OnSSET_original_NoMG-PV-Diesel'!W298:AA298,LCOE_SensitivityScenarios!CO298)</f>
        <v>0.24536384631960109</v>
      </c>
      <c r="Y299" s="29">
        <f>MIN('OnSSET_original_NoMG-PV-Diesel'!W298:AA298,LCOE_SensitivityScenarios!CT298)</f>
        <v>0.26631641171134401</v>
      </c>
      <c r="Z299">
        <f>IF(H299='OnSSET_original_NoMG-PV-Diesel'!L298,'OnSSET_original_NoMG-PV-Diesel'!K298,"wait")</f>
        <v>9.4712997932976002</v>
      </c>
      <c r="AA299">
        <f>VLOOKUP(B299,[2]s1!$A$2:$T$275,20,FALSE)</f>
        <v>27.151</v>
      </c>
      <c r="AB299">
        <f>IF(J299='OnSSET_original_NoMG-PV-Diesel'!L298,'OnSSET_original_NoMG-PV-Diesel'!K298,"wait")</f>
        <v>9.4712997932976002</v>
      </c>
      <c r="AC299">
        <f>VLOOKUP(B299,[4]s3!$A$2:$T$275,20,FALSE)</f>
        <v>23.510999999999999</v>
      </c>
      <c r="AD299" t="str">
        <f>IF(L299='OnSSET_original_NoMG-PV-Diesel'!U298,'OnSSET_original_NoMG-PV-Diesel'!T298,"wait")</f>
        <v>wait</v>
      </c>
      <c r="AE299" t="str">
        <f>IF(M299='OnSSET_original_NoMG-PV-Diesel'!U298,'OnSSET_original_NoMG-PV-Diesel'!T298,"wait")</f>
        <v>wait</v>
      </c>
      <c r="AF299">
        <f>VLOOKUP(B299,[5]s4!$A$2:$T$275,20,FALSE)</f>
        <v>10.795999999999999</v>
      </c>
      <c r="AG299" t="str">
        <f>IF(O299='OnSSET_original_NoMG-PV-Diesel'!AD298,'OnSSET_original_NoMG-PV-Diesel'!AC298,"wait")</f>
        <v>wait</v>
      </c>
      <c r="AH299">
        <f>IF(P299='OnSSET_original_NoMG-PV-Diesel'!AD298,'OnSSET_original_NoMG-PV-Diesel'!AC298,"wait")</f>
        <v>21.290799384431899</v>
      </c>
      <c r="AR299">
        <v>5.8789999999999996</v>
      </c>
      <c r="AS299">
        <v>2.1709999999999998</v>
      </c>
      <c r="AT299">
        <v>11.417</v>
      </c>
      <c r="AU299">
        <v>11.14</v>
      </c>
      <c r="AV299">
        <v>45614.459869999999</v>
      </c>
      <c r="AW299">
        <v>59306.130669999999</v>
      </c>
      <c r="AX299">
        <v>6878.8705989999999</v>
      </c>
      <c r="AZ299">
        <f>SUMIF([1]base!$A$2:$A$169,B299,[1]base!$V$2:$V$169)</f>
        <v>0</v>
      </c>
      <c r="BA299">
        <f>SUMIF([2]s1!$A$2:$A$275,B299,[2]s1!$U$2:$U$275)</f>
        <v>45136.14</v>
      </c>
      <c r="BB299">
        <f>SUMIF([3]s2!$A$2:$A$115,B299,[3]s2!$U$2:$U$115)</f>
        <v>0</v>
      </c>
      <c r="BC299">
        <f>SUMIF([4]s3!$A$2:$A$245,B299,[4]s3!$U$2:$U$245)</f>
        <v>35008.22</v>
      </c>
      <c r="BD299">
        <f>SUMIF([5]s4!$A$2:$A$74,B299,[5]s4!$U$2:$U$74)</f>
        <v>15978.08</v>
      </c>
      <c r="BF299">
        <f t="shared" si="25"/>
        <v>0</v>
      </c>
      <c r="BG299">
        <f t="shared" si="26"/>
        <v>156935.60113900001</v>
      </c>
      <c r="BH299">
        <f t="shared" si="27"/>
        <v>0</v>
      </c>
      <c r="BI299">
        <f t="shared" si="28"/>
        <v>146807.68113899999</v>
      </c>
      <c r="BJ299">
        <f t="shared" si="29"/>
        <v>127777.54113900001</v>
      </c>
      <c r="BL299" t="s">
        <v>115</v>
      </c>
      <c r="BM299" s="23">
        <v>156974.40979999999</v>
      </c>
      <c r="BN299" s="23">
        <v>16.361758779999999</v>
      </c>
      <c r="BP299" t="s">
        <v>184</v>
      </c>
      <c r="BQ299" s="23">
        <v>74843.996830000004</v>
      </c>
      <c r="BR299" s="23">
        <v>21.290799379999999</v>
      </c>
      <c r="BT299" t="s">
        <v>184</v>
      </c>
      <c r="BU299" s="23">
        <v>74843.996830000004</v>
      </c>
      <c r="BV299" s="23">
        <v>21.290799379999999</v>
      </c>
    </row>
    <row r="300" spans="1:74" x14ac:dyDescent="0.25">
      <c r="A300">
        <v>1</v>
      </c>
      <c r="B300" s="15">
        <v>5066</v>
      </c>
      <c r="C300" s="15">
        <v>-68.645407180000007</v>
      </c>
      <c r="D300" s="15">
        <v>-17.074915099999998</v>
      </c>
      <c r="E300" s="16">
        <v>1</v>
      </c>
      <c r="F300" s="19">
        <v>28452.817615700598</v>
      </c>
      <c r="G300" s="19">
        <v>65.650432663127916</v>
      </c>
      <c r="H300" s="16" t="str">
        <f>IF(LCOE_SensitivityScenarios!BF299&gt;'OnSSET_original_NoMG-PV-Diesel'!M299,'OnSSET_original_NoMG-PV-Diesel'!L299,LCOE_SensitivityScenarios!BG299)</f>
        <v>SA_PV</v>
      </c>
      <c r="I300" s="39" t="str">
        <f>IF(LCOE_SensitivityScenarios!BK299&gt;'OnSSET_original_NoMG-PV-Diesel'!M299,'OnSSET_original_NoMG-PV-Diesel'!L299,LCOE_SensitivityScenarios!BL299)</f>
        <v>SA_PV</v>
      </c>
      <c r="J300" s="39" t="str">
        <f>IF(LCOE_SensitivityScenarios!BP299&gt;'OnSSET_original_NoMG-PV-Diesel'!M299,'OnSSET_original_NoMG-PV-Diesel'!L299,LCOE_SensitivityScenarios!BQ299)</f>
        <v>SA_PV</v>
      </c>
      <c r="K300" s="38" t="str">
        <f>IF(LCOE_SensitivityScenarios!BU299&gt;'OnSSET_original_NoMG-PV-Diesel'!V299,'OnSSET_original_NoMG-PV-Diesel'!U299,LCOE_SensitivityScenarios!BV299)</f>
        <v>SA_PV</v>
      </c>
      <c r="L300" s="39" t="str">
        <f>IF(LCOE_SensitivityScenarios!BZ299&gt;'OnSSET_original_NoMG-PV-Diesel'!V299,'OnSSET_original_NoMG-PV-Diesel'!U299,LCOE_SensitivityScenarios!CA299)</f>
        <v>SA_PV</v>
      </c>
      <c r="M300" s="40" t="str">
        <f>IF(LCOE_SensitivityScenarios!CE299&gt;'OnSSET_original_NoMG-PV-Diesel'!V299,'OnSSET_original_NoMG-PV-Diesel'!U299,LCOE_SensitivityScenarios!CF299)</f>
        <v>SA_PV</v>
      </c>
      <c r="N300" s="39" t="str">
        <f>IF(LCOE_SensitivityScenarios!CJ299&gt;'OnSSET_original_NoMG-PV-Diesel'!AE299,'OnSSET_original_NoMG-PV-Diesel'!AD299,LCOE_SensitivityScenarios!CK299)</f>
        <v>SA_Diesel</v>
      </c>
      <c r="O300" s="39" t="str">
        <f>IF(LCOE_SensitivityScenarios!CO299&gt;'OnSSET_original_NoMG-PV-Diesel'!AE299,'OnSSET_original_NoMG-PV-Diesel'!AD299,LCOE_SensitivityScenarios!CP299)</f>
        <v>SA_Diesel</v>
      </c>
      <c r="P300" s="40" t="str">
        <f>IF(LCOE_SensitivityScenarios!CT299&gt;'OnSSET_original_NoMG-PV-Diesel'!AE299,'OnSSET_original_NoMG-PV-Diesel'!AD299,LCOE_SensitivityScenarios!CU299)</f>
        <v>SA_Diesel</v>
      </c>
      <c r="Q300" s="38">
        <f>IF(LCOE_SensitivityScenarios!BF299&gt;'OnSSET_original_NoMG-PV-Diesel'!M299,'OnSSET_original_NoMG-PV-Diesel'!M299,LCOE_SensitivityScenarios!BF299)</f>
        <v>0.40997218913747602</v>
      </c>
      <c r="R300" s="28">
        <f>MIN('OnSSET_original_NoMG-PV-Diesel'!E299:I299,LCOE_SensitivityScenarios!BK299)</f>
        <v>0.40997218913747602</v>
      </c>
      <c r="S300" s="28">
        <f>MIN('OnSSET_original_NoMG-PV-Diesel'!E299:I299,LCOE_SensitivityScenarios!BP299)</f>
        <v>0.40997218913747602</v>
      </c>
      <c r="T300" s="27">
        <f>MIN('OnSSET_original_NoMG-PV-Diesel'!N299:R299,LCOE_SensitivityScenarios!BU299)</f>
        <v>0.40997218913747602</v>
      </c>
      <c r="U300" s="28">
        <f>MIN('OnSSET_original_NoMG-PV-Diesel'!N299:R299,LCOE_SensitivityScenarios!BZ299)</f>
        <v>0.40997218913747602</v>
      </c>
      <c r="V300" s="29">
        <f>MIN('OnSSET_original_NoMG-PV-Diesel'!N299:R299,LCOE_SensitivityScenarios!CE299)</f>
        <v>0.40997218913747602</v>
      </c>
      <c r="W300" s="28">
        <f>MIN('OnSSET_original_NoMG-PV-Diesel'!W299:AA299,LCOE_SensitivityScenarios!CJ299)</f>
        <v>0.248216042448727</v>
      </c>
      <c r="X300" s="28">
        <f>MIN('OnSSET_original_NoMG-PV-Diesel'!W299:AA299,LCOE_SensitivityScenarios!CO299)</f>
        <v>0.248216042448727</v>
      </c>
      <c r="Y300" s="29">
        <f>MIN('OnSSET_original_NoMG-PV-Diesel'!W299:AA299,LCOE_SensitivityScenarios!CT299)</f>
        <v>0.248216042448727</v>
      </c>
      <c r="Z300">
        <f>IF(H300='OnSSET_original_NoMG-PV-Diesel'!L299,'OnSSET_original_NoMG-PV-Diesel'!K299,"wait")</f>
        <v>38.886802170434997</v>
      </c>
      <c r="AA300">
        <f>IF(I300='OnSSET_original_NoMG-PV-Diesel'!L299,'OnSSET_original_NoMG-PV-Diesel'!K299,"wait")</f>
        <v>38.886802170434997</v>
      </c>
      <c r="AB300">
        <f>IF(J300='OnSSET_original_NoMG-PV-Diesel'!L299,'OnSSET_original_NoMG-PV-Diesel'!K299,"wait")</f>
        <v>38.886802170434997</v>
      </c>
      <c r="AC300">
        <f>IF(K300='OnSSET_original_NoMG-PV-Diesel'!U299,'OnSSET_original_NoMG-PV-Diesel'!T299,"wait")</f>
        <v>13.401543787716401</v>
      </c>
      <c r="AD300">
        <f>IF(L300='OnSSET_original_NoMG-PV-Diesel'!U299,'OnSSET_original_NoMG-PV-Diesel'!T299,"wait")</f>
        <v>13.401543787716401</v>
      </c>
      <c r="AE300">
        <f>IF(M300='OnSSET_original_NoMG-PV-Diesel'!U299,'OnSSET_original_NoMG-PV-Diesel'!T299,"wait")</f>
        <v>13.401543787716401</v>
      </c>
      <c r="AF300">
        <f>IF(N300='OnSSET_original_NoMG-PV-Diesel'!AD299,'OnSSET_original_NoMG-PV-Diesel'!AC299,"wait")</f>
        <v>12.9921541624204</v>
      </c>
      <c r="AG300">
        <f>IF(O300='OnSSET_original_NoMG-PV-Diesel'!AD299,'OnSSET_original_NoMG-PV-Diesel'!AC299,"wait")</f>
        <v>12.9921541624204</v>
      </c>
      <c r="AH300">
        <f>IF(P300='OnSSET_original_NoMG-PV-Diesel'!AD299,'OnSSET_original_NoMG-PV-Diesel'!AC299,"wait")</f>
        <v>12.9921541624204</v>
      </c>
      <c r="AR300">
        <v>60.115000000000002</v>
      </c>
      <c r="AS300">
        <v>60.115000000000002</v>
      </c>
      <c r="AT300">
        <v>2.8620000000000001</v>
      </c>
      <c r="AU300">
        <v>0.17599999999999999</v>
      </c>
      <c r="AV300">
        <v>50865.48186</v>
      </c>
      <c r="AW300">
        <v>0</v>
      </c>
      <c r="AX300">
        <v>8713.2360900000003</v>
      </c>
      <c r="AZ300">
        <f>SUMIF([1]base!$A$2:$A$169,B300,[1]base!$V$2:$V$169)</f>
        <v>0</v>
      </c>
      <c r="BA300">
        <f>SUMIF([2]s1!$A$2:$A$275,B300,[2]s1!$U$2:$U$275)</f>
        <v>0</v>
      </c>
      <c r="BB300">
        <f>SUMIF([3]s2!$A$2:$A$115,B300,[3]s2!$U$2:$U$115)</f>
        <v>0</v>
      </c>
      <c r="BC300">
        <f>SUMIF([4]s3!$A$2:$A$245,B300,[4]s3!$U$2:$U$245)</f>
        <v>0</v>
      </c>
      <c r="BD300">
        <f>SUMIF([5]s4!$A$2:$A$74,B300,[5]s4!$U$2:$U$74)</f>
        <v>0</v>
      </c>
      <c r="BF300">
        <f t="shared" si="25"/>
        <v>0</v>
      </c>
      <c r="BG300">
        <f t="shared" si="26"/>
        <v>0</v>
      </c>
      <c r="BH300">
        <f t="shared" si="27"/>
        <v>0</v>
      </c>
      <c r="BI300">
        <f t="shared" si="28"/>
        <v>0</v>
      </c>
      <c r="BJ300">
        <f t="shared" si="29"/>
        <v>0</v>
      </c>
      <c r="BL300" t="s">
        <v>114</v>
      </c>
      <c r="BM300" s="23">
        <v>77460.923089999997</v>
      </c>
      <c r="BN300" s="23">
        <v>13.40154379</v>
      </c>
      <c r="BP300" t="s">
        <v>186</v>
      </c>
      <c r="BQ300" s="23">
        <v>77460.923089999997</v>
      </c>
      <c r="BR300" s="23">
        <v>13.40154379</v>
      </c>
      <c r="BT300" t="s">
        <v>183</v>
      </c>
      <c r="BU300" s="23">
        <v>16110.41272</v>
      </c>
      <c r="BV300" s="23">
        <v>12.99215416</v>
      </c>
    </row>
    <row r="301" spans="1:74" x14ac:dyDescent="0.25">
      <c r="A301">
        <v>1</v>
      </c>
      <c r="B301" s="15">
        <v>5086</v>
      </c>
      <c r="C301" s="15">
        <v>-67.393019190000004</v>
      </c>
      <c r="D301" s="15">
        <v>-16.011191910000001</v>
      </c>
      <c r="E301" s="16">
        <v>1</v>
      </c>
      <c r="F301" s="19">
        <v>69257.635954511294</v>
      </c>
      <c r="G301" s="19">
        <v>99.055736607053561</v>
      </c>
      <c r="H301" s="16" t="str">
        <f>IF(LCOE_SensitivityScenarios!BF300&gt;'OnSSET_original_NoMG-PV-Diesel'!M300,'OnSSET_original_NoMG-PV-Diesel'!L300,LCOE_SensitivityScenarios!BG300)</f>
        <v>Grid_extension</v>
      </c>
      <c r="I301" s="39" t="str">
        <f>IF(LCOE_SensitivityScenarios!BK300&gt;'OnSSET_original_NoMG-PV-Diesel'!M300,'OnSSET_original_NoMG-PV-Diesel'!L300,LCOE_SensitivityScenarios!BL300)</f>
        <v>Grid_extension</v>
      </c>
      <c r="J301" s="39" t="str">
        <f>IF(LCOE_SensitivityScenarios!BP300&gt;'OnSSET_original_NoMG-PV-Diesel'!M300,'OnSSET_original_NoMG-PV-Diesel'!L300,LCOE_SensitivityScenarios!BQ300)</f>
        <v>Grid_extension</v>
      </c>
      <c r="K301" s="38" t="str">
        <f>IF(LCOE_SensitivityScenarios!BU300&gt;'OnSSET_original_NoMG-PV-Diesel'!V300,'OnSSET_original_NoMG-PV-Diesel'!U300,LCOE_SensitivityScenarios!BV300)</f>
        <v>MG_Hybrid</v>
      </c>
      <c r="L301" s="39" t="str">
        <f>IF(LCOE_SensitivityScenarios!BZ300&gt;'OnSSET_original_NoMG-PV-Diesel'!V300,'OnSSET_original_NoMG-PV-Diesel'!U300,LCOE_SensitivityScenarios!CA300)</f>
        <v>MG_Hybrid</v>
      </c>
      <c r="M301" s="40" t="str">
        <f>IF(LCOE_SensitivityScenarios!CE300&gt;'OnSSET_original_NoMG-PV-Diesel'!V300,'OnSSET_original_NoMG-PV-Diesel'!U300,LCOE_SensitivityScenarios!CF300)</f>
        <v>Grid_extension</v>
      </c>
      <c r="N301" s="39" t="str">
        <f>IF(LCOE_SensitivityScenarios!CJ300&gt;'OnSSET_original_NoMG-PV-Diesel'!AE300,'OnSSET_original_NoMG-PV-Diesel'!AD300,LCOE_SensitivityScenarios!CK300)</f>
        <v>MG_Diesel</v>
      </c>
      <c r="O301" s="39" t="str">
        <f>IF(LCOE_SensitivityScenarios!CO300&gt;'OnSSET_original_NoMG-PV-Diesel'!AE300,'OnSSET_original_NoMG-PV-Diesel'!AD300,LCOE_SensitivityScenarios!CP300)</f>
        <v>MG_Hybrid</v>
      </c>
      <c r="P301" s="40" t="str">
        <f>IF(LCOE_SensitivityScenarios!CT300&gt;'OnSSET_original_NoMG-PV-Diesel'!AE300,'OnSSET_original_NoMG-PV-Diesel'!AD300,LCOE_SensitivityScenarios!CU300)</f>
        <v>MG_Diesel</v>
      </c>
      <c r="Q301" s="38">
        <f>IF(LCOE_SensitivityScenarios!BF300&gt;'OnSSET_original_NoMG-PV-Diesel'!M300,'OnSSET_original_NoMG-PV-Diesel'!M300,LCOE_SensitivityScenarios!BF300)</f>
        <v>0.37292994636200999</v>
      </c>
      <c r="R301" s="28">
        <f>MIN('OnSSET_original_NoMG-PV-Diesel'!E300:I300,LCOE_SensitivityScenarios!BK300)</f>
        <v>0.37292994636200999</v>
      </c>
      <c r="S301" s="28">
        <f>MIN('OnSSET_original_NoMG-PV-Diesel'!E300:I300,LCOE_SensitivityScenarios!BP300)</f>
        <v>0.37292994636200999</v>
      </c>
      <c r="T301" s="27">
        <f>MIN('OnSSET_original_NoMG-PV-Diesel'!N300:R300,LCOE_SensitivityScenarios!BU300)</f>
        <v>0.36011704412341267</v>
      </c>
      <c r="U301" s="28">
        <f>MIN('OnSSET_original_NoMG-PV-Diesel'!N300:R300,LCOE_SensitivityScenarios!BZ300)</f>
        <v>0.3231755361314127</v>
      </c>
      <c r="V301" s="29">
        <f>MIN('OnSSET_original_NoMG-PV-Diesel'!N300:R300,LCOE_SensitivityScenarios!CE300)</f>
        <v>0.37292994636200999</v>
      </c>
      <c r="W301" s="28">
        <f>MIN('OnSSET_original_NoMG-PV-Diesel'!W300:AA300,LCOE_SensitivityScenarios!CJ300)</f>
        <v>0.26336229244230136</v>
      </c>
      <c r="X301" s="28">
        <f>MIN('OnSSET_original_NoMG-PV-Diesel'!W300:AA300,LCOE_SensitivityScenarios!CO300)</f>
        <v>0.24572575852985268</v>
      </c>
      <c r="Y301" s="29">
        <f>MIN('OnSSET_original_NoMG-PV-Diesel'!W300:AA300,LCOE_SensitivityScenarios!CT300)</f>
        <v>0.27277946404230136</v>
      </c>
      <c r="Z301">
        <f>IF(H301='OnSSET_original_NoMG-PV-Diesel'!L300,'OnSSET_original_NoMG-PV-Diesel'!K300,"wait")</f>
        <v>8.2182055276147494</v>
      </c>
      <c r="AA301">
        <f>IF(I301='OnSSET_original_NoMG-PV-Diesel'!L300,'OnSSET_original_NoMG-PV-Diesel'!K300,"wait")</f>
        <v>8.2182055276147494</v>
      </c>
      <c r="AB301">
        <f>IF(J301='OnSSET_original_NoMG-PV-Diesel'!L300,'OnSSET_original_NoMG-PV-Diesel'!K300,"wait")</f>
        <v>8.2182055276147494</v>
      </c>
      <c r="AC301">
        <f>VLOOKUP(B301,[4]s3!$A$2:$T$275,20,FALSE)</f>
        <v>24.013000000000002</v>
      </c>
      <c r="AD301" t="str">
        <f>IF(L301='OnSSET_original_NoMG-PV-Diesel'!U300,'OnSSET_original_NoMG-PV-Diesel'!T300,"wait")</f>
        <v>wait</v>
      </c>
      <c r="AE301">
        <f>IF(M301='OnSSET_original_NoMG-PV-Diesel'!U300,'OnSSET_original_NoMG-PV-Diesel'!T300,"wait")</f>
        <v>18.2730029886214</v>
      </c>
      <c r="AF301">
        <f>VLOOKUP(B301,[5]s4!$A$2:$T$275,20,FALSE)</f>
        <v>13.616</v>
      </c>
      <c r="AG301" t="str">
        <f>IF(O301='OnSSET_original_NoMG-PV-Diesel'!AD300,'OnSSET_original_NoMG-PV-Diesel'!AC300,"wait")</f>
        <v>wait</v>
      </c>
      <c r="AH301" t="str">
        <f>IF(P301='OnSSET_original_NoMG-PV-Diesel'!AD300,'OnSSET_original_NoMG-PV-Diesel'!AC300,"wait")</f>
        <v>wait</v>
      </c>
      <c r="AR301">
        <v>19.925999999999998</v>
      </c>
      <c r="AS301">
        <v>19.925999999999998</v>
      </c>
      <c r="AT301">
        <v>11.869</v>
      </c>
      <c r="AU301">
        <v>1.6930000000000001</v>
      </c>
      <c r="AV301">
        <v>59913.218659999999</v>
      </c>
      <c r="AW301">
        <v>37209.354570000003</v>
      </c>
      <c r="AX301">
        <v>12381.96708</v>
      </c>
      <c r="AZ301">
        <f>SUMIF([1]base!$A$2:$A$169,B301,[1]base!$V$2:$V$169)</f>
        <v>0</v>
      </c>
      <c r="BA301">
        <f>SUMIF([2]s1!$A$2:$A$275,B301,[2]s1!$U$2:$U$275)</f>
        <v>0</v>
      </c>
      <c r="BB301">
        <f>SUMIF([3]s2!$A$2:$A$115,B301,[3]s2!$U$2:$U$115)</f>
        <v>0</v>
      </c>
      <c r="BC301">
        <f>SUMIF([4]s3!$A$2:$A$245,B301,[4]s3!$U$2:$U$245)</f>
        <v>48968.42</v>
      </c>
      <c r="BD301">
        <f>SUMIF([5]s4!$A$2:$A$74,B301,[5]s4!$U$2:$U$74)</f>
        <v>20151.68</v>
      </c>
      <c r="BF301">
        <f t="shared" si="25"/>
        <v>0</v>
      </c>
      <c r="BG301">
        <f t="shared" si="26"/>
        <v>0</v>
      </c>
      <c r="BH301">
        <f t="shared" si="27"/>
        <v>0</v>
      </c>
      <c r="BI301">
        <f t="shared" si="28"/>
        <v>158472.96030999999</v>
      </c>
      <c r="BJ301">
        <f t="shared" si="29"/>
        <v>129656.22031</v>
      </c>
      <c r="BL301" t="s">
        <v>115</v>
      </c>
      <c r="BM301" s="23">
        <v>157970.65150000001</v>
      </c>
      <c r="BN301" s="23">
        <v>18.273002989999998</v>
      </c>
      <c r="BP301" t="s">
        <v>185</v>
      </c>
      <c r="BQ301" s="23">
        <v>157970.65150000001</v>
      </c>
      <c r="BR301" s="23">
        <v>18.273002989999998</v>
      </c>
      <c r="BT301" t="s">
        <v>184</v>
      </c>
      <c r="BU301" s="23">
        <v>96438.988920000003</v>
      </c>
      <c r="BV301" s="23">
        <v>23.777813009999999</v>
      </c>
    </row>
    <row r="302" spans="1:74" x14ac:dyDescent="0.25">
      <c r="A302">
        <v>1</v>
      </c>
      <c r="B302" s="15">
        <v>5093</v>
      </c>
      <c r="C302" s="15">
        <v>-69.216198180000006</v>
      </c>
      <c r="D302" s="15">
        <v>-16.883916589999998</v>
      </c>
      <c r="E302" s="16">
        <v>1</v>
      </c>
      <c r="F302" s="19">
        <v>20594.394270546301</v>
      </c>
      <c r="G302" s="19">
        <v>66.036875764708441</v>
      </c>
      <c r="H302" s="16" t="str">
        <f>IF(LCOE_SensitivityScenarios!BF301&gt;'OnSSET_original_NoMG-PV-Diesel'!M301,'OnSSET_original_NoMG-PV-Diesel'!L301,LCOE_SensitivityScenarios!BG301)</f>
        <v>SA_PV</v>
      </c>
      <c r="I302" s="39" t="str">
        <f>IF(LCOE_SensitivityScenarios!BK301&gt;'OnSSET_original_NoMG-PV-Diesel'!M301,'OnSSET_original_NoMG-PV-Diesel'!L301,LCOE_SensitivityScenarios!BL301)</f>
        <v>SA_PV</v>
      </c>
      <c r="J302" s="39" t="str">
        <f>IF(LCOE_SensitivityScenarios!BP301&gt;'OnSSET_original_NoMG-PV-Diesel'!M301,'OnSSET_original_NoMG-PV-Diesel'!L301,LCOE_SensitivityScenarios!BQ301)</f>
        <v>SA_PV</v>
      </c>
      <c r="K302" s="38" t="str">
        <f>IF(LCOE_SensitivityScenarios!BU301&gt;'OnSSET_original_NoMG-PV-Diesel'!V301,'OnSSET_original_NoMG-PV-Diesel'!U301,LCOE_SensitivityScenarios!BV301)</f>
        <v>SA_PV</v>
      </c>
      <c r="L302" s="39" t="str">
        <f>IF(LCOE_SensitivityScenarios!BZ301&gt;'OnSSET_original_NoMG-PV-Diesel'!V301,'OnSSET_original_NoMG-PV-Diesel'!U301,LCOE_SensitivityScenarios!CA301)</f>
        <v>SA_PV</v>
      </c>
      <c r="M302" s="40" t="str">
        <f>IF(LCOE_SensitivityScenarios!CE301&gt;'OnSSET_original_NoMG-PV-Diesel'!V301,'OnSSET_original_NoMG-PV-Diesel'!U301,LCOE_SensitivityScenarios!CF301)</f>
        <v>SA_PV</v>
      </c>
      <c r="N302" s="39" t="str">
        <f>IF(LCOE_SensitivityScenarios!CJ301&gt;'OnSSET_original_NoMG-PV-Diesel'!AE301,'OnSSET_original_NoMG-PV-Diesel'!AD301,LCOE_SensitivityScenarios!CK301)</f>
        <v>SA_Diesel</v>
      </c>
      <c r="O302" s="39" t="str">
        <f>IF(LCOE_SensitivityScenarios!CO301&gt;'OnSSET_original_NoMG-PV-Diesel'!AE301,'OnSSET_original_NoMG-PV-Diesel'!AD301,LCOE_SensitivityScenarios!CP301)</f>
        <v>SA_Diesel</v>
      </c>
      <c r="P302" s="40" t="str">
        <f>IF(LCOE_SensitivityScenarios!CT301&gt;'OnSSET_original_NoMG-PV-Diesel'!AE301,'OnSSET_original_NoMG-PV-Diesel'!AD301,LCOE_SensitivityScenarios!CU301)</f>
        <v>SA_Diesel</v>
      </c>
      <c r="Q302" s="38">
        <f>IF(LCOE_SensitivityScenarios!BF301&gt;'OnSSET_original_NoMG-PV-Diesel'!M301,'OnSSET_original_NoMG-PV-Diesel'!M301,LCOE_SensitivityScenarios!BF301)</f>
        <v>0.40029983202620201</v>
      </c>
      <c r="R302" s="28">
        <f>MIN('OnSSET_original_NoMG-PV-Diesel'!E301:I301,LCOE_SensitivityScenarios!BK301)</f>
        <v>0.40029983202620201</v>
      </c>
      <c r="S302" s="28">
        <f>MIN('OnSSET_original_NoMG-PV-Diesel'!E301:I301,LCOE_SensitivityScenarios!BP301)</f>
        <v>0.40029983202620201</v>
      </c>
      <c r="T302" s="27">
        <f>MIN('OnSSET_original_NoMG-PV-Diesel'!N301:R301,LCOE_SensitivityScenarios!BU301)</f>
        <v>0.40029983202620201</v>
      </c>
      <c r="U302" s="28">
        <f>MIN('OnSSET_original_NoMG-PV-Diesel'!N301:R301,LCOE_SensitivityScenarios!BZ301)</f>
        <v>0.40029983202620201</v>
      </c>
      <c r="V302" s="29">
        <f>MIN('OnSSET_original_NoMG-PV-Diesel'!N301:R301,LCOE_SensitivityScenarios!CE301)</f>
        <v>0.40029983202620201</v>
      </c>
      <c r="W302" s="28">
        <f>MIN('OnSSET_original_NoMG-PV-Diesel'!W301:AA301,LCOE_SensitivityScenarios!CJ301)</f>
        <v>0.290450237394833</v>
      </c>
      <c r="X302" s="28">
        <f>MIN('OnSSET_original_NoMG-PV-Diesel'!W301:AA301,LCOE_SensitivityScenarios!CO301)</f>
        <v>0.290450237394833</v>
      </c>
      <c r="Y302" s="29">
        <f>MIN('OnSSET_original_NoMG-PV-Diesel'!W301:AA301,LCOE_SensitivityScenarios!CT301)</f>
        <v>0.290450237394833</v>
      </c>
      <c r="Z302">
        <f>IF(H302='OnSSET_original_NoMG-PV-Diesel'!L301,'OnSSET_original_NoMG-PV-Diesel'!K301,"wait")</f>
        <v>13.201624812330801</v>
      </c>
      <c r="AA302">
        <f>IF(I302='OnSSET_original_NoMG-PV-Diesel'!L301,'OnSSET_original_NoMG-PV-Diesel'!K301,"wait")</f>
        <v>13.201624812330801</v>
      </c>
      <c r="AB302">
        <f>IF(J302='OnSSET_original_NoMG-PV-Diesel'!L301,'OnSSET_original_NoMG-PV-Diesel'!K301,"wait")</f>
        <v>13.201624812330801</v>
      </c>
      <c r="AC302">
        <f>IF(K302='OnSSET_original_NoMG-PV-Diesel'!U301,'OnSSET_original_NoMG-PV-Diesel'!T301,"wait")</f>
        <v>9.4712997932976002</v>
      </c>
      <c r="AD302">
        <f>IF(L302='OnSSET_original_NoMG-PV-Diesel'!U301,'OnSSET_original_NoMG-PV-Diesel'!T301,"wait")</f>
        <v>9.4712997932976002</v>
      </c>
      <c r="AE302">
        <f>IF(M302='OnSSET_original_NoMG-PV-Diesel'!U301,'OnSSET_original_NoMG-PV-Diesel'!T301,"wait")</f>
        <v>9.4712997932976002</v>
      </c>
      <c r="AF302">
        <f>IF(N302='OnSSET_original_NoMG-PV-Diesel'!AD301,'OnSSET_original_NoMG-PV-Diesel'!AC301,"wait")</f>
        <v>9.4038330002494508</v>
      </c>
      <c r="AG302">
        <f>IF(O302='OnSSET_original_NoMG-PV-Diesel'!AD301,'OnSSET_original_NoMG-PV-Diesel'!AC301,"wait")</f>
        <v>9.4038330002494508</v>
      </c>
      <c r="AH302">
        <f>IF(P302='OnSSET_original_NoMG-PV-Diesel'!AD301,'OnSSET_original_NoMG-PV-Diesel'!AC301,"wait")</f>
        <v>9.4038330002494508</v>
      </c>
      <c r="AR302">
        <v>103.491</v>
      </c>
      <c r="AS302">
        <v>103.45699999999999</v>
      </c>
      <c r="AT302">
        <v>6.8279999999999896</v>
      </c>
      <c r="AU302">
        <v>6.8279999999999896</v>
      </c>
      <c r="AV302">
        <v>53674.112580000001</v>
      </c>
      <c r="AW302">
        <v>0</v>
      </c>
      <c r="AX302">
        <v>9783.2826299999997</v>
      </c>
      <c r="AZ302">
        <f>SUMIF([1]base!$A$2:$A$169,B302,[1]base!$V$2:$V$169)</f>
        <v>0</v>
      </c>
      <c r="BA302">
        <f>SUMIF([2]s1!$A$2:$A$275,B302,[2]s1!$U$2:$U$275)</f>
        <v>0</v>
      </c>
      <c r="BB302">
        <f>SUMIF([3]s2!$A$2:$A$115,B302,[3]s2!$U$2:$U$115)</f>
        <v>0</v>
      </c>
      <c r="BC302">
        <f>SUMIF([4]s3!$A$2:$A$245,B302,[4]s3!$U$2:$U$245)</f>
        <v>0</v>
      </c>
      <c r="BD302">
        <f>SUMIF([5]s4!$A$2:$A$74,B302,[5]s4!$U$2:$U$74)</f>
        <v>0</v>
      </c>
      <c r="BF302">
        <f t="shared" si="25"/>
        <v>0</v>
      </c>
      <c r="BG302">
        <f t="shared" si="26"/>
        <v>0</v>
      </c>
      <c r="BH302">
        <f t="shared" si="27"/>
        <v>0</v>
      </c>
      <c r="BI302">
        <f t="shared" si="28"/>
        <v>0</v>
      </c>
      <c r="BJ302">
        <f t="shared" si="29"/>
        <v>0</v>
      </c>
      <c r="BL302" t="s">
        <v>114</v>
      </c>
      <c r="BM302" s="23">
        <v>54744.112809999999</v>
      </c>
      <c r="BN302" s="23">
        <v>9.471299793</v>
      </c>
      <c r="BP302" t="s">
        <v>186</v>
      </c>
      <c r="BQ302" s="23">
        <v>54744.112809999999</v>
      </c>
      <c r="BR302" s="23">
        <v>9.471299793</v>
      </c>
      <c r="BT302" t="s">
        <v>183</v>
      </c>
      <c r="BU302" s="23">
        <v>11660.855380000001</v>
      </c>
      <c r="BV302" s="23">
        <v>9.4038330000000006</v>
      </c>
    </row>
    <row r="303" spans="1:74" x14ac:dyDescent="0.25">
      <c r="A303">
        <v>1</v>
      </c>
      <c r="B303" s="15">
        <v>5109</v>
      </c>
      <c r="C303" s="15">
        <v>-67.941459879999996</v>
      </c>
      <c r="D303" s="15">
        <v>-18.012809799999999</v>
      </c>
      <c r="E303" s="16">
        <v>1</v>
      </c>
      <c r="F303" s="19">
        <v>85080.434468694701</v>
      </c>
      <c r="G303" s="19">
        <v>81.0590213073814</v>
      </c>
      <c r="H303" s="16" t="str">
        <f>IF(LCOE_SensitivityScenarios!BF302&gt;'OnSSET_original_NoMG-PV-Diesel'!M302,'OnSSET_original_NoMG-PV-Diesel'!L302,LCOE_SensitivityScenarios!BG302)</f>
        <v>SA_PV</v>
      </c>
      <c r="I303" s="39" t="str">
        <f>IF(LCOE_SensitivityScenarios!BK302&gt;'OnSSET_original_NoMG-PV-Diesel'!M302,'OnSSET_original_NoMG-PV-Diesel'!L302,LCOE_SensitivityScenarios!BL302)</f>
        <v>SA_PV</v>
      </c>
      <c r="J303" s="39" t="str">
        <f>IF(LCOE_SensitivityScenarios!BP302&gt;'OnSSET_original_NoMG-PV-Diesel'!M302,'OnSSET_original_NoMG-PV-Diesel'!L302,LCOE_SensitivityScenarios!BQ302)</f>
        <v>SA_PV</v>
      </c>
      <c r="K303" s="38" t="str">
        <f>IF(LCOE_SensitivityScenarios!BU302&gt;'OnSSET_original_NoMG-PV-Diesel'!V302,'OnSSET_original_NoMG-PV-Diesel'!U302,LCOE_SensitivityScenarios!BV302)</f>
        <v>SA_Diesel</v>
      </c>
      <c r="L303" s="39" t="str">
        <f>IF(LCOE_SensitivityScenarios!BZ302&gt;'OnSSET_original_NoMG-PV-Diesel'!V302,'OnSSET_original_NoMG-PV-Diesel'!U302,LCOE_SensitivityScenarios!CA302)</f>
        <v>MG_Hybrid</v>
      </c>
      <c r="M303" s="40" t="str">
        <f>IF(LCOE_SensitivityScenarios!CE302&gt;'OnSSET_original_NoMG-PV-Diesel'!V302,'OnSSET_original_NoMG-PV-Diesel'!U302,LCOE_SensitivityScenarios!CF302)</f>
        <v>SA_Diesel</v>
      </c>
      <c r="N303" s="39" t="str">
        <f>IF(LCOE_SensitivityScenarios!CJ302&gt;'OnSSET_original_NoMG-PV-Diesel'!AE302,'OnSSET_original_NoMG-PV-Diesel'!AD302,LCOE_SensitivityScenarios!CK302)</f>
        <v>SA_Diesel</v>
      </c>
      <c r="O303" s="39" t="str">
        <f>IF(LCOE_SensitivityScenarios!CO302&gt;'OnSSET_original_NoMG-PV-Diesel'!AE302,'OnSSET_original_NoMG-PV-Diesel'!AD302,LCOE_SensitivityScenarios!CP302)</f>
        <v>SA_Diesel</v>
      </c>
      <c r="P303" s="40" t="str">
        <f>IF(LCOE_SensitivityScenarios!CT302&gt;'OnSSET_original_NoMG-PV-Diesel'!AE302,'OnSSET_original_NoMG-PV-Diesel'!AD302,LCOE_SensitivityScenarios!CU302)</f>
        <v>SA_Diesel</v>
      </c>
      <c r="Q303" s="38">
        <f>IF(LCOE_SensitivityScenarios!BF302&gt;'OnSSET_original_NoMG-PV-Diesel'!M302,'OnSSET_original_NoMG-PV-Diesel'!M302,LCOE_SensitivityScenarios!BF302)</f>
        <v>0.34896148782300102</v>
      </c>
      <c r="R303" s="28">
        <f>MIN('OnSSET_original_NoMG-PV-Diesel'!E302:I302,LCOE_SensitivityScenarios!BK302)</f>
        <v>0.34896148782300102</v>
      </c>
      <c r="S303" s="28">
        <f>MIN('OnSSET_original_NoMG-PV-Diesel'!E302:I302,LCOE_SensitivityScenarios!BP302)</f>
        <v>0.34896148782300102</v>
      </c>
      <c r="T303" s="27">
        <f>MIN('OnSSET_original_NoMG-PV-Diesel'!N302:R302,LCOE_SensitivityScenarios!BU302)</f>
        <v>0.33704192864490101</v>
      </c>
      <c r="U303" s="28">
        <f>MIN('OnSSET_original_NoMG-PV-Diesel'!N302:R302,LCOE_SensitivityScenarios!BZ302)</f>
        <v>0.30557295467661327</v>
      </c>
      <c r="V303" s="29">
        <f>MIN('OnSSET_original_NoMG-PV-Diesel'!N302:R302,LCOE_SensitivityScenarios!CE302)</f>
        <v>0.33704192864490101</v>
      </c>
      <c r="W303" s="28">
        <f>MIN('OnSSET_original_NoMG-PV-Diesel'!W302:AA302,LCOE_SensitivityScenarios!CJ302)</f>
        <v>0.18788147824000501</v>
      </c>
      <c r="X303" s="28">
        <f>MIN('OnSSET_original_NoMG-PV-Diesel'!W302:AA302,LCOE_SensitivityScenarios!CO302)</f>
        <v>0.18788147824000501</v>
      </c>
      <c r="Y303" s="29">
        <f>MIN('OnSSET_original_NoMG-PV-Diesel'!W302:AA302,LCOE_SensitivityScenarios!CT302)</f>
        <v>0.18788147824000501</v>
      </c>
      <c r="Z303">
        <f>IF(H303='OnSSET_original_NoMG-PV-Diesel'!L302,'OnSSET_original_NoMG-PV-Diesel'!K302,"wait")</f>
        <v>9.5047912664387493</v>
      </c>
      <c r="AA303">
        <f>IF(I303='OnSSET_original_NoMG-PV-Diesel'!L302,'OnSSET_original_NoMG-PV-Diesel'!K302,"wait")</f>
        <v>9.5047912664387493</v>
      </c>
      <c r="AB303">
        <f>IF(J303='OnSSET_original_NoMG-PV-Diesel'!L302,'OnSSET_original_NoMG-PV-Diesel'!K302,"wait")</f>
        <v>9.5047912664387493</v>
      </c>
      <c r="AC303">
        <f>IF(K303='OnSSET_original_NoMG-PV-Diesel'!U302,'OnSSET_original_NoMG-PV-Diesel'!T302,"wait")</f>
        <v>38.849513456025001</v>
      </c>
      <c r="AD303" t="str">
        <f>IF(L303='OnSSET_original_NoMG-PV-Diesel'!U302,'OnSSET_original_NoMG-PV-Diesel'!T302,"wait")</f>
        <v>wait</v>
      </c>
      <c r="AE303">
        <f>IF(M303='OnSSET_original_NoMG-PV-Diesel'!U302,'OnSSET_original_NoMG-PV-Diesel'!T302,"wait")</f>
        <v>38.849513456025001</v>
      </c>
      <c r="AF303">
        <f>IF(N303='OnSSET_original_NoMG-PV-Diesel'!AD302,'OnSSET_original_NoMG-PV-Diesel'!AC302,"wait")</f>
        <v>38.849513456025001</v>
      </c>
      <c r="AG303">
        <f>IF(O303='OnSSET_original_NoMG-PV-Diesel'!AD302,'OnSSET_original_NoMG-PV-Diesel'!AC302,"wait")</f>
        <v>38.849513456025001</v>
      </c>
      <c r="AH303">
        <f>IF(P303='OnSSET_original_NoMG-PV-Diesel'!AD302,'OnSSET_original_NoMG-PV-Diesel'!AC302,"wait")</f>
        <v>38.849513456025001</v>
      </c>
      <c r="AR303" s="23">
        <v>48.603000000000002</v>
      </c>
      <c r="AS303" s="23">
        <v>48.585999999999999</v>
      </c>
      <c r="AT303" s="23">
        <v>14.787000000000001</v>
      </c>
      <c r="AU303" s="23">
        <v>2E-3</v>
      </c>
      <c r="AV303" s="23">
        <v>65209.332540000003</v>
      </c>
      <c r="AW303" s="23">
        <v>0</v>
      </c>
      <c r="AX303" s="23">
        <v>14827.78773</v>
      </c>
      <c r="AZ303">
        <f>SUMIF([1]base!$A$2:$A$169,B303,[1]base!$V$2:$V$169)</f>
        <v>0</v>
      </c>
      <c r="BA303">
        <f>SUMIF([2]s1!$A$2:$A$275,B303,[2]s1!$U$2:$U$275)</f>
        <v>0</v>
      </c>
      <c r="BB303">
        <f>SUMIF([3]s2!$A$2:$A$115,B303,[3]s2!$U$2:$U$115)</f>
        <v>0</v>
      </c>
      <c r="BC303">
        <f>SUMIF([4]s3!$A$2:$A$245,B303,[4]s3!$U$2:$U$245)</f>
        <v>0</v>
      </c>
      <c r="BD303">
        <f>SUMIF([5]s4!$A$2:$A$74,B303,[5]s4!$U$2:$U$74)</f>
        <v>0</v>
      </c>
      <c r="BF303">
        <f t="shared" si="25"/>
        <v>0</v>
      </c>
      <c r="BG303">
        <f t="shared" si="26"/>
        <v>0</v>
      </c>
      <c r="BH303">
        <f t="shared" si="27"/>
        <v>0</v>
      </c>
      <c r="BI303">
        <f t="shared" si="28"/>
        <v>0</v>
      </c>
      <c r="BJ303">
        <f t="shared" si="29"/>
        <v>0</v>
      </c>
      <c r="BL303" t="s">
        <v>114</v>
      </c>
      <c r="BM303" s="23">
        <v>197156.087</v>
      </c>
      <c r="BN303" s="23">
        <v>38.886802170000003</v>
      </c>
      <c r="BP303" t="s">
        <v>183</v>
      </c>
      <c r="BQ303" s="23">
        <v>48173.819990000004</v>
      </c>
      <c r="BR303" s="23">
        <v>38.849513459999997</v>
      </c>
      <c r="BT303" t="s">
        <v>183</v>
      </c>
      <c r="BU303" s="23">
        <v>48173.819990000004</v>
      </c>
      <c r="BV303" s="23">
        <v>38.849513459999997</v>
      </c>
    </row>
    <row r="304" spans="1:74" x14ac:dyDescent="0.25">
      <c r="A304">
        <v>1</v>
      </c>
      <c r="B304" s="15">
        <v>5148</v>
      </c>
      <c r="C304" s="15">
        <v>-67.346272569999996</v>
      </c>
      <c r="D304" s="15">
        <v>-18.312493549999999</v>
      </c>
      <c r="E304" s="16">
        <v>1</v>
      </c>
      <c r="F304" s="19">
        <v>18860.781685875801</v>
      </c>
      <c r="G304" s="19">
        <v>65.015529709117743</v>
      </c>
      <c r="H304" s="16" t="str">
        <f>IF(LCOE_SensitivityScenarios!BF303&gt;'OnSSET_original_NoMG-PV-Diesel'!M303,'OnSSET_original_NoMG-PV-Diesel'!L303,LCOE_SensitivityScenarios!BG303)</f>
        <v>SA_PV</v>
      </c>
      <c r="I304" s="39" t="str">
        <f>IF(LCOE_SensitivityScenarios!BK303&gt;'OnSSET_original_NoMG-PV-Diesel'!M303,'OnSSET_original_NoMG-PV-Diesel'!L303,LCOE_SensitivityScenarios!BL303)</f>
        <v>SA_PV</v>
      </c>
      <c r="J304" s="39" t="str">
        <f>IF(LCOE_SensitivityScenarios!BP303&gt;'OnSSET_original_NoMG-PV-Diesel'!M303,'OnSSET_original_NoMG-PV-Diesel'!L303,LCOE_SensitivityScenarios!BQ303)</f>
        <v>SA_PV</v>
      </c>
      <c r="K304" s="38" t="str">
        <f>IF(LCOE_SensitivityScenarios!BU303&gt;'OnSSET_original_NoMG-PV-Diesel'!V303,'OnSSET_original_NoMG-PV-Diesel'!U303,LCOE_SensitivityScenarios!BV303)</f>
        <v>SA_Diesel</v>
      </c>
      <c r="L304" s="39" t="str">
        <f>IF(LCOE_SensitivityScenarios!BZ303&gt;'OnSSET_original_NoMG-PV-Diesel'!V303,'OnSSET_original_NoMG-PV-Diesel'!U303,LCOE_SensitivityScenarios!CA303)</f>
        <v>SA_Diesel</v>
      </c>
      <c r="M304" s="40" t="str">
        <f>IF(LCOE_SensitivityScenarios!CE303&gt;'OnSSET_original_NoMG-PV-Diesel'!V303,'OnSSET_original_NoMG-PV-Diesel'!U303,LCOE_SensitivityScenarios!CF303)</f>
        <v>SA_Diesel</v>
      </c>
      <c r="N304" s="39" t="str">
        <f>IF(LCOE_SensitivityScenarios!CJ303&gt;'OnSSET_original_NoMG-PV-Diesel'!AE303,'OnSSET_original_NoMG-PV-Diesel'!AD303,LCOE_SensitivityScenarios!CK303)</f>
        <v>SA_Diesel</v>
      </c>
      <c r="O304" s="39" t="str">
        <f>IF(LCOE_SensitivityScenarios!CO303&gt;'OnSSET_original_NoMG-PV-Diesel'!AE303,'OnSSET_original_NoMG-PV-Diesel'!AD303,LCOE_SensitivityScenarios!CP303)</f>
        <v>SA_Diesel</v>
      </c>
      <c r="P304" s="40" t="str">
        <f>IF(LCOE_SensitivityScenarios!CT303&gt;'OnSSET_original_NoMG-PV-Diesel'!AE303,'OnSSET_original_NoMG-PV-Diesel'!AD303,LCOE_SensitivityScenarios!CU303)</f>
        <v>SA_Diesel</v>
      </c>
      <c r="Q304" s="38">
        <f>IF(LCOE_SensitivityScenarios!BF303&gt;'OnSSET_original_NoMG-PV-Diesel'!M303,'OnSSET_original_NoMG-PV-Diesel'!M303,LCOE_SensitivityScenarios!BF303)</f>
        <v>0.37926446830404098</v>
      </c>
      <c r="R304" s="28">
        <f>MIN('OnSSET_original_NoMG-PV-Diesel'!E303:I303,LCOE_SensitivityScenarios!BK303)</f>
        <v>0.37926446830404098</v>
      </c>
      <c r="S304" s="28">
        <f>MIN('OnSSET_original_NoMG-PV-Diesel'!E303:I303,LCOE_SensitivityScenarios!BP303)</f>
        <v>0.37926446830404098</v>
      </c>
      <c r="T304" s="27">
        <f>MIN('OnSSET_original_NoMG-PV-Diesel'!N303:R303,LCOE_SensitivityScenarios!BU303)</f>
        <v>0.30151157416643198</v>
      </c>
      <c r="U304" s="28">
        <f>MIN('OnSSET_original_NoMG-PV-Diesel'!N303:R303,LCOE_SensitivityScenarios!BZ303)</f>
        <v>0.30151157416643198</v>
      </c>
      <c r="V304" s="29">
        <f>MIN('OnSSET_original_NoMG-PV-Diesel'!N303:R303,LCOE_SensitivityScenarios!CE303)</f>
        <v>0.30151157416643198</v>
      </c>
      <c r="W304" s="28">
        <f>MIN('OnSSET_original_NoMG-PV-Diesel'!W303:AA303,LCOE_SensitivityScenarios!CJ303)</f>
        <v>0.17581456539826101</v>
      </c>
      <c r="X304" s="28">
        <f>MIN('OnSSET_original_NoMG-PV-Diesel'!W303:AA303,LCOE_SensitivityScenarios!CO303)</f>
        <v>0.17581456539826101</v>
      </c>
      <c r="Y304" s="29">
        <f>MIN('OnSSET_original_NoMG-PV-Diesel'!W303:AA303,LCOE_SensitivityScenarios!CT303)</f>
        <v>0.17581456539826101</v>
      </c>
      <c r="Z304">
        <f>IF(H304='OnSSET_original_NoMG-PV-Diesel'!L303,'OnSSET_original_NoMG-PV-Diesel'!K303,"wait")</f>
        <v>35.0010249250371</v>
      </c>
      <c r="AA304">
        <f>IF(I304='OnSSET_original_NoMG-PV-Diesel'!L303,'OnSSET_original_NoMG-PV-Diesel'!K303,"wait")</f>
        <v>35.0010249250371</v>
      </c>
      <c r="AB304">
        <f>IF(J304='OnSSET_original_NoMG-PV-Diesel'!L303,'OnSSET_original_NoMG-PV-Diesel'!K303,"wait")</f>
        <v>35.0010249250371</v>
      </c>
      <c r="AC304">
        <f>IF(K304='OnSSET_original_NoMG-PV-Diesel'!U303,'OnSSET_original_NoMG-PV-Diesel'!T303,"wait")</f>
        <v>8.6122290803086106</v>
      </c>
      <c r="AD304">
        <f>IF(L304='OnSSET_original_NoMG-PV-Diesel'!U303,'OnSSET_original_NoMG-PV-Diesel'!T303,"wait")</f>
        <v>8.6122290803086106</v>
      </c>
      <c r="AE304">
        <f>IF(M304='OnSSET_original_NoMG-PV-Diesel'!U303,'OnSSET_original_NoMG-PV-Diesel'!T303,"wait")</f>
        <v>8.6122290803086106</v>
      </c>
      <c r="AF304">
        <f>IF(N304='OnSSET_original_NoMG-PV-Diesel'!AD303,'OnSSET_original_NoMG-PV-Diesel'!AC303,"wait")</f>
        <v>8.6122290803086106</v>
      </c>
      <c r="AG304">
        <f>IF(O304='OnSSET_original_NoMG-PV-Diesel'!AD303,'OnSSET_original_NoMG-PV-Diesel'!AC303,"wait")</f>
        <v>8.6122290803086106</v>
      </c>
      <c r="AH304">
        <f>IF(P304='OnSSET_original_NoMG-PV-Diesel'!AD303,'OnSSET_original_NoMG-PV-Diesel'!AC303,"wait")</f>
        <v>8.6122290803086106</v>
      </c>
      <c r="AR304">
        <v>13.757999999999999</v>
      </c>
      <c r="AS304">
        <v>17.872</v>
      </c>
      <c r="AT304">
        <v>16.468</v>
      </c>
      <c r="AU304">
        <v>0.1</v>
      </c>
      <c r="AV304">
        <v>51684.747080000001</v>
      </c>
      <c r="AW304">
        <v>0</v>
      </c>
      <c r="AX304">
        <v>9018.9636750000009</v>
      </c>
      <c r="AZ304">
        <f>SUMIF([1]base!$A$2:$A$169,B304,[1]base!$V$2:$V$169)</f>
        <v>0</v>
      </c>
      <c r="BA304">
        <f>SUMIF([2]s1!$A$2:$A$275,B304,[2]s1!$U$2:$U$275)</f>
        <v>0</v>
      </c>
      <c r="BB304">
        <f>SUMIF([3]s2!$A$2:$A$115,B304,[3]s2!$U$2:$U$115)</f>
        <v>0</v>
      </c>
      <c r="BC304">
        <f>SUMIF([4]s3!$A$2:$A$245,B304,[4]s3!$U$2:$U$245)</f>
        <v>0</v>
      </c>
      <c r="BD304">
        <f>SUMIF([5]s4!$A$2:$A$74,B304,[5]s4!$U$2:$U$74)</f>
        <v>0</v>
      </c>
      <c r="BF304">
        <f t="shared" si="25"/>
        <v>0</v>
      </c>
      <c r="BG304">
        <f t="shared" si="26"/>
        <v>0</v>
      </c>
      <c r="BH304">
        <f t="shared" si="27"/>
        <v>0</v>
      </c>
      <c r="BI304">
        <f t="shared" si="28"/>
        <v>0</v>
      </c>
      <c r="BJ304">
        <f t="shared" si="29"/>
        <v>0</v>
      </c>
      <c r="BL304" t="s">
        <v>114</v>
      </c>
      <c r="BM304" s="23">
        <v>47501.22795</v>
      </c>
      <c r="BN304" s="23">
        <v>8.2182055280000004</v>
      </c>
      <c r="BP304" t="s">
        <v>183</v>
      </c>
      <c r="BQ304" s="23">
        <v>10679.257900000001</v>
      </c>
      <c r="BR304" s="23">
        <v>8.6122290800000005</v>
      </c>
      <c r="BT304" t="s">
        <v>183</v>
      </c>
      <c r="BU304" s="23">
        <v>10679.257900000001</v>
      </c>
      <c r="BV304" s="23">
        <v>8.6122290800000005</v>
      </c>
    </row>
    <row r="305" spans="1:74" x14ac:dyDescent="0.25">
      <c r="A305">
        <v>1</v>
      </c>
      <c r="B305" s="15">
        <v>5157</v>
      </c>
      <c r="C305" s="15">
        <v>-67.704563300000004</v>
      </c>
      <c r="D305" s="15">
        <v>-18.462186129999999</v>
      </c>
      <c r="E305" s="16">
        <v>1</v>
      </c>
      <c r="F305" s="19">
        <v>28911.558339004601</v>
      </c>
      <c r="G305" s="19">
        <v>94.726405894469934</v>
      </c>
      <c r="H305" s="16" t="str">
        <f>IF(LCOE_SensitivityScenarios!BF304&gt;'OnSSET_original_NoMG-PV-Diesel'!M304,'OnSSET_original_NoMG-PV-Diesel'!L304,LCOE_SensitivityScenarios!BG304)</f>
        <v>SA_Diesel</v>
      </c>
      <c r="I305" s="39" t="str">
        <f>IF(LCOE_SensitivityScenarios!BK304&gt;'OnSSET_original_NoMG-PV-Diesel'!M304,'OnSSET_original_NoMG-PV-Diesel'!L304,LCOE_SensitivityScenarios!BL304)</f>
        <v>SA_Diesel</v>
      </c>
      <c r="J305" s="39" t="str">
        <f>IF(LCOE_SensitivityScenarios!BP304&gt;'OnSSET_original_NoMG-PV-Diesel'!M304,'OnSSET_original_NoMG-PV-Diesel'!L304,LCOE_SensitivityScenarios!BQ304)</f>
        <v>SA_Diesel</v>
      </c>
      <c r="K305" s="38" t="str">
        <f>IF(LCOE_SensitivityScenarios!BU304&gt;'OnSSET_original_NoMG-PV-Diesel'!V304,'OnSSET_original_NoMG-PV-Diesel'!U304,LCOE_SensitivityScenarios!BV304)</f>
        <v>SA_Diesel</v>
      </c>
      <c r="L305" s="39" t="str">
        <f>IF(LCOE_SensitivityScenarios!BZ304&gt;'OnSSET_original_NoMG-PV-Diesel'!V304,'OnSSET_original_NoMG-PV-Diesel'!U304,LCOE_SensitivityScenarios!CA304)</f>
        <v>SA_Diesel</v>
      </c>
      <c r="M305" s="40" t="str">
        <f>IF(LCOE_SensitivityScenarios!CE304&gt;'OnSSET_original_NoMG-PV-Diesel'!V304,'OnSSET_original_NoMG-PV-Diesel'!U304,LCOE_SensitivityScenarios!CF304)</f>
        <v>SA_Diesel</v>
      </c>
      <c r="N305" s="39" t="str">
        <f>IF(LCOE_SensitivityScenarios!CJ304&gt;'OnSSET_original_NoMG-PV-Diesel'!AE304,'OnSSET_original_NoMG-PV-Diesel'!AD304,LCOE_SensitivityScenarios!CK304)</f>
        <v>SA_Diesel</v>
      </c>
      <c r="O305" s="39" t="str">
        <f>IF(LCOE_SensitivityScenarios!CO304&gt;'OnSSET_original_NoMG-PV-Diesel'!AE304,'OnSSET_original_NoMG-PV-Diesel'!AD304,LCOE_SensitivityScenarios!CP304)</f>
        <v>SA_Diesel</v>
      </c>
      <c r="P305" s="40" t="str">
        <f>IF(LCOE_SensitivityScenarios!CT304&gt;'OnSSET_original_NoMG-PV-Diesel'!AE304,'OnSSET_original_NoMG-PV-Diesel'!AD304,LCOE_SensitivityScenarios!CU304)</f>
        <v>SA_Diesel</v>
      </c>
      <c r="Q305" s="38">
        <f>IF(LCOE_SensitivityScenarios!BF304&gt;'OnSSET_original_NoMG-PV-Diesel'!M304,'OnSSET_original_NoMG-PV-Diesel'!M304,LCOE_SensitivityScenarios!BF304)</f>
        <v>0.42529319994384901</v>
      </c>
      <c r="R305" s="28">
        <f>MIN('OnSSET_original_NoMG-PV-Diesel'!E304:I304,LCOE_SensitivityScenarios!BK304)</f>
        <v>0.42529319994384901</v>
      </c>
      <c r="S305" s="28">
        <f>MIN('OnSSET_original_NoMG-PV-Diesel'!E304:I304,LCOE_SensitivityScenarios!BP304)</f>
        <v>0.42529319994384901</v>
      </c>
      <c r="T305" s="27">
        <f>MIN('OnSSET_original_NoMG-PV-Diesel'!N304:R304,LCOE_SensitivityScenarios!BU304)</f>
        <v>0.31927675140566703</v>
      </c>
      <c r="U305" s="28">
        <f>MIN('OnSSET_original_NoMG-PV-Diesel'!N304:R304,LCOE_SensitivityScenarios!BZ304)</f>
        <v>0.31927675140566703</v>
      </c>
      <c r="V305" s="29">
        <f>MIN('OnSSET_original_NoMG-PV-Diesel'!N304:R304,LCOE_SensitivityScenarios!CE304)</f>
        <v>0.31927675140566703</v>
      </c>
      <c r="W305" s="28">
        <f>MIN('OnSSET_original_NoMG-PV-Diesel'!W304:AA304,LCOE_SensitivityScenarios!CJ304)</f>
        <v>0.18184802181913301</v>
      </c>
      <c r="X305" s="28">
        <f>MIN('OnSSET_original_NoMG-PV-Diesel'!W304:AA304,LCOE_SensitivityScenarios!CO304)</f>
        <v>0.18184802181913301</v>
      </c>
      <c r="Y305" s="29">
        <f>MIN('OnSSET_original_NoMG-PV-Diesel'!W304:AA304,LCOE_SensitivityScenarios!CT304)</f>
        <v>0.18184802181913301</v>
      </c>
      <c r="Z305">
        <f>IF(H305='OnSSET_original_NoMG-PV-Diesel'!L304,'OnSSET_original_NoMG-PV-Diesel'!K304,"wait")</f>
        <v>22.248403361371398</v>
      </c>
      <c r="AA305">
        <f>IF(I305='OnSSET_original_NoMG-PV-Diesel'!L304,'OnSSET_original_NoMG-PV-Diesel'!K304,"wait")</f>
        <v>22.248403361371398</v>
      </c>
      <c r="AB305">
        <f>IF(J305='OnSSET_original_NoMG-PV-Diesel'!L304,'OnSSET_original_NoMG-PV-Diesel'!K304,"wait")</f>
        <v>22.248403361371398</v>
      </c>
      <c r="AC305">
        <f>IF(K305='OnSSET_original_NoMG-PV-Diesel'!U304,'OnSSET_original_NoMG-PV-Diesel'!T304,"wait")</f>
        <v>13.201624812330801</v>
      </c>
      <c r="AD305">
        <f>IF(L305='OnSSET_original_NoMG-PV-Diesel'!U304,'OnSSET_original_NoMG-PV-Diesel'!T304,"wait")</f>
        <v>13.201624812330801</v>
      </c>
      <c r="AE305">
        <f>IF(M305='OnSSET_original_NoMG-PV-Diesel'!U304,'OnSSET_original_NoMG-PV-Diesel'!T304,"wait")</f>
        <v>13.201624812330801</v>
      </c>
      <c r="AF305">
        <f>IF(N305='OnSSET_original_NoMG-PV-Diesel'!AD304,'OnSSET_original_NoMG-PV-Diesel'!AC304,"wait")</f>
        <v>13.201624812330801</v>
      </c>
      <c r="AG305">
        <f>IF(O305='OnSSET_original_NoMG-PV-Diesel'!AD304,'OnSSET_original_NoMG-PV-Diesel'!AC304,"wait")</f>
        <v>13.201624812330801</v>
      </c>
      <c r="AH305">
        <f>IF(P305='OnSSET_original_NoMG-PV-Diesel'!AD304,'OnSSET_original_NoMG-PV-Diesel'!AC304,"wait")</f>
        <v>13.201624812330801</v>
      </c>
      <c r="AR305">
        <v>13.622</v>
      </c>
      <c r="AS305">
        <v>12.915999999999899</v>
      </c>
      <c r="AT305">
        <v>8.8149999999999995</v>
      </c>
      <c r="AU305">
        <v>3.1E-2</v>
      </c>
      <c r="AV305">
        <v>71821.876029999999</v>
      </c>
      <c r="AW305">
        <v>0</v>
      </c>
      <c r="AX305">
        <v>18190.791140000001</v>
      </c>
      <c r="AZ305">
        <f>SUMIF([1]base!$A$2:$A$169,B305,[1]base!$V$2:$V$169)</f>
        <v>0</v>
      </c>
      <c r="BA305">
        <f>SUMIF([2]s1!$A$2:$A$275,B305,[2]s1!$U$2:$U$275)</f>
        <v>0</v>
      </c>
      <c r="BB305">
        <f>SUMIF([3]s2!$A$2:$A$115,B305,[3]s2!$U$2:$U$115)</f>
        <v>0</v>
      </c>
      <c r="BC305">
        <f>SUMIF([4]s3!$A$2:$A$245,B305,[4]s3!$U$2:$U$245)</f>
        <v>0</v>
      </c>
      <c r="BD305">
        <f>SUMIF([5]s4!$A$2:$A$74,B305,[5]s4!$U$2:$U$74)</f>
        <v>0</v>
      </c>
      <c r="BF305">
        <f t="shared" si="25"/>
        <v>0</v>
      </c>
      <c r="BG305">
        <f t="shared" si="26"/>
        <v>0</v>
      </c>
      <c r="BH305">
        <f t="shared" si="27"/>
        <v>0</v>
      </c>
      <c r="BI305">
        <f t="shared" si="28"/>
        <v>0</v>
      </c>
      <c r="BJ305">
        <f t="shared" si="29"/>
        <v>0</v>
      </c>
      <c r="BL305" t="s">
        <v>113</v>
      </c>
      <c r="BM305" s="23">
        <v>16370.15861</v>
      </c>
      <c r="BN305" s="23">
        <v>13.20162481</v>
      </c>
      <c r="BP305" t="s">
        <v>183</v>
      </c>
      <c r="BQ305" s="23">
        <v>16370.15861</v>
      </c>
      <c r="BR305" s="23">
        <v>13.20162481</v>
      </c>
      <c r="BT305" t="s">
        <v>183</v>
      </c>
      <c r="BU305" s="23">
        <v>16370.15861</v>
      </c>
      <c r="BV305" s="23">
        <v>13.20162481</v>
      </c>
    </row>
    <row r="306" spans="1:74" x14ac:dyDescent="0.25">
      <c r="A306">
        <v>1</v>
      </c>
      <c r="B306" s="15">
        <v>5168</v>
      </c>
      <c r="C306" s="15">
        <v>-66.57562403</v>
      </c>
      <c r="D306" s="15">
        <v>-11.166815809999999</v>
      </c>
      <c r="E306" s="16">
        <v>0</v>
      </c>
      <c r="F306" s="19">
        <v>20815.4928735008</v>
      </c>
      <c r="G306" s="19">
        <v>79.63338931564266</v>
      </c>
      <c r="H306" s="16" t="str">
        <f>IF(LCOE_SensitivityScenarios!BF305&gt;'OnSSET_original_NoMG-PV-Diesel'!M305,'OnSSET_original_NoMG-PV-Diesel'!L305,LCOE_SensitivityScenarios!BG305)</f>
        <v>MG_Hybrid</v>
      </c>
      <c r="I306" s="39" t="str">
        <f>IF(LCOE_SensitivityScenarios!BK305&gt;'OnSSET_original_NoMG-PV-Diesel'!M305,'OnSSET_original_NoMG-PV-Diesel'!L305,LCOE_SensitivityScenarios!BL305)</f>
        <v>MG_Hybrid</v>
      </c>
      <c r="J306" s="39" t="str">
        <f>IF(LCOE_SensitivityScenarios!BP305&gt;'OnSSET_original_NoMG-PV-Diesel'!M305,'OnSSET_original_NoMG-PV-Diesel'!L305,LCOE_SensitivityScenarios!BQ305)</f>
        <v>SA_Diesel</v>
      </c>
      <c r="K306" s="38" t="str">
        <f>IF(LCOE_SensitivityScenarios!BU305&gt;'OnSSET_original_NoMG-PV-Diesel'!V305,'OnSSET_original_NoMG-PV-Diesel'!U305,LCOE_SensitivityScenarios!BV305)</f>
        <v>SA_Diesel</v>
      </c>
      <c r="L306" s="39" t="str">
        <f>IF(LCOE_SensitivityScenarios!BZ305&gt;'OnSSET_original_NoMG-PV-Diesel'!V305,'OnSSET_original_NoMG-PV-Diesel'!U305,LCOE_SensitivityScenarios!CA305)</f>
        <v>SA_Diesel</v>
      </c>
      <c r="M306" s="40" t="str">
        <f>IF(LCOE_SensitivityScenarios!CE305&gt;'OnSSET_original_NoMG-PV-Diesel'!V305,'OnSSET_original_NoMG-PV-Diesel'!U305,LCOE_SensitivityScenarios!CF305)</f>
        <v>SA_Diesel</v>
      </c>
      <c r="N306" s="39" t="str">
        <f>IF(LCOE_SensitivityScenarios!CJ305&gt;'OnSSET_original_NoMG-PV-Diesel'!AE305,'OnSSET_original_NoMG-PV-Diesel'!AD305,LCOE_SensitivityScenarios!CK305)</f>
        <v>SA_Diesel</v>
      </c>
      <c r="O306" s="39" t="str">
        <f>IF(LCOE_SensitivityScenarios!CO305&gt;'OnSSET_original_NoMG-PV-Diesel'!AE305,'OnSSET_original_NoMG-PV-Diesel'!AD305,LCOE_SensitivityScenarios!CP305)</f>
        <v>SA_Diesel</v>
      </c>
      <c r="P306" s="40" t="str">
        <f>IF(LCOE_SensitivityScenarios!CT305&gt;'OnSSET_original_NoMG-PV-Diesel'!AE305,'OnSSET_original_NoMG-PV-Diesel'!AD305,LCOE_SensitivityScenarios!CU305)</f>
        <v>SA_Diesel</v>
      </c>
      <c r="Q306" s="38">
        <f>IF(LCOE_SensitivityScenarios!BF305&gt;'OnSSET_original_NoMG-PV-Diesel'!M305,'OnSSET_original_NoMG-PV-Diesel'!M305,LCOE_SensitivityScenarios!BF305)</f>
        <v>0.50406437126586412</v>
      </c>
      <c r="R306" s="28">
        <f>MIN('OnSSET_original_NoMG-PV-Diesel'!E305:I305,LCOE_SensitivityScenarios!BK305)</f>
        <v>0.4783028449898642</v>
      </c>
      <c r="S306" s="28">
        <f>MIN('OnSSET_original_NoMG-PV-Diesel'!E305:I305,LCOE_SensitivityScenarios!BP305)</f>
        <v>0.50573928555547898</v>
      </c>
      <c r="T306" s="27">
        <f>MIN('OnSSET_original_NoMG-PV-Diesel'!N305:R305,LCOE_SensitivityScenarios!BU305)</f>
        <v>0.37257228312337098</v>
      </c>
      <c r="U306" s="28">
        <f>MIN('OnSSET_original_NoMG-PV-Diesel'!N305:R305,LCOE_SensitivityScenarios!BZ305)</f>
        <v>0.37257228312337098</v>
      </c>
      <c r="V306" s="29">
        <f>MIN('OnSSET_original_NoMG-PV-Diesel'!N305:R305,LCOE_SensitivityScenarios!CE305)</f>
        <v>0.37257228312337098</v>
      </c>
      <c r="W306" s="28">
        <f>MIN('OnSSET_original_NoMG-PV-Diesel'!W305:AA305,LCOE_SensitivityScenarios!CJ305)</f>
        <v>0.19994839108175</v>
      </c>
      <c r="X306" s="28">
        <f>MIN('OnSSET_original_NoMG-PV-Diesel'!W305:AA305,LCOE_SensitivityScenarios!CO305)</f>
        <v>0.19994839108175</v>
      </c>
      <c r="Y306" s="29">
        <f>MIN('OnSSET_original_NoMG-PV-Diesel'!W305:AA305,LCOE_SensitivityScenarios!CT305)</f>
        <v>0.19994839108175</v>
      </c>
      <c r="Z306">
        <f>VLOOKUP(B306,[1]base!$A$2:$U$169,21,FALSE)</f>
        <v>13.647</v>
      </c>
      <c r="AA306">
        <f>VLOOKUP(B306,[2]s1!$A$2:$T$275,20,FALSE)</f>
        <v>14.385</v>
      </c>
      <c r="AB306">
        <f>IF(J306='OnSSET_original_NoMG-PV-Diesel'!L305,'OnSSET_original_NoMG-PV-Diesel'!K305,"wait")</f>
        <v>17.0350659632008</v>
      </c>
      <c r="AC306">
        <f>IF(K306='OnSSET_original_NoMG-PV-Diesel'!U305,'OnSSET_original_NoMG-PV-Diesel'!T305,"wait")</f>
        <v>9.5047912664387493</v>
      </c>
      <c r="AD306">
        <f>IF(L306='OnSSET_original_NoMG-PV-Diesel'!U305,'OnSSET_original_NoMG-PV-Diesel'!T305,"wait")</f>
        <v>9.5047912664387493</v>
      </c>
      <c r="AE306">
        <f>IF(M306='OnSSET_original_NoMG-PV-Diesel'!U305,'OnSSET_original_NoMG-PV-Diesel'!T305,"wait")</f>
        <v>9.5047912664387493</v>
      </c>
      <c r="AF306">
        <f>IF(N306='OnSSET_original_NoMG-PV-Diesel'!AD305,'OnSSET_original_NoMG-PV-Diesel'!AC305,"wait")</f>
        <v>9.5047912664387493</v>
      </c>
      <c r="AG306">
        <f>IF(O306='OnSSET_original_NoMG-PV-Diesel'!AD305,'OnSSET_original_NoMG-PV-Diesel'!AC305,"wait")</f>
        <v>9.5047912664387493</v>
      </c>
      <c r="AH306">
        <f>IF(P306='OnSSET_original_NoMG-PV-Diesel'!AD305,'OnSSET_original_NoMG-PV-Diesel'!AC305,"wait")</f>
        <v>9.5047912664387493</v>
      </c>
      <c r="AR306">
        <v>418.28699999999998</v>
      </c>
      <c r="AS306">
        <v>318.58</v>
      </c>
      <c r="AT306">
        <v>45.195</v>
      </c>
      <c r="AU306">
        <v>20.021999999999998</v>
      </c>
      <c r="AV306">
        <v>24530.45263</v>
      </c>
      <c r="AW306">
        <v>44154.814740000002</v>
      </c>
      <c r="AX306">
        <v>9954.1736639999999</v>
      </c>
      <c r="AZ306">
        <f>SUMIF([1]base!$A$2:$A$169,B306,[1]base!$V$2:$V$169)</f>
        <v>33491.9</v>
      </c>
      <c r="BA306">
        <f>SUMIF([2]s1!$A$2:$A$275,B306,[2]s1!$U$2:$U$275)</f>
        <v>39611.199999999997</v>
      </c>
      <c r="BB306">
        <f>SUMIF([3]s2!$A$2:$A$115,B306,[3]s2!$U$2:$U$115)</f>
        <v>0</v>
      </c>
      <c r="BC306">
        <f>SUMIF([4]s3!$A$2:$A$245,B306,[4]s3!$U$2:$U$245)</f>
        <v>0</v>
      </c>
      <c r="BD306">
        <f>SUMIF([5]s4!$A$2:$A$74,B306,[5]s4!$U$2:$U$74)</f>
        <v>0</v>
      </c>
      <c r="BF306">
        <f t="shared" si="25"/>
        <v>112131.34103400001</v>
      </c>
      <c r="BG306">
        <f t="shared" si="26"/>
        <v>118250.641034</v>
      </c>
      <c r="BH306">
        <f t="shared" si="27"/>
        <v>0</v>
      </c>
      <c r="BI306">
        <f t="shared" si="28"/>
        <v>0</v>
      </c>
      <c r="BJ306">
        <f t="shared" si="29"/>
        <v>0</v>
      </c>
      <c r="BL306" t="s">
        <v>113</v>
      </c>
      <c r="BM306" s="23">
        <v>11786.04473</v>
      </c>
      <c r="BN306" s="23">
        <v>9.5047912659999998</v>
      </c>
      <c r="BP306" t="s">
        <v>183</v>
      </c>
      <c r="BQ306" s="23">
        <v>11786.04473</v>
      </c>
      <c r="BR306" s="23">
        <v>9.5047912659999998</v>
      </c>
      <c r="BT306" t="s">
        <v>183</v>
      </c>
      <c r="BU306" s="23">
        <v>11786.04473</v>
      </c>
      <c r="BV306" s="23">
        <v>9.5047912659999998</v>
      </c>
    </row>
    <row r="307" spans="1:74" x14ac:dyDescent="0.25">
      <c r="A307">
        <v>1</v>
      </c>
      <c r="B307" s="15">
        <v>5210</v>
      </c>
      <c r="C307" s="15">
        <v>-67.188575589999999</v>
      </c>
      <c r="D307" s="15">
        <v>-19.697842489999999</v>
      </c>
      <c r="E307" s="16">
        <v>1</v>
      </c>
      <c r="F307" s="19">
        <v>51800.957546281003</v>
      </c>
      <c r="G307" s="19">
        <v>67.351880780002816</v>
      </c>
      <c r="H307" s="16" t="str">
        <f>IF(LCOE_SensitivityScenarios!BF306&gt;'OnSSET_original_NoMG-PV-Diesel'!M306,'OnSSET_original_NoMG-PV-Diesel'!L306,LCOE_SensitivityScenarios!BG306)</f>
        <v>SA_PV</v>
      </c>
      <c r="I307" s="39" t="str">
        <f>IF(LCOE_SensitivityScenarios!BK306&gt;'OnSSET_original_NoMG-PV-Diesel'!M306,'OnSSET_original_NoMG-PV-Diesel'!L306,LCOE_SensitivityScenarios!BL306)</f>
        <v>SA_PV</v>
      </c>
      <c r="J307" s="39" t="str">
        <f>IF(LCOE_SensitivityScenarios!BP306&gt;'OnSSET_original_NoMG-PV-Diesel'!M306,'OnSSET_original_NoMG-PV-Diesel'!L306,LCOE_SensitivityScenarios!BQ306)</f>
        <v>SA_PV</v>
      </c>
      <c r="K307" s="38" t="str">
        <f>IF(LCOE_SensitivityScenarios!BU306&gt;'OnSSET_original_NoMG-PV-Diesel'!V306,'OnSSET_original_NoMG-PV-Diesel'!U306,LCOE_SensitivityScenarios!BV306)</f>
        <v>SA_Diesel</v>
      </c>
      <c r="L307" s="39" t="str">
        <f>IF(LCOE_SensitivityScenarios!BZ306&gt;'OnSSET_original_NoMG-PV-Diesel'!V306,'OnSSET_original_NoMG-PV-Diesel'!U306,LCOE_SensitivityScenarios!CA306)</f>
        <v>SA_Diesel</v>
      </c>
      <c r="M307" s="40" t="str">
        <f>IF(LCOE_SensitivityScenarios!CE306&gt;'OnSSET_original_NoMG-PV-Diesel'!V306,'OnSSET_original_NoMG-PV-Diesel'!U306,LCOE_SensitivityScenarios!CF306)</f>
        <v>SA_Diesel</v>
      </c>
      <c r="N307" s="39" t="str">
        <f>IF(LCOE_SensitivityScenarios!CJ306&gt;'OnSSET_original_NoMG-PV-Diesel'!AE306,'OnSSET_original_NoMG-PV-Diesel'!AD306,LCOE_SensitivityScenarios!CK306)</f>
        <v>SA_Diesel</v>
      </c>
      <c r="O307" s="39" t="str">
        <f>IF(LCOE_SensitivityScenarios!CO306&gt;'OnSSET_original_NoMG-PV-Diesel'!AE306,'OnSSET_original_NoMG-PV-Diesel'!AD306,LCOE_SensitivityScenarios!CP306)</f>
        <v>SA_Diesel</v>
      </c>
      <c r="P307" s="40" t="str">
        <f>IF(LCOE_SensitivityScenarios!CT306&gt;'OnSSET_original_NoMG-PV-Diesel'!AE306,'OnSSET_original_NoMG-PV-Diesel'!AD306,LCOE_SensitivityScenarios!CU306)</f>
        <v>SA_Diesel</v>
      </c>
      <c r="Q307" s="38">
        <f>IF(LCOE_SensitivityScenarios!BF306&gt;'OnSSET_original_NoMG-PV-Diesel'!M306,'OnSSET_original_NoMG-PV-Diesel'!M306,LCOE_SensitivityScenarios!BF306)</f>
        <v>0.37384012144387502</v>
      </c>
      <c r="R307" s="28">
        <f>MIN('OnSSET_original_NoMG-PV-Diesel'!E306:I306,LCOE_SensitivityScenarios!BK306)</f>
        <v>0.37384012144387502</v>
      </c>
      <c r="S307" s="28">
        <f>MIN('OnSSET_original_NoMG-PV-Diesel'!E306:I306,LCOE_SensitivityScenarios!BP306)</f>
        <v>0.37384012144387502</v>
      </c>
      <c r="T307" s="27">
        <f>MIN('OnSSET_original_NoMG-PV-Diesel'!N306:R306,LCOE_SensitivityScenarios!BU306)</f>
        <v>0.354807105884136</v>
      </c>
      <c r="U307" s="28">
        <f>MIN('OnSSET_original_NoMG-PV-Diesel'!N306:R306,LCOE_SensitivityScenarios!BZ306)</f>
        <v>0.354807105884136</v>
      </c>
      <c r="V307" s="29">
        <f>MIN('OnSSET_original_NoMG-PV-Diesel'!N306:R306,LCOE_SensitivityScenarios!CE306)</f>
        <v>0.354807105884136</v>
      </c>
      <c r="W307" s="28">
        <f>MIN('OnSSET_original_NoMG-PV-Diesel'!W306:AA306,LCOE_SensitivityScenarios!CJ306)</f>
        <v>0.193914934660878</v>
      </c>
      <c r="X307" s="28">
        <f>MIN('OnSSET_original_NoMG-PV-Diesel'!W306:AA306,LCOE_SensitivityScenarios!CO306)</f>
        <v>0.193914934660878</v>
      </c>
      <c r="Y307" s="29">
        <f>MIN('OnSSET_original_NoMG-PV-Diesel'!W306:AA306,LCOE_SensitivityScenarios!CT306)</f>
        <v>0.193914934660878</v>
      </c>
      <c r="Z307">
        <f>IF(H307='OnSSET_original_NoMG-PV-Diesel'!L306,'OnSSET_original_NoMG-PV-Diesel'!K306,"wait")</f>
        <v>16.138800668886599</v>
      </c>
      <c r="AA307">
        <f>IF(I307='OnSSET_original_NoMG-PV-Diesel'!L306,'OnSSET_original_NoMG-PV-Diesel'!K306,"wait")</f>
        <v>16.138800668886599</v>
      </c>
      <c r="AB307">
        <f>IF(J307='OnSSET_original_NoMG-PV-Diesel'!L306,'OnSSET_original_NoMG-PV-Diesel'!K306,"wait")</f>
        <v>16.138800668886599</v>
      </c>
      <c r="AC307">
        <f>IF(K307='OnSSET_original_NoMG-PV-Diesel'!U306,'OnSSET_original_NoMG-PV-Diesel'!T306,"wait")</f>
        <v>23.653405272274401</v>
      </c>
      <c r="AD307">
        <f>IF(L307='OnSSET_original_NoMG-PV-Diesel'!U306,'OnSSET_original_NoMG-PV-Diesel'!T306,"wait")</f>
        <v>23.653405272274401</v>
      </c>
      <c r="AE307">
        <f>IF(M307='OnSSET_original_NoMG-PV-Diesel'!U306,'OnSSET_original_NoMG-PV-Diesel'!T306,"wait")</f>
        <v>23.653405272274401</v>
      </c>
      <c r="AF307">
        <f>IF(N307='OnSSET_original_NoMG-PV-Diesel'!AD306,'OnSSET_original_NoMG-PV-Diesel'!AC306,"wait")</f>
        <v>23.653405272274401</v>
      </c>
      <c r="AG307">
        <f>IF(O307='OnSSET_original_NoMG-PV-Diesel'!AD306,'OnSSET_original_NoMG-PV-Diesel'!AC306,"wait")</f>
        <v>23.653405272274401</v>
      </c>
      <c r="AH307">
        <f>IF(P307='OnSSET_original_NoMG-PV-Diesel'!AD306,'OnSSET_original_NoMG-PV-Diesel'!AC306,"wait")</f>
        <v>23.653405272274401</v>
      </c>
      <c r="AR307">
        <v>60.386000000000003</v>
      </c>
      <c r="AS307">
        <v>60.366999999999997</v>
      </c>
      <c r="AT307">
        <v>8.5999999999999993E-2</v>
      </c>
      <c r="AU307">
        <v>0.113</v>
      </c>
      <c r="AV307">
        <v>78630.536919999999</v>
      </c>
      <c r="AW307">
        <v>0</v>
      </c>
      <c r="AX307">
        <v>22012.385910000001</v>
      </c>
      <c r="AZ307">
        <f>SUMIF([1]base!$A$2:$A$169,B307,[1]base!$V$2:$V$169)</f>
        <v>0</v>
      </c>
      <c r="BA307">
        <f>SUMIF([2]s1!$A$2:$A$275,B307,[2]s1!$U$2:$U$275)</f>
        <v>0</v>
      </c>
      <c r="BB307">
        <f>SUMIF([3]s2!$A$2:$A$115,B307,[3]s2!$U$2:$U$115)</f>
        <v>0</v>
      </c>
      <c r="BC307">
        <f>SUMIF([4]s3!$A$2:$A$245,B307,[4]s3!$U$2:$U$245)</f>
        <v>0</v>
      </c>
      <c r="BD307">
        <f>SUMIF([5]s4!$A$2:$A$74,B307,[5]s4!$U$2:$U$74)</f>
        <v>0</v>
      </c>
      <c r="BF307">
        <f t="shared" si="25"/>
        <v>0</v>
      </c>
      <c r="BG307">
        <f t="shared" si="26"/>
        <v>0</v>
      </c>
      <c r="BH307">
        <f t="shared" si="27"/>
        <v>0</v>
      </c>
      <c r="BI307">
        <f t="shared" si="28"/>
        <v>0</v>
      </c>
      <c r="BJ307">
        <f t="shared" si="29"/>
        <v>0</v>
      </c>
      <c r="BL307" t="s">
        <v>114</v>
      </c>
      <c r="BM307" s="23">
        <v>128595.7714</v>
      </c>
      <c r="BN307" s="23">
        <v>22.248403360000001</v>
      </c>
      <c r="BP307" t="s">
        <v>183</v>
      </c>
      <c r="BQ307" s="23">
        <v>29330.48026</v>
      </c>
      <c r="BR307" s="23">
        <v>23.65340527</v>
      </c>
      <c r="BT307" t="s">
        <v>183</v>
      </c>
      <c r="BU307" s="23">
        <v>29330.48026</v>
      </c>
      <c r="BV307" s="23">
        <v>23.65340527</v>
      </c>
    </row>
    <row r="308" spans="1:74" x14ac:dyDescent="0.25">
      <c r="A308">
        <v>1</v>
      </c>
      <c r="B308" s="15">
        <v>5211</v>
      </c>
      <c r="C308" s="15">
        <v>-65.340652770000005</v>
      </c>
      <c r="D308" s="15">
        <v>-19.347891659999998</v>
      </c>
      <c r="E308" s="16">
        <v>1</v>
      </c>
      <c r="F308" s="19">
        <v>34710.650406617897</v>
      </c>
      <c r="G308" s="19">
        <v>73.374619707845042</v>
      </c>
      <c r="H308" s="16" t="str">
        <f>IF(LCOE_SensitivityScenarios!BF307&gt;'OnSSET_original_NoMG-PV-Diesel'!M307,'OnSSET_original_NoMG-PV-Diesel'!L307,LCOE_SensitivityScenarios!BG307)</f>
        <v>SA_PV</v>
      </c>
      <c r="I308" s="39" t="str">
        <f>IF(LCOE_SensitivityScenarios!BK307&gt;'OnSSET_original_NoMG-PV-Diesel'!M307,'OnSSET_original_NoMG-PV-Diesel'!L307,LCOE_SensitivityScenarios!BL307)</f>
        <v>SA_PV</v>
      </c>
      <c r="J308" s="39" t="str">
        <f>IF(LCOE_SensitivityScenarios!BP307&gt;'OnSSET_original_NoMG-PV-Diesel'!M307,'OnSSET_original_NoMG-PV-Diesel'!L307,LCOE_SensitivityScenarios!BQ307)</f>
        <v>SA_PV</v>
      </c>
      <c r="K308" s="38" t="str">
        <f>IF(LCOE_SensitivityScenarios!BU307&gt;'OnSSET_original_NoMG-PV-Diesel'!V307,'OnSSET_original_NoMG-PV-Diesel'!U307,LCOE_SensitivityScenarios!BV307)</f>
        <v>SA_Diesel</v>
      </c>
      <c r="L308" s="39" t="str">
        <f>IF(LCOE_SensitivityScenarios!BZ307&gt;'OnSSET_original_NoMG-PV-Diesel'!V307,'OnSSET_original_NoMG-PV-Diesel'!U307,LCOE_SensitivityScenarios!CA307)</f>
        <v>SA_Diesel</v>
      </c>
      <c r="M308" s="40" t="str">
        <f>IF(LCOE_SensitivityScenarios!CE307&gt;'OnSSET_original_NoMG-PV-Diesel'!V307,'OnSSET_original_NoMG-PV-Diesel'!U307,LCOE_SensitivityScenarios!CF307)</f>
        <v>SA_Diesel</v>
      </c>
      <c r="N308" s="39" t="str">
        <f>IF(LCOE_SensitivityScenarios!CJ307&gt;'OnSSET_original_NoMG-PV-Diesel'!AE307,'OnSSET_original_NoMG-PV-Diesel'!AD307,LCOE_SensitivityScenarios!CK307)</f>
        <v>SA_Diesel</v>
      </c>
      <c r="O308" s="39" t="str">
        <f>IF(LCOE_SensitivityScenarios!CO307&gt;'OnSSET_original_NoMG-PV-Diesel'!AE307,'OnSSET_original_NoMG-PV-Diesel'!AD307,LCOE_SensitivityScenarios!CP307)</f>
        <v>SA_Diesel</v>
      </c>
      <c r="P308" s="40" t="str">
        <f>IF(LCOE_SensitivityScenarios!CT307&gt;'OnSSET_original_NoMG-PV-Diesel'!AE307,'OnSSET_original_NoMG-PV-Diesel'!AD307,LCOE_SensitivityScenarios!CU307)</f>
        <v>SA_Diesel</v>
      </c>
      <c r="Q308" s="38">
        <f>IF(LCOE_SensitivityScenarios!BF307&gt;'OnSSET_original_NoMG-PV-Diesel'!M307,'OnSSET_original_NoMG-PV-Diesel'!M307,LCOE_SensitivityScenarios!BF307)</f>
        <v>0.37470202159793098</v>
      </c>
      <c r="R308" s="28">
        <f>MIN('OnSSET_original_NoMG-PV-Diesel'!E307:I307,LCOE_SensitivityScenarios!BK307)</f>
        <v>0.37470202159793098</v>
      </c>
      <c r="S308" s="28">
        <f>MIN('OnSSET_original_NoMG-PV-Diesel'!E307:I307,LCOE_SensitivityScenarios!BP307)</f>
        <v>0.37470202159793098</v>
      </c>
      <c r="T308" s="27">
        <f>MIN('OnSSET_original_NoMG-PV-Diesel'!N307:R307,LCOE_SensitivityScenarios!BU307)</f>
        <v>0.31927675140566703</v>
      </c>
      <c r="U308" s="28">
        <f>MIN('OnSSET_original_NoMG-PV-Diesel'!N307:R307,LCOE_SensitivityScenarios!BZ307)</f>
        <v>0.31927675140566703</v>
      </c>
      <c r="V308" s="29">
        <f>MIN('OnSSET_original_NoMG-PV-Diesel'!N307:R307,LCOE_SensitivityScenarios!CE307)</f>
        <v>0.31927675140566703</v>
      </c>
      <c r="W308" s="28">
        <f>MIN('OnSSET_original_NoMG-PV-Diesel'!W307:AA307,LCOE_SensitivityScenarios!CJ307)</f>
        <v>0.18184802181913301</v>
      </c>
      <c r="X308" s="28">
        <f>MIN('OnSSET_original_NoMG-PV-Diesel'!W307:AA307,LCOE_SensitivityScenarios!CO307)</f>
        <v>0.18184802181913301</v>
      </c>
      <c r="Y308" s="29">
        <f>MIN('OnSSET_original_NoMG-PV-Diesel'!W307:AA307,LCOE_SensitivityScenarios!CT307)</f>
        <v>0.18184802181913301</v>
      </c>
      <c r="Z308">
        <f>IF(H308='OnSSET_original_NoMG-PV-Diesel'!L307,'OnSSET_original_NoMG-PV-Diesel'!K307,"wait")</f>
        <v>8.6312004250941996</v>
      </c>
      <c r="AA308">
        <f>IF(I308='OnSSET_original_NoMG-PV-Diesel'!L307,'OnSSET_original_NoMG-PV-Diesel'!K307,"wait")</f>
        <v>8.6312004250941996</v>
      </c>
      <c r="AB308">
        <f>IF(J308='OnSSET_original_NoMG-PV-Diesel'!L307,'OnSSET_original_NoMG-PV-Diesel'!K307,"wait")</f>
        <v>8.6312004250941996</v>
      </c>
      <c r="AC308">
        <f>IF(K308='OnSSET_original_NoMG-PV-Diesel'!U307,'OnSSET_original_NoMG-PV-Diesel'!T307,"wait")</f>
        <v>15.849612057816399</v>
      </c>
      <c r="AD308">
        <f>IF(L308='OnSSET_original_NoMG-PV-Diesel'!U307,'OnSSET_original_NoMG-PV-Diesel'!T307,"wait")</f>
        <v>15.849612057816399</v>
      </c>
      <c r="AE308">
        <f>IF(M308='OnSSET_original_NoMG-PV-Diesel'!U307,'OnSSET_original_NoMG-PV-Diesel'!T307,"wait")</f>
        <v>15.849612057816399</v>
      </c>
      <c r="AF308">
        <f>IF(N308='OnSSET_original_NoMG-PV-Diesel'!AD307,'OnSSET_original_NoMG-PV-Diesel'!AC307,"wait")</f>
        <v>15.849612057816399</v>
      </c>
      <c r="AG308">
        <f>IF(O308='OnSSET_original_NoMG-PV-Diesel'!AD307,'OnSSET_original_NoMG-PV-Diesel'!AC307,"wait")</f>
        <v>15.849612057816399</v>
      </c>
      <c r="AH308">
        <f>IF(P308='OnSSET_original_NoMG-PV-Diesel'!AD307,'OnSSET_original_NoMG-PV-Diesel'!AC307,"wait")</f>
        <v>15.849612057816399</v>
      </c>
      <c r="AR308">
        <v>0.21099999999999999</v>
      </c>
      <c r="AS308">
        <v>0.21099999999999999</v>
      </c>
      <c r="AT308">
        <v>0.01</v>
      </c>
      <c r="AU308">
        <v>8.9999999999999993E-3</v>
      </c>
      <c r="AV308">
        <v>52089.171820000003</v>
      </c>
      <c r="AW308">
        <v>0</v>
      </c>
      <c r="AX308">
        <v>9171.8274629999996</v>
      </c>
      <c r="AZ308">
        <f>SUMIF([1]base!$A$2:$A$169,B308,[1]base!$V$2:$V$169)</f>
        <v>0</v>
      </c>
      <c r="BA308">
        <f>SUMIF([2]s1!$A$2:$A$275,B308,[2]s1!$U$2:$U$275)</f>
        <v>0</v>
      </c>
      <c r="BB308">
        <f>SUMIF([3]s2!$A$2:$A$115,B308,[3]s2!$U$2:$U$115)</f>
        <v>0</v>
      </c>
      <c r="BC308">
        <f>SUMIF([4]s3!$A$2:$A$245,B308,[4]s3!$U$2:$U$245)</f>
        <v>0</v>
      </c>
      <c r="BD308">
        <f>SUMIF([5]s4!$A$2:$A$74,B308,[5]s4!$U$2:$U$74)</f>
        <v>0</v>
      </c>
      <c r="BF308">
        <f t="shared" si="25"/>
        <v>0</v>
      </c>
      <c r="BG308">
        <f t="shared" si="26"/>
        <v>0</v>
      </c>
      <c r="BH308">
        <f t="shared" si="27"/>
        <v>0</v>
      </c>
      <c r="BI308">
        <f t="shared" si="28"/>
        <v>0</v>
      </c>
      <c r="BJ308">
        <f t="shared" si="29"/>
        <v>0</v>
      </c>
      <c r="BL308" t="s">
        <v>114</v>
      </c>
      <c r="BM308" s="23">
        <v>86367.78443</v>
      </c>
      <c r="BN308" s="23">
        <v>17.035065960000001</v>
      </c>
      <c r="BP308" t="s">
        <v>183</v>
      </c>
      <c r="BQ308" s="23">
        <v>19653.691650000001</v>
      </c>
      <c r="BR308" s="23">
        <v>15.84961206</v>
      </c>
      <c r="BT308" t="s">
        <v>183</v>
      </c>
      <c r="BU308" s="23">
        <v>19653.691650000001</v>
      </c>
      <c r="BV308" s="23">
        <v>15.84961206</v>
      </c>
    </row>
    <row r="309" spans="1:74" x14ac:dyDescent="0.25">
      <c r="A309">
        <v>1</v>
      </c>
      <c r="B309" s="15">
        <v>5224</v>
      </c>
      <c r="C309" s="15">
        <v>-64.945588580000006</v>
      </c>
      <c r="D309" s="15">
        <v>-19.501044350000001</v>
      </c>
      <c r="E309" s="16">
        <v>1</v>
      </c>
      <c r="F309" s="19">
        <v>32303.423418843398</v>
      </c>
      <c r="G309" s="19">
        <v>69.389607043619378</v>
      </c>
      <c r="H309" s="16" t="str">
        <f>IF(LCOE_SensitivityScenarios!BF308&gt;'OnSSET_original_NoMG-PV-Diesel'!M308,'OnSSET_original_NoMG-PV-Diesel'!L308,LCOE_SensitivityScenarios!BG308)</f>
        <v>SA_PV</v>
      </c>
      <c r="I309" s="39" t="str">
        <f>IF(LCOE_SensitivityScenarios!BK308&gt;'OnSSET_original_NoMG-PV-Diesel'!M308,'OnSSET_original_NoMG-PV-Diesel'!L308,LCOE_SensitivityScenarios!BL308)</f>
        <v>SA_PV</v>
      </c>
      <c r="J309" s="39" t="str">
        <f>IF(LCOE_SensitivityScenarios!BP308&gt;'OnSSET_original_NoMG-PV-Diesel'!M308,'OnSSET_original_NoMG-PV-Diesel'!L308,LCOE_SensitivityScenarios!BQ308)</f>
        <v>SA_PV</v>
      </c>
      <c r="K309" s="38" t="str">
        <f>IF(LCOE_SensitivityScenarios!BU308&gt;'OnSSET_original_NoMG-PV-Diesel'!V308,'OnSSET_original_NoMG-PV-Diesel'!U308,LCOE_SensitivityScenarios!BV308)</f>
        <v>SA_PV</v>
      </c>
      <c r="L309" s="39" t="str">
        <f>IF(LCOE_SensitivityScenarios!BZ308&gt;'OnSSET_original_NoMG-PV-Diesel'!V308,'OnSSET_original_NoMG-PV-Diesel'!U308,LCOE_SensitivityScenarios!CA308)</f>
        <v>SA_PV</v>
      </c>
      <c r="M309" s="40" t="str">
        <f>IF(LCOE_SensitivityScenarios!CE308&gt;'OnSSET_original_NoMG-PV-Diesel'!V308,'OnSSET_original_NoMG-PV-Diesel'!U308,LCOE_SensitivityScenarios!CF308)</f>
        <v>SA_PV</v>
      </c>
      <c r="N309" s="39" t="str">
        <f>IF(LCOE_SensitivityScenarios!CJ308&gt;'OnSSET_original_NoMG-PV-Diesel'!AE308,'OnSSET_original_NoMG-PV-Diesel'!AD308,LCOE_SensitivityScenarios!CK308)</f>
        <v>SA_Diesel</v>
      </c>
      <c r="O309" s="39" t="str">
        <f>IF(LCOE_SensitivityScenarios!CO308&gt;'OnSSET_original_NoMG-PV-Diesel'!AE308,'OnSSET_original_NoMG-PV-Diesel'!AD308,LCOE_SensitivityScenarios!CP308)</f>
        <v>SA_Diesel</v>
      </c>
      <c r="P309" s="40" t="str">
        <f>IF(LCOE_SensitivityScenarios!CT308&gt;'OnSSET_original_NoMG-PV-Diesel'!AE308,'OnSSET_original_NoMG-PV-Diesel'!AD308,LCOE_SensitivityScenarios!CU308)</f>
        <v>SA_Diesel</v>
      </c>
      <c r="Q309" s="38">
        <f>IF(LCOE_SensitivityScenarios!BF308&gt;'OnSSET_original_NoMG-PV-Diesel'!M308,'OnSSET_original_NoMG-PV-Diesel'!M308,LCOE_SensitivityScenarios!BF308)</f>
        <v>0.43485809090616301</v>
      </c>
      <c r="R309" s="28">
        <f>MIN('OnSSET_original_NoMG-PV-Diesel'!E308:I308,LCOE_SensitivityScenarios!BK308)</f>
        <v>0.43485809090616301</v>
      </c>
      <c r="S309" s="28">
        <f>MIN('OnSSET_original_NoMG-PV-Diesel'!E308:I308,LCOE_SensitivityScenarios!BP308)</f>
        <v>0.43485809090616301</v>
      </c>
      <c r="T309" s="27">
        <f>MIN('OnSSET_original_NoMG-PV-Diesel'!N308:R308,LCOE_SensitivityScenarios!BU308)</f>
        <v>0.43485809090616301</v>
      </c>
      <c r="U309" s="28">
        <f>MIN('OnSSET_original_NoMG-PV-Diesel'!N308:R308,LCOE_SensitivityScenarios!BZ308)</f>
        <v>0.43485809090616301</v>
      </c>
      <c r="V309" s="29">
        <f>MIN('OnSSET_original_NoMG-PV-Diesel'!N308:R308,LCOE_SensitivityScenarios!CE308)</f>
        <v>0.43485809090616301</v>
      </c>
      <c r="W309" s="28">
        <f>MIN('OnSSET_original_NoMG-PV-Diesel'!W308:AA308,LCOE_SensitivityScenarios!CJ308)</f>
        <v>0.242182586027855</v>
      </c>
      <c r="X309" s="28">
        <f>MIN('OnSSET_original_NoMG-PV-Diesel'!W308:AA308,LCOE_SensitivityScenarios!CO308)</f>
        <v>0.242182586027855</v>
      </c>
      <c r="Y309" s="29">
        <f>MIN('OnSSET_original_NoMG-PV-Diesel'!W308:AA308,LCOE_SensitivityScenarios!CT308)</f>
        <v>0.242182586027855</v>
      </c>
      <c r="Z309">
        <f>IF(H309='OnSSET_original_NoMG-PV-Diesel'!L308,'OnSSET_original_NoMG-PV-Diesel'!K308,"wait")</f>
        <v>11.3836202016514</v>
      </c>
      <c r="AA309">
        <f>IF(I309='OnSSET_original_NoMG-PV-Diesel'!L308,'OnSSET_original_NoMG-PV-Diesel'!K308,"wait")</f>
        <v>11.3836202016514</v>
      </c>
      <c r="AB309">
        <f>IF(J309='OnSSET_original_NoMG-PV-Diesel'!L308,'OnSSET_original_NoMG-PV-Diesel'!K308,"wait")</f>
        <v>11.3836202016514</v>
      </c>
      <c r="AC309">
        <f>IF(K309='OnSSET_original_NoMG-PV-Diesel'!U308,'OnSSET_original_NoMG-PV-Diesel'!T308,"wait")</f>
        <v>16.138800668886599</v>
      </c>
      <c r="AD309">
        <f>IF(L309='OnSSET_original_NoMG-PV-Diesel'!U308,'OnSSET_original_NoMG-PV-Diesel'!T308,"wait")</f>
        <v>16.138800668886599</v>
      </c>
      <c r="AE309">
        <f>IF(M309='OnSSET_original_NoMG-PV-Diesel'!U308,'OnSSET_original_NoMG-PV-Diesel'!T308,"wait")</f>
        <v>16.138800668886599</v>
      </c>
      <c r="AF309">
        <f>IF(N309='OnSSET_original_NoMG-PV-Diesel'!AD308,'OnSSET_original_NoMG-PV-Diesel'!AC308,"wait")</f>
        <v>14.750421652439901</v>
      </c>
      <c r="AG309">
        <f>IF(O309='OnSSET_original_NoMG-PV-Diesel'!AD308,'OnSSET_original_NoMG-PV-Diesel'!AC308,"wait")</f>
        <v>14.750421652439901</v>
      </c>
      <c r="AH309">
        <f>IF(P309='OnSSET_original_NoMG-PV-Diesel'!AD308,'OnSSET_original_NoMG-PV-Diesel'!AC308,"wait")</f>
        <v>14.750421652439901</v>
      </c>
      <c r="AR309">
        <v>45.661999999999999</v>
      </c>
      <c r="AS309">
        <v>41.006999999999998</v>
      </c>
      <c r="AT309">
        <v>0.28299999999999997</v>
      </c>
      <c r="AU309">
        <v>0.33200000000000002</v>
      </c>
      <c r="AV309">
        <v>61282.97982</v>
      </c>
      <c r="AW309">
        <v>0</v>
      </c>
      <c r="AX309">
        <v>12993.42224</v>
      </c>
      <c r="AZ309">
        <f>SUMIF([1]base!$A$2:$A$169,B309,[1]base!$V$2:$V$169)</f>
        <v>0</v>
      </c>
      <c r="BA309">
        <f>SUMIF([2]s1!$A$2:$A$275,B309,[2]s1!$U$2:$U$275)</f>
        <v>0</v>
      </c>
      <c r="BB309">
        <f>SUMIF([3]s2!$A$2:$A$115,B309,[3]s2!$U$2:$U$115)</f>
        <v>0</v>
      </c>
      <c r="BC309">
        <f>SUMIF([4]s3!$A$2:$A$245,B309,[4]s3!$U$2:$U$245)</f>
        <v>0</v>
      </c>
      <c r="BD309">
        <f>SUMIF([5]s4!$A$2:$A$74,B309,[5]s4!$U$2:$U$74)</f>
        <v>0</v>
      </c>
      <c r="BF309">
        <f t="shared" si="25"/>
        <v>0</v>
      </c>
      <c r="BG309">
        <f t="shared" si="26"/>
        <v>0</v>
      </c>
      <c r="BH309">
        <f t="shared" si="27"/>
        <v>0</v>
      </c>
      <c r="BI309">
        <f t="shared" si="28"/>
        <v>0</v>
      </c>
      <c r="BJ309">
        <f t="shared" si="29"/>
        <v>0</v>
      </c>
      <c r="BL309" t="s">
        <v>114</v>
      </c>
      <c r="BM309" s="23">
        <v>93282.267869999996</v>
      </c>
      <c r="BN309" s="23">
        <v>16.138800669999998</v>
      </c>
      <c r="BP309" t="s">
        <v>186</v>
      </c>
      <c r="BQ309" s="23">
        <v>93282.267869999996</v>
      </c>
      <c r="BR309" s="23">
        <v>16.138800669999998</v>
      </c>
      <c r="BT309" t="s">
        <v>183</v>
      </c>
      <c r="BU309" s="23">
        <v>18290.683570000001</v>
      </c>
      <c r="BV309" s="23">
        <v>14.75042165</v>
      </c>
    </row>
    <row r="310" spans="1:74" x14ac:dyDescent="0.25">
      <c r="A310">
        <v>1</v>
      </c>
      <c r="B310" s="15">
        <v>5238</v>
      </c>
      <c r="C310" s="15">
        <v>-66.033645160000006</v>
      </c>
      <c r="D310" s="15">
        <v>-18.466318569999999</v>
      </c>
      <c r="E310" s="16">
        <v>1</v>
      </c>
      <c r="F310" s="19">
        <v>17245.138449338199</v>
      </c>
      <c r="G310" s="19">
        <v>55.030964788195874</v>
      </c>
      <c r="H310" s="16" t="str">
        <f>IF(LCOE_SensitivityScenarios!BF309&gt;'OnSSET_original_NoMG-PV-Diesel'!M309,'OnSSET_original_NoMG-PV-Diesel'!L309,LCOE_SensitivityScenarios!BG309)</f>
        <v>SA_PV</v>
      </c>
      <c r="I310" s="39" t="str">
        <f>IF(LCOE_SensitivityScenarios!BK309&gt;'OnSSET_original_NoMG-PV-Diesel'!M309,'OnSSET_original_NoMG-PV-Diesel'!L309,LCOE_SensitivityScenarios!BL309)</f>
        <v>SA_PV</v>
      </c>
      <c r="J310" s="39" t="str">
        <f>IF(LCOE_SensitivityScenarios!BP309&gt;'OnSSET_original_NoMG-PV-Diesel'!M309,'OnSSET_original_NoMG-PV-Diesel'!L309,LCOE_SensitivityScenarios!BQ309)</f>
        <v>SA_PV</v>
      </c>
      <c r="K310" s="38" t="str">
        <f>IF(LCOE_SensitivityScenarios!BU309&gt;'OnSSET_original_NoMG-PV-Diesel'!V309,'OnSSET_original_NoMG-PV-Diesel'!U309,LCOE_SensitivityScenarios!BV309)</f>
        <v>SA_PV</v>
      </c>
      <c r="L310" s="39" t="str">
        <f>IF(LCOE_SensitivityScenarios!BZ309&gt;'OnSSET_original_NoMG-PV-Diesel'!V309,'OnSSET_original_NoMG-PV-Diesel'!U309,LCOE_SensitivityScenarios!CA309)</f>
        <v>SA_PV</v>
      </c>
      <c r="M310" s="40" t="str">
        <f>IF(LCOE_SensitivityScenarios!CE309&gt;'OnSSET_original_NoMG-PV-Diesel'!V309,'OnSSET_original_NoMG-PV-Diesel'!U309,LCOE_SensitivityScenarios!CF309)</f>
        <v>SA_PV</v>
      </c>
      <c r="N310" s="39" t="str">
        <f>IF(LCOE_SensitivityScenarios!CJ309&gt;'OnSSET_original_NoMG-PV-Diesel'!AE309,'OnSSET_original_NoMG-PV-Diesel'!AD309,LCOE_SensitivityScenarios!CK309)</f>
        <v>SA_Diesel</v>
      </c>
      <c r="O310" s="39" t="str">
        <f>IF(LCOE_SensitivityScenarios!CO309&gt;'OnSSET_original_NoMG-PV-Diesel'!AE309,'OnSSET_original_NoMG-PV-Diesel'!AD309,LCOE_SensitivityScenarios!CP309)</f>
        <v>SA_Diesel</v>
      </c>
      <c r="P310" s="40" t="str">
        <f>IF(LCOE_SensitivityScenarios!CT309&gt;'OnSSET_original_NoMG-PV-Diesel'!AE309,'OnSSET_original_NoMG-PV-Diesel'!AD309,LCOE_SensitivityScenarios!CU309)</f>
        <v>SA_Diesel</v>
      </c>
      <c r="Q310" s="38">
        <f>IF(LCOE_SensitivityScenarios!BF309&gt;'OnSSET_original_NoMG-PV-Diesel'!M309,'OnSSET_original_NoMG-PV-Diesel'!M309,LCOE_SensitivityScenarios!BF309)</f>
        <v>0.43564161899788501</v>
      </c>
      <c r="R310" s="28">
        <f>MIN('OnSSET_original_NoMG-PV-Diesel'!E309:I309,LCOE_SensitivityScenarios!BK309)</f>
        <v>0.43564161899788501</v>
      </c>
      <c r="S310" s="28">
        <f>MIN('OnSSET_original_NoMG-PV-Diesel'!E309:I309,LCOE_SensitivityScenarios!BP309)</f>
        <v>0.43564161899788501</v>
      </c>
      <c r="T310" s="27">
        <f>MIN('OnSSET_original_NoMG-PV-Diesel'!N309:R309,LCOE_SensitivityScenarios!BU309)</f>
        <v>0.43564161899788501</v>
      </c>
      <c r="U310" s="28">
        <f>MIN('OnSSET_original_NoMG-PV-Diesel'!N309:R309,LCOE_SensitivityScenarios!BZ309)</f>
        <v>0.43564161899788501</v>
      </c>
      <c r="V310" s="29">
        <f>MIN('OnSSET_original_NoMG-PV-Diesel'!N309:R309,LCOE_SensitivityScenarios!CE309)</f>
        <v>0.43564161899788501</v>
      </c>
      <c r="W310" s="28">
        <f>MIN('OnSSET_original_NoMG-PV-Diesel'!W309:AA309,LCOE_SensitivityScenarios!CJ309)</f>
        <v>0.242182586027855</v>
      </c>
      <c r="X310" s="28">
        <f>MIN('OnSSET_original_NoMG-PV-Diesel'!W309:AA309,LCOE_SensitivityScenarios!CO309)</f>
        <v>0.242182586027855</v>
      </c>
      <c r="Y310" s="29">
        <f>MIN('OnSSET_original_NoMG-PV-Diesel'!W309:AA309,LCOE_SensitivityScenarios!CT309)</f>
        <v>0.242182586027855</v>
      </c>
      <c r="Z310">
        <f>IF(H310='OnSSET_original_NoMG-PV-Diesel'!L309,'OnSSET_original_NoMG-PV-Diesel'!K309,"wait")</f>
        <v>16.6527639669203</v>
      </c>
      <c r="AA310">
        <f>IF(I310='OnSSET_original_NoMG-PV-Diesel'!L309,'OnSSET_original_NoMG-PV-Diesel'!K309,"wait")</f>
        <v>16.6527639669203</v>
      </c>
      <c r="AB310">
        <f>IF(J310='OnSSET_original_NoMG-PV-Diesel'!L309,'OnSSET_original_NoMG-PV-Diesel'!K309,"wait")</f>
        <v>16.6527639669203</v>
      </c>
      <c r="AC310">
        <f>IF(K310='OnSSET_original_NoMG-PV-Diesel'!U309,'OnSSET_original_NoMG-PV-Diesel'!T309,"wait")</f>
        <v>8.6312004250941996</v>
      </c>
      <c r="AD310">
        <f>IF(L310='OnSSET_original_NoMG-PV-Diesel'!U309,'OnSSET_original_NoMG-PV-Diesel'!T309,"wait")</f>
        <v>8.6312004250941996</v>
      </c>
      <c r="AE310">
        <f>IF(M310='OnSSET_original_NoMG-PV-Diesel'!U309,'OnSSET_original_NoMG-PV-Diesel'!T309,"wait")</f>
        <v>8.6312004250941996</v>
      </c>
      <c r="AF310">
        <f>IF(N310='OnSSET_original_NoMG-PV-Diesel'!AD309,'OnSSET_original_NoMG-PV-Diesel'!AC309,"wait")</f>
        <v>7.8744924426201903</v>
      </c>
      <c r="AG310">
        <f>IF(O310='OnSSET_original_NoMG-PV-Diesel'!AD309,'OnSSET_original_NoMG-PV-Diesel'!AC309,"wait")</f>
        <v>7.8744924426201903</v>
      </c>
      <c r="AH310">
        <f>IF(P310='OnSSET_original_NoMG-PV-Diesel'!AD309,'OnSSET_original_NoMG-PV-Diesel'!AC309,"wait")</f>
        <v>7.8744924426201903</v>
      </c>
      <c r="AR310">
        <v>31.16</v>
      </c>
      <c r="AS310">
        <v>31.170999999999999</v>
      </c>
      <c r="AT310">
        <v>3.5630000000000002</v>
      </c>
      <c r="AU310">
        <v>3.5950000000000002</v>
      </c>
      <c r="AV310">
        <v>45614.459869999999</v>
      </c>
      <c r="AW310">
        <v>0</v>
      </c>
      <c r="AX310">
        <v>6878.8705989999999</v>
      </c>
      <c r="AZ310">
        <f>SUMIF([1]base!$A$2:$A$169,B310,[1]base!$V$2:$V$169)</f>
        <v>0</v>
      </c>
      <c r="BA310">
        <f>SUMIF([2]s1!$A$2:$A$275,B310,[2]s1!$U$2:$U$275)</f>
        <v>0</v>
      </c>
      <c r="BB310">
        <f>SUMIF([3]s2!$A$2:$A$115,B310,[3]s2!$U$2:$U$115)</f>
        <v>0</v>
      </c>
      <c r="BC310">
        <f>SUMIF([4]s3!$A$2:$A$245,B310,[4]s3!$U$2:$U$245)</f>
        <v>0</v>
      </c>
      <c r="BD310">
        <f>SUMIF([5]s4!$A$2:$A$74,B310,[5]s4!$U$2:$U$74)</f>
        <v>0</v>
      </c>
      <c r="BF310">
        <f t="shared" si="25"/>
        <v>0</v>
      </c>
      <c r="BG310">
        <f t="shared" si="26"/>
        <v>0</v>
      </c>
      <c r="BH310">
        <f t="shared" si="27"/>
        <v>0</v>
      </c>
      <c r="BI310">
        <f t="shared" si="28"/>
        <v>0</v>
      </c>
      <c r="BJ310">
        <f t="shared" si="29"/>
        <v>0</v>
      </c>
      <c r="BL310" t="s">
        <v>114</v>
      </c>
      <c r="BM310" s="23">
        <v>49888.338459999999</v>
      </c>
      <c r="BN310" s="23">
        <v>8.6312004249999994</v>
      </c>
      <c r="BP310" t="s">
        <v>186</v>
      </c>
      <c r="BQ310" s="23">
        <v>49888.338459999999</v>
      </c>
      <c r="BR310" s="23">
        <v>8.6312004249999994</v>
      </c>
      <c r="BT310" t="s">
        <v>183</v>
      </c>
      <c r="BU310" s="23">
        <v>9764.4564289999998</v>
      </c>
      <c r="BV310" s="23">
        <v>7.8744924430000003</v>
      </c>
    </row>
    <row r="311" spans="1:74" x14ac:dyDescent="0.25">
      <c r="A311">
        <v>1</v>
      </c>
      <c r="B311" s="15">
        <v>5242</v>
      </c>
      <c r="C311" s="15">
        <v>-65.540591669999998</v>
      </c>
      <c r="D311" s="15">
        <v>-18.76941111</v>
      </c>
      <c r="E311" s="16">
        <v>1</v>
      </c>
      <c r="F311" s="19">
        <v>22754.718421081001</v>
      </c>
      <c r="G311" s="19">
        <v>55.422630881186976</v>
      </c>
      <c r="H311" s="16" t="str">
        <f>IF(LCOE_SensitivityScenarios!BF310&gt;'OnSSET_original_NoMG-PV-Diesel'!M310,'OnSSET_original_NoMG-PV-Diesel'!L310,LCOE_SensitivityScenarios!BG310)</f>
        <v>SA_PV</v>
      </c>
      <c r="I311" s="39" t="str">
        <f>IF(LCOE_SensitivityScenarios!BK310&gt;'OnSSET_original_NoMG-PV-Diesel'!M310,'OnSSET_original_NoMG-PV-Diesel'!L310,LCOE_SensitivityScenarios!BL310)</f>
        <v>SA_PV</v>
      </c>
      <c r="J311" s="39" t="str">
        <f>IF(LCOE_SensitivityScenarios!BP310&gt;'OnSSET_original_NoMG-PV-Diesel'!M310,'OnSSET_original_NoMG-PV-Diesel'!L310,LCOE_SensitivityScenarios!BQ310)</f>
        <v>SA_PV</v>
      </c>
      <c r="K311" s="38" t="str">
        <f>IF(LCOE_SensitivityScenarios!BU310&gt;'OnSSET_original_NoMG-PV-Diesel'!V310,'OnSSET_original_NoMG-PV-Diesel'!U310,LCOE_SensitivityScenarios!BV310)</f>
        <v>SA_Diesel</v>
      </c>
      <c r="L311" s="39" t="str">
        <f>IF(LCOE_SensitivityScenarios!BZ310&gt;'OnSSET_original_NoMG-PV-Diesel'!V310,'OnSSET_original_NoMG-PV-Diesel'!U310,LCOE_SensitivityScenarios!CA310)</f>
        <v>SA_Diesel</v>
      </c>
      <c r="M311" s="40" t="str">
        <f>IF(LCOE_SensitivityScenarios!CE310&gt;'OnSSET_original_NoMG-PV-Diesel'!V310,'OnSSET_original_NoMG-PV-Diesel'!U310,LCOE_SensitivityScenarios!CF310)</f>
        <v>SA_Diesel</v>
      </c>
      <c r="N311" s="39" t="str">
        <f>IF(LCOE_SensitivityScenarios!CJ310&gt;'OnSSET_original_NoMG-PV-Diesel'!AE310,'OnSSET_original_NoMG-PV-Diesel'!AD310,LCOE_SensitivityScenarios!CK310)</f>
        <v>SA_Diesel</v>
      </c>
      <c r="O311" s="39" t="str">
        <f>IF(LCOE_SensitivityScenarios!CO310&gt;'OnSSET_original_NoMG-PV-Diesel'!AE310,'OnSSET_original_NoMG-PV-Diesel'!AD310,LCOE_SensitivityScenarios!CP310)</f>
        <v>SA_Diesel</v>
      </c>
      <c r="P311" s="40" t="str">
        <f>IF(LCOE_SensitivityScenarios!CT310&gt;'OnSSET_original_NoMG-PV-Diesel'!AE310,'OnSSET_original_NoMG-PV-Diesel'!AD310,LCOE_SensitivityScenarios!CU310)</f>
        <v>SA_Diesel</v>
      </c>
      <c r="Q311" s="38">
        <f>IF(LCOE_SensitivityScenarios!BF310&gt;'OnSSET_original_NoMG-PV-Diesel'!M310,'OnSSET_original_NoMG-PV-Diesel'!M310,LCOE_SensitivityScenarios!BF310)</f>
        <v>0.43544547238870102</v>
      </c>
      <c r="R311" s="28">
        <f>MIN('OnSSET_original_NoMG-PV-Diesel'!E310:I310,LCOE_SensitivityScenarios!BK310)</f>
        <v>0.43544547238870102</v>
      </c>
      <c r="S311" s="28">
        <f>MIN('OnSSET_original_NoMG-PV-Diesel'!E310:I310,LCOE_SensitivityScenarios!BP310)</f>
        <v>0.43544547238870102</v>
      </c>
      <c r="T311" s="27">
        <f>MIN('OnSSET_original_NoMG-PV-Diesel'!N310:R310,LCOE_SensitivityScenarios!BU310)</f>
        <v>0.33704192864490101</v>
      </c>
      <c r="U311" s="28">
        <f>MIN('OnSSET_original_NoMG-PV-Diesel'!N310:R310,LCOE_SensitivityScenarios!BZ310)</f>
        <v>0.33704192864490101</v>
      </c>
      <c r="V311" s="29">
        <f>MIN('OnSSET_original_NoMG-PV-Diesel'!N310:R310,LCOE_SensitivityScenarios!CE310)</f>
        <v>0.33704192864490101</v>
      </c>
      <c r="W311" s="28">
        <f>MIN('OnSSET_original_NoMG-PV-Diesel'!W310:AA310,LCOE_SensitivityScenarios!CJ310)</f>
        <v>0.18788147824000501</v>
      </c>
      <c r="X311" s="28">
        <f>MIN('OnSSET_original_NoMG-PV-Diesel'!W310:AA310,LCOE_SensitivityScenarios!CO310)</f>
        <v>0.18788147824000501</v>
      </c>
      <c r="Y311" s="29">
        <f>MIN('OnSSET_original_NoMG-PV-Diesel'!W310:AA310,LCOE_SensitivityScenarios!CT310)</f>
        <v>0.18788147824000501</v>
      </c>
      <c r="Z311">
        <f>IF(H311='OnSSET_original_NoMG-PV-Diesel'!L310,'OnSSET_original_NoMG-PV-Diesel'!K310,"wait")</f>
        <v>25.677231245260899</v>
      </c>
      <c r="AA311">
        <f>IF(I311='OnSSET_original_NoMG-PV-Diesel'!L310,'OnSSET_original_NoMG-PV-Diesel'!K310,"wait")</f>
        <v>25.677231245260899</v>
      </c>
      <c r="AB311">
        <f>IF(J311='OnSSET_original_NoMG-PV-Diesel'!L310,'OnSSET_original_NoMG-PV-Diesel'!K310,"wait")</f>
        <v>25.677231245260899</v>
      </c>
      <c r="AC311">
        <f>IF(K311='OnSSET_original_NoMG-PV-Diesel'!U310,'OnSSET_original_NoMG-PV-Diesel'!T310,"wait")</f>
        <v>10.390282384055199</v>
      </c>
      <c r="AD311">
        <f>IF(L311='OnSSET_original_NoMG-PV-Diesel'!U310,'OnSSET_original_NoMG-PV-Diesel'!T310,"wait")</f>
        <v>10.390282384055199</v>
      </c>
      <c r="AE311">
        <f>IF(M311='OnSSET_original_NoMG-PV-Diesel'!U310,'OnSSET_original_NoMG-PV-Diesel'!T310,"wait")</f>
        <v>10.390282384055199</v>
      </c>
      <c r="AF311">
        <f>IF(N311='OnSSET_original_NoMG-PV-Diesel'!AD310,'OnSSET_original_NoMG-PV-Diesel'!AC310,"wait")</f>
        <v>10.390282384055199</v>
      </c>
      <c r="AG311">
        <f>IF(O311='OnSSET_original_NoMG-PV-Diesel'!AD310,'OnSSET_original_NoMG-PV-Diesel'!AC310,"wait")</f>
        <v>10.390282384055199</v>
      </c>
      <c r="AH311">
        <f>IF(P311='OnSSET_original_NoMG-PV-Diesel'!AD310,'OnSSET_original_NoMG-PV-Diesel'!AC310,"wait")</f>
        <v>10.390282384055199</v>
      </c>
      <c r="AR311">
        <v>35.44</v>
      </c>
      <c r="AS311">
        <v>35.438000000000002</v>
      </c>
      <c r="AT311">
        <v>4.3330000000000002</v>
      </c>
      <c r="AU311">
        <v>4.0999999999999898E-2</v>
      </c>
      <c r="AV311">
        <v>46534.420230000003</v>
      </c>
      <c r="AW311">
        <v>0</v>
      </c>
      <c r="AX311">
        <v>7184.59818</v>
      </c>
      <c r="AZ311">
        <f>SUMIF([1]base!$A$2:$A$169,B311,[1]base!$V$2:$V$169)</f>
        <v>0</v>
      </c>
      <c r="BA311">
        <f>SUMIF([2]s1!$A$2:$A$275,B311,[2]s1!$U$2:$U$275)</f>
        <v>0</v>
      </c>
      <c r="BB311">
        <f>SUMIF([3]s2!$A$2:$A$115,B311,[3]s2!$U$2:$U$115)</f>
        <v>0</v>
      </c>
      <c r="BC311">
        <f>SUMIF([4]s3!$A$2:$A$245,B311,[4]s3!$U$2:$U$245)</f>
        <v>0</v>
      </c>
      <c r="BD311">
        <f>SUMIF([5]s4!$A$2:$A$74,B311,[5]s4!$U$2:$U$74)</f>
        <v>0</v>
      </c>
      <c r="BF311">
        <f t="shared" si="25"/>
        <v>0</v>
      </c>
      <c r="BG311">
        <f t="shared" si="26"/>
        <v>0</v>
      </c>
      <c r="BH311">
        <f t="shared" si="27"/>
        <v>0</v>
      </c>
      <c r="BI311">
        <f t="shared" si="28"/>
        <v>0</v>
      </c>
      <c r="BJ311">
        <f t="shared" si="29"/>
        <v>0</v>
      </c>
      <c r="BL311" t="s">
        <v>114</v>
      </c>
      <c r="BM311" s="23">
        <v>65797.324770000007</v>
      </c>
      <c r="BN311" s="23">
        <v>11.383620199999999</v>
      </c>
      <c r="BP311" t="s">
        <v>183</v>
      </c>
      <c r="BQ311" s="23">
        <v>12884.06337</v>
      </c>
      <c r="BR311" s="23">
        <v>10.39028238</v>
      </c>
      <c r="BT311" t="s">
        <v>183</v>
      </c>
      <c r="BU311" s="23">
        <v>12884.06337</v>
      </c>
      <c r="BV311" s="23">
        <v>10.39028238</v>
      </c>
    </row>
    <row r="312" spans="1:74" x14ac:dyDescent="0.25">
      <c r="A312">
        <v>1</v>
      </c>
      <c r="B312" s="15">
        <v>5255</v>
      </c>
      <c r="C312" s="15">
        <v>-64.775534199999996</v>
      </c>
      <c r="D312" s="15">
        <v>-19.766160920000001</v>
      </c>
      <c r="E312" s="16">
        <v>1</v>
      </c>
      <c r="F312" s="19">
        <v>33931.671858996902</v>
      </c>
      <c r="G312" s="19">
        <v>105.01214741263819</v>
      </c>
      <c r="H312" s="16" t="str">
        <f>IF(LCOE_SensitivityScenarios!BF311&gt;'OnSSET_original_NoMG-PV-Diesel'!M311,'OnSSET_original_NoMG-PV-Diesel'!L311,LCOE_SensitivityScenarios!BG311)</f>
        <v>SA_PV</v>
      </c>
      <c r="I312" s="39" t="str">
        <f>IF(LCOE_SensitivityScenarios!BK311&gt;'OnSSET_original_NoMG-PV-Diesel'!M311,'OnSSET_original_NoMG-PV-Diesel'!L311,LCOE_SensitivityScenarios!BL311)</f>
        <v>SA_PV</v>
      </c>
      <c r="J312" s="39" t="str">
        <f>IF(LCOE_SensitivityScenarios!BP311&gt;'OnSSET_original_NoMG-PV-Diesel'!M311,'OnSSET_original_NoMG-PV-Diesel'!L311,LCOE_SensitivityScenarios!BQ311)</f>
        <v>SA_PV</v>
      </c>
      <c r="K312" s="38" t="str">
        <f>IF(LCOE_SensitivityScenarios!BU311&gt;'OnSSET_original_NoMG-PV-Diesel'!V311,'OnSSET_original_NoMG-PV-Diesel'!U311,LCOE_SensitivityScenarios!BV311)</f>
        <v>SA_PV</v>
      </c>
      <c r="L312" s="39" t="str">
        <f>IF(LCOE_SensitivityScenarios!BZ311&gt;'OnSSET_original_NoMG-PV-Diesel'!V311,'OnSSET_original_NoMG-PV-Diesel'!U311,LCOE_SensitivityScenarios!CA311)</f>
        <v>SA_PV</v>
      </c>
      <c r="M312" s="40" t="str">
        <f>IF(LCOE_SensitivityScenarios!CE311&gt;'OnSSET_original_NoMG-PV-Diesel'!V311,'OnSSET_original_NoMG-PV-Diesel'!U311,LCOE_SensitivityScenarios!CF311)</f>
        <v>SA_PV</v>
      </c>
      <c r="N312" s="39" t="str">
        <f>IF(LCOE_SensitivityScenarios!CJ311&gt;'OnSSET_original_NoMG-PV-Diesel'!AE311,'OnSSET_original_NoMG-PV-Diesel'!AD311,LCOE_SensitivityScenarios!CK311)</f>
        <v>SA_Diesel</v>
      </c>
      <c r="O312" s="39" t="str">
        <f>IF(LCOE_SensitivityScenarios!CO311&gt;'OnSSET_original_NoMG-PV-Diesel'!AE311,'OnSSET_original_NoMG-PV-Diesel'!AD311,LCOE_SensitivityScenarios!CP311)</f>
        <v>SA_Diesel</v>
      </c>
      <c r="P312" s="40" t="str">
        <f>IF(LCOE_SensitivityScenarios!CT311&gt;'OnSSET_original_NoMG-PV-Diesel'!AE311,'OnSSET_original_NoMG-PV-Diesel'!AD311,LCOE_SensitivityScenarios!CU311)</f>
        <v>SA_Diesel</v>
      </c>
      <c r="Q312" s="38">
        <f>IF(LCOE_SensitivityScenarios!BF311&gt;'OnSSET_original_NoMG-PV-Diesel'!M311,'OnSSET_original_NoMG-PV-Diesel'!M311,LCOE_SensitivityScenarios!BF311)</f>
        <v>0.427175085766477</v>
      </c>
      <c r="R312" s="28">
        <f>MIN('OnSSET_original_NoMG-PV-Diesel'!E311:I311,LCOE_SensitivityScenarios!BK311)</f>
        <v>0.427175085766477</v>
      </c>
      <c r="S312" s="28">
        <f>MIN('OnSSET_original_NoMG-PV-Diesel'!E311:I311,LCOE_SensitivityScenarios!BP311)</f>
        <v>0.427175085766477</v>
      </c>
      <c r="T312" s="27">
        <f>MIN('OnSSET_original_NoMG-PV-Diesel'!N311:R311,LCOE_SensitivityScenarios!BU311)</f>
        <v>0.427175085766477</v>
      </c>
      <c r="U312" s="28">
        <f>MIN('OnSSET_original_NoMG-PV-Diesel'!N311:R311,LCOE_SensitivityScenarios!BZ311)</f>
        <v>0.427175085766477</v>
      </c>
      <c r="V312" s="29">
        <f>MIN('OnSSET_original_NoMG-PV-Diesel'!N311:R311,LCOE_SensitivityScenarios!CE311)</f>
        <v>0.427175085766477</v>
      </c>
      <c r="W312" s="28">
        <f>MIN('OnSSET_original_NoMG-PV-Diesel'!W311:AA311,LCOE_SensitivityScenarios!CJ311)</f>
        <v>0.242182586027855</v>
      </c>
      <c r="X312" s="28">
        <f>MIN('OnSSET_original_NoMG-PV-Diesel'!W311:AA311,LCOE_SensitivityScenarios!CO311)</f>
        <v>0.242182586027855</v>
      </c>
      <c r="Y312" s="29">
        <f>MIN('OnSSET_original_NoMG-PV-Diesel'!W311:AA311,LCOE_SensitivityScenarios!CT311)</f>
        <v>0.242182586027855</v>
      </c>
      <c r="Z312">
        <f>IF(H312='OnSSET_original_NoMG-PV-Diesel'!L311,'OnSSET_original_NoMG-PV-Diesel'!K311,"wait")</f>
        <v>14.243058407272599</v>
      </c>
      <c r="AA312">
        <f>IF(I312='OnSSET_original_NoMG-PV-Diesel'!L311,'OnSSET_original_NoMG-PV-Diesel'!K311,"wait")</f>
        <v>14.243058407272599</v>
      </c>
      <c r="AB312">
        <f>IF(J312='OnSSET_original_NoMG-PV-Diesel'!L311,'OnSSET_original_NoMG-PV-Diesel'!K311,"wait")</f>
        <v>14.243058407272599</v>
      </c>
      <c r="AC312">
        <f>IF(K312='OnSSET_original_NoMG-PV-Diesel'!U311,'OnSSET_original_NoMG-PV-Diesel'!T311,"wait")</f>
        <v>16.6527639669203</v>
      </c>
      <c r="AD312">
        <f>IF(L312='OnSSET_original_NoMG-PV-Diesel'!U311,'OnSSET_original_NoMG-PV-Diesel'!T311,"wait")</f>
        <v>16.6527639669203</v>
      </c>
      <c r="AE312">
        <f>IF(M312='OnSSET_original_NoMG-PV-Diesel'!U311,'OnSSET_original_NoMG-PV-Diesel'!T311,"wait")</f>
        <v>16.6527639669203</v>
      </c>
      <c r="AF312">
        <f>IF(N312='OnSSET_original_NoMG-PV-Diesel'!AD311,'OnSSET_original_NoMG-PV-Diesel'!AC311,"wait")</f>
        <v>15.493914090866101</v>
      </c>
      <c r="AG312">
        <f>IF(O312='OnSSET_original_NoMG-PV-Diesel'!AD311,'OnSSET_original_NoMG-PV-Diesel'!AC311,"wait")</f>
        <v>15.493914090866101</v>
      </c>
      <c r="AH312">
        <f>IF(P312='OnSSET_original_NoMG-PV-Diesel'!AD311,'OnSSET_original_NoMG-PV-Diesel'!AC311,"wait")</f>
        <v>15.493914090866101</v>
      </c>
      <c r="AR312">
        <v>75.417000000000002</v>
      </c>
      <c r="AS312">
        <v>68.090999999999994</v>
      </c>
      <c r="AT312">
        <v>3.6080000000000001</v>
      </c>
      <c r="AU312">
        <v>3.6110000000000002</v>
      </c>
      <c r="AV312">
        <v>66152.32475</v>
      </c>
      <c r="AW312">
        <v>0</v>
      </c>
      <c r="AX312">
        <v>15286.37911</v>
      </c>
      <c r="AZ312">
        <f>SUMIF([1]base!$A$2:$A$169,B312,[1]base!$V$2:$V$169)</f>
        <v>0</v>
      </c>
      <c r="BA312">
        <f>SUMIF([2]s1!$A$2:$A$275,B312,[2]s1!$U$2:$U$275)</f>
        <v>0</v>
      </c>
      <c r="BB312">
        <f>SUMIF([3]s2!$A$2:$A$115,B312,[3]s2!$U$2:$U$115)</f>
        <v>0</v>
      </c>
      <c r="BC312">
        <f>SUMIF([4]s3!$A$2:$A$245,B312,[4]s3!$U$2:$U$245)</f>
        <v>0</v>
      </c>
      <c r="BD312">
        <f>SUMIF([5]s4!$A$2:$A$74,B312,[5]s4!$U$2:$U$74)</f>
        <v>0</v>
      </c>
      <c r="BF312">
        <f t="shared" si="25"/>
        <v>0</v>
      </c>
      <c r="BG312">
        <f t="shared" si="26"/>
        <v>0</v>
      </c>
      <c r="BH312">
        <f t="shared" si="27"/>
        <v>0</v>
      </c>
      <c r="BI312">
        <f t="shared" si="28"/>
        <v>0</v>
      </c>
      <c r="BJ312">
        <f t="shared" si="29"/>
        <v>0</v>
      </c>
      <c r="BL312" t="s">
        <v>114</v>
      </c>
      <c r="BM312" s="23">
        <v>96252.975730000006</v>
      </c>
      <c r="BN312" s="23">
        <v>16.652763969999999</v>
      </c>
      <c r="BP312" t="s">
        <v>186</v>
      </c>
      <c r="BQ312" s="23">
        <v>96252.975730000006</v>
      </c>
      <c r="BR312" s="23">
        <v>16.652763969999999</v>
      </c>
      <c r="BT312" t="s">
        <v>183</v>
      </c>
      <c r="BU312" s="23">
        <v>19212.622289999999</v>
      </c>
      <c r="BV312" s="23">
        <v>15.493914090000001</v>
      </c>
    </row>
    <row r="313" spans="1:74" x14ac:dyDescent="0.25">
      <c r="A313">
        <v>1</v>
      </c>
      <c r="B313" s="15">
        <v>5257</v>
      </c>
      <c r="C313" s="15">
        <v>-65.896376290000006</v>
      </c>
      <c r="D313" s="15">
        <v>-19.846924810000001</v>
      </c>
      <c r="E313" s="16">
        <v>1</v>
      </c>
      <c r="F313" s="19">
        <v>54099.358510640297</v>
      </c>
      <c r="G313" s="19">
        <v>62.38339085146707</v>
      </c>
      <c r="H313" s="16" t="str">
        <f>IF(LCOE_SensitivityScenarios!BF312&gt;'OnSSET_original_NoMG-PV-Diesel'!M312,'OnSSET_original_NoMG-PV-Diesel'!L312,LCOE_SensitivityScenarios!BG312)</f>
        <v>SA_PV</v>
      </c>
      <c r="I313" s="39" t="str">
        <f>IF(LCOE_SensitivityScenarios!BK312&gt;'OnSSET_original_NoMG-PV-Diesel'!M312,'OnSSET_original_NoMG-PV-Diesel'!L312,LCOE_SensitivityScenarios!BL312)</f>
        <v>SA_PV</v>
      </c>
      <c r="J313" s="39" t="str">
        <f>IF(LCOE_SensitivityScenarios!BP312&gt;'OnSSET_original_NoMG-PV-Diesel'!M312,'OnSSET_original_NoMG-PV-Diesel'!L312,LCOE_SensitivityScenarios!BQ312)</f>
        <v>SA_PV</v>
      </c>
      <c r="K313" s="38" t="str">
        <f>IF(LCOE_SensitivityScenarios!BU312&gt;'OnSSET_original_NoMG-PV-Diesel'!V312,'OnSSET_original_NoMG-PV-Diesel'!U312,LCOE_SensitivityScenarios!BV312)</f>
        <v>SA_Diesel</v>
      </c>
      <c r="L313" s="39" t="str">
        <f>IF(LCOE_SensitivityScenarios!BZ312&gt;'OnSSET_original_NoMG-PV-Diesel'!V312,'OnSSET_original_NoMG-PV-Diesel'!U312,LCOE_SensitivityScenarios!CA312)</f>
        <v>SA_Diesel</v>
      </c>
      <c r="M313" s="40" t="str">
        <f>IF(LCOE_SensitivityScenarios!CE312&gt;'OnSSET_original_NoMG-PV-Diesel'!V312,'OnSSET_original_NoMG-PV-Diesel'!U312,LCOE_SensitivityScenarios!CF312)</f>
        <v>SA_Diesel</v>
      </c>
      <c r="N313" s="39" t="str">
        <f>IF(LCOE_SensitivityScenarios!CJ312&gt;'OnSSET_original_NoMG-PV-Diesel'!AE312,'OnSSET_original_NoMG-PV-Diesel'!AD312,LCOE_SensitivityScenarios!CK312)</f>
        <v>SA_Diesel</v>
      </c>
      <c r="O313" s="39" t="str">
        <f>IF(LCOE_SensitivityScenarios!CO312&gt;'OnSSET_original_NoMG-PV-Diesel'!AE312,'OnSSET_original_NoMG-PV-Diesel'!AD312,LCOE_SensitivityScenarios!CP312)</f>
        <v>SA_Diesel</v>
      </c>
      <c r="P313" s="40" t="str">
        <f>IF(LCOE_SensitivityScenarios!CT312&gt;'OnSSET_original_NoMG-PV-Diesel'!AE312,'OnSSET_original_NoMG-PV-Diesel'!AD312,LCOE_SensitivityScenarios!CU312)</f>
        <v>SA_Diesel</v>
      </c>
      <c r="Q313" s="38">
        <f>IF(LCOE_SensitivityScenarios!BF312&gt;'OnSSET_original_NoMG-PV-Diesel'!M312,'OnSSET_original_NoMG-PV-Diesel'!M312,LCOE_SensitivityScenarios!BF312)</f>
        <v>0.362377350233966</v>
      </c>
      <c r="R313" s="28">
        <f>MIN('OnSSET_original_NoMG-PV-Diesel'!E312:I312,LCOE_SensitivityScenarios!BK312)</f>
        <v>0.362377350233966</v>
      </c>
      <c r="S313" s="28">
        <f>MIN('OnSSET_original_NoMG-PV-Diesel'!E312:I312,LCOE_SensitivityScenarios!BP312)</f>
        <v>0.362377350233966</v>
      </c>
      <c r="T313" s="27">
        <f>MIN('OnSSET_original_NoMG-PV-Diesel'!N312:R312,LCOE_SensitivityScenarios!BU312)</f>
        <v>0.30151157416643198</v>
      </c>
      <c r="U313" s="28">
        <f>MIN('OnSSET_original_NoMG-PV-Diesel'!N312:R312,LCOE_SensitivityScenarios!BZ312)</f>
        <v>0.30151157416643198</v>
      </c>
      <c r="V313" s="29">
        <f>MIN('OnSSET_original_NoMG-PV-Diesel'!N312:R312,LCOE_SensitivityScenarios!CE312)</f>
        <v>0.30151157416643198</v>
      </c>
      <c r="W313" s="28">
        <f>MIN('OnSSET_original_NoMG-PV-Diesel'!W312:AA312,LCOE_SensitivityScenarios!CJ312)</f>
        <v>0.17581456539826101</v>
      </c>
      <c r="X313" s="28">
        <f>MIN('OnSSET_original_NoMG-PV-Diesel'!W312:AA312,LCOE_SensitivityScenarios!CO312)</f>
        <v>0.17581456539826101</v>
      </c>
      <c r="Y313" s="29">
        <f>MIN('OnSSET_original_NoMG-PV-Diesel'!W312:AA312,LCOE_SensitivityScenarios!CT312)</f>
        <v>0.17581456539826101</v>
      </c>
      <c r="Z313">
        <f>IF(H313='OnSSET_original_NoMG-PV-Diesel'!L312,'OnSSET_original_NoMG-PV-Diesel'!K312,"wait")</f>
        <v>13.4761612760843</v>
      </c>
      <c r="AA313">
        <f>IF(I313='OnSSET_original_NoMG-PV-Diesel'!L312,'OnSSET_original_NoMG-PV-Diesel'!K312,"wait")</f>
        <v>13.4761612760843</v>
      </c>
      <c r="AB313">
        <f>IF(J313='OnSSET_original_NoMG-PV-Diesel'!L312,'OnSSET_original_NoMG-PV-Diesel'!K312,"wait")</f>
        <v>13.4761612760843</v>
      </c>
      <c r="AC313">
        <f>IF(K313='OnSSET_original_NoMG-PV-Diesel'!U312,'OnSSET_original_NoMG-PV-Diesel'!T312,"wait")</f>
        <v>24.702903429516098</v>
      </c>
      <c r="AD313">
        <f>IF(L313='OnSSET_original_NoMG-PV-Diesel'!U312,'OnSSET_original_NoMG-PV-Diesel'!T312,"wait")</f>
        <v>24.702903429516098</v>
      </c>
      <c r="AE313">
        <f>IF(M313='OnSSET_original_NoMG-PV-Diesel'!U312,'OnSSET_original_NoMG-PV-Diesel'!T312,"wait")</f>
        <v>24.702903429516098</v>
      </c>
      <c r="AF313">
        <f>IF(N313='OnSSET_original_NoMG-PV-Diesel'!AD312,'OnSSET_original_NoMG-PV-Diesel'!AC312,"wait")</f>
        <v>24.702903429516098</v>
      </c>
      <c r="AG313">
        <f>IF(O313='OnSSET_original_NoMG-PV-Diesel'!AD312,'OnSSET_original_NoMG-PV-Diesel'!AC312,"wait")</f>
        <v>24.702903429516098</v>
      </c>
      <c r="AH313">
        <f>IF(P313='OnSSET_original_NoMG-PV-Diesel'!AD312,'OnSSET_original_NoMG-PV-Diesel'!AC312,"wait")</f>
        <v>24.702903429516098</v>
      </c>
      <c r="AR313">
        <v>10.45</v>
      </c>
      <c r="AS313">
        <v>10.45</v>
      </c>
      <c r="AT313">
        <v>5.1360000000000001</v>
      </c>
      <c r="AU313">
        <v>0.47899999999999998</v>
      </c>
      <c r="AV313">
        <v>52490.240180000001</v>
      </c>
      <c r="AW313">
        <v>0</v>
      </c>
      <c r="AX313">
        <v>9324.6912560000001</v>
      </c>
      <c r="AZ313">
        <f>SUMIF([1]base!$A$2:$A$169,B313,[1]base!$V$2:$V$169)</f>
        <v>0</v>
      </c>
      <c r="BA313">
        <f>SUMIF([2]s1!$A$2:$A$275,B313,[2]s1!$U$2:$U$275)</f>
        <v>0</v>
      </c>
      <c r="BB313">
        <f>SUMIF([3]s2!$A$2:$A$115,B313,[3]s2!$U$2:$U$115)</f>
        <v>0</v>
      </c>
      <c r="BC313">
        <f>SUMIF([4]s3!$A$2:$A$245,B313,[4]s3!$U$2:$U$245)</f>
        <v>0</v>
      </c>
      <c r="BD313">
        <f>SUMIF([5]s4!$A$2:$A$74,B313,[5]s4!$U$2:$U$74)</f>
        <v>0</v>
      </c>
      <c r="BF313">
        <f t="shared" si="25"/>
        <v>0</v>
      </c>
      <c r="BG313">
        <f t="shared" si="26"/>
        <v>0</v>
      </c>
      <c r="BH313">
        <f t="shared" si="27"/>
        <v>0</v>
      </c>
      <c r="BI313">
        <f t="shared" si="28"/>
        <v>0</v>
      </c>
      <c r="BJ313">
        <f t="shared" si="29"/>
        <v>0</v>
      </c>
      <c r="BL313" t="s">
        <v>114</v>
      </c>
      <c r="BM313" s="23">
        <v>130183.5624</v>
      </c>
      <c r="BN313" s="23">
        <v>25.677231249999998</v>
      </c>
      <c r="BP313" t="s">
        <v>183</v>
      </c>
      <c r="BQ313" s="23">
        <v>30631.869409999999</v>
      </c>
      <c r="BR313" s="23">
        <v>24.702903429999999</v>
      </c>
      <c r="BT313" t="s">
        <v>183</v>
      </c>
      <c r="BU313" s="23">
        <v>30631.869409999999</v>
      </c>
      <c r="BV313" s="23">
        <v>24.702903429999999</v>
      </c>
    </row>
    <row r="314" spans="1:74" x14ac:dyDescent="0.25">
      <c r="A314">
        <v>1</v>
      </c>
      <c r="B314" s="15">
        <v>5292</v>
      </c>
      <c r="C314" s="15">
        <v>-65.526761969999995</v>
      </c>
      <c r="D314" s="15">
        <v>-18.321277080000002</v>
      </c>
      <c r="E314" s="16">
        <v>1</v>
      </c>
      <c r="F314" s="19">
        <v>28688.368243928599</v>
      </c>
      <c r="G314" s="19">
        <v>64.994326200717126</v>
      </c>
      <c r="H314" s="16" t="str">
        <f>IF(LCOE_SensitivityScenarios!BF313&gt;'OnSSET_original_NoMG-PV-Diesel'!M313,'OnSSET_original_NoMG-PV-Diesel'!L313,LCOE_SensitivityScenarios!BG313)</f>
        <v>SA_PV</v>
      </c>
      <c r="I314" s="39" t="str">
        <f>IF(LCOE_SensitivityScenarios!BK313&gt;'OnSSET_original_NoMG-PV-Diesel'!M313,'OnSSET_original_NoMG-PV-Diesel'!L313,LCOE_SensitivityScenarios!BL313)</f>
        <v>SA_PV</v>
      </c>
      <c r="J314" s="39" t="str">
        <f>IF(LCOE_SensitivityScenarios!BP313&gt;'OnSSET_original_NoMG-PV-Diesel'!M313,'OnSSET_original_NoMG-PV-Diesel'!L313,LCOE_SensitivityScenarios!BQ313)</f>
        <v>SA_PV</v>
      </c>
      <c r="K314" s="38" t="str">
        <f>IF(LCOE_SensitivityScenarios!BU313&gt;'OnSSET_original_NoMG-PV-Diesel'!V313,'OnSSET_original_NoMG-PV-Diesel'!U313,LCOE_SensitivityScenarios!BV313)</f>
        <v>SA_PV</v>
      </c>
      <c r="L314" s="39" t="str">
        <f>IF(LCOE_SensitivityScenarios!BZ313&gt;'OnSSET_original_NoMG-PV-Diesel'!V313,'OnSSET_original_NoMG-PV-Diesel'!U313,LCOE_SensitivityScenarios!CA313)</f>
        <v>SA_PV</v>
      </c>
      <c r="M314" s="40" t="str">
        <f>IF(LCOE_SensitivityScenarios!CE313&gt;'OnSSET_original_NoMG-PV-Diesel'!V313,'OnSSET_original_NoMG-PV-Diesel'!U313,LCOE_SensitivityScenarios!CF313)</f>
        <v>SA_PV</v>
      </c>
      <c r="N314" s="39" t="str">
        <f>IF(LCOE_SensitivityScenarios!CJ313&gt;'OnSSET_original_NoMG-PV-Diesel'!AE313,'OnSSET_original_NoMG-PV-Diesel'!AD313,LCOE_SensitivityScenarios!CK313)</f>
        <v>SA_Diesel</v>
      </c>
      <c r="O314" s="39" t="str">
        <f>IF(LCOE_SensitivityScenarios!CO313&gt;'OnSSET_original_NoMG-PV-Diesel'!AE313,'OnSSET_original_NoMG-PV-Diesel'!AD313,LCOE_SensitivityScenarios!CP313)</f>
        <v>SA_Diesel</v>
      </c>
      <c r="P314" s="40" t="str">
        <f>IF(LCOE_SensitivityScenarios!CT313&gt;'OnSSET_original_NoMG-PV-Diesel'!AE313,'OnSSET_original_NoMG-PV-Diesel'!AD313,LCOE_SensitivityScenarios!CU313)</f>
        <v>SA_Diesel</v>
      </c>
      <c r="Q314" s="38">
        <f>IF(LCOE_SensitivityScenarios!BF313&gt;'OnSSET_original_NoMG-PV-Diesel'!M313,'OnSSET_original_NoMG-PV-Diesel'!M313,LCOE_SensitivityScenarios!BF313)</f>
        <v>0.379055128193796</v>
      </c>
      <c r="R314" s="28">
        <f>MIN('OnSSET_original_NoMG-PV-Diesel'!E313:I313,LCOE_SensitivityScenarios!BK313)</f>
        <v>0.379055128193796</v>
      </c>
      <c r="S314" s="28">
        <f>MIN('OnSSET_original_NoMG-PV-Diesel'!E313:I313,LCOE_SensitivityScenarios!BP313)</f>
        <v>0.379055128193796</v>
      </c>
      <c r="T314" s="27">
        <f>MIN('OnSSET_original_NoMG-PV-Diesel'!N313:R313,LCOE_SensitivityScenarios!BU313)</f>
        <v>0.379055128193796</v>
      </c>
      <c r="U314" s="28">
        <f>MIN('OnSSET_original_NoMG-PV-Diesel'!N313:R313,LCOE_SensitivityScenarios!BZ313)</f>
        <v>0.379055128193796</v>
      </c>
      <c r="V314" s="29">
        <f>MIN('OnSSET_original_NoMG-PV-Diesel'!N313:R313,LCOE_SensitivityScenarios!CE313)</f>
        <v>0.379055128193796</v>
      </c>
      <c r="W314" s="28">
        <f>MIN('OnSSET_original_NoMG-PV-Diesel'!W313:AA313,LCOE_SensitivityScenarios!CJ313)</f>
        <v>0.21804876034436599</v>
      </c>
      <c r="X314" s="28">
        <f>MIN('OnSSET_original_NoMG-PV-Diesel'!W313:AA313,LCOE_SensitivityScenarios!CO313)</f>
        <v>0.21804876034436599</v>
      </c>
      <c r="Y314" s="29">
        <f>MIN('OnSSET_original_NoMG-PV-Diesel'!W313:AA313,LCOE_SensitivityScenarios!CT313)</f>
        <v>0.21804876034436599</v>
      </c>
      <c r="Z314">
        <f>IF(H314='OnSSET_original_NoMG-PV-Diesel'!L313,'OnSSET_original_NoMG-PV-Diesel'!K313,"wait")</f>
        <v>15.9689198009942</v>
      </c>
      <c r="AA314">
        <f>IF(I314='OnSSET_original_NoMG-PV-Diesel'!L313,'OnSSET_original_NoMG-PV-Diesel'!K313,"wait")</f>
        <v>15.9689198009942</v>
      </c>
      <c r="AB314">
        <f>IF(J314='OnSSET_original_NoMG-PV-Diesel'!L313,'OnSSET_original_NoMG-PV-Diesel'!K313,"wait")</f>
        <v>15.9689198009942</v>
      </c>
      <c r="AC314">
        <f>IF(K314='OnSSET_original_NoMG-PV-Diesel'!U313,'OnSSET_original_NoMG-PV-Diesel'!T313,"wait")</f>
        <v>14.243058407272599</v>
      </c>
      <c r="AD314">
        <f>IF(L314='OnSSET_original_NoMG-PV-Diesel'!U313,'OnSSET_original_NoMG-PV-Diesel'!T313,"wait")</f>
        <v>14.243058407272599</v>
      </c>
      <c r="AE314">
        <f>IF(M314='OnSSET_original_NoMG-PV-Diesel'!U313,'OnSSET_original_NoMG-PV-Diesel'!T313,"wait")</f>
        <v>14.243058407272599</v>
      </c>
      <c r="AF314">
        <f>IF(N314='OnSSET_original_NoMG-PV-Diesel'!AD313,'OnSSET_original_NoMG-PV-Diesel'!AC313,"wait")</f>
        <v>13.099711526907999</v>
      </c>
      <c r="AG314">
        <f>IF(O314='OnSSET_original_NoMG-PV-Diesel'!AD313,'OnSSET_original_NoMG-PV-Diesel'!AC313,"wait")</f>
        <v>13.099711526907999</v>
      </c>
      <c r="AH314">
        <f>IF(P314='OnSSET_original_NoMG-PV-Diesel'!AD313,'OnSSET_original_NoMG-PV-Diesel'!AC313,"wait")</f>
        <v>13.099711526907999</v>
      </c>
      <c r="AR314">
        <v>33.875</v>
      </c>
      <c r="AS314">
        <v>34.056999999999903</v>
      </c>
      <c r="AT314">
        <v>11.584</v>
      </c>
      <c r="AU314">
        <v>3.5999999999999997E-2</v>
      </c>
      <c r="AV314">
        <v>49609.142979999997</v>
      </c>
      <c r="AW314">
        <v>0</v>
      </c>
      <c r="AX314">
        <v>8254.6447200000002</v>
      </c>
      <c r="AZ314">
        <f>SUMIF([1]base!$A$2:$A$169,B314,[1]base!$V$2:$V$169)</f>
        <v>0</v>
      </c>
      <c r="BA314">
        <f>SUMIF([2]s1!$A$2:$A$275,B314,[2]s1!$U$2:$U$275)</f>
        <v>0</v>
      </c>
      <c r="BB314">
        <f>SUMIF([3]s2!$A$2:$A$115,B314,[3]s2!$U$2:$U$115)</f>
        <v>0</v>
      </c>
      <c r="BC314">
        <f>SUMIF([4]s3!$A$2:$A$245,B314,[4]s3!$U$2:$U$245)</f>
        <v>0</v>
      </c>
      <c r="BD314">
        <f>SUMIF([5]s4!$A$2:$A$74,B314,[5]s4!$U$2:$U$74)</f>
        <v>0</v>
      </c>
      <c r="BF314">
        <f t="shared" si="25"/>
        <v>0</v>
      </c>
      <c r="BG314">
        <f t="shared" si="26"/>
        <v>0</v>
      </c>
      <c r="BH314">
        <f t="shared" si="27"/>
        <v>0</v>
      </c>
      <c r="BI314">
        <f t="shared" si="28"/>
        <v>0</v>
      </c>
      <c r="BJ314">
        <f t="shared" si="29"/>
        <v>0</v>
      </c>
      <c r="BL314" t="s">
        <v>114</v>
      </c>
      <c r="BM314" s="23">
        <v>72212.306119999994</v>
      </c>
      <c r="BN314" s="23">
        <v>14.24305841</v>
      </c>
      <c r="BP314" t="s">
        <v>186</v>
      </c>
      <c r="BQ314" s="23">
        <v>72212.306119999994</v>
      </c>
      <c r="BR314" s="23">
        <v>14.24305841</v>
      </c>
      <c r="BT314" t="s">
        <v>183</v>
      </c>
      <c r="BU314" s="23">
        <v>16243.785029999999</v>
      </c>
      <c r="BV314" s="23">
        <v>13.09971153</v>
      </c>
    </row>
    <row r="315" spans="1:74" x14ac:dyDescent="0.25">
      <c r="A315">
        <v>1</v>
      </c>
      <c r="B315" s="15">
        <v>5301</v>
      </c>
      <c r="C315" s="15">
        <v>-65.42073293</v>
      </c>
      <c r="D315" s="15">
        <v>-18.707157720000001</v>
      </c>
      <c r="E315" s="16">
        <v>1</v>
      </c>
      <c r="F315" s="19">
        <v>26512.999694568301</v>
      </c>
      <c r="G315" s="19">
        <v>51.362233798416476</v>
      </c>
      <c r="H315" s="16" t="str">
        <f>IF(LCOE_SensitivityScenarios!BF314&gt;'OnSSET_original_NoMG-PV-Diesel'!M314,'OnSSET_original_NoMG-PV-Diesel'!L314,LCOE_SensitivityScenarios!BG314)</f>
        <v>SA_PV</v>
      </c>
      <c r="I315" s="39" t="str">
        <f>IF(LCOE_SensitivityScenarios!BK314&gt;'OnSSET_original_NoMG-PV-Diesel'!M314,'OnSSET_original_NoMG-PV-Diesel'!L314,LCOE_SensitivityScenarios!BL314)</f>
        <v>SA_PV</v>
      </c>
      <c r="J315" s="39" t="str">
        <f>IF(LCOE_SensitivityScenarios!BP314&gt;'OnSSET_original_NoMG-PV-Diesel'!M314,'OnSSET_original_NoMG-PV-Diesel'!L314,LCOE_SensitivityScenarios!BQ314)</f>
        <v>SA_PV</v>
      </c>
      <c r="K315" s="38" t="str">
        <f>IF(LCOE_SensitivityScenarios!BU314&gt;'OnSSET_original_NoMG-PV-Diesel'!V314,'OnSSET_original_NoMG-PV-Diesel'!U314,LCOE_SensitivityScenarios!BV314)</f>
        <v>SA_PV</v>
      </c>
      <c r="L315" s="39" t="str">
        <f>IF(LCOE_SensitivityScenarios!BZ314&gt;'OnSSET_original_NoMG-PV-Diesel'!V314,'OnSSET_original_NoMG-PV-Diesel'!U314,LCOE_SensitivityScenarios!CA314)</f>
        <v>SA_PV</v>
      </c>
      <c r="M315" s="40" t="str">
        <f>IF(LCOE_SensitivityScenarios!CE314&gt;'OnSSET_original_NoMG-PV-Diesel'!V314,'OnSSET_original_NoMG-PV-Diesel'!U314,LCOE_SensitivityScenarios!CF314)</f>
        <v>SA_PV</v>
      </c>
      <c r="N315" s="39" t="str">
        <f>IF(LCOE_SensitivityScenarios!CJ314&gt;'OnSSET_original_NoMG-PV-Diesel'!AE314,'OnSSET_original_NoMG-PV-Diesel'!AD314,LCOE_SensitivityScenarios!CK314)</f>
        <v>SA_Diesel</v>
      </c>
      <c r="O315" s="39" t="str">
        <f>IF(LCOE_SensitivityScenarios!CO314&gt;'OnSSET_original_NoMG-PV-Diesel'!AE314,'OnSSET_original_NoMG-PV-Diesel'!AD314,LCOE_SensitivityScenarios!CP314)</f>
        <v>SA_Diesel</v>
      </c>
      <c r="P315" s="40" t="str">
        <f>IF(LCOE_SensitivityScenarios!CT314&gt;'OnSSET_original_NoMG-PV-Diesel'!AE314,'OnSSET_original_NoMG-PV-Diesel'!AD314,LCOE_SensitivityScenarios!CU314)</f>
        <v>SA_Diesel</v>
      </c>
      <c r="Q315" s="38">
        <f>IF(LCOE_SensitivityScenarios!BF314&gt;'OnSSET_original_NoMG-PV-Diesel'!M314,'OnSSET_original_NoMG-PV-Diesel'!M314,LCOE_SensitivityScenarios!BF314)</f>
        <v>0.38807199309136098</v>
      </c>
      <c r="R315" s="28">
        <f>MIN('OnSSET_original_NoMG-PV-Diesel'!E314:I314,LCOE_SensitivityScenarios!BK314)</f>
        <v>0.38807199309136098</v>
      </c>
      <c r="S315" s="28">
        <f>MIN('OnSSET_original_NoMG-PV-Diesel'!E314:I314,LCOE_SensitivityScenarios!BP314)</f>
        <v>0.38807199309136098</v>
      </c>
      <c r="T315" s="27">
        <f>MIN('OnSSET_original_NoMG-PV-Diesel'!N314:R314,LCOE_SensitivityScenarios!BU314)</f>
        <v>0.38807199309136098</v>
      </c>
      <c r="U315" s="28">
        <f>MIN('OnSSET_original_NoMG-PV-Diesel'!N314:R314,LCOE_SensitivityScenarios!BZ314)</f>
        <v>0.38807199309136098</v>
      </c>
      <c r="V315" s="29">
        <f>MIN('OnSSET_original_NoMG-PV-Diesel'!N314:R314,LCOE_SensitivityScenarios!CE314)</f>
        <v>0.38807199309136098</v>
      </c>
      <c r="W315" s="28">
        <f>MIN('OnSSET_original_NoMG-PV-Diesel'!W314:AA314,LCOE_SensitivityScenarios!CJ314)</f>
        <v>0.25424949886960002</v>
      </c>
      <c r="X315" s="28">
        <f>MIN('OnSSET_original_NoMG-PV-Diesel'!W314:AA314,LCOE_SensitivityScenarios!CO314)</f>
        <v>0.25424949886960002</v>
      </c>
      <c r="Y315" s="29">
        <f>MIN('OnSSET_original_NoMG-PV-Diesel'!W314:AA314,LCOE_SensitivityScenarios!CT314)</f>
        <v>0.25424949886960002</v>
      </c>
      <c r="Z315">
        <f>IF(H315='OnSSET_original_NoMG-PV-Diesel'!L314,'OnSSET_original_NoMG-PV-Diesel'!K314,"wait")</f>
        <v>18.719051357456198</v>
      </c>
      <c r="AA315">
        <f>IF(I315='OnSSET_original_NoMG-PV-Diesel'!L314,'OnSSET_original_NoMG-PV-Diesel'!K314,"wait")</f>
        <v>18.719051357456198</v>
      </c>
      <c r="AB315">
        <f>IF(J315='OnSSET_original_NoMG-PV-Diesel'!L314,'OnSSET_original_NoMG-PV-Diesel'!K314,"wait")</f>
        <v>18.719051357456198</v>
      </c>
      <c r="AC315">
        <f>IF(K315='OnSSET_original_NoMG-PV-Diesel'!U314,'OnSSET_original_NoMG-PV-Diesel'!T314,"wait")</f>
        <v>13.4761612760843</v>
      </c>
      <c r="AD315">
        <f>IF(L315='OnSSET_original_NoMG-PV-Diesel'!U314,'OnSSET_original_NoMG-PV-Diesel'!T314,"wait")</f>
        <v>13.4761612760843</v>
      </c>
      <c r="AE315">
        <f>IF(M315='OnSSET_original_NoMG-PV-Diesel'!U314,'OnSSET_original_NoMG-PV-Diesel'!T314,"wait")</f>
        <v>13.4761612760843</v>
      </c>
      <c r="AF315">
        <f>IF(N315='OnSSET_original_NoMG-PV-Diesel'!AD314,'OnSSET_original_NoMG-PV-Diesel'!AC314,"wait")</f>
        <v>12.1063925545974</v>
      </c>
      <c r="AG315">
        <f>IF(O315='OnSSET_original_NoMG-PV-Diesel'!AD314,'OnSSET_original_NoMG-PV-Diesel'!AC314,"wait")</f>
        <v>12.1063925545974</v>
      </c>
      <c r="AH315">
        <f>IF(P315='OnSSET_original_NoMG-PV-Diesel'!AD314,'OnSSET_original_NoMG-PV-Diesel'!AC314,"wait")</f>
        <v>12.1063925545974</v>
      </c>
      <c r="AR315">
        <v>28.548999999999999</v>
      </c>
      <c r="AS315">
        <v>29.041</v>
      </c>
      <c r="AT315">
        <v>6.43</v>
      </c>
      <c r="AU315">
        <v>1.3319999999999901</v>
      </c>
      <c r="AV315">
        <v>44195.29262</v>
      </c>
      <c r="AW315">
        <v>0</v>
      </c>
      <c r="AX315">
        <v>6420.2792250000002</v>
      </c>
      <c r="AZ315">
        <f>SUMIF([1]base!$A$2:$A$169,B315,[1]base!$V$2:$V$169)</f>
        <v>0</v>
      </c>
      <c r="BA315">
        <f>SUMIF([2]s1!$A$2:$A$275,B315,[2]s1!$U$2:$U$275)</f>
        <v>0</v>
      </c>
      <c r="BB315">
        <f>SUMIF([3]s2!$A$2:$A$115,B315,[3]s2!$U$2:$U$115)</f>
        <v>0</v>
      </c>
      <c r="BC315">
        <f>SUMIF([4]s3!$A$2:$A$245,B315,[4]s3!$U$2:$U$245)</f>
        <v>0</v>
      </c>
      <c r="BD315">
        <f>SUMIF([5]s4!$A$2:$A$74,B315,[5]s4!$U$2:$U$74)</f>
        <v>0</v>
      </c>
      <c r="BF315">
        <f t="shared" si="25"/>
        <v>0</v>
      </c>
      <c r="BG315">
        <f t="shared" si="26"/>
        <v>0</v>
      </c>
      <c r="BH315">
        <f t="shared" si="27"/>
        <v>0</v>
      </c>
      <c r="BI315">
        <f t="shared" si="28"/>
        <v>0</v>
      </c>
      <c r="BJ315">
        <f t="shared" si="29"/>
        <v>0</v>
      </c>
      <c r="BL315" t="s">
        <v>114</v>
      </c>
      <c r="BM315" s="23">
        <v>68324.137669999996</v>
      </c>
      <c r="BN315" s="23">
        <v>13.476161279999999</v>
      </c>
      <c r="BP315" t="s">
        <v>186</v>
      </c>
      <c r="BQ315" s="23">
        <v>68324.137669999996</v>
      </c>
      <c r="BR315" s="23">
        <v>13.476161279999999</v>
      </c>
      <c r="BT315" t="s">
        <v>183</v>
      </c>
      <c r="BU315" s="23">
        <v>15012.05868</v>
      </c>
      <c r="BV315" s="23">
        <v>12.106392550000001</v>
      </c>
    </row>
    <row r="316" spans="1:74" x14ac:dyDescent="0.25">
      <c r="A316">
        <v>1</v>
      </c>
      <c r="B316" s="15">
        <v>5327</v>
      </c>
      <c r="C316" s="15">
        <v>-65.874687910000006</v>
      </c>
      <c r="D316" s="15">
        <v>-18.561787420000002</v>
      </c>
      <c r="E316" s="16">
        <v>1</v>
      </c>
      <c r="F316" s="19">
        <v>32006.5059571327</v>
      </c>
      <c r="G316" s="19">
        <v>88.049543666962904</v>
      </c>
      <c r="H316" s="16" t="str">
        <f>IF(LCOE_SensitivityScenarios!BF315&gt;'OnSSET_original_NoMG-PV-Diesel'!M315,'OnSSET_original_NoMG-PV-Diesel'!L315,LCOE_SensitivityScenarios!BG315)</f>
        <v>SA_PV</v>
      </c>
      <c r="I316" s="39" t="str">
        <f>IF(LCOE_SensitivityScenarios!BK315&gt;'OnSSET_original_NoMG-PV-Diesel'!M315,'OnSSET_original_NoMG-PV-Diesel'!L315,LCOE_SensitivityScenarios!BL315)</f>
        <v>SA_PV</v>
      </c>
      <c r="J316" s="39" t="str">
        <f>IF(LCOE_SensitivityScenarios!BP315&gt;'OnSSET_original_NoMG-PV-Diesel'!M315,'OnSSET_original_NoMG-PV-Diesel'!L315,LCOE_SensitivityScenarios!BQ315)</f>
        <v>SA_PV</v>
      </c>
      <c r="K316" s="38" t="str">
        <f>IF(LCOE_SensitivityScenarios!BU315&gt;'OnSSET_original_NoMG-PV-Diesel'!V315,'OnSSET_original_NoMG-PV-Diesel'!U315,LCOE_SensitivityScenarios!BV315)</f>
        <v>SA_PV</v>
      </c>
      <c r="L316" s="39" t="str">
        <f>IF(LCOE_SensitivityScenarios!BZ315&gt;'OnSSET_original_NoMG-PV-Diesel'!V315,'OnSSET_original_NoMG-PV-Diesel'!U315,LCOE_SensitivityScenarios!CA315)</f>
        <v>SA_PV</v>
      </c>
      <c r="M316" s="40" t="str">
        <f>IF(LCOE_SensitivityScenarios!CE315&gt;'OnSSET_original_NoMG-PV-Diesel'!V315,'OnSSET_original_NoMG-PV-Diesel'!U315,LCOE_SensitivityScenarios!CF315)</f>
        <v>SA_PV</v>
      </c>
      <c r="N316" s="39" t="str">
        <f>IF(LCOE_SensitivityScenarios!CJ315&gt;'OnSSET_original_NoMG-PV-Diesel'!AE315,'OnSSET_original_NoMG-PV-Diesel'!AD315,LCOE_SensitivityScenarios!CK315)</f>
        <v>SA_Diesel</v>
      </c>
      <c r="O316" s="39" t="str">
        <f>IF(LCOE_SensitivityScenarios!CO315&gt;'OnSSET_original_NoMG-PV-Diesel'!AE315,'OnSSET_original_NoMG-PV-Diesel'!AD315,LCOE_SensitivityScenarios!CP315)</f>
        <v>SA_Diesel</v>
      </c>
      <c r="P316" s="40" t="str">
        <f>IF(LCOE_SensitivityScenarios!CT315&gt;'OnSSET_original_NoMG-PV-Diesel'!AE315,'OnSSET_original_NoMG-PV-Diesel'!AD315,LCOE_SensitivityScenarios!CU315)</f>
        <v>SA_Diesel</v>
      </c>
      <c r="Q316" s="38">
        <f>IF(LCOE_SensitivityScenarios!BF315&gt;'OnSSET_original_NoMG-PV-Diesel'!M315,'OnSSET_original_NoMG-PV-Diesel'!M315,LCOE_SensitivityScenarios!BF315)</f>
        <v>0.43427229195119199</v>
      </c>
      <c r="R316" s="28">
        <f>MIN('OnSSET_original_NoMG-PV-Diesel'!E315:I315,LCOE_SensitivityScenarios!BK315)</f>
        <v>0.43427229195119199</v>
      </c>
      <c r="S316" s="28">
        <f>MIN('OnSSET_original_NoMG-PV-Diesel'!E315:I315,LCOE_SensitivityScenarios!BP315)</f>
        <v>0.43427229195119199</v>
      </c>
      <c r="T316" s="27">
        <f>MIN('OnSSET_original_NoMG-PV-Diesel'!N315:R315,LCOE_SensitivityScenarios!BU315)</f>
        <v>0.43427229195119199</v>
      </c>
      <c r="U316" s="28">
        <f>MIN('OnSSET_original_NoMG-PV-Diesel'!N315:R315,LCOE_SensitivityScenarios!BZ315)</f>
        <v>0.43427229195119199</v>
      </c>
      <c r="V316" s="29">
        <f>MIN('OnSSET_original_NoMG-PV-Diesel'!N315:R315,LCOE_SensitivityScenarios!CE315)</f>
        <v>0.43427229195119199</v>
      </c>
      <c r="W316" s="28">
        <f>MIN('OnSSET_original_NoMG-PV-Diesel'!W315:AA315,LCOE_SensitivityScenarios!CJ315)</f>
        <v>0.22408221676523901</v>
      </c>
      <c r="X316" s="28">
        <f>MIN('OnSSET_original_NoMG-PV-Diesel'!W315:AA315,LCOE_SensitivityScenarios!CO315)</f>
        <v>0.22408221676523901</v>
      </c>
      <c r="Y316" s="29">
        <f>MIN('OnSSET_original_NoMG-PV-Diesel'!W315:AA315,LCOE_SensitivityScenarios!CT315)</f>
        <v>0.22408221676523901</v>
      </c>
      <c r="Z316">
        <f>IF(H316='OnSSET_original_NoMG-PV-Diesel'!L315,'OnSSET_original_NoMG-PV-Diesel'!K315,"wait")</f>
        <v>29.577181367308899</v>
      </c>
      <c r="AA316">
        <f>IF(I316='OnSSET_original_NoMG-PV-Diesel'!L315,'OnSSET_original_NoMG-PV-Diesel'!K315,"wait")</f>
        <v>29.577181367308899</v>
      </c>
      <c r="AB316">
        <f>IF(J316='OnSSET_original_NoMG-PV-Diesel'!L315,'OnSSET_original_NoMG-PV-Diesel'!K315,"wait")</f>
        <v>29.577181367308899</v>
      </c>
      <c r="AC316">
        <f>IF(K316='OnSSET_original_NoMG-PV-Diesel'!U315,'OnSSET_original_NoMG-PV-Diesel'!T315,"wait")</f>
        <v>15.9689198009942</v>
      </c>
      <c r="AD316">
        <f>IF(L316='OnSSET_original_NoMG-PV-Diesel'!U315,'OnSSET_original_NoMG-PV-Diesel'!T315,"wait")</f>
        <v>15.9689198009942</v>
      </c>
      <c r="AE316">
        <f>IF(M316='OnSSET_original_NoMG-PV-Diesel'!U315,'OnSSET_original_NoMG-PV-Diesel'!T315,"wait")</f>
        <v>15.9689198009942</v>
      </c>
      <c r="AF316">
        <f>IF(N316='OnSSET_original_NoMG-PV-Diesel'!AD315,'OnSSET_original_NoMG-PV-Diesel'!AC315,"wait")</f>
        <v>14.6148429028003</v>
      </c>
      <c r="AG316">
        <f>IF(O316='OnSSET_original_NoMG-PV-Diesel'!AD315,'OnSSET_original_NoMG-PV-Diesel'!AC315,"wait")</f>
        <v>14.6148429028003</v>
      </c>
      <c r="AH316">
        <f>IF(P316='OnSSET_original_NoMG-PV-Diesel'!AD315,'OnSSET_original_NoMG-PV-Diesel'!AC315,"wait")</f>
        <v>14.6148429028003</v>
      </c>
      <c r="AR316">
        <v>34.436</v>
      </c>
      <c r="AS316">
        <v>34.445</v>
      </c>
      <c r="AT316">
        <v>12.235999999999899</v>
      </c>
      <c r="AU316">
        <v>1.2999999999999999E-2</v>
      </c>
      <c r="AV316">
        <v>56701.834560000003</v>
      </c>
      <c r="AW316">
        <v>0</v>
      </c>
      <c r="AX316">
        <v>11006.19296</v>
      </c>
      <c r="AZ316">
        <f>SUMIF([1]base!$A$2:$A$169,B316,[1]base!$V$2:$V$169)</f>
        <v>0</v>
      </c>
      <c r="BA316">
        <f>SUMIF([2]s1!$A$2:$A$275,B316,[2]s1!$U$2:$U$275)</f>
        <v>0</v>
      </c>
      <c r="BB316">
        <f>SUMIF([3]s2!$A$2:$A$115,B316,[3]s2!$U$2:$U$115)</f>
        <v>0</v>
      </c>
      <c r="BC316">
        <f>SUMIF([4]s3!$A$2:$A$245,B316,[4]s3!$U$2:$U$245)</f>
        <v>0</v>
      </c>
      <c r="BD316">
        <f>SUMIF([5]s4!$A$2:$A$74,B316,[5]s4!$U$2:$U$74)</f>
        <v>0</v>
      </c>
      <c r="BF316">
        <f t="shared" si="25"/>
        <v>0</v>
      </c>
      <c r="BG316">
        <f t="shared" si="26"/>
        <v>0</v>
      </c>
      <c r="BH316">
        <f t="shared" si="27"/>
        <v>0</v>
      </c>
      <c r="BI316">
        <f t="shared" si="28"/>
        <v>0</v>
      </c>
      <c r="BJ316">
        <f t="shared" si="29"/>
        <v>0</v>
      </c>
      <c r="BL316" t="s">
        <v>114</v>
      </c>
      <c r="BM316" s="23">
        <v>92300.356450000007</v>
      </c>
      <c r="BN316" s="23">
        <v>15.9689198</v>
      </c>
      <c r="BP316" t="s">
        <v>186</v>
      </c>
      <c r="BQ316" s="23">
        <v>92300.356450000007</v>
      </c>
      <c r="BR316" s="23">
        <v>15.9689198</v>
      </c>
      <c r="BT316" t="s">
        <v>183</v>
      </c>
      <c r="BU316" s="23">
        <v>18122.564439999998</v>
      </c>
      <c r="BV316" s="23">
        <v>14.614842899999999</v>
      </c>
    </row>
    <row r="317" spans="1:74" x14ac:dyDescent="0.25">
      <c r="A317">
        <v>1</v>
      </c>
      <c r="B317" s="15">
        <v>5347</v>
      </c>
      <c r="C317" s="15">
        <v>-64.301749540000003</v>
      </c>
      <c r="D317" s="15">
        <v>-16.402739130000001</v>
      </c>
      <c r="E317" s="16">
        <v>0</v>
      </c>
      <c r="F317" s="19">
        <v>30661.806123513299</v>
      </c>
      <c r="G317" s="19">
        <v>68.663057161249</v>
      </c>
      <c r="H317" s="16" t="str">
        <f>IF(LCOE_SensitivityScenarios!BF316&gt;'OnSSET_original_NoMG-PV-Diesel'!M316,'OnSSET_original_NoMG-PV-Diesel'!L316,LCOE_SensitivityScenarios!BG316)</f>
        <v>SA_PV</v>
      </c>
      <c r="I317" s="39" t="str">
        <f>IF(LCOE_SensitivityScenarios!BK316&gt;'OnSSET_original_NoMG-PV-Diesel'!M316,'OnSSET_original_NoMG-PV-Diesel'!L316,LCOE_SensitivityScenarios!BL316)</f>
        <v>SA_PV</v>
      </c>
      <c r="J317" s="39" t="str">
        <f>IF(LCOE_SensitivityScenarios!BP316&gt;'OnSSET_original_NoMG-PV-Diesel'!M316,'OnSSET_original_NoMG-PV-Diesel'!L316,LCOE_SensitivityScenarios!BQ316)</f>
        <v>SA_PV</v>
      </c>
      <c r="K317" s="38" t="str">
        <f>IF(LCOE_SensitivityScenarios!BU316&gt;'OnSSET_original_NoMG-PV-Diesel'!V316,'OnSSET_original_NoMG-PV-Diesel'!U316,LCOE_SensitivityScenarios!BV316)</f>
        <v>SA_PV</v>
      </c>
      <c r="L317" s="39" t="str">
        <f>IF(LCOE_SensitivityScenarios!BZ316&gt;'OnSSET_original_NoMG-PV-Diesel'!V316,'OnSSET_original_NoMG-PV-Diesel'!U316,LCOE_SensitivityScenarios!CA316)</f>
        <v>MG_Hybrid</v>
      </c>
      <c r="M317" s="40" t="str">
        <f>IF(LCOE_SensitivityScenarios!CE316&gt;'OnSSET_original_NoMG-PV-Diesel'!V316,'OnSSET_original_NoMG-PV-Diesel'!U316,LCOE_SensitivityScenarios!CF316)</f>
        <v>SA_PV</v>
      </c>
      <c r="N317" s="39" t="str">
        <f>IF(LCOE_SensitivityScenarios!CJ316&gt;'OnSSET_original_NoMG-PV-Diesel'!AE316,'OnSSET_original_NoMG-PV-Diesel'!AD316,LCOE_SensitivityScenarios!CK316)</f>
        <v>SA_Diesel</v>
      </c>
      <c r="O317" s="39" t="str">
        <f>IF(LCOE_SensitivityScenarios!CO316&gt;'OnSSET_original_NoMG-PV-Diesel'!AE316,'OnSSET_original_NoMG-PV-Diesel'!AD316,LCOE_SensitivityScenarios!CP316)</f>
        <v>SA_Diesel</v>
      </c>
      <c r="P317" s="40" t="str">
        <f>IF(LCOE_SensitivityScenarios!CT316&gt;'OnSSET_original_NoMG-PV-Diesel'!AE316,'OnSSET_original_NoMG-PV-Diesel'!AD316,LCOE_SensitivityScenarios!CU316)</f>
        <v>SA_Diesel</v>
      </c>
      <c r="Q317" s="38">
        <f>IF(LCOE_SensitivityScenarios!BF316&gt;'OnSSET_original_NoMG-PV-Diesel'!M316,'OnSSET_original_NoMG-PV-Diesel'!M316,LCOE_SensitivityScenarios!BF316)</f>
        <v>0.46611284444929402</v>
      </c>
      <c r="R317" s="28">
        <f>MIN('OnSSET_original_NoMG-PV-Diesel'!E316:I316,LCOE_SensitivityScenarios!BK316)</f>
        <v>0.46611284444929402</v>
      </c>
      <c r="S317" s="28">
        <f>MIN('OnSSET_original_NoMG-PV-Diesel'!E316:I316,LCOE_SensitivityScenarios!BP316)</f>
        <v>0.46611284444929402</v>
      </c>
      <c r="T317" s="27">
        <f>MIN('OnSSET_original_NoMG-PV-Diesel'!N316:R316,LCOE_SensitivityScenarios!BU316)</f>
        <v>0.46611284444929402</v>
      </c>
      <c r="U317" s="28">
        <f>MIN('OnSSET_original_NoMG-PV-Diesel'!N316:R316,LCOE_SensitivityScenarios!BZ316)</f>
        <v>0.46541583930601016</v>
      </c>
      <c r="V317" s="29">
        <f>MIN('OnSSET_original_NoMG-PV-Diesel'!N316:R316,LCOE_SensitivityScenarios!CE316)</f>
        <v>0.46611284444929402</v>
      </c>
      <c r="W317" s="28">
        <f>MIN('OnSSET_original_NoMG-PV-Diesel'!W316:AA316,LCOE_SensitivityScenarios!CJ316)</f>
        <v>0.33268443234093797</v>
      </c>
      <c r="X317" s="28">
        <f>MIN('OnSSET_original_NoMG-PV-Diesel'!W316:AA316,LCOE_SensitivityScenarios!CO316)</f>
        <v>0.33268443234093797</v>
      </c>
      <c r="Y317" s="29">
        <f>MIN('OnSSET_original_NoMG-PV-Diesel'!W316:AA316,LCOE_SensitivityScenarios!CT316)</f>
        <v>0.33268443234093797</v>
      </c>
      <c r="Z317">
        <f>IF(H317='OnSSET_original_NoMG-PV-Diesel'!L316,'OnSSET_original_NoMG-PV-Diesel'!K316,"wait")</f>
        <v>16.127986764603101</v>
      </c>
      <c r="AA317">
        <f>IF(I317='OnSSET_original_NoMG-PV-Diesel'!L316,'OnSSET_original_NoMG-PV-Diesel'!K316,"wait")</f>
        <v>16.127986764603101</v>
      </c>
      <c r="AB317">
        <f>IF(J317='OnSSET_original_NoMG-PV-Diesel'!L316,'OnSSET_original_NoMG-PV-Diesel'!K316,"wait")</f>
        <v>16.127986764603101</v>
      </c>
      <c r="AC317">
        <f>IF(K317='OnSSET_original_NoMG-PV-Diesel'!U316,'OnSSET_original_NoMG-PV-Diesel'!T316,"wait")</f>
        <v>18.719051357456198</v>
      </c>
      <c r="AD317" t="str">
        <f>IF(L317='OnSSET_original_NoMG-PV-Diesel'!U316,'OnSSET_original_NoMG-PV-Diesel'!T316,"wait")</f>
        <v>wait</v>
      </c>
      <c r="AE317">
        <f>IF(M317='OnSSET_original_NoMG-PV-Diesel'!U316,'OnSSET_original_NoMG-PV-Diesel'!T316,"wait")</f>
        <v>18.719051357456198</v>
      </c>
      <c r="AF317">
        <f>IF(N317='OnSSET_original_NoMG-PV-Diesel'!AD316,'OnSSET_original_NoMG-PV-Diesel'!AC316,"wait")</f>
        <v>14.000824713933</v>
      </c>
      <c r="AG317">
        <f>IF(O317='OnSSET_original_NoMG-PV-Diesel'!AD316,'OnSSET_original_NoMG-PV-Diesel'!AC316,"wait")</f>
        <v>14.000824713933</v>
      </c>
      <c r="AH317">
        <f>IF(P317='OnSSET_original_NoMG-PV-Diesel'!AD316,'OnSSET_original_NoMG-PV-Diesel'!AC316,"wait")</f>
        <v>14.000824713933</v>
      </c>
      <c r="AR317">
        <v>94.813999999999993</v>
      </c>
      <c r="AS317">
        <v>94.813999999999993</v>
      </c>
      <c r="AT317">
        <v>47.286999999999999</v>
      </c>
      <c r="AU317">
        <v>36.188000000000002</v>
      </c>
      <c r="AV317">
        <v>50865.48186</v>
      </c>
      <c r="AW317">
        <v>0</v>
      </c>
      <c r="AX317">
        <v>8713.2360900000003</v>
      </c>
      <c r="AZ317">
        <f>SUMIF([1]base!$A$2:$A$169,B317,[1]base!$V$2:$V$169)</f>
        <v>0</v>
      </c>
      <c r="BA317">
        <f>SUMIF([2]s1!$A$2:$A$275,B317,[2]s1!$U$2:$U$275)</f>
        <v>0</v>
      </c>
      <c r="BB317">
        <f>SUMIF([3]s2!$A$2:$A$115,B317,[3]s2!$U$2:$U$115)</f>
        <v>0</v>
      </c>
      <c r="BC317">
        <f>SUMIF([4]s3!$A$2:$A$245,B317,[4]s3!$U$2:$U$245)</f>
        <v>0</v>
      </c>
      <c r="BD317">
        <f>SUMIF([5]s4!$A$2:$A$74,B317,[5]s4!$U$2:$U$74)</f>
        <v>0</v>
      </c>
      <c r="BF317">
        <f t="shared" si="25"/>
        <v>0</v>
      </c>
      <c r="BG317">
        <f t="shared" si="26"/>
        <v>0</v>
      </c>
      <c r="BH317">
        <f t="shared" si="27"/>
        <v>0</v>
      </c>
      <c r="BI317">
        <f t="shared" si="28"/>
        <v>0</v>
      </c>
      <c r="BJ317">
        <f t="shared" si="29"/>
        <v>0</v>
      </c>
      <c r="BL317" t="s">
        <v>114</v>
      </c>
      <c r="BM317" s="23">
        <v>94905.590379999994</v>
      </c>
      <c r="BN317" s="23">
        <v>18.719051360000002</v>
      </c>
      <c r="BP317" t="s">
        <v>186</v>
      </c>
      <c r="BQ317" s="23">
        <v>94905.590379999994</v>
      </c>
      <c r="BR317" s="23">
        <v>18.719051360000002</v>
      </c>
      <c r="BT317" t="s">
        <v>183</v>
      </c>
      <c r="BU317" s="23">
        <v>17361.175200000001</v>
      </c>
      <c r="BV317" s="23">
        <v>14.00082471</v>
      </c>
    </row>
    <row r="318" spans="1:74" x14ac:dyDescent="0.25">
      <c r="A318">
        <v>1</v>
      </c>
      <c r="B318" s="15">
        <v>5359</v>
      </c>
      <c r="C318" s="15">
        <v>-62.618240489999998</v>
      </c>
      <c r="D318" s="15">
        <v>-19.64512096</v>
      </c>
      <c r="E318" s="16">
        <v>0</v>
      </c>
      <c r="F318" s="19">
        <v>49139.529123647</v>
      </c>
      <c r="G318" s="19">
        <v>114.32956638550139</v>
      </c>
      <c r="H318" s="16" t="str">
        <f>IF(LCOE_SensitivityScenarios!BF317&gt;'OnSSET_original_NoMG-PV-Diesel'!M317,'OnSSET_original_NoMG-PV-Diesel'!L317,LCOE_SensitivityScenarios!BG317)</f>
        <v>SA_PV</v>
      </c>
      <c r="I318" s="39" t="str">
        <f>IF(LCOE_SensitivityScenarios!BK317&gt;'OnSSET_original_NoMG-PV-Diesel'!M317,'OnSSET_original_NoMG-PV-Diesel'!L317,LCOE_SensitivityScenarios!BL317)</f>
        <v>SA_PV</v>
      </c>
      <c r="J318" s="39" t="str">
        <f>IF(LCOE_SensitivityScenarios!BP317&gt;'OnSSET_original_NoMG-PV-Diesel'!M317,'OnSSET_original_NoMG-PV-Diesel'!L317,LCOE_SensitivityScenarios!BQ317)</f>
        <v>SA_PV</v>
      </c>
      <c r="K318" s="38" t="str">
        <f>IF(LCOE_SensitivityScenarios!BU317&gt;'OnSSET_original_NoMG-PV-Diesel'!V317,'OnSSET_original_NoMG-PV-Diesel'!U317,LCOE_SensitivityScenarios!BV317)</f>
        <v>SA_Diesel</v>
      </c>
      <c r="L318" s="39" t="str">
        <f>IF(LCOE_SensitivityScenarios!BZ317&gt;'OnSSET_original_NoMG-PV-Diesel'!V317,'OnSSET_original_NoMG-PV-Diesel'!U317,LCOE_SensitivityScenarios!CA317)</f>
        <v>SA_Diesel</v>
      </c>
      <c r="M318" s="40" t="str">
        <f>IF(LCOE_SensitivityScenarios!CE317&gt;'OnSSET_original_NoMG-PV-Diesel'!V317,'OnSSET_original_NoMG-PV-Diesel'!U317,LCOE_SensitivityScenarios!CF317)</f>
        <v>SA_Diesel</v>
      </c>
      <c r="N318" s="39" t="str">
        <f>IF(LCOE_SensitivityScenarios!CJ317&gt;'OnSSET_original_NoMG-PV-Diesel'!AE317,'OnSSET_original_NoMG-PV-Diesel'!AD317,LCOE_SensitivityScenarios!CK317)</f>
        <v>SA_Diesel</v>
      </c>
      <c r="O318" s="39" t="str">
        <f>IF(LCOE_SensitivityScenarios!CO317&gt;'OnSSET_original_NoMG-PV-Diesel'!AE317,'OnSSET_original_NoMG-PV-Diesel'!AD317,LCOE_SensitivityScenarios!CP317)</f>
        <v>SA_Diesel</v>
      </c>
      <c r="P318" s="40" t="str">
        <f>IF(LCOE_SensitivityScenarios!CT317&gt;'OnSSET_original_NoMG-PV-Diesel'!AE317,'OnSSET_original_NoMG-PV-Diesel'!AD317,LCOE_SensitivityScenarios!CU317)</f>
        <v>SA_Diesel</v>
      </c>
      <c r="Q318" s="38">
        <f>IF(LCOE_SensitivityScenarios!BF317&gt;'OnSSET_original_NoMG-PV-Diesel'!M317,'OnSSET_original_NoMG-PV-Diesel'!M317,LCOE_SensitivityScenarios!BF317)</f>
        <v>0.45954787480916398</v>
      </c>
      <c r="R318" s="28">
        <f>MIN('OnSSET_original_NoMG-PV-Diesel'!E317:I317,LCOE_SensitivityScenarios!BK317)</f>
        <v>0.45954787480916398</v>
      </c>
      <c r="S318" s="28">
        <f>MIN('OnSSET_original_NoMG-PV-Diesel'!E317:I317,LCOE_SensitivityScenarios!BP317)</f>
        <v>0.45954787480916398</v>
      </c>
      <c r="T318" s="27">
        <f>MIN('OnSSET_original_NoMG-PV-Diesel'!N317:R317,LCOE_SensitivityScenarios!BU317)</f>
        <v>0.37257228312337098</v>
      </c>
      <c r="U318" s="28">
        <f>MIN('OnSSET_original_NoMG-PV-Diesel'!N317:R317,LCOE_SensitivityScenarios!BZ317)</f>
        <v>0.37257228312337098</v>
      </c>
      <c r="V318" s="29">
        <f>MIN('OnSSET_original_NoMG-PV-Diesel'!N317:R317,LCOE_SensitivityScenarios!CE317)</f>
        <v>0.37257228312337098</v>
      </c>
      <c r="W318" s="28">
        <f>MIN('OnSSET_original_NoMG-PV-Diesel'!W317:AA317,LCOE_SensitivityScenarios!CJ317)</f>
        <v>0.19994839108175</v>
      </c>
      <c r="X318" s="28">
        <f>MIN('OnSSET_original_NoMG-PV-Diesel'!W317:AA317,LCOE_SensitivityScenarios!CO317)</f>
        <v>0.19994839108175</v>
      </c>
      <c r="Y318" s="29">
        <f>MIN('OnSSET_original_NoMG-PV-Diesel'!W317:AA317,LCOE_SensitivityScenarios!CT317)</f>
        <v>0.19994839108175</v>
      </c>
      <c r="Z318">
        <f>IF(H318='OnSSET_original_NoMG-PV-Diesel'!L317,'OnSSET_original_NoMG-PV-Diesel'!K317,"wait")</f>
        <v>13.460074637751401</v>
      </c>
      <c r="AA318">
        <f>IF(I318='OnSSET_original_NoMG-PV-Diesel'!L317,'OnSSET_original_NoMG-PV-Diesel'!K317,"wait")</f>
        <v>13.460074637751401</v>
      </c>
      <c r="AB318">
        <f>IF(J318='OnSSET_original_NoMG-PV-Diesel'!L317,'OnSSET_original_NoMG-PV-Diesel'!K317,"wait")</f>
        <v>13.460074637751401</v>
      </c>
      <c r="AC318">
        <f>IF(K318='OnSSET_original_NoMG-PV-Diesel'!U317,'OnSSET_original_NoMG-PV-Diesel'!T317,"wait")</f>
        <v>22.438141152350202</v>
      </c>
      <c r="AD318">
        <f>IF(L318='OnSSET_original_NoMG-PV-Diesel'!U317,'OnSSET_original_NoMG-PV-Diesel'!T317,"wait")</f>
        <v>22.438141152350202</v>
      </c>
      <c r="AE318">
        <f>IF(M318='OnSSET_original_NoMG-PV-Diesel'!U317,'OnSSET_original_NoMG-PV-Diesel'!T317,"wait")</f>
        <v>22.438141152350202</v>
      </c>
      <c r="AF318">
        <f>IF(N318='OnSSET_original_NoMG-PV-Diesel'!AD317,'OnSSET_original_NoMG-PV-Diesel'!AC317,"wait")</f>
        <v>22.438141152350202</v>
      </c>
      <c r="AG318">
        <f>IF(O318='OnSSET_original_NoMG-PV-Diesel'!AD317,'OnSSET_original_NoMG-PV-Diesel'!AC317,"wait")</f>
        <v>22.438141152350202</v>
      </c>
      <c r="AH318">
        <f>IF(P318='OnSSET_original_NoMG-PV-Diesel'!AD317,'OnSSET_original_NoMG-PV-Diesel'!AC317,"wait")</f>
        <v>22.438141152350202</v>
      </c>
      <c r="AR318">
        <v>218.524</v>
      </c>
      <c r="AS318">
        <v>187.47299999999899</v>
      </c>
      <c r="AT318">
        <v>55.604999999999997</v>
      </c>
      <c r="AU318">
        <v>0.06</v>
      </c>
      <c r="AV318">
        <v>67996.792560000002</v>
      </c>
      <c r="AW318">
        <v>0</v>
      </c>
      <c r="AX318">
        <v>16203.56185</v>
      </c>
      <c r="AZ318">
        <f>SUMIF([1]base!$A$2:$A$169,B318,[1]base!$V$2:$V$169)</f>
        <v>0</v>
      </c>
      <c r="BA318">
        <f>SUMIF([2]s1!$A$2:$A$275,B318,[2]s1!$U$2:$U$275)</f>
        <v>0</v>
      </c>
      <c r="BB318">
        <f>SUMIF([3]s2!$A$2:$A$115,B318,[3]s2!$U$2:$U$115)</f>
        <v>0</v>
      </c>
      <c r="BC318">
        <f>SUMIF([4]s3!$A$2:$A$245,B318,[4]s3!$U$2:$U$245)</f>
        <v>0</v>
      </c>
      <c r="BD318">
        <f>SUMIF([5]s4!$A$2:$A$74,B318,[5]s4!$U$2:$U$74)</f>
        <v>0</v>
      </c>
      <c r="BF318">
        <f t="shared" si="25"/>
        <v>0</v>
      </c>
      <c r="BG318">
        <f t="shared" si="26"/>
        <v>0</v>
      </c>
      <c r="BH318">
        <f t="shared" si="27"/>
        <v>0</v>
      </c>
      <c r="BI318">
        <f t="shared" si="28"/>
        <v>0</v>
      </c>
      <c r="BJ318">
        <f t="shared" si="29"/>
        <v>0</v>
      </c>
      <c r="BL318" t="s">
        <v>114</v>
      </c>
      <c r="BM318" s="23">
        <v>149956.3095</v>
      </c>
      <c r="BN318" s="23">
        <v>29.577181370000002</v>
      </c>
      <c r="BP318" t="s">
        <v>183</v>
      </c>
      <c r="BQ318" s="23">
        <v>27823.539509999999</v>
      </c>
      <c r="BR318" s="23">
        <v>22.43814115</v>
      </c>
      <c r="BT318" t="s">
        <v>183</v>
      </c>
      <c r="BU318" s="23">
        <v>27823.539509999999</v>
      </c>
      <c r="BV318" s="23">
        <v>22.43814115</v>
      </c>
    </row>
    <row r="319" spans="1:74" x14ac:dyDescent="0.25">
      <c r="A319">
        <v>1</v>
      </c>
      <c r="B319" s="15">
        <v>5372</v>
      </c>
      <c r="C319" s="15">
        <v>-61.042502110000001</v>
      </c>
      <c r="D319" s="15">
        <v>-16.381215999999998</v>
      </c>
      <c r="E319" s="16">
        <v>0</v>
      </c>
      <c r="F319" s="19">
        <v>27274.038417620301</v>
      </c>
      <c r="G319" s="19">
        <v>56.826208779857105</v>
      </c>
      <c r="H319" s="16" t="str">
        <f>IF(LCOE_SensitivityScenarios!BF318&gt;'OnSSET_original_NoMG-PV-Diesel'!M318,'OnSSET_original_NoMG-PV-Diesel'!L318,LCOE_SensitivityScenarios!BG318)</f>
        <v>MG_Hybrid</v>
      </c>
      <c r="I319" s="39" t="str">
        <f>IF(LCOE_SensitivityScenarios!BK318&gt;'OnSSET_original_NoMG-PV-Diesel'!M318,'OnSSET_original_NoMG-PV-Diesel'!L318,LCOE_SensitivityScenarios!BL318)</f>
        <v>MG_Hybrid</v>
      </c>
      <c r="J319" s="39" t="str">
        <f>IF(LCOE_SensitivityScenarios!BP318&gt;'OnSSET_original_NoMG-PV-Diesel'!M318,'OnSSET_original_NoMG-PV-Diesel'!L318,LCOE_SensitivityScenarios!BQ318)</f>
        <v>MG_Hybrid</v>
      </c>
      <c r="K319" s="38" t="str">
        <f>IF(LCOE_SensitivityScenarios!BU318&gt;'OnSSET_original_NoMG-PV-Diesel'!V318,'OnSSET_original_NoMG-PV-Diesel'!U318,LCOE_SensitivityScenarios!BV318)</f>
        <v>MG_Hybrid</v>
      </c>
      <c r="L319" s="39" t="str">
        <f>IF(LCOE_SensitivityScenarios!BZ318&gt;'OnSSET_original_NoMG-PV-Diesel'!V318,'OnSSET_original_NoMG-PV-Diesel'!U318,LCOE_SensitivityScenarios!CA318)</f>
        <v>MG_Hybrid</v>
      </c>
      <c r="M319" s="40" t="str">
        <f>IF(LCOE_SensitivityScenarios!CE318&gt;'OnSSET_original_NoMG-PV-Diesel'!V318,'OnSSET_original_NoMG-PV-Diesel'!U318,LCOE_SensitivityScenarios!CF318)</f>
        <v>MG_Diesel</v>
      </c>
      <c r="N319" s="39" t="str">
        <f>IF(LCOE_SensitivityScenarios!CJ318&gt;'OnSSET_original_NoMG-PV-Diesel'!AE318,'OnSSET_original_NoMG-PV-Diesel'!AD318,LCOE_SensitivityScenarios!CK318)</f>
        <v>SA_Diesel</v>
      </c>
      <c r="O319" s="39" t="str">
        <f>IF(LCOE_SensitivityScenarios!CO318&gt;'OnSSET_original_NoMG-PV-Diesel'!AE318,'OnSSET_original_NoMG-PV-Diesel'!AD318,LCOE_SensitivityScenarios!CP318)</f>
        <v>SA_Diesel</v>
      </c>
      <c r="P319" s="40" t="str">
        <f>IF(LCOE_SensitivityScenarios!CT318&gt;'OnSSET_original_NoMG-PV-Diesel'!AE318,'OnSSET_original_NoMG-PV-Diesel'!AD318,LCOE_SensitivityScenarios!CU318)</f>
        <v>SA_Diesel</v>
      </c>
      <c r="Q319" s="38">
        <f>IF(LCOE_SensitivityScenarios!BF318&gt;'OnSSET_original_NoMG-PV-Diesel'!M318,'OnSSET_original_NoMG-PV-Diesel'!M318,LCOE_SensitivityScenarios!BF318)</f>
        <v>0.44167658029208623</v>
      </c>
      <c r="R319" s="28">
        <f>MIN('OnSSET_original_NoMG-PV-Diesel'!E318:I318,LCOE_SensitivityScenarios!BK318)</f>
        <v>0.41591505401608631</v>
      </c>
      <c r="S319" s="28">
        <f>MIN('OnSSET_original_NoMG-PV-Diesel'!E318:I318,LCOE_SensitivityScenarios!BP318)</f>
        <v>0.46598826306608626</v>
      </c>
      <c r="T319" s="27">
        <f>MIN('OnSSET_original_NoMG-PV-Diesel'!N318:R318,LCOE_SensitivityScenarios!BU318)</f>
        <v>0.37476803673184311</v>
      </c>
      <c r="U319" s="28">
        <f>MIN('OnSSET_original_NoMG-PV-Diesel'!N318:R318,LCOE_SensitivityScenarios!BZ318)</f>
        <v>0.34900651045584308</v>
      </c>
      <c r="V319" s="29">
        <f>MIN('OnSSET_original_NoMG-PV-Diesel'!N318:R318,LCOE_SensitivityScenarios!CE318)</f>
        <v>0.39608701954200476</v>
      </c>
      <c r="W319" s="28">
        <f>MIN('OnSSET_original_NoMG-PV-Diesel'!W318:AA318,LCOE_SensitivityScenarios!CJ318)</f>
        <v>0.22408221676523901</v>
      </c>
      <c r="X319" s="28">
        <f>MIN('OnSSET_original_NoMG-PV-Diesel'!W318:AA318,LCOE_SensitivityScenarios!CO318)</f>
        <v>0.22408221676523901</v>
      </c>
      <c r="Y319" s="29">
        <f>MIN('OnSSET_original_NoMG-PV-Diesel'!W318:AA318,LCOE_SensitivityScenarios!CT318)</f>
        <v>0.22408221676523901</v>
      </c>
      <c r="Z319">
        <f>VLOOKUP(B319,[1]base!$A$2:$U$169,21,FALSE)</f>
        <v>13.647</v>
      </c>
      <c r="AA319">
        <f>VLOOKUP(B319,[2]s1!$A$2:$T$275,20,FALSE)</f>
        <v>14.385</v>
      </c>
      <c r="AB319">
        <f>VLOOKUP(B319,[3]s2!$A$2:$T$275,20,FALSE)</f>
        <v>14.385</v>
      </c>
      <c r="AC319">
        <f>VLOOKUP(B319,[4]s3!$A$2:$T$275,20,FALSE)</f>
        <v>9.9060000000000006</v>
      </c>
      <c r="AD319" t="str">
        <f>IF(L319='OnSSET_original_NoMG-PV-Diesel'!U318,'OnSSET_original_NoMG-PV-Diesel'!T318,"wait")</f>
        <v>wait</v>
      </c>
      <c r="AE319" t="str">
        <f>IF(M319='OnSSET_original_NoMG-PV-Diesel'!U318,'OnSSET_original_NoMG-PV-Diesel'!T318,"wait")</f>
        <v>wait</v>
      </c>
      <c r="AF319">
        <f>IF(N319='OnSSET_original_NoMG-PV-Diesel'!AD318,'OnSSET_original_NoMG-PV-Diesel'!AC318,"wait")</f>
        <v>12.453898820831199</v>
      </c>
      <c r="AG319">
        <f>IF(O319='OnSSET_original_NoMG-PV-Diesel'!AD318,'OnSSET_original_NoMG-PV-Diesel'!AC318,"wait")</f>
        <v>12.453898820831199</v>
      </c>
      <c r="AH319">
        <f>IF(P319='OnSSET_original_NoMG-PV-Diesel'!AD318,'OnSSET_original_NoMG-PV-Diesel'!AC318,"wait")</f>
        <v>12.453898820831199</v>
      </c>
      <c r="AR319" s="23">
        <v>237.75200000000001</v>
      </c>
      <c r="AS319" s="23">
        <v>237.37299999999999</v>
      </c>
      <c r="AT319" s="23">
        <v>0.17399999999999999</v>
      </c>
      <c r="AU319" s="23">
        <v>0.10199999999999999</v>
      </c>
      <c r="AV319" s="23">
        <v>17608.096659999999</v>
      </c>
      <c r="AW319" s="23">
        <v>31694.573980000001</v>
      </c>
      <c r="AX319" s="23">
        <v>7103.2760969999999</v>
      </c>
      <c r="AZ319">
        <f>SUMIF([1]base!$A$2:$A$169,B319,[1]base!$V$2:$V$169)</f>
        <v>33491.9</v>
      </c>
      <c r="BA319">
        <f>SUMIF([2]s1!$A$2:$A$275,B319,[2]s1!$U$2:$U$275)</f>
        <v>39611.199999999997</v>
      </c>
      <c r="BB319">
        <f>SUMIF([3]s2!$A$2:$A$115,B319,[3]s2!$U$2:$U$115)</f>
        <v>39611.199999999997</v>
      </c>
      <c r="BC319">
        <f>SUMIF([4]s3!$A$2:$A$245,B319,[4]s3!$U$2:$U$245)</f>
        <v>17297.939999999999</v>
      </c>
      <c r="BD319">
        <f>SUMIF([5]s4!$A$2:$A$74,B319,[5]s4!$U$2:$U$74)</f>
        <v>0</v>
      </c>
      <c r="BF319">
        <f t="shared" si="25"/>
        <v>89897.846737</v>
      </c>
      <c r="BG319">
        <f t="shared" si="26"/>
        <v>96017.146737000003</v>
      </c>
      <c r="BH319">
        <f t="shared" si="27"/>
        <v>96017.146737000003</v>
      </c>
      <c r="BI319">
        <f t="shared" si="28"/>
        <v>73703.886736999993</v>
      </c>
      <c r="BJ319">
        <f t="shared" si="29"/>
        <v>0</v>
      </c>
      <c r="BL319" t="s">
        <v>114</v>
      </c>
      <c r="BM319" s="23">
        <v>93219.763500000001</v>
      </c>
      <c r="BN319" s="23">
        <v>16.127986759999999</v>
      </c>
      <c r="BP319" t="s">
        <v>183</v>
      </c>
      <c r="BQ319" s="23">
        <v>15442.970230000001</v>
      </c>
      <c r="BR319" s="23">
        <v>12.453898819999999</v>
      </c>
      <c r="BT319" t="s">
        <v>183</v>
      </c>
      <c r="BU319" s="23">
        <v>15442.970230000001</v>
      </c>
      <c r="BV319" s="23">
        <v>12.453898819999999</v>
      </c>
    </row>
    <row r="320" spans="1:74" x14ac:dyDescent="0.25">
      <c r="A320">
        <v>1</v>
      </c>
      <c r="B320" s="15">
        <v>5390</v>
      </c>
      <c r="C320" s="15">
        <v>-61.492610749999997</v>
      </c>
      <c r="D320" s="15">
        <v>-15.22919806</v>
      </c>
      <c r="E320" s="16">
        <v>0</v>
      </c>
      <c r="F320" s="19">
        <v>22992.499496206899</v>
      </c>
      <c r="G320" s="19">
        <v>50.992505624445563</v>
      </c>
      <c r="H320" s="16" t="str">
        <f>IF(LCOE_SensitivityScenarios!BF319&gt;'OnSSET_original_NoMG-PV-Diesel'!M319,'OnSSET_original_NoMG-PV-Diesel'!L319,LCOE_SensitivityScenarios!BG319)</f>
        <v>SA_PV</v>
      </c>
      <c r="I320" s="39" t="str">
        <f>IF(LCOE_SensitivityScenarios!BK319&gt;'OnSSET_original_NoMG-PV-Diesel'!M319,'OnSSET_original_NoMG-PV-Diesel'!L319,LCOE_SensitivityScenarios!BL319)</f>
        <v>SA_PV</v>
      </c>
      <c r="J320" s="39" t="str">
        <f>IF(LCOE_SensitivityScenarios!BP319&gt;'OnSSET_original_NoMG-PV-Diesel'!M319,'OnSSET_original_NoMG-PV-Diesel'!L319,LCOE_SensitivityScenarios!BQ319)</f>
        <v>SA_PV</v>
      </c>
      <c r="K320" s="38" t="str">
        <f>IF(LCOE_SensitivityScenarios!BU319&gt;'OnSSET_original_NoMG-PV-Diesel'!V319,'OnSSET_original_NoMG-PV-Diesel'!U319,LCOE_SensitivityScenarios!BV319)</f>
        <v>SA_PV</v>
      </c>
      <c r="L320" s="39" t="str">
        <f>IF(LCOE_SensitivityScenarios!BZ319&gt;'OnSSET_original_NoMG-PV-Diesel'!V319,'OnSSET_original_NoMG-PV-Diesel'!U319,LCOE_SensitivityScenarios!CA319)</f>
        <v>SA_PV</v>
      </c>
      <c r="M320" s="40" t="str">
        <f>IF(LCOE_SensitivityScenarios!CE319&gt;'OnSSET_original_NoMG-PV-Diesel'!V319,'OnSSET_original_NoMG-PV-Diesel'!U319,LCOE_SensitivityScenarios!CF319)</f>
        <v>SA_PV</v>
      </c>
      <c r="N320" s="39" t="str">
        <f>IF(LCOE_SensitivityScenarios!CJ319&gt;'OnSSET_original_NoMG-PV-Diesel'!AE319,'OnSSET_original_NoMG-PV-Diesel'!AD319,LCOE_SensitivityScenarios!CK319)</f>
        <v>SA_Diesel</v>
      </c>
      <c r="O320" s="39" t="str">
        <f>IF(LCOE_SensitivityScenarios!CO319&gt;'OnSSET_original_NoMG-PV-Diesel'!AE319,'OnSSET_original_NoMG-PV-Diesel'!AD319,LCOE_SensitivityScenarios!CP319)</f>
        <v>SA_Diesel</v>
      </c>
      <c r="P320" s="40" t="str">
        <f>IF(LCOE_SensitivityScenarios!CT319&gt;'OnSSET_original_NoMG-PV-Diesel'!AE319,'OnSSET_original_NoMG-PV-Diesel'!AD319,LCOE_SensitivityScenarios!CU319)</f>
        <v>SA_Diesel</v>
      </c>
      <c r="Q320" s="38">
        <f>IF(LCOE_SensitivityScenarios!BF319&gt;'OnSSET_original_NoMG-PV-Diesel'!M319,'OnSSET_original_NoMG-PV-Diesel'!M319,LCOE_SensitivityScenarios!BF319)</f>
        <v>0.44695752207466599</v>
      </c>
      <c r="R320" s="28">
        <f>MIN('OnSSET_original_NoMG-PV-Diesel'!E319:I319,LCOE_SensitivityScenarios!BK319)</f>
        <v>0.44695752207466599</v>
      </c>
      <c r="S320" s="28">
        <f>MIN('OnSSET_original_NoMG-PV-Diesel'!E319:I319,LCOE_SensitivityScenarios!BP319)</f>
        <v>0.44695752207466599</v>
      </c>
      <c r="T320" s="27">
        <f>MIN('OnSSET_original_NoMG-PV-Diesel'!N319:R319,LCOE_SensitivityScenarios!BU319)</f>
        <v>0.44695752207466599</v>
      </c>
      <c r="U320" s="28">
        <f>MIN('OnSSET_original_NoMG-PV-Diesel'!N319:R319,LCOE_SensitivityScenarios!BZ319)</f>
        <v>0.44695752207466599</v>
      </c>
      <c r="V320" s="29">
        <f>MIN('OnSSET_original_NoMG-PV-Diesel'!N319:R319,LCOE_SensitivityScenarios!CE319)</f>
        <v>0.44695752207466599</v>
      </c>
      <c r="W320" s="28">
        <f>MIN('OnSSET_original_NoMG-PV-Diesel'!W319:AA319,LCOE_SensitivityScenarios!CJ319)</f>
        <v>0.30251715023657699</v>
      </c>
      <c r="X320" s="28">
        <f>MIN('OnSSET_original_NoMG-PV-Diesel'!W319:AA319,LCOE_SensitivityScenarios!CO319)</f>
        <v>0.30251715023657699</v>
      </c>
      <c r="Y320" s="29">
        <f>MIN('OnSSET_original_NoMG-PV-Diesel'!W319:AA319,LCOE_SensitivityScenarios!CT319)</f>
        <v>0.30251715023657699</v>
      </c>
      <c r="Z320">
        <f>IF(H320='OnSSET_original_NoMG-PV-Diesel'!L319,'OnSSET_original_NoMG-PV-Diesel'!K319,"wait")</f>
        <v>13.8212026828212</v>
      </c>
      <c r="AA320">
        <f>IF(I320='OnSSET_original_NoMG-PV-Diesel'!L319,'OnSSET_original_NoMG-PV-Diesel'!K319,"wait")</f>
        <v>13.8212026828212</v>
      </c>
      <c r="AB320">
        <f>IF(J320='OnSSET_original_NoMG-PV-Diesel'!L319,'OnSSET_original_NoMG-PV-Diesel'!K319,"wait")</f>
        <v>13.8212026828212</v>
      </c>
      <c r="AC320">
        <f>IF(K320='OnSSET_original_NoMG-PV-Diesel'!U319,'OnSSET_original_NoMG-PV-Diesel'!T319,"wait")</f>
        <v>13.460074637751401</v>
      </c>
      <c r="AD320">
        <f>IF(L320='OnSSET_original_NoMG-PV-Diesel'!U319,'OnSSET_original_NoMG-PV-Diesel'!T319,"wait")</f>
        <v>13.460074637751401</v>
      </c>
      <c r="AE320">
        <f>IF(M320='OnSSET_original_NoMG-PV-Diesel'!U319,'OnSSET_original_NoMG-PV-Diesel'!T319,"wait")</f>
        <v>13.460074637751401</v>
      </c>
      <c r="AF320">
        <f>IF(N320='OnSSET_original_NoMG-PV-Diesel'!AD319,'OnSSET_original_NoMG-PV-Diesel'!AC319,"wait")</f>
        <v>10.4988582174461</v>
      </c>
      <c r="AG320">
        <f>IF(O320='OnSSET_original_NoMG-PV-Diesel'!AD319,'OnSSET_original_NoMG-PV-Diesel'!AC319,"wait")</f>
        <v>10.4988582174461</v>
      </c>
      <c r="AH320">
        <f>IF(P320='OnSSET_original_NoMG-PV-Diesel'!AD319,'OnSSET_original_NoMG-PV-Diesel'!AC319,"wait")</f>
        <v>10.4988582174461</v>
      </c>
      <c r="AR320">
        <v>311.37</v>
      </c>
      <c r="AS320">
        <v>291.33699999999999</v>
      </c>
      <c r="AT320">
        <v>73.230999999999995</v>
      </c>
      <c r="AU320">
        <v>3.7999999999999999E-2</v>
      </c>
      <c r="AV320">
        <v>50031.713000000003</v>
      </c>
      <c r="AW320">
        <v>0</v>
      </c>
      <c r="AX320">
        <v>8407.5085080000008</v>
      </c>
      <c r="AZ320">
        <f>SUMIF([1]base!$A$2:$A$169,B320,[1]base!$V$2:$V$169)</f>
        <v>0</v>
      </c>
      <c r="BA320">
        <f>SUMIF([2]s1!$A$2:$A$275,B320,[2]s1!$U$2:$U$275)</f>
        <v>0</v>
      </c>
      <c r="BB320">
        <f>SUMIF([3]s2!$A$2:$A$115,B320,[3]s2!$U$2:$U$115)</f>
        <v>0</v>
      </c>
      <c r="BC320">
        <f>SUMIF([4]s3!$A$2:$A$245,B320,[4]s3!$U$2:$U$245)</f>
        <v>0</v>
      </c>
      <c r="BD320">
        <f>SUMIF([5]s4!$A$2:$A$74,B320,[5]s4!$U$2:$U$74)</f>
        <v>0</v>
      </c>
      <c r="BF320">
        <f t="shared" si="25"/>
        <v>0</v>
      </c>
      <c r="BG320">
        <f t="shared" si="26"/>
        <v>0</v>
      </c>
      <c r="BH320">
        <f t="shared" si="27"/>
        <v>0</v>
      </c>
      <c r="BI320">
        <f t="shared" si="28"/>
        <v>0</v>
      </c>
      <c r="BJ320">
        <f t="shared" si="29"/>
        <v>0</v>
      </c>
      <c r="BL320" t="s">
        <v>114</v>
      </c>
      <c r="BM320" s="23">
        <v>68242.578410000002</v>
      </c>
      <c r="BN320" s="23">
        <v>13.46007464</v>
      </c>
      <c r="BP320" t="s">
        <v>186</v>
      </c>
      <c r="BQ320" s="23">
        <v>68242.578410000002</v>
      </c>
      <c r="BR320" s="23">
        <v>13.46007464</v>
      </c>
      <c r="BT320" t="s">
        <v>183</v>
      </c>
      <c r="BU320" s="23">
        <v>13018.69858</v>
      </c>
      <c r="BV320" s="23">
        <v>10.498858220000001</v>
      </c>
    </row>
    <row r="321" spans="1:74" x14ac:dyDescent="0.25">
      <c r="A321">
        <v>1</v>
      </c>
      <c r="B321" s="15">
        <v>5417</v>
      </c>
      <c r="C321" s="15">
        <v>-63.150243519999997</v>
      </c>
      <c r="D321" s="15">
        <v>-19.749416310000001</v>
      </c>
      <c r="E321" s="16">
        <v>0</v>
      </c>
      <c r="F321" s="19">
        <v>22589.373664803101</v>
      </c>
      <c r="G321" s="19">
        <v>57.288434446675424</v>
      </c>
      <c r="H321" s="16" t="str">
        <f>IF(LCOE_SensitivityScenarios!BF320&gt;'OnSSET_original_NoMG-PV-Diesel'!M320,'OnSSET_original_NoMG-PV-Diesel'!L320,LCOE_SensitivityScenarios!BG320)</f>
        <v>SA_PV</v>
      </c>
      <c r="I321" s="39" t="str">
        <f>IF(LCOE_SensitivityScenarios!BK320&gt;'OnSSET_original_NoMG-PV-Diesel'!M320,'OnSSET_original_NoMG-PV-Diesel'!L320,LCOE_SensitivityScenarios!BL320)</f>
        <v>SA_PV</v>
      </c>
      <c r="J321" s="39" t="str">
        <f>IF(LCOE_SensitivityScenarios!BP320&gt;'OnSSET_original_NoMG-PV-Diesel'!M320,'OnSSET_original_NoMG-PV-Diesel'!L320,LCOE_SensitivityScenarios!BQ320)</f>
        <v>SA_PV</v>
      </c>
      <c r="K321" s="38" t="str">
        <f>IF(LCOE_SensitivityScenarios!BU320&gt;'OnSSET_original_NoMG-PV-Diesel'!V320,'OnSSET_original_NoMG-PV-Diesel'!U320,LCOE_SensitivityScenarios!BV320)</f>
        <v>SA_Diesel</v>
      </c>
      <c r="L321" s="39" t="str">
        <f>IF(LCOE_SensitivityScenarios!BZ320&gt;'OnSSET_original_NoMG-PV-Diesel'!V320,'OnSSET_original_NoMG-PV-Diesel'!U320,LCOE_SensitivityScenarios!CA320)</f>
        <v>SA_Diesel</v>
      </c>
      <c r="M321" s="40" t="str">
        <f>IF(LCOE_SensitivityScenarios!CE320&gt;'OnSSET_original_NoMG-PV-Diesel'!V320,'OnSSET_original_NoMG-PV-Diesel'!U320,LCOE_SensitivityScenarios!CF320)</f>
        <v>SA_Diesel</v>
      </c>
      <c r="N321" s="39" t="str">
        <f>IF(LCOE_SensitivityScenarios!CJ320&gt;'OnSSET_original_NoMG-PV-Diesel'!AE320,'OnSSET_original_NoMG-PV-Diesel'!AD320,LCOE_SensitivityScenarios!CK320)</f>
        <v>SA_Diesel</v>
      </c>
      <c r="O321" s="39" t="str">
        <f>IF(LCOE_SensitivityScenarios!CO320&gt;'OnSSET_original_NoMG-PV-Diesel'!AE320,'OnSSET_original_NoMG-PV-Diesel'!AD320,LCOE_SensitivityScenarios!CP320)</f>
        <v>SA_Diesel</v>
      </c>
      <c r="P321" s="40" t="str">
        <f>IF(LCOE_SensitivityScenarios!CT320&gt;'OnSSET_original_NoMG-PV-Diesel'!AE320,'OnSSET_original_NoMG-PV-Diesel'!AD320,LCOE_SensitivityScenarios!CU320)</f>
        <v>SA_Diesel</v>
      </c>
      <c r="Q321" s="38">
        <f>IF(LCOE_SensitivityScenarios!BF320&gt;'OnSSET_original_NoMG-PV-Diesel'!M320,'OnSSET_original_NoMG-PV-Diesel'!M320,LCOE_SensitivityScenarios!BF320)</f>
        <v>0.46713952472341203</v>
      </c>
      <c r="R321" s="28">
        <f>MIN('OnSSET_original_NoMG-PV-Diesel'!E320:I320,LCOE_SensitivityScenarios!BK320)</f>
        <v>0.46713952472341203</v>
      </c>
      <c r="S321" s="28">
        <f>MIN('OnSSET_original_NoMG-PV-Diesel'!E320:I320,LCOE_SensitivityScenarios!BP320)</f>
        <v>0.46713952472341203</v>
      </c>
      <c r="T321" s="27">
        <f>MIN('OnSSET_original_NoMG-PV-Diesel'!N320:R320,LCOE_SensitivityScenarios!BU320)</f>
        <v>0.37257228312337098</v>
      </c>
      <c r="U321" s="28">
        <f>MIN('OnSSET_original_NoMG-PV-Diesel'!N320:R320,LCOE_SensitivityScenarios!BZ320)</f>
        <v>0.37257228312337098</v>
      </c>
      <c r="V321" s="29">
        <f>MIN('OnSSET_original_NoMG-PV-Diesel'!N320:R320,LCOE_SensitivityScenarios!CE320)</f>
        <v>0.37257228312337098</v>
      </c>
      <c r="W321" s="28">
        <f>MIN('OnSSET_original_NoMG-PV-Diesel'!W320:AA320,LCOE_SensitivityScenarios!CJ320)</f>
        <v>0.19994839108175</v>
      </c>
      <c r="X321" s="28">
        <f>MIN('OnSSET_original_NoMG-PV-Diesel'!W320:AA320,LCOE_SensitivityScenarios!CO320)</f>
        <v>0.19994839108175</v>
      </c>
      <c r="Y321" s="29">
        <f>MIN('OnSSET_original_NoMG-PV-Diesel'!W320:AA320,LCOE_SensitivityScenarios!CT320)</f>
        <v>0.19994839108175</v>
      </c>
      <c r="Z321">
        <f>IF(H321='OnSSET_original_NoMG-PV-Diesel'!L320,'OnSSET_original_NoMG-PV-Diesel'!K320,"wait")</f>
        <v>16.0694277508507</v>
      </c>
      <c r="AA321">
        <f>IF(I321='OnSSET_original_NoMG-PV-Diesel'!L320,'OnSSET_original_NoMG-PV-Diesel'!K320,"wait")</f>
        <v>16.0694277508507</v>
      </c>
      <c r="AB321">
        <f>IF(J321='OnSSET_original_NoMG-PV-Diesel'!L320,'OnSSET_original_NoMG-PV-Diesel'!K320,"wait")</f>
        <v>16.0694277508507</v>
      </c>
      <c r="AC321">
        <f>IF(K321='OnSSET_original_NoMG-PV-Diesel'!U320,'OnSSET_original_NoMG-PV-Diesel'!T320,"wait")</f>
        <v>10.314782495343801</v>
      </c>
      <c r="AD321">
        <f>IF(L321='OnSSET_original_NoMG-PV-Diesel'!U320,'OnSSET_original_NoMG-PV-Diesel'!T320,"wait")</f>
        <v>10.314782495343801</v>
      </c>
      <c r="AE321">
        <f>IF(M321='OnSSET_original_NoMG-PV-Diesel'!U320,'OnSSET_original_NoMG-PV-Diesel'!T320,"wait")</f>
        <v>10.314782495343801</v>
      </c>
      <c r="AF321">
        <f>IF(N321='OnSSET_original_NoMG-PV-Diesel'!AD320,'OnSSET_original_NoMG-PV-Diesel'!AC320,"wait")</f>
        <v>10.314782495343801</v>
      </c>
      <c r="AG321">
        <f>IF(O321='OnSSET_original_NoMG-PV-Diesel'!AD320,'OnSSET_original_NoMG-PV-Diesel'!AC320,"wait")</f>
        <v>10.314782495343801</v>
      </c>
      <c r="AH321">
        <f>IF(P321='OnSSET_original_NoMG-PV-Diesel'!AD320,'OnSSET_original_NoMG-PV-Diesel'!AC320,"wait")</f>
        <v>10.314782495343801</v>
      </c>
      <c r="AR321">
        <v>220.07</v>
      </c>
      <c r="AS321">
        <v>138.07900000000001</v>
      </c>
      <c r="AT321">
        <v>0.61</v>
      </c>
      <c r="AU321">
        <v>0.60099999999999998</v>
      </c>
      <c r="AV321">
        <v>31839.951779999999</v>
      </c>
      <c r="AW321">
        <v>57311.913200000003</v>
      </c>
      <c r="AX321">
        <v>7161.054306</v>
      </c>
      <c r="AZ321">
        <f>SUMIF([1]base!$A$2:$A$169,B321,[1]base!$V$2:$V$169)</f>
        <v>0</v>
      </c>
      <c r="BA321">
        <f>SUMIF([2]s1!$A$2:$A$275,B321,[2]s1!$U$2:$U$275)</f>
        <v>0</v>
      </c>
      <c r="BB321">
        <f>SUMIF([3]s2!$A$2:$A$115,B321,[3]s2!$U$2:$U$115)</f>
        <v>0</v>
      </c>
      <c r="BC321">
        <f>SUMIF([4]s3!$A$2:$A$245,B321,[4]s3!$U$2:$U$245)</f>
        <v>0</v>
      </c>
      <c r="BD321">
        <f>SUMIF([5]s4!$A$2:$A$74,B321,[5]s4!$U$2:$U$74)</f>
        <v>0</v>
      </c>
      <c r="BF321">
        <f t="shared" si="25"/>
        <v>0</v>
      </c>
      <c r="BG321">
        <f t="shared" si="26"/>
        <v>0</v>
      </c>
      <c r="BH321">
        <f t="shared" si="27"/>
        <v>0</v>
      </c>
      <c r="BI321">
        <f t="shared" si="28"/>
        <v>0</v>
      </c>
      <c r="BJ321">
        <f t="shared" si="29"/>
        <v>0</v>
      </c>
      <c r="BL321" t="s">
        <v>114</v>
      </c>
      <c r="BM321" s="23">
        <v>70073.497600000002</v>
      </c>
      <c r="BN321" s="23">
        <v>13.821202680000001</v>
      </c>
      <c r="BP321" t="s">
        <v>183</v>
      </c>
      <c r="BQ321" s="23">
        <v>12790.44268</v>
      </c>
      <c r="BR321" s="23">
        <v>10.3147825</v>
      </c>
      <c r="BT321" t="s">
        <v>183</v>
      </c>
      <c r="BU321" s="23">
        <v>12790.44268</v>
      </c>
      <c r="BV321" s="23">
        <v>10.3147825</v>
      </c>
    </row>
    <row r="322" spans="1:74" x14ac:dyDescent="0.25">
      <c r="A322">
        <v>1</v>
      </c>
      <c r="B322" s="15">
        <v>5423</v>
      </c>
      <c r="C322" s="15">
        <v>-63.866410760000001</v>
      </c>
      <c r="D322" s="15">
        <v>-16.671832129999999</v>
      </c>
      <c r="E322" s="16">
        <v>0</v>
      </c>
      <c r="F322" s="19">
        <v>26538.659930529899</v>
      </c>
      <c r="G322" s="19">
        <v>71.219977415915366</v>
      </c>
      <c r="H322" s="16" t="str">
        <f>IF(LCOE_SensitivityScenarios!BF321&gt;'OnSSET_original_NoMG-PV-Diesel'!M321,'OnSSET_original_NoMG-PV-Diesel'!L321,LCOE_SensitivityScenarios!BG321)</f>
        <v>SA_PV</v>
      </c>
      <c r="I322" s="39" t="str">
        <f>IF(LCOE_SensitivityScenarios!BK321&gt;'OnSSET_original_NoMG-PV-Diesel'!M321,'OnSSET_original_NoMG-PV-Diesel'!L321,LCOE_SensitivityScenarios!BL321)</f>
        <v>SA_PV</v>
      </c>
      <c r="J322" s="39" t="str">
        <f>IF(LCOE_SensitivityScenarios!BP321&gt;'OnSSET_original_NoMG-PV-Diesel'!M321,'OnSSET_original_NoMG-PV-Diesel'!L321,LCOE_SensitivityScenarios!BQ321)</f>
        <v>SA_PV</v>
      </c>
      <c r="K322" s="38" t="str">
        <f>IF(LCOE_SensitivityScenarios!BU321&gt;'OnSSET_original_NoMG-PV-Diesel'!V321,'OnSSET_original_NoMG-PV-Diesel'!U321,LCOE_SensitivityScenarios!BV321)</f>
        <v>SA_Diesel</v>
      </c>
      <c r="L322" s="39" t="str">
        <f>IF(LCOE_SensitivityScenarios!BZ321&gt;'OnSSET_original_NoMG-PV-Diesel'!V321,'OnSSET_original_NoMG-PV-Diesel'!U321,LCOE_SensitivityScenarios!CA321)</f>
        <v>SA_Diesel</v>
      </c>
      <c r="M322" s="40" t="str">
        <f>IF(LCOE_SensitivityScenarios!CE321&gt;'OnSSET_original_NoMG-PV-Diesel'!V321,'OnSSET_original_NoMG-PV-Diesel'!U321,LCOE_SensitivityScenarios!CF321)</f>
        <v>SA_Diesel</v>
      </c>
      <c r="N322" s="39" t="str">
        <f>IF(LCOE_SensitivityScenarios!CJ321&gt;'OnSSET_original_NoMG-PV-Diesel'!AE321,'OnSSET_original_NoMG-PV-Diesel'!AD321,LCOE_SensitivityScenarios!CK321)</f>
        <v>SA_Diesel</v>
      </c>
      <c r="O322" s="39" t="str">
        <f>IF(LCOE_SensitivityScenarios!CO321&gt;'OnSSET_original_NoMG-PV-Diesel'!AE321,'OnSSET_original_NoMG-PV-Diesel'!AD321,LCOE_SensitivityScenarios!CP321)</f>
        <v>SA_Diesel</v>
      </c>
      <c r="P322" s="40" t="str">
        <f>IF(LCOE_SensitivityScenarios!CT321&gt;'OnSSET_original_NoMG-PV-Diesel'!AE321,'OnSSET_original_NoMG-PV-Diesel'!AD321,LCOE_SensitivityScenarios!CU321)</f>
        <v>SA_Diesel</v>
      </c>
      <c r="Q322" s="38">
        <f>IF(LCOE_SensitivityScenarios!BF321&gt;'OnSSET_original_NoMG-PV-Diesel'!M321,'OnSSET_original_NoMG-PV-Diesel'!M321,LCOE_SensitivityScenarios!BF321)</f>
        <v>0.52704326658054801</v>
      </c>
      <c r="R322" s="28">
        <f>MIN('OnSSET_original_NoMG-PV-Diesel'!E321:I321,LCOE_SensitivityScenarios!BK321)</f>
        <v>0.52704326658054801</v>
      </c>
      <c r="S322" s="28">
        <f>MIN('OnSSET_original_NoMG-PV-Diesel'!E321:I321,LCOE_SensitivityScenarios!BP321)</f>
        <v>0.52704326658054801</v>
      </c>
      <c r="T322" s="27">
        <f>MIN('OnSSET_original_NoMG-PV-Diesel'!N321:R321,LCOE_SensitivityScenarios!BU321)</f>
        <v>0.46139816931954503</v>
      </c>
      <c r="U322" s="28">
        <f>MIN('OnSSET_original_NoMG-PV-Diesel'!N321:R321,LCOE_SensitivityScenarios!BZ321)</f>
        <v>0.46139816931954503</v>
      </c>
      <c r="V322" s="29">
        <f>MIN('OnSSET_original_NoMG-PV-Diesel'!N321:R321,LCOE_SensitivityScenarios!CE321)</f>
        <v>0.46139816931954503</v>
      </c>
      <c r="W322" s="28">
        <f>MIN('OnSSET_original_NoMG-PV-Diesel'!W321:AA321,LCOE_SensitivityScenarios!CJ321)</f>
        <v>0.23011567318611101</v>
      </c>
      <c r="X322" s="28">
        <f>MIN('OnSSET_original_NoMG-PV-Diesel'!W321:AA321,LCOE_SensitivityScenarios!CO321)</f>
        <v>0.23011567318611101</v>
      </c>
      <c r="Y322" s="29">
        <f>MIN('OnSSET_original_NoMG-PV-Diesel'!W321:AA321,LCOE_SensitivityScenarios!CT321)</f>
        <v>0.23011567318611101</v>
      </c>
      <c r="Z322">
        <f>IF(H322='OnSSET_original_NoMG-PV-Diesel'!L321,'OnSSET_original_NoMG-PV-Diesel'!K321,"wait")</f>
        <v>8.9011309499580804</v>
      </c>
      <c r="AA322">
        <f>IF(I322='OnSSET_original_NoMG-PV-Diesel'!L321,'OnSSET_original_NoMG-PV-Diesel'!K321,"wait")</f>
        <v>8.9011309499580804</v>
      </c>
      <c r="AB322">
        <f>IF(J322='OnSSET_original_NoMG-PV-Diesel'!L321,'OnSSET_original_NoMG-PV-Diesel'!K321,"wait")</f>
        <v>8.9011309499580804</v>
      </c>
      <c r="AC322">
        <f>IF(K322='OnSSET_original_NoMG-PV-Diesel'!U321,'OnSSET_original_NoMG-PV-Diesel'!T321,"wait")</f>
        <v>12.118109557319601</v>
      </c>
      <c r="AD322">
        <f>IF(L322='OnSSET_original_NoMG-PV-Diesel'!U321,'OnSSET_original_NoMG-PV-Diesel'!T321,"wait")</f>
        <v>12.118109557319601</v>
      </c>
      <c r="AE322">
        <f>IF(M322='OnSSET_original_NoMG-PV-Diesel'!U321,'OnSSET_original_NoMG-PV-Diesel'!T321,"wait")</f>
        <v>12.118109557319601</v>
      </c>
      <c r="AF322">
        <f>IF(N322='OnSSET_original_NoMG-PV-Diesel'!AD321,'OnSSET_original_NoMG-PV-Diesel'!AC321,"wait")</f>
        <v>12.118109557319601</v>
      </c>
      <c r="AG322">
        <f>IF(O322='OnSSET_original_NoMG-PV-Diesel'!AD321,'OnSSET_original_NoMG-PV-Diesel'!AC321,"wait")</f>
        <v>12.118109557319601</v>
      </c>
      <c r="AH322">
        <f>IF(P322='OnSSET_original_NoMG-PV-Diesel'!AD321,'OnSSET_original_NoMG-PV-Diesel'!AC321,"wait")</f>
        <v>12.118109557319601</v>
      </c>
      <c r="AR322">
        <v>77.772999999999996</v>
      </c>
      <c r="AS322">
        <v>77.97</v>
      </c>
      <c r="AT322">
        <v>20.736999999999998</v>
      </c>
      <c r="AU322">
        <v>2.79999999999999E-2</v>
      </c>
      <c r="AV322">
        <v>60943.615700000002</v>
      </c>
      <c r="AW322">
        <v>0</v>
      </c>
      <c r="AX322">
        <v>12840.55845</v>
      </c>
      <c r="AZ322">
        <f>SUMIF([1]base!$A$2:$A$169,B322,[1]base!$V$2:$V$169)</f>
        <v>0</v>
      </c>
      <c r="BA322">
        <f>SUMIF([2]s1!$A$2:$A$275,B322,[2]s1!$U$2:$U$275)</f>
        <v>0</v>
      </c>
      <c r="BB322">
        <f>SUMIF([3]s2!$A$2:$A$115,B322,[3]s2!$U$2:$U$115)</f>
        <v>0</v>
      </c>
      <c r="BC322">
        <f>SUMIF([4]s3!$A$2:$A$245,B322,[4]s3!$U$2:$U$245)</f>
        <v>0</v>
      </c>
      <c r="BD322">
        <f>SUMIF([5]s4!$A$2:$A$74,B322,[5]s4!$U$2:$U$74)</f>
        <v>0</v>
      </c>
      <c r="BF322">
        <f t="shared" si="25"/>
        <v>0</v>
      </c>
      <c r="BG322">
        <f t="shared" si="26"/>
        <v>0</v>
      </c>
      <c r="BH322">
        <f t="shared" si="27"/>
        <v>0</v>
      </c>
      <c r="BI322">
        <f t="shared" si="28"/>
        <v>0</v>
      </c>
      <c r="BJ322">
        <f t="shared" si="29"/>
        <v>0</v>
      </c>
      <c r="BL322" t="s">
        <v>114</v>
      </c>
      <c r="BM322" s="23">
        <v>92881.292400000006</v>
      </c>
      <c r="BN322" s="23">
        <v>16.069427749999999</v>
      </c>
      <c r="BP322" t="s">
        <v>183</v>
      </c>
      <c r="BQ322" s="23">
        <v>15026.587890000001</v>
      </c>
      <c r="BR322" s="23">
        <v>12.118109560000001</v>
      </c>
      <c r="BT322" t="s">
        <v>183</v>
      </c>
      <c r="BU322" s="23">
        <v>15026.587890000001</v>
      </c>
      <c r="BV322" s="23">
        <v>12.118109560000001</v>
      </c>
    </row>
    <row r="323" spans="1:74" x14ac:dyDescent="0.25">
      <c r="A323">
        <v>1</v>
      </c>
      <c r="B323" s="15">
        <v>5430</v>
      </c>
      <c r="C323" s="15">
        <v>-62.597586890000002</v>
      </c>
      <c r="D323" s="15">
        <v>-17.017372869999999</v>
      </c>
      <c r="E323" s="16">
        <v>0</v>
      </c>
      <c r="F323" s="19">
        <v>33736.725556248501</v>
      </c>
      <c r="G323" s="19">
        <v>119.28807828207188</v>
      </c>
      <c r="H323" s="16" t="str">
        <f>IF(LCOE_SensitivityScenarios!BF322&gt;'OnSSET_original_NoMG-PV-Diesel'!M322,'OnSSET_original_NoMG-PV-Diesel'!L322,LCOE_SensitivityScenarios!BG322)</f>
        <v>Grid_extension</v>
      </c>
      <c r="I323" s="39" t="str">
        <f>IF(LCOE_SensitivityScenarios!BK322&gt;'OnSSET_original_NoMG-PV-Diesel'!M322,'OnSSET_original_NoMG-PV-Diesel'!L322,LCOE_SensitivityScenarios!BL322)</f>
        <v>Grid_extension</v>
      </c>
      <c r="J323" s="39" t="str">
        <f>IF(LCOE_SensitivityScenarios!BP322&gt;'OnSSET_original_NoMG-PV-Diesel'!M322,'OnSSET_original_NoMG-PV-Diesel'!L322,LCOE_SensitivityScenarios!BQ322)</f>
        <v>Grid_extension</v>
      </c>
      <c r="K323" s="38" t="str">
        <f>IF(LCOE_SensitivityScenarios!BU322&gt;'OnSSET_original_NoMG-PV-Diesel'!V322,'OnSSET_original_NoMG-PV-Diesel'!U322,LCOE_SensitivityScenarios!BV322)</f>
        <v>SA_Diesel</v>
      </c>
      <c r="L323" s="39" t="str">
        <f>IF(LCOE_SensitivityScenarios!BZ322&gt;'OnSSET_original_NoMG-PV-Diesel'!V322,'OnSSET_original_NoMG-PV-Diesel'!U322,LCOE_SensitivityScenarios!CA322)</f>
        <v>MG_Hybrid</v>
      </c>
      <c r="M323" s="40" t="str">
        <f>IF(LCOE_SensitivityScenarios!CE322&gt;'OnSSET_original_NoMG-PV-Diesel'!V322,'OnSSET_original_NoMG-PV-Diesel'!U322,LCOE_SensitivityScenarios!CF322)</f>
        <v>SA_Diesel</v>
      </c>
      <c r="N323" s="39" t="str">
        <f>IF(LCOE_SensitivityScenarios!CJ322&gt;'OnSSET_original_NoMG-PV-Diesel'!AE322,'OnSSET_original_NoMG-PV-Diesel'!AD322,LCOE_SensitivityScenarios!CK322)</f>
        <v>SA_Diesel</v>
      </c>
      <c r="O323" s="39" t="str">
        <f>IF(LCOE_SensitivityScenarios!CO322&gt;'OnSSET_original_NoMG-PV-Diesel'!AE322,'OnSSET_original_NoMG-PV-Diesel'!AD322,LCOE_SensitivityScenarios!CP322)</f>
        <v>SA_Diesel</v>
      </c>
      <c r="P323" s="40" t="str">
        <f>IF(LCOE_SensitivityScenarios!CT322&gt;'OnSSET_original_NoMG-PV-Diesel'!AE322,'OnSSET_original_NoMG-PV-Diesel'!AD322,LCOE_SensitivityScenarios!CU322)</f>
        <v>SA_Diesel</v>
      </c>
      <c r="Q323" s="38">
        <f>IF(LCOE_SensitivityScenarios!BF322&gt;'OnSSET_original_NoMG-PV-Diesel'!M322,'OnSSET_original_NoMG-PV-Diesel'!M322,LCOE_SensitivityScenarios!BF322)</f>
        <v>0.38637403771457501</v>
      </c>
      <c r="R323" s="28">
        <f>MIN('OnSSET_original_NoMG-PV-Diesel'!E322:I322,LCOE_SensitivityScenarios!BK322)</f>
        <v>0.38637403771457501</v>
      </c>
      <c r="S323" s="28">
        <f>MIN('OnSSET_original_NoMG-PV-Diesel'!E322:I322,LCOE_SensitivityScenarios!BP322)</f>
        <v>0.38637403771457501</v>
      </c>
      <c r="T323" s="27">
        <f>MIN('OnSSET_original_NoMG-PV-Diesel'!N322:R322,LCOE_SensitivityScenarios!BU322)</f>
        <v>0.33704192864490101</v>
      </c>
      <c r="U323" s="28">
        <f>MIN('OnSSET_original_NoMG-PV-Diesel'!N322:R322,LCOE_SensitivityScenarios!BZ322)</f>
        <v>0.32129226489869811</v>
      </c>
      <c r="V323" s="29">
        <f>MIN('OnSSET_original_NoMG-PV-Diesel'!N322:R322,LCOE_SensitivityScenarios!CE322)</f>
        <v>0.33704192864490101</v>
      </c>
      <c r="W323" s="28">
        <f>MIN('OnSSET_original_NoMG-PV-Diesel'!W322:AA322,LCOE_SensitivityScenarios!CJ322)</f>
        <v>0.18788147824000501</v>
      </c>
      <c r="X323" s="28">
        <f>MIN('OnSSET_original_NoMG-PV-Diesel'!W322:AA322,LCOE_SensitivityScenarios!CO322)</f>
        <v>0.18788147824000501</v>
      </c>
      <c r="Y323" s="29">
        <f>MIN('OnSSET_original_NoMG-PV-Diesel'!W322:AA322,LCOE_SensitivityScenarios!CT322)</f>
        <v>0.18788147824000501</v>
      </c>
      <c r="Z323">
        <f>IF(H323='OnSSET_original_NoMG-PV-Diesel'!L322,'OnSSET_original_NoMG-PV-Diesel'!K322,"wait")</f>
        <v>14.4790598766767</v>
      </c>
      <c r="AA323">
        <f>IF(I323='OnSSET_original_NoMG-PV-Diesel'!L322,'OnSSET_original_NoMG-PV-Diesel'!K322,"wait")</f>
        <v>14.4790598766767</v>
      </c>
      <c r="AB323">
        <f>IF(J323='OnSSET_original_NoMG-PV-Diesel'!L322,'OnSSET_original_NoMG-PV-Diesel'!K322,"wait")</f>
        <v>14.4790598766767</v>
      </c>
      <c r="AC323">
        <f>IF(K323='OnSSET_original_NoMG-PV-Diesel'!U322,'OnSSET_original_NoMG-PV-Diesel'!T322,"wait")</f>
        <v>15.404897514268701</v>
      </c>
      <c r="AD323" t="str">
        <f>IF(L323='OnSSET_original_NoMG-PV-Diesel'!U322,'OnSSET_original_NoMG-PV-Diesel'!T322,"wait")</f>
        <v>wait</v>
      </c>
      <c r="AE323">
        <f>IF(M323='OnSSET_original_NoMG-PV-Diesel'!U322,'OnSSET_original_NoMG-PV-Diesel'!T322,"wait")</f>
        <v>15.404897514268701</v>
      </c>
      <c r="AF323">
        <f>IF(N323='OnSSET_original_NoMG-PV-Diesel'!AD322,'OnSSET_original_NoMG-PV-Diesel'!AC322,"wait")</f>
        <v>15.404897514268701</v>
      </c>
      <c r="AG323">
        <f>IF(O323='OnSSET_original_NoMG-PV-Diesel'!AD322,'OnSSET_original_NoMG-PV-Diesel'!AC322,"wait")</f>
        <v>15.404897514268701</v>
      </c>
      <c r="AH323">
        <f>IF(P323='OnSSET_original_NoMG-PV-Diesel'!AD322,'OnSSET_original_NoMG-PV-Diesel'!AC322,"wait")</f>
        <v>15.404897514268701</v>
      </c>
      <c r="AR323" s="23">
        <v>75.16</v>
      </c>
      <c r="AS323" s="23">
        <v>72.554000000000002</v>
      </c>
      <c r="AT323" s="23">
        <v>6.0000000000000001E-3</v>
      </c>
      <c r="AU323" s="23">
        <v>2E-3</v>
      </c>
      <c r="AV323" s="23">
        <v>17863.322769999999</v>
      </c>
      <c r="AW323" s="23">
        <v>32153.98098</v>
      </c>
      <c r="AX323" s="23">
        <v>14911.00979</v>
      </c>
      <c r="AZ323">
        <f>SUMIF([1]base!$A$2:$A$169,B323,[1]base!$V$2:$V$169)</f>
        <v>0</v>
      </c>
      <c r="BA323">
        <f>SUMIF([2]s1!$A$2:$A$275,B323,[2]s1!$U$2:$U$275)</f>
        <v>0</v>
      </c>
      <c r="BB323">
        <f>SUMIF([3]s2!$A$2:$A$115,B323,[3]s2!$U$2:$U$115)</f>
        <v>0</v>
      </c>
      <c r="BC323">
        <f>SUMIF([4]s3!$A$2:$A$245,B323,[4]s3!$U$2:$U$245)</f>
        <v>0</v>
      </c>
      <c r="BD323">
        <f>SUMIF([5]s4!$A$2:$A$74,B323,[5]s4!$U$2:$U$74)</f>
        <v>0</v>
      </c>
      <c r="BF323">
        <f t="shared" si="25"/>
        <v>0</v>
      </c>
      <c r="BG323">
        <f t="shared" si="26"/>
        <v>0</v>
      </c>
      <c r="BH323">
        <f t="shared" si="27"/>
        <v>0</v>
      </c>
      <c r="BI323">
        <f t="shared" si="28"/>
        <v>0</v>
      </c>
      <c r="BJ323">
        <f t="shared" si="29"/>
        <v>0</v>
      </c>
      <c r="BL323" t="s">
        <v>115</v>
      </c>
      <c r="BM323" s="23">
        <v>80256.061029999997</v>
      </c>
      <c r="BN323" s="23">
        <v>8.9011309500000007</v>
      </c>
      <c r="BP323" t="s">
        <v>183</v>
      </c>
      <c r="BQ323" s="23">
        <v>19102.24077</v>
      </c>
      <c r="BR323" s="23">
        <v>15.40489751</v>
      </c>
      <c r="BT323" t="s">
        <v>183</v>
      </c>
      <c r="BU323" s="23">
        <v>19102.24077</v>
      </c>
      <c r="BV323" s="23">
        <v>15.40489751</v>
      </c>
    </row>
    <row r="324" spans="1:74" x14ac:dyDescent="0.25">
      <c r="A324">
        <v>1</v>
      </c>
      <c r="B324" s="15">
        <v>5436</v>
      </c>
      <c r="C324" s="15">
        <v>-63.677377749999998</v>
      </c>
      <c r="D324" s="15">
        <v>-16.953343579999999</v>
      </c>
      <c r="E324" s="16">
        <v>0</v>
      </c>
      <c r="F324" s="19">
        <v>31709.141129922002</v>
      </c>
      <c r="G324" s="19">
        <v>75.091430057757577</v>
      </c>
      <c r="H324" s="16" t="str">
        <f>IF(LCOE_SensitivityScenarios!BF323&gt;'OnSSET_original_NoMG-PV-Diesel'!M323,'OnSSET_original_NoMG-PV-Diesel'!L323,LCOE_SensitivityScenarios!BG323)</f>
        <v>SA_Diesel</v>
      </c>
      <c r="I324" s="39" t="str">
        <f>IF(LCOE_SensitivityScenarios!BK323&gt;'OnSSET_original_NoMG-PV-Diesel'!M323,'OnSSET_original_NoMG-PV-Diesel'!L323,LCOE_SensitivityScenarios!BL323)</f>
        <v>SA_Diesel</v>
      </c>
      <c r="J324" s="39" t="str">
        <f>IF(LCOE_SensitivityScenarios!BP323&gt;'OnSSET_original_NoMG-PV-Diesel'!M323,'OnSSET_original_NoMG-PV-Diesel'!L323,LCOE_SensitivityScenarios!BQ323)</f>
        <v>SA_Diesel</v>
      </c>
      <c r="K324" s="38" t="str">
        <f>IF(LCOE_SensitivityScenarios!BU323&gt;'OnSSET_original_NoMG-PV-Diesel'!V323,'OnSSET_original_NoMG-PV-Diesel'!U323,LCOE_SensitivityScenarios!BV323)</f>
        <v>SA_Diesel</v>
      </c>
      <c r="L324" s="39" t="str">
        <f>IF(LCOE_SensitivityScenarios!BZ323&gt;'OnSSET_original_NoMG-PV-Diesel'!V323,'OnSSET_original_NoMG-PV-Diesel'!U323,LCOE_SensitivityScenarios!CA323)</f>
        <v>SA_Diesel</v>
      </c>
      <c r="M324" s="40" t="str">
        <f>IF(LCOE_SensitivityScenarios!CE323&gt;'OnSSET_original_NoMG-PV-Diesel'!V323,'OnSSET_original_NoMG-PV-Diesel'!U323,LCOE_SensitivityScenarios!CF323)</f>
        <v>SA_Diesel</v>
      </c>
      <c r="N324" s="39" t="str">
        <f>IF(LCOE_SensitivityScenarios!CJ323&gt;'OnSSET_original_NoMG-PV-Diesel'!AE323,'OnSSET_original_NoMG-PV-Diesel'!AD323,LCOE_SensitivityScenarios!CK323)</f>
        <v>SA_Diesel</v>
      </c>
      <c r="O324" s="39" t="str">
        <f>IF(LCOE_SensitivityScenarios!CO323&gt;'OnSSET_original_NoMG-PV-Diesel'!AE323,'OnSSET_original_NoMG-PV-Diesel'!AD323,LCOE_SensitivityScenarios!CP323)</f>
        <v>SA_Diesel</v>
      </c>
      <c r="P324" s="40" t="str">
        <f>IF(LCOE_SensitivityScenarios!CT323&gt;'OnSSET_original_NoMG-PV-Diesel'!AE323,'OnSSET_original_NoMG-PV-Diesel'!AD323,LCOE_SensitivityScenarios!CU323)</f>
        <v>SA_Diesel</v>
      </c>
      <c r="Q324" s="38">
        <f>IF(LCOE_SensitivityScenarios!BF323&gt;'OnSSET_original_NoMG-PV-Diesel'!M323,'OnSSET_original_NoMG-PV-Diesel'!M323,LCOE_SensitivityScenarios!BF323)</f>
        <v>0.45210856181439302</v>
      </c>
      <c r="R324" s="28">
        <f>MIN('OnSSET_original_NoMG-PV-Diesel'!E323:I323,LCOE_SensitivityScenarios!BK323)</f>
        <v>0.45210856181439302</v>
      </c>
      <c r="S324" s="28">
        <f>MIN('OnSSET_original_NoMG-PV-Diesel'!E323:I323,LCOE_SensitivityScenarios!BP323)</f>
        <v>0.45210856181439302</v>
      </c>
      <c r="T324" s="27">
        <f>MIN('OnSSET_original_NoMG-PV-Diesel'!N323:R323,LCOE_SensitivityScenarios!BU323)</f>
        <v>0.33704192864490101</v>
      </c>
      <c r="U324" s="28">
        <f>MIN('OnSSET_original_NoMG-PV-Diesel'!N323:R323,LCOE_SensitivityScenarios!BZ323)</f>
        <v>0.33704192864490101</v>
      </c>
      <c r="V324" s="29">
        <f>MIN('OnSSET_original_NoMG-PV-Diesel'!N323:R323,LCOE_SensitivityScenarios!CE323)</f>
        <v>0.33704192864490101</v>
      </c>
      <c r="W324" s="28">
        <f>MIN('OnSSET_original_NoMG-PV-Diesel'!W323:AA323,LCOE_SensitivityScenarios!CJ323)</f>
        <v>0.18788147824000501</v>
      </c>
      <c r="X324" s="28">
        <f>MIN('OnSSET_original_NoMG-PV-Diesel'!W323:AA323,LCOE_SensitivityScenarios!CO323)</f>
        <v>0.18788147824000501</v>
      </c>
      <c r="Y324" s="29">
        <f>MIN('OnSSET_original_NoMG-PV-Diesel'!W323:AA323,LCOE_SensitivityScenarios!CT323)</f>
        <v>0.18788147824000501</v>
      </c>
      <c r="Z324">
        <f>IF(H324='OnSSET_original_NoMG-PV-Diesel'!L323,'OnSSET_original_NoMG-PV-Diesel'!K323,"wait")</f>
        <v>13.944576939992899</v>
      </c>
      <c r="AA324">
        <f>IF(I324='OnSSET_original_NoMG-PV-Diesel'!L323,'OnSSET_original_NoMG-PV-Diesel'!K323,"wait")</f>
        <v>13.944576939992899</v>
      </c>
      <c r="AB324">
        <f>IF(J324='OnSSET_original_NoMG-PV-Diesel'!L323,'OnSSET_original_NoMG-PV-Diesel'!K323,"wait")</f>
        <v>13.944576939992899</v>
      </c>
      <c r="AC324">
        <f>IF(K324='OnSSET_original_NoMG-PV-Diesel'!U323,'OnSSET_original_NoMG-PV-Diesel'!T323,"wait")</f>
        <v>14.4790598766767</v>
      </c>
      <c r="AD324">
        <f>IF(L324='OnSSET_original_NoMG-PV-Diesel'!U323,'OnSSET_original_NoMG-PV-Diesel'!T323,"wait")</f>
        <v>14.4790598766767</v>
      </c>
      <c r="AE324">
        <f>IF(M324='OnSSET_original_NoMG-PV-Diesel'!U323,'OnSSET_original_NoMG-PV-Diesel'!T323,"wait")</f>
        <v>14.4790598766767</v>
      </c>
      <c r="AF324">
        <f>IF(N324='OnSSET_original_NoMG-PV-Diesel'!AD323,'OnSSET_original_NoMG-PV-Diesel'!AC323,"wait")</f>
        <v>14.4790598766767</v>
      </c>
      <c r="AG324">
        <f>IF(O324='OnSSET_original_NoMG-PV-Diesel'!AD323,'OnSSET_original_NoMG-PV-Diesel'!AC323,"wait")</f>
        <v>14.4790598766767</v>
      </c>
      <c r="AH324">
        <f>IF(P324='OnSSET_original_NoMG-PV-Diesel'!AD323,'OnSSET_original_NoMG-PV-Diesel'!AC323,"wait")</f>
        <v>14.4790598766767</v>
      </c>
      <c r="AR324">
        <v>52.756999999999998</v>
      </c>
      <c r="AS324">
        <v>50.601999999999997</v>
      </c>
      <c r="AT324">
        <v>11.134</v>
      </c>
      <c r="AU324">
        <v>2.79999999999999E-2</v>
      </c>
      <c r="AV324">
        <v>58863.556859999997</v>
      </c>
      <c r="AW324">
        <v>0</v>
      </c>
      <c r="AX324">
        <v>11923.375700000001</v>
      </c>
      <c r="AZ324">
        <f>SUMIF([1]base!$A$2:$A$169,B324,[1]base!$V$2:$V$169)</f>
        <v>0</v>
      </c>
      <c r="BA324">
        <f>SUMIF([2]s1!$A$2:$A$275,B324,[2]s1!$U$2:$U$275)</f>
        <v>0</v>
      </c>
      <c r="BB324">
        <f>SUMIF([3]s2!$A$2:$A$115,B324,[3]s2!$U$2:$U$115)</f>
        <v>0</v>
      </c>
      <c r="BC324">
        <f>SUMIF([4]s3!$A$2:$A$245,B324,[4]s3!$U$2:$U$245)</f>
        <v>0</v>
      </c>
      <c r="BD324">
        <f>SUMIF([5]s4!$A$2:$A$74,B324,[5]s4!$U$2:$U$74)</f>
        <v>0</v>
      </c>
      <c r="BF324">
        <f t="shared" si="25"/>
        <v>0</v>
      </c>
      <c r="BG324">
        <f t="shared" si="26"/>
        <v>0</v>
      </c>
      <c r="BH324">
        <f t="shared" si="27"/>
        <v>0</v>
      </c>
      <c r="BI324">
        <f t="shared" si="28"/>
        <v>0</v>
      </c>
      <c r="BJ324">
        <f t="shared" si="29"/>
        <v>0</v>
      </c>
      <c r="BL324" t="s">
        <v>113</v>
      </c>
      <c r="BM324" s="23">
        <v>17954.192009999999</v>
      </c>
      <c r="BN324" s="23">
        <v>14.479059879999999</v>
      </c>
      <c r="BP324" t="s">
        <v>183</v>
      </c>
      <c r="BQ324" s="23">
        <v>17954.192009999999</v>
      </c>
      <c r="BR324" s="23">
        <v>14.479059879999999</v>
      </c>
      <c r="BT324" t="s">
        <v>183</v>
      </c>
      <c r="BU324" s="23">
        <v>17954.192009999999</v>
      </c>
      <c r="BV324" s="23">
        <v>14.479059879999999</v>
      </c>
    </row>
    <row r="325" spans="1:74" x14ac:dyDescent="0.25">
      <c r="A325">
        <v>1</v>
      </c>
      <c r="B325" s="15">
        <v>5439</v>
      </c>
      <c r="C325" s="15">
        <v>-62.538407499999998</v>
      </c>
      <c r="D325" s="15">
        <v>-19.40239072</v>
      </c>
      <c r="E325" s="16">
        <v>0</v>
      </c>
      <c r="F325" s="19">
        <v>23205.170485842202</v>
      </c>
      <c r="G325" s="19">
        <v>56.119564023948143</v>
      </c>
      <c r="H325" s="16" t="str">
        <f>IF(LCOE_SensitivityScenarios!BF324&gt;'OnSSET_original_NoMG-PV-Diesel'!M324,'OnSSET_original_NoMG-PV-Diesel'!L324,LCOE_SensitivityScenarios!BG324)</f>
        <v>SA_PV</v>
      </c>
      <c r="I325" s="39" t="str">
        <f>IF(LCOE_SensitivityScenarios!BK324&gt;'OnSSET_original_NoMG-PV-Diesel'!M324,'OnSSET_original_NoMG-PV-Diesel'!L324,LCOE_SensitivityScenarios!BL324)</f>
        <v>SA_PV</v>
      </c>
      <c r="J325" s="39" t="str">
        <f>IF(LCOE_SensitivityScenarios!BP324&gt;'OnSSET_original_NoMG-PV-Diesel'!M324,'OnSSET_original_NoMG-PV-Diesel'!L324,LCOE_SensitivityScenarios!BQ324)</f>
        <v>SA_PV</v>
      </c>
      <c r="K325" s="38" t="str">
        <f>IF(LCOE_SensitivityScenarios!BU324&gt;'OnSSET_original_NoMG-PV-Diesel'!V324,'OnSSET_original_NoMG-PV-Diesel'!U324,LCOE_SensitivityScenarios!BV324)</f>
        <v>SA_Diesel</v>
      </c>
      <c r="L325" s="39" t="str">
        <f>IF(LCOE_SensitivityScenarios!BZ324&gt;'OnSSET_original_NoMG-PV-Diesel'!V324,'OnSSET_original_NoMG-PV-Diesel'!U324,LCOE_SensitivityScenarios!CA324)</f>
        <v>SA_Diesel</v>
      </c>
      <c r="M325" s="40" t="str">
        <f>IF(LCOE_SensitivityScenarios!CE324&gt;'OnSSET_original_NoMG-PV-Diesel'!V324,'OnSSET_original_NoMG-PV-Diesel'!U324,LCOE_SensitivityScenarios!CF324)</f>
        <v>SA_Diesel</v>
      </c>
      <c r="N325" s="39" t="str">
        <f>IF(LCOE_SensitivityScenarios!CJ324&gt;'OnSSET_original_NoMG-PV-Diesel'!AE324,'OnSSET_original_NoMG-PV-Diesel'!AD324,LCOE_SensitivityScenarios!CK324)</f>
        <v>SA_Diesel</v>
      </c>
      <c r="O325" s="39" t="str">
        <f>IF(LCOE_SensitivityScenarios!CO324&gt;'OnSSET_original_NoMG-PV-Diesel'!AE324,'OnSSET_original_NoMG-PV-Diesel'!AD324,LCOE_SensitivityScenarios!CP324)</f>
        <v>SA_Diesel</v>
      </c>
      <c r="P325" s="40" t="str">
        <f>IF(LCOE_SensitivityScenarios!CT324&gt;'OnSSET_original_NoMG-PV-Diesel'!AE324,'OnSSET_original_NoMG-PV-Diesel'!AD324,LCOE_SensitivityScenarios!CU324)</f>
        <v>SA_Diesel</v>
      </c>
      <c r="Q325" s="38">
        <f>IF(LCOE_SensitivityScenarios!BF324&gt;'OnSSET_original_NoMG-PV-Diesel'!M324,'OnSSET_original_NoMG-PV-Diesel'!M324,LCOE_SensitivityScenarios!BF324)</f>
        <v>0.52305267397258304</v>
      </c>
      <c r="R325" s="28">
        <f>MIN('OnSSET_original_NoMG-PV-Diesel'!E324:I324,LCOE_SensitivityScenarios!BK324)</f>
        <v>0.52305267397258304</v>
      </c>
      <c r="S325" s="28">
        <f>MIN('OnSSET_original_NoMG-PV-Diesel'!E324:I324,LCOE_SensitivityScenarios!BP324)</f>
        <v>0.52305267397258304</v>
      </c>
      <c r="T325" s="27">
        <f>MIN('OnSSET_original_NoMG-PV-Diesel'!N324:R324,LCOE_SensitivityScenarios!BU324)</f>
        <v>0.39033746036260603</v>
      </c>
      <c r="U325" s="28">
        <f>MIN('OnSSET_original_NoMG-PV-Diesel'!N324:R324,LCOE_SensitivityScenarios!BZ324)</f>
        <v>0.39033746036260603</v>
      </c>
      <c r="V325" s="29">
        <f>MIN('OnSSET_original_NoMG-PV-Diesel'!N324:R324,LCOE_SensitivityScenarios!CE324)</f>
        <v>0.39033746036260603</v>
      </c>
      <c r="W325" s="28">
        <f>MIN('OnSSET_original_NoMG-PV-Diesel'!W324:AA324,LCOE_SensitivityScenarios!CJ324)</f>
        <v>0.205981847502622</v>
      </c>
      <c r="X325" s="28">
        <f>MIN('OnSSET_original_NoMG-PV-Diesel'!W324:AA324,LCOE_SensitivityScenarios!CO324)</f>
        <v>0.205981847502622</v>
      </c>
      <c r="Y325" s="29">
        <f>MIN('OnSSET_original_NoMG-PV-Diesel'!W324:AA324,LCOE_SensitivityScenarios!CT324)</f>
        <v>0.205981847502622</v>
      </c>
      <c r="Z325">
        <f>IF(H325='OnSSET_original_NoMG-PV-Diesel'!L324,'OnSSET_original_NoMG-PV-Diesel'!K324,"wait")</f>
        <v>14.973662289036399</v>
      </c>
      <c r="AA325">
        <f>IF(I325='OnSSET_original_NoMG-PV-Diesel'!L324,'OnSSET_original_NoMG-PV-Diesel'!K324,"wait")</f>
        <v>14.973662289036399</v>
      </c>
      <c r="AB325">
        <f>IF(J325='OnSSET_original_NoMG-PV-Diesel'!L324,'OnSSET_original_NoMG-PV-Diesel'!K324,"wait")</f>
        <v>14.973662289036399</v>
      </c>
      <c r="AC325">
        <f>IF(K325='OnSSET_original_NoMG-PV-Diesel'!U324,'OnSSET_original_NoMG-PV-Diesel'!T324,"wait")</f>
        <v>10.5959682583754</v>
      </c>
      <c r="AD325">
        <f>IF(L325='OnSSET_original_NoMG-PV-Diesel'!U324,'OnSSET_original_NoMG-PV-Diesel'!T324,"wait")</f>
        <v>10.5959682583754</v>
      </c>
      <c r="AE325">
        <f>IF(M325='OnSSET_original_NoMG-PV-Diesel'!U324,'OnSSET_original_NoMG-PV-Diesel'!T324,"wait")</f>
        <v>10.5959682583754</v>
      </c>
      <c r="AF325">
        <f>IF(N325='OnSSET_original_NoMG-PV-Diesel'!AD324,'OnSSET_original_NoMG-PV-Diesel'!AC324,"wait")</f>
        <v>10.5959682583754</v>
      </c>
      <c r="AG325">
        <f>IF(O325='OnSSET_original_NoMG-PV-Diesel'!AD324,'OnSSET_original_NoMG-PV-Diesel'!AC324,"wait")</f>
        <v>10.5959682583754</v>
      </c>
      <c r="AH325">
        <f>IF(P325='OnSSET_original_NoMG-PV-Diesel'!AD324,'OnSSET_original_NoMG-PV-Diesel'!AC324,"wait")</f>
        <v>10.5959682583754</v>
      </c>
      <c r="AR325">
        <v>194.93299999999999</v>
      </c>
      <c r="AS325">
        <v>161.05699999999999</v>
      </c>
      <c r="AT325">
        <v>70.953000000000003</v>
      </c>
      <c r="AU325">
        <v>2.7269999999999999</v>
      </c>
      <c r="AV325">
        <v>59565.525199999996</v>
      </c>
      <c r="AW325">
        <v>0</v>
      </c>
      <c r="AX325">
        <v>12229.103289999999</v>
      </c>
      <c r="AZ325">
        <f>SUMIF([1]base!$A$2:$A$169,B325,[1]base!$V$2:$V$169)</f>
        <v>0</v>
      </c>
      <c r="BA325">
        <f>SUMIF([2]s1!$A$2:$A$275,B325,[2]s1!$U$2:$U$275)</f>
        <v>0</v>
      </c>
      <c r="BB325">
        <f>SUMIF([3]s2!$A$2:$A$115,B325,[3]s2!$U$2:$U$115)</f>
        <v>0</v>
      </c>
      <c r="BC325">
        <f>SUMIF([4]s3!$A$2:$A$245,B325,[4]s3!$U$2:$U$245)</f>
        <v>0</v>
      </c>
      <c r="BD325">
        <f>SUMIF([5]s4!$A$2:$A$74,B325,[5]s4!$U$2:$U$74)</f>
        <v>0</v>
      </c>
      <c r="BF325">
        <f t="shared" si="25"/>
        <v>0</v>
      </c>
      <c r="BG325">
        <f t="shared" si="26"/>
        <v>0</v>
      </c>
      <c r="BH325">
        <f t="shared" si="27"/>
        <v>0</v>
      </c>
      <c r="BI325">
        <f t="shared" si="28"/>
        <v>0</v>
      </c>
      <c r="BJ325">
        <f t="shared" si="29"/>
        <v>0</v>
      </c>
      <c r="BL325" t="s">
        <v>114</v>
      </c>
      <c r="BM325" s="23">
        <v>80599.654710000003</v>
      </c>
      <c r="BN325" s="23">
        <v>13.944576939999999</v>
      </c>
      <c r="BP325" t="s">
        <v>183</v>
      </c>
      <c r="BQ325" s="23">
        <v>13139.11609</v>
      </c>
      <c r="BR325" s="23">
        <v>10.595968259999999</v>
      </c>
      <c r="BT325" t="s">
        <v>183</v>
      </c>
      <c r="BU325" s="23">
        <v>13139.11609</v>
      </c>
      <c r="BV325" s="23">
        <v>10.595968259999999</v>
      </c>
    </row>
    <row r="326" spans="1:74" x14ac:dyDescent="0.25">
      <c r="A326">
        <v>1</v>
      </c>
      <c r="B326" s="15">
        <v>5444</v>
      </c>
      <c r="C326" s="15">
        <v>-64.543277919999994</v>
      </c>
      <c r="D326" s="15">
        <v>-16.672351460000002</v>
      </c>
      <c r="E326" s="16">
        <v>0</v>
      </c>
      <c r="F326" s="19">
        <v>24028.235875216698</v>
      </c>
      <c r="G326" s="19">
        <v>53.808054448520238</v>
      </c>
      <c r="H326" s="16" t="str">
        <f>IF(LCOE_SensitivityScenarios!BF325&gt;'OnSSET_original_NoMG-PV-Diesel'!M325,'OnSSET_original_NoMG-PV-Diesel'!L325,LCOE_SensitivityScenarios!BG325)</f>
        <v>SA_PV</v>
      </c>
      <c r="I326" s="39" t="str">
        <f>IF(LCOE_SensitivityScenarios!BK325&gt;'OnSSET_original_NoMG-PV-Diesel'!M325,'OnSSET_original_NoMG-PV-Diesel'!L325,LCOE_SensitivityScenarios!BL325)</f>
        <v>SA_PV</v>
      </c>
      <c r="J326" s="39" t="str">
        <f>IF(LCOE_SensitivityScenarios!BP325&gt;'OnSSET_original_NoMG-PV-Diesel'!M325,'OnSSET_original_NoMG-PV-Diesel'!L325,LCOE_SensitivityScenarios!BQ325)</f>
        <v>SA_PV</v>
      </c>
      <c r="K326" s="38" t="str">
        <f>IF(LCOE_SensitivityScenarios!BU325&gt;'OnSSET_original_NoMG-PV-Diesel'!V325,'OnSSET_original_NoMG-PV-Diesel'!U325,LCOE_SensitivityScenarios!BV325)</f>
        <v>SA_PV</v>
      </c>
      <c r="L326" s="39" t="str">
        <f>IF(LCOE_SensitivityScenarios!BZ325&gt;'OnSSET_original_NoMG-PV-Diesel'!V325,'OnSSET_original_NoMG-PV-Diesel'!U325,LCOE_SensitivityScenarios!CA325)</f>
        <v>SA_PV</v>
      </c>
      <c r="M326" s="40" t="str">
        <f>IF(LCOE_SensitivityScenarios!CE325&gt;'OnSSET_original_NoMG-PV-Diesel'!V325,'OnSSET_original_NoMG-PV-Diesel'!U325,LCOE_SensitivityScenarios!CF325)</f>
        <v>SA_PV</v>
      </c>
      <c r="N326" s="39" t="str">
        <f>IF(LCOE_SensitivityScenarios!CJ325&gt;'OnSSET_original_NoMG-PV-Diesel'!AE325,'OnSSET_original_NoMG-PV-Diesel'!AD325,LCOE_SensitivityScenarios!CK325)</f>
        <v>SA_Diesel</v>
      </c>
      <c r="O326" s="39" t="str">
        <f>IF(LCOE_SensitivityScenarios!CO325&gt;'OnSSET_original_NoMG-PV-Diesel'!AE325,'OnSSET_original_NoMG-PV-Diesel'!AD325,LCOE_SensitivityScenarios!CP325)</f>
        <v>SA_Diesel</v>
      </c>
      <c r="P326" s="40" t="str">
        <f>IF(LCOE_SensitivityScenarios!CT325&gt;'OnSSET_original_NoMG-PV-Diesel'!AE325,'OnSSET_original_NoMG-PV-Diesel'!AD325,LCOE_SensitivityScenarios!CU325)</f>
        <v>SA_Diesel</v>
      </c>
      <c r="Q326" s="38">
        <f>IF(LCOE_SensitivityScenarios!BF325&gt;'OnSSET_original_NoMG-PV-Diesel'!M325,'OnSSET_original_NoMG-PV-Diesel'!M325,LCOE_SensitivityScenarios!BF325)</f>
        <v>0.47578540487813598</v>
      </c>
      <c r="R326" s="28">
        <f>MIN('OnSSET_original_NoMG-PV-Diesel'!E325:I325,LCOE_SensitivityScenarios!BK325)</f>
        <v>0.47578540487813598</v>
      </c>
      <c r="S326" s="28">
        <f>MIN('OnSSET_original_NoMG-PV-Diesel'!E325:I325,LCOE_SensitivityScenarios!BP325)</f>
        <v>0.47578540487813598</v>
      </c>
      <c r="T326" s="27">
        <f>MIN('OnSSET_original_NoMG-PV-Diesel'!N325:R325,LCOE_SensitivityScenarios!BU325)</f>
        <v>0.47578540487813598</v>
      </c>
      <c r="U326" s="28">
        <f>MIN('OnSSET_original_NoMG-PV-Diesel'!N325:R325,LCOE_SensitivityScenarios!BZ325)</f>
        <v>0.47578540487813598</v>
      </c>
      <c r="V326" s="29">
        <f>MIN('OnSSET_original_NoMG-PV-Diesel'!N325:R325,LCOE_SensitivityScenarios!CE325)</f>
        <v>0.47578540487813598</v>
      </c>
      <c r="W326" s="28">
        <f>MIN('OnSSET_original_NoMG-PV-Diesel'!W325:AA325,LCOE_SensitivityScenarios!CJ325)</f>
        <v>0.33871788876181003</v>
      </c>
      <c r="X326" s="28">
        <f>MIN('OnSSET_original_NoMG-PV-Diesel'!W325:AA325,LCOE_SensitivityScenarios!CO325)</f>
        <v>0.33871788876181003</v>
      </c>
      <c r="Y326" s="29">
        <f>MIN('OnSSET_original_NoMG-PV-Diesel'!W325:AA325,LCOE_SensitivityScenarios!CT325)</f>
        <v>0.33871788876181003</v>
      </c>
      <c r="Z326">
        <f>IF(H326='OnSSET_original_NoMG-PV-Diesel'!L325,'OnSSET_original_NoMG-PV-Diesel'!K325,"wait")</f>
        <v>34.655214045520403</v>
      </c>
      <c r="AA326">
        <f>IF(I326='OnSSET_original_NoMG-PV-Diesel'!L325,'OnSSET_original_NoMG-PV-Diesel'!K325,"wait")</f>
        <v>34.655214045520403</v>
      </c>
      <c r="AB326">
        <f>IF(J326='OnSSET_original_NoMG-PV-Diesel'!L325,'OnSSET_original_NoMG-PV-Diesel'!K325,"wait")</f>
        <v>34.655214045520403</v>
      </c>
      <c r="AC326">
        <f>IF(K326='OnSSET_original_NoMG-PV-Diesel'!U325,'OnSSET_original_NoMG-PV-Diesel'!T325,"wait")</f>
        <v>14.973662289036399</v>
      </c>
      <c r="AD326">
        <f>IF(L326='OnSSET_original_NoMG-PV-Diesel'!U325,'OnSSET_original_NoMG-PV-Diesel'!T325,"wait")</f>
        <v>14.973662289036399</v>
      </c>
      <c r="AE326">
        <f>IF(M326='OnSSET_original_NoMG-PV-Diesel'!U325,'OnSSET_original_NoMG-PV-Diesel'!T325,"wait")</f>
        <v>14.973662289036399</v>
      </c>
      <c r="AF326">
        <f>IF(N326='OnSSET_original_NoMG-PV-Diesel'!AD325,'OnSSET_original_NoMG-PV-Diesel'!AC325,"wait")</f>
        <v>10.971797203295299</v>
      </c>
      <c r="AG326">
        <f>IF(O326='OnSSET_original_NoMG-PV-Diesel'!AD325,'OnSSET_original_NoMG-PV-Diesel'!AC325,"wait")</f>
        <v>10.971797203295299</v>
      </c>
      <c r="AH326">
        <f>IF(P326='OnSSET_original_NoMG-PV-Diesel'!AD325,'OnSSET_original_NoMG-PV-Diesel'!AC325,"wait")</f>
        <v>10.971797203295299</v>
      </c>
      <c r="AR326">
        <v>55.521000000000001</v>
      </c>
      <c r="AS326">
        <v>55.521000000000001</v>
      </c>
      <c r="AT326">
        <v>33.446999999999903</v>
      </c>
      <c r="AU326">
        <v>33.436</v>
      </c>
      <c r="AV326">
        <v>45146.811710000002</v>
      </c>
      <c r="AW326">
        <v>0</v>
      </c>
      <c r="AX326">
        <v>6726.0068060000003</v>
      </c>
      <c r="AZ326">
        <f>SUMIF([1]base!$A$2:$A$169,B326,[1]base!$V$2:$V$169)</f>
        <v>0</v>
      </c>
      <c r="BA326">
        <f>SUMIF([2]s1!$A$2:$A$275,B326,[2]s1!$U$2:$U$275)</f>
        <v>0</v>
      </c>
      <c r="BB326">
        <f>SUMIF([3]s2!$A$2:$A$115,B326,[3]s2!$U$2:$U$115)</f>
        <v>0</v>
      </c>
      <c r="BC326">
        <f>SUMIF([4]s3!$A$2:$A$245,B326,[4]s3!$U$2:$U$245)</f>
        <v>0</v>
      </c>
      <c r="BD326">
        <f>SUMIF([5]s4!$A$2:$A$74,B326,[5]s4!$U$2:$U$74)</f>
        <v>0</v>
      </c>
      <c r="BF326">
        <f t="shared" si="25"/>
        <v>0</v>
      </c>
      <c r="BG326">
        <f t="shared" si="26"/>
        <v>0</v>
      </c>
      <c r="BH326">
        <f t="shared" si="27"/>
        <v>0</v>
      </c>
      <c r="BI326">
        <f t="shared" si="28"/>
        <v>0</v>
      </c>
      <c r="BJ326">
        <f t="shared" si="29"/>
        <v>0</v>
      </c>
      <c r="BL326" t="s">
        <v>114</v>
      </c>
      <c r="BM326" s="23">
        <v>75916.467810000002</v>
      </c>
      <c r="BN326" s="23">
        <v>14.97366229</v>
      </c>
      <c r="BP326" t="s">
        <v>186</v>
      </c>
      <c r="BQ326" s="23">
        <v>75916.467810000002</v>
      </c>
      <c r="BR326" s="23">
        <v>14.97366229</v>
      </c>
      <c r="BT326" t="s">
        <v>183</v>
      </c>
      <c r="BU326" s="23">
        <v>13605.148080000001</v>
      </c>
      <c r="BV326" s="23">
        <v>10.971797199999999</v>
      </c>
    </row>
    <row r="327" spans="1:74" x14ac:dyDescent="0.25">
      <c r="A327">
        <v>1</v>
      </c>
      <c r="B327" s="15">
        <v>5445</v>
      </c>
      <c r="C327" s="15">
        <v>-62.908951450000004</v>
      </c>
      <c r="D327" s="15">
        <v>-19.711241449999999</v>
      </c>
      <c r="E327" s="16">
        <v>0</v>
      </c>
      <c r="F327" s="19">
        <v>57045.947840331202</v>
      </c>
      <c r="G327" s="19">
        <v>144.67302611515473</v>
      </c>
      <c r="H327" s="16" t="str">
        <f>IF(LCOE_SensitivityScenarios!BF326&gt;'OnSSET_original_NoMG-PV-Diesel'!M326,'OnSSET_original_NoMG-PV-Diesel'!L326,LCOE_SensitivityScenarios!BG326)</f>
        <v>SA_PV</v>
      </c>
      <c r="I327" s="39" t="str">
        <f>IF(LCOE_SensitivityScenarios!BK326&gt;'OnSSET_original_NoMG-PV-Diesel'!M326,'OnSSET_original_NoMG-PV-Diesel'!L326,LCOE_SensitivityScenarios!BL326)</f>
        <v>MG_Hybrid</v>
      </c>
      <c r="J327" s="39" t="str">
        <f>IF(LCOE_SensitivityScenarios!BP326&gt;'OnSSET_original_NoMG-PV-Diesel'!M326,'OnSSET_original_NoMG-PV-Diesel'!L326,LCOE_SensitivityScenarios!BQ326)</f>
        <v>SA_PV</v>
      </c>
      <c r="K327" s="38" t="str">
        <f>IF(LCOE_SensitivityScenarios!BU326&gt;'OnSSET_original_NoMG-PV-Diesel'!V326,'OnSSET_original_NoMG-PV-Diesel'!U326,LCOE_SensitivityScenarios!BV326)</f>
        <v>SA_Diesel</v>
      </c>
      <c r="L327" s="39" t="str">
        <f>IF(LCOE_SensitivityScenarios!BZ326&gt;'OnSSET_original_NoMG-PV-Diesel'!V326,'OnSSET_original_NoMG-PV-Diesel'!U326,LCOE_SensitivityScenarios!CA326)</f>
        <v>MG_Hybrid</v>
      </c>
      <c r="M327" s="40" t="str">
        <f>IF(LCOE_SensitivityScenarios!CE326&gt;'OnSSET_original_NoMG-PV-Diesel'!V326,'OnSSET_original_NoMG-PV-Diesel'!U326,LCOE_SensitivityScenarios!CF326)</f>
        <v>SA_Diesel</v>
      </c>
      <c r="N327" s="39" t="str">
        <f>IF(LCOE_SensitivityScenarios!CJ326&gt;'OnSSET_original_NoMG-PV-Diesel'!AE326,'OnSSET_original_NoMG-PV-Diesel'!AD326,LCOE_SensitivityScenarios!CK326)</f>
        <v>SA_Diesel</v>
      </c>
      <c r="O327" s="39" t="str">
        <f>IF(LCOE_SensitivityScenarios!CO326&gt;'OnSSET_original_NoMG-PV-Diesel'!AE326,'OnSSET_original_NoMG-PV-Diesel'!AD326,LCOE_SensitivityScenarios!CP326)</f>
        <v>SA_Diesel</v>
      </c>
      <c r="P327" s="40" t="str">
        <f>IF(LCOE_SensitivityScenarios!CT326&gt;'OnSSET_original_NoMG-PV-Diesel'!AE326,'OnSSET_original_NoMG-PV-Diesel'!AD326,LCOE_SensitivityScenarios!CU326)</f>
        <v>SA_Diesel</v>
      </c>
      <c r="Q327" s="38">
        <f>IF(LCOE_SensitivityScenarios!BF326&gt;'OnSSET_original_NoMG-PV-Diesel'!M326,'OnSSET_original_NoMG-PV-Diesel'!M326,LCOE_SensitivityScenarios!BF326)</f>
        <v>0.52877222207507102</v>
      </c>
      <c r="R327" s="28">
        <f>MIN('OnSSET_original_NoMG-PV-Diesel'!E326:I326,LCOE_SensitivityScenarios!BK326)</f>
        <v>0.52262753656852634</v>
      </c>
      <c r="S327" s="28">
        <f>MIN('OnSSET_original_NoMG-PV-Diesel'!E326:I326,LCOE_SensitivityScenarios!BP326)</f>
        <v>0.52877222207507102</v>
      </c>
      <c r="T327" s="27">
        <f>MIN('OnSSET_original_NoMG-PV-Diesel'!N326:R326,LCOE_SensitivityScenarios!BU326)</f>
        <v>0.47916334655878001</v>
      </c>
      <c r="U327" s="28">
        <f>MIN('OnSSET_original_NoMG-PV-Diesel'!N326:R326,LCOE_SensitivityScenarios!BZ326)</f>
        <v>0.4551385724157222</v>
      </c>
      <c r="V327" s="29">
        <f>MIN('OnSSET_original_NoMG-PV-Diesel'!N326:R326,LCOE_SensitivityScenarios!CE326)</f>
        <v>0.47916334655878001</v>
      </c>
      <c r="W327" s="28">
        <f>MIN('OnSSET_original_NoMG-PV-Diesel'!W326:AA326,LCOE_SensitivityScenarios!CJ326)</f>
        <v>0.236149129606983</v>
      </c>
      <c r="X327" s="28">
        <f>MIN('OnSSET_original_NoMG-PV-Diesel'!W326:AA326,LCOE_SensitivityScenarios!CO326)</f>
        <v>0.236149129606983</v>
      </c>
      <c r="Y327" s="29">
        <f>MIN('OnSSET_original_NoMG-PV-Diesel'!W326:AA326,LCOE_SensitivityScenarios!CT326)</f>
        <v>0.236149129606983</v>
      </c>
      <c r="Z327">
        <f>IF(H327='OnSSET_original_NoMG-PV-Diesel'!L326,'OnSSET_original_NoMG-PV-Diesel'!K326,"wait")</f>
        <v>11.222931379561899</v>
      </c>
      <c r="AA327">
        <f>VLOOKUP(B327,[2]s1!$A$2:$T$275,20,FALSE)</f>
        <v>27.151</v>
      </c>
      <c r="AB327">
        <f>IF(J327='OnSSET_original_NoMG-PV-Diesel'!L326,'OnSSET_original_NoMG-PV-Diesel'!K326,"wait")</f>
        <v>11.222931379561899</v>
      </c>
      <c r="AC327">
        <f>IF(K327='OnSSET_original_NoMG-PV-Diesel'!U326,'OnSSET_original_NoMG-PV-Diesel'!T326,"wait")</f>
        <v>26.048378009283599</v>
      </c>
      <c r="AD327" t="str">
        <f>IF(L327='OnSSET_original_NoMG-PV-Diesel'!U326,'OnSSET_original_NoMG-PV-Diesel'!T326,"wait")</f>
        <v>wait</v>
      </c>
      <c r="AE327">
        <f>IF(M327='OnSSET_original_NoMG-PV-Diesel'!U326,'OnSSET_original_NoMG-PV-Diesel'!T326,"wait")</f>
        <v>26.048378009283599</v>
      </c>
      <c r="AF327">
        <f>IF(N327='OnSSET_original_NoMG-PV-Diesel'!AD326,'OnSSET_original_NoMG-PV-Diesel'!AC326,"wait")</f>
        <v>26.048378009283599</v>
      </c>
      <c r="AG327">
        <f>IF(O327='OnSSET_original_NoMG-PV-Diesel'!AD326,'OnSSET_original_NoMG-PV-Diesel'!AC326,"wait")</f>
        <v>26.048378009283599</v>
      </c>
      <c r="AH327">
        <f>IF(P327='OnSSET_original_NoMG-PV-Diesel'!AD326,'OnSSET_original_NoMG-PV-Diesel'!AC326,"wait")</f>
        <v>26.048378009283599</v>
      </c>
      <c r="AR327" s="23">
        <v>218.352</v>
      </c>
      <c r="AS327" s="23">
        <v>162.07399999999899</v>
      </c>
      <c r="AT327" s="23">
        <v>22.64</v>
      </c>
      <c r="AU327" s="23">
        <v>14.839</v>
      </c>
      <c r="AV327" s="23">
        <v>92654.842310000007</v>
      </c>
      <c r="AW327" s="23">
        <v>0</v>
      </c>
      <c r="AX327" s="23">
        <v>31031.349590000002</v>
      </c>
      <c r="AZ327">
        <f>SUMIF([1]base!$A$2:$A$169,B327,[1]base!$V$2:$V$169)</f>
        <v>0</v>
      </c>
      <c r="BA327">
        <f>SUMIF([2]s1!$A$2:$A$275,B327,[2]s1!$U$2:$U$275)</f>
        <v>45136.14</v>
      </c>
      <c r="BB327">
        <f>SUMIF([3]s2!$A$2:$A$115,B327,[3]s2!$U$2:$U$115)</f>
        <v>0</v>
      </c>
      <c r="BC327">
        <f>SUMIF([4]s3!$A$2:$A$245,B327,[4]s3!$U$2:$U$245)</f>
        <v>0</v>
      </c>
      <c r="BD327">
        <f>SUMIF([5]s4!$A$2:$A$74,B327,[5]s4!$U$2:$U$74)</f>
        <v>0</v>
      </c>
      <c r="BF327">
        <f t="shared" si="25"/>
        <v>0</v>
      </c>
      <c r="BG327">
        <f t="shared" si="26"/>
        <v>168822.33189999999</v>
      </c>
      <c r="BH327">
        <f t="shared" si="27"/>
        <v>0</v>
      </c>
      <c r="BI327">
        <f t="shared" si="28"/>
        <v>0</v>
      </c>
      <c r="BJ327">
        <f t="shared" si="29"/>
        <v>0</v>
      </c>
      <c r="BL327" t="s">
        <v>114</v>
      </c>
      <c r="BM327" s="23">
        <v>200307.1372</v>
      </c>
      <c r="BN327" s="23">
        <v>34.655214049999998</v>
      </c>
      <c r="BP327" t="s">
        <v>183</v>
      </c>
      <c r="BQ327" s="23">
        <v>32300.272550000002</v>
      </c>
      <c r="BR327" s="23">
        <v>26.04837801</v>
      </c>
      <c r="BT327" t="s">
        <v>183</v>
      </c>
      <c r="BU327" s="23">
        <v>32300.272550000002</v>
      </c>
      <c r="BV327" s="23">
        <v>26.04837801</v>
      </c>
    </row>
    <row r="328" spans="1:74" x14ac:dyDescent="0.25">
      <c r="A328">
        <v>1</v>
      </c>
      <c r="B328" s="15">
        <v>5448</v>
      </c>
      <c r="C328" s="15">
        <v>-61.810269439999999</v>
      </c>
      <c r="D328" s="15">
        <v>-16.76829669</v>
      </c>
      <c r="E328" s="16">
        <v>0</v>
      </c>
      <c r="F328" s="19">
        <v>37910.679373329003</v>
      </c>
      <c r="G328" s="19">
        <v>85.529595047801308</v>
      </c>
      <c r="H328" s="16" t="str">
        <f>IF(LCOE_SensitivityScenarios!BF327&gt;'OnSSET_original_NoMG-PV-Diesel'!M327,'OnSSET_original_NoMG-PV-Diesel'!L327,LCOE_SensitivityScenarios!BG327)</f>
        <v>MG_Hybrid</v>
      </c>
      <c r="I328" s="39" t="str">
        <f>IF(LCOE_SensitivityScenarios!BK327&gt;'OnSSET_original_NoMG-PV-Diesel'!M327,'OnSSET_original_NoMG-PV-Diesel'!L327,LCOE_SensitivityScenarios!BL327)</f>
        <v>MG_Hybrid</v>
      </c>
      <c r="J328" s="39" t="str">
        <f>IF(LCOE_SensitivityScenarios!BP327&gt;'OnSSET_original_NoMG-PV-Diesel'!M327,'OnSSET_original_NoMG-PV-Diesel'!L327,LCOE_SensitivityScenarios!BQ327)</f>
        <v>MG_Hybrid</v>
      </c>
      <c r="K328" s="38" t="str">
        <f>IF(LCOE_SensitivityScenarios!BU327&gt;'OnSSET_original_NoMG-PV-Diesel'!V327,'OnSSET_original_NoMG-PV-Diesel'!U327,LCOE_SensitivityScenarios!BV327)</f>
        <v>MG_Hybrid</v>
      </c>
      <c r="L328" s="39" t="str">
        <f>IF(LCOE_SensitivityScenarios!BZ327&gt;'OnSSET_original_NoMG-PV-Diesel'!V327,'OnSSET_original_NoMG-PV-Diesel'!U327,LCOE_SensitivityScenarios!CA327)</f>
        <v>MG_Hybrid</v>
      </c>
      <c r="M328" s="40" t="str">
        <f>IF(LCOE_SensitivityScenarios!CE327&gt;'OnSSET_original_NoMG-PV-Diesel'!V327,'OnSSET_original_NoMG-PV-Diesel'!U327,LCOE_SensitivityScenarios!CF327)</f>
        <v>MG_Diesel</v>
      </c>
      <c r="N328" s="39" t="str">
        <f>IF(LCOE_SensitivityScenarios!CJ327&gt;'OnSSET_original_NoMG-PV-Diesel'!AE327,'OnSSET_original_NoMG-PV-Diesel'!AD327,LCOE_SensitivityScenarios!CK327)</f>
        <v>MG_Diesel</v>
      </c>
      <c r="O328" s="39" t="str">
        <f>IF(LCOE_SensitivityScenarios!CO327&gt;'OnSSET_original_NoMG-PV-Diesel'!AE327,'OnSSET_original_NoMG-PV-Diesel'!AD327,LCOE_SensitivityScenarios!CP327)</f>
        <v>MG_Hybrid</v>
      </c>
      <c r="P328" s="40" t="str">
        <f>IF(LCOE_SensitivityScenarios!CT327&gt;'OnSSET_original_NoMG-PV-Diesel'!AE327,'OnSSET_original_NoMG-PV-Diesel'!AD327,LCOE_SensitivityScenarios!CU327)</f>
        <v>SA_Diesel</v>
      </c>
      <c r="Q328" s="38">
        <f>IF(LCOE_SensitivityScenarios!BF327&gt;'OnSSET_original_NoMG-PV-Diesel'!M327,'OnSSET_original_NoMG-PV-Diesel'!M327,LCOE_SensitivityScenarios!BF327)</f>
        <v>0.39323473243672513</v>
      </c>
      <c r="R328" s="28">
        <f>MIN('OnSSET_original_NoMG-PV-Diesel'!E327:I327,LCOE_SensitivityScenarios!BK327)</f>
        <v>0.3674732061607251</v>
      </c>
      <c r="S328" s="28">
        <f>MIN('OnSSET_original_NoMG-PV-Diesel'!E327:I327,LCOE_SensitivityScenarios!BP327)</f>
        <v>0.41754641521072511</v>
      </c>
      <c r="T328" s="27">
        <f>MIN('OnSSET_original_NoMG-PV-Diesel'!N327:R327,LCOE_SensitivityScenarios!BU327)</f>
        <v>0.3263261888764819</v>
      </c>
      <c r="U328" s="28">
        <f>MIN('OnSSET_original_NoMG-PV-Diesel'!N327:R327,LCOE_SensitivityScenarios!BZ327)</f>
        <v>0.30056466260048187</v>
      </c>
      <c r="V328" s="29">
        <f>MIN('OnSSET_original_NoMG-PV-Diesel'!N327:R327,LCOE_SensitivityScenarios!CE327)</f>
        <v>0.34626480107029145</v>
      </c>
      <c r="W328" s="28">
        <f>MIN('OnSSET_original_NoMG-PV-Diesel'!W327:AA327,LCOE_SensitivityScenarios!CJ327)</f>
        <v>0.2224898065951981</v>
      </c>
      <c r="X328" s="28">
        <f>MIN('OnSSET_original_NoMG-PV-Diesel'!W327:AA327,LCOE_SensitivityScenarios!CO327)</f>
        <v>0.21383136539275921</v>
      </c>
      <c r="Y328" s="29">
        <f>MIN('OnSSET_original_NoMG-PV-Diesel'!W327:AA327,LCOE_SensitivityScenarios!CT327)</f>
        <v>0.22408221676523901</v>
      </c>
      <c r="Z328">
        <f>VLOOKUP(B328,[1]base!$A$2:$U$169,21,FALSE)</f>
        <v>13.647</v>
      </c>
      <c r="AA328">
        <f>VLOOKUP(B328,[2]s1!$A$2:$T$275,20,FALSE)</f>
        <v>13.647</v>
      </c>
      <c r="AB328">
        <f>VLOOKUP(B328,[3]s2!$A$2:$T$275,20,FALSE)</f>
        <v>13.647</v>
      </c>
      <c r="AC328">
        <f>VLOOKUP(B328,[4]s3!$A$2:$T$275,20,FALSE)</f>
        <v>12.367000000000001</v>
      </c>
      <c r="AD328" t="str">
        <f>IF(L328='OnSSET_original_NoMG-PV-Diesel'!U327,'OnSSET_original_NoMG-PV-Diesel'!T327,"wait")</f>
        <v>wait</v>
      </c>
      <c r="AE328" t="str">
        <f>IF(M328='OnSSET_original_NoMG-PV-Diesel'!U327,'OnSSET_original_NoMG-PV-Diesel'!T327,"wait")</f>
        <v>wait</v>
      </c>
      <c r="AF328">
        <f>VLOOKUP(B328,[5]s4!$A$2:$T$275,20,FALSE)</f>
        <v>8.6210000000000004</v>
      </c>
      <c r="AG328" t="str">
        <f>IF(O328='OnSSET_original_NoMG-PV-Diesel'!AD327,'OnSSET_original_NoMG-PV-Diesel'!AC327,"wait")</f>
        <v>wait</v>
      </c>
      <c r="AH328">
        <f>IF(P328='OnSSET_original_NoMG-PV-Diesel'!AD327,'OnSSET_original_NoMG-PV-Diesel'!AC327,"wait")</f>
        <v>17.310812499236899</v>
      </c>
      <c r="AR328" s="23">
        <v>144.119</v>
      </c>
      <c r="AS328" s="23">
        <v>143.71700000000001</v>
      </c>
      <c r="AT328" s="23">
        <v>2E-3</v>
      </c>
      <c r="AU328" s="23">
        <v>2E-3</v>
      </c>
      <c r="AV328" s="23">
        <v>13667.47791</v>
      </c>
      <c r="AW328" s="23">
        <v>24601.46024</v>
      </c>
      <c r="AX328" s="23">
        <v>10691.19938</v>
      </c>
      <c r="AZ328">
        <f>SUMIF([1]base!$A$2:$A$169,B328,[1]base!$V$2:$V$169)</f>
        <v>33491.9</v>
      </c>
      <c r="BA328">
        <f>SUMIF([2]s1!$A$2:$A$275,B328,[2]s1!$U$2:$U$275)</f>
        <v>33491.9</v>
      </c>
      <c r="BB328">
        <f>SUMIF([3]s2!$A$2:$A$115,B328,[3]s2!$U$2:$U$115)</f>
        <v>33491.9</v>
      </c>
      <c r="BC328">
        <f>SUMIF([4]s3!$A$2:$A$245,B328,[4]s3!$U$2:$U$245)</f>
        <v>18899.52</v>
      </c>
      <c r="BD328">
        <f>SUMIF([5]s4!$A$2:$A$74,B328,[5]s4!$U$2:$U$74)</f>
        <v>12759.08</v>
      </c>
      <c r="BF328">
        <f t="shared" ref="BF328:BF391" si="30">IF(AZ328=0,0,AZ328+SUM(AV328:AX328))</f>
        <v>82452.037530000001</v>
      </c>
      <c r="BG328">
        <f t="shared" ref="BG328:BG391" si="31">IF(BA328=0,0,BA328+SUM(AV328:AX328))</f>
        <v>82452.037530000001</v>
      </c>
      <c r="BH328">
        <f t="shared" ref="BH328:BH391" si="32">IF(BB328=0,0,BB328+SUM(AV328:AX328))</f>
        <v>82452.037530000001</v>
      </c>
      <c r="BI328">
        <f t="shared" ref="BI328:BI391" si="33">IF(BC328=0,0,BC328+SUM(AV328:AX328))</f>
        <v>67859.657529999997</v>
      </c>
      <c r="BJ328">
        <f t="shared" ref="BJ328:BJ391" si="34">IF(BD328=0,0,BD328+SUM(AV328:AX328))</f>
        <v>61719.217530000002</v>
      </c>
      <c r="BL328" t="s">
        <v>168</v>
      </c>
      <c r="BM328" s="23">
        <v>58344.420100000003</v>
      </c>
      <c r="BN328" s="23">
        <v>13.015648499999999</v>
      </c>
      <c r="BP328" t="s">
        <v>184</v>
      </c>
      <c r="BQ328" s="23">
        <v>58344.420100000003</v>
      </c>
      <c r="BR328" s="23">
        <v>13.015648499999999</v>
      </c>
      <c r="BT328" t="s">
        <v>183</v>
      </c>
      <c r="BU328" s="23">
        <v>21465.596119999998</v>
      </c>
      <c r="BV328" s="23">
        <v>17.310812500000001</v>
      </c>
    </row>
    <row r="329" spans="1:74" x14ac:dyDescent="0.25">
      <c r="A329">
        <v>1</v>
      </c>
      <c r="B329" s="15">
        <v>5451</v>
      </c>
      <c r="C329" s="15">
        <v>-64.404565899999994</v>
      </c>
      <c r="D329" s="15">
        <v>-16.70451233</v>
      </c>
      <c r="E329" s="16">
        <v>0</v>
      </c>
      <c r="F329" s="19">
        <v>32765.776195851999</v>
      </c>
      <c r="G329" s="19">
        <v>73.374619707845042</v>
      </c>
      <c r="H329" s="16" t="str">
        <f>IF(LCOE_SensitivityScenarios!BF328&gt;'OnSSET_original_NoMG-PV-Diesel'!M328,'OnSSET_original_NoMG-PV-Diesel'!L328,LCOE_SensitivityScenarios!BG328)</f>
        <v>SA_PV</v>
      </c>
      <c r="I329" s="39" t="str">
        <f>IF(LCOE_SensitivityScenarios!BK328&gt;'OnSSET_original_NoMG-PV-Diesel'!M328,'OnSSET_original_NoMG-PV-Diesel'!L328,LCOE_SensitivityScenarios!BL328)</f>
        <v>SA_PV</v>
      </c>
      <c r="J329" s="39" t="str">
        <f>IF(LCOE_SensitivityScenarios!BP328&gt;'OnSSET_original_NoMG-PV-Diesel'!M328,'OnSSET_original_NoMG-PV-Diesel'!L328,LCOE_SensitivityScenarios!BQ328)</f>
        <v>SA_PV</v>
      </c>
      <c r="K329" s="38" t="str">
        <f>IF(LCOE_SensitivityScenarios!BU328&gt;'OnSSET_original_NoMG-PV-Diesel'!V328,'OnSSET_original_NoMG-PV-Diesel'!U328,LCOE_SensitivityScenarios!BV328)</f>
        <v>SA_PV</v>
      </c>
      <c r="L329" s="39" t="str">
        <f>IF(LCOE_SensitivityScenarios!BZ328&gt;'OnSSET_original_NoMG-PV-Diesel'!V328,'OnSSET_original_NoMG-PV-Diesel'!U328,LCOE_SensitivityScenarios!CA328)</f>
        <v>MG_Hybrid</v>
      </c>
      <c r="M329" s="40" t="str">
        <f>IF(LCOE_SensitivityScenarios!CE328&gt;'OnSSET_original_NoMG-PV-Diesel'!V328,'OnSSET_original_NoMG-PV-Diesel'!U328,LCOE_SensitivityScenarios!CF328)</f>
        <v>SA_PV</v>
      </c>
      <c r="N329" s="39" t="str">
        <f>IF(LCOE_SensitivityScenarios!CJ328&gt;'OnSSET_original_NoMG-PV-Diesel'!AE328,'OnSSET_original_NoMG-PV-Diesel'!AD328,LCOE_SensitivityScenarios!CK328)</f>
        <v>MG_Diesel</v>
      </c>
      <c r="O329" s="39" t="str">
        <f>IF(LCOE_SensitivityScenarios!CO328&gt;'OnSSET_original_NoMG-PV-Diesel'!AE328,'OnSSET_original_NoMG-PV-Diesel'!AD328,LCOE_SensitivityScenarios!CP328)</f>
        <v>MG_Hybrid</v>
      </c>
      <c r="P329" s="40" t="str">
        <f>IF(LCOE_SensitivityScenarios!CT328&gt;'OnSSET_original_NoMG-PV-Diesel'!AE328,'OnSSET_original_NoMG-PV-Diesel'!AD328,LCOE_SensitivityScenarios!CU328)</f>
        <v>MG_Diesel</v>
      </c>
      <c r="Q329" s="38">
        <f>IF(LCOE_SensitivityScenarios!BF328&gt;'OnSSET_original_NoMG-PV-Diesel'!M328,'OnSSET_original_NoMG-PV-Diesel'!M328,LCOE_SensitivityScenarios!BF328)</f>
        <v>0.47472041236581702</v>
      </c>
      <c r="R329" s="28">
        <f>MIN('OnSSET_original_NoMG-PV-Diesel'!E328:I328,LCOE_SensitivityScenarios!BK328)</f>
        <v>0.47472041236581702</v>
      </c>
      <c r="S329" s="28">
        <f>MIN('OnSSET_original_NoMG-PV-Diesel'!E328:I328,LCOE_SensitivityScenarios!BP328)</f>
        <v>0.47472041236581702</v>
      </c>
      <c r="T329" s="27">
        <f>MIN('OnSSET_original_NoMG-PV-Diesel'!N328:R328,LCOE_SensitivityScenarios!BU328)</f>
        <v>0.47472041236581702</v>
      </c>
      <c r="U329" s="28">
        <f>MIN('OnSSET_original_NoMG-PV-Diesel'!N328:R328,LCOE_SensitivityScenarios!BZ328)</f>
        <v>0.46234053268100528</v>
      </c>
      <c r="V329" s="29">
        <f>MIN('OnSSET_original_NoMG-PV-Diesel'!N328:R328,LCOE_SensitivityScenarios!CE328)</f>
        <v>0.47472041236581702</v>
      </c>
      <c r="W329" s="28">
        <f>MIN('OnSSET_original_NoMG-PV-Diesel'!W328:AA328,LCOE_SensitivityScenarios!CJ328)</f>
        <v>0.37323528900686503</v>
      </c>
      <c r="X329" s="28">
        <f>MIN('OnSSET_original_NoMG-PV-Diesel'!W328:AA328,LCOE_SensitivityScenarios!CO328)</f>
        <v>0.3639450809746072</v>
      </c>
      <c r="Y329" s="29">
        <f>MIN('OnSSET_original_NoMG-PV-Diesel'!W328:AA328,LCOE_SensitivityScenarios!CT328)</f>
        <v>0.38181262100686508</v>
      </c>
      <c r="Z329">
        <f>IF(H329='OnSSET_original_NoMG-PV-Diesel'!L328,'OnSSET_original_NoMG-PV-Diesel'!K328,"wait")</f>
        <v>14.3577243823226</v>
      </c>
      <c r="AA329">
        <f>IF(I329='OnSSET_original_NoMG-PV-Diesel'!L328,'OnSSET_original_NoMG-PV-Diesel'!K328,"wait")</f>
        <v>14.3577243823226</v>
      </c>
      <c r="AB329">
        <f>IF(J329='OnSSET_original_NoMG-PV-Diesel'!L328,'OnSSET_original_NoMG-PV-Diesel'!K328,"wait")</f>
        <v>14.3577243823226</v>
      </c>
      <c r="AC329">
        <f>IF(K329='OnSSET_original_NoMG-PV-Diesel'!U328,'OnSSET_original_NoMG-PV-Diesel'!T328,"wait")</f>
        <v>20.372925571007801</v>
      </c>
      <c r="AD329" t="str">
        <f>IF(L329='OnSSET_original_NoMG-PV-Diesel'!U328,'OnSSET_original_NoMG-PV-Diesel'!T328,"wait")</f>
        <v>wait</v>
      </c>
      <c r="AE329">
        <f>IF(M329='OnSSET_original_NoMG-PV-Diesel'!U328,'OnSSET_original_NoMG-PV-Diesel'!T328,"wait")</f>
        <v>20.372925571007801</v>
      </c>
      <c r="AF329">
        <f>VLOOKUP(B329,[5]s4!$A$2:$T$275,20,FALSE)</f>
        <v>6.8140000000000001</v>
      </c>
      <c r="AG329" t="str">
        <f>IF(O329='OnSSET_original_NoMG-PV-Diesel'!AD328,'OnSSET_original_NoMG-PV-Diesel'!AC328,"wait")</f>
        <v>wait</v>
      </c>
      <c r="AH329" t="str">
        <f>IF(P329='OnSSET_original_NoMG-PV-Diesel'!AD328,'OnSSET_original_NoMG-PV-Diesel'!AC328,"wait")</f>
        <v>wait</v>
      </c>
      <c r="AR329">
        <v>58.253999999999998</v>
      </c>
      <c r="AS329">
        <v>58.253999999999998</v>
      </c>
      <c r="AT329">
        <v>45.77</v>
      </c>
      <c r="AU329">
        <v>43.991999999999997</v>
      </c>
      <c r="AV329">
        <v>52089.171820000003</v>
      </c>
      <c r="AW329">
        <v>0</v>
      </c>
      <c r="AX329">
        <v>9171.8274629999996</v>
      </c>
      <c r="AZ329">
        <f>SUMIF([1]base!$A$2:$A$169,B329,[1]base!$V$2:$V$169)</f>
        <v>0</v>
      </c>
      <c r="BA329">
        <f>SUMIF([2]s1!$A$2:$A$275,B329,[2]s1!$U$2:$U$275)</f>
        <v>0</v>
      </c>
      <c r="BB329">
        <f>SUMIF([3]s2!$A$2:$A$115,B329,[3]s2!$U$2:$U$115)</f>
        <v>0</v>
      </c>
      <c r="BC329">
        <f>SUMIF([4]s3!$A$2:$A$245,B329,[4]s3!$U$2:$U$245)</f>
        <v>0</v>
      </c>
      <c r="BD329">
        <f>SUMIF([5]s4!$A$2:$A$74,B329,[5]s4!$U$2:$U$74)</f>
        <v>10084.719999999999</v>
      </c>
      <c r="BF329">
        <f t="shared" si="30"/>
        <v>0</v>
      </c>
      <c r="BG329">
        <f t="shared" si="31"/>
        <v>0</v>
      </c>
      <c r="BH329">
        <f t="shared" si="32"/>
        <v>0</v>
      </c>
      <c r="BI329">
        <f t="shared" si="33"/>
        <v>0</v>
      </c>
      <c r="BJ329">
        <f t="shared" si="34"/>
        <v>71345.719282999999</v>
      </c>
      <c r="BL329" t="s">
        <v>114</v>
      </c>
      <c r="BM329" s="23">
        <v>103290.7326</v>
      </c>
      <c r="BN329" s="23">
        <v>20.37292557</v>
      </c>
      <c r="BP329" t="s">
        <v>186</v>
      </c>
      <c r="BQ329" s="23">
        <v>103290.7326</v>
      </c>
      <c r="BR329" s="23">
        <v>20.37292557</v>
      </c>
      <c r="BT329" t="s">
        <v>183</v>
      </c>
      <c r="BU329" s="23">
        <v>18552.47466</v>
      </c>
      <c r="BV329" s="23">
        <v>14.96154164</v>
      </c>
    </row>
    <row r="330" spans="1:74" x14ac:dyDescent="0.25">
      <c r="A330">
        <v>1</v>
      </c>
      <c r="B330" s="15">
        <v>5453</v>
      </c>
      <c r="C330" s="15">
        <v>-62.542019750000001</v>
      </c>
      <c r="D330" s="15">
        <v>-19.374204859999999</v>
      </c>
      <c r="E330" s="16">
        <v>0</v>
      </c>
      <c r="F330" s="19">
        <v>23866.845240735001</v>
      </c>
      <c r="G330" s="19">
        <v>56.721489602245299</v>
      </c>
      <c r="H330" s="16" t="str">
        <f>IF(LCOE_SensitivityScenarios!BF329&gt;'OnSSET_original_NoMG-PV-Diesel'!M329,'OnSSET_original_NoMG-PV-Diesel'!L329,LCOE_SensitivityScenarios!BG329)</f>
        <v>SA_PV</v>
      </c>
      <c r="I330" s="39" t="str">
        <f>IF(LCOE_SensitivityScenarios!BK329&gt;'OnSSET_original_NoMG-PV-Diesel'!M329,'OnSSET_original_NoMG-PV-Diesel'!L329,LCOE_SensitivityScenarios!BL329)</f>
        <v>SA_PV</v>
      </c>
      <c r="J330" s="39" t="str">
        <f>IF(LCOE_SensitivityScenarios!BP329&gt;'OnSSET_original_NoMG-PV-Diesel'!M329,'OnSSET_original_NoMG-PV-Diesel'!L329,LCOE_SensitivityScenarios!BQ329)</f>
        <v>SA_PV</v>
      </c>
      <c r="K330" s="38" t="str">
        <f>IF(LCOE_SensitivityScenarios!BU329&gt;'OnSSET_original_NoMG-PV-Diesel'!V329,'OnSSET_original_NoMG-PV-Diesel'!U329,LCOE_SensitivityScenarios!BV329)</f>
        <v>SA_Diesel</v>
      </c>
      <c r="L330" s="39" t="str">
        <f>IF(LCOE_SensitivityScenarios!BZ329&gt;'OnSSET_original_NoMG-PV-Diesel'!V329,'OnSSET_original_NoMG-PV-Diesel'!U329,LCOE_SensitivityScenarios!CA329)</f>
        <v>SA_Diesel</v>
      </c>
      <c r="M330" s="40" t="str">
        <f>IF(LCOE_SensitivityScenarios!CE329&gt;'OnSSET_original_NoMG-PV-Diesel'!V329,'OnSSET_original_NoMG-PV-Diesel'!U329,LCOE_SensitivityScenarios!CF329)</f>
        <v>SA_Diesel</v>
      </c>
      <c r="N330" s="39" t="str">
        <f>IF(LCOE_SensitivityScenarios!CJ329&gt;'OnSSET_original_NoMG-PV-Diesel'!AE329,'OnSSET_original_NoMG-PV-Diesel'!AD329,LCOE_SensitivityScenarios!CK329)</f>
        <v>SA_Diesel</v>
      </c>
      <c r="O330" s="39" t="str">
        <f>IF(LCOE_SensitivityScenarios!CO329&gt;'OnSSET_original_NoMG-PV-Diesel'!AE329,'OnSSET_original_NoMG-PV-Diesel'!AD329,LCOE_SensitivityScenarios!CP329)</f>
        <v>SA_Diesel</v>
      </c>
      <c r="P330" s="40" t="str">
        <f>IF(LCOE_SensitivityScenarios!CT329&gt;'OnSSET_original_NoMG-PV-Diesel'!AE329,'OnSSET_original_NoMG-PV-Diesel'!AD329,LCOE_SensitivityScenarios!CU329)</f>
        <v>SA_Diesel</v>
      </c>
      <c r="Q330" s="38">
        <f>IF(LCOE_SensitivityScenarios!BF329&gt;'OnSSET_original_NoMG-PV-Diesel'!M329,'OnSSET_original_NoMG-PV-Diesel'!M329,LCOE_SensitivityScenarios!BF329)</f>
        <v>0.45929906708051799</v>
      </c>
      <c r="R330" s="28">
        <f>MIN('OnSSET_original_NoMG-PV-Diesel'!E329:I329,LCOE_SensitivityScenarios!BK329)</f>
        <v>0.45929906708051799</v>
      </c>
      <c r="S330" s="28">
        <f>MIN('OnSSET_original_NoMG-PV-Diesel'!E329:I329,LCOE_SensitivityScenarios!BP329)</f>
        <v>0.45929906708051799</v>
      </c>
      <c r="T330" s="27">
        <f>MIN('OnSSET_original_NoMG-PV-Diesel'!N329:R329,LCOE_SensitivityScenarios!BU329)</f>
        <v>0.39033746036260603</v>
      </c>
      <c r="U330" s="28">
        <f>MIN('OnSSET_original_NoMG-PV-Diesel'!N329:R329,LCOE_SensitivityScenarios!BZ329)</f>
        <v>0.39033746036260603</v>
      </c>
      <c r="V330" s="29">
        <f>MIN('OnSSET_original_NoMG-PV-Diesel'!N329:R329,LCOE_SensitivityScenarios!CE329)</f>
        <v>0.39033746036260603</v>
      </c>
      <c r="W330" s="28">
        <f>MIN('OnSSET_original_NoMG-PV-Diesel'!W329:AA329,LCOE_SensitivityScenarios!CJ329)</f>
        <v>0.205981847502622</v>
      </c>
      <c r="X330" s="28">
        <f>MIN('OnSSET_original_NoMG-PV-Diesel'!W329:AA329,LCOE_SensitivityScenarios!CO329)</f>
        <v>0.205981847502622</v>
      </c>
      <c r="Y330" s="29">
        <f>MIN('OnSSET_original_NoMG-PV-Diesel'!W329:AA329,LCOE_SensitivityScenarios!CT329)</f>
        <v>0.205981847502622</v>
      </c>
      <c r="Z330">
        <f>IF(H330='OnSSET_original_NoMG-PV-Diesel'!L329,'OnSSET_original_NoMG-PV-Diesel'!K329,"wait")</f>
        <v>15.2805353893893</v>
      </c>
      <c r="AA330">
        <f>IF(I330='OnSSET_original_NoMG-PV-Diesel'!L329,'OnSSET_original_NoMG-PV-Diesel'!K329,"wait")</f>
        <v>15.2805353893893</v>
      </c>
      <c r="AB330">
        <f>IF(J330='OnSSET_original_NoMG-PV-Diesel'!L329,'OnSSET_original_NoMG-PV-Diesel'!K329,"wait")</f>
        <v>15.2805353893893</v>
      </c>
      <c r="AC330">
        <f>IF(K330='OnSSET_original_NoMG-PV-Diesel'!U329,'OnSSET_original_NoMG-PV-Diesel'!T329,"wait")</f>
        <v>10.8981028496506</v>
      </c>
      <c r="AD330">
        <f>IF(L330='OnSSET_original_NoMG-PV-Diesel'!U329,'OnSSET_original_NoMG-PV-Diesel'!T329,"wait")</f>
        <v>10.8981028496506</v>
      </c>
      <c r="AE330">
        <f>IF(M330='OnSSET_original_NoMG-PV-Diesel'!U329,'OnSSET_original_NoMG-PV-Diesel'!T329,"wait")</f>
        <v>10.8981028496506</v>
      </c>
      <c r="AF330">
        <f>IF(N330='OnSSET_original_NoMG-PV-Diesel'!AD329,'OnSSET_original_NoMG-PV-Diesel'!AC329,"wait")</f>
        <v>10.8981028496506</v>
      </c>
      <c r="AG330">
        <f>IF(O330='OnSSET_original_NoMG-PV-Diesel'!AD329,'OnSSET_original_NoMG-PV-Diesel'!AC329,"wait")</f>
        <v>10.8981028496506</v>
      </c>
      <c r="AH330">
        <f>IF(P330='OnSSET_original_NoMG-PV-Diesel'!AD329,'OnSSET_original_NoMG-PV-Diesel'!AC329,"wait")</f>
        <v>10.8981028496506</v>
      </c>
      <c r="AR330">
        <v>191.71</v>
      </c>
      <c r="AS330">
        <v>157.744</v>
      </c>
      <c r="AT330">
        <v>72.010999999999996</v>
      </c>
      <c r="AU330">
        <v>2.6789999999999998</v>
      </c>
      <c r="AV330">
        <v>51276.880219999999</v>
      </c>
      <c r="AW330">
        <v>0</v>
      </c>
      <c r="AX330">
        <v>8866.0998820000004</v>
      </c>
      <c r="AZ330">
        <f>SUMIF([1]base!$A$2:$A$169,B330,[1]base!$V$2:$V$169)</f>
        <v>0</v>
      </c>
      <c r="BA330">
        <f>SUMIF([2]s1!$A$2:$A$275,B330,[2]s1!$U$2:$U$275)</f>
        <v>0</v>
      </c>
      <c r="BB330">
        <f>SUMIF([3]s2!$A$2:$A$115,B330,[3]s2!$U$2:$U$115)</f>
        <v>0</v>
      </c>
      <c r="BC330">
        <f>SUMIF([4]s3!$A$2:$A$245,B330,[4]s3!$U$2:$U$245)</f>
        <v>0</v>
      </c>
      <c r="BD330">
        <f>SUMIF([5]s4!$A$2:$A$74,B330,[5]s4!$U$2:$U$74)</f>
        <v>0</v>
      </c>
      <c r="BF330">
        <f t="shared" si="30"/>
        <v>0</v>
      </c>
      <c r="BG330">
        <f t="shared" si="31"/>
        <v>0</v>
      </c>
      <c r="BH330">
        <f t="shared" si="32"/>
        <v>0</v>
      </c>
      <c r="BI330">
        <f t="shared" si="33"/>
        <v>0</v>
      </c>
      <c r="BJ330">
        <f t="shared" si="34"/>
        <v>0</v>
      </c>
      <c r="BL330" t="s">
        <v>114</v>
      </c>
      <c r="BM330" s="23">
        <v>72793.662620000003</v>
      </c>
      <c r="BN330" s="23">
        <v>14.357724380000001</v>
      </c>
      <c r="BP330" t="s">
        <v>183</v>
      </c>
      <c r="BQ330" s="23">
        <v>13513.76628</v>
      </c>
      <c r="BR330" s="23">
        <v>10.898102850000001</v>
      </c>
      <c r="BT330" t="s">
        <v>183</v>
      </c>
      <c r="BU330" s="23">
        <v>13513.76628</v>
      </c>
      <c r="BV330" s="23">
        <v>10.898102850000001</v>
      </c>
    </row>
    <row r="331" spans="1:74" x14ac:dyDescent="0.25">
      <c r="A331">
        <v>1</v>
      </c>
      <c r="B331" s="15">
        <v>5516</v>
      </c>
      <c r="C331" s="15">
        <v>-68.914060800000001</v>
      </c>
      <c r="D331" s="15">
        <v>-17.471400750000001</v>
      </c>
      <c r="E331" s="16">
        <v>1</v>
      </c>
      <c r="F331" s="19">
        <v>41600.540727654101</v>
      </c>
      <c r="G331" s="19">
        <v>138.03493290861783</v>
      </c>
      <c r="H331" s="16" t="str">
        <f>IF(LCOE_SensitivityScenarios!BF330&gt;'OnSSET_original_NoMG-PV-Diesel'!M330,'OnSSET_original_NoMG-PV-Diesel'!L330,LCOE_SensitivityScenarios!BG330)</f>
        <v>SA_PV</v>
      </c>
      <c r="I331" s="39" t="str">
        <f>IF(LCOE_SensitivityScenarios!BK330&gt;'OnSSET_original_NoMG-PV-Diesel'!M330,'OnSSET_original_NoMG-PV-Diesel'!L330,LCOE_SensitivityScenarios!BL330)</f>
        <v>SA_PV</v>
      </c>
      <c r="J331" s="39" t="str">
        <f>IF(LCOE_SensitivityScenarios!BP330&gt;'OnSSET_original_NoMG-PV-Diesel'!M330,'OnSSET_original_NoMG-PV-Diesel'!L330,LCOE_SensitivityScenarios!BQ330)</f>
        <v>SA_PV</v>
      </c>
      <c r="K331" s="38" t="str">
        <f>IF(LCOE_SensitivityScenarios!BU330&gt;'OnSSET_original_NoMG-PV-Diesel'!V330,'OnSSET_original_NoMG-PV-Diesel'!U330,LCOE_SensitivityScenarios!BV330)</f>
        <v>SA_Diesel</v>
      </c>
      <c r="L331" s="39" t="str">
        <f>IF(LCOE_SensitivityScenarios!BZ330&gt;'OnSSET_original_NoMG-PV-Diesel'!V330,'OnSSET_original_NoMG-PV-Diesel'!U330,LCOE_SensitivityScenarios!CA330)</f>
        <v>SA_Diesel</v>
      </c>
      <c r="M331" s="40" t="str">
        <f>IF(LCOE_SensitivityScenarios!CE330&gt;'OnSSET_original_NoMG-PV-Diesel'!V330,'OnSSET_original_NoMG-PV-Diesel'!U330,LCOE_SensitivityScenarios!CF330)</f>
        <v>SA_Diesel</v>
      </c>
      <c r="N331" s="39" t="str">
        <f>IF(LCOE_SensitivityScenarios!CJ330&gt;'OnSSET_original_NoMG-PV-Diesel'!AE330,'OnSSET_original_NoMG-PV-Diesel'!AD330,LCOE_SensitivityScenarios!CK330)</f>
        <v>SA_Diesel</v>
      </c>
      <c r="O331" s="39" t="str">
        <f>IF(LCOE_SensitivityScenarios!CO330&gt;'OnSSET_original_NoMG-PV-Diesel'!AE330,'OnSSET_original_NoMG-PV-Diesel'!AD330,LCOE_SensitivityScenarios!CP330)</f>
        <v>SA_Diesel</v>
      </c>
      <c r="P331" s="40" t="str">
        <f>IF(LCOE_SensitivityScenarios!CT330&gt;'OnSSET_original_NoMG-PV-Diesel'!AE330,'OnSSET_original_NoMG-PV-Diesel'!AD330,LCOE_SensitivityScenarios!CU330)</f>
        <v>SA_Diesel</v>
      </c>
      <c r="Q331" s="38">
        <f>IF(LCOE_SensitivityScenarios!BF330&gt;'OnSSET_original_NoMG-PV-Diesel'!M330,'OnSSET_original_NoMG-PV-Diesel'!M330,LCOE_SensitivityScenarios!BF330)</f>
        <v>0.39186563783440198</v>
      </c>
      <c r="R331" s="28">
        <f>MIN('OnSSET_original_NoMG-PV-Diesel'!E330:I330,LCOE_SensitivityScenarios!BK330)</f>
        <v>0.39186563783440198</v>
      </c>
      <c r="S331" s="28">
        <f>MIN('OnSSET_original_NoMG-PV-Diesel'!E330:I330,LCOE_SensitivityScenarios!BP330)</f>
        <v>0.39186563783440198</v>
      </c>
      <c r="T331" s="27">
        <f>MIN('OnSSET_original_NoMG-PV-Diesel'!N330:R330,LCOE_SensitivityScenarios!BU330)</f>
        <v>0.354807105884136</v>
      </c>
      <c r="U331" s="28">
        <f>MIN('OnSSET_original_NoMG-PV-Diesel'!N330:R330,LCOE_SensitivityScenarios!BZ330)</f>
        <v>0.354807105884136</v>
      </c>
      <c r="V331" s="29">
        <f>MIN('OnSSET_original_NoMG-PV-Diesel'!N330:R330,LCOE_SensitivityScenarios!CE330)</f>
        <v>0.354807105884136</v>
      </c>
      <c r="W331" s="28">
        <f>MIN('OnSSET_original_NoMG-PV-Diesel'!W330:AA330,LCOE_SensitivityScenarios!CJ330)</f>
        <v>0.193914934660878</v>
      </c>
      <c r="X331" s="28">
        <f>MIN('OnSSET_original_NoMG-PV-Diesel'!W330:AA330,LCOE_SensitivityScenarios!CO330)</f>
        <v>0.193914934660878</v>
      </c>
      <c r="Y331" s="29">
        <f>MIN('OnSSET_original_NoMG-PV-Diesel'!W330:AA330,LCOE_SensitivityScenarios!CT330)</f>
        <v>0.193914934660878</v>
      </c>
      <c r="Z331">
        <f>IF(H331='OnSSET_original_NoMG-PV-Diesel'!L330,'OnSSET_original_NoMG-PV-Diesel'!K330,"wait")</f>
        <v>18.728858602401399</v>
      </c>
      <c r="AA331">
        <f>IF(I331='OnSSET_original_NoMG-PV-Diesel'!L330,'OnSSET_original_NoMG-PV-Diesel'!K330,"wait")</f>
        <v>18.728858602401399</v>
      </c>
      <c r="AB331">
        <f>IF(J331='OnSSET_original_NoMG-PV-Diesel'!L330,'OnSSET_original_NoMG-PV-Diesel'!K330,"wait")</f>
        <v>18.728858602401399</v>
      </c>
      <c r="AC331">
        <f>IF(K331='OnSSET_original_NoMG-PV-Diesel'!U330,'OnSSET_original_NoMG-PV-Diesel'!T330,"wait")</f>
        <v>18.9956806975589</v>
      </c>
      <c r="AD331">
        <f>IF(L331='OnSSET_original_NoMG-PV-Diesel'!U330,'OnSSET_original_NoMG-PV-Diesel'!T330,"wait")</f>
        <v>18.9956806975589</v>
      </c>
      <c r="AE331">
        <f>IF(M331='OnSSET_original_NoMG-PV-Diesel'!U330,'OnSSET_original_NoMG-PV-Diesel'!T330,"wait")</f>
        <v>18.9956806975589</v>
      </c>
      <c r="AF331">
        <f>IF(N331='OnSSET_original_NoMG-PV-Diesel'!AD330,'OnSSET_original_NoMG-PV-Diesel'!AC330,"wait")</f>
        <v>18.9956806975589</v>
      </c>
      <c r="AG331">
        <f>IF(O331='OnSSET_original_NoMG-PV-Diesel'!AD330,'OnSSET_original_NoMG-PV-Diesel'!AC330,"wait")</f>
        <v>18.9956806975589</v>
      </c>
      <c r="AH331">
        <f>IF(P331='OnSSET_original_NoMG-PV-Diesel'!AD330,'OnSSET_original_NoMG-PV-Diesel'!AC330,"wait")</f>
        <v>18.9956806975589</v>
      </c>
      <c r="AR331">
        <v>108.289</v>
      </c>
      <c r="AS331">
        <v>108.289</v>
      </c>
      <c r="AT331">
        <v>8.0000000000000002E-3</v>
      </c>
      <c r="AU331">
        <v>8.0000000000000002E-3</v>
      </c>
      <c r="AV331">
        <v>72674.443029999995</v>
      </c>
      <c r="AW331">
        <v>0</v>
      </c>
      <c r="AX331">
        <v>18649.382509999999</v>
      </c>
      <c r="AZ331">
        <f>SUMIF([1]base!$A$2:$A$169,B331,[1]base!$V$2:$V$169)</f>
        <v>0</v>
      </c>
      <c r="BA331">
        <f>SUMIF([2]s1!$A$2:$A$275,B331,[2]s1!$U$2:$U$275)</f>
        <v>0</v>
      </c>
      <c r="BB331">
        <f>SUMIF([3]s2!$A$2:$A$115,B331,[3]s2!$U$2:$U$115)</f>
        <v>0</v>
      </c>
      <c r="BC331">
        <f>SUMIF([4]s3!$A$2:$A$245,B331,[4]s3!$U$2:$U$245)</f>
        <v>0</v>
      </c>
      <c r="BD331">
        <f>SUMIF([5]s4!$A$2:$A$74,B331,[5]s4!$U$2:$U$74)</f>
        <v>0</v>
      </c>
      <c r="BF331">
        <f t="shared" si="30"/>
        <v>0</v>
      </c>
      <c r="BG331">
        <f t="shared" si="31"/>
        <v>0</v>
      </c>
      <c r="BH331">
        <f t="shared" si="32"/>
        <v>0</v>
      </c>
      <c r="BI331">
        <f t="shared" si="33"/>
        <v>0</v>
      </c>
      <c r="BJ331">
        <f t="shared" si="34"/>
        <v>0</v>
      </c>
      <c r="BL331" t="s">
        <v>114</v>
      </c>
      <c r="BM331" s="23">
        <v>108252.8027</v>
      </c>
      <c r="BN331" s="23">
        <v>18.728858599999999</v>
      </c>
      <c r="BP331" t="s">
        <v>183</v>
      </c>
      <c r="BQ331" s="23">
        <v>23554.851040000001</v>
      </c>
      <c r="BR331" s="23">
        <v>18.995680700000001</v>
      </c>
      <c r="BT331" t="s">
        <v>183</v>
      </c>
      <c r="BU331" s="23">
        <v>23554.851040000001</v>
      </c>
      <c r="BV331" s="23">
        <v>18.995680700000001</v>
      </c>
    </row>
    <row r="332" spans="1:74" x14ac:dyDescent="0.25">
      <c r="A332">
        <v>1</v>
      </c>
      <c r="B332" s="15">
        <v>5537</v>
      </c>
      <c r="C332" s="15">
        <v>-60.969982450000003</v>
      </c>
      <c r="D332" s="15">
        <v>-16.699846319999999</v>
      </c>
      <c r="E332" s="16">
        <v>0</v>
      </c>
      <c r="F332" s="19">
        <v>371421.14012589399</v>
      </c>
      <c r="G332" s="19">
        <v>306.16340316189513</v>
      </c>
      <c r="H332" s="16" t="str">
        <f>IF(LCOE_SensitivityScenarios!BF331&gt;'OnSSET_original_NoMG-PV-Diesel'!M331,'OnSSET_original_NoMG-PV-Diesel'!L331,LCOE_SensitivityScenarios!BG331)</f>
        <v>MG_Hybrid</v>
      </c>
      <c r="I332" s="39" t="str">
        <f>IF(LCOE_SensitivityScenarios!BK331&gt;'OnSSET_original_NoMG-PV-Diesel'!M331,'OnSSET_original_NoMG-PV-Diesel'!L331,LCOE_SensitivityScenarios!BL331)</f>
        <v>MG_Hybrid</v>
      </c>
      <c r="J332" s="39" t="str">
        <f>IF(LCOE_SensitivityScenarios!BP331&gt;'OnSSET_original_NoMG-PV-Diesel'!M331,'OnSSET_original_NoMG-PV-Diesel'!L331,LCOE_SensitivityScenarios!BQ331)</f>
        <v>MG_Hybrid</v>
      </c>
      <c r="K332" s="38" t="str">
        <f>IF(LCOE_SensitivityScenarios!BU331&gt;'OnSSET_original_NoMG-PV-Diesel'!V331,'OnSSET_original_NoMG-PV-Diesel'!U331,LCOE_SensitivityScenarios!BV331)</f>
        <v>MG_Hybrid</v>
      </c>
      <c r="L332" s="39" t="str">
        <f>IF(LCOE_SensitivityScenarios!BZ331&gt;'OnSSET_original_NoMG-PV-Diesel'!V331,'OnSSET_original_NoMG-PV-Diesel'!U331,LCOE_SensitivityScenarios!CA331)</f>
        <v>MG_Hybrid</v>
      </c>
      <c r="M332" s="40" t="str">
        <f>IF(LCOE_SensitivityScenarios!CE331&gt;'OnSSET_original_NoMG-PV-Diesel'!V331,'OnSSET_original_NoMG-PV-Diesel'!U331,LCOE_SensitivityScenarios!CF331)</f>
        <v>MG_Diesel</v>
      </c>
      <c r="N332" s="39" t="str">
        <f>IF(LCOE_SensitivityScenarios!CJ331&gt;'OnSSET_original_NoMG-PV-Diesel'!AE331,'OnSSET_original_NoMG-PV-Diesel'!AD331,LCOE_SensitivityScenarios!CK331)</f>
        <v>MG_Diesel</v>
      </c>
      <c r="O332" s="39" t="str">
        <f>IF(LCOE_SensitivityScenarios!CO331&gt;'OnSSET_original_NoMG-PV-Diesel'!AE331,'OnSSET_original_NoMG-PV-Diesel'!AD331,LCOE_SensitivityScenarios!CP331)</f>
        <v>MG_Hybrid</v>
      </c>
      <c r="P332" s="40" t="str">
        <f>IF(LCOE_SensitivityScenarios!CT331&gt;'OnSSET_original_NoMG-PV-Diesel'!AE331,'OnSSET_original_NoMG-PV-Diesel'!AD331,LCOE_SensitivityScenarios!CU331)</f>
        <v>MG_Diesel</v>
      </c>
      <c r="Q332" s="38">
        <f>IF(LCOE_SensitivityScenarios!BF331&gt;'OnSSET_original_NoMG-PV-Diesel'!M331,'OnSSET_original_NoMG-PV-Diesel'!M331,LCOE_SensitivityScenarios!BF331)</f>
        <v>0.30890085339585649</v>
      </c>
      <c r="R332" s="28">
        <f>MIN('OnSSET_original_NoMG-PV-Diesel'!E331:I331,LCOE_SensitivityScenarios!BK331)</f>
        <v>0.28313932711985651</v>
      </c>
      <c r="S332" s="28">
        <f>MIN('OnSSET_original_NoMG-PV-Diesel'!E331:I331,LCOE_SensitivityScenarios!BP331)</f>
        <v>0.33321253616985647</v>
      </c>
      <c r="T332" s="27">
        <f>MIN('OnSSET_original_NoMG-PV-Diesel'!N331:R331,LCOE_SensitivityScenarios!BU331)</f>
        <v>0.24286294072445447</v>
      </c>
      <c r="U332" s="28">
        <f>MIN('OnSSET_original_NoMG-PV-Diesel'!N331:R331,LCOE_SensitivityScenarios!BZ331)</f>
        <v>0.21710141444845446</v>
      </c>
      <c r="V332" s="29">
        <f>MIN('OnSSET_original_NoMG-PV-Diesel'!N331:R331,LCOE_SensitivityScenarios!CE331)</f>
        <v>0.26208454589018521</v>
      </c>
      <c r="W332" s="28">
        <f>MIN('OnSSET_original_NoMG-PV-Diesel'!W331:AA331,LCOE_SensitivityScenarios!CJ331)</f>
        <v>0.13980853253075187</v>
      </c>
      <c r="X332" s="28">
        <f>MIN('OnSSET_original_NoMG-PV-Diesel'!W331:AA331,LCOE_SensitivityScenarios!CO331)</f>
        <v>0.13149671283737779</v>
      </c>
      <c r="Y332" s="29">
        <f>MIN('OnSSET_original_NoMG-PV-Diesel'!W331:AA331,LCOE_SensitivityScenarios!CT331)</f>
        <v>0.14838586453075187</v>
      </c>
      <c r="Z332">
        <f>VLOOKUP(B332,[1]base!$A$2:$U$169,21,FALSE)</f>
        <v>133.93299999999999</v>
      </c>
      <c r="AA332">
        <f>VLOOKUP(B332,[2]s1!$A$2:$T$275,20,FALSE)</f>
        <v>133.93299999999999</v>
      </c>
      <c r="AB332">
        <f>VLOOKUP(B332,[3]s2!$A$2:$T$275,20,FALSE)</f>
        <v>133.93299999999999</v>
      </c>
      <c r="AC332">
        <f>VLOOKUP(B332,[4]s3!$A$2:$T$275,20,FALSE)</f>
        <v>112.681</v>
      </c>
      <c r="AD332" t="str">
        <f>IF(L332='OnSSET_original_NoMG-PV-Diesel'!U331,'OnSSET_original_NoMG-PV-Diesel'!T331,"wait")</f>
        <v>wait</v>
      </c>
      <c r="AE332" t="str">
        <f>IF(M332='OnSSET_original_NoMG-PV-Diesel'!U331,'OnSSET_original_NoMG-PV-Diesel'!T331,"wait")</f>
        <v>wait</v>
      </c>
      <c r="AF332">
        <f>VLOOKUP(B332,[5]s4!$A$2:$T$275,20,FALSE)</f>
        <v>74.951999999999998</v>
      </c>
      <c r="AG332" t="str">
        <f>IF(O332='OnSSET_original_NoMG-PV-Diesel'!AD331,'OnSSET_original_NoMG-PV-Diesel'!AC331,"wait")</f>
        <v>wait</v>
      </c>
      <c r="AH332" t="str">
        <f>IF(P332='OnSSET_original_NoMG-PV-Diesel'!AD331,'OnSSET_original_NoMG-PV-Diesel'!AC331,"wait")</f>
        <v>wait</v>
      </c>
      <c r="AR332" s="23">
        <v>223.85299999999901</v>
      </c>
      <c r="AS332" s="23">
        <v>223.511</v>
      </c>
      <c r="AT332" s="23">
        <v>8.9999999999999993E-3</v>
      </c>
      <c r="AU332" s="23">
        <v>3.0000000000000001E-3</v>
      </c>
      <c r="AV332" s="23">
        <v>24454.93057</v>
      </c>
      <c r="AW332" s="23">
        <v>44018.875030000003</v>
      </c>
      <c r="AX332" s="23">
        <v>38270.4254</v>
      </c>
      <c r="AZ332">
        <f>SUMIF([1]base!$A$2:$A$169,B332,[1]base!$V$2:$V$169)</f>
        <v>199576.36</v>
      </c>
      <c r="BA332">
        <f>SUMIF([2]s1!$A$2:$A$275,B332,[2]s1!$U$2:$U$275)</f>
        <v>199576.36</v>
      </c>
      <c r="BB332">
        <f>SUMIF([3]s2!$A$2:$A$115,B332,[3]s2!$U$2:$U$115)</f>
        <v>199576.36</v>
      </c>
      <c r="BC332">
        <f>SUMIF([4]s3!$A$2:$A$245,B332,[4]s3!$U$2:$U$245)</f>
        <v>167685.66</v>
      </c>
      <c r="BD332">
        <f>SUMIF([5]s4!$A$2:$A$74,B332,[5]s4!$U$2:$U$74)</f>
        <v>110928.96000000001</v>
      </c>
      <c r="BF332">
        <f t="shared" si="30"/>
        <v>306320.59100000001</v>
      </c>
      <c r="BG332">
        <f t="shared" si="31"/>
        <v>306320.59100000001</v>
      </c>
      <c r="BH332">
        <f t="shared" si="32"/>
        <v>306320.59100000001</v>
      </c>
      <c r="BI332">
        <f t="shared" si="33"/>
        <v>274429.891</v>
      </c>
      <c r="BJ332">
        <f t="shared" si="34"/>
        <v>217673.19099999999</v>
      </c>
      <c r="BL332" t="s">
        <v>168</v>
      </c>
      <c r="BM332" s="23">
        <v>205684.57569999999</v>
      </c>
      <c r="BN332" s="23">
        <v>127.51781510000001</v>
      </c>
      <c r="BP332" t="s">
        <v>184</v>
      </c>
      <c r="BQ332" s="23">
        <v>205684.57569999999</v>
      </c>
      <c r="BR332" s="23">
        <v>127.51781510000001</v>
      </c>
      <c r="BT332" t="s">
        <v>184</v>
      </c>
      <c r="BU332" s="23">
        <v>205684.57569999999</v>
      </c>
      <c r="BV332" s="23">
        <v>127.51781510000001</v>
      </c>
    </row>
    <row r="333" spans="1:74" x14ac:dyDescent="0.25">
      <c r="A333">
        <v>1</v>
      </c>
      <c r="B333" s="15">
        <v>5538</v>
      </c>
      <c r="C333" s="15">
        <v>-62.579143430000002</v>
      </c>
      <c r="D333" s="15">
        <v>-16.768238</v>
      </c>
      <c r="E333" s="16">
        <v>0</v>
      </c>
      <c r="F333" s="19">
        <v>32289.5269355889</v>
      </c>
      <c r="G333" s="19">
        <v>113.12821607264098</v>
      </c>
      <c r="H333" s="16" t="str">
        <f>IF(LCOE_SensitivityScenarios!BF332&gt;'OnSSET_original_NoMG-PV-Diesel'!M332,'OnSSET_original_NoMG-PV-Diesel'!L332,LCOE_SensitivityScenarios!BG332)</f>
        <v>MG_Hybrid</v>
      </c>
      <c r="I333" s="39" t="str">
        <f>IF(LCOE_SensitivityScenarios!BK332&gt;'OnSSET_original_NoMG-PV-Diesel'!M332,'OnSSET_original_NoMG-PV-Diesel'!L332,LCOE_SensitivityScenarios!BL332)</f>
        <v>MG_Hybrid</v>
      </c>
      <c r="J333" s="39" t="str">
        <f>IF(LCOE_SensitivityScenarios!BP332&gt;'OnSSET_original_NoMG-PV-Diesel'!M332,'OnSSET_original_NoMG-PV-Diesel'!L332,LCOE_SensitivityScenarios!BQ332)</f>
        <v>MG_Hybrid</v>
      </c>
      <c r="K333" s="38" t="str">
        <f>IF(LCOE_SensitivityScenarios!BU332&gt;'OnSSET_original_NoMG-PV-Diesel'!V332,'OnSSET_original_NoMG-PV-Diesel'!U332,LCOE_SensitivityScenarios!BV332)</f>
        <v>MG_Hybrid</v>
      </c>
      <c r="L333" s="39" t="str">
        <f>IF(LCOE_SensitivityScenarios!BZ332&gt;'OnSSET_original_NoMG-PV-Diesel'!V332,'OnSSET_original_NoMG-PV-Diesel'!U332,LCOE_SensitivityScenarios!CA332)</f>
        <v>MG_Hybrid</v>
      </c>
      <c r="M333" s="40" t="str">
        <f>IF(LCOE_SensitivityScenarios!CE332&gt;'OnSSET_original_NoMG-PV-Diesel'!V332,'OnSSET_original_NoMG-PV-Diesel'!U332,LCOE_SensitivityScenarios!CF332)</f>
        <v>MG_Diesel</v>
      </c>
      <c r="N333" s="39" t="str">
        <f>IF(LCOE_SensitivityScenarios!CJ332&gt;'OnSSET_original_NoMG-PV-Diesel'!AE332,'OnSSET_original_NoMG-PV-Diesel'!AD332,LCOE_SensitivityScenarios!CK332)</f>
        <v>SA_Diesel</v>
      </c>
      <c r="O333" s="39" t="str">
        <f>IF(LCOE_SensitivityScenarios!CO332&gt;'OnSSET_original_NoMG-PV-Diesel'!AE332,'OnSSET_original_NoMG-PV-Diesel'!AD332,LCOE_SensitivityScenarios!CP332)</f>
        <v>SA_Diesel</v>
      </c>
      <c r="P333" s="40" t="str">
        <f>IF(LCOE_SensitivityScenarios!CT332&gt;'OnSSET_original_NoMG-PV-Diesel'!AE332,'OnSSET_original_NoMG-PV-Diesel'!AD332,LCOE_SensitivityScenarios!CU332)</f>
        <v>SA_Diesel</v>
      </c>
      <c r="Q333" s="38">
        <f>IF(LCOE_SensitivityScenarios!BF332&gt;'OnSSET_original_NoMG-PV-Diesel'!M332,'OnSSET_original_NoMG-PV-Diesel'!M332,LCOE_SensitivityScenarios!BF332)</f>
        <v>0.42080933373737384</v>
      </c>
      <c r="R333" s="28">
        <f>MIN('OnSSET_original_NoMG-PV-Diesel'!E332:I332,LCOE_SensitivityScenarios!BK332)</f>
        <v>0.39504780746137386</v>
      </c>
      <c r="S333" s="28">
        <f>MIN('OnSSET_original_NoMG-PV-Diesel'!E332:I332,LCOE_SensitivityScenarios!BP332)</f>
        <v>0.44512101651137381</v>
      </c>
      <c r="T333" s="27">
        <f>MIN('OnSSET_original_NoMG-PV-Diesel'!N332:R332,LCOE_SensitivityScenarios!BU332)</f>
        <v>0.35477142106597181</v>
      </c>
      <c r="U333" s="28">
        <f>MIN('OnSSET_original_NoMG-PV-Diesel'!N332:R332,LCOE_SensitivityScenarios!BZ332)</f>
        <v>0.32900989478997178</v>
      </c>
      <c r="V333" s="29">
        <f>MIN('OnSSET_original_NoMG-PV-Diesel'!N332:R332,LCOE_SensitivityScenarios!CE332)</f>
        <v>0.37483962751149702</v>
      </c>
      <c r="W333" s="28">
        <f>MIN('OnSSET_original_NoMG-PV-Diesel'!W332:AA332,LCOE_SensitivityScenarios!CJ332)</f>
        <v>0.205981847502622</v>
      </c>
      <c r="X333" s="28">
        <f>MIN('OnSSET_original_NoMG-PV-Diesel'!W332:AA332,LCOE_SensitivityScenarios!CO332)</f>
        <v>0.205981847502622</v>
      </c>
      <c r="Y333" s="29">
        <f>MIN('OnSSET_original_NoMG-PV-Diesel'!W332:AA332,LCOE_SensitivityScenarios!CT332)</f>
        <v>0.205981847502622</v>
      </c>
      <c r="Z333">
        <f>VLOOKUP(B333,[1]base!$A$2:$U$169,21,FALSE)</f>
        <v>13.647</v>
      </c>
      <c r="AA333">
        <f>VLOOKUP(B333,[2]s1!$A$2:$T$275,20,FALSE)</f>
        <v>14.385</v>
      </c>
      <c r="AB333">
        <f>VLOOKUP(B333,[3]s2!$A$2:$T$275,20,FALSE)</f>
        <v>14.385</v>
      </c>
      <c r="AC333">
        <f>VLOOKUP(B333,[4]s3!$A$2:$T$275,20,FALSE)</f>
        <v>9.2769999999999992</v>
      </c>
      <c r="AD333" t="str">
        <f>IF(L333='OnSSET_original_NoMG-PV-Diesel'!U332,'OnSSET_original_NoMG-PV-Diesel'!T332,"wait")</f>
        <v>wait</v>
      </c>
      <c r="AE333" t="str">
        <f>IF(M333='OnSSET_original_NoMG-PV-Diesel'!U332,'OnSSET_original_NoMG-PV-Diesel'!T332,"wait")</f>
        <v>wait</v>
      </c>
      <c r="AF333">
        <f>IF(N333='OnSSET_original_NoMG-PV-Diesel'!AD332,'OnSSET_original_NoMG-PV-Diesel'!AC332,"wait")</f>
        <v>14.744076226296301</v>
      </c>
      <c r="AG333">
        <f>IF(O333='OnSSET_original_NoMG-PV-Diesel'!AD332,'OnSSET_original_NoMG-PV-Diesel'!AC332,"wait")</f>
        <v>14.744076226296301</v>
      </c>
      <c r="AH333">
        <f>IF(P333='OnSSET_original_NoMG-PV-Diesel'!AD332,'OnSSET_original_NoMG-PV-Diesel'!AC332,"wait")</f>
        <v>14.744076226296301</v>
      </c>
      <c r="AR333" s="23">
        <v>101.15</v>
      </c>
      <c r="AS333" s="23">
        <v>83.75</v>
      </c>
      <c r="AT333" s="23">
        <v>2.5999999999999999E-2</v>
      </c>
      <c r="AU333" s="23">
        <v>1.9E-2</v>
      </c>
      <c r="AV333" s="23">
        <v>18491.59634</v>
      </c>
      <c r="AW333" s="23">
        <v>33284.873420000004</v>
      </c>
      <c r="AX333" s="23">
        <v>14141.02701</v>
      </c>
      <c r="AZ333">
        <f>SUMIF([1]base!$A$2:$A$169,B333,[1]base!$V$2:$V$169)</f>
        <v>33491.9</v>
      </c>
      <c r="BA333">
        <f>SUMIF([2]s1!$A$2:$A$275,B333,[2]s1!$U$2:$U$275)</f>
        <v>39611.199999999997</v>
      </c>
      <c r="BB333">
        <f>SUMIF([3]s2!$A$2:$A$115,B333,[3]s2!$U$2:$U$115)</f>
        <v>39611.199999999997</v>
      </c>
      <c r="BC333">
        <f>SUMIF([4]s3!$A$2:$A$245,B333,[4]s3!$U$2:$U$245)</f>
        <v>13798.2</v>
      </c>
      <c r="BD333">
        <f>SUMIF([5]s4!$A$2:$A$74,B333,[5]s4!$U$2:$U$74)</f>
        <v>0</v>
      </c>
      <c r="BF333">
        <f t="shared" si="30"/>
        <v>99409.396770000021</v>
      </c>
      <c r="BG333">
        <f t="shared" si="31"/>
        <v>105528.69677000001</v>
      </c>
      <c r="BH333">
        <f t="shared" si="32"/>
        <v>105528.69677000001</v>
      </c>
      <c r="BI333">
        <f t="shared" si="33"/>
        <v>79715.69677000001</v>
      </c>
      <c r="BJ333">
        <f t="shared" si="34"/>
        <v>0</v>
      </c>
      <c r="BL333" t="s">
        <v>113</v>
      </c>
      <c r="BM333" s="23">
        <v>18282.815170000002</v>
      </c>
      <c r="BN333" s="23">
        <v>14.744076229999999</v>
      </c>
      <c r="BP333" t="s">
        <v>183</v>
      </c>
      <c r="BQ333" s="23">
        <v>18282.815170000002</v>
      </c>
      <c r="BR333" s="23">
        <v>14.744076229999999</v>
      </c>
      <c r="BT333" t="s">
        <v>183</v>
      </c>
      <c r="BU333" s="23">
        <v>18282.815170000002</v>
      </c>
      <c r="BV333" s="23">
        <v>14.744076229999999</v>
      </c>
    </row>
    <row r="334" spans="1:74" x14ac:dyDescent="0.25">
      <c r="A334">
        <v>1</v>
      </c>
      <c r="B334" s="15">
        <v>5590</v>
      </c>
      <c r="C334" s="15">
        <v>-64.969943259999994</v>
      </c>
      <c r="D334" s="15">
        <v>-16.972185920000001</v>
      </c>
      <c r="E334" s="16">
        <v>0</v>
      </c>
      <c r="F334" s="19">
        <v>20709.9978683154</v>
      </c>
      <c r="G334" s="19">
        <v>50.175773072926987</v>
      </c>
      <c r="H334" s="16" t="str">
        <f>IF(LCOE_SensitivityScenarios!BF333&gt;'OnSSET_original_NoMG-PV-Diesel'!M333,'OnSSET_original_NoMG-PV-Diesel'!L333,LCOE_SensitivityScenarios!BG333)</f>
        <v>SA_PV</v>
      </c>
      <c r="I334" s="39" t="str">
        <f>IF(LCOE_SensitivityScenarios!BK333&gt;'OnSSET_original_NoMG-PV-Diesel'!M333,'OnSSET_original_NoMG-PV-Diesel'!L333,LCOE_SensitivityScenarios!BL333)</f>
        <v>SA_PV</v>
      </c>
      <c r="J334" s="39" t="str">
        <f>IF(LCOE_SensitivityScenarios!BP333&gt;'OnSSET_original_NoMG-PV-Diesel'!M333,'OnSSET_original_NoMG-PV-Diesel'!L333,LCOE_SensitivityScenarios!BQ333)</f>
        <v>SA_PV</v>
      </c>
      <c r="K334" s="38" t="str">
        <f>IF(LCOE_SensitivityScenarios!BU333&gt;'OnSSET_original_NoMG-PV-Diesel'!V333,'OnSSET_original_NoMG-PV-Diesel'!U333,LCOE_SensitivityScenarios!BV333)</f>
        <v>SA_Diesel</v>
      </c>
      <c r="L334" s="39" t="str">
        <f>IF(LCOE_SensitivityScenarios!BZ333&gt;'OnSSET_original_NoMG-PV-Diesel'!V333,'OnSSET_original_NoMG-PV-Diesel'!U333,LCOE_SensitivityScenarios!CA333)</f>
        <v>SA_Diesel</v>
      </c>
      <c r="M334" s="40" t="str">
        <f>IF(LCOE_SensitivityScenarios!CE333&gt;'OnSSET_original_NoMG-PV-Diesel'!V333,'OnSSET_original_NoMG-PV-Diesel'!U333,LCOE_SensitivityScenarios!CF333)</f>
        <v>SA_Diesel</v>
      </c>
      <c r="N334" s="39" t="str">
        <f>IF(LCOE_SensitivityScenarios!CJ333&gt;'OnSSET_original_NoMG-PV-Diesel'!AE333,'OnSSET_original_NoMG-PV-Diesel'!AD333,LCOE_SensitivityScenarios!CK333)</f>
        <v>SA_Diesel</v>
      </c>
      <c r="O334" s="39" t="str">
        <f>IF(LCOE_SensitivityScenarios!CO333&gt;'OnSSET_original_NoMG-PV-Diesel'!AE333,'OnSSET_original_NoMG-PV-Diesel'!AD333,LCOE_SensitivityScenarios!CP333)</f>
        <v>SA_Diesel</v>
      </c>
      <c r="P334" s="40" t="str">
        <f>IF(LCOE_SensitivityScenarios!CT333&gt;'OnSSET_original_NoMG-PV-Diesel'!AE333,'OnSSET_original_NoMG-PV-Diesel'!AD333,LCOE_SensitivityScenarios!CU333)</f>
        <v>SA_Diesel</v>
      </c>
      <c r="Q334" s="38">
        <f>IF(LCOE_SensitivityScenarios!BF333&gt;'OnSSET_original_NoMG-PV-Diesel'!M333,'OnSSET_original_NoMG-PV-Diesel'!M333,LCOE_SensitivityScenarios!BF333)</f>
        <v>0.49436210774925199</v>
      </c>
      <c r="R334" s="28">
        <f>MIN('OnSSET_original_NoMG-PV-Diesel'!E333:I333,LCOE_SensitivityScenarios!BK333)</f>
        <v>0.49436210774925199</v>
      </c>
      <c r="S334" s="28">
        <f>MIN('OnSSET_original_NoMG-PV-Diesel'!E333:I333,LCOE_SensitivityScenarios!BP333)</f>
        <v>0.49436210774925199</v>
      </c>
      <c r="T334" s="27">
        <f>MIN('OnSSET_original_NoMG-PV-Diesel'!N333:R333,LCOE_SensitivityScenarios!BU333)</f>
        <v>0.39033746036260603</v>
      </c>
      <c r="U334" s="28">
        <f>MIN('OnSSET_original_NoMG-PV-Diesel'!N333:R333,LCOE_SensitivityScenarios!BZ333)</f>
        <v>0.39033746036260603</v>
      </c>
      <c r="V334" s="29">
        <f>MIN('OnSSET_original_NoMG-PV-Diesel'!N333:R333,LCOE_SensitivityScenarios!CE333)</f>
        <v>0.39033746036260603</v>
      </c>
      <c r="W334" s="28">
        <f>MIN('OnSSET_original_NoMG-PV-Diesel'!W333:AA333,LCOE_SensitivityScenarios!CJ333)</f>
        <v>0.205981847502622</v>
      </c>
      <c r="X334" s="28">
        <f>MIN('OnSSET_original_NoMG-PV-Diesel'!W333:AA333,LCOE_SensitivityScenarios!CO333)</f>
        <v>0.205981847502622</v>
      </c>
      <c r="Y334" s="29">
        <f>MIN('OnSSET_original_NoMG-PV-Diesel'!W333:AA333,LCOE_SensitivityScenarios!CT333)</f>
        <v>0.205981847502622</v>
      </c>
      <c r="Z334">
        <f>IF(H334='OnSSET_original_NoMG-PV-Diesel'!L333,'OnSSET_original_NoMG-PV-Diesel'!K333,"wait")</f>
        <v>13.4097370294713</v>
      </c>
      <c r="AA334">
        <f>IF(I334='OnSSET_original_NoMG-PV-Diesel'!L333,'OnSSET_original_NoMG-PV-Diesel'!K333,"wait")</f>
        <v>13.4097370294713</v>
      </c>
      <c r="AB334">
        <f>IF(J334='OnSSET_original_NoMG-PV-Diesel'!L333,'OnSSET_original_NoMG-PV-Diesel'!K333,"wait")</f>
        <v>13.4097370294713</v>
      </c>
      <c r="AC334">
        <f>IF(K334='OnSSET_original_NoMG-PV-Diesel'!U333,'OnSSET_original_NoMG-PV-Diesel'!T333,"wait")</f>
        <v>9.4566200311942801</v>
      </c>
      <c r="AD334">
        <f>IF(L334='OnSSET_original_NoMG-PV-Diesel'!U333,'OnSSET_original_NoMG-PV-Diesel'!T333,"wait")</f>
        <v>9.4566200311942801</v>
      </c>
      <c r="AE334">
        <f>IF(M334='OnSSET_original_NoMG-PV-Diesel'!U333,'OnSSET_original_NoMG-PV-Diesel'!T333,"wait")</f>
        <v>9.4566200311942801</v>
      </c>
      <c r="AF334">
        <f>IF(N334='OnSSET_original_NoMG-PV-Diesel'!AD333,'OnSSET_original_NoMG-PV-Diesel'!AC333,"wait")</f>
        <v>9.4566200311942801</v>
      </c>
      <c r="AG334">
        <f>IF(O334='OnSSET_original_NoMG-PV-Diesel'!AD333,'OnSSET_original_NoMG-PV-Diesel'!AC333,"wait")</f>
        <v>9.4566200311942801</v>
      </c>
      <c r="AH334">
        <f>IF(P334='OnSSET_original_NoMG-PV-Diesel'!AD333,'OnSSET_original_NoMG-PV-Diesel'!AC333,"wait")</f>
        <v>9.4566200311942801</v>
      </c>
      <c r="AR334">
        <v>5.2889999999999997</v>
      </c>
      <c r="AS334">
        <v>5.2889999999999997</v>
      </c>
      <c r="AT334">
        <v>4.8339999999999996</v>
      </c>
      <c r="AU334">
        <v>0.14199999999999999</v>
      </c>
      <c r="AV334">
        <v>46076.940170000002</v>
      </c>
      <c r="AW334">
        <v>0</v>
      </c>
      <c r="AX334">
        <v>7031.734391</v>
      </c>
      <c r="AZ334">
        <f>SUMIF([1]base!$A$2:$A$169,B334,[1]base!$V$2:$V$169)</f>
        <v>0</v>
      </c>
      <c r="BA334">
        <f>SUMIF([2]s1!$A$2:$A$275,B334,[2]s1!$U$2:$U$275)</f>
        <v>0</v>
      </c>
      <c r="BB334">
        <f>SUMIF([3]s2!$A$2:$A$115,B334,[3]s2!$U$2:$U$115)</f>
        <v>0</v>
      </c>
      <c r="BC334">
        <f>SUMIF([4]s3!$A$2:$A$245,B334,[4]s3!$U$2:$U$245)</f>
        <v>0</v>
      </c>
      <c r="BD334">
        <f>SUMIF([5]s4!$A$2:$A$74,B334,[5]s4!$U$2:$U$74)</f>
        <v>0</v>
      </c>
      <c r="BF334">
        <f t="shared" si="30"/>
        <v>0</v>
      </c>
      <c r="BG334">
        <f t="shared" si="31"/>
        <v>0</v>
      </c>
      <c r="BH334">
        <f t="shared" si="32"/>
        <v>0</v>
      </c>
      <c r="BI334">
        <f t="shared" si="33"/>
        <v>0</v>
      </c>
      <c r="BJ334">
        <f t="shared" si="34"/>
        <v>0</v>
      </c>
      <c r="BL334" t="s">
        <v>114</v>
      </c>
      <c r="BM334" s="23">
        <v>67987.366739999998</v>
      </c>
      <c r="BN334" s="23">
        <v>13.409737030000001</v>
      </c>
      <c r="BP334" t="s">
        <v>183</v>
      </c>
      <c r="BQ334" s="23">
        <v>11726.311879999999</v>
      </c>
      <c r="BR334" s="23">
        <v>9.4566200309999999</v>
      </c>
      <c r="BT334" t="s">
        <v>183</v>
      </c>
      <c r="BU334" s="23">
        <v>11726.311879999999</v>
      </c>
      <c r="BV334" s="23">
        <v>9.4566200309999999</v>
      </c>
    </row>
    <row r="335" spans="1:74" x14ac:dyDescent="0.25">
      <c r="A335">
        <v>1</v>
      </c>
      <c r="B335" s="15">
        <v>5596</v>
      </c>
      <c r="C335" s="15">
        <v>-65.390077890000001</v>
      </c>
      <c r="D335" s="15">
        <v>-17.067030119999998</v>
      </c>
      <c r="E335" s="16">
        <v>0</v>
      </c>
      <c r="F335" s="19">
        <v>26954.7161993148</v>
      </c>
      <c r="G335" s="19">
        <v>57.476785438299629</v>
      </c>
      <c r="H335" s="16" t="str">
        <f>IF(LCOE_SensitivityScenarios!BF334&gt;'OnSSET_original_NoMG-PV-Diesel'!M334,'OnSSET_original_NoMG-PV-Diesel'!L334,LCOE_SensitivityScenarios!BG334)</f>
        <v>SA_PV</v>
      </c>
      <c r="I335" s="39" t="str">
        <f>IF(LCOE_SensitivityScenarios!BK334&gt;'OnSSET_original_NoMG-PV-Diesel'!M334,'OnSSET_original_NoMG-PV-Diesel'!L334,LCOE_SensitivityScenarios!BL334)</f>
        <v>MG_Hybrid</v>
      </c>
      <c r="J335" s="39" t="str">
        <f>IF(LCOE_SensitivityScenarios!BP334&gt;'OnSSET_original_NoMG-PV-Diesel'!M334,'OnSSET_original_NoMG-PV-Diesel'!L334,LCOE_SensitivityScenarios!BQ334)</f>
        <v>SA_PV</v>
      </c>
      <c r="K335" s="38" t="str">
        <f>IF(LCOE_SensitivityScenarios!BU334&gt;'OnSSET_original_NoMG-PV-Diesel'!V334,'OnSSET_original_NoMG-PV-Diesel'!U334,LCOE_SensitivityScenarios!BV334)</f>
        <v>SA_Diesel</v>
      </c>
      <c r="L335" s="39" t="str">
        <f>IF(LCOE_SensitivityScenarios!BZ334&gt;'OnSSET_original_NoMG-PV-Diesel'!V334,'OnSSET_original_NoMG-PV-Diesel'!U334,LCOE_SensitivityScenarios!CA334)</f>
        <v>SA_Diesel</v>
      </c>
      <c r="M335" s="40" t="str">
        <f>IF(LCOE_SensitivityScenarios!CE334&gt;'OnSSET_original_NoMG-PV-Diesel'!V334,'OnSSET_original_NoMG-PV-Diesel'!U334,LCOE_SensitivityScenarios!CF334)</f>
        <v>SA_Diesel</v>
      </c>
      <c r="N335" s="39" t="str">
        <f>IF(LCOE_SensitivityScenarios!CJ334&gt;'OnSSET_original_NoMG-PV-Diesel'!AE334,'OnSSET_original_NoMG-PV-Diesel'!AD334,LCOE_SensitivityScenarios!CK334)</f>
        <v>SA_Diesel</v>
      </c>
      <c r="O335" s="39" t="str">
        <f>IF(LCOE_SensitivityScenarios!CO334&gt;'OnSSET_original_NoMG-PV-Diesel'!AE334,'OnSSET_original_NoMG-PV-Diesel'!AD334,LCOE_SensitivityScenarios!CP334)</f>
        <v>SA_Diesel</v>
      </c>
      <c r="P335" s="40" t="str">
        <f>IF(LCOE_SensitivityScenarios!CT334&gt;'OnSSET_original_NoMG-PV-Diesel'!AE334,'OnSSET_original_NoMG-PV-Diesel'!AD334,LCOE_SensitivityScenarios!CU334)</f>
        <v>SA_Diesel</v>
      </c>
      <c r="Q335" s="38">
        <f>IF(LCOE_SensitivityScenarios!BF334&gt;'OnSSET_original_NoMG-PV-Diesel'!M334,'OnSSET_original_NoMG-PV-Diesel'!M334,LCOE_SensitivityScenarios!BF334)</f>
        <v>0.555550345054169</v>
      </c>
      <c r="R335" s="28">
        <f>MIN('OnSSET_original_NoMG-PV-Diesel'!E334:I334,LCOE_SensitivityScenarios!BK334)</f>
        <v>0.54362275097679935</v>
      </c>
      <c r="S335" s="28">
        <f>MIN('OnSSET_original_NoMG-PV-Diesel'!E334:I334,LCOE_SensitivityScenarios!BP334)</f>
        <v>0.555550345054169</v>
      </c>
      <c r="T335" s="27">
        <f>MIN('OnSSET_original_NoMG-PV-Diesel'!N334:R334,LCOE_SensitivityScenarios!BU334)</f>
        <v>0.425867814841075</v>
      </c>
      <c r="U335" s="28">
        <f>MIN('OnSSET_original_NoMG-PV-Diesel'!N334:R334,LCOE_SensitivityScenarios!BZ334)</f>
        <v>0.425867814841075</v>
      </c>
      <c r="V335" s="29">
        <f>MIN('OnSSET_original_NoMG-PV-Diesel'!N334:R334,LCOE_SensitivityScenarios!CE334)</f>
        <v>0.425867814841075</v>
      </c>
      <c r="W335" s="28">
        <f>MIN('OnSSET_original_NoMG-PV-Diesel'!W334:AA334,LCOE_SensitivityScenarios!CJ334)</f>
        <v>0.21804876034436599</v>
      </c>
      <c r="X335" s="28">
        <f>MIN('OnSSET_original_NoMG-PV-Diesel'!W334:AA334,LCOE_SensitivityScenarios!CO334)</f>
        <v>0.21804876034436599</v>
      </c>
      <c r="Y335" s="29">
        <f>MIN('OnSSET_original_NoMG-PV-Diesel'!W334:AA334,LCOE_SensitivityScenarios!CT334)</f>
        <v>0.21804876034436599</v>
      </c>
      <c r="Z335">
        <f>IF(H335='OnSSET_original_NoMG-PV-Diesel'!L334,'OnSSET_original_NoMG-PV-Diesel'!K334,"wait")</f>
        <v>19.613414974397699</v>
      </c>
      <c r="AA335">
        <f>VLOOKUP(B335,[2]s1!$A$2:$T$275,20,FALSE)</f>
        <v>14.385</v>
      </c>
      <c r="AB335">
        <f>IF(J335='OnSSET_original_NoMG-PV-Diesel'!L334,'OnSSET_original_NoMG-PV-Diesel'!K334,"wait")</f>
        <v>19.613414974397699</v>
      </c>
      <c r="AC335">
        <f>IF(K335='OnSSET_original_NoMG-PV-Diesel'!U334,'OnSSET_original_NoMG-PV-Diesel'!T334,"wait")</f>
        <v>12.308089588728199</v>
      </c>
      <c r="AD335">
        <f>IF(L335='OnSSET_original_NoMG-PV-Diesel'!U334,'OnSSET_original_NoMG-PV-Diesel'!T334,"wait")</f>
        <v>12.308089588728199</v>
      </c>
      <c r="AE335">
        <f>IF(M335='OnSSET_original_NoMG-PV-Diesel'!U334,'OnSSET_original_NoMG-PV-Diesel'!T334,"wait")</f>
        <v>12.308089588728199</v>
      </c>
      <c r="AF335">
        <f>IF(N335='OnSSET_original_NoMG-PV-Diesel'!AD334,'OnSSET_original_NoMG-PV-Diesel'!AC334,"wait")</f>
        <v>12.308089588728199</v>
      </c>
      <c r="AG335">
        <f>IF(O335='OnSSET_original_NoMG-PV-Diesel'!AD334,'OnSSET_original_NoMG-PV-Diesel'!AC334,"wait")</f>
        <v>12.308089588728199</v>
      </c>
      <c r="AH335">
        <f>IF(P335='OnSSET_original_NoMG-PV-Diesel'!AD334,'OnSSET_original_NoMG-PV-Diesel'!AC334,"wait")</f>
        <v>12.308089588728199</v>
      </c>
      <c r="AR335">
        <v>1.4469999999999901</v>
      </c>
      <c r="AS335">
        <v>1.4469999999999901</v>
      </c>
      <c r="AT335">
        <v>6.4390000000000001</v>
      </c>
      <c r="AU335">
        <v>3.0169999999999999</v>
      </c>
      <c r="AV335">
        <v>46534.420230000003</v>
      </c>
      <c r="AW335">
        <v>0</v>
      </c>
      <c r="AX335">
        <v>7184.59818</v>
      </c>
      <c r="AZ335">
        <f>SUMIF([1]base!$A$2:$A$169,B335,[1]base!$V$2:$V$169)</f>
        <v>0</v>
      </c>
      <c r="BA335">
        <f>SUMIF([2]s1!$A$2:$A$275,B335,[2]s1!$U$2:$U$275)</f>
        <v>39611.199999999997</v>
      </c>
      <c r="BB335">
        <f>SUMIF([3]s2!$A$2:$A$115,B335,[3]s2!$U$2:$U$115)</f>
        <v>0</v>
      </c>
      <c r="BC335">
        <f>SUMIF([4]s3!$A$2:$A$245,B335,[4]s3!$U$2:$U$245)</f>
        <v>0</v>
      </c>
      <c r="BD335">
        <f>SUMIF([5]s4!$A$2:$A$74,B335,[5]s4!$U$2:$U$74)</f>
        <v>0</v>
      </c>
      <c r="BF335">
        <f t="shared" si="30"/>
        <v>0</v>
      </c>
      <c r="BG335">
        <f t="shared" si="31"/>
        <v>93330.218410000001</v>
      </c>
      <c r="BH335">
        <f t="shared" si="32"/>
        <v>0</v>
      </c>
      <c r="BI335">
        <f t="shared" si="33"/>
        <v>0</v>
      </c>
      <c r="BJ335">
        <f t="shared" si="34"/>
        <v>0</v>
      </c>
      <c r="BL335" t="s">
        <v>114</v>
      </c>
      <c r="BM335" s="23">
        <v>99440.013919999998</v>
      </c>
      <c r="BN335" s="23">
        <v>19.613414970000001</v>
      </c>
      <c r="BP335" t="s">
        <v>183</v>
      </c>
      <c r="BQ335" s="23">
        <v>15262.165199999999</v>
      </c>
      <c r="BR335" s="23">
        <v>12.30808959</v>
      </c>
      <c r="BT335" t="s">
        <v>183</v>
      </c>
      <c r="BU335" s="23">
        <v>15262.165199999999</v>
      </c>
      <c r="BV335" s="23">
        <v>12.30808959</v>
      </c>
    </row>
    <row r="336" spans="1:74" x14ac:dyDescent="0.25">
      <c r="A336">
        <v>1</v>
      </c>
      <c r="B336" s="15">
        <v>5615</v>
      </c>
      <c r="C336" s="15">
        <v>-65.105609229999999</v>
      </c>
      <c r="D336" s="15">
        <v>-16.856270389999999</v>
      </c>
      <c r="E336" s="16">
        <v>0</v>
      </c>
      <c r="F336" s="19">
        <v>29958.411853463</v>
      </c>
      <c r="G336" s="19">
        <v>68.663057161249</v>
      </c>
      <c r="H336" s="16" t="str">
        <f>IF(LCOE_SensitivityScenarios!BF335&gt;'OnSSET_original_NoMG-PV-Diesel'!M335,'OnSSET_original_NoMG-PV-Diesel'!L335,LCOE_SensitivityScenarios!BG335)</f>
        <v>SA_PV</v>
      </c>
      <c r="I336" s="39" t="str">
        <f>IF(LCOE_SensitivityScenarios!BK335&gt;'OnSSET_original_NoMG-PV-Diesel'!M335,'OnSSET_original_NoMG-PV-Diesel'!L335,LCOE_SensitivityScenarios!BL335)</f>
        <v>SA_PV</v>
      </c>
      <c r="J336" s="39" t="str">
        <f>IF(LCOE_SensitivityScenarios!BP335&gt;'OnSSET_original_NoMG-PV-Diesel'!M335,'OnSSET_original_NoMG-PV-Diesel'!L335,LCOE_SensitivityScenarios!BQ335)</f>
        <v>SA_PV</v>
      </c>
      <c r="K336" s="38" t="str">
        <f>IF(LCOE_SensitivityScenarios!BU335&gt;'OnSSET_original_NoMG-PV-Diesel'!V335,'OnSSET_original_NoMG-PV-Diesel'!U335,LCOE_SensitivityScenarios!BV335)</f>
        <v>SA_Diesel</v>
      </c>
      <c r="L336" s="39" t="str">
        <f>IF(LCOE_SensitivityScenarios!BZ335&gt;'OnSSET_original_NoMG-PV-Diesel'!V335,'OnSSET_original_NoMG-PV-Diesel'!U335,LCOE_SensitivityScenarios!CA335)</f>
        <v>SA_Diesel</v>
      </c>
      <c r="M336" s="40" t="str">
        <f>IF(LCOE_SensitivityScenarios!CE335&gt;'OnSSET_original_NoMG-PV-Diesel'!V335,'OnSSET_original_NoMG-PV-Diesel'!U335,LCOE_SensitivityScenarios!CF335)</f>
        <v>SA_Diesel</v>
      </c>
      <c r="N336" s="39" t="str">
        <f>IF(LCOE_SensitivityScenarios!CJ335&gt;'OnSSET_original_NoMG-PV-Diesel'!AE335,'OnSSET_original_NoMG-PV-Diesel'!AD335,LCOE_SensitivityScenarios!CK335)</f>
        <v>SA_Diesel</v>
      </c>
      <c r="O336" s="39" t="str">
        <f>IF(LCOE_SensitivityScenarios!CO335&gt;'OnSSET_original_NoMG-PV-Diesel'!AE335,'OnSSET_original_NoMG-PV-Diesel'!AD335,LCOE_SensitivityScenarios!CP335)</f>
        <v>SA_Diesel</v>
      </c>
      <c r="P336" s="40" t="str">
        <f>IF(LCOE_SensitivityScenarios!CT335&gt;'OnSSET_original_NoMG-PV-Diesel'!AE335,'OnSSET_original_NoMG-PV-Diesel'!AD335,LCOE_SensitivityScenarios!CU335)</f>
        <v>SA_Diesel</v>
      </c>
      <c r="Q336" s="38">
        <f>IF(LCOE_SensitivityScenarios!BF335&gt;'OnSSET_original_NoMG-PV-Diesel'!M335,'OnSSET_original_NoMG-PV-Diesel'!M335,LCOE_SensitivityScenarios!BF335)</f>
        <v>0.48923032116361898</v>
      </c>
      <c r="R336" s="28">
        <f>MIN('OnSSET_original_NoMG-PV-Diesel'!E335:I335,LCOE_SensitivityScenarios!BK335)</f>
        <v>0.48923032116361898</v>
      </c>
      <c r="S336" s="28">
        <f>MIN('OnSSET_original_NoMG-PV-Diesel'!E335:I335,LCOE_SensitivityScenarios!BP335)</f>
        <v>0.48923032116361898</v>
      </c>
      <c r="T336" s="27">
        <f>MIN('OnSSET_original_NoMG-PV-Diesel'!N335:R335,LCOE_SensitivityScenarios!BU335)</f>
        <v>0.39033746036260603</v>
      </c>
      <c r="U336" s="28">
        <f>MIN('OnSSET_original_NoMG-PV-Diesel'!N335:R335,LCOE_SensitivityScenarios!BZ335)</f>
        <v>0.39033746036260603</v>
      </c>
      <c r="V336" s="29">
        <f>MIN('OnSSET_original_NoMG-PV-Diesel'!N335:R335,LCOE_SensitivityScenarios!CE335)</f>
        <v>0.39033746036260603</v>
      </c>
      <c r="W336" s="28">
        <f>MIN('OnSSET_original_NoMG-PV-Diesel'!W335:AA335,LCOE_SensitivityScenarios!CJ335)</f>
        <v>0.205981847502622</v>
      </c>
      <c r="X336" s="28">
        <f>MIN('OnSSET_original_NoMG-PV-Diesel'!W335:AA335,LCOE_SensitivityScenarios!CO335)</f>
        <v>0.205981847502622</v>
      </c>
      <c r="Y336" s="29">
        <f>MIN('OnSSET_original_NoMG-PV-Diesel'!W335:AA335,LCOE_SensitivityScenarios!CT335)</f>
        <v>0.205981847502622</v>
      </c>
      <c r="Z336">
        <f>IF(H336='OnSSET_original_NoMG-PV-Diesel'!L335,'OnSSET_original_NoMG-PV-Diesel'!K335,"wait")</f>
        <v>19.1967268060124</v>
      </c>
      <c r="AA336">
        <f>IF(I336='OnSSET_original_NoMG-PV-Diesel'!L335,'OnSSET_original_NoMG-PV-Diesel'!K335,"wait")</f>
        <v>19.1967268060124</v>
      </c>
      <c r="AB336">
        <f>IF(J336='OnSSET_original_NoMG-PV-Diesel'!L335,'OnSSET_original_NoMG-PV-Diesel'!K335,"wait")</f>
        <v>19.1967268060124</v>
      </c>
      <c r="AC336">
        <f>IF(K336='OnSSET_original_NoMG-PV-Diesel'!U335,'OnSSET_original_NoMG-PV-Diesel'!T335,"wait")</f>
        <v>13.6796401157365</v>
      </c>
      <c r="AD336">
        <f>IF(L336='OnSSET_original_NoMG-PV-Diesel'!U335,'OnSSET_original_NoMG-PV-Diesel'!T335,"wait")</f>
        <v>13.6796401157365</v>
      </c>
      <c r="AE336">
        <f>IF(M336='OnSSET_original_NoMG-PV-Diesel'!U335,'OnSSET_original_NoMG-PV-Diesel'!T335,"wait")</f>
        <v>13.6796401157365</v>
      </c>
      <c r="AF336">
        <f>IF(N336='OnSSET_original_NoMG-PV-Diesel'!AD335,'OnSSET_original_NoMG-PV-Diesel'!AC335,"wait")</f>
        <v>13.6796401157365</v>
      </c>
      <c r="AG336">
        <f>IF(O336='OnSSET_original_NoMG-PV-Diesel'!AD335,'OnSSET_original_NoMG-PV-Diesel'!AC335,"wait")</f>
        <v>13.6796401157365</v>
      </c>
      <c r="AH336">
        <f>IF(P336='OnSSET_original_NoMG-PV-Diesel'!AD335,'OnSSET_original_NoMG-PV-Diesel'!AC335,"wait")</f>
        <v>13.6796401157365</v>
      </c>
      <c r="AR336">
        <v>16.257000000000001</v>
      </c>
      <c r="AS336">
        <v>16.257000000000001</v>
      </c>
      <c r="AT336">
        <v>3.6059999999999999</v>
      </c>
      <c r="AU336">
        <v>1.0999999999999999E-2</v>
      </c>
      <c r="AV336">
        <v>50865.48186</v>
      </c>
      <c r="AW336">
        <v>0</v>
      </c>
      <c r="AX336">
        <v>8713.2360900000003</v>
      </c>
      <c r="AZ336">
        <f>SUMIF([1]base!$A$2:$A$169,B336,[1]base!$V$2:$V$169)</f>
        <v>0</v>
      </c>
      <c r="BA336">
        <f>SUMIF([2]s1!$A$2:$A$275,B336,[2]s1!$U$2:$U$275)</f>
        <v>0</v>
      </c>
      <c r="BB336">
        <f>SUMIF([3]s2!$A$2:$A$115,B336,[3]s2!$U$2:$U$115)</f>
        <v>0</v>
      </c>
      <c r="BC336">
        <f>SUMIF([4]s3!$A$2:$A$245,B336,[4]s3!$U$2:$U$245)</f>
        <v>0</v>
      </c>
      <c r="BD336">
        <f>SUMIF([5]s4!$A$2:$A$74,B336,[5]s4!$U$2:$U$74)</f>
        <v>0</v>
      </c>
      <c r="BF336">
        <f t="shared" si="30"/>
        <v>0</v>
      </c>
      <c r="BG336">
        <f t="shared" si="31"/>
        <v>0</v>
      </c>
      <c r="BH336">
        <f t="shared" si="32"/>
        <v>0</v>
      </c>
      <c r="BI336">
        <f t="shared" si="33"/>
        <v>0</v>
      </c>
      <c r="BJ336">
        <f t="shared" si="34"/>
        <v>0</v>
      </c>
      <c r="BL336" t="s">
        <v>114</v>
      </c>
      <c r="BM336" s="23">
        <v>97327.404909999997</v>
      </c>
      <c r="BN336" s="23">
        <v>19.196726810000001</v>
      </c>
      <c r="BP336" t="s">
        <v>183</v>
      </c>
      <c r="BQ336" s="23">
        <v>16962.9028</v>
      </c>
      <c r="BR336" s="23">
        <v>13.67964012</v>
      </c>
      <c r="BT336" t="s">
        <v>183</v>
      </c>
      <c r="BU336" s="23">
        <v>16962.9028</v>
      </c>
      <c r="BV336" s="23">
        <v>13.67964012</v>
      </c>
    </row>
    <row r="337" spans="1:74" x14ac:dyDescent="0.25">
      <c r="A337">
        <v>1</v>
      </c>
      <c r="B337" s="15">
        <v>5624</v>
      </c>
      <c r="C337" s="15">
        <v>-66.599720050000002</v>
      </c>
      <c r="D337" s="15">
        <v>-17.420934339999999</v>
      </c>
      <c r="E337" s="16">
        <v>1</v>
      </c>
      <c r="F337" s="19">
        <v>26855.846909549298</v>
      </c>
      <c r="G337" s="19">
        <v>71.724328103783989</v>
      </c>
      <c r="H337" s="16" t="str">
        <f>IF(LCOE_SensitivityScenarios!BF336&gt;'OnSSET_original_NoMG-PV-Diesel'!M336,'OnSSET_original_NoMG-PV-Diesel'!L336,LCOE_SensitivityScenarios!BG336)</f>
        <v>SA_PV</v>
      </c>
      <c r="I337" s="39" t="str">
        <f>IF(LCOE_SensitivityScenarios!BK336&gt;'OnSSET_original_NoMG-PV-Diesel'!M336,'OnSSET_original_NoMG-PV-Diesel'!L336,LCOE_SensitivityScenarios!BL336)</f>
        <v>SA_PV</v>
      </c>
      <c r="J337" s="39" t="str">
        <f>IF(LCOE_SensitivityScenarios!BP336&gt;'OnSSET_original_NoMG-PV-Diesel'!M336,'OnSSET_original_NoMG-PV-Diesel'!L336,LCOE_SensitivityScenarios!BQ336)</f>
        <v>SA_PV</v>
      </c>
      <c r="K337" s="38" t="str">
        <f>IF(LCOE_SensitivityScenarios!BU336&gt;'OnSSET_original_NoMG-PV-Diesel'!V336,'OnSSET_original_NoMG-PV-Diesel'!U336,LCOE_SensitivityScenarios!BV336)</f>
        <v>SA_PV</v>
      </c>
      <c r="L337" s="39" t="str">
        <f>IF(LCOE_SensitivityScenarios!BZ336&gt;'OnSSET_original_NoMG-PV-Diesel'!V336,'OnSSET_original_NoMG-PV-Diesel'!U336,LCOE_SensitivityScenarios!CA336)</f>
        <v>SA_PV</v>
      </c>
      <c r="M337" s="40" t="str">
        <f>IF(LCOE_SensitivityScenarios!CE336&gt;'OnSSET_original_NoMG-PV-Diesel'!V336,'OnSSET_original_NoMG-PV-Diesel'!U336,LCOE_SensitivityScenarios!CF336)</f>
        <v>SA_PV</v>
      </c>
      <c r="N337" s="39" t="str">
        <f>IF(LCOE_SensitivityScenarios!CJ336&gt;'OnSSET_original_NoMG-PV-Diesel'!AE336,'OnSSET_original_NoMG-PV-Diesel'!AD336,LCOE_SensitivityScenarios!CK336)</f>
        <v>SA_Diesel</v>
      </c>
      <c r="O337" s="39" t="str">
        <f>IF(LCOE_SensitivityScenarios!CO336&gt;'OnSSET_original_NoMG-PV-Diesel'!AE336,'OnSSET_original_NoMG-PV-Diesel'!AD336,LCOE_SensitivityScenarios!CP336)</f>
        <v>SA_Diesel</v>
      </c>
      <c r="P337" s="40" t="str">
        <f>IF(LCOE_SensitivityScenarios!CT336&gt;'OnSSET_original_NoMG-PV-Diesel'!AE336,'OnSSET_original_NoMG-PV-Diesel'!AD336,LCOE_SensitivityScenarios!CU336)</f>
        <v>SA_Diesel</v>
      </c>
      <c r="Q337" s="38">
        <f>IF(LCOE_SensitivityScenarios!BF336&gt;'OnSSET_original_NoMG-PV-Diesel'!M336,'OnSSET_original_NoMG-PV-Diesel'!M336,LCOE_SensitivityScenarios!BF336)</f>
        <v>0.42907027248238899</v>
      </c>
      <c r="R337" s="28">
        <f>MIN('OnSSET_original_NoMG-PV-Diesel'!E336:I336,LCOE_SensitivityScenarios!BK336)</f>
        <v>0.42907027248238899</v>
      </c>
      <c r="S337" s="28">
        <f>MIN('OnSSET_original_NoMG-PV-Diesel'!E336:I336,LCOE_SensitivityScenarios!BP336)</f>
        <v>0.42907027248238899</v>
      </c>
      <c r="T337" s="27">
        <f>MIN('OnSSET_original_NoMG-PV-Diesel'!N336:R336,LCOE_SensitivityScenarios!BU336)</f>
        <v>0.42907027248238899</v>
      </c>
      <c r="U337" s="28">
        <f>MIN('OnSSET_original_NoMG-PV-Diesel'!N336:R336,LCOE_SensitivityScenarios!BZ336)</f>
        <v>0.42907027248238899</v>
      </c>
      <c r="V337" s="29">
        <f>MIN('OnSSET_original_NoMG-PV-Diesel'!N336:R336,LCOE_SensitivityScenarios!CE336)</f>
        <v>0.42907027248238899</v>
      </c>
      <c r="W337" s="28">
        <f>MIN('OnSSET_original_NoMG-PV-Diesel'!W336:AA336,LCOE_SensitivityScenarios!CJ336)</f>
        <v>0.22408221676523901</v>
      </c>
      <c r="X337" s="28">
        <f>MIN('OnSSET_original_NoMG-PV-Diesel'!W336:AA336,LCOE_SensitivityScenarios!CO336)</f>
        <v>0.22408221676523901</v>
      </c>
      <c r="Y337" s="29">
        <f>MIN('OnSSET_original_NoMG-PV-Diesel'!W336:AA336,LCOE_SensitivityScenarios!CT336)</f>
        <v>0.22408221676523901</v>
      </c>
      <c r="Z337">
        <f>IF(H337='OnSSET_original_NoMG-PV-Diesel'!L336,'OnSSET_original_NoMG-PV-Diesel'!K336,"wait")</f>
        <v>13.2386113129987</v>
      </c>
      <c r="AA337">
        <f>IF(I337='OnSSET_original_NoMG-PV-Diesel'!L336,'OnSSET_original_NoMG-PV-Diesel'!K336,"wait")</f>
        <v>13.2386113129987</v>
      </c>
      <c r="AB337">
        <f>IF(J337='OnSSET_original_NoMG-PV-Diesel'!L336,'OnSSET_original_NoMG-PV-Diesel'!K336,"wait")</f>
        <v>13.2386113129987</v>
      </c>
      <c r="AC337">
        <f>IF(K337='OnSSET_original_NoMG-PV-Diesel'!U336,'OnSSET_original_NoMG-PV-Diesel'!T336,"wait")</f>
        <v>13.2386113129987</v>
      </c>
      <c r="AD337">
        <f>IF(L337='OnSSET_original_NoMG-PV-Diesel'!U336,'OnSSET_original_NoMG-PV-Diesel'!T336,"wait")</f>
        <v>13.2386113129987</v>
      </c>
      <c r="AE337">
        <f>IF(M337='OnSSET_original_NoMG-PV-Diesel'!U336,'OnSSET_original_NoMG-PV-Diesel'!T336,"wait")</f>
        <v>13.2386113129987</v>
      </c>
      <c r="AF337">
        <f>IF(N337='OnSSET_original_NoMG-PV-Diesel'!AD336,'OnSSET_original_NoMG-PV-Diesel'!AC336,"wait")</f>
        <v>12.262943794314699</v>
      </c>
      <c r="AG337">
        <f>IF(O337='OnSSET_original_NoMG-PV-Diesel'!AD336,'OnSSET_original_NoMG-PV-Diesel'!AC336,"wait")</f>
        <v>12.262943794314699</v>
      </c>
      <c r="AH337">
        <f>IF(P337='OnSSET_original_NoMG-PV-Diesel'!AD336,'OnSSET_original_NoMG-PV-Diesel'!AC336,"wait")</f>
        <v>12.262943794314699</v>
      </c>
      <c r="AR337">
        <v>26.646999999999998</v>
      </c>
      <c r="AS337">
        <v>11.977</v>
      </c>
      <c r="AT337">
        <v>10.718</v>
      </c>
      <c r="AU337">
        <v>4.8780000000000001</v>
      </c>
      <c r="AV337">
        <v>52888.034330000002</v>
      </c>
      <c r="AW337">
        <v>0</v>
      </c>
      <c r="AX337">
        <v>9477.5550449999992</v>
      </c>
      <c r="AZ337">
        <f>SUMIF([1]base!$A$2:$A$169,B337,[1]base!$V$2:$V$169)</f>
        <v>0</v>
      </c>
      <c r="BA337">
        <f>SUMIF([2]s1!$A$2:$A$275,B337,[2]s1!$U$2:$U$275)</f>
        <v>0</v>
      </c>
      <c r="BB337">
        <f>SUMIF([3]s2!$A$2:$A$115,B337,[3]s2!$U$2:$U$115)</f>
        <v>0</v>
      </c>
      <c r="BC337">
        <f>SUMIF([4]s3!$A$2:$A$245,B337,[4]s3!$U$2:$U$245)</f>
        <v>0</v>
      </c>
      <c r="BD337">
        <f>SUMIF([5]s4!$A$2:$A$74,B337,[5]s4!$U$2:$U$74)</f>
        <v>0</v>
      </c>
      <c r="BF337">
        <f t="shared" si="30"/>
        <v>0</v>
      </c>
      <c r="BG337">
        <f t="shared" si="31"/>
        <v>0</v>
      </c>
      <c r="BH337">
        <f t="shared" si="32"/>
        <v>0</v>
      </c>
      <c r="BI337">
        <f t="shared" si="33"/>
        <v>0</v>
      </c>
      <c r="BJ337">
        <f t="shared" si="34"/>
        <v>0</v>
      </c>
      <c r="BL337" t="s">
        <v>114</v>
      </c>
      <c r="BM337" s="23">
        <v>76519.173389999996</v>
      </c>
      <c r="BN337" s="23">
        <v>13.23861131</v>
      </c>
      <c r="BP337" t="s">
        <v>186</v>
      </c>
      <c r="BQ337" s="23">
        <v>76519.173389999996</v>
      </c>
      <c r="BR337" s="23">
        <v>13.23861131</v>
      </c>
      <c r="BT337" t="s">
        <v>183</v>
      </c>
      <c r="BU337" s="23">
        <v>15206.183919999999</v>
      </c>
      <c r="BV337" s="23">
        <v>12.26294379</v>
      </c>
    </row>
    <row r="338" spans="1:74" x14ac:dyDescent="0.25">
      <c r="A338">
        <v>1</v>
      </c>
      <c r="B338" s="15">
        <v>5640</v>
      </c>
      <c r="C338" s="15">
        <v>-64.364204599999994</v>
      </c>
      <c r="D338" s="15">
        <v>-17.296853509999998</v>
      </c>
      <c r="E338" s="16">
        <v>0</v>
      </c>
      <c r="F338" s="19">
        <v>23058.252504774198</v>
      </c>
      <c r="G338" s="19">
        <v>51.997871192586217</v>
      </c>
      <c r="H338" s="16" t="str">
        <f>IF(LCOE_SensitivityScenarios!BF337&gt;'OnSSET_original_NoMG-PV-Diesel'!M337,'OnSSET_original_NoMG-PV-Diesel'!L337,LCOE_SensitivityScenarios!BG337)</f>
        <v>SA_PV</v>
      </c>
      <c r="I338" s="39" t="str">
        <f>IF(LCOE_SensitivityScenarios!BK337&gt;'OnSSET_original_NoMG-PV-Diesel'!M337,'OnSSET_original_NoMG-PV-Diesel'!L337,LCOE_SensitivityScenarios!BL337)</f>
        <v>SA_PV</v>
      </c>
      <c r="J338" s="39" t="str">
        <f>IF(LCOE_SensitivityScenarios!BP337&gt;'OnSSET_original_NoMG-PV-Diesel'!M337,'OnSSET_original_NoMG-PV-Diesel'!L337,LCOE_SensitivityScenarios!BQ337)</f>
        <v>SA_PV</v>
      </c>
      <c r="K338" s="38" t="str">
        <f>IF(LCOE_SensitivityScenarios!BU337&gt;'OnSSET_original_NoMG-PV-Diesel'!V337,'OnSSET_original_NoMG-PV-Diesel'!U337,LCOE_SensitivityScenarios!BV337)</f>
        <v>SA_Diesel</v>
      </c>
      <c r="L338" s="39" t="str">
        <f>IF(LCOE_SensitivityScenarios!BZ337&gt;'OnSSET_original_NoMG-PV-Diesel'!V337,'OnSSET_original_NoMG-PV-Diesel'!U337,LCOE_SensitivityScenarios!CA337)</f>
        <v>SA_Diesel</v>
      </c>
      <c r="M338" s="40" t="str">
        <f>IF(LCOE_SensitivityScenarios!CE337&gt;'OnSSET_original_NoMG-PV-Diesel'!V337,'OnSSET_original_NoMG-PV-Diesel'!U337,LCOE_SensitivityScenarios!CF337)</f>
        <v>SA_Diesel</v>
      </c>
      <c r="N338" s="39" t="str">
        <f>IF(LCOE_SensitivityScenarios!CJ337&gt;'OnSSET_original_NoMG-PV-Diesel'!AE337,'OnSSET_original_NoMG-PV-Diesel'!AD337,LCOE_SensitivityScenarios!CK337)</f>
        <v>SA_Diesel</v>
      </c>
      <c r="O338" s="39" t="str">
        <f>IF(LCOE_SensitivityScenarios!CO337&gt;'OnSSET_original_NoMG-PV-Diesel'!AE337,'OnSSET_original_NoMG-PV-Diesel'!AD337,LCOE_SensitivityScenarios!CP337)</f>
        <v>SA_Diesel</v>
      </c>
      <c r="P338" s="40" t="str">
        <f>IF(LCOE_SensitivityScenarios!CT337&gt;'OnSSET_original_NoMG-PV-Diesel'!AE337,'OnSSET_original_NoMG-PV-Diesel'!AD337,LCOE_SensitivityScenarios!CU337)</f>
        <v>SA_Diesel</v>
      </c>
      <c r="Q338" s="38">
        <f>IF(LCOE_SensitivityScenarios!BF337&gt;'OnSSET_original_NoMG-PV-Diesel'!M337,'OnSSET_original_NoMG-PV-Diesel'!M337,LCOE_SensitivityScenarios!BF337)</f>
        <v>0.495227890775082</v>
      </c>
      <c r="R338" s="28">
        <f>MIN('OnSSET_original_NoMG-PV-Diesel'!E337:I337,LCOE_SensitivityScenarios!BK337)</f>
        <v>0.495227890775082</v>
      </c>
      <c r="S338" s="28">
        <f>MIN('OnSSET_original_NoMG-PV-Diesel'!E337:I337,LCOE_SensitivityScenarios!BP337)</f>
        <v>0.495227890775082</v>
      </c>
      <c r="T338" s="27">
        <f>MIN('OnSSET_original_NoMG-PV-Diesel'!N337:R337,LCOE_SensitivityScenarios!BU337)</f>
        <v>0.40810263760184101</v>
      </c>
      <c r="U338" s="28">
        <f>MIN('OnSSET_original_NoMG-PV-Diesel'!N337:R337,LCOE_SensitivityScenarios!BZ337)</f>
        <v>0.40810263760184101</v>
      </c>
      <c r="V338" s="29">
        <f>MIN('OnSSET_original_NoMG-PV-Diesel'!N337:R337,LCOE_SensitivityScenarios!CE337)</f>
        <v>0.40810263760184101</v>
      </c>
      <c r="W338" s="28">
        <f>MIN('OnSSET_original_NoMG-PV-Diesel'!W337:AA337,LCOE_SensitivityScenarios!CJ337)</f>
        <v>0.21201530392349399</v>
      </c>
      <c r="X338" s="28">
        <f>MIN('OnSSET_original_NoMG-PV-Diesel'!W337:AA337,LCOE_SensitivityScenarios!CO337)</f>
        <v>0.21201530392349399</v>
      </c>
      <c r="Y338" s="29">
        <f>MIN('OnSSET_original_NoMG-PV-Diesel'!W337:AA337,LCOE_SensitivityScenarios!CT337)</f>
        <v>0.21201530392349399</v>
      </c>
      <c r="Z338">
        <f>IF(H338='OnSSET_original_NoMG-PV-Diesel'!L337,'OnSSET_original_NoMG-PV-Diesel'!K337,"wait")</f>
        <v>14.9563809462114</v>
      </c>
      <c r="AA338">
        <f>IF(I338='OnSSET_original_NoMG-PV-Diesel'!L337,'OnSSET_original_NoMG-PV-Diesel'!K337,"wait")</f>
        <v>14.9563809462114</v>
      </c>
      <c r="AB338">
        <f>IF(J338='OnSSET_original_NoMG-PV-Diesel'!L337,'OnSSET_original_NoMG-PV-Diesel'!K337,"wait")</f>
        <v>14.9563809462114</v>
      </c>
      <c r="AC338">
        <f>IF(K338='OnSSET_original_NoMG-PV-Diesel'!U337,'OnSSET_original_NoMG-PV-Diesel'!T337,"wait")</f>
        <v>10.5288824222713</v>
      </c>
      <c r="AD338">
        <f>IF(L338='OnSSET_original_NoMG-PV-Diesel'!U337,'OnSSET_original_NoMG-PV-Diesel'!T337,"wait")</f>
        <v>10.5288824222713</v>
      </c>
      <c r="AE338">
        <f>IF(M338='OnSSET_original_NoMG-PV-Diesel'!U337,'OnSSET_original_NoMG-PV-Diesel'!T337,"wait")</f>
        <v>10.5288824222713</v>
      </c>
      <c r="AF338">
        <f>IF(N338='OnSSET_original_NoMG-PV-Diesel'!AD337,'OnSSET_original_NoMG-PV-Diesel'!AC337,"wait")</f>
        <v>10.5288824222713</v>
      </c>
      <c r="AG338">
        <f>IF(O338='OnSSET_original_NoMG-PV-Diesel'!AD337,'OnSSET_original_NoMG-PV-Diesel'!AC337,"wait")</f>
        <v>10.5288824222713</v>
      </c>
      <c r="AH338">
        <f>IF(P338='OnSSET_original_NoMG-PV-Diesel'!AD337,'OnSSET_original_NoMG-PV-Diesel'!AC337,"wait")</f>
        <v>10.5288824222713</v>
      </c>
      <c r="AR338">
        <v>4.617</v>
      </c>
      <c r="AS338">
        <v>4.6210000000000004</v>
      </c>
      <c r="AT338">
        <v>2.5329999999999999</v>
      </c>
      <c r="AU338">
        <v>2.5289999999999999</v>
      </c>
      <c r="AV338">
        <v>47878.406110000004</v>
      </c>
      <c r="AW338">
        <v>0</v>
      </c>
      <c r="AX338">
        <v>7643.1895539999996</v>
      </c>
      <c r="AZ338">
        <f>SUMIF([1]base!$A$2:$A$169,B338,[1]base!$V$2:$V$169)</f>
        <v>0</v>
      </c>
      <c r="BA338">
        <f>SUMIF([2]s1!$A$2:$A$275,B338,[2]s1!$U$2:$U$275)</f>
        <v>0</v>
      </c>
      <c r="BB338">
        <f>SUMIF([3]s2!$A$2:$A$115,B338,[3]s2!$U$2:$U$115)</f>
        <v>0</v>
      </c>
      <c r="BC338">
        <f>SUMIF([4]s3!$A$2:$A$245,B338,[4]s3!$U$2:$U$245)</f>
        <v>0</v>
      </c>
      <c r="BD338">
        <f>SUMIF([5]s4!$A$2:$A$74,B338,[5]s4!$U$2:$U$74)</f>
        <v>0</v>
      </c>
      <c r="BF338">
        <f t="shared" si="30"/>
        <v>0</v>
      </c>
      <c r="BG338">
        <f t="shared" si="31"/>
        <v>0</v>
      </c>
      <c r="BH338">
        <f t="shared" si="32"/>
        <v>0</v>
      </c>
      <c r="BI338">
        <f t="shared" si="33"/>
        <v>0</v>
      </c>
      <c r="BJ338">
        <f t="shared" si="34"/>
        <v>0</v>
      </c>
      <c r="BL338" t="s">
        <v>114</v>
      </c>
      <c r="BM338" s="23">
        <v>75828.8514</v>
      </c>
      <c r="BN338" s="23">
        <v>14.95638095</v>
      </c>
      <c r="BP338" t="s">
        <v>183</v>
      </c>
      <c r="BQ338" s="23">
        <v>13055.92893</v>
      </c>
      <c r="BR338" s="23">
        <v>10.52888242</v>
      </c>
      <c r="BT338" t="s">
        <v>183</v>
      </c>
      <c r="BU338" s="23">
        <v>13055.92893</v>
      </c>
      <c r="BV338" s="23">
        <v>10.52888242</v>
      </c>
    </row>
    <row r="339" spans="1:74" x14ac:dyDescent="0.25">
      <c r="A339">
        <v>1</v>
      </c>
      <c r="B339" s="15">
        <v>5673</v>
      </c>
      <c r="C339" s="15">
        <v>-64.657886820000002</v>
      </c>
      <c r="D339" s="15">
        <v>-17.25606011</v>
      </c>
      <c r="E339" s="16">
        <v>0</v>
      </c>
      <c r="F339" s="19">
        <v>36598.061651844902</v>
      </c>
      <c r="G339" s="19">
        <v>88.669059577269778</v>
      </c>
      <c r="H339" s="16" t="str">
        <f>IF(LCOE_SensitivityScenarios!BF338&gt;'OnSSET_original_NoMG-PV-Diesel'!M338,'OnSSET_original_NoMG-PV-Diesel'!L338,LCOE_SensitivityScenarios!BG338)</f>
        <v>Grid_extension</v>
      </c>
      <c r="I339" s="39" t="str">
        <f>IF(LCOE_SensitivityScenarios!BK338&gt;'OnSSET_original_NoMG-PV-Diesel'!M338,'OnSSET_original_NoMG-PV-Diesel'!L338,LCOE_SensitivityScenarios!BL338)</f>
        <v>Grid_extension</v>
      </c>
      <c r="J339" s="39" t="str">
        <f>IF(LCOE_SensitivityScenarios!BP338&gt;'OnSSET_original_NoMG-PV-Diesel'!M338,'OnSSET_original_NoMG-PV-Diesel'!L338,LCOE_SensitivityScenarios!BQ338)</f>
        <v>Grid_extension</v>
      </c>
      <c r="K339" s="38" t="str">
        <f>IF(LCOE_SensitivityScenarios!BU338&gt;'OnSSET_original_NoMG-PV-Diesel'!V338,'OnSSET_original_NoMG-PV-Diesel'!U338,LCOE_SensitivityScenarios!BV338)</f>
        <v>MG_Hybrid</v>
      </c>
      <c r="L339" s="39" t="str">
        <f>IF(LCOE_SensitivityScenarios!BZ338&gt;'OnSSET_original_NoMG-PV-Diesel'!V338,'OnSSET_original_NoMG-PV-Diesel'!U338,LCOE_SensitivityScenarios!CA338)</f>
        <v>MG_Hybrid</v>
      </c>
      <c r="M339" s="40" t="str">
        <f>IF(LCOE_SensitivityScenarios!CE338&gt;'OnSSET_original_NoMG-PV-Diesel'!V338,'OnSSET_original_NoMG-PV-Diesel'!U338,LCOE_SensitivityScenarios!CF338)</f>
        <v>MG_Diesel</v>
      </c>
      <c r="N339" s="39" t="str">
        <f>IF(LCOE_SensitivityScenarios!CJ338&gt;'OnSSET_original_NoMG-PV-Diesel'!AE338,'OnSSET_original_NoMG-PV-Diesel'!AD338,LCOE_SensitivityScenarios!CK338)</f>
        <v>SA_Diesel</v>
      </c>
      <c r="O339" s="39" t="str">
        <f>IF(LCOE_SensitivityScenarios!CO338&gt;'OnSSET_original_NoMG-PV-Diesel'!AE338,'OnSSET_original_NoMG-PV-Diesel'!AD338,LCOE_SensitivityScenarios!CP338)</f>
        <v>SA_Diesel</v>
      </c>
      <c r="P339" s="40" t="str">
        <f>IF(LCOE_SensitivityScenarios!CT338&gt;'OnSSET_original_NoMG-PV-Diesel'!AE338,'OnSSET_original_NoMG-PV-Diesel'!AD338,LCOE_SensitivityScenarios!CU338)</f>
        <v>SA_Diesel</v>
      </c>
      <c r="Q339" s="38">
        <f>IF(LCOE_SensitivityScenarios!BF338&gt;'OnSSET_original_NoMG-PV-Diesel'!M338,'OnSSET_original_NoMG-PV-Diesel'!M338,LCOE_SensitivityScenarios!BF338)</f>
        <v>0.51155621381893202</v>
      </c>
      <c r="R339" s="28">
        <f>MIN('OnSSET_original_NoMG-PV-Diesel'!E338:I338,LCOE_SensitivityScenarios!BK338)</f>
        <v>0.51155621381893202</v>
      </c>
      <c r="S339" s="28">
        <f>MIN('OnSSET_original_NoMG-PV-Diesel'!E338:I338,LCOE_SensitivityScenarios!BP338)</f>
        <v>0.51155621381893202</v>
      </c>
      <c r="T339" s="27">
        <f>MIN('OnSSET_original_NoMG-PV-Diesel'!N338:R338,LCOE_SensitivityScenarios!BU338)</f>
        <v>0.47508631162726767</v>
      </c>
      <c r="U339" s="28">
        <f>MIN('OnSSET_original_NoMG-PV-Diesel'!N338:R338,LCOE_SensitivityScenarios!BZ338)</f>
        <v>0.44932478535126763</v>
      </c>
      <c r="V339" s="29">
        <f>MIN('OnSSET_original_NoMG-PV-Diesel'!N338:R338,LCOE_SensitivityScenarios!CE338)</f>
        <v>0.4916820980690938</v>
      </c>
      <c r="W339" s="28">
        <f>MIN('OnSSET_original_NoMG-PV-Diesel'!W338:AA338,LCOE_SensitivityScenarios!CJ338)</f>
        <v>0.290450237394833</v>
      </c>
      <c r="X339" s="28">
        <f>MIN('OnSSET_original_NoMG-PV-Diesel'!W338:AA338,LCOE_SensitivityScenarios!CO338)</f>
        <v>0.290450237394833</v>
      </c>
      <c r="Y339" s="29">
        <f>MIN('OnSSET_original_NoMG-PV-Diesel'!W338:AA338,LCOE_SensitivityScenarios!CT338)</f>
        <v>0.290450237394833</v>
      </c>
      <c r="Z339">
        <f>IF(H339='OnSSET_original_NoMG-PV-Diesel'!L338,'OnSSET_original_NoMG-PV-Diesel'!K338,"wait")</f>
        <v>9.6560686879517004</v>
      </c>
      <c r="AA339">
        <f>IF(I339='OnSSET_original_NoMG-PV-Diesel'!L338,'OnSSET_original_NoMG-PV-Diesel'!K338,"wait")</f>
        <v>9.6560686879517004</v>
      </c>
      <c r="AB339">
        <f>IF(J339='OnSSET_original_NoMG-PV-Diesel'!L338,'OnSSET_original_NoMG-PV-Diesel'!K338,"wait")</f>
        <v>9.6560686879517004</v>
      </c>
      <c r="AC339">
        <f>VLOOKUP(B339,[4]s3!$A$2:$T$275,20,FALSE)</f>
        <v>13.843999999999999</v>
      </c>
      <c r="AD339" t="str">
        <f>IF(L339='OnSSET_original_NoMG-PV-Diesel'!U338,'OnSSET_original_NoMG-PV-Diesel'!T338,"wait")</f>
        <v>wait</v>
      </c>
      <c r="AE339" t="str">
        <f>IF(M339='OnSSET_original_NoMG-PV-Diesel'!U338,'OnSSET_original_NoMG-PV-Diesel'!T338,"wait")</f>
        <v>wait</v>
      </c>
      <c r="AF339">
        <f>IF(N339='OnSSET_original_NoMG-PV-Diesel'!AD338,'OnSSET_original_NoMG-PV-Diesel'!AC338,"wait")</f>
        <v>16.711443676641501</v>
      </c>
      <c r="AG339">
        <f>IF(O339='OnSSET_original_NoMG-PV-Diesel'!AD338,'OnSSET_original_NoMG-PV-Diesel'!AC338,"wait")</f>
        <v>16.711443676641501</v>
      </c>
      <c r="AH339">
        <f>IF(P339='OnSSET_original_NoMG-PV-Diesel'!AD338,'OnSSET_original_NoMG-PV-Diesel'!AC338,"wait")</f>
        <v>16.711443676641501</v>
      </c>
      <c r="AR339">
        <v>5.85</v>
      </c>
      <c r="AS339">
        <v>9.1039999999999992</v>
      </c>
      <c r="AT339">
        <v>3.2719999999999998</v>
      </c>
      <c r="AU339">
        <v>0.34399999999999997</v>
      </c>
      <c r="AV339">
        <v>57793.507570000002</v>
      </c>
      <c r="AW339">
        <v>17566.035639999998</v>
      </c>
      <c r="AX339">
        <v>11464.78433</v>
      </c>
      <c r="AZ339">
        <f>SUMIF([1]base!$A$2:$A$169,B339,[1]base!$V$2:$V$169)</f>
        <v>0</v>
      </c>
      <c r="BA339">
        <f>SUMIF([2]s1!$A$2:$A$275,B339,[2]s1!$U$2:$U$275)</f>
        <v>0</v>
      </c>
      <c r="BB339">
        <f>SUMIF([3]s2!$A$2:$A$115,B339,[3]s2!$U$2:$U$115)</f>
        <v>0</v>
      </c>
      <c r="BC339">
        <f>SUMIF([4]s3!$A$2:$A$245,B339,[4]s3!$U$2:$U$245)</f>
        <v>20610.82</v>
      </c>
      <c r="BD339">
        <f>SUMIF([5]s4!$A$2:$A$74,B339,[5]s4!$U$2:$U$74)</f>
        <v>0</v>
      </c>
      <c r="BF339">
        <f t="shared" si="30"/>
        <v>0</v>
      </c>
      <c r="BG339">
        <f t="shared" si="31"/>
        <v>0</v>
      </c>
      <c r="BH339">
        <f t="shared" si="32"/>
        <v>0</v>
      </c>
      <c r="BI339">
        <f t="shared" si="33"/>
        <v>107435.14754000001</v>
      </c>
      <c r="BJ339">
        <f t="shared" si="34"/>
        <v>0</v>
      </c>
      <c r="BL339" t="s">
        <v>115</v>
      </c>
      <c r="BM339" s="23">
        <v>120452.0778</v>
      </c>
      <c r="BN339" s="23">
        <v>9.6560686879999995</v>
      </c>
      <c r="BP339" t="s">
        <v>185</v>
      </c>
      <c r="BQ339" s="23">
        <v>120452.0778</v>
      </c>
      <c r="BR339" s="23">
        <v>9.6560686879999995</v>
      </c>
      <c r="BT339" t="s">
        <v>183</v>
      </c>
      <c r="BU339" s="23">
        <v>20722.37225</v>
      </c>
      <c r="BV339" s="23">
        <v>16.711443679999999</v>
      </c>
    </row>
    <row r="340" spans="1:74" x14ac:dyDescent="0.25">
      <c r="A340">
        <v>1</v>
      </c>
      <c r="B340" s="15">
        <v>5694</v>
      </c>
      <c r="C340" s="15">
        <v>-65.464672379999996</v>
      </c>
      <c r="D340" s="15">
        <v>-17.08603003</v>
      </c>
      <c r="E340" s="16">
        <v>0</v>
      </c>
      <c r="F340" s="19">
        <v>14534.4330845116</v>
      </c>
      <c r="G340" s="19">
        <v>55.225273241807614</v>
      </c>
      <c r="H340" s="16" t="str">
        <f>IF(LCOE_SensitivityScenarios!BF339&gt;'OnSSET_original_NoMG-PV-Diesel'!M339,'OnSSET_original_NoMG-PV-Diesel'!L339,LCOE_SensitivityScenarios!BG339)</f>
        <v>SA_Diesel</v>
      </c>
      <c r="I340" s="39" t="str">
        <f>IF(LCOE_SensitivityScenarios!BK339&gt;'OnSSET_original_NoMG-PV-Diesel'!M339,'OnSSET_original_NoMG-PV-Diesel'!L339,LCOE_SensitivityScenarios!BL339)</f>
        <v>SA_Diesel</v>
      </c>
      <c r="J340" s="39" t="str">
        <f>IF(LCOE_SensitivityScenarios!BP339&gt;'OnSSET_original_NoMG-PV-Diesel'!M339,'OnSSET_original_NoMG-PV-Diesel'!L339,LCOE_SensitivityScenarios!BQ339)</f>
        <v>SA_Diesel</v>
      </c>
      <c r="K340" s="38" t="str">
        <f>IF(LCOE_SensitivityScenarios!BU339&gt;'OnSSET_original_NoMG-PV-Diesel'!V339,'OnSSET_original_NoMG-PV-Diesel'!U339,LCOE_SensitivityScenarios!BV339)</f>
        <v>SA_Diesel</v>
      </c>
      <c r="L340" s="39" t="str">
        <f>IF(LCOE_SensitivityScenarios!BZ339&gt;'OnSSET_original_NoMG-PV-Diesel'!V339,'OnSSET_original_NoMG-PV-Diesel'!U339,LCOE_SensitivityScenarios!CA339)</f>
        <v>SA_Diesel</v>
      </c>
      <c r="M340" s="40" t="str">
        <f>IF(LCOE_SensitivityScenarios!CE339&gt;'OnSSET_original_NoMG-PV-Diesel'!V339,'OnSSET_original_NoMG-PV-Diesel'!U339,LCOE_SensitivityScenarios!CF339)</f>
        <v>SA_Diesel</v>
      </c>
      <c r="N340" s="39" t="str">
        <f>IF(LCOE_SensitivityScenarios!CJ339&gt;'OnSSET_original_NoMG-PV-Diesel'!AE339,'OnSSET_original_NoMG-PV-Diesel'!AD339,LCOE_SensitivityScenarios!CK339)</f>
        <v>SA_Diesel</v>
      </c>
      <c r="O340" s="39" t="str">
        <f>IF(LCOE_SensitivityScenarios!CO339&gt;'OnSSET_original_NoMG-PV-Diesel'!AE339,'OnSSET_original_NoMG-PV-Diesel'!AD339,LCOE_SensitivityScenarios!CP339)</f>
        <v>SA_Diesel</v>
      </c>
      <c r="P340" s="40" t="str">
        <f>IF(LCOE_SensitivityScenarios!CT339&gt;'OnSSET_original_NoMG-PV-Diesel'!AE339,'OnSSET_original_NoMG-PV-Diesel'!AD339,LCOE_SensitivityScenarios!CU339)</f>
        <v>SA_Diesel</v>
      </c>
      <c r="Q340" s="38">
        <f>IF(LCOE_SensitivityScenarios!BF339&gt;'OnSSET_original_NoMG-PV-Diesel'!M339,'OnSSET_original_NoMG-PV-Diesel'!M339,LCOE_SensitivityScenarios!BF339)</f>
        <v>0.45210856181439202</v>
      </c>
      <c r="R340" s="28">
        <f>MIN('OnSSET_original_NoMG-PV-Diesel'!E339:I339,LCOE_SensitivityScenarios!BK339)</f>
        <v>0.45210856181439202</v>
      </c>
      <c r="S340" s="28">
        <f>MIN('OnSSET_original_NoMG-PV-Diesel'!E339:I339,LCOE_SensitivityScenarios!BP339)</f>
        <v>0.45210856181439202</v>
      </c>
      <c r="T340" s="27">
        <f>MIN('OnSSET_original_NoMG-PV-Diesel'!N339:R339,LCOE_SensitivityScenarios!BU339)</f>
        <v>0.33704192864490201</v>
      </c>
      <c r="U340" s="28">
        <f>MIN('OnSSET_original_NoMG-PV-Diesel'!N339:R339,LCOE_SensitivityScenarios!BZ339)</f>
        <v>0.33704192864490201</v>
      </c>
      <c r="V340" s="29">
        <f>MIN('OnSSET_original_NoMG-PV-Diesel'!N339:R339,LCOE_SensitivityScenarios!CE339)</f>
        <v>0.33704192864490201</v>
      </c>
      <c r="W340" s="28">
        <f>MIN('OnSSET_original_NoMG-PV-Diesel'!W339:AA339,LCOE_SensitivityScenarios!CJ339)</f>
        <v>0.18788147824000501</v>
      </c>
      <c r="X340" s="28">
        <f>MIN('OnSSET_original_NoMG-PV-Diesel'!W339:AA339,LCOE_SensitivityScenarios!CO339)</f>
        <v>0.18788147824000501</v>
      </c>
      <c r="Y340" s="29">
        <f>MIN('OnSSET_original_NoMG-PV-Diesel'!W339:AA339,LCOE_SensitivityScenarios!CT339)</f>
        <v>0.18788147824000501</v>
      </c>
      <c r="Z340">
        <f>IF(H340='OnSSET_original_NoMG-PV-Diesel'!L339,'OnSSET_original_NoMG-PV-Diesel'!K339,"wait")</f>
        <v>14.481686646429299</v>
      </c>
      <c r="AA340">
        <f>IF(I340='OnSSET_original_NoMG-PV-Diesel'!L339,'OnSSET_original_NoMG-PV-Diesel'!K339,"wait")</f>
        <v>14.481686646429299</v>
      </c>
      <c r="AB340">
        <f>IF(J340='OnSSET_original_NoMG-PV-Diesel'!L339,'OnSSET_original_NoMG-PV-Diesel'!K339,"wait")</f>
        <v>14.481686646429299</v>
      </c>
      <c r="AC340">
        <f>IF(K340='OnSSET_original_NoMG-PV-Diesel'!U339,'OnSSET_original_NoMG-PV-Diesel'!T339,"wait")</f>
        <v>6.6367274358500801</v>
      </c>
      <c r="AD340">
        <f>IF(L340='OnSSET_original_NoMG-PV-Diesel'!U339,'OnSSET_original_NoMG-PV-Diesel'!T339,"wait")</f>
        <v>6.6367274358500801</v>
      </c>
      <c r="AE340">
        <f>IF(M340='OnSSET_original_NoMG-PV-Diesel'!U339,'OnSSET_original_NoMG-PV-Diesel'!T339,"wait")</f>
        <v>6.6367274358500801</v>
      </c>
      <c r="AF340">
        <f>IF(N340='OnSSET_original_NoMG-PV-Diesel'!AD339,'OnSSET_original_NoMG-PV-Diesel'!AC339,"wait")</f>
        <v>6.6367274358500801</v>
      </c>
      <c r="AG340">
        <f>IF(O340='OnSSET_original_NoMG-PV-Diesel'!AD339,'OnSSET_original_NoMG-PV-Diesel'!AC339,"wait")</f>
        <v>6.6367274358500801</v>
      </c>
      <c r="AH340">
        <f>IF(P340='OnSSET_original_NoMG-PV-Diesel'!AD339,'OnSSET_original_NoMG-PV-Diesel'!AC339,"wait")</f>
        <v>6.6367274358500801</v>
      </c>
      <c r="AR340" s="23">
        <v>3.9889999999999999</v>
      </c>
      <c r="AS340" s="23">
        <v>3.9889999999999999</v>
      </c>
      <c r="AT340" s="23">
        <v>3.3359999999999999</v>
      </c>
      <c r="AU340" s="23">
        <v>2.8819999999999899</v>
      </c>
      <c r="AV340" s="23">
        <v>46076.940170000002</v>
      </c>
      <c r="AW340" s="23">
        <v>0</v>
      </c>
      <c r="AX340" s="23">
        <v>7031.734391</v>
      </c>
      <c r="AZ340">
        <f>SUMIF([1]base!$A$2:$A$169,B340,[1]base!$V$2:$V$169)</f>
        <v>0</v>
      </c>
      <c r="BA340">
        <f>SUMIF([2]s1!$A$2:$A$275,B340,[2]s1!$U$2:$U$275)</f>
        <v>0</v>
      </c>
      <c r="BB340">
        <f>SUMIF([3]s2!$A$2:$A$115,B340,[3]s2!$U$2:$U$115)</f>
        <v>0</v>
      </c>
      <c r="BC340">
        <f>SUMIF([4]s3!$A$2:$A$245,B340,[4]s3!$U$2:$U$245)</f>
        <v>0</v>
      </c>
      <c r="BD340">
        <f>SUMIF([5]s4!$A$2:$A$74,B340,[5]s4!$U$2:$U$74)</f>
        <v>0</v>
      </c>
      <c r="BF340">
        <f t="shared" si="30"/>
        <v>0</v>
      </c>
      <c r="BG340">
        <f t="shared" si="31"/>
        <v>0</v>
      </c>
      <c r="BH340">
        <f t="shared" si="32"/>
        <v>0</v>
      </c>
      <c r="BI340">
        <f t="shared" si="33"/>
        <v>0</v>
      </c>
      <c r="BJ340">
        <f t="shared" si="34"/>
        <v>0</v>
      </c>
      <c r="BL340" t="s">
        <v>113</v>
      </c>
      <c r="BM340" s="23">
        <v>8229.6143339999999</v>
      </c>
      <c r="BN340" s="23">
        <v>6.6367274360000001</v>
      </c>
      <c r="BP340" t="s">
        <v>183</v>
      </c>
      <c r="BQ340" s="23">
        <v>8229.6143339999999</v>
      </c>
      <c r="BR340" s="23">
        <v>6.6367274360000001</v>
      </c>
      <c r="BT340" t="s">
        <v>183</v>
      </c>
      <c r="BU340" s="23">
        <v>8229.6143339999999</v>
      </c>
      <c r="BV340" s="23">
        <v>6.6367274360000001</v>
      </c>
    </row>
    <row r="341" spans="1:74" x14ac:dyDescent="0.25">
      <c r="A341">
        <v>1</v>
      </c>
      <c r="B341" s="15">
        <v>5704</v>
      </c>
      <c r="C341" s="15">
        <v>-65.072838959999999</v>
      </c>
      <c r="D341" s="15">
        <v>-17.138504220000002</v>
      </c>
      <c r="E341" s="16">
        <v>0</v>
      </c>
      <c r="F341" s="19">
        <v>29585.419224183199</v>
      </c>
      <c r="G341" s="19">
        <v>57.914048788182463</v>
      </c>
      <c r="H341" s="16" t="str">
        <f>IF(LCOE_SensitivityScenarios!BF340&gt;'OnSSET_original_NoMG-PV-Diesel'!M340,'OnSSET_original_NoMG-PV-Diesel'!L340,LCOE_SensitivityScenarios!BG340)</f>
        <v>SA_PV</v>
      </c>
      <c r="I341" s="39" t="str">
        <f>IF(LCOE_SensitivityScenarios!BK340&gt;'OnSSET_original_NoMG-PV-Diesel'!M340,'OnSSET_original_NoMG-PV-Diesel'!L340,LCOE_SensitivityScenarios!BL340)</f>
        <v>SA_PV</v>
      </c>
      <c r="J341" s="39" t="str">
        <f>IF(LCOE_SensitivityScenarios!BP340&gt;'OnSSET_original_NoMG-PV-Diesel'!M340,'OnSSET_original_NoMG-PV-Diesel'!L340,LCOE_SensitivityScenarios!BQ340)</f>
        <v>SA_PV</v>
      </c>
      <c r="K341" s="38" t="str">
        <f>IF(LCOE_SensitivityScenarios!BU340&gt;'OnSSET_original_NoMG-PV-Diesel'!V340,'OnSSET_original_NoMG-PV-Diesel'!U340,LCOE_SensitivityScenarios!BV340)</f>
        <v>MG_Hybrid</v>
      </c>
      <c r="L341" s="39" t="str">
        <f>IF(LCOE_SensitivityScenarios!BZ340&gt;'OnSSET_original_NoMG-PV-Diesel'!V340,'OnSSET_original_NoMG-PV-Diesel'!U340,LCOE_SensitivityScenarios!CA340)</f>
        <v>MG_Hybrid</v>
      </c>
      <c r="M341" s="40" t="str">
        <f>IF(LCOE_SensitivityScenarios!CE340&gt;'OnSSET_original_NoMG-PV-Diesel'!V340,'OnSSET_original_NoMG-PV-Diesel'!U340,LCOE_SensitivityScenarios!CF340)</f>
        <v>SA_PV</v>
      </c>
      <c r="N341" s="39" t="str">
        <f>IF(LCOE_SensitivityScenarios!CJ340&gt;'OnSSET_original_NoMG-PV-Diesel'!AE340,'OnSSET_original_NoMG-PV-Diesel'!AD340,LCOE_SensitivityScenarios!CK340)</f>
        <v>SA_Diesel</v>
      </c>
      <c r="O341" s="39" t="str">
        <f>IF(LCOE_SensitivityScenarios!CO340&gt;'OnSSET_original_NoMG-PV-Diesel'!AE340,'OnSSET_original_NoMG-PV-Diesel'!AD340,LCOE_SensitivityScenarios!CP340)</f>
        <v>SA_Diesel</v>
      </c>
      <c r="P341" s="40" t="str">
        <f>IF(LCOE_SensitivityScenarios!CT340&gt;'OnSSET_original_NoMG-PV-Diesel'!AE340,'OnSSET_original_NoMG-PV-Diesel'!AD340,LCOE_SensitivityScenarios!CU340)</f>
        <v>SA_Diesel</v>
      </c>
      <c r="Q341" s="38">
        <f>IF(LCOE_SensitivityScenarios!BF340&gt;'OnSSET_original_NoMG-PV-Diesel'!M340,'OnSSET_original_NoMG-PV-Diesel'!M340,LCOE_SensitivityScenarios!BF340)</f>
        <v>0.51413659205922202</v>
      </c>
      <c r="R341" s="28">
        <f>MIN('OnSSET_original_NoMG-PV-Diesel'!E340:I340,LCOE_SensitivityScenarios!BK340)</f>
        <v>0.51413659205922202</v>
      </c>
      <c r="S341" s="28">
        <f>MIN('OnSSET_original_NoMG-PV-Diesel'!E340:I340,LCOE_SensitivityScenarios!BP340)</f>
        <v>0.51413659205922202</v>
      </c>
      <c r="T341" s="27">
        <f>MIN('OnSSET_original_NoMG-PV-Diesel'!N340:R340,LCOE_SensitivityScenarios!BU340)</f>
        <v>0.49856211827656516</v>
      </c>
      <c r="U341" s="28">
        <f>MIN('OnSSET_original_NoMG-PV-Diesel'!N340:R340,LCOE_SensitivityScenarios!BZ340)</f>
        <v>0.47280059200056512</v>
      </c>
      <c r="V341" s="29">
        <f>MIN('OnSSET_original_NoMG-PV-Diesel'!N340:R340,LCOE_SensitivityScenarios!CE340)</f>
        <v>0.51413659205922202</v>
      </c>
      <c r="W341" s="28">
        <f>MIN('OnSSET_original_NoMG-PV-Diesel'!W340:AA340,LCOE_SensitivityScenarios!CJ340)</f>
        <v>0.25424949886960002</v>
      </c>
      <c r="X341" s="28">
        <f>MIN('OnSSET_original_NoMG-PV-Diesel'!W340:AA340,LCOE_SensitivityScenarios!CO340)</f>
        <v>0.25424949886960002</v>
      </c>
      <c r="Y341" s="29">
        <f>MIN('OnSSET_original_NoMG-PV-Diesel'!W340:AA340,LCOE_SensitivityScenarios!CT340)</f>
        <v>0.25424949886960002</v>
      </c>
      <c r="Z341">
        <f>IF(H341='OnSSET_original_NoMG-PV-Diesel'!L340,'OnSSET_original_NoMG-PV-Diesel'!K340,"wait")</f>
        <v>6.6367274358500801</v>
      </c>
      <c r="AA341">
        <f>IF(I341='OnSSET_original_NoMG-PV-Diesel'!L340,'OnSSET_original_NoMG-PV-Diesel'!K340,"wait")</f>
        <v>6.6367274358500801</v>
      </c>
      <c r="AB341">
        <f>IF(J341='OnSSET_original_NoMG-PV-Diesel'!L340,'OnSSET_original_NoMG-PV-Diesel'!K340,"wait")</f>
        <v>6.6367274358500801</v>
      </c>
      <c r="AC341">
        <f>VLOOKUP(B341,[4]s3!$A$2:$T$275,20,FALSE)</f>
        <v>9.9060000000000006</v>
      </c>
      <c r="AD341" t="str">
        <f>IF(L341='OnSSET_original_NoMG-PV-Diesel'!U340,'OnSSET_original_NoMG-PV-Diesel'!T340,"wait")</f>
        <v>wait</v>
      </c>
      <c r="AE341">
        <f>IF(M341='OnSSET_original_NoMG-PV-Diesel'!U340,'OnSSET_original_NoMG-PV-Diesel'!T340,"wait")</f>
        <v>19.922841228406199</v>
      </c>
      <c r="AF341">
        <f>IF(N341='OnSSET_original_NoMG-PV-Diesel'!AD340,'OnSSET_original_NoMG-PV-Diesel'!AC340,"wait")</f>
        <v>13.509323846659001</v>
      </c>
      <c r="AG341">
        <f>IF(O341='OnSSET_original_NoMG-PV-Diesel'!AD340,'OnSSET_original_NoMG-PV-Diesel'!AC340,"wait")</f>
        <v>13.509323846659001</v>
      </c>
      <c r="AH341">
        <f>IF(P341='OnSSET_original_NoMG-PV-Diesel'!AD340,'OnSSET_original_NoMG-PV-Diesel'!AC340,"wait")</f>
        <v>13.509323846659001</v>
      </c>
      <c r="AR341">
        <v>14.311</v>
      </c>
      <c r="AS341">
        <v>14.311</v>
      </c>
      <c r="AT341">
        <v>8.0869999999999997</v>
      </c>
      <c r="AU341">
        <v>3.4860000000000002</v>
      </c>
      <c r="AV341">
        <v>49609.142979999997</v>
      </c>
      <c r="AW341">
        <v>0</v>
      </c>
      <c r="AX341">
        <v>8254.6447200000002</v>
      </c>
      <c r="AZ341">
        <f>SUMIF([1]base!$A$2:$A$169,B341,[1]base!$V$2:$V$169)</f>
        <v>0</v>
      </c>
      <c r="BA341">
        <f>SUMIF([2]s1!$A$2:$A$275,B341,[2]s1!$U$2:$U$275)</f>
        <v>0</v>
      </c>
      <c r="BB341">
        <f>SUMIF([3]s2!$A$2:$A$115,B341,[3]s2!$U$2:$U$115)</f>
        <v>0</v>
      </c>
      <c r="BC341">
        <f>SUMIF([4]s3!$A$2:$A$245,B341,[4]s3!$U$2:$U$245)</f>
        <v>17297.939999999999</v>
      </c>
      <c r="BD341">
        <f>SUMIF([5]s4!$A$2:$A$74,B341,[5]s4!$U$2:$U$74)</f>
        <v>0</v>
      </c>
      <c r="BF341">
        <f t="shared" si="30"/>
        <v>0</v>
      </c>
      <c r="BG341">
        <f t="shared" si="31"/>
        <v>0</v>
      </c>
      <c r="BH341">
        <f t="shared" si="32"/>
        <v>0</v>
      </c>
      <c r="BI341">
        <f t="shared" si="33"/>
        <v>75161.727700000003</v>
      </c>
      <c r="BJ341">
        <f t="shared" si="34"/>
        <v>0</v>
      </c>
      <c r="BL341" t="s">
        <v>114</v>
      </c>
      <c r="BM341" s="23">
        <v>101008.80499999999</v>
      </c>
      <c r="BN341" s="23">
        <v>19.92284123</v>
      </c>
      <c r="BP341" t="s">
        <v>186</v>
      </c>
      <c r="BQ341" s="23">
        <v>101008.80499999999</v>
      </c>
      <c r="BR341" s="23">
        <v>19.92284123</v>
      </c>
      <c r="BT341" t="s">
        <v>183</v>
      </c>
      <c r="BU341" s="23">
        <v>16751.708770000001</v>
      </c>
      <c r="BV341" s="23">
        <v>13.509323849999999</v>
      </c>
    </row>
    <row r="342" spans="1:74" x14ac:dyDescent="0.25">
      <c r="A342">
        <v>1</v>
      </c>
      <c r="B342" s="15">
        <v>5738</v>
      </c>
      <c r="C342" s="15">
        <v>-64.43736371</v>
      </c>
      <c r="D342" s="15">
        <v>-17.31450444</v>
      </c>
      <c r="E342" s="16">
        <v>0</v>
      </c>
      <c r="F342" s="19">
        <v>21732.8160521219</v>
      </c>
      <c r="G342" s="19">
        <v>52.653836687831721</v>
      </c>
      <c r="H342" s="16" t="str">
        <f>IF(LCOE_SensitivityScenarios!BF341&gt;'OnSSET_original_NoMG-PV-Diesel'!M341,'OnSSET_original_NoMG-PV-Diesel'!L341,LCOE_SensitivityScenarios!BG341)</f>
        <v>SA_PV</v>
      </c>
      <c r="I342" s="39" t="str">
        <f>IF(LCOE_SensitivityScenarios!BK341&gt;'OnSSET_original_NoMG-PV-Diesel'!M341,'OnSSET_original_NoMG-PV-Diesel'!L341,LCOE_SensitivityScenarios!BL341)</f>
        <v>SA_PV</v>
      </c>
      <c r="J342" s="39" t="str">
        <f>IF(LCOE_SensitivityScenarios!BP341&gt;'OnSSET_original_NoMG-PV-Diesel'!M341,'OnSSET_original_NoMG-PV-Diesel'!L341,LCOE_SensitivityScenarios!BQ341)</f>
        <v>SA_PV</v>
      </c>
      <c r="K342" s="38" t="str">
        <f>IF(LCOE_SensitivityScenarios!BU341&gt;'OnSSET_original_NoMG-PV-Diesel'!V341,'OnSSET_original_NoMG-PV-Diesel'!U341,LCOE_SensitivityScenarios!BV341)</f>
        <v>SA_Diesel</v>
      </c>
      <c r="L342" s="39" t="str">
        <f>IF(LCOE_SensitivityScenarios!BZ341&gt;'OnSSET_original_NoMG-PV-Diesel'!V341,'OnSSET_original_NoMG-PV-Diesel'!U341,LCOE_SensitivityScenarios!CA341)</f>
        <v>SA_Diesel</v>
      </c>
      <c r="M342" s="40" t="str">
        <f>IF(LCOE_SensitivityScenarios!CE341&gt;'OnSSET_original_NoMG-PV-Diesel'!V341,'OnSSET_original_NoMG-PV-Diesel'!U341,LCOE_SensitivityScenarios!CF341)</f>
        <v>SA_Diesel</v>
      </c>
      <c r="N342" s="39" t="str">
        <f>IF(LCOE_SensitivityScenarios!CJ341&gt;'OnSSET_original_NoMG-PV-Diesel'!AE341,'OnSSET_original_NoMG-PV-Diesel'!AD341,LCOE_SensitivityScenarios!CK341)</f>
        <v>SA_Diesel</v>
      </c>
      <c r="O342" s="39" t="str">
        <f>IF(LCOE_SensitivityScenarios!CO341&gt;'OnSSET_original_NoMG-PV-Diesel'!AE341,'OnSSET_original_NoMG-PV-Diesel'!AD341,LCOE_SensitivityScenarios!CP341)</f>
        <v>SA_Diesel</v>
      </c>
      <c r="P342" s="40" t="str">
        <f>IF(LCOE_SensitivityScenarios!CT341&gt;'OnSSET_original_NoMG-PV-Diesel'!AE341,'OnSSET_original_NoMG-PV-Diesel'!AD341,LCOE_SensitivityScenarios!CU341)</f>
        <v>SA_Diesel</v>
      </c>
      <c r="Q342" s="38">
        <f>IF(LCOE_SensitivityScenarios!BF341&gt;'OnSSET_original_NoMG-PV-Diesel'!M341,'OnSSET_original_NoMG-PV-Diesel'!M341,LCOE_SensitivityScenarios!BF341)</f>
        <v>0.49930863855074498</v>
      </c>
      <c r="R342" s="28">
        <f>MIN('OnSSET_original_NoMG-PV-Diesel'!E341:I341,LCOE_SensitivityScenarios!BK341)</f>
        <v>0.49930863855074498</v>
      </c>
      <c r="S342" s="28">
        <f>MIN('OnSSET_original_NoMG-PV-Diesel'!E341:I341,LCOE_SensitivityScenarios!BP341)</f>
        <v>0.49930863855074498</v>
      </c>
      <c r="T342" s="27">
        <f>MIN('OnSSET_original_NoMG-PV-Diesel'!N341:R341,LCOE_SensitivityScenarios!BU341)</f>
        <v>0.47916334655878001</v>
      </c>
      <c r="U342" s="28">
        <f>MIN('OnSSET_original_NoMG-PV-Diesel'!N341:R341,LCOE_SensitivityScenarios!BZ341)</f>
        <v>0.47916334655878001</v>
      </c>
      <c r="V342" s="29">
        <f>MIN('OnSSET_original_NoMG-PV-Diesel'!N341:R341,LCOE_SensitivityScenarios!CE341)</f>
        <v>0.47916334655878001</v>
      </c>
      <c r="W342" s="28">
        <f>MIN('OnSSET_original_NoMG-PV-Diesel'!W341:AA341,LCOE_SensitivityScenarios!CJ341)</f>
        <v>0.236149129606983</v>
      </c>
      <c r="X342" s="28">
        <f>MIN('OnSSET_original_NoMG-PV-Diesel'!W341:AA341,LCOE_SensitivityScenarios!CO341)</f>
        <v>0.236149129606983</v>
      </c>
      <c r="Y342" s="29">
        <f>MIN('OnSSET_original_NoMG-PV-Diesel'!W341:AA341,LCOE_SensitivityScenarios!CT341)</f>
        <v>0.236149129606983</v>
      </c>
      <c r="Z342">
        <f>IF(H342='OnSSET_original_NoMG-PV-Diesel'!L341,'OnSSET_original_NoMG-PV-Diesel'!K341,"wait")</f>
        <v>19.922841228406199</v>
      </c>
      <c r="AA342">
        <f>IF(I342='OnSSET_original_NoMG-PV-Diesel'!L341,'OnSSET_original_NoMG-PV-Diesel'!K341,"wait")</f>
        <v>19.922841228406199</v>
      </c>
      <c r="AB342">
        <f>IF(J342='OnSSET_original_NoMG-PV-Diesel'!L341,'OnSSET_original_NoMG-PV-Diesel'!K341,"wait")</f>
        <v>19.922841228406199</v>
      </c>
      <c r="AC342">
        <f>IF(K342='OnSSET_original_NoMG-PV-Diesel'!U341,'OnSSET_original_NoMG-PV-Diesel'!T341,"wait")</f>
        <v>9.9236602977725497</v>
      </c>
      <c r="AD342">
        <f>IF(L342='OnSSET_original_NoMG-PV-Diesel'!U341,'OnSSET_original_NoMG-PV-Diesel'!T341,"wait")</f>
        <v>9.9236602977725497</v>
      </c>
      <c r="AE342">
        <f>IF(M342='OnSSET_original_NoMG-PV-Diesel'!U341,'OnSSET_original_NoMG-PV-Diesel'!T341,"wait")</f>
        <v>9.9236602977725497</v>
      </c>
      <c r="AF342">
        <f>IF(N342='OnSSET_original_NoMG-PV-Diesel'!AD341,'OnSSET_original_NoMG-PV-Diesel'!AC341,"wait")</f>
        <v>9.9236602977725497</v>
      </c>
      <c r="AG342">
        <f>IF(O342='OnSSET_original_NoMG-PV-Diesel'!AD341,'OnSSET_original_NoMG-PV-Diesel'!AC341,"wait")</f>
        <v>9.9236602977725497</v>
      </c>
      <c r="AH342">
        <f>IF(P342='OnSSET_original_NoMG-PV-Diesel'!AD341,'OnSSET_original_NoMG-PV-Diesel'!AC341,"wait")</f>
        <v>9.9236602977725497</v>
      </c>
      <c r="AR342">
        <v>10.385999999999999</v>
      </c>
      <c r="AS342">
        <v>10.595000000000001</v>
      </c>
      <c r="AT342">
        <v>8.4529999999999994</v>
      </c>
      <c r="AU342">
        <v>8.1020000000000003</v>
      </c>
      <c r="AV342">
        <v>51276.880219999999</v>
      </c>
      <c r="AW342">
        <v>0</v>
      </c>
      <c r="AX342">
        <v>8866.0998820000004</v>
      </c>
      <c r="AZ342">
        <f>SUMIF([1]base!$A$2:$A$169,B342,[1]base!$V$2:$V$169)</f>
        <v>0</v>
      </c>
      <c r="BA342">
        <f>SUMIF([2]s1!$A$2:$A$275,B342,[2]s1!$U$2:$U$275)</f>
        <v>0</v>
      </c>
      <c r="BB342">
        <f>SUMIF([3]s2!$A$2:$A$115,B342,[3]s2!$U$2:$U$115)</f>
        <v>0</v>
      </c>
      <c r="BC342">
        <f>SUMIF([4]s3!$A$2:$A$245,B342,[4]s3!$U$2:$U$245)</f>
        <v>0</v>
      </c>
      <c r="BD342">
        <f>SUMIF([5]s4!$A$2:$A$74,B342,[5]s4!$U$2:$U$74)</f>
        <v>0</v>
      </c>
      <c r="BF342">
        <f t="shared" si="30"/>
        <v>0</v>
      </c>
      <c r="BG342">
        <f t="shared" si="31"/>
        <v>0</v>
      </c>
      <c r="BH342">
        <f t="shared" si="32"/>
        <v>0</v>
      </c>
      <c r="BI342">
        <f t="shared" si="33"/>
        <v>0</v>
      </c>
      <c r="BJ342">
        <f t="shared" si="34"/>
        <v>0</v>
      </c>
      <c r="BL342" t="s">
        <v>114</v>
      </c>
      <c r="BM342" s="23">
        <v>72058.974159999998</v>
      </c>
      <c r="BN342" s="23">
        <v>14.21281542</v>
      </c>
      <c r="BP342" t="s">
        <v>183</v>
      </c>
      <c r="BQ342" s="23">
        <v>12305.446900000001</v>
      </c>
      <c r="BR342" s="23">
        <v>9.9236602979999997</v>
      </c>
      <c r="BT342" t="s">
        <v>183</v>
      </c>
      <c r="BU342" s="23">
        <v>12305.446900000001</v>
      </c>
      <c r="BV342" s="23">
        <v>9.9236602979999997</v>
      </c>
    </row>
    <row r="343" spans="1:74" x14ac:dyDescent="0.25">
      <c r="A343">
        <v>1</v>
      </c>
      <c r="B343" s="15">
        <v>5749</v>
      </c>
      <c r="C343" s="15">
        <v>-65.21139187</v>
      </c>
      <c r="D343" s="15">
        <v>-18.729848839999999</v>
      </c>
      <c r="E343" s="16">
        <v>1</v>
      </c>
      <c r="F343" s="19">
        <v>100637.139803375</v>
      </c>
      <c r="G343" s="19">
        <v>99.886839857032825</v>
      </c>
      <c r="H343" s="16" t="str">
        <f>IF(LCOE_SensitivityScenarios!BF342&gt;'OnSSET_original_NoMG-PV-Diesel'!M342,'OnSSET_original_NoMG-PV-Diesel'!L342,LCOE_SensitivityScenarios!BG342)</f>
        <v>Grid_extension</v>
      </c>
      <c r="I343" s="39" t="str">
        <f>IF(LCOE_SensitivityScenarios!BK342&gt;'OnSSET_original_NoMG-PV-Diesel'!M342,'OnSSET_original_NoMG-PV-Diesel'!L342,LCOE_SensitivityScenarios!BL342)</f>
        <v>Grid_extension</v>
      </c>
      <c r="J343" s="39" t="str">
        <f>IF(LCOE_SensitivityScenarios!BP342&gt;'OnSSET_original_NoMG-PV-Diesel'!M342,'OnSSET_original_NoMG-PV-Diesel'!L342,LCOE_SensitivityScenarios!BQ342)</f>
        <v>Grid_extension</v>
      </c>
      <c r="K343" s="38" t="str">
        <f>IF(LCOE_SensitivityScenarios!BU342&gt;'OnSSET_original_NoMG-PV-Diesel'!V342,'OnSSET_original_NoMG-PV-Diesel'!U342,LCOE_SensitivityScenarios!BV342)</f>
        <v>Grid_extension</v>
      </c>
      <c r="L343" s="39" t="str">
        <f>IF(LCOE_SensitivityScenarios!BZ342&gt;'OnSSET_original_NoMG-PV-Diesel'!V342,'OnSSET_original_NoMG-PV-Diesel'!U342,LCOE_SensitivityScenarios!CA342)</f>
        <v>MG_Hybrid</v>
      </c>
      <c r="M343" s="40" t="str">
        <f>IF(LCOE_SensitivityScenarios!CE342&gt;'OnSSET_original_NoMG-PV-Diesel'!V342,'OnSSET_original_NoMG-PV-Diesel'!U342,LCOE_SensitivityScenarios!CF342)</f>
        <v>Grid_extension</v>
      </c>
      <c r="N343" s="39" t="str">
        <f>IF(LCOE_SensitivityScenarios!CJ342&gt;'OnSSET_original_NoMG-PV-Diesel'!AE342,'OnSSET_original_NoMG-PV-Diesel'!AD342,LCOE_SensitivityScenarios!CK342)</f>
        <v>SA_Diesel</v>
      </c>
      <c r="O343" s="39" t="str">
        <f>IF(LCOE_SensitivityScenarios!CO342&gt;'OnSSET_original_NoMG-PV-Diesel'!AE342,'OnSSET_original_NoMG-PV-Diesel'!AD342,LCOE_SensitivityScenarios!CP342)</f>
        <v>SA_Diesel</v>
      </c>
      <c r="P343" s="40" t="str">
        <f>IF(LCOE_SensitivityScenarios!CT342&gt;'OnSSET_original_NoMG-PV-Diesel'!AE342,'OnSSET_original_NoMG-PV-Diesel'!AD342,LCOE_SensitivityScenarios!CU342)</f>
        <v>SA_Diesel</v>
      </c>
      <c r="Q343" s="38">
        <f>IF(LCOE_SensitivityScenarios!BF342&gt;'OnSSET_original_NoMG-PV-Diesel'!M342,'OnSSET_original_NoMG-PV-Diesel'!M342,LCOE_SensitivityScenarios!BF342)</f>
        <v>0.304817217842627</v>
      </c>
      <c r="R343" s="28">
        <f>MIN('OnSSET_original_NoMG-PV-Diesel'!E342:I342,LCOE_SensitivityScenarios!BK342)</f>
        <v>0.304817217842627</v>
      </c>
      <c r="S343" s="28">
        <f>MIN('OnSSET_original_NoMG-PV-Diesel'!E342:I342,LCOE_SensitivityScenarios!BP342)</f>
        <v>0.304817217842627</v>
      </c>
      <c r="T343" s="27">
        <f>MIN('OnSSET_original_NoMG-PV-Diesel'!N342:R342,LCOE_SensitivityScenarios!BU342)</f>
        <v>0.304817217842627</v>
      </c>
      <c r="U343" s="28">
        <f>MIN('OnSSET_original_NoMG-PV-Diesel'!N342:R342,LCOE_SensitivityScenarios!BZ342)</f>
        <v>0.27766801719952716</v>
      </c>
      <c r="V343" s="29">
        <f>MIN('OnSSET_original_NoMG-PV-Diesel'!N342:R342,LCOE_SensitivityScenarios!CE342)</f>
        <v>0.304817217842627</v>
      </c>
      <c r="W343" s="28">
        <f>MIN('OnSSET_original_NoMG-PV-Diesel'!W342:AA342,LCOE_SensitivityScenarios!CJ342)</f>
        <v>0.19994839108175</v>
      </c>
      <c r="X343" s="28">
        <f>MIN('OnSSET_original_NoMG-PV-Diesel'!W342:AA342,LCOE_SensitivityScenarios!CO342)</f>
        <v>0.19994839108175</v>
      </c>
      <c r="Y343" s="29">
        <f>MIN('OnSSET_original_NoMG-PV-Diesel'!W342:AA342,LCOE_SensitivityScenarios!CT342)</f>
        <v>0.19994839108175</v>
      </c>
      <c r="Z343">
        <f>IF(H343='OnSSET_original_NoMG-PV-Diesel'!L342,'OnSSET_original_NoMG-PV-Diesel'!K342,"wait")</f>
        <v>14.2128154156836</v>
      </c>
      <c r="AA343">
        <f>IF(I343='OnSSET_original_NoMG-PV-Diesel'!L342,'OnSSET_original_NoMG-PV-Diesel'!K342,"wait")</f>
        <v>14.2128154156836</v>
      </c>
      <c r="AB343">
        <f>IF(J343='OnSSET_original_NoMG-PV-Diesel'!L342,'OnSSET_original_NoMG-PV-Diesel'!K342,"wait")</f>
        <v>14.2128154156836</v>
      </c>
      <c r="AC343">
        <f>IF(K343='OnSSET_original_NoMG-PV-Diesel'!U342,'OnSSET_original_NoMG-PV-Diesel'!T342,"wait")</f>
        <v>26.552202238049599</v>
      </c>
      <c r="AD343" t="str">
        <f>IF(L343='OnSSET_original_NoMG-PV-Diesel'!U342,'OnSSET_original_NoMG-PV-Diesel'!T342,"wait")</f>
        <v>wait</v>
      </c>
      <c r="AE343">
        <f>IF(M343='OnSSET_original_NoMG-PV-Diesel'!U342,'OnSSET_original_NoMG-PV-Diesel'!T342,"wait")</f>
        <v>26.552202238049599</v>
      </c>
      <c r="AF343">
        <f>IF(N343='OnSSET_original_NoMG-PV-Diesel'!AD342,'OnSSET_original_NoMG-PV-Diesel'!AC342,"wait")</f>
        <v>45.9530318736876</v>
      </c>
      <c r="AG343">
        <f>IF(O343='OnSSET_original_NoMG-PV-Diesel'!AD342,'OnSSET_original_NoMG-PV-Diesel'!AC342,"wait")</f>
        <v>45.9530318736876</v>
      </c>
      <c r="AH343">
        <f>IF(P343='OnSSET_original_NoMG-PV-Diesel'!AD342,'OnSSET_original_NoMG-PV-Diesel'!AC342,"wait")</f>
        <v>45.9530318736876</v>
      </c>
      <c r="AR343" s="23">
        <v>5.88</v>
      </c>
      <c r="AS343" s="23">
        <v>8.53399999999999</v>
      </c>
      <c r="AT343" s="23">
        <v>5.5209999999999999</v>
      </c>
      <c r="AU343" s="23">
        <v>9.5000000000000001E-2</v>
      </c>
      <c r="AV343" s="23">
        <v>61282.97982</v>
      </c>
      <c r="AW343" s="23">
        <v>42588.774069999999</v>
      </c>
      <c r="AX343" s="23">
        <v>12993.42224</v>
      </c>
      <c r="AZ343">
        <f>SUMIF([1]base!$A$2:$A$169,B343,[1]base!$V$2:$V$169)</f>
        <v>0</v>
      </c>
      <c r="BA343">
        <f>SUMIF([2]s1!$A$2:$A$275,B343,[2]s1!$U$2:$U$275)</f>
        <v>0</v>
      </c>
      <c r="BB343">
        <f>SUMIF([3]s2!$A$2:$A$115,B343,[3]s2!$U$2:$U$115)</f>
        <v>0</v>
      </c>
      <c r="BC343">
        <f>SUMIF([4]s3!$A$2:$A$245,B343,[4]s3!$U$2:$U$245)</f>
        <v>0</v>
      </c>
      <c r="BD343">
        <f>SUMIF([5]s4!$A$2:$A$74,B343,[5]s4!$U$2:$U$74)</f>
        <v>0</v>
      </c>
      <c r="BF343">
        <f t="shared" si="30"/>
        <v>0</v>
      </c>
      <c r="BG343">
        <f t="shared" si="31"/>
        <v>0</v>
      </c>
      <c r="BH343">
        <f t="shared" si="32"/>
        <v>0</v>
      </c>
      <c r="BI343">
        <f t="shared" si="33"/>
        <v>0</v>
      </c>
      <c r="BJ343">
        <f t="shared" si="34"/>
        <v>0</v>
      </c>
      <c r="BL343" t="s">
        <v>115</v>
      </c>
      <c r="BM343" s="23">
        <v>179588.06839999999</v>
      </c>
      <c r="BN343" s="23">
        <v>26.55220224</v>
      </c>
      <c r="BP343" t="s">
        <v>185</v>
      </c>
      <c r="BQ343" s="23">
        <v>179588.06839999999</v>
      </c>
      <c r="BR343" s="23">
        <v>26.55220224</v>
      </c>
      <c r="BT343" t="s">
        <v>183</v>
      </c>
      <c r="BU343" s="23">
        <v>56982.260219999996</v>
      </c>
      <c r="BV343" s="23">
        <v>45.953031869999997</v>
      </c>
    </row>
    <row r="344" spans="1:74" x14ac:dyDescent="0.25">
      <c r="A344">
        <v>1</v>
      </c>
      <c r="B344" s="15">
        <v>5751</v>
      </c>
      <c r="C344" s="15">
        <v>-64.519445000000005</v>
      </c>
      <c r="D344" s="15">
        <v>-20.032253000000001</v>
      </c>
      <c r="E344" s="16">
        <v>1</v>
      </c>
      <c r="F344" s="19">
        <v>20844.1318736801</v>
      </c>
      <c r="G344" s="19">
        <v>57.476785438299629</v>
      </c>
      <c r="H344" s="16" t="str">
        <f>IF(LCOE_SensitivityScenarios!BF343&gt;'OnSSET_original_NoMG-PV-Diesel'!M343,'OnSSET_original_NoMG-PV-Diesel'!L343,LCOE_SensitivityScenarios!BG343)</f>
        <v>SA_PV</v>
      </c>
      <c r="I344" s="39" t="str">
        <f>IF(LCOE_SensitivityScenarios!BK343&gt;'OnSSET_original_NoMG-PV-Diesel'!M343,'OnSSET_original_NoMG-PV-Diesel'!L343,LCOE_SensitivityScenarios!BL343)</f>
        <v>SA_PV</v>
      </c>
      <c r="J344" s="39" t="str">
        <f>IF(LCOE_SensitivityScenarios!BP343&gt;'OnSSET_original_NoMG-PV-Diesel'!M343,'OnSSET_original_NoMG-PV-Diesel'!L343,LCOE_SensitivityScenarios!BQ343)</f>
        <v>SA_PV</v>
      </c>
      <c r="K344" s="38" t="str">
        <f>IF(LCOE_SensitivityScenarios!BU343&gt;'OnSSET_original_NoMG-PV-Diesel'!V343,'OnSSET_original_NoMG-PV-Diesel'!U343,LCOE_SensitivityScenarios!BV343)</f>
        <v>SA_Diesel</v>
      </c>
      <c r="L344" s="39" t="str">
        <f>IF(LCOE_SensitivityScenarios!BZ343&gt;'OnSSET_original_NoMG-PV-Diesel'!V343,'OnSSET_original_NoMG-PV-Diesel'!U343,LCOE_SensitivityScenarios!CA343)</f>
        <v>SA_Diesel</v>
      </c>
      <c r="M344" s="40" t="str">
        <f>IF(LCOE_SensitivityScenarios!CE343&gt;'OnSSET_original_NoMG-PV-Diesel'!V343,'OnSSET_original_NoMG-PV-Diesel'!U343,LCOE_SensitivityScenarios!CF343)</f>
        <v>SA_Diesel</v>
      </c>
      <c r="N344" s="39" t="str">
        <f>IF(LCOE_SensitivityScenarios!CJ343&gt;'OnSSET_original_NoMG-PV-Diesel'!AE343,'OnSSET_original_NoMG-PV-Diesel'!AD343,LCOE_SensitivityScenarios!CK343)</f>
        <v>SA_Diesel</v>
      </c>
      <c r="O344" s="39" t="str">
        <f>IF(LCOE_SensitivityScenarios!CO343&gt;'OnSSET_original_NoMG-PV-Diesel'!AE343,'OnSSET_original_NoMG-PV-Diesel'!AD343,LCOE_SensitivityScenarios!CP343)</f>
        <v>SA_Diesel</v>
      </c>
      <c r="P344" s="40" t="str">
        <f>IF(LCOE_SensitivityScenarios!CT343&gt;'OnSSET_original_NoMG-PV-Diesel'!AE343,'OnSSET_original_NoMG-PV-Diesel'!AD343,LCOE_SensitivityScenarios!CU343)</f>
        <v>SA_Diesel</v>
      </c>
      <c r="Q344" s="38">
        <f>IF(LCOE_SensitivityScenarios!BF343&gt;'OnSSET_original_NoMG-PV-Diesel'!M343,'OnSSET_original_NoMG-PV-Diesel'!M343,LCOE_SensitivityScenarios!BF343)</f>
        <v>0.478300887327055</v>
      </c>
      <c r="R344" s="28">
        <f>MIN('OnSSET_original_NoMG-PV-Diesel'!E343:I343,LCOE_SensitivityScenarios!BK343)</f>
        <v>0.478300887327055</v>
      </c>
      <c r="S344" s="28">
        <f>MIN('OnSSET_original_NoMG-PV-Diesel'!E343:I343,LCOE_SensitivityScenarios!BP343)</f>
        <v>0.478300887327055</v>
      </c>
      <c r="T344" s="27">
        <f>MIN('OnSSET_original_NoMG-PV-Diesel'!N343:R343,LCOE_SensitivityScenarios!BU343)</f>
        <v>0.354807105884136</v>
      </c>
      <c r="U344" s="28">
        <f>MIN('OnSSET_original_NoMG-PV-Diesel'!N343:R343,LCOE_SensitivityScenarios!BZ343)</f>
        <v>0.354807105884136</v>
      </c>
      <c r="V344" s="29">
        <f>MIN('OnSSET_original_NoMG-PV-Diesel'!N343:R343,LCOE_SensitivityScenarios!CE343)</f>
        <v>0.354807105884136</v>
      </c>
      <c r="W344" s="28">
        <f>MIN('OnSSET_original_NoMG-PV-Diesel'!W343:AA343,LCOE_SensitivityScenarios!CJ343)</f>
        <v>0.193914934660878</v>
      </c>
      <c r="X344" s="28">
        <f>MIN('OnSSET_original_NoMG-PV-Diesel'!W343:AA343,LCOE_SensitivityScenarios!CO343)</f>
        <v>0.193914934660878</v>
      </c>
      <c r="Y344" s="29">
        <f>MIN('OnSSET_original_NoMG-PV-Diesel'!W343:AA343,LCOE_SensitivityScenarios!CT343)</f>
        <v>0.193914934660878</v>
      </c>
      <c r="Z344">
        <f>IF(H344='OnSSET_original_NoMG-PV-Diesel'!L343,'OnSSET_original_NoMG-PV-Diesel'!K343,"wait")</f>
        <v>26.552202238049599</v>
      </c>
      <c r="AA344">
        <f>IF(I344='OnSSET_original_NoMG-PV-Diesel'!L343,'OnSSET_original_NoMG-PV-Diesel'!K343,"wait")</f>
        <v>26.552202238049599</v>
      </c>
      <c r="AB344">
        <f>IF(J344='OnSSET_original_NoMG-PV-Diesel'!L343,'OnSSET_original_NoMG-PV-Diesel'!K343,"wait")</f>
        <v>26.552202238049599</v>
      </c>
      <c r="AC344">
        <f>IF(K344='OnSSET_original_NoMG-PV-Diesel'!U343,'OnSSET_original_NoMG-PV-Diesel'!T343,"wait")</f>
        <v>9.5178684354703993</v>
      </c>
      <c r="AD344">
        <f>IF(L344='OnSSET_original_NoMG-PV-Diesel'!U343,'OnSSET_original_NoMG-PV-Diesel'!T343,"wait")</f>
        <v>9.5178684354703993</v>
      </c>
      <c r="AE344">
        <f>IF(M344='OnSSET_original_NoMG-PV-Diesel'!U343,'OnSSET_original_NoMG-PV-Diesel'!T343,"wait")</f>
        <v>9.5178684354703993</v>
      </c>
      <c r="AF344">
        <f>IF(N344='OnSSET_original_NoMG-PV-Diesel'!AD343,'OnSSET_original_NoMG-PV-Diesel'!AC343,"wait")</f>
        <v>9.5178684354703993</v>
      </c>
      <c r="AG344">
        <f>IF(O344='OnSSET_original_NoMG-PV-Diesel'!AD343,'OnSSET_original_NoMG-PV-Diesel'!AC343,"wait")</f>
        <v>9.5178684354703993</v>
      </c>
      <c r="AH344">
        <f>IF(P344='OnSSET_original_NoMG-PV-Diesel'!AD343,'OnSSET_original_NoMG-PV-Diesel'!AC343,"wait")</f>
        <v>9.5178684354703993</v>
      </c>
      <c r="AR344">
        <v>116.146</v>
      </c>
      <c r="AS344">
        <v>86.040999999999997</v>
      </c>
      <c r="AT344">
        <v>5.093</v>
      </c>
      <c r="AU344">
        <v>5.0999999999999997E-2</v>
      </c>
      <c r="AV344">
        <v>46534.420230000003</v>
      </c>
      <c r="AW344">
        <v>0</v>
      </c>
      <c r="AX344">
        <v>7184.59818</v>
      </c>
      <c r="AZ344">
        <f>SUMIF([1]base!$A$2:$A$169,B344,[1]base!$V$2:$V$169)</f>
        <v>0</v>
      </c>
      <c r="BA344">
        <f>SUMIF([2]s1!$A$2:$A$275,B344,[2]s1!$U$2:$U$275)</f>
        <v>0</v>
      </c>
      <c r="BB344">
        <f>SUMIF([3]s2!$A$2:$A$115,B344,[3]s2!$U$2:$U$115)</f>
        <v>0</v>
      </c>
      <c r="BC344">
        <f>SUMIF([4]s3!$A$2:$A$245,B344,[4]s3!$U$2:$U$245)</f>
        <v>0</v>
      </c>
      <c r="BD344">
        <f>SUMIF([5]s4!$A$2:$A$74,B344,[5]s4!$U$2:$U$74)</f>
        <v>0</v>
      </c>
      <c r="BF344">
        <f t="shared" si="30"/>
        <v>0</v>
      </c>
      <c r="BG344">
        <f t="shared" si="31"/>
        <v>0</v>
      </c>
      <c r="BH344">
        <f t="shared" si="32"/>
        <v>0</v>
      </c>
      <c r="BI344">
        <f t="shared" si="33"/>
        <v>0</v>
      </c>
      <c r="BJ344">
        <f t="shared" si="34"/>
        <v>0</v>
      </c>
      <c r="BL344" t="s">
        <v>114</v>
      </c>
      <c r="BM344" s="23">
        <v>66204.57316</v>
      </c>
      <c r="BN344" s="23">
        <v>11.4540784</v>
      </c>
      <c r="BP344" t="s">
        <v>183</v>
      </c>
      <c r="BQ344" s="23">
        <v>11802.26057</v>
      </c>
      <c r="BR344" s="23">
        <v>9.5178684350000005</v>
      </c>
      <c r="BT344" t="s">
        <v>183</v>
      </c>
      <c r="BU344" s="23">
        <v>11802.26057</v>
      </c>
      <c r="BV344" s="23">
        <v>9.5178684350000005</v>
      </c>
    </row>
    <row r="345" spans="1:74" x14ac:dyDescent="0.25">
      <c r="A345">
        <v>1</v>
      </c>
      <c r="B345" s="15">
        <v>5756</v>
      </c>
      <c r="C345" s="15">
        <v>-64.494845670000004</v>
      </c>
      <c r="D345" s="15">
        <v>-19.24178689</v>
      </c>
      <c r="E345" s="16">
        <v>1</v>
      </c>
      <c r="F345" s="19">
        <v>24757.893561810899</v>
      </c>
      <c r="G345" s="19">
        <v>50.139323458740847</v>
      </c>
      <c r="H345" s="16" t="str">
        <f>IF(LCOE_SensitivityScenarios!BF344&gt;'OnSSET_original_NoMG-PV-Diesel'!M344,'OnSSET_original_NoMG-PV-Diesel'!L344,LCOE_SensitivityScenarios!BG344)</f>
        <v>SA_PV</v>
      </c>
      <c r="I345" s="39" t="str">
        <f>IF(LCOE_SensitivityScenarios!BK344&gt;'OnSSET_original_NoMG-PV-Diesel'!M344,'OnSSET_original_NoMG-PV-Diesel'!L344,LCOE_SensitivityScenarios!BL344)</f>
        <v>SA_PV</v>
      </c>
      <c r="J345" s="39" t="str">
        <f>IF(LCOE_SensitivityScenarios!BP344&gt;'OnSSET_original_NoMG-PV-Diesel'!M344,'OnSSET_original_NoMG-PV-Diesel'!L344,LCOE_SensitivityScenarios!BQ344)</f>
        <v>SA_PV</v>
      </c>
      <c r="K345" s="38" t="str">
        <f>IF(LCOE_SensitivityScenarios!BU344&gt;'OnSSET_original_NoMG-PV-Diesel'!V344,'OnSSET_original_NoMG-PV-Diesel'!U344,LCOE_SensitivityScenarios!BV344)</f>
        <v>SA_Diesel</v>
      </c>
      <c r="L345" s="39" t="str">
        <f>IF(LCOE_SensitivityScenarios!BZ344&gt;'OnSSET_original_NoMG-PV-Diesel'!V344,'OnSSET_original_NoMG-PV-Diesel'!U344,LCOE_SensitivityScenarios!CA344)</f>
        <v>SA_Diesel</v>
      </c>
      <c r="M345" s="40" t="str">
        <f>IF(LCOE_SensitivityScenarios!CE344&gt;'OnSSET_original_NoMG-PV-Diesel'!V344,'OnSSET_original_NoMG-PV-Diesel'!U344,LCOE_SensitivityScenarios!CF344)</f>
        <v>SA_Diesel</v>
      </c>
      <c r="N345" s="39" t="str">
        <f>IF(LCOE_SensitivityScenarios!CJ344&gt;'OnSSET_original_NoMG-PV-Diesel'!AE344,'OnSSET_original_NoMG-PV-Diesel'!AD344,LCOE_SensitivityScenarios!CK344)</f>
        <v>SA_Diesel</v>
      </c>
      <c r="O345" s="39" t="str">
        <f>IF(LCOE_SensitivityScenarios!CO344&gt;'OnSSET_original_NoMG-PV-Diesel'!AE344,'OnSSET_original_NoMG-PV-Diesel'!AD344,LCOE_SensitivityScenarios!CP344)</f>
        <v>SA_Diesel</v>
      </c>
      <c r="P345" s="40" t="str">
        <f>IF(LCOE_SensitivityScenarios!CT344&gt;'OnSSET_original_NoMG-PV-Diesel'!AE344,'OnSSET_original_NoMG-PV-Diesel'!AD344,LCOE_SensitivityScenarios!CU344)</f>
        <v>SA_Diesel</v>
      </c>
      <c r="Q345" s="38">
        <f>IF(LCOE_SensitivityScenarios!BF344&gt;'OnSSET_original_NoMG-PV-Diesel'!M344,'OnSSET_original_NoMG-PV-Diesel'!M344,LCOE_SensitivityScenarios!BF344)</f>
        <v>0.409225941581146</v>
      </c>
      <c r="R345" s="28">
        <f>MIN('OnSSET_original_NoMG-PV-Diesel'!E344:I344,LCOE_SensitivityScenarios!BK344)</f>
        <v>0.409225941581146</v>
      </c>
      <c r="S345" s="28">
        <f>MIN('OnSSET_original_NoMG-PV-Diesel'!E344:I344,LCOE_SensitivityScenarios!BP344)</f>
        <v>0.409225941581146</v>
      </c>
      <c r="T345" s="27">
        <f>MIN('OnSSET_original_NoMG-PV-Diesel'!N344:R344,LCOE_SensitivityScenarios!BU344)</f>
        <v>0.33704192864490101</v>
      </c>
      <c r="U345" s="28">
        <f>MIN('OnSSET_original_NoMG-PV-Diesel'!N344:R344,LCOE_SensitivityScenarios!BZ344)</f>
        <v>0.33704192864490101</v>
      </c>
      <c r="V345" s="29">
        <f>MIN('OnSSET_original_NoMG-PV-Diesel'!N344:R344,LCOE_SensitivityScenarios!CE344)</f>
        <v>0.33704192864490101</v>
      </c>
      <c r="W345" s="28">
        <f>MIN('OnSSET_original_NoMG-PV-Diesel'!W344:AA344,LCOE_SensitivityScenarios!CJ344)</f>
        <v>0.18788147824000501</v>
      </c>
      <c r="X345" s="28">
        <f>MIN('OnSSET_original_NoMG-PV-Diesel'!W344:AA344,LCOE_SensitivityScenarios!CO344)</f>
        <v>0.18788147824000501</v>
      </c>
      <c r="Y345" s="29">
        <f>MIN('OnSSET_original_NoMG-PV-Diesel'!W344:AA344,LCOE_SensitivityScenarios!CT344)</f>
        <v>0.18788147824000501</v>
      </c>
      <c r="Z345">
        <f>IF(H345='OnSSET_original_NoMG-PV-Diesel'!L344,'OnSSET_original_NoMG-PV-Diesel'!K344,"wait")</f>
        <v>11.454078400747401</v>
      </c>
      <c r="AA345">
        <f>IF(I345='OnSSET_original_NoMG-PV-Diesel'!L344,'OnSSET_original_NoMG-PV-Diesel'!K344,"wait")</f>
        <v>11.454078400747401</v>
      </c>
      <c r="AB345">
        <f>IF(J345='OnSSET_original_NoMG-PV-Diesel'!L344,'OnSSET_original_NoMG-PV-Diesel'!K344,"wait")</f>
        <v>11.454078400747401</v>
      </c>
      <c r="AC345">
        <f>IF(K345='OnSSET_original_NoMG-PV-Diesel'!U344,'OnSSET_original_NoMG-PV-Diesel'!T344,"wait")</f>
        <v>11.3049742291374</v>
      </c>
      <c r="AD345">
        <f>IF(L345='OnSSET_original_NoMG-PV-Diesel'!U344,'OnSSET_original_NoMG-PV-Diesel'!T344,"wait")</f>
        <v>11.3049742291374</v>
      </c>
      <c r="AE345">
        <f>IF(M345='OnSSET_original_NoMG-PV-Diesel'!U344,'OnSSET_original_NoMG-PV-Diesel'!T344,"wait")</f>
        <v>11.3049742291374</v>
      </c>
      <c r="AF345">
        <f>IF(N345='OnSSET_original_NoMG-PV-Diesel'!AD344,'OnSSET_original_NoMG-PV-Diesel'!AC344,"wait")</f>
        <v>11.3049742291374</v>
      </c>
      <c r="AG345">
        <f>IF(O345='OnSSET_original_NoMG-PV-Diesel'!AD344,'OnSSET_original_NoMG-PV-Diesel'!AC344,"wait")</f>
        <v>11.3049742291374</v>
      </c>
      <c r="AH345">
        <f>IF(P345='OnSSET_original_NoMG-PV-Diesel'!AD344,'OnSSET_original_NoMG-PV-Diesel'!AC344,"wait")</f>
        <v>11.3049742291374</v>
      </c>
      <c r="AR345">
        <v>78.84</v>
      </c>
      <c r="AS345">
        <v>4.93</v>
      </c>
      <c r="AT345">
        <v>4.2219999999999898</v>
      </c>
      <c r="AU345">
        <v>8.6999999999999994E-2</v>
      </c>
      <c r="AV345">
        <v>43711.035279999996</v>
      </c>
      <c r="AW345">
        <v>0</v>
      </c>
      <c r="AX345">
        <v>6267.4154319999998</v>
      </c>
      <c r="AZ345">
        <f>SUMIF([1]base!$A$2:$A$169,B345,[1]base!$V$2:$V$169)</f>
        <v>0</v>
      </c>
      <c r="BA345">
        <f>SUMIF([2]s1!$A$2:$A$275,B345,[2]s1!$U$2:$U$275)</f>
        <v>0</v>
      </c>
      <c r="BB345">
        <f>SUMIF([3]s2!$A$2:$A$115,B345,[3]s2!$U$2:$U$115)</f>
        <v>0</v>
      </c>
      <c r="BC345">
        <f>SUMIF([4]s3!$A$2:$A$245,B345,[4]s3!$U$2:$U$245)</f>
        <v>0</v>
      </c>
      <c r="BD345">
        <f>SUMIF([5]s4!$A$2:$A$74,B345,[5]s4!$U$2:$U$74)</f>
        <v>0</v>
      </c>
      <c r="BF345">
        <f t="shared" si="30"/>
        <v>0</v>
      </c>
      <c r="BG345">
        <f t="shared" si="31"/>
        <v>0</v>
      </c>
      <c r="BH345">
        <f t="shared" si="32"/>
        <v>0</v>
      </c>
      <c r="BI345">
        <f t="shared" si="33"/>
        <v>0</v>
      </c>
      <c r="BJ345">
        <f t="shared" si="34"/>
        <v>0</v>
      </c>
      <c r="BL345" t="s">
        <v>114</v>
      </c>
      <c r="BM345" s="23">
        <v>67279.048269999999</v>
      </c>
      <c r="BN345" s="23">
        <v>13.27002924</v>
      </c>
      <c r="BP345" t="s">
        <v>183</v>
      </c>
      <c r="BQ345" s="23">
        <v>14018.291219999999</v>
      </c>
      <c r="BR345" s="23">
        <v>11.304974229999999</v>
      </c>
      <c r="BT345" t="s">
        <v>183</v>
      </c>
      <c r="BU345" s="23">
        <v>14018.291219999999</v>
      </c>
      <c r="BV345" s="23">
        <v>11.304974229999999</v>
      </c>
    </row>
    <row r="346" spans="1:74" x14ac:dyDescent="0.25">
      <c r="A346">
        <v>1</v>
      </c>
      <c r="B346" s="15">
        <v>5764</v>
      </c>
      <c r="C346" s="15">
        <v>-64.804023909999998</v>
      </c>
      <c r="D346" s="15">
        <v>-18.926931750000001</v>
      </c>
      <c r="E346" s="16">
        <v>1</v>
      </c>
      <c r="F346" s="19">
        <v>23839.399731300298</v>
      </c>
      <c r="G346" s="19">
        <v>60.525859518434594</v>
      </c>
      <c r="H346" s="16" t="str">
        <f>IF(LCOE_SensitivityScenarios!BF345&gt;'OnSSET_original_NoMG-PV-Diesel'!M345,'OnSSET_original_NoMG-PV-Diesel'!L345,LCOE_SensitivityScenarios!BG345)</f>
        <v>SA_PV</v>
      </c>
      <c r="I346" s="39" t="str">
        <f>IF(LCOE_SensitivityScenarios!BK345&gt;'OnSSET_original_NoMG-PV-Diesel'!M345,'OnSSET_original_NoMG-PV-Diesel'!L345,LCOE_SensitivityScenarios!BL345)</f>
        <v>SA_PV</v>
      </c>
      <c r="J346" s="39" t="str">
        <f>IF(LCOE_SensitivityScenarios!BP345&gt;'OnSSET_original_NoMG-PV-Diesel'!M345,'OnSSET_original_NoMG-PV-Diesel'!L345,LCOE_SensitivityScenarios!BQ345)</f>
        <v>SA_PV</v>
      </c>
      <c r="K346" s="38" t="str">
        <f>IF(LCOE_SensitivityScenarios!BU345&gt;'OnSSET_original_NoMG-PV-Diesel'!V345,'OnSSET_original_NoMG-PV-Diesel'!U345,LCOE_SensitivityScenarios!BV345)</f>
        <v>SA_PV</v>
      </c>
      <c r="L346" s="39" t="str">
        <f>IF(LCOE_SensitivityScenarios!BZ345&gt;'OnSSET_original_NoMG-PV-Diesel'!V345,'OnSSET_original_NoMG-PV-Diesel'!U345,LCOE_SensitivityScenarios!CA345)</f>
        <v>SA_PV</v>
      </c>
      <c r="M346" s="40" t="str">
        <f>IF(LCOE_SensitivityScenarios!CE345&gt;'OnSSET_original_NoMG-PV-Diesel'!V345,'OnSSET_original_NoMG-PV-Diesel'!U345,LCOE_SensitivityScenarios!CF345)</f>
        <v>SA_PV</v>
      </c>
      <c r="N346" s="39" t="str">
        <f>IF(LCOE_SensitivityScenarios!CJ345&gt;'OnSSET_original_NoMG-PV-Diesel'!AE345,'OnSSET_original_NoMG-PV-Diesel'!AD345,LCOE_SensitivityScenarios!CK345)</f>
        <v>SA_Diesel</v>
      </c>
      <c r="O346" s="39" t="str">
        <f>IF(LCOE_SensitivityScenarios!CO345&gt;'OnSSET_original_NoMG-PV-Diesel'!AE345,'OnSSET_original_NoMG-PV-Diesel'!AD345,LCOE_SensitivityScenarios!CP345)</f>
        <v>SA_Diesel</v>
      </c>
      <c r="P346" s="40" t="str">
        <f>IF(LCOE_SensitivityScenarios!CT345&gt;'OnSSET_original_NoMG-PV-Diesel'!AE345,'OnSSET_original_NoMG-PV-Diesel'!AD345,LCOE_SensitivityScenarios!CU345)</f>
        <v>SA_Diesel</v>
      </c>
      <c r="Q346" s="38">
        <f>IF(LCOE_SensitivityScenarios!BF345&gt;'OnSSET_original_NoMG-PV-Diesel'!M345,'OnSSET_original_NoMG-PV-Diesel'!M345,LCOE_SensitivityScenarios!BF345)</f>
        <v>0.46119427476170999</v>
      </c>
      <c r="R346" s="28">
        <f>MIN('OnSSET_original_NoMG-PV-Diesel'!E345:I345,LCOE_SensitivityScenarios!BK345)</f>
        <v>0.46119427476170999</v>
      </c>
      <c r="S346" s="28">
        <f>MIN('OnSSET_original_NoMG-PV-Diesel'!E345:I345,LCOE_SensitivityScenarios!BP345)</f>
        <v>0.46119427476170999</v>
      </c>
      <c r="T346" s="27">
        <f>MIN('OnSSET_original_NoMG-PV-Diesel'!N345:R345,LCOE_SensitivityScenarios!BU345)</f>
        <v>0.46119427476170999</v>
      </c>
      <c r="U346" s="28">
        <f>MIN('OnSSET_original_NoMG-PV-Diesel'!N345:R345,LCOE_SensitivityScenarios!BZ345)</f>
        <v>0.46119427476170999</v>
      </c>
      <c r="V346" s="29">
        <f>MIN('OnSSET_original_NoMG-PV-Diesel'!N345:R345,LCOE_SensitivityScenarios!CE345)</f>
        <v>0.46119427476170999</v>
      </c>
      <c r="W346" s="28">
        <f>MIN('OnSSET_original_NoMG-PV-Diesel'!W345:AA345,LCOE_SensitivityScenarios!CJ345)</f>
        <v>0.248216042448727</v>
      </c>
      <c r="X346" s="28">
        <f>MIN('OnSSET_original_NoMG-PV-Diesel'!W345:AA345,LCOE_SensitivityScenarios!CO345)</f>
        <v>0.248216042448727</v>
      </c>
      <c r="Y346" s="29">
        <f>MIN('OnSSET_original_NoMG-PV-Diesel'!W345:AA345,LCOE_SensitivityScenarios!CT345)</f>
        <v>0.248216042448727</v>
      </c>
      <c r="Z346">
        <f>IF(H346='OnSSET_original_NoMG-PV-Diesel'!L345,'OnSSET_original_NoMG-PV-Diesel'!K345,"wait")</f>
        <v>13.2700292446861</v>
      </c>
      <c r="AA346">
        <f>IF(I346='OnSSET_original_NoMG-PV-Diesel'!L345,'OnSSET_original_NoMG-PV-Diesel'!K345,"wait")</f>
        <v>13.2700292446861</v>
      </c>
      <c r="AB346">
        <f>IF(J346='OnSSET_original_NoMG-PV-Diesel'!L345,'OnSSET_original_NoMG-PV-Diesel'!K345,"wait")</f>
        <v>13.2700292446861</v>
      </c>
      <c r="AC346">
        <f>IF(K346='OnSSET_original_NoMG-PV-Diesel'!U345,'OnSSET_original_NoMG-PV-Diesel'!T345,"wait")</f>
        <v>12.6314839883962</v>
      </c>
      <c r="AD346">
        <f>IF(L346='OnSSET_original_NoMG-PV-Diesel'!U345,'OnSSET_original_NoMG-PV-Diesel'!T345,"wait")</f>
        <v>12.6314839883962</v>
      </c>
      <c r="AE346">
        <f>IF(M346='OnSSET_original_NoMG-PV-Diesel'!U345,'OnSSET_original_NoMG-PV-Diesel'!T345,"wait")</f>
        <v>12.6314839883962</v>
      </c>
      <c r="AF346">
        <f>IF(N346='OnSSET_original_NoMG-PV-Diesel'!AD345,'OnSSET_original_NoMG-PV-Diesel'!AC345,"wait")</f>
        <v>10.8855706535617</v>
      </c>
      <c r="AG346">
        <f>IF(O346='OnSSET_original_NoMG-PV-Diesel'!AD345,'OnSSET_original_NoMG-PV-Diesel'!AC345,"wait")</f>
        <v>10.8855706535617</v>
      </c>
      <c r="AH346">
        <f>IF(P346='OnSSET_original_NoMG-PV-Diesel'!AD345,'OnSSET_original_NoMG-PV-Diesel'!AC345,"wait")</f>
        <v>10.8855706535617</v>
      </c>
      <c r="AR346">
        <v>34.076999999999998</v>
      </c>
      <c r="AS346">
        <v>17.202000000000002</v>
      </c>
      <c r="AT346">
        <v>10.677</v>
      </c>
      <c r="AU346">
        <v>0.28499999999999998</v>
      </c>
      <c r="AV346">
        <v>48752.097699999998</v>
      </c>
      <c r="AW346">
        <v>0</v>
      </c>
      <c r="AX346">
        <v>7948.9171349999997</v>
      </c>
      <c r="AZ346">
        <f>SUMIF([1]base!$A$2:$A$169,B346,[1]base!$V$2:$V$169)</f>
        <v>0</v>
      </c>
      <c r="BA346">
        <f>SUMIF([2]s1!$A$2:$A$275,B346,[2]s1!$U$2:$U$275)</f>
        <v>0</v>
      </c>
      <c r="BB346">
        <f>SUMIF([3]s2!$A$2:$A$115,B346,[3]s2!$U$2:$U$115)</f>
        <v>0</v>
      </c>
      <c r="BC346">
        <f>SUMIF([4]s3!$A$2:$A$245,B346,[4]s3!$U$2:$U$245)</f>
        <v>0</v>
      </c>
      <c r="BD346">
        <f>SUMIF([5]s4!$A$2:$A$74,B346,[5]s4!$U$2:$U$74)</f>
        <v>0</v>
      </c>
      <c r="BF346">
        <f t="shared" si="30"/>
        <v>0</v>
      </c>
      <c r="BG346">
        <f t="shared" si="31"/>
        <v>0</v>
      </c>
      <c r="BH346">
        <f t="shared" si="32"/>
        <v>0</v>
      </c>
      <c r="BI346">
        <f t="shared" si="33"/>
        <v>0</v>
      </c>
      <c r="BJ346">
        <f t="shared" si="34"/>
        <v>0</v>
      </c>
      <c r="BL346" t="s">
        <v>114</v>
      </c>
      <c r="BM346" s="23">
        <v>73009.977450000006</v>
      </c>
      <c r="BN346" s="23">
        <v>12.63148399</v>
      </c>
      <c r="BP346" t="s">
        <v>186</v>
      </c>
      <c r="BQ346" s="23">
        <v>73009.977450000006</v>
      </c>
      <c r="BR346" s="23">
        <v>12.63148399</v>
      </c>
      <c r="BT346" t="s">
        <v>183</v>
      </c>
      <c r="BU346" s="23">
        <v>13498.22622</v>
      </c>
      <c r="BV346" s="23">
        <v>10.88557065</v>
      </c>
    </row>
    <row r="347" spans="1:74" x14ac:dyDescent="0.25">
      <c r="A347">
        <v>1</v>
      </c>
      <c r="B347" s="15">
        <v>5765</v>
      </c>
      <c r="C347" s="15">
        <v>-64.651374509999997</v>
      </c>
      <c r="D347" s="15">
        <v>-19.13847531</v>
      </c>
      <c r="E347" s="16">
        <v>1</v>
      </c>
      <c r="F347" s="19">
        <v>39735.211752041701</v>
      </c>
      <c r="G347" s="19">
        <v>74.168115972735492</v>
      </c>
      <c r="H347" s="16" t="str">
        <f>IF(LCOE_SensitivityScenarios!BF346&gt;'OnSSET_original_NoMG-PV-Diesel'!M346,'OnSSET_original_NoMG-PV-Diesel'!L346,LCOE_SensitivityScenarios!BG346)</f>
        <v>SA_PV</v>
      </c>
      <c r="I347" s="39" t="str">
        <f>IF(LCOE_SensitivityScenarios!BK346&gt;'OnSSET_original_NoMG-PV-Diesel'!M346,'OnSSET_original_NoMG-PV-Diesel'!L346,LCOE_SensitivityScenarios!BL346)</f>
        <v>SA_PV</v>
      </c>
      <c r="J347" s="39" t="str">
        <f>IF(LCOE_SensitivityScenarios!BP346&gt;'OnSSET_original_NoMG-PV-Diesel'!M346,'OnSSET_original_NoMG-PV-Diesel'!L346,LCOE_SensitivityScenarios!BQ346)</f>
        <v>SA_PV</v>
      </c>
      <c r="K347" s="38" t="str">
        <f>IF(LCOE_SensitivityScenarios!BU346&gt;'OnSSET_original_NoMG-PV-Diesel'!V346,'OnSSET_original_NoMG-PV-Diesel'!U346,LCOE_SensitivityScenarios!BV346)</f>
        <v>SA_Diesel</v>
      </c>
      <c r="L347" s="39" t="str">
        <f>IF(LCOE_SensitivityScenarios!BZ346&gt;'OnSSET_original_NoMG-PV-Diesel'!V346,'OnSSET_original_NoMG-PV-Diesel'!U346,LCOE_SensitivityScenarios!CA346)</f>
        <v>SA_Diesel</v>
      </c>
      <c r="M347" s="40" t="str">
        <f>IF(LCOE_SensitivityScenarios!CE346&gt;'OnSSET_original_NoMG-PV-Diesel'!V346,'OnSSET_original_NoMG-PV-Diesel'!U346,LCOE_SensitivityScenarios!CF346)</f>
        <v>SA_Diesel</v>
      </c>
      <c r="N347" s="39" t="str">
        <f>IF(LCOE_SensitivityScenarios!CJ346&gt;'OnSSET_original_NoMG-PV-Diesel'!AE346,'OnSSET_original_NoMG-PV-Diesel'!AD346,LCOE_SensitivityScenarios!CK346)</f>
        <v>SA_Diesel</v>
      </c>
      <c r="O347" s="39" t="str">
        <f>IF(LCOE_SensitivityScenarios!CO346&gt;'OnSSET_original_NoMG-PV-Diesel'!AE346,'OnSSET_original_NoMG-PV-Diesel'!AD346,LCOE_SensitivityScenarios!CP346)</f>
        <v>SA_Diesel</v>
      </c>
      <c r="P347" s="40" t="str">
        <f>IF(LCOE_SensitivityScenarios!CT346&gt;'OnSSET_original_NoMG-PV-Diesel'!AE346,'OnSSET_original_NoMG-PV-Diesel'!AD346,LCOE_SensitivityScenarios!CU346)</f>
        <v>SA_Diesel</v>
      </c>
      <c r="Q347" s="38">
        <f>IF(LCOE_SensitivityScenarios!BF346&gt;'OnSSET_original_NoMG-PV-Diesel'!M346,'OnSSET_original_NoMG-PV-Diesel'!M346,LCOE_SensitivityScenarios!BF346)</f>
        <v>0.40942344444870499</v>
      </c>
      <c r="R347" s="28">
        <f>MIN('OnSSET_original_NoMG-PV-Diesel'!E346:I346,LCOE_SensitivityScenarios!BK346)</f>
        <v>0.40942344444870499</v>
      </c>
      <c r="S347" s="28">
        <f>MIN('OnSSET_original_NoMG-PV-Diesel'!E346:I346,LCOE_SensitivityScenarios!BP346)</f>
        <v>0.40942344444870499</v>
      </c>
      <c r="T347" s="27">
        <f>MIN('OnSSET_original_NoMG-PV-Diesel'!N346:R346,LCOE_SensitivityScenarios!BU346)</f>
        <v>0.31927675140566703</v>
      </c>
      <c r="U347" s="28">
        <f>MIN('OnSSET_original_NoMG-PV-Diesel'!N346:R346,LCOE_SensitivityScenarios!BZ346)</f>
        <v>0.31927675140566703</v>
      </c>
      <c r="V347" s="29">
        <f>MIN('OnSSET_original_NoMG-PV-Diesel'!N346:R346,LCOE_SensitivityScenarios!CE346)</f>
        <v>0.31927675140566703</v>
      </c>
      <c r="W347" s="28">
        <f>MIN('OnSSET_original_NoMG-PV-Diesel'!W346:AA346,LCOE_SensitivityScenarios!CJ346)</f>
        <v>0.18184802181913301</v>
      </c>
      <c r="X347" s="28">
        <f>MIN('OnSSET_original_NoMG-PV-Diesel'!W346:AA346,LCOE_SensitivityScenarios!CO346)</f>
        <v>0.18184802181913301</v>
      </c>
      <c r="Y347" s="29">
        <f>MIN('OnSSET_original_NoMG-PV-Diesel'!W346:AA346,LCOE_SensitivityScenarios!CT346)</f>
        <v>0.18184802181913301</v>
      </c>
      <c r="Z347">
        <f>IF(H347='OnSSET_original_NoMG-PV-Diesel'!L346,'OnSSET_original_NoMG-PV-Diesel'!K346,"wait")</f>
        <v>12.6314839883962</v>
      </c>
      <c r="AA347">
        <f>IF(I347='OnSSET_original_NoMG-PV-Diesel'!L346,'OnSSET_original_NoMG-PV-Diesel'!K346,"wait")</f>
        <v>12.6314839883962</v>
      </c>
      <c r="AB347">
        <f>IF(J347='OnSSET_original_NoMG-PV-Diesel'!L346,'OnSSET_original_NoMG-PV-Diesel'!K346,"wait")</f>
        <v>12.6314839883962</v>
      </c>
      <c r="AC347">
        <f>IF(K347='OnSSET_original_NoMG-PV-Diesel'!U346,'OnSSET_original_NoMG-PV-Diesel'!T346,"wait")</f>
        <v>18.143932306868301</v>
      </c>
      <c r="AD347">
        <f>IF(L347='OnSSET_original_NoMG-PV-Diesel'!U346,'OnSSET_original_NoMG-PV-Diesel'!T346,"wait")</f>
        <v>18.143932306868301</v>
      </c>
      <c r="AE347">
        <f>IF(M347='OnSSET_original_NoMG-PV-Diesel'!U346,'OnSSET_original_NoMG-PV-Diesel'!T346,"wait")</f>
        <v>18.143932306868301</v>
      </c>
      <c r="AF347">
        <f>IF(N347='OnSSET_original_NoMG-PV-Diesel'!AD346,'OnSSET_original_NoMG-PV-Diesel'!AC346,"wait")</f>
        <v>18.143932306868301</v>
      </c>
      <c r="AG347">
        <f>IF(O347='OnSSET_original_NoMG-PV-Diesel'!AD346,'OnSSET_original_NoMG-PV-Diesel'!AC346,"wait")</f>
        <v>18.143932306868301</v>
      </c>
      <c r="AH347">
        <f>IF(P347='OnSSET_original_NoMG-PV-Diesel'!AD346,'OnSSET_original_NoMG-PV-Diesel'!AC346,"wait")</f>
        <v>18.143932306868301</v>
      </c>
      <c r="AR347">
        <v>57.762999999999998</v>
      </c>
      <c r="AS347">
        <v>0.60699999999999998</v>
      </c>
      <c r="AT347">
        <v>1.4590000000000001</v>
      </c>
      <c r="AU347">
        <v>0.08</v>
      </c>
      <c r="AV347">
        <v>53674.112580000001</v>
      </c>
      <c r="AW347">
        <v>0</v>
      </c>
      <c r="AX347">
        <v>9783.2826299999997</v>
      </c>
      <c r="AZ347">
        <f>SUMIF([1]base!$A$2:$A$169,B347,[1]base!$V$2:$V$169)</f>
        <v>0</v>
      </c>
      <c r="BA347">
        <f>SUMIF([2]s1!$A$2:$A$275,B347,[2]s1!$U$2:$U$275)</f>
        <v>0</v>
      </c>
      <c r="BB347">
        <f>SUMIF([3]s2!$A$2:$A$115,B347,[3]s2!$U$2:$U$115)</f>
        <v>0</v>
      </c>
      <c r="BC347">
        <f>SUMIF([4]s3!$A$2:$A$245,B347,[4]s3!$U$2:$U$245)</f>
        <v>0</v>
      </c>
      <c r="BD347">
        <f>SUMIF([5]s4!$A$2:$A$74,B347,[5]s4!$U$2:$U$74)</f>
        <v>0</v>
      </c>
      <c r="BF347">
        <f t="shared" si="30"/>
        <v>0</v>
      </c>
      <c r="BG347">
        <f t="shared" si="31"/>
        <v>0</v>
      </c>
      <c r="BH347">
        <f t="shared" si="32"/>
        <v>0</v>
      </c>
      <c r="BI347">
        <f t="shared" si="33"/>
        <v>0</v>
      </c>
      <c r="BJ347">
        <f t="shared" si="34"/>
        <v>0</v>
      </c>
      <c r="BL347" t="s">
        <v>114</v>
      </c>
      <c r="BM347" s="23">
        <v>108031.70510000001</v>
      </c>
      <c r="BN347" s="23">
        <v>21.308028610000001</v>
      </c>
      <c r="BP347" t="s">
        <v>183</v>
      </c>
      <c r="BQ347" s="23">
        <v>22498.673760000001</v>
      </c>
      <c r="BR347" s="23">
        <v>18.14393231</v>
      </c>
      <c r="BT347" t="s">
        <v>183</v>
      </c>
      <c r="BU347" s="23">
        <v>22498.673760000001</v>
      </c>
      <c r="BV347" s="23">
        <v>18.14393231</v>
      </c>
    </row>
    <row r="348" spans="1:74" x14ac:dyDescent="0.25">
      <c r="A348">
        <v>1</v>
      </c>
      <c r="B348" s="15">
        <v>5774</v>
      </c>
      <c r="C348" s="15">
        <v>-65.385093639999994</v>
      </c>
      <c r="D348" s="15">
        <v>-18.500847919999998</v>
      </c>
      <c r="E348" s="16">
        <v>1</v>
      </c>
      <c r="F348" s="19">
        <v>22510.9224563934</v>
      </c>
      <c r="G348" s="19">
        <v>82.546094705885551</v>
      </c>
      <c r="H348" s="16" t="str">
        <f>IF(LCOE_SensitivityScenarios!BF347&gt;'OnSSET_original_NoMG-PV-Diesel'!M347,'OnSSET_original_NoMG-PV-Diesel'!L347,LCOE_SensitivityScenarios!BG347)</f>
        <v>SA_PV</v>
      </c>
      <c r="I348" s="39" t="str">
        <f>IF(LCOE_SensitivityScenarios!BK347&gt;'OnSSET_original_NoMG-PV-Diesel'!M347,'OnSSET_original_NoMG-PV-Diesel'!L347,LCOE_SensitivityScenarios!BL347)</f>
        <v>SA_PV</v>
      </c>
      <c r="J348" s="39" t="str">
        <f>IF(LCOE_SensitivityScenarios!BP347&gt;'OnSSET_original_NoMG-PV-Diesel'!M347,'OnSSET_original_NoMG-PV-Diesel'!L347,LCOE_SensitivityScenarios!BQ347)</f>
        <v>SA_PV</v>
      </c>
      <c r="K348" s="38" t="str">
        <f>IF(LCOE_SensitivityScenarios!BU347&gt;'OnSSET_original_NoMG-PV-Diesel'!V347,'OnSSET_original_NoMG-PV-Diesel'!U347,LCOE_SensitivityScenarios!BV347)</f>
        <v>SA_Diesel</v>
      </c>
      <c r="L348" s="39" t="str">
        <f>IF(LCOE_SensitivityScenarios!BZ347&gt;'OnSSET_original_NoMG-PV-Diesel'!V347,'OnSSET_original_NoMG-PV-Diesel'!U347,LCOE_SensitivityScenarios!CA347)</f>
        <v>SA_Diesel</v>
      </c>
      <c r="M348" s="40" t="str">
        <f>IF(LCOE_SensitivityScenarios!CE347&gt;'OnSSET_original_NoMG-PV-Diesel'!V347,'OnSSET_original_NoMG-PV-Diesel'!U347,LCOE_SensitivityScenarios!CF347)</f>
        <v>SA_Diesel</v>
      </c>
      <c r="N348" s="39" t="str">
        <f>IF(LCOE_SensitivityScenarios!CJ347&gt;'OnSSET_original_NoMG-PV-Diesel'!AE347,'OnSSET_original_NoMG-PV-Diesel'!AD347,LCOE_SensitivityScenarios!CK347)</f>
        <v>SA_Diesel</v>
      </c>
      <c r="O348" s="39" t="str">
        <f>IF(LCOE_SensitivityScenarios!CO347&gt;'OnSSET_original_NoMG-PV-Diesel'!AE347,'OnSSET_original_NoMG-PV-Diesel'!AD347,LCOE_SensitivityScenarios!CP347)</f>
        <v>SA_Diesel</v>
      </c>
      <c r="P348" s="40" t="str">
        <f>IF(LCOE_SensitivityScenarios!CT347&gt;'OnSSET_original_NoMG-PV-Diesel'!AE347,'OnSSET_original_NoMG-PV-Diesel'!AD347,LCOE_SensitivityScenarios!CU347)</f>
        <v>SA_Diesel</v>
      </c>
      <c r="Q348" s="38">
        <f>IF(LCOE_SensitivityScenarios!BF347&gt;'OnSSET_original_NoMG-PV-Diesel'!M347,'OnSSET_original_NoMG-PV-Diesel'!M347,LCOE_SensitivityScenarios!BF347)</f>
        <v>0.44878162142705602</v>
      </c>
      <c r="R348" s="28">
        <f>MIN('OnSSET_original_NoMG-PV-Diesel'!E347:I347,LCOE_SensitivityScenarios!BK347)</f>
        <v>0.44878162142705602</v>
      </c>
      <c r="S348" s="28">
        <f>MIN('OnSSET_original_NoMG-PV-Diesel'!E347:I347,LCOE_SensitivityScenarios!BP347)</f>
        <v>0.44878162142705602</v>
      </c>
      <c r="T348" s="27">
        <f>MIN('OnSSET_original_NoMG-PV-Diesel'!N347:R347,LCOE_SensitivityScenarios!BU347)</f>
        <v>0.39033746036260603</v>
      </c>
      <c r="U348" s="28">
        <f>MIN('OnSSET_original_NoMG-PV-Diesel'!N347:R347,LCOE_SensitivityScenarios!BZ347)</f>
        <v>0.39033746036260603</v>
      </c>
      <c r="V348" s="29">
        <f>MIN('OnSSET_original_NoMG-PV-Diesel'!N347:R347,LCOE_SensitivityScenarios!CE347)</f>
        <v>0.39033746036260603</v>
      </c>
      <c r="W348" s="28">
        <f>MIN('OnSSET_original_NoMG-PV-Diesel'!W347:AA347,LCOE_SensitivityScenarios!CJ347)</f>
        <v>0.205981847502622</v>
      </c>
      <c r="X348" s="28">
        <f>MIN('OnSSET_original_NoMG-PV-Diesel'!W347:AA347,LCOE_SensitivityScenarios!CO347)</f>
        <v>0.205981847502622</v>
      </c>
      <c r="Y348" s="29">
        <f>MIN('OnSSET_original_NoMG-PV-Diesel'!W347:AA347,LCOE_SensitivityScenarios!CT347)</f>
        <v>0.205981847502622</v>
      </c>
      <c r="Z348">
        <f>IF(H348='OnSSET_original_NoMG-PV-Diesel'!L347,'OnSSET_original_NoMG-PV-Diesel'!K347,"wait")</f>
        <v>21.308028610061001</v>
      </c>
      <c r="AA348">
        <f>IF(I348='OnSSET_original_NoMG-PV-Diesel'!L347,'OnSSET_original_NoMG-PV-Diesel'!K347,"wait")</f>
        <v>21.308028610061001</v>
      </c>
      <c r="AB348">
        <f>IF(J348='OnSSET_original_NoMG-PV-Diesel'!L347,'OnSSET_original_NoMG-PV-Diesel'!K347,"wait")</f>
        <v>21.308028610061001</v>
      </c>
      <c r="AC348">
        <f>IF(K348='OnSSET_original_NoMG-PV-Diesel'!U347,'OnSSET_original_NoMG-PV-Diesel'!T347,"wait")</f>
        <v>10.278960025750401</v>
      </c>
      <c r="AD348">
        <f>IF(L348='OnSSET_original_NoMG-PV-Diesel'!U347,'OnSSET_original_NoMG-PV-Diesel'!T347,"wait")</f>
        <v>10.278960025750401</v>
      </c>
      <c r="AE348">
        <f>IF(M348='OnSSET_original_NoMG-PV-Diesel'!U347,'OnSSET_original_NoMG-PV-Diesel'!T347,"wait")</f>
        <v>10.278960025750401</v>
      </c>
      <c r="AF348">
        <f>IF(N348='OnSSET_original_NoMG-PV-Diesel'!AD347,'OnSSET_original_NoMG-PV-Diesel'!AC347,"wait")</f>
        <v>10.278960025750401</v>
      </c>
      <c r="AG348">
        <f>IF(O348='OnSSET_original_NoMG-PV-Diesel'!AD347,'OnSSET_original_NoMG-PV-Diesel'!AC347,"wait")</f>
        <v>10.278960025750401</v>
      </c>
      <c r="AH348">
        <f>IF(P348='OnSSET_original_NoMG-PV-Diesel'!AD347,'OnSSET_original_NoMG-PV-Diesel'!AC347,"wait")</f>
        <v>10.278960025750401</v>
      </c>
      <c r="AR348">
        <v>21.513000000000002</v>
      </c>
      <c r="AS348">
        <v>21.724</v>
      </c>
      <c r="AT348">
        <v>5.7039999999999997</v>
      </c>
      <c r="AU348">
        <v>5.6279999999999903</v>
      </c>
      <c r="AV348">
        <v>59565.525199999996</v>
      </c>
      <c r="AW348">
        <v>0</v>
      </c>
      <c r="AX348">
        <v>12229.103289999999</v>
      </c>
      <c r="AZ348">
        <f>SUMIF([1]base!$A$2:$A$169,B348,[1]base!$V$2:$V$169)</f>
        <v>0</v>
      </c>
      <c r="BA348">
        <f>SUMIF([2]s1!$A$2:$A$275,B348,[2]s1!$U$2:$U$275)</f>
        <v>0</v>
      </c>
      <c r="BB348">
        <f>SUMIF([3]s2!$A$2:$A$115,B348,[3]s2!$U$2:$U$115)</f>
        <v>0</v>
      </c>
      <c r="BC348">
        <f>SUMIF([4]s3!$A$2:$A$245,B348,[4]s3!$U$2:$U$245)</f>
        <v>0</v>
      </c>
      <c r="BD348">
        <f>SUMIF([5]s4!$A$2:$A$74,B348,[5]s4!$U$2:$U$74)</f>
        <v>0</v>
      </c>
      <c r="BF348">
        <f t="shared" si="30"/>
        <v>0</v>
      </c>
      <c r="BG348">
        <f t="shared" si="31"/>
        <v>0</v>
      </c>
      <c r="BH348">
        <f t="shared" si="32"/>
        <v>0</v>
      </c>
      <c r="BI348">
        <f t="shared" si="33"/>
        <v>0</v>
      </c>
      <c r="BJ348">
        <f t="shared" si="34"/>
        <v>0</v>
      </c>
      <c r="BL348" t="s">
        <v>114</v>
      </c>
      <c r="BM348" s="23">
        <v>67085.914820000005</v>
      </c>
      <c r="BN348" s="23">
        <v>11.60655966</v>
      </c>
      <c r="BP348" t="s">
        <v>183</v>
      </c>
      <c r="BQ348" s="23">
        <v>12746.022430000001</v>
      </c>
      <c r="BR348" s="23">
        <v>10.27896003</v>
      </c>
      <c r="BT348" t="s">
        <v>183</v>
      </c>
      <c r="BU348" s="23">
        <v>12746.022430000001</v>
      </c>
      <c r="BV348" s="23">
        <v>10.27896003</v>
      </c>
    </row>
    <row r="349" spans="1:74" x14ac:dyDescent="0.25">
      <c r="A349">
        <v>1</v>
      </c>
      <c r="B349" s="15">
        <v>5783</v>
      </c>
      <c r="C349" s="15">
        <v>-64.442650209999996</v>
      </c>
      <c r="D349" s="15">
        <v>-19.53653577</v>
      </c>
      <c r="E349" s="16">
        <v>1</v>
      </c>
      <c r="F349" s="19">
        <v>23081.7066761565</v>
      </c>
      <c r="G349" s="19">
        <v>51.804579143589258</v>
      </c>
      <c r="H349" s="16" t="str">
        <f>IF(LCOE_SensitivityScenarios!BF348&gt;'OnSSET_original_NoMG-PV-Diesel'!M348,'OnSSET_original_NoMG-PV-Diesel'!L348,LCOE_SensitivityScenarios!BG348)</f>
        <v>SA_PV</v>
      </c>
      <c r="I349" s="39" t="str">
        <f>IF(LCOE_SensitivityScenarios!BK348&gt;'OnSSET_original_NoMG-PV-Diesel'!M348,'OnSSET_original_NoMG-PV-Diesel'!L348,LCOE_SensitivityScenarios!BL348)</f>
        <v>SA_PV</v>
      </c>
      <c r="J349" s="39" t="str">
        <f>IF(LCOE_SensitivityScenarios!BP348&gt;'OnSSET_original_NoMG-PV-Diesel'!M348,'OnSSET_original_NoMG-PV-Diesel'!L348,LCOE_SensitivityScenarios!BQ348)</f>
        <v>SA_PV</v>
      </c>
      <c r="K349" s="38" t="str">
        <f>IF(LCOE_SensitivityScenarios!BU348&gt;'OnSSET_original_NoMG-PV-Diesel'!V348,'OnSSET_original_NoMG-PV-Diesel'!U348,LCOE_SensitivityScenarios!BV348)</f>
        <v>SA_Diesel</v>
      </c>
      <c r="L349" s="39" t="str">
        <f>IF(LCOE_SensitivityScenarios!BZ348&gt;'OnSSET_original_NoMG-PV-Diesel'!V348,'OnSSET_original_NoMG-PV-Diesel'!U348,LCOE_SensitivityScenarios!CA348)</f>
        <v>SA_Diesel</v>
      </c>
      <c r="M349" s="40" t="str">
        <f>IF(LCOE_SensitivityScenarios!CE348&gt;'OnSSET_original_NoMG-PV-Diesel'!V348,'OnSSET_original_NoMG-PV-Diesel'!U348,LCOE_SensitivityScenarios!CF348)</f>
        <v>SA_Diesel</v>
      </c>
      <c r="N349" s="39" t="str">
        <f>IF(LCOE_SensitivityScenarios!CJ348&gt;'OnSSET_original_NoMG-PV-Diesel'!AE348,'OnSSET_original_NoMG-PV-Diesel'!AD348,LCOE_SensitivityScenarios!CK348)</f>
        <v>SA_Diesel</v>
      </c>
      <c r="O349" s="39" t="str">
        <f>IF(LCOE_SensitivityScenarios!CO348&gt;'OnSSET_original_NoMG-PV-Diesel'!AE348,'OnSSET_original_NoMG-PV-Diesel'!AD348,LCOE_SensitivityScenarios!CP348)</f>
        <v>SA_Diesel</v>
      </c>
      <c r="P349" s="40" t="str">
        <f>IF(LCOE_SensitivityScenarios!CT348&gt;'OnSSET_original_NoMG-PV-Diesel'!AE348,'OnSSET_original_NoMG-PV-Diesel'!AD348,LCOE_SensitivityScenarios!CU348)</f>
        <v>SA_Diesel</v>
      </c>
      <c r="Q349" s="38">
        <f>IF(LCOE_SensitivityScenarios!BF348&gt;'OnSSET_original_NoMG-PV-Diesel'!M348,'OnSSET_original_NoMG-PV-Diesel'!M348,LCOE_SensitivityScenarios!BF348)</f>
        <v>0.42996724627355098</v>
      </c>
      <c r="R349" s="28">
        <f>MIN('OnSSET_original_NoMG-PV-Diesel'!E348:I348,LCOE_SensitivityScenarios!BK348)</f>
        <v>0.42996724627355098</v>
      </c>
      <c r="S349" s="28">
        <f>MIN('OnSSET_original_NoMG-PV-Diesel'!E348:I348,LCOE_SensitivityScenarios!BP348)</f>
        <v>0.42996724627355098</v>
      </c>
      <c r="T349" s="27">
        <f>MIN('OnSSET_original_NoMG-PV-Diesel'!N348:R348,LCOE_SensitivityScenarios!BU348)</f>
        <v>0.354807105884136</v>
      </c>
      <c r="U349" s="28">
        <f>MIN('OnSSET_original_NoMG-PV-Diesel'!N348:R348,LCOE_SensitivityScenarios!BZ348)</f>
        <v>0.354807105884136</v>
      </c>
      <c r="V349" s="29">
        <f>MIN('OnSSET_original_NoMG-PV-Diesel'!N348:R348,LCOE_SensitivityScenarios!CE348)</f>
        <v>0.354807105884136</v>
      </c>
      <c r="W349" s="28">
        <f>MIN('OnSSET_original_NoMG-PV-Diesel'!W348:AA348,LCOE_SensitivityScenarios!CJ348)</f>
        <v>0.193914934660878</v>
      </c>
      <c r="X349" s="28">
        <f>MIN('OnSSET_original_NoMG-PV-Diesel'!W348:AA348,LCOE_SensitivityScenarios!CO348)</f>
        <v>0.193914934660878</v>
      </c>
      <c r="Y349" s="29">
        <f>MIN('OnSSET_original_NoMG-PV-Diesel'!W348:AA348,LCOE_SensitivityScenarios!CT348)</f>
        <v>0.193914934660878</v>
      </c>
      <c r="Z349">
        <f>IF(H349='OnSSET_original_NoMG-PV-Diesel'!L348,'OnSSET_original_NoMG-PV-Diesel'!K348,"wait")</f>
        <v>11.6065596578465</v>
      </c>
      <c r="AA349">
        <f>IF(I349='OnSSET_original_NoMG-PV-Diesel'!L348,'OnSSET_original_NoMG-PV-Diesel'!K348,"wait")</f>
        <v>11.6065596578465</v>
      </c>
      <c r="AB349">
        <f>IF(J349='OnSSET_original_NoMG-PV-Diesel'!L348,'OnSSET_original_NoMG-PV-Diesel'!K348,"wait")</f>
        <v>11.6065596578465</v>
      </c>
      <c r="AC349">
        <f>IF(K349='OnSSET_original_NoMG-PV-Diesel'!U348,'OnSSET_original_NoMG-PV-Diesel'!T348,"wait")</f>
        <v>10.5395920895691</v>
      </c>
      <c r="AD349">
        <f>IF(L349='OnSSET_original_NoMG-PV-Diesel'!U348,'OnSSET_original_NoMG-PV-Diesel'!T348,"wait")</f>
        <v>10.5395920895691</v>
      </c>
      <c r="AE349">
        <f>IF(M349='OnSSET_original_NoMG-PV-Diesel'!U348,'OnSSET_original_NoMG-PV-Diesel'!T348,"wait")</f>
        <v>10.5395920895691</v>
      </c>
      <c r="AF349">
        <f>IF(N349='OnSSET_original_NoMG-PV-Diesel'!AD348,'OnSSET_original_NoMG-PV-Diesel'!AC348,"wait")</f>
        <v>10.5395920895691</v>
      </c>
      <c r="AG349">
        <f>IF(O349='OnSSET_original_NoMG-PV-Diesel'!AD348,'OnSSET_original_NoMG-PV-Diesel'!AC348,"wait")</f>
        <v>10.5395920895691</v>
      </c>
      <c r="AH349">
        <f>IF(P349='OnSSET_original_NoMG-PV-Diesel'!AD348,'OnSSET_original_NoMG-PV-Diesel'!AC348,"wait")</f>
        <v>10.5395920895691</v>
      </c>
      <c r="AR349">
        <v>100.072</v>
      </c>
      <c r="AS349">
        <v>27.265000000000001</v>
      </c>
      <c r="AT349">
        <v>1.865</v>
      </c>
      <c r="AU349">
        <v>2.4369999999999998</v>
      </c>
      <c r="AV349">
        <v>47435.00649</v>
      </c>
      <c r="AW349">
        <v>0</v>
      </c>
      <c r="AX349">
        <v>7490.3257610000001</v>
      </c>
      <c r="AZ349">
        <f>SUMIF([1]base!$A$2:$A$169,B349,[1]base!$V$2:$V$169)</f>
        <v>0</v>
      </c>
      <c r="BA349">
        <f>SUMIF([2]s1!$A$2:$A$275,B349,[2]s1!$U$2:$U$275)</f>
        <v>0</v>
      </c>
      <c r="BB349">
        <f>SUMIF([3]s2!$A$2:$A$115,B349,[3]s2!$U$2:$U$115)</f>
        <v>0</v>
      </c>
      <c r="BC349">
        <f>SUMIF([4]s3!$A$2:$A$245,B349,[4]s3!$U$2:$U$245)</f>
        <v>0</v>
      </c>
      <c r="BD349">
        <f>SUMIF([5]s4!$A$2:$A$74,B349,[5]s4!$U$2:$U$74)</f>
        <v>0</v>
      </c>
      <c r="BF349">
        <f t="shared" si="30"/>
        <v>0</v>
      </c>
      <c r="BG349">
        <f t="shared" si="31"/>
        <v>0</v>
      </c>
      <c r="BH349">
        <f t="shared" si="32"/>
        <v>0</v>
      </c>
      <c r="BI349">
        <f t="shared" si="33"/>
        <v>0</v>
      </c>
      <c r="BJ349">
        <f t="shared" si="34"/>
        <v>0</v>
      </c>
      <c r="BL349" t="s">
        <v>114</v>
      </c>
      <c r="BM349" s="23">
        <v>65903.166549999994</v>
      </c>
      <c r="BN349" s="23">
        <v>12.998652180000001</v>
      </c>
      <c r="BP349" t="s">
        <v>183</v>
      </c>
      <c r="BQ349" s="23">
        <v>13069.20903</v>
      </c>
      <c r="BR349" s="23">
        <v>10.539592089999999</v>
      </c>
      <c r="BT349" t="s">
        <v>183</v>
      </c>
      <c r="BU349" s="23">
        <v>13069.20903</v>
      </c>
      <c r="BV349" s="23">
        <v>10.539592089999999</v>
      </c>
    </row>
    <row r="350" spans="1:74" x14ac:dyDescent="0.25">
      <c r="A350">
        <v>1</v>
      </c>
      <c r="B350" s="15">
        <v>5794</v>
      </c>
      <c r="C350" s="15">
        <v>-64.842978700000003</v>
      </c>
      <c r="D350" s="15">
        <v>-19.36238067</v>
      </c>
      <c r="E350" s="16">
        <v>1</v>
      </c>
      <c r="F350" s="19">
        <v>32965.711844490303</v>
      </c>
      <c r="G350" s="19">
        <v>62.76720769509862</v>
      </c>
      <c r="H350" s="16" t="str">
        <f>IF(LCOE_SensitivityScenarios!BF349&gt;'OnSSET_original_NoMG-PV-Diesel'!M349,'OnSSET_original_NoMG-PV-Diesel'!L349,LCOE_SensitivityScenarios!BG349)</f>
        <v>SA_PV</v>
      </c>
      <c r="I350" s="39" t="str">
        <f>IF(LCOE_SensitivityScenarios!BK349&gt;'OnSSET_original_NoMG-PV-Diesel'!M349,'OnSSET_original_NoMG-PV-Diesel'!L349,LCOE_SensitivityScenarios!BL349)</f>
        <v>SA_PV</v>
      </c>
      <c r="J350" s="39" t="str">
        <f>IF(LCOE_SensitivityScenarios!BP349&gt;'OnSSET_original_NoMG-PV-Diesel'!M349,'OnSSET_original_NoMG-PV-Diesel'!L349,LCOE_SensitivityScenarios!BQ349)</f>
        <v>SA_PV</v>
      </c>
      <c r="K350" s="38" t="str">
        <f>IF(LCOE_SensitivityScenarios!BU349&gt;'OnSSET_original_NoMG-PV-Diesel'!V349,'OnSSET_original_NoMG-PV-Diesel'!U349,LCOE_SensitivityScenarios!BV349)</f>
        <v>SA_PV</v>
      </c>
      <c r="L350" s="39" t="str">
        <f>IF(LCOE_SensitivityScenarios!BZ349&gt;'OnSSET_original_NoMG-PV-Diesel'!V349,'OnSSET_original_NoMG-PV-Diesel'!U349,LCOE_SensitivityScenarios!CA349)</f>
        <v>SA_PV</v>
      </c>
      <c r="M350" s="40" t="str">
        <f>IF(LCOE_SensitivityScenarios!CE349&gt;'OnSSET_original_NoMG-PV-Diesel'!V349,'OnSSET_original_NoMG-PV-Diesel'!U349,LCOE_SensitivityScenarios!CF349)</f>
        <v>SA_PV</v>
      </c>
      <c r="N350" s="39" t="str">
        <f>IF(LCOE_SensitivityScenarios!CJ349&gt;'OnSSET_original_NoMG-PV-Diesel'!AE349,'OnSSET_original_NoMG-PV-Diesel'!AD349,LCOE_SensitivityScenarios!CK349)</f>
        <v>SA_Diesel</v>
      </c>
      <c r="O350" s="39" t="str">
        <f>IF(LCOE_SensitivityScenarios!CO349&gt;'OnSSET_original_NoMG-PV-Diesel'!AE349,'OnSSET_original_NoMG-PV-Diesel'!AD349,LCOE_SensitivityScenarios!CP349)</f>
        <v>SA_Diesel</v>
      </c>
      <c r="P350" s="40" t="str">
        <f>IF(LCOE_SensitivityScenarios!CT349&gt;'OnSSET_original_NoMG-PV-Diesel'!AE349,'OnSSET_original_NoMG-PV-Diesel'!AD349,LCOE_SensitivityScenarios!CU349)</f>
        <v>SA_Diesel</v>
      </c>
      <c r="Q350" s="38">
        <f>IF(LCOE_SensitivityScenarios!BF349&gt;'OnSSET_original_NoMG-PV-Diesel'!M349,'OnSSET_original_NoMG-PV-Diesel'!M349,LCOE_SensitivityScenarios!BF349)</f>
        <v>0.40204994165768498</v>
      </c>
      <c r="R350" s="28">
        <f>MIN('OnSSET_original_NoMG-PV-Diesel'!E349:I349,LCOE_SensitivityScenarios!BK349)</f>
        <v>0.40204994165768498</v>
      </c>
      <c r="S350" s="28">
        <f>MIN('OnSSET_original_NoMG-PV-Diesel'!E349:I349,LCOE_SensitivityScenarios!BP349)</f>
        <v>0.40204994165768498</v>
      </c>
      <c r="T350" s="27">
        <f>MIN('OnSSET_original_NoMG-PV-Diesel'!N349:R349,LCOE_SensitivityScenarios!BU349)</f>
        <v>0.40204994165768498</v>
      </c>
      <c r="U350" s="28">
        <f>MIN('OnSSET_original_NoMG-PV-Diesel'!N349:R349,LCOE_SensitivityScenarios!BZ349)</f>
        <v>0.40204994165768498</v>
      </c>
      <c r="V350" s="29">
        <f>MIN('OnSSET_original_NoMG-PV-Diesel'!N349:R349,LCOE_SensitivityScenarios!CE349)</f>
        <v>0.40204994165768498</v>
      </c>
      <c r="W350" s="28">
        <f>MIN('OnSSET_original_NoMG-PV-Diesel'!W349:AA349,LCOE_SensitivityScenarios!CJ349)</f>
        <v>0.22408221676523901</v>
      </c>
      <c r="X350" s="28">
        <f>MIN('OnSSET_original_NoMG-PV-Diesel'!W349:AA349,LCOE_SensitivityScenarios!CO349)</f>
        <v>0.22408221676523901</v>
      </c>
      <c r="Y350" s="29">
        <f>MIN('OnSSET_original_NoMG-PV-Diesel'!W349:AA349,LCOE_SensitivityScenarios!CT349)</f>
        <v>0.22408221676523901</v>
      </c>
      <c r="Z350">
        <f>IF(H350='OnSSET_original_NoMG-PV-Diesel'!L349,'OnSSET_original_NoMG-PV-Diesel'!K349,"wait")</f>
        <v>12.9986521800734</v>
      </c>
      <c r="AA350">
        <f>IF(I350='OnSSET_original_NoMG-PV-Diesel'!L349,'OnSSET_original_NoMG-PV-Diesel'!K349,"wait")</f>
        <v>12.9986521800734</v>
      </c>
      <c r="AB350">
        <f>IF(J350='OnSSET_original_NoMG-PV-Diesel'!L349,'OnSSET_original_NoMG-PV-Diesel'!K349,"wait")</f>
        <v>12.9986521800734</v>
      </c>
      <c r="AC350">
        <f>IF(K350='OnSSET_original_NoMG-PV-Diesel'!U349,'OnSSET_original_NoMG-PV-Diesel'!T349,"wait")</f>
        <v>17.359511239857898</v>
      </c>
      <c r="AD350">
        <f>IF(L350='OnSSET_original_NoMG-PV-Diesel'!U349,'OnSSET_original_NoMG-PV-Diesel'!T349,"wait")</f>
        <v>17.359511239857898</v>
      </c>
      <c r="AE350">
        <f>IF(M350='OnSSET_original_NoMG-PV-Diesel'!U349,'OnSSET_original_NoMG-PV-Diesel'!T349,"wait")</f>
        <v>17.359511239857898</v>
      </c>
      <c r="AF350">
        <f>IF(N350='OnSSET_original_NoMG-PV-Diesel'!AD349,'OnSSET_original_NoMG-PV-Diesel'!AC349,"wait")</f>
        <v>15.052836458671299</v>
      </c>
      <c r="AG350">
        <f>IF(O350='OnSSET_original_NoMG-PV-Diesel'!AD349,'OnSSET_original_NoMG-PV-Diesel'!AC349,"wait")</f>
        <v>15.052836458671299</v>
      </c>
      <c r="AH350">
        <f>IF(P350='OnSSET_original_NoMG-PV-Diesel'!AD349,'OnSSET_original_NoMG-PV-Diesel'!AC349,"wait")</f>
        <v>15.052836458671299</v>
      </c>
      <c r="AR350">
        <v>51.92</v>
      </c>
      <c r="AS350">
        <v>26.228999999999999</v>
      </c>
      <c r="AT350">
        <v>5.0139999999999896</v>
      </c>
      <c r="AU350">
        <v>3.3000000000000002E-2</v>
      </c>
      <c r="AV350">
        <v>49182.641810000001</v>
      </c>
      <c r="AW350">
        <v>0</v>
      </c>
      <c r="AX350">
        <v>8101.7809269999998</v>
      </c>
      <c r="AZ350">
        <f>SUMIF([1]base!$A$2:$A$169,B350,[1]base!$V$2:$V$169)</f>
        <v>0</v>
      </c>
      <c r="BA350">
        <f>SUMIF([2]s1!$A$2:$A$275,B350,[2]s1!$U$2:$U$275)</f>
        <v>0</v>
      </c>
      <c r="BB350">
        <f>SUMIF([3]s2!$A$2:$A$115,B350,[3]s2!$U$2:$U$115)</f>
        <v>0</v>
      </c>
      <c r="BC350">
        <f>SUMIF([4]s3!$A$2:$A$245,B350,[4]s3!$U$2:$U$245)</f>
        <v>0</v>
      </c>
      <c r="BD350">
        <f>SUMIF([5]s4!$A$2:$A$74,B350,[5]s4!$U$2:$U$74)</f>
        <v>0</v>
      </c>
      <c r="BF350">
        <f t="shared" si="30"/>
        <v>0</v>
      </c>
      <c r="BG350">
        <f t="shared" si="31"/>
        <v>0</v>
      </c>
      <c r="BH350">
        <f t="shared" si="32"/>
        <v>0</v>
      </c>
      <c r="BI350">
        <f t="shared" si="33"/>
        <v>0</v>
      </c>
      <c r="BJ350">
        <f t="shared" si="34"/>
        <v>0</v>
      </c>
      <c r="BL350" t="s">
        <v>114</v>
      </c>
      <c r="BM350" s="23">
        <v>88012.721990000005</v>
      </c>
      <c r="BN350" s="23">
        <v>17.35951124</v>
      </c>
      <c r="BP350" t="s">
        <v>186</v>
      </c>
      <c r="BQ350" s="23">
        <v>88012.721990000005</v>
      </c>
      <c r="BR350" s="23">
        <v>17.35951124</v>
      </c>
      <c r="BT350" t="s">
        <v>183</v>
      </c>
      <c r="BU350" s="23">
        <v>18665.681219999999</v>
      </c>
      <c r="BV350" s="23">
        <v>15.05283646</v>
      </c>
    </row>
    <row r="351" spans="1:74" x14ac:dyDescent="0.25">
      <c r="A351">
        <v>1</v>
      </c>
      <c r="B351" s="15">
        <v>5797</v>
      </c>
      <c r="C351" s="15">
        <v>-64.760813189999993</v>
      </c>
      <c r="D351" s="15">
        <v>-20.28247464</v>
      </c>
      <c r="E351" s="16">
        <v>1</v>
      </c>
      <c r="F351" s="19">
        <v>25223.276054065798</v>
      </c>
      <c r="G351" s="19">
        <v>71.1758195756899</v>
      </c>
      <c r="H351" s="16" t="str">
        <f>IF(LCOE_SensitivityScenarios!BF350&gt;'OnSSET_original_NoMG-PV-Diesel'!M350,'OnSSET_original_NoMG-PV-Diesel'!L350,LCOE_SensitivityScenarios!BG350)</f>
        <v>SA_PV</v>
      </c>
      <c r="I351" s="39" t="str">
        <f>IF(LCOE_SensitivityScenarios!BK350&gt;'OnSSET_original_NoMG-PV-Diesel'!M350,'OnSSET_original_NoMG-PV-Diesel'!L350,LCOE_SensitivityScenarios!BL350)</f>
        <v>SA_PV</v>
      </c>
      <c r="J351" s="39" t="str">
        <f>IF(LCOE_SensitivityScenarios!BP350&gt;'OnSSET_original_NoMG-PV-Diesel'!M350,'OnSSET_original_NoMG-PV-Diesel'!L350,LCOE_SensitivityScenarios!BQ350)</f>
        <v>SA_PV</v>
      </c>
      <c r="K351" s="38" t="str">
        <f>IF(LCOE_SensitivityScenarios!BU350&gt;'OnSSET_original_NoMG-PV-Diesel'!V350,'OnSSET_original_NoMG-PV-Diesel'!U350,LCOE_SensitivityScenarios!BV350)</f>
        <v>SA_Diesel</v>
      </c>
      <c r="L351" s="39" t="str">
        <f>IF(LCOE_SensitivityScenarios!BZ350&gt;'OnSSET_original_NoMG-PV-Diesel'!V350,'OnSSET_original_NoMG-PV-Diesel'!U350,LCOE_SensitivityScenarios!CA350)</f>
        <v>SA_Diesel</v>
      </c>
      <c r="M351" s="40" t="str">
        <f>IF(LCOE_SensitivityScenarios!CE350&gt;'OnSSET_original_NoMG-PV-Diesel'!V350,'OnSSET_original_NoMG-PV-Diesel'!U350,LCOE_SensitivityScenarios!CF350)</f>
        <v>SA_Diesel</v>
      </c>
      <c r="N351" s="39" t="str">
        <f>IF(LCOE_SensitivityScenarios!CJ350&gt;'OnSSET_original_NoMG-PV-Diesel'!AE350,'OnSSET_original_NoMG-PV-Diesel'!AD350,LCOE_SensitivityScenarios!CK350)</f>
        <v>SA_Diesel</v>
      </c>
      <c r="O351" s="39" t="str">
        <f>IF(LCOE_SensitivityScenarios!CO350&gt;'OnSSET_original_NoMG-PV-Diesel'!AE350,'OnSSET_original_NoMG-PV-Diesel'!AD350,LCOE_SensitivityScenarios!CP350)</f>
        <v>SA_Diesel</v>
      </c>
      <c r="P351" s="40" t="str">
        <f>IF(LCOE_SensitivityScenarios!CT350&gt;'OnSSET_original_NoMG-PV-Diesel'!AE350,'OnSSET_original_NoMG-PV-Diesel'!AD350,LCOE_SensitivityScenarios!CU350)</f>
        <v>SA_Diesel</v>
      </c>
      <c r="Q351" s="38">
        <f>IF(LCOE_SensitivityScenarios!BF350&gt;'OnSSET_original_NoMG-PV-Diesel'!M350,'OnSSET_original_NoMG-PV-Diesel'!M350,LCOE_SensitivityScenarios!BF350)</f>
        <v>0.48697099404597399</v>
      </c>
      <c r="R351" s="28">
        <f>MIN('OnSSET_original_NoMG-PV-Diesel'!E350:I350,LCOE_SensitivityScenarios!BK350)</f>
        <v>0.48697099404597399</v>
      </c>
      <c r="S351" s="28">
        <f>MIN('OnSSET_original_NoMG-PV-Diesel'!E350:I350,LCOE_SensitivityScenarios!BP350)</f>
        <v>0.48697099404597399</v>
      </c>
      <c r="T351" s="27">
        <f>MIN('OnSSET_original_NoMG-PV-Diesel'!N350:R350,LCOE_SensitivityScenarios!BU350)</f>
        <v>0.46139816931954503</v>
      </c>
      <c r="U351" s="28">
        <f>MIN('OnSSET_original_NoMG-PV-Diesel'!N350:R350,LCOE_SensitivityScenarios!BZ350)</f>
        <v>0.46139816931954503</v>
      </c>
      <c r="V351" s="29">
        <f>MIN('OnSSET_original_NoMG-PV-Diesel'!N350:R350,LCOE_SensitivityScenarios!CE350)</f>
        <v>0.46139816931954503</v>
      </c>
      <c r="W351" s="28">
        <f>MIN('OnSSET_original_NoMG-PV-Diesel'!W350:AA350,LCOE_SensitivityScenarios!CJ350)</f>
        <v>0.23011567318611101</v>
      </c>
      <c r="X351" s="28">
        <f>MIN('OnSSET_original_NoMG-PV-Diesel'!W350:AA350,LCOE_SensitivityScenarios!CO350)</f>
        <v>0.23011567318611101</v>
      </c>
      <c r="Y351" s="29">
        <f>MIN('OnSSET_original_NoMG-PV-Diesel'!W350:AA350,LCOE_SensitivityScenarios!CT350)</f>
        <v>0.23011567318611101</v>
      </c>
      <c r="Z351">
        <f>IF(H351='OnSSET_original_NoMG-PV-Diesel'!L350,'OnSSET_original_NoMG-PV-Diesel'!K350,"wait")</f>
        <v>17.359511239857898</v>
      </c>
      <c r="AA351">
        <f>IF(I351='OnSSET_original_NoMG-PV-Diesel'!L350,'OnSSET_original_NoMG-PV-Diesel'!K350,"wait")</f>
        <v>17.359511239857898</v>
      </c>
      <c r="AB351">
        <f>IF(J351='OnSSET_original_NoMG-PV-Diesel'!L350,'OnSSET_original_NoMG-PV-Diesel'!K350,"wait")</f>
        <v>17.359511239857898</v>
      </c>
      <c r="AC351">
        <f>IF(K351='OnSSET_original_NoMG-PV-Diesel'!U350,'OnSSET_original_NoMG-PV-Diesel'!T350,"wait")</f>
        <v>11.5174776502583</v>
      </c>
      <c r="AD351">
        <f>IF(L351='OnSSET_original_NoMG-PV-Diesel'!U350,'OnSSET_original_NoMG-PV-Diesel'!T350,"wait")</f>
        <v>11.5174776502583</v>
      </c>
      <c r="AE351">
        <f>IF(M351='OnSSET_original_NoMG-PV-Diesel'!U350,'OnSSET_original_NoMG-PV-Diesel'!T350,"wait")</f>
        <v>11.5174776502583</v>
      </c>
      <c r="AF351">
        <f>IF(N351='OnSSET_original_NoMG-PV-Diesel'!AD350,'OnSSET_original_NoMG-PV-Diesel'!AC350,"wait")</f>
        <v>11.5174776502583</v>
      </c>
      <c r="AG351">
        <f>IF(O351='OnSSET_original_NoMG-PV-Diesel'!AD350,'OnSSET_original_NoMG-PV-Diesel'!AC350,"wait")</f>
        <v>11.5174776502583</v>
      </c>
      <c r="AH351">
        <f>IF(P351='OnSSET_original_NoMG-PV-Diesel'!AD350,'OnSSET_original_NoMG-PV-Diesel'!AC350,"wait")</f>
        <v>11.5174776502583</v>
      </c>
      <c r="AR351">
        <v>79.650999999999996</v>
      </c>
      <c r="AS351">
        <v>79.650999999999996</v>
      </c>
      <c r="AT351">
        <v>24.603000000000002</v>
      </c>
      <c r="AU351">
        <v>6.1369999999999996</v>
      </c>
      <c r="AV351">
        <v>53674.112580000001</v>
      </c>
      <c r="AW351">
        <v>0</v>
      </c>
      <c r="AX351">
        <v>9783.2826299999997</v>
      </c>
      <c r="AZ351">
        <f>SUMIF([1]base!$A$2:$A$169,B351,[1]base!$V$2:$V$169)</f>
        <v>0</v>
      </c>
      <c r="BA351">
        <f>SUMIF([2]s1!$A$2:$A$275,B351,[2]s1!$U$2:$U$275)</f>
        <v>0</v>
      </c>
      <c r="BB351">
        <f>SUMIF([3]s2!$A$2:$A$115,B351,[3]s2!$U$2:$U$115)</f>
        <v>0</v>
      </c>
      <c r="BC351">
        <f>SUMIF([4]s3!$A$2:$A$245,B351,[4]s3!$U$2:$U$245)</f>
        <v>0</v>
      </c>
      <c r="BD351">
        <f>SUMIF([5]s4!$A$2:$A$74,B351,[5]s4!$U$2:$U$74)</f>
        <v>0</v>
      </c>
      <c r="BF351">
        <f t="shared" si="30"/>
        <v>0</v>
      </c>
      <c r="BG351">
        <f t="shared" si="31"/>
        <v>0</v>
      </c>
      <c r="BH351">
        <f t="shared" si="32"/>
        <v>0</v>
      </c>
      <c r="BI351">
        <f t="shared" si="33"/>
        <v>0</v>
      </c>
      <c r="BJ351">
        <f t="shared" si="34"/>
        <v>0</v>
      </c>
      <c r="BL351" t="s">
        <v>114</v>
      </c>
      <c r="BM351" s="23">
        <v>81565.701910000003</v>
      </c>
      <c r="BN351" s="23">
        <v>14.11171313</v>
      </c>
      <c r="BP351" t="s">
        <v>183</v>
      </c>
      <c r="BQ351" s="23">
        <v>14281.797780000001</v>
      </c>
      <c r="BR351" s="23">
        <v>11.51747765</v>
      </c>
      <c r="BT351" t="s">
        <v>183</v>
      </c>
      <c r="BU351" s="23">
        <v>14281.797780000001</v>
      </c>
      <c r="BV351" s="23">
        <v>11.51747765</v>
      </c>
    </row>
    <row r="352" spans="1:74" x14ac:dyDescent="0.25">
      <c r="A352">
        <v>1</v>
      </c>
      <c r="B352" s="15">
        <v>5806</v>
      </c>
      <c r="C352" s="15">
        <v>-64.855136340000001</v>
      </c>
      <c r="D352" s="15">
        <v>-18.786354800000002</v>
      </c>
      <c r="E352" s="16">
        <v>1</v>
      </c>
      <c r="F352" s="19">
        <v>31659.774307970602</v>
      </c>
      <c r="G352" s="19">
        <v>82.546094705885551</v>
      </c>
      <c r="H352" s="16" t="str">
        <f>IF(LCOE_SensitivityScenarios!BF351&gt;'OnSSET_original_NoMG-PV-Diesel'!M351,'OnSSET_original_NoMG-PV-Diesel'!L351,LCOE_SensitivityScenarios!BG351)</f>
        <v>SA_PV</v>
      </c>
      <c r="I352" s="39" t="str">
        <f>IF(LCOE_SensitivityScenarios!BK351&gt;'OnSSET_original_NoMG-PV-Diesel'!M351,'OnSSET_original_NoMG-PV-Diesel'!L351,LCOE_SensitivityScenarios!BL351)</f>
        <v>SA_PV</v>
      </c>
      <c r="J352" s="39" t="str">
        <f>IF(LCOE_SensitivityScenarios!BP351&gt;'OnSSET_original_NoMG-PV-Diesel'!M351,'OnSSET_original_NoMG-PV-Diesel'!L351,LCOE_SensitivityScenarios!BQ351)</f>
        <v>SA_PV</v>
      </c>
      <c r="K352" s="38" t="str">
        <f>IF(LCOE_SensitivityScenarios!BU351&gt;'OnSSET_original_NoMG-PV-Diesel'!V351,'OnSSET_original_NoMG-PV-Diesel'!U351,LCOE_SensitivityScenarios!BV351)</f>
        <v>SA_Diesel</v>
      </c>
      <c r="L352" s="39" t="str">
        <f>IF(LCOE_SensitivityScenarios!BZ351&gt;'OnSSET_original_NoMG-PV-Diesel'!V351,'OnSSET_original_NoMG-PV-Diesel'!U351,LCOE_SensitivityScenarios!CA351)</f>
        <v>SA_Diesel</v>
      </c>
      <c r="M352" s="40" t="str">
        <f>IF(LCOE_SensitivityScenarios!CE351&gt;'OnSSET_original_NoMG-PV-Diesel'!V351,'OnSSET_original_NoMG-PV-Diesel'!U351,LCOE_SensitivityScenarios!CF351)</f>
        <v>SA_Diesel</v>
      </c>
      <c r="N352" s="39" t="str">
        <f>IF(LCOE_SensitivityScenarios!CJ351&gt;'OnSSET_original_NoMG-PV-Diesel'!AE351,'OnSSET_original_NoMG-PV-Diesel'!AD351,LCOE_SensitivityScenarios!CK351)</f>
        <v>SA_Diesel</v>
      </c>
      <c r="O352" s="39" t="str">
        <f>IF(LCOE_SensitivityScenarios!CO351&gt;'OnSSET_original_NoMG-PV-Diesel'!AE351,'OnSSET_original_NoMG-PV-Diesel'!AD351,LCOE_SensitivityScenarios!CP351)</f>
        <v>SA_Diesel</v>
      </c>
      <c r="P352" s="40" t="str">
        <f>IF(LCOE_SensitivityScenarios!CT351&gt;'OnSSET_original_NoMG-PV-Diesel'!AE351,'OnSSET_original_NoMG-PV-Diesel'!AD351,LCOE_SensitivityScenarios!CU351)</f>
        <v>SA_Diesel</v>
      </c>
      <c r="Q352" s="38">
        <f>IF(LCOE_SensitivityScenarios!BF351&gt;'OnSSET_original_NoMG-PV-Diesel'!M351,'OnSSET_original_NoMG-PV-Diesel'!M351,LCOE_SensitivityScenarios!BF351)</f>
        <v>0.45341040514547798</v>
      </c>
      <c r="R352" s="28">
        <f>MIN('OnSSET_original_NoMG-PV-Diesel'!E351:I351,LCOE_SensitivityScenarios!BK351)</f>
        <v>0.45341040514547798</v>
      </c>
      <c r="S352" s="28">
        <f>MIN('OnSSET_original_NoMG-PV-Diesel'!E351:I351,LCOE_SensitivityScenarios!BP351)</f>
        <v>0.45341040514547798</v>
      </c>
      <c r="T352" s="27">
        <f>MIN('OnSSET_original_NoMG-PV-Diesel'!N351:R351,LCOE_SensitivityScenarios!BU351)</f>
        <v>0.40810263760184101</v>
      </c>
      <c r="U352" s="28">
        <f>MIN('OnSSET_original_NoMG-PV-Diesel'!N351:R351,LCOE_SensitivityScenarios!BZ351)</f>
        <v>0.40810263760184101</v>
      </c>
      <c r="V352" s="29">
        <f>MIN('OnSSET_original_NoMG-PV-Diesel'!N351:R351,LCOE_SensitivityScenarios!CE351)</f>
        <v>0.40810263760184101</v>
      </c>
      <c r="W352" s="28">
        <f>MIN('OnSSET_original_NoMG-PV-Diesel'!W351:AA351,LCOE_SensitivityScenarios!CJ351)</f>
        <v>0.21201530392349399</v>
      </c>
      <c r="X352" s="28">
        <f>MIN('OnSSET_original_NoMG-PV-Diesel'!W351:AA351,LCOE_SensitivityScenarios!CO351)</f>
        <v>0.21201530392349399</v>
      </c>
      <c r="Y352" s="29">
        <f>MIN('OnSSET_original_NoMG-PV-Diesel'!W351:AA351,LCOE_SensitivityScenarios!CT351)</f>
        <v>0.21201530392349399</v>
      </c>
      <c r="Z352">
        <f>IF(H352='OnSSET_original_NoMG-PV-Diesel'!L351,'OnSSET_original_NoMG-PV-Diesel'!K351,"wait")</f>
        <v>14.111713133079199</v>
      </c>
      <c r="AA352">
        <f>IF(I352='OnSSET_original_NoMG-PV-Diesel'!L351,'OnSSET_original_NoMG-PV-Diesel'!K351,"wait")</f>
        <v>14.111713133079199</v>
      </c>
      <c r="AB352">
        <f>IF(J352='OnSSET_original_NoMG-PV-Diesel'!L351,'OnSSET_original_NoMG-PV-Diesel'!K351,"wait")</f>
        <v>14.111713133079199</v>
      </c>
      <c r="AC352">
        <f>IF(K352='OnSSET_original_NoMG-PV-Diesel'!U351,'OnSSET_original_NoMG-PV-Diesel'!T351,"wait")</f>
        <v>14.456517948845001</v>
      </c>
      <c r="AD352">
        <f>IF(L352='OnSSET_original_NoMG-PV-Diesel'!U351,'OnSSET_original_NoMG-PV-Diesel'!T351,"wait")</f>
        <v>14.456517948845001</v>
      </c>
      <c r="AE352">
        <f>IF(M352='OnSSET_original_NoMG-PV-Diesel'!U351,'OnSSET_original_NoMG-PV-Diesel'!T351,"wait")</f>
        <v>14.456517948845001</v>
      </c>
      <c r="AF352">
        <f>IF(N352='OnSSET_original_NoMG-PV-Diesel'!AD351,'OnSSET_original_NoMG-PV-Diesel'!AC351,"wait")</f>
        <v>14.456517948845001</v>
      </c>
      <c r="AG352">
        <f>IF(O352='OnSSET_original_NoMG-PV-Diesel'!AD351,'OnSSET_original_NoMG-PV-Diesel'!AC351,"wait")</f>
        <v>14.456517948845001</v>
      </c>
      <c r="AH352">
        <f>IF(P352='OnSSET_original_NoMG-PV-Diesel'!AD351,'OnSSET_original_NoMG-PV-Diesel'!AC351,"wait")</f>
        <v>14.456517948845001</v>
      </c>
      <c r="AR352">
        <v>29.774999999999999</v>
      </c>
      <c r="AS352">
        <v>28.972999999999999</v>
      </c>
      <c r="AT352">
        <v>12.125</v>
      </c>
      <c r="AU352">
        <v>2.5999999999999999E-2</v>
      </c>
      <c r="AV352">
        <v>59565.525199999996</v>
      </c>
      <c r="AW352">
        <v>0</v>
      </c>
      <c r="AX352">
        <v>12229.103289999999</v>
      </c>
      <c r="AZ352">
        <f>SUMIF([1]base!$A$2:$A$169,B352,[1]base!$V$2:$V$169)</f>
        <v>0</v>
      </c>
      <c r="BA352">
        <f>SUMIF([2]s1!$A$2:$A$275,B352,[2]s1!$U$2:$U$275)</f>
        <v>0</v>
      </c>
      <c r="BB352">
        <f>SUMIF([3]s2!$A$2:$A$115,B352,[3]s2!$U$2:$U$115)</f>
        <v>0</v>
      </c>
      <c r="BC352">
        <f>SUMIF([4]s3!$A$2:$A$245,B352,[4]s3!$U$2:$U$245)</f>
        <v>0</v>
      </c>
      <c r="BD352">
        <f>SUMIF([5]s4!$A$2:$A$74,B352,[5]s4!$U$2:$U$74)</f>
        <v>0</v>
      </c>
      <c r="BF352">
        <f t="shared" si="30"/>
        <v>0</v>
      </c>
      <c r="BG352">
        <f t="shared" si="31"/>
        <v>0</v>
      </c>
      <c r="BH352">
        <f t="shared" si="32"/>
        <v>0</v>
      </c>
      <c r="BI352">
        <f t="shared" si="33"/>
        <v>0</v>
      </c>
      <c r="BJ352">
        <f t="shared" si="34"/>
        <v>0</v>
      </c>
      <c r="BL352" t="s">
        <v>114</v>
      </c>
      <c r="BM352" s="23">
        <v>95324.00662</v>
      </c>
      <c r="BN352" s="23">
        <v>16.49204267</v>
      </c>
      <c r="BP352" t="s">
        <v>183</v>
      </c>
      <c r="BQ352" s="23">
        <v>17926.23977</v>
      </c>
      <c r="BR352" s="23">
        <v>14.45651795</v>
      </c>
      <c r="BT352" t="s">
        <v>183</v>
      </c>
      <c r="BU352" s="23">
        <v>17926.23977</v>
      </c>
      <c r="BV352" s="23">
        <v>14.45651795</v>
      </c>
    </row>
    <row r="353" spans="1:74" x14ac:dyDescent="0.25">
      <c r="A353">
        <v>1</v>
      </c>
      <c r="B353" s="15">
        <v>5855</v>
      </c>
      <c r="C353" s="15">
        <v>-69.099524869999996</v>
      </c>
      <c r="D353" s="15">
        <v>-14.697068549999999</v>
      </c>
      <c r="E353" s="16">
        <v>1</v>
      </c>
      <c r="F353" s="19">
        <v>36840.700429849603</v>
      </c>
      <c r="G353" s="19">
        <v>90.51541042531683</v>
      </c>
      <c r="H353" s="16" t="str">
        <f>IF(LCOE_SensitivityScenarios!BF352&gt;'OnSSET_original_NoMG-PV-Diesel'!M352,'OnSSET_original_NoMG-PV-Diesel'!L352,LCOE_SensitivityScenarios!BG352)</f>
        <v>MG_Hybrid</v>
      </c>
      <c r="I353" s="39" t="str">
        <f>IF(LCOE_SensitivityScenarios!BK352&gt;'OnSSET_original_NoMG-PV-Diesel'!M352,'OnSSET_original_NoMG-PV-Diesel'!L352,LCOE_SensitivityScenarios!BL352)</f>
        <v>MG_Hybrid</v>
      </c>
      <c r="J353" s="39" t="str">
        <f>IF(LCOE_SensitivityScenarios!BP352&gt;'OnSSET_original_NoMG-PV-Diesel'!M352,'OnSSET_original_NoMG-PV-Diesel'!L352,LCOE_SensitivityScenarios!BQ352)</f>
        <v>SA_PV</v>
      </c>
      <c r="K353" s="38" t="str">
        <f>IF(LCOE_SensitivityScenarios!BU352&gt;'OnSSET_original_NoMG-PV-Diesel'!V352,'OnSSET_original_NoMG-PV-Diesel'!U352,LCOE_SensitivityScenarios!BV352)</f>
        <v>SA_Diesel</v>
      </c>
      <c r="L353" s="39" t="str">
        <f>IF(LCOE_SensitivityScenarios!BZ352&gt;'OnSSET_original_NoMG-PV-Diesel'!V352,'OnSSET_original_NoMG-PV-Diesel'!U352,LCOE_SensitivityScenarios!CA352)</f>
        <v>SA_Diesel</v>
      </c>
      <c r="M353" s="40" t="str">
        <f>IF(LCOE_SensitivityScenarios!CE352&gt;'OnSSET_original_NoMG-PV-Diesel'!V352,'OnSSET_original_NoMG-PV-Diesel'!U352,LCOE_SensitivityScenarios!CF352)</f>
        <v>SA_Diesel</v>
      </c>
      <c r="N353" s="39" t="str">
        <f>IF(LCOE_SensitivityScenarios!CJ352&gt;'OnSSET_original_NoMG-PV-Diesel'!AE352,'OnSSET_original_NoMG-PV-Diesel'!AD352,LCOE_SensitivityScenarios!CK352)</f>
        <v>SA_Diesel</v>
      </c>
      <c r="O353" s="39" t="str">
        <f>IF(LCOE_SensitivityScenarios!CO352&gt;'OnSSET_original_NoMG-PV-Diesel'!AE352,'OnSSET_original_NoMG-PV-Diesel'!AD352,LCOE_SensitivityScenarios!CP352)</f>
        <v>SA_Diesel</v>
      </c>
      <c r="P353" s="40" t="str">
        <f>IF(LCOE_SensitivityScenarios!CT352&gt;'OnSSET_original_NoMG-PV-Diesel'!AE352,'OnSSET_original_NoMG-PV-Diesel'!AD352,LCOE_SensitivityScenarios!CU352)</f>
        <v>SA_Diesel</v>
      </c>
      <c r="Q353" s="38">
        <f>IF(LCOE_SensitivityScenarios!BF352&gt;'OnSSET_original_NoMG-PV-Diesel'!M352,'OnSSET_original_NoMG-PV-Diesel'!M352,LCOE_SensitivityScenarios!BF352)</f>
        <v>0.5140202404549995</v>
      </c>
      <c r="R353" s="28">
        <f>MIN('OnSSET_original_NoMG-PV-Diesel'!E352:I352,LCOE_SensitivityScenarios!BK352)</f>
        <v>0.47707873246299948</v>
      </c>
      <c r="S353" s="28">
        <f>MIN('OnSSET_original_NoMG-PV-Diesel'!E352:I352,LCOE_SensitivityScenarios!BP352)</f>
        <v>0.52301194629945502</v>
      </c>
      <c r="T353" s="27">
        <f>MIN('OnSSET_original_NoMG-PV-Diesel'!N352:R352,LCOE_SensitivityScenarios!BU352)</f>
        <v>0.40810263760184101</v>
      </c>
      <c r="U353" s="28">
        <f>MIN('OnSSET_original_NoMG-PV-Diesel'!N352:R352,LCOE_SensitivityScenarios!BZ352)</f>
        <v>0.40810263760184101</v>
      </c>
      <c r="V353" s="29">
        <f>MIN('OnSSET_original_NoMG-PV-Diesel'!N352:R352,LCOE_SensitivityScenarios!CE352)</f>
        <v>0.40810263760184101</v>
      </c>
      <c r="W353" s="28">
        <f>MIN('OnSSET_original_NoMG-PV-Diesel'!W352:AA352,LCOE_SensitivityScenarios!CJ352)</f>
        <v>0.21201530392349399</v>
      </c>
      <c r="X353" s="28">
        <f>MIN('OnSSET_original_NoMG-PV-Diesel'!W352:AA352,LCOE_SensitivityScenarios!CO352)</f>
        <v>0.21201530392349399</v>
      </c>
      <c r="Y353" s="29">
        <f>MIN('OnSSET_original_NoMG-PV-Diesel'!W352:AA352,LCOE_SensitivityScenarios!CT352)</f>
        <v>0.21201530392349399</v>
      </c>
      <c r="Z353">
        <f>VLOOKUP(B353,[1]base!$A$2:$U$169,21,FALSE)</f>
        <v>13.647</v>
      </c>
      <c r="AA353">
        <f>VLOOKUP(B353,[2]s1!$A$2:$T$275,20,FALSE)</f>
        <v>13.647</v>
      </c>
      <c r="AB353">
        <f>IF(J353='OnSSET_original_NoMG-PV-Diesel'!L352,'OnSSET_original_NoMG-PV-Diesel'!K352,"wait")</f>
        <v>16.492042667067999</v>
      </c>
      <c r="AC353">
        <f>IF(K353='OnSSET_original_NoMG-PV-Diesel'!U352,'OnSSET_original_NoMG-PV-Diesel'!T352,"wait")</f>
        <v>16.822237639200701</v>
      </c>
      <c r="AD353">
        <f>IF(L353='OnSSET_original_NoMG-PV-Diesel'!U352,'OnSSET_original_NoMG-PV-Diesel'!T352,"wait")</f>
        <v>16.822237639200701</v>
      </c>
      <c r="AE353">
        <f>IF(M353='OnSSET_original_NoMG-PV-Diesel'!U352,'OnSSET_original_NoMG-PV-Diesel'!T352,"wait")</f>
        <v>16.822237639200701</v>
      </c>
      <c r="AF353">
        <f>IF(N353='OnSSET_original_NoMG-PV-Diesel'!AD352,'OnSSET_original_NoMG-PV-Diesel'!AC352,"wait")</f>
        <v>16.822237639200701</v>
      </c>
      <c r="AG353">
        <f>IF(O353='OnSSET_original_NoMG-PV-Diesel'!AD352,'OnSSET_original_NoMG-PV-Diesel'!AC352,"wait")</f>
        <v>16.822237639200701</v>
      </c>
      <c r="AH353">
        <f>IF(P353='OnSSET_original_NoMG-PV-Diesel'!AD352,'OnSSET_original_NoMG-PV-Diesel'!AC352,"wait")</f>
        <v>16.822237639200701</v>
      </c>
      <c r="AR353">
        <v>123.908999999999</v>
      </c>
      <c r="AS353">
        <v>123.908999999999</v>
      </c>
      <c r="AT353">
        <v>12.776999999999999</v>
      </c>
      <c r="AU353">
        <v>12.776999999999999</v>
      </c>
      <c r="AV353">
        <v>60943.615700000002</v>
      </c>
      <c r="AW353">
        <v>0</v>
      </c>
      <c r="AX353">
        <v>12840.55845</v>
      </c>
      <c r="AZ353">
        <f>SUMIF([1]base!$A$2:$A$169,B353,[1]base!$V$2:$V$169)</f>
        <v>33491.9</v>
      </c>
      <c r="BA353">
        <f>SUMIF([2]s1!$A$2:$A$275,B353,[2]s1!$U$2:$U$275)</f>
        <v>33491.9</v>
      </c>
      <c r="BB353">
        <f>SUMIF([3]s2!$A$2:$A$115,B353,[3]s2!$U$2:$U$115)</f>
        <v>0</v>
      </c>
      <c r="BC353">
        <f>SUMIF([4]s3!$A$2:$A$245,B353,[4]s3!$U$2:$U$245)</f>
        <v>0</v>
      </c>
      <c r="BD353">
        <f>SUMIF([5]s4!$A$2:$A$74,B353,[5]s4!$U$2:$U$74)</f>
        <v>0</v>
      </c>
      <c r="BF353">
        <f t="shared" si="30"/>
        <v>107276.07415</v>
      </c>
      <c r="BG353">
        <f t="shared" si="31"/>
        <v>107276.07415</v>
      </c>
      <c r="BH353">
        <f t="shared" si="32"/>
        <v>0</v>
      </c>
      <c r="BI353">
        <f t="shared" si="33"/>
        <v>0</v>
      </c>
      <c r="BJ353">
        <f t="shared" si="34"/>
        <v>0</v>
      </c>
      <c r="BL353" t="s">
        <v>114</v>
      </c>
      <c r="BM353" s="23">
        <v>127950.6447</v>
      </c>
      <c r="BN353" s="23">
        <v>25.236813560000002</v>
      </c>
      <c r="BP353" t="s">
        <v>183</v>
      </c>
      <c r="BQ353" s="23">
        <v>20859.757969999999</v>
      </c>
      <c r="BR353" s="23">
        <v>16.822237640000001</v>
      </c>
      <c r="BT353" t="s">
        <v>183</v>
      </c>
      <c r="BU353" s="23">
        <v>20859.757969999999</v>
      </c>
      <c r="BV353" s="23">
        <v>16.822237640000001</v>
      </c>
    </row>
    <row r="354" spans="1:74" x14ac:dyDescent="0.25">
      <c r="A354">
        <v>1</v>
      </c>
      <c r="B354" s="15">
        <v>5946</v>
      </c>
      <c r="C354" s="15">
        <v>-68.476005200000003</v>
      </c>
      <c r="D354" s="15">
        <v>-16.127926200000001</v>
      </c>
      <c r="E354" s="16">
        <v>1</v>
      </c>
      <c r="F354" s="19">
        <v>26200.224577559198</v>
      </c>
      <c r="G354" s="19">
        <v>55.047086269133985</v>
      </c>
      <c r="H354" s="16" t="str">
        <f>IF(LCOE_SensitivityScenarios!BF353&gt;'OnSSET_original_NoMG-PV-Diesel'!M353,'OnSSET_original_NoMG-PV-Diesel'!L353,LCOE_SensitivityScenarios!BG353)</f>
        <v>SA_PV</v>
      </c>
      <c r="I354" s="39" t="str">
        <f>IF(LCOE_SensitivityScenarios!BK353&gt;'OnSSET_original_NoMG-PV-Diesel'!M353,'OnSSET_original_NoMG-PV-Diesel'!L353,LCOE_SensitivityScenarios!BL353)</f>
        <v>SA_PV</v>
      </c>
      <c r="J354" s="39" t="str">
        <f>IF(LCOE_SensitivityScenarios!BP353&gt;'OnSSET_original_NoMG-PV-Diesel'!M353,'OnSSET_original_NoMG-PV-Diesel'!L353,LCOE_SensitivityScenarios!BQ353)</f>
        <v>SA_PV</v>
      </c>
      <c r="K354" s="38" t="str">
        <f>IF(LCOE_SensitivityScenarios!BU353&gt;'OnSSET_original_NoMG-PV-Diesel'!V353,'OnSSET_original_NoMG-PV-Diesel'!U353,LCOE_SensitivityScenarios!BV353)</f>
        <v>SA_PV</v>
      </c>
      <c r="L354" s="39" t="str">
        <f>IF(LCOE_SensitivityScenarios!BZ353&gt;'OnSSET_original_NoMG-PV-Diesel'!V353,'OnSSET_original_NoMG-PV-Diesel'!U353,LCOE_SensitivityScenarios!CA353)</f>
        <v>SA_PV</v>
      </c>
      <c r="M354" s="40" t="str">
        <f>IF(LCOE_SensitivityScenarios!CE353&gt;'OnSSET_original_NoMG-PV-Diesel'!V353,'OnSSET_original_NoMG-PV-Diesel'!U353,LCOE_SensitivityScenarios!CF353)</f>
        <v>SA_PV</v>
      </c>
      <c r="N354" s="39" t="str">
        <f>IF(LCOE_SensitivityScenarios!CJ353&gt;'OnSSET_original_NoMG-PV-Diesel'!AE353,'OnSSET_original_NoMG-PV-Diesel'!AD353,LCOE_SensitivityScenarios!CK353)</f>
        <v>SA_Diesel</v>
      </c>
      <c r="O354" s="39" t="str">
        <f>IF(LCOE_SensitivityScenarios!CO353&gt;'OnSSET_original_NoMG-PV-Diesel'!AE353,'OnSSET_original_NoMG-PV-Diesel'!AD353,LCOE_SensitivityScenarios!CP353)</f>
        <v>SA_Diesel</v>
      </c>
      <c r="P354" s="40" t="str">
        <f>IF(LCOE_SensitivityScenarios!CT353&gt;'OnSSET_original_NoMG-PV-Diesel'!AE353,'OnSSET_original_NoMG-PV-Diesel'!AD353,LCOE_SensitivityScenarios!CU353)</f>
        <v>SA_Diesel</v>
      </c>
      <c r="Q354" s="38">
        <f>IF(LCOE_SensitivityScenarios!BF353&gt;'OnSSET_original_NoMG-PV-Diesel'!M353,'OnSSET_original_NoMG-PV-Diesel'!M353,LCOE_SensitivityScenarios!BF353)</f>
        <v>0.38771726549255803</v>
      </c>
      <c r="R354" s="28">
        <f>MIN('OnSSET_original_NoMG-PV-Diesel'!E353:I353,LCOE_SensitivityScenarios!BK353)</f>
        <v>0.38771726549255803</v>
      </c>
      <c r="S354" s="28">
        <f>MIN('OnSSET_original_NoMG-PV-Diesel'!E353:I353,LCOE_SensitivityScenarios!BP353)</f>
        <v>0.38771726549255803</v>
      </c>
      <c r="T354" s="27">
        <f>MIN('OnSSET_original_NoMG-PV-Diesel'!N353:R353,LCOE_SensitivityScenarios!BU353)</f>
        <v>0.38771726549255803</v>
      </c>
      <c r="U354" s="28">
        <f>MIN('OnSSET_original_NoMG-PV-Diesel'!N353:R353,LCOE_SensitivityScenarios!BZ353)</f>
        <v>0.38771726549255803</v>
      </c>
      <c r="V354" s="29">
        <f>MIN('OnSSET_original_NoMG-PV-Diesel'!N353:R353,LCOE_SensitivityScenarios!CE353)</f>
        <v>0.38771726549255803</v>
      </c>
      <c r="W354" s="28">
        <f>MIN('OnSSET_original_NoMG-PV-Diesel'!W353:AA353,LCOE_SensitivityScenarios!CJ353)</f>
        <v>0.27838332455308801</v>
      </c>
      <c r="X354" s="28">
        <f>MIN('OnSSET_original_NoMG-PV-Diesel'!W353:AA353,LCOE_SensitivityScenarios!CO353)</f>
        <v>0.27838332455308801</v>
      </c>
      <c r="Y354" s="29">
        <f>MIN('OnSSET_original_NoMG-PV-Diesel'!W353:AA353,LCOE_SensitivityScenarios!CT353)</f>
        <v>0.27838332455308801</v>
      </c>
      <c r="Z354">
        <f>IF(H354='OnSSET_original_NoMG-PV-Diesel'!L353,'OnSSET_original_NoMG-PV-Diesel'!K353,"wait")</f>
        <v>25.236813556548601</v>
      </c>
      <c r="AA354">
        <f>IF(I354='OnSSET_original_NoMG-PV-Diesel'!L353,'OnSSET_original_NoMG-PV-Diesel'!K353,"wait")</f>
        <v>25.236813556548601</v>
      </c>
      <c r="AB354">
        <f>IF(J354='OnSSET_original_NoMG-PV-Diesel'!L353,'OnSSET_original_NoMG-PV-Diesel'!K353,"wait")</f>
        <v>25.236813556548601</v>
      </c>
      <c r="AC354">
        <f>IF(K354='OnSSET_original_NoMG-PV-Diesel'!U353,'OnSSET_original_NoMG-PV-Diesel'!T353,"wait")</f>
        <v>13.3050094340642</v>
      </c>
      <c r="AD354">
        <f>IF(L354='OnSSET_original_NoMG-PV-Diesel'!U353,'OnSSET_original_NoMG-PV-Diesel'!T353,"wait")</f>
        <v>13.3050094340642</v>
      </c>
      <c r="AE354">
        <f>IF(M354='OnSSET_original_NoMG-PV-Diesel'!U353,'OnSSET_original_NoMG-PV-Diesel'!T353,"wait")</f>
        <v>13.3050094340642</v>
      </c>
      <c r="AF354">
        <f>IF(N354='OnSSET_original_NoMG-PV-Diesel'!AD353,'OnSSET_original_NoMG-PV-Diesel'!AC353,"wait")</f>
        <v>11.9635728664654</v>
      </c>
      <c r="AG354">
        <f>IF(O354='OnSSET_original_NoMG-PV-Diesel'!AD353,'OnSSET_original_NoMG-PV-Diesel'!AC353,"wait")</f>
        <v>11.9635728664654</v>
      </c>
      <c r="AH354">
        <f>IF(P354='OnSSET_original_NoMG-PV-Diesel'!AD353,'OnSSET_original_NoMG-PV-Diesel'!AC353,"wait")</f>
        <v>11.9635728664654</v>
      </c>
      <c r="AR354">
        <v>13.262</v>
      </c>
      <c r="AS354">
        <v>13.262</v>
      </c>
      <c r="AT354">
        <v>2.5350000000000001</v>
      </c>
      <c r="AU354">
        <v>2.5350000000000001</v>
      </c>
      <c r="AV354">
        <v>47878.406110000004</v>
      </c>
      <c r="AW354">
        <v>0</v>
      </c>
      <c r="AX354">
        <v>7643.1895539999996</v>
      </c>
      <c r="AZ354">
        <f>SUMIF([1]base!$A$2:$A$169,B354,[1]base!$V$2:$V$169)</f>
        <v>0</v>
      </c>
      <c r="BA354">
        <f>SUMIF([2]s1!$A$2:$A$275,B354,[2]s1!$U$2:$U$275)</f>
        <v>0</v>
      </c>
      <c r="BB354">
        <f>SUMIF([3]s2!$A$2:$A$115,B354,[3]s2!$U$2:$U$115)</f>
        <v>0</v>
      </c>
      <c r="BC354">
        <f>SUMIF([4]s3!$A$2:$A$245,B354,[4]s3!$U$2:$U$245)</f>
        <v>0</v>
      </c>
      <c r="BD354">
        <f>SUMIF([5]s4!$A$2:$A$74,B354,[5]s4!$U$2:$U$74)</f>
        <v>0</v>
      </c>
      <c r="BF354">
        <f t="shared" si="30"/>
        <v>0</v>
      </c>
      <c r="BG354">
        <f t="shared" si="31"/>
        <v>0</v>
      </c>
      <c r="BH354">
        <f t="shared" si="32"/>
        <v>0</v>
      </c>
      <c r="BI354">
        <f t="shared" si="33"/>
        <v>0</v>
      </c>
      <c r="BJ354">
        <f t="shared" si="34"/>
        <v>0</v>
      </c>
      <c r="BL354" t="s">
        <v>114</v>
      </c>
      <c r="BM354" s="23">
        <v>67456.397830000002</v>
      </c>
      <c r="BN354" s="23">
        <v>13.30500943</v>
      </c>
      <c r="BP354" t="s">
        <v>186</v>
      </c>
      <c r="BQ354" s="23">
        <v>67456.397830000002</v>
      </c>
      <c r="BR354" s="23">
        <v>13.30500943</v>
      </c>
      <c r="BT354" t="s">
        <v>183</v>
      </c>
      <c r="BU354" s="23">
        <v>14834.960709999999</v>
      </c>
      <c r="BV354" s="23">
        <v>11.96357287</v>
      </c>
    </row>
    <row r="355" spans="1:74" x14ac:dyDescent="0.25">
      <c r="A355">
        <v>1</v>
      </c>
      <c r="B355" s="15">
        <v>5976</v>
      </c>
      <c r="C355" s="15">
        <v>-69.17667247</v>
      </c>
      <c r="D355" s="15">
        <v>-17.386723010000001</v>
      </c>
      <c r="E355" s="16">
        <v>1</v>
      </c>
      <c r="F355" s="19">
        <v>19658.1694935661</v>
      </c>
      <c r="G355" s="19">
        <v>50.358901043600341</v>
      </c>
      <c r="H355" s="16" t="str">
        <f>IF(LCOE_SensitivityScenarios!BF354&gt;'OnSSET_original_NoMG-PV-Diesel'!M354,'OnSSET_original_NoMG-PV-Diesel'!L354,LCOE_SensitivityScenarios!BG354)</f>
        <v>SA_PV</v>
      </c>
      <c r="I355" s="39" t="str">
        <f>IF(LCOE_SensitivityScenarios!BK354&gt;'OnSSET_original_NoMG-PV-Diesel'!M354,'OnSSET_original_NoMG-PV-Diesel'!L354,LCOE_SensitivityScenarios!BL354)</f>
        <v>SA_PV</v>
      </c>
      <c r="J355" s="39" t="str">
        <f>IF(LCOE_SensitivityScenarios!BP354&gt;'OnSSET_original_NoMG-PV-Diesel'!M354,'OnSSET_original_NoMG-PV-Diesel'!L354,LCOE_SensitivityScenarios!BQ354)</f>
        <v>SA_PV</v>
      </c>
      <c r="K355" s="38" t="str">
        <f>IF(LCOE_SensitivityScenarios!BU354&gt;'OnSSET_original_NoMG-PV-Diesel'!V354,'OnSSET_original_NoMG-PV-Diesel'!U354,LCOE_SensitivityScenarios!BV354)</f>
        <v>SA_Diesel</v>
      </c>
      <c r="L355" s="39" t="str">
        <f>IF(LCOE_SensitivityScenarios!BZ354&gt;'OnSSET_original_NoMG-PV-Diesel'!V354,'OnSSET_original_NoMG-PV-Diesel'!U354,LCOE_SensitivityScenarios!CA354)</f>
        <v>SA_Diesel</v>
      </c>
      <c r="M355" s="40" t="str">
        <f>IF(LCOE_SensitivityScenarios!CE354&gt;'OnSSET_original_NoMG-PV-Diesel'!V354,'OnSSET_original_NoMG-PV-Diesel'!U354,LCOE_SensitivityScenarios!CF354)</f>
        <v>SA_Diesel</v>
      </c>
      <c r="N355" s="39" t="str">
        <f>IF(LCOE_SensitivityScenarios!CJ354&gt;'OnSSET_original_NoMG-PV-Diesel'!AE354,'OnSSET_original_NoMG-PV-Diesel'!AD354,LCOE_SensitivityScenarios!CK354)</f>
        <v>SA_Diesel</v>
      </c>
      <c r="O355" s="39" t="str">
        <f>IF(LCOE_SensitivityScenarios!CO354&gt;'OnSSET_original_NoMG-PV-Diesel'!AE354,'OnSSET_original_NoMG-PV-Diesel'!AD354,LCOE_SensitivityScenarios!CP354)</f>
        <v>SA_Diesel</v>
      </c>
      <c r="P355" s="40" t="str">
        <f>IF(LCOE_SensitivityScenarios!CT354&gt;'OnSSET_original_NoMG-PV-Diesel'!AE354,'OnSSET_original_NoMG-PV-Diesel'!AD354,LCOE_SensitivityScenarios!CU354)</f>
        <v>SA_Diesel</v>
      </c>
      <c r="Q355" s="38">
        <f>IF(LCOE_SensitivityScenarios!BF354&gt;'OnSSET_original_NoMG-PV-Diesel'!M354,'OnSSET_original_NoMG-PV-Diesel'!M354,LCOE_SensitivityScenarios!BF354)</f>
        <v>0.399143373576271</v>
      </c>
      <c r="R355" s="28">
        <f>MIN('OnSSET_original_NoMG-PV-Diesel'!E354:I354,LCOE_SensitivityScenarios!BK354)</f>
        <v>0.399143373576271</v>
      </c>
      <c r="S355" s="28">
        <f>MIN('OnSSET_original_NoMG-PV-Diesel'!E354:I354,LCOE_SensitivityScenarios!BP354)</f>
        <v>0.399143373576271</v>
      </c>
      <c r="T355" s="27">
        <f>MIN('OnSSET_original_NoMG-PV-Diesel'!N354:R354,LCOE_SensitivityScenarios!BU354)</f>
        <v>0.33704192864490101</v>
      </c>
      <c r="U355" s="28">
        <f>MIN('OnSSET_original_NoMG-PV-Diesel'!N354:R354,LCOE_SensitivityScenarios!BZ354)</f>
        <v>0.33704192864490101</v>
      </c>
      <c r="V355" s="29">
        <f>MIN('OnSSET_original_NoMG-PV-Diesel'!N354:R354,LCOE_SensitivityScenarios!CE354)</f>
        <v>0.33704192864490101</v>
      </c>
      <c r="W355" s="28">
        <f>MIN('OnSSET_original_NoMG-PV-Diesel'!W354:AA354,LCOE_SensitivityScenarios!CJ354)</f>
        <v>0.18788147824000501</v>
      </c>
      <c r="X355" s="28">
        <f>MIN('OnSSET_original_NoMG-PV-Diesel'!W354:AA354,LCOE_SensitivityScenarios!CO354)</f>
        <v>0.18788147824000501</v>
      </c>
      <c r="Y355" s="29">
        <f>MIN('OnSSET_original_NoMG-PV-Diesel'!W354:AA354,LCOE_SensitivityScenarios!CT354)</f>
        <v>0.18788147824000501</v>
      </c>
      <c r="Z355">
        <f>IF(H355='OnSSET_original_NoMG-PV-Diesel'!L354,'OnSSET_original_NoMG-PV-Diesel'!K354,"wait")</f>
        <v>13.3050094340642</v>
      </c>
      <c r="AA355">
        <f>IF(I355='OnSSET_original_NoMG-PV-Diesel'!L354,'OnSSET_original_NoMG-PV-Diesel'!K354,"wait")</f>
        <v>13.3050094340642</v>
      </c>
      <c r="AB355">
        <f>IF(J355='OnSSET_original_NoMG-PV-Diesel'!L354,'OnSSET_original_NoMG-PV-Diesel'!K354,"wait")</f>
        <v>13.3050094340642</v>
      </c>
      <c r="AC355">
        <f>IF(K355='OnSSET_original_NoMG-PV-Diesel'!U354,'OnSSET_original_NoMG-PV-Diesel'!T354,"wait")</f>
        <v>8.9763331020850003</v>
      </c>
      <c r="AD355">
        <f>IF(L355='OnSSET_original_NoMG-PV-Diesel'!U354,'OnSSET_original_NoMG-PV-Diesel'!T354,"wait")</f>
        <v>8.9763331020850003</v>
      </c>
      <c r="AE355">
        <f>IF(M355='OnSSET_original_NoMG-PV-Diesel'!U354,'OnSSET_original_NoMG-PV-Diesel'!T354,"wait")</f>
        <v>8.9763331020850003</v>
      </c>
      <c r="AF355">
        <f>IF(N355='OnSSET_original_NoMG-PV-Diesel'!AD354,'OnSSET_original_NoMG-PV-Diesel'!AC354,"wait")</f>
        <v>8.9763331020850003</v>
      </c>
      <c r="AG355">
        <f>IF(O355='OnSSET_original_NoMG-PV-Diesel'!AD354,'OnSSET_original_NoMG-PV-Diesel'!AC354,"wait")</f>
        <v>8.9763331020850003</v>
      </c>
      <c r="AH355">
        <f>IF(P355='OnSSET_original_NoMG-PV-Diesel'!AD354,'OnSSET_original_NoMG-PV-Diesel'!AC354,"wait")</f>
        <v>8.9763331020850003</v>
      </c>
      <c r="AR355">
        <v>128.15199999999999</v>
      </c>
      <c r="AS355">
        <v>128.137</v>
      </c>
      <c r="AT355">
        <v>12.215999999999999</v>
      </c>
      <c r="AU355">
        <v>12.215999999999999</v>
      </c>
      <c r="AV355">
        <v>46534.420230000003</v>
      </c>
      <c r="AW355">
        <v>0</v>
      </c>
      <c r="AX355">
        <v>7184.59818</v>
      </c>
      <c r="AZ355">
        <f>SUMIF([1]base!$A$2:$A$169,B355,[1]base!$V$2:$V$169)</f>
        <v>0</v>
      </c>
      <c r="BA355">
        <f>SUMIF([2]s1!$A$2:$A$275,B355,[2]s1!$U$2:$U$275)</f>
        <v>0</v>
      </c>
      <c r="BB355">
        <f>SUMIF([3]s2!$A$2:$A$115,B355,[3]s2!$U$2:$U$115)</f>
        <v>0</v>
      </c>
      <c r="BC355">
        <f>SUMIF([4]s3!$A$2:$A$245,B355,[4]s3!$U$2:$U$245)</f>
        <v>0</v>
      </c>
      <c r="BD355">
        <f>SUMIF([5]s4!$A$2:$A$74,B355,[5]s4!$U$2:$U$74)</f>
        <v>0</v>
      </c>
      <c r="BF355">
        <f t="shared" si="30"/>
        <v>0</v>
      </c>
      <c r="BG355">
        <f t="shared" si="31"/>
        <v>0</v>
      </c>
      <c r="BH355">
        <f t="shared" si="32"/>
        <v>0</v>
      </c>
      <c r="BI355">
        <f t="shared" si="33"/>
        <v>0</v>
      </c>
      <c r="BJ355">
        <f t="shared" si="34"/>
        <v>0</v>
      </c>
      <c r="BL355" t="s">
        <v>114</v>
      </c>
      <c r="BM355" s="23">
        <v>52104.470889999997</v>
      </c>
      <c r="BN355" s="23">
        <v>9.0146143409999997</v>
      </c>
      <c r="BP355" t="s">
        <v>183</v>
      </c>
      <c r="BQ355" s="23">
        <v>11130.75085</v>
      </c>
      <c r="BR355" s="23">
        <v>8.9763331019999999</v>
      </c>
      <c r="BT355" t="s">
        <v>183</v>
      </c>
      <c r="BU355" s="23">
        <v>11130.75085</v>
      </c>
      <c r="BV355" s="23">
        <v>8.9763331019999999</v>
      </c>
    </row>
    <row r="356" spans="1:74" x14ac:dyDescent="0.25">
      <c r="A356">
        <v>1</v>
      </c>
      <c r="B356" s="15">
        <v>6015</v>
      </c>
      <c r="C356" s="15">
        <v>-67.479730230000001</v>
      </c>
      <c r="D356" s="15">
        <v>-18.325486720000001</v>
      </c>
      <c r="E356" s="16">
        <v>1</v>
      </c>
      <c r="F356" s="19">
        <v>45143.7596406538</v>
      </c>
      <c r="G356" s="19">
        <v>149.7053635819673</v>
      </c>
      <c r="H356" s="16" t="str">
        <f>IF(LCOE_SensitivityScenarios!BF355&gt;'OnSSET_original_NoMG-PV-Diesel'!M355,'OnSSET_original_NoMG-PV-Diesel'!L355,LCOE_SensitivityScenarios!BG355)</f>
        <v>SA_PV</v>
      </c>
      <c r="I356" s="39" t="str">
        <f>IF(LCOE_SensitivityScenarios!BK355&gt;'OnSSET_original_NoMG-PV-Diesel'!M355,'OnSSET_original_NoMG-PV-Diesel'!L355,LCOE_SensitivityScenarios!BL355)</f>
        <v>SA_PV</v>
      </c>
      <c r="J356" s="39" t="str">
        <f>IF(LCOE_SensitivityScenarios!BP355&gt;'OnSSET_original_NoMG-PV-Diesel'!M355,'OnSSET_original_NoMG-PV-Diesel'!L355,LCOE_SensitivityScenarios!BQ355)</f>
        <v>SA_PV</v>
      </c>
      <c r="K356" s="38" t="str">
        <f>IF(LCOE_SensitivityScenarios!BU355&gt;'OnSSET_original_NoMG-PV-Diesel'!V355,'OnSSET_original_NoMG-PV-Diesel'!U355,LCOE_SensitivityScenarios!BV355)</f>
        <v>SA_Diesel</v>
      </c>
      <c r="L356" s="39" t="str">
        <f>IF(LCOE_SensitivityScenarios!BZ355&gt;'OnSSET_original_NoMG-PV-Diesel'!V355,'OnSSET_original_NoMG-PV-Diesel'!U355,LCOE_SensitivityScenarios!CA355)</f>
        <v>SA_Diesel</v>
      </c>
      <c r="M356" s="40" t="str">
        <f>IF(LCOE_SensitivityScenarios!CE355&gt;'OnSSET_original_NoMG-PV-Diesel'!V355,'OnSSET_original_NoMG-PV-Diesel'!U355,LCOE_SensitivityScenarios!CF355)</f>
        <v>SA_Diesel</v>
      </c>
      <c r="N356" s="39" t="str">
        <f>IF(LCOE_SensitivityScenarios!CJ355&gt;'OnSSET_original_NoMG-PV-Diesel'!AE355,'OnSSET_original_NoMG-PV-Diesel'!AD355,LCOE_SensitivityScenarios!CK355)</f>
        <v>SA_Diesel</v>
      </c>
      <c r="O356" s="39" t="str">
        <f>IF(LCOE_SensitivityScenarios!CO355&gt;'OnSSET_original_NoMG-PV-Diesel'!AE355,'OnSSET_original_NoMG-PV-Diesel'!AD355,LCOE_SensitivityScenarios!CP355)</f>
        <v>SA_Diesel</v>
      </c>
      <c r="P356" s="40" t="str">
        <f>IF(LCOE_SensitivityScenarios!CT355&gt;'OnSSET_original_NoMG-PV-Diesel'!AE355,'OnSSET_original_NoMG-PV-Diesel'!AD355,LCOE_SensitivityScenarios!CU355)</f>
        <v>SA_Diesel</v>
      </c>
      <c r="Q356" s="38">
        <f>IF(LCOE_SensitivityScenarios!BF355&gt;'OnSSET_original_NoMG-PV-Diesel'!M355,'OnSSET_original_NoMG-PV-Diesel'!M355,LCOE_SensitivityScenarios!BF355)</f>
        <v>0.38793597840966898</v>
      </c>
      <c r="R356" s="28">
        <f>MIN('OnSSET_original_NoMG-PV-Diesel'!E355:I355,LCOE_SensitivityScenarios!BK355)</f>
        <v>0.38793597840966898</v>
      </c>
      <c r="S356" s="28">
        <f>MIN('OnSSET_original_NoMG-PV-Diesel'!E355:I355,LCOE_SensitivityScenarios!BP355)</f>
        <v>0.38793597840966898</v>
      </c>
      <c r="T356" s="27">
        <f>MIN('OnSSET_original_NoMG-PV-Diesel'!N355:R355,LCOE_SensitivityScenarios!BU355)</f>
        <v>0.33704192864490101</v>
      </c>
      <c r="U356" s="28">
        <f>MIN('OnSSET_original_NoMG-PV-Diesel'!N355:R355,LCOE_SensitivityScenarios!BZ355)</f>
        <v>0.33704192864490101</v>
      </c>
      <c r="V356" s="29">
        <f>MIN('OnSSET_original_NoMG-PV-Diesel'!N355:R355,LCOE_SensitivityScenarios!CE355)</f>
        <v>0.33704192864490101</v>
      </c>
      <c r="W356" s="28">
        <f>MIN('OnSSET_original_NoMG-PV-Diesel'!W355:AA355,LCOE_SensitivityScenarios!CJ355)</f>
        <v>0.18788147824000501</v>
      </c>
      <c r="X356" s="28">
        <f>MIN('OnSSET_original_NoMG-PV-Diesel'!W355:AA355,LCOE_SensitivityScenarios!CO355)</f>
        <v>0.18788147824000501</v>
      </c>
      <c r="Y356" s="29">
        <f>MIN('OnSSET_original_NoMG-PV-Diesel'!W355:AA355,LCOE_SensitivityScenarios!CT355)</f>
        <v>0.18788147824000501</v>
      </c>
      <c r="Z356">
        <f>IF(H356='OnSSET_original_NoMG-PV-Diesel'!L355,'OnSSET_original_NoMG-PV-Diesel'!K355,"wait")</f>
        <v>9.0146143410676096</v>
      </c>
      <c r="AA356">
        <f>IF(I356='OnSSET_original_NoMG-PV-Diesel'!L355,'OnSSET_original_NoMG-PV-Diesel'!K355,"wait")</f>
        <v>9.0146143410676096</v>
      </c>
      <c r="AB356">
        <f>IF(J356='OnSSET_original_NoMG-PV-Diesel'!L355,'OnSSET_original_NoMG-PV-Diesel'!K355,"wait")</f>
        <v>9.0146143410676096</v>
      </c>
      <c r="AC356">
        <f>IF(K356='OnSSET_original_NoMG-PV-Diesel'!U355,'OnSSET_original_NoMG-PV-Diesel'!T355,"wait")</f>
        <v>20.613588877010798</v>
      </c>
      <c r="AD356">
        <f>IF(L356='OnSSET_original_NoMG-PV-Diesel'!U355,'OnSSET_original_NoMG-PV-Diesel'!T355,"wait")</f>
        <v>20.613588877010798</v>
      </c>
      <c r="AE356">
        <f>IF(M356='OnSSET_original_NoMG-PV-Diesel'!U355,'OnSSET_original_NoMG-PV-Diesel'!T355,"wait")</f>
        <v>20.613588877010798</v>
      </c>
      <c r="AF356">
        <f>IF(N356='OnSSET_original_NoMG-PV-Diesel'!AD355,'OnSSET_original_NoMG-PV-Diesel'!AC355,"wait")</f>
        <v>20.613588877010798</v>
      </c>
      <c r="AG356">
        <f>IF(O356='OnSSET_original_NoMG-PV-Diesel'!AD355,'OnSSET_original_NoMG-PV-Diesel'!AC355,"wait")</f>
        <v>20.613588877010798</v>
      </c>
      <c r="AH356">
        <f>IF(P356='OnSSET_original_NoMG-PV-Diesel'!AD355,'OnSSET_original_NoMG-PV-Diesel'!AC355,"wait")</f>
        <v>20.613588877010798</v>
      </c>
      <c r="AR356">
        <v>6.0190000000000001</v>
      </c>
      <c r="AS356">
        <v>10.584</v>
      </c>
      <c r="AT356">
        <v>9.7140000000000004</v>
      </c>
      <c r="AU356">
        <v>1E-3</v>
      </c>
      <c r="AV356">
        <v>75984.138359999997</v>
      </c>
      <c r="AW356">
        <v>0</v>
      </c>
      <c r="AX356">
        <v>20483.748</v>
      </c>
      <c r="AZ356">
        <f>SUMIF([1]base!$A$2:$A$169,B356,[1]base!$V$2:$V$169)</f>
        <v>0</v>
      </c>
      <c r="BA356">
        <f>SUMIF([2]s1!$A$2:$A$275,B356,[2]s1!$U$2:$U$275)</f>
        <v>0</v>
      </c>
      <c r="BB356">
        <f>SUMIF([3]s2!$A$2:$A$115,B356,[3]s2!$U$2:$U$115)</f>
        <v>0</v>
      </c>
      <c r="BC356">
        <f>SUMIF([4]s3!$A$2:$A$245,B356,[4]s3!$U$2:$U$245)</f>
        <v>0</v>
      </c>
      <c r="BD356">
        <f>SUMIF([5]s4!$A$2:$A$74,B356,[5]s4!$U$2:$U$74)</f>
        <v>0</v>
      </c>
      <c r="BF356">
        <f t="shared" si="30"/>
        <v>0</v>
      </c>
      <c r="BG356">
        <f t="shared" si="31"/>
        <v>0</v>
      </c>
      <c r="BH356">
        <f t="shared" si="32"/>
        <v>0</v>
      </c>
      <c r="BI356">
        <f t="shared" si="33"/>
        <v>0</v>
      </c>
      <c r="BJ356">
        <f t="shared" si="34"/>
        <v>0</v>
      </c>
      <c r="BL356" t="s">
        <v>114</v>
      </c>
      <c r="BM356" s="23">
        <v>116294.9283</v>
      </c>
      <c r="BN356" s="23">
        <v>20.120229819999999</v>
      </c>
      <c r="BP356" t="s">
        <v>183</v>
      </c>
      <c r="BQ356" s="23">
        <v>25561.074809999998</v>
      </c>
      <c r="BR356" s="23">
        <v>20.613588879999998</v>
      </c>
      <c r="BT356" t="s">
        <v>183</v>
      </c>
      <c r="BU356" s="23">
        <v>25561.074809999998</v>
      </c>
      <c r="BV356" s="23">
        <v>20.613588879999998</v>
      </c>
    </row>
    <row r="357" spans="1:74" x14ac:dyDescent="0.25">
      <c r="A357">
        <v>1</v>
      </c>
      <c r="B357" s="15">
        <v>6040</v>
      </c>
      <c r="C357" s="15">
        <v>-66.222962150000001</v>
      </c>
      <c r="D357" s="15">
        <v>-19.150232280000001</v>
      </c>
      <c r="E357" s="16">
        <v>1</v>
      </c>
      <c r="F357" s="19">
        <v>25317.5446079699</v>
      </c>
      <c r="G357" s="19">
        <v>51.362233798416476</v>
      </c>
      <c r="H357" s="16" t="str">
        <f>IF(LCOE_SensitivityScenarios!BF356&gt;'OnSSET_original_NoMG-PV-Diesel'!M356,'OnSSET_original_NoMG-PV-Diesel'!L356,LCOE_SensitivityScenarios!BG356)</f>
        <v>SA_PV</v>
      </c>
      <c r="I357" s="39" t="str">
        <f>IF(LCOE_SensitivityScenarios!BK356&gt;'OnSSET_original_NoMG-PV-Diesel'!M356,'OnSSET_original_NoMG-PV-Diesel'!L356,LCOE_SensitivityScenarios!BL356)</f>
        <v>SA_PV</v>
      </c>
      <c r="J357" s="39" t="str">
        <f>IF(LCOE_SensitivityScenarios!BP356&gt;'OnSSET_original_NoMG-PV-Diesel'!M356,'OnSSET_original_NoMG-PV-Diesel'!L356,LCOE_SensitivityScenarios!BQ356)</f>
        <v>SA_PV</v>
      </c>
      <c r="K357" s="38" t="str">
        <f>IF(LCOE_SensitivityScenarios!BU356&gt;'OnSSET_original_NoMG-PV-Diesel'!V356,'OnSSET_original_NoMG-PV-Diesel'!U356,LCOE_SensitivityScenarios!BV356)</f>
        <v>SA_Diesel</v>
      </c>
      <c r="L357" s="39" t="str">
        <f>IF(LCOE_SensitivityScenarios!BZ356&gt;'OnSSET_original_NoMG-PV-Diesel'!V356,'OnSSET_original_NoMG-PV-Diesel'!U356,LCOE_SensitivityScenarios!CA356)</f>
        <v>SA_Diesel</v>
      </c>
      <c r="M357" s="40" t="str">
        <f>IF(LCOE_SensitivityScenarios!CE356&gt;'OnSSET_original_NoMG-PV-Diesel'!V356,'OnSSET_original_NoMG-PV-Diesel'!U356,LCOE_SensitivityScenarios!CF356)</f>
        <v>SA_Diesel</v>
      </c>
      <c r="N357" s="39" t="str">
        <f>IF(LCOE_SensitivityScenarios!CJ356&gt;'OnSSET_original_NoMG-PV-Diesel'!AE356,'OnSSET_original_NoMG-PV-Diesel'!AD356,LCOE_SensitivityScenarios!CK356)</f>
        <v>SA_Diesel</v>
      </c>
      <c r="O357" s="39" t="str">
        <f>IF(LCOE_SensitivityScenarios!CO356&gt;'OnSSET_original_NoMG-PV-Diesel'!AE356,'OnSSET_original_NoMG-PV-Diesel'!AD356,LCOE_SensitivityScenarios!CP356)</f>
        <v>SA_Diesel</v>
      </c>
      <c r="P357" s="40" t="str">
        <f>IF(LCOE_SensitivityScenarios!CT356&gt;'OnSSET_original_NoMG-PV-Diesel'!AE356,'OnSSET_original_NoMG-PV-Diesel'!AD356,LCOE_SensitivityScenarios!CU356)</f>
        <v>SA_Diesel</v>
      </c>
      <c r="Q357" s="38">
        <f>IF(LCOE_SensitivityScenarios!BF356&gt;'OnSSET_original_NoMG-PV-Diesel'!M356,'OnSSET_original_NoMG-PV-Diesel'!M356,LCOE_SensitivityScenarios!BF356)</f>
        <v>0.35869994794829402</v>
      </c>
      <c r="R357" s="28">
        <f>MIN('OnSSET_original_NoMG-PV-Diesel'!E356:I356,LCOE_SensitivityScenarios!BK356)</f>
        <v>0.35869994794829402</v>
      </c>
      <c r="S357" s="28">
        <f>MIN('OnSSET_original_NoMG-PV-Diesel'!E356:I356,LCOE_SensitivityScenarios!BP356)</f>
        <v>0.35869994794829402</v>
      </c>
      <c r="T357" s="27">
        <f>MIN('OnSSET_original_NoMG-PV-Diesel'!N356:R356,LCOE_SensitivityScenarios!BU356)</f>
        <v>0.354807105884136</v>
      </c>
      <c r="U357" s="28">
        <f>MIN('OnSSET_original_NoMG-PV-Diesel'!N356:R356,LCOE_SensitivityScenarios!BZ356)</f>
        <v>0.354807105884136</v>
      </c>
      <c r="V357" s="29">
        <f>MIN('OnSSET_original_NoMG-PV-Diesel'!N356:R356,LCOE_SensitivityScenarios!CE356)</f>
        <v>0.354807105884136</v>
      </c>
      <c r="W357" s="28">
        <f>MIN('OnSSET_original_NoMG-PV-Diesel'!W356:AA356,LCOE_SensitivityScenarios!CJ356)</f>
        <v>0.193914934660878</v>
      </c>
      <c r="X357" s="28">
        <f>MIN('OnSSET_original_NoMG-PV-Diesel'!W356:AA356,LCOE_SensitivityScenarios!CO356)</f>
        <v>0.193914934660878</v>
      </c>
      <c r="Y357" s="29">
        <f>MIN('OnSSET_original_NoMG-PV-Diesel'!W356:AA356,LCOE_SensitivityScenarios!CT356)</f>
        <v>0.193914934660878</v>
      </c>
      <c r="Z357">
        <f>IF(H357='OnSSET_original_NoMG-PV-Diesel'!L356,'OnSSET_original_NoMG-PV-Diesel'!K356,"wait")</f>
        <v>20.120229817111799</v>
      </c>
      <c r="AA357">
        <f>IF(I357='OnSSET_original_NoMG-PV-Diesel'!L356,'OnSSET_original_NoMG-PV-Diesel'!K356,"wait")</f>
        <v>20.120229817111799</v>
      </c>
      <c r="AB357">
        <f>IF(J357='OnSSET_original_NoMG-PV-Diesel'!L356,'OnSSET_original_NoMG-PV-Diesel'!K356,"wait")</f>
        <v>20.120229817111799</v>
      </c>
      <c r="AC357">
        <f>IF(K357='OnSSET_original_NoMG-PV-Diesel'!U356,'OnSSET_original_NoMG-PV-Diesel'!T356,"wait")</f>
        <v>11.560522652041</v>
      </c>
      <c r="AD357">
        <f>IF(L357='OnSSET_original_NoMG-PV-Diesel'!U356,'OnSSET_original_NoMG-PV-Diesel'!T356,"wait")</f>
        <v>11.560522652041</v>
      </c>
      <c r="AE357">
        <f>IF(M357='OnSSET_original_NoMG-PV-Diesel'!U356,'OnSSET_original_NoMG-PV-Diesel'!T356,"wait")</f>
        <v>11.560522652041</v>
      </c>
      <c r="AF357">
        <f>IF(N357='OnSSET_original_NoMG-PV-Diesel'!AD356,'OnSSET_original_NoMG-PV-Diesel'!AC356,"wait")</f>
        <v>11.560522652041</v>
      </c>
      <c r="AG357">
        <f>IF(O357='OnSSET_original_NoMG-PV-Diesel'!AD356,'OnSSET_original_NoMG-PV-Diesel'!AC356,"wait")</f>
        <v>11.560522652041</v>
      </c>
      <c r="AH357">
        <f>IF(P357='OnSSET_original_NoMG-PV-Diesel'!AD356,'OnSSET_original_NoMG-PV-Diesel'!AC356,"wait")</f>
        <v>11.560522652041</v>
      </c>
      <c r="AR357">
        <v>43.473999999999997</v>
      </c>
      <c r="AS357">
        <v>43.491</v>
      </c>
      <c r="AT357">
        <v>8.6989999999999998</v>
      </c>
      <c r="AU357">
        <v>0.39100000000000001</v>
      </c>
      <c r="AV357">
        <v>44195.29262</v>
      </c>
      <c r="AW357">
        <v>0</v>
      </c>
      <c r="AX357">
        <v>6420.2792250000002</v>
      </c>
      <c r="AZ357">
        <f>SUMIF([1]base!$A$2:$A$169,B357,[1]base!$V$2:$V$169)</f>
        <v>0</v>
      </c>
      <c r="BA357">
        <f>SUMIF([2]s1!$A$2:$A$275,B357,[2]s1!$U$2:$U$275)</f>
        <v>0</v>
      </c>
      <c r="BB357">
        <f>SUMIF([3]s2!$A$2:$A$115,B357,[3]s2!$U$2:$U$115)</f>
        <v>0</v>
      </c>
      <c r="BC357">
        <f>SUMIF([4]s3!$A$2:$A$245,B357,[4]s3!$U$2:$U$245)</f>
        <v>0</v>
      </c>
      <c r="BD357">
        <f>SUMIF([5]s4!$A$2:$A$74,B357,[5]s4!$U$2:$U$74)</f>
        <v>0</v>
      </c>
      <c r="BF357">
        <f t="shared" si="30"/>
        <v>0</v>
      </c>
      <c r="BG357">
        <f t="shared" si="31"/>
        <v>0</v>
      </c>
      <c r="BH357">
        <f t="shared" si="32"/>
        <v>0</v>
      </c>
      <c r="BI357">
        <f t="shared" si="33"/>
        <v>0</v>
      </c>
      <c r="BJ357">
        <f t="shared" si="34"/>
        <v>0</v>
      </c>
      <c r="BL357" t="s">
        <v>114</v>
      </c>
      <c r="BM357" s="23">
        <v>60305.35643</v>
      </c>
      <c r="BN357" s="23">
        <v>11.894547620000001</v>
      </c>
      <c r="BP357" t="s">
        <v>183</v>
      </c>
      <c r="BQ357" s="23">
        <v>14335.17405</v>
      </c>
      <c r="BR357" s="23">
        <v>11.560522649999999</v>
      </c>
      <c r="BT357" t="s">
        <v>183</v>
      </c>
      <c r="BU357" s="23">
        <v>14335.17405</v>
      </c>
      <c r="BV357" s="23">
        <v>11.560522649999999</v>
      </c>
    </row>
    <row r="358" spans="1:74" x14ac:dyDescent="0.25">
      <c r="A358">
        <v>1</v>
      </c>
      <c r="B358" s="15">
        <v>6074</v>
      </c>
      <c r="C358" s="15">
        <v>-65.652517959999997</v>
      </c>
      <c r="D358" s="15">
        <v>-18.475372050000001</v>
      </c>
      <c r="E358" s="16">
        <v>1</v>
      </c>
      <c r="F358" s="19">
        <v>17737.220755015602</v>
      </c>
      <c r="G358" s="19">
        <v>52.779452562456342</v>
      </c>
      <c r="H358" s="16" t="str">
        <f>IF(LCOE_SensitivityScenarios!BF357&gt;'OnSSET_original_NoMG-PV-Diesel'!M357,'OnSSET_original_NoMG-PV-Diesel'!L357,LCOE_SensitivityScenarios!BG357)</f>
        <v>SA_PV</v>
      </c>
      <c r="I358" s="39" t="str">
        <f>IF(LCOE_SensitivityScenarios!BK357&gt;'OnSSET_original_NoMG-PV-Diesel'!M357,'OnSSET_original_NoMG-PV-Diesel'!L357,LCOE_SensitivityScenarios!BL357)</f>
        <v>SA_PV</v>
      </c>
      <c r="J358" s="39" t="str">
        <f>IF(LCOE_SensitivityScenarios!BP357&gt;'OnSSET_original_NoMG-PV-Diesel'!M357,'OnSSET_original_NoMG-PV-Diesel'!L357,LCOE_SensitivityScenarios!BQ357)</f>
        <v>SA_PV</v>
      </c>
      <c r="K358" s="38" t="str">
        <f>IF(LCOE_SensitivityScenarios!BU357&gt;'OnSSET_original_NoMG-PV-Diesel'!V357,'OnSSET_original_NoMG-PV-Diesel'!U357,LCOE_SensitivityScenarios!BV357)</f>
        <v>SA_PV</v>
      </c>
      <c r="L358" s="39" t="str">
        <f>IF(LCOE_SensitivityScenarios!BZ357&gt;'OnSSET_original_NoMG-PV-Diesel'!V357,'OnSSET_original_NoMG-PV-Diesel'!U357,LCOE_SensitivityScenarios!CA357)</f>
        <v>SA_PV</v>
      </c>
      <c r="M358" s="40" t="str">
        <f>IF(LCOE_SensitivityScenarios!CE357&gt;'OnSSET_original_NoMG-PV-Diesel'!V357,'OnSSET_original_NoMG-PV-Diesel'!U357,LCOE_SensitivityScenarios!CF357)</f>
        <v>SA_PV</v>
      </c>
      <c r="N358" s="39" t="str">
        <f>IF(LCOE_SensitivityScenarios!CJ357&gt;'OnSSET_original_NoMG-PV-Diesel'!AE357,'OnSSET_original_NoMG-PV-Diesel'!AD357,LCOE_SensitivityScenarios!CK357)</f>
        <v>SA_Diesel</v>
      </c>
      <c r="O358" s="39" t="str">
        <f>IF(LCOE_SensitivityScenarios!CO357&gt;'OnSSET_original_NoMG-PV-Diesel'!AE357,'OnSSET_original_NoMG-PV-Diesel'!AD357,LCOE_SensitivityScenarios!CP357)</f>
        <v>SA_Diesel</v>
      </c>
      <c r="P358" s="40" t="str">
        <f>IF(LCOE_SensitivityScenarios!CT357&gt;'OnSSET_original_NoMG-PV-Diesel'!AE357,'OnSSET_original_NoMG-PV-Diesel'!AD357,LCOE_SensitivityScenarios!CU357)</f>
        <v>SA_Diesel</v>
      </c>
      <c r="Q358" s="38">
        <f>IF(LCOE_SensitivityScenarios!BF357&gt;'OnSSET_original_NoMG-PV-Diesel'!M357,'OnSSET_original_NoMG-PV-Diesel'!M357,LCOE_SensitivityScenarios!BF357)</f>
        <v>0.42868989103515298</v>
      </c>
      <c r="R358" s="28">
        <f>MIN('OnSSET_original_NoMG-PV-Diesel'!E357:I357,LCOE_SensitivityScenarios!BK357)</f>
        <v>0.42868989103515298</v>
      </c>
      <c r="S358" s="28">
        <f>MIN('OnSSET_original_NoMG-PV-Diesel'!E357:I357,LCOE_SensitivityScenarios!BP357)</f>
        <v>0.42868989103515298</v>
      </c>
      <c r="T358" s="27">
        <f>MIN('OnSSET_original_NoMG-PV-Diesel'!N357:R357,LCOE_SensitivityScenarios!BU357)</f>
        <v>0.42868989103515298</v>
      </c>
      <c r="U358" s="28">
        <f>MIN('OnSSET_original_NoMG-PV-Diesel'!N357:R357,LCOE_SensitivityScenarios!BZ357)</f>
        <v>0.42868989103515298</v>
      </c>
      <c r="V358" s="29">
        <f>MIN('OnSSET_original_NoMG-PV-Diesel'!N357:R357,LCOE_SensitivityScenarios!CE357)</f>
        <v>0.42868989103515298</v>
      </c>
      <c r="W358" s="28">
        <f>MIN('OnSSET_original_NoMG-PV-Diesel'!W357:AA357,LCOE_SensitivityScenarios!CJ357)</f>
        <v>0.242182586027855</v>
      </c>
      <c r="X358" s="28">
        <f>MIN('OnSSET_original_NoMG-PV-Diesel'!W357:AA357,LCOE_SensitivityScenarios!CO357)</f>
        <v>0.242182586027855</v>
      </c>
      <c r="Y358" s="29">
        <f>MIN('OnSSET_original_NoMG-PV-Diesel'!W357:AA357,LCOE_SensitivityScenarios!CT357)</f>
        <v>0.242182586027855</v>
      </c>
      <c r="Z358">
        <f>IF(H358='OnSSET_original_NoMG-PV-Diesel'!L357,'OnSSET_original_NoMG-PV-Diesel'!K357,"wait")</f>
        <v>11.8945476194361</v>
      </c>
      <c r="AA358">
        <f>IF(I358='OnSSET_original_NoMG-PV-Diesel'!L357,'OnSSET_original_NoMG-PV-Diesel'!K357,"wait")</f>
        <v>11.8945476194361</v>
      </c>
      <c r="AB358">
        <f>IF(J358='OnSSET_original_NoMG-PV-Diesel'!L357,'OnSSET_original_NoMG-PV-Diesel'!K357,"wait")</f>
        <v>11.8945476194361</v>
      </c>
      <c r="AC358">
        <f>IF(K358='OnSSET_original_NoMG-PV-Diesel'!U357,'OnSSET_original_NoMG-PV-Diesel'!T357,"wait")</f>
        <v>8.7358258249683196</v>
      </c>
      <c r="AD358">
        <f>IF(L358='OnSSET_original_NoMG-PV-Diesel'!U357,'OnSSET_original_NoMG-PV-Diesel'!T357,"wait")</f>
        <v>8.7358258249683196</v>
      </c>
      <c r="AE358">
        <f>IF(M358='OnSSET_original_NoMG-PV-Diesel'!U357,'OnSSET_original_NoMG-PV-Diesel'!T357,"wait")</f>
        <v>8.7358258249683196</v>
      </c>
      <c r="AF358">
        <f>IF(N358='OnSSET_original_NoMG-PV-Diesel'!AD357,'OnSSET_original_NoMG-PV-Diesel'!AC357,"wait")</f>
        <v>8.0991875593678895</v>
      </c>
      <c r="AG358">
        <f>IF(O358='OnSSET_original_NoMG-PV-Diesel'!AD357,'OnSSET_original_NoMG-PV-Diesel'!AC357,"wait")</f>
        <v>8.0991875593678895</v>
      </c>
      <c r="AH358">
        <f>IF(P358='OnSSET_original_NoMG-PV-Diesel'!AD357,'OnSSET_original_NoMG-PV-Diesel'!AC357,"wait")</f>
        <v>8.0991875593678895</v>
      </c>
      <c r="AR358">
        <v>49.561999999999998</v>
      </c>
      <c r="AS358">
        <v>49.545999999999999</v>
      </c>
      <c r="AT358">
        <v>18.305999999999901</v>
      </c>
      <c r="AU358">
        <v>9.1690000000000005</v>
      </c>
      <c r="AV358">
        <v>45146.811710000002</v>
      </c>
      <c r="AW358">
        <v>0</v>
      </c>
      <c r="AX358">
        <v>6726.0068060000003</v>
      </c>
      <c r="AZ358">
        <f>SUMIF([1]base!$A$2:$A$169,B358,[1]base!$V$2:$V$169)</f>
        <v>0</v>
      </c>
      <c r="BA358">
        <f>SUMIF([2]s1!$A$2:$A$275,B358,[2]s1!$U$2:$U$275)</f>
        <v>0</v>
      </c>
      <c r="BB358">
        <f>SUMIF([3]s2!$A$2:$A$115,B358,[3]s2!$U$2:$U$115)</f>
        <v>0</v>
      </c>
      <c r="BC358">
        <f>SUMIF([4]s3!$A$2:$A$245,B358,[4]s3!$U$2:$U$245)</f>
        <v>0</v>
      </c>
      <c r="BD358">
        <f>SUMIF([5]s4!$A$2:$A$74,B358,[5]s4!$U$2:$U$74)</f>
        <v>0</v>
      </c>
      <c r="BF358">
        <f t="shared" si="30"/>
        <v>0</v>
      </c>
      <c r="BG358">
        <f t="shared" si="31"/>
        <v>0</v>
      </c>
      <c r="BH358">
        <f t="shared" si="32"/>
        <v>0</v>
      </c>
      <c r="BI358">
        <f t="shared" si="33"/>
        <v>0</v>
      </c>
      <c r="BJ358">
        <f t="shared" si="34"/>
        <v>0</v>
      </c>
      <c r="BL358" t="s">
        <v>114</v>
      </c>
      <c r="BM358" s="23">
        <v>50493.073270000001</v>
      </c>
      <c r="BN358" s="23">
        <v>8.7358258249999992</v>
      </c>
      <c r="BP358" t="s">
        <v>186</v>
      </c>
      <c r="BQ358" s="23">
        <v>50493.073270000001</v>
      </c>
      <c r="BR358" s="23">
        <v>8.7358258249999992</v>
      </c>
      <c r="BT358" t="s">
        <v>183</v>
      </c>
      <c r="BU358" s="23">
        <v>10043.080819999999</v>
      </c>
      <c r="BV358" s="23">
        <v>8.0991875590000006</v>
      </c>
    </row>
    <row r="359" spans="1:74" x14ac:dyDescent="0.25">
      <c r="A359">
        <v>1</v>
      </c>
      <c r="B359" s="15">
        <v>6077</v>
      </c>
      <c r="C359" s="15">
        <v>-67.005549619999996</v>
      </c>
      <c r="D359" s="15">
        <v>-19.618409159999999</v>
      </c>
      <c r="E359" s="16">
        <v>1</v>
      </c>
      <c r="F359" s="19">
        <v>75272.845508867103</v>
      </c>
      <c r="G359" s="19">
        <v>100.75614350952516</v>
      </c>
      <c r="H359" s="16" t="str">
        <f>IF(LCOE_SensitivityScenarios!BF358&gt;'OnSSET_original_NoMG-PV-Diesel'!M358,'OnSSET_original_NoMG-PV-Diesel'!L358,LCOE_SensitivityScenarios!BG358)</f>
        <v>SA_PV</v>
      </c>
      <c r="I359" s="39" t="str">
        <f>IF(LCOE_SensitivityScenarios!BK358&gt;'OnSSET_original_NoMG-PV-Diesel'!M358,'OnSSET_original_NoMG-PV-Diesel'!L358,LCOE_SensitivityScenarios!BL358)</f>
        <v>SA_PV</v>
      </c>
      <c r="J359" s="39" t="str">
        <f>IF(LCOE_SensitivityScenarios!BP358&gt;'OnSSET_original_NoMG-PV-Diesel'!M358,'OnSSET_original_NoMG-PV-Diesel'!L358,LCOE_SensitivityScenarios!BQ358)</f>
        <v>SA_PV</v>
      </c>
      <c r="K359" s="38" t="str">
        <f>IF(LCOE_SensitivityScenarios!BU358&gt;'OnSSET_original_NoMG-PV-Diesel'!V358,'OnSSET_original_NoMG-PV-Diesel'!U358,LCOE_SensitivityScenarios!BV358)</f>
        <v>SA_PV</v>
      </c>
      <c r="L359" s="39" t="str">
        <f>IF(LCOE_SensitivityScenarios!BZ358&gt;'OnSSET_original_NoMG-PV-Diesel'!V358,'OnSSET_original_NoMG-PV-Diesel'!U358,LCOE_SensitivityScenarios!CA358)</f>
        <v>MG_Hybrid</v>
      </c>
      <c r="M359" s="40" t="str">
        <f>IF(LCOE_SensitivityScenarios!CE358&gt;'OnSSET_original_NoMG-PV-Diesel'!V358,'OnSSET_original_NoMG-PV-Diesel'!U358,LCOE_SensitivityScenarios!CF358)</f>
        <v>SA_PV</v>
      </c>
      <c r="N359" s="39" t="str">
        <f>IF(LCOE_SensitivityScenarios!CJ358&gt;'OnSSET_original_NoMG-PV-Diesel'!AE358,'OnSSET_original_NoMG-PV-Diesel'!AD358,LCOE_SensitivityScenarios!CK358)</f>
        <v>SA_Diesel</v>
      </c>
      <c r="O359" s="39" t="str">
        <f>IF(LCOE_SensitivityScenarios!CO358&gt;'OnSSET_original_NoMG-PV-Diesel'!AE358,'OnSSET_original_NoMG-PV-Diesel'!AD358,LCOE_SensitivityScenarios!CP358)</f>
        <v>SA_Diesel</v>
      </c>
      <c r="P359" s="40" t="str">
        <f>IF(LCOE_SensitivityScenarios!CT358&gt;'OnSSET_original_NoMG-PV-Diesel'!AE358,'OnSSET_original_NoMG-PV-Diesel'!AD358,LCOE_SensitivityScenarios!CU358)</f>
        <v>SA_Diesel</v>
      </c>
      <c r="Q359" s="38">
        <f>IF(LCOE_SensitivityScenarios!BF358&gt;'OnSSET_original_NoMG-PV-Diesel'!M358,'OnSSET_original_NoMG-PV-Diesel'!M358,LCOE_SensitivityScenarios!BF358)</f>
        <v>0.33987394907760998</v>
      </c>
      <c r="R359" s="28">
        <f>MIN('OnSSET_original_NoMG-PV-Diesel'!E358:I358,LCOE_SensitivityScenarios!BK358)</f>
        <v>0.33987394907760998</v>
      </c>
      <c r="S359" s="28">
        <f>MIN('OnSSET_original_NoMG-PV-Diesel'!E358:I358,LCOE_SensitivityScenarios!BP358)</f>
        <v>0.33987394907760998</v>
      </c>
      <c r="T359" s="27">
        <f>MIN('OnSSET_original_NoMG-PV-Diesel'!N358:R358,LCOE_SensitivityScenarios!BU358)</f>
        <v>0.33987394907760998</v>
      </c>
      <c r="U359" s="28">
        <f>MIN('OnSSET_original_NoMG-PV-Diesel'!N358:R358,LCOE_SensitivityScenarios!BZ358)</f>
        <v>0.31882230650301596</v>
      </c>
      <c r="V359" s="29">
        <f>MIN('OnSSET_original_NoMG-PV-Diesel'!N358:R358,LCOE_SensitivityScenarios!CE358)</f>
        <v>0.33987394907760998</v>
      </c>
      <c r="W359" s="28">
        <f>MIN('OnSSET_original_NoMG-PV-Diesel'!W358:AA358,LCOE_SensitivityScenarios!CJ358)</f>
        <v>0.21201530392349399</v>
      </c>
      <c r="X359" s="28">
        <f>MIN('OnSSET_original_NoMG-PV-Diesel'!W358:AA358,LCOE_SensitivityScenarios!CO358)</f>
        <v>0.21201530392349399</v>
      </c>
      <c r="Y359" s="29">
        <f>MIN('OnSSET_original_NoMG-PV-Diesel'!W358:AA358,LCOE_SensitivityScenarios!CT358)</f>
        <v>0.21201530392349399</v>
      </c>
      <c r="Z359">
        <f>IF(H359='OnSSET_original_NoMG-PV-Diesel'!L358,'OnSSET_original_NoMG-PV-Diesel'!K358,"wait")</f>
        <v>17.979481061198701</v>
      </c>
      <c r="AA359">
        <f>IF(I359='OnSSET_original_NoMG-PV-Diesel'!L358,'OnSSET_original_NoMG-PV-Diesel'!K358,"wait")</f>
        <v>17.979481061198701</v>
      </c>
      <c r="AB359">
        <f>IF(J359='OnSSET_original_NoMG-PV-Diesel'!L358,'OnSSET_original_NoMG-PV-Diesel'!K358,"wait")</f>
        <v>17.979481061198701</v>
      </c>
      <c r="AC359">
        <f>IF(K359='OnSSET_original_NoMG-PV-Diesel'!U358,'OnSSET_original_NoMG-PV-Diesel'!T358,"wait")</f>
        <v>33.508211141767703</v>
      </c>
      <c r="AD359" t="str">
        <f>IF(L359='OnSSET_original_NoMG-PV-Diesel'!U358,'OnSSET_original_NoMG-PV-Diesel'!T358,"wait")</f>
        <v>wait</v>
      </c>
      <c r="AE359">
        <f>IF(M359='OnSSET_original_NoMG-PV-Diesel'!U358,'OnSSET_original_NoMG-PV-Diesel'!T358,"wait")</f>
        <v>33.508211141767703</v>
      </c>
      <c r="AF359">
        <f>IF(N359='OnSSET_original_NoMG-PV-Diesel'!AD358,'OnSSET_original_NoMG-PV-Diesel'!AC358,"wait")</f>
        <v>34.371162332815999</v>
      </c>
      <c r="AG359">
        <f>IF(O359='OnSSET_original_NoMG-PV-Diesel'!AD358,'OnSSET_original_NoMG-PV-Diesel'!AC358,"wait")</f>
        <v>34.371162332815999</v>
      </c>
      <c r="AH359">
        <f>IF(P359='OnSSET_original_NoMG-PV-Diesel'!AD358,'OnSSET_original_NoMG-PV-Diesel'!AC358,"wait")</f>
        <v>34.371162332815999</v>
      </c>
      <c r="AR359" s="23">
        <v>45.402999999999999</v>
      </c>
      <c r="AS359" s="23">
        <v>45.383000000000003</v>
      </c>
      <c r="AT359" s="23">
        <v>0.06</v>
      </c>
      <c r="AU359" s="23">
        <v>6.9999999999999897E-3</v>
      </c>
      <c r="AV359" s="23">
        <v>67387.911250000005</v>
      </c>
      <c r="AW359" s="23">
        <v>0</v>
      </c>
      <c r="AX359" s="23">
        <v>15897.834269999999</v>
      </c>
      <c r="AZ359">
        <f>SUMIF([1]base!$A$2:$A$169,B359,[1]base!$V$2:$V$169)</f>
        <v>0</v>
      </c>
      <c r="BA359">
        <f>SUMIF([2]s1!$A$2:$A$275,B359,[2]s1!$U$2:$U$275)</f>
        <v>0</v>
      </c>
      <c r="BB359">
        <f>SUMIF([3]s2!$A$2:$A$115,B359,[3]s2!$U$2:$U$115)</f>
        <v>0</v>
      </c>
      <c r="BC359">
        <f>SUMIF([4]s3!$A$2:$A$245,B359,[4]s3!$U$2:$U$245)</f>
        <v>0</v>
      </c>
      <c r="BD359">
        <f>SUMIF([5]s4!$A$2:$A$74,B359,[5]s4!$U$2:$U$74)</f>
        <v>0</v>
      </c>
      <c r="BF359">
        <f t="shared" si="30"/>
        <v>0</v>
      </c>
      <c r="BG359">
        <f t="shared" si="31"/>
        <v>0</v>
      </c>
      <c r="BH359">
        <f t="shared" si="32"/>
        <v>0</v>
      </c>
      <c r="BI359">
        <f t="shared" si="33"/>
        <v>0</v>
      </c>
      <c r="BJ359">
        <f t="shared" si="34"/>
        <v>0</v>
      </c>
      <c r="BL359" t="s">
        <v>114</v>
      </c>
      <c r="BM359" s="23">
        <v>169886.6305</v>
      </c>
      <c r="BN359" s="23">
        <v>33.50821114</v>
      </c>
      <c r="BP359" t="s">
        <v>186</v>
      </c>
      <c r="BQ359" s="23">
        <v>169886.6305</v>
      </c>
      <c r="BR359" s="23">
        <v>33.50821114</v>
      </c>
      <c r="BT359" t="s">
        <v>183</v>
      </c>
      <c r="BU359" s="23">
        <v>42620.6158</v>
      </c>
      <c r="BV359" s="23">
        <v>34.371162329999997</v>
      </c>
    </row>
    <row r="360" spans="1:74" x14ac:dyDescent="0.25">
      <c r="A360">
        <v>1</v>
      </c>
      <c r="B360" s="15">
        <v>6086</v>
      </c>
      <c r="C360" s="15">
        <v>-65.580487779999999</v>
      </c>
      <c r="D360" s="15">
        <v>-19.18678238</v>
      </c>
      <c r="E360" s="16">
        <v>1</v>
      </c>
      <c r="F360" s="19">
        <v>37762.371855820602</v>
      </c>
      <c r="G360" s="19">
        <v>125.92709788897301</v>
      </c>
      <c r="H360" s="16" t="str">
        <f>IF(LCOE_SensitivityScenarios!BF359&gt;'OnSSET_original_NoMG-PV-Diesel'!M359,'OnSSET_original_NoMG-PV-Diesel'!L359,LCOE_SensitivityScenarios!BG359)</f>
        <v>SA_PV</v>
      </c>
      <c r="I360" s="39" t="str">
        <f>IF(LCOE_SensitivityScenarios!BK359&gt;'OnSSET_original_NoMG-PV-Diesel'!M359,'OnSSET_original_NoMG-PV-Diesel'!L359,LCOE_SensitivityScenarios!BL359)</f>
        <v>SA_PV</v>
      </c>
      <c r="J360" s="39" t="str">
        <f>IF(LCOE_SensitivityScenarios!BP359&gt;'OnSSET_original_NoMG-PV-Diesel'!M359,'OnSSET_original_NoMG-PV-Diesel'!L359,LCOE_SensitivityScenarios!BQ359)</f>
        <v>SA_PV</v>
      </c>
      <c r="K360" s="38" t="str">
        <f>IF(LCOE_SensitivityScenarios!BU359&gt;'OnSSET_original_NoMG-PV-Diesel'!V359,'OnSSET_original_NoMG-PV-Diesel'!U359,LCOE_SensitivityScenarios!BV359)</f>
        <v>SA_Diesel</v>
      </c>
      <c r="L360" s="39" t="str">
        <f>IF(LCOE_SensitivityScenarios!BZ359&gt;'OnSSET_original_NoMG-PV-Diesel'!V359,'OnSSET_original_NoMG-PV-Diesel'!U359,LCOE_SensitivityScenarios!CA359)</f>
        <v>SA_Diesel</v>
      </c>
      <c r="M360" s="40" t="str">
        <f>IF(LCOE_SensitivityScenarios!CE359&gt;'OnSSET_original_NoMG-PV-Diesel'!V359,'OnSSET_original_NoMG-PV-Diesel'!U359,LCOE_SensitivityScenarios!CF359)</f>
        <v>SA_Diesel</v>
      </c>
      <c r="N360" s="39" t="str">
        <f>IF(LCOE_SensitivityScenarios!CJ359&gt;'OnSSET_original_NoMG-PV-Diesel'!AE359,'OnSSET_original_NoMG-PV-Diesel'!AD359,LCOE_SensitivityScenarios!CK359)</f>
        <v>SA_Diesel</v>
      </c>
      <c r="O360" s="39" t="str">
        <f>IF(LCOE_SensitivityScenarios!CO359&gt;'OnSSET_original_NoMG-PV-Diesel'!AE359,'OnSSET_original_NoMG-PV-Diesel'!AD359,LCOE_SensitivityScenarios!CP359)</f>
        <v>SA_Diesel</v>
      </c>
      <c r="P360" s="40" t="str">
        <f>IF(LCOE_SensitivityScenarios!CT359&gt;'OnSSET_original_NoMG-PV-Diesel'!AE359,'OnSSET_original_NoMG-PV-Diesel'!AD359,LCOE_SensitivityScenarios!CU359)</f>
        <v>SA_Diesel</v>
      </c>
      <c r="Q360" s="38">
        <f>IF(LCOE_SensitivityScenarios!BF359&gt;'OnSSET_original_NoMG-PV-Diesel'!M359,'OnSSET_original_NoMG-PV-Diesel'!M359,LCOE_SensitivityScenarios!BF359)</f>
        <v>0.42177252253611203</v>
      </c>
      <c r="R360" s="28">
        <f>MIN('OnSSET_original_NoMG-PV-Diesel'!E359:I359,LCOE_SensitivityScenarios!BK359)</f>
        <v>0.42177252253611203</v>
      </c>
      <c r="S360" s="28">
        <f>MIN('OnSSET_original_NoMG-PV-Diesel'!E359:I359,LCOE_SensitivityScenarios!BP359)</f>
        <v>0.42177252253611203</v>
      </c>
      <c r="T360" s="27">
        <f>MIN('OnSSET_original_NoMG-PV-Diesel'!N359:R359,LCOE_SensitivityScenarios!BU359)</f>
        <v>0.31927675140566703</v>
      </c>
      <c r="U360" s="28">
        <f>MIN('OnSSET_original_NoMG-PV-Diesel'!N359:R359,LCOE_SensitivityScenarios!BZ359)</f>
        <v>0.31927675140566703</v>
      </c>
      <c r="V360" s="29">
        <f>MIN('OnSSET_original_NoMG-PV-Diesel'!N359:R359,LCOE_SensitivityScenarios!CE359)</f>
        <v>0.31927675140566703</v>
      </c>
      <c r="W360" s="28">
        <f>MIN('OnSSET_original_NoMG-PV-Diesel'!W359:AA359,LCOE_SensitivityScenarios!CJ359)</f>
        <v>0.18184802181913301</v>
      </c>
      <c r="X360" s="28">
        <f>MIN('OnSSET_original_NoMG-PV-Diesel'!W359:AA359,LCOE_SensitivityScenarios!CO359)</f>
        <v>0.18184802181913301</v>
      </c>
      <c r="Y360" s="29">
        <f>MIN('OnSSET_original_NoMG-PV-Diesel'!W359:AA359,LCOE_SensitivityScenarios!CT359)</f>
        <v>0.18184802181913301</v>
      </c>
      <c r="Z360">
        <f>IF(H360='OnSSET_original_NoMG-PV-Diesel'!L359,'OnSSET_original_NoMG-PV-Diesel'!K359,"wait")</f>
        <v>8.7358258249683196</v>
      </c>
      <c r="AA360">
        <f>IF(I360='OnSSET_original_NoMG-PV-Diesel'!L359,'OnSSET_original_NoMG-PV-Diesel'!K359,"wait")</f>
        <v>8.7358258249683196</v>
      </c>
      <c r="AB360">
        <f>IF(J360='OnSSET_original_NoMG-PV-Diesel'!L359,'OnSSET_original_NoMG-PV-Diesel'!K359,"wait")</f>
        <v>8.7358258249683196</v>
      </c>
      <c r="AC360">
        <f>IF(K360='OnSSET_original_NoMG-PV-Diesel'!U359,'OnSSET_original_NoMG-PV-Diesel'!T359,"wait")</f>
        <v>17.2430921716076</v>
      </c>
      <c r="AD360">
        <f>IF(L360='OnSSET_original_NoMG-PV-Diesel'!U359,'OnSSET_original_NoMG-PV-Diesel'!T359,"wait")</f>
        <v>17.2430921716076</v>
      </c>
      <c r="AE360">
        <f>IF(M360='OnSSET_original_NoMG-PV-Diesel'!U359,'OnSSET_original_NoMG-PV-Diesel'!T359,"wait")</f>
        <v>17.2430921716076</v>
      </c>
      <c r="AF360">
        <f>IF(N360='OnSSET_original_NoMG-PV-Diesel'!AD359,'OnSSET_original_NoMG-PV-Diesel'!AC359,"wait")</f>
        <v>17.2430921716076</v>
      </c>
      <c r="AG360">
        <f>IF(O360='OnSSET_original_NoMG-PV-Diesel'!AD359,'OnSSET_original_NoMG-PV-Diesel'!AC359,"wait")</f>
        <v>17.2430921716076</v>
      </c>
      <c r="AH360">
        <f>IF(P360='OnSSET_original_NoMG-PV-Diesel'!AD359,'OnSSET_original_NoMG-PV-Diesel'!AC359,"wait")</f>
        <v>17.2430921716076</v>
      </c>
      <c r="AR360">
        <v>25.914000000000001</v>
      </c>
      <c r="AS360">
        <v>25.905000000000001</v>
      </c>
      <c r="AT360">
        <v>3.3889999999999998</v>
      </c>
      <c r="AU360">
        <v>3.4389999999999898</v>
      </c>
      <c r="AV360">
        <v>68599.956300000005</v>
      </c>
      <c r="AW360">
        <v>0</v>
      </c>
      <c r="AX360">
        <v>16509.28944</v>
      </c>
      <c r="AZ360">
        <f>SUMIF([1]base!$A$2:$A$169,B360,[1]base!$V$2:$V$169)</f>
        <v>0</v>
      </c>
      <c r="BA360">
        <f>SUMIF([2]s1!$A$2:$A$275,B360,[2]s1!$U$2:$U$275)</f>
        <v>0</v>
      </c>
      <c r="BB360">
        <f>SUMIF([3]s2!$A$2:$A$115,B360,[3]s2!$U$2:$U$115)</f>
        <v>0</v>
      </c>
      <c r="BC360">
        <f>SUMIF([4]s3!$A$2:$A$245,B360,[4]s3!$U$2:$U$245)</f>
        <v>0</v>
      </c>
      <c r="BD360">
        <f>SUMIF([5]s4!$A$2:$A$74,B360,[5]s4!$U$2:$U$74)</f>
        <v>0</v>
      </c>
      <c r="BF360">
        <f t="shared" si="30"/>
        <v>0</v>
      </c>
      <c r="BG360">
        <f t="shared" si="31"/>
        <v>0</v>
      </c>
      <c r="BH360">
        <f t="shared" si="32"/>
        <v>0</v>
      </c>
      <c r="BI360">
        <f t="shared" si="33"/>
        <v>0</v>
      </c>
      <c r="BJ360">
        <f t="shared" si="34"/>
        <v>0</v>
      </c>
      <c r="BL360" t="s">
        <v>114</v>
      </c>
      <c r="BM360" s="23">
        <v>105764.6505</v>
      </c>
      <c r="BN360" s="23">
        <v>18.298382449999998</v>
      </c>
      <c r="BP360" t="s">
        <v>183</v>
      </c>
      <c r="BQ360" s="23">
        <v>21381.622169999999</v>
      </c>
      <c r="BR360" s="23">
        <v>17.243092170000001</v>
      </c>
      <c r="BT360" t="s">
        <v>183</v>
      </c>
      <c r="BU360" s="23">
        <v>21381.622169999999</v>
      </c>
      <c r="BV360" s="23">
        <v>17.243092170000001</v>
      </c>
    </row>
    <row r="361" spans="1:74" x14ac:dyDescent="0.25">
      <c r="A361">
        <v>1</v>
      </c>
      <c r="B361" s="15">
        <v>6103</v>
      </c>
      <c r="C361" s="15">
        <v>-66.41995738</v>
      </c>
      <c r="D361" s="15">
        <v>-22.105484239999999</v>
      </c>
      <c r="E361" s="16">
        <v>1</v>
      </c>
      <c r="F361" s="19">
        <v>41814.206708081503</v>
      </c>
      <c r="G361" s="19">
        <v>98.090770061829261</v>
      </c>
      <c r="H361" s="16" t="str">
        <f>IF(LCOE_SensitivityScenarios!BF360&gt;'OnSSET_original_NoMG-PV-Diesel'!M360,'OnSSET_original_NoMG-PV-Diesel'!L360,LCOE_SensitivityScenarios!BG360)</f>
        <v>SA_PV</v>
      </c>
      <c r="I361" s="39" t="str">
        <f>IF(LCOE_SensitivityScenarios!BK360&gt;'OnSSET_original_NoMG-PV-Diesel'!M360,'OnSSET_original_NoMG-PV-Diesel'!L360,LCOE_SensitivityScenarios!BL360)</f>
        <v>SA_PV</v>
      </c>
      <c r="J361" s="39" t="str">
        <f>IF(LCOE_SensitivityScenarios!BP360&gt;'OnSSET_original_NoMG-PV-Diesel'!M360,'OnSSET_original_NoMG-PV-Diesel'!L360,LCOE_SensitivityScenarios!BQ360)</f>
        <v>SA_PV</v>
      </c>
      <c r="K361" s="38" t="str">
        <f>IF(LCOE_SensitivityScenarios!BU360&gt;'OnSSET_original_NoMG-PV-Diesel'!V360,'OnSSET_original_NoMG-PV-Diesel'!U360,LCOE_SensitivityScenarios!BV360)</f>
        <v>SA_Diesel</v>
      </c>
      <c r="L361" s="39" t="str">
        <f>IF(LCOE_SensitivityScenarios!BZ360&gt;'OnSSET_original_NoMG-PV-Diesel'!V360,'OnSSET_original_NoMG-PV-Diesel'!U360,LCOE_SensitivityScenarios!CA360)</f>
        <v>SA_Diesel</v>
      </c>
      <c r="M361" s="40" t="str">
        <f>IF(LCOE_SensitivityScenarios!CE360&gt;'OnSSET_original_NoMG-PV-Diesel'!V360,'OnSSET_original_NoMG-PV-Diesel'!U360,LCOE_SensitivityScenarios!CF360)</f>
        <v>SA_Diesel</v>
      </c>
      <c r="N361" s="39" t="str">
        <f>IF(LCOE_SensitivityScenarios!CJ360&gt;'OnSSET_original_NoMG-PV-Diesel'!AE360,'OnSSET_original_NoMG-PV-Diesel'!AD360,LCOE_SensitivityScenarios!CK360)</f>
        <v>SA_Diesel</v>
      </c>
      <c r="O361" s="39" t="str">
        <f>IF(LCOE_SensitivityScenarios!CO360&gt;'OnSSET_original_NoMG-PV-Diesel'!AE360,'OnSSET_original_NoMG-PV-Diesel'!AD360,LCOE_SensitivityScenarios!CP360)</f>
        <v>SA_Diesel</v>
      </c>
      <c r="P361" s="40" t="str">
        <f>IF(LCOE_SensitivityScenarios!CT360&gt;'OnSSET_original_NoMG-PV-Diesel'!AE360,'OnSSET_original_NoMG-PV-Diesel'!AD360,LCOE_SensitivityScenarios!CU360)</f>
        <v>SA_Diesel</v>
      </c>
      <c r="Q361" s="38">
        <f>IF(LCOE_SensitivityScenarios!BF360&gt;'OnSSET_original_NoMG-PV-Diesel'!M360,'OnSSET_original_NoMG-PV-Diesel'!M360,LCOE_SensitivityScenarios!BF360)</f>
        <v>0.50026963548852399</v>
      </c>
      <c r="R361" s="28">
        <f>MIN('OnSSET_original_NoMG-PV-Diesel'!E360:I360,LCOE_SensitivityScenarios!BK360)</f>
        <v>0.50026963548852399</v>
      </c>
      <c r="S361" s="28">
        <f>MIN('OnSSET_original_NoMG-PV-Diesel'!E360:I360,LCOE_SensitivityScenarios!BP360)</f>
        <v>0.50026963548852399</v>
      </c>
      <c r="T361" s="27">
        <f>MIN('OnSSET_original_NoMG-PV-Diesel'!N360:R360,LCOE_SensitivityScenarios!BU360)</f>
        <v>0.40810263760184101</v>
      </c>
      <c r="U361" s="28">
        <f>MIN('OnSSET_original_NoMG-PV-Diesel'!N360:R360,LCOE_SensitivityScenarios!BZ360)</f>
        <v>0.40810263760184101</v>
      </c>
      <c r="V361" s="29">
        <f>MIN('OnSSET_original_NoMG-PV-Diesel'!N360:R360,LCOE_SensitivityScenarios!CE360)</f>
        <v>0.40810263760184101</v>
      </c>
      <c r="W361" s="28">
        <f>MIN('OnSSET_original_NoMG-PV-Diesel'!W360:AA360,LCOE_SensitivityScenarios!CJ360)</f>
        <v>0.21201530392349399</v>
      </c>
      <c r="X361" s="28">
        <f>MIN('OnSSET_original_NoMG-PV-Diesel'!W360:AA360,LCOE_SensitivityScenarios!CO360)</f>
        <v>0.21201530392349399</v>
      </c>
      <c r="Y361" s="29">
        <f>MIN('OnSSET_original_NoMG-PV-Diesel'!W360:AA360,LCOE_SensitivityScenarios!CT360)</f>
        <v>0.21201530392349399</v>
      </c>
      <c r="Z361">
        <f>IF(H361='OnSSET_original_NoMG-PV-Diesel'!L360,'OnSSET_original_NoMG-PV-Diesel'!K360,"wait")</f>
        <v>33.508211141767703</v>
      </c>
      <c r="AA361">
        <f>IF(I361='OnSSET_original_NoMG-PV-Diesel'!L360,'OnSSET_original_NoMG-PV-Diesel'!K360,"wait")</f>
        <v>33.508211141767703</v>
      </c>
      <c r="AB361">
        <f>IF(J361='OnSSET_original_NoMG-PV-Diesel'!L360,'OnSSET_original_NoMG-PV-Diesel'!K360,"wait")</f>
        <v>33.508211141767703</v>
      </c>
      <c r="AC361">
        <f>IF(K361='OnSSET_original_NoMG-PV-Diesel'!U360,'OnSSET_original_NoMG-PV-Diesel'!T360,"wait")</f>
        <v>19.093245072183301</v>
      </c>
      <c r="AD361">
        <f>IF(L361='OnSSET_original_NoMG-PV-Diesel'!U360,'OnSSET_original_NoMG-PV-Diesel'!T360,"wait")</f>
        <v>19.093245072183301</v>
      </c>
      <c r="AE361">
        <f>IF(M361='OnSSET_original_NoMG-PV-Diesel'!U360,'OnSSET_original_NoMG-PV-Diesel'!T360,"wait")</f>
        <v>19.093245072183301</v>
      </c>
      <c r="AF361">
        <f>IF(N361='OnSSET_original_NoMG-PV-Diesel'!AD360,'OnSSET_original_NoMG-PV-Diesel'!AC360,"wait")</f>
        <v>19.093245072183301</v>
      </c>
      <c r="AG361">
        <f>IF(O361='OnSSET_original_NoMG-PV-Diesel'!AD360,'OnSSET_original_NoMG-PV-Diesel'!AC360,"wait")</f>
        <v>19.093245072183301</v>
      </c>
      <c r="AH361">
        <f>IF(P361='OnSSET_original_NoMG-PV-Diesel'!AD360,'OnSSET_original_NoMG-PV-Diesel'!AC360,"wait")</f>
        <v>19.093245072183301</v>
      </c>
      <c r="AR361">
        <v>90.055000000000007</v>
      </c>
      <c r="AS361">
        <v>89.611000000000004</v>
      </c>
      <c r="AT361">
        <v>33.82</v>
      </c>
      <c r="AU361">
        <v>21.611999999999998</v>
      </c>
      <c r="AV361">
        <v>82680.407070000001</v>
      </c>
      <c r="AW361">
        <v>0</v>
      </c>
      <c r="AX361">
        <v>24458.206569999998</v>
      </c>
      <c r="AZ361">
        <f>SUMIF([1]base!$A$2:$A$169,B361,[1]base!$V$2:$V$169)</f>
        <v>0</v>
      </c>
      <c r="BA361">
        <f>SUMIF([2]s1!$A$2:$A$275,B361,[2]s1!$U$2:$U$275)</f>
        <v>0</v>
      </c>
      <c r="BB361">
        <f>SUMIF([3]s2!$A$2:$A$115,B361,[3]s2!$U$2:$U$115)</f>
        <v>0</v>
      </c>
      <c r="BC361">
        <f>SUMIF([4]s3!$A$2:$A$245,B361,[4]s3!$U$2:$U$245)</f>
        <v>0</v>
      </c>
      <c r="BD361">
        <f>SUMIF([5]s4!$A$2:$A$74,B361,[5]s4!$U$2:$U$74)</f>
        <v>0</v>
      </c>
      <c r="BF361">
        <f t="shared" si="30"/>
        <v>0</v>
      </c>
      <c r="BG361">
        <f t="shared" si="31"/>
        <v>0</v>
      </c>
      <c r="BH361">
        <f t="shared" si="32"/>
        <v>0</v>
      </c>
      <c r="BI361">
        <f t="shared" si="33"/>
        <v>0</v>
      </c>
      <c r="BJ361">
        <f t="shared" si="34"/>
        <v>0</v>
      </c>
      <c r="BL361" t="s">
        <v>114</v>
      </c>
      <c r="BM361" s="23">
        <v>138909.19570000001</v>
      </c>
      <c r="BN361" s="23">
        <v>18.134359750000002</v>
      </c>
      <c r="BP361" t="s">
        <v>183</v>
      </c>
      <c r="BQ361" s="23">
        <v>23675.83193</v>
      </c>
      <c r="BR361" s="23">
        <v>19.093245069999998</v>
      </c>
      <c r="BT361" t="s">
        <v>183</v>
      </c>
      <c r="BU361" s="23">
        <v>23675.83193</v>
      </c>
      <c r="BV361" s="23">
        <v>19.093245069999998</v>
      </c>
    </row>
    <row r="362" spans="1:74" x14ac:dyDescent="0.25">
      <c r="A362">
        <v>1</v>
      </c>
      <c r="B362" s="15">
        <v>6133</v>
      </c>
      <c r="C362" s="15">
        <v>-65.428536379999997</v>
      </c>
      <c r="D362" s="15">
        <v>-19.220448600000001</v>
      </c>
      <c r="E362" s="16">
        <v>1</v>
      </c>
      <c r="F362" s="19">
        <v>31073.642197786601</v>
      </c>
      <c r="G362" s="19">
        <v>102.51782131453275</v>
      </c>
      <c r="H362" s="16" t="str">
        <f>IF(LCOE_SensitivityScenarios!BF361&gt;'OnSSET_original_NoMG-PV-Diesel'!M361,'OnSSET_original_NoMG-PV-Diesel'!L361,LCOE_SensitivityScenarios!BG361)</f>
        <v>SA_PV</v>
      </c>
      <c r="I362" s="39" t="str">
        <f>IF(LCOE_SensitivityScenarios!BK361&gt;'OnSSET_original_NoMG-PV-Diesel'!M361,'OnSSET_original_NoMG-PV-Diesel'!L361,LCOE_SensitivityScenarios!BL361)</f>
        <v>SA_PV</v>
      </c>
      <c r="J362" s="39" t="str">
        <f>IF(LCOE_SensitivityScenarios!BP361&gt;'OnSSET_original_NoMG-PV-Diesel'!M361,'OnSSET_original_NoMG-PV-Diesel'!L361,LCOE_SensitivityScenarios!BQ361)</f>
        <v>SA_PV</v>
      </c>
      <c r="K362" s="38" t="str">
        <f>IF(LCOE_SensitivityScenarios!BU361&gt;'OnSSET_original_NoMG-PV-Diesel'!V361,'OnSSET_original_NoMG-PV-Diesel'!U361,LCOE_SensitivityScenarios!BV361)</f>
        <v>SA_Diesel</v>
      </c>
      <c r="L362" s="39" t="str">
        <f>IF(LCOE_SensitivityScenarios!BZ361&gt;'OnSSET_original_NoMG-PV-Diesel'!V361,'OnSSET_original_NoMG-PV-Diesel'!U361,LCOE_SensitivityScenarios!CA361)</f>
        <v>SA_Diesel</v>
      </c>
      <c r="M362" s="40" t="str">
        <f>IF(LCOE_SensitivityScenarios!CE361&gt;'OnSSET_original_NoMG-PV-Diesel'!V361,'OnSSET_original_NoMG-PV-Diesel'!U361,LCOE_SensitivityScenarios!CF361)</f>
        <v>SA_Diesel</v>
      </c>
      <c r="N362" s="39" t="str">
        <f>IF(LCOE_SensitivityScenarios!CJ361&gt;'OnSSET_original_NoMG-PV-Diesel'!AE361,'OnSSET_original_NoMG-PV-Diesel'!AD361,LCOE_SensitivityScenarios!CK361)</f>
        <v>SA_Diesel</v>
      </c>
      <c r="O362" s="39" t="str">
        <f>IF(LCOE_SensitivityScenarios!CO361&gt;'OnSSET_original_NoMG-PV-Diesel'!AE361,'OnSSET_original_NoMG-PV-Diesel'!AD361,LCOE_SensitivityScenarios!CP361)</f>
        <v>SA_Diesel</v>
      </c>
      <c r="P362" s="40" t="str">
        <f>IF(LCOE_SensitivityScenarios!CT361&gt;'OnSSET_original_NoMG-PV-Diesel'!AE361,'OnSSET_original_NoMG-PV-Diesel'!AD361,LCOE_SensitivityScenarios!CU361)</f>
        <v>SA_Diesel</v>
      </c>
      <c r="Q362" s="38">
        <f>IF(LCOE_SensitivityScenarios!BF361&gt;'OnSSET_original_NoMG-PV-Diesel'!M361,'OnSSET_original_NoMG-PV-Diesel'!M361,LCOE_SensitivityScenarios!BF361)</f>
        <v>0.43900335641185001</v>
      </c>
      <c r="R362" s="28">
        <f>MIN('OnSSET_original_NoMG-PV-Diesel'!E361:I361,LCOE_SensitivityScenarios!BK361)</f>
        <v>0.43900335641185001</v>
      </c>
      <c r="S362" s="28">
        <f>MIN('OnSSET_original_NoMG-PV-Diesel'!E361:I361,LCOE_SensitivityScenarios!BP361)</f>
        <v>0.43900335641185001</v>
      </c>
      <c r="T362" s="27">
        <f>MIN('OnSSET_original_NoMG-PV-Diesel'!N361:R361,LCOE_SensitivityScenarios!BU361)</f>
        <v>0.354807105884136</v>
      </c>
      <c r="U362" s="28">
        <f>MIN('OnSSET_original_NoMG-PV-Diesel'!N361:R361,LCOE_SensitivityScenarios!BZ361)</f>
        <v>0.354807105884136</v>
      </c>
      <c r="V362" s="29">
        <f>MIN('OnSSET_original_NoMG-PV-Diesel'!N361:R361,LCOE_SensitivityScenarios!CE361)</f>
        <v>0.354807105884136</v>
      </c>
      <c r="W362" s="28">
        <f>MIN('OnSSET_original_NoMG-PV-Diesel'!W361:AA361,LCOE_SensitivityScenarios!CJ361)</f>
        <v>0.193914934660878</v>
      </c>
      <c r="X362" s="28">
        <f>MIN('OnSSET_original_NoMG-PV-Diesel'!W361:AA361,LCOE_SensitivityScenarios!CO361)</f>
        <v>0.193914934660878</v>
      </c>
      <c r="Y362" s="29">
        <f>MIN('OnSSET_original_NoMG-PV-Diesel'!W361:AA361,LCOE_SensitivityScenarios!CT361)</f>
        <v>0.193914934660878</v>
      </c>
      <c r="Z362">
        <f>IF(H362='OnSSET_original_NoMG-PV-Diesel'!L361,'OnSSET_original_NoMG-PV-Diesel'!K361,"wait")</f>
        <v>18.298382446974198</v>
      </c>
      <c r="AA362">
        <f>IF(I362='OnSSET_original_NoMG-PV-Diesel'!L361,'OnSSET_original_NoMG-PV-Diesel'!K361,"wait")</f>
        <v>18.298382446974198</v>
      </c>
      <c r="AB362">
        <f>IF(J362='OnSSET_original_NoMG-PV-Diesel'!L361,'OnSSET_original_NoMG-PV-Diesel'!K361,"wait")</f>
        <v>18.298382446974198</v>
      </c>
      <c r="AC362">
        <f>IF(K362='OnSSET_original_NoMG-PV-Diesel'!U361,'OnSSET_original_NoMG-PV-Diesel'!T361,"wait")</f>
        <v>14.188877715884299</v>
      </c>
      <c r="AD362">
        <f>IF(L362='OnSSET_original_NoMG-PV-Diesel'!U361,'OnSSET_original_NoMG-PV-Diesel'!T361,"wait")</f>
        <v>14.188877715884299</v>
      </c>
      <c r="AE362">
        <f>IF(M362='OnSSET_original_NoMG-PV-Diesel'!U361,'OnSSET_original_NoMG-PV-Diesel'!T361,"wait")</f>
        <v>14.188877715884299</v>
      </c>
      <c r="AF362">
        <f>IF(N362='OnSSET_original_NoMG-PV-Diesel'!AD361,'OnSSET_original_NoMG-PV-Diesel'!AC361,"wait")</f>
        <v>14.188877715884299</v>
      </c>
      <c r="AG362">
        <f>IF(O362='OnSSET_original_NoMG-PV-Diesel'!AD361,'OnSSET_original_NoMG-PV-Diesel'!AC361,"wait")</f>
        <v>14.188877715884299</v>
      </c>
      <c r="AH362">
        <f>IF(P362='OnSSET_original_NoMG-PV-Diesel'!AD361,'OnSSET_original_NoMG-PV-Diesel'!AC361,"wait")</f>
        <v>14.188877715884299</v>
      </c>
      <c r="AR362">
        <v>13.097</v>
      </c>
      <c r="AS362">
        <v>13.097</v>
      </c>
      <c r="AT362">
        <v>0.09</v>
      </c>
      <c r="AU362">
        <v>0.11799999999999999</v>
      </c>
      <c r="AV362">
        <v>62289.266920000002</v>
      </c>
      <c r="AW362">
        <v>0</v>
      </c>
      <c r="AX362">
        <v>13452.01362</v>
      </c>
      <c r="AZ362">
        <f>SUMIF([1]base!$A$2:$A$169,B362,[1]base!$V$2:$V$169)</f>
        <v>0</v>
      </c>
      <c r="BA362">
        <f>SUMIF([2]s1!$A$2:$A$275,B362,[2]s1!$U$2:$U$275)</f>
        <v>0</v>
      </c>
      <c r="BB362">
        <f>SUMIF([3]s2!$A$2:$A$115,B362,[3]s2!$U$2:$U$115)</f>
        <v>0</v>
      </c>
      <c r="BC362">
        <f>SUMIF([4]s3!$A$2:$A$245,B362,[4]s3!$U$2:$U$245)</f>
        <v>0</v>
      </c>
      <c r="BD362">
        <f>SUMIF([5]s4!$A$2:$A$74,B362,[5]s4!$U$2:$U$74)</f>
        <v>0</v>
      </c>
      <c r="BF362">
        <f t="shared" si="30"/>
        <v>0</v>
      </c>
      <c r="BG362">
        <f t="shared" si="31"/>
        <v>0</v>
      </c>
      <c r="BH362">
        <f t="shared" si="32"/>
        <v>0</v>
      </c>
      <c r="BI362">
        <f t="shared" si="33"/>
        <v>0</v>
      </c>
      <c r="BJ362">
        <f t="shared" si="34"/>
        <v>0</v>
      </c>
      <c r="BL362" t="s">
        <v>114</v>
      </c>
      <c r="BM362" s="23">
        <v>90586.398300000001</v>
      </c>
      <c r="BN362" s="23">
        <v>15.67238725</v>
      </c>
      <c r="BP362" t="s">
        <v>183</v>
      </c>
      <c r="BQ362" s="23">
        <v>17594.362969999998</v>
      </c>
      <c r="BR362" s="23">
        <v>14.188877720000001</v>
      </c>
      <c r="BT362" t="s">
        <v>183</v>
      </c>
      <c r="BU362" s="23">
        <v>17594.362969999998</v>
      </c>
      <c r="BV362" s="23">
        <v>14.188877720000001</v>
      </c>
    </row>
    <row r="363" spans="1:74" x14ac:dyDescent="0.25">
      <c r="A363">
        <v>1</v>
      </c>
      <c r="B363" s="15">
        <v>6168</v>
      </c>
      <c r="C363" s="15">
        <v>-66.009848230000003</v>
      </c>
      <c r="D363" s="15">
        <v>-18.318547500000001</v>
      </c>
      <c r="E363" s="16">
        <v>1</v>
      </c>
      <c r="F363" s="19">
        <v>29182.529885364798</v>
      </c>
      <c r="G363" s="19">
        <v>87.26911967092046</v>
      </c>
      <c r="H363" s="16" t="str">
        <f>IF(LCOE_SensitivityScenarios!BF362&gt;'OnSSET_original_NoMG-PV-Diesel'!M362,'OnSSET_original_NoMG-PV-Diesel'!L362,LCOE_SensitivityScenarios!BG362)</f>
        <v>SA_PV</v>
      </c>
      <c r="I363" s="39" t="str">
        <f>IF(LCOE_SensitivityScenarios!BK362&gt;'OnSSET_original_NoMG-PV-Diesel'!M362,'OnSSET_original_NoMG-PV-Diesel'!L362,LCOE_SensitivityScenarios!BL362)</f>
        <v>SA_PV</v>
      </c>
      <c r="J363" s="39" t="str">
        <f>IF(LCOE_SensitivityScenarios!BP362&gt;'OnSSET_original_NoMG-PV-Diesel'!M362,'OnSSET_original_NoMG-PV-Diesel'!L362,LCOE_SensitivityScenarios!BQ362)</f>
        <v>SA_PV</v>
      </c>
      <c r="K363" s="38" t="str">
        <f>IF(LCOE_SensitivityScenarios!BU362&gt;'OnSSET_original_NoMG-PV-Diesel'!V362,'OnSSET_original_NoMG-PV-Diesel'!U362,LCOE_SensitivityScenarios!BV362)</f>
        <v>SA_PV</v>
      </c>
      <c r="L363" s="39" t="str">
        <f>IF(LCOE_SensitivityScenarios!BZ362&gt;'OnSSET_original_NoMG-PV-Diesel'!V362,'OnSSET_original_NoMG-PV-Diesel'!U362,LCOE_SensitivityScenarios!CA362)</f>
        <v>SA_PV</v>
      </c>
      <c r="M363" s="40" t="str">
        <f>IF(LCOE_SensitivityScenarios!CE362&gt;'OnSSET_original_NoMG-PV-Diesel'!V362,'OnSSET_original_NoMG-PV-Diesel'!U362,LCOE_SensitivityScenarios!CF362)</f>
        <v>SA_PV</v>
      </c>
      <c r="N363" s="39" t="str">
        <f>IF(LCOE_SensitivityScenarios!CJ362&gt;'OnSSET_original_NoMG-PV-Diesel'!AE362,'OnSSET_original_NoMG-PV-Diesel'!AD362,LCOE_SensitivityScenarios!CK362)</f>
        <v>SA_Diesel</v>
      </c>
      <c r="O363" s="39" t="str">
        <f>IF(LCOE_SensitivityScenarios!CO362&gt;'OnSSET_original_NoMG-PV-Diesel'!AE362,'OnSSET_original_NoMG-PV-Diesel'!AD362,LCOE_SensitivityScenarios!CP362)</f>
        <v>SA_Diesel</v>
      </c>
      <c r="P363" s="40" t="str">
        <f>IF(LCOE_SensitivityScenarios!CT362&gt;'OnSSET_original_NoMG-PV-Diesel'!AE362,'OnSSET_original_NoMG-PV-Diesel'!AD362,LCOE_SensitivityScenarios!CU362)</f>
        <v>SA_Diesel</v>
      </c>
      <c r="Q363" s="38">
        <f>IF(LCOE_SensitivityScenarios!BF362&gt;'OnSSET_original_NoMG-PV-Diesel'!M362,'OnSSET_original_NoMG-PV-Diesel'!M362,LCOE_SensitivityScenarios!BF362)</f>
        <v>0.42567094814053902</v>
      </c>
      <c r="R363" s="28">
        <f>MIN('OnSSET_original_NoMG-PV-Diesel'!E362:I362,LCOE_SensitivityScenarios!BK362)</f>
        <v>0.42567094814053902</v>
      </c>
      <c r="S363" s="28">
        <f>MIN('OnSSET_original_NoMG-PV-Diesel'!E362:I362,LCOE_SensitivityScenarios!BP362)</f>
        <v>0.42567094814053902</v>
      </c>
      <c r="T363" s="27">
        <f>MIN('OnSSET_original_NoMG-PV-Diesel'!N362:R362,LCOE_SensitivityScenarios!BU362)</f>
        <v>0.42567094814053902</v>
      </c>
      <c r="U363" s="28">
        <f>MIN('OnSSET_original_NoMG-PV-Diesel'!N362:R362,LCOE_SensitivityScenarios!BZ362)</f>
        <v>0.42567094814053902</v>
      </c>
      <c r="V363" s="29">
        <f>MIN('OnSSET_original_NoMG-PV-Diesel'!N362:R362,LCOE_SensitivityScenarios!CE362)</f>
        <v>0.42567094814053902</v>
      </c>
      <c r="W363" s="28">
        <f>MIN('OnSSET_original_NoMG-PV-Diesel'!W362:AA362,LCOE_SensitivityScenarios!CJ362)</f>
        <v>0.33268443234093797</v>
      </c>
      <c r="X363" s="28">
        <f>MIN('OnSSET_original_NoMG-PV-Diesel'!W362:AA362,LCOE_SensitivityScenarios!CO362)</f>
        <v>0.33268443234093797</v>
      </c>
      <c r="Y363" s="29">
        <f>MIN('OnSSET_original_NoMG-PV-Diesel'!W362:AA362,LCOE_SensitivityScenarios!CT362)</f>
        <v>0.33268443234093797</v>
      </c>
      <c r="Z363">
        <f>IF(H363='OnSSET_original_NoMG-PV-Diesel'!L362,'OnSSET_original_NoMG-PV-Diesel'!K362,"wait")</f>
        <v>18.134359748495701</v>
      </c>
      <c r="AA363">
        <f>IF(I363='OnSSET_original_NoMG-PV-Diesel'!L362,'OnSSET_original_NoMG-PV-Diesel'!K362,"wait")</f>
        <v>18.134359748495701</v>
      </c>
      <c r="AB363">
        <f>IF(J363='OnSSET_original_NoMG-PV-Diesel'!L362,'OnSSET_original_NoMG-PV-Diesel'!K362,"wait")</f>
        <v>18.134359748495701</v>
      </c>
      <c r="AC363">
        <f>IF(K363='OnSSET_original_NoMG-PV-Diesel'!U362,'OnSSET_original_NoMG-PV-Diesel'!T362,"wait")</f>
        <v>14.2715815167081</v>
      </c>
      <c r="AD363">
        <f>IF(L363='OnSSET_original_NoMG-PV-Diesel'!U362,'OnSSET_original_NoMG-PV-Diesel'!T362,"wait")</f>
        <v>14.2715815167081</v>
      </c>
      <c r="AE363">
        <f>IF(M363='OnSSET_original_NoMG-PV-Diesel'!U362,'OnSSET_original_NoMG-PV-Diesel'!T362,"wait")</f>
        <v>14.2715815167081</v>
      </c>
      <c r="AF363">
        <f>IF(N363='OnSSET_original_NoMG-PV-Diesel'!AD362,'OnSSET_original_NoMG-PV-Diesel'!AC362,"wait")</f>
        <v>13.325356112038699</v>
      </c>
      <c r="AG363">
        <f>IF(O363='OnSSET_original_NoMG-PV-Diesel'!AD362,'OnSSET_original_NoMG-PV-Diesel'!AC362,"wait")</f>
        <v>13.325356112038699</v>
      </c>
      <c r="AH363">
        <f>IF(P363='OnSSET_original_NoMG-PV-Diesel'!AD362,'OnSSET_original_NoMG-PV-Diesel'!AC362,"wait")</f>
        <v>13.325356112038699</v>
      </c>
      <c r="AR363">
        <v>46.873999999999903</v>
      </c>
      <c r="AS363">
        <v>46.893000000000001</v>
      </c>
      <c r="AT363">
        <v>0.187</v>
      </c>
      <c r="AU363">
        <v>0.222</v>
      </c>
      <c r="AV363">
        <v>57068.209649999997</v>
      </c>
      <c r="AW363">
        <v>0</v>
      </c>
      <c r="AX363">
        <v>11159.05675</v>
      </c>
      <c r="AZ363">
        <f>SUMIF([1]base!$A$2:$A$169,B363,[1]base!$V$2:$V$169)</f>
        <v>0</v>
      </c>
      <c r="BA363">
        <f>SUMIF([2]s1!$A$2:$A$275,B363,[2]s1!$U$2:$U$275)</f>
        <v>0</v>
      </c>
      <c r="BB363">
        <f>SUMIF([3]s2!$A$2:$A$115,B363,[3]s2!$U$2:$U$115)</f>
        <v>0</v>
      </c>
      <c r="BC363">
        <f>SUMIF([4]s3!$A$2:$A$245,B363,[4]s3!$U$2:$U$245)</f>
        <v>0</v>
      </c>
      <c r="BD363">
        <f>SUMIF([5]s4!$A$2:$A$74,B363,[5]s4!$U$2:$U$74)</f>
        <v>0</v>
      </c>
      <c r="BF363">
        <f t="shared" si="30"/>
        <v>0</v>
      </c>
      <c r="BG363">
        <f t="shared" si="31"/>
        <v>0</v>
      </c>
      <c r="BH363">
        <f t="shared" si="32"/>
        <v>0</v>
      </c>
      <c r="BI363">
        <f t="shared" si="33"/>
        <v>0</v>
      </c>
      <c r="BJ363">
        <f t="shared" si="34"/>
        <v>0</v>
      </c>
      <c r="BL363" t="s">
        <v>114</v>
      </c>
      <c r="BM363" s="23">
        <v>82489.741169999994</v>
      </c>
      <c r="BN363" s="23">
        <v>14.27158152</v>
      </c>
      <c r="BP363" t="s">
        <v>186</v>
      </c>
      <c r="BQ363" s="23">
        <v>82489.741169999994</v>
      </c>
      <c r="BR363" s="23">
        <v>14.27158152</v>
      </c>
      <c r="BT363" t="s">
        <v>183</v>
      </c>
      <c r="BU363" s="23">
        <v>16523.586770000002</v>
      </c>
      <c r="BV363" s="23">
        <v>13.32535611</v>
      </c>
    </row>
    <row r="364" spans="1:74" x14ac:dyDescent="0.25">
      <c r="A364">
        <v>1</v>
      </c>
      <c r="B364" s="15">
        <v>6171</v>
      </c>
      <c r="C364" s="15">
        <v>-65.984042130000006</v>
      </c>
      <c r="D364" s="15">
        <v>-18.335995860000001</v>
      </c>
      <c r="E364" s="16">
        <v>1</v>
      </c>
      <c r="F364" s="19">
        <v>29383.974265683701</v>
      </c>
      <c r="G364" s="19">
        <v>93.767206192611908</v>
      </c>
      <c r="H364" s="16" t="str">
        <f>IF(LCOE_SensitivityScenarios!BF363&gt;'OnSSET_original_NoMG-PV-Diesel'!M363,'OnSSET_original_NoMG-PV-Diesel'!L363,LCOE_SensitivityScenarios!BG363)</f>
        <v>SA_PV</v>
      </c>
      <c r="I364" s="39" t="str">
        <f>IF(LCOE_SensitivityScenarios!BK363&gt;'OnSSET_original_NoMG-PV-Diesel'!M363,'OnSSET_original_NoMG-PV-Diesel'!L363,LCOE_SensitivityScenarios!BL363)</f>
        <v>SA_PV</v>
      </c>
      <c r="J364" s="39" t="str">
        <f>IF(LCOE_SensitivityScenarios!BP363&gt;'OnSSET_original_NoMG-PV-Diesel'!M363,'OnSSET_original_NoMG-PV-Diesel'!L363,LCOE_SensitivityScenarios!BQ363)</f>
        <v>SA_PV</v>
      </c>
      <c r="K364" s="38" t="str">
        <f>IF(LCOE_SensitivityScenarios!BU363&gt;'OnSSET_original_NoMG-PV-Diesel'!V363,'OnSSET_original_NoMG-PV-Diesel'!U363,LCOE_SensitivityScenarios!BV363)</f>
        <v>SA_PV</v>
      </c>
      <c r="L364" s="39" t="str">
        <f>IF(LCOE_SensitivityScenarios!BZ363&gt;'OnSSET_original_NoMG-PV-Diesel'!V363,'OnSSET_original_NoMG-PV-Diesel'!U363,LCOE_SensitivityScenarios!CA363)</f>
        <v>SA_PV</v>
      </c>
      <c r="M364" s="40" t="str">
        <f>IF(LCOE_SensitivityScenarios!CE363&gt;'OnSSET_original_NoMG-PV-Diesel'!V363,'OnSSET_original_NoMG-PV-Diesel'!U363,LCOE_SensitivityScenarios!CF363)</f>
        <v>SA_PV</v>
      </c>
      <c r="N364" s="39" t="str">
        <f>IF(LCOE_SensitivityScenarios!CJ363&gt;'OnSSET_original_NoMG-PV-Diesel'!AE363,'OnSSET_original_NoMG-PV-Diesel'!AD363,LCOE_SensitivityScenarios!CK363)</f>
        <v>SA_Diesel</v>
      </c>
      <c r="O364" s="39" t="str">
        <f>IF(LCOE_SensitivityScenarios!CO363&gt;'OnSSET_original_NoMG-PV-Diesel'!AE363,'OnSSET_original_NoMG-PV-Diesel'!AD363,LCOE_SensitivityScenarios!CP363)</f>
        <v>SA_Diesel</v>
      </c>
      <c r="P364" s="40" t="str">
        <f>IF(LCOE_SensitivityScenarios!CT363&gt;'OnSSET_original_NoMG-PV-Diesel'!AE363,'OnSSET_original_NoMG-PV-Diesel'!AD363,LCOE_SensitivityScenarios!CU363)</f>
        <v>SA_Diesel</v>
      </c>
      <c r="Q364" s="38">
        <f>IF(LCOE_SensitivityScenarios!BF363&gt;'OnSSET_original_NoMG-PV-Diesel'!M363,'OnSSET_original_NoMG-PV-Diesel'!M363,LCOE_SensitivityScenarios!BF363)</f>
        <v>0.42232506295864802</v>
      </c>
      <c r="R364" s="28">
        <f>MIN('OnSSET_original_NoMG-PV-Diesel'!E363:I363,LCOE_SensitivityScenarios!BK363)</f>
        <v>0.42232506295864802</v>
      </c>
      <c r="S364" s="28">
        <f>MIN('OnSSET_original_NoMG-PV-Diesel'!E363:I363,LCOE_SensitivityScenarios!BP363)</f>
        <v>0.42232506295864802</v>
      </c>
      <c r="T364" s="27">
        <f>MIN('OnSSET_original_NoMG-PV-Diesel'!N363:R363,LCOE_SensitivityScenarios!BU363)</f>
        <v>0.42232506295864802</v>
      </c>
      <c r="U364" s="28">
        <f>MIN('OnSSET_original_NoMG-PV-Diesel'!N363:R363,LCOE_SensitivityScenarios!BZ363)</f>
        <v>0.42232506295864802</v>
      </c>
      <c r="V364" s="29">
        <f>MIN('OnSSET_original_NoMG-PV-Diesel'!N363:R363,LCOE_SensitivityScenarios!CE363)</f>
        <v>0.42232506295864802</v>
      </c>
      <c r="W364" s="28">
        <f>MIN('OnSSET_original_NoMG-PV-Diesel'!W363:AA363,LCOE_SensitivityScenarios!CJ363)</f>
        <v>0.33268443234093797</v>
      </c>
      <c r="X364" s="28">
        <f>MIN('OnSSET_original_NoMG-PV-Diesel'!W363:AA363,LCOE_SensitivityScenarios!CO363)</f>
        <v>0.33268443234093797</v>
      </c>
      <c r="Y364" s="29">
        <f>MIN('OnSSET_original_NoMG-PV-Diesel'!W363:AA363,LCOE_SensitivityScenarios!CT363)</f>
        <v>0.33268443234093797</v>
      </c>
      <c r="Z364">
        <f>IF(H364='OnSSET_original_NoMG-PV-Diesel'!L363,'OnSSET_original_NoMG-PV-Diesel'!K363,"wait")</f>
        <v>15.6723872485936</v>
      </c>
      <c r="AA364">
        <f>IF(I364='OnSSET_original_NoMG-PV-Diesel'!L363,'OnSSET_original_NoMG-PV-Diesel'!K363,"wait")</f>
        <v>15.6723872485936</v>
      </c>
      <c r="AB364">
        <f>IF(J364='OnSSET_original_NoMG-PV-Diesel'!L363,'OnSSET_original_NoMG-PV-Diesel'!K363,"wait")</f>
        <v>15.6723872485936</v>
      </c>
      <c r="AC364">
        <f>IF(K364='OnSSET_original_NoMG-PV-Diesel'!U363,'OnSSET_original_NoMG-PV-Diesel'!T363,"wait")</f>
        <v>14.2571442337135</v>
      </c>
      <c r="AD364">
        <f>IF(L364='OnSSET_original_NoMG-PV-Diesel'!U363,'OnSSET_original_NoMG-PV-Diesel'!T363,"wait")</f>
        <v>14.2571442337135</v>
      </c>
      <c r="AE364">
        <f>IF(M364='OnSSET_original_NoMG-PV-Diesel'!U363,'OnSSET_original_NoMG-PV-Diesel'!T363,"wait")</f>
        <v>14.2571442337135</v>
      </c>
      <c r="AF364">
        <f>IF(N364='OnSSET_original_NoMG-PV-Diesel'!AD363,'OnSSET_original_NoMG-PV-Diesel'!AC363,"wait")</f>
        <v>13.417339847344101</v>
      </c>
      <c r="AG364">
        <f>IF(O364='OnSSET_original_NoMG-PV-Diesel'!AD363,'OnSSET_original_NoMG-PV-Diesel'!AC363,"wait")</f>
        <v>13.417339847344101</v>
      </c>
      <c r="AH364">
        <f>IF(P364='OnSSET_original_NoMG-PV-Diesel'!AD363,'OnSSET_original_NoMG-PV-Diesel'!AC363,"wait")</f>
        <v>13.417339847344101</v>
      </c>
      <c r="AR364">
        <v>46.637999999999998</v>
      </c>
      <c r="AS364">
        <v>46.655999999999999</v>
      </c>
      <c r="AT364">
        <v>2.6819999999999999</v>
      </c>
      <c r="AU364">
        <v>2.637</v>
      </c>
      <c r="AV364">
        <v>59565.525199999996</v>
      </c>
      <c r="AW364">
        <v>0</v>
      </c>
      <c r="AX364">
        <v>12229.103289999999</v>
      </c>
      <c r="AZ364">
        <f>SUMIF([1]base!$A$2:$A$169,B364,[1]base!$V$2:$V$169)</f>
        <v>0</v>
      </c>
      <c r="BA364">
        <f>SUMIF([2]s1!$A$2:$A$275,B364,[2]s1!$U$2:$U$275)</f>
        <v>0</v>
      </c>
      <c r="BB364">
        <f>SUMIF([3]s2!$A$2:$A$115,B364,[3]s2!$U$2:$U$115)</f>
        <v>0</v>
      </c>
      <c r="BC364">
        <f>SUMIF([4]s3!$A$2:$A$245,B364,[4]s3!$U$2:$U$245)</f>
        <v>0</v>
      </c>
      <c r="BD364">
        <f>SUMIF([5]s4!$A$2:$A$74,B364,[5]s4!$U$2:$U$74)</f>
        <v>0</v>
      </c>
      <c r="BF364">
        <f t="shared" si="30"/>
        <v>0</v>
      </c>
      <c r="BG364">
        <f t="shared" si="31"/>
        <v>0</v>
      </c>
      <c r="BH364">
        <f t="shared" si="32"/>
        <v>0</v>
      </c>
      <c r="BI364">
        <f t="shared" si="33"/>
        <v>0</v>
      </c>
      <c r="BJ364">
        <f t="shared" si="34"/>
        <v>0</v>
      </c>
      <c r="BL364" t="s">
        <v>114</v>
      </c>
      <c r="BM364" s="23">
        <v>82406.293669999999</v>
      </c>
      <c r="BN364" s="23">
        <v>14.25714423</v>
      </c>
      <c r="BP364" t="s">
        <v>186</v>
      </c>
      <c r="BQ364" s="23">
        <v>82406.293669999999</v>
      </c>
      <c r="BR364" s="23">
        <v>14.25714423</v>
      </c>
      <c r="BT364" t="s">
        <v>183</v>
      </c>
      <c r="BU364" s="23">
        <v>16637.6476</v>
      </c>
      <c r="BV364" s="23">
        <v>13.417339849999999</v>
      </c>
    </row>
    <row r="365" spans="1:74" x14ac:dyDescent="0.25">
      <c r="A365">
        <v>1</v>
      </c>
      <c r="B365" s="15">
        <v>6195</v>
      </c>
      <c r="C365" s="15">
        <v>-67.338004159999997</v>
      </c>
      <c r="D365" s="15">
        <v>-21.839103040000001</v>
      </c>
      <c r="E365" s="16">
        <v>1</v>
      </c>
      <c r="F365" s="19">
        <v>95185.190191135596</v>
      </c>
      <c r="G365" s="19">
        <v>135.60856492301778</v>
      </c>
      <c r="H365" s="16" t="str">
        <f>IF(LCOE_SensitivityScenarios!BF364&gt;'OnSSET_original_NoMG-PV-Diesel'!M364,'OnSSET_original_NoMG-PV-Diesel'!L364,LCOE_SensitivityScenarios!BG364)</f>
        <v>SA_PV</v>
      </c>
      <c r="I365" s="39" t="str">
        <f>IF(LCOE_SensitivityScenarios!BK364&gt;'OnSSET_original_NoMG-PV-Diesel'!M364,'OnSSET_original_NoMG-PV-Diesel'!L364,LCOE_SensitivityScenarios!BL364)</f>
        <v>SA_PV</v>
      </c>
      <c r="J365" s="39" t="str">
        <f>IF(LCOE_SensitivityScenarios!BP364&gt;'OnSSET_original_NoMG-PV-Diesel'!M364,'OnSSET_original_NoMG-PV-Diesel'!L364,LCOE_SensitivityScenarios!BQ364)</f>
        <v>SA_PV</v>
      </c>
      <c r="K365" s="38" t="str">
        <f>IF(LCOE_SensitivityScenarios!BU364&gt;'OnSSET_original_NoMG-PV-Diesel'!V364,'OnSSET_original_NoMG-PV-Diesel'!U364,LCOE_SensitivityScenarios!BV364)</f>
        <v>SA_PV</v>
      </c>
      <c r="L365" s="39" t="str">
        <f>IF(LCOE_SensitivityScenarios!BZ364&gt;'OnSSET_original_NoMG-PV-Diesel'!V364,'OnSSET_original_NoMG-PV-Diesel'!U364,LCOE_SensitivityScenarios!CA364)</f>
        <v>MG_Hybrid</v>
      </c>
      <c r="M365" s="40" t="str">
        <f>IF(LCOE_SensitivityScenarios!CE364&gt;'OnSSET_original_NoMG-PV-Diesel'!V364,'OnSSET_original_NoMG-PV-Diesel'!U364,LCOE_SensitivityScenarios!CF364)</f>
        <v>SA_PV</v>
      </c>
      <c r="N365" s="39" t="str">
        <f>IF(LCOE_SensitivityScenarios!CJ364&gt;'OnSSET_original_NoMG-PV-Diesel'!AE364,'OnSSET_original_NoMG-PV-Diesel'!AD364,LCOE_SensitivityScenarios!CK364)</f>
        <v>SA_Diesel</v>
      </c>
      <c r="O365" s="39" t="str">
        <f>IF(LCOE_SensitivityScenarios!CO364&gt;'OnSSET_original_NoMG-PV-Diesel'!AE364,'OnSSET_original_NoMG-PV-Diesel'!AD364,LCOE_SensitivityScenarios!CP364)</f>
        <v>SA_Diesel</v>
      </c>
      <c r="P365" s="40" t="str">
        <f>IF(LCOE_SensitivityScenarios!CT364&gt;'OnSSET_original_NoMG-PV-Diesel'!AE364,'OnSSET_original_NoMG-PV-Diesel'!AD364,LCOE_SensitivityScenarios!CU364)</f>
        <v>SA_Diesel</v>
      </c>
      <c r="Q365" s="38">
        <f>IF(LCOE_SensitivityScenarios!BF364&gt;'OnSSET_original_NoMG-PV-Diesel'!M364,'OnSSET_original_NoMG-PV-Diesel'!M364,LCOE_SensitivityScenarios!BF364)</f>
        <v>0.32255717752764801</v>
      </c>
      <c r="R365" s="28">
        <f>MIN('OnSSET_original_NoMG-PV-Diesel'!E364:I364,LCOE_SensitivityScenarios!BK364)</f>
        <v>0.32255717752764801</v>
      </c>
      <c r="S365" s="28">
        <f>MIN('OnSSET_original_NoMG-PV-Diesel'!E364:I364,LCOE_SensitivityScenarios!BP364)</f>
        <v>0.32255717752764801</v>
      </c>
      <c r="T365" s="27">
        <f>MIN('OnSSET_original_NoMG-PV-Diesel'!N364:R364,LCOE_SensitivityScenarios!BU364)</f>
        <v>0.32255717752764801</v>
      </c>
      <c r="U365" s="28">
        <f>MIN('OnSSET_original_NoMG-PV-Diesel'!N364:R364,LCOE_SensitivityScenarios!BZ364)</f>
        <v>0.29146867410923483</v>
      </c>
      <c r="V365" s="29">
        <f>MIN('OnSSET_original_NoMG-PV-Diesel'!N364:R364,LCOE_SensitivityScenarios!CE364)</f>
        <v>0.32255717752764801</v>
      </c>
      <c r="W365" s="28">
        <f>MIN('OnSSET_original_NoMG-PV-Diesel'!W364:AA364,LCOE_SensitivityScenarios!CJ364)</f>
        <v>0.21201530392349399</v>
      </c>
      <c r="X365" s="28">
        <f>MIN('OnSSET_original_NoMG-PV-Diesel'!W364:AA364,LCOE_SensitivityScenarios!CO364)</f>
        <v>0.21201530392349399</v>
      </c>
      <c r="Y365" s="29">
        <f>MIN('OnSSET_original_NoMG-PV-Diesel'!W364:AA364,LCOE_SensitivityScenarios!CT364)</f>
        <v>0.21201530392349399</v>
      </c>
      <c r="Z365">
        <f>IF(H365='OnSSET_original_NoMG-PV-Diesel'!L364,'OnSSET_original_NoMG-PV-Diesel'!K364,"wait")</f>
        <v>14.2715815167081</v>
      </c>
      <c r="AA365">
        <f>IF(I365='OnSSET_original_NoMG-PV-Diesel'!L364,'OnSSET_original_NoMG-PV-Diesel'!K364,"wait")</f>
        <v>14.2715815167081</v>
      </c>
      <c r="AB365">
        <f>IF(J365='OnSSET_original_NoMG-PV-Diesel'!L364,'OnSSET_original_NoMG-PV-Diesel'!K364,"wait")</f>
        <v>14.2715815167081</v>
      </c>
      <c r="AC365">
        <f>IF(K365='OnSSET_original_NoMG-PV-Diesel'!U364,'OnSSET_original_NoMG-PV-Diesel'!T364,"wait")</f>
        <v>40.213430583496198</v>
      </c>
      <c r="AD365" t="str">
        <f>IF(L365='OnSSET_original_NoMG-PV-Diesel'!U364,'OnSSET_original_NoMG-PV-Diesel'!T364,"wait")</f>
        <v>wait</v>
      </c>
      <c r="AE365">
        <f>IF(M365='OnSSET_original_NoMG-PV-Diesel'!U364,'OnSSET_original_NoMG-PV-Diesel'!T364,"wait")</f>
        <v>40.213430583496198</v>
      </c>
      <c r="AF365">
        <f>IF(N365='OnSSET_original_NoMG-PV-Diesel'!AD364,'OnSSET_original_NoMG-PV-Diesel'!AC364,"wait")</f>
        <v>43.463557164902099</v>
      </c>
      <c r="AG365">
        <f>IF(O365='OnSSET_original_NoMG-PV-Diesel'!AD364,'OnSSET_original_NoMG-PV-Diesel'!AC364,"wait")</f>
        <v>43.463557164902099</v>
      </c>
      <c r="AH365">
        <f>IF(P365='OnSSET_original_NoMG-PV-Diesel'!AD364,'OnSSET_original_NoMG-PV-Diesel'!AC364,"wait")</f>
        <v>43.463557164902099</v>
      </c>
      <c r="AR365" s="23">
        <v>86.061000000000007</v>
      </c>
      <c r="AS365" s="23">
        <v>85.867000000000004</v>
      </c>
      <c r="AT365" s="23">
        <v>38.921999999999997</v>
      </c>
      <c r="AU365" s="23">
        <v>0.52</v>
      </c>
      <c r="AV365" s="23">
        <v>70668.222769999993</v>
      </c>
      <c r="AW365" s="23">
        <v>0</v>
      </c>
      <c r="AX365" s="23">
        <v>17579.33597</v>
      </c>
      <c r="AZ365">
        <f>SUMIF([1]base!$A$2:$A$169,B365,[1]base!$V$2:$V$169)</f>
        <v>0</v>
      </c>
      <c r="BA365">
        <f>SUMIF([2]s1!$A$2:$A$275,B365,[2]s1!$U$2:$U$275)</f>
        <v>0</v>
      </c>
      <c r="BB365">
        <f>SUMIF([3]s2!$A$2:$A$115,B365,[3]s2!$U$2:$U$115)</f>
        <v>0</v>
      </c>
      <c r="BC365">
        <f>SUMIF([4]s3!$A$2:$A$245,B365,[4]s3!$U$2:$U$245)</f>
        <v>0</v>
      </c>
      <c r="BD365">
        <f>SUMIF([5]s4!$A$2:$A$74,B365,[5]s4!$U$2:$U$74)</f>
        <v>0</v>
      </c>
      <c r="BF365">
        <f t="shared" si="30"/>
        <v>0</v>
      </c>
      <c r="BG365">
        <f t="shared" si="31"/>
        <v>0</v>
      </c>
      <c r="BH365">
        <f t="shared" si="32"/>
        <v>0</v>
      </c>
      <c r="BI365">
        <f t="shared" si="33"/>
        <v>0</v>
      </c>
      <c r="BJ365">
        <f t="shared" si="34"/>
        <v>0</v>
      </c>
      <c r="BL365" t="s">
        <v>114</v>
      </c>
      <c r="BM365" s="23">
        <v>203882.0931</v>
      </c>
      <c r="BN365" s="23">
        <v>40.213430580000001</v>
      </c>
      <c r="BP365" t="s">
        <v>186</v>
      </c>
      <c r="BQ365" s="23">
        <v>203882.0931</v>
      </c>
      <c r="BR365" s="23">
        <v>40.213430580000001</v>
      </c>
      <c r="BT365" t="s">
        <v>183</v>
      </c>
      <c r="BU365" s="23">
        <v>53895.284460000003</v>
      </c>
      <c r="BV365" s="23">
        <v>43.463557160000001</v>
      </c>
    </row>
    <row r="366" spans="1:74" x14ac:dyDescent="0.25">
      <c r="A366">
        <v>1</v>
      </c>
      <c r="B366" s="15">
        <v>6198</v>
      </c>
      <c r="C366" s="15">
        <v>-66.120814319999994</v>
      </c>
      <c r="D366" s="15">
        <v>-20.13062528</v>
      </c>
      <c r="E366" s="16">
        <v>1</v>
      </c>
      <c r="F366" s="19">
        <v>26563.228396742299</v>
      </c>
      <c r="G366" s="19">
        <v>55.030964788195874</v>
      </c>
      <c r="H366" s="16" t="str">
        <f>IF(LCOE_SensitivityScenarios!BF365&gt;'OnSSET_original_NoMG-PV-Diesel'!M365,'OnSSET_original_NoMG-PV-Diesel'!L365,LCOE_SensitivityScenarios!BG365)</f>
        <v>SA_PV</v>
      </c>
      <c r="I366" s="39" t="str">
        <f>IF(LCOE_SensitivityScenarios!BK365&gt;'OnSSET_original_NoMG-PV-Diesel'!M365,'OnSSET_original_NoMG-PV-Diesel'!L365,LCOE_SensitivityScenarios!BL365)</f>
        <v>SA_PV</v>
      </c>
      <c r="J366" s="39" t="str">
        <f>IF(LCOE_SensitivityScenarios!BP365&gt;'OnSSET_original_NoMG-PV-Diesel'!M365,'OnSSET_original_NoMG-PV-Diesel'!L365,LCOE_SensitivityScenarios!BQ365)</f>
        <v>SA_PV</v>
      </c>
      <c r="K366" s="38" t="str">
        <f>IF(LCOE_SensitivityScenarios!BU365&gt;'OnSSET_original_NoMG-PV-Diesel'!V365,'OnSSET_original_NoMG-PV-Diesel'!U365,LCOE_SensitivityScenarios!BV365)</f>
        <v>SA_Diesel</v>
      </c>
      <c r="L366" s="39" t="str">
        <f>IF(LCOE_SensitivityScenarios!BZ365&gt;'OnSSET_original_NoMG-PV-Diesel'!V365,'OnSSET_original_NoMG-PV-Diesel'!U365,LCOE_SensitivityScenarios!CA365)</f>
        <v>SA_Diesel</v>
      </c>
      <c r="M366" s="40" t="str">
        <f>IF(LCOE_SensitivityScenarios!CE365&gt;'OnSSET_original_NoMG-PV-Diesel'!V365,'OnSSET_original_NoMG-PV-Diesel'!U365,LCOE_SensitivityScenarios!CF365)</f>
        <v>SA_Diesel</v>
      </c>
      <c r="N366" s="39" t="str">
        <f>IF(LCOE_SensitivityScenarios!CJ365&gt;'OnSSET_original_NoMG-PV-Diesel'!AE365,'OnSSET_original_NoMG-PV-Diesel'!AD365,LCOE_SensitivityScenarios!CK365)</f>
        <v>SA_Diesel</v>
      </c>
      <c r="O366" s="39" t="str">
        <f>IF(LCOE_SensitivityScenarios!CO365&gt;'OnSSET_original_NoMG-PV-Diesel'!AE365,'OnSSET_original_NoMG-PV-Diesel'!AD365,LCOE_SensitivityScenarios!CP365)</f>
        <v>SA_Diesel</v>
      </c>
      <c r="P366" s="40" t="str">
        <f>IF(LCOE_SensitivityScenarios!CT365&gt;'OnSSET_original_NoMG-PV-Diesel'!AE365,'OnSSET_original_NoMG-PV-Diesel'!AD365,LCOE_SensitivityScenarios!CU365)</f>
        <v>SA_Diesel</v>
      </c>
      <c r="Q366" s="38">
        <f>IF(LCOE_SensitivityScenarios!BF365&gt;'OnSSET_original_NoMG-PV-Diesel'!M365,'OnSSET_original_NoMG-PV-Diesel'!M365,LCOE_SensitivityScenarios!BF365)</f>
        <v>0.344427680429442</v>
      </c>
      <c r="R366" s="28">
        <f>MIN('OnSSET_original_NoMG-PV-Diesel'!E365:I365,LCOE_SensitivityScenarios!BK365)</f>
        <v>0.344427680429442</v>
      </c>
      <c r="S366" s="28">
        <f>MIN('OnSSET_original_NoMG-PV-Diesel'!E365:I365,LCOE_SensitivityScenarios!BP365)</f>
        <v>0.344427680429442</v>
      </c>
      <c r="T366" s="27">
        <f>MIN('OnSSET_original_NoMG-PV-Diesel'!N365:R365,LCOE_SensitivityScenarios!BU365)</f>
        <v>0.33704192864490101</v>
      </c>
      <c r="U366" s="28">
        <f>MIN('OnSSET_original_NoMG-PV-Diesel'!N365:R365,LCOE_SensitivityScenarios!BZ365)</f>
        <v>0.33704192864490101</v>
      </c>
      <c r="V366" s="29">
        <f>MIN('OnSSET_original_NoMG-PV-Diesel'!N365:R365,LCOE_SensitivityScenarios!CE365)</f>
        <v>0.33704192864490101</v>
      </c>
      <c r="W366" s="28">
        <f>MIN('OnSSET_original_NoMG-PV-Diesel'!W365:AA365,LCOE_SensitivityScenarios!CJ365)</f>
        <v>0.18788147824000501</v>
      </c>
      <c r="X366" s="28">
        <f>MIN('OnSSET_original_NoMG-PV-Diesel'!W365:AA365,LCOE_SensitivityScenarios!CO365)</f>
        <v>0.18788147824000501</v>
      </c>
      <c r="Y366" s="29">
        <f>MIN('OnSSET_original_NoMG-PV-Diesel'!W365:AA365,LCOE_SensitivityScenarios!CT365)</f>
        <v>0.18788147824000501</v>
      </c>
      <c r="Z366">
        <f>IF(H366='OnSSET_original_NoMG-PV-Diesel'!L365,'OnSSET_original_NoMG-PV-Diesel'!K365,"wait")</f>
        <v>14.2571442337135</v>
      </c>
      <c r="AA366">
        <f>IF(I366='OnSSET_original_NoMG-PV-Diesel'!L365,'OnSSET_original_NoMG-PV-Diesel'!K365,"wait")</f>
        <v>14.2571442337135</v>
      </c>
      <c r="AB366">
        <f>IF(J366='OnSSET_original_NoMG-PV-Diesel'!L365,'OnSSET_original_NoMG-PV-Diesel'!K365,"wait")</f>
        <v>14.2571442337135</v>
      </c>
      <c r="AC366">
        <f>IF(K366='OnSSET_original_NoMG-PV-Diesel'!U365,'OnSSET_original_NoMG-PV-Diesel'!T365,"wait")</f>
        <v>12.1293280350421</v>
      </c>
      <c r="AD366">
        <f>IF(L366='OnSSET_original_NoMG-PV-Diesel'!U365,'OnSSET_original_NoMG-PV-Diesel'!T365,"wait")</f>
        <v>12.1293280350421</v>
      </c>
      <c r="AE366">
        <f>IF(M366='OnSSET_original_NoMG-PV-Diesel'!U365,'OnSSET_original_NoMG-PV-Diesel'!T365,"wait")</f>
        <v>12.1293280350421</v>
      </c>
      <c r="AF366">
        <f>IF(N366='OnSSET_original_NoMG-PV-Diesel'!AD365,'OnSSET_original_NoMG-PV-Diesel'!AC365,"wait")</f>
        <v>12.1293280350421</v>
      </c>
      <c r="AG366">
        <f>IF(O366='OnSSET_original_NoMG-PV-Diesel'!AD365,'OnSSET_original_NoMG-PV-Diesel'!AC365,"wait")</f>
        <v>12.1293280350421</v>
      </c>
      <c r="AH366">
        <f>IF(P366='OnSSET_original_NoMG-PV-Diesel'!AD365,'OnSSET_original_NoMG-PV-Diesel'!AC365,"wait")</f>
        <v>12.1293280350421</v>
      </c>
      <c r="AR366">
        <v>0.73099999999999998</v>
      </c>
      <c r="AS366">
        <v>0.73199999999999998</v>
      </c>
      <c r="AT366">
        <v>9.1079999999999899</v>
      </c>
      <c r="AU366">
        <v>1E-3</v>
      </c>
      <c r="AV366">
        <v>45614.459869999999</v>
      </c>
      <c r="AW366">
        <v>0</v>
      </c>
      <c r="AX366">
        <v>6878.8705989999999</v>
      </c>
      <c r="AZ366">
        <f>SUMIF([1]base!$A$2:$A$169,B366,[1]base!$V$2:$V$169)</f>
        <v>0</v>
      </c>
      <c r="BA366">
        <f>SUMIF([2]s1!$A$2:$A$275,B366,[2]s1!$U$2:$U$275)</f>
        <v>0</v>
      </c>
      <c r="BB366">
        <f>SUMIF([3]s2!$A$2:$A$115,B366,[3]s2!$U$2:$U$115)</f>
        <v>0</v>
      </c>
      <c r="BC366">
        <f>SUMIF([4]s3!$A$2:$A$245,B366,[4]s3!$U$2:$U$245)</f>
        <v>0</v>
      </c>
      <c r="BD366">
        <f>SUMIF([5]s4!$A$2:$A$74,B366,[5]s4!$U$2:$U$74)</f>
        <v>0</v>
      </c>
      <c r="BF366">
        <f t="shared" si="30"/>
        <v>0</v>
      </c>
      <c r="BG366">
        <f t="shared" si="31"/>
        <v>0</v>
      </c>
      <c r="BH366">
        <f t="shared" si="32"/>
        <v>0</v>
      </c>
      <c r="BI366">
        <f t="shared" si="33"/>
        <v>0</v>
      </c>
      <c r="BJ366">
        <f t="shared" si="34"/>
        <v>0</v>
      </c>
      <c r="BL366" t="s">
        <v>114</v>
      </c>
      <c r="BM366" s="23">
        <v>60754.981720000003</v>
      </c>
      <c r="BN366" s="23">
        <v>11.98323111</v>
      </c>
      <c r="BP366" t="s">
        <v>183</v>
      </c>
      <c r="BQ366" s="23">
        <v>15040.49892</v>
      </c>
      <c r="BR366" s="23">
        <v>12.129328040000001</v>
      </c>
      <c r="BT366" t="s">
        <v>183</v>
      </c>
      <c r="BU366" s="23">
        <v>15040.49892</v>
      </c>
      <c r="BV366" s="23">
        <v>12.129328040000001</v>
      </c>
    </row>
    <row r="367" spans="1:74" x14ac:dyDescent="0.25">
      <c r="A367">
        <v>1</v>
      </c>
      <c r="B367" s="15">
        <v>6201</v>
      </c>
      <c r="C367" s="15">
        <v>-65.667821040000007</v>
      </c>
      <c r="D367" s="15">
        <v>-18.984343760000002</v>
      </c>
      <c r="E367" s="16">
        <v>1</v>
      </c>
      <c r="F367" s="19">
        <v>32987.293577814598</v>
      </c>
      <c r="G367" s="19">
        <v>70.928799057741571</v>
      </c>
      <c r="H367" s="16" t="str">
        <f>IF(LCOE_SensitivityScenarios!BF366&gt;'OnSSET_original_NoMG-PV-Diesel'!M366,'OnSSET_original_NoMG-PV-Diesel'!L366,LCOE_SensitivityScenarios!BG366)</f>
        <v>SA_PV</v>
      </c>
      <c r="I367" s="39" t="str">
        <f>IF(LCOE_SensitivityScenarios!BK366&gt;'OnSSET_original_NoMG-PV-Diesel'!M366,'OnSSET_original_NoMG-PV-Diesel'!L366,LCOE_SensitivityScenarios!BL366)</f>
        <v>SA_PV</v>
      </c>
      <c r="J367" s="39" t="str">
        <f>IF(LCOE_SensitivityScenarios!BP366&gt;'OnSSET_original_NoMG-PV-Diesel'!M366,'OnSSET_original_NoMG-PV-Diesel'!L366,LCOE_SensitivityScenarios!BQ366)</f>
        <v>SA_PV</v>
      </c>
      <c r="K367" s="38" t="str">
        <f>IF(LCOE_SensitivityScenarios!BU366&gt;'OnSSET_original_NoMG-PV-Diesel'!V366,'OnSSET_original_NoMG-PV-Diesel'!U366,LCOE_SensitivityScenarios!BV366)</f>
        <v>SA_PV</v>
      </c>
      <c r="L367" s="39" t="str">
        <f>IF(LCOE_SensitivityScenarios!BZ366&gt;'OnSSET_original_NoMG-PV-Diesel'!V366,'OnSSET_original_NoMG-PV-Diesel'!U366,LCOE_SensitivityScenarios!CA366)</f>
        <v>SA_PV</v>
      </c>
      <c r="M367" s="40" t="str">
        <f>IF(LCOE_SensitivityScenarios!CE366&gt;'OnSSET_original_NoMG-PV-Diesel'!V366,'OnSSET_original_NoMG-PV-Diesel'!U366,LCOE_SensitivityScenarios!CF366)</f>
        <v>SA_PV</v>
      </c>
      <c r="N367" s="39" t="str">
        <f>IF(LCOE_SensitivityScenarios!CJ366&gt;'OnSSET_original_NoMG-PV-Diesel'!AE366,'OnSSET_original_NoMG-PV-Diesel'!AD366,LCOE_SensitivityScenarios!CK366)</f>
        <v>SA_Diesel</v>
      </c>
      <c r="O367" s="39" t="str">
        <f>IF(LCOE_SensitivityScenarios!CO366&gt;'OnSSET_original_NoMG-PV-Diesel'!AE366,'OnSSET_original_NoMG-PV-Diesel'!AD366,LCOE_SensitivityScenarios!CP366)</f>
        <v>SA_Diesel</v>
      </c>
      <c r="P367" s="40" t="str">
        <f>IF(LCOE_SensitivityScenarios!CT366&gt;'OnSSET_original_NoMG-PV-Diesel'!AE366,'OnSSET_original_NoMG-PV-Diesel'!AD366,LCOE_SensitivityScenarios!CU366)</f>
        <v>SA_Diesel</v>
      </c>
      <c r="Q367" s="38">
        <f>IF(LCOE_SensitivityScenarios!BF366&gt;'OnSSET_original_NoMG-PV-Diesel'!M366,'OnSSET_original_NoMG-PV-Diesel'!M366,LCOE_SensitivityScenarios!BF366)</f>
        <v>0.39057337794554098</v>
      </c>
      <c r="R367" s="28">
        <f>MIN('OnSSET_original_NoMG-PV-Diesel'!E366:I366,LCOE_SensitivityScenarios!BK366)</f>
        <v>0.39057337794554098</v>
      </c>
      <c r="S367" s="28">
        <f>MIN('OnSSET_original_NoMG-PV-Diesel'!E366:I366,LCOE_SensitivityScenarios!BP366)</f>
        <v>0.39057337794554098</v>
      </c>
      <c r="T367" s="27">
        <f>MIN('OnSSET_original_NoMG-PV-Diesel'!N366:R366,LCOE_SensitivityScenarios!BU366)</f>
        <v>0.39057337794554098</v>
      </c>
      <c r="U367" s="28">
        <f>MIN('OnSSET_original_NoMG-PV-Diesel'!N366:R366,LCOE_SensitivityScenarios!BZ366)</f>
        <v>0.39057337794554098</v>
      </c>
      <c r="V367" s="29">
        <f>MIN('OnSSET_original_NoMG-PV-Diesel'!N366:R366,LCOE_SensitivityScenarios!CE366)</f>
        <v>0.39057337794554098</v>
      </c>
      <c r="W367" s="28">
        <f>MIN('OnSSET_original_NoMG-PV-Diesel'!W366:AA366,LCOE_SensitivityScenarios!CJ366)</f>
        <v>0.248216042448727</v>
      </c>
      <c r="X367" s="28">
        <f>MIN('OnSSET_original_NoMG-PV-Diesel'!W366:AA366,LCOE_SensitivityScenarios!CO366)</f>
        <v>0.248216042448727</v>
      </c>
      <c r="Y367" s="29">
        <f>MIN('OnSSET_original_NoMG-PV-Diesel'!W366:AA366,LCOE_SensitivityScenarios!CT366)</f>
        <v>0.248216042448727</v>
      </c>
      <c r="Z367">
        <f>IF(H367='OnSSET_original_NoMG-PV-Diesel'!L366,'OnSSET_original_NoMG-PV-Diesel'!K366,"wait")</f>
        <v>40.213430583496198</v>
      </c>
      <c r="AA367">
        <f>IF(I367='OnSSET_original_NoMG-PV-Diesel'!L366,'OnSSET_original_NoMG-PV-Diesel'!K366,"wait")</f>
        <v>40.213430583496198</v>
      </c>
      <c r="AB367">
        <f>IF(J367='OnSSET_original_NoMG-PV-Diesel'!L366,'OnSSET_original_NoMG-PV-Diesel'!K366,"wait")</f>
        <v>40.213430583496198</v>
      </c>
      <c r="AC367">
        <f>IF(K367='OnSSET_original_NoMG-PV-Diesel'!U366,'OnSSET_original_NoMG-PV-Diesel'!T366,"wait")</f>
        <v>16.8750222927228</v>
      </c>
      <c r="AD367">
        <f>IF(L367='OnSSET_original_NoMG-PV-Diesel'!U366,'OnSSET_original_NoMG-PV-Diesel'!T366,"wait")</f>
        <v>16.8750222927228</v>
      </c>
      <c r="AE367">
        <f>IF(M367='OnSSET_original_NoMG-PV-Diesel'!U366,'OnSSET_original_NoMG-PV-Diesel'!T366,"wait")</f>
        <v>16.8750222927228</v>
      </c>
      <c r="AF367">
        <f>IF(N367='OnSSET_original_NoMG-PV-Diesel'!AD366,'OnSSET_original_NoMG-PV-Diesel'!AC366,"wait")</f>
        <v>15.0626911314222</v>
      </c>
      <c r="AG367">
        <f>IF(O367='OnSSET_original_NoMG-PV-Diesel'!AD366,'OnSSET_original_NoMG-PV-Diesel'!AC366,"wait")</f>
        <v>15.0626911314222</v>
      </c>
      <c r="AH367">
        <f>IF(P367='OnSSET_original_NoMG-PV-Diesel'!AD366,'OnSSET_original_NoMG-PV-Diesel'!AC366,"wait")</f>
        <v>15.0626911314222</v>
      </c>
      <c r="AR367">
        <v>13.744999999999999</v>
      </c>
      <c r="AS367">
        <v>13.752000000000001</v>
      </c>
      <c r="AT367">
        <v>2.9609999999999999</v>
      </c>
      <c r="AU367">
        <v>3.0069999999999899</v>
      </c>
      <c r="AV367">
        <v>51276.880219999999</v>
      </c>
      <c r="AW367">
        <v>0</v>
      </c>
      <c r="AX367">
        <v>8866.0998820000004</v>
      </c>
      <c r="AZ367">
        <f>SUMIF([1]base!$A$2:$A$169,B367,[1]base!$V$2:$V$169)</f>
        <v>0</v>
      </c>
      <c r="BA367">
        <f>SUMIF([2]s1!$A$2:$A$275,B367,[2]s1!$U$2:$U$275)</f>
        <v>0</v>
      </c>
      <c r="BB367">
        <f>SUMIF([3]s2!$A$2:$A$115,B367,[3]s2!$U$2:$U$115)</f>
        <v>0</v>
      </c>
      <c r="BC367">
        <f>SUMIF([4]s3!$A$2:$A$245,B367,[4]s3!$U$2:$U$245)</f>
        <v>0</v>
      </c>
      <c r="BD367">
        <f>SUMIF([5]s4!$A$2:$A$74,B367,[5]s4!$U$2:$U$74)</f>
        <v>0</v>
      </c>
      <c r="BF367">
        <f t="shared" si="30"/>
        <v>0</v>
      </c>
      <c r="BG367">
        <f t="shared" si="31"/>
        <v>0</v>
      </c>
      <c r="BH367">
        <f t="shared" si="32"/>
        <v>0</v>
      </c>
      <c r="BI367">
        <f t="shared" si="33"/>
        <v>0</v>
      </c>
      <c r="BJ367">
        <f t="shared" si="34"/>
        <v>0</v>
      </c>
      <c r="BL367" t="s">
        <v>114</v>
      </c>
      <c r="BM367" s="23">
        <v>85556.363020000004</v>
      </c>
      <c r="BN367" s="23">
        <v>16.87502229</v>
      </c>
      <c r="BP367" t="s">
        <v>186</v>
      </c>
      <c r="BQ367" s="23">
        <v>85556.363020000004</v>
      </c>
      <c r="BR367" s="23">
        <v>16.87502229</v>
      </c>
      <c r="BT367" t="s">
        <v>183</v>
      </c>
      <c r="BU367" s="23">
        <v>18677.901119999999</v>
      </c>
      <c r="BV367" s="23">
        <v>15.062691129999999</v>
      </c>
    </row>
    <row r="368" spans="1:74" x14ac:dyDescent="0.25">
      <c r="A368">
        <v>1</v>
      </c>
      <c r="B368" s="15">
        <v>6205</v>
      </c>
      <c r="C368" s="15">
        <v>-62.872120160000001</v>
      </c>
      <c r="D368" s="15">
        <v>-17.027046439999999</v>
      </c>
      <c r="E368" s="16">
        <v>0</v>
      </c>
      <c r="F368" s="19">
        <v>21097.4937172022</v>
      </c>
      <c r="G368" s="19">
        <v>66.399795892609049</v>
      </c>
      <c r="H368" s="16" t="str">
        <f>IF(LCOE_SensitivityScenarios!BF367&gt;'OnSSET_original_NoMG-PV-Diesel'!M367,'OnSSET_original_NoMG-PV-Diesel'!L367,LCOE_SensitivityScenarios!BG367)</f>
        <v>SA_Diesel</v>
      </c>
      <c r="I368" s="39" t="str">
        <f>IF(LCOE_SensitivityScenarios!BK367&gt;'OnSSET_original_NoMG-PV-Diesel'!M367,'OnSSET_original_NoMG-PV-Diesel'!L367,LCOE_SensitivityScenarios!BL367)</f>
        <v>SA_Diesel</v>
      </c>
      <c r="J368" s="39" t="str">
        <f>IF(LCOE_SensitivityScenarios!BP367&gt;'OnSSET_original_NoMG-PV-Diesel'!M367,'OnSSET_original_NoMG-PV-Diesel'!L367,LCOE_SensitivityScenarios!BQ367)</f>
        <v>SA_Diesel</v>
      </c>
      <c r="K368" s="38" t="str">
        <f>IF(LCOE_SensitivityScenarios!BU367&gt;'OnSSET_original_NoMG-PV-Diesel'!V367,'OnSSET_original_NoMG-PV-Diesel'!U367,LCOE_SensitivityScenarios!BV367)</f>
        <v>SA_Diesel</v>
      </c>
      <c r="L368" s="39" t="str">
        <f>IF(LCOE_SensitivityScenarios!BZ367&gt;'OnSSET_original_NoMG-PV-Diesel'!V367,'OnSSET_original_NoMG-PV-Diesel'!U367,LCOE_SensitivityScenarios!CA367)</f>
        <v>SA_Diesel</v>
      </c>
      <c r="M368" s="40" t="str">
        <f>IF(LCOE_SensitivityScenarios!CE367&gt;'OnSSET_original_NoMG-PV-Diesel'!V367,'OnSSET_original_NoMG-PV-Diesel'!U367,LCOE_SensitivityScenarios!CF367)</f>
        <v>SA_Diesel</v>
      </c>
      <c r="N368" s="39" t="str">
        <f>IF(LCOE_SensitivityScenarios!CJ367&gt;'OnSSET_original_NoMG-PV-Diesel'!AE367,'OnSSET_original_NoMG-PV-Diesel'!AD367,LCOE_SensitivityScenarios!CK367)</f>
        <v>SA_Diesel</v>
      </c>
      <c r="O368" s="39" t="str">
        <f>IF(LCOE_SensitivityScenarios!CO367&gt;'OnSSET_original_NoMG-PV-Diesel'!AE367,'OnSSET_original_NoMG-PV-Diesel'!AD367,LCOE_SensitivityScenarios!CP367)</f>
        <v>SA_Diesel</v>
      </c>
      <c r="P368" s="40" t="str">
        <f>IF(LCOE_SensitivityScenarios!CT367&gt;'OnSSET_original_NoMG-PV-Diesel'!AE367,'OnSSET_original_NoMG-PV-Diesel'!AD367,LCOE_SensitivityScenarios!CU367)</f>
        <v>SA_Diesel</v>
      </c>
      <c r="Q368" s="38">
        <f>IF(LCOE_SensitivityScenarios!BF367&gt;'OnSSET_original_NoMG-PV-Diesel'!M367,'OnSSET_original_NoMG-PV-Diesel'!M367,LCOE_SensitivityScenarios!BF367)</f>
        <v>0.559370009296565</v>
      </c>
      <c r="R368" s="28">
        <f>MIN('OnSSET_original_NoMG-PV-Diesel'!E367:I367,LCOE_SensitivityScenarios!BK367)</f>
        <v>0.559370009296565</v>
      </c>
      <c r="S368" s="28">
        <f>MIN('OnSSET_original_NoMG-PV-Diesel'!E367:I367,LCOE_SensitivityScenarios!BP367)</f>
        <v>0.559370009296565</v>
      </c>
      <c r="T368" s="27">
        <f>MIN('OnSSET_original_NoMG-PV-Diesel'!N367:R367,LCOE_SensitivityScenarios!BU367)</f>
        <v>0.40810263760184101</v>
      </c>
      <c r="U368" s="28">
        <f>MIN('OnSSET_original_NoMG-PV-Diesel'!N367:R367,LCOE_SensitivityScenarios!BZ367)</f>
        <v>0.40810263760184101</v>
      </c>
      <c r="V368" s="29">
        <f>MIN('OnSSET_original_NoMG-PV-Diesel'!N367:R367,LCOE_SensitivityScenarios!CE367)</f>
        <v>0.40810263760184101</v>
      </c>
      <c r="W368" s="28">
        <f>MIN('OnSSET_original_NoMG-PV-Diesel'!W367:AA367,LCOE_SensitivityScenarios!CJ367)</f>
        <v>0.21201530392349399</v>
      </c>
      <c r="X368" s="28">
        <f>MIN('OnSSET_original_NoMG-PV-Diesel'!W367:AA367,LCOE_SensitivityScenarios!CO367)</f>
        <v>0.21201530392349399</v>
      </c>
      <c r="Y368" s="29">
        <f>MIN('OnSSET_original_NoMG-PV-Diesel'!W367:AA367,LCOE_SensitivityScenarios!CT367)</f>
        <v>0.21201530392349399</v>
      </c>
      <c r="Z368">
        <f>IF(H368='OnSSET_original_NoMG-PV-Diesel'!L367,'OnSSET_original_NoMG-PV-Diesel'!K367,"wait")</f>
        <v>11.983231107837</v>
      </c>
      <c r="AA368">
        <f>IF(I368='OnSSET_original_NoMG-PV-Diesel'!L367,'OnSSET_original_NoMG-PV-Diesel'!K367,"wait")</f>
        <v>11.983231107837</v>
      </c>
      <c r="AB368">
        <f>IF(J368='OnSSET_original_NoMG-PV-Diesel'!L367,'OnSSET_original_NoMG-PV-Diesel'!K367,"wait")</f>
        <v>11.983231107837</v>
      </c>
      <c r="AC368">
        <f>IF(K368='OnSSET_original_NoMG-PV-Diesel'!U367,'OnSSET_original_NoMG-PV-Diesel'!T367,"wait")</f>
        <v>9.6335587749781997</v>
      </c>
      <c r="AD368">
        <f>IF(L368='OnSSET_original_NoMG-PV-Diesel'!U367,'OnSSET_original_NoMG-PV-Diesel'!T367,"wait")</f>
        <v>9.6335587749781997</v>
      </c>
      <c r="AE368">
        <f>IF(M368='OnSSET_original_NoMG-PV-Diesel'!U367,'OnSSET_original_NoMG-PV-Diesel'!T367,"wait")</f>
        <v>9.6335587749781997</v>
      </c>
      <c r="AF368">
        <f>IF(N368='OnSSET_original_NoMG-PV-Diesel'!AD367,'OnSSET_original_NoMG-PV-Diesel'!AC367,"wait")</f>
        <v>9.6335587749781997</v>
      </c>
      <c r="AG368">
        <f>IF(O368='OnSSET_original_NoMG-PV-Diesel'!AD367,'OnSSET_original_NoMG-PV-Diesel'!AC367,"wait")</f>
        <v>9.6335587749781997</v>
      </c>
      <c r="AH368">
        <f>IF(P368='OnSSET_original_NoMG-PV-Diesel'!AD367,'OnSSET_original_NoMG-PV-Diesel'!AC367,"wait")</f>
        <v>9.6335587749781997</v>
      </c>
      <c r="AR368">
        <v>56.888999999999903</v>
      </c>
      <c r="AS368">
        <v>42.318999999999903</v>
      </c>
      <c r="AT368">
        <v>14.390999999999901</v>
      </c>
      <c r="AU368">
        <v>14.390999999999901</v>
      </c>
      <c r="AV368">
        <v>67693.07677</v>
      </c>
      <c r="AW368">
        <v>0</v>
      </c>
      <c r="AX368">
        <v>16050.698060000001</v>
      </c>
      <c r="AZ368">
        <f>SUMIF([1]base!$A$2:$A$169,B368,[1]base!$V$2:$V$169)</f>
        <v>0</v>
      </c>
      <c r="BA368">
        <f>SUMIF([2]s1!$A$2:$A$275,B368,[2]s1!$U$2:$U$275)</f>
        <v>0</v>
      </c>
      <c r="BB368">
        <f>SUMIF([3]s2!$A$2:$A$115,B368,[3]s2!$U$2:$U$115)</f>
        <v>0</v>
      </c>
      <c r="BC368">
        <f>SUMIF([4]s3!$A$2:$A$245,B368,[4]s3!$U$2:$U$245)</f>
        <v>0</v>
      </c>
      <c r="BD368">
        <f>SUMIF([5]s4!$A$2:$A$74,B368,[5]s4!$U$2:$U$74)</f>
        <v>0</v>
      </c>
      <c r="BF368">
        <f t="shared" si="30"/>
        <v>0</v>
      </c>
      <c r="BG368">
        <f t="shared" si="31"/>
        <v>0</v>
      </c>
      <c r="BH368">
        <f t="shared" si="32"/>
        <v>0</v>
      </c>
      <c r="BI368">
        <f t="shared" si="33"/>
        <v>0</v>
      </c>
      <c r="BJ368">
        <f t="shared" si="34"/>
        <v>0</v>
      </c>
      <c r="BL368" t="s">
        <v>113</v>
      </c>
      <c r="BM368" s="23">
        <v>11945.717850000001</v>
      </c>
      <c r="BN368" s="23">
        <v>9.6335587749999991</v>
      </c>
      <c r="BP368" t="s">
        <v>183</v>
      </c>
      <c r="BQ368" s="23">
        <v>11945.717850000001</v>
      </c>
      <c r="BR368" s="23">
        <v>9.6335587749999991</v>
      </c>
      <c r="BT368" t="s">
        <v>183</v>
      </c>
      <c r="BU368" s="23">
        <v>11945.717850000001</v>
      </c>
      <c r="BV368" s="23">
        <v>9.6335587749999991</v>
      </c>
    </row>
    <row r="369" spans="1:74" x14ac:dyDescent="0.25">
      <c r="A369">
        <v>1</v>
      </c>
      <c r="B369" s="15">
        <v>6223</v>
      </c>
      <c r="C369" s="15">
        <v>-64.43176733</v>
      </c>
      <c r="D369" s="15">
        <v>-18.058982409999999</v>
      </c>
      <c r="E369" s="16">
        <v>1</v>
      </c>
      <c r="F369" s="19">
        <v>42588.627989066197</v>
      </c>
      <c r="G369" s="19">
        <v>68.76957678069131</v>
      </c>
      <c r="H369" s="16" t="str">
        <f>IF(LCOE_SensitivityScenarios!BF368&gt;'OnSSET_original_NoMG-PV-Diesel'!M368,'OnSSET_original_NoMG-PV-Diesel'!L368,LCOE_SensitivityScenarios!BG368)</f>
        <v>MG_Hybrid</v>
      </c>
      <c r="I369" s="39" t="str">
        <f>IF(LCOE_SensitivityScenarios!BK368&gt;'OnSSET_original_NoMG-PV-Diesel'!M368,'OnSSET_original_NoMG-PV-Diesel'!L368,LCOE_SensitivityScenarios!BL368)</f>
        <v>MG_Hybrid</v>
      </c>
      <c r="J369" s="39" t="str">
        <f>IF(LCOE_SensitivityScenarios!BP368&gt;'OnSSET_original_NoMG-PV-Diesel'!M368,'OnSSET_original_NoMG-PV-Diesel'!L368,LCOE_SensitivityScenarios!BQ368)</f>
        <v>MG_Hybrid</v>
      </c>
      <c r="K369" s="38" t="str">
        <f>IF(LCOE_SensitivityScenarios!BU368&gt;'OnSSET_original_NoMG-PV-Diesel'!V368,'OnSSET_original_NoMG-PV-Diesel'!U368,LCOE_SensitivityScenarios!BV368)</f>
        <v>MG_Hybrid</v>
      </c>
      <c r="L369" s="39" t="str">
        <f>IF(LCOE_SensitivityScenarios!BZ368&gt;'OnSSET_original_NoMG-PV-Diesel'!V368,'OnSSET_original_NoMG-PV-Diesel'!U368,LCOE_SensitivityScenarios!CA368)</f>
        <v>MG_Hybrid</v>
      </c>
      <c r="M369" s="40" t="str">
        <f>IF(LCOE_SensitivityScenarios!CE368&gt;'OnSSET_original_NoMG-PV-Diesel'!V368,'OnSSET_original_NoMG-PV-Diesel'!U368,LCOE_SensitivityScenarios!CF368)</f>
        <v>MG_Diesel</v>
      </c>
      <c r="N369" s="39" t="str">
        <f>IF(LCOE_SensitivityScenarios!CJ368&gt;'OnSSET_original_NoMG-PV-Diesel'!AE368,'OnSSET_original_NoMG-PV-Diesel'!AD368,LCOE_SensitivityScenarios!CK368)</f>
        <v>SA_Diesel</v>
      </c>
      <c r="O369" s="39" t="str">
        <f>IF(LCOE_SensitivityScenarios!CO368&gt;'OnSSET_original_NoMG-PV-Diesel'!AE368,'OnSSET_original_NoMG-PV-Diesel'!AD368,LCOE_SensitivityScenarios!CP368)</f>
        <v>MG_Hybrid</v>
      </c>
      <c r="P369" s="40" t="str">
        <f>IF(LCOE_SensitivityScenarios!CT368&gt;'OnSSET_original_NoMG-PV-Diesel'!AE368,'OnSSET_original_NoMG-PV-Diesel'!AD368,LCOE_SensitivityScenarios!CU368)</f>
        <v>SA_Diesel</v>
      </c>
      <c r="Q369" s="38">
        <f>IF(LCOE_SensitivityScenarios!BF368&gt;'OnSSET_original_NoMG-PV-Diesel'!M368,'OnSSET_original_NoMG-PV-Diesel'!M368,LCOE_SensitivityScenarios!BF368)</f>
        <v>0.35468907011729489</v>
      </c>
      <c r="R369" s="28">
        <f>MIN('OnSSET_original_NoMG-PV-Diesel'!E368:I368,LCOE_SensitivityScenarios!BK368)</f>
        <v>0.31774756212529487</v>
      </c>
      <c r="S369" s="28">
        <f>MIN('OnSSET_original_NoMG-PV-Diesel'!E368:I368,LCOE_SensitivityScenarios!BP368)</f>
        <v>0.38726041607529488</v>
      </c>
      <c r="T369" s="27">
        <f>MIN('OnSSET_original_NoMG-PV-Diesel'!N368:R368,LCOE_SensitivityScenarios!BU368)</f>
        <v>0.30044868956283083</v>
      </c>
      <c r="U369" s="28">
        <f>MIN('OnSSET_original_NoMG-PV-Diesel'!N368:R368,LCOE_SensitivityScenarios!BZ368)</f>
        <v>0.26350718157083086</v>
      </c>
      <c r="V369" s="29">
        <f>MIN('OnSSET_original_NoMG-PV-Diesel'!N368:R368,LCOE_SensitivityScenarios!CE368)</f>
        <v>0.33210716240659854</v>
      </c>
      <c r="W369" s="28">
        <f>MIN('OnSSET_original_NoMG-PV-Diesel'!W368:AA368,LCOE_SensitivityScenarios!CJ368)</f>
        <v>0.19994839108175</v>
      </c>
      <c r="X369" s="28">
        <f>MIN('OnSSET_original_NoMG-PV-Diesel'!W368:AA368,LCOE_SensitivityScenarios!CO368)</f>
        <v>0.19319557714837754</v>
      </c>
      <c r="Y369" s="29">
        <f>MIN('OnSSET_original_NoMG-PV-Diesel'!W368:AA368,LCOE_SensitivityScenarios!CT368)</f>
        <v>0.19994839108175</v>
      </c>
      <c r="Z369">
        <f>VLOOKUP(B369,[1]base!$A$2:$U$169,21,FALSE)</f>
        <v>13.647</v>
      </c>
      <c r="AA369">
        <f>VLOOKUP(B369,[2]s1!$A$2:$T$275,20,FALSE)</f>
        <v>13.647</v>
      </c>
      <c r="AB369">
        <f>VLOOKUP(B369,[3]s2!$A$2:$T$275,20,FALSE)</f>
        <v>13.647</v>
      </c>
      <c r="AC369">
        <f>VLOOKUP(B369,[4]s3!$A$2:$T$275,20,FALSE)</f>
        <v>12.367000000000001</v>
      </c>
      <c r="AD369" t="str">
        <f>IF(L369='OnSSET_original_NoMG-PV-Diesel'!U368,'OnSSET_original_NoMG-PV-Diesel'!T368,"wait")</f>
        <v>wait</v>
      </c>
      <c r="AE369" t="str">
        <f>IF(M369='OnSSET_original_NoMG-PV-Diesel'!U368,'OnSSET_original_NoMG-PV-Diesel'!T368,"wait")</f>
        <v>wait</v>
      </c>
      <c r="AF369">
        <f>IF(N369='OnSSET_original_NoMG-PV-Diesel'!AD368,'OnSSET_original_NoMG-PV-Diesel'!AC368,"wait")</f>
        <v>19.446862095463999</v>
      </c>
      <c r="AG369" t="str">
        <f>IF(O369='OnSSET_original_NoMG-PV-Diesel'!AD368,'OnSSET_original_NoMG-PV-Diesel'!AC368,"wait")</f>
        <v>wait</v>
      </c>
      <c r="AH369">
        <f>IF(P369='OnSSET_original_NoMG-PV-Diesel'!AD368,'OnSSET_original_NoMG-PV-Diesel'!AC368,"wait")</f>
        <v>19.446862095463999</v>
      </c>
      <c r="AR369" s="23">
        <v>86.598999999999904</v>
      </c>
      <c r="AS369" s="23">
        <v>88.57</v>
      </c>
      <c r="AT369" s="23">
        <v>0.33500000000000002</v>
      </c>
      <c r="AU369" s="23">
        <v>6.6000000000000003E-2</v>
      </c>
      <c r="AV369" s="23">
        <v>12376.709570000001</v>
      </c>
      <c r="AW369" s="23">
        <v>22278.077219999999</v>
      </c>
      <c r="AX369" s="23">
        <v>8596.1970980000006</v>
      </c>
      <c r="AZ369">
        <f>SUMIF([1]base!$A$2:$A$169,B369,[1]base!$V$2:$V$169)</f>
        <v>33491.9</v>
      </c>
      <c r="BA369">
        <f>SUMIF([2]s1!$A$2:$A$275,B369,[2]s1!$U$2:$U$275)</f>
        <v>33491.9</v>
      </c>
      <c r="BB369">
        <f>SUMIF([3]s2!$A$2:$A$115,B369,[3]s2!$U$2:$U$115)</f>
        <v>33491.9</v>
      </c>
      <c r="BC369">
        <f>SUMIF([4]s3!$A$2:$A$245,B369,[4]s3!$U$2:$U$245)</f>
        <v>18899.52</v>
      </c>
      <c r="BD369">
        <f>SUMIF([5]s4!$A$2:$A$74,B369,[5]s4!$U$2:$U$74)</f>
        <v>0</v>
      </c>
      <c r="BF369">
        <f t="shared" si="30"/>
        <v>76742.883888000011</v>
      </c>
      <c r="BG369">
        <f t="shared" si="31"/>
        <v>76742.883888000011</v>
      </c>
      <c r="BH369">
        <f t="shared" si="32"/>
        <v>76742.883888000011</v>
      </c>
      <c r="BI369">
        <f t="shared" si="33"/>
        <v>62150.503888000007</v>
      </c>
      <c r="BJ369">
        <f t="shared" si="34"/>
        <v>0</v>
      </c>
      <c r="BL369" t="s">
        <v>170</v>
      </c>
      <c r="BM369" s="23">
        <v>125719.9587</v>
      </c>
      <c r="BN369" s="23">
        <v>23.56256424</v>
      </c>
      <c r="BP369" t="s">
        <v>183</v>
      </c>
      <c r="BQ369" s="23">
        <v>24114.320889999999</v>
      </c>
      <c r="BR369" s="23">
        <v>19.446862100000001</v>
      </c>
      <c r="BT369" t="s">
        <v>183</v>
      </c>
      <c r="BU369" s="23">
        <v>24114.320889999999</v>
      </c>
      <c r="BV369" s="23">
        <v>19.446862100000001</v>
      </c>
    </row>
    <row r="370" spans="1:74" x14ac:dyDescent="0.25">
      <c r="A370">
        <v>1</v>
      </c>
      <c r="B370" s="15">
        <v>6230</v>
      </c>
      <c r="C370" s="15">
        <v>-63.194972540000002</v>
      </c>
      <c r="D370" s="15">
        <v>-19.751437419999998</v>
      </c>
      <c r="E370" s="16">
        <v>1</v>
      </c>
      <c r="F370" s="19">
        <v>29547.935290794001</v>
      </c>
      <c r="G370" s="19">
        <v>51.305169472146588</v>
      </c>
      <c r="H370" s="16" t="str">
        <f>IF(LCOE_SensitivityScenarios!BF369&gt;'OnSSET_original_NoMG-PV-Diesel'!M369,'OnSSET_original_NoMG-PV-Diesel'!L369,LCOE_SensitivityScenarios!BG369)</f>
        <v>MG_Hybrid</v>
      </c>
      <c r="I370" s="39" t="str">
        <f>IF(LCOE_SensitivityScenarios!BK369&gt;'OnSSET_original_NoMG-PV-Diesel'!M369,'OnSSET_original_NoMG-PV-Diesel'!L369,LCOE_SensitivityScenarios!BL369)</f>
        <v>MG_Hybrid</v>
      </c>
      <c r="J370" s="39" t="str">
        <f>IF(LCOE_SensitivityScenarios!BP369&gt;'OnSSET_original_NoMG-PV-Diesel'!M369,'OnSSET_original_NoMG-PV-Diesel'!L369,LCOE_SensitivityScenarios!BQ369)</f>
        <v>MG_Hybrid</v>
      </c>
      <c r="K370" s="38" t="str">
        <f>IF(LCOE_SensitivityScenarios!BU369&gt;'OnSSET_original_NoMG-PV-Diesel'!V369,'OnSSET_original_NoMG-PV-Diesel'!U369,LCOE_SensitivityScenarios!BV369)</f>
        <v>MG_Hybrid</v>
      </c>
      <c r="L370" s="39" t="str">
        <f>IF(LCOE_SensitivityScenarios!BZ369&gt;'OnSSET_original_NoMG-PV-Diesel'!V369,'OnSSET_original_NoMG-PV-Diesel'!U369,LCOE_SensitivityScenarios!CA369)</f>
        <v>MG_Hybrid</v>
      </c>
      <c r="M370" s="40" t="str">
        <f>IF(LCOE_SensitivityScenarios!CE369&gt;'OnSSET_original_NoMG-PV-Diesel'!V369,'OnSSET_original_NoMG-PV-Diesel'!U369,LCOE_SensitivityScenarios!CF369)</f>
        <v>SA_Diesel</v>
      </c>
      <c r="N370" s="39" t="str">
        <f>IF(LCOE_SensitivityScenarios!CJ369&gt;'OnSSET_original_NoMG-PV-Diesel'!AE369,'OnSSET_original_NoMG-PV-Diesel'!AD369,LCOE_SensitivityScenarios!CK369)</f>
        <v>SA_Diesel</v>
      </c>
      <c r="O370" s="39" t="str">
        <f>IF(LCOE_SensitivityScenarios!CO369&gt;'OnSSET_original_NoMG-PV-Diesel'!AE369,'OnSSET_original_NoMG-PV-Diesel'!AD369,LCOE_SensitivityScenarios!CP369)</f>
        <v>SA_Diesel</v>
      </c>
      <c r="P370" s="40" t="str">
        <f>IF(LCOE_SensitivityScenarios!CT369&gt;'OnSSET_original_NoMG-PV-Diesel'!AE369,'OnSSET_original_NoMG-PV-Diesel'!AD369,LCOE_SensitivityScenarios!CU369)</f>
        <v>SA_Diesel</v>
      </c>
      <c r="Q370" s="38">
        <f>IF(LCOE_SensitivityScenarios!BF369&gt;'OnSSET_original_NoMG-PV-Diesel'!M369,'OnSSET_original_NoMG-PV-Diesel'!M369,LCOE_SensitivityScenarios!BF369)</f>
        <v>0.40547022131506372</v>
      </c>
      <c r="R370" s="28">
        <f>MIN('OnSSET_original_NoMG-PV-Diesel'!E369:I369,LCOE_SensitivityScenarios!BK369)</f>
        <v>0.36852871332306369</v>
      </c>
      <c r="S370" s="28">
        <f>MIN('OnSSET_original_NoMG-PV-Diesel'!E369:I369,LCOE_SensitivityScenarios!BP369)</f>
        <v>0.43804156727306376</v>
      </c>
      <c r="T370" s="27">
        <f>MIN('OnSSET_original_NoMG-PV-Diesel'!N369:R369,LCOE_SensitivityScenarios!BU369)</f>
        <v>0.35146925774921572</v>
      </c>
      <c r="U370" s="28">
        <f>MIN('OnSSET_original_NoMG-PV-Diesel'!N369:R369,LCOE_SensitivityScenarios!BZ369)</f>
        <v>0.3145277497572157</v>
      </c>
      <c r="V370" s="29">
        <f>MIN('OnSSET_original_NoMG-PV-Diesel'!N369:R369,LCOE_SensitivityScenarios!CE369)</f>
        <v>0.354807105884136</v>
      </c>
      <c r="W370" s="28">
        <f>MIN('OnSSET_original_NoMG-PV-Diesel'!W369:AA369,LCOE_SensitivityScenarios!CJ369)</f>
        <v>0.193914934660878</v>
      </c>
      <c r="X370" s="28">
        <f>MIN('OnSSET_original_NoMG-PV-Diesel'!W369:AA369,LCOE_SensitivityScenarios!CO369)</f>
        <v>0.193914934660878</v>
      </c>
      <c r="Y370" s="29">
        <f>MIN('OnSSET_original_NoMG-PV-Diesel'!W369:AA369,LCOE_SensitivityScenarios!CT369)</f>
        <v>0.193914934660878</v>
      </c>
      <c r="Z370">
        <f>VLOOKUP(B370,[1]base!$A$2:$U$169,21,FALSE)</f>
        <v>13.647</v>
      </c>
      <c r="AA370">
        <f>VLOOKUP(B370,[2]s1!$A$2:$T$275,20,FALSE)</f>
        <v>14.385</v>
      </c>
      <c r="AB370">
        <f>VLOOKUP(B370,[3]s2!$A$2:$T$275,20,FALSE)</f>
        <v>14.385</v>
      </c>
      <c r="AC370">
        <f>VLOOKUP(B370,[4]s3!$A$2:$T$275,20,FALSE)</f>
        <v>9.9060000000000006</v>
      </c>
      <c r="AD370" t="str">
        <f>IF(L370='OnSSET_original_NoMG-PV-Diesel'!U369,'OnSSET_original_NoMG-PV-Diesel'!T369,"wait")</f>
        <v>wait</v>
      </c>
      <c r="AE370">
        <f>IF(M370='OnSSET_original_NoMG-PV-Diesel'!U369,'OnSSET_original_NoMG-PV-Diesel'!T369,"wait")</f>
        <v>13.4922078953397</v>
      </c>
      <c r="AF370">
        <f>IF(N370='OnSSET_original_NoMG-PV-Diesel'!AD369,'OnSSET_original_NoMG-PV-Diesel'!AC369,"wait")</f>
        <v>13.4922078953397</v>
      </c>
      <c r="AG370">
        <f>IF(O370='OnSSET_original_NoMG-PV-Diesel'!AD369,'OnSSET_original_NoMG-PV-Diesel'!AC369,"wait")</f>
        <v>13.4922078953397</v>
      </c>
      <c r="AH370">
        <f>IF(P370='OnSSET_original_NoMG-PV-Diesel'!AD369,'OnSSET_original_NoMG-PV-Diesel'!AC369,"wait")</f>
        <v>13.4922078953397</v>
      </c>
      <c r="AR370" s="23">
        <v>220.16299999999899</v>
      </c>
      <c r="AS370" s="23">
        <v>133.542</v>
      </c>
      <c r="AT370" s="23">
        <v>4.2000000000000003E-2</v>
      </c>
      <c r="AU370" s="23">
        <v>0.04</v>
      </c>
      <c r="AV370" s="23">
        <v>17986.382450000001</v>
      </c>
      <c r="AW370" s="23">
        <v>32375.488410000002</v>
      </c>
      <c r="AX370" s="23">
        <v>6413.1461840000002</v>
      </c>
      <c r="AZ370">
        <f>SUMIF([1]base!$A$2:$A$169,B370,[1]base!$V$2:$V$169)</f>
        <v>33491.9</v>
      </c>
      <c r="BA370">
        <f>SUMIF([2]s1!$A$2:$A$275,B370,[2]s1!$U$2:$U$275)</f>
        <v>39611.199999999997</v>
      </c>
      <c r="BB370">
        <f>SUMIF([3]s2!$A$2:$A$115,B370,[3]s2!$U$2:$U$115)</f>
        <v>39611.199999999997</v>
      </c>
      <c r="BC370">
        <f>SUMIF([4]s3!$A$2:$A$245,B370,[4]s3!$U$2:$U$245)</f>
        <v>17297.939999999999</v>
      </c>
      <c r="BD370">
        <f>SUMIF([5]s4!$A$2:$A$74,B370,[5]s4!$U$2:$U$74)</f>
        <v>0</v>
      </c>
      <c r="BF370">
        <f t="shared" si="30"/>
        <v>90266.917044000002</v>
      </c>
      <c r="BG370">
        <f t="shared" si="31"/>
        <v>96386.21704399999</v>
      </c>
      <c r="BH370">
        <f t="shared" si="32"/>
        <v>96386.21704399999</v>
      </c>
      <c r="BI370">
        <f t="shared" si="33"/>
        <v>74072.957043999995</v>
      </c>
      <c r="BJ370">
        <f t="shared" si="34"/>
        <v>0</v>
      </c>
      <c r="BL370" t="s">
        <v>113</v>
      </c>
      <c r="BM370" s="23">
        <v>16730.484799999998</v>
      </c>
      <c r="BN370" s="23">
        <v>13.4922079</v>
      </c>
      <c r="BP370" t="s">
        <v>183</v>
      </c>
      <c r="BQ370" s="23">
        <v>16730.484799999998</v>
      </c>
      <c r="BR370" s="23">
        <v>13.4922079</v>
      </c>
      <c r="BT370" t="s">
        <v>183</v>
      </c>
      <c r="BU370" s="23">
        <v>16730.484799999998</v>
      </c>
      <c r="BV370" s="23">
        <v>13.4922079</v>
      </c>
    </row>
    <row r="371" spans="1:74" x14ac:dyDescent="0.25">
      <c r="A371">
        <v>1</v>
      </c>
      <c r="B371" s="15">
        <v>6237</v>
      </c>
      <c r="C371" s="15">
        <v>-63.305481559999997</v>
      </c>
      <c r="D371" s="15">
        <v>-16.09558818</v>
      </c>
      <c r="E371" s="16">
        <v>0</v>
      </c>
      <c r="F371" s="19">
        <v>13831.0612016136</v>
      </c>
      <c r="G371" s="19">
        <v>54.024723812730379</v>
      </c>
      <c r="H371" s="16" t="str">
        <f>IF(LCOE_SensitivityScenarios!BF370&gt;'OnSSET_original_NoMG-PV-Diesel'!M370,'OnSSET_original_NoMG-PV-Diesel'!L370,LCOE_SensitivityScenarios!BG370)</f>
        <v>SA_PV</v>
      </c>
      <c r="I371" s="39" t="str">
        <f>IF(LCOE_SensitivityScenarios!BK370&gt;'OnSSET_original_NoMG-PV-Diesel'!M370,'OnSSET_original_NoMG-PV-Diesel'!L370,LCOE_SensitivityScenarios!BL370)</f>
        <v>SA_PV</v>
      </c>
      <c r="J371" s="39" t="str">
        <f>IF(LCOE_SensitivityScenarios!BP370&gt;'OnSSET_original_NoMG-PV-Diesel'!M370,'OnSSET_original_NoMG-PV-Diesel'!L370,LCOE_SensitivityScenarios!BQ370)</f>
        <v>SA_PV</v>
      </c>
      <c r="K371" s="38" t="str">
        <f>IF(LCOE_SensitivityScenarios!BU370&gt;'OnSSET_original_NoMG-PV-Diesel'!V370,'OnSSET_original_NoMG-PV-Diesel'!U370,LCOE_SensitivityScenarios!BV370)</f>
        <v>SA_PV</v>
      </c>
      <c r="L371" s="39" t="str">
        <f>IF(LCOE_SensitivityScenarios!BZ370&gt;'OnSSET_original_NoMG-PV-Diesel'!V370,'OnSSET_original_NoMG-PV-Diesel'!U370,LCOE_SensitivityScenarios!CA370)</f>
        <v>SA_PV</v>
      </c>
      <c r="M371" s="40" t="str">
        <f>IF(LCOE_SensitivityScenarios!CE370&gt;'OnSSET_original_NoMG-PV-Diesel'!V370,'OnSSET_original_NoMG-PV-Diesel'!U370,LCOE_SensitivityScenarios!CF370)</f>
        <v>SA_PV</v>
      </c>
      <c r="N371" s="39" t="str">
        <f>IF(LCOE_SensitivityScenarios!CJ370&gt;'OnSSET_original_NoMG-PV-Diesel'!AE370,'OnSSET_original_NoMG-PV-Diesel'!AD370,LCOE_SensitivityScenarios!CK370)</f>
        <v>SA_Diesel</v>
      </c>
      <c r="O371" s="39" t="str">
        <f>IF(LCOE_SensitivityScenarios!CO370&gt;'OnSSET_original_NoMG-PV-Diesel'!AE370,'OnSSET_original_NoMG-PV-Diesel'!AD370,LCOE_SensitivityScenarios!CP370)</f>
        <v>SA_Diesel</v>
      </c>
      <c r="P371" s="40" t="str">
        <f>IF(LCOE_SensitivityScenarios!CT370&gt;'OnSSET_original_NoMG-PV-Diesel'!AE370,'OnSSET_original_NoMG-PV-Diesel'!AD370,LCOE_SensitivityScenarios!CU370)</f>
        <v>SA_Diesel</v>
      </c>
      <c r="Q371" s="38">
        <f>IF(LCOE_SensitivityScenarios!BF370&gt;'OnSSET_original_NoMG-PV-Diesel'!M370,'OnSSET_original_NoMG-PV-Diesel'!M370,LCOE_SensitivityScenarios!BF370)</f>
        <v>0.519679953882486</v>
      </c>
      <c r="R371" s="28">
        <f>MIN('OnSSET_original_NoMG-PV-Diesel'!E370:I370,LCOE_SensitivityScenarios!BK370)</f>
        <v>0.519679953882486</v>
      </c>
      <c r="S371" s="28">
        <f>MIN('OnSSET_original_NoMG-PV-Diesel'!E370:I370,LCOE_SensitivityScenarios!BP370)</f>
        <v>0.519679953882486</v>
      </c>
      <c r="T371" s="27">
        <f>MIN('OnSSET_original_NoMG-PV-Diesel'!N370:R370,LCOE_SensitivityScenarios!BU370)</f>
        <v>0.519679953882486</v>
      </c>
      <c r="U371" s="28">
        <f>MIN('OnSSET_original_NoMG-PV-Diesel'!N370:R370,LCOE_SensitivityScenarios!BZ370)</f>
        <v>0.519679953882486</v>
      </c>
      <c r="V371" s="29">
        <f>MIN('OnSSET_original_NoMG-PV-Diesel'!N370:R370,LCOE_SensitivityScenarios!CE370)</f>
        <v>0.519679953882486</v>
      </c>
      <c r="W371" s="28">
        <f>MIN('OnSSET_original_NoMG-PV-Diesel'!W370:AA370,LCOE_SensitivityScenarios!CJ370)</f>
        <v>0.296483693815705</v>
      </c>
      <c r="X371" s="28">
        <f>MIN('OnSSET_original_NoMG-PV-Diesel'!W370:AA370,LCOE_SensitivityScenarios!CO370)</f>
        <v>0.296483693815705</v>
      </c>
      <c r="Y371" s="29">
        <f>MIN('OnSSET_original_NoMG-PV-Diesel'!W370:AA370,LCOE_SensitivityScenarios!CT370)</f>
        <v>0.296483693815705</v>
      </c>
      <c r="Z371">
        <f>IF(H371='OnSSET_original_NoMG-PV-Diesel'!L370,'OnSSET_original_NoMG-PV-Diesel'!K370,"wait")</f>
        <v>15.7109578386021</v>
      </c>
      <c r="AA371">
        <f>IF(I371='OnSSET_original_NoMG-PV-Diesel'!L370,'OnSSET_original_NoMG-PV-Diesel'!K370,"wait")</f>
        <v>15.7109578386021</v>
      </c>
      <c r="AB371">
        <f>IF(J371='OnSSET_original_NoMG-PV-Diesel'!L370,'OnSSET_original_NoMG-PV-Diesel'!K370,"wait")</f>
        <v>15.7109578386021</v>
      </c>
      <c r="AC371">
        <f>IF(K371='OnSSET_original_NoMG-PV-Diesel'!U370,'OnSSET_original_NoMG-PV-Diesel'!T370,"wait")</f>
        <v>8.2578429766634898</v>
      </c>
      <c r="AD371">
        <f>IF(L371='OnSSET_original_NoMG-PV-Diesel'!U370,'OnSSET_original_NoMG-PV-Diesel'!T370,"wait")</f>
        <v>8.2578429766634898</v>
      </c>
      <c r="AE371">
        <f>IF(M371='OnSSET_original_NoMG-PV-Diesel'!U370,'OnSSET_original_NoMG-PV-Diesel'!T370,"wait")</f>
        <v>8.2578429766634898</v>
      </c>
      <c r="AF371">
        <f>IF(N371='OnSSET_original_NoMG-PV-Diesel'!AD370,'OnSSET_original_NoMG-PV-Diesel'!AC370,"wait")</f>
        <v>6.31555306009757</v>
      </c>
      <c r="AG371">
        <f>IF(O371='OnSSET_original_NoMG-PV-Diesel'!AD370,'OnSSET_original_NoMG-PV-Diesel'!AC370,"wait")</f>
        <v>6.31555306009757</v>
      </c>
      <c r="AH371">
        <f>IF(P371='OnSSET_original_NoMG-PV-Diesel'!AD370,'OnSSET_original_NoMG-PV-Diesel'!AC370,"wait")</f>
        <v>6.31555306009757</v>
      </c>
      <c r="AR371">
        <v>141.47499999999999</v>
      </c>
      <c r="AS371">
        <v>117.29600000000001</v>
      </c>
      <c r="AT371">
        <v>21.797999999999998</v>
      </c>
      <c r="AU371">
        <v>20.430999999999901</v>
      </c>
      <c r="AV371">
        <v>36193.72206</v>
      </c>
      <c r="AW371">
        <v>65148.699710000001</v>
      </c>
      <c r="AX371">
        <v>6753.0904769999997</v>
      </c>
      <c r="AZ371">
        <f>SUMIF([1]base!$A$2:$A$169,B371,[1]base!$V$2:$V$169)</f>
        <v>0</v>
      </c>
      <c r="BA371">
        <f>SUMIF([2]s1!$A$2:$A$275,B371,[2]s1!$U$2:$U$275)</f>
        <v>0</v>
      </c>
      <c r="BB371">
        <f>SUMIF([3]s2!$A$2:$A$115,B371,[3]s2!$U$2:$U$115)</f>
        <v>0</v>
      </c>
      <c r="BC371">
        <f>SUMIF([4]s3!$A$2:$A$245,B371,[4]s3!$U$2:$U$245)</f>
        <v>0</v>
      </c>
      <c r="BD371">
        <f>SUMIF([5]s4!$A$2:$A$74,B371,[5]s4!$U$2:$U$74)</f>
        <v>0</v>
      </c>
      <c r="BF371">
        <f t="shared" si="30"/>
        <v>0</v>
      </c>
      <c r="BG371">
        <f t="shared" si="31"/>
        <v>0</v>
      </c>
      <c r="BH371">
        <f t="shared" si="32"/>
        <v>0</v>
      </c>
      <c r="BI371">
        <f t="shared" si="33"/>
        <v>0</v>
      </c>
      <c r="BJ371">
        <f t="shared" si="34"/>
        <v>0</v>
      </c>
      <c r="BL371" t="s">
        <v>114</v>
      </c>
      <c r="BM371" s="23">
        <v>47730.332410000003</v>
      </c>
      <c r="BN371" s="23">
        <v>8.2578429769999993</v>
      </c>
      <c r="BP371" t="s">
        <v>186</v>
      </c>
      <c r="BQ371" s="23">
        <v>47730.332410000003</v>
      </c>
      <c r="BR371" s="23">
        <v>8.2578429769999993</v>
      </c>
      <c r="BT371" t="s">
        <v>183</v>
      </c>
      <c r="BU371" s="23">
        <v>7831.3546079999996</v>
      </c>
      <c r="BV371" s="23">
        <v>6.3155530600000001</v>
      </c>
    </row>
    <row r="372" spans="1:74" x14ac:dyDescent="0.25">
      <c r="A372">
        <v>1</v>
      </c>
      <c r="B372" s="15">
        <v>6248</v>
      </c>
      <c r="C372" s="15">
        <v>-58.39393518</v>
      </c>
      <c r="D372" s="15">
        <v>-16.384759720000002</v>
      </c>
      <c r="E372" s="16">
        <v>0</v>
      </c>
      <c r="F372" s="19">
        <v>34861.871692416396</v>
      </c>
      <c r="G372" s="19">
        <v>76.009973604260665</v>
      </c>
      <c r="H372" s="16" t="str">
        <f>IF(LCOE_SensitivityScenarios!BF371&gt;'OnSSET_original_NoMG-PV-Diesel'!M371,'OnSSET_original_NoMG-PV-Diesel'!L371,LCOE_SensitivityScenarios!BG371)</f>
        <v>MG_Hybrid</v>
      </c>
      <c r="I372" s="39" t="str">
        <f>IF(LCOE_SensitivityScenarios!BK371&gt;'OnSSET_original_NoMG-PV-Diesel'!M371,'OnSSET_original_NoMG-PV-Diesel'!L371,LCOE_SensitivityScenarios!BL371)</f>
        <v>MG_Hybrid</v>
      </c>
      <c r="J372" s="39" t="str">
        <f>IF(LCOE_SensitivityScenarios!BP371&gt;'OnSSET_original_NoMG-PV-Diesel'!M371,'OnSSET_original_NoMG-PV-Diesel'!L371,LCOE_SensitivityScenarios!BQ371)</f>
        <v>MG_Hybrid</v>
      </c>
      <c r="K372" s="38" t="str">
        <f>IF(LCOE_SensitivityScenarios!BU371&gt;'OnSSET_original_NoMG-PV-Diesel'!V371,'OnSSET_original_NoMG-PV-Diesel'!U371,LCOE_SensitivityScenarios!BV371)</f>
        <v>MG_Hybrid</v>
      </c>
      <c r="L372" s="39" t="str">
        <f>IF(LCOE_SensitivityScenarios!BZ371&gt;'OnSSET_original_NoMG-PV-Diesel'!V371,'OnSSET_original_NoMG-PV-Diesel'!U371,LCOE_SensitivityScenarios!CA371)</f>
        <v>MG_Hybrid</v>
      </c>
      <c r="M372" s="40" t="str">
        <f>IF(LCOE_SensitivityScenarios!CE371&gt;'OnSSET_original_NoMG-PV-Diesel'!V371,'OnSSET_original_NoMG-PV-Diesel'!U371,LCOE_SensitivityScenarios!CF371)</f>
        <v>SA_Diesel</v>
      </c>
      <c r="N372" s="39" t="str">
        <f>IF(LCOE_SensitivityScenarios!CJ371&gt;'OnSSET_original_NoMG-PV-Diesel'!AE371,'OnSSET_original_NoMG-PV-Diesel'!AD371,LCOE_SensitivityScenarios!CK371)</f>
        <v>SA_Diesel</v>
      </c>
      <c r="O372" s="39" t="str">
        <f>IF(LCOE_SensitivityScenarios!CO371&gt;'OnSSET_original_NoMG-PV-Diesel'!AE371,'OnSSET_original_NoMG-PV-Diesel'!AD371,LCOE_SensitivityScenarios!CP371)</f>
        <v>SA_Diesel</v>
      </c>
      <c r="P372" s="40" t="str">
        <f>IF(LCOE_SensitivityScenarios!CT371&gt;'OnSSET_original_NoMG-PV-Diesel'!AE371,'OnSSET_original_NoMG-PV-Diesel'!AD371,LCOE_SensitivityScenarios!CU371)</f>
        <v>SA_Diesel</v>
      </c>
      <c r="Q372" s="38">
        <f>IF(LCOE_SensitivityScenarios!BF371&gt;'OnSSET_original_NoMG-PV-Diesel'!M371,'OnSSET_original_NoMG-PV-Diesel'!M371,LCOE_SensitivityScenarios!BF371)</f>
        <v>0.41825026507359203</v>
      </c>
      <c r="R372" s="28">
        <f>MIN('OnSSET_original_NoMG-PV-Diesel'!E371:I371,LCOE_SensitivityScenarios!BK371)</f>
        <v>0.39248873879759211</v>
      </c>
      <c r="S372" s="28">
        <f>MIN('OnSSET_original_NoMG-PV-Diesel'!E371:I371,LCOE_SensitivityScenarios!BP371)</f>
        <v>0.44256194784759206</v>
      </c>
      <c r="T372" s="27">
        <f>MIN('OnSSET_original_NoMG-PV-Diesel'!N371:R371,LCOE_SensitivityScenarios!BU371)</f>
        <v>0.35279277299475092</v>
      </c>
      <c r="U372" s="28">
        <f>MIN('OnSSET_original_NoMG-PV-Diesel'!N371:R371,LCOE_SensitivityScenarios!BZ371)</f>
        <v>0.32703124671875089</v>
      </c>
      <c r="V372" s="29">
        <f>MIN('OnSSET_original_NoMG-PV-Diesel'!N371:R371,LCOE_SensitivityScenarios!CE371)</f>
        <v>0.354807105884136</v>
      </c>
      <c r="W372" s="28">
        <f>MIN('OnSSET_original_NoMG-PV-Diesel'!W371:AA371,LCOE_SensitivityScenarios!CJ371)</f>
        <v>0.193914934660878</v>
      </c>
      <c r="X372" s="28">
        <f>MIN('OnSSET_original_NoMG-PV-Diesel'!W371:AA371,LCOE_SensitivityScenarios!CO371)</f>
        <v>0.193914934660878</v>
      </c>
      <c r="Y372" s="29">
        <f>MIN('OnSSET_original_NoMG-PV-Diesel'!W371:AA371,LCOE_SensitivityScenarios!CT371)</f>
        <v>0.193914934660878</v>
      </c>
      <c r="Z372">
        <f>VLOOKUP(B372,[1]base!$A$2:$U$169,21,FALSE)</f>
        <v>13.647</v>
      </c>
      <c r="AA372">
        <f>VLOOKUP(B372,[2]s1!$A$2:$T$275,20,FALSE)</f>
        <v>14.385</v>
      </c>
      <c r="AB372">
        <f>VLOOKUP(B372,[3]s2!$A$2:$T$275,20,FALSE)</f>
        <v>14.385</v>
      </c>
      <c r="AC372">
        <f>VLOOKUP(B372,[4]s3!$A$2:$T$275,20,FALSE)</f>
        <v>13.843999999999999</v>
      </c>
      <c r="AD372" t="str">
        <f>IF(L372='OnSSET_original_NoMG-PV-Diesel'!U371,'OnSSET_original_NoMG-PV-Diesel'!T371,"wait")</f>
        <v>wait</v>
      </c>
      <c r="AE372">
        <f>IF(M372='OnSSET_original_NoMG-PV-Diesel'!U371,'OnSSET_original_NoMG-PV-Diesel'!T371,"wait")</f>
        <v>15.918662873249501</v>
      </c>
      <c r="AF372">
        <f>IF(N372='OnSSET_original_NoMG-PV-Diesel'!AD371,'OnSSET_original_NoMG-PV-Diesel'!AC371,"wait")</f>
        <v>15.918662873249501</v>
      </c>
      <c r="AG372">
        <f>IF(O372='OnSSET_original_NoMG-PV-Diesel'!AD371,'OnSSET_original_NoMG-PV-Diesel'!AC371,"wait")</f>
        <v>15.918662873249501</v>
      </c>
      <c r="AH372">
        <f>IF(P372='OnSSET_original_NoMG-PV-Diesel'!AD371,'OnSSET_original_NoMG-PV-Diesel'!AC371,"wait")</f>
        <v>15.918662873249501</v>
      </c>
      <c r="AR372" s="23">
        <v>503.3</v>
      </c>
      <c r="AS372" s="23">
        <v>503.02499999999998</v>
      </c>
      <c r="AT372" s="23">
        <v>2.79999999999999E-2</v>
      </c>
      <c r="AU372" s="23">
        <v>0.14699999999999999</v>
      </c>
      <c r="AV372" s="23">
        <v>21281.040720000001</v>
      </c>
      <c r="AW372" s="23">
        <v>38305.873290000003</v>
      </c>
      <c r="AX372" s="23">
        <v>9501.246701</v>
      </c>
      <c r="AZ372">
        <f>SUMIF([1]base!$A$2:$A$169,B372,[1]base!$V$2:$V$169)</f>
        <v>33491.9</v>
      </c>
      <c r="BA372">
        <f>SUMIF([2]s1!$A$2:$A$275,B372,[2]s1!$U$2:$U$275)</f>
        <v>39611.199999999997</v>
      </c>
      <c r="BB372">
        <f>SUMIF([3]s2!$A$2:$A$115,B372,[3]s2!$U$2:$U$115)</f>
        <v>39611.199999999997</v>
      </c>
      <c r="BC372">
        <f>SUMIF([4]s3!$A$2:$A$245,B372,[4]s3!$U$2:$U$245)</f>
        <v>20610.82</v>
      </c>
      <c r="BD372">
        <f>SUMIF([5]s4!$A$2:$A$74,B372,[5]s4!$U$2:$U$74)</f>
        <v>0</v>
      </c>
      <c r="BF372">
        <f t="shared" si="30"/>
        <v>102580.060711</v>
      </c>
      <c r="BG372">
        <f t="shared" si="31"/>
        <v>108699.360711</v>
      </c>
      <c r="BH372">
        <f t="shared" si="32"/>
        <v>108699.360711</v>
      </c>
      <c r="BI372">
        <f t="shared" si="33"/>
        <v>89698.980711000011</v>
      </c>
      <c r="BJ372">
        <f t="shared" si="34"/>
        <v>0</v>
      </c>
      <c r="BL372" t="s">
        <v>113</v>
      </c>
      <c r="BM372" s="23">
        <v>19739.315409999999</v>
      </c>
      <c r="BN372" s="23">
        <v>15.91866287</v>
      </c>
      <c r="BP372" t="s">
        <v>183</v>
      </c>
      <c r="BQ372" s="23">
        <v>19739.315409999999</v>
      </c>
      <c r="BR372" s="23">
        <v>15.91866287</v>
      </c>
      <c r="BT372" t="s">
        <v>183</v>
      </c>
      <c r="BU372" s="23">
        <v>19739.315409999999</v>
      </c>
      <c r="BV372" s="23">
        <v>15.91866287</v>
      </c>
    </row>
    <row r="373" spans="1:74" x14ac:dyDescent="0.25">
      <c r="A373">
        <v>1</v>
      </c>
      <c r="B373" s="15">
        <v>6257</v>
      </c>
      <c r="C373" s="15">
        <v>-62.180895710000001</v>
      </c>
      <c r="D373" s="15">
        <v>-17.825987099999999</v>
      </c>
      <c r="E373" s="16">
        <v>0</v>
      </c>
      <c r="F373" s="19">
        <v>100384.012177139</v>
      </c>
      <c r="G373" s="19">
        <v>163.34327241971775</v>
      </c>
      <c r="H373" s="16" t="str">
        <f>IF(LCOE_SensitivityScenarios!BF372&gt;'OnSSET_original_NoMG-PV-Diesel'!M372,'OnSSET_original_NoMG-PV-Diesel'!L372,LCOE_SensitivityScenarios!BG372)</f>
        <v>MG_Hybrid</v>
      </c>
      <c r="I373" s="39" t="str">
        <f>IF(LCOE_SensitivityScenarios!BK372&gt;'OnSSET_original_NoMG-PV-Diesel'!M372,'OnSSET_original_NoMG-PV-Diesel'!L372,LCOE_SensitivityScenarios!BL372)</f>
        <v>MG_Hybrid</v>
      </c>
      <c r="J373" s="39" t="str">
        <f>IF(LCOE_SensitivityScenarios!BP372&gt;'OnSSET_original_NoMG-PV-Diesel'!M372,'OnSSET_original_NoMG-PV-Diesel'!L372,LCOE_SensitivityScenarios!BQ372)</f>
        <v>MG_Hybrid</v>
      </c>
      <c r="K373" s="38" t="str">
        <f>IF(LCOE_SensitivityScenarios!BU372&gt;'OnSSET_original_NoMG-PV-Diesel'!V372,'OnSSET_original_NoMG-PV-Diesel'!U372,LCOE_SensitivityScenarios!BV372)</f>
        <v>MG_Hybrid</v>
      </c>
      <c r="L373" s="39" t="str">
        <f>IF(LCOE_SensitivityScenarios!BZ372&gt;'OnSSET_original_NoMG-PV-Diesel'!V372,'OnSSET_original_NoMG-PV-Diesel'!U372,LCOE_SensitivityScenarios!CA372)</f>
        <v>MG_Hybrid</v>
      </c>
      <c r="M373" s="40" t="str">
        <f>IF(LCOE_SensitivityScenarios!CE372&gt;'OnSSET_original_NoMG-PV-Diesel'!V372,'OnSSET_original_NoMG-PV-Diesel'!U372,LCOE_SensitivityScenarios!CF372)</f>
        <v>MG_Diesel</v>
      </c>
      <c r="N373" s="39" t="str">
        <f>IF(LCOE_SensitivityScenarios!CJ372&gt;'OnSSET_original_NoMG-PV-Diesel'!AE372,'OnSSET_original_NoMG-PV-Diesel'!AD372,LCOE_SensitivityScenarios!CK372)</f>
        <v>MG_Diesel</v>
      </c>
      <c r="O373" s="39" t="str">
        <f>IF(LCOE_SensitivityScenarios!CO372&gt;'OnSSET_original_NoMG-PV-Diesel'!AE372,'OnSSET_original_NoMG-PV-Diesel'!AD372,LCOE_SensitivityScenarios!CP372)</f>
        <v>MG_Hybrid</v>
      </c>
      <c r="P373" s="40" t="str">
        <f>IF(LCOE_SensitivityScenarios!CT372&gt;'OnSSET_original_NoMG-PV-Diesel'!AE372,'OnSSET_original_NoMG-PV-Diesel'!AD372,LCOE_SensitivityScenarios!CU372)</f>
        <v>MG_Diesel</v>
      </c>
      <c r="Q373" s="38">
        <f>IF(LCOE_SensitivityScenarios!BF372&gt;'OnSSET_original_NoMG-PV-Diesel'!M372,'OnSSET_original_NoMG-PV-Diesel'!M372,LCOE_SensitivityScenarios!BF372)</f>
        <v>0.42421220630304018</v>
      </c>
      <c r="R373" s="28">
        <f>MIN('OnSSET_original_NoMG-PV-Diesel'!E372:I372,LCOE_SensitivityScenarios!BK372)</f>
        <v>0.3984506800270402</v>
      </c>
      <c r="S373" s="28">
        <f>MIN('OnSSET_original_NoMG-PV-Diesel'!E372:I372,LCOE_SensitivityScenarios!BP372)</f>
        <v>0.44852388907704016</v>
      </c>
      <c r="T373" s="27">
        <f>MIN('OnSSET_original_NoMG-PV-Diesel'!N372:R372,LCOE_SensitivityScenarios!BU372)</f>
        <v>0.35556240096511454</v>
      </c>
      <c r="U373" s="28">
        <f>MIN('OnSSET_original_NoMG-PV-Diesel'!N372:R372,LCOE_SensitivityScenarios!BZ372)</f>
        <v>0.32980087468911456</v>
      </c>
      <c r="V373" s="29">
        <f>MIN('OnSSET_original_NoMG-PV-Diesel'!N372:R372,LCOE_SensitivityScenarios!CE372)</f>
        <v>0.37667317291461661</v>
      </c>
      <c r="W373" s="28">
        <f>MIN('OnSSET_original_NoMG-PV-Diesel'!W372:AA372,LCOE_SensitivityScenarios!CJ372)</f>
        <v>0.24990021620820332</v>
      </c>
      <c r="X373" s="28">
        <f>MIN('OnSSET_original_NoMG-PV-Diesel'!W372:AA372,LCOE_SensitivityScenarios!CO372)</f>
        <v>0.24081038628809986</v>
      </c>
      <c r="Y373" s="29">
        <f>MIN('OnSSET_original_NoMG-PV-Diesel'!W372:AA372,LCOE_SensitivityScenarios!CT372)</f>
        <v>0.25847754820820334</v>
      </c>
      <c r="Z373">
        <f>VLOOKUP(B373,[1]base!$A$2:$U$169,21,FALSE)</f>
        <v>24.459</v>
      </c>
      <c r="AA373">
        <f>VLOOKUP(B373,[2]s1!$A$2:$T$275,20,FALSE)</f>
        <v>39.002000000000002</v>
      </c>
      <c r="AB373">
        <f>VLOOKUP(B373,[3]s2!$A$2:$T$275,20,FALSE)</f>
        <v>39.002000000000002</v>
      </c>
      <c r="AC373">
        <f>VLOOKUP(B373,[4]s3!$A$2:$T$275,20,FALSE)</f>
        <v>34.051000000000002</v>
      </c>
      <c r="AD373" t="str">
        <f>IF(L373='OnSSET_original_NoMG-PV-Diesel'!U372,'OnSSET_original_NoMG-PV-Diesel'!T372,"wait")</f>
        <v>wait</v>
      </c>
      <c r="AE373" t="str">
        <f>IF(M373='OnSSET_original_NoMG-PV-Diesel'!U372,'OnSSET_original_NoMG-PV-Diesel'!T372,"wait")</f>
        <v>wait</v>
      </c>
      <c r="AF373">
        <f>VLOOKUP(B373,[5]s4!$A$2:$T$275,20,FALSE)</f>
        <v>19.559000000000001</v>
      </c>
      <c r="AG373" t="str">
        <f>IF(O373='OnSSET_original_NoMG-PV-Diesel'!AD372,'OnSSET_original_NoMG-PV-Diesel'!AC372,"wait")</f>
        <v>wait</v>
      </c>
      <c r="AH373" t="str">
        <f>IF(P373='OnSSET_original_NoMG-PV-Diesel'!AD372,'OnSSET_original_NoMG-PV-Diesel'!AC372,"wait")</f>
        <v>wait</v>
      </c>
      <c r="AR373" s="23">
        <v>62.963000000000001</v>
      </c>
      <c r="AS373" s="23">
        <v>62.832999999999998</v>
      </c>
      <c r="AT373" s="23">
        <v>4.0350000000000001</v>
      </c>
      <c r="AU373" s="23">
        <v>4.0350000000000001</v>
      </c>
      <c r="AV373" s="23">
        <v>81687.673930000004</v>
      </c>
      <c r="AW373" s="23">
        <v>0</v>
      </c>
      <c r="AX373" s="23">
        <v>23846.751410000001</v>
      </c>
      <c r="AZ373">
        <f>SUMIF([1]base!$A$2:$A$169,B373,[1]base!$V$2:$V$169)</f>
        <v>62709</v>
      </c>
      <c r="BA373">
        <f>SUMIF([2]s1!$A$2:$A$275,B373,[2]s1!$U$2:$U$275)</f>
        <v>63701.22</v>
      </c>
      <c r="BB373">
        <f>SUMIF([3]s2!$A$2:$A$115,B373,[3]s2!$U$2:$U$115)</f>
        <v>63701.22</v>
      </c>
      <c r="BC373">
        <f>SUMIF([4]s3!$A$2:$A$245,B373,[4]s3!$U$2:$U$245)</f>
        <v>50663.68</v>
      </c>
      <c r="BD373">
        <f>SUMIF([5]s4!$A$2:$A$74,B373,[5]s4!$U$2:$U$74)</f>
        <v>28947.32</v>
      </c>
      <c r="BF373">
        <f t="shared" si="30"/>
        <v>168243.42534000002</v>
      </c>
      <c r="BG373">
        <f t="shared" si="31"/>
        <v>169235.64533999999</v>
      </c>
      <c r="BH373">
        <f t="shared" si="32"/>
        <v>169235.64533999999</v>
      </c>
      <c r="BI373">
        <f t="shared" si="33"/>
        <v>156198.10534000001</v>
      </c>
      <c r="BJ373">
        <f t="shared" si="34"/>
        <v>134481.74533999999</v>
      </c>
      <c r="BL373" t="s">
        <v>114</v>
      </c>
      <c r="BM373" s="23">
        <v>301598.18770000001</v>
      </c>
      <c r="BN373" s="23">
        <v>59.486822029999999</v>
      </c>
      <c r="BP373" t="s">
        <v>184</v>
      </c>
      <c r="BQ373" s="23">
        <v>137383.14739999999</v>
      </c>
      <c r="BR373" s="23">
        <v>34.464246979999999</v>
      </c>
      <c r="BT373" t="s">
        <v>183</v>
      </c>
      <c r="BU373" s="23">
        <v>56838.935559999998</v>
      </c>
      <c r="BV373" s="23">
        <v>45.837448479999999</v>
      </c>
    </row>
    <row r="374" spans="1:74" x14ac:dyDescent="0.25">
      <c r="A374">
        <v>1</v>
      </c>
      <c r="B374" s="15">
        <v>6268</v>
      </c>
      <c r="C374" s="15">
        <v>-63.156162590000001</v>
      </c>
      <c r="D374" s="15">
        <v>-17.122697169999999</v>
      </c>
      <c r="E374" s="16">
        <v>0</v>
      </c>
      <c r="F374" s="19">
        <v>25910.569343657899</v>
      </c>
      <c r="G374" s="19">
        <v>50.139323458740847</v>
      </c>
      <c r="H374" s="16" t="str">
        <f>IF(LCOE_SensitivityScenarios!BF373&gt;'OnSSET_original_NoMG-PV-Diesel'!M373,'OnSSET_original_NoMG-PV-Diesel'!L373,LCOE_SensitivityScenarios!BG373)</f>
        <v>SA_Diesel</v>
      </c>
      <c r="I374" s="39" t="str">
        <f>IF(LCOE_SensitivityScenarios!BK373&gt;'OnSSET_original_NoMG-PV-Diesel'!M373,'OnSSET_original_NoMG-PV-Diesel'!L373,LCOE_SensitivityScenarios!BL373)</f>
        <v>SA_Diesel</v>
      </c>
      <c r="J374" s="39" t="str">
        <f>IF(LCOE_SensitivityScenarios!BP373&gt;'OnSSET_original_NoMG-PV-Diesel'!M373,'OnSSET_original_NoMG-PV-Diesel'!L373,LCOE_SensitivityScenarios!BQ373)</f>
        <v>SA_Diesel</v>
      </c>
      <c r="K374" s="38" t="str">
        <f>IF(LCOE_SensitivityScenarios!BU373&gt;'OnSSET_original_NoMG-PV-Diesel'!V373,'OnSSET_original_NoMG-PV-Diesel'!U373,LCOE_SensitivityScenarios!BV373)</f>
        <v>SA_Diesel</v>
      </c>
      <c r="L374" s="39" t="str">
        <f>IF(LCOE_SensitivityScenarios!BZ373&gt;'OnSSET_original_NoMG-PV-Diesel'!V373,'OnSSET_original_NoMG-PV-Diesel'!U373,LCOE_SensitivityScenarios!CA373)</f>
        <v>SA_Diesel</v>
      </c>
      <c r="M374" s="40" t="str">
        <f>IF(LCOE_SensitivityScenarios!CE373&gt;'OnSSET_original_NoMG-PV-Diesel'!V373,'OnSSET_original_NoMG-PV-Diesel'!U373,LCOE_SensitivityScenarios!CF373)</f>
        <v>SA_Diesel</v>
      </c>
      <c r="N374" s="39" t="str">
        <f>IF(LCOE_SensitivityScenarios!CJ373&gt;'OnSSET_original_NoMG-PV-Diesel'!AE373,'OnSSET_original_NoMG-PV-Diesel'!AD373,LCOE_SensitivityScenarios!CK373)</f>
        <v>SA_Diesel</v>
      </c>
      <c r="O374" s="39" t="str">
        <f>IF(LCOE_SensitivityScenarios!CO373&gt;'OnSSET_original_NoMG-PV-Diesel'!AE373,'OnSSET_original_NoMG-PV-Diesel'!AD373,LCOE_SensitivityScenarios!CP373)</f>
        <v>SA_Diesel</v>
      </c>
      <c r="P374" s="40" t="str">
        <f>IF(LCOE_SensitivityScenarios!CT373&gt;'OnSSET_original_NoMG-PV-Diesel'!AE373,'OnSSET_original_NoMG-PV-Diesel'!AD373,LCOE_SensitivityScenarios!CU373)</f>
        <v>SA_Diesel</v>
      </c>
      <c r="Q374" s="38">
        <f>IF(LCOE_SensitivityScenarios!BF373&gt;'OnSSET_original_NoMG-PV-Diesel'!M373,'OnSSET_original_NoMG-PV-Diesel'!M373,LCOE_SensitivityScenarios!BF373)</f>
        <v>0.398477838073307</v>
      </c>
      <c r="R374" s="28">
        <f>MIN('OnSSET_original_NoMG-PV-Diesel'!E373:I373,LCOE_SensitivityScenarios!BK373)</f>
        <v>0.398477838073307</v>
      </c>
      <c r="S374" s="28">
        <f>MIN('OnSSET_original_NoMG-PV-Diesel'!E373:I373,LCOE_SensitivityScenarios!BP373)</f>
        <v>0.398477838073307</v>
      </c>
      <c r="T374" s="27">
        <f>MIN('OnSSET_original_NoMG-PV-Diesel'!N373:R373,LCOE_SensitivityScenarios!BU373)</f>
        <v>0.30151157416643198</v>
      </c>
      <c r="U374" s="28">
        <f>MIN('OnSSET_original_NoMG-PV-Diesel'!N373:R373,LCOE_SensitivityScenarios!BZ373)</f>
        <v>0.30151157416643198</v>
      </c>
      <c r="V374" s="29">
        <f>MIN('OnSSET_original_NoMG-PV-Diesel'!N373:R373,LCOE_SensitivityScenarios!CE373)</f>
        <v>0.30151157416643198</v>
      </c>
      <c r="W374" s="28">
        <f>MIN('OnSSET_original_NoMG-PV-Diesel'!W373:AA373,LCOE_SensitivityScenarios!CJ373)</f>
        <v>0.17581456539826101</v>
      </c>
      <c r="X374" s="28">
        <f>MIN('OnSSET_original_NoMG-PV-Diesel'!W373:AA373,LCOE_SensitivityScenarios!CO373)</f>
        <v>0.17581456539826101</v>
      </c>
      <c r="Y374" s="29">
        <f>MIN('OnSSET_original_NoMG-PV-Diesel'!W373:AA373,LCOE_SensitivityScenarios!CT373)</f>
        <v>0.17581456539826101</v>
      </c>
      <c r="Z374">
        <f>IF(H374='OnSSET_original_NoMG-PV-Diesel'!L373,'OnSSET_original_NoMG-PV-Diesel'!K373,"wait")</f>
        <v>15.918662873249501</v>
      </c>
      <c r="AA374">
        <f>IF(I374='OnSSET_original_NoMG-PV-Diesel'!L373,'OnSSET_original_NoMG-PV-Diesel'!K373,"wait")</f>
        <v>15.918662873249501</v>
      </c>
      <c r="AB374">
        <f>IF(J374='OnSSET_original_NoMG-PV-Diesel'!L373,'OnSSET_original_NoMG-PV-Diesel'!K373,"wait")</f>
        <v>15.918662873249501</v>
      </c>
      <c r="AC374">
        <f>IF(K374='OnSSET_original_NoMG-PV-Diesel'!U373,'OnSSET_original_NoMG-PV-Diesel'!T373,"wait")</f>
        <v>11.8313102025835</v>
      </c>
      <c r="AD374">
        <f>IF(L374='OnSSET_original_NoMG-PV-Diesel'!U373,'OnSSET_original_NoMG-PV-Diesel'!T373,"wait")</f>
        <v>11.8313102025835</v>
      </c>
      <c r="AE374">
        <f>IF(M374='OnSSET_original_NoMG-PV-Diesel'!U373,'OnSSET_original_NoMG-PV-Diesel'!T373,"wait")</f>
        <v>11.8313102025835</v>
      </c>
      <c r="AF374">
        <f>IF(N374='OnSSET_original_NoMG-PV-Diesel'!AD373,'OnSSET_original_NoMG-PV-Diesel'!AC373,"wait")</f>
        <v>11.8313102025835</v>
      </c>
      <c r="AG374">
        <f>IF(O374='OnSSET_original_NoMG-PV-Diesel'!AD373,'OnSSET_original_NoMG-PV-Diesel'!AC373,"wait")</f>
        <v>11.8313102025835</v>
      </c>
      <c r="AH374">
        <f>IF(P374='OnSSET_original_NoMG-PV-Diesel'!AD373,'OnSSET_original_NoMG-PV-Diesel'!AC373,"wait")</f>
        <v>11.8313102025835</v>
      </c>
      <c r="AR374">
        <v>27.603000000000002</v>
      </c>
      <c r="AS374">
        <v>9.6219999999999999</v>
      </c>
      <c r="AT374">
        <v>3.11</v>
      </c>
      <c r="AU374">
        <v>4.7E-2</v>
      </c>
      <c r="AV374">
        <v>43711.035279999996</v>
      </c>
      <c r="AW374">
        <v>0</v>
      </c>
      <c r="AX374">
        <v>6267.4154319999998</v>
      </c>
      <c r="AZ374">
        <f>SUMIF([1]base!$A$2:$A$169,B374,[1]base!$V$2:$V$169)</f>
        <v>0</v>
      </c>
      <c r="BA374">
        <f>SUMIF([2]s1!$A$2:$A$275,B374,[2]s1!$U$2:$U$275)</f>
        <v>0</v>
      </c>
      <c r="BB374">
        <f>SUMIF([3]s2!$A$2:$A$115,B374,[3]s2!$U$2:$U$115)</f>
        <v>0</v>
      </c>
      <c r="BC374">
        <f>SUMIF([4]s3!$A$2:$A$245,B374,[4]s3!$U$2:$U$245)</f>
        <v>0</v>
      </c>
      <c r="BD374">
        <f>SUMIF([5]s4!$A$2:$A$74,B374,[5]s4!$U$2:$U$74)</f>
        <v>0</v>
      </c>
      <c r="BF374">
        <f t="shared" si="30"/>
        <v>0</v>
      </c>
      <c r="BG374">
        <f t="shared" si="31"/>
        <v>0</v>
      </c>
      <c r="BH374">
        <f t="shared" si="32"/>
        <v>0</v>
      </c>
      <c r="BI374">
        <f t="shared" si="33"/>
        <v>0</v>
      </c>
      <c r="BJ374">
        <f t="shared" si="34"/>
        <v>0</v>
      </c>
      <c r="BL374" t="s">
        <v>113</v>
      </c>
      <c r="BM374" s="23">
        <v>14670.95356</v>
      </c>
      <c r="BN374" s="23">
        <v>11.831310200000001</v>
      </c>
      <c r="BP374" t="s">
        <v>183</v>
      </c>
      <c r="BQ374" s="23">
        <v>14670.95356</v>
      </c>
      <c r="BR374" s="23">
        <v>11.831310200000001</v>
      </c>
      <c r="BT374" t="s">
        <v>183</v>
      </c>
      <c r="BU374" s="23">
        <v>14670.95356</v>
      </c>
      <c r="BV374" s="23">
        <v>11.831310200000001</v>
      </c>
    </row>
    <row r="375" spans="1:74" x14ac:dyDescent="0.25">
      <c r="A375">
        <v>1</v>
      </c>
      <c r="B375" s="15">
        <v>6270</v>
      </c>
      <c r="C375" s="15">
        <v>-63.411266509999997</v>
      </c>
      <c r="D375" s="15">
        <v>-19.73107744</v>
      </c>
      <c r="E375" s="16">
        <v>1</v>
      </c>
      <c r="F375" s="19">
        <v>22316.336177965299</v>
      </c>
      <c r="G375" s="19">
        <v>63.795668583579804</v>
      </c>
      <c r="H375" s="16" t="str">
        <f>IF(LCOE_SensitivityScenarios!BF374&gt;'OnSSET_original_NoMG-PV-Diesel'!M374,'OnSSET_original_NoMG-PV-Diesel'!L374,LCOE_SensitivityScenarios!BG374)</f>
        <v>SA_PV</v>
      </c>
      <c r="I375" s="39" t="str">
        <f>IF(LCOE_SensitivityScenarios!BK374&gt;'OnSSET_original_NoMG-PV-Diesel'!M374,'OnSSET_original_NoMG-PV-Diesel'!L374,LCOE_SensitivityScenarios!BL374)</f>
        <v>SA_PV</v>
      </c>
      <c r="J375" s="39" t="str">
        <f>IF(LCOE_SensitivityScenarios!BP374&gt;'OnSSET_original_NoMG-PV-Diesel'!M374,'OnSSET_original_NoMG-PV-Diesel'!L374,LCOE_SensitivityScenarios!BQ374)</f>
        <v>SA_PV</v>
      </c>
      <c r="K375" s="38" t="str">
        <f>IF(LCOE_SensitivityScenarios!BU374&gt;'OnSSET_original_NoMG-PV-Diesel'!V374,'OnSSET_original_NoMG-PV-Diesel'!U374,LCOE_SensitivityScenarios!BV374)</f>
        <v>SA_PV</v>
      </c>
      <c r="L375" s="39" t="str">
        <f>IF(LCOE_SensitivityScenarios!BZ374&gt;'OnSSET_original_NoMG-PV-Diesel'!V374,'OnSSET_original_NoMG-PV-Diesel'!U374,LCOE_SensitivityScenarios!CA374)</f>
        <v>MG_Hybrid</v>
      </c>
      <c r="M375" s="40" t="str">
        <f>IF(LCOE_SensitivityScenarios!CE374&gt;'OnSSET_original_NoMG-PV-Diesel'!V374,'OnSSET_original_NoMG-PV-Diesel'!U374,LCOE_SensitivityScenarios!CF374)</f>
        <v>SA_PV</v>
      </c>
      <c r="N375" s="39" t="str">
        <f>IF(LCOE_SensitivityScenarios!CJ374&gt;'OnSSET_original_NoMG-PV-Diesel'!AE374,'OnSSET_original_NoMG-PV-Diesel'!AD374,LCOE_SensitivityScenarios!CK374)</f>
        <v>SA_Diesel</v>
      </c>
      <c r="O375" s="39" t="str">
        <f>IF(LCOE_SensitivityScenarios!CO374&gt;'OnSSET_original_NoMG-PV-Diesel'!AE374,'OnSSET_original_NoMG-PV-Diesel'!AD374,LCOE_SensitivityScenarios!CP374)</f>
        <v>SA_Diesel</v>
      </c>
      <c r="P375" s="40" t="str">
        <f>IF(LCOE_SensitivityScenarios!CT374&gt;'OnSSET_original_NoMG-PV-Diesel'!AE374,'OnSSET_original_NoMG-PV-Diesel'!AD374,LCOE_SensitivityScenarios!CU374)</f>
        <v>SA_Diesel</v>
      </c>
      <c r="Q375" s="38">
        <f>IF(LCOE_SensitivityScenarios!BF374&gt;'OnSSET_original_NoMG-PV-Diesel'!M374,'OnSSET_original_NoMG-PV-Diesel'!M374,LCOE_SensitivityScenarios!BF374)</f>
        <v>0.53255748577935302</v>
      </c>
      <c r="R375" s="28">
        <f>MIN('OnSSET_original_NoMG-PV-Diesel'!E374:I374,LCOE_SensitivityScenarios!BK374)</f>
        <v>0.53255748577935302</v>
      </c>
      <c r="S375" s="28">
        <f>MIN('OnSSET_original_NoMG-PV-Diesel'!E374:I374,LCOE_SensitivityScenarios!BP374)</f>
        <v>0.53255748577935302</v>
      </c>
      <c r="T375" s="27">
        <f>MIN('OnSSET_original_NoMG-PV-Diesel'!N374:R374,LCOE_SensitivityScenarios!BU374)</f>
        <v>0.53255748577935302</v>
      </c>
      <c r="U375" s="28">
        <f>MIN('OnSSET_original_NoMG-PV-Diesel'!N374:R374,LCOE_SensitivityScenarios!BZ374)</f>
        <v>0.51592912730659346</v>
      </c>
      <c r="V375" s="29">
        <f>MIN('OnSSET_original_NoMG-PV-Diesel'!N374:R374,LCOE_SensitivityScenarios!CE374)</f>
        <v>0.53255748577935302</v>
      </c>
      <c r="W375" s="28">
        <f>MIN('OnSSET_original_NoMG-PV-Diesel'!W374:AA374,LCOE_SensitivityScenarios!CJ374)</f>
        <v>0.26028295529047202</v>
      </c>
      <c r="X375" s="28">
        <f>MIN('OnSSET_original_NoMG-PV-Diesel'!W374:AA374,LCOE_SensitivityScenarios!CO374)</f>
        <v>0.26028295529047202</v>
      </c>
      <c r="Y375" s="29">
        <f>MIN('OnSSET_original_NoMG-PV-Diesel'!W374:AA374,LCOE_SensitivityScenarios!CT374)</f>
        <v>0.26028295529047202</v>
      </c>
      <c r="Z375">
        <f>IF(H375='OnSSET_original_NoMG-PV-Diesel'!L374,'OnSSET_original_NoMG-PV-Diesel'!K374,"wait")</f>
        <v>59.4868220308975</v>
      </c>
      <c r="AA375">
        <f>IF(I375='OnSSET_original_NoMG-PV-Diesel'!L374,'OnSSET_original_NoMG-PV-Diesel'!K374,"wait")</f>
        <v>59.4868220308975</v>
      </c>
      <c r="AB375">
        <f>IF(J375='OnSSET_original_NoMG-PV-Diesel'!L374,'OnSSET_original_NoMG-PV-Diesel'!K374,"wait")</f>
        <v>59.4868220308975</v>
      </c>
      <c r="AC375">
        <f>IF(K375='OnSSET_original_NoMG-PV-Diesel'!U374,'OnSSET_original_NoMG-PV-Diesel'!T374,"wait")</f>
        <v>13.654145972812801</v>
      </c>
      <c r="AD375" t="str">
        <f>IF(L375='OnSSET_original_NoMG-PV-Diesel'!U374,'OnSSET_original_NoMG-PV-Diesel'!T374,"wait")</f>
        <v>wait</v>
      </c>
      <c r="AE375">
        <f>IF(M375='OnSSET_original_NoMG-PV-Diesel'!U374,'OnSSET_original_NoMG-PV-Diesel'!T374,"wait")</f>
        <v>13.654145972812801</v>
      </c>
      <c r="AF375">
        <f>IF(N375='OnSSET_original_NoMG-PV-Diesel'!AD374,'OnSSET_original_NoMG-PV-Diesel'!AC374,"wait")</f>
        <v>10.1901078438197</v>
      </c>
      <c r="AG375">
        <f>IF(O375='OnSSET_original_NoMG-PV-Diesel'!AD374,'OnSSET_original_NoMG-PV-Diesel'!AC374,"wait")</f>
        <v>10.1901078438197</v>
      </c>
      <c r="AH375">
        <f>IF(P375='OnSSET_original_NoMG-PV-Diesel'!AD374,'OnSSET_original_NoMG-PV-Diesel'!AC374,"wait")</f>
        <v>10.1901078438197</v>
      </c>
      <c r="AR375">
        <v>212.33500000000001</v>
      </c>
      <c r="AS375">
        <v>110.55500000000001</v>
      </c>
      <c r="AT375">
        <v>16.431999999999999</v>
      </c>
      <c r="AU375">
        <v>4.3999999999999997E-2</v>
      </c>
      <c r="AV375">
        <v>51276.880219999999</v>
      </c>
      <c r="AW375">
        <v>0</v>
      </c>
      <c r="AX375">
        <v>8866.0998820000004</v>
      </c>
      <c r="AZ375">
        <f>SUMIF([1]base!$A$2:$A$169,B375,[1]base!$V$2:$V$169)</f>
        <v>0</v>
      </c>
      <c r="BA375">
        <f>SUMIF([2]s1!$A$2:$A$275,B375,[2]s1!$U$2:$U$275)</f>
        <v>0</v>
      </c>
      <c r="BB375">
        <f>SUMIF([3]s2!$A$2:$A$115,B375,[3]s2!$U$2:$U$115)</f>
        <v>0</v>
      </c>
      <c r="BC375">
        <f>SUMIF([4]s3!$A$2:$A$245,B375,[4]s3!$U$2:$U$245)</f>
        <v>0</v>
      </c>
      <c r="BD375">
        <f>SUMIF([5]s4!$A$2:$A$74,B375,[5]s4!$U$2:$U$74)</f>
        <v>0</v>
      </c>
      <c r="BF375">
        <f t="shared" si="30"/>
        <v>0</v>
      </c>
      <c r="BG375">
        <f t="shared" si="31"/>
        <v>0</v>
      </c>
      <c r="BH375">
        <f t="shared" si="32"/>
        <v>0</v>
      </c>
      <c r="BI375">
        <f t="shared" si="33"/>
        <v>0</v>
      </c>
      <c r="BJ375">
        <f t="shared" si="34"/>
        <v>0</v>
      </c>
      <c r="BL375" t="s">
        <v>114</v>
      </c>
      <c r="BM375" s="23">
        <v>78920.96372</v>
      </c>
      <c r="BN375" s="23">
        <v>13.65414597</v>
      </c>
      <c r="BP375" t="s">
        <v>186</v>
      </c>
      <c r="BQ375" s="23">
        <v>78920.96372</v>
      </c>
      <c r="BR375" s="23">
        <v>13.65414597</v>
      </c>
      <c r="BT375" t="s">
        <v>183</v>
      </c>
      <c r="BU375" s="23">
        <v>12635.84476</v>
      </c>
      <c r="BV375" s="23">
        <v>10.19010784</v>
      </c>
    </row>
    <row r="376" spans="1:74" x14ac:dyDescent="0.25">
      <c r="A376">
        <v>1</v>
      </c>
      <c r="B376" s="15">
        <v>6277</v>
      </c>
      <c r="C376" s="15">
        <v>-64.072295330000003</v>
      </c>
      <c r="D376" s="15">
        <v>-17.443849279999998</v>
      </c>
      <c r="E376" s="16">
        <v>0</v>
      </c>
      <c r="F376" s="19">
        <v>43030.6380625686</v>
      </c>
      <c r="G376" s="19">
        <v>93.220166468793408</v>
      </c>
      <c r="H376" s="16" t="str">
        <f>IF(LCOE_SensitivityScenarios!BF375&gt;'OnSSET_original_NoMG-PV-Diesel'!M375,'OnSSET_original_NoMG-PV-Diesel'!L375,LCOE_SensitivityScenarios!BG375)</f>
        <v>SA_PV</v>
      </c>
      <c r="I376" s="39" t="str">
        <f>IF(LCOE_SensitivityScenarios!BK375&gt;'OnSSET_original_NoMG-PV-Diesel'!M375,'OnSSET_original_NoMG-PV-Diesel'!L375,LCOE_SensitivityScenarios!BL375)</f>
        <v>SA_PV</v>
      </c>
      <c r="J376" s="39" t="str">
        <f>IF(LCOE_SensitivityScenarios!BP375&gt;'OnSSET_original_NoMG-PV-Diesel'!M375,'OnSSET_original_NoMG-PV-Diesel'!L375,LCOE_SensitivityScenarios!BQ375)</f>
        <v>SA_PV</v>
      </c>
      <c r="K376" s="38" t="str">
        <f>IF(LCOE_SensitivityScenarios!BU375&gt;'OnSSET_original_NoMG-PV-Diesel'!V375,'OnSSET_original_NoMG-PV-Diesel'!U375,LCOE_SensitivityScenarios!BV375)</f>
        <v>SA_Diesel</v>
      </c>
      <c r="L376" s="39" t="str">
        <f>IF(LCOE_SensitivityScenarios!BZ375&gt;'OnSSET_original_NoMG-PV-Diesel'!V375,'OnSSET_original_NoMG-PV-Diesel'!U375,LCOE_SensitivityScenarios!CA375)</f>
        <v>SA_Diesel</v>
      </c>
      <c r="M376" s="40" t="str">
        <f>IF(LCOE_SensitivityScenarios!CE375&gt;'OnSSET_original_NoMG-PV-Diesel'!V375,'OnSSET_original_NoMG-PV-Diesel'!U375,LCOE_SensitivityScenarios!CF375)</f>
        <v>SA_Diesel</v>
      </c>
      <c r="N376" s="39" t="str">
        <f>IF(LCOE_SensitivityScenarios!CJ375&gt;'OnSSET_original_NoMG-PV-Diesel'!AE375,'OnSSET_original_NoMG-PV-Diesel'!AD375,LCOE_SensitivityScenarios!CK375)</f>
        <v>SA_Diesel</v>
      </c>
      <c r="O376" s="39" t="str">
        <f>IF(LCOE_SensitivityScenarios!CO375&gt;'OnSSET_original_NoMG-PV-Diesel'!AE375,'OnSSET_original_NoMG-PV-Diesel'!AD375,LCOE_SensitivityScenarios!CP375)</f>
        <v>SA_Diesel</v>
      </c>
      <c r="P376" s="40" t="str">
        <f>IF(LCOE_SensitivityScenarios!CT375&gt;'OnSSET_original_NoMG-PV-Diesel'!AE375,'OnSSET_original_NoMG-PV-Diesel'!AD375,LCOE_SensitivityScenarios!CU375)</f>
        <v>SA_Diesel</v>
      </c>
      <c r="Q376" s="38">
        <f>IF(LCOE_SensitivityScenarios!BF375&gt;'OnSSET_original_NoMG-PV-Diesel'!M375,'OnSSET_original_NoMG-PV-Diesel'!M375,LCOE_SensitivityScenarios!BF375)</f>
        <v>0.483651868242712</v>
      </c>
      <c r="R376" s="28">
        <f>MIN('OnSSET_original_NoMG-PV-Diesel'!E375:I375,LCOE_SensitivityScenarios!BK375)</f>
        <v>0.483651868242712</v>
      </c>
      <c r="S376" s="28">
        <f>MIN('OnSSET_original_NoMG-PV-Diesel'!E375:I375,LCOE_SensitivityScenarios!BP375)</f>
        <v>0.483651868242712</v>
      </c>
      <c r="T376" s="27">
        <f>MIN('OnSSET_original_NoMG-PV-Diesel'!N375:R375,LCOE_SensitivityScenarios!BU375)</f>
        <v>0.425867814841076</v>
      </c>
      <c r="U376" s="28">
        <f>MIN('OnSSET_original_NoMG-PV-Diesel'!N375:R375,LCOE_SensitivityScenarios!BZ375)</f>
        <v>0.425867814841076</v>
      </c>
      <c r="V376" s="29">
        <f>MIN('OnSSET_original_NoMG-PV-Diesel'!N375:R375,LCOE_SensitivityScenarios!CE375)</f>
        <v>0.425867814841076</v>
      </c>
      <c r="W376" s="28">
        <f>MIN('OnSSET_original_NoMG-PV-Diesel'!W375:AA375,LCOE_SensitivityScenarios!CJ375)</f>
        <v>0.21804876034436599</v>
      </c>
      <c r="X376" s="28">
        <f>MIN('OnSSET_original_NoMG-PV-Diesel'!W375:AA375,LCOE_SensitivityScenarios!CO375)</f>
        <v>0.21804876034436599</v>
      </c>
      <c r="Y376" s="29">
        <f>MIN('OnSSET_original_NoMG-PV-Diesel'!W375:AA375,LCOE_SensitivityScenarios!CT375)</f>
        <v>0.21804876034436599</v>
      </c>
      <c r="Z376">
        <f>IF(H376='OnSSET_original_NoMG-PV-Diesel'!L375,'OnSSET_original_NoMG-PV-Diesel'!K375,"wait")</f>
        <v>11.8313102025835</v>
      </c>
      <c r="AA376">
        <f>IF(I376='OnSSET_original_NoMG-PV-Diesel'!L375,'OnSSET_original_NoMG-PV-Diesel'!K375,"wait")</f>
        <v>11.8313102025835</v>
      </c>
      <c r="AB376">
        <f>IF(J376='OnSSET_original_NoMG-PV-Diesel'!L375,'OnSSET_original_NoMG-PV-Diesel'!K375,"wait")</f>
        <v>11.8313102025835</v>
      </c>
      <c r="AC376">
        <f>IF(K376='OnSSET_original_NoMG-PV-Diesel'!U375,'OnSSET_original_NoMG-PV-Diesel'!T375,"wait")</f>
        <v>19.648693179255101</v>
      </c>
      <c r="AD376">
        <f>IF(L376='OnSSET_original_NoMG-PV-Diesel'!U375,'OnSSET_original_NoMG-PV-Diesel'!T375,"wait")</f>
        <v>19.648693179255101</v>
      </c>
      <c r="AE376">
        <f>IF(M376='OnSSET_original_NoMG-PV-Diesel'!U375,'OnSSET_original_NoMG-PV-Diesel'!T375,"wait")</f>
        <v>19.648693179255101</v>
      </c>
      <c r="AF376">
        <f>IF(N376='OnSSET_original_NoMG-PV-Diesel'!AD375,'OnSSET_original_NoMG-PV-Diesel'!AC375,"wait")</f>
        <v>19.648693179255101</v>
      </c>
      <c r="AG376">
        <f>IF(O376='OnSSET_original_NoMG-PV-Diesel'!AD375,'OnSSET_original_NoMG-PV-Diesel'!AC375,"wait")</f>
        <v>19.648693179255101</v>
      </c>
      <c r="AH376">
        <f>IF(P376='OnSSET_original_NoMG-PV-Diesel'!AD375,'OnSSET_original_NoMG-PV-Diesel'!AC375,"wait")</f>
        <v>19.648693179255101</v>
      </c>
      <c r="AR376">
        <v>10.076000000000001</v>
      </c>
      <c r="AS376">
        <v>10.079000000000001</v>
      </c>
      <c r="AT376">
        <v>8.6059999999999999</v>
      </c>
      <c r="AU376">
        <v>8.0000000000000002E-3</v>
      </c>
      <c r="AV376">
        <v>66773.146609999996</v>
      </c>
      <c r="AW376">
        <v>0</v>
      </c>
      <c r="AX376">
        <v>15592.106690000001</v>
      </c>
      <c r="AZ376">
        <f>SUMIF([1]base!$A$2:$A$169,B376,[1]base!$V$2:$V$169)</f>
        <v>0</v>
      </c>
      <c r="BA376">
        <f>SUMIF([2]s1!$A$2:$A$275,B376,[2]s1!$U$2:$U$275)</f>
        <v>0</v>
      </c>
      <c r="BB376">
        <f>SUMIF([3]s2!$A$2:$A$115,B376,[3]s2!$U$2:$U$115)</f>
        <v>0</v>
      </c>
      <c r="BC376">
        <f>SUMIF([4]s3!$A$2:$A$245,B376,[4]s3!$U$2:$U$245)</f>
        <v>0</v>
      </c>
      <c r="BD376">
        <f>SUMIF([5]s4!$A$2:$A$74,B376,[5]s4!$U$2:$U$74)</f>
        <v>0</v>
      </c>
      <c r="BF376">
        <f t="shared" si="30"/>
        <v>0</v>
      </c>
      <c r="BG376">
        <f t="shared" si="31"/>
        <v>0</v>
      </c>
      <c r="BH376">
        <f t="shared" si="32"/>
        <v>0</v>
      </c>
      <c r="BI376">
        <f t="shared" si="33"/>
        <v>0</v>
      </c>
      <c r="BJ376">
        <f t="shared" si="34"/>
        <v>0</v>
      </c>
      <c r="BL376" t="s">
        <v>114</v>
      </c>
      <c r="BM376" s="23">
        <v>138201.78320000001</v>
      </c>
      <c r="BN376" s="23">
        <v>27.258734359999998</v>
      </c>
      <c r="BP376" t="s">
        <v>183</v>
      </c>
      <c r="BQ376" s="23">
        <v>24364.593629999999</v>
      </c>
      <c r="BR376" s="23">
        <v>19.648693179999999</v>
      </c>
      <c r="BT376" t="s">
        <v>183</v>
      </c>
      <c r="BU376" s="23">
        <v>24364.593629999999</v>
      </c>
      <c r="BV376" s="23">
        <v>19.648693179999999</v>
      </c>
    </row>
    <row r="377" spans="1:74" x14ac:dyDescent="0.25">
      <c r="A377">
        <v>1</v>
      </c>
      <c r="B377" s="15">
        <v>6285</v>
      </c>
      <c r="C377" s="15">
        <v>-62.93458055</v>
      </c>
      <c r="D377" s="15">
        <v>-17.025964269999999</v>
      </c>
      <c r="E377" s="16">
        <v>0</v>
      </c>
      <c r="F377" s="19">
        <v>20392.4196973287</v>
      </c>
      <c r="G377" s="19">
        <v>63.983450974295174</v>
      </c>
      <c r="H377" s="16" t="str">
        <f>IF(LCOE_SensitivityScenarios!BF376&gt;'OnSSET_original_NoMG-PV-Diesel'!M376,'OnSSET_original_NoMG-PV-Diesel'!L376,LCOE_SensitivityScenarios!BG376)</f>
        <v>SA_Diesel</v>
      </c>
      <c r="I377" s="39" t="str">
        <f>IF(LCOE_SensitivityScenarios!BK376&gt;'OnSSET_original_NoMG-PV-Diesel'!M376,'OnSSET_original_NoMG-PV-Diesel'!L376,LCOE_SensitivityScenarios!BL376)</f>
        <v>SA_Diesel</v>
      </c>
      <c r="J377" s="39" t="str">
        <f>IF(LCOE_SensitivityScenarios!BP376&gt;'OnSSET_original_NoMG-PV-Diesel'!M376,'OnSSET_original_NoMG-PV-Diesel'!L376,LCOE_SensitivityScenarios!BQ376)</f>
        <v>SA_Diesel</v>
      </c>
      <c r="K377" s="38" t="str">
        <f>IF(LCOE_SensitivityScenarios!BU376&gt;'OnSSET_original_NoMG-PV-Diesel'!V376,'OnSSET_original_NoMG-PV-Diesel'!U376,LCOE_SensitivityScenarios!BV376)</f>
        <v>SA_Diesel</v>
      </c>
      <c r="L377" s="39" t="str">
        <f>IF(LCOE_SensitivityScenarios!BZ376&gt;'OnSSET_original_NoMG-PV-Diesel'!V376,'OnSSET_original_NoMG-PV-Diesel'!U376,LCOE_SensitivityScenarios!CA376)</f>
        <v>SA_Diesel</v>
      </c>
      <c r="M377" s="40" t="str">
        <f>IF(LCOE_SensitivityScenarios!CE376&gt;'OnSSET_original_NoMG-PV-Diesel'!V376,'OnSSET_original_NoMG-PV-Diesel'!U376,LCOE_SensitivityScenarios!CF376)</f>
        <v>SA_Diesel</v>
      </c>
      <c r="N377" s="39" t="str">
        <f>IF(LCOE_SensitivityScenarios!CJ376&gt;'OnSSET_original_NoMG-PV-Diesel'!AE376,'OnSSET_original_NoMG-PV-Diesel'!AD376,LCOE_SensitivityScenarios!CK376)</f>
        <v>SA_Diesel</v>
      </c>
      <c r="O377" s="39" t="str">
        <f>IF(LCOE_SensitivityScenarios!CO376&gt;'OnSSET_original_NoMG-PV-Diesel'!AE376,'OnSSET_original_NoMG-PV-Diesel'!AD376,LCOE_SensitivityScenarios!CP376)</f>
        <v>SA_Diesel</v>
      </c>
      <c r="P377" s="40" t="str">
        <f>IF(LCOE_SensitivityScenarios!CT376&gt;'OnSSET_original_NoMG-PV-Diesel'!AE376,'OnSSET_original_NoMG-PV-Diesel'!AD376,LCOE_SensitivityScenarios!CU376)</f>
        <v>SA_Diesel</v>
      </c>
      <c r="Q377" s="38">
        <f>IF(LCOE_SensitivityScenarios!BF376&gt;'OnSSET_original_NoMG-PV-Diesel'!M376,'OnSSET_original_NoMG-PV-Diesel'!M376,LCOE_SensitivityScenarios!BF376)</f>
        <v>0.50573928555547898</v>
      </c>
      <c r="R377" s="28">
        <f>MIN('OnSSET_original_NoMG-PV-Diesel'!E376:I376,LCOE_SensitivityScenarios!BK376)</f>
        <v>0.50573928555547898</v>
      </c>
      <c r="S377" s="28">
        <f>MIN('OnSSET_original_NoMG-PV-Diesel'!E376:I376,LCOE_SensitivityScenarios!BP376)</f>
        <v>0.50573928555547898</v>
      </c>
      <c r="T377" s="27">
        <f>MIN('OnSSET_original_NoMG-PV-Diesel'!N376:R376,LCOE_SensitivityScenarios!BU376)</f>
        <v>0.37257228312337098</v>
      </c>
      <c r="U377" s="28">
        <f>MIN('OnSSET_original_NoMG-PV-Diesel'!N376:R376,LCOE_SensitivityScenarios!BZ376)</f>
        <v>0.37257228312337098</v>
      </c>
      <c r="V377" s="29">
        <f>MIN('OnSSET_original_NoMG-PV-Diesel'!N376:R376,LCOE_SensitivityScenarios!CE376)</f>
        <v>0.37257228312337098</v>
      </c>
      <c r="W377" s="28">
        <f>MIN('OnSSET_original_NoMG-PV-Diesel'!W376:AA376,LCOE_SensitivityScenarios!CJ376)</f>
        <v>0.19994839108175</v>
      </c>
      <c r="X377" s="28">
        <f>MIN('OnSSET_original_NoMG-PV-Diesel'!W376:AA376,LCOE_SensitivityScenarios!CO376)</f>
        <v>0.19994839108175</v>
      </c>
      <c r="Y377" s="29">
        <f>MIN('OnSSET_original_NoMG-PV-Diesel'!W376:AA376,LCOE_SensitivityScenarios!CT376)</f>
        <v>0.19994839108175</v>
      </c>
      <c r="Z377">
        <f>IF(H377='OnSSET_original_NoMG-PV-Diesel'!L376,'OnSSET_original_NoMG-PV-Diesel'!K376,"wait")</f>
        <v>13.654145972812801</v>
      </c>
      <c r="AA377">
        <f>IF(I377='OnSSET_original_NoMG-PV-Diesel'!L376,'OnSSET_original_NoMG-PV-Diesel'!K376,"wait")</f>
        <v>13.654145972812801</v>
      </c>
      <c r="AB377">
        <f>IF(J377='OnSSET_original_NoMG-PV-Diesel'!L376,'OnSSET_original_NoMG-PV-Diesel'!K376,"wait")</f>
        <v>13.654145972812801</v>
      </c>
      <c r="AC377">
        <f>IF(K377='OnSSET_original_NoMG-PV-Diesel'!U376,'OnSSET_original_NoMG-PV-Diesel'!T376,"wait")</f>
        <v>9.31160716773004</v>
      </c>
      <c r="AD377">
        <f>IF(L377='OnSSET_original_NoMG-PV-Diesel'!U376,'OnSSET_original_NoMG-PV-Diesel'!T376,"wait")</f>
        <v>9.31160716773004</v>
      </c>
      <c r="AE377">
        <f>IF(M377='OnSSET_original_NoMG-PV-Diesel'!U376,'OnSSET_original_NoMG-PV-Diesel'!T376,"wait")</f>
        <v>9.31160716773004</v>
      </c>
      <c r="AF377">
        <f>IF(N377='OnSSET_original_NoMG-PV-Diesel'!AD376,'OnSSET_original_NoMG-PV-Diesel'!AC376,"wait")</f>
        <v>9.31160716773004</v>
      </c>
      <c r="AG377">
        <f>IF(O377='OnSSET_original_NoMG-PV-Diesel'!AD376,'OnSSET_original_NoMG-PV-Diesel'!AC376,"wait")</f>
        <v>9.31160716773004</v>
      </c>
      <c r="AH377">
        <f>IF(P377='OnSSET_original_NoMG-PV-Diesel'!AD376,'OnSSET_original_NoMG-PV-Diesel'!AC376,"wait")</f>
        <v>9.31160716773004</v>
      </c>
      <c r="AR377">
        <v>52.143999999999998</v>
      </c>
      <c r="AS377">
        <v>35.628</v>
      </c>
      <c r="AT377">
        <v>11.210999999999901</v>
      </c>
      <c r="AU377">
        <v>11.210999999999901</v>
      </c>
      <c r="AV377">
        <v>67081.275020000001</v>
      </c>
      <c r="AW377">
        <v>0</v>
      </c>
      <c r="AX377">
        <v>15744.97048</v>
      </c>
      <c r="AZ377">
        <f>SUMIF([1]base!$A$2:$A$169,B377,[1]base!$V$2:$V$169)</f>
        <v>0</v>
      </c>
      <c r="BA377">
        <f>SUMIF([2]s1!$A$2:$A$275,B377,[2]s1!$U$2:$U$275)</f>
        <v>0</v>
      </c>
      <c r="BB377">
        <f>SUMIF([3]s2!$A$2:$A$115,B377,[3]s2!$U$2:$U$115)</f>
        <v>0</v>
      </c>
      <c r="BC377">
        <f>SUMIF([4]s3!$A$2:$A$245,B377,[4]s3!$U$2:$U$245)</f>
        <v>0</v>
      </c>
      <c r="BD377">
        <f>SUMIF([5]s4!$A$2:$A$74,B377,[5]s4!$U$2:$U$74)</f>
        <v>0</v>
      </c>
      <c r="BF377">
        <f t="shared" si="30"/>
        <v>0</v>
      </c>
      <c r="BG377">
        <f t="shared" si="31"/>
        <v>0</v>
      </c>
      <c r="BH377">
        <f t="shared" si="32"/>
        <v>0</v>
      </c>
      <c r="BI377">
        <f t="shared" si="33"/>
        <v>0</v>
      </c>
      <c r="BJ377">
        <f t="shared" si="34"/>
        <v>0</v>
      </c>
      <c r="BL377" t="s">
        <v>113</v>
      </c>
      <c r="BM377" s="23">
        <v>11546.494350000001</v>
      </c>
      <c r="BN377" s="23">
        <v>9.3116071680000001</v>
      </c>
      <c r="BP377" t="s">
        <v>183</v>
      </c>
      <c r="BQ377" s="23">
        <v>11546.494350000001</v>
      </c>
      <c r="BR377" s="23">
        <v>9.3116071680000001</v>
      </c>
      <c r="BT377" t="s">
        <v>183</v>
      </c>
      <c r="BU377" s="23">
        <v>11546.494350000001</v>
      </c>
      <c r="BV377" s="23">
        <v>9.3116071680000001</v>
      </c>
    </row>
    <row r="378" spans="1:74" x14ac:dyDescent="0.25">
      <c r="A378">
        <v>1</v>
      </c>
      <c r="B378" s="15">
        <v>6296</v>
      </c>
      <c r="C378" s="15">
        <v>-63.524635629999999</v>
      </c>
      <c r="D378" s="15">
        <v>-20.010632680000001</v>
      </c>
      <c r="E378" s="16">
        <v>0</v>
      </c>
      <c r="F378" s="19">
        <v>48799.573373654501</v>
      </c>
      <c r="G378" s="19">
        <v>58.299097470688345</v>
      </c>
      <c r="H378" s="16" t="str">
        <f>IF(LCOE_SensitivityScenarios!BF377&gt;'OnSSET_original_NoMG-PV-Diesel'!M377,'OnSSET_original_NoMG-PV-Diesel'!L377,LCOE_SensitivityScenarios!BG377)</f>
        <v>Grid_extension</v>
      </c>
      <c r="I378" s="39" t="str">
        <f>IF(LCOE_SensitivityScenarios!BK377&gt;'OnSSET_original_NoMG-PV-Diesel'!M377,'OnSSET_original_NoMG-PV-Diesel'!L377,LCOE_SensitivityScenarios!BL377)</f>
        <v>Grid_extension</v>
      </c>
      <c r="J378" s="39" t="str">
        <f>IF(LCOE_SensitivityScenarios!BP377&gt;'OnSSET_original_NoMG-PV-Diesel'!M377,'OnSSET_original_NoMG-PV-Diesel'!L377,LCOE_SensitivityScenarios!BQ377)</f>
        <v>Grid_extension</v>
      </c>
      <c r="K378" s="38" t="str">
        <f>IF(LCOE_SensitivityScenarios!BU377&gt;'OnSSET_original_NoMG-PV-Diesel'!V377,'OnSSET_original_NoMG-PV-Diesel'!U377,LCOE_SensitivityScenarios!BV377)</f>
        <v>Grid_extension</v>
      </c>
      <c r="L378" s="39" t="str">
        <f>IF(LCOE_SensitivityScenarios!BZ377&gt;'OnSSET_original_NoMG-PV-Diesel'!V377,'OnSSET_original_NoMG-PV-Diesel'!U377,LCOE_SensitivityScenarios!CA377)</f>
        <v>Grid_extension</v>
      </c>
      <c r="M378" s="40" t="str">
        <f>IF(LCOE_SensitivityScenarios!CE377&gt;'OnSSET_original_NoMG-PV-Diesel'!V377,'OnSSET_original_NoMG-PV-Diesel'!U377,LCOE_SensitivityScenarios!CF377)</f>
        <v>Grid_extension</v>
      </c>
      <c r="N378" s="39" t="str">
        <f>IF(LCOE_SensitivityScenarios!CJ377&gt;'OnSSET_original_NoMG-PV-Diesel'!AE377,'OnSSET_original_NoMG-PV-Diesel'!AD377,LCOE_SensitivityScenarios!CK377)</f>
        <v>SA_Diesel</v>
      </c>
      <c r="O378" s="39" t="str">
        <f>IF(LCOE_SensitivityScenarios!CO377&gt;'OnSSET_original_NoMG-PV-Diesel'!AE377,'OnSSET_original_NoMG-PV-Diesel'!AD377,LCOE_SensitivityScenarios!CP377)</f>
        <v>SA_Diesel</v>
      </c>
      <c r="P378" s="40" t="str">
        <f>IF(LCOE_SensitivityScenarios!CT377&gt;'OnSSET_original_NoMG-PV-Diesel'!AE377,'OnSSET_original_NoMG-PV-Diesel'!AD377,LCOE_SensitivityScenarios!CU377)</f>
        <v>SA_Diesel</v>
      </c>
      <c r="Q378" s="38">
        <f>IF(LCOE_SensitivityScenarios!BF377&gt;'OnSSET_original_NoMG-PV-Diesel'!M377,'OnSSET_original_NoMG-PV-Diesel'!M377,LCOE_SensitivityScenarios!BF377)</f>
        <v>0.222384719577294</v>
      </c>
      <c r="R378" s="28">
        <f>MIN('OnSSET_original_NoMG-PV-Diesel'!E377:I377,LCOE_SensitivityScenarios!BK377)</f>
        <v>0.222384719577294</v>
      </c>
      <c r="S378" s="28">
        <f>MIN('OnSSET_original_NoMG-PV-Diesel'!E377:I377,LCOE_SensitivityScenarios!BP377)</f>
        <v>0.222384719577294</v>
      </c>
      <c r="T378" s="27">
        <f>MIN('OnSSET_original_NoMG-PV-Diesel'!N377:R377,LCOE_SensitivityScenarios!BU377)</f>
        <v>0.222384719577294</v>
      </c>
      <c r="U378" s="28">
        <f>MIN('OnSSET_original_NoMG-PV-Diesel'!N377:R377,LCOE_SensitivityScenarios!BZ377)</f>
        <v>0.222384719577294</v>
      </c>
      <c r="V378" s="29">
        <f>MIN('OnSSET_original_NoMG-PV-Diesel'!N377:R377,LCOE_SensitivityScenarios!CE377)</f>
        <v>0.222384719577294</v>
      </c>
      <c r="W378" s="28">
        <f>MIN('OnSSET_original_NoMG-PV-Diesel'!W377:AA377,LCOE_SensitivityScenarios!CJ377)</f>
        <v>0.19994839108175</v>
      </c>
      <c r="X378" s="28">
        <f>MIN('OnSSET_original_NoMG-PV-Diesel'!W377:AA377,LCOE_SensitivityScenarios!CO377)</f>
        <v>0.19994839108175</v>
      </c>
      <c r="Y378" s="29">
        <f>MIN('OnSSET_original_NoMG-PV-Diesel'!W377:AA377,LCOE_SensitivityScenarios!CT377)</f>
        <v>0.19994839108175</v>
      </c>
      <c r="Z378">
        <f>IF(H378='OnSSET_original_NoMG-PV-Diesel'!L377,'OnSSET_original_NoMG-PV-Diesel'!K377,"wait")</f>
        <v>27.258734361186299</v>
      </c>
      <c r="AA378">
        <f>IF(I378='OnSSET_original_NoMG-PV-Diesel'!L377,'OnSSET_original_NoMG-PV-Diesel'!K377,"wait")</f>
        <v>27.258734361186299</v>
      </c>
      <c r="AB378">
        <f>IF(J378='OnSSET_original_NoMG-PV-Diesel'!L377,'OnSSET_original_NoMG-PV-Diesel'!K377,"wait")</f>
        <v>27.258734361186299</v>
      </c>
      <c r="AC378">
        <f>IF(K378='OnSSET_original_NoMG-PV-Diesel'!U377,'OnSSET_original_NoMG-PV-Diesel'!T377,"wait")</f>
        <v>12.875327576672101</v>
      </c>
      <c r="AD378">
        <f>IF(L378='OnSSET_original_NoMG-PV-Diesel'!U377,'OnSSET_original_NoMG-PV-Diesel'!T377,"wait")</f>
        <v>12.875327576672101</v>
      </c>
      <c r="AE378">
        <f>IF(M378='OnSSET_original_NoMG-PV-Diesel'!U377,'OnSSET_original_NoMG-PV-Diesel'!T377,"wait")</f>
        <v>12.875327576672101</v>
      </c>
      <c r="AF378">
        <f>IF(N378='OnSSET_original_NoMG-PV-Diesel'!AD377,'OnSSET_original_NoMG-PV-Diesel'!AC377,"wait")</f>
        <v>16.7540678317899</v>
      </c>
      <c r="AG378">
        <f>IF(O378='OnSSET_original_NoMG-PV-Diesel'!AD377,'OnSSET_original_NoMG-PV-Diesel'!AC377,"wait")</f>
        <v>16.7540678317899</v>
      </c>
      <c r="AH378">
        <f>IF(P378='OnSSET_original_NoMG-PV-Diesel'!AD377,'OnSSET_original_NoMG-PV-Diesel'!AC377,"wait")</f>
        <v>16.7540678317899</v>
      </c>
      <c r="AR378" s="23">
        <v>211.18899999999999</v>
      </c>
      <c r="AS378" s="23">
        <v>118.759</v>
      </c>
      <c r="AT378" s="23">
        <v>5.0999999999999997E-2</v>
      </c>
      <c r="AU378" s="23">
        <v>0.05</v>
      </c>
      <c r="AV378" s="23">
        <v>6538.4417270000004</v>
      </c>
      <c r="AW378" s="23">
        <v>11769.195110000001</v>
      </c>
      <c r="AX378" s="23">
        <v>7287.3871840000002</v>
      </c>
      <c r="AZ378">
        <f>SUMIF([1]base!$A$2:$A$169,B378,[1]base!$V$2:$V$169)</f>
        <v>0</v>
      </c>
      <c r="BA378">
        <f>SUMIF([2]s1!$A$2:$A$275,B378,[2]s1!$U$2:$U$275)</f>
        <v>0</v>
      </c>
      <c r="BB378">
        <f>SUMIF([3]s2!$A$2:$A$115,B378,[3]s2!$U$2:$U$115)</f>
        <v>0</v>
      </c>
      <c r="BC378">
        <f>SUMIF([4]s3!$A$2:$A$245,B378,[4]s3!$U$2:$U$245)</f>
        <v>0</v>
      </c>
      <c r="BD378">
        <f>SUMIF([5]s4!$A$2:$A$74,B378,[5]s4!$U$2:$U$74)</f>
        <v>0</v>
      </c>
      <c r="BF378">
        <f t="shared" si="30"/>
        <v>0</v>
      </c>
      <c r="BG378">
        <f t="shared" si="31"/>
        <v>0</v>
      </c>
      <c r="BH378">
        <f t="shared" si="32"/>
        <v>0</v>
      </c>
      <c r="BI378">
        <f t="shared" si="33"/>
        <v>0</v>
      </c>
      <c r="BJ378">
        <f t="shared" si="34"/>
        <v>0</v>
      </c>
      <c r="BL378" t="s">
        <v>115</v>
      </c>
      <c r="BM378" s="23">
        <v>57766.338109999997</v>
      </c>
      <c r="BN378" s="23">
        <v>12.87532758</v>
      </c>
      <c r="BP378" t="s">
        <v>185</v>
      </c>
      <c r="BQ378" s="23">
        <v>57766.338109999997</v>
      </c>
      <c r="BR378" s="23">
        <v>12.87532758</v>
      </c>
      <c r="BT378" t="s">
        <v>184</v>
      </c>
      <c r="BU378" s="23">
        <v>37674.70693</v>
      </c>
      <c r="BV378" s="23">
        <v>16.75406783</v>
      </c>
    </row>
    <row r="379" spans="1:74" x14ac:dyDescent="0.25">
      <c r="A379">
        <v>1</v>
      </c>
      <c r="B379" s="15">
        <v>6304</v>
      </c>
      <c r="C379" s="15">
        <v>-64.089014329999998</v>
      </c>
      <c r="D379" s="15">
        <v>-18.555655720000001</v>
      </c>
      <c r="E379" s="16">
        <v>1</v>
      </c>
      <c r="F379" s="19">
        <v>43341.129681557701</v>
      </c>
      <c r="G379" s="19">
        <v>53.023021062785205</v>
      </c>
      <c r="H379" s="16" t="str">
        <f>IF(LCOE_SensitivityScenarios!BF378&gt;'OnSSET_original_NoMG-PV-Diesel'!M378,'OnSSET_original_NoMG-PV-Diesel'!L378,LCOE_SensitivityScenarios!BG378)</f>
        <v>MG_Hybrid</v>
      </c>
      <c r="I379" s="39" t="str">
        <f>IF(LCOE_SensitivityScenarios!BK378&gt;'OnSSET_original_NoMG-PV-Diesel'!M378,'OnSSET_original_NoMG-PV-Diesel'!L378,LCOE_SensitivityScenarios!BL378)</f>
        <v>MG_Hybrid</v>
      </c>
      <c r="J379" s="39" t="str">
        <f>IF(LCOE_SensitivityScenarios!BP378&gt;'OnSSET_original_NoMG-PV-Diesel'!M378,'OnSSET_original_NoMG-PV-Diesel'!L378,LCOE_SensitivityScenarios!BQ378)</f>
        <v>MG_Hybrid</v>
      </c>
      <c r="K379" s="38" t="str">
        <f>IF(LCOE_SensitivityScenarios!BU378&gt;'OnSSET_original_NoMG-PV-Diesel'!V378,'OnSSET_original_NoMG-PV-Diesel'!U378,LCOE_SensitivityScenarios!BV378)</f>
        <v>MG_Hybrid</v>
      </c>
      <c r="L379" s="39" t="str">
        <f>IF(LCOE_SensitivityScenarios!BZ378&gt;'OnSSET_original_NoMG-PV-Diesel'!V378,'OnSSET_original_NoMG-PV-Diesel'!U378,LCOE_SensitivityScenarios!CA378)</f>
        <v>MG_Hybrid</v>
      </c>
      <c r="M379" s="40" t="str">
        <f>IF(LCOE_SensitivityScenarios!CE378&gt;'OnSSET_original_NoMG-PV-Diesel'!V378,'OnSSET_original_NoMG-PV-Diesel'!U378,LCOE_SensitivityScenarios!CF378)</f>
        <v>MG_Diesel</v>
      </c>
      <c r="N379" s="39" t="str">
        <f>IF(LCOE_SensitivityScenarios!CJ378&gt;'OnSSET_original_NoMG-PV-Diesel'!AE378,'OnSSET_original_NoMG-PV-Diesel'!AD378,LCOE_SensitivityScenarios!CK378)</f>
        <v>SA_Diesel</v>
      </c>
      <c r="O379" s="39" t="str">
        <f>IF(LCOE_SensitivityScenarios!CO378&gt;'OnSSET_original_NoMG-PV-Diesel'!AE378,'OnSSET_original_NoMG-PV-Diesel'!AD378,LCOE_SensitivityScenarios!CP378)</f>
        <v>SA_Diesel</v>
      </c>
      <c r="P379" s="40" t="str">
        <f>IF(LCOE_SensitivityScenarios!CT378&gt;'OnSSET_original_NoMG-PV-Diesel'!AE378,'OnSSET_original_NoMG-PV-Diesel'!AD378,LCOE_SensitivityScenarios!CU378)</f>
        <v>SA_Diesel</v>
      </c>
      <c r="Q379" s="38">
        <f>IF(LCOE_SensitivityScenarios!BF378&gt;'OnSSET_original_NoMG-PV-Diesel'!M378,'OnSSET_original_NoMG-PV-Diesel'!M378,LCOE_SensitivityScenarios!BF378)</f>
        <v>0.35796310218179095</v>
      </c>
      <c r="R379" s="28">
        <f>MIN('OnSSET_original_NoMG-PV-Diesel'!E378:I378,LCOE_SensitivityScenarios!BK378)</f>
        <v>0.32102159418979087</v>
      </c>
      <c r="S379" s="28">
        <f>MIN('OnSSET_original_NoMG-PV-Diesel'!E378:I378,LCOE_SensitivityScenarios!BP378)</f>
        <v>0.39053444813979088</v>
      </c>
      <c r="T379" s="27">
        <f>MIN('OnSSET_original_NoMG-PV-Diesel'!N378:R378,LCOE_SensitivityScenarios!BU378)</f>
        <v>0.30420155560455886</v>
      </c>
      <c r="U379" s="28">
        <f>MIN('OnSSET_original_NoMG-PV-Diesel'!N378:R378,LCOE_SensitivityScenarios!BZ378)</f>
        <v>0.26726004761255889</v>
      </c>
      <c r="V379" s="29">
        <f>MIN('OnSSET_original_NoMG-PV-Diesel'!N378:R378,LCOE_SensitivityScenarios!CE378)</f>
        <v>0.33535691189747857</v>
      </c>
      <c r="W379" s="28">
        <f>MIN('OnSSET_original_NoMG-PV-Diesel'!W378:AA378,LCOE_SensitivityScenarios!CJ378)</f>
        <v>0.18788147824000501</v>
      </c>
      <c r="X379" s="28">
        <f>MIN('OnSSET_original_NoMG-PV-Diesel'!W378:AA378,LCOE_SensitivityScenarios!CO378)</f>
        <v>0.18788147824000501</v>
      </c>
      <c r="Y379" s="29">
        <f>MIN('OnSSET_original_NoMG-PV-Diesel'!W378:AA378,LCOE_SensitivityScenarios!CT378)</f>
        <v>0.18788147824000501</v>
      </c>
      <c r="Z379">
        <f>VLOOKUP(B379,[1]base!$A$2:$U$169,21,FALSE)</f>
        <v>13.647</v>
      </c>
      <c r="AA379">
        <f>VLOOKUP(B379,[2]s1!$A$2:$T$275,20,FALSE)</f>
        <v>13.647</v>
      </c>
      <c r="AB379">
        <f>VLOOKUP(B379,[3]s2!$A$2:$T$275,20,FALSE)</f>
        <v>13.647</v>
      </c>
      <c r="AC379">
        <f>VLOOKUP(B379,[4]s3!$A$2:$T$275,20,FALSE)</f>
        <v>12.367000000000001</v>
      </c>
      <c r="AD379" t="str">
        <f>IF(L379='OnSSET_original_NoMG-PV-Diesel'!U378,'OnSSET_original_NoMG-PV-Diesel'!T378,"wait")</f>
        <v>wait</v>
      </c>
      <c r="AE379" t="str">
        <f>IF(M379='OnSSET_original_NoMG-PV-Diesel'!U378,'OnSSET_original_NoMG-PV-Diesel'!T378,"wait")</f>
        <v>wait</v>
      </c>
      <c r="AF379">
        <f>IF(N379='OnSSET_original_NoMG-PV-Diesel'!AD378,'OnSSET_original_NoMG-PV-Diesel'!AC378,"wait")</f>
        <v>19.790470174227199</v>
      </c>
      <c r="AG379">
        <f>IF(O379='OnSSET_original_NoMG-PV-Diesel'!AD378,'OnSSET_original_NoMG-PV-Diesel'!AC378,"wait")</f>
        <v>19.790470174227199</v>
      </c>
      <c r="AH379">
        <f>IF(P379='OnSSET_original_NoMG-PV-Diesel'!AD378,'OnSSET_original_NoMG-PV-Diesel'!AC378,"wait")</f>
        <v>19.790470174227199</v>
      </c>
      <c r="AR379" s="23">
        <v>117.51</v>
      </c>
      <c r="AS379" s="23">
        <v>85.331000000000003</v>
      </c>
      <c r="AT379" s="23">
        <v>3.7999999999999999E-2</v>
      </c>
      <c r="AU379" s="23">
        <v>2.3E-2</v>
      </c>
      <c r="AV379" s="23">
        <v>11621.62975</v>
      </c>
      <c r="AW379" s="23">
        <v>20918.933540000002</v>
      </c>
      <c r="AX379" s="23">
        <v>6627.8776330000001</v>
      </c>
      <c r="AZ379">
        <f>SUMIF([1]base!$A$2:$A$169,B379,[1]base!$V$2:$V$169)</f>
        <v>33491.9</v>
      </c>
      <c r="BA379">
        <f>SUMIF([2]s1!$A$2:$A$275,B379,[2]s1!$U$2:$U$275)</f>
        <v>33491.9</v>
      </c>
      <c r="BB379">
        <f>SUMIF([3]s2!$A$2:$A$115,B379,[3]s2!$U$2:$U$115)</f>
        <v>33491.9</v>
      </c>
      <c r="BC379">
        <f>SUMIF([4]s3!$A$2:$A$245,B379,[4]s3!$U$2:$U$245)</f>
        <v>18899.52</v>
      </c>
      <c r="BD379">
        <f>SUMIF([5]s4!$A$2:$A$74,B379,[5]s4!$U$2:$U$74)</f>
        <v>0</v>
      </c>
      <c r="BF379">
        <f t="shared" si="30"/>
        <v>72660.340923000011</v>
      </c>
      <c r="BG379">
        <f t="shared" si="31"/>
        <v>72660.340923000011</v>
      </c>
      <c r="BH379">
        <f t="shared" si="32"/>
        <v>72660.340923000011</v>
      </c>
      <c r="BI379">
        <f t="shared" si="33"/>
        <v>58067.960923000006</v>
      </c>
      <c r="BJ379">
        <f t="shared" si="34"/>
        <v>0</v>
      </c>
      <c r="BL379" t="s">
        <v>168</v>
      </c>
      <c r="BM379" s="23">
        <v>49896.958960000004</v>
      </c>
      <c r="BN379" s="23">
        <v>14.88005276</v>
      </c>
      <c r="BP379" t="s">
        <v>183</v>
      </c>
      <c r="BQ379" s="23">
        <v>24540.398649999999</v>
      </c>
      <c r="BR379" s="23">
        <v>19.790470169999999</v>
      </c>
      <c r="BT379" t="s">
        <v>183</v>
      </c>
      <c r="BU379" s="23">
        <v>24540.398649999999</v>
      </c>
      <c r="BV379" s="23">
        <v>19.790470169999999</v>
      </c>
    </row>
    <row r="380" spans="1:74" x14ac:dyDescent="0.25">
      <c r="A380">
        <v>1</v>
      </c>
      <c r="B380" s="15">
        <v>6305</v>
      </c>
      <c r="C380" s="15">
        <v>-64.291293109999998</v>
      </c>
      <c r="D380" s="15">
        <v>-17.962381969999999</v>
      </c>
      <c r="E380" s="16">
        <v>1</v>
      </c>
      <c r="F380" s="19">
        <v>41249.407979370801</v>
      </c>
      <c r="G380" s="19">
        <v>64.386774740369447</v>
      </c>
      <c r="H380" s="16" t="str">
        <f>IF(LCOE_SensitivityScenarios!BF379&gt;'OnSSET_original_NoMG-PV-Diesel'!M379,'OnSSET_original_NoMG-PV-Diesel'!L379,LCOE_SensitivityScenarios!BG379)</f>
        <v>MG_Hybrid</v>
      </c>
      <c r="I380" s="39" t="str">
        <f>IF(LCOE_SensitivityScenarios!BK379&gt;'OnSSET_original_NoMG-PV-Diesel'!M379,'OnSSET_original_NoMG-PV-Diesel'!L379,LCOE_SensitivityScenarios!BL379)</f>
        <v>MG_Hybrid</v>
      </c>
      <c r="J380" s="39" t="str">
        <f>IF(LCOE_SensitivityScenarios!BP379&gt;'OnSSET_original_NoMG-PV-Diesel'!M379,'OnSSET_original_NoMG-PV-Diesel'!L379,LCOE_SensitivityScenarios!BQ379)</f>
        <v>MG_Hybrid</v>
      </c>
      <c r="K380" s="38" t="str">
        <f>IF(LCOE_SensitivityScenarios!BU379&gt;'OnSSET_original_NoMG-PV-Diesel'!V379,'OnSSET_original_NoMG-PV-Diesel'!U379,LCOE_SensitivityScenarios!BV379)</f>
        <v>MG_Hybrid</v>
      </c>
      <c r="L380" s="39" t="str">
        <f>IF(LCOE_SensitivityScenarios!BZ379&gt;'OnSSET_original_NoMG-PV-Diesel'!V379,'OnSSET_original_NoMG-PV-Diesel'!U379,LCOE_SensitivityScenarios!CA379)</f>
        <v>MG_Hybrid</v>
      </c>
      <c r="M380" s="40" t="str">
        <f>IF(LCOE_SensitivityScenarios!CE379&gt;'OnSSET_original_NoMG-PV-Diesel'!V379,'OnSSET_original_NoMG-PV-Diesel'!U379,LCOE_SensitivityScenarios!CF379)</f>
        <v>MG_Diesel</v>
      </c>
      <c r="N380" s="39" t="str">
        <f>IF(LCOE_SensitivityScenarios!CJ379&gt;'OnSSET_original_NoMG-PV-Diesel'!AE379,'OnSSET_original_NoMG-PV-Diesel'!AD379,LCOE_SensitivityScenarios!CK379)</f>
        <v>SA_Diesel</v>
      </c>
      <c r="O380" s="39" t="str">
        <f>IF(LCOE_SensitivityScenarios!CO379&gt;'OnSSET_original_NoMG-PV-Diesel'!AE379,'OnSSET_original_NoMG-PV-Diesel'!AD379,LCOE_SensitivityScenarios!CP379)</f>
        <v>SA_Diesel</v>
      </c>
      <c r="P380" s="40" t="str">
        <f>IF(LCOE_SensitivityScenarios!CT379&gt;'OnSSET_original_NoMG-PV-Diesel'!AE379,'OnSSET_original_NoMG-PV-Diesel'!AD379,LCOE_SensitivityScenarios!CU379)</f>
        <v>SA_Diesel</v>
      </c>
      <c r="Q380" s="38">
        <f>IF(LCOE_SensitivityScenarios!BF379&gt;'OnSSET_original_NoMG-PV-Diesel'!M379,'OnSSET_original_NoMG-PV-Diesel'!M379,LCOE_SensitivityScenarios!BF379)</f>
        <v>0.35797005714974978</v>
      </c>
      <c r="R380" s="28">
        <f>MIN('OnSSET_original_NoMG-PV-Diesel'!E379:I379,LCOE_SensitivityScenarios!BK379)</f>
        <v>0.32102854915774975</v>
      </c>
      <c r="S380" s="28">
        <f>MIN('OnSSET_original_NoMG-PV-Diesel'!E379:I379,LCOE_SensitivityScenarios!BP379)</f>
        <v>0.39054140310774976</v>
      </c>
      <c r="T380" s="27">
        <f>MIN('OnSSET_original_NoMG-PV-Diesel'!N379:R379,LCOE_SensitivityScenarios!BU379)</f>
        <v>0.30420851057251769</v>
      </c>
      <c r="U380" s="28">
        <f>MIN('OnSSET_original_NoMG-PV-Diesel'!N379:R379,LCOE_SensitivityScenarios!BZ379)</f>
        <v>0.26726700258051772</v>
      </c>
      <c r="V380" s="29">
        <f>MIN('OnSSET_original_NoMG-PV-Diesel'!N379:R379,LCOE_SensitivityScenarios!CE379)</f>
        <v>0.33525867046955254</v>
      </c>
      <c r="W380" s="28">
        <f>MIN('OnSSET_original_NoMG-PV-Diesel'!W379:AA379,LCOE_SensitivityScenarios!CJ379)</f>
        <v>0.18788147824000501</v>
      </c>
      <c r="X380" s="28">
        <f>MIN('OnSSET_original_NoMG-PV-Diesel'!W379:AA379,LCOE_SensitivityScenarios!CO379)</f>
        <v>0.18788147824000501</v>
      </c>
      <c r="Y380" s="29">
        <f>MIN('OnSSET_original_NoMG-PV-Diesel'!W379:AA379,LCOE_SensitivityScenarios!CT379)</f>
        <v>0.18788147824000501</v>
      </c>
      <c r="Z380">
        <f>VLOOKUP(B380,[1]base!$A$2:$U$169,21,FALSE)</f>
        <v>13.647</v>
      </c>
      <c r="AA380">
        <f>VLOOKUP(B380,[2]s1!$A$2:$T$275,20,FALSE)</f>
        <v>13.647</v>
      </c>
      <c r="AB380">
        <f>VLOOKUP(B380,[3]s2!$A$2:$T$275,20,FALSE)</f>
        <v>13.647</v>
      </c>
      <c r="AC380">
        <f>VLOOKUP(B380,[4]s3!$A$2:$T$275,20,FALSE)</f>
        <v>12.367000000000001</v>
      </c>
      <c r="AD380" t="str">
        <f>IF(L380='OnSSET_original_NoMG-PV-Diesel'!U379,'OnSSET_original_NoMG-PV-Diesel'!T379,"wait")</f>
        <v>wait</v>
      </c>
      <c r="AE380" t="str">
        <f>IF(M380='OnSSET_original_NoMG-PV-Diesel'!U379,'OnSSET_original_NoMG-PV-Diesel'!T379,"wait")</f>
        <v>wait</v>
      </c>
      <c r="AF380">
        <f>IF(N380='OnSSET_original_NoMG-PV-Diesel'!AD379,'OnSSET_original_NoMG-PV-Diesel'!AC379,"wait")</f>
        <v>18.8353461093017</v>
      </c>
      <c r="AG380">
        <f>IF(O380='OnSSET_original_NoMG-PV-Diesel'!AD379,'OnSSET_original_NoMG-PV-Diesel'!AC379,"wait")</f>
        <v>18.8353461093017</v>
      </c>
      <c r="AH380">
        <f>IF(P380='OnSSET_original_NoMG-PV-Diesel'!AD379,'OnSSET_original_NoMG-PV-Diesel'!AC379,"wait")</f>
        <v>18.8353461093017</v>
      </c>
      <c r="AR380">
        <v>74.831999999999994</v>
      </c>
      <c r="AS380">
        <v>74.844999999999999</v>
      </c>
      <c r="AT380">
        <v>2.3980000000000001</v>
      </c>
      <c r="AU380">
        <v>7.3999999999999996E-2</v>
      </c>
      <c r="AV380">
        <v>12920.227430000001</v>
      </c>
      <c r="AW380">
        <v>23256.409370000001</v>
      </c>
      <c r="AX380">
        <v>8048.3468430000003</v>
      </c>
      <c r="AZ380">
        <f>SUMIF([1]base!$A$2:$A$169,B380,[1]base!$V$2:$V$169)</f>
        <v>33491.9</v>
      </c>
      <c r="BA380">
        <f>SUMIF([2]s1!$A$2:$A$275,B380,[2]s1!$U$2:$U$275)</f>
        <v>33491.9</v>
      </c>
      <c r="BB380">
        <f>SUMIF([3]s2!$A$2:$A$115,B380,[3]s2!$U$2:$U$115)</f>
        <v>33491.9</v>
      </c>
      <c r="BC380">
        <f>SUMIF([4]s3!$A$2:$A$245,B380,[4]s3!$U$2:$U$245)</f>
        <v>18899.52</v>
      </c>
      <c r="BD380">
        <f>SUMIF([5]s4!$A$2:$A$74,B380,[5]s4!$U$2:$U$74)</f>
        <v>0</v>
      </c>
      <c r="BF380">
        <f t="shared" si="30"/>
        <v>77716.883643000008</v>
      </c>
      <c r="BG380">
        <f t="shared" si="31"/>
        <v>77716.883643000008</v>
      </c>
      <c r="BH380">
        <f t="shared" si="32"/>
        <v>77716.883643000008</v>
      </c>
      <c r="BI380">
        <f t="shared" si="33"/>
        <v>63124.503643000004</v>
      </c>
      <c r="BJ380">
        <f t="shared" si="34"/>
        <v>0</v>
      </c>
      <c r="BL380" t="s">
        <v>113</v>
      </c>
      <c r="BM380" s="23">
        <v>23356.0344</v>
      </c>
      <c r="BN380" s="23">
        <v>18.83534611</v>
      </c>
      <c r="BP380" t="s">
        <v>183</v>
      </c>
      <c r="BQ380" s="23">
        <v>23356.0344</v>
      </c>
      <c r="BR380" s="23">
        <v>18.83534611</v>
      </c>
      <c r="BT380" t="s">
        <v>183</v>
      </c>
      <c r="BU380" s="23">
        <v>23356.0344</v>
      </c>
      <c r="BV380" s="23">
        <v>18.83534611</v>
      </c>
    </row>
    <row r="381" spans="1:74" x14ac:dyDescent="0.25">
      <c r="A381">
        <v>1</v>
      </c>
      <c r="B381" s="15">
        <v>6330</v>
      </c>
      <c r="C381" s="15">
        <v>-63.757252780000002</v>
      </c>
      <c r="D381" s="15">
        <v>-21.16257392</v>
      </c>
      <c r="E381" s="16">
        <v>0</v>
      </c>
      <c r="F381" s="19">
        <v>30346.7864612421</v>
      </c>
      <c r="G381" s="19">
        <v>62.586846920291443</v>
      </c>
      <c r="H381" s="16" t="str">
        <f>IF(LCOE_SensitivityScenarios!BF380&gt;'OnSSET_original_NoMG-PV-Diesel'!M380,'OnSSET_original_NoMG-PV-Diesel'!L380,LCOE_SensitivityScenarios!BG380)</f>
        <v>SA_Diesel</v>
      </c>
      <c r="I381" s="39" t="str">
        <f>IF(LCOE_SensitivityScenarios!BK380&gt;'OnSSET_original_NoMG-PV-Diesel'!M380,'OnSSET_original_NoMG-PV-Diesel'!L380,LCOE_SensitivityScenarios!BL380)</f>
        <v>SA_Diesel</v>
      </c>
      <c r="J381" s="39" t="str">
        <f>IF(LCOE_SensitivityScenarios!BP380&gt;'OnSSET_original_NoMG-PV-Diesel'!M380,'OnSSET_original_NoMG-PV-Diesel'!L380,LCOE_SensitivityScenarios!BQ380)</f>
        <v>SA_Diesel</v>
      </c>
      <c r="K381" s="38" t="str">
        <f>IF(LCOE_SensitivityScenarios!BU380&gt;'OnSSET_original_NoMG-PV-Diesel'!V380,'OnSSET_original_NoMG-PV-Diesel'!U380,LCOE_SensitivityScenarios!BV380)</f>
        <v>SA_Diesel</v>
      </c>
      <c r="L381" s="39" t="str">
        <f>IF(LCOE_SensitivityScenarios!BZ380&gt;'OnSSET_original_NoMG-PV-Diesel'!V380,'OnSSET_original_NoMG-PV-Diesel'!U380,LCOE_SensitivityScenarios!CA380)</f>
        <v>SA_Diesel</v>
      </c>
      <c r="M381" s="40" t="str">
        <f>IF(LCOE_SensitivityScenarios!CE380&gt;'OnSSET_original_NoMG-PV-Diesel'!V380,'OnSSET_original_NoMG-PV-Diesel'!U380,LCOE_SensitivityScenarios!CF380)</f>
        <v>SA_Diesel</v>
      </c>
      <c r="N381" s="39" t="str">
        <f>IF(LCOE_SensitivityScenarios!CJ380&gt;'OnSSET_original_NoMG-PV-Diesel'!AE380,'OnSSET_original_NoMG-PV-Diesel'!AD380,LCOE_SensitivityScenarios!CK380)</f>
        <v>SA_Diesel</v>
      </c>
      <c r="O381" s="39" t="str">
        <f>IF(LCOE_SensitivityScenarios!CO380&gt;'OnSSET_original_NoMG-PV-Diesel'!AE380,'OnSSET_original_NoMG-PV-Diesel'!AD380,LCOE_SensitivityScenarios!CP380)</f>
        <v>SA_Diesel</v>
      </c>
      <c r="P381" s="40" t="str">
        <f>IF(LCOE_SensitivityScenarios!CT380&gt;'OnSSET_original_NoMG-PV-Diesel'!AE380,'OnSSET_original_NoMG-PV-Diesel'!AD380,LCOE_SensitivityScenarios!CU380)</f>
        <v>SA_Diesel</v>
      </c>
      <c r="Q381" s="38">
        <f>IF(LCOE_SensitivityScenarios!BF380&gt;'OnSSET_original_NoMG-PV-Diesel'!M380,'OnSSET_original_NoMG-PV-Diesel'!M380,LCOE_SensitivityScenarios!BF380)</f>
        <v>0.45210856181439302</v>
      </c>
      <c r="R381" s="28">
        <f>MIN('OnSSET_original_NoMG-PV-Diesel'!E380:I380,LCOE_SensitivityScenarios!BK380)</f>
        <v>0.45210856181439302</v>
      </c>
      <c r="S381" s="28">
        <f>MIN('OnSSET_original_NoMG-PV-Diesel'!E380:I380,LCOE_SensitivityScenarios!BP380)</f>
        <v>0.45210856181439302</v>
      </c>
      <c r="T381" s="27">
        <f>MIN('OnSSET_original_NoMG-PV-Diesel'!N380:R380,LCOE_SensitivityScenarios!BU380)</f>
        <v>0.33704192864490101</v>
      </c>
      <c r="U381" s="28">
        <f>MIN('OnSSET_original_NoMG-PV-Diesel'!N380:R380,LCOE_SensitivityScenarios!BZ380)</f>
        <v>0.33704192864490101</v>
      </c>
      <c r="V381" s="29">
        <f>MIN('OnSSET_original_NoMG-PV-Diesel'!N380:R380,LCOE_SensitivityScenarios!CE380)</f>
        <v>0.33704192864490101</v>
      </c>
      <c r="W381" s="28">
        <f>MIN('OnSSET_original_NoMG-PV-Diesel'!W380:AA380,LCOE_SensitivityScenarios!CJ380)</f>
        <v>0.18788147824000501</v>
      </c>
      <c r="X381" s="28">
        <f>MIN('OnSSET_original_NoMG-PV-Diesel'!W380:AA380,LCOE_SensitivityScenarios!CO380)</f>
        <v>0.18788147824000501</v>
      </c>
      <c r="Y381" s="29">
        <f>MIN('OnSSET_original_NoMG-PV-Diesel'!W380:AA380,LCOE_SensitivityScenarios!CT380)</f>
        <v>0.18788147824000501</v>
      </c>
      <c r="Z381">
        <f>IF(H381='OnSSET_original_NoMG-PV-Diesel'!L380,'OnSSET_original_NoMG-PV-Diesel'!K380,"wait")</f>
        <v>21.220229296535798</v>
      </c>
      <c r="AA381">
        <f>IF(I381='OnSSET_original_NoMG-PV-Diesel'!L380,'OnSSET_original_NoMG-PV-Diesel'!K380,"wait")</f>
        <v>21.220229296535798</v>
      </c>
      <c r="AB381">
        <f>IF(J381='OnSSET_original_NoMG-PV-Diesel'!L380,'OnSSET_original_NoMG-PV-Diesel'!K380,"wait")</f>
        <v>21.220229296535798</v>
      </c>
      <c r="AC381">
        <f>IF(K381='OnSSET_original_NoMG-PV-Diesel'!U380,'OnSSET_original_NoMG-PV-Diesel'!T380,"wait")</f>
        <v>13.8569801192886</v>
      </c>
      <c r="AD381">
        <f>IF(L381='OnSSET_original_NoMG-PV-Diesel'!U380,'OnSSET_original_NoMG-PV-Diesel'!T380,"wait")</f>
        <v>13.8569801192886</v>
      </c>
      <c r="AE381">
        <f>IF(M381='OnSSET_original_NoMG-PV-Diesel'!U380,'OnSSET_original_NoMG-PV-Diesel'!T380,"wait")</f>
        <v>13.8569801192886</v>
      </c>
      <c r="AF381">
        <f>IF(N381='OnSSET_original_NoMG-PV-Diesel'!AD380,'OnSSET_original_NoMG-PV-Diesel'!AC380,"wait")</f>
        <v>13.8569801192886</v>
      </c>
      <c r="AG381">
        <f>IF(O381='OnSSET_original_NoMG-PV-Diesel'!AD380,'OnSSET_original_NoMG-PV-Diesel'!AC380,"wait")</f>
        <v>13.8569801192886</v>
      </c>
      <c r="AH381">
        <f>IF(P381='OnSSET_original_NoMG-PV-Diesel'!AD380,'OnSSET_original_NoMG-PV-Diesel'!AC380,"wait")</f>
        <v>13.8569801192886</v>
      </c>
      <c r="AR381">
        <v>111.839</v>
      </c>
      <c r="AS381">
        <v>35.171999999999997</v>
      </c>
      <c r="AT381">
        <v>29.315999999999999</v>
      </c>
      <c r="AU381">
        <v>8.5999999999999993E-2</v>
      </c>
      <c r="AV381">
        <v>52888.034330000002</v>
      </c>
      <c r="AW381">
        <v>0</v>
      </c>
      <c r="AX381">
        <v>9477.5550449999992</v>
      </c>
      <c r="AZ381">
        <f>SUMIF([1]base!$A$2:$A$169,B381,[1]base!$V$2:$V$169)</f>
        <v>0</v>
      </c>
      <c r="BA381">
        <f>SUMIF([2]s1!$A$2:$A$275,B381,[2]s1!$U$2:$U$275)</f>
        <v>0</v>
      </c>
      <c r="BB381">
        <f>SUMIF([3]s2!$A$2:$A$115,B381,[3]s2!$U$2:$U$115)</f>
        <v>0</v>
      </c>
      <c r="BC381">
        <f>SUMIF([4]s3!$A$2:$A$245,B381,[4]s3!$U$2:$U$245)</f>
        <v>0</v>
      </c>
      <c r="BD381">
        <f>SUMIF([5]s4!$A$2:$A$74,B381,[5]s4!$U$2:$U$74)</f>
        <v>0</v>
      </c>
      <c r="BF381">
        <f t="shared" si="30"/>
        <v>0</v>
      </c>
      <c r="BG381">
        <f t="shared" si="31"/>
        <v>0</v>
      </c>
      <c r="BH381">
        <f t="shared" si="32"/>
        <v>0</v>
      </c>
      <c r="BI381">
        <f t="shared" si="33"/>
        <v>0</v>
      </c>
      <c r="BJ381">
        <f t="shared" si="34"/>
        <v>0</v>
      </c>
      <c r="BL381" t="s">
        <v>113</v>
      </c>
      <c r="BM381" s="23">
        <v>17182.806329999999</v>
      </c>
      <c r="BN381" s="23">
        <v>13.856980119999999</v>
      </c>
      <c r="BP381" t="s">
        <v>183</v>
      </c>
      <c r="BQ381" s="23">
        <v>17182.806329999999</v>
      </c>
      <c r="BR381" s="23">
        <v>13.856980119999999</v>
      </c>
      <c r="BT381" t="s">
        <v>183</v>
      </c>
      <c r="BU381" s="23">
        <v>17182.806329999999</v>
      </c>
      <c r="BV381" s="23">
        <v>13.856980119999999</v>
      </c>
    </row>
    <row r="382" spans="1:74" x14ac:dyDescent="0.25">
      <c r="A382">
        <v>1</v>
      </c>
      <c r="B382" s="15">
        <v>6349</v>
      </c>
      <c r="C382" s="15">
        <v>-64.058726579999998</v>
      </c>
      <c r="D382" s="15">
        <v>-21.733020530000001</v>
      </c>
      <c r="E382" s="16">
        <v>1</v>
      </c>
      <c r="F382" s="19">
        <v>65522.736725895898</v>
      </c>
      <c r="G382" s="19">
        <v>97.285193146608393</v>
      </c>
      <c r="H382" s="16" t="str">
        <f>IF(LCOE_SensitivityScenarios!BF381&gt;'OnSSET_original_NoMG-PV-Diesel'!M381,'OnSSET_original_NoMG-PV-Diesel'!L381,LCOE_SensitivityScenarios!BG381)</f>
        <v>MG_Hybrid</v>
      </c>
      <c r="I382" s="39" t="str">
        <f>IF(LCOE_SensitivityScenarios!BK381&gt;'OnSSET_original_NoMG-PV-Diesel'!M381,'OnSSET_original_NoMG-PV-Diesel'!L381,LCOE_SensitivityScenarios!BL381)</f>
        <v>MG_Hybrid</v>
      </c>
      <c r="J382" s="39" t="str">
        <f>IF(LCOE_SensitivityScenarios!BP381&gt;'OnSSET_original_NoMG-PV-Diesel'!M381,'OnSSET_original_NoMG-PV-Diesel'!L381,LCOE_SensitivityScenarios!BQ381)</f>
        <v>MG_Hybrid</v>
      </c>
      <c r="K382" s="38" t="str">
        <f>IF(LCOE_SensitivityScenarios!BU381&gt;'OnSSET_original_NoMG-PV-Diesel'!V381,'OnSSET_original_NoMG-PV-Diesel'!U381,LCOE_SensitivityScenarios!BV381)</f>
        <v>MG_Hybrid</v>
      </c>
      <c r="L382" s="39" t="str">
        <f>IF(LCOE_SensitivityScenarios!BZ381&gt;'OnSSET_original_NoMG-PV-Diesel'!V381,'OnSSET_original_NoMG-PV-Diesel'!U381,LCOE_SensitivityScenarios!CA381)</f>
        <v>MG_Hybrid</v>
      </c>
      <c r="M382" s="40" t="str">
        <f>IF(LCOE_SensitivityScenarios!CE381&gt;'OnSSET_original_NoMG-PV-Diesel'!V381,'OnSSET_original_NoMG-PV-Diesel'!U381,LCOE_SensitivityScenarios!CF381)</f>
        <v>MG_Hybrid</v>
      </c>
      <c r="N382" s="39" t="str">
        <f>IF(LCOE_SensitivityScenarios!CJ381&gt;'OnSSET_original_NoMG-PV-Diesel'!AE381,'OnSSET_original_NoMG-PV-Diesel'!AD381,LCOE_SensitivityScenarios!CK381)</f>
        <v>SA_Diesel</v>
      </c>
      <c r="O382" s="39" t="str">
        <f>IF(LCOE_SensitivityScenarios!CO381&gt;'OnSSET_original_NoMG-PV-Diesel'!AE381,'OnSSET_original_NoMG-PV-Diesel'!AD381,LCOE_SensitivityScenarios!CP381)</f>
        <v>MG_Hybrid</v>
      </c>
      <c r="P382" s="40" t="str">
        <f>IF(LCOE_SensitivityScenarios!CT381&gt;'OnSSET_original_NoMG-PV-Diesel'!AE381,'OnSSET_original_NoMG-PV-Diesel'!AD381,LCOE_SensitivityScenarios!CU381)</f>
        <v>SA_Diesel</v>
      </c>
      <c r="Q382" s="38">
        <f>IF(LCOE_SensitivityScenarios!BF381&gt;'OnSSET_original_NoMG-PV-Diesel'!M381,'OnSSET_original_NoMG-PV-Diesel'!M381,LCOE_SensitivityScenarios!BF381)</f>
        <v>0.4234452642318281</v>
      </c>
      <c r="R382" s="28">
        <f>MIN('OnSSET_original_NoMG-PV-Diesel'!E381:I381,LCOE_SensitivityScenarios!BK381)</f>
        <v>0.38650375623982808</v>
      </c>
      <c r="S382" s="28">
        <f>MIN('OnSSET_original_NoMG-PV-Diesel'!E381:I381,LCOE_SensitivityScenarios!BP381)</f>
        <v>0.45601661018982814</v>
      </c>
      <c r="T382" s="27">
        <f>MIN('OnSSET_original_NoMG-PV-Diesel'!N381:R381,LCOE_SensitivityScenarios!BU381)</f>
        <v>0.36657129680258804</v>
      </c>
      <c r="U382" s="28">
        <f>MIN('OnSSET_original_NoMG-PV-Diesel'!N381:R381,LCOE_SensitivityScenarios!BZ381)</f>
        <v>0.32962978881058808</v>
      </c>
      <c r="V382" s="29">
        <f>MIN('OnSSET_original_NoMG-PV-Diesel'!N381:R381,LCOE_SensitivityScenarios!CE381)</f>
        <v>0.39914264276058808</v>
      </c>
      <c r="W382" s="28">
        <f>MIN('OnSSET_original_NoMG-PV-Diesel'!W381:AA381,LCOE_SensitivityScenarios!CJ381)</f>
        <v>0.26631641171134401</v>
      </c>
      <c r="X382" s="28">
        <f>MIN('OnSSET_original_NoMG-PV-Diesel'!W381:AA381,LCOE_SensitivityScenarios!CO381)</f>
        <v>0.25590427547638805</v>
      </c>
      <c r="Y382" s="29">
        <f>MIN('OnSSET_original_NoMG-PV-Diesel'!W381:AA381,LCOE_SensitivityScenarios!CT381)</f>
        <v>0.26631641171134401</v>
      </c>
      <c r="Z382">
        <f>VLOOKUP(B382,[1]base!$A$2:$U$169,21,FALSE)</f>
        <v>13.647</v>
      </c>
      <c r="AA382">
        <f>VLOOKUP(B382,[2]s1!$A$2:$T$275,20,FALSE)</f>
        <v>27.151</v>
      </c>
      <c r="AB382">
        <f>VLOOKUP(B382,[3]s2!$A$2:$T$275,20,FALSE)</f>
        <v>27.151</v>
      </c>
      <c r="AC382">
        <f>VLOOKUP(B382,[4]s3!$A$2:$T$275,20,FALSE)</f>
        <v>23.888000000000002</v>
      </c>
      <c r="AD382" t="str">
        <f>IF(L382='OnSSET_original_NoMG-PV-Diesel'!U381,'OnSSET_original_NoMG-PV-Diesel'!T381,"wait")</f>
        <v>wait</v>
      </c>
      <c r="AE382" t="str">
        <f>IF(M382='OnSSET_original_NoMG-PV-Diesel'!U381,'OnSSET_original_NoMG-PV-Diesel'!T381,"wait")</f>
        <v>wait</v>
      </c>
      <c r="AF382">
        <f>IF(N382='OnSSET_original_NoMG-PV-Diesel'!AD381,'OnSSET_original_NoMG-PV-Diesel'!AC381,"wait")</f>
        <v>29.919057865705899</v>
      </c>
      <c r="AG382" t="str">
        <f>IF(O382='OnSSET_original_NoMG-PV-Diesel'!AD381,'OnSSET_original_NoMG-PV-Diesel'!AC381,"wait")</f>
        <v>wait</v>
      </c>
      <c r="AH382">
        <f>IF(P382='OnSSET_original_NoMG-PV-Diesel'!AD381,'OnSSET_original_NoMG-PV-Diesel'!AC381,"wait")</f>
        <v>29.919057865705899</v>
      </c>
      <c r="AR382" s="23">
        <v>80.102000000000004</v>
      </c>
      <c r="AS382" s="23">
        <v>22.928000000000001</v>
      </c>
      <c r="AT382" s="23">
        <v>14.837999999999999</v>
      </c>
      <c r="AU382" s="23">
        <v>2.1999999999999999E-2</v>
      </c>
      <c r="AV382" s="23">
        <v>61955.771309999996</v>
      </c>
      <c r="AW382" s="23">
        <v>0</v>
      </c>
      <c r="AX382" s="23">
        <v>13299.149820000001</v>
      </c>
      <c r="AZ382">
        <f>SUMIF([1]base!$A$2:$A$169,B382,[1]base!$V$2:$V$169)</f>
        <v>33491.9</v>
      </c>
      <c r="BA382">
        <f>SUMIF([2]s1!$A$2:$A$275,B382,[2]s1!$U$2:$U$275)</f>
        <v>45136.14</v>
      </c>
      <c r="BB382">
        <f>SUMIF([3]s2!$A$2:$A$115,B382,[3]s2!$U$2:$U$115)</f>
        <v>45136.14</v>
      </c>
      <c r="BC382">
        <f>SUMIF([4]s3!$A$2:$A$245,B382,[4]s3!$U$2:$U$245)</f>
        <v>35565.360000000001</v>
      </c>
      <c r="BD382">
        <f>SUMIF([5]s4!$A$2:$A$74,B382,[5]s4!$U$2:$U$74)</f>
        <v>0</v>
      </c>
      <c r="BF382">
        <f t="shared" si="30"/>
        <v>108746.82113</v>
      </c>
      <c r="BG382">
        <f t="shared" si="31"/>
        <v>120391.06113</v>
      </c>
      <c r="BH382">
        <f t="shared" si="32"/>
        <v>120391.06113</v>
      </c>
      <c r="BI382">
        <f t="shared" si="33"/>
        <v>110820.28113</v>
      </c>
      <c r="BJ382">
        <f t="shared" si="34"/>
        <v>0</v>
      </c>
      <c r="BL382" t="s">
        <v>114</v>
      </c>
      <c r="BM382" s="23">
        <v>219840.03390000001</v>
      </c>
      <c r="BN382" s="23">
        <v>43.360953430000002</v>
      </c>
      <c r="BP382" t="s">
        <v>184</v>
      </c>
      <c r="BQ382" s="23">
        <v>98474.199869999997</v>
      </c>
      <c r="BR382" s="23">
        <v>22.495532229999998</v>
      </c>
      <c r="BT382" t="s">
        <v>183</v>
      </c>
      <c r="BU382" s="23">
        <v>37099.957750000001</v>
      </c>
      <c r="BV382" s="23">
        <v>29.91905787</v>
      </c>
    </row>
    <row r="383" spans="1:74" x14ac:dyDescent="0.25">
      <c r="A383">
        <v>1</v>
      </c>
      <c r="B383" s="15">
        <v>6360</v>
      </c>
      <c r="C383" s="15">
        <v>-64.690201130000005</v>
      </c>
      <c r="D383" s="15">
        <v>-20.635253039999998</v>
      </c>
      <c r="E383" s="16">
        <v>1</v>
      </c>
      <c r="F383" s="19">
        <v>22698.992549560498</v>
      </c>
      <c r="G383" s="19">
        <v>60.525859518434594</v>
      </c>
      <c r="H383" s="16" t="str">
        <f>IF(LCOE_SensitivityScenarios!BF382&gt;'OnSSET_original_NoMG-PV-Diesel'!M382,'OnSSET_original_NoMG-PV-Diesel'!L382,LCOE_SensitivityScenarios!BG382)</f>
        <v>SA_PV</v>
      </c>
      <c r="I383" s="39" t="str">
        <f>IF(LCOE_SensitivityScenarios!BK382&gt;'OnSSET_original_NoMG-PV-Diesel'!M382,'OnSSET_original_NoMG-PV-Diesel'!L382,LCOE_SensitivityScenarios!BL382)</f>
        <v>SA_PV</v>
      </c>
      <c r="J383" s="39" t="str">
        <f>IF(LCOE_SensitivityScenarios!BP382&gt;'OnSSET_original_NoMG-PV-Diesel'!M382,'OnSSET_original_NoMG-PV-Diesel'!L382,LCOE_SensitivityScenarios!BQ382)</f>
        <v>SA_PV</v>
      </c>
      <c r="K383" s="38" t="str">
        <f>IF(LCOE_SensitivityScenarios!BU382&gt;'OnSSET_original_NoMG-PV-Diesel'!V382,'OnSSET_original_NoMG-PV-Diesel'!U382,LCOE_SensitivityScenarios!BV382)</f>
        <v>SA_PV</v>
      </c>
      <c r="L383" s="39" t="str">
        <f>IF(LCOE_SensitivityScenarios!BZ382&gt;'OnSSET_original_NoMG-PV-Diesel'!V382,'OnSSET_original_NoMG-PV-Diesel'!U382,LCOE_SensitivityScenarios!CA382)</f>
        <v>SA_PV</v>
      </c>
      <c r="M383" s="40" t="str">
        <f>IF(LCOE_SensitivityScenarios!CE382&gt;'OnSSET_original_NoMG-PV-Diesel'!V382,'OnSSET_original_NoMG-PV-Diesel'!U382,LCOE_SensitivityScenarios!CF382)</f>
        <v>SA_PV</v>
      </c>
      <c r="N383" s="39" t="str">
        <f>IF(LCOE_SensitivityScenarios!CJ382&gt;'OnSSET_original_NoMG-PV-Diesel'!AE382,'OnSSET_original_NoMG-PV-Diesel'!AD382,LCOE_SensitivityScenarios!CK382)</f>
        <v>SA_Diesel</v>
      </c>
      <c r="O383" s="39" t="str">
        <f>IF(LCOE_SensitivityScenarios!CO382&gt;'OnSSET_original_NoMG-PV-Diesel'!AE382,'OnSSET_original_NoMG-PV-Diesel'!AD382,LCOE_SensitivityScenarios!CP382)</f>
        <v>SA_Diesel</v>
      </c>
      <c r="P383" s="40" t="str">
        <f>IF(LCOE_SensitivityScenarios!CT382&gt;'OnSSET_original_NoMG-PV-Diesel'!AE382,'OnSSET_original_NoMG-PV-Diesel'!AD382,LCOE_SensitivityScenarios!CU382)</f>
        <v>SA_Diesel</v>
      </c>
      <c r="Q383" s="38">
        <f>IF(LCOE_SensitivityScenarios!BF382&gt;'OnSSET_original_NoMG-PV-Diesel'!M382,'OnSSET_original_NoMG-PV-Diesel'!M382,LCOE_SensitivityScenarios!BF382)</f>
        <v>0.43954682740814299</v>
      </c>
      <c r="R383" s="28">
        <f>MIN('OnSSET_original_NoMG-PV-Diesel'!E382:I382,LCOE_SensitivityScenarios!BK382)</f>
        <v>0.43954682740814299</v>
      </c>
      <c r="S383" s="28">
        <f>MIN('OnSSET_original_NoMG-PV-Diesel'!E382:I382,LCOE_SensitivityScenarios!BP382)</f>
        <v>0.43954682740814299</v>
      </c>
      <c r="T383" s="27">
        <f>MIN('OnSSET_original_NoMG-PV-Diesel'!N382:R382,LCOE_SensitivityScenarios!BU382)</f>
        <v>0.43954682740814299</v>
      </c>
      <c r="U383" s="28">
        <f>MIN('OnSSET_original_NoMG-PV-Diesel'!N382:R382,LCOE_SensitivityScenarios!BZ382)</f>
        <v>0.43954682740814299</v>
      </c>
      <c r="V383" s="29">
        <f>MIN('OnSSET_original_NoMG-PV-Diesel'!N382:R382,LCOE_SensitivityScenarios!CE382)</f>
        <v>0.43954682740814299</v>
      </c>
      <c r="W383" s="28">
        <f>MIN('OnSSET_original_NoMG-PV-Diesel'!W382:AA382,LCOE_SensitivityScenarios!CJ382)</f>
        <v>0.22408221676523901</v>
      </c>
      <c r="X383" s="28">
        <f>MIN('OnSSET_original_NoMG-PV-Diesel'!W382:AA382,LCOE_SensitivityScenarios!CO382)</f>
        <v>0.22408221676523901</v>
      </c>
      <c r="Y383" s="29">
        <f>MIN('OnSSET_original_NoMG-PV-Diesel'!W382:AA382,LCOE_SensitivityScenarios!CT382)</f>
        <v>0.22408221676523901</v>
      </c>
      <c r="Z383">
        <f>IF(H383='OnSSET_original_NoMG-PV-Diesel'!L382,'OnSSET_original_NoMG-PV-Diesel'!K382,"wait")</f>
        <v>13.8569801192886</v>
      </c>
      <c r="AA383">
        <f>IF(I383='OnSSET_original_NoMG-PV-Diesel'!L382,'OnSSET_original_NoMG-PV-Diesel'!K382,"wait")</f>
        <v>13.8569801192886</v>
      </c>
      <c r="AB383">
        <f>IF(J383='OnSSET_original_NoMG-PV-Diesel'!L382,'OnSSET_original_NoMG-PV-Diesel'!K382,"wait")</f>
        <v>13.8569801192886</v>
      </c>
      <c r="AC383">
        <f>IF(K383='OnSSET_original_NoMG-PV-Diesel'!U382,'OnSSET_original_NoMG-PV-Diesel'!T382,"wait")</f>
        <v>13.067928928935199</v>
      </c>
      <c r="AD383">
        <f>IF(L383='OnSSET_original_NoMG-PV-Diesel'!U382,'OnSSET_original_NoMG-PV-Diesel'!T382,"wait")</f>
        <v>13.067928928935199</v>
      </c>
      <c r="AE383">
        <f>IF(M383='OnSSET_original_NoMG-PV-Diesel'!U382,'OnSSET_original_NoMG-PV-Diesel'!T382,"wait")</f>
        <v>13.067928928935199</v>
      </c>
      <c r="AF383">
        <f>IF(N383='OnSSET_original_NoMG-PV-Diesel'!AD382,'OnSSET_original_NoMG-PV-Diesel'!AC382,"wait")</f>
        <v>10.3648367806212</v>
      </c>
      <c r="AG383">
        <f>IF(O383='OnSSET_original_NoMG-PV-Diesel'!AD382,'OnSSET_original_NoMG-PV-Diesel'!AC382,"wait")</f>
        <v>10.3648367806212</v>
      </c>
      <c r="AH383">
        <f>IF(P383='OnSSET_original_NoMG-PV-Diesel'!AD382,'OnSSET_original_NoMG-PV-Diesel'!AC382,"wait")</f>
        <v>10.3648367806212</v>
      </c>
      <c r="AR383">
        <v>63.07</v>
      </c>
      <c r="AS383">
        <v>63.07</v>
      </c>
      <c r="AT383">
        <v>35.863</v>
      </c>
      <c r="AU383">
        <v>3.5630000000000002</v>
      </c>
      <c r="AV383">
        <v>48752.097699999998</v>
      </c>
      <c r="AW383">
        <v>0</v>
      </c>
      <c r="AX383">
        <v>7948.9171349999997</v>
      </c>
      <c r="AZ383">
        <f>SUMIF([1]base!$A$2:$A$169,B383,[1]base!$V$2:$V$169)</f>
        <v>0</v>
      </c>
      <c r="BA383">
        <f>SUMIF([2]s1!$A$2:$A$275,B383,[2]s1!$U$2:$U$275)</f>
        <v>0</v>
      </c>
      <c r="BB383">
        <f>SUMIF([3]s2!$A$2:$A$115,B383,[3]s2!$U$2:$U$115)</f>
        <v>0</v>
      </c>
      <c r="BC383">
        <f>SUMIF([4]s3!$A$2:$A$245,B383,[4]s3!$U$2:$U$245)</f>
        <v>0</v>
      </c>
      <c r="BD383">
        <f>SUMIF([5]s4!$A$2:$A$74,B383,[5]s4!$U$2:$U$74)</f>
        <v>0</v>
      </c>
      <c r="BF383">
        <f t="shared" si="30"/>
        <v>0</v>
      </c>
      <c r="BG383">
        <f t="shared" si="31"/>
        <v>0</v>
      </c>
      <c r="BH383">
        <f t="shared" si="32"/>
        <v>0</v>
      </c>
      <c r="BI383">
        <f t="shared" si="33"/>
        <v>0</v>
      </c>
      <c r="BJ383">
        <f t="shared" si="34"/>
        <v>0</v>
      </c>
      <c r="BL383" t="s">
        <v>114</v>
      </c>
      <c r="BM383" s="23">
        <v>66254.399669999999</v>
      </c>
      <c r="BN383" s="23">
        <v>13.067928930000001</v>
      </c>
      <c r="BP383" t="s">
        <v>186</v>
      </c>
      <c r="BQ383" s="23">
        <v>66254.399669999999</v>
      </c>
      <c r="BR383" s="23">
        <v>13.067928930000001</v>
      </c>
      <c r="BT383" t="s">
        <v>183</v>
      </c>
      <c r="BU383" s="23">
        <v>12852.510539999999</v>
      </c>
      <c r="BV383" s="23">
        <v>10.364836779999999</v>
      </c>
    </row>
    <row r="384" spans="1:74" x14ac:dyDescent="0.25">
      <c r="A384">
        <v>1</v>
      </c>
      <c r="B384" s="15">
        <v>6392</v>
      </c>
      <c r="C384" s="15">
        <v>-63.19728619</v>
      </c>
      <c r="D384" s="15">
        <v>-19.79113899</v>
      </c>
      <c r="E384" s="16">
        <v>0</v>
      </c>
      <c r="F384" s="19">
        <v>296700.83163717098</v>
      </c>
      <c r="G384" s="19">
        <v>218.04109846820714</v>
      </c>
      <c r="H384" s="16" t="str">
        <f>IF(LCOE_SensitivityScenarios!BF383&gt;'OnSSET_original_NoMG-PV-Diesel'!M383,'OnSSET_original_NoMG-PV-Diesel'!L383,LCOE_SensitivityScenarios!BG383)</f>
        <v>MG_Hybrid</v>
      </c>
      <c r="I384" s="39" t="str">
        <f>IF(LCOE_SensitivityScenarios!BK383&gt;'OnSSET_original_NoMG-PV-Diesel'!M383,'OnSSET_original_NoMG-PV-Diesel'!L383,LCOE_SensitivityScenarios!BL383)</f>
        <v>MG_Hybrid</v>
      </c>
      <c r="J384" s="39" t="str">
        <f>IF(LCOE_SensitivityScenarios!BP383&gt;'OnSSET_original_NoMG-PV-Diesel'!M383,'OnSSET_original_NoMG-PV-Diesel'!L383,LCOE_SensitivityScenarios!BQ383)</f>
        <v>MG_Hybrid</v>
      </c>
      <c r="K384" s="38" t="str">
        <f>IF(LCOE_SensitivityScenarios!BU383&gt;'OnSSET_original_NoMG-PV-Diesel'!V383,'OnSSET_original_NoMG-PV-Diesel'!U383,LCOE_SensitivityScenarios!BV383)</f>
        <v>MG_Hybrid</v>
      </c>
      <c r="L384" s="39" t="str">
        <f>IF(LCOE_SensitivityScenarios!BZ383&gt;'OnSSET_original_NoMG-PV-Diesel'!V383,'OnSSET_original_NoMG-PV-Diesel'!U383,LCOE_SensitivityScenarios!CA383)</f>
        <v>MG_Hybrid</v>
      </c>
      <c r="M384" s="40" t="str">
        <f>IF(LCOE_SensitivityScenarios!CE383&gt;'OnSSET_original_NoMG-PV-Diesel'!V383,'OnSSET_original_NoMG-PV-Diesel'!U383,LCOE_SensitivityScenarios!CF383)</f>
        <v>MG_Diesel</v>
      </c>
      <c r="N384" s="39" t="str">
        <f>IF(LCOE_SensitivityScenarios!CJ383&gt;'OnSSET_original_NoMG-PV-Diesel'!AE383,'OnSSET_original_NoMG-PV-Diesel'!AD383,LCOE_SensitivityScenarios!CK383)</f>
        <v>MG_Diesel</v>
      </c>
      <c r="O384" s="39" t="str">
        <f>IF(LCOE_SensitivityScenarios!CO383&gt;'OnSSET_original_NoMG-PV-Diesel'!AE383,'OnSSET_original_NoMG-PV-Diesel'!AD383,LCOE_SensitivityScenarios!CP383)</f>
        <v>MG_Diesel</v>
      </c>
      <c r="P384" s="40" t="str">
        <f>IF(LCOE_SensitivityScenarios!CT383&gt;'OnSSET_original_NoMG-PV-Diesel'!AE383,'OnSSET_original_NoMG-PV-Diesel'!AD383,LCOE_SensitivityScenarios!CU383)</f>
        <v>MG_Diesel</v>
      </c>
      <c r="Q384" s="38">
        <f>IF(LCOE_SensitivityScenarios!BF383&gt;'OnSSET_original_NoMG-PV-Diesel'!M383,'OnSSET_original_NoMG-PV-Diesel'!M383,LCOE_SensitivityScenarios!BF383)</f>
        <v>0.3129696491690947</v>
      </c>
      <c r="R384" s="28">
        <f>MIN('OnSSET_original_NoMG-PV-Diesel'!E383:I383,LCOE_SensitivityScenarios!BK383)</f>
        <v>0.28720812289309472</v>
      </c>
      <c r="S384" s="28">
        <f>MIN('OnSSET_original_NoMG-PV-Diesel'!E383:I383,LCOE_SensitivityScenarios!BP383)</f>
        <v>0.33728133194309473</v>
      </c>
      <c r="T384" s="27">
        <f>MIN('OnSSET_original_NoMG-PV-Diesel'!N383:R383,LCOE_SensitivityScenarios!BU383)</f>
        <v>0.24751215709025354</v>
      </c>
      <c r="U384" s="28">
        <f>MIN('OnSSET_original_NoMG-PV-Diesel'!N383:R383,LCOE_SensitivityScenarios!BZ383)</f>
        <v>0.22175063081425353</v>
      </c>
      <c r="V384" s="29">
        <f>MIN('OnSSET_original_NoMG-PV-Diesel'!N383:R383,LCOE_SensitivityScenarios!CE383)</f>
        <v>0.26490734191053905</v>
      </c>
      <c r="W384" s="28">
        <f>MIN('OnSSET_original_NoMG-PV-Diesel'!W383:AA383,LCOE_SensitivityScenarios!CJ383)</f>
        <v>0.14363064929487909</v>
      </c>
      <c r="X384" s="28">
        <f>MIN('OnSSET_original_NoMG-PV-Diesel'!W383:AA383,LCOE_SensitivityScenarios!CO383)</f>
        <v>0.13644574129487907</v>
      </c>
      <c r="Y384" s="29">
        <f>MIN('OnSSET_original_NoMG-PV-Diesel'!W383:AA383,LCOE_SensitivityScenarios!CT383)</f>
        <v>0.15220798129487909</v>
      </c>
      <c r="Z384">
        <f>VLOOKUP(B384,[1]base!$A$2:$U$169,21,FALSE)</f>
        <v>106.023</v>
      </c>
      <c r="AA384">
        <f>VLOOKUP(B384,[2]s1!$A$2:$T$275,20,FALSE)</f>
        <v>106.023</v>
      </c>
      <c r="AB384">
        <f>VLOOKUP(B384,[3]s2!$A$2:$T$275,20,FALSE)</f>
        <v>106.023</v>
      </c>
      <c r="AC384">
        <f>VLOOKUP(B384,[4]s3!$A$2:$T$275,20,FALSE)</f>
        <v>82.462999999999994</v>
      </c>
      <c r="AD384" t="str">
        <f>IF(L384='OnSSET_original_NoMG-PV-Diesel'!U383,'OnSSET_original_NoMG-PV-Diesel'!T383,"wait")</f>
        <v>wait</v>
      </c>
      <c r="AE384" t="str">
        <f>IF(M384='OnSSET_original_NoMG-PV-Diesel'!U383,'OnSSET_original_NoMG-PV-Diesel'!T383,"wait")</f>
        <v>wait</v>
      </c>
      <c r="AF384">
        <f>VLOOKUP(B384,[5]s4!$A$2:$T$275,20,FALSE)</f>
        <v>59.975999999999999</v>
      </c>
      <c r="AG384" t="str">
        <f>IF(O384='OnSSET_original_NoMG-PV-Diesel'!AD383,'OnSSET_original_NoMG-PV-Diesel'!AC383,"wait")</f>
        <v>wait</v>
      </c>
      <c r="AH384" t="str">
        <f>IF(P384='OnSSET_original_NoMG-PV-Diesel'!AD383,'OnSSET_original_NoMG-PV-Diesel'!AC383,"wait")</f>
        <v>wait</v>
      </c>
      <c r="AR384" s="23">
        <v>224.82599999999999</v>
      </c>
      <c r="AS384" s="23">
        <v>135.13800000000001</v>
      </c>
      <c r="AT384" s="23">
        <v>6.3E-2</v>
      </c>
      <c r="AU384" s="23">
        <v>6.7000000000000004E-2</v>
      </c>
      <c r="AV384" s="23">
        <v>22124.317589999999</v>
      </c>
      <c r="AW384" s="23">
        <v>39823.771659999999</v>
      </c>
      <c r="AX384" s="23">
        <v>27255.137309999998</v>
      </c>
      <c r="AZ384">
        <f>SUMIF([1]base!$A$2:$A$169,B384,[1]base!$V$2:$V$169)</f>
        <v>157948.32</v>
      </c>
      <c r="BA384">
        <f>SUMIF([2]s1!$A$2:$A$275,B384,[2]s1!$U$2:$U$275)</f>
        <v>157948.32</v>
      </c>
      <c r="BB384">
        <f>SUMIF([3]s2!$A$2:$A$115,B384,[3]s2!$U$2:$U$115)</f>
        <v>157948.32</v>
      </c>
      <c r="BC384">
        <f>SUMIF([4]s3!$A$2:$A$245,B384,[4]s3!$U$2:$U$245)</f>
        <v>144533.12</v>
      </c>
      <c r="BD384">
        <f>SUMIF([5]s4!$A$2:$A$74,B384,[5]s4!$U$2:$U$74)</f>
        <v>88764.479999999996</v>
      </c>
      <c r="BF384">
        <f t="shared" si="30"/>
        <v>247151.54655999999</v>
      </c>
      <c r="BG384">
        <f t="shared" si="31"/>
        <v>247151.54655999999</v>
      </c>
      <c r="BH384">
        <f t="shared" si="32"/>
        <v>247151.54655999999</v>
      </c>
      <c r="BI384">
        <f t="shared" si="33"/>
        <v>233736.34655999998</v>
      </c>
      <c r="BJ384">
        <f t="shared" si="34"/>
        <v>177967.70655999999</v>
      </c>
      <c r="BL384" t="s">
        <v>168</v>
      </c>
      <c r="BM384" s="23">
        <v>169647.5564</v>
      </c>
      <c r="BN384" s="23">
        <v>101.86453520000001</v>
      </c>
      <c r="BP384" t="s">
        <v>184</v>
      </c>
      <c r="BQ384" s="23">
        <v>169647.5564</v>
      </c>
      <c r="BR384" s="23">
        <v>101.86453520000001</v>
      </c>
      <c r="BT384" t="s">
        <v>184</v>
      </c>
      <c r="BU384" s="23">
        <v>169647.5564</v>
      </c>
      <c r="BV384" s="23">
        <v>101.86453520000001</v>
      </c>
    </row>
    <row r="385" spans="1:74" x14ac:dyDescent="0.25">
      <c r="A385">
        <v>1</v>
      </c>
      <c r="B385" s="15">
        <v>6394</v>
      </c>
      <c r="C385" s="15">
        <v>-63.018380550000003</v>
      </c>
      <c r="D385" s="15">
        <v>-16.17304493</v>
      </c>
      <c r="E385" s="16">
        <v>0</v>
      </c>
      <c r="F385" s="19">
        <v>183046.41733732299</v>
      </c>
      <c r="G385" s="19">
        <v>200.6382508795086</v>
      </c>
      <c r="H385" s="16" t="str">
        <f>IF(LCOE_SensitivityScenarios!BF384&gt;'OnSSET_original_NoMG-PV-Diesel'!M384,'OnSSET_original_NoMG-PV-Diesel'!L384,LCOE_SensitivityScenarios!BG384)</f>
        <v>MG_Hybrid</v>
      </c>
      <c r="I385" s="39" t="str">
        <f>IF(LCOE_SensitivityScenarios!BK384&gt;'OnSSET_original_NoMG-PV-Diesel'!M384,'OnSSET_original_NoMG-PV-Diesel'!L384,LCOE_SensitivityScenarios!BL384)</f>
        <v>MG_Hybrid</v>
      </c>
      <c r="J385" s="39" t="str">
        <f>IF(LCOE_SensitivityScenarios!BP384&gt;'OnSSET_original_NoMG-PV-Diesel'!M384,'OnSSET_original_NoMG-PV-Diesel'!L384,LCOE_SensitivityScenarios!BQ384)</f>
        <v>MG_Hybrid</v>
      </c>
      <c r="K385" s="38" t="str">
        <f>IF(LCOE_SensitivityScenarios!BU384&gt;'OnSSET_original_NoMG-PV-Diesel'!V384,'OnSSET_original_NoMG-PV-Diesel'!U384,LCOE_SensitivityScenarios!BV384)</f>
        <v>MG_Hybrid</v>
      </c>
      <c r="L385" s="39" t="str">
        <f>IF(LCOE_SensitivityScenarios!BZ384&gt;'OnSSET_original_NoMG-PV-Diesel'!V384,'OnSSET_original_NoMG-PV-Diesel'!U384,LCOE_SensitivityScenarios!CA384)</f>
        <v>MG_Hybrid</v>
      </c>
      <c r="M385" s="40" t="str">
        <f>IF(LCOE_SensitivityScenarios!CE384&gt;'OnSSET_original_NoMG-PV-Diesel'!V384,'OnSSET_original_NoMG-PV-Diesel'!U384,LCOE_SensitivityScenarios!CF384)</f>
        <v>MG_Diesel</v>
      </c>
      <c r="N385" s="39" t="str">
        <f>IF(LCOE_SensitivityScenarios!CJ384&gt;'OnSSET_original_NoMG-PV-Diesel'!AE384,'OnSSET_original_NoMG-PV-Diesel'!AD384,LCOE_SensitivityScenarios!CK384)</f>
        <v>MG_Diesel</v>
      </c>
      <c r="O385" s="39" t="str">
        <f>IF(LCOE_SensitivityScenarios!CO384&gt;'OnSSET_original_NoMG-PV-Diesel'!AE384,'OnSSET_original_NoMG-PV-Diesel'!AD384,LCOE_SensitivityScenarios!CP384)</f>
        <v>MG_Hybrid</v>
      </c>
      <c r="P385" s="40" t="str">
        <f>IF(LCOE_SensitivityScenarios!CT384&gt;'OnSSET_original_NoMG-PV-Diesel'!AE384,'OnSSET_original_NoMG-PV-Diesel'!AD384,LCOE_SensitivityScenarios!CU384)</f>
        <v>MG_Diesel</v>
      </c>
      <c r="Q385" s="38">
        <f>IF(LCOE_SensitivityScenarios!BF384&gt;'OnSSET_original_NoMG-PV-Diesel'!M384,'OnSSET_original_NoMG-PV-Diesel'!M384,LCOE_SensitivityScenarios!BF384)</f>
        <v>0.32609394608713449</v>
      </c>
      <c r="R385" s="28">
        <f>MIN('OnSSET_original_NoMG-PV-Diesel'!E384:I384,LCOE_SensitivityScenarios!BK384)</f>
        <v>0.30033241981113457</v>
      </c>
      <c r="S385" s="28">
        <f>MIN('OnSSET_original_NoMG-PV-Diesel'!E384:I384,LCOE_SensitivityScenarios!BP384)</f>
        <v>0.35040562886113447</v>
      </c>
      <c r="T385" s="27">
        <f>MIN('OnSSET_original_NoMG-PV-Diesel'!N384:R384,LCOE_SensitivityScenarios!BU384)</f>
        <v>0.26063645400829327</v>
      </c>
      <c r="U385" s="28">
        <f>MIN('OnSSET_original_NoMG-PV-Diesel'!N384:R384,LCOE_SensitivityScenarios!BZ384)</f>
        <v>0.23487492773229326</v>
      </c>
      <c r="V385" s="29">
        <f>MIN('OnSSET_original_NoMG-PV-Diesel'!N384:R384,LCOE_SensitivityScenarios!CE384)</f>
        <v>0.27912037476179874</v>
      </c>
      <c r="W385" s="28">
        <f>MIN('OnSSET_original_NoMG-PV-Diesel'!W384:AA384,LCOE_SensitivityScenarios!CJ384)</f>
        <v>0.15784368214613875</v>
      </c>
      <c r="X385" s="28">
        <f>MIN('OnSSET_original_NoMG-PV-Diesel'!W384:AA384,LCOE_SensitivityScenarios!CO384)</f>
        <v>0.15002262318564727</v>
      </c>
      <c r="Y385" s="29">
        <f>MIN('OnSSET_original_NoMG-PV-Diesel'!W384:AA384,LCOE_SensitivityScenarios!CT384)</f>
        <v>0.16642101414613875</v>
      </c>
      <c r="Z385">
        <f>VLOOKUP(B385,[1]base!$A$2:$U$169,21,FALSE)</f>
        <v>61.991999999999997</v>
      </c>
      <c r="AA385">
        <f>VLOOKUP(B385,[2]s1!$A$2:$T$275,20,FALSE)</f>
        <v>74.754000000000005</v>
      </c>
      <c r="AB385">
        <f>VLOOKUP(B385,[3]s2!$A$2:$T$275,20,FALSE)</f>
        <v>74.754000000000005</v>
      </c>
      <c r="AC385">
        <f>VLOOKUP(B385,[4]s3!$A$2:$T$275,20,FALSE)</f>
        <v>55.194000000000003</v>
      </c>
      <c r="AD385" t="str">
        <f>IF(L385='OnSSET_original_NoMG-PV-Diesel'!U384,'OnSSET_original_NoMG-PV-Diesel'!T384,"wait")</f>
        <v>wait</v>
      </c>
      <c r="AE385" t="str">
        <f>IF(M385='OnSSET_original_NoMG-PV-Diesel'!U384,'OnSSET_original_NoMG-PV-Diesel'!T384,"wait")</f>
        <v>wait</v>
      </c>
      <c r="AF385">
        <f>VLOOKUP(B385,[5]s4!$A$2:$T$275,20,FALSE)</f>
        <v>39.872999999999998</v>
      </c>
      <c r="AG385" t="str">
        <f>IF(O385='OnSSET_original_NoMG-PV-Diesel'!AD384,'OnSSET_original_NoMG-PV-Diesel'!AC384,"wait")</f>
        <v>wait</v>
      </c>
      <c r="AH385" t="str">
        <f>IF(P385='OnSSET_original_NoMG-PV-Diesel'!AD384,'OnSSET_original_NoMG-PV-Diesel'!AC384,"wait")</f>
        <v>wait</v>
      </c>
      <c r="AR385" s="23">
        <v>136.126</v>
      </c>
      <c r="AS385" s="23">
        <v>111.00700000000001</v>
      </c>
      <c r="AT385" s="23">
        <v>0.36</v>
      </c>
      <c r="AU385" s="23">
        <v>0.35599999999999998</v>
      </c>
      <c r="AV385" s="23">
        <v>26562.82602</v>
      </c>
      <c r="AW385" s="23">
        <v>47813.086840000004</v>
      </c>
      <c r="AX385" s="23">
        <v>25079.781360000001</v>
      </c>
      <c r="AZ385">
        <f>SUMIF([1]base!$A$2:$A$169,B385,[1]base!$V$2:$V$169)</f>
        <v>92375</v>
      </c>
      <c r="BA385">
        <f>SUMIF([2]s1!$A$2:$A$275,B385,[2]s1!$U$2:$U$275)</f>
        <v>119408.86</v>
      </c>
      <c r="BB385">
        <f>SUMIF([3]s2!$A$2:$A$115,B385,[3]s2!$U$2:$U$115)</f>
        <v>119408.86</v>
      </c>
      <c r="BC385">
        <f>SUMIF([4]s3!$A$2:$A$245,B385,[4]s3!$U$2:$U$245)</f>
        <v>82090.759999999995</v>
      </c>
      <c r="BD385">
        <f>SUMIF([5]s4!$A$2:$A$74,B385,[5]s4!$U$2:$U$74)</f>
        <v>59012.04</v>
      </c>
      <c r="BF385">
        <f t="shared" si="30"/>
        <v>191830.69422</v>
      </c>
      <c r="BG385">
        <f t="shared" si="31"/>
        <v>218864.55421999999</v>
      </c>
      <c r="BH385">
        <f t="shared" si="32"/>
        <v>218864.55421999999</v>
      </c>
      <c r="BI385">
        <f t="shared" si="33"/>
        <v>181546.45422000001</v>
      </c>
      <c r="BJ385">
        <f t="shared" si="34"/>
        <v>158467.73422000001</v>
      </c>
      <c r="BL385" t="s">
        <v>168</v>
      </c>
      <c r="BM385" s="23">
        <v>148266.39110000001</v>
      </c>
      <c r="BN385" s="23">
        <v>62.844239819999999</v>
      </c>
      <c r="BP385" t="s">
        <v>184</v>
      </c>
      <c r="BQ385" s="23">
        <v>148266.39110000001</v>
      </c>
      <c r="BR385" s="23">
        <v>62.844239819999999</v>
      </c>
      <c r="BT385" t="s">
        <v>183</v>
      </c>
      <c r="BU385" s="23">
        <v>103643.63099999999</v>
      </c>
      <c r="BV385" s="23">
        <v>83.582838969999997</v>
      </c>
    </row>
    <row r="386" spans="1:74" x14ac:dyDescent="0.25">
      <c r="A386">
        <v>1</v>
      </c>
      <c r="B386" s="15">
        <v>6398</v>
      </c>
      <c r="C386" s="15">
        <v>-62.50550939</v>
      </c>
      <c r="D386" s="15">
        <v>-16.27501496</v>
      </c>
      <c r="E386" s="16">
        <v>0</v>
      </c>
      <c r="F386" s="19">
        <v>548093.84515529103</v>
      </c>
      <c r="G386" s="19">
        <v>491.13250681116631</v>
      </c>
      <c r="H386" s="16" t="str">
        <f>IF(LCOE_SensitivityScenarios!BF385&gt;'OnSSET_original_NoMG-PV-Diesel'!M385,'OnSSET_original_NoMG-PV-Diesel'!L385,LCOE_SensitivityScenarios!BG385)</f>
        <v>MG_Hybrid</v>
      </c>
      <c r="I386" s="39" t="str">
        <f>IF(LCOE_SensitivityScenarios!BK385&gt;'OnSSET_original_NoMG-PV-Diesel'!M385,'OnSSET_original_NoMG-PV-Diesel'!L385,LCOE_SensitivityScenarios!BL385)</f>
        <v>MG_Hybrid</v>
      </c>
      <c r="J386" s="39" t="str">
        <f>IF(LCOE_SensitivityScenarios!BP385&gt;'OnSSET_original_NoMG-PV-Diesel'!M385,'OnSSET_original_NoMG-PV-Diesel'!L385,LCOE_SensitivityScenarios!BQ385)</f>
        <v>MG_Hybrid</v>
      </c>
      <c r="K386" s="38" t="str">
        <f>IF(LCOE_SensitivityScenarios!BU385&gt;'OnSSET_original_NoMG-PV-Diesel'!V385,'OnSSET_original_NoMG-PV-Diesel'!U385,LCOE_SensitivityScenarios!BV385)</f>
        <v>MG_Hybrid</v>
      </c>
      <c r="L386" s="39" t="str">
        <f>IF(LCOE_SensitivityScenarios!BZ385&gt;'OnSSET_original_NoMG-PV-Diesel'!V385,'OnSSET_original_NoMG-PV-Diesel'!U385,LCOE_SensitivityScenarios!CA385)</f>
        <v>MG_Hybrid</v>
      </c>
      <c r="M386" s="40" t="str">
        <f>IF(LCOE_SensitivityScenarios!CE385&gt;'OnSSET_original_NoMG-PV-Diesel'!V385,'OnSSET_original_NoMG-PV-Diesel'!U385,LCOE_SensitivityScenarios!CF385)</f>
        <v>MG_Diesel</v>
      </c>
      <c r="N386" s="39" t="str">
        <f>IF(LCOE_SensitivityScenarios!CJ385&gt;'OnSSET_original_NoMG-PV-Diesel'!AE385,'OnSSET_original_NoMG-PV-Diesel'!AD385,LCOE_SensitivityScenarios!CK385)</f>
        <v>MG_Diesel</v>
      </c>
      <c r="O386" s="39" t="str">
        <f>IF(LCOE_SensitivityScenarios!CO385&gt;'OnSSET_original_NoMG-PV-Diesel'!AE385,'OnSSET_original_NoMG-PV-Diesel'!AD385,LCOE_SensitivityScenarios!CP385)</f>
        <v>MG_Hybrid</v>
      </c>
      <c r="P386" s="40" t="str">
        <f>IF(LCOE_SensitivityScenarios!CT385&gt;'OnSSET_original_NoMG-PV-Diesel'!AE385,'OnSSET_original_NoMG-PV-Diesel'!AD385,LCOE_SensitivityScenarios!CU385)</f>
        <v>MG_Diesel</v>
      </c>
      <c r="Q386" s="38">
        <f>IF(LCOE_SensitivityScenarios!BF385&gt;'OnSSET_original_NoMG-PV-Diesel'!M385,'OnSSET_original_NoMG-PV-Diesel'!M385,LCOE_SensitivityScenarios!BF385)</f>
        <v>0.30427748081803774</v>
      </c>
      <c r="R386" s="28">
        <f>MIN('OnSSET_original_NoMG-PV-Diesel'!E385:I385,LCOE_SensitivityScenarios!BK385)</f>
        <v>0.27851595454203776</v>
      </c>
      <c r="S386" s="28">
        <f>MIN('OnSSET_original_NoMG-PV-Diesel'!E385:I385,LCOE_SensitivityScenarios!BP385)</f>
        <v>0.32858916359203771</v>
      </c>
      <c r="T386" s="27">
        <f>MIN('OnSSET_original_NoMG-PV-Diesel'!N385:R385,LCOE_SensitivityScenarios!BU385)</f>
        <v>0.23852977844291612</v>
      </c>
      <c r="U386" s="28">
        <f>MIN('OnSSET_original_NoMG-PV-Diesel'!N385:R385,LCOE_SensitivityScenarios!BZ385)</f>
        <v>0.21276825216691608</v>
      </c>
      <c r="V386" s="29">
        <f>MIN('OnSSET_original_NoMG-PV-Diesel'!N385:R385,LCOE_SensitivityScenarios!CE385)</f>
        <v>0.25743254162595219</v>
      </c>
      <c r="W386" s="28">
        <f>MIN('OnSSET_original_NoMG-PV-Diesel'!W385:AA385,LCOE_SensitivityScenarios!CJ385)</f>
        <v>0.13565618863840556</v>
      </c>
      <c r="X386" s="28">
        <f>MIN('OnSSET_original_NoMG-PV-Diesel'!W385:AA385,LCOE_SensitivityScenarios!CO385)</f>
        <v>0.12753974908805477</v>
      </c>
      <c r="Y386" s="29">
        <f>MIN('OnSSET_original_NoMG-PV-Diesel'!W385:AA385,LCOE_SensitivityScenarios!CT385)</f>
        <v>0.14423352063840555</v>
      </c>
      <c r="Z386">
        <f>VLOOKUP(B386,[1]base!$A$2:$U$169,21,FALSE)</f>
        <v>133.93299999999999</v>
      </c>
      <c r="AA386">
        <f>VLOOKUP(B386,[2]s1!$A$2:$T$275,20,FALSE)</f>
        <v>133.93299999999999</v>
      </c>
      <c r="AB386">
        <f>VLOOKUP(B386,[3]s2!$A$2:$T$275,20,FALSE)</f>
        <v>133.93299999999999</v>
      </c>
      <c r="AC386">
        <f>VLOOKUP(B386,[4]s3!$A$2:$T$275,20,FALSE)</f>
        <v>112.681</v>
      </c>
      <c r="AD386" t="str">
        <f>IF(L386='OnSSET_original_NoMG-PV-Diesel'!U385,'OnSSET_original_NoMG-PV-Diesel'!T385,"wait")</f>
        <v>wait</v>
      </c>
      <c r="AE386" t="str">
        <f>IF(M386='OnSSET_original_NoMG-PV-Diesel'!U385,'OnSSET_original_NoMG-PV-Diesel'!T385,"wait")</f>
        <v>wait</v>
      </c>
      <c r="AF386">
        <f>VLOOKUP(B386,[5]s4!$A$2:$T$275,20,FALSE)</f>
        <v>74.951999999999998</v>
      </c>
      <c r="AG386" t="str">
        <f>IF(O386='OnSSET_original_NoMG-PV-Diesel'!AD385,'OnSSET_original_NoMG-PV-Diesel'!AC385,"wait")</f>
        <v>wait</v>
      </c>
      <c r="AH386" t="str">
        <f>IF(P386='OnSSET_original_NoMG-PV-Diesel'!AD385,'OnSSET_original_NoMG-PV-Diesel'!AC385,"wait")</f>
        <v>wait</v>
      </c>
      <c r="AR386" s="23">
        <v>149.369</v>
      </c>
      <c r="AS386" s="23">
        <v>126.602</v>
      </c>
      <c r="AT386" s="23">
        <v>6.9999999999999897E-3</v>
      </c>
      <c r="AU386" s="23">
        <v>6.9999999999999897E-3</v>
      </c>
      <c r="AV386" s="23">
        <v>33140.145060000003</v>
      </c>
      <c r="AW386" s="23">
        <v>59652.261109999999</v>
      </c>
      <c r="AX386" s="23">
        <v>61391.563349999997</v>
      </c>
      <c r="AZ386">
        <f>SUMIF([1]base!$A$2:$A$169,B386,[1]base!$V$2:$V$169)</f>
        <v>199576.36</v>
      </c>
      <c r="BA386">
        <f>SUMIF([2]s1!$A$2:$A$275,B386,[2]s1!$U$2:$U$275)</f>
        <v>199576.36</v>
      </c>
      <c r="BB386">
        <f>SUMIF([3]s2!$A$2:$A$115,B386,[3]s2!$U$2:$U$115)</f>
        <v>199576.36</v>
      </c>
      <c r="BC386">
        <f>SUMIF([4]s3!$A$2:$A$245,B386,[4]s3!$U$2:$U$245)</f>
        <v>167685.66</v>
      </c>
      <c r="BD386">
        <f>SUMIF([5]s4!$A$2:$A$74,B386,[5]s4!$U$2:$U$74)</f>
        <v>110928.96000000001</v>
      </c>
      <c r="BF386">
        <f t="shared" si="30"/>
        <v>353760.32951999997</v>
      </c>
      <c r="BG386">
        <f t="shared" si="31"/>
        <v>353760.32951999997</v>
      </c>
      <c r="BH386">
        <f t="shared" si="32"/>
        <v>353760.32951999997</v>
      </c>
      <c r="BI386">
        <f t="shared" si="33"/>
        <v>321869.62951999996</v>
      </c>
      <c r="BJ386">
        <f t="shared" si="34"/>
        <v>265112.92952000001</v>
      </c>
      <c r="BL386" t="s">
        <v>168</v>
      </c>
      <c r="BM386" s="23">
        <v>296857.28370000003</v>
      </c>
      <c r="BN386" s="23">
        <v>188.17380610000001</v>
      </c>
      <c r="BP386" t="s">
        <v>184</v>
      </c>
      <c r="BQ386" s="23">
        <v>296857.28370000003</v>
      </c>
      <c r="BR386" s="23">
        <v>188.17380610000001</v>
      </c>
      <c r="BT386" t="s">
        <v>184</v>
      </c>
      <c r="BU386" s="23">
        <v>296857.28370000003</v>
      </c>
      <c r="BV386" s="23">
        <v>188.17380610000001</v>
      </c>
    </row>
    <row r="387" spans="1:74" x14ac:dyDescent="0.25">
      <c r="A387">
        <v>1</v>
      </c>
      <c r="B387" s="15">
        <v>6400</v>
      </c>
      <c r="C387" s="15">
        <v>-64.230183710000006</v>
      </c>
      <c r="D387" s="15">
        <v>-21.185702899999999</v>
      </c>
      <c r="E387" s="16">
        <v>1</v>
      </c>
      <c r="F387" s="19">
        <v>59594.866457155302</v>
      </c>
      <c r="G387" s="19">
        <v>95.543872900772115</v>
      </c>
      <c r="H387" s="16" t="str">
        <f>IF(LCOE_SensitivityScenarios!BF386&gt;'OnSSET_original_NoMG-PV-Diesel'!M386,'OnSSET_original_NoMG-PV-Diesel'!L386,LCOE_SensitivityScenarios!BG386)</f>
        <v>Grid_extension</v>
      </c>
      <c r="I387" s="39" t="str">
        <f>IF(LCOE_SensitivityScenarios!BK386&gt;'OnSSET_original_NoMG-PV-Diesel'!M386,'OnSSET_original_NoMG-PV-Diesel'!L386,LCOE_SensitivityScenarios!BL386)</f>
        <v>Grid_extension</v>
      </c>
      <c r="J387" s="39" t="str">
        <f>IF(LCOE_SensitivityScenarios!BP386&gt;'OnSSET_original_NoMG-PV-Diesel'!M386,'OnSSET_original_NoMG-PV-Diesel'!L386,LCOE_SensitivityScenarios!BQ386)</f>
        <v>Grid_extension</v>
      </c>
      <c r="K387" s="38" t="str">
        <f>IF(LCOE_SensitivityScenarios!BU386&gt;'OnSSET_original_NoMG-PV-Diesel'!V386,'OnSSET_original_NoMG-PV-Diesel'!U386,LCOE_SensitivityScenarios!BV386)</f>
        <v>MG_Hybrid</v>
      </c>
      <c r="L387" s="39" t="str">
        <f>IF(LCOE_SensitivityScenarios!BZ386&gt;'OnSSET_original_NoMG-PV-Diesel'!V386,'OnSSET_original_NoMG-PV-Diesel'!U386,LCOE_SensitivityScenarios!CA386)</f>
        <v>MG_Hybrid</v>
      </c>
      <c r="M387" s="40" t="str">
        <f>IF(LCOE_SensitivityScenarios!CE386&gt;'OnSSET_original_NoMG-PV-Diesel'!V386,'OnSSET_original_NoMG-PV-Diesel'!U386,LCOE_SensitivityScenarios!CF386)</f>
        <v>Grid_extension</v>
      </c>
      <c r="N387" s="39" t="str">
        <f>IF(LCOE_SensitivityScenarios!CJ386&gt;'OnSSET_original_NoMG-PV-Diesel'!AE386,'OnSSET_original_NoMG-PV-Diesel'!AD386,LCOE_SensitivityScenarios!CK386)</f>
        <v>SA_Diesel</v>
      </c>
      <c r="O387" s="39" t="str">
        <f>IF(LCOE_SensitivityScenarios!CO386&gt;'OnSSET_original_NoMG-PV-Diesel'!AE386,'OnSSET_original_NoMG-PV-Diesel'!AD386,LCOE_SensitivityScenarios!CP386)</f>
        <v>SA_Diesel</v>
      </c>
      <c r="P387" s="40" t="str">
        <f>IF(LCOE_SensitivityScenarios!CT386&gt;'OnSSET_original_NoMG-PV-Diesel'!AE386,'OnSSET_original_NoMG-PV-Diesel'!AD386,LCOE_SensitivityScenarios!CU386)</f>
        <v>SA_Diesel</v>
      </c>
      <c r="Q387" s="38">
        <f>IF(LCOE_SensitivityScenarios!BF386&gt;'OnSSET_original_NoMG-PV-Diesel'!M386,'OnSSET_original_NoMG-PV-Diesel'!M386,LCOE_SensitivityScenarios!BF386)</f>
        <v>0.311075187175128</v>
      </c>
      <c r="R387" s="28">
        <f>MIN('OnSSET_original_NoMG-PV-Diesel'!E386:I386,LCOE_SensitivityScenarios!BK386)</f>
        <v>0.311075187175128</v>
      </c>
      <c r="S387" s="28">
        <f>MIN('OnSSET_original_NoMG-PV-Diesel'!E386:I386,LCOE_SensitivityScenarios!BP386)</f>
        <v>0.311075187175128</v>
      </c>
      <c r="T387" s="27">
        <f>MIN('OnSSET_original_NoMG-PV-Diesel'!N386:R386,LCOE_SensitivityScenarios!BU386)</f>
        <v>0.30188742231966026</v>
      </c>
      <c r="U387" s="28">
        <f>MIN('OnSSET_original_NoMG-PV-Diesel'!N386:R386,LCOE_SensitivityScenarios!BZ386)</f>
        <v>0.26494591432766024</v>
      </c>
      <c r="V387" s="29">
        <f>MIN('OnSSET_original_NoMG-PV-Diesel'!N386:R386,LCOE_SensitivityScenarios!CE386)</f>
        <v>0.311075187175128</v>
      </c>
      <c r="W387" s="28">
        <f>MIN('OnSSET_original_NoMG-PV-Diesel'!W386:AA386,LCOE_SensitivityScenarios!CJ386)</f>
        <v>0.18184802181913301</v>
      </c>
      <c r="X387" s="28">
        <f>MIN('OnSSET_original_NoMG-PV-Diesel'!W386:AA386,LCOE_SensitivityScenarios!CO386)</f>
        <v>0.18184802181913301</v>
      </c>
      <c r="Y387" s="29">
        <f>MIN('OnSSET_original_NoMG-PV-Diesel'!W386:AA386,LCOE_SensitivityScenarios!CT386)</f>
        <v>0.18184802181913301</v>
      </c>
      <c r="Z387">
        <f>IF(H387='OnSSET_original_NoMG-PV-Diesel'!L386,'OnSSET_original_NoMG-PV-Diesel'!K386,"wait")</f>
        <v>11.5737128435979</v>
      </c>
      <c r="AA387">
        <f>IF(I387='OnSSET_original_NoMG-PV-Diesel'!L386,'OnSSET_original_NoMG-PV-Diesel'!K386,"wait")</f>
        <v>11.5737128435979</v>
      </c>
      <c r="AB387">
        <f>IF(J387='OnSSET_original_NoMG-PV-Diesel'!L386,'OnSSET_original_NoMG-PV-Diesel'!K386,"wait")</f>
        <v>11.5737128435979</v>
      </c>
      <c r="AC387">
        <f>VLOOKUP(B387,[4]s3!$A$2:$T$275,20,FALSE)</f>
        <v>23.510999999999999</v>
      </c>
      <c r="AD387" t="str">
        <f>IF(L387='OnSSET_original_NoMG-PV-Diesel'!U386,'OnSSET_original_NoMG-PV-Diesel'!T386,"wait")</f>
        <v>wait</v>
      </c>
      <c r="AE387">
        <f>IF(M387='OnSSET_original_NoMG-PV-Diesel'!U386,'OnSSET_original_NoMG-PV-Diesel'!T386,"wait")</f>
        <v>15.723568352713301</v>
      </c>
      <c r="AF387">
        <f>IF(N387='OnSSET_original_NoMG-PV-Diesel'!AD386,'OnSSET_original_NoMG-PV-Diesel'!AC386,"wait")</f>
        <v>27.2122677886553</v>
      </c>
      <c r="AG387">
        <f>IF(O387='OnSSET_original_NoMG-PV-Diesel'!AD386,'OnSSET_original_NoMG-PV-Diesel'!AC386,"wait")</f>
        <v>27.2122677886553</v>
      </c>
      <c r="AH387">
        <f>IF(P387='OnSSET_original_NoMG-PV-Diesel'!AD386,'OnSSET_original_NoMG-PV-Diesel'!AC386,"wait")</f>
        <v>27.2122677886553</v>
      </c>
      <c r="AR387" s="23">
        <v>61.536999999999999</v>
      </c>
      <c r="AS387" s="23">
        <v>33.856999999999999</v>
      </c>
      <c r="AT387" s="23">
        <v>26.820999999999898</v>
      </c>
      <c r="AU387" s="23">
        <v>0.09</v>
      </c>
      <c r="AV387" s="23">
        <v>25016.680980000001</v>
      </c>
      <c r="AW387" s="23">
        <v>45030.025759999997</v>
      </c>
      <c r="AX387" s="23">
        <v>11942.984109999999</v>
      </c>
      <c r="AZ387">
        <f>SUMIF([1]base!$A$2:$A$169,B387,[1]base!$V$2:$V$169)</f>
        <v>0</v>
      </c>
      <c r="BA387">
        <f>SUMIF([2]s1!$A$2:$A$275,B387,[2]s1!$U$2:$U$275)</f>
        <v>0</v>
      </c>
      <c r="BB387">
        <f>SUMIF([3]s2!$A$2:$A$115,B387,[3]s2!$U$2:$U$115)</f>
        <v>0</v>
      </c>
      <c r="BC387">
        <f>SUMIF([4]s3!$A$2:$A$245,B387,[4]s3!$U$2:$U$245)</f>
        <v>35008.22</v>
      </c>
      <c r="BD387">
        <f>SUMIF([5]s4!$A$2:$A$74,B387,[5]s4!$U$2:$U$74)</f>
        <v>0</v>
      </c>
      <c r="BF387">
        <f t="shared" si="30"/>
        <v>0</v>
      </c>
      <c r="BG387">
        <f t="shared" si="31"/>
        <v>0</v>
      </c>
      <c r="BH387">
        <f t="shared" si="32"/>
        <v>0</v>
      </c>
      <c r="BI387">
        <f t="shared" si="33"/>
        <v>116997.91085</v>
      </c>
      <c r="BJ387">
        <f t="shared" si="34"/>
        <v>0</v>
      </c>
      <c r="BL387" t="s">
        <v>115</v>
      </c>
      <c r="BM387" s="23">
        <v>109065.6756</v>
      </c>
      <c r="BN387" s="23">
        <v>15.723568350000001</v>
      </c>
      <c r="BP387" t="s">
        <v>185</v>
      </c>
      <c r="BQ387" s="23">
        <v>109065.6756</v>
      </c>
      <c r="BR387" s="23">
        <v>15.723568350000001</v>
      </c>
      <c r="BT387" t="s">
        <v>183</v>
      </c>
      <c r="BU387" s="23">
        <v>33743.508560000002</v>
      </c>
      <c r="BV387" s="23">
        <v>27.212267789999999</v>
      </c>
    </row>
    <row r="388" spans="1:74" x14ac:dyDescent="0.25">
      <c r="A388">
        <v>1</v>
      </c>
      <c r="B388" s="15">
        <v>6402</v>
      </c>
      <c r="C388" s="15">
        <v>-65.826329279999996</v>
      </c>
      <c r="D388" s="15">
        <v>-10.9287448</v>
      </c>
      <c r="E388" s="16">
        <v>0</v>
      </c>
      <c r="F388" s="19">
        <v>31400.681365959099</v>
      </c>
      <c r="G388" s="19">
        <v>53.443549295499885</v>
      </c>
      <c r="H388" s="16" t="str">
        <f>IF(LCOE_SensitivityScenarios!BF387&gt;'OnSSET_original_NoMG-PV-Diesel'!M387,'OnSSET_original_NoMG-PV-Diesel'!L387,LCOE_SensitivityScenarios!BG387)</f>
        <v>SA_PV</v>
      </c>
      <c r="I388" s="39" t="str">
        <f>IF(LCOE_SensitivityScenarios!BK387&gt;'OnSSET_original_NoMG-PV-Diesel'!M387,'OnSSET_original_NoMG-PV-Diesel'!L387,LCOE_SensitivityScenarios!BL387)</f>
        <v>SA_PV</v>
      </c>
      <c r="J388" s="39" t="str">
        <f>IF(LCOE_SensitivityScenarios!BP387&gt;'OnSSET_original_NoMG-PV-Diesel'!M387,'OnSSET_original_NoMG-PV-Diesel'!L387,LCOE_SensitivityScenarios!BQ387)</f>
        <v>SA_PV</v>
      </c>
      <c r="K388" s="38" t="str">
        <f>IF(LCOE_SensitivityScenarios!BU387&gt;'OnSSET_original_NoMG-PV-Diesel'!V387,'OnSSET_original_NoMG-PV-Diesel'!U387,LCOE_SensitivityScenarios!BV387)</f>
        <v>SA_PV</v>
      </c>
      <c r="L388" s="39" t="str">
        <f>IF(LCOE_SensitivityScenarios!BZ387&gt;'OnSSET_original_NoMG-PV-Diesel'!V387,'OnSSET_original_NoMG-PV-Diesel'!U387,LCOE_SensitivityScenarios!CA387)</f>
        <v>MG_Hybrid</v>
      </c>
      <c r="M388" s="40" t="str">
        <f>IF(LCOE_SensitivityScenarios!CE387&gt;'OnSSET_original_NoMG-PV-Diesel'!V387,'OnSSET_original_NoMG-PV-Diesel'!U387,LCOE_SensitivityScenarios!CF387)</f>
        <v>SA_PV</v>
      </c>
      <c r="N388" s="39" t="str">
        <f>IF(LCOE_SensitivityScenarios!CJ387&gt;'OnSSET_original_NoMG-PV-Diesel'!AE387,'OnSSET_original_NoMG-PV-Diesel'!AD387,LCOE_SensitivityScenarios!CK387)</f>
        <v>SA_Diesel</v>
      </c>
      <c r="O388" s="39" t="str">
        <f>IF(LCOE_SensitivityScenarios!CO387&gt;'OnSSET_original_NoMG-PV-Diesel'!AE387,'OnSSET_original_NoMG-PV-Diesel'!AD387,LCOE_SensitivityScenarios!CP387)</f>
        <v>SA_Diesel</v>
      </c>
      <c r="P388" s="40" t="str">
        <f>IF(LCOE_SensitivityScenarios!CT387&gt;'OnSSET_original_NoMG-PV-Diesel'!AE387,'OnSSET_original_NoMG-PV-Diesel'!AD387,LCOE_SensitivityScenarios!CU387)</f>
        <v>SA_Diesel</v>
      </c>
      <c r="Q388" s="38">
        <f>IF(LCOE_SensitivityScenarios!BF387&gt;'OnSSET_original_NoMG-PV-Diesel'!M387,'OnSSET_original_NoMG-PV-Diesel'!M387,LCOE_SensitivityScenarios!BF387)</f>
        <v>0.45657985839489501</v>
      </c>
      <c r="R388" s="28">
        <f>MIN('OnSSET_original_NoMG-PV-Diesel'!E387:I387,LCOE_SensitivityScenarios!BK387)</f>
        <v>0.45657985839489501</v>
      </c>
      <c r="S388" s="28">
        <f>MIN('OnSSET_original_NoMG-PV-Diesel'!E387:I387,LCOE_SensitivityScenarios!BP387)</f>
        <v>0.45657985839489501</v>
      </c>
      <c r="T388" s="27">
        <f>MIN('OnSSET_original_NoMG-PV-Diesel'!N387:R387,LCOE_SensitivityScenarios!BU387)</f>
        <v>0.45657985839489501</v>
      </c>
      <c r="U388" s="28">
        <f>MIN('OnSSET_original_NoMG-PV-Diesel'!N387:R387,LCOE_SensitivityScenarios!BZ387)</f>
        <v>0.45416073673454649</v>
      </c>
      <c r="V388" s="29">
        <f>MIN('OnSSET_original_NoMG-PV-Diesel'!N387:R387,LCOE_SensitivityScenarios!CE387)</f>
        <v>0.45657985839489501</v>
      </c>
      <c r="W388" s="28">
        <f>MIN('OnSSET_original_NoMG-PV-Diesel'!W387:AA387,LCOE_SensitivityScenarios!CJ387)</f>
        <v>0.236149129606983</v>
      </c>
      <c r="X388" s="28">
        <f>MIN('OnSSET_original_NoMG-PV-Diesel'!W387:AA387,LCOE_SensitivityScenarios!CO387)</f>
        <v>0.236149129606983</v>
      </c>
      <c r="Y388" s="29">
        <f>MIN('OnSSET_original_NoMG-PV-Diesel'!W387:AA387,LCOE_SensitivityScenarios!CT387)</f>
        <v>0.236149129606983</v>
      </c>
      <c r="Z388">
        <f>IF(H388='OnSSET_original_NoMG-PV-Diesel'!L387,'OnSSET_original_NoMG-PV-Diesel'!K387,"wait")</f>
        <v>28.228588111131302</v>
      </c>
      <c r="AA388">
        <f>IF(I388='OnSSET_original_NoMG-PV-Diesel'!L387,'OnSSET_original_NoMG-PV-Diesel'!K387,"wait")</f>
        <v>28.228588111131302</v>
      </c>
      <c r="AB388">
        <f>IF(J388='OnSSET_original_NoMG-PV-Diesel'!L387,'OnSSET_original_NoMG-PV-Diesel'!K387,"wait")</f>
        <v>28.228588111131302</v>
      </c>
      <c r="AC388">
        <f>IF(K388='OnSSET_original_NoMG-PV-Diesel'!U387,'OnSSET_original_NoMG-PV-Diesel'!T387,"wait")</f>
        <v>18.778065641645199</v>
      </c>
      <c r="AD388" t="str">
        <f>IF(L388='OnSSET_original_NoMG-PV-Diesel'!U387,'OnSSET_original_NoMG-PV-Diesel'!T387,"wait")</f>
        <v>wait</v>
      </c>
      <c r="AE388">
        <f>IF(M388='OnSSET_original_NoMG-PV-Diesel'!U387,'OnSSET_original_NoMG-PV-Diesel'!T387,"wait")</f>
        <v>18.778065641645199</v>
      </c>
      <c r="AF388">
        <f>IF(N388='OnSSET_original_NoMG-PV-Diesel'!AD387,'OnSSET_original_NoMG-PV-Diesel'!AC387,"wait")</f>
        <v>14.338210669387699</v>
      </c>
      <c r="AG388">
        <f>IF(O388='OnSSET_original_NoMG-PV-Diesel'!AD387,'OnSSET_original_NoMG-PV-Diesel'!AC387,"wait")</f>
        <v>14.338210669387699</v>
      </c>
      <c r="AH388">
        <f>IF(P388='OnSSET_original_NoMG-PV-Diesel'!AD387,'OnSSET_original_NoMG-PV-Diesel'!AC387,"wait")</f>
        <v>14.338210669387699</v>
      </c>
      <c r="AR388">
        <v>443.80599999999998</v>
      </c>
      <c r="AS388">
        <v>322.07499999999999</v>
      </c>
      <c r="AT388">
        <v>27.364999999999998</v>
      </c>
      <c r="AU388">
        <v>4.8609999999999998</v>
      </c>
      <c r="AV388">
        <v>48752.097699999998</v>
      </c>
      <c r="AW388">
        <v>0</v>
      </c>
      <c r="AX388">
        <v>7948.9171349999997</v>
      </c>
      <c r="AZ388">
        <f>SUMIF([1]base!$A$2:$A$169,B388,[1]base!$V$2:$V$169)</f>
        <v>0</v>
      </c>
      <c r="BA388">
        <f>SUMIF([2]s1!$A$2:$A$275,B388,[2]s1!$U$2:$U$275)</f>
        <v>0</v>
      </c>
      <c r="BB388">
        <f>SUMIF([3]s2!$A$2:$A$115,B388,[3]s2!$U$2:$U$115)</f>
        <v>0</v>
      </c>
      <c r="BC388">
        <f>SUMIF([4]s3!$A$2:$A$245,B388,[4]s3!$U$2:$U$245)</f>
        <v>0</v>
      </c>
      <c r="BD388">
        <f>SUMIF([5]s4!$A$2:$A$74,B388,[5]s4!$U$2:$U$74)</f>
        <v>0</v>
      </c>
      <c r="BF388">
        <f t="shared" si="30"/>
        <v>0</v>
      </c>
      <c r="BG388">
        <f t="shared" si="31"/>
        <v>0</v>
      </c>
      <c r="BH388">
        <f t="shared" si="32"/>
        <v>0</v>
      </c>
      <c r="BI388">
        <f t="shared" si="33"/>
        <v>0</v>
      </c>
      <c r="BJ388">
        <f t="shared" si="34"/>
        <v>0</v>
      </c>
      <c r="BL388" t="s">
        <v>114</v>
      </c>
      <c r="BM388" s="23">
        <v>95204.792799999996</v>
      </c>
      <c r="BN388" s="23">
        <v>18.778065640000001</v>
      </c>
      <c r="BP388" t="s">
        <v>186</v>
      </c>
      <c r="BQ388" s="23">
        <v>95204.792799999996</v>
      </c>
      <c r="BR388" s="23">
        <v>18.778065640000001</v>
      </c>
      <c r="BT388" t="s">
        <v>183</v>
      </c>
      <c r="BU388" s="23">
        <v>17779.53746</v>
      </c>
      <c r="BV388" s="23">
        <v>14.33821067</v>
      </c>
    </row>
    <row r="389" spans="1:74" x14ac:dyDescent="0.25">
      <c r="A389">
        <v>1</v>
      </c>
      <c r="B389" s="15">
        <v>6415</v>
      </c>
      <c r="C389" s="15">
        <v>-63.714194200000001</v>
      </c>
      <c r="D389" s="15">
        <v>-15.59690419</v>
      </c>
      <c r="E389" s="16">
        <v>0</v>
      </c>
      <c r="F389" s="19">
        <v>24306.388893775402</v>
      </c>
      <c r="G389" s="19">
        <v>88.233688040789247</v>
      </c>
      <c r="H389" s="16" t="str">
        <f>IF(LCOE_SensitivityScenarios!BF388&gt;'OnSSET_original_NoMG-PV-Diesel'!M388,'OnSSET_original_NoMG-PV-Diesel'!L388,LCOE_SensitivityScenarios!BG388)</f>
        <v>SA_Diesel</v>
      </c>
      <c r="I389" s="39" t="str">
        <f>IF(LCOE_SensitivityScenarios!BK388&gt;'OnSSET_original_NoMG-PV-Diesel'!M388,'OnSSET_original_NoMG-PV-Diesel'!L388,LCOE_SensitivityScenarios!BL388)</f>
        <v>SA_Diesel</v>
      </c>
      <c r="J389" s="39" t="str">
        <f>IF(LCOE_SensitivityScenarios!BP388&gt;'OnSSET_original_NoMG-PV-Diesel'!M388,'OnSSET_original_NoMG-PV-Diesel'!L388,LCOE_SensitivityScenarios!BQ388)</f>
        <v>SA_Diesel</v>
      </c>
      <c r="K389" s="38" t="str">
        <f>IF(LCOE_SensitivityScenarios!BU388&gt;'OnSSET_original_NoMG-PV-Diesel'!V388,'OnSSET_original_NoMG-PV-Diesel'!U388,LCOE_SensitivityScenarios!BV388)</f>
        <v>SA_Diesel</v>
      </c>
      <c r="L389" s="39" t="str">
        <f>IF(LCOE_SensitivityScenarios!BZ388&gt;'OnSSET_original_NoMG-PV-Diesel'!V388,'OnSSET_original_NoMG-PV-Diesel'!U388,LCOE_SensitivityScenarios!CA388)</f>
        <v>SA_Diesel</v>
      </c>
      <c r="M389" s="40" t="str">
        <f>IF(LCOE_SensitivityScenarios!CE388&gt;'OnSSET_original_NoMG-PV-Diesel'!V388,'OnSSET_original_NoMG-PV-Diesel'!U388,LCOE_SensitivityScenarios!CF388)</f>
        <v>SA_Diesel</v>
      </c>
      <c r="N389" s="39" t="str">
        <f>IF(LCOE_SensitivityScenarios!CJ388&gt;'OnSSET_original_NoMG-PV-Diesel'!AE388,'OnSSET_original_NoMG-PV-Diesel'!AD388,LCOE_SensitivityScenarios!CK388)</f>
        <v>SA_Diesel</v>
      </c>
      <c r="O389" s="39" t="str">
        <f>IF(LCOE_SensitivityScenarios!CO388&gt;'OnSSET_original_NoMG-PV-Diesel'!AE388,'OnSSET_original_NoMG-PV-Diesel'!AD388,LCOE_SensitivityScenarios!CP388)</f>
        <v>SA_Diesel</v>
      </c>
      <c r="P389" s="40" t="str">
        <f>IF(LCOE_SensitivityScenarios!CT388&gt;'OnSSET_original_NoMG-PV-Diesel'!AE388,'OnSSET_original_NoMG-PV-Diesel'!AD388,LCOE_SensitivityScenarios!CU388)</f>
        <v>SA_Diesel</v>
      </c>
      <c r="Q389" s="38">
        <f>IF(LCOE_SensitivityScenarios!BF388&gt;'OnSSET_original_NoMG-PV-Diesel'!M388,'OnSSET_original_NoMG-PV-Diesel'!M388,LCOE_SensitivityScenarios!BF388)</f>
        <v>0.45210856181439302</v>
      </c>
      <c r="R389" s="28">
        <f>MIN('OnSSET_original_NoMG-PV-Diesel'!E388:I388,LCOE_SensitivityScenarios!BK388)</f>
        <v>0.45210856181439302</v>
      </c>
      <c r="S389" s="28">
        <f>MIN('OnSSET_original_NoMG-PV-Diesel'!E388:I388,LCOE_SensitivityScenarios!BP388)</f>
        <v>0.45210856181439302</v>
      </c>
      <c r="T389" s="27">
        <f>MIN('OnSSET_original_NoMG-PV-Diesel'!N388:R388,LCOE_SensitivityScenarios!BU388)</f>
        <v>0.33704192864490101</v>
      </c>
      <c r="U389" s="28">
        <f>MIN('OnSSET_original_NoMG-PV-Diesel'!N388:R388,LCOE_SensitivityScenarios!BZ388)</f>
        <v>0.33704192864490101</v>
      </c>
      <c r="V389" s="29">
        <f>MIN('OnSSET_original_NoMG-PV-Diesel'!N388:R388,LCOE_SensitivityScenarios!CE388)</f>
        <v>0.33704192864490101</v>
      </c>
      <c r="W389" s="28">
        <f>MIN('OnSSET_original_NoMG-PV-Diesel'!W388:AA388,LCOE_SensitivityScenarios!CJ388)</f>
        <v>0.18788147824000501</v>
      </c>
      <c r="X389" s="28">
        <f>MIN('OnSSET_original_NoMG-PV-Diesel'!W388:AA388,LCOE_SensitivityScenarios!CO388)</f>
        <v>0.18788147824000501</v>
      </c>
      <c r="Y389" s="29">
        <f>MIN('OnSSET_original_NoMG-PV-Diesel'!W388:AA388,LCOE_SensitivityScenarios!CT388)</f>
        <v>0.18788147824000501</v>
      </c>
      <c r="Z389">
        <f>IF(H389='OnSSET_original_NoMG-PV-Diesel'!L388,'OnSSET_original_NoMG-PV-Diesel'!K388,"wait")</f>
        <v>36.108186237939499</v>
      </c>
      <c r="AA389">
        <f>IF(I389='OnSSET_original_NoMG-PV-Diesel'!L388,'OnSSET_original_NoMG-PV-Diesel'!K388,"wait")</f>
        <v>36.108186237939499</v>
      </c>
      <c r="AB389">
        <f>IF(J389='OnSSET_original_NoMG-PV-Diesel'!L388,'OnSSET_original_NoMG-PV-Diesel'!K388,"wait")</f>
        <v>36.108186237939499</v>
      </c>
      <c r="AC389">
        <f>IF(K389='OnSSET_original_NoMG-PV-Diesel'!U388,'OnSSET_original_NoMG-PV-Diesel'!T388,"wait")</f>
        <v>11.0988077140527</v>
      </c>
      <c r="AD389">
        <f>IF(L389='OnSSET_original_NoMG-PV-Diesel'!U388,'OnSSET_original_NoMG-PV-Diesel'!T388,"wait")</f>
        <v>11.0988077140527</v>
      </c>
      <c r="AE389">
        <f>IF(M389='OnSSET_original_NoMG-PV-Diesel'!U388,'OnSSET_original_NoMG-PV-Diesel'!T388,"wait")</f>
        <v>11.0988077140527</v>
      </c>
      <c r="AF389">
        <f>IF(N389='OnSSET_original_NoMG-PV-Diesel'!AD388,'OnSSET_original_NoMG-PV-Diesel'!AC388,"wait")</f>
        <v>11.0988077140527</v>
      </c>
      <c r="AG389">
        <f>IF(O389='OnSSET_original_NoMG-PV-Diesel'!AD388,'OnSSET_original_NoMG-PV-Diesel'!AC388,"wait")</f>
        <v>11.0988077140527</v>
      </c>
      <c r="AH389">
        <f>IF(P389='OnSSET_original_NoMG-PV-Diesel'!AD388,'OnSSET_original_NoMG-PV-Diesel'!AC388,"wait")</f>
        <v>11.0988077140527</v>
      </c>
      <c r="AR389" s="23">
        <v>156.434</v>
      </c>
      <c r="AS389" s="23">
        <v>154.054</v>
      </c>
      <c r="AT389" s="23">
        <v>44.186999999999998</v>
      </c>
      <c r="AU389" s="23">
        <v>8.6920000000000002</v>
      </c>
      <c r="AV389" s="23">
        <v>57068.209649999997</v>
      </c>
      <c r="AW389" s="23">
        <v>0</v>
      </c>
      <c r="AX389" s="23">
        <v>11159.05675</v>
      </c>
      <c r="AZ389">
        <f>SUMIF([1]base!$A$2:$A$169,B389,[1]base!$V$2:$V$169)</f>
        <v>0</v>
      </c>
      <c r="BA389">
        <f>SUMIF([2]s1!$A$2:$A$275,B389,[2]s1!$U$2:$U$275)</f>
        <v>0</v>
      </c>
      <c r="BB389">
        <f>SUMIF([3]s2!$A$2:$A$115,B389,[3]s2!$U$2:$U$115)</f>
        <v>0</v>
      </c>
      <c r="BC389">
        <f>SUMIF([4]s3!$A$2:$A$245,B389,[4]s3!$U$2:$U$245)</f>
        <v>0</v>
      </c>
      <c r="BD389">
        <f>SUMIF([5]s4!$A$2:$A$74,B389,[5]s4!$U$2:$U$74)</f>
        <v>0</v>
      </c>
      <c r="BF389">
        <f t="shared" si="30"/>
        <v>0</v>
      </c>
      <c r="BG389">
        <f t="shared" si="31"/>
        <v>0</v>
      </c>
      <c r="BH389">
        <f t="shared" si="32"/>
        <v>0</v>
      </c>
      <c r="BI389">
        <f t="shared" si="33"/>
        <v>0</v>
      </c>
      <c r="BJ389">
        <f t="shared" si="34"/>
        <v>0</v>
      </c>
      <c r="BL389" t="s">
        <v>113</v>
      </c>
      <c r="BM389" s="23">
        <v>13762.6425</v>
      </c>
      <c r="BN389" s="23">
        <v>11.098807710000001</v>
      </c>
      <c r="BP389" t="s">
        <v>183</v>
      </c>
      <c r="BQ389" s="23">
        <v>13762.6425</v>
      </c>
      <c r="BR389" s="23">
        <v>11.098807710000001</v>
      </c>
      <c r="BT389" t="s">
        <v>183</v>
      </c>
      <c r="BU389" s="23">
        <v>13762.6425</v>
      </c>
      <c r="BV389" s="23">
        <v>11.098807710000001</v>
      </c>
    </row>
    <row r="390" spans="1:74" x14ac:dyDescent="0.25">
      <c r="A390">
        <v>1</v>
      </c>
      <c r="B390" s="15">
        <v>6428</v>
      </c>
      <c r="C390" s="15">
        <v>-64.513068000000004</v>
      </c>
      <c r="D390" s="15">
        <v>-13.289040999999999</v>
      </c>
      <c r="E390" s="16">
        <v>0</v>
      </c>
      <c r="F390" s="19">
        <v>60519.407147951497</v>
      </c>
      <c r="G390" s="19">
        <v>120.56278023554121</v>
      </c>
      <c r="H390" s="16" t="str">
        <f>IF(LCOE_SensitivityScenarios!BF389&gt;'OnSSET_original_NoMG-PV-Diesel'!M389,'OnSSET_original_NoMG-PV-Diesel'!L389,LCOE_SensitivityScenarios!BG389)</f>
        <v>SA_Diesel</v>
      </c>
      <c r="I390" s="39" t="str">
        <f>IF(LCOE_SensitivityScenarios!BK389&gt;'OnSSET_original_NoMG-PV-Diesel'!M389,'OnSSET_original_NoMG-PV-Diesel'!L389,LCOE_SensitivityScenarios!BL389)</f>
        <v>SA_Diesel</v>
      </c>
      <c r="J390" s="39" t="str">
        <f>IF(LCOE_SensitivityScenarios!BP389&gt;'OnSSET_original_NoMG-PV-Diesel'!M389,'OnSSET_original_NoMG-PV-Diesel'!L389,LCOE_SensitivityScenarios!BQ389)</f>
        <v>SA_Diesel</v>
      </c>
      <c r="K390" s="38" t="str">
        <f>IF(LCOE_SensitivityScenarios!BU389&gt;'OnSSET_original_NoMG-PV-Diesel'!V389,'OnSSET_original_NoMG-PV-Diesel'!U389,LCOE_SensitivityScenarios!BV389)</f>
        <v>SA_Diesel</v>
      </c>
      <c r="L390" s="39" t="str">
        <f>IF(LCOE_SensitivityScenarios!BZ389&gt;'OnSSET_original_NoMG-PV-Diesel'!V389,'OnSSET_original_NoMG-PV-Diesel'!U389,LCOE_SensitivityScenarios!CA389)</f>
        <v>SA_Diesel</v>
      </c>
      <c r="M390" s="40" t="str">
        <f>IF(LCOE_SensitivityScenarios!CE389&gt;'OnSSET_original_NoMG-PV-Diesel'!V389,'OnSSET_original_NoMG-PV-Diesel'!U389,LCOE_SensitivityScenarios!CF389)</f>
        <v>SA_Diesel</v>
      </c>
      <c r="N390" s="39" t="str">
        <f>IF(LCOE_SensitivityScenarios!CJ389&gt;'OnSSET_original_NoMG-PV-Diesel'!AE389,'OnSSET_original_NoMG-PV-Diesel'!AD389,LCOE_SensitivityScenarios!CK389)</f>
        <v>SA_Diesel</v>
      </c>
      <c r="O390" s="39" t="str">
        <f>IF(LCOE_SensitivityScenarios!CO389&gt;'OnSSET_original_NoMG-PV-Diesel'!AE389,'OnSSET_original_NoMG-PV-Diesel'!AD389,LCOE_SensitivityScenarios!CP389)</f>
        <v>SA_Diesel</v>
      </c>
      <c r="P390" s="40" t="str">
        <f>IF(LCOE_SensitivityScenarios!CT389&gt;'OnSSET_original_NoMG-PV-Diesel'!AE389,'OnSSET_original_NoMG-PV-Diesel'!AD389,LCOE_SensitivityScenarios!CU389)</f>
        <v>SA_Diesel</v>
      </c>
      <c r="Q390" s="38">
        <f>IF(LCOE_SensitivityScenarios!BF389&gt;'OnSSET_original_NoMG-PV-Diesel'!M389,'OnSSET_original_NoMG-PV-Diesel'!M389,LCOE_SensitivityScenarios!BF389)</f>
        <v>0.47892392368493603</v>
      </c>
      <c r="R390" s="28">
        <f>MIN('OnSSET_original_NoMG-PV-Diesel'!E389:I389,LCOE_SensitivityScenarios!BK389)</f>
        <v>0.47892392368493603</v>
      </c>
      <c r="S390" s="28">
        <f>MIN('OnSSET_original_NoMG-PV-Diesel'!E389:I389,LCOE_SensitivityScenarios!BP389)</f>
        <v>0.47892392368493603</v>
      </c>
      <c r="T390" s="27">
        <f>MIN('OnSSET_original_NoMG-PV-Diesel'!N389:R389,LCOE_SensitivityScenarios!BU389)</f>
        <v>0.354807105884136</v>
      </c>
      <c r="U390" s="28">
        <f>MIN('OnSSET_original_NoMG-PV-Diesel'!N389:R389,LCOE_SensitivityScenarios!BZ389)</f>
        <v>0.354807105884136</v>
      </c>
      <c r="V390" s="29">
        <f>MIN('OnSSET_original_NoMG-PV-Diesel'!N389:R389,LCOE_SensitivityScenarios!CE389)</f>
        <v>0.354807105884136</v>
      </c>
      <c r="W390" s="28">
        <f>MIN('OnSSET_original_NoMG-PV-Diesel'!W389:AA389,LCOE_SensitivityScenarios!CJ389)</f>
        <v>0.193914934660878</v>
      </c>
      <c r="X390" s="28">
        <f>MIN('OnSSET_original_NoMG-PV-Diesel'!W389:AA389,LCOE_SensitivityScenarios!CO389)</f>
        <v>0.193914934660878</v>
      </c>
      <c r="Y390" s="29">
        <f>MIN('OnSSET_original_NoMG-PV-Diesel'!W389:AA389,LCOE_SensitivityScenarios!CT389)</f>
        <v>0.193914934660878</v>
      </c>
      <c r="Z390">
        <f>IF(H390='OnSSET_original_NoMG-PV-Diesel'!L389,'OnSSET_original_NoMG-PV-Diesel'!K389,"wait")</f>
        <v>15.723568352713301</v>
      </c>
      <c r="AA390">
        <f>IF(I390='OnSSET_original_NoMG-PV-Diesel'!L389,'OnSSET_original_NoMG-PV-Diesel'!K389,"wait")</f>
        <v>15.723568352713301</v>
      </c>
      <c r="AB390">
        <f>IF(J390='OnSSET_original_NoMG-PV-Diesel'!L389,'OnSSET_original_NoMG-PV-Diesel'!K389,"wait")</f>
        <v>15.723568352713301</v>
      </c>
      <c r="AC390">
        <f>IF(K390='OnSSET_original_NoMG-PV-Diesel'!U389,'OnSSET_original_NoMG-PV-Diesel'!T389,"wait")</f>
        <v>27.6344324876491</v>
      </c>
      <c r="AD390">
        <f>IF(L390='OnSSET_original_NoMG-PV-Diesel'!U389,'OnSSET_original_NoMG-PV-Diesel'!T389,"wait")</f>
        <v>27.6344324876491</v>
      </c>
      <c r="AE390">
        <f>IF(M390='OnSSET_original_NoMG-PV-Diesel'!U389,'OnSSET_original_NoMG-PV-Diesel'!T389,"wait")</f>
        <v>27.6344324876491</v>
      </c>
      <c r="AF390">
        <f>IF(N390='OnSSET_original_NoMG-PV-Diesel'!AD389,'OnSSET_original_NoMG-PV-Diesel'!AC389,"wait")</f>
        <v>27.6344324876491</v>
      </c>
      <c r="AG390">
        <f>IF(O390='OnSSET_original_NoMG-PV-Diesel'!AD389,'OnSSET_original_NoMG-PV-Diesel'!AC389,"wait")</f>
        <v>27.6344324876491</v>
      </c>
      <c r="AH390">
        <f>IF(P390='OnSSET_original_NoMG-PV-Diesel'!AD389,'OnSSET_original_NoMG-PV-Diesel'!AC389,"wait")</f>
        <v>27.6344324876491</v>
      </c>
      <c r="AR390">
        <v>183.82599999999999</v>
      </c>
      <c r="AS390">
        <v>114.9</v>
      </c>
      <c r="AT390">
        <v>155.077</v>
      </c>
      <c r="AU390">
        <v>3.266</v>
      </c>
      <c r="AV390">
        <v>88622.281319999995</v>
      </c>
      <c r="AW390">
        <v>0</v>
      </c>
      <c r="AX390">
        <v>28279.801350000002</v>
      </c>
      <c r="AZ390">
        <f>SUMIF([1]base!$A$2:$A$169,B390,[1]base!$V$2:$V$169)</f>
        <v>0</v>
      </c>
      <c r="BA390">
        <f>SUMIF([2]s1!$A$2:$A$275,B390,[2]s1!$U$2:$U$275)</f>
        <v>0</v>
      </c>
      <c r="BB390">
        <f>SUMIF([3]s2!$A$2:$A$115,B390,[3]s2!$U$2:$U$115)</f>
        <v>0</v>
      </c>
      <c r="BC390">
        <f>SUMIF([4]s3!$A$2:$A$245,B390,[4]s3!$U$2:$U$245)</f>
        <v>0</v>
      </c>
      <c r="BD390">
        <f>SUMIF([5]s4!$A$2:$A$74,B390,[5]s4!$U$2:$U$74)</f>
        <v>0</v>
      </c>
      <c r="BF390">
        <f t="shared" si="30"/>
        <v>0</v>
      </c>
      <c r="BG390">
        <f t="shared" si="31"/>
        <v>0</v>
      </c>
      <c r="BH390">
        <f t="shared" si="32"/>
        <v>0</v>
      </c>
      <c r="BI390">
        <f t="shared" si="33"/>
        <v>0</v>
      </c>
      <c r="BJ390">
        <f t="shared" si="34"/>
        <v>0</v>
      </c>
      <c r="BL390" t="s">
        <v>113</v>
      </c>
      <c r="BM390" s="23">
        <v>34266.997389999997</v>
      </c>
      <c r="BN390" s="23">
        <v>27.634432489999998</v>
      </c>
      <c r="BP390" t="s">
        <v>183</v>
      </c>
      <c r="BQ390" s="23">
        <v>34266.997389999997</v>
      </c>
      <c r="BR390" s="23">
        <v>27.634432489999998</v>
      </c>
      <c r="BT390" t="s">
        <v>183</v>
      </c>
      <c r="BU390" s="23">
        <v>34266.997389999997</v>
      </c>
      <c r="BV390" s="23">
        <v>27.634432489999998</v>
      </c>
    </row>
    <row r="391" spans="1:74" x14ac:dyDescent="0.25">
      <c r="A391">
        <v>1</v>
      </c>
      <c r="B391" s="15">
        <v>6442</v>
      </c>
      <c r="C391" s="15">
        <v>-62.487538180000001</v>
      </c>
      <c r="D391" s="15">
        <v>-13.664794130000001</v>
      </c>
      <c r="E391" s="16">
        <v>0</v>
      </c>
      <c r="F391" s="19">
        <v>32957.465149132498</v>
      </c>
      <c r="G391" s="19">
        <v>78.10405455587896</v>
      </c>
      <c r="H391" s="16" t="str">
        <f>IF(LCOE_SensitivityScenarios!BF390&gt;'OnSSET_original_NoMG-PV-Diesel'!M390,'OnSSET_original_NoMG-PV-Diesel'!L390,LCOE_SensitivityScenarios!BG390)</f>
        <v>SA_PV</v>
      </c>
      <c r="I391" s="39" t="str">
        <f>IF(LCOE_SensitivityScenarios!BK390&gt;'OnSSET_original_NoMG-PV-Diesel'!M390,'OnSSET_original_NoMG-PV-Diesel'!L390,LCOE_SensitivityScenarios!BL390)</f>
        <v>SA_PV</v>
      </c>
      <c r="J391" s="39" t="str">
        <f>IF(LCOE_SensitivityScenarios!BP390&gt;'OnSSET_original_NoMG-PV-Diesel'!M390,'OnSSET_original_NoMG-PV-Diesel'!L390,LCOE_SensitivityScenarios!BQ390)</f>
        <v>SA_PV</v>
      </c>
      <c r="K391" s="38" t="str">
        <f>IF(LCOE_SensitivityScenarios!BU390&gt;'OnSSET_original_NoMG-PV-Diesel'!V390,'OnSSET_original_NoMG-PV-Diesel'!U390,LCOE_SensitivityScenarios!BV390)</f>
        <v>SA_Diesel</v>
      </c>
      <c r="L391" s="39" t="str">
        <f>IF(LCOE_SensitivityScenarios!BZ390&gt;'OnSSET_original_NoMG-PV-Diesel'!V390,'OnSSET_original_NoMG-PV-Diesel'!U390,LCOE_SensitivityScenarios!CA390)</f>
        <v>SA_Diesel</v>
      </c>
      <c r="M391" s="40" t="str">
        <f>IF(LCOE_SensitivityScenarios!CE390&gt;'OnSSET_original_NoMG-PV-Diesel'!V390,'OnSSET_original_NoMG-PV-Diesel'!U390,LCOE_SensitivityScenarios!CF390)</f>
        <v>SA_Diesel</v>
      </c>
      <c r="N391" s="39" t="str">
        <f>IF(LCOE_SensitivityScenarios!CJ390&gt;'OnSSET_original_NoMG-PV-Diesel'!AE390,'OnSSET_original_NoMG-PV-Diesel'!AD390,LCOE_SensitivityScenarios!CK390)</f>
        <v>SA_Diesel</v>
      </c>
      <c r="O391" s="39" t="str">
        <f>IF(LCOE_SensitivityScenarios!CO390&gt;'OnSSET_original_NoMG-PV-Diesel'!AE390,'OnSSET_original_NoMG-PV-Diesel'!AD390,LCOE_SensitivityScenarios!CP390)</f>
        <v>SA_Diesel</v>
      </c>
      <c r="P391" s="40" t="str">
        <f>IF(LCOE_SensitivityScenarios!CT390&gt;'OnSSET_original_NoMG-PV-Diesel'!AE390,'OnSSET_original_NoMG-PV-Diesel'!AD390,LCOE_SensitivityScenarios!CU390)</f>
        <v>SA_Diesel</v>
      </c>
      <c r="Q391" s="38">
        <f>IF(LCOE_SensitivityScenarios!BF390&gt;'OnSSET_original_NoMG-PV-Diesel'!M390,'OnSSET_original_NoMG-PV-Diesel'!M390,LCOE_SensitivityScenarios!BF390)</f>
        <v>0.44861204489567202</v>
      </c>
      <c r="R391" s="28">
        <f>MIN('OnSSET_original_NoMG-PV-Diesel'!E390:I390,LCOE_SensitivityScenarios!BK390)</f>
        <v>0.44861204489567202</v>
      </c>
      <c r="S391" s="28">
        <f>MIN('OnSSET_original_NoMG-PV-Diesel'!E390:I390,LCOE_SensitivityScenarios!BP390)</f>
        <v>0.44861204489567202</v>
      </c>
      <c r="T391" s="27">
        <f>MIN('OnSSET_original_NoMG-PV-Diesel'!N390:R390,LCOE_SensitivityScenarios!BU390)</f>
        <v>0.425867814841075</v>
      </c>
      <c r="U391" s="28">
        <f>MIN('OnSSET_original_NoMG-PV-Diesel'!N390:R390,LCOE_SensitivityScenarios!BZ390)</f>
        <v>0.425867814841075</v>
      </c>
      <c r="V391" s="29">
        <f>MIN('OnSSET_original_NoMG-PV-Diesel'!N390:R390,LCOE_SensitivityScenarios!CE390)</f>
        <v>0.425867814841075</v>
      </c>
      <c r="W391" s="28">
        <f>MIN('OnSSET_original_NoMG-PV-Diesel'!W390:AA390,LCOE_SensitivityScenarios!CJ390)</f>
        <v>0.21804876034436599</v>
      </c>
      <c r="X391" s="28">
        <f>MIN('OnSSET_original_NoMG-PV-Diesel'!W390:AA390,LCOE_SensitivityScenarios!CO390)</f>
        <v>0.21804876034436599</v>
      </c>
      <c r="Y391" s="29">
        <f>MIN('OnSSET_original_NoMG-PV-Diesel'!W390:AA390,LCOE_SensitivityScenarios!CT390)</f>
        <v>0.21804876034436599</v>
      </c>
      <c r="Z391">
        <f>IF(H391='OnSSET_original_NoMG-PV-Diesel'!L390,'OnSSET_original_NoMG-PV-Diesel'!K390,"wait")</f>
        <v>18.778065641645199</v>
      </c>
      <c r="AA391">
        <f>IF(I391='OnSSET_original_NoMG-PV-Diesel'!L390,'OnSSET_original_NoMG-PV-Diesel'!K390,"wait")</f>
        <v>18.778065641645199</v>
      </c>
      <c r="AB391">
        <f>IF(J391='OnSSET_original_NoMG-PV-Diesel'!L390,'OnSSET_original_NoMG-PV-Diesel'!K390,"wait")</f>
        <v>18.778065641645199</v>
      </c>
      <c r="AC391">
        <f>IF(K391='OnSSET_original_NoMG-PV-Diesel'!U390,'OnSSET_original_NoMG-PV-Diesel'!T390,"wait")</f>
        <v>15.0490708443527</v>
      </c>
      <c r="AD391">
        <f>IF(L391='OnSSET_original_NoMG-PV-Diesel'!U390,'OnSSET_original_NoMG-PV-Diesel'!T390,"wait")</f>
        <v>15.0490708443527</v>
      </c>
      <c r="AE391">
        <f>IF(M391='OnSSET_original_NoMG-PV-Diesel'!U390,'OnSSET_original_NoMG-PV-Diesel'!T390,"wait")</f>
        <v>15.0490708443527</v>
      </c>
      <c r="AF391">
        <f>IF(N391='OnSSET_original_NoMG-PV-Diesel'!AD390,'OnSSET_original_NoMG-PV-Diesel'!AC390,"wait")</f>
        <v>15.0490708443527</v>
      </c>
      <c r="AG391">
        <f>IF(O391='OnSSET_original_NoMG-PV-Diesel'!AD390,'OnSSET_original_NoMG-PV-Diesel'!AC390,"wait")</f>
        <v>15.0490708443527</v>
      </c>
      <c r="AH391">
        <f>IF(P391='OnSSET_original_NoMG-PV-Diesel'!AD390,'OnSSET_original_NoMG-PV-Diesel'!AC390,"wait")</f>
        <v>15.0490708443527</v>
      </c>
      <c r="AR391">
        <v>300.57900000000001</v>
      </c>
      <c r="AS391">
        <v>294.39699999999999</v>
      </c>
      <c r="AT391">
        <v>233.77599999999899</v>
      </c>
      <c r="AU391">
        <v>69.331000000000003</v>
      </c>
      <c r="AV391">
        <v>58863.556859999997</v>
      </c>
      <c r="AW391">
        <v>0</v>
      </c>
      <c r="AX391">
        <v>11923.375700000001</v>
      </c>
      <c r="AZ391">
        <f>SUMIF([1]base!$A$2:$A$169,B391,[1]base!$V$2:$V$169)</f>
        <v>0</v>
      </c>
      <c r="BA391">
        <f>SUMIF([2]s1!$A$2:$A$275,B391,[2]s1!$U$2:$U$275)</f>
        <v>0</v>
      </c>
      <c r="BB391">
        <f>SUMIF([3]s2!$A$2:$A$115,B391,[3]s2!$U$2:$U$115)</f>
        <v>0</v>
      </c>
      <c r="BC391">
        <f>SUMIF([4]s3!$A$2:$A$245,B391,[4]s3!$U$2:$U$245)</f>
        <v>0</v>
      </c>
      <c r="BD391">
        <f>SUMIF([5]s4!$A$2:$A$74,B391,[5]s4!$U$2:$U$74)</f>
        <v>0</v>
      </c>
      <c r="BF391">
        <f t="shared" si="30"/>
        <v>0</v>
      </c>
      <c r="BG391">
        <f t="shared" si="31"/>
        <v>0</v>
      </c>
      <c r="BH391">
        <f t="shared" si="32"/>
        <v>0</v>
      </c>
      <c r="BI391">
        <f t="shared" si="33"/>
        <v>0</v>
      </c>
      <c r="BJ391">
        <f t="shared" si="34"/>
        <v>0</v>
      </c>
      <c r="BL391" t="s">
        <v>114</v>
      </c>
      <c r="BM391" s="23">
        <v>98181.061350000004</v>
      </c>
      <c r="BN391" s="23">
        <v>19.365100859999998</v>
      </c>
      <c r="BP391" t="s">
        <v>183</v>
      </c>
      <c r="BQ391" s="23">
        <v>18661.01182</v>
      </c>
      <c r="BR391" s="23">
        <v>15.049070840000001</v>
      </c>
      <c r="BT391" t="s">
        <v>183</v>
      </c>
      <c r="BU391" s="23">
        <v>18661.01182</v>
      </c>
      <c r="BV391" s="23">
        <v>15.049070840000001</v>
      </c>
    </row>
    <row r="392" spans="1:74" x14ac:dyDescent="0.25">
      <c r="A392">
        <v>1</v>
      </c>
      <c r="B392" s="15">
        <v>6445</v>
      </c>
      <c r="C392" s="15">
        <v>-66.747130830000003</v>
      </c>
      <c r="D392" s="15">
        <v>-16.904165200000001</v>
      </c>
      <c r="E392" s="16">
        <v>1</v>
      </c>
      <c r="F392" s="19">
        <v>13215.0263308372</v>
      </c>
      <c r="G392" s="19">
        <v>55.266804850406579</v>
      </c>
      <c r="H392" s="16" t="str">
        <f>IF(LCOE_SensitivityScenarios!BF391&gt;'OnSSET_original_NoMG-PV-Diesel'!M391,'OnSSET_original_NoMG-PV-Diesel'!L391,LCOE_SensitivityScenarios!BG391)</f>
        <v>SA_PV</v>
      </c>
      <c r="I392" s="39" t="str">
        <f>IF(LCOE_SensitivityScenarios!BK391&gt;'OnSSET_original_NoMG-PV-Diesel'!M391,'OnSSET_original_NoMG-PV-Diesel'!L391,LCOE_SensitivityScenarios!BL391)</f>
        <v>SA_PV</v>
      </c>
      <c r="J392" s="39" t="str">
        <f>IF(LCOE_SensitivityScenarios!BP391&gt;'OnSSET_original_NoMG-PV-Diesel'!M391,'OnSSET_original_NoMG-PV-Diesel'!L391,LCOE_SensitivityScenarios!BQ391)</f>
        <v>SA_PV</v>
      </c>
      <c r="K392" s="38" t="str">
        <f>IF(LCOE_SensitivityScenarios!BU391&gt;'OnSSET_original_NoMG-PV-Diesel'!V391,'OnSSET_original_NoMG-PV-Diesel'!U391,LCOE_SensitivityScenarios!BV391)</f>
        <v>SA_PV</v>
      </c>
      <c r="L392" s="39" t="str">
        <f>IF(LCOE_SensitivityScenarios!BZ391&gt;'OnSSET_original_NoMG-PV-Diesel'!V391,'OnSSET_original_NoMG-PV-Diesel'!U391,LCOE_SensitivityScenarios!CA391)</f>
        <v>SA_PV</v>
      </c>
      <c r="M392" s="40" t="str">
        <f>IF(LCOE_SensitivityScenarios!CE391&gt;'OnSSET_original_NoMG-PV-Diesel'!V391,'OnSSET_original_NoMG-PV-Diesel'!U391,LCOE_SensitivityScenarios!CF391)</f>
        <v>SA_PV</v>
      </c>
      <c r="N392" s="39" t="str">
        <f>IF(LCOE_SensitivityScenarios!CJ391&gt;'OnSSET_original_NoMG-PV-Diesel'!AE391,'OnSSET_original_NoMG-PV-Diesel'!AD391,LCOE_SensitivityScenarios!CK391)</f>
        <v>SA_Diesel</v>
      </c>
      <c r="O392" s="39" t="str">
        <f>IF(LCOE_SensitivityScenarios!CO391&gt;'OnSSET_original_NoMG-PV-Diesel'!AE391,'OnSSET_original_NoMG-PV-Diesel'!AD391,LCOE_SensitivityScenarios!CP391)</f>
        <v>SA_Diesel</v>
      </c>
      <c r="P392" s="40" t="str">
        <f>IF(LCOE_SensitivityScenarios!CT391&gt;'OnSSET_original_NoMG-PV-Diesel'!AE391,'OnSSET_original_NoMG-PV-Diesel'!AD391,LCOE_SensitivityScenarios!CU391)</f>
        <v>SA_Diesel</v>
      </c>
      <c r="Q392" s="38">
        <f>IF(LCOE_SensitivityScenarios!BF391&gt;'OnSSET_original_NoMG-PV-Diesel'!M391,'OnSSET_original_NoMG-PV-Diesel'!M391,LCOE_SensitivityScenarios!BF391)</f>
        <v>0.49672542073718801</v>
      </c>
      <c r="R392" s="28">
        <f>MIN('OnSSET_original_NoMG-PV-Diesel'!E391:I391,LCOE_SensitivityScenarios!BK391)</f>
        <v>0.49672542073718801</v>
      </c>
      <c r="S392" s="28">
        <f>MIN('OnSSET_original_NoMG-PV-Diesel'!E391:I391,LCOE_SensitivityScenarios!BP391)</f>
        <v>0.49672542073718801</v>
      </c>
      <c r="T392" s="27">
        <f>MIN('OnSSET_original_NoMG-PV-Diesel'!N391:R391,LCOE_SensitivityScenarios!BU391)</f>
        <v>0.49672542073718801</v>
      </c>
      <c r="U392" s="28">
        <f>MIN('OnSSET_original_NoMG-PV-Diesel'!N391:R391,LCOE_SensitivityScenarios!BZ391)</f>
        <v>0.49672542073718801</v>
      </c>
      <c r="V392" s="29">
        <f>MIN('OnSSET_original_NoMG-PV-Diesel'!N391:R391,LCOE_SensitivityScenarios!CE391)</f>
        <v>0.49672542073718801</v>
      </c>
      <c r="W392" s="28">
        <f>MIN('OnSSET_original_NoMG-PV-Diesel'!W391:AA391,LCOE_SensitivityScenarios!CJ391)</f>
        <v>0.27838332455308801</v>
      </c>
      <c r="X392" s="28">
        <f>MIN('OnSSET_original_NoMG-PV-Diesel'!W391:AA391,LCOE_SensitivityScenarios!CO391)</f>
        <v>0.27838332455308801</v>
      </c>
      <c r="Y392" s="29">
        <f>MIN('OnSSET_original_NoMG-PV-Diesel'!W391:AA391,LCOE_SensitivityScenarios!CT391)</f>
        <v>0.27838332455308801</v>
      </c>
      <c r="Z392">
        <f>IF(H392='OnSSET_original_NoMG-PV-Diesel'!L391,'OnSSET_original_NoMG-PV-Diesel'!K391,"wait")</f>
        <v>11.0988077140527</v>
      </c>
      <c r="AA392">
        <f>IF(I392='OnSSET_original_NoMG-PV-Diesel'!L391,'OnSSET_original_NoMG-PV-Diesel'!K391,"wait")</f>
        <v>11.0988077140527</v>
      </c>
      <c r="AB392">
        <f>IF(J392='OnSSET_original_NoMG-PV-Diesel'!L391,'OnSSET_original_NoMG-PV-Diesel'!K391,"wait")</f>
        <v>11.0988077140527</v>
      </c>
      <c r="AC392">
        <f>IF(K392='OnSSET_original_NoMG-PV-Diesel'!U391,'OnSSET_original_NoMG-PV-Diesel'!T391,"wait")</f>
        <v>7.5415318899943999</v>
      </c>
      <c r="AD392">
        <f>IF(L392='OnSSET_original_NoMG-PV-Diesel'!U391,'OnSSET_original_NoMG-PV-Diesel'!T391,"wait")</f>
        <v>7.5415318899943999</v>
      </c>
      <c r="AE392">
        <f>IF(M392='OnSSET_original_NoMG-PV-Diesel'!U391,'OnSSET_original_NoMG-PV-Diesel'!T391,"wait")</f>
        <v>7.5415318899943999</v>
      </c>
      <c r="AF392">
        <f>IF(N392='OnSSET_original_NoMG-PV-Diesel'!AD391,'OnSSET_original_NoMG-PV-Diesel'!AC391,"wait")</f>
        <v>6.0342585985557902</v>
      </c>
      <c r="AG392">
        <f>IF(O392='OnSSET_original_NoMG-PV-Diesel'!AD391,'OnSSET_original_NoMG-PV-Diesel'!AC391,"wait")</f>
        <v>6.0342585985557902</v>
      </c>
      <c r="AH392">
        <f>IF(P392='OnSSET_original_NoMG-PV-Diesel'!AD391,'OnSSET_original_NoMG-PV-Diesel'!AC391,"wait")</f>
        <v>6.0342585985557902</v>
      </c>
      <c r="AR392">
        <v>59.594999999999999</v>
      </c>
      <c r="AS392">
        <v>21.114000000000001</v>
      </c>
      <c r="AT392">
        <v>9.2859999999999996</v>
      </c>
      <c r="AU392">
        <v>8.73</v>
      </c>
      <c r="AV392">
        <v>48317.393459999999</v>
      </c>
      <c r="AW392">
        <v>0</v>
      </c>
      <c r="AX392">
        <v>7796.0533459999997</v>
      </c>
      <c r="AZ392">
        <f>SUMIF([1]base!$A$2:$A$169,B392,[1]base!$V$2:$V$169)</f>
        <v>0</v>
      </c>
      <c r="BA392">
        <f>SUMIF([2]s1!$A$2:$A$275,B392,[2]s1!$U$2:$U$275)</f>
        <v>0</v>
      </c>
      <c r="BB392">
        <f>SUMIF([3]s2!$A$2:$A$115,B392,[3]s2!$U$2:$U$115)</f>
        <v>0</v>
      </c>
      <c r="BC392">
        <f>SUMIF([4]s3!$A$2:$A$245,B392,[4]s3!$U$2:$U$245)</f>
        <v>0</v>
      </c>
      <c r="BD392">
        <f>SUMIF([5]s4!$A$2:$A$74,B392,[5]s4!$U$2:$U$74)</f>
        <v>0</v>
      </c>
      <c r="BF392">
        <f t="shared" ref="BF392:BF455" si="35">IF(AZ392=0,0,AZ392+SUM(AV392:AX392))</f>
        <v>0</v>
      </c>
      <c r="BG392">
        <f t="shared" ref="BG392:BG455" si="36">IF(BA392=0,0,BA392+SUM(AV392:AX392))</f>
        <v>0</v>
      </c>
      <c r="BH392">
        <f t="shared" ref="BH392:BH455" si="37">IF(BB392=0,0,BB392+SUM(AV392:AX392))</f>
        <v>0</v>
      </c>
      <c r="BI392">
        <f t="shared" ref="BI392:BI455" si="38">IF(BC392=0,0,BC392+SUM(AV392:AX392))</f>
        <v>0</v>
      </c>
      <c r="BJ392">
        <f t="shared" ref="BJ392:BJ455" si="39">IF(BD392=0,0,BD392+SUM(AV392:AX392))</f>
        <v>0</v>
      </c>
      <c r="BL392" t="s">
        <v>114</v>
      </c>
      <c r="BM392" s="23">
        <v>43590.054320000003</v>
      </c>
      <c r="BN392" s="23">
        <v>7.5415318899999999</v>
      </c>
      <c r="BP392" t="s">
        <v>186</v>
      </c>
      <c r="BQ392" s="23">
        <v>43590.054320000003</v>
      </c>
      <c r="BR392" s="23">
        <v>7.5415318899999999</v>
      </c>
      <c r="BT392" t="s">
        <v>183</v>
      </c>
      <c r="BU392" s="23">
        <v>7482.5464110000003</v>
      </c>
      <c r="BV392" s="23">
        <v>6.0342585990000002</v>
      </c>
    </row>
    <row r="393" spans="1:74" x14ac:dyDescent="0.25">
      <c r="A393">
        <v>1</v>
      </c>
      <c r="B393" s="15">
        <v>6447</v>
      </c>
      <c r="C393" s="15">
        <v>-65.375819100000001</v>
      </c>
      <c r="D393" s="15">
        <v>-18.305846519999999</v>
      </c>
      <c r="E393" s="16">
        <v>1</v>
      </c>
      <c r="F393" s="19">
        <v>37297.506597063897</v>
      </c>
      <c r="G393" s="19">
        <v>99.05152998984066</v>
      </c>
      <c r="H393" s="16" t="str">
        <f>IF(LCOE_SensitivityScenarios!BF392&gt;'OnSSET_original_NoMG-PV-Diesel'!M392,'OnSSET_original_NoMG-PV-Diesel'!L392,LCOE_SensitivityScenarios!BG392)</f>
        <v>SA_PV</v>
      </c>
      <c r="I393" s="39" t="str">
        <f>IF(LCOE_SensitivityScenarios!BK392&gt;'OnSSET_original_NoMG-PV-Diesel'!M392,'OnSSET_original_NoMG-PV-Diesel'!L392,LCOE_SensitivityScenarios!BL392)</f>
        <v>SA_PV</v>
      </c>
      <c r="J393" s="39" t="str">
        <f>IF(LCOE_SensitivityScenarios!BP392&gt;'OnSSET_original_NoMG-PV-Diesel'!M392,'OnSSET_original_NoMG-PV-Diesel'!L392,LCOE_SensitivityScenarios!BQ392)</f>
        <v>SA_PV</v>
      </c>
      <c r="K393" s="38" t="str">
        <f>IF(LCOE_SensitivityScenarios!BU392&gt;'OnSSET_original_NoMG-PV-Diesel'!V392,'OnSSET_original_NoMG-PV-Diesel'!U392,LCOE_SensitivityScenarios!BV392)</f>
        <v>SA_Diesel</v>
      </c>
      <c r="L393" s="39" t="str">
        <f>IF(LCOE_SensitivityScenarios!BZ392&gt;'OnSSET_original_NoMG-PV-Diesel'!V392,'OnSSET_original_NoMG-PV-Diesel'!U392,LCOE_SensitivityScenarios!CA392)</f>
        <v>SA_Diesel</v>
      </c>
      <c r="M393" s="40" t="str">
        <f>IF(LCOE_SensitivityScenarios!CE392&gt;'OnSSET_original_NoMG-PV-Diesel'!V392,'OnSSET_original_NoMG-PV-Diesel'!U392,LCOE_SensitivityScenarios!CF392)</f>
        <v>SA_Diesel</v>
      </c>
      <c r="N393" s="39" t="str">
        <f>IF(LCOE_SensitivityScenarios!CJ392&gt;'OnSSET_original_NoMG-PV-Diesel'!AE392,'OnSSET_original_NoMG-PV-Diesel'!AD392,LCOE_SensitivityScenarios!CK392)</f>
        <v>SA_Diesel</v>
      </c>
      <c r="O393" s="39" t="str">
        <f>IF(LCOE_SensitivityScenarios!CO392&gt;'OnSSET_original_NoMG-PV-Diesel'!AE392,'OnSSET_original_NoMG-PV-Diesel'!AD392,LCOE_SensitivityScenarios!CP392)</f>
        <v>SA_Diesel</v>
      </c>
      <c r="P393" s="40" t="str">
        <f>IF(LCOE_SensitivityScenarios!CT392&gt;'OnSSET_original_NoMG-PV-Diesel'!AE392,'OnSSET_original_NoMG-PV-Diesel'!AD392,LCOE_SensitivityScenarios!CU392)</f>
        <v>SA_Diesel</v>
      </c>
      <c r="Q393" s="38">
        <f>IF(LCOE_SensitivityScenarios!BF392&gt;'OnSSET_original_NoMG-PV-Diesel'!M392,'OnSSET_original_NoMG-PV-Diesel'!M392,LCOE_SensitivityScenarios!BF392)</f>
        <v>0.43900335641185001</v>
      </c>
      <c r="R393" s="28">
        <f>MIN('OnSSET_original_NoMG-PV-Diesel'!E392:I392,LCOE_SensitivityScenarios!BK392)</f>
        <v>0.43900335641185001</v>
      </c>
      <c r="S393" s="28">
        <f>MIN('OnSSET_original_NoMG-PV-Diesel'!E392:I392,LCOE_SensitivityScenarios!BP392)</f>
        <v>0.43900335641185001</v>
      </c>
      <c r="T393" s="27">
        <f>MIN('OnSSET_original_NoMG-PV-Diesel'!N392:R392,LCOE_SensitivityScenarios!BU392)</f>
        <v>0.39033746036260603</v>
      </c>
      <c r="U393" s="28">
        <f>MIN('OnSSET_original_NoMG-PV-Diesel'!N392:R392,LCOE_SensitivityScenarios!BZ392)</f>
        <v>0.39033746036260603</v>
      </c>
      <c r="V393" s="29">
        <f>MIN('OnSSET_original_NoMG-PV-Diesel'!N392:R392,LCOE_SensitivityScenarios!CE392)</f>
        <v>0.39033746036260603</v>
      </c>
      <c r="W393" s="28">
        <f>MIN('OnSSET_original_NoMG-PV-Diesel'!W392:AA392,LCOE_SensitivityScenarios!CJ392)</f>
        <v>0.205981847502622</v>
      </c>
      <c r="X393" s="28">
        <f>MIN('OnSSET_original_NoMG-PV-Diesel'!W392:AA392,LCOE_SensitivityScenarios!CO392)</f>
        <v>0.205981847502622</v>
      </c>
      <c r="Y393" s="29">
        <f>MIN('OnSSET_original_NoMG-PV-Diesel'!W392:AA392,LCOE_SensitivityScenarios!CT392)</f>
        <v>0.205981847502622</v>
      </c>
      <c r="Z393">
        <f>IF(H393='OnSSET_original_NoMG-PV-Diesel'!L392,'OnSSET_original_NoMG-PV-Diesel'!K392,"wait")</f>
        <v>27.6344324876491</v>
      </c>
      <c r="AA393">
        <f>IF(I393='OnSSET_original_NoMG-PV-Diesel'!L392,'OnSSET_original_NoMG-PV-Diesel'!K392,"wait")</f>
        <v>27.6344324876491</v>
      </c>
      <c r="AB393">
        <f>IF(J393='OnSSET_original_NoMG-PV-Diesel'!L392,'OnSSET_original_NoMG-PV-Diesel'!K392,"wait")</f>
        <v>27.6344324876491</v>
      </c>
      <c r="AC393">
        <f>IF(K393='OnSSET_original_NoMG-PV-Diesel'!U392,'OnSSET_original_NoMG-PV-Diesel'!T392,"wait")</f>
        <v>17.030824930166201</v>
      </c>
      <c r="AD393">
        <f>IF(L393='OnSSET_original_NoMG-PV-Diesel'!U392,'OnSSET_original_NoMG-PV-Diesel'!T392,"wait")</f>
        <v>17.030824930166201</v>
      </c>
      <c r="AE393">
        <f>IF(M393='OnSSET_original_NoMG-PV-Diesel'!U392,'OnSSET_original_NoMG-PV-Diesel'!T392,"wait")</f>
        <v>17.030824930166201</v>
      </c>
      <c r="AF393">
        <f>IF(N393='OnSSET_original_NoMG-PV-Diesel'!AD392,'OnSSET_original_NoMG-PV-Diesel'!AC392,"wait")</f>
        <v>17.030824930166201</v>
      </c>
      <c r="AG393">
        <f>IF(O393='OnSSET_original_NoMG-PV-Diesel'!AD392,'OnSSET_original_NoMG-PV-Diesel'!AC392,"wait")</f>
        <v>17.030824930166201</v>
      </c>
      <c r="AH393">
        <f>IF(P393='OnSSET_original_NoMG-PV-Diesel'!AD392,'OnSSET_original_NoMG-PV-Diesel'!AC392,"wait")</f>
        <v>17.030824930166201</v>
      </c>
      <c r="AR393">
        <v>17.420999999999999</v>
      </c>
      <c r="AS393">
        <v>17.265999999999998</v>
      </c>
      <c r="AT393">
        <v>0.34399999999999997</v>
      </c>
      <c r="AU393">
        <v>0.34399999999999997</v>
      </c>
      <c r="AV393">
        <v>61620.353479999998</v>
      </c>
      <c r="AW393">
        <v>0</v>
      </c>
      <c r="AX393">
        <v>13146.286029999999</v>
      </c>
      <c r="AZ393">
        <f>SUMIF([1]base!$A$2:$A$169,B393,[1]base!$V$2:$V$169)</f>
        <v>0</v>
      </c>
      <c r="BA393">
        <f>SUMIF([2]s1!$A$2:$A$275,B393,[2]s1!$U$2:$U$275)</f>
        <v>0</v>
      </c>
      <c r="BB393">
        <f>SUMIF([3]s2!$A$2:$A$115,B393,[3]s2!$U$2:$U$115)</f>
        <v>0</v>
      </c>
      <c r="BC393">
        <f>SUMIF([4]s3!$A$2:$A$245,B393,[4]s3!$U$2:$U$245)</f>
        <v>0</v>
      </c>
      <c r="BD393">
        <f>SUMIF([5]s4!$A$2:$A$74,B393,[5]s4!$U$2:$U$74)</f>
        <v>0</v>
      </c>
      <c r="BF393">
        <f t="shared" si="35"/>
        <v>0</v>
      </c>
      <c r="BG393">
        <f t="shared" si="36"/>
        <v>0</v>
      </c>
      <c r="BH393">
        <f t="shared" si="37"/>
        <v>0</v>
      </c>
      <c r="BI393">
        <f t="shared" si="38"/>
        <v>0</v>
      </c>
      <c r="BJ393">
        <f t="shared" si="39"/>
        <v>0</v>
      </c>
      <c r="BL393" t="s">
        <v>114</v>
      </c>
      <c r="BM393" s="23">
        <v>108730.3113</v>
      </c>
      <c r="BN393" s="23">
        <v>18.81147254</v>
      </c>
      <c r="BP393" t="s">
        <v>183</v>
      </c>
      <c r="BQ393" s="23">
        <v>21118.408479999998</v>
      </c>
      <c r="BR393" s="23">
        <v>17.030824930000001</v>
      </c>
      <c r="BT393" t="s">
        <v>183</v>
      </c>
      <c r="BU393" s="23">
        <v>21118.408479999998</v>
      </c>
      <c r="BV393" s="23">
        <v>17.030824930000001</v>
      </c>
    </row>
    <row r="394" spans="1:74" x14ac:dyDescent="0.25">
      <c r="A394">
        <v>1</v>
      </c>
      <c r="B394" s="15">
        <v>6460</v>
      </c>
      <c r="C394" s="15">
        <v>-65.217243179999997</v>
      </c>
      <c r="D394" s="15">
        <v>-17.31460246</v>
      </c>
      <c r="E394" s="16">
        <v>1</v>
      </c>
      <c r="F394" s="19">
        <v>19011.639183110699</v>
      </c>
      <c r="G394" s="19">
        <v>56.473593677849266</v>
      </c>
      <c r="H394" s="16" t="str">
        <f>IF(LCOE_SensitivityScenarios!BF393&gt;'OnSSET_original_NoMG-PV-Diesel'!M393,'OnSSET_original_NoMG-PV-Diesel'!L393,LCOE_SensitivityScenarios!BG393)</f>
        <v>SA_PV</v>
      </c>
      <c r="I394" s="39" t="str">
        <f>IF(LCOE_SensitivityScenarios!BK393&gt;'OnSSET_original_NoMG-PV-Diesel'!M393,'OnSSET_original_NoMG-PV-Diesel'!L393,LCOE_SensitivityScenarios!BL393)</f>
        <v>SA_PV</v>
      </c>
      <c r="J394" s="39" t="str">
        <f>IF(LCOE_SensitivityScenarios!BP393&gt;'OnSSET_original_NoMG-PV-Diesel'!M393,'OnSSET_original_NoMG-PV-Diesel'!L393,LCOE_SensitivityScenarios!BQ393)</f>
        <v>SA_PV</v>
      </c>
      <c r="K394" s="38" t="str">
        <f>IF(LCOE_SensitivityScenarios!BU393&gt;'OnSSET_original_NoMG-PV-Diesel'!V393,'OnSSET_original_NoMG-PV-Diesel'!U393,LCOE_SensitivityScenarios!BV393)</f>
        <v>MG_Hybrid</v>
      </c>
      <c r="L394" s="39" t="str">
        <f>IF(LCOE_SensitivityScenarios!BZ393&gt;'OnSSET_original_NoMG-PV-Diesel'!V393,'OnSSET_original_NoMG-PV-Diesel'!U393,LCOE_SensitivityScenarios!CA393)</f>
        <v>MG_Hybrid</v>
      </c>
      <c r="M394" s="40" t="str">
        <f>IF(LCOE_SensitivityScenarios!CE393&gt;'OnSSET_original_NoMG-PV-Diesel'!V393,'OnSSET_original_NoMG-PV-Diesel'!U393,LCOE_SensitivityScenarios!CF393)</f>
        <v>SA_PV</v>
      </c>
      <c r="N394" s="39" t="str">
        <f>IF(LCOE_SensitivityScenarios!CJ393&gt;'OnSSET_original_NoMG-PV-Diesel'!AE393,'OnSSET_original_NoMG-PV-Diesel'!AD393,LCOE_SensitivityScenarios!CK393)</f>
        <v>SA_Diesel</v>
      </c>
      <c r="O394" s="39" t="str">
        <f>IF(LCOE_SensitivityScenarios!CO393&gt;'OnSSET_original_NoMG-PV-Diesel'!AE393,'OnSSET_original_NoMG-PV-Diesel'!AD393,LCOE_SensitivityScenarios!CP393)</f>
        <v>SA_Diesel</v>
      </c>
      <c r="P394" s="40" t="str">
        <f>IF(LCOE_SensitivityScenarios!CT393&gt;'OnSSET_original_NoMG-PV-Diesel'!AE393,'OnSSET_original_NoMG-PV-Diesel'!AD393,LCOE_SensitivityScenarios!CU393)</f>
        <v>SA_Diesel</v>
      </c>
      <c r="Q394" s="38">
        <f>IF(LCOE_SensitivityScenarios!BF393&gt;'OnSSET_original_NoMG-PV-Diesel'!M393,'OnSSET_original_NoMG-PV-Diesel'!M393,LCOE_SensitivityScenarios!BF393)</f>
        <v>0.60037181662966499</v>
      </c>
      <c r="R394" s="28">
        <f>MIN('OnSSET_original_NoMG-PV-Diesel'!E393:I393,LCOE_SensitivityScenarios!BK393)</f>
        <v>0.60037181662966499</v>
      </c>
      <c r="S394" s="28">
        <f>MIN('OnSSET_original_NoMG-PV-Diesel'!E393:I393,LCOE_SensitivityScenarios!BP393)</f>
        <v>0.60037181662966499</v>
      </c>
      <c r="T394" s="27">
        <f>MIN('OnSSET_original_NoMG-PV-Diesel'!N393:R393,LCOE_SensitivityScenarios!BU393)</f>
        <v>0.58537304738671248</v>
      </c>
      <c r="U394" s="28">
        <f>MIN('OnSSET_original_NoMG-PV-Diesel'!N393:R393,LCOE_SensitivityScenarios!BZ393)</f>
        <v>0.54843153939471256</v>
      </c>
      <c r="V394" s="29">
        <f>MIN('OnSSET_original_NoMG-PV-Diesel'!N393:R393,LCOE_SensitivityScenarios!CE393)</f>
        <v>0.60037181662966499</v>
      </c>
      <c r="W394" s="28">
        <f>MIN('OnSSET_original_NoMG-PV-Diesel'!W393:AA393,LCOE_SensitivityScenarios!CJ393)</f>
        <v>0.41111936581227698</v>
      </c>
      <c r="X394" s="28">
        <f>MIN('OnSSET_original_NoMG-PV-Diesel'!W393:AA393,LCOE_SensitivityScenarios!CO393)</f>
        <v>0.41111936581227698</v>
      </c>
      <c r="Y394" s="29">
        <f>MIN('OnSSET_original_NoMG-PV-Diesel'!W393:AA393,LCOE_SensitivityScenarios!CT393)</f>
        <v>0.41111936581227698</v>
      </c>
      <c r="Z394">
        <f>IF(H394='OnSSET_original_NoMG-PV-Diesel'!L393,'OnSSET_original_NoMG-PV-Diesel'!K393,"wait")</f>
        <v>19.365100857354999</v>
      </c>
      <c r="AA394">
        <f>IF(I394='OnSSET_original_NoMG-PV-Diesel'!L393,'OnSSET_original_NoMG-PV-Diesel'!K393,"wait")</f>
        <v>19.365100857354999</v>
      </c>
      <c r="AB394">
        <f>IF(J394='OnSSET_original_NoMG-PV-Diesel'!L393,'OnSSET_original_NoMG-PV-Diesel'!K393,"wait")</f>
        <v>19.365100857354999</v>
      </c>
      <c r="AC394">
        <f>VLOOKUP(B394,[4]s3!$A$2:$T$275,20,FALSE)</f>
        <v>9.9060000000000006</v>
      </c>
      <c r="AD394" t="str">
        <f>IF(L394='OnSSET_original_NoMG-PV-Diesel'!U393,'OnSSET_original_NoMG-PV-Diesel'!T393,"wait")</f>
        <v>wait</v>
      </c>
      <c r="AE394">
        <f>IF(M394='OnSSET_original_NoMG-PV-Diesel'!U393,'OnSSET_original_NoMG-PV-Diesel'!T393,"wait")</f>
        <v>14.9497831116699</v>
      </c>
      <c r="AF394">
        <f>IF(N394='OnSSET_original_NoMG-PV-Diesel'!AD393,'OnSSET_original_NoMG-PV-Diesel'!AC393,"wait")</f>
        <v>8.6811137822423294</v>
      </c>
      <c r="AG394">
        <f>IF(O394='OnSSET_original_NoMG-PV-Diesel'!AD393,'OnSSET_original_NoMG-PV-Diesel'!AC393,"wait")</f>
        <v>8.6811137822423294</v>
      </c>
      <c r="AH394">
        <f>IF(P394='OnSSET_original_NoMG-PV-Diesel'!AD393,'OnSSET_original_NoMG-PV-Diesel'!AC393,"wait")</f>
        <v>8.6811137822423294</v>
      </c>
      <c r="AR394">
        <v>34.317</v>
      </c>
      <c r="AS394">
        <v>31.281999999999901</v>
      </c>
      <c r="AT394">
        <v>27.031999999999901</v>
      </c>
      <c r="AU394">
        <v>22.129000000000001</v>
      </c>
      <c r="AV394">
        <v>46534.420230000003</v>
      </c>
      <c r="AW394">
        <v>0</v>
      </c>
      <c r="AX394">
        <v>7184.59818</v>
      </c>
      <c r="AZ394">
        <f>SUMIF([1]base!$A$2:$A$169,B394,[1]base!$V$2:$V$169)</f>
        <v>0</v>
      </c>
      <c r="BA394">
        <f>SUMIF([2]s1!$A$2:$A$275,B394,[2]s1!$U$2:$U$275)</f>
        <v>0</v>
      </c>
      <c r="BB394">
        <f>SUMIF([3]s2!$A$2:$A$115,B394,[3]s2!$U$2:$U$115)</f>
        <v>0</v>
      </c>
      <c r="BC394">
        <f>SUMIF([4]s3!$A$2:$A$245,B394,[4]s3!$U$2:$U$245)</f>
        <v>17297.939999999999</v>
      </c>
      <c r="BD394">
        <f>SUMIF([5]s4!$A$2:$A$74,B394,[5]s4!$U$2:$U$74)</f>
        <v>0</v>
      </c>
      <c r="BF394">
        <f t="shared" si="35"/>
        <v>0</v>
      </c>
      <c r="BG394">
        <f t="shared" si="36"/>
        <v>0</v>
      </c>
      <c r="BH394">
        <f t="shared" si="37"/>
        <v>0</v>
      </c>
      <c r="BI394">
        <f t="shared" si="38"/>
        <v>71016.958410000007</v>
      </c>
      <c r="BJ394">
        <f t="shared" si="39"/>
        <v>0</v>
      </c>
      <c r="BL394" t="s">
        <v>114</v>
      </c>
      <c r="BM394" s="23">
        <v>75795.400380000006</v>
      </c>
      <c r="BN394" s="23">
        <v>14.94978311</v>
      </c>
      <c r="BP394" t="s">
        <v>186</v>
      </c>
      <c r="BQ394" s="23">
        <v>75795.400380000006</v>
      </c>
      <c r="BR394" s="23">
        <v>14.94978311</v>
      </c>
      <c r="BT394" t="s">
        <v>183</v>
      </c>
      <c r="BU394" s="23">
        <v>10764.67568</v>
      </c>
      <c r="BV394" s="23">
        <v>8.6811137820000006</v>
      </c>
    </row>
    <row r="395" spans="1:74" x14ac:dyDescent="0.25">
      <c r="A395">
        <v>1</v>
      </c>
      <c r="B395" s="15">
        <v>6462</v>
      </c>
      <c r="C395" s="15">
        <v>-66.755145069999998</v>
      </c>
      <c r="D395" s="15">
        <v>-17.775036910000001</v>
      </c>
      <c r="E395" s="16">
        <v>1</v>
      </c>
      <c r="F395" s="19">
        <v>15674.3321028301</v>
      </c>
      <c r="G395" s="19">
        <v>50.960262659644599</v>
      </c>
      <c r="H395" s="16" t="str">
        <f>IF(LCOE_SensitivityScenarios!BF394&gt;'OnSSET_original_NoMG-PV-Diesel'!M394,'OnSSET_original_NoMG-PV-Diesel'!L394,LCOE_SensitivityScenarios!BG394)</f>
        <v>SA_PV</v>
      </c>
      <c r="I395" s="39" t="str">
        <f>IF(LCOE_SensitivityScenarios!BK394&gt;'OnSSET_original_NoMG-PV-Diesel'!M394,'OnSSET_original_NoMG-PV-Diesel'!L394,LCOE_SensitivityScenarios!BL394)</f>
        <v>SA_PV</v>
      </c>
      <c r="J395" s="39" t="str">
        <f>IF(LCOE_SensitivityScenarios!BP394&gt;'OnSSET_original_NoMG-PV-Diesel'!M394,'OnSSET_original_NoMG-PV-Diesel'!L394,LCOE_SensitivityScenarios!BQ394)</f>
        <v>SA_PV</v>
      </c>
      <c r="K395" s="38" t="str">
        <f>IF(LCOE_SensitivityScenarios!BU394&gt;'OnSSET_original_NoMG-PV-Diesel'!V394,'OnSSET_original_NoMG-PV-Diesel'!U394,LCOE_SensitivityScenarios!BV394)</f>
        <v>SA_PV</v>
      </c>
      <c r="L395" s="39" t="str">
        <f>IF(LCOE_SensitivityScenarios!BZ394&gt;'OnSSET_original_NoMG-PV-Diesel'!V394,'OnSSET_original_NoMG-PV-Diesel'!U394,LCOE_SensitivityScenarios!CA394)</f>
        <v>SA_PV</v>
      </c>
      <c r="M395" s="40" t="str">
        <f>IF(LCOE_SensitivityScenarios!CE394&gt;'OnSSET_original_NoMG-PV-Diesel'!V394,'OnSSET_original_NoMG-PV-Diesel'!U394,LCOE_SensitivityScenarios!CF394)</f>
        <v>SA_PV</v>
      </c>
      <c r="N395" s="39" t="str">
        <f>IF(LCOE_SensitivityScenarios!CJ394&gt;'OnSSET_original_NoMG-PV-Diesel'!AE394,'OnSSET_original_NoMG-PV-Diesel'!AD394,LCOE_SensitivityScenarios!CK394)</f>
        <v>SA_Diesel</v>
      </c>
      <c r="O395" s="39" t="str">
        <f>IF(LCOE_SensitivityScenarios!CO394&gt;'OnSSET_original_NoMG-PV-Diesel'!AE394,'OnSSET_original_NoMG-PV-Diesel'!AD394,LCOE_SensitivityScenarios!CP394)</f>
        <v>SA_Diesel</v>
      </c>
      <c r="P395" s="40" t="str">
        <f>IF(LCOE_SensitivityScenarios!CT394&gt;'OnSSET_original_NoMG-PV-Diesel'!AE394,'OnSSET_original_NoMG-PV-Diesel'!AD394,LCOE_SensitivityScenarios!CU394)</f>
        <v>SA_Diesel</v>
      </c>
      <c r="Q395" s="38">
        <f>IF(LCOE_SensitivityScenarios!BF394&gt;'OnSSET_original_NoMG-PV-Diesel'!M394,'OnSSET_original_NoMG-PV-Diesel'!M394,LCOE_SensitivityScenarios!BF394)</f>
        <v>0.42774188154591097</v>
      </c>
      <c r="R395" s="28">
        <f>MIN('OnSSET_original_NoMG-PV-Diesel'!E394:I394,LCOE_SensitivityScenarios!BK394)</f>
        <v>0.42774188154591097</v>
      </c>
      <c r="S395" s="28">
        <f>MIN('OnSSET_original_NoMG-PV-Diesel'!E394:I394,LCOE_SensitivityScenarios!BP394)</f>
        <v>0.42774188154591097</v>
      </c>
      <c r="T395" s="27">
        <f>MIN('OnSSET_original_NoMG-PV-Diesel'!N394:R394,LCOE_SensitivityScenarios!BU394)</f>
        <v>0.42774188154591097</v>
      </c>
      <c r="U395" s="28">
        <f>MIN('OnSSET_original_NoMG-PV-Diesel'!N394:R394,LCOE_SensitivityScenarios!BZ394)</f>
        <v>0.42774188154591097</v>
      </c>
      <c r="V395" s="29">
        <f>MIN('OnSSET_original_NoMG-PV-Diesel'!N394:R394,LCOE_SensitivityScenarios!CE394)</f>
        <v>0.42774188154591097</v>
      </c>
      <c r="W395" s="28">
        <f>MIN('OnSSET_original_NoMG-PV-Diesel'!W394:AA394,LCOE_SensitivityScenarios!CJ394)</f>
        <v>0.236149129606983</v>
      </c>
      <c r="X395" s="28">
        <f>MIN('OnSSET_original_NoMG-PV-Diesel'!W394:AA394,LCOE_SensitivityScenarios!CO394)</f>
        <v>0.236149129606983</v>
      </c>
      <c r="Y395" s="29">
        <f>MIN('OnSSET_original_NoMG-PV-Diesel'!W394:AA394,LCOE_SensitivityScenarios!CT394)</f>
        <v>0.236149129606983</v>
      </c>
      <c r="Z395">
        <f>IF(H395='OnSSET_original_NoMG-PV-Diesel'!L394,'OnSSET_original_NoMG-PV-Diesel'!K394,"wait")</f>
        <v>7.5415318899943999</v>
      </c>
      <c r="AA395">
        <f>IF(I395='OnSSET_original_NoMG-PV-Diesel'!L394,'OnSSET_original_NoMG-PV-Diesel'!K394,"wait")</f>
        <v>7.5415318899943999</v>
      </c>
      <c r="AB395">
        <f>IF(J395='OnSSET_original_NoMG-PV-Diesel'!L394,'OnSSET_original_NoMG-PV-Diesel'!K394,"wait")</f>
        <v>7.5415318899943999</v>
      </c>
      <c r="AC395">
        <f>IF(K395='OnSSET_original_NoMG-PV-Diesel'!U394,'OnSSET_original_NoMG-PV-Diesel'!T394,"wait")</f>
        <v>7.7027530113667</v>
      </c>
      <c r="AD395">
        <f>IF(L395='OnSSET_original_NoMG-PV-Diesel'!U394,'OnSSET_original_NoMG-PV-Diesel'!T394,"wait")</f>
        <v>7.7027530113667</v>
      </c>
      <c r="AE395">
        <f>IF(M395='OnSSET_original_NoMG-PV-Diesel'!U394,'OnSSET_original_NoMG-PV-Diesel'!T394,"wait")</f>
        <v>7.7027530113667</v>
      </c>
      <c r="AF395">
        <f>IF(N395='OnSSET_original_NoMG-PV-Diesel'!AD394,'OnSSET_original_NoMG-PV-Diesel'!AC394,"wait")</f>
        <v>7.1572292706986698</v>
      </c>
      <c r="AG395">
        <f>IF(O395='OnSSET_original_NoMG-PV-Diesel'!AD394,'OnSSET_original_NoMG-PV-Diesel'!AC394,"wait")</f>
        <v>7.1572292706986698</v>
      </c>
      <c r="AH395">
        <f>IF(P395='OnSSET_original_NoMG-PV-Diesel'!AD394,'OnSSET_original_NoMG-PV-Diesel'!AC394,"wait")</f>
        <v>7.1572292706986698</v>
      </c>
      <c r="AR395">
        <v>10.335000000000001</v>
      </c>
      <c r="AS395">
        <v>10.335000000000001</v>
      </c>
      <c r="AT395">
        <v>9.15</v>
      </c>
      <c r="AU395">
        <v>0.187</v>
      </c>
      <c r="AV395">
        <v>45614.459869999999</v>
      </c>
      <c r="AW395">
        <v>0</v>
      </c>
      <c r="AX395">
        <v>6878.8705989999999</v>
      </c>
      <c r="AZ395">
        <f>SUMIF([1]base!$A$2:$A$169,B395,[1]base!$V$2:$V$169)</f>
        <v>0</v>
      </c>
      <c r="BA395">
        <f>SUMIF([2]s1!$A$2:$A$275,B395,[2]s1!$U$2:$U$275)</f>
        <v>0</v>
      </c>
      <c r="BB395">
        <f>SUMIF([3]s2!$A$2:$A$115,B395,[3]s2!$U$2:$U$115)</f>
        <v>0</v>
      </c>
      <c r="BC395">
        <f>SUMIF([4]s3!$A$2:$A$245,B395,[4]s3!$U$2:$U$245)</f>
        <v>0</v>
      </c>
      <c r="BD395">
        <f>SUMIF([5]s4!$A$2:$A$74,B395,[5]s4!$U$2:$U$74)</f>
        <v>0</v>
      </c>
      <c r="BF395">
        <f t="shared" si="35"/>
        <v>0</v>
      </c>
      <c r="BG395">
        <f t="shared" si="36"/>
        <v>0</v>
      </c>
      <c r="BH395">
        <f t="shared" si="37"/>
        <v>0</v>
      </c>
      <c r="BI395">
        <f t="shared" si="38"/>
        <v>0</v>
      </c>
      <c r="BJ395">
        <f t="shared" si="39"/>
        <v>0</v>
      </c>
      <c r="BL395" t="s">
        <v>114</v>
      </c>
      <c r="BM395" s="23">
        <v>44521.912409999997</v>
      </c>
      <c r="BN395" s="23">
        <v>7.7027530110000004</v>
      </c>
      <c r="BP395" t="s">
        <v>186</v>
      </c>
      <c r="BQ395" s="23">
        <v>44521.912409999997</v>
      </c>
      <c r="BR395" s="23">
        <v>7.7027530110000004</v>
      </c>
      <c r="BT395" t="s">
        <v>183</v>
      </c>
      <c r="BU395" s="23">
        <v>8875.0422799999997</v>
      </c>
      <c r="BV395" s="23">
        <v>7.1572292710000003</v>
      </c>
    </row>
    <row r="396" spans="1:74" x14ac:dyDescent="0.25">
      <c r="A396">
        <v>1</v>
      </c>
      <c r="B396" s="15">
        <v>6517</v>
      </c>
      <c r="C396" s="15">
        <v>-64.999890890000003</v>
      </c>
      <c r="D396" s="15">
        <v>-18.302243279999999</v>
      </c>
      <c r="E396" s="16">
        <v>1</v>
      </c>
      <c r="F396" s="19">
        <v>30186.890057700701</v>
      </c>
      <c r="G396" s="19">
        <v>52.585144138092119</v>
      </c>
      <c r="H396" s="16" t="str">
        <f>IF(LCOE_SensitivityScenarios!BF395&gt;'OnSSET_original_NoMG-PV-Diesel'!M395,'OnSSET_original_NoMG-PV-Diesel'!L395,LCOE_SensitivityScenarios!BG395)</f>
        <v>SA_PV</v>
      </c>
      <c r="I396" s="39" t="str">
        <f>IF(LCOE_SensitivityScenarios!BK395&gt;'OnSSET_original_NoMG-PV-Diesel'!M395,'OnSSET_original_NoMG-PV-Diesel'!L395,LCOE_SensitivityScenarios!BL395)</f>
        <v>SA_PV</v>
      </c>
      <c r="J396" s="39" t="str">
        <f>IF(LCOE_SensitivityScenarios!BP395&gt;'OnSSET_original_NoMG-PV-Diesel'!M395,'OnSSET_original_NoMG-PV-Diesel'!L395,LCOE_SensitivityScenarios!BQ395)</f>
        <v>SA_PV</v>
      </c>
      <c r="K396" s="38" t="str">
        <f>IF(LCOE_SensitivityScenarios!BU395&gt;'OnSSET_original_NoMG-PV-Diesel'!V395,'OnSSET_original_NoMG-PV-Diesel'!U395,LCOE_SensitivityScenarios!BV395)</f>
        <v>SA_PV</v>
      </c>
      <c r="L396" s="39" t="str">
        <f>IF(LCOE_SensitivityScenarios!BZ395&gt;'OnSSET_original_NoMG-PV-Diesel'!V395,'OnSSET_original_NoMG-PV-Diesel'!U395,LCOE_SensitivityScenarios!CA395)</f>
        <v>SA_PV</v>
      </c>
      <c r="M396" s="40" t="str">
        <f>IF(LCOE_SensitivityScenarios!CE395&gt;'OnSSET_original_NoMG-PV-Diesel'!V395,'OnSSET_original_NoMG-PV-Diesel'!U395,LCOE_SensitivityScenarios!CF395)</f>
        <v>SA_PV</v>
      </c>
      <c r="N396" s="39" t="str">
        <f>IF(LCOE_SensitivityScenarios!CJ395&gt;'OnSSET_original_NoMG-PV-Diesel'!AE395,'OnSSET_original_NoMG-PV-Diesel'!AD395,LCOE_SensitivityScenarios!CK395)</f>
        <v>SA_Diesel</v>
      </c>
      <c r="O396" s="39" t="str">
        <f>IF(LCOE_SensitivityScenarios!CO395&gt;'OnSSET_original_NoMG-PV-Diesel'!AE395,'OnSSET_original_NoMG-PV-Diesel'!AD395,LCOE_SensitivityScenarios!CP395)</f>
        <v>SA_Diesel</v>
      </c>
      <c r="P396" s="40" t="str">
        <f>IF(LCOE_SensitivityScenarios!CT395&gt;'OnSSET_original_NoMG-PV-Diesel'!AE395,'OnSSET_original_NoMG-PV-Diesel'!AD395,LCOE_SensitivityScenarios!CU395)</f>
        <v>SA_Diesel</v>
      </c>
      <c r="Q396" s="38">
        <f>IF(LCOE_SensitivityScenarios!BF395&gt;'OnSSET_original_NoMG-PV-Diesel'!M395,'OnSSET_original_NoMG-PV-Diesel'!M395,LCOE_SensitivityScenarios!BF395)</f>
        <v>0.393289465413869</v>
      </c>
      <c r="R396" s="28">
        <f>MIN('OnSSET_original_NoMG-PV-Diesel'!E395:I395,LCOE_SensitivityScenarios!BK395)</f>
        <v>0.393289465413869</v>
      </c>
      <c r="S396" s="28">
        <f>MIN('OnSSET_original_NoMG-PV-Diesel'!E395:I395,LCOE_SensitivityScenarios!BP395)</f>
        <v>0.393289465413869</v>
      </c>
      <c r="T396" s="27">
        <f>MIN('OnSSET_original_NoMG-PV-Diesel'!N395:R395,LCOE_SensitivityScenarios!BU395)</f>
        <v>0.393289465413869</v>
      </c>
      <c r="U396" s="28">
        <f>MIN('OnSSET_original_NoMG-PV-Diesel'!N395:R395,LCOE_SensitivityScenarios!BZ395)</f>
        <v>0.393289465413869</v>
      </c>
      <c r="V396" s="29">
        <f>MIN('OnSSET_original_NoMG-PV-Diesel'!N395:R395,LCOE_SensitivityScenarios!CE395)</f>
        <v>0.393289465413869</v>
      </c>
      <c r="W396" s="28">
        <f>MIN('OnSSET_original_NoMG-PV-Diesel'!W395:AA395,LCOE_SensitivityScenarios!CJ395)</f>
        <v>0.21804876034436599</v>
      </c>
      <c r="X396" s="28">
        <f>MIN('OnSSET_original_NoMG-PV-Diesel'!W395:AA395,LCOE_SensitivityScenarios!CO395)</f>
        <v>0.21804876034436599</v>
      </c>
      <c r="Y396" s="29">
        <f>MIN('OnSSET_original_NoMG-PV-Diesel'!W395:AA395,LCOE_SensitivityScenarios!CT395)</f>
        <v>0.21804876034436599</v>
      </c>
      <c r="Z396">
        <f>IF(H396='OnSSET_original_NoMG-PV-Diesel'!L395,'OnSSET_original_NoMG-PV-Diesel'!K395,"wait")</f>
        <v>18.8114725359681</v>
      </c>
      <c r="AA396">
        <f>IF(I396='OnSSET_original_NoMG-PV-Diesel'!L395,'OnSSET_original_NoMG-PV-Diesel'!K395,"wait")</f>
        <v>18.8114725359681</v>
      </c>
      <c r="AB396">
        <f>IF(J396='OnSSET_original_NoMG-PV-Diesel'!L395,'OnSSET_original_NoMG-PV-Diesel'!K395,"wait")</f>
        <v>18.8114725359681</v>
      </c>
      <c r="AC396">
        <f>IF(K396='OnSSET_original_NoMG-PV-Diesel'!U395,'OnSSET_original_NoMG-PV-Diesel'!T395,"wait")</f>
        <v>15.5498326161339</v>
      </c>
      <c r="AD396">
        <f>IF(L396='OnSSET_original_NoMG-PV-Diesel'!U395,'OnSSET_original_NoMG-PV-Diesel'!T395,"wait")</f>
        <v>15.5498326161339</v>
      </c>
      <c r="AE396">
        <f>IF(M396='OnSSET_original_NoMG-PV-Diesel'!U395,'OnSSET_original_NoMG-PV-Diesel'!T395,"wait")</f>
        <v>15.5498326161339</v>
      </c>
      <c r="AF396">
        <f>IF(N396='OnSSET_original_NoMG-PV-Diesel'!AD395,'OnSSET_original_NoMG-PV-Diesel'!AC395,"wait")</f>
        <v>13.783968062876999</v>
      </c>
      <c r="AG396">
        <f>IF(O396='OnSSET_original_NoMG-PV-Diesel'!AD395,'OnSSET_original_NoMG-PV-Diesel'!AC395,"wait")</f>
        <v>13.783968062876999</v>
      </c>
      <c r="AH396">
        <f>IF(P396='OnSSET_original_NoMG-PV-Diesel'!AD395,'OnSSET_original_NoMG-PV-Diesel'!AC395,"wait")</f>
        <v>13.783968062876999</v>
      </c>
      <c r="AR396">
        <v>23.936</v>
      </c>
      <c r="AS396">
        <v>24.250999999999902</v>
      </c>
      <c r="AT396">
        <v>10.582000000000001</v>
      </c>
      <c r="AU396">
        <v>9.7769999999999992</v>
      </c>
      <c r="AV396">
        <v>44673.818500000001</v>
      </c>
      <c r="AW396">
        <v>0</v>
      </c>
      <c r="AX396">
        <v>6573.1430170000003</v>
      </c>
      <c r="AZ396">
        <f>SUMIF([1]base!$A$2:$A$169,B396,[1]base!$V$2:$V$169)</f>
        <v>0</v>
      </c>
      <c r="BA396">
        <f>SUMIF([2]s1!$A$2:$A$275,B396,[2]s1!$U$2:$U$275)</f>
        <v>0</v>
      </c>
      <c r="BB396">
        <f>SUMIF([3]s2!$A$2:$A$115,B396,[3]s2!$U$2:$U$115)</f>
        <v>0</v>
      </c>
      <c r="BC396">
        <f>SUMIF([4]s3!$A$2:$A$245,B396,[4]s3!$U$2:$U$245)</f>
        <v>0</v>
      </c>
      <c r="BD396">
        <f>SUMIF([5]s4!$A$2:$A$74,B396,[5]s4!$U$2:$U$74)</f>
        <v>0</v>
      </c>
      <c r="BF396">
        <f t="shared" si="35"/>
        <v>0</v>
      </c>
      <c r="BG396">
        <f t="shared" si="36"/>
        <v>0</v>
      </c>
      <c r="BH396">
        <f t="shared" si="37"/>
        <v>0</v>
      </c>
      <c r="BI396">
        <f t="shared" si="38"/>
        <v>0</v>
      </c>
      <c r="BJ396">
        <f t="shared" si="39"/>
        <v>0</v>
      </c>
      <c r="BL396" t="s">
        <v>114</v>
      </c>
      <c r="BM396" s="23">
        <v>78837.651360000003</v>
      </c>
      <c r="BN396" s="23">
        <v>15.54983262</v>
      </c>
      <c r="BP396" t="s">
        <v>186</v>
      </c>
      <c r="BQ396" s="23">
        <v>78837.651360000003</v>
      </c>
      <c r="BR396" s="23">
        <v>15.54983262</v>
      </c>
      <c r="BT396" t="s">
        <v>183</v>
      </c>
      <c r="BU396" s="23">
        <v>17092.27059</v>
      </c>
      <c r="BV396" s="23">
        <v>13.783968059999999</v>
      </c>
    </row>
    <row r="397" spans="1:74" x14ac:dyDescent="0.25">
      <c r="A397">
        <v>1</v>
      </c>
      <c r="B397" s="15">
        <v>6524</v>
      </c>
      <c r="C397" s="15">
        <v>-64.650459510000005</v>
      </c>
      <c r="D397" s="15">
        <v>-17.284123399999999</v>
      </c>
      <c r="E397" s="16">
        <v>0</v>
      </c>
      <c r="F397" s="19">
        <v>25153.6479820969</v>
      </c>
      <c r="G397" s="19">
        <v>56.473593677849266</v>
      </c>
      <c r="H397" s="16" t="str">
        <f>IF(LCOE_SensitivityScenarios!BF396&gt;'OnSSET_original_NoMG-PV-Diesel'!M396,'OnSSET_original_NoMG-PV-Diesel'!L396,LCOE_SensitivityScenarios!BG396)</f>
        <v>SA_PV</v>
      </c>
      <c r="I397" s="39" t="str">
        <f>IF(LCOE_SensitivityScenarios!BK396&gt;'OnSSET_original_NoMG-PV-Diesel'!M396,'OnSSET_original_NoMG-PV-Diesel'!L396,LCOE_SensitivityScenarios!BL396)</f>
        <v>SA_PV</v>
      </c>
      <c r="J397" s="39" t="str">
        <f>IF(LCOE_SensitivityScenarios!BP396&gt;'OnSSET_original_NoMG-PV-Diesel'!M396,'OnSSET_original_NoMG-PV-Diesel'!L396,LCOE_SensitivityScenarios!BQ396)</f>
        <v>SA_PV</v>
      </c>
      <c r="K397" s="38" t="str">
        <f>IF(LCOE_SensitivityScenarios!BU396&gt;'OnSSET_original_NoMG-PV-Diesel'!V396,'OnSSET_original_NoMG-PV-Diesel'!U396,LCOE_SensitivityScenarios!BV396)</f>
        <v>MG_Hybrid</v>
      </c>
      <c r="L397" s="39" t="str">
        <f>IF(LCOE_SensitivityScenarios!BZ396&gt;'OnSSET_original_NoMG-PV-Diesel'!V396,'OnSSET_original_NoMG-PV-Diesel'!U396,LCOE_SensitivityScenarios!CA396)</f>
        <v>MG_Hybrid</v>
      </c>
      <c r="M397" s="40" t="str">
        <f>IF(LCOE_SensitivityScenarios!CE396&gt;'OnSSET_original_NoMG-PV-Diesel'!V396,'OnSSET_original_NoMG-PV-Diesel'!U396,LCOE_SensitivityScenarios!CF396)</f>
        <v>SA_PV</v>
      </c>
      <c r="N397" s="39" t="str">
        <f>IF(LCOE_SensitivityScenarios!CJ396&gt;'OnSSET_original_NoMG-PV-Diesel'!AE396,'OnSSET_original_NoMG-PV-Diesel'!AD396,LCOE_SensitivityScenarios!CK396)</f>
        <v>SA_Diesel</v>
      </c>
      <c r="O397" s="39" t="str">
        <f>IF(LCOE_SensitivityScenarios!CO396&gt;'OnSSET_original_NoMG-PV-Diesel'!AE396,'OnSSET_original_NoMG-PV-Diesel'!AD396,LCOE_SensitivityScenarios!CP396)</f>
        <v>SA_Diesel</v>
      </c>
      <c r="P397" s="40" t="str">
        <f>IF(LCOE_SensitivityScenarios!CT396&gt;'OnSSET_original_NoMG-PV-Diesel'!AE396,'OnSSET_original_NoMG-PV-Diesel'!AD396,LCOE_SensitivityScenarios!CU396)</f>
        <v>SA_Diesel</v>
      </c>
      <c r="Q397" s="38">
        <f>IF(LCOE_SensitivityScenarios!BF396&gt;'OnSSET_original_NoMG-PV-Diesel'!M396,'OnSSET_original_NoMG-PV-Diesel'!M396,LCOE_SensitivityScenarios!BF396)</f>
        <v>0.52756553289659003</v>
      </c>
      <c r="R397" s="28">
        <f>MIN('OnSSET_original_NoMG-PV-Diesel'!E396:I396,LCOE_SensitivityScenarios!BK396)</f>
        <v>0.52756553289659003</v>
      </c>
      <c r="S397" s="28">
        <f>MIN('OnSSET_original_NoMG-PV-Diesel'!E396:I396,LCOE_SensitivityScenarios!BP396)</f>
        <v>0.52756553289659003</v>
      </c>
      <c r="T397" s="27">
        <f>MIN('OnSSET_original_NoMG-PV-Diesel'!N396:R396,LCOE_SensitivityScenarios!BU396)</f>
        <v>0.52558673550412571</v>
      </c>
      <c r="U397" s="28">
        <f>MIN('OnSSET_original_NoMG-PV-Diesel'!N396:R396,LCOE_SensitivityScenarios!BZ396)</f>
        <v>0.49982520922812579</v>
      </c>
      <c r="V397" s="29">
        <f>MIN('OnSSET_original_NoMG-PV-Diesel'!N396:R396,LCOE_SensitivityScenarios!CE396)</f>
        <v>0.52756553289659003</v>
      </c>
      <c r="W397" s="28">
        <f>MIN('OnSSET_original_NoMG-PV-Diesel'!W396:AA396,LCOE_SensitivityScenarios!CJ396)</f>
        <v>0.30251715023657699</v>
      </c>
      <c r="X397" s="28">
        <f>MIN('OnSSET_original_NoMG-PV-Diesel'!W396:AA396,LCOE_SensitivityScenarios!CO396)</f>
        <v>0.30251715023657699</v>
      </c>
      <c r="Y397" s="29">
        <f>MIN('OnSSET_original_NoMG-PV-Diesel'!W396:AA396,LCOE_SensitivityScenarios!CT396)</f>
        <v>0.30251715023657699</v>
      </c>
      <c r="Z397">
        <f>IF(H397='OnSSET_original_NoMG-PV-Diesel'!L396,'OnSSET_original_NoMG-PV-Diesel'!K396,"wait")</f>
        <v>14.9497831116699</v>
      </c>
      <c r="AA397">
        <f>IF(I397='OnSSET_original_NoMG-PV-Diesel'!L396,'OnSSET_original_NoMG-PV-Diesel'!K396,"wait")</f>
        <v>14.9497831116699</v>
      </c>
      <c r="AB397">
        <f>IF(J397='OnSSET_original_NoMG-PV-Diesel'!L396,'OnSSET_original_NoMG-PV-Diesel'!K396,"wait")</f>
        <v>14.9497831116699</v>
      </c>
      <c r="AC397">
        <f>VLOOKUP(B397,[4]s3!$A$2:$T$275,20,FALSE)</f>
        <v>9.9060000000000006</v>
      </c>
      <c r="AD397" t="str">
        <f>IF(L397='OnSSET_original_NoMG-PV-Diesel'!U396,'OnSSET_original_NoMG-PV-Diesel'!T396,"wait")</f>
        <v>wait</v>
      </c>
      <c r="AE397">
        <f>IF(M397='OnSSET_original_NoMG-PV-Diesel'!U396,'OnSSET_original_NoMG-PV-Diesel'!T396,"wait")</f>
        <v>17.380906565849202</v>
      </c>
      <c r="AF397">
        <f>IF(N397='OnSSET_original_NoMG-PV-Diesel'!AD396,'OnSSET_original_NoMG-PV-Diesel'!AC396,"wait")</f>
        <v>11.4856840100899</v>
      </c>
      <c r="AG397">
        <f>IF(O397='OnSSET_original_NoMG-PV-Diesel'!AD396,'OnSSET_original_NoMG-PV-Diesel'!AC396,"wait")</f>
        <v>11.4856840100899</v>
      </c>
      <c r="AH397">
        <f>IF(P397='OnSSET_original_NoMG-PV-Diesel'!AD396,'OnSSET_original_NoMG-PV-Diesel'!AC396,"wait")</f>
        <v>11.4856840100899</v>
      </c>
      <c r="AR397" s="23">
        <v>7.8849999999999998</v>
      </c>
      <c r="AS397" s="23">
        <v>11.800999999999901</v>
      </c>
      <c r="AT397" s="23">
        <v>4.319</v>
      </c>
      <c r="AU397" s="23">
        <v>3.2709999999999999</v>
      </c>
      <c r="AV397" s="23">
        <v>46534.420230000003</v>
      </c>
      <c r="AW397" s="23">
        <v>0</v>
      </c>
      <c r="AX397" s="23">
        <v>7184.59818</v>
      </c>
      <c r="AZ397">
        <f>SUMIF([1]base!$A$2:$A$169,B397,[1]base!$V$2:$V$169)</f>
        <v>0</v>
      </c>
      <c r="BA397">
        <f>SUMIF([2]s1!$A$2:$A$275,B397,[2]s1!$U$2:$U$275)</f>
        <v>0</v>
      </c>
      <c r="BB397">
        <f>SUMIF([3]s2!$A$2:$A$115,B397,[3]s2!$U$2:$U$115)</f>
        <v>0</v>
      </c>
      <c r="BC397">
        <f>SUMIF([4]s3!$A$2:$A$245,B397,[4]s3!$U$2:$U$245)</f>
        <v>17297.939999999999</v>
      </c>
      <c r="BD397">
        <f>SUMIF([5]s4!$A$2:$A$74,B397,[5]s4!$U$2:$U$74)</f>
        <v>0</v>
      </c>
      <c r="BF397">
        <f t="shared" si="35"/>
        <v>0</v>
      </c>
      <c r="BG397">
        <f t="shared" si="36"/>
        <v>0</v>
      </c>
      <c r="BH397">
        <f t="shared" si="37"/>
        <v>0</v>
      </c>
      <c r="BI397">
        <f t="shared" si="38"/>
        <v>71016.958410000007</v>
      </c>
      <c r="BJ397">
        <f t="shared" si="39"/>
        <v>0</v>
      </c>
      <c r="BL397" t="s">
        <v>114</v>
      </c>
      <c r="BM397" s="23">
        <v>88121.196290000007</v>
      </c>
      <c r="BN397" s="23">
        <v>17.38090657</v>
      </c>
      <c r="BP397" t="s">
        <v>186</v>
      </c>
      <c r="BQ397" s="23">
        <v>88121.196290000007</v>
      </c>
      <c r="BR397" s="23">
        <v>17.38090657</v>
      </c>
      <c r="BT397" t="s">
        <v>183</v>
      </c>
      <c r="BU397" s="23">
        <v>14242.373320000001</v>
      </c>
      <c r="BV397" s="23">
        <v>11.48568401</v>
      </c>
    </row>
    <row r="398" spans="1:74" x14ac:dyDescent="0.25">
      <c r="A398">
        <v>1</v>
      </c>
      <c r="B398" s="15">
        <v>6529</v>
      </c>
      <c r="C398" s="15">
        <v>-65.036398869999999</v>
      </c>
      <c r="D398" s="15">
        <v>-17.045010229999999</v>
      </c>
      <c r="E398" s="16">
        <v>0</v>
      </c>
      <c r="F398" s="19">
        <v>29454.6477617442</v>
      </c>
      <c r="G398" s="19">
        <v>71.362137756329091</v>
      </c>
      <c r="H398" s="16" t="str">
        <f>IF(LCOE_SensitivityScenarios!BF397&gt;'OnSSET_original_NoMG-PV-Diesel'!M397,'OnSSET_original_NoMG-PV-Diesel'!L397,LCOE_SensitivityScenarios!BG397)</f>
        <v>SA_PV</v>
      </c>
      <c r="I398" s="39" t="str">
        <f>IF(LCOE_SensitivityScenarios!BK397&gt;'OnSSET_original_NoMG-PV-Diesel'!M397,'OnSSET_original_NoMG-PV-Diesel'!L397,LCOE_SensitivityScenarios!BL397)</f>
        <v>SA_PV</v>
      </c>
      <c r="J398" s="39" t="str">
        <f>IF(LCOE_SensitivityScenarios!BP397&gt;'OnSSET_original_NoMG-PV-Diesel'!M397,'OnSSET_original_NoMG-PV-Diesel'!L397,LCOE_SensitivityScenarios!BQ397)</f>
        <v>SA_PV</v>
      </c>
      <c r="K398" s="38" t="str">
        <f>IF(LCOE_SensitivityScenarios!BU397&gt;'OnSSET_original_NoMG-PV-Diesel'!V397,'OnSSET_original_NoMG-PV-Diesel'!U397,LCOE_SensitivityScenarios!BV397)</f>
        <v>SA_Diesel</v>
      </c>
      <c r="L398" s="39" t="str">
        <f>IF(LCOE_SensitivityScenarios!BZ397&gt;'OnSSET_original_NoMG-PV-Diesel'!V397,'OnSSET_original_NoMG-PV-Diesel'!U397,LCOE_SensitivityScenarios!CA397)</f>
        <v>SA_Diesel</v>
      </c>
      <c r="M398" s="40" t="str">
        <f>IF(LCOE_SensitivityScenarios!CE397&gt;'OnSSET_original_NoMG-PV-Diesel'!V397,'OnSSET_original_NoMG-PV-Diesel'!U397,LCOE_SensitivityScenarios!CF397)</f>
        <v>SA_Diesel</v>
      </c>
      <c r="N398" s="39" t="str">
        <f>IF(LCOE_SensitivityScenarios!CJ397&gt;'OnSSET_original_NoMG-PV-Diesel'!AE397,'OnSSET_original_NoMG-PV-Diesel'!AD397,LCOE_SensitivityScenarios!CK397)</f>
        <v>SA_Diesel</v>
      </c>
      <c r="O398" s="39" t="str">
        <f>IF(LCOE_SensitivityScenarios!CO397&gt;'OnSSET_original_NoMG-PV-Diesel'!AE397,'OnSSET_original_NoMG-PV-Diesel'!AD397,LCOE_SensitivityScenarios!CP397)</f>
        <v>SA_Diesel</v>
      </c>
      <c r="P398" s="40" t="str">
        <f>IF(LCOE_SensitivityScenarios!CT397&gt;'OnSSET_original_NoMG-PV-Diesel'!AE397,'OnSSET_original_NoMG-PV-Diesel'!AD397,LCOE_SensitivityScenarios!CU397)</f>
        <v>SA_Diesel</v>
      </c>
      <c r="Q398" s="38">
        <f>IF(LCOE_SensitivityScenarios!BF397&gt;'OnSSET_original_NoMG-PV-Diesel'!M397,'OnSSET_original_NoMG-PV-Diesel'!M397,LCOE_SensitivityScenarios!BF397)</f>
        <v>0.50196767863770198</v>
      </c>
      <c r="R398" s="28">
        <f>MIN('OnSSET_original_NoMG-PV-Diesel'!E397:I397,LCOE_SensitivityScenarios!BK397)</f>
        <v>0.50196767863770198</v>
      </c>
      <c r="S398" s="28">
        <f>MIN('OnSSET_original_NoMG-PV-Diesel'!E397:I397,LCOE_SensitivityScenarios!BP397)</f>
        <v>0.50196767863770198</v>
      </c>
      <c r="T398" s="27">
        <f>MIN('OnSSET_original_NoMG-PV-Diesel'!N397:R397,LCOE_SensitivityScenarios!BU397)</f>
        <v>0.39033746036260603</v>
      </c>
      <c r="U398" s="28">
        <f>MIN('OnSSET_original_NoMG-PV-Diesel'!N397:R397,LCOE_SensitivityScenarios!BZ397)</f>
        <v>0.39033746036260603</v>
      </c>
      <c r="V398" s="29">
        <f>MIN('OnSSET_original_NoMG-PV-Diesel'!N397:R397,LCOE_SensitivityScenarios!CE397)</f>
        <v>0.39033746036260603</v>
      </c>
      <c r="W398" s="28">
        <f>MIN('OnSSET_original_NoMG-PV-Diesel'!W397:AA397,LCOE_SensitivityScenarios!CJ397)</f>
        <v>0.205981847502622</v>
      </c>
      <c r="X398" s="28">
        <f>MIN('OnSSET_original_NoMG-PV-Diesel'!W397:AA397,LCOE_SensitivityScenarios!CO397)</f>
        <v>0.205981847502622</v>
      </c>
      <c r="Y398" s="29">
        <f>MIN('OnSSET_original_NoMG-PV-Diesel'!W397:AA397,LCOE_SensitivityScenarios!CT397)</f>
        <v>0.205981847502622</v>
      </c>
      <c r="Z398">
        <f>IF(H398='OnSSET_original_NoMG-PV-Diesel'!L397,'OnSSET_original_NoMG-PV-Diesel'!K397,"wait")</f>
        <v>7.7027530113667</v>
      </c>
      <c r="AA398">
        <f>IF(I398='OnSSET_original_NoMG-PV-Diesel'!L397,'OnSSET_original_NoMG-PV-Diesel'!K397,"wait")</f>
        <v>7.7027530113667</v>
      </c>
      <c r="AB398">
        <f>IF(J398='OnSSET_original_NoMG-PV-Diesel'!L397,'OnSSET_original_NoMG-PV-Diesel'!K397,"wait")</f>
        <v>7.7027530113667</v>
      </c>
      <c r="AC398">
        <f>IF(K398='OnSSET_original_NoMG-PV-Diesel'!U397,'OnSSET_original_NoMG-PV-Diesel'!T397,"wait")</f>
        <v>13.449610850111499</v>
      </c>
      <c r="AD398">
        <f>IF(L398='OnSSET_original_NoMG-PV-Diesel'!U397,'OnSSET_original_NoMG-PV-Diesel'!T397,"wait")</f>
        <v>13.449610850111499</v>
      </c>
      <c r="AE398">
        <f>IF(M398='OnSSET_original_NoMG-PV-Diesel'!U397,'OnSSET_original_NoMG-PV-Diesel'!T397,"wait")</f>
        <v>13.449610850111499</v>
      </c>
      <c r="AF398">
        <f>IF(N398='OnSSET_original_NoMG-PV-Diesel'!AD397,'OnSSET_original_NoMG-PV-Diesel'!AC397,"wait")</f>
        <v>13.449610850111499</v>
      </c>
      <c r="AG398">
        <f>IF(O398='OnSSET_original_NoMG-PV-Diesel'!AD397,'OnSSET_original_NoMG-PV-Diesel'!AC397,"wait")</f>
        <v>13.449610850111499</v>
      </c>
      <c r="AH398">
        <f>IF(P398='OnSSET_original_NoMG-PV-Diesel'!AD397,'OnSSET_original_NoMG-PV-Diesel'!AC397,"wait")</f>
        <v>13.449610850111499</v>
      </c>
      <c r="AR398">
        <v>2.95</v>
      </c>
      <c r="AS398">
        <v>2.95</v>
      </c>
      <c r="AT398">
        <v>3.746</v>
      </c>
      <c r="AU398">
        <v>2.3809999999999998</v>
      </c>
      <c r="AV398">
        <v>52089.171820000003</v>
      </c>
      <c r="AW398">
        <v>0</v>
      </c>
      <c r="AX398">
        <v>9171.8274629999996</v>
      </c>
      <c r="AZ398">
        <f>SUMIF([1]base!$A$2:$A$169,B398,[1]base!$V$2:$V$169)</f>
        <v>0</v>
      </c>
      <c r="BA398">
        <f>SUMIF([2]s1!$A$2:$A$275,B398,[2]s1!$U$2:$U$275)</f>
        <v>0</v>
      </c>
      <c r="BB398">
        <f>SUMIF([3]s2!$A$2:$A$115,B398,[3]s2!$U$2:$U$115)</f>
        <v>0</v>
      </c>
      <c r="BC398">
        <f>SUMIF([4]s3!$A$2:$A$245,B398,[4]s3!$U$2:$U$245)</f>
        <v>0</v>
      </c>
      <c r="BD398">
        <f>SUMIF([5]s4!$A$2:$A$74,B398,[5]s4!$U$2:$U$74)</f>
        <v>0</v>
      </c>
      <c r="BF398">
        <f t="shared" si="35"/>
        <v>0</v>
      </c>
      <c r="BG398">
        <f t="shared" si="36"/>
        <v>0</v>
      </c>
      <c r="BH398">
        <f t="shared" si="37"/>
        <v>0</v>
      </c>
      <c r="BI398">
        <f t="shared" si="38"/>
        <v>0</v>
      </c>
      <c r="BJ398">
        <f t="shared" si="39"/>
        <v>0</v>
      </c>
      <c r="BL398" t="s">
        <v>114</v>
      </c>
      <c r="BM398" s="23">
        <v>98182.159209999998</v>
      </c>
      <c r="BN398" s="23">
        <v>19.365317399999999</v>
      </c>
      <c r="BP398" t="s">
        <v>183</v>
      </c>
      <c r="BQ398" s="23">
        <v>16677.664000000001</v>
      </c>
      <c r="BR398" s="23">
        <v>13.449610849999999</v>
      </c>
      <c r="BT398" t="s">
        <v>183</v>
      </c>
      <c r="BU398" s="23">
        <v>16677.664000000001</v>
      </c>
      <c r="BV398" s="23">
        <v>13.449610849999999</v>
      </c>
    </row>
    <row r="399" spans="1:74" x14ac:dyDescent="0.25">
      <c r="A399">
        <v>1</v>
      </c>
      <c r="B399" s="15">
        <v>6538</v>
      </c>
      <c r="C399" s="15">
        <v>-66.785878060000002</v>
      </c>
      <c r="D399" s="15">
        <v>-17.730995870000001</v>
      </c>
      <c r="E399" s="16">
        <v>1</v>
      </c>
      <c r="F399" s="19">
        <v>16346.926932272099</v>
      </c>
      <c r="G399" s="19">
        <v>51.579919567534169</v>
      </c>
      <c r="H399" s="16" t="str">
        <f>IF(LCOE_SensitivityScenarios!BF398&gt;'OnSSET_original_NoMG-PV-Diesel'!M398,'OnSSET_original_NoMG-PV-Diesel'!L398,LCOE_SensitivityScenarios!BG398)</f>
        <v>SA_PV</v>
      </c>
      <c r="I399" s="39" t="str">
        <f>IF(LCOE_SensitivityScenarios!BK398&gt;'OnSSET_original_NoMG-PV-Diesel'!M398,'OnSSET_original_NoMG-PV-Diesel'!L398,LCOE_SensitivityScenarios!BL398)</f>
        <v>SA_PV</v>
      </c>
      <c r="J399" s="39" t="str">
        <f>IF(LCOE_SensitivityScenarios!BP398&gt;'OnSSET_original_NoMG-PV-Diesel'!M398,'OnSSET_original_NoMG-PV-Diesel'!L398,LCOE_SensitivityScenarios!BQ398)</f>
        <v>SA_PV</v>
      </c>
      <c r="K399" s="38" t="str">
        <f>IF(LCOE_SensitivityScenarios!BU398&gt;'OnSSET_original_NoMG-PV-Diesel'!V398,'OnSSET_original_NoMG-PV-Diesel'!U398,LCOE_SensitivityScenarios!BV398)</f>
        <v>SA_Diesel</v>
      </c>
      <c r="L399" s="39" t="str">
        <f>IF(LCOE_SensitivityScenarios!BZ398&gt;'OnSSET_original_NoMG-PV-Diesel'!V398,'OnSSET_original_NoMG-PV-Diesel'!U398,LCOE_SensitivityScenarios!CA398)</f>
        <v>SA_Diesel</v>
      </c>
      <c r="M399" s="40" t="str">
        <f>IF(LCOE_SensitivityScenarios!CE398&gt;'OnSSET_original_NoMG-PV-Diesel'!V398,'OnSSET_original_NoMG-PV-Diesel'!U398,LCOE_SensitivityScenarios!CF398)</f>
        <v>SA_Diesel</v>
      </c>
      <c r="N399" s="39" t="str">
        <f>IF(LCOE_SensitivityScenarios!CJ398&gt;'OnSSET_original_NoMG-PV-Diesel'!AE398,'OnSSET_original_NoMG-PV-Diesel'!AD398,LCOE_SensitivityScenarios!CK398)</f>
        <v>SA_Diesel</v>
      </c>
      <c r="O399" s="39" t="str">
        <f>IF(LCOE_SensitivityScenarios!CO398&gt;'OnSSET_original_NoMG-PV-Diesel'!AE398,'OnSSET_original_NoMG-PV-Diesel'!AD398,LCOE_SensitivityScenarios!CP398)</f>
        <v>SA_Diesel</v>
      </c>
      <c r="P399" s="40" t="str">
        <f>IF(LCOE_SensitivityScenarios!CT398&gt;'OnSSET_original_NoMG-PV-Diesel'!AE398,'OnSSET_original_NoMG-PV-Diesel'!AD398,LCOE_SensitivityScenarios!CU398)</f>
        <v>SA_Diesel</v>
      </c>
      <c r="Q399" s="38">
        <f>IF(LCOE_SensitivityScenarios!BF398&gt;'OnSSET_original_NoMG-PV-Diesel'!M398,'OnSSET_original_NoMG-PV-Diesel'!M398,LCOE_SensitivityScenarios!BF398)</f>
        <v>0.427931147865179</v>
      </c>
      <c r="R399" s="28">
        <f>MIN('OnSSET_original_NoMG-PV-Diesel'!E398:I398,LCOE_SensitivityScenarios!BK398)</f>
        <v>0.427931147865179</v>
      </c>
      <c r="S399" s="28">
        <f>MIN('OnSSET_original_NoMG-PV-Diesel'!E398:I398,LCOE_SensitivityScenarios!BP398)</f>
        <v>0.427931147865179</v>
      </c>
      <c r="T399" s="27">
        <f>MIN('OnSSET_original_NoMG-PV-Diesel'!N398:R398,LCOE_SensitivityScenarios!BU398)</f>
        <v>0.39033746036260603</v>
      </c>
      <c r="U399" s="28">
        <f>MIN('OnSSET_original_NoMG-PV-Diesel'!N398:R398,LCOE_SensitivityScenarios!BZ398)</f>
        <v>0.39033746036260603</v>
      </c>
      <c r="V399" s="29">
        <f>MIN('OnSSET_original_NoMG-PV-Diesel'!N398:R398,LCOE_SensitivityScenarios!CE398)</f>
        <v>0.39033746036260603</v>
      </c>
      <c r="W399" s="28">
        <f>MIN('OnSSET_original_NoMG-PV-Diesel'!W398:AA398,LCOE_SensitivityScenarios!CJ398)</f>
        <v>0.205981847502622</v>
      </c>
      <c r="X399" s="28">
        <f>MIN('OnSSET_original_NoMG-PV-Diesel'!W398:AA398,LCOE_SensitivityScenarios!CO398)</f>
        <v>0.205981847502622</v>
      </c>
      <c r="Y399" s="29">
        <f>MIN('OnSSET_original_NoMG-PV-Diesel'!W398:AA398,LCOE_SensitivityScenarios!CT398)</f>
        <v>0.205981847502622</v>
      </c>
      <c r="Z399">
        <f>IF(H399='OnSSET_original_NoMG-PV-Diesel'!L398,'OnSSET_original_NoMG-PV-Diesel'!K398,"wait")</f>
        <v>15.5498326161339</v>
      </c>
      <c r="AA399">
        <f>IF(I399='OnSSET_original_NoMG-PV-Diesel'!L398,'OnSSET_original_NoMG-PV-Diesel'!K398,"wait")</f>
        <v>15.5498326161339</v>
      </c>
      <c r="AB399">
        <f>IF(J399='OnSSET_original_NoMG-PV-Diesel'!L398,'OnSSET_original_NoMG-PV-Diesel'!K398,"wait")</f>
        <v>15.5498326161339</v>
      </c>
      <c r="AC399">
        <f>IF(K399='OnSSET_original_NoMG-PV-Diesel'!U398,'OnSSET_original_NoMG-PV-Diesel'!T398,"wait")</f>
        <v>7.4643501973845199</v>
      </c>
      <c r="AD399">
        <f>IF(L399='OnSSET_original_NoMG-PV-Diesel'!U398,'OnSSET_original_NoMG-PV-Diesel'!T398,"wait")</f>
        <v>7.4643501973845199</v>
      </c>
      <c r="AE399">
        <f>IF(M399='OnSSET_original_NoMG-PV-Diesel'!U398,'OnSSET_original_NoMG-PV-Diesel'!T398,"wait")</f>
        <v>7.4643501973845199</v>
      </c>
      <c r="AF399">
        <f>IF(N399='OnSSET_original_NoMG-PV-Diesel'!AD398,'OnSSET_original_NoMG-PV-Diesel'!AC398,"wait")</f>
        <v>7.4643501973845199</v>
      </c>
      <c r="AG399">
        <f>IF(O399='OnSSET_original_NoMG-PV-Diesel'!AD398,'OnSSET_original_NoMG-PV-Diesel'!AC398,"wait")</f>
        <v>7.4643501973845199</v>
      </c>
      <c r="AH399">
        <f>IF(P399='OnSSET_original_NoMG-PV-Diesel'!AD398,'OnSSET_original_NoMG-PV-Diesel'!AC398,"wait")</f>
        <v>7.4643501973845199</v>
      </c>
      <c r="AR399">
        <v>6.2329999999999997</v>
      </c>
      <c r="AS399">
        <v>6.23</v>
      </c>
      <c r="AT399">
        <v>4.665</v>
      </c>
      <c r="AU399">
        <v>1.6E-2</v>
      </c>
      <c r="AV399">
        <v>44673.818500000001</v>
      </c>
      <c r="AW399">
        <v>0</v>
      </c>
      <c r="AX399">
        <v>6573.1430170000003</v>
      </c>
      <c r="AZ399">
        <f>SUMIF([1]base!$A$2:$A$169,B399,[1]base!$V$2:$V$169)</f>
        <v>0</v>
      </c>
      <c r="BA399">
        <f>SUMIF([2]s1!$A$2:$A$275,B399,[2]s1!$U$2:$U$275)</f>
        <v>0</v>
      </c>
      <c r="BB399">
        <f>SUMIF([3]s2!$A$2:$A$115,B399,[3]s2!$U$2:$U$115)</f>
        <v>0</v>
      </c>
      <c r="BC399">
        <f>SUMIF([4]s3!$A$2:$A$245,B399,[4]s3!$U$2:$U$245)</f>
        <v>0</v>
      </c>
      <c r="BD399">
        <f>SUMIF([5]s4!$A$2:$A$74,B399,[5]s4!$U$2:$U$74)</f>
        <v>0</v>
      </c>
      <c r="BF399">
        <f t="shared" si="35"/>
        <v>0</v>
      </c>
      <c r="BG399">
        <f t="shared" si="36"/>
        <v>0</v>
      </c>
      <c r="BH399">
        <f t="shared" si="37"/>
        <v>0</v>
      </c>
      <c r="BI399">
        <f t="shared" si="38"/>
        <v>0</v>
      </c>
      <c r="BJ399">
        <f t="shared" si="39"/>
        <v>0</v>
      </c>
      <c r="BL399" t="s">
        <v>114</v>
      </c>
      <c r="BM399" s="23">
        <v>46452.91921</v>
      </c>
      <c r="BN399" s="23">
        <v>8.036837233</v>
      </c>
      <c r="BP399" t="s">
        <v>183</v>
      </c>
      <c r="BQ399" s="23">
        <v>9255.8755760000004</v>
      </c>
      <c r="BR399" s="23">
        <v>7.4643501969999999</v>
      </c>
      <c r="BT399" t="s">
        <v>183</v>
      </c>
      <c r="BU399" s="23">
        <v>9255.8755760000004</v>
      </c>
      <c r="BV399" s="23">
        <v>7.4643501969999999</v>
      </c>
    </row>
    <row r="400" spans="1:74" x14ac:dyDescent="0.25">
      <c r="A400">
        <v>1</v>
      </c>
      <c r="B400" s="15">
        <v>6542</v>
      </c>
      <c r="C400" s="15">
        <v>-65.271414190000002</v>
      </c>
      <c r="D400" s="15">
        <v>-17.059529510000001</v>
      </c>
      <c r="E400" s="16">
        <v>0</v>
      </c>
      <c r="F400" s="19">
        <v>49088.3112401732</v>
      </c>
      <c r="G400" s="19">
        <v>112.5077502264955</v>
      </c>
      <c r="H400" s="16" t="str">
        <f>IF(LCOE_SensitivityScenarios!BF399&gt;'OnSSET_original_NoMG-PV-Diesel'!M399,'OnSSET_original_NoMG-PV-Diesel'!L399,LCOE_SensitivityScenarios!BG399)</f>
        <v>Grid_extension</v>
      </c>
      <c r="I400" s="39" t="str">
        <f>IF(LCOE_SensitivityScenarios!BK399&gt;'OnSSET_original_NoMG-PV-Diesel'!M399,'OnSSET_original_NoMG-PV-Diesel'!L399,LCOE_SensitivityScenarios!BL399)</f>
        <v>Grid_extension</v>
      </c>
      <c r="J400" s="39" t="str">
        <f>IF(LCOE_SensitivityScenarios!BP399&gt;'OnSSET_original_NoMG-PV-Diesel'!M399,'OnSSET_original_NoMG-PV-Diesel'!L399,LCOE_SensitivityScenarios!BQ399)</f>
        <v>Grid_extension</v>
      </c>
      <c r="K400" s="38" t="str">
        <f>IF(LCOE_SensitivityScenarios!BU399&gt;'OnSSET_original_NoMG-PV-Diesel'!V399,'OnSSET_original_NoMG-PV-Diesel'!U399,LCOE_SensitivityScenarios!BV399)</f>
        <v>SA_Diesel</v>
      </c>
      <c r="L400" s="39" t="str">
        <f>IF(LCOE_SensitivityScenarios!BZ399&gt;'OnSSET_original_NoMG-PV-Diesel'!V399,'OnSSET_original_NoMG-PV-Diesel'!U399,LCOE_SensitivityScenarios!CA399)</f>
        <v>SA_Diesel</v>
      </c>
      <c r="M400" s="40" t="str">
        <f>IF(LCOE_SensitivityScenarios!CE399&gt;'OnSSET_original_NoMG-PV-Diesel'!V399,'OnSSET_original_NoMG-PV-Diesel'!U399,LCOE_SensitivityScenarios!CF399)</f>
        <v>SA_Diesel</v>
      </c>
      <c r="N400" s="39" t="str">
        <f>IF(LCOE_SensitivityScenarios!CJ399&gt;'OnSSET_original_NoMG-PV-Diesel'!AE399,'OnSSET_original_NoMG-PV-Diesel'!AD399,LCOE_SensitivityScenarios!CK399)</f>
        <v>SA_Diesel</v>
      </c>
      <c r="O400" s="39" t="str">
        <f>IF(LCOE_SensitivityScenarios!CO399&gt;'OnSSET_original_NoMG-PV-Diesel'!AE399,'OnSSET_original_NoMG-PV-Diesel'!AD399,LCOE_SensitivityScenarios!CP399)</f>
        <v>SA_Diesel</v>
      </c>
      <c r="P400" s="40" t="str">
        <f>IF(LCOE_SensitivityScenarios!CT399&gt;'OnSSET_original_NoMG-PV-Diesel'!AE399,'OnSSET_original_NoMG-PV-Diesel'!AD399,LCOE_SensitivityScenarios!CU399)</f>
        <v>SA_Diesel</v>
      </c>
      <c r="Q400" s="38">
        <f>IF(LCOE_SensitivityScenarios!BF399&gt;'OnSSET_original_NoMG-PV-Diesel'!M399,'OnSSET_original_NoMG-PV-Diesel'!M399,LCOE_SensitivityScenarios!BF399)</f>
        <v>0.45561490794890203</v>
      </c>
      <c r="R400" s="28">
        <f>MIN('OnSSET_original_NoMG-PV-Diesel'!E399:I399,LCOE_SensitivityScenarios!BK399)</f>
        <v>0.45561490794890203</v>
      </c>
      <c r="S400" s="28">
        <f>MIN('OnSSET_original_NoMG-PV-Diesel'!E399:I399,LCOE_SensitivityScenarios!BP399)</f>
        <v>0.45561490794890203</v>
      </c>
      <c r="T400" s="27">
        <f>MIN('OnSSET_original_NoMG-PV-Diesel'!N399:R399,LCOE_SensitivityScenarios!BU399)</f>
        <v>0.39033746036260603</v>
      </c>
      <c r="U400" s="28">
        <f>MIN('OnSSET_original_NoMG-PV-Diesel'!N399:R399,LCOE_SensitivityScenarios!BZ399)</f>
        <v>0.39033746036260603</v>
      </c>
      <c r="V400" s="29">
        <f>MIN('OnSSET_original_NoMG-PV-Diesel'!N399:R399,LCOE_SensitivityScenarios!CE399)</f>
        <v>0.39033746036260603</v>
      </c>
      <c r="W400" s="28">
        <f>MIN('OnSSET_original_NoMG-PV-Diesel'!W399:AA399,LCOE_SensitivityScenarios!CJ399)</f>
        <v>0.205981847502622</v>
      </c>
      <c r="X400" s="28">
        <f>MIN('OnSSET_original_NoMG-PV-Diesel'!W399:AA399,LCOE_SensitivityScenarios!CO399)</f>
        <v>0.205981847502622</v>
      </c>
      <c r="Y400" s="29">
        <f>MIN('OnSSET_original_NoMG-PV-Diesel'!W399:AA399,LCOE_SensitivityScenarios!CT399)</f>
        <v>0.205981847502622</v>
      </c>
      <c r="Z400">
        <f>IF(H400='OnSSET_original_NoMG-PV-Diesel'!L399,'OnSSET_original_NoMG-PV-Diesel'!K399,"wait")</f>
        <v>17.380906565849202</v>
      </c>
      <c r="AA400">
        <f>IF(I400='OnSSET_original_NoMG-PV-Diesel'!L399,'OnSSET_original_NoMG-PV-Diesel'!K399,"wait")</f>
        <v>17.380906565849202</v>
      </c>
      <c r="AB400">
        <f>IF(J400='OnSSET_original_NoMG-PV-Diesel'!L399,'OnSSET_original_NoMG-PV-Diesel'!K399,"wait")</f>
        <v>17.380906565849202</v>
      </c>
      <c r="AC400">
        <f>IF(K400='OnSSET_original_NoMG-PV-Diesel'!U399,'OnSSET_original_NoMG-PV-Diesel'!T399,"wait")</f>
        <v>22.4147539909467</v>
      </c>
      <c r="AD400">
        <f>IF(L400='OnSSET_original_NoMG-PV-Diesel'!U399,'OnSSET_original_NoMG-PV-Diesel'!T399,"wait")</f>
        <v>22.4147539909467</v>
      </c>
      <c r="AE400">
        <f>IF(M400='OnSSET_original_NoMG-PV-Diesel'!U399,'OnSSET_original_NoMG-PV-Diesel'!T399,"wait")</f>
        <v>22.4147539909467</v>
      </c>
      <c r="AF400">
        <f>IF(N400='OnSSET_original_NoMG-PV-Diesel'!AD399,'OnSSET_original_NoMG-PV-Diesel'!AC399,"wait")</f>
        <v>22.4147539909467</v>
      </c>
      <c r="AG400">
        <f>IF(O400='OnSSET_original_NoMG-PV-Diesel'!AD399,'OnSSET_original_NoMG-PV-Diesel'!AC399,"wait")</f>
        <v>22.4147539909467</v>
      </c>
      <c r="AH400">
        <f>IF(P400='OnSSET_original_NoMG-PV-Diesel'!AD399,'OnSSET_original_NoMG-PV-Diesel'!AC399,"wait")</f>
        <v>22.4147539909467</v>
      </c>
      <c r="AR400" s="23">
        <v>4.2119999999999997</v>
      </c>
      <c r="AS400" s="23">
        <v>4.2119999999999997</v>
      </c>
      <c r="AT400" s="23">
        <v>5.2050000000000001</v>
      </c>
      <c r="AU400" s="23">
        <v>2.3889999999999998</v>
      </c>
      <c r="AV400" s="23">
        <v>63604.667179999997</v>
      </c>
      <c r="AW400" s="23">
        <v>24576.353490000001</v>
      </c>
      <c r="AX400" s="23">
        <v>14063.468779999999</v>
      </c>
      <c r="AZ400">
        <f>SUMIF([1]base!$A$2:$A$169,B400,[1]base!$V$2:$V$169)</f>
        <v>0</v>
      </c>
      <c r="BA400">
        <f>SUMIF([2]s1!$A$2:$A$275,B400,[2]s1!$U$2:$U$275)</f>
        <v>0</v>
      </c>
      <c r="BB400">
        <f>SUMIF([3]s2!$A$2:$A$115,B400,[3]s2!$U$2:$U$115)</f>
        <v>0</v>
      </c>
      <c r="BC400">
        <f>SUMIF([4]s3!$A$2:$A$245,B400,[4]s3!$U$2:$U$245)</f>
        <v>0</v>
      </c>
      <c r="BD400">
        <f>SUMIF([5]s4!$A$2:$A$74,B400,[5]s4!$U$2:$U$74)</f>
        <v>0</v>
      </c>
      <c r="BF400">
        <f t="shared" si="35"/>
        <v>0</v>
      </c>
      <c r="BG400">
        <f t="shared" si="36"/>
        <v>0</v>
      </c>
      <c r="BH400">
        <f t="shared" si="37"/>
        <v>0</v>
      </c>
      <c r="BI400">
        <f t="shared" si="38"/>
        <v>0</v>
      </c>
      <c r="BJ400">
        <f t="shared" si="39"/>
        <v>0</v>
      </c>
      <c r="BL400" t="s">
        <v>115</v>
      </c>
      <c r="BM400" s="23">
        <v>141546.98699999999</v>
      </c>
      <c r="BN400" s="23">
        <v>12.951508459999999</v>
      </c>
      <c r="BP400" t="s">
        <v>183</v>
      </c>
      <c r="BQ400" s="23">
        <v>27794.53918</v>
      </c>
      <c r="BR400" s="23">
        <v>22.414753990000001</v>
      </c>
      <c r="BT400" t="s">
        <v>183</v>
      </c>
      <c r="BU400" s="23">
        <v>27794.53918</v>
      </c>
      <c r="BV400" s="23">
        <v>22.414753990000001</v>
      </c>
    </row>
    <row r="401" spans="1:74" x14ac:dyDescent="0.25">
      <c r="A401">
        <v>1</v>
      </c>
      <c r="B401" s="15">
        <v>6553</v>
      </c>
      <c r="C401" s="15">
        <v>-66.501576900000003</v>
      </c>
      <c r="D401" s="15">
        <v>-17.648643289999999</v>
      </c>
      <c r="E401" s="16">
        <v>1</v>
      </c>
      <c r="F401" s="19">
        <v>19900.733272992002</v>
      </c>
      <c r="G401" s="19">
        <v>62.368426767754656</v>
      </c>
      <c r="H401" s="16" t="str">
        <f>IF(LCOE_SensitivityScenarios!BF400&gt;'OnSSET_original_NoMG-PV-Diesel'!M400,'OnSSET_original_NoMG-PV-Diesel'!L400,LCOE_SensitivityScenarios!BG400)</f>
        <v>SA_PV</v>
      </c>
      <c r="I401" s="39" t="str">
        <f>IF(LCOE_SensitivityScenarios!BK400&gt;'OnSSET_original_NoMG-PV-Diesel'!M400,'OnSSET_original_NoMG-PV-Diesel'!L400,LCOE_SensitivityScenarios!BL400)</f>
        <v>SA_PV</v>
      </c>
      <c r="J401" s="39" t="str">
        <f>IF(LCOE_SensitivityScenarios!BP400&gt;'OnSSET_original_NoMG-PV-Diesel'!M400,'OnSSET_original_NoMG-PV-Diesel'!L400,LCOE_SensitivityScenarios!BQ400)</f>
        <v>SA_PV</v>
      </c>
      <c r="K401" s="38" t="str">
        <f>IF(LCOE_SensitivityScenarios!BU400&gt;'OnSSET_original_NoMG-PV-Diesel'!V400,'OnSSET_original_NoMG-PV-Diesel'!U400,LCOE_SensitivityScenarios!BV400)</f>
        <v>SA_Diesel</v>
      </c>
      <c r="L401" s="39" t="str">
        <f>IF(LCOE_SensitivityScenarios!BZ400&gt;'OnSSET_original_NoMG-PV-Diesel'!V400,'OnSSET_original_NoMG-PV-Diesel'!U400,LCOE_SensitivityScenarios!CA400)</f>
        <v>SA_Diesel</v>
      </c>
      <c r="M401" s="40" t="str">
        <f>IF(LCOE_SensitivityScenarios!CE400&gt;'OnSSET_original_NoMG-PV-Diesel'!V400,'OnSSET_original_NoMG-PV-Diesel'!U400,LCOE_SensitivityScenarios!CF400)</f>
        <v>SA_Diesel</v>
      </c>
      <c r="N401" s="39" t="str">
        <f>IF(LCOE_SensitivityScenarios!CJ400&gt;'OnSSET_original_NoMG-PV-Diesel'!AE400,'OnSSET_original_NoMG-PV-Diesel'!AD400,LCOE_SensitivityScenarios!CK400)</f>
        <v>SA_Diesel</v>
      </c>
      <c r="O401" s="39" t="str">
        <f>IF(LCOE_SensitivityScenarios!CO400&gt;'OnSSET_original_NoMG-PV-Diesel'!AE400,'OnSSET_original_NoMG-PV-Diesel'!AD400,LCOE_SensitivityScenarios!CP400)</f>
        <v>SA_Diesel</v>
      </c>
      <c r="P401" s="40" t="str">
        <f>IF(LCOE_SensitivityScenarios!CT400&gt;'OnSSET_original_NoMG-PV-Diesel'!AE400,'OnSSET_original_NoMG-PV-Diesel'!AD400,LCOE_SensitivityScenarios!CU400)</f>
        <v>SA_Diesel</v>
      </c>
      <c r="Q401" s="38">
        <f>IF(LCOE_SensitivityScenarios!BF400&gt;'OnSSET_original_NoMG-PV-Diesel'!M400,'OnSSET_original_NoMG-PV-Diesel'!M400,LCOE_SensitivityScenarios!BF400)</f>
        <v>0.44020227317947402</v>
      </c>
      <c r="R401" s="28">
        <f>MIN('OnSSET_original_NoMG-PV-Diesel'!E400:I400,LCOE_SensitivityScenarios!BK400)</f>
        <v>0.44020227317947402</v>
      </c>
      <c r="S401" s="28">
        <f>MIN('OnSSET_original_NoMG-PV-Diesel'!E400:I400,LCOE_SensitivityScenarios!BP400)</f>
        <v>0.44020227317947402</v>
      </c>
      <c r="T401" s="27">
        <f>MIN('OnSSET_original_NoMG-PV-Diesel'!N400:R400,LCOE_SensitivityScenarios!BU400)</f>
        <v>0.37257228312337098</v>
      </c>
      <c r="U401" s="28">
        <f>MIN('OnSSET_original_NoMG-PV-Diesel'!N400:R400,LCOE_SensitivityScenarios!BZ400)</f>
        <v>0.37257228312337098</v>
      </c>
      <c r="V401" s="29">
        <f>MIN('OnSSET_original_NoMG-PV-Diesel'!N400:R400,LCOE_SensitivityScenarios!CE400)</f>
        <v>0.37257228312337098</v>
      </c>
      <c r="W401" s="28">
        <f>MIN('OnSSET_original_NoMG-PV-Diesel'!W400:AA400,LCOE_SensitivityScenarios!CJ400)</f>
        <v>0.19994839108175</v>
      </c>
      <c r="X401" s="28">
        <f>MIN('OnSSET_original_NoMG-PV-Diesel'!W400:AA400,LCOE_SensitivityScenarios!CO400)</f>
        <v>0.19994839108175</v>
      </c>
      <c r="Y401" s="29">
        <f>MIN('OnSSET_original_NoMG-PV-Diesel'!W400:AA400,LCOE_SensitivityScenarios!CT400)</f>
        <v>0.19994839108175</v>
      </c>
      <c r="Z401">
        <f>IF(H401='OnSSET_original_NoMG-PV-Diesel'!L400,'OnSSET_original_NoMG-PV-Diesel'!K400,"wait")</f>
        <v>19.365317397596399</v>
      </c>
      <c r="AA401">
        <f>IF(I401='OnSSET_original_NoMG-PV-Diesel'!L400,'OnSSET_original_NoMG-PV-Diesel'!K400,"wait")</f>
        <v>19.365317397596399</v>
      </c>
      <c r="AB401">
        <f>IF(J401='OnSSET_original_NoMG-PV-Diesel'!L400,'OnSSET_original_NoMG-PV-Diesel'!K400,"wait")</f>
        <v>19.365317397596399</v>
      </c>
      <c r="AC401">
        <f>IF(K401='OnSSET_original_NoMG-PV-Diesel'!U400,'OnSSET_original_NoMG-PV-Diesel'!T400,"wait")</f>
        <v>9.0870928187178102</v>
      </c>
      <c r="AD401">
        <f>IF(L401='OnSSET_original_NoMG-PV-Diesel'!U400,'OnSSET_original_NoMG-PV-Diesel'!T400,"wait")</f>
        <v>9.0870928187178102</v>
      </c>
      <c r="AE401">
        <f>IF(M401='OnSSET_original_NoMG-PV-Diesel'!U400,'OnSSET_original_NoMG-PV-Diesel'!T400,"wait")</f>
        <v>9.0870928187178102</v>
      </c>
      <c r="AF401">
        <f>IF(N401='OnSSET_original_NoMG-PV-Diesel'!AD400,'OnSSET_original_NoMG-PV-Diesel'!AC400,"wait")</f>
        <v>9.0870928187178102</v>
      </c>
      <c r="AG401">
        <f>IF(O401='OnSSET_original_NoMG-PV-Diesel'!AD400,'OnSSET_original_NoMG-PV-Diesel'!AC400,"wait")</f>
        <v>9.0870928187178102</v>
      </c>
      <c r="AH401">
        <f>IF(P401='OnSSET_original_NoMG-PV-Diesel'!AD400,'OnSSET_original_NoMG-PV-Diesel'!AC400,"wait")</f>
        <v>9.0870928187178102</v>
      </c>
      <c r="AR401">
        <v>3.5950000000000002</v>
      </c>
      <c r="AS401">
        <v>3.589</v>
      </c>
      <c r="AT401">
        <v>2.2490000000000001</v>
      </c>
      <c r="AU401">
        <v>0</v>
      </c>
      <c r="AV401">
        <v>48317.393459999999</v>
      </c>
      <c r="AW401">
        <v>0</v>
      </c>
      <c r="AX401">
        <v>7796.0533459999997</v>
      </c>
      <c r="AZ401">
        <f>SUMIF([1]base!$A$2:$A$169,B401,[1]base!$V$2:$V$169)</f>
        <v>0</v>
      </c>
      <c r="BA401">
        <f>SUMIF([2]s1!$A$2:$A$275,B401,[2]s1!$U$2:$U$275)</f>
        <v>0</v>
      </c>
      <c r="BB401">
        <f>SUMIF([3]s2!$A$2:$A$115,B401,[3]s2!$U$2:$U$115)</f>
        <v>0</v>
      </c>
      <c r="BC401">
        <f>SUMIF([4]s3!$A$2:$A$245,B401,[4]s3!$U$2:$U$245)</f>
        <v>0</v>
      </c>
      <c r="BD401">
        <f>SUMIF([5]s4!$A$2:$A$74,B401,[5]s4!$U$2:$U$74)</f>
        <v>0</v>
      </c>
      <c r="BF401">
        <f t="shared" si="35"/>
        <v>0</v>
      </c>
      <c r="BG401">
        <f t="shared" si="36"/>
        <v>0</v>
      </c>
      <c r="BH401">
        <f t="shared" si="37"/>
        <v>0</v>
      </c>
      <c r="BI401">
        <f t="shared" si="38"/>
        <v>0</v>
      </c>
      <c r="BJ401">
        <f t="shared" si="39"/>
        <v>0</v>
      </c>
      <c r="BL401" t="s">
        <v>114</v>
      </c>
      <c r="BM401" s="23">
        <v>58173.3871</v>
      </c>
      <c r="BN401" s="23">
        <v>10.06459984</v>
      </c>
      <c r="BP401" t="s">
        <v>183</v>
      </c>
      <c r="BQ401" s="23">
        <v>11268.09411</v>
      </c>
      <c r="BR401" s="23">
        <v>9.0870928190000004</v>
      </c>
      <c r="BT401" t="s">
        <v>183</v>
      </c>
      <c r="BU401" s="23">
        <v>11268.09411</v>
      </c>
      <c r="BV401" s="23">
        <v>9.0870928190000004</v>
      </c>
    </row>
    <row r="402" spans="1:74" x14ac:dyDescent="0.25">
      <c r="A402">
        <v>1</v>
      </c>
      <c r="B402" s="15">
        <v>6555</v>
      </c>
      <c r="C402" s="15">
        <v>-66.590521949999996</v>
      </c>
      <c r="D402" s="15">
        <v>-17.287252809999998</v>
      </c>
      <c r="E402" s="16">
        <v>1</v>
      </c>
      <c r="F402" s="19">
        <v>18168.589550893499</v>
      </c>
      <c r="G402" s="19">
        <v>57.476785438299629</v>
      </c>
      <c r="H402" s="16" t="str">
        <f>IF(LCOE_SensitivityScenarios!BF401&gt;'OnSSET_original_NoMG-PV-Diesel'!M401,'OnSSET_original_NoMG-PV-Diesel'!L401,LCOE_SensitivityScenarios!BG401)</f>
        <v>SA_PV</v>
      </c>
      <c r="I402" s="39" t="str">
        <f>IF(LCOE_SensitivityScenarios!BK401&gt;'OnSSET_original_NoMG-PV-Diesel'!M401,'OnSSET_original_NoMG-PV-Diesel'!L401,LCOE_SensitivityScenarios!BL401)</f>
        <v>SA_PV</v>
      </c>
      <c r="J402" s="39" t="str">
        <f>IF(LCOE_SensitivityScenarios!BP401&gt;'OnSSET_original_NoMG-PV-Diesel'!M401,'OnSSET_original_NoMG-PV-Diesel'!L401,LCOE_SensitivityScenarios!BQ401)</f>
        <v>SA_PV</v>
      </c>
      <c r="K402" s="38" t="str">
        <f>IF(LCOE_SensitivityScenarios!BU401&gt;'OnSSET_original_NoMG-PV-Diesel'!V401,'OnSSET_original_NoMG-PV-Diesel'!U401,LCOE_SensitivityScenarios!BV401)</f>
        <v>SA_PV</v>
      </c>
      <c r="L402" s="39" t="str">
        <f>IF(LCOE_SensitivityScenarios!BZ401&gt;'OnSSET_original_NoMG-PV-Diesel'!V401,'OnSSET_original_NoMG-PV-Diesel'!U401,LCOE_SensitivityScenarios!CA401)</f>
        <v>SA_PV</v>
      </c>
      <c r="M402" s="40" t="str">
        <f>IF(LCOE_SensitivityScenarios!CE401&gt;'OnSSET_original_NoMG-PV-Diesel'!V401,'OnSSET_original_NoMG-PV-Diesel'!U401,LCOE_SensitivityScenarios!CF401)</f>
        <v>SA_PV</v>
      </c>
      <c r="N402" s="39" t="str">
        <f>IF(LCOE_SensitivityScenarios!CJ401&gt;'OnSSET_original_NoMG-PV-Diesel'!AE401,'OnSSET_original_NoMG-PV-Diesel'!AD401,LCOE_SensitivityScenarios!CK401)</f>
        <v>SA_Diesel</v>
      </c>
      <c r="O402" s="39" t="str">
        <f>IF(LCOE_SensitivityScenarios!CO401&gt;'OnSSET_original_NoMG-PV-Diesel'!AE401,'OnSSET_original_NoMG-PV-Diesel'!AD401,LCOE_SensitivityScenarios!CP401)</f>
        <v>SA_Diesel</v>
      </c>
      <c r="P402" s="40" t="str">
        <f>IF(LCOE_SensitivityScenarios!CT401&gt;'OnSSET_original_NoMG-PV-Diesel'!AE401,'OnSSET_original_NoMG-PV-Diesel'!AD401,LCOE_SensitivityScenarios!CU401)</f>
        <v>SA_Diesel</v>
      </c>
      <c r="Q402" s="38">
        <f>IF(LCOE_SensitivityScenarios!BF401&gt;'OnSSET_original_NoMG-PV-Diesel'!M401,'OnSSET_original_NoMG-PV-Diesel'!M401,LCOE_SensitivityScenarios!BF401)</f>
        <v>0.47712106274065402</v>
      </c>
      <c r="R402" s="28">
        <f>MIN('OnSSET_original_NoMG-PV-Diesel'!E401:I401,LCOE_SensitivityScenarios!BK401)</f>
        <v>0.47712106274065402</v>
      </c>
      <c r="S402" s="28">
        <f>MIN('OnSSET_original_NoMG-PV-Diesel'!E401:I401,LCOE_SensitivityScenarios!BP401)</f>
        <v>0.47712106274065402</v>
      </c>
      <c r="T402" s="27">
        <f>MIN('OnSSET_original_NoMG-PV-Diesel'!N401:R401,LCOE_SensitivityScenarios!BU401)</f>
        <v>0.47712106274065402</v>
      </c>
      <c r="U402" s="28">
        <f>MIN('OnSSET_original_NoMG-PV-Diesel'!N401:R401,LCOE_SensitivityScenarios!BZ401)</f>
        <v>0.47712106274065402</v>
      </c>
      <c r="V402" s="29">
        <f>MIN('OnSSET_original_NoMG-PV-Diesel'!N401:R401,LCOE_SensitivityScenarios!CE401)</f>
        <v>0.47712106274065402</v>
      </c>
      <c r="W402" s="28">
        <f>MIN('OnSSET_original_NoMG-PV-Diesel'!W401:AA401,LCOE_SensitivityScenarios!CJ401)</f>
        <v>0.32665097592006598</v>
      </c>
      <c r="X402" s="28">
        <f>MIN('OnSSET_original_NoMG-PV-Diesel'!W401:AA401,LCOE_SensitivityScenarios!CO401)</f>
        <v>0.32665097592006598</v>
      </c>
      <c r="Y402" s="29">
        <f>MIN('OnSSET_original_NoMG-PV-Diesel'!W401:AA401,LCOE_SensitivityScenarios!CT401)</f>
        <v>0.32665097592006598</v>
      </c>
      <c r="Z402">
        <f>IF(H402='OnSSET_original_NoMG-PV-Diesel'!L401,'OnSSET_original_NoMG-PV-Diesel'!K401,"wait")</f>
        <v>8.0368372331721201</v>
      </c>
      <c r="AA402">
        <f>IF(I402='OnSSET_original_NoMG-PV-Diesel'!L401,'OnSSET_original_NoMG-PV-Diesel'!K401,"wait")</f>
        <v>8.0368372331721201</v>
      </c>
      <c r="AB402">
        <f>IF(J402='OnSSET_original_NoMG-PV-Diesel'!L401,'OnSSET_original_NoMG-PV-Diesel'!K401,"wait")</f>
        <v>8.0368372331721201</v>
      </c>
      <c r="AC402">
        <f>IF(K402='OnSSET_original_NoMG-PV-Diesel'!U401,'OnSSET_original_NoMG-PV-Diesel'!T401,"wait")</f>
        <v>9.9592115062728297</v>
      </c>
      <c r="AD402">
        <f>IF(L402='OnSSET_original_NoMG-PV-Diesel'!U401,'OnSSET_original_NoMG-PV-Diesel'!T401,"wait")</f>
        <v>9.9592115062728297</v>
      </c>
      <c r="AE402">
        <f>IF(M402='OnSSET_original_NoMG-PV-Diesel'!U401,'OnSSET_original_NoMG-PV-Diesel'!T401,"wait")</f>
        <v>9.9592115062728297</v>
      </c>
      <c r="AF402">
        <f>IF(N402='OnSSET_original_NoMG-PV-Diesel'!AD401,'OnSSET_original_NoMG-PV-Diesel'!AC401,"wait")</f>
        <v>8.2961596122801406</v>
      </c>
      <c r="AG402">
        <f>IF(O402='OnSSET_original_NoMG-PV-Diesel'!AD401,'OnSSET_original_NoMG-PV-Diesel'!AC401,"wait")</f>
        <v>8.2961596122801406</v>
      </c>
      <c r="AH402">
        <f>IF(P402='OnSSET_original_NoMG-PV-Diesel'!AD401,'OnSSET_original_NoMG-PV-Diesel'!AC401,"wait")</f>
        <v>8.2961596122801406</v>
      </c>
      <c r="AR402">
        <v>36.036999999999999</v>
      </c>
      <c r="AS402">
        <v>1.833</v>
      </c>
      <c r="AT402">
        <v>3.7919999999999998</v>
      </c>
      <c r="AU402">
        <v>1.2749999999999999</v>
      </c>
      <c r="AV402">
        <v>46534.420230000003</v>
      </c>
      <c r="AW402">
        <v>0</v>
      </c>
      <c r="AX402">
        <v>7184.59818</v>
      </c>
      <c r="AZ402">
        <f>SUMIF([1]base!$A$2:$A$169,B402,[1]base!$V$2:$V$169)</f>
        <v>0</v>
      </c>
      <c r="BA402">
        <f>SUMIF([2]s1!$A$2:$A$275,B402,[2]s1!$U$2:$U$275)</f>
        <v>0</v>
      </c>
      <c r="BB402">
        <f>SUMIF([3]s2!$A$2:$A$115,B402,[3]s2!$U$2:$U$115)</f>
        <v>0</v>
      </c>
      <c r="BC402">
        <f>SUMIF([4]s3!$A$2:$A$245,B402,[4]s3!$U$2:$U$245)</f>
        <v>0</v>
      </c>
      <c r="BD402">
        <f>SUMIF([5]s4!$A$2:$A$74,B402,[5]s4!$U$2:$U$74)</f>
        <v>0</v>
      </c>
      <c r="BF402">
        <f t="shared" si="35"/>
        <v>0</v>
      </c>
      <c r="BG402">
        <f t="shared" si="36"/>
        <v>0</v>
      </c>
      <c r="BH402">
        <f t="shared" si="37"/>
        <v>0</v>
      </c>
      <c r="BI402">
        <f t="shared" si="38"/>
        <v>0</v>
      </c>
      <c r="BJ402">
        <f t="shared" si="39"/>
        <v>0</v>
      </c>
      <c r="BL402" t="s">
        <v>114</v>
      </c>
      <c r="BM402" s="23">
        <v>57564.242509999996</v>
      </c>
      <c r="BN402" s="23">
        <v>9.9592115060000008</v>
      </c>
      <c r="BP402" t="s">
        <v>186</v>
      </c>
      <c r="BQ402" s="23">
        <v>57564.242509999996</v>
      </c>
      <c r="BR402" s="23">
        <v>9.9592115060000008</v>
      </c>
      <c r="BT402" t="s">
        <v>183</v>
      </c>
      <c r="BU402" s="23">
        <v>10287.328310000001</v>
      </c>
      <c r="BV402" s="23">
        <v>8.2961596120000003</v>
      </c>
    </row>
    <row r="403" spans="1:74" x14ac:dyDescent="0.25">
      <c r="A403">
        <v>1</v>
      </c>
      <c r="B403" s="15">
        <v>6573</v>
      </c>
      <c r="C403" s="15">
        <v>-66.262233809999998</v>
      </c>
      <c r="D403" s="15">
        <v>-17.809567770000001</v>
      </c>
      <c r="E403" s="16">
        <v>1</v>
      </c>
      <c r="F403" s="19">
        <v>40337.368810034903</v>
      </c>
      <c r="G403" s="19">
        <v>57.476785438299629</v>
      </c>
      <c r="H403" s="16" t="str">
        <f>IF(LCOE_SensitivityScenarios!BF402&gt;'OnSSET_original_NoMG-PV-Diesel'!M402,'OnSSET_original_NoMG-PV-Diesel'!L402,LCOE_SensitivityScenarios!BG402)</f>
        <v>SA_PV</v>
      </c>
      <c r="I403" s="39" t="str">
        <f>IF(LCOE_SensitivityScenarios!BK402&gt;'OnSSET_original_NoMG-PV-Diesel'!M402,'OnSSET_original_NoMG-PV-Diesel'!L402,LCOE_SensitivityScenarios!BL402)</f>
        <v>SA_PV</v>
      </c>
      <c r="J403" s="39" t="str">
        <f>IF(LCOE_SensitivityScenarios!BP402&gt;'OnSSET_original_NoMG-PV-Diesel'!M402,'OnSSET_original_NoMG-PV-Diesel'!L402,LCOE_SensitivityScenarios!BQ402)</f>
        <v>SA_PV</v>
      </c>
      <c r="K403" s="38" t="str">
        <f>IF(LCOE_SensitivityScenarios!BU402&gt;'OnSSET_original_NoMG-PV-Diesel'!V402,'OnSSET_original_NoMG-PV-Diesel'!U402,LCOE_SensitivityScenarios!BV402)</f>
        <v>SA_Diesel</v>
      </c>
      <c r="L403" s="39" t="str">
        <f>IF(LCOE_SensitivityScenarios!BZ402&gt;'OnSSET_original_NoMG-PV-Diesel'!V402,'OnSSET_original_NoMG-PV-Diesel'!U402,LCOE_SensitivityScenarios!CA402)</f>
        <v>SA_Diesel</v>
      </c>
      <c r="M403" s="40" t="str">
        <f>IF(LCOE_SensitivityScenarios!CE402&gt;'OnSSET_original_NoMG-PV-Diesel'!V402,'OnSSET_original_NoMG-PV-Diesel'!U402,LCOE_SensitivityScenarios!CF402)</f>
        <v>SA_Diesel</v>
      </c>
      <c r="N403" s="39" t="str">
        <f>IF(LCOE_SensitivityScenarios!CJ402&gt;'OnSSET_original_NoMG-PV-Diesel'!AE402,'OnSSET_original_NoMG-PV-Diesel'!AD402,LCOE_SensitivityScenarios!CK402)</f>
        <v>SA_Diesel</v>
      </c>
      <c r="O403" s="39" t="str">
        <f>IF(LCOE_SensitivityScenarios!CO402&gt;'OnSSET_original_NoMG-PV-Diesel'!AE402,'OnSSET_original_NoMG-PV-Diesel'!AD402,LCOE_SensitivityScenarios!CP402)</f>
        <v>SA_Diesel</v>
      </c>
      <c r="P403" s="40" t="str">
        <f>IF(LCOE_SensitivityScenarios!CT402&gt;'OnSSET_original_NoMG-PV-Diesel'!AE402,'OnSSET_original_NoMG-PV-Diesel'!AD402,LCOE_SensitivityScenarios!CU402)</f>
        <v>SA_Diesel</v>
      </c>
      <c r="Q403" s="38">
        <f>IF(LCOE_SensitivityScenarios!BF402&gt;'OnSSET_original_NoMG-PV-Diesel'!M402,'OnSSET_original_NoMG-PV-Diesel'!M402,LCOE_SensitivityScenarios!BF402)</f>
        <v>0.37387632300472301</v>
      </c>
      <c r="R403" s="28">
        <f>MIN('OnSSET_original_NoMG-PV-Diesel'!E402:I402,LCOE_SensitivityScenarios!BK402)</f>
        <v>0.37387632300472301</v>
      </c>
      <c r="S403" s="28">
        <f>MIN('OnSSET_original_NoMG-PV-Diesel'!E402:I402,LCOE_SensitivityScenarios!BP402)</f>
        <v>0.37387632300472301</v>
      </c>
      <c r="T403" s="27">
        <f>MIN('OnSSET_original_NoMG-PV-Diesel'!N402:R402,LCOE_SensitivityScenarios!BU402)</f>
        <v>0.31927675140566703</v>
      </c>
      <c r="U403" s="28">
        <f>MIN('OnSSET_original_NoMG-PV-Diesel'!N402:R402,LCOE_SensitivityScenarios!BZ402)</f>
        <v>0.31927675140566703</v>
      </c>
      <c r="V403" s="29">
        <f>MIN('OnSSET_original_NoMG-PV-Diesel'!N402:R402,LCOE_SensitivityScenarios!CE402)</f>
        <v>0.31927675140566703</v>
      </c>
      <c r="W403" s="28">
        <f>MIN('OnSSET_original_NoMG-PV-Diesel'!W402:AA402,LCOE_SensitivityScenarios!CJ402)</f>
        <v>0.18184802181913301</v>
      </c>
      <c r="X403" s="28">
        <f>MIN('OnSSET_original_NoMG-PV-Diesel'!W402:AA402,LCOE_SensitivityScenarios!CO402)</f>
        <v>0.18184802181913301</v>
      </c>
      <c r="Y403" s="29">
        <f>MIN('OnSSET_original_NoMG-PV-Diesel'!W402:AA402,LCOE_SensitivityScenarios!CT402)</f>
        <v>0.18184802181913301</v>
      </c>
      <c r="Z403">
        <f>IF(H403='OnSSET_original_NoMG-PV-Diesel'!L402,'OnSSET_original_NoMG-PV-Diesel'!K402,"wait")</f>
        <v>12.9515084601965</v>
      </c>
      <c r="AA403">
        <f>IF(I403='OnSSET_original_NoMG-PV-Diesel'!L402,'OnSSET_original_NoMG-PV-Diesel'!K402,"wait")</f>
        <v>12.9515084601965</v>
      </c>
      <c r="AB403">
        <f>IF(J403='OnSSET_original_NoMG-PV-Diesel'!L402,'OnSSET_original_NoMG-PV-Diesel'!K402,"wait")</f>
        <v>12.9515084601965</v>
      </c>
      <c r="AC403">
        <f>IF(K403='OnSSET_original_NoMG-PV-Diesel'!U402,'OnSSET_original_NoMG-PV-Diesel'!T402,"wait")</f>
        <v>18.418889867595801</v>
      </c>
      <c r="AD403">
        <f>IF(L403='OnSSET_original_NoMG-PV-Diesel'!U402,'OnSSET_original_NoMG-PV-Diesel'!T402,"wait")</f>
        <v>18.418889867595801</v>
      </c>
      <c r="AE403">
        <f>IF(M403='OnSSET_original_NoMG-PV-Diesel'!U402,'OnSSET_original_NoMG-PV-Diesel'!T402,"wait")</f>
        <v>18.418889867595801</v>
      </c>
      <c r="AF403">
        <f>IF(N403='OnSSET_original_NoMG-PV-Diesel'!AD402,'OnSSET_original_NoMG-PV-Diesel'!AC402,"wait")</f>
        <v>18.418889867595801</v>
      </c>
      <c r="AG403">
        <f>IF(O403='OnSSET_original_NoMG-PV-Diesel'!AD402,'OnSSET_original_NoMG-PV-Diesel'!AC402,"wait")</f>
        <v>18.418889867595801</v>
      </c>
      <c r="AH403">
        <f>IF(P403='OnSSET_original_NoMG-PV-Diesel'!AD402,'OnSSET_original_NoMG-PV-Diesel'!AC402,"wait")</f>
        <v>18.418889867595801</v>
      </c>
      <c r="AR403" s="23">
        <v>6.93</v>
      </c>
      <c r="AS403" s="23">
        <v>6.93</v>
      </c>
      <c r="AT403" s="23">
        <v>1.75</v>
      </c>
      <c r="AU403" s="23">
        <v>1.75</v>
      </c>
      <c r="AV403" s="23">
        <v>46534.420230000003</v>
      </c>
      <c r="AW403" s="23">
        <v>0</v>
      </c>
      <c r="AX403" s="23">
        <v>7184.59818</v>
      </c>
      <c r="AZ403">
        <f>SUMIF([1]base!$A$2:$A$169,B403,[1]base!$V$2:$V$169)</f>
        <v>0</v>
      </c>
      <c r="BA403">
        <f>SUMIF([2]s1!$A$2:$A$275,B403,[2]s1!$U$2:$U$275)</f>
        <v>0</v>
      </c>
      <c r="BB403">
        <f>SUMIF([3]s2!$A$2:$A$115,B403,[3]s2!$U$2:$U$115)</f>
        <v>0</v>
      </c>
      <c r="BC403">
        <f>SUMIF([4]s3!$A$2:$A$245,B403,[4]s3!$U$2:$U$245)</f>
        <v>0</v>
      </c>
      <c r="BD403">
        <f>SUMIF([5]s4!$A$2:$A$74,B403,[5]s4!$U$2:$U$74)</f>
        <v>0</v>
      </c>
      <c r="BF403">
        <f t="shared" si="35"/>
        <v>0</v>
      </c>
      <c r="BG403">
        <f t="shared" si="36"/>
        <v>0</v>
      </c>
      <c r="BH403">
        <f t="shared" si="37"/>
        <v>0</v>
      </c>
      <c r="BI403">
        <f t="shared" si="38"/>
        <v>0</v>
      </c>
      <c r="BJ403">
        <f t="shared" si="39"/>
        <v>0</v>
      </c>
      <c r="BL403" t="s">
        <v>114</v>
      </c>
      <c r="BM403" s="23">
        <v>100147.13280000001</v>
      </c>
      <c r="BN403" s="23">
        <v>19.752886149999998</v>
      </c>
      <c r="BP403" t="s">
        <v>183</v>
      </c>
      <c r="BQ403" s="23">
        <v>22839.62413</v>
      </c>
      <c r="BR403" s="23">
        <v>18.418889870000001</v>
      </c>
      <c r="BT403" t="s">
        <v>183</v>
      </c>
      <c r="BU403" s="23">
        <v>22839.62413</v>
      </c>
      <c r="BV403" s="23">
        <v>18.418889870000001</v>
      </c>
    </row>
    <row r="404" spans="1:74" x14ac:dyDescent="0.25">
      <c r="A404">
        <v>1</v>
      </c>
      <c r="B404" s="15">
        <v>6590</v>
      </c>
      <c r="C404" s="15">
        <v>-65.485989810000007</v>
      </c>
      <c r="D404" s="15">
        <v>-18.236843369999999</v>
      </c>
      <c r="E404" s="16">
        <v>1</v>
      </c>
      <c r="F404" s="19">
        <v>21677.7437960405</v>
      </c>
      <c r="G404" s="19">
        <v>52.585144138092119</v>
      </c>
      <c r="H404" s="16" t="str">
        <f>IF(LCOE_SensitivityScenarios!BF403&gt;'OnSSET_original_NoMG-PV-Diesel'!M403,'OnSSET_original_NoMG-PV-Diesel'!L403,LCOE_SensitivityScenarios!BG403)</f>
        <v>SA_PV</v>
      </c>
      <c r="I404" s="39" t="str">
        <f>IF(LCOE_SensitivityScenarios!BK403&gt;'OnSSET_original_NoMG-PV-Diesel'!M403,'OnSSET_original_NoMG-PV-Diesel'!L403,LCOE_SensitivityScenarios!BL403)</f>
        <v>SA_PV</v>
      </c>
      <c r="J404" s="39" t="str">
        <f>IF(LCOE_SensitivityScenarios!BP403&gt;'OnSSET_original_NoMG-PV-Diesel'!M403,'OnSSET_original_NoMG-PV-Diesel'!L403,LCOE_SensitivityScenarios!BQ403)</f>
        <v>SA_PV</v>
      </c>
      <c r="K404" s="38" t="str">
        <f>IF(LCOE_SensitivityScenarios!BU403&gt;'OnSSET_original_NoMG-PV-Diesel'!V403,'OnSSET_original_NoMG-PV-Diesel'!U403,LCOE_SensitivityScenarios!BV403)</f>
        <v>SA_Diesel</v>
      </c>
      <c r="L404" s="39" t="str">
        <f>IF(LCOE_SensitivityScenarios!BZ403&gt;'OnSSET_original_NoMG-PV-Diesel'!V403,'OnSSET_original_NoMG-PV-Diesel'!U403,LCOE_SensitivityScenarios!CA403)</f>
        <v>SA_Diesel</v>
      </c>
      <c r="M404" s="40" t="str">
        <f>IF(LCOE_SensitivityScenarios!CE403&gt;'OnSSET_original_NoMG-PV-Diesel'!V403,'OnSSET_original_NoMG-PV-Diesel'!U403,LCOE_SensitivityScenarios!CF403)</f>
        <v>SA_Diesel</v>
      </c>
      <c r="N404" s="39" t="str">
        <f>IF(LCOE_SensitivityScenarios!CJ403&gt;'OnSSET_original_NoMG-PV-Diesel'!AE403,'OnSSET_original_NoMG-PV-Diesel'!AD403,LCOE_SensitivityScenarios!CK403)</f>
        <v>SA_Diesel</v>
      </c>
      <c r="O404" s="39" t="str">
        <f>IF(LCOE_SensitivityScenarios!CO403&gt;'OnSSET_original_NoMG-PV-Diesel'!AE403,'OnSSET_original_NoMG-PV-Diesel'!AD403,LCOE_SensitivityScenarios!CP403)</f>
        <v>SA_Diesel</v>
      </c>
      <c r="P404" s="40" t="str">
        <f>IF(LCOE_SensitivityScenarios!CT403&gt;'OnSSET_original_NoMG-PV-Diesel'!AE403,'OnSSET_original_NoMG-PV-Diesel'!AD403,LCOE_SensitivityScenarios!CU403)</f>
        <v>SA_Diesel</v>
      </c>
      <c r="Q404" s="38">
        <f>IF(LCOE_SensitivityScenarios!BF403&gt;'OnSSET_original_NoMG-PV-Diesel'!M403,'OnSSET_original_NoMG-PV-Diesel'!M403,LCOE_SensitivityScenarios!BF403)</f>
        <v>0.38789454819282798</v>
      </c>
      <c r="R404" s="28">
        <f>MIN('OnSSET_original_NoMG-PV-Diesel'!E403:I403,LCOE_SensitivityScenarios!BK403)</f>
        <v>0.38789454819282798</v>
      </c>
      <c r="S404" s="28">
        <f>MIN('OnSSET_original_NoMG-PV-Diesel'!E403:I403,LCOE_SensitivityScenarios!BP403)</f>
        <v>0.38789454819282798</v>
      </c>
      <c r="T404" s="27">
        <f>MIN('OnSSET_original_NoMG-PV-Diesel'!N403:R403,LCOE_SensitivityScenarios!BU403)</f>
        <v>0.33704192864490101</v>
      </c>
      <c r="U404" s="28">
        <f>MIN('OnSSET_original_NoMG-PV-Diesel'!N403:R403,LCOE_SensitivityScenarios!BZ403)</f>
        <v>0.33704192864490101</v>
      </c>
      <c r="V404" s="29">
        <f>MIN('OnSSET_original_NoMG-PV-Diesel'!N403:R403,LCOE_SensitivityScenarios!CE403)</f>
        <v>0.33704192864490101</v>
      </c>
      <c r="W404" s="28">
        <f>MIN('OnSSET_original_NoMG-PV-Diesel'!W403:AA403,LCOE_SensitivityScenarios!CJ403)</f>
        <v>0.18788147824000501</v>
      </c>
      <c r="X404" s="28">
        <f>MIN('OnSSET_original_NoMG-PV-Diesel'!W403:AA403,LCOE_SensitivityScenarios!CO403)</f>
        <v>0.18788147824000501</v>
      </c>
      <c r="Y404" s="29">
        <f>MIN('OnSSET_original_NoMG-PV-Diesel'!W403:AA403,LCOE_SensitivityScenarios!CT403)</f>
        <v>0.18788147824000501</v>
      </c>
      <c r="Z404">
        <f>IF(H404='OnSSET_original_NoMG-PV-Diesel'!L403,'OnSSET_original_NoMG-PV-Diesel'!K403,"wait")</f>
        <v>10.064599844733699</v>
      </c>
      <c r="AA404">
        <f>IF(I404='OnSSET_original_NoMG-PV-Diesel'!L403,'OnSSET_original_NoMG-PV-Diesel'!K403,"wait")</f>
        <v>10.064599844733699</v>
      </c>
      <c r="AB404">
        <f>IF(J404='OnSSET_original_NoMG-PV-Diesel'!L403,'OnSSET_original_NoMG-PV-Diesel'!K403,"wait")</f>
        <v>10.064599844733699</v>
      </c>
      <c r="AC404">
        <f>IF(K404='OnSSET_original_NoMG-PV-Diesel'!U403,'OnSSET_original_NoMG-PV-Diesel'!T403,"wait")</f>
        <v>9.8985131488769795</v>
      </c>
      <c r="AD404">
        <f>IF(L404='OnSSET_original_NoMG-PV-Diesel'!U403,'OnSSET_original_NoMG-PV-Diesel'!T403,"wait")</f>
        <v>9.8985131488769795</v>
      </c>
      <c r="AE404">
        <f>IF(M404='OnSSET_original_NoMG-PV-Diesel'!U403,'OnSSET_original_NoMG-PV-Diesel'!T403,"wait")</f>
        <v>9.8985131488769795</v>
      </c>
      <c r="AF404">
        <f>IF(N404='OnSSET_original_NoMG-PV-Diesel'!AD403,'OnSSET_original_NoMG-PV-Diesel'!AC403,"wait")</f>
        <v>9.8985131488769795</v>
      </c>
      <c r="AG404">
        <f>IF(O404='OnSSET_original_NoMG-PV-Diesel'!AD403,'OnSSET_original_NoMG-PV-Diesel'!AC403,"wait")</f>
        <v>9.8985131488769795</v>
      </c>
      <c r="AH404">
        <f>IF(P404='OnSSET_original_NoMG-PV-Diesel'!AD403,'OnSSET_original_NoMG-PV-Diesel'!AC403,"wait")</f>
        <v>9.8985131488769795</v>
      </c>
      <c r="AR404">
        <v>30.706999999999901</v>
      </c>
      <c r="AS404">
        <v>28.826999999999899</v>
      </c>
      <c r="AT404">
        <v>6.4179999999999904</v>
      </c>
      <c r="AU404">
        <v>5.0430000000000001</v>
      </c>
      <c r="AV404">
        <v>44673.818500000001</v>
      </c>
      <c r="AW404">
        <v>0</v>
      </c>
      <c r="AX404">
        <v>6573.1430170000003</v>
      </c>
      <c r="AZ404">
        <f>SUMIF([1]base!$A$2:$A$169,B404,[1]base!$V$2:$V$169)</f>
        <v>0</v>
      </c>
      <c r="BA404">
        <f>SUMIF([2]s1!$A$2:$A$275,B404,[2]s1!$U$2:$U$275)</f>
        <v>0</v>
      </c>
      <c r="BB404">
        <f>SUMIF([3]s2!$A$2:$A$115,B404,[3]s2!$U$2:$U$115)</f>
        <v>0</v>
      </c>
      <c r="BC404">
        <f>SUMIF([4]s3!$A$2:$A$245,B404,[4]s3!$U$2:$U$245)</f>
        <v>0</v>
      </c>
      <c r="BD404">
        <f>SUMIF([5]s4!$A$2:$A$74,B404,[5]s4!$U$2:$U$74)</f>
        <v>0</v>
      </c>
      <c r="BF404">
        <f t="shared" si="35"/>
        <v>0</v>
      </c>
      <c r="BG404">
        <f t="shared" si="36"/>
        <v>0</v>
      </c>
      <c r="BH404">
        <f t="shared" si="37"/>
        <v>0</v>
      </c>
      <c r="BI404">
        <f t="shared" si="38"/>
        <v>0</v>
      </c>
      <c r="BJ404">
        <f t="shared" si="39"/>
        <v>0</v>
      </c>
      <c r="BL404" t="s">
        <v>114</v>
      </c>
      <c r="BM404" s="23">
        <v>55838.11464</v>
      </c>
      <c r="BN404" s="23">
        <v>11.01343484</v>
      </c>
      <c r="BP404" t="s">
        <v>183</v>
      </c>
      <c r="BQ404" s="23">
        <v>12274.264160000001</v>
      </c>
      <c r="BR404" s="23">
        <v>9.8985131489999993</v>
      </c>
      <c r="BT404" t="s">
        <v>183</v>
      </c>
      <c r="BU404" s="23">
        <v>12274.264160000001</v>
      </c>
      <c r="BV404" s="23">
        <v>9.8985131489999993</v>
      </c>
    </row>
    <row r="405" spans="1:74" x14ac:dyDescent="0.25">
      <c r="A405">
        <v>1</v>
      </c>
      <c r="B405" s="15">
        <v>6624</v>
      </c>
      <c r="C405" s="15">
        <v>-65.372996939999993</v>
      </c>
      <c r="D405" s="15">
        <v>-19.106662459999999</v>
      </c>
      <c r="E405" s="16">
        <v>1</v>
      </c>
      <c r="F405" s="19">
        <v>97075.409156449503</v>
      </c>
      <c r="G405" s="19">
        <v>94.445250606507642</v>
      </c>
      <c r="H405" s="16" t="str">
        <f>IF(LCOE_SensitivityScenarios!BF404&gt;'OnSSET_original_NoMG-PV-Diesel'!M404,'OnSSET_original_NoMG-PV-Diesel'!L404,LCOE_SensitivityScenarios!BG404)</f>
        <v>Grid_extension</v>
      </c>
      <c r="I405" s="39" t="str">
        <f>IF(LCOE_SensitivityScenarios!BK404&gt;'OnSSET_original_NoMG-PV-Diesel'!M404,'OnSSET_original_NoMG-PV-Diesel'!L404,LCOE_SensitivityScenarios!BL404)</f>
        <v>Grid_extension</v>
      </c>
      <c r="J405" s="39" t="str">
        <f>IF(LCOE_SensitivityScenarios!BP404&gt;'OnSSET_original_NoMG-PV-Diesel'!M404,'OnSSET_original_NoMG-PV-Diesel'!L404,LCOE_SensitivityScenarios!BQ404)</f>
        <v>Grid_extension</v>
      </c>
      <c r="K405" s="38" t="str">
        <f>IF(LCOE_SensitivityScenarios!BU404&gt;'OnSSET_original_NoMG-PV-Diesel'!V404,'OnSSET_original_NoMG-PV-Diesel'!U404,LCOE_SensitivityScenarios!BV404)</f>
        <v>Grid_extension</v>
      </c>
      <c r="L405" s="39" t="str">
        <f>IF(LCOE_SensitivityScenarios!BZ404&gt;'OnSSET_original_NoMG-PV-Diesel'!V404,'OnSSET_original_NoMG-PV-Diesel'!U404,LCOE_SensitivityScenarios!CA404)</f>
        <v>Grid_extension</v>
      </c>
      <c r="M405" s="40" t="str">
        <f>IF(LCOE_SensitivityScenarios!CE404&gt;'OnSSET_original_NoMG-PV-Diesel'!V404,'OnSSET_original_NoMG-PV-Diesel'!U404,LCOE_SensitivityScenarios!CF404)</f>
        <v>Grid_extension</v>
      </c>
      <c r="N405" s="39" t="str">
        <f>IF(LCOE_SensitivityScenarios!CJ404&gt;'OnSSET_original_NoMG-PV-Diesel'!AE404,'OnSSET_original_NoMG-PV-Diesel'!AD404,LCOE_SensitivityScenarios!CK404)</f>
        <v>SA_Diesel</v>
      </c>
      <c r="O405" s="39" t="str">
        <f>IF(LCOE_SensitivityScenarios!CO404&gt;'OnSSET_original_NoMG-PV-Diesel'!AE404,'OnSSET_original_NoMG-PV-Diesel'!AD404,LCOE_SensitivityScenarios!CP404)</f>
        <v>SA_Diesel</v>
      </c>
      <c r="P405" s="40" t="str">
        <f>IF(LCOE_SensitivityScenarios!CT404&gt;'OnSSET_original_NoMG-PV-Diesel'!AE404,'OnSSET_original_NoMG-PV-Diesel'!AD404,LCOE_SensitivityScenarios!CU404)</f>
        <v>SA_Diesel</v>
      </c>
      <c r="Q405" s="38">
        <f>IF(LCOE_SensitivityScenarios!BF404&gt;'OnSSET_original_NoMG-PV-Diesel'!M404,'OnSSET_original_NoMG-PV-Diesel'!M404,LCOE_SensitivityScenarios!BF404)</f>
        <v>0.282988029947154</v>
      </c>
      <c r="R405" s="28">
        <f>MIN('OnSSET_original_NoMG-PV-Diesel'!E404:I404,LCOE_SensitivityScenarios!BK404)</f>
        <v>0.282988029947154</v>
      </c>
      <c r="S405" s="28">
        <f>MIN('OnSSET_original_NoMG-PV-Diesel'!E404:I404,LCOE_SensitivityScenarios!BP404)</f>
        <v>0.282988029947154</v>
      </c>
      <c r="T405" s="27">
        <f>MIN('OnSSET_original_NoMG-PV-Diesel'!N404:R404,LCOE_SensitivityScenarios!BU404)</f>
        <v>0.282988029947154</v>
      </c>
      <c r="U405" s="28">
        <f>MIN('OnSSET_original_NoMG-PV-Diesel'!N404:R404,LCOE_SensitivityScenarios!BZ404)</f>
        <v>0.282988029947154</v>
      </c>
      <c r="V405" s="29">
        <f>MIN('OnSSET_original_NoMG-PV-Diesel'!N404:R404,LCOE_SensitivityScenarios!CE404)</f>
        <v>0.282988029947154</v>
      </c>
      <c r="W405" s="28">
        <f>MIN('OnSSET_original_NoMG-PV-Diesel'!W404:AA404,LCOE_SensitivityScenarios!CJ404)</f>
        <v>0.21201530392349399</v>
      </c>
      <c r="X405" s="28">
        <f>MIN('OnSSET_original_NoMG-PV-Diesel'!W404:AA404,LCOE_SensitivityScenarios!CO404)</f>
        <v>0.21201530392349399</v>
      </c>
      <c r="Y405" s="29">
        <f>MIN('OnSSET_original_NoMG-PV-Diesel'!W404:AA404,LCOE_SensitivityScenarios!CT404)</f>
        <v>0.21201530392349399</v>
      </c>
      <c r="Z405">
        <f>IF(H405='OnSSET_original_NoMG-PV-Diesel'!L404,'OnSSET_original_NoMG-PV-Diesel'!K404,"wait")</f>
        <v>9.9592115062728297</v>
      </c>
      <c r="AA405">
        <f>IF(I405='OnSSET_original_NoMG-PV-Diesel'!L404,'OnSSET_original_NoMG-PV-Diesel'!K404,"wait")</f>
        <v>9.9592115062728297</v>
      </c>
      <c r="AB405">
        <f>IF(J405='OnSSET_original_NoMG-PV-Diesel'!L404,'OnSSET_original_NoMG-PV-Diesel'!K404,"wait")</f>
        <v>9.9592115062728297</v>
      </c>
      <c r="AC405">
        <f>IF(K405='OnSSET_original_NoMG-PV-Diesel'!U404,'OnSSET_original_NoMG-PV-Diesel'!T404,"wait")</f>
        <v>25.6124717107371</v>
      </c>
      <c r="AD405">
        <f>IF(L405='OnSSET_original_NoMG-PV-Diesel'!U404,'OnSSET_original_NoMG-PV-Diesel'!T404,"wait")</f>
        <v>25.6124717107371</v>
      </c>
      <c r="AE405">
        <f>IF(M405='OnSSET_original_NoMG-PV-Diesel'!U404,'OnSSET_original_NoMG-PV-Diesel'!T404,"wait")</f>
        <v>25.6124717107371</v>
      </c>
      <c r="AF405">
        <f>IF(N405='OnSSET_original_NoMG-PV-Diesel'!AD404,'OnSSET_original_NoMG-PV-Diesel'!AC404,"wait")</f>
        <v>44.326670847693798</v>
      </c>
      <c r="AG405">
        <f>IF(O405='OnSSET_original_NoMG-PV-Diesel'!AD404,'OnSSET_original_NoMG-PV-Diesel'!AC404,"wait")</f>
        <v>44.326670847693798</v>
      </c>
      <c r="AH405">
        <f>IF(P405='OnSSET_original_NoMG-PV-Diesel'!AD404,'OnSSET_original_NoMG-PV-Diesel'!AC404,"wait")</f>
        <v>44.326670847693798</v>
      </c>
      <c r="AR405" s="23">
        <v>9.1660000000000004</v>
      </c>
      <c r="AS405" s="23">
        <v>9.1660000000000004</v>
      </c>
      <c r="AT405" s="23">
        <v>1.601</v>
      </c>
      <c r="AU405" s="23">
        <v>1.099</v>
      </c>
      <c r="AV405" s="23">
        <v>65525.262999999999</v>
      </c>
      <c r="AW405" s="23">
        <v>16177.797130000001</v>
      </c>
      <c r="AX405" s="23">
        <v>14980.651529999999</v>
      </c>
      <c r="AZ405">
        <f>SUMIF([1]base!$A$2:$A$169,B405,[1]base!$V$2:$V$169)</f>
        <v>0</v>
      </c>
      <c r="BA405">
        <f>SUMIF([2]s1!$A$2:$A$275,B405,[2]s1!$U$2:$U$275)</f>
        <v>0</v>
      </c>
      <c r="BB405">
        <f>SUMIF([3]s2!$A$2:$A$115,B405,[3]s2!$U$2:$U$115)</f>
        <v>0</v>
      </c>
      <c r="BC405">
        <f>SUMIF([4]s3!$A$2:$A$245,B405,[4]s3!$U$2:$U$245)</f>
        <v>0</v>
      </c>
      <c r="BD405">
        <f>SUMIF([5]s4!$A$2:$A$74,B405,[5]s4!$U$2:$U$74)</f>
        <v>0</v>
      </c>
      <c r="BF405">
        <f t="shared" si="35"/>
        <v>0</v>
      </c>
      <c r="BG405">
        <f t="shared" si="36"/>
        <v>0</v>
      </c>
      <c r="BH405">
        <f t="shared" si="37"/>
        <v>0</v>
      </c>
      <c r="BI405">
        <f t="shared" si="38"/>
        <v>0</v>
      </c>
      <c r="BJ405">
        <f t="shared" si="39"/>
        <v>0</v>
      </c>
      <c r="BL405" t="s">
        <v>115</v>
      </c>
      <c r="BM405" s="23">
        <v>157788.3879</v>
      </c>
      <c r="BN405" s="23">
        <v>25.612471710000001</v>
      </c>
      <c r="BP405" t="s">
        <v>185</v>
      </c>
      <c r="BQ405" s="23">
        <v>157788.3879</v>
      </c>
      <c r="BR405" s="23">
        <v>25.612471710000001</v>
      </c>
      <c r="BT405" t="s">
        <v>183</v>
      </c>
      <c r="BU405" s="23">
        <v>54965.554830000001</v>
      </c>
      <c r="BV405" s="23">
        <v>44.326670849999999</v>
      </c>
    </row>
    <row r="406" spans="1:74" x14ac:dyDescent="0.25">
      <c r="A406">
        <v>1</v>
      </c>
      <c r="B406" s="15">
        <v>6625</v>
      </c>
      <c r="C406" s="15">
        <v>-65.320576119999998</v>
      </c>
      <c r="D406" s="15">
        <v>-18.69642125</v>
      </c>
      <c r="E406" s="16">
        <v>1</v>
      </c>
      <c r="F406" s="19">
        <v>13641.5035434611</v>
      </c>
      <c r="G406" s="19">
        <v>53.808054448520238</v>
      </c>
      <c r="H406" s="16" t="str">
        <f>IF(LCOE_SensitivityScenarios!BF405&gt;'OnSSET_original_NoMG-PV-Diesel'!M405,'OnSSET_original_NoMG-PV-Diesel'!L405,LCOE_SensitivityScenarios!BG405)</f>
        <v>SA_PV</v>
      </c>
      <c r="I406" s="39" t="str">
        <f>IF(LCOE_SensitivityScenarios!BK405&gt;'OnSSET_original_NoMG-PV-Diesel'!M405,'OnSSET_original_NoMG-PV-Diesel'!L405,LCOE_SensitivityScenarios!BL405)</f>
        <v>SA_PV</v>
      </c>
      <c r="J406" s="39" t="str">
        <f>IF(LCOE_SensitivityScenarios!BP405&gt;'OnSSET_original_NoMG-PV-Diesel'!M405,'OnSSET_original_NoMG-PV-Diesel'!L405,LCOE_SensitivityScenarios!BQ405)</f>
        <v>SA_PV</v>
      </c>
      <c r="K406" s="38" t="str">
        <f>IF(LCOE_SensitivityScenarios!BU405&gt;'OnSSET_original_NoMG-PV-Diesel'!V405,'OnSSET_original_NoMG-PV-Diesel'!U405,LCOE_SensitivityScenarios!BV405)</f>
        <v>SA_PV</v>
      </c>
      <c r="L406" s="39" t="str">
        <f>IF(LCOE_SensitivityScenarios!BZ405&gt;'OnSSET_original_NoMG-PV-Diesel'!V405,'OnSSET_original_NoMG-PV-Diesel'!U405,LCOE_SensitivityScenarios!CA405)</f>
        <v>SA_PV</v>
      </c>
      <c r="M406" s="40" t="str">
        <f>IF(LCOE_SensitivityScenarios!CE405&gt;'OnSSET_original_NoMG-PV-Diesel'!V405,'OnSSET_original_NoMG-PV-Diesel'!U405,LCOE_SensitivityScenarios!CF405)</f>
        <v>SA_PV</v>
      </c>
      <c r="N406" s="39" t="str">
        <f>IF(LCOE_SensitivityScenarios!CJ405&gt;'OnSSET_original_NoMG-PV-Diesel'!AE405,'OnSSET_original_NoMG-PV-Diesel'!AD405,LCOE_SensitivityScenarios!CK405)</f>
        <v>SA_Diesel</v>
      </c>
      <c r="O406" s="39" t="str">
        <f>IF(LCOE_SensitivityScenarios!CO405&gt;'OnSSET_original_NoMG-PV-Diesel'!AE405,'OnSSET_original_NoMG-PV-Diesel'!AD405,LCOE_SensitivityScenarios!CP405)</f>
        <v>SA_Diesel</v>
      </c>
      <c r="P406" s="40" t="str">
        <f>IF(LCOE_SensitivityScenarios!CT405&gt;'OnSSET_original_NoMG-PV-Diesel'!AE405,'OnSSET_original_NoMG-PV-Diesel'!AD405,LCOE_SensitivityScenarios!CU405)</f>
        <v>SA_Diesel</v>
      </c>
      <c r="Q406" s="38">
        <f>IF(LCOE_SensitivityScenarios!BF405&gt;'OnSSET_original_NoMG-PV-Diesel'!M405,'OnSSET_original_NoMG-PV-Diesel'!M405,LCOE_SensitivityScenarios!BF405)</f>
        <v>0.43427229195119199</v>
      </c>
      <c r="R406" s="28">
        <f>MIN('OnSSET_original_NoMG-PV-Diesel'!E405:I405,LCOE_SensitivityScenarios!BK405)</f>
        <v>0.43427229195119199</v>
      </c>
      <c r="S406" s="28">
        <f>MIN('OnSSET_original_NoMG-PV-Diesel'!E405:I405,LCOE_SensitivityScenarios!BP405)</f>
        <v>0.43427229195119199</v>
      </c>
      <c r="T406" s="27">
        <f>MIN('OnSSET_original_NoMG-PV-Diesel'!N405:R405,LCOE_SensitivityScenarios!BU405)</f>
        <v>0.43427229195119199</v>
      </c>
      <c r="U406" s="28">
        <f>MIN('OnSSET_original_NoMG-PV-Diesel'!N405:R405,LCOE_SensitivityScenarios!BZ405)</f>
        <v>0.43427229195119199</v>
      </c>
      <c r="V406" s="29">
        <f>MIN('OnSSET_original_NoMG-PV-Diesel'!N405:R405,LCOE_SensitivityScenarios!CE405)</f>
        <v>0.43427229195119199</v>
      </c>
      <c r="W406" s="28">
        <f>MIN('OnSSET_original_NoMG-PV-Diesel'!W405:AA405,LCOE_SensitivityScenarios!CJ405)</f>
        <v>0.242182586027855</v>
      </c>
      <c r="X406" s="28">
        <f>MIN('OnSSET_original_NoMG-PV-Diesel'!W405:AA405,LCOE_SensitivityScenarios!CO405)</f>
        <v>0.242182586027855</v>
      </c>
      <c r="Y406" s="29">
        <f>MIN('OnSSET_original_NoMG-PV-Diesel'!W405:AA405,LCOE_SensitivityScenarios!CT405)</f>
        <v>0.242182586027855</v>
      </c>
      <c r="Z406">
        <f>IF(H406='OnSSET_original_NoMG-PV-Diesel'!L405,'OnSSET_original_NoMG-PV-Diesel'!K405,"wait")</f>
        <v>19.7528861515278</v>
      </c>
      <c r="AA406">
        <f>IF(I406='OnSSET_original_NoMG-PV-Diesel'!L405,'OnSSET_original_NoMG-PV-Diesel'!K405,"wait")</f>
        <v>19.7528861515278</v>
      </c>
      <c r="AB406">
        <f>IF(J406='OnSSET_original_NoMG-PV-Diesel'!L405,'OnSSET_original_NoMG-PV-Diesel'!K405,"wait")</f>
        <v>19.7528861515278</v>
      </c>
      <c r="AC406">
        <f>IF(K406='OnSSET_original_NoMG-PV-Diesel'!U405,'OnSSET_original_NoMG-PV-Diesel'!T405,"wait")</f>
        <v>6.8061186167046497</v>
      </c>
      <c r="AD406">
        <f>IF(L406='OnSSET_original_NoMG-PV-Diesel'!U405,'OnSSET_original_NoMG-PV-Diesel'!T405,"wait")</f>
        <v>6.8061186167046497</v>
      </c>
      <c r="AE406">
        <f>IF(M406='OnSSET_original_NoMG-PV-Diesel'!U405,'OnSSET_original_NoMG-PV-Diesel'!T405,"wait")</f>
        <v>6.8061186167046497</v>
      </c>
      <c r="AF406">
        <f>IF(N406='OnSSET_original_NoMG-PV-Diesel'!AD405,'OnSSET_original_NoMG-PV-Diesel'!AC405,"wait")</f>
        <v>6.2289970518087303</v>
      </c>
      <c r="AG406">
        <f>IF(O406='OnSSET_original_NoMG-PV-Diesel'!AD405,'OnSSET_original_NoMG-PV-Diesel'!AC405,"wait")</f>
        <v>6.2289970518087303</v>
      </c>
      <c r="AH406">
        <f>IF(P406='OnSSET_original_NoMG-PV-Diesel'!AD405,'OnSSET_original_NoMG-PV-Diesel'!AC405,"wait")</f>
        <v>6.2289970518087303</v>
      </c>
      <c r="AR406">
        <v>17.512</v>
      </c>
      <c r="AS406">
        <v>17.984000000000002</v>
      </c>
      <c r="AT406">
        <v>2.4169999999999998</v>
      </c>
      <c r="AU406">
        <v>2.3849999999999998</v>
      </c>
      <c r="AV406">
        <v>45146.811710000002</v>
      </c>
      <c r="AW406">
        <v>0</v>
      </c>
      <c r="AX406">
        <v>6726.0068060000003</v>
      </c>
      <c r="AZ406">
        <f>SUMIF([1]base!$A$2:$A$169,B406,[1]base!$V$2:$V$169)</f>
        <v>0</v>
      </c>
      <c r="BA406">
        <f>SUMIF([2]s1!$A$2:$A$275,B406,[2]s1!$U$2:$U$275)</f>
        <v>0</v>
      </c>
      <c r="BB406">
        <f>SUMIF([3]s2!$A$2:$A$115,B406,[3]s2!$U$2:$U$115)</f>
        <v>0</v>
      </c>
      <c r="BC406">
        <f>SUMIF([4]s3!$A$2:$A$245,B406,[4]s3!$U$2:$U$245)</f>
        <v>0</v>
      </c>
      <c r="BD406">
        <f>SUMIF([5]s4!$A$2:$A$74,B406,[5]s4!$U$2:$U$74)</f>
        <v>0</v>
      </c>
      <c r="BF406">
        <f t="shared" si="35"/>
        <v>0</v>
      </c>
      <c r="BG406">
        <f t="shared" si="36"/>
        <v>0</v>
      </c>
      <c r="BH406">
        <f t="shared" si="37"/>
        <v>0</v>
      </c>
      <c r="BI406">
        <f t="shared" si="38"/>
        <v>0</v>
      </c>
      <c r="BJ406">
        <f t="shared" si="39"/>
        <v>0</v>
      </c>
      <c r="BL406" t="s">
        <v>114</v>
      </c>
      <c r="BM406" s="23">
        <v>39339.365599999997</v>
      </c>
      <c r="BN406" s="23">
        <v>6.8061186170000001</v>
      </c>
      <c r="BP406" t="s">
        <v>186</v>
      </c>
      <c r="BQ406" s="23">
        <v>39339.365599999997</v>
      </c>
      <c r="BR406" s="23">
        <v>6.8061186170000001</v>
      </c>
      <c r="BT406" t="s">
        <v>183</v>
      </c>
      <c r="BU406" s="23">
        <v>7724.0242150000004</v>
      </c>
      <c r="BV406" s="23">
        <v>6.2289970520000004</v>
      </c>
    </row>
    <row r="407" spans="1:74" x14ac:dyDescent="0.25">
      <c r="A407">
        <v>1</v>
      </c>
      <c r="B407" s="15">
        <v>6628</v>
      </c>
      <c r="C407" s="15">
        <v>-65.293643070000002</v>
      </c>
      <c r="D407" s="15">
        <v>-18.60081697</v>
      </c>
      <c r="E407" s="16">
        <v>1</v>
      </c>
      <c r="F407" s="19">
        <v>17998.768919922</v>
      </c>
      <c r="G407" s="19">
        <v>63.591337078182789</v>
      </c>
      <c r="H407" s="16" t="str">
        <f>IF(LCOE_SensitivityScenarios!BF406&gt;'OnSSET_original_NoMG-PV-Diesel'!M406,'OnSSET_original_NoMG-PV-Diesel'!L406,LCOE_SensitivityScenarios!BG406)</f>
        <v>SA_Diesel</v>
      </c>
      <c r="I407" s="39" t="str">
        <f>IF(LCOE_SensitivityScenarios!BK406&gt;'OnSSET_original_NoMG-PV-Diesel'!M406,'OnSSET_original_NoMG-PV-Diesel'!L406,LCOE_SensitivityScenarios!BL406)</f>
        <v>SA_Diesel</v>
      </c>
      <c r="J407" s="39" t="str">
        <f>IF(LCOE_SensitivityScenarios!BP406&gt;'OnSSET_original_NoMG-PV-Diesel'!M406,'OnSSET_original_NoMG-PV-Diesel'!L406,LCOE_SensitivityScenarios!BQ406)</f>
        <v>SA_Diesel</v>
      </c>
      <c r="K407" s="38" t="str">
        <f>IF(LCOE_SensitivityScenarios!BU406&gt;'OnSSET_original_NoMG-PV-Diesel'!V406,'OnSSET_original_NoMG-PV-Diesel'!U406,LCOE_SensitivityScenarios!BV406)</f>
        <v>SA_Diesel</v>
      </c>
      <c r="L407" s="39" t="str">
        <f>IF(LCOE_SensitivityScenarios!BZ406&gt;'OnSSET_original_NoMG-PV-Diesel'!V406,'OnSSET_original_NoMG-PV-Diesel'!U406,LCOE_SensitivityScenarios!CA406)</f>
        <v>SA_Diesel</v>
      </c>
      <c r="M407" s="40" t="str">
        <f>IF(LCOE_SensitivityScenarios!CE406&gt;'OnSSET_original_NoMG-PV-Diesel'!V406,'OnSSET_original_NoMG-PV-Diesel'!U406,LCOE_SensitivityScenarios!CF406)</f>
        <v>SA_Diesel</v>
      </c>
      <c r="N407" s="39" t="str">
        <f>IF(LCOE_SensitivityScenarios!CJ406&gt;'OnSSET_original_NoMG-PV-Diesel'!AE406,'OnSSET_original_NoMG-PV-Diesel'!AD406,LCOE_SensitivityScenarios!CK406)</f>
        <v>SA_Diesel</v>
      </c>
      <c r="O407" s="39" t="str">
        <f>IF(LCOE_SensitivityScenarios!CO406&gt;'OnSSET_original_NoMG-PV-Diesel'!AE406,'OnSSET_original_NoMG-PV-Diesel'!AD406,LCOE_SensitivityScenarios!CP406)</f>
        <v>SA_Diesel</v>
      </c>
      <c r="P407" s="40" t="str">
        <f>IF(LCOE_SensitivityScenarios!CT406&gt;'OnSSET_original_NoMG-PV-Diesel'!AE406,'OnSSET_original_NoMG-PV-Diesel'!AD406,LCOE_SensitivityScenarios!CU406)</f>
        <v>SA_Diesel</v>
      </c>
      <c r="Q407" s="38">
        <f>IF(LCOE_SensitivityScenarios!BF406&gt;'OnSSET_original_NoMG-PV-Diesel'!M406,'OnSSET_original_NoMG-PV-Diesel'!M406,LCOE_SensitivityScenarios!BF406)</f>
        <v>0.42529319994385001</v>
      </c>
      <c r="R407" s="28">
        <f>MIN('OnSSET_original_NoMG-PV-Diesel'!E406:I406,LCOE_SensitivityScenarios!BK406)</f>
        <v>0.42529319994385001</v>
      </c>
      <c r="S407" s="28">
        <f>MIN('OnSSET_original_NoMG-PV-Diesel'!E406:I406,LCOE_SensitivityScenarios!BP406)</f>
        <v>0.42529319994385001</v>
      </c>
      <c r="T407" s="27">
        <f>MIN('OnSSET_original_NoMG-PV-Diesel'!N406:R406,LCOE_SensitivityScenarios!BU406)</f>
        <v>0.31927675140566703</v>
      </c>
      <c r="U407" s="28">
        <f>MIN('OnSSET_original_NoMG-PV-Diesel'!N406:R406,LCOE_SensitivityScenarios!BZ406)</f>
        <v>0.31927675140566703</v>
      </c>
      <c r="V407" s="29">
        <f>MIN('OnSSET_original_NoMG-PV-Diesel'!N406:R406,LCOE_SensitivityScenarios!CE406)</f>
        <v>0.31927675140566703</v>
      </c>
      <c r="W407" s="28">
        <f>MIN('OnSSET_original_NoMG-PV-Diesel'!W406:AA406,LCOE_SensitivityScenarios!CJ406)</f>
        <v>0.18184802181913301</v>
      </c>
      <c r="X407" s="28">
        <f>MIN('OnSSET_original_NoMG-PV-Diesel'!W406:AA406,LCOE_SensitivityScenarios!CO406)</f>
        <v>0.18184802181913301</v>
      </c>
      <c r="Y407" s="29">
        <f>MIN('OnSSET_original_NoMG-PV-Diesel'!W406:AA406,LCOE_SensitivityScenarios!CT406)</f>
        <v>0.18184802181913301</v>
      </c>
      <c r="Z407">
        <f>IF(H407='OnSSET_original_NoMG-PV-Diesel'!L406,'OnSSET_original_NoMG-PV-Diesel'!K406,"wait")</f>
        <v>11.013434840238</v>
      </c>
      <c r="AA407">
        <f>IF(I407='OnSSET_original_NoMG-PV-Diesel'!L406,'OnSSET_original_NoMG-PV-Diesel'!K406,"wait")</f>
        <v>11.013434840238</v>
      </c>
      <c r="AB407">
        <f>IF(J407='OnSSET_original_NoMG-PV-Diesel'!L406,'OnSSET_original_NoMG-PV-Diesel'!K406,"wait")</f>
        <v>11.013434840238</v>
      </c>
      <c r="AC407">
        <f>IF(K407='OnSSET_original_NoMG-PV-Diesel'!U406,'OnSSET_original_NoMG-PV-Diesel'!T406,"wait")</f>
        <v>8.2186159451698604</v>
      </c>
      <c r="AD407">
        <f>IF(L407='OnSSET_original_NoMG-PV-Diesel'!U406,'OnSSET_original_NoMG-PV-Diesel'!T406,"wait")</f>
        <v>8.2186159451698604</v>
      </c>
      <c r="AE407">
        <f>IF(M407='OnSSET_original_NoMG-PV-Diesel'!U406,'OnSSET_original_NoMG-PV-Diesel'!T406,"wait")</f>
        <v>8.2186159451698604</v>
      </c>
      <c r="AF407">
        <f>IF(N407='OnSSET_original_NoMG-PV-Diesel'!AD406,'OnSSET_original_NoMG-PV-Diesel'!AC406,"wait")</f>
        <v>8.2186159451698604</v>
      </c>
      <c r="AG407">
        <f>IF(O407='OnSSET_original_NoMG-PV-Diesel'!AD406,'OnSSET_original_NoMG-PV-Diesel'!AC406,"wait")</f>
        <v>8.2186159451698604</v>
      </c>
      <c r="AH407">
        <f>IF(P407='OnSSET_original_NoMG-PV-Diesel'!AD406,'OnSSET_original_NoMG-PV-Diesel'!AC406,"wait")</f>
        <v>8.2186159451698604</v>
      </c>
      <c r="AR407">
        <v>14.253</v>
      </c>
      <c r="AS407">
        <v>14.224</v>
      </c>
      <c r="AT407">
        <v>0.28799999999999998</v>
      </c>
      <c r="AU407">
        <v>0.156</v>
      </c>
      <c r="AV407">
        <v>48752.097699999998</v>
      </c>
      <c r="AW407">
        <v>0</v>
      </c>
      <c r="AX407">
        <v>7948.9171349999997</v>
      </c>
      <c r="AZ407">
        <f>SUMIF([1]base!$A$2:$A$169,B407,[1]base!$V$2:$V$169)</f>
        <v>0</v>
      </c>
      <c r="BA407">
        <f>SUMIF([2]s1!$A$2:$A$275,B407,[2]s1!$U$2:$U$275)</f>
        <v>0</v>
      </c>
      <c r="BB407">
        <f>SUMIF([3]s2!$A$2:$A$115,B407,[3]s2!$U$2:$U$115)</f>
        <v>0</v>
      </c>
      <c r="BC407">
        <f>SUMIF([4]s3!$A$2:$A$245,B407,[4]s3!$U$2:$U$245)</f>
        <v>0</v>
      </c>
      <c r="BD407">
        <f>SUMIF([5]s4!$A$2:$A$74,B407,[5]s4!$U$2:$U$74)</f>
        <v>0</v>
      </c>
      <c r="BF407">
        <f t="shared" si="35"/>
        <v>0</v>
      </c>
      <c r="BG407">
        <f t="shared" si="36"/>
        <v>0</v>
      </c>
      <c r="BH407">
        <f t="shared" si="37"/>
        <v>0</v>
      </c>
      <c r="BI407">
        <f t="shared" si="38"/>
        <v>0</v>
      </c>
      <c r="BJ407">
        <f t="shared" si="39"/>
        <v>0</v>
      </c>
      <c r="BL407" t="s">
        <v>113</v>
      </c>
      <c r="BM407" s="23">
        <v>10191.17332</v>
      </c>
      <c r="BN407" s="23">
        <v>8.2186159449999998</v>
      </c>
      <c r="BP407" t="s">
        <v>183</v>
      </c>
      <c r="BQ407" s="23">
        <v>10191.17332</v>
      </c>
      <c r="BR407" s="23">
        <v>8.2186159449999998</v>
      </c>
      <c r="BT407" t="s">
        <v>183</v>
      </c>
      <c r="BU407" s="23">
        <v>10191.17332</v>
      </c>
      <c r="BV407" s="23">
        <v>8.2186159449999998</v>
      </c>
    </row>
    <row r="408" spans="1:74" x14ac:dyDescent="0.25">
      <c r="A408">
        <v>1</v>
      </c>
      <c r="B408" s="15">
        <v>6633</v>
      </c>
      <c r="C408" s="15">
        <v>-64.151160000000004</v>
      </c>
      <c r="D408" s="15">
        <v>-20.519736000000002</v>
      </c>
      <c r="E408" s="16">
        <v>1</v>
      </c>
      <c r="F408" s="19">
        <v>57183.815798222102</v>
      </c>
      <c r="G408" s="19">
        <v>117.33885502337948</v>
      </c>
      <c r="H408" s="16" t="str">
        <f>IF(LCOE_SensitivityScenarios!BF407&gt;'OnSSET_original_NoMG-PV-Diesel'!M407,'OnSSET_original_NoMG-PV-Diesel'!L407,LCOE_SensitivityScenarios!BG407)</f>
        <v>SA_Diesel</v>
      </c>
      <c r="I408" s="39" t="str">
        <f>IF(LCOE_SensitivityScenarios!BK407&gt;'OnSSET_original_NoMG-PV-Diesel'!M407,'OnSSET_original_NoMG-PV-Diesel'!L407,LCOE_SensitivityScenarios!BL407)</f>
        <v>MG_Hybrid</v>
      </c>
      <c r="J408" s="39" t="str">
        <f>IF(LCOE_SensitivityScenarios!BP407&gt;'OnSSET_original_NoMG-PV-Diesel'!M407,'OnSSET_original_NoMG-PV-Diesel'!L407,LCOE_SensitivityScenarios!BQ407)</f>
        <v>SA_Diesel</v>
      </c>
      <c r="K408" s="38" t="str">
        <f>IF(LCOE_SensitivityScenarios!BU407&gt;'OnSSET_original_NoMG-PV-Diesel'!V407,'OnSSET_original_NoMG-PV-Diesel'!U407,LCOE_SensitivityScenarios!BV407)</f>
        <v>SA_Diesel</v>
      </c>
      <c r="L408" s="39" t="str">
        <f>IF(LCOE_SensitivityScenarios!BZ407&gt;'OnSSET_original_NoMG-PV-Diesel'!V407,'OnSSET_original_NoMG-PV-Diesel'!U407,LCOE_SensitivityScenarios!CA407)</f>
        <v>SA_Diesel</v>
      </c>
      <c r="M408" s="40" t="str">
        <f>IF(LCOE_SensitivityScenarios!CE407&gt;'OnSSET_original_NoMG-PV-Diesel'!V407,'OnSSET_original_NoMG-PV-Diesel'!U407,LCOE_SensitivityScenarios!CF407)</f>
        <v>SA_Diesel</v>
      </c>
      <c r="N408" s="39" t="str">
        <f>IF(LCOE_SensitivityScenarios!CJ407&gt;'OnSSET_original_NoMG-PV-Diesel'!AE407,'OnSSET_original_NoMG-PV-Diesel'!AD407,LCOE_SensitivityScenarios!CK407)</f>
        <v>SA_Diesel</v>
      </c>
      <c r="O408" s="39" t="str">
        <f>IF(LCOE_SensitivityScenarios!CO407&gt;'OnSSET_original_NoMG-PV-Diesel'!AE407,'OnSSET_original_NoMG-PV-Diesel'!AD407,LCOE_SensitivityScenarios!CP407)</f>
        <v>SA_Diesel</v>
      </c>
      <c r="P408" s="40" t="str">
        <f>IF(LCOE_SensitivityScenarios!CT407&gt;'OnSSET_original_NoMG-PV-Diesel'!AE407,'OnSSET_original_NoMG-PV-Diesel'!AD407,LCOE_SensitivityScenarios!CU407)</f>
        <v>SA_Diesel</v>
      </c>
      <c r="Q408" s="38">
        <f>IF(LCOE_SensitivityScenarios!BF407&gt;'OnSSET_original_NoMG-PV-Diesel'!M407,'OnSSET_original_NoMG-PV-Diesel'!M407,LCOE_SensitivityScenarios!BF407)</f>
        <v>0.45210856181439302</v>
      </c>
      <c r="R408" s="28">
        <f>MIN('OnSSET_original_NoMG-PV-Diesel'!E407:I407,LCOE_SensitivityScenarios!BK407)</f>
        <v>0.44064173510680049</v>
      </c>
      <c r="S408" s="28">
        <f>MIN('OnSSET_original_NoMG-PV-Diesel'!E407:I407,LCOE_SensitivityScenarios!BP407)</f>
        <v>0.45210856181439302</v>
      </c>
      <c r="T408" s="27">
        <f>MIN('OnSSET_original_NoMG-PV-Diesel'!N407:R407,LCOE_SensitivityScenarios!BU407)</f>
        <v>0.33704192864490101</v>
      </c>
      <c r="U408" s="28">
        <f>MIN('OnSSET_original_NoMG-PV-Diesel'!N407:R407,LCOE_SensitivityScenarios!BZ407)</f>
        <v>0.33704192864490101</v>
      </c>
      <c r="V408" s="29">
        <f>MIN('OnSSET_original_NoMG-PV-Diesel'!N407:R407,LCOE_SensitivityScenarios!CE407)</f>
        <v>0.33704192864490101</v>
      </c>
      <c r="W408" s="28">
        <f>MIN('OnSSET_original_NoMG-PV-Diesel'!W407:AA407,LCOE_SensitivityScenarios!CJ407)</f>
        <v>0.18788147824000501</v>
      </c>
      <c r="X408" s="28">
        <f>MIN('OnSSET_original_NoMG-PV-Diesel'!W407:AA407,LCOE_SensitivityScenarios!CO407)</f>
        <v>0.18788147824000501</v>
      </c>
      <c r="Y408" s="29">
        <f>MIN('OnSSET_original_NoMG-PV-Diesel'!W407:AA407,LCOE_SensitivityScenarios!CT407)</f>
        <v>0.18788147824000501</v>
      </c>
      <c r="Z408">
        <f>IF(H408='OnSSET_original_NoMG-PV-Diesel'!L407,'OnSSET_original_NoMG-PV-Diesel'!K407,"wait")</f>
        <v>25.6124717107371</v>
      </c>
      <c r="AA408">
        <f>VLOOKUP(B408,[2]s1!$A$2:$T$275,20,FALSE)</f>
        <v>27.151</v>
      </c>
      <c r="AB408">
        <f>IF(J408='OnSSET_original_NoMG-PV-Diesel'!L407,'OnSSET_original_NoMG-PV-Diesel'!K407,"wait")</f>
        <v>25.6124717107371</v>
      </c>
      <c r="AC408">
        <f>IF(K408='OnSSET_original_NoMG-PV-Diesel'!U407,'OnSSET_original_NoMG-PV-Diesel'!T407,"wait")</f>
        <v>26.111331414713199</v>
      </c>
      <c r="AD408">
        <f>IF(L408='OnSSET_original_NoMG-PV-Diesel'!U407,'OnSSET_original_NoMG-PV-Diesel'!T407,"wait")</f>
        <v>26.111331414713199</v>
      </c>
      <c r="AE408">
        <f>IF(M408='OnSSET_original_NoMG-PV-Diesel'!U407,'OnSSET_original_NoMG-PV-Diesel'!T407,"wait")</f>
        <v>26.111331414713199</v>
      </c>
      <c r="AF408">
        <f>IF(N408='OnSSET_original_NoMG-PV-Diesel'!AD407,'OnSSET_original_NoMG-PV-Diesel'!AC407,"wait")</f>
        <v>26.111331414713199</v>
      </c>
      <c r="AG408">
        <f>IF(O408='OnSSET_original_NoMG-PV-Diesel'!AD407,'OnSSET_original_NoMG-PV-Diesel'!AC407,"wait")</f>
        <v>26.111331414713199</v>
      </c>
      <c r="AH408">
        <f>IF(P408='OnSSET_original_NoMG-PV-Diesel'!AD407,'OnSSET_original_NoMG-PV-Diesel'!AC407,"wait")</f>
        <v>26.111331414713199</v>
      </c>
      <c r="AR408">
        <v>123.33799999999999</v>
      </c>
      <c r="AS408">
        <v>110.146</v>
      </c>
      <c r="AT408">
        <v>56.716000000000001</v>
      </c>
      <c r="AU408">
        <v>4.0999999999999898E-2</v>
      </c>
      <c r="AV408">
        <v>78890.049910000002</v>
      </c>
      <c r="AW408">
        <v>0</v>
      </c>
      <c r="AX408">
        <v>22165.24971</v>
      </c>
      <c r="AZ408">
        <f>SUMIF([1]base!$A$2:$A$169,B408,[1]base!$V$2:$V$169)</f>
        <v>0</v>
      </c>
      <c r="BA408">
        <f>SUMIF([2]s1!$A$2:$A$275,B408,[2]s1!$U$2:$U$275)</f>
        <v>45136.14</v>
      </c>
      <c r="BB408">
        <f>SUMIF([3]s2!$A$2:$A$115,B408,[3]s2!$U$2:$U$115)</f>
        <v>0</v>
      </c>
      <c r="BC408">
        <f>SUMIF([4]s3!$A$2:$A$245,B408,[4]s3!$U$2:$U$245)</f>
        <v>0</v>
      </c>
      <c r="BD408">
        <f>SUMIF([5]s4!$A$2:$A$74,B408,[5]s4!$U$2:$U$74)</f>
        <v>0</v>
      </c>
      <c r="BF408">
        <f t="shared" si="35"/>
        <v>0</v>
      </c>
      <c r="BG408">
        <f t="shared" si="36"/>
        <v>146191.43962000002</v>
      </c>
      <c r="BH408">
        <f t="shared" si="37"/>
        <v>0</v>
      </c>
      <c r="BI408">
        <f t="shared" si="38"/>
        <v>0</v>
      </c>
      <c r="BJ408">
        <f t="shared" si="39"/>
        <v>0</v>
      </c>
      <c r="BL408" t="s">
        <v>113</v>
      </c>
      <c r="BM408" s="23">
        <v>32378.335459999998</v>
      </c>
      <c r="BN408" s="23">
        <v>26.111331409999998</v>
      </c>
      <c r="BP408" t="s">
        <v>183</v>
      </c>
      <c r="BQ408" s="23">
        <v>32378.335459999998</v>
      </c>
      <c r="BR408" s="23">
        <v>26.111331409999998</v>
      </c>
      <c r="BT408" t="s">
        <v>183</v>
      </c>
      <c r="BU408" s="23">
        <v>32378.335459999998</v>
      </c>
      <c r="BV408" s="23">
        <v>26.111331409999998</v>
      </c>
    </row>
    <row r="409" spans="1:74" x14ac:dyDescent="0.25">
      <c r="A409">
        <v>1</v>
      </c>
      <c r="B409" s="15">
        <v>6638</v>
      </c>
      <c r="C409" s="15">
        <v>-65.009028509999993</v>
      </c>
      <c r="D409" s="15">
        <v>-20.147087970000001</v>
      </c>
      <c r="E409" s="16">
        <v>1</v>
      </c>
      <c r="F409" s="19">
        <v>18278.884006595701</v>
      </c>
      <c r="G409" s="19">
        <v>51.579919567534169</v>
      </c>
      <c r="H409" s="16" t="str">
        <f>IF(LCOE_SensitivityScenarios!BF408&gt;'OnSSET_original_NoMG-PV-Diesel'!M408,'OnSSET_original_NoMG-PV-Diesel'!L408,LCOE_SensitivityScenarios!BG408)</f>
        <v>SA_PV</v>
      </c>
      <c r="I409" s="39" t="str">
        <f>IF(LCOE_SensitivityScenarios!BK408&gt;'OnSSET_original_NoMG-PV-Diesel'!M408,'OnSSET_original_NoMG-PV-Diesel'!L408,LCOE_SensitivityScenarios!BL408)</f>
        <v>SA_PV</v>
      </c>
      <c r="J409" s="39" t="str">
        <f>IF(LCOE_SensitivityScenarios!BP408&gt;'OnSSET_original_NoMG-PV-Diesel'!M408,'OnSSET_original_NoMG-PV-Diesel'!L408,LCOE_SensitivityScenarios!BQ408)</f>
        <v>SA_PV</v>
      </c>
      <c r="K409" s="38" t="str">
        <f>IF(LCOE_SensitivityScenarios!BU408&gt;'OnSSET_original_NoMG-PV-Diesel'!V408,'OnSSET_original_NoMG-PV-Diesel'!U408,LCOE_SensitivityScenarios!BV408)</f>
        <v>SA_Diesel</v>
      </c>
      <c r="L409" s="39" t="str">
        <f>IF(LCOE_SensitivityScenarios!BZ408&gt;'OnSSET_original_NoMG-PV-Diesel'!V408,'OnSSET_original_NoMG-PV-Diesel'!U408,LCOE_SensitivityScenarios!CA408)</f>
        <v>SA_Diesel</v>
      </c>
      <c r="M409" s="40" t="str">
        <f>IF(LCOE_SensitivityScenarios!CE408&gt;'OnSSET_original_NoMG-PV-Diesel'!V408,'OnSSET_original_NoMG-PV-Diesel'!U408,LCOE_SensitivityScenarios!CF408)</f>
        <v>SA_Diesel</v>
      </c>
      <c r="N409" s="39" t="str">
        <f>IF(LCOE_SensitivityScenarios!CJ408&gt;'OnSSET_original_NoMG-PV-Diesel'!AE408,'OnSSET_original_NoMG-PV-Diesel'!AD408,LCOE_SensitivityScenarios!CK408)</f>
        <v>SA_Diesel</v>
      </c>
      <c r="O409" s="39" t="str">
        <f>IF(LCOE_SensitivityScenarios!CO408&gt;'OnSSET_original_NoMG-PV-Diesel'!AE408,'OnSSET_original_NoMG-PV-Diesel'!AD408,LCOE_SensitivityScenarios!CP408)</f>
        <v>SA_Diesel</v>
      </c>
      <c r="P409" s="40" t="str">
        <f>IF(LCOE_SensitivityScenarios!CT408&gt;'OnSSET_original_NoMG-PV-Diesel'!AE408,'OnSSET_original_NoMG-PV-Diesel'!AD408,LCOE_SensitivityScenarios!CU408)</f>
        <v>SA_Diesel</v>
      </c>
      <c r="Q409" s="38">
        <f>IF(LCOE_SensitivityScenarios!BF408&gt;'OnSSET_original_NoMG-PV-Diesel'!M408,'OnSSET_original_NoMG-PV-Diesel'!M408,LCOE_SensitivityScenarios!BF408)</f>
        <v>0.41400873038326402</v>
      </c>
      <c r="R409" s="28">
        <f>MIN('OnSSET_original_NoMG-PV-Diesel'!E408:I408,LCOE_SensitivityScenarios!BK408)</f>
        <v>0.41400873038326402</v>
      </c>
      <c r="S409" s="28">
        <f>MIN('OnSSET_original_NoMG-PV-Diesel'!E408:I408,LCOE_SensitivityScenarios!BP408)</f>
        <v>0.41400873038326402</v>
      </c>
      <c r="T409" s="27">
        <f>MIN('OnSSET_original_NoMG-PV-Diesel'!N408:R408,LCOE_SensitivityScenarios!BU408)</f>
        <v>0.40810263760184101</v>
      </c>
      <c r="U409" s="28">
        <f>MIN('OnSSET_original_NoMG-PV-Diesel'!N408:R408,LCOE_SensitivityScenarios!BZ408)</f>
        <v>0.40810263760184101</v>
      </c>
      <c r="V409" s="29">
        <f>MIN('OnSSET_original_NoMG-PV-Diesel'!N408:R408,LCOE_SensitivityScenarios!CE408)</f>
        <v>0.40810263760184101</v>
      </c>
      <c r="W409" s="28">
        <f>MIN('OnSSET_original_NoMG-PV-Diesel'!W408:AA408,LCOE_SensitivityScenarios!CJ408)</f>
        <v>0.21201530392349399</v>
      </c>
      <c r="X409" s="28">
        <f>MIN('OnSSET_original_NoMG-PV-Diesel'!W408:AA408,LCOE_SensitivityScenarios!CO408)</f>
        <v>0.21201530392349399</v>
      </c>
      <c r="Y409" s="29">
        <f>MIN('OnSSET_original_NoMG-PV-Diesel'!W408:AA408,LCOE_SensitivityScenarios!CT408)</f>
        <v>0.21201530392349399</v>
      </c>
      <c r="Z409">
        <f>IF(H409='OnSSET_original_NoMG-PV-Diesel'!L408,'OnSSET_original_NoMG-PV-Diesel'!K408,"wait")</f>
        <v>6.8061186167046497</v>
      </c>
      <c r="AA409">
        <f>IF(I409='OnSSET_original_NoMG-PV-Diesel'!L408,'OnSSET_original_NoMG-PV-Diesel'!K408,"wait")</f>
        <v>6.8061186167046497</v>
      </c>
      <c r="AB409">
        <f>IF(J409='OnSSET_original_NoMG-PV-Diesel'!L408,'OnSSET_original_NoMG-PV-Diesel'!K408,"wait")</f>
        <v>6.8061186167046497</v>
      </c>
      <c r="AC409">
        <f>IF(K409='OnSSET_original_NoMG-PV-Diesel'!U408,'OnSSET_original_NoMG-PV-Diesel'!T408,"wait")</f>
        <v>8.3465223774409694</v>
      </c>
      <c r="AD409">
        <f>IF(L409='OnSSET_original_NoMG-PV-Diesel'!U408,'OnSSET_original_NoMG-PV-Diesel'!T408,"wait")</f>
        <v>8.3465223774409694</v>
      </c>
      <c r="AE409">
        <f>IF(M409='OnSSET_original_NoMG-PV-Diesel'!U408,'OnSSET_original_NoMG-PV-Diesel'!T408,"wait")</f>
        <v>8.3465223774409694</v>
      </c>
      <c r="AF409">
        <f>IF(N409='OnSSET_original_NoMG-PV-Diesel'!AD408,'OnSSET_original_NoMG-PV-Diesel'!AC408,"wait")</f>
        <v>8.3465223774409694</v>
      </c>
      <c r="AG409">
        <f>IF(O409='OnSSET_original_NoMG-PV-Diesel'!AD408,'OnSSET_original_NoMG-PV-Diesel'!AC408,"wait")</f>
        <v>8.3465223774409694</v>
      </c>
      <c r="AH409">
        <f>IF(P409='OnSSET_original_NoMG-PV-Diesel'!AD408,'OnSSET_original_NoMG-PV-Diesel'!AC408,"wait")</f>
        <v>8.3465223774409694</v>
      </c>
      <c r="AR409">
        <v>78.069999999999993</v>
      </c>
      <c r="AS409">
        <v>78.069999999999993</v>
      </c>
      <c r="AT409">
        <v>7.8639999999999999</v>
      </c>
      <c r="AU409">
        <v>1.8319999999999901</v>
      </c>
      <c r="AV409">
        <v>44673.818500000001</v>
      </c>
      <c r="AW409">
        <v>0</v>
      </c>
      <c r="AX409">
        <v>6573.1430170000003</v>
      </c>
      <c r="AZ409">
        <f>SUMIF([1]base!$A$2:$A$169,B409,[1]base!$V$2:$V$169)</f>
        <v>0</v>
      </c>
      <c r="BA409">
        <f>SUMIF([2]s1!$A$2:$A$275,B409,[2]s1!$U$2:$U$275)</f>
        <v>0</v>
      </c>
      <c r="BB409">
        <f>SUMIF([3]s2!$A$2:$A$115,B409,[3]s2!$U$2:$U$115)</f>
        <v>0</v>
      </c>
      <c r="BC409">
        <f>SUMIF([4]s3!$A$2:$A$245,B409,[4]s3!$U$2:$U$245)</f>
        <v>0</v>
      </c>
      <c r="BD409">
        <f>SUMIF([5]s4!$A$2:$A$74,B409,[5]s4!$U$2:$U$74)</f>
        <v>0</v>
      </c>
      <c r="BF409">
        <f t="shared" si="35"/>
        <v>0</v>
      </c>
      <c r="BG409">
        <f t="shared" si="36"/>
        <v>0</v>
      </c>
      <c r="BH409">
        <f t="shared" si="37"/>
        <v>0</v>
      </c>
      <c r="BI409">
        <f t="shared" si="38"/>
        <v>0</v>
      </c>
      <c r="BJ409">
        <f t="shared" si="39"/>
        <v>0</v>
      </c>
      <c r="BL409" t="s">
        <v>114</v>
      </c>
      <c r="BM409" s="23">
        <v>50253.020149999997</v>
      </c>
      <c r="BN409" s="23">
        <v>8.6942941430000005</v>
      </c>
      <c r="BP409" t="s">
        <v>183</v>
      </c>
      <c r="BQ409" s="23">
        <v>10349.778689999999</v>
      </c>
      <c r="BR409" s="23">
        <v>8.3465223769999994</v>
      </c>
      <c r="BT409" t="s">
        <v>183</v>
      </c>
      <c r="BU409" s="23">
        <v>10349.778689999999</v>
      </c>
      <c r="BV409" s="23">
        <v>8.3465223769999994</v>
      </c>
    </row>
    <row r="410" spans="1:74" x14ac:dyDescent="0.25">
      <c r="A410">
        <v>1</v>
      </c>
      <c r="B410" s="15">
        <v>6641</v>
      </c>
      <c r="C410" s="15">
        <v>-64.198300380000006</v>
      </c>
      <c r="D410" s="15">
        <v>-19.822102050000002</v>
      </c>
      <c r="E410" s="16">
        <v>1</v>
      </c>
      <c r="F410" s="19">
        <v>46698.6174703574</v>
      </c>
      <c r="G410" s="19">
        <v>119.13449719361377</v>
      </c>
      <c r="H410" s="16" t="str">
        <f>IF(LCOE_SensitivityScenarios!BF409&gt;'OnSSET_original_NoMG-PV-Diesel'!M409,'OnSSET_original_NoMG-PV-Diesel'!L409,LCOE_SensitivityScenarios!BG409)</f>
        <v>MG_Hydro</v>
      </c>
      <c r="I410" s="39" t="str">
        <f>IF(LCOE_SensitivityScenarios!BK409&gt;'OnSSET_original_NoMG-PV-Diesel'!M409,'OnSSET_original_NoMG-PV-Diesel'!L409,LCOE_SensitivityScenarios!BL409)</f>
        <v>MG_Hydro</v>
      </c>
      <c r="J410" s="39" t="str">
        <f>IF(LCOE_SensitivityScenarios!BP409&gt;'OnSSET_original_NoMG-PV-Diesel'!M409,'OnSSET_original_NoMG-PV-Diesel'!L409,LCOE_SensitivityScenarios!BQ409)</f>
        <v>MG_Hydro</v>
      </c>
      <c r="K410" s="38" t="str">
        <f>IF(LCOE_SensitivityScenarios!BU409&gt;'OnSSET_original_NoMG-PV-Diesel'!V409,'OnSSET_original_NoMG-PV-Diesel'!U409,LCOE_SensitivityScenarios!BV409)</f>
        <v>MG_Hydro</v>
      </c>
      <c r="L410" s="39" t="str">
        <f>IF(LCOE_SensitivityScenarios!BZ409&gt;'OnSSET_original_NoMG-PV-Diesel'!V409,'OnSSET_original_NoMG-PV-Diesel'!U409,LCOE_SensitivityScenarios!CA409)</f>
        <v>MG_Hybrid</v>
      </c>
      <c r="M410" s="40" t="str">
        <f>IF(LCOE_SensitivityScenarios!CE409&gt;'OnSSET_original_NoMG-PV-Diesel'!V409,'OnSSET_original_NoMG-PV-Diesel'!U409,LCOE_SensitivityScenarios!CF409)</f>
        <v>MG_Hydro</v>
      </c>
      <c r="N410" s="39" t="str">
        <f>IF(LCOE_SensitivityScenarios!CJ409&gt;'OnSSET_original_NoMG-PV-Diesel'!AE409,'OnSSET_original_NoMG-PV-Diesel'!AD409,LCOE_SensitivityScenarios!CK409)</f>
        <v>SA_Diesel</v>
      </c>
      <c r="O410" s="39" t="str">
        <f>IF(LCOE_SensitivityScenarios!CO409&gt;'OnSSET_original_NoMG-PV-Diesel'!AE409,'OnSSET_original_NoMG-PV-Diesel'!AD409,LCOE_SensitivityScenarios!CP409)</f>
        <v>SA_Diesel</v>
      </c>
      <c r="P410" s="40" t="str">
        <f>IF(LCOE_SensitivityScenarios!CT409&gt;'OnSSET_original_NoMG-PV-Diesel'!AE409,'OnSSET_original_NoMG-PV-Diesel'!AD409,LCOE_SensitivityScenarios!CU409)</f>
        <v>SA_Diesel</v>
      </c>
      <c r="Q410" s="38">
        <f>IF(LCOE_SensitivityScenarios!BF409&gt;'OnSSET_original_NoMG-PV-Diesel'!M409,'OnSSET_original_NoMG-PV-Diesel'!M409,LCOE_SensitivityScenarios!BF409)</f>
        <v>0.44343605556728899</v>
      </c>
      <c r="R410" s="28">
        <f>MIN('OnSSET_original_NoMG-PV-Diesel'!E409:I409,LCOE_SensitivityScenarios!BK409)</f>
        <v>0.44343605556728899</v>
      </c>
      <c r="S410" s="28">
        <f>MIN('OnSSET_original_NoMG-PV-Diesel'!E409:I409,LCOE_SensitivityScenarios!BP409)</f>
        <v>0.44343605556728899</v>
      </c>
      <c r="T410" s="27">
        <f>MIN('OnSSET_original_NoMG-PV-Diesel'!N409:R409,LCOE_SensitivityScenarios!BU409)</f>
        <v>0.44343605556728899</v>
      </c>
      <c r="U410" s="28">
        <f>MIN('OnSSET_original_NoMG-PV-Diesel'!N409:R409,LCOE_SensitivityScenarios!BZ409)</f>
        <v>0.4098311070141033</v>
      </c>
      <c r="V410" s="29">
        <f>MIN('OnSSET_original_NoMG-PV-Diesel'!N409:R409,LCOE_SensitivityScenarios!CE409)</f>
        <v>0.44343605556728899</v>
      </c>
      <c r="W410" s="28">
        <f>MIN('OnSSET_original_NoMG-PV-Diesel'!W409:AA409,LCOE_SensitivityScenarios!CJ409)</f>
        <v>0.32665097592006598</v>
      </c>
      <c r="X410" s="28">
        <f>MIN('OnSSET_original_NoMG-PV-Diesel'!W409:AA409,LCOE_SensitivityScenarios!CO409)</f>
        <v>0.32665097592006598</v>
      </c>
      <c r="Y410" s="29">
        <f>MIN('OnSSET_original_NoMG-PV-Diesel'!W409:AA409,LCOE_SensitivityScenarios!CT409)</f>
        <v>0.32665097592006598</v>
      </c>
      <c r="Z410">
        <f>IF(H410='OnSSET_original_NoMG-PV-Diesel'!L409,'OnSSET_original_NoMG-PV-Diesel'!K409,"wait")</f>
        <v>8.2186159451698604</v>
      </c>
      <c r="AA410">
        <f>IF(I410='OnSSET_original_NoMG-PV-Diesel'!L409,'OnSSET_original_NoMG-PV-Diesel'!K409,"wait")</f>
        <v>8.2186159451698604</v>
      </c>
      <c r="AB410">
        <f>IF(J410='OnSSET_original_NoMG-PV-Diesel'!L409,'OnSSET_original_NoMG-PV-Diesel'!K409,"wait")</f>
        <v>8.2186159451698604</v>
      </c>
      <c r="AC410">
        <f>IF(K410='OnSSET_original_NoMG-PV-Diesel'!U409,'OnSSET_original_NoMG-PV-Diesel'!T409,"wait")</f>
        <v>11.222931379561899</v>
      </c>
      <c r="AD410" t="str">
        <f>IF(L410='OnSSET_original_NoMG-PV-Diesel'!U409,'OnSSET_original_NoMG-PV-Diesel'!T409,"wait")</f>
        <v>wait</v>
      </c>
      <c r="AE410">
        <f>IF(M410='OnSSET_original_NoMG-PV-Diesel'!U409,'OnSSET_original_NoMG-PV-Diesel'!T409,"wait")</f>
        <v>11.222931379561899</v>
      </c>
      <c r="AF410">
        <f>IF(N410='OnSSET_original_NoMG-PV-Diesel'!AD409,'OnSSET_original_NoMG-PV-Diesel'!AC409,"wait")</f>
        <v>21.323569621167699</v>
      </c>
      <c r="AG410">
        <f>IF(O410='OnSSET_original_NoMG-PV-Diesel'!AD409,'OnSSET_original_NoMG-PV-Diesel'!AC409,"wait")</f>
        <v>21.323569621167699</v>
      </c>
      <c r="AH410">
        <f>IF(P410='OnSSET_original_NoMG-PV-Diesel'!AD409,'OnSSET_original_NoMG-PV-Diesel'!AC409,"wait")</f>
        <v>21.323569621167699</v>
      </c>
      <c r="AR410">
        <v>136.584</v>
      </c>
      <c r="AS410">
        <v>59.716000000000001</v>
      </c>
      <c r="AT410">
        <v>7.1920000000000002</v>
      </c>
      <c r="AU410">
        <v>2.4E-2</v>
      </c>
      <c r="AV410">
        <v>70376.687789999996</v>
      </c>
      <c r="AW410">
        <v>0</v>
      </c>
      <c r="AX410">
        <v>17426.472180000001</v>
      </c>
      <c r="AZ410">
        <f>SUMIF([1]base!$A$2:$A$169,B410,[1]base!$V$2:$V$169)</f>
        <v>0</v>
      </c>
      <c r="BA410">
        <f>SUMIF([2]s1!$A$2:$A$275,B410,[2]s1!$U$2:$U$275)</f>
        <v>0</v>
      </c>
      <c r="BB410">
        <f>SUMIF([3]s2!$A$2:$A$115,B410,[3]s2!$U$2:$U$115)</f>
        <v>0</v>
      </c>
      <c r="BC410">
        <f>SUMIF([4]s3!$A$2:$A$245,B410,[4]s3!$U$2:$U$245)</f>
        <v>0</v>
      </c>
      <c r="BD410">
        <f>SUMIF([5]s4!$A$2:$A$74,B410,[5]s4!$U$2:$U$74)</f>
        <v>0</v>
      </c>
      <c r="BF410">
        <f t="shared" si="35"/>
        <v>0</v>
      </c>
      <c r="BG410">
        <f t="shared" si="36"/>
        <v>0</v>
      </c>
      <c r="BH410">
        <f t="shared" si="37"/>
        <v>0</v>
      </c>
      <c r="BI410">
        <f t="shared" si="38"/>
        <v>0</v>
      </c>
      <c r="BJ410">
        <f t="shared" si="39"/>
        <v>0</v>
      </c>
      <c r="BL410" t="s">
        <v>169</v>
      </c>
      <c r="BM410" s="23">
        <v>150917.81690000001</v>
      </c>
      <c r="BN410" s="23">
        <v>11.22293138</v>
      </c>
      <c r="BP410" t="s">
        <v>187</v>
      </c>
      <c r="BQ410" s="23">
        <v>150917.81690000001</v>
      </c>
      <c r="BR410" s="23">
        <v>11.22293138</v>
      </c>
      <c r="BT410" t="s">
        <v>183</v>
      </c>
      <c r="BU410" s="23">
        <v>26441.45867</v>
      </c>
      <c r="BV410" s="23">
        <v>21.323569620000001</v>
      </c>
    </row>
    <row r="411" spans="1:74" x14ac:dyDescent="0.25">
      <c r="A411">
        <v>1</v>
      </c>
      <c r="B411" s="15">
        <v>6658</v>
      </c>
      <c r="C411" s="15">
        <v>-63.763328620000003</v>
      </c>
      <c r="D411" s="15">
        <v>-19.593760679999999</v>
      </c>
      <c r="E411" s="16">
        <v>1</v>
      </c>
      <c r="F411" s="19">
        <v>43041.456611091598</v>
      </c>
      <c r="G411" s="19">
        <v>68.723759500898211</v>
      </c>
      <c r="H411" s="16" t="str">
        <f>IF(LCOE_SensitivityScenarios!BF410&gt;'OnSSET_original_NoMG-PV-Diesel'!M410,'OnSSET_original_NoMG-PV-Diesel'!L410,LCOE_SensitivityScenarios!BG410)</f>
        <v>SA_PV</v>
      </c>
      <c r="I411" s="39" t="str">
        <f>IF(LCOE_SensitivityScenarios!BK410&gt;'OnSSET_original_NoMG-PV-Diesel'!M410,'OnSSET_original_NoMG-PV-Diesel'!L410,LCOE_SensitivityScenarios!BL410)</f>
        <v>MG_Hybrid</v>
      </c>
      <c r="J411" s="39" t="str">
        <f>IF(LCOE_SensitivityScenarios!BP410&gt;'OnSSET_original_NoMG-PV-Diesel'!M410,'OnSSET_original_NoMG-PV-Diesel'!L410,LCOE_SensitivityScenarios!BQ410)</f>
        <v>SA_PV</v>
      </c>
      <c r="K411" s="38" t="str">
        <f>IF(LCOE_SensitivityScenarios!BU410&gt;'OnSSET_original_NoMG-PV-Diesel'!V410,'OnSSET_original_NoMG-PV-Diesel'!U410,LCOE_SensitivityScenarios!BV410)</f>
        <v>MG_Hybrid</v>
      </c>
      <c r="L411" s="39" t="str">
        <f>IF(LCOE_SensitivityScenarios!BZ410&gt;'OnSSET_original_NoMG-PV-Diesel'!V410,'OnSSET_original_NoMG-PV-Diesel'!U410,LCOE_SensitivityScenarios!CA410)</f>
        <v>MG_Hybrid</v>
      </c>
      <c r="M411" s="40" t="str">
        <f>IF(LCOE_SensitivityScenarios!CE410&gt;'OnSSET_original_NoMG-PV-Diesel'!V410,'OnSSET_original_NoMG-PV-Diesel'!U410,LCOE_SensitivityScenarios!CF410)</f>
        <v>MG_Hybrid</v>
      </c>
      <c r="N411" s="39" t="str">
        <f>IF(LCOE_SensitivityScenarios!CJ410&gt;'OnSSET_original_NoMG-PV-Diesel'!AE410,'OnSSET_original_NoMG-PV-Diesel'!AD410,LCOE_SensitivityScenarios!CK410)</f>
        <v>SA_Diesel</v>
      </c>
      <c r="O411" s="39" t="str">
        <f>IF(LCOE_SensitivityScenarios!CO410&gt;'OnSSET_original_NoMG-PV-Diesel'!AE410,'OnSSET_original_NoMG-PV-Diesel'!AD410,LCOE_SensitivityScenarios!CP410)</f>
        <v>SA_Diesel</v>
      </c>
      <c r="P411" s="40" t="str">
        <f>IF(LCOE_SensitivityScenarios!CT410&gt;'OnSSET_original_NoMG-PV-Diesel'!AE410,'OnSSET_original_NoMG-PV-Diesel'!AD410,LCOE_SensitivityScenarios!CU410)</f>
        <v>SA_Diesel</v>
      </c>
      <c r="Q411" s="38">
        <f>IF(LCOE_SensitivityScenarios!BF410&gt;'OnSSET_original_NoMG-PV-Diesel'!M410,'OnSSET_original_NoMG-PV-Diesel'!M410,LCOE_SensitivityScenarios!BF410)</f>
        <v>0.46054580721917199</v>
      </c>
      <c r="R411" s="28">
        <f>MIN('OnSSET_original_NoMG-PV-Diesel'!E410:I410,LCOE_SensitivityScenarios!BK410)</f>
        <v>0.43745127418330904</v>
      </c>
      <c r="S411" s="28">
        <f>MIN('OnSSET_original_NoMG-PV-Diesel'!E410:I410,LCOE_SensitivityScenarios!BP410)</f>
        <v>0.46054580721917199</v>
      </c>
      <c r="T411" s="27">
        <f>MIN('OnSSET_original_NoMG-PV-Diesel'!N410:R410,LCOE_SensitivityScenarios!BU410)</f>
        <v>0.41799764872330103</v>
      </c>
      <c r="U411" s="28">
        <f>MIN('OnSSET_original_NoMG-PV-Diesel'!N410:R410,LCOE_SensitivityScenarios!BZ410)</f>
        <v>0.38105614073130101</v>
      </c>
      <c r="V411" s="29">
        <f>MIN('OnSSET_original_NoMG-PV-Diesel'!N410:R410,LCOE_SensitivityScenarios!CE410)</f>
        <v>0.45056899468130102</v>
      </c>
      <c r="W411" s="28">
        <f>MIN('OnSSET_original_NoMG-PV-Diesel'!W410:AA410,LCOE_SensitivityScenarios!CJ410)</f>
        <v>0.25424949886960002</v>
      </c>
      <c r="X411" s="28">
        <f>MIN('OnSSET_original_NoMG-PV-Diesel'!W410:AA410,LCOE_SensitivityScenarios!CO410)</f>
        <v>0.25424949886960002</v>
      </c>
      <c r="Y411" s="29">
        <f>MIN('OnSSET_original_NoMG-PV-Diesel'!W410:AA410,LCOE_SensitivityScenarios!CT410)</f>
        <v>0.25424949886960002</v>
      </c>
      <c r="Z411">
        <f>IF(H411='OnSSET_original_NoMG-PV-Diesel'!L410,'OnSSET_original_NoMG-PV-Diesel'!K410,"wait")</f>
        <v>26.111331414713199</v>
      </c>
      <c r="AA411">
        <f>VLOOKUP(B411,[2]s1!$A$2:$T$275,20,FALSE)</f>
        <v>13.647</v>
      </c>
      <c r="AB411">
        <f>IF(J411='OnSSET_original_NoMG-PV-Diesel'!L410,'OnSSET_original_NoMG-PV-Diesel'!K410,"wait")</f>
        <v>26.111331414713199</v>
      </c>
      <c r="AC411">
        <f>VLOOKUP(B411,[4]s3!$A$2:$T$275,20,FALSE)</f>
        <v>12.367000000000001</v>
      </c>
      <c r="AD411" t="str">
        <f>IF(L411='OnSSET_original_NoMG-PV-Diesel'!U410,'OnSSET_original_NoMG-PV-Diesel'!T410,"wait")</f>
        <v>wait</v>
      </c>
      <c r="AE411" t="str">
        <f>IF(M411='OnSSET_original_NoMG-PV-Diesel'!U410,'OnSSET_original_NoMG-PV-Diesel'!T410,"wait")</f>
        <v>wait</v>
      </c>
      <c r="AF411">
        <f>IF(N411='OnSSET_original_NoMG-PV-Diesel'!AD410,'OnSSET_original_NoMG-PV-Diesel'!AC410,"wait")</f>
        <v>19.653633155749599</v>
      </c>
      <c r="AG411">
        <f>IF(O411='OnSSET_original_NoMG-PV-Diesel'!AD410,'OnSSET_original_NoMG-PV-Diesel'!AC410,"wait")</f>
        <v>19.653633155749599</v>
      </c>
      <c r="AH411">
        <f>IF(P411='OnSSET_original_NoMG-PV-Diesel'!AD410,'OnSSET_original_NoMG-PV-Diesel'!AC410,"wait")</f>
        <v>19.653633155749599</v>
      </c>
      <c r="AR411">
        <v>170.11199999999999</v>
      </c>
      <c r="AS411">
        <v>68.290000000000006</v>
      </c>
      <c r="AT411">
        <v>10.247</v>
      </c>
      <c r="AU411">
        <v>6.8760000000000003</v>
      </c>
      <c r="AV411">
        <v>54830.548190000001</v>
      </c>
      <c r="AW411">
        <v>0</v>
      </c>
      <c r="AX411">
        <v>10241.874</v>
      </c>
      <c r="AZ411">
        <f>SUMIF([1]base!$A$2:$A$169,B411,[1]base!$V$2:$V$169)</f>
        <v>0</v>
      </c>
      <c r="BA411">
        <f>SUMIF([2]s1!$A$2:$A$275,B411,[2]s1!$U$2:$U$275)</f>
        <v>33491.9</v>
      </c>
      <c r="BB411">
        <f>SUMIF([3]s2!$A$2:$A$115,B411,[3]s2!$U$2:$U$115)</f>
        <v>0</v>
      </c>
      <c r="BC411">
        <f>SUMIF([4]s3!$A$2:$A$245,B411,[4]s3!$U$2:$U$245)</f>
        <v>18899.52</v>
      </c>
      <c r="BD411">
        <f>SUMIF([5]s4!$A$2:$A$74,B411,[5]s4!$U$2:$U$74)</f>
        <v>0</v>
      </c>
      <c r="BF411">
        <f t="shared" si="35"/>
        <v>0</v>
      </c>
      <c r="BG411">
        <f t="shared" si="36"/>
        <v>98564.322190000006</v>
      </c>
      <c r="BH411">
        <f t="shared" si="37"/>
        <v>0</v>
      </c>
      <c r="BI411">
        <f t="shared" si="38"/>
        <v>83971.942190000002</v>
      </c>
      <c r="BJ411">
        <f t="shared" si="39"/>
        <v>0</v>
      </c>
      <c r="BL411" t="s">
        <v>114</v>
      </c>
      <c r="BM411" s="23">
        <v>131632.39540000001</v>
      </c>
      <c r="BN411" s="23">
        <v>25.96299711</v>
      </c>
      <c r="BP411" t="s">
        <v>186</v>
      </c>
      <c r="BQ411" s="23">
        <v>131632.39540000001</v>
      </c>
      <c r="BR411" s="23">
        <v>25.96299711</v>
      </c>
      <c r="BT411" t="s">
        <v>183</v>
      </c>
      <c r="BU411" s="23">
        <v>24370.719260000002</v>
      </c>
      <c r="BV411" s="23">
        <v>19.653633159999998</v>
      </c>
    </row>
    <row r="412" spans="1:74" x14ac:dyDescent="0.25">
      <c r="A412">
        <v>1</v>
      </c>
      <c r="B412" s="15">
        <v>6659</v>
      </c>
      <c r="C412" s="15">
        <v>-64.32628493</v>
      </c>
      <c r="D412" s="15">
        <v>-19.371374469999999</v>
      </c>
      <c r="E412" s="16">
        <v>1</v>
      </c>
      <c r="F412" s="19">
        <v>62702.346989387202</v>
      </c>
      <c r="G412" s="19">
        <v>121.87686485791059</v>
      </c>
      <c r="H412" s="16" t="str">
        <f>IF(LCOE_SensitivityScenarios!BF411&gt;'OnSSET_original_NoMG-PV-Diesel'!M411,'OnSSET_original_NoMG-PV-Diesel'!L411,LCOE_SensitivityScenarios!BG411)</f>
        <v>Grid_extension</v>
      </c>
      <c r="I412" s="39" t="str">
        <f>IF(LCOE_SensitivityScenarios!BK411&gt;'OnSSET_original_NoMG-PV-Diesel'!M411,'OnSSET_original_NoMG-PV-Diesel'!L411,LCOE_SensitivityScenarios!BL411)</f>
        <v>MG_Hybrid</v>
      </c>
      <c r="J412" s="39" t="str">
        <f>IF(LCOE_SensitivityScenarios!BP411&gt;'OnSSET_original_NoMG-PV-Diesel'!M411,'OnSSET_original_NoMG-PV-Diesel'!L411,LCOE_SensitivityScenarios!BQ411)</f>
        <v>Grid_extension</v>
      </c>
      <c r="K412" s="38" t="str">
        <f>IF(LCOE_SensitivityScenarios!BU411&gt;'OnSSET_original_NoMG-PV-Diesel'!V411,'OnSSET_original_NoMG-PV-Diesel'!U411,LCOE_SensitivityScenarios!BV411)</f>
        <v>MG_Hybrid</v>
      </c>
      <c r="L412" s="39" t="str">
        <f>IF(LCOE_SensitivityScenarios!BZ411&gt;'OnSSET_original_NoMG-PV-Diesel'!V411,'OnSSET_original_NoMG-PV-Diesel'!U411,LCOE_SensitivityScenarios!CA411)</f>
        <v>MG_Hybrid</v>
      </c>
      <c r="M412" s="40" t="str">
        <f>IF(LCOE_SensitivityScenarios!CE411&gt;'OnSSET_original_NoMG-PV-Diesel'!V411,'OnSSET_original_NoMG-PV-Diesel'!U411,LCOE_SensitivityScenarios!CF411)</f>
        <v>SA_Diesel</v>
      </c>
      <c r="N412" s="39" t="str">
        <f>IF(LCOE_SensitivityScenarios!CJ411&gt;'OnSSET_original_NoMG-PV-Diesel'!AE411,'OnSSET_original_NoMG-PV-Diesel'!AD411,LCOE_SensitivityScenarios!CK411)</f>
        <v>SA_Diesel</v>
      </c>
      <c r="O412" s="39" t="str">
        <f>IF(LCOE_SensitivityScenarios!CO411&gt;'OnSSET_original_NoMG-PV-Diesel'!AE411,'OnSSET_original_NoMG-PV-Diesel'!AD411,LCOE_SensitivityScenarios!CP411)</f>
        <v>SA_Diesel</v>
      </c>
      <c r="P412" s="40" t="str">
        <f>IF(LCOE_SensitivityScenarios!CT411&gt;'OnSSET_original_NoMG-PV-Diesel'!AE411,'OnSSET_original_NoMG-PV-Diesel'!AD411,LCOE_SensitivityScenarios!CU411)</f>
        <v>SA_Diesel</v>
      </c>
      <c r="Q412" s="38">
        <f>IF(LCOE_SensitivityScenarios!BF411&gt;'OnSSET_original_NoMG-PV-Diesel'!M411,'OnSSET_original_NoMG-PV-Diesel'!M411,LCOE_SensitivityScenarios!BF411)</f>
        <v>0.39813067226987597</v>
      </c>
      <c r="R412" s="28">
        <f>MIN('OnSSET_original_NoMG-PV-Diesel'!E411:I411,LCOE_SensitivityScenarios!BK411)</f>
        <v>0.39218544670619393</v>
      </c>
      <c r="S412" s="28">
        <f>MIN('OnSSET_original_NoMG-PV-Diesel'!E411:I411,LCOE_SensitivityScenarios!BP411)</f>
        <v>0.39813067226987597</v>
      </c>
      <c r="T412" s="27">
        <f>MIN('OnSSET_original_NoMG-PV-Diesel'!N411:R411,LCOE_SensitivityScenarios!BU411)</f>
        <v>0.37464715715511399</v>
      </c>
      <c r="U412" s="28">
        <f>MIN('OnSSET_original_NoMG-PV-Diesel'!N411:R411,LCOE_SensitivityScenarios!BZ411)</f>
        <v>0.33770564916311396</v>
      </c>
      <c r="V412" s="29">
        <f>MIN('OnSSET_original_NoMG-PV-Diesel'!N411:R411,LCOE_SensitivityScenarios!CE411)</f>
        <v>0.39033746036260603</v>
      </c>
      <c r="W412" s="28">
        <f>MIN('OnSSET_original_NoMG-PV-Diesel'!W411:AA411,LCOE_SensitivityScenarios!CJ411)</f>
        <v>0.205981847502622</v>
      </c>
      <c r="X412" s="28">
        <f>MIN('OnSSET_original_NoMG-PV-Diesel'!W411:AA411,LCOE_SensitivityScenarios!CO411)</f>
        <v>0.205981847502622</v>
      </c>
      <c r="Y412" s="29">
        <f>MIN('OnSSET_original_NoMG-PV-Diesel'!W411:AA411,LCOE_SensitivityScenarios!CT411)</f>
        <v>0.205981847502622</v>
      </c>
      <c r="Z412">
        <f>IF(H412='OnSSET_original_NoMG-PV-Diesel'!L411,'OnSSET_original_NoMG-PV-Diesel'!K411,"wait")</f>
        <v>8.6942941431676797</v>
      </c>
      <c r="AA412">
        <f>VLOOKUP(B412,[2]s1!$A$2:$T$275,20,FALSE)</f>
        <v>27.151</v>
      </c>
      <c r="AB412">
        <f>IF(J412='OnSSET_original_NoMG-PV-Diesel'!L411,'OnSSET_original_NoMG-PV-Diesel'!K411,"wait")</f>
        <v>8.6942941431676797</v>
      </c>
      <c r="AC412">
        <f>VLOOKUP(B412,[4]s3!$A$2:$T$275,20,FALSE)</f>
        <v>23.510999999999999</v>
      </c>
      <c r="AD412" t="str">
        <f>IF(L412='OnSSET_original_NoMG-PV-Diesel'!U411,'OnSSET_original_NoMG-PV-Diesel'!T411,"wait")</f>
        <v>wait</v>
      </c>
      <c r="AE412">
        <f>IF(M412='OnSSET_original_NoMG-PV-Diesel'!U411,'OnSSET_original_NoMG-PV-Diesel'!T411,"wait")</f>
        <v>28.631208670953001</v>
      </c>
      <c r="AF412">
        <f>IF(N412='OnSSET_original_NoMG-PV-Diesel'!AD411,'OnSSET_original_NoMG-PV-Diesel'!AC411,"wait")</f>
        <v>28.631208670953001</v>
      </c>
      <c r="AG412">
        <f>IF(O412='OnSSET_original_NoMG-PV-Diesel'!AD411,'OnSSET_original_NoMG-PV-Diesel'!AC411,"wait")</f>
        <v>28.631208670953001</v>
      </c>
      <c r="AH412">
        <f>IF(P412='OnSSET_original_NoMG-PV-Diesel'!AD411,'OnSSET_original_NoMG-PV-Diesel'!AC411,"wait")</f>
        <v>28.631208670953001</v>
      </c>
      <c r="AR412">
        <v>102.71299999999999</v>
      </c>
      <c r="AS412">
        <v>5.7389999999999999</v>
      </c>
      <c r="AT412">
        <v>2.3639999999999999</v>
      </c>
      <c r="AU412">
        <v>2.379</v>
      </c>
      <c r="AV412">
        <v>67081.275020000001</v>
      </c>
      <c r="AW412">
        <v>26220.559969999998</v>
      </c>
      <c r="AX412">
        <v>15744.97048</v>
      </c>
      <c r="AZ412">
        <f>SUMIF([1]base!$A$2:$A$169,B412,[1]base!$V$2:$V$169)</f>
        <v>0</v>
      </c>
      <c r="BA412">
        <f>SUMIF([2]s1!$A$2:$A$275,B412,[2]s1!$U$2:$U$275)</f>
        <v>45136.14</v>
      </c>
      <c r="BB412">
        <f>SUMIF([3]s2!$A$2:$A$115,B412,[3]s2!$U$2:$U$115)</f>
        <v>0</v>
      </c>
      <c r="BC412">
        <f>SUMIF([4]s3!$A$2:$A$245,B412,[4]s3!$U$2:$U$245)</f>
        <v>35008.22</v>
      </c>
      <c r="BD412">
        <f>SUMIF([5]s4!$A$2:$A$74,B412,[5]s4!$U$2:$U$74)</f>
        <v>0</v>
      </c>
      <c r="BF412">
        <f t="shared" si="35"/>
        <v>0</v>
      </c>
      <c r="BG412">
        <f t="shared" si="36"/>
        <v>154182.94547000001</v>
      </c>
      <c r="BH412">
        <f t="shared" si="37"/>
        <v>0</v>
      </c>
      <c r="BI412">
        <f t="shared" si="38"/>
        <v>144055.02546999999</v>
      </c>
      <c r="BJ412">
        <f t="shared" si="39"/>
        <v>0</v>
      </c>
      <c r="BL412" t="s">
        <v>115</v>
      </c>
      <c r="BM412" s="23">
        <v>154534.62479999999</v>
      </c>
      <c r="BN412" s="23">
        <v>16.543449079999998</v>
      </c>
      <c r="BP412" t="s">
        <v>183</v>
      </c>
      <c r="BQ412" s="23">
        <v>35503.010719999998</v>
      </c>
      <c r="BR412" s="23">
        <v>28.631208669999999</v>
      </c>
      <c r="BT412" t="s">
        <v>183</v>
      </c>
      <c r="BU412" s="23">
        <v>35503.010719999998</v>
      </c>
      <c r="BV412" s="23">
        <v>28.631208669999999</v>
      </c>
    </row>
    <row r="413" spans="1:74" x14ac:dyDescent="0.25">
      <c r="A413">
        <v>1</v>
      </c>
      <c r="B413" s="15">
        <v>6663</v>
      </c>
      <c r="C413" s="15">
        <v>-64.481615189999999</v>
      </c>
      <c r="D413" s="15">
        <v>-19.94822447</v>
      </c>
      <c r="E413" s="16">
        <v>1</v>
      </c>
      <c r="F413" s="19">
        <v>25928.0788257165</v>
      </c>
      <c r="G413" s="19">
        <v>72.551506730253664</v>
      </c>
      <c r="H413" s="16" t="str">
        <f>IF(LCOE_SensitivityScenarios!BF412&gt;'OnSSET_original_NoMG-PV-Diesel'!M412,'OnSSET_original_NoMG-PV-Diesel'!L412,LCOE_SensitivityScenarios!BG412)</f>
        <v>SA_PV</v>
      </c>
      <c r="I413" s="39" t="str">
        <f>IF(LCOE_SensitivityScenarios!BK412&gt;'OnSSET_original_NoMG-PV-Diesel'!M412,'OnSSET_original_NoMG-PV-Diesel'!L412,LCOE_SensitivityScenarios!BL412)</f>
        <v>SA_PV</v>
      </c>
      <c r="J413" s="39" t="str">
        <f>IF(LCOE_SensitivityScenarios!BP412&gt;'OnSSET_original_NoMG-PV-Diesel'!M412,'OnSSET_original_NoMG-PV-Diesel'!L412,LCOE_SensitivityScenarios!BQ412)</f>
        <v>SA_PV</v>
      </c>
      <c r="K413" s="38" t="str">
        <f>IF(LCOE_SensitivityScenarios!BU412&gt;'OnSSET_original_NoMG-PV-Diesel'!V412,'OnSSET_original_NoMG-PV-Diesel'!U412,LCOE_SensitivityScenarios!BV412)</f>
        <v>SA_Diesel</v>
      </c>
      <c r="L413" s="39" t="str">
        <f>IF(LCOE_SensitivityScenarios!BZ412&gt;'OnSSET_original_NoMG-PV-Diesel'!V412,'OnSSET_original_NoMG-PV-Diesel'!U412,LCOE_SensitivityScenarios!CA412)</f>
        <v>SA_Diesel</v>
      </c>
      <c r="M413" s="40" t="str">
        <f>IF(LCOE_SensitivityScenarios!CE412&gt;'OnSSET_original_NoMG-PV-Diesel'!V412,'OnSSET_original_NoMG-PV-Diesel'!U412,LCOE_SensitivityScenarios!CF412)</f>
        <v>SA_Diesel</v>
      </c>
      <c r="N413" s="39" t="str">
        <f>IF(LCOE_SensitivityScenarios!CJ412&gt;'OnSSET_original_NoMG-PV-Diesel'!AE412,'OnSSET_original_NoMG-PV-Diesel'!AD412,LCOE_SensitivityScenarios!CK412)</f>
        <v>SA_Diesel</v>
      </c>
      <c r="O413" s="39" t="str">
        <f>IF(LCOE_SensitivityScenarios!CO412&gt;'OnSSET_original_NoMG-PV-Diesel'!AE412,'OnSSET_original_NoMG-PV-Diesel'!AD412,LCOE_SensitivityScenarios!CP412)</f>
        <v>SA_Diesel</v>
      </c>
      <c r="P413" s="40" t="str">
        <f>IF(LCOE_SensitivityScenarios!CT412&gt;'OnSSET_original_NoMG-PV-Diesel'!AE412,'OnSSET_original_NoMG-PV-Diesel'!AD412,LCOE_SensitivityScenarios!CU412)</f>
        <v>SA_Diesel</v>
      </c>
      <c r="Q413" s="38">
        <f>IF(LCOE_SensitivityScenarios!BF412&gt;'OnSSET_original_NoMG-PV-Diesel'!M412,'OnSSET_original_NoMG-PV-Diesel'!M412,LCOE_SensitivityScenarios!BF412)</f>
        <v>0.44183613380089398</v>
      </c>
      <c r="R413" s="28">
        <f>MIN('OnSSET_original_NoMG-PV-Diesel'!E412:I412,LCOE_SensitivityScenarios!BK412)</f>
        <v>0.44183613380089398</v>
      </c>
      <c r="S413" s="28">
        <f>MIN('OnSSET_original_NoMG-PV-Diesel'!E412:I412,LCOE_SensitivityScenarios!BP412)</f>
        <v>0.44183613380089398</v>
      </c>
      <c r="T413" s="27">
        <f>MIN('OnSSET_original_NoMG-PV-Diesel'!N412:R412,LCOE_SensitivityScenarios!BU412)</f>
        <v>0.40810263760184101</v>
      </c>
      <c r="U413" s="28">
        <f>MIN('OnSSET_original_NoMG-PV-Diesel'!N412:R412,LCOE_SensitivityScenarios!BZ412)</f>
        <v>0.40810263760184101</v>
      </c>
      <c r="V413" s="29">
        <f>MIN('OnSSET_original_NoMG-PV-Diesel'!N412:R412,LCOE_SensitivityScenarios!CE412)</f>
        <v>0.40810263760184101</v>
      </c>
      <c r="W413" s="28">
        <f>MIN('OnSSET_original_NoMG-PV-Diesel'!W412:AA412,LCOE_SensitivityScenarios!CJ412)</f>
        <v>0.21201530392349399</v>
      </c>
      <c r="X413" s="28">
        <f>MIN('OnSSET_original_NoMG-PV-Diesel'!W412:AA412,LCOE_SensitivityScenarios!CO412)</f>
        <v>0.21201530392349399</v>
      </c>
      <c r="Y413" s="29">
        <f>MIN('OnSSET_original_NoMG-PV-Diesel'!W412:AA412,LCOE_SensitivityScenarios!CT412)</f>
        <v>0.21201530392349399</v>
      </c>
      <c r="Z413">
        <f>IF(H413='OnSSET_original_NoMG-PV-Diesel'!L412,'OnSSET_original_NoMG-PV-Diesel'!K412,"wait")</f>
        <v>23.712956099658399</v>
      </c>
      <c r="AA413">
        <f>IF(I413='OnSSET_original_NoMG-PV-Diesel'!L412,'OnSSET_original_NoMG-PV-Diesel'!K412,"wait")</f>
        <v>23.712956099658399</v>
      </c>
      <c r="AB413">
        <f>IF(J413='OnSSET_original_NoMG-PV-Diesel'!L412,'OnSSET_original_NoMG-PV-Diesel'!K412,"wait")</f>
        <v>23.712956099658399</v>
      </c>
      <c r="AC413">
        <f>IF(K413='OnSSET_original_NoMG-PV-Diesel'!U412,'OnSSET_original_NoMG-PV-Diesel'!T412,"wait")</f>
        <v>11.839305399870501</v>
      </c>
      <c r="AD413">
        <f>IF(L413='OnSSET_original_NoMG-PV-Diesel'!U412,'OnSSET_original_NoMG-PV-Diesel'!T412,"wait")</f>
        <v>11.839305399870501</v>
      </c>
      <c r="AE413">
        <f>IF(M413='OnSSET_original_NoMG-PV-Diesel'!U412,'OnSSET_original_NoMG-PV-Diesel'!T412,"wait")</f>
        <v>11.839305399870501</v>
      </c>
      <c r="AF413">
        <f>IF(N413='OnSSET_original_NoMG-PV-Diesel'!AD412,'OnSSET_original_NoMG-PV-Diesel'!AC412,"wait")</f>
        <v>11.839305399870501</v>
      </c>
      <c r="AG413">
        <f>IF(O413='OnSSET_original_NoMG-PV-Diesel'!AD412,'OnSSET_original_NoMG-PV-Diesel'!AC412,"wait")</f>
        <v>11.839305399870501</v>
      </c>
      <c r="AH413">
        <f>IF(P413='OnSSET_original_NoMG-PV-Diesel'!AD412,'OnSSET_original_NoMG-PV-Diesel'!AC412,"wait")</f>
        <v>11.839305399870501</v>
      </c>
      <c r="AR413">
        <v>114.41200000000001</v>
      </c>
      <c r="AS413">
        <v>75.539000000000001</v>
      </c>
      <c r="AT413">
        <v>1.968</v>
      </c>
      <c r="AU413">
        <v>0.28699999999999998</v>
      </c>
      <c r="AV413">
        <v>52490.240180000001</v>
      </c>
      <c r="AW413">
        <v>0</v>
      </c>
      <c r="AX413">
        <v>9324.6912560000001</v>
      </c>
      <c r="AZ413">
        <f>SUMIF([1]base!$A$2:$A$169,B413,[1]base!$V$2:$V$169)</f>
        <v>0</v>
      </c>
      <c r="BA413">
        <f>SUMIF([2]s1!$A$2:$A$275,B413,[2]s1!$U$2:$U$275)</f>
        <v>0</v>
      </c>
      <c r="BB413">
        <f>SUMIF([3]s2!$A$2:$A$115,B413,[3]s2!$U$2:$U$115)</f>
        <v>0</v>
      </c>
      <c r="BC413">
        <f>SUMIF([4]s3!$A$2:$A$245,B413,[4]s3!$U$2:$U$245)</f>
        <v>0</v>
      </c>
      <c r="BD413">
        <f>SUMIF([5]s4!$A$2:$A$74,B413,[5]s4!$U$2:$U$74)</f>
        <v>0</v>
      </c>
      <c r="BF413">
        <f t="shared" si="35"/>
        <v>0</v>
      </c>
      <c r="BG413">
        <f t="shared" si="36"/>
        <v>0</v>
      </c>
      <c r="BH413">
        <f t="shared" si="37"/>
        <v>0</v>
      </c>
      <c r="BI413">
        <f t="shared" si="38"/>
        <v>0</v>
      </c>
      <c r="BJ413">
        <f t="shared" si="39"/>
        <v>0</v>
      </c>
      <c r="BL413" t="s">
        <v>114</v>
      </c>
      <c r="BM413" s="23">
        <v>76073.703500000003</v>
      </c>
      <c r="BN413" s="23">
        <v>15.00467525</v>
      </c>
      <c r="BP413" t="s">
        <v>183</v>
      </c>
      <c r="BQ413" s="23">
        <v>14680.867700000001</v>
      </c>
      <c r="BR413" s="23">
        <v>11.839305400000001</v>
      </c>
      <c r="BT413" t="s">
        <v>183</v>
      </c>
      <c r="BU413" s="23">
        <v>14680.867700000001</v>
      </c>
      <c r="BV413" s="23">
        <v>11.839305400000001</v>
      </c>
    </row>
    <row r="414" spans="1:74" x14ac:dyDescent="0.25">
      <c r="A414">
        <v>1</v>
      </c>
      <c r="B414" s="15">
        <v>6667</v>
      </c>
      <c r="C414" s="15">
        <v>-64.591429840000004</v>
      </c>
      <c r="D414" s="15">
        <v>-19.360555359999999</v>
      </c>
      <c r="E414" s="16">
        <v>1</v>
      </c>
      <c r="F414" s="19">
        <v>31584.903653458299</v>
      </c>
      <c r="G414" s="19">
        <v>76.249713465861447</v>
      </c>
      <c r="H414" s="16" t="str">
        <f>IF(LCOE_SensitivityScenarios!BF413&gt;'OnSSET_original_NoMG-PV-Diesel'!M413,'OnSSET_original_NoMG-PV-Diesel'!L413,LCOE_SensitivityScenarios!BG413)</f>
        <v>SA_PV</v>
      </c>
      <c r="I414" s="39" t="str">
        <f>IF(LCOE_SensitivityScenarios!BK413&gt;'OnSSET_original_NoMG-PV-Diesel'!M413,'OnSSET_original_NoMG-PV-Diesel'!L413,LCOE_SensitivityScenarios!BL413)</f>
        <v>SA_PV</v>
      </c>
      <c r="J414" s="39" t="str">
        <f>IF(LCOE_SensitivityScenarios!BP413&gt;'OnSSET_original_NoMG-PV-Diesel'!M413,'OnSSET_original_NoMG-PV-Diesel'!L413,LCOE_SensitivityScenarios!BQ413)</f>
        <v>SA_PV</v>
      </c>
      <c r="K414" s="38" t="str">
        <f>IF(LCOE_SensitivityScenarios!BU413&gt;'OnSSET_original_NoMG-PV-Diesel'!V413,'OnSSET_original_NoMG-PV-Diesel'!U413,LCOE_SensitivityScenarios!BV413)</f>
        <v>SA_PV</v>
      </c>
      <c r="L414" s="39" t="str">
        <f>IF(LCOE_SensitivityScenarios!BZ413&gt;'OnSSET_original_NoMG-PV-Diesel'!V413,'OnSSET_original_NoMG-PV-Diesel'!U413,LCOE_SensitivityScenarios!CA413)</f>
        <v>SA_PV</v>
      </c>
      <c r="M414" s="40" t="str">
        <f>IF(LCOE_SensitivityScenarios!CE413&gt;'OnSSET_original_NoMG-PV-Diesel'!V413,'OnSSET_original_NoMG-PV-Diesel'!U413,LCOE_SensitivityScenarios!CF413)</f>
        <v>SA_PV</v>
      </c>
      <c r="N414" s="39" t="str">
        <f>IF(LCOE_SensitivityScenarios!CJ413&gt;'OnSSET_original_NoMG-PV-Diesel'!AE413,'OnSSET_original_NoMG-PV-Diesel'!AD413,LCOE_SensitivityScenarios!CK413)</f>
        <v>SA_Diesel</v>
      </c>
      <c r="O414" s="39" t="str">
        <f>IF(LCOE_SensitivityScenarios!CO413&gt;'OnSSET_original_NoMG-PV-Diesel'!AE413,'OnSSET_original_NoMG-PV-Diesel'!AD413,LCOE_SensitivityScenarios!CP413)</f>
        <v>SA_Diesel</v>
      </c>
      <c r="P414" s="40" t="str">
        <f>IF(LCOE_SensitivityScenarios!CT413&gt;'OnSSET_original_NoMG-PV-Diesel'!AE413,'OnSSET_original_NoMG-PV-Diesel'!AD413,LCOE_SensitivityScenarios!CU413)</f>
        <v>SA_Diesel</v>
      </c>
      <c r="Q414" s="38">
        <f>IF(LCOE_SensitivityScenarios!BF413&gt;'OnSSET_original_NoMG-PV-Diesel'!M413,'OnSSET_original_NoMG-PV-Diesel'!M413,LCOE_SensitivityScenarios!BF413)</f>
        <v>0.42996724627355098</v>
      </c>
      <c r="R414" s="28">
        <f>MIN('OnSSET_original_NoMG-PV-Diesel'!E413:I413,LCOE_SensitivityScenarios!BK413)</f>
        <v>0.42996724627355098</v>
      </c>
      <c r="S414" s="28">
        <f>MIN('OnSSET_original_NoMG-PV-Diesel'!E413:I413,LCOE_SensitivityScenarios!BP413)</f>
        <v>0.42996724627355098</v>
      </c>
      <c r="T414" s="27">
        <f>MIN('OnSSET_original_NoMG-PV-Diesel'!N413:R413,LCOE_SensitivityScenarios!BU413)</f>
        <v>0.42996724627355098</v>
      </c>
      <c r="U414" s="28">
        <f>MIN('OnSSET_original_NoMG-PV-Diesel'!N413:R413,LCOE_SensitivityScenarios!BZ413)</f>
        <v>0.42996724627355098</v>
      </c>
      <c r="V414" s="29">
        <f>MIN('OnSSET_original_NoMG-PV-Diesel'!N413:R413,LCOE_SensitivityScenarios!CE413)</f>
        <v>0.42996724627355098</v>
      </c>
      <c r="W414" s="28">
        <f>MIN('OnSSET_original_NoMG-PV-Diesel'!W413:AA413,LCOE_SensitivityScenarios!CJ413)</f>
        <v>0.248216042448727</v>
      </c>
      <c r="X414" s="28">
        <f>MIN('OnSSET_original_NoMG-PV-Diesel'!W413:AA413,LCOE_SensitivityScenarios!CO413)</f>
        <v>0.248216042448727</v>
      </c>
      <c r="Y414" s="29">
        <f>MIN('OnSSET_original_NoMG-PV-Diesel'!W413:AA413,LCOE_SensitivityScenarios!CT413)</f>
        <v>0.248216042448727</v>
      </c>
      <c r="Z414">
        <f>IF(H414='OnSSET_original_NoMG-PV-Diesel'!L413,'OnSSET_original_NoMG-PV-Diesel'!K413,"wait")</f>
        <v>25.962997111286999</v>
      </c>
      <c r="AA414">
        <f>IF(I414='OnSSET_original_NoMG-PV-Diesel'!L413,'OnSSET_original_NoMG-PV-Diesel'!K413,"wait")</f>
        <v>25.962997111286999</v>
      </c>
      <c r="AB414">
        <f>IF(J414='OnSSET_original_NoMG-PV-Diesel'!L413,'OnSSET_original_NoMG-PV-Diesel'!K413,"wait")</f>
        <v>25.962997111286999</v>
      </c>
      <c r="AC414">
        <f>IF(K414='OnSSET_original_NoMG-PV-Diesel'!U413,'OnSSET_original_NoMG-PV-Diesel'!T413,"wait")</f>
        <v>17.787297208682901</v>
      </c>
      <c r="AD414">
        <f>IF(L414='OnSSET_original_NoMG-PV-Diesel'!U413,'OnSSET_original_NoMG-PV-Diesel'!T413,"wait")</f>
        <v>17.787297208682901</v>
      </c>
      <c r="AE414">
        <f>IF(M414='OnSSET_original_NoMG-PV-Diesel'!U413,'OnSSET_original_NoMG-PV-Diesel'!T413,"wait")</f>
        <v>17.787297208682901</v>
      </c>
      <c r="AF414">
        <f>IF(N414='OnSSET_original_NoMG-PV-Diesel'!AD413,'OnSSET_original_NoMG-PV-Diesel'!AC413,"wait")</f>
        <v>14.422330435369</v>
      </c>
      <c r="AG414">
        <f>IF(O414='OnSSET_original_NoMG-PV-Diesel'!AD413,'OnSSET_original_NoMG-PV-Diesel'!AC413,"wait")</f>
        <v>14.422330435369</v>
      </c>
      <c r="AH414">
        <f>IF(P414='OnSSET_original_NoMG-PV-Diesel'!AD413,'OnSSET_original_NoMG-PV-Diesel'!AC413,"wait")</f>
        <v>14.422330435369</v>
      </c>
      <c r="AR414">
        <v>76.335999999999999</v>
      </c>
      <c r="AS414">
        <v>20.568999999999999</v>
      </c>
      <c r="AT414">
        <v>12.395</v>
      </c>
      <c r="AU414">
        <v>2.7810000000000001</v>
      </c>
      <c r="AV414">
        <v>53674.112580000001</v>
      </c>
      <c r="AW414">
        <v>0</v>
      </c>
      <c r="AX414">
        <v>9783.2826299999997</v>
      </c>
      <c r="AZ414">
        <f>SUMIF([1]base!$A$2:$A$169,B414,[1]base!$V$2:$V$169)</f>
        <v>0</v>
      </c>
      <c r="BA414">
        <f>SUMIF([2]s1!$A$2:$A$275,B414,[2]s1!$U$2:$U$275)</f>
        <v>0</v>
      </c>
      <c r="BB414">
        <f>SUMIF([3]s2!$A$2:$A$115,B414,[3]s2!$U$2:$U$115)</f>
        <v>0</v>
      </c>
      <c r="BC414">
        <f>SUMIF([4]s3!$A$2:$A$245,B414,[4]s3!$U$2:$U$245)</f>
        <v>0</v>
      </c>
      <c r="BD414">
        <f>SUMIF([5]s4!$A$2:$A$74,B414,[5]s4!$U$2:$U$74)</f>
        <v>0</v>
      </c>
      <c r="BF414">
        <f t="shared" si="35"/>
        <v>0</v>
      </c>
      <c r="BG414">
        <f t="shared" si="36"/>
        <v>0</v>
      </c>
      <c r="BH414">
        <f t="shared" si="37"/>
        <v>0</v>
      </c>
      <c r="BI414">
        <f t="shared" si="38"/>
        <v>0</v>
      </c>
      <c r="BJ414">
        <f t="shared" si="39"/>
        <v>0</v>
      </c>
      <c r="BL414" t="s">
        <v>114</v>
      </c>
      <c r="BM414" s="23">
        <v>90181.596850000002</v>
      </c>
      <c r="BN414" s="23">
        <v>17.787297209999998</v>
      </c>
      <c r="BP414" t="s">
        <v>186</v>
      </c>
      <c r="BQ414" s="23">
        <v>90181.596850000002</v>
      </c>
      <c r="BR414" s="23">
        <v>17.787297209999998</v>
      </c>
      <c r="BT414" t="s">
        <v>183</v>
      </c>
      <c r="BU414" s="23">
        <v>17883.846880000001</v>
      </c>
      <c r="BV414" s="23">
        <v>14.42233044</v>
      </c>
    </row>
    <row r="415" spans="1:74" x14ac:dyDescent="0.25">
      <c r="A415">
        <v>1</v>
      </c>
      <c r="B415" s="15">
        <v>6669</v>
      </c>
      <c r="C415" s="15">
        <v>-64.085778000000005</v>
      </c>
      <c r="D415" s="15">
        <v>-20.219262000000001</v>
      </c>
      <c r="E415" s="16">
        <v>1</v>
      </c>
      <c r="F415" s="19">
        <v>42751.007699793503</v>
      </c>
      <c r="G415" s="19">
        <v>56.302380575872903</v>
      </c>
      <c r="H415" s="16" t="str">
        <f>IF(LCOE_SensitivityScenarios!BF414&gt;'OnSSET_original_NoMG-PV-Diesel'!M414,'OnSSET_original_NoMG-PV-Diesel'!L414,LCOE_SensitivityScenarios!BG414)</f>
        <v>SA_PV</v>
      </c>
      <c r="I415" s="39" t="str">
        <f>IF(LCOE_SensitivityScenarios!BK414&gt;'OnSSET_original_NoMG-PV-Diesel'!M414,'OnSSET_original_NoMG-PV-Diesel'!L414,LCOE_SensitivityScenarios!BL414)</f>
        <v>MG_Hybrid</v>
      </c>
      <c r="J415" s="39" t="str">
        <f>IF(LCOE_SensitivityScenarios!BP414&gt;'OnSSET_original_NoMG-PV-Diesel'!M414,'OnSSET_original_NoMG-PV-Diesel'!L414,LCOE_SensitivityScenarios!BQ414)</f>
        <v>SA_PV</v>
      </c>
      <c r="K415" s="38" t="str">
        <f>IF(LCOE_SensitivityScenarios!BU414&gt;'OnSSET_original_NoMG-PV-Diesel'!V414,'OnSSET_original_NoMG-PV-Diesel'!U414,LCOE_SensitivityScenarios!BV414)</f>
        <v>MG_Hybrid</v>
      </c>
      <c r="L415" s="39" t="str">
        <f>IF(LCOE_SensitivityScenarios!BZ414&gt;'OnSSET_original_NoMG-PV-Diesel'!V414,'OnSSET_original_NoMG-PV-Diesel'!U414,LCOE_SensitivityScenarios!CA414)</f>
        <v>MG_Hybrid</v>
      </c>
      <c r="M415" s="40" t="str">
        <f>IF(LCOE_SensitivityScenarios!CE414&gt;'OnSSET_original_NoMG-PV-Diesel'!V414,'OnSSET_original_NoMG-PV-Diesel'!U414,LCOE_SensitivityScenarios!CF414)</f>
        <v>MG_Hybrid</v>
      </c>
      <c r="N415" s="39" t="str">
        <f>IF(LCOE_SensitivityScenarios!CJ414&gt;'OnSSET_original_NoMG-PV-Diesel'!AE414,'OnSSET_original_NoMG-PV-Diesel'!AD414,LCOE_SensitivityScenarios!CK414)</f>
        <v>SA_Diesel</v>
      </c>
      <c r="O415" s="39" t="str">
        <f>IF(LCOE_SensitivityScenarios!CO414&gt;'OnSSET_original_NoMG-PV-Diesel'!AE414,'OnSSET_original_NoMG-PV-Diesel'!AD414,LCOE_SensitivityScenarios!CP414)</f>
        <v>SA_Diesel</v>
      </c>
      <c r="P415" s="40" t="str">
        <f>IF(LCOE_SensitivityScenarios!CT414&gt;'OnSSET_original_NoMG-PV-Diesel'!AE414,'OnSSET_original_NoMG-PV-Diesel'!AD414,LCOE_SensitivityScenarios!CU414)</f>
        <v>SA_Diesel</v>
      </c>
      <c r="Q415" s="38">
        <f>IF(LCOE_SensitivityScenarios!BF414&gt;'OnSSET_original_NoMG-PV-Diesel'!M414,'OnSSET_original_NoMG-PV-Diesel'!M414,LCOE_SensitivityScenarios!BF414)</f>
        <v>0.46331260343949499</v>
      </c>
      <c r="R415" s="28">
        <f>MIN('OnSSET_original_NoMG-PV-Diesel'!E414:I414,LCOE_SensitivityScenarios!BK414)</f>
        <v>0.43707443694179154</v>
      </c>
      <c r="S415" s="28">
        <f>MIN('OnSSET_original_NoMG-PV-Diesel'!E414:I414,LCOE_SensitivityScenarios!BP414)</f>
        <v>0.46331260343949499</v>
      </c>
      <c r="T415" s="27">
        <f>MIN('OnSSET_original_NoMG-PV-Diesel'!N414:R414,LCOE_SensitivityScenarios!BU414)</f>
        <v>0.41594489256147149</v>
      </c>
      <c r="U415" s="28">
        <f>MIN('OnSSET_original_NoMG-PV-Diesel'!N414:R414,LCOE_SensitivityScenarios!BZ414)</f>
        <v>0.37900338456947152</v>
      </c>
      <c r="V415" s="29">
        <f>MIN('OnSSET_original_NoMG-PV-Diesel'!N414:R414,LCOE_SensitivityScenarios!CE414)</f>
        <v>0.44851623851947148</v>
      </c>
      <c r="W415" s="28">
        <f>MIN('OnSSET_original_NoMG-PV-Diesel'!W414:AA414,LCOE_SensitivityScenarios!CJ414)</f>
        <v>0.296483693815705</v>
      </c>
      <c r="X415" s="28">
        <f>MIN('OnSSET_original_NoMG-PV-Diesel'!W414:AA414,LCOE_SensitivityScenarios!CO414)</f>
        <v>0.296483693815705</v>
      </c>
      <c r="Y415" s="29">
        <f>MIN('OnSSET_original_NoMG-PV-Diesel'!W414:AA414,LCOE_SensitivityScenarios!CT414)</f>
        <v>0.296483693815705</v>
      </c>
      <c r="Z415">
        <f>IF(H415='OnSSET_original_NoMG-PV-Diesel'!L414,'OnSSET_original_NoMG-PV-Diesel'!K414,"wait")</f>
        <v>16.543449081675099</v>
      </c>
      <c r="AA415">
        <f>VLOOKUP(B415,[2]s1!$A$2:$T$275,20,FALSE)</f>
        <v>13.647</v>
      </c>
      <c r="AB415">
        <f>IF(J415='OnSSET_original_NoMG-PV-Diesel'!L414,'OnSSET_original_NoMG-PV-Diesel'!K414,"wait")</f>
        <v>16.543449081675099</v>
      </c>
      <c r="AC415">
        <f>VLOOKUP(B415,[4]s3!$A$2:$T$275,20,FALSE)</f>
        <v>12.367000000000001</v>
      </c>
      <c r="AD415" t="str">
        <f>IF(L415='OnSSET_original_NoMG-PV-Diesel'!U414,'OnSSET_original_NoMG-PV-Diesel'!T414,"wait")</f>
        <v>wait</v>
      </c>
      <c r="AE415" t="str">
        <f>IF(M415='OnSSET_original_NoMG-PV-Diesel'!U414,'OnSSET_original_NoMG-PV-Diesel'!T414,"wait")</f>
        <v>wait</v>
      </c>
      <c r="AF415">
        <f>IF(N415='OnSSET_original_NoMG-PV-Diesel'!AD414,'OnSSET_original_NoMG-PV-Diesel'!AC414,"wait")</f>
        <v>19.521008082097499</v>
      </c>
      <c r="AG415">
        <f>IF(O415='OnSSET_original_NoMG-PV-Diesel'!AD414,'OnSSET_original_NoMG-PV-Diesel'!AC414,"wait")</f>
        <v>19.521008082097499</v>
      </c>
      <c r="AH415">
        <f>IF(P415='OnSSET_original_NoMG-PV-Diesel'!AD414,'OnSSET_original_NoMG-PV-Diesel'!AC414,"wait")</f>
        <v>19.521008082097499</v>
      </c>
      <c r="AR415">
        <v>144.33699999999999</v>
      </c>
      <c r="AS415">
        <v>108.09899999999899</v>
      </c>
      <c r="AT415">
        <v>37.982999999999997</v>
      </c>
      <c r="AU415">
        <v>0.20100000000000001</v>
      </c>
      <c r="AV415">
        <v>50450.458639999997</v>
      </c>
      <c r="AW415">
        <v>0</v>
      </c>
      <c r="AX415">
        <v>8560.3723009999994</v>
      </c>
      <c r="AZ415">
        <f>SUMIF([1]base!$A$2:$A$169,B415,[1]base!$V$2:$V$169)</f>
        <v>0</v>
      </c>
      <c r="BA415">
        <f>SUMIF([2]s1!$A$2:$A$275,B415,[2]s1!$U$2:$U$275)</f>
        <v>33491.9</v>
      </c>
      <c r="BB415">
        <f>SUMIF([3]s2!$A$2:$A$115,B415,[3]s2!$U$2:$U$115)</f>
        <v>0</v>
      </c>
      <c r="BC415">
        <f>SUMIF([4]s3!$A$2:$A$245,B415,[4]s3!$U$2:$U$245)</f>
        <v>18899.52</v>
      </c>
      <c r="BD415">
        <f>SUMIF([5]s4!$A$2:$A$74,B415,[5]s4!$U$2:$U$74)</f>
        <v>0</v>
      </c>
      <c r="BF415">
        <f t="shared" si="35"/>
        <v>0</v>
      </c>
      <c r="BG415">
        <f t="shared" si="36"/>
        <v>92502.730940999987</v>
      </c>
      <c r="BH415">
        <f t="shared" si="37"/>
        <v>0</v>
      </c>
      <c r="BI415">
        <f t="shared" si="38"/>
        <v>77910.350940999997</v>
      </c>
      <c r="BJ415">
        <f t="shared" si="39"/>
        <v>0</v>
      </c>
      <c r="BL415" t="s">
        <v>114</v>
      </c>
      <c r="BM415" s="23">
        <v>131529.58859999999</v>
      </c>
      <c r="BN415" s="23">
        <v>25.94271964</v>
      </c>
      <c r="BP415" t="s">
        <v>186</v>
      </c>
      <c r="BQ415" s="23">
        <v>131529.58859999999</v>
      </c>
      <c r="BR415" s="23">
        <v>25.94271964</v>
      </c>
      <c r="BT415" t="s">
        <v>183</v>
      </c>
      <c r="BU415" s="23">
        <v>24206.262719999999</v>
      </c>
      <c r="BV415" s="23">
        <v>19.521008080000001</v>
      </c>
    </row>
    <row r="416" spans="1:74" x14ac:dyDescent="0.25">
      <c r="A416">
        <v>1</v>
      </c>
      <c r="B416" s="15">
        <v>6696</v>
      </c>
      <c r="C416" s="15">
        <v>-68.25578505</v>
      </c>
      <c r="D416" s="15">
        <v>-15.95231132</v>
      </c>
      <c r="E416" s="16">
        <v>1</v>
      </c>
      <c r="F416" s="19">
        <v>58679.728202500002</v>
      </c>
      <c r="G416" s="19">
        <v>94.636791805757312</v>
      </c>
      <c r="H416" s="16" t="str">
        <f>IF(LCOE_SensitivityScenarios!BF415&gt;'OnSSET_original_NoMG-PV-Diesel'!M415,'OnSSET_original_NoMG-PV-Diesel'!L415,LCOE_SensitivityScenarios!BG415)</f>
        <v>MG_Hybrid</v>
      </c>
      <c r="I416" s="39" t="str">
        <f>IF(LCOE_SensitivityScenarios!BK415&gt;'OnSSET_original_NoMG-PV-Diesel'!M415,'OnSSET_original_NoMG-PV-Diesel'!L415,LCOE_SensitivityScenarios!BL415)</f>
        <v>MG_Hybrid</v>
      </c>
      <c r="J416" s="39" t="str">
        <f>IF(LCOE_SensitivityScenarios!BP415&gt;'OnSSET_original_NoMG-PV-Diesel'!M415,'OnSSET_original_NoMG-PV-Diesel'!L415,LCOE_SensitivityScenarios!BQ415)</f>
        <v>MG_Hybrid</v>
      </c>
      <c r="K416" s="38" t="str">
        <f>IF(LCOE_SensitivityScenarios!BU415&gt;'OnSSET_original_NoMG-PV-Diesel'!V415,'OnSSET_original_NoMG-PV-Diesel'!U415,LCOE_SensitivityScenarios!BV415)</f>
        <v>SA_Diesel</v>
      </c>
      <c r="L416" s="39" t="str">
        <f>IF(LCOE_SensitivityScenarios!BZ415&gt;'OnSSET_original_NoMG-PV-Diesel'!V415,'OnSSET_original_NoMG-PV-Diesel'!U415,LCOE_SensitivityScenarios!CA415)</f>
        <v>MG_Hybrid</v>
      </c>
      <c r="M416" s="40" t="str">
        <f>IF(LCOE_SensitivityScenarios!CE415&gt;'OnSSET_original_NoMG-PV-Diesel'!V415,'OnSSET_original_NoMG-PV-Diesel'!U415,LCOE_SensitivityScenarios!CF415)</f>
        <v>SA_Diesel</v>
      </c>
      <c r="N416" s="39" t="str">
        <f>IF(LCOE_SensitivityScenarios!CJ415&gt;'OnSSET_original_NoMG-PV-Diesel'!AE415,'OnSSET_original_NoMG-PV-Diesel'!AD415,LCOE_SensitivityScenarios!CK415)</f>
        <v>SA_Diesel</v>
      </c>
      <c r="O416" s="39" t="str">
        <f>IF(LCOE_SensitivityScenarios!CO415&gt;'OnSSET_original_NoMG-PV-Diesel'!AE415,'OnSSET_original_NoMG-PV-Diesel'!AD415,LCOE_SensitivityScenarios!CP415)</f>
        <v>SA_Diesel</v>
      </c>
      <c r="P416" s="40" t="str">
        <f>IF(LCOE_SensitivityScenarios!CT415&gt;'OnSSET_original_NoMG-PV-Diesel'!AE415,'OnSSET_original_NoMG-PV-Diesel'!AD415,LCOE_SensitivityScenarios!CU415)</f>
        <v>SA_Diesel</v>
      </c>
      <c r="Q416" s="38">
        <f>IF(LCOE_SensitivityScenarios!BF415&gt;'OnSSET_original_NoMG-PV-Diesel'!M415,'OnSSET_original_NoMG-PV-Diesel'!M415,LCOE_SensitivityScenarios!BF415)</f>
        <v>0.43248498236609478</v>
      </c>
      <c r="R416" s="28">
        <f>MIN('OnSSET_original_NoMG-PV-Diesel'!E415:I415,LCOE_SensitivityScenarios!BK415)</f>
        <v>0.39554347437409476</v>
      </c>
      <c r="S416" s="28">
        <f>MIN('OnSSET_original_NoMG-PV-Diesel'!E415:I415,LCOE_SensitivityScenarios!BP415)</f>
        <v>0.46505632832409477</v>
      </c>
      <c r="T416" s="27">
        <f>MIN('OnSSET_original_NoMG-PV-Diesel'!N415:R415,LCOE_SensitivityScenarios!BU415)</f>
        <v>0.354807105884136</v>
      </c>
      <c r="U416" s="28">
        <f>MIN('OnSSET_original_NoMG-PV-Diesel'!N415:R415,LCOE_SensitivityScenarios!BZ415)</f>
        <v>0.34154251080824677</v>
      </c>
      <c r="V416" s="29">
        <f>MIN('OnSSET_original_NoMG-PV-Diesel'!N415:R415,LCOE_SensitivityScenarios!CE415)</f>
        <v>0.354807105884136</v>
      </c>
      <c r="W416" s="28">
        <f>MIN('OnSSET_original_NoMG-PV-Diesel'!W415:AA415,LCOE_SensitivityScenarios!CJ415)</f>
        <v>0.193914934660878</v>
      </c>
      <c r="X416" s="28">
        <f>MIN('OnSSET_original_NoMG-PV-Diesel'!W415:AA415,LCOE_SensitivityScenarios!CO415)</f>
        <v>0.193914934660878</v>
      </c>
      <c r="Y416" s="29">
        <f>MIN('OnSSET_original_NoMG-PV-Diesel'!W415:AA415,LCOE_SensitivityScenarios!CT415)</f>
        <v>0.193914934660878</v>
      </c>
      <c r="Z416">
        <f>VLOOKUP(B416,[1]base!$A$2:$U$169,21,FALSE)</f>
        <v>13.647</v>
      </c>
      <c r="AA416">
        <f>VLOOKUP(B416,[2]s1!$A$2:$T$275,20,FALSE)</f>
        <v>27.151</v>
      </c>
      <c r="AB416">
        <f>VLOOKUP(B416,[3]s2!$A$2:$T$275,20,FALSE)</f>
        <v>27.151</v>
      </c>
      <c r="AC416">
        <f>IF(K416='OnSSET_original_NoMG-PV-Diesel'!U415,'OnSSET_original_NoMG-PV-Diesel'!T415,"wait")</f>
        <v>26.794396439497699</v>
      </c>
      <c r="AD416" t="str">
        <f>IF(L416='OnSSET_original_NoMG-PV-Diesel'!U415,'OnSSET_original_NoMG-PV-Diesel'!T415,"wait")</f>
        <v>wait</v>
      </c>
      <c r="AE416">
        <f>IF(M416='OnSSET_original_NoMG-PV-Diesel'!U415,'OnSSET_original_NoMG-PV-Diesel'!T415,"wait")</f>
        <v>26.794396439497699</v>
      </c>
      <c r="AF416">
        <f>IF(N416='OnSSET_original_NoMG-PV-Diesel'!AD415,'OnSSET_original_NoMG-PV-Diesel'!AC415,"wait")</f>
        <v>26.794396439497699</v>
      </c>
      <c r="AG416">
        <f>IF(O416='OnSSET_original_NoMG-PV-Diesel'!AD415,'OnSSET_original_NoMG-PV-Diesel'!AC415,"wait")</f>
        <v>26.794396439497699</v>
      </c>
      <c r="AH416">
        <f>IF(P416='OnSSET_original_NoMG-PV-Diesel'!AD415,'OnSSET_original_NoMG-PV-Diesel'!AC415,"wait")</f>
        <v>26.794396439497699</v>
      </c>
      <c r="AR416" s="23">
        <v>26.263999999999999</v>
      </c>
      <c r="AS416" s="23">
        <v>26.285999999999898</v>
      </c>
      <c r="AT416" s="23">
        <v>26.513000000000002</v>
      </c>
      <c r="AU416" s="23">
        <v>26.513000000000002</v>
      </c>
      <c r="AV416" s="23">
        <v>62620.87298</v>
      </c>
      <c r="AW416" s="23">
        <v>0</v>
      </c>
      <c r="AX416" s="23">
        <v>13604.877399999999</v>
      </c>
      <c r="AZ416">
        <f>SUMIF([1]base!$A$2:$A$169,B416,[1]base!$V$2:$V$169)</f>
        <v>33491.9</v>
      </c>
      <c r="BA416">
        <f>SUMIF([2]s1!$A$2:$A$275,B416,[2]s1!$U$2:$U$275)</f>
        <v>45136.14</v>
      </c>
      <c r="BB416">
        <f>SUMIF([3]s2!$A$2:$A$115,B416,[3]s2!$U$2:$U$115)</f>
        <v>45136.14</v>
      </c>
      <c r="BC416">
        <f>SUMIF([4]s3!$A$2:$A$245,B416,[4]s3!$U$2:$U$245)</f>
        <v>0</v>
      </c>
      <c r="BD416">
        <f>SUMIF([5]s4!$A$2:$A$74,B416,[5]s4!$U$2:$U$74)</f>
        <v>0</v>
      </c>
      <c r="BF416">
        <f t="shared" si="35"/>
        <v>109717.65038000001</v>
      </c>
      <c r="BG416">
        <f t="shared" si="36"/>
        <v>121361.89038</v>
      </c>
      <c r="BH416">
        <f t="shared" si="37"/>
        <v>121361.89038</v>
      </c>
      <c r="BI416">
        <f t="shared" si="38"/>
        <v>0</v>
      </c>
      <c r="BJ416">
        <f t="shared" si="39"/>
        <v>0</v>
      </c>
      <c r="BL416" t="s">
        <v>113</v>
      </c>
      <c r="BM416" s="23">
        <v>33225.343529999998</v>
      </c>
      <c r="BN416" s="23">
        <v>26.79439644</v>
      </c>
      <c r="BP416" t="s">
        <v>183</v>
      </c>
      <c r="BQ416" s="23">
        <v>33225.343529999998</v>
      </c>
      <c r="BR416" s="23">
        <v>26.79439644</v>
      </c>
      <c r="BT416" t="s">
        <v>183</v>
      </c>
      <c r="BU416" s="23">
        <v>33225.343529999998</v>
      </c>
      <c r="BV416" s="23">
        <v>26.79439644</v>
      </c>
    </row>
    <row r="417" spans="1:74" x14ac:dyDescent="0.25">
      <c r="A417">
        <v>1</v>
      </c>
      <c r="B417" s="15">
        <v>6701</v>
      </c>
      <c r="C417" s="15">
        <v>-68.01147014</v>
      </c>
      <c r="D417" s="15">
        <v>-16.878057800000001</v>
      </c>
      <c r="E417" s="16">
        <v>1</v>
      </c>
      <c r="F417" s="19">
        <v>17558.162271954901</v>
      </c>
      <c r="G417" s="19">
        <v>50.337697532275271</v>
      </c>
      <c r="H417" s="16" t="str">
        <f>IF(LCOE_SensitivityScenarios!BF416&gt;'OnSSET_original_NoMG-PV-Diesel'!M416,'OnSSET_original_NoMG-PV-Diesel'!L416,LCOE_SensitivityScenarios!BG416)</f>
        <v>SA_PV</v>
      </c>
      <c r="I417" s="39" t="str">
        <f>IF(LCOE_SensitivityScenarios!BK416&gt;'OnSSET_original_NoMG-PV-Diesel'!M416,'OnSSET_original_NoMG-PV-Diesel'!L416,LCOE_SensitivityScenarios!BL416)</f>
        <v>SA_PV</v>
      </c>
      <c r="J417" s="39" t="str">
        <f>IF(LCOE_SensitivityScenarios!BP416&gt;'OnSSET_original_NoMG-PV-Diesel'!M416,'OnSSET_original_NoMG-PV-Diesel'!L416,LCOE_SensitivityScenarios!BQ416)</f>
        <v>SA_PV</v>
      </c>
      <c r="K417" s="38" t="str">
        <f>IF(LCOE_SensitivityScenarios!BU416&gt;'OnSSET_original_NoMG-PV-Diesel'!V416,'OnSSET_original_NoMG-PV-Diesel'!U416,LCOE_SensitivityScenarios!BV416)</f>
        <v>SA_Diesel</v>
      </c>
      <c r="L417" s="39" t="str">
        <f>IF(LCOE_SensitivityScenarios!BZ416&gt;'OnSSET_original_NoMG-PV-Diesel'!V416,'OnSSET_original_NoMG-PV-Diesel'!U416,LCOE_SensitivityScenarios!CA416)</f>
        <v>SA_Diesel</v>
      </c>
      <c r="M417" s="40" t="str">
        <f>IF(LCOE_SensitivityScenarios!CE416&gt;'OnSSET_original_NoMG-PV-Diesel'!V416,'OnSSET_original_NoMG-PV-Diesel'!U416,LCOE_SensitivityScenarios!CF416)</f>
        <v>SA_Diesel</v>
      </c>
      <c r="N417" s="39" t="str">
        <f>IF(LCOE_SensitivityScenarios!CJ416&gt;'OnSSET_original_NoMG-PV-Diesel'!AE416,'OnSSET_original_NoMG-PV-Diesel'!AD416,LCOE_SensitivityScenarios!CK416)</f>
        <v>SA_Diesel</v>
      </c>
      <c r="O417" s="39" t="str">
        <f>IF(LCOE_SensitivityScenarios!CO416&gt;'OnSSET_original_NoMG-PV-Diesel'!AE416,'OnSSET_original_NoMG-PV-Diesel'!AD416,LCOE_SensitivityScenarios!CP416)</f>
        <v>SA_Diesel</v>
      </c>
      <c r="P417" s="40" t="str">
        <f>IF(LCOE_SensitivityScenarios!CT416&gt;'OnSSET_original_NoMG-PV-Diesel'!AE416,'OnSSET_original_NoMG-PV-Diesel'!AD416,LCOE_SensitivityScenarios!CU416)</f>
        <v>SA_Diesel</v>
      </c>
      <c r="Q417" s="38">
        <f>IF(LCOE_SensitivityScenarios!BF416&gt;'OnSSET_original_NoMG-PV-Diesel'!M416,'OnSSET_original_NoMG-PV-Diesel'!M416,LCOE_SensitivityScenarios!BF416)</f>
        <v>0.42755278257086898</v>
      </c>
      <c r="R417" s="28">
        <f>MIN('OnSSET_original_NoMG-PV-Diesel'!E416:I416,LCOE_SensitivityScenarios!BK416)</f>
        <v>0.42755278257086898</v>
      </c>
      <c r="S417" s="28">
        <f>MIN('OnSSET_original_NoMG-PV-Diesel'!E416:I416,LCOE_SensitivityScenarios!BP416)</f>
        <v>0.42755278257086898</v>
      </c>
      <c r="T417" s="27">
        <f>MIN('OnSSET_original_NoMG-PV-Diesel'!N416:R416,LCOE_SensitivityScenarios!BU416)</f>
        <v>0.40810263760184101</v>
      </c>
      <c r="U417" s="28">
        <f>MIN('OnSSET_original_NoMG-PV-Diesel'!N416:R416,LCOE_SensitivityScenarios!BZ416)</f>
        <v>0.40810263760184101</v>
      </c>
      <c r="V417" s="29">
        <f>MIN('OnSSET_original_NoMG-PV-Diesel'!N416:R416,LCOE_SensitivityScenarios!CE416)</f>
        <v>0.40810263760184101</v>
      </c>
      <c r="W417" s="28">
        <f>MIN('OnSSET_original_NoMG-PV-Diesel'!W416:AA416,LCOE_SensitivityScenarios!CJ416)</f>
        <v>0.21201530392349399</v>
      </c>
      <c r="X417" s="28">
        <f>MIN('OnSSET_original_NoMG-PV-Diesel'!W416:AA416,LCOE_SensitivityScenarios!CO416)</f>
        <v>0.21201530392349399</v>
      </c>
      <c r="Y417" s="29">
        <f>MIN('OnSSET_original_NoMG-PV-Diesel'!W416:AA416,LCOE_SensitivityScenarios!CT416)</f>
        <v>0.21201530392349399</v>
      </c>
      <c r="Z417">
        <f>IF(H417='OnSSET_original_NoMG-PV-Diesel'!L416,'OnSSET_original_NoMG-PV-Diesel'!K416,"wait")</f>
        <v>17.787297208682901</v>
      </c>
      <c r="AA417">
        <f>IF(I417='OnSSET_original_NoMG-PV-Diesel'!L416,'OnSSET_original_NoMG-PV-Diesel'!K416,"wait")</f>
        <v>17.787297208682901</v>
      </c>
      <c r="AB417">
        <f>IF(J417='OnSSET_original_NoMG-PV-Diesel'!L416,'OnSSET_original_NoMG-PV-Diesel'!K416,"wait")</f>
        <v>17.787297208682901</v>
      </c>
      <c r="AC417">
        <f>IF(K417='OnSSET_original_NoMG-PV-Diesel'!U416,'OnSSET_original_NoMG-PV-Diesel'!T416,"wait")</f>
        <v>8.0174256949565805</v>
      </c>
      <c r="AD417">
        <f>IF(L417='OnSSET_original_NoMG-PV-Diesel'!U416,'OnSSET_original_NoMG-PV-Diesel'!T416,"wait")</f>
        <v>8.0174256949565805</v>
      </c>
      <c r="AE417">
        <f>IF(M417='OnSSET_original_NoMG-PV-Diesel'!U416,'OnSSET_original_NoMG-PV-Diesel'!T416,"wait")</f>
        <v>8.0174256949565805</v>
      </c>
      <c r="AF417">
        <f>IF(N417='OnSSET_original_NoMG-PV-Diesel'!AD416,'OnSSET_original_NoMG-PV-Diesel'!AC416,"wait")</f>
        <v>8.0174256949565805</v>
      </c>
      <c r="AG417">
        <f>IF(O417='OnSSET_original_NoMG-PV-Diesel'!AD416,'OnSSET_original_NoMG-PV-Diesel'!AC416,"wait")</f>
        <v>8.0174256949565805</v>
      </c>
      <c r="AH417">
        <f>IF(P417='OnSSET_original_NoMG-PV-Diesel'!AD416,'OnSSET_original_NoMG-PV-Diesel'!AC416,"wait")</f>
        <v>8.0174256949565805</v>
      </c>
      <c r="AR417">
        <v>12.897</v>
      </c>
      <c r="AS417">
        <v>12.897</v>
      </c>
      <c r="AT417">
        <v>3.0289999999999999</v>
      </c>
      <c r="AU417">
        <v>3.9E-2</v>
      </c>
      <c r="AV417">
        <v>44195.29262</v>
      </c>
      <c r="AW417">
        <v>0</v>
      </c>
      <c r="AX417">
        <v>6420.2792250000002</v>
      </c>
      <c r="AZ417">
        <f>SUMIF([1]base!$A$2:$A$169,B417,[1]base!$V$2:$V$169)</f>
        <v>0</v>
      </c>
      <c r="BA417">
        <f>SUMIF([2]s1!$A$2:$A$275,B417,[2]s1!$U$2:$U$275)</f>
        <v>0</v>
      </c>
      <c r="BB417">
        <f>SUMIF([3]s2!$A$2:$A$115,B417,[3]s2!$U$2:$U$115)</f>
        <v>0</v>
      </c>
      <c r="BC417">
        <f>SUMIF([4]s3!$A$2:$A$245,B417,[4]s3!$U$2:$U$245)</f>
        <v>0</v>
      </c>
      <c r="BD417">
        <f>SUMIF([5]s4!$A$2:$A$74,B417,[5]s4!$U$2:$U$74)</f>
        <v>0</v>
      </c>
      <c r="BF417">
        <f t="shared" si="35"/>
        <v>0</v>
      </c>
      <c r="BG417">
        <f t="shared" si="36"/>
        <v>0</v>
      </c>
      <c r="BH417">
        <f t="shared" si="37"/>
        <v>0</v>
      </c>
      <c r="BI417">
        <f t="shared" si="38"/>
        <v>0</v>
      </c>
      <c r="BJ417">
        <f t="shared" si="39"/>
        <v>0</v>
      </c>
      <c r="BL417" t="s">
        <v>114</v>
      </c>
      <c r="BM417" s="23">
        <v>49850.76036</v>
      </c>
      <c r="BN417" s="23">
        <v>8.6246990229999998</v>
      </c>
      <c r="BP417" t="s">
        <v>183</v>
      </c>
      <c r="BQ417" s="23">
        <v>9941.6952189999993</v>
      </c>
      <c r="BR417" s="23">
        <v>8.017425695</v>
      </c>
      <c r="BT417" t="s">
        <v>183</v>
      </c>
      <c r="BU417" s="23">
        <v>9941.6952189999993</v>
      </c>
      <c r="BV417" s="23">
        <v>8.017425695</v>
      </c>
    </row>
    <row r="418" spans="1:74" x14ac:dyDescent="0.25">
      <c r="A418">
        <v>1</v>
      </c>
      <c r="B418" s="15">
        <v>6765</v>
      </c>
      <c r="C418" s="15">
        <v>-68.302836990000003</v>
      </c>
      <c r="D418" s="15">
        <v>-15.7956121</v>
      </c>
      <c r="E418" s="16">
        <v>1</v>
      </c>
      <c r="F418" s="19">
        <v>29845.501589965199</v>
      </c>
      <c r="G418" s="19">
        <v>53.245175251212679</v>
      </c>
      <c r="H418" s="16" t="str">
        <f>IF(LCOE_SensitivityScenarios!BF417&gt;'OnSSET_original_NoMG-PV-Diesel'!M417,'OnSSET_original_NoMG-PV-Diesel'!L417,LCOE_SensitivityScenarios!BG417)</f>
        <v>SA_Diesel</v>
      </c>
      <c r="I418" s="39" t="str">
        <f>IF(LCOE_SensitivityScenarios!BK417&gt;'OnSSET_original_NoMG-PV-Diesel'!M417,'OnSSET_original_NoMG-PV-Diesel'!L417,LCOE_SensitivityScenarios!BL417)</f>
        <v>SA_Diesel</v>
      </c>
      <c r="J418" s="39" t="str">
        <f>IF(LCOE_SensitivityScenarios!BP417&gt;'OnSSET_original_NoMG-PV-Diesel'!M417,'OnSSET_original_NoMG-PV-Diesel'!L417,LCOE_SensitivityScenarios!BQ417)</f>
        <v>SA_Diesel</v>
      </c>
      <c r="K418" s="38" t="str">
        <f>IF(LCOE_SensitivityScenarios!BU417&gt;'OnSSET_original_NoMG-PV-Diesel'!V417,'OnSSET_original_NoMG-PV-Diesel'!U417,LCOE_SensitivityScenarios!BV417)</f>
        <v>SA_Diesel</v>
      </c>
      <c r="L418" s="39" t="str">
        <f>IF(LCOE_SensitivityScenarios!BZ417&gt;'OnSSET_original_NoMG-PV-Diesel'!V417,'OnSSET_original_NoMG-PV-Diesel'!U417,LCOE_SensitivityScenarios!CA417)</f>
        <v>SA_Diesel</v>
      </c>
      <c r="M418" s="40" t="str">
        <f>IF(LCOE_SensitivityScenarios!CE417&gt;'OnSSET_original_NoMG-PV-Diesel'!V417,'OnSSET_original_NoMG-PV-Diesel'!U417,LCOE_SensitivityScenarios!CF417)</f>
        <v>SA_Diesel</v>
      </c>
      <c r="N418" s="39" t="str">
        <f>IF(LCOE_SensitivityScenarios!CJ417&gt;'OnSSET_original_NoMG-PV-Diesel'!AE417,'OnSSET_original_NoMG-PV-Diesel'!AD417,LCOE_SensitivityScenarios!CK417)</f>
        <v>SA_Diesel</v>
      </c>
      <c r="O418" s="39" t="str">
        <f>IF(LCOE_SensitivityScenarios!CO417&gt;'OnSSET_original_NoMG-PV-Diesel'!AE417,'OnSSET_original_NoMG-PV-Diesel'!AD417,LCOE_SensitivityScenarios!CP417)</f>
        <v>SA_Diesel</v>
      </c>
      <c r="P418" s="40" t="str">
        <f>IF(LCOE_SensitivityScenarios!CT417&gt;'OnSSET_original_NoMG-PV-Diesel'!AE417,'OnSSET_original_NoMG-PV-Diesel'!AD417,LCOE_SensitivityScenarios!CU417)</f>
        <v>SA_Diesel</v>
      </c>
      <c r="Q418" s="38">
        <f>IF(LCOE_SensitivityScenarios!BF417&gt;'OnSSET_original_NoMG-PV-Diesel'!M417,'OnSSET_original_NoMG-PV-Diesel'!M417,LCOE_SensitivityScenarios!BF417)</f>
        <v>0.45210856181439302</v>
      </c>
      <c r="R418" s="28">
        <f>MIN('OnSSET_original_NoMG-PV-Diesel'!E417:I417,LCOE_SensitivityScenarios!BK417)</f>
        <v>0.45210856181439302</v>
      </c>
      <c r="S418" s="28">
        <f>MIN('OnSSET_original_NoMG-PV-Diesel'!E417:I417,LCOE_SensitivityScenarios!BP417)</f>
        <v>0.45210856181439302</v>
      </c>
      <c r="T418" s="27">
        <f>MIN('OnSSET_original_NoMG-PV-Diesel'!N417:R417,LCOE_SensitivityScenarios!BU417)</f>
        <v>0.33704192864490101</v>
      </c>
      <c r="U418" s="28">
        <f>MIN('OnSSET_original_NoMG-PV-Diesel'!N417:R417,LCOE_SensitivityScenarios!BZ417)</f>
        <v>0.33704192864490101</v>
      </c>
      <c r="V418" s="29">
        <f>MIN('OnSSET_original_NoMG-PV-Diesel'!N417:R417,LCOE_SensitivityScenarios!CE417)</f>
        <v>0.33704192864490101</v>
      </c>
      <c r="W418" s="28">
        <f>MIN('OnSSET_original_NoMG-PV-Diesel'!W417:AA417,LCOE_SensitivityScenarios!CJ417)</f>
        <v>0.18788147824000501</v>
      </c>
      <c r="X418" s="28">
        <f>MIN('OnSSET_original_NoMG-PV-Diesel'!W417:AA417,LCOE_SensitivityScenarios!CO417)</f>
        <v>0.18788147824000501</v>
      </c>
      <c r="Y418" s="29">
        <f>MIN('OnSSET_original_NoMG-PV-Diesel'!W417:AA417,LCOE_SensitivityScenarios!CT417)</f>
        <v>0.18788147824000501</v>
      </c>
      <c r="Z418">
        <f>IF(H418='OnSSET_original_NoMG-PV-Diesel'!L417,'OnSSET_original_NoMG-PV-Diesel'!K417,"wait")</f>
        <v>25.9427196430569</v>
      </c>
      <c r="AA418">
        <f>IF(I418='OnSSET_original_NoMG-PV-Diesel'!L417,'OnSSET_original_NoMG-PV-Diesel'!K417,"wait")</f>
        <v>25.9427196430569</v>
      </c>
      <c r="AB418">
        <f>IF(J418='OnSSET_original_NoMG-PV-Diesel'!L417,'OnSSET_original_NoMG-PV-Diesel'!K417,"wait")</f>
        <v>25.9427196430569</v>
      </c>
      <c r="AC418">
        <f>IF(K418='OnSSET_original_NoMG-PV-Diesel'!U417,'OnSSET_original_NoMG-PV-Diesel'!T417,"wait")</f>
        <v>13.6280829177923</v>
      </c>
      <c r="AD418">
        <f>IF(L418='OnSSET_original_NoMG-PV-Diesel'!U417,'OnSSET_original_NoMG-PV-Diesel'!T417,"wait")</f>
        <v>13.6280829177923</v>
      </c>
      <c r="AE418">
        <f>IF(M418='OnSSET_original_NoMG-PV-Diesel'!U417,'OnSSET_original_NoMG-PV-Diesel'!T417,"wait")</f>
        <v>13.6280829177923</v>
      </c>
      <c r="AF418">
        <f>IF(N418='OnSSET_original_NoMG-PV-Diesel'!AD417,'OnSSET_original_NoMG-PV-Diesel'!AC417,"wait")</f>
        <v>13.6280829177923</v>
      </c>
      <c r="AG418">
        <f>IF(O418='OnSSET_original_NoMG-PV-Diesel'!AD417,'OnSSET_original_NoMG-PV-Diesel'!AC417,"wait")</f>
        <v>13.6280829177923</v>
      </c>
      <c r="AH418">
        <f>IF(P418='OnSSET_original_NoMG-PV-Diesel'!AD417,'OnSSET_original_NoMG-PV-Diesel'!AC417,"wait")</f>
        <v>13.6280829177923</v>
      </c>
      <c r="AR418">
        <v>43.886000000000003</v>
      </c>
      <c r="AS418">
        <v>43.713000000000001</v>
      </c>
      <c r="AT418">
        <v>23.475999999999999</v>
      </c>
      <c r="AU418">
        <v>19.506</v>
      </c>
      <c r="AV418">
        <v>48317.393459999999</v>
      </c>
      <c r="AW418">
        <v>0</v>
      </c>
      <c r="AX418">
        <v>7796.0533459999997</v>
      </c>
      <c r="AZ418">
        <f>SUMIF([1]base!$A$2:$A$169,B418,[1]base!$V$2:$V$169)</f>
        <v>0</v>
      </c>
      <c r="BA418">
        <f>SUMIF([2]s1!$A$2:$A$275,B418,[2]s1!$U$2:$U$275)</f>
        <v>0</v>
      </c>
      <c r="BB418">
        <f>SUMIF([3]s2!$A$2:$A$115,B418,[3]s2!$U$2:$U$115)</f>
        <v>0</v>
      </c>
      <c r="BC418">
        <f>SUMIF([4]s3!$A$2:$A$245,B418,[4]s3!$U$2:$U$245)</f>
        <v>0</v>
      </c>
      <c r="BD418">
        <f>SUMIF([5]s4!$A$2:$A$74,B418,[5]s4!$U$2:$U$74)</f>
        <v>0</v>
      </c>
      <c r="BF418">
        <f t="shared" si="35"/>
        <v>0</v>
      </c>
      <c r="BG418">
        <f t="shared" si="36"/>
        <v>0</v>
      </c>
      <c r="BH418">
        <f t="shared" si="37"/>
        <v>0</v>
      </c>
      <c r="BI418">
        <f t="shared" si="38"/>
        <v>0</v>
      </c>
      <c r="BJ418">
        <f t="shared" si="39"/>
        <v>0</v>
      </c>
      <c r="BL418" t="s">
        <v>113</v>
      </c>
      <c r="BM418" s="23">
        <v>16898.971310000001</v>
      </c>
      <c r="BN418" s="23">
        <v>13.628082920000001</v>
      </c>
      <c r="BP418" t="s">
        <v>183</v>
      </c>
      <c r="BQ418" s="23">
        <v>16898.971310000001</v>
      </c>
      <c r="BR418" s="23">
        <v>13.628082920000001</v>
      </c>
      <c r="BT418" t="s">
        <v>183</v>
      </c>
      <c r="BU418" s="23">
        <v>16898.971310000001</v>
      </c>
      <c r="BV418" s="23">
        <v>13.628082920000001</v>
      </c>
    </row>
    <row r="419" spans="1:74" x14ac:dyDescent="0.25">
      <c r="A419">
        <v>1</v>
      </c>
      <c r="B419" s="15">
        <v>6783</v>
      </c>
      <c r="C419" s="15">
        <v>-68.379592500000001</v>
      </c>
      <c r="D419" s="15">
        <v>-17.172642589999999</v>
      </c>
      <c r="E419" s="16">
        <v>1</v>
      </c>
      <c r="F419" s="19">
        <v>28365.045394607601</v>
      </c>
      <c r="G419" s="19">
        <v>65.837485287436081</v>
      </c>
      <c r="H419" s="16" t="str">
        <f>IF(LCOE_SensitivityScenarios!BF418&gt;'OnSSET_original_NoMG-PV-Diesel'!M418,'OnSSET_original_NoMG-PV-Diesel'!L418,LCOE_SensitivityScenarios!BG418)</f>
        <v>SA_PV</v>
      </c>
      <c r="I419" s="39" t="str">
        <f>IF(LCOE_SensitivityScenarios!BK418&gt;'OnSSET_original_NoMG-PV-Diesel'!M418,'OnSSET_original_NoMG-PV-Diesel'!L418,LCOE_SensitivityScenarios!BL418)</f>
        <v>SA_PV</v>
      </c>
      <c r="J419" s="39" t="str">
        <f>IF(LCOE_SensitivityScenarios!BP418&gt;'OnSSET_original_NoMG-PV-Diesel'!M418,'OnSSET_original_NoMG-PV-Diesel'!L418,LCOE_SensitivityScenarios!BQ418)</f>
        <v>SA_PV</v>
      </c>
      <c r="K419" s="38" t="str">
        <f>IF(LCOE_SensitivityScenarios!BU418&gt;'OnSSET_original_NoMG-PV-Diesel'!V418,'OnSSET_original_NoMG-PV-Diesel'!U418,LCOE_SensitivityScenarios!BV418)</f>
        <v>SA_Diesel</v>
      </c>
      <c r="L419" s="39" t="str">
        <f>IF(LCOE_SensitivityScenarios!BZ418&gt;'OnSSET_original_NoMG-PV-Diesel'!V418,'OnSSET_original_NoMG-PV-Diesel'!U418,LCOE_SensitivityScenarios!CA418)</f>
        <v>SA_Diesel</v>
      </c>
      <c r="M419" s="40" t="str">
        <f>IF(LCOE_SensitivityScenarios!CE418&gt;'OnSSET_original_NoMG-PV-Diesel'!V418,'OnSSET_original_NoMG-PV-Diesel'!U418,LCOE_SensitivityScenarios!CF418)</f>
        <v>SA_Diesel</v>
      </c>
      <c r="N419" s="39" t="str">
        <f>IF(LCOE_SensitivityScenarios!CJ418&gt;'OnSSET_original_NoMG-PV-Diesel'!AE418,'OnSSET_original_NoMG-PV-Diesel'!AD418,LCOE_SensitivityScenarios!CK418)</f>
        <v>SA_Diesel</v>
      </c>
      <c r="O419" s="39" t="str">
        <f>IF(LCOE_SensitivityScenarios!CO418&gt;'OnSSET_original_NoMG-PV-Diesel'!AE418,'OnSSET_original_NoMG-PV-Diesel'!AD418,LCOE_SensitivityScenarios!CP418)</f>
        <v>SA_Diesel</v>
      </c>
      <c r="P419" s="40" t="str">
        <f>IF(LCOE_SensitivityScenarios!CT418&gt;'OnSSET_original_NoMG-PV-Diesel'!AE418,'OnSSET_original_NoMG-PV-Diesel'!AD418,LCOE_SensitivityScenarios!CU418)</f>
        <v>SA_Diesel</v>
      </c>
      <c r="Q419" s="38">
        <f>IF(LCOE_SensitivityScenarios!BF418&gt;'OnSSET_original_NoMG-PV-Diesel'!M418,'OnSSET_original_NoMG-PV-Diesel'!M418,LCOE_SensitivityScenarios!BF418)</f>
        <v>0.42177252253611203</v>
      </c>
      <c r="R419" s="28">
        <f>MIN('OnSSET_original_NoMG-PV-Diesel'!E418:I418,LCOE_SensitivityScenarios!BK418)</f>
        <v>0.42177252253611203</v>
      </c>
      <c r="S419" s="28">
        <f>MIN('OnSSET_original_NoMG-PV-Diesel'!E418:I418,LCOE_SensitivityScenarios!BP418)</f>
        <v>0.42177252253611203</v>
      </c>
      <c r="T419" s="27">
        <f>MIN('OnSSET_original_NoMG-PV-Diesel'!N418:R418,LCOE_SensitivityScenarios!BU418)</f>
        <v>0.37257228312337098</v>
      </c>
      <c r="U419" s="28">
        <f>MIN('OnSSET_original_NoMG-PV-Diesel'!N418:R418,LCOE_SensitivityScenarios!BZ418)</f>
        <v>0.37257228312337098</v>
      </c>
      <c r="V419" s="29">
        <f>MIN('OnSSET_original_NoMG-PV-Diesel'!N418:R418,LCOE_SensitivityScenarios!CE418)</f>
        <v>0.37257228312337098</v>
      </c>
      <c r="W419" s="28">
        <f>MIN('OnSSET_original_NoMG-PV-Diesel'!W418:AA418,LCOE_SensitivityScenarios!CJ418)</f>
        <v>0.19994839108175</v>
      </c>
      <c r="X419" s="28">
        <f>MIN('OnSSET_original_NoMG-PV-Diesel'!W418:AA418,LCOE_SensitivityScenarios!CO418)</f>
        <v>0.19994839108175</v>
      </c>
      <c r="Y419" s="29">
        <f>MIN('OnSSET_original_NoMG-PV-Diesel'!W418:AA418,LCOE_SensitivityScenarios!CT418)</f>
        <v>0.19994839108175</v>
      </c>
      <c r="Z419">
        <f>IF(H419='OnSSET_original_NoMG-PV-Diesel'!L418,'OnSSET_original_NoMG-PV-Diesel'!K418,"wait")</f>
        <v>26.794396439497699</v>
      </c>
      <c r="AA419">
        <f>IF(I419='OnSSET_original_NoMG-PV-Diesel'!L418,'OnSSET_original_NoMG-PV-Diesel'!K418,"wait")</f>
        <v>26.794396439497699</v>
      </c>
      <c r="AB419">
        <f>IF(J419='OnSSET_original_NoMG-PV-Diesel'!L418,'OnSSET_original_NoMG-PV-Diesel'!K418,"wait")</f>
        <v>26.794396439497699</v>
      </c>
      <c r="AC419">
        <f>IF(K419='OnSSET_original_NoMG-PV-Diesel'!U418,'OnSSET_original_NoMG-PV-Diesel'!T418,"wait")</f>
        <v>12.9520755226518</v>
      </c>
      <c r="AD419">
        <f>IF(L419='OnSSET_original_NoMG-PV-Diesel'!U418,'OnSSET_original_NoMG-PV-Diesel'!T418,"wait")</f>
        <v>12.9520755226518</v>
      </c>
      <c r="AE419">
        <f>IF(M419='OnSSET_original_NoMG-PV-Diesel'!U418,'OnSSET_original_NoMG-PV-Diesel'!T418,"wait")</f>
        <v>12.9520755226518</v>
      </c>
      <c r="AF419">
        <f>IF(N419='OnSSET_original_NoMG-PV-Diesel'!AD418,'OnSSET_original_NoMG-PV-Diesel'!AC418,"wait")</f>
        <v>12.9520755226518</v>
      </c>
      <c r="AG419">
        <f>IF(O419='OnSSET_original_NoMG-PV-Diesel'!AD418,'OnSSET_original_NoMG-PV-Diesel'!AC418,"wait")</f>
        <v>12.9520755226518</v>
      </c>
      <c r="AH419">
        <f>IF(P419='OnSSET_original_NoMG-PV-Diesel'!AD418,'OnSSET_original_NoMG-PV-Diesel'!AC418,"wait")</f>
        <v>12.9520755226518</v>
      </c>
      <c r="AR419">
        <v>39.466999999999999</v>
      </c>
      <c r="AS419">
        <v>39.466999999999999</v>
      </c>
      <c r="AT419">
        <v>2.1190000000000002</v>
      </c>
      <c r="AU419">
        <v>0.379</v>
      </c>
      <c r="AV419">
        <v>53282.63321</v>
      </c>
      <c r="AW419">
        <v>0</v>
      </c>
      <c r="AX419">
        <v>9630.4188369999993</v>
      </c>
      <c r="AZ419">
        <f>SUMIF([1]base!$A$2:$A$169,B419,[1]base!$V$2:$V$169)</f>
        <v>0</v>
      </c>
      <c r="BA419">
        <f>SUMIF([2]s1!$A$2:$A$275,B419,[2]s1!$U$2:$U$275)</f>
        <v>0</v>
      </c>
      <c r="BB419">
        <f>SUMIF([3]s2!$A$2:$A$115,B419,[3]s2!$U$2:$U$115)</f>
        <v>0</v>
      </c>
      <c r="BC419">
        <f>SUMIF([4]s3!$A$2:$A$245,B419,[4]s3!$U$2:$U$245)</f>
        <v>0</v>
      </c>
      <c r="BD419">
        <f>SUMIF([5]s4!$A$2:$A$74,B419,[5]s4!$U$2:$U$74)</f>
        <v>0</v>
      </c>
      <c r="BF419">
        <f t="shared" si="35"/>
        <v>0</v>
      </c>
      <c r="BG419">
        <f t="shared" si="36"/>
        <v>0</v>
      </c>
      <c r="BH419">
        <f t="shared" si="37"/>
        <v>0</v>
      </c>
      <c r="BI419">
        <f t="shared" si="38"/>
        <v>0</v>
      </c>
      <c r="BJ419">
        <f t="shared" si="39"/>
        <v>0</v>
      </c>
      <c r="BL419" t="s">
        <v>114</v>
      </c>
      <c r="BM419" s="23">
        <v>79444.6685</v>
      </c>
      <c r="BN419" s="23">
        <v>13.74475234</v>
      </c>
      <c r="BP419" t="s">
        <v>183</v>
      </c>
      <c r="BQ419" s="23">
        <v>16060.71477</v>
      </c>
      <c r="BR419" s="23">
        <v>12.952075519999999</v>
      </c>
      <c r="BT419" t="s">
        <v>183</v>
      </c>
      <c r="BU419" s="23">
        <v>16060.71477</v>
      </c>
      <c r="BV419" s="23">
        <v>12.952075519999999</v>
      </c>
    </row>
    <row r="420" spans="1:74" x14ac:dyDescent="0.25">
      <c r="A420">
        <v>1</v>
      </c>
      <c r="B420" s="15">
        <v>6786</v>
      </c>
      <c r="C420" s="15">
        <v>-68.015391109999996</v>
      </c>
      <c r="D420" s="15">
        <v>-16.275848929999999</v>
      </c>
      <c r="E420" s="16">
        <v>1</v>
      </c>
      <c r="F420" s="19">
        <v>61441.7448002358</v>
      </c>
      <c r="G420" s="19">
        <v>53.228771774524503</v>
      </c>
      <c r="H420" s="16" t="str">
        <f>IF(LCOE_SensitivityScenarios!BF419&gt;'OnSSET_original_NoMG-PV-Diesel'!M419,'OnSSET_original_NoMG-PV-Diesel'!L419,LCOE_SensitivityScenarios!BG419)</f>
        <v>MG_Hybrid</v>
      </c>
      <c r="I420" s="39" t="str">
        <f>IF(LCOE_SensitivityScenarios!BK419&gt;'OnSSET_original_NoMG-PV-Diesel'!M419,'OnSSET_original_NoMG-PV-Diesel'!L419,LCOE_SensitivityScenarios!BL419)</f>
        <v>MG_Hybrid</v>
      </c>
      <c r="J420" s="39" t="str">
        <f>IF(LCOE_SensitivityScenarios!BP419&gt;'OnSSET_original_NoMG-PV-Diesel'!M419,'OnSSET_original_NoMG-PV-Diesel'!L419,LCOE_SensitivityScenarios!BQ419)</f>
        <v>Grid_extension</v>
      </c>
      <c r="K420" s="38" t="str">
        <f>IF(LCOE_SensitivityScenarios!BU419&gt;'OnSSET_original_NoMG-PV-Diesel'!V419,'OnSSET_original_NoMG-PV-Diesel'!U419,LCOE_SensitivityScenarios!BV419)</f>
        <v>MG_Hybrid</v>
      </c>
      <c r="L420" s="39" t="str">
        <f>IF(LCOE_SensitivityScenarios!BZ419&gt;'OnSSET_original_NoMG-PV-Diesel'!V419,'OnSSET_original_NoMG-PV-Diesel'!U419,LCOE_SensitivityScenarios!CA419)</f>
        <v>MG_Hybrid</v>
      </c>
      <c r="M420" s="40" t="str">
        <f>IF(LCOE_SensitivityScenarios!CE419&gt;'OnSSET_original_NoMG-PV-Diesel'!V419,'OnSSET_original_NoMG-PV-Diesel'!U419,LCOE_SensitivityScenarios!CF419)</f>
        <v>MG_Hybrid</v>
      </c>
      <c r="N420" s="39" t="str">
        <f>IF(LCOE_SensitivityScenarios!CJ419&gt;'OnSSET_original_NoMG-PV-Diesel'!AE419,'OnSSET_original_NoMG-PV-Diesel'!AD419,LCOE_SensitivityScenarios!CK419)</f>
        <v>MG_Diesel</v>
      </c>
      <c r="O420" s="39" t="str">
        <f>IF(LCOE_SensitivityScenarios!CO419&gt;'OnSSET_original_NoMG-PV-Diesel'!AE419,'OnSSET_original_NoMG-PV-Diesel'!AD419,LCOE_SensitivityScenarios!CP419)</f>
        <v>MG_Hybrid</v>
      </c>
      <c r="P420" s="40" t="str">
        <f>IF(LCOE_SensitivityScenarios!CT419&gt;'OnSSET_original_NoMG-PV-Diesel'!AE419,'OnSSET_original_NoMG-PV-Diesel'!AD419,LCOE_SensitivityScenarios!CU419)</f>
        <v>SA_Diesel</v>
      </c>
      <c r="Q420" s="38">
        <f>IF(LCOE_SensitivityScenarios!BF419&gt;'OnSSET_original_NoMG-PV-Diesel'!M419,'OnSSET_original_NoMG-PV-Diesel'!M419,LCOE_SensitivityScenarios!BF419)</f>
        <v>0.42919484338628411</v>
      </c>
      <c r="R420" s="28">
        <f>MIN('OnSSET_original_NoMG-PV-Diesel'!E419:I419,LCOE_SensitivityScenarios!BK419)</f>
        <v>0.39225333539428409</v>
      </c>
      <c r="S420" s="28">
        <f>MIN('OnSSET_original_NoMG-PV-Diesel'!E419:I419,LCOE_SensitivityScenarios!BP419)</f>
        <v>0.461701546342345</v>
      </c>
      <c r="T420" s="27">
        <f>MIN('OnSSET_original_NoMG-PV-Diesel'!N419:R419,LCOE_SensitivityScenarios!BU419)</f>
        <v>0.37160262499119612</v>
      </c>
      <c r="U420" s="28">
        <f>MIN('OnSSET_original_NoMG-PV-Diesel'!N419:R419,LCOE_SensitivityScenarios!BZ419)</f>
        <v>0.3346611169991961</v>
      </c>
      <c r="V420" s="29">
        <f>MIN('OnSSET_original_NoMG-PV-Diesel'!N419:R419,LCOE_SensitivityScenarios!CE419)</f>
        <v>0.40417397094919605</v>
      </c>
      <c r="W420" s="28">
        <f>MIN('OnSSET_original_NoMG-PV-Diesel'!W419:AA419,LCOE_SensitivityScenarios!CJ419)</f>
        <v>0.27731526225648057</v>
      </c>
      <c r="X420" s="28">
        <f>MIN('OnSSET_original_NoMG-PV-Diesel'!W419:AA419,LCOE_SensitivityScenarios!CO419)</f>
        <v>0.26000453759815612</v>
      </c>
      <c r="Y420" s="29">
        <f>MIN('OnSSET_original_NoMG-PV-Diesel'!W419:AA419,LCOE_SensitivityScenarios!CT419)</f>
        <v>0.28441678097396</v>
      </c>
      <c r="Z420">
        <f>VLOOKUP(B420,[1]base!$A$2:$U$169,21,FALSE)</f>
        <v>13.647</v>
      </c>
      <c r="AA420">
        <f>VLOOKUP(B420,[2]s1!$A$2:$T$275,20,FALSE)</f>
        <v>27.151</v>
      </c>
      <c r="AB420">
        <f>IF(J420='OnSSET_original_NoMG-PV-Diesel'!L419,'OnSSET_original_NoMG-PV-Diesel'!K419,"wait")</f>
        <v>8.6246990234575591</v>
      </c>
      <c r="AC420">
        <f>VLOOKUP(B420,[4]s3!$A$2:$T$275,20,FALSE)</f>
        <v>23.510999999999999</v>
      </c>
      <c r="AD420" t="str">
        <f>IF(L420='OnSSET_original_NoMG-PV-Diesel'!U419,'OnSSET_original_NoMG-PV-Diesel'!T419,"wait")</f>
        <v>wait</v>
      </c>
      <c r="AE420" t="str">
        <f>IF(M420='OnSSET_original_NoMG-PV-Diesel'!U419,'OnSSET_original_NoMG-PV-Diesel'!T419,"wait")</f>
        <v>wait</v>
      </c>
      <c r="AF420">
        <f>VLOOKUP(B420,[5]s4!$A$2:$T$275,20,FALSE)</f>
        <v>10.795999999999999</v>
      </c>
      <c r="AG420" t="str">
        <f>IF(O420='OnSSET_original_NoMG-PV-Diesel'!AD419,'OnSSET_original_NoMG-PV-Diesel'!AC419,"wait")</f>
        <v>wait</v>
      </c>
      <c r="AH420">
        <f>IF(P420='OnSSET_original_NoMG-PV-Diesel'!AD419,'OnSSET_original_NoMG-PV-Diesel'!AC419,"wait")</f>
        <v>21.094429498484502</v>
      </c>
      <c r="AR420">
        <v>5.2389999999999999</v>
      </c>
      <c r="AS420">
        <v>5.2379999999999898</v>
      </c>
      <c r="AT420">
        <v>5.4349999999999996</v>
      </c>
      <c r="AU420">
        <v>5.5650000000000004</v>
      </c>
      <c r="AV420">
        <v>50450.458639999997</v>
      </c>
      <c r="AW420">
        <v>50967.911030000003</v>
      </c>
      <c r="AX420">
        <v>8560.3723009999994</v>
      </c>
      <c r="AZ420">
        <f>SUMIF([1]base!$A$2:$A$169,B420,[1]base!$V$2:$V$169)</f>
        <v>33491.9</v>
      </c>
      <c r="BA420">
        <f>SUMIF([2]s1!$A$2:$A$275,B420,[2]s1!$U$2:$U$275)</f>
        <v>45136.14</v>
      </c>
      <c r="BB420">
        <f>SUMIF([3]s2!$A$2:$A$115,B420,[3]s2!$U$2:$U$115)</f>
        <v>0</v>
      </c>
      <c r="BC420">
        <f>SUMIF([4]s3!$A$2:$A$245,B420,[4]s3!$U$2:$U$245)</f>
        <v>35008.22</v>
      </c>
      <c r="BD420">
        <f>SUMIF([5]s4!$A$2:$A$74,B420,[5]s4!$U$2:$U$74)</f>
        <v>15978.08</v>
      </c>
      <c r="BF420">
        <f t="shared" si="35"/>
        <v>143470.641971</v>
      </c>
      <c r="BG420">
        <f t="shared" si="36"/>
        <v>155114.881971</v>
      </c>
      <c r="BH420">
        <f t="shared" si="37"/>
        <v>0</v>
      </c>
      <c r="BI420">
        <f t="shared" si="38"/>
        <v>144986.96197100001</v>
      </c>
      <c r="BJ420">
        <f t="shared" si="39"/>
        <v>125956.821971</v>
      </c>
      <c r="BL420" t="s">
        <v>115</v>
      </c>
      <c r="BM420" s="23">
        <v>154893.8266</v>
      </c>
      <c r="BN420" s="23">
        <v>16.210850560000001</v>
      </c>
      <c r="BP420" t="s">
        <v>184</v>
      </c>
      <c r="BQ420" s="23">
        <v>81219.914610000007</v>
      </c>
      <c r="BR420" s="23">
        <v>21.0944295</v>
      </c>
      <c r="BT420" t="s">
        <v>184</v>
      </c>
      <c r="BU420" s="23">
        <v>81219.914610000007</v>
      </c>
      <c r="BV420" s="23">
        <v>21.0944295</v>
      </c>
    </row>
    <row r="421" spans="1:74" x14ac:dyDescent="0.25">
      <c r="A421">
        <v>1</v>
      </c>
      <c r="B421" s="15">
        <v>6853</v>
      </c>
      <c r="C421" s="15">
        <v>-68.291232669999999</v>
      </c>
      <c r="D421" s="15">
        <v>-16.326819860000001</v>
      </c>
      <c r="E421" s="16">
        <v>1</v>
      </c>
      <c r="F421" s="19">
        <v>47983.305824890696</v>
      </c>
      <c r="G421" s="19">
        <v>124.85741216613691</v>
      </c>
      <c r="H421" s="16" t="str">
        <f>IF(LCOE_SensitivityScenarios!BF420&gt;'OnSSET_original_NoMG-PV-Diesel'!M420,'OnSSET_original_NoMG-PV-Diesel'!L420,LCOE_SensitivityScenarios!BG420)</f>
        <v>SA_PV</v>
      </c>
      <c r="I421" s="39" t="str">
        <f>IF(LCOE_SensitivityScenarios!BK420&gt;'OnSSET_original_NoMG-PV-Diesel'!M420,'OnSSET_original_NoMG-PV-Diesel'!L420,LCOE_SensitivityScenarios!BL420)</f>
        <v>SA_PV</v>
      </c>
      <c r="J421" s="39" t="str">
        <f>IF(LCOE_SensitivityScenarios!BP420&gt;'OnSSET_original_NoMG-PV-Diesel'!M420,'OnSSET_original_NoMG-PV-Diesel'!L420,LCOE_SensitivityScenarios!BQ420)</f>
        <v>SA_PV</v>
      </c>
      <c r="K421" s="38" t="str">
        <f>IF(LCOE_SensitivityScenarios!BU420&gt;'OnSSET_original_NoMG-PV-Diesel'!V420,'OnSSET_original_NoMG-PV-Diesel'!U420,LCOE_SensitivityScenarios!BV420)</f>
        <v>SA_PV</v>
      </c>
      <c r="L421" s="39" t="str">
        <f>IF(LCOE_SensitivityScenarios!BZ420&gt;'OnSSET_original_NoMG-PV-Diesel'!V420,'OnSSET_original_NoMG-PV-Diesel'!U420,LCOE_SensitivityScenarios!CA420)</f>
        <v>MG_Hybrid</v>
      </c>
      <c r="M421" s="40" t="str">
        <f>IF(LCOE_SensitivityScenarios!CE420&gt;'OnSSET_original_NoMG-PV-Diesel'!V420,'OnSSET_original_NoMG-PV-Diesel'!U420,LCOE_SensitivityScenarios!CF420)</f>
        <v>SA_PV</v>
      </c>
      <c r="N421" s="39" t="str">
        <f>IF(LCOE_SensitivityScenarios!CJ420&gt;'OnSSET_original_NoMG-PV-Diesel'!AE420,'OnSSET_original_NoMG-PV-Diesel'!AD420,LCOE_SensitivityScenarios!CK420)</f>
        <v>SA_Diesel</v>
      </c>
      <c r="O421" s="39" t="str">
        <f>IF(LCOE_SensitivityScenarios!CO420&gt;'OnSSET_original_NoMG-PV-Diesel'!AE420,'OnSSET_original_NoMG-PV-Diesel'!AD420,LCOE_SensitivityScenarios!CP420)</f>
        <v>SA_Diesel</v>
      </c>
      <c r="P421" s="40" t="str">
        <f>IF(LCOE_SensitivityScenarios!CT420&gt;'OnSSET_original_NoMG-PV-Diesel'!AE420,'OnSSET_original_NoMG-PV-Diesel'!AD420,LCOE_SensitivityScenarios!CU420)</f>
        <v>SA_Diesel</v>
      </c>
      <c r="Q421" s="38">
        <f>IF(LCOE_SensitivityScenarios!BF420&gt;'OnSSET_original_NoMG-PV-Diesel'!M420,'OnSSET_original_NoMG-PV-Diesel'!M420,LCOE_SensitivityScenarios!BF420)</f>
        <v>0.45726921710416302</v>
      </c>
      <c r="R421" s="28">
        <f>MIN('OnSSET_original_NoMG-PV-Diesel'!E420:I420,LCOE_SensitivityScenarios!BK420)</f>
        <v>0.45726921710416302</v>
      </c>
      <c r="S421" s="28">
        <f>MIN('OnSSET_original_NoMG-PV-Diesel'!E420:I420,LCOE_SensitivityScenarios!BP420)</f>
        <v>0.45726921710416302</v>
      </c>
      <c r="T421" s="27">
        <f>MIN('OnSSET_original_NoMG-PV-Diesel'!N420:R420,LCOE_SensitivityScenarios!BU420)</f>
        <v>0.45726921710416302</v>
      </c>
      <c r="U421" s="28">
        <f>MIN('OnSSET_original_NoMG-PV-Diesel'!N420:R420,LCOE_SensitivityScenarios!BZ420)</f>
        <v>0.4372553826008696</v>
      </c>
      <c r="V421" s="29">
        <f>MIN('OnSSET_original_NoMG-PV-Diesel'!N420:R420,LCOE_SensitivityScenarios!CE420)</f>
        <v>0.45726921710416302</v>
      </c>
      <c r="W421" s="28">
        <f>MIN('OnSSET_original_NoMG-PV-Diesel'!W420:AA420,LCOE_SensitivityScenarios!CJ420)</f>
        <v>0.290450237394833</v>
      </c>
      <c r="X421" s="28">
        <f>MIN('OnSSET_original_NoMG-PV-Diesel'!W420:AA420,LCOE_SensitivityScenarios!CO420)</f>
        <v>0.290450237394833</v>
      </c>
      <c r="Y421" s="29">
        <f>MIN('OnSSET_original_NoMG-PV-Diesel'!W420:AA420,LCOE_SensitivityScenarios!CT420)</f>
        <v>0.290450237394833</v>
      </c>
      <c r="Z421">
        <f>IF(H421='OnSSET_original_NoMG-PV-Diesel'!L420,'OnSSET_original_NoMG-PV-Diesel'!K420,"wait")</f>
        <v>13.6280829177923</v>
      </c>
      <c r="AA421">
        <f>IF(I421='OnSSET_original_NoMG-PV-Diesel'!L420,'OnSSET_original_NoMG-PV-Diesel'!K420,"wait")</f>
        <v>13.6280829177923</v>
      </c>
      <c r="AB421">
        <f>IF(J421='OnSSET_original_NoMG-PV-Diesel'!L420,'OnSSET_original_NoMG-PV-Diesel'!K420,"wait")</f>
        <v>13.6280829177923</v>
      </c>
      <c r="AC421">
        <f>IF(K421='OnSSET_original_NoMG-PV-Diesel'!U420,'OnSSET_original_NoMG-PV-Diesel'!T420,"wait")</f>
        <v>25.207935815545401</v>
      </c>
      <c r="AD421" t="str">
        <f>IF(L421='OnSSET_original_NoMG-PV-Diesel'!U420,'OnSSET_original_NoMG-PV-Diesel'!T420,"wait")</f>
        <v>wait</v>
      </c>
      <c r="AE421">
        <f>IF(M421='OnSSET_original_NoMG-PV-Diesel'!U420,'OnSSET_original_NoMG-PV-Diesel'!T420,"wait")</f>
        <v>25.207935815545401</v>
      </c>
      <c r="AF421">
        <f>IF(N421='OnSSET_original_NoMG-PV-Diesel'!AD420,'OnSSET_original_NoMG-PV-Diesel'!AC420,"wait")</f>
        <v>21.910185308169201</v>
      </c>
      <c r="AG421">
        <f>IF(O421='OnSSET_original_NoMG-PV-Diesel'!AD420,'OnSSET_original_NoMG-PV-Diesel'!AC420,"wait")</f>
        <v>21.910185308169201</v>
      </c>
      <c r="AH421">
        <f>IF(P421='OnSSET_original_NoMG-PV-Diesel'!AD420,'OnSSET_original_NoMG-PV-Diesel'!AC420,"wait")</f>
        <v>21.910185308169201</v>
      </c>
      <c r="AR421">
        <v>10.9</v>
      </c>
      <c r="AS421">
        <v>10.9</v>
      </c>
      <c r="AT421">
        <v>7.4889999999999999</v>
      </c>
      <c r="AU421">
        <v>7.4889999999999999</v>
      </c>
      <c r="AV421">
        <v>80682.129730000001</v>
      </c>
      <c r="AW421">
        <v>0</v>
      </c>
      <c r="AX421">
        <v>23235.29624</v>
      </c>
      <c r="AZ421">
        <f>SUMIF([1]base!$A$2:$A$169,B421,[1]base!$V$2:$V$169)</f>
        <v>0</v>
      </c>
      <c r="BA421">
        <f>SUMIF([2]s1!$A$2:$A$275,B421,[2]s1!$U$2:$U$275)</f>
        <v>0</v>
      </c>
      <c r="BB421">
        <f>SUMIF([3]s2!$A$2:$A$115,B421,[3]s2!$U$2:$U$115)</f>
        <v>0</v>
      </c>
      <c r="BC421">
        <f>SUMIF([4]s3!$A$2:$A$245,B421,[4]s3!$U$2:$U$245)</f>
        <v>0</v>
      </c>
      <c r="BD421">
        <f>SUMIF([5]s4!$A$2:$A$74,B421,[5]s4!$U$2:$U$74)</f>
        <v>0</v>
      </c>
      <c r="BF421">
        <f t="shared" si="35"/>
        <v>0</v>
      </c>
      <c r="BG421">
        <f t="shared" si="36"/>
        <v>0</v>
      </c>
      <c r="BH421">
        <f t="shared" si="37"/>
        <v>0</v>
      </c>
      <c r="BI421">
        <f t="shared" si="38"/>
        <v>0</v>
      </c>
      <c r="BJ421">
        <f t="shared" si="39"/>
        <v>0</v>
      </c>
      <c r="BL421" t="s">
        <v>114</v>
      </c>
      <c r="BM421" s="23">
        <v>145701.86900000001</v>
      </c>
      <c r="BN421" s="23">
        <v>25.207935819999999</v>
      </c>
      <c r="BP421" t="s">
        <v>186</v>
      </c>
      <c r="BQ421" s="23">
        <v>145701.86900000001</v>
      </c>
      <c r="BR421" s="23">
        <v>25.207935819999999</v>
      </c>
      <c r="BT421" t="s">
        <v>183</v>
      </c>
      <c r="BU421" s="23">
        <v>27168.86851</v>
      </c>
      <c r="BV421" s="23">
        <v>21.910185309999999</v>
      </c>
    </row>
    <row r="422" spans="1:74" x14ac:dyDescent="0.25">
      <c r="A422">
        <v>1</v>
      </c>
      <c r="B422" s="15">
        <v>6864</v>
      </c>
      <c r="C422" s="15">
        <v>-67.43507176</v>
      </c>
      <c r="D422" s="15">
        <v>-15.94748996</v>
      </c>
      <c r="E422" s="16">
        <v>1</v>
      </c>
      <c r="F422" s="19">
        <v>24853.299953577902</v>
      </c>
      <c r="G422" s="19">
        <v>53.808054448520238</v>
      </c>
      <c r="H422" s="16" t="str">
        <f>IF(LCOE_SensitivityScenarios!BF421&gt;'OnSSET_original_NoMG-PV-Diesel'!M421,'OnSSET_original_NoMG-PV-Diesel'!L421,LCOE_SensitivityScenarios!BG421)</f>
        <v>SA_PV</v>
      </c>
      <c r="I422" s="39" t="str">
        <f>IF(LCOE_SensitivityScenarios!BK421&gt;'OnSSET_original_NoMG-PV-Diesel'!M421,'OnSSET_original_NoMG-PV-Diesel'!L421,LCOE_SensitivityScenarios!BL421)</f>
        <v>SA_PV</v>
      </c>
      <c r="J422" s="39" t="str">
        <f>IF(LCOE_SensitivityScenarios!BP421&gt;'OnSSET_original_NoMG-PV-Diesel'!M421,'OnSSET_original_NoMG-PV-Diesel'!L421,LCOE_SensitivityScenarios!BQ421)</f>
        <v>SA_PV</v>
      </c>
      <c r="K422" s="38" t="str">
        <f>IF(LCOE_SensitivityScenarios!BU421&gt;'OnSSET_original_NoMG-PV-Diesel'!V421,'OnSSET_original_NoMG-PV-Diesel'!U421,LCOE_SensitivityScenarios!BV421)</f>
        <v>MG_Hybrid</v>
      </c>
      <c r="L422" s="39" t="str">
        <f>IF(LCOE_SensitivityScenarios!BZ421&gt;'OnSSET_original_NoMG-PV-Diesel'!V421,'OnSSET_original_NoMG-PV-Diesel'!U421,LCOE_SensitivityScenarios!CA421)</f>
        <v>MG_Hybrid</v>
      </c>
      <c r="M422" s="40" t="str">
        <f>IF(LCOE_SensitivityScenarios!CE421&gt;'OnSSET_original_NoMG-PV-Diesel'!V421,'OnSSET_original_NoMG-PV-Diesel'!U421,LCOE_SensitivityScenarios!CF421)</f>
        <v>SA_PV</v>
      </c>
      <c r="N422" s="39" t="str">
        <f>IF(LCOE_SensitivityScenarios!CJ421&gt;'OnSSET_original_NoMG-PV-Diesel'!AE421,'OnSSET_original_NoMG-PV-Diesel'!AD421,LCOE_SensitivityScenarios!CK421)</f>
        <v>SA_Diesel</v>
      </c>
      <c r="O422" s="39" t="str">
        <f>IF(LCOE_SensitivityScenarios!CO421&gt;'OnSSET_original_NoMG-PV-Diesel'!AE421,'OnSSET_original_NoMG-PV-Diesel'!AD421,LCOE_SensitivityScenarios!CP421)</f>
        <v>SA_Diesel</v>
      </c>
      <c r="P422" s="40" t="str">
        <f>IF(LCOE_SensitivityScenarios!CT421&gt;'OnSSET_original_NoMG-PV-Diesel'!AE421,'OnSSET_original_NoMG-PV-Diesel'!AD421,LCOE_SensitivityScenarios!CU421)</f>
        <v>SA_Diesel</v>
      </c>
      <c r="Q422" s="38">
        <f>IF(LCOE_SensitivityScenarios!BF421&gt;'OnSSET_original_NoMG-PV-Diesel'!M421,'OnSSET_original_NoMG-PV-Diesel'!M421,LCOE_SensitivityScenarios!BF421)</f>
        <v>0.51821953384099995</v>
      </c>
      <c r="R422" s="28">
        <f>MIN('OnSSET_original_NoMG-PV-Diesel'!E421:I421,LCOE_SensitivityScenarios!BK421)</f>
        <v>0.51821953384099995</v>
      </c>
      <c r="S422" s="28">
        <f>MIN('OnSSET_original_NoMG-PV-Diesel'!E421:I421,LCOE_SensitivityScenarios!BP421)</f>
        <v>0.51821953384099995</v>
      </c>
      <c r="T422" s="27">
        <f>MIN('OnSSET_original_NoMG-PV-Diesel'!N421:R421,LCOE_SensitivityScenarios!BU421)</f>
        <v>0.49921900329978264</v>
      </c>
      <c r="U422" s="28">
        <f>MIN('OnSSET_original_NoMG-PV-Diesel'!N421:R421,LCOE_SensitivityScenarios!BZ421)</f>
        <v>0.46227749530778267</v>
      </c>
      <c r="V422" s="29">
        <f>MIN('OnSSET_original_NoMG-PV-Diesel'!N421:R421,LCOE_SensitivityScenarios!CE421)</f>
        <v>0.51821953384099995</v>
      </c>
      <c r="W422" s="28">
        <f>MIN('OnSSET_original_NoMG-PV-Diesel'!W421:AA421,LCOE_SensitivityScenarios!CJ421)</f>
        <v>0.32665097592006598</v>
      </c>
      <c r="X422" s="28">
        <f>MIN('OnSSET_original_NoMG-PV-Diesel'!W421:AA421,LCOE_SensitivityScenarios!CO421)</f>
        <v>0.32665097592006598</v>
      </c>
      <c r="Y422" s="29">
        <f>MIN('OnSSET_original_NoMG-PV-Diesel'!W421:AA421,LCOE_SensitivityScenarios!CT421)</f>
        <v>0.32665097592006598</v>
      </c>
      <c r="Z422">
        <f>IF(H422='OnSSET_original_NoMG-PV-Diesel'!L421,'OnSSET_original_NoMG-PV-Diesel'!K421,"wait")</f>
        <v>13.7447523354206</v>
      </c>
      <c r="AA422">
        <f>IF(I422='OnSSET_original_NoMG-PV-Diesel'!L421,'OnSSET_original_NoMG-PV-Diesel'!K421,"wait")</f>
        <v>13.7447523354206</v>
      </c>
      <c r="AB422">
        <f>IF(J422='OnSSET_original_NoMG-PV-Diesel'!L421,'OnSSET_original_NoMG-PV-Diesel'!K421,"wait")</f>
        <v>13.7447523354206</v>
      </c>
      <c r="AC422">
        <f>VLOOKUP(B422,[4]s3!$A$2:$T$275,20,FALSE)</f>
        <v>9.9060000000000006</v>
      </c>
      <c r="AD422" t="str">
        <f>IF(L422='OnSSET_original_NoMG-PV-Diesel'!U421,'OnSSET_original_NoMG-PV-Diesel'!T421,"wait")</f>
        <v>wait</v>
      </c>
      <c r="AE422">
        <f>IF(M422='OnSSET_original_NoMG-PV-Diesel'!U421,'OnSSET_original_NoMG-PV-Diesel'!T421,"wait")</f>
        <v>16.869137279290001</v>
      </c>
      <c r="AF422">
        <f>IF(N422='OnSSET_original_NoMG-PV-Diesel'!AD421,'OnSSET_original_NoMG-PV-Diesel'!AC421,"wait")</f>
        <v>11.3485387915881</v>
      </c>
      <c r="AG422">
        <f>IF(O422='OnSSET_original_NoMG-PV-Diesel'!AD421,'OnSSET_original_NoMG-PV-Diesel'!AC421,"wait")</f>
        <v>11.3485387915881</v>
      </c>
      <c r="AH422">
        <f>IF(P422='OnSSET_original_NoMG-PV-Diesel'!AD421,'OnSSET_original_NoMG-PV-Diesel'!AC421,"wait")</f>
        <v>11.3485387915881</v>
      </c>
      <c r="AR422">
        <v>13.962999999999999</v>
      </c>
      <c r="AS422">
        <v>13.962999999999999</v>
      </c>
      <c r="AT422">
        <v>4.2960000000000003</v>
      </c>
      <c r="AU422">
        <v>3.12</v>
      </c>
      <c r="AV422">
        <v>45146.811710000002</v>
      </c>
      <c r="AW422">
        <v>0</v>
      </c>
      <c r="AX422">
        <v>6726.0068060000003</v>
      </c>
      <c r="AZ422">
        <f>SUMIF([1]base!$A$2:$A$169,B422,[1]base!$V$2:$V$169)</f>
        <v>0</v>
      </c>
      <c r="BA422">
        <f>SUMIF([2]s1!$A$2:$A$275,B422,[2]s1!$U$2:$U$275)</f>
        <v>0</v>
      </c>
      <c r="BB422">
        <f>SUMIF([3]s2!$A$2:$A$115,B422,[3]s2!$U$2:$U$115)</f>
        <v>0</v>
      </c>
      <c r="BC422">
        <f>SUMIF([4]s3!$A$2:$A$245,B422,[4]s3!$U$2:$U$245)</f>
        <v>17297.939999999999</v>
      </c>
      <c r="BD422">
        <f>SUMIF([5]s4!$A$2:$A$74,B422,[5]s4!$U$2:$U$74)</f>
        <v>0</v>
      </c>
      <c r="BF422">
        <f t="shared" si="35"/>
        <v>0</v>
      </c>
      <c r="BG422">
        <f t="shared" si="36"/>
        <v>0</v>
      </c>
      <c r="BH422">
        <f t="shared" si="37"/>
        <v>0</v>
      </c>
      <c r="BI422">
        <f t="shared" si="38"/>
        <v>69170.758516000002</v>
      </c>
      <c r="BJ422">
        <f t="shared" si="39"/>
        <v>0</v>
      </c>
      <c r="BL422" t="s">
        <v>114</v>
      </c>
      <c r="BM422" s="23">
        <v>85526.526010000001</v>
      </c>
      <c r="BN422" s="23">
        <v>16.86913728</v>
      </c>
      <c r="BP422" t="s">
        <v>186</v>
      </c>
      <c r="BQ422" s="23">
        <v>85526.526010000001</v>
      </c>
      <c r="BR422" s="23">
        <v>16.86913728</v>
      </c>
      <c r="BT422" t="s">
        <v>183</v>
      </c>
      <c r="BU422" s="23">
        <v>14072.311750000001</v>
      </c>
      <c r="BV422" s="23">
        <v>11.348538789999999</v>
      </c>
    </row>
    <row r="423" spans="1:74" x14ac:dyDescent="0.25">
      <c r="A423">
        <v>1</v>
      </c>
      <c r="B423" s="15">
        <v>6923</v>
      </c>
      <c r="C423" s="15">
        <v>-67.197444340000004</v>
      </c>
      <c r="D423" s="15">
        <v>-18.265267869999999</v>
      </c>
      <c r="E423" s="16">
        <v>1</v>
      </c>
      <c r="F423" s="19">
        <v>11913.989521715101</v>
      </c>
      <c r="G423" s="19">
        <v>50.766970610647931</v>
      </c>
      <c r="H423" s="16" t="str">
        <f>IF(LCOE_SensitivityScenarios!BF422&gt;'OnSSET_original_NoMG-PV-Diesel'!M422,'OnSSET_original_NoMG-PV-Diesel'!L422,LCOE_SensitivityScenarios!BG422)</f>
        <v>SA_Diesel</v>
      </c>
      <c r="I423" s="39" t="str">
        <f>IF(LCOE_SensitivityScenarios!BK422&gt;'OnSSET_original_NoMG-PV-Diesel'!M422,'OnSSET_original_NoMG-PV-Diesel'!L422,LCOE_SensitivityScenarios!BL422)</f>
        <v>SA_Diesel</v>
      </c>
      <c r="J423" s="39" t="str">
        <f>IF(LCOE_SensitivityScenarios!BP422&gt;'OnSSET_original_NoMG-PV-Diesel'!M422,'OnSSET_original_NoMG-PV-Diesel'!L422,LCOE_SensitivityScenarios!BQ422)</f>
        <v>SA_Diesel</v>
      </c>
      <c r="K423" s="38" t="str">
        <f>IF(LCOE_SensitivityScenarios!BU422&gt;'OnSSET_original_NoMG-PV-Diesel'!V422,'OnSSET_original_NoMG-PV-Diesel'!U422,LCOE_SensitivityScenarios!BV422)</f>
        <v>SA_Diesel</v>
      </c>
      <c r="L423" s="39" t="str">
        <f>IF(LCOE_SensitivityScenarios!BZ422&gt;'OnSSET_original_NoMG-PV-Diesel'!V422,'OnSSET_original_NoMG-PV-Diesel'!U422,LCOE_SensitivityScenarios!CA422)</f>
        <v>SA_Diesel</v>
      </c>
      <c r="M423" s="40" t="str">
        <f>IF(LCOE_SensitivityScenarios!CE422&gt;'OnSSET_original_NoMG-PV-Diesel'!V422,'OnSSET_original_NoMG-PV-Diesel'!U422,LCOE_SensitivityScenarios!CF422)</f>
        <v>SA_Diesel</v>
      </c>
      <c r="N423" s="39" t="str">
        <f>IF(LCOE_SensitivityScenarios!CJ422&gt;'OnSSET_original_NoMG-PV-Diesel'!AE422,'OnSSET_original_NoMG-PV-Diesel'!AD422,LCOE_SensitivityScenarios!CK422)</f>
        <v>SA_Diesel</v>
      </c>
      <c r="O423" s="39" t="str">
        <f>IF(LCOE_SensitivityScenarios!CO422&gt;'OnSSET_original_NoMG-PV-Diesel'!AE422,'OnSSET_original_NoMG-PV-Diesel'!AD422,LCOE_SensitivityScenarios!CP422)</f>
        <v>SA_Diesel</v>
      </c>
      <c r="P423" s="40" t="str">
        <f>IF(LCOE_SensitivityScenarios!CT422&gt;'OnSSET_original_NoMG-PV-Diesel'!AE422,'OnSSET_original_NoMG-PV-Diesel'!AD422,LCOE_SensitivityScenarios!CU422)</f>
        <v>SA_Diesel</v>
      </c>
      <c r="Q423" s="38">
        <f>IF(LCOE_SensitivityScenarios!BF422&gt;'OnSSET_original_NoMG-PV-Diesel'!M422,'OnSSET_original_NoMG-PV-Diesel'!M422,LCOE_SensitivityScenarios!BF422)</f>
        <v>0.47892392368493603</v>
      </c>
      <c r="R423" s="28">
        <f>MIN('OnSSET_original_NoMG-PV-Diesel'!E422:I422,LCOE_SensitivityScenarios!BK422)</f>
        <v>0.47892392368493603</v>
      </c>
      <c r="S423" s="28">
        <f>MIN('OnSSET_original_NoMG-PV-Diesel'!E422:I422,LCOE_SensitivityScenarios!BP422)</f>
        <v>0.47892392368493603</v>
      </c>
      <c r="T423" s="27">
        <f>MIN('OnSSET_original_NoMG-PV-Diesel'!N422:R422,LCOE_SensitivityScenarios!BU422)</f>
        <v>0.354807105884136</v>
      </c>
      <c r="U423" s="28">
        <f>MIN('OnSSET_original_NoMG-PV-Diesel'!N422:R422,LCOE_SensitivityScenarios!BZ422)</f>
        <v>0.354807105884136</v>
      </c>
      <c r="V423" s="29">
        <f>MIN('OnSSET_original_NoMG-PV-Diesel'!N422:R422,LCOE_SensitivityScenarios!CE422)</f>
        <v>0.354807105884136</v>
      </c>
      <c r="W423" s="28">
        <f>MIN('OnSSET_original_NoMG-PV-Diesel'!W422:AA422,LCOE_SensitivityScenarios!CJ422)</f>
        <v>0.193914934660878</v>
      </c>
      <c r="X423" s="28">
        <f>MIN('OnSSET_original_NoMG-PV-Diesel'!W422:AA422,LCOE_SensitivityScenarios!CO422)</f>
        <v>0.193914934660878</v>
      </c>
      <c r="Y423" s="29">
        <f>MIN('OnSSET_original_NoMG-PV-Diesel'!W422:AA422,LCOE_SensitivityScenarios!CT422)</f>
        <v>0.193914934660878</v>
      </c>
      <c r="Z423">
        <f>IF(H423='OnSSET_original_NoMG-PV-Diesel'!L422,'OnSSET_original_NoMG-PV-Diesel'!K422,"wait")</f>
        <v>16.2108505565832</v>
      </c>
      <c r="AA423">
        <f>IF(I423='OnSSET_original_NoMG-PV-Diesel'!L422,'OnSSET_original_NoMG-PV-Diesel'!K422,"wait")</f>
        <v>16.2108505565832</v>
      </c>
      <c r="AB423">
        <f>IF(J423='OnSSET_original_NoMG-PV-Diesel'!L422,'OnSSET_original_NoMG-PV-Diesel'!K422,"wait")</f>
        <v>16.2108505565832</v>
      </c>
      <c r="AC423">
        <f>IF(K423='OnSSET_original_NoMG-PV-Diesel'!U422,'OnSSET_original_NoMG-PV-Diesel'!T422,"wait")</f>
        <v>5.4401778637968796</v>
      </c>
      <c r="AD423">
        <f>IF(L423='OnSSET_original_NoMG-PV-Diesel'!U422,'OnSSET_original_NoMG-PV-Diesel'!T422,"wait")</f>
        <v>5.4401778637968796</v>
      </c>
      <c r="AE423">
        <f>IF(M423='OnSSET_original_NoMG-PV-Diesel'!U422,'OnSSET_original_NoMG-PV-Diesel'!T422,"wait")</f>
        <v>5.4401778637968796</v>
      </c>
      <c r="AF423">
        <f>IF(N423='OnSSET_original_NoMG-PV-Diesel'!AD422,'OnSSET_original_NoMG-PV-Diesel'!AC422,"wait")</f>
        <v>5.4401778637968796</v>
      </c>
      <c r="AG423">
        <f>IF(O423='OnSSET_original_NoMG-PV-Diesel'!AD422,'OnSSET_original_NoMG-PV-Diesel'!AC422,"wait")</f>
        <v>5.4401778637968796</v>
      </c>
      <c r="AH423">
        <f>IF(P423='OnSSET_original_NoMG-PV-Diesel'!AD422,'OnSSET_original_NoMG-PV-Diesel'!AC422,"wait")</f>
        <v>5.4401778637968796</v>
      </c>
      <c r="AR423">
        <v>19.21</v>
      </c>
      <c r="AS423">
        <v>21.553999999999998</v>
      </c>
      <c r="AT423">
        <v>20.837</v>
      </c>
      <c r="AU423">
        <v>6.093</v>
      </c>
      <c r="AV423">
        <v>45146.811710000002</v>
      </c>
      <c r="AW423">
        <v>0</v>
      </c>
      <c r="AX423">
        <v>6726.0068060000003</v>
      </c>
      <c r="AZ423">
        <f>SUMIF([1]base!$A$2:$A$169,B423,[1]base!$V$2:$V$169)</f>
        <v>0</v>
      </c>
      <c r="BA423">
        <f>SUMIF([2]s1!$A$2:$A$275,B423,[2]s1!$U$2:$U$275)</f>
        <v>0</v>
      </c>
      <c r="BB423">
        <f>SUMIF([3]s2!$A$2:$A$115,B423,[3]s2!$U$2:$U$115)</f>
        <v>0</v>
      </c>
      <c r="BC423">
        <f>SUMIF([4]s3!$A$2:$A$245,B423,[4]s3!$U$2:$U$245)</f>
        <v>0</v>
      </c>
      <c r="BD423">
        <f>SUMIF([5]s4!$A$2:$A$74,B423,[5]s4!$U$2:$U$74)</f>
        <v>0</v>
      </c>
      <c r="BF423">
        <f t="shared" si="35"/>
        <v>0</v>
      </c>
      <c r="BG423">
        <f t="shared" si="36"/>
        <v>0</v>
      </c>
      <c r="BH423">
        <f t="shared" si="37"/>
        <v>0</v>
      </c>
      <c r="BI423">
        <f t="shared" si="38"/>
        <v>0</v>
      </c>
      <c r="BJ423">
        <f t="shared" si="39"/>
        <v>0</v>
      </c>
      <c r="BL423" t="s">
        <v>113</v>
      </c>
      <c r="BM423" s="23">
        <v>6745.8798269999998</v>
      </c>
      <c r="BN423" s="23">
        <v>5.4401778639999998</v>
      </c>
      <c r="BP423" t="s">
        <v>183</v>
      </c>
      <c r="BQ423" s="23">
        <v>6745.8798269999998</v>
      </c>
      <c r="BR423" s="23">
        <v>5.4401778639999998</v>
      </c>
      <c r="BT423" t="s">
        <v>183</v>
      </c>
      <c r="BU423" s="23">
        <v>6745.8798269999998</v>
      </c>
      <c r="BV423" s="23">
        <v>5.4401778639999998</v>
      </c>
    </row>
    <row r="424" spans="1:74" x14ac:dyDescent="0.25">
      <c r="A424">
        <v>1</v>
      </c>
      <c r="B424" s="15">
        <v>6926</v>
      </c>
      <c r="C424" s="15">
        <v>-67.783841159999994</v>
      </c>
      <c r="D424" s="15">
        <v>-18.208706670000002</v>
      </c>
      <c r="E424" s="16">
        <v>1</v>
      </c>
      <c r="F424" s="19">
        <v>26744.6948398571</v>
      </c>
      <c r="G424" s="19">
        <v>75.096371118054805</v>
      </c>
      <c r="H424" s="16" t="str">
        <f>IF(LCOE_SensitivityScenarios!BF423&gt;'OnSSET_original_NoMG-PV-Diesel'!M423,'OnSSET_original_NoMG-PV-Diesel'!L423,LCOE_SensitivityScenarios!BG423)</f>
        <v>SA_PV</v>
      </c>
      <c r="I424" s="39" t="str">
        <f>IF(LCOE_SensitivityScenarios!BK423&gt;'OnSSET_original_NoMG-PV-Diesel'!M423,'OnSSET_original_NoMG-PV-Diesel'!L423,LCOE_SensitivityScenarios!BL423)</f>
        <v>SA_PV</v>
      </c>
      <c r="J424" s="39" t="str">
        <f>IF(LCOE_SensitivityScenarios!BP423&gt;'OnSSET_original_NoMG-PV-Diesel'!M423,'OnSSET_original_NoMG-PV-Diesel'!L423,LCOE_SensitivityScenarios!BQ423)</f>
        <v>SA_PV</v>
      </c>
      <c r="K424" s="38" t="str">
        <f>IF(LCOE_SensitivityScenarios!BU423&gt;'OnSSET_original_NoMG-PV-Diesel'!V423,'OnSSET_original_NoMG-PV-Diesel'!U423,LCOE_SensitivityScenarios!BV423)</f>
        <v>SA_Diesel</v>
      </c>
      <c r="L424" s="39" t="str">
        <f>IF(LCOE_SensitivityScenarios!BZ423&gt;'OnSSET_original_NoMG-PV-Diesel'!V423,'OnSSET_original_NoMG-PV-Diesel'!U423,LCOE_SensitivityScenarios!CA423)</f>
        <v>SA_Diesel</v>
      </c>
      <c r="M424" s="40" t="str">
        <f>IF(LCOE_SensitivityScenarios!CE423&gt;'OnSSET_original_NoMG-PV-Diesel'!V423,'OnSSET_original_NoMG-PV-Diesel'!U423,LCOE_SensitivityScenarios!CF423)</f>
        <v>SA_Diesel</v>
      </c>
      <c r="N424" s="39" t="str">
        <f>IF(LCOE_SensitivityScenarios!CJ423&gt;'OnSSET_original_NoMG-PV-Diesel'!AE423,'OnSSET_original_NoMG-PV-Diesel'!AD423,LCOE_SensitivityScenarios!CK423)</f>
        <v>SA_Diesel</v>
      </c>
      <c r="O424" s="39" t="str">
        <f>IF(LCOE_SensitivityScenarios!CO423&gt;'OnSSET_original_NoMG-PV-Diesel'!AE423,'OnSSET_original_NoMG-PV-Diesel'!AD423,LCOE_SensitivityScenarios!CP423)</f>
        <v>SA_Diesel</v>
      </c>
      <c r="P424" s="40" t="str">
        <f>IF(LCOE_SensitivityScenarios!CT423&gt;'OnSSET_original_NoMG-PV-Diesel'!AE423,'OnSSET_original_NoMG-PV-Diesel'!AD423,LCOE_SensitivityScenarios!CU423)</f>
        <v>SA_Diesel</v>
      </c>
      <c r="Q424" s="38">
        <f>IF(LCOE_SensitivityScenarios!BF423&gt;'OnSSET_original_NoMG-PV-Diesel'!M423,'OnSSET_original_NoMG-PV-Diesel'!M423,LCOE_SensitivityScenarios!BF423)</f>
        <v>0.39717634257712697</v>
      </c>
      <c r="R424" s="28">
        <f>MIN('OnSSET_original_NoMG-PV-Diesel'!E423:I423,LCOE_SensitivityScenarios!BK423)</f>
        <v>0.39717634257712697</v>
      </c>
      <c r="S424" s="28">
        <f>MIN('OnSSET_original_NoMG-PV-Diesel'!E423:I423,LCOE_SensitivityScenarios!BP423)</f>
        <v>0.39717634257712697</v>
      </c>
      <c r="T424" s="27">
        <f>MIN('OnSSET_original_NoMG-PV-Diesel'!N423:R423,LCOE_SensitivityScenarios!BU423)</f>
        <v>0.33704192864490101</v>
      </c>
      <c r="U424" s="28">
        <f>MIN('OnSSET_original_NoMG-PV-Diesel'!N423:R423,LCOE_SensitivityScenarios!BZ423)</f>
        <v>0.33704192864490101</v>
      </c>
      <c r="V424" s="29">
        <f>MIN('OnSSET_original_NoMG-PV-Diesel'!N423:R423,LCOE_SensitivityScenarios!CE423)</f>
        <v>0.33704192864490101</v>
      </c>
      <c r="W424" s="28">
        <f>MIN('OnSSET_original_NoMG-PV-Diesel'!W423:AA423,LCOE_SensitivityScenarios!CJ423)</f>
        <v>0.18788147824000501</v>
      </c>
      <c r="X424" s="28">
        <f>MIN('OnSSET_original_NoMG-PV-Diesel'!W423:AA423,LCOE_SensitivityScenarios!CO423)</f>
        <v>0.18788147824000501</v>
      </c>
      <c r="Y424" s="29">
        <f>MIN('OnSSET_original_NoMG-PV-Diesel'!W423:AA423,LCOE_SensitivityScenarios!CT423)</f>
        <v>0.18788147824000501</v>
      </c>
      <c r="Z424">
        <f>IF(H424='OnSSET_original_NoMG-PV-Diesel'!L423,'OnSSET_original_NoMG-PV-Diesel'!K423,"wait")</f>
        <v>25.207935815545401</v>
      </c>
      <c r="AA424">
        <f>IF(I424='OnSSET_original_NoMG-PV-Diesel'!L423,'OnSSET_original_NoMG-PV-Diesel'!K423,"wait")</f>
        <v>25.207935815545401</v>
      </c>
      <c r="AB424">
        <f>IF(J424='OnSSET_original_NoMG-PV-Diesel'!L423,'OnSSET_original_NoMG-PV-Diesel'!K423,"wait")</f>
        <v>25.207935815545401</v>
      </c>
      <c r="AC424">
        <f>IF(K424='OnSSET_original_NoMG-PV-Diesel'!U423,'OnSSET_original_NoMG-PV-Diesel'!T423,"wait")</f>
        <v>12.2121894245922</v>
      </c>
      <c r="AD424">
        <f>IF(L424='OnSSET_original_NoMG-PV-Diesel'!U423,'OnSSET_original_NoMG-PV-Diesel'!T423,"wait")</f>
        <v>12.2121894245922</v>
      </c>
      <c r="AE424">
        <f>IF(M424='OnSSET_original_NoMG-PV-Diesel'!U423,'OnSSET_original_NoMG-PV-Diesel'!T423,"wait")</f>
        <v>12.2121894245922</v>
      </c>
      <c r="AF424">
        <f>IF(N424='OnSSET_original_NoMG-PV-Diesel'!AD423,'OnSSET_original_NoMG-PV-Diesel'!AC423,"wait")</f>
        <v>12.2121894245922</v>
      </c>
      <c r="AG424">
        <f>IF(O424='OnSSET_original_NoMG-PV-Diesel'!AD423,'OnSSET_original_NoMG-PV-Diesel'!AC423,"wait")</f>
        <v>12.2121894245922</v>
      </c>
      <c r="AH424">
        <f>IF(P424='OnSSET_original_NoMG-PV-Diesel'!AD423,'OnSSET_original_NoMG-PV-Diesel'!AC423,"wait")</f>
        <v>12.2121894245922</v>
      </c>
      <c r="AR424">
        <v>19.838000000000001</v>
      </c>
      <c r="AS424">
        <v>19.815999999999999</v>
      </c>
      <c r="AT424">
        <v>19.600000000000001</v>
      </c>
      <c r="AU424">
        <v>0.15</v>
      </c>
      <c r="AV424">
        <v>60602.225480000001</v>
      </c>
      <c r="AW424">
        <v>0</v>
      </c>
      <c r="AX424">
        <v>12687.694659999999</v>
      </c>
      <c r="AZ424">
        <f>SUMIF([1]base!$A$2:$A$169,B424,[1]base!$V$2:$V$169)</f>
        <v>0</v>
      </c>
      <c r="BA424">
        <f>SUMIF([2]s1!$A$2:$A$275,B424,[2]s1!$U$2:$U$275)</f>
        <v>0</v>
      </c>
      <c r="BB424">
        <f>SUMIF([3]s2!$A$2:$A$115,B424,[3]s2!$U$2:$U$115)</f>
        <v>0</v>
      </c>
      <c r="BC424">
        <f>SUMIF([4]s3!$A$2:$A$245,B424,[4]s3!$U$2:$U$245)</f>
        <v>0</v>
      </c>
      <c r="BD424">
        <f>SUMIF([5]s4!$A$2:$A$74,B424,[5]s4!$U$2:$U$74)</f>
        <v>0</v>
      </c>
      <c r="BF424">
        <f t="shared" si="35"/>
        <v>0</v>
      </c>
      <c r="BG424">
        <f t="shared" si="36"/>
        <v>0</v>
      </c>
      <c r="BH424">
        <f t="shared" si="37"/>
        <v>0</v>
      </c>
      <c r="BI424">
        <f t="shared" si="38"/>
        <v>0</v>
      </c>
      <c r="BJ424">
        <f t="shared" si="39"/>
        <v>0</v>
      </c>
      <c r="BL424" t="s">
        <v>114</v>
      </c>
      <c r="BM424" s="23">
        <v>70538.141080000001</v>
      </c>
      <c r="BN424" s="23">
        <v>12.20383064</v>
      </c>
      <c r="BP424" t="s">
        <v>183</v>
      </c>
      <c r="BQ424" s="23">
        <v>15143.247950000001</v>
      </c>
      <c r="BR424" s="23">
        <v>12.21218942</v>
      </c>
      <c r="BT424" t="s">
        <v>183</v>
      </c>
      <c r="BU424" s="23">
        <v>15143.247950000001</v>
      </c>
      <c r="BV424" s="23">
        <v>12.21218942</v>
      </c>
    </row>
    <row r="425" spans="1:74" x14ac:dyDescent="0.25">
      <c r="A425">
        <v>1</v>
      </c>
      <c r="B425" s="15">
        <v>6937</v>
      </c>
      <c r="C425" s="15">
        <v>-67.495623780000003</v>
      </c>
      <c r="D425" s="15">
        <v>-17.94539782</v>
      </c>
      <c r="E425" s="16">
        <v>1</v>
      </c>
      <c r="F425" s="19">
        <v>56232.321550138098</v>
      </c>
      <c r="G425" s="19">
        <v>188.71957007549443</v>
      </c>
      <c r="H425" s="16" t="str">
        <f>IF(LCOE_SensitivityScenarios!BF424&gt;'OnSSET_original_NoMG-PV-Diesel'!M424,'OnSSET_original_NoMG-PV-Diesel'!L424,LCOE_SensitivityScenarios!BG424)</f>
        <v>SA_PV</v>
      </c>
      <c r="I425" s="39" t="str">
        <f>IF(LCOE_SensitivityScenarios!BK424&gt;'OnSSET_original_NoMG-PV-Diesel'!M424,'OnSSET_original_NoMG-PV-Diesel'!L424,LCOE_SensitivityScenarios!BL424)</f>
        <v>SA_PV</v>
      </c>
      <c r="J425" s="39" t="str">
        <f>IF(LCOE_SensitivityScenarios!BP424&gt;'OnSSET_original_NoMG-PV-Diesel'!M424,'OnSSET_original_NoMG-PV-Diesel'!L424,LCOE_SensitivityScenarios!BQ424)</f>
        <v>SA_PV</v>
      </c>
      <c r="K425" s="38" t="str">
        <f>IF(LCOE_SensitivityScenarios!BU424&gt;'OnSSET_original_NoMG-PV-Diesel'!V424,'OnSSET_original_NoMG-PV-Diesel'!U424,LCOE_SensitivityScenarios!BV424)</f>
        <v>SA_Diesel</v>
      </c>
      <c r="L425" s="39" t="str">
        <f>IF(LCOE_SensitivityScenarios!BZ424&gt;'OnSSET_original_NoMG-PV-Diesel'!V424,'OnSSET_original_NoMG-PV-Diesel'!U424,LCOE_SensitivityScenarios!CA424)</f>
        <v>SA_Diesel</v>
      </c>
      <c r="M425" s="40" t="str">
        <f>IF(LCOE_SensitivityScenarios!CE424&gt;'OnSSET_original_NoMG-PV-Diesel'!V424,'OnSSET_original_NoMG-PV-Diesel'!U424,LCOE_SensitivityScenarios!CF424)</f>
        <v>SA_Diesel</v>
      </c>
      <c r="N425" s="39" t="str">
        <f>IF(LCOE_SensitivityScenarios!CJ424&gt;'OnSSET_original_NoMG-PV-Diesel'!AE424,'OnSSET_original_NoMG-PV-Diesel'!AD424,LCOE_SensitivityScenarios!CK424)</f>
        <v>SA_Diesel</v>
      </c>
      <c r="O425" s="39" t="str">
        <f>IF(LCOE_SensitivityScenarios!CO424&gt;'OnSSET_original_NoMG-PV-Diesel'!AE424,'OnSSET_original_NoMG-PV-Diesel'!AD424,LCOE_SensitivityScenarios!CP424)</f>
        <v>SA_Diesel</v>
      </c>
      <c r="P425" s="40" t="str">
        <f>IF(LCOE_SensitivityScenarios!CT424&gt;'OnSSET_original_NoMG-PV-Diesel'!AE424,'OnSSET_original_NoMG-PV-Diesel'!AD424,LCOE_SensitivityScenarios!CU424)</f>
        <v>SA_Diesel</v>
      </c>
      <c r="Q425" s="38">
        <f>IF(LCOE_SensitivityScenarios!BF424&gt;'OnSSET_original_NoMG-PV-Diesel'!M424,'OnSSET_original_NoMG-PV-Diesel'!M424,LCOE_SensitivityScenarios!BF424)</f>
        <v>0.37926446830404098</v>
      </c>
      <c r="R425" s="28">
        <f>MIN('OnSSET_original_NoMG-PV-Diesel'!E424:I424,LCOE_SensitivityScenarios!BK424)</f>
        <v>0.37926446830404098</v>
      </c>
      <c r="S425" s="28">
        <f>MIN('OnSSET_original_NoMG-PV-Diesel'!E424:I424,LCOE_SensitivityScenarios!BP424)</f>
        <v>0.37926446830404098</v>
      </c>
      <c r="T425" s="27">
        <f>MIN('OnSSET_original_NoMG-PV-Diesel'!N424:R424,LCOE_SensitivityScenarios!BU424)</f>
        <v>0.37257228312337098</v>
      </c>
      <c r="U425" s="28">
        <f>MIN('OnSSET_original_NoMG-PV-Diesel'!N424:R424,LCOE_SensitivityScenarios!BZ424)</f>
        <v>0.37257228312337098</v>
      </c>
      <c r="V425" s="29">
        <f>MIN('OnSSET_original_NoMG-PV-Diesel'!N424:R424,LCOE_SensitivityScenarios!CE424)</f>
        <v>0.37257228312337098</v>
      </c>
      <c r="W425" s="28">
        <f>MIN('OnSSET_original_NoMG-PV-Diesel'!W424:AA424,LCOE_SensitivityScenarios!CJ424)</f>
        <v>0.19994839108175</v>
      </c>
      <c r="X425" s="28">
        <f>MIN('OnSSET_original_NoMG-PV-Diesel'!W424:AA424,LCOE_SensitivityScenarios!CO424)</f>
        <v>0.19994839108175</v>
      </c>
      <c r="Y425" s="29">
        <f>MIN('OnSSET_original_NoMG-PV-Diesel'!W424:AA424,LCOE_SensitivityScenarios!CT424)</f>
        <v>0.19994839108175</v>
      </c>
      <c r="Z425">
        <f>IF(H425='OnSSET_original_NoMG-PV-Diesel'!L424,'OnSSET_original_NoMG-PV-Diesel'!K424,"wait")</f>
        <v>16.869137279290001</v>
      </c>
      <c r="AA425">
        <f>IF(I425='OnSSET_original_NoMG-PV-Diesel'!L424,'OnSSET_original_NoMG-PV-Diesel'!K424,"wait")</f>
        <v>16.869137279290001</v>
      </c>
      <c r="AB425">
        <f>IF(J425='OnSSET_original_NoMG-PV-Diesel'!L424,'OnSSET_original_NoMG-PV-Diesel'!K424,"wait")</f>
        <v>16.869137279290001</v>
      </c>
      <c r="AC425">
        <f>IF(K425='OnSSET_original_NoMG-PV-Diesel'!U424,'OnSSET_original_NoMG-PV-Diesel'!T424,"wait")</f>
        <v>25.676859155314201</v>
      </c>
      <c r="AD425">
        <f>IF(L425='OnSSET_original_NoMG-PV-Diesel'!U424,'OnSSET_original_NoMG-PV-Diesel'!T424,"wait")</f>
        <v>25.676859155314201</v>
      </c>
      <c r="AE425">
        <f>IF(M425='OnSSET_original_NoMG-PV-Diesel'!U424,'OnSSET_original_NoMG-PV-Diesel'!T424,"wait")</f>
        <v>25.676859155314201</v>
      </c>
      <c r="AF425">
        <f>IF(N425='OnSSET_original_NoMG-PV-Diesel'!AD424,'OnSSET_original_NoMG-PV-Diesel'!AC424,"wait")</f>
        <v>25.676859155314201</v>
      </c>
      <c r="AG425">
        <f>IF(O425='OnSSET_original_NoMG-PV-Diesel'!AD424,'OnSSET_original_NoMG-PV-Diesel'!AC424,"wait")</f>
        <v>25.676859155314201</v>
      </c>
      <c r="AH425">
        <f>IF(P425='OnSSET_original_NoMG-PV-Diesel'!AD424,'OnSSET_original_NoMG-PV-Diesel'!AC424,"wait")</f>
        <v>25.676859155314201</v>
      </c>
      <c r="AR425" s="23">
        <v>17.768999999999998</v>
      </c>
      <c r="AS425" s="23">
        <v>17.738</v>
      </c>
      <c r="AT425" s="23">
        <v>2.4E-2</v>
      </c>
      <c r="AU425" s="23">
        <v>2.4E-2</v>
      </c>
      <c r="AV425" s="23">
        <v>90885.638930000001</v>
      </c>
      <c r="AW425" s="23">
        <v>0</v>
      </c>
      <c r="AX425" s="23">
        <v>29808.439259999999</v>
      </c>
      <c r="AZ425">
        <f>SUMIF([1]base!$A$2:$A$169,B425,[1]base!$V$2:$V$169)</f>
        <v>0</v>
      </c>
      <c r="BA425">
        <f>SUMIF([2]s1!$A$2:$A$275,B425,[2]s1!$U$2:$U$275)</f>
        <v>0</v>
      </c>
      <c r="BB425">
        <f>SUMIF([3]s2!$A$2:$A$115,B425,[3]s2!$U$2:$U$115)</f>
        <v>0</v>
      </c>
      <c r="BC425">
        <f>SUMIF([4]s3!$A$2:$A$245,B425,[4]s3!$U$2:$U$245)</f>
        <v>0</v>
      </c>
      <c r="BD425">
        <f>SUMIF([5]s4!$A$2:$A$74,B425,[5]s4!$U$2:$U$74)</f>
        <v>0</v>
      </c>
      <c r="BF425">
        <f t="shared" si="35"/>
        <v>0</v>
      </c>
      <c r="BG425">
        <f t="shared" si="36"/>
        <v>0</v>
      </c>
      <c r="BH425">
        <f t="shared" si="37"/>
        <v>0</v>
      </c>
      <c r="BI425">
        <f t="shared" si="38"/>
        <v>0</v>
      </c>
      <c r="BJ425">
        <f t="shared" si="39"/>
        <v>0</v>
      </c>
      <c r="BL425" t="s">
        <v>114</v>
      </c>
      <c r="BM425" s="23">
        <v>141622.14319999999</v>
      </c>
      <c r="BN425" s="23">
        <v>24.502100890000001</v>
      </c>
      <c r="BP425" t="s">
        <v>183</v>
      </c>
      <c r="BQ425" s="23">
        <v>31839.585129999999</v>
      </c>
      <c r="BR425" s="23">
        <v>25.676859159999999</v>
      </c>
      <c r="BT425" t="s">
        <v>183</v>
      </c>
      <c r="BU425" s="23">
        <v>31839.585129999999</v>
      </c>
      <c r="BV425" s="23">
        <v>25.676859159999999</v>
      </c>
    </row>
    <row r="426" spans="1:74" x14ac:dyDescent="0.25">
      <c r="A426">
        <v>1</v>
      </c>
      <c r="B426" s="15">
        <v>6941</v>
      </c>
      <c r="C426" s="15">
        <v>-67.723288600000004</v>
      </c>
      <c r="D426" s="15">
        <v>-11.657397169999999</v>
      </c>
      <c r="E426" s="16">
        <v>0</v>
      </c>
      <c r="F426" s="19">
        <v>14470.8435148341</v>
      </c>
      <c r="G426" s="19">
        <v>51.966503635110094</v>
      </c>
      <c r="H426" s="16" t="str">
        <f>IF(LCOE_SensitivityScenarios!BF425&gt;'OnSSET_original_NoMG-PV-Diesel'!M425,'OnSSET_original_NoMG-PV-Diesel'!L425,LCOE_SensitivityScenarios!BG425)</f>
        <v>SA_PV</v>
      </c>
      <c r="I426" s="39" t="str">
        <f>IF(LCOE_SensitivityScenarios!BK425&gt;'OnSSET_original_NoMG-PV-Diesel'!M425,'OnSSET_original_NoMG-PV-Diesel'!L425,LCOE_SensitivityScenarios!BL425)</f>
        <v>SA_PV</v>
      </c>
      <c r="J426" s="39" t="str">
        <f>IF(LCOE_SensitivityScenarios!BP425&gt;'OnSSET_original_NoMG-PV-Diesel'!M425,'OnSSET_original_NoMG-PV-Diesel'!L425,LCOE_SensitivityScenarios!BQ425)</f>
        <v>SA_PV</v>
      </c>
      <c r="K426" s="38" t="str">
        <f>IF(LCOE_SensitivityScenarios!BU425&gt;'OnSSET_original_NoMG-PV-Diesel'!V425,'OnSSET_original_NoMG-PV-Diesel'!U425,LCOE_SensitivityScenarios!BV425)</f>
        <v>SA_Diesel</v>
      </c>
      <c r="L426" s="39" t="str">
        <f>IF(LCOE_SensitivityScenarios!BZ425&gt;'OnSSET_original_NoMG-PV-Diesel'!V425,'OnSSET_original_NoMG-PV-Diesel'!U425,LCOE_SensitivityScenarios!CA425)</f>
        <v>SA_Diesel</v>
      </c>
      <c r="M426" s="40" t="str">
        <f>IF(LCOE_SensitivityScenarios!CE425&gt;'OnSSET_original_NoMG-PV-Diesel'!V425,'OnSSET_original_NoMG-PV-Diesel'!U425,LCOE_SensitivityScenarios!CF425)</f>
        <v>SA_Diesel</v>
      </c>
      <c r="N426" s="39" t="str">
        <f>IF(LCOE_SensitivityScenarios!CJ425&gt;'OnSSET_original_NoMG-PV-Diesel'!AE425,'OnSSET_original_NoMG-PV-Diesel'!AD425,LCOE_SensitivityScenarios!CK425)</f>
        <v>SA_Diesel</v>
      </c>
      <c r="O426" s="39" t="str">
        <f>IF(LCOE_SensitivityScenarios!CO425&gt;'OnSSET_original_NoMG-PV-Diesel'!AE425,'OnSSET_original_NoMG-PV-Diesel'!AD425,LCOE_SensitivityScenarios!CP425)</f>
        <v>SA_Diesel</v>
      </c>
      <c r="P426" s="40" t="str">
        <f>IF(LCOE_SensitivityScenarios!CT425&gt;'OnSSET_original_NoMG-PV-Diesel'!AE425,'OnSSET_original_NoMG-PV-Diesel'!AD425,LCOE_SensitivityScenarios!CU425)</f>
        <v>SA_Diesel</v>
      </c>
      <c r="Q426" s="38">
        <f>IF(LCOE_SensitivityScenarios!BF425&gt;'OnSSET_original_NoMG-PV-Diesel'!M425,'OnSSET_original_NoMG-PV-Diesel'!M425,LCOE_SensitivityScenarios!BF425)</f>
        <v>0.52023905012119698</v>
      </c>
      <c r="R426" s="28">
        <f>MIN('OnSSET_original_NoMG-PV-Diesel'!E425:I425,LCOE_SensitivityScenarios!BK425)</f>
        <v>0.52023905012119698</v>
      </c>
      <c r="S426" s="28">
        <f>MIN('OnSSET_original_NoMG-PV-Diesel'!E425:I425,LCOE_SensitivityScenarios!BP425)</f>
        <v>0.52023905012119698</v>
      </c>
      <c r="T426" s="27">
        <f>MIN('OnSSET_original_NoMG-PV-Diesel'!N425:R425,LCOE_SensitivityScenarios!BU425)</f>
        <v>0.40810263760184101</v>
      </c>
      <c r="U426" s="28">
        <f>MIN('OnSSET_original_NoMG-PV-Diesel'!N425:R425,LCOE_SensitivityScenarios!BZ425)</f>
        <v>0.40810263760184101</v>
      </c>
      <c r="V426" s="29">
        <f>MIN('OnSSET_original_NoMG-PV-Diesel'!N425:R425,LCOE_SensitivityScenarios!CE425)</f>
        <v>0.40810263760184101</v>
      </c>
      <c r="W426" s="28">
        <f>MIN('OnSSET_original_NoMG-PV-Diesel'!W425:AA425,LCOE_SensitivityScenarios!CJ425)</f>
        <v>0.21201530392349399</v>
      </c>
      <c r="X426" s="28">
        <f>MIN('OnSSET_original_NoMG-PV-Diesel'!W425:AA425,LCOE_SensitivityScenarios!CO425)</f>
        <v>0.21201530392349399</v>
      </c>
      <c r="Y426" s="29">
        <f>MIN('OnSSET_original_NoMG-PV-Diesel'!W425:AA425,LCOE_SensitivityScenarios!CT425)</f>
        <v>0.21201530392349399</v>
      </c>
      <c r="Z426">
        <f>IF(H426='OnSSET_original_NoMG-PV-Diesel'!L425,'OnSSET_original_NoMG-PV-Diesel'!K425,"wait")</f>
        <v>5.4401778637968796</v>
      </c>
      <c r="AA426">
        <f>IF(I426='OnSSET_original_NoMG-PV-Diesel'!L425,'OnSSET_original_NoMG-PV-Diesel'!K425,"wait")</f>
        <v>5.4401778637968796</v>
      </c>
      <c r="AB426">
        <f>IF(J426='OnSSET_original_NoMG-PV-Diesel'!L425,'OnSSET_original_NoMG-PV-Diesel'!K425,"wait")</f>
        <v>5.4401778637968796</v>
      </c>
      <c r="AC426">
        <f>IF(K426='OnSSET_original_NoMG-PV-Diesel'!U425,'OnSSET_original_NoMG-PV-Diesel'!T425,"wait")</f>
        <v>6.6076911026639999</v>
      </c>
      <c r="AD426">
        <f>IF(L426='OnSSET_original_NoMG-PV-Diesel'!U425,'OnSSET_original_NoMG-PV-Diesel'!T425,"wait")</f>
        <v>6.6076911026639999</v>
      </c>
      <c r="AE426">
        <f>IF(M426='OnSSET_original_NoMG-PV-Diesel'!U425,'OnSSET_original_NoMG-PV-Diesel'!T425,"wait")</f>
        <v>6.6076911026639999</v>
      </c>
      <c r="AF426">
        <f>IF(N426='OnSSET_original_NoMG-PV-Diesel'!AD425,'OnSSET_original_NoMG-PV-Diesel'!AC425,"wait")</f>
        <v>6.6076911026639999</v>
      </c>
      <c r="AG426">
        <f>IF(O426='OnSSET_original_NoMG-PV-Diesel'!AD425,'OnSSET_original_NoMG-PV-Diesel'!AC425,"wait")</f>
        <v>6.6076911026639999</v>
      </c>
      <c r="AH426">
        <f>IF(P426='OnSSET_original_NoMG-PV-Diesel'!AD425,'OnSSET_original_NoMG-PV-Diesel'!AC425,"wait")</f>
        <v>6.6076911026639999</v>
      </c>
      <c r="AR426">
        <v>383.69499999999999</v>
      </c>
      <c r="AS426">
        <v>304.875</v>
      </c>
      <c r="AT426">
        <v>100.93</v>
      </c>
      <c r="AU426">
        <v>55.106000000000002</v>
      </c>
      <c r="AV426">
        <v>31976.71745</v>
      </c>
      <c r="AW426">
        <v>57558.091419999997</v>
      </c>
      <c r="AX426">
        <v>6495.812954</v>
      </c>
      <c r="AZ426">
        <f>SUMIF([1]base!$A$2:$A$169,B426,[1]base!$V$2:$V$169)</f>
        <v>0</v>
      </c>
      <c r="BA426">
        <f>SUMIF([2]s1!$A$2:$A$275,B426,[2]s1!$U$2:$U$275)</f>
        <v>0</v>
      </c>
      <c r="BB426">
        <f>SUMIF([3]s2!$A$2:$A$115,B426,[3]s2!$U$2:$U$115)</f>
        <v>0</v>
      </c>
      <c r="BC426">
        <f>SUMIF([4]s3!$A$2:$A$245,B426,[4]s3!$U$2:$U$245)</f>
        <v>0</v>
      </c>
      <c r="BD426">
        <f>SUMIF([5]s4!$A$2:$A$74,B426,[5]s4!$U$2:$U$74)</f>
        <v>0</v>
      </c>
      <c r="BF426">
        <f t="shared" si="35"/>
        <v>0</v>
      </c>
      <c r="BG426">
        <f t="shared" si="36"/>
        <v>0</v>
      </c>
      <c r="BH426">
        <f t="shared" si="37"/>
        <v>0</v>
      </c>
      <c r="BI426">
        <f t="shared" si="38"/>
        <v>0</v>
      </c>
      <c r="BJ426">
        <f t="shared" si="39"/>
        <v>0</v>
      </c>
      <c r="BL426" t="s">
        <v>114</v>
      </c>
      <c r="BM426" s="23">
        <v>49991.916510000003</v>
      </c>
      <c r="BN426" s="23">
        <v>8.6491205040000008</v>
      </c>
      <c r="BP426" t="s">
        <v>183</v>
      </c>
      <c r="BQ426" s="23">
        <v>8193.6089639999991</v>
      </c>
      <c r="BR426" s="23">
        <v>6.6076911029999996</v>
      </c>
      <c r="BT426" t="s">
        <v>183</v>
      </c>
      <c r="BU426" s="23">
        <v>8193.6089639999991</v>
      </c>
      <c r="BV426" s="23">
        <v>6.6076911029999996</v>
      </c>
    </row>
    <row r="427" spans="1:74" x14ac:dyDescent="0.25">
      <c r="A427">
        <v>1</v>
      </c>
      <c r="B427" s="15">
        <v>6977</v>
      </c>
      <c r="C427" s="15">
        <v>-65.696835750000005</v>
      </c>
      <c r="D427" s="15">
        <v>-19.389969969999999</v>
      </c>
      <c r="E427" s="16">
        <v>1</v>
      </c>
      <c r="F427" s="19">
        <v>69117.155131686697</v>
      </c>
      <c r="G427" s="19">
        <v>68.699506746187339</v>
      </c>
      <c r="H427" s="16" t="str">
        <f>IF(LCOE_SensitivityScenarios!BF426&gt;'OnSSET_original_NoMG-PV-Diesel'!M426,'OnSSET_original_NoMG-PV-Diesel'!L426,LCOE_SensitivityScenarios!BG426)</f>
        <v>Grid_extension</v>
      </c>
      <c r="I427" s="39" t="str">
        <f>IF(LCOE_SensitivityScenarios!BK426&gt;'OnSSET_original_NoMG-PV-Diesel'!M426,'OnSSET_original_NoMG-PV-Diesel'!L426,LCOE_SensitivityScenarios!BL426)</f>
        <v>Grid_extension</v>
      </c>
      <c r="J427" s="39" t="str">
        <f>IF(LCOE_SensitivityScenarios!BP426&gt;'OnSSET_original_NoMG-PV-Diesel'!M426,'OnSSET_original_NoMG-PV-Diesel'!L426,LCOE_SensitivityScenarios!BQ426)</f>
        <v>Grid_extension</v>
      </c>
      <c r="K427" s="38" t="str">
        <f>IF(LCOE_SensitivityScenarios!BU426&gt;'OnSSET_original_NoMG-PV-Diesel'!V426,'OnSSET_original_NoMG-PV-Diesel'!U426,LCOE_SensitivityScenarios!BV426)</f>
        <v>Grid_extension</v>
      </c>
      <c r="L427" s="39" t="str">
        <f>IF(LCOE_SensitivityScenarios!BZ426&gt;'OnSSET_original_NoMG-PV-Diesel'!V426,'OnSSET_original_NoMG-PV-Diesel'!U426,LCOE_SensitivityScenarios!CA426)</f>
        <v>Grid_extension</v>
      </c>
      <c r="M427" s="40" t="str">
        <f>IF(LCOE_SensitivityScenarios!CE426&gt;'OnSSET_original_NoMG-PV-Diesel'!V426,'OnSSET_original_NoMG-PV-Diesel'!U426,LCOE_SensitivityScenarios!CF426)</f>
        <v>Grid_extension</v>
      </c>
      <c r="N427" s="39" t="str">
        <f>IF(LCOE_SensitivityScenarios!CJ426&gt;'OnSSET_original_NoMG-PV-Diesel'!AE426,'OnSSET_original_NoMG-PV-Diesel'!AD426,LCOE_SensitivityScenarios!CK426)</f>
        <v>SA_Diesel</v>
      </c>
      <c r="O427" s="39" t="str">
        <f>IF(LCOE_SensitivityScenarios!CO426&gt;'OnSSET_original_NoMG-PV-Diesel'!AE426,'OnSSET_original_NoMG-PV-Diesel'!AD426,LCOE_SensitivityScenarios!CP426)</f>
        <v>SA_Diesel</v>
      </c>
      <c r="P427" s="40" t="str">
        <f>IF(LCOE_SensitivityScenarios!CT426&gt;'OnSSET_original_NoMG-PV-Diesel'!AE426,'OnSSET_original_NoMG-PV-Diesel'!AD426,LCOE_SensitivityScenarios!CU426)</f>
        <v>SA_Diesel</v>
      </c>
      <c r="Q427" s="38">
        <f>IF(LCOE_SensitivityScenarios!BF426&gt;'OnSSET_original_NoMG-PV-Diesel'!M426,'OnSSET_original_NoMG-PV-Diesel'!M426,LCOE_SensitivityScenarios!BF426)</f>
        <v>0.28341454829698498</v>
      </c>
      <c r="R427" s="28">
        <f>MIN('OnSSET_original_NoMG-PV-Diesel'!E426:I426,LCOE_SensitivityScenarios!BK426)</f>
        <v>0.28341454829698498</v>
      </c>
      <c r="S427" s="28">
        <f>MIN('OnSSET_original_NoMG-PV-Diesel'!E426:I426,LCOE_SensitivityScenarios!BP426)</f>
        <v>0.28341454829698498</v>
      </c>
      <c r="T427" s="27">
        <f>MIN('OnSSET_original_NoMG-PV-Diesel'!N426:R426,LCOE_SensitivityScenarios!BU426)</f>
        <v>0.28341454829698498</v>
      </c>
      <c r="U427" s="28">
        <f>MIN('OnSSET_original_NoMG-PV-Diesel'!N426:R426,LCOE_SensitivityScenarios!BZ426)</f>
        <v>0.28341454829698498</v>
      </c>
      <c r="V427" s="29">
        <f>MIN('OnSSET_original_NoMG-PV-Diesel'!N426:R426,LCOE_SensitivityScenarios!CE426)</f>
        <v>0.28341454829698498</v>
      </c>
      <c r="W427" s="28">
        <f>MIN('OnSSET_original_NoMG-PV-Diesel'!W426:AA426,LCOE_SensitivityScenarios!CJ426)</f>
        <v>0.22408221676523901</v>
      </c>
      <c r="X427" s="28">
        <f>MIN('OnSSET_original_NoMG-PV-Diesel'!W426:AA426,LCOE_SensitivityScenarios!CO426)</f>
        <v>0.22408221676523901</v>
      </c>
      <c r="Y427" s="29">
        <f>MIN('OnSSET_original_NoMG-PV-Diesel'!W426:AA426,LCOE_SensitivityScenarios!CT426)</f>
        <v>0.22408221676523901</v>
      </c>
      <c r="Z427">
        <f>IF(H427='OnSSET_original_NoMG-PV-Diesel'!L426,'OnSSET_original_NoMG-PV-Diesel'!K426,"wait")</f>
        <v>12.203830636485099</v>
      </c>
      <c r="AA427">
        <f>IF(I427='OnSSET_original_NoMG-PV-Diesel'!L426,'OnSSET_original_NoMG-PV-Diesel'!K426,"wait")</f>
        <v>12.203830636485099</v>
      </c>
      <c r="AB427">
        <f>IF(J427='OnSSET_original_NoMG-PV-Diesel'!L426,'OnSSET_original_NoMG-PV-Diesel'!K426,"wait")</f>
        <v>12.203830636485099</v>
      </c>
      <c r="AC427">
        <f>IF(K427='OnSSET_original_NoMG-PV-Diesel'!U426,'OnSSET_original_NoMG-PV-Diesel'!T426,"wait")</f>
        <v>18.235938389751698</v>
      </c>
      <c r="AD427">
        <f>IF(L427='OnSSET_original_NoMG-PV-Diesel'!U426,'OnSSET_original_NoMG-PV-Diesel'!T426,"wait")</f>
        <v>18.235938389751698</v>
      </c>
      <c r="AE427">
        <f>IF(M427='OnSSET_original_NoMG-PV-Diesel'!U426,'OnSSET_original_NoMG-PV-Diesel'!T426,"wait")</f>
        <v>18.235938389751698</v>
      </c>
      <c r="AF427">
        <f>IF(N427='OnSSET_original_NoMG-PV-Diesel'!AD426,'OnSSET_original_NoMG-PV-Diesel'!AC426,"wait")</f>
        <v>31.560344808989399</v>
      </c>
      <c r="AG427">
        <f>IF(O427='OnSSET_original_NoMG-PV-Diesel'!AD426,'OnSSET_original_NoMG-PV-Diesel'!AC426,"wait")</f>
        <v>31.560344808989399</v>
      </c>
      <c r="AH427">
        <f>IF(P427='OnSSET_original_NoMG-PV-Diesel'!AD426,'OnSSET_original_NoMG-PV-Diesel'!AC426,"wait")</f>
        <v>31.560344808989399</v>
      </c>
      <c r="AR427">
        <v>12.831</v>
      </c>
      <c r="AS427">
        <v>12.833</v>
      </c>
      <c r="AT427">
        <v>0.13900000000000001</v>
      </c>
      <c r="AU427">
        <v>0.127</v>
      </c>
      <c r="AV427">
        <v>52888.034330000002</v>
      </c>
      <c r="AW427">
        <v>1791.432284</v>
      </c>
      <c r="AX427">
        <v>9477.5550449999992</v>
      </c>
      <c r="AZ427">
        <f>SUMIF([1]base!$A$2:$A$169,B427,[1]base!$V$2:$V$169)</f>
        <v>0</v>
      </c>
      <c r="BA427">
        <f>SUMIF([2]s1!$A$2:$A$275,B427,[2]s1!$U$2:$U$275)</f>
        <v>0</v>
      </c>
      <c r="BB427">
        <f>SUMIF([3]s2!$A$2:$A$115,B427,[3]s2!$U$2:$U$115)</f>
        <v>0</v>
      </c>
      <c r="BC427">
        <f>SUMIF([4]s3!$A$2:$A$245,B427,[4]s3!$U$2:$U$245)</f>
        <v>0</v>
      </c>
      <c r="BD427">
        <f>SUMIF([5]s4!$A$2:$A$74,B427,[5]s4!$U$2:$U$74)</f>
        <v>0</v>
      </c>
      <c r="BF427">
        <f t="shared" si="35"/>
        <v>0</v>
      </c>
      <c r="BG427">
        <f t="shared" si="36"/>
        <v>0</v>
      </c>
      <c r="BH427">
        <f t="shared" si="37"/>
        <v>0</v>
      </c>
      <c r="BI427">
        <f t="shared" si="38"/>
        <v>0</v>
      </c>
      <c r="BJ427">
        <f t="shared" si="39"/>
        <v>0</v>
      </c>
      <c r="BL427" t="s">
        <v>115</v>
      </c>
      <c r="BM427" s="23">
        <v>112559.3076</v>
      </c>
      <c r="BN427" s="23">
        <v>18.235938390000001</v>
      </c>
      <c r="BP427" t="s">
        <v>185</v>
      </c>
      <c r="BQ427" s="23">
        <v>112559.3076</v>
      </c>
      <c r="BR427" s="23">
        <v>18.235938390000001</v>
      </c>
      <c r="BT427" t="s">
        <v>183</v>
      </c>
      <c r="BU427" s="23">
        <v>39135.171439999998</v>
      </c>
      <c r="BV427" s="23">
        <v>31.56034481</v>
      </c>
    </row>
    <row r="428" spans="1:74" x14ac:dyDescent="0.25">
      <c r="A428">
        <v>1</v>
      </c>
      <c r="B428" s="15">
        <v>7008</v>
      </c>
      <c r="C428" s="15">
        <v>-65.42818072</v>
      </c>
      <c r="D428" s="15">
        <v>-18.766036759999999</v>
      </c>
      <c r="E428" s="16">
        <v>1</v>
      </c>
      <c r="F428" s="19">
        <v>30316.136516852701</v>
      </c>
      <c r="G428" s="19">
        <v>71.961184566807887</v>
      </c>
      <c r="H428" s="16" t="str">
        <f>IF(LCOE_SensitivityScenarios!BF427&gt;'OnSSET_original_NoMG-PV-Diesel'!M427,'OnSSET_original_NoMG-PV-Diesel'!L427,LCOE_SensitivityScenarios!BG427)</f>
        <v>SA_PV</v>
      </c>
      <c r="I428" s="39" t="str">
        <f>IF(LCOE_SensitivityScenarios!BK427&gt;'OnSSET_original_NoMG-PV-Diesel'!M427,'OnSSET_original_NoMG-PV-Diesel'!L427,LCOE_SensitivityScenarios!BL427)</f>
        <v>SA_PV</v>
      </c>
      <c r="J428" s="39" t="str">
        <f>IF(LCOE_SensitivityScenarios!BP427&gt;'OnSSET_original_NoMG-PV-Diesel'!M427,'OnSSET_original_NoMG-PV-Diesel'!L427,LCOE_SensitivityScenarios!BQ427)</f>
        <v>SA_PV</v>
      </c>
      <c r="K428" s="38" t="str">
        <f>IF(LCOE_SensitivityScenarios!BU427&gt;'OnSSET_original_NoMG-PV-Diesel'!V427,'OnSSET_original_NoMG-PV-Diesel'!U427,LCOE_SensitivityScenarios!BV427)</f>
        <v>SA_Diesel</v>
      </c>
      <c r="L428" s="39" t="str">
        <f>IF(LCOE_SensitivityScenarios!BZ427&gt;'OnSSET_original_NoMG-PV-Diesel'!V427,'OnSSET_original_NoMG-PV-Diesel'!U427,LCOE_SensitivityScenarios!CA427)</f>
        <v>SA_Diesel</v>
      </c>
      <c r="M428" s="40" t="str">
        <f>IF(LCOE_SensitivityScenarios!CE427&gt;'OnSSET_original_NoMG-PV-Diesel'!V427,'OnSSET_original_NoMG-PV-Diesel'!U427,LCOE_SensitivityScenarios!CF427)</f>
        <v>SA_Diesel</v>
      </c>
      <c r="N428" s="39" t="str">
        <f>IF(LCOE_SensitivityScenarios!CJ427&gt;'OnSSET_original_NoMG-PV-Diesel'!AE427,'OnSSET_original_NoMG-PV-Diesel'!AD427,LCOE_SensitivityScenarios!CK427)</f>
        <v>SA_Diesel</v>
      </c>
      <c r="O428" s="39" t="str">
        <f>IF(LCOE_SensitivityScenarios!CO427&gt;'OnSSET_original_NoMG-PV-Diesel'!AE427,'OnSSET_original_NoMG-PV-Diesel'!AD427,LCOE_SensitivityScenarios!CP427)</f>
        <v>SA_Diesel</v>
      </c>
      <c r="P428" s="40" t="str">
        <f>IF(LCOE_SensitivityScenarios!CT427&gt;'OnSSET_original_NoMG-PV-Diesel'!AE427,'OnSSET_original_NoMG-PV-Diesel'!AD427,LCOE_SensitivityScenarios!CU427)</f>
        <v>SA_Diesel</v>
      </c>
      <c r="Q428" s="38">
        <f>IF(LCOE_SensitivityScenarios!BF427&gt;'OnSSET_original_NoMG-PV-Diesel'!M427,'OnSSET_original_NoMG-PV-Diesel'!M427,LCOE_SensitivityScenarios!BF427)</f>
        <v>0.44160931240881501</v>
      </c>
      <c r="R428" s="28">
        <f>MIN('OnSSET_original_NoMG-PV-Diesel'!E427:I427,LCOE_SensitivityScenarios!BK427)</f>
        <v>0.44160931240881501</v>
      </c>
      <c r="S428" s="28">
        <f>MIN('OnSSET_original_NoMG-PV-Diesel'!E427:I427,LCOE_SensitivityScenarios!BP427)</f>
        <v>0.44160931240881501</v>
      </c>
      <c r="T428" s="27">
        <f>MIN('OnSSET_original_NoMG-PV-Diesel'!N427:R427,LCOE_SensitivityScenarios!BU427)</f>
        <v>0.40810263760184101</v>
      </c>
      <c r="U428" s="28">
        <f>MIN('OnSSET_original_NoMG-PV-Diesel'!N427:R427,LCOE_SensitivityScenarios!BZ427)</f>
        <v>0.40810263760184101</v>
      </c>
      <c r="V428" s="29">
        <f>MIN('OnSSET_original_NoMG-PV-Diesel'!N427:R427,LCOE_SensitivityScenarios!CE427)</f>
        <v>0.40810263760184101</v>
      </c>
      <c r="W428" s="28">
        <f>MIN('OnSSET_original_NoMG-PV-Diesel'!W427:AA427,LCOE_SensitivityScenarios!CJ427)</f>
        <v>0.21201530392349399</v>
      </c>
      <c r="X428" s="28">
        <f>MIN('OnSSET_original_NoMG-PV-Diesel'!W427:AA427,LCOE_SensitivityScenarios!CO427)</f>
        <v>0.21201530392349399</v>
      </c>
      <c r="Y428" s="29">
        <f>MIN('OnSSET_original_NoMG-PV-Diesel'!W427:AA427,LCOE_SensitivityScenarios!CT427)</f>
        <v>0.21201530392349399</v>
      </c>
      <c r="Z428">
        <f>IF(H428='OnSSET_original_NoMG-PV-Diesel'!L427,'OnSSET_original_NoMG-PV-Diesel'!K427,"wait")</f>
        <v>24.502100893306299</v>
      </c>
      <c r="AA428">
        <f>IF(I428='OnSSET_original_NoMG-PV-Diesel'!L427,'OnSSET_original_NoMG-PV-Diesel'!K427,"wait")</f>
        <v>24.502100893306299</v>
      </c>
      <c r="AB428">
        <f>IF(J428='OnSSET_original_NoMG-PV-Diesel'!L427,'OnSSET_original_NoMG-PV-Diesel'!K427,"wait")</f>
        <v>24.502100893306299</v>
      </c>
      <c r="AC428">
        <f>IF(K428='OnSSET_original_NoMG-PV-Diesel'!U427,'OnSSET_original_NoMG-PV-Diesel'!T427,"wait")</f>
        <v>13.842984710891599</v>
      </c>
      <c r="AD428">
        <f>IF(L428='OnSSET_original_NoMG-PV-Diesel'!U427,'OnSSET_original_NoMG-PV-Diesel'!T427,"wait")</f>
        <v>13.842984710891599</v>
      </c>
      <c r="AE428">
        <f>IF(M428='OnSSET_original_NoMG-PV-Diesel'!U427,'OnSSET_original_NoMG-PV-Diesel'!T427,"wait")</f>
        <v>13.842984710891599</v>
      </c>
      <c r="AF428">
        <f>IF(N428='OnSSET_original_NoMG-PV-Diesel'!AD427,'OnSSET_original_NoMG-PV-Diesel'!AC427,"wait")</f>
        <v>13.842984710891599</v>
      </c>
      <c r="AG428">
        <f>IF(O428='OnSSET_original_NoMG-PV-Diesel'!AD427,'OnSSET_original_NoMG-PV-Diesel'!AC427,"wait")</f>
        <v>13.842984710891599</v>
      </c>
      <c r="AH428">
        <f>IF(P428='OnSSET_original_NoMG-PV-Diesel'!AD427,'OnSSET_original_NoMG-PV-Diesel'!AC427,"wait")</f>
        <v>13.842984710891599</v>
      </c>
      <c r="AR428">
        <v>30.234999999999999</v>
      </c>
      <c r="AS428">
        <v>31.917999999999999</v>
      </c>
      <c r="AT428">
        <v>8.9889999999999901</v>
      </c>
      <c r="AU428">
        <v>5.2999999999999999E-2</v>
      </c>
      <c r="AV428">
        <v>55210.250690000001</v>
      </c>
      <c r="AW428">
        <v>0</v>
      </c>
      <c r="AX428">
        <v>10394.737789999999</v>
      </c>
      <c r="AZ428">
        <f>SUMIF([1]base!$A$2:$A$169,B428,[1]base!$V$2:$V$169)</f>
        <v>0</v>
      </c>
      <c r="BA428">
        <f>SUMIF([2]s1!$A$2:$A$275,B428,[2]s1!$U$2:$U$275)</f>
        <v>0</v>
      </c>
      <c r="BB428">
        <f>SUMIF([3]s2!$A$2:$A$115,B428,[3]s2!$U$2:$U$115)</f>
        <v>0</v>
      </c>
      <c r="BC428">
        <f>SUMIF([4]s3!$A$2:$A$245,B428,[4]s3!$U$2:$U$245)</f>
        <v>0</v>
      </c>
      <c r="BD428">
        <f>SUMIF([5]s4!$A$2:$A$74,B428,[5]s4!$U$2:$U$74)</f>
        <v>0</v>
      </c>
      <c r="BF428">
        <f t="shared" si="35"/>
        <v>0</v>
      </c>
      <c r="BG428">
        <f t="shared" si="36"/>
        <v>0</v>
      </c>
      <c r="BH428">
        <f t="shared" si="37"/>
        <v>0</v>
      </c>
      <c r="BI428">
        <f t="shared" si="38"/>
        <v>0</v>
      </c>
      <c r="BJ428">
        <f t="shared" si="39"/>
        <v>0</v>
      </c>
      <c r="BL428" t="s">
        <v>114</v>
      </c>
      <c r="BM428" s="23">
        <v>88902.724029999998</v>
      </c>
      <c r="BN428" s="23">
        <v>15.38109412</v>
      </c>
      <c r="BP428" t="s">
        <v>183</v>
      </c>
      <c r="BQ428" s="23">
        <v>17165.451870000001</v>
      </c>
      <c r="BR428" s="23">
        <v>13.84298471</v>
      </c>
      <c r="BT428" t="s">
        <v>183</v>
      </c>
      <c r="BU428" s="23">
        <v>17165.451870000001</v>
      </c>
      <c r="BV428" s="23">
        <v>13.84298471</v>
      </c>
    </row>
    <row r="429" spans="1:74" x14ac:dyDescent="0.25">
      <c r="A429">
        <v>1</v>
      </c>
      <c r="B429" s="15">
        <v>7029</v>
      </c>
      <c r="C429" s="15">
        <v>-66.035646220000004</v>
      </c>
      <c r="D429" s="15">
        <v>-18.153031179999999</v>
      </c>
      <c r="E429" s="16">
        <v>1</v>
      </c>
      <c r="F429" s="19">
        <v>16539.5785849473</v>
      </c>
      <c r="G429" s="19">
        <v>52.779452562456342</v>
      </c>
      <c r="H429" s="16" t="str">
        <f>IF(LCOE_SensitivityScenarios!BF428&gt;'OnSSET_original_NoMG-PV-Diesel'!M428,'OnSSET_original_NoMG-PV-Diesel'!L428,LCOE_SensitivityScenarios!BG428)</f>
        <v>SA_PV</v>
      </c>
      <c r="I429" s="39" t="str">
        <f>IF(LCOE_SensitivityScenarios!BK428&gt;'OnSSET_original_NoMG-PV-Diesel'!M428,'OnSSET_original_NoMG-PV-Diesel'!L428,LCOE_SensitivityScenarios!BL428)</f>
        <v>SA_PV</v>
      </c>
      <c r="J429" s="39" t="str">
        <f>IF(LCOE_SensitivityScenarios!BP428&gt;'OnSSET_original_NoMG-PV-Diesel'!M428,'OnSSET_original_NoMG-PV-Diesel'!L428,LCOE_SensitivityScenarios!BQ428)</f>
        <v>SA_PV</v>
      </c>
      <c r="K429" s="38" t="str">
        <f>IF(LCOE_SensitivityScenarios!BU428&gt;'OnSSET_original_NoMG-PV-Diesel'!V428,'OnSSET_original_NoMG-PV-Diesel'!U428,LCOE_SensitivityScenarios!BV428)</f>
        <v>SA_PV</v>
      </c>
      <c r="L429" s="39" t="str">
        <f>IF(LCOE_SensitivityScenarios!BZ428&gt;'OnSSET_original_NoMG-PV-Diesel'!V428,'OnSSET_original_NoMG-PV-Diesel'!U428,LCOE_SensitivityScenarios!CA428)</f>
        <v>SA_PV</v>
      </c>
      <c r="M429" s="40" t="str">
        <f>IF(LCOE_SensitivityScenarios!CE428&gt;'OnSSET_original_NoMG-PV-Diesel'!V428,'OnSSET_original_NoMG-PV-Diesel'!U428,LCOE_SensitivityScenarios!CF428)</f>
        <v>SA_PV</v>
      </c>
      <c r="N429" s="39" t="str">
        <f>IF(LCOE_SensitivityScenarios!CJ428&gt;'OnSSET_original_NoMG-PV-Diesel'!AE428,'OnSSET_original_NoMG-PV-Diesel'!AD428,LCOE_SensitivityScenarios!CK428)</f>
        <v>SA_Diesel</v>
      </c>
      <c r="O429" s="39" t="str">
        <f>IF(LCOE_SensitivityScenarios!CO428&gt;'OnSSET_original_NoMG-PV-Diesel'!AE428,'OnSSET_original_NoMG-PV-Diesel'!AD428,LCOE_SensitivityScenarios!CP428)</f>
        <v>SA_Diesel</v>
      </c>
      <c r="P429" s="40" t="str">
        <f>IF(LCOE_SensitivityScenarios!CT428&gt;'OnSSET_original_NoMG-PV-Diesel'!AE428,'OnSSET_original_NoMG-PV-Diesel'!AD428,LCOE_SensitivityScenarios!CU428)</f>
        <v>SA_Diesel</v>
      </c>
      <c r="Q429" s="38">
        <f>IF(LCOE_SensitivityScenarios!BF428&gt;'OnSSET_original_NoMG-PV-Diesel'!M428,'OnSSET_original_NoMG-PV-Diesel'!M428,LCOE_SensitivityScenarios!BF428)</f>
        <v>0.43407737620076497</v>
      </c>
      <c r="R429" s="28">
        <f>MIN('OnSSET_original_NoMG-PV-Diesel'!E428:I428,LCOE_SensitivityScenarios!BK428)</f>
        <v>0.43407737620076497</v>
      </c>
      <c r="S429" s="28">
        <f>MIN('OnSSET_original_NoMG-PV-Diesel'!E428:I428,LCOE_SensitivityScenarios!BP428)</f>
        <v>0.43407737620076497</v>
      </c>
      <c r="T429" s="27">
        <f>MIN('OnSSET_original_NoMG-PV-Diesel'!N428:R428,LCOE_SensitivityScenarios!BU428)</f>
        <v>0.43407737620076497</v>
      </c>
      <c r="U429" s="28">
        <f>MIN('OnSSET_original_NoMG-PV-Diesel'!N428:R428,LCOE_SensitivityScenarios!BZ428)</f>
        <v>0.43407737620076497</v>
      </c>
      <c r="V429" s="29">
        <f>MIN('OnSSET_original_NoMG-PV-Diesel'!N428:R428,LCOE_SensitivityScenarios!CE428)</f>
        <v>0.43407737620076497</v>
      </c>
      <c r="W429" s="28">
        <f>MIN('OnSSET_original_NoMG-PV-Diesel'!W428:AA428,LCOE_SensitivityScenarios!CJ428)</f>
        <v>0.26028295529047202</v>
      </c>
      <c r="X429" s="28">
        <f>MIN('OnSSET_original_NoMG-PV-Diesel'!W428:AA428,LCOE_SensitivityScenarios!CO428)</f>
        <v>0.26028295529047202</v>
      </c>
      <c r="Y429" s="29">
        <f>MIN('OnSSET_original_NoMG-PV-Diesel'!W428:AA428,LCOE_SensitivityScenarios!CT428)</f>
        <v>0.26028295529047202</v>
      </c>
      <c r="Z429">
        <f>IF(H429='OnSSET_original_NoMG-PV-Diesel'!L428,'OnSSET_original_NoMG-PV-Diesel'!K428,"wait")</f>
        <v>8.6491205037560004</v>
      </c>
      <c r="AA429">
        <f>IF(I429='OnSSET_original_NoMG-PV-Diesel'!L428,'OnSSET_original_NoMG-PV-Diesel'!K428,"wait")</f>
        <v>8.6491205037560004</v>
      </c>
      <c r="AB429">
        <f>IF(J429='OnSSET_original_NoMG-PV-Diesel'!L428,'OnSSET_original_NoMG-PV-Diesel'!K428,"wait")</f>
        <v>8.6491205037560004</v>
      </c>
      <c r="AC429">
        <f>IF(K429='OnSSET_original_NoMG-PV-Diesel'!U428,'OnSSET_original_NoMG-PV-Diesel'!T428,"wait")</f>
        <v>8.2483435991159908</v>
      </c>
      <c r="AD429">
        <f>IF(L429='OnSSET_original_NoMG-PV-Diesel'!U428,'OnSSET_original_NoMG-PV-Diesel'!T428,"wait")</f>
        <v>8.2483435991159908</v>
      </c>
      <c r="AE429">
        <f>IF(M429='OnSSET_original_NoMG-PV-Diesel'!U428,'OnSSET_original_NoMG-PV-Diesel'!T428,"wait")</f>
        <v>8.2483435991159908</v>
      </c>
      <c r="AF429">
        <f>IF(N429='OnSSET_original_NoMG-PV-Diesel'!AD428,'OnSSET_original_NoMG-PV-Diesel'!AC428,"wait")</f>
        <v>7.55231898856045</v>
      </c>
      <c r="AG429">
        <f>IF(O429='OnSSET_original_NoMG-PV-Diesel'!AD428,'OnSSET_original_NoMG-PV-Diesel'!AC428,"wait")</f>
        <v>7.55231898856045</v>
      </c>
      <c r="AH429">
        <f>IF(P429='OnSSET_original_NoMG-PV-Diesel'!AD428,'OnSSET_original_NoMG-PV-Diesel'!AC428,"wait")</f>
        <v>7.55231898856045</v>
      </c>
      <c r="AR429">
        <v>35.830999999999896</v>
      </c>
      <c r="AS429">
        <v>35.830999999999896</v>
      </c>
      <c r="AT429">
        <v>0.66099999999999903</v>
      </c>
      <c r="AU429">
        <v>0.63900000000000001</v>
      </c>
      <c r="AV429">
        <v>45146.811710000002</v>
      </c>
      <c r="AW429">
        <v>0</v>
      </c>
      <c r="AX429">
        <v>6726.0068060000003</v>
      </c>
      <c r="AZ429">
        <f>SUMIF([1]base!$A$2:$A$169,B429,[1]base!$V$2:$V$169)</f>
        <v>0</v>
      </c>
      <c r="BA429">
        <f>SUMIF([2]s1!$A$2:$A$275,B429,[2]s1!$U$2:$U$275)</f>
        <v>0</v>
      </c>
      <c r="BB429">
        <f>SUMIF([3]s2!$A$2:$A$115,B429,[3]s2!$U$2:$U$115)</f>
        <v>0</v>
      </c>
      <c r="BC429">
        <f>SUMIF([4]s3!$A$2:$A$245,B429,[4]s3!$U$2:$U$245)</f>
        <v>0</v>
      </c>
      <c r="BD429">
        <f>SUMIF([5]s4!$A$2:$A$74,B429,[5]s4!$U$2:$U$74)</f>
        <v>0</v>
      </c>
      <c r="BF429">
        <f t="shared" si="35"/>
        <v>0</v>
      </c>
      <c r="BG429">
        <f t="shared" si="36"/>
        <v>0</v>
      </c>
      <c r="BH429">
        <f t="shared" si="37"/>
        <v>0</v>
      </c>
      <c r="BI429">
        <f t="shared" si="38"/>
        <v>0</v>
      </c>
      <c r="BJ429">
        <f t="shared" si="39"/>
        <v>0</v>
      </c>
      <c r="BL429" t="s">
        <v>114</v>
      </c>
      <c r="BM429" s="23">
        <v>47675.425999999999</v>
      </c>
      <c r="BN429" s="23">
        <v>8.248343599</v>
      </c>
      <c r="BP429" t="s">
        <v>186</v>
      </c>
      <c r="BQ429" s="23">
        <v>47675.425999999999</v>
      </c>
      <c r="BR429" s="23">
        <v>8.248343599</v>
      </c>
      <c r="BT429" t="s">
        <v>183</v>
      </c>
      <c r="BU429" s="23">
        <v>9364.9578349999992</v>
      </c>
      <c r="BV429" s="23">
        <v>7.5523189889999998</v>
      </c>
    </row>
    <row r="430" spans="1:74" x14ac:dyDescent="0.25">
      <c r="A430">
        <v>1</v>
      </c>
      <c r="B430" s="15">
        <v>7032</v>
      </c>
      <c r="C430" s="15">
        <v>-66.808772660000002</v>
      </c>
      <c r="D430" s="15">
        <v>-20.283739919999999</v>
      </c>
      <c r="E430" s="16">
        <v>1</v>
      </c>
      <c r="F430" s="19">
        <v>65745.159179502807</v>
      </c>
      <c r="G430" s="19">
        <v>87.456172293181595</v>
      </c>
      <c r="H430" s="16" t="str">
        <f>IF(LCOE_SensitivityScenarios!BF429&gt;'OnSSET_original_NoMG-PV-Diesel'!M429,'OnSSET_original_NoMG-PV-Diesel'!L429,LCOE_SensitivityScenarios!BG429)</f>
        <v>SA_PV</v>
      </c>
      <c r="I430" s="39" t="str">
        <f>IF(LCOE_SensitivityScenarios!BK429&gt;'OnSSET_original_NoMG-PV-Diesel'!M429,'OnSSET_original_NoMG-PV-Diesel'!L429,LCOE_SensitivityScenarios!BL429)</f>
        <v>SA_PV</v>
      </c>
      <c r="J430" s="39" t="str">
        <f>IF(LCOE_SensitivityScenarios!BP429&gt;'OnSSET_original_NoMG-PV-Diesel'!M429,'OnSSET_original_NoMG-PV-Diesel'!L429,LCOE_SensitivityScenarios!BQ429)</f>
        <v>SA_PV</v>
      </c>
      <c r="K430" s="38" t="str">
        <f>IF(LCOE_SensitivityScenarios!BU429&gt;'OnSSET_original_NoMG-PV-Diesel'!V429,'OnSSET_original_NoMG-PV-Diesel'!U429,LCOE_SensitivityScenarios!BV429)</f>
        <v>SA_PV</v>
      </c>
      <c r="L430" s="39" t="str">
        <f>IF(LCOE_SensitivityScenarios!BZ429&gt;'OnSSET_original_NoMG-PV-Diesel'!V429,'OnSSET_original_NoMG-PV-Diesel'!U429,LCOE_SensitivityScenarios!CA429)</f>
        <v>MG_Hybrid</v>
      </c>
      <c r="M430" s="40" t="str">
        <f>IF(LCOE_SensitivityScenarios!CE429&gt;'OnSSET_original_NoMG-PV-Diesel'!V429,'OnSSET_original_NoMG-PV-Diesel'!U429,LCOE_SensitivityScenarios!CF429)</f>
        <v>SA_PV</v>
      </c>
      <c r="N430" s="39" t="str">
        <f>IF(LCOE_SensitivityScenarios!CJ429&gt;'OnSSET_original_NoMG-PV-Diesel'!AE429,'OnSSET_original_NoMG-PV-Diesel'!AD429,LCOE_SensitivityScenarios!CK429)</f>
        <v>SA_Diesel</v>
      </c>
      <c r="O430" s="39" t="str">
        <f>IF(LCOE_SensitivityScenarios!CO429&gt;'OnSSET_original_NoMG-PV-Diesel'!AE429,'OnSSET_original_NoMG-PV-Diesel'!AD429,LCOE_SensitivityScenarios!CP429)</f>
        <v>SA_Diesel</v>
      </c>
      <c r="P430" s="40" t="str">
        <f>IF(LCOE_SensitivityScenarios!CT429&gt;'OnSSET_original_NoMG-PV-Diesel'!AE429,'OnSSET_original_NoMG-PV-Diesel'!AD429,LCOE_SensitivityScenarios!CU429)</f>
        <v>SA_Diesel</v>
      </c>
      <c r="Q430" s="38">
        <f>IF(LCOE_SensitivityScenarios!BF429&gt;'OnSSET_original_NoMG-PV-Diesel'!M429,'OnSSET_original_NoMG-PV-Diesel'!M429,LCOE_SensitivityScenarios!BF429)</f>
        <v>0.32615354744241298</v>
      </c>
      <c r="R430" s="28">
        <f>MIN('OnSSET_original_NoMG-PV-Diesel'!E429:I429,LCOE_SensitivityScenarios!BK429)</f>
        <v>0.32615354744241298</v>
      </c>
      <c r="S430" s="28">
        <f>MIN('OnSSET_original_NoMG-PV-Diesel'!E429:I429,LCOE_SensitivityScenarios!BP429)</f>
        <v>0.32615354744241298</v>
      </c>
      <c r="T430" s="27">
        <f>MIN('OnSSET_original_NoMG-PV-Diesel'!N429:R429,LCOE_SensitivityScenarios!BU429)</f>
        <v>0.32615354744241298</v>
      </c>
      <c r="U430" s="28">
        <f>MIN('OnSSET_original_NoMG-PV-Diesel'!N429:R429,LCOE_SensitivityScenarios!BZ429)</f>
        <v>0.31918574151646834</v>
      </c>
      <c r="V430" s="29">
        <f>MIN('OnSSET_original_NoMG-PV-Diesel'!N429:R429,LCOE_SensitivityScenarios!CE429)</f>
        <v>0.32615354744241298</v>
      </c>
      <c r="W430" s="28">
        <f>MIN('OnSSET_original_NoMG-PV-Diesel'!W429:AA429,LCOE_SensitivityScenarios!CJ429)</f>
        <v>0.193914934660878</v>
      </c>
      <c r="X430" s="28">
        <f>MIN('OnSSET_original_NoMG-PV-Diesel'!W429:AA429,LCOE_SensitivityScenarios!CO429)</f>
        <v>0.193914934660878</v>
      </c>
      <c r="Y430" s="29">
        <f>MIN('OnSSET_original_NoMG-PV-Diesel'!W429:AA429,LCOE_SensitivityScenarios!CT429)</f>
        <v>0.193914934660878</v>
      </c>
      <c r="Z430">
        <f>IF(H430='OnSSET_original_NoMG-PV-Diesel'!L429,'OnSSET_original_NoMG-PV-Diesel'!K429,"wait")</f>
        <v>18.235938389751698</v>
      </c>
      <c r="AA430">
        <f>IF(I430='OnSSET_original_NoMG-PV-Diesel'!L429,'OnSSET_original_NoMG-PV-Diesel'!K429,"wait")</f>
        <v>18.235938389751698</v>
      </c>
      <c r="AB430">
        <f>IF(J430='OnSSET_original_NoMG-PV-Diesel'!L429,'OnSSET_original_NoMG-PV-Diesel'!K429,"wait")</f>
        <v>18.235938389751698</v>
      </c>
      <c r="AC430">
        <f>IF(K430='OnSSET_original_NoMG-PV-Diesel'!U429,'OnSSET_original_NoMG-PV-Diesel'!T429,"wait")</f>
        <v>28.085419787048899</v>
      </c>
      <c r="AD430" t="str">
        <f>IF(L430='OnSSET_original_NoMG-PV-Diesel'!U429,'OnSSET_original_NoMG-PV-Diesel'!T429,"wait")</f>
        <v>wait</v>
      </c>
      <c r="AE430">
        <f>IF(M430='OnSSET_original_NoMG-PV-Diesel'!U429,'OnSSET_original_NoMG-PV-Diesel'!T429,"wait")</f>
        <v>28.085419787048899</v>
      </c>
      <c r="AF430">
        <f>IF(N430='OnSSET_original_NoMG-PV-Diesel'!AD429,'OnSSET_original_NoMG-PV-Diesel'!AC429,"wait")</f>
        <v>30.020620629909899</v>
      </c>
      <c r="AG430">
        <f>IF(O430='OnSSET_original_NoMG-PV-Diesel'!AD429,'OnSSET_original_NoMG-PV-Diesel'!AC429,"wait")</f>
        <v>30.020620629909899</v>
      </c>
      <c r="AH430">
        <f>IF(P430='OnSSET_original_NoMG-PV-Diesel'!AD429,'OnSSET_original_NoMG-PV-Diesel'!AC429,"wait")</f>
        <v>30.020620629909899</v>
      </c>
      <c r="AR430">
        <v>28.155999999999999</v>
      </c>
      <c r="AS430">
        <v>28.11</v>
      </c>
      <c r="AT430">
        <v>11.016999999999999</v>
      </c>
      <c r="AU430">
        <v>11.038</v>
      </c>
      <c r="AV430">
        <v>59215.651769999997</v>
      </c>
      <c r="AW430">
        <v>0</v>
      </c>
      <c r="AX430">
        <v>12076.23949</v>
      </c>
      <c r="AZ430">
        <f>SUMIF([1]base!$A$2:$A$169,B430,[1]base!$V$2:$V$169)</f>
        <v>0</v>
      </c>
      <c r="BA430">
        <f>SUMIF([2]s1!$A$2:$A$275,B430,[2]s1!$U$2:$U$275)</f>
        <v>0</v>
      </c>
      <c r="BB430">
        <f>SUMIF([3]s2!$A$2:$A$115,B430,[3]s2!$U$2:$U$115)</f>
        <v>0</v>
      </c>
      <c r="BC430">
        <f>SUMIF([4]s3!$A$2:$A$245,B430,[4]s3!$U$2:$U$245)</f>
        <v>0</v>
      </c>
      <c r="BD430">
        <f>SUMIF([5]s4!$A$2:$A$74,B430,[5]s4!$U$2:$U$74)</f>
        <v>0</v>
      </c>
      <c r="BF430">
        <f t="shared" si="35"/>
        <v>0</v>
      </c>
      <c r="BG430">
        <f t="shared" si="36"/>
        <v>0</v>
      </c>
      <c r="BH430">
        <f t="shared" si="37"/>
        <v>0</v>
      </c>
      <c r="BI430">
        <f t="shared" si="38"/>
        <v>0</v>
      </c>
      <c r="BJ430">
        <f t="shared" si="39"/>
        <v>0</v>
      </c>
      <c r="BL430" t="s">
        <v>114</v>
      </c>
      <c r="BM430" s="23">
        <v>142393.07829999999</v>
      </c>
      <c r="BN430" s="23">
        <v>28.08541979</v>
      </c>
      <c r="BP430" t="s">
        <v>186</v>
      </c>
      <c r="BQ430" s="23">
        <v>142393.07829999999</v>
      </c>
      <c r="BR430" s="23">
        <v>28.08541979</v>
      </c>
      <c r="BT430" t="s">
        <v>183</v>
      </c>
      <c r="BU430" s="23">
        <v>37225.896679999998</v>
      </c>
      <c r="BV430" s="23">
        <v>30.02062063</v>
      </c>
    </row>
    <row r="431" spans="1:74" x14ac:dyDescent="0.25">
      <c r="A431">
        <v>1</v>
      </c>
      <c r="B431" s="15">
        <v>7063</v>
      </c>
      <c r="C431" s="15">
        <v>-65.512380550000003</v>
      </c>
      <c r="D431" s="15">
        <v>-18.78793056</v>
      </c>
      <c r="E431" s="16">
        <v>1</v>
      </c>
      <c r="F431" s="19">
        <v>16458.7710785649</v>
      </c>
      <c r="G431" s="19">
        <v>50.186812529327057</v>
      </c>
      <c r="H431" s="16" t="str">
        <f>IF(LCOE_SensitivityScenarios!BF430&gt;'OnSSET_original_NoMG-PV-Diesel'!M430,'OnSSET_original_NoMG-PV-Diesel'!L430,LCOE_SensitivityScenarios!BG430)</f>
        <v>SA_PV</v>
      </c>
      <c r="I431" s="39" t="str">
        <f>IF(LCOE_SensitivityScenarios!BK430&gt;'OnSSET_original_NoMG-PV-Diesel'!M430,'OnSSET_original_NoMG-PV-Diesel'!L430,LCOE_SensitivityScenarios!BL430)</f>
        <v>SA_PV</v>
      </c>
      <c r="J431" s="39" t="str">
        <f>IF(LCOE_SensitivityScenarios!BP430&gt;'OnSSET_original_NoMG-PV-Diesel'!M430,'OnSSET_original_NoMG-PV-Diesel'!L430,LCOE_SensitivityScenarios!BQ430)</f>
        <v>SA_PV</v>
      </c>
      <c r="K431" s="38" t="str">
        <f>IF(LCOE_SensitivityScenarios!BU430&gt;'OnSSET_original_NoMG-PV-Diesel'!V430,'OnSSET_original_NoMG-PV-Diesel'!U430,LCOE_SensitivityScenarios!BV430)</f>
        <v>SA_Diesel</v>
      </c>
      <c r="L431" s="39" t="str">
        <f>IF(LCOE_SensitivityScenarios!BZ430&gt;'OnSSET_original_NoMG-PV-Diesel'!V430,'OnSSET_original_NoMG-PV-Diesel'!U430,LCOE_SensitivityScenarios!CA430)</f>
        <v>SA_Diesel</v>
      </c>
      <c r="M431" s="40" t="str">
        <f>IF(LCOE_SensitivityScenarios!CE430&gt;'OnSSET_original_NoMG-PV-Diesel'!V430,'OnSSET_original_NoMG-PV-Diesel'!U430,LCOE_SensitivityScenarios!CF430)</f>
        <v>SA_Diesel</v>
      </c>
      <c r="N431" s="39" t="str">
        <f>IF(LCOE_SensitivityScenarios!CJ430&gt;'OnSSET_original_NoMG-PV-Diesel'!AE430,'OnSSET_original_NoMG-PV-Diesel'!AD430,LCOE_SensitivityScenarios!CK430)</f>
        <v>SA_Diesel</v>
      </c>
      <c r="O431" s="39" t="str">
        <f>IF(LCOE_SensitivityScenarios!CO430&gt;'OnSSET_original_NoMG-PV-Diesel'!AE430,'OnSSET_original_NoMG-PV-Diesel'!AD430,LCOE_SensitivityScenarios!CP430)</f>
        <v>SA_Diesel</v>
      </c>
      <c r="P431" s="40" t="str">
        <f>IF(LCOE_SensitivityScenarios!CT430&gt;'OnSSET_original_NoMG-PV-Diesel'!AE430,'OnSSET_original_NoMG-PV-Diesel'!AD430,LCOE_SensitivityScenarios!CU430)</f>
        <v>SA_Diesel</v>
      </c>
      <c r="Q431" s="38">
        <f>IF(LCOE_SensitivityScenarios!BF430&gt;'OnSSET_original_NoMG-PV-Diesel'!M430,'OnSSET_original_NoMG-PV-Diesel'!M430,LCOE_SensitivityScenarios!BF430)</f>
        <v>0.43682221959137502</v>
      </c>
      <c r="R431" s="28">
        <f>MIN('OnSSET_original_NoMG-PV-Diesel'!E430:I430,LCOE_SensitivityScenarios!BK430)</f>
        <v>0.43682221959137502</v>
      </c>
      <c r="S431" s="28">
        <f>MIN('OnSSET_original_NoMG-PV-Diesel'!E430:I430,LCOE_SensitivityScenarios!BP430)</f>
        <v>0.43682221959137502</v>
      </c>
      <c r="T431" s="27">
        <f>MIN('OnSSET_original_NoMG-PV-Diesel'!N430:R430,LCOE_SensitivityScenarios!BU430)</f>
        <v>0.33704192864490101</v>
      </c>
      <c r="U431" s="28">
        <f>MIN('OnSSET_original_NoMG-PV-Diesel'!N430:R430,LCOE_SensitivityScenarios!BZ430)</f>
        <v>0.33704192864490101</v>
      </c>
      <c r="V431" s="29">
        <f>MIN('OnSSET_original_NoMG-PV-Diesel'!N430:R430,LCOE_SensitivityScenarios!CE430)</f>
        <v>0.33704192864490101</v>
      </c>
      <c r="W431" s="28">
        <f>MIN('OnSSET_original_NoMG-PV-Diesel'!W430:AA430,LCOE_SensitivityScenarios!CJ430)</f>
        <v>0.18788147824000501</v>
      </c>
      <c r="X431" s="28">
        <f>MIN('OnSSET_original_NoMG-PV-Diesel'!W430:AA430,LCOE_SensitivityScenarios!CO430)</f>
        <v>0.18788147824000501</v>
      </c>
      <c r="Y431" s="29">
        <f>MIN('OnSSET_original_NoMG-PV-Diesel'!W430:AA430,LCOE_SensitivityScenarios!CT430)</f>
        <v>0.18788147824000501</v>
      </c>
      <c r="Z431">
        <f>IF(H431='OnSSET_original_NoMG-PV-Diesel'!L430,'OnSSET_original_NoMG-PV-Diesel'!K430,"wait")</f>
        <v>15.3810941232129</v>
      </c>
      <c r="AA431">
        <f>IF(I431='OnSSET_original_NoMG-PV-Diesel'!L430,'OnSSET_original_NoMG-PV-Diesel'!K430,"wait")</f>
        <v>15.3810941232129</v>
      </c>
      <c r="AB431">
        <f>IF(J431='OnSSET_original_NoMG-PV-Diesel'!L430,'OnSSET_original_NoMG-PV-Diesel'!K430,"wait")</f>
        <v>15.3810941232129</v>
      </c>
      <c r="AC431">
        <f>IF(K431='OnSSET_original_NoMG-PV-Diesel'!U430,'OnSSET_original_NoMG-PV-Diesel'!T430,"wait")</f>
        <v>7.5154205838196004</v>
      </c>
      <c r="AD431">
        <f>IF(L431='OnSSET_original_NoMG-PV-Diesel'!U430,'OnSSET_original_NoMG-PV-Diesel'!T430,"wait")</f>
        <v>7.5154205838196004</v>
      </c>
      <c r="AE431">
        <f>IF(M431='OnSSET_original_NoMG-PV-Diesel'!U430,'OnSSET_original_NoMG-PV-Diesel'!T430,"wait")</f>
        <v>7.5154205838196004</v>
      </c>
      <c r="AF431">
        <f>IF(N431='OnSSET_original_NoMG-PV-Diesel'!AD430,'OnSSET_original_NoMG-PV-Diesel'!AC430,"wait")</f>
        <v>7.5154205838196004</v>
      </c>
      <c r="AG431">
        <f>IF(O431='OnSSET_original_NoMG-PV-Diesel'!AD430,'OnSSET_original_NoMG-PV-Diesel'!AC430,"wait")</f>
        <v>7.5154205838196004</v>
      </c>
      <c r="AH431">
        <f>IF(P431='OnSSET_original_NoMG-PV-Diesel'!AD430,'OnSSET_original_NoMG-PV-Diesel'!AC430,"wait")</f>
        <v>7.5154205838196004</v>
      </c>
      <c r="AR431">
        <v>37.101999999999997</v>
      </c>
      <c r="AS431">
        <v>37.115000000000002</v>
      </c>
      <c r="AT431">
        <v>0.57799999999999996</v>
      </c>
      <c r="AU431">
        <v>2.5999999999999999E-2</v>
      </c>
      <c r="AV431">
        <v>48317.393459999999</v>
      </c>
      <c r="AW431">
        <v>0</v>
      </c>
      <c r="AX431">
        <v>7796.0533459999997</v>
      </c>
      <c r="AZ431">
        <f>SUMIF([1]base!$A$2:$A$169,B431,[1]base!$V$2:$V$169)</f>
        <v>0</v>
      </c>
      <c r="BA431">
        <f>SUMIF([2]s1!$A$2:$A$275,B431,[2]s1!$U$2:$U$275)</f>
        <v>0</v>
      </c>
      <c r="BB431">
        <f>SUMIF([3]s2!$A$2:$A$115,B431,[3]s2!$U$2:$U$115)</f>
        <v>0</v>
      </c>
      <c r="BC431">
        <f>SUMIF([4]s3!$A$2:$A$245,B431,[4]s3!$U$2:$U$245)</f>
        <v>0</v>
      </c>
      <c r="BD431">
        <f>SUMIF([5]s4!$A$2:$A$74,B431,[5]s4!$U$2:$U$74)</f>
        <v>0</v>
      </c>
      <c r="BF431">
        <f t="shared" si="35"/>
        <v>0</v>
      </c>
      <c r="BG431">
        <f t="shared" si="36"/>
        <v>0</v>
      </c>
      <c r="BH431">
        <f t="shared" si="37"/>
        <v>0</v>
      </c>
      <c r="BI431">
        <f t="shared" si="38"/>
        <v>0</v>
      </c>
      <c r="BJ431">
        <f t="shared" si="39"/>
        <v>0</v>
      </c>
      <c r="BL431" t="s">
        <v>114</v>
      </c>
      <c r="BM431" s="23">
        <v>47742.495649999997</v>
      </c>
      <c r="BN431" s="23">
        <v>8.2599473440000004</v>
      </c>
      <c r="BP431" t="s">
        <v>183</v>
      </c>
      <c r="BQ431" s="23">
        <v>9319.2034110000004</v>
      </c>
      <c r="BR431" s="23">
        <v>7.5154205840000001</v>
      </c>
      <c r="BT431" t="s">
        <v>183</v>
      </c>
      <c r="BU431" s="23">
        <v>9319.2034110000004</v>
      </c>
      <c r="BV431" s="23">
        <v>7.5154205840000001</v>
      </c>
    </row>
    <row r="432" spans="1:74" x14ac:dyDescent="0.25">
      <c r="A432">
        <v>1</v>
      </c>
      <c r="B432" s="15">
        <v>7078</v>
      </c>
      <c r="C432" s="15">
        <v>-66.015904070000005</v>
      </c>
      <c r="D432" s="15">
        <v>-18.29007635</v>
      </c>
      <c r="E432" s="16">
        <v>1</v>
      </c>
      <c r="F432" s="19">
        <v>18138.148211964799</v>
      </c>
      <c r="G432" s="19">
        <v>57.880648390473525</v>
      </c>
      <c r="H432" s="16" t="str">
        <f>IF(LCOE_SensitivityScenarios!BF431&gt;'OnSSET_original_NoMG-PV-Diesel'!M431,'OnSSET_original_NoMG-PV-Diesel'!L431,LCOE_SensitivityScenarios!BG431)</f>
        <v>SA_PV</v>
      </c>
      <c r="I432" s="39" t="str">
        <f>IF(LCOE_SensitivityScenarios!BK431&gt;'OnSSET_original_NoMG-PV-Diesel'!M431,'OnSSET_original_NoMG-PV-Diesel'!L431,LCOE_SensitivityScenarios!BL431)</f>
        <v>SA_PV</v>
      </c>
      <c r="J432" s="39" t="str">
        <f>IF(LCOE_SensitivityScenarios!BP431&gt;'OnSSET_original_NoMG-PV-Diesel'!M431,'OnSSET_original_NoMG-PV-Diesel'!L431,LCOE_SensitivityScenarios!BQ431)</f>
        <v>SA_PV</v>
      </c>
      <c r="K432" s="38" t="str">
        <f>IF(LCOE_SensitivityScenarios!BU431&gt;'OnSSET_original_NoMG-PV-Diesel'!V431,'OnSSET_original_NoMG-PV-Diesel'!U431,LCOE_SensitivityScenarios!BV431)</f>
        <v>SA_PV</v>
      </c>
      <c r="L432" s="39" t="str">
        <f>IF(LCOE_SensitivityScenarios!BZ431&gt;'OnSSET_original_NoMG-PV-Diesel'!V431,'OnSSET_original_NoMG-PV-Diesel'!U431,LCOE_SensitivityScenarios!CA431)</f>
        <v>SA_PV</v>
      </c>
      <c r="M432" s="40" t="str">
        <f>IF(LCOE_SensitivityScenarios!CE431&gt;'OnSSET_original_NoMG-PV-Diesel'!V431,'OnSSET_original_NoMG-PV-Diesel'!U431,LCOE_SensitivityScenarios!CF431)</f>
        <v>SA_PV</v>
      </c>
      <c r="N432" s="39" t="str">
        <f>IF(LCOE_SensitivityScenarios!CJ431&gt;'OnSSET_original_NoMG-PV-Diesel'!AE431,'OnSSET_original_NoMG-PV-Diesel'!AD431,LCOE_SensitivityScenarios!CK431)</f>
        <v>SA_Diesel</v>
      </c>
      <c r="O432" s="39" t="str">
        <f>IF(LCOE_SensitivityScenarios!CO431&gt;'OnSSET_original_NoMG-PV-Diesel'!AE431,'OnSSET_original_NoMG-PV-Diesel'!AD431,LCOE_SensitivityScenarios!CP431)</f>
        <v>SA_Diesel</v>
      </c>
      <c r="P432" s="40" t="str">
        <f>IF(LCOE_SensitivityScenarios!CT431&gt;'OnSSET_original_NoMG-PV-Diesel'!AE431,'OnSSET_original_NoMG-PV-Diesel'!AD431,LCOE_SensitivityScenarios!CU431)</f>
        <v>SA_Diesel</v>
      </c>
      <c r="Q432" s="38">
        <f>IF(LCOE_SensitivityScenarios!BF431&gt;'OnSSET_original_NoMG-PV-Diesel'!M431,'OnSSET_original_NoMG-PV-Diesel'!M431,LCOE_SensitivityScenarios!BF431)</f>
        <v>0.42755278257086898</v>
      </c>
      <c r="R432" s="28">
        <f>MIN('OnSSET_original_NoMG-PV-Diesel'!E431:I431,LCOE_SensitivityScenarios!BK431)</f>
        <v>0.42755278257086898</v>
      </c>
      <c r="S432" s="28">
        <f>MIN('OnSSET_original_NoMG-PV-Diesel'!E431:I431,LCOE_SensitivityScenarios!BP431)</f>
        <v>0.42755278257086898</v>
      </c>
      <c r="T432" s="27">
        <f>MIN('OnSSET_original_NoMG-PV-Diesel'!N431:R431,LCOE_SensitivityScenarios!BU431)</f>
        <v>0.42755278257086898</v>
      </c>
      <c r="U432" s="28">
        <f>MIN('OnSSET_original_NoMG-PV-Diesel'!N431:R431,LCOE_SensitivityScenarios!BZ431)</f>
        <v>0.42755278257086898</v>
      </c>
      <c r="V432" s="29">
        <f>MIN('OnSSET_original_NoMG-PV-Diesel'!N431:R431,LCOE_SensitivityScenarios!CE431)</f>
        <v>0.42755278257086898</v>
      </c>
      <c r="W432" s="28">
        <f>MIN('OnSSET_original_NoMG-PV-Diesel'!W431:AA431,LCOE_SensitivityScenarios!CJ431)</f>
        <v>0.30251715023657699</v>
      </c>
      <c r="X432" s="28">
        <f>MIN('OnSSET_original_NoMG-PV-Diesel'!W431:AA431,LCOE_SensitivityScenarios!CO431)</f>
        <v>0.30251715023657699</v>
      </c>
      <c r="Y432" s="29">
        <f>MIN('OnSSET_original_NoMG-PV-Diesel'!W431:AA431,LCOE_SensitivityScenarios!CT431)</f>
        <v>0.30251715023657699</v>
      </c>
      <c r="Z432">
        <f>IF(H432='OnSSET_original_NoMG-PV-Diesel'!L431,'OnSSET_original_NoMG-PV-Diesel'!K431,"wait")</f>
        <v>8.2483435991159908</v>
      </c>
      <c r="AA432">
        <f>IF(I432='OnSSET_original_NoMG-PV-Diesel'!L431,'OnSSET_original_NoMG-PV-Diesel'!K431,"wait")</f>
        <v>8.2483435991159908</v>
      </c>
      <c r="AB432">
        <f>IF(J432='OnSSET_original_NoMG-PV-Diesel'!L431,'OnSSET_original_NoMG-PV-Diesel'!K431,"wait")</f>
        <v>8.2483435991159908</v>
      </c>
      <c r="AC432">
        <f>IF(K432='OnSSET_original_NoMG-PV-Diesel'!U431,'OnSSET_original_NoMG-PV-Diesel'!T431,"wait")</f>
        <v>8.9095924019868598</v>
      </c>
      <c r="AD432">
        <f>IF(L432='OnSSET_original_NoMG-PV-Diesel'!U431,'OnSSET_original_NoMG-PV-Diesel'!T431,"wait")</f>
        <v>8.9095924019868598</v>
      </c>
      <c r="AE432">
        <f>IF(M432='OnSSET_original_NoMG-PV-Diesel'!U431,'OnSSET_original_NoMG-PV-Diesel'!T431,"wait")</f>
        <v>8.9095924019868598</v>
      </c>
      <c r="AF432">
        <f>IF(N432='OnSSET_original_NoMG-PV-Diesel'!AD431,'OnSSET_original_NoMG-PV-Diesel'!AC431,"wait")</f>
        <v>8.2822594575181991</v>
      </c>
      <c r="AG432">
        <f>IF(O432='OnSSET_original_NoMG-PV-Diesel'!AD431,'OnSSET_original_NoMG-PV-Diesel'!AC431,"wait")</f>
        <v>8.2822594575181991</v>
      </c>
      <c r="AH432">
        <f>IF(P432='OnSSET_original_NoMG-PV-Diesel'!AD431,'OnSSET_original_NoMG-PV-Diesel'!AC431,"wait")</f>
        <v>8.2822594575181991</v>
      </c>
      <c r="AR432">
        <v>46.924999999999997</v>
      </c>
      <c r="AS432">
        <v>46.924999999999997</v>
      </c>
      <c r="AT432">
        <v>2.1030000000000002</v>
      </c>
      <c r="AU432">
        <v>2.165</v>
      </c>
      <c r="AV432">
        <v>47435.00649</v>
      </c>
      <c r="AW432">
        <v>0</v>
      </c>
      <c r="AX432">
        <v>7490.3257610000001</v>
      </c>
      <c r="AZ432">
        <f>SUMIF([1]base!$A$2:$A$169,B432,[1]base!$V$2:$V$169)</f>
        <v>0</v>
      </c>
      <c r="BA432">
        <f>SUMIF([2]s1!$A$2:$A$275,B432,[2]s1!$U$2:$U$275)</f>
        <v>0</v>
      </c>
      <c r="BB432">
        <f>SUMIF([3]s2!$A$2:$A$115,B432,[3]s2!$U$2:$U$115)</f>
        <v>0</v>
      </c>
      <c r="BC432">
        <f>SUMIF([4]s3!$A$2:$A$245,B432,[4]s3!$U$2:$U$245)</f>
        <v>0</v>
      </c>
      <c r="BD432">
        <f>SUMIF([5]s4!$A$2:$A$74,B432,[5]s4!$U$2:$U$74)</f>
        <v>0</v>
      </c>
      <c r="BF432">
        <f t="shared" si="35"/>
        <v>0</v>
      </c>
      <c r="BG432">
        <f t="shared" si="36"/>
        <v>0</v>
      </c>
      <c r="BH432">
        <f t="shared" si="37"/>
        <v>0</v>
      </c>
      <c r="BI432">
        <f t="shared" si="38"/>
        <v>0</v>
      </c>
      <c r="BJ432">
        <f t="shared" si="39"/>
        <v>0</v>
      </c>
      <c r="BL432" t="s">
        <v>114</v>
      </c>
      <c r="BM432" s="23">
        <v>51497.444080000001</v>
      </c>
      <c r="BN432" s="23">
        <v>8.9095924019999995</v>
      </c>
      <c r="BP432" t="s">
        <v>186</v>
      </c>
      <c r="BQ432" s="23">
        <v>51497.444080000001</v>
      </c>
      <c r="BR432" s="23">
        <v>8.9095924019999995</v>
      </c>
      <c r="BT432" t="s">
        <v>183</v>
      </c>
      <c r="BU432" s="23">
        <v>10270.091969999999</v>
      </c>
      <c r="BV432" s="23">
        <v>8.2822594580000004</v>
      </c>
    </row>
    <row r="433" spans="1:74" x14ac:dyDescent="0.25">
      <c r="A433">
        <v>1</v>
      </c>
      <c r="B433" s="15">
        <v>7106</v>
      </c>
      <c r="C433" s="15">
        <v>-65.590732000000003</v>
      </c>
      <c r="D433" s="15">
        <v>-18.62539568</v>
      </c>
      <c r="E433" s="16">
        <v>1</v>
      </c>
      <c r="F433" s="19">
        <v>23186.209350487599</v>
      </c>
      <c r="G433" s="19">
        <v>56.473593677849266</v>
      </c>
      <c r="H433" s="16" t="str">
        <f>IF(LCOE_SensitivityScenarios!BF432&gt;'OnSSET_original_NoMG-PV-Diesel'!M432,'OnSSET_original_NoMG-PV-Diesel'!L432,LCOE_SensitivityScenarios!BG432)</f>
        <v>SA_PV</v>
      </c>
      <c r="I433" s="39" t="str">
        <f>IF(LCOE_SensitivityScenarios!BK432&gt;'OnSSET_original_NoMG-PV-Diesel'!M432,'OnSSET_original_NoMG-PV-Diesel'!L432,LCOE_SensitivityScenarios!BL432)</f>
        <v>SA_PV</v>
      </c>
      <c r="J433" s="39" t="str">
        <f>IF(LCOE_SensitivityScenarios!BP432&gt;'OnSSET_original_NoMG-PV-Diesel'!M432,'OnSSET_original_NoMG-PV-Diesel'!L432,LCOE_SensitivityScenarios!BQ432)</f>
        <v>SA_PV</v>
      </c>
      <c r="K433" s="38" t="str">
        <f>IF(LCOE_SensitivityScenarios!BU432&gt;'OnSSET_original_NoMG-PV-Diesel'!V432,'OnSSET_original_NoMG-PV-Diesel'!U432,LCOE_SensitivityScenarios!BV432)</f>
        <v>SA_PV</v>
      </c>
      <c r="L433" s="39" t="str">
        <f>IF(LCOE_SensitivityScenarios!BZ432&gt;'OnSSET_original_NoMG-PV-Diesel'!V432,'OnSSET_original_NoMG-PV-Diesel'!U432,LCOE_SensitivityScenarios!CA432)</f>
        <v>SA_PV</v>
      </c>
      <c r="M433" s="40" t="str">
        <f>IF(LCOE_SensitivityScenarios!CE432&gt;'OnSSET_original_NoMG-PV-Diesel'!V432,'OnSSET_original_NoMG-PV-Diesel'!U432,LCOE_SensitivityScenarios!CF432)</f>
        <v>SA_PV</v>
      </c>
      <c r="N433" s="39" t="str">
        <f>IF(LCOE_SensitivityScenarios!CJ432&gt;'OnSSET_original_NoMG-PV-Diesel'!AE432,'OnSSET_original_NoMG-PV-Diesel'!AD432,LCOE_SensitivityScenarios!CK432)</f>
        <v>SA_Diesel</v>
      </c>
      <c r="O433" s="39" t="str">
        <f>IF(LCOE_SensitivityScenarios!CO432&gt;'OnSSET_original_NoMG-PV-Diesel'!AE432,'OnSSET_original_NoMG-PV-Diesel'!AD432,LCOE_SensitivityScenarios!CP432)</f>
        <v>SA_Diesel</v>
      </c>
      <c r="P433" s="40" t="str">
        <f>IF(LCOE_SensitivityScenarios!CT432&gt;'OnSSET_original_NoMG-PV-Diesel'!AE432,'OnSSET_original_NoMG-PV-Diesel'!AD432,LCOE_SensitivityScenarios!CU432)</f>
        <v>SA_Diesel</v>
      </c>
      <c r="Q433" s="38">
        <f>IF(LCOE_SensitivityScenarios!BF432&gt;'OnSSET_original_NoMG-PV-Diesel'!M432,'OnSSET_original_NoMG-PV-Diesel'!M432,LCOE_SensitivityScenarios!BF432)</f>
        <v>0.38648080952059899</v>
      </c>
      <c r="R433" s="28">
        <f>MIN('OnSSET_original_NoMG-PV-Diesel'!E432:I432,LCOE_SensitivityScenarios!BK432)</f>
        <v>0.38648080952059899</v>
      </c>
      <c r="S433" s="28">
        <f>MIN('OnSSET_original_NoMG-PV-Diesel'!E432:I432,LCOE_SensitivityScenarios!BP432)</f>
        <v>0.38648080952059899</v>
      </c>
      <c r="T433" s="27">
        <f>MIN('OnSSET_original_NoMG-PV-Diesel'!N432:R432,LCOE_SensitivityScenarios!BU432)</f>
        <v>0.38648080952059899</v>
      </c>
      <c r="U433" s="28">
        <f>MIN('OnSSET_original_NoMG-PV-Diesel'!N432:R432,LCOE_SensitivityScenarios!BZ432)</f>
        <v>0.38648080952059899</v>
      </c>
      <c r="V433" s="29">
        <f>MIN('OnSSET_original_NoMG-PV-Diesel'!N432:R432,LCOE_SensitivityScenarios!CE432)</f>
        <v>0.38648080952059899</v>
      </c>
      <c r="W433" s="28">
        <f>MIN('OnSSET_original_NoMG-PV-Diesel'!W432:AA432,LCOE_SensitivityScenarios!CJ432)</f>
        <v>0.25424949886959902</v>
      </c>
      <c r="X433" s="28">
        <f>MIN('OnSSET_original_NoMG-PV-Diesel'!W432:AA432,LCOE_SensitivityScenarios!CO432)</f>
        <v>0.25424949886959902</v>
      </c>
      <c r="Y433" s="29">
        <f>MIN('OnSSET_original_NoMG-PV-Diesel'!W432:AA432,LCOE_SensitivityScenarios!CT432)</f>
        <v>0.25424949886959902</v>
      </c>
      <c r="Z433">
        <f>IF(H433='OnSSET_original_NoMG-PV-Diesel'!L432,'OnSSET_original_NoMG-PV-Diesel'!K432,"wait")</f>
        <v>28.085419787048899</v>
      </c>
      <c r="AA433">
        <f>IF(I433='OnSSET_original_NoMG-PV-Diesel'!L432,'OnSSET_original_NoMG-PV-Diesel'!K432,"wait")</f>
        <v>28.085419787048899</v>
      </c>
      <c r="AB433">
        <f>IF(J433='OnSSET_original_NoMG-PV-Diesel'!L432,'OnSSET_original_NoMG-PV-Diesel'!K432,"wait")</f>
        <v>28.085419787048899</v>
      </c>
      <c r="AC433">
        <f>IF(K433='OnSSET_original_NoMG-PV-Diesel'!U432,'OnSSET_original_NoMG-PV-Diesel'!T432,"wait")</f>
        <v>11.7368814732916</v>
      </c>
      <c r="AD433">
        <f>IF(L433='OnSSET_original_NoMG-PV-Diesel'!U432,'OnSSET_original_NoMG-PV-Diesel'!T432,"wait")</f>
        <v>11.7368814732916</v>
      </c>
      <c r="AE433">
        <f>IF(M433='OnSSET_original_NoMG-PV-Diesel'!U432,'OnSSET_original_NoMG-PV-Diesel'!T432,"wait")</f>
        <v>11.7368814732916</v>
      </c>
      <c r="AF433">
        <f>IF(N433='OnSSET_original_NoMG-PV-Diesel'!AD432,'OnSSET_original_NoMG-PV-Diesel'!AC432,"wait")</f>
        <v>10.587310205702099</v>
      </c>
      <c r="AG433">
        <f>IF(O433='OnSSET_original_NoMG-PV-Diesel'!AD432,'OnSSET_original_NoMG-PV-Diesel'!AC432,"wait")</f>
        <v>10.587310205702099</v>
      </c>
      <c r="AH433">
        <f>IF(P433='OnSSET_original_NoMG-PV-Diesel'!AD432,'OnSSET_original_NoMG-PV-Diesel'!AC432,"wait")</f>
        <v>10.587310205702099</v>
      </c>
      <c r="AR433">
        <v>40.391999999999904</v>
      </c>
      <c r="AS433">
        <v>40.387</v>
      </c>
      <c r="AT433">
        <v>9.9529999999999994</v>
      </c>
      <c r="AU433">
        <v>3.4119999999999999</v>
      </c>
      <c r="AV433">
        <v>46534.420230000003</v>
      </c>
      <c r="AW433">
        <v>0</v>
      </c>
      <c r="AX433">
        <v>7184.59818</v>
      </c>
      <c r="AZ433">
        <f>SUMIF([1]base!$A$2:$A$169,B433,[1]base!$V$2:$V$169)</f>
        <v>0</v>
      </c>
      <c r="BA433">
        <f>SUMIF([2]s1!$A$2:$A$275,B433,[2]s1!$U$2:$U$275)</f>
        <v>0</v>
      </c>
      <c r="BB433">
        <f>SUMIF([3]s2!$A$2:$A$115,B433,[3]s2!$U$2:$U$115)</f>
        <v>0</v>
      </c>
      <c r="BC433">
        <f>SUMIF([4]s3!$A$2:$A$245,B433,[4]s3!$U$2:$U$245)</f>
        <v>0</v>
      </c>
      <c r="BD433">
        <f>SUMIF([5]s4!$A$2:$A$74,B433,[5]s4!$U$2:$U$74)</f>
        <v>0</v>
      </c>
      <c r="BF433">
        <f t="shared" si="35"/>
        <v>0</v>
      </c>
      <c r="BG433">
        <f t="shared" si="36"/>
        <v>0</v>
      </c>
      <c r="BH433">
        <f t="shared" si="37"/>
        <v>0</v>
      </c>
      <c r="BI433">
        <f t="shared" si="38"/>
        <v>0</v>
      </c>
      <c r="BJ433">
        <f t="shared" si="39"/>
        <v>0</v>
      </c>
      <c r="BL433" t="s">
        <v>114</v>
      </c>
      <c r="BM433" s="23">
        <v>59505.989070000003</v>
      </c>
      <c r="BN433" s="23">
        <v>11.73688147</v>
      </c>
      <c r="BP433" t="s">
        <v>186</v>
      </c>
      <c r="BQ433" s="23">
        <v>59505.989070000003</v>
      </c>
      <c r="BR433" s="23">
        <v>11.73688147</v>
      </c>
      <c r="BT433" t="s">
        <v>183</v>
      </c>
      <c r="BU433" s="23">
        <v>13128.380010000001</v>
      </c>
      <c r="BV433" s="23">
        <v>10.58731021</v>
      </c>
    </row>
    <row r="434" spans="1:74" x14ac:dyDescent="0.25">
      <c r="A434">
        <v>1</v>
      </c>
      <c r="B434" s="15">
        <v>7127</v>
      </c>
      <c r="C434" s="15">
        <v>-63.08672026</v>
      </c>
      <c r="D434" s="15">
        <v>-17.970295650000001</v>
      </c>
      <c r="E434" s="16">
        <v>0</v>
      </c>
      <c r="F434" s="19">
        <v>59309.177300996897</v>
      </c>
      <c r="G434" s="19">
        <v>78.672015801121987</v>
      </c>
      <c r="H434" s="16" t="str">
        <f>IF(LCOE_SensitivityScenarios!BF433&gt;'OnSSET_original_NoMG-PV-Diesel'!M433,'OnSSET_original_NoMG-PV-Diesel'!L433,LCOE_SensitivityScenarios!BG433)</f>
        <v>Grid_extension</v>
      </c>
      <c r="I434" s="39" t="str">
        <f>IF(LCOE_SensitivityScenarios!BK433&gt;'OnSSET_original_NoMG-PV-Diesel'!M433,'OnSSET_original_NoMG-PV-Diesel'!L433,LCOE_SensitivityScenarios!BL433)</f>
        <v>Grid_extension</v>
      </c>
      <c r="J434" s="39" t="str">
        <f>IF(LCOE_SensitivityScenarios!BP433&gt;'OnSSET_original_NoMG-PV-Diesel'!M433,'OnSSET_original_NoMG-PV-Diesel'!L433,LCOE_SensitivityScenarios!BQ433)</f>
        <v>Grid_extension</v>
      </c>
      <c r="K434" s="38" t="str">
        <f>IF(LCOE_SensitivityScenarios!BU433&gt;'OnSSET_original_NoMG-PV-Diesel'!V433,'OnSSET_original_NoMG-PV-Diesel'!U433,LCOE_SensitivityScenarios!BV433)</f>
        <v>SA_Diesel</v>
      </c>
      <c r="L434" s="39" t="str">
        <f>IF(LCOE_SensitivityScenarios!BZ433&gt;'OnSSET_original_NoMG-PV-Diesel'!V433,'OnSSET_original_NoMG-PV-Diesel'!U433,LCOE_SensitivityScenarios!CA433)</f>
        <v>MG_Hybrid</v>
      </c>
      <c r="M434" s="40" t="str">
        <f>IF(LCOE_SensitivityScenarios!CE433&gt;'OnSSET_original_NoMG-PV-Diesel'!V433,'OnSSET_original_NoMG-PV-Diesel'!U433,LCOE_SensitivityScenarios!CF433)</f>
        <v>SA_Diesel</v>
      </c>
      <c r="N434" s="39" t="str">
        <f>IF(LCOE_SensitivityScenarios!CJ433&gt;'OnSSET_original_NoMG-PV-Diesel'!AE433,'OnSSET_original_NoMG-PV-Diesel'!AD433,LCOE_SensitivityScenarios!CK433)</f>
        <v>SA_Diesel</v>
      </c>
      <c r="O434" s="39" t="str">
        <f>IF(LCOE_SensitivityScenarios!CO433&gt;'OnSSET_original_NoMG-PV-Diesel'!AE433,'OnSSET_original_NoMG-PV-Diesel'!AD433,LCOE_SensitivityScenarios!CP433)</f>
        <v>SA_Diesel</v>
      </c>
      <c r="P434" s="40" t="str">
        <f>IF(LCOE_SensitivityScenarios!CT433&gt;'OnSSET_original_NoMG-PV-Diesel'!AE433,'OnSSET_original_NoMG-PV-Diesel'!AD433,LCOE_SensitivityScenarios!CU433)</f>
        <v>SA_Diesel</v>
      </c>
      <c r="Q434" s="38">
        <f>IF(LCOE_SensitivityScenarios!BF433&gt;'OnSSET_original_NoMG-PV-Diesel'!M433,'OnSSET_original_NoMG-PV-Diesel'!M433,LCOE_SensitivityScenarios!BF433)</f>
        <v>0.40049814572300901</v>
      </c>
      <c r="R434" s="28">
        <f>MIN('OnSSET_original_NoMG-PV-Diesel'!E433:I433,LCOE_SensitivityScenarios!BK433)</f>
        <v>0.40049814572300901</v>
      </c>
      <c r="S434" s="28">
        <f>MIN('OnSSET_original_NoMG-PV-Diesel'!E433:I433,LCOE_SensitivityScenarios!BP433)</f>
        <v>0.40049814572300901</v>
      </c>
      <c r="T434" s="27">
        <f>MIN('OnSSET_original_NoMG-PV-Diesel'!N433:R433,LCOE_SensitivityScenarios!BU433)</f>
        <v>0.354807105884136</v>
      </c>
      <c r="U434" s="28">
        <f>MIN('OnSSET_original_NoMG-PV-Diesel'!N433:R433,LCOE_SensitivityScenarios!BZ433)</f>
        <v>0.35451258809228037</v>
      </c>
      <c r="V434" s="29">
        <f>MIN('OnSSET_original_NoMG-PV-Diesel'!N433:R433,LCOE_SensitivityScenarios!CE433)</f>
        <v>0.354807105884136</v>
      </c>
      <c r="W434" s="28">
        <f>MIN('OnSSET_original_NoMG-PV-Diesel'!W433:AA433,LCOE_SensitivityScenarios!CJ433)</f>
        <v>0.193914934660878</v>
      </c>
      <c r="X434" s="28">
        <f>MIN('OnSSET_original_NoMG-PV-Diesel'!W433:AA433,LCOE_SensitivityScenarios!CO433)</f>
        <v>0.193914934660878</v>
      </c>
      <c r="Y434" s="29">
        <f>MIN('OnSSET_original_NoMG-PV-Diesel'!W433:AA433,LCOE_SensitivityScenarios!CT433)</f>
        <v>0.193914934660878</v>
      </c>
      <c r="Z434">
        <f>IF(H434='OnSSET_original_NoMG-PV-Diesel'!L433,'OnSSET_original_NoMG-PV-Diesel'!K433,"wait")</f>
        <v>8.2599473444569504</v>
      </c>
      <c r="AA434">
        <f>IF(I434='OnSSET_original_NoMG-PV-Diesel'!L433,'OnSSET_original_NoMG-PV-Diesel'!K433,"wait")</f>
        <v>8.2599473444569504</v>
      </c>
      <c r="AB434">
        <f>IF(J434='OnSSET_original_NoMG-PV-Diesel'!L433,'OnSSET_original_NoMG-PV-Diesel'!K433,"wait")</f>
        <v>8.2599473444569504</v>
      </c>
      <c r="AC434">
        <f>IF(K434='OnSSET_original_NoMG-PV-Diesel'!U433,'OnSSET_original_NoMG-PV-Diesel'!T433,"wait")</f>
        <v>27.081816119176601</v>
      </c>
      <c r="AD434" t="str">
        <f>IF(L434='OnSSET_original_NoMG-PV-Diesel'!U433,'OnSSET_original_NoMG-PV-Diesel'!T433,"wait")</f>
        <v>wait</v>
      </c>
      <c r="AE434">
        <f>IF(M434='OnSSET_original_NoMG-PV-Diesel'!U433,'OnSSET_original_NoMG-PV-Diesel'!T433,"wait")</f>
        <v>27.081816119176601</v>
      </c>
      <c r="AF434">
        <f>IF(N434='OnSSET_original_NoMG-PV-Diesel'!AD433,'OnSSET_original_NoMG-PV-Diesel'!AC433,"wait")</f>
        <v>27.081816119176601</v>
      </c>
      <c r="AG434">
        <f>IF(O434='OnSSET_original_NoMG-PV-Diesel'!AD433,'OnSSET_original_NoMG-PV-Diesel'!AC433,"wait")</f>
        <v>27.081816119176601</v>
      </c>
      <c r="AH434">
        <f>IF(P434='OnSSET_original_NoMG-PV-Diesel'!AD433,'OnSSET_original_NoMG-PV-Diesel'!AC433,"wait")</f>
        <v>27.081816119176601</v>
      </c>
      <c r="AR434">
        <v>17.457000000000001</v>
      </c>
      <c r="AS434">
        <v>10.780999999999899</v>
      </c>
      <c r="AT434">
        <v>1.2390000000000001</v>
      </c>
      <c r="AU434">
        <v>4.5999999999999999E-2</v>
      </c>
      <c r="AV434">
        <v>56332.906219999997</v>
      </c>
      <c r="AW434">
        <v>36062.804980000001</v>
      </c>
      <c r="AX434">
        <v>10853.329170000001</v>
      </c>
      <c r="AZ434">
        <f>SUMIF([1]base!$A$2:$A$169,B434,[1]base!$V$2:$V$169)</f>
        <v>0</v>
      </c>
      <c r="BA434">
        <f>SUMIF([2]s1!$A$2:$A$275,B434,[2]s1!$U$2:$U$275)</f>
        <v>0</v>
      </c>
      <c r="BB434">
        <f>SUMIF([3]s2!$A$2:$A$115,B434,[3]s2!$U$2:$U$115)</f>
        <v>0</v>
      </c>
      <c r="BC434">
        <f>SUMIF([4]s3!$A$2:$A$245,B434,[4]s3!$U$2:$U$245)</f>
        <v>0</v>
      </c>
      <c r="BD434">
        <f>SUMIF([5]s4!$A$2:$A$74,B434,[5]s4!$U$2:$U$74)</f>
        <v>0</v>
      </c>
      <c r="BF434">
        <f t="shared" si="35"/>
        <v>0</v>
      </c>
      <c r="BG434">
        <f t="shared" si="36"/>
        <v>0</v>
      </c>
      <c r="BH434">
        <f t="shared" si="37"/>
        <v>0</v>
      </c>
      <c r="BI434">
        <f t="shared" si="38"/>
        <v>0</v>
      </c>
      <c r="BJ434">
        <f t="shared" si="39"/>
        <v>0</v>
      </c>
      <c r="BL434" t="s">
        <v>115</v>
      </c>
      <c r="BM434" s="23">
        <v>147195.2267</v>
      </c>
      <c r="BN434" s="23">
        <v>15.648191840000001</v>
      </c>
      <c r="BP434" t="s">
        <v>183</v>
      </c>
      <c r="BQ434" s="23">
        <v>33581.747069999998</v>
      </c>
      <c r="BR434" s="23">
        <v>27.081816119999999</v>
      </c>
      <c r="BT434" t="s">
        <v>183</v>
      </c>
      <c r="BU434" s="23">
        <v>33581.747069999998</v>
      </c>
      <c r="BV434" s="23">
        <v>27.081816119999999</v>
      </c>
    </row>
    <row r="435" spans="1:74" x14ac:dyDescent="0.25">
      <c r="A435">
        <v>1</v>
      </c>
      <c r="B435" s="15">
        <v>7132</v>
      </c>
      <c r="C435" s="15">
        <v>-60.953137380000001</v>
      </c>
      <c r="D435" s="15">
        <v>-16.409311339999999</v>
      </c>
      <c r="E435" s="16">
        <v>0</v>
      </c>
      <c r="F435" s="19">
        <v>32755.517838147502</v>
      </c>
      <c r="G435" s="19">
        <v>74.751912082058865</v>
      </c>
      <c r="H435" s="16" t="str">
        <f>IF(LCOE_SensitivityScenarios!BF434&gt;'OnSSET_original_NoMG-PV-Diesel'!M434,'OnSSET_original_NoMG-PV-Diesel'!L434,LCOE_SensitivityScenarios!BG434)</f>
        <v>MG_Hybrid</v>
      </c>
      <c r="I435" s="39" t="str">
        <f>IF(LCOE_SensitivityScenarios!BK434&gt;'OnSSET_original_NoMG-PV-Diesel'!M434,'OnSSET_original_NoMG-PV-Diesel'!L434,LCOE_SensitivityScenarios!BL434)</f>
        <v>MG_Hybrid</v>
      </c>
      <c r="J435" s="39" t="str">
        <f>IF(LCOE_SensitivityScenarios!BP434&gt;'OnSSET_original_NoMG-PV-Diesel'!M434,'OnSSET_original_NoMG-PV-Diesel'!L434,LCOE_SensitivityScenarios!BQ434)</f>
        <v>MG_Hybrid</v>
      </c>
      <c r="K435" s="38" t="str">
        <f>IF(LCOE_SensitivityScenarios!BU434&gt;'OnSSET_original_NoMG-PV-Diesel'!V434,'OnSSET_original_NoMG-PV-Diesel'!U434,LCOE_SensitivityScenarios!BV434)</f>
        <v>MG_Hybrid</v>
      </c>
      <c r="L435" s="39" t="str">
        <f>IF(LCOE_SensitivityScenarios!BZ434&gt;'OnSSET_original_NoMG-PV-Diesel'!V434,'OnSSET_original_NoMG-PV-Diesel'!U434,LCOE_SensitivityScenarios!CA434)</f>
        <v>MG_Hybrid</v>
      </c>
      <c r="M435" s="40" t="str">
        <f>IF(LCOE_SensitivityScenarios!CE434&gt;'OnSSET_original_NoMG-PV-Diesel'!V434,'OnSSET_original_NoMG-PV-Diesel'!U434,LCOE_SensitivityScenarios!CF434)</f>
        <v>MG_Diesel</v>
      </c>
      <c r="N435" s="39" t="str">
        <f>IF(LCOE_SensitivityScenarios!CJ434&gt;'OnSSET_original_NoMG-PV-Diesel'!AE434,'OnSSET_original_NoMG-PV-Diesel'!AD434,LCOE_SensitivityScenarios!CK434)</f>
        <v>SA_Diesel</v>
      </c>
      <c r="O435" s="39" t="str">
        <f>IF(LCOE_SensitivityScenarios!CO434&gt;'OnSSET_original_NoMG-PV-Diesel'!AE434,'OnSSET_original_NoMG-PV-Diesel'!AD434,LCOE_SensitivityScenarios!CP434)</f>
        <v>SA_Diesel</v>
      </c>
      <c r="P435" s="40" t="str">
        <f>IF(LCOE_SensitivityScenarios!CT434&gt;'OnSSET_original_NoMG-PV-Diesel'!AE434,'OnSSET_original_NoMG-PV-Diesel'!AD434,LCOE_SensitivityScenarios!CU434)</f>
        <v>SA_Diesel</v>
      </c>
      <c r="Q435" s="38">
        <f>IF(LCOE_SensitivityScenarios!BF434&gt;'OnSSET_original_NoMG-PV-Diesel'!M434,'OnSSET_original_NoMG-PV-Diesel'!M434,LCOE_SensitivityScenarios!BF434)</f>
        <v>0.43454999747079009</v>
      </c>
      <c r="R435" s="28">
        <f>MIN('OnSSET_original_NoMG-PV-Diesel'!E434:I434,LCOE_SensitivityScenarios!BK434)</f>
        <v>0.40878847119479017</v>
      </c>
      <c r="S435" s="28">
        <f>MIN('OnSSET_original_NoMG-PV-Diesel'!E434:I434,LCOE_SensitivityScenarios!BP434)</f>
        <v>0.45886168024479013</v>
      </c>
      <c r="T435" s="27">
        <f>MIN('OnSSET_original_NoMG-PV-Diesel'!N434:R434,LCOE_SensitivityScenarios!BU434)</f>
        <v>0.36851208479938818</v>
      </c>
      <c r="U435" s="28">
        <f>MIN('OnSSET_original_NoMG-PV-Diesel'!N434:R434,LCOE_SensitivityScenarios!BZ434)</f>
        <v>0.34275055852338815</v>
      </c>
      <c r="V435" s="29">
        <f>MIN('OnSSET_original_NoMG-PV-Diesel'!N434:R434,LCOE_SensitivityScenarios!CE434)</f>
        <v>0.38914155291699487</v>
      </c>
      <c r="W435" s="28">
        <f>MIN('OnSSET_original_NoMG-PV-Diesel'!W434:AA434,LCOE_SensitivityScenarios!CJ434)</f>
        <v>0.205981847502622</v>
      </c>
      <c r="X435" s="28">
        <f>MIN('OnSSET_original_NoMG-PV-Diesel'!W434:AA434,LCOE_SensitivityScenarios!CO434)</f>
        <v>0.205981847502622</v>
      </c>
      <c r="Y435" s="29">
        <f>MIN('OnSSET_original_NoMG-PV-Diesel'!W434:AA434,LCOE_SensitivityScenarios!CT434)</f>
        <v>0.205981847502622</v>
      </c>
      <c r="Z435">
        <f>VLOOKUP(B435,[1]base!$A$2:$U$169,21,FALSE)</f>
        <v>13.647</v>
      </c>
      <c r="AA435">
        <f>VLOOKUP(B435,[2]s1!$A$2:$T$275,20,FALSE)</f>
        <v>14.385</v>
      </c>
      <c r="AB435">
        <f>VLOOKUP(B435,[3]s2!$A$2:$T$275,20,FALSE)</f>
        <v>14.385</v>
      </c>
      <c r="AC435">
        <f>VLOOKUP(B435,[4]s3!$A$2:$T$275,20,FALSE)</f>
        <v>9.2769999999999992</v>
      </c>
      <c r="AD435" t="str">
        <f>IF(L435='OnSSET_original_NoMG-PV-Diesel'!U434,'OnSSET_original_NoMG-PV-Diesel'!T434,"wait")</f>
        <v>wait</v>
      </c>
      <c r="AE435" t="str">
        <f>IF(M435='OnSSET_original_NoMG-PV-Diesel'!U434,'OnSSET_original_NoMG-PV-Diesel'!T434,"wait")</f>
        <v>wait</v>
      </c>
      <c r="AF435">
        <f>IF(N435='OnSSET_original_NoMG-PV-Diesel'!AD434,'OnSSET_original_NoMG-PV-Diesel'!AC434,"wait")</f>
        <v>14.9568574603413</v>
      </c>
      <c r="AG435">
        <f>IF(O435='OnSSET_original_NoMG-PV-Diesel'!AD434,'OnSSET_original_NoMG-PV-Diesel'!AC434,"wait")</f>
        <v>14.9568574603413</v>
      </c>
      <c r="AH435">
        <f>IF(P435='OnSSET_original_NoMG-PV-Diesel'!AD434,'OnSSET_original_NoMG-PV-Diesel'!AC434,"wait")</f>
        <v>14.9568574603413</v>
      </c>
      <c r="AR435">
        <v>243.702</v>
      </c>
      <c r="AS435">
        <v>243.33099999999999</v>
      </c>
      <c r="AT435">
        <v>1.2999999999999999E-2</v>
      </c>
      <c r="AU435">
        <v>1.4999999999999999E-2</v>
      </c>
      <c r="AV435">
        <v>23304.985710000001</v>
      </c>
      <c r="AW435">
        <v>41948.974280000002</v>
      </c>
      <c r="AX435">
        <v>9343.9890099999993</v>
      </c>
      <c r="AZ435">
        <f>SUMIF([1]base!$A$2:$A$169,B435,[1]base!$V$2:$V$169)</f>
        <v>33491.9</v>
      </c>
      <c r="BA435">
        <f>SUMIF([2]s1!$A$2:$A$275,B435,[2]s1!$U$2:$U$275)</f>
        <v>39611.199999999997</v>
      </c>
      <c r="BB435">
        <f>SUMIF([3]s2!$A$2:$A$115,B435,[3]s2!$U$2:$U$115)</f>
        <v>39611.199999999997</v>
      </c>
      <c r="BC435">
        <f>SUMIF([4]s3!$A$2:$A$245,B435,[4]s3!$U$2:$U$245)</f>
        <v>13798.2</v>
      </c>
      <c r="BD435">
        <f>SUMIF([5]s4!$A$2:$A$74,B435,[5]s4!$U$2:$U$74)</f>
        <v>0</v>
      </c>
      <c r="BF435">
        <f t="shared" si="35"/>
        <v>108089.84900000002</v>
      </c>
      <c r="BG435">
        <f t="shared" si="36"/>
        <v>114209.149</v>
      </c>
      <c r="BH435">
        <f t="shared" si="37"/>
        <v>114209.149</v>
      </c>
      <c r="BI435">
        <f t="shared" si="38"/>
        <v>88396.149000000005</v>
      </c>
      <c r="BJ435">
        <f t="shared" si="39"/>
        <v>0</v>
      </c>
      <c r="BL435" t="s">
        <v>114</v>
      </c>
      <c r="BM435" s="23">
        <v>111185.6314</v>
      </c>
      <c r="BN435" s="23">
        <v>19.2362684</v>
      </c>
      <c r="BP435" t="s">
        <v>183</v>
      </c>
      <c r="BQ435" s="23">
        <v>18546.666219999999</v>
      </c>
      <c r="BR435" s="23">
        <v>14.95685746</v>
      </c>
      <c r="BT435" t="s">
        <v>183</v>
      </c>
      <c r="BU435" s="23">
        <v>18546.666219999999</v>
      </c>
      <c r="BV435" s="23">
        <v>14.95685746</v>
      </c>
    </row>
    <row r="436" spans="1:74" x14ac:dyDescent="0.25">
      <c r="A436">
        <v>1</v>
      </c>
      <c r="B436" s="15">
        <v>7136</v>
      </c>
      <c r="C436" s="15">
        <v>-63.18598094</v>
      </c>
      <c r="D436" s="15">
        <v>-15.896325859999999</v>
      </c>
      <c r="E436" s="16">
        <v>0</v>
      </c>
      <c r="F436" s="19">
        <v>29284.3465361647</v>
      </c>
      <c r="G436" s="19">
        <v>79.411511738131125</v>
      </c>
      <c r="H436" s="16" t="str">
        <f>IF(LCOE_SensitivityScenarios!BF435&gt;'OnSSET_original_NoMG-PV-Diesel'!M435,'OnSSET_original_NoMG-PV-Diesel'!L435,LCOE_SensitivityScenarios!BG435)</f>
        <v>MG_Hybrid</v>
      </c>
      <c r="I436" s="39" t="str">
        <f>IF(LCOE_SensitivityScenarios!BK435&gt;'OnSSET_original_NoMG-PV-Diesel'!M435,'OnSSET_original_NoMG-PV-Diesel'!L435,LCOE_SensitivityScenarios!BL435)</f>
        <v>MG_Hybrid</v>
      </c>
      <c r="J436" s="39" t="str">
        <f>IF(LCOE_SensitivityScenarios!BP435&gt;'OnSSET_original_NoMG-PV-Diesel'!M435,'OnSSET_original_NoMG-PV-Diesel'!L435,LCOE_SensitivityScenarios!BQ435)</f>
        <v>MG_Hybrid</v>
      </c>
      <c r="K436" s="38" t="str">
        <f>IF(LCOE_SensitivityScenarios!BU435&gt;'OnSSET_original_NoMG-PV-Diesel'!V435,'OnSSET_original_NoMG-PV-Diesel'!U435,LCOE_SensitivityScenarios!BV435)</f>
        <v>MG_Hybrid</v>
      </c>
      <c r="L436" s="39" t="str">
        <f>IF(LCOE_SensitivityScenarios!BZ435&gt;'OnSSET_original_NoMG-PV-Diesel'!V435,'OnSSET_original_NoMG-PV-Diesel'!U435,LCOE_SensitivityScenarios!CA435)</f>
        <v>MG_Hybrid</v>
      </c>
      <c r="M436" s="40" t="str">
        <f>IF(LCOE_SensitivityScenarios!CE435&gt;'OnSSET_original_NoMG-PV-Diesel'!V435,'OnSSET_original_NoMG-PV-Diesel'!U435,LCOE_SensitivityScenarios!CF435)</f>
        <v>MG_Diesel</v>
      </c>
      <c r="N436" s="39" t="str">
        <f>IF(LCOE_SensitivityScenarios!CJ435&gt;'OnSSET_original_NoMG-PV-Diesel'!AE435,'OnSSET_original_NoMG-PV-Diesel'!AD435,LCOE_SensitivityScenarios!CK435)</f>
        <v>SA_Diesel</v>
      </c>
      <c r="O436" s="39" t="str">
        <f>IF(LCOE_SensitivityScenarios!CO435&gt;'OnSSET_original_NoMG-PV-Diesel'!AE435,'OnSSET_original_NoMG-PV-Diesel'!AD435,LCOE_SensitivityScenarios!CP435)</f>
        <v>SA_Diesel</v>
      </c>
      <c r="P436" s="40" t="str">
        <f>IF(LCOE_SensitivityScenarios!CT435&gt;'OnSSET_original_NoMG-PV-Diesel'!AE435,'OnSSET_original_NoMG-PV-Diesel'!AD435,LCOE_SensitivityScenarios!CU435)</f>
        <v>SA_Diesel</v>
      </c>
      <c r="Q436" s="38">
        <f>IF(LCOE_SensitivityScenarios!BF435&gt;'OnSSET_original_NoMG-PV-Diesel'!M435,'OnSSET_original_NoMG-PV-Diesel'!M435,LCOE_SensitivityScenarios!BF435)</f>
        <v>0.41107922631155702</v>
      </c>
      <c r="R436" s="28">
        <f>MIN('OnSSET_original_NoMG-PV-Diesel'!E435:I435,LCOE_SensitivityScenarios!BK435)</f>
        <v>0.3853177000355571</v>
      </c>
      <c r="S436" s="28">
        <f>MIN('OnSSET_original_NoMG-PV-Diesel'!E435:I435,LCOE_SensitivityScenarios!BP435)</f>
        <v>0.43539090908555705</v>
      </c>
      <c r="T436" s="27">
        <f>MIN('OnSSET_original_NoMG-PV-Diesel'!N435:R435,LCOE_SensitivityScenarios!BU435)</f>
        <v>0.34504131364015511</v>
      </c>
      <c r="U436" s="28">
        <f>MIN('OnSSET_original_NoMG-PV-Diesel'!N435:R435,LCOE_SensitivityScenarios!BZ435)</f>
        <v>0.31927978736415508</v>
      </c>
      <c r="V436" s="29">
        <f>MIN('OnSSET_original_NoMG-PV-Diesel'!N435:R435,LCOE_SensitivityScenarios!CE435)</f>
        <v>0.36471488593884654</v>
      </c>
      <c r="W436" s="28">
        <f>MIN('OnSSET_original_NoMG-PV-Diesel'!W435:AA435,LCOE_SensitivityScenarios!CJ435)</f>
        <v>0.205981847502622</v>
      </c>
      <c r="X436" s="28">
        <f>MIN('OnSSET_original_NoMG-PV-Diesel'!W435:AA435,LCOE_SensitivityScenarios!CO435)</f>
        <v>0.205981847502622</v>
      </c>
      <c r="Y436" s="29">
        <f>MIN('OnSSET_original_NoMG-PV-Diesel'!W435:AA435,LCOE_SensitivityScenarios!CT435)</f>
        <v>0.205981847502622</v>
      </c>
      <c r="Z436">
        <f>VLOOKUP(B436,[1]base!$A$2:$U$169,21,FALSE)</f>
        <v>13.647</v>
      </c>
      <c r="AA436">
        <f>VLOOKUP(B436,[2]s1!$A$2:$T$275,20,FALSE)</f>
        <v>14.385</v>
      </c>
      <c r="AB436">
        <f>VLOOKUP(B436,[3]s2!$A$2:$T$275,20,FALSE)</f>
        <v>14.385</v>
      </c>
      <c r="AC436">
        <f>VLOOKUP(B436,[4]s3!$A$2:$T$275,20,FALSE)</f>
        <v>9.9060000000000006</v>
      </c>
      <c r="AD436" t="str">
        <f>IF(L436='OnSSET_original_NoMG-PV-Diesel'!U435,'OnSSET_original_NoMG-PV-Diesel'!T435,"wait")</f>
        <v>wait</v>
      </c>
      <c r="AE436" t="str">
        <f>IF(M436='OnSSET_original_NoMG-PV-Diesel'!U435,'OnSSET_original_NoMG-PV-Diesel'!T435,"wait")</f>
        <v>wait</v>
      </c>
      <c r="AF436">
        <f>IF(N436='OnSSET_original_NoMG-PV-Diesel'!AD435,'OnSSET_original_NoMG-PV-Diesel'!AC435,"wait")</f>
        <v>13.371847733408501</v>
      </c>
      <c r="AG436">
        <f>IF(O436='OnSSET_original_NoMG-PV-Diesel'!AD435,'OnSSET_original_NoMG-PV-Diesel'!AC435,"wait")</f>
        <v>13.371847733408501</v>
      </c>
      <c r="AH436">
        <f>IF(P436='OnSSET_original_NoMG-PV-Diesel'!AD435,'OnSSET_original_NoMG-PV-Diesel'!AC435,"wait")</f>
        <v>13.371847733408501</v>
      </c>
      <c r="AR436">
        <v>164.92</v>
      </c>
      <c r="AS436">
        <v>140.16</v>
      </c>
      <c r="AT436">
        <v>3.1E-2</v>
      </c>
      <c r="AU436">
        <v>2.5999999999999999E-2</v>
      </c>
      <c r="AV436">
        <v>13533.060810000001</v>
      </c>
      <c r="AW436">
        <v>24359.509450000001</v>
      </c>
      <c r="AX436">
        <v>9926.438967</v>
      </c>
      <c r="AZ436">
        <f>SUMIF([1]base!$A$2:$A$169,B436,[1]base!$V$2:$V$169)</f>
        <v>33491.9</v>
      </c>
      <c r="BA436">
        <f>SUMIF([2]s1!$A$2:$A$275,B436,[2]s1!$U$2:$U$275)</f>
        <v>39611.199999999997</v>
      </c>
      <c r="BB436">
        <f>SUMIF([3]s2!$A$2:$A$115,B436,[3]s2!$U$2:$U$115)</f>
        <v>39611.199999999997</v>
      </c>
      <c r="BC436">
        <f>SUMIF([4]s3!$A$2:$A$245,B436,[4]s3!$U$2:$U$245)</f>
        <v>17297.939999999999</v>
      </c>
      <c r="BD436">
        <f>SUMIF([5]s4!$A$2:$A$74,B436,[5]s4!$U$2:$U$74)</f>
        <v>0</v>
      </c>
      <c r="BF436">
        <f t="shared" si="35"/>
        <v>81310.909226999996</v>
      </c>
      <c r="BG436">
        <f t="shared" si="36"/>
        <v>87430.209226999999</v>
      </c>
      <c r="BH436">
        <f t="shared" si="37"/>
        <v>87430.209226999999</v>
      </c>
      <c r="BI436">
        <f t="shared" si="38"/>
        <v>65116.949227000005</v>
      </c>
      <c r="BJ436">
        <f t="shared" si="39"/>
        <v>0</v>
      </c>
      <c r="BL436" t="s">
        <v>113</v>
      </c>
      <c r="BM436" s="23">
        <v>16581.23689</v>
      </c>
      <c r="BN436" s="23">
        <v>13.371847730000001</v>
      </c>
      <c r="BP436" t="s">
        <v>183</v>
      </c>
      <c r="BQ436" s="23">
        <v>16581.23689</v>
      </c>
      <c r="BR436" s="23">
        <v>13.371847730000001</v>
      </c>
      <c r="BT436" t="s">
        <v>183</v>
      </c>
      <c r="BU436" s="23">
        <v>16581.23689</v>
      </c>
      <c r="BV436" s="23">
        <v>13.371847730000001</v>
      </c>
    </row>
    <row r="437" spans="1:74" x14ac:dyDescent="0.25">
      <c r="A437">
        <v>1</v>
      </c>
      <c r="B437" s="15">
        <v>7141</v>
      </c>
      <c r="C437" s="15">
        <v>-63.844199150000001</v>
      </c>
      <c r="D437" s="15">
        <v>-18.13183197</v>
      </c>
      <c r="E437" s="16">
        <v>1</v>
      </c>
      <c r="F437" s="19">
        <v>39952.903064537699</v>
      </c>
      <c r="G437" s="19">
        <v>52.653836687831721</v>
      </c>
      <c r="H437" s="16" t="str">
        <f>IF(LCOE_SensitivityScenarios!BF436&gt;'OnSSET_original_NoMG-PV-Diesel'!M436,'OnSSET_original_NoMG-PV-Diesel'!L436,LCOE_SensitivityScenarios!BG436)</f>
        <v>Grid_extension</v>
      </c>
      <c r="I437" s="39" t="str">
        <f>IF(LCOE_SensitivityScenarios!BK436&gt;'OnSSET_original_NoMG-PV-Diesel'!M436,'OnSSET_original_NoMG-PV-Diesel'!L436,LCOE_SensitivityScenarios!BL436)</f>
        <v>MG_Hybrid</v>
      </c>
      <c r="J437" s="39" t="str">
        <f>IF(LCOE_SensitivityScenarios!BP436&gt;'OnSSET_original_NoMG-PV-Diesel'!M436,'OnSSET_original_NoMG-PV-Diesel'!L436,LCOE_SensitivityScenarios!BQ436)</f>
        <v>Grid_extension</v>
      </c>
      <c r="K437" s="38" t="str">
        <f>IF(LCOE_SensitivityScenarios!BU436&gt;'OnSSET_original_NoMG-PV-Diesel'!V436,'OnSSET_original_NoMG-PV-Diesel'!U436,LCOE_SensitivityScenarios!BV436)</f>
        <v>MG_Hybrid</v>
      </c>
      <c r="L437" s="39" t="str">
        <f>IF(LCOE_SensitivityScenarios!BZ436&gt;'OnSSET_original_NoMG-PV-Diesel'!V436,'OnSSET_original_NoMG-PV-Diesel'!U436,LCOE_SensitivityScenarios!CA436)</f>
        <v>MG_Hybrid</v>
      </c>
      <c r="M437" s="40" t="str">
        <f>IF(LCOE_SensitivityScenarios!CE436&gt;'OnSSET_original_NoMG-PV-Diesel'!V436,'OnSSET_original_NoMG-PV-Diesel'!U436,LCOE_SensitivityScenarios!CF436)</f>
        <v>SA_Diesel</v>
      </c>
      <c r="N437" s="39" t="str">
        <f>IF(LCOE_SensitivityScenarios!CJ436&gt;'OnSSET_original_NoMG-PV-Diesel'!AE436,'OnSSET_original_NoMG-PV-Diesel'!AD436,LCOE_SensitivityScenarios!CK436)</f>
        <v>SA_Diesel</v>
      </c>
      <c r="O437" s="39" t="str">
        <f>IF(LCOE_SensitivityScenarios!CO436&gt;'OnSSET_original_NoMG-PV-Diesel'!AE436,'OnSSET_original_NoMG-PV-Diesel'!AD436,LCOE_SensitivityScenarios!CP436)</f>
        <v>SA_Diesel</v>
      </c>
      <c r="P437" s="40" t="str">
        <f>IF(LCOE_SensitivityScenarios!CT436&gt;'OnSSET_original_NoMG-PV-Diesel'!AE436,'OnSSET_original_NoMG-PV-Diesel'!AD436,LCOE_SensitivityScenarios!CU436)</f>
        <v>SA_Diesel</v>
      </c>
      <c r="Q437" s="38">
        <f>IF(LCOE_SensitivityScenarios!BF436&gt;'OnSSET_original_NoMG-PV-Diesel'!M436,'OnSSET_original_NoMG-PV-Diesel'!M436,LCOE_SensitivityScenarios!BF436)</f>
        <v>0.36989415701293599</v>
      </c>
      <c r="R437" s="28">
        <f>MIN('OnSSET_original_NoMG-PV-Diesel'!E436:I436,LCOE_SensitivityScenarios!BK436)</f>
        <v>0.35870716736815056</v>
      </c>
      <c r="S437" s="28">
        <f>MIN('OnSSET_original_NoMG-PV-Diesel'!E436:I436,LCOE_SensitivityScenarios!BP436)</f>
        <v>0.36989415701293599</v>
      </c>
      <c r="T437" s="27">
        <f>MIN('OnSSET_original_NoMG-PV-Diesel'!N436:R436,LCOE_SensitivityScenarios!BU436)</f>
        <v>0.34164771179430253</v>
      </c>
      <c r="U437" s="28">
        <f>MIN('OnSSET_original_NoMG-PV-Diesel'!N436:R436,LCOE_SensitivityScenarios!BZ436)</f>
        <v>0.30470620380230262</v>
      </c>
      <c r="V437" s="29">
        <f>MIN('OnSSET_original_NoMG-PV-Diesel'!N436:R436,LCOE_SensitivityScenarios!CE436)</f>
        <v>0.354807105884136</v>
      </c>
      <c r="W437" s="28">
        <f>MIN('OnSSET_original_NoMG-PV-Diesel'!W436:AA436,LCOE_SensitivityScenarios!CJ436)</f>
        <v>0.193914934660878</v>
      </c>
      <c r="X437" s="28">
        <f>MIN('OnSSET_original_NoMG-PV-Diesel'!W436:AA436,LCOE_SensitivityScenarios!CO436)</f>
        <v>0.193914934660878</v>
      </c>
      <c r="Y437" s="29">
        <f>MIN('OnSSET_original_NoMG-PV-Diesel'!W436:AA436,LCOE_SensitivityScenarios!CT436)</f>
        <v>0.193914934660878</v>
      </c>
      <c r="Z437">
        <f>IF(H437='OnSSET_original_NoMG-PV-Diesel'!L436,'OnSSET_original_NoMG-PV-Diesel'!K436,"wait")</f>
        <v>15.648191843937701</v>
      </c>
      <c r="AA437">
        <f>VLOOKUP(B437,[2]s1!$A$2:$T$275,20,FALSE)</f>
        <v>13.647</v>
      </c>
      <c r="AB437">
        <f>IF(J437='OnSSET_original_NoMG-PV-Diesel'!L436,'OnSSET_original_NoMG-PV-Diesel'!K436,"wait")</f>
        <v>15.648191843937701</v>
      </c>
      <c r="AC437">
        <f>VLOOKUP(B437,[4]s3!$A$2:$T$275,20,FALSE)</f>
        <v>12.367000000000001</v>
      </c>
      <c r="AD437" t="str">
        <f>IF(L437='OnSSET_original_NoMG-PV-Diesel'!U436,'OnSSET_original_NoMG-PV-Diesel'!T436,"wait")</f>
        <v>wait</v>
      </c>
      <c r="AE437">
        <f>IF(M437='OnSSET_original_NoMG-PV-Diesel'!U436,'OnSSET_original_NoMG-PV-Diesel'!T436,"wait")</f>
        <v>18.243334732665598</v>
      </c>
      <c r="AF437">
        <f>IF(N437='OnSSET_original_NoMG-PV-Diesel'!AD436,'OnSSET_original_NoMG-PV-Diesel'!AC436,"wait")</f>
        <v>18.243334732665598</v>
      </c>
      <c r="AG437">
        <f>IF(O437='OnSSET_original_NoMG-PV-Diesel'!AD436,'OnSSET_original_NoMG-PV-Diesel'!AC436,"wait")</f>
        <v>18.243334732665598</v>
      </c>
      <c r="AH437">
        <f>IF(P437='OnSSET_original_NoMG-PV-Diesel'!AD436,'OnSSET_original_NoMG-PV-Diesel'!AC436,"wait")</f>
        <v>18.243334732665598</v>
      </c>
      <c r="AR437" s="23">
        <v>74.855999999999995</v>
      </c>
      <c r="AS437" s="23">
        <v>70.134</v>
      </c>
      <c r="AT437" s="23">
        <v>0.20799999999999999</v>
      </c>
      <c r="AU437" s="23">
        <v>6.9000000000000006E-2</v>
      </c>
      <c r="AV437" s="23">
        <v>23396.94889</v>
      </c>
      <c r="AW437" s="23">
        <v>42114.508000000002</v>
      </c>
      <c r="AX437" s="23">
        <v>6581.7295860000004</v>
      </c>
      <c r="AZ437">
        <f>SUMIF([1]base!$A$2:$A$169,B437,[1]base!$V$2:$V$169)</f>
        <v>0</v>
      </c>
      <c r="BA437">
        <f>SUMIF([2]s1!$A$2:$A$275,B437,[2]s1!$U$2:$U$275)</f>
        <v>33491.9</v>
      </c>
      <c r="BB437">
        <f>SUMIF([3]s2!$A$2:$A$115,B437,[3]s2!$U$2:$U$115)</f>
        <v>0</v>
      </c>
      <c r="BC437">
        <f>SUMIF([4]s3!$A$2:$A$245,B437,[4]s3!$U$2:$U$245)</f>
        <v>18899.52</v>
      </c>
      <c r="BD437">
        <f>SUMIF([5]s4!$A$2:$A$74,B437,[5]s4!$U$2:$U$74)</f>
        <v>0</v>
      </c>
      <c r="BF437">
        <f t="shared" si="35"/>
        <v>0</v>
      </c>
      <c r="BG437">
        <f t="shared" si="36"/>
        <v>105585.086476</v>
      </c>
      <c r="BH437">
        <f t="shared" si="37"/>
        <v>0</v>
      </c>
      <c r="BI437">
        <f t="shared" si="38"/>
        <v>90992.706476000007</v>
      </c>
      <c r="BJ437">
        <f t="shared" si="39"/>
        <v>0</v>
      </c>
      <c r="BL437" t="s">
        <v>115</v>
      </c>
      <c r="BM437" s="23">
        <v>90245.155880000006</v>
      </c>
      <c r="BN437" s="23">
        <v>10.54121336</v>
      </c>
      <c r="BP437" t="s">
        <v>183</v>
      </c>
      <c r="BQ437" s="23">
        <v>22621.933850000001</v>
      </c>
      <c r="BR437" s="23">
        <v>18.243334730000001</v>
      </c>
      <c r="BT437" t="s">
        <v>183</v>
      </c>
      <c r="BU437" s="23">
        <v>22621.933850000001</v>
      </c>
      <c r="BV437" s="23">
        <v>18.243334730000001</v>
      </c>
    </row>
    <row r="438" spans="1:74" x14ac:dyDescent="0.25">
      <c r="A438">
        <v>1</v>
      </c>
      <c r="B438" s="15">
        <v>7148</v>
      </c>
      <c r="C438" s="15">
        <v>-63.364213159999998</v>
      </c>
      <c r="D438" s="15">
        <v>-16.197263379999999</v>
      </c>
      <c r="E438" s="16">
        <v>0</v>
      </c>
      <c r="F438" s="19">
        <v>17358.2268466727</v>
      </c>
      <c r="G438" s="19">
        <v>50.530989580686985</v>
      </c>
      <c r="H438" s="16" t="str">
        <f>IF(LCOE_SensitivityScenarios!BF437&gt;'OnSSET_original_NoMG-PV-Diesel'!M437,'OnSSET_original_NoMG-PV-Diesel'!L437,LCOE_SensitivityScenarios!BG437)</f>
        <v>SA_PV</v>
      </c>
      <c r="I438" s="39" t="str">
        <f>IF(LCOE_SensitivityScenarios!BK437&gt;'OnSSET_original_NoMG-PV-Diesel'!M437,'OnSSET_original_NoMG-PV-Diesel'!L437,LCOE_SensitivityScenarios!BL437)</f>
        <v>SA_PV</v>
      </c>
      <c r="J438" s="39" t="str">
        <f>IF(LCOE_SensitivityScenarios!BP437&gt;'OnSSET_original_NoMG-PV-Diesel'!M437,'OnSSET_original_NoMG-PV-Diesel'!L437,LCOE_SensitivityScenarios!BQ437)</f>
        <v>SA_PV</v>
      </c>
      <c r="K438" s="38" t="str">
        <f>IF(LCOE_SensitivityScenarios!BU437&gt;'OnSSET_original_NoMG-PV-Diesel'!V437,'OnSSET_original_NoMG-PV-Diesel'!U437,LCOE_SensitivityScenarios!BV437)</f>
        <v>SA_PV</v>
      </c>
      <c r="L438" s="39" t="str">
        <f>IF(LCOE_SensitivityScenarios!BZ437&gt;'OnSSET_original_NoMG-PV-Diesel'!V437,'OnSSET_original_NoMG-PV-Diesel'!U437,LCOE_SensitivityScenarios!CA437)</f>
        <v>SA_PV</v>
      </c>
      <c r="M438" s="40" t="str">
        <f>IF(LCOE_SensitivityScenarios!CE437&gt;'OnSSET_original_NoMG-PV-Diesel'!V437,'OnSSET_original_NoMG-PV-Diesel'!U437,LCOE_SensitivityScenarios!CF437)</f>
        <v>SA_PV</v>
      </c>
      <c r="N438" s="39" t="str">
        <f>IF(LCOE_SensitivityScenarios!CJ437&gt;'OnSSET_original_NoMG-PV-Diesel'!AE437,'OnSSET_original_NoMG-PV-Diesel'!AD437,LCOE_SensitivityScenarios!CK437)</f>
        <v>SA_Diesel</v>
      </c>
      <c r="O438" s="39" t="str">
        <f>IF(LCOE_SensitivityScenarios!CO437&gt;'OnSSET_original_NoMG-PV-Diesel'!AE437,'OnSSET_original_NoMG-PV-Diesel'!AD437,LCOE_SensitivityScenarios!CP437)</f>
        <v>SA_Diesel</v>
      </c>
      <c r="P438" s="40" t="str">
        <f>IF(LCOE_SensitivityScenarios!CT437&gt;'OnSSET_original_NoMG-PV-Diesel'!AE437,'OnSSET_original_NoMG-PV-Diesel'!AD437,LCOE_SensitivityScenarios!CU437)</f>
        <v>SA_Diesel</v>
      </c>
      <c r="Q438" s="38">
        <f>IF(LCOE_SensitivityScenarios!BF437&gt;'OnSSET_original_NoMG-PV-Diesel'!M437,'OnSSET_original_NoMG-PV-Diesel'!M437,LCOE_SensitivityScenarios!BF437)</f>
        <v>0.52248751711253705</v>
      </c>
      <c r="R438" s="28">
        <f>MIN('OnSSET_original_NoMG-PV-Diesel'!E437:I437,LCOE_SensitivityScenarios!BK437)</f>
        <v>0.52248751711253705</v>
      </c>
      <c r="S438" s="28">
        <f>MIN('OnSSET_original_NoMG-PV-Diesel'!E437:I437,LCOE_SensitivityScenarios!BP437)</f>
        <v>0.52248751711253705</v>
      </c>
      <c r="T438" s="27">
        <f>MIN('OnSSET_original_NoMG-PV-Diesel'!N437:R437,LCOE_SensitivityScenarios!BU437)</f>
        <v>0.52248751711253705</v>
      </c>
      <c r="U438" s="28">
        <f>MIN('OnSSET_original_NoMG-PV-Diesel'!N437:R437,LCOE_SensitivityScenarios!BZ437)</f>
        <v>0.52248751711253705</v>
      </c>
      <c r="V438" s="29">
        <f>MIN('OnSSET_original_NoMG-PV-Diesel'!N437:R437,LCOE_SensitivityScenarios!CE437)</f>
        <v>0.52248751711253705</v>
      </c>
      <c r="W438" s="28">
        <f>MIN('OnSSET_original_NoMG-PV-Diesel'!W437:AA437,LCOE_SensitivityScenarios!CJ437)</f>
        <v>0.32061751949919398</v>
      </c>
      <c r="X438" s="28">
        <f>MIN('OnSSET_original_NoMG-PV-Diesel'!W437:AA437,LCOE_SensitivityScenarios!CO437)</f>
        <v>0.32061751949919398</v>
      </c>
      <c r="Y438" s="29">
        <f>MIN('OnSSET_original_NoMG-PV-Diesel'!W437:AA437,LCOE_SensitivityScenarios!CT437)</f>
        <v>0.32061751949919398</v>
      </c>
      <c r="Z438">
        <f>IF(H438='OnSSET_original_NoMG-PV-Diesel'!L437,'OnSSET_original_NoMG-PV-Diesel'!K437,"wait")</f>
        <v>19.236268403892101</v>
      </c>
      <c r="AA438">
        <f>IF(I438='OnSSET_original_NoMG-PV-Diesel'!L437,'OnSSET_original_NoMG-PV-Diesel'!K437,"wait")</f>
        <v>19.236268403892101</v>
      </c>
      <c r="AB438">
        <f>IF(J438='OnSSET_original_NoMG-PV-Diesel'!L437,'OnSSET_original_NoMG-PV-Diesel'!K437,"wait")</f>
        <v>19.236268403892101</v>
      </c>
      <c r="AC438">
        <f>IF(K438='OnSSET_original_NoMG-PV-Diesel'!U437,'OnSSET_original_NoMG-PV-Diesel'!T437,"wait")</f>
        <v>10.419729183428</v>
      </c>
      <c r="AD438">
        <f>IF(L438='OnSSET_original_NoMG-PV-Diesel'!U437,'OnSSET_original_NoMG-PV-Diesel'!T437,"wait")</f>
        <v>10.419729183428</v>
      </c>
      <c r="AE438">
        <f>IF(M438='OnSSET_original_NoMG-PV-Diesel'!U437,'OnSSET_original_NoMG-PV-Diesel'!T437,"wait")</f>
        <v>10.419729183428</v>
      </c>
      <c r="AF438">
        <f>IF(N438='OnSSET_original_NoMG-PV-Diesel'!AD437,'OnSSET_original_NoMG-PV-Diesel'!AC437,"wait")</f>
        <v>7.9261309802158397</v>
      </c>
      <c r="AG438">
        <f>IF(O438='OnSSET_original_NoMG-PV-Diesel'!AD437,'OnSSET_original_NoMG-PV-Diesel'!AC437,"wait")</f>
        <v>7.9261309802158397</v>
      </c>
      <c r="AH438">
        <f>IF(P438='OnSSET_original_NoMG-PV-Diesel'!AD437,'OnSSET_original_NoMG-PV-Diesel'!AC437,"wait")</f>
        <v>7.9261309802158397</v>
      </c>
      <c r="AR438">
        <v>129.88299999999899</v>
      </c>
      <c r="AS438">
        <v>106.24299999999999</v>
      </c>
      <c r="AT438">
        <v>24.882999999999999</v>
      </c>
      <c r="AU438">
        <v>18.952999999999999</v>
      </c>
      <c r="AV438">
        <v>44673.818500000001</v>
      </c>
      <c r="AW438">
        <v>0</v>
      </c>
      <c r="AX438">
        <v>6573.1430170000003</v>
      </c>
      <c r="AZ438">
        <f>SUMIF([1]base!$A$2:$A$169,B438,[1]base!$V$2:$V$169)</f>
        <v>0</v>
      </c>
      <c r="BA438">
        <f>SUMIF([2]s1!$A$2:$A$275,B438,[2]s1!$U$2:$U$275)</f>
        <v>0</v>
      </c>
      <c r="BB438">
        <f>SUMIF([3]s2!$A$2:$A$115,B438,[3]s2!$U$2:$U$115)</f>
        <v>0</v>
      </c>
      <c r="BC438">
        <f>SUMIF([4]s3!$A$2:$A$245,B438,[4]s3!$U$2:$U$245)</f>
        <v>0</v>
      </c>
      <c r="BD438">
        <f>SUMIF([5]s4!$A$2:$A$74,B438,[5]s4!$U$2:$U$74)</f>
        <v>0</v>
      </c>
      <c r="BF438">
        <f t="shared" si="35"/>
        <v>0</v>
      </c>
      <c r="BG438">
        <f t="shared" si="36"/>
        <v>0</v>
      </c>
      <c r="BH438">
        <f t="shared" si="37"/>
        <v>0</v>
      </c>
      <c r="BI438">
        <f t="shared" si="38"/>
        <v>0</v>
      </c>
      <c r="BJ438">
        <f t="shared" si="39"/>
        <v>0</v>
      </c>
      <c r="BL438" t="s">
        <v>114</v>
      </c>
      <c r="BM438" s="23">
        <v>60226.034679999997</v>
      </c>
      <c r="BN438" s="23">
        <v>10.419729179999999</v>
      </c>
      <c r="BP438" t="s">
        <v>186</v>
      </c>
      <c r="BQ438" s="23">
        <v>60226.034679999997</v>
      </c>
      <c r="BR438" s="23">
        <v>10.419729179999999</v>
      </c>
      <c r="BT438" t="s">
        <v>183</v>
      </c>
      <c r="BU438" s="23">
        <v>9828.4887780000008</v>
      </c>
      <c r="BV438" s="23">
        <v>7.9261309799999999</v>
      </c>
    </row>
    <row r="439" spans="1:74" x14ac:dyDescent="0.25">
      <c r="A439">
        <v>1</v>
      </c>
      <c r="B439" s="15">
        <v>7166</v>
      </c>
      <c r="C439" s="15">
        <v>-60.666691640000003</v>
      </c>
      <c r="D439" s="15">
        <v>-16.758063979999999</v>
      </c>
      <c r="E439" s="16">
        <v>0</v>
      </c>
      <c r="F439" s="19">
        <v>21884.311018673699</v>
      </c>
      <c r="G439" s="19">
        <v>52.60126562195498</v>
      </c>
      <c r="H439" s="16" t="str">
        <f>IF(LCOE_SensitivityScenarios!BF438&gt;'OnSSET_original_NoMG-PV-Diesel'!M438,'OnSSET_original_NoMG-PV-Diesel'!L438,LCOE_SensitivityScenarios!BG438)</f>
        <v>SA_PV</v>
      </c>
      <c r="I439" s="39" t="str">
        <f>IF(LCOE_SensitivityScenarios!BK438&gt;'OnSSET_original_NoMG-PV-Diesel'!M438,'OnSSET_original_NoMG-PV-Diesel'!L438,LCOE_SensitivityScenarios!BL438)</f>
        <v>SA_PV</v>
      </c>
      <c r="J439" s="39" t="str">
        <f>IF(LCOE_SensitivityScenarios!BP438&gt;'OnSSET_original_NoMG-PV-Diesel'!M438,'OnSSET_original_NoMG-PV-Diesel'!L438,LCOE_SensitivityScenarios!BQ438)</f>
        <v>SA_PV</v>
      </c>
      <c r="K439" s="38" t="str">
        <f>IF(LCOE_SensitivityScenarios!BU438&gt;'OnSSET_original_NoMG-PV-Diesel'!V438,'OnSSET_original_NoMG-PV-Diesel'!U438,LCOE_SensitivityScenarios!BV438)</f>
        <v>SA_Diesel</v>
      </c>
      <c r="L439" s="39" t="str">
        <f>IF(LCOE_SensitivityScenarios!BZ438&gt;'OnSSET_original_NoMG-PV-Diesel'!V438,'OnSSET_original_NoMG-PV-Diesel'!U438,LCOE_SensitivityScenarios!CA438)</f>
        <v>SA_Diesel</v>
      </c>
      <c r="M439" s="40" t="str">
        <f>IF(LCOE_SensitivityScenarios!CE438&gt;'OnSSET_original_NoMG-PV-Diesel'!V438,'OnSSET_original_NoMG-PV-Diesel'!U438,LCOE_SensitivityScenarios!CF438)</f>
        <v>SA_Diesel</v>
      </c>
      <c r="N439" s="39" t="str">
        <f>IF(LCOE_SensitivityScenarios!CJ438&gt;'OnSSET_original_NoMG-PV-Diesel'!AE438,'OnSSET_original_NoMG-PV-Diesel'!AD438,LCOE_SensitivityScenarios!CK438)</f>
        <v>SA_Diesel</v>
      </c>
      <c r="O439" s="39" t="str">
        <f>IF(LCOE_SensitivityScenarios!CO438&gt;'OnSSET_original_NoMG-PV-Diesel'!AE438,'OnSSET_original_NoMG-PV-Diesel'!AD438,LCOE_SensitivityScenarios!CP438)</f>
        <v>SA_Diesel</v>
      </c>
      <c r="P439" s="40" t="str">
        <f>IF(LCOE_SensitivityScenarios!CT438&gt;'OnSSET_original_NoMG-PV-Diesel'!AE438,'OnSSET_original_NoMG-PV-Diesel'!AD438,LCOE_SensitivityScenarios!CU438)</f>
        <v>SA_Diesel</v>
      </c>
      <c r="Q439" s="38">
        <f>IF(LCOE_SensitivityScenarios!BF438&gt;'OnSSET_original_NoMG-PV-Diesel'!M438,'OnSSET_original_NoMG-PV-Diesel'!M438,LCOE_SensitivityScenarios!BF438)</f>
        <v>0.45051799091753397</v>
      </c>
      <c r="R439" s="28">
        <f>MIN('OnSSET_original_NoMG-PV-Diesel'!E438:I438,LCOE_SensitivityScenarios!BK438)</f>
        <v>0.45051799091753397</v>
      </c>
      <c r="S439" s="28">
        <f>MIN('OnSSET_original_NoMG-PV-Diesel'!E438:I438,LCOE_SensitivityScenarios!BP438)</f>
        <v>0.45051799091753397</v>
      </c>
      <c r="T439" s="27">
        <f>MIN('OnSSET_original_NoMG-PV-Diesel'!N438:R438,LCOE_SensitivityScenarios!BU438)</f>
        <v>0.39033746036260603</v>
      </c>
      <c r="U439" s="28">
        <f>MIN('OnSSET_original_NoMG-PV-Diesel'!N438:R438,LCOE_SensitivityScenarios!BZ438)</f>
        <v>0.39033746036260603</v>
      </c>
      <c r="V439" s="29">
        <f>MIN('OnSSET_original_NoMG-PV-Diesel'!N438:R438,LCOE_SensitivityScenarios!CE438)</f>
        <v>0.39033746036260603</v>
      </c>
      <c r="W439" s="28">
        <f>MIN('OnSSET_original_NoMG-PV-Diesel'!W438:AA438,LCOE_SensitivityScenarios!CJ438)</f>
        <v>0.205981847502622</v>
      </c>
      <c r="X439" s="28">
        <f>MIN('OnSSET_original_NoMG-PV-Diesel'!W438:AA438,LCOE_SensitivityScenarios!CO438)</f>
        <v>0.205981847502622</v>
      </c>
      <c r="Y439" s="29">
        <f>MIN('OnSSET_original_NoMG-PV-Diesel'!W438:AA438,LCOE_SensitivityScenarios!CT438)</f>
        <v>0.205981847502622</v>
      </c>
      <c r="Z439">
        <f>IF(H439='OnSSET_original_NoMG-PV-Diesel'!L438,'OnSSET_original_NoMG-PV-Diesel'!K438,"wait")</f>
        <v>13.371847733408501</v>
      </c>
      <c r="AA439">
        <f>IF(I439='OnSSET_original_NoMG-PV-Diesel'!L438,'OnSSET_original_NoMG-PV-Diesel'!K438,"wait")</f>
        <v>13.371847733408501</v>
      </c>
      <c r="AB439">
        <f>IF(J439='OnSSET_original_NoMG-PV-Diesel'!L438,'OnSSET_original_NoMG-PV-Diesel'!K438,"wait")</f>
        <v>13.371847733408501</v>
      </c>
      <c r="AC439">
        <f>IF(K439='OnSSET_original_NoMG-PV-Diesel'!U438,'OnSSET_original_NoMG-PV-Diesel'!T438,"wait")</f>
        <v>9.9928360815861907</v>
      </c>
      <c r="AD439">
        <f>IF(L439='OnSSET_original_NoMG-PV-Diesel'!U438,'OnSSET_original_NoMG-PV-Diesel'!T438,"wait")</f>
        <v>9.9928360815861907</v>
      </c>
      <c r="AE439">
        <f>IF(M439='OnSSET_original_NoMG-PV-Diesel'!U438,'OnSSET_original_NoMG-PV-Diesel'!T438,"wait")</f>
        <v>9.9928360815861907</v>
      </c>
      <c r="AF439">
        <f>IF(N439='OnSSET_original_NoMG-PV-Diesel'!AD438,'OnSSET_original_NoMG-PV-Diesel'!AC438,"wait")</f>
        <v>9.9928360815861907</v>
      </c>
      <c r="AG439">
        <f>IF(O439='OnSSET_original_NoMG-PV-Diesel'!AD438,'OnSSET_original_NoMG-PV-Diesel'!AC438,"wait")</f>
        <v>9.9928360815861907</v>
      </c>
      <c r="AH439">
        <f>IF(P439='OnSSET_original_NoMG-PV-Diesel'!AD438,'OnSSET_original_NoMG-PV-Diesel'!AC438,"wait")</f>
        <v>9.9928360815861907</v>
      </c>
      <c r="AR439">
        <v>250.88900000000001</v>
      </c>
      <c r="AS439">
        <v>250.572</v>
      </c>
      <c r="AT439">
        <v>1.224</v>
      </c>
      <c r="AU439">
        <v>0.104</v>
      </c>
      <c r="AV439">
        <v>46987.058830000002</v>
      </c>
      <c r="AW439">
        <v>0</v>
      </c>
      <c r="AX439">
        <v>7337.4619720000001</v>
      </c>
      <c r="AZ439">
        <f>SUMIF([1]base!$A$2:$A$169,B439,[1]base!$V$2:$V$169)</f>
        <v>0</v>
      </c>
      <c r="BA439">
        <f>SUMIF([2]s1!$A$2:$A$275,B439,[2]s1!$U$2:$U$275)</f>
        <v>0</v>
      </c>
      <c r="BB439">
        <f>SUMIF([3]s2!$A$2:$A$115,B439,[3]s2!$U$2:$U$115)</f>
        <v>0</v>
      </c>
      <c r="BC439">
        <f>SUMIF([4]s3!$A$2:$A$245,B439,[4]s3!$U$2:$U$245)</f>
        <v>0</v>
      </c>
      <c r="BD439">
        <f>SUMIF([5]s4!$A$2:$A$74,B439,[5]s4!$U$2:$U$74)</f>
        <v>0</v>
      </c>
      <c r="BF439">
        <f t="shared" si="35"/>
        <v>0</v>
      </c>
      <c r="BG439">
        <f t="shared" si="36"/>
        <v>0</v>
      </c>
      <c r="BH439">
        <f t="shared" si="37"/>
        <v>0</v>
      </c>
      <c r="BI439">
        <f t="shared" si="38"/>
        <v>0</v>
      </c>
      <c r="BJ439">
        <f t="shared" si="39"/>
        <v>0</v>
      </c>
      <c r="BL439" t="s">
        <v>114</v>
      </c>
      <c r="BM439" s="23">
        <v>65470.854350000001</v>
      </c>
      <c r="BN439" s="23">
        <v>12.9133835</v>
      </c>
      <c r="BP439" t="s">
        <v>183</v>
      </c>
      <c r="BQ439" s="23">
        <v>12391.225619999999</v>
      </c>
      <c r="BR439" s="23">
        <v>9.9928360820000002</v>
      </c>
      <c r="BT439" t="s">
        <v>183</v>
      </c>
      <c r="BU439" s="23">
        <v>12391.225619999999</v>
      </c>
      <c r="BV439" s="23">
        <v>9.9928360820000002</v>
      </c>
    </row>
    <row r="440" spans="1:74" x14ac:dyDescent="0.25">
      <c r="A440">
        <v>1</v>
      </c>
      <c r="B440" s="15">
        <v>7168</v>
      </c>
      <c r="C440" s="15">
        <v>-63.261789839999999</v>
      </c>
      <c r="D440" s="15">
        <v>-19.224281820000002</v>
      </c>
      <c r="E440" s="16">
        <v>0</v>
      </c>
      <c r="F440" s="19">
        <v>42809.426147886901</v>
      </c>
      <c r="G440" s="19">
        <v>104.82467182833854</v>
      </c>
      <c r="H440" s="16" t="str">
        <f>IF(LCOE_SensitivityScenarios!BF439&gt;'OnSSET_original_NoMG-PV-Diesel'!M439,'OnSSET_original_NoMG-PV-Diesel'!L439,LCOE_SensitivityScenarios!BG439)</f>
        <v>SA_Diesel</v>
      </c>
      <c r="I440" s="39" t="str">
        <f>IF(LCOE_SensitivityScenarios!BK439&gt;'OnSSET_original_NoMG-PV-Diesel'!M439,'OnSSET_original_NoMG-PV-Diesel'!L439,LCOE_SensitivityScenarios!BL439)</f>
        <v>SA_Diesel</v>
      </c>
      <c r="J440" s="39" t="str">
        <f>IF(LCOE_SensitivityScenarios!BP439&gt;'OnSSET_original_NoMG-PV-Diesel'!M439,'OnSSET_original_NoMG-PV-Diesel'!L439,LCOE_SensitivityScenarios!BQ439)</f>
        <v>SA_Diesel</v>
      </c>
      <c r="K440" s="38" t="str">
        <f>IF(LCOE_SensitivityScenarios!BU439&gt;'OnSSET_original_NoMG-PV-Diesel'!V439,'OnSSET_original_NoMG-PV-Diesel'!U439,LCOE_SensitivityScenarios!BV439)</f>
        <v>SA_Diesel</v>
      </c>
      <c r="L440" s="39" t="str">
        <f>IF(LCOE_SensitivityScenarios!BZ439&gt;'OnSSET_original_NoMG-PV-Diesel'!V439,'OnSSET_original_NoMG-PV-Diesel'!U439,LCOE_SensitivityScenarios!CA439)</f>
        <v>SA_Diesel</v>
      </c>
      <c r="M440" s="40" t="str">
        <f>IF(LCOE_SensitivityScenarios!CE439&gt;'OnSSET_original_NoMG-PV-Diesel'!V439,'OnSSET_original_NoMG-PV-Diesel'!U439,LCOE_SensitivityScenarios!CF439)</f>
        <v>SA_Diesel</v>
      </c>
      <c r="N440" s="39" t="str">
        <f>IF(LCOE_SensitivityScenarios!CJ439&gt;'OnSSET_original_NoMG-PV-Diesel'!AE439,'OnSSET_original_NoMG-PV-Diesel'!AD439,LCOE_SensitivityScenarios!CK439)</f>
        <v>SA_Diesel</v>
      </c>
      <c r="O440" s="39" t="str">
        <f>IF(LCOE_SensitivityScenarios!CO439&gt;'OnSSET_original_NoMG-PV-Diesel'!AE439,'OnSSET_original_NoMG-PV-Diesel'!AD439,LCOE_SensitivityScenarios!CP439)</f>
        <v>SA_Diesel</v>
      </c>
      <c r="P440" s="40" t="str">
        <f>IF(LCOE_SensitivityScenarios!CT439&gt;'OnSSET_original_NoMG-PV-Diesel'!AE439,'OnSSET_original_NoMG-PV-Diesel'!AD439,LCOE_SensitivityScenarios!CU439)</f>
        <v>SA_Diesel</v>
      </c>
      <c r="Q440" s="38">
        <f>IF(LCOE_SensitivityScenarios!BF439&gt;'OnSSET_original_NoMG-PV-Diesel'!M439,'OnSSET_original_NoMG-PV-Diesel'!M439,LCOE_SensitivityScenarios!BF439)</f>
        <v>0.47892392368493603</v>
      </c>
      <c r="R440" s="28">
        <f>MIN('OnSSET_original_NoMG-PV-Diesel'!E439:I439,LCOE_SensitivityScenarios!BK439)</f>
        <v>0.47892392368493603</v>
      </c>
      <c r="S440" s="28">
        <f>MIN('OnSSET_original_NoMG-PV-Diesel'!E439:I439,LCOE_SensitivityScenarios!BP439)</f>
        <v>0.47892392368493603</v>
      </c>
      <c r="T440" s="27">
        <f>MIN('OnSSET_original_NoMG-PV-Diesel'!N439:R439,LCOE_SensitivityScenarios!BU439)</f>
        <v>0.354807105884136</v>
      </c>
      <c r="U440" s="28">
        <f>MIN('OnSSET_original_NoMG-PV-Diesel'!N439:R439,LCOE_SensitivityScenarios!BZ439)</f>
        <v>0.354807105884136</v>
      </c>
      <c r="V440" s="29">
        <f>MIN('OnSSET_original_NoMG-PV-Diesel'!N439:R439,LCOE_SensitivityScenarios!CE439)</f>
        <v>0.354807105884136</v>
      </c>
      <c r="W440" s="28">
        <f>MIN('OnSSET_original_NoMG-PV-Diesel'!W439:AA439,LCOE_SensitivityScenarios!CJ439)</f>
        <v>0.193914934660878</v>
      </c>
      <c r="X440" s="28">
        <f>MIN('OnSSET_original_NoMG-PV-Diesel'!W439:AA439,LCOE_SensitivityScenarios!CO439)</f>
        <v>0.193914934660878</v>
      </c>
      <c r="Y440" s="29">
        <f>MIN('OnSSET_original_NoMG-PV-Diesel'!W439:AA439,LCOE_SensitivityScenarios!CT439)</f>
        <v>0.193914934660878</v>
      </c>
      <c r="Z440">
        <f>IF(H440='OnSSET_original_NoMG-PV-Diesel'!L439,'OnSSET_original_NoMG-PV-Diesel'!K439,"wait")</f>
        <v>10.541213355620499</v>
      </c>
      <c r="AA440">
        <f>IF(I440='OnSSET_original_NoMG-PV-Diesel'!L439,'OnSSET_original_NoMG-PV-Diesel'!K439,"wait")</f>
        <v>10.541213355620499</v>
      </c>
      <c r="AB440">
        <f>IF(J440='OnSSET_original_NoMG-PV-Diesel'!L439,'OnSSET_original_NoMG-PV-Diesel'!K439,"wait")</f>
        <v>10.541213355620499</v>
      </c>
      <c r="AC440">
        <f>IF(K440='OnSSET_original_NoMG-PV-Diesel'!U439,'OnSSET_original_NoMG-PV-Diesel'!T439,"wait")</f>
        <v>19.5476831725511</v>
      </c>
      <c r="AD440">
        <f>IF(L440='OnSSET_original_NoMG-PV-Diesel'!U439,'OnSSET_original_NoMG-PV-Diesel'!T439,"wait")</f>
        <v>19.5476831725511</v>
      </c>
      <c r="AE440">
        <f>IF(M440='OnSSET_original_NoMG-PV-Diesel'!U439,'OnSSET_original_NoMG-PV-Diesel'!T439,"wait")</f>
        <v>19.5476831725511</v>
      </c>
      <c r="AF440">
        <f>IF(N440='OnSSET_original_NoMG-PV-Diesel'!AD439,'OnSSET_original_NoMG-PV-Diesel'!AC439,"wait")</f>
        <v>19.5476831725511</v>
      </c>
      <c r="AG440">
        <f>IF(O440='OnSSET_original_NoMG-PV-Diesel'!AD439,'OnSSET_original_NoMG-PV-Diesel'!AC439,"wait")</f>
        <v>19.5476831725511</v>
      </c>
      <c r="AH440">
        <f>IF(P440='OnSSET_original_NoMG-PV-Diesel'!AD439,'OnSSET_original_NoMG-PV-Diesel'!AC439,"wait")</f>
        <v>19.5476831725511</v>
      </c>
      <c r="AR440">
        <v>158.28799999999899</v>
      </c>
      <c r="AS440">
        <v>116.791</v>
      </c>
      <c r="AT440">
        <v>21.410999999999898</v>
      </c>
      <c r="AU440">
        <v>0.04</v>
      </c>
      <c r="AV440">
        <v>68899.443769999998</v>
      </c>
      <c r="AW440">
        <v>0</v>
      </c>
      <c r="AX440">
        <v>16662.15323</v>
      </c>
      <c r="AZ440">
        <f>SUMIF([1]base!$A$2:$A$169,B440,[1]base!$V$2:$V$169)</f>
        <v>0</v>
      </c>
      <c r="BA440">
        <f>SUMIF([2]s1!$A$2:$A$275,B440,[2]s1!$U$2:$U$275)</f>
        <v>0</v>
      </c>
      <c r="BB440">
        <f>SUMIF([3]s2!$A$2:$A$115,B440,[3]s2!$U$2:$U$115)</f>
        <v>0</v>
      </c>
      <c r="BC440">
        <f>SUMIF([4]s3!$A$2:$A$245,B440,[4]s3!$U$2:$U$245)</f>
        <v>0</v>
      </c>
      <c r="BD440">
        <f>SUMIF([5]s4!$A$2:$A$74,B440,[5]s4!$U$2:$U$74)</f>
        <v>0</v>
      </c>
      <c r="BF440">
        <f t="shared" si="35"/>
        <v>0</v>
      </c>
      <c r="BG440">
        <f t="shared" si="36"/>
        <v>0</v>
      </c>
      <c r="BH440">
        <f t="shared" si="37"/>
        <v>0</v>
      </c>
      <c r="BI440">
        <f t="shared" si="38"/>
        <v>0</v>
      </c>
      <c r="BJ440">
        <f t="shared" si="39"/>
        <v>0</v>
      </c>
      <c r="BL440" t="s">
        <v>113</v>
      </c>
      <c r="BM440" s="23">
        <v>24239.340120000001</v>
      </c>
      <c r="BN440" s="23">
        <v>19.547683169999999</v>
      </c>
      <c r="BP440" t="s">
        <v>183</v>
      </c>
      <c r="BQ440" s="23">
        <v>24239.340120000001</v>
      </c>
      <c r="BR440" s="23">
        <v>19.547683169999999</v>
      </c>
      <c r="BT440" t="s">
        <v>183</v>
      </c>
      <c r="BU440" s="23">
        <v>24239.340120000001</v>
      </c>
      <c r="BV440" s="23">
        <v>19.547683169999999</v>
      </c>
    </row>
    <row r="441" spans="1:74" x14ac:dyDescent="0.25">
      <c r="A441">
        <v>1</v>
      </c>
      <c r="B441" s="15">
        <v>7191</v>
      </c>
      <c r="C441" s="15">
        <v>-64.055225320000005</v>
      </c>
      <c r="D441" s="15">
        <v>-16.648031060000001</v>
      </c>
      <c r="E441" s="16">
        <v>0</v>
      </c>
      <c r="F441" s="19">
        <v>44354.007699531801</v>
      </c>
      <c r="G441" s="19">
        <v>68.314673492091515</v>
      </c>
      <c r="H441" s="16" t="str">
        <f>IF(LCOE_SensitivityScenarios!BF440&gt;'OnSSET_original_NoMG-PV-Diesel'!M440,'OnSSET_original_NoMG-PV-Diesel'!L440,LCOE_SensitivityScenarios!BG440)</f>
        <v>SA_PV</v>
      </c>
      <c r="I441" s="39" t="str">
        <f>IF(LCOE_SensitivityScenarios!BK440&gt;'OnSSET_original_NoMG-PV-Diesel'!M440,'OnSSET_original_NoMG-PV-Diesel'!L440,LCOE_SensitivityScenarios!BL440)</f>
        <v>SA_PV</v>
      </c>
      <c r="J441" s="39" t="str">
        <f>IF(LCOE_SensitivityScenarios!BP440&gt;'OnSSET_original_NoMG-PV-Diesel'!M440,'OnSSET_original_NoMG-PV-Diesel'!L440,LCOE_SensitivityScenarios!BQ440)</f>
        <v>SA_PV</v>
      </c>
      <c r="K441" s="38" t="str">
        <f>IF(LCOE_SensitivityScenarios!BU440&gt;'OnSSET_original_NoMG-PV-Diesel'!V440,'OnSSET_original_NoMG-PV-Diesel'!U440,LCOE_SensitivityScenarios!BV440)</f>
        <v>MG_Hybrid</v>
      </c>
      <c r="L441" s="39" t="str">
        <f>IF(LCOE_SensitivityScenarios!BZ440&gt;'OnSSET_original_NoMG-PV-Diesel'!V440,'OnSSET_original_NoMG-PV-Diesel'!U440,LCOE_SensitivityScenarios!CA440)</f>
        <v>MG_Hybrid</v>
      </c>
      <c r="M441" s="40" t="str">
        <f>IF(LCOE_SensitivityScenarios!CE440&gt;'OnSSET_original_NoMG-PV-Diesel'!V440,'OnSSET_original_NoMG-PV-Diesel'!U440,LCOE_SensitivityScenarios!CF440)</f>
        <v>MG_Diesel</v>
      </c>
      <c r="N441" s="39" t="str">
        <f>IF(LCOE_SensitivityScenarios!CJ440&gt;'OnSSET_original_NoMG-PV-Diesel'!AE440,'OnSSET_original_NoMG-PV-Diesel'!AD440,LCOE_SensitivityScenarios!CK440)</f>
        <v>SA_Diesel</v>
      </c>
      <c r="O441" s="39" t="str">
        <f>IF(LCOE_SensitivityScenarios!CO440&gt;'OnSSET_original_NoMG-PV-Diesel'!AE440,'OnSSET_original_NoMG-PV-Diesel'!AD440,LCOE_SensitivityScenarios!CP440)</f>
        <v>SA_Diesel</v>
      </c>
      <c r="P441" s="40" t="str">
        <f>IF(LCOE_SensitivityScenarios!CT440&gt;'OnSSET_original_NoMG-PV-Diesel'!AE440,'OnSSET_original_NoMG-PV-Diesel'!AD440,LCOE_SensitivityScenarios!CU440)</f>
        <v>SA_Diesel</v>
      </c>
      <c r="Q441" s="38">
        <f>IF(LCOE_SensitivityScenarios!BF440&gt;'OnSSET_original_NoMG-PV-Diesel'!M440,'OnSSET_original_NoMG-PV-Diesel'!M440,LCOE_SensitivityScenarios!BF440)</f>
        <v>0.46331260343949499</v>
      </c>
      <c r="R441" s="28">
        <f>MIN('OnSSET_original_NoMG-PV-Diesel'!E440:I440,LCOE_SensitivityScenarios!BK440)</f>
        <v>0.46331260343949499</v>
      </c>
      <c r="S441" s="28">
        <f>MIN('OnSSET_original_NoMG-PV-Diesel'!E440:I440,LCOE_SensitivityScenarios!BP440)</f>
        <v>0.46331260343949499</v>
      </c>
      <c r="T441" s="27">
        <f>MIN('OnSSET_original_NoMG-PV-Diesel'!N440:R440,LCOE_SensitivityScenarios!BU440)</f>
        <v>0.43895010129032908</v>
      </c>
      <c r="U441" s="28">
        <f>MIN('OnSSET_original_NoMG-PV-Diesel'!N440:R440,LCOE_SensitivityScenarios!BZ440)</f>
        <v>0.41318857501432904</v>
      </c>
      <c r="V441" s="29">
        <f>MIN('OnSSET_original_NoMG-PV-Diesel'!N440:R440,LCOE_SensitivityScenarios!CE440)</f>
        <v>0.46099975054419629</v>
      </c>
      <c r="W441" s="28">
        <f>MIN('OnSSET_original_NoMG-PV-Diesel'!W440:AA440,LCOE_SensitivityScenarios!CJ440)</f>
        <v>0.296483693815705</v>
      </c>
      <c r="X441" s="28">
        <f>MIN('OnSSET_original_NoMG-PV-Diesel'!W440:AA440,LCOE_SensitivityScenarios!CO440)</f>
        <v>0.296483693815705</v>
      </c>
      <c r="Y441" s="29">
        <f>MIN('OnSSET_original_NoMG-PV-Diesel'!W440:AA440,LCOE_SensitivityScenarios!CT440)</f>
        <v>0.296483693815705</v>
      </c>
      <c r="Z441">
        <f>IF(H441='OnSSET_original_NoMG-PV-Diesel'!L440,'OnSSET_original_NoMG-PV-Diesel'!K440,"wait")</f>
        <v>10.419729183428</v>
      </c>
      <c r="AA441">
        <f>IF(I441='OnSSET_original_NoMG-PV-Diesel'!L440,'OnSSET_original_NoMG-PV-Diesel'!K440,"wait")</f>
        <v>10.419729183428</v>
      </c>
      <c r="AB441">
        <f>IF(J441='OnSSET_original_NoMG-PV-Diesel'!L440,'OnSSET_original_NoMG-PV-Diesel'!K440,"wait")</f>
        <v>10.419729183428</v>
      </c>
      <c r="AC441">
        <f>VLOOKUP(B441,[4]s3!$A$2:$T$275,20,FALSE)</f>
        <v>12.367000000000001</v>
      </c>
      <c r="AD441" t="str">
        <f>IF(L441='OnSSET_original_NoMG-PV-Diesel'!U440,'OnSSET_original_NoMG-PV-Diesel'!T440,"wait")</f>
        <v>wait</v>
      </c>
      <c r="AE441" t="str">
        <f>IF(M441='OnSSET_original_NoMG-PV-Diesel'!U440,'OnSSET_original_NoMG-PV-Diesel'!T440,"wait")</f>
        <v>wait</v>
      </c>
      <c r="AF441">
        <f>IF(N441='OnSSET_original_NoMG-PV-Diesel'!AD440,'OnSSET_original_NoMG-PV-Diesel'!AC440,"wait")</f>
        <v>20.252971552297598</v>
      </c>
      <c r="AG441">
        <f>IF(O441='OnSSET_original_NoMG-PV-Diesel'!AD440,'OnSSET_original_NoMG-PV-Diesel'!AC440,"wait")</f>
        <v>20.252971552297598</v>
      </c>
      <c r="AH441">
        <f>IF(P441='OnSSET_original_NoMG-PV-Diesel'!AD440,'OnSSET_original_NoMG-PV-Diesel'!AC440,"wait")</f>
        <v>20.252971552297598</v>
      </c>
      <c r="AR441" s="23">
        <v>72.186999999999998</v>
      </c>
      <c r="AS441" s="23">
        <v>72.293000000000006</v>
      </c>
      <c r="AT441" s="23">
        <v>32.840000000000003</v>
      </c>
      <c r="AU441" s="23">
        <v>19.849</v>
      </c>
      <c r="AV441" s="23">
        <v>55961.370519999997</v>
      </c>
      <c r="AW441" s="23">
        <v>0</v>
      </c>
      <c r="AX441" s="23">
        <v>10700.46537</v>
      </c>
      <c r="AZ441">
        <f>SUMIF([1]base!$A$2:$A$169,B441,[1]base!$V$2:$V$169)</f>
        <v>0</v>
      </c>
      <c r="BA441">
        <f>SUMIF([2]s1!$A$2:$A$275,B441,[2]s1!$U$2:$U$275)</f>
        <v>0</v>
      </c>
      <c r="BB441">
        <f>SUMIF([3]s2!$A$2:$A$115,B441,[3]s2!$U$2:$U$115)</f>
        <v>0</v>
      </c>
      <c r="BC441">
        <f>SUMIF([4]s3!$A$2:$A$245,B441,[4]s3!$U$2:$U$245)</f>
        <v>18899.52</v>
      </c>
      <c r="BD441">
        <f>SUMIF([5]s4!$A$2:$A$74,B441,[5]s4!$U$2:$U$74)</f>
        <v>0</v>
      </c>
      <c r="BF441">
        <f t="shared" si="35"/>
        <v>0</v>
      </c>
      <c r="BG441">
        <f t="shared" si="36"/>
        <v>0</v>
      </c>
      <c r="BH441">
        <f t="shared" si="37"/>
        <v>0</v>
      </c>
      <c r="BI441">
        <f t="shared" si="38"/>
        <v>85561.355890000006</v>
      </c>
      <c r="BJ441">
        <f t="shared" si="39"/>
        <v>0</v>
      </c>
      <c r="BL441" t="s">
        <v>114</v>
      </c>
      <c r="BM441" s="23">
        <v>136461.4473</v>
      </c>
      <c r="BN441" s="23">
        <v>26.91547284</v>
      </c>
      <c r="BP441" t="s">
        <v>186</v>
      </c>
      <c r="BQ441" s="23">
        <v>136461.4473</v>
      </c>
      <c r="BR441" s="23">
        <v>26.91547284</v>
      </c>
      <c r="BT441" t="s">
        <v>183</v>
      </c>
      <c r="BU441" s="23">
        <v>25113.9054</v>
      </c>
      <c r="BV441" s="23">
        <v>20.252971550000002</v>
      </c>
    </row>
    <row r="442" spans="1:74" x14ac:dyDescent="0.25">
      <c r="A442">
        <v>1</v>
      </c>
      <c r="B442" s="15">
        <v>7199</v>
      </c>
      <c r="C442" s="15">
        <v>-63.780995769999997</v>
      </c>
      <c r="D442" s="15">
        <v>-16.94745421</v>
      </c>
      <c r="E442" s="16">
        <v>0</v>
      </c>
      <c r="F442" s="19">
        <v>46551.829088970801</v>
      </c>
      <c r="G442" s="19">
        <v>114.57686886702811</v>
      </c>
      <c r="H442" s="16" t="str">
        <f>IF(LCOE_SensitivityScenarios!BF441&gt;'OnSSET_original_NoMG-PV-Diesel'!M441,'OnSSET_original_NoMG-PV-Diesel'!L441,LCOE_SensitivityScenarios!BG441)</f>
        <v>SA_PV</v>
      </c>
      <c r="I442" s="39" t="str">
        <f>IF(LCOE_SensitivityScenarios!BK441&gt;'OnSSET_original_NoMG-PV-Diesel'!M441,'OnSSET_original_NoMG-PV-Diesel'!L441,LCOE_SensitivityScenarios!BL441)</f>
        <v>SA_PV</v>
      </c>
      <c r="J442" s="39" t="str">
        <f>IF(LCOE_SensitivityScenarios!BP441&gt;'OnSSET_original_NoMG-PV-Diesel'!M441,'OnSSET_original_NoMG-PV-Diesel'!L441,LCOE_SensitivityScenarios!BQ441)</f>
        <v>SA_PV</v>
      </c>
      <c r="K442" s="38" t="str">
        <f>IF(LCOE_SensitivityScenarios!BU441&gt;'OnSSET_original_NoMG-PV-Diesel'!V441,'OnSSET_original_NoMG-PV-Diesel'!U441,LCOE_SensitivityScenarios!BV441)</f>
        <v>MG_Hybrid</v>
      </c>
      <c r="L442" s="39" t="str">
        <f>IF(LCOE_SensitivityScenarios!BZ441&gt;'OnSSET_original_NoMG-PV-Diesel'!V441,'OnSSET_original_NoMG-PV-Diesel'!U441,LCOE_SensitivityScenarios!CA441)</f>
        <v>MG_Hybrid</v>
      </c>
      <c r="M442" s="40" t="str">
        <f>IF(LCOE_SensitivityScenarios!CE441&gt;'OnSSET_original_NoMG-PV-Diesel'!V441,'OnSSET_original_NoMG-PV-Diesel'!U441,LCOE_SensitivityScenarios!CF441)</f>
        <v>SA_Diesel</v>
      </c>
      <c r="N442" s="39" t="str">
        <f>IF(LCOE_SensitivityScenarios!CJ441&gt;'OnSSET_original_NoMG-PV-Diesel'!AE441,'OnSSET_original_NoMG-PV-Diesel'!AD441,LCOE_SensitivityScenarios!CK441)</f>
        <v>SA_Diesel</v>
      </c>
      <c r="O442" s="39" t="str">
        <f>IF(LCOE_SensitivityScenarios!CO441&gt;'OnSSET_original_NoMG-PV-Diesel'!AE441,'OnSSET_original_NoMG-PV-Diesel'!AD441,LCOE_SensitivityScenarios!CP441)</f>
        <v>SA_Diesel</v>
      </c>
      <c r="P442" s="40" t="str">
        <f>IF(LCOE_SensitivityScenarios!CT441&gt;'OnSSET_original_NoMG-PV-Diesel'!AE441,'OnSSET_original_NoMG-PV-Diesel'!AD441,LCOE_SensitivityScenarios!CU441)</f>
        <v>SA_Diesel</v>
      </c>
      <c r="Q442" s="38">
        <f>IF(LCOE_SensitivityScenarios!BF441&gt;'OnSSET_original_NoMG-PV-Diesel'!M441,'OnSSET_original_NoMG-PV-Diesel'!M441,LCOE_SensitivityScenarios!BF441)</f>
        <v>0.46534579094773199</v>
      </c>
      <c r="R442" s="28">
        <f>MIN('OnSSET_original_NoMG-PV-Diesel'!E441:I441,LCOE_SensitivityScenarios!BK441)</f>
        <v>0.46534579094773199</v>
      </c>
      <c r="S442" s="28">
        <f>MIN('OnSSET_original_NoMG-PV-Diesel'!E441:I441,LCOE_SensitivityScenarios!BP441)</f>
        <v>0.46534579094773199</v>
      </c>
      <c r="T442" s="27">
        <f>MIN('OnSSET_original_NoMG-PV-Diesel'!N441:R441,LCOE_SensitivityScenarios!BU441)</f>
        <v>0.4424118579028774</v>
      </c>
      <c r="U442" s="28">
        <f>MIN('OnSSET_original_NoMG-PV-Diesel'!N441:R441,LCOE_SensitivityScenarios!BZ441)</f>
        <v>0.41665033162687737</v>
      </c>
      <c r="V442" s="29">
        <f>MIN('OnSSET_original_NoMG-PV-Diesel'!N441:R441,LCOE_SensitivityScenarios!CE441)</f>
        <v>0.46139816931954503</v>
      </c>
      <c r="W442" s="28">
        <f>MIN('OnSSET_original_NoMG-PV-Diesel'!W441:AA441,LCOE_SensitivityScenarios!CJ441)</f>
        <v>0.23011567318611101</v>
      </c>
      <c r="X442" s="28">
        <f>MIN('OnSSET_original_NoMG-PV-Diesel'!W441:AA441,LCOE_SensitivityScenarios!CO441)</f>
        <v>0.23011567318611101</v>
      </c>
      <c r="Y442" s="29">
        <f>MIN('OnSSET_original_NoMG-PV-Diesel'!W441:AA441,LCOE_SensitivityScenarios!CT441)</f>
        <v>0.23011567318611101</v>
      </c>
      <c r="Z442">
        <f>IF(H442='OnSSET_original_NoMG-PV-Diesel'!L441,'OnSSET_original_NoMG-PV-Diesel'!K441,"wait")</f>
        <v>12.9133835007221</v>
      </c>
      <c r="AA442">
        <f>IF(I442='OnSSET_original_NoMG-PV-Diesel'!L441,'OnSSET_original_NoMG-PV-Diesel'!K441,"wait")</f>
        <v>12.9133835007221</v>
      </c>
      <c r="AB442">
        <f>IF(J442='OnSSET_original_NoMG-PV-Diesel'!L441,'OnSSET_original_NoMG-PV-Diesel'!K441,"wait")</f>
        <v>12.9133835007221</v>
      </c>
      <c r="AC442">
        <f>VLOOKUP(B442,[4]s3!$A$2:$T$275,20,FALSE)</f>
        <v>12.367000000000001</v>
      </c>
      <c r="AD442" t="str">
        <f>IF(L442='OnSSET_original_NoMG-PV-Diesel'!U441,'OnSSET_original_NoMG-PV-Diesel'!T441,"wait")</f>
        <v>wait</v>
      </c>
      <c r="AE442">
        <f>IF(M442='OnSSET_original_NoMG-PV-Diesel'!U441,'OnSSET_original_NoMG-PV-Diesel'!T441,"wait")</f>
        <v>21.2565429630003</v>
      </c>
      <c r="AF442">
        <f>IF(N442='OnSSET_original_NoMG-PV-Diesel'!AD441,'OnSSET_original_NoMG-PV-Diesel'!AC441,"wait")</f>
        <v>21.2565429630003</v>
      </c>
      <c r="AG442">
        <f>IF(O442='OnSSET_original_NoMG-PV-Diesel'!AD441,'OnSSET_original_NoMG-PV-Diesel'!AC441,"wait")</f>
        <v>21.2565429630003</v>
      </c>
      <c r="AH442">
        <f>IF(P442='OnSSET_original_NoMG-PV-Diesel'!AD441,'OnSSET_original_NoMG-PV-Diesel'!AC441,"wait")</f>
        <v>21.2565429630003</v>
      </c>
      <c r="AR442">
        <v>51.078000000000003</v>
      </c>
      <c r="AS442">
        <v>50.545000000000002</v>
      </c>
      <c r="AT442">
        <v>14.988</v>
      </c>
      <c r="AU442">
        <v>6.9000000000000006E-2</v>
      </c>
      <c r="AV442">
        <v>66773.146609999996</v>
      </c>
      <c r="AW442">
        <v>0</v>
      </c>
      <c r="AX442">
        <v>15592.106690000001</v>
      </c>
      <c r="AZ442">
        <f>SUMIF([1]base!$A$2:$A$169,B442,[1]base!$V$2:$V$169)</f>
        <v>0</v>
      </c>
      <c r="BA442">
        <f>SUMIF([2]s1!$A$2:$A$275,B442,[2]s1!$U$2:$U$275)</f>
        <v>0</v>
      </c>
      <c r="BB442">
        <f>SUMIF([3]s2!$A$2:$A$115,B442,[3]s2!$U$2:$U$115)</f>
        <v>0</v>
      </c>
      <c r="BC442">
        <f>SUMIF([4]s3!$A$2:$A$245,B442,[4]s3!$U$2:$U$245)</f>
        <v>18899.52</v>
      </c>
      <c r="BD442">
        <f>SUMIF([5]s4!$A$2:$A$74,B442,[5]s4!$U$2:$U$74)</f>
        <v>0</v>
      </c>
      <c r="BF442">
        <f t="shared" si="35"/>
        <v>0</v>
      </c>
      <c r="BG442">
        <f t="shared" si="36"/>
        <v>0</v>
      </c>
      <c r="BH442">
        <f t="shared" si="37"/>
        <v>0</v>
      </c>
      <c r="BI442">
        <f t="shared" si="38"/>
        <v>101264.7733</v>
      </c>
      <c r="BJ442">
        <f t="shared" si="39"/>
        <v>0</v>
      </c>
      <c r="BL442" t="s">
        <v>114</v>
      </c>
      <c r="BM442" s="23">
        <v>143851.8763</v>
      </c>
      <c r="BN442" s="23">
        <v>28.373151150000002</v>
      </c>
      <c r="BP442" t="s">
        <v>183</v>
      </c>
      <c r="BQ442" s="23">
        <v>26358.344880000001</v>
      </c>
      <c r="BR442" s="23">
        <v>21.256542960000001</v>
      </c>
      <c r="BT442" t="s">
        <v>183</v>
      </c>
      <c r="BU442" s="23">
        <v>26358.344880000001</v>
      </c>
      <c r="BV442" s="23">
        <v>21.256542960000001</v>
      </c>
    </row>
    <row r="443" spans="1:74" x14ac:dyDescent="0.25">
      <c r="A443">
        <v>1</v>
      </c>
      <c r="B443" s="15">
        <v>7200</v>
      </c>
      <c r="C443" s="15">
        <v>-61.901831739999999</v>
      </c>
      <c r="D443" s="15">
        <v>-16.330087559999999</v>
      </c>
      <c r="E443" s="16">
        <v>0</v>
      </c>
      <c r="F443" s="19">
        <v>32957.984464816698</v>
      </c>
      <c r="G443" s="19">
        <v>93.217540232194821</v>
      </c>
      <c r="H443" s="16" t="str">
        <f>IF(LCOE_SensitivityScenarios!BF442&gt;'OnSSET_original_NoMG-PV-Diesel'!M442,'OnSSET_original_NoMG-PV-Diesel'!L442,LCOE_SensitivityScenarios!BG442)</f>
        <v>SA_PV</v>
      </c>
      <c r="I443" s="39" t="str">
        <f>IF(LCOE_SensitivityScenarios!BK442&gt;'OnSSET_original_NoMG-PV-Diesel'!M442,'OnSSET_original_NoMG-PV-Diesel'!L442,LCOE_SensitivityScenarios!BL442)</f>
        <v>SA_PV</v>
      </c>
      <c r="J443" s="39" t="str">
        <f>IF(LCOE_SensitivityScenarios!BP442&gt;'OnSSET_original_NoMG-PV-Diesel'!M442,'OnSSET_original_NoMG-PV-Diesel'!L442,LCOE_SensitivityScenarios!BQ442)</f>
        <v>SA_PV</v>
      </c>
      <c r="K443" s="38" t="str">
        <f>IF(LCOE_SensitivityScenarios!BU442&gt;'OnSSET_original_NoMG-PV-Diesel'!V442,'OnSSET_original_NoMG-PV-Diesel'!U442,LCOE_SensitivityScenarios!BV442)</f>
        <v>SA_Diesel</v>
      </c>
      <c r="L443" s="39" t="str">
        <f>IF(LCOE_SensitivityScenarios!BZ442&gt;'OnSSET_original_NoMG-PV-Diesel'!V442,'OnSSET_original_NoMG-PV-Diesel'!U442,LCOE_SensitivityScenarios!CA442)</f>
        <v>SA_Diesel</v>
      </c>
      <c r="M443" s="40" t="str">
        <f>IF(LCOE_SensitivityScenarios!CE442&gt;'OnSSET_original_NoMG-PV-Diesel'!V442,'OnSSET_original_NoMG-PV-Diesel'!U442,LCOE_SensitivityScenarios!CF442)</f>
        <v>SA_Diesel</v>
      </c>
      <c r="N443" s="39" t="str">
        <f>IF(LCOE_SensitivityScenarios!CJ442&gt;'OnSSET_original_NoMG-PV-Diesel'!AE442,'OnSSET_original_NoMG-PV-Diesel'!AD442,LCOE_SensitivityScenarios!CK442)</f>
        <v>SA_Diesel</v>
      </c>
      <c r="O443" s="39" t="str">
        <f>IF(LCOE_SensitivityScenarios!CO442&gt;'OnSSET_original_NoMG-PV-Diesel'!AE442,'OnSSET_original_NoMG-PV-Diesel'!AD442,LCOE_SensitivityScenarios!CP442)</f>
        <v>SA_Diesel</v>
      </c>
      <c r="P443" s="40" t="str">
        <f>IF(LCOE_SensitivityScenarios!CT442&gt;'OnSSET_original_NoMG-PV-Diesel'!AE442,'OnSSET_original_NoMG-PV-Diesel'!AD442,LCOE_SensitivityScenarios!CU442)</f>
        <v>SA_Diesel</v>
      </c>
      <c r="Q443" s="38">
        <f>IF(LCOE_SensitivityScenarios!BF442&gt;'OnSSET_original_NoMG-PV-Diesel'!M442,'OnSSET_original_NoMG-PV-Diesel'!M442,LCOE_SensitivityScenarios!BF442)</f>
        <v>0.52023905012119698</v>
      </c>
      <c r="R443" s="28">
        <f>MIN('OnSSET_original_NoMG-PV-Diesel'!E442:I442,LCOE_SensitivityScenarios!BK442)</f>
        <v>0.52023905012119698</v>
      </c>
      <c r="S443" s="28">
        <f>MIN('OnSSET_original_NoMG-PV-Diesel'!E442:I442,LCOE_SensitivityScenarios!BP442)</f>
        <v>0.52023905012119698</v>
      </c>
      <c r="T443" s="27">
        <f>MIN('OnSSET_original_NoMG-PV-Diesel'!N442:R442,LCOE_SensitivityScenarios!BU442)</f>
        <v>0.40810263760184101</v>
      </c>
      <c r="U443" s="28">
        <f>MIN('OnSSET_original_NoMG-PV-Diesel'!N442:R442,LCOE_SensitivityScenarios!BZ442)</f>
        <v>0.40810263760184101</v>
      </c>
      <c r="V443" s="29">
        <f>MIN('OnSSET_original_NoMG-PV-Diesel'!N442:R442,LCOE_SensitivityScenarios!CE442)</f>
        <v>0.40810263760184101</v>
      </c>
      <c r="W443" s="28">
        <f>MIN('OnSSET_original_NoMG-PV-Diesel'!W442:AA442,LCOE_SensitivityScenarios!CJ442)</f>
        <v>0.21201530392349399</v>
      </c>
      <c r="X443" s="28">
        <f>MIN('OnSSET_original_NoMG-PV-Diesel'!W442:AA442,LCOE_SensitivityScenarios!CO442)</f>
        <v>0.21201530392349399</v>
      </c>
      <c r="Y443" s="29">
        <f>MIN('OnSSET_original_NoMG-PV-Diesel'!W442:AA442,LCOE_SensitivityScenarios!CT442)</f>
        <v>0.21201530392349399</v>
      </c>
      <c r="Z443">
        <f>IF(H443='OnSSET_original_NoMG-PV-Diesel'!L442,'OnSSET_original_NoMG-PV-Diesel'!K442,"wait")</f>
        <v>19.5476831725511</v>
      </c>
      <c r="AA443">
        <f>IF(I443='OnSSET_original_NoMG-PV-Diesel'!L442,'OnSSET_original_NoMG-PV-Diesel'!K442,"wait")</f>
        <v>19.5476831725511</v>
      </c>
      <c r="AB443">
        <f>IF(J443='OnSSET_original_NoMG-PV-Diesel'!L442,'OnSSET_original_NoMG-PV-Diesel'!K442,"wait")</f>
        <v>19.5476831725511</v>
      </c>
      <c r="AC443">
        <f>IF(K443='OnSSET_original_NoMG-PV-Diesel'!U442,'OnSSET_original_NoMG-PV-Diesel'!T442,"wait")</f>
        <v>15.049307974802099</v>
      </c>
      <c r="AD443">
        <f>IF(L443='OnSSET_original_NoMG-PV-Diesel'!U442,'OnSSET_original_NoMG-PV-Diesel'!T442,"wait")</f>
        <v>15.049307974802099</v>
      </c>
      <c r="AE443">
        <f>IF(M443='OnSSET_original_NoMG-PV-Diesel'!U442,'OnSSET_original_NoMG-PV-Diesel'!T442,"wait")</f>
        <v>15.049307974802099</v>
      </c>
      <c r="AF443">
        <f>IF(N443='OnSSET_original_NoMG-PV-Diesel'!AD442,'OnSSET_original_NoMG-PV-Diesel'!AC442,"wait")</f>
        <v>15.049307974802099</v>
      </c>
      <c r="AG443">
        <f>IF(O443='OnSSET_original_NoMG-PV-Diesel'!AD442,'OnSSET_original_NoMG-PV-Diesel'!AC442,"wait")</f>
        <v>15.049307974802099</v>
      </c>
      <c r="AH443">
        <f>IF(P443='OnSSET_original_NoMG-PV-Diesel'!AD442,'OnSSET_original_NoMG-PV-Diesel'!AC442,"wait")</f>
        <v>15.049307974802099</v>
      </c>
      <c r="AR443">
        <v>178.23500000000001</v>
      </c>
      <c r="AS443">
        <v>174.32</v>
      </c>
      <c r="AT443">
        <v>19.516999999999999</v>
      </c>
      <c r="AU443">
        <v>19.518000000000001</v>
      </c>
      <c r="AV443">
        <v>61955.771309999996</v>
      </c>
      <c r="AW443">
        <v>0</v>
      </c>
      <c r="AX443">
        <v>13299.149820000001</v>
      </c>
      <c r="AZ443">
        <f>SUMIF([1]base!$A$2:$A$169,B443,[1]base!$V$2:$V$169)</f>
        <v>0</v>
      </c>
      <c r="BA443">
        <f>SUMIF([2]s1!$A$2:$A$275,B443,[2]s1!$U$2:$U$275)</f>
        <v>0</v>
      </c>
      <c r="BB443">
        <f>SUMIF([3]s2!$A$2:$A$115,B443,[3]s2!$U$2:$U$115)</f>
        <v>0</v>
      </c>
      <c r="BC443">
        <f>SUMIF([4]s3!$A$2:$A$245,B443,[4]s3!$U$2:$U$245)</f>
        <v>0</v>
      </c>
      <c r="BD443">
        <f>SUMIF([5]s4!$A$2:$A$74,B443,[5]s4!$U$2:$U$74)</f>
        <v>0</v>
      </c>
      <c r="BF443">
        <f t="shared" si="35"/>
        <v>0</v>
      </c>
      <c r="BG443">
        <f t="shared" si="36"/>
        <v>0</v>
      </c>
      <c r="BH443">
        <f t="shared" si="37"/>
        <v>0</v>
      </c>
      <c r="BI443">
        <f t="shared" si="38"/>
        <v>0</v>
      </c>
      <c r="BJ443">
        <f t="shared" si="39"/>
        <v>0</v>
      </c>
      <c r="BL443" t="s">
        <v>114</v>
      </c>
      <c r="BM443" s="23">
        <v>113858.79519999999</v>
      </c>
      <c r="BN443" s="23">
        <v>19.698753490000001</v>
      </c>
      <c r="BP443" t="s">
        <v>183</v>
      </c>
      <c r="BQ443" s="23">
        <v>18661.30586</v>
      </c>
      <c r="BR443" s="23">
        <v>15.049307969999999</v>
      </c>
      <c r="BT443" t="s">
        <v>183</v>
      </c>
      <c r="BU443" s="23">
        <v>18661.30586</v>
      </c>
      <c r="BV443" s="23">
        <v>15.049307969999999</v>
      </c>
    </row>
    <row r="444" spans="1:74" x14ac:dyDescent="0.25">
      <c r="A444">
        <v>1</v>
      </c>
      <c r="B444" s="15">
        <v>7215</v>
      </c>
      <c r="C444" s="15">
        <v>-60.968744059999999</v>
      </c>
      <c r="D444" s="15">
        <v>-15.389382769999999</v>
      </c>
      <c r="E444" s="16">
        <v>0</v>
      </c>
      <c r="F444" s="19">
        <v>38559.643873955501</v>
      </c>
      <c r="G444" s="19">
        <v>76.620035054039406</v>
      </c>
      <c r="H444" s="16" t="str">
        <f>IF(LCOE_SensitivityScenarios!BF443&gt;'OnSSET_original_NoMG-PV-Diesel'!M443,'OnSSET_original_NoMG-PV-Diesel'!L443,LCOE_SensitivityScenarios!BG443)</f>
        <v>SA_PV</v>
      </c>
      <c r="I444" s="39" t="str">
        <f>IF(LCOE_SensitivityScenarios!BK443&gt;'OnSSET_original_NoMG-PV-Diesel'!M443,'OnSSET_original_NoMG-PV-Diesel'!L443,LCOE_SensitivityScenarios!BL443)</f>
        <v>SA_PV</v>
      </c>
      <c r="J444" s="39" t="str">
        <f>IF(LCOE_SensitivityScenarios!BP443&gt;'OnSSET_original_NoMG-PV-Diesel'!M443,'OnSSET_original_NoMG-PV-Diesel'!L443,LCOE_SensitivityScenarios!BQ443)</f>
        <v>SA_PV</v>
      </c>
      <c r="K444" s="38" t="str">
        <f>IF(LCOE_SensitivityScenarios!BU443&gt;'OnSSET_original_NoMG-PV-Diesel'!V443,'OnSSET_original_NoMG-PV-Diesel'!U443,LCOE_SensitivityScenarios!BV443)</f>
        <v>SA_PV</v>
      </c>
      <c r="L444" s="39" t="str">
        <f>IF(LCOE_SensitivityScenarios!BZ443&gt;'OnSSET_original_NoMG-PV-Diesel'!V443,'OnSSET_original_NoMG-PV-Diesel'!U443,LCOE_SensitivityScenarios!CA443)</f>
        <v>MG_Hybrid</v>
      </c>
      <c r="M444" s="40" t="str">
        <f>IF(LCOE_SensitivityScenarios!CE443&gt;'OnSSET_original_NoMG-PV-Diesel'!V443,'OnSSET_original_NoMG-PV-Diesel'!U443,LCOE_SensitivityScenarios!CF443)</f>
        <v>SA_PV</v>
      </c>
      <c r="N444" s="39" t="str">
        <f>IF(LCOE_SensitivityScenarios!CJ443&gt;'OnSSET_original_NoMG-PV-Diesel'!AE443,'OnSSET_original_NoMG-PV-Diesel'!AD443,LCOE_SensitivityScenarios!CK443)</f>
        <v>SA_Diesel</v>
      </c>
      <c r="O444" s="39" t="str">
        <f>IF(LCOE_SensitivityScenarios!CO443&gt;'OnSSET_original_NoMG-PV-Diesel'!AE443,'OnSSET_original_NoMG-PV-Diesel'!AD443,LCOE_SensitivityScenarios!CP443)</f>
        <v>SA_Diesel</v>
      </c>
      <c r="P444" s="40" t="str">
        <f>IF(LCOE_SensitivityScenarios!CT443&gt;'OnSSET_original_NoMG-PV-Diesel'!AE443,'OnSSET_original_NoMG-PV-Diesel'!AD443,LCOE_SensitivityScenarios!CU443)</f>
        <v>SA_Diesel</v>
      </c>
      <c r="Q444" s="38">
        <f>IF(LCOE_SensitivityScenarios!BF443&gt;'OnSSET_original_NoMG-PV-Diesel'!M443,'OnSSET_original_NoMG-PV-Diesel'!M443,LCOE_SensitivityScenarios!BF443)</f>
        <v>0.44322120005105298</v>
      </c>
      <c r="R444" s="28">
        <f>MIN('OnSSET_original_NoMG-PV-Diesel'!E443:I443,LCOE_SensitivityScenarios!BK443)</f>
        <v>0.44322120005105298</v>
      </c>
      <c r="S444" s="28">
        <f>MIN('OnSSET_original_NoMG-PV-Diesel'!E443:I443,LCOE_SensitivityScenarios!BP443)</f>
        <v>0.44322120005105298</v>
      </c>
      <c r="T444" s="27">
        <f>MIN('OnSSET_original_NoMG-PV-Diesel'!N443:R443,LCOE_SensitivityScenarios!BU443)</f>
        <v>0.44322120005105298</v>
      </c>
      <c r="U444" s="28">
        <f>MIN('OnSSET_original_NoMG-PV-Diesel'!N443:R443,LCOE_SensitivityScenarios!BZ443)</f>
        <v>0.41784249786868943</v>
      </c>
      <c r="V444" s="29">
        <f>MIN('OnSSET_original_NoMG-PV-Diesel'!N443:R443,LCOE_SensitivityScenarios!CE443)</f>
        <v>0.44322120005105298</v>
      </c>
      <c r="W444" s="28">
        <f>MIN('OnSSET_original_NoMG-PV-Diesel'!W443:AA443,LCOE_SensitivityScenarios!CJ443)</f>
        <v>0.22408221676523901</v>
      </c>
      <c r="X444" s="28">
        <f>MIN('OnSSET_original_NoMG-PV-Diesel'!W443:AA443,LCOE_SensitivityScenarios!CO443)</f>
        <v>0.22408221676523901</v>
      </c>
      <c r="Y444" s="29">
        <f>MIN('OnSSET_original_NoMG-PV-Diesel'!W443:AA443,LCOE_SensitivityScenarios!CT443)</f>
        <v>0.22408221676523901</v>
      </c>
      <c r="Z444">
        <f>IF(H444='OnSSET_original_NoMG-PV-Diesel'!L443,'OnSSET_original_NoMG-PV-Diesel'!K443,"wait")</f>
        <v>26.915472843941899</v>
      </c>
      <c r="AA444">
        <f>IF(I444='OnSSET_original_NoMG-PV-Diesel'!L443,'OnSSET_original_NoMG-PV-Diesel'!K443,"wait")</f>
        <v>26.915472843941899</v>
      </c>
      <c r="AB444">
        <f>IF(J444='OnSSET_original_NoMG-PV-Diesel'!L443,'OnSSET_original_NoMG-PV-Diesel'!K443,"wait")</f>
        <v>26.915472843941899</v>
      </c>
      <c r="AC444">
        <f>IF(K444='OnSSET_original_NoMG-PV-Diesel'!U443,'OnSSET_original_NoMG-PV-Diesel'!T443,"wait")</f>
        <v>22.384560474837699</v>
      </c>
      <c r="AD444" t="str">
        <f>IF(L444='OnSSET_original_NoMG-PV-Diesel'!U443,'OnSSET_original_NoMG-PV-Diesel'!T443,"wait")</f>
        <v>wait</v>
      </c>
      <c r="AE444">
        <f>IF(M444='OnSSET_original_NoMG-PV-Diesel'!U443,'OnSSET_original_NoMG-PV-Diesel'!T443,"wait")</f>
        <v>22.384560474837699</v>
      </c>
      <c r="AF444">
        <f>IF(N444='OnSSET_original_NoMG-PV-Diesel'!AD443,'OnSSET_original_NoMG-PV-Diesel'!AC443,"wait")</f>
        <v>17.607143321440802</v>
      </c>
      <c r="AG444">
        <f>IF(O444='OnSSET_original_NoMG-PV-Diesel'!AD443,'OnSSET_original_NoMG-PV-Diesel'!AC443,"wait")</f>
        <v>17.607143321440802</v>
      </c>
      <c r="AH444">
        <f>IF(P444='OnSSET_original_NoMG-PV-Diesel'!AD443,'OnSSET_original_NoMG-PV-Diesel'!AC443,"wait")</f>
        <v>17.607143321440802</v>
      </c>
      <c r="AR444">
        <v>326.06099999999998</v>
      </c>
      <c r="AS444">
        <v>321.52099999999899</v>
      </c>
      <c r="AT444">
        <v>73.477000000000004</v>
      </c>
      <c r="AU444">
        <v>1.7999999999999999E-2</v>
      </c>
      <c r="AV444">
        <v>54448.001340000003</v>
      </c>
      <c r="AW444">
        <v>0</v>
      </c>
      <c r="AX444">
        <v>10089.01021</v>
      </c>
      <c r="AZ444">
        <f>SUMIF([1]base!$A$2:$A$169,B444,[1]base!$V$2:$V$169)</f>
        <v>0</v>
      </c>
      <c r="BA444">
        <f>SUMIF([2]s1!$A$2:$A$275,B444,[2]s1!$U$2:$U$275)</f>
        <v>0</v>
      </c>
      <c r="BB444">
        <f>SUMIF([3]s2!$A$2:$A$115,B444,[3]s2!$U$2:$U$115)</f>
        <v>0</v>
      </c>
      <c r="BC444">
        <f>SUMIF([4]s3!$A$2:$A$245,B444,[4]s3!$U$2:$U$245)</f>
        <v>0</v>
      </c>
      <c r="BD444">
        <f>SUMIF([5]s4!$A$2:$A$74,B444,[5]s4!$U$2:$U$74)</f>
        <v>0</v>
      </c>
      <c r="BF444">
        <f t="shared" si="35"/>
        <v>0</v>
      </c>
      <c r="BG444">
        <f t="shared" si="36"/>
        <v>0</v>
      </c>
      <c r="BH444">
        <f t="shared" si="37"/>
        <v>0</v>
      </c>
      <c r="BI444">
        <f t="shared" si="38"/>
        <v>0</v>
      </c>
      <c r="BJ444">
        <f t="shared" si="39"/>
        <v>0</v>
      </c>
      <c r="BL444" t="s">
        <v>114</v>
      </c>
      <c r="BM444" s="23">
        <v>113489.7216</v>
      </c>
      <c r="BN444" s="23">
        <v>22.38456047</v>
      </c>
      <c r="BP444" t="s">
        <v>186</v>
      </c>
      <c r="BQ444" s="23">
        <v>113489.7216</v>
      </c>
      <c r="BR444" s="23">
        <v>22.38456047</v>
      </c>
      <c r="BT444" t="s">
        <v>183</v>
      </c>
      <c r="BU444" s="23">
        <v>21833.049559999999</v>
      </c>
      <c r="BV444" s="23">
        <v>17.607143319999999</v>
      </c>
    </row>
    <row r="445" spans="1:74" x14ac:dyDescent="0.25">
      <c r="A445">
        <v>1</v>
      </c>
      <c r="B445" s="15">
        <v>7217</v>
      </c>
      <c r="C445" s="15">
        <v>-63.4241253</v>
      </c>
      <c r="D445" s="15">
        <v>-18.299263140000001</v>
      </c>
      <c r="E445" s="16">
        <v>0</v>
      </c>
      <c r="F445" s="19">
        <v>67261.231786436503</v>
      </c>
      <c r="G445" s="19">
        <v>169.88814299688198</v>
      </c>
      <c r="H445" s="16" t="str">
        <f>IF(LCOE_SensitivityScenarios!BF444&gt;'OnSSET_original_NoMG-PV-Diesel'!M444,'OnSSET_original_NoMG-PV-Diesel'!L444,LCOE_SensitivityScenarios!BG444)</f>
        <v>MG_Hybrid</v>
      </c>
      <c r="I445" s="39" t="str">
        <f>IF(LCOE_SensitivityScenarios!BK444&gt;'OnSSET_original_NoMG-PV-Diesel'!M444,'OnSSET_original_NoMG-PV-Diesel'!L444,LCOE_SensitivityScenarios!BL444)</f>
        <v>MG_Hybrid</v>
      </c>
      <c r="J445" s="39" t="str">
        <f>IF(LCOE_SensitivityScenarios!BP444&gt;'OnSSET_original_NoMG-PV-Diesel'!M444,'OnSSET_original_NoMG-PV-Diesel'!L444,LCOE_SensitivityScenarios!BQ444)</f>
        <v>SA_Diesel</v>
      </c>
      <c r="K445" s="38" t="str">
        <f>IF(LCOE_SensitivityScenarios!BU444&gt;'OnSSET_original_NoMG-PV-Diesel'!V444,'OnSSET_original_NoMG-PV-Diesel'!U444,LCOE_SensitivityScenarios!BV444)</f>
        <v>SA_Diesel</v>
      </c>
      <c r="L445" s="39" t="str">
        <f>IF(LCOE_SensitivityScenarios!BZ444&gt;'OnSSET_original_NoMG-PV-Diesel'!V444,'OnSSET_original_NoMG-PV-Diesel'!U444,LCOE_SensitivityScenarios!CA444)</f>
        <v>SA_Diesel</v>
      </c>
      <c r="M445" s="40" t="str">
        <f>IF(LCOE_SensitivityScenarios!CE444&gt;'OnSSET_original_NoMG-PV-Diesel'!V444,'OnSSET_original_NoMG-PV-Diesel'!U444,LCOE_SensitivityScenarios!CF444)</f>
        <v>SA_Diesel</v>
      </c>
      <c r="N445" s="39" t="str">
        <f>IF(LCOE_SensitivityScenarios!CJ444&gt;'OnSSET_original_NoMG-PV-Diesel'!AE444,'OnSSET_original_NoMG-PV-Diesel'!AD444,LCOE_SensitivityScenarios!CK444)</f>
        <v>SA_Diesel</v>
      </c>
      <c r="O445" s="39" t="str">
        <f>IF(LCOE_SensitivityScenarios!CO444&gt;'OnSSET_original_NoMG-PV-Diesel'!AE444,'OnSSET_original_NoMG-PV-Diesel'!AD444,LCOE_SensitivityScenarios!CP444)</f>
        <v>SA_Diesel</v>
      </c>
      <c r="P445" s="40" t="str">
        <f>IF(LCOE_SensitivityScenarios!CT444&gt;'OnSSET_original_NoMG-PV-Diesel'!AE444,'OnSSET_original_NoMG-PV-Diesel'!AD444,LCOE_SensitivityScenarios!CU444)</f>
        <v>SA_Diesel</v>
      </c>
      <c r="Q445" s="38">
        <f>IF(LCOE_SensitivityScenarios!BF444&gt;'OnSSET_original_NoMG-PV-Diesel'!M444,'OnSSET_original_NoMG-PV-Diesel'!M444,LCOE_SensitivityScenarios!BF444)</f>
        <v>0.49834115607253993</v>
      </c>
      <c r="R445" s="28">
        <f>MIN('OnSSET_original_NoMG-PV-Diesel'!E444:I444,LCOE_SensitivityScenarios!BK444)</f>
        <v>0.47257962979653989</v>
      </c>
      <c r="S445" s="28">
        <f>MIN('OnSSET_original_NoMG-PV-Diesel'!E444:I444,LCOE_SensitivityScenarios!BP444)</f>
        <v>0.50573928555547898</v>
      </c>
      <c r="T445" s="27">
        <f>MIN('OnSSET_original_NoMG-PV-Diesel'!N444:R444,LCOE_SensitivityScenarios!BU444)</f>
        <v>0.37257228312337098</v>
      </c>
      <c r="U445" s="28">
        <f>MIN('OnSSET_original_NoMG-PV-Diesel'!N444:R444,LCOE_SensitivityScenarios!BZ444)</f>
        <v>0.37257228312337098</v>
      </c>
      <c r="V445" s="29">
        <f>MIN('OnSSET_original_NoMG-PV-Diesel'!N444:R444,LCOE_SensitivityScenarios!CE444)</f>
        <v>0.37257228312337098</v>
      </c>
      <c r="W445" s="28">
        <f>MIN('OnSSET_original_NoMG-PV-Diesel'!W444:AA444,LCOE_SensitivityScenarios!CJ444)</f>
        <v>0.19994839108175</v>
      </c>
      <c r="X445" s="28">
        <f>MIN('OnSSET_original_NoMG-PV-Diesel'!W444:AA444,LCOE_SensitivityScenarios!CO444)</f>
        <v>0.19994839108175</v>
      </c>
      <c r="Y445" s="29">
        <f>MIN('OnSSET_original_NoMG-PV-Diesel'!W444:AA444,LCOE_SensitivityScenarios!CT444)</f>
        <v>0.19994839108175</v>
      </c>
      <c r="Z445">
        <f>VLOOKUP(B445,[1]base!$A$2:$U$169,21,FALSE)</f>
        <v>13.647</v>
      </c>
      <c r="AA445">
        <f>VLOOKUP(B445,[2]s1!$A$2:$T$275,20,FALSE)</f>
        <v>27.151</v>
      </c>
      <c r="AB445">
        <f>IF(J445='OnSSET_original_NoMG-PV-Diesel'!L444,'OnSSET_original_NoMG-PV-Diesel'!K444,"wait")</f>
        <v>28.373151148272601</v>
      </c>
      <c r="AC445">
        <f>IF(K445='OnSSET_original_NoMG-PV-Diesel'!U444,'OnSSET_original_NoMG-PV-Diesel'!T444,"wait")</f>
        <v>30.712891226683301</v>
      </c>
      <c r="AD445">
        <f>IF(L445='OnSSET_original_NoMG-PV-Diesel'!U444,'OnSSET_original_NoMG-PV-Diesel'!T444,"wait")</f>
        <v>30.712891226683301</v>
      </c>
      <c r="AE445">
        <f>IF(M445='OnSSET_original_NoMG-PV-Diesel'!U444,'OnSSET_original_NoMG-PV-Diesel'!T444,"wait")</f>
        <v>30.712891226683301</v>
      </c>
      <c r="AF445">
        <f>IF(N445='OnSSET_original_NoMG-PV-Diesel'!AD444,'OnSSET_original_NoMG-PV-Diesel'!AC444,"wait")</f>
        <v>30.712891226683301</v>
      </c>
      <c r="AG445">
        <f>IF(O445='OnSSET_original_NoMG-PV-Diesel'!AD444,'OnSSET_original_NoMG-PV-Diesel'!AC444,"wait")</f>
        <v>30.712891226683301</v>
      </c>
      <c r="AH445">
        <f>IF(P445='OnSSET_original_NoMG-PV-Diesel'!AD444,'OnSSET_original_NoMG-PV-Diesel'!AC444,"wait")</f>
        <v>30.712891226683301</v>
      </c>
      <c r="AR445">
        <v>54.588999999999999</v>
      </c>
      <c r="AS445">
        <v>35.575000000000003</v>
      </c>
      <c r="AT445">
        <v>10.037000000000001</v>
      </c>
      <c r="AU445">
        <v>7.8E-2</v>
      </c>
      <c r="AV445">
        <v>91553.268429999996</v>
      </c>
      <c r="AW445">
        <v>0</v>
      </c>
      <c r="AX445">
        <v>30267.030630000001</v>
      </c>
      <c r="AZ445">
        <f>SUMIF([1]base!$A$2:$A$169,B445,[1]base!$V$2:$V$169)</f>
        <v>33491.9</v>
      </c>
      <c r="BA445">
        <f>SUMIF([2]s1!$A$2:$A$275,B445,[2]s1!$U$2:$U$275)</f>
        <v>45136.14</v>
      </c>
      <c r="BB445">
        <f>SUMIF([3]s2!$A$2:$A$115,B445,[3]s2!$U$2:$U$115)</f>
        <v>0</v>
      </c>
      <c r="BC445">
        <f>SUMIF([4]s3!$A$2:$A$245,B445,[4]s3!$U$2:$U$245)</f>
        <v>0</v>
      </c>
      <c r="BD445">
        <f>SUMIF([5]s4!$A$2:$A$74,B445,[5]s4!$U$2:$U$74)</f>
        <v>0</v>
      </c>
      <c r="BF445">
        <f t="shared" si="35"/>
        <v>155312.19905999998</v>
      </c>
      <c r="BG445">
        <f t="shared" si="36"/>
        <v>166956.43906</v>
      </c>
      <c r="BH445">
        <f t="shared" si="37"/>
        <v>0</v>
      </c>
      <c r="BI445">
        <f t="shared" si="38"/>
        <v>0</v>
      </c>
      <c r="BJ445">
        <f t="shared" si="39"/>
        <v>0</v>
      </c>
      <c r="BL445" t="s">
        <v>113</v>
      </c>
      <c r="BM445" s="23">
        <v>38084.319770000002</v>
      </c>
      <c r="BN445" s="23">
        <v>30.71289123</v>
      </c>
      <c r="BP445" t="s">
        <v>183</v>
      </c>
      <c r="BQ445" s="23">
        <v>38084.319770000002</v>
      </c>
      <c r="BR445" s="23">
        <v>30.71289123</v>
      </c>
      <c r="BT445" t="s">
        <v>183</v>
      </c>
      <c r="BU445" s="23">
        <v>38084.319770000002</v>
      </c>
      <c r="BV445" s="23">
        <v>30.71289123</v>
      </c>
    </row>
    <row r="446" spans="1:74" x14ac:dyDescent="0.25">
      <c r="A446">
        <v>1</v>
      </c>
      <c r="B446" s="15">
        <v>7220</v>
      </c>
      <c r="C446" s="15">
        <v>-60.58079961</v>
      </c>
      <c r="D446" s="15">
        <v>-17.1212637</v>
      </c>
      <c r="E446" s="16">
        <v>0</v>
      </c>
      <c r="F446" s="19">
        <v>28070.898968227499</v>
      </c>
      <c r="G446" s="19">
        <v>70.252953249625051</v>
      </c>
      <c r="H446" s="16" t="str">
        <f>IF(LCOE_SensitivityScenarios!BF445&gt;'OnSSET_original_NoMG-PV-Diesel'!M445,'OnSSET_original_NoMG-PV-Diesel'!L445,LCOE_SensitivityScenarios!BG445)</f>
        <v>SA_PV</v>
      </c>
      <c r="I446" s="39" t="str">
        <f>IF(LCOE_SensitivityScenarios!BK445&gt;'OnSSET_original_NoMG-PV-Diesel'!M445,'OnSSET_original_NoMG-PV-Diesel'!L445,LCOE_SensitivityScenarios!BL445)</f>
        <v>SA_PV</v>
      </c>
      <c r="J446" s="39" t="str">
        <f>IF(LCOE_SensitivityScenarios!BP445&gt;'OnSSET_original_NoMG-PV-Diesel'!M445,'OnSSET_original_NoMG-PV-Diesel'!L445,LCOE_SensitivityScenarios!BQ445)</f>
        <v>SA_PV</v>
      </c>
      <c r="K446" s="38" t="str">
        <f>IF(LCOE_SensitivityScenarios!BU445&gt;'OnSSET_original_NoMG-PV-Diesel'!V445,'OnSSET_original_NoMG-PV-Diesel'!U445,LCOE_SensitivityScenarios!BV445)</f>
        <v>SA_Diesel</v>
      </c>
      <c r="L446" s="39" t="str">
        <f>IF(LCOE_SensitivityScenarios!BZ445&gt;'OnSSET_original_NoMG-PV-Diesel'!V445,'OnSSET_original_NoMG-PV-Diesel'!U445,LCOE_SensitivityScenarios!CA445)</f>
        <v>SA_Diesel</v>
      </c>
      <c r="M446" s="40" t="str">
        <f>IF(LCOE_SensitivityScenarios!CE445&gt;'OnSSET_original_NoMG-PV-Diesel'!V445,'OnSSET_original_NoMG-PV-Diesel'!U445,LCOE_SensitivityScenarios!CF445)</f>
        <v>SA_Diesel</v>
      </c>
      <c r="N446" s="39" t="str">
        <f>IF(LCOE_SensitivityScenarios!CJ445&gt;'OnSSET_original_NoMG-PV-Diesel'!AE445,'OnSSET_original_NoMG-PV-Diesel'!AD445,LCOE_SensitivityScenarios!CK445)</f>
        <v>SA_Diesel</v>
      </c>
      <c r="O446" s="39" t="str">
        <f>IF(LCOE_SensitivityScenarios!CO445&gt;'OnSSET_original_NoMG-PV-Diesel'!AE445,'OnSSET_original_NoMG-PV-Diesel'!AD445,LCOE_SensitivityScenarios!CP445)</f>
        <v>SA_Diesel</v>
      </c>
      <c r="P446" s="40" t="str">
        <f>IF(LCOE_SensitivityScenarios!CT445&gt;'OnSSET_original_NoMG-PV-Diesel'!AE445,'OnSSET_original_NoMG-PV-Diesel'!AD445,LCOE_SensitivityScenarios!CU445)</f>
        <v>SA_Diesel</v>
      </c>
      <c r="Q446" s="38">
        <f>IF(LCOE_SensitivityScenarios!BF445&gt;'OnSSET_original_NoMG-PV-Diesel'!M445,'OnSSET_original_NoMG-PV-Diesel'!M445,LCOE_SensitivityScenarios!BF445)</f>
        <v>0.51773254506172695</v>
      </c>
      <c r="R446" s="28">
        <f>MIN('OnSSET_original_NoMG-PV-Diesel'!E445:I445,LCOE_SensitivityScenarios!BK445)</f>
        <v>0.51773254506172695</v>
      </c>
      <c r="S446" s="28">
        <f>MIN('OnSSET_original_NoMG-PV-Diesel'!E445:I445,LCOE_SensitivityScenarios!BP445)</f>
        <v>0.51773254506172695</v>
      </c>
      <c r="T446" s="27">
        <f>MIN('OnSSET_original_NoMG-PV-Diesel'!N445:R445,LCOE_SensitivityScenarios!BU445)</f>
        <v>0.39033746036260603</v>
      </c>
      <c r="U446" s="28">
        <f>MIN('OnSSET_original_NoMG-PV-Diesel'!N445:R445,LCOE_SensitivityScenarios!BZ445)</f>
        <v>0.39033746036260603</v>
      </c>
      <c r="V446" s="29">
        <f>MIN('OnSSET_original_NoMG-PV-Diesel'!N445:R445,LCOE_SensitivityScenarios!CE445)</f>
        <v>0.39033746036260603</v>
      </c>
      <c r="W446" s="28">
        <f>MIN('OnSSET_original_NoMG-PV-Diesel'!W445:AA445,LCOE_SensitivityScenarios!CJ445)</f>
        <v>0.205981847502622</v>
      </c>
      <c r="X446" s="28">
        <f>MIN('OnSSET_original_NoMG-PV-Diesel'!W445:AA445,LCOE_SensitivityScenarios!CO445)</f>
        <v>0.205981847502622</v>
      </c>
      <c r="Y446" s="29">
        <f>MIN('OnSSET_original_NoMG-PV-Diesel'!W445:AA445,LCOE_SensitivityScenarios!CT445)</f>
        <v>0.205981847502622</v>
      </c>
      <c r="Z446">
        <f>IF(H446='OnSSET_original_NoMG-PV-Diesel'!L445,'OnSSET_original_NoMG-PV-Diesel'!K445,"wait")</f>
        <v>19.698753490417001</v>
      </c>
      <c r="AA446">
        <f>IF(I446='OnSSET_original_NoMG-PV-Diesel'!L445,'OnSSET_original_NoMG-PV-Diesel'!K445,"wait")</f>
        <v>19.698753490417001</v>
      </c>
      <c r="AB446">
        <f>IF(J446='OnSSET_original_NoMG-PV-Diesel'!L445,'OnSSET_original_NoMG-PV-Diesel'!K445,"wait")</f>
        <v>19.698753490417001</v>
      </c>
      <c r="AC446">
        <f>IF(K446='OnSSET_original_NoMG-PV-Diesel'!U445,'OnSSET_original_NoMG-PV-Diesel'!T445,"wait")</f>
        <v>12.817762085948599</v>
      </c>
      <c r="AD446">
        <f>IF(L446='OnSSET_original_NoMG-PV-Diesel'!U445,'OnSSET_original_NoMG-PV-Diesel'!T445,"wait")</f>
        <v>12.817762085948599</v>
      </c>
      <c r="AE446">
        <f>IF(M446='OnSSET_original_NoMG-PV-Diesel'!U445,'OnSSET_original_NoMG-PV-Diesel'!T445,"wait")</f>
        <v>12.817762085948599</v>
      </c>
      <c r="AF446">
        <f>IF(N446='OnSSET_original_NoMG-PV-Diesel'!AD445,'OnSSET_original_NoMG-PV-Diesel'!AC445,"wait")</f>
        <v>12.817762085948599</v>
      </c>
      <c r="AG446">
        <f>IF(O446='OnSSET_original_NoMG-PV-Diesel'!AD445,'OnSSET_original_NoMG-PV-Diesel'!AC445,"wait")</f>
        <v>12.817762085948599</v>
      </c>
      <c r="AH446">
        <f>IF(P446='OnSSET_original_NoMG-PV-Diesel'!AD445,'OnSSET_original_NoMG-PV-Diesel'!AC445,"wait")</f>
        <v>12.817762085948599</v>
      </c>
      <c r="AR446">
        <v>245.834</v>
      </c>
      <c r="AS446">
        <v>245.57299999999901</v>
      </c>
      <c r="AT446">
        <v>39.516999999999904</v>
      </c>
      <c r="AU446">
        <v>29.35</v>
      </c>
      <c r="AV446">
        <v>65839.585630000001</v>
      </c>
      <c r="AW446">
        <v>0</v>
      </c>
      <c r="AX446">
        <v>15133.515310000001</v>
      </c>
      <c r="AZ446">
        <f>SUMIF([1]base!$A$2:$A$169,B446,[1]base!$V$2:$V$169)</f>
        <v>0</v>
      </c>
      <c r="BA446">
        <f>SUMIF([2]s1!$A$2:$A$275,B446,[2]s1!$U$2:$U$275)</f>
        <v>0</v>
      </c>
      <c r="BB446">
        <f>SUMIF([3]s2!$A$2:$A$115,B446,[3]s2!$U$2:$U$115)</f>
        <v>0</v>
      </c>
      <c r="BC446">
        <f>SUMIF([4]s3!$A$2:$A$245,B446,[4]s3!$U$2:$U$245)</f>
        <v>0</v>
      </c>
      <c r="BD446">
        <f>SUMIF([5]s4!$A$2:$A$74,B446,[5]s4!$U$2:$U$74)</f>
        <v>0</v>
      </c>
      <c r="BF446">
        <f t="shared" si="35"/>
        <v>0</v>
      </c>
      <c r="BG446">
        <f t="shared" si="36"/>
        <v>0</v>
      </c>
      <c r="BH446">
        <f t="shared" si="37"/>
        <v>0</v>
      </c>
      <c r="BI446">
        <f t="shared" si="38"/>
        <v>0</v>
      </c>
      <c r="BJ446">
        <f t="shared" si="39"/>
        <v>0</v>
      </c>
      <c r="BL446" t="s">
        <v>114</v>
      </c>
      <c r="BM446" s="23">
        <v>96508.325030000007</v>
      </c>
      <c r="BN446" s="23">
        <v>16.696942050000001</v>
      </c>
      <c r="BP446" t="s">
        <v>183</v>
      </c>
      <c r="BQ446" s="23">
        <v>15894.164650000001</v>
      </c>
      <c r="BR446" s="23">
        <v>12.81776209</v>
      </c>
      <c r="BT446" t="s">
        <v>183</v>
      </c>
      <c r="BU446" s="23">
        <v>15894.164650000001</v>
      </c>
      <c r="BV446" s="23">
        <v>12.81776209</v>
      </c>
    </row>
    <row r="447" spans="1:74" x14ac:dyDescent="0.25">
      <c r="A447">
        <v>1</v>
      </c>
      <c r="B447" s="15">
        <v>7222</v>
      </c>
      <c r="C447" s="15">
        <v>-59.698055930000002</v>
      </c>
      <c r="D447" s="15">
        <v>-16.627246920000001</v>
      </c>
      <c r="E447" s="16">
        <v>0</v>
      </c>
      <c r="F447" s="19">
        <v>28416.1181865246</v>
      </c>
      <c r="G447" s="19">
        <v>66.302639338139542</v>
      </c>
      <c r="H447" s="16" t="str">
        <f>IF(LCOE_SensitivityScenarios!BF446&gt;'OnSSET_original_NoMG-PV-Diesel'!M446,'OnSSET_original_NoMG-PV-Diesel'!L446,LCOE_SensitivityScenarios!BG446)</f>
        <v>SA_PV</v>
      </c>
      <c r="I447" s="39" t="str">
        <f>IF(LCOE_SensitivityScenarios!BK446&gt;'OnSSET_original_NoMG-PV-Diesel'!M446,'OnSSET_original_NoMG-PV-Diesel'!L446,LCOE_SensitivityScenarios!BL446)</f>
        <v>SA_PV</v>
      </c>
      <c r="J447" s="39" t="str">
        <f>IF(LCOE_SensitivityScenarios!BP446&gt;'OnSSET_original_NoMG-PV-Diesel'!M446,'OnSSET_original_NoMG-PV-Diesel'!L446,LCOE_SensitivityScenarios!BQ446)</f>
        <v>SA_PV</v>
      </c>
      <c r="K447" s="38" t="str">
        <f>IF(LCOE_SensitivityScenarios!BU446&gt;'OnSSET_original_NoMG-PV-Diesel'!V446,'OnSSET_original_NoMG-PV-Diesel'!U446,LCOE_SensitivityScenarios!BV446)</f>
        <v>SA_Diesel</v>
      </c>
      <c r="L447" s="39" t="str">
        <f>IF(LCOE_SensitivityScenarios!BZ446&gt;'OnSSET_original_NoMG-PV-Diesel'!V446,'OnSSET_original_NoMG-PV-Diesel'!U446,LCOE_SensitivityScenarios!CA446)</f>
        <v>SA_Diesel</v>
      </c>
      <c r="M447" s="40" t="str">
        <f>IF(LCOE_SensitivityScenarios!CE446&gt;'OnSSET_original_NoMG-PV-Diesel'!V446,'OnSSET_original_NoMG-PV-Diesel'!U446,LCOE_SensitivityScenarios!CF446)</f>
        <v>SA_Diesel</v>
      </c>
      <c r="N447" s="39" t="str">
        <f>IF(LCOE_SensitivityScenarios!CJ446&gt;'OnSSET_original_NoMG-PV-Diesel'!AE446,'OnSSET_original_NoMG-PV-Diesel'!AD446,LCOE_SensitivityScenarios!CK446)</f>
        <v>SA_Diesel</v>
      </c>
      <c r="O447" s="39" t="str">
        <f>IF(LCOE_SensitivityScenarios!CO446&gt;'OnSSET_original_NoMG-PV-Diesel'!AE446,'OnSSET_original_NoMG-PV-Diesel'!AD446,LCOE_SensitivityScenarios!CP446)</f>
        <v>SA_Diesel</v>
      </c>
      <c r="P447" s="40" t="str">
        <f>IF(LCOE_SensitivityScenarios!CT446&gt;'OnSSET_original_NoMG-PV-Diesel'!AE446,'OnSSET_original_NoMG-PV-Diesel'!AD446,LCOE_SensitivityScenarios!CU446)</f>
        <v>SA_Diesel</v>
      </c>
      <c r="Q447" s="38">
        <f>IF(LCOE_SensitivityScenarios!BF446&gt;'OnSSET_original_NoMG-PV-Diesel'!M446,'OnSSET_original_NoMG-PV-Diesel'!M446,LCOE_SensitivityScenarios!BF446)</f>
        <v>0.50741049012345496</v>
      </c>
      <c r="R447" s="28">
        <f>MIN('OnSSET_original_NoMG-PV-Diesel'!E446:I446,LCOE_SensitivityScenarios!BK446)</f>
        <v>0.50741049012345496</v>
      </c>
      <c r="S447" s="28">
        <f>MIN('OnSSET_original_NoMG-PV-Diesel'!E446:I446,LCOE_SensitivityScenarios!BP446)</f>
        <v>0.50741049012345496</v>
      </c>
      <c r="T447" s="27">
        <f>MIN('OnSSET_original_NoMG-PV-Diesel'!N446:R446,LCOE_SensitivityScenarios!BU446)</f>
        <v>0.39033746036260603</v>
      </c>
      <c r="U447" s="28">
        <f>MIN('OnSSET_original_NoMG-PV-Diesel'!N446:R446,LCOE_SensitivityScenarios!BZ446)</f>
        <v>0.39033746036260603</v>
      </c>
      <c r="V447" s="29">
        <f>MIN('OnSSET_original_NoMG-PV-Diesel'!N446:R446,LCOE_SensitivityScenarios!CE446)</f>
        <v>0.39033746036260603</v>
      </c>
      <c r="W447" s="28">
        <f>MIN('OnSSET_original_NoMG-PV-Diesel'!W446:AA446,LCOE_SensitivityScenarios!CJ446)</f>
        <v>0.205981847502622</v>
      </c>
      <c r="X447" s="28">
        <f>MIN('OnSSET_original_NoMG-PV-Diesel'!W446:AA446,LCOE_SensitivityScenarios!CO446)</f>
        <v>0.205981847502622</v>
      </c>
      <c r="Y447" s="29">
        <f>MIN('OnSSET_original_NoMG-PV-Diesel'!W446:AA446,LCOE_SensitivityScenarios!CT446)</f>
        <v>0.205981847502622</v>
      </c>
      <c r="Z447">
        <f>IF(H447='OnSSET_original_NoMG-PV-Diesel'!L446,'OnSSET_original_NoMG-PV-Diesel'!K446,"wait")</f>
        <v>22.384560474837699</v>
      </c>
      <c r="AA447">
        <f>IF(I447='OnSSET_original_NoMG-PV-Diesel'!L446,'OnSSET_original_NoMG-PV-Diesel'!K446,"wait")</f>
        <v>22.384560474837699</v>
      </c>
      <c r="AB447">
        <f>IF(J447='OnSSET_original_NoMG-PV-Diesel'!L446,'OnSSET_original_NoMG-PV-Diesel'!K446,"wait")</f>
        <v>22.384560474837699</v>
      </c>
      <c r="AC447">
        <f>IF(K447='OnSSET_original_NoMG-PV-Diesel'!U446,'OnSSET_original_NoMG-PV-Diesel'!T446,"wait")</f>
        <v>12.975396432203</v>
      </c>
      <c r="AD447">
        <f>IF(L447='OnSSET_original_NoMG-PV-Diesel'!U446,'OnSSET_original_NoMG-PV-Diesel'!T446,"wait")</f>
        <v>12.975396432203</v>
      </c>
      <c r="AE447">
        <f>IF(M447='OnSSET_original_NoMG-PV-Diesel'!U446,'OnSSET_original_NoMG-PV-Diesel'!T446,"wait")</f>
        <v>12.975396432203</v>
      </c>
      <c r="AF447">
        <f>IF(N447='OnSSET_original_NoMG-PV-Diesel'!AD446,'OnSSET_original_NoMG-PV-Diesel'!AC446,"wait")</f>
        <v>12.975396432203</v>
      </c>
      <c r="AG447">
        <f>IF(O447='OnSSET_original_NoMG-PV-Diesel'!AD446,'OnSSET_original_NoMG-PV-Diesel'!AC446,"wait")</f>
        <v>12.975396432203</v>
      </c>
      <c r="AH447">
        <f>IF(P447='OnSSET_original_NoMG-PV-Diesel'!AD446,'OnSSET_original_NoMG-PV-Diesel'!AC446,"wait")</f>
        <v>12.975396432203</v>
      </c>
      <c r="AR447">
        <v>356.62900000000002</v>
      </c>
      <c r="AS447">
        <v>356.34</v>
      </c>
      <c r="AT447">
        <v>108.544</v>
      </c>
      <c r="AU447">
        <v>37.306999999999903</v>
      </c>
      <c r="AV447">
        <v>71821.876029999999</v>
      </c>
      <c r="AW447">
        <v>0</v>
      </c>
      <c r="AX447">
        <v>18190.791140000001</v>
      </c>
      <c r="AZ447">
        <f>SUMIF([1]base!$A$2:$A$169,B447,[1]base!$V$2:$V$169)</f>
        <v>0</v>
      </c>
      <c r="BA447">
        <f>SUMIF([2]s1!$A$2:$A$275,B447,[2]s1!$U$2:$U$275)</f>
        <v>0</v>
      </c>
      <c r="BB447">
        <f>SUMIF([3]s2!$A$2:$A$115,B447,[3]s2!$U$2:$U$115)</f>
        <v>0</v>
      </c>
      <c r="BC447">
        <f>SUMIF([4]s3!$A$2:$A$245,B447,[4]s3!$U$2:$U$245)</f>
        <v>0</v>
      </c>
      <c r="BD447">
        <f>SUMIF([5]s4!$A$2:$A$74,B447,[5]s4!$U$2:$U$74)</f>
        <v>0</v>
      </c>
      <c r="BF447">
        <f t="shared" si="35"/>
        <v>0</v>
      </c>
      <c r="BG447">
        <f t="shared" si="36"/>
        <v>0</v>
      </c>
      <c r="BH447">
        <f t="shared" si="37"/>
        <v>0</v>
      </c>
      <c r="BI447">
        <f t="shared" si="38"/>
        <v>0</v>
      </c>
      <c r="BJ447">
        <f t="shared" si="39"/>
        <v>0</v>
      </c>
      <c r="BL447" t="s">
        <v>114</v>
      </c>
      <c r="BM447" s="23">
        <v>95747.442649999997</v>
      </c>
      <c r="BN447" s="23">
        <v>16.5653015</v>
      </c>
      <c r="BP447" t="s">
        <v>183</v>
      </c>
      <c r="BQ447" s="23">
        <v>16089.632949999999</v>
      </c>
      <c r="BR447" s="23">
        <v>12.97539643</v>
      </c>
      <c r="BT447" t="s">
        <v>183</v>
      </c>
      <c r="BU447" s="23">
        <v>16089.632949999999</v>
      </c>
      <c r="BV447" s="23">
        <v>12.97539643</v>
      </c>
    </row>
    <row r="448" spans="1:74" x14ac:dyDescent="0.25">
      <c r="A448">
        <v>1</v>
      </c>
      <c r="B448" s="15">
        <v>7234</v>
      </c>
      <c r="C448" s="15">
        <v>-64.611465229999993</v>
      </c>
      <c r="D448" s="15">
        <v>-17.868541130000001</v>
      </c>
      <c r="E448" s="16">
        <v>1</v>
      </c>
      <c r="F448" s="19">
        <v>42692.973177514599</v>
      </c>
      <c r="G448" s="19">
        <v>65.662090394413937</v>
      </c>
      <c r="H448" s="16" t="str">
        <f>IF(LCOE_SensitivityScenarios!BF447&gt;'OnSSET_original_NoMG-PV-Diesel'!M447,'OnSSET_original_NoMG-PV-Diesel'!L447,LCOE_SensitivityScenarios!BG447)</f>
        <v>Grid_extension</v>
      </c>
      <c r="I448" s="39" t="str">
        <f>IF(LCOE_SensitivityScenarios!BK447&gt;'OnSSET_original_NoMG-PV-Diesel'!M447,'OnSSET_original_NoMG-PV-Diesel'!L447,LCOE_SensitivityScenarios!BL447)</f>
        <v>Grid_extension</v>
      </c>
      <c r="J448" s="39" t="str">
        <f>IF(LCOE_SensitivityScenarios!BP447&gt;'OnSSET_original_NoMG-PV-Diesel'!M447,'OnSSET_original_NoMG-PV-Diesel'!L447,LCOE_SensitivityScenarios!BQ447)</f>
        <v>Grid_extension</v>
      </c>
      <c r="K448" s="38" t="str">
        <f>IF(LCOE_SensitivityScenarios!BU447&gt;'OnSSET_original_NoMG-PV-Diesel'!V447,'OnSSET_original_NoMG-PV-Diesel'!U447,LCOE_SensitivityScenarios!BV447)</f>
        <v>Grid_extension</v>
      </c>
      <c r="L448" s="39" t="str">
        <f>IF(LCOE_SensitivityScenarios!BZ447&gt;'OnSSET_original_NoMG-PV-Diesel'!V447,'OnSSET_original_NoMG-PV-Diesel'!U447,LCOE_SensitivityScenarios!CA447)</f>
        <v>MG_Hybrid</v>
      </c>
      <c r="M448" s="40" t="str">
        <f>IF(LCOE_SensitivityScenarios!CE447&gt;'OnSSET_original_NoMG-PV-Diesel'!V447,'OnSSET_original_NoMG-PV-Diesel'!U447,LCOE_SensitivityScenarios!CF447)</f>
        <v>Grid_extension</v>
      </c>
      <c r="N448" s="39" t="str">
        <f>IF(LCOE_SensitivityScenarios!CJ447&gt;'OnSSET_original_NoMG-PV-Diesel'!AE447,'OnSSET_original_NoMG-PV-Diesel'!AD447,LCOE_SensitivityScenarios!CK447)</f>
        <v>SA_Diesel</v>
      </c>
      <c r="O448" s="39" t="str">
        <f>IF(LCOE_SensitivityScenarios!CO447&gt;'OnSSET_original_NoMG-PV-Diesel'!AE447,'OnSSET_original_NoMG-PV-Diesel'!AD447,LCOE_SensitivityScenarios!CP447)</f>
        <v>SA_Diesel</v>
      </c>
      <c r="P448" s="40" t="str">
        <f>IF(LCOE_SensitivityScenarios!CT447&gt;'OnSSET_original_NoMG-PV-Diesel'!AE447,'OnSSET_original_NoMG-PV-Diesel'!AD447,LCOE_SensitivityScenarios!CU447)</f>
        <v>SA_Diesel</v>
      </c>
      <c r="Q448" s="38">
        <f>IF(LCOE_SensitivityScenarios!BF447&gt;'OnSSET_original_NoMG-PV-Diesel'!M447,'OnSSET_original_NoMG-PV-Diesel'!M447,LCOE_SensitivityScenarios!BF447)</f>
        <v>0.29075868140179301</v>
      </c>
      <c r="R448" s="28">
        <f>MIN('OnSSET_original_NoMG-PV-Diesel'!E447:I447,LCOE_SensitivityScenarios!BK447)</f>
        <v>0.29075868140179301</v>
      </c>
      <c r="S448" s="28">
        <f>MIN('OnSSET_original_NoMG-PV-Diesel'!E447:I447,LCOE_SensitivityScenarios!BP447)</f>
        <v>0.29075868140179301</v>
      </c>
      <c r="T448" s="27">
        <f>MIN('OnSSET_original_NoMG-PV-Diesel'!N447:R447,LCOE_SensitivityScenarios!BU447)</f>
        <v>0.29075868140179301</v>
      </c>
      <c r="U448" s="28">
        <f>MIN('OnSSET_original_NoMG-PV-Diesel'!N447:R447,LCOE_SensitivityScenarios!BZ447)</f>
        <v>0.27288560188210043</v>
      </c>
      <c r="V448" s="29">
        <f>MIN('OnSSET_original_NoMG-PV-Diesel'!N447:R447,LCOE_SensitivityScenarios!CE447)</f>
        <v>0.29075868140179301</v>
      </c>
      <c r="W448" s="28">
        <f>MIN('OnSSET_original_NoMG-PV-Diesel'!W447:AA447,LCOE_SensitivityScenarios!CJ447)</f>
        <v>0.193914934660878</v>
      </c>
      <c r="X448" s="28">
        <f>MIN('OnSSET_original_NoMG-PV-Diesel'!W447:AA447,LCOE_SensitivityScenarios!CO447)</f>
        <v>0.193914934660878</v>
      </c>
      <c r="Y448" s="29">
        <f>MIN('OnSSET_original_NoMG-PV-Diesel'!W447:AA447,LCOE_SensitivityScenarios!CT447)</f>
        <v>0.193914934660878</v>
      </c>
      <c r="Z448">
        <f>IF(H448='OnSSET_original_NoMG-PV-Diesel'!L447,'OnSSET_original_NoMG-PV-Diesel'!K447,"wait")</f>
        <v>12.925317289648801</v>
      </c>
      <c r="AA448">
        <f>IF(I448='OnSSET_original_NoMG-PV-Diesel'!L447,'OnSSET_original_NoMG-PV-Diesel'!K447,"wait")</f>
        <v>12.925317289648801</v>
      </c>
      <c r="AB448">
        <f>IF(J448='OnSSET_original_NoMG-PV-Diesel'!L447,'OnSSET_original_NoMG-PV-Diesel'!K447,"wait")</f>
        <v>12.925317289648801</v>
      </c>
      <c r="AC448">
        <f>IF(K448='OnSSET_original_NoMG-PV-Diesel'!U447,'OnSSET_original_NoMG-PV-Diesel'!T447,"wait")</f>
        <v>11.2641561571384</v>
      </c>
      <c r="AD448" t="str">
        <f>IF(L448='OnSSET_original_NoMG-PV-Diesel'!U447,'OnSSET_original_NoMG-PV-Diesel'!T447,"wait")</f>
        <v>wait</v>
      </c>
      <c r="AE448">
        <f>IF(M448='OnSSET_original_NoMG-PV-Diesel'!U447,'OnSSET_original_NoMG-PV-Diesel'!T447,"wait")</f>
        <v>11.2641561571384</v>
      </c>
      <c r="AF448">
        <f>IF(N448='OnSSET_original_NoMG-PV-Diesel'!AD447,'OnSSET_original_NoMG-PV-Diesel'!AC447,"wait")</f>
        <v>19.494508300235001</v>
      </c>
      <c r="AG448">
        <f>IF(O448='OnSSET_original_NoMG-PV-Diesel'!AD447,'OnSSET_original_NoMG-PV-Diesel'!AC447,"wait")</f>
        <v>19.494508300235001</v>
      </c>
      <c r="AH448">
        <f>IF(P448='OnSSET_original_NoMG-PV-Diesel'!AD447,'OnSSET_original_NoMG-PV-Diesel'!AC447,"wait")</f>
        <v>19.494508300235001</v>
      </c>
      <c r="AR448" s="23">
        <v>72.978999999999999</v>
      </c>
      <c r="AS448" s="23">
        <v>73.146999999999906</v>
      </c>
      <c r="AT448" s="23">
        <v>1.4999999999999999E-2</v>
      </c>
      <c r="AU448" s="23">
        <v>2.7E-2</v>
      </c>
      <c r="AV448" s="23">
        <v>15788.28642</v>
      </c>
      <c r="AW448" s="23">
        <v>28418.915560000001</v>
      </c>
      <c r="AX448" s="23">
        <v>8207.7612989999998</v>
      </c>
      <c r="AZ448">
        <f>SUMIF([1]base!$A$2:$A$169,B448,[1]base!$V$2:$V$169)</f>
        <v>0</v>
      </c>
      <c r="BA448">
        <f>SUMIF([2]s1!$A$2:$A$275,B448,[2]s1!$U$2:$U$275)</f>
        <v>0</v>
      </c>
      <c r="BB448">
        <f>SUMIF([3]s2!$A$2:$A$115,B448,[3]s2!$U$2:$U$115)</f>
        <v>0</v>
      </c>
      <c r="BC448">
        <f>SUMIF([4]s3!$A$2:$A$245,B448,[4]s3!$U$2:$U$245)</f>
        <v>0</v>
      </c>
      <c r="BD448">
        <f>SUMIF([5]s4!$A$2:$A$74,B448,[5]s4!$U$2:$U$74)</f>
        <v>0</v>
      </c>
      <c r="BF448">
        <f t="shared" si="35"/>
        <v>0</v>
      </c>
      <c r="BG448">
        <f t="shared" si="36"/>
        <v>0</v>
      </c>
      <c r="BH448">
        <f t="shared" si="37"/>
        <v>0</v>
      </c>
      <c r="BI448">
        <f t="shared" si="38"/>
        <v>0</v>
      </c>
      <c r="BJ448">
        <f t="shared" si="39"/>
        <v>0</v>
      </c>
      <c r="BL448" t="s">
        <v>115</v>
      </c>
      <c r="BM448" s="23">
        <v>71811.840190000003</v>
      </c>
      <c r="BN448" s="23">
        <v>11.264156160000001</v>
      </c>
      <c r="BP448" t="s">
        <v>185</v>
      </c>
      <c r="BQ448" s="23">
        <v>71811.840190000003</v>
      </c>
      <c r="BR448" s="23">
        <v>11.264156160000001</v>
      </c>
      <c r="BT448" t="s">
        <v>183</v>
      </c>
      <c r="BU448" s="23">
        <v>24173.402699999999</v>
      </c>
      <c r="BV448" s="23">
        <v>19.4945083</v>
      </c>
    </row>
    <row r="449" spans="1:74" x14ac:dyDescent="0.25">
      <c r="A449">
        <v>1</v>
      </c>
      <c r="B449" s="15">
        <v>7237</v>
      </c>
      <c r="C449" s="15">
        <v>-62.863078559999998</v>
      </c>
      <c r="D449" s="15">
        <v>-16.412755950000001</v>
      </c>
      <c r="E449" s="16">
        <v>0</v>
      </c>
      <c r="F449" s="19">
        <v>17327.2807374964</v>
      </c>
      <c r="G449" s="19">
        <v>50.960262659644599</v>
      </c>
      <c r="H449" s="16" t="str">
        <f>IF(LCOE_SensitivityScenarios!BF448&gt;'OnSSET_original_NoMG-PV-Diesel'!M448,'OnSSET_original_NoMG-PV-Diesel'!L448,LCOE_SensitivityScenarios!BG448)</f>
        <v>SA_Diesel</v>
      </c>
      <c r="I449" s="39" t="str">
        <f>IF(LCOE_SensitivityScenarios!BK448&gt;'OnSSET_original_NoMG-PV-Diesel'!M448,'OnSSET_original_NoMG-PV-Diesel'!L448,LCOE_SensitivityScenarios!BL448)</f>
        <v>SA_Diesel</v>
      </c>
      <c r="J449" s="39" t="str">
        <f>IF(LCOE_SensitivityScenarios!BP448&gt;'OnSSET_original_NoMG-PV-Diesel'!M448,'OnSSET_original_NoMG-PV-Diesel'!L448,LCOE_SensitivityScenarios!BQ448)</f>
        <v>SA_Diesel</v>
      </c>
      <c r="K449" s="38" t="str">
        <f>IF(LCOE_SensitivityScenarios!BU448&gt;'OnSSET_original_NoMG-PV-Diesel'!V448,'OnSSET_original_NoMG-PV-Diesel'!U448,LCOE_SensitivityScenarios!BV448)</f>
        <v>SA_Diesel</v>
      </c>
      <c r="L449" s="39" t="str">
        <f>IF(LCOE_SensitivityScenarios!BZ448&gt;'OnSSET_original_NoMG-PV-Diesel'!V448,'OnSSET_original_NoMG-PV-Diesel'!U448,LCOE_SensitivityScenarios!CA448)</f>
        <v>SA_Diesel</v>
      </c>
      <c r="M449" s="40" t="str">
        <f>IF(LCOE_SensitivityScenarios!CE448&gt;'OnSSET_original_NoMG-PV-Diesel'!V448,'OnSSET_original_NoMG-PV-Diesel'!U448,LCOE_SensitivityScenarios!CF448)</f>
        <v>SA_Diesel</v>
      </c>
      <c r="N449" s="39" t="str">
        <f>IF(LCOE_SensitivityScenarios!CJ448&gt;'OnSSET_original_NoMG-PV-Diesel'!AE448,'OnSSET_original_NoMG-PV-Diesel'!AD448,LCOE_SensitivityScenarios!CK448)</f>
        <v>SA_Diesel</v>
      </c>
      <c r="O449" s="39" t="str">
        <f>IF(LCOE_SensitivityScenarios!CO448&gt;'OnSSET_original_NoMG-PV-Diesel'!AE448,'OnSSET_original_NoMG-PV-Diesel'!AD448,LCOE_SensitivityScenarios!CP448)</f>
        <v>SA_Diesel</v>
      </c>
      <c r="P449" s="40" t="str">
        <f>IF(LCOE_SensitivityScenarios!CT448&gt;'OnSSET_original_NoMG-PV-Diesel'!AE448,'OnSSET_original_NoMG-PV-Diesel'!AD448,LCOE_SensitivityScenarios!CU448)</f>
        <v>SA_Diesel</v>
      </c>
      <c r="Q449" s="38">
        <f>IF(LCOE_SensitivityScenarios!BF448&gt;'OnSSET_original_NoMG-PV-Diesel'!M448,'OnSSET_original_NoMG-PV-Diesel'!M448,LCOE_SensitivityScenarios!BF448)</f>
        <v>0.45210856181439302</v>
      </c>
      <c r="R449" s="28">
        <f>MIN('OnSSET_original_NoMG-PV-Diesel'!E448:I448,LCOE_SensitivityScenarios!BK448)</f>
        <v>0.45210856181439302</v>
      </c>
      <c r="S449" s="28">
        <f>MIN('OnSSET_original_NoMG-PV-Diesel'!E448:I448,LCOE_SensitivityScenarios!BP448)</f>
        <v>0.45210856181439302</v>
      </c>
      <c r="T449" s="27">
        <f>MIN('OnSSET_original_NoMG-PV-Diesel'!N448:R448,LCOE_SensitivityScenarios!BU448)</f>
        <v>0.33704192864490201</v>
      </c>
      <c r="U449" s="28">
        <f>MIN('OnSSET_original_NoMG-PV-Diesel'!N448:R448,LCOE_SensitivityScenarios!BZ448)</f>
        <v>0.33704192864490201</v>
      </c>
      <c r="V449" s="29">
        <f>MIN('OnSSET_original_NoMG-PV-Diesel'!N448:R448,LCOE_SensitivityScenarios!CE448)</f>
        <v>0.33704192864490201</v>
      </c>
      <c r="W449" s="28">
        <f>MIN('OnSSET_original_NoMG-PV-Diesel'!W448:AA448,LCOE_SensitivityScenarios!CJ448)</f>
        <v>0.18788147824000501</v>
      </c>
      <c r="X449" s="28">
        <f>MIN('OnSSET_original_NoMG-PV-Diesel'!W448:AA448,LCOE_SensitivityScenarios!CO448)</f>
        <v>0.18788147824000501</v>
      </c>
      <c r="Y449" s="29">
        <f>MIN('OnSSET_original_NoMG-PV-Diesel'!W448:AA448,LCOE_SensitivityScenarios!CT448)</f>
        <v>0.18788147824000501</v>
      </c>
      <c r="Z449">
        <f>IF(H449='OnSSET_original_NoMG-PV-Diesel'!L448,'OnSSET_original_NoMG-PV-Diesel'!K448,"wait")</f>
        <v>30.712891226683301</v>
      </c>
      <c r="AA449">
        <f>IF(I449='OnSSET_original_NoMG-PV-Diesel'!L448,'OnSSET_original_NoMG-PV-Diesel'!K448,"wait")</f>
        <v>30.712891226683301</v>
      </c>
      <c r="AB449">
        <f>IF(J449='OnSSET_original_NoMG-PV-Diesel'!L448,'OnSSET_original_NoMG-PV-Diesel'!K448,"wait")</f>
        <v>30.712891226683301</v>
      </c>
      <c r="AC449">
        <f>IF(K449='OnSSET_original_NoMG-PV-Diesel'!U448,'OnSSET_original_NoMG-PV-Diesel'!T448,"wait")</f>
        <v>7.91200033675638</v>
      </c>
      <c r="AD449">
        <f>IF(L449='OnSSET_original_NoMG-PV-Diesel'!U448,'OnSSET_original_NoMG-PV-Diesel'!T448,"wait")</f>
        <v>7.91200033675638</v>
      </c>
      <c r="AE449">
        <f>IF(M449='OnSSET_original_NoMG-PV-Diesel'!U448,'OnSSET_original_NoMG-PV-Diesel'!T448,"wait")</f>
        <v>7.91200033675638</v>
      </c>
      <c r="AF449">
        <f>IF(N449='OnSSET_original_NoMG-PV-Diesel'!AD448,'OnSSET_original_NoMG-PV-Diesel'!AC448,"wait")</f>
        <v>7.91200033675638</v>
      </c>
      <c r="AG449">
        <f>IF(O449='OnSSET_original_NoMG-PV-Diesel'!AD448,'OnSSET_original_NoMG-PV-Diesel'!AC448,"wait")</f>
        <v>7.91200033675638</v>
      </c>
      <c r="AH449">
        <f>IF(P449='OnSSET_original_NoMG-PV-Diesel'!AD448,'OnSSET_original_NoMG-PV-Diesel'!AC448,"wait")</f>
        <v>7.91200033675638</v>
      </c>
      <c r="AR449">
        <v>115.426</v>
      </c>
      <c r="AS449">
        <v>90.942999999999998</v>
      </c>
      <c r="AT449">
        <v>1.3419999999999901</v>
      </c>
      <c r="AU449">
        <v>0.92700000000000005</v>
      </c>
      <c r="AV449">
        <v>45614.459869999999</v>
      </c>
      <c r="AW449">
        <v>0</v>
      </c>
      <c r="AX449">
        <v>6878.8705989999999</v>
      </c>
      <c r="AZ449">
        <f>SUMIF([1]base!$A$2:$A$169,B449,[1]base!$V$2:$V$169)</f>
        <v>0</v>
      </c>
      <c r="BA449">
        <f>SUMIF([2]s1!$A$2:$A$275,B449,[2]s1!$U$2:$U$275)</f>
        <v>0</v>
      </c>
      <c r="BB449">
        <f>SUMIF([3]s2!$A$2:$A$115,B449,[3]s2!$U$2:$U$115)</f>
        <v>0</v>
      </c>
      <c r="BC449">
        <f>SUMIF([4]s3!$A$2:$A$245,B449,[4]s3!$U$2:$U$245)</f>
        <v>0</v>
      </c>
      <c r="BD449">
        <f>SUMIF([5]s4!$A$2:$A$74,B449,[5]s4!$U$2:$U$74)</f>
        <v>0</v>
      </c>
      <c r="BF449">
        <f t="shared" si="35"/>
        <v>0</v>
      </c>
      <c r="BG449">
        <f t="shared" si="36"/>
        <v>0</v>
      </c>
      <c r="BH449">
        <f t="shared" si="37"/>
        <v>0</v>
      </c>
      <c r="BI449">
        <f t="shared" si="38"/>
        <v>0</v>
      </c>
      <c r="BJ449">
        <f t="shared" si="39"/>
        <v>0</v>
      </c>
      <c r="BL449" t="s">
        <v>113</v>
      </c>
      <c r="BM449" s="23">
        <v>9810.9666259999995</v>
      </c>
      <c r="BN449" s="23">
        <v>7.9120003370000003</v>
      </c>
      <c r="BP449" t="s">
        <v>183</v>
      </c>
      <c r="BQ449" s="23">
        <v>9810.9666259999995</v>
      </c>
      <c r="BR449" s="23">
        <v>7.9120003370000003</v>
      </c>
      <c r="BT449" t="s">
        <v>183</v>
      </c>
      <c r="BU449" s="23">
        <v>9810.9666259999995</v>
      </c>
      <c r="BV449" s="23">
        <v>7.9120003370000003</v>
      </c>
    </row>
    <row r="450" spans="1:74" x14ac:dyDescent="0.25">
      <c r="A450">
        <v>1</v>
      </c>
      <c r="B450" s="15">
        <v>7250</v>
      </c>
      <c r="C450" s="15">
        <v>-64.428951440000006</v>
      </c>
      <c r="D450" s="15">
        <v>-17.949543009999999</v>
      </c>
      <c r="E450" s="16">
        <v>1</v>
      </c>
      <c r="F450" s="19">
        <v>42066.702958688802</v>
      </c>
      <c r="G450" s="19">
        <v>67.724089549654096</v>
      </c>
      <c r="H450" s="16" t="str">
        <f>IF(LCOE_SensitivityScenarios!BF449&gt;'OnSSET_original_NoMG-PV-Diesel'!M449,'OnSSET_original_NoMG-PV-Diesel'!L449,LCOE_SensitivityScenarios!BG449)</f>
        <v>MG_Hybrid</v>
      </c>
      <c r="I450" s="39" t="str">
        <f>IF(LCOE_SensitivityScenarios!BK449&gt;'OnSSET_original_NoMG-PV-Diesel'!M449,'OnSSET_original_NoMG-PV-Diesel'!L449,LCOE_SensitivityScenarios!BL449)</f>
        <v>MG_Hybrid</v>
      </c>
      <c r="J450" s="39" t="str">
        <f>IF(LCOE_SensitivityScenarios!BP449&gt;'OnSSET_original_NoMG-PV-Diesel'!M449,'OnSSET_original_NoMG-PV-Diesel'!L449,LCOE_SensitivityScenarios!BQ449)</f>
        <v>MG_Hybrid</v>
      </c>
      <c r="K450" s="38" t="str">
        <f>IF(LCOE_SensitivityScenarios!BU449&gt;'OnSSET_original_NoMG-PV-Diesel'!V449,'OnSSET_original_NoMG-PV-Diesel'!U449,LCOE_SensitivityScenarios!BV449)</f>
        <v>MG_Hybrid</v>
      </c>
      <c r="L450" s="39" t="str">
        <f>IF(LCOE_SensitivityScenarios!BZ449&gt;'OnSSET_original_NoMG-PV-Diesel'!V449,'OnSSET_original_NoMG-PV-Diesel'!U449,LCOE_SensitivityScenarios!CA449)</f>
        <v>MG_Hybrid</v>
      </c>
      <c r="M450" s="40" t="str">
        <f>IF(LCOE_SensitivityScenarios!CE449&gt;'OnSSET_original_NoMG-PV-Diesel'!V449,'OnSSET_original_NoMG-PV-Diesel'!U449,LCOE_SensitivityScenarios!CF449)</f>
        <v>MG_Diesel</v>
      </c>
      <c r="N450" s="39" t="str">
        <f>IF(LCOE_SensitivityScenarios!CJ449&gt;'OnSSET_original_NoMG-PV-Diesel'!AE449,'OnSSET_original_NoMG-PV-Diesel'!AD449,LCOE_SensitivityScenarios!CK449)</f>
        <v>SA_Diesel</v>
      </c>
      <c r="O450" s="39" t="str">
        <f>IF(LCOE_SensitivityScenarios!CO449&gt;'OnSSET_original_NoMG-PV-Diesel'!AE449,'OnSSET_original_NoMG-PV-Diesel'!AD449,LCOE_SensitivityScenarios!CP449)</f>
        <v>MG_Hybrid</v>
      </c>
      <c r="P450" s="40" t="str">
        <f>IF(LCOE_SensitivityScenarios!CT449&gt;'OnSSET_original_NoMG-PV-Diesel'!AE449,'OnSSET_original_NoMG-PV-Diesel'!AD449,LCOE_SensitivityScenarios!CU449)</f>
        <v>SA_Diesel</v>
      </c>
      <c r="Q450" s="38">
        <f>IF(LCOE_SensitivityScenarios!BF449&gt;'OnSSET_original_NoMG-PV-Diesel'!M449,'OnSSET_original_NoMG-PV-Diesel'!M449,LCOE_SensitivityScenarios!BF449)</f>
        <v>0.36012509642952689</v>
      </c>
      <c r="R450" s="28">
        <f>MIN('OnSSET_original_NoMG-PV-Diesel'!E449:I449,LCOE_SensitivityScenarios!BK449)</f>
        <v>0.32318358843752687</v>
      </c>
      <c r="S450" s="28">
        <f>MIN('OnSSET_original_NoMG-PV-Diesel'!E449:I449,LCOE_SensitivityScenarios!BP449)</f>
        <v>0.39269644238752688</v>
      </c>
      <c r="T450" s="27">
        <f>MIN('OnSSET_original_NoMG-PV-Diesel'!N449:R449,LCOE_SensitivityScenarios!BU449)</f>
        <v>0.30588471587506283</v>
      </c>
      <c r="U450" s="28">
        <f>MIN('OnSSET_original_NoMG-PV-Diesel'!N449:R449,LCOE_SensitivityScenarios!BZ449)</f>
        <v>0.26894320788306286</v>
      </c>
      <c r="V450" s="29">
        <f>MIN('OnSSET_original_NoMG-PV-Diesel'!N449:R449,LCOE_SensitivityScenarios!CE449)</f>
        <v>0.33752652331531413</v>
      </c>
      <c r="W450" s="28">
        <f>MIN('OnSSET_original_NoMG-PV-Diesel'!W449:AA449,LCOE_SensitivityScenarios!CJ449)</f>
        <v>0.19994839108175</v>
      </c>
      <c r="X450" s="28">
        <f>MIN('OnSSET_original_NoMG-PV-Diesel'!W449:AA449,LCOE_SensitivityScenarios!CO449)</f>
        <v>0.19863160346060951</v>
      </c>
      <c r="Y450" s="29">
        <f>MIN('OnSSET_original_NoMG-PV-Diesel'!W449:AA449,LCOE_SensitivityScenarios!CT449)</f>
        <v>0.19994839108175</v>
      </c>
      <c r="Z450">
        <f>VLOOKUP(B450,[1]base!$A$2:$U$169,21,FALSE)</f>
        <v>13.647</v>
      </c>
      <c r="AA450">
        <f>VLOOKUP(B450,[2]s1!$A$2:$T$275,20,FALSE)</f>
        <v>13.647</v>
      </c>
      <c r="AB450">
        <f>VLOOKUP(B450,[3]s2!$A$2:$T$275,20,FALSE)</f>
        <v>13.647</v>
      </c>
      <c r="AC450">
        <f>VLOOKUP(B450,[4]s3!$A$2:$T$275,20,FALSE)</f>
        <v>12.367000000000001</v>
      </c>
      <c r="AD450" t="str">
        <f>IF(L450='OnSSET_original_NoMG-PV-Diesel'!U449,'OnSSET_original_NoMG-PV-Diesel'!T449,"wait")</f>
        <v>wait</v>
      </c>
      <c r="AE450" t="str">
        <f>IF(M450='OnSSET_original_NoMG-PV-Diesel'!U449,'OnSSET_original_NoMG-PV-Diesel'!T449,"wait")</f>
        <v>wait</v>
      </c>
      <c r="AF450">
        <f>IF(N450='OnSSET_original_NoMG-PV-Diesel'!AD449,'OnSSET_original_NoMG-PV-Diesel'!AC449,"wait")</f>
        <v>19.2085401637848</v>
      </c>
      <c r="AG450" t="str">
        <f>IF(O450='OnSSET_original_NoMG-PV-Diesel'!AD449,'OnSSET_original_NoMG-PV-Diesel'!AC449,"wait")</f>
        <v>wait</v>
      </c>
      <c r="AH450">
        <f>IF(P450='OnSSET_original_NoMG-PV-Diesel'!AD449,'OnSSET_original_NoMG-PV-Diesel'!AC449,"wait")</f>
        <v>19.2085401637848</v>
      </c>
      <c r="AR450" s="23">
        <v>79.078999999999994</v>
      </c>
      <c r="AS450" s="23">
        <v>79.064999999999998</v>
      </c>
      <c r="AT450" s="23">
        <v>8.0000000000000002E-3</v>
      </c>
      <c r="AU450" s="23">
        <v>1.39999999999999E-2</v>
      </c>
      <c r="AV450" s="23">
        <v>14057.01772</v>
      </c>
      <c r="AW450" s="23">
        <v>25302.6319</v>
      </c>
      <c r="AX450" s="23">
        <v>8465.5111940000006</v>
      </c>
      <c r="AZ450">
        <f>SUMIF([1]base!$A$2:$A$169,B450,[1]base!$V$2:$V$169)</f>
        <v>33491.9</v>
      </c>
      <c r="BA450">
        <f>SUMIF([2]s1!$A$2:$A$275,B450,[2]s1!$U$2:$U$275)</f>
        <v>33491.9</v>
      </c>
      <c r="BB450">
        <f>SUMIF([3]s2!$A$2:$A$115,B450,[3]s2!$U$2:$U$115)</f>
        <v>33491.9</v>
      </c>
      <c r="BC450">
        <f>SUMIF([4]s3!$A$2:$A$245,B450,[4]s3!$U$2:$U$245)</f>
        <v>18899.52</v>
      </c>
      <c r="BD450">
        <f>SUMIF([5]s4!$A$2:$A$74,B450,[5]s4!$U$2:$U$74)</f>
        <v>0</v>
      </c>
      <c r="BF450">
        <f t="shared" si="35"/>
        <v>81317.060813999997</v>
      </c>
      <c r="BG450">
        <f t="shared" si="36"/>
        <v>81317.060813999997</v>
      </c>
      <c r="BH450">
        <f t="shared" si="37"/>
        <v>81317.060813999997</v>
      </c>
      <c r="BI450">
        <f t="shared" si="38"/>
        <v>66724.680813999992</v>
      </c>
      <c r="BJ450">
        <f t="shared" si="39"/>
        <v>0</v>
      </c>
      <c r="BL450" t="s">
        <v>170</v>
      </c>
      <c r="BM450" s="23">
        <v>120536.2365</v>
      </c>
      <c r="BN450" s="23">
        <v>29.084430269999999</v>
      </c>
      <c r="BP450" t="s">
        <v>183</v>
      </c>
      <c r="BQ450" s="23">
        <v>23818.7991</v>
      </c>
      <c r="BR450" s="23">
        <v>19.208540159999998</v>
      </c>
      <c r="BT450" t="s">
        <v>183</v>
      </c>
      <c r="BU450" s="23">
        <v>23818.7991</v>
      </c>
      <c r="BV450" s="23">
        <v>19.208540159999998</v>
      </c>
    </row>
    <row r="451" spans="1:74" x14ac:dyDescent="0.25">
      <c r="A451">
        <v>1</v>
      </c>
      <c r="B451" s="15">
        <v>7254</v>
      </c>
      <c r="C451" s="15">
        <v>-63.207326989999999</v>
      </c>
      <c r="D451" s="15">
        <v>-16.365567160000001</v>
      </c>
      <c r="E451" s="16">
        <v>0</v>
      </c>
      <c r="F451" s="19">
        <v>43147.749144934503</v>
      </c>
      <c r="G451" s="19">
        <v>163.24670930607053</v>
      </c>
      <c r="H451" s="16" t="str">
        <f>IF(LCOE_SensitivityScenarios!BF450&gt;'OnSSET_original_NoMG-PV-Diesel'!M450,'OnSSET_original_NoMG-PV-Diesel'!L450,LCOE_SensitivityScenarios!BG450)</f>
        <v>SA_PV</v>
      </c>
      <c r="I451" s="39" t="str">
        <f>IF(LCOE_SensitivityScenarios!BK450&gt;'OnSSET_original_NoMG-PV-Diesel'!M450,'OnSSET_original_NoMG-PV-Diesel'!L450,LCOE_SensitivityScenarios!BL450)</f>
        <v>SA_PV</v>
      </c>
      <c r="J451" s="39" t="str">
        <f>IF(LCOE_SensitivityScenarios!BP450&gt;'OnSSET_original_NoMG-PV-Diesel'!M450,'OnSSET_original_NoMG-PV-Diesel'!L450,LCOE_SensitivityScenarios!BQ450)</f>
        <v>SA_PV</v>
      </c>
      <c r="K451" s="38" t="str">
        <f>IF(LCOE_SensitivityScenarios!BU450&gt;'OnSSET_original_NoMG-PV-Diesel'!V450,'OnSSET_original_NoMG-PV-Diesel'!U450,LCOE_SensitivityScenarios!BV450)</f>
        <v>SA_PV</v>
      </c>
      <c r="L451" s="39" t="str">
        <f>IF(LCOE_SensitivityScenarios!BZ450&gt;'OnSSET_original_NoMG-PV-Diesel'!V450,'OnSSET_original_NoMG-PV-Diesel'!U450,LCOE_SensitivityScenarios!CA450)</f>
        <v>SA_PV</v>
      </c>
      <c r="M451" s="40" t="str">
        <f>IF(LCOE_SensitivityScenarios!CE450&gt;'OnSSET_original_NoMG-PV-Diesel'!V450,'OnSSET_original_NoMG-PV-Diesel'!U450,LCOE_SensitivityScenarios!CF450)</f>
        <v>SA_PV</v>
      </c>
      <c r="N451" s="39" t="str">
        <f>IF(LCOE_SensitivityScenarios!CJ450&gt;'OnSSET_original_NoMG-PV-Diesel'!AE450,'OnSSET_original_NoMG-PV-Diesel'!AD450,LCOE_SensitivityScenarios!CK450)</f>
        <v>SA_Diesel</v>
      </c>
      <c r="O451" s="39" t="str">
        <f>IF(LCOE_SensitivityScenarios!CO450&gt;'OnSSET_original_NoMG-PV-Diesel'!AE450,'OnSSET_original_NoMG-PV-Diesel'!AD450,LCOE_SensitivityScenarios!CP450)</f>
        <v>SA_Diesel</v>
      </c>
      <c r="P451" s="40" t="str">
        <f>IF(LCOE_SensitivityScenarios!CT450&gt;'OnSSET_original_NoMG-PV-Diesel'!AE450,'OnSSET_original_NoMG-PV-Diesel'!AD450,LCOE_SensitivityScenarios!CU450)</f>
        <v>SA_Diesel</v>
      </c>
      <c r="Q451" s="38">
        <f>IF(LCOE_SensitivityScenarios!BF450&gt;'OnSSET_original_NoMG-PV-Diesel'!M450,'OnSSET_original_NoMG-PV-Diesel'!M450,LCOE_SensitivityScenarios!BF450)</f>
        <v>0.519400856162892</v>
      </c>
      <c r="R451" s="28">
        <f>MIN('OnSSET_original_NoMG-PV-Diesel'!E450:I450,LCOE_SensitivityScenarios!BK450)</f>
        <v>0.519400856162892</v>
      </c>
      <c r="S451" s="28">
        <f>MIN('OnSSET_original_NoMG-PV-Diesel'!E450:I450,LCOE_SensitivityScenarios!BP450)</f>
        <v>0.519400856162892</v>
      </c>
      <c r="T451" s="27">
        <f>MIN('OnSSET_original_NoMG-PV-Diesel'!N450:R450,LCOE_SensitivityScenarios!BU450)</f>
        <v>0.519400856162892</v>
      </c>
      <c r="U451" s="28">
        <f>MIN('OnSSET_original_NoMG-PV-Diesel'!N450:R450,LCOE_SensitivityScenarios!BZ450)</f>
        <v>0.519400856162892</v>
      </c>
      <c r="V451" s="29">
        <f>MIN('OnSSET_original_NoMG-PV-Diesel'!N450:R450,LCOE_SensitivityScenarios!CE450)</f>
        <v>0.519400856162892</v>
      </c>
      <c r="W451" s="28">
        <f>MIN('OnSSET_original_NoMG-PV-Diesel'!W450:AA450,LCOE_SensitivityScenarios!CJ450)</f>
        <v>0.33268443234093797</v>
      </c>
      <c r="X451" s="28">
        <f>MIN('OnSSET_original_NoMG-PV-Diesel'!W450:AA450,LCOE_SensitivityScenarios!CO450)</f>
        <v>0.33268443234093797</v>
      </c>
      <c r="Y451" s="29">
        <f>MIN('OnSSET_original_NoMG-PV-Diesel'!W450:AA450,LCOE_SensitivityScenarios!CT450)</f>
        <v>0.33268443234093797</v>
      </c>
      <c r="Z451">
        <f>IF(H451='OnSSET_original_NoMG-PV-Diesel'!L450,'OnSSET_original_NoMG-PV-Diesel'!K450,"wait")</f>
        <v>16.5653014961668</v>
      </c>
      <c r="AA451">
        <f>IF(I451='OnSSET_original_NoMG-PV-Diesel'!L450,'OnSSET_original_NoMG-PV-Diesel'!K450,"wait")</f>
        <v>16.5653014961668</v>
      </c>
      <c r="AB451">
        <f>IF(J451='OnSSET_original_NoMG-PV-Diesel'!L450,'OnSSET_original_NoMG-PV-Diesel'!K450,"wait")</f>
        <v>16.5653014961668</v>
      </c>
      <c r="AC451">
        <f>IF(K451='OnSSET_original_NoMG-PV-Diesel'!U450,'OnSSET_original_NoMG-PV-Diesel'!T450,"wait")</f>
        <v>25.747552897084599</v>
      </c>
      <c r="AD451">
        <f>IF(L451='OnSSET_original_NoMG-PV-Diesel'!U450,'OnSSET_original_NoMG-PV-Diesel'!T450,"wait")</f>
        <v>25.747552897084599</v>
      </c>
      <c r="AE451">
        <f>IF(M451='OnSSET_original_NoMG-PV-Diesel'!U450,'OnSSET_original_NoMG-PV-Diesel'!T450,"wait")</f>
        <v>25.747552897084599</v>
      </c>
      <c r="AF451">
        <f>IF(N451='OnSSET_original_NoMG-PV-Diesel'!AD450,'OnSSET_original_NoMG-PV-Diesel'!AC450,"wait")</f>
        <v>19.702168559330801</v>
      </c>
      <c r="AG451">
        <f>IF(O451='OnSSET_original_NoMG-PV-Diesel'!AD450,'OnSSET_original_NoMG-PV-Diesel'!AC450,"wait")</f>
        <v>19.702168559330801</v>
      </c>
      <c r="AH451">
        <f>IF(P451='OnSSET_original_NoMG-PV-Diesel'!AD450,'OnSSET_original_NoMG-PV-Diesel'!AC450,"wait")</f>
        <v>19.702168559330801</v>
      </c>
      <c r="AR451">
        <v>110.861</v>
      </c>
      <c r="AS451">
        <v>86.067999999999998</v>
      </c>
      <c r="AT451">
        <v>27.166</v>
      </c>
      <c r="AU451">
        <v>5.0000000000000001E-3</v>
      </c>
      <c r="AV451">
        <v>88622.281319999995</v>
      </c>
      <c r="AW451">
        <v>0</v>
      </c>
      <c r="AX451">
        <v>28279.801350000002</v>
      </c>
      <c r="AZ451">
        <f>SUMIF([1]base!$A$2:$A$169,B451,[1]base!$V$2:$V$169)</f>
        <v>0</v>
      </c>
      <c r="BA451">
        <f>SUMIF([2]s1!$A$2:$A$275,B451,[2]s1!$U$2:$U$275)</f>
        <v>0</v>
      </c>
      <c r="BB451">
        <f>SUMIF([3]s2!$A$2:$A$115,B451,[3]s2!$U$2:$U$115)</f>
        <v>0</v>
      </c>
      <c r="BC451">
        <f>SUMIF([4]s3!$A$2:$A$245,B451,[4]s3!$U$2:$U$245)</f>
        <v>0</v>
      </c>
      <c r="BD451">
        <f>SUMIF([5]s4!$A$2:$A$74,B451,[5]s4!$U$2:$U$74)</f>
        <v>0</v>
      </c>
      <c r="BF451">
        <f t="shared" si="35"/>
        <v>0</v>
      </c>
      <c r="BG451">
        <f t="shared" si="36"/>
        <v>0</v>
      </c>
      <c r="BH451">
        <f t="shared" si="37"/>
        <v>0</v>
      </c>
      <c r="BI451">
        <f t="shared" si="38"/>
        <v>0</v>
      </c>
      <c r="BJ451">
        <f t="shared" si="39"/>
        <v>0</v>
      </c>
      <c r="BL451" t="s">
        <v>114</v>
      </c>
      <c r="BM451" s="23">
        <v>148820.85569999999</v>
      </c>
      <c r="BN451" s="23">
        <v>25.747552899999999</v>
      </c>
      <c r="BP451" t="s">
        <v>186</v>
      </c>
      <c r="BQ451" s="23">
        <v>148820.85569999999</v>
      </c>
      <c r="BR451" s="23">
        <v>25.747552899999999</v>
      </c>
      <c r="BT451" t="s">
        <v>183</v>
      </c>
      <c r="BU451" s="23">
        <v>24430.903689999999</v>
      </c>
      <c r="BV451" s="23">
        <v>19.70216856</v>
      </c>
    </row>
    <row r="452" spans="1:74" x14ac:dyDescent="0.25">
      <c r="A452">
        <v>1</v>
      </c>
      <c r="B452" s="15">
        <v>7255</v>
      </c>
      <c r="C452" s="15">
        <v>-64.24710279</v>
      </c>
      <c r="D452" s="15">
        <v>-17.866613510000001</v>
      </c>
      <c r="E452" s="16">
        <v>1</v>
      </c>
      <c r="F452" s="19">
        <v>42054.744549580297</v>
      </c>
      <c r="G452" s="19">
        <v>64.096894796307424</v>
      </c>
      <c r="H452" s="16" t="str">
        <f>IF(LCOE_SensitivityScenarios!BF451&gt;'OnSSET_original_NoMG-PV-Diesel'!M451,'OnSSET_original_NoMG-PV-Diesel'!L451,LCOE_SensitivityScenarios!BG451)</f>
        <v>MG_Hybrid</v>
      </c>
      <c r="I452" s="39" t="str">
        <f>IF(LCOE_SensitivityScenarios!BK451&gt;'OnSSET_original_NoMG-PV-Diesel'!M451,'OnSSET_original_NoMG-PV-Diesel'!L451,LCOE_SensitivityScenarios!BL451)</f>
        <v>MG_Hybrid</v>
      </c>
      <c r="J452" s="39" t="str">
        <f>IF(LCOE_SensitivityScenarios!BP451&gt;'OnSSET_original_NoMG-PV-Diesel'!M451,'OnSSET_original_NoMG-PV-Diesel'!L451,LCOE_SensitivityScenarios!BQ451)</f>
        <v>MG_Hybrid</v>
      </c>
      <c r="K452" s="38" t="str">
        <f>IF(LCOE_SensitivityScenarios!BU451&gt;'OnSSET_original_NoMG-PV-Diesel'!V451,'OnSSET_original_NoMG-PV-Diesel'!U451,LCOE_SensitivityScenarios!BV451)</f>
        <v>MG_Hybrid</v>
      </c>
      <c r="L452" s="39" t="str">
        <f>IF(LCOE_SensitivityScenarios!BZ451&gt;'OnSSET_original_NoMG-PV-Diesel'!V451,'OnSSET_original_NoMG-PV-Diesel'!U451,LCOE_SensitivityScenarios!CA451)</f>
        <v>MG_Hybrid</v>
      </c>
      <c r="M452" s="40" t="str">
        <f>IF(LCOE_SensitivityScenarios!CE451&gt;'OnSSET_original_NoMG-PV-Diesel'!V451,'OnSSET_original_NoMG-PV-Diesel'!U451,LCOE_SensitivityScenarios!CF451)</f>
        <v>MG_Diesel</v>
      </c>
      <c r="N452" s="39" t="str">
        <f>IF(LCOE_SensitivityScenarios!CJ451&gt;'OnSSET_original_NoMG-PV-Diesel'!AE451,'OnSSET_original_NoMG-PV-Diesel'!AD451,LCOE_SensitivityScenarios!CK451)</f>
        <v>SA_Diesel</v>
      </c>
      <c r="O452" s="39" t="str">
        <f>IF(LCOE_SensitivityScenarios!CO451&gt;'OnSSET_original_NoMG-PV-Diesel'!AE451,'OnSSET_original_NoMG-PV-Diesel'!AD451,LCOE_SensitivityScenarios!CP451)</f>
        <v>SA_Diesel</v>
      </c>
      <c r="P452" s="40" t="str">
        <f>IF(LCOE_SensitivityScenarios!CT451&gt;'OnSSET_original_NoMG-PV-Diesel'!AE451,'OnSSET_original_NoMG-PV-Diesel'!AD451,LCOE_SensitivityScenarios!CU451)</f>
        <v>SA_Diesel</v>
      </c>
      <c r="Q452" s="38">
        <f>IF(LCOE_SensitivityScenarios!BF451&gt;'OnSSET_original_NoMG-PV-Diesel'!M451,'OnSSET_original_NoMG-PV-Diesel'!M451,LCOE_SensitivityScenarios!BF451)</f>
        <v>0.36233619978699466</v>
      </c>
      <c r="R452" s="28">
        <f>MIN('OnSSET_original_NoMG-PV-Diesel'!E451:I451,LCOE_SensitivityScenarios!BK451)</f>
        <v>0.32539469179499464</v>
      </c>
      <c r="S452" s="28">
        <f>MIN('OnSSET_original_NoMG-PV-Diesel'!E451:I451,LCOE_SensitivityScenarios!BP451)</f>
        <v>0.39490754574499459</v>
      </c>
      <c r="T452" s="27">
        <f>MIN('OnSSET_original_NoMG-PV-Diesel'!N451:R451,LCOE_SensitivityScenarios!BU451)</f>
        <v>0.30833523622114667</v>
      </c>
      <c r="U452" s="28">
        <f>MIN('OnSSET_original_NoMG-PV-Diesel'!N451:R451,LCOE_SensitivityScenarios!BZ451)</f>
        <v>0.27139372822914665</v>
      </c>
      <c r="V452" s="29">
        <f>MIN('OnSSET_original_NoMG-PV-Diesel'!N451:R451,LCOE_SensitivityScenarios!CE451)</f>
        <v>0.33947427531841307</v>
      </c>
      <c r="W452" s="28">
        <f>MIN('OnSSET_original_NoMG-PV-Diesel'!W451:AA451,LCOE_SensitivityScenarios!CJ451)</f>
        <v>0.193914934660878</v>
      </c>
      <c r="X452" s="28">
        <f>MIN('OnSSET_original_NoMG-PV-Diesel'!W451:AA451,LCOE_SensitivityScenarios!CO451)</f>
        <v>0.193914934660878</v>
      </c>
      <c r="Y452" s="29">
        <f>MIN('OnSSET_original_NoMG-PV-Diesel'!W451:AA451,LCOE_SensitivityScenarios!CT451)</f>
        <v>0.193914934660878</v>
      </c>
      <c r="Z452">
        <f>VLOOKUP(B452,[1]base!$A$2:$U$169,21,FALSE)</f>
        <v>13.647</v>
      </c>
      <c r="AA452">
        <f>VLOOKUP(B452,[2]s1!$A$2:$T$275,20,FALSE)</f>
        <v>13.647</v>
      </c>
      <c r="AB452">
        <f>VLOOKUP(B452,[3]s2!$A$2:$T$275,20,FALSE)</f>
        <v>13.647</v>
      </c>
      <c r="AC452">
        <f>VLOOKUP(B452,[4]s3!$A$2:$T$275,20,FALSE)</f>
        <v>12.367000000000001</v>
      </c>
      <c r="AD452" t="str">
        <f>IF(L452='OnSSET_original_NoMG-PV-Diesel'!U451,'OnSSET_original_NoMG-PV-Diesel'!T451,"wait")</f>
        <v>wait</v>
      </c>
      <c r="AE452" t="str">
        <f>IF(M452='OnSSET_original_NoMG-PV-Diesel'!U451,'OnSSET_original_NoMG-PV-Diesel'!T451,"wait")</f>
        <v>wait</v>
      </c>
      <c r="AF452">
        <f>IF(N452='OnSSET_original_NoMG-PV-Diesel'!AD451,'OnSSET_original_NoMG-PV-Diesel'!AC451,"wait")</f>
        <v>19.2030797030047</v>
      </c>
      <c r="AG452">
        <f>IF(O452='OnSSET_original_NoMG-PV-Diesel'!AD451,'OnSSET_original_NoMG-PV-Diesel'!AC451,"wait")</f>
        <v>19.2030797030047</v>
      </c>
      <c r="AH452">
        <f>IF(P452='OnSSET_original_NoMG-PV-Diesel'!AD451,'OnSSET_original_NoMG-PV-Diesel'!AC451,"wait")</f>
        <v>19.2030797030047</v>
      </c>
      <c r="AR452">
        <v>62.715000000000003</v>
      </c>
      <c r="AS452">
        <v>62.716000000000001</v>
      </c>
      <c r="AT452">
        <v>2.5910000000000002</v>
      </c>
      <c r="AU452">
        <v>0.03</v>
      </c>
      <c r="AV452">
        <v>14599.695610000001</v>
      </c>
      <c r="AW452">
        <v>26279.452099999999</v>
      </c>
      <c r="AX452">
        <v>8012.1118500000002</v>
      </c>
      <c r="AZ452">
        <f>SUMIF([1]base!$A$2:$A$169,B452,[1]base!$V$2:$V$169)</f>
        <v>33491.9</v>
      </c>
      <c r="BA452">
        <f>SUMIF([2]s1!$A$2:$A$275,B452,[2]s1!$U$2:$U$275)</f>
        <v>33491.9</v>
      </c>
      <c r="BB452">
        <f>SUMIF([3]s2!$A$2:$A$115,B452,[3]s2!$U$2:$U$115)</f>
        <v>33491.9</v>
      </c>
      <c r="BC452">
        <f>SUMIF([4]s3!$A$2:$A$245,B452,[4]s3!$U$2:$U$245)</f>
        <v>18899.52</v>
      </c>
      <c r="BD452">
        <f>SUMIF([5]s4!$A$2:$A$74,B452,[5]s4!$U$2:$U$74)</f>
        <v>0</v>
      </c>
      <c r="BF452">
        <f t="shared" si="35"/>
        <v>82383.15956</v>
      </c>
      <c r="BG452">
        <f t="shared" si="36"/>
        <v>82383.15956</v>
      </c>
      <c r="BH452">
        <f t="shared" si="37"/>
        <v>82383.15956</v>
      </c>
      <c r="BI452">
        <f t="shared" si="38"/>
        <v>67790.779559999995</v>
      </c>
      <c r="BJ452">
        <f t="shared" si="39"/>
        <v>0</v>
      </c>
      <c r="BL452" t="s">
        <v>113</v>
      </c>
      <c r="BM452" s="23">
        <v>23812.02807</v>
      </c>
      <c r="BN452" s="23">
        <v>19.2030797</v>
      </c>
      <c r="BP452" t="s">
        <v>183</v>
      </c>
      <c r="BQ452" s="23">
        <v>23812.02807</v>
      </c>
      <c r="BR452" s="23">
        <v>19.2030797</v>
      </c>
      <c r="BT452" t="s">
        <v>183</v>
      </c>
      <c r="BU452" s="23">
        <v>23812.02807</v>
      </c>
      <c r="BV452" s="23">
        <v>19.2030797</v>
      </c>
    </row>
    <row r="453" spans="1:74" x14ac:dyDescent="0.25">
      <c r="A453">
        <v>1</v>
      </c>
      <c r="B453" s="15">
        <v>7258</v>
      </c>
      <c r="C453" s="15">
        <v>-63.425142090000001</v>
      </c>
      <c r="D453" s="15">
        <v>-19.786100279999999</v>
      </c>
      <c r="E453" s="16">
        <v>1</v>
      </c>
      <c r="F453" s="19">
        <v>31271.752071241001</v>
      </c>
      <c r="G453" s="19">
        <v>91.539946691458042</v>
      </c>
      <c r="H453" s="16" t="str">
        <f>IF(LCOE_SensitivityScenarios!BF452&gt;'OnSSET_original_NoMG-PV-Diesel'!M452,'OnSSET_original_NoMG-PV-Diesel'!L452,LCOE_SensitivityScenarios!BG452)</f>
        <v>SA_PV</v>
      </c>
      <c r="I453" s="39" t="str">
        <f>IF(LCOE_SensitivityScenarios!BK452&gt;'OnSSET_original_NoMG-PV-Diesel'!M452,'OnSSET_original_NoMG-PV-Diesel'!L452,LCOE_SensitivityScenarios!BL452)</f>
        <v>MG_Hybrid</v>
      </c>
      <c r="J453" s="39" t="str">
        <f>IF(LCOE_SensitivityScenarios!BP452&gt;'OnSSET_original_NoMG-PV-Diesel'!M452,'OnSSET_original_NoMG-PV-Diesel'!L452,LCOE_SensitivityScenarios!BQ452)</f>
        <v>SA_PV</v>
      </c>
      <c r="K453" s="38" t="str">
        <f>IF(LCOE_SensitivityScenarios!BU452&gt;'OnSSET_original_NoMG-PV-Diesel'!V452,'OnSSET_original_NoMG-PV-Diesel'!U452,LCOE_SensitivityScenarios!BV452)</f>
        <v>MG_Hybrid</v>
      </c>
      <c r="L453" s="39" t="str">
        <f>IF(LCOE_SensitivityScenarios!BZ452&gt;'OnSSET_original_NoMG-PV-Diesel'!V452,'OnSSET_original_NoMG-PV-Diesel'!U452,LCOE_SensitivityScenarios!CA452)</f>
        <v>MG_Hybrid</v>
      </c>
      <c r="M453" s="40" t="str">
        <f>IF(LCOE_SensitivityScenarios!CE452&gt;'OnSSET_original_NoMG-PV-Diesel'!V452,'OnSSET_original_NoMG-PV-Diesel'!U452,LCOE_SensitivityScenarios!CF452)</f>
        <v>SA_PV</v>
      </c>
      <c r="N453" s="39" t="str">
        <f>IF(LCOE_SensitivityScenarios!CJ452&gt;'OnSSET_original_NoMG-PV-Diesel'!AE452,'OnSSET_original_NoMG-PV-Diesel'!AD452,LCOE_SensitivityScenarios!CK452)</f>
        <v>SA_Diesel</v>
      </c>
      <c r="O453" s="39" t="str">
        <f>IF(LCOE_SensitivityScenarios!CO452&gt;'OnSSET_original_NoMG-PV-Diesel'!AE452,'OnSSET_original_NoMG-PV-Diesel'!AD452,LCOE_SensitivityScenarios!CP452)</f>
        <v>SA_Diesel</v>
      </c>
      <c r="P453" s="40" t="str">
        <f>IF(LCOE_SensitivityScenarios!CT452&gt;'OnSSET_original_NoMG-PV-Diesel'!AE452,'OnSSET_original_NoMG-PV-Diesel'!AD452,LCOE_SensitivityScenarios!CU452)</f>
        <v>SA_Diesel</v>
      </c>
      <c r="Q453" s="38">
        <f>IF(LCOE_SensitivityScenarios!BF452&gt;'OnSSET_original_NoMG-PV-Diesel'!M452,'OnSSET_original_NoMG-PV-Diesel'!M452,LCOE_SensitivityScenarios!BF452)</f>
        <v>0.531971613957814</v>
      </c>
      <c r="R453" s="28">
        <f>MIN('OnSSET_original_NoMG-PV-Diesel'!E452:I452,LCOE_SensitivityScenarios!BK452)</f>
        <v>0.5217168356477494</v>
      </c>
      <c r="S453" s="28">
        <f>MIN('OnSSET_original_NoMG-PV-Diesel'!E452:I452,LCOE_SensitivityScenarios!BP452)</f>
        <v>0.531971613957814</v>
      </c>
      <c r="T453" s="27">
        <f>MIN('OnSSET_original_NoMG-PV-Diesel'!N452:R452,LCOE_SensitivityScenarios!BU452)</f>
        <v>0.50202379319912538</v>
      </c>
      <c r="U453" s="28">
        <f>MIN('OnSSET_original_NoMG-PV-Diesel'!N452:R452,LCOE_SensitivityScenarios!BZ452)</f>
        <v>0.46508228520712541</v>
      </c>
      <c r="V453" s="29">
        <f>MIN('OnSSET_original_NoMG-PV-Diesel'!N452:R452,LCOE_SensitivityScenarios!CE452)</f>
        <v>0.531971613957814</v>
      </c>
      <c r="W453" s="28">
        <f>MIN('OnSSET_original_NoMG-PV-Diesel'!W452:AA452,LCOE_SensitivityScenarios!CJ452)</f>
        <v>0.26028295529047202</v>
      </c>
      <c r="X453" s="28">
        <f>MIN('OnSSET_original_NoMG-PV-Diesel'!W452:AA452,LCOE_SensitivityScenarios!CO452)</f>
        <v>0.26028295529047202</v>
      </c>
      <c r="Y453" s="29">
        <f>MIN('OnSSET_original_NoMG-PV-Diesel'!W452:AA452,LCOE_SensitivityScenarios!CT452)</f>
        <v>0.26028295529047202</v>
      </c>
      <c r="Z453">
        <f>IF(H453='OnSSET_original_NoMG-PV-Diesel'!L452,'OnSSET_original_NoMG-PV-Diesel'!K452,"wait")</f>
        <v>7.91200033675638</v>
      </c>
      <c r="AA453">
        <f>VLOOKUP(B453,[2]s1!$A$2:$T$275,20,FALSE)</f>
        <v>14.385</v>
      </c>
      <c r="AB453">
        <f>IF(J453='OnSSET_original_NoMG-PV-Diesel'!L452,'OnSSET_original_NoMG-PV-Diesel'!K452,"wait")</f>
        <v>7.91200033675638</v>
      </c>
      <c r="AC453">
        <f>VLOOKUP(B453,[4]s3!$A$2:$T$275,20,FALSE)</f>
        <v>9.2769999999999992</v>
      </c>
      <c r="AD453" t="str">
        <f>IF(L453='OnSSET_original_NoMG-PV-Diesel'!U452,'OnSSET_original_NoMG-PV-Diesel'!T452,"wait")</f>
        <v>wait</v>
      </c>
      <c r="AE453">
        <f>IF(M453='OnSSET_original_NoMG-PV-Diesel'!U452,'OnSSET_original_NoMG-PV-Diesel'!T452,"wait")</f>
        <v>19.112426397286999</v>
      </c>
      <c r="AF453">
        <f>IF(N453='OnSSET_original_NoMG-PV-Diesel'!AD452,'OnSSET_original_NoMG-PV-Diesel'!AC452,"wait")</f>
        <v>14.2793388453155</v>
      </c>
      <c r="AG453">
        <f>IF(O453='OnSSET_original_NoMG-PV-Diesel'!AD452,'OnSSET_original_NoMG-PV-Diesel'!AC452,"wait")</f>
        <v>14.2793388453155</v>
      </c>
      <c r="AH453">
        <f>IF(P453='OnSSET_original_NoMG-PV-Diesel'!AD452,'OnSSET_original_NoMG-PV-Diesel'!AC452,"wait")</f>
        <v>14.2793388453155</v>
      </c>
      <c r="AR453">
        <v>213.97499999999999</v>
      </c>
      <c r="AS453">
        <v>112.16200000000001</v>
      </c>
      <c r="AT453">
        <v>14.824999999999999</v>
      </c>
      <c r="AU453">
        <v>0.03</v>
      </c>
      <c r="AV453">
        <v>60943.615700000002</v>
      </c>
      <c r="AW453">
        <v>0</v>
      </c>
      <c r="AX453">
        <v>12840.55845</v>
      </c>
      <c r="AZ453">
        <f>SUMIF([1]base!$A$2:$A$169,B453,[1]base!$V$2:$V$169)</f>
        <v>0</v>
      </c>
      <c r="BA453">
        <f>SUMIF([2]s1!$A$2:$A$275,B453,[2]s1!$U$2:$U$275)</f>
        <v>39611.199999999997</v>
      </c>
      <c r="BB453">
        <f>SUMIF([3]s2!$A$2:$A$115,B453,[3]s2!$U$2:$U$115)</f>
        <v>0</v>
      </c>
      <c r="BC453">
        <f>SUMIF([4]s3!$A$2:$A$245,B453,[4]s3!$U$2:$U$245)</f>
        <v>13798.2</v>
      </c>
      <c r="BD453">
        <f>SUMIF([5]s4!$A$2:$A$74,B453,[5]s4!$U$2:$U$74)</f>
        <v>0</v>
      </c>
      <c r="BF453">
        <f t="shared" si="35"/>
        <v>0</v>
      </c>
      <c r="BG453">
        <f t="shared" si="36"/>
        <v>113395.37415</v>
      </c>
      <c r="BH453">
        <f t="shared" si="37"/>
        <v>0</v>
      </c>
      <c r="BI453">
        <f t="shared" si="38"/>
        <v>87582.374150000003</v>
      </c>
      <c r="BJ453">
        <f t="shared" si="39"/>
        <v>0</v>
      </c>
      <c r="BL453" t="s">
        <v>114</v>
      </c>
      <c r="BM453" s="23">
        <v>110469.82460000001</v>
      </c>
      <c r="BN453" s="23">
        <v>19.1124264</v>
      </c>
      <c r="BP453" t="s">
        <v>186</v>
      </c>
      <c r="BQ453" s="23">
        <v>110469.82460000001</v>
      </c>
      <c r="BR453" s="23">
        <v>19.1124264</v>
      </c>
      <c r="BT453" t="s">
        <v>183</v>
      </c>
      <c r="BU453" s="23">
        <v>17706.535749999999</v>
      </c>
      <c r="BV453" s="23">
        <v>14.27933885</v>
      </c>
    </row>
    <row r="454" spans="1:74" x14ac:dyDescent="0.25">
      <c r="A454">
        <v>1</v>
      </c>
      <c r="B454" s="15">
        <v>7261</v>
      </c>
      <c r="C454" s="15">
        <v>-59.897373109999997</v>
      </c>
      <c r="D454" s="15">
        <v>-16.297053389999999</v>
      </c>
      <c r="E454" s="16">
        <v>0</v>
      </c>
      <c r="F454" s="19">
        <v>29485.087456363101</v>
      </c>
      <c r="G454" s="19">
        <v>61.735128955303971</v>
      </c>
      <c r="H454" s="16" t="str">
        <f>IF(LCOE_SensitivityScenarios!BF453&gt;'OnSSET_original_NoMG-PV-Diesel'!M453,'OnSSET_original_NoMG-PV-Diesel'!L453,LCOE_SensitivityScenarios!BG453)</f>
        <v>MG_Hybrid</v>
      </c>
      <c r="I454" s="39" t="str">
        <f>IF(LCOE_SensitivityScenarios!BK453&gt;'OnSSET_original_NoMG-PV-Diesel'!M453,'OnSSET_original_NoMG-PV-Diesel'!L453,LCOE_SensitivityScenarios!BL453)</f>
        <v>MG_Hybrid</v>
      </c>
      <c r="J454" s="39" t="str">
        <f>IF(LCOE_SensitivityScenarios!BP453&gt;'OnSSET_original_NoMG-PV-Diesel'!M453,'OnSSET_original_NoMG-PV-Diesel'!L453,LCOE_SensitivityScenarios!BQ453)</f>
        <v>MG_Hybrid</v>
      </c>
      <c r="K454" s="38" t="str">
        <f>IF(LCOE_SensitivityScenarios!BU453&gt;'OnSSET_original_NoMG-PV-Diesel'!V453,'OnSSET_original_NoMG-PV-Diesel'!U453,LCOE_SensitivityScenarios!BV453)</f>
        <v>MG_Hybrid</v>
      </c>
      <c r="L454" s="39" t="str">
        <f>IF(LCOE_SensitivityScenarios!BZ453&gt;'OnSSET_original_NoMG-PV-Diesel'!V453,'OnSSET_original_NoMG-PV-Diesel'!U453,LCOE_SensitivityScenarios!CA453)</f>
        <v>MG_Hybrid</v>
      </c>
      <c r="M454" s="40" t="str">
        <f>IF(LCOE_SensitivityScenarios!CE453&gt;'OnSSET_original_NoMG-PV-Diesel'!V453,'OnSSET_original_NoMG-PV-Diesel'!U453,LCOE_SensitivityScenarios!CF453)</f>
        <v>MG_Diesel</v>
      </c>
      <c r="N454" s="39" t="str">
        <f>IF(LCOE_SensitivityScenarios!CJ453&gt;'OnSSET_original_NoMG-PV-Diesel'!AE453,'OnSSET_original_NoMG-PV-Diesel'!AD453,LCOE_SensitivityScenarios!CK453)</f>
        <v>SA_Diesel</v>
      </c>
      <c r="O454" s="39" t="str">
        <f>IF(LCOE_SensitivityScenarios!CO453&gt;'OnSSET_original_NoMG-PV-Diesel'!AE453,'OnSSET_original_NoMG-PV-Diesel'!AD453,LCOE_SensitivityScenarios!CP453)</f>
        <v>SA_Diesel</v>
      </c>
      <c r="P454" s="40" t="str">
        <f>IF(LCOE_SensitivityScenarios!CT453&gt;'OnSSET_original_NoMG-PV-Diesel'!AE453,'OnSSET_original_NoMG-PV-Diesel'!AD453,LCOE_SensitivityScenarios!CU453)</f>
        <v>SA_Diesel</v>
      </c>
      <c r="Q454" s="38">
        <f>IF(LCOE_SensitivityScenarios!BF453&gt;'OnSSET_original_NoMG-PV-Diesel'!M453,'OnSSET_original_NoMG-PV-Diesel'!M453,LCOE_SensitivityScenarios!BF453)</f>
        <v>0.43459970474963006</v>
      </c>
      <c r="R454" s="28">
        <f>MIN('OnSSET_original_NoMG-PV-Diesel'!E453:I453,LCOE_SensitivityScenarios!BK453)</f>
        <v>0.40883817847363013</v>
      </c>
      <c r="S454" s="28">
        <f>MIN('OnSSET_original_NoMG-PV-Diesel'!E453:I453,LCOE_SensitivityScenarios!BP453)</f>
        <v>0.45891138752363009</v>
      </c>
      <c r="T454" s="27">
        <f>MIN('OnSSET_original_NoMG-PV-Diesel'!N453:R453,LCOE_SensitivityScenarios!BU453)</f>
        <v>0.36798137148566729</v>
      </c>
      <c r="U454" s="28">
        <f>MIN('OnSSET_original_NoMG-PV-Diesel'!N453:R453,LCOE_SensitivityScenarios!BZ453)</f>
        <v>0.34221984520966731</v>
      </c>
      <c r="V454" s="29">
        <f>MIN('OnSSET_original_NoMG-PV-Diesel'!N453:R453,LCOE_SensitivityScenarios!CE453)</f>
        <v>0.39005927554472819</v>
      </c>
      <c r="W454" s="28">
        <f>MIN('OnSSET_original_NoMG-PV-Diesel'!W453:AA453,LCOE_SensitivityScenarios!CJ453)</f>
        <v>0.21804876034436599</v>
      </c>
      <c r="X454" s="28">
        <f>MIN('OnSSET_original_NoMG-PV-Diesel'!W453:AA453,LCOE_SensitivityScenarios!CO453)</f>
        <v>0.21804876034436599</v>
      </c>
      <c r="Y454" s="29">
        <f>MIN('OnSSET_original_NoMG-PV-Diesel'!W453:AA453,LCOE_SensitivityScenarios!CT453)</f>
        <v>0.21804876034436599</v>
      </c>
      <c r="Z454">
        <f>VLOOKUP(B454,[1]base!$A$2:$U$169,21,FALSE)</f>
        <v>13.647</v>
      </c>
      <c r="AA454">
        <f>VLOOKUP(B454,[2]s1!$A$2:$T$275,20,FALSE)</f>
        <v>14.385</v>
      </c>
      <c r="AB454">
        <f>VLOOKUP(B454,[3]s2!$A$2:$T$275,20,FALSE)</f>
        <v>14.385</v>
      </c>
      <c r="AC454">
        <f>VLOOKUP(B454,[4]s3!$A$2:$T$275,20,FALSE)</f>
        <v>9.9060000000000006</v>
      </c>
      <c r="AD454" t="str">
        <f>IF(L454='OnSSET_original_NoMG-PV-Diesel'!U453,'OnSSET_original_NoMG-PV-Diesel'!T453,"wait")</f>
        <v>wait</v>
      </c>
      <c r="AE454" t="str">
        <f>IF(M454='OnSSET_original_NoMG-PV-Diesel'!U453,'OnSSET_original_NoMG-PV-Diesel'!T453,"wait")</f>
        <v>wait</v>
      </c>
      <c r="AF454">
        <f>IF(N454='OnSSET_original_NoMG-PV-Diesel'!AD453,'OnSSET_original_NoMG-PV-Diesel'!AC453,"wait")</f>
        <v>13.463510254047</v>
      </c>
      <c r="AG454">
        <f>IF(O454='OnSSET_original_NoMG-PV-Diesel'!AD453,'OnSSET_original_NoMG-PV-Diesel'!AC453,"wait")</f>
        <v>13.463510254047</v>
      </c>
      <c r="AH454">
        <f>IF(P454='OnSSET_original_NoMG-PV-Diesel'!AD453,'OnSSET_original_NoMG-PV-Diesel'!AC453,"wait")</f>
        <v>13.463510254047</v>
      </c>
      <c r="AR454" s="23">
        <v>351.11399999999998</v>
      </c>
      <c r="AS454" s="23">
        <v>350.786</v>
      </c>
      <c r="AT454" s="23">
        <v>92.698999999999998</v>
      </c>
      <c r="AU454" s="23">
        <v>49.566000000000003</v>
      </c>
      <c r="AV454" s="23">
        <v>18894.867200000001</v>
      </c>
      <c r="AW454" s="23">
        <v>34010.76096</v>
      </c>
      <c r="AX454" s="23">
        <v>7716.8911189999999</v>
      </c>
      <c r="AZ454">
        <f>SUMIF([1]base!$A$2:$A$169,B454,[1]base!$V$2:$V$169)</f>
        <v>33491.9</v>
      </c>
      <c r="BA454">
        <f>SUMIF([2]s1!$A$2:$A$275,B454,[2]s1!$U$2:$U$275)</f>
        <v>39611.199999999997</v>
      </c>
      <c r="BB454">
        <f>SUMIF([3]s2!$A$2:$A$115,B454,[3]s2!$U$2:$U$115)</f>
        <v>39611.199999999997</v>
      </c>
      <c r="BC454">
        <f>SUMIF([4]s3!$A$2:$A$245,B454,[4]s3!$U$2:$U$245)</f>
        <v>17297.939999999999</v>
      </c>
      <c r="BD454">
        <f>SUMIF([5]s4!$A$2:$A$74,B454,[5]s4!$U$2:$U$74)</f>
        <v>0</v>
      </c>
      <c r="BF454">
        <f t="shared" si="35"/>
        <v>94114.419278999994</v>
      </c>
      <c r="BG454">
        <f t="shared" si="36"/>
        <v>100233.719279</v>
      </c>
      <c r="BH454">
        <f t="shared" si="37"/>
        <v>100233.719279</v>
      </c>
      <c r="BI454">
        <f t="shared" si="38"/>
        <v>77920.459279000002</v>
      </c>
      <c r="BJ454">
        <f t="shared" si="39"/>
        <v>0</v>
      </c>
      <c r="BL454" t="s">
        <v>114</v>
      </c>
      <c r="BM454" s="23">
        <v>98471.026459999994</v>
      </c>
      <c r="BN454" s="23">
        <v>17.036509769999999</v>
      </c>
      <c r="BP454" t="s">
        <v>183</v>
      </c>
      <c r="BQ454" s="23">
        <v>16694.899410000002</v>
      </c>
      <c r="BR454" s="23">
        <v>13.463510250000001</v>
      </c>
      <c r="BT454" t="s">
        <v>183</v>
      </c>
      <c r="BU454" s="23">
        <v>16694.899410000002</v>
      </c>
      <c r="BV454" s="23">
        <v>13.463510250000001</v>
      </c>
    </row>
    <row r="455" spans="1:74" x14ac:dyDescent="0.25">
      <c r="A455">
        <v>1</v>
      </c>
      <c r="B455" s="15">
        <v>7274</v>
      </c>
      <c r="C455" s="15">
        <v>-64.232915739999996</v>
      </c>
      <c r="D455" s="15">
        <v>-21.77538749</v>
      </c>
      <c r="E455" s="16">
        <v>1</v>
      </c>
      <c r="F455" s="19">
        <v>54255.674142436197</v>
      </c>
      <c r="G455" s="19">
        <v>83.340914148757122</v>
      </c>
      <c r="H455" s="16" t="str">
        <f>IF(LCOE_SensitivityScenarios!BF454&gt;'OnSSET_original_NoMG-PV-Diesel'!M454,'OnSSET_original_NoMG-PV-Diesel'!L454,LCOE_SensitivityScenarios!BG454)</f>
        <v>MG_Hybrid</v>
      </c>
      <c r="I455" s="39" t="str">
        <f>IF(LCOE_SensitivityScenarios!BK454&gt;'OnSSET_original_NoMG-PV-Diesel'!M454,'OnSSET_original_NoMG-PV-Diesel'!L454,LCOE_SensitivityScenarios!BL454)</f>
        <v>MG_Hybrid</v>
      </c>
      <c r="J455" s="39" t="str">
        <f>IF(LCOE_SensitivityScenarios!BP454&gt;'OnSSET_original_NoMG-PV-Diesel'!M454,'OnSSET_original_NoMG-PV-Diesel'!L454,LCOE_SensitivityScenarios!BQ454)</f>
        <v>MG_Hybrid</v>
      </c>
      <c r="K455" s="38" t="str">
        <f>IF(LCOE_SensitivityScenarios!BU454&gt;'OnSSET_original_NoMG-PV-Diesel'!V454,'OnSSET_original_NoMG-PV-Diesel'!U454,LCOE_SensitivityScenarios!BV454)</f>
        <v>MG_Hybrid</v>
      </c>
      <c r="L455" s="39" t="str">
        <f>IF(LCOE_SensitivityScenarios!BZ454&gt;'OnSSET_original_NoMG-PV-Diesel'!V454,'OnSSET_original_NoMG-PV-Diesel'!U454,LCOE_SensitivityScenarios!CA454)</f>
        <v>MG_Hybrid</v>
      </c>
      <c r="M455" s="40" t="str">
        <f>IF(LCOE_SensitivityScenarios!CE454&gt;'OnSSET_original_NoMG-PV-Diesel'!V454,'OnSSET_original_NoMG-PV-Diesel'!U454,LCOE_SensitivityScenarios!CF454)</f>
        <v>MG_Diesel</v>
      </c>
      <c r="N455" s="39" t="str">
        <f>IF(LCOE_SensitivityScenarios!CJ454&gt;'OnSSET_original_NoMG-PV-Diesel'!AE454,'OnSSET_original_NoMG-PV-Diesel'!AD454,LCOE_SensitivityScenarios!CK454)</f>
        <v>SA_Diesel</v>
      </c>
      <c r="O455" s="39" t="str">
        <f>IF(LCOE_SensitivityScenarios!CO454&gt;'OnSSET_original_NoMG-PV-Diesel'!AE454,'OnSSET_original_NoMG-PV-Diesel'!AD454,LCOE_SensitivityScenarios!CP454)</f>
        <v>SA_Diesel</v>
      </c>
      <c r="P455" s="40" t="str">
        <f>IF(LCOE_SensitivityScenarios!CT454&gt;'OnSSET_original_NoMG-PV-Diesel'!AE454,'OnSSET_original_NoMG-PV-Diesel'!AD454,LCOE_SensitivityScenarios!CU454)</f>
        <v>SA_Diesel</v>
      </c>
      <c r="Q455" s="38">
        <f>IF(LCOE_SensitivityScenarios!BF454&gt;'OnSSET_original_NoMG-PV-Diesel'!M454,'OnSSET_original_NoMG-PV-Diesel'!M454,LCOE_SensitivityScenarios!BF454)</f>
        <v>0.35627907324917751</v>
      </c>
      <c r="R455" s="28">
        <f>MIN('OnSSET_original_NoMG-PV-Diesel'!E454:I454,LCOE_SensitivityScenarios!BK454)</f>
        <v>0.31933756525717749</v>
      </c>
      <c r="S455" s="28">
        <f>MIN('OnSSET_original_NoMG-PV-Diesel'!E454:I454,LCOE_SensitivityScenarios!BP454)</f>
        <v>0.38885041920717744</v>
      </c>
      <c r="T455" s="27">
        <f>MIN('OnSSET_original_NoMG-PV-Diesel'!N454:R454,LCOE_SensitivityScenarios!BU454)</f>
        <v>0.30251752667194548</v>
      </c>
      <c r="U455" s="28">
        <f>MIN('OnSSET_original_NoMG-PV-Diesel'!N454:R454,LCOE_SensitivityScenarios!BZ454)</f>
        <v>0.26557601867994551</v>
      </c>
      <c r="V455" s="29">
        <f>MIN('OnSSET_original_NoMG-PV-Diesel'!N454:R454,LCOE_SensitivityScenarios!CE454)</f>
        <v>0.33303291860637263</v>
      </c>
      <c r="W455" s="28">
        <f>MIN('OnSSET_original_NoMG-PV-Diesel'!W454:AA454,LCOE_SensitivityScenarios!CJ454)</f>
        <v>0.18788147824000501</v>
      </c>
      <c r="X455" s="28">
        <f>MIN('OnSSET_original_NoMG-PV-Diesel'!W454:AA454,LCOE_SensitivityScenarios!CO454)</f>
        <v>0.18788147824000501</v>
      </c>
      <c r="Y455" s="29">
        <f>MIN('OnSSET_original_NoMG-PV-Diesel'!W454:AA454,LCOE_SensitivityScenarios!CT454)</f>
        <v>0.18788147824000501</v>
      </c>
      <c r="Z455">
        <f>VLOOKUP(B455,[1]base!$A$2:$U$169,21,FALSE)</f>
        <v>13.647</v>
      </c>
      <c r="AA455">
        <f>VLOOKUP(B455,[2]s1!$A$2:$T$275,20,FALSE)</f>
        <v>27.151</v>
      </c>
      <c r="AB455">
        <f>VLOOKUP(B455,[3]s2!$A$2:$T$275,20,FALSE)</f>
        <v>27.151</v>
      </c>
      <c r="AC455">
        <f>VLOOKUP(B455,[4]s3!$A$2:$T$275,20,FALSE)</f>
        <v>17.966999999999999</v>
      </c>
      <c r="AD455" t="str">
        <f>IF(L455='OnSSET_original_NoMG-PV-Diesel'!U454,'OnSSET_original_NoMG-PV-Diesel'!T454,"wait")</f>
        <v>wait</v>
      </c>
      <c r="AE455" t="str">
        <f>IF(M455='OnSSET_original_NoMG-PV-Diesel'!U454,'OnSSET_original_NoMG-PV-Diesel'!T454,"wait")</f>
        <v>wait</v>
      </c>
      <c r="AF455">
        <f>IF(N455='OnSSET_original_NoMG-PV-Diesel'!AD454,'OnSSET_original_NoMG-PV-Diesel'!AC454,"wait")</f>
        <v>24.774280430336098</v>
      </c>
      <c r="AG455">
        <f>IF(O455='OnSSET_original_NoMG-PV-Diesel'!AD454,'OnSSET_original_NoMG-PV-Diesel'!AC454,"wait")</f>
        <v>24.774280430336098</v>
      </c>
      <c r="AH455">
        <f>IF(P455='OnSSET_original_NoMG-PV-Diesel'!AD454,'OnSSET_original_NoMG-PV-Diesel'!AC454,"wait")</f>
        <v>24.774280430336098</v>
      </c>
      <c r="AR455" s="23">
        <v>65.016999999999996</v>
      </c>
      <c r="AS455" s="23">
        <v>33.010999999999903</v>
      </c>
      <c r="AT455" s="23">
        <v>32.201999999999998</v>
      </c>
      <c r="AU455" s="23">
        <v>0.218999999999999</v>
      </c>
      <c r="AV455" s="23">
        <v>21148.623670000001</v>
      </c>
      <c r="AW455" s="23">
        <v>38067.522599999997</v>
      </c>
      <c r="AX455" s="23">
        <v>10417.61427</v>
      </c>
      <c r="AZ455">
        <f>SUMIF([1]base!$A$2:$A$169,B455,[1]base!$V$2:$V$169)</f>
        <v>33491.9</v>
      </c>
      <c r="BA455">
        <f>SUMIF([2]s1!$A$2:$A$275,B455,[2]s1!$U$2:$U$275)</f>
        <v>45136.14</v>
      </c>
      <c r="BB455">
        <f>SUMIF([3]s2!$A$2:$A$115,B455,[3]s2!$U$2:$U$115)</f>
        <v>45136.14</v>
      </c>
      <c r="BC455">
        <f>SUMIF([4]s3!$A$2:$A$245,B455,[4]s3!$U$2:$U$245)</f>
        <v>26746.400000000001</v>
      </c>
      <c r="BD455">
        <f>SUMIF([5]s4!$A$2:$A$74,B455,[5]s4!$U$2:$U$74)</f>
        <v>0</v>
      </c>
      <c r="BF455">
        <f t="shared" si="35"/>
        <v>103125.66054000001</v>
      </c>
      <c r="BG455">
        <f t="shared" si="36"/>
        <v>114769.90054</v>
      </c>
      <c r="BH455">
        <f t="shared" si="37"/>
        <v>114769.90054</v>
      </c>
      <c r="BI455">
        <f t="shared" si="38"/>
        <v>96380.160540000012</v>
      </c>
      <c r="BJ455">
        <f t="shared" si="39"/>
        <v>0</v>
      </c>
      <c r="BL455" t="s">
        <v>113</v>
      </c>
      <c r="BM455" s="23">
        <v>30720.377670000002</v>
      </c>
      <c r="BN455" s="23">
        <v>24.774280430000001</v>
      </c>
      <c r="BP455" t="s">
        <v>183</v>
      </c>
      <c r="BQ455" s="23">
        <v>30720.377670000002</v>
      </c>
      <c r="BR455" s="23">
        <v>24.774280430000001</v>
      </c>
      <c r="BT455" t="s">
        <v>183</v>
      </c>
      <c r="BU455" s="23">
        <v>30720.377670000002</v>
      </c>
      <c r="BV455" s="23">
        <v>24.774280430000001</v>
      </c>
    </row>
    <row r="456" spans="1:74" x14ac:dyDescent="0.25">
      <c r="A456">
        <v>1</v>
      </c>
      <c r="B456" s="15">
        <v>7311</v>
      </c>
      <c r="C456" s="15">
        <v>-66.234851140000004</v>
      </c>
      <c r="D456" s="15">
        <v>-17.247436830000002</v>
      </c>
      <c r="E456" s="16">
        <v>1</v>
      </c>
      <c r="F456" s="19">
        <v>43029.2325290566</v>
      </c>
      <c r="G456" s="19">
        <v>58.194781095680888</v>
      </c>
      <c r="H456" s="16" t="str">
        <f>IF(LCOE_SensitivityScenarios!BF455&gt;'OnSSET_original_NoMG-PV-Diesel'!M455,'OnSSET_original_NoMG-PV-Diesel'!L455,LCOE_SensitivityScenarios!BG455)</f>
        <v>SA_Diesel</v>
      </c>
      <c r="I456" s="39" t="str">
        <f>IF(LCOE_SensitivityScenarios!BK455&gt;'OnSSET_original_NoMG-PV-Diesel'!M455,'OnSSET_original_NoMG-PV-Diesel'!L455,LCOE_SensitivityScenarios!BL455)</f>
        <v>SA_Diesel</v>
      </c>
      <c r="J456" s="39" t="str">
        <f>IF(LCOE_SensitivityScenarios!BP455&gt;'OnSSET_original_NoMG-PV-Diesel'!M455,'OnSSET_original_NoMG-PV-Diesel'!L455,LCOE_SensitivityScenarios!BQ455)</f>
        <v>SA_Diesel</v>
      </c>
      <c r="K456" s="38" t="str">
        <f>IF(LCOE_SensitivityScenarios!BU455&gt;'OnSSET_original_NoMG-PV-Diesel'!V455,'OnSSET_original_NoMG-PV-Diesel'!U455,LCOE_SensitivityScenarios!BV455)</f>
        <v>SA_Diesel</v>
      </c>
      <c r="L456" s="39" t="str">
        <f>IF(LCOE_SensitivityScenarios!BZ455&gt;'OnSSET_original_NoMG-PV-Diesel'!V455,'OnSSET_original_NoMG-PV-Diesel'!U455,LCOE_SensitivityScenarios!CA455)</f>
        <v>SA_Diesel</v>
      </c>
      <c r="M456" s="40" t="str">
        <f>IF(LCOE_SensitivityScenarios!CE455&gt;'OnSSET_original_NoMG-PV-Diesel'!V455,'OnSSET_original_NoMG-PV-Diesel'!U455,LCOE_SensitivityScenarios!CF455)</f>
        <v>SA_Diesel</v>
      </c>
      <c r="N456" s="39" t="str">
        <f>IF(LCOE_SensitivityScenarios!CJ455&gt;'OnSSET_original_NoMG-PV-Diesel'!AE455,'OnSSET_original_NoMG-PV-Diesel'!AD455,LCOE_SensitivityScenarios!CK455)</f>
        <v>SA_Diesel</v>
      </c>
      <c r="O456" s="39" t="str">
        <f>IF(LCOE_SensitivityScenarios!CO455&gt;'OnSSET_original_NoMG-PV-Diesel'!AE455,'OnSSET_original_NoMG-PV-Diesel'!AD455,LCOE_SensitivityScenarios!CP455)</f>
        <v>SA_Diesel</v>
      </c>
      <c r="P456" s="40" t="str">
        <f>IF(LCOE_SensitivityScenarios!CT455&gt;'OnSSET_original_NoMG-PV-Diesel'!AE455,'OnSSET_original_NoMG-PV-Diesel'!AD455,LCOE_SensitivityScenarios!CU455)</f>
        <v>SA_Diesel</v>
      </c>
      <c r="Q456" s="38">
        <f>IF(LCOE_SensitivityScenarios!BF455&gt;'OnSSET_original_NoMG-PV-Diesel'!M455,'OnSSET_original_NoMG-PV-Diesel'!M455,LCOE_SensitivityScenarios!BF455)</f>
        <v>0.398477838073306</v>
      </c>
      <c r="R456" s="28">
        <f>MIN('OnSSET_original_NoMG-PV-Diesel'!E455:I455,LCOE_SensitivityScenarios!BK455)</f>
        <v>0.398477838073306</v>
      </c>
      <c r="S456" s="28">
        <f>MIN('OnSSET_original_NoMG-PV-Diesel'!E455:I455,LCOE_SensitivityScenarios!BP455)</f>
        <v>0.398477838073306</v>
      </c>
      <c r="T456" s="27">
        <f>MIN('OnSSET_original_NoMG-PV-Diesel'!N455:R455,LCOE_SensitivityScenarios!BU455)</f>
        <v>0.30151157416643198</v>
      </c>
      <c r="U456" s="28">
        <f>MIN('OnSSET_original_NoMG-PV-Diesel'!N455:R455,LCOE_SensitivityScenarios!BZ455)</f>
        <v>0.30151157416643198</v>
      </c>
      <c r="V456" s="29">
        <f>MIN('OnSSET_original_NoMG-PV-Diesel'!N455:R455,LCOE_SensitivityScenarios!CE455)</f>
        <v>0.30151157416643198</v>
      </c>
      <c r="W456" s="28">
        <f>MIN('OnSSET_original_NoMG-PV-Diesel'!W455:AA455,LCOE_SensitivityScenarios!CJ455)</f>
        <v>0.17581456539826101</v>
      </c>
      <c r="X456" s="28">
        <f>MIN('OnSSET_original_NoMG-PV-Diesel'!W455:AA455,LCOE_SensitivityScenarios!CO455)</f>
        <v>0.17581456539826101</v>
      </c>
      <c r="Y456" s="29">
        <f>MIN('OnSSET_original_NoMG-PV-Diesel'!W455:AA455,LCOE_SensitivityScenarios!CT455)</f>
        <v>0.17581456539826101</v>
      </c>
      <c r="Z456">
        <f>IF(H456='OnSSET_original_NoMG-PV-Diesel'!L455,'OnSSET_original_NoMG-PV-Diesel'!K455,"wait")</f>
        <v>19.2030797030047</v>
      </c>
      <c r="AA456">
        <f>IF(I456='OnSSET_original_NoMG-PV-Diesel'!L455,'OnSSET_original_NoMG-PV-Diesel'!K455,"wait")</f>
        <v>19.2030797030047</v>
      </c>
      <c r="AB456">
        <f>IF(J456='OnSSET_original_NoMG-PV-Diesel'!L455,'OnSSET_original_NoMG-PV-Diesel'!K455,"wait")</f>
        <v>19.2030797030047</v>
      </c>
      <c r="AC456">
        <f>IF(K456='OnSSET_original_NoMG-PV-Diesel'!U455,'OnSSET_original_NoMG-PV-Diesel'!T455,"wait")</f>
        <v>19.648051383130799</v>
      </c>
      <c r="AD456">
        <f>IF(L456='OnSSET_original_NoMG-PV-Diesel'!U455,'OnSSET_original_NoMG-PV-Diesel'!T455,"wait")</f>
        <v>19.648051383130799</v>
      </c>
      <c r="AE456">
        <f>IF(M456='OnSSET_original_NoMG-PV-Diesel'!U455,'OnSSET_original_NoMG-PV-Diesel'!T455,"wait")</f>
        <v>19.648051383130799</v>
      </c>
      <c r="AF456">
        <f>IF(N456='OnSSET_original_NoMG-PV-Diesel'!AD455,'OnSSET_original_NoMG-PV-Diesel'!AC455,"wait")</f>
        <v>19.648051383130799</v>
      </c>
      <c r="AG456">
        <f>IF(O456='OnSSET_original_NoMG-PV-Diesel'!AD455,'OnSSET_original_NoMG-PV-Diesel'!AC455,"wait")</f>
        <v>19.648051383130799</v>
      </c>
      <c r="AH456">
        <f>IF(P456='OnSSET_original_NoMG-PV-Diesel'!AD455,'OnSSET_original_NoMG-PV-Diesel'!AC455,"wait")</f>
        <v>19.648051383130799</v>
      </c>
      <c r="AR456">
        <v>15.627000000000001</v>
      </c>
      <c r="AS456">
        <v>8.1110000000000007</v>
      </c>
      <c r="AT456">
        <v>2.036</v>
      </c>
      <c r="AU456">
        <v>0.158</v>
      </c>
      <c r="AV456">
        <v>62950.621279999999</v>
      </c>
      <c r="AW456">
        <v>0</v>
      </c>
      <c r="AX456">
        <v>13757.7412</v>
      </c>
      <c r="AZ456">
        <f>SUMIF([1]base!$A$2:$A$169,B456,[1]base!$V$2:$V$169)</f>
        <v>0</v>
      </c>
      <c r="BA456">
        <f>SUMIF([2]s1!$A$2:$A$275,B456,[2]s1!$U$2:$U$275)</f>
        <v>0</v>
      </c>
      <c r="BB456">
        <f>SUMIF([3]s2!$A$2:$A$115,B456,[3]s2!$U$2:$U$115)</f>
        <v>0</v>
      </c>
      <c r="BC456">
        <f>SUMIF([4]s3!$A$2:$A$245,B456,[4]s3!$U$2:$U$245)</f>
        <v>0</v>
      </c>
      <c r="BD456">
        <f>SUMIF([5]s4!$A$2:$A$74,B456,[5]s4!$U$2:$U$74)</f>
        <v>0</v>
      </c>
      <c r="BF456">
        <f t="shared" ref="BF456:BF519" si="40">IF(AZ456=0,0,AZ456+SUM(AV456:AX456))</f>
        <v>0</v>
      </c>
      <c r="BG456">
        <f t="shared" ref="BG456:BG519" si="41">IF(BA456=0,0,BA456+SUM(AV456:AX456))</f>
        <v>0</v>
      </c>
      <c r="BH456">
        <f t="shared" ref="BH456:BH519" si="42">IF(BB456=0,0,BB456+SUM(AV456:AX456))</f>
        <v>0</v>
      </c>
      <c r="BI456">
        <f t="shared" ref="BI456:BI519" si="43">IF(BC456=0,0,BC456+SUM(AV456:AX456))</f>
        <v>0</v>
      </c>
      <c r="BJ456">
        <f t="shared" ref="BJ456:BJ519" si="44">IF(BD456=0,0,BD456+SUM(AV456:AX456))</f>
        <v>0</v>
      </c>
      <c r="BL456" t="s">
        <v>113</v>
      </c>
      <c r="BM456" s="23">
        <v>24363.7978</v>
      </c>
      <c r="BN456" s="23">
        <v>19.648051379999998</v>
      </c>
      <c r="BP456" t="s">
        <v>183</v>
      </c>
      <c r="BQ456" s="23">
        <v>24363.7978</v>
      </c>
      <c r="BR456" s="23">
        <v>19.648051379999998</v>
      </c>
      <c r="BT456" t="s">
        <v>183</v>
      </c>
      <c r="BU456" s="23">
        <v>24363.7978</v>
      </c>
      <c r="BV456" s="23">
        <v>19.648051379999998</v>
      </c>
    </row>
    <row r="457" spans="1:74" x14ac:dyDescent="0.25">
      <c r="A457">
        <v>1</v>
      </c>
      <c r="B457" s="15">
        <v>7320</v>
      </c>
      <c r="C457" s="15">
        <v>-67.617670180000005</v>
      </c>
      <c r="D457" s="15">
        <v>-15.657934210000001</v>
      </c>
      <c r="E457" s="16">
        <v>1</v>
      </c>
      <c r="F457" s="19">
        <v>33154.708224994502</v>
      </c>
      <c r="G457" s="19">
        <v>71.780823823295847</v>
      </c>
      <c r="H457" s="16" t="str">
        <f>IF(LCOE_SensitivityScenarios!BF456&gt;'OnSSET_original_NoMG-PV-Diesel'!M456,'OnSSET_original_NoMG-PV-Diesel'!L456,LCOE_SensitivityScenarios!BG456)</f>
        <v>SA_PV</v>
      </c>
      <c r="I457" s="39" t="str">
        <f>IF(LCOE_SensitivityScenarios!BK456&gt;'OnSSET_original_NoMG-PV-Diesel'!M456,'OnSSET_original_NoMG-PV-Diesel'!L456,LCOE_SensitivityScenarios!BL456)</f>
        <v>SA_PV</v>
      </c>
      <c r="J457" s="39" t="str">
        <f>IF(LCOE_SensitivityScenarios!BP456&gt;'OnSSET_original_NoMG-PV-Diesel'!M456,'OnSSET_original_NoMG-PV-Diesel'!L456,LCOE_SensitivityScenarios!BQ456)</f>
        <v>SA_PV</v>
      </c>
      <c r="K457" s="38" t="str">
        <f>IF(LCOE_SensitivityScenarios!BU456&gt;'OnSSET_original_NoMG-PV-Diesel'!V456,'OnSSET_original_NoMG-PV-Diesel'!U456,LCOE_SensitivityScenarios!BV456)</f>
        <v>SA_Diesel</v>
      </c>
      <c r="L457" s="39" t="str">
        <f>IF(LCOE_SensitivityScenarios!BZ456&gt;'OnSSET_original_NoMG-PV-Diesel'!V456,'OnSSET_original_NoMG-PV-Diesel'!U456,LCOE_SensitivityScenarios!CA456)</f>
        <v>MG_Hybrid</v>
      </c>
      <c r="M457" s="40" t="str">
        <f>IF(LCOE_SensitivityScenarios!CE456&gt;'OnSSET_original_NoMG-PV-Diesel'!V456,'OnSSET_original_NoMG-PV-Diesel'!U456,LCOE_SensitivityScenarios!CF456)</f>
        <v>SA_Diesel</v>
      </c>
      <c r="N457" s="39" t="str">
        <f>IF(LCOE_SensitivityScenarios!CJ456&gt;'OnSSET_original_NoMG-PV-Diesel'!AE456,'OnSSET_original_NoMG-PV-Diesel'!AD456,LCOE_SensitivityScenarios!CK456)</f>
        <v>SA_Diesel</v>
      </c>
      <c r="O457" s="39" t="str">
        <f>IF(LCOE_SensitivityScenarios!CO456&gt;'OnSSET_original_NoMG-PV-Diesel'!AE456,'OnSSET_original_NoMG-PV-Diesel'!AD456,LCOE_SensitivityScenarios!CP456)</f>
        <v>SA_Diesel</v>
      </c>
      <c r="P457" s="40" t="str">
        <f>IF(LCOE_SensitivityScenarios!CT456&gt;'OnSSET_original_NoMG-PV-Diesel'!AE456,'OnSSET_original_NoMG-PV-Diesel'!AD456,LCOE_SensitivityScenarios!CU456)</f>
        <v>SA_Diesel</v>
      </c>
      <c r="Q457" s="38">
        <f>IF(LCOE_SensitivityScenarios!BF456&gt;'OnSSET_original_NoMG-PV-Diesel'!M456,'OnSSET_original_NoMG-PV-Diesel'!M456,LCOE_SensitivityScenarios!BF456)</f>
        <v>0.49092903755654799</v>
      </c>
      <c r="R457" s="28">
        <f>MIN('OnSSET_original_NoMG-PV-Diesel'!E456:I456,LCOE_SensitivityScenarios!BK456)</f>
        <v>0.49092903755654799</v>
      </c>
      <c r="S457" s="28">
        <f>MIN('OnSSET_original_NoMG-PV-Diesel'!E456:I456,LCOE_SensitivityScenarios!BP456)</f>
        <v>0.49092903755654799</v>
      </c>
      <c r="T457" s="27">
        <f>MIN('OnSSET_original_NoMG-PV-Diesel'!N456:R456,LCOE_SensitivityScenarios!BU456)</f>
        <v>0.47916334655878001</v>
      </c>
      <c r="U457" s="28">
        <f>MIN('OnSSET_original_NoMG-PV-Diesel'!N456:R456,LCOE_SensitivityScenarios!BZ456)</f>
        <v>0.4453715828555484</v>
      </c>
      <c r="V457" s="29">
        <f>MIN('OnSSET_original_NoMG-PV-Diesel'!N456:R456,LCOE_SensitivityScenarios!CE456)</f>
        <v>0.47916334655878001</v>
      </c>
      <c r="W457" s="28">
        <f>MIN('OnSSET_original_NoMG-PV-Diesel'!W456:AA456,LCOE_SensitivityScenarios!CJ456)</f>
        <v>0.236149129606983</v>
      </c>
      <c r="X457" s="28">
        <f>MIN('OnSSET_original_NoMG-PV-Diesel'!W456:AA456,LCOE_SensitivityScenarios!CO456)</f>
        <v>0.236149129606983</v>
      </c>
      <c r="Y457" s="29">
        <f>MIN('OnSSET_original_NoMG-PV-Diesel'!W456:AA456,LCOE_SensitivityScenarios!CT456)</f>
        <v>0.236149129606983</v>
      </c>
      <c r="Z457">
        <f>IF(H457='OnSSET_original_NoMG-PV-Diesel'!L456,'OnSSET_original_NoMG-PV-Diesel'!K456,"wait")</f>
        <v>19.112426397286999</v>
      </c>
      <c r="AA457">
        <f>IF(I457='OnSSET_original_NoMG-PV-Diesel'!L456,'OnSSET_original_NoMG-PV-Diesel'!K456,"wait")</f>
        <v>19.112426397286999</v>
      </c>
      <c r="AB457">
        <f>IF(J457='OnSSET_original_NoMG-PV-Diesel'!L456,'OnSSET_original_NoMG-PV-Diesel'!K456,"wait")</f>
        <v>19.112426397286999</v>
      </c>
      <c r="AC457">
        <f>IF(K457='OnSSET_original_NoMG-PV-Diesel'!U456,'OnSSET_original_NoMG-PV-Diesel'!T456,"wait")</f>
        <v>15.1391361757965</v>
      </c>
      <c r="AD457" t="str">
        <f>IF(L457='OnSSET_original_NoMG-PV-Diesel'!U456,'OnSSET_original_NoMG-PV-Diesel'!T456,"wait")</f>
        <v>wait</v>
      </c>
      <c r="AE457">
        <f>IF(M457='OnSSET_original_NoMG-PV-Diesel'!U456,'OnSSET_original_NoMG-PV-Diesel'!T456,"wait")</f>
        <v>15.1391361757965</v>
      </c>
      <c r="AF457">
        <f>IF(N457='OnSSET_original_NoMG-PV-Diesel'!AD456,'OnSSET_original_NoMG-PV-Diesel'!AC456,"wait")</f>
        <v>15.1391361757965</v>
      </c>
      <c r="AG457">
        <f>IF(O457='OnSSET_original_NoMG-PV-Diesel'!AD456,'OnSSET_original_NoMG-PV-Diesel'!AC456,"wait")</f>
        <v>15.1391361757965</v>
      </c>
      <c r="AH457">
        <f>IF(P457='OnSSET_original_NoMG-PV-Diesel'!AD456,'OnSSET_original_NoMG-PV-Diesel'!AC456,"wait")</f>
        <v>15.1391361757965</v>
      </c>
      <c r="AR457">
        <v>8.6720000000000006</v>
      </c>
      <c r="AS457">
        <v>8.6720000000000006</v>
      </c>
      <c r="AT457">
        <v>2.4910000000000001</v>
      </c>
      <c r="AU457">
        <v>6.9999999999999897E-3</v>
      </c>
      <c r="AV457">
        <v>58509.1976</v>
      </c>
      <c r="AW457">
        <v>0</v>
      </c>
      <c r="AX457">
        <v>11770.511909999999</v>
      </c>
      <c r="AZ457">
        <f>SUMIF([1]base!$A$2:$A$169,B457,[1]base!$V$2:$V$169)</f>
        <v>0</v>
      </c>
      <c r="BA457">
        <f>SUMIF([2]s1!$A$2:$A$275,B457,[2]s1!$U$2:$U$275)</f>
        <v>0</v>
      </c>
      <c r="BB457">
        <f>SUMIF([3]s2!$A$2:$A$115,B457,[3]s2!$U$2:$U$115)</f>
        <v>0</v>
      </c>
      <c r="BC457">
        <f>SUMIF([4]s3!$A$2:$A$245,B457,[4]s3!$U$2:$U$245)</f>
        <v>0</v>
      </c>
      <c r="BD457">
        <f>SUMIF([5]s4!$A$2:$A$74,B457,[5]s4!$U$2:$U$74)</f>
        <v>0</v>
      </c>
      <c r="BF457">
        <f t="shared" si="40"/>
        <v>0</v>
      </c>
      <c r="BG457">
        <f t="shared" si="41"/>
        <v>0</v>
      </c>
      <c r="BH457">
        <f t="shared" si="42"/>
        <v>0</v>
      </c>
      <c r="BI457">
        <f t="shared" si="43"/>
        <v>0</v>
      </c>
      <c r="BJ457">
        <f t="shared" si="44"/>
        <v>0</v>
      </c>
      <c r="BL457" t="s">
        <v>114</v>
      </c>
      <c r="BM457" s="23">
        <v>108085.37209999999</v>
      </c>
      <c r="BN457" s="23">
        <v>21.31861383</v>
      </c>
      <c r="BP457" t="s">
        <v>183</v>
      </c>
      <c r="BQ457" s="23">
        <v>18772.693810000001</v>
      </c>
      <c r="BR457" s="23">
        <v>15.139136179999999</v>
      </c>
      <c r="BT457" t="s">
        <v>183</v>
      </c>
      <c r="BU457" s="23">
        <v>18772.693810000001</v>
      </c>
      <c r="BV457" s="23">
        <v>15.139136179999999</v>
      </c>
    </row>
    <row r="458" spans="1:74" x14ac:dyDescent="0.25">
      <c r="A458">
        <v>1</v>
      </c>
      <c r="B458" s="15">
        <v>7339</v>
      </c>
      <c r="C458" s="15">
        <v>-63.529672699999999</v>
      </c>
      <c r="D458" s="15">
        <v>-19.42288508</v>
      </c>
      <c r="E458" s="16">
        <v>1</v>
      </c>
      <c r="F458" s="19">
        <v>24158.482443012301</v>
      </c>
      <c r="G458" s="19">
        <v>68.782901596845832</v>
      </c>
      <c r="H458" s="16" t="str">
        <f>IF(LCOE_SensitivityScenarios!BF457&gt;'OnSSET_original_NoMG-PV-Diesel'!M457,'OnSSET_original_NoMG-PV-Diesel'!L457,LCOE_SensitivityScenarios!BG457)</f>
        <v>MG_Hybrid</v>
      </c>
      <c r="I458" s="39" t="str">
        <f>IF(LCOE_SensitivityScenarios!BK457&gt;'OnSSET_original_NoMG-PV-Diesel'!M457,'OnSSET_original_NoMG-PV-Diesel'!L457,LCOE_SensitivityScenarios!BL457)</f>
        <v>MG_Hybrid</v>
      </c>
      <c r="J458" s="39" t="str">
        <f>IF(LCOE_SensitivityScenarios!BP457&gt;'OnSSET_original_NoMG-PV-Diesel'!M457,'OnSSET_original_NoMG-PV-Diesel'!L457,LCOE_SensitivityScenarios!BQ457)</f>
        <v>MG_Hybrid</v>
      </c>
      <c r="K458" s="38" t="str">
        <f>IF(LCOE_SensitivityScenarios!BU457&gt;'OnSSET_original_NoMG-PV-Diesel'!V457,'OnSSET_original_NoMG-PV-Diesel'!U457,LCOE_SensitivityScenarios!BV457)</f>
        <v>MG_Hybrid</v>
      </c>
      <c r="L458" s="39" t="str">
        <f>IF(LCOE_SensitivityScenarios!BZ457&gt;'OnSSET_original_NoMG-PV-Diesel'!V457,'OnSSET_original_NoMG-PV-Diesel'!U457,LCOE_SensitivityScenarios!CA457)</f>
        <v>MG_Hybrid</v>
      </c>
      <c r="M458" s="40" t="str">
        <f>IF(LCOE_SensitivityScenarios!CE457&gt;'OnSSET_original_NoMG-PV-Diesel'!V457,'OnSSET_original_NoMG-PV-Diesel'!U457,LCOE_SensitivityScenarios!CF457)</f>
        <v>SA_Diesel</v>
      </c>
      <c r="N458" s="39" t="str">
        <f>IF(LCOE_SensitivityScenarios!CJ457&gt;'OnSSET_original_NoMG-PV-Diesel'!AE457,'OnSSET_original_NoMG-PV-Diesel'!AD457,LCOE_SensitivityScenarios!CK457)</f>
        <v>SA_Diesel</v>
      </c>
      <c r="O458" s="39" t="str">
        <f>IF(LCOE_SensitivityScenarios!CO457&gt;'OnSSET_original_NoMG-PV-Diesel'!AE457,'OnSSET_original_NoMG-PV-Diesel'!AD457,LCOE_SensitivityScenarios!CP457)</f>
        <v>SA_Diesel</v>
      </c>
      <c r="P458" s="40" t="str">
        <f>IF(LCOE_SensitivityScenarios!CT457&gt;'OnSSET_original_NoMG-PV-Diesel'!AE457,'OnSSET_original_NoMG-PV-Diesel'!AD457,LCOE_SensitivityScenarios!CU457)</f>
        <v>SA_Diesel</v>
      </c>
      <c r="Q458" s="38">
        <f>IF(LCOE_SensitivityScenarios!BF457&gt;'OnSSET_original_NoMG-PV-Diesel'!M457,'OnSSET_original_NoMG-PV-Diesel'!M457,LCOE_SensitivityScenarios!BF457)</f>
        <v>0.40265323418491827</v>
      </c>
      <c r="R458" s="28">
        <f>MIN('OnSSET_original_NoMG-PV-Diesel'!E457:I457,LCOE_SensitivityScenarios!BK457)</f>
        <v>0.36571172619291825</v>
      </c>
      <c r="S458" s="28">
        <f>MIN('OnSSET_original_NoMG-PV-Diesel'!E457:I457,LCOE_SensitivityScenarios!BP457)</f>
        <v>0.43522458014291832</v>
      </c>
      <c r="T458" s="27">
        <f>MIN('OnSSET_original_NoMG-PV-Diesel'!N457:R457,LCOE_SensitivityScenarios!BU457)</f>
        <v>0.34865227061907028</v>
      </c>
      <c r="U458" s="28">
        <f>MIN('OnSSET_original_NoMG-PV-Diesel'!N457:R457,LCOE_SensitivityScenarios!BZ457)</f>
        <v>0.31171076262707031</v>
      </c>
      <c r="V458" s="29">
        <f>MIN('OnSSET_original_NoMG-PV-Diesel'!N457:R457,LCOE_SensitivityScenarios!CE457)</f>
        <v>0.354807105884136</v>
      </c>
      <c r="W458" s="28">
        <f>MIN('OnSSET_original_NoMG-PV-Diesel'!W457:AA457,LCOE_SensitivityScenarios!CJ457)</f>
        <v>0.193914934660878</v>
      </c>
      <c r="X458" s="28">
        <f>MIN('OnSSET_original_NoMG-PV-Diesel'!W457:AA457,LCOE_SensitivityScenarios!CO457)</f>
        <v>0.193914934660878</v>
      </c>
      <c r="Y458" s="29">
        <f>MIN('OnSSET_original_NoMG-PV-Diesel'!W457:AA457,LCOE_SensitivityScenarios!CT457)</f>
        <v>0.193914934660878</v>
      </c>
      <c r="Z458">
        <f>VLOOKUP(B458,[1]base!$A$2:$U$169,21,FALSE)</f>
        <v>13.647</v>
      </c>
      <c r="AA458">
        <f>VLOOKUP(B458,[2]s1!$A$2:$T$275,20,FALSE)</f>
        <v>14.385</v>
      </c>
      <c r="AB458">
        <f>VLOOKUP(B458,[3]s2!$A$2:$T$275,20,FALSE)</f>
        <v>14.385</v>
      </c>
      <c r="AC458">
        <f>VLOOKUP(B458,[4]s3!$A$2:$T$275,20,FALSE)</f>
        <v>9.9060000000000006</v>
      </c>
      <c r="AD458" t="str">
        <f>IF(L458='OnSSET_original_NoMG-PV-Diesel'!U457,'OnSSET_original_NoMG-PV-Diesel'!T457,"wait")</f>
        <v>wait</v>
      </c>
      <c r="AE458">
        <f>IF(M458='OnSSET_original_NoMG-PV-Diesel'!U457,'OnSSET_original_NoMG-PV-Diesel'!T457,"wait")</f>
        <v>11.0312705219234</v>
      </c>
      <c r="AF458">
        <f>IF(N458='OnSSET_original_NoMG-PV-Diesel'!AD457,'OnSSET_original_NoMG-PV-Diesel'!AC457,"wait")</f>
        <v>11.0312705219234</v>
      </c>
      <c r="AG458">
        <f>IF(O458='OnSSET_original_NoMG-PV-Diesel'!AD457,'OnSSET_original_NoMG-PV-Diesel'!AC457,"wait")</f>
        <v>11.0312705219234</v>
      </c>
      <c r="AH458">
        <f>IF(P458='OnSSET_original_NoMG-PV-Diesel'!AD457,'OnSSET_original_NoMG-PV-Diesel'!AC457,"wait")</f>
        <v>11.0312705219234</v>
      </c>
      <c r="AR458" s="23">
        <v>184.56899999999999</v>
      </c>
      <c r="AS458" s="23">
        <v>87.209000000000003</v>
      </c>
      <c r="AT458" s="23">
        <v>1.4999999999999999E-2</v>
      </c>
      <c r="AU458" s="23">
        <v>3.6999999999999998E-2</v>
      </c>
      <c r="AV458" s="23">
        <v>13843.391250000001</v>
      </c>
      <c r="AW458" s="23">
        <v>24918.10425</v>
      </c>
      <c r="AX458" s="23">
        <v>8597.8626999999997</v>
      </c>
      <c r="AZ458">
        <f>SUMIF([1]base!$A$2:$A$169,B458,[1]base!$V$2:$V$169)</f>
        <v>33491.9</v>
      </c>
      <c r="BA458">
        <f>SUMIF([2]s1!$A$2:$A$275,B458,[2]s1!$U$2:$U$275)</f>
        <v>39611.199999999997</v>
      </c>
      <c r="BB458">
        <f>SUMIF([3]s2!$A$2:$A$115,B458,[3]s2!$U$2:$U$115)</f>
        <v>39611.199999999997</v>
      </c>
      <c r="BC458">
        <f>SUMIF([4]s3!$A$2:$A$245,B458,[4]s3!$U$2:$U$245)</f>
        <v>17297.939999999999</v>
      </c>
      <c r="BD458">
        <f>SUMIF([5]s4!$A$2:$A$74,B458,[5]s4!$U$2:$U$74)</f>
        <v>0</v>
      </c>
      <c r="BF458">
        <f t="shared" si="40"/>
        <v>80851.258200000011</v>
      </c>
      <c r="BG458">
        <f t="shared" si="41"/>
        <v>86970.558199999999</v>
      </c>
      <c r="BH458">
        <f t="shared" si="42"/>
        <v>86970.558199999999</v>
      </c>
      <c r="BI458">
        <f t="shared" si="43"/>
        <v>64657.298200000005</v>
      </c>
      <c r="BJ458">
        <f t="shared" si="44"/>
        <v>0</v>
      </c>
      <c r="BL458" t="s">
        <v>113</v>
      </c>
      <c r="BM458" s="23">
        <v>13678.895640000001</v>
      </c>
      <c r="BN458" s="23">
        <v>11.03127052</v>
      </c>
      <c r="BP458" t="s">
        <v>183</v>
      </c>
      <c r="BQ458" s="23">
        <v>13678.895640000001</v>
      </c>
      <c r="BR458" s="23">
        <v>11.03127052</v>
      </c>
      <c r="BT458" t="s">
        <v>183</v>
      </c>
      <c r="BU458" s="23">
        <v>13678.895640000001</v>
      </c>
      <c r="BV458" s="23">
        <v>11.03127052</v>
      </c>
    </row>
    <row r="459" spans="1:74" x14ac:dyDescent="0.25">
      <c r="A459">
        <v>1</v>
      </c>
      <c r="B459" s="15">
        <v>7340</v>
      </c>
      <c r="C459" s="15">
        <v>-64.295347719999995</v>
      </c>
      <c r="D459" s="15">
        <v>-17.081570379999999</v>
      </c>
      <c r="E459" s="16">
        <v>0</v>
      </c>
      <c r="F459" s="19">
        <v>146127.65083322799</v>
      </c>
      <c r="G459" s="19">
        <v>316.35548329599868</v>
      </c>
      <c r="H459" s="16" t="str">
        <f>IF(LCOE_SensitivityScenarios!BF458&gt;'OnSSET_original_NoMG-PV-Diesel'!M458,'OnSSET_original_NoMG-PV-Diesel'!L458,LCOE_SensitivityScenarios!BG458)</f>
        <v>Grid_extension</v>
      </c>
      <c r="I459" s="39" t="str">
        <f>IF(LCOE_SensitivityScenarios!BK458&gt;'OnSSET_original_NoMG-PV-Diesel'!M458,'OnSSET_original_NoMG-PV-Diesel'!L458,LCOE_SensitivityScenarios!BL458)</f>
        <v>Grid_extension</v>
      </c>
      <c r="J459" s="39" t="str">
        <f>IF(LCOE_SensitivityScenarios!BP458&gt;'OnSSET_original_NoMG-PV-Diesel'!M458,'OnSSET_original_NoMG-PV-Diesel'!L458,LCOE_SensitivityScenarios!BQ458)</f>
        <v>Grid_extension</v>
      </c>
      <c r="K459" s="38" t="str">
        <f>IF(LCOE_SensitivityScenarios!BU458&gt;'OnSSET_original_NoMG-PV-Diesel'!V458,'OnSSET_original_NoMG-PV-Diesel'!U458,LCOE_SensitivityScenarios!BV458)</f>
        <v>MG_Hybrid</v>
      </c>
      <c r="L459" s="39" t="str">
        <f>IF(LCOE_SensitivityScenarios!BZ458&gt;'OnSSET_original_NoMG-PV-Diesel'!V458,'OnSSET_original_NoMG-PV-Diesel'!U458,LCOE_SensitivityScenarios!CA458)</f>
        <v>MG_Hybrid</v>
      </c>
      <c r="M459" s="40" t="str">
        <f>IF(LCOE_SensitivityScenarios!CE458&gt;'OnSSET_original_NoMG-PV-Diesel'!V458,'OnSSET_original_NoMG-PV-Diesel'!U458,LCOE_SensitivityScenarios!CF458)</f>
        <v>Grid_extension</v>
      </c>
      <c r="N459" s="39" t="str">
        <f>IF(LCOE_SensitivityScenarios!CJ458&gt;'OnSSET_original_NoMG-PV-Diesel'!AE458,'OnSSET_original_NoMG-PV-Diesel'!AD458,LCOE_SensitivityScenarios!CK458)</f>
        <v>SA_Diesel</v>
      </c>
      <c r="O459" s="39" t="str">
        <f>IF(LCOE_SensitivityScenarios!CO458&gt;'OnSSET_original_NoMG-PV-Diesel'!AE458,'OnSSET_original_NoMG-PV-Diesel'!AD458,LCOE_SensitivityScenarios!CP458)</f>
        <v>MG_Diesel</v>
      </c>
      <c r="P459" s="40" t="str">
        <f>IF(LCOE_SensitivityScenarios!CT458&gt;'OnSSET_original_NoMG-PV-Diesel'!AE458,'OnSSET_original_NoMG-PV-Diesel'!AD458,LCOE_SensitivityScenarios!CU458)</f>
        <v>SA_Diesel</v>
      </c>
      <c r="Q459" s="38">
        <f>IF(LCOE_SensitivityScenarios!BF458&gt;'OnSSET_original_NoMG-PV-Diesel'!M458,'OnSSET_original_NoMG-PV-Diesel'!M458,LCOE_SensitivityScenarios!BF458)</f>
        <v>0.36227076762879901</v>
      </c>
      <c r="R459" s="28">
        <f>MIN('OnSSET_original_NoMG-PV-Diesel'!E458:I458,LCOE_SensitivityScenarios!BK458)</f>
        <v>0.36227076762879901</v>
      </c>
      <c r="S459" s="28">
        <f>MIN('OnSSET_original_NoMG-PV-Diesel'!E458:I458,LCOE_SensitivityScenarios!BP458)</f>
        <v>0.36227076762879901</v>
      </c>
      <c r="T459" s="27">
        <f>MIN('OnSSET_original_NoMG-PV-Diesel'!N458:R458,LCOE_SensitivityScenarios!BU458)</f>
        <v>0.36127535326124705</v>
      </c>
      <c r="U459" s="28">
        <f>MIN('OnSSET_original_NoMG-PV-Diesel'!N458:R458,LCOE_SensitivityScenarios!BZ458)</f>
        <v>0.33551382698524707</v>
      </c>
      <c r="V459" s="29">
        <f>MIN('OnSSET_original_NoMG-PV-Diesel'!N458:R458,LCOE_SensitivityScenarios!CE458)</f>
        <v>0.36227076762879901</v>
      </c>
      <c r="W459" s="28">
        <f>MIN('OnSSET_original_NoMG-PV-Diesel'!W458:AA458,LCOE_SensitivityScenarios!CJ458)</f>
        <v>0.248216042448727</v>
      </c>
      <c r="X459" s="28">
        <f>MIN('OnSSET_original_NoMG-PV-Diesel'!W458:AA458,LCOE_SensitivityScenarios!CO458)</f>
        <v>0.24609607887674378</v>
      </c>
      <c r="Y459" s="29">
        <f>MIN('OnSSET_original_NoMG-PV-Diesel'!W458:AA458,LCOE_SensitivityScenarios!CT458)</f>
        <v>0.248216042448727</v>
      </c>
      <c r="Z459">
        <f>IF(H459='OnSSET_original_NoMG-PV-Diesel'!L458,'OnSSET_original_NoMG-PV-Diesel'!K458,"wait")</f>
        <v>10.2584686390366</v>
      </c>
      <c r="AA459">
        <f>IF(I459='OnSSET_original_NoMG-PV-Diesel'!L458,'OnSSET_original_NoMG-PV-Diesel'!K458,"wait")</f>
        <v>10.2584686390366</v>
      </c>
      <c r="AB459">
        <f>IF(J459='OnSSET_original_NoMG-PV-Diesel'!L458,'OnSSET_original_NoMG-PV-Diesel'!K458,"wait")</f>
        <v>10.2584686390366</v>
      </c>
      <c r="AC459">
        <f>VLOOKUP(B459,[4]s3!$A$2:$T$275,20,FALSE)</f>
        <v>39.195</v>
      </c>
      <c r="AD459" t="str">
        <f>IF(L459='OnSSET_original_NoMG-PV-Diesel'!U458,'OnSSET_original_NoMG-PV-Diesel'!T458,"wait")</f>
        <v>wait</v>
      </c>
      <c r="AE459">
        <f>IF(M459='OnSSET_original_NoMG-PV-Diesel'!U458,'OnSSET_original_NoMG-PV-Diesel'!T458,"wait")</f>
        <v>38.554463541747197</v>
      </c>
      <c r="AF459">
        <f>IF(N459='OnSSET_original_NoMG-PV-Diesel'!AD458,'OnSSET_original_NoMG-PV-Diesel'!AC458,"wait")</f>
        <v>66.724954718369005</v>
      </c>
      <c r="AG459" t="str">
        <f>IF(O459='OnSSET_original_NoMG-PV-Diesel'!AD458,'OnSSET_original_NoMG-PV-Diesel'!AC458,"wait")</f>
        <v>wait</v>
      </c>
      <c r="AH459">
        <f>IF(P459='OnSSET_original_NoMG-PV-Diesel'!AD458,'OnSSET_original_NoMG-PV-Diesel'!AC458,"wait")</f>
        <v>66.724954718369005</v>
      </c>
      <c r="AR459" s="23">
        <v>18.212</v>
      </c>
      <c r="AS459" s="23">
        <v>18.119</v>
      </c>
      <c r="AT459" s="23">
        <v>20.78</v>
      </c>
      <c r="AU459" s="23">
        <v>3.4000000000000002E-2</v>
      </c>
      <c r="AV459" s="23">
        <v>119647.516</v>
      </c>
      <c r="AW459" s="23">
        <v>66176.44872</v>
      </c>
      <c r="AX459" s="23">
        <v>52738.007899999997</v>
      </c>
      <c r="AZ459">
        <f>SUMIF([1]base!$A$2:$A$169,B459,[1]base!$V$2:$V$169)</f>
        <v>0</v>
      </c>
      <c r="BA459">
        <f>SUMIF([2]s1!$A$2:$A$275,B459,[2]s1!$U$2:$U$275)</f>
        <v>0</v>
      </c>
      <c r="BB459">
        <f>SUMIF([3]s2!$A$2:$A$115,B459,[3]s2!$U$2:$U$115)</f>
        <v>0</v>
      </c>
      <c r="BC459">
        <f>SUMIF([4]s3!$A$2:$A$245,B459,[4]s3!$U$2:$U$245)</f>
        <v>64926.720000000001</v>
      </c>
      <c r="BD459">
        <f>SUMIF([5]s4!$A$2:$A$74,B459,[5]s4!$U$2:$U$74)</f>
        <v>0</v>
      </c>
      <c r="BF459">
        <f t="shared" si="40"/>
        <v>0</v>
      </c>
      <c r="BG459">
        <f t="shared" si="41"/>
        <v>0</v>
      </c>
      <c r="BH459">
        <f t="shared" si="42"/>
        <v>0</v>
      </c>
      <c r="BI459">
        <f t="shared" si="43"/>
        <v>303488.69261999999</v>
      </c>
      <c r="BJ459">
        <f t="shared" si="44"/>
        <v>0</v>
      </c>
      <c r="BL459" t="s">
        <v>115</v>
      </c>
      <c r="BM459" s="23">
        <v>321952.75890000002</v>
      </c>
      <c r="BN459" s="23">
        <v>38.55446354</v>
      </c>
      <c r="BP459" t="s">
        <v>185</v>
      </c>
      <c r="BQ459" s="23">
        <v>321952.75890000002</v>
      </c>
      <c r="BR459" s="23">
        <v>38.55446354</v>
      </c>
      <c r="BT459" t="s">
        <v>183</v>
      </c>
      <c r="BU459" s="23">
        <v>82739.670880000005</v>
      </c>
      <c r="BV459" s="23">
        <v>66.724954719999999</v>
      </c>
    </row>
    <row r="460" spans="1:74" x14ac:dyDescent="0.25">
      <c r="A460">
        <v>1</v>
      </c>
      <c r="B460" s="15">
        <v>7347</v>
      </c>
      <c r="C460" s="15">
        <v>-64.309713759999994</v>
      </c>
      <c r="D460" s="15">
        <v>-17.080000470000002</v>
      </c>
      <c r="E460" s="16">
        <v>0</v>
      </c>
      <c r="F460" s="19">
        <v>31518.231887168298</v>
      </c>
      <c r="G460" s="19">
        <v>67.526993694823403</v>
      </c>
      <c r="H460" s="16" t="str">
        <f>IF(LCOE_SensitivityScenarios!BF459&gt;'OnSSET_original_NoMG-PV-Diesel'!M459,'OnSSET_original_NoMG-PV-Diesel'!L459,LCOE_SensitivityScenarios!BG459)</f>
        <v>SA_PV</v>
      </c>
      <c r="I460" s="39" t="str">
        <f>IF(LCOE_SensitivityScenarios!BK459&gt;'OnSSET_original_NoMG-PV-Diesel'!M459,'OnSSET_original_NoMG-PV-Diesel'!L459,LCOE_SensitivityScenarios!BL459)</f>
        <v>SA_PV</v>
      </c>
      <c r="J460" s="39" t="str">
        <f>IF(LCOE_SensitivityScenarios!BP459&gt;'OnSSET_original_NoMG-PV-Diesel'!M459,'OnSSET_original_NoMG-PV-Diesel'!L459,LCOE_SensitivityScenarios!BQ459)</f>
        <v>SA_PV</v>
      </c>
      <c r="K460" s="38" t="str">
        <f>IF(LCOE_SensitivityScenarios!BU459&gt;'OnSSET_original_NoMG-PV-Diesel'!V459,'OnSSET_original_NoMG-PV-Diesel'!U459,LCOE_SensitivityScenarios!BV459)</f>
        <v>SA_PV</v>
      </c>
      <c r="L460" s="39" t="str">
        <f>IF(LCOE_SensitivityScenarios!BZ459&gt;'OnSSET_original_NoMG-PV-Diesel'!V459,'OnSSET_original_NoMG-PV-Diesel'!U459,LCOE_SensitivityScenarios!CA459)</f>
        <v>SA_PV</v>
      </c>
      <c r="M460" s="40" t="str">
        <f>IF(LCOE_SensitivityScenarios!CE459&gt;'OnSSET_original_NoMG-PV-Diesel'!V459,'OnSSET_original_NoMG-PV-Diesel'!U459,LCOE_SensitivityScenarios!CF459)</f>
        <v>SA_PV</v>
      </c>
      <c r="N460" s="39" t="str">
        <f>IF(LCOE_SensitivityScenarios!CJ459&gt;'OnSSET_original_NoMG-PV-Diesel'!AE459,'OnSSET_original_NoMG-PV-Diesel'!AD459,LCOE_SensitivityScenarios!CK459)</f>
        <v>SA_Diesel</v>
      </c>
      <c r="O460" s="39" t="str">
        <f>IF(LCOE_SensitivityScenarios!CO459&gt;'OnSSET_original_NoMG-PV-Diesel'!AE459,'OnSSET_original_NoMG-PV-Diesel'!AD459,LCOE_SensitivityScenarios!CP459)</f>
        <v>SA_Diesel</v>
      </c>
      <c r="P460" s="40" t="str">
        <f>IF(LCOE_SensitivityScenarios!CT459&gt;'OnSSET_original_NoMG-PV-Diesel'!AE459,'OnSSET_original_NoMG-PV-Diesel'!AD459,LCOE_SensitivityScenarios!CU459)</f>
        <v>SA_Diesel</v>
      </c>
      <c r="Q460" s="38">
        <f>IF(LCOE_SensitivityScenarios!BF459&gt;'OnSSET_original_NoMG-PV-Diesel'!M459,'OnSSET_original_NoMG-PV-Diesel'!M459,LCOE_SensitivityScenarios!BF459)</f>
        <v>0.47955080661261501</v>
      </c>
      <c r="R460" s="28">
        <f>MIN('OnSSET_original_NoMG-PV-Diesel'!E459:I459,LCOE_SensitivityScenarios!BK459)</f>
        <v>0.47955080661261501</v>
      </c>
      <c r="S460" s="28">
        <f>MIN('OnSSET_original_NoMG-PV-Diesel'!E459:I459,LCOE_SensitivityScenarios!BP459)</f>
        <v>0.47955080661261501</v>
      </c>
      <c r="T460" s="27">
        <f>MIN('OnSSET_original_NoMG-PV-Diesel'!N459:R459,LCOE_SensitivityScenarios!BU459)</f>
        <v>0.47955080661261501</v>
      </c>
      <c r="U460" s="28">
        <f>MIN('OnSSET_original_NoMG-PV-Diesel'!N459:R459,LCOE_SensitivityScenarios!BZ459)</f>
        <v>0.47955080661261501</v>
      </c>
      <c r="V460" s="29">
        <f>MIN('OnSSET_original_NoMG-PV-Diesel'!N459:R459,LCOE_SensitivityScenarios!CE459)</f>
        <v>0.47955080661261501</v>
      </c>
      <c r="W460" s="28">
        <f>MIN('OnSSET_original_NoMG-PV-Diesel'!W459:AA459,LCOE_SensitivityScenarios!CJ459)</f>
        <v>0.248216042448727</v>
      </c>
      <c r="X460" s="28">
        <f>MIN('OnSSET_original_NoMG-PV-Diesel'!W459:AA459,LCOE_SensitivityScenarios!CO459)</f>
        <v>0.248216042448727</v>
      </c>
      <c r="Y460" s="29">
        <f>MIN('OnSSET_original_NoMG-PV-Diesel'!W459:AA459,LCOE_SensitivityScenarios!CT459)</f>
        <v>0.248216042448727</v>
      </c>
      <c r="Z460">
        <f>IF(H460='OnSSET_original_NoMG-PV-Diesel'!L459,'OnSSET_original_NoMG-PV-Diesel'!K459,"wait")</f>
        <v>24.774280430336098</v>
      </c>
      <c r="AA460">
        <f>IF(I460='OnSSET_original_NoMG-PV-Diesel'!L459,'OnSSET_original_NoMG-PV-Diesel'!K459,"wait")</f>
        <v>24.774280430336098</v>
      </c>
      <c r="AB460">
        <f>IF(J460='OnSSET_original_NoMG-PV-Diesel'!L459,'OnSSET_original_NoMG-PV-Diesel'!K459,"wait")</f>
        <v>24.774280430336098</v>
      </c>
      <c r="AC460">
        <f>IF(K460='OnSSET_original_NoMG-PV-Diesel'!U459,'OnSSET_original_NoMG-PV-Diesel'!T459,"wait")</f>
        <v>19.796640843645701</v>
      </c>
      <c r="AD460">
        <f>IF(L460='OnSSET_original_NoMG-PV-Diesel'!U459,'OnSSET_original_NoMG-PV-Diesel'!T459,"wait")</f>
        <v>19.796640843645701</v>
      </c>
      <c r="AE460">
        <f>IF(M460='OnSSET_original_NoMG-PV-Diesel'!U459,'OnSSET_original_NoMG-PV-Diesel'!T459,"wait")</f>
        <v>19.796640843645701</v>
      </c>
      <c r="AF460">
        <f>IF(N460='OnSSET_original_NoMG-PV-Diesel'!AD459,'OnSSET_original_NoMG-PV-Diesel'!AC459,"wait")</f>
        <v>14.391886706469499</v>
      </c>
      <c r="AG460">
        <f>IF(O460='OnSSET_original_NoMG-PV-Diesel'!AD459,'OnSSET_original_NoMG-PV-Diesel'!AC459,"wait")</f>
        <v>14.391886706469499</v>
      </c>
      <c r="AH460">
        <f>IF(P460='OnSSET_original_NoMG-PV-Diesel'!AD459,'OnSSET_original_NoMG-PV-Diesel'!AC459,"wait")</f>
        <v>14.391886706469499</v>
      </c>
      <c r="AR460">
        <v>18.666</v>
      </c>
      <c r="AS460">
        <v>18.570999999999898</v>
      </c>
      <c r="AT460">
        <v>20.116</v>
      </c>
      <c r="AU460">
        <v>6.2E-2</v>
      </c>
      <c r="AV460">
        <v>58152.529739999998</v>
      </c>
      <c r="AW460">
        <v>0</v>
      </c>
      <c r="AX460">
        <v>11617.64812</v>
      </c>
      <c r="AZ460">
        <f>SUMIF([1]base!$A$2:$A$169,B460,[1]base!$V$2:$V$169)</f>
        <v>0</v>
      </c>
      <c r="BA460">
        <f>SUMIF([2]s1!$A$2:$A$275,B460,[2]s1!$U$2:$U$275)</f>
        <v>0</v>
      </c>
      <c r="BB460">
        <f>SUMIF([3]s2!$A$2:$A$115,B460,[3]s2!$U$2:$U$115)</f>
        <v>0</v>
      </c>
      <c r="BC460">
        <f>SUMIF([4]s3!$A$2:$A$245,B460,[4]s3!$U$2:$U$245)</f>
        <v>0</v>
      </c>
      <c r="BD460">
        <f>SUMIF([5]s4!$A$2:$A$74,B460,[5]s4!$U$2:$U$74)</f>
        <v>0</v>
      </c>
      <c r="BF460">
        <f t="shared" si="40"/>
        <v>0</v>
      </c>
      <c r="BG460">
        <f t="shared" si="41"/>
        <v>0</v>
      </c>
      <c r="BH460">
        <f t="shared" si="42"/>
        <v>0</v>
      </c>
      <c r="BI460">
        <f t="shared" si="43"/>
        <v>0</v>
      </c>
      <c r="BJ460">
        <f t="shared" si="44"/>
        <v>0</v>
      </c>
      <c r="BL460" t="s">
        <v>114</v>
      </c>
      <c r="BM460" s="23">
        <v>100368.9691</v>
      </c>
      <c r="BN460" s="23">
        <v>19.796640839999998</v>
      </c>
      <c r="BP460" t="s">
        <v>186</v>
      </c>
      <c r="BQ460" s="23">
        <v>100368.9691</v>
      </c>
      <c r="BR460" s="23">
        <v>19.796640839999998</v>
      </c>
      <c r="BT460" t="s">
        <v>183</v>
      </c>
      <c r="BU460" s="23">
        <v>17846.09633</v>
      </c>
      <c r="BV460" s="23">
        <v>14.39188671</v>
      </c>
    </row>
    <row r="461" spans="1:74" x14ac:dyDescent="0.25">
      <c r="A461">
        <v>1</v>
      </c>
      <c r="B461" s="15">
        <v>7355</v>
      </c>
      <c r="C461" s="15">
        <v>-66.536467639999998</v>
      </c>
      <c r="D461" s="15">
        <v>-14.9928255</v>
      </c>
      <c r="E461" s="16">
        <v>0</v>
      </c>
      <c r="F461" s="19">
        <v>43007.908861530203</v>
      </c>
      <c r="G461" s="19">
        <v>98.278361855566246</v>
      </c>
      <c r="H461" s="16" t="str">
        <f>IF(LCOE_SensitivityScenarios!BF460&gt;'OnSSET_original_NoMG-PV-Diesel'!M460,'OnSSET_original_NoMG-PV-Diesel'!L460,LCOE_SensitivityScenarios!BG460)</f>
        <v>SA_PV</v>
      </c>
      <c r="I461" s="39" t="str">
        <f>IF(LCOE_SensitivityScenarios!BK460&gt;'OnSSET_original_NoMG-PV-Diesel'!M460,'OnSSET_original_NoMG-PV-Diesel'!L460,LCOE_SensitivityScenarios!BL460)</f>
        <v>SA_PV</v>
      </c>
      <c r="J461" s="39" t="str">
        <f>IF(LCOE_SensitivityScenarios!BP460&gt;'OnSSET_original_NoMG-PV-Diesel'!M460,'OnSSET_original_NoMG-PV-Diesel'!L460,LCOE_SensitivityScenarios!BQ460)</f>
        <v>SA_PV</v>
      </c>
      <c r="K461" s="38" t="str">
        <f>IF(LCOE_SensitivityScenarios!BU460&gt;'OnSSET_original_NoMG-PV-Diesel'!V460,'OnSSET_original_NoMG-PV-Diesel'!U460,LCOE_SensitivityScenarios!BV460)</f>
        <v>MG_Hybrid</v>
      </c>
      <c r="L461" s="39" t="str">
        <f>IF(LCOE_SensitivityScenarios!BZ460&gt;'OnSSET_original_NoMG-PV-Diesel'!V460,'OnSSET_original_NoMG-PV-Diesel'!U460,LCOE_SensitivityScenarios!CA460)</f>
        <v>MG_Hybrid</v>
      </c>
      <c r="M461" s="40" t="str">
        <f>IF(LCOE_SensitivityScenarios!CE460&gt;'OnSSET_original_NoMG-PV-Diesel'!V460,'OnSSET_original_NoMG-PV-Diesel'!U460,LCOE_SensitivityScenarios!CF460)</f>
        <v>MG_Diesel</v>
      </c>
      <c r="N461" s="39" t="str">
        <f>IF(LCOE_SensitivityScenarios!CJ460&gt;'OnSSET_original_NoMG-PV-Diesel'!AE460,'OnSSET_original_NoMG-PV-Diesel'!AD460,LCOE_SensitivityScenarios!CK460)</f>
        <v>SA_Diesel</v>
      </c>
      <c r="O461" s="39" t="str">
        <f>IF(LCOE_SensitivityScenarios!CO460&gt;'OnSSET_original_NoMG-PV-Diesel'!AE460,'OnSSET_original_NoMG-PV-Diesel'!AD460,LCOE_SensitivityScenarios!CP460)</f>
        <v>SA_Diesel</v>
      </c>
      <c r="P461" s="40" t="str">
        <f>IF(LCOE_SensitivityScenarios!CT460&gt;'OnSSET_original_NoMG-PV-Diesel'!AE460,'OnSSET_original_NoMG-PV-Diesel'!AD460,LCOE_SensitivityScenarios!CU460)</f>
        <v>SA_Diesel</v>
      </c>
      <c r="Q461" s="38">
        <f>IF(LCOE_SensitivityScenarios!BF460&gt;'OnSSET_original_NoMG-PV-Diesel'!M460,'OnSSET_original_NoMG-PV-Diesel'!M460,LCOE_SensitivityScenarios!BF460)</f>
        <v>0.46483582295765302</v>
      </c>
      <c r="R461" s="28">
        <f>MIN('OnSSET_original_NoMG-PV-Diesel'!E460:I460,LCOE_SensitivityScenarios!BK460)</f>
        <v>0.46483582295765302</v>
      </c>
      <c r="S461" s="28">
        <f>MIN('OnSSET_original_NoMG-PV-Diesel'!E460:I460,LCOE_SensitivityScenarios!BP460)</f>
        <v>0.46483582295765302</v>
      </c>
      <c r="T461" s="27">
        <f>MIN('OnSSET_original_NoMG-PV-Diesel'!N460:R460,LCOE_SensitivityScenarios!BU460)</f>
        <v>0.43932045282055376</v>
      </c>
      <c r="U461" s="28">
        <f>MIN('OnSSET_original_NoMG-PV-Diesel'!N460:R460,LCOE_SensitivityScenarios!BZ460)</f>
        <v>0.41355892654455373</v>
      </c>
      <c r="V461" s="29">
        <f>MIN('OnSSET_original_NoMG-PV-Diesel'!N460:R460,LCOE_SensitivityScenarios!CE460)</f>
        <v>0.45887260592784018</v>
      </c>
      <c r="W461" s="28">
        <f>MIN('OnSSET_original_NoMG-PV-Diesel'!W460:AA460,LCOE_SensitivityScenarios!CJ460)</f>
        <v>0.236149129606983</v>
      </c>
      <c r="X461" s="28">
        <f>MIN('OnSSET_original_NoMG-PV-Diesel'!W460:AA460,LCOE_SensitivityScenarios!CO460)</f>
        <v>0.236149129606983</v>
      </c>
      <c r="Y461" s="29">
        <f>MIN('OnSSET_original_NoMG-PV-Diesel'!W460:AA460,LCOE_SensitivityScenarios!CT460)</f>
        <v>0.236149129606983</v>
      </c>
      <c r="Z461">
        <f>IF(H461='OnSSET_original_NoMG-PV-Diesel'!L460,'OnSSET_original_NoMG-PV-Diesel'!K460,"wait")</f>
        <v>19.648051383130799</v>
      </c>
      <c r="AA461">
        <f>IF(I461='OnSSET_original_NoMG-PV-Diesel'!L460,'OnSSET_original_NoMG-PV-Diesel'!K460,"wait")</f>
        <v>19.648051383130799</v>
      </c>
      <c r="AB461">
        <f>IF(J461='OnSSET_original_NoMG-PV-Diesel'!L460,'OnSSET_original_NoMG-PV-Diesel'!K460,"wait")</f>
        <v>19.648051383130799</v>
      </c>
      <c r="AC461">
        <f>VLOOKUP(B461,[4]s3!$A$2:$T$275,20,FALSE)</f>
        <v>12.367000000000001</v>
      </c>
      <c r="AD461" t="str">
        <f>IF(L461='OnSSET_original_NoMG-PV-Diesel'!U460,'OnSSET_original_NoMG-PV-Diesel'!T460,"wait")</f>
        <v>wait</v>
      </c>
      <c r="AE461" t="str">
        <f>IF(M461='OnSSET_original_NoMG-PV-Diesel'!U460,'OnSSET_original_NoMG-PV-Diesel'!T460,"wait")</f>
        <v>wait</v>
      </c>
      <c r="AF461">
        <f>IF(N461='OnSSET_original_NoMG-PV-Diesel'!AD460,'OnSSET_original_NoMG-PV-Diesel'!AC460,"wait")</f>
        <v>19.638314548643901</v>
      </c>
      <c r="AG461">
        <f>IF(O461='OnSSET_original_NoMG-PV-Diesel'!AD460,'OnSSET_original_NoMG-PV-Diesel'!AC460,"wait")</f>
        <v>19.638314548643901</v>
      </c>
      <c r="AH461">
        <f>IF(P461='OnSSET_original_NoMG-PV-Diesel'!AD460,'OnSSET_original_NoMG-PV-Diesel'!AC460,"wait")</f>
        <v>19.638314548643901</v>
      </c>
      <c r="AR461">
        <v>5.0889999999999898</v>
      </c>
      <c r="AS461">
        <v>5.46</v>
      </c>
      <c r="AT461">
        <v>57.028999999999897</v>
      </c>
      <c r="AU461">
        <v>4.0000000000000001E-3</v>
      </c>
      <c r="AV461">
        <v>60258.772420000001</v>
      </c>
      <c r="AW461">
        <v>0</v>
      </c>
      <c r="AX461">
        <v>12534.83087</v>
      </c>
      <c r="AZ461">
        <f>SUMIF([1]base!$A$2:$A$169,B461,[1]base!$V$2:$V$169)</f>
        <v>0</v>
      </c>
      <c r="BA461">
        <f>SUMIF([2]s1!$A$2:$A$275,B461,[2]s1!$U$2:$U$275)</f>
        <v>0</v>
      </c>
      <c r="BB461">
        <f>SUMIF([3]s2!$A$2:$A$115,B461,[3]s2!$U$2:$U$115)</f>
        <v>0</v>
      </c>
      <c r="BC461">
        <f>SUMIF([4]s3!$A$2:$A$245,B461,[4]s3!$U$2:$U$245)</f>
        <v>18899.52</v>
      </c>
      <c r="BD461">
        <f>SUMIF([5]s4!$A$2:$A$74,B461,[5]s4!$U$2:$U$74)</f>
        <v>0</v>
      </c>
      <c r="BF461">
        <f t="shared" si="40"/>
        <v>0</v>
      </c>
      <c r="BG461">
        <f t="shared" si="41"/>
        <v>0</v>
      </c>
      <c r="BH461">
        <f t="shared" si="42"/>
        <v>0</v>
      </c>
      <c r="BI461">
        <f t="shared" si="43"/>
        <v>91693.123290000003</v>
      </c>
      <c r="BJ461">
        <f t="shared" si="44"/>
        <v>0</v>
      </c>
      <c r="BL461" t="s">
        <v>114</v>
      </c>
      <c r="BM461" s="23">
        <v>132755.00630000001</v>
      </c>
      <c r="BN461" s="23">
        <v>26.184419399999999</v>
      </c>
      <c r="BP461" t="s">
        <v>186</v>
      </c>
      <c r="BQ461" s="23">
        <v>132755.00630000001</v>
      </c>
      <c r="BR461" s="23">
        <v>26.184419399999999</v>
      </c>
      <c r="BT461" t="s">
        <v>183</v>
      </c>
      <c r="BU461" s="23">
        <v>24351.724020000001</v>
      </c>
      <c r="BV461" s="23">
        <v>19.63831455</v>
      </c>
    </row>
    <row r="462" spans="1:74" x14ac:dyDescent="0.25">
      <c r="A462">
        <v>1</v>
      </c>
      <c r="B462" s="15">
        <v>7359</v>
      </c>
      <c r="C462" s="15">
        <v>-66.646828740000004</v>
      </c>
      <c r="D462" s="15">
        <v>-14.78716026</v>
      </c>
      <c r="E462" s="16">
        <v>0</v>
      </c>
      <c r="F462" s="19">
        <v>26058.9702746004</v>
      </c>
      <c r="G462" s="19">
        <v>57.880648390473525</v>
      </c>
      <c r="H462" s="16" t="str">
        <f>IF(LCOE_SensitivityScenarios!BF461&gt;'OnSSET_original_NoMG-PV-Diesel'!M461,'OnSSET_original_NoMG-PV-Diesel'!L461,LCOE_SensitivityScenarios!BG461)</f>
        <v>SA_PV</v>
      </c>
      <c r="I462" s="39" t="str">
        <f>IF(LCOE_SensitivityScenarios!BK461&gt;'OnSSET_original_NoMG-PV-Diesel'!M461,'OnSSET_original_NoMG-PV-Diesel'!L461,LCOE_SensitivityScenarios!BL461)</f>
        <v>SA_PV</v>
      </c>
      <c r="J462" s="39" t="str">
        <f>IF(LCOE_SensitivityScenarios!BP461&gt;'OnSSET_original_NoMG-PV-Diesel'!M461,'OnSSET_original_NoMG-PV-Diesel'!L461,LCOE_SensitivityScenarios!BQ461)</f>
        <v>SA_PV</v>
      </c>
      <c r="K462" s="38" t="str">
        <f>IF(LCOE_SensitivityScenarios!BU461&gt;'OnSSET_original_NoMG-PV-Diesel'!V461,'OnSSET_original_NoMG-PV-Diesel'!U461,LCOE_SensitivityScenarios!BV461)</f>
        <v>SA_Diesel</v>
      </c>
      <c r="L462" s="39" t="str">
        <f>IF(LCOE_SensitivityScenarios!BZ461&gt;'OnSSET_original_NoMG-PV-Diesel'!V461,'OnSSET_original_NoMG-PV-Diesel'!U461,LCOE_SensitivityScenarios!CA461)</f>
        <v>SA_Diesel</v>
      </c>
      <c r="M462" s="40" t="str">
        <f>IF(LCOE_SensitivityScenarios!CE461&gt;'OnSSET_original_NoMG-PV-Diesel'!V461,'OnSSET_original_NoMG-PV-Diesel'!U461,LCOE_SensitivityScenarios!CF461)</f>
        <v>SA_Diesel</v>
      </c>
      <c r="N462" s="39" t="str">
        <f>IF(LCOE_SensitivityScenarios!CJ461&gt;'OnSSET_original_NoMG-PV-Diesel'!AE461,'OnSSET_original_NoMG-PV-Diesel'!AD461,LCOE_SensitivityScenarios!CK461)</f>
        <v>SA_Diesel</v>
      </c>
      <c r="O462" s="39" t="str">
        <f>IF(LCOE_SensitivityScenarios!CO461&gt;'OnSSET_original_NoMG-PV-Diesel'!AE461,'OnSSET_original_NoMG-PV-Diesel'!AD461,LCOE_SensitivityScenarios!CP461)</f>
        <v>SA_Diesel</v>
      </c>
      <c r="P462" s="40" t="str">
        <f>IF(LCOE_SensitivityScenarios!CT461&gt;'OnSSET_original_NoMG-PV-Diesel'!AE461,'OnSSET_original_NoMG-PV-Diesel'!AD461,LCOE_SensitivityScenarios!CU461)</f>
        <v>SA_Diesel</v>
      </c>
      <c r="Q462" s="38">
        <f>IF(LCOE_SensitivityScenarios!BF461&gt;'OnSSET_original_NoMG-PV-Diesel'!M461,'OnSSET_original_NoMG-PV-Diesel'!M461,LCOE_SensitivityScenarios!BF461)</f>
        <v>0.45805905880006298</v>
      </c>
      <c r="R462" s="28">
        <f>MIN('OnSSET_original_NoMG-PV-Diesel'!E461:I461,LCOE_SensitivityScenarios!BK461)</f>
        <v>0.45805905880006298</v>
      </c>
      <c r="S462" s="28">
        <f>MIN('OnSSET_original_NoMG-PV-Diesel'!E461:I461,LCOE_SensitivityScenarios!BP461)</f>
        <v>0.45805905880006298</v>
      </c>
      <c r="T462" s="27">
        <f>MIN('OnSSET_original_NoMG-PV-Diesel'!N461:R461,LCOE_SensitivityScenarios!BU461)</f>
        <v>0.425867814841076</v>
      </c>
      <c r="U462" s="28">
        <f>MIN('OnSSET_original_NoMG-PV-Diesel'!N461:R461,LCOE_SensitivityScenarios!BZ461)</f>
        <v>0.425867814841076</v>
      </c>
      <c r="V462" s="29">
        <f>MIN('OnSSET_original_NoMG-PV-Diesel'!N461:R461,LCOE_SensitivityScenarios!CE461)</f>
        <v>0.425867814841076</v>
      </c>
      <c r="W462" s="28">
        <f>MIN('OnSSET_original_NoMG-PV-Diesel'!W461:AA461,LCOE_SensitivityScenarios!CJ461)</f>
        <v>0.21804876034436599</v>
      </c>
      <c r="X462" s="28">
        <f>MIN('OnSSET_original_NoMG-PV-Diesel'!W461:AA461,LCOE_SensitivityScenarios!CO461)</f>
        <v>0.21804876034436599</v>
      </c>
      <c r="Y462" s="29">
        <f>MIN('OnSSET_original_NoMG-PV-Diesel'!W461:AA461,LCOE_SensitivityScenarios!CT461)</f>
        <v>0.21804876034436599</v>
      </c>
      <c r="Z462">
        <f>IF(H462='OnSSET_original_NoMG-PV-Diesel'!L461,'OnSSET_original_NoMG-PV-Diesel'!K461,"wait")</f>
        <v>21.318613827799901</v>
      </c>
      <c r="AA462">
        <f>IF(I462='OnSSET_original_NoMG-PV-Diesel'!L461,'OnSSET_original_NoMG-PV-Diesel'!K461,"wait")</f>
        <v>21.318613827799901</v>
      </c>
      <c r="AB462">
        <f>IF(J462='OnSSET_original_NoMG-PV-Diesel'!L461,'OnSSET_original_NoMG-PV-Diesel'!K461,"wait")</f>
        <v>21.318613827799901</v>
      </c>
      <c r="AC462">
        <f>IF(K462='OnSSET_original_NoMG-PV-Diesel'!U461,'OnSSET_original_NoMG-PV-Diesel'!T461,"wait")</f>
        <v>11.899073184749</v>
      </c>
      <c r="AD462">
        <f>IF(L462='OnSSET_original_NoMG-PV-Diesel'!U461,'OnSSET_original_NoMG-PV-Diesel'!T461,"wait")</f>
        <v>11.899073184749</v>
      </c>
      <c r="AE462">
        <f>IF(M462='OnSSET_original_NoMG-PV-Diesel'!U461,'OnSSET_original_NoMG-PV-Diesel'!T461,"wait")</f>
        <v>11.899073184749</v>
      </c>
      <c r="AF462">
        <f>IF(N462='OnSSET_original_NoMG-PV-Diesel'!AD461,'OnSSET_original_NoMG-PV-Diesel'!AC461,"wait")</f>
        <v>11.899073184749</v>
      </c>
      <c r="AG462">
        <f>IF(O462='OnSSET_original_NoMG-PV-Diesel'!AD461,'OnSSET_original_NoMG-PV-Diesel'!AC461,"wait")</f>
        <v>11.899073184749</v>
      </c>
      <c r="AH462">
        <f>IF(P462='OnSSET_original_NoMG-PV-Diesel'!AD461,'OnSSET_original_NoMG-PV-Diesel'!AC461,"wait")</f>
        <v>11.899073184749</v>
      </c>
      <c r="AR462">
        <v>11.939</v>
      </c>
      <c r="AS462">
        <v>11.513999999999999</v>
      </c>
      <c r="AT462">
        <v>52.191000000000003</v>
      </c>
      <c r="AU462">
        <v>3.9319999999999999</v>
      </c>
      <c r="AV462">
        <v>47435.00649</v>
      </c>
      <c r="AW462">
        <v>0</v>
      </c>
      <c r="AX462">
        <v>7490.3257610000001</v>
      </c>
      <c r="AZ462">
        <f>SUMIF([1]base!$A$2:$A$169,B462,[1]base!$V$2:$V$169)</f>
        <v>0</v>
      </c>
      <c r="BA462">
        <f>SUMIF([2]s1!$A$2:$A$275,B462,[2]s1!$U$2:$U$275)</f>
        <v>0</v>
      </c>
      <c r="BB462">
        <f>SUMIF([3]s2!$A$2:$A$115,B462,[3]s2!$U$2:$U$115)</f>
        <v>0</v>
      </c>
      <c r="BC462">
        <f>SUMIF([4]s3!$A$2:$A$245,B462,[4]s3!$U$2:$U$245)</f>
        <v>0</v>
      </c>
      <c r="BD462">
        <f>SUMIF([5]s4!$A$2:$A$74,B462,[5]s4!$U$2:$U$74)</f>
        <v>0</v>
      </c>
      <c r="BF462">
        <f t="shared" si="40"/>
        <v>0</v>
      </c>
      <c r="BG462">
        <f t="shared" si="41"/>
        <v>0</v>
      </c>
      <c r="BH462">
        <f t="shared" si="42"/>
        <v>0</v>
      </c>
      <c r="BI462">
        <f t="shared" si="43"/>
        <v>0</v>
      </c>
      <c r="BJ462">
        <f t="shared" si="44"/>
        <v>0</v>
      </c>
      <c r="BL462" t="s">
        <v>114</v>
      </c>
      <c r="BM462" s="23">
        <v>79265.046369999996</v>
      </c>
      <c r="BN462" s="23">
        <v>15.63413143</v>
      </c>
      <c r="BP462" t="s">
        <v>183</v>
      </c>
      <c r="BQ462" s="23">
        <v>14754.9804</v>
      </c>
      <c r="BR462" s="23">
        <v>11.89907318</v>
      </c>
      <c r="BT462" t="s">
        <v>183</v>
      </c>
      <c r="BU462" s="23">
        <v>14754.9804</v>
      </c>
      <c r="BV462" s="23">
        <v>11.89907318</v>
      </c>
    </row>
    <row r="463" spans="1:74" x14ac:dyDescent="0.25">
      <c r="A463">
        <v>1</v>
      </c>
      <c r="B463" s="15">
        <v>7368</v>
      </c>
      <c r="C463" s="15">
        <v>-63.802077539999999</v>
      </c>
      <c r="D463" s="15">
        <v>-14.231124469999999</v>
      </c>
      <c r="E463" s="16">
        <v>0</v>
      </c>
      <c r="F463" s="19">
        <v>20354.131718148699</v>
      </c>
      <c r="G463" s="19">
        <v>62.094742722003943</v>
      </c>
      <c r="H463" s="16" t="str">
        <f>IF(LCOE_SensitivityScenarios!BF462&gt;'OnSSET_original_NoMG-PV-Diesel'!M462,'OnSSET_original_NoMG-PV-Diesel'!L462,LCOE_SensitivityScenarios!BG462)</f>
        <v>MG_Hybrid</v>
      </c>
      <c r="I463" s="39" t="str">
        <f>IF(LCOE_SensitivityScenarios!BK462&gt;'OnSSET_original_NoMG-PV-Diesel'!M462,'OnSSET_original_NoMG-PV-Diesel'!L462,LCOE_SensitivityScenarios!BL462)</f>
        <v>MG_Hybrid</v>
      </c>
      <c r="J463" s="39" t="str">
        <f>IF(LCOE_SensitivityScenarios!BP462&gt;'OnSSET_original_NoMG-PV-Diesel'!M462,'OnSSET_original_NoMG-PV-Diesel'!L462,LCOE_SensitivityScenarios!BQ462)</f>
        <v>MG_Hybrid</v>
      </c>
      <c r="K463" s="38" t="str">
        <f>IF(LCOE_SensitivityScenarios!BU462&gt;'OnSSET_original_NoMG-PV-Diesel'!V462,'OnSSET_original_NoMG-PV-Diesel'!U462,LCOE_SensitivityScenarios!BV462)</f>
        <v>MG_Hybrid</v>
      </c>
      <c r="L463" s="39" t="str">
        <f>IF(LCOE_SensitivityScenarios!BZ462&gt;'OnSSET_original_NoMG-PV-Diesel'!V462,'OnSSET_original_NoMG-PV-Diesel'!U462,LCOE_SensitivityScenarios!CA462)</f>
        <v>MG_Hybrid</v>
      </c>
      <c r="M463" s="40" t="str">
        <f>IF(LCOE_SensitivityScenarios!CE462&gt;'OnSSET_original_NoMG-PV-Diesel'!V462,'OnSSET_original_NoMG-PV-Diesel'!U462,LCOE_SensitivityScenarios!CF462)</f>
        <v>MG_Diesel</v>
      </c>
      <c r="N463" s="39" t="str">
        <f>IF(LCOE_SensitivityScenarios!CJ462&gt;'OnSSET_original_NoMG-PV-Diesel'!AE462,'OnSSET_original_NoMG-PV-Diesel'!AD462,LCOE_SensitivityScenarios!CK462)</f>
        <v>SA_Diesel</v>
      </c>
      <c r="O463" s="39" t="str">
        <f>IF(LCOE_SensitivityScenarios!CO462&gt;'OnSSET_original_NoMG-PV-Diesel'!AE462,'OnSSET_original_NoMG-PV-Diesel'!AD462,LCOE_SensitivityScenarios!CP462)</f>
        <v>SA_Diesel</v>
      </c>
      <c r="P463" s="40" t="str">
        <f>IF(LCOE_SensitivityScenarios!CT462&gt;'OnSSET_original_NoMG-PV-Diesel'!AE462,'OnSSET_original_NoMG-PV-Diesel'!AD462,LCOE_SensitivityScenarios!CU462)</f>
        <v>SA_Diesel</v>
      </c>
      <c r="Q463" s="38">
        <f>IF(LCOE_SensitivityScenarios!BF462&gt;'OnSSET_original_NoMG-PV-Diesel'!M462,'OnSSET_original_NoMG-PV-Diesel'!M462,LCOE_SensitivityScenarios!BF462)</f>
        <v>0.44301624348107349</v>
      </c>
      <c r="R463" s="28">
        <f>MIN('OnSSET_original_NoMG-PV-Diesel'!E462:I462,LCOE_SensitivityScenarios!BK462)</f>
        <v>0.41725471720507351</v>
      </c>
      <c r="S463" s="28">
        <f>MIN('OnSSET_original_NoMG-PV-Diesel'!E462:I462,LCOE_SensitivityScenarios!BP462)</f>
        <v>0.46732792625507352</v>
      </c>
      <c r="T463" s="27">
        <f>MIN('OnSSET_original_NoMG-PV-Diesel'!N462:R462,LCOE_SensitivityScenarios!BU462)</f>
        <v>0.37581748962454992</v>
      </c>
      <c r="U463" s="28">
        <f>MIN('OnSSET_original_NoMG-PV-Diesel'!N462:R462,LCOE_SensitivityScenarios!BZ462)</f>
        <v>0.35005596334854994</v>
      </c>
      <c r="V463" s="29">
        <f>MIN('OnSSET_original_NoMG-PV-Diesel'!N462:R462,LCOE_SensitivityScenarios!CE462)</f>
        <v>0.39676484035556792</v>
      </c>
      <c r="W463" s="28">
        <f>MIN('OnSSET_original_NoMG-PV-Diesel'!W462:AA462,LCOE_SensitivityScenarios!CJ462)</f>
        <v>0.23011567318611101</v>
      </c>
      <c r="X463" s="28">
        <f>MIN('OnSSET_original_NoMG-PV-Diesel'!W462:AA462,LCOE_SensitivityScenarios!CO462)</f>
        <v>0.23011567318611101</v>
      </c>
      <c r="Y463" s="29">
        <f>MIN('OnSSET_original_NoMG-PV-Diesel'!W462:AA462,LCOE_SensitivityScenarios!CT462)</f>
        <v>0.23011567318611101</v>
      </c>
      <c r="Z463">
        <f>VLOOKUP(B463,[1]base!$A$2:$U$169,21,FALSE)</f>
        <v>13.647</v>
      </c>
      <c r="AA463">
        <f>VLOOKUP(B463,[2]s1!$A$2:$T$275,20,FALSE)</f>
        <v>14.385</v>
      </c>
      <c r="AB463">
        <f>VLOOKUP(B463,[3]s2!$A$2:$T$275,20,FALSE)</f>
        <v>14.385</v>
      </c>
      <c r="AC463">
        <f>VLOOKUP(B463,[4]s3!$A$2:$T$275,20,FALSE)</f>
        <v>9.9060000000000006</v>
      </c>
      <c r="AD463" t="str">
        <f>IF(L463='OnSSET_original_NoMG-PV-Diesel'!U462,'OnSSET_original_NoMG-PV-Diesel'!T462,"wait")</f>
        <v>wait</v>
      </c>
      <c r="AE463" t="str">
        <f>IF(M463='OnSSET_original_NoMG-PV-Diesel'!U462,'OnSSET_original_NoMG-PV-Diesel'!T462,"wait")</f>
        <v>wait</v>
      </c>
      <c r="AF463">
        <f>IF(N463='OnSSET_original_NoMG-PV-Diesel'!AD462,'OnSSET_original_NoMG-PV-Diesel'!AC462,"wait")</f>
        <v>9.2941240722140197</v>
      </c>
      <c r="AG463">
        <f>IF(O463='OnSSET_original_NoMG-PV-Diesel'!AD462,'OnSSET_original_NoMG-PV-Diesel'!AC462,"wait")</f>
        <v>9.2941240722140197</v>
      </c>
      <c r="AH463">
        <f>IF(P463='OnSSET_original_NoMG-PV-Diesel'!AD462,'OnSSET_original_NoMG-PV-Diesel'!AC462,"wait")</f>
        <v>9.2941240722140197</v>
      </c>
      <c r="AR463" s="23">
        <v>141.14699999999999</v>
      </c>
      <c r="AS463" s="23">
        <v>134.93100000000001</v>
      </c>
      <c r="AT463" s="23">
        <v>98.797999999999902</v>
      </c>
      <c r="AU463" s="23">
        <v>1E-3</v>
      </c>
      <c r="AV463" s="23">
        <v>11622.37185</v>
      </c>
      <c r="AW463" s="23">
        <v>20920.269329999999</v>
      </c>
      <c r="AX463" s="23">
        <v>7761.8428400000003</v>
      </c>
      <c r="AZ463">
        <f>SUMIF([1]base!$A$2:$A$169,B463,[1]base!$V$2:$V$169)</f>
        <v>33491.9</v>
      </c>
      <c r="BA463">
        <f>SUMIF([2]s1!$A$2:$A$275,B463,[2]s1!$U$2:$U$275)</f>
        <v>39611.199999999997</v>
      </c>
      <c r="BB463">
        <f>SUMIF([3]s2!$A$2:$A$115,B463,[3]s2!$U$2:$U$115)</f>
        <v>39611.199999999997</v>
      </c>
      <c r="BC463">
        <f>SUMIF([4]s3!$A$2:$A$245,B463,[4]s3!$U$2:$U$245)</f>
        <v>17297.939999999999</v>
      </c>
      <c r="BD463">
        <f>SUMIF([5]s4!$A$2:$A$74,B463,[5]s4!$U$2:$U$74)</f>
        <v>0</v>
      </c>
      <c r="BF463">
        <f t="shared" si="40"/>
        <v>73796.384019999998</v>
      </c>
      <c r="BG463">
        <f t="shared" si="41"/>
        <v>79915.684019999986</v>
      </c>
      <c r="BH463">
        <f t="shared" si="42"/>
        <v>79915.684019999986</v>
      </c>
      <c r="BI463">
        <f t="shared" si="43"/>
        <v>57602.424019999991</v>
      </c>
      <c r="BJ463">
        <f t="shared" si="44"/>
        <v>0</v>
      </c>
      <c r="BL463" t="s">
        <v>168</v>
      </c>
      <c r="BM463" s="23">
        <v>45342.877589999996</v>
      </c>
      <c r="BN463" s="23">
        <v>6.9880632120000001</v>
      </c>
      <c r="BP463" t="s">
        <v>183</v>
      </c>
      <c r="BQ463" s="23">
        <v>11524.815119999999</v>
      </c>
      <c r="BR463" s="23">
        <v>9.2941240720000007</v>
      </c>
      <c r="BT463" t="s">
        <v>183</v>
      </c>
      <c r="BU463" s="23">
        <v>11524.815119999999</v>
      </c>
      <c r="BV463" s="23">
        <v>9.2941240720000007</v>
      </c>
    </row>
    <row r="464" spans="1:74" x14ac:dyDescent="0.25">
      <c r="A464">
        <v>1</v>
      </c>
      <c r="B464" s="15">
        <v>7383</v>
      </c>
      <c r="C464" s="15">
        <v>-65.883081219999994</v>
      </c>
      <c r="D464" s="15">
        <v>-15.15613988</v>
      </c>
      <c r="E464" s="16">
        <v>0</v>
      </c>
      <c r="F464" s="19">
        <v>21321.501181019499</v>
      </c>
      <c r="G464" s="19">
        <v>58.524417026828715</v>
      </c>
      <c r="H464" s="16" t="str">
        <f>IF(LCOE_SensitivityScenarios!BF463&gt;'OnSSET_original_NoMG-PV-Diesel'!M463,'OnSSET_original_NoMG-PV-Diesel'!L463,LCOE_SensitivityScenarios!BG463)</f>
        <v>SA_PV</v>
      </c>
      <c r="I464" s="39" t="str">
        <f>IF(LCOE_SensitivityScenarios!BK463&gt;'OnSSET_original_NoMG-PV-Diesel'!M463,'OnSSET_original_NoMG-PV-Diesel'!L463,LCOE_SensitivityScenarios!BL463)</f>
        <v>SA_PV</v>
      </c>
      <c r="J464" s="39" t="str">
        <f>IF(LCOE_SensitivityScenarios!BP463&gt;'OnSSET_original_NoMG-PV-Diesel'!M463,'OnSSET_original_NoMG-PV-Diesel'!L463,LCOE_SensitivityScenarios!BQ463)</f>
        <v>SA_PV</v>
      </c>
      <c r="K464" s="38" t="str">
        <f>IF(LCOE_SensitivityScenarios!BU463&gt;'OnSSET_original_NoMG-PV-Diesel'!V463,'OnSSET_original_NoMG-PV-Diesel'!U463,LCOE_SensitivityScenarios!BV463)</f>
        <v>SA_Diesel</v>
      </c>
      <c r="L464" s="39" t="str">
        <f>IF(LCOE_SensitivityScenarios!BZ463&gt;'OnSSET_original_NoMG-PV-Diesel'!V463,'OnSSET_original_NoMG-PV-Diesel'!U463,LCOE_SensitivityScenarios!CA463)</f>
        <v>SA_Diesel</v>
      </c>
      <c r="M464" s="40" t="str">
        <f>IF(LCOE_SensitivityScenarios!CE463&gt;'OnSSET_original_NoMG-PV-Diesel'!V463,'OnSSET_original_NoMG-PV-Diesel'!U463,LCOE_SensitivityScenarios!CF463)</f>
        <v>SA_Diesel</v>
      </c>
      <c r="N464" s="39" t="str">
        <f>IF(LCOE_SensitivityScenarios!CJ463&gt;'OnSSET_original_NoMG-PV-Diesel'!AE463,'OnSSET_original_NoMG-PV-Diesel'!AD463,LCOE_SensitivityScenarios!CK463)</f>
        <v>SA_Diesel</v>
      </c>
      <c r="O464" s="39" t="str">
        <f>IF(LCOE_SensitivityScenarios!CO463&gt;'OnSSET_original_NoMG-PV-Diesel'!AE463,'OnSSET_original_NoMG-PV-Diesel'!AD463,LCOE_SensitivityScenarios!CP463)</f>
        <v>SA_Diesel</v>
      </c>
      <c r="P464" s="40" t="str">
        <f>IF(LCOE_SensitivityScenarios!CT463&gt;'OnSSET_original_NoMG-PV-Diesel'!AE463,'OnSSET_original_NoMG-PV-Diesel'!AD463,LCOE_SensitivityScenarios!CU463)</f>
        <v>SA_Diesel</v>
      </c>
      <c r="Q464" s="38">
        <f>IF(LCOE_SensitivityScenarios!BF463&gt;'OnSSET_original_NoMG-PV-Diesel'!M463,'OnSSET_original_NoMG-PV-Diesel'!M463,LCOE_SensitivityScenarios!BF463)</f>
        <v>0.52079935065983096</v>
      </c>
      <c r="R464" s="28">
        <f>MIN('OnSSET_original_NoMG-PV-Diesel'!E463:I463,LCOE_SensitivityScenarios!BK463)</f>
        <v>0.52079935065983096</v>
      </c>
      <c r="S464" s="28">
        <f>MIN('OnSSET_original_NoMG-PV-Diesel'!E463:I463,LCOE_SensitivityScenarios!BP463)</f>
        <v>0.52079935065983096</v>
      </c>
      <c r="T464" s="27">
        <f>MIN('OnSSET_original_NoMG-PV-Diesel'!N463:R463,LCOE_SensitivityScenarios!BU463)</f>
        <v>0.496928523798015</v>
      </c>
      <c r="U464" s="28">
        <f>MIN('OnSSET_original_NoMG-PV-Diesel'!N463:R463,LCOE_SensitivityScenarios!BZ463)</f>
        <v>0.496928523798015</v>
      </c>
      <c r="V464" s="29">
        <f>MIN('OnSSET_original_NoMG-PV-Diesel'!N463:R463,LCOE_SensitivityScenarios!CE463)</f>
        <v>0.496928523798015</v>
      </c>
      <c r="W464" s="28">
        <f>MIN('OnSSET_original_NoMG-PV-Diesel'!W463:AA463,LCOE_SensitivityScenarios!CJ463)</f>
        <v>0.242182586027855</v>
      </c>
      <c r="X464" s="28">
        <f>MIN('OnSSET_original_NoMG-PV-Diesel'!W463:AA463,LCOE_SensitivityScenarios!CO463)</f>
        <v>0.242182586027855</v>
      </c>
      <c r="Y464" s="29">
        <f>MIN('OnSSET_original_NoMG-PV-Diesel'!W463:AA463,LCOE_SensitivityScenarios!CT463)</f>
        <v>0.242182586027855</v>
      </c>
      <c r="Z464">
        <f>IF(H464='OnSSET_original_NoMG-PV-Diesel'!L463,'OnSSET_original_NoMG-PV-Diesel'!K463,"wait")</f>
        <v>38.554463541747197</v>
      </c>
      <c r="AA464">
        <f>IF(I464='OnSSET_original_NoMG-PV-Diesel'!L463,'OnSSET_original_NoMG-PV-Diesel'!K463,"wait")</f>
        <v>38.554463541747197</v>
      </c>
      <c r="AB464">
        <f>IF(J464='OnSSET_original_NoMG-PV-Diesel'!L463,'OnSSET_original_NoMG-PV-Diesel'!K463,"wait")</f>
        <v>38.554463541747197</v>
      </c>
      <c r="AC464">
        <f>IF(K464='OnSSET_original_NoMG-PV-Diesel'!U463,'OnSSET_original_NoMG-PV-Diesel'!T463,"wait")</f>
        <v>9.7358452881367903</v>
      </c>
      <c r="AD464">
        <f>IF(L464='OnSSET_original_NoMG-PV-Diesel'!U463,'OnSSET_original_NoMG-PV-Diesel'!T463,"wait")</f>
        <v>9.7358452881367903</v>
      </c>
      <c r="AE464">
        <f>IF(M464='OnSSET_original_NoMG-PV-Diesel'!U463,'OnSSET_original_NoMG-PV-Diesel'!T463,"wait")</f>
        <v>9.7358452881367903</v>
      </c>
      <c r="AF464">
        <f>IF(N464='OnSSET_original_NoMG-PV-Diesel'!AD463,'OnSSET_original_NoMG-PV-Diesel'!AC463,"wait")</f>
        <v>9.7358452881367903</v>
      </c>
      <c r="AG464">
        <f>IF(O464='OnSSET_original_NoMG-PV-Diesel'!AD463,'OnSSET_original_NoMG-PV-Diesel'!AC463,"wait")</f>
        <v>9.7358452881367903</v>
      </c>
      <c r="AH464">
        <f>IF(P464='OnSSET_original_NoMG-PV-Diesel'!AD463,'OnSSET_original_NoMG-PV-Diesel'!AC463,"wait")</f>
        <v>9.7358452881367903</v>
      </c>
      <c r="AR464">
        <v>20.231999999999999</v>
      </c>
      <c r="AS464">
        <v>20.231999999999999</v>
      </c>
      <c r="AT464">
        <v>103.667999999999</v>
      </c>
      <c r="AU464">
        <v>7.2539999999999996</v>
      </c>
      <c r="AV464">
        <v>50865.48186</v>
      </c>
      <c r="AW464">
        <v>0</v>
      </c>
      <c r="AX464">
        <v>8713.2360900000003</v>
      </c>
      <c r="AZ464">
        <f>SUMIF([1]base!$A$2:$A$169,B464,[1]base!$V$2:$V$169)</f>
        <v>0</v>
      </c>
      <c r="BA464">
        <f>SUMIF([2]s1!$A$2:$A$275,B464,[2]s1!$U$2:$U$275)</f>
        <v>0</v>
      </c>
      <c r="BB464">
        <f>SUMIF([3]s2!$A$2:$A$115,B464,[3]s2!$U$2:$U$115)</f>
        <v>0</v>
      </c>
      <c r="BC464">
        <f>SUMIF([4]s3!$A$2:$A$245,B464,[4]s3!$U$2:$U$245)</f>
        <v>0</v>
      </c>
      <c r="BD464">
        <f>SUMIF([5]s4!$A$2:$A$74,B464,[5]s4!$U$2:$U$74)</f>
        <v>0</v>
      </c>
      <c r="BF464">
        <f t="shared" si="40"/>
        <v>0</v>
      </c>
      <c r="BG464">
        <f t="shared" si="41"/>
        <v>0</v>
      </c>
      <c r="BH464">
        <f t="shared" si="42"/>
        <v>0</v>
      </c>
      <c r="BI464">
        <f t="shared" si="43"/>
        <v>0</v>
      </c>
      <c r="BJ464">
        <f t="shared" si="44"/>
        <v>0</v>
      </c>
      <c r="BL464" t="s">
        <v>114</v>
      </c>
      <c r="BM464" s="23">
        <v>73737.974530000007</v>
      </c>
      <c r="BN464" s="23">
        <v>12.757435040000001</v>
      </c>
      <c r="BP464" t="s">
        <v>183</v>
      </c>
      <c r="BQ464" s="23">
        <v>12072.554239999999</v>
      </c>
      <c r="BR464" s="23">
        <v>9.7358452880000002</v>
      </c>
      <c r="BT464" t="s">
        <v>183</v>
      </c>
      <c r="BU464" s="23">
        <v>12072.554239999999</v>
      </c>
      <c r="BV464" s="23">
        <v>9.7358452880000002</v>
      </c>
    </row>
    <row r="465" spans="1:74" x14ac:dyDescent="0.25">
      <c r="A465">
        <v>1</v>
      </c>
      <c r="B465" s="15">
        <v>7408</v>
      </c>
      <c r="C465" s="15">
        <v>-66.652699679999998</v>
      </c>
      <c r="D465" s="15">
        <v>-17.90520884</v>
      </c>
      <c r="E465" s="16">
        <v>1</v>
      </c>
      <c r="F465" s="19">
        <v>16441.966536816199</v>
      </c>
      <c r="G465" s="19">
        <v>50.766970610647931</v>
      </c>
      <c r="H465" s="16" t="str">
        <f>IF(LCOE_SensitivityScenarios!BF464&gt;'OnSSET_original_NoMG-PV-Diesel'!M464,'OnSSET_original_NoMG-PV-Diesel'!L464,LCOE_SensitivityScenarios!BG464)</f>
        <v>SA_PV</v>
      </c>
      <c r="I465" s="39" t="str">
        <f>IF(LCOE_SensitivityScenarios!BK464&gt;'OnSSET_original_NoMG-PV-Diesel'!M464,'OnSSET_original_NoMG-PV-Diesel'!L464,LCOE_SensitivityScenarios!BL464)</f>
        <v>SA_PV</v>
      </c>
      <c r="J465" s="39" t="str">
        <f>IF(LCOE_SensitivityScenarios!BP464&gt;'OnSSET_original_NoMG-PV-Diesel'!M464,'OnSSET_original_NoMG-PV-Diesel'!L464,LCOE_SensitivityScenarios!BQ464)</f>
        <v>SA_PV</v>
      </c>
      <c r="K465" s="38" t="str">
        <f>IF(LCOE_SensitivityScenarios!BU464&gt;'OnSSET_original_NoMG-PV-Diesel'!V464,'OnSSET_original_NoMG-PV-Diesel'!U464,LCOE_SensitivityScenarios!BV464)</f>
        <v>SA_PV</v>
      </c>
      <c r="L465" s="39" t="str">
        <f>IF(LCOE_SensitivityScenarios!BZ464&gt;'OnSSET_original_NoMG-PV-Diesel'!V464,'OnSSET_original_NoMG-PV-Diesel'!U464,LCOE_SensitivityScenarios!CA464)</f>
        <v>SA_PV</v>
      </c>
      <c r="M465" s="40" t="str">
        <f>IF(LCOE_SensitivityScenarios!CE464&gt;'OnSSET_original_NoMG-PV-Diesel'!V464,'OnSSET_original_NoMG-PV-Diesel'!U464,LCOE_SensitivityScenarios!CF464)</f>
        <v>SA_PV</v>
      </c>
      <c r="N465" s="39" t="str">
        <f>IF(LCOE_SensitivityScenarios!CJ464&gt;'OnSSET_original_NoMG-PV-Diesel'!AE464,'OnSSET_original_NoMG-PV-Diesel'!AD464,LCOE_SensitivityScenarios!CK464)</f>
        <v>SA_Diesel</v>
      </c>
      <c r="O465" s="39" t="str">
        <f>IF(LCOE_SensitivityScenarios!CO464&gt;'OnSSET_original_NoMG-PV-Diesel'!AE464,'OnSSET_original_NoMG-PV-Diesel'!AD464,LCOE_SensitivityScenarios!CP464)</f>
        <v>SA_Diesel</v>
      </c>
      <c r="P465" s="40" t="str">
        <f>IF(LCOE_SensitivityScenarios!CT464&gt;'OnSSET_original_NoMG-PV-Diesel'!AE464,'OnSSET_original_NoMG-PV-Diesel'!AD464,LCOE_SensitivityScenarios!CU464)</f>
        <v>SA_Diesel</v>
      </c>
      <c r="Q465" s="38">
        <f>IF(LCOE_SensitivityScenarios!BF464&gt;'OnSSET_original_NoMG-PV-Diesel'!M464,'OnSSET_original_NoMG-PV-Diesel'!M464,LCOE_SensitivityScenarios!BF464)</f>
        <v>0.41704372323212802</v>
      </c>
      <c r="R465" s="28">
        <f>MIN('OnSSET_original_NoMG-PV-Diesel'!E464:I464,LCOE_SensitivityScenarios!BK464)</f>
        <v>0.41704372323212802</v>
      </c>
      <c r="S465" s="28">
        <f>MIN('OnSSET_original_NoMG-PV-Diesel'!E464:I464,LCOE_SensitivityScenarios!BP464)</f>
        <v>0.41704372323212802</v>
      </c>
      <c r="T465" s="27">
        <f>MIN('OnSSET_original_NoMG-PV-Diesel'!N464:R464,LCOE_SensitivityScenarios!BU464)</f>
        <v>0.41704372323212802</v>
      </c>
      <c r="U465" s="28">
        <f>MIN('OnSSET_original_NoMG-PV-Diesel'!N464:R464,LCOE_SensitivityScenarios!BZ464)</f>
        <v>0.41704372323212802</v>
      </c>
      <c r="V465" s="29">
        <f>MIN('OnSSET_original_NoMG-PV-Diesel'!N464:R464,LCOE_SensitivityScenarios!CE464)</f>
        <v>0.41704372323212802</v>
      </c>
      <c r="W465" s="28">
        <f>MIN('OnSSET_original_NoMG-PV-Diesel'!W464:AA464,LCOE_SensitivityScenarios!CJ464)</f>
        <v>0.22408221676523901</v>
      </c>
      <c r="X465" s="28">
        <f>MIN('OnSSET_original_NoMG-PV-Diesel'!W464:AA464,LCOE_SensitivityScenarios!CO464)</f>
        <v>0.22408221676523901</v>
      </c>
      <c r="Y465" s="29">
        <f>MIN('OnSSET_original_NoMG-PV-Diesel'!W464:AA464,LCOE_SensitivityScenarios!CT464)</f>
        <v>0.22408221676523901</v>
      </c>
      <c r="Z465">
        <f>IF(H465='OnSSET_original_NoMG-PV-Diesel'!L464,'OnSSET_original_NoMG-PV-Diesel'!K464,"wait")</f>
        <v>19.796640843645701</v>
      </c>
      <c r="AA465">
        <f>IF(I465='OnSSET_original_NoMG-PV-Diesel'!L464,'OnSSET_original_NoMG-PV-Diesel'!K464,"wait")</f>
        <v>19.796640843645701</v>
      </c>
      <c r="AB465">
        <f>IF(J465='OnSSET_original_NoMG-PV-Diesel'!L464,'OnSSET_original_NoMG-PV-Diesel'!K464,"wait")</f>
        <v>19.796640843645701</v>
      </c>
      <c r="AC465">
        <f>IF(K465='OnSSET_original_NoMG-PV-Diesel'!U464,'OnSSET_original_NoMG-PV-Diesel'!T464,"wait")</f>
        <v>7.8779006932184501</v>
      </c>
      <c r="AD465">
        <f>IF(L465='OnSSET_original_NoMG-PV-Diesel'!U464,'OnSSET_original_NoMG-PV-Diesel'!T464,"wait")</f>
        <v>7.8779006932184501</v>
      </c>
      <c r="AE465">
        <f>IF(M465='OnSSET_original_NoMG-PV-Diesel'!U464,'OnSSET_original_NoMG-PV-Diesel'!T464,"wait")</f>
        <v>7.8779006932184501</v>
      </c>
      <c r="AF465">
        <f>IF(N465='OnSSET_original_NoMG-PV-Diesel'!AD464,'OnSSET_original_NoMG-PV-Diesel'!AC464,"wait")</f>
        <v>7.5077472770850298</v>
      </c>
      <c r="AG465">
        <f>IF(O465='OnSSET_original_NoMG-PV-Diesel'!AD464,'OnSSET_original_NoMG-PV-Diesel'!AC464,"wait")</f>
        <v>7.5077472770850298</v>
      </c>
      <c r="AH465">
        <f>IF(P465='OnSSET_original_NoMG-PV-Diesel'!AD464,'OnSSET_original_NoMG-PV-Diesel'!AC464,"wait")</f>
        <v>7.5077472770850298</v>
      </c>
      <c r="AR465">
        <v>21.818999999999999</v>
      </c>
      <c r="AS465">
        <v>21.821999999999999</v>
      </c>
      <c r="AT465">
        <v>1.9809999999999901</v>
      </c>
      <c r="AU465">
        <v>3.4000000000000002E-2</v>
      </c>
      <c r="AV465">
        <v>45146.811710000002</v>
      </c>
      <c r="AW465">
        <v>0</v>
      </c>
      <c r="AX465">
        <v>6726.0068060000003</v>
      </c>
      <c r="AZ465">
        <f>SUMIF([1]base!$A$2:$A$169,B465,[1]base!$V$2:$V$169)</f>
        <v>0</v>
      </c>
      <c r="BA465">
        <f>SUMIF([2]s1!$A$2:$A$275,B465,[2]s1!$U$2:$U$275)</f>
        <v>0</v>
      </c>
      <c r="BB465">
        <f>SUMIF([3]s2!$A$2:$A$115,B465,[3]s2!$U$2:$U$115)</f>
        <v>0</v>
      </c>
      <c r="BC465">
        <f>SUMIF([4]s3!$A$2:$A$245,B465,[4]s3!$U$2:$U$245)</f>
        <v>0</v>
      </c>
      <c r="BD465">
        <f>SUMIF([5]s4!$A$2:$A$74,B465,[5]s4!$U$2:$U$74)</f>
        <v>0</v>
      </c>
      <c r="BF465">
        <f t="shared" si="40"/>
        <v>0</v>
      </c>
      <c r="BG465">
        <f t="shared" si="41"/>
        <v>0</v>
      </c>
      <c r="BH465">
        <f t="shared" si="42"/>
        <v>0</v>
      </c>
      <c r="BI465">
        <f t="shared" si="43"/>
        <v>0</v>
      </c>
      <c r="BJ465">
        <f t="shared" si="44"/>
        <v>0</v>
      </c>
      <c r="BL465" t="s">
        <v>114</v>
      </c>
      <c r="BM465" s="23">
        <v>45534.266009999999</v>
      </c>
      <c r="BN465" s="23">
        <v>7.877900693</v>
      </c>
      <c r="BP465" t="s">
        <v>186</v>
      </c>
      <c r="BQ465" s="23">
        <v>45534.266009999999</v>
      </c>
      <c r="BR465" s="23">
        <v>7.877900693</v>
      </c>
      <c r="BT465" t="s">
        <v>183</v>
      </c>
      <c r="BU465" s="23">
        <v>9309.6884269999991</v>
      </c>
      <c r="BV465" s="23">
        <v>7.507747277</v>
      </c>
    </row>
    <row r="466" spans="1:74" x14ac:dyDescent="0.25">
      <c r="A466">
        <v>1</v>
      </c>
      <c r="B466" s="15">
        <v>7440</v>
      </c>
      <c r="C466" s="15">
        <v>-65.602553150000006</v>
      </c>
      <c r="D466" s="15">
        <v>-17.99377539</v>
      </c>
      <c r="E466" s="16">
        <v>1</v>
      </c>
      <c r="F466" s="19">
        <v>16443.751800469501</v>
      </c>
      <c r="G466" s="19">
        <v>56.25387512787151</v>
      </c>
      <c r="H466" s="16" t="str">
        <f>IF(LCOE_SensitivityScenarios!BF465&gt;'OnSSET_original_NoMG-PV-Diesel'!M465,'OnSSET_original_NoMG-PV-Diesel'!L465,LCOE_SensitivityScenarios!BG465)</f>
        <v>SA_Diesel</v>
      </c>
      <c r="I466" s="39" t="str">
        <f>IF(LCOE_SensitivityScenarios!BK465&gt;'OnSSET_original_NoMG-PV-Diesel'!M465,'OnSSET_original_NoMG-PV-Diesel'!L465,LCOE_SensitivityScenarios!BL465)</f>
        <v>SA_Diesel</v>
      </c>
      <c r="J466" s="39" t="str">
        <f>IF(LCOE_SensitivityScenarios!BP465&gt;'OnSSET_original_NoMG-PV-Diesel'!M465,'OnSSET_original_NoMG-PV-Diesel'!L465,LCOE_SensitivityScenarios!BQ465)</f>
        <v>SA_Diesel</v>
      </c>
      <c r="K466" s="38" t="str">
        <f>IF(LCOE_SensitivityScenarios!BU465&gt;'OnSSET_original_NoMG-PV-Diesel'!V465,'OnSSET_original_NoMG-PV-Diesel'!U465,LCOE_SensitivityScenarios!BV465)</f>
        <v>SA_Diesel</v>
      </c>
      <c r="L466" s="39" t="str">
        <f>IF(LCOE_SensitivityScenarios!BZ465&gt;'OnSSET_original_NoMG-PV-Diesel'!V465,'OnSSET_original_NoMG-PV-Diesel'!U465,LCOE_SensitivityScenarios!CA465)</f>
        <v>SA_Diesel</v>
      </c>
      <c r="M466" s="40" t="str">
        <f>IF(LCOE_SensitivityScenarios!CE465&gt;'OnSSET_original_NoMG-PV-Diesel'!V465,'OnSSET_original_NoMG-PV-Diesel'!U465,LCOE_SensitivityScenarios!CF465)</f>
        <v>SA_Diesel</v>
      </c>
      <c r="N466" s="39" t="str">
        <f>IF(LCOE_SensitivityScenarios!CJ465&gt;'OnSSET_original_NoMG-PV-Diesel'!AE465,'OnSSET_original_NoMG-PV-Diesel'!AD465,LCOE_SensitivityScenarios!CK465)</f>
        <v>SA_Diesel</v>
      </c>
      <c r="O466" s="39" t="str">
        <f>IF(LCOE_SensitivityScenarios!CO465&gt;'OnSSET_original_NoMG-PV-Diesel'!AE465,'OnSSET_original_NoMG-PV-Diesel'!AD465,LCOE_SensitivityScenarios!CP465)</f>
        <v>SA_Diesel</v>
      </c>
      <c r="P466" s="40" t="str">
        <f>IF(LCOE_SensitivityScenarios!CT465&gt;'OnSSET_original_NoMG-PV-Diesel'!AE465,'OnSSET_original_NoMG-PV-Diesel'!AD465,LCOE_SensitivityScenarios!CU465)</f>
        <v>SA_Diesel</v>
      </c>
      <c r="Q466" s="38">
        <f>IF(LCOE_SensitivityScenarios!BF465&gt;'OnSSET_original_NoMG-PV-Diesel'!M465,'OnSSET_original_NoMG-PV-Diesel'!M465,LCOE_SensitivityScenarios!BF465)</f>
        <v>0.42529319994385001</v>
      </c>
      <c r="R466" s="28">
        <f>MIN('OnSSET_original_NoMG-PV-Diesel'!E465:I465,LCOE_SensitivityScenarios!BK465)</f>
        <v>0.42529319994385001</v>
      </c>
      <c r="S466" s="28">
        <f>MIN('OnSSET_original_NoMG-PV-Diesel'!E465:I465,LCOE_SensitivityScenarios!BP465)</f>
        <v>0.42529319994385001</v>
      </c>
      <c r="T466" s="27">
        <f>MIN('OnSSET_original_NoMG-PV-Diesel'!N465:R465,LCOE_SensitivityScenarios!BU465)</f>
        <v>0.31927675140566703</v>
      </c>
      <c r="U466" s="28">
        <f>MIN('OnSSET_original_NoMG-PV-Diesel'!N465:R465,LCOE_SensitivityScenarios!BZ465)</f>
        <v>0.31927675140566703</v>
      </c>
      <c r="V466" s="29">
        <f>MIN('OnSSET_original_NoMG-PV-Diesel'!N465:R465,LCOE_SensitivityScenarios!CE465)</f>
        <v>0.31927675140566703</v>
      </c>
      <c r="W466" s="28">
        <f>MIN('OnSSET_original_NoMG-PV-Diesel'!W465:AA465,LCOE_SensitivityScenarios!CJ465)</f>
        <v>0.18184802181913301</v>
      </c>
      <c r="X466" s="28">
        <f>MIN('OnSSET_original_NoMG-PV-Diesel'!W465:AA465,LCOE_SensitivityScenarios!CO465)</f>
        <v>0.18184802181913301</v>
      </c>
      <c r="Y466" s="29">
        <f>MIN('OnSSET_original_NoMG-PV-Diesel'!W465:AA465,LCOE_SensitivityScenarios!CT465)</f>
        <v>0.18184802181913301</v>
      </c>
      <c r="Z466">
        <f>IF(H466='OnSSET_original_NoMG-PV-Diesel'!L465,'OnSSET_original_NoMG-PV-Diesel'!K465,"wait")</f>
        <v>26.184419398191899</v>
      </c>
      <c r="AA466">
        <f>IF(I466='OnSSET_original_NoMG-PV-Diesel'!L465,'OnSSET_original_NoMG-PV-Diesel'!K465,"wait")</f>
        <v>26.184419398191899</v>
      </c>
      <c r="AB466">
        <f>IF(J466='OnSSET_original_NoMG-PV-Diesel'!L465,'OnSSET_original_NoMG-PV-Diesel'!K465,"wait")</f>
        <v>26.184419398191899</v>
      </c>
      <c r="AC466">
        <f>IF(K466='OnSSET_original_NoMG-PV-Diesel'!U465,'OnSSET_original_NoMG-PV-Diesel'!T465,"wait")</f>
        <v>7.5085624659678203</v>
      </c>
      <c r="AD466">
        <f>IF(L466='OnSSET_original_NoMG-PV-Diesel'!U465,'OnSSET_original_NoMG-PV-Diesel'!T465,"wait")</f>
        <v>7.5085624659678203</v>
      </c>
      <c r="AE466">
        <f>IF(M466='OnSSET_original_NoMG-PV-Diesel'!U465,'OnSSET_original_NoMG-PV-Diesel'!T465,"wait")</f>
        <v>7.5085624659678203</v>
      </c>
      <c r="AF466">
        <f>IF(N466='OnSSET_original_NoMG-PV-Diesel'!AD465,'OnSSET_original_NoMG-PV-Diesel'!AC465,"wait")</f>
        <v>7.5085624659678203</v>
      </c>
      <c r="AG466">
        <f>IF(O466='OnSSET_original_NoMG-PV-Diesel'!AD465,'OnSSET_original_NoMG-PV-Diesel'!AC465,"wait")</f>
        <v>7.5085624659678203</v>
      </c>
      <c r="AH466">
        <f>IF(P466='OnSSET_original_NoMG-PV-Diesel'!AD465,'OnSSET_original_NoMG-PV-Diesel'!AC465,"wait")</f>
        <v>7.5085624659678203</v>
      </c>
      <c r="AR466">
        <v>23.957999999999998</v>
      </c>
      <c r="AS466">
        <v>23.513999999999999</v>
      </c>
      <c r="AT466">
        <v>3.0510000000000002</v>
      </c>
      <c r="AU466">
        <v>3.048</v>
      </c>
      <c r="AV466">
        <v>46076.940170000002</v>
      </c>
      <c r="AW466">
        <v>0</v>
      </c>
      <c r="AX466">
        <v>7031.734391</v>
      </c>
      <c r="AZ466">
        <f>SUMIF([1]base!$A$2:$A$169,B466,[1]base!$V$2:$V$169)</f>
        <v>0</v>
      </c>
      <c r="BA466">
        <f>SUMIF([2]s1!$A$2:$A$275,B466,[2]s1!$U$2:$U$275)</f>
        <v>0</v>
      </c>
      <c r="BB466">
        <f>SUMIF([3]s2!$A$2:$A$115,B466,[3]s2!$U$2:$U$115)</f>
        <v>0</v>
      </c>
      <c r="BC466">
        <f>SUMIF([4]s3!$A$2:$A$245,B466,[4]s3!$U$2:$U$245)</f>
        <v>0</v>
      </c>
      <c r="BD466">
        <f>SUMIF([5]s4!$A$2:$A$74,B466,[5]s4!$U$2:$U$74)</f>
        <v>0</v>
      </c>
      <c r="BF466">
        <f t="shared" si="40"/>
        <v>0</v>
      </c>
      <c r="BG466">
        <f t="shared" si="41"/>
        <v>0</v>
      </c>
      <c r="BH466">
        <f t="shared" si="42"/>
        <v>0</v>
      </c>
      <c r="BI466">
        <f t="shared" si="43"/>
        <v>0</v>
      </c>
      <c r="BJ466">
        <f t="shared" si="44"/>
        <v>0</v>
      </c>
      <c r="BL466" t="s">
        <v>113</v>
      </c>
      <c r="BM466" s="23">
        <v>9310.6992709999995</v>
      </c>
      <c r="BN466" s="23">
        <v>7.5085624659999999</v>
      </c>
      <c r="BP466" t="s">
        <v>183</v>
      </c>
      <c r="BQ466" s="23">
        <v>9310.6992709999995</v>
      </c>
      <c r="BR466" s="23">
        <v>7.5085624659999999</v>
      </c>
      <c r="BT466" t="s">
        <v>183</v>
      </c>
      <c r="BU466" s="23">
        <v>9310.6992709999995</v>
      </c>
      <c r="BV466" s="23">
        <v>7.5085624659999999</v>
      </c>
    </row>
    <row r="467" spans="1:74" x14ac:dyDescent="0.25">
      <c r="A467">
        <v>1</v>
      </c>
      <c r="B467" s="15">
        <v>7465</v>
      </c>
      <c r="C467" s="15">
        <v>-65.001663859999994</v>
      </c>
      <c r="D467" s="15">
        <v>-16.953096389999999</v>
      </c>
      <c r="E467" s="16">
        <v>0</v>
      </c>
      <c r="F467" s="19">
        <v>34422.835798193002</v>
      </c>
      <c r="G467" s="19">
        <v>83.398965421839037</v>
      </c>
      <c r="H467" s="16" t="str">
        <f>IF(LCOE_SensitivityScenarios!BF466&gt;'OnSSET_original_NoMG-PV-Diesel'!M466,'OnSSET_original_NoMG-PV-Diesel'!L466,LCOE_SensitivityScenarios!BG466)</f>
        <v>SA_PV</v>
      </c>
      <c r="I467" s="39" t="str">
        <f>IF(LCOE_SensitivityScenarios!BK466&gt;'OnSSET_original_NoMG-PV-Diesel'!M466,'OnSSET_original_NoMG-PV-Diesel'!L466,LCOE_SensitivityScenarios!BL466)</f>
        <v>SA_PV</v>
      </c>
      <c r="J467" s="39" t="str">
        <f>IF(LCOE_SensitivityScenarios!BP466&gt;'OnSSET_original_NoMG-PV-Diesel'!M466,'OnSSET_original_NoMG-PV-Diesel'!L466,LCOE_SensitivityScenarios!BQ466)</f>
        <v>SA_PV</v>
      </c>
      <c r="K467" s="38" t="str">
        <f>IF(LCOE_SensitivityScenarios!BU466&gt;'OnSSET_original_NoMG-PV-Diesel'!V466,'OnSSET_original_NoMG-PV-Diesel'!U466,LCOE_SensitivityScenarios!BV466)</f>
        <v>SA_Diesel</v>
      </c>
      <c r="L467" s="39" t="str">
        <f>IF(LCOE_SensitivityScenarios!BZ466&gt;'OnSSET_original_NoMG-PV-Diesel'!V466,'OnSSET_original_NoMG-PV-Diesel'!U466,LCOE_SensitivityScenarios!CA466)</f>
        <v>SA_Diesel</v>
      </c>
      <c r="M467" s="40" t="str">
        <f>IF(LCOE_SensitivityScenarios!CE466&gt;'OnSSET_original_NoMG-PV-Diesel'!V466,'OnSSET_original_NoMG-PV-Diesel'!U466,LCOE_SensitivityScenarios!CF466)</f>
        <v>SA_Diesel</v>
      </c>
      <c r="N467" s="39" t="str">
        <f>IF(LCOE_SensitivityScenarios!CJ466&gt;'OnSSET_original_NoMG-PV-Diesel'!AE466,'OnSSET_original_NoMG-PV-Diesel'!AD466,LCOE_SensitivityScenarios!CK466)</f>
        <v>SA_Diesel</v>
      </c>
      <c r="O467" s="39" t="str">
        <f>IF(LCOE_SensitivityScenarios!CO466&gt;'OnSSET_original_NoMG-PV-Diesel'!AE466,'OnSSET_original_NoMG-PV-Diesel'!AD466,LCOE_SensitivityScenarios!CP466)</f>
        <v>SA_Diesel</v>
      </c>
      <c r="P467" s="40" t="str">
        <f>IF(LCOE_SensitivityScenarios!CT466&gt;'OnSSET_original_NoMG-PV-Diesel'!AE466,'OnSSET_original_NoMG-PV-Diesel'!AD466,LCOE_SensitivityScenarios!CU466)</f>
        <v>SA_Diesel</v>
      </c>
      <c r="Q467" s="38">
        <f>IF(LCOE_SensitivityScenarios!BF466&gt;'OnSSET_original_NoMG-PV-Diesel'!M466,'OnSSET_original_NoMG-PV-Diesel'!M466,LCOE_SensitivityScenarios!BF466)</f>
        <v>0.49407418572959599</v>
      </c>
      <c r="R467" s="28">
        <f>MIN('OnSSET_original_NoMG-PV-Diesel'!E466:I466,LCOE_SensitivityScenarios!BK466)</f>
        <v>0.49407418572959599</v>
      </c>
      <c r="S467" s="28">
        <f>MIN('OnSSET_original_NoMG-PV-Diesel'!E466:I466,LCOE_SensitivityScenarios!BP466)</f>
        <v>0.49407418572959599</v>
      </c>
      <c r="T467" s="27">
        <f>MIN('OnSSET_original_NoMG-PV-Diesel'!N466:R466,LCOE_SensitivityScenarios!BU466)</f>
        <v>0.425867814841075</v>
      </c>
      <c r="U467" s="28">
        <f>MIN('OnSSET_original_NoMG-PV-Diesel'!N466:R466,LCOE_SensitivityScenarios!BZ466)</f>
        <v>0.425867814841075</v>
      </c>
      <c r="V467" s="29">
        <f>MIN('OnSSET_original_NoMG-PV-Diesel'!N466:R466,LCOE_SensitivityScenarios!CE466)</f>
        <v>0.425867814841075</v>
      </c>
      <c r="W467" s="28">
        <f>MIN('OnSSET_original_NoMG-PV-Diesel'!W466:AA466,LCOE_SensitivityScenarios!CJ466)</f>
        <v>0.21804876034436599</v>
      </c>
      <c r="X467" s="28">
        <f>MIN('OnSSET_original_NoMG-PV-Diesel'!W466:AA466,LCOE_SensitivityScenarios!CO466)</f>
        <v>0.21804876034436599</v>
      </c>
      <c r="Y467" s="29">
        <f>MIN('OnSSET_original_NoMG-PV-Diesel'!W466:AA466,LCOE_SensitivityScenarios!CT466)</f>
        <v>0.21804876034436599</v>
      </c>
      <c r="Z467">
        <f>IF(H467='OnSSET_original_NoMG-PV-Diesel'!L466,'OnSSET_original_NoMG-PV-Diesel'!K466,"wait")</f>
        <v>15.6341314342455</v>
      </c>
      <c r="AA467">
        <f>IF(I467='OnSSET_original_NoMG-PV-Diesel'!L466,'OnSSET_original_NoMG-PV-Diesel'!K466,"wait")</f>
        <v>15.6341314342455</v>
      </c>
      <c r="AB467">
        <f>IF(J467='OnSSET_original_NoMG-PV-Diesel'!L466,'OnSSET_original_NoMG-PV-Diesel'!K466,"wait")</f>
        <v>15.6341314342455</v>
      </c>
      <c r="AC467">
        <f>IF(K467='OnSSET_original_NoMG-PV-Diesel'!U466,'OnSSET_original_NoMG-PV-Diesel'!T466,"wait")</f>
        <v>15.718189862188501</v>
      </c>
      <c r="AD467">
        <f>IF(L467='OnSSET_original_NoMG-PV-Diesel'!U466,'OnSSET_original_NoMG-PV-Diesel'!T466,"wait")</f>
        <v>15.718189862188501</v>
      </c>
      <c r="AE467">
        <f>IF(M467='OnSSET_original_NoMG-PV-Diesel'!U466,'OnSSET_original_NoMG-PV-Diesel'!T466,"wait")</f>
        <v>15.718189862188501</v>
      </c>
      <c r="AF467">
        <f>IF(N467='OnSSET_original_NoMG-PV-Diesel'!AD466,'OnSSET_original_NoMG-PV-Diesel'!AC466,"wait")</f>
        <v>15.718189862188501</v>
      </c>
      <c r="AG467">
        <f>IF(O467='OnSSET_original_NoMG-PV-Diesel'!AD466,'OnSSET_original_NoMG-PV-Diesel'!AC466,"wait")</f>
        <v>15.718189862188501</v>
      </c>
      <c r="AH467">
        <f>IF(P467='OnSSET_original_NoMG-PV-Diesel'!AD466,'OnSSET_original_NoMG-PV-Diesel'!AC466,"wait")</f>
        <v>15.718189862188501</v>
      </c>
      <c r="AR467">
        <v>7.3410000000000002</v>
      </c>
      <c r="AS467">
        <v>7.3410000000000002</v>
      </c>
      <c r="AT467">
        <v>6.9649999999999999</v>
      </c>
      <c r="AU467">
        <v>5.0000000000000001E-3</v>
      </c>
      <c r="AV467">
        <v>55587.171390000003</v>
      </c>
      <c r="AW467">
        <v>0</v>
      </c>
      <c r="AX467">
        <v>10547.60158</v>
      </c>
      <c r="AZ467">
        <f>SUMIF([1]base!$A$2:$A$169,B467,[1]base!$V$2:$V$169)</f>
        <v>0</v>
      </c>
      <c r="BA467">
        <f>SUMIF([2]s1!$A$2:$A$275,B467,[2]s1!$U$2:$U$275)</f>
        <v>0</v>
      </c>
      <c r="BB467">
        <f>SUMIF([3]s2!$A$2:$A$115,B467,[3]s2!$U$2:$U$115)</f>
        <v>0</v>
      </c>
      <c r="BC467">
        <f>SUMIF([4]s3!$A$2:$A$245,B467,[4]s3!$U$2:$U$245)</f>
        <v>0</v>
      </c>
      <c r="BD467">
        <f>SUMIF([5]s4!$A$2:$A$74,B467,[5]s4!$U$2:$U$74)</f>
        <v>0</v>
      </c>
      <c r="BF467">
        <f t="shared" si="40"/>
        <v>0</v>
      </c>
      <c r="BG467">
        <f t="shared" si="41"/>
        <v>0</v>
      </c>
      <c r="BH467">
        <f t="shared" si="42"/>
        <v>0</v>
      </c>
      <c r="BI467">
        <f t="shared" si="43"/>
        <v>0</v>
      </c>
      <c r="BJ467">
        <f t="shared" si="44"/>
        <v>0</v>
      </c>
      <c r="BL467" t="s">
        <v>114</v>
      </c>
      <c r="BM467" s="23">
        <v>112938.444</v>
      </c>
      <c r="BN467" s="23">
        <v>22.27582722</v>
      </c>
      <c r="BP467" t="s">
        <v>183</v>
      </c>
      <c r="BQ467" s="23">
        <v>19490.72669</v>
      </c>
      <c r="BR467" s="23">
        <v>15.718189860000001</v>
      </c>
      <c r="BT467" t="s">
        <v>183</v>
      </c>
      <c r="BU467" s="23">
        <v>19490.72669</v>
      </c>
      <c r="BV467" s="23">
        <v>15.718189860000001</v>
      </c>
    </row>
    <row r="468" spans="1:74" x14ac:dyDescent="0.25">
      <c r="A468">
        <v>1</v>
      </c>
      <c r="B468" s="15">
        <v>7480</v>
      </c>
      <c r="C468" s="15">
        <v>-64.979905779999996</v>
      </c>
      <c r="D468" s="15">
        <v>-17.84543996</v>
      </c>
      <c r="E468" s="16">
        <v>1</v>
      </c>
      <c r="F468" s="19">
        <v>17188.817598223701</v>
      </c>
      <c r="G468" s="19">
        <v>55.838690693713858</v>
      </c>
      <c r="H468" s="16" t="str">
        <f>IF(LCOE_SensitivityScenarios!BF467&gt;'OnSSET_original_NoMG-PV-Diesel'!M467,'OnSSET_original_NoMG-PV-Diesel'!L467,LCOE_SensitivityScenarios!BG467)</f>
        <v>SA_PV</v>
      </c>
      <c r="I468" s="39" t="str">
        <f>IF(LCOE_SensitivityScenarios!BK467&gt;'OnSSET_original_NoMG-PV-Diesel'!M467,'OnSSET_original_NoMG-PV-Diesel'!L467,LCOE_SensitivityScenarios!BL467)</f>
        <v>SA_PV</v>
      </c>
      <c r="J468" s="39" t="str">
        <f>IF(LCOE_SensitivityScenarios!BP467&gt;'OnSSET_original_NoMG-PV-Diesel'!M467,'OnSSET_original_NoMG-PV-Diesel'!L467,LCOE_SensitivityScenarios!BQ467)</f>
        <v>SA_PV</v>
      </c>
      <c r="K468" s="38" t="str">
        <f>IF(LCOE_SensitivityScenarios!BU467&gt;'OnSSET_original_NoMG-PV-Diesel'!V467,'OnSSET_original_NoMG-PV-Diesel'!U467,LCOE_SensitivityScenarios!BV467)</f>
        <v>SA_Diesel</v>
      </c>
      <c r="L468" s="39" t="str">
        <f>IF(LCOE_SensitivityScenarios!BZ467&gt;'OnSSET_original_NoMG-PV-Diesel'!V467,'OnSSET_original_NoMG-PV-Diesel'!U467,LCOE_SensitivityScenarios!CA467)</f>
        <v>SA_Diesel</v>
      </c>
      <c r="M468" s="40" t="str">
        <f>IF(LCOE_SensitivityScenarios!CE467&gt;'OnSSET_original_NoMG-PV-Diesel'!V467,'OnSSET_original_NoMG-PV-Diesel'!U467,LCOE_SensitivityScenarios!CF467)</f>
        <v>SA_Diesel</v>
      </c>
      <c r="N468" s="39" t="str">
        <f>IF(LCOE_SensitivityScenarios!CJ467&gt;'OnSSET_original_NoMG-PV-Diesel'!AE467,'OnSSET_original_NoMG-PV-Diesel'!AD467,LCOE_SensitivityScenarios!CK467)</f>
        <v>SA_Diesel</v>
      </c>
      <c r="O468" s="39" t="str">
        <f>IF(LCOE_SensitivityScenarios!CO467&gt;'OnSSET_original_NoMG-PV-Diesel'!AE467,'OnSSET_original_NoMG-PV-Diesel'!AD467,LCOE_SensitivityScenarios!CP467)</f>
        <v>SA_Diesel</v>
      </c>
      <c r="P468" s="40" t="str">
        <f>IF(LCOE_SensitivityScenarios!CT467&gt;'OnSSET_original_NoMG-PV-Diesel'!AE467,'OnSSET_original_NoMG-PV-Diesel'!AD467,LCOE_SensitivityScenarios!CU467)</f>
        <v>SA_Diesel</v>
      </c>
      <c r="Q468" s="38">
        <f>IF(LCOE_SensitivityScenarios!BF467&gt;'OnSSET_original_NoMG-PV-Diesel'!M467,'OnSSET_original_NoMG-PV-Diesel'!M467,LCOE_SensitivityScenarios!BF467)</f>
        <v>0.459005407771858</v>
      </c>
      <c r="R468" s="28">
        <f>MIN('OnSSET_original_NoMG-PV-Diesel'!E467:I467,LCOE_SensitivityScenarios!BK467)</f>
        <v>0.459005407771858</v>
      </c>
      <c r="S468" s="28">
        <f>MIN('OnSSET_original_NoMG-PV-Diesel'!E467:I467,LCOE_SensitivityScenarios!BP467)</f>
        <v>0.459005407771858</v>
      </c>
      <c r="T468" s="27">
        <f>MIN('OnSSET_original_NoMG-PV-Diesel'!N467:R467,LCOE_SensitivityScenarios!BU467)</f>
        <v>0.37257228312337098</v>
      </c>
      <c r="U468" s="28">
        <f>MIN('OnSSET_original_NoMG-PV-Diesel'!N467:R467,LCOE_SensitivityScenarios!BZ467)</f>
        <v>0.37257228312337098</v>
      </c>
      <c r="V468" s="29">
        <f>MIN('OnSSET_original_NoMG-PV-Diesel'!N467:R467,LCOE_SensitivityScenarios!CE467)</f>
        <v>0.37257228312337098</v>
      </c>
      <c r="W468" s="28">
        <f>MIN('OnSSET_original_NoMG-PV-Diesel'!W467:AA467,LCOE_SensitivityScenarios!CJ467)</f>
        <v>0.19994839108175</v>
      </c>
      <c r="X468" s="28">
        <f>MIN('OnSSET_original_NoMG-PV-Diesel'!W467:AA467,LCOE_SensitivityScenarios!CO467)</f>
        <v>0.19994839108175</v>
      </c>
      <c r="Y468" s="29">
        <f>MIN('OnSSET_original_NoMG-PV-Diesel'!W467:AA467,LCOE_SensitivityScenarios!CT467)</f>
        <v>0.19994839108175</v>
      </c>
      <c r="Z468">
        <f>IF(H468='OnSSET_original_NoMG-PV-Diesel'!L467,'OnSSET_original_NoMG-PV-Diesel'!K467,"wait")</f>
        <v>18.623850579689101</v>
      </c>
      <c r="AA468">
        <f>IF(I468='OnSSET_original_NoMG-PV-Diesel'!L467,'OnSSET_original_NoMG-PV-Diesel'!K467,"wait")</f>
        <v>18.623850579689101</v>
      </c>
      <c r="AB468">
        <f>IF(J468='OnSSET_original_NoMG-PV-Diesel'!L467,'OnSSET_original_NoMG-PV-Diesel'!K467,"wait")</f>
        <v>18.623850579689101</v>
      </c>
      <c r="AC468">
        <f>IF(K468='OnSSET_original_NoMG-PV-Diesel'!U467,'OnSSET_original_NoMG-PV-Diesel'!T467,"wait")</f>
        <v>7.84877515900628</v>
      </c>
      <c r="AD468">
        <f>IF(L468='OnSSET_original_NoMG-PV-Diesel'!U467,'OnSSET_original_NoMG-PV-Diesel'!T467,"wait")</f>
        <v>7.84877515900628</v>
      </c>
      <c r="AE468">
        <f>IF(M468='OnSSET_original_NoMG-PV-Diesel'!U467,'OnSSET_original_NoMG-PV-Diesel'!T467,"wait")</f>
        <v>7.84877515900628</v>
      </c>
      <c r="AF468">
        <f>IF(N468='OnSSET_original_NoMG-PV-Diesel'!AD467,'OnSSET_original_NoMG-PV-Diesel'!AC467,"wait")</f>
        <v>7.84877515900628</v>
      </c>
      <c r="AG468">
        <f>IF(O468='OnSSET_original_NoMG-PV-Diesel'!AD467,'OnSSET_original_NoMG-PV-Diesel'!AC467,"wait")</f>
        <v>7.84877515900628</v>
      </c>
      <c r="AH468">
        <f>IF(P468='OnSSET_original_NoMG-PV-Diesel'!AD467,'OnSSET_original_NoMG-PV-Diesel'!AC467,"wait")</f>
        <v>7.84877515900628</v>
      </c>
      <c r="AR468">
        <v>37.659999999999997</v>
      </c>
      <c r="AS468">
        <v>42.298000000000002</v>
      </c>
      <c r="AT468">
        <v>7.9589999999999996</v>
      </c>
      <c r="AU468">
        <v>5.6550000000000002</v>
      </c>
      <c r="AV468">
        <v>47435.00649</v>
      </c>
      <c r="AW468">
        <v>0</v>
      </c>
      <c r="AX468">
        <v>7490.3257610000001</v>
      </c>
      <c r="AZ468">
        <f>SUMIF([1]base!$A$2:$A$169,B468,[1]base!$V$2:$V$169)</f>
        <v>0</v>
      </c>
      <c r="BA468">
        <f>SUMIF([2]s1!$A$2:$A$275,B468,[2]s1!$U$2:$U$275)</f>
        <v>0</v>
      </c>
      <c r="BB468">
        <f>SUMIF([3]s2!$A$2:$A$115,B468,[3]s2!$U$2:$U$115)</f>
        <v>0</v>
      </c>
      <c r="BC468">
        <f>SUMIF([4]s3!$A$2:$A$245,B468,[4]s3!$U$2:$U$245)</f>
        <v>0</v>
      </c>
      <c r="BD468">
        <f>SUMIF([5]s4!$A$2:$A$74,B468,[5]s4!$U$2:$U$74)</f>
        <v>0</v>
      </c>
      <c r="BF468">
        <f t="shared" si="40"/>
        <v>0</v>
      </c>
      <c r="BG468">
        <f t="shared" si="41"/>
        <v>0</v>
      </c>
      <c r="BH468">
        <f t="shared" si="42"/>
        <v>0</v>
      </c>
      <c r="BI468">
        <f t="shared" si="43"/>
        <v>0</v>
      </c>
      <c r="BJ468">
        <f t="shared" si="44"/>
        <v>0</v>
      </c>
      <c r="BL468" t="s">
        <v>114</v>
      </c>
      <c r="BM468" s="23">
        <v>52392.219440000001</v>
      </c>
      <c r="BN468" s="23">
        <v>9.0643978260000004</v>
      </c>
      <c r="BP468" t="s">
        <v>183</v>
      </c>
      <c r="BQ468" s="23">
        <v>9732.5667169999997</v>
      </c>
      <c r="BR468" s="23">
        <v>7.8487751589999997</v>
      </c>
      <c r="BT468" t="s">
        <v>183</v>
      </c>
      <c r="BU468" s="23">
        <v>9732.5667169999997</v>
      </c>
      <c r="BV468" s="23">
        <v>7.8487751589999997</v>
      </c>
    </row>
    <row r="469" spans="1:74" x14ac:dyDescent="0.25">
      <c r="A469">
        <v>1</v>
      </c>
      <c r="B469" s="15">
        <v>7482</v>
      </c>
      <c r="C469" s="15">
        <v>-65.060018959999994</v>
      </c>
      <c r="D469" s="15">
        <v>-16.808688289999999</v>
      </c>
      <c r="E469" s="16">
        <v>0</v>
      </c>
      <c r="F469" s="19">
        <v>42048.3505552352</v>
      </c>
      <c r="G469" s="19">
        <v>101.87391168352019</v>
      </c>
      <c r="H469" s="16" t="str">
        <f>IF(LCOE_SensitivityScenarios!BF468&gt;'OnSSET_original_NoMG-PV-Diesel'!M468,'OnSSET_original_NoMG-PV-Diesel'!L468,LCOE_SensitivityScenarios!BG468)</f>
        <v>SA_PV</v>
      </c>
      <c r="I469" s="39" t="str">
        <f>IF(LCOE_SensitivityScenarios!BK468&gt;'OnSSET_original_NoMG-PV-Diesel'!M468,'OnSSET_original_NoMG-PV-Diesel'!L468,LCOE_SensitivityScenarios!BL468)</f>
        <v>SA_PV</v>
      </c>
      <c r="J469" s="39" t="str">
        <f>IF(LCOE_SensitivityScenarios!BP468&gt;'OnSSET_original_NoMG-PV-Diesel'!M468,'OnSSET_original_NoMG-PV-Diesel'!L468,LCOE_SensitivityScenarios!BQ468)</f>
        <v>SA_PV</v>
      </c>
      <c r="K469" s="38" t="str">
        <f>IF(LCOE_SensitivityScenarios!BU468&gt;'OnSSET_original_NoMG-PV-Diesel'!V468,'OnSSET_original_NoMG-PV-Diesel'!U468,LCOE_SensitivityScenarios!BV468)</f>
        <v>SA_Diesel</v>
      </c>
      <c r="L469" s="39" t="str">
        <f>IF(LCOE_SensitivityScenarios!BZ468&gt;'OnSSET_original_NoMG-PV-Diesel'!V468,'OnSSET_original_NoMG-PV-Diesel'!U468,LCOE_SensitivityScenarios!CA468)</f>
        <v>MG_Hybrid</v>
      </c>
      <c r="M469" s="40" t="str">
        <f>IF(LCOE_SensitivityScenarios!CE468&gt;'OnSSET_original_NoMG-PV-Diesel'!V468,'OnSSET_original_NoMG-PV-Diesel'!U468,LCOE_SensitivityScenarios!CF468)</f>
        <v>SA_Diesel</v>
      </c>
      <c r="N469" s="39" t="str">
        <f>IF(LCOE_SensitivityScenarios!CJ468&gt;'OnSSET_original_NoMG-PV-Diesel'!AE468,'OnSSET_original_NoMG-PV-Diesel'!AD468,LCOE_SensitivityScenarios!CK468)</f>
        <v>SA_Diesel</v>
      </c>
      <c r="O469" s="39" t="str">
        <f>IF(LCOE_SensitivityScenarios!CO468&gt;'OnSSET_original_NoMG-PV-Diesel'!AE468,'OnSSET_original_NoMG-PV-Diesel'!AD468,LCOE_SensitivityScenarios!CP468)</f>
        <v>SA_Diesel</v>
      </c>
      <c r="P469" s="40" t="str">
        <f>IF(LCOE_SensitivityScenarios!CT468&gt;'OnSSET_original_NoMG-PV-Diesel'!AE468,'OnSSET_original_NoMG-PV-Diesel'!AD468,LCOE_SensitivityScenarios!CU468)</f>
        <v>SA_Diesel</v>
      </c>
      <c r="Q469" s="38">
        <f>IF(LCOE_SensitivityScenarios!BF468&gt;'OnSSET_original_NoMG-PV-Diesel'!M468,'OnSSET_original_NoMG-PV-Diesel'!M468,LCOE_SensitivityScenarios!BF468)</f>
        <v>0.48726328368622401</v>
      </c>
      <c r="R469" s="28">
        <f>MIN('OnSSET_original_NoMG-PV-Diesel'!E468:I468,LCOE_SensitivityScenarios!BK468)</f>
        <v>0.48726328368622401</v>
      </c>
      <c r="S469" s="28">
        <f>MIN('OnSSET_original_NoMG-PV-Diesel'!E468:I468,LCOE_SensitivityScenarios!BP468)</f>
        <v>0.48726328368622401</v>
      </c>
      <c r="T469" s="27">
        <f>MIN('OnSSET_original_NoMG-PV-Diesel'!N468:R468,LCOE_SensitivityScenarios!BU468)</f>
        <v>0.425867814841076</v>
      </c>
      <c r="U469" s="28">
        <f>MIN('OnSSET_original_NoMG-PV-Diesel'!N468:R468,LCOE_SensitivityScenarios!BZ468)</f>
        <v>0.42091710021576695</v>
      </c>
      <c r="V469" s="29">
        <f>MIN('OnSSET_original_NoMG-PV-Diesel'!N468:R468,LCOE_SensitivityScenarios!CE468)</f>
        <v>0.425867814841076</v>
      </c>
      <c r="W469" s="28">
        <f>MIN('OnSSET_original_NoMG-PV-Diesel'!W468:AA468,LCOE_SensitivityScenarios!CJ468)</f>
        <v>0.21804876034436599</v>
      </c>
      <c r="X469" s="28">
        <f>MIN('OnSSET_original_NoMG-PV-Diesel'!W468:AA468,LCOE_SensitivityScenarios!CO468)</f>
        <v>0.21804876034436599</v>
      </c>
      <c r="Y469" s="29">
        <f>MIN('OnSSET_original_NoMG-PV-Diesel'!W468:AA468,LCOE_SensitivityScenarios!CT468)</f>
        <v>0.21804876034436599</v>
      </c>
      <c r="Z469">
        <f>IF(H469='OnSSET_original_NoMG-PV-Diesel'!L468,'OnSSET_original_NoMG-PV-Diesel'!K468,"wait")</f>
        <v>12.757435039202701</v>
      </c>
      <c r="AA469">
        <f>IF(I469='OnSSET_original_NoMG-PV-Diesel'!L468,'OnSSET_original_NoMG-PV-Diesel'!K468,"wait")</f>
        <v>12.757435039202701</v>
      </c>
      <c r="AB469">
        <f>IF(J469='OnSSET_original_NoMG-PV-Diesel'!L468,'OnSSET_original_NoMG-PV-Diesel'!K468,"wait")</f>
        <v>12.757435039202701</v>
      </c>
      <c r="AC469">
        <f>IF(K469='OnSSET_original_NoMG-PV-Diesel'!U468,'OnSSET_original_NoMG-PV-Diesel'!T468,"wait")</f>
        <v>19.200160070883602</v>
      </c>
      <c r="AD469" t="str">
        <f>IF(L469='OnSSET_original_NoMG-PV-Diesel'!U468,'OnSSET_original_NoMG-PV-Diesel'!T468,"wait")</f>
        <v>wait</v>
      </c>
      <c r="AE469">
        <f>IF(M469='OnSSET_original_NoMG-PV-Diesel'!U468,'OnSSET_original_NoMG-PV-Diesel'!T468,"wait")</f>
        <v>19.200160070883602</v>
      </c>
      <c r="AF469">
        <f>IF(N469='OnSSET_original_NoMG-PV-Diesel'!AD468,'OnSSET_original_NoMG-PV-Diesel'!AC468,"wait")</f>
        <v>19.200160070883602</v>
      </c>
      <c r="AG469">
        <f>IF(O469='OnSSET_original_NoMG-PV-Diesel'!AD468,'OnSSET_original_NoMG-PV-Diesel'!AC468,"wait")</f>
        <v>19.200160070883602</v>
      </c>
      <c r="AH469">
        <f>IF(P469='OnSSET_original_NoMG-PV-Diesel'!AD468,'OnSSET_original_NoMG-PV-Diesel'!AC468,"wait")</f>
        <v>19.200160070883602</v>
      </c>
      <c r="AR469" s="23">
        <v>22.513999999999999</v>
      </c>
      <c r="AS469" s="23">
        <v>22.513999999999999</v>
      </c>
      <c r="AT469" s="23">
        <v>11.040999999999899</v>
      </c>
      <c r="AU469" s="23">
        <v>1.0999999999999999E-2</v>
      </c>
      <c r="AV469" s="23">
        <v>61282.97982</v>
      </c>
      <c r="AW469" s="23">
        <v>0</v>
      </c>
      <c r="AX469" s="23">
        <v>12993.42224</v>
      </c>
      <c r="AZ469">
        <f>SUMIF([1]base!$A$2:$A$169,B469,[1]base!$V$2:$V$169)</f>
        <v>0</v>
      </c>
      <c r="BA469">
        <f>SUMIF([2]s1!$A$2:$A$275,B469,[2]s1!$U$2:$U$275)</f>
        <v>0</v>
      </c>
      <c r="BB469">
        <f>SUMIF([3]s2!$A$2:$A$115,B469,[3]s2!$U$2:$U$115)</f>
        <v>0</v>
      </c>
      <c r="BC469">
        <f>SUMIF([4]s3!$A$2:$A$245,B469,[4]s3!$U$2:$U$245)</f>
        <v>0</v>
      </c>
      <c r="BD469">
        <f>SUMIF([5]s4!$A$2:$A$74,B469,[5]s4!$U$2:$U$74)</f>
        <v>0</v>
      </c>
      <c r="BF469">
        <f t="shared" si="40"/>
        <v>0</v>
      </c>
      <c r="BG469">
        <f t="shared" si="41"/>
        <v>0</v>
      </c>
      <c r="BH469">
        <f t="shared" si="42"/>
        <v>0</v>
      </c>
      <c r="BI469">
        <f t="shared" si="43"/>
        <v>0</v>
      </c>
      <c r="BJ469">
        <f t="shared" si="44"/>
        <v>0</v>
      </c>
      <c r="BL469" t="s">
        <v>114</v>
      </c>
      <c r="BM469" s="23">
        <v>136055.356</v>
      </c>
      <c r="BN469" s="23">
        <v>26.835375939999999</v>
      </c>
      <c r="BP469" t="s">
        <v>183</v>
      </c>
      <c r="BQ469" s="23">
        <v>23808.40769</v>
      </c>
      <c r="BR469" s="23">
        <v>19.200160069999999</v>
      </c>
      <c r="BT469" t="s">
        <v>183</v>
      </c>
      <c r="BU469" s="23">
        <v>23808.40769</v>
      </c>
      <c r="BV469" s="23">
        <v>19.200160069999999</v>
      </c>
    </row>
    <row r="470" spans="1:74" x14ac:dyDescent="0.25">
      <c r="A470">
        <v>1</v>
      </c>
      <c r="B470" s="15">
        <v>7512</v>
      </c>
      <c r="C470" s="15">
        <v>-64.691240280000002</v>
      </c>
      <c r="D470" s="15">
        <v>-17.29366753</v>
      </c>
      <c r="E470" s="16">
        <v>0</v>
      </c>
      <c r="F470" s="19">
        <v>23076.700309132801</v>
      </c>
      <c r="G470" s="19">
        <v>51.362233798416476</v>
      </c>
      <c r="H470" s="16" t="str">
        <f>IF(LCOE_SensitivityScenarios!BF469&gt;'OnSSET_original_NoMG-PV-Diesel'!M469,'OnSSET_original_NoMG-PV-Diesel'!L469,LCOE_SensitivityScenarios!BG469)</f>
        <v>SA_PV</v>
      </c>
      <c r="I470" s="39" t="str">
        <f>IF(LCOE_SensitivityScenarios!BK469&gt;'OnSSET_original_NoMG-PV-Diesel'!M469,'OnSSET_original_NoMG-PV-Diesel'!L469,LCOE_SensitivityScenarios!BL469)</f>
        <v>SA_PV</v>
      </c>
      <c r="J470" s="39" t="str">
        <f>IF(LCOE_SensitivityScenarios!BP469&gt;'OnSSET_original_NoMG-PV-Diesel'!M469,'OnSSET_original_NoMG-PV-Diesel'!L469,LCOE_SensitivityScenarios!BQ469)</f>
        <v>SA_PV</v>
      </c>
      <c r="K470" s="38" t="str">
        <f>IF(LCOE_SensitivityScenarios!BU469&gt;'OnSSET_original_NoMG-PV-Diesel'!V469,'OnSSET_original_NoMG-PV-Diesel'!U469,LCOE_SensitivityScenarios!BV469)</f>
        <v>MG_Hybrid</v>
      </c>
      <c r="L470" s="39" t="str">
        <f>IF(LCOE_SensitivityScenarios!BZ469&gt;'OnSSET_original_NoMG-PV-Diesel'!V469,'OnSSET_original_NoMG-PV-Diesel'!U469,LCOE_SensitivityScenarios!CA469)</f>
        <v>MG_Hybrid</v>
      </c>
      <c r="M470" s="40" t="str">
        <f>IF(LCOE_SensitivityScenarios!CE469&gt;'OnSSET_original_NoMG-PV-Diesel'!V469,'OnSSET_original_NoMG-PV-Diesel'!U469,LCOE_SensitivityScenarios!CF469)</f>
        <v>SA_PV</v>
      </c>
      <c r="N470" s="39" t="str">
        <f>IF(LCOE_SensitivityScenarios!CJ469&gt;'OnSSET_original_NoMG-PV-Diesel'!AE469,'OnSSET_original_NoMG-PV-Diesel'!AD469,LCOE_SensitivityScenarios!CK469)</f>
        <v>SA_Diesel</v>
      </c>
      <c r="O470" s="39" t="str">
        <f>IF(LCOE_SensitivityScenarios!CO469&gt;'OnSSET_original_NoMG-PV-Diesel'!AE469,'OnSSET_original_NoMG-PV-Diesel'!AD469,LCOE_SensitivityScenarios!CP469)</f>
        <v>SA_Diesel</v>
      </c>
      <c r="P470" s="40" t="str">
        <f>IF(LCOE_SensitivityScenarios!CT469&gt;'OnSSET_original_NoMG-PV-Diesel'!AE469,'OnSSET_original_NoMG-PV-Diesel'!AD469,LCOE_SensitivityScenarios!CU469)</f>
        <v>SA_Diesel</v>
      </c>
      <c r="Q470" s="38">
        <f>IF(LCOE_SensitivityScenarios!BF469&gt;'OnSSET_original_NoMG-PV-Diesel'!M469,'OnSSET_original_NoMG-PV-Diesel'!M469,LCOE_SensitivityScenarios!BF469)</f>
        <v>0.54554686617216497</v>
      </c>
      <c r="R470" s="28">
        <f>MIN('OnSSET_original_NoMG-PV-Diesel'!E469:I469,LCOE_SensitivityScenarios!BK469)</f>
        <v>0.54554686617216497</v>
      </c>
      <c r="S470" s="28">
        <f>MIN('OnSSET_original_NoMG-PV-Diesel'!E469:I469,LCOE_SensitivityScenarios!BP469)</f>
        <v>0.54554686617216497</v>
      </c>
      <c r="T470" s="27">
        <f>MIN('OnSSET_original_NoMG-PV-Diesel'!N469:R469,LCOE_SensitivityScenarios!BU469)</f>
        <v>0.53869774158769212</v>
      </c>
      <c r="U470" s="28">
        <f>MIN('OnSSET_original_NoMG-PV-Diesel'!N469:R469,LCOE_SensitivityScenarios!BZ469)</f>
        <v>0.5129362153116922</v>
      </c>
      <c r="V470" s="29">
        <f>MIN('OnSSET_original_NoMG-PV-Diesel'!N469:R469,LCOE_SensitivityScenarios!CE469)</f>
        <v>0.54554686617216497</v>
      </c>
      <c r="W470" s="28">
        <f>MIN('OnSSET_original_NoMG-PV-Diesel'!W469:AA469,LCOE_SensitivityScenarios!CJ469)</f>
        <v>0.296483693815705</v>
      </c>
      <c r="X470" s="28">
        <f>MIN('OnSSET_original_NoMG-PV-Diesel'!W469:AA469,LCOE_SensitivityScenarios!CO469)</f>
        <v>0.296483693815705</v>
      </c>
      <c r="Y470" s="29">
        <f>MIN('OnSSET_original_NoMG-PV-Diesel'!W469:AA469,LCOE_SensitivityScenarios!CT469)</f>
        <v>0.296483693815705</v>
      </c>
      <c r="Z470">
        <f>IF(H470='OnSSET_original_NoMG-PV-Diesel'!L469,'OnSSET_original_NoMG-PV-Diesel'!K469,"wait")</f>
        <v>7.8779006932184501</v>
      </c>
      <c r="AA470">
        <f>IF(I470='OnSSET_original_NoMG-PV-Diesel'!L469,'OnSSET_original_NoMG-PV-Diesel'!K469,"wait")</f>
        <v>7.8779006932184501</v>
      </c>
      <c r="AB470">
        <f>IF(J470='OnSSET_original_NoMG-PV-Diesel'!L469,'OnSSET_original_NoMG-PV-Diesel'!K469,"wait")</f>
        <v>7.8779006932184501</v>
      </c>
      <c r="AC470">
        <f>VLOOKUP(B470,[4]s3!$A$2:$T$275,20,FALSE)</f>
        <v>9.9060000000000006</v>
      </c>
      <c r="AD470" t="str">
        <f>IF(L470='OnSSET_original_NoMG-PV-Diesel'!U469,'OnSSET_original_NoMG-PV-Diesel'!T469,"wait")</f>
        <v>wait</v>
      </c>
      <c r="AE470">
        <f>IF(M470='OnSSET_original_NoMG-PV-Diesel'!U469,'OnSSET_original_NoMG-PV-Diesel'!T469,"wait")</f>
        <v>16.4892463802306</v>
      </c>
      <c r="AF470">
        <f>IF(N470='OnSSET_original_NoMG-PV-Diesel'!AD469,'OnSSET_original_NoMG-PV-Diesel'!AC469,"wait")</f>
        <v>10.5373060772296</v>
      </c>
      <c r="AG470">
        <f>IF(O470='OnSSET_original_NoMG-PV-Diesel'!AD469,'OnSSET_original_NoMG-PV-Diesel'!AC469,"wait")</f>
        <v>10.5373060772296</v>
      </c>
      <c r="AH470">
        <f>IF(P470='OnSSET_original_NoMG-PV-Diesel'!AD469,'OnSSET_original_NoMG-PV-Diesel'!AC469,"wait")</f>
        <v>10.5373060772296</v>
      </c>
      <c r="AR470">
        <v>11.571</v>
      </c>
      <c r="AS470">
        <v>14.590999999999999</v>
      </c>
      <c r="AT470">
        <v>3.1579999999999999</v>
      </c>
      <c r="AU470">
        <v>3.0009999999999999</v>
      </c>
      <c r="AV470">
        <v>44195.29262</v>
      </c>
      <c r="AW470">
        <v>0</v>
      </c>
      <c r="AX470">
        <v>6420.2792250000002</v>
      </c>
      <c r="AZ470">
        <f>SUMIF([1]base!$A$2:$A$169,B470,[1]base!$V$2:$V$169)</f>
        <v>0</v>
      </c>
      <c r="BA470">
        <f>SUMIF([2]s1!$A$2:$A$275,B470,[2]s1!$U$2:$U$275)</f>
        <v>0</v>
      </c>
      <c r="BB470">
        <f>SUMIF([3]s2!$A$2:$A$115,B470,[3]s2!$U$2:$U$115)</f>
        <v>0</v>
      </c>
      <c r="BC470">
        <f>SUMIF([4]s3!$A$2:$A$245,B470,[4]s3!$U$2:$U$245)</f>
        <v>17297.939999999999</v>
      </c>
      <c r="BD470">
        <f>SUMIF([5]s4!$A$2:$A$74,B470,[5]s4!$U$2:$U$74)</f>
        <v>0</v>
      </c>
      <c r="BF470">
        <f t="shared" si="40"/>
        <v>0</v>
      </c>
      <c r="BG470">
        <f t="shared" si="41"/>
        <v>0</v>
      </c>
      <c r="BH470">
        <f t="shared" si="42"/>
        <v>0</v>
      </c>
      <c r="BI470">
        <f t="shared" si="43"/>
        <v>67913.511845000001</v>
      </c>
      <c r="BJ470">
        <f t="shared" si="44"/>
        <v>0</v>
      </c>
      <c r="BL470" t="s">
        <v>114</v>
      </c>
      <c r="BM470" s="23">
        <v>83600.479149999999</v>
      </c>
      <c r="BN470" s="23">
        <v>16.489246380000001</v>
      </c>
      <c r="BP470" t="s">
        <v>186</v>
      </c>
      <c r="BQ470" s="23">
        <v>83600.479149999999</v>
      </c>
      <c r="BR470" s="23">
        <v>16.489246380000001</v>
      </c>
      <c r="BT470" t="s">
        <v>183</v>
      </c>
      <c r="BU470" s="23">
        <v>13066.37435</v>
      </c>
      <c r="BV470" s="23">
        <v>10.53730608</v>
      </c>
    </row>
    <row r="471" spans="1:74" x14ac:dyDescent="0.25">
      <c r="A471">
        <v>1</v>
      </c>
      <c r="B471" s="15">
        <v>7521</v>
      </c>
      <c r="C471" s="15">
        <v>-65.138159900000005</v>
      </c>
      <c r="D471" s="15">
        <v>-17.078929540000001</v>
      </c>
      <c r="E471" s="16">
        <v>0</v>
      </c>
      <c r="F471" s="19">
        <v>45629.617204136499</v>
      </c>
      <c r="G471" s="19">
        <v>100.27864694672891</v>
      </c>
      <c r="H471" s="16" t="str">
        <f>IF(LCOE_SensitivityScenarios!BF470&gt;'OnSSET_original_NoMG-PV-Diesel'!M470,'OnSSET_original_NoMG-PV-Diesel'!L470,LCOE_SensitivityScenarios!BG470)</f>
        <v>MG_Hybrid</v>
      </c>
      <c r="I471" s="39" t="str">
        <f>IF(LCOE_SensitivityScenarios!BK470&gt;'OnSSET_original_NoMG-PV-Diesel'!M470,'OnSSET_original_NoMG-PV-Diesel'!L470,LCOE_SensitivityScenarios!BL470)</f>
        <v>MG_Hybrid</v>
      </c>
      <c r="J471" s="39" t="str">
        <f>IF(LCOE_SensitivityScenarios!BP470&gt;'OnSSET_original_NoMG-PV-Diesel'!M470,'OnSSET_original_NoMG-PV-Diesel'!L470,LCOE_SensitivityScenarios!BQ470)</f>
        <v>Grid_extension</v>
      </c>
      <c r="K471" s="38" t="str">
        <f>IF(LCOE_SensitivityScenarios!BU470&gt;'OnSSET_original_NoMG-PV-Diesel'!V470,'OnSSET_original_NoMG-PV-Diesel'!U470,LCOE_SensitivityScenarios!BV470)</f>
        <v>MG_Hybrid</v>
      </c>
      <c r="L471" s="39" t="str">
        <f>IF(LCOE_SensitivityScenarios!BZ470&gt;'OnSSET_original_NoMG-PV-Diesel'!V470,'OnSSET_original_NoMG-PV-Diesel'!U470,LCOE_SensitivityScenarios!CA470)</f>
        <v>MG_Hybrid</v>
      </c>
      <c r="M471" s="40" t="str">
        <f>IF(LCOE_SensitivityScenarios!CE470&gt;'OnSSET_original_NoMG-PV-Diesel'!V470,'OnSSET_original_NoMG-PV-Diesel'!U470,LCOE_SensitivityScenarios!CF470)</f>
        <v>SA_Diesel</v>
      </c>
      <c r="N471" s="39" t="str">
        <f>IF(LCOE_SensitivityScenarios!CJ470&gt;'OnSSET_original_NoMG-PV-Diesel'!AE470,'OnSSET_original_NoMG-PV-Diesel'!AD470,LCOE_SensitivityScenarios!CK470)</f>
        <v>SA_Diesel</v>
      </c>
      <c r="O471" s="39" t="str">
        <f>IF(LCOE_SensitivityScenarios!CO470&gt;'OnSSET_original_NoMG-PV-Diesel'!AE470,'OnSSET_original_NoMG-PV-Diesel'!AD470,LCOE_SensitivityScenarios!CP470)</f>
        <v>SA_Diesel</v>
      </c>
      <c r="P471" s="40" t="str">
        <f>IF(LCOE_SensitivityScenarios!CT470&gt;'OnSSET_original_NoMG-PV-Diesel'!AE470,'OnSSET_original_NoMG-PV-Diesel'!AD470,LCOE_SensitivityScenarios!CU470)</f>
        <v>SA_Diesel</v>
      </c>
      <c r="Q471" s="38">
        <f>IF(LCOE_SensitivityScenarios!BF470&gt;'OnSSET_original_NoMG-PV-Diesel'!M470,'OnSSET_original_NoMG-PV-Diesel'!M470,LCOE_SensitivityScenarios!BF470)</f>
        <v>0.4978080340563128</v>
      </c>
      <c r="R471" s="28">
        <f>MIN('OnSSET_original_NoMG-PV-Diesel'!E470:I470,LCOE_SensitivityScenarios!BK470)</f>
        <v>0.47204650778031287</v>
      </c>
      <c r="S471" s="28">
        <f>MIN('OnSSET_original_NoMG-PV-Diesel'!E470:I470,LCOE_SensitivityScenarios!BP470)</f>
        <v>0.50233730617567196</v>
      </c>
      <c r="T471" s="27">
        <f>MIN('OnSSET_original_NoMG-PV-Diesel'!N470:R470,LCOE_SensitivityScenarios!BU470)</f>
        <v>0.43089949049606968</v>
      </c>
      <c r="U471" s="28">
        <f>MIN('OnSSET_original_NoMG-PV-Diesel'!N470:R470,LCOE_SensitivityScenarios!BZ470)</f>
        <v>0.40513796422006965</v>
      </c>
      <c r="V471" s="29">
        <f>MIN('OnSSET_original_NoMG-PV-Diesel'!N470:R470,LCOE_SensitivityScenarios!CE470)</f>
        <v>0.44363299208030998</v>
      </c>
      <c r="W471" s="28">
        <f>MIN('OnSSET_original_NoMG-PV-Diesel'!W470:AA470,LCOE_SensitivityScenarios!CJ470)</f>
        <v>0.22408221676523901</v>
      </c>
      <c r="X471" s="28">
        <f>MIN('OnSSET_original_NoMG-PV-Diesel'!W470:AA470,LCOE_SensitivityScenarios!CO470)</f>
        <v>0.22408221676523901</v>
      </c>
      <c r="Y471" s="29">
        <f>MIN('OnSSET_original_NoMG-PV-Diesel'!W470:AA470,LCOE_SensitivityScenarios!CT470)</f>
        <v>0.22408221676523901</v>
      </c>
      <c r="Z471">
        <f>VLOOKUP(B471,[1]base!$A$2:$U$169,21,FALSE)</f>
        <v>13.647</v>
      </c>
      <c r="AA471">
        <f>VLOOKUP(B471,[2]s1!$A$2:$T$275,20,FALSE)</f>
        <v>13.647</v>
      </c>
      <c r="AB471">
        <f>IF(J471='OnSSET_original_NoMG-PV-Diesel'!L470,'OnSSET_original_NoMG-PV-Diesel'!K470,"wait")</f>
        <v>7.5085624659678203</v>
      </c>
      <c r="AC471">
        <f>VLOOKUP(B471,[4]s3!$A$2:$T$275,20,FALSE)</f>
        <v>12.367000000000001</v>
      </c>
      <c r="AD471" t="str">
        <f>IF(L471='OnSSET_original_NoMG-PV-Diesel'!U470,'OnSSET_original_NoMG-PV-Diesel'!T470,"wait")</f>
        <v>wait</v>
      </c>
      <c r="AE471">
        <f>IF(M471='OnSSET_original_NoMG-PV-Diesel'!U470,'OnSSET_original_NoMG-PV-Diesel'!T470,"wait")</f>
        <v>20.835441645724401</v>
      </c>
      <c r="AF471">
        <f>IF(N471='OnSSET_original_NoMG-PV-Diesel'!AD470,'OnSSET_original_NoMG-PV-Diesel'!AC470,"wait")</f>
        <v>20.835441645724401</v>
      </c>
      <c r="AG471">
        <f>IF(O471='OnSSET_original_NoMG-PV-Diesel'!AD470,'OnSSET_original_NoMG-PV-Diesel'!AC470,"wait")</f>
        <v>20.835441645724401</v>
      </c>
      <c r="AH471">
        <f>IF(P471='OnSSET_original_NoMG-PV-Diesel'!AD470,'OnSSET_original_NoMG-PV-Diesel'!AC470,"wait")</f>
        <v>20.835441645724401</v>
      </c>
      <c r="AR471">
        <v>8.3940000000000001</v>
      </c>
      <c r="AS471">
        <v>8.3940000000000001</v>
      </c>
      <c r="AT471">
        <v>7.125</v>
      </c>
      <c r="AU471">
        <v>2.7189999999999999</v>
      </c>
      <c r="AV471">
        <v>60258.772420000001</v>
      </c>
      <c r="AW471">
        <v>36586.453119999998</v>
      </c>
      <c r="AX471">
        <v>12534.83087</v>
      </c>
      <c r="AZ471">
        <f>SUMIF([1]base!$A$2:$A$169,B471,[1]base!$V$2:$V$169)</f>
        <v>33491.9</v>
      </c>
      <c r="BA471">
        <f>SUMIF([2]s1!$A$2:$A$275,B471,[2]s1!$U$2:$U$275)</f>
        <v>33491.9</v>
      </c>
      <c r="BB471">
        <f>SUMIF([3]s2!$A$2:$A$115,B471,[3]s2!$U$2:$U$115)</f>
        <v>0</v>
      </c>
      <c r="BC471">
        <f>SUMIF([4]s3!$A$2:$A$245,B471,[4]s3!$U$2:$U$245)</f>
        <v>18899.52</v>
      </c>
      <c r="BD471">
        <f>SUMIF([5]s4!$A$2:$A$74,B471,[5]s4!$U$2:$U$74)</f>
        <v>0</v>
      </c>
      <c r="BF471">
        <f t="shared" si="40"/>
        <v>142871.95641000001</v>
      </c>
      <c r="BG471">
        <f t="shared" si="41"/>
        <v>142871.95641000001</v>
      </c>
      <c r="BH471">
        <f t="shared" si="42"/>
        <v>0</v>
      </c>
      <c r="BI471">
        <f t="shared" si="43"/>
        <v>128279.57641000001</v>
      </c>
      <c r="BJ471">
        <f t="shared" si="44"/>
        <v>0</v>
      </c>
      <c r="BL471" t="s">
        <v>115</v>
      </c>
      <c r="BM471" s="23">
        <v>147111.15109999999</v>
      </c>
      <c r="BN471" s="23">
        <v>12.03896321</v>
      </c>
      <c r="BP471" t="s">
        <v>183</v>
      </c>
      <c r="BQ471" s="23">
        <v>25836.174660000001</v>
      </c>
      <c r="BR471" s="23">
        <v>20.83544165</v>
      </c>
      <c r="BT471" t="s">
        <v>183</v>
      </c>
      <c r="BU471" s="23">
        <v>25836.174660000001</v>
      </c>
      <c r="BV471" s="23">
        <v>20.83544165</v>
      </c>
    </row>
    <row r="472" spans="1:74" x14ac:dyDescent="0.25">
      <c r="A472">
        <v>1</v>
      </c>
      <c r="B472" s="15">
        <v>7566</v>
      </c>
      <c r="C472" s="15">
        <v>-64.417368999999994</v>
      </c>
      <c r="D472" s="15">
        <v>-20.171731000000001</v>
      </c>
      <c r="E472" s="16">
        <v>1</v>
      </c>
      <c r="F472" s="19">
        <v>29390.55679622</v>
      </c>
      <c r="G472" s="19">
        <v>83.989880994811983</v>
      </c>
      <c r="H472" s="16" t="str">
        <f>IF(LCOE_SensitivityScenarios!BF471&gt;'OnSSET_original_NoMG-PV-Diesel'!M471,'OnSSET_original_NoMG-PV-Diesel'!L471,LCOE_SensitivityScenarios!BG471)</f>
        <v>SA_PV</v>
      </c>
      <c r="I472" s="39" t="str">
        <f>IF(LCOE_SensitivityScenarios!BK471&gt;'OnSSET_original_NoMG-PV-Diesel'!M471,'OnSSET_original_NoMG-PV-Diesel'!L471,LCOE_SensitivityScenarios!BL471)</f>
        <v>SA_PV</v>
      </c>
      <c r="J472" s="39" t="str">
        <f>IF(LCOE_SensitivityScenarios!BP471&gt;'OnSSET_original_NoMG-PV-Diesel'!M471,'OnSSET_original_NoMG-PV-Diesel'!L471,LCOE_SensitivityScenarios!BQ471)</f>
        <v>SA_PV</v>
      </c>
      <c r="K472" s="38" t="str">
        <f>IF(LCOE_SensitivityScenarios!BU471&gt;'OnSSET_original_NoMG-PV-Diesel'!V471,'OnSSET_original_NoMG-PV-Diesel'!U471,LCOE_SensitivityScenarios!BV471)</f>
        <v>SA_PV</v>
      </c>
      <c r="L472" s="39" t="str">
        <f>IF(LCOE_SensitivityScenarios!BZ471&gt;'OnSSET_original_NoMG-PV-Diesel'!V471,'OnSSET_original_NoMG-PV-Diesel'!U471,LCOE_SensitivityScenarios!CA471)</f>
        <v>MG_Hybrid</v>
      </c>
      <c r="M472" s="40" t="str">
        <f>IF(LCOE_SensitivityScenarios!CE471&gt;'OnSSET_original_NoMG-PV-Diesel'!V471,'OnSSET_original_NoMG-PV-Diesel'!U471,LCOE_SensitivityScenarios!CF471)</f>
        <v>SA_PV</v>
      </c>
      <c r="N472" s="39" t="str">
        <f>IF(LCOE_SensitivityScenarios!CJ471&gt;'OnSSET_original_NoMG-PV-Diesel'!AE471,'OnSSET_original_NoMG-PV-Diesel'!AD471,LCOE_SensitivityScenarios!CK471)</f>
        <v>SA_Diesel</v>
      </c>
      <c r="O472" s="39" t="str">
        <f>IF(LCOE_SensitivityScenarios!CO471&gt;'OnSSET_original_NoMG-PV-Diesel'!AE471,'OnSSET_original_NoMG-PV-Diesel'!AD471,LCOE_SensitivityScenarios!CP471)</f>
        <v>SA_Diesel</v>
      </c>
      <c r="P472" s="40" t="str">
        <f>IF(LCOE_SensitivityScenarios!CT471&gt;'OnSSET_original_NoMG-PV-Diesel'!AE471,'OnSSET_original_NoMG-PV-Diesel'!AD471,LCOE_SensitivityScenarios!CU471)</f>
        <v>SA_Diesel</v>
      </c>
      <c r="Q472" s="38">
        <f>IF(LCOE_SensitivityScenarios!BF471&gt;'OnSSET_original_NoMG-PV-Diesel'!M471,'OnSSET_original_NoMG-PV-Diesel'!M471,LCOE_SensitivityScenarios!BF471)</f>
        <v>0.498517728956343</v>
      </c>
      <c r="R472" s="28">
        <f>MIN('OnSSET_original_NoMG-PV-Diesel'!E471:I471,LCOE_SensitivityScenarios!BK471)</f>
        <v>0.498517728956343</v>
      </c>
      <c r="S472" s="28">
        <f>MIN('OnSSET_original_NoMG-PV-Diesel'!E471:I471,LCOE_SensitivityScenarios!BP471)</f>
        <v>0.498517728956343</v>
      </c>
      <c r="T472" s="27">
        <f>MIN('OnSSET_original_NoMG-PV-Diesel'!N471:R471,LCOE_SensitivityScenarios!BU471)</f>
        <v>0.498517728956343</v>
      </c>
      <c r="U472" s="28">
        <f>MIN('OnSSET_original_NoMG-PV-Diesel'!N471:R471,LCOE_SensitivityScenarios!BZ471)</f>
        <v>0.47035277104751205</v>
      </c>
      <c r="V472" s="29">
        <f>MIN('OnSSET_original_NoMG-PV-Diesel'!N471:R471,LCOE_SensitivityScenarios!CE471)</f>
        <v>0.498517728956343</v>
      </c>
      <c r="W472" s="28">
        <f>MIN('OnSSET_original_NoMG-PV-Diesel'!W471:AA471,LCOE_SensitivityScenarios!CJ471)</f>
        <v>0.248216042448727</v>
      </c>
      <c r="X472" s="28">
        <f>MIN('OnSSET_original_NoMG-PV-Diesel'!W471:AA471,LCOE_SensitivityScenarios!CO471)</f>
        <v>0.248216042448727</v>
      </c>
      <c r="Y472" s="29">
        <f>MIN('OnSSET_original_NoMG-PV-Diesel'!W471:AA471,LCOE_SensitivityScenarios!CT471)</f>
        <v>0.248216042448727</v>
      </c>
      <c r="Z472">
        <f>IF(H472='OnSSET_original_NoMG-PV-Diesel'!L471,'OnSSET_original_NoMG-PV-Diesel'!K471,"wait")</f>
        <v>22.275827216846501</v>
      </c>
      <c r="AA472">
        <f>IF(I472='OnSSET_original_NoMG-PV-Diesel'!L471,'OnSSET_original_NoMG-PV-Diesel'!K471,"wait")</f>
        <v>22.275827216846501</v>
      </c>
      <c r="AB472">
        <f>IF(J472='OnSSET_original_NoMG-PV-Diesel'!L471,'OnSSET_original_NoMG-PV-Diesel'!K471,"wait")</f>
        <v>22.275827216846501</v>
      </c>
      <c r="AC472">
        <f>IF(K472='OnSSET_original_NoMG-PV-Diesel'!U471,'OnSSET_original_NoMG-PV-Diesel'!T471,"wait")</f>
        <v>16.833079493825899</v>
      </c>
      <c r="AD472" t="str">
        <f>IF(L472='OnSSET_original_NoMG-PV-Diesel'!U471,'OnSSET_original_NoMG-PV-Diesel'!T471,"wait")</f>
        <v>wait</v>
      </c>
      <c r="AE472">
        <f>IF(M472='OnSSET_original_NoMG-PV-Diesel'!U471,'OnSSET_original_NoMG-PV-Diesel'!T471,"wait")</f>
        <v>16.833079493825899</v>
      </c>
      <c r="AF472">
        <f>IF(N472='OnSSET_original_NoMG-PV-Diesel'!AD471,'OnSSET_original_NoMG-PV-Diesel'!AC471,"wait")</f>
        <v>13.4203455690502</v>
      </c>
      <c r="AG472">
        <f>IF(O472='OnSSET_original_NoMG-PV-Diesel'!AD471,'OnSSET_original_NoMG-PV-Diesel'!AC471,"wait")</f>
        <v>13.4203455690502</v>
      </c>
      <c r="AH472">
        <f>IF(P472='OnSSET_original_NoMG-PV-Diesel'!AD471,'OnSSET_original_NoMG-PV-Diesel'!AC471,"wait")</f>
        <v>13.4203455690502</v>
      </c>
      <c r="AR472">
        <v>116.434</v>
      </c>
      <c r="AS472">
        <v>100.31399999999999</v>
      </c>
      <c r="AT472">
        <v>7.6520000000000001</v>
      </c>
      <c r="AU472">
        <v>0.11799999999999999</v>
      </c>
      <c r="AV472">
        <v>58509.1976</v>
      </c>
      <c r="AW472">
        <v>0</v>
      </c>
      <c r="AX472">
        <v>11770.511909999999</v>
      </c>
      <c r="AZ472">
        <f>SUMIF([1]base!$A$2:$A$169,B472,[1]base!$V$2:$V$169)</f>
        <v>0</v>
      </c>
      <c r="BA472">
        <f>SUMIF([2]s1!$A$2:$A$275,B472,[2]s1!$U$2:$U$275)</f>
        <v>0</v>
      </c>
      <c r="BB472">
        <f>SUMIF([3]s2!$A$2:$A$115,B472,[3]s2!$U$2:$U$115)</f>
        <v>0</v>
      </c>
      <c r="BC472">
        <f>SUMIF([4]s3!$A$2:$A$245,B472,[4]s3!$U$2:$U$245)</f>
        <v>0</v>
      </c>
      <c r="BD472">
        <f>SUMIF([5]s4!$A$2:$A$74,B472,[5]s4!$U$2:$U$74)</f>
        <v>0</v>
      </c>
      <c r="BF472">
        <f t="shared" si="40"/>
        <v>0</v>
      </c>
      <c r="BG472">
        <f t="shared" si="41"/>
        <v>0</v>
      </c>
      <c r="BH472">
        <f t="shared" si="42"/>
        <v>0</v>
      </c>
      <c r="BI472">
        <f t="shared" si="43"/>
        <v>0</v>
      </c>
      <c r="BJ472">
        <f t="shared" si="44"/>
        <v>0</v>
      </c>
      <c r="BL472" t="s">
        <v>114</v>
      </c>
      <c r="BM472" s="23">
        <v>97295.199470000007</v>
      </c>
      <c r="BN472" s="23">
        <v>16.833079489999999</v>
      </c>
      <c r="BP472" t="s">
        <v>186</v>
      </c>
      <c r="BQ472" s="23">
        <v>97295.199470000007</v>
      </c>
      <c r="BR472" s="23">
        <v>16.833079489999999</v>
      </c>
      <c r="BT472" t="s">
        <v>183</v>
      </c>
      <c r="BU472" s="23">
        <v>16641.37473</v>
      </c>
      <c r="BV472" s="23">
        <v>13.42034557</v>
      </c>
    </row>
    <row r="473" spans="1:74" x14ac:dyDescent="0.25">
      <c r="A473">
        <v>1</v>
      </c>
      <c r="B473" s="15">
        <v>7569</v>
      </c>
      <c r="C473" s="15">
        <v>-64.227556890000002</v>
      </c>
      <c r="D473" s="15">
        <v>-19.213808149999998</v>
      </c>
      <c r="E473" s="16">
        <v>1</v>
      </c>
      <c r="F473" s="19">
        <v>26460.740543874701</v>
      </c>
      <c r="G473" s="19">
        <v>50.212081658528071</v>
      </c>
      <c r="H473" s="16" t="str">
        <f>IF(LCOE_SensitivityScenarios!BF472&gt;'OnSSET_original_NoMG-PV-Diesel'!M472,'OnSSET_original_NoMG-PV-Diesel'!L472,LCOE_SensitivityScenarios!BG472)</f>
        <v>SA_PV</v>
      </c>
      <c r="I473" s="39" t="str">
        <f>IF(LCOE_SensitivityScenarios!BK472&gt;'OnSSET_original_NoMG-PV-Diesel'!M472,'OnSSET_original_NoMG-PV-Diesel'!L472,LCOE_SensitivityScenarios!BL472)</f>
        <v>SA_PV</v>
      </c>
      <c r="J473" s="39" t="str">
        <f>IF(LCOE_SensitivityScenarios!BP472&gt;'OnSSET_original_NoMG-PV-Diesel'!M472,'OnSSET_original_NoMG-PV-Diesel'!L472,LCOE_SensitivityScenarios!BQ472)</f>
        <v>SA_PV</v>
      </c>
      <c r="K473" s="38" t="str">
        <f>IF(LCOE_SensitivityScenarios!BU472&gt;'OnSSET_original_NoMG-PV-Diesel'!V472,'OnSSET_original_NoMG-PV-Diesel'!U472,LCOE_SensitivityScenarios!BV472)</f>
        <v>SA_PV</v>
      </c>
      <c r="L473" s="39" t="str">
        <f>IF(LCOE_SensitivityScenarios!BZ472&gt;'OnSSET_original_NoMG-PV-Diesel'!V472,'OnSSET_original_NoMG-PV-Diesel'!U472,LCOE_SensitivityScenarios!CA472)</f>
        <v>SA_PV</v>
      </c>
      <c r="M473" s="40" t="str">
        <f>IF(LCOE_SensitivityScenarios!CE472&gt;'OnSSET_original_NoMG-PV-Diesel'!V472,'OnSSET_original_NoMG-PV-Diesel'!U472,LCOE_SensitivityScenarios!CF472)</f>
        <v>SA_PV</v>
      </c>
      <c r="N473" s="39" t="str">
        <f>IF(LCOE_SensitivityScenarios!CJ472&gt;'OnSSET_original_NoMG-PV-Diesel'!AE472,'OnSSET_original_NoMG-PV-Diesel'!AD472,LCOE_SensitivityScenarios!CK472)</f>
        <v>SA_Diesel</v>
      </c>
      <c r="O473" s="39" t="str">
        <f>IF(LCOE_SensitivityScenarios!CO472&gt;'OnSSET_original_NoMG-PV-Diesel'!AE472,'OnSSET_original_NoMG-PV-Diesel'!AD472,LCOE_SensitivityScenarios!CP472)</f>
        <v>SA_Diesel</v>
      </c>
      <c r="P473" s="40" t="str">
        <f>IF(LCOE_SensitivityScenarios!CT472&gt;'OnSSET_original_NoMG-PV-Diesel'!AE472,'OnSSET_original_NoMG-PV-Diesel'!AD472,LCOE_SensitivityScenarios!CU472)</f>
        <v>SA_Diesel</v>
      </c>
      <c r="Q473" s="38">
        <f>IF(LCOE_SensitivityScenarios!BF472&gt;'OnSSET_original_NoMG-PV-Diesel'!M472,'OnSSET_original_NoMG-PV-Diesel'!M472,LCOE_SensitivityScenarios!BF472)</f>
        <v>0.42974943105254099</v>
      </c>
      <c r="R473" s="28">
        <f>MIN('OnSSET_original_NoMG-PV-Diesel'!E472:I472,LCOE_SensitivityScenarios!BK472)</f>
        <v>0.42974943105254099</v>
      </c>
      <c r="S473" s="28">
        <f>MIN('OnSSET_original_NoMG-PV-Diesel'!E472:I472,LCOE_SensitivityScenarios!BP472)</f>
        <v>0.42974943105254099</v>
      </c>
      <c r="T473" s="27">
        <f>MIN('OnSSET_original_NoMG-PV-Diesel'!N472:R472,LCOE_SensitivityScenarios!BU472)</f>
        <v>0.42974943105254099</v>
      </c>
      <c r="U473" s="28">
        <f>MIN('OnSSET_original_NoMG-PV-Diesel'!N472:R472,LCOE_SensitivityScenarios!BZ472)</f>
        <v>0.42974943105254099</v>
      </c>
      <c r="V473" s="29">
        <f>MIN('OnSSET_original_NoMG-PV-Diesel'!N472:R472,LCOE_SensitivityScenarios!CE472)</f>
        <v>0.42974943105254099</v>
      </c>
      <c r="W473" s="28">
        <f>MIN('OnSSET_original_NoMG-PV-Diesel'!W472:AA472,LCOE_SensitivityScenarios!CJ472)</f>
        <v>0.236149129606983</v>
      </c>
      <c r="X473" s="28">
        <f>MIN('OnSSET_original_NoMG-PV-Diesel'!W472:AA472,LCOE_SensitivityScenarios!CO472)</f>
        <v>0.236149129606983</v>
      </c>
      <c r="Y473" s="29">
        <f>MIN('OnSSET_original_NoMG-PV-Diesel'!W472:AA472,LCOE_SensitivityScenarios!CT472)</f>
        <v>0.236149129606983</v>
      </c>
      <c r="Z473">
        <f>IF(H473='OnSSET_original_NoMG-PV-Diesel'!L472,'OnSSET_original_NoMG-PV-Diesel'!K472,"wait")</f>
        <v>9.0643978264113105</v>
      </c>
      <c r="AA473">
        <f>IF(I473='OnSSET_original_NoMG-PV-Diesel'!L472,'OnSSET_original_NoMG-PV-Diesel'!K472,"wait")</f>
        <v>9.0643978264113105</v>
      </c>
      <c r="AB473">
        <f>IF(J473='OnSSET_original_NoMG-PV-Diesel'!L472,'OnSSET_original_NoMG-PV-Diesel'!K472,"wait")</f>
        <v>9.0643978264113105</v>
      </c>
      <c r="AC473">
        <f>IF(K473='OnSSET_original_NoMG-PV-Diesel'!U472,'OnSSET_original_NoMG-PV-Diesel'!T472,"wait")</f>
        <v>14.8940338533573</v>
      </c>
      <c r="AD473">
        <f>IF(L473='OnSSET_original_NoMG-PV-Diesel'!U472,'OnSSET_original_NoMG-PV-Diesel'!T472,"wait")</f>
        <v>14.8940338533573</v>
      </c>
      <c r="AE473">
        <f>IF(M473='OnSSET_original_NoMG-PV-Diesel'!U472,'OnSSET_original_NoMG-PV-Diesel'!T472,"wait")</f>
        <v>14.8940338533573</v>
      </c>
      <c r="AF473">
        <f>IF(N473='OnSSET_original_NoMG-PV-Diesel'!AD472,'OnSSET_original_NoMG-PV-Diesel'!AC472,"wait")</f>
        <v>12.082529928709899</v>
      </c>
      <c r="AG473">
        <f>IF(O473='OnSSET_original_NoMG-PV-Diesel'!AD472,'OnSSET_original_NoMG-PV-Diesel'!AC472,"wait")</f>
        <v>12.082529928709899</v>
      </c>
      <c r="AH473">
        <f>IF(P473='OnSSET_original_NoMG-PV-Diesel'!AD472,'OnSSET_original_NoMG-PV-Diesel'!AC472,"wait")</f>
        <v>12.082529928709899</v>
      </c>
      <c r="AR473">
        <v>104.672</v>
      </c>
      <c r="AS473">
        <v>15.404999999999999</v>
      </c>
      <c r="AT473">
        <v>10.242000000000001</v>
      </c>
      <c r="AU473">
        <v>5.1999999999999998E-2</v>
      </c>
      <c r="AV473">
        <v>50450.458639999997</v>
      </c>
      <c r="AW473">
        <v>0</v>
      </c>
      <c r="AX473">
        <v>8560.3723009999994</v>
      </c>
      <c r="AZ473">
        <f>SUMIF([1]base!$A$2:$A$169,B473,[1]base!$V$2:$V$169)</f>
        <v>0</v>
      </c>
      <c r="BA473">
        <f>SUMIF([2]s1!$A$2:$A$275,B473,[2]s1!$U$2:$U$275)</f>
        <v>0</v>
      </c>
      <c r="BB473">
        <f>SUMIF([3]s2!$A$2:$A$115,B473,[3]s2!$U$2:$U$115)</f>
        <v>0</v>
      </c>
      <c r="BC473">
        <f>SUMIF([4]s3!$A$2:$A$245,B473,[4]s3!$U$2:$U$245)</f>
        <v>0</v>
      </c>
      <c r="BD473">
        <f>SUMIF([5]s4!$A$2:$A$74,B473,[5]s4!$U$2:$U$74)</f>
        <v>0</v>
      </c>
      <c r="BF473">
        <f t="shared" si="40"/>
        <v>0</v>
      </c>
      <c r="BG473">
        <f t="shared" si="41"/>
        <v>0</v>
      </c>
      <c r="BH473">
        <f t="shared" si="42"/>
        <v>0</v>
      </c>
      <c r="BI473">
        <f t="shared" si="43"/>
        <v>0</v>
      </c>
      <c r="BJ473">
        <f t="shared" si="44"/>
        <v>0</v>
      </c>
      <c r="BL473" t="s">
        <v>114</v>
      </c>
      <c r="BM473" s="23">
        <v>75512.751640000002</v>
      </c>
      <c r="BN473" s="23">
        <v>14.89403385</v>
      </c>
      <c r="BP473" t="s">
        <v>186</v>
      </c>
      <c r="BQ473" s="23">
        <v>75512.751640000002</v>
      </c>
      <c r="BR473" s="23">
        <v>14.89403385</v>
      </c>
      <c r="BT473" t="s">
        <v>183</v>
      </c>
      <c r="BU473" s="23">
        <v>14982.46876</v>
      </c>
      <c r="BV473" s="23">
        <v>12.08252993</v>
      </c>
    </row>
    <row r="474" spans="1:74" x14ac:dyDescent="0.25">
      <c r="A474">
        <v>1</v>
      </c>
      <c r="B474" s="15">
        <v>7589</v>
      </c>
      <c r="C474" s="15">
        <v>-64.480682060000007</v>
      </c>
      <c r="D474" s="15">
        <v>-20.235879300000001</v>
      </c>
      <c r="E474" s="16">
        <v>1</v>
      </c>
      <c r="F474" s="19">
        <v>27059.710010299899</v>
      </c>
      <c r="G474" s="19">
        <v>62.368426767754656</v>
      </c>
      <c r="H474" s="16" t="str">
        <f>IF(LCOE_SensitivityScenarios!BF473&gt;'OnSSET_original_NoMG-PV-Diesel'!M473,'OnSSET_original_NoMG-PV-Diesel'!L473,LCOE_SensitivityScenarios!BG473)</f>
        <v>SA_PV</v>
      </c>
      <c r="I474" s="39" t="str">
        <f>IF(LCOE_SensitivityScenarios!BK473&gt;'OnSSET_original_NoMG-PV-Diesel'!M473,'OnSSET_original_NoMG-PV-Diesel'!L473,LCOE_SensitivityScenarios!BL473)</f>
        <v>SA_PV</v>
      </c>
      <c r="J474" s="39" t="str">
        <f>IF(LCOE_SensitivityScenarios!BP473&gt;'OnSSET_original_NoMG-PV-Diesel'!M473,'OnSSET_original_NoMG-PV-Diesel'!L473,LCOE_SensitivityScenarios!BQ473)</f>
        <v>SA_PV</v>
      </c>
      <c r="K474" s="38" t="str">
        <f>IF(LCOE_SensitivityScenarios!BU473&gt;'OnSSET_original_NoMG-PV-Diesel'!V473,'OnSSET_original_NoMG-PV-Diesel'!U473,LCOE_SensitivityScenarios!BV473)</f>
        <v>SA_PV</v>
      </c>
      <c r="L474" s="39" t="str">
        <f>IF(LCOE_SensitivityScenarios!BZ473&gt;'OnSSET_original_NoMG-PV-Diesel'!V473,'OnSSET_original_NoMG-PV-Diesel'!U473,LCOE_SensitivityScenarios!CA473)</f>
        <v>SA_PV</v>
      </c>
      <c r="M474" s="40" t="str">
        <f>IF(LCOE_SensitivityScenarios!CE473&gt;'OnSSET_original_NoMG-PV-Diesel'!V473,'OnSSET_original_NoMG-PV-Diesel'!U473,LCOE_SensitivityScenarios!CF473)</f>
        <v>SA_PV</v>
      </c>
      <c r="N474" s="39" t="str">
        <f>IF(LCOE_SensitivityScenarios!CJ473&gt;'OnSSET_original_NoMG-PV-Diesel'!AE473,'OnSSET_original_NoMG-PV-Diesel'!AD473,LCOE_SensitivityScenarios!CK473)</f>
        <v>SA_Diesel</v>
      </c>
      <c r="O474" s="39" t="str">
        <f>IF(LCOE_SensitivityScenarios!CO473&gt;'OnSSET_original_NoMG-PV-Diesel'!AE473,'OnSSET_original_NoMG-PV-Diesel'!AD473,LCOE_SensitivityScenarios!CP473)</f>
        <v>SA_Diesel</v>
      </c>
      <c r="P474" s="40" t="str">
        <f>IF(LCOE_SensitivityScenarios!CT473&gt;'OnSSET_original_NoMG-PV-Diesel'!AE473,'OnSSET_original_NoMG-PV-Diesel'!AD473,LCOE_SensitivityScenarios!CU473)</f>
        <v>SA_Diesel</v>
      </c>
      <c r="Q474" s="38">
        <f>IF(LCOE_SensitivityScenarios!BF473&gt;'OnSSET_original_NoMG-PV-Diesel'!M473,'OnSSET_original_NoMG-PV-Diesel'!M473,LCOE_SensitivityScenarios!BF473)</f>
        <v>0.44206637670542798</v>
      </c>
      <c r="R474" s="28">
        <f>MIN('OnSSET_original_NoMG-PV-Diesel'!E473:I473,LCOE_SensitivityScenarios!BK473)</f>
        <v>0.44206637670542798</v>
      </c>
      <c r="S474" s="28">
        <f>MIN('OnSSET_original_NoMG-PV-Diesel'!E473:I473,LCOE_SensitivityScenarios!BP473)</f>
        <v>0.44206637670542798</v>
      </c>
      <c r="T474" s="27">
        <f>MIN('OnSSET_original_NoMG-PV-Diesel'!N473:R473,LCOE_SensitivityScenarios!BU473)</f>
        <v>0.44206637670542798</v>
      </c>
      <c r="U474" s="28">
        <f>MIN('OnSSET_original_NoMG-PV-Diesel'!N473:R473,LCOE_SensitivityScenarios!BZ473)</f>
        <v>0.44206637670542798</v>
      </c>
      <c r="V474" s="29">
        <f>MIN('OnSSET_original_NoMG-PV-Diesel'!N473:R473,LCOE_SensitivityScenarios!CE473)</f>
        <v>0.44206637670542798</v>
      </c>
      <c r="W474" s="28">
        <f>MIN('OnSSET_original_NoMG-PV-Diesel'!W473:AA473,LCOE_SensitivityScenarios!CJ473)</f>
        <v>0.236149129606983</v>
      </c>
      <c r="X474" s="28">
        <f>MIN('OnSSET_original_NoMG-PV-Diesel'!W473:AA473,LCOE_SensitivityScenarios!CO473)</f>
        <v>0.236149129606983</v>
      </c>
      <c r="Y474" s="29">
        <f>MIN('OnSSET_original_NoMG-PV-Diesel'!W473:AA473,LCOE_SensitivityScenarios!CT473)</f>
        <v>0.236149129606983</v>
      </c>
      <c r="Z474">
        <f>IF(H474='OnSSET_original_NoMG-PV-Diesel'!L473,'OnSSET_original_NoMG-PV-Diesel'!K473,"wait")</f>
        <v>26.835375936712701</v>
      </c>
      <c r="AA474">
        <f>IF(I474='OnSSET_original_NoMG-PV-Diesel'!L473,'OnSSET_original_NoMG-PV-Diesel'!K473,"wait")</f>
        <v>26.835375936712701</v>
      </c>
      <c r="AB474">
        <f>IF(J474='OnSSET_original_NoMG-PV-Diesel'!L473,'OnSSET_original_NoMG-PV-Diesel'!K473,"wait")</f>
        <v>26.835375936712701</v>
      </c>
      <c r="AC474">
        <f>IF(K474='OnSSET_original_NoMG-PV-Diesel'!U473,'OnSSET_original_NoMG-PV-Diesel'!T473,"wait")</f>
        <v>15.667714672167101</v>
      </c>
      <c r="AD474">
        <f>IF(L474='OnSSET_original_NoMG-PV-Diesel'!U473,'OnSSET_original_NoMG-PV-Diesel'!T473,"wait")</f>
        <v>15.667714672167101</v>
      </c>
      <c r="AE474">
        <f>IF(M474='OnSSET_original_NoMG-PV-Diesel'!U473,'OnSSET_original_NoMG-PV-Diesel'!T473,"wait")</f>
        <v>15.667714672167101</v>
      </c>
      <c r="AF474">
        <f>IF(N474='OnSSET_original_NoMG-PV-Diesel'!AD473,'OnSSET_original_NoMG-PV-Diesel'!AC473,"wait")</f>
        <v>12.3560319681735</v>
      </c>
      <c r="AG474">
        <f>IF(O474='OnSSET_original_NoMG-PV-Diesel'!AD473,'OnSSET_original_NoMG-PV-Diesel'!AC473,"wait")</f>
        <v>12.3560319681735</v>
      </c>
      <c r="AH474">
        <f>IF(P474='OnSSET_original_NoMG-PV-Diesel'!AD473,'OnSSET_original_NoMG-PV-Diesel'!AC473,"wait")</f>
        <v>12.3560319681735</v>
      </c>
      <c r="AR474">
        <v>106.212</v>
      </c>
      <c r="AS474">
        <v>106.212</v>
      </c>
      <c r="AT474">
        <v>16.998000000000001</v>
      </c>
      <c r="AU474">
        <v>7.0999999999999994E-2</v>
      </c>
      <c r="AV474">
        <v>48317.393459999999</v>
      </c>
      <c r="AW474">
        <v>0</v>
      </c>
      <c r="AX474">
        <v>7796.0533459999997</v>
      </c>
      <c r="AZ474">
        <f>SUMIF([1]base!$A$2:$A$169,B474,[1]base!$V$2:$V$169)</f>
        <v>0</v>
      </c>
      <c r="BA474">
        <f>SUMIF([2]s1!$A$2:$A$275,B474,[2]s1!$U$2:$U$275)</f>
        <v>0</v>
      </c>
      <c r="BB474">
        <f>SUMIF([3]s2!$A$2:$A$115,B474,[3]s2!$U$2:$U$115)</f>
        <v>0</v>
      </c>
      <c r="BC474">
        <f>SUMIF([4]s3!$A$2:$A$245,B474,[4]s3!$U$2:$U$245)</f>
        <v>0</v>
      </c>
      <c r="BD474">
        <f>SUMIF([5]s4!$A$2:$A$74,B474,[5]s4!$U$2:$U$74)</f>
        <v>0</v>
      </c>
      <c r="BF474">
        <f t="shared" si="40"/>
        <v>0</v>
      </c>
      <c r="BG474">
        <f t="shared" si="41"/>
        <v>0</v>
      </c>
      <c r="BH474">
        <f t="shared" si="42"/>
        <v>0</v>
      </c>
      <c r="BI474">
        <f t="shared" si="43"/>
        <v>0</v>
      </c>
      <c r="BJ474">
        <f t="shared" si="44"/>
        <v>0</v>
      </c>
      <c r="BL474" t="s">
        <v>114</v>
      </c>
      <c r="BM474" s="23">
        <v>79435.313389999996</v>
      </c>
      <c r="BN474" s="23">
        <v>15.667714670000001</v>
      </c>
      <c r="BP474" t="s">
        <v>186</v>
      </c>
      <c r="BQ474" s="23">
        <v>79435.313389999996</v>
      </c>
      <c r="BR474" s="23">
        <v>15.667714670000001</v>
      </c>
      <c r="BT474" t="s">
        <v>183</v>
      </c>
      <c r="BU474" s="23">
        <v>15321.61427</v>
      </c>
      <c r="BV474" s="23">
        <v>12.35603197</v>
      </c>
    </row>
    <row r="475" spans="1:74" x14ac:dyDescent="0.25">
      <c r="A475">
        <v>1</v>
      </c>
      <c r="B475" s="15">
        <v>7592</v>
      </c>
      <c r="C475" s="15">
        <v>-64.945853499999998</v>
      </c>
      <c r="D475" s="15">
        <v>-18.919374059999999</v>
      </c>
      <c r="E475" s="16">
        <v>1</v>
      </c>
      <c r="F475" s="19">
        <v>20367.584696762598</v>
      </c>
      <c r="G475" s="19">
        <v>55.900409437101011</v>
      </c>
      <c r="H475" s="16" t="str">
        <f>IF(LCOE_SensitivityScenarios!BF474&gt;'OnSSET_original_NoMG-PV-Diesel'!M474,'OnSSET_original_NoMG-PV-Diesel'!L474,LCOE_SensitivityScenarios!BG474)</f>
        <v>SA_Diesel</v>
      </c>
      <c r="I475" s="39" t="str">
        <f>IF(LCOE_SensitivityScenarios!BK474&gt;'OnSSET_original_NoMG-PV-Diesel'!M474,'OnSSET_original_NoMG-PV-Diesel'!L474,LCOE_SensitivityScenarios!BL474)</f>
        <v>SA_Diesel</v>
      </c>
      <c r="J475" s="39" t="str">
        <f>IF(LCOE_SensitivityScenarios!BP474&gt;'OnSSET_original_NoMG-PV-Diesel'!M474,'OnSSET_original_NoMG-PV-Diesel'!L474,LCOE_SensitivityScenarios!BQ474)</f>
        <v>SA_Diesel</v>
      </c>
      <c r="K475" s="38" t="str">
        <f>IF(LCOE_SensitivityScenarios!BU474&gt;'OnSSET_original_NoMG-PV-Diesel'!V474,'OnSSET_original_NoMG-PV-Diesel'!U474,LCOE_SensitivityScenarios!BV474)</f>
        <v>SA_Diesel</v>
      </c>
      <c r="L475" s="39" t="str">
        <f>IF(LCOE_SensitivityScenarios!BZ474&gt;'OnSSET_original_NoMG-PV-Diesel'!V474,'OnSSET_original_NoMG-PV-Diesel'!U474,LCOE_SensitivityScenarios!CA474)</f>
        <v>SA_Diesel</v>
      </c>
      <c r="M475" s="40" t="str">
        <f>IF(LCOE_SensitivityScenarios!CE474&gt;'OnSSET_original_NoMG-PV-Diesel'!V474,'OnSSET_original_NoMG-PV-Diesel'!U474,LCOE_SensitivityScenarios!CF474)</f>
        <v>SA_Diesel</v>
      </c>
      <c r="N475" s="39" t="str">
        <f>IF(LCOE_SensitivityScenarios!CJ474&gt;'OnSSET_original_NoMG-PV-Diesel'!AE474,'OnSSET_original_NoMG-PV-Diesel'!AD474,LCOE_SensitivityScenarios!CK474)</f>
        <v>SA_Diesel</v>
      </c>
      <c r="O475" s="39" t="str">
        <f>IF(LCOE_SensitivityScenarios!CO474&gt;'OnSSET_original_NoMG-PV-Diesel'!AE474,'OnSSET_original_NoMG-PV-Diesel'!AD474,LCOE_SensitivityScenarios!CP474)</f>
        <v>SA_Diesel</v>
      </c>
      <c r="P475" s="40" t="str">
        <f>IF(LCOE_SensitivityScenarios!CT474&gt;'OnSSET_original_NoMG-PV-Diesel'!AE474,'OnSSET_original_NoMG-PV-Diesel'!AD474,LCOE_SensitivityScenarios!CU474)</f>
        <v>SA_Diesel</v>
      </c>
      <c r="Q475" s="38">
        <f>IF(LCOE_SensitivityScenarios!BF474&gt;'OnSSET_original_NoMG-PV-Diesel'!M474,'OnSSET_original_NoMG-PV-Diesel'!M474,LCOE_SensitivityScenarios!BF474)</f>
        <v>0.42529319994384901</v>
      </c>
      <c r="R475" s="28">
        <f>MIN('OnSSET_original_NoMG-PV-Diesel'!E474:I474,LCOE_SensitivityScenarios!BK474)</f>
        <v>0.42529319994384901</v>
      </c>
      <c r="S475" s="28">
        <f>MIN('OnSSET_original_NoMG-PV-Diesel'!E474:I474,LCOE_SensitivityScenarios!BP474)</f>
        <v>0.42529319994384901</v>
      </c>
      <c r="T475" s="27">
        <f>MIN('OnSSET_original_NoMG-PV-Diesel'!N474:R474,LCOE_SensitivityScenarios!BU474)</f>
        <v>0.31927675140566703</v>
      </c>
      <c r="U475" s="28">
        <f>MIN('OnSSET_original_NoMG-PV-Diesel'!N474:R474,LCOE_SensitivityScenarios!BZ474)</f>
        <v>0.31927675140566703</v>
      </c>
      <c r="V475" s="29">
        <f>MIN('OnSSET_original_NoMG-PV-Diesel'!N474:R474,LCOE_SensitivityScenarios!CE474)</f>
        <v>0.31927675140566703</v>
      </c>
      <c r="W475" s="28">
        <f>MIN('OnSSET_original_NoMG-PV-Diesel'!W474:AA474,LCOE_SensitivityScenarios!CJ474)</f>
        <v>0.18184802181913301</v>
      </c>
      <c r="X475" s="28">
        <f>MIN('OnSSET_original_NoMG-PV-Diesel'!W474:AA474,LCOE_SensitivityScenarios!CO474)</f>
        <v>0.18184802181913301</v>
      </c>
      <c r="Y475" s="29">
        <f>MIN('OnSSET_original_NoMG-PV-Diesel'!W474:AA474,LCOE_SensitivityScenarios!CT474)</f>
        <v>0.18184802181913301</v>
      </c>
      <c r="Z475">
        <f>IF(H475='OnSSET_original_NoMG-PV-Diesel'!L474,'OnSSET_original_NoMG-PV-Diesel'!K474,"wait")</f>
        <v>16.4892463802306</v>
      </c>
      <c r="AA475">
        <f>IF(I475='OnSSET_original_NoMG-PV-Diesel'!L474,'OnSSET_original_NoMG-PV-Diesel'!K474,"wait")</f>
        <v>16.4892463802306</v>
      </c>
      <c r="AB475">
        <f>IF(J475='OnSSET_original_NoMG-PV-Diesel'!L474,'OnSSET_original_NoMG-PV-Diesel'!K474,"wait")</f>
        <v>16.4892463802306</v>
      </c>
      <c r="AC475">
        <f>IF(K475='OnSSET_original_NoMG-PV-Diesel'!U474,'OnSSET_original_NoMG-PV-Diesel'!T474,"wait")</f>
        <v>9.3002669848231108</v>
      </c>
      <c r="AD475">
        <f>IF(L475='OnSSET_original_NoMG-PV-Diesel'!U474,'OnSSET_original_NoMG-PV-Diesel'!T474,"wait")</f>
        <v>9.3002669848231108</v>
      </c>
      <c r="AE475">
        <f>IF(M475='OnSSET_original_NoMG-PV-Diesel'!U474,'OnSSET_original_NoMG-PV-Diesel'!T474,"wait")</f>
        <v>9.3002669848231108</v>
      </c>
      <c r="AF475">
        <f>IF(N475='OnSSET_original_NoMG-PV-Diesel'!AD474,'OnSSET_original_NoMG-PV-Diesel'!AC474,"wait")</f>
        <v>9.3002669848231108</v>
      </c>
      <c r="AG475">
        <f>IF(O475='OnSSET_original_NoMG-PV-Diesel'!AD474,'OnSSET_original_NoMG-PV-Diesel'!AC474,"wait")</f>
        <v>9.3002669848231108</v>
      </c>
      <c r="AH475">
        <f>IF(P475='OnSSET_original_NoMG-PV-Diesel'!AD474,'OnSSET_original_NoMG-PV-Diesel'!AC474,"wait")</f>
        <v>9.3002669848231108</v>
      </c>
      <c r="AR475">
        <v>18.320999999999898</v>
      </c>
      <c r="AS475">
        <v>17.884</v>
      </c>
      <c r="AT475">
        <v>1.1179999999999899</v>
      </c>
      <c r="AU475">
        <v>0.161</v>
      </c>
      <c r="AV475">
        <v>51684.747080000001</v>
      </c>
      <c r="AW475">
        <v>0</v>
      </c>
      <c r="AX475">
        <v>9018.9636750000009</v>
      </c>
      <c r="AZ475">
        <f>SUMIF([1]base!$A$2:$A$169,B475,[1]base!$V$2:$V$169)</f>
        <v>0</v>
      </c>
      <c r="BA475">
        <f>SUMIF([2]s1!$A$2:$A$275,B475,[2]s1!$U$2:$U$275)</f>
        <v>0</v>
      </c>
      <c r="BB475">
        <f>SUMIF([3]s2!$A$2:$A$115,B475,[3]s2!$U$2:$U$115)</f>
        <v>0</v>
      </c>
      <c r="BC475">
        <f>SUMIF([4]s3!$A$2:$A$245,B475,[4]s3!$U$2:$U$245)</f>
        <v>0</v>
      </c>
      <c r="BD475">
        <f>SUMIF([5]s4!$A$2:$A$74,B475,[5]s4!$U$2:$U$74)</f>
        <v>0</v>
      </c>
      <c r="BF475">
        <f t="shared" si="40"/>
        <v>0</v>
      </c>
      <c r="BG475">
        <f t="shared" si="41"/>
        <v>0</v>
      </c>
      <c r="BH475">
        <f t="shared" si="42"/>
        <v>0</v>
      </c>
      <c r="BI475">
        <f t="shared" si="43"/>
        <v>0</v>
      </c>
      <c r="BJ475">
        <f t="shared" si="44"/>
        <v>0</v>
      </c>
      <c r="BL475" t="s">
        <v>113</v>
      </c>
      <c r="BM475" s="23">
        <v>11532.4324</v>
      </c>
      <c r="BN475" s="23">
        <v>9.3002669850000004</v>
      </c>
      <c r="BP475" t="s">
        <v>183</v>
      </c>
      <c r="BQ475" s="23">
        <v>11532.4324</v>
      </c>
      <c r="BR475" s="23">
        <v>9.3002669850000004</v>
      </c>
      <c r="BT475" t="s">
        <v>183</v>
      </c>
      <c r="BU475" s="23">
        <v>11532.4324</v>
      </c>
      <c r="BV475" s="23">
        <v>9.3002669850000004</v>
      </c>
    </row>
    <row r="476" spans="1:74" x14ac:dyDescent="0.25">
      <c r="A476">
        <v>1</v>
      </c>
      <c r="B476" s="15">
        <v>7604</v>
      </c>
      <c r="C476" s="15">
        <v>-65.544600860000003</v>
      </c>
      <c r="D476" s="15">
        <v>-18.440169180000002</v>
      </c>
      <c r="E476" s="16">
        <v>1</v>
      </c>
      <c r="F476" s="19">
        <v>21049.951508915499</v>
      </c>
      <c r="G476" s="19">
        <v>57.476785438299629</v>
      </c>
      <c r="H476" s="16" t="str">
        <f>IF(LCOE_SensitivityScenarios!BF475&gt;'OnSSET_original_NoMG-PV-Diesel'!M475,'OnSSET_original_NoMG-PV-Diesel'!L475,LCOE_SensitivityScenarios!BG475)</f>
        <v>SA_PV</v>
      </c>
      <c r="I476" s="39" t="str">
        <f>IF(LCOE_SensitivityScenarios!BK475&gt;'OnSSET_original_NoMG-PV-Diesel'!M475,'OnSSET_original_NoMG-PV-Diesel'!L475,LCOE_SensitivityScenarios!BL475)</f>
        <v>SA_PV</v>
      </c>
      <c r="J476" s="39" t="str">
        <f>IF(LCOE_SensitivityScenarios!BP475&gt;'OnSSET_original_NoMG-PV-Diesel'!M475,'OnSSET_original_NoMG-PV-Diesel'!L475,LCOE_SensitivityScenarios!BQ475)</f>
        <v>SA_PV</v>
      </c>
      <c r="K476" s="38" t="str">
        <f>IF(LCOE_SensitivityScenarios!BU475&gt;'OnSSET_original_NoMG-PV-Diesel'!V475,'OnSSET_original_NoMG-PV-Diesel'!U475,LCOE_SensitivityScenarios!BV475)</f>
        <v>SA_Diesel</v>
      </c>
      <c r="L476" s="39" t="str">
        <f>IF(LCOE_SensitivityScenarios!BZ475&gt;'OnSSET_original_NoMG-PV-Diesel'!V475,'OnSSET_original_NoMG-PV-Diesel'!U475,LCOE_SensitivityScenarios!CA475)</f>
        <v>SA_Diesel</v>
      </c>
      <c r="M476" s="40" t="str">
        <f>IF(LCOE_SensitivityScenarios!CE475&gt;'OnSSET_original_NoMG-PV-Diesel'!V475,'OnSSET_original_NoMG-PV-Diesel'!U475,LCOE_SensitivityScenarios!CF475)</f>
        <v>SA_Diesel</v>
      </c>
      <c r="N476" s="39" t="str">
        <f>IF(LCOE_SensitivityScenarios!CJ475&gt;'OnSSET_original_NoMG-PV-Diesel'!AE475,'OnSSET_original_NoMG-PV-Diesel'!AD475,LCOE_SensitivityScenarios!CK475)</f>
        <v>SA_Diesel</v>
      </c>
      <c r="O476" s="39" t="str">
        <f>IF(LCOE_SensitivityScenarios!CO475&gt;'OnSSET_original_NoMG-PV-Diesel'!AE475,'OnSSET_original_NoMG-PV-Diesel'!AD475,LCOE_SensitivityScenarios!CP475)</f>
        <v>SA_Diesel</v>
      </c>
      <c r="P476" s="40" t="str">
        <f>IF(LCOE_SensitivityScenarios!CT475&gt;'OnSSET_original_NoMG-PV-Diesel'!AE475,'OnSSET_original_NoMG-PV-Diesel'!AD475,LCOE_SensitivityScenarios!CU475)</f>
        <v>SA_Diesel</v>
      </c>
      <c r="Q476" s="38">
        <f>IF(LCOE_SensitivityScenarios!BF475&gt;'OnSSET_original_NoMG-PV-Diesel'!M475,'OnSSET_original_NoMG-PV-Diesel'!M475,LCOE_SensitivityScenarios!BF475)</f>
        <v>0.42585838581035002</v>
      </c>
      <c r="R476" s="28">
        <f>MIN('OnSSET_original_NoMG-PV-Diesel'!E475:I475,LCOE_SensitivityScenarios!BK475)</f>
        <v>0.42585838581035002</v>
      </c>
      <c r="S476" s="28">
        <f>MIN('OnSSET_original_NoMG-PV-Diesel'!E475:I475,LCOE_SensitivityScenarios!BP475)</f>
        <v>0.42585838581035002</v>
      </c>
      <c r="T476" s="27">
        <f>MIN('OnSSET_original_NoMG-PV-Diesel'!N475:R475,LCOE_SensitivityScenarios!BU475)</f>
        <v>0.39033746036260603</v>
      </c>
      <c r="U476" s="28">
        <f>MIN('OnSSET_original_NoMG-PV-Diesel'!N475:R475,LCOE_SensitivityScenarios!BZ475)</f>
        <v>0.39033746036260603</v>
      </c>
      <c r="V476" s="29">
        <f>MIN('OnSSET_original_NoMG-PV-Diesel'!N475:R475,LCOE_SensitivityScenarios!CE475)</f>
        <v>0.39033746036260603</v>
      </c>
      <c r="W476" s="28">
        <f>MIN('OnSSET_original_NoMG-PV-Diesel'!W475:AA475,LCOE_SensitivityScenarios!CJ475)</f>
        <v>0.205981847502622</v>
      </c>
      <c r="X476" s="28">
        <f>MIN('OnSSET_original_NoMG-PV-Diesel'!W475:AA475,LCOE_SensitivityScenarios!CO475)</f>
        <v>0.205981847502622</v>
      </c>
      <c r="Y476" s="29">
        <f>MIN('OnSSET_original_NoMG-PV-Diesel'!W475:AA475,LCOE_SensitivityScenarios!CT475)</f>
        <v>0.205981847502622</v>
      </c>
      <c r="Z476">
        <f>IF(H476='OnSSET_original_NoMG-PV-Diesel'!L475,'OnSSET_original_NoMG-PV-Diesel'!K475,"wait")</f>
        <v>12.0389632139404</v>
      </c>
      <c r="AA476">
        <f>IF(I476='OnSSET_original_NoMG-PV-Diesel'!L475,'OnSSET_original_NoMG-PV-Diesel'!K475,"wait")</f>
        <v>12.0389632139404</v>
      </c>
      <c r="AB476">
        <f>IF(J476='OnSSET_original_NoMG-PV-Diesel'!L475,'OnSSET_original_NoMG-PV-Diesel'!K475,"wait")</f>
        <v>12.0389632139404</v>
      </c>
      <c r="AC476">
        <f>IF(K476='OnSSET_original_NoMG-PV-Diesel'!U475,'OnSSET_original_NoMG-PV-Diesel'!T475,"wait")</f>
        <v>9.6118500040710106</v>
      </c>
      <c r="AD476">
        <f>IF(L476='OnSSET_original_NoMG-PV-Diesel'!U475,'OnSSET_original_NoMG-PV-Diesel'!T475,"wait")</f>
        <v>9.6118500040710106</v>
      </c>
      <c r="AE476">
        <f>IF(M476='OnSSET_original_NoMG-PV-Diesel'!U475,'OnSSET_original_NoMG-PV-Diesel'!T475,"wait")</f>
        <v>9.6118500040710106</v>
      </c>
      <c r="AF476">
        <f>IF(N476='OnSSET_original_NoMG-PV-Diesel'!AD475,'OnSSET_original_NoMG-PV-Diesel'!AC475,"wait")</f>
        <v>9.6118500040710106</v>
      </c>
      <c r="AG476">
        <f>IF(O476='OnSSET_original_NoMG-PV-Diesel'!AD475,'OnSSET_original_NoMG-PV-Diesel'!AC475,"wait")</f>
        <v>9.6118500040710106</v>
      </c>
      <c r="AH476">
        <f>IF(P476='OnSSET_original_NoMG-PV-Diesel'!AD475,'OnSSET_original_NoMG-PV-Diesel'!AC475,"wait")</f>
        <v>9.6118500040710106</v>
      </c>
      <c r="AR476">
        <v>36.988999999999997</v>
      </c>
      <c r="AS476">
        <v>37.036000000000001</v>
      </c>
      <c r="AT476">
        <v>17.373999999999999</v>
      </c>
      <c r="AU476">
        <v>3.7999999999999999E-2</v>
      </c>
      <c r="AV476">
        <v>46534.420230000003</v>
      </c>
      <c r="AW476">
        <v>0</v>
      </c>
      <c r="AX476">
        <v>7184.59818</v>
      </c>
      <c r="AZ476">
        <f>SUMIF([1]base!$A$2:$A$169,B476,[1]base!$V$2:$V$169)</f>
        <v>0</v>
      </c>
      <c r="BA476">
        <f>SUMIF([2]s1!$A$2:$A$275,B476,[2]s1!$U$2:$U$275)</f>
        <v>0</v>
      </c>
      <c r="BB476">
        <f>SUMIF([3]s2!$A$2:$A$115,B476,[3]s2!$U$2:$U$115)</f>
        <v>0</v>
      </c>
      <c r="BC476">
        <f>SUMIF([4]s3!$A$2:$A$245,B476,[4]s3!$U$2:$U$245)</f>
        <v>0</v>
      </c>
      <c r="BD476">
        <f>SUMIF([5]s4!$A$2:$A$74,B476,[5]s4!$U$2:$U$74)</f>
        <v>0</v>
      </c>
      <c r="BF476">
        <f t="shared" si="40"/>
        <v>0</v>
      </c>
      <c r="BG476">
        <f t="shared" si="41"/>
        <v>0</v>
      </c>
      <c r="BH476">
        <f t="shared" si="42"/>
        <v>0</v>
      </c>
      <c r="BI476">
        <f t="shared" si="43"/>
        <v>0</v>
      </c>
      <c r="BJ476">
        <f t="shared" si="44"/>
        <v>0</v>
      </c>
      <c r="BL476" t="s">
        <v>114</v>
      </c>
      <c r="BM476" s="23">
        <v>59527.726269999999</v>
      </c>
      <c r="BN476" s="23">
        <v>10.29891458</v>
      </c>
      <c r="BP476" t="s">
        <v>183</v>
      </c>
      <c r="BQ476" s="23">
        <v>11918.79874</v>
      </c>
      <c r="BR476" s="23">
        <v>9.6118500040000008</v>
      </c>
      <c r="BT476" t="s">
        <v>183</v>
      </c>
      <c r="BU476" s="23">
        <v>11918.79874</v>
      </c>
      <c r="BV476" s="23">
        <v>9.6118500040000008</v>
      </c>
    </row>
    <row r="477" spans="1:74" x14ac:dyDescent="0.25">
      <c r="A477">
        <v>1</v>
      </c>
      <c r="B477" s="15">
        <v>7609</v>
      </c>
      <c r="C477" s="15">
        <v>-64.782150239999993</v>
      </c>
      <c r="D477" s="15">
        <v>-19.947541739999998</v>
      </c>
      <c r="E477" s="16">
        <v>1</v>
      </c>
      <c r="F477" s="19">
        <v>30926.207930940102</v>
      </c>
      <c r="G477" s="19">
        <v>83.424686953332539</v>
      </c>
      <c r="H477" s="16" t="str">
        <f>IF(LCOE_SensitivityScenarios!BF476&gt;'OnSSET_original_NoMG-PV-Diesel'!M476,'OnSSET_original_NoMG-PV-Diesel'!L476,LCOE_SensitivityScenarios!BG476)</f>
        <v>SA_PV</v>
      </c>
      <c r="I477" s="39" t="str">
        <f>IF(LCOE_SensitivityScenarios!BK476&gt;'OnSSET_original_NoMG-PV-Diesel'!M476,'OnSSET_original_NoMG-PV-Diesel'!L476,LCOE_SensitivityScenarios!BL476)</f>
        <v>SA_PV</v>
      </c>
      <c r="J477" s="39" t="str">
        <f>IF(LCOE_SensitivityScenarios!BP476&gt;'OnSSET_original_NoMG-PV-Diesel'!M476,'OnSSET_original_NoMG-PV-Diesel'!L476,LCOE_SensitivityScenarios!BQ476)</f>
        <v>SA_PV</v>
      </c>
      <c r="K477" s="38" t="str">
        <f>IF(LCOE_SensitivityScenarios!BU476&gt;'OnSSET_original_NoMG-PV-Diesel'!V476,'OnSSET_original_NoMG-PV-Diesel'!U476,LCOE_SensitivityScenarios!BV476)</f>
        <v>SA_PV</v>
      </c>
      <c r="L477" s="39" t="str">
        <f>IF(LCOE_SensitivityScenarios!BZ476&gt;'OnSSET_original_NoMG-PV-Diesel'!V476,'OnSSET_original_NoMG-PV-Diesel'!U476,LCOE_SensitivityScenarios!CA476)</f>
        <v>SA_PV</v>
      </c>
      <c r="M477" s="40" t="str">
        <f>IF(LCOE_SensitivityScenarios!CE476&gt;'OnSSET_original_NoMG-PV-Diesel'!V476,'OnSSET_original_NoMG-PV-Diesel'!U476,LCOE_SensitivityScenarios!CF476)</f>
        <v>SA_PV</v>
      </c>
      <c r="N477" s="39" t="str">
        <f>IF(LCOE_SensitivityScenarios!CJ476&gt;'OnSSET_original_NoMG-PV-Diesel'!AE476,'OnSSET_original_NoMG-PV-Diesel'!AD476,LCOE_SensitivityScenarios!CK476)</f>
        <v>SA_Diesel</v>
      </c>
      <c r="O477" s="39" t="str">
        <f>IF(LCOE_SensitivityScenarios!CO476&gt;'OnSSET_original_NoMG-PV-Diesel'!AE476,'OnSSET_original_NoMG-PV-Diesel'!AD476,LCOE_SensitivityScenarios!CP476)</f>
        <v>SA_Diesel</v>
      </c>
      <c r="P477" s="40" t="str">
        <f>IF(LCOE_SensitivityScenarios!CT476&gt;'OnSSET_original_NoMG-PV-Diesel'!AE476,'OnSSET_original_NoMG-PV-Diesel'!AD476,LCOE_SensitivityScenarios!CU476)</f>
        <v>SA_Diesel</v>
      </c>
      <c r="Q477" s="38">
        <f>IF(LCOE_SensitivityScenarios!BF476&gt;'OnSSET_original_NoMG-PV-Diesel'!M476,'OnSSET_original_NoMG-PV-Diesel'!M476,LCOE_SensitivityScenarios!BF476)</f>
        <v>0.44465489387370399</v>
      </c>
      <c r="R477" s="28">
        <f>MIN('OnSSET_original_NoMG-PV-Diesel'!E476:I476,LCOE_SensitivityScenarios!BK476)</f>
        <v>0.44465489387370399</v>
      </c>
      <c r="S477" s="28">
        <f>MIN('OnSSET_original_NoMG-PV-Diesel'!E476:I476,LCOE_SensitivityScenarios!BP476)</f>
        <v>0.44465489387370399</v>
      </c>
      <c r="T477" s="27">
        <f>MIN('OnSSET_original_NoMG-PV-Diesel'!N476:R476,LCOE_SensitivityScenarios!BU476)</f>
        <v>0.44465489387370399</v>
      </c>
      <c r="U477" s="28">
        <f>MIN('OnSSET_original_NoMG-PV-Diesel'!N476:R476,LCOE_SensitivityScenarios!BZ476)</f>
        <v>0.44465489387370399</v>
      </c>
      <c r="V477" s="29">
        <f>MIN('OnSSET_original_NoMG-PV-Diesel'!N476:R476,LCOE_SensitivityScenarios!CE476)</f>
        <v>0.44465489387370399</v>
      </c>
      <c r="W477" s="28">
        <f>MIN('OnSSET_original_NoMG-PV-Diesel'!W476:AA476,LCOE_SensitivityScenarios!CJ476)</f>
        <v>0.284416780973961</v>
      </c>
      <c r="X477" s="28">
        <f>MIN('OnSSET_original_NoMG-PV-Diesel'!W476:AA476,LCOE_SensitivityScenarios!CO476)</f>
        <v>0.284416780973961</v>
      </c>
      <c r="Y477" s="29">
        <f>MIN('OnSSET_original_NoMG-PV-Diesel'!W476:AA476,LCOE_SensitivityScenarios!CT476)</f>
        <v>0.284416780973961</v>
      </c>
      <c r="Z477">
        <f>IF(H477='OnSSET_original_NoMG-PV-Diesel'!L476,'OnSSET_original_NoMG-PV-Diesel'!K476,"wait")</f>
        <v>16.833079493825899</v>
      </c>
      <c r="AA477">
        <f>IF(I477='OnSSET_original_NoMG-PV-Diesel'!L476,'OnSSET_original_NoMG-PV-Diesel'!K476,"wait")</f>
        <v>16.833079493825899</v>
      </c>
      <c r="AB477">
        <f>IF(J477='OnSSET_original_NoMG-PV-Diesel'!L476,'OnSSET_original_NoMG-PV-Diesel'!K476,"wait")</f>
        <v>16.833079493825899</v>
      </c>
      <c r="AC477">
        <f>IF(K477='OnSSET_original_NoMG-PV-Diesel'!U476,'OnSSET_original_NoMG-PV-Diesel'!T476,"wait")</f>
        <v>15.798829083494301</v>
      </c>
      <c r="AD477">
        <f>IF(L477='OnSSET_original_NoMG-PV-Diesel'!U476,'OnSSET_original_NoMG-PV-Diesel'!T476,"wait")</f>
        <v>15.798829083494301</v>
      </c>
      <c r="AE477">
        <f>IF(M477='OnSSET_original_NoMG-PV-Diesel'!U476,'OnSSET_original_NoMG-PV-Diesel'!T476,"wait")</f>
        <v>15.798829083494301</v>
      </c>
      <c r="AF477">
        <f>IF(N477='OnSSET_original_NoMG-PV-Diesel'!AD476,'OnSSET_original_NoMG-PV-Diesel'!AC476,"wait")</f>
        <v>14.1215561328493</v>
      </c>
      <c r="AG477">
        <f>IF(O477='OnSSET_original_NoMG-PV-Diesel'!AD476,'OnSSET_original_NoMG-PV-Diesel'!AC476,"wait")</f>
        <v>14.1215561328493</v>
      </c>
      <c r="AH477">
        <f>IF(P477='OnSSET_original_NoMG-PV-Diesel'!AD476,'OnSSET_original_NoMG-PV-Diesel'!AC476,"wait")</f>
        <v>14.1215561328493</v>
      </c>
      <c r="AR477">
        <v>86.718999999999994</v>
      </c>
      <c r="AS477">
        <v>86.491</v>
      </c>
      <c r="AT477">
        <v>5.8170000000000002</v>
      </c>
      <c r="AU477">
        <v>5.766</v>
      </c>
      <c r="AV477">
        <v>64251.641689999997</v>
      </c>
      <c r="AW477">
        <v>0</v>
      </c>
      <c r="AX477">
        <v>14369.19636</v>
      </c>
      <c r="AZ477">
        <f>SUMIF([1]base!$A$2:$A$169,B477,[1]base!$V$2:$V$169)</f>
        <v>0</v>
      </c>
      <c r="BA477">
        <f>SUMIF([2]s1!$A$2:$A$275,B477,[2]s1!$U$2:$U$275)</f>
        <v>0</v>
      </c>
      <c r="BB477">
        <f>SUMIF([3]s2!$A$2:$A$115,B477,[3]s2!$U$2:$U$115)</f>
        <v>0</v>
      </c>
      <c r="BC477">
        <f>SUMIF([4]s3!$A$2:$A$245,B477,[4]s3!$U$2:$U$245)</f>
        <v>0</v>
      </c>
      <c r="BD477">
        <f>SUMIF([5]s4!$A$2:$A$74,B477,[5]s4!$U$2:$U$74)</f>
        <v>0</v>
      </c>
      <c r="BF477">
        <f t="shared" si="40"/>
        <v>0</v>
      </c>
      <c r="BG477">
        <f t="shared" si="41"/>
        <v>0</v>
      </c>
      <c r="BH477">
        <f t="shared" si="42"/>
        <v>0</v>
      </c>
      <c r="BI477">
        <f t="shared" si="43"/>
        <v>0</v>
      </c>
      <c r="BJ477">
        <f t="shared" si="44"/>
        <v>0</v>
      </c>
      <c r="BL477" t="s">
        <v>114</v>
      </c>
      <c r="BM477" s="23">
        <v>91317.232099999994</v>
      </c>
      <c r="BN477" s="23">
        <v>15.798829080000001</v>
      </c>
      <c r="BP477" t="s">
        <v>186</v>
      </c>
      <c r="BQ477" s="23">
        <v>91317.232099999994</v>
      </c>
      <c r="BR477" s="23">
        <v>15.798829080000001</v>
      </c>
      <c r="BT477" t="s">
        <v>183</v>
      </c>
      <c r="BU477" s="23">
        <v>17510.883470000001</v>
      </c>
      <c r="BV477" s="23">
        <v>14.12155613</v>
      </c>
    </row>
    <row r="478" spans="1:74" x14ac:dyDescent="0.25">
      <c r="A478">
        <v>1</v>
      </c>
      <c r="B478" s="15">
        <v>7613</v>
      </c>
      <c r="C478" s="15">
        <v>-65.088457739999996</v>
      </c>
      <c r="D478" s="15">
        <v>-19.044795830000002</v>
      </c>
      <c r="E478" s="16">
        <v>1</v>
      </c>
      <c r="F478" s="19">
        <v>26082.7465562375</v>
      </c>
      <c r="G478" s="19">
        <v>54.243425986755625</v>
      </c>
      <c r="H478" s="16" t="str">
        <f>IF(LCOE_SensitivityScenarios!BF477&gt;'OnSSET_original_NoMG-PV-Diesel'!M477,'OnSSET_original_NoMG-PV-Diesel'!L477,LCOE_SensitivityScenarios!BG477)</f>
        <v>SA_PV</v>
      </c>
      <c r="I478" s="39" t="str">
        <f>IF(LCOE_SensitivityScenarios!BK477&gt;'OnSSET_original_NoMG-PV-Diesel'!M477,'OnSSET_original_NoMG-PV-Diesel'!L477,LCOE_SensitivityScenarios!BL477)</f>
        <v>SA_PV</v>
      </c>
      <c r="J478" s="39" t="str">
        <f>IF(LCOE_SensitivityScenarios!BP477&gt;'OnSSET_original_NoMG-PV-Diesel'!M477,'OnSSET_original_NoMG-PV-Diesel'!L477,LCOE_SensitivityScenarios!BQ477)</f>
        <v>SA_PV</v>
      </c>
      <c r="K478" s="38" t="str">
        <f>IF(LCOE_SensitivityScenarios!BU477&gt;'OnSSET_original_NoMG-PV-Diesel'!V477,'OnSSET_original_NoMG-PV-Diesel'!U477,LCOE_SensitivityScenarios!BV477)</f>
        <v>SA_PV</v>
      </c>
      <c r="L478" s="39" t="str">
        <f>IF(LCOE_SensitivityScenarios!BZ477&gt;'OnSSET_original_NoMG-PV-Diesel'!V477,'OnSSET_original_NoMG-PV-Diesel'!U477,LCOE_SensitivityScenarios!CA477)</f>
        <v>SA_PV</v>
      </c>
      <c r="M478" s="40" t="str">
        <f>IF(LCOE_SensitivityScenarios!CE477&gt;'OnSSET_original_NoMG-PV-Diesel'!V477,'OnSSET_original_NoMG-PV-Diesel'!U477,LCOE_SensitivityScenarios!CF477)</f>
        <v>SA_PV</v>
      </c>
      <c r="N478" s="39" t="str">
        <f>IF(LCOE_SensitivityScenarios!CJ477&gt;'OnSSET_original_NoMG-PV-Diesel'!AE477,'OnSSET_original_NoMG-PV-Diesel'!AD477,LCOE_SensitivityScenarios!CK477)</f>
        <v>SA_Diesel</v>
      </c>
      <c r="O478" s="39" t="str">
        <f>IF(LCOE_SensitivityScenarios!CO477&gt;'OnSSET_original_NoMG-PV-Diesel'!AE477,'OnSSET_original_NoMG-PV-Diesel'!AD477,LCOE_SensitivityScenarios!CP477)</f>
        <v>SA_Diesel</v>
      </c>
      <c r="P478" s="40" t="str">
        <f>IF(LCOE_SensitivityScenarios!CT477&gt;'OnSSET_original_NoMG-PV-Diesel'!AE477,'OnSSET_original_NoMG-PV-Diesel'!AD477,LCOE_SensitivityScenarios!CU477)</f>
        <v>SA_Diesel</v>
      </c>
      <c r="Q478" s="38">
        <f>IF(LCOE_SensitivityScenarios!BF477&gt;'OnSSET_original_NoMG-PV-Diesel'!M477,'OnSSET_original_NoMG-PV-Diesel'!M477,LCOE_SensitivityScenarios!BF477)</f>
        <v>0.38824960041085399</v>
      </c>
      <c r="R478" s="28">
        <f>MIN('OnSSET_original_NoMG-PV-Diesel'!E477:I477,LCOE_SensitivityScenarios!BK477)</f>
        <v>0.38824960041085399</v>
      </c>
      <c r="S478" s="28">
        <f>MIN('OnSSET_original_NoMG-PV-Diesel'!E477:I477,LCOE_SensitivityScenarios!BP477)</f>
        <v>0.38824960041085399</v>
      </c>
      <c r="T478" s="27">
        <f>MIN('OnSSET_original_NoMG-PV-Diesel'!N477:R477,LCOE_SensitivityScenarios!BU477)</f>
        <v>0.38824960041085399</v>
      </c>
      <c r="U478" s="28">
        <f>MIN('OnSSET_original_NoMG-PV-Diesel'!N477:R477,LCOE_SensitivityScenarios!BZ477)</f>
        <v>0.38824960041085399</v>
      </c>
      <c r="V478" s="29">
        <f>MIN('OnSSET_original_NoMG-PV-Diesel'!N477:R477,LCOE_SensitivityScenarios!CE477)</f>
        <v>0.38824960041085399</v>
      </c>
      <c r="W478" s="28">
        <f>MIN('OnSSET_original_NoMG-PV-Diesel'!W477:AA477,LCOE_SensitivityScenarios!CJ477)</f>
        <v>0.236149129606983</v>
      </c>
      <c r="X478" s="28">
        <f>MIN('OnSSET_original_NoMG-PV-Diesel'!W477:AA477,LCOE_SensitivityScenarios!CO477)</f>
        <v>0.236149129606983</v>
      </c>
      <c r="Y478" s="29">
        <f>MIN('OnSSET_original_NoMG-PV-Diesel'!W477:AA477,LCOE_SensitivityScenarios!CT477)</f>
        <v>0.236149129606983</v>
      </c>
      <c r="Z478">
        <f>IF(H478='OnSSET_original_NoMG-PV-Diesel'!L477,'OnSSET_original_NoMG-PV-Diesel'!K477,"wait")</f>
        <v>14.8940338533573</v>
      </c>
      <c r="AA478">
        <f>IF(I478='OnSSET_original_NoMG-PV-Diesel'!L477,'OnSSET_original_NoMG-PV-Diesel'!K477,"wait")</f>
        <v>14.8940338533573</v>
      </c>
      <c r="AB478">
        <f>IF(J478='OnSSET_original_NoMG-PV-Diesel'!L477,'OnSSET_original_NoMG-PV-Diesel'!K477,"wait")</f>
        <v>14.8940338533573</v>
      </c>
      <c r="AC478">
        <f>IF(K478='OnSSET_original_NoMG-PV-Diesel'!U477,'OnSSET_original_NoMG-PV-Diesel'!T477,"wait")</f>
        <v>13.263537531776</v>
      </c>
      <c r="AD478">
        <f>IF(L478='OnSSET_original_NoMG-PV-Diesel'!U477,'OnSSET_original_NoMG-PV-Diesel'!T477,"wait")</f>
        <v>13.263537531776</v>
      </c>
      <c r="AE478">
        <f>IF(M478='OnSSET_original_NoMG-PV-Diesel'!U477,'OnSSET_original_NoMG-PV-Diesel'!T477,"wait")</f>
        <v>13.263537531776</v>
      </c>
      <c r="AF478">
        <f>IF(N478='OnSSET_original_NoMG-PV-Diesel'!AD477,'OnSSET_original_NoMG-PV-Diesel'!AC477,"wait")</f>
        <v>11.909929934355</v>
      </c>
      <c r="AG478">
        <f>IF(O478='OnSSET_original_NoMG-PV-Diesel'!AD477,'OnSSET_original_NoMG-PV-Diesel'!AC477,"wait")</f>
        <v>11.909929934355</v>
      </c>
      <c r="AH478">
        <f>IF(P478='OnSSET_original_NoMG-PV-Diesel'!AD477,'OnSSET_original_NoMG-PV-Diesel'!AC477,"wait")</f>
        <v>11.909929934355</v>
      </c>
      <c r="AR478">
        <v>11.140999999999901</v>
      </c>
      <c r="AS478">
        <v>10.919</v>
      </c>
      <c r="AT478">
        <v>11.366</v>
      </c>
      <c r="AU478">
        <v>2.1160000000000001</v>
      </c>
      <c r="AV478">
        <v>46076.940170000002</v>
      </c>
      <c r="AW478">
        <v>0</v>
      </c>
      <c r="AX478">
        <v>7031.734391</v>
      </c>
      <c r="AZ478">
        <f>SUMIF([1]base!$A$2:$A$169,B478,[1]base!$V$2:$V$169)</f>
        <v>0</v>
      </c>
      <c r="BA478">
        <f>SUMIF([2]s1!$A$2:$A$275,B478,[2]s1!$U$2:$U$275)</f>
        <v>0</v>
      </c>
      <c r="BB478">
        <f>SUMIF([3]s2!$A$2:$A$115,B478,[3]s2!$U$2:$U$115)</f>
        <v>0</v>
      </c>
      <c r="BC478">
        <f>SUMIF([4]s3!$A$2:$A$245,B478,[4]s3!$U$2:$U$245)</f>
        <v>0</v>
      </c>
      <c r="BD478">
        <f>SUMIF([5]s4!$A$2:$A$74,B478,[5]s4!$U$2:$U$74)</f>
        <v>0</v>
      </c>
      <c r="BF478">
        <f t="shared" si="40"/>
        <v>0</v>
      </c>
      <c r="BG478">
        <f t="shared" si="41"/>
        <v>0</v>
      </c>
      <c r="BH478">
        <f t="shared" si="42"/>
        <v>0</v>
      </c>
      <c r="BI478">
        <f t="shared" si="43"/>
        <v>0</v>
      </c>
      <c r="BJ478">
        <f t="shared" si="44"/>
        <v>0</v>
      </c>
      <c r="BL478" t="s">
        <v>114</v>
      </c>
      <c r="BM478" s="23">
        <v>67246.135290000006</v>
      </c>
      <c r="BN478" s="23">
        <v>13.263537530000001</v>
      </c>
      <c r="BP478" t="s">
        <v>186</v>
      </c>
      <c r="BQ478" s="23">
        <v>67246.135290000006</v>
      </c>
      <c r="BR478" s="23">
        <v>13.263537530000001</v>
      </c>
      <c r="BT478" t="s">
        <v>183</v>
      </c>
      <c r="BU478" s="23">
        <v>14768.44289</v>
      </c>
      <c r="BV478" s="23">
        <v>11.909929930000001</v>
      </c>
    </row>
    <row r="479" spans="1:74" x14ac:dyDescent="0.25">
      <c r="A479">
        <v>1</v>
      </c>
      <c r="B479" s="15">
        <v>7625</v>
      </c>
      <c r="C479" s="15">
        <v>-64.875537499999993</v>
      </c>
      <c r="D479" s="15">
        <v>-18.861974369999999</v>
      </c>
      <c r="E479" s="16">
        <v>1</v>
      </c>
      <c r="F479" s="19">
        <v>23754.124022680298</v>
      </c>
      <c r="G479" s="19">
        <v>60.129111401783163</v>
      </c>
      <c r="H479" s="16" t="str">
        <f>IF(LCOE_SensitivityScenarios!BF478&gt;'OnSSET_original_NoMG-PV-Diesel'!M478,'OnSSET_original_NoMG-PV-Diesel'!L478,LCOE_SensitivityScenarios!BG478)</f>
        <v>SA_PV</v>
      </c>
      <c r="I479" s="39" t="str">
        <f>IF(LCOE_SensitivityScenarios!BK478&gt;'OnSSET_original_NoMG-PV-Diesel'!M478,'OnSSET_original_NoMG-PV-Diesel'!L478,LCOE_SensitivityScenarios!BL478)</f>
        <v>SA_PV</v>
      </c>
      <c r="J479" s="39" t="str">
        <f>IF(LCOE_SensitivityScenarios!BP478&gt;'OnSSET_original_NoMG-PV-Diesel'!M478,'OnSSET_original_NoMG-PV-Diesel'!L478,LCOE_SensitivityScenarios!BQ478)</f>
        <v>SA_PV</v>
      </c>
      <c r="K479" s="38" t="str">
        <f>IF(LCOE_SensitivityScenarios!BU478&gt;'OnSSET_original_NoMG-PV-Diesel'!V478,'OnSSET_original_NoMG-PV-Diesel'!U478,LCOE_SensitivityScenarios!BV478)</f>
        <v>SA_Diesel</v>
      </c>
      <c r="L479" s="39" t="str">
        <f>IF(LCOE_SensitivityScenarios!BZ478&gt;'OnSSET_original_NoMG-PV-Diesel'!V478,'OnSSET_original_NoMG-PV-Diesel'!U478,LCOE_SensitivityScenarios!CA478)</f>
        <v>SA_Diesel</v>
      </c>
      <c r="M479" s="40" t="str">
        <f>IF(LCOE_SensitivityScenarios!CE478&gt;'OnSSET_original_NoMG-PV-Diesel'!V478,'OnSSET_original_NoMG-PV-Diesel'!U478,LCOE_SensitivityScenarios!CF478)</f>
        <v>SA_Diesel</v>
      </c>
      <c r="N479" s="39" t="str">
        <f>IF(LCOE_SensitivityScenarios!CJ478&gt;'OnSSET_original_NoMG-PV-Diesel'!AE478,'OnSSET_original_NoMG-PV-Diesel'!AD478,LCOE_SensitivityScenarios!CK478)</f>
        <v>SA_Diesel</v>
      </c>
      <c r="O479" s="39" t="str">
        <f>IF(LCOE_SensitivityScenarios!CO478&gt;'OnSSET_original_NoMG-PV-Diesel'!AE478,'OnSSET_original_NoMG-PV-Diesel'!AD478,LCOE_SensitivityScenarios!CP478)</f>
        <v>SA_Diesel</v>
      </c>
      <c r="P479" s="40" t="str">
        <f>IF(LCOE_SensitivityScenarios!CT478&gt;'OnSSET_original_NoMG-PV-Diesel'!AE478,'OnSSET_original_NoMG-PV-Diesel'!AD478,LCOE_SensitivityScenarios!CU478)</f>
        <v>SA_Diesel</v>
      </c>
      <c r="Q479" s="38">
        <f>IF(LCOE_SensitivityScenarios!BF478&gt;'OnSSET_original_NoMG-PV-Diesel'!M478,'OnSSET_original_NoMG-PV-Diesel'!M478,LCOE_SensitivityScenarios!BF478)</f>
        <v>0.41021536600469799</v>
      </c>
      <c r="R479" s="28">
        <f>MIN('OnSSET_original_NoMG-PV-Diesel'!E478:I478,LCOE_SensitivityScenarios!BK478)</f>
        <v>0.41021536600469799</v>
      </c>
      <c r="S479" s="28">
        <f>MIN('OnSSET_original_NoMG-PV-Diesel'!E478:I478,LCOE_SensitivityScenarios!BP478)</f>
        <v>0.41021536600469799</v>
      </c>
      <c r="T479" s="27">
        <f>MIN('OnSSET_original_NoMG-PV-Diesel'!N478:R478,LCOE_SensitivityScenarios!BU478)</f>
        <v>0.40810263760184101</v>
      </c>
      <c r="U479" s="28">
        <f>MIN('OnSSET_original_NoMG-PV-Diesel'!N478:R478,LCOE_SensitivityScenarios!BZ478)</f>
        <v>0.40810263760184101</v>
      </c>
      <c r="V479" s="29">
        <f>MIN('OnSSET_original_NoMG-PV-Diesel'!N478:R478,LCOE_SensitivityScenarios!CE478)</f>
        <v>0.40810263760184101</v>
      </c>
      <c r="W479" s="28">
        <f>MIN('OnSSET_original_NoMG-PV-Diesel'!W478:AA478,LCOE_SensitivityScenarios!CJ478)</f>
        <v>0.21201530392349399</v>
      </c>
      <c r="X479" s="28">
        <f>MIN('OnSSET_original_NoMG-PV-Diesel'!W478:AA478,LCOE_SensitivityScenarios!CO478)</f>
        <v>0.21201530392349399</v>
      </c>
      <c r="Y479" s="29">
        <f>MIN('OnSSET_original_NoMG-PV-Diesel'!W478:AA478,LCOE_SensitivityScenarios!CT478)</f>
        <v>0.21201530392349399</v>
      </c>
      <c r="Z479">
        <f>IF(H479='OnSSET_original_NoMG-PV-Diesel'!L478,'OnSSET_original_NoMG-PV-Diesel'!K478,"wait")</f>
        <v>15.667714672167101</v>
      </c>
      <c r="AA479">
        <f>IF(I479='OnSSET_original_NoMG-PV-Diesel'!L478,'OnSSET_original_NoMG-PV-Diesel'!K478,"wait")</f>
        <v>15.667714672167101</v>
      </c>
      <c r="AB479">
        <f>IF(J479='OnSSET_original_NoMG-PV-Diesel'!L478,'OnSSET_original_NoMG-PV-Diesel'!K478,"wait")</f>
        <v>15.667714672167101</v>
      </c>
      <c r="AC479">
        <f>IF(K479='OnSSET_original_NoMG-PV-Diesel'!U478,'OnSSET_original_NoMG-PV-Diesel'!T478,"wait")</f>
        <v>10.8466319738266</v>
      </c>
      <c r="AD479">
        <f>IF(L479='OnSSET_original_NoMG-PV-Diesel'!U478,'OnSSET_original_NoMG-PV-Diesel'!T478,"wait")</f>
        <v>10.8466319738266</v>
      </c>
      <c r="AE479">
        <f>IF(M479='OnSSET_original_NoMG-PV-Diesel'!U478,'OnSSET_original_NoMG-PV-Diesel'!T478,"wait")</f>
        <v>10.8466319738266</v>
      </c>
      <c r="AF479">
        <f>IF(N479='OnSSET_original_NoMG-PV-Diesel'!AD478,'OnSSET_original_NoMG-PV-Diesel'!AC478,"wait")</f>
        <v>10.8466319738266</v>
      </c>
      <c r="AG479">
        <f>IF(O479='OnSSET_original_NoMG-PV-Diesel'!AD478,'OnSSET_original_NoMG-PV-Diesel'!AC478,"wait")</f>
        <v>10.8466319738266</v>
      </c>
      <c r="AH479">
        <f>IF(P479='OnSSET_original_NoMG-PV-Diesel'!AD478,'OnSSET_original_NoMG-PV-Diesel'!AC478,"wait")</f>
        <v>10.8466319738266</v>
      </c>
      <c r="AR479">
        <v>26.120999999999999</v>
      </c>
      <c r="AS479">
        <v>25.803000000000001</v>
      </c>
      <c r="AT479">
        <v>5.359</v>
      </c>
      <c r="AU479">
        <v>2.5710000000000002</v>
      </c>
      <c r="AV479">
        <v>47878.406110000004</v>
      </c>
      <c r="AW479">
        <v>0</v>
      </c>
      <c r="AX479">
        <v>7643.1895539999996</v>
      </c>
      <c r="AZ479">
        <f>SUMIF([1]base!$A$2:$A$169,B479,[1]base!$V$2:$V$169)</f>
        <v>0</v>
      </c>
      <c r="BA479">
        <f>SUMIF([2]s1!$A$2:$A$275,B479,[2]s1!$U$2:$U$275)</f>
        <v>0</v>
      </c>
      <c r="BB479">
        <f>SUMIF([3]s2!$A$2:$A$115,B479,[3]s2!$U$2:$U$115)</f>
        <v>0</v>
      </c>
      <c r="BC479">
        <f>SUMIF([4]s3!$A$2:$A$245,B479,[4]s3!$U$2:$U$245)</f>
        <v>0</v>
      </c>
      <c r="BD479">
        <f>SUMIF([5]s4!$A$2:$A$74,B479,[5]s4!$U$2:$U$74)</f>
        <v>0</v>
      </c>
      <c r="BF479">
        <f t="shared" si="40"/>
        <v>0</v>
      </c>
      <c r="BG479">
        <f t="shared" si="41"/>
        <v>0</v>
      </c>
      <c r="BH479">
        <f t="shared" si="42"/>
        <v>0</v>
      </c>
      <c r="BI479">
        <f t="shared" si="43"/>
        <v>0</v>
      </c>
      <c r="BJ479">
        <f t="shared" si="44"/>
        <v>0</v>
      </c>
      <c r="BL479" t="s">
        <v>114</v>
      </c>
      <c r="BM479" s="23">
        <v>64707.397810000002</v>
      </c>
      <c r="BN479" s="23">
        <v>12.76280036</v>
      </c>
      <c r="BP479" t="s">
        <v>183</v>
      </c>
      <c r="BQ479" s="23">
        <v>13449.94183</v>
      </c>
      <c r="BR479" s="23">
        <v>10.846631970000001</v>
      </c>
      <c r="BT479" t="s">
        <v>183</v>
      </c>
      <c r="BU479" s="23">
        <v>13449.94183</v>
      </c>
      <c r="BV479" s="23">
        <v>10.846631970000001</v>
      </c>
    </row>
    <row r="480" spans="1:74" x14ac:dyDescent="0.25">
      <c r="A480">
        <v>1</v>
      </c>
      <c r="B480" s="15">
        <v>7627</v>
      </c>
      <c r="C480" s="15">
        <v>-64.536180999999999</v>
      </c>
      <c r="D480" s="15">
        <v>-20.27873911</v>
      </c>
      <c r="E480" s="16">
        <v>1</v>
      </c>
      <c r="F480" s="19">
        <v>36419.218007215801</v>
      </c>
      <c r="G480" s="19">
        <v>104.93924824568568</v>
      </c>
      <c r="H480" s="16" t="str">
        <f>IF(LCOE_SensitivityScenarios!BF479&gt;'OnSSET_original_NoMG-PV-Diesel'!M479,'OnSSET_original_NoMG-PV-Diesel'!L479,LCOE_SensitivityScenarios!BG479)</f>
        <v>SA_PV</v>
      </c>
      <c r="I480" s="39" t="str">
        <f>IF(LCOE_SensitivityScenarios!BK479&gt;'OnSSET_original_NoMG-PV-Diesel'!M479,'OnSSET_original_NoMG-PV-Diesel'!L479,LCOE_SensitivityScenarios!BL479)</f>
        <v>MG_Hybrid</v>
      </c>
      <c r="J480" s="39" t="str">
        <f>IF(LCOE_SensitivityScenarios!BP479&gt;'OnSSET_original_NoMG-PV-Diesel'!M479,'OnSSET_original_NoMG-PV-Diesel'!L479,LCOE_SensitivityScenarios!BQ479)</f>
        <v>SA_PV</v>
      </c>
      <c r="K480" s="38" t="str">
        <f>IF(LCOE_SensitivityScenarios!BU479&gt;'OnSSET_original_NoMG-PV-Diesel'!V479,'OnSSET_original_NoMG-PV-Diesel'!U479,LCOE_SensitivityScenarios!BV479)</f>
        <v>SA_Diesel</v>
      </c>
      <c r="L480" s="39" t="str">
        <f>IF(LCOE_SensitivityScenarios!BZ479&gt;'OnSSET_original_NoMG-PV-Diesel'!V479,'OnSSET_original_NoMG-PV-Diesel'!U479,LCOE_SensitivityScenarios!CA479)</f>
        <v>SA_Diesel</v>
      </c>
      <c r="M480" s="40" t="str">
        <f>IF(LCOE_SensitivityScenarios!CE479&gt;'OnSSET_original_NoMG-PV-Diesel'!V479,'OnSSET_original_NoMG-PV-Diesel'!U479,LCOE_SensitivityScenarios!CF479)</f>
        <v>SA_Diesel</v>
      </c>
      <c r="N480" s="39" t="str">
        <f>IF(LCOE_SensitivityScenarios!CJ479&gt;'OnSSET_original_NoMG-PV-Diesel'!AE479,'OnSSET_original_NoMG-PV-Diesel'!AD479,LCOE_SensitivityScenarios!CK479)</f>
        <v>SA_Diesel</v>
      </c>
      <c r="O480" s="39" t="str">
        <f>IF(LCOE_SensitivityScenarios!CO479&gt;'OnSSET_original_NoMG-PV-Diesel'!AE479,'OnSSET_original_NoMG-PV-Diesel'!AD479,LCOE_SensitivityScenarios!CP479)</f>
        <v>SA_Diesel</v>
      </c>
      <c r="P480" s="40" t="str">
        <f>IF(LCOE_SensitivityScenarios!CT479&gt;'OnSSET_original_NoMG-PV-Diesel'!AE479,'OnSSET_original_NoMG-PV-Diesel'!AD479,LCOE_SensitivityScenarios!CU479)</f>
        <v>SA_Diesel</v>
      </c>
      <c r="Q480" s="38">
        <f>IF(LCOE_SensitivityScenarios!BF479&gt;'OnSSET_original_NoMG-PV-Diesel'!M479,'OnSSET_original_NoMG-PV-Diesel'!M479,LCOE_SensitivityScenarios!BF479)</f>
        <v>0.48550421394342602</v>
      </c>
      <c r="R480" s="28">
        <f>MIN('OnSSET_original_NoMG-PV-Diesel'!E479:I479,LCOE_SensitivityScenarios!BK479)</f>
        <v>0.48377910951146902</v>
      </c>
      <c r="S480" s="28">
        <f>MIN('OnSSET_original_NoMG-PV-Diesel'!E479:I479,LCOE_SensitivityScenarios!BP479)</f>
        <v>0.48550421394342602</v>
      </c>
      <c r="T480" s="27">
        <f>MIN('OnSSET_original_NoMG-PV-Diesel'!N479:R479,LCOE_SensitivityScenarios!BU479)</f>
        <v>0.40810263760184101</v>
      </c>
      <c r="U480" s="28">
        <f>MIN('OnSSET_original_NoMG-PV-Diesel'!N479:R479,LCOE_SensitivityScenarios!BZ479)</f>
        <v>0.40810263760184101</v>
      </c>
      <c r="V480" s="29">
        <f>MIN('OnSSET_original_NoMG-PV-Diesel'!N479:R479,LCOE_SensitivityScenarios!CE479)</f>
        <v>0.40810263760184101</v>
      </c>
      <c r="W480" s="28">
        <f>MIN('OnSSET_original_NoMG-PV-Diesel'!W479:AA479,LCOE_SensitivityScenarios!CJ479)</f>
        <v>0.21201530392349399</v>
      </c>
      <c r="X480" s="28">
        <f>MIN('OnSSET_original_NoMG-PV-Diesel'!W479:AA479,LCOE_SensitivityScenarios!CO479)</f>
        <v>0.21201530392349399</v>
      </c>
      <c r="Y480" s="29">
        <f>MIN('OnSSET_original_NoMG-PV-Diesel'!W479:AA479,LCOE_SensitivityScenarios!CT479)</f>
        <v>0.21201530392349399</v>
      </c>
      <c r="Z480">
        <f>IF(H480='OnSSET_original_NoMG-PV-Diesel'!L479,'OnSSET_original_NoMG-PV-Diesel'!K479,"wait")</f>
        <v>9.3002669848231108</v>
      </c>
      <c r="AA480">
        <f>VLOOKUP(B480,[2]s1!$A$2:$T$275,20,FALSE)</f>
        <v>14.385</v>
      </c>
      <c r="AB480">
        <f>IF(J480='OnSSET_original_NoMG-PV-Diesel'!L479,'OnSSET_original_NoMG-PV-Diesel'!K479,"wait")</f>
        <v>9.3002669848231108</v>
      </c>
      <c r="AC480">
        <f>IF(K480='OnSSET_original_NoMG-PV-Diesel'!U479,'OnSSET_original_NoMG-PV-Diesel'!T479,"wait")</f>
        <v>16.629779911970601</v>
      </c>
      <c r="AD480">
        <f>IF(L480='OnSSET_original_NoMG-PV-Diesel'!U479,'OnSSET_original_NoMG-PV-Diesel'!T479,"wait")</f>
        <v>16.629779911970601</v>
      </c>
      <c r="AE480">
        <f>IF(M480='OnSSET_original_NoMG-PV-Diesel'!U479,'OnSSET_original_NoMG-PV-Diesel'!T479,"wait")</f>
        <v>16.629779911970601</v>
      </c>
      <c r="AF480">
        <f>IF(N480='OnSSET_original_NoMG-PV-Diesel'!AD479,'OnSSET_original_NoMG-PV-Diesel'!AC479,"wait")</f>
        <v>16.629779911970601</v>
      </c>
      <c r="AG480">
        <f>IF(O480='OnSSET_original_NoMG-PV-Diesel'!AD479,'OnSSET_original_NoMG-PV-Diesel'!AC479,"wait")</f>
        <v>16.629779911970601</v>
      </c>
      <c r="AH480">
        <f>IF(P480='OnSSET_original_NoMG-PV-Diesel'!AD479,'OnSSET_original_NoMG-PV-Diesel'!AC479,"wait")</f>
        <v>16.629779911970601</v>
      </c>
      <c r="AR480">
        <v>98.230999999999995</v>
      </c>
      <c r="AS480">
        <v>98.230999999999995</v>
      </c>
      <c r="AT480">
        <v>24.504000000000001</v>
      </c>
      <c r="AU480">
        <v>1.6E-2</v>
      </c>
      <c r="AV480">
        <v>62950.621279999999</v>
      </c>
      <c r="AW480">
        <v>0</v>
      </c>
      <c r="AX480">
        <v>13757.7412</v>
      </c>
      <c r="AZ480">
        <f>SUMIF([1]base!$A$2:$A$169,B480,[1]base!$V$2:$V$169)</f>
        <v>0</v>
      </c>
      <c r="BA480">
        <f>SUMIF([2]s1!$A$2:$A$275,B480,[2]s1!$U$2:$U$275)</f>
        <v>39611.199999999997</v>
      </c>
      <c r="BB480">
        <f>SUMIF([3]s2!$A$2:$A$115,B480,[3]s2!$U$2:$U$115)</f>
        <v>0</v>
      </c>
      <c r="BC480">
        <f>SUMIF([4]s3!$A$2:$A$245,B480,[4]s3!$U$2:$U$245)</f>
        <v>0</v>
      </c>
      <c r="BD480">
        <f>SUMIF([5]s4!$A$2:$A$74,B480,[5]s4!$U$2:$U$74)</f>
        <v>0</v>
      </c>
      <c r="BF480">
        <f t="shared" si="40"/>
        <v>0</v>
      </c>
      <c r="BG480">
        <f t="shared" si="41"/>
        <v>116319.56247999999</v>
      </c>
      <c r="BH480">
        <f t="shared" si="42"/>
        <v>0</v>
      </c>
      <c r="BI480">
        <f t="shared" si="43"/>
        <v>0</v>
      </c>
      <c r="BJ480">
        <f t="shared" si="44"/>
        <v>0</v>
      </c>
      <c r="BL480" t="s">
        <v>114</v>
      </c>
      <c r="BM480" s="23">
        <v>117415.8189</v>
      </c>
      <c r="BN480" s="23">
        <v>20.314155509999999</v>
      </c>
      <c r="BP480" t="s">
        <v>183</v>
      </c>
      <c r="BQ480" s="23">
        <v>20621.10829</v>
      </c>
      <c r="BR480" s="23">
        <v>16.62977991</v>
      </c>
      <c r="BT480" t="s">
        <v>183</v>
      </c>
      <c r="BU480" s="23">
        <v>20621.10829</v>
      </c>
      <c r="BV480" s="23">
        <v>16.62977991</v>
      </c>
    </row>
    <row r="481" spans="1:74" x14ac:dyDescent="0.25">
      <c r="A481">
        <v>1</v>
      </c>
      <c r="B481" s="15">
        <v>7631</v>
      </c>
      <c r="C481" s="15">
        <v>-64.647893780000004</v>
      </c>
      <c r="D481" s="15">
        <v>-18.762835689999999</v>
      </c>
      <c r="E481" s="16">
        <v>1</v>
      </c>
      <c r="F481" s="19">
        <v>25434.5267538443</v>
      </c>
      <c r="G481" s="19">
        <v>54.925395010999836</v>
      </c>
      <c r="H481" s="16" t="str">
        <f>IF(LCOE_SensitivityScenarios!BF480&gt;'OnSSET_original_NoMG-PV-Diesel'!M480,'OnSSET_original_NoMG-PV-Diesel'!L480,LCOE_SensitivityScenarios!BG480)</f>
        <v>SA_PV</v>
      </c>
      <c r="I481" s="39" t="str">
        <f>IF(LCOE_SensitivityScenarios!BK480&gt;'OnSSET_original_NoMG-PV-Diesel'!M480,'OnSSET_original_NoMG-PV-Diesel'!L480,LCOE_SensitivityScenarios!BL480)</f>
        <v>SA_PV</v>
      </c>
      <c r="J481" s="39" t="str">
        <f>IF(LCOE_SensitivityScenarios!BP480&gt;'OnSSET_original_NoMG-PV-Diesel'!M480,'OnSSET_original_NoMG-PV-Diesel'!L480,LCOE_SensitivityScenarios!BQ480)</f>
        <v>SA_PV</v>
      </c>
      <c r="K481" s="38" t="str">
        <f>IF(LCOE_SensitivityScenarios!BU480&gt;'OnSSET_original_NoMG-PV-Diesel'!V480,'OnSSET_original_NoMG-PV-Diesel'!U480,LCOE_SensitivityScenarios!BV480)</f>
        <v>SA_Diesel</v>
      </c>
      <c r="L481" s="39" t="str">
        <f>IF(LCOE_SensitivityScenarios!BZ480&gt;'OnSSET_original_NoMG-PV-Diesel'!V480,'OnSSET_original_NoMG-PV-Diesel'!U480,LCOE_SensitivityScenarios!CA480)</f>
        <v>SA_Diesel</v>
      </c>
      <c r="M481" s="40" t="str">
        <f>IF(LCOE_SensitivityScenarios!CE480&gt;'OnSSET_original_NoMG-PV-Diesel'!V480,'OnSSET_original_NoMG-PV-Diesel'!U480,LCOE_SensitivityScenarios!CF480)</f>
        <v>SA_Diesel</v>
      </c>
      <c r="N481" s="39" t="str">
        <f>IF(LCOE_SensitivityScenarios!CJ480&gt;'OnSSET_original_NoMG-PV-Diesel'!AE480,'OnSSET_original_NoMG-PV-Diesel'!AD480,LCOE_SensitivityScenarios!CK480)</f>
        <v>SA_Diesel</v>
      </c>
      <c r="O481" s="39" t="str">
        <f>IF(LCOE_SensitivityScenarios!CO480&gt;'OnSSET_original_NoMG-PV-Diesel'!AE480,'OnSSET_original_NoMG-PV-Diesel'!AD480,LCOE_SensitivityScenarios!CP480)</f>
        <v>SA_Diesel</v>
      </c>
      <c r="P481" s="40" t="str">
        <f>IF(LCOE_SensitivityScenarios!CT480&gt;'OnSSET_original_NoMG-PV-Diesel'!AE480,'OnSSET_original_NoMG-PV-Diesel'!AD480,LCOE_SensitivityScenarios!CU480)</f>
        <v>SA_Diesel</v>
      </c>
      <c r="Q481" s="38">
        <f>IF(LCOE_SensitivityScenarios!BF480&gt;'OnSSET_original_NoMG-PV-Diesel'!M480,'OnSSET_original_NoMG-PV-Diesel'!M480,LCOE_SensitivityScenarios!BF480)</f>
        <v>0.43860516742644201</v>
      </c>
      <c r="R481" s="28">
        <f>MIN('OnSSET_original_NoMG-PV-Diesel'!E480:I480,LCOE_SensitivityScenarios!BK480)</f>
        <v>0.43860516742644201</v>
      </c>
      <c r="S481" s="28">
        <f>MIN('OnSSET_original_NoMG-PV-Diesel'!E480:I480,LCOE_SensitivityScenarios!BP480)</f>
        <v>0.43860516742644201</v>
      </c>
      <c r="T481" s="27">
        <f>MIN('OnSSET_original_NoMG-PV-Diesel'!N480:R480,LCOE_SensitivityScenarios!BU480)</f>
        <v>0.354807105884136</v>
      </c>
      <c r="U481" s="28">
        <f>MIN('OnSSET_original_NoMG-PV-Diesel'!N480:R480,LCOE_SensitivityScenarios!BZ480)</f>
        <v>0.354807105884136</v>
      </c>
      <c r="V481" s="29">
        <f>MIN('OnSSET_original_NoMG-PV-Diesel'!N480:R480,LCOE_SensitivityScenarios!CE480)</f>
        <v>0.354807105884136</v>
      </c>
      <c r="W481" s="28">
        <f>MIN('OnSSET_original_NoMG-PV-Diesel'!W480:AA480,LCOE_SensitivityScenarios!CJ480)</f>
        <v>0.193914934660878</v>
      </c>
      <c r="X481" s="28">
        <f>MIN('OnSSET_original_NoMG-PV-Diesel'!W480:AA480,LCOE_SensitivityScenarios!CO480)</f>
        <v>0.193914934660878</v>
      </c>
      <c r="Y481" s="29">
        <f>MIN('OnSSET_original_NoMG-PV-Diesel'!W480:AA480,LCOE_SensitivityScenarios!CT480)</f>
        <v>0.193914934660878</v>
      </c>
      <c r="Z481">
        <f>IF(H481='OnSSET_original_NoMG-PV-Diesel'!L480,'OnSSET_original_NoMG-PV-Diesel'!K480,"wait")</f>
        <v>10.298914579439</v>
      </c>
      <c r="AA481">
        <f>IF(I481='OnSSET_original_NoMG-PV-Diesel'!L480,'OnSSET_original_NoMG-PV-Diesel'!K480,"wait")</f>
        <v>10.298914579439</v>
      </c>
      <c r="AB481">
        <f>IF(J481='OnSSET_original_NoMG-PV-Diesel'!L480,'OnSSET_original_NoMG-PV-Diesel'!K480,"wait")</f>
        <v>10.298914579439</v>
      </c>
      <c r="AC481">
        <f>IF(K481='OnSSET_original_NoMG-PV-Diesel'!U480,'OnSSET_original_NoMG-PV-Diesel'!T480,"wait")</f>
        <v>11.6139391570065</v>
      </c>
      <c r="AD481">
        <f>IF(L481='OnSSET_original_NoMG-PV-Diesel'!U480,'OnSSET_original_NoMG-PV-Diesel'!T480,"wait")</f>
        <v>11.6139391570065</v>
      </c>
      <c r="AE481">
        <f>IF(M481='OnSSET_original_NoMG-PV-Diesel'!U480,'OnSSET_original_NoMG-PV-Diesel'!T480,"wait")</f>
        <v>11.6139391570065</v>
      </c>
      <c r="AF481">
        <f>IF(N481='OnSSET_original_NoMG-PV-Diesel'!AD480,'OnSSET_original_NoMG-PV-Diesel'!AC480,"wait")</f>
        <v>11.6139391570065</v>
      </c>
      <c r="AG481">
        <f>IF(O481='OnSSET_original_NoMG-PV-Diesel'!AD480,'OnSSET_original_NoMG-PV-Diesel'!AC480,"wait")</f>
        <v>11.6139391570065</v>
      </c>
      <c r="AH481">
        <f>IF(P481='OnSSET_original_NoMG-PV-Diesel'!AD480,'OnSSET_original_NoMG-PV-Diesel'!AC480,"wait")</f>
        <v>11.6139391570065</v>
      </c>
      <c r="AR481">
        <v>52.741</v>
      </c>
      <c r="AS481">
        <v>38.073999999999998</v>
      </c>
      <c r="AT481">
        <v>3.0129999999999999</v>
      </c>
      <c r="AU481">
        <v>0.28599999999999998</v>
      </c>
      <c r="AV481">
        <v>55587.171390000003</v>
      </c>
      <c r="AW481">
        <v>0</v>
      </c>
      <c r="AX481">
        <v>10547.60158</v>
      </c>
      <c r="AZ481">
        <f>SUMIF([1]base!$A$2:$A$169,B481,[1]base!$V$2:$V$169)</f>
        <v>0</v>
      </c>
      <c r="BA481">
        <f>SUMIF([2]s1!$A$2:$A$275,B481,[2]s1!$U$2:$U$275)</f>
        <v>0</v>
      </c>
      <c r="BB481">
        <f>SUMIF([3]s2!$A$2:$A$115,B481,[3]s2!$U$2:$U$115)</f>
        <v>0</v>
      </c>
      <c r="BC481">
        <f>SUMIF([4]s3!$A$2:$A$245,B481,[4]s3!$U$2:$U$245)</f>
        <v>0</v>
      </c>
      <c r="BD481">
        <f>SUMIF([5]s4!$A$2:$A$74,B481,[5]s4!$U$2:$U$74)</f>
        <v>0</v>
      </c>
      <c r="BF481">
        <f t="shared" si="40"/>
        <v>0</v>
      </c>
      <c r="BG481">
        <f t="shared" si="41"/>
        <v>0</v>
      </c>
      <c r="BH481">
        <f t="shared" si="42"/>
        <v>0</v>
      </c>
      <c r="BI481">
        <f t="shared" si="43"/>
        <v>0</v>
      </c>
      <c r="BJ481">
        <f t="shared" si="44"/>
        <v>0</v>
      </c>
      <c r="BL481" t="s">
        <v>114</v>
      </c>
      <c r="BM481" s="23">
        <v>74079.901559999998</v>
      </c>
      <c r="BN481" s="23">
        <v>12.81659196</v>
      </c>
      <c r="BP481" t="s">
        <v>183</v>
      </c>
      <c r="BQ481" s="23">
        <v>14401.411099999999</v>
      </c>
      <c r="BR481" s="23">
        <v>11.613939159999999</v>
      </c>
      <c r="BT481" t="s">
        <v>183</v>
      </c>
      <c r="BU481" s="23">
        <v>14401.411099999999</v>
      </c>
      <c r="BV481" s="23">
        <v>11.613939159999999</v>
      </c>
    </row>
    <row r="482" spans="1:74" x14ac:dyDescent="0.25">
      <c r="A482">
        <v>1</v>
      </c>
      <c r="B482" s="15">
        <v>7632</v>
      </c>
      <c r="C482" s="15">
        <v>-64.139162060000004</v>
      </c>
      <c r="D482" s="15">
        <v>-19.333499809999999</v>
      </c>
      <c r="E482" s="16">
        <v>1</v>
      </c>
      <c r="F482" s="19">
        <v>35688.681931242601</v>
      </c>
      <c r="G482" s="19">
        <v>61.801199924649424</v>
      </c>
      <c r="H482" s="16" t="str">
        <f>IF(LCOE_SensitivityScenarios!BF481&gt;'OnSSET_original_NoMG-PV-Diesel'!M481,'OnSSET_original_NoMG-PV-Diesel'!L481,LCOE_SensitivityScenarios!BG481)</f>
        <v>SA_PV</v>
      </c>
      <c r="I482" s="39" t="str">
        <f>IF(LCOE_SensitivityScenarios!BK481&gt;'OnSSET_original_NoMG-PV-Diesel'!M481,'OnSSET_original_NoMG-PV-Diesel'!L481,LCOE_SensitivityScenarios!BL481)</f>
        <v>SA_PV</v>
      </c>
      <c r="J482" s="39" t="str">
        <f>IF(LCOE_SensitivityScenarios!BP481&gt;'OnSSET_original_NoMG-PV-Diesel'!M481,'OnSSET_original_NoMG-PV-Diesel'!L481,LCOE_SensitivityScenarios!BQ481)</f>
        <v>SA_PV</v>
      </c>
      <c r="K482" s="38" t="str">
        <f>IF(LCOE_SensitivityScenarios!BU481&gt;'OnSSET_original_NoMG-PV-Diesel'!V481,'OnSSET_original_NoMG-PV-Diesel'!U481,LCOE_SensitivityScenarios!BV481)</f>
        <v>SA_PV</v>
      </c>
      <c r="L482" s="39" t="str">
        <f>IF(LCOE_SensitivityScenarios!BZ481&gt;'OnSSET_original_NoMG-PV-Diesel'!V481,'OnSSET_original_NoMG-PV-Diesel'!U481,LCOE_SensitivityScenarios!CA481)</f>
        <v>MG_Hybrid</v>
      </c>
      <c r="M482" s="40" t="str">
        <f>IF(LCOE_SensitivityScenarios!CE481&gt;'OnSSET_original_NoMG-PV-Diesel'!V481,'OnSSET_original_NoMG-PV-Diesel'!U481,LCOE_SensitivityScenarios!CF481)</f>
        <v>SA_PV</v>
      </c>
      <c r="N482" s="39" t="str">
        <f>IF(LCOE_SensitivityScenarios!CJ481&gt;'OnSSET_original_NoMG-PV-Diesel'!AE481,'OnSSET_original_NoMG-PV-Diesel'!AD481,LCOE_SensitivityScenarios!CK481)</f>
        <v>SA_Diesel</v>
      </c>
      <c r="O482" s="39" t="str">
        <f>IF(LCOE_SensitivityScenarios!CO481&gt;'OnSSET_original_NoMG-PV-Diesel'!AE481,'OnSSET_original_NoMG-PV-Diesel'!AD481,LCOE_SensitivityScenarios!CP481)</f>
        <v>SA_Diesel</v>
      </c>
      <c r="P482" s="40" t="str">
        <f>IF(LCOE_SensitivityScenarios!CT481&gt;'OnSSET_original_NoMG-PV-Diesel'!AE481,'OnSSET_original_NoMG-PV-Diesel'!AD481,LCOE_SensitivityScenarios!CU481)</f>
        <v>SA_Diesel</v>
      </c>
      <c r="Q482" s="38">
        <f>IF(LCOE_SensitivityScenarios!BF481&gt;'OnSSET_original_NoMG-PV-Diesel'!M481,'OnSSET_original_NoMG-PV-Diesel'!M481,LCOE_SensitivityScenarios!BF481)</f>
        <v>0.455843834979966</v>
      </c>
      <c r="R482" s="28">
        <f>MIN('OnSSET_original_NoMG-PV-Diesel'!E481:I481,LCOE_SensitivityScenarios!BK481)</f>
        <v>0.455843834979966</v>
      </c>
      <c r="S482" s="28">
        <f>MIN('OnSSET_original_NoMG-PV-Diesel'!E481:I481,LCOE_SensitivityScenarios!BP481)</f>
        <v>0.455843834979966</v>
      </c>
      <c r="T482" s="27">
        <f>MIN('OnSSET_original_NoMG-PV-Diesel'!N481:R481,LCOE_SensitivityScenarios!BU481)</f>
        <v>0.455843834979966</v>
      </c>
      <c r="U482" s="28">
        <f>MIN('OnSSET_original_NoMG-PV-Diesel'!N481:R481,LCOE_SensitivityScenarios!BZ481)</f>
        <v>0.42095746696280867</v>
      </c>
      <c r="V482" s="29">
        <f>MIN('OnSSET_original_NoMG-PV-Diesel'!N481:R481,LCOE_SensitivityScenarios!CE481)</f>
        <v>0.455843834979966</v>
      </c>
      <c r="W482" s="28">
        <f>MIN('OnSSET_original_NoMG-PV-Diesel'!W481:AA481,LCOE_SensitivityScenarios!CJ481)</f>
        <v>0.242182586027855</v>
      </c>
      <c r="X482" s="28">
        <f>MIN('OnSSET_original_NoMG-PV-Diesel'!W481:AA481,LCOE_SensitivityScenarios!CO481)</f>
        <v>0.242182586027855</v>
      </c>
      <c r="Y482" s="29">
        <f>MIN('OnSSET_original_NoMG-PV-Diesel'!W481:AA481,LCOE_SensitivityScenarios!CT481)</f>
        <v>0.242182586027855</v>
      </c>
      <c r="Z482">
        <f>IF(H482='OnSSET_original_NoMG-PV-Diesel'!L481,'OnSSET_original_NoMG-PV-Diesel'!K481,"wait")</f>
        <v>15.798829083494301</v>
      </c>
      <c r="AA482">
        <f>IF(I482='OnSSET_original_NoMG-PV-Diesel'!L481,'OnSSET_original_NoMG-PV-Diesel'!K481,"wait")</f>
        <v>15.798829083494301</v>
      </c>
      <c r="AB482">
        <f>IF(J482='OnSSET_original_NoMG-PV-Diesel'!L481,'OnSSET_original_NoMG-PV-Diesel'!K481,"wait")</f>
        <v>15.798829083494301</v>
      </c>
      <c r="AC482">
        <f>IF(K482='OnSSET_original_NoMG-PV-Diesel'!U481,'OnSSET_original_NoMG-PV-Diesel'!T481,"wait")</f>
        <v>21.3079478961386</v>
      </c>
      <c r="AD482" t="str">
        <f>IF(L482='OnSSET_original_NoMG-PV-Diesel'!U481,'OnSSET_original_NoMG-PV-Diesel'!T481,"wait")</f>
        <v>wait</v>
      </c>
      <c r="AE482">
        <f>IF(M482='OnSSET_original_NoMG-PV-Diesel'!U481,'OnSSET_original_NoMG-PV-Diesel'!T481,"wait")</f>
        <v>21.3079478961386</v>
      </c>
      <c r="AF482">
        <f>IF(N482='OnSSET_original_NoMG-PV-Diesel'!AD481,'OnSSET_original_NoMG-PV-Diesel'!AC481,"wait")</f>
        <v>16.296201795087899</v>
      </c>
      <c r="AG482">
        <f>IF(O482='OnSSET_original_NoMG-PV-Diesel'!AD481,'OnSSET_original_NoMG-PV-Diesel'!AC481,"wait")</f>
        <v>16.296201795087899</v>
      </c>
      <c r="AH482">
        <f>IF(P482='OnSSET_original_NoMG-PV-Diesel'!AD481,'OnSSET_original_NoMG-PV-Diesel'!AC481,"wait")</f>
        <v>16.296201795087899</v>
      </c>
      <c r="AR482">
        <v>119.066</v>
      </c>
      <c r="AS482">
        <v>18.605</v>
      </c>
      <c r="AT482">
        <v>12.815</v>
      </c>
      <c r="AU482">
        <v>0.16800000000000001</v>
      </c>
      <c r="AV482">
        <v>55210.250690000001</v>
      </c>
      <c r="AW482">
        <v>0</v>
      </c>
      <c r="AX482">
        <v>10394.737789999999</v>
      </c>
      <c r="AZ482">
        <f>SUMIF([1]base!$A$2:$A$169,B482,[1]base!$V$2:$V$169)</f>
        <v>0</v>
      </c>
      <c r="BA482">
        <f>SUMIF([2]s1!$A$2:$A$275,B482,[2]s1!$U$2:$U$275)</f>
        <v>0</v>
      </c>
      <c r="BB482">
        <f>SUMIF([3]s2!$A$2:$A$115,B482,[3]s2!$U$2:$U$115)</f>
        <v>0</v>
      </c>
      <c r="BC482">
        <f>SUMIF([4]s3!$A$2:$A$245,B482,[4]s3!$U$2:$U$245)</f>
        <v>0</v>
      </c>
      <c r="BD482">
        <f>SUMIF([5]s4!$A$2:$A$74,B482,[5]s4!$U$2:$U$74)</f>
        <v>0</v>
      </c>
      <c r="BF482">
        <f t="shared" si="40"/>
        <v>0</v>
      </c>
      <c r="BG482">
        <f t="shared" si="41"/>
        <v>0</v>
      </c>
      <c r="BH482">
        <f t="shared" si="42"/>
        <v>0</v>
      </c>
      <c r="BI482">
        <f t="shared" si="43"/>
        <v>0</v>
      </c>
      <c r="BJ482">
        <f t="shared" si="44"/>
        <v>0</v>
      </c>
      <c r="BL482" t="s">
        <v>114</v>
      </c>
      <c r="BM482" s="23">
        <v>108031.29580000001</v>
      </c>
      <c r="BN482" s="23">
        <v>21.307947899999998</v>
      </c>
      <c r="BP482" t="s">
        <v>186</v>
      </c>
      <c r="BQ482" s="23">
        <v>108031.29580000001</v>
      </c>
      <c r="BR482" s="23">
        <v>21.307947899999998</v>
      </c>
      <c r="BT482" t="s">
        <v>183</v>
      </c>
      <c r="BU482" s="23">
        <v>20207.467789999999</v>
      </c>
      <c r="BV482" s="23">
        <v>16.296201799999999</v>
      </c>
    </row>
    <row r="483" spans="1:74" x14ac:dyDescent="0.25">
      <c r="A483">
        <v>1</v>
      </c>
      <c r="B483" s="15">
        <v>7633</v>
      </c>
      <c r="C483" s="15">
        <v>-64.626181819999999</v>
      </c>
      <c r="D483" s="15">
        <v>-19.769823880000001</v>
      </c>
      <c r="E483" s="16">
        <v>1</v>
      </c>
      <c r="F483" s="19">
        <v>23083.034983681799</v>
      </c>
      <c r="G483" s="19">
        <v>64.006380515342386</v>
      </c>
      <c r="H483" s="16" t="str">
        <f>IF(LCOE_SensitivityScenarios!BF482&gt;'OnSSET_original_NoMG-PV-Diesel'!M482,'OnSSET_original_NoMG-PV-Diesel'!L482,LCOE_SensitivityScenarios!BG482)</f>
        <v>SA_PV</v>
      </c>
      <c r="I483" s="39" t="str">
        <f>IF(LCOE_SensitivityScenarios!BK482&gt;'OnSSET_original_NoMG-PV-Diesel'!M482,'OnSSET_original_NoMG-PV-Diesel'!L482,LCOE_SensitivityScenarios!BL482)</f>
        <v>SA_PV</v>
      </c>
      <c r="J483" s="39" t="str">
        <f>IF(LCOE_SensitivityScenarios!BP482&gt;'OnSSET_original_NoMG-PV-Diesel'!M482,'OnSSET_original_NoMG-PV-Diesel'!L482,LCOE_SensitivityScenarios!BQ482)</f>
        <v>SA_PV</v>
      </c>
      <c r="K483" s="38" t="str">
        <f>IF(LCOE_SensitivityScenarios!BU482&gt;'OnSSET_original_NoMG-PV-Diesel'!V482,'OnSSET_original_NoMG-PV-Diesel'!U482,LCOE_SensitivityScenarios!BV482)</f>
        <v>SA_Diesel</v>
      </c>
      <c r="L483" s="39" t="str">
        <f>IF(LCOE_SensitivityScenarios!BZ482&gt;'OnSSET_original_NoMG-PV-Diesel'!V482,'OnSSET_original_NoMG-PV-Diesel'!U482,LCOE_SensitivityScenarios!CA482)</f>
        <v>SA_Diesel</v>
      </c>
      <c r="M483" s="40" t="str">
        <f>IF(LCOE_SensitivityScenarios!CE482&gt;'OnSSET_original_NoMG-PV-Diesel'!V482,'OnSSET_original_NoMG-PV-Diesel'!U482,LCOE_SensitivityScenarios!CF482)</f>
        <v>SA_Diesel</v>
      </c>
      <c r="N483" s="39" t="str">
        <f>IF(LCOE_SensitivityScenarios!CJ482&gt;'OnSSET_original_NoMG-PV-Diesel'!AE482,'OnSSET_original_NoMG-PV-Diesel'!AD482,LCOE_SensitivityScenarios!CK482)</f>
        <v>SA_Diesel</v>
      </c>
      <c r="O483" s="39" t="str">
        <f>IF(LCOE_SensitivityScenarios!CO482&gt;'OnSSET_original_NoMG-PV-Diesel'!AE482,'OnSSET_original_NoMG-PV-Diesel'!AD482,LCOE_SensitivityScenarios!CP482)</f>
        <v>SA_Diesel</v>
      </c>
      <c r="P483" s="40" t="str">
        <f>IF(LCOE_SensitivityScenarios!CT482&gt;'OnSSET_original_NoMG-PV-Diesel'!AE482,'OnSSET_original_NoMG-PV-Diesel'!AD482,LCOE_SensitivityScenarios!CU482)</f>
        <v>SA_Diesel</v>
      </c>
      <c r="Q483" s="38">
        <f>IF(LCOE_SensitivityScenarios!BF482&gt;'OnSSET_original_NoMG-PV-Diesel'!M482,'OnSSET_original_NoMG-PV-Diesel'!M482,LCOE_SensitivityScenarios!BF482)</f>
        <v>0.45129463097307798</v>
      </c>
      <c r="R483" s="28">
        <f>MIN('OnSSET_original_NoMG-PV-Diesel'!E482:I482,LCOE_SensitivityScenarios!BK482)</f>
        <v>0.45129463097307798</v>
      </c>
      <c r="S483" s="28">
        <f>MIN('OnSSET_original_NoMG-PV-Diesel'!E482:I482,LCOE_SensitivityScenarios!BP482)</f>
        <v>0.45129463097307798</v>
      </c>
      <c r="T483" s="27">
        <f>MIN('OnSSET_original_NoMG-PV-Diesel'!N482:R482,LCOE_SensitivityScenarios!BU482)</f>
        <v>0.354807105884136</v>
      </c>
      <c r="U483" s="28">
        <f>MIN('OnSSET_original_NoMG-PV-Diesel'!N482:R482,LCOE_SensitivityScenarios!BZ482)</f>
        <v>0.354807105884136</v>
      </c>
      <c r="V483" s="29">
        <f>MIN('OnSSET_original_NoMG-PV-Diesel'!N482:R482,LCOE_SensitivityScenarios!CE482)</f>
        <v>0.354807105884136</v>
      </c>
      <c r="W483" s="28">
        <f>MIN('OnSSET_original_NoMG-PV-Diesel'!W482:AA482,LCOE_SensitivityScenarios!CJ482)</f>
        <v>0.193914934660878</v>
      </c>
      <c r="X483" s="28">
        <f>MIN('OnSSET_original_NoMG-PV-Diesel'!W482:AA482,LCOE_SensitivityScenarios!CO482)</f>
        <v>0.193914934660878</v>
      </c>
      <c r="Y483" s="29">
        <f>MIN('OnSSET_original_NoMG-PV-Diesel'!W482:AA482,LCOE_SensitivityScenarios!CT482)</f>
        <v>0.193914934660878</v>
      </c>
      <c r="Z483">
        <f>IF(H483='OnSSET_original_NoMG-PV-Diesel'!L482,'OnSSET_original_NoMG-PV-Diesel'!K482,"wait")</f>
        <v>13.263537531776</v>
      </c>
      <c r="AA483">
        <f>IF(I483='OnSSET_original_NoMG-PV-Diesel'!L482,'OnSSET_original_NoMG-PV-Diesel'!K482,"wait")</f>
        <v>13.263537531776</v>
      </c>
      <c r="AB483">
        <f>IF(J483='OnSSET_original_NoMG-PV-Diesel'!L482,'OnSSET_original_NoMG-PV-Diesel'!K482,"wait")</f>
        <v>13.263537531776</v>
      </c>
      <c r="AC483">
        <f>IF(K483='OnSSET_original_NoMG-PV-Diesel'!U482,'OnSSET_original_NoMG-PV-Diesel'!T482,"wait")</f>
        <v>10.540198622685701</v>
      </c>
      <c r="AD483">
        <f>IF(L483='OnSSET_original_NoMG-PV-Diesel'!U482,'OnSSET_original_NoMG-PV-Diesel'!T482,"wait")</f>
        <v>10.540198622685701</v>
      </c>
      <c r="AE483">
        <f>IF(M483='OnSSET_original_NoMG-PV-Diesel'!U482,'OnSSET_original_NoMG-PV-Diesel'!T482,"wait")</f>
        <v>10.540198622685701</v>
      </c>
      <c r="AF483">
        <f>IF(N483='OnSSET_original_NoMG-PV-Diesel'!AD482,'OnSSET_original_NoMG-PV-Diesel'!AC482,"wait")</f>
        <v>10.540198622685701</v>
      </c>
      <c r="AG483">
        <f>IF(O483='OnSSET_original_NoMG-PV-Diesel'!AD482,'OnSSET_original_NoMG-PV-Diesel'!AC482,"wait")</f>
        <v>10.540198622685701</v>
      </c>
      <c r="AH483">
        <f>IF(P483='OnSSET_original_NoMG-PV-Diesel'!AD482,'OnSSET_original_NoMG-PV-Diesel'!AC482,"wait")</f>
        <v>10.540198622685701</v>
      </c>
      <c r="AR483">
        <v>90.450999999999993</v>
      </c>
      <c r="AS483">
        <v>60.042000000000002</v>
      </c>
      <c r="AT483">
        <v>5.5279999999999996</v>
      </c>
      <c r="AU483">
        <v>4.0209999999999999</v>
      </c>
      <c r="AV483">
        <v>49609.142979999997</v>
      </c>
      <c r="AW483">
        <v>0</v>
      </c>
      <c r="AX483">
        <v>8254.6447200000002</v>
      </c>
      <c r="AZ483">
        <f>SUMIF([1]base!$A$2:$A$169,B483,[1]base!$V$2:$V$169)</f>
        <v>0</v>
      </c>
      <c r="BA483">
        <f>SUMIF([2]s1!$A$2:$A$275,B483,[2]s1!$U$2:$U$275)</f>
        <v>0</v>
      </c>
      <c r="BB483">
        <f>SUMIF([3]s2!$A$2:$A$115,B483,[3]s2!$U$2:$U$115)</f>
        <v>0</v>
      </c>
      <c r="BC483">
        <f>SUMIF([4]s3!$A$2:$A$245,B483,[4]s3!$U$2:$U$245)</f>
        <v>0</v>
      </c>
      <c r="BD483">
        <f>SUMIF([5]s4!$A$2:$A$74,B483,[5]s4!$U$2:$U$74)</f>
        <v>0</v>
      </c>
      <c r="BF483">
        <f t="shared" si="40"/>
        <v>0</v>
      </c>
      <c r="BG483">
        <f t="shared" si="41"/>
        <v>0</v>
      </c>
      <c r="BH483">
        <f t="shared" si="42"/>
        <v>0</v>
      </c>
      <c r="BI483">
        <f t="shared" si="43"/>
        <v>0</v>
      </c>
      <c r="BJ483">
        <f t="shared" si="44"/>
        <v>0</v>
      </c>
      <c r="BL483" t="s">
        <v>114</v>
      </c>
      <c r="BM483" s="23">
        <v>69176.099029999998</v>
      </c>
      <c r="BN483" s="23">
        <v>11.96818322</v>
      </c>
      <c r="BP483" t="s">
        <v>183</v>
      </c>
      <c r="BQ483" s="23">
        <v>13069.961139999999</v>
      </c>
      <c r="BR483" s="23">
        <v>10.54019862</v>
      </c>
      <c r="BT483" t="s">
        <v>183</v>
      </c>
      <c r="BU483" s="23">
        <v>13069.961139999999</v>
      </c>
      <c r="BV483" s="23">
        <v>10.54019862</v>
      </c>
    </row>
    <row r="484" spans="1:74" x14ac:dyDescent="0.25">
      <c r="A484">
        <v>1</v>
      </c>
      <c r="B484" s="15">
        <v>7665</v>
      </c>
      <c r="C484" s="15">
        <v>-67.696825290000007</v>
      </c>
      <c r="D484" s="15">
        <v>-15.095725120000001</v>
      </c>
      <c r="E484" s="16">
        <v>0</v>
      </c>
      <c r="F484" s="19">
        <v>26507.528711673101</v>
      </c>
      <c r="G484" s="19">
        <v>77.492810877735593</v>
      </c>
      <c r="H484" s="16" t="str">
        <f>IF(LCOE_SensitivityScenarios!BF483&gt;'OnSSET_original_NoMG-PV-Diesel'!M483,'OnSSET_original_NoMG-PV-Diesel'!L483,LCOE_SensitivityScenarios!BG483)</f>
        <v>SA_PV</v>
      </c>
      <c r="I484" s="39" t="str">
        <f>IF(LCOE_SensitivityScenarios!BK483&gt;'OnSSET_original_NoMG-PV-Diesel'!M483,'OnSSET_original_NoMG-PV-Diesel'!L483,LCOE_SensitivityScenarios!BL483)</f>
        <v>SA_PV</v>
      </c>
      <c r="J484" s="39" t="str">
        <f>IF(LCOE_SensitivityScenarios!BP483&gt;'OnSSET_original_NoMG-PV-Diesel'!M483,'OnSSET_original_NoMG-PV-Diesel'!L483,LCOE_SensitivityScenarios!BQ483)</f>
        <v>SA_PV</v>
      </c>
      <c r="K484" s="38" t="str">
        <f>IF(LCOE_SensitivityScenarios!BU483&gt;'OnSSET_original_NoMG-PV-Diesel'!V483,'OnSSET_original_NoMG-PV-Diesel'!U483,LCOE_SensitivityScenarios!BV483)</f>
        <v>SA_Diesel</v>
      </c>
      <c r="L484" s="39" t="str">
        <f>IF(LCOE_SensitivityScenarios!BZ483&gt;'OnSSET_original_NoMG-PV-Diesel'!V483,'OnSSET_original_NoMG-PV-Diesel'!U483,LCOE_SensitivityScenarios!CA483)</f>
        <v>SA_Diesel</v>
      </c>
      <c r="M484" s="40" t="str">
        <f>IF(LCOE_SensitivityScenarios!CE483&gt;'OnSSET_original_NoMG-PV-Diesel'!V483,'OnSSET_original_NoMG-PV-Diesel'!U483,LCOE_SensitivityScenarios!CF483)</f>
        <v>SA_Diesel</v>
      </c>
      <c r="N484" s="39" t="str">
        <f>IF(LCOE_SensitivityScenarios!CJ483&gt;'OnSSET_original_NoMG-PV-Diesel'!AE483,'OnSSET_original_NoMG-PV-Diesel'!AD483,LCOE_SensitivityScenarios!CK483)</f>
        <v>SA_Diesel</v>
      </c>
      <c r="O484" s="39" t="str">
        <f>IF(LCOE_SensitivityScenarios!CO483&gt;'OnSSET_original_NoMG-PV-Diesel'!AE483,'OnSSET_original_NoMG-PV-Diesel'!AD483,LCOE_SensitivityScenarios!CP483)</f>
        <v>SA_Diesel</v>
      </c>
      <c r="P484" s="40" t="str">
        <f>IF(LCOE_SensitivityScenarios!CT483&gt;'OnSSET_original_NoMG-PV-Diesel'!AE483,'OnSSET_original_NoMG-PV-Diesel'!AD483,LCOE_SensitivityScenarios!CU483)</f>
        <v>SA_Diesel</v>
      </c>
      <c r="Q484" s="38">
        <f>IF(LCOE_SensitivityScenarios!BF483&gt;'OnSSET_original_NoMG-PV-Diesel'!M483,'OnSSET_original_NoMG-PV-Diesel'!M483,LCOE_SensitivityScenarios!BF483)</f>
        <v>0.541806383291488</v>
      </c>
      <c r="R484" s="28">
        <f>MIN('OnSSET_original_NoMG-PV-Diesel'!E483:I483,LCOE_SensitivityScenarios!BK483)</f>
        <v>0.541806383291488</v>
      </c>
      <c r="S484" s="28">
        <f>MIN('OnSSET_original_NoMG-PV-Diesel'!E483:I483,LCOE_SensitivityScenarios!BP483)</f>
        <v>0.541806383291488</v>
      </c>
      <c r="T484" s="27">
        <f>MIN('OnSSET_original_NoMG-PV-Diesel'!N483:R483,LCOE_SensitivityScenarios!BU483)</f>
        <v>0.44363299208030998</v>
      </c>
      <c r="U484" s="28">
        <f>MIN('OnSSET_original_NoMG-PV-Diesel'!N483:R483,LCOE_SensitivityScenarios!BZ483)</f>
        <v>0.44363299208030998</v>
      </c>
      <c r="V484" s="29">
        <f>MIN('OnSSET_original_NoMG-PV-Diesel'!N483:R483,LCOE_SensitivityScenarios!CE483)</f>
        <v>0.44363299208030998</v>
      </c>
      <c r="W484" s="28">
        <f>MIN('OnSSET_original_NoMG-PV-Diesel'!W483:AA483,LCOE_SensitivityScenarios!CJ483)</f>
        <v>0.22408221676523901</v>
      </c>
      <c r="X484" s="28">
        <f>MIN('OnSSET_original_NoMG-PV-Diesel'!W483:AA483,LCOE_SensitivityScenarios!CO483)</f>
        <v>0.22408221676523901</v>
      </c>
      <c r="Y484" s="29">
        <f>MIN('OnSSET_original_NoMG-PV-Diesel'!W483:AA483,LCOE_SensitivityScenarios!CT483)</f>
        <v>0.22408221676523901</v>
      </c>
      <c r="Z484">
        <f>IF(H484='OnSSET_original_NoMG-PV-Diesel'!L483,'OnSSET_original_NoMG-PV-Diesel'!K483,"wait")</f>
        <v>12.762800356050001</v>
      </c>
      <c r="AA484">
        <f>IF(I484='OnSSET_original_NoMG-PV-Diesel'!L483,'OnSSET_original_NoMG-PV-Diesel'!K483,"wait")</f>
        <v>12.762800356050001</v>
      </c>
      <c r="AB484">
        <f>IF(J484='OnSSET_original_NoMG-PV-Diesel'!L483,'OnSSET_original_NoMG-PV-Diesel'!K483,"wait")</f>
        <v>12.762800356050001</v>
      </c>
      <c r="AC484">
        <f>IF(K484='OnSSET_original_NoMG-PV-Diesel'!U483,'OnSSET_original_NoMG-PV-Diesel'!T483,"wait")</f>
        <v>12.103894388891799</v>
      </c>
      <c r="AD484">
        <f>IF(L484='OnSSET_original_NoMG-PV-Diesel'!U483,'OnSSET_original_NoMG-PV-Diesel'!T483,"wait")</f>
        <v>12.103894388891799</v>
      </c>
      <c r="AE484">
        <f>IF(M484='OnSSET_original_NoMG-PV-Diesel'!U483,'OnSSET_original_NoMG-PV-Diesel'!T483,"wait")</f>
        <v>12.103894388891799</v>
      </c>
      <c r="AF484">
        <f>IF(N484='OnSSET_original_NoMG-PV-Diesel'!AD483,'OnSSET_original_NoMG-PV-Diesel'!AC483,"wait")</f>
        <v>12.103894388891799</v>
      </c>
      <c r="AG484">
        <f>IF(O484='OnSSET_original_NoMG-PV-Diesel'!AD483,'OnSSET_original_NoMG-PV-Diesel'!AC483,"wait")</f>
        <v>12.103894388891799</v>
      </c>
      <c r="AH484">
        <f>IF(P484='OnSSET_original_NoMG-PV-Diesel'!AD483,'OnSSET_original_NoMG-PV-Diesel'!AC483,"wait")</f>
        <v>12.103894388891799</v>
      </c>
      <c r="AR484">
        <v>51.106000000000002</v>
      </c>
      <c r="AS484">
        <v>51.106000000000002</v>
      </c>
      <c r="AT484">
        <v>37.402000000000001</v>
      </c>
      <c r="AU484">
        <v>33.836999999999897</v>
      </c>
      <c r="AV484">
        <v>55961.370519999997</v>
      </c>
      <c r="AW484">
        <v>0</v>
      </c>
      <c r="AX484">
        <v>10700.46537</v>
      </c>
      <c r="AZ484">
        <f>SUMIF([1]base!$A$2:$A$169,B484,[1]base!$V$2:$V$169)</f>
        <v>0</v>
      </c>
      <c r="BA484">
        <f>SUMIF([2]s1!$A$2:$A$275,B484,[2]s1!$U$2:$U$275)</f>
        <v>0</v>
      </c>
      <c r="BB484">
        <f>SUMIF([3]s2!$A$2:$A$115,B484,[3]s2!$U$2:$U$115)</f>
        <v>0</v>
      </c>
      <c r="BC484">
        <f>SUMIF([4]s3!$A$2:$A$245,B484,[4]s3!$U$2:$U$245)</f>
        <v>0</v>
      </c>
      <c r="BD484">
        <f>SUMIF([5]s4!$A$2:$A$74,B484,[5]s4!$U$2:$U$74)</f>
        <v>0</v>
      </c>
      <c r="BF484">
        <f t="shared" si="40"/>
        <v>0</v>
      </c>
      <c r="BG484">
        <f t="shared" si="41"/>
        <v>0</v>
      </c>
      <c r="BH484">
        <f t="shared" si="42"/>
        <v>0</v>
      </c>
      <c r="BI484">
        <f t="shared" si="43"/>
        <v>0</v>
      </c>
      <c r="BJ484">
        <f t="shared" si="44"/>
        <v>0</v>
      </c>
      <c r="BL484" t="s">
        <v>114</v>
      </c>
      <c r="BM484" s="23">
        <v>95371.002770000006</v>
      </c>
      <c r="BN484" s="23">
        <v>16.500173490000002</v>
      </c>
      <c r="BP484" t="s">
        <v>183</v>
      </c>
      <c r="BQ484" s="23">
        <v>15008.960929999999</v>
      </c>
      <c r="BR484" s="23">
        <v>12.103894390000001</v>
      </c>
      <c r="BT484" t="s">
        <v>183</v>
      </c>
      <c r="BU484" s="23">
        <v>15008.960929999999</v>
      </c>
      <c r="BV484" s="23">
        <v>12.103894390000001</v>
      </c>
    </row>
    <row r="485" spans="1:74" x14ac:dyDescent="0.25">
      <c r="A485">
        <v>1</v>
      </c>
      <c r="B485" s="15">
        <v>7703</v>
      </c>
      <c r="C485" s="15">
        <v>-67.677712310000004</v>
      </c>
      <c r="D485" s="15">
        <v>-15.96066562</v>
      </c>
      <c r="E485" s="16">
        <v>1</v>
      </c>
      <c r="F485" s="19">
        <v>59025.4240825901</v>
      </c>
      <c r="G485" s="19">
        <v>53.808054448520238</v>
      </c>
      <c r="H485" s="16" t="str">
        <f>IF(LCOE_SensitivityScenarios!BF484&gt;'OnSSET_original_NoMG-PV-Diesel'!M484,'OnSSET_original_NoMG-PV-Diesel'!L484,LCOE_SensitivityScenarios!BG484)</f>
        <v>Grid_extension</v>
      </c>
      <c r="I485" s="39" t="str">
        <f>IF(LCOE_SensitivityScenarios!BK484&gt;'OnSSET_original_NoMG-PV-Diesel'!M484,'OnSSET_original_NoMG-PV-Diesel'!L484,LCOE_SensitivityScenarios!BL484)</f>
        <v>MG_Hybrid</v>
      </c>
      <c r="J485" s="39" t="str">
        <f>IF(LCOE_SensitivityScenarios!BP484&gt;'OnSSET_original_NoMG-PV-Diesel'!M484,'OnSSET_original_NoMG-PV-Diesel'!L484,LCOE_SensitivityScenarios!BQ484)</f>
        <v>Grid_extension</v>
      </c>
      <c r="K485" s="38" t="str">
        <f>IF(LCOE_SensitivityScenarios!BU484&gt;'OnSSET_original_NoMG-PV-Diesel'!V484,'OnSSET_original_NoMG-PV-Diesel'!U484,LCOE_SensitivityScenarios!BV484)</f>
        <v>MG_Hybrid</v>
      </c>
      <c r="L485" s="39" t="str">
        <f>IF(LCOE_SensitivityScenarios!BZ484&gt;'OnSSET_original_NoMG-PV-Diesel'!V484,'OnSSET_original_NoMG-PV-Diesel'!U484,LCOE_SensitivityScenarios!CA484)</f>
        <v>MG_Hybrid</v>
      </c>
      <c r="M485" s="40" t="str">
        <f>IF(LCOE_SensitivityScenarios!CE484&gt;'OnSSET_original_NoMG-PV-Diesel'!V484,'OnSSET_original_NoMG-PV-Diesel'!U484,LCOE_SensitivityScenarios!CF484)</f>
        <v>MG_Diesel</v>
      </c>
      <c r="N485" s="39" t="str">
        <f>IF(LCOE_SensitivityScenarios!CJ484&gt;'OnSSET_original_NoMG-PV-Diesel'!AE484,'OnSSET_original_NoMG-PV-Diesel'!AD484,LCOE_SensitivityScenarios!CK484)</f>
        <v>SA_Diesel</v>
      </c>
      <c r="O485" s="39" t="str">
        <f>IF(LCOE_SensitivityScenarios!CO484&gt;'OnSSET_original_NoMG-PV-Diesel'!AE484,'OnSSET_original_NoMG-PV-Diesel'!AD484,LCOE_SensitivityScenarios!CP484)</f>
        <v>SA_Diesel</v>
      </c>
      <c r="P485" s="40" t="str">
        <f>IF(LCOE_SensitivityScenarios!CT484&gt;'OnSSET_original_NoMG-PV-Diesel'!AE484,'OnSSET_original_NoMG-PV-Diesel'!AD484,LCOE_SensitivityScenarios!CU484)</f>
        <v>SA_Diesel</v>
      </c>
      <c r="Q485" s="38">
        <f>IF(LCOE_SensitivityScenarios!BF484&gt;'OnSSET_original_NoMG-PV-Diesel'!M484,'OnSSET_original_NoMG-PV-Diesel'!M484,LCOE_SensitivityScenarios!BF484)</f>
        <v>0.39370279911272499</v>
      </c>
      <c r="R485" s="28">
        <f>MIN('OnSSET_original_NoMG-PV-Diesel'!E484:I484,LCOE_SensitivityScenarios!BK484)</f>
        <v>0.37339301074067666</v>
      </c>
      <c r="S485" s="28">
        <f>MIN('OnSSET_original_NoMG-PV-Diesel'!E484:I484,LCOE_SensitivityScenarios!BP484)</f>
        <v>0.39370279911272499</v>
      </c>
      <c r="T485" s="27">
        <f>MIN('OnSSET_original_NoMG-PV-Diesel'!N484:R484,LCOE_SensitivityScenarios!BU484)</f>
        <v>0.35585472118959666</v>
      </c>
      <c r="U485" s="28">
        <f>MIN('OnSSET_original_NoMG-PV-Diesel'!N484:R484,LCOE_SensitivityScenarios!BZ484)</f>
        <v>0.31891321319759663</v>
      </c>
      <c r="V485" s="29">
        <f>MIN('OnSSET_original_NoMG-PV-Diesel'!N484:R484,LCOE_SensitivityScenarios!CE484)</f>
        <v>0.38756002629511255</v>
      </c>
      <c r="W485" s="28">
        <f>MIN('OnSSET_original_NoMG-PV-Diesel'!W484:AA484,LCOE_SensitivityScenarios!CJ484)</f>
        <v>0.205981847502622</v>
      </c>
      <c r="X485" s="28">
        <f>MIN('OnSSET_original_NoMG-PV-Diesel'!W484:AA484,LCOE_SensitivityScenarios!CO484)</f>
        <v>0.205981847502622</v>
      </c>
      <c r="Y485" s="29">
        <f>MIN('OnSSET_original_NoMG-PV-Diesel'!W484:AA484,LCOE_SensitivityScenarios!CT484)</f>
        <v>0.205981847502622</v>
      </c>
      <c r="Z485">
        <f>IF(H485='OnSSET_original_NoMG-PV-Diesel'!L484,'OnSSET_original_NoMG-PV-Diesel'!K484,"wait")</f>
        <v>20.314155514957498</v>
      </c>
      <c r="AA485">
        <f>VLOOKUP(B485,[2]s1!$A$2:$T$275,20,FALSE)</f>
        <v>27.151</v>
      </c>
      <c r="AB485">
        <f>IF(J485='OnSSET_original_NoMG-PV-Diesel'!L484,'OnSSET_original_NoMG-PV-Diesel'!K484,"wait")</f>
        <v>20.314155514957498</v>
      </c>
      <c r="AC485">
        <f>VLOOKUP(B485,[4]s3!$A$2:$T$275,20,FALSE)</f>
        <v>23.510999999999999</v>
      </c>
      <c r="AD485" t="str">
        <f>IF(L485='OnSSET_original_NoMG-PV-Diesel'!U484,'OnSSET_original_NoMG-PV-Diesel'!T484,"wait")</f>
        <v>wait</v>
      </c>
      <c r="AE485" t="str">
        <f>IF(M485='OnSSET_original_NoMG-PV-Diesel'!U484,'OnSSET_original_NoMG-PV-Diesel'!T484,"wait")</f>
        <v>wait</v>
      </c>
      <c r="AF485">
        <f>IF(N485='OnSSET_original_NoMG-PV-Diesel'!AD484,'OnSSET_original_NoMG-PV-Diesel'!AC484,"wait")</f>
        <v>26.952248439538799</v>
      </c>
      <c r="AG485">
        <f>IF(O485='OnSSET_original_NoMG-PV-Diesel'!AD484,'OnSSET_original_NoMG-PV-Diesel'!AC484,"wait")</f>
        <v>26.952248439538799</v>
      </c>
      <c r="AH485">
        <f>IF(P485='OnSSET_original_NoMG-PV-Diesel'!AD484,'OnSSET_original_NoMG-PV-Diesel'!AC484,"wait")</f>
        <v>26.952248439538799</v>
      </c>
      <c r="AR485" s="23">
        <v>9.2070000000000007</v>
      </c>
      <c r="AS485" s="23">
        <v>8.3629999999999995</v>
      </c>
      <c r="AT485" s="23">
        <v>6.532</v>
      </c>
      <c r="AU485" s="23">
        <v>6.7560000000000002</v>
      </c>
      <c r="AV485" s="23">
        <v>45146.811710000002</v>
      </c>
      <c r="AW485" s="23">
        <v>47877.729270000003</v>
      </c>
      <c r="AX485" s="23">
        <v>6726.0068060000003</v>
      </c>
      <c r="AZ485">
        <f>SUMIF([1]base!$A$2:$A$169,B485,[1]base!$V$2:$V$169)</f>
        <v>0</v>
      </c>
      <c r="BA485">
        <f>SUMIF([2]s1!$A$2:$A$275,B485,[2]s1!$U$2:$U$275)</f>
        <v>45136.14</v>
      </c>
      <c r="BB485">
        <f>SUMIF([3]s2!$A$2:$A$115,B485,[3]s2!$U$2:$U$115)</f>
        <v>0</v>
      </c>
      <c r="BC485">
        <f>SUMIF([4]s3!$A$2:$A$245,B485,[4]s3!$U$2:$U$245)</f>
        <v>35008.22</v>
      </c>
      <c r="BD485">
        <f>SUMIF([5]s4!$A$2:$A$74,B485,[5]s4!$U$2:$U$74)</f>
        <v>0</v>
      </c>
      <c r="BF485">
        <f t="shared" si="40"/>
        <v>0</v>
      </c>
      <c r="BG485">
        <f t="shared" si="41"/>
        <v>144886.68778600002</v>
      </c>
      <c r="BH485">
        <f t="shared" si="42"/>
        <v>0</v>
      </c>
      <c r="BI485">
        <f t="shared" si="43"/>
        <v>134758.76778600001</v>
      </c>
      <c r="BJ485">
        <f t="shared" si="44"/>
        <v>0</v>
      </c>
      <c r="BL485" t="s">
        <v>115</v>
      </c>
      <c r="BM485" s="23">
        <v>143567.81539999999</v>
      </c>
      <c r="BN485" s="23">
        <v>15.57332611</v>
      </c>
      <c r="BP485" t="s">
        <v>184</v>
      </c>
      <c r="BQ485" s="23">
        <v>73483.774250000002</v>
      </c>
      <c r="BR485" s="23">
        <v>20.264848449999999</v>
      </c>
      <c r="BT485" t="s">
        <v>183</v>
      </c>
      <c r="BU485" s="23">
        <v>33421.081729999998</v>
      </c>
      <c r="BV485" s="23">
        <v>26.952248440000002</v>
      </c>
    </row>
    <row r="486" spans="1:74" x14ac:dyDescent="0.25">
      <c r="A486">
        <v>1</v>
      </c>
      <c r="B486" s="15">
        <v>7719</v>
      </c>
      <c r="C486" s="15">
        <v>-68.589964170000002</v>
      </c>
      <c r="D486" s="15">
        <v>-15.56432848</v>
      </c>
      <c r="E486" s="16">
        <v>1</v>
      </c>
      <c r="F486" s="19">
        <v>22737.206480606401</v>
      </c>
      <c r="G486" s="19">
        <v>51.804579143589258</v>
      </c>
      <c r="H486" s="16" t="str">
        <f>IF(LCOE_SensitivityScenarios!BF485&gt;'OnSSET_original_NoMG-PV-Diesel'!M485,'OnSSET_original_NoMG-PV-Diesel'!L485,LCOE_SensitivityScenarios!BG485)</f>
        <v>SA_Diesel</v>
      </c>
      <c r="I486" s="39" t="str">
        <f>IF(LCOE_SensitivityScenarios!BK485&gt;'OnSSET_original_NoMG-PV-Diesel'!M485,'OnSSET_original_NoMG-PV-Diesel'!L485,LCOE_SensitivityScenarios!BL485)</f>
        <v>SA_Diesel</v>
      </c>
      <c r="J486" s="39" t="str">
        <f>IF(LCOE_SensitivityScenarios!BP485&gt;'OnSSET_original_NoMG-PV-Diesel'!M485,'OnSSET_original_NoMG-PV-Diesel'!L485,LCOE_SensitivityScenarios!BQ485)</f>
        <v>SA_Diesel</v>
      </c>
      <c r="K486" s="38" t="str">
        <f>IF(LCOE_SensitivityScenarios!BU485&gt;'OnSSET_original_NoMG-PV-Diesel'!V485,'OnSSET_original_NoMG-PV-Diesel'!U485,LCOE_SensitivityScenarios!BV485)</f>
        <v>SA_Diesel</v>
      </c>
      <c r="L486" s="39" t="str">
        <f>IF(LCOE_SensitivityScenarios!BZ485&gt;'OnSSET_original_NoMG-PV-Diesel'!V485,'OnSSET_original_NoMG-PV-Diesel'!U485,LCOE_SensitivityScenarios!CA485)</f>
        <v>SA_Diesel</v>
      </c>
      <c r="M486" s="40" t="str">
        <f>IF(LCOE_SensitivityScenarios!CE485&gt;'OnSSET_original_NoMG-PV-Diesel'!V485,'OnSSET_original_NoMG-PV-Diesel'!U485,LCOE_SensitivityScenarios!CF485)</f>
        <v>SA_Diesel</v>
      </c>
      <c r="N486" s="39" t="str">
        <f>IF(LCOE_SensitivityScenarios!CJ485&gt;'OnSSET_original_NoMG-PV-Diesel'!AE485,'OnSSET_original_NoMG-PV-Diesel'!AD485,LCOE_SensitivityScenarios!CK485)</f>
        <v>SA_Diesel</v>
      </c>
      <c r="O486" s="39" t="str">
        <f>IF(LCOE_SensitivityScenarios!CO485&gt;'OnSSET_original_NoMG-PV-Diesel'!AE485,'OnSSET_original_NoMG-PV-Diesel'!AD485,LCOE_SensitivityScenarios!CP485)</f>
        <v>SA_Diesel</v>
      </c>
      <c r="P486" s="40" t="str">
        <f>IF(LCOE_SensitivityScenarios!CT485&gt;'OnSSET_original_NoMG-PV-Diesel'!AE485,'OnSSET_original_NoMG-PV-Diesel'!AD485,LCOE_SensitivityScenarios!CU485)</f>
        <v>SA_Diesel</v>
      </c>
      <c r="Q486" s="38">
        <f>IF(LCOE_SensitivityScenarios!BF485&gt;'OnSSET_original_NoMG-PV-Diesel'!M485,'OnSSET_original_NoMG-PV-Diesel'!M485,LCOE_SensitivityScenarios!BF485)</f>
        <v>0.50573928555547898</v>
      </c>
      <c r="R486" s="28">
        <f>MIN('OnSSET_original_NoMG-PV-Diesel'!E485:I485,LCOE_SensitivityScenarios!BK485)</f>
        <v>0.50573928555547898</v>
      </c>
      <c r="S486" s="28">
        <f>MIN('OnSSET_original_NoMG-PV-Diesel'!E485:I485,LCOE_SensitivityScenarios!BP485)</f>
        <v>0.50573928555547898</v>
      </c>
      <c r="T486" s="27">
        <f>MIN('OnSSET_original_NoMG-PV-Diesel'!N485:R485,LCOE_SensitivityScenarios!BU485)</f>
        <v>0.37257228312337098</v>
      </c>
      <c r="U486" s="28">
        <f>MIN('OnSSET_original_NoMG-PV-Diesel'!N485:R485,LCOE_SensitivityScenarios!BZ485)</f>
        <v>0.37257228312337098</v>
      </c>
      <c r="V486" s="29">
        <f>MIN('OnSSET_original_NoMG-PV-Diesel'!N485:R485,LCOE_SensitivityScenarios!CE485)</f>
        <v>0.37257228312337098</v>
      </c>
      <c r="W486" s="28">
        <f>MIN('OnSSET_original_NoMG-PV-Diesel'!W485:AA485,LCOE_SensitivityScenarios!CJ485)</f>
        <v>0.19994839108175</v>
      </c>
      <c r="X486" s="28">
        <f>MIN('OnSSET_original_NoMG-PV-Diesel'!W485:AA485,LCOE_SensitivityScenarios!CO485)</f>
        <v>0.19994839108175</v>
      </c>
      <c r="Y486" s="29">
        <f>MIN('OnSSET_original_NoMG-PV-Diesel'!W485:AA485,LCOE_SensitivityScenarios!CT485)</f>
        <v>0.19994839108175</v>
      </c>
      <c r="Z486">
        <f>IF(H486='OnSSET_original_NoMG-PV-Diesel'!L485,'OnSSET_original_NoMG-PV-Diesel'!K485,"wait")</f>
        <v>12.816591964648101</v>
      </c>
      <c r="AA486">
        <f>IF(I486='OnSSET_original_NoMG-PV-Diesel'!L485,'OnSSET_original_NoMG-PV-Diesel'!K485,"wait")</f>
        <v>12.816591964648101</v>
      </c>
      <c r="AB486">
        <f>IF(J486='OnSSET_original_NoMG-PV-Diesel'!L485,'OnSSET_original_NoMG-PV-Diesel'!K485,"wait")</f>
        <v>12.816591964648101</v>
      </c>
      <c r="AC486">
        <f>IF(K486='OnSSET_original_NoMG-PV-Diesel'!U485,'OnSSET_original_NoMG-PV-Diesel'!T485,"wait")</f>
        <v>10.3822860642038</v>
      </c>
      <c r="AD486">
        <f>IF(L486='OnSSET_original_NoMG-PV-Diesel'!U485,'OnSSET_original_NoMG-PV-Diesel'!T485,"wait")</f>
        <v>10.3822860642038</v>
      </c>
      <c r="AE486">
        <f>IF(M486='OnSSET_original_NoMG-PV-Diesel'!U485,'OnSSET_original_NoMG-PV-Diesel'!T485,"wait")</f>
        <v>10.3822860642038</v>
      </c>
      <c r="AF486">
        <f>IF(N486='OnSSET_original_NoMG-PV-Diesel'!AD485,'OnSSET_original_NoMG-PV-Diesel'!AC485,"wait")</f>
        <v>10.3822860642038</v>
      </c>
      <c r="AG486">
        <f>IF(O486='OnSSET_original_NoMG-PV-Diesel'!AD485,'OnSSET_original_NoMG-PV-Diesel'!AC485,"wait")</f>
        <v>10.3822860642038</v>
      </c>
      <c r="AH486">
        <f>IF(P486='OnSSET_original_NoMG-PV-Diesel'!AD485,'OnSSET_original_NoMG-PV-Diesel'!AC485,"wait")</f>
        <v>10.3822860642038</v>
      </c>
      <c r="AR486">
        <v>44.997999999999998</v>
      </c>
      <c r="AS486">
        <v>44.997999999999998</v>
      </c>
      <c r="AT486">
        <v>4.0810000000000004</v>
      </c>
      <c r="AU486">
        <v>4.0810000000000004</v>
      </c>
      <c r="AV486">
        <v>47435.00649</v>
      </c>
      <c r="AW486">
        <v>0</v>
      </c>
      <c r="AX486">
        <v>7490.3257610000001</v>
      </c>
      <c r="AZ486">
        <f>SUMIF([1]base!$A$2:$A$169,B486,[1]base!$V$2:$V$169)</f>
        <v>0</v>
      </c>
      <c r="BA486">
        <f>SUMIF([2]s1!$A$2:$A$275,B486,[2]s1!$U$2:$U$275)</f>
        <v>0</v>
      </c>
      <c r="BB486">
        <f>SUMIF([3]s2!$A$2:$A$115,B486,[3]s2!$U$2:$U$115)</f>
        <v>0</v>
      </c>
      <c r="BC486">
        <f>SUMIF([4]s3!$A$2:$A$245,B486,[4]s3!$U$2:$U$245)</f>
        <v>0</v>
      </c>
      <c r="BD486">
        <f>SUMIF([5]s4!$A$2:$A$74,B486,[5]s4!$U$2:$U$74)</f>
        <v>0</v>
      </c>
      <c r="BF486">
        <f t="shared" si="40"/>
        <v>0</v>
      </c>
      <c r="BG486">
        <f t="shared" si="41"/>
        <v>0</v>
      </c>
      <c r="BH486">
        <f t="shared" si="42"/>
        <v>0</v>
      </c>
      <c r="BI486">
        <f t="shared" si="43"/>
        <v>0</v>
      </c>
      <c r="BJ486">
        <f t="shared" si="44"/>
        <v>0</v>
      </c>
      <c r="BL486" t="s">
        <v>113</v>
      </c>
      <c r="BM486" s="23">
        <v>12874.14784</v>
      </c>
      <c r="BN486" s="23">
        <v>10.38228606</v>
      </c>
      <c r="BP486" t="s">
        <v>183</v>
      </c>
      <c r="BQ486" s="23">
        <v>12874.14784</v>
      </c>
      <c r="BR486" s="23">
        <v>10.38228606</v>
      </c>
      <c r="BT486" t="s">
        <v>183</v>
      </c>
      <c r="BU486" s="23">
        <v>12874.14784</v>
      </c>
      <c r="BV486" s="23">
        <v>10.38228606</v>
      </c>
    </row>
    <row r="487" spans="1:74" x14ac:dyDescent="0.25">
      <c r="A487">
        <v>1</v>
      </c>
      <c r="B487" s="15">
        <v>7728</v>
      </c>
      <c r="C487" s="15">
        <v>-67.706449809999995</v>
      </c>
      <c r="D487" s="15">
        <v>-17.139495419999999</v>
      </c>
      <c r="E487" s="16">
        <v>1</v>
      </c>
      <c r="F487" s="19">
        <v>37276.033737614998</v>
      </c>
      <c r="G487" s="19">
        <v>80.552190006283624</v>
      </c>
      <c r="H487" s="16" t="str">
        <f>IF(LCOE_SensitivityScenarios!BF486&gt;'OnSSET_original_NoMG-PV-Diesel'!M486,'OnSSET_original_NoMG-PV-Diesel'!L486,LCOE_SensitivityScenarios!BG486)</f>
        <v>SA_PV</v>
      </c>
      <c r="I487" s="39" t="str">
        <f>IF(LCOE_SensitivityScenarios!BK486&gt;'OnSSET_original_NoMG-PV-Diesel'!M486,'OnSSET_original_NoMG-PV-Diesel'!L486,LCOE_SensitivityScenarios!BL486)</f>
        <v>SA_PV</v>
      </c>
      <c r="J487" s="39" t="str">
        <f>IF(LCOE_SensitivityScenarios!BP486&gt;'OnSSET_original_NoMG-PV-Diesel'!M486,'OnSSET_original_NoMG-PV-Diesel'!L486,LCOE_SensitivityScenarios!BQ486)</f>
        <v>SA_PV</v>
      </c>
      <c r="K487" s="38" t="str">
        <f>IF(LCOE_SensitivityScenarios!BU486&gt;'OnSSET_original_NoMG-PV-Diesel'!V486,'OnSSET_original_NoMG-PV-Diesel'!U486,LCOE_SensitivityScenarios!BV486)</f>
        <v>SA_Diesel</v>
      </c>
      <c r="L487" s="39" t="str">
        <f>IF(LCOE_SensitivityScenarios!BZ486&gt;'OnSSET_original_NoMG-PV-Diesel'!V486,'OnSSET_original_NoMG-PV-Diesel'!U486,LCOE_SensitivityScenarios!CA486)</f>
        <v>SA_Diesel</v>
      </c>
      <c r="M487" s="40" t="str">
        <f>IF(LCOE_SensitivityScenarios!CE486&gt;'OnSSET_original_NoMG-PV-Diesel'!V486,'OnSSET_original_NoMG-PV-Diesel'!U486,LCOE_SensitivityScenarios!CF486)</f>
        <v>SA_Diesel</v>
      </c>
      <c r="N487" s="39" t="str">
        <f>IF(LCOE_SensitivityScenarios!CJ486&gt;'OnSSET_original_NoMG-PV-Diesel'!AE486,'OnSSET_original_NoMG-PV-Diesel'!AD486,LCOE_SensitivityScenarios!CK486)</f>
        <v>SA_Diesel</v>
      </c>
      <c r="O487" s="39" t="str">
        <f>IF(LCOE_SensitivityScenarios!CO486&gt;'OnSSET_original_NoMG-PV-Diesel'!AE486,'OnSSET_original_NoMG-PV-Diesel'!AD486,LCOE_SensitivityScenarios!CP486)</f>
        <v>SA_Diesel</v>
      </c>
      <c r="P487" s="40" t="str">
        <f>IF(LCOE_SensitivityScenarios!CT486&gt;'OnSSET_original_NoMG-PV-Diesel'!AE486,'OnSSET_original_NoMG-PV-Diesel'!AD486,LCOE_SensitivityScenarios!CU486)</f>
        <v>SA_Diesel</v>
      </c>
      <c r="Q487" s="38">
        <f>IF(LCOE_SensitivityScenarios!BF486&gt;'OnSSET_original_NoMG-PV-Diesel'!M486,'OnSSET_original_NoMG-PV-Diesel'!M486,LCOE_SensitivityScenarios!BF486)</f>
        <v>0.38807199309136098</v>
      </c>
      <c r="R487" s="28">
        <f>MIN('OnSSET_original_NoMG-PV-Diesel'!E486:I486,LCOE_SensitivityScenarios!BK486)</f>
        <v>0.38807199309136098</v>
      </c>
      <c r="S487" s="28">
        <f>MIN('OnSSET_original_NoMG-PV-Diesel'!E486:I486,LCOE_SensitivityScenarios!BP486)</f>
        <v>0.38807199309136098</v>
      </c>
      <c r="T487" s="27">
        <f>MIN('OnSSET_original_NoMG-PV-Diesel'!N486:R486,LCOE_SensitivityScenarios!BU486)</f>
        <v>0.354807105884136</v>
      </c>
      <c r="U487" s="28">
        <f>MIN('OnSSET_original_NoMG-PV-Diesel'!N486:R486,LCOE_SensitivityScenarios!BZ486)</f>
        <v>0.354807105884136</v>
      </c>
      <c r="V487" s="29">
        <f>MIN('OnSSET_original_NoMG-PV-Diesel'!N486:R486,LCOE_SensitivityScenarios!CE486)</f>
        <v>0.354807105884136</v>
      </c>
      <c r="W487" s="28">
        <f>MIN('OnSSET_original_NoMG-PV-Diesel'!W486:AA486,LCOE_SensitivityScenarios!CJ486)</f>
        <v>0.193914934660878</v>
      </c>
      <c r="X487" s="28">
        <f>MIN('OnSSET_original_NoMG-PV-Diesel'!W486:AA486,LCOE_SensitivityScenarios!CO486)</f>
        <v>0.193914934660878</v>
      </c>
      <c r="Y487" s="29">
        <f>MIN('OnSSET_original_NoMG-PV-Diesel'!W486:AA486,LCOE_SensitivityScenarios!CT486)</f>
        <v>0.193914934660878</v>
      </c>
      <c r="Z487">
        <f>IF(H487='OnSSET_original_NoMG-PV-Diesel'!L486,'OnSSET_original_NoMG-PV-Diesel'!K486,"wait")</f>
        <v>21.3079478961386</v>
      </c>
      <c r="AA487">
        <f>IF(I487='OnSSET_original_NoMG-PV-Diesel'!L486,'OnSSET_original_NoMG-PV-Diesel'!K486,"wait")</f>
        <v>21.3079478961386</v>
      </c>
      <c r="AB487">
        <f>IF(J487='OnSSET_original_NoMG-PV-Diesel'!L486,'OnSSET_original_NoMG-PV-Diesel'!K486,"wait")</f>
        <v>21.3079478961386</v>
      </c>
      <c r="AC487">
        <f>IF(K487='OnSSET_original_NoMG-PV-Diesel'!U486,'OnSSET_original_NoMG-PV-Diesel'!T486,"wait")</f>
        <v>17.021019971513699</v>
      </c>
      <c r="AD487">
        <f>IF(L487='OnSSET_original_NoMG-PV-Diesel'!U486,'OnSSET_original_NoMG-PV-Diesel'!T486,"wait")</f>
        <v>17.021019971513699</v>
      </c>
      <c r="AE487">
        <f>IF(M487='OnSSET_original_NoMG-PV-Diesel'!U486,'OnSSET_original_NoMG-PV-Diesel'!T486,"wait")</f>
        <v>17.021019971513699</v>
      </c>
      <c r="AF487">
        <f>IF(N487='OnSSET_original_NoMG-PV-Diesel'!AD486,'OnSSET_original_NoMG-PV-Diesel'!AC486,"wait")</f>
        <v>17.021019971513699</v>
      </c>
      <c r="AG487">
        <f>IF(O487='OnSSET_original_NoMG-PV-Diesel'!AD486,'OnSSET_original_NoMG-PV-Diesel'!AC486,"wait")</f>
        <v>17.021019971513699</v>
      </c>
      <c r="AH487">
        <f>IF(P487='OnSSET_original_NoMG-PV-Diesel'!AD486,'OnSSET_original_NoMG-PV-Diesel'!AC486,"wait")</f>
        <v>17.021019971513699</v>
      </c>
      <c r="AR487">
        <v>22.834</v>
      </c>
      <c r="AS487">
        <v>22.834</v>
      </c>
      <c r="AT487">
        <v>2.21599999999999</v>
      </c>
      <c r="AU487">
        <v>0.41199999999999998</v>
      </c>
      <c r="AV487">
        <v>55961.370519999997</v>
      </c>
      <c r="AW487">
        <v>0</v>
      </c>
      <c r="AX487">
        <v>10700.46537</v>
      </c>
      <c r="AZ487">
        <f>SUMIF([1]base!$A$2:$A$169,B487,[1]base!$V$2:$V$169)</f>
        <v>0</v>
      </c>
      <c r="BA487">
        <f>SUMIF([2]s1!$A$2:$A$275,B487,[2]s1!$U$2:$U$275)</f>
        <v>0</v>
      </c>
      <c r="BB487">
        <f>SUMIF([3]s2!$A$2:$A$115,B487,[3]s2!$U$2:$U$115)</f>
        <v>0</v>
      </c>
      <c r="BC487">
        <f>SUMIF([4]s3!$A$2:$A$245,B487,[4]s3!$U$2:$U$245)</f>
        <v>0</v>
      </c>
      <c r="BD487">
        <f>SUMIF([5]s4!$A$2:$A$74,B487,[5]s4!$U$2:$U$74)</f>
        <v>0</v>
      </c>
      <c r="BF487">
        <f t="shared" si="40"/>
        <v>0</v>
      </c>
      <c r="BG487">
        <f t="shared" si="41"/>
        <v>0</v>
      </c>
      <c r="BH487">
        <f t="shared" si="42"/>
        <v>0</v>
      </c>
      <c r="BI487">
        <f t="shared" si="43"/>
        <v>0</v>
      </c>
      <c r="BJ487">
        <f t="shared" si="44"/>
        <v>0</v>
      </c>
      <c r="BL487" t="s">
        <v>114</v>
      </c>
      <c r="BM487" s="23">
        <v>96060.532200000001</v>
      </c>
      <c r="BN487" s="23">
        <v>18.946850529999999</v>
      </c>
      <c r="BP487" t="s">
        <v>183</v>
      </c>
      <c r="BQ487" s="23">
        <v>21106.250220000002</v>
      </c>
      <c r="BR487" s="23">
        <v>17.021019970000001</v>
      </c>
      <c r="BT487" t="s">
        <v>183</v>
      </c>
      <c r="BU487" s="23">
        <v>21106.250220000002</v>
      </c>
      <c r="BV487" s="23">
        <v>17.021019970000001</v>
      </c>
    </row>
    <row r="488" spans="1:74" x14ac:dyDescent="0.25">
      <c r="A488">
        <v>1</v>
      </c>
      <c r="B488" s="15">
        <v>7729</v>
      </c>
      <c r="C488" s="15">
        <v>-68.975361759999998</v>
      </c>
      <c r="D488" s="15">
        <v>-15.4234955</v>
      </c>
      <c r="E488" s="16">
        <v>1</v>
      </c>
      <c r="F488" s="19">
        <v>20036.799321302198</v>
      </c>
      <c r="G488" s="19">
        <v>62.398495931592286</v>
      </c>
      <c r="H488" s="16" t="str">
        <f>IF(LCOE_SensitivityScenarios!BF487&gt;'OnSSET_original_NoMG-PV-Diesel'!M487,'OnSSET_original_NoMG-PV-Diesel'!L487,LCOE_SensitivityScenarios!BG487)</f>
        <v>SA_PV</v>
      </c>
      <c r="I488" s="39" t="str">
        <f>IF(LCOE_SensitivityScenarios!BK487&gt;'OnSSET_original_NoMG-PV-Diesel'!M487,'OnSSET_original_NoMG-PV-Diesel'!L487,LCOE_SensitivityScenarios!BL487)</f>
        <v>SA_PV</v>
      </c>
      <c r="J488" s="39" t="str">
        <f>IF(LCOE_SensitivityScenarios!BP487&gt;'OnSSET_original_NoMG-PV-Diesel'!M487,'OnSSET_original_NoMG-PV-Diesel'!L487,LCOE_SensitivityScenarios!BQ487)</f>
        <v>SA_PV</v>
      </c>
      <c r="K488" s="38" t="str">
        <f>IF(LCOE_SensitivityScenarios!BU487&gt;'OnSSET_original_NoMG-PV-Diesel'!V487,'OnSSET_original_NoMG-PV-Diesel'!U487,LCOE_SensitivityScenarios!BV487)</f>
        <v>SA_Diesel</v>
      </c>
      <c r="L488" s="39" t="str">
        <f>IF(LCOE_SensitivityScenarios!BZ487&gt;'OnSSET_original_NoMG-PV-Diesel'!V487,'OnSSET_original_NoMG-PV-Diesel'!U487,LCOE_SensitivityScenarios!CA487)</f>
        <v>SA_Diesel</v>
      </c>
      <c r="M488" s="40" t="str">
        <f>IF(LCOE_SensitivityScenarios!CE487&gt;'OnSSET_original_NoMG-PV-Diesel'!V487,'OnSSET_original_NoMG-PV-Diesel'!U487,LCOE_SensitivityScenarios!CF487)</f>
        <v>SA_Diesel</v>
      </c>
      <c r="N488" s="39" t="str">
        <f>IF(LCOE_SensitivityScenarios!CJ487&gt;'OnSSET_original_NoMG-PV-Diesel'!AE487,'OnSSET_original_NoMG-PV-Diesel'!AD487,LCOE_SensitivityScenarios!CK487)</f>
        <v>SA_Diesel</v>
      </c>
      <c r="O488" s="39" t="str">
        <f>IF(LCOE_SensitivityScenarios!CO487&gt;'OnSSET_original_NoMG-PV-Diesel'!AE487,'OnSSET_original_NoMG-PV-Diesel'!AD487,LCOE_SensitivityScenarios!CP487)</f>
        <v>SA_Diesel</v>
      </c>
      <c r="P488" s="40" t="str">
        <f>IF(LCOE_SensitivityScenarios!CT487&gt;'OnSSET_original_NoMG-PV-Diesel'!AE487,'OnSSET_original_NoMG-PV-Diesel'!AD487,LCOE_SensitivityScenarios!CU487)</f>
        <v>SA_Diesel</v>
      </c>
      <c r="Q488" s="38">
        <f>IF(LCOE_SensitivityScenarios!BF487&gt;'OnSSET_original_NoMG-PV-Diesel'!M487,'OnSSET_original_NoMG-PV-Diesel'!M487,LCOE_SensitivityScenarios!BF487)</f>
        <v>0.56359230429796303</v>
      </c>
      <c r="R488" s="28">
        <f>MIN('OnSSET_original_NoMG-PV-Diesel'!E487:I487,LCOE_SensitivityScenarios!BK487)</f>
        <v>0.56359230429796303</v>
      </c>
      <c r="S488" s="28">
        <f>MIN('OnSSET_original_NoMG-PV-Diesel'!E487:I487,LCOE_SensitivityScenarios!BP487)</f>
        <v>0.56359230429796303</v>
      </c>
      <c r="T488" s="27">
        <f>MIN('OnSSET_original_NoMG-PV-Diesel'!N487:R487,LCOE_SensitivityScenarios!BU487)</f>
        <v>0.425867814841076</v>
      </c>
      <c r="U488" s="28">
        <f>MIN('OnSSET_original_NoMG-PV-Diesel'!N487:R487,LCOE_SensitivityScenarios!BZ487)</f>
        <v>0.425867814841076</v>
      </c>
      <c r="V488" s="29">
        <f>MIN('OnSSET_original_NoMG-PV-Diesel'!N487:R487,LCOE_SensitivityScenarios!CE487)</f>
        <v>0.425867814841076</v>
      </c>
      <c r="W488" s="28">
        <f>MIN('OnSSET_original_NoMG-PV-Diesel'!W487:AA487,LCOE_SensitivityScenarios!CJ487)</f>
        <v>0.21804876034436599</v>
      </c>
      <c r="X488" s="28">
        <f>MIN('OnSSET_original_NoMG-PV-Diesel'!W487:AA487,LCOE_SensitivityScenarios!CO487)</f>
        <v>0.21804876034436599</v>
      </c>
      <c r="Y488" s="29">
        <f>MIN('OnSSET_original_NoMG-PV-Diesel'!W487:AA487,LCOE_SensitivityScenarios!CT487)</f>
        <v>0.21804876034436599</v>
      </c>
      <c r="Z488">
        <f>IF(H488='OnSSET_original_NoMG-PV-Diesel'!L487,'OnSSET_original_NoMG-PV-Diesel'!K487,"wait")</f>
        <v>11.9681832237682</v>
      </c>
      <c r="AA488">
        <f>IF(I488='OnSSET_original_NoMG-PV-Diesel'!L487,'OnSSET_original_NoMG-PV-Diesel'!K487,"wait")</f>
        <v>11.9681832237682</v>
      </c>
      <c r="AB488">
        <f>IF(J488='OnSSET_original_NoMG-PV-Diesel'!L487,'OnSSET_original_NoMG-PV-Diesel'!K487,"wait")</f>
        <v>11.9681832237682</v>
      </c>
      <c r="AC488">
        <f>IF(K488='OnSSET_original_NoMG-PV-Diesel'!U487,'OnSSET_original_NoMG-PV-Diesel'!T487,"wait")</f>
        <v>9.1492234343845702</v>
      </c>
      <c r="AD488">
        <f>IF(L488='OnSSET_original_NoMG-PV-Diesel'!U487,'OnSSET_original_NoMG-PV-Diesel'!T487,"wait")</f>
        <v>9.1492234343845702</v>
      </c>
      <c r="AE488">
        <f>IF(M488='OnSSET_original_NoMG-PV-Diesel'!U487,'OnSSET_original_NoMG-PV-Diesel'!T487,"wait")</f>
        <v>9.1492234343845702</v>
      </c>
      <c r="AF488">
        <f>IF(N488='OnSSET_original_NoMG-PV-Diesel'!AD487,'OnSSET_original_NoMG-PV-Diesel'!AC487,"wait")</f>
        <v>9.1492234343845702</v>
      </c>
      <c r="AG488">
        <f>IF(O488='OnSSET_original_NoMG-PV-Diesel'!AD487,'OnSSET_original_NoMG-PV-Diesel'!AC487,"wait")</f>
        <v>9.1492234343845702</v>
      </c>
      <c r="AH488">
        <f>IF(P488='OnSSET_original_NoMG-PV-Diesel'!AD487,'OnSSET_original_NoMG-PV-Diesel'!AC487,"wait")</f>
        <v>9.1492234343845702</v>
      </c>
      <c r="AR488">
        <v>39.750999999999998</v>
      </c>
      <c r="AS488">
        <v>39.750999999999998</v>
      </c>
      <c r="AT488">
        <v>3.38</v>
      </c>
      <c r="AU488">
        <v>3.38</v>
      </c>
      <c r="AV488">
        <v>54448.001340000003</v>
      </c>
      <c r="AW488">
        <v>0</v>
      </c>
      <c r="AX488">
        <v>10089.01021</v>
      </c>
      <c r="AZ488">
        <f>SUMIF([1]base!$A$2:$A$169,B488,[1]base!$V$2:$V$169)</f>
        <v>0</v>
      </c>
      <c r="BA488">
        <f>SUMIF([2]s1!$A$2:$A$275,B488,[2]s1!$U$2:$U$275)</f>
        <v>0</v>
      </c>
      <c r="BB488">
        <f>SUMIF([3]s2!$A$2:$A$115,B488,[3]s2!$U$2:$U$115)</f>
        <v>0</v>
      </c>
      <c r="BC488">
        <f>SUMIF([4]s3!$A$2:$A$245,B488,[4]s3!$U$2:$U$245)</f>
        <v>0</v>
      </c>
      <c r="BD488">
        <f>SUMIF([5]s4!$A$2:$A$74,B488,[5]s4!$U$2:$U$74)</f>
        <v>0</v>
      </c>
      <c r="BF488">
        <f t="shared" si="40"/>
        <v>0</v>
      </c>
      <c r="BG488">
        <f t="shared" si="41"/>
        <v>0</v>
      </c>
      <c r="BH488">
        <f t="shared" si="42"/>
        <v>0</v>
      </c>
      <c r="BI488">
        <f t="shared" si="43"/>
        <v>0</v>
      </c>
      <c r="BJ488">
        <f t="shared" si="44"/>
        <v>0</v>
      </c>
      <c r="BL488" t="s">
        <v>114</v>
      </c>
      <c r="BM488" s="23">
        <v>74988.798290000006</v>
      </c>
      <c r="BN488" s="23">
        <v>12.97384053</v>
      </c>
      <c r="BP488" t="s">
        <v>183</v>
      </c>
      <c r="BQ488" s="23">
        <v>11345.13675</v>
      </c>
      <c r="BR488" s="23">
        <v>9.1492234339999996</v>
      </c>
      <c r="BT488" t="s">
        <v>183</v>
      </c>
      <c r="BU488" s="23">
        <v>11345.13675</v>
      </c>
      <c r="BV488" s="23">
        <v>9.1492234339999996</v>
      </c>
    </row>
    <row r="489" spans="1:74" x14ac:dyDescent="0.25">
      <c r="A489">
        <v>1</v>
      </c>
      <c r="B489" s="15">
        <v>7758</v>
      </c>
      <c r="C489" s="15">
        <v>-67.397763190000006</v>
      </c>
      <c r="D489" s="15">
        <v>-15.639469</v>
      </c>
      <c r="E489" s="16">
        <v>1</v>
      </c>
      <c r="F489" s="19">
        <v>32953.666612740497</v>
      </c>
      <c r="G489" s="19">
        <v>79.489171347728487</v>
      </c>
      <c r="H489" s="16" t="str">
        <f>IF(LCOE_SensitivityScenarios!BF488&gt;'OnSSET_original_NoMG-PV-Diesel'!M488,'OnSSET_original_NoMG-PV-Diesel'!L488,LCOE_SensitivityScenarios!BG488)</f>
        <v>SA_PV</v>
      </c>
      <c r="I489" s="39" t="str">
        <f>IF(LCOE_SensitivityScenarios!BK488&gt;'OnSSET_original_NoMG-PV-Diesel'!M488,'OnSSET_original_NoMG-PV-Diesel'!L488,LCOE_SensitivityScenarios!BL488)</f>
        <v>MG_Hybrid</v>
      </c>
      <c r="J489" s="39" t="str">
        <f>IF(LCOE_SensitivityScenarios!BP488&gt;'OnSSET_original_NoMG-PV-Diesel'!M488,'OnSSET_original_NoMG-PV-Diesel'!L488,LCOE_SensitivityScenarios!BQ488)</f>
        <v>SA_PV</v>
      </c>
      <c r="K489" s="38" t="str">
        <f>IF(LCOE_SensitivityScenarios!BU488&gt;'OnSSET_original_NoMG-PV-Diesel'!V488,'OnSSET_original_NoMG-PV-Diesel'!U488,LCOE_SensitivityScenarios!BV488)</f>
        <v>SA_Diesel</v>
      </c>
      <c r="L489" s="39" t="str">
        <f>IF(LCOE_SensitivityScenarios!BZ488&gt;'OnSSET_original_NoMG-PV-Diesel'!V488,'OnSSET_original_NoMG-PV-Diesel'!U488,LCOE_SensitivityScenarios!CA488)</f>
        <v>SA_Diesel</v>
      </c>
      <c r="M489" s="40" t="str">
        <f>IF(LCOE_SensitivityScenarios!CE488&gt;'OnSSET_original_NoMG-PV-Diesel'!V488,'OnSSET_original_NoMG-PV-Diesel'!U488,LCOE_SensitivityScenarios!CF488)</f>
        <v>SA_Diesel</v>
      </c>
      <c r="N489" s="39" t="str">
        <f>IF(LCOE_SensitivityScenarios!CJ488&gt;'OnSSET_original_NoMG-PV-Diesel'!AE488,'OnSSET_original_NoMG-PV-Diesel'!AD488,LCOE_SensitivityScenarios!CK488)</f>
        <v>SA_Diesel</v>
      </c>
      <c r="O489" s="39" t="str">
        <f>IF(LCOE_SensitivityScenarios!CO488&gt;'OnSSET_original_NoMG-PV-Diesel'!AE488,'OnSSET_original_NoMG-PV-Diesel'!AD488,LCOE_SensitivityScenarios!CP488)</f>
        <v>SA_Diesel</v>
      </c>
      <c r="P489" s="40" t="str">
        <f>IF(LCOE_SensitivityScenarios!CT488&gt;'OnSSET_original_NoMG-PV-Diesel'!AE488,'OnSSET_original_NoMG-PV-Diesel'!AD488,LCOE_SensitivityScenarios!CU488)</f>
        <v>SA_Diesel</v>
      </c>
      <c r="Q489" s="38">
        <f>IF(LCOE_SensitivityScenarios!BF488&gt;'OnSSET_original_NoMG-PV-Diesel'!M488,'OnSSET_original_NoMG-PV-Diesel'!M488,LCOE_SensitivityScenarios!BF488)</f>
        <v>0.51103938367332302</v>
      </c>
      <c r="R489" s="28">
        <f>MIN('OnSSET_original_NoMG-PV-Diesel'!E488:I488,LCOE_SensitivityScenarios!BK488)</f>
        <v>0.47471082474545756</v>
      </c>
      <c r="S489" s="28">
        <f>MIN('OnSSET_original_NoMG-PV-Diesel'!E488:I488,LCOE_SensitivityScenarios!BP488)</f>
        <v>0.51103938367332302</v>
      </c>
      <c r="T489" s="27">
        <f>MIN('OnSSET_original_NoMG-PV-Diesel'!N488:R488,LCOE_SensitivityScenarios!BU488)</f>
        <v>0.40810263760184101</v>
      </c>
      <c r="U489" s="28">
        <f>MIN('OnSSET_original_NoMG-PV-Diesel'!N488:R488,LCOE_SensitivityScenarios!BZ488)</f>
        <v>0.40810263760184101</v>
      </c>
      <c r="V489" s="29">
        <f>MIN('OnSSET_original_NoMG-PV-Diesel'!N488:R488,LCOE_SensitivityScenarios!CE488)</f>
        <v>0.40810263760184101</v>
      </c>
      <c r="W489" s="28">
        <f>MIN('OnSSET_original_NoMG-PV-Diesel'!W488:AA488,LCOE_SensitivityScenarios!CJ488)</f>
        <v>0.21201530392349399</v>
      </c>
      <c r="X489" s="28">
        <f>MIN('OnSSET_original_NoMG-PV-Diesel'!W488:AA488,LCOE_SensitivityScenarios!CO488)</f>
        <v>0.21201530392349399</v>
      </c>
      <c r="Y489" s="29">
        <f>MIN('OnSSET_original_NoMG-PV-Diesel'!W488:AA488,LCOE_SensitivityScenarios!CT488)</f>
        <v>0.21201530392349399</v>
      </c>
      <c r="Z489">
        <f>IF(H489='OnSSET_original_NoMG-PV-Diesel'!L488,'OnSSET_original_NoMG-PV-Diesel'!K488,"wait")</f>
        <v>16.500173489992601</v>
      </c>
      <c r="AA489">
        <f>VLOOKUP(B489,[2]s1!$A$2:$T$275,20,FALSE)</f>
        <v>14.385</v>
      </c>
      <c r="AB489">
        <f>IF(J489='OnSSET_original_NoMG-PV-Diesel'!L488,'OnSSET_original_NoMG-PV-Diesel'!K488,"wait")</f>
        <v>16.500173489992601</v>
      </c>
      <c r="AC489">
        <f>IF(K489='OnSSET_original_NoMG-PV-Diesel'!U488,'OnSSET_original_NoMG-PV-Diesel'!T488,"wait")</f>
        <v>15.0473363528495</v>
      </c>
      <c r="AD489">
        <f>IF(L489='OnSSET_original_NoMG-PV-Diesel'!U488,'OnSSET_original_NoMG-PV-Diesel'!T488,"wait")</f>
        <v>15.0473363528495</v>
      </c>
      <c r="AE489">
        <f>IF(M489='OnSSET_original_NoMG-PV-Diesel'!U488,'OnSSET_original_NoMG-PV-Diesel'!T488,"wait")</f>
        <v>15.0473363528495</v>
      </c>
      <c r="AF489">
        <f>IF(N489='OnSSET_original_NoMG-PV-Diesel'!AD488,'OnSSET_original_NoMG-PV-Diesel'!AC488,"wait")</f>
        <v>15.0473363528495</v>
      </c>
      <c r="AG489">
        <f>IF(O489='OnSSET_original_NoMG-PV-Diesel'!AD488,'OnSSET_original_NoMG-PV-Diesel'!AC488,"wait")</f>
        <v>15.0473363528495</v>
      </c>
      <c r="AH489">
        <f>IF(P489='OnSSET_original_NoMG-PV-Diesel'!AD488,'OnSSET_original_NoMG-PV-Diesel'!AC488,"wait")</f>
        <v>15.0473363528495</v>
      </c>
      <c r="AR489" s="23">
        <v>3.13</v>
      </c>
      <c r="AS489" s="23">
        <v>3.13</v>
      </c>
      <c r="AT489" s="23">
        <v>1.966</v>
      </c>
      <c r="AU489" s="23">
        <v>5.0999999999999997E-2</v>
      </c>
      <c r="AV489" s="23">
        <v>54062.545270000002</v>
      </c>
      <c r="AW489" s="23">
        <v>0</v>
      </c>
      <c r="AX489" s="23">
        <v>9936.1464180000003</v>
      </c>
      <c r="AZ489">
        <f>SUMIF([1]base!$A$2:$A$169,B489,[1]base!$V$2:$V$169)</f>
        <v>0</v>
      </c>
      <c r="BA489">
        <f>SUMIF([2]s1!$A$2:$A$275,B489,[2]s1!$U$2:$U$275)</f>
        <v>39611.199999999997</v>
      </c>
      <c r="BB489">
        <f>SUMIF([3]s2!$A$2:$A$115,B489,[3]s2!$U$2:$U$115)</f>
        <v>0</v>
      </c>
      <c r="BC489">
        <f>SUMIF([4]s3!$A$2:$A$245,B489,[4]s3!$U$2:$U$245)</f>
        <v>0</v>
      </c>
      <c r="BD489">
        <f>SUMIF([5]s4!$A$2:$A$74,B489,[5]s4!$U$2:$U$74)</f>
        <v>0</v>
      </c>
      <c r="BF489">
        <f t="shared" si="40"/>
        <v>0</v>
      </c>
      <c r="BG489">
        <f t="shared" si="41"/>
        <v>103609.891688</v>
      </c>
      <c r="BH489">
        <f t="shared" si="42"/>
        <v>0</v>
      </c>
      <c r="BI489">
        <f t="shared" si="43"/>
        <v>0</v>
      </c>
      <c r="BJ489">
        <f t="shared" si="44"/>
        <v>0</v>
      </c>
      <c r="BL489" t="s">
        <v>114</v>
      </c>
      <c r="BM489" s="23">
        <v>111830.716</v>
      </c>
      <c r="BN489" s="23">
        <v>22.057340440000001</v>
      </c>
      <c r="BP489" t="s">
        <v>183</v>
      </c>
      <c r="BQ489" s="23">
        <v>18658.86103</v>
      </c>
      <c r="BR489" s="23">
        <v>15.04733635</v>
      </c>
      <c r="BT489" t="s">
        <v>183</v>
      </c>
      <c r="BU489" s="23">
        <v>18658.86103</v>
      </c>
      <c r="BV489" s="23">
        <v>15.04733635</v>
      </c>
    </row>
    <row r="490" spans="1:74" x14ac:dyDescent="0.25">
      <c r="A490">
        <v>1</v>
      </c>
      <c r="B490" s="15">
        <v>7809</v>
      </c>
      <c r="C490" s="15">
        <v>-69.186597000000006</v>
      </c>
      <c r="D490" s="15">
        <v>-16.845094549999999</v>
      </c>
      <c r="E490" s="16">
        <v>1</v>
      </c>
      <c r="F490" s="19">
        <v>16434.198581327899</v>
      </c>
      <c r="G490" s="19">
        <v>51.157620329441365</v>
      </c>
      <c r="H490" s="16" t="str">
        <f>IF(LCOE_SensitivityScenarios!BF489&gt;'OnSSET_original_NoMG-PV-Diesel'!M489,'OnSSET_original_NoMG-PV-Diesel'!L489,LCOE_SensitivityScenarios!BG489)</f>
        <v>SA_PV</v>
      </c>
      <c r="I490" s="39" t="str">
        <f>IF(LCOE_SensitivityScenarios!BK489&gt;'OnSSET_original_NoMG-PV-Diesel'!M489,'OnSSET_original_NoMG-PV-Diesel'!L489,LCOE_SensitivityScenarios!BL489)</f>
        <v>SA_PV</v>
      </c>
      <c r="J490" s="39" t="str">
        <f>IF(LCOE_SensitivityScenarios!BP489&gt;'OnSSET_original_NoMG-PV-Diesel'!M489,'OnSSET_original_NoMG-PV-Diesel'!L489,LCOE_SensitivityScenarios!BQ489)</f>
        <v>SA_PV</v>
      </c>
      <c r="K490" s="38" t="str">
        <f>IF(LCOE_SensitivityScenarios!BU489&gt;'OnSSET_original_NoMG-PV-Diesel'!V489,'OnSSET_original_NoMG-PV-Diesel'!U489,LCOE_SensitivityScenarios!BV489)</f>
        <v>SA_PV</v>
      </c>
      <c r="L490" s="39" t="str">
        <f>IF(LCOE_SensitivityScenarios!BZ489&gt;'OnSSET_original_NoMG-PV-Diesel'!V489,'OnSSET_original_NoMG-PV-Diesel'!U489,LCOE_SensitivityScenarios!CA489)</f>
        <v>SA_PV</v>
      </c>
      <c r="M490" s="40" t="str">
        <f>IF(LCOE_SensitivityScenarios!CE489&gt;'OnSSET_original_NoMG-PV-Diesel'!V489,'OnSSET_original_NoMG-PV-Diesel'!U489,LCOE_SensitivityScenarios!CF489)</f>
        <v>SA_PV</v>
      </c>
      <c r="N490" s="39" t="str">
        <f>IF(LCOE_SensitivityScenarios!CJ489&gt;'OnSSET_original_NoMG-PV-Diesel'!AE489,'OnSSET_original_NoMG-PV-Diesel'!AD489,LCOE_SensitivityScenarios!CK489)</f>
        <v>SA_Diesel</v>
      </c>
      <c r="O490" s="39" t="str">
        <f>IF(LCOE_SensitivityScenarios!CO489&gt;'OnSSET_original_NoMG-PV-Diesel'!AE489,'OnSSET_original_NoMG-PV-Diesel'!AD489,LCOE_SensitivityScenarios!CP489)</f>
        <v>SA_Diesel</v>
      </c>
      <c r="P490" s="40" t="str">
        <f>IF(LCOE_SensitivityScenarios!CT489&gt;'OnSSET_original_NoMG-PV-Diesel'!AE489,'OnSSET_original_NoMG-PV-Diesel'!AD489,LCOE_SensitivityScenarios!CU489)</f>
        <v>SA_Diesel</v>
      </c>
      <c r="Q490" s="38">
        <f>IF(LCOE_SensitivityScenarios!BF489&gt;'OnSSET_original_NoMG-PV-Diesel'!M489,'OnSSET_original_NoMG-PV-Diesel'!M489,LCOE_SensitivityScenarios!BF489)</f>
        <v>0.399968732082426</v>
      </c>
      <c r="R490" s="28">
        <f>MIN('OnSSET_original_NoMG-PV-Diesel'!E489:I489,LCOE_SensitivityScenarios!BK489)</f>
        <v>0.399968732082426</v>
      </c>
      <c r="S490" s="28">
        <f>MIN('OnSSET_original_NoMG-PV-Diesel'!E489:I489,LCOE_SensitivityScenarios!BP489)</f>
        <v>0.399968732082426</v>
      </c>
      <c r="T490" s="27">
        <f>MIN('OnSSET_original_NoMG-PV-Diesel'!N489:R489,LCOE_SensitivityScenarios!BU489)</f>
        <v>0.399968732082426</v>
      </c>
      <c r="U490" s="28">
        <f>MIN('OnSSET_original_NoMG-PV-Diesel'!N489:R489,LCOE_SensitivityScenarios!BZ489)</f>
        <v>0.399968732082426</v>
      </c>
      <c r="V490" s="29">
        <f>MIN('OnSSET_original_NoMG-PV-Diesel'!N489:R489,LCOE_SensitivityScenarios!CE489)</f>
        <v>0.399968732082426</v>
      </c>
      <c r="W490" s="28">
        <f>MIN('OnSSET_original_NoMG-PV-Diesel'!W489:AA489,LCOE_SensitivityScenarios!CJ489)</f>
        <v>0.31458406307832198</v>
      </c>
      <c r="X490" s="28">
        <f>MIN('OnSSET_original_NoMG-PV-Diesel'!W489:AA489,LCOE_SensitivityScenarios!CO489)</f>
        <v>0.31458406307832198</v>
      </c>
      <c r="Y490" s="29">
        <f>MIN('OnSSET_original_NoMG-PV-Diesel'!W489:AA489,LCOE_SensitivityScenarios!CT489)</f>
        <v>0.31458406307832198</v>
      </c>
      <c r="Z490">
        <f>IF(H490='OnSSET_original_NoMG-PV-Diesel'!L489,'OnSSET_original_NoMG-PV-Diesel'!K489,"wait")</f>
        <v>15.5733261148883</v>
      </c>
      <c r="AA490">
        <f>IF(I490='OnSSET_original_NoMG-PV-Diesel'!L489,'OnSSET_original_NoMG-PV-Diesel'!K489,"wait")</f>
        <v>15.5733261148883</v>
      </c>
      <c r="AB490">
        <f>IF(J490='OnSSET_original_NoMG-PV-Diesel'!L489,'OnSSET_original_NoMG-PV-Diesel'!K489,"wait")</f>
        <v>15.5733261148883</v>
      </c>
      <c r="AC490">
        <f>IF(K490='OnSSET_original_NoMG-PV-Diesel'!U489,'OnSSET_original_NoMG-PV-Diesel'!T489,"wait")</f>
        <v>7.5517868676261299</v>
      </c>
      <c r="AD490">
        <f>IF(L490='OnSSET_original_NoMG-PV-Diesel'!U489,'OnSSET_original_NoMG-PV-Diesel'!T489,"wait")</f>
        <v>7.5517868676261299</v>
      </c>
      <c r="AE490">
        <f>IF(M490='OnSSET_original_NoMG-PV-Diesel'!U489,'OnSSET_original_NoMG-PV-Diesel'!T489,"wait")</f>
        <v>7.5517868676261299</v>
      </c>
      <c r="AF490">
        <f>IF(N490='OnSSET_original_NoMG-PV-Diesel'!AD489,'OnSSET_original_NoMG-PV-Diesel'!AC489,"wait")</f>
        <v>7.5042002654465598</v>
      </c>
      <c r="AG490">
        <f>IF(O490='OnSSET_original_NoMG-PV-Diesel'!AD489,'OnSSET_original_NoMG-PV-Diesel'!AC489,"wait")</f>
        <v>7.5042002654465598</v>
      </c>
      <c r="AH490">
        <f>IF(P490='OnSSET_original_NoMG-PV-Diesel'!AD489,'OnSSET_original_NoMG-PV-Diesel'!AC489,"wait")</f>
        <v>7.5042002654465598</v>
      </c>
      <c r="AR490">
        <v>99.185000000000002</v>
      </c>
      <c r="AS490">
        <v>99.152000000000001</v>
      </c>
      <c r="AT490">
        <v>11.929</v>
      </c>
      <c r="AU490">
        <v>11.929</v>
      </c>
      <c r="AV490">
        <v>46076.940170000002</v>
      </c>
      <c r="AW490">
        <v>0</v>
      </c>
      <c r="AX490">
        <v>7031.734391</v>
      </c>
      <c r="AZ490">
        <f>SUMIF([1]base!$A$2:$A$169,B490,[1]base!$V$2:$V$169)</f>
        <v>0</v>
      </c>
      <c r="BA490">
        <f>SUMIF([2]s1!$A$2:$A$275,B490,[2]s1!$U$2:$U$275)</f>
        <v>0</v>
      </c>
      <c r="BB490">
        <f>SUMIF([3]s2!$A$2:$A$115,B490,[3]s2!$U$2:$U$115)</f>
        <v>0</v>
      </c>
      <c r="BC490">
        <f>SUMIF([4]s3!$A$2:$A$245,B490,[4]s3!$U$2:$U$245)</f>
        <v>0</v>
      </c>
      <c r="BD490">
        <f>SUMIF([5]s4!$A$2:$A$74,B490,[5]s4!$U$2:$U$74)</f>
        <v>0</v>
      </c>
      <c r="BF490">
        <f t="shared" si="40"/>
        <v>0</v>
      </c>
      <c r="BG490">
        <f t="shared" si="41"/>
        <v>0</v>
      </c>
      <c r="BH490">
        <f t="shared" si="42"/>
        <v>0</v>
      </c>
      <c r="BI490">
        <f t="shared" si="43"/>
        <v>0</v>
      </c>
      <c r="BJ490">
        <f t="shared" si="44"/>
        <v>0</v>
      </c>
      <c r="BL490" t="s">
        <v>114</v>
      </c>
      <c r="BM490" s="23">
        <v>43649.328090000003</v>
      </c>
      <c r="BN490" s="23">
        <v>7.5517868679999998</v>
      </c>
      <c r="BP490" t="s">
        <v>186</v>
      </c>
      <c r="BQ490" s="23">
        <v>43649.328090000003</v>
      </c>
      <c r="BR490" s="23">
        <v>7.5517868679999998</v>
      </c>
      <c r="BT490" t="s">
        <v>183</v>
      </c>
      <c r="BU490" s="23">
        <v>9305.290094</v>
      </c>
      <c r="BV490" s="23">
        <v>7.5042002649999997</v>
      </c>
    </row>
    <row r="491" spans="1:74" x14ac:dyDescent="0.25">
      <c r="A491">
        <v>1</v>
      </c>
      <c r="B491" s="15">
        <v>7830</v>
      </c>
      <c r="C491" s="15">
        <v>-67.179730599999999</v>
      </c>
      <c r="D491" s="15">
        <v>-18.331116430000002</v>
      </c>
      <c r="E491" s="16">
        <v>1</v>
      </c>
      <c r="F491" s="19">
        <v>12869.9510673102</v>
      </c>
      <c r="G491" s="19">
        <v>54.840439989758814</v>
      </c>
      <c r="H491" s="16" t="str">
        <f>IF(LCOE_SensitivityScenarios!BF490&gt;'OnSSET_original_NoMG-PV-Diesel'!M490,'OnSSET_original_NoMG-PV-Diesel'!L490,LCOE_SensitivityScenarios!BG490)</f>
        <v>SA_Diesel</v>
      </c>
      <c r="I491" s="39" t="str">
        <f>IF(LCOE_SensitivityScenarios!BK490&gt;'OnSSET_original_NoMG-PV-Diesel'!M490,'OnSSET_original_NoMG-PV-Diesel'!L490,LCOE_SensitivityScenarios!BL490)</f>
        <v>SA_Diesel</v>
      </c>
      <c r="J491" s="39" t="str">
        <f>IF(LCOE_SensitivityScenarios!BP490&gt;'OnSSET_original_NoMG-PV-Diesel'!M490,'OnSSET_original_NoMG-PV-Diesel'!L490,LCOE_SensitivityScenarios!BQ490)</f>
        <v>SA_Diesel</v>
      </c>
      <c r="K491" s="38" t="str">
        <f>IF(LCOE_SensitivityScenarios!BU490&gt;'OnSSET_original_NoMG-PV-Diesel'!V490,'OnSSET_original_NoMG-PV-Diesel'!U490,LCOE_SensitivityScenarios!BV490)</f>
        <v>SA_Diesel</v>
      </c>
      <c r="L491" s="39" t="str">
        <f>IF(LCOE_SensitivityScenarios!BZ490&gt;'OnSSET_original_NoMG-PV-Diesel'!V490,'OnSSET_original_NoMG-PV-Diesel'!U490,LCOE_SensitivityScenarios!CA490)</f>
        <v>SA_Diesel</v>
      </c>
      <c r="M491" s="40" t="str">
        <f>IF(LCOE_SensitivityScenarios!CE490&gt;'OnSSET_original_NoMG-PV-Diesel'!V490,'OnSSET_original_NoMG-PV-Diesel'!U490,LCOE_SensitivityScenarios!CF490)</f>
        <v>SA_Diesel</v>
      </c>
      <c r="N491" s="39" t="str">
        <f>IF(LCOE_SensitivityScenarios!CJ490&gt;'OnSSET_original_NoMG-PV-Diesel'!AE490,'OnSSET_original_NoMG-PV-Diesel'!AD490,LCOE_SensitivityScenarios!CK490)</f>
        <v>SA_Diesel</v>
      </c>
      <c r="O491" s="39" t="str">
        <f>IF(LCOE_SensitivityScenarios!CO490&gt;'OnSSET_original_NoMG-PV-Diesel'!AE490,'OnSSET_original_NoMG-PV-Diesel'!AD490,LCOE_SensitivityScenarios!CP490)</f>
        <v>SA_Diesel</v>
      </c>
      <c r="P491" s="40" t="str">
        <f>IF(LCOE_SensitivityScenarios!CT490&gt;'OnSSET_original_NoMG-PV-Diesel'!AE490,'OnSSET_original_NoMG-PV-Diesel'!AD490,LCOE_SensitivityScenarios!CU490)</f>
        <v>SA_Diesel</v>
      </c>
      <c r="Q491" s="38">
        <f>IF(LCOE_SensitivityScenarios!BF490&gt;'OnSSET_original_NoMG-PV-Diesel'!M490,'OnSSET_original_NoMG-PV-Diesel'!M490,LCOE_SensitivityScenarios!BF490)</f>
        <v>0.45210856181439302</v>
      </c>
      <c r="R491" s="28">
        <f>MIN('OnSSET_original_NoMG-PV-Diesel'!E490:I490,LCOE_SensitivityScenarios!BK490)</f>
        <v>0.45210856181439302</v>
      </c>
      <c r="S491" s="28">
        <f>MIN('OnSSET_original_NoMG-PV-Diesel'!E490:I490,LCOE_SensitivityScenarios!BP490)</f>
        <v>0.45210856181439302</v>
      </c>
      <c r="T491" s="27">
        <f>MIN('OnSSET_original_NoMG-PV-Diesel'!N490:R490,LCOE_SensitivityScenarios!BU490)</f>
        <v>0.33704192864490101</v>
      </c>
      <c r="U491" s="28">
        <f>MIN('OnSSET_original_NoMG-PV-Diesel'!N490:R490,LCOE_SensitivityScenarios!BZ490)</f>
        <v>0.33704192864490101</v>
      </c>
      <c r="V491" s="29">
        <f>MIN('OnSSET_original_NoMG-PV-Diesel'!N490:R490,LCOE_SensitivityScenarios!CE490)</f>
        <v>0.33704192864490101</v>
      </c>
      <c r="W491" s="28">
        <f>MIN('OnSSET_original_NoMG-PV-Diesel'!W490:AA490,LCOE_SensitivityScenarios!CJ490)</f>
        <v>0.18788147824000501</v>
      </c>
      <c r="X491" s="28">
        <f>MIN('OnSSET_original_NoMG-PV-Diesel'!W490:AA490,LCOE_SensitivityScenarios!CO490)</f>
        <v>0.18788147824000501</v>
      </c>
      <c r="Y491" s="29">
        <f>MIN('OnSSET_original_NoMG-PV-Diesel'!W490:AA490,LCOE_SensitivityScenarios!CT490)</f>
        <v>0.18788147824000501</v>
      </c>
      <c r="Z491">
        <f>IF(H491='OnSSET_original_NoMG-PV-Diesel'!L490,'OnSSET_original_NoMG-PV-Diesel'!K490,"wait")</f>
        <v>10.3822860642038</v>
      </c>
      <c r="AA491">
        <f>IF(I491='OnSSET_original_NoMG-PV-Diesel'!L490,'OnSSET_original_NoMG-PV-Diesel'!K490,"wait")</f>
        <v>10.3822860642038</v>
      </c>
      <c r="AB491">
        <f>IF(J491='OnSSET_original_NoMG-PV-Diesel'!L490,'OnSSET_original_NoMG-PV-Diesel'!K490,"wait")</f>
        <v>10.3822860642038</v>
      </c>
      <c r="AC491">
        <f>IF(K491='OnSSET_original_NoMG-PV-Diesel'!U490,'OnSSET_original_NoMG-PV-Diesel'!T490,"wait")</f>
        <v>5.8766899850731802</v>
      </c>
      <c r="AD491">
        <f>IF(L491='OnSSET_original_NoMG-PV-Diesel'!U490,'OnSSET_original_NoMG-PV-Diesel'!T490,"wait")</f>
        <v>5.8766899850731802</v>
      </c>
      <c r="AE491">
        <f>IF(M491='OnSSET_original_NoMG-PV-Diesel'!U490,'OnSSET_original_NoMG-PV-Diesel'!T490,"wait")</f>
        <v>5.8766899850731802</v>
      </c>
      <c r="AF491">
        <f>IF(N491='OnSSET_original_NoMG-PV-Diesel'!AD490,'OnSSET_original_NoMG-PV-Diesel'!AC490,"wait")</f>
        <v>5.8766899850731802</v>
      </c>
      <c r="AG491">
        <f>IF(O491='OnSSET_original_NoMG-PV-Diesel'!AD490,'OnSSET_original_NoMG-PV-Diesel'!AC490,"wait")</f>
        <v>5.8766899850731802</v>
      </c>
      <c r="AH491">
        <f>IF(P491='OnSSET_original_NoMG-PV-Diesel'!AD490,'OnSSET_original_NoMG-PV-Diesel'!AC490,"wait")</f>
        <v>5.8766899850731802</v>
      </c>
      <c r="AR491">
        <v>26.555</v>
      </c>
      <c r="AS491">
        <v>29.187999999999999</v>
      </c>
      <c r="AT491">
        <v>21.605</v>
      </c>
      <c r="AU491">
        <v>6.18</v>
      </c>
      <c r="AV491">
        <v>49609.142979999997</v>
      </c>
      <c r="AW491">
        <v>0</v>
      </c>
      <c r="AX491">
        <v>8254.6447200000002</v>
      </c>
      <c r="AZ491">
        <f>SUMIF([1]base!$A$2:$A$169,B491,[1]base!$V$2:$V$169)</f>
        <v>0</v>
      </c>
      <c r="BA491">
        <f>SUMIF([2]s1!$A$2:$A$275,B491,[2]s1!$U$2:$U$275)</f>
        <v>0</v>
      </c>
      <c r="BB491">
        <f>SUMIF([3]s2!$A$2:$A$115,B491,[3]s2!$U$2:$U$115)</f>
        <v>0</v>
      </c>
      <c r="BC491">
        <f>SUMIF([4]s3!$A$2:$A$245,B491,[4]s3!$U$2:$U$245)</f>
        <v>0</v>
      </c>
      <c r="BD491">
        <f>SUMIF([5]s4!$A$2:$A$74,B491,[5]s4!$U$2:$U$74)</f>
        <v>0</v>
      </c>
      <c r="BF491">
        <f t="shared" si="40"/>
        <v>0</v>
      </c>
      <c r="BG491">
        <f t="shared" si="41"/>
        <v>0</v>
      </c>
      <c r="BH491">
        <f t="shared" si="42"/>
        <v>0</v>
      </c>
      <c r="BI491">
        <f t="shared" si="43"/>
        <v>0</v>
      </c>
      <c r="BJ491">
        <f t="shared" si="44"/>
        <v>0</v>
      </c>
      <c r="BL491" t="s">
        <v>113</v>
      </c>
      <c r="BM491" s="23">
        <v>7287.1596129999998</v>
      </c>
      <c r="BN491" s="23">
        <v>5.8766899849999996</v>
      </c>
      <c r="BP491" t="s">
        <v>183</v>
      </c>
      <c r="BQ491" s="23">
        <v>7287.1596129999998</v>
      </c>
      <c r="BR491" s="23">
        <v>5.8766899849999996</v>
      </c>
      <c r="BT491" t="s">
        <v>183</v>
      </c>
      <c r="BU491" s="23">
        <v>7287.1596129999998</v>
      </c>
      <c r="BV491" s="23">
        <v>5.8766899849999996</v>
      </c>
    </row>
    <row r="492" spans="1:74" x14ac:dyDescent="0.25">
      <c r="A492">
        <v>1</v>
      </c>
      <c r="B492" s="15">
        <v>7842</v>
      </c>
      <c r="C492" s="15">
        <v>-68.121893850000006</v>
      </c>
      <c r="D492" s="15">
        <v>-17.774496389999999</v>
      </c>
      <c r="E492" s="16">
        <v>1</v>
      </c>
      <c r="F492" s="19">
        <v>14821.8549063431</v>
      </c>
      <c r="G492" s="19">
        <v>54.419439120151658</v>
      </c>
      <c r="H492" s="16" t="str">
        <f>IF(LCOE_SensitivityScenarios!BF491&gt;'OnSSET_original_NoMG-PV-Diesel'!M491,'OnSSET_original_NoMG-PV-Diesel'!L491,LCOE_SensitivityScenarios!BG491)</f>
        <v>SA_PV</v>
      </c>
      <c r="I492" s="39" t="str">
        <f>IF(LCOE_SensitivityScenarios!BK491&gt;'OnSSET_original_NoMG-PV-Diesel'!M491,'OnSSET_original_NoMG-PV-Diesel'!L491,LCOE_SensitivityScenarios!BL491)</f>
        <v>SA_PV</v>
      </c>
      <c r="J492" s="39" t="str">
        <f>IF(LCOE_SensitivityScenarios!BP491&gt;'OnSSET_original_NoMG-PV-Diesel'!M491,'OnSSET_original_NoMG-PV-Diesel'!L491,LCOE_SensitivityScenarios!BQ491)</f>
        <v>SA_PV</v>
      </c>
      <c r="K492" s="38" t="str">
        <f>IF(LCOE_SensitivityScenarios!BU491&gt;'OnSSET_original_NoMG-PV-Diesel'!V491,'OnSSET_original_NoMG-PV-Diesel'!U491,LCOE_SensitivityScenarios!BV491)</f>
        <v>SA_Diesel</v>
      </c>
      <c r="L492" s="39" t="str">
        <f>IF(LCOE_SensitivityScenarios!BZ491&gt;'OnSSET_original_NoMG-PV-Diesel'!V491,'OnSSET_original_NoMG-PV-Diesel'!U491,LCOE_SensitivityScenarios!CA491)</f>
        <v>SA_Diesel</v>
      </c>
      <c r="M492" s="40" t="str">
        <f>IF(LCOE_SensitivityScenarios!CE491&gt;'OnSSET_original_NoMG-PV-Diesel'!V491,'OnSSET_original_NoMG-PV-Diesel'!U491,LCOE_SensitivityScenarios!CF491)</f>
        <v>SA_Diesel</v>
      </c>
      <c r="N492" s="39" t="str">
        <f>IF(LCOE_SensitivityScenarios!CJ491&gt;'OnSSET_original_NoMG-PV-Diesel'!AE491,'OnSSET_original_NoMG-PV-Diesel'!AD491,LCOE_SensitivityScenarios!CK491)</f>
        <v>SA_Diesel</v>
      </c>
      <c r="O492" s="39" t="str">
        <f>IF(LCOE_SensitivityScenarios!CO491&gt;'OnSSET_original_NoMG-PV-Diesel'!AE491,'OnSSET_original_NoMG-PV-Diesel'!AD491,LCOE_SensitivityScenarios!CP491)</f>
        <v>SA_Diesel</v>
      </c>
      <c r="P492" s="40" t="str">
        <f>IF(LCOE_SensitivityScenarios!CT491&gt;'OnSSET_original_NoMG-PV-Diesel'!AE491,'OnSSET_original_NoMG-PV-Diesel'!AD491,LCOE_SensitivityScenarios!CU491)</f>
        <v>SA_Diesel</v>
      </c>
      <c r="Q492" s="38">
        <f>IF(LCOE_SensitivityScenarios!BF491&gt;'OnSSET_original_NoMG-PV-Diesel'!M491,'OnSSET_original_NoMG-PV-Diesel'!M491,LCOE_SensitivityScenarios!BF491)</f>
        <v>0.39668761040824702</v>
      </c>
      <c r="R492" s="28">
        <f>MIN('OnSSET_original_NoMG-PV-Diesel'!E491:I491,LCOE_SensitivityScenarios!BK491)</f>
        <v>0.39668761040824702</v>
      </c>
      <c r="S492" s="28">
        <f>MIN('OnSSET_original_NoMG-PV-Diesel'!E491:I491,LCOE_SensitivityScenarios!BP491)</f>
        <v>0.39668761040824702</v>
      </c>
      <c r="T492" s="27">
        <f>MIN('OnSSET_original_NoMG-PV-Diesel'!N491:R491,LCOE_SensitivityScenarios!BU491)</f>
        <v>0.33704192864490101</v>
      </c>
      <c r="U492" s="28">
        <f>MIN('OnSSET_original_NoMG-PV-Diesel'!N491:R491,LCOE_SensitivityScenarios!BZ491)</f>
        <v>0.33704192864490101</v>
      </c>
      <c r="V492" s="29">
        <f>MIN('OnSSET_original_NoMG-PV-Diesel'!N491:R491,LCOE_SensitivityScenarios!CE491)</f>
        <v>0.33704192864490101</v>
      </c>
      <c r="W492" s="28">
        <f>MIN('OnSSET_original_NoMG-PV-Diesel'!W491:AA491,LCOE_SensitivityScenarios!CJ491)</f>
        <v>0.18788147824000501</v>
      </c>
      <c r="X492" s="28">
        <f>MIN('OnSSET_original_NoMG-PV-Diesel'!W491:AA491,LCOE_SensitivityScenarios!CO491)</f>
        <v>0.18788147824000501</v>
      </c>
      <c r="Y492" s="29">
        <f>MIN('OnSSET_original_NoMG-PV-Diesel'!W491:AA491,LCOE_SensitivityScenarios!CT491)</f>
        <v>0.18788147824000501</v>
      </c>
      <c r="Z492">
        <f>IF(H492='OnSSET_original_NoMG-PV-Diesel'!L491,'OnSSET_original_NoMG-PV-Diesel'!K491,"wait")</f>
        <v>18.946850532487002</v>
      </c>
      <c r="AA492">
        <f>IF(I492='OnSSET_original_NoMG-PV-Diesel'!L491,'OnSSET_original_NoMG-PV-Diesel'!K491,"wait")</f>
        <v>18.946850532487002</v>
      </c>
      <c r="AB492">
        <f>IF(J492='OnSSET_original_NoMG-PV-Diesel'!L491,'OnSSET_original_NoMG-PV-Diesel'!K491,"wait")</f>
        <v>18.946850532487002</v>
      </c>
      <c r="AC492">
        <f>IF(K492='OnSSET_original_NoMG-PV-Diesel'!U491,'OnSSET_original_NoMG-PV-Diesel'!T491,"wait")</f>
        <v>6.76797027686903</v>
      </c>
      <c r="AD492">
        <f>IF(L492='OnSSET_original_NoMG-PV-Diesel'!U491,'OnSSET_original_NoMG-PV-Diesel'!T491,"wait")</f>
        <v>6.76797027686903</v>
      </c>
      <c r="AE492">
        <f>IF(M492='OnSSET_original_NoMG-PV-Diesel'!U491,'OnSSET_original_NoMG-PV-Diesel'!T491,"wait")</f>
        <v>6.76797027686903</v>
      </c>
      <c r="AF492">
        <f>IF(N492='OnSSET_original_NoMG-PV-Diesel'!AD491,'OnSSET_original_NoMG-PV-Diesel'!AC491,"wait")</f>
        <v>6.76797027686903</v>
      </c>
      <c r="AG492">
        <f>IF(O492='OnSSET_original_NoMG-PV-Diesel'!AD491,'OnSSET_original_NoMG-PV-Diesel'!AC491,"wait")</f>
        <v>6.76797027686903</v>
      </c>
      <c r="AH492">
        <f>IF(P492='OnSSET_original_NoMG-PV-Diesel'!AD491,'OnSSET_original_NoMG-PV-Diesel'!AC491,"wait")</f>
        <v>6.76797027686903</v>
      </c>
      <c r="AR492">
        <v>63.670999999999999</v>
      </c>
      <c r="AS492">
        <v>63.670999999999999</v>
      </c>
      <c r="AT492">
        <v>3.2269999999999999</v>
      </c>
      <c r="AU492">
        <v>3.2269999999999999</v>
      </c>
      <c r="AV492">
        <v>46534.420230000003</v>
      </c>
      <c r="AW492">
        <v>0</v>
      </c>
      <c r="AX492">
        <v>7184.59818</v>
      </c>
      <c r="AZ492">
        <f>SUMIF([1]base!$A$2:$A$169,B492,[1]base!$V$2:$V$169)</f>
        <v>0</v>
      </c>
      <c r="BA492">
        <f>SUMIF([2]s1!$A$2:$A$275,B492,[2]s1!$U$2:$U$275)</f>
        <v>0</v>
      </c>
      <c r="BB492">
        <f>SUMIF([3]s2!$A$2:$A$115,B492,[3]s2!$U$2:$U$115)</f>
        <v>0</v>
      </c>
      <c r="BC492">
        <f>SUMIF([4]s3!$A$2:$A$245,B492,[4]s3!$U$2:$U$245)</f>
        <v>0</v>
      </c>
      <c r="BD492">
        <f>SUMIF([5]s4!$A$2:$A$74,B492,[5]s4!$U$2:$U$74)</f>
        <v>0</v>
      </c>
      <c r="BF492">
        <f t="shared" si="40"/>
        <v>0</v>
      </c>
      <c r="BG492">
        <f t="shared" si="41"/>
        <v>0</v>
      </c>
      <c r="BH492">
        <f t="shared" si="42"/>
        <v>0</v>
      </c>
      <c r="BI492">
        <f t="shared" si="43"/>
        <v>0</v>
      </c>
      <c r="BJ492">
        <f t="shared" si="44"/>
        <v>0</v>
      </c>
      <c r="BL492" t="s">
        <v>114</v>
      </c>
      <c r="BM492" s="23">
        <v>39043.989320000001</v>
      </c>
      <c r="BN492" s="23">
        <v>6.7550154530000004</v>
      </c>
      <c r="BP492" t="s">
        <v>183</v>
      </c>
      <c r="BQ492" s="23">
        <v>8392.3568869999999</v>
      </c>
      <c r="BR492" s="23">
        <v>6.7679702769999999</v>
      </c>
      <c r="BT492" t="s">
        <v>183</v>
      </c>
      <c r="BU492" s="23">
        <v>8392.3568869999999</v>
      </c>
      <c r="BV492" s="23">
        <v>6.7679702769999999</v>
      </c>
    </row>
    <row r="493" spans="1:74" x14ac:dyDescent="0.25">
      <c r="A493">
        <v>1</v>
      </c>
      <c r="B493" s="15">
        <v>7844</v>
      </c>
      <c r="C493" s="15">
        <v>-67.870833239999996</v>
      </c>
      <c r="D493" s="15">
        <v>-18.28338218</v>
      </c>
      <c r="E493" s="16">
        <v>1</v>
      </c>
      <c r="F493" s="19">
        <v>26571.290930853698</v>
      </c>
      <c r="G493" s="19">
        <v>86.277419805430156</v>
      </c>
      <c r="H493" s="16" t="str">
        <f>IF(LCOE_SensitivityScenarios!BF492&gt;'OnSSET_original_NoMG-PV-Diesel'!M492,'OnSSET_original_NoMG-PV-Diesel'!L492,LCOE_SensitivityScenarios!BG492)</f>
        <v>SA_PV</v>
      </c>
      <c r="I493" s="39" t="str">
        <f>IF(LCOE_SensitivityScenarios!BK492&gt;'OnSSET_original_NoMG-PV-Diesel'!M492,'OnSSET_original_NoMG-PV-Diesel'!L492,LCOE_SensitivityScenarios!BL492)</f>
        <v>SA_PV</v>
      </c>
      <c r="J493" s="39" t="str">
        <f>IF(LCOE_SensitivityScenarios!BP492&gt;'OnSSET_original_NoMG-PV-Diesel'!M492,'OnSSET_original_NoMG-PV-Diesel'!L492,LCOE_SensitivityScenarios!BQ492)</f>
        <v>SA_PV</v>
      </c>
      <c r="K493" s="38" t="str">
        <f>IF(LCOE_SensitivityScenarios!BU492&gt;'OnSSET_original_NoMG-PV-Diesel'!V492,'OnSSET_original_NoMG-PV-Diesel'!U492,LCOE_SensitivityScenarios!BV492)</f>
        <v>SA_Diesel</v>
      </c>
      <c r="L493" s="39" t="str">
        <f>IF(LCOE_SensitivityScenarios!BZ492&gt;'OnSSET_original_NoMG-PV-Diesel'!V492,'OnSSET_original_NoMG-PV-Diesel'!U492,LCOE_SensitivityScenarios!CA492)</f>
        <v>SA_Diesel</v>
      </c>
      <c r="M493" s="40" t="str">
        <f>IF(LCOE_SensitivityScenarios!CE492&gt;'OnSSET_original_NoMG-PV-Diesel'!V492,'OnSSET_original_NoMG-PV-Diesel'!U492,LCOE_SensitivityScenarios!CF492)</f>
        <v>SA_Diesel</v>
      </c>
      <c r="N493" s="39" t="str">
        <f>IF(LCOE_SensitivityScenarios!CJ492&gt;'OnSSET_original_NoMG-PV-Diesel'!AE492,'OnSSET_original_NoMG-PV-Diesel'!AD492,LCOE_SensitivityScenarios!CK492)</f>
        <v>SA_Diesel</v>
      </c>
      <c r="O493" s="39" t="str">
        <f>IF(LCOE_SensitivityScenarios!CO492&gt;'OnSSET_original_NoMG-PV-Diesel'!AE492,'OnSSET_original_NoMG-PV-Diesel'!AD492,LCOE_SensitivityScenarios!CP492)</f>
        <v>SA_Diesel</v>
      </c>
      <c r="P493" s="40" t="str">
        <f>IF(LCOE_SensitivityScenarios!CT492&gt;'OnSSET_original_NoMG-PV-Diesel'!AE492,'OnSSET_original_NoMG-PV-Diesel'!AD492,LCOE_SensitivityScenarios!CU492)</f>
        <v>SA_Diesel</v>
      </c>
      <c r="Q493" s="38">
        <f>IF(LCOE_SensitivityScenarios!BF492&gt;'OnSSET_original_NoMG-PV-Diesel'!M492,'OnSSET_original_NoMG-PV-Diesel'!M492,LCOE_SensitivityScenarios!BF492)</f>
        <v>0.51473526350264998</v>
      </c>
      <c r="R493" s="28">
        <f>MIN('OnSSET_original_NoMG-PV-Diesel'!E492:I492,LCOE_SensitivityScenarios!BK492)</f>
        <v>0.51473526350264998</v>
      </c>
      <c r="S493" s="28">
        <f>MIN('OnSSET_original_NoMG-PV-Diesel'!E492:I492,LCOE_SensitivityScenarios!BP492)</f>
        <v>0.51473526350264998</v>
      </c>
      <c r="T493" s="27">
        <f>MIN('OnSSET_original_NoMG-PV-Diesel'!N492:R492,LCOE_SensitivityScenarios!BU492)</f>
        <v>0.425867814841075</v>
      </c>
      <c r="U493" s="28">
        <f>MIN('OnSSET_original_NoMG-PV-Diesel'!N492:R492,LCOE_SensitivityScenarios!BZ492)</f>
        <v>0.425867814841075</v>
      </c>
      <c r="V493" s="29">
        <f>MIN('OnSSET_original_NoMG-PV-Diesel'!N492:R492,LCOE_SensitivityScenarios!CE492)</f>
        <v>0.425867814841075</v>
      </c>
      <c r="W493" s="28">
        <f>MIN('OnSSET_original_NoMG-PV-Diesel'!W492:AA492,LCOE_SensitivityScenarios!CJ492)</f>
        <v>0.21804876034436599</v>
      </c>
      <c r="X493" s="28">
        <f>MIN('OnSSET_original_NoMG-PV-Diesel'!W492:AA492,LCOE_SensitivityScenarios!CO492)</f>
        <v>0.21804876034436599</v>
      </c>
      <c r="Y493" s="29">
        <f>MIN('OnSSET_original_NoMG-PV-Diesel'!W492:AA492,LCOE_SensitivityScenarios!CT492)</f>
        <v>0.21804876034436599</v>
      </c>
      <c r="Z493">
        <f>IF(H493='OnSSET_original_NoMG-PV-Diesel'!L492,'OnSSET_original_NoMG-PV-Diesel'!K492,"wait")</f>
        <v>12.973840534383701</v>
      </c>
      <c r="AA493">
        <f>IF(I493='OnSSET_original_NoMG-PV-Diesel'!L492,'OnSSET_original_NoMG-PV-Diesel'!K492,"wait")</f>
        <v>12.973840534383701</v>
      </c>
      <c r="AB493">
        <f>IF(J493='OnSSET_original_NoMG-PV-Diesel'!L492,'OnSSET_original_NoMG-PV-Diesel'!K492,"wait")</f>
        <v>12.973840534383701</v>
      </c>
      <c r="AC493">
        <f>IF(K493='OnSSET_original_NoMG-PV-Diesel'!U492,'OnSSET_original_NoMG-PV-Diesel'!T492,"wait")</f>
        <v>12.1330095574674</v>
      </c>
      <c r="AD493">
        <f>IF(L493='OnSSET_original_NoMG-PV-Diesel'!U492,'OnSSET_original_NoMG-PV-Diesel'!T492,"wait")</f>
        <v>12.1330095574674</v>
      </c>
      <c r="AE493">
        <f>IF(M493='OnSSET_original_NoMG-PV-Diesel'!U492,'OnSSET_original_NoMG-PV-Diesel'!T492,"wait")</f>
        <v>12.1330095574674</v>
      </c>
      <c r="AF493">
        <f>IF(N493='OnSSET_original_NoMG-PV-Diesel'!AD492,'OnSSET_original_NoMG-PV-Diesel'!AC492,"wait")</f>
        <v>12.1330095574674</v>
      </c>
      <c r="AG493">
        <f>IF(O493='OnSSET_original_NoMG-PV-Diesel'!AD492,'OnSSET_original_NoMG-PV-Diesel'!AC492,"wait")</f>
        <v>12.1330095574674</v>
      </c>
      <c r="AH493">
        <f>IF(P493='OnSSET_original_NoMG-PV-Diesel'!AD492,'OnSSET_original_NoMG-PV-Diesel'!AC492,"wait")</f>
        <v>12.1330095574674</v>
      </c>
      <c r="AR493">
        <v>22.440999999999999</v>
      </c>
      <c r="AS493">
        <v>22.576000000000001</v>
      </c>
      <c r="AT493">
        <v>19.030999999999999</v>
      </c>
      <c r="AU493">
        <v>6.4000000000000001E-2</v>
      </c>
      <c r="AV493">
        <v>65525.262999999999</v>
      </c>
      <c r="AW493">
        <v>0</v>
      </c>
      <c r="AX493">
        <v>14980.651529999999</v>
      </c>
      <c r="AZ493">
        <f>SUMIF([1]base!$A$2:$A$169,B493,[1]base!$V$2:$V$169)</f>
        <v>0</v>
      </c>
      <c r="BA493">
        <f>SUMIF([2]s1!$A$2:$A$275,B493,[2]s1!$U$2:$U$275)</f>
        <v>0</v>
      </c>
      <c r="BB493">
        <f>SUMIF([3]s2!$A$2:$A$115,B493,[3]s2!$U$2:$U$115)</f>
        <v>0</v>
      </c>
      <c r="BC493">
        <f>SUMIF([4]s3!$A$2:$A$245,B493,[4]s3!$U$2:$U$245)</f>
        <v>0</v>
      </c>
      <c r="BD493">
        <f>SUMIF([5]s4!$A$2:$A$74,B493,[5]s4!$U$2:$U$74)</f>
        <v>0</v>
      </c>
      <c r="BF493">
        <f t="shared" si="40"/>
        <v>0</v>
      </c>
      <c r="BG493">
        <f t="shared" si="41"/>
        <v>0</v>
      </c>
      <c r="BH493">
        <f t="shared" si="42"/>
        <v>0</v>
      </c>
      <c r="BI493">
        <f t="shared" si="43"/>
        <v>0</v>
      </c>
      <c r="BJ493">
        <f t="shared" si="44"/>
        <v>0</v>
      </c>
      <c r="BL493" t="s">
        <v>114</v>
      </c>
      <c r="BM493" s="23">
        <v>90823.778909999994</v>
      </c>
      <c r="BN493" s="23">
        <v>11.8568902</v>
      </c>
      <c r="BP493" t="s">
        <v>183</v>
      </c>
      <c r="BQ493" s="23">
        <v>15045.064050000001</v>
      </c>
      <c r="BR493" s="23">
        <v>12.13300956</v>
      </c>
      <c r="BT493" t="s">
        <v>183</v>
      </c>
      <c r="BU493" s="23">
        <v>15045.064050000001</v>
      </c>
      <c r="BV493" s="23">
        <v>12.13300956</v>
      </c>
    </row>
    <row r="494" spans="1:74" x14ac:dyDescent="0.25">
      <c r="A494">
        <v>1</v>
      </c>
      <c r="B494" s="15">
        <v>7855</v>
      </c>
      <c r="C494" s="15">
        <v>-67.116811580000004</v>
      </c>
      <c r="D494" s="15">
        <v>-18.216135430000001</v>
      </c>
      <c r="E494" s="16">
        <v>1</v>
      </c>
      <c r="F494" s="19">
        <v>14970.404002430299</v>
      </c>
      <c r="G494" s="19">
        <v>63.790727556332278</v>
      </c>
      <c r="H494" s="16" t="str">
        <f>IF(LCOE_SensitivityScenarios!BF493&gt;'OnSSET_original_NoMG-PV-Diesel'!M493,'OnSSET_original_NoMG-PV-Diesel'!L493,LCOE_SensitivityScenarios!BG493)</f>
        <v>SA_PV</v>
      </c>
      <c r="I494" s="39" t="str">
        <f>IF(LCOE_SensitivityScenarios!BK493&gt;'OnSSET_original_NoMG-PV-Diesel'!M493,'OnSSET_original_NoMG-PV-Diesel'!L493,LCOE_SensitivityScenarios!BL493)</f>
        <v>SA_PV</v>
      </c>
      <c r="J494" s="39" t="str">
        <f>IF(LCOE_SensitivityScenarios!BP493&gt;'OnSSET_original_NoMG-PV-Diesel'!M493,'OnSSET_original_NoMG-PV-Diesel'!L493,LCOE_SensitivityScenarios!BQ493)</f>
        <v>SA_PV</v>
      </c>
      <c r="K494" s="38" t="str">
        <f>IF(LCOE_SensitivityScenarios!BU493&gt;'OnSSET_original_NoMG-PV-Diesel'!V493,'OnSSET_original_NoMG-PV-Diesel'!U493,LCOE_SensitivityScenarios!BV493)</f>
        <v>SA_Diesel</v>
      </c>
      <c r="L494" s="39" t="str">
        <f>IF(LCOE_SensitivityScenarios!BZ493&gt;'OnSSET_original_NoMG-PV-Diesel'!V493,'OnSSET_original_NoMG-PV-Diesel'!U493,LCOE_SensitivityScenarios!CA493)</f>
        <v>SA_Diesel</v>
      </c>
      <c r="M494" s="40" t="str">
        <f>IF(LCOE_SensitivityScenarios!CE493&gt;'OnSSET_original_NoMG-PV-Diesel'!V493,'OnSSET_original_NoMG-PV-Diesel'!U493,LCOE_SensitivityScenarios!CF493)</f>
        <v>SA_Diesel</v>
      </c>
      <c r="N494" s="39" t="str">
        <f>IF(LCOE_SensitivityScenarios!CJ493&gt;'OnSSET_original_NoMG-PV-Diesel'!AE493,'OnSSET_original_NoMG-PV-Diesel'!AD493,LCOE_SensitivityScenarios!CK493)</f>
        <v>SA_Diesel</v>
      </c>
      <c r="O494" s="39" t="str">
        <f>IF(LCOE_SensitivityScenarios!CO493&gt;'OnSSET_original_NoMG-PV-Diesel'!AE493,'OnSSET_original_NoMG-PV-Diesel'!AD493,LCOE_SensitivityScenarios!CP493)</f>
        <v>SA_Diesel</v>
      </c>
      <c r="P494" s="40" t="str">
        <f>IF(LCOE_SensitivityScenarios!CT493&gt;'OnSSET_original_NoMG-PV-Diesel'!AE493,'OnSSET_original_NoMG-PV-Diesel'!AD493,LCOE_SensitivityScenarios!CU493)</f>
        <v>SA_Diesel</v>
      </c>
      <c r="Q494" s="38">
        <f>IF(LCOE_SensitivityScenarios!BF493&gt;'OnSSET_original_NoMG-PV-Diesel'!M493,'OnSSET_original_NoMG-PV-Diesel'!M493,LCOE_SensitivityScenarios!BF493)</f>
        <v>0.38347517612026399</v>
      </c>
      <c r="R494" s="28">
        <f>MIN('OnSSET_original_NoMG-PV-Diesel'!E493:I493,LCOE_SensitivityScenarios!BK493)</f>
        <v>0.38347517612026399</v>
      </c>
      <c r="S494" s="28">
        <f>MIN('OnSSET_original_NoMG-PV-Diesel'!E493:I493,LCOE_SensitivityScenarios!BP493)</f>
        <v>0.38347517612026399</v>
      </c>
      <c r="T494" s="27">
        <f>MIN('OnSSET_original_NoMG-PV-Diesel'!N493:R493,LCOE_SensitivityScenarios!BU493)</f>
        <v>0.354807105884136</v>
      </c>
      <c r="U494" s="28">
        <f>MIN('OnSSET_original_NoMG-PV-Diesel'!N493:R493,LCOE_SensitivityScenarios!BZ493)</f>
        <v>0.354807105884136</v>
      </c>
      <c r="V494" s="29">
        <f>MIN('OnSSET_original_NoMG-PV-Diesel'!N493:R493,LCOE_SensitivityScenarios!CE493)</f>
        <v>0.354807105884136</v>
      </c>
      <c r="W494" s="28">
        <f>MIN('OnSSET_original_NoMG-PV-Diesel'!W493:AA493,LCOE_SensitivityScenarios!CJ493)</f>
        <v>0.193914934660878</v>
      </c>
      <c r="X494" s="28">
        <f>MIN('OnSSET_original_NoMG-PV-Diesel'!W493:AA493,LCOE_SensitivityScenarios!CO493)</f>
        <v>0.193914934660878</v>
      </c>
      <c r="Y494" s="29">
        <f>MIN('OnSSET_original_NoMG-PV-Diesel'!W493:AA493,LCOE_SensitivityScenarios!CT493)</f>
        <v>0.193914934660878</v>
      </c>
      <c r="Z494">
        <f>IF(H494='OnSSET_original_NoMG-PV-Diesel'!L493,'OnSSET_original_NoMG-PV-Diesel'!K493,"wait")</f>
        <v>22.057340436908</v>
      </c>
      <c r="AA494">
        <f>IF(I494='OnSSET_original_NoMG-PV-Diesel'!L493,'OnSSET_original_NoMG-PV-Diesel'!K493,"wait")</f>
        <v>22.057340436908</v>
      </c>
      <c r="AB494">
        <f>IF(J494='OnSSET_original_NoMG-PV-Diesel'!L493,'OnSSET_original_NoMG-PV-Diesel'!K493,"wait")</f>
        <v>22.057340436908</v>
      </c>
      <c r="AC494">
        <f>IF(K494='OnSSET_original_NoMG-PV-Diesel'!U493,'OnSSET_original_NoMG-PV-Diesel'!T493,"wait")</f>
        <v>6.8358009143517702</v>
      </c>
      <c r="AD494">
        <f>IF(L494='OnSSET_original_NoMG-PV-Diesel'!U493,'OnSSET_original_NoMG-PV-Diesel'!T493,"wait")</f>
        <v>6.8358009143517702</v>
      </c>
      <c r="AE494">
        <f>IF(M494='OnSSET_original_NoMG-PV-Diesel'!U493,'OnSSET_original_NoMG-PV-Diesel'!T493,"wait")</f>
        <v>6.8358009143517702</v>
      </c>
      <c r="AF494">
        <f>IF(N494='OnSSET_original_NoMG-PV-Diesel'!AD493,'OnSSET_original_NoMG-PV-Diesel'!AC493,"wait")</f>
        <v>6.8358009143517702</v>
      </c>
      <c r="AG494">
        <f>IF(O494='OnSSET_original_NoMG-PV-Diesel'!AD493,'OnSSET_original_NoMG-PV-Diesel'!AC493,"wait")</f>
        <v>6.8358009143517702</v>
      </c>
      <c r="AH494">
        <f>IF(P494='OnSSET_original_NoMG-PV-Diesel'!AD493,'OnSSET_original_NoMG-PV-Diesel'!AC493,"wait")</f>
        <v>6.8358009143517702</v>
      </c>
      <c r="AR494">
        <v>16.917999999999999</v>
      </c>
      <c r="AS494">
        <v>16.917999999999999</v>
      </c>
      <c r="AT494">
        <v>11.7709999999999</v>
      </c>
      <c r="AU494">
        <v>2.169</v>
      </c>
      <c r="AV494">
        <v>49182.641810000001</v>
      </c>
      <c r="AW494">
        <v>0</v>
      </c>
      <c r="AX494">
        <v>8101.7809269999998</v>
      </c>
      <c r="AZ494">
        <f>SUMIF([1]base!$A$2:$A$169,B494,[1]base!$V$2:$V$169)</f>
        <v>0</v>
      </c>
      <c r="BA494">
        <f>SUMIF([2]s1!$A$2:$A$275,B494,[2]s1!$U$2:$U$275)</f>
        <v>0</v>
      </c>
      <c r="BB494">
        <f>SUMIF([3]s2!$A$2:$A$115,B494,[3]s2!$U$2:$U$115)</f>
        <v>0</v>
      </c>
      <c r="BC494">
        <f>SUMIF([4]s3!$A$2:$A$245,B494,[4]s3!$U$2:$U$245)</f>
        <v>0</v>
      </c>
      <c r="BD494">
        <f>SUMIF([5]s4!$A$2:$A$74,B494,[5]s4!$U$2:$U$74)</f>
        <v>0</v>
      </c>
      <c r="BF494">
        <f t="shared" si="40"/>
        <v>0</v>
      </c>
      <c r="BG494">
        <f t="shared" si="41"/>
        <v>0</v>
      </c>
      <c r="BH494">
        <f t="shared" si="42"/>
        <v>0</v>
      </c>
      <c r="BI494">
        <f t="shared" si="43"/>
        <v>0</v>
      </c>
      <c r="BJ494">
        <f t="shared" si="44"/>
        <v>0</v>
      </c>
      <c r="BL494" t="s">
        <v>114</v>
      </c>
      <c r="BM494" s="23">
        <v>38121.83238</v>
      </c>
      <c r="BN494" s="23">
        <v>6.59547273</v>
      </c>
      <c r="BP494" t="s">
        <v>183</v>
      </c>
      <c r="BQ494" s="23">
        <v>8476.4676159999999</v>
      </c>
      <c r="BR494" s="23">
        <v>6.835800914</v>
      </c>
      <c r="BT494" t="s">
        <v>183</v>
      </c>
      <c r="BU494" s="23">
        <v>8476.4676159999999</v>
      </c>
      <c r="BV494" s="23">
        <v>6.835800914</v>
      </c>
    </row>
    <row r="495" spans="1:74" x14ac:dyDescent="0.25">
      <c r="A495">
        <v>1</v>
      </c>
      <c r="B495" s="15">
        <v>7857</v>
      </c>
      <c r="C495" s="15">
        <v>-67.321214359999999</v>
      </c>
      <c r="D495" s="15">
        <v>-18.384887209999999</v>
      </c>
      <c r="E495" s="16">
        <v>1</v>
      </c>
      <c r="F495" s="19">
        <v>38148.107956944797</v>
      </c>
      <c r="G495" s="19">
        <v>131.50141320952787</v>
      </c>
      <c r="H495" s="16" t="str">
        <f>IF(LCOE_SensitivityScenarios!BF494&gt;'OnSSET_original_NoMG-PV-Diesel'!M494,'OnSSET_original_NoMG-PV-Diesel'!L494,LCOE_SensitivityScenarios!BG494)</f>
        <v>SA_PV</v>
      </c>
      <c r="I495" s="39" t="str">
        <f>IF(LCOE_SensitivityScenarios!BK494&gt;'OnSSET_original_NoMG-PV-Diesel'!M494,'OnSSET_original_NoMG-PV-Diesel'!L494,LCOE_SensitivityScenarios!BL494)</f>
        <v>SA_PV</v>
      </c>
      <c r="J495" s="39" t="str">
        <f>IF(LCOE_SensitivityScenarios!BP494&gt;'OnSSET_original_NoMG-PV-Diesel'!M494,'OnSSET_original_NoMG-PV-Diesel'!L494,LCOE_SensitivityScenarios!BQ494)</f>
        <v>SA_PV</v>
      </c>
      <c r="K495" s="38" t="str">
        <f>IF(LCOE_SensitivityScenarios!BU494&gt;'OnSSET_original_NoMG-PV-Diesel'!V494,'OnSSET_original_NoMG-PV-Diesel'!U494,LCOE_SensitivityScenarios!BV494)</f>
        <v>SA_Diesel</v>
      </c>
      <c r="L495" s="39" t="str">
        <f>IF(LCOE_SensitivityScenarios!BZ494&gt;'OnSSET_original_NoMG-PV-Diesel'!V494,'OnSSET_original_NoMG-PV-Diesel'!U494,LCOE_SensitivityScenarios!CA494)</f>
        <v>SA_Diesel</v>
      </c>
      <c r="M495" s="40" t="str">
        <f>IF(LCOE_SensitivityScenarios!CE494&gt;'OnSSET_original_NoMG-PV-Diesel'!V494,'OnSSET_original_NoMG-PV-Diesel'!U494,LCOE_SensitivityScenarios!CF494)</f>
        <v>SA_Diesel</v>
      </c>
      <c r="N495" s="39" t="str">
        <f>IF(LCOE_SensitivityScenarios!CJ494&gt;'OnSSET_original_NoMG-PV-Diesel'!AE494,'OnSSET_original_NoMG-PV-Diesel'!AD494,LCOE_SensitivityScenarios!CK494)</f>
        <v>SA_Diesel</v>
      </c>
      <c r="O495" s="39" t="str">
        <f>IF(LCOE_SensitivityScenarios!CO494&gt;'OnSSET_original_NoMG-PV-Diesel'!AE494,'OnSSET_original_NoMG-PV-Diesel'!AD494,LCOE_SensitivityScenarios!CP494)</f>
        <v>SA_Diesel</v>
      </c>
      <c r="P495" s="40" t="str">
        <f>IF(LCOE_SensitivityScenarios!CT494&gt;'OnSSET_original_NoMG-PV-Diesel'!AE494,'OnSSET_original_NoMG-PV-Diesel'!AD494,LCOE_SensitivityScenarios!CU494)</f>
        <v>SA_Diesel</v>
      </c>
      <c r="Q495" s="38">
        <f>IF(LCOE_SensitivityScenarios!BF494&gt;'OnSSET_original_NoMG-PV-Diesel'!M494,'OnSSET_original_NoMG-PV-Diesel'!M494,LCOE_SensitivityScenarios!BF494)</f>
        <v>0.37896723909690599</v>
      </c>
      <c r="R495" s="28">
        <f>MIN('OnSSET_original_NoMG-PV-Diesel'!E494:I494,LCOE_SensitivityScenarios!BK494)</f>
        <v>0.37896723909690599</v>
      </c>
      <c r="S495" s="28">
        <f>MIN('OnSSET_original_NoMG-PV-Diesel'!E494:I494,LCOE_SensitivityScenarios!BP494)</f>
        <v>0.37896723909690599</v>
      </c>
      <c r="T495" s="27">
        <f>MIN('OnSSET_original_NoMG-PV-Diesel'!N494:R494,LCOE_SensitivityScenarios!BU494)</f>
        <v>0.31927675140566703</v>
      </c>
      <c r="U495" s="28">
        <f>MIN('OnSSET_original_NoMG-PV-Diesel'!N494:R494,LCOE_SensitivityScenarios!BZ494)</f>
        <v>0.31927675140566703</v>
      </c>
      <c r="V495" s="29">
        <f>MIN('OnSSET_original_NoMG-PV-Diesel'!N494:R494,LCOE_SensitivityScenarios!CE494)</f>
        <v>0.31927675140566703</v>
      </c>
      <c r="W495" s="28">
        <f>MIN('OnSSET_original_NoMG-PV-Diesel'!W494:AA494,LCOE_SensitivityScenarios!CJ494)</f>
        <v>0.18184802181913301</v>
      </c>
      <c r="X495" s="28">
        <f>MIN('OnSSET_original_NoMG-PV-Diesel'!W494:AA494,LCOE_SensitivityScenarios!CO494)</f>
        <v>0.18184802181913301</v>
      </c>
      <c r="Y495" s="29">
        <f>MIN('OnSSET_original_NoMG-PV-Diesel'!W494:AA494,LCOE_SensitivityScenarios!CT494)</f>
        <v>0.18184802181913301</v>
      </c>
      <c r="Z495">
        <f>IF(H495='OnSSET_original_NoMG-PV-Diesel'!L494,'OnSSET_original_NoMG-PV-Diesel'!K494,"wait")</f>
        <v>7.5517868676261299</v>
      </c>
      <c r="AA495">
        <f>IF(I495='OnSSET_original_NoMG-PV-Diesel'!L494,'OnSSET_original_NoMG-PV-Diesel'!K494,"wait")</f>
        <v>7.5517868676261299</v>
      </c>
      <c r="AB495">
        <f>IF(J495='OnSSET_original_NoMG-PV-Diesel'!L494,'OnSSET_original_NoMG-PV-Diesel'!K494,"wait")</f>
        <v>7.5517868676261299</v>
      </c>
      <c r="AC495">
        <f>IF(K495='OnSSET_original_NoMG-PV-Diesel'!U494,'OnSSET_original_NoMG-PV-Diesel'!T494,"wait")</f>
        <v>17.419227377600301</v>
      </c>
      <c r="AD495">
        <f>IF(L495='OnSSET_original_NoMG-PV-Diesel'!U494,'OnSSET_original_NoMG-PV-Diesel'!T494,"wait")</f>
        <v>17.419227377600301</v>
      </c>
      <c r="AE495">
        <f>IF(M495='OnSSET_original_NoMG-PV-Diesel'!U494,'OnSSET_original_NoMG-PV-Diesel'!T494,"wait")</f>
        <v>17.419227377600301</v>
      </c>
      <c r="AF495">
        <f>IF(N495='OnSSET_original_NoMG-PV-Diesel'!AD494,'OnSSET_original_NoMG-PV-Diesel'!AC494,"wait")</f>
        <v>17.419227377600301</v>
      </c>
      <c r="AG495">
        <f>IF(O495='OnSSET_original_NoMG-PV-Diesel'!AD494,'OnSSET_original_NoMG-PV-Diesel'!AC494,"wait")</f>
        <v>17.419227377600301</v>
      </c>
      <c r="AH495">
        <f>IF(P495='OnSSET_original_NoMG-PV-Diesel'!AD494,'OnSSET_original_NoMG-PV-Diesel'!AC494,"wait")</f>
        <v>17.419227377600301</v>
      </c>
      <c r="AR495">
        <v>22.183</v>
      </c>
      <c r="AS495">
        <v>26.384</v>
      </c>
      <c r="AT495">
        <v>25.308</v>
      </c>
      <c r="AU495">
        <v>2.3E-2</v>
      </c>
      <c r="AV495">
        <v>69197.560559999998</v>
      </c>
      <c r="AW495">
        <v>0</v>
      </c>
      <c r="AX495">
        <v>16815.017019999999</v>
      </c>
      <c r="AZ495">
        <f>SUMIF([1]base!$A$2:$A$169,B495,[1]base!$V$2:$V$169)</f>
        <v>0</v>
      </c>
      <c r="BA495">
        <f>SUMIF([2]s1!$A$2:$A$275,B495,[2]s1!$U$2:$U$275)</f>
        <v>0</v>
      </c>
      <c r="BB495">
        <f>SUMIF([3]s2!$A$2:$A$115,B495,[3]s2!$U$2:$U$115)</f>
        <v>0</v>
      </c>
      <c r="BC495">
        <f>SUMIF([4]s3!$A$2:$A$245,B495,[4]s3!$U$2:$U$245)</f>
        <v>0</v>
      </c>
      <c r="BD495">
        <f>SUMIF([5]s4!$A$2:$A$74,B495,[5]s4!$U$2:$U$74)</f>
        <v>0</v>
      </c>
      <c r="BF495">
        <f t="shared" si="40"/>
        <v>0</v>
      </c>
      <c r="BG495">
        <f t="shared" si="41"/>
        <v>0</v>
      </c>
      <c r="BH495">
        <f t="shared" si="42"/>
        <v>0</v>
      </c>
      <c r="BI495">
        <f t="shared" si="43"/>
        <v>0</v>
      </c>
      <c r="BJ495">
        <f t="shared" si="44"/>
        <v>0</v>
      </c>
      <c r="BL495" t="s">
        <v>114</v>
      </c>
      <c r="BM495" s="23">
        <v>96001.421100000007</v>
      </c>
      <c r="BN495" s="23">
        <v>16.60924241</v>
      </c>
      <c r="BP495" t="s">
        <v>183</v>
      </c>
      <c r="BQ495" s="23">
        <v>21600.031749999998</v>
      </c>
      <c r="BR495" s="23">
        <v>17.419227379999999</v>
      </c>
      <c r="BT495" t="s">
        <v>183</v>
      </c>
      <c r="BU495" s="23">
        <v>21600.031749999998</v>
      </c>
      <c r="BV495" s="23">
        <v>17.419227379999999</v>
      </c>
    </row>
    <row r="496" spans="1:74" x14ac:dyDescent="0.25">
      <c r="A496">
        <v>1</v>
      </c>
      <c r="B496" s="15">
        <v>7859</v>
      </c>
      <c r="C496" s="15">
        <v>-67.431498719999993</v>
      </c>
      <c r="D496" s="15">
        <v>-18.76015305</v>
      </c>
      <c r="E496" s="16">
        <v>1</v>
      </c>
      <c r="F496" s="19">
        <v>34808.1685170743</v>
      </c>
      <c r="G496" s="19">
        <v>102.92676629182994</v>
      </c>
      <c r="H496" s="16" t="str">
        <f>IF(LCOE_SensitivityScenarios!BF495&gt;'OnSSET_original_NoMG-PV-Diesel'!M495,'OnSSET_original_NoMG-PV-Diesel'!L495,LCOE_SensitivityScenarios!BG495)</f>
        <v>SA_PV</v>
      </c>
      <c r="I496" s="39" t="str">
        <f>IF(LCOE_SensitivityScenarios!BK495&gt;'OnSSET_original_NoMG-PV-Diesel'!M495,'OnSSET_original_NoMG-PV-Diesel'!L495,LCOE_SensitivityScenarios!BL495)</f>
        <v>SA_PV</v>
      </c>
      <c r="J496" s="39" t="str">
        <f>IF(LCOE_SensitivityScenarios!BP495&gt;'OnSSET_original_NoMG-PV-Diesel'!M495,'OnSSET_original_NoMG-PV-Diesel'!L495,LCOE_SensitivityScenarios!BQ495)</f>
        <v>SA_PV</v>
      </c>
      <c r="K496" s="38" t="str">
        <f>IF(LCOE_SensitivityScenarios!BU495&gt;'OnSSET_original_NoMG-PV-Diesel'!V495,'OnSSET_original_NoMG-PV-Diesel'!U495,LCOE_SensitivityScenarios!BV495)</f>
        <v>SA_Diesel</v>
      </c>
      <c r="L496" s="39" t="str">
        <f>IF(LCOE_SensitivityScenarios!BZ495&gt;'OnSSET_original_NoMG-PV-Diesel'!V495,'OnSSET_original_NoMG-PV-Diesel'!U495,LCOE_SensitivityScenarios!CA495)</f>
        <v>SA_Diesel</v>
      </c>
      <c r="M496" s="40" t="str">
        <f>IF(LCOE_SensitivityScenarios!CE495&gt;'OnSSET_original_NoMG-PV-Diesel'!V495,'OnSSET_original_NoMG-PV-Diesel'!U495,LCOE_SensitivityScenarios!CF495)</f>
        <v>SA_Diesel</v>
      </c>
      <c r="N496" s="39" t="str">
        <f>IF(LCOE_SensitivityScenarios!CJ495&gt;'OnSSET_original_NoMG-PV-Diesel'!AE495,'OnSSET_original_NoMG-PV-Diesel'!AD495,LCOE_SensitivityScenarios!CK495)</f>
        <v>SA_Diesel</v>
      </c>
      <c r="O496" s="39" t="str">
        <f>IF(LCOE_SensitivityScenarios!CO495&gt;'OnSSET_original_NoMG-PV-Diesel'!AE495,'OnSSET_original_NoMG-PV-Diesel'!AD495,LCOE_SensitivityScenarios!CP495)</f>
        <v>SA_Diesel</v>
      </c>
      <c r="P496" s="40" t="str">
        <f>IF(LCOE_SensitivityScenarios!CT495&gt;'OnSSET_original_NoMG-PV-Diesel'!AE495,'OnSSET_original_NoMG-PV-Diesel'!AD495,LCOE_SensitivityScenarios!CU495)</f>
        <v>SA_Diesel</v>
      </c>
      <c r="Q496" s="38">
        <f>IF(LCOE_SensitivityScenarios!BF495&gt;'OnSSET_original_NoMG-PV-Diesel'!M495,'OnSSET_original_NoMG-PV-Diesel'!M495,LCOE_SensitivityScenarios!BF495)</f>
        <v>0.38332318437388202</v>
      </c>
      <c r="R496" s="28">
        <f>MIN('OnSSET_original_NoMG-PV-Diesel'!E495:I495,LCOE_SensitivityScenarios!BK495)</f>
        <v>0.38332318437388202</v>
      </c>
      <c r="S496" s="28">
        <f>MIN('OnSSET_original_NoMG-PV-Diesel'!E495:I495,LCOE_SensitivityScenarios!BP495)</f>
        <v>0.38332318437388202</v>
      </c>
      <c r="T496" s="27">
        <f>MIN('OnSSET_original_NoMG-PV-Diesel'!N495:R495,LCOE_SensitivityScenarios!BU495)</f>
        <v>0.37257228312337098</v>
      </c>
      <c r="U496" s="28">
        <f>MIN('OnSSET_original_NoMG-PV-Diesel'!N495:R495,LCOE_SensitivityScenarios!BZ495)</f>
        <v>0.37257228312337098</v>
      </c>
      <c r="V496" s="29">
        <f>MIN('OnSSET_original_NoMG-PV-Diesel'!N495:R495,LCOE_SensitivityScenarios!CE495)</f>
        <v>0.37257228312337098</v>
      </c>
      <c r="W496" s="28">
        <f>MIN('OnSSET_original_NoMG-PV-Diesel'!W495:AA495,LCOE_SensitivityScenarios!CJ495)</f>
        <v>0.19994839108175</v>
      </c>
      <c r="X496" s="28">
        <f>MIN('OnSSET_original_NoMG-PV-Diesel'!W495:AA495,LCOE_SensitivityScenarios!CO495)</f>
        <v>0.19994839108175</v>
      </c>
      <c r="Y496" s="29">
        <f>MIN('OnSSET_original_NoMG-PV-Diesel'!W495:AA495,LCOE_SensitivityScenarios!CT495)</f>
        <v>0.19994839108175</v>
      </c>
      <c r="Z496">
        <f>IF(H496='OnSSET_original_NoMG-PV-Diesel'!L495,'OnSSET_original_NoMG-PV-Diesel'!K495,"wait")</f>
        <v>5.8766899850731802</v>
      </c>
      <c r="AA496">
        <f>IF(I496='OnSSET_original_NoMG-PV-Diesel'!L495,'OnSSET_original_NoMG-PV-Diesel'!K495,"wait")</f>
        <v>5.8766899850731802</v>
      </c>
      <c r="AB496">
        <f>IF(J496='OnSSET_original_NoMG-PV-Diesel'!L495,'OnSSET_original_NoMG-PV-Diesel'!K495,"wait")</f>
        <v>5.8766899850731802</v>
      </c>
      <c r="AC496">
        <f>IF(K496='OnSSET_original_NoMG-PV-Diesel'!U495,'OnSSET_original_NoMG-PV-Diesel'!T495,"wait")</f>
        <v>15.894140875376401</v>
      </c>
      <c r="AD496">
        <f>IF(L496='OnSSET_original_NoMG-PV-Diesel'!U495,'OnSSET_original_NoMG-PV-Diesel'!T495,"wait")</f>
        <v>15.894140875376401</v>
      </c>
      <c r="AE496">
        <f>IF(M496='OnSSET_original_NoMG-PV-Diesel'!U495,'OnSSET_original_NoMG-PV-Diesel'!T495,"wait")</f>
        <v>15.894140875376401</v>
      </c>
      <c r="AF496">
        <f>IF(N496='OnSSET_original_NoMG-PV-Diesel'!AD495,'OnSSET_original_NoMG-PV-Diesel'!AC495,"wait")</f>
        <v>15.894140875376401</v>
      </c>
      <c r="AG496">
        <f>IF(O496='OnSSET_original_NoMG-PV-Diesel'!AD495,'OnSSET_original_NoMG-PV-Diesel'!AC495,"wait")</f>
        <v>15.894140875376401</v>
      </c>
      <c r="AH496">
        <f>IF(P496='OnSSET_original_NoMG-PV-Diesel'!AD495,'OnSSET_original_NoMG-PV-Diesel'!AC495,"wait")</f>
        <v>15.894140875376401</v>
      </c>
      <c r="AR496">
        <v>52.396999999999998</v>
      </c>
      <c r="AS496">
        <v>52.655000000000001</v>
      </c>
      <c r="AT496">
        <v>54.96</v>
      </c>
      <c r="AU496">
        <v>3.0000000000000001E-3</v>
      </c>
      <c r="AV496">
        <v>62950.621279999999</v>
      </c>
      <c r="AW496">
        <v>0</v>
      </c>
      <c r="AX496">
        <v>13757.7412</v>
      </c>
      <c r="AZ496">
        <f>SUMIF([1]base!$A$2:$A$169,B496,[1]base!$V$2:$V$169)</f>
        <v>0</v>
      </c>
      <c r="BA496">
        <f>SUMIF([2]s1!$A$2:$A$275,B496,[2]s1!$U$2:$U$275)</f>
        <v>0</v>
      </c>
      <c r="BB496">
        <f>SUMIF([3]s2!$A$2:$A$115,B496,[3]s2!$U$2:$U$115)</f>
        <v>0</v>
      </c>
      <c r="BC496">
        <f>SUMIF([4]s3!$A$2:$A$245,B496,[4]s3!$U$2:$U$245)</f>
        <v>0</v>
      </c>
      <c r="BD496">
        <f>SUMIF([5]s4!$A$2:$A$74,B496,[5]s4!$U$2:$U$74)</f>
        <v>0</v>
      </c>
      <c r="BF496">
        <f t="shared" si="40"/>
        <v>0</v>
      </c>
      <c r="BG496">
        <f t="shared" si="41"/>
        <v>0</v>
      </c>
      <c r="BH496">
        <f t="shared" si="42"/>
        <v>0</v>
      </c>
      <c r="BI496">
        <f t="shared" si="43"/>
        <v>0</v>
      </c>
      <c r="BJ496">
        <f t="shared" si="44"/>
        <v>0</v>
      </c>
      <c r="BL496" t="s">
        <v>114</v>
      </c>
      <c r="BM496" s="23">
        <v>88603.1682</v>
      </c>
      <c r="BN496" s="23">
        <v>15.329267850000001</v>
      </c>
      <c r="BP496" t="s">
        <v>183</v>
      </c>
      <c r="BQ496" s="23">
        <v>19708.907869999999</v>
      </c>
      <c r="BR496" s="23">
        <v>15.89414088</v>
      </c>
      <c r="BT496" t="s">
        <v>183</v>
      </c>
      <c r="BU496" s="23">
        <v>19708.907869999999</v>
      </c>
      <c r="BV496" s="23">
        <v>15.89414088</v>
      </c>
    </row>
    <row r="497" spans="1:74" x14ac:dyDescent="0.25">
      <c r="A497">
        <v>1</v>
      </c>
      <c r="B497" s="15">
        <v>7885</v>
      </c>
      <c r="C497" s="15">
        <v>-67.247458420000001</v>
      </c>
      <c r="D497" s="15">
        <v>-11.4860188</v>
      </c>
      <c r="E497" s="16">
        <v>0</v>
      </c>
      <c r="F497" s="19">
        <v>58512.209632150603</v>
      </c>
      <c r="G497" s="19">
        <v>334.09244670176975</v>
      </c>
      <c r="H497" s="16" t="str">
        <f>IF(LCOE_SensitivityScenarios!BF496&gt;'OnSSET_original_NoMG-PV-Diesel'!M496,'OnSSET_original_NoMG-PV-Diesel'!L496,LCOE_SensitivityScenarios!BG496)</f>
        <v>SA_Diesel</v>
      </c>
      <c r="I497" s="39" t="str">
        <f>IF(LCOE_SensitivityScenarios!BK496&gt;'OnSSET_original_NoMG-PV-Diesel'!M496,'OnSSET_original_NoMG-PV-Diesel'!L496,LCOE_SensitivityScenarios!BL496)</f>
        <v>SA_Diesel</v>
      </c>
      <c r="J497" s="39" t="str">
        <f>IF(LCOE_SensitivityScenarios!BP496&gt;'OnSSET_original_NoMG-PV-Diesel'!M496,'OnSSET_original_NoMG-PV-Diesel'!L496,LCOE_SensitivityScenarios!BQ496)</f>
        <v>SA_Diesel</v>
      </c>
      <c r="K497" s="38" t="str">
        <f>IF(LCOE_SensitivityScenarios!BU496&gt;'OnSSET_original_NoMG-PV-Diesel'!V496,'OnSSET_original_NoMG-PV-Diesel'!U496,LCOE_SensitivityScenarios!BV496)</f>
        <v>SA_Diesel</v>
      </c>
      <c r="L497" s="39" t="str">
        <f>IF(LCOE_SensitivityScenarios!BZ496&gt;'OnSSET_original_NoMG-PV-Diesel'!V496,'OnSSET_original_NoMG-PV-Diesel'!U496,LCOE_SensitivityScenarios!CA496)</f>
        <v>SA_Diesel</v>
      </c>
      <c r="M497" s="40" t="str">
        <f>IF(LCOE_SensitivityScenarios!CE496&gt;'OnSSET_original_NoMG-PV-Diesel'!V496,'OnSSET_original_NoMG-PV-Diesel'!U496,LCOE_SensitivityScenarios!CF496)</f>
        <v>SA_Diesel</v>
      </c>
      <c r="N497" s="39" t="str">
        <f>IF(LCOE_SensitivityScenarios!CJ496&gt;'OnSSET_original_NoMG-PV-Diesel'!AE496,'OnSSET_original_NoMG-PV-Diesel'!AD496,LCOE_SensitivityScenarios!CK496)</f>
        <v>SA_Diesel</v>
      </c>
      <c r="O497" s="39" t="str">
        <f>IF(LCOE_SensitivityScenarios!CO496&gt;'OnSSET_original_NoMG-PV-Diesel'!AE496,'OnSSET_original_NoMG-PV-Diesel'!AD496,LCOE_SensitivityScenarios!CP496)</f>
        <v>SA_Diesel</v>
      </c>
      <c r="P497" s="40" t="str">
        <f>IF(LCOE_SensitivityScenarios!CT496&gt;'OnSSET_original_NoMG-PV-Diesel'!AE496,'OnSSET_original_NoMG-PV-Diesel'!AD496,LCOE_SensitivityScenarios!CU496)</f>
        <v>SA_Diesel</v>
      </c>
      <c r="Q497" s="38">
        <f>IF(LCOE_SensitivityScenarios!BF496&gt;'OnSSET_original_NoMG-PV-Diesel'!M496,'OnSSET_original_NoMG-PV-Diesel'!M496,LCOE_SensitivityScenarios!BF496)</f>
        <v>0.47892392368493603</v>
      </c>
      <c r="R497" s="28">
        <f>MIN('OnSSET_original_NoMG-PV-Diesel'!E496:I496,LCOE_SensitivityScenarios!BK496)</f>
        <v>0.47892392368493603</v>
      </c>
      <c r="S497" s="28">
        <f>MIN('OnSSET_original_NoMG-PV-Diesel'!E496:I496,LCOE_SensitivityScenarios!BP496)</f>
        <v>0.47892392368493603</v>
      </c>
      <c r="T497" s="27">
        <f>MIN('OnSSET_original_NoMG-PV-Diesel'!N496:R496,LCOE_SensitivityScenarios!BU496)</f>
        <v>0.354807105884136</v>
      </c>
      <c r="U497" s="28">
        <f>MIN('OnSSET_original_NoMG-PV-Diesel'!N496:R496,LCOE_SensitivityScenarios!BZ496)</f>
        <v>0.354807105884136</v>
      </c>
      <c r="V497" s="29">
        <f>MIN('OnSSET_original_NoMG-PV-Diesel'!N496:R496,LCOE_SensitivityScenarios!CE496)</f>
        <v>0.354807105884136</v>
      </c>
      <c r="W497" s="28">
        <f>MIN('OnSSET_original_NoMG-PV-Diesel'!W496:AA496,LCOE_SensitivityScenarios!CJ496)</f>
        <v>0.193914934660878</v>
      </c>
      <c r="X497" s="28">
        <f>MIN('OnSSET_original_NoMG-PV-Diesel'!W496:AA496,LCOE_SensitivityScenarios!CO496)</f>
        <v>0.193914934660878</v>
      </c>
      <c r="Y497" s="29">
        <f>MIN('OnSSET_original_NoMG-PV-Diesel'!W496:AA496,LCOE_SensitivityScenarios!CT496)</f>
        <v>0.193914934660878</v>
      </c>
      <c r="Z497">
        <f>IF(H497='OnSSET_original_NoMG-PV-Diesel'!L496,'OnSSET_original_NoMG-PV-Diesel'!K496,"wait")</f>
        <v>6.7550154527131401</v>
      </c>
      <c r="AA497">
        <f>IF(I497='OnSSET_original_NoMG-PV-Diesel'!L496,'OnSSET_original_NoMG-PV-Diesel'!K496,"wait")</f>
        <v>6.7550154527131401</v>
      </c>
      <c r="AB497">
        <f>IF(J497='OnSSET_original_NoMG-PV-Diesel'!L496,'OnSSET_original_NoMG-PV-Diesel'!K496,"wait")</f>
        <v>6.7550154527131401</v>
      </c>
      <c r="AC497">
        <f>IF(K497='OnSSET_original_NoMG-PV-Diesel'!U496,'OnSSET_original_NoMG-PV-Diesel'!T496,"wait")</f>
        <v>26.717903941621199</v>
      </c>
      <c r="AD497">
        <f>IF(L497='OnSSET_original_NoMG-PV-Diesel'!U496,'OnSSET_original_NoMG-PV-Diesel'!T496,"wait")</f>
        <v>26.717903941621199</v>
      </c>
      <c r="AE497">
        <f>IF(M497='OnSSET_original_NoMG-PV-Diesel'!U496,'OnSSET_original_NoMG-PV-Diesel'!T496,"wait")</f>
        <v>26.717903941621199</v>
      </c>
      <c r="AF497">
        <f>IF(N497='OnSSET_original_NoMG-PV-Diesel'!AD496,'OnSSET_original_NoMG-PV-Diesel'!AC496,"wait")</f>
        <v>26.717903941621199</v>
      </c>
      <c r="AG497">
        <f>IF(O497='OnSSET_original_NoMG-PV-Diesel'!AD496,'OnSSET_original_NoMG-PV-Diesel'!AC496,"wait")</f>
        <v>26.717903941621199</v>
      </c>
      <c r="AH497">
        <f>IF(P497='OnSSET_original_NoMG-PV-Diesel'!AD496,'OnSSET_original_NoMG-PV-Diesel'!AC496,"wait")</f>
        <v>26.717903941621199</v>
      </c>
      <c r="AR497">
        <v>390.94199999999898</v>
      </c>
      <c r="AS497">
        <v>325.99</v>
      </c>
      <c r="AT497">
        <v>127.82</v>
      </c>
      <c r="AU497">
        <v>4.4999999999999998E-2</v>
      </c>
      <c r="AV497">
        <v>123450.38679999999</v>
      </c>
      <c r="AW497">
        <v>0</v>
      </c>
      <c r="AX497">
        <v>56256.052530000001</v>
      </c>
      <c r="AZ497">
        <f>SUMIF([1]base!$A$2:$A$169,B497,[1]base!$V$2:$V$169)</f>
        <v>0</v>
      </c>
      <c r="BA497">
        <f>SUMIF([2]s1!$A$2:$A$275,B497,[2]s1!$U$2:$U$275)</f>
        <v>0</v>
      </c>
      <c r="BB497">
        <f>SUMIF([3]s2!$A$2:$A$115,B497,[3]s2!$U$2:$U$115)</f>
        <v>0</v>
      </c>
      <c r="BC497">
        <f>SUMIF([4]s3!$A$2:$A$245,B497,[4]s3!$U$2:$U$245)</f>
        <v>0</v>
      </c>
      <c r="BD497">
        <f>SUMIF([5]s4!$A$2:$A$74,B497,[5]s4!$U$2:$U$74)</f>
        <v>0</v>
      </c>
      <c r="BF497">
        <f t="shared" si="40"/>
        <v>0</v>
      </c>
      <c r="BG497">
        <f t="shared" si="41"/>
        <v>0</v>
      </c>
      <c r="BH497">
        <f t="shared" si="42"/>
        <v>0</v>
      </c>
      <c r="BI497">
        <f t="shared" si="43"/>
        <v>0</v>
      </c>
      <c r="BJ497">
        <f t="shared" si="44"/>
        <v>0</v>
      </c>
      <c r="BL497" t="s">
        <v>113</v>
      </c>
      <c r="BM497" s="23">
        <v>33130.491999999998</v>
      </c>
      <c r="BN497" s="23">
        <v>26.717903939999999</v>
      </c>
      <c r="BP497" t="s">
        <v>183</v>
      </c>
      <c r="BQ497" s="23">
        <v>33130.491999999998</v>
      </c>
      <c r="BR497" s="23">
        <v>26.717903939999999</v>
      </c>
      <c r="BT497" t="s">
        <v>183</v>
      </c>
      <c r="BU497" s="23">
        <v>33130.491999999998</v>
      </c>
      <c r="BV497" s="23">
        <v>26.717903939999999</v>
      </c>
    </row>
    <row r="498" spans="1:74" x14ac:dyDescent="0.25">
      <c r="A498">
        <v>1</v>
      </c>
      <c r="B498" s="15">
        <v>7887</v>
      </c>
      <c r="C498" s="15">
        <v>-66.425384600000001</v>
      </c>
      <c r="D498" s="15">
        <v>-10.32935127</v>
      </c>
      <c r="E498" s="16">
        <v>0</v>
      </c>
      <c r="F498" s="19">
        <v>12359.0739478464</v>
      </c>
      <c r="G498" s="19">
        <v>70.192532926199746</v>
      </c>
      <c r="H498" s="16" t="str">
        <f>IF(LCOE_SensitivityScenarios!BF497&gt;'OnSSET_original_NoMG-PV-Diesel'!M497,'OnSSET_original_NoMG-PV-Diesel'!L497,LCOE_SensitivityScenarios!BG497)</f>
        <v>SA_PV</v>
      </c>
      <c r="I498" s="39" t="str">
        <f>IF(LCOE_SensitivityScenarios!BK497&gt;'OnSSET_original_NoMG-PV-Diesel'!M497,'OnSSET_original_NoMG-PV-Diesel'!L497,LCOE_SensitivityScenarios!BL497)</f>
        <v>SA_PV</v>
      </c>
      <c r="J498" s="39" t="str">
        <f>IF(LCOE_SensitivityScenarios!BP497&gt;'OnSSET_original_NoMG-PV-Diesel'!M497,'OnSSET_original_NoMG-PV-Diesel'!L497,LCOE_SensitivityScenarios!BQ497)</f>
        <v>SA_PV</v>
      </c>
      <c r="K498" s="38" t="str">
        <f>IF(LCOE_SensitivityScenarios!BU497&gt;'OnSSET_original_NoMG-PV-Diesel'!V497,'OnSSET_original_NoMG-PV-Diesel'!U497,LCOE_SensitivityScenarios!BV497)</f>
        <v>SA_PV</v>
      </c>
      <c r="L498" s="39" t="str">
        <f>IF(LCOE_SensitivityScenarios!BZ497&gt;'OnSSET_original_NoMG-PV-Diesel'!V497,'OnSSET_original_NoMG-PV-Diesel'!U497,LCOE_SensitivityScenarios!CA497)</f>
        <v>SA_PV</v>
      </c>
      <c r="M498" s="40" t="str">
        <f>IF(LCOE_SensitivityScenarios!CE497&gt;'OnSSET_original_NoMG-PV-Diesel'!V497,'OnSSET_original_NoMG-PV-Diesel'!U497,LCOE_SensitivityScenarios!CF497)</f>
        <v>SA_PV</v>
      </c>
      <c r="N498" s="39" t="str">
        <f>IF(LCOE_SensitivityScenarios!CJ497&gt;'OnSSET_original_NoMG-PV-Diesel'!AE497,'OnSSET_original_NoMG-PV-Diesel'!AD497,LCOE_SensitivityScenarios!CK497)</f>
        <v>SA_Diesel</v>
      </c>
      <c r="O498" s="39" t="str">
        <f>IF(LCOE_SensitivityScenarios!CO497&gt;'OnSSET_original_NoMG-PV-Diesel'!AE497,'OnSSET_original_NoMG-PV-Diesel'!AD497,LCOE_SensitivityScenarios!CP497)</f>
        <v>SA_Diesel</v>
      </c>
      <c r="P498" s="40" t="str">
        <f>IF(LCOE_SensitivityScenarios!CT497&gt;'OnSSET_original_NoMG-PV-Diesel'!AE497,'OnSSET_original_NoMG-PV-Diesel'!AD497,LCOE_SensitivityScenarios!CU497)</f>
        <v>SA_Diesel</v>
      </c>
      <c r="Q498" s="38">
        <f>IF(LCOE_SensitivityScenarios!BF497&gt;'OnSSET_original_NoMG-PV-Diesel'!M497,'OnSSET_original_NoMG-PV-Diesel'!M497,LCOE_SensitivityScenarios!BF497)</f>
        <v>0.69318053332698704</v>
      </c>
      <c r="R498" s="28">
        <f>MIN('OnSSET_original_NoMG-PV-Diesel'!E497:I497,LCOE_SensitivityScenarios!BK497)</f>
        <v>0.69318053332698704</v>
      </c>
      <c r="S498" s="28">
        <f>MIN('OnSSET_original_NoMG-PV-Diesel'!E497:I497,LCOE_SensitivityScenarios!BP497)</f>
        <v>0.69318053332698704</v>
      </c>
      <c r="T498" s="27">
        <f>MIN('OnSSET_original_NoMG-PV-Diesel'!N497:R497,LCOE_SensitivityScenarios!BU497)</f>
        <v>0.69318053332698704</v>
      </c>
      <c r="U498" s="28">
        <f>MIN('OnSSET_original_NoMG-PV-Diesel'!N497:R497,LCOE_SensitivityScenarios!BZ497)</f>
        <v>0.69318053332698704</v>
      </c>
      <c r="V498" s="29">
        <f>MIN('OnSSET_original_NoMG-PV-Diesel'!N497:R497,LCOE_SensitivityScenarios!CE497)</f>
        <v>0.69318053332698704</v>
      </c>
      <c r="W498" s="28">
        <f>MIN('OnSSET_original_NoMG-PV-Diesel'!W497:AA497,LCOE_SensitivityScenarios!CJ497)</f>
        <v>0.36888517086617101</v>
      </c>
      <c r="X498" s="28">
        <f>MIN('OnSSET_original_NoMG-PV-Diesel'!W497:AA497,LCOE_SensitivityScenarios!CO497)</f>
        <v>0.36888517086617101</v>
      </c>
      <c r="Y498" s="29">
        <f>MIN('OnSSET_original_NoMG-PV-Diesel'!W497:AA497,LCOE_SensitivityScenarios!CT497)</f>
        <v>0.36888517086617101</v>
      </c>
      <c r="Z498">
        <f>IF(H498='OnSSET_original_NoMG-PV-Diesel'!L497,'OnSSET_original_NoMG-PV-Diesel'!K497,"wait")</f>
        <v>11.8568901967218</v>
      </c>
      <c r="AA498">
        <f>IF(I498='OnSSET_original_NoMG-PV-Diesel'!L497,'OnSSET_original_NoMG-PV-Diesel'!K497,"wait")</f>
        <v>11.8568901967218</v>
      </c>
      <c r="AB498">
        <f>IF(J498='OnSSET_original_NoMG-PV-Diesel'!L497,'OnSSET_original_NoMG-PV-Diesel'!K497,"wait")</f>
        <v>11.8568901967218</v>
      </c>
      <c r="AC498">
        <f>IF(K498='OnSSET_original_NoMG-PV-Diesel'!U497,'OnSSET_original_NoMG-PV-Diesel'!T497,"wait")</f>
        <v>7.4268817666284903</v>
      </c>
      <c r="AD498">
        <f>IF(L498='OnSSET_original_NoMG-PV-Diesel'!U497,'OnSSET_original_NoMG-PV-Diesel'!T497,"wait")</f>
        <v>7.4268817666284903</v>
      </c>
      <c r="AE498">
        <f>IF(M498='OnSSET_original_NoMG-PV-Diesel'!U497,'OnSSET_original_NoMG-PV-Diesel'!T497,"wait")</f>
        <v>7.4268817666284903</v>
      </c>
      <c r="AF498">
        <f>IF(N498='OnSSET_original_NoMG-PV-Diesel'!AD497,'OnSSET_original_NoMG-PV-Diesel'!AC497,"wait")</f>
        <v>5.64341276157373</v>
      </c>
      <c r="AG498">
        <f>IF(O498='OnSSET_original_NoMG-PV-Diesel'!AD497,'OnSSET_original_NoMG-PV-Diesel'!AC497,"wait")</f>
        <v>5.64341276157373</v>
      </c>
      <c r="AH498">
        <f>IF(P498='OnSSET_original_NoMG-PV-Diesel'!AD497,'OnSSET_original_NoMG-PV-Diesel'!AC497,"wait")</f>
        <v>5.64341276157373</v>
      </c>
      <c r="AR498">
        <v>510.77099999999899</v>
      </c>
      <c r="AS498">
        <v>401.93</v>
      </c>
      <c r="AT498">
        <v>84.960999999999999</v>
      </c>
      <c r="AU498">
        <v>36.604999999999997</v>
      </c>
      <c r="AV498">
        <v>59215.651769999997</v>
      </c>
      <c r="AW498">
        <v>0</v>
      </c>
      <c r="AX498">
        <v>12076.23949</v>
      </c>
      <c r="AZ498">
        <f>SUMIF([1]base!$A$2:$A$169,B498,[1]base!$V$2:$V$169)</f>
        <v>0</v>
      </c>
      <c r="BA498">
        <f>SUMIF([2]s1!$A$2:$A$275,B498,[2]s1!$U$2:$U$275)</f>
        <v>0</v>
      </c>
      <c r="BB498">
        <f>SUMIF([3]s2!$A$2:$A$115,B498,[3]s2!$U$2:$U$115)</f>
        <v>0</v>
      </c>
      <c r="BC498">
        <f>SUMIF([4]s3!$A$2:$A$245,B498,[4]s3!$U$2:$U$245)</f>
        <v>0</v>
      </c>
      <c r="BD498">
        <f>SUMIF([5]s4!$A$2:$A$74,B498,[5]s4!$U$2:$U$74)</f>
        <v>0</v>
      </c>
      <c r="BF498">
        <f t="shared" si="40"/>
        <v>0</v>
      </c>
      <c r="BG498">
        <f t="shared" si="41"/>
        <v>0</v>
      </c>
      <c r="BH498">
        <f t="shared" si="42"/>
        <v>0</v>
      </c>
      <c r="BI498">
        <f t="shared" si="43"/>
        <v>0</v>
      </c>
      <c r="BJ498">
        <f t="shared" si="44"/>
        <v>0</v>
      </c>
      <c r="BL498" t="s">
        <v>114</v>
      </c>
      <c r="BM498" s="23">
        <v>56889.91433</v>
      </c>
      <c r="BN498" s="23">
        <v>7.4268817670000002</v>
      </c>
      <c r="BP498" t="s">
        <v>186</v>
      </c>
      <c r="BQ498" s="23">
        <v>56889.91433</v>
      </c>
      <c r="BR498" s="23">
        <v>7.4268817670000002</v>
      </c>
      <c r="BT498" t="s">
        <v>183</v>
      </c>
      <c r="BU498" s="23">
        <v>6997.8933150000003</v>
      </c>
      <c r="BV498" s="23">
        <v>5.6434127619999996</v>
      </c>
    </row>
    <row r="499" spans="1:74" x14ac:dyDescent="0.25">
      <c r="A499">
        <v>1</v>
      </c>
      <c r="B499" s="15">
        <v>7900</v>
      </c>
      <c r="C499" s="15">
        <v>-65.645415819999997</v>
      </c>
      <c r="D499" s="15">
        <v>-18.558171919999999</v>
      </c>
      <c r="E499" s="16">
        <v>1</v>
      </c>
      <c r="F499" s="19">
        <v>40813.2655722567</v>
      </c>
      <c r="G499" s="19">
        <v>50.530989580686985</v>
      </c>
      <c r="H499" s="16" t="str">
        <f>IF(LCOE_SensitivityScenarios!BF498&gt;'OnSSET_original_NoMG-PV-Diesel'!M498,'OnSSET_original_NoMG-PV-Diesel'!L498,LCOE_SensitivityScenarios!BG498)</f>
        <v>MG_Hydro</v>
      </c>
      <c r="I499" s="39" t="str">
        <f>IF(LCOE_SensitivityScenarios!BK498&gt;'OnSSET_original_NoMG-PV-Diesel'!M498,'OnSSET_original_NoMG-PV-Diesel'!L498,LCOE_SensitivityScenarios!BL498)</f>
        <v>MG_Hydro</v>
      </c>
      <c r="J499" s="39" t="str">
        <f>IF(LCOE_SensitivityScenarios!BP498&gt;'OnSSET_original_NoMG-PV-Diesel'!M498,'OnSSET_original_NoMG-PV-Diesel'!L498,LCOE_SensitivityScenarios!BQ498)</f>
        <v>MG_Hydro</v>
      </c>
      <c r="K499" s="38" t="str">
        <f>IF(LCOE_SensitivityScenarios!BU498&gt;'OnSSET_original_NoMG-PV-Diesel'!V498,'OnSSET_original_NoMG-PV-Diesel'!U498,LCOE_SensitivityScenarios!BV498)</f>
        <v>MG_Hydro</v>
      </c>
      <c r="L499" s="39" t="str">
        <f>IF(LCOE_SensitivityScenarios!BZ498&gt;'OnSSET_original_NoMG-PV-Diesel'!V498,'OnSSET_original_NoMG-PV-Diesel'!U498,LCOE_SensitivityScenarios!CA498)</f>
        <v>MG_Hydro</v>
      </c>
      <c r="M499" s="40" t="str">
        <f>IF(LCOE_SensitivityScenarios!CE498&gt;'OnSSET_original_NoMG-PV-Diesel'!V498,'OnSSET_original_NoMG-PV-Diesel'!U498,LCOE_SensitivityScenarios!CF498)</f>
        <v>MG_Hydro</v>
      </c>
      <c r="N499" s="39" t="str">
        <f>IF(LCOE_SensitivityScenarios!CJ498&gt;'OnSSET_original_NoMG-PV-Diesel'!AE498,'OnSSET_original_NoMG-PV-Diesel'!AD498,LCOE_SensitivityScenarios!CK498)</f>
        <v>SA_Diesel</v>
      </c>
      <c r="O499" s="39" t="str">
        <f>IF(LCOE_SensitivityScenarios!CO498&gt;'OnSSET_original_NoMG-PV-Diesel'!AE498,'OnSSET_original_NoMG-PV-Diesel'!AD498,LCOE_SensitivityScenarios!CP498)</f>
        <v>SA_Diesel</v>
      </c>
      <c r="P499" s="40" t="str">
        <f>IF(LCOE_SensitivityScenarios!CT498&gt;'OnSSET_original_NoMG-PV-Diesel'!AE498,'OnSSET_original_NoMG-PV-Diesel'!AD498,LCOE_SensitivityScenarios!CU498)</f>
        <v>SA_Diesel</v>
      </c>
      <c r="Q499" s="38">
        <f>IF(LCOE_SensitivityScenarios!BF498&gt;'OnSSET_original_NoMG-PV-Diesel'!M498,'OnSSET_original_NoMG-PV-Diesel'!M498,LCOE_SensitivityScenarios!BF498)</f>
        <v>0.36070378882312898</v>
      </c>
      <c r="R499" s="28">
        <f>MIN('OnSSET_original_NoMG-PV-Diesel'!E498:I498,LCOE_SensitivityScenarios!BK498)</f>
        <v>0.36070378882312898</v>
      </c>
      <c r="S499" s="28">
        <f>MIN('OnSSET_original_NoMG-PV-Diesel'!E498:I498,LCOE_SensitivityScenarios!BP498)</f>
        <v>0.36070378882312898</v>
      </c>
      <c r="T499" s="27">
        <f>MIN('OnSSET_original_NoMG-PV-Diesel'!N498:R498,LCOE_SensitivityScenarios!BU498)</f>
        <v>0.36070378882312898</v>
      </c>
      <c r="U499" s="28">
        <f>MIN('OnSSET_original_NoMG-PV-Diesel'!N498:R498,LCOE_SensitivityScenarios!BZ498)</f>
        <v>0.36070378882312898</v>
      </c>
      <c r="V499" s="29">
        <f>MIN('OnSSET_original_NoMG-PV-Diesel'!N498:R498,LCOE_SensitivityScenarios!CE498)</f>
        <v>0.36070378882312898</v>
      </c>
      <c r="W499" s="28">
        <f>MIN('OnSSET_original_NoMG-PV-Diesel'!W498:AA498,LCOE_SensitivityScenarios!CJ498)</f>
        <v>0.19994839108175</v>
      </c>
      <c r="X499" s="28">
        <f>MIN('OnSSET_original_NoMG-PV-Diesel'!W498:AA498,LCOE_SensitivityScenarios!CO498)</f>
        <v>0.19994839108175</v>
      </c>
      <c r="Y499" s="29">
        <f>MIN('OnSSET_original_NoMG-PV-Diesel'!W498:AA498,LCOE_SensitivityScenarios!CT498)</f>
        <v>0.19994839108175</v>
      </c>
      <c r="Z499">
        <f>IF(H499='OnSSET_original_NoMG-PV-Diesel'!L498,'OnSSET_original_NoMG-PV-Diesel'!K498,"wait")</f>
        <v>6.5954727299455298</v>
      </c>
      <c r="AA499">
        <f>IF(I499='OnSSET_original_NoMG-PV-Diesel'!L498,'OnSSET_original_NoMG-PV-Diesel'!K498,"wait")</f>
        <v>6.5954727299455298</v>
      </c>
      <c r="AB499">
        <f>IF(J499='OnSSET_original_NoMG-PV-Diesel'!L498,'OnSSET_original_NoMG-PV-Diesel'!K498,"wait")</f>
        <v>6.5954727299455298</v>
      </c>
      <c r="AC499">
        <f>IF(K499='OnSSET_original_NoMG-PV-Diesel'!U498,'OnSSET_original_NoMG-PV-Diesel'!T498,"wait")</f>
        <v>9.8085233290691392</v>
      </c>
      <c r="AD499">
        <f>IF(L499='OnSSET_original_NoMG-PV-Diesel'!U498,'OnSSET_original_NoMG-PV-Diesel'!T498,"wait")</f>
        <v>9.8085233290691392</v>
      </c>
      <c r="AE499">
        <f>IF(M499='OnSSET_original_NoMG-PV-Diesel'!U498,'OnSSET_original_NoMG-PV-Diesel'!T498,"wait")</f>
        <v>9.8085233290691392</v>
      </c>
      <c r="AF499">
        <f>IF(N499='OnSSET_original_NoMG-PV-Diesel'!AD498,'OnSSET_original_NoMG-PV-Diesel'!AC498,"wait")</f>
        <v>18.636194325231301</v>
      </c>
      <c r="AG499">
        <f>IF(O499='OnSSET_original_NoMG-PV-Diesel'!AD498,'OnSSET_original_NoMG-PV-Diesel'!AC498,"wait")</f>
        <v>18.636194325231301</v>
      </c>
      <c r="AH499">
        <f>IF(P499='OnSSET_original_NoMG-PV-Diesel'!AD498,'OnSSET_original_NoMG-PV-Diesel'!AC498,"wait")</f>
        <v>18.636194325231301</v>
      </c>
      <c r="AR499">
        <v>43.097999999999999</v>
      </c>
      <c r="AS499">
        <v>43.098999999999997</v>
      </c>
      <c r="AT499">
        <v>16.414999999999999</v>
      </c>
      <c r="AU499">
        <v>2.988</v>
      </c>
      <c r="AV499">
        <v>44673.818500000001</v>
      </c>
      <c r="AW499">
        <v>0</v>
      </c>
      <c r="AX499">
        <v>6573.1430170000003</v>
      </c>
      <c r="AZ499">
        <f>SUMIF([1]base!$A$2:$A$169,B499,[1]base!$V$2:$V$169)</f>
        <v>0</v>
      </c>
      <c r="BA499">
        <f>SUMIF([2]s1!$A$2:$A$275,B499,[2]s1!$U$2:$U$275)</f>
        <v>0</v>
      </c>
      <c r="BB499">
        <f>SUMIF([3]s2!$A$2:$A$115,B499,[3]s2!$U$2:$U$115)</f>
        <v>0</v>
      </c>
      <c r="BC499">
        <f>SUMIF([4]s3!$A$2:$A$245,B499,[4]s3!$U$2:$U$245)</f>
        <v>0</v>
      </c>
      <c r="BD499">
        <f>SUMIF([5]s4!$A$2:$A$74,B499,[5]s4!$U$2:$U$74)</f>
        <v>0</v>
      </c>
      <c r="BF499">
        <f t="shared" si="40"/>
        <v>0</v>
      </c>
      <c r="BG499">
        <f t="shared" si="41"/>
        <v>0</v>
      </c>
      <c r="BH499">
        <f t="shared" si="42"/>
        <v>0</v>
      </c>
      <c r="BI499">
        <f t="shared" si="43"/>
        <v>0</v>
      </c>
      <c r="BJ499">
        <f t="shared" si="44"/>
        <v>0</v>
      </c>
      <c r="BL499" t="s">
        <v>169</v>
      </c>
      <c r="BM499" s="23">
        <v>107289.5782</v>
      </c>
      <c r="BN499" s="23">
        <v>9.8085233289999998</v>
      </c>
      <c r="BP499" t="s">
        <v>187</v>
      </c>
      <c r="BQ499" s="23">
        <v>107289.5782</v>
      </c>
      <c r="BR499" s="23">
        <v>9.8085233289999998</v>
      </c>
      <c r="BT499" t="s">
        <v>183</v>
      </c>
      <c r="BU499" s="23">
        <v>23109.084019999998</v>
      </c>
      <c r="BV499" s="23">
        <v>18.636194329999999</v>
      </c>
    </row>
    <row r="500" spans="1:74" x14ac:dyDescent="0.25">
      <c r="A500">
        <v>1</v>
      </c>
      <c r="B500" s="15">
        <v>7914</v>
      </c>
      <c r="C500" s="15">
        <v>-66.543945480000005</v>
      </c>
      <c r="D500" s="15">
        <v>-18.100065699999998</v>
      </c>
      <c r="E500" s="16">
        <v>1</v>
      </c>
      <c r="F500" s="19">
        <v>24808.101017132802</v>
      </c>
      <c r="G500" s="19">
        <v>58.699695777975265</v>
      </c>
      <c r="H500" s="16" t="str">
        <f>IF(LCOE_SensitivityScenarios!BF499&gt;'OnSSET_original_NoMG-PV-Diesel'!M499,'OnSSET_original_NoMG-PV-Diesel'!L499,LCOE_SensitivityScenarios!BG499)</f>
        <v>SA_PV</v>
      </c>
      <c r="I500" s="39" t="str">
        <f>IF(LCOE_SensitivityScenarios!BK499&gt;'OnSSET_original_NoMG-PV-Diesel'!M499,'OnSSET_original_NoMG-PV-Diesel'!L499,LCOE_SensitivityScenarios!BL499)</f>
        <v>SA_PV</v>
      </c>
      <c r="J500" s="39" t="str">
        <f>IF(LCOE_SensitivityScenarios!BP499&gt;'OnSSET_original_NoMG-PV-Diesel'!M499,'OnSSET_original_NoMG-PV-Diesel'!L499,LCOE_SensitivityScenarios!BQ499)</f>
        <v>SA_PV</v>
      </c>
      <c r="K500" s="38" t="str">
        <f>IF(LCOE_SensitivityScenarios!BU499&gt;'OnSSET_original_NoMG-PV-Diesel'!V499,'OnSSET_original_NoMG-PV-Diesel'!U499,LCOE_SensitivityScenarios!BV499)</f>
        <v>SA_PV</v>
      </c>
      <c r="L500" s="39" t="str">
        <f>IF(LCOE_SensitivityScenarios!BZ499&gt;'OnSSET_original_NoMG-PV-Diesel'!V499,'OnSSET_original_NoMG-PV-Diesel'!U499,LCOE_SensitivityScenarios!CA499)</f>
        <v>SA_PV</v>
      </c>
      <c r="M500" s="40" t="str">
        <f>IF(LCOE_SensitivityScenarios!CE499&gt;'OnSSET_original_NoMG-PV-Diesel'!V499,'OnSSET_original_NoMG-PV-Diesel'!U499,LCOE_SensitivityScenarios!CF499)</f>
        <v>SA_PV</v>
      </c>
      <c r="N500" s="39" t="str">
        <f>IF(LCOE_SensitivityScenarios!CJ499&gt;'OnSSET_original_NoMG-PV-Diesel'!AE499,'OnSSET_original_NoMG-PV-Diesel'!AD499,LCOE_SensitivityScenarios!CK499)</f>
        <v>SA_Diesel</v>
      </c>
      <c r="O500" s="39" t="str">
        <f>IF(LCOE_SensitivityScenarios!CO499&gt;'OnSSET_original_NoMG-PV-Diesel'!AE499,'OnSSET_original_NoMG-PV-Diesel'!AD499,LCOE_SensitivityScenarios!CP499)</f>
        <v>SA_Diesel</v>
      </c>
      <c r="P500" s="40" t="str">
        <f>IF(LCOE_SensitivityScenarios!CT499&gt;'OnSSET_original_NoMG-PV-Diesel'!AE499,'OnSSET_original_NoMG-PV-Diesel'!AD499,LCOE_SensitivityScenarios!CU499)</f>
        <v>SA_Diesel</v>
      </c>
      <c r="Q500" s="38">
        <f>IF(LCOE_SensitivityScenarios!BF499&gt;'OnSSET_original_NoMG-PV-Diesel'!M499,'OnSSET_original_NoMG-PV-Diesel'!M499,LCOE_SensitivityScenarios!BF499)</f>
        <v>0.37837884785803599</v>
      </c>
      <c r="R500" s="28">
        <f>MIN('OnSSET_original_NoMG-PV-Diesel'!E499:I499,LCOE_SensitivityScenarios!BK499)</f>
        <v>0.37837884785803599</v>
      </c>
      <c r="S500" s="28">
        <f>MIN('OnSSET_original_NoMG-PV-Diesel'!E499:I499,LCOE_SensitivityScenarios!BP499)</f>
        <v>0.37837884785803599</v>
      </c>
      <c r="T500" s="27">
        <f>MIN('OnSSET_original_NoMG-PV-Diesel'!N499:R499,LCOE_SensitivityScenarios!BU499)</f>
        <v>0.37837884785803599</v>
      </c>
      <c r="U500" s="28">
        <f>MIN('OnSSET_original_NoMG-PV-Diesel'!N499:R499,LCOE_SensitivityScenarios!BZ499)</f>
        <v>0.37837884785803599</v>
      </c>
      <c r="V500" s="29">
        <f>MIN('OnSSET_original_NoMG-PV-Diesel'!N499:R499,LCOE_SensitivityScenarios!CE499)</f>
        <v>0.37837884785803599</v>
      </c>
      <c r="W500" s="28">
        <f>MIN('OnSSET_original_NoMG-PV-Diesel'!W499:AA499,LCOE_SensitivityScenarios!CJ499)</f>
        <v>0.26028295529047202</v>
      </c>
      <c r="X500" s="28">
        <f>MIN('OnSSET_original_NoMG-PV-Diesel'!W499:AA499,LCOE_SensitivityScenarios!CO499)</f>
        <v>0.26028295529047202</v>
      </c>
      <c r="Y500" s="29">
        <f>MIN('OnSSET_original_NoMG-PV-Diesel'!W499:AA499,LCOE_SensitivityScenarios!CT499)</f>
        <v>0.26028295529047202</v>
      </c>
      <c r="Z500">
        <f>IF(H500='OnSSET_original_NoMG-PV-Diesel'!L499,'OnSSET_original_NoMG-PV-Diesel'!K499,"wait")</f>
        <v>16.609242405496701</v>
      </c>
      <c r="AA500">
        <f>IF(I500='OnSSET_original_NoMG-PV-Diesel'!L499,'OnSSET_original_NoMG-PV-Diesel'!K499,"wait")</f>
        <v>16.609242405496701</v>
      </c>
      <c r="AB500">
        <f>IF(J500='OnSSET_original_NoMG-PV-Diesel'!L499,'OnSSET_original_NoMG-PV-Diesel'!K499,"wait")</f>
        <v>16.609242405496701</v>
      </c>
      <c r="AC500">
        <f>IF(K500='OnSSET_original_NoMG-PV-Diesel'!U499,'OnSSET_original_NoMG-PV-Diesel'!T499,"wait")</f>
        <v>12.294628316549099</v>
      </c>
      <c r="AD500">
        <f>IF(L500='OnSSET_original_NoMG-PV-Diesel'!U499,'OnSSET_original_NoMG-PV-Diesel'!T499,"wait")</f>
        <v>12.294628316549099</v>
      </c>
      <c r="AE500">
        <f>IF(M500='OnSSET_original_NoMG-PV-Diesel'!U499,'OnSSET_original_NoMG-PV-Diesel'!T499,"wait")</f>
        <v>12.294628316549099</v>
      </c>
      <c r="AF500">
        <f>IF(N500='OnSSET_original_NoMG-PV-Diesel'!AD499,'OnSSET_original_NoMG-PV-Diesel'!AC499,"wait")</f>
        <v>11.3279000078232</v>
      </c>
      <c r="AG500">
        <f>IF(O500='OnSSET_original_NoMG-PV-Diesel'!AD499,'OnSSET_original_NoMG-PV-Diesel'!AC499,"wait")</f>
        <v>11.3279000078232</v>
      </c>
      <c r="AH500">
        <f>IF(P500='OnSSET_original_NoMG-PV-Diesel'!AD499,'OnSSET_original_NoMG-PV-Diesel'!AC499,"wait")</f>
        <v>11.3279000078232</v>
      </c>
      <c r="AR500">
        <v>14.74</v>
      </c>
      <c r="AS500">
        <v>14.74</v>
      </c>
      <c r="AT500">
        <v>2.4390000000000001</v>
      </c>
      <c r="AU500">
        <v>2.399</v>
      </c>
      <c r="AV500">
        <v>46987.058830000002</v>
      </c>
      <c r="AW500">
        <v>0</v>
      </c>
      <c r="AX500">
        <v>7337.4619720000001</v>
      </c>
      <c r="AZ500">
        <f>SUMIF([1]base!$A$2:$A$169,B500,[1]base!$V$2:$V$169)</f>
        <v>0</v>
      </c>
      <c r="BA500">
        <f>SUMIF([2]s1!$A$2:$A$275,B500,[2]s1!$U$2:$U$275)</f>
        <v>0</v>
      </c>
      <c r="BB500">
        <f>SUMIF([3]s2!$A$2:$A$115,B500,[3]s2!$U$2:$U$115)</f>
        <v>0</v>
      </c>
      <c r="BC500">
        <f>SUMIF([4]s3!$A$2:$A$245,B500,[4]s3!$U$2:$U$245)</f>
        <v>0</v>
      </c>
      <c r="BD500">
        <f>SUMIF([5]s4!$A$2:$A$74,B500,[5]s4!$U$2:$U$74)</f>
        <v>0</v>
      </c>
      <c r="BF500">
        <f t="shared" si="40"/>
        <v>0</v>
      </c>
      <c r="BG500">
        <f t="shared" si="41"/>
        <v>0</v>
      </c>
      <c r="BH500">
        <f t="shared" si="42"/>
        <v>0</v>
      </c>
      <c r="BI500">
        <f t="shared" si="43"/>
        <v>0</v>
      </c>
      <c r="BJ500">
        <f t="shared" si="44"/>
        <v>0</v>
      </c>
      <c r="BL500" t="s">
        <v>114</v>
      </c>
      <c r="BM500" s="23">
        <v>62333.76556</v>
      </c>
      <c r="BN500" s="23">
        <v>12.294628319999999</v>
      </c>
      <c r="BP500" t="s">
        <v>186</v>
      </c>
      <c r="BQ500" s="23">
        <v>62333.76556</v>
      </c>
      <c r="BR500" s="23">
        <v>12.294628319999999</v>
      </c>
      <c r="BT500" t="s">
        <v>183</v>
      </c>
      <c r="BU500" s="23">
        <v>14046.719440000001</v>
      </c>
      <c r="BV500" s="23">
        <v>11.32790001</v>
      </c>
    </row>
    <row r="501" spans="1:74" x14ac:dyDescent="0.25">
      <c r="A501">
        <v>1</v>
      </c>
      <c r="B501" s="15">
        <v>7921</v>
      </c>
      <c r="C501" s="15">
        <v>-65.940009439999997</v>
      </c>
      <c r="D501" s="15">
        <v>-19.162637029999999</v>
      </c>
      <c r="E501" s="16">
        <v>1</v>
      </c>
      <c r="F501" s="19">
        <v>13932.258121203</v>
      </c>
      <c r="G501" s="19">
        <v>51.362233798416476</v>
      </c>
      <c r="H501" s="16" t="str">
        <f>IF(LCOE_SensitivityScenarios!BF500&gt;'OnSSET_original_NoMG-PV-Diesel'!M500,'OnSSET_original_NoMG-PV-Diesel'!L500,LCOE_SensitivityScenarios!BG500)</f>
        <v>SA_PV</v>
      </c>
      <c r="I501" s="39" t="str">
        <f>IF(LCOE_SensitivityScenarios!BK500&gt;'OnSSET_original_NoMG-PV-Diesel'!M500,'OnSSET_original_NoMG-PV-Diesel'!L500,LCOE_SensitivityScenarios!BL500)</f>
        <v>SA_PV</v>
      </c>
      <c r="J501" s="39" t="str">
        <f>IF(LCOE_SensitivityScenarios!BP500&gt;'OnSSET_original_NoMG-PV-Diesel'!M500,'OnSSET_original_NoMG-PV-Diesel'!L500,LCOE_SensitivityScenarios!BQ500)</f>
        <v>SA_PV</v>
      </c>
      <c r="K501" s="38" t="str">
        <f>IF(LCOE_SensitivityScenarios!BU500&gt;'OnSSET_original_NoMG-PV-Diesel'!V500,'OnSSET_original_NoMG-PV-Diesel'!U500,LCOE_SensitivityScenarios!BV500)</f>
        <v>SA_PV</v>
      </c>
      <c r="L501" s="39" t="str">
        <f>IF(LCOE_SensitivityScenarios!BZ500&gt;'OnSSET_original_NoMG-PV-Diesel'!V500,'OnSSET_original_NoMG-PV-Diesel'!U500,LCOE_SensitivityScenarios!CA500)</f>
        <v>SA_PV</v>
      </c>
      <c r="M501" s="40" t="str">
        <f>IF(LCOE_SensitivityScenarios!CE500&gt;'OnSSET_original_NoMG-PV-Diesel'!V500,'OnSSET_original_NoMG-PV-Diesel'!U500,LCOE_SensitivityScenarios!CF500)</f>
        <v>SA_PV</v>
      </c>
      <c r="N501" s="39" t="str">
        <f>IF(LCOE_SensitivityScenarios!CJ500&gt;'OnSSET_original_NoMG-PV-Diesel'!AE500,'OnSSET_original_NoMG-PV-Diesel'!AD500,LCOE_SensitivityScenarios!CK500)</f>
        <v>SA_Diesel</v>
      </c>
      <c r="O501" s="39" t="str">
        <f>IF(LCOE_SensitivityScenarios!CO500&gt;'OnSSET_original_NoMG-PV-Diesel'!AE500,'OnSSET_original_NoMG-PV-Diesel'!AD500,LCOE_SensitivityScenarios!CP500)</f>
        <v>SA_Diesel</v>
      </c>
      <c r="P501" s="40" t="str">
        <f>IF(LCOE_SensitivityScenarios!CT500&gt;'OnSSET_original_NoMG-PV-Diesel'!AE500,'OnSSET_original_NoMG-PV-Diesel'!AD500,LCOE_SensitivityScenarios!CU500)</f>
        <v>SA_Diesel</v>
      </c>
      <c r="Q501" s="38">
        <f>IF(LCOE_SensitivityScenarios!BF500&gt;'OnSSET_original_NoMG-PV-Diesel'!M500,'OnSSET_original_NoMG-PV-Diesel'!M500,LCOE_SensitivityScenarios!BF500)</f>
        <v>0.405163131200379</v>
      </c>
      <c r="R501" s="28">
        <f>MIN('OnSSET_original_NoMG-PV-Diesel'!E500:I500,LCOE_SensitivityScenarios!BK500)</f>
        <v>0.405163131200379</v>
      </c>
      <c r="S501" s="28">
        <f>MIN('OnSSET_original_NoMG-PV-Diesel'!E500:I500,LCOE_SensitivityScenarios!BP500)</f>
        <v>0.405163131200379</v>
      </c>
      <c r="T501" s="27">
        <f>MIN('OnSSET_original_NoMG-PV-Diesel'!N500:R500,LCOE_SensitivityScenarios!BU500)</f>
        <v>0.405163131200379</v>
      </c>
      <c r="U501" s="28">
        <f>MIN('OnSSET_original_NoMG-PV-Diesel'!N500:R500,LCOE_SensitivityScenarios!BZ500)</f>
        <v>0.405163131200379</v>
      </c>
      <c r="V501" s="29">
        <f>MIN('OnSSET_original_NoMG-PV-Diesel'!N500:R500,LCOE_SensitivityScenarios!CE500)</f>
        <v>0.405163131200379</v>
      </c>
      <c r="W501" s="28">
        <f>MIN('OnSSET_original_NoMG-PV-Diesel'!W500:AA500,LCOE_SensitivityScenarios!CJ500)</f>
        <v>0.26028295529047202</v>
      </c>
      <c r="X501" s="28">
        <f>MIN('OnSSET_original_NoMG-PV-Diesel'!W500:AA500,LCOE_SensitivityScenarios!CO500)</f>
        <v>0.26028295529047202</v>
      </c>
      <c r="Y501" s="29">
        <f>MIN('OnSSET_original_NoMG-PV-Diesel'!W500:AA500,LCOE_SensitivityScenarios!CT500)</f>
        <v>0.26028295529047202</v>
      </c>
      <c r="Z501">
        <f>IF(H501='OnSSET_original_NoMG-PV-Diesel'!L500,'OnSSET_original_NoMG-PV-Diesel'!K500,"wait")</f>
        <v>15.3292678544388</v>
      </c>
      <c r="AA501">
        <f>IF(I501='OnSSET_original_NoMG-PV-Diesel'!L500,'OnSSET_original_NoMG-PV-Diesel'!K500,"wait")</f>
        <v>15.3292678544388</v>
      </c>
      <c r="AB501">
        <f>IF(J501='OnSSET_original_NoMG-PV-Diesel'!L500,'OnSSET_original_NoMG-PV-Diesel'!K500,"wait")</f>
        <v>15.3292678544388</v>
      </c>
      <c r="AC501">
        <f>IF(K501='OnSSET_original_NoMG-PV-Diesel'!U500,'OnSSET_original_NoMG-PV-Diesel'!T500,"wait")</f>
        <v>6.4852479268272898</v>
      </c>
      <c r="AD501">
        <f>IF(L501='OnSSET_original_NoMG-PV-Diesel'!U500,'OnSSET_original_NoMG-PV-Diesel'!T500,"wait")</f>
        <v>6.4852479268272898</v>
      </c>
      <c r="AE501">
        <f>IF(M501='OnSSET_original_NoMG-PV-Diesel'!U500,'OnSSET_original_NoMG-PV-Diesel'!T500,"wait")</f>
        <v>6.4852479268272898</v>
      </c>
      <c r="AF501">
        <f>IF(N501='OnSSET_original_NoMG-PV-Diesel'!AD500,'OnSSET_original_NoMG-PV-Diesel'!AC500,"wait")</f>
        <v>6.3617616991794801</v>
      </c>
      <c r="AG501">
        <f>IF(O501='OnSSET_original_NoMG-PV-Diesel'!AD500,'OnSSET_original_NoMG-PV-Diesel'!AC500,"wait")</f>
        <v>6.3617616991794801</v>
      </c>
      <c r="AH501">
        <f>IF(P501='OnSSET_original_NoMG-PV-Diesel'!AD500,'OnSSET_original_NoMG-PV-Diesel'!AC500,"wait")</f>
        <v>6.3617616991794801</v>
      </c>
      <c r="AR501">
        <v>13.13</v>
      </c>
      <c r="AS501">
        <v>13.130999999999901</v>
      </c>
      <c r="AT501">
        <v>21.158000000000001</v>
      </c>
      <c r="AU501">
        <v>2.194</v>
      </c>
      <c r="AV501">
        <v>44195.29262</v>
      </c>
      <c r="AW501">
        <v>0</v>
      </c>
      <c r="AX501">
        <v>6420.2792250000002</v>
      </c>
      <c r="AZ501">
        <f>SUMIF([1]base!$A$2:$A$169,B501,[1]base!$V$2:$V$169)</f>
        <v>0</v>
      </c>
      <c r="BA501">
        <f>SUMIF([2]s1!$A$2:$A$275,B501,[2]s1!$U$2:$U$275)</f>
        <v>0</v>
      </c>
      <c r="BB501">
        <f>SUMIF([3]s2!$A$2:$A$115,B501,[3]s2!$U$2:$U$115)</f>
        <v>0</v>
      </c>
      <c r="BC501">
        <f>SUMIF([4]s3!$A$2:$A$245,B501,[4]s3!$U$2:$U$245)</f>
        <v>0</v>
      </c>
      <c r="BD501">
        <f>SUMIF([5]s4!$A$2:$A$74,B501,[5]s4!$U$2:$U$74)</f>
        <v>0</v>
      </c>
      <c r="BF501">
        <f t="shared" si="40"/>
        <v>0</v>
      </c>
      <c r="BG501">
        <f t="shared" si="41"/>
        <v>0</v>
      </c>
      <c r="BH501">
        <f t="shared" si="42"/>
        <v>0</v>
      </c>
      <c r="BI501">
        <f t="shared" si="43"/>
        <v>0</v>
      </c>
      <c r="BJ501">
        <f t="shared" si="44"/>
        <v>0</v>
      </c>
      <c r="BL501" t="s">
        <v>114</v>
      </c>
      <c r="BM501" s="23">
        <v>37484.73302</v>
      </c>
      <c r="BN501" s="23">
        <v>6.4852479269999996</v>
      </c>
      <c r="BP501" t="s">
        <v>186</v>
      </c>
      <c r="BQ501" s="23">
        <v>37484.73302</v>
      </c>
      <c r="BR501" s="23">
        <v>6.4852479269999996</v>
      </c>
      <c r="BT501" t="s">
        <v>183</v>
      </c>
      <c r="BU501" s="23">
        <v>7888.653824</v>
      </c>
      <c r="BV501" s="23">
        <v>6.3617616989999997</v>
      </c>
    </row>
    <row r="502" spans="1:74" x14ac:dyDescent="0.25">
      <c r="A502">
        <v>1</v>
      </c>
      <c r="B502" s="15">
        <v>7922</v>
      </c>
      <c r="C502" s="15">
        <v>-65.884472270000003</v>
      </c>
      <c r="D502" s="15">
        <v>-18.273386510000002</v>
      </c>
      <c r="E502" s="16">
        <v>1</v>
      </c>
      <c r="F502" s="19">
        <v>20655.031650632998</v>
      </c>
      <c r="G502" s="19">
        <v>59.922606088403093</v>
      </c>
      <c r="H502" s="16" t="str">
        <f>IF(LCOE_SensitivityScenarios!BF501&gt;'OnSSET_original_NoMG-PV-Diesel'!M501,'OnSSET_original_NoMG-PV-Diesel'!L501,LCOE_SensitivityScenarios!BG501)</f>
        <v>SA_PV</v>
      </c>
      <c r="I502" s="39" t="str">
        <f>IF(LCOE_SensitivityScenarios!BK501&gt;'OnSSET_original_NoMG-PV-Diesel'!M501,'OnSSET_original_NoMG-PV-Diesel'!L501,LCOE_SensitivityScenarios!BL501)</f>
        <v>SA_PV</v>
      </c>
      <c r="J502" s="39" t="str">
        <f>IF(LCOE_SensitivityScenarios!BP501&gt;'OnSSET_original_NoMG-PV-Diesel'!M501,'OnSSET_original_NoMG-PV-Diesel'!L501,LCOE_SensitivityScenarios!BQ501)</f>
        <v>SA_PV</v>
      </c>
      <c r="K502" s="38" t="str">
        <f>IF(LCOE_SensitivityScenarios!BU501&gt;'OnSSET_original_NoMG-PV-Diesel'!V501,'OnSSET_original_NoMG-PV-Diesel'!U501,LCOE_SensitivityScenarios!BV501)</f>
        <v>SA_PV</v>
      </c>
      <c r="L502" s="39" t="str">
        <f>IF(LCOE_SensitivityScenarios!BZ501&gt;'OnSSET_original_NoMG-PV-Diesel'!V501,'OnSSET_original_NoMG-PV-Diesel'!U501,LCOE_SensitivityScenarios!CA501)</f>
        <v>SA_PV</v>
      </c>
      <c r="M502" s="40" t="str">
        <f>IF(LCOE_SensitivityScenarios!CE501&gt;'OnSSET_original_NoMG-PV-Diesel'!V501,'OnSSET_original_NoMG-PV-Diesel'!U501,LCOE_SensitivityScenarios!CF501)</f>
        <v>SA_PV</v>
      </c>
      <c r="N502" s="39" t="str">
        <f>IF(LCOE_SensitivityScenarios!CJ501&gt;'OnSSET_original_NoMG-PV-Diesel'!AE501,'OnSSET_original_NoMG-PV-Diesel'!AD501,LCOE_SensitivityScenarios!CK501)</f>
        <v>SA_Diesel</v>
      </c>
      <c r="O502" s="39" t="str">
        <f>IF(LCOE_SensitivityScenarios!CO501&gt;'OnSSET_original_NoMG-PV-Diesel'!AE501,'OnSSET_original_NoMG-PV-Diesel'!AD501,LCOE_SensitivityScenarios!CP501)</f>
        <v>SA_Diesel</v>
      </c>
      <c r="P502" s="40" t="str">
        <f>IF(LCOE_SensitivityScenarios!CT501&gt;'OnSSET_original_NoMG-PV-Diesel'!AE501,'OnSSET_original_NoMG-PV-Diesel'!AD501,LCOE_SensitivityScenarios!CU501)</f>
        <v>SA_Diesel</v>
      </c>
      <c r="Q502" s="38">
        <f>IF(LCOE_SensitivityScenarios!BF501&gt;'OnSSET_original_NoMG-PV-Diesel'!M501,'OnSSET_original_NoMG-PV-Diesel'!M501,LCOE_SensitivityScenarios!BF501)</f>
        <v>0.43427229195119199</v>
      </c>
      <c r="R502" s="28">
        <f>MIN('OnSSET_original_NoMG-PV-Diesel'!E501:I501,LCOE_SensitivityScenarios!BK501)</f>
        <v>0.43427229195119199</v>
      </c>
      <c r="S502" s="28">
        <f>MIN('OnSSET_original_NoMG-PV-Diesel'!E501:I501,LCOE_SensitivityScenarios!BP501)</f>
        <v>0.43427229195119199</v>
      </c>
      <c r="T502" s="27">
        <f>MIN('OnSSET_original_NoMG-PV-Diesel'!N501:R501,LCOE_SensitivityScenarios!BU501)</f>
        <v>0.43427229195119199</v>
      </c>
      <c r="U502" s="28">
        <f>MIN('OnSSET_original_NoMG-PV-Diesel'!N501:R501,LCOE_SensitivityScenarios!BZ501)</f>
        <v>0.43427229195119199</v>
      </c>
      <c r="V502" s="29">
        <f>MIN('OnSSET_original_NoMG-PV-Diesel'!N501:R501,LCOE_SensitivityScenarios!CE501)</f>
        <v>0.43427229195119199</v>
      </c>
      <c r="W502" s="28">
        <f>MIN('OnSSET_original_NoMG-PV-Diesel'!W501:AA501,LCOE_SensitivityScenarios!CJ501)</f>
        <v>0.32061751949919398</v>
      </c>
      <c r="X502" s="28">
        <f>MIN('OnSSET_original_NoMG-PV-Diesel'!W501:AA501,LCOE_SensitivityScenarios!CO501)</f>
        <v>0.32061751949919398</v>
      </c>
      <c r="Y502" s="29">
        <f>MIN('OnSSET_original_NoMG-PV-Diesel'!W501:AA501,LCOE_SensitivityScenarios!CT501)</f>
        <v>0.32061751949919398</v>
      </c>
      <c r="Z502">
        <f>IF(H502='OnSSET_original_NoMG-PV-Diesel'!L501,'OnSSET_original_NoMG-PV-Diesel'!K501,"wait")</f>
        <v>26.717903941621199</v>
      </c>
      <c r="AA502">
        <f>IF(I502='OnSSET_original_NoMG-PV-Diesel'!L501,'OnSSET_original_NoMG-PV-Diesel'!K501,"wait")</f>
        <v>26.717903941621199</v>
      </c>
      <c r="AB502">
        <f>IF(J502='OnSSET_original_NoMG-PV-Diesel'!L501,'OnSSET_original_NoMG-PV-Diesel'!K501,"wait")</f>
        <v>26.717903941621199</v>
      </c>
      <c r="AC502">
        <f>IF(K502='OnSSET_original_NoMG-PV-Diesel'!U501,'OnSSET_original_NoMG-PV-Diesel'!T501,"wait")</f>
        <v>10.3053593028154</v>
      </c>
      <c r="AD502">
        <f>IF(L502='OnSSET_original_NoMG-PV-Diesel'!U501,'OnSSET_original_NoMG-PV-Diesel'!T501,"wait")</f>
        <v>10.3053593028154</v>
      </c>
      <c r="AE502">
        <f>IF(M502='OnSSET_original_NoMG-PV-Diesel'!U501,'OnSSET_original_NoMG-PV-Diesel'!T501,"wait")</f>
        <v>10.3053593028154</v>
      </c>
      <c r="AF502">
        <f>IF(N502='OnSSET_original_NoMG-PV-Diesel'!AD501,'OnSSET_original_NoMG-PV-Diesel'!AC501,"wait")</f>
        <v>9.4315213016589396</v>
      </c>
      <c r="AG502">
        <f>IF(O502='OnSSET_original_NoMG-PV-Diesel'!AD501,'OnSSET_original_NoMG-PV-Diesel'!AC501,"wait")</f>
        <v>9.4315213016589396</v>
      </c>
      <c r="AH502">
        <f>IF(P502='OnSSET_original_NoMG-PV-Diesel'!AD501,'OnSSET_original_NoMG-PV-Diesel'!AC501,"wait")</f>
        <v>9.4315213016589396</v>
      </c>
      <c r="AR502">
        <v>57.561</v>
      </c>
      <c r="AS502">
        <v>57.561</v>
      </c>
      <c r="AT502">
        <v>6.9749999999999996</v>
      </c>
      <c r="AU502">
        <v>3.45399999999999</v>
      </c>
      <c r="AV502">
        <v>47435.00649</v>
      </c>
      <c r="AW502">
        <v>0</v>
      </c>
      <c r="AX502">
        <v>7490.3257610000001</v>
      </c>
      <c r="AZ502">
        <f>SUMIF([1]base!$A$2:$A$169,B502,[1]base!$V$2:$V$169)</f>
        <v>0</v>
      </c>
      <c r="BA502">
        <f>SUMIF([2]s1!$A$2:$A$275,B502,[2]s1!$U$2:$U$275)</f>
        <v>0</v>
      </c>
      <c r="BB502">
        <f>SUMIF([3]s2!$A$2:$A$115,B502,[3]s2!$U$2:$U$115)</f>
        <v>0</v>
      </c>
      <c r="BC502">
        <f>SUMIF([4]s3!$A$2:$A$245,B502,[4]s3!$U$2:$U$245)</f>
        <v>0</v>
      </c>
      <c r="BD502">
        <f>SUMIF([5]s4!$A$2:$A$74,B502,[5]s4!$U$2:$U$74)</f>
        <v>0</v>
      </c>
      <c r="BF502">
        <f t="shared" si="40"/>
        <v>0</v>
      </c>
      <c r="BG502">
        <f t="shared" si="41"/>
        <v>0</v>
      </c>
      <c r="BH502">
        <f t="shared" si="42"/>
        <v>0</v>
      </c>
      <c r="BI502">
        <f t="shared" si="43"/>
        <v>0</v>
      </c>
      <c r="BJ502">
        <f t="shared" si="44"/>
        <v>0</v>
      </c>
      <c r="BL502" t="s">
        <v>114</v>
      </c>
      <c r="BM502" s="23">
        <v>59564.976770000001</v>
      </c>
      <c r="BN502" s="23">
        <v>10.305359299999999</v>
      </c>
      <c r="BP502" t="s">
        <v>186</v>
      </c>
      <c r="BQ502" s="23">
        <v>59564.976770000001</v>
      </c>
      <c r="BR502" s="23">
        <v>10.305359299999999</v>
      </c>
      <c r="BT502" t="s">
        <v>183</v>
      </c>
      <c r="BU502" s="23">
        <v>11695.189179999999</v>
      </c>
      <c r="BV502" s="23">
        <v>9.4315213020000002</v>
      </c>
    </row>
    <row r="503" spans="1:74" x14ac:dyDescent="0.25">
      <c r="A503">
        <v>1</v>
      </c>
      <c r="B503" s="15">
        <v>7925</v>
      </c>
      <c r="C503" s="15">
        <v>-65.705191670000005</v>
      </c>
      <c r="D503" s="15">
        <v>-19.137941659999999</v>
      </c>
      <c r="E503" s="16">
        <v>1</v>
      </c>
      <c r="F503" s="19">
        <v>31340.2339266372</v>
      </c>
      <c r="G503" s="19">
        <v>52.186222213457931</v>
      </c>
      <c r="H503" s="16" t="str">
        <f>IF(LCOE_SensitivityScenarios!BF502&gt;'OnSSET_original_NoMG-PV-Diesel'!M502,'OnSSET_original_NoMG-PV-Diesel'!L502,LCOE_SensitivityScenarios!BG502)</f>
        <v>SA_PV</v>
      </c>
      <c r="I503" s="39" t="str">
        <f>IF(LCOE_SensitivityScenarios!BK502&gt;'OnSSET_original_NoMG-PV-Diesel'!M502,'OnSSET_original_NoMG-PV-Diesel'!L502,LCOE_SensitivityScenarios!BL502)</f>
        <v>SA_PV</v>
      </c>
      <c r="J503" s="39" t="str">
        <f>IF(LCOE_SensitivityScenarios!BP502&gt;'OnSSET_original_NoMG-PV-Diesel'!M502,'OnSSET_original_NoMG-PV-Diesel'!L502,LCOE_SensitivityScenarios!BQ502)</f>
        <v>SA_PV</v>
      </c>
      <c r="K503" s="38" t="str">
        <f>IF(LCOE_SensitivityScenarios!BU502&gt;'OnSSET_original_NoMG-PV-Diesel'!V502,'OnSSET_original_NoMG-PV-Diesel'!U502,LCOE_SensitivityScenarios!BV502)</f>
        <v>SA_PV</v>
      </c>
      <c r="L503" s="39" t="str">
        <f>IF(LCOE_SensitivityScenarios!BZ502&gt;'OnSSET_original_NoMG-PV-Diesel'!V502,'OnSSET_original_NoMG-PV-Diesel'!U502,LCOE_SensitivityScenarios!CA502)</f>
        <v>SA_PV</v>
      </c>
      <c r="M503" s="40" t="str">
        <f>IF(LCOE_SensitivityScenarios!CE502&gt;'OnSSET_original_NoMG-PV-Diesel'!V502,'OnSSET_original_NoMG-PV-Diesel'!U502,LCOE_SensitivityScenarios!CF502)</f>
        <v>SA_PV</v>
      </c>
      <c r="N503" s="39" t="str">
        <f>IF(LCOE_SensitivityScenarios!CJ502&gt;'OnSSET_original_NoMG-PV-Diesel'!AE502,'OnSSET_original_NoMG-PV-Diesel'!AD502,LCOE_SensitivityScenarios!CK502)</f>
        <v>SA_Diesel</v>
      </c>
      <c r="O503" s="39" t="str">
        <f>IF(LCOE_SensitivityScenarios!CO502&gt;'OnSSET_original_NoMG-PV-Diesel'!AE502,'OnSSET_original_NoMG-PV-Diesel'!AD502,LCOE_SensitivityScenarios!CP502)</f>
        <v>SA_Diesel</v>
      </c>
      <c r="P503" s="40" t="str">
        <f>IF(LCOE_SensitivityScenarios!CT502&gt;'OnSSET_original_NoMG-PV-Diesel'!AE502,'OnSSET_original_NoMG-PV-Diesel'!AD502,LCOE_SensitivityScenarios!CU502)</f>
        <v>SA_Diesel</v>
      </c>
      <c r="Q503" s="38">
        <f>IF(LCOE_SensitivityScenarios!BF502&gt;'OnSSET_original_NoMG-PV-Diesel'!M502,'OnSSET_original_NoMG-PV-Diesel'!M502,LCOE_SensitivityScenarios!BF502)</f>
        <v>0.379733830303364</v>
      </c>
      <c r="R503" s="28">
        <f>MIN('OnSSET_original_NoMG-PV-Diesel'!E502:I502,LCOE_SensitivityScenarios!BK502)</f>
        <v>0.379733830303364</v>
      </c>
      <c r="S503" s="28">
        <f>MIN('OnSSET_original_NoMG-PV-Diesel'!E502:I502,LCOE_SensitivityScenarios!BP502)</f>
        <v>0.379733830303364</v>
      </c>
      <c r="T503" s="27">
        <f>MIN('OnSSET_original_NoMG-PV-Diesel'!N502:R502,LCOE_SensitivityScenarios!BU502)</f>
        <v>0.379733830303364</v>
      </c>
      <c r="U503" s="28">
        <f>MIN('OnSSET_original_NoMG-PV-Diesel'!N502:R502,LCOE_SensitivityScenarios!BZ502)</f>
        <v>0.379733830303364</v>
      </c>
      <c r="V503" s="29">
        <f>MIN('OnSSET_original_NoMG-PV-Diesel'!N502:R502,LCOE_SensitivityScenarios!CE502)</f>
        <v>0.379733830303364</v>
      </c>
      <c r="W503" s="28">
        <f>MIN('OnSSET_original_NoMG-PV-Diesel'!W502:AA502,LCOE_SensitivityScenarios!CJ502)</f>
        <v>0.205981847502622</v>
      </c>
      <c r="X503" s="28">
        <f>MIN('OnSSET_original_NoMG-PV-Diesel'!W502:AA502,LCOE_SensitivityScenarios!CO502)</f>
        <v>0.205981847502622</v>
      </c>
      <c r="Y503" s="29">
        <f>MIN('OnSSET_original_NoMG-PV-Diesel'!W502:AA502,LCOE_SensitivityScenarios!CT502)</f>
        <v>0.205981847502622</v>
      </c>
      <c r="Z503">
        <f>IF(H503='OnSSET_original_NoMG-PV-Diesel'!L502,'OnSSET_original_NoMG-PV-Diesel'!K502,"wait")</f>
        <v>7.4268817666284903</v>
      </c>
      <c r="AA503">
        <f>IF(I503='OnSSET_original_NoMG-PV-Diesel'!L502,'OnSSET_original_NoMG-PV-Diesel'!K502,"wait")</f>
        <v>7.4268817666284903</v>
      </c>
      <c r="AB503">
        <f>IF(J503='OnSSET_original_NoMG-PV-Diesel'!L502,'OnSSET_original_NoMG-PV-Diesel'!K502,"wait")</f>
        <v>7.4268817666284903</v>
      </c>
      <c r="AC503">
        <f>IF(K503='OnSSET_original_NoMG-PV-Diesel'!U502,'OnSSET_original_NoMG-PV-Diesel'!T502,"wait")</f>
        <v>15.587503196377799</v>
      </c>
      <c r="AD503">
        <f>IF(L503='OnSSET_original_NoMG-PV-Diesel'!U502,'OnSSET_original_NoMG-PV-Diesel'!T502,"wait")</f>
        <v>15.587503196377799</v>
      </c>
      <c r="AE503">
        <f>IF(M503='OnSSET_original_NoMG-PV-Diesel'!U502,'OnSSET_original_NoMG-PV-Diesel'!T502,"wait")</f>
        <v>15.587503196377799</v>
      </c>
      <c r="AF503">
        <f>IF(N503='OnSSET_original_NoMG-PV-Diesel'!AD502,'OnSSET_original_NoMG-PV-Diesel'!AC502,"wait")</f>
        <v>14.3106090989211</v>
      </c>
      <c r="AG503">
        <f>IF(O503='OnSSET_original_NoMG-PV-Diesel'!AD502,'OnSSET_original_NoMG-PV-Diesel'!AC502,"wait")</f>
        <v>14.3106090989211</v>
      </c>
      <c r="AH503">
        <f>IF(P503='OnSSET_original_NoMG-PV-Diesel'!AD502,'OnSSET_original_NoMG-PV-Diesel'!AC502,"wait")</f>
        <v>14.3106090989211</v>
      </c>
      <c r="AR503" s="23">
        <v>12.789</v>
      </c>
      <c r="AS503" s="23">
        <v>12.8</v>
      </c>
      <c r="AT503" s="23">
        <v>1.4850000000000001</v>
      </c>
      <c r="AU503" s="23">
        <v>0.377999999999999</v>
      </c>
      <c r="AV503" s="23">
        <v>46076.940170000002</v>
      </c>
      <c r="AW503" s="23">
        <v>0</v>
      </c>
      <c r="AX503" s="23">
        <v>7031.734391</v>
      </c>
      <c r="AZ503">
        <f>SUMIF([1]base!$A$2:$A$169,B503,[1]base!$V$2:$V$169)</f>
        <v>0</v>
      </c>
      <c r="BA503">
        <f>SUMIF([2]s1!$A$2:$A$275,B503,[2]s1!$U$2:$U$275)</f>
        <v>0</v>
      </c>
      <c r="BB503">
        <f>SUMIF([3]s2!$A$2:$A$115,B503,[3]s2!$U$2:$U$115)</f>
        <v>0</v>
      </c>
      <c r="BC503">
        <f>SUMIF([4]s3!$A$2:$A$245,B503,[4]s3!$U$2:$U$245)</f>
        <v>0</v>
      </c>
      <c r="BD503">
        <f>SUMIF([5]s4!$A$2:$A$74,B503,[5]s4!$U$2:$U$74)</f>
        <v>0</v>
      </c>
      <c r="BF503">
        <f t="shared" si="40"/>
        <v>0</v>
      </c>
      <c r="BG503">
        <f t="shared" si="41"/>
        <v>0</v>
      </c>
      <c r="BH503">
        <f t="shared" si="42"/>
        <v>0</v>
      </c>
      <c r="BI503">
        <f t="shared" si="43"/>
        <v>0</v>
      </c>
      <c r="BJ503">
        <f t="shared" si="44"/>
        <v>0</v>
      </c>
      <c r="BL503" t="s">
        <v>114</v>
      </c>
      <c r="BM503" s="23">
        <v>79028.641210000002</v>
      </c>
      <c r="BN503" s="23">
        <v>15.5875032</v>
      </c>
      <c r="BP503" t="s">
        <v>186</v>
      </c>
      <c r="BQ503" s="23">
        <v>79028.641210000002</v>
      </c>
      <c r="BR503" s="23">
        <v>15.5875032</v>
      </c>
      <c r="BT503" t="s">
        <v>183</v>
      </c>
      <c r="BU503" s="23">
        <v>17745.31121</v>
      </c>
      <c r="BV503" s="23">
        <v>14.310609100000001</v>
      </c>
    </row>
    <row r="504" spans="1:74" x14ac:dyDescent="0.25">
      <c r="A504">
        <v>1</v>
      </c>
      <c r="B504" s="15">
        <v>7949</v>
      </c>
      <c r="C504" s="15">
        <v>-65.744931780000002</v>
      </c>
      <c r="D504" s="15">
        <v>-19.151256750000002</v>
      </c>
      <c r="E504" s="16">
        <v>1</v>
      </c>
      <c r="F504" s="19">
        <v>14659.319562550399</v>
      </c>
      <c r="G504" s="19">
        <v>54.042596114167388</v>
      </c>
      <c r="H504" s="16" t="str">
        <f>IF(LCOE_SensitivityScenarios!BF503&gt;'OnSSET_original_NoMG-PV-Diesel'!M503,'OnSSET_original_NoMG-PV-Diesel'!L503,LCOE_SensitivityScenarios!BG503)</f>
        <v>SA_PV</v>
      </c>
      <c r="I504" s="39" t="str">
        <f>IF(LCOE_SensitivityScenarios!BK503&gt;'OnSSET_original_NoMG-PV-Diesel'!M503,'OnSSET_original_NoMG-PV-Diesel'!L503,LCOE_SensitivityScenarios!BL503)</f>
        <v>SA_PV</v>
      </c>
      <c r="J504" s="39" t="str">
        <f>IF(LCOE_SensitivityScenarios!BP503&gt;'OnSSET_original_NoMG-PV-Diesel'!M503,'OnSSET_original_NoMG-PV-Diesel'!L503,LCOE_SensitivityScenarios!BQ503)</f>
        <v>SA_PV</v>
      </c>
      <c r="K504" s="38" t="str">
        <f>IF(LCOE_SensitivityScenarios!BU503&gt;'OnSSET_original_NoMG-PV-Diesel'!V503,'OnSSET_original_NoMG-PV-Diesel'!U503,LCOE_SensitivityScenarios!BV503)</f>
        <v>SA_Diesel</v>
      </c>
      <c r="L504" s="39" t="str">
        <f>IF(LCOE_SensitivityScenarios!BZ503&gt;'OnSSET_original_NoMG-PV-Diesel'!V503,'OnSSET_original_NoMG-PV-Diesel'!U503,LCOE_SensitivityScenarios!CA503)</f>
        <v>SA_Diesel</v>
      </c>
      <c r="M504" s="40" t="str">
        <f>IF(LCOE_SensitivityScenarios!CE503&gt;'OnSSET_original_NoMG-PV-Diesel'!V503,'OnSSET_original_NoMG-PV-Diesel'!U503,LCOE_SensitivityScenarios!CF503)</f>
        <v>SA_Diesel</v>
      </c>
      <c r="N504" s="39" t="str">
        <f>IF(LCOE_SensitivityScenarios!CJ503&gt;'OnSSET_original_NoMG-PV-Diesel'!AE503,'OnSSET_original_NoMG-PV-Diesel'!AD503,LCOE_SensitivityScenarios!CK503)</f>
        <v>SA_Diesel</v>
      </c>
      <c r="O504" s="39" t="str">
        <f>IF(LCOE_SensitivityScenarios!CO503&gt;'OnSSET_original_NoMG-PV-Diesel'!AE503,'OnSSET_original_NoMG-PV-Diesel'!AD503,LCOE_SensitivityScenarios!CP503)</f>
        <v>SA_Diesel</v>
      </c>
      <c r="P504" s="40" t="str">
        <f>IF(LCOE_SensitivityScenarios!CT503&gt;'OnSSET_original_NoMG-PV-Diesel'!AE503,'OnSSET_original_NoMG-PV-Diesel'!AD503,LCOE_SensitivityScenarios!CU503)</f>
        <v>SA_Diesel</v>
      </c>
      <c r="Q504" s="38">
        <f>IF(LCOE_SensitivityScenarios!BF503&gt;'OnSSET_original_NoMG-PV-Diesel'!M503,'OnSSET_original_NoMG-PV-Diesel'!M503,LCOE_SensitivityScenarios!BF503)</f>
        <v>0.572438948692094</v>
      </c>
      <c r="R504" s="28">
        <f>MIN('OnSSET_original_NoMG-PV-Diesel'!E503:I503,LCOE_SensitivityScenarios!BK503)</f>
        <v>0.572438948692094</v>
      </c>
      <c r="S504" s="28">
        <f>MIN('OnSSET_original_NoMG-PV-Diesel'!E503:I503,LCOE_SensitivityScenarios!BP503)</f>
        <v>0.572438948692094</v>
      </c>
      <c r="T504" s="27">
        <f>MIN('OnSSET_original_NoMG-PV-Diesel'!N503:R503,LCOE_SensitivityScenarios!BU503)</f>
        <v>0.44363299208030998</v>
      </c>
      <c r="U504" s="28">
        <f>MIN('OnSSET_original_NoMG-PV-Diesel'!N503:R503,LCOE_SensitivityScenarios!BZ503)</f>
        <v>0.44363299208030998</v>
      </c>
      <c r="V504" s="29">
        <f>MIN('OnSSET_original_NoMG-PV-Diesel'!N503:R503,LCOE_SensitivityScenarios!CE503)</f>
        <v>0.44363299208030998</v>
      </c>
      <c r="W504" s="28">
        <f>MIN('OnSSET_original_NoMG-PV-Diesel'!W503:AA503,LCOE_SensitivityScenarios!CJ503)</f>
        <v>0.22408221676523901</v>
      </c>
      <c r="X504" s="28">
        <f>MIN('OnSSET_original_NoMG-PV-Diesel'!W503:AA503,LCOE_SensitivityScenarios!CO503)</f>
        <v>0.22408221676523901</v>
      </c>
      <c r="Y504" s="29">
        <f>MIN('OnSSET_original_NoMG-PV-Diesel'!W503:AA503,LCOE_SensitivityScenarios!CT503)</f>
        <v>0.22408221676523901</v>
      </c>
      <c r="Z504">
        <f>IF(H504='OnSSET_original_NoMG-PV-Diesel'!L503,'OnSSET_original_NoMG-PV-Diesel'!K503,"wait")</f>
        <v>20.614074897199</v>
      </c>
      <c r="AA504">
        <f>IF(I504='OnSSET_original_NoMG-PV-Diesel'!L503,'OnSSET_original_NoMG-PV-Diesel'!K503,"wait")</f>
        <v>20.614074897199</v>
      </c>
      <c r="AB504">
        <f>IF(J504='OnSSET_original_NoMG-PV-Diesel'!L503,'OnSSET_original_NoMG-PV-Diesel'!K503,"wait")</f>
        <v>20.614074897199</v>
      </c>
      <c r="AC504">
        <f>IF(K504='OnSSET_original_NoMG-PV-Diesel'!U503,'OnSSET_original_NoMG-PV-Diesel'!T503,"wait")</f>
        <v>6.6937532249088703</v>
      </c>
      <c r="AD504">
        <f>IF(L504='OnSSET_original_NoMG-PV-Diesel'!U503,'OnSSET_original_NoMG-PV-Diesel'!T503,"wait")</f>
        <v>6.6937532249088703</v>
      </c>
      <c r="AE504">
        <f>IF(M504='OnSSET_original_NoMG-PV-Diesel'!U503,'OnSSET_original_NoMG-PV-Diesel'!T503,"wait")</f>
        <v>6.6937532249088703</v>
      </c>
      <c r="AF504">
        <f>IF(N504='OnSSET_original_NoMG-PV-Diesel'!AD503,'OnSSET_original_NoMG-PV-Diesel'!AC503,"wait")</f>
        <v>6.6937532249088703</v>
      </c>
      <c r="AG504">
        <f>IF(O504='OnSSET_original_NoMG-PV-Diesel'!AD503,'OnSSET_original_NoMG-PV-Diesel'!AC503,"wait")</f>
        <v>6.6937532249088703</v>
      </c>
      <c r="AH504">
        <f>IF(P504='OnSSET_original_NoMG-PV-Diesel'!AD503,'OnSSET_original_NoMG-PV-Diesel'!AC503,"wait")</f>
        <v>6.6937532249088703</v>
      </c>
      <c r="AR504">
        <v>8.1020000000000003</v>
      </c>
      <c r="AS504">
        <v>8.1150000000000002</v>
      </c>
      <c r="AT504">
        <v>5.01</v>
      </c>
      <c r="AU504">
        <v>0.03</v>
      </c>
      <c r="AV504">
        <v>52089.171820000003</v>
      </c>
      <c r="AW504">
        <v>0</v>
      </c>
      <c r="AX504">
        <v>9171.8274629999996</v>
      </c>
      <c r="AZ504">
        <f>SUMIF([1]base!$A$2:$A$169,B504,[1]base!$V$2:$V$169)</f>
        <v>0</v>
      </c>
      <c r="BA504">
        <f>SUMIF([2]s1!$A$2:$A$275,B504,[2]s1!$U$2:$U$275)</f>
        <v>0</v>
      </c>
      <c r="BB504">
        <f>SUMIF([3]s2!$A$2:$A$115,B504,[3]s2!$U$2:$U$115)</f>
        <v>0</v>
      </c>
      <c r="BC504">
        <f>SUMIF([4]s3!$A$2:$A$245,B504,[4]s3!$U$2:$U$245)</f>
        <v>0</v>
      </c>
      <c r="BD504">
        <f>SUMIF([5]s4!$A$2:$A$74,B504,[5]s4!$U$2:$U$74)</f>
        <v>0</v>
      </c>
      <c r="BF504">
        <f t="shared" si="40"/>
        <v>0</v>
      </c>
      <c r="BG504">
        <f t="shared" si="41"/>
        <v>0</v>
      </c>
      <c r="BH504">
        <f t="shared" si="42"/>
        <v>0</v>
      </c>
      <c r="BI504">
        <f t="shared" si="43"/>
        <v>0</v>
      </c>
      <c r="BJ504">
        <f t="shared" si="44"/>
        <v>0</v>
      </c>
      <c r="BL504" t="s">
        <v>114</v>
      </c>
      <c r="BM504" s="23">
        <v>55724.474139999998</v>
      </c>
      <c r="BN504" s="23">
        <v>7.2747355279999999</v>
      </c>
      <c r="BP504" t="s">
        <v>183</v>
      </c>
      <c r="BQ504" s="23">
        <v>8300.3269340000006</v>
      </c>
      <c r="BR504" s="23">
        <v>6.693753225</v>
      </c>
      <c r="BT504" t="s">
        <v>183</v>
      </c>
      <c r="BU504" s="23">
        <v>8300.3269340000006</v>
      </c>
      <c r="BV504" s="23">
        <v>6.693753225</v>
      </c>
    </row>
    <row r="505" spans="1:74" x14ac:dyDescent="0.25">
      <c r="A505">
        <v>1</v>
      </c>
      <c r="B505" s="15">
        <v>7987</v>
      </c>
      <c r="C505" s="15">
        <v>-65.791132719999993</v>
      </c>
      <c r="D505" s="15">
        <v>-18.5690022</v>
      </c>
      <c r="E505" s="16">
        <v>1</v>
      </c>
      <c r="F505" s="19">
        <v>30332.644065566099</v>
      </c>
      <c r="G505" s="19">
        <v>83.157902337507878</v>
      </c>
      <c r="H505" s="16" t="str">
        <f>IF(LCOE_SensitivityScenarios!BF504&gt;'OnSSET_original_NoMG-PV-Diesel'!M504,'OnSSET_original_NoMG-PV-Diesel'!L504,LCOE_SensitivityScenarios!BG504)</f>
        <v>SA_PV</v>
      </c>
      <c r="I505" s="39" t="str">
        <f>IF(LCOE_SensitivityScenarios!BK504&gt;'OnSSET_original_NoMG-PV-Diesel'!M504,'OnSSET_original_NoMG-PV-Diesel'!L504,LCOE_SensitivityScenarios!BL504)</f>
        <v>SA_PV</v>
      </c>
      <c r="J505" s="39" t="str">
        <f>IF(LCOE_SensitivityScenarios!BP504&gt;'OnSSET_original_NoMG-PV-Diesel'!M504,'OnSSET_original_NoMG-PV-Diesel'!L504,LCOE_SensitivityScenarios!BQ504)</f>
        <v>SA_PV</v>
      </c>
      <c r="K505" s="38" t="str">
        <f>IF(LCOE_SensitivityScenarios!BU504&gt;'OnSSET_original_NoMG-PV-Diesel'!V504,'OnSSET_original_NoMG-PV-Diesel'!U504,LCOE_SensitivityScenarios!BV504)</f>
        <v>SA_Diesel</v>
      </c>
      <c r="L505" s="39" t="str">
        <f>IF(LCOE_SensitivityScenarios!BZ504&gt;'OnSSET_original_NoMG-PV-Diesel'!V504,'OnSSET_original_NoMG-PV-Diesel'!U504,LCOE_SensitivityScenarios!CA504)</f>
        <v>SA_Diesel</v>
      </c>
      <c r="M505" s="40" t="str">
        <f>IF(LCOE_SensitivityScenarios!CE504&gt;'OnSSET_original_NoMG-PV-Diesel'!V504,'OnSSET_original_NoMG-PV-Diesel'!U504,LCOE_SensitivityScenarios!CF504)</f>
        <v>SA_Diesel</v>
      </c>
      <c r="N505" s="39" t="str">
        <f>IF(LCOE_SensitivityScenarios!CJ504&gt;'OnSSET_original_NoMG-PV-Diesel'!AE504,'OnSSET_original_NoMG-PV-Diesel'!AD504,LCOE_SensitivityScenarios!CK504)</f>
        <v>SA_Diesel</v>
      </c>
      <c r="O505" s="39" t="str">
        <f>IF(LCOE_SensitivityScenarios!CO504&gt;'OnSSET_original_NoMG-PV-Diesel'!AE504,'OnSSET_original_NoMG-PV-Diesel'!AD504,LCOE_SensitivityScenarios!CP504)</f>
        <v>SA_Diesel</v>
      </c>
      <c r="P505" s="40" t="str">
        <f>IF(LCOE_SensitivityScenarios!CT504&gt;'OnSSET_original_NoMG-PV-Diesel'!AE504,'OnSSET_original_NoMG-PV-Diesel'!AD504,LCOE_SensitivityScenarios!CU504)</f>
        <v>SA_Diesel</v>
      </c>
      <c r="Q505" s="38">
        <f>IF(LCOE_SensitivityScenarios!BF504&gt;'OnSSET_original_NoMG-PV-Diesel'!M504,'OnSSET_original_NoMG-PV-Diesel'!M504,LCOE_SensitivityScenarios!BF504)</f>
        <v>0.43310541611074999</v>
      </c>
      <c r="R505" s="28">
        <f>MIN('OnSSET_original_NoMG-PV-Diesel'!E504:I504,LCOE_SensitivityScenarios!BK504)</f>
        <v>0.43310541611074999</v>
      </c>
      <c r="S505" s="28">
        <f>MIN('OnSSET_original_NoMG-PV-Diesel'!E504:I504,LCOE_SensitivityScenarios!BP504)</f>
        <v>0.43310541611074999</v>
      </c>
      <c r="T505" s="27">
        <f>MIN('OnSSET_original_NoMG-PV-Diesel'!N504:R504,LCOE_SensitivityScenarios!BU504)</f>
        <v>0.425867814841075</v>
      </c>
      <c r="U505" s="28">
        <f>MIN('OnSSET_original_NoMG-PV-Diesel'!N504:R504,LCOE_SensitivityScenarios!BZ504)</f>
        <v>0.425867814841075</v>
      </c>
      <c r="V505" s="29">
        <f>MIN('OnSSET_original_NoMG-PV-Diesel'!N504:R504,LCOE_SensitivityScenarios!CE504)</f>
        <v>0.425867814841075</v>
      </c>
      <c r="W505" s="28">
        <f>MIN('OnSSET_original_NoMG-PV-Diesel'!W504:AA504,LCOE_SensitivityScenarios!CJ504)</f>
        <v>0.21804876034436599</v>
      </c>
      <c r="X505" s="28">
        <f>MIN('OnSSET_original_NoMG-PV-Diesel'!W504:AA504,LCOE_SensitivityScenarios!CO504)</f>
        <v>0.21804876034436599</v>
      </c>
      <c r="Y505" s="29">
        <f>MIN('OnSSET_original_NoMG-PV-Diesel'!W504:AA504,LCOE_SensitivityScenarios!CT504)</f>
        <v>0.21804876034436599</v>
      </c>
      <c r="Z505">
        <f>IF(H505='OnSSET_original_NoMG-PV-Diesel'!L504,'OnSSET_original_NoMG-PV-Diesel'!K504,"wait")</f>
        <v>12.294628316549099</v>
      </c>
      <c r="AA505">
        <f>IF(I505='OnSSET_original_NoMG-PV-Diesel'!L504,'OnSSET_original_NoMG-PV-Diesel'!K504,"wait")</f>
        <v>12.294628316549099</v>
      </c>
      <c r="AB505">
        <f>IF(J505='OnSSET_original_NoMG-PV-Diesel'!L504,'OnSSET_original_NoMG-PV-Diesel'!K504,"wait")</f>
        <v>12.294628316549099</v>
      </c>
      <c r="AC505">
        <f>IF(K505='OnSSET_original_NoMG-PV-Diesel'!U504,'OnSSET_original_NoMG-PV-Diesel'!T504,"wait")</f>
        <v>13.850522404368</v>
      </c>
      <c r="AD505">
        <f>IF(L505='OnSSET_original_NoMG-PV-Diesel'!U504,'OnSSET_original_NoMG-PV-Diesel'!T504,"wait")</f>
        <v>13.850522404368</v>
      </c>
      <c r="AE505">
        <f>IF(M505='OnSSET_original_NoMG-PV-Diesel'!U504,'OnSSET_original_NoMG-PV-Diesel'!T504,"wait")</f>
        <v>13.850522404368</v>
      </c>
      <c r="AF505">
        <f>IF(N505='OnSSET_original_NoMG-PV-Diesel'!AD504,'OnSSET_original_NoMG-PV-Diesel'!AC504,"wait")</f>
        <v>13.850522404368</v>
      </c>
      <c r="AG505">
        <f>IF(O505='OnSSET_original_NoMG-PV-Diesel'!AD504,'OnSSET_original_NoMG-PV-Diesel'!AC504,"wait")</f>
        <v>13.850522404368</v>
      </c>
      <c r="AH505">
        <f>IF(P505='OnSSET_original_NoMG-PV-Diesel'!AD504,'OnSSET_original_NoMG-PV-Diesel'!AC504,"wait")</f>
        <v>13.850522404368</v>
      </c>
      <c r="AR505">
        <v>35.56</v>
      </c>
      <c r="AS505">
        <v>35.567</v>
      </c>
      <c r="AT505">
        <v>8.6519999999999992</v>
      </c>
      <c r="AU505">
        <v>1.7000000000000001E-2</v>
      </c>
      <c r="AV505">
        <v>55210.250690000001</v>
      </c>
      <c r="AW505">
        <v>0</v>
      </c>
      <c r="AX505">
        <v>10394.737789999999</v>
      </c>
      <c r="AZ505">
        <f>SUMIF([1]base!$A$2:$A$169,B505,[1]base!$V$2:$V$169)</f>
        <v>0</v>
      </c>
      <c r="BA505">
        <f>SUMIF([2]s1!$A$2:$A$275,B505,[2]s1!$U$2:$U$275)</f>
        <v>0</v>
      </c>
      <c r="BB505">
        <f>SUMIF([3]s2!$A$2:$A$115,B505,[3]s2!$U$2:$U$115)</f>
        <v>0</v>
      </c>
      <c r="BC505">
        <f>SUMIF([4]s3!$A$2:$A$245,B505,[4]s3!$U$2:$U$245)</f>
        <v>0</v>
      </c>
      <c r="BD505">
        <f>SUMIF([5]s4!$A$2:$A$74,B505,[5]s4!$U$2:$U$74)</f>
        <v>0</v>
      </c>
      <c r="BF505">
        <f t="shared" si="40"/>
        <v>0</v>
      </c>
      <c r="BG505">
        <f t="shared" si="41"/>
        <v>0</v>
      </c>
      <c r="BH505">
        <f t="shared" si="42"/>
        <v>0</v>
      </c>
      <c r="BI505">
        <f t="shared" si="43"/>
        <v>0</v>
      </c>
      <c r="BJ505">
        <f t="shared" si="44"/>
        <v>0</v>
      </c>
      <c r="BL505" t="s">
        <v>114</v>
      </c>
      <c r="BM505" s="23">
        <v>87238.235910000003</v>
      </c>
      <c r="BN505" s="23">
        <v>15.0931204</v>
      </c>
      <c r="BP505" t="s">
        <v>183</v>
      </c>
      <c r="BQ505" s="23">
        <v>17174.798699999999</v>
      </c>
      <c r="BR505" s="23">
        <v>13.850522399999999</v>
      </c>
      <c r="BT505" t="s">
        <v>183</v>
      </c>
      <c r="BU505" s="23">
        <v>17174.798699999999</v>
      </c>
      <c r="BV505" s="23">
        <v>13.850522399999999</v>
      </c>
    </row>
    <row r="506" spans="1:74" x14ac:dyDescent="0.25">
      <c r="A506">
        <v>1</v>
      </c>
      <c r="B506" s="15">
        <v>7988</v>
      </c>
      <c r="C506" s="15">
        <v>-68.551578950000007</v>
      </c>
      <c r="D506" s="15">
        <v>-19.798347979999999</v>
      </c>
      <c r="E506" s="16">
        <v>1</v>
      </c>
      <c r="F506" s="19">
        <v>44717.025780245502</v>
      </c>
      <c r="G506" s="19">
        <v>70.515506466818962</v>
      </c>
      <c r="H506" s="16" t="str">
        <f>IF(LCOE_SensitivityScenarios!BF505&gt;'OnSSET_original_NoMG-PV-Diesel'!M505,'OnSSET_original_NoMG-PV-Diesel'!L505,LCOE_SensitivityScenarios!BG505)</f>
        <v>SA_PV</v>
      </c>
      <c r="I506" s="39" t="str">
        <f>IF(LCOE_SensitivityScenarios!BK505&gt;'OnSSET_original_NoMG-PV-Diesel'!M505,'OnSSET_original_NoMG-PV-Diesel'!L505,LCOE_SensitivityScenarios!BL505)</f>
        <v>SA_PV</v>
      </c>
      <c r="J506" s="39" t="str">
        <f>IF(LCOE_SensitivityScenarios!BP505&gt;'OnSSET_original_NoMG-PV-Diesel'!M505,'OnSSET_original_NoMG-PV-Diesel'!L505,LCOE_SensitivityScenarios!BQ505)</f>
        <v>SA_PV</v>
      </c>
      <c r="K506" s="38" t="str">
        <f>IF(LCOE_SensitivityScenarios!BU505&gt;'OnSSET_original_NoMG-PV-Diesel'!V505,'OnSSET_original_NoMG-PV-Diesel'!U505,LCOE_SensitivityScenarios!BV505)</f>
        <v>SA_PV</v>
      </c>
      <c r="L506" s="39" t="str">
        <f>IF(LCOE_SensitivityScenarios!BZ505&gt;'OnSSET_original_NoMG-PV-Diesel'!V505,'OnSSET_original_NoMG-PV-Diesel'!U505,LCOE_SensitivityScenarios!CA505)</f>
        <v>SA_PV</v>
      </c>
      <c r="M506" s="40" t="str">
        <f>IF(LCOE_SensitivityScenarios!CE505&gt;'OnSSET_original_NoMG-PV-Diesel'!V505,'OnSSET_original_NoMG-PV-Diesel'!U505,LCOE_SensitivityScenarios!CF505)</f>
        <v>SA_PV</v>
      </c>
      <c r="N506" s="39" t="str">
        <f>IF(LCOE_SensitivityScenarios!CJ505&gt;'OnSSET_original_NoMG-PV-Diesel'!AE505,'OnSSET_original_NoMG-PV-Diesel'!AD505,LCOE_SensitivityScenarios!CK505)</f>
        <v>SA_Diesel</v>
      </c>
      <c r="O506" s="39" t="str">
        <f>IF(LCOE_SensitivityScenarios!CO505&gt;'OnSSET_original_NoMG-PV-Diesel'!AE505,'OnSSET_original_NoMG-PV-Diesel'!AD505,LCOE_SensitivityScenarios!CP505)</f>
        <v>SA_Diesel</v>
      </c>
      <c r="P506" s="40" t="str">
        <f>IF(LCOE_SensitivityScenarios!CT505&gt;'OnSSET_original_NoMG-PV-Diesel'!AE505,'OnSSET_original_NoMG-PV-Diesel'!AD505,LCOE_SensitivityScenarios!CU505)</f>
        <v>SA_Diesel</v>
      </c>
      <c r="Q506" s="38">
        <f>IF(LCOE_SensitivityScenarios!BF505&gt;'OnSSET_original_NoMG-PV-Diesel'!M505,'OnSSET_original_NoMG-PV-Diesel'!M505,LCOE_SensitivityScenarios!BF505)</f>
        <v>0.327538755558964</v>
      </c>
      <c r="R506" s="28">
        <f>MIN('OnSSET_original_NoMG-PV-Diesel'!E505:I505,LCOE_SensitivityScenarios!BK505)</f>
        <v>0.327538755558964</v>
      </c>
      <c r="S506" s="28">
        <f>MIN('OnSSET_original_NoMG-PV-Diesel'!E505:I505,LCOE_SensitivityScenarios!BP505)</f>
        <v>0.327538755558964</v>
      </c>
      <c r="T506" s="27">
        <f>MIN('OnSSET_original_NoMG-PV-Diesel'!N505:R505,LCOE_SensitivityScenarios!BU505)</f>
        <v>0.327538755558964</v>
      </c>
      <c r="U506" s="28">
        <f>MIN('OnSSET_original_NoMG-PV-Diesel'!N505:R505,LCOE_SensitivityScenarios!BZ505)</f>
        <v>0.327538755558964</v>
      </c>
      <c r="V506" s="29">
        <f>MIN('OnSSET_original_NoMG-PV-Diesel'!N505:R505,LCOE_SensitivityScenarios!CE505)</f>
        <v>0.327538755558964</v>
      </c>
      <c r="W506" s="28">
        <f>MIN('OnSSET_original_NoMG-PV-Diesel'!W505:AA505,LCOE_SensitivityScenarios!CJ505)</f>
        <v>0.236149129606983</v>
      </c>
      <c r="X506" s="28">
        <f>MIN('OnSSET_original_NoMG-PV-Diesel'!W505:AA505,LCOE_SensitivityScenarios!CO505)</f>
        <v>0.236149129606983</v>
      </c>
      <c r="Y506" s="29">
        <f>MIN('OnSSET_original_NoMG-PV-Diesel'!W505:AA505,LCOE_SensitivityScenarios!CT505)</f>
        <v>0.236149129606983</v>
      </c>
      <c r="Z506">
        <f>IF(H506='OnSSET_original_NoMG-PV-Diesel'!L505,'OnSSET_original_NoMG-PV-Diesel'!K505,"wait")</f>
        <v>6.4852479268272898</v>
      </c>
      <c r="AA506">
        <f>IF(I506='OnSSET_original_NoMG-PV-Diesel'!L505,'OnSSET_original_NoMG-PV-Diesel'!K505,"wait")</f>
        <v>6.4852479268272898</v>
      </c>
      <c r="AB506">
        <f>IF(J506='OnSSET_original_NoMG-PV-Diesel'!L505,'OnSSET_original_NoMG-PV-Diesel'!K505,"wait")</f>
        <v>6.4852479268272898</v>
      </c>
      <c r="AC506">
        <f>IF(K506='OnSSET_original_NoMG-PV-Diesel'!U505,'OnSSET_original_NoMG-PV-Diesel'!T505,"wait")</f>
        <v>19.183623243348499</v>
      </c>
      <c r="AD506">
        <f>IF(L506='OnSSET_original_NoMG-PV-Diesel'!U505,'OnSSET_original_NoMG-PV-Diesel'!T505,"wait")</f>
        <v>19.183623243348499</v>
      </c>
      <c r="AE506">
        <f>IF(M506='OnSSET_original_NoMG-PV-Diesel'!U505,'OnSSET_original_NoMG-PV-Diesel'!T505,"wait")</f>
        <v>19.183623243348499</v>
      </c>
      <c r="AF506">
        <f>IF(N506='OnSSET_original_NoMG-PV-Diesel'!AD505,'OnSSET_original_NoMG-PV-Diesel'!AC505,"wait")</f>
        <v>20.418733232988799</v>
      </c>
      <c r="AG506">
        <f>IF(O506='OnSSET_original_NoMG-PV-Diesel'!AD505,'OnSSET_original_NoMG-PV-Diesel'!AC505,"wait")</f>
        <v>20.418733232988799</v>
      </c>
      <c r="AH506">
        <f>IF(P506='OnSSET_original_NoMG-PV-Diesel'!AD505,'OnSSET_original_NoMG-PV-Diesel'!AC505,"wait")</f>
        <v>20.418733232988799</v>
      </c>
      <c r="AR506">
        <v>189.95</v>
      </c>
      <c r="AS506">
        <v>189.94</v>
      </c>
      <c r="AT506">
        <v>62.066000000000003</v>
      </c>
      <c r="AU506">
        <v>5.0000000000000001E-3</v>
      </c>
      <c r="AV506">
        <v>54448.001340000003</v>
      </c>
      <c r="AW506">
        <v>0</v>
      </c>
      <c r="AX506">
        <v>10089.01021</v>
      </c>
      <c r="AZ506">
        <f>SUMIF([1]base!$A$2:$A$169,B506,[1]base!$V$2:$V$169)</f>
        <v>0</v>
      </c>
      <c r="BA506">
        <f>SUMIF([2]s1!$A$2:$A$275,B506,[2]s1!$U$2:$U$275)</f>
        <v>0</v>
      </c>
      <c r="BB506">
        <f>SUMIF([3]s2!$A$2:$A$115,B506,[3]s2!$U$2:$U$115)</f>
        <v>0</v>
      </c>
      <c r="BC506">
        <f>SUMIF([4]s3!$A$2:$A$245,B506,[4]s3!$U$2:$U$245)</f>
        <v>0</v>
      </c>
      <c r="BD506">
        <f>SUMIF([5]s4!$A$2:$A$74,B506,[5]s4!$U$2:$U$74)</f>
        <v>0</v>
      </c>
      <c r="BF506">
        <f t="shared" si="40"/>
        <v>0</v>
      </c>
      <c r="BG506">
        <f t="shared" si="41"/>
        <v>0</v>
      </c>
      <c r="BH506">
        <f t="shared" si="42"/>
        <v>0</v>
      </c>
      <c r="BI506">
        <f t="shared" si="43"/>
        <v>0</v>
      </c>
      <c r="BJ506">
        <f t="shared" si="44"/>
        <v>0</v>
      </c>
      <c r="BL506" t="s">
        <v>114</v>
      </c>
      <c r="BM506" s="23">
        <v>97260.969840000005</v>
      </c>
      <c r="BN506" s="23">
        <v>19.183623239999999</v>
      </c>
      <c r="BP506" t="s">
        <v>186</v>
      </c>
      <c r="BQ506" s="23">
        <v>97260.969840000005</v>
      </c>
      <c r="BR506" s="23">
        <v>19.183623239999999</v>
      </c>
      <c r="BT506" t="s">
        <v>183</v>
      </c>
      <c r="BU506" s="23">
        <v>25319.451690000002</v>
      </c>
      <c r="BV506" s="23">
        <v>20.418733230000001</v>
      </c>
    </row>
    <row r="507" spans="1:74" x14ac:dyDescent="0.25">
      <c r="A507">
        <v>1</v>
      </c>
      <c r="B507" s="15">
        <v>7991</v>
      </c>
      <c r="C507" s="15">
        <v>-65.839214479999995</v>
      </c>
      <c r="D507" s="15">
        <v>-18.153683579999999</v>
      </c>
      <c r="E507" s="16">
        <v>1</v>
      </c>
      <c r="F507" s="19">
        <v>19779.6263186943</v>
      </c>
      <c r="G507" s="19">
        <v>53.42612941507376</v>
      </c>
      <c r="H507" s="16" t="str">
        <f>IF(LCOE_SensitivityScenarios!BF506&gt;'OnSSET_original_NoMG-PV-Diesel'!M506,'OnSSET_original_NoMG-PV-Diesel'!L506,LCOE_SensitivityScenarios!BG506)</f>
        <v>SA_PV</v>
      </c>
      <c r="I507" s="39" t="str">
        <f>IF(LCOE_SensitivityScenarios!BK506&gt;'OnSSET_original_NoMG-PV-Diesel'!M506,'OnSSET_original_NoMG-PV-Diesel'!L506,LCOE_SensitivityScenarios!BL506)</f>
        <v>SA_PV</v>
      </c>
      <c r="J507" s="39" t="str">
        <f>IF(LCOE_SensitivityScenarios!BP506&gt;'OnSSET_original_NoMG-PV-Diesel'!M506,'OnSSET_original_NoMG-PV-Diesel'!L506,LCOE_SensitivityScenarios!BQ506)</f>
        <v>SA_PV</v>
      </c>
      <c r="K507" s="38" t="str">
        <f>IF(LCOE_SensitivityScenarios!BU506&gt;'OnSSET_original_NoMG-PV-Diesel'!V506,'OnSSET_original_NoMG-PV-Diesel'!U506,LCOE_SensitivityScenarios!BV506)</f>
        <v>SA_PV</v>
      </c>
      <c r="L507" s="39" t="str">
        <f>IF(LCOE_SensitivityScenarios!BZ506&gt;'OnSSET_original_NoMG-PV-Diesel'!V506,'OnSSET_original_NoMG-PV-Diesel'!U506,LCOE_SensitivityScenarios!CA506)</f>
        <v>SA_PV</v>
      </c>
      <c r="M507" s="40" t="str">
        <f>IF(LCOE_SensitivityScenarios!CE506&gt;'OnSSET_original_NoMG-PV-Diesel'!V506,'OnSSET_original_NoMG-PV-Diesel'!U506,LCOE_SensitivityScenarios!CF506)</f>
        <v>SA_PV</v>
      </c>
      <c r="N507" s="39" t="str">
        <f>IF(LCOE_SensitivityScenarios!CJ506&gt;'OnSSET_original_NoMG-PV-Diesel'!AE506,'OnSSET_original_NoMG-PV-Diesel'!AD506,LCOE_SensitivityScenarios!CK506)</f>
        <v>SA_Diesel</v>
      </c>
      <c r="O507" s="39" t="str">
        <f>IF(LCOE_SensitivityScenarios!CO506&gt;'OnSSET_original_NoMG-PV-Diesel'!AE506,'OnSSET_original_NoMG-PV-Diesel'!AD506,LCOE_SensitivityScenarios!CP506)</f>
        <v>SA_Diesel</v>
      </c>
      <c r="P507" s="40" t="str">
        <f>IF(LCOE_SensitivityScenarios!CT506&gt;'OnSSET_original_NoMG-PV-Diesel'!AE506,'OnSSET_original_NoMG-PV-Diesel'!AD506,LCOE_SensitivityScenarios!CU506)</f>
        <v>SA_Diesel</v>
      </c>
      <c r="Q507" s="38">
        <f>IF(LCOE_SensitivityScenarios!BF506&gt;'OnSSET_original_NoMG-PV-Diesel'!M506,'OnSSET_original_NoMG-PV-Diesel'!M506,LCOE_SensitivityScenarios!BF506)</f>
        <v>0.44857346668613401</v>
      </c>
      <c r="R507" s="28">
        <f>MIN('OnSSET_original_NoMG-PV-Diesel'!E506:I506,LCOE_SensitivityScenarios!BK506)</f>
        <v>0.44857346668613401</v>
      </c>
      <c r="S507" s="28">
        <f>MIN('OnSSET_original_NoMG-PV-Diesel'!E506:I506,LCOE_SensitivityScenarios!BP506)</f>
        <v>0.44857346668613401</v>
      </c>
      <c r="T507" s="27">
        <f>MIN('OnSSET_original_NoMG-PV-Diesel'!N506:R506,LCOE_SensitivityScenarios!BU506)</f>
        <v>0.44857346668613401</v>
      </c>
      <c r="U507" s="28">
        <f>MIN('OnSSET_original_NoMG-PV-Diesel'!N506:R506,LCOE_SensitivityScenarios!BZ506)</f>
        <v>0.44857346668613401</v>
      </c>
      <c r="V507" s="29">
        <f>MIN('OnSSET_original_NoMG-PV-Diesel'!N506:R506,LCOE_SensitivityScenarios!CE506)</f>
        <v>0.44857346668613401</v>
      </c>
      <c r="W507" s="28">
        <f>MIN('OnSSET_original_NoMG-PV-Diesel'!W506:AA506,LCOE_SensitivityScenarios!CJ506)</f>
        <v>0.236149129606983</v>
      </c>
      <c r="X507" s="28">
        <f>MIN('OnSSET_original_NoMG-PV-Diesel'!W506:AA506,LCOE_SensitivityScenarios!CO506)</f>
        <v>0.236149129606983</v>
      </c>
      <c r="Y507" s="29">
        <f>MIN('OnSSET_original_NoMG-PV-Diesel'!W506:AA506,LCOE_SensitivityScenarios!CT506)</f>
        <v>0.236149129606983</v>
      </c>
      <c r="Z507">
        <f>IF(H507='OnSSET_original_NoMG-PV-Diesel'!L506,'OnSSET_original_NoMG-PV-Diesel'!K506,"wait")</f>
        <v>10.3053593028154</v>
      </c>
      <c r="AA507">
        <f>IF(I507='OnSSET_original_NoMG-PV-Diesel'!L506,'OnSSET_original_NoMG-PV-Diesel'!K506,"wait")</f>
        <v>10.3053593028154</v>
      </c>
      <c r="AB507">
        <f>IF(J507='OnSSET_original_NoMG-PV-Diesel'!L506,'OnSSET_original_NoMG-PV-Diesel'!K506,"wait")</f>
        <v>10.3053593028154</v>
      </c>
      <c r="AC507">
        <f>IF(K507='OnSSET_original_NoMG-PV-Diesel'!U506,'OnSSET_original_NoMG-PV-Diesel'!T506,"wait")</f>
        <v>10.1935818999661</v>
      </c>
      <c r="AD507">
        <f>IF(L507='OnSSET_original_NoMG-PV-Diesel'!U506,'OnSSET_original_NoMG-PV-Diesel'!T506,"wait")</f>
        <v>10.1935818999661</v>
      </c>
      <c r="AE507">
        <f>IF(M507='OnSSET_original_NoMG-PV-Diesel'!U506,'OnSSET_original_NoMG-PV-Diesel'!T506,"wait")</f>
        <v>10.1935818999661</v>
      </c>
      <c r="AF507">
        <f>IF(N507='OnSSET_original_NoMG-PV-Diesel'!AD506,'OnSSET_original_NoMG-PV-Diesel'!AC506,"wait")</f>
        <v>9.0317928395864797</v>
      </c>
      <c r="AG507">
        <f>IF(O507='OnSSET_original_NoMG-PV-Diesel'!AD506,'OnSSET_original_NoMG-PV-Diesel'!AC506,"wait")</f>
        <v>9.0317928395864797</v>
      </c>
      <c r="AH507">
        <f>IF(P507='OnSSET_original_NoMG-PV-Diesel'!AD506,'OnSSET_original_NoMG-PV-Diesel'!AC506,"wait")</f>
        <v>9.0317928395864797</v>
      </c>
      <c r="AR507">
        <v>55.792999999999999</v>
      </c>
      <c r="AS507">
        <v>55.106000000000002</v>
      </c>
      <c r="AT507">
        <v>8.0289999999999999</v>
      </c>
      <c r="AU507">
        <v>4.2999999999999997E-2</v>
      </c>
      <c r="AV507">
        <v>50865.48186</v>
      </c>
      <c r="AW507">
        <v>0</v>
      </c>
      <c r="AX507">
        <v>8713.2360900000003</v>
      </c>
      <c r="AZ507">
        <f>SUMIF([1]base!$A$2:$A$169,B507,[1]base!$V$2:$V$169)</f>
        <v>0</v>
      </c>
      <c r="BA507">
        <f>SUMIF([2]s1!$A$2:$A$275,B507,[2]s1!$U$2:$U$275)</f>
        <v>0</v>
      </c>
      <c r="BB507">
        <f>SUMIF([3]s2!$A$2:$A$115,B507,[3]s2!$U$2:$U$115)</f>
        <v>0</v>
      </c>
      <c r="BC507">
        <f>SUMIF([4]s3!$A$2:$A$245,B507,[4]s3!$U$2:$U$245)</f>
        <v>0</v>
      </c>
      <c r="BD507">
        <f>SUMIF([5]s4!$A$2:$A$74,B507,[5]s4!$U$2:$U$74)</f>
        <v>0</v>
      </c>
      <c r="BF507">
        <f t="shared" si="40"/>
        <v>0</v>
      </c>
      <c r="BG507">
        <f t="shared" si="41"/>
        <v>0</v>
      </c>
      <c r="BH507">
        <f t="shared" si="42"/>
        <v>0</v>
      </c>
      <c r="BI507">
        <f t="shared" si="43"/>
        <v>0</v>
      </c>
      <c r="BJ507">
        <f t="shared" si="44"/>
        <v>0</v>
      </c>
      <c r="BL507" t="s">
        <v>114</v>
      </c>
      <c r="BM507" s="23">
        <v>58918.903380000003</v>
      </c>
      <c r="BN507" s="23">
        <v>10.1935819</v>
      </c>
      <c r="BP507" t="s">
        <v>186</v>
      </c>
      <c r="BQ507" s="23">
        <v>58918.903380000003</v>
      </c>
      <c r="BR507" s="23">
        <v>10.1935819</v>
      </c>
      <c r="BT507" t="s">
        <v>183</v>
      </c>
      <c r="BU507" s="23">
        <v>11199.52153</v>
      </c>
      <c r="BV507" s="23">
        <v>9.0317928399999996</v>
      </c>
    </row>
    <row r="508" spans="1:74" x14ac:dyDescent="0.25">
      <c r="A508">
        <v>1</v>
      </c>
      <c r="B508" s="15">
        <v>7999</v>
      </c>
      <c r="C508" s="15">
        <v>-65.94556111</v>
      </c>
      <c r="D508" s="15">
        <v>-18.25289166</v>
      </c>
      <c r="E508" s="16">
        <v>1</v>
      </c>
      <c r="F508" s="19">
        <v>20638.3274216711</v>
      </c>
      <c r="G508" s="19">
        <v>65.858970788662603</v>
      </c>
      <c r="H508" s="16" t="str">
        <f>IF(LCOE_SensitivityScenarios!BF507&gt;'OnSSET_original_NoMG-PV-Diesel'!M507,'OnSSET_original_NoMG-PV-Diesel'!L507,LCOE_SensitivityScenarios!BG507)</f>
        <v>SA_PV</v>
      </c>
      <c r="I508" s="39" t="str">
        <f>IF(LCOE_SensitivityScenarios!BK507&gt;'OnSSET_original_NoMG-PV-Diesel'!M507,'OnSSET_original_NoMG-PV-Diesel'!L507,LCOE_SensitivityScenarios!BL507)</f>
        <v>SA_PV</v>
      </c>
      <c r="J508" s="39" t="str">
        <f>IF(LCOE_SensitivityScenarios!BP507&gt;'OnSSET_original_NoMG-PV-Diesel'!M507,'OnSSET_original_NoMG-PV-Diesel'!L507,LCOE_SensitivityScenarios!BQ507)</f>
        <v>SA_PV</v>
      </c>
      <c r="K508" s="38" t="str">
        <f>IF(LCOE_SensitivityScenarios!BU507&gt;'OnSSET_original_NoMG-PV-Diesel'!V507,'OnSSET_original_NoMG-PV-Diesel'!U507,LCOE_SensitivityScenarios!BV507)</f>
        <v>SA_PV</v>
      </c>
      <c r="L508" s="39" t="str">
        <f>IF(LCOE_SensitivityScenarios!BZ507&gt;'OnSSET_original_NoMG-PV-Diesel'!V507,'OnSSET_original_NoMG-PV-Diesel'!U507,LCOE_SensitivityScenarios!CA507)</f>
        <v>SA_PV</v>
      </c>
      <c r="M508" s="40" t="str">
        <f>IF(LCOE_SensitivityScenarios!CE507&gt;'OnSSET_original_NoMG-PV-Diesel'!V507,'OnSSET_original_NoMG-PV-Diesel'!U507,LCOE_SensitivityScenarios!CF507)</f>
        <v>SA_PV</v>
      </c>
      <c r="N508" s="39" t="str">
        <f>IF(LCOE_SensitivityScenarios!CJ507&gt;'OnSSET_original_NoMG-PV-Diesel'!AE507,'OnSSET_original_NoMG-PV-Diesel'!AD507,LCOE_SensitivityScenarios!CK507)</f>
        <v>SA_Diesel</v>
      </c>
      <c r="O508" s="39" t="str">
        <f>IF(LCOE_SensitivityScenarios!CO507&gt;'OnSSET_original_NoMG-PV-Diesel'!AE507,'OnSSET_original_NoMG-PV-Diesel'!AD507,LCOE_SensitivityScenarios!CP507)</f>
        <v>SA_Diesel</v>
      </c>
      <c r="P508" s="40" t="str">
        <f>IF(LCOE_SensitivityScenarios!CT507&gt;'OnSSET_original_NoMG-PV-Diesel'!AE507,'OnSSET_original_NoMG-PV-Diesel'!AD507,LCOE_SensitivityScenarios!CU507)</f>
        <v>SA_Diesel</v>
      </c>
      <c r="Q508" s="38">
        <f>IF(LCOE_SensitivityScenarios!BF507&gt;'OnSSET_original_NoMG-PV-Diesel'!M507,'OnSSET_original_NoMG-PV-Diesel'!M507,LCOE_SensitivityScenarios!BF507)</f>
        <v>0.43271784974286598</v>
      </c>
      <c r="R508" s="28">
        <f>MIN('OnSSET_original_NoMG-PV-Diesel'!E507:I507,LCOE_SensitivityScenarios!BK507)</f>
        <v>0.43271784974286598</v>
      </c>
      <c r="S508" s="28">
        <f>MIN('OnSSET_original_NoMG-PV-Diesel'!E507:I507,LCOE_SensitivityScenarios!BP507)</f>
        <v>0.43271784974286598</v>
      </c>
      <c r="T508" s="27">
        <f>MIN('OnSSET_original_NoMG-PV-Diesel'!N507:R507,LCOE_SensitivityScenarios!BU507)</f>
        <v>0.43271784974286598</v>
      </c>
      <c r="U508" s="28">
        <f>MIN('OnSSET_original_NoMG-PV-Diesel'!N507:R507,LCOE_SensitivityScenarios!BZ507)</f>
        <v>0.43271784974286598</v>
      </c>
      <c r="V508" s="29">
        <f>MIN('OnSSET_original_NoMG-PV-Diesel'!N507:R507,LCOE_SensitivityScenarios!CE507)</f>
        <v>0.43271784974286598</v>
      </c>
      <c r="W508" s="28">
        <f>MIN('OnSSET_original_NoMG-PV-Diesel'!W507:AA507,LCOE_SensitivityScenarios!CJ507)</f>
        <v>0.33268443234093797</v>
      </c>
      <c r="X508" s="28">
        <f>MIN('OnSSET_original_NoMG-PV-Diesel'!W507:AA507,LCOE_SensitivityScenarios!CO507)</f>
        <v>0.33268443234093797</v>
      </c>
      <c r="Y508" s="29">
        <f>MIN('OnSSET_original_NoMG-PV-Diesel'!W507:AA507,LCOE_SensitivityScenarios!CT507)</f>
        <v>0.33268443234093797</v>
      </c>
      <c r="Z508">
        <f>IF(H508='OnSSET_original_NoMG-PV-Diesel'!L507,'OnSSET_original_NoMG-PV-Diesel'!K507,"wait")</f>
        <v>15.587503196377799</v>
      </c>
      <c r="AA508">
        <f>IF(I508='OnSSET_original_NoMG-PV-Diesel'!L507,'OnSSET_original_NoMG-PV-Diesel'!K507,"wait")</f>
        <v>15.587503196377799</v>
      </c>
      <c r="AB508">
        <f>IF(J508='OnSSET_original_NoMG-PV-Diesel'!L507,'OnSSET_original_NoMG-PV-Diesel'!K507,"wait")</f>
        <v>15.587503196377799</v>
      </c>
      <c r="AC508">
        <f>IF(K508='OnSSET_original_NoMG-PV-Diesel'!U507,'OnSSET_original_NoMG-PV-Diesel'!T507,"wait")</f>
        <v>10.2601677462943</v>
      </c>
      <c r="AD508">
        <f>IF(L508='OnSSET_original_NoMG-PV-Diesel'!U507,'OnSSET_original_NoMG-PV-Diesel'!T507,"wait")</f>
        <v>10.2601677462943</v>
      </c>
      <c r="AE508">
        <f>IF(M508='OnSSET_original_NoMG-PV-Diesel'!U507,'OnSSET_original_NoMG-PV-Diesel'!T507,"wait")</f>
        <v>10.2601677462943</v>
      </c>
      <c r="AF508">
        <f>IF(N508='OnSSET_original_NoMG-PV-Diesel'!AD507,'OnSSET_original_NoMG-PV-Diesel'!AC507,"wait")</f>
        <v>9.4238937998498393</v>
      </c>
      <c r="AG508">
        <f>IF(O508='OnSSET_original_NoMG-PV-Diesel'!AD507,'OnSSET_original_NoMG-PV-Diesel'!AC507,"wait")</f>
        <v>9.4238937998498393</v>
      </c>
      <c r="AH508">
        <f>IF(P508='OnSSET_original_NoMG-PV-Diesel'!AD507,'OnSSET_original_NoMG-PV-Diesel'!AC507,"wait")</f>
        <v>9.4238937998498393</v>
      </c>
      <c r="AR508">
        <v>50.625</v>
      </c>
      <c r="AS508">
        <v>50.625</v>
      </c>
      <c r="AT508">
        <v>3.9689999999999999</v>
      </c>
      <c r="AU508">
        <v>3.8780000000000001</v>
      </c>
      <c r="AV508">
        <v>51276.880219999999</v>
      </c>
      <c r="AW508">
        <v>0</v>
      </c>
      <c r="AX508">
        <v>8866.0998820000004</v>
      </c>
      <c r="AZ508">
        <f>SUMIF([1]base!$A$2:$A$169,B508,[1]base!$V$2:$V$169)</f>
        <v>0</v>
      </c>
      <c r="BA508">
        <f>SUMIF([2]s1!$A$2:$A$275,B508,[2]s1!$U$2:$U$275)</f>
        <v>0</v>
      </c>
      <c r="BB508">
        <f>SUMIF([3]s2!$A$2:$A$115,B508,[3]s2!$U$2:$U$115)</f>
        <v>0</v>
      </c>
      <c r="BC508">
        <f>SUMIF([4]s3!$A$2:$A$245,B508,[4]s3!$U$2:$U$245)</f>
        <v>0</v>
      </c>
      <c r="BD508">
        <f>SUMIF([5]s4!$A$2:$A$74,B508,[5]s4!$U$2:$U$74)</f>
        <v>0</v>
      </c>
      <c r="BF508">
        <f t="shared" si="40"/>
        <v>0</v>
      </c>
      <c r="BG508">
        <f t="shared" si="41"/>
        <v>0</v>
      </c>
      <c r="BH508">
        <f t="shared" si="42"/>
        <v>0</v>
      </c>
      <c r="BI508">
        <f t="shared" si="43"/>
        <v>0</v>
      </c>
      <c r="BJ508">
        <f t="shared" si="44"/>
        <v>0</v>
      </c>
      <c r="BL508" t="s">
        <v>114</v>
      </c>
      <c r="BM508" s="23">
        <v>59303.769569999997</v>
      </c>
      <c r="BN508" s="23">
        <v>10.260167750000001</v>
      </c>
      <c r="BP508" t="s">
        <v>186</v>
      </c>
      <c r="BQ508" s="23">
        <v>59303.769569999997</v>
      </c>
      <c r="BR508" s="23">
        <v>10.260167750000001</v>
      </c>
      <c r="BT508" t="s">
        <v>183</v>
      </c>
      <c r="BU508" s="23">
        <v>11685.73099</v>
      </c>
      <c r="BV508" s="23">
        <v>9.4238938000000001</v>
      </c>
    </row>
    <row r="509" spans="1:74" x14ac:dyDescent="0.25">
      <c r="A509">
        <v>1</v>
      </c>
      <c r="B509" s="15">
        <v>8025</v>
      </c>
      <c r="C509" s="15">
        <v>-67.681638829999997</v>
      </c>
      <c r="D509" s="15">
        <v>-20.58849369</v>
      </c>
      <c r="E509" s="16">
        <v>1</v>
      </c>
      <c r="F509" s="19">
        <v>75268.967624229597</v>
      </c>
      <c r="G509" s="19">
        <v>106.26758271578962</v>
      </c>
      <c r="H509" s="16" t="str">
        <f>IF(LCOE_SensitivityScenarios!BF508&gt;'OnSSET_original_NoMG-PV-Diesel'!M508,'OnSSET_original_NoMG-PV-Diesel'!L508,LCOE_SensitivityScenarios!BG508)</f>
        <v>SA_PV</v>
      </c>
      <c r="I509" s="39" t="str">
        <f>IF(LCOE_SensitivityScenarios!BK508&gt;'OnSSET_original_NoMG-PV-Diesel'!M508,'OnSSET_original_NoMG-PV-Diesel'!L508,LCOE_SensitivityScenarios!BL508)</f>
        <v>SA_PV</v>
      </c>
      <c r="J509" s="39" t="str">
        <f>IF(LCOE_SensitivityScenarios!BP508&gt;'OnSSET_original_NoMG-PV-Diesel'!M508,'OnSSET_original_NoMG-PV-Diesel'!L508,LCOE_SensitivityScenarios!BQ508)</f>
        <v>SA_PV</v>
      </c>
      <c r="K509" s="38" t="str">
        <f>IF(LCOE_SensitivityScenarios!BU508&gt;'OnSSET_original_NoMG-PV-Diesel'!V508,'OnSSET_original_NoMG-PV-Diesel'!U508,LCOE_SensitivityScenarios!BV508)</f>
        <v>SA_PV</v>
      </c>
      <c r="L509" s="39" t="str">
        <f>IF(LCOE_SensitivityScenarios!BZ508&gt;'OnSSET_original_NoMG-PV-Diesel'!V508,'OnSSET_original_NoMG-PV-Diesel'!U508,LCOE_SensitivityScenarios!CA508)</f>
        <v>MG_Hybrid</v>
      </c>
      <c r="M509" s="40" t="str">
        <f>IF(LCOE_SensitivityScenarios!CE508&gt;'OnSSET_original_NoMG-PV-Diesel'!V508,'OnSSET_original_NoMG-PV-Diesel'!U508,LCOE_SensitivityScenarios!CF508)</f>
        <v>SA_PV</v>
      </c>
      <c r="N509" s="39" t="str">
        <f>IF(LCOE_SensitivityScenarios!CJ508&gt;'OnSSET_original_NoMG-PV-Diesel'!AE508,'OnSSET_original_NoMG-PV-Diesel'!AD508,LCOE_SensitivityScenarios!CK508)</f>
        <v>SA_Diesel</v>
      </c>
      <c r="O509" s="39" t="str">
        <f>IF(LCOE_SensitivityScenarios!CO508&gt;'OnSSET_original_NoMG-PV-Diesel'!AE508,'OnSSET_original_NoMG-PV-Diesel'!AD508,LCOE_SensitivityScenarios!CP508)</f>
        <v>SA_Diesel</v>
      </c>
      <c r="P509" s="40" t="str">
        <f>IF(LCOE_SensitivityScenarios!CT508&gt;'OnSSET_original_NoMG-PV-Diesel'!AE508,'OnSSET_original_NoMG-PV-Diesel'!AD508,LCOE_SensitivityScenarios!CU508)</f>
        <v>SA_Diesel</v>
      </c>
      <c r="Q509" s="38">
        <f>IF(LCOE_SensitivityScenarios!BF508&gt;'OnSSET_original_NoMG-PV-Diesel'!M508,'OnSSET_original_NoMG-PV-Diesel'!M508,LCOE_SensitivityScenarios!BF508)</f>
        <v>0.32378831179302098</v>
      </c>
      <c r="R509" s="28">
        <f>MIN('OnSSET_original_NoMG-PV-Diesel'!E508:I508,LCOE_SensitivityScenarios!BK508)</f>
        <v>0.32378831179302098</v>
      </c>
      <c r="S509" s="28">
        <f>MIN('OnSSET_original_NoMG-PV-Diesel'!E508:I508,LCOE_SensitivityScenarios!BP508)</f>
        <v>0.32378831179302098</v>
      </c>
      <c r="T509" s="27">
        <f>MIN('OnSSET_original_NoMG-PV-Diesel'!N508:R508,LCOE_SensitivityScenarios!BU508)</f>
        <v>0.32378831179302098</v>
      </c>
      <c r="U509" s="28">
        <f>MIN('OnSSET_original_NoMG-PV-Diesel'!N508:R508,LCOE_SensitivityScenarios!BZ508)</f>
        <v>0.31517710054533055</v>
      </c>
      <c r="V509" s="29">
        <f>MIN('OnSSET_original_NoMG-PV-Diesel'!N508:R508,LCOE_SensitivityScenarios!CE508)</f>
        <v>0.32378831179302098</v>
      </c>
      <c r="W509" s="28">
        <f>MIN('OnSSET_original_NoMG-PV-Diesel'!W508:AA508,LCOE_SensitivityScenarios!CJ508)</f>
        <v>0.21201530392349399</v>
      </c>
      <c r="X509" s="28">
        <f>MIN('OnSSET_original_NoMG-PV-Diesel'!W508:AA508,LCOE_SensitivityScenarios!CO508)</f>
        <v>0.21201530392349399</v>
      </c>
      <c r="Y509" s="29">
        <f>MIN('OnSSET_original_NoMG-PV-Diesel'!W508:AA508,LCOE_SensitivityScenarios!CT508)</f>
        <v>0.21201530392349399</v>
      </c>
      <c r="Z509">
        <f>IF(H509='OnSSET_original_NoMG-PV-Diesel'!L508,'OnSSET_original_NoMG-PV-Diesel'!K508,"wait")</f>
        <v>7.2747355280385202</v>
      </c>
      <c r="AA509">
        <f>IF(I509='OnSSET_original_NoMG-PV-Diesel'!L508,'OnSSET_original_NoMG-PV-Diesel'!K508,"wait")</f>
        <v>7.2747355280385202</v>
      </c>
      <c r="AB509">
        <f>IF(J509='OnSSET_original_NoMG-PV-Diesel'!L508,'OnSSET_original_NoMG-PV-Diesel'!K508,"wait")</f>
        <v>7.2747355280385202</v>
      </c>
      <c r="AC509">
        <f>IF(K509='OnSSET_original_NoMG-PV-Diesel'!U508,'OnSSET_original_NoMG-PV-Diesel'!T508,"wait")</f>
        <v>31.9206817744824</v>
      </c>
      <c r="AD509" t="str">
        <f>IF(L509='OnSSET_original_NoMG-PV-Diesel'!U508,'OnSSET_original_NoMG-PV-Diesel'!T508,"wait")</f>
        <v>wait</v>
      </c>
      <c r="AE509">
        <f>IF(M509='OnSSET_original_NoMG-PV-Diesel'!U508,'OnSSET_original_NoMG-PV-Diesel'!T508,"wait")</f>
        <v>31.9206817744824</v>
      </c>
      <c r="AF509">
        <f>IF(N509='OnSSET_original_NoMG-PV-Diesel'!AD508,'OnSSET_original_NoMG-PV-Diesel'!AC508,"wait")</f>
        <v>34.369391609237198</v>
      </c>
      <c r="AG509">
        <f>IF(O509='OnSSET_original_NoMG-PV-Diesel'!AD508,'OnSSET_original_NoMG-PV-Diesel'!AC508,"wait")</f>
        <v>34.369391609237198</v>
      </c>
      <c r="AH509">
        <f>IF(P509='OnSSET_original_NoMG-PV-Diesel'!AD508,'OnSSET_original_NoMG-PV-Diesel'!AC508,"wait")</f>
        <v>34.369391609237198</v>
      </c>
      <c r="AR509" s="23">
        <v>81.903999999999996</v>
      </c>
      <c r="AS509" s="23">
        <v>81.551999999999893</v>
      </c>
      <c r="AT509" s="23">
        <v>17.725999999999999</v>
      </c>
      <c r="AU509" s="23">
        <v>5.5E-2</v>
      </c>
      <c r="AV509" s="23">
        <v>66463.50404</v>
      </c>
      <c r="AW509" s="23">
        <v>0</v>
      </c>
      <c r="AX509" s="23">
        <v>15439.242899999999</v>
      </c>
      <c r="AZ509">
        <f>SUMIF([1]base!$A$2:$A$169,B509,[1]base!$V$2:$V$169)</f>
        <v>0</v>
      </c>
      <c r="BA509">
        <f>SUMIF([2]s1!$A$2:$A$275,B509,[2]s1!$U$2:$U$275)</f>
        <v>0</v>
      </c>
      <c r="BB509">
        <f>SUMIF([3]s2!$A$2:$A$115,B509,[3]s2!$U$2:$U$115)</f>
        <v>0</v>
      </c>
      <c r="BC509">
        <f>SUMIF([4]s3!$A$2:$A$245,B509,[4]s3!$U$2:$U$245)</f>
        <v>0</v>
      </c>
      <c r="BD509">
        <f>SUMIF([5]s4!$A$2:$A$74,B509,[5]s4!$U$2:$U$74)</f>
        <v>0</v>
      </c>
      <c r="BF509">
        <f t="shared" si="40"/>
        <v>0</v>
      </c>
      <c r="BG509">
        <f t="shared" si="41"/>
        <v>0</v>
      </c>
      <c r="BH509">
        <f t="shared" si="42"/>
        <v>0</v>
      </c>
      <c r="BI509">
        <f t="shared" si="43"/>
        <v>0</v>
      </c>
      <c r="BJ509">
        <f t="shared" si="44"/>
        <v>0</v>
      </c>
      <c r="BL509" t="s">
        <v>114</v>
      </c>
      <c r="BM509" s="23">
        <v>161837.8566</v>
      </c>
      <c r="BN509" s="23">
        <v>31.920681770000002</v>
      </c>
      <c r="BP509" t="s">
        <v>186</v>
      </c>
      <c r="BQ509" s="23">
        <v>161837.8566</v>
      </c>
      <c r="BR509" s="23">
        <v>31.920681770000002</v>
      </c>
      <c r="BT509" t="s">
        <v>183</v>
      </c>
      <c r="BU509" s="23">
        <v>42618.420080000004</v>
      </c>
      <c r="BV509" s="23">
        <v>34.369391610000001</v>
      </c>
    </row>
    <row r="510" spans="1:74" x14ac:dyDescent="0.25">
      <c r="A510">
        <v>1</v>
      </c>
      <c r="B510" s="15">
        <v>8033</v>
      </c>
      <c r="C510" s="15">
        <v>-65.582271579999997</v>
      </c>
      <c r="D510" s="15">
        <v>-18.88825817</v>
      </c>
      <c r="E510" s="16">
        <v>1</v>
      </c>
      <c r="F510" s="19">
        <v>19421.5992239521</v>
      </c>
      <c r="G510" s="19">
        <v>59.112706375487313</v>
      </c>
      <c r="H510" s="16" t="str">
        <f>IF(LCOE_SensitivityScenarios!BF509&gt;'OnSSET_original_NoMG-PV-Diesel'!M509,'OnSSET_original_NoMG-PV-Diesel'!L509,LCOE_SensitivityScenarios!BG509)</f>
        <v>SA_PV</v>
      </c>
      <c r="I510" s="39" t="str">
        <f>IF(LCOE_SensitivityScenarios!BK509&gt;'OnSSET_original_NoMG-PV-Diesel'!M509,'OnSSET_original_NoMG-PV-Diesel'!L509,LCOE_SensitivityScenarios!BL509)</f>
        <v>SA_PV</v>
      </c>
      <c r="J510" s="39" t="str">
        <f>IF(LCOE_SensitivityScenarios!BP509&gt;'OnSSET_original_NoMG-PV-Diesel'!M509,'OnSSET_original_NoMG-PV-Diesel'!L509,LCOE_SensitivityScenarios!BQ509)</f>
        <v>SA_PV</v>
      </c>
      <c r="K510" s="38" t="str">
        <f>IF(LCOE_SensitivityScenarios!BU509&gt;'OnSSET_original_NoMG-PV-Diesel'!V509,'OnSSET_original_NoMG-PV-Diesel'!U509,LCOE_SensitivityScenarios!BV509)</f>
        <v>SA_PV</v>
      </c>
      <c r="L510" s="39" t="str">
        <f>IF(LCOE_SensitivityScenarios!BZ509&gt;'OnSSET_original_NoMG-PV-Diesel'!V509,'OnSSET_original_NoMG-PV-Diesel'!U509,LCOE_SensitivityScenarios!CA509)</f>
        <v>SA_PV</v>
      </c>
      <c r="M510" s="40" t="str">
        <f>IF(LCOE_SensitivityScenarios!CE509&gt;'OnSSET_original_NoMG-PV-Diesel'!V509,'OnSSET_original_NoMG-PV-Diesel'!U509,LCOE_SensitivityScenarios!CF509)</f>
        <v>SA_PV</v>
      </c>
      <c r="N510" s="39" t="str">
        <f>IF(LCOE_SensitivityScenarios!CJ509&gt;'OnSSET_original_NoMG-PV-Diesel'!AE509,'OnSSET_original_NoMG-PV-Diesel'!AD509,LCOE_SensitivityScenarios!CK509)</f>
        <v>SA_Diesel</v>
      </c>
      <c r="O510" s="39" t="str">
        <f>IF(LCOE_SensitivityScenarios!CO509&gt;'OnSSET_original_NoMG-PV-Diesel'!AE509,'OnSSET_original_NoMG-PV-Diesel'!AD509,LCOE_SensitivityScenarios!CP509)</f>
        <v>SA_Diesel</v>
      </c>
      <c r="P510" s="40" t="str">
        <f>IF(LCOE_SensitivityScenarios!CT509&gt;'OnSSET_original_NoMG-PV-Diesel'!AE509,'OnSSET_original_NoMG-PV-Diesel'!AD509,LCOE_SensitivityScenarios!CU509)</f>
        <v>SA_Diesel</v>
      </c>
      <c r="Q510" s="38">
        <f>IF(LCOE_SensitivityScenarios!BF509&gt;'OnSSET_original_NoMG-PV-Diesel'!M509,'OnSSET_original_NoMG-PV-Diesel'!M509,LCOE_SensitivityScenarios!BF509)</f>
        <v>0.43175196168540397</v>
      </c>
      <c r="R510" s="28">
        <f>MIN('OnSSET_original_NoMG-PV-Diesel'!E509:I509,LCOE_SensitivityScenarios!BK509)</f>
        <v>0.43175196168540397</v>
      </c>
      <c r="S510" s="28">
        <f>MIN('OnSSET_original_NoMG-PV-Diesel'!E509:I509,LCOE_SensitivityScenarios!BP509)</f>
        <v>0.43175196168540397</v>
      </c>
      <c r="T510" s="27">
        <f>MIN('OnSSET_original_NoMG-PV-Diesel'!N509:R509,LCOE_SensitivityScenarios!BU509)</f>
        <v>0.43175196168540397</v>
      </c>
      <c r="U510" s="28">
        <f>MIN('OnSSET_original_NoMG-PV-Diesel'!N509:R509,LCOE_SensitivityScenarios!BZ509)</f>
        <v>0.43175196168540397</v>
      </c>
      <c r="V510" s="29">
        <f>MIN('OnSSET_original_NoMG-PV-Diesel'!N509:R509,LCOE_SensitivityScenarios!CE509)</f>
        <v>0.43175196168540397</v>
      </c>
      <c r="W510" s="28">
        <f>MIN('OnSSET_original_NoMG-PV-Diesel'!W509:AA509,LCOE_SensitivityScenarios!CJ509)</f>
        <v>0.23011567318611101</v>
      </c>
      <c r="X510" s="28">
        <f>MIN('OnSSET_original_NoMG-PV-Diesel'!W509:AA509,LCOE_SensitivityScenarios!CO509)</f>
        <v>0.23011567318611101</v>
      </c>
      <c r="Y510" s="29">
        <f>MIN('OnSSET_original_NoMG-PV-Diesel'!W509:AA509,LCOE_SensitivityScenarios!CT509)</f>
        <v>0.23011567318611101</v>
      </c>
      <c r="Z510">
        <f>IF(H510='OnSSET_original_NoMG-PV-Diesel'!L509,'OnSSET_original_NoMG-PV-Diesel'!K509,"wait")</f>
        <v>15.093120398848599</v>
      </c>
      <c r="AA510">
        <f>IF(I510='OnSSET_original_NoMG-PV-Diesel'!L509,'OnSSET_original_NoMG-PV-Diesel'!K509,"wait")</f>
        <v>15.093120398848599</v>
      </c>
      <c r="AB510">
        <f>IF(J510='OnSSET_original_NoMG-PV-Diesel'!L509,'OnSSET_original_NoMG-PV-Diesel'!K509,"wait")</f>
        <v>15.093120398848599</v>
      </c>
      <c r="AC510">
        <f>IF(K510='OnSSET_original_NoMG-PV-Diesel'!U509,'OnSSET_original_NoMG-PV-Diesel'!T509,"wait")</f>
        <v>9.6337297737857899</v>
      </c>
      <c r="AD510">
        <f>IF(L510='OnSSET_original_NoMG-PV-Diesel'!U509,'OnSSET_original_NoMG-PV-Diesel'!T509,"wait")</f>
        <v>9.6337297737857899</v>
      </c>
      <c r="AE510">
        <f>IF(M510='OnSSET_original_NoMG-PV-Diesel'!U509,'OnSSET_original_NoMG-PV-Diesel'!T509,"wait")</f>
        <v>9.6337297737857899</v>
      </c>
      <c r="AF510">
        <f>IF(N510='OnSSET_original_NoMG-PV-Diesel'!AD509,'OnSSET_original_NoMG-PV-Diesel'!AC509,"wait")</f>
        <v>8.8683101479233599</v>
      </c>
      <c r="AG510">
        <f>IF(O510='OnSSET_original_NoMG-PV-Diesel'!AD509,'OnSSET_original_NoMG-PV-Diesel'!AC509,"wait")</f>
        <v>8.8683101479233599</v>
      </c>
      <c r="AH510">
        <f>IF(P510='OnSSET_original_NoMG-PV-Diesel'!AD509,'OnSSET_original_NoMG-PV-Diesel'!AC509,"wait")</f>
        <v>8.8683101479233599</v>
      </c>
      <c r="AR510">
        <v>24.811999999999902</v>
      </c>
      <c r="AS510">
        <v>24.826999999999899</v>
      </c>
      <c r="AT510">
        <v>1.2290000000000001</v>
      </c>
      <c r="AU510">
        <v>1.7000000000000001E-2</v>
      </c>
      <c r="AV510">
        <v>47878.406110000004</v>
      </c>
      <c r="AW510">
        <v>0</v>
      </c>
      <c r="AX510">
        <v>7643.1895539999996</v>
      </c>
      <c r="AZ510">
        <f>SUMIF([1]base!$A$2:$A$169,B510,[1]base!$V$2:$V$169)</f>
        <v>0</v>
      </c>
      <c r="BA510">
        <f>SUMIF([2]s1!$A$2:$A$275,B510,[2]s1!$U$2:$U$275)</f>
        <v>0</v>
      </c>
      <c r="BB510">
        <f>SUMIF([3]s2!$A$2:$A$115,B510,[3]s2!$U$2:$U$115)</f>
        <v>0</v>
      </c>
      <c r="BC510">
        <f>SUMIF([4]s3!$A$2:$A$245,B510,[4]s3!$U$2:$U$245)</f>
        <v>0</v>
      </c>
      <c r="BD510">
        <f>SUMIF([5]s4!$A$2:$A$74,B510,[5]s4!$U$2:$U$74)</f>
        <v>0</v>
      </c>
      <c r="BF510">
        <f t="shared" si="40"/>
        <v>0</v>
      </c>
      <c r="BG510">
        <f t="shared" si="41"/>
        <v>0</v>
      </c>
      <c r="BH510">
        <f t="shared" si="42"/>
        <v>0</v>
      </c>
      <c r="BI510">
        <f t="shared" si="43"/>
        <v>0</v>
      </c>
      <c r="BJ510">
        <f t="shared" si="44"/>
        <v>0</v>
      </c>
      <c r="BL510" t="s">
        <v>114</v>
      </c>
      <c r="BM510" s="23">
        <v>55682.95809</v>
      </c>
      <c r="BN510" s="23">
        <v>9.6337297740000007</v>
      </c>
      <c r="BP510" t="s">
        <v>186</v>
      </c>
      <c r="BQ510" s="23">
        <v>55682.95809</v>
      </c>
      <c r="BR510" s="23">
        <v>9.6337297740000007</v>
      </c>
      <c r="BT510" t="s">
        <v>183</v>
      </c>
      <c r="BU510" s="23">
        <v>10996.80121</v>
      </c>
      <c r="BV510" s="23">
        <v>8.8683101480000008</v>
      </c>
    </row>
    <row r="511" spans="1:74" x14ac:dyDescent="0.25">
      <c r="A511">
        <v>1</v>
      </c>
      <c r="B511" s="15">
        <v>8037</v>
      </c>
      <c r="C511" s="15">
        <v>-65.486607539999994</v>
      </c>
      <c r="D511" s="15">
        <v>-18.8665527</v>
      </c>
      <c r="E511" s="16">
        <v>1</v>
      </c>
      <c r="F511" s="19">
        <v>40375.701769308602</v>
      </c>
      <c r="G511" s="19">
        <v>129.48893125567213</v>
      </c>
      <c r="H511" s="16" t="str">
        <f>IF(LCOE_SensitivityScenarios!BF510&gt;'OnSSET_original_NoMG-PV-Diesel'!M510,'OnSSET_original_NoMG-PV-Diesel'!L510,LCOE_SensitivityScenarios!BG510)</f>
        <v>SA_Diesel</v>
      </c>
      <c r="I511" s="39" t="str">
        <f>IF(LCOE_SensitivityScenarios!BK510&gt;'OnSSET_original_NoMG-PV-Diesel'!M510,'OnSSET_original_NoMG-PV-Diesel'!L510,LCOE_SensitivityScenarios!BL510)</f>
        <v>SA_Diesel</v>
      </c>
      <c r="J511" s="39" t="str">
        <f>IF(LCOE_SensitivityScenarios!BP510&gt;'OnSSET_original_NoMG-PV-Diesel'!M510,'OnSSET_original_NoMG-PV-Diesel'!L510,LCOE_SensitivityScenarios!BQ510)</f>
        <v>SA_Diesel</v>
      </c>
      <c r="K511" s="38" t="str">
        <f>IF(LCOE_SensitivityScenarios!BU510&gt;'OnSSET_original_NoMG-PV-Diesel'!V510,'OnSSET_original_NoMG-PV-Diesel'!U510,LCOE_SensitivityScenarios!BV510)</f>
        <v>SA_Diesel</v>
      </c>
      <c r="L511" s="39" t="str">
        <f>IF(LCOE_SensitivityScenarios!BZ510&gt;'OnSSET_original_NoMG-PV-Diesel'!V510,'OnSSET_original_NoMG-PV-Diesel'!U510,LCOE_SensitivityScenarios!CA510)</f>
        <v>SA_Diesel</v>
      </c>
      <c r="M511" s="40" t="str">
        <f>IF(LCOE_SensitivityScenarios!CE510&gt;'OnSSET_original_NoMG-PV-Diesel'!V510,'OnSSET_original_NoMG-PV-Diesel'!U510,LCOE_SensitivityScenarios!CF510)</f>
        <v>SA_Diesel</v>
      </c>
      <c r="N511" s="39" t="str">
        <f>IF(LCOE_SensitivityScenarios!CJ510&gt;'OnSSET_original_NoMG-PV-Diesel'!AE510,'OnSSET_original_NoMG-PV-Diesel'!AD510,LCOE_SensitivityScenarios!CK510)</f>
        <v>SA_Diesel</v>
      </c>
      <c r="O511" s="39" t="str">
        <f>IF(LCOE_SensitivityScenarios!CO510&gt;'OnSSET_original_NoMG-PV-Diesel'!AE510,'OnSSET_original_NoMG-PV-Diesel'!AD510,LCOE_SensitivityScenarios!CP510)</f>
        <v>SA_Diesel</v>
      </c>
      <c r="P511" s="40" t="str">
        <f>IF(LCOE_SensitivityScenarios!CT510&gt;'OnSSET_original_NoMG-PV-Diesel'!AE510,'OnSSET_original_NoMG-PV-Diesel'!AD510,LCOE_SensitivityScenarios!CU510)</f>
        <v>SA_Diesel</v>
      </c>
      <c r="Q511" s="38">
        <f>IF(LCOE_SensitivityScenarios!BF510&gt;'OnSSET_original_NoMG-PV-Diesel'!M510,'OnSSET_original_NoMG-PV-Diesel'!M510,LCOE_SensitivityScenarios!BF510)</f>
        <v>0.42529319994384901</v>
      </c>
      <c r="R511" s="28">
        <f>MIN('OnSSET_original_NoMG-PV-Diesel'!E510:I510,LCOE_SensitivityScenarios!BK510)</f>
        <v>0.42529319994384901</v>
      </c>
      <c r="S511" s="28">
        <f>MIN('OnSSET_original_NoMG-PV-Diesel'!E510:I510,LCOE_SensitivityScenarios!BP510)</f>
        <v>0.42529319994384901</v>
      </c>
      <c r="T511" s="27">
        <f>MIN('OnSSET_original_NoMG-PV-Diesel'!N510:R510,LCOE_SensitivityScenarios!BU510)</f>
        <v>0.31927675140566703</v>
      </c>
      <c r="U511" s="28">
        <f>MIN('OnSSET_original_NoMG-PV-Diesel'!N510:R510,LCOE_SensitivityScenarios!BZ510)</f>
        <v>0.31927675140566703</v>
      </c>
      <c r="V511" s="29">
        <f>MIN('OnSSET_original_NoMG-PV-Diesel'!N510:R510,LCOE_SensitivityScenarios!CE510)</f>
        <v>0.31927675140566703</v>
      </c>
      <c r="W511" s="28">
        <f>MIN('OnSSET_original_NoMG-PV-Diesel'!W510:AA510,LCOE_SensitivityScenarios!CJ510)</f>
        <v>0.18184802181913301</v>
      </c>
      <c r="X511" s="28">
        <f>MIN('OnSSET_original_NoMG-PV-Diesel'!W510:AA510,LCOE_SensitivityScenarios!CO510)</f>
        <v>0.18184802181913301</v>
      </c>
      <c r="Y511" s="29">
        <f>MIN('OnSSET_original_NoMG-PV-Diesel'!W510:AA510,LCOE_SensitivityScenarios!CT510)</f>
        <v>0.18184802181913301</v>
      </c>
      <c r="Z511">
        <f>IF(H511='OnSSET_original_NoMG-PV-Diesel'!L510,'OnSSET_original_NoMG-PV-Diesel'!K510,"wait")</f>
        <v>19.183623243348499</v>
      </c>
      <c r="AA511">
        <f>IF(I511='OnSSET_original_NoMG-PV-Diesel'!L510,'OnSSET_original_NoMG-PV-Diesel'!K510,"wait")</f>
        <v>19.183623243348499</v>
      </c>
      <c r="AB511">
        <f>IF(J511='OnSSET_original_NoMG-PV-Diesel'!L510,'OnSSET_original_NoMG-PV-Diesel'!K510,"wait")</f>
        <v>19.183623243348499</v>
      </c>
      <c r="AC511">
        <f>IF(K511='OnSSET_original_NoMG-PV-Diesel'!U510,'OnSSET_original_NoMG-PV-Diesel'!T510,"wait")</f>
        <v>18.436393501967402</v>
      </c>
      <c r="AD511">
        <f>IF(L511='OnSSET_original_NoMG-PV-Diesel'!U510,'OnSSET_original_NoMG-PV-Diesel'!T510,"wait")</f>
        <v>18.436393501967402</v>
      </c>
      <c r="AE511">
        <f>IF(M511='OnSSET_original_NoMG-PV-Diesel'!U510,'OnSSET_original_NoMG-PV-Diesel'!T510,"wait")</f>
        <v>18.436393501967402</v>
      </c>
      <c r="AF511">
        <f>IF(N511='OnSSET_original_NoMG-PV-Diesel'!AD510,'OnSSET_original_NoMG-PV-Diesel'!AC510,"wait")</f>
        <v>18.436393501967402</v>
      </c>
      <c r="AG511">
        <f>IF(O511='OnSSET_original_NoMG-PV-Diesel'!AD510,'OnSSET_original_NoMG-PV-Diesel'!AC510,"wait")</f>
        <v>18.436393501967402</v>
      </c>
      <c r="AH511">
        <f>IF(P511='OnSSET_original_NoMG-PV-Diesel'!AD510,'OnSSET_original_NoMG-PV-Diesel'!AC510,"wait")</f>
        <v>18.436393501967402</v>
      </c>
      <c r="AR511">
        <v>29.076000000000001</v>
      </c>
      <c r="AS511">
        <v>29.076000000000001</v>
      </c>
      <c r="AT511">
        <v>2.4119999999999999</v>
      </c>
      <c r="AU511">
        <v>6.0999999999999999E-2</v>
      </c>
      <c r="AV511">
        <v>69197.560559999998</v>
      </c>
      <c r="AW511">
        <v>0</v>
      </c>
      <c r="AX511">
        <v>16815.017019999999</v>
      </c>
      <c r="AZ511">
        <f>SUMIF([1]base!$A$2:$A$169,B511,[1]base!$V$2:$V$169)</f>
        <v>0</v>
      </c>
      <c r="BA511">
        <f>SUMIF([2]s1!$A$2:$A$275,B511,[2]s1!$U$2:$U$275)</f>
        <v>0</v>
      </c>
      <c r="BB511">
        <f>SUMIF([3]s2!$A$2:$A$115,B511,[3]s2!$U$2:$U$115)</f>
        <v>0</v>
      </c>
      <c r="BC511">
        <f>SUMIF([4]s3!$A$2:$A$245,B511,[4]s3!$U$2:$U$245)</f>
        <v>0</v>
      </c>
      <c r="BD511">
        <f>SUMIF([5]s4!$A$2:$A$74,B511,[5]s4!$U$2:$U$74)</f>
        <v>0</v>
      </c>
      <c r="BF511">
        <f t="shared" si="40"/>
        <v>0</v>
      </c>
      <c r="BG511">
        <f t="shared" si="41"/>
        <v>0</v>
      </c>
      <c r="BH511">
        <f t="shared" si="42"/>
        <v>0</v>
      </c>
      <c r="BI511">
        <f t="shared" si="43"/>
        <v>0</v>
      </c>
      <c r="BJ511">
        <f t="shared" si="44"/>
        <v>0</v>
      </c>
      <c r="BL511" t="s">
        <v>113</v>
      </c>
      <c r="BM511" s="23">
        <v>22861.328819999999</v>
      </c>
      <c r="BN511" s="23">
        <v>18.436393500000001</v>
      </c>
      <c r="BP511" t="s">
        <v>183</v>
      </c>
      <c r="BQ511" s="23">
        <v>22861.328819999999</v>
      </c>
      <c r="BR511" s="23">
        <v>18.436393500000001</v>
      </c>
      <c r="BT511" t="s">
        <v>183</v>
      </c>
      <c r="BU511" s="23">
        <v>22861.328819999999</v>
      </c>
      <c r="BV511" s="23">
        <v>18.436393500000001</v>
      </c>
    </row>
    <row r="512" spans="1:74" x14ac:dyDescent="0.25">
      <c r="A512">
        <v>1</v>
      </c>
      <c r="B512" s="15">
        <v>8060</v>
      </c>
      <c r="C512" s="15">
        <v>-67.182890869999994</v>
      </c>
      <c r="D512" s="15">
        <v>-21.732719750000001</v>
      </c>
      <c r="E512" s="16">
        <v>1</v>
      </c>
      <c r="F512" s="19">
        <v>30670.995951350302</v>
      </c>
      <c r="G512" s="19">
        <v>52.204235508383292</v>
      </c>
      <c r="H512" s="16" t="str">
        <f>IF(LCOE_SensitivityScenarios!BF511&gt;'OnSSET_original_NoMG-PV-Diesel'!M511,'OnSSET_original_NoMG-PV-Diesel'!L511,LCOE_SensitivityScenarios!BG511)</f>
        <v>SA_PV</v>
      </c>
      <c r="I512" s="39" t="str">
        <f>IF(LCOE_SensitivityScenarios!BK511&gt;'OnSSET_original_NoMG-PV-Diesel'!M511,'OnSSET_original_NoMG-PV-Diesel'!L511,LCOE_SensitivityScenarios!BL511)</f>
        <v>SA_PV</v>
      </c>
      <c r="J512" s="39" t="str">
        <f>IF(LCOE_SensitivityScenarios!BP511&gt;'OnSSET_original_NoMG-PV-Diesel'!M511,'OnSSET_original_NoMG-PV-Diesel'!L511,LCOE_SensitivityScenarios!BQ511)</f>
        <v>SA_PV</v>
      </c>
      <c r="K512" s="38" t="str">
        <f>IF(LCOE_SensitivityScenarios!BU511&gt;'OnSSET_original_NoMG-PV-Diesel'!V511,'OnSSET_original_NoMG-PV-Diesel'!U511,LCOE_SensitivityScenarios!BV511)</f>
        <v>SA_PV</v>
      </c>
      <c r="L512" s="39" t="str">
        <f>IF(LCOE_SensitivityScenarios!BZ511&gt;'OnSSET_original_NoMG-PV-Diesel'!V511,'OnSSET_original_NoMG-PV-Diesel'!U511,LCOE_SensitivityScenarios!CA511)</f>
        <v>SA_PV</v>
      </c>
      <c r="M512" s="40" t="str">
        <f>IF(LCOE_SensitivityScenarios!CE511&gt;'OnSSET_original_NoMG-PV-Diesel'!V511,'OnSSET_original_NoMG-PV-Diesel'!U511,LCOE_SensitivityScenarios!CF511)</f>
        <v>SA_PV</v>
      </c>
      <c r="N512" s="39" t="str">
        <f>IF(LCOE_SensitivityScenarios!CJ511&gt;'OnSSET_original_NoMG-PV-Diesel'!AE511,'OnSSET_original_NoMG-PV-Diesel'!AD511,LCOE_SensitivityScenarios!CK511)</f>
        <v>SA_Diesel</v>
      </c>
      <c r="O512" s="39" t="str">
        <f>IF(LCOE_SensitivityScenarios!CO511&gt;'OnSSET_original_NoMG-PV-Diesel'!AE511,'OnSSET_original_NoMG-PV-Diesel'!AD511,LCOE_SensitivityScenarios!CP511)</f>
        <v>SA_Diesel</v>
      </c>
      <c r="P512" s="40" t="str">
        <f>IF(LCOE_SensitivityScenarios!CT511&gt;'OnSSET_original_NoMG-PV-Diesel'!AE511,'OnSSET_original_NoMG-PV-Diesel'!AD511,LCOE_SensitivityScenarios!CU511)</f>
        <v>SA_Diesel</v>
      </c>
      <c r="Q512" s="38">
        <f>IF(LCOE_SensitivityScenarios!BF511&gt;'OnSSET_original_NoMG-PV-Diesel'!M511,'OnSSET_original_NoMG-PV-Diesel'!M511,LCOE_SensitivityScenarios!BF511)</f>
        <v>0.36997872768756901</v>
      </c>
      <c r="R512" s="28">
        <f>MIN('OnSSET_original_NoMG-PV-Diesel'!E511:I511,LCOE_SensitivityScenarios!BK511)</f>
        <v>0.36997872768756901</v>
      </c>
      <c r="S512" s="28">
        <f>MIN('OnSSET_original_NoMG-PV-Diesel'!E511:I511,LCOE_SensitivityScenarios!BP511)</f>
        <v>0.36997872768756901</v>
      </c>
      <c r="T512" s="27">
        <f>MIN('OnSSET_original_NoMG-PV-Diesel'!N511:R511,LCOE_SensitivityScenarios!BU511)</f>
        <v>0.36997872768756901</v>
      </c>
      <c r="U512" s="28">
        <f>MIN('OnSSET_original_NoMG-PV-Diesel'!N511:R511,LCOE_SensitivityScenarios!BZ511)</f>
        <v>0.36997872768756901</v>
      </c>
      <c r="V512" s="29">
        <f>MIN('OnSSET_original_NoMG-PV-Diesel'!N511:R511,LCOE_SensitivityScenarios!CE511)</f>
        <v>0.36997872768756901</v>
      </c>
      <c r="W512" s="28">
        <f>MIN('OnSSET_original_NoMG-PV-Diesel'!W511:AA511,LCOE_SensitivityScenarios!CJ511)</f>
        <v>0.26028295529047202</v>
      </c>
      <c r="X512" s="28">
        <f>MIN('OnSSET_original_NoMG-PV-Diesel'!W511:AA511,LCOE_SensitivityScenarios!CO511)</f>
        <v>0.26028295529047202</v>
      </c>
      <c r="Y512" s="29">
        <f>MIN('OnSSET_original_NoMG-PV-Diesel'!W511:AA511,LCOE_SensitivityScenarios!CT511)</f>
        <v>0.26028295529047202</v>
      </c>
      <c r="Z512">
        <f>IF(H512='OnSSET_original_NoMG-PV-Diesel'!L511,'OnSSET_original_NoMG-PV-Diesel'!K511,"wait")</f>
        <v>10.1935818999661</v>
      </c>
      <c r="AA512">
        <f>IF(I512='OnSSET_original_NoMG-PV-Diesel'!L511,'OnSSET_original_NoMG-PV-Diesel'!K511,"wait")</f>
        <v>10.1935818999661</v>
      </c>
      <c r="AB512">
        <f>IF(J512='OnSSET_original_NoMG-PV-Diesel'!L511,'OnSSET_original_NoMG-PV-Diesel'!K511,"wait")</f>
        <v>10.1935818999661</v>
      </c>
      <c r="AC512">
        <f>IF(K512='OnSSET_original_NoMG-PV-Diesel'!U511,'OnSSET_original_NoMG-PV-Diesel'!T511,"wait")</f>
        <v>13.0370636535536</v>
      </c>
      <c r="AD512">
        <f>IF(L512='OnSSET_original_NoMG-PV-Diesel'!U511,'OnSSET_original_NoMG-PV-Diesel'!T511,"wait")</f>
        <v>13.0370636535536</v>
      </c>
      <c r="AE512">
        <f>IF(M512='OnSSET_original_NoMG-PV-Diesel'!U511,'OnSSET_original_NoMG-PV-Diesel'!T511,"wait")</f>
        <v>13.0370636535536</v>
      </c>
      <c r="AF512">
        <f>IF(N512='OnSSET_original_NoMG-PV-Diesel'!AD511,'OnSSET_original_NoMG-PV-Diesel'!AC511,"wait")</f>
        <v>14.0050209823517</v>
      </c>
      <c r="AG512">
        <f>IF(O512='OnSSET_original_NoMG-PV-Diesel'!AD511,'OnSSET_original_NoMG-PV-Diesel'!AC511,"wait")</f>
        <v>14.0050209823517</v>
      </c>
      <c r="AH512">
        <f>IF(P512='OnSSET_original_NoMG-PV-Diesel'!AD511,'OnSSET_original_NoMG-PV-Diesel'!AC511,"wait")</f>
        <v>14.0050209823517</v>
      </c>
      <c r="AR512">
        <v>72.275999999999996</v>
      </c>
      <c r="AS512">
        <v>72.072999999999993</v>
      </c>
      <c r="AT512">
        <v>47.295999999999999</v>
      </c>
      <c r="AU512">
        <v>4.0000000000000001E-3</v>
      </c>
      <c r="AV512">
        <v>50450.458639999997</v>
      </c>
      <c r="AW512">
        <v>0</v>
      </c>
      <c r="AX512">
        <v>8560.3723009999994</v>
      </c>
      <c r="AZ512">
        <f>SUMIF([1]base!$A$2:$A$169,B512,[1]base!$V$2:$V$169)</f>
        <v>0</v>
      </c>
      <c r="BA512">
        <f>SUMIF([2]s1!$A$2:$A$275,B512,[2]s1!$U$2:$U$275)</f>
        <v>0</v>
      </c>
      <c r="BB512">
        <f>SUMIF([3]s2!$A$2:$A$115,B512,[3]s2!$U$2:$U$115)</f>
        <v>0</v>
      </c>
      <c r="BC512">
        <f>SUMIF([4]s3!$A$2:$A$245,B512,[4]s3!$U$2:$U$245)</f>
        <v>0</v>
      </c>
      <c r="BD512">
        <f>SUMIF([5]s4!$A$2:$A$74,B512,[5]s4!$U$2:$U$74)</f>
        <v>0</v>
      </c>
      <c r="BF512">
        <f t="shared" si="40"/>
        <v>0</v>
      </c>
      <c r="BG512">
        <f t="shared" si="41"/>
        <v>0</v>
      </c>
      <c r="BH512">
        <f t="shared" si="42"/>
        <v>0</v>
      </c>
      <c r="BI512">
        <f t="shared" si="43"/>
        <v>0</v>
      </c>
      <c r="BJ512">
        <f t="shared" si="44"/>
        <v>0</v>
      </c>
      <c r="BL512" t="s">
        <v>114</v>
      </c>
      <c r="BM512" s="23">
        <v>75354.227920000005</v>
      </c>
      <c r="BN512" s="23">
        <v>13.03706365</v>
      </c>
      <c r="BP512" t="s">
        <v>186</v>
      </c>
      <c r="BQ512" s="23">
        <v>75354.227920000005</v>
      </c>
      <c r="BR512" s="23">
        <v>13.03706365</v>
      </c>
      <c r="BT512" t="s">
        <v>183</v>
      </c>
      <c r="BU512" s="23">
        <v>17366.37862</v>
      </c>
      <c r="BV512" s="23">
        <v>14.005020979999999</v>
      </c>
    </row>
    <row r="513" spans="1:74" x14ac:dyDescent="0.25">
      <c r="A513">
        <v>1</v>
      </c>
      <c r="B513" s="15">
        <v>8084</v>
      </c>
      <c r="C513" s="15">
        <v>-64.256857980000007</v>
      </c>
      <c r="D513" s="15">
        <v>-16.590107230000001</v>
      </c>
      <c r="E513" s="16">
        <v>0</v>
      </c>
      <c r="F513" s="19">
        <v>25755.109548218101</v>
      </c>
      <c r="G513" s="19">
        <v>57.675159512126527</v>
      </c>
      <c r="H513" s="16" t="str">
        <f>IF(LCOE_SensitivityScenarios!BF512&gt;'OnSSET_original_NoMG-PV-Diesel'!M512,'OnSSET_original_NoMG-PV-Diesel'!L512,LCOE_SensitivityScenarios!BG512)</f>
        <v>SA_PV</v>
      </c>
      <c r="I513" s="39" t="str">
        <f>IF(LCOE_SensitivityScenarios!BK512&gt;'OnSSET_original_NoMG-PV-Diesel'!M512,'OnSSET_original_NoMG-PV-Diesel'!L512,LCOE_SensitivityScenarios!BL512)</f>
        <v>SA_PV</v>
      </c>
      <c r="J513" s="39" t="str">
        <f>IF(LCOE_SensitivityScenarios!BP512&gt;'OnSSET_original_NoMG-PV-Diesel'!M512,'OnSSET_original_NoMG-PV-Diesel'!L512,LCOE_SensitivityScenarios!BQ512)</f>
        <v>SA_PV</v>
      </c>
      <c r="K513" s="38" t="str">
        <f>IF(LCOE_SensitivityScenarios!BU512&gt;'OnSSET_original_NoMG-PV-Diesel'!V512,'OnSSET_original_NoMG-PV-Diesel'!U512,LCOE_SensitivityScenarios!BV512)</f>
        <v>SA_PV</v>
      </c>
      <c r="L513" s="39" t="str">
        <f>IF(LCOE_SensitivityScenarios!BZ512&gt;'OnSSET_original_NoMG-PV-Diesel'!V512,'OnSSET_original_NoMG-PV-Diesel'!U512,LCOE_SensitivityScenarios!CA512)</f>
        <v>SA_PV</v>
      </c>
      <c r="M513" s="40" t="str">
        <f>IF(LCOE_SensitivityScenarios!CE512&gt;'OnSSET_original_NoMG-PV-Diesel'!V512,'OnSSET_original_NoMG-PV-Diesel'!U512,LCOE_SensitivityScenarios!CF512)</f>
        <v>SA_PV</v>
      </c>
      <c r="N513" s="39" t="str">
        <f>IF(LCOE_SensitivityScenarios!CJ512&gt;'OnSSET_original_NoMG-PV-Diesel'!AE512,'OnSSET_original_NoMG-PV-Diesel'!AD512,LCOE_SensitivityScenarios!CK512)</f>
        <v>MG_Diesel</v>
      </c>
      <c r="O513" s="39" t="str">
        <f>IF(LCOE_SensitivityScenarios!CO512&gt;'OnSSET_original_NoMG-PV-Diesel'!AE512,'OnSSET_original_NoMG-PV-Diesel'!AD512,LCOE_SensitivityScenarios!CP512)</f>
        <v>MG_Hybrid</v>
      </c>
      <c r="P513" s="40" t="str">
        <f>IF(LCOE_SensitivityScenarios!CT512&gt;'OnSSET_original_NoMG-PV-Diesel'!AE512,'OnSSET_original_NoMG-PV-Diesel'!AD512,LCOE_SensitivityScenarios!CU512)</f>
        <v>MG_Diesel</v>
      </c>
      <c r="Q513" s="38">
        <f>IF(LCOE_SensitivityScenarios!BF512&gt;'OnSSET_original_NoMG-PV-Diesel'!M512,'OnSSET_original_NoMG-PV-Diesel'!M512,LCOE_SensitivityScenarios!BF512)</f>
        <v>0.46765456278815598</v>
      </c>
      <c r="R513" s="28">
        <f>MIN('OnSSET_original_NoMG-PV-Diesel'!E512:I512,LCOE_SensitivityScenarios!BK512)</f>
        <v>0.46765456278815598</v>
      </c>
      <c r="S513" s="28">
        <f>MIN('OnSSET_original_NoMG-PV-Diesel'!E512:I512,LCOE_SensitivityScenarios!BP512)</f>
        <v>0.46765456278815598</v>
      </c>
      <c r="T513" s="27">
        <f>MIN('OnSSET_original_NoMG-PV-Diesel'!N512:R512,LCOE_SensitivityScenarios!BU512)</f>
        <v>0.46765456278815598</v>
      </c>
      <c r="U513" s="28">
        <f>MIN('OnSSET_original_NoMG-PV-Diesel'!N512:R512,LCOE_SensitivityScenarios!BZ512)</f>
        <v>0.46765456278815598</v>
      </c>
      <c r="V513" s="29">
        <f>MIN('OnSSET_original_NoMG-PV-Diesel'!N512:R512,LCOE_SensitivityScenarios!CE512)</f>
        <v>0.46765456278815598</v>
      </c>
      <c r="W513" s="28">
        <f>MIN('OnSSET_original_NoMG-PV-Diesel'!W512:AA512,LCOE_SensitivityScenarios!CJ512)</f>
        <v>0.41377101671039318</v>
      </c>
      <c r="X513" s="28">
        <f>MIN('OnSSET_original_NoMG-PV-Diesel'!W512:AA512,LCOE_SensitivityScenarios!CO512)</f>
        <v>0.40315660566084088</v>
      </c>
      <c r="Y513" s="29">
        <f>MIN('OnSSET_original_NoMG-PV-Diesel'!W512:AA512,LCOE_SensitivityScenarios!CT512)</f>
        <v>0.42234834871039317</v>
      </c>
      <c r="Z513">
        <f>IF(H513='OnSSET_original_NoMG-PV-Diesel'!L512,'OnSSET_original_NoMG-PV-Diesel'!K512,"wait")</f>
        <v>10.2601677462943</v>
      </c>
      <c r="AA513">
        <f>IF(I513='OnSSET_original_NoMG-PV-Diesel'!L512,'OnSSET_original_NoMG-PV-Diesel'!K512,"wait")</f>
        <v>10.2601677462943</v>
      </c>
      <c r="AB513">
        <f>IF(J513='OnSSET_original_NoMG-PV-Diesel'!L512,'OnSSET_original_NoMG-PV-Diesel'!K512,"wait")</f>
        <v>10.2601677462943</v>
      </c>
      <c r="AC513">
        <f>IF(K513='OnSSET_original_NoMG-PV-Diesel'!U512,'OnSSET_original_NoMG-PV-Diesel'!T512,"wait")</f>
        <v>15.775517302595899</v>
      </c>
      <c r="AD513">
        <f>IF(L513='OnSSET_original_NoMG-PV-Diesel'!U512,'OnSSET_original_NoMG-PV-Diesel'!T512,"wait")</f>
        <v>15.775517302595899</v>
      </c>
      <c r="AE513">
        <f>IF(M513='OnSSET_original_NoMG-PV-Diesel'!U512,'OnSSET_original_NoMG-PV-Diesel'!T512,"wait")</f>
        <v>15.775517302595899</v>
      </c>
      <c r="AF513">
        <f>VLOOKUP(B513,[5]s4!$A$2:$T$275,20,FALSE)</f>
        <v>6.774</v>
      </c>
      <c r="AG513" t="str">
        <f>IF(O513='OnSSET_original_NoMG-PV-Diesel'!AD512,'OnSSET_original_NoMG-PV-Diesel'!AC512,"wait")</f>
        <v>wait</v>
      </c>
      <c r="AH513" t="str">
        <f>IF(P513='OnSSET_original_NoMG-PV-Diesel'!AD512,'OnSSET_original_NoMG-PV-Diesel'!AC512,"wait")</f>
        <v>wait</v>
      </c>
      <c r="AR513">
        <v>74.620999999999995</v>
      </c>
      <c r="AS513">
        <v>74.510000000000005</v>
      </c>
      <c r="AT513">
        <v>48.225000000000001</v>
      </c>
      <c r="AU513">
        <v>39.055</v>
      </c>
      <c r="AV513">
        <v>46987.058830000002</v>
      </c>
      <c r="AW513">
        <v>0</v>
      </c>
      <c r="AX513">
        <v>7337.4619720000001</v>
      </c>
      <c r="AZ513">
        <f>SUMIF([1]base!$A$2:$A$169,B513,[1]base!$V$2:$V$169)</f>
        <v>0</v>
      </c>
      <c r="BA513">
        <f>SUMIF([2]s1!$A$2:$A$275,B513,[2]s1!$U$2:$U$275)</f>
        <v>0</v>
      </c>
      <c r="BB513">
        <f>SUMIF([3]s2!$A$2:$A$115,B513,[3]s2!$U$2:$U$115)</f>
        <v>0</v>
      </c>
      <c r="BC513">
        <f>SUMIF([4]s3!$A$2:$A$245,B513,[4]s3!$U$2:$U$245)</f>
        <v>0</v>
      </c>
      <c r="BD513">
        <f>SUMIF([5]s4!$A$2:$A$74,B513,[5]s4!$U$2:$U$74)</f>
        <v>10025.52</v>
      </c>
      <c r="BF513">
        <f t="shared" si="40"/>
        <v>0</v>
      </c>
      <c r="BG513">
        <f t="shared" si="41"/>
        <v>0</v>
      </c>
      <c r="BH513">
        <f t="shared" si="42"/>
        <v>0</v>
      </c>
      <c r="BI513">
        <f t="shared" si="43"/>
        <v>0</v>
      </c>
      <c r="BJ513">
        <f t="shared" si="44"/>
        <v>64350.040802000003</v>
      </c>
      <c r="BL513" t="s">
        <v>114</v>
      </c>
      <c r="BM513" s="23">
        <v>79981.872719999999</v>
      </c>
      <c r="BN513" s="23">
        <v>15.775517300000001</v>
      </c>
      <c r="BP513" t="s">
        <v>186</v>
      </c>
      <c r="BQ513" s="23">
        <v>79981.872719999999</v>
      </c>
      <c r="BR513" s="23">
        <v>15.775517300000001</v>
      </c>
      <c r="BT513" t="s">
        <v>183</v>
      </c>
      <c r="BU513" s="23">
        <v>14582.929889999999</v>
      </c>
      <c r="BV513" s="23">
        <v>11.76032399</v>
      </c>
    </row>
    <row r="514" spans="1:74" x14ac:dyDescent="0.25">
      <c r="A514">
        <v>1</v>
      </c>
      <c r="B514" s="15">
        <v>8087</v>
      </c>
      <c r="C514" s="15">
        <v>-64.323765339999994</v>
      </c>
      <c r="D514" s="15">
        <v>-18.36644956</v>
      </c>
      <c r="E514" s="16">
        <v>1</v>
      </c>
      <c r="F514" s="19">
        <v>43945.4739496814</v>
      </c>
      <c r="G514" s="19">
        <v>70.529781081348204</v>
      </c>
      <c r="H514" s="16" t="str">
        <f>IF(LCOE_SensitivityScenarios!BF513&gt;'OnSSET_original_NoMG-PV-Diesel'!M513,'OnSSET_original_NoMG-PV-Diesel'!L513,LCOE_SensitivityScenarios!BG513)</f>
        <v>MG_Hybrid</v>
      </c>
      <c r="I514" s="39" t="str">
        <f>IF(LCOE_SensitivityScenarios!BK513&gt;'OnSSET_original_NoMG-PV-Diesel'!M513,'OnSSET_original_NoMG-PV-Diesel'!L513,LCOE_SensitivityScenarios!BL513)</f>
        <v>MG_Hybrid</v>
      </c>
      <c r="J514" s="39" t="str">
        <f>IF(LCOE_SensitivityScenarios!BP513&gt;'OnSSET_original_NoMG-PV-Diesel'!M513,'OnSSET_original_NoMG-PV-Diesel'!L513,LCOE_SensitivityScenarios!BQ513)</f>
        <v>MG_Hybrid</v>
      </c>
      <c r="K514" s="38" t="str">
        <f>IF(LCOE_SensitivityScenarios!BU513&gt;'OnSSET_original_NoMG-PV-Diesel'!V513,'OnSSET_original_NoMG-PV-Diesel'!U513,LCOE_SensitivityScenarios!BV513)</f>
        <v>MG_Hybrid</v>
      </c>
      <c r="L514" s="39" t="str">
        <f>IF(LCOE_SensitivityScenarios!BZ513&gt;'OnSSET_original_NoMG-PV-Diesel'!V513,'OnSSET_original_NoMG-PV-Diesel'!U513,LCOE_SensitivityScenarios!CA513)</f>
        <v>MG_Hybrid</v>
      </c>
      <c r="M514" s="40" t="str">
        <f>IF(LCOE_SensitivityScenarios!CE513&gt;'OnSSET_original_NoMG-PV-Diesel'!V513,'OnSSET_original_NoMG-PV-Diesel'!U513,LCOE_SensitivityScenarios!CF513)</f>
        <v>MG_Diesel</v>
      </c>
      <c r="N514" s="39" t="str">
        <f>IF(LCOE_SensitivityScenarios!CJ513&gt;'OnSSET_original_NoMG-PV-Diesel'!AE513,'OnSSET_original_NoMG-PV-Diesel'!AD513,LCOE_SensitivityScenarios!CK513)</f>
        <v>SA_Diesel</v>
      </c>
      <c r="O514" s="39" t="str">
        <f>IF(LCOE_SensitivityScenarios!CO513&gt;'OnSSET_original_NoMG-PV-Diesel'!AE513,'OnSSET_original_NoMG-PV-Diesel'!AD513,LCOE_SensitivityScenarios!CP513)</f>
        <v>MG_Hybrid</v>
      </c>
      <c r="P514" s="40" t="str">
        <f>IF(LCOE_SensitivityScenarios!CT513&gt;'OnSSET_original_NoMG-PV-Diesel'!AE513,'OnSSET_original_NoMG-PV-Diesel'!AD513,LCOE_SensitivityScenarios!CU513)</f>
        <v>SA_Diesel</v>
      </c>
      <c r="Q514" s="38">
        <f>IF(LCOE_SensitivityScenarios!BF513&gt;'OnSSET_original_NoMG-PV-Diesel'!M513,'OnSSET_original_NoMG-PV-Diesel'!M513,LCOE_SensitivityScenarios!BF513)</f>
        <v>0.3533753375025992</v>
      </c>
      <c r="R514" s="28">
        <f>MIN('OnSSET_original_NoMG-PV-Diesel'!E513:I513,LCOE_SensitivityScenarios!BK513)</f>
        <v>0.31643382951059917</v>
      </c>
      <c r="S514" s="28">
        <f>MIN('OnSSET_original_NoMG-PV-Diesel'!E513:I513,LCOE_SensitivityScenarios!BP513)</f>
        <v>0.38594668346059924</v>
      </c>
      <c r="T514" s="27">
        <f>MIN('OnSSET_original_NoMG-PV-Diesel'!N513:R513,LCOE_SensitivityScenarios!BU513)</f>
        <v>0.29937437393675115</v>
      </c>
      <c r="U514" s="28">
        <f>MIN('OnSSET_original_NoMG-PV-Diesel'!N513:R513,LCOE_SensitivityScenarios!BZ513)</f>
        <v>0.26243286594475118</v>
      </c>
      <c r="V514" s="29">
        <f>MIN('OnSSET_original_NoMG-PV-Diesel'!N513:R513,LCOE_SensitivityScenarios!CE513)</f>
        <v>0.33059438395572593</v>
      </c>
      <c r="W514" s="28">
        <f>MIN('OnSSET_original_NoMG-PV-Diesel'!W513:AA513,LCOE_SensitivityScenarios!CJ513)</f>
        <v>0.193914934660878</v>
      </c>
      <c r="X514" s="28">
        <f>MIN('OnSSET_original_NoMG-PV-Diesel'!W513:AA513,LCOE_SensitivityScenarios!CO513)</f>
        <v>0.19243161687791116</v>
      </c>
      <c r="Y514" s="29">
        <f>MIN('OnSSET_original_NoMG-PV-Diesel'!W513:AA513,LCOE_SensitivityScenarios!CT513)</f>
        <v>0.193914934660878</v>
      </c>
      <c r="Z514">
        <f>VLOOKUP(B514,[1]base!$A$2:$U$169,21,FALSE)</f>
        <v>13.647</v>
      </c>
      <c r="AA514">
        <f>VLOOKUP(B514,[2]s1!$A$2:$T$275,20,FALSE)</f>
        <v>13.647</v>
      </c>
      <c r="AB514">
        <f>VLOOKUP(B514,[3]s2!$A$2:$T$275,20,FALSE)</f>
        <v>13.647</v>
      </c>
      <c r="AC514">
        <f>VLOOKUP(B514,[4]s3!$A$2:$T$275,20,FALSE)</f>
        <v>12.367000000000001</v>
      </c>
      <c r="AD514" t="str">
        <f>IF(L514='OnSSET_original_NoMG-PV-Diesel'!U513,'OnSSET_original_NoMG-PV-Diesel'!T513,"wait")</f>
        <v>wait</v>
      </c>
      <c r="AE514" t="str">
        <f>IF(M514='OnSSET_original_NoMG-PV-Diesel'!U513,'OnSSET_original_NoMG-PV-Diesel'!T513,"wait")</f>
        <v>wait</v>
      </c>
      <c r="AF514">
        <f>IF(N514='OnSSET_original_NoMG-PV-Diesel'!AD513,'OnSSET_original_NoMG-PV-Diesel'!AC513,"wait")</f>
        <v>20.066426461041701</v>
      </c>
      <c r="AG514" t="str">
        <f>IF(O514='OnSSET_original_NoMG-PV-Diesel'!AD513,'OnSSET_original_NoMG-PV-Diesel'!AC513,"wait")</f>
        <v>wait</v>
      </c>
      <c r="AH514">
        <f>IF(P514='OnSSET_original_NoMG-PV-Diesel'!AD513,'OnSSET_original_NoMG-PV-Diesel'!AC513,"wait")</f>
        <v>20.066426461041701</v>
      </c>
      <c r="AR514">
        <v>95.578999999999994</v>
      </c>
      <c r="AS514">
        <v>93.73</v>
      </c>
      <c r="AT514">
        <v>0.35299999999999998</v>
      </c>
      <c r="AU514">
        <v>0.01</v>
      </c>
      <c r="AV514">
        <v>12947.752130000001</v>
      </c>
      <c r="AW514">
        <v>23305.953829999999</v>
      </c>
      <c r="AX514">
        <v>8816.2226350000001</v>
      </c>
      <c r="AZ514">
        <f>SUMIF([1]base!$A$2:$A$169,B514,[1]base!$V$2:$V$169)</f>
        <v>33491.9</v>
      </c>
      <c r="BA514">
        <f>SUMIF([2]s1!$A$2:$A$275,B514,[2]s1!$U$2:$U$275)</f>
        <v>33491.9</v>
      </c>
      <c r="BB514">
        <f>SUMIF([3]s2!$A$2:$A$115,B514,[3]s2!$U$2:$U$115)</f>
        <v>33491.9</v>
      </c>
      <c r="BC514">
        <f>SUMIF([4]s3!$A$2:$A$245,B514,[4]s3!$U$2:$U$245)</f>
        <v>18899.52</v>
      </c>
      <c r="BD514">
        <f>SUMIF([5]s4!$A$2:$A$74,B514,[5]s4!$U$2:$U$74)</f>
        <v>0</v>
      </c>
      <c r="BF514">
        <f t="shared" si="40"/>
        <v>78561.828594999999</v>
      </c>
      <c r="BG514">
        <f t="shared" si="41"/>
        <v>78561.828594999999</v>
      </c>
      <c r="BH514">
        <f t="shared" si="42"/>
        <v>78561.828594999999</v>
      </c>
      <c r="BI514">
        <f t="shared" si="43"/>
        <v>63969.448594999994</v>
      </c>
      <c r="BJ514">
        <f t="shared" si="44"/>
        <v>0</v>
      </c>
      <c r="BL514" t="s">
        <v>170</v>
      </c>
      <c r="BM514" s="23">
        <v>135151.92809999999</v>
      </c>
      <c r="BN514" s="23">
        <v>25.737714140000001</v>
      </c>
      <c r="BP514" t="s">
        <v>183</v>
      </c>
      <c r="BQ514" s="23">
        <v>24882.587449999999</v>
      </c>
      <c r="BR514" s="23">
        <v>20.066426459999999</v>
      </c>
      <c r="BT514" t="s">
        <v>183</v>
      </c>
      <c r="BU514" s="23">
        <v>24882.587449999999</v>
      </c>
      <c r="BV514" s="23">
        <v>20.066426459999999</v>
      </c>
    </row>
    <row r="515" spans="1:74" x14ac:dyDescent="0.25">
      <c r="A515">
        <v>1</v>
      </c>
      <c r="B515" s="15">
        <v>8096</v>
      </c>
      <c r="C515" s="15">
        <v>-63.46425919</v>
      </c>
      <c r="D515" s="15">
        <v>-19.761086809999998</v>
      </c>
      <c r="E515" s="16">
        <v>1</v>
      </c>
      <c r="F515" s="19">
        <v>34455.678593479199</v>
      </c>
      <c r="G515" s="19">
        <v>100.92357298557437</v>
      </c>
      <c r="H515" s="16" t="str">
        <f>IF(LCOE_SensitivityScenarios!BF514&gt;'OnSSET_original_NoMG-PV-Diesel'!M514,'OnSSET_original_NoMG-PV-Diesel'!L514,LCOE_SensitivityScenarios!BG514)</f>
        <v>SA_PV</v>
      </c>
      <c r="I515" s="39" t="str">
        <f>IF(LCOE_SensitivityScenarios!BK514&gt;'OnSSET_original_NoMG-PV-Diesel'!M514,'OnSSET_original_NoMG-PV-Diesel'!L514,LCOE_SensitivityScenarios!BL514)</f>
        <v>SA_PV</v>
      </c>
      <c r="J515" s="39" t="str">
        <f>IF(LCOE_SensitivityScenarios!BP514&gt;'OnSSET_original_NoMG-PV-Diesel'!M514,'OnSSET_original_NoMG-PV-Diesel'!L514,LCOE_SensitivityScenarios!BQ514)</f>
        <v>SA_PV</v>
      </c>
      <c r="K515" s="38" t="str">
        <f>IF(LCOE_SensitivityScenarios!BU514&gt;'OnSSET_original_NoMG-PV-Diesel'!V514,'OnSSET_original_NoMG-PV-Diesel'!U514,LCOE_SensitivityScenarios!BV514)</f>
        <v>SA_PV</v>
      </c>
      <c r="L515" s="39" t="str">
        <f>IF(LCOE_SensitivityScenarios!BZ514&gt;'OnSSET_original_NoMG-PV-Diesel'!V514,'OnSSET_original_NoMG-PV-Diesel'!U514,LCOE_SensitivityScenarios!CA514)</f>
        <v>MG_Hybrid</v>
      </c>
      <c r="M515" s="40" t="str">
        <f>IF(LCOE_SensitivityScenarios!CE514&gt;'OnSSET_original_NoMG-PV-Diesel'!V514,'OnSSET_original_NoMG-PV-Diesel'!U514,LCOE_SensitivityScenarios!CF514)</f>
        <v>SA_PV</v>
      </c>
      <c r="N515" s="39" t="str">
        <f>IF(LCOE_SensitivityScenarios!CJ514&gt;'OnSSET_original_NoMG-PV-Diesel'!AE514,'OnSSET_original_NoMG-PV-Diesel'!AD514,LCOE_SensitivityScenarios!CK514)</f>
        <v>SA_Diesel</v>
      </c>
      <c r="O515" s="39" t="str">
        <f>IF(LCOE_SensitivityScenarios!CO514&gt;'OnSSET_original_NoMG-PV-Diesel'!AE514,'OnSSET_original_NoMG-PV-Diesel'!AD514,LCOE_SensitivityScenarios!CP514)</f>
        <v>SA_Diesel</v>
      </c>
      <c r="P515" s="40" t="str">
        <f>IF(LCOE_SensitivityScenarios!CT514&gt;'OnSSET_original_NoMG-PV-Diesel'!AE514,'OnSSET_original_NoMG-PV-Diesel'!AD514,LCOE_SensitivityScenarios!CU514)</f>
        <v>SA_Diesel</v>
      </c>
      <c r="Q515" s="38">
        <f>IF(LCOE_SensitivityScenarios!BF514&gt;'OnSSET_original_NoMG-PV-Diesel'!M514,'OnSSET_original_NoMG-PV-Diesel'!M514,LCOE_SensitivityScenarios!BF514)</f>
        <v>0.46331260343949499</v>
      </c>
      <c r="R515" s="28">
        <f>MIN('OnSSET_original_NoMG-PV-Diesel'!E514:I514,LCOE_SensitivityScenarios!BK514)</f>
        <v>0.46331260343949499</v>
      </c>
      <c r="S515" s="28">
        <f>MIN('OnSSET_original_NoMG-PV-Diesel'!E514:I514,LCOE_SensitivityScenarios!BP514)</f>
        <v>0.46331260343949499</v>
      </c>
      <c r="T515" s="27">
        <f>MIN('OnSSET_original_NoMG-PV-Diesel'!N514:R514,LCOE_SensitivityScenarios!BU514)</f>
        <v>0.46331260343949499</v>
      </c>
      <c r="U515" s="28">
        <f>MIN('OnSSET_original_NoMG-PV-Diesel'!N514:R514,LCOE_SensitivityScenarios!BZ514)</f>
        <v>0.43815662621495821</v>
      </c>
      <c r="V515" s="29">
        <f>MIN('OnSSET_original_NoMG-PV-Diesel'!N514:R514,LCOE_SensitivityScenarios!CE514)</f>
        <v>0.46331260343949499</v>
      </c>
      <c r="W515" s="28">
        <f>MIN('OnSSET_original_NoMG-PV-Diesel'!W514:AA514,LCOE_SensitivityScenarios!CJ514)</f>
        <v>0.242182586027855</v>
      </c>
      <c r="X515" s="28">
        <f>MIN('OnSSET_original_NoMG-PV-Diesel'!W514:AA514,LCOE_SensitivityScenarios!CO514)</f>
        <v>0.242182586027855</v>
      </c>
      <c r="Y515" s="29">
        <f>MIN('OnSSET_original_NoMG-PV-Diesel'!W514:AA514,LCOE_SensitivityScenarios!CT514)</f>
        <v>0.242182586027855</v>
      </c>
      <c r="Z515">
        <f>IF(H515='OnSSET_original_NoMG-PV-Diesel'!L514,'OnSSET_original_NoMG-PV-Diesel'!K514,"wait")</f>
        <v>9.6337297737857899</v>
      </c>
      <c r="AA515">
        <f>IF(I515='OnSSET_original_NoMG-PV-Diesel'!L514,'OnSSET_original_NoMG-PV-Diesel'!K514,"wait")</f>
        <v>9.6337297737857899</v>
      </c>
      <c r="AB515">
        <f>IF(J515='OnSSET_original_NoMG-PV-Diesel'!L514,'OnSSET_original_NoMG-PV-Diesel'!K514,"wait")</f>
        <v>9.6337297737857899</v>
      </c>
      <c r="AC515">
        <f>IF(K515='OnSSET_original_NoMG-PV-Diesel'!U514,'OnSSET_original_NoMG-PV-Diesel'!T514,"wait")</f>
        <v>20.9088407023965</v>
      </c>
      <c r="AD515" t="str">
        <f>IF(L515='OnSSET_original_NoMG-PV-Diesel'!U514,'OnSSET_original_NoMG-PV-Diesel'!T514,"wait")</f>
        <v>wait</v>
      </c>
      <c r="AE515">
        <f>IF(M515='OnSSET_original_NoMG-PV-Diesel'!U514,'OnSSET_original_NoMG-PV-Diesel'!T514,"wait")</f>
        <v>20.9088407023965</v>
      </c>
      <c r="AF515">
        <f>IF(N515='OnSSET_original_NoMG-PV-Diesel'!AD514,'OnSSET_original_NoMG-PV-Diesel'!AC514,"wait")</f>
        <v>15.7331865723649</v>
      </c>
      <c r="AG515">
        <f>IF(O515='OnSSET_original_NoMG-PV-Diesel'!AD514,'OnSSET_original_NoMG-PV-Diesel'!AC514,"wait")</f>
        <v>15.7331865723649</v>
      </c>
      <c r="AH515">
        <f>IF(P515='OnSSET_original_NoMG-PV-Diesel'!AD514,'OnSSET_original_NoMG-PV-Diesel'!AC514,"wait")</f>
        <v>15.7331865723649</v>
      </c>
      <c r="AR515">
        <v>208.745</v>
      </c>
      <c r="AS515">
        <v>106.928</v>
      </c>
      <c r="AT515">
        <v>10.505999999999901</v>
      </c>
      <c r="AU515">
        <v>0.106</v>
      </c>
      <c r="AV515">
        <v>61282.97982</v>
      </c>
      <c r="AW515">
        <v>0</v>
      </c>
      <c r="AX515">
        <v>12993.42224</v>
      </c>
      <c r="AZ515">
        <f>SUMIF([1]base!$A$2:$A$169,B515,[1]base!$V$2:$V$169)</f>
        <v>0</v>
      </c>
      <c r="BA515">
        <f>SUMIF([2]s1!$A$2:$A$275,B515,[2]s1!$U$2:$U$275)</f>
        <v>0</v>
      </c>
      <c r="BB515">
        <f>SUMIF([3]s2!$A$2:$A$115,B515,[3]s2!$U$2:$U$115)</f>
        <v>0</v>
      </c>
      <c r="BC515">
        <f>SUMIF([4]s3!$A$2:$A$245,B515,[4]s3!$U$2:$U$245)</f>
        <v>0</v>
      </c>
      <c r="BD515">
        <f>SUMIF([5]s4!$A$2:$A$74,B515,[5]s4!$U$2:$U$74)</f>
        <v>0</v>
      </c>
      <c r="BF515">
        <f t="shared" si="40"/>
        <v>0</v>
      </c>
      <c r="BG515">
        <f t="shared" si="41"/>
        <v>0</v>
      </c>
      <c r="BH515">
        <f t="shared" si="42"/>
        <v>0</v>
      </c>
      <c r="BI515">
        <f t="shared" si="43"/>
        <v>0</v>
      </c>
      <c r="BJ515">
        <f t="shared" si="44"/>
        <v>0</v>
      </c>
      <c r="BL515" t="s">
        <v>114</v>
      </c>
      <c r="BM515" s="23">
        <v>106007.8224</v>
      </c>
      <c r="BN515" s="23">
        <v>20.908840699999999</v>
      </c>
      <c r="BP515" t="s">
        <v>186</v>
      </c>
      <c r="BQ515" s="23">
        <v>106007.8224</v>
      </c>
      <c r="BR515" s="23">
        <v>20.908840699999999</v>
      </c>
      <c r="BT515" t="s">
        <v>183</v>
      </c>
      <c r="BU515" s="23">
        <v>19509.322779999999</v>
      </c>
      <c r="BV515" s="23">
        <v>15.733186570000001</v>
      </c>
    </row>
    <row r="516" spans="1:74" x14ac:dyDescent="0.25">
      <c r="A516">
        <v>1</v>
      </c>
      <c r="B516" s="15">
        <v>8107</v>
      </c>
      <c r="C516" s="15">
        <v>-64.637673539999994</v>
      </c>
      <c r="D516" s="15">
        <v>-18.001680799999999</v>
      </c>
      <c r="E516" s="16">
        <v>1</v>
      </c>
      <c r="F516" s="19">
        <v>32393.276307390701</v>
      </c>
      <c r="G516" s="19">
        <v>50.76383002435319</v>
      </c>
      <c r="H516" s="16" t="str">
        <f>IF(LCOE_SensitivityScenarios!BF515&gt;'OnSSET_original_NoMG-PV-Diesel'!M515,'OnSSET_original_NoMG-PV-Diesel'!L515,LCOE_SensitivityScenarios!BG515)</f>
        <v>Grid_extension</v>
      </c>
      <c r="I516" s="39" t="str">
        <f>IF(LCOE_SensitivityScenarios!BK515&gt;'OnSSET_original_NoMG-PV-Diesel'!M515,'OnSSET_original_NoMG-PV-Diesel'!L515,LCOE_SensitivityScenarios!BL515)</f>
        <v>Grid_extension</v>
      </c>
      <c r="J516" s="39" t="str">
        <f>IF(LCOE_SensitivityScenarios!BP515&gt;'OnSSET_original_NoMG-PV-Diesel'!M515,'OnSSET_original_NoMG-PV-Diesel'!L515,LCOE_SensitivityScenarios!BQ515)</f>
        <v>Grid_extension</v>
      </c>
      <c r="K516" s="38" t="str">
        <f>IF(LCOE_SensitivityScenarios!BU515&gt;'OnSSET_original_NoMG-PV-Diesel'!V515,'OnSSET_original_NoMG-PV-Diesel'!U515,LCOE_SensitivityScenarios!BV515)</f>
        <v>Grid_extension</v>
      </c>
      <c r="L516" s="39" t="str">
        <f>IF(LCOE_SensitivityScenarios!BZ515&gt;'OnSSET_original_NoMG-PV-Diesel'!V515,'OnSSET_original_NoMG-PV-Diesel'!U515,LCOE_SensitivityScenarios!CA515)</f>
        <v>Grid_extension</v>
      </c>
      <c r="M516" s="40" t="str">
        <f>IF(LCOE_SensitivityScenarios!CE515&gt;'OnSSET_original_NoMG-PV-Diesel'!V515,'OnSSET_original_NoMG-PV-Diesel'!U515,LCOE_SensitivityScenarios!CF515)</f>
        <v>Grid_extension</v>
      </c>
      <c r="N516" s="39" t="str">
        <f>IF(LCOE_SensitivityScenarios!CJ515&gt;'OnSSET_original_NoMG-PV-Diesel'!AE515,'OnSSET_original_NoMG-PV-Diesel'!AD515,LCOE_SensitivityScenarios!CK515)</f>
        <v>SA_Diesel</v>
      </c>
      <c r="O516" s="39" t="str">
        <f>IF(LCOE_SensitivityScenarios!CO515&gt;'OnSSET_original_NoMG-PV-Diesel'!AE515,'OnSSET_original_NoMG-PV-Diesel'!AD515,LCOE_SensitivityScenarios!CP515)</f>
        <v>SA_Diesel</v>
      </c>
      <c r="P516" s="40" t="str">
        <f>IF(LCOE_SensitivityScenarios!CT515&gt;'OnSSET_original_NoMG-PV-Diesel'!AE515,'OnSSET_original_NoMG-PV-Diesel'!AD515,LCOE_SensitivityScenarios!CU515)</f>
        <v>SA_Diesel</v>
      </c>
      <c r="Q516" s="38">
        <f>IF(LCOE_SensitivityScenarios!BF515&gt;'OnSSET_original_NoMG-PV-Diesel'!M515,'OnSSET_original_NoMG-PV-Diesel'!M515,LCOE_SensitivityScenarios!BF515)</f>
        <v>0.27232195908908602</v>
      </c>
      <c r="R516" s="28">
        <f>MIN('OnSSET_original_NoMG-PV-Diesel'!E515:I515,LCOE_SensitivityScenarios!BK515)</f>
        <v>0.27232195908908602</v>
      </c>
      <c r="S516" s="28">
        <f>MIN('OnSSET_original_NoMG-PV-Diesel'!E515:I515,LCOE_SensitivityScenarios!BP515)</f>
        <v>0.27232195908908602</v>
      </c>
      <c r="T516" s="27">
        <f>MIN('OnSSET_original_NoMG-PV-Diesel'!N515:R515,LCOE_SensitivityScenarios!BU515)</f>
        <v>0.27232195908908602</v>
      </c>
      <c r="U516" s="28">
        <f>MIN('OnSSET_original_NoMG-PV-Diesel'!N515:R515,LCOE_SensitivityScenarios!BZ515)</f>
        <v>0.27232195908908602</v>
      </c>
      <c r="V516" s="29">
        <f>MIN('OnSSET_original_NoMG-PV-Diesel'!N515:R515,LCOE_SensitivityScenarios!CE515)</f>
        <v>0.27232195908908602</v>
      </c>
      <c r="W516" s="28">
        <f>MIN('OnSSET_original_NoMG-PV-Diesel'!W515:AA515,LCOE_SensitivityScenarios!CJ515)</f>
        <v>0.19994839108175</v>
      </c>
      <c r="X516" s="28">
        <f>MIN('OnSSET_original_NoMG-PV-Diesel'!W515:AA515,LCOE_SensitivityScenarios!CO515)</f>
        <v>0.19994839108175</v>
      </c>
      <c r="Y516" s="29">
        <f>MIN('OnSSET_original_NoMG-PV-Diesel'!W515:AA515,LCOE_SensitivityScenarios!CT515)</f>
        <v>0.19994839108175</v>
      </c>
      <c r="Z516">
        <f>IF(H516='OnSSET_original_NoMG-PV-Diesel'!L515,'OnSSET_original_NoMG-PV-Diesel'!K515,"wait")</f>
        <v>18.436393501967402</v>
      </c>
      <c r="AA516">
        <f>IF(I516='OnSSET_original_NoMG-PV-Diesel'!L515,'OnSSET_original_NoMG-PV-Diesel'!K515,"wait")</f>
        <v>18.436393501967402</v>
      </c>
      <c r="AB516">
        <f>IF(J516='OnSSET_original_NoMG-PV-Diesel'!L515,'OnSSET_original_NoMG-PV-Diesel'!K515,"wait")</f>
        <v>18.436393501967402</v>
      </c>
      <c r="AC516">
        <f>IF(K516='OnSSET_original_NoMG-PV-Diesel'!U515,'OnSSET_original_NoMG-PV-Diesel'!T515,"wait")</f>
        <v>8.5466739749096803</v>
      </c>
      <c r="AD516">
        <f>IF(L516='OnSSET_original_NoMG-PV-Diesel'!U515,'OnSSET_original_NoMG-PV-Diesel'!T515,"wait")</f>
        <v>8.5466739749096803</v>
      </c>
      <c r="AE516">
        <f>IF(M516='OnSSET_original_NoMG-PV-Diesel'!U515,'OnSSET_original_NoMG-PV-Diesel'!T515,"wait")</f>
        <v>8.5466739749096803</v>
      </c>
      <c r="AF516">
        <f>IF(N516='OnSSET_original_NoMG-PV-Diesel'!AD515,'OnSSET_original_NoMG-PV-Diesel'!AC515,"wait")</f>
        <v>14.7914503686715</v>
      </c>
      <c r="AG516">
        <f>IF(O516='OnSSET_original_NoMG-PV-Diesel'!AD515,'OnSSET_original_NoMG-PV-Diesel'!AC515,"wait")</f>
        <v>14.7914503686715</v>
      </c>
      <c r="AH516">
        <f>IF(P516='OnSSET_original_NoMG-PV-Diesel'!AD515,'OnSSET_original_NoMG-PV-Diesel'!AC515,"wait")</f>
        <v>14.7914503686715</v>
      </c>
      <c r="AR516" s="23">
        <v>65.679000000000002</v>
      </c>
      <c r="AS516" s="23">
        <v>68.122</v>
      </c>
      <c r="AT516" s="23">
        <v>0.23</v>
      </c>
      <c r="AU516" s="23">
        <v>1E-3</v>
      </c>
      <c r="AV516" s="23">
        <v>10382.785910000001</v>
      </c>
      <c r="AW516" s="23">
        <v>18689.014640000001</v>
      </c>
      <c r="AX516" s="23">
        <v>6345.4787530000003</v>
      </c>
      <c r="AZ516">
        <f>SUMIF([1]base!$A$2:$A$169,B516,[1]base!$V$2:$V$169)</f>
        <v>0</v>
      </c>
      <c r="BA516">
        <f>SUMIF([2]s1!$A$2:$A$275,B516,[2]s1!$U$2:$U$275)</f>
        <v>0</v>
      </c>
      <c r="BB516">
        <f>SUMIF([3]s2!$A$2:$A$115,B516,[3]s2!$U$2:$U$115)</f>
        <v>0</v>
      </c>
      <c r="BC516">
        <f>SUMIF([4]s3!$A$2:$A$245,B516,[4]s3!$U$2:$U$245)</f>
        <v>0</v>
      </c>
      <c r="BD516">
        <f>SUMIF([5]s4!$A$2:$A$74,B516,[5]s4!$U$2:$U$74)</f>
        <v>0</v>
      </c>
      <c r="BF516">
        <f t="shared" si="40"/>
        <v>0</v>
      </c>
      <c r="BG516">
        <f t="shared" si="41"/>
        <v>0</v>
      </c>
      <c r="BH516">
        <f t="shared" si="42"/>
        <v>0</v>
      </c>
      <c r="BI516">
        <f t="shared" si="43"/>
        <v>0</v>
      </c>
      <c r="BJ516">
        <f t="shared" si="44"/>
        <v>0</v>
      </c>
      <c r="BL516" t="s">
        <v>115</v>
      </c>
      <c r="BM516" s="23">
        <v>50134.651890000001</v>
      </c>
      <c r="BN516" s="23">
        <v>8.5466739749999991</v>
      </c>
      <c r="BP516" t="s">
        <v>185</v>
      </c>
      <c r="BQ516" s="23">
        <v>50134.651890000001</v>
      </c>
      <c r="BR516" s="23">
        <v>8.5466739749999991</v>
      </c>
      <c r="BT516" t="s">
        <v>183</v>
      </c>
      <c r="BU516" s="23">
        <v>18341.55962</v>
      </c>
      <c r="BV516" s="23">
        <v>14.79145037</v>
      </c>
    </row>
    <row r="517" spans="1:74" x14ac:dyDescent="0.25">
      <c r="A517">
        <v>1</v>
      </c>
      <c r="B517" s="15">
        <v>8116</v>
      </c>
      <c r="C517" s="15">
        <v>-62.372484200000002</v>
      </c>
      <c r="D517" s="15">
        <v>-16.888617740000001</v>
      </c>
      <c r="E517" s="16">
        <v>0</v>
      </c>
      <c r="F517" s="19">
        <v>17946.7917426969</v>
      </c>
      <c r="G517" s="19">
        <v>53.42612941507376</v>
      </c>
      <c r="H517" s="16" t="str">
        <f>IF(LCOE_SensitivityScenarios!BF516&gt;'OnSSET_original_NoMG-PV-Diesel'!M516,'OnSSET_original_NoMG-PV-Diesel'!L516,LCOE_SensitivityScenarios!BG516)</f>
        <v>SA_PV</v>
      </c>
      <c r="I517" s="39" t="str">
        <f>IF(LCOE_SensitivityScenarios!BK516&gt;'OnSSET_original_NoMG-PV-Diesel'!M516,'OnSSET_original_NoMG-PV-Diesel'!L516,LCOE_SensitivityScenarios!BL516)</f>
        <v>MG_Hybrid</v>
      </c>
      <c r="J517" s="39" t="str">
        <f>IF(LCOE_SensitivityScenarios!BP516&gt;'OnSSET_original_NoMG-PV-Diesel'!M516,'OnSSET_original_NoMG-PV-Diesel'!L516,LCOE_SensitivityScenarios!BQ516)</f>
        <v>SA_PV</v>
      </c>
      <c r="K517" s="38" t="str">
        <f>IF(LCOE_SensitivityScenarios!BU516&gt;'OnSSET_original_NoMG-PV-Diesel'!V516,'OnSSET_original_NoMG-PV-Diesel'!U516,LCOE_SensitivityScenarios!BV516)</f>
        <v>SA_Diesel</v>
      </c>
      <c r="L517" s="39" t="str">
        <f>IF(LCOE_SensitivityScenarios!BZ516&gt;'OnSSET_original_NoMG-PV-Diesel'!V516,'OnSSET_original_NoMG-PV-Diesel'!U516,LCOE_SensitivityScenarios!CA516)</f>
        <v>SA_Diesel</v>
      </c>
      <c r="M517" s="40" t="str">
        <f>IF(LCOE_SensitivityScenarios!CE516&gt;'OnSSET_original_NoMG-PV-Diesel'!V516,'OnSSET_original_NoMG-PV-Diesel'!U516,LCOE_SensitivityScenarios!CF516)</f>
        <v>SA_Diesel</v>
      </c>
      <c r="N517" s="39" t="str">
        <f>IF(LCOE_SensitivityScenarios!CJ516&gt;'OnSSET_original_NoMG-PV-Diesel'!AE516,'OnSSET_original_NoMG-PV-Diesel'!AD516,LCOE_SensitivityScenarios!CK516)</f>
        <v>SA_Diesel</v>
      </c>
      <c r="O517" s="39" t="str">
        <f>IF(LCOE_SensitivityScenarios!CO516&gt;'OnSSET_original_NoMG-PV-Diesel'!AE516,'OnSSET_original_NoMG-PV-Diesel'!AD516,LCOE_SensitivityScenarios!CP516)</f>
        <v>SA_Diesel</v>
      </c>
      <c r="P517" s="40" t="str">
        <f>IF(LCOE_SensitivityScenarios!CT516&gt;'OnSSET_original_NoMG-PV-Diesel'!AE516,'OnSSET_original_NoMG-PV-Diesel'!AD516,LCOE_SensitivityScenarios!CU516)</f>
        <v>SA_Diesel</v>
      </c>
      <c r="Q517" s="38">
        <f>IF(LCOE_SensitivityScenarios!BF516&gt;'OnSSET_original_NoMG-PV-Diesel'!M516,'OnSSET_original_NoMG-PV-Diesel'!M516,LCOE_SensitivityScenarios!BF516)</f>
        <v>0.51143542790867502</v>
      </c>
      <c r="R517" s="28">
        <f>MIN('OnSSET_original_NoMG-PV-Diesel'!E516:I516,LCOE_SensitivityScenarios!BK516)</f>
        <v>0.50797324599048377</v>
      </c>
      <c r="S517" s="28">
        <f>MIN('OnSSET_original_NoMG-PV-Diesel'!E516:I516,LCOE_SensitivityScenarios!BP516)</f>
        <v>0.51143542790867502</v>
      </c>
      <c r="T517" s="27">
        <f>MIN('OnSSET_original_NoMG-PV-Diesel'!N516:R516,LCOE_SensitivityScenarios!BU516)</f>
        <v>0.39033746036260603</v>
      </c>
      <c r="U517" s="28">
        <f>MIN('OnSSET_original_NoMG-PV-Diesel'!N516:R516,LCOE_SensitivityScenarios!BZ516)</f>
        <v>0.39033746036260603</v>
      </c>
      <c r="V517" s="29">
        <f>MIN('OnSSET_original_NoMG-PV-Diesel'!N516:R516,LCOE_SensitivityScenarios!CE516)</f>
        <v>0.39033746036260603</v>
      </c>
      <c r="W517" s="28">
        <f>MIN('OnSSET_original_NoMG-PV-Diesel'!W516:AA516,LCOE_SensitivityScenarios!CJ516)</f>
        <v>0.205981847502622</v>
      </c>
      <c r="X517" s="28">
        <f>MIN('OnSSET_original_NoMG-PV-Diesel'!W516:AA516,LCOE_SensitivityScenarios!CO516)</f>
        <v>0.205981847502622</v>
      </c>
      <c r="Y517" s="29">
        <f>MIN('OnSSET_original_NoMG-PV-Diesel'!W516:AA516,LCOE_SensitivityScenarios!CT516)</f>
        <v>0.205981847502622</v>
      </c>
      <c r="Z517">
        <f>IF(H517='OnSSET_original_NoMG-PV-Diesel'!L516,'OnSSET_original_NoMG-PV-Diesel'!K516,"wait")</f>
        <v>26.752505484708902</v>
      </c>
      <c r="AA517">
        <f>VLOOKUP(B517,[2]s1!$A$2:$T$275,20,FALSE)</f>
        <v>14.385</v>
      </c>
      <c r="AB517">
        <f>IF(J517='OnSSET_original_NoMG-PV-Diesel'!L516,'OnSSET_original_NoMG-PV-Diesel'!K516,"wait")</f>
        <v>26.752505484708902</v>
      </c>
      <c r="AC517">
        <f>IF(K517='OnSSET_original_NoMG-PV-Diesel'!U516,'OnSSET_original_NoMG-PV-Diesel'!T516,"wait")</f>
        <v>8.1948820742908399</v>
      </c>
      <c r="AD517">
        <f>IF(L517='OnSSET_original_NoMG-PV-Diesel'!U516,'OnSSET_original_NoMG-PV-Diesel'!T516,"wait")</f>
        <v>8.1948820742908399</v>
      </c>
      <c r="AE517">
        <f>IF(M517='OnSSET_original_NoMG-PV-Diesel'!U516,'OnSSET_original_NoMG-PV-Diesel'!T516,"wait")</f>
        <v>8.1948820742908399</v>
      </c>
      <c r="AF517">
        <f>IF(N517='OnSSET_original_NoMG-PV-Diesel'!AD516,'OnSSET_original_NoMG-PV-Diesel'!AC516,"wait")</f>
        <v>8.1948820742908399</v>
      </c>
      <c r="AG517">
        <f>IF(O517='OnSSET_original_NoMG-PV-Diesel'!AD516,'OnSSET_original_NoMG-PV-Diesel'!AC516,"wait")</f>
        <v>8.1948820742908399</v>
      </c>
      <c r="AH517">
        <f>IF(P517='OnSSET_original_NoMG-PV-Diesel'!AD516,'OnSSET_original_NoMG-PV-Diesel'!AC516,"wait")</f>
        <v>8.1948820742908399</v>
      </c>
      <c r="AR517" s="23">
        <v>96.82</v>
      </c>
      <c r="AS517" s="23">
        <v>96.391999999999996</v>
      </c>
      <c r="AT517" s="23">
        <v>6.12</v>
      </c>
      <c r="AU517" s="23">
        <v>3.6120000000000001</v>
      </c>
      <c r="AV517" s="23">
        <v>24340.19299</v>
      </c>
      <c r="AW517" s="23">
        <v>43812.347390000003</v>
      </c>
      <c r="AX517" s="23">
        <v>6678.2661770000004</v>
      </c>
      <c r="AZ517">
        <f>SUMIF([1]base!$A$2:$A$169,B517,[1]base!$V$2:$V$169)</f>
        <v>0</v>
      </c>
      <c r="BA517">
        <f>SUMIF([2]s1!$A$2:$A$275,B517,[2]s1!$U$2:$U$275)</f>
        <v>39611.199999999997</v>
      </c>
      <c r="BB517">
        <f>SUMIF([3]s2!$A$2:$A$115,B517,[3]s2!$U$2:$U$115)</f>
        <v>0</v>
      </c>
      <c r="BC517">
        <f>SUMIF([4]s3!$A$2:$A$245,B517,[4]s3!$U$2:$U$245)</f>
        <v>0</v>
      </c>
      <c r="BD517">
        <f>SUMIF([5]s4!$A$2:$A$74,B517,[5]s4!$U$2:$U$74)</f>
        <v>0</v>
      </c>
      <c r="BF517">
        <f t="shared" si="40"/>
        <v>0</v>
      </c>
      <c r="BG517">
        <f t="shared" si="41"/>
        <v>114442.006557</v>
      </c>
      <c r="BH517">
        <f t="shared" si="42"/>
        <v>0</v>
      </c>
      <c r="BI517">
        <f t="shared" si="43"/>
        <v>0</v>
      </c>
      <c r="BJ517">
        <f t="shared" si="44"/>
        <v>0</v>
      </c>
      <c r="BL517" t="s">
        <v>114</v>
      </c>
      <c r="BM517" s="23">
        <v>60950.970249999998</v>
      </c>
      <c r="BN517" s="23">
        <v>10.54515056</v>
      </c>
      <c r="BP517" t="s">
        <v>183</v>
      </c>
      <c r="BQ517" s="23">
        <v>10161.743060000001</v>
      </c>
      <c r="BR517" s="23">
        <v>8.1948820740000006</v>
      </c>
      <c r="BT517" t="s">
        <v>183</v>
      </c>
      <c r="BU517" s="23">
        <v>10161.743060000001</v>
      </c>
      <c r="BV517" s="23">
        <v>8.1948820740000006</v>
      </c>
    </row>
    <row r="518" spans="1:74" x14ac:dyDescent="0.25">
      <c r="A518">
        <v>1</v>
      </c>
      <c r="B518" s="15">
        <v>8126</v>
      </c>
      <c r="C518" s="15">
        <v>-63.322375119999997</v>
      </c>
      <c r="D518" s="15">
        <v>-18.06290426</v>
      </c>
      <c r="E518" s="16">
        <v>0</v>
      </c>
      <c r="F518" s="19">
        <v>36165.562865307598</v>
      </c>
      <c r="G518" s="19">
        <v>58.32516757229191</v>
      </c>
      <c r="H518" s="16" t="str">
        <f>IF(LCOE_SensitivityScenarios!BF517&gt;'OnSSET_original_NoMG-PV-Diesel'!M517,'OnSSET_original_NoMG-PV-Diesel'!L517,LCOE_SensitivityScenarios!BG517)</f>
        <v>SA_PV</v>
      </c>
      <c r="I518" s="39" t="str">
        <f>IF(LCOE_SensitivityScenarios!BK517&gt;'OnSSET_original_NoMG-PV-Diesel'!M517,'OnSSET_original_NoMG-PV-Diesel'!L517,LCOE_SensitivityScenarios!BL517)</f>
        <v>SA_PV</v>
      </c>
      <c r="J518" s="39" t="str">
        <f>IF(LCOE_SensitivityScenarios!BP517&gt;'OnSSET_original_NoMG-PV-Diesel'!M517,'OnSSET_original_NoMG-PV-Diesel'!L517,LCOE_SensitivityScenarios!BQ517)</f>
        <v>SA_PV</v>
      </c>
      <c r="K518" s="38" t="str">
        <f>IF(LCOE_SensitivityScenarios!BU517&gt;'OnSSET_original_NoMG-PV-Diesel'!V517,'OnSSET_original_NoMG-PV-Diesel'!U517,LCOE_SensitivityScenarios!BV517)</f>
        <v>SA_Diesel</v>
      </c>
      <c r="L518" s="39" t="str">
        <f>IF(LCOE_SensitivityScenarios!BZ517&gt;'OnSSET_original_NoMG-PV-Diesel'!V517,'OnSSET_original_NoMG-PV-Diesel'!U517,LCOE_SensitivityScenarios!CA517)</f>
        <v>SA_Diesel</v>
      </c>
      <c r="M518" s="40" t="str">
        <f>IF(LCOE_SensitivityScenarios!CE517&gt;'OnSSET_original_NoMG-PV-Diesel'!V517,'OnSSET_original_NoMG-PV-Diesel'!U517,LCOE_SensitivityScenarios!CF517)</f>
        <v>SA_Diesel</v>
      </c>
      <c r="N518" s="39" t="str">
        <f>IF(LCOE_SensitivityScenarios!CJ517&gt;'OnSSET_original_NoMG-PV-Diesel'!AE517,'OnSSET_original_NoMG-PV-Diesel'!AD517,LCOE_SensitivityScenarios!CK517)</f>
        <v>SA_Diesel</v>
      </c>
      <c r="O518" s="39" t="str">
        <f>IF(LCOE_SensitivityScenarios!CO517&gt;'OnSSET_original_NoMG-PV-Diesel'!AE517,'OnSSET_original_NoMG-PV-Diesel'!AD517,LCOE_SensitivityScenarios!CP517)</f>
        <v>SA_Diesel</v>
      </c>
      <c r="P518" s="40" t="str">
        <f>IF(LCOE_SensitivityScenarios!CT517&gt;'OnSSET_original_NoMG-PV-Diesel'!AE517,'OnSSET_original_NoMG-PV-Diesel'!AD517,LCOE_SensitivityScenarios!CU517)</f>
        <v>SA_Diesel</v>
      </c>
      <c r="Q518" s="38">
        <f>IF(LCOE_SensitivityScenarios!BF517&gt;'OnSSET_original_NoMG-PV-Diesel'!M517,'OnSSET_original_NoMG-PV-Diesel'!M517,LCOE_SensitivityScenarios!BF517)</f>
        <v>0.44160613060786902</v>
      </c>
      <c r="R518" s="28">
        <f>MIN('OnSSET_original_NoMG-PV-Diesel'!E517:I517,LCOE_SensitivityScenarios!BK517)</f>
        <v>0.44160613060786902</v>
      </c>
      <c r="S518" s="28">
        <f>MIN('OnSSET_original_NoMG-PV-Diesel'!E517:I517,LCOE_SensitivityScenarios!BP517)</f>
        <v>0.44160613060786902</v>
      </c>
      <c r="T518" s="27">
        <f>MIN('OnSSET_original_NoMG-PV-Diesel'!N517:R517,LCOE_SensitivityScenarios!BU517)</f>
        <v>0.33704192864490101</v>
      </c>
      <c r="U518" s="28">
        <f>MIN('OnSSET_original_NoMG-PV-Diesel'!N517:R517,LCOE_SensitivityScenarios!BZ517)</f>
        <v>0.33704192864490101</v>
      </c>
      <c r="V518" s="29">
        <f>MIN('OnSSET_original_NoMG-PV-Diesel'!N517:R517,LCOE_SensitivityScenarios!CE517)</f>
        <v>0.33704192864490101</v>
      </c>
      <c r="W518" s="28">
        <f>MIN('OnSSET_original_NoMG-PV-Diesel'!W517:AA517,LCOE_SensitivityScenarios!CJ517)</f>
        <v>0.18788147824000501</v>
      </c>
      <c r="X518" s="28">
        <f>MIN('OnSSET_original_NoMG-PV-Diesel'!W517:AA517,LCOE_SensitivityScenarios!CO517)</f>
        <v>0.18788147824000501</v>
      </c>
      <c r="Y518" s="29">
        <f>MIN('OnSSET_original_NoMG-PV-Diesel'!W517:AA517,LCOE_SensitivityScenarios!CT517)</f>
        <v>0.18788147824000501</v>
      </c>
      <c r="Z518">
        <f>IF(H518='OnSSET_original_NoMG-PV-Diesel'!L517,'OnSSET_original_NoMG-PV-Diesel'!K517,"wait")</f>
        <v>13.0370636535536</v>
      </c>
      <c r="AA518">
        <f>IF(I518='OnSSET_original_NoMG-PV-Diesel'!L517,'OnSSET_original_NoMG-PV-Diesel'!K517,"wait")</f>
        <v>13.0370636535536</v>
      </c>
      <c r="AB518">
        <f>IF(J518='OnSSET_original_NoMG-PV-Diesel'!L517,'OnSSET_original_NoMG-PV-Diesel'!K517,"wait")</f>
        <v>13.0370636535536</v>
      </c>
      <c r="AC518">
        <f>IF(K518='OnSSET_original_NoMG-PV-Diesel'!U517,'OnSSET_original_NoMG-PV-Diesel'!T517,"wait")</f>
        <v>16.513955646259198</v>
      </c>
      <c r="AD518">
        <f>IF(L518='OnSSET_original_NoMG-PV-Diesel'!U517,'OnSSET_original_NoMG-PV-Diesel'!T517,"wait")</f>
        <v>16.513955646259198</v>
      </c>
      <c r="AE518">
        <f>IF(M518='OnSSET_original_NoMG-PV-Diesel'!U517,'OnSSET_original_NoMG-PV-Diesel'!T517,"wait")</f>
        <v>16.513955646259198</v>
      </c>
      <c r="AF518">
        <f>IF(N518='OnSSET_original_NoMG-PV-Diesel'!AD517,'OnSSET_original_NoMG-PV-Diesel'!AC517,"wait")</f>
        <v>16.513955646259198</v>
      </c>
      <c r="AG518">
        <f>IF(O518='OnSSET_original_NoMG-PV-Diesel'!AD517,'OnSSET_original_NoMG-PV-Diesel'!AC517,"wait")</f>
        <v>16.513955646259198</v>
      </c>
      <c r="AH518">
        <f>IF(P518='OnSSET_original_NoMG-PV-Diesel'!AD517,'OnSSET_original_NoMG-PV-Diesel'!AC517,"wait")</f>
        <v>16.513955646259198</v>
      </c>
      <c r="AR518">
        <v>24.831999999999901</v>
      </c>
      <c r="AS518">
        <v>11.613</v>
      </c>
      <c r="AT518">
        <v>3.2330000000000001</v>
      </c>
      <c r="AU518">
        <v>2.052</v>
      </c>
      <c r="AV518">
        <v>48317.393459999999</v>
      </c>
      <c r="AW518">
        <v>0</v>
      </c>
      <c r="AX518">
        <v>7796.0533459999997</v>
      </c>
      <c r="AZ518">
        <f>SUMIF([1]base!$A$2:$A$169,B518,[1]base!$V$2:$V$169)</f>
        <v>0</v>
      </c>
      <c r="BA518">
        <f>SUMIF([2]s1!$A$2:$A$275,B518,[2]s1!$U$2:$U$275)</f>
        <v>0</v>
      </c>
      <c r="BB518">
        <f>SUMIF([3]s2!$A$2:$A$115,B518,[3]s2!$U$2:$U$115)</f>
        <v>0</v>
      </c>
      <c r="BC518">
        <f>SUMIF([4]s3!$A$2:$A$245,B518,[4]s3!$U$2:$U$245)</f>
        <v>0</v>
      </c>
      <c r="BD518">
        <f>SUMIF([5]s4!$A$2:$A$74,B518,[5]s4!$U$2:$U$74)</f>
        <v>0</v>
      </c>
      <c r="BF518">
        <f t="shared" si="40"/>
        <v>0</v>
      </c>
      <c r="BG518">
        <f t="shared" si="41"/>
        <v>0</v>
      </c>
      <c r="BH518">
        <f t="shared" si="42"/>
        <v>0</v>
      </c>
      <c r="BI518">
        <f t="shared" si="43"/>
        <v>0</v>
      </c>
      <c r="BJ518">
        <f t="shared" si="44"/>
        <v>0</v>
      </c>
      <c r="BL518" t="s">
        <v>114</v>
      </c>
      <c r="BM518" s="23">
        <v>106055.5288</v>
      </c>
      <c r="BN518" s="23">
        <v>20.91825025</v>
      </c>
      <c r="BP518" t="s">
        <v>183</v>
      </c>
      <c r="BQ518" s="23">
        <v>20477.484939999998</v>
      </c>
      <c r="BR518" s="23">
        <v>16.51395565</v>
      </c>
      <c r="BT518" t="s">
        <v>183</v>
      </c>
      <c r="BU518" s="23">
        <v>20477.484939999998</v>
      </c>
      <c r="BV518" s="23">
        <v>16.51395565</v>
      </c>
    </row>
    <row r="519" spans="1:74" x14ac:dyDescent="0.25">
      <c r="A519">
        <v>1</v>
      </c>
      <c r="B519" s="15">
        <v>8127</v>
      </c>
      <c r="C519" s="15">
        <v>-62.271467790000003</v>
      </c>
      <c r="D519" s="15">
        <v>-17.789885680000001</v>
      </c>
      <c r="E519" s="16">
        <v>0</v>
      </c>
      <c r="F519" s="19">
        <v>44851.090152403303</v>
      </c>
      <c r="G519" s="19">
        <v>71.551389004550799</v>
      </c>
      <c r="H519" s="16" t="str">
        <f>IF(LCOE_SensitivityScenarios!BF518&gt;'OnSSET_original_NoMG-PV-Diesel'!M518,'OnSSET_original_NoMG-PV-Diesel'!L518,LCOE_SensitivityScenarios!BG518)</f>
        <v>SA_PV</v>
      </c>
      <c r="I519" s="39" t="str">
        <f>IF(LCOE_SensitivityScenarios!BK518&gt;'OnSSET_original_NoMG-PV-Diesel'!M518,'OnSSET_original_NoMG-PV-Diesel'!L518,LCOE_SensitivityScenarios!BL518)</f>
        <v>SA_PV</v>
      </c>
      <c r="J519" s="39" t="str">
        <f>IF(LCOE_SensitivityScenarios!BP518&gt;'OnSSET_original_NoMG-PV-Diesel'!M518,'OnSSET_original_NoMG-PV-Diesel'!L518,LCOE_SensitivityScenarios!BQ518)</f>
        <v>SA_PV</v>
      </c>
      <c r="K519" s="38" t="str">
        <f>IF(LCOE_SensitivityScenarios!BU518&gt;'OnSSET_original_NoMG-PV-Diesel'!V518,'OnSSET_original_NoMG-PV-Diesel'!U518,LCOE_SensitivityScenarios!BV518)</f>
        <v>MG_Hybrid</v>
      </c>
      <c r="L519" s="39" t="str">
        <f>IF(LCOE_SensitivityScenarios!BZ518&gt;'OnSSET_original_NoMG-PV-Diesel'!V518,'OnSSET_original_NoMG-PV-Diesel'!U518,LCOE_SensitivityScenarios!CA518)</f>
        <v>MG_Hybrid</v>
      </c>
      <c r="M519" s="40" t="str">
        <f>IF(LCOE_SensitivityScenarios!CE518&gt;'OnSSET_original_NoMG-PV-Diesel'!V518,'OnSSET_original_NoMG-PV-Diesel'!U518,LCOE_SensitivityScenarios!CF518)</f>
        <v>SA_PV</v>
      </c>
      <c r="N519" s="39" t="str">
        <f>IF(LCOE_SensitivityScenarios!CJ518&gt;'OnSSET_original_NoMG-PV-Diesel'!AE518,'OnSSET_original_NoMG-PV-Diesel'!AD518,LCOE_SensitivityScenarios!CK518)</f>
        <v>SA_Diesel</v>
      </c>
      <c r="O519" s="39" t="str">
        <f>IF(LCOE_SensitivityScenarios!CO518&gt;'OnSSET_original_NoMG-PV-Diesel'!AE518,'OnSSET_original_NoMG-PV-Diesel'!AD518,LCOE_SensitivityScenarios!CP518)</f>
        <v>SA_Diesel</v>
      </c>
      <c r="P519" s="40" t="str">
        <f>IF(LCOE_SensitivityScenarios!CT518&gt;'OnSSET_original_NoMG-PV-Diesel'!AE518,'OnSSET_original_NoMG-PV-Diesel'!AD518,LCOE_SensitivityScenarios!CU518)</f>
        <v>SA_Diesel</v>
      </c>
      <c r="Q519" s="38">
        <f>IF(LCOE_SensitivityScenarios!BF518&gt;'OnSSET_original_NoMG-PV-Diesel'!M518,'OnSSET_original_NoMG-PV-Diesel'!M518,LCOE_SensitivityScenarios!BF518)</f>
        <v>0.51279130125944095</v>
      </c>
      <c r="R519" s="28">
        <f>MIN('OnSSET_original_NoMG-PV-Diesel'!E518:I518,LCOE_SensitivityScenarios!BK518)</f>
        <v>0.51279130125944095</v>
      </c>
      <c r="S519" s="28">
        <f>MIN('OnSSET_original_NoMG-PV-Diesel'!E518:I518,LCOE_SensitivityScenarios!BP518)</f>
        <v>0.51279130125944095</v>
      </c>
      <c r="T519" s="27">
        <f>MIN('OnSSET_original_NoMG-PV-Diesel'!N518:R518,LCOE_SensitivityScenarios!BU518)</f>
        <v>0.49309906457981822</v>
      </c>
      <c r="U519" s="28">
        <f>MIN('OnSSET_original_NoMG-PV-Diesel'!N518:R518,LCOE_SensitivityScenarios!BZ518)</f>
        <v>0.46733753830381819</v>
      </c>
      <c r="V519" s="29">
        <f>MIN('OnSSET_original_NoMG-PV-Diesel'!N518:R518,LCOE_SensitivityScenarios!CE518)</f>
        <v>0.51279130125944095</v>
      </c>
      <c r="W519" s="28">
        <f>MIN('OnSSET_original_NoMG-PV-Diesel'!W518:AA518,LCOE_SensitivityScenarios!CJ518)</f>
        <v>0.248216042448728</v>
      </c>
      <c r="X519" s="28">
        <f>MIN('OnSSET_original_NoMG-PV-Diesel'!W518:AA518,LCOE_SensitivityScenarios!CO518)</f>
        <v>0.248216042448728</v>
      </c>
      <c r="Y519" s="29">
        <f>MIN('OnSSET_original_NoMG-PV-Diesel'!W518:AA518,LCOE_SensitivityScenarios!CT518)</f>
        <v>0.248216042448728</v>
      </c>
      <c r="Z519">
        <f>IF(H519='OnSSET_original_NoMG-PV-Diesel'!L518,'OnSSET_original_NoMG-PV-Diesel'!K518,"wait")</f>
        <v>15.775517302595899</v>
      </c>
      <c r="AA519">
        <f>IF(I519='OnSSET_original_NoMG-PV-Diesel'!L518,'OnSSET_original_NoMG-PV-Diesel'!K518,"wait")</f>
        <v>15.775517302595899</v>
      </c>
      <c r="AB519">
        <f>IF(J519='OnSSET_original_NoMG-PV-Diesel'!L518,'OnSSET_original_NoMG-PV-Diesel'!K518,"wait")</f>
        <v>15.775517302595899</v>
      </c>
      <c r="AC519">
        <f>VLOOKUP(B519,[4]s3!$A$2:$T$275,20,FALSE)</f>
        <v>12.367000000000001</v>
      </c>
      <c r="AD519" t="str">
        <f>IF(L519='OnSSET_original_NoMG-PV-Diesel'!U518,'OnSSET_original_NoMG-PV-Diesel'!T518,"wait")</f>
        <v>wait</v>
      </c>
      <c r="AE519">
        <f>IF(M519='OnSSET_original_NoMG-PV-Diesel'!U518,'OnSSET_original_NoMG-PV-Diesel'!T518,"wait")</f>
        <v>26.423406476024098</v>
      </c>
      <c r="AF519">
        <f>IF(N519='OnSSET_original_NoMG-PV-Diesel'!AD518,'OnSSET_original_NoMG-PV-Diesel'!AC518,"wait")</f>
        <v>20.47994984128</v>
      </c>
      <c r="AG519">
        <f>IF(O519='OnSSET_original_NoMG-PV-Diesel'!AD518,'OnSSET_original_NoMG-PV-Diesel'!AC518,"wait")</f>
        <v>20.47994984128</v>
      </c>
      <c r="AH519">
        <f>IF(P519='OnSSET_original_NoMG-PV-Diesel'!AD518,'OnSSET_original_NoMG-PV-Diesel'!AC518,"wait")</f>
        <v>20.47994984128</v>
      </c>
      <c r="AR519">
        <v>52.082000000000001</v>
      </c>
      <c r="AS519">
        <v>51.945</v>
      </c>
      <c r="AT519">
        <v>1.0269999999999999</v>
      </c>
      <c r="AU519">
        <v>1.0269999999999999</v>
      </c>
      <c r="AV519">
        <v>73516.590530000001</v>
      </c>
      <c r="AW519">
        <v>0</v>
      </c>
      <c r="AX519">
        <v>19107.973890000001</v>
      </c>
      <c r="AZ519">
        <f>SUMIF([1]base!$A$2:$A$169,B519,[1]base!$V$2:$V$169)</f>
        <v>0</v>
      </c>
      <c r="BA519">
        <f>SUMIF([2]s1!$A$2:$A$275,B519,[2]s1!$U$2:$U$275)</f>
        <v>0</v>
      </c>
      <c r="BB519">
        <f>SUMIF([3]s2!$A$2:$A$115,B519,[3]s2!$U$2:$U$115)</f>
        <v>0</v>
      </c>
      <c r="BC519">
        <f>SUMIF([4]s3!$A$2:$A$245,B519,[4]s3!$U$2:$U$245)</f>
        <v>18899.52</v>
      </c>
      <c r="BD519">
        <f>SUMIF([5]s4!$A$2:$A$74,B519,[5]s4!$U$2:$U$74)</f>
        <v>0</v>
      </c>
      <c r="BF519">
        <f t="shared" si="40"/>
        <v>0</v>
      </c>
      <c r="BG519">
        <f t="shared" si="41"/>
        <v>0</v>
      </c>
      <c r="BH519">
        <f t="shared" si="42"/>
        <v>0</v>
      </c>
      <c r="BI519">
        <f t="shared" si="43"/>
        <v>111524.08442000001</v>
      </c>
      <c r="BJ519">
        <f t="shared" si="44"/>
        <v>0</v>
      </c>
      <c r="BL519" t="s">
        <v>114</v>
      </c>
      <c r="BM519" s="23">
        <v>152727.28940000001</v>
      </c>
      <c r="BN519" s="23">
        <v>26.423406480000001</v>
      </c>
      <c r="BP519" t="s">
        <v>186</v>
      </c>
      <c r="BQ519" s="23">
        <v>152727.28940000001</v>
      </c>
      <c r="BR519" s="23">
        <v>26.423406480000001</v>
      </c>
      <c r="BT519" t="s">
        <v>183</v>
      </c>
      <c r="BU519" s="23">
        <v>25395.360949999998</v>
      </c>
      <c r="BV519" s="23">
        <v>20.47994984</v>
      </c>
    </row>
    <row r="520" spans="1:74" x14ac:dyDescent="0.25">
      <c r="A520">
        <v>1</v>
      </c>
      <c r="B520" s="15">
        <v>8139</v>
      </c>
      <c r="C520" s="15">
        <v>-63.844193930000003</v>
      </c>
      <c r="D520" s="15">
        <v>-17.12728568</v>
      </c>
      <c r="E520" s="16">
        <v>0</v>
      </c>
      <c r="F520" s="19">
        <v>34582.977827768802</v>
      </c>
      <c r="G520" s="19">
        <v>66.680785399815946</v>
      </c>
      <c r="H520" s="16" t="str">
        <f>IF(LCOE_SensitivityScenarios!BF519&gt;'OnSSET_original_NoMG-PV-Diesel'!M519,'OnSSET_original_NoMG-PV-Diesel'!L519,LCOE_SensitivityScenarios!BG519)</f>
        <v>SA_PV</v>
      </c>
      <c r="I520" s="39" t="str">
        <f>IF(LCOE_SensitivityScenarios!BK519&gt;'OnSSET_original_NoMG-PV-Diesel'!M519,'OnSSET_original_NoMG-PV-Diesel'!L519,LCOE_SensitivityScenarios!BL519)</f>
        <v>SA_PV</v>
      </c>
      <c r="J520" s="39" t="str">
        <f>IF(LCOE_SensitivityScenarios!BP519&gt;'OnSSET_original_NoMG-PV-Diesel'!M519,'OnSSET_original_NoMG-PV-Diesel'!L519,LCOE_SensitivityScenarios!BQ519)</f>
        <v>SA_PV</v>
      </c>
      <c r="K520" s="38" t="str">
        <f>IF(LCOE_SensitivityScenarios!BU519&gt;'OnSSET_original_NoMG-PV-Diesel'!V519,'OnSSET_original_NoMG-PV-Diesel'!U519,LCOE_SensitivityScenarios!BV519)</f>
        <v>SA_PV</v>
      </c>
      <c r="L520" s="39" t="str">
        <f>IF(LCOE_SensitivityScenarios!BZ519&gt;'OnSSET_original_NoMG-PV-Diesel'!V519,'OnSSET_original_NoMG-PV-Diesel'!U519,LCOE_SensitivityScenarios!CA519)</f>
        <v>MG_Hybrid</v>
      </c>
      <c r="M520" s="40" t="str">
        <f>IF(LCOE_SensitivityScenarios!CE519&gt;'OnSSET_original_NoMG-PV-Diesel'!V519,'OnSSET_original_NoMG-PV-Diesel'!U519,LCOE_SensitivityScenarios!CF519)</f>
        <v>SA_PV</v>
      </c>
      <c r="N520" s="39" t="str">
        <f>IF(LCOE_SensitivityScenarios!CJ519&gt;'OnSSET_original_NoMG-PV-Diesel'!AE519,'OnSSET_original_NoMG-PV-Diesel'!AD519,LCOE_SensitivityScenarios!CK519)</f>
        <v>SA_Diesel</v>
      </c>
      <c r="O520" s="39" t="str">
        <f>IF(LCOE_SensitivityScenarios!CO519&gt;'OnSSET_original_NoMG-PV-Diesel'!AE519,'OnSSET_original_NoMG-PV-Diesel'!AD519,LCOE_SensitivityScenarios!CP519)</f>
        <v>SA_Diesel</v>
      </c>
      <c r="P520" s="40" t="str">
        <f>IF(LCOE_SensitivityScenarios!CT519&gt;'OnSSET_original_NoMG-PV-Diesel'!AE519,'OnSSET_original_NoMG-PV-Diesel'!AD519,LCOE_SensitivityScenarios!CU519)</f>
        <v>SA_Diesel</v>
      </c>
      <c r="Q520" s="38">
        <f>IF(LCOE_SensitivityScenarios!BF519&gt;'OnSSET_original_NoMG-PV-Diesel'!M519,'OnSSET_original_NoMG-PV-Diesel'!M519,LCOE_SensitivityScenarios!BF519)</f>
        <v>0.46407296329196701</v>
      </c>
      <c r="R520" s="28">
        <f>MIN('OnSSET_original_NoMG-PV-Diesel'!E519:I519,LCOE_SensitivityScenarios!BK519)</f>
        <v>0.46407296329196701</v>
      </c>
      <c r="S520" s="28">
        <f>MIN('OnSSET_original_NoMG-PV-Diesel'!E519:I519,LCOE_SensitivityScenarios!BP519)</f>
        <v>0.46407296329196701</v>
      </c>
      <c r="T520" s="27">
        <f>MIN('OnSSET_original_NoMG-PV-Diesel'!N519:R519,LCOE_SensitivityScenarios!BU519)</f>
        <v>0.46407296329196701</v>
      </c>
      <c r="U520" s="28">
        <f>MIN('OnSSET_original_NoMG-PV-Diesel'!N519:R519,LCOE_SensitivityScenarios!BZ519)</f>
        <v>0.45189352800803645</v>
      </c>
      <c r="V520" s="29">
        <f>MIN('OnSSET_original_NoMG-PV-Diesel'!N519:R519,LCOE_SensitivityScenarios!CE519)</f>
        <v>0.46407296329196701</v>
      </c>
      <c r="W520" s="28">
        <f>MIN('OnSSET_original_NoMG-PV-Diesel'!W519:AA519,LCOE_SensitivityScenarios!CJ519)</f>
        <v>0.248216042448727</v>
      </c>
      <c r="X520" s="28">
        <f>MIN('OnSSET_original_NoMG-PV-Diesel'!W519:AA519,LCOE_SensitivityScenarios!CO519)</f>
        <v>0.248216042448727</v>
      </c>
      <c r="Y520" s="29">
        <f>MIN('OnSSET_original_NoMG-PV-Diesel'!W519:AA519,LCOE_SensitivityScenarios!CT519)</f>
        <v>0.248216042448727</v>
      </c>
      <c r="Z520">
        <f>IF(H520='OnSSET_original_NoMG-PV-Diesel'!L519,'OnSSET_original_NoMG-PV-Diesel'!K519,"wait")</f>
        <v>20.319878090955701</v>
      </c>
      <c r="AA520">
        <f>IF(I520='OnSSET_original_NoMG-PV-Diesel'!L519,'OnSSET_original_NoMG-PV-Diesel'!K519,"wait")</f>
        <v>20.319878090955701</v>
      </c>
      <c r="AB520">
        <f>IF(J520='OnSSET_original_NoMG-PV-Diesel'!L519,'OnSSET_original_NoMG-PV-Diesel'!K519,"wait")</f>
        <v>20.319878090955701</v>
      </c>
      <c r="AC520">
        <f>IF(K520='OnSSET_original_NoMG-PV-Diesel'!U519,'OnSSET_original_NoMG-PV-Diesel'!T519,"wait")</f>
        <v>21.0205311377151</v>
      </c>
      <c r="AD520" t="str">
        <f>IF(L520='OnSSET_original_NoMG-PV-Diesel'!U519,'OnSSET_original_NoMG-PV-Diesel'!T519,"wait")</f>
        <v>wait</v>
      </c>
      <c r="AE520">
        <f>IF(M520='OnSSET_original_NoMG-PV-Diesel'!U519,'OnSSET_original_NoMG-PV-Diesel'!T519,"wait")</f>
        <v>21.0205311377151</v>
      </c>
      <c r="AF520">
        <f>IF(N520='OnSSET_original_NoMG-PV-Diesel'!AD519,'OnSSET_original_NoMG-PV-Diesel'!AC519,"wait")</f>
        <v>15.7913140766067</v>
      </c>
      <c r="AG520">
        <f>IF(O520='OnSSET_original_NoMG-PV-Diesel'!AD519,'OnSSET_original_NoMG-PV-Diesel'!AC519,"wait")</f>
        <v>15.7913140766067</v>
      </c>
      <c r="AH520">
        <f>IF(P520='OnSSET_original_NoMG-PV-Diesel'!AD519,'OnSSET_original_NoMG-PV-Diesel'!AC519,"wait")</f>
        <v>15.7913140766067</v>
      </c>
      <c r="AR520">
        <v>30.13</v>
      </c>
      <c r="AS520">
        <v>29.576000000000001</v>
      </c>
      <c r="AT520">
        <v>1.6E-2</v>
      </c>
      <c r="AU520">
        <v>1.6E-2</v>
      </c>
      <c r="AV520">
        <v>54830.548190000001</v>
      </c>
      <c r="AW520">
        <v>0</v>
      </c>
      <c r="AX520">
        <v>10241.874</v>
      </c>
      <c r="AZ520">
        <f>SUMIF([1]base!$A$2:$A$169,B520,[1]base!$V$2:$V$169)</f>
        <v>0</v>
      </c>
      <c r="BA520">
        <f>SUMIF([2]s1!$A$2:$A$275,B520,[2]s1!$U$2:$U$275)</f>
        <v>0</v>
      </c>
      <c r="BB520">
        <f>SUMIF([3]s2!$A$2:$A$115,B520,[3]s2!$U$2:$U$115)</f>
        <v>0</v>
      </c>
      <c r="BC520">
        <f>SUMIF([4]s3!$A$2:$A$245,B520,[4]s3!$U$2:$U$245)</f>
        <v>0</v>
      </c>
      <c r="BD520">
        <f>SUMIF([5]s4!$A$2:$A$74,B520,[5]s4!$U$2:$U$74)</f>
        <v>0</v>
      </c>
      <c r="BF520">
        <f t="shared" ref="BF520:BF583" si="45">IF(AZ520=0,0,AZ520+SUM(AV520:AX520))</f>
        <v>0</v>
      </c>
      <c r="BG520">
        <f t="shared" ref="BG520:BG583" si="46">IF(BA520=0,0,BA520+SUM(AV520:AX520))</f>
        <v>0</v>
      </c>
      <c r="BH520">
        <f t="shared" ref="BH520:BH583" si="47">IF(BB520=0,0,BB520+SUM(AV520:AX520))</f>
        <v>0</v>
      </c>
      <c r="BI520">
        <f t="shared" ref="BI520:BI583" si="48">IF(BC520=0,0,BC520+SUM(AV520:AX520))</f>
        <v>0</v>
      </c>
      <c r="BJ520">
        <f t="shared" ref="BJ520:BJ583" si="49">IF(BD520=0,0,BD520+SUM(AV520:AX520))</f>
        <v>0</v>
      </c>
      <c r="BL520" t="s">
        <v>114</v>
      </c>
      <c r="BM520" s="23">
        <v>106574.0929</v>
      </c>
      <c r="BN520" s="23">
        <v>21.020531139999999</v>
      </c>
      <c r="BP520" t="s">
        <v>186</v>
      </c>
      <c r="BQ520" s="23">
        <v>106574.0929</v>
      </c>
      <c r="BR520" s="23">
        <v>21.020531139999999</v>
      </c>
      <c r="BT520" t="s">
        <v>183</v>
      </c>
      <c r="BU520" s="23">
        <v>19581.401519999999</v>
      </c>
      <c r="BV520" s="23">
        <v>15.791314079999999</v>
      </c>
    </row>
    <row r="521" spans="1:74" x14ac:dyDescent="0.25">
      <c r="A521">
        <v>1</v>
      </c>
      <c r="B521" s="15">
        <v>8147</v>
      </c>
      <c r="C521" s="15">
        <v>-61.158721120000003</v>
      </c>
      <c r="D521" s="15">
        <v>-16.040006559999998</v>
      </c>
      <c r="E521" s="16">
        <v>0</v>
      </c>
      <c r="F521" s="19">
        <v>26521.7634061561</v>
      </c>
      <c r="G521" s="19">
        <v>61.209604193731678</v>
      </c>
      <c r="H521" s="16" t="str">
        <f>IF(LCOE_SensitivityScenarios!BF520&gt;'OnSSET_original_NoMG-PV-Diesel'!M520,'OnSSET_original_NoMG-PV-Diesel'!L520,LCOE_SensitivityScenarios!BG520)</f>
        <v>MG_Hybrid</v>
      </c>
      <c r="I521" s="39" t="str">
        <f>IF(LCOE_SensitivityScenarios!BK520&gt;'OnSSET_original_NoMG-PV-Diesel'!M520,'OnSSET_original_NoMG-PV-Diesel'!L520,LCOE_SensitivityScenarios!BL520)</f>
        <v>MG_Hybrid</v>
      </c>
      <c r="J521" s="39" t="str">
        <f>IF(LCOE_SensitivityScenarios!BP520&gt;'OnSSET_original_NoMG-PV-Diesel'!M520,'OnSSET_original_NoMG-PV-Diesel'!L520,LCOE_SensitivityScenarios!BQ520)</f>
        <v>MG_Hybrid</v>
      </c>
      <c r="K521" s="38" t="str">
        <f>IF(LCOE_SensitivityScenarios!BU520&gt;'OnSSET_original_NoMG-PV-Diesel'!V520,'OnSSET_original_NoMG-PV-Diesel'!U520,LCOE_SensitivityScenarios!BV520)</f>
        <v>MG_Hybrid</v>
      </c>
      <c r="L521" s="39" t="str">
        <f>IF(LCOE_SensitivityScenarios!BZ520&gt;'OnSSET_original_NoMG-PV-Diesel'!V520,'OnSSET_original_NoMG-PV-Diesel'!U520,LCOE_SensitivityScenarios!CA520)</f>
        <v>MG_Hybrid</v>
      </c>
      <c r="M521" s="40" t="str">
        <f>IF(LCOE_SensitivityScenarios!CE520&gt;'OnSSET_original_NoMG-PV-Diesel'!V520,'OnSSET_original_NoMG-PV-Diesel'!U520,LCOE_SensitivityScenarios!CF520)</f>
        <v>MG_Diesel</v>
      </c>
      <c r="N521" s="39" t="str">
        <f>IF(LCOE_SensitivityScenarios!CJ520&gt;'OnSSET_original_NoMG-PV-Diesel'!AE520,'OnSSET_original_NoMG-PV-Diesel'!AD520,LCOE_SensitivityScenarios!CK520)</f>
        <v>SA_Diesel</v>
      </c>
      <c r="O521" s="39" t="str">
        <f>IF(LCOE_SensitivityScenarios!CO520&gt;'OnSSET_original_NoMG-PV-Diesel'!AE520,'OnSSET_original_NoMG-PV-Diesel'!AD520,LCOE_SensitivityScenarios!CP520)</f>
        <v>SA_Diesel</v>
      </c>
      <c r="P521" s="40" t="str">
        <f>IF(LCOE_SensitivityScenarios!CT520&gt;'OnSSET_original_NoMG-PV-Diesel'!AE520,'OnSSET_original_NoMG-PV-Diesel'!AD520,LCOE_SensitivityScenarios!CU520)</f>
        <v>SA_Diesel</v>
      </c>
      <c r="Q521" s="38">
        <f>IF(LCOE_SensitivityScenarios!BF520&gt;'OnSSET_original_NoMG-PV-Diesel'!M520,'OnSSET_original_NoMG-PV-Diesel'!M520,LCOE_SensitivityScenarios!BF520)</f>
        <v>0.42840982985371218</v>
      </c>
      <c r="R521" s="28">
        <f>MIN('OnSSET_original_NoMG-PV-Diesel'!E520:I520,LCOE_SensitivityScenarios!BK520)</f>
        <v>0.40264830357771225</v>
      </c>
      <c r="S521" s="28">
        <f>MIN('OnSSET_original_NoMG-PV-Diesel'!E520:I520,LCOE_SensitivityScenarios!BP520)</f>
        <v>0.45272151262771221</v>
      </c>
      <c r="T521" s="27">
        <f>MIN('OnSSET_original_NoMG-PV-Diesel'!N520:R520,LCOE_SensitivityScenarios!BU520)</f>
        <v>0.3612110759971886</v>
      </c>
      <c r="U521" s="28">
        <f>MIN('OnSSET_original_NoMG-PV-Diesel'!N520:R520,LCOE_SensitivityScenarios!BZ520)</f>
        <v>0.33544954972118862</v>
      </c>
      <c r="V521" s="29">
        <f>MIN('OnSSET_original_NoMG-PV-Diesel'!N520:R520,LCOE_SensitivityScenarios!CE520)</f>
        <v>0.38290569239350675</v>
      </c>
      <c r="W521" s="28">
        <f>MIN('OnSSET_original_NoMG-PV-Diesel'!W520:AA520,LCOE_SensitivityScenarios!CJ520)</f>
        <v>0.23011567318611101</v>
      </c>
      <c r="X521" s="28">
        <f>MIN('OnSSET_original_NoMG-PV-Diesel'!W520:AA520,LCOE_SensitivityScenarios!CO520)</f>
        <v>0.23011567318611101</v>
      </c>
      <c r="Y521" s="29">
        <f>MIN('OnSSET_original_NoMG-PV-Diesel'!W520:AA520,LCOE_SensitivityScenarios!CT520)</f>
        <v>0.23011567318611101</v>
      </c>
      <c r="Z521">
        <f>VLOOKUP(B521,[1]base!$A$2:$U$169,21,FALSE)</f>
        <v>13.647</v>
      </c>
      <c r="AA521">
        <f>VLOOKUP(B521,[2]s1!$A$2:$T$275,20,FALSE)</f>
        <v>14.385</v>
      </c>
      <c r="AB521">
        <f>VLOOKUP(B521,[3]s2!$A$2:$T$275,20,FALSE)</f>
        <v>14.385</v>
      </c>
      <c r="AC521">
        <f>VLOOKUP(B521,[4]s3!$A$2:$T$275,20,FALSE)</f>
        <v>9.9060000000000006</v>
      </c>
      <c r="AD521" t="str">
        <f>IF(L521='OnSSET_original_NoMG-PV-Diesel'!U520,'OnSSET_original_NoMG-PV-Diesel'!T520,"wait")</f>
        <v>wait</v>
      </c>
      <c r="AE521" t="str">
        <f>IF(M521='OnSSET_original_NoMG-PV-Diesel'!U520,'OnSSET_original_NoMG-PV-Diesel'!T520,"wait")</f>
        <v>wait</v>
      </c>
      <c r="AF521">
        <f>IF(N521='OnSSET_original_NoMG-PV-Diesel'!AD520,'OnSSET_original_NoMG-PV-Diesel'!AC520,"wait")</f>
        <v>12.110394249386299</v>
      </c>
      <c r="AG521">
        <f>IF(O521='OnSSET_original_NoMG-PV-Diesel'!AD520,'OnSSET_original_NoMG-PV-Diesel'!AC520,"wait")</f>
        <v>12.110394249386299</v>
      </c>
      <c r="AH521">
        <f>IF(P521='OnSSET_original_NoMG-PV-Diesel'!AD520,'OnSSET_original_NoMG-PV-Diesel'!AC520,"wait")</f>
        <v>12.110394249386299</v>
      </c>
      <c r="AR521" s="23">
        <v>254.96299999999999</v>
      </c>
      <c r="AS521" s="23">
        <v>254.55699999999999</v>
      </c>
      <c r="AT521" s="23">
        <v>4.4999999999999998E-2</v>
      </c>
      <c r="AU521" s="23">
        <v>4.8000000000000001E-2</v>
      </c>
      <c r="AV521" s="23">
        <v>14096.106529999999</v>
      </c>
      <c r="AW521" s="23">
        <v>25372.991760000001</v>
      </c>
      <c r="AX521" s="23">
        <v>7651.2005239999999</v>
      </c>
      <c r="AZ521">
        <f>SUMIF([1]base!$A$2:$A$169,B521,[1]base!$V$2:$V$169)</f>
        <v>33491.9</v>
      </c>
      <c r="BA521">
        <f>SUMIF([2]s1!$A$2:$A$275,B521,[2]s1!$U$2:$U$275)</f>
        <v>39611.199999999997</v>
      </c>
      <c r="BB521">
        <f>SUMIF([3]s2!$A$2:$A$115,B521,[3]s2!$U$2:$U$115)</f>
        <v>39611.199999999997</v>
      </c>
      <c r="BC521">
        <f>SUMIF([4]s3!$A$2:$A$245,B521,[4]s3!$U$2:$U$245)</f>
        <v>17297.939999999999</v>
      </c>
      <c r="BD521">
        <f>SUMIF([5]s4!$A$2:$A$74,B521,[5]s4!$U$2:$U$74)</f>
        <v>0</v>
      </c>
      <c r="BF521">
        <f t="shared" si="45"/>
        <v>80612.198814000003</v>
      </c>
      <c r="BG521">
        <f t="shared" si="46"/>
        <v>86731.498813999991</v>
      </c>
      <c r="BH521">
        <f t="shared" si="47"/>
        <v>86731.498813999991</v>
      </c>
      <c r="BI521">
        <f t="shared" si="48"/>
        <v>64418.238813999997</v>
      </c>
      <c r="BJ521">
        <f t="shared" si="49"/>
        <v>0</v>
      </c>
      <c r="BL521" t="s">
        <v>168</v>
      </c>
      <c r="BM521" s="23">
        <v>53685.407279999999</v>
      </c>
      <c r="BN521" s="23">
        <v>9.105559586</v>
      </c>
      <c r="BP521" t="s">
        <v>183</v>
      </c>
      <c r="BQ521" s="23">
        <v>15017.02082</v>
      </c>
      <c r="BR521" s="23">
        <v>12.110394250000001</v>
      </c>
      <c r="BT521" t="s">
        <v>183</v>
      </c>
      <c r="BU521" s="23">
        <v>15017.02082</v>
      </c>
      <c r="BV521" s="23">
        <v>12.110394250000001</v>
      </c>
    </row>
    <row r="522" spans="1:74" x14ac:dyDescent="0.25">
      <c r="A522">
        <v>1</v>
      </c>
      <c r="B522" s="15">
        <v>8149</v>
      </c>
      <c r="C522" s="15">
        <v>-61.149303789999998</v>
      </c>
      <c r="D522" s="15">
        <v>-16.625064779999999</v>
      </c>
      <c r="E522" s="16">
        <v>0</v>
      </c>
      <c r="F522" s="19">
        <v>36155.150220016098</v>
      </c>
      <c r="G522" s="19">
        <v>96.439860256001026</v>
      </c>
      <c r="H522" s="16" t="str">
        <f>IF(LCOE_SensitivityScenarios!BF521&gt;'OnSSET_original_NoMG-PV-Diesel'!M521,'OnSSET_original_NoMG-PV-Diesel'!L521,LCOE_SensitivityScenarios!BG521)</f>
        <v>SA_PV</v>
      </c>
      <c r="I522" s="39" t="str">
        <f>IF(LCOE_SensitivityScenarios!BK521&gt;'OnSSET_original_NoMG-PV-Diesel'!M521,'OnSSET_original_NoMG-PV-Diesel'!L521,LCOE_SensitivityScenarios!BL521)</f>
        <v>SA_PV</v>
      </c>
      <c r="J522" s="39" t="str">
        <f>IF(LCOE_SensitivityScenarios!BP521&gt;'OnSSET_original_NoMG-PV-Diesel'!M521,'OnSSET_original_NoMG-PV-Diesel'!L521,LCOE_SensitivityScenarios!BQ521)</f>
        <v>SA_PV</v>
      </c>
      <c r="K522" s="38" t="str">
        <f>IF(LCOE_SensitivityScenarios!BU521&gt;'OnSSET_original_NoMG-PV-Diesel'!V521,'OnSSET_original_NoMG-PV-Diesel'!U521,LCOE_SensitivityScenarios!BV521)</f>
        <v>MG_Hybrid</v>
      </c>
      <c r="L522" s="39" t="str">
        <f>IF(LCOE_SensitivityScenarios!BZ521&gt;'OnSSET_original_NoMG-PV-Diesel'!V521,'OnSSET_original_NoMG-PV-Diesel'!U521,LCOE_SensitivityScenarios!CA521)</f>
        <v>MG_Hybrid</v>
      </c>
      <c r="M522" s="40" t="str">
        <f>IF(LCOE_SensitivityScenarios!CE521&gt;'OnSSET_original_NoMG-PV-Diesel'!V521,'OnSSET_original_NoMG-PV-Diesel'!U521,LCOE_SensitivityScenarios!CF521)</f>
        <v>MG_Diesel</v>
      </c>
      <c r="N522" s="39" t="str">
        <f>IF(LCOE_SensitivityScenarios!CJ521&gt;'OnSSET_original_NoMG-PV-Diesel'!AE521,'OnSSET_original_NoMG-PV-Diesel'!AD521,LCOE_SensitivityScenarios!CK521)</f>
        <v>SA_Diesel</v>
      </c>
      <c r="O522" s="39" t="str">
        <f>IF(LCOE_SensitivityScenarios!CO521&gt;'OnSSET_original_NoMG-PV-Diesel'!AE521,'OnSSET_original_NoMG-PV-Diesel'!AD521,LCOE_SensitivityScenarios!CP521)</f>
        <v>SA_Diesel</v>
      </c>
      <c r="P522" s="40" t="str">
        <f>IF(LCOE_SensitivityScenarios!CT521&gt;'OnSSET_original_NoMG-PV-Diesel'!AE521,'OnSSET_original_NoMG-PV-Diesel'!AD521,LCOE_SensitivityScenarios!CU521)</f>
        <v>SA_Diesel</v>
      </c>
      <c r="Q522" s="38">
        <f>IF(LCOE_SensitivityScenarios!BF521&gt;'OnSSET_original_NoMG-PV-Diesel'!M521,'OnSSET_original_NoMG-PV-Diesel'!M521,LCOE_SensitivityScenarios!BF521)</f>
        <v>0.45219902819707702</v>
      </c>
      <c r="R522" s="28">
        <f>MIN('OnSSET_original_NoMG-PV-Diesel'!E521:I521,LCOE_SensitivityScenarios!BK521)</f>
        <v>0.45219902819707702</v>
      </c>
      <c r="S522" s="28">
        <f>MIN('OnSSET_original_NoMG-PV-Diesel'!E521:I521,LCOE_SensitivityScenarios!BP521)</f>
        <v>0.45219902819707702</v>
      </c>
      <c r="T522" s="27">
        <f>MIN('OnSSET_original_NoMG-PV-Diesel'!N521:R521,LCOE_SensitivityScenarios!BU521)</f>
        <v>0.42397136670597496</v>
      </c>
      <c r="U522" s="28">
        <f>MIN('OnSSET_original_NoMG-PV-Diesel'!N521:R521,LCOE_SensitivityScenarios!BZ521)</f>
        <v>0.39820984042997493</v>
      </c>
      <c r="V522" s="29">
        <f>MIN('OnSSET_original_NoMG-PV-Diesel'!N521:R521,LCOE_SensitivityScenarios!CE521)</f>
        <v>0.44500152057650699</v>
      </c>
      <c r="W522" s="28">
        <f>MIN('OnSSET_original_NoMG-PV-Diesel'!W521:AA521,LCOE_SensitivityScenarios!CJ521)</f>
        <v>0.242182586027855</v>
      </c>
      <c r="X522" s="28">
        <f>MIN('OnSSET_original_NoMG-PV-Diesel'!W521:AA521,LCOE_SensitivityScenarios!CO521)</f>
        <v>0.242182586027855</v>
      </c>
      <c r="Y522" s="29">
        <f>MIN('OnSSET_original_NoMG-PV-Diesel'!W521:AA521,LCOE_SensitivityScenarios!CT521)</f>
        <v>0.242182586027855</v>
      </c>
      <c r="Z522">
        <f>IF(H522='OnSSET_original_NoMG-PV-Diesel'!L521,'OnSSET_original_NoMG-PV-Diesel'!K521,"wait")</f>
        <v>8.5466739749096803</v>
      </c>
      <c r="AA522">
        <f>IF(I522='OnSSET_original_NoMG-PV-Diesel'!L521,'OnSSET_original_NoMG-PV-Diesel'!K521,"wait")</f>
        <v>8.5466739749096803</v>
      </c>
      <c r="AB522">
        <f>IF(J522='OnSSET_original_NoMG-PV-Diesel'!L521,'OnSSET_original_NoMG-PV-Diesel'!K521,"wait")</f>
        <v>8.5466739749096803</v>
      </c>
      <c r="AC522">
        <f>VLOOKUP(B522,[4]s3!$A$2:$T$275,20,FALSE)</f>
        <v>13.843999999999999</v>
      </c>
      <c r="AD522" t="str">
        <f>IF(L522='OnSSET_original_NoMG-PV-Diesel'!U521,'OnSSET_original_NoMG-PV-Diesel'!T521,"wait")</f>
        <v>wait</v>
      </c>
      <c r="AE522" t="str">
        <f>IF(M522='OnSSET_original_NoMG-PV-Diesel'!U521,'OnSSET_original_NoMG-PV-Diesel'!T521,"wait")</f>
        <v>wait</v>
      </c>
      <c r="AF522">
        <f>IF(N522='OnSSET_original_NoMG-PV-Diesel'!AD521,'OnSSET_original_NoMG-PV-Diesel'!AC521,"wait")</f>
        <v>16.509201013706001</v>
      </c>
      <c r="AG522">
        <f>IF(O522='OnSSET_original_NoMG-PV-Diesel'!AD521,'OnSSET_original_NoMG-PV-Diesel'!AC521,"wait")</f>
        <v>16.509201013706001</v>
      </c>
      <c r="AH522">
        <f>IF(P522='OnSSET_original_NoMG-PV-Diesel'!AD521,'OnSSET_original_NoMG-PV-Diesel'!AC521,"wait")</f>
        <v>16.509201013706001</v>
      </c>
      <c r="AR522">
        <v>211.48699999999999</v>
      </c>
      <c r="AS522">
        <v>211.124</v>
      </c>
      <c r="AT522">
        <v>6.5000000000000002E-2</v>
      </c>
      <c r="AU522">
        <v>6.5000000000000002E-2</v>
      </c>
      <c r="AV522">
        <v>44147.702729999997</v>
      </c>
      <c r="AW522">
        <v>79465.864910000004</v>
      </c>
      <c r="AX522">
        <v>12054.982529999999</v>
      </c>
      <c r="AZ522">
        <f>SUMIF([1]base!$A$2:$A$169,B522,[1]base!$V$2:$V$169)</f>
        <v>0</v>
      </c>
      <c r="BA522">
        <f>SUMIF([2]s1!$A$2:$A$275,B522,[2]s1!$U$2:$U$275)</f>
        <v>0</v>
      </c>
      <c r="BB522">
        <f>SUMIF([3]s2!$A$2:$A$115,B522,[3]s2!$U$2:$U$115)</f>
        <v>0</v>
      </c>
      <c r="BC522">
        <f>SUMIF([4]s3!$A$2:$A$245,B522,[4]s3!$U$2:$U$245)</f>
        <v>20610.82</v>
      </c>
      <c r="BD522">
        <f>SUMIF([5]s4!$A$2:$A$74,B522,[5]s4!$U$2:$U$74)</f>
        <v>0</v>
      </c>
      <c r="BF522">
        <f t="shared" si="45"/>
        <v>0</v>
      </c>
      <c r="BG522">
        <f t="shared" si="46"/>
        <v>0</v>
      </c>
      <c r="BH522">
        <f t="shared" si="47"/>
        <v>0</v>
      </c>
      <c r="BI522">
        <f t="shared" si="48"/>
        <v>156279.37017000001</v>
      </c>
      <c r="BJ522">
        <f t="shared" si="49"/>
        <v>0</v>
      </c>
      <c r="BL522" t="s">
        <v>114</v>
      </c>
      <c r="BM522" s="23">
        <v>108568.2372</v>
      </c>
      <c r="BN522" s="23">
        <v>21.41385348</v>
      </c>
      <c r="BP522" t="s">
        <v>186</v>
      </c>
      <c r="BQ522" s="23">
        <v>108568.2372</v>
      </c>
      <c r="BR522" s="23">
        <v>21.41385348</v>
      </c>
      <c r="BT522" t="s">
        <v>183</v>
      </c>
      <c r="BU522" s="23">
        <v>20471.58914</v>
      </c>
      <c r="BV522" s="23">
        <v>16.509201010000002</v>
      </c>
    </row>
    <row r="523" spans="1:74" x14ac:dyDescent="0.25">
      <c r="A523">
        <v>1</v>
      </c>
      <c r="B523" s="15">
        <v>8153</v>
      </c>
      <c r="C523" s="15">
        <v>-60.978822729999997</v>
      </c>
      <c r="D523" s="15">
        <v>-16.48850302</v>
      </c>
      <c r="E523" s="16">
        <v>0</v>
      </c>
      <c r="F523" s="19">
        <v>21360.696829096702</v>
      </c>
      <c r="G523" s="19">
        <v>55.266804850406579</v>
      </c>
      <c r="H523" s="16" t="str">
        <f>IF(LCOE_SensitivityScenarios!BF522&gt;'OnSSET_original_NoMG-PV-Diesel'!M522,'OnSSET_original_NoMG-PV-Diesel'!L522,LCOE_SensitivityScenarios!BG522)</f>
        <v>SA_PV</v>
      </c>
      <c r="I523" s="39" t="str">
        <f>IF(LCOE_SensitivityScenarios!BK522&gt;'OnSSET_original_NoMG-PV-Diesel'!M522,'OnSSET_original_NoMG-PV-Diesel'!L522,LCOE_SensitivityScenarios!BL522)</f>
        <v>SA_PV</v>
      </c>
      <c r="J523" s="39" t="str">
        <f>IF(LCOE_SensitivityScenarios!BP522&gt;'OnSSET_original_NoMG-PV-Diesel'!M522,'OnSSET_original_NoMG-PV-Diesel'!L522,LCOE_SensitivityScenarios!BQ522)</f>
        <v>SA_PV</v>
      </c>
      <c r="K523" s="38" t="str">
        <f>IF(LCOE_SensitivityScenarios!BU522&gt;'OnSSET_original_NoMG-PV-Diesel'!V522,'OnSSET_original_NoMG-PV-Diesel'!U522,LCOE_SensitivityScenarios!BV522)</f>
        <v>SA_Diesel</v>
      </c>
      <c r="L523" s="39" t="str">
        <f>IF(LCOE_SensitivityScenarios!BZ522&gt;'OnSSET_original_NoMG-PV-Diesel'!V522,'OnSSET_original_NoMG-PV-Diesel'!U522,LCOE_SensitivityScenarios!CA522)</f>
        <v>SA_Diesel</v>
      </c>
      <c r="M523" s="40" t="str">
        <f>IF(LCOE_SensitivityScenarios!CE522&gt;'OnSSET_original_NoMG-PV-Diesel'!V522,'OnSSET_original_NoMG-PV-Diesel'!U522,LCOE_SensitivityScenarios!CF522)</f>
        <v>SA_Diesel</v>
      </c>
      <c r="N523" s="39" t="str">
        <f>IF(LCOE_SensitivityScenarios!CJ522&gt;'OnSSET_original_NoMG-PV-Diesel'!AE522,'OnSSET_original_NoMG-PV-Diesel'!AD522,LCOE_SensitivityScenarios!CK522)</f>
        <v>SA_Diesel</v>
      </c>
      <c r="O523" s="39" t="str">
        <f>IF(LCOE_SensitivityScenarios!CO522&gt;'OnSSET_original_NoMG-PV-Diesel'!AE522,'OnSSET_original_NoMG-PV-Diesel'!AD522,LCOE_SensitivityScenarios!CP522)</f>
        <v>SA_Diesel</v>
      </c>
      <c r="P523" s="40" t="str">
        <f>IF(LCOE_SensitivityScenarios!CT522&gt;'OnSSET_original_NoMG-PV-Diesel'!AE522,'OnSSET_original_NoMG-PV-Diesel'!AD522,LCOE_SensitivityScenarios!CU522)</f>
        <v>SA_Diesel</v>
      </c>
      <c r="Q523" s="38">
        <f>IF(LCOE_SensitivityScenarios!BF522&gt;'OnSSET_original_NoMG-PV-Diesel'!M522,'OnSSET_original_NoMG-PV-Diesel'!M522,LCOE_SensitivityScenarios!BF522)</f>
        <v>0.450039987744146</v>
      </c>
      <c r="R523" s="28">
        <f>MIN('OnSSET_original_NoMG-PV-Diesel'!E522:I522,LCOE_SensitivityScenarios!BK522)</f>
        <v>0.450039987744146</v>
      </c>
      <c r="S523" s="28">
        <f>MIN('OnSSET_original_NoMG-PV-Diesel'!E522:I522,LCOE_SensitivityScenarios!BP522)</f>
        <v>0.450039987744146</v>
      </c>
      <c r="T523" s="27">
        <f>MIN('OnSSET_original_NoMG-PV-Diesel'!N522:R522,LCOE_SensitivityScenarios!BU522)</f>
        <v>0.39033746036260603</v>
      </c>
      <c r="U523" s="28">
        <f>MIN('OnSSET_original_NoMG-PV-Diesel'!N522:R522,LCOE_SensitivityScenarios!BZ522)</f>
        <v>0.39033746036260603</v>
      </c>
      <c r="V523" s="29">
        <f>MIN('OnSSET_original_NoMG-PV-Diesel'!N522:R522,LCOE_SensitivityScenarios!CE522)</f>
        <v>0.39033746036260603</v>
      </c>
      <c r="W523" s="28">
        <f>MIN('OnSSET_original_NoMG-PV-Diesel'!W522:AA522,LCOE_SensitivityScenarios!CJ522)</f>
        <v>0.205981847502622</v>
      </c>
      <c r="X523" s="28">
        <f>MIN('OnSSET_original_NoMG-PV-Diesel'!W522:AA522,LCOE_SensitivityScenarios!CO522)</f>
        <v>0.205981847502622</v>
      </c>
      <c r="Y523" s="29">
        <f>MIN('OnSSET_original_NoMG-PV-Diesel'!W522:AA522,LCOE_SensitivityScenarios!CT522)</f>
        <v>0.205981847502622</v>
      </c>
      <c r="Z523">
        <f>IF(H523='OnSSET_original_NoMG-PV-Diesel'!L522,'OnSSET_original_NoMG-PV-Diesel'!K522,"wait")</f>
        <v>10.545150562722201</v>
      </c>
      <c r="AA523">
        <f>IF(I523='OnSSET_original_NoMG-PV-Diesel'!L522,'OnSSET_original_NoMG-PV-Diesel'!K522,"wait")</f>
        <v>10.545150562722201</v>
      </c>
      <c r="AB523">
        <f>IF(J523='OnSSET_original_NoMG-PV-Diesel'!L522,'OnSSET_original_NoMG-PV-Diesel'!K522,"wait")</f>
        <v>10.545150562722201</v>
      </c>
      <c r="AC523">
        <f>IF(K523='OnSSET_original_NoMG-PV-Diesel'!U522,'OnSSET_original_NoMG-PV-Diesel'!T522,"wait")</f>
        <v>9.7537428443364096</v>
      </c>
      <c r="AD523">
        <f>IF(L523='OnSSET_original_NoMG-PV-Diesel'!U522,'OnSSET_original_NoMG-PV-Diesel'!T522,"wait")</f>
        <v>9.7537428443364096</v>
      </c>
      <c r="AE523">
        <f>IF(M523='OnSSET_original_NoMG-PV-Diesel'!U522,'OnSSET_original_NoMG-PV-Diesel'!T522,"wait")</f>
        <v>9.7537428443364096</v>
      </c>
      <c r="AF523">
        <f>IF(N523='OnSSET_original_NoMG-PV-Diesel'!AD522,'OnSSET_original_NoMG-PV-Diesel'!AC522,"wait")</f>
        <v>9.7537428443364096</v>
      </c>
      <c r="AG523">
        <f>IF(O523='OnSSET_original_NoMG-PV-Diesel'!AD522,'OnSSET_original_NoMG-PV-Diesel'!AC522,"wait")</f>
        <v>9.7537428443364096</v>
      </c>
      <c r="AH523">
        <f>IF(P523='OnSSET_original_NoMG-PV-Diesel'!AD522,'OnSSET_original_NoMG-PV-Diesel'!AC522,"wait")</f>
        <v>9.7537428443364096</v>
      </c>
      <c r="AR523">
        <v>236.06</v>
      </c>
      <c r="AS523">
        <v>235.69399999999999</v>
      </c>
      <c r="AT523">
        <v>8.0000000000000002E-3</v>
      </c>
      <c r="AU523">
        <v>8.0000000000000002E-3</v>
      </c>
      <c r="AV523">
        <v>29521.115559999998</v>
      </c>
      <c r="AW523">
        <v>53138.008009999998</v>
      </c>
      <c r="AX523">
        <v>6908.350606</v>
      </c>
      <c r="AZ523">
        <f>SUMIF([1]base!$A$2:$A$169,B523,[1]base!$V$2:$V$169)</f>
        <v>0</v>
      </c>
      <c r="BA523">
        <f>SUMIF([2]s1!$A$2:$A$275,B523,[2]s1!$U$2:$U$275)</f>
        <v>0</v>
      </c>
      <c r="BB523">
        <f>SUMIF([3]s2!$A$2:$A$115,B523,[3]s2!$U$2:$U$115)</f>
        <v>0</v>
      </c>
      <c r="BC523">
        <f>SUMIF([4]s3!$A$2:$A$245,B523,[4]s3!$U$2:$U$245)</f>
        <v>0</v>
      </c>
      <c r="BD523">
        <f>SUMIF([5]s4!$A$2:$A$74,B523,[5]s4!$U$2:$U$74)</f>
        <v>0</v>
      </c>
      <c r="BF523">
        <f t="shared" si="45"/>
        <v>0</v>
      </c>
      <c r="BG523">
        <f t="shared" si="46"/>
        <v>0</v>
      </c>
      <c r="BH523">
        <f t="shared" si="47"/>
        <v>0</v>
      </c>
      <c r="BI523">
        <f t="shared" si="48"/>
        <v>0</v>
      </c>
      <c r="BJ523">
        <f t="shared" si="49"/>
        <v>0</v>
      </c>
      <c r="BL523" t="s">
        <v>114</v>
      </c>
      <c r="BM523" s="23">
        <v>63836.565240000004</v>
      </c>
      <c r="BN523" s="23">
        <v>12.591038510000001</v>
      </c>
      <c r="BP523" t="s">
        <v>183</v>
      </c>
      <c r="BQ523" s="23">
        <v>12094.7474</v>
      </c>
      <c r="BR523" s="23">
        <v>9.7537428439999996</v>
      </c>
      <c r="BT523" t="s">
        <v>183</v>
      </c>
      <c r="BU523" s="23">
        <v>12094.7474</v>
      </c>
      <c r="BV523" s="23">
        <v>9.7537428439999996</v>
      </c>
    </row>
    <row r="524" spans="1:74" x14ac:dyDescent="0.25">
      <c r="A524">
        <v>1</v>
      </c>
      <c r="B524" s="15">
        <v>8160</v>
      </c>
      <c r="C524" s="15">
        <v>-61.512187539999999</v>
      </c>
      <c r="D524" s="15">
        <v>-17.52532987</v>
      </c>
      <c r="E524" s="16">
        <v>0</v>
      </c>
      <c r="F524" s="19">
        <v>133539.26726814799</v>
      </c>
      <c r="G524" s="19">
        <v>214.42915095018449</v>
      </c>
      <c r="H524" s="16" t="str">
        <f>IF(LCOE_SensitivityScenarios!BF523&gt;'OnSSET_original_NoMG-PV-Diesel'!M523,'OnSSET_original_NoMG-PV-Diesel'!L523,LCOE_SensitivityScenarios!BG523)</f>
        <v>MG_Hybrid</v>
      </c>
      <c r="I524" s="39" t="str">
        <f>IF(LCOE_SensitivityScenarios!BK523&gt;'OnSSET_original_NoMG-PV-Diesel'!M523,'OnSSET_original_NoMG-PV-Diesel'!L523,LCOE_SensitivityScenarios!BL523)</f>
        <v>MG_Hybrid</v>
      </c>
      <c r="J524" s="39" t="str">
        <f>IF(LCOE_SensitivityScenarios!BP523&gt;'OnSSET_original_NoMG-PV-Diesel'!M523,'OnSSET_original_NoMG-PV-Diesel'!L523,LCOE_SensitivityScenarios!BQ523)</f>
        <v>MG_Hybrid</v>
      </c>
      <c r="K524" s="38" t="str">
        <f>IF(LCOE_SensitivityScenarios!BU523&gt;'OnSSET_original_NoMG-PV-Diesel'!V523,'OnSSET_original_NoMG-PV-Diesel'!U523,LCOE_SensitivityScenarios!BV523)</f>
        <v>MG_Hybrid</v>
      </c>
      <c r="L524" s="39" t="str">
        <f>IF(LCOE_SensitivityScenarios!BZ523&gt;'OnSSET_original_NoMG-PV-Diesel'!V523,'OnSSET_original_NoMG-PV-Diesel'!U523,LCOE_SensitivityScenarios!CA523)</f>
        <v>MG_Hybrid</v>
      </c>
      <c r="M524" s="40" t="str">
        <f>IF(LCOE_SensitivityScenarios!CE523&gt;'OnSSET_original_NoMG-PV-Diesel'!V523,'OnSSET_original_NoMG-PV-Diesel'!U523,LCOE_SensitivityScenarios!CF523)</f>
        <v>MG_Diesel</v>
      </c>
      <c r="N524" s="39" t="str">
        <f>IF(LCOE_SensitivityScenarios!CJ523&gt;'OnSSET_original_NoMG-PV-Diesel'!AE523,'OnSSET_original_NoMG-PV-Diesel'!AD523,LCOE_SensitivityScenarios!CK523)</f>
        <v>SA_Diesel</v>
      </c>
      <c r="O524" s="39" t="str">
        <f>IF(LCOE_SensitivityScenarios!CO523&gt;'OnSSET_original_NoMG-PV-Diesel'!AE523,'OnSSET_original_NoMG-PV-Diesel'!AD523,LCOE_SensitivityScenarios!CP523)</f>
        <v>SA_Diesel</v>
      </c>
      <c r="P524" s="40" t="str">
        <f>IF(LCOE_SensitivityScenarios!CT523&gt;'OnSSET_original_NoMG-PV-Diesel'!AE523,'OnSSET_original_NoMG-PV-Diesel'!AD523,LCOE_SensitivityScenarios!CU523)</f>
        <v>SA_Diesel</v>
      </c>
      <c r="Q524" s="38">
        <f>IF(LCOE_SensitivityScenarios!BF523&gt;'OnSSET_original_NoMG-PV-Diesel'!M523,'OnSSET_original_NoMG-PV-Diesel'!M523,LCOE_SensitivityScenarios!BF523)</f>
        <v>0.39130451429387342</v>
      </c>
      <c r="R524" s="28">
        <f>MIN('OnSSET_original_NoMG-PV-Diesel'!E523:I523,LCOE_SensitivityScenarios!BK523)</f>
        <v>0.36554298801787344</v>
      </c>
      <c r="S524" s="28">
        <f>MIN('OnSSET_original_NoMG-PV-Diesel'!E523:I523,LCOE_SensitivityScenarios!BP523)</f>
        <v>0.41561619706787339</v>
      </c>
      <c r="T524" s="27">
        <f>MIN('OnSSET_original_NoMG-PV-Diesel'!N523:R523,LCOE_SensitivityScenarios!BU523)</f>
        <v>0.3258470222150322</v>
      </c>
      <c r="U524" s="28">
        <f>MIN('OnSSET_original_NoMG-PV-Diesel'!N523:R523,LCOE_SensitivityScenarios!BZ523)</f>
        <v>0.30008549593903222</v>
      </c>
      <c r="V524" s="29">
        <f>MIN('OnSSET_original_NoMG-PV-Diesel'!N523:R523,LCOE_SensitivityScenarios!CE523)</f>
        <v>0.34439620295791312</v>
      </c>
      <c r="W524" s="28">
        <f>MIN('OnSSET_original_NoMG-PV-Diesel'!W523:AA523,LCOE_SensitivityScenarios!CJ523)</f>
        <v>0.193914934660878</v>
      </c>
      <c r="X524" s="28">
        <f>MIN('OnSSET_original_NoMG-PV-Diesel'!W523:AA523,LCOE_SensitivityScenarios!CO523)</f>
        <v>0.193914934660878</v>
      </c>
      <c r="Y524" s="29">
        <f>MIN('OnSSET_original_NoMG-PV-Diesel'!W523:AA523,LCOE_SensitivityScenarios!CT523)</f>
        <v>0.193914934660878</v>
      </c>
      <c r="Z524">
        <f>VLOOKUP(B524,[1]base!$A$2:$U$169,21,FALSE)</f>
        <v>47.698</v>
      </c>
      <c r="AA524">
        <f>VLOOKUP(B524,[2]s1!$A$2:$T$275,20,FALSE)</f>
        <v>47.698</v>
      </c>
      <c r="AB524">
        <f>VLOOKUP(B524,[3]s2!$A$2:$T$275,20,FALSE)</f>
        <v>47.698</v>
      </c>
      <c r="AC524">
        <f>VLOOKUP(B524,[4]s3!$A$2:$T$275,20,FALSE)</f>
        <v>42.04</v>
      </c>
      <c r="AD524" t="str">
        <f>IF(L524='OnSSET_original_NoMG-PV-Diesel'!U523,'OnSSET_original_NoMG-PV-Diesel'!T523,"wait")</f>
        <v>wait</v>
      </c>
      <c r="AE524" t="str">
        <f>IF(M524='OnSSET_original_NoMG-PV-Diesel'!U523,'OnSSET_original_NoMG-PV-Diesel'!T523,"wait")</f>
        <v>wait</v>
      </c>
      <c r="AF524">
        <f>IF(N524='OnSSET_original_NoMG-PV-Diesel'!AD523,'OnSSET_original_NoMG-PV-Diesel'!AC523,"wait")</f>
        <v>60.976834369017801</v>
      </c>
      <c r="AG524">
        <f>IF(O524='OnSSET_original_NoMG-PV-Diesel'!AD523,'OnSSET_original_NoMG-PV-Diesel'!AC523,"wait")</f>
        <v>60.976834369017801</v>
      </c>
      <c r="AH524">
        <f>IF(P524='OnSSET_original_NoMG-PV-Diesel'!AD523,'OnSSET_original_NoMG-PV-Diesel'!AC523,"wait")</f>
        <v>60.976834369017801</v>
      </c>
      <c r="AR524" s="23">
        <v>135.06799999999899</v>
      </c>
      <c r="AS524" s="23">
        <v>134.833</v>
      </c>
      <c r="AT524" s="23">
        <v>19.588000000000001</v>
      </c>
      <c r="AU524" s="23">
        <v>0.88800000000000001</v>
      </c>
      <c r="AV524" s="23">
        <v>89079.756420000005</v>
      </c>
      <c r="AW524" s="23">
        <v>0</v>
      </c>
      <c r="AX524" s="23">
        <v>28585.52893</v>
      </c>
      <c r="AZ524">
        <f>SUMIF([1]base!$A$2:$A$169,B524,[1]base!$V$2:$V$169)</f>
        <v>71027.34</v>
      </c>
      <c r="BA524">
        <f>SUMIF([2]s1!$A$2:$A$275,B524,[2]s1!$U$2:$U$275)</f>
        <v>71027.34</v>
      </c>
      <c r="BB524">
        <f>SUMIF([3]s2!$A$2:$A$115,B524,[3]s2!$U$2:$U$115)</f>
        <v>71027.34</v>
      </c>
      <c r="BC524">
        <f>SUMIF([4]s3!$A$2:$A$245,B524,[4]s3!$U$2:$U$245)</f>
        <v>62531.14</v>
      </c>
      <c r="BD524">
        <f>SUMIF([5]s4!$A$2:$A$74,B524,[5]s4!$U$2:$U$74)</f>
        <v>0</v>
      </c>
      <c r="BF524">
        <f t="shared" si="45"/>
        <v>188692.62534999999</v>
      </c>
      <c r="BG524">
        <f t="shared" si="46"/>
        <v>188692.62534999999</v>
      </c>
      <c r="BH524">
        <f t="shared" si="47"/>
        <v>188692.62534999999</v>
      </c>
      <c r="BI524">
        <f t="shared" si="48"/>
        <v>180196.42535</v>
      </c>
      <c r="BJ524">
        <f t="shared" si="49"/>
        <v>0</v>
      </c>
      <c r="BL524" t="s">
        <v>168</v>
      </c>
      <c r="BM524" s="23">
        <v>157721.1482</v>
      </c>
      <c r="BN524" s="23">
        <v>45.847243890000001</v>
      </c>
      <c r="BP524" t="s">
        <v>183</v>
      </c>
      <c r="BQ524" s="23">
        <v>75611.939020000005</v>
      </c>
      <c r="BR524" s="23">
        <v>60.976834369999999</v>
      </c>
      <c r="BT524" t="s">
        <v>183</v>
      </c>
      <c r="BU524" s="23">
        <v>75611.939020000005</v>
      </c>
      <c r="BV524" s="23">
        <v>60.976834369999999</v>
      </c>
    </row>
    <row r="525" spans="1:74" x14ac:dyDescent="0.25">
      <c r="A525">
        <v>1</v>
      </c>
      <c r="B525" s="15">
        <v>8161</v>
      </c>
      <c r="C525" s="15">
        <v>-64.815278160000005</v>
      </c>
      <c r="D525" s="15">
        <v>-16.76346114</v>
      </c>
      <c r="E525" s="16">
        <v>0</v>
      </c>
      <c r="F525" s="19">
        <v>29138.605578909101</v>
      </c>
      <c r="G525" s="19">
        <v>62.428706097692206</v>
      </c>
      <c r="H525" s="16" t="str">
        <f>IF(LCOE_SensitivityScenarios!BF524&gt;'OnSSET_original_NoMG-PV-Diesel'!M524,'OnSSET_original_NoMG-PV-Diesel'!L524,LCOE_SensitivityScenarios!BG524)</f>
        <v>SA_Diesel</v>
      </c>
      <c r="I525" s="39" t="str">
        <f>IF(LCOE_SensitivityScenarios!BK524&gt;'OnSSET_original_NoMG-PV-Diesel'!M524,'OnSSET_original_NoMG-PV-Diesel'!L524,LCOE_SensitivityScenarios!BL524)</f>
        <v>SA_Diesel</v>
      </c>
      <c r="J525" s="39" t="str">
        <f>IF(LCOE_SensitivityScenarios!BP524&gt;'OnSSET_original_NoMG-PV-Diesel'!M524,'OnSSET_original_NoMG-PV-Diesel'!L524,LCOE_SensitivityScenarios!BQ524)</f>
        <v>SA_Diesel</v>
      </c>
      <c r="K525" s="38" t="str">
        <f>IF(LCOE_SensitivityScenarios!BU524&gt;'OnSSET_original_NoMG-PV-Diesel'!V524,'OnSSET_original_NoMG-PV-Diesel'!U524,LCOE_SensitivityScenarios!BV524)</f>
        <v>SA_Diesel</v>
      </c>
      <c r="L525" s="39" t="str">
        <f>IF(LCOE_SensitivityScenarios!BZ524&gt;'OnSSET_original_NoMG-PV-Diesel'!V524,'OnSSET_original_NoMG-PV-Diesel'!U524,LCOE_SensitivityScenarios!CA524)</f>
        <v>SA_Diesel</v>
      </c>
      <c r="M525" s="40" t="str">
        <f>IF(LCOE_SensitivityScenarios!CE524&gt;'OnSSET_original_NoMG-PV-Diesel'!V524,'OnSSET_original_NoMG-PV-Diesel'!U524,LCOE_SensitivityScenarios!CF524)</f>
        <v>SA_Diesel</v>
      </c>
      <c r="N525" s="39" t="str">
        <f>IF(LCOE_SensitivityScenarios!CJ524&gt;'OnSSET_original_NoMG-PV-Diesel'!AE524,'OnSSET_original_NoMG-PV-Diesel'!AD524,LCOE_SensitivityScenarios!CK524)</f>
        <v>SA_Diesel</v>
      </c>
      <c r="O525" s="39" t="str">
        <f>IF(LCOE_SensitivityScenarios!CO524&gt;'OnSSET_original_NoMG-PV-Diesel'!AE524,'OnSSET_original_NoMG-PV-Diesel'!AD524,LCOE_SensitivityScenarios!CP524)</f>
        <v>SA_Diesel</v>
      </c>
      <c r="P525" s="40" t="str">
        <f>IF(LCOE_SensitivityScenarios!CT524&gt;'OnSSET_original_NoMG-PV-Diesel'!AE524,'OnSSET_original_NoMG-PV-Diesel'!AD524,LCOE_SensitivityScenarios!CU524)</f>
        <v>SA_Diesel</v>
      </c>
      <c r="Q525" s="38">
        <f>IF(LCOE_SensitivityScenarios!BF524&gt;'OnSSET_original_NoMG-PV-Diesel'!M524,'OnSSET_original_NoMG-PV-Diesel'!M524,LCOE_SensitivityScenarios!BF524)</f>
        <v>0.47892392368493603</v>
      </c>
      <c r="R525" s="28">
        <f>MIN('OnSSET_original_NoMG-PV-Diesel'!E524:I524,LCOE_SensitivityScenarios!BK524)</f>
        <v>0.47892392368493603</v>
      </c>
      <c r="S525" s="28">
        <f>MIN('OnSSET_original_NoMG-PV-Diesel'!E524:I524,LCOE_SensitivityScenarios!BP524)</f>
        <v>0.47892392368493603</v>
      </c>
      <c r="T525" s="27">
        <f>MIN('OnSSET_original_NoMG-PV-Diesel'!N524:R524,LCOE_SensitivityScenarios!BU524)</f>
        <v>0.354807105884136</v>
      </c>
      <c r="U525" s="28">
        <f>MIN('OnSSET_original_NoMG-PV-Diesel'!N524:R524,LCOE_SensitivityScenarios!BZ524)</f>
        <v>0.354807105884136</v>
      </c>
      <c r="V525" s="29">
        <f>MIN('OnSSET_original_NoMG-PV-Diesel'!N524:R524,LCOE_SensitivityScenarios!CE524)</f>
        <v>0.354807105884136</v>
      </c>
      <c r="W525" s="28">
        <f>MIN('OnSSET_original_NoMG-PV-Diesel'!W524:AA524,LCOE_SensitivityScenarios!CJ524)</f>
        <v>0.193914934660878</v>
      </c>
      <c r="X525" s="28">
        <f>MIN('OnSSET_original_NoMG-PV-Diesel'!W524:AA524,LCOE_SensitivityScenarios!CO524)</f>
        <v>0.193914934660878</v>
      </c>
      <c r="Y525" s="29">
        <f>MIN('OnSSET_original_NoMG-PV-Diesel'!W524:AA524,LCOE_SensitivityScenarios!CT524)</f>
        <v>0.193914934660878</v>
      </c>
      <c r="Z525">
        <f>IF(H525='OnSSET_original_NoMG-PV-Diesel'!L524,'OnSSET_original_NoMG-PV-Diesel'!K524,"wait")</f>
        <v>26.423406476024098</v>
      </c>
      <c r="AA525">
        <f>IF(I525='OnSSET_original_NoMG-PV-Diesel'!L524,'OnSSET_original_NoMG-PV-Diesel'!K524,"wait")</f>
        <v>26.423406476024098</v>
      </c>
      <c r="AB525">
        <f>IF(J525='OnSSET_original_NoMG-PV-Diesel'!L524,'OnSSET_original_NoMG-PV-Diesel'!K524,"wait")</f>
        <v>26.423406476024098</v>
      </c>
      <c r="AC525">
        <f>IF(K525='OnSSET_original_NoMG-PV-Diesel'!U524,'OnSSET_original_NoMG-PV-Diesel'!T524,"wait")</f>
        <v>13.3052993511</v>
      </c>
      <c r="AD525">
        <f>IF(L525='OnSSET_original_NoMG-PV-Diesel'!U524,'OnSSET_original_NoMG-PV-Diesel'!T524,"wait")</f>
        <v>13.3052993511</v>
      </c>
      <c r="AE525">
        <f>IF(M525='OnSSET_original_NoMG-PV-Diesel'!U524,'OnSSET_original_NoMG-PV-Diesel'!T524,"wait")</f>
        <v>13.3052993511</v>
      </c>
      <c r="AF525">
        <f>IF(N525='OnSSET_original_NoMG-PV-Diesel'!AD524,'OnSSET_original_NoMG-PV-Diesel'!AC524,"wait")</f>
        <v>13.3052993511</v>
      </c>
      <c r="AG525">
        <f>IF(O525='OnSSET_original_NoMG-PV-Diesel'!AD524,'OnSSET_original_NoMG-PV-Diesel'!AC524,"wait")</f>
        <v>13.3052993511</v>
      </c>
      <c r="AH525">
        <f>IF(P525='OnSSET_original_NoMG-PV-Diesel'!AD524,'OnSSET_original_NoMG-PV-Diesel'!AC524,"wait")</f>
        <v>13.3052993511</v>
      </c>
      <c r="AR525">
        <v>31.873000000000001</v>
      </c>
      <c r="AS525">
        <v>31.873000000000001</v>
      </c>
      <c r="AT525">
        <v>8.2970000000000006</v>
      </c>
      <c r="AU525">
        <v>8.2949999999999999</v>
      </c>
      <c r="AV525">
        <v>58152.529739999998</v>
      </c>
      <c r="AW525">
        <v>0</v>
      </c>
      <c r="AX525">
        <v>11617.64812</v>
      </c>
      <c r="AZ525">
        <f>SUMIF([1]base!$A$2:$A$169,B525,[1]base!$V$2:$V$169)</f>
        <v>0</v>
      </c>
      <c r="BA525">
        <f>SUMIF([2]s1!$A$2:$A$275,B525,[2]s1!$U$2:$U$275)</f>
        <v>0</v>
      </c>
      <c r="BB525">
        <f>SUMIF([3]s2!$A$2:$A$115,B525,[3]s2!$U$2:$U$115)</f>
        <v>0</v>
      </c>
      <c r="BC525">
        <f>SUMIF([4]s3!$A$2:$A$245,B525,[4]s3!$U$2:$U$245)</f>
        <v>0</v>
      </c>
      <c r="BD525">
        <f>SUMIF([5]s4!$A$2:$A$74,B525,[5]s4!$U$2:$U$74)</f>
        <v>0</v>
      </c>
      <c r="BF525">
        <f t="shared" si="45"/>
        <v>0</v>
      </c>
      <c r="BG525">
        <f t="shared" si="46"/>
        <v>0</v>
      </c>
      <c r="BH525">
        <f t="shared" si="47"/>
        <v>0</v>
      </c>
      <c r="BI525">
        <f t="shared" si="48"/>
        <v>0</v>
      </c>
      <c r="BJ525">
        <f t="shared" si="49"/>
        <v>0</v>
      </c>
      <c r="BL525" t="s">
        <v>113</v>
      </c>
      <c r="BM525" s="23">
        <v>16498.71617</v>
      </c>
      <c r="BN525" s="23">
        <v>13.30529935</v>
      </c>
      <c r="BP525" t="s">
        <v>183</v>
      </c>
      <c r="BQ525" s="23">
        <v>16498.71617</v>
      </c>
      <c r="BR525" s="23">
        <v>13.30529935</v>
      </c>
      <c r="BT525" t="s">
        <v>183</v>
      </c>
      <c r="BU525" s="23">
        <v>16498.71617</v>
      </c>
      <c r="BV525" s="23">
        <v>13.30529935</v>
      </c>
    </row>
    <row r="526" spans="1:74" x14ac:dyDescent="0.25">
      <c r="A526">
        <v>1</v>
      </c>
      <c r="B526" s="15">
        <v>8173</v>
      </c>
      <c r="C526" s="15">
        <v>-58.636519010000001</v>
      </c>
      <c r="D526" s="15">
        <v>-17.259453619999999</v>
      </c>
      <c r="E526" s="16">
        <v>0</v>
      </c>
      <c r="F526" s="19">
        <v>40603.259039296798</v>
      </c>
      <c r="G526" s="19">
        <v>82.020258472919153</v>
      </c>
      <c r="H526" s="16" t="str">
        <f>IF(LCOE_SensitivityScenarios!BF525&gt;'OnSSET_original_NoMG-PV-Diesel'!M525,'OnSSET_original_NoMG-PV-Diesel'!L525,LCOE_SensitivityScenarios!BG525)</f>
        <v>MG_Hybrid</v>
      </c>
      <c r="I526" s="39" t="str">
        <f>IF(LCOE_SensitivityScenarios!BK525&gt;'OnSSET_original_NoMG-PV-Diesel'!M525,'OnSSET_original_NoMG-PV-Diesel'!L525,LCOE_SensitivityScenarios!BL525)</f>
        <v>MG_Hybrid</v>
      </c>
      <c r="J526" s="39" t="str">
        <f>IF(LCOE_SensitivityScenarios!BP525&gt;'OnSSET_original_NoMG-PV-Diesel'!M525,'OnSSET_original_NoMG-PV-Diesel'!L525,LCOE_SensitivityScenarios!BQ525)</f>
        <v>MG_Hydro</v>
      </c>
      <c r="K526" s="38" t="str">
        <f>IF(LCOE_SensitivityScenarios!BU525&gt;'OnSSET_original_NoMG-PV-Diesel'!V525,'OnSSET_original_NoMG-PV-Diesel'!U525,LCOE_SensitivityScenarios!BV525)</f>
        <v>MG_Hybrid</v>
      </c>
      <c r="L526" s="39" t="str">
        <f>IF(LCOE_SensitivityScenarios!BZ525&gt;'OnSSET_original_NoMG-PV-Diesel'!V525,'OnSSET_original_NoMG-PV-Diesel'!U525,LCOE_SensitivityScenarios!CA525)</f>
        <v>MG_Hybrid</v>
      </c>
      <c r="M526" s="40" t="str">
        <f>IF(LCOE_SensitivityScenarios!CE525&gt;'OnSSET_original_NoMG-PV-Diesel'!V525,'OnSSET_original_NoMG-PV-Diesel'!U525,LCOE_SensitivityScenarios!CF525)</f>
        <v>MG_Diesel</v>
      </c>
      <c r="N526" s="39" t="str">
        <f>IF(LCOE_SensitivityScenarios!CJ525&gt;'OnSSET_original_NoMG-PV-Diesel'!AE525,'OnSSET_original_NoMG-PV-Diesel'!AD525,LCOE_SensitivityScenarios!CK525)</f>
        <v>SA_Diesel</v>
      </c>
      <c r="O526" s="39" t="str">
        <f>IF(LCOE_SensitivityScenarios!CO525&gt;'OnSSET_original_NoMG-PV-Diesel'!AE525,'OnSSET_original_NoMG-PV-Diesel'!AD525,LCOE_SensitivityScenarios!CP525)</f>
        <v>SA_Diesel</v>
      </c>
      <c r="P526" s="40" t="str">
        <f>IF(LCOE_SensitivityScenarios!CT525&gt;'OnSSET_original_NoMG-PV-Diesel'!AE525,'OnSSET_original_NoMG-PV-Diesel'!AD525,LCOE_SensitivityScenarios!CU525)</f>
        <v>SA_Diesel</v>
      </c>
      <c r="Q526" s="38">
        <f>IF(LCOE_SensitivityScenarios!BF525&gt;'OnSSET_original_NoMG-PV-Diesel'!M525,'OnSSET_original_NoMG-PV-Diesel'!M525,LCOE_SensitivityScenarios!BF525)</f>
        <v>0.41714944996517278</v>
      </c>
      <c r="R526" s="28">
        <f>MIN('OnSSET_original_NoMG-PV-Diesel'!E525:I525,LCOE_SensitivityScenarios!BK525)</f>
        <v>0.39138792368917286</v>
      </c>
      <c r="S526" s="28">
        <f>MIN('OnSSET_original_NoMG-PV-Diesel'!E525:I525,LCOE_SensitivityScenarios!BP525)</f>
        <v>0.43714713734690502</v>
      </c>
      <c r="T526" s="27">
        <f>MIN('OnSSET_original_NoMG-PV-Diesel'!N525:R525,LCOE_SensitivityScenarios!BU525)</f>
        <v>0.35053111670120995</v>
      </c>
      <c r="U526" s="28">
        <f>MIN('OnSSET_original_NoMG-PV-Diesel'!N525:R525,LCOE_SensitivityScenarios!BZ525)</f>
        <v>0.32476959042520998</v>
      </c>
      <c r="V526" s="29">
        <f>MIN('OnSSET_original_NoMG-PV-Diesel'!N525:R525,LCOE_SensitivityScenarios!CE525)</f>
        <v>0.37257801896590759</v>
      </c>
      <c r="W526" s="28">
        <f>MIN('OnSSET_original_NoMG-PV-Diesel'!W525:AA525,LCOE_SensitivityScenarios!CJ525)</f>
        <v>0.21804876034436599</v>
      </c>
      <c r="X526" s="28">
        <f>MIN('OnSSET_original_NoMG-PV-Diesel'!W525:AA525,LCOE_SensitivityScenarios!CO525)</f>
        <v>0.21804876034436599</v>
      </c>
      <c r="Y526" s="29">
        <f>MIN('OnSSET_original_NoMG-PV-Diesel'!W525:AA525,LCOE_SensitivityScenarios!CT525)</f>
        <v>0.21804876034436599</v>
      </c>
      <c r="Z526">
        <f>VLOOKUP(B526,[1]base!$A$2:$U$169,21,FALSE)</f>
        <v>13.647</v>
      </c>
      <c r="AA526">
        <f>VLOOKUP(B526,[2]s1!$A$2:$T$275,20,FALSE)</f>
        <v>13.647</v>
      </c>
      <c r="AB526">
        <f>IF(J526='OnSSET_original_NoMG-PV-Diesel'!L525,'OnSSET_original_NoMG-PV-Diesel'!K525,"wait")</f>
        <v>9.3275235016337898</v>
      </c>
      <c r="AC526">
        <f>VLOOKUP(B526,[4]s3!$A$2:$T$275,20,FALSE)</f>
        <v>12.367000000000001</v>
      </c>
      <c r="AD526" t="str">
        <f>IF(L526='OnSSET_original_NoMG-PV-Diesel'!U525,'OnSSET_original_NoMG-PV-Diesel'!T525,"wait")</f>
        <v>wait</v>
      </c>
      <c r="AE526" t="str">
        <f>IF(M526='OnSSET_original_NoMG-PV-Diesel'!U525,'OnSSET_original_NoMG-PV-Diesel'!T525,"wait")</f>
        <v>wait</v>
      </c>
      <c r="AF526">
        <f>IF(N526='OnSSET_original_NoMG-PV-Diesel'!AD525,'OnSSET_original_NoMG-PV-Diesel'!AC525,"wait")</f>
        <v>18.540300931185701</v>
      </c>
      <c r="AG526">
        <f>IF(O526='OnSSET_original_NoMG-PV-Diesel'!AD525,'OnSSET_original_NoMG-PV-Diesel'!AC525,"wait")</f>
        <v>18.540300931185701</v>
      </c>
      <c r="AH526">
        <f>IF(P526='OnSSET_original_NoMG-PV-Diesel'!AD525,'OnSSET_original_NoMG-PV-Diesel'!AC525,"wait")</f>
        <v>18.540300931185701</v>
      </c>
      <c r="AR526" s="23">
        <v>456.654</v>
      </c>
      <c r="AS526" s="23">
        <v>456.42099999999999</v>
      </c>
      <c r="AT526" s="23">
        <v>104.149</v>
      </c>
      <c r="AU526" s="23">
        <v>66.238999999999905</v>
      </c>
      <c r="AV526" s="23">
        <v>25112.649689999998</v>
      </c>
      <c r="AW526" s="23">
        <v>45202.769439999996</v>
      </c>
      <c r="AX526" s="23">
        <v>10252.532310000001</v>
      </c>
      <c r="AZ526">
        <f>SUMIF([1]base!$A$2:$A$169,B526,[1]base!$V$2:$V$169)</f>
        <v>33491.9</v>
      </c>
      <c r="BA526">
        <f>SUMIF([2]s1!$A$2:$A$275,B526,[2]s1!$U$2:$U$275)</f>
        <v>33491.9</v>
      </c>
      <c r="BB526">
        <f>SUMIF([3]s2!$A$2:$A$115,B526,[3]s2!$U$2:$U$115)</f>
        <v>0</v>
      </c>
      <c r="BC526">
        <f>SUMIF([4]s3!$A$2:$A$245,B526,[4]s3!$U$2:$U$245)</f>
        <v>18899.52</v>
      </c>
      <c r="BD526">
        <f>SUMIF([5]s4!$A$2:$A$74,B526,[5]s4!$U$2:$U$74)</f>
        <v>0</v>
      </c>
      <c r="BF526">
        <f t="shared" si="45"/>
        <v>114059.85144</v>
      </c>
      <c r="BG526">
        <f t="shared" si="46"/>
        <v>114059.85144</v>
      </c>
      <c r="BH526">
        <f t="shared" si="47"/>
        <v>0</v>
      </c>
      <c r="BI526">
        <f t="shared" si="48"/>
        <v>99467.471439999994</v>
      </c>
      <c r="BJ526">
        <f t="shared" si="49"/>
        <v>0</v>
      </c>
      <c r="BL526" t="s">
        <v>169</v>
      </c>
      <c r="BM526" s="23">
        <v>129358.217</v>
      </c>
      <c r="BN526" s="23">
        <v>9.7580531219999997</v>
      </c>
      <c r="BP526" t="s">
        <v>183</v>
      </c>
      <c r="BQ526" s="23">
        <v>22990.175169999999</v>
      </c>
      <c r="BR526" s="23">
        <v>18.540300930000001</v>
      </c>
      <c r="BT526" t="s">
        <v>183</v>
      </c>
      <c r="BU526" s="23">
        <v>22990.175169999999</v>
      </c>
      <c r="BV526" s="23">
        <v>18.540300930000001</v>
      </c>
    </row>
    <row r="527" spans="1:74" x14ac:dyDescent="0.25">
      <c r="A527">
        <v>1</v>
      </c>
      <c r="B527" s="15">
        <v>8176</v>
      </c>
      <c r="C527" s="15">
        <v>-63.4823898</v>
      </c>
      <c r="D527" s="15">
        <v>-19.806082320000002</v>
      </c>
      <c r="E527" s="16">
        <v>1</v>
      </c>
      <c r="F527" s="19">
        <v>51155.905656847499</v>
      </c>
      <c r="G527" s="19">
        <v>142.53521954014045</v>
      </c>
      <c r="H527" s="16" t="str">
        <f>IF(LCOE_SensitivityScenarios!BF526&gt;'OnSSET_original_NoMG-PV-Diesel'!M526,'OnSSET_original_NoMG-PV-Diesel'!L526,LCOE_SensitivityScenarios!BG526)</f>
        <v>MG_Hybrid</v>
      </c>
      <c r="I527" s="39" t="str">
        <f>IF(LCOE_SensitivityScenarios!BK526&gt;'OnSSET_original_NoMG-PV-Diesel'!M526,'OnSSET_original_NoMG-PV-Diesel'!L526,LCOE_SensitivityScenarios!BL526)</f>
        <v>MG_Hybrid</v>
      </c>
      <c r="J527" s="39" t="str">
        <f>IF(LCOE_SensitivityScenarios!BP526&gt;'OnSSET_original_NoMG-PV-Diesel'!M526,'OnSSET_original_NoMG-PV-Diesel'!L526,LCOE_SensitivityScenarios!BQ526)</f>
        <v>SA_PV</v>
      </c>
      <c r="K527" s="38" t="str">
        <f>IF(LCOE_SensitivityScenarios!BU526&gt;'OnSSET_original_NoMG-PV-Diesel'!V526,'OnSSET_original_NoMG-PV-Diesel'!U526,LCOE_SensitivityScenarios!BV526)</f>
        <v>MG_Hybrid</v>
      </c>
      <c r="L527" s="39" t="str">
        <f>IF(LCOE_SensitivityScenarios!BZ526&gt;'OnSSET_original_NoMG-PV-Diesel'!V526,'OnSSET_original_NoMG-PV-Diesel'!U526,LCOE_SensitivityScenarios!CA526)</f>
        <v>MG_Hybrid</v>
      </c>
      <c r="M527" s="40" t="str">
        <f>IF(LCOE_SensitivityScenarios!CE526&gt;'OnSSET_original_NoMG-PV-Diesel'!V526,'OnSSET_original_NoMG-PV-Diesel'!U526,LCOE_SensitivityScenarios!CF526)</f>
        <v>SA_Diesel</v>
      </c>
      <c r="N527" s="39" t="str">
        <f>IF(LCOE_SensitivityScenarios!CJ526&gt;'OnSSET_original_NoMG-PV-Diesel'!AE526,'OnSSET_original_NoMG-PV-Diesel'!AD526,LCOE_SensitivityScenarios!CK526)</f>
        <v>SA_Diesel</v>
      </c>
      <c r="O527" s="39" t="str">
        <f>IF(LCOE_SensitivityScenarios!CO526&gt;'OnSSET_original_NoMG-PV-Diesel'!AE526,'OnSSET_original_NoMG-PV-Diesel'!AD526,LCOE_SensitivityScenarios!CP526)</f>
        <v>SA_Diesel</v>
      </c>
      <c r="P527" s="40" t="str">
        <f>IF(LCOE_SensitivityScenarios!CT526&gt;'OnSSET_original_NoMG-PV-Diesel'!AE526,'OnSSET_original_NoMG-PV-Diesel'!AD526,LCOE_SensitivityScenarios!CU526)</f>
        <v>SA_Diesel</v>
      </c>
      <c r="Q527" s="38">
        <f>IF(LCOE_SensitivityScenarios!BF526&gt;'OnSSET_original_NoMG-PV-Diesel'!M526,'OnSSET_original_NoMG-PV-Diesel'!M526,LCOE_SensitivityScenarios!BF526)</f>
        <v>0.50558071143734218</v>
      </c>
      <c r="R527" s="28">
        <f>MIN('OnSSET_original_NoMG-PV-Diesel'!E526:I526,LCOE_SensitivityScenarios!BK526)</f>
        <v>0.46863920344534227</v>
      </c>
      <c r="S527" s="28">
        <f>MIN('OnSSET_original_NoMG-PV-Diesel'!E526:I526,LCOE_SensitivityScenarios!BP526)</f>
        <v>0.53167916117389002</v>
      </c>
      <c r="T527" s="27">
        <f>MIN('OnSSET_original_NoMG-PV-Diesel'!N526:R526,LCOE_SensitivityScenarios!BU526)</f>
        <v>0.44990382895118219</v>
      </c>
      <c r="U527" s="28">
        <f>MIN('OnSSET_original_NoMG-PV-Diesel'!N526:R526,LCOE_SensitivityScenarios!BZ526)</f>
        <v>0.41296232095918217</v>
      </c>
      <c r="V527" s="29">
        <f>MIN('OnSSET_original_NoMG-PV-Diesel'!N526:R526,LCOE_SensitivityScenarios!CE526)</f>
        <v>0.47916334655878001</v>
      </c>
      <c r="W527" s="28">
        <f>MIN('OnSSET_original_NoMG-PV-Diesel'!W526:AA526,LCOE_SensitivityScenarios!CJ526)</f>
        <v>0.236149129606983</v>
      </c>
      <c r="X527" s="28">
        <f>MIN('OnSSET_original_NoMG-PV-Diesel'!W526:AA526,LCOE_SensitivityScenarios!CO526)</f>
        <v>0.236149129606983</v>
      </c>
      <c r="Y527" s="29">
        <f>MIN('OnSSET_original_NoMG-PV-Diesel'!W526:AA526,LCOE_SensitivityScenarios!CT526)</f>
        <v>0.236149129606983</v>
      </c>
      <c r="Z527">
        <f>VLOOKUP(B527,[1]base!$A$2:$U$169,21,FALSE)</f>
        <v>13.647</v>
      </c>
      <c r="AA527">
        <f>VLOOKUP(B527,[2]s1!$A$2:$T$275,20,FALSE)</f>
        <v>13.647</v>
      </c>
      <c r="AB527">
        <f>IF(J527='OnSSET_original_NoMG-PV-Diesel'!L526,'OnSSET_original_NoMG-PV-Diesel'!K526,"wait")</f>
        <v>21.0205311377151</v>
      </c>
      <c r="AC527">
        <f>VLOOKUP(B527,[4]s3!$A$2:$T$275,20,FALSE)</f>
        <v>17.966999999999999</v>
      </c>
      <c r="AD527" t="str">
        <f>IF(L527='OnSSET_original_NoMG-PV-Diesel'!U526,'OnSSET_original_NoMG-PV-Diesel'!T526,"wait")</f>
        <v>wait</v>
      </c>
      <c r="AE527">
        <f>IF(M527='OnSSET_original_NoMG-PV-Diesel'!U526,'OnSSET_original_NoMG-PV-Diesel'!T526,"wait")</f>
        <v>23.358861030523901</v>
      </c>
      <c r="AF527">
        <f>IF(N527='OnSSET_original_NoMG-PV-Diesel'!AD526,'OnSSET_original_NoMG-PV-Diesel'!AC526,"wait")</f>
        <v>23.358861030523901</v>
      </c>
      <c r="AG527">
        <f>IF(O527='OnSSET_original_NoMG-PV-Diesel'!AD526,'OnSSET_original_NoMG-PV-Diesel'!AC526,"wait")</f>
        <v>23.358861030523901</v>
      </c>
      <c r="AH527">
        <f>IF(P527='OnSSET_original_NoMG-PV-Diesel'!AD526,'OnSSET_original_NoMG-PV-Diesel'!AC526,"wait")</f>
        <v>23.358861030523901</v>
      </c>
      <c r="AR527">
        <v>209.565</v>
      </c>
      <c r="AS527">
        <v>107.85599999999999</v>
      </c>
      <c r="AT527">
        <v>8.3149999999999995</v>
      </c>
      <c r="AU527">
        <v>5.5E-2</v>
      </c>
      <c r="AV527">
        <v>79919.259319999997</v>
      </c>
      <c r="AW527">
        <v>0</v>
      </c>
      <c r="AX527">
        <v>22776.704870000001</v>
      </c>
      <c r="AZ527">
        <f>SUMIF([1]base!$A$2:$A$169,B527,[1]base!$V$2:$V$169)</f>
        <v>33491.9</v>
      </c>
      <c r="BA527">
        <f>SUMIF([2]s1!$A$2:$A$275,B527,[2]s1!$U$2:$U$275)</f>
        <v>33491.9</v>
      </c>
      <c r="BB527">
        <f>SUMIF([3]s2!$A$2:$A$115,B527,[3]s2!$U$2:$U$115)</f>
        <v>0</v>
      </c>
      <c r="BC527">
        <f>SUMIF([4]s3!$A$2:$A$245,B527,[4]s3!$U$2:$U$245)</f>
        <v>26746.400000000001</v>
      </c>
      <c r="BD527">
        <f>SUMIF([5]s4!$A$2:$A$74,B527,[5]s4!$U$2:$U$74)</f>
        <v>0</v>
      </c>
      <c r="BF527">
        <f t="shared" si="45"/>
        <v>136187.86418999999</v>
      </c>
      <c r="BG527">
        <f t="shared" si="46"/>
        <v>136187.86418999999</v>
      </c>
      <c r="BH527">
        <f t="shared" si="47"/>
        <v>0</v>
      </c>
      <c r="BI527">
        <f t="shared" si="48"/>
        <v>129442.36418999999</v>
      </c>
      <c r="BJ527">
        <f t="shared" si="49"/>
        <v>0</v>
      </c>
      <c r="BL527" t="s">
        <v>114</v>
      </c>
      <c r="BM527" s="23">
        <v>180612.75099999999</v>
      </c>
      <c r="BN527" s="23">
        <v>31.247880800000001</v>
      </c>
      <c r="BP527" t="s">
        <v>183</v>
      </c>
      <c r="BQ527" s="23">
        <v>28965.242190000001</v>
      </c>
      <c r="BR527" s="23">
        <v>23.35886103</v>
      </c>
      <c r="BT527" t="s">
        <v>183</v>
      </c>
      <c r="BU527" s="23">
        <v>28965.242190000001</v>
      </c>
      <c r="BV527" s="23">
        <v>23.35886103</v>
      </c>
    </row>
    <row r="528" spans="1:74" x14ac:dyDescent="0.25">
      <c r="A528">
        <v>1</v>
      </c>
      <c r="B528" s="15">
        <v>8181</v>
      </c>
      <c r="C528" s="15">
        <v>-64.060272690000005</v>
      </c>
      <c r="D528" s="15">
        <v>-21.136309409999999</v>
      </c>
      <c r="E528" s="16">
        <v>0</v>
      </c>
      <c r="F528" s="19">
        <v>29196.115254980301</v>
      </c>
      <c r="G528" s="19">
        <v>51.654287563915126</v>
      </c>
      <c r="H528" s="16" t="str">
        <f>IF(LCOE_SensitivityScenarios!BF527&gt;'OnSSET_original_NoMG-PV-Diesel'!M527,'OnSSET_original_NoMG-PV-Diesel'!L527,LCOE_SensitivityScenarios!BG527)</f>
        <v>SA_Diesel</v>
      </c>
      <c r="I528" s="39" t="str">
        <f>IF(LCOE_SensitivityScenarios!BK527&gt;'OnSSET_original_NoMG-PV-Diesel'!M527,'OnSSET_original_NoMG-PV-Diesel'!L527,LCOE_SensitivityScenarios!BL527)</f>
        <v>MG_Hybrid</v>
      </c>
      <c r="J528" s="39" t="str">
        <f>IF(LCOE_SensitivityScenarios!BP527&gt;'OnSSET_original_NoMG-PV-Diesel'!M527,'OnSSET_original_NoMG-PV-Diesel'!L527,LCOE_SensitivityScenarios!BQ527)</f>
        <v>SA_Diesel</v>
      </c>
      <c r="K528" s="38" t="str">
        <f>IF(LCOE_SensitivityScenarios!BU527&gt;'OnSSET_original_NoMG-PV-Diesel'!V527,'OnSSET_original_NoMG-PV-Diesel'!U527,LCOE_SensitivityScenarios!BV527)</f>
        <v>SA_Diesel</v>
      </c>
      <c r="L528" s="39" t="str">
        <f>IF(LCOE_SensitivityScenarios!BZ527&gt;'OnSSET_original_NoMG-PV-Diesel'!V527,'OnSSET_original_NoMG-PV-Diesel'!U527,LCOE_SensitivityScenarios!CA527)</f>
        <v>SA_Diesel</v>
      </c>
      <c r="M528" s="40" t="str">
        <f>IF(LCOE_SensitivityScenarios!CE527&gt;'OnSSET_original_NoMG-PV-Diesel'!V527,'OnSSET_original_NoMG-PV-Diesel'!U527,LCOE_SensitivityScenarios!CF527)</f>
        <v>SA_Diesel</v>
      </c>
      <c r="N528" s="39" t="str">
        <f>IF(LCOE_SensitivityScenarios!CJ527&gt;'OnSSET_original_NoMG-PV-Diesel'!AE527,'OnSSET_original_NoMG-PV-Diesel'!AD527,LCOE_SensitivityScenarios!CK527)</f>
        <v>SA_Diesel</v>
      </c>
      <c r="O528" s="39" t="str">
        <f>IF(LCOE_SensitivityScenarios!CO527&gt;'OnSSET_original_NoMG-PV-Diesel'!AE527,'OnSSET_original_NoMG-PV-Diesel'!AD527,LCOE_SensitivityScenarios!CP527)</f>
        <v>SA_Diesel</v>
      </c>
      <c r="P528" s="40" t="str">
        <f>IF(LCOE_SensitivityScenarios!CT527&gt;'OnSSET_original_NoMG-PV-Diesel'!AE527,'OnSSET_original_NoMG-PV-Diesel'!AD527,LCOE_SensitivityScenarios!CU527)</f>
        <v>SA_Diesel</v>
      </c>
      <c r="Q528" s="38">
        <f>IF(LCOE_SensitivityScenarios!BF527&gt;'OnSSET_original_NoMG-PV-Diesel'!M527,'OnSSET_original_NoMG-PV-Diesel'!M527,LCOE_SensitivityScenarios!BF527)</f>
        <v>0.42529319994385001</v>
      </c>
      <c r="R528" s="28">
        <f>MIN('OnSSET_original_NoMG-PV-Diesel'!E527:I527,LCOE_SensitivityScenarios!BK527)</f>
        <v>0.41246790322967081</v>
      </c>
      <c r="S528" s="28">
        <f>MIN('OnSSET_original_NoMG-PV-Diesel'!E527:I527,LCOE_SensitivityScenarios!BP527)</f>
        <v>0.42529319994385001</v>
      </c>
      <c r="T528" s="27">
        <f>MIN('OnSSET_original_NoMG-PV-Diesel'!N527:R527,LCOE_SensitivityScenarios!BU527)</f>
        <v>0.31927675140566703</v>
      </c>
      <c r="U528" s="28">
        <f>MIN('OnSSET_original_NoMG-PV-Diesel'!N527:R527,LCOE_SensitivityScenarios!BZ527)</f>
        <v>0.31927675140566703</v>
      </c>
      <c r="V528" s="29">
        <f>MIN('OnSSET_original_NoMG-PV-Diesel'!N527:R527,LCOE_SensitivityScenarios!CE527)</f>
        <v>0.31927675140566703</v>
      </c>
      <c r="W528" s="28">
        <f>MIN('OnSSET_original_NoMG-PV-Diesel'!W527:AA527,LCOE_SensitivityScenarios!CJ527)</f>
        <v>0.18184802181913301</v>
      </c>
      <c r="X528" s="28">
        <f>MIN('OnSSET_original_NoMG-PV-Diesel'!W527:AA527,LCOE_SensitivityScenarios!CO527)</f>
        <v>0.18184802181913301</v>
      </c>
      <c r="Y528" s="29">
        <f>MIN('OnSSET_original_NoMG-PV-Diesel'!W527:AA527,LCOE_SensitivityScenarios!CT527)</f>
        <v>0.18184802181913301</v>
      </c>
      <c r="Z528">
        <f>IF(H528='OnSSET_original_NoMG-PV-Diesel'!L527,'OnSSET_original_NoMG-PV-Diesel'!K527,"wait")</f>
        <v>13.0156484956669</v>
      </c>
      <c r="AA528">
        <f>VLOOKUP(B528,[2]s1!$A$2:$T$275,20,FALSE)</f>
        <v>14.385</v>
      </c>
      <c r="AB528">
        <f>IF(J528='OnSSET_original_NoMG-PV-Diesel'!L527,'OnSSET_original_NoMG-PV-Diesel'!K527,"wait")</f>
        <v>13.0156484956669</v>
      </c>
      <c r="AC528">
        <f>IF(K528='OnSSET_original_NoMG-PV-Diesel'!U527,'OnSSET_original_NoMG-PV-Diesel'!T527,"wait")</f>
        <v>13.3315594771599</v>
      </c>
      <c r="AD528">
        <f>IF(L528='OnSSET_original_NoMG-PV-Diesel'!U527,'OnSSET_original_NoMG-PV-Diesel'!T527,"wait")</f>
        <v>13.3315594771599</v>
      </c>
      <c r="AE528">
        <f>IF(M528='OnSSET_original_NoMG-PV-Diesel'!U527,'OnSSET_original_NoMG-PV-Diesel'!T527,"wait")</f>
        <v>13.3315594771599</v>
      </c>
      <c r="AF528">
        <f>IF(N528='OnSSET_original_NoMG-PV-Diesel'!AD527,'OnSSET_original_NoMG-PV-Diesel'!AC527,"wait")</f>
        <v>13.3315594771599</v>
      </c>
      <c r="AG528">
        <f>IF(O528='OnSSET_original_NoMG-PV-Diesel'!AD527,'OnSSET_original_NoMG-PV-Diesel'!AC527,"wait")</f>
        <v>13.3315594771599</v>
      </c>
      <c r="AH528">
        <f>IF(P528='OnSSET_original_NoMG-PV-Diesel'!AD527,'OnSSET_original_NoMG-PV-Diesel'!AC527,"wait")</f>
        <v>13.3315594771599</v>
      </c>
      <c r="AR528" s="23">
        <v>81.135000000000005</v>
      </c>
      <c r="AS528" s="23">
        <v>36.619999999999997</v>
      </c>
      <c r="AT528" s="23">
        <v>43.747999999999998</v>
      </c>
      <c r="AU528" s="23">
        <v>1.2E-2</v>
      </c>
      <c r="AV528" s="23">
        <v>18703.139220000001</v>
      </c>
      <c r="AW528" s="23">
        <v>33665.650600000001</v>
      </c>
      <c r="AX528" s="23">
        <v>6456.7859449999996</v>
      </c>
      <c r="AZ528">
        <f>SUMIF([1]base!$A$2:$A$169,B528,[1]base!$V$2:$V$169)</f>
        <v>0</v>
      </c>
      <c r="BA528">
        <f>SUMIF([2]s1!$A$2:$A$275,B528,[2]s1!$U$2:$U$275)</f>
        <v>39611.199999999997</v>
      </c>
      <c r="BB528">
        <f>SUMIF([3]s2!$A$2:$A$115,B528,[3]s2!$U$2:$U$115)</f>
        <v>0</v>
      </c>
      <c r="BC528">
        <f>SUMIF([4]s3!$A$2:$A$245,B528,[4]s3!$U$2:$U$245)</f>
        <v>0</v>
      </c>
      <c r="BD528">
        <f>SUMIF([5]s4!$A$2:$A$74,B528,[5]s4!$U$2:$U$74)</f>
        <v>0</v>
      </c>
      <c r="BF528">
        <f t="shared" si="45"/>
        <v>0</v>
      </c>
      <c r="BG528">
        <f t="shared" si="46"/>
        <v>98436.775764999999</v>
      </c>
      <c r="BH528">
        <f t="shared" si="47"/>
        <v>0</v>
      </c>
      <c r="BI528">
        <f t="shared" si="48"/>
        <v>0</v>
      </c>
      <c r="BJ528">
        <f t="shared" si="49"/>
        <v>0</v>
      </c>
      <c r="BL528" t="s">
        <v>113</v>
      </c>
      <c r="BM528" s="23">
        <v>16531.279009999998</v>
      </c>
      <c r="BN528" s="23">
        <v>13.331559479999999</v>
      </c>
      <c r="BP528" t="s">
        <v>183</v>
      </c>
      <c r="BQ528" s="23">
        <v>16531.279009999998</v>
      </c>
      <c r="BR528" s="23">
        <v>13.331559479999999</v>
      </c>
      <c r="BT528" t="s">
        <v>183</v>
      </c>
      <c r="BU528" s="23">
        <v>16531.279009999998</v>
      </c>
      <c r="BV528" s="23">
        <v>13.331559479999999</v>
      </c>
    </row>
    <row r="529" spans="1:74" x14ac:dyDescent="0.25">
      <c r="A529">
        <v>1</v>
      </c>
      <c r="B529" s="15">
        <v>8205</v>
      </c>
      <c r="C529" s="15">
        <v>-64.462201930000006</v>
      </c>
      <c r="D529" s="15">
        <v>-21.382772360000001</v>
      </c>
      <c r="E529" s="16">
        <v>1</v>
      </c>
      <c r="F529" s="19">
        <v>94224.486015729301</v>
      </c>
      <c r="G529" s="19">
        <v>89.463572219574843</v>
      </c>
      <c r="H529" s="16" t="str">
        <f>IF(LCOE_SensitivityScenarios!BF528&gt;'OnSSET_original_NoMG-PV-Diesel'!M528,'OnSSET_original_NoMG-PV-Diesel'!L528,LCOE_SensitivityScenarios!BG528)</f>
        <v>Grid_extension</v>
      </c>
      <c r="I529" s="39" t="str">
        <f>IF(LCOE_SensitivityScenarios!BK528&gt;'OnSSET_original_NoMG-PV-Diesel'!M528,'OnSSET_original_NoMG-PV-Diesel'!L528,LCOE_SensitivityScenarios!BL528)</f>
        <v>MG_Hybrid</v>
      </c>
      <c r="J529" s="39" t="str">
        <f>IF(LCOE_SensitivityScenarios!BP528&gt;'OnSSET_original_NoMG-PV-Diesel'!M528,'OnSSET_original_NoMG-PV-Diesel'!L528,LCOE_SensitivityScenarios!BQ528)</f>
        <v>Grid_extension</v>
      </c>
      <c r="K529" s="38" t="str">
        <f>IF(LCOE_SensitivityScenarios!BU528&gt;'OnSSET_original_NoMG-PV-Diesel'!V528,'OnSSET_original_NoMG-PV-Diesel'!U528,LCOE_SensitivityScenarios!BV528)</f>
        <v>MG_Hybrid</v>
      </c>
      <c r="L529" s="39" t="str">
        <f>IF(LCOE_SensitivityScenarios!BZ528&gt;'OnSSET_original_NoMG-PV-Diesel'!V528,'OnSSET_original_NoMG-PV-Diesel'!U528,LCOE_SensitivityScenarios!CA528)</f>
        <v>MG_Hybrid</v>
      </c>
      <c r="M529" s="40" t="str">
        <f>IF(LCOE_SensitivityScenarios!CE528&gt;'OnSSET_original_NoMG-PV-Diesel'!V528,'OnSSET_original_NoMG-PV-Diesel'!U528,LCOE_SensitivityScenarios!CF528)</f>
        <v>SA_Diesel</v>
      </c>
      <c r="N529" s="39" t="str">
        <f>IF(LCOE_SensitivityScenarios!CJ528&gt;'OnSSET_original_NoMG-PV-Diesel'!AE528,'OnSSET_original_NoMG-PV-Diesel'!AD528,LCOE_SensitivityScenarios!CK528)</f>
        <v>SA_Diesel</v>
      </c>
      <c r="O529" s="39" t="str">
        <f>IF(LCOE_SensitivityScenarios!CO528&gt;'OnSSET_original_NoMG-PV-Diesel'!AE528,'OnSSET_original_NoMG-PV-Diesel'!AD528,LCOE_SensitivityScenarios!CP528)</f>
        <v>SA_Diesel</v>
      </c>
      <c r="P529" s="40" t="str">
        <f>IF(LCOE_SensitivityScenarios!CT528&gt;'OnSSET_original_NoMG-PV-Diesel'!AE528,'OnSSET_original_NoMG-PV-Diesel'!AD528,LCOE_SensitivityScenarios!CU528)</f>
        <v>SA_Diesel</v>
      </c>
      <c r="Q529" s="38">
        <f>IF(LCOE_SensitivityScenarios!BF528&gt;'OnSSET_original_NoMG-PV-Diesel'!M528,'OnSSET_original_NoMG-PV-Diesel'!M528,LCOE_SensitivityScenarios!BF528)</f>
        <v>0.34266935365094298</v>
      </c>
      <c r="R529" s="28">
        <f>MIN('OnSSET_original_NoMG-PV-Diesel'!E528:I528,LCOE_SensitivityScenarios!BK528)</f>
        <v>0.33603025201047332</v>
      </c>
      <c r="S529" s="28">
        <f>MIN('OnSSET_original_NoMG-PV-Diesel'!E528:I528,LCOE_SensitivityScenarios!BP528)</f>
        <v>0.34266935365094298</v>
      </c>
      <c r="T529" s="27">
        <f>MIN('OnSSET_original_NoMG-PV-Diesel'!N528:R528,LCOE_SensitivityScenarios!BU528)</f>
        <v>0.31921021342524125</v>
      </c>
      <c r="U529" s="28">
        <f>MIN('OnSSET_original_NoMG-PV-Diesel'!N528:R528,LCOE_SensitivityScenarios!BZ528)</f>
        <v>0.28226870543324128</v>
      </c>
      <c r="V529" s="29">
        <f>MIN('OnSSET_original_NoMG-PV-Diesel'!N528:R528,LCOE_SensitivityScenarios!CE528)</f>
        <v>0.33704192864490101</v>
      </c>
      <c r="W529" s="28">
        <f>MIN('OnSSET_original_NoMG-PV-Diesel'!W528:AA528,LCOE_SensitivityScenarios!CJ528)</f>
        <v>0.18788147824000501</v>
      </c>
      <c r="X529" s="28">
        <f>MIN('OnSSET_original_NoMG-PV-Diesel'!W528:AA528,LCOE_SensitivityScenarios!CO528)</f>
        <v>0.18788147824000501</v>
      </c>
      <c r="Y529" s="29">
        <f>MIN('OnSSET_original_NoMG-PV-Diesel'!W528:AA528,LCOE_SensitivityScenarios!CT528)</f>
        <v>0.18788147824000501</v>
      </c>
      <c r="Z529">
        <f>IF(H529='OnSSET_original_NoMG-PV-Diesel'!L528,'OnSSET_original_NoMG-PV-Diesel'!K528,"wait")</f>
        <v>21.4138534825966</v>
      </c>
      <c r="AA529">
        <f>VLOOKUP(B529,[2]s1!$A$2:$T$275,20,FALSE)</f>
        <v>39.002000000000002</v>
      </c>
      <c r="AB529">
        <f>IF(J529='OnSSET_original_NoMG-PV-Diesel'!L528,'OnSSET_original_NoMG-PV-Diesel'!K528,"wait")</f>
        <v>21.4138534825966</v>
      </c>
      <c r="AC529">
        <f>VLOOKUP(B529,[4]s3!$A$2:$T$275,20,FALSE)</f>
        <v>34.051000000000002</v>
      </c>
      <c r="AD529" t="str">
        <f>IF(L529='OnSSET_original_NoMG-PV-Diesel'!U528,'OnSSET_original_NoMG-PV-Diesel'!T528,"wait")</f>
        <v>wait</v>
      </c>
      <c r="AE529">
        <f>IF(M529='OnSSET_original_NoMG-PV-Diesel'!U528,'OnSSET_original_NoMG-PV-Diesel'!T528,"wait")</f>
        <v>43.024879459237098</v>
      </c>
      <c r="AF529">
        <f>IF(N529='OnSSET_original_NoMG-PV-Diesel'!AD528,'OnSSET_original_NoMG-PV-Diesel'!AC528,"wait")</f>
        <v>43.024879459237098</v>
      </c>
      <c r="AG529">
        <f>IF(O529='OnSSET_original_NoMG-PV-Diesel'!AD528,'OnSSET_original_NoMG-PV-Diesel'!AC528,"wait")</f>
        <v>43.024879459237098</v>
      </c>
      <c r="AH529">
        <f>IF(P529='OnSSET_original_NoMG-PV-Diesel'!AD528,'OnSSET_original_NoMG-PV-Diesel'!AC528,"wait")</f>
        <v>43.024879459237098</v>
      </c>
      <c r="AR529" s="23">
        <v>29.468</v>
      </c>
      <c r="AS529" s="23">
        <v>11.914</v>
      </c>
      <c r="AT529" s="23">
        <v>6.2359999999999998</v>
      </c>
      <c r="AU529" s="23">
        <v>6.7000000000000004E-2</v>
      </c>
      <c r="AV529" s="23">
        <v>59215.651769999997</v>
      </c>
      <c r="AW529" s="23">
        <v>63036.516779999998</v>
      </c>
      <c r="AX529" s="23">
        <v>12076.23949</v>
      </c>
      <c r="AZ529">
        <f>SUMIF([1]base!$A$2:$A$169,B529,[1]base!$V$2:$V$169)</f>
        <v>0</v>
      </c>
      <c r="BA529">
        <f>SUMIF([2]s1!$A$2:$A$275,B529,[2]s1!$U$2:$U$275)</f>
        <v>63701.22</v>
      </c>
      <c r="BB529">
        <f>SUMIF([3]s2!$A$2:$A$115,B529,[3]s2!$U$2:$U$115)</f>
        <v>0</v>
      </c>
      <c r="BC529">
        <f>SUMIF([4]s3!$A$2:$A$245,B529,[4]s3!$U$2:$U$245)</f>
        <v>50663.68</v>
      </c>
      <c r="BD529">
        <f>SUMIF([5]s4!$A$2:$A$74,B529,[5]s4!$U$2:$U$74)</f>
        <v>0</v>
      </c>
      <c r="BF529">
        <f t="shared" si="45"/>
        <v>0</v>
      </c>
      <c r="BG529">
        <f t="shared" si="46"/>
        <v>198029.62804000001</v>
      </c>
      <c r="BH529">
        <f t="shared" si="47"/>
        <v>0</v>
      </c>
      <c r="BI529">
        <f t="shared" si="48"/>
        <v>184992.08804</v>
      </c>
      <c r="BJ529">
        <f t="shared" si="49"/>
        <v>0</v>
      </c>
      <c r="BL529" t="s">
        <v>115</v>
      </c>
      <c r="BM529" s="23">
        <v>194137.8125</v>
      </c>
      <c r="BN529" s="23">
        <v>24.86028134</v>
      </c>
      <c r="BP529" t="s">
        <v>183</v>
      </c>
      <c r="BQ529" s="23">
        <v>53351.319329999998</v>
      </c>
      <c r="BR529" s="23">
        <v>43.024879460000001</v>
      </c>
      <c r="BT529" t="s">
        <v>183</v>
      </c>
      <c r="BU529" s="23">
        <v>53351.319329999998</v>
      </c>
      <c r="BV529" s="23">
        <v>43.024879460000001</v>
      </c>
    </row>
    <row r="530" spans="1:74" x14ac:dyDescent="0.25">
      <c r="A530">
        <v>1</v>
      </c>
      <c r="B530" s="15">
        <v>8235</v>
      </c>
      <c r="C530" s="15">
        <v>-69.263032140000007</v>
      </c>
      <c r="D530" s="15">
        <v>-15.03739594</v>
      </c>
      <c r="E530" s="16">
        <v>1</v>
      </c>
      <c r="F530" s="19">
        <v>42031.355546289502</v>
      </c>
      <c r="G530" s="19">
        <v>98.312496636986751</v>
      </c>
      <c r="H530" s="16" t="str">
        <f>IF(LCOE_SensitivityScenarios!BF529&gt;'OnSSET_original_NoMG-PV-Diesel'!M529,'OnSSET_original_NoMG-PV-Diesel'!L529,LCOE_SensitivityScenarios!BG529)</f>
        <v>SA_PV</v>
      </c>
      <c r="I530" s="39" t="str">
        <f>IF(LCOE_SensitivityScenarios!BK529&gt;'OnSSET_original_NoMG-PV-Diesel'!M529,'OnSSET_original_NoMG-PV-Diesel'!L529,LCOE_SensitivityScenarios!BL529)</f>
        <v>SA_PV</v>
      </c>
      <c r="J530" s="39" t="str">
        <f>IF(LCOE_SensitivityScenarios!BP529&gt;'OnSSET_original_NoMG-PV-Diesel'!M529,'OnSSET_original_NoMG-PV-Diesel'!L529,LCOE_SensitivityScenarios!BQ529)</f>
        <v>SA_PV</v>
      </c>
      <c r="K530" s="38" t="str">
        <f>IF(LCOE_SensitivityScenarios!BU529&gt;'OnSSET_original_NoMG-PV-Diesel'!V529,'OnSSET_original_NoMG-PV-Diesel'!U529,LCOE_SensitivityScenarios!BV529)</f>
        <v>SA_Diesel</v>
      </c>
      <c r="L530" s="39" t="str">
        <f>IF(LCOE_SensitivityScenarios!BZ529&gt;'OnSSET_original_NoMG-PV-Diesel'!V529,'OnSSET_original_NoMG-PV-Diesel'!U529,LCOE_SensitivityScenarios!CA529)</f>
        <v>SA_Diesel</v>
      </c>
      <c r="M530" s="40" t="str">
        <f>IF(LCOE_SensitivityScenarios!CE529&gt;'OnSSET_original_NoMG-PV-Diesel'!V529,'OnSSET_original_NoMG-PV-Diesel'!U529,LCOE_SensitivityScenarios!CF529)</f>
        <v>SA_Diesel</v>
      </c>
      <c r="N530" s="39" t="str">
        <f>IF(LCOE_SensitivityScenarios!CJ529&gt;'OnSSET_original_NoMG-PV-Diesel'!AE529,'OnSSET_original_NoMG-PV-Diesel'!AD529,LCOE_SensitivityScenarios!CK529)</f>
        <v>SA_Diesel</v>
      </c>
      <c r="O530" s="39" t="str">
        <f>IF(LCOE_SensitivityScenarios!CO529&gt;'OnSSET_original_NoMG-PV-Diesel'!AE529,'OnSSET_original_NoMG-PV-Diesel'!AD529,LCOE_SensitivityScenarios!CP529)</f>
        <v>SA_Diesel</v>
      </c>
      <c r="P530" s="40" t="str">
        <f>IF(LCOE_SensitivityScenarios!CT529&gt;'OnSSET_original_NoMG-PV-Diesel'!AE529,'OnSSET_original_NoMG-PV-Diesel'!AD529,LCOE_SensitivityScenarios!CU529)</f>
        <v>SA_Diesel</v>
      </c>
      <c r="Q530" s="38">
        <f>IF(LCOE_SensitivityScenarios!BF529&gt;'OnSSET_original_NoMG-PV-Diesel'!M529,'OnSSET_original_NoMG-PV-Diesel'!M529,LCOE_SensitivityScenarios!BF529)</f>
        <v>0.43682221959137502</v>
      </c>
      <c r="R530" s="28">
        <f>MIN('OnSSET_original_NoMG-PV-Diesel'!E529:I529,LCOE_SensitivityScenarios!BK529)</f>
        <v>0.43682221959137502</v>
      </c>
      <c r="S530" s="28">
        <f>MIN('OnSSET_original_NoMG-PV-Diesel'!E529:I529,LCOE_SensitivityScenarios!BP529)</f>
        <v>0.43682221959137502</v>
      </c>
      <c r="T530" s="27">
        <f>MIN('OnSSET_original_NoMG-PV-Diesel'!N529:R529,LCOE_SensitivityScenarios!BU529)</f>
        <v>0.37257228312337098</v>
      </c>
      <c r="U530" s="28">
        <f>MIN('OnSSET_original_NoMG-PV-Diesel'!N529:R529,LCOE_SensitivityScenarios!BZ529)</f>
        <v>0.37257228312337098</v>
      </c>
      <c r="V530" s="29">
        <f>MIN('OnSSET_original_NoMG-PV-Diesel'!N529:R529,LCOE_SensitivityScenarios!CE529)</f>
        <v>0.37257228312337098</v>
      </c>
      <c r="W530" s="28">
        <f>MIN('OnSSET_original_NoMG-PV-Diesel'!W529:AA529,LCOE_SensitivityScenarios!CJ529)</f>
        <v>0.19994839108175</v>
      </c>
      <c r="X530" s="28">
        <f>MIN('OnSSET_original_NoMG-PV-Diesel'!W529:AA529,LCOE_SensitivityScenarios!CO529)</f>
        <v>0.19994839108175</v>
      </c>
      <c r="Y530" s="29">
        <f>MIN('OnSSET_original_NoMG-PV-Diesel'!W529:AA529,LCOE_SensitivityScenarios!CT529)</f>
        <v>0.19994839108175</v>
      </c>
      <c r="Z530">
        <f>IF(H530='OnSSET_original_NoMG-PV-Diesel'!L529,'OnSSET_original_NoMG-PV-Diesel'!K529,"wait")</f>
        <v>12.591038508161899</v>
      </c>
      <c r="AA530">
        <f>IF(I530='OnSSET_original_NoMG-PV-Diesel'!L529,'OnSSET_original_NoMG-PV-Diesel'!K529,"wait")</f>
        <v>12.591038508161899</v>
      </c>
      <c r="AB530">
        <f>IF(J530='OnSSET_original_NoMG-PV-Diesel'!L529,'OnSSET_original_NoMG-PV-Diesel'!K529,"wait")</f>
        <v>12.591038508161899</v>
      </c>
      <c r="AC530">
        <f>IF(K530='OnSSET_original_NoMG-PV-Diesel'!U529,'OnSSET_original_NoMG-PV-Diesel'!T529,"wait")</f>
        <v>19.192399792826201</v>
      </c>
      <c r="AD530">
        <f>IF(L530='OnSSET_original_NoMG-PV-Diesel'!U529,'OnSSET_original_NoMG-PV-Diesel'!T529,"wait")</f>
        <v>19.192399792826201</v>
      </c>
      <c r="AE530">
        <f>IF(M530='OnSSET_original_NoMG-PV-Diesel'!U529,'OnSSET_original_NoMG-PV-Diesel'!T529,"wait")</f>
        <v>19.192399792826201</v>
      </c>
      <c r="AF530">
        <f>IF(N530='OnSSET_original_NoMG-PV-Diesel'!AD529,'OnSSET_original_NoMG-PV-Diesel'!AC529,"wait")</f>
        <v>19.192399792826201</v>
      </c>
      <c r="AG530">
        <f>IF(O530='OnSSET_original_NoMG-PV-Diesel'!AD529,'OnSSET_original_NoMG-PV-Diesel'!AC529,"wait")</f>
        <v>19.192399792826201</v>
      </c>
      <c r="AH530">
        <f>IF(P530='OnSSET_original_NoMG-PV-Diesel'!AD529,'OnSSET_original_NoMG-PV-Diesel'!AC529,"wait")</f>
        <v>19.192399792826201</v>
      </c>
      <c r="AR530">
        <v>89.534999999999997</v>
      </c>
      <c r="AS530">
        <v>89.543999999999997</v>
      </c>
      <c r="AT530">
        <v>0.216</v>
      </c>
      <c r="AU530">
        <v>0.216</v>
      </c>
      <c r="AV530">
        <v>65209.332540000003</v>
      </c>
      <c r="AW530">
        <v>0</v>
      </c>
      <c r="AX530">
        <v>14827.78773</v>
      </c>
      <c r="AZ530">
        <f>SUMIF([1]base!$A$2:$A$169,B530,[1]base!$V$2:$V$169)</f>
        <v>0</v>
      </c>
      <c r="BA530">
        <f>SUMIF([2]s1!$A$2:$A$275,B530,[2]s1!$U$2:$U$275)</f>
        <v>0</v>
      </c>
      <c r="BB530">
        <f>SUMIF([3]s2!$A$2:$A$115,B530,[3]s2!$U$2:$U$115)</f>
        <v>0</v>
      </c>
      <c r="BC530">
        <f>SUMIF([4]s3!$A$2:$A$245,B530,[4]s3!$U$2:$U$245)</f>
        <v>0</v>
      </c>
      <c r="BD530">
        <f>SUMIF([5]s4!$A$2:$A$74,B530,[5]s4!$U$2:$U$74)</f>
        <v>0</v>
      </c>
      <c r="BF530">
        <f t="shared" si="45"/>
        <v>0</v>
      </c>
      <c r="BG530">
        <f t="shared" si="46"/>
        <v>0</v>
      </c>
      <c r="BH530">
        <f t="shared" si="47"/>
        <v>0</v>
      </c>
      <c r="BI530">
        <f t="shared" si="48"/>
        <v>0</v>
      </c>
      <c r="BJ530">
        <f t="shared" si="49"/>
        <v>0</v>
      </c>
      <c r="BL530" t="s">
        <v>114</v>
      </c>
      <c r="BM530" s="23">
        <v>121921.7279</v>
      </c>
      <c r="BN530" s="23">
        <v>21.093724550000001</v>
      </c>
      <c r="BP530" t="s">
        <v>183</v>
      </c>
      <c r="BQ530" s="23">
        <v>23798.78486</v>
      </c>
      <c r="BR530" s="23">
        <v>19.19239979</v>
      </c>
      <c r="BT530" t="s">
        <v>183</v>
      </c>
      <c r="BU530" s="23">
        <v>23798.78486</v>
      </c>
      <c r="BV530" s="23">
        <v>19.19239979</v>
      </c>
    </row>
    <row r="531" spans="1:74" x14ac:dyDescent="0.25">
      <c r="A531">
        <v>1</v>
      </c>
      <c r="B531" s="15">
        <v>8258</v>
      </c>
      <c r="C531" s="15">
        <v>-66.186805000000007</v>
      </c>
      <c r="D531" s="15">
        <v>-18.462073140000001</v>
      </c>
      <c r="E531" s="16">
        <v>1</v>
      </c>
      <c r="F531" s="19">
        <v>17378.971760935099</v>
      </c>
      <c r="G531" s="19">
        <v>56.25387512787151</v>
      </c>
      <c r="H531" s="16" t="str">
        <f>IF(LCOE_SensitivityScenarios!BF530&gt;'OnSSET_original_NoMG-PV-Diesel'!M530,'OnSSET_original_NoMG-PV-Diesel'!L530,LCOE_SensitivityScenarios!BG530)</f>
        <v>SA_PV</v>
      </c>
      <c r="I531" s="39" t="str">
        <f>IF(LCOE_SensitivityScenarios!BK530&gt;'OnSSET_original_NoMG-PV-Diesel'!M530,'OnSSET_original_NoMG-PV-Diesel'!L530,LCOE_SensitivityScenarios!BL530)</f>
        <v>SA_PV</v>
      </c>
      <c r="J531" s="39" t="str">
        <f>IF(LCOE_SensitivityScenarios!BP530&gt;'OnSSET_original_NoMG-PV-Diesel'!M530,'OnSSET_original_NoMG-PV-Diesel'!L530,LCOE_SensitivityScenarios!BQ530)</f>
        <v>SA_PV</v>
      </c>
      <c r="K531" s="38" t="str">
        <f>IF(LCOE_SensitivityScenarios!BU530&gt;'OnSSET_original_NoMG-PV-Diesel'!V530,'OnSSET_original_NoMG-PV-Diesel'!U530,LCOE_SensitivityScenarios!BV530)</f>
        <v>SA_Diesel</v>
      </c>
      <c r="L531" s="39" t="str">
        <f>IF(LCOE_SensitivityScenarios!BZ530&gt;'OnSSET_original_NoMG-PV-Diesel'!V530,'OnSSET_original_NoMG-PV-Diesel'!U530,LCOE_SensitivityScenarios!CA530)</f>
        <v>SA_Diesel</v>
      </c>
      <c r="M531" s="40" t="str">
        <f>IF(LCOE_SensitivityScenarios!CE530&gt;'OnSSET_original_NoMG-PV-Diesel'!V530,'OnSSET_original_NoMG-PV-Diesel'!U530,LCOE_SensitivityScenarios!CF530)</f>
        <v>SA_Diesel</v>
      </c>
      <c r="N531" s="39" t="str">
        <f>IF(LCOE_SensitivityScenarios!CJ530&gt;'OnSSET_original_NoMG-PV-Diesel'!AE530,'OnSSET_original_NoMG-PV-Diesel'!AD530,LCOE_SensitivityScenarios!CK530)</f>
        <v>SA_Diesel</v>
      </c>
      <c r="O531" s="39" t="str">
        <f>IF(LCOE_SensitivityScenarios!CO530&gt;'OnSSET_original_NoMG-PV-Diesel'!AE530,'OnSSET_original_NoMG-PV-Diesel'!AD530,LCOE_SensitivityScenarios!CP530)</f>
        <v>SA_Diesel</v>
      </c>
      <c r="P531" s="40" t="str">
        <f>IF(LCOE_SensitivityScenarios!CT530&gt;'OnSSET_original_NoMG-PV-Diesel'!AE530,'OnSSET_original_NoMG-PV-Diesel'!AD530,LCOE_SensitivityScenarios!CU530)</f>
        <v>SA_Diesel</v>
      </c>
      <c r="Q531" s="38">
        <f>IF(LCOE_SensitivityScenarios!BF530&gt;'OnSSET_original_NoMG-PV-Diesel'!M530,'OnSSET_original_NoMG-PV-Diesel'!M530,LCOE_SensitivityScenarios!BF530)</f>
        <v>0.42849995311267403</v>
      </c>
      <c r="R531" s="28">
        <f>MIN('OnSSET_original_NoMG-PV-Diesel'!E530:I530,LCOE_SensitivityScenarios!BK530)</f>
        <v>0.42849995311267403</v>
      </c>
      <c r="S531" s="28">
        <f>MIN('OnSSET_original_NoMG-PV-Diesel'!E530:I530,LCOE_SensitivityScenarios!BP530)</f>
        <v>0.42849995311267403</v>
      </c>
      <c r="T531" s="27">
        <f>MIN('OnSSET_original_NoMG-PV-Diesel'!N530:R530,LCOE_SensitivityScenarios!BU530)</f>
        <v>0.354807105884136</v>
      </c>
      <c r="U531" s="28">
        <f>MIN('OnSSET_original_NoMG-PV-Diesel'!N530:R530,LCOE_SensitivityScenarios!BZ530)</f>
        <v>0.354807105884136</v>
      </c>
      <c r="V531" s="29">
        <f>MIN('OnSSET_original_NoMG-PV-Diesel'!N530:R530,LCOE_SensitivityScenarios!CE530)</f>
        <v>0.354807105884136</v>
      </c>
      <c r="W531" s="28">
        <f>MIN('OnSSET_original_NoMG-PV-Diesel'!W530:AA530,LCOE_SensitivityScenarios!CJ530)</f>
        <v>0.193914934660878</v>
      </c>
      <c r="X531" s="28">
        <f>MIN('OnSSET_original_NoMG-PV-Diesel'!W530:AA530,LCOE_SensitivityScenarios!CO530)</f>
        <v>0.193914934660878</v>
      </c>
      <c r="Y531" s="29">
        <f>MIN('OnSSET_original_NoMG-PV-Diesel'!W530:AA530,LCOE_SensitivityScenarios!CT530)</f>
        <v>0.193914934660878</v>
      </c>
      <c r="Z531">
        <f>IF(H531='OnSSET_original_NoMG-PV-Diesel'!L530,'OnSSET_original_NoMG-PV-Diesel'!K530,"wait")</f>
        <v>9.7580531216767294</v>
      </c>
      <c r="AA531">
        <f>IF(I531='OnSSET_original_NoMG-PV-Diesel'!L530,'OnSSET_original_NoMG-PV-Diesel'!K530,"wait")</f>
        <v>9.7580531216767294</v>
      </c>
      <c r="AB531">
        <f>IF(J531='OnSSET_original_NoMG-PV-Diesel'!L530,'OnSSET_original_NoMG-PV-Diesel'!K530,"wait")</f>
        <v>9.7580531216767294</v>
      </c>
      <c r="AC531">
        <f>IF(K531='OnSSET_original_NoMG-PV-Diesel'!U530,'OnSSET_original_NoMG-PV-Diesel'!T530,"wait")</f>
        <v>7.93560354380599</v>
      </c>
      <c r="AD531">
        <f>IF(L531='OnSSET_original_NoMG-PV-Diesel'!U530,'OnSSET_original_NoMG-PV-Diesel'!T530,"wait")</f>
        <v>7.93560354380599</v>
      </c>
      <c r="AE531">
        <f>IF(M531='OnSSET_original_NoMG-PV-Diesel'!U530,'OnSSET_original_NoMG-PV-Diesel'!T530,"wait")</f>
        <v>7.93560354380599</v>
      </c>
      <c r="AF531">
        <f>IF(N531='OnSSET_original_NoMG-PV-Diesel'!AD530,'OnSSET_original_NoMG-PV-Diesel'!AC530,"wait")</f>
        <v>7.93560354380599</v>
      </c>
      <c r="AG531">
        <f>IF(O531='OnSSET_original_NoMG-PV-Diesel'!AD530,'OnSSET_original_NoMG-PV-Diesel'!AC530,"wait")</f>
        <v>7.93560354380599</v>
      </c>
      <c r="AH531">
        <f>IF(P531='OnSSET_original_NoMG-PV-Diesel'!AD530,'OnSSET_original_NoMG-PV-Diesel'!AC530,"wait")</f>
        <v>7.93560354380599</v>
      </c>
      <c r="AR531" s="23">
        <v>23.462</v>
      </c>
      <c r="AS531" s="23">
        <v>23.454000000000001</v>
      </c>
      <c r="AT531" s="23">
        <v>3.3109999999999999</v>
      </c>
      <c r="AU531" s="23">
        <v>3.2810000000000001</v>
      </c>
      <c r="AV531" s="23">
        <v>46076.940170000002</v>
      </c>
      <c r="AW531" s="23">
        <v>0</v>
      </c>
      <c r="AX531" s="23">
        <v>7031.734391</v>
      </c>
      <c r="AZ531">
        <f>SUMIF([1]base!$A$2:$A$169,B531,[1]base!$V$2:$V$169)</f>
        <v>0</v>
      </c>
      <c r="BA531">
        <f>SUMIF([2]s1!$A$2:$A$275,B531,[2]s1!$U$2:$U$275)</f>
        <v>0</v>
      </c>
      <c r="BB531">
        <f>SUMIF([3]s2!$A$2:$A$115,B531,[3]s2!$U$2:$U$115)</f>
        <v>0</v>
      </c>
      <c r="BC531">
        <f>SUMIF([4]s3!$A$2:$A$245,B531,[4]s3!$U$2:$U$245)</f>
        <v>0</v>
      </c>
      <c r="BD531">
        <f>SUMIF([5]s4!$A$2:$A$74,B531,[5]s4!$U$2:$U$74)</f>
        <v>0</v>
      </c>
      <c r="BF531">
        <f t="shared" si="45"/>
        <v>0</v>
      </c>
      <c r="BG531">
        <f t="shared" si="46"/>
        <v>0</v>
      </c>
      <c r="BH531">
        <f t="shared" si="47"/>
        <v>0</v>
      </c>
      <c r="BI531">
        <f t="shared" si="48"/>
        <v>0</v>
      </c>
      <c r="BJ531">
        <f t="shared" si="49"/>
        <v>0</v>
      </c>
      <c r="BL531" t="s">
        <v>114</v>
      </c>
      <c r="BM531" s="23">
        <v>49451.315300000002</v>
      </c>
      <c r="BN531" s="23">
        <v>8.5555908830000007</v>
      </c>
      <c r="BP531" t="s">
        <v>183</v>
      </c>
      <c r="BQ531" s="23">
        <v>9840.2348600000005</v>
      </c>
      <c r="BR531" s="23">
        <v>7.9356035440000001</v>
      </c>
      <c r="BT531" t="s">
        <v>183</v>
      </c>
      <c r="BU531" s="23">
        <v>9840.2348600000005</v>
      </c>
      <c r="BV531" s="23">
        <v>7.9356035440000001</v>
      </c>
    </row>
    <row r="532" spans="1:74" x14ac:dyDescent="0.25">
      <c r="A532">
        <v>1</v>
      </c>
      <c r="B532" s="15">
        <v>8276</v>
      </c>
      <c r="C532" s="15">
        <v>-63.37436666</v>
      </c>
      <c r="D532" s="15">
        <v>-21.776712750000002</v>
      </c>
      <c r="E532" s="16">
        <v>0</v>
      </c>
      <c r="F532" s="19">
        <v>49476.474080022002</v>
      </c>
      <c r="G532" s="19">
        <v>64.312567861520648</v>
      </c>
      <c r="H532" s="16" t="str">
        <f>IF(LCOE_SensitivityScenarios!BF531&gt;'OnSSET_original_NoMG-PV-Diesel'!M531,'OnSSET_original_NoMG-PV-Diesel'!L531,LCOE_SensitivityScenarios!BG531)</f>
        <v>SA_Diesel</v>
      </c>
      <c r="I532" s="39" t="str">
        <f>IF(LCOE_SensitivityScenarios!BK531&gt;'OnSSET_original_NoMG-PV-Diesel'!M531,'OnSSET_original_NoMG-PV-Diesel'!L531,LCOE_SensitivityScenarios!BL531)</f>
        <v>SA_Diesel</v>
      </c>
      <c r="J532" s="39" t="str">
        <f>IF(LCOE_SensitivityScenarios!BP531&gt;'OnSSET_original_NoMG-PV-Diesel'!M531,'OnSSET_original_NoMG-PV-Diesel'!L531,LCOE_SensitivityScenarios!BQ531)</f>
        <v>SA_Diesel</v>
      </c>
      <c r="K532" s="38" t="str">
        <f>IF(LCOE_SensitivityScenarios!BU531&gt;'OnSSET_original_NoMG-PV-Diesel'!V531,'OnSSET_original_NoMG-PV-Diesel'!U531,LCOE_SensitivityScenarios!BV531)</f>
        <v>SA_Diesel</v>
      </c>
      <c r="L532" s="39" t="str">
        <f>IF(LCOE_SensitivityScenarios!BZ531&gt;'OnSSET_original_NoMG-PV-Diesel'!V531,'OnSSET_original_NoMG-PV-Diesel'!U531,LCOE_SensitivityScenarios!CA531)</f>
        <v>SA_Diesel</v>
      </c>
      <c r="M532" s="40" t="str">
        <f>IF(LCOE_SensitivityScenarios!CE531&gt;'OnSSET_original_NoMG-PV-Diesel'!V531,'OnSSET_original_NoMG-PV-Diesel'!U531,LCOE_SensitivityScenarios!CF531)</f>
        <v>SA_Diesel</v>
      </c>
      <c r="N532" s="39" t="str">
        <f>IF(LCOE_SensitivityScenarios!CJ531&gt;'OnSSET_original_NoMG-PV-Diesel'!AE531,'OnSSET_original_NoMG-PV-Diesel'!AD531,LCOE_SensitivityScenarios!CK531)</f>
        <v>SA_Diesel</v>
      </c>
      <c r="O532" s="39" t="str">
        <f>IF(LCOE_SensitivityScenarios!CO531&gt;'OnSSET_original_NoMG-PV-Diesel'!AE531,'OnSSET_original_NoMG-PV-Diesel'!AD531,LCOE_SensitivityScenarios!CP531)</f>
        <v>SA_Diesel</v>
      </c>
      <c r="P532" s="40" t="str">
        <f>IF(LCOE_SensitivityScenarios!CT531&gt;'OnSSET_original_NoMG-PV-Diesel'!AE531,'OnSSET_original_NoMG-PV-Diesel'!AD531,LCOE_SensitivityScenarios!CU531)</f>
        <v>SA_Diesel</v>
      </c>
      <c r="Q532" s="38">
        <f>IF(LCOE_SensitivityScenarios!BF531&gt;'OnSSET_original_NoMG-PV-Diesel'!M531,'OnSSET_original_NoMG-PV-Diesel'!M531,LCOE_SensitivityScenarios!BF531)</f>
        <v>0.47892392368493603</v>
      </c>
      <c r="R532" s="28">
        <f>MIN('OnSSET_original_NoMG-PV-Diesel'!E531:I531,LCOE_SensitivityScenarios!BK531)</f>
        <v>0.47892392368493603</v>
      </c>
      <c r="S532" s="28">
        <f>MIN('OnSSET_original_NoMG-PV-Diesel'!E531:I531,LCOE_SensitivityScenarios!BP531)</f>
        <v>0.47892392368493603</v>
      </c>
      <c r="T532" s="27">
        <f>MIN('OnSSET_original_NoMG-PV-Diesel'!N531:R531,LCOE_SensitivityScenarios!BU531)</f>
        <v>0.354807105884136</v>
      </c>
      <c r="U532" s="28">
        <f>MIN('OnSSET_original_NoMG-PV-Diesel'!N531:R531,LCOE_SensitivityScenarios!BZ531)</f>
        <v>0.354807105884136</v>
      </c>
      <c r="V532" s="29">
        <f>MIN('OnSSET_original_NoMG-PV-Diesel'!N531:R531,LCOE_SensitivityScenarios!CE531)</f>
        <v>0.354807105884136</v>
      </c>
      <c r="W532" s="28">
        <f>MIN('OnSSET_original_NoMG-PV-Diesel'!W531:AA531,LCOE_SensitivityScenarios!CJ531)</f>
        <v>0.193914934660878</v>
      </c>
      <c r="X532" s="28">
        <f>MIN('OnSSET_original_NoMG-PV-Diesel'!W531:AA531,LCOE_SensitivityScenarios!CO531)</f>
        <v>0.193914934660878</v>
      </c>
      <c r="Y532" s="29">
        <f>MIN('OnSSET_original_NoMG-PV-Diesel'!W531:AA531,LCOE_SensitivityScenarios!CT531)</f>
        <v>0.193914934660878</v>
      </c>
      <c r="Z532">
        <f>IF(H532='OnSSET_original_NoMG-PV-Diesel'!L531,'OnSSET_original_NoMG-PV-Diesel'!K531,"wait")</f>
        <v>13.3052993511</v>
      </c>
      <c r="AA532">
        <f>IF(I532='OnSSET_original_NoMG-PV-Diesel'!L531,'OnSSET_original_NoMG-PV-Diesel'!K531,"wait")</f>
        <v>13.3052993511</v>
      </c>
      <c r="AB532">
        <f>IF(J532='OnSSET_original_NoMG-PV-Diesel'!L531,'OnSSET_original_NoMG-PV-Diesel'!K531,"wait")</f>
        <v>13.3052993511</v>
      </c>
      <c r="AC532">
        <f>IF(K532='OnSSET_original_NoMG-PV-Diesel'!U531,'OnSSET_original_NoMG-PV-Diesel'!T531,"wait")</f>
        <v>22.591997296813702</v>
      </c>
      <c r="AD532">
        <f>IF(L532='OnSSET_original_NoMG-PV-Diesel'!U531,'OnSSET_original_NoMG-PV-Diesel'!T531,"wait")</f>
        <v>22.591997296813702</v>
      </c>
      <c r="AE532">
        <f>IF(M532='OnSSET_original_NoMG-PV-Diesel'!U531,'OnSSET_original_NoMG-PV-Diesel'!T531,"wait")</f>
        <v>22.591997296813702</v>
      </c>
      <c r="AF532">
        <f>IF(N532='OnSSET_original_NoMG-PV-Diesel'!AD531,'OnSSET_original_NoMG-PV-Diesel'!AC531,"wait")</f>
        <v>22.591997296813702</v>
      </c>
      <c r="AG532">
        <f>IF(O532='OnSSET_original_NoMG-PV-Diesel'!AD531,'OnSSET_original_NoMG-PV-Diesel'!AC531,"wait")</f>
        <v>22.591997296813702</v>
      </c>
      <c r="AH532">
        <f>IF(P532='OnSSET_original_NoMG-PV-Diesel'!AD531,'OnSSET_original_NoMG-PV-Diesel'!AC531,"wait")</f>
        <v>22.591997296813702</v>
      </c>
      <c r="AR532">
        <v>154.602</v>
      </c>
      <c r="AS532">
        <v>20.623999999999999</v>
      </c>
      <c r="AT532">
        <v>8.2870000000000008</v>
      </c>
      <c r="AU532">
        <v>6.2869999999999999</v>
      </c>
      <c r="AV532">
        <v>101816.5129</v>
      </c>
      <c r="AW532">
        <v>0</v>
      </c>
      <c r="AX532">
        <v>37757.356390000001</v>
      </c>
      <c r="AZ532">
        <f>SUMIF([1]base!$A$2:$A$169,B532,[1]base!$V$2:$V$169)</f>
        <v>0</v>
      </c>
      <c r="BA532">
        <f>SUMIF([2]s1!$A$2:$A$275,B532,[2]s1!$U$2:$U$275)</f>
        <v>0</v>
      </c>
      <c r="BB532">
        <f>SUMIF([3]s2!$A$2:$A$115,B532,[3]s2!$U$2:$U$115)</f>
        <v>0</v>
      </c>
      <c r="BC532">
        <f>SUMIF([4]s3!$A$2:$A$245,B532,[4]s3!$U$2:$U$245)</f>
        <v>0</v>
      </c>
      <c r="BD532">
        <f>SUMIF([5]s4!$A$2:$A$74,B532,[5]s4!$U$2:$U$74)</f>
        <v>0</v>
      </c>
      <c r="BF532">
        <f t="shared" si="45"/>
        <v>0</v>
      </c>
      <c r="BG532">
        <f t="shared" si="46"/>
        <v>0</v>
      </c>
      <c r="BH532">
        <f t="shared" si="47"/>
        <v>0</v>
      </c>
      <c r="BI532">
        <f t="shared" si="48"/>
        <v>0</v>
      </c>
      <c r="BJ532">
        <f t="shared" si="49"/>
        <v>0</v>
      </c>
      <c r="BL532" t="s">
        <v>113</v>
      </c>
      <c r="BM532" s="23">
        <v>28014.322810000001</v>
      </c>
      <c r="BN532" s="23">
        <v>22.591997299999999</v>
      </c>
      <c r="BP532" t="s">
        <v>183</v>
      </c>
      <c r="BQ532" s="23">
        <v>28014.322810000001</v>
      </c>
      <c r="BR532" s="23">
        <v>22.591997299999999</v>
      </c>
      <c r="BT532" t="s">
        <v>183</v>
      </c>
      <c r="BU532" s="23">
        <v>28014.322810000001</v>
      </c>
      <c r="BV532" s="23">
        <v>22.591997299999999</v>
      </c>
    </row>
    <row r="533" spans="1:74" x14ac:dyDescent="0.25">
      <c r="A533">
        <v>1</v>
      </c>
      <c r="B533" s="15">
        <v>8280</v>
      </c>
      <c r="C533" s="15">
        <v>-66.827006119999993</v>
      </c>
      <c r="D533" s="15">
        <v>-15.360091860000001</v>
      </c>
      <c r="E533" s="16">
        <v>0</v>
      </c>
      <c r="F533" s="19">
        <v>37248.2028070448</v>
      </c>
      <c r="G533" s="19">
        <v>84.830272860219139</v>
      </c>
      <c r="H533" s="16" t="str">
        <f>IF(LCOE_SensitivityScenarios!BF532&gt;'OnSSET_original_NoMG-PV-Diesel'!M532,'OnSSET_original_NoMG-PV-Diesel'!L532,LCOE_SensitivityScenarios!BG532)</f>
        <v>SA_PV</v>
      </c>
      <c r="I533" s="39" t="str">
        <f>IF(LCOE_SensitivityScenarios!BK532&gt;'OnSSET_original_NoMG-PV-Diesel'!M532,'OnSSET_original_NoMG-PV-Diesel'!L532,LCOE_SensitivityScenarios!BL532)</f>
        <v>SA_PV</v>
      </c>
      <c r="J533" s="39" t="str">
        <f>IF(LCOE_SensitivityScenarios!BP532&gt;'OnSSET_original_NoMG-PV-Diesel'!M532,'OnSSET_original_NoMG-PV-Diesel'!L532,LCOE_SensitivityScenarios!BQ532)</f>
        <v>SA_PV</v>
      </c>
      <c r="K533" s="38" t="str">
        <f>IF(LCOE_SensitivityScenarios!BU532&gt;'OnSSET_original_NoMG-PV-Diesel'!V532,'OnSSET_original_NoMG-PV-Diesel'!U532,LCOE_SensitivityScenarios!BV532)</f>
        <v>SA_PV</v>
      </c>
      <c r="L533" s="39" t="str">
        <f>IF(LCOE_SensitivityScenarios!BZ532&gt;'OnSSET_original_NoMG-PV-Diesel'!V532,'OnSSET_original_NoMG-PV-Diesel'!U532,LCOE_SensitivityScenarios!CA532)</f>
        <v>MG_Hybrid</v>
      </c>
      <c r="M533" s="40" t="str">
        <f>IF(LCOE_SensitivityScenarios!CE532&gt;'OnSSET_original_NoMG-PV-Diesel'!V532,'OnSSET_original_NoMG-PV-Diesel'!U532,LCOE_SensitivityScenarios!CF532)</f>
        <v>SA_PV</v>
      </c>
      <c r="N533" s="39" t="str">
        <f>IF(LCOE_SensitivityScenarios!CJ532&gt;'OnSSET_original_NoMG-PV-Diesel'!AE532,'OnSSET_original_NoMG-PV-Diesel'!AD532,LCOE_SensitivityScenarios!CK532)</f>
        <v>SA_Diesel</v>
      </c>
      <c r="O533" s="39" t="str">
        <f>IF(LCOE_SensitivityScenarios!CO532&gt;'OnSSET_original_NoMG-PV-Diesel'!AE532,'OnSSET_original_NoMG-PV-Diesel'!AD532,LCOE_SensitivityScenarios!CP532)</f>
        <v>SA_Diesel</v>
      </c>
      <c r="P533" s="40" t="str">
        <f>IF(LCOE_SensitivityScenarios!CT532&gt;'OnSSET_original_NoMG-PV-Diesel'!AE532,'OnSSET_original_NoMG-PV-Diesel'!AD532,LCOE_SensitivityScenarios!CU532)</f>
        <v>SA_Diesel</v>
      </c>
      <c r="Q533" s="38">
        <f>IF(LCOE_SensitivityScenarios!BF532&gt;'OnSSET_original_NoMG-PV-Diesel'!M532,'OnSSET_original_NoMG-PV-Diesel'!M532,LCOE_SensitivityScenarios!BF532)</f>
        <v>0.47155385041562897</v>
      </c>
      <c r="R533" s="28">
        <f>MIN('OnSSET_original_NoMG-PV-Diesel'!E532:I532,LCOE_SensitivityScenarios!BK532)</f>
        <v>0.47155385041562897</v>
      </c>
      <c r="S533" s="28">
        <f>MIN('OnSSET_original_NoMG-PV-Diesel'!E532:I532,LCOE_SensitivityScenarios!BP532)</f>
        <v>0.47155385041562897</v>
      </c>
      <c r="T533" s="27">
        <f>MIN('OnSSET_original_NoMG-PV-Diesel'!N532:R532,LCOE_SensitivityScenarios!BU532)</f>
        <v>0.47155385041562897</v>
      </c>
      <c r="U533" s="28">
        <f>MIN('OnSSET_original_NoMG-PV-Diesel'!N532:R532,LCOE_SensitivityScenarios!BZ532)</f>
        <v>0.44651293494624644</v>
      </c>
      <c r="V533" s="29">
        <f>MIN('OnSSET_original_NoMG-PV-Diesel'!N532:R532,LCOE_SensitivityScenarios!CE532)</f>
        <v>0.47155385041562897</v>
      </c>
      <c r="W533" s="28">
        <f>MIN('OnSSET_original_NoMG-PV-Diesel'!W532:AA532,LCOE_SensitivityScenarios!CJ532)</f>
        <v>0.30855060665744899</v>
      </c>
      <c r="X533" s="28">
        <f>MIN('OnSSET_original_NoMG-PV-Diesel'!W532:AA532,LCOE_SensitivityScenarios!CO532)</f>
        <v>0.30855060665744899</v>
      </c>
      <c r="Y533" s="29">
        <f>MIN('OnSSET_original_NoMG-PV-Diesel'!W532:AA532,LCOE_SensitivityScenarios!CT532)</f>
        <v>0.30855060665744899</v>
      </c>
      <c r="Z533">
        <f>IF(H533='OnSSET_original_NoMG-PV-Diesel'!L532,'OnSSET_original_NoMG-PV-Diesel'!K532,"wait")</f>
        <v>9.9163827209864603</v>
      </c>
      <c r="AA533">
        <f>IF(I533='OnSSET_original_NoMG-PV-Diesel'!L532,'OnSSET_original_NoMG-PV-Diesel'!K532,"wait")</f>
        <v>9.9163827209864603</v>
      </c>
      <c r="AB533">
        <f>IF(J533='OnSSET_original_NoMG-PV-Diesel'!L532,'OnSSET_original_NoMG-PV-Diesel'!K532,"wait")</f>
        <v>9.9163827209864603</v>
      </c>
      <c r="AC533">
        <f>IF(K533='OnSSET_original_NoMG-PV-Diesel'!U532,'OnSSET_original_NoMG-PV-Diesel'!T532,"wait")</f>
        <v>23.005498614690101</v>
      </c>
      <c r="AD533" t="str">
        <f>IF(L533='OnSSET_original_NoMG-PV-Diesel'!U532,'OnSSET_original_NoMG-PV-Diesel'!T532,"wait")</f>
        <v>wait</v>
      </c>
      <c r="AE533">
        <f>IF(M533='OnSSET_original_NoMG-PV-Diesel'!U532,'OnSSET_original_NoMG-PV-Diesel'!T532,"wait")</f>
        <v>23.005498614690101</v>
      </c>
      <c r="AF533">
        <f>IF(N533='OnSSET_original_NoMG-PV-Diesel'!AD532,'OnSSET_original_NoMG-PV-Diesel'!AC532,"wait")</f>
        <v>17.0083117840387</v>
      </c>
      <c r="AG533">
        <f>IF(O533='OnSSET_original_NoMG-PV-Diesel'!AD532,'OnSSET_original_NoMG-PV-Diesel'!AC532,"wait")</f>
        <v>17.0083117840387</v>
      </c>
      <c r="AH533">
        <f>IF(P533='OnSSET_original_NoMG-PV-Diesel'!AD532,'OnSSET_original_NoMG-PV-Diesel'!AC532,"wait")</f>
        <v>17.0083117840387</v>
      </c>
      <c r="AR533" s="23">
        <v>27.626999999999999</v>
      </c>
      <c r="AS533" s="23">
        <v>27.626999999999999</v>
      </c>
      <c r="AT533" s="23">
        <v>32.872</v>
      </c>
      <c r="AU533" s="23">
        <v>27.491999999999901</v>
      </c>
      <c r="AV533" s="23">
        <v>58152.529739999998</v>
      </c>
      <c r="AW533" s="23">
        <v>0</v>
      </c>
      <c r="AX533" s="23">
        <v>11617.64812</v>
      </c>
      <c r="AZ533">
        <f>SUMIF([1]base!$A$2:$A$169,B533,[1]base!$V$2:$V$169)</f>
        <v>0</v>
      </c>
      <c r="BA533">
        <f>SUMIF([2]s1!$A$2:$A$275,B533,[2]s1!$U$2:$U$275)</f>
        <v>0</v>
      </c>
      <c r="BB533">
        <f>SUMIF([3]s2!$A$2:$A$115,B533,[3]s2!$U$2:$U$115)</f>
        <v>0</v>
      </c>
      <c r="BC533">
        <f>SUMIF([4]s3!$A$2:$A$245,B533,[4]s3!$U$2:$U$245)</f>
        <v>0</v>
      </c>
      <c r="BD533">
        <f>SUMIF([5]s4!$A$2:$A$74,B533,[5]s4!$U$2:$U$74)</f>
        <v>0</v>
      </c>
      <c r="BF533">
        <f t="shared" si="45"/>
        <v>0</v>
      </c>
      <c r="BG533">
        <f t="shared" si="46"/>
        <v>0</v>
      </c>
      <c r="BH533">
        <f t="shared" si="47"/>
        <v>0</v>
      </c>
      <c r="BI533">
        <f t="shared" si="48"/>
        <v>0</v>
      </c>
      <c r="BJ533">
        <f t="shared" si="49"/>
        <v>0</v>
      </c>
      <c r="BL533" t="s">
        <v>114</v>
      </c>
      <c r="BM533" s="23">
        <v>116637.878</v>
      </c>
      <c r="BN533" s="23">
        <v>23.00549861</v>
      </c>
      <c r="BP533" t="s">
        <v>186</v>
      </c>
      <c r="BQ533" s="23">
        <v>116637.878</v>
      </c>
      <c r="BR533" s="23">
        <v>23.00549861</v>
      </c>
      <c r="BT533" t="s">
        <v>183</v>
      </c>
      <c r="BU533" s="23">
        <v>21090.49193</v>
      </c>
      <c r="BV533" s="23">
        <v>17.00831178</v>
      </c>
    </row>
    <row r="534" spans="1:74" x14ac:dyDescent="0.25">
      <c r="A534">
        <v>1</v>
      </c>
      <c r="B534" s="15">
        <v>8303</v>
      </c>
      <c r="C534" s="15">
        <v>-66.649827369999997</v>
      </c>
      <c r="D534" s="15">
        <v>-12.218490579999999</v>
      </c>
      <c r="E534" s="16">
        <v>0</v>
      </c>
      <c r="F534" s="19">
        <v>35130.0763927484</v>
      </c>
      <c r="G534" s="19">
        <v>84.607646061806591</v>
      </c>
      <c r="H534" s="16" t="str">
        <f>IF(LCOE_SensitivityScenarios!BF533&gt;'OnSSET_original_NoMG-PV-Diesel'!M533,'OnSSET_original_NoMG-PV-Diesel'!L533,LCOE_SensitivityScenarios!BG533)</f>
        <v>SA_PV</v>
      </c>
      <c r="I534" s="39" t="str">
        <f>IF(LCOE_SensitivityScenarios!BK533&gt;'OnSSET_original_NoMG-PV-Diesel'!M533,'OnSSET_original_NoMG-PV-Diesel'!L533,LCOE_SensitivityScenarios!BL533)</f>
        <v>SA_PV</v>
      </c>
      <c r="J534" s="39" t="str">
        <f>IF(LCOE_SensitivityScenarios!BP533&gt;'OnSSET_original_NoMG-PV-Diesel'!M533,'OnSSET_original_NoMG-PV-Diesel'!L533,LCOE_SensitivityScenarios!BQ533)</f>
        <v>SA_PV</v>
      </c>
      <c r="K534" s="38" t="str">
        <f>IF(LCOE_SensitivityScenarios!BU533&gt;'OnSSET_original_NoMG-PV-Diesel'!V533,'OnSSET_original_NoMG-PV-Diesel'!U533,LCOE_SensitivityScenarios!BV533)</f>
        <v>SA_Diesel</v>
      </c>
      <c r="L534" s="39" t="str">
        <f>IF(LCOE_SensitivityScenarios!BZ533&gt;'OnSSET_original_NoMG-PV-Diesel'!V533,'OnSSET_original_NoMG-PV-Diesel'!U533,LCOE_SensitivityScenarios!CA533)</f>
        <v>SA_Diesel</v>
      </c>
      <c r="M534" s="40" t="str">
        <f>IF(LCOE_SensitivityScenarios!CE533&gt;'OnSSET_original_NoMG-PV-Diesel'!V533,'OnSSET_original_NoMG-PV-Diesel'!U533,LCOE_SensitivityScenarios!CF533)</f>
        <v>SA_Diesel</v>
      </c>
      <c r="N534" s="39" t="str">
        <f>IF(LCOE_SensitivityScenarios!CJ533&gt;'OnSSET_original_NoMG-PV-Diesel'!AE533,'OnSSET_original_NoMG-PV-Diesel'!AD533,LCOE_SensitivityScenarios!CK533)</f>
        <v>SA_Diesel</v>
      </c>
      <c r="O534" s="39" t="str">
        <f>IF(LCOE_SensitivityScenarios!CO533&gt;'OnSSET_original_NoMG-PV-Diesel'!AE533,'OnSSET_original_NoMG-PV-Diesel'!AD533,LCOE_SensitivityScenarios!CP533)</f>
        <v>SA_Diesel</v>
      </c>
      <c r="P534" s="40" t="str">
        <f>IF(LCOE_SensitivityScenarios!CT533&gt;'OnSSET_original_NoMG-PV-Diesel'!AE533,'OnSSET_original_NoMG-PV-Diesel'!AD533,LCOE_SensitivityScenarios!CU533)</f>
        <v>SA_Diesel</v>
      </c>
      <c r="Q534" s="38">
        <f>IF(LCOE_SensitivityScenarios!BF533&gt;'OnSSET_original_NoMG-PV-Diesel'!M533,'OnSSET_original_NoMG-PV-Diesel'!M533,LCOE_SensitivityScenarios!BF533)</f>
        <v>0.45171745308717598</v>
      </c>
      <c r="R534" s="28">
        <f>MIN('OnSSET_original_NoMG-PV-Diesel'!E533:I533,LCOE_SensitivityScenarios!BK533)</f>
        <v>0.45171745308717598</v>
      </c>
      <c r="S534" s="28">
        <f>MIN('OnSSET_original_NoMG-PV-Diesel'!E533:I533,LCOE_SensitivityScenarios!BP533)</f>
        <v>0.45171745308717598</v>
      </c>
      <c r="T534" s="27">
        <f>MIN('OnSSET_original_NoMG-PV-Diesel'!N533:R533,LCOE_SensitivityScenarios!BU533)</f>
        <v>0.425867814841075</v>
      </c>
      <c r="U534" s="28">
        <f>MIN('OnSSET_original_NoMG-PV-Diesel'!N533:R533,LCOE_SensitivityScenarios!BZ533)</f>
        <v>0.425867814841075</v>
      </c>
      <c r="V534" s="29">
        <f>MIN('OnSSET_original_NoMG-PV-Diesel'!N533:R533,LCOE_SensitivityScenarios!CE533)</f>
        <v>0.425867814841075</v>
      </c>
      <c r="W534" s="28">
        <f>MIN('OnSSET_original_NoMG-PV-Diesel'!W533:AA533,LCOE_SensitivityScenarios!CJ533)</f>
        <v>0.21804876034436599</v>
      </c>
      <c r="X534" s="28">
        <f>MIN('OnSSET_original_NoMG-PV-Diesel'!W533:AA533,LCOE_SensitivityScenarios!CO533)</f>
        <v>0.21804876034436599</v>
      </c>
      <c r="Y534" s="29">
        <f>MIN('OnSSET_original_NoMG-PV-Diesel'!W533:AA533,LCOE_SensitivityScenarios!CT533)</f>
        <v>0.21804876034436599</v>
      </c>
      <c r="Z534">
        <f>IF(H534='OnSSET_original_NoMG-PV-Diesel'!L533,'OnSSET_original_NoMG-PV-Diesel'!K533,"wait")</f>
        <v>31.247880799491401</v>
      </c>
      <c r="AA534">
        <f>IF(I534='OnSSET_original_NoMG-PV-Diesel'!L533,'OnSSET_original_NoMG-PV-Diesel'!K533,"wait")</f>
        <v>31.247880799491401</v>
      </c>
      <c r="AB534">
        <f>IF(J534='OnSSET_original_NoMG-PV-Diesel'!L533,'OnSSET_original_NoMG-PV-Diesel'!K533,"wait")</f>
        <v>31.247880799491401</v>
      </c>
      <c r="AC534">
        <f>IF(K534='OnSSET_original_NoMG-PV-Diesel'!U533,'OnSSET_original_NoMG-PV-Diesel'!T533,"wait")</f>
        <v>16.041130772944499</v>
      </c>
      <c r="AD534">
        <f>IF(L534='OnSSET_original_NoMG-PV-Diesel'!U533,'OnSSET_original_NoMG-PV-Diesel'!T533,"wait")</f>
        <v>16.041130772944499</v>
      </c>
      <c r="AE534">
        <f>IF(M534='OnSSET_original_NoMG-PV-Diesel'!U533,'OnSSET_original_NoMG-PV-Diesel'!T533,"wait")</f>
        <v>16.041130772944499</v>
      </c>
      <c r="AF534">
        <f>IF(N534='OnSSET_original_NoMG-PV-Diesel'!AD533,'OnSSET_original_NoMG-PV-Diesel'!AC533,"wait")</f>
        <v>16.041130772944499</v>
      </c>
      <c r="AG534">
        <f>IF(O534='OnSSET_original_NoMG-PV-Diesel'!AD533,'OnSSET_original_NoMG-PV-Diesel'!AC533,"wait")</f>
        <v>16.041130772944499</v>
      </c>
      <c r="AH534">
        <f>IF(P534='OnSSET_original_NoMG-PV-Diesel'!AD533,'OnSSET_original_NoMG-PV-Diesel'!AC533,"wait")</f>
        <v>16.041130772944499</v>
      </c>
      <c r="AR534" s="23">
        <v>302.00799999999998</v>
      </c>
      <c r="AS534" s="23">
        <v>219.80099999999999</v>
      </c>
      <c r="AT534" s="23">
        <v>138.767</v>
      </c>
      <c r="AU534" s="23">
        <v>64.152000000000001</v>
      </c>
      <c r="AV534" s="23">
        <v>55961.370519999997</v>
      </c>
      <c r="AW534" s="23">
        <v>0</v>
      </c>
      <c r="AX534" s="23">
        <v>10700.46537</v>
      </c>
      <c r="AZ534">
        <f>SUMIF([1]base!$A$2:$A$169,B534,[1]base!$V$2:$V$169)</f>
        <v>0</v>
      </c>
      <c r="BA534">
        <f>SUMIF([2]s1!$A$2:$A$275,B534,[2]s1!$U$2:$U$275)</f>
        <v>0</v>
      </c>
      <c r="BB534">
        <f>SUMIF([3]s2!$A$2:$A$115,B534,[3]s2!$U$2:$U$115)</f>
        <v>0</v>
      </c>
      <c r="BC534">
        <f>SUMIF([4]s3!$A$2:$A$245,B534,[4]s3!$U$2:$U$245)</f>
        <v>0</v>
      </c>
      <c r="BD534">
        <f>SUMIF([5]s4!$A$2:$A$74,B534,[5]s4!$U$2:$U$74)</f>
        <v>0</v>
      </c>
      <c r="BF534">
        <f t="shared" si="45"/>
        <v>0</v>
      </c>
      <c r="BG534">
        <f t="shared" si="46"/>
        <v>0</v>
      </c>
      <c r="BH534">
        <f t="shared" si="47"/>
        <v>0</v>
      </c>
      <c r="BI534">
        <f t="shared" si="48"/>
        <v>0</v>
      </c>
      <c r="BJ534">
        <f t="shared" si="49"/>
        <v>0</v>
      </c>
      <c r="BL534" t="s">
        <v>114</v>
      </c>
      <c r="BM534" s="23">
        <v>105377.75840000001</v>
      </c>
      <c r="BN534" s="23">
        <v>20.78456774</v>
      </c>
      <c r="BP534" t="s">
        <v>183</v>
      </c>
      <c r="BQ534" s="23">
        <v>19891.176940000001</v>
      </c>
      <c r="BR534" s="23">
        <v>16.041130769999999</v>
      </c>
      <c r="BT534" t="s">
        <v>183</v>
      </c>
      <c r="BU534" s="23">
        <v>19891.176940000001</v>
      </c>
      <c r="BV534" s="23">
        <v>16.041130769999999</v>
      </c>
    </row>
    <row r="535" spans="1:74" x14ac:dyDescent="0.25">
      <c r="A535">
        <v>1</v>
      </c>
      <c r="B535" s="15">
        <v>8306</v>
      </c>
      <c r="C535" s="15">
        <v>-65.969598149999996</v>
      </c>
      <c r="D535" s="15">
        <v>-10.927645480000001</v>
      </c>
      <c r="E535" s="16">
        <v>0</v>
      </c>
      <c r="F535" s="19">
        <v>30934.444339985799</v>
      </c>
      <c r="G535" s="19">
        <v>53.280919845313043</v>
      </c>
      <c r="H535" s="16" t="str">
        <f>IF(LCOE_SensitivityScenarios!BF534&gt;'OnSSET_original_NoMG-PV-Diesel'!M534,'OnSSET_original_NoMG-PV-Diesel'!L534,LCOE_SensitivityScenarios!BG534)</f>
        <v>MG_Hybrid</v>
      </c>
      <c r="I535" s="39" t="str">
        <f>IF(LCOE_SensitivityScenarios!BK534&gt;'OnSSET_original_NoMG-PV-Diesel'!M534,'OnSSET_original_NoMG-PV-Diesel'!L534,LCOE_SensitivityScenarios!BL534)</f>
        <v>MG_Hybrid</v>
      </c>
      <c r="J535" s="39" t="str">
        <f>IF(LCOE_SensitivityScenarios!BP534&gt;'OnSSET_original_NoMG-PV-Diesel'!M534,'OnSSET_original_NoMG-PV-Diesel'!L534,LCOE_SensitivityScenarios!BQ534)</f>
        <v>MG_Hybrid</v>
      </c>
      <c r="K535" s="38" t="str">
        <f>IF(LCOE_SensitivityScenarios!BU534&gt;'OnSSET_original_NoMG-PV-Diesel'!V534,'OnSSET_original_NoMG-PV-Diesel'!U534,LCOE_SensitivityScenarios!BV534)</f>
        <v>MG_Hybrid</v>
      </c>
      <c r="L535" s="39" t="str">
        <f>IF(LCOE_SensitivityScenarios!BZ534&gt;'OnSSET_original_NoMG-PV-Diesel'!V534,'OnSSET_original_NoMG-PV-Diesel'!U534,LCOE_SensitivityScenarios!CA534)</f>
        <v>MG_Hybrid</v>
      </c>
      <c r="M535" s="40" t="str">
        <f>IF(LCOE_SensitivityScenarios!CE534&gt;'OnSSET_original_NoMG-PV-Diesel'!V534,'OnSSET_original_NoMG-PV-Diesel'!U534,LCOE_SensitivityScenarios!CF534)</f>
        <v>SA_Diesel</v>
      </c>
      <c r="N535" s="39" t="str">
        <f>IF(LCOE_SensitivityScenarios!CJ534&gt;'OnSSET_original_NoMG-PV-Diesel'!AE534,'OnSSET_original_NoMG-PV-Diesel'!AD534,LCOE_SensitivityScenarios!CK534)</f>
        <v>SA_Diesel</v>
      </c>
      <c r="O535" s="39" t="str">
        <f>IF(LCOE_SensitivityScenarios!CO534&gt;'OnSSET_original_NoMG-PV-Diesel'!AE534,'OnSSET_original_NoMG-PV-Diesel'!AD534,LCOE_SensitivityScenarios!CP534)</f>
        <v>SA_Diesel</v>
      </c>
      <c r="P535" s="40" t="str">
        <f>IF(LCOE_SensitivityScenarios!CT534&gt;'OnSSET_original_NoMG-PV-Diesel'!AE534,'OnSSET_original_NoMG-PV-Diesel'!AD534,LCOE_SensitivityScenarios!CU534)</f>
        <v>SA_Diesel</v>
      </c>
      <c r="Q535" s="38">
        <f>IF(LCOE_SensitivityScenarios!BF534&gt;'OnSSET_original_NoMG-PV-Diesel'!M534,'OnSSET_original_NoMG-PV-Diesel'!M534,LCOE_SensitivityScenarios!BF534)</f>
        <v>0.43003694392528052</v>
      </c>
      <c r="R535" s="28">
        <f>MIN('OnSSET_original_NoMG-PV-Diesel'!E534:I534,LCOE_SensitivityScenarios!BK534)</f>
        <v>0.40427541764928054</v>
      </c>
      <c r="S535" s="28">
        <f>MIN('OnSSET_original_NoMG-PV-Diesel'!E534:I534,LCOE_SensitivityScenarios!BP534)</f>
        <v>0.45434862669928056</v>
      </c>
      <c r="T535" s="27">
        <f>MIN('OnSSET_original_NoMG-PV-Diesel'!N534:R534,LCOE_SensitivityScenarios!BU534)</f>
        <v>0.3642892415501589</v>
      </c>
      <c r="U535" s="28">
        <f>MIN('OnSSET_original_NoMG-PV-Diesel'!N534:R534,LCOE_SensitivityScenarios!BZ534)</f>
        <v>0.33852771527415892</v>
      </c>
      <c r="V535" s="29">
        <f>MIN('OnSSET_original_NoMG-PV-Diesel'!N534:R534,LCOE_SensitivityScenarios!CE534)</f>
        <v>0.37257228312337098</v>
      </c>
      <c r="W535" s="28">
        <f>MIN('OnSSET_original_NoMG-PV-Diesel'!W534:AA534,LCOE_SensitivityScenarios!CJ534)</f>
        <v>0.19994839108175</v>
      </c>
      <c r="X535" s="28">
        <f>MIN('OnSSET_original_NoMG-PV-Diesel'!W534:AA534,LCOE_SensitivityScenarios!CO534)</f>
        <v>0.19994839108175</v>
      </c>
      <c r="Y535" s="29">
        <f>MIN('OnSSET_original_NoMG-PV-Diesel'!W534:AA534,LCOE_SensitivityScenarios!CT534)</f>
        <v>0.19994839108175</v>
      </c>
      <c r="Z535">
        <f>VLOOKUP(B535,[1]base!$A$2:$U$169,21,FALSE)</f>
        <v>13.647</v>
      </c>
      <c r="AA535">
        <f>VLOOKUP(B535,[2]s1!$A$2:$T$275,20,FALSE)</f>
        <v>14.385</v>
      </c>
      <c r="AB535">
        <f>VLOOKUP(B535,[3]s2!$A$2:$T$275,20,FALSE)</f>
        <v>14.385</v>
      </c>
      <c r="AC535">
        <f>VLOOKUP(B535,[4]s3!$A$2:$T$275,20,FALSE)</f>
        <v>9.9060000000000006</v>
      </c>
      <c r="AD535" t="str">
        <f>IF(L535='OnSSET_original_NoMG-PV-Diesel'!U534,'OnSSET_original_NoMG-PV-Diesel'!T534,"wait")</f>
        <v>wait</v>
      </c>
      <c r="AE535">
        <f>IF(M535='OnSSET_original_NoMG-PV-Diesel'!U534,'OnSSET_original_NoMG-PV-Diesel'!T534,"wait")</f>
        <v>14.125317050221801</v>
      </c>
      <c r="AF535">
        <f>IF(N535='OnSSET_original_NoMG-PV-Diesel'!AD534,'OnSSET_original_NoMG-PV-Diesel'!AC534,"wait")</f>
        <v>14.125317050221801</v>
      </c>
      <c r="AG535">
        <f>IF(O535='OnSSET_original_NoMG-PV-Diesel'!AD534,'OnSSET_original_NoMG-PV-Diesel'!AC534,"wait")</f>
        <v>14.125317050221801</v>
      </c>
      <c r="AH535">
        <f>IF(P535='OnSSET_original_NoMG-PV-Diesel'!AD534,'OnSSET_original_NoMG-PV-Diesel'!AC534,"wait")</f>
        <v>14.125317050221801</v>
      </c>
      <c r="AR535">
        <v>442.935</v>
      </c>
      <c r="AS535">
        <v>324.721</v>
      </c>
      <c r="AT535">
        <v>13.436</v>
      </c>
      <c r="AU535">
        <v>0.13400000000000001</v>
      </c>
      <c r="AV535">
        <v>17980.52997</v>
      </c>
      <c r="AW535">
        <v>32364.953939999999</v>
      </c>
      <c r="AX535">
        <v>6660.1149809999997</v>
      </c>
      <c r="AZ535">
        <f>SUMIF([1]base!$A$2:$A$169,B535,[1]base!$V$2:$V$169)</f>
        <v>33491.9</v>
      </c>
      <c r="BA535">
        <f>SUMIF([2]s1!$A$2:$A$275,B535,[2]s1!$U$2:$U$275)</f>
        <v>39611.199999999997</v>
      </c>
      <c r="BB535">
        <f>SUMIF([3]s2!$A$2:$A$115,B535,[3]s2!$U$2:$U$115)</f>
        <v>39611.199999999997</v>
      </c>
      <c r="BC535">
        <f>SUMIF([4]s3!$A$2:$A$245,B535,[4]s3!$U$2:$U$245)</f>
        <v>17297.939999999999</v>
      </c>
      <c r="BD535">
        <f>SUMIF([5]s4!$A$2:$A$74,B535,[5]s4!$U$2:$U$74)</f>
        <v>0</v>
      </c>
      <c r="BF535">
        <f t="shared" si="45"/>
        <v>90497.498890999996</v>
      </c>
      <c r="BG535">
        <f t="shared" si="46"/>
        <v>96616.798890999984</v>
      </c>
      <c r="BH535">
        <f t="shared" si="47"/>
        <v>96616.798890999984</v>
      </c>
      <c r="BI535">
        <f t="shared" si="48"/>
        <v>74303.538890999989</v>
      </c>
      <c r="BJ535">
        <f t="shared" si="49"/>
        <v>0</v>
      </c>
      <c r="BL535" t="s">
        <v>113</v>
      </c>
      <c r="BM535" s="23">
        <v>17515.547050000001</v>
      </c>
      <c r="BN535" s="23">
        <v>14.12531705</v>
      </c>
      <c r="BP535" t="s">
        <v>183</v>
      </c>
      <c r="BQ535" s="23">
        <v>17515.547050000001</v>
      </c>
      <c r="BR535" s="23">
        <v>14.12531705</v>
      </c>
      <c r="BT535" t="s">
        <v>183</v>
      </c>
      <c r="BU535" s="23">
        <v>17515.547050000001</v>
      </c>
      <c r="BV535" s="23">
        <v>14.12531705</v>
      </c>
    </row>
    <row r="536" spans="1:74" x14ac:dyDescent="0.25">
      <c r="A536">
        <v>1</v>
      </c>
      <c r="B536" s="15">
        <v>8328</v>
      </c>
      <c r="C536" s="15">
        <v>-66.645304850000002</v>
      </c>
      <c r="D536" s="15">
        <v>-17.39756564</v>
      </c>
      <c r="E536" s="16">
        <v>1</v>
      </c>
      <c r="F536" s="19">
        <v>36260.351934971201</v>
      </c>
      <c r="G536" s="19">
        <v>57.476785438299629</v>
      </c>
      <c r="H536" s="16" t="str">
        <f>IF(LCOE_SensitivityScenarios!BF535&gt;'OnSSET_original_NoMG-PV-Diesel'!M535,'OnSSET_original_NoMG-PV-Diesel'!L535,LCOE_SensitivityScenarios!BG535)</f>
        <v>SA_PV</v>
      </c>
      <c r="I536" s="39" t="str">
        <f>IF(LCOE_SensitivityScenarios!BK535&gt;'OnSSET_original_NoMG-PV-Diesel'!M535,'OnSSET_original_NoMG-PV-Diesel'!L535,LCOE_SensitivityScenarios!BL535)</f>
        <v>SA_PV</v>
      </c>
      <c r="J536" s="39" t="str">
        <f>IF(LCOE_SensitivityScenarios!BP535&gt;'OnSSET_original_NoMG-PV-Diesel'!M535,'OnSSET_original_NoMG-PV-Diesel'!L535,LCOE_SensitivityScenarios!BQ535)</f>
        <v>SA_PV</v>
      </c>
      <c r="K536" s="38" t="str">
        <f>IF(LCOE_SensitivityScenarios!BU535&gt;'OnSSET_original_NoMG-PV-Diesel'!V535,'OnSSET_original_NoMG-PV-Diesel'!U535,LCOE_SensitivityScenarios!BV535)</f>
        <v>SA_PV</v>
      </c>
      <c r="L536" s="39" t="str">
        <f>IF(LCOE_SensitivityScenarios!BZ535&gt;'OnSSET_original_NoMG-PV-Diesel'!V535,'OnSSET_original_NoMG-PV-Diesel'!U535,LCOE_SensitivityScenarios!CA535)</f>
        <v>MG_Hybrid</v>
      </c>
      <c r="M536" s="40" t="str">
        <f>IF(LCOE_SensitivityScenarios!CE535&gt;'OnSSET_original_NoMG-PV-Diesel'!V535,'OnSSET_original_NoMG-PV-Diesel'!U535,LCOE_SensitivityScenarios!CF535)</f>
        <v>SA_PV</v>
      </c>
      <c r="N536" s="39" t="str">
        <f>IF(LCOE_SensitivityScenarios!CJ535&gt;'OnSSET_original_NoMG-PV-Diesel'!AE535,'OnSSET_original_NoMG-PV-Diesel'!AD535,LCOE_SensitivityScenarios!CK535)</f>
        <v>SA_Diesel</v>
      </c>
      <c r="O536" s="39" t="str">
        <f>IF(LCOE_SensitivityScenarios!CO535&gt;'OnSSET_original_NoMG-PV-Diesel'!AE535,'OnSSET_original_NoMG-PV-Diesel'!AD535,LCOE_SensitivityScenarios!CP535)</f>
        <v>SA_Diesel</v>
      </c>
      <c r="P536" s="40" t="str">
        <f>IF(LCOE_SensitivityScenarios!CT535&gt;'OnSSET_original_NoMG-PV-Diesel'!AE535,'OnSSET_original_NoMG-PV-Diesel'!AD535,LCOE_SensitivityScenarios!CU535)</f>
        <v>SA_Diesel</v>
      </c>
      <c r="Q536" s="38">
        <f>IF(LCOE_SensitivityScenarios!BF535&gt;'OnSSET_original_NoMG-PV-Diesel'!M535,'OnSSET_original_NoMG-PV-Diesel'!M535,LCOE_SensitivityScenarios!BF535)</f>
        <v>0.38754014476825699</v>
      </c>
      <c r="R536" s="28">
        <f>MIN('OnSSET_original_NoMG-PV-Diesel'!E535:I535,LCOE_SensitivityScenarios!BK535)</f>
        <v>0.38754014476825699</v>
      </c>
      <c r="S536" s="28">
        <f>MIN('OnSSET_original_NoMG-PV-Diesel'!E535:I535,LCOE_SensitivityScenarios!BP535)</f>
        <v>0.38754014476825699</v>
      </c>
      <c r="T536" s="27">
        <f>MIN('OnSSET_original_NoMG-PV-Diesel'!N535:R535,LCOE_SensitivityScenarios!BU535)</f>
        <v>0.38754014476825699</v>
      </c>
      <c r="U536" s="28">
        <f>MIN('OnSSET_original_NoMG-PV-Diesel'!N535:R535,LCOE_SensitivityScenarios!BZ535)</f>
        <v>0.38689913464440079</v>
      </c>
      <c r="V536" s="29">
        <f>MIN('OnSSET_original_NoMG-PV-Diesel'!N535:R535,LCOE_SensitivityScenarios!CE535)</f>
        <v>0.38754014476825699</v>
      </c>
      <c r="W536" s="28">
        <f>MIN('OnSSET_original_NoMG-PV-Diesel'!W535:AA535,LCOE_SensitivityScenarios!CJ535)</f>
        <v>0.27234986813221601</v>
      </c>
      <c r="X536" s="28">
        <f>MIN('OnSSET_original_NoMG-PV-Diesel'!W535:AA535,LCOE_SensitivityScenarios!CO535)</f>
        <v>0.27234986813221601</v>
      </c>
      <c r="Y536" s="29">
        <f>MIN('OnSSET_original_NoMG-PV-Diesel'!W535:AA535,LCOE_SensitivityScenarios!CT535)</f>
        <v>0.27234986813221601</v>
      </c>
      <c r="Z536">
        <f>IF(H536='OnSSET_original_NoMG-PV-Diesel'!L535,'OnSSET_original_NoMG-PV-Diesel'!K535,"wait")</f>
        <v>24.8602813370298</v>
      </c>
      <c r="AA536">
        <f>IF(I536='OnSSET_original_NoMG-PV-Diesel'!L535,'OnSSET_original_NoMG-PV-Diesel'!K535,"wait")</f>
        <v>24.8602813370298</v>
      </c>
      <c r="AB536">
        <f>IF(J536='OnSSET_original_NoMG-PV-Diesel'!L535,'OnSSET_original_NoMG-PV-Diesel'!K535,"wait")</f>
        <v>24.8602813370298</v>
      </c>
      <c r="AC536">
        <f>IF(K536='OnSSET_original_NoMG-PV-Diesel'!U535,'OnSSET_original_NoMG-PV-Diesel'!T535,"wait")</f>
        <v>18.405335736750001</v>
      </c>
      <c r="AD536" t="str">
        <f>IF(L536='OnSSET_original_NoMG-PV-Diesel'!U535,'OnSSET_original_NoMG-PV-Diesel'!T535,"wait")</f>
        <v>wait</v>
      </c>
      <c r="AE536">
        <f>IF(M536='OnSSET_original_NoMG-PV-Diesel'!U535,'OnSSET_original_NoMG-PV-Diesel'!T535,"wait")</f>
        <v>18.405335736750001</v>
      </c>
      <c r="AF536">
        <f>IF(N536='OnSSET_original_NoMG-PV-Diesel'!AD535,'OnSSET_original_NoMG-PV-Diesel'!AC535,"wait")</f>
        <v>16.557238326470799</v>
      </c>
      <c r="AG536">
        <f>IF(O536='OnSSET_original_NoMG-PV-Diesel'!AD535,'OnSSET_original_NoMG-PV-Diesel'!AC535,"wait")</f>
        <v>16.557238326470799</v>
      </c>
      <c r="AH536">
        <f>IF(P536='OnSSET_original_NoMG-PV-Diesel'!AD535,'OnSSET_original_NoMG-PV-Diesel'!AC535,"wait")</f>
        <v>16.557238326470799</v>
      </c>
      <c r="AR536">
        <v>28.744</v>
      </c>
      <c r="AS536">
        <v>13.648</v>
      </c>
      <c r="AT536">
        <v>9.86</v>
      </c>
      <c r="AU536">
        <v>0.10099999999999899</v>
      </c>
      <c r="AV536">
        <v>46534.420230000003</v>
      </c>
      <c r="AW536">
        <v>0</v>
      </c>
      <c r="AX536">
        <v>7184.59818</v>
      </c>
      <c r="AZ536">
        <f>SUMIF([1]base!$A$2:$A$169,B536,[1]base!$V$2:$V$169)</f>
        <v>0</v>
      </c>
      <c r="BA536">
        <f>SUMIF([2]s1!$A$2:$A$275,B536,[2]s1!$U$2:$U$275)</f>
        <v>0</v>
      </c>
      <c r="BB536">
        <f>SUMIF([3]s2!$A$2:$A$115,B536,[3]s2!$U$2:$U$115)</f>
        <v>0</v>
      </c>
      <c r="BC536">
        <f>SUMIF([4]s3!$A$2:$A$245,B536,[4]s3!$U$2:$U$245)</f>
        <v>0</v>
      </c>
      <c r="BD536">
        <f>SUMIF([5]s4!$A$2:$A$74,B536,[5]s4!$U$2:$U$74)</f>
        <v>0</v>
      </c>
      <c r="BF536">
        <f t="shared" si="45"/>
        <v>0</v>
      </c>
      <c r="BG536">
        <f t="shared" si="46"/>
        <v>0</v>
      </c>
      <c r="BH536">
        <f t="shared" si="47"/>
        <v>0</v>
      </c>
      <c r="BI536">
        <f t="shared" si="48"/>
        <v>0</v>
      </c>
      <c r="BJ536">
        <f t="shared" si="49"/>
        <v>0</v>
      </c>
      <c r="BL536" t="s">
        <v>114</v>
      </c>
      <c r="BM536" s="23">
        <v>93315.052190000002</v>
      </c>
      <c r="BN536" s="23">
        <v>18.405335740000002</v>
      </c>
      <c r="BP536" t="s">
        <v>186</v>
      </c>
      <c r="BQ536" s="23">
        <v>93315.052190000002</v>
      </c>
      <c r="BR536" s="23">
        <v>18.405335740000002</v>
      </c>
      <c r="BT536" t="s">
        <v>183</v>
      </c>
      <c r="BU536" s="23">
        <v>20531.155930000001</v>
      </c>
      <c r="BV536" s="23">
        <v>16.557238330000001</v>
      </c>
    </row>
    <row r="537" spans="1:74" x14ac:dyDescent="0.25">
      <c r="A537">
        <v>1</v>
      </c>
      <c r="B537" s="15">
        <v>8329</v>
      </c>
      <c r="C537" s="15">
        <v>-65.625993730000005</v>
      </c>
      <c r="D537" s="15">
        <v>-17.922982390000001</v>
      </c>
      <c r="E537" s="16">
        <v>1</v>
      </c>
      <c r="F537" s="19">
        <v>37839.3336027072</v>
      </c>
      <c r="G537" s="19">
        <v>123.28290316533513</v>
      </c>
      <c r="H537" s="16" t="str">
        <f>IF(LCOE_SensitivityScenarios!BF536&gt;'OnSSET_original_NoMG-PV-Diesel'!M536,'OnSSET_original_NoMG-PV-Diesel'!L536,LCOE_SensitivityScenarios!BG536)</f>
        <v>SA_PV</v>
      </c>
      <c r="I537" s="39" t="str">
        <f>IF(LCOE_SensitivityScenarios!BK536&gt;'OnSSET_original_NoMG-PV-Diesel'!M536,'OnSSET_original_NoMG-PV-Diesel'!L536,LCOE_SensitivityScenarios!BL536)</f>
        <v>SA_PV</v>
      </c>
      <c r="J537" s="39" t="str">
        <f>IF(LCOE_SensitivityScenarios!BP536&gt;'OnSSET_original_NoMG-PV-Diesel'!M536,'OnSSET_original_NoMG-PV-Diesel'!L536,LCOE_SensitivityScenarios!BQ536)</f>
        <v>SA_PV</v>
      </c>
      <c r="K537" s="38" t="str">
        <f>IF(LCOE_SensitivityScenarios!BU536&gt;'OnSSET_original_NoMG-PV-Diesel'!V536,'OnSSET_original_NoMG-PV-Diesel'!U536,LCOE_SensitivityScenarios!BV536)</f>
        <v>SA_Diesel</v>
      </c>
      <c r="L537" s="39" t="str">
        <f>IF(LCOE_SensitivityScenarios!BZ536&gt;'OnSSET_original_NoMG-PV-Diesel'!V536,'OnSSET_original_NoMG-PV-Diesel'!U536,LCOE_SensitivityScenarios!CA536)</f>
        <v>SA_Diesel</v>
      </c>
      <c r="M537" s="40" t="str">
        <f>IF(LCOE_SensitivityScenarios!CE536&gt;'OnSSET_original_NoMG-PV-Diesel'!V536,'OnSSET_original_NoMG-PV-Diesel'!U536,LCOE_SensitivityScenarios!CF536)</f>
        <v>SA_Diesel</v>
      </c>
      <c r="N537" s="39" t="str">
        <f>IF(LCOE_SensitivityScenarios!CJ536&gt;'OnSSET_original_NoMG-PV-Diesel'!AE536,'OnSSET_original_NoMG-PV-Diesel'!AD536,LCOE_SensitivityScenarios!CK536)</f>
        <v>SA_Diesel</v>
      </c>
      <c r="O537" s="39" t="str">
        <f>IF(LCOE_SensitivityScenarios!CO536&gt;'OnSSET_original_NoMG-PV-Diesel'!AE536,'OnSSET_original_NoMG-PV-Diesel'!AD536,LCOE_SensitivityScenarios!CP536)</f>
        <v>SA_Diesel</v>
      </c>
      <c r="P537" s="40" t="str">
        <f>IF(LCOE_SensitivityScenarios!CT536&gt;'OnSSET_original_NoMG-PV-Diesel'!AE536,'OnSSET_original_NoMG-PV-Diesel'!AD536,LCOE_SensitivityScenarios!CU536)</f>
        <v>SA_Diesel</v>
      </c>
      <c r="Q537" s="38">
        <f>IF(LCOE_SensitivityScenarios!BF536&gt;'OnSSET_original_NoMG-PV-Diesel'!M536,'OnSSET_original_NoMG-PV-Diesel'!M536,LCOE_SensitivityScenarios!BF536)</f>
        <v>0.44857346668613401</v>
      </c>
      <c r="R537" s="28">
        <f>MIN('OnSSET_original_NoMG-PV-Diesel'!E536:I536,LCOE_SensitivityScenarios!BK536)</f>
        <v>0.44857346668613401</v>
      </c>
      <c r="S537" s="28">
        <f>MIN('OnSSET_original_NoMG-PV-Diesel'!E536:I536,LCOE_SensitivityScenarios!BP536)</f>
        <v>0.44857346668613401</v>
      </c>
      <c r="T537" s="27">
        <f>MIN('OnSSET_original_NoMG-PV-Diesel'!N536:R536,LCOE_SensitivityScenarios!BU536)</f>
        <v>0.37257228312337098</v>
      </c>
      <c r="U537" s="28">
        <f>MIN('OnSSET_original_NoMG-PV-Diesel'!N536:R536,LCOE_SensitivityScenarios!BZ536)</f>
        <v>0.37257228312337098</v>
      </c>
      <c r="V537" s="29">
        <f>MIN('OnSSET_original_NoMG-PV-Diesel'!N536:R536,LCOE_SensitivityScenarios!CE536)</f>
        <v>0.37257228312337098</v>
      </c>
      <c r="W537" s="28">
        <f>MIN('OnSSET_original_NoMG-PV-Diesel'!W536:AA536,LCOE_SensitivityScenarios!CJ536)</f>
        <v>0.19994839108175</v>
      </c>
      <c r="X537" s="28">
        <f>MIN('OnSSET_original_NoMG-PV-Diesel'!W536:AA536,LCOE_SensitivityScenarios!CO536)</f>
        <v>0.19994839108175</v>
      </c>
      <c r="Y537" s="29">
        <f>MIN('OnSSET_original_NoMG-PV-Diesel'!W536:AA536,LCOE_SensitivityScenarios!CT536)</f>
        <v>0.19994839108175</v>
      </c>
      <c r="Z537">
        <f>IF(H537='OnSSET_original_NoMG-PV-Diesel'!L536,'OnSSET_original_NoMG-PV-Diesel'!K536,"wait")</f>
        <v>21.093724553994502</v>
      </c>
      <c r="AA537">
        <f>IF(I537='OnSSET_original_NoMG-PV-Diesel'!L536,'OnSSET_original_NoMG-PV-Diesel'!K536,"wait")</f>
        <v>21.093724553994502</v>
      </c>
      <c r="AB537">
        <f>IF(J537='OnSSET_original_NoMG-PV-Diesel'!L536,'OnSSET_original_NoMG-PV-Diesel'!K536,"wait")</f>
        <v>21.093724553994502</v>
      </c>
      <c r="AC537">
        <f>IF(K537='OnSSET_original_NoMG-PV-Diesel'!U536,'OnSSET_original_NoMG-PV-Diesel'!T536,"wait")</f>
        <v>17.2782345217841</v>
      </c>
      <c r="AD537">
        <f>IF(L537='OnSSET_original_NoMG-PV-Diesel'!U536,'OnSSET_original_NoMG-PV-Diesel'!T536,"wait")</f>
        <v>17.2782345217841</v>
      </c>
      <c r="AE537">
        <f>IF(M537='OnSSET_original_NoMG-PV-Diesel'!U536,'OnSSET_original_NoMG-PV-Diesel'!T536,"wait")</f>
        <v>17.2782345217841</v>
      </c>
      <c r="AF537">
        <f>IF(N537='OnSSET_original_NoMG-PV-Diesel'!AD536,'OnSSET_original_NoMG-PV-Diesel'!AC536,"wait")</f>
        <v>17.2782345217841</v>
      </c>
      <c r="AG537">
        <f>IF(O537='OnSSET_original_NoMG-PV-Diesel'!AD536,'OnSSET_original_NoMG-PV-Diesel'!AC536,"wait")</f>
        <v>17.2782345217841</v>
      </c>
      <c r="AH537">
        <f>IF(P537='OnSSET_original_NoMG-PV-Diesel'!AD536,'OnSSET_original_NoMG-PV-Diesel'!AC536,"wait")</f>
        <v>17.2782345217841</v>
      </c>
      <c r="AR537">
        <v>21.178000000000001</v>
      </c>
      <c r="AS537">
        <v>20.768999999999998</v>
      </c>
      <c r="AT537">
        <v>4.407</v>
      </c>
      <c r="AU537">
        <v>4.4020000000000001</v>
      </c>
      <c r="AV537">
        <v>67693.07677</v>
      </c>
      <c r="AW537">
        <v>0</v>
      </c>
      <c r="AX537">
        <v>16050.698060000001</v>
      </c>
      <c r="AZ537">
        <f>SUMIF([1]base!$A$2:$A$169,B537,[1]base!$V$2:$V$169)</f>
        <v>0</v>
      </c>
      <c r="BA537">
        <f>SUMIF([2]s1!$A$2:$A$275,B537,[2]s1!$U$2:$U$275)</f>
        <v>0</v>
      </c>
      <c r="BB537">
        <f>SUMIF([3]s2!$A$2:$A$115,B537,[3]s2!$U$2:$U$115)</f>
        <v>0</v>
      </c>
      <c r="BC537">
        <f>SUMIF([4]s3!$A$2:$A$245,B537,[4]s3!$U$2:$U$245)</f>
        <v>0</v>
      </c>
      <c r="BD537">
        <f>SUMIF([5]s4!$A$2:$A$74,B537,[5]s4!$U$2:$U$74)</f>
        <v>0</v>
      </c>
      <c r="BF537">
        <f t="shared" si="45"/>
        <v>0</v>
      </c>
      <c r="BG537">
        <f t="shared" si="46"/>
        <v>0</v>
      </c>
      <c r="BH537">
        <f t="shared" si="47"/>
        <v>0</v>
      </c>
      <c r="BI537">
        <f t="shared" si="48"/>
        <v>0</v>
      </c>
      <c r="BJ537">
        <f t="shared" si="49"/>
        <v>0</v>
      </c>
      <c r="BL537" t="s">
        <v>114</v>
      </c>
      <c r="BM537" s="23">
        <v>112714.56819999999</v>
      </c>
      <c r="BN537" s="23">
        <v>19.500790349999999</v>
      </c>
      <c r="BP537" t="s">
        <v>183</v>
      </c>
      <c r="BQ537" s="23">
        <v>21425.199069999999</v>
      </c>
      <c r="BR537" s="23">
        <v>17.278234520000002</v>
      </c>
      <c r="BT537" t="s">
        <v>183</v>
      </c>
      <c r="BU537" s="23">
        <v>21425.199069999999</v>
      </c>
      <c r="BV537" s="23">
        <v>17.278234520000002</v>
      </c>
    </row>
    <row r="538" spans="1:74" x14ac:dyDescent="0.25">
      <c r="A538">
        <v>1</v>
      </c>
      <c r="B538" s="15">
        <v>8340</v>
      </c>
      <c r="C538" s="15">
        <v>-64.9658175</v>
      </c>
      <c r="D538" s="15">
        <v>-17.049663769999999</v>
      </c>
      <c r="E538" s="16">
        <v>0</v>
      </c>
      <c r="F538" s="19">
        <v>20694.953345317699</v>
      </c>
      <c r="G538" s="19">
        <v>50.139323458740847</v>
      </c>
      <c r="H538" s="16" t="str">
        <f>IF(LCOE_SensitivityScenarios!BF537&gt;'OnSSET_original_NoMG-PV-Diesel'!M537,'OnSSET_original_NoMG-PV-Diesel'!L537,LCOE_SensitivityScenarios!BG537)</f>
        <v>SA_Diesel</v>
      </c>
      <c r="I538" s="39" t="str">
        <f>IF(LCOE_SensitivityScenarios!BK537&gt;'OnSSET_original_NoMG-PV-Diesel'!M537,'OnSSET_original_NoMG-PV-Diesel'!L537,LCOE_SensitivityScenarios!BL537)</f>
        <v>SA_Diesel</v>
      </c>
      <c r="J538" s="39" t="str">
        <f>IF(LCOE_SensitivityScenarios!BP537&gt;'OnSSET_original_NoMG-PV-Diesel'!M537,'OnSSET_original_NoMG-PV-Diesel'!L537,LCOE_SensitivityScenarios!BQ537)</f>
        <v>SA_Diesel</v>
      </c>
      <c r="K538" s="38" t="str">
        <f>IF(LCOE_SensitivityScenarios!BU537&gt;'OnSSET_original_NoMG-PV-Diesel'!V537,'OnSSET_original_NoMG-PV-Diesel'!U537,LCOE_SensitivityScenarios!BV537)</f>
        <v>SA_Diesel</v>
      </c>
      <c r="L538" s="39" t="str">
        <f>IF(LCOE_SensitivityScenarios!BZ537&gt;'OnSSET_original_NoMG-PV-Diesel'!V537,'OnSSET_original_NoMG-PV-Diesel'!U537,LCOE_SensitivityScenarios!CA537)</f>
        <v>SA_Diesel</v>
      </c>
      <c r="M538" s="40" t="str">
        <f>IF(LCOE_SensitivityScenarios!CE537&gt;'OnSSET_original_NoMG-PV-Diesel'!V537,'OnSSET_original_NoMG-PV-Diesel'!U537,LCOE_SensitivityScenarios!CF537)</f>
        <v>SA_Diesel</v>
      </c>
      <c r="N538" s="39" t="str">
        <f>IF(LCOE_SensitivityScenarios!CJ537&gt;'OnSSET_original_NoMG-PV-Diesel'!AE537,'OnSSET_original_NoMG-PV-Diesel'!AD537,LCOE_SensitivityScenarios!CK537)</f>
        <v>SA_Diesel</v>
      </c>
      <c r="O538" s="39" t="str">
        <f>IF(LCOE_SensitivityScenarios!CO537&gt;'OnSSET_original_NoMG-PV-Diesel'!AE537,'OnSSET_original_NoMG-PV-Diesel'!AD537,LCOE_SensitivityScenarios!CP537)</f>
        <v>SA_Diesel</v>
      </c>
      <c r="P538" s="40" t="str">
        <f>IF(LCOE_SensitivityScenarios!CT537&gt;'OnSSET_original_NoMG-PV-Diesel'!AE537,'OnSSET_original_NoMG-PV-Diesel'!AD537,LCOE_SensitivityScenarios!CU537)</f>
        <v>SA_Diesel</v>
      </c>
      <c r="Q538" s="38">
        <f>IF(LCOE_SensitivityScenarios!BF537&gt;'OnSSET_original_NoMG-PV-Diesel'!M537,'OnSSET_original_NoMG-PV-Diesel'!M537,LCOE_SensitivityScenarios!BF537)</f>
        <v>0.47892392368493603</v>
      </c>
      <c r="R538" s="28">
        <f>MIN('OnSSET_original_NoMG-PV-Diesel'!E537:I537,LCOE_SensitivityScenarios!BK537)</f>
        <v>0.47892392368493603</v>
      </c>
      <c r="S538" s="28">
        <f>MIN('OnSSET_original_NoMG-PV-Diesel'!E537:I537,LCOE_SensitivityScenarios!BP537)</f>
        <v>0.47892392368493603</v>
      </c>
      <c r="T538" s="27">
        <f>MIN('OnSSET_original_NoMG-PV-Diesel'!N537:R537,LCOE_SensitivityScenarios!BU537)</f>
        <v>0.354807105884136</v>
      </c>
      <c r="U538" s="28">
        <f>MIN('OnSSET_original_NoMG-PV-Diesel'!N537:R537,LCOE_SensitivityScenarios!BZ537)</f>
        <v>0.354807105884136</v>
      </c>
      <c r="V538" s="29">
        <f>MIN('OnSSET_original_NoMG-PV-Diesel'!N537:R537,LCOE_SensitivityScenarios!CE537)</f>
        <v>0.354807105884136</v>
      </c>
      <c r="W538" s="28">
        <f>MIN('OnSSET_original_NoMG-PV-Diesel'!W537:AA537,LCOE_SensitivityScenarios!CJ537)</f>
        <v>0.193914934660878</v>
      </c>
      <c r="X538" s="28">
        <f>MIN('OnSSET_original_NoMG-PV-Diesel'!W537:AA537,LCOE_SensitivityScenarios!CO537)</f>
        <v>0.193914934660878</v>
      </c>
      <c r="Y538" s="29">
        <f>MIN('OnSSET_original_NoMG-PV-Diesel'!W537:AA537,LCOE_SensitivityScenarios!CT537)</f>
        <v>0.193914934660878</v>
      </c>
      <c r="Z538">
        <f>IF(H538='OnSSET_original_NoMG-PV-Diesel'!L537,'OnSSET_original_NoMG-PV-Diesel'!K537,"wait")</f>
        <v>8.5555908831463192</v>
      </c>
      <c r="AA538">
        <f>IF(I538='OnSSET_original_NoMG-PV-Diesel'!L537,'OnSSET_original_NoMG-PV-Diesel'!K537,"wait")</f>
        <v>8.5555908831463192</v>
      </c>
      <c r="AB538">
        <f>IF(J538='OnSSET_original_NoMG-PV-Diesel'!L537,'OnSSET_original_NoMG-PV-Diesel'!K537,"wait")</f>
        <v>8.5555908831463192</v>
      </c>
      <c r="AC538">
        <f>IF(K538='OnSSET_original_NoMG-PV-Diesel'!U537,'OnSSET_original_NoMG-PV-Diesel'!T537,"wait")</f>
        <v>9.4497503859898107</v>
      </c>
      <c r="AD538">
        <f>IF(L538='OnSSET_original_NoMG-PV-Diesel'!U537,'OnSSET_original_NoMG-PV-Diesel'!T537,"wait")</f>
        <v>9.4497503859898107</v>
      </c>
      <c r="AE538">
        <f>IF(M538='OnSSET_original_NoMG-PV-Diesel'!U537,'OnSSET_original_NoMG-PV-Diesel'!T537,"wait")</f>
        <v>9.4497503859898107</v>
      </c>
      <c r="AF538">
        <f>IF(N538='OnSSET_original_NoMG-PV-Diesel'!AD537,'OnSSET_original_NoMG-PV-Diesel'!AC537,"wait")</f>
        <v>9.4497503859898107</v>
      </c>
      <c r="AG538">
        <f>IF(O538='OnSSET_original_NoMG-PV-Diesel'!AD537,'OnSSET_original_NoMG-PV-Diesel'!AC537,"wait")</f>
        <v>9.4497503859898107</v>
      </c>
      <c r="AH538">
        <f>IF(P538='OnSSET_original_NoMG-PV-Diesel'!AD537,'OnSSET_original_NoMG-PV-Diesel'!AC537,"wait")</f>
        <v>9.4497503859898107</v>
      </c>
      <c r="AR538">
        <v>2.8759999999999999</v>
      </c>
      <c r="AS538">
        <v>2.8759999999999999</v>
      </c>
      <c r="AT538">
        <v>3.7939999999999898</v>
      </c>
      <c r="AU538">
        <v>3.5179999999999998</v>
      </c>
      <c r="AV538">
        <v>43711.035279999996</v>
      </c>
      <c r="AW538">
        <v>0</v>
      </c>
      <c r="AX538">
        <v>6267.4154319999998</v>
      </c>
      <c r="AZ538">
        <f>SUMIF([1]base!$A$2:$A$169,B538,[1]base!$V$2:$V$169)</f>
        <v>0</v>
      </c>
      <c r="BA538">
        <f>SUMIF([2]s1!$A$2:$A$275,B538,[2]s1!$U$2:$U$275)</f>
        <v>0</v>
      </c>
      <c r="BB538">
        <f>SUMIF([3]s2!$A$2:$A$115,B538,[3]s2!$U$2:$U$115)</f>
        <v>0</v>
      </c>
      <c r="BC538">
        <f>SUMIF([4]s3!$A$2:$A$245,B538,[4]s3!$U$2:$U$245)</f>
        <v>0</v>
      </c>
      <c r="BD538">
        <f>SUMIF([5]s4!$A$2:$A$74,B538,[5]s4!$U$2:$U$74)</f>
        <v>0</v>
      </c>
      <c r="BF538">
        <f t="shared" si="45"/>
        <v>0</v>
      </c>
      <c r="BG538">
        <f t="shared" si="46"/>
        <v>0</v>
      </c>
      <c r="BH538">
        <f t="shared" si="47"/>
        <v>0</v>
      </c>
      <c r="BI538">
        <f t="shared" si="48"/>
        <v>0</v>
      </c>
      <c r="BJ538">
        <f t="shared" si="49"/>
        <v>0</v>
      </c>
      <c r="BL538" t="s">
        <v>113</v>
      </c>
      <c r="BM538" s="23">
        <v>11717.793439999999</v>
      </c>
      <c r="BN538" s="23">
        <v>9.4497503859999998</v>
      </c>
      <c r="BP538" t="s">
        <v>183</v>
      </c>
      <c r="BQ538" s="23">
        <v>11717.793439999999</v>
      </c>
      <c r="BR538" s="23">
        <v>9.4497503859999998</v>
      </c>
      <c r="BT538" t="s">
        <v>183</v>
      </c>
      <c r="BU538" s="23">
        <v>11717.793439999999</v>
      </c>
      <c r="BV538" s="23">
        <v>9.4497503859999998</v>
      </c>
    </row>
    <row r="539" spans="1:74" x14ac:dyDescent="0.25">
      <c r="A539">
        <v>1</v>
      </c>
      <c r="B539" s="15">
        <v>8362</v>
      </c>
      <c r="C539" s="15">
        <v>-65.123284080000005</v>
      </c>
      <c r="D539" s="15">
        <v>-17.097417499999999</v>
      </c>
      <c r="E539" s="16">
        <v>0</v>
      </c>
      <c r="F539" s="19">
        <v>26585.607273932001</v>
      </c>
      <c r="G539" s="19">
        <v>60.932771717503698</v>
      </c>
      <c r="H539" s="16" t="str">
        <f>IF(LCOE_SensitivityScenarios!BF538&gt;'OnSSET_original_NoMG-PV-Diesel'!M538,'OnSSET_original_NoMG-PV-Diesel'!L538,LCOE_SensitivityScenarios!BG538)</f>
        <v>SA_PV</v>
      </c>
      <c r="I539" s="39" t="str">
        <f>IF(LCOE_SensitivityScenarios!BK538&gt;'OnSSET_original_NoMG-PV-Diesel'!M538,'OnSSET_original_NoMG-PV-Diesel'!L538,LCOE_SensitivityScenarios!BL538)</f>
        <v>SA_PV</v>
      </c>
      <c r="J539" s="39" t="str">
        <f>IF(LCOE_SensitivityScenarios!BP538&gt;'OnSSET_original_NoMG-PV-Diesel'!M538,'OnSSET_original_NoMG-PV-Diesel'!L538,LCOE_SensitivityScenarios!BQ538)</f>
        <v>SA_PV</v>
      </c>
      <c r="K539" s="38" t="str">
        <f>IF(LCOE_SensitivityScenarios!BU538&gt;'OnSSET_original_NoMG-PV-Diesel'!V538,'OnSSET_original_NoMG-PV-Diesel'!U538,LCOE_SensitivityScenarios!BV538)</f>
        <v>SA_Diesel</v>
      </c>
      <c r="L539" s="39" t="str">
        <f>IF(LCOE_SensitivityScenarios!BZ538&gt;'OnSSET_original_NoMG-PV-Diesel'!V538,'OnSSET_original_NoMG-PV-Diesel'!U538,LCOE_SensitivityScenarios!CA538)</f>
        <v>SA_Diesel</v>
      </c>
      <c r="M539" s="40" t="str">
        <f>IF(LCOE_SensitivityScenarios!CE538&gt;'OnSSET_original_NoMG-PV-Diesel'!V538,'OnSSET_original_NoMG-PV-Diesel'!U538,LCOE_SensitivityScenarios!CF538)</f>
        <v>SA_Diesel</v>
      </c>
      <c r="N539" s="39" t="str">
        <f>IF(LCOE_SensitivityScenarios!CJ538&gt;'OnSSET_original_NoMG-PV-Diesel'!AE538,'OnSSET_original_NoMG-PV-Diesel'!AD538,LCOE_SensitivityScenarios!CK538)</f>
        <v>SA_Diesel</v>
      </c>
      <c r="O539" s="39" t="str">
        <f>IF(LCOE_SensitivityScenarios!CO538&gt;'OnSSET_original_NoMG-PV-Diesel'!AE538,'OnSSET_original_NoMG-PV-Diesel'!AD538,LCOE_SensitivityScenarios!CP538)</f>
        <v>SA_Diesel</v>
      </c>
      <c r="P539" s="40" t="str">
        <f>IF(LCOE_SensitivityScenarios!CT538&gt;'OnSSET_original_NoMG-PV-Diesel'!AE538,'OnSSET_original_NoMG-PV-Diesel'!AD538,LCOE_SensitivityScenarios!CU538)</f>
        <v>SA_Diesel</v>
      </c>
      <c r="Q539" s="38">
        <f>IF(LCOE_SensitivityScenarios!BF538&gt;'OnSSET_original_NoMG-PV-Diesel'!M538,'OnSSET_original_NoMG-PV-Diesel'!M538,LCOE_SensitivityScenarios!BF538)</f>
        <v>0.51134742429036495</v>
      </c>
      <c r="R539" s="28">
        <f>MIN('OnSSET_original_NoMG-PV-Diesel'!E538:I538,LCOE_SensitivityScenarios!BK538)</f>
        <v>0.51134742429036495</v>
      </c>
      <c r="S539" s="28">
        <f>MIN('OnSSET_original_NoMG-PV-Diesel'!E538:I538,LCOE_SensitivityScenarios!BP538)</f>
        <v>0.51134742429036495</v>
      </c>
      <c r="T539" s="27">
        <f>MIN('OnSSET_original_NoMG-PV-Diesel'!N538:R538,LCOE_SensitivityScenarios!BU538)</f>
        <v>0.47916334655878001</v>
      </c>
      <c r="U539" s="28">
        <f>MIN('OnSSET_original_NoMG-PV-Diesel'!N538:R538,LCOE_SensitivityScenarios!BZ538)</f>
        <v>0.47916334655878001</v>
      </c>
      <c r="V539" s="29">
        <f>MIN('OnSSET_original_NoMG-PV-Diesel'!N538:R538,LCOE_SensitivityScenarios!CE538)</f>
        <v>0.47916334655878001</v>
      </c>
      <c r="W539" s="28">
        <f>MIN('OnSSET_original_NoMG-PV-Diesel'!W538:AA538,LCOE_SensitivityScenarios!CJ538)</f>
        <v>0.236149129606983</v>
      </c>
      <c r="X539" s="28">
        <f>MIN('OnSSET_original_NoMG-PV-Diesel'!W538:AA538,LCOE_SensitivityScenarios!CO538)</f>
        <v>0.236149129606983</v>
      </c>
      <c r="Y539" s="29">
        <f>MIN('OnSSET_original_NoMG-PV-Diesel'!W538:AA538,LCOE_SensitivityScenarios!CT538)</f>
        <v>0.236149129606983</v>
      </c>
      <c r="Z539">
        <f>IF(H539='OnSSET_original_NoMG-PV-Diesel'!L538,'OnSSET_original_NoMG-PV-Diesel'!K538,"wait")</f>
        <v>22.591997296813702</v>
      </c>
      <c r="AA539">
        <f>IF(I539='OnSSET_original_NoMG-PV-Diesel'!L538,'OnSSET_original_NoMG-PV-Diesel'!K538,"wait")</f>
        <v>22.591997296813702</v>
      </c>
      <c r="AB539">
        <f>IF(J539='OnSSET_original_NoMG-PV-Diesel'!L538,'OnSSET_original_NoMG-PV-Diesel'!K538,"wait")</f>
        <v>22.591997296813702</v>
      </c>
      <c r="AC539">
        <f>IF(K539='OnSSET_original_NoMG-PV-Diesel'!U538,'OnSSET_original_NoMG-PV-Diesel'!T538,"wait")</f>
        <v>12.1395467004255</v>
      </c>
      <c r="AD539">
        <f>IF(L539='OnSSET_original_NoMG-PV-Diesel'!U538,'OnSSET_original_NoMG-PV-Diesel'!T538,"wait")</f>
        <v>12.1395467004255</v>
      </c>
      <c r="AE539">
        <f>IF(M539='OnSSET_original_NoMG-PV-Diesel'!U538,'OnSSET_original_NoMG-PV-Diesel'!T538,"wait")</f>
        <v>12.1395467004255</v>
      </c>
      <c r="AF539">
        <f>IF(N539='OnSSET_original_NoMG-PV-Diesel'!AD538,'OnSSET_original_NoMG-PV-Diesel'!AC538,"wait")</f>
        <v>12.1395467004255</v>
      </c>
      <c r="AG539">
        <f>IF(O539='OnSSET_original_NoMG-PV-Diesel'!AD538,'OnSSET_original_NoMG-PV-Diesel'!AC538,"wait")</f>
        <v>12.1395467004255</v>
      </c>
      <c r="AH539">
        <f>IF(P539='OnSSET_original_NoMG-PV-Diesel'!AD538,'OnSSET_original_NoMG-PV-Diesel'!AC538,"wait")</f>
        <v>12.1395467004255</v>
      </c>
      <c r="AR539">
        <v>11.025</v>
      </c>
      <c r="AS539">
        <v>11.025</v>
      </c>
      <c r="AT539">
        <v>7.1619999999999999</v>
      </c>
      <c r="AU539">
        <v>2.4E-2</v>
      </c>
      <c r="AV539">
        <v>49609.142979999997</v>
      </c>
      <c r="AW539">
        <v>0</v>
      </c>
      <c r="AX539">
        <v>8254.6447200000002</v>
      </c>
      <c r="AZ539">
        <f>SUMIF([1]base!$A$2:$A$169,B539,[1]base!$V$2:$V$169)</f>
        <v>0</v>
      </c>
      <c r="BA539">
        <f>SUMIF([2]s1!$A$2:$A$275,B539,[2]s1!$U$2:$U$275)</f>
        <v>0</v>
      </c>
      <c r="BB539">
        <f>SUMIF([3]s2!$A$2:$A$115,B539,[3]s2!$U$2:$U$115)</f>
        <v>0</v>
      </c>
      <c r="BC539">
        <f>SUMIF([4]s3!$A$2:$A$245,B539,[4]s3!$U$2:$U$245)</f>
        <v>0</v>
      </c>
      <c r="BD539">
        <f>SUMIF([5]s4!$A$2:$A$74,B539,[5]s4!$U$2:$U$74)</f>
        <v>0</v>
      </c>
      <c r="BF539">
        <f t="shared" si="45"/>
        <v>0</v>
      </c>
      <c r="BG539">
        <f t="shared" si="46"/>
        <v>0</v>
      </c>
      <c r="BH539">
        <f t="shared" si="47"/>
        <v>0</v>
      </c>
      <c r="BI539">
        <f t="shared" si="48"/>
        <v>0</v>
      </c>
      <c r="BJ539">
        <f t="shared" si="49"/>
        <v>0</v>
      </c>
      <c r="BL539" t="s">
        <v>114</v>
      </c>
      <c r="BM539" s="23">
        <v>90274.615820000006</v>
      </c>
      <c r="BN539" s="23">
        <v>17.805644149999999</v>
      </c>
      <c r="BP539" t="s">
        <v>183</v>
      </c>
      <c r="BQ539" s="23">
        <v>15053.170179999999</v>
      </c>
      <c r="BR539" s="23">
        <v>12.1395467</v>
      </c>
      <c r="BT539" t="s">
        <v>183</v>
      </c>
      <c r="BU539" s="23">
        <v>15053.170179999999</v>
      </c>
      <c r="BV539" s="23">
        <v>12.1395467</v>
      </c>
    </row>
    <row r="540" spans="1:74" x14ac:dyDescent="0.25">
      <c r="A540">
        <v>1</v>
      </c>
      <c r="B540" s="15">
        <v>8385</v>
      </c>
      <c r="C540" s="15">
        <v>-64.613149030000002</v>
      </c>
      <c r="D540" s="15">
        <v>-17.065442820000001</v>
      </c>
      <c r="E540" s="16">
        <v>0</v>
      </c>
      <c r="F540" s="19">
        <v>40132.097525538797</v>
      </c>
      <c r="G540" s="19">
        <v>92.963404882233434</v>
      </c>
      <c r="H540" s="16" t="str">
        <f>IF(LCOE_SensitivityScenarios!BF539&gt;'OnSSET_original_NoMG-PV-Diesel'!M539,'OnSSET_original_NoMG-PV-Diesel'!L539,LCOE_SensitivityScenarios!BG539)</f>
        <v>SA_PV</v>
      </c>
      <c r="I540" s="39" t="str">
        <f>IF(LCOE_SensitivityScenarios!BK539&gt;'OnSSET_original_NoMG-PV-Diesel'!M539,'OnSSET_original_NoMG-PV-Diesel'!L539,LCOE_SensitivityScenarios!BL539)</f>
        <v>SA_PV</v>
      </c>
      <c r="J540" s="39" t="str">
        <f>IF(LCOE_SensitivityScenarios!BP539&gt;'OnSSET_original_NoMG-PV-Diesel'!M539,'OnSSET_original_NoMG-PV-Diesel'!L539,LCOE_SensitivityScenarios!BQ539)</f>
        <v>SA_PV</v>
      </c>
      <c r="K540" s="38" t="str">
        <f>IF(LCOE_SensitivityScenarios!BU539&gt;'OnSSET_original_NoMG-PV-Diesel'!V539,'OnSSET_original_NoMG-PV-Diesel'!U539,LCOE_SensitivityScenarios!BV539)</f>
        <v>SA_Diesel</v>
      </c>
      <c r="L540" s="39" t="str">
        <f>IF(LCOE_SensitivityScenarios!BZ539&gt;'OnSSET_original_NoMG-PV-Diesel'!V539,'OnSSET_original_NoMG-PV-Diesel'!U539,LCOE_SensitivityScenarios!CA539)</f>
        <v>SA_Diesel</v>
      </c>
      <c r="M540" s="40" t="str">
        <f>IF(LCOE_SensitivityScenarios!CE539&gt;'OnSSET_original_NoMG-PV-Diesel'!V539,'OnSSET_original_NoMG-PV-Diesel'!U539,LCOE_SensitivityScenarios!CF539)</f>
        <v>SA_Diesel</v>
      </c>
      <c r="N540" s="39" t="str">
        <f>IF(LCOE_SensitivityScenarios!CJ539&gt;'OnSSET_original_NoMG-PV-Diesel'!AE539,'OnSSET_original_NoMG-PV-Diesel'!AD539,LCOE_SensitivityScenarios!CK539)</f>
        <v>SA_Diesel</v>
      </c>
      <c r="O540" s="39" t="str">
        <f>IF(LCOE_SensitivityScenarios!CO539&gt;'OnSSET_original_NoMG-PV-Diesel'!AE539,'OnSSET_original_NoMG-PV-Diesel'!AD539,LCOE_SensitivityScenarios!CP539)</f>
        <v>SA_Diesel</v>
      </c>
      <c r="P540" s="40" t="str">
        <f>IF(LCOE_SensitivityScenarios!CT539&gt;'OnSSET_original_NoMG-PV-Diesel'!AE539,'OnSSET_original_NoMG-PV-Diesel'!AD539,LCOE_SensitivityScenarios!CU539)</f>
        <v>SA_Diesel</v>
      </c>
      <c r="Q540" s="38">
        <f>IF(LCOE_SensitivityScenarios!BF539&gt;'OnSSET_original_NoMG-PV-Diesel'!M539,'OnSSET_original_NoMG-PV-Diesel'!M539,LCOE_SensitivityScenarios!BF539)</f>
        <v>0.483101011900749</v>
      </c>
      <c r="R540" s="28">
        <f>MIN('OnSSET_original_NoMG-PV-Diesel'!E539:I539,LCOE_SensitivityScenarios!BK539)</f>
        <v>0.483101011900749</v>
      </c>
      <c r="S540" s="28">
        <f>MIN('OnSSET_original_NoMG-PV-Diesel'!E539:I539,LCOE_SensitivityScenarios!BP539)</f>
        <v>0.483101011900749</v>
      </c>
      <c r="T540" s="27">
        <f>MIN('OnSSET_original_NoMG-PV-Diesel'!N539:R539,LCOE_SensitivityScenarios!BU539)</f>
        <v>0.425867814841075</v>
      </c>
      <c r="U540" s="28">
        <f>MIN('OnSSET_original_NoMG-PV-Diesel'!N539:R539,LCOE_SensitivityScenarios!BZ539)</f>
        <v>0.425867814841075</v>
      </c>
      <c r="V540" s="29">
        <f>MIN('OnSSET_original_NoMG-PV-Diesel'!N539:R539,LCOE_SensitivityScenarios!CE539)</f>
        <v>0.425867814841075</v>
      </c>
      <c r="W540" s="28">
        <f>MIN('OnSSET_original_NoMG-PV-Diesel'!W539:AA539,LCOE_SensitivityScenarios!CJ539)</f>
        <v>0.21804876034436599</v>
      </c>
      <c r="X540" s="28">
        <f>MIN('OnSSET_original_NoMG-PV-Diesel'!W539:AA539,LCOE_SensitivityScenarios!CO539)</f>
        <v>0.21804876034436599</v>
      </c>
      <c r="Y540" s="29">
        <f>MIN('OnSSET_original_NoMG-PV-Diesel'!W539:AA539,LCOE_SensitivityScenarios!CT539)</f>
        <v>0.21804876034436599</v>
      </c>
      <c r="Z540">
        <f>IF(H540='OnSSET_original_NoMG-PV-Diesel'!L539,'OnSSET_original_NoMG-PV-Diesel'!K539,"wait")</f>
        <v>23.005498614690101</v>
      </c>
      <c r="AA540">
        <f>IF(I540='OnSSET_original_NoMG-PV-Diesel'!L539,'OnSSET_original_NoMG-PV-Diesel'!K539,"wait")</f>
        <v>23.005498614690101</v>
      </c>
      <c r="AB540">
        <f>IF(J540='OnSSET_original_NoMG-PV-Diesel'!L539,'OnSSET_original_NoMG-PV-Diesel'!K539,"wait")</f>
        <v>23.005498614690101</v>
      </c>
      <c r="AC540">
        <f>IF(K540='OnSSET_original_NoMG-PV-Diesel'!U539,'OnSSET_original_NoMG-PV-Diesel'!T539,"wait")</f>
        <v>18.325158687460601</v>
      </c>
      <c r="AD540">
        <f>IF(L540='OnSSET_original_NoMG-PV-Diesel'!U539,'OnSSET_original_NoMG-PV-Diesel'!T539,"wait")</f>
        <v>18.325158687460601</v>
      </c>
      <c r="AE540">
        <f>IF(M540='OnSSET_original_NoMG-PV-Diesel'!U539,'OnSSET_original_NoMG-PV-Diesel'!T539,"wait")</f>
        <v>18.325158687460601</v>
      </c>
      <c r="AF540">
        <f>IF(N540='OnSSET_original_NoMG-PV-Diesel'!AD539,'OnSSET_original_NoMG-PV-Diesel'!AC539,"wait")</f>
        <v>18.325158687460601</v>
      </c>
      <c r="AG540">
        <f>IF(O540='OnSSET_original_NoMG-PV-Diesel'!AD539,'OnSSET_original_NoMG-PV-Diesel'!AC539,"wait")</f>
        <v>18.325158687460601</v>
      </c>
      <c r="AH540">
        <f>IF(P540='OnSSET_original_NoMG-PV-Diesel'!AD539,'OnSSET_original_NoMG-PV-Diesel'!AC539,"wait")</f>
        <v>18.325158687460601</v>
      </c>
      <c r="AR540">
        <v>10.82</v>
      </c>
      <c r="AS540">
        <v>10.82</v>
      </c>
      <c r="AT540">
        <v>10.946999999999999</v>
      </c>
      <c r="AU540">
        <v>8.1000000000000003E-2</v>
      </c>
      <c r="AV540">
        <v>59913.218659999999</v>
      </c>
      <c r="AW540">
        <v>0</v>
      </c>
      <c r="AX540">
        <v>12381.96708</v>
      </c>
      <c r="AZ540">
        <f>SUMIF([1]base!$A$2:$A$169,B540,[1]base!$V$2:$V$169)</f>
        <v>0</v>
      </c>
      <c r="BA540">
        <f>SUMIF([2]s1!$A$2:$A$275,B540,[2]s1!$U$2:$U$275)</f>
        <v>0</v>
      </c>
      <c r="BB540">
        <f>SUMIF([3]s2!$A$2:$A$115,B540,[3]s2!$U$2:$U$115)</f>
        <v>0</v>
      </c>
      <c r="BC540">
        <f>SUMIF([4]s3!$A$2:$A$245,B540,[4]s3!$U$2:$U$245)</f>
        <v>0</v>
      </c>
      <c r="BD540">
        <f>SUMIF([5]s4!$A$2:$A$74,B540,[5]s4!$U$2:$U$74)</f>
        <v>0</v>
      </c>
      <c r="BF540">
        <f t="shared" si="45"/>
        <v>0</v>
      </c>
      <c r="BG540">
        <f t="shared" si="46"/>
        <v>0</v>
      </c>
      <c r="BH540">
        <f t="shared" si="47"/>
        <v>0</v>
      </c>
      <c r="BI540">
        <f t="shared" si="48"/>
        <v>0</v>
      </c>
      <c r="BJ540">
        <f t="shared" si="49"/>
        <v>0</v>
      </c>
      <c r="BL540" t="s">
        <v>114</v>
      </c>
      <c r="BM540" s="23">
        <v>128745.7191</v>
      </c>
      <c r="BN540" s="23">
        <v>25.393632960000001</v>
      </c>
      <c r="BP540" t="s">
        <v>183</v>
      </c>
      <c r="BQ540" s="23">
        <v>22723.39644</v>
      </c>
      <c r="BR540" s="23">
        <v>18.325158689999999</v>
      </c>
      <c r="BT540" t="s">
        <v>183</v>
      </c>
      <c r="BU540" s="23">
        <v>22723.39644</v>
      </c>
      <c r="BV540" s="23">
        <v>18.325158689999999</v>
      </c>
    </row>
    <row r="541" spans="1:74" x14ac:dyDescent="0.25">
      <c r="A541">
        <v>1</v>
      </c>
      <c r="B541" s="15">
        <v>8403</v>
      </c>
      <c r="C541" s="15">
        <v>-64.648316539999996</v>
      </c>
      <c r="D541" s="15">
        <v>-17.072723660000001</v>
      </c>
      <c r="E541" s="16">
        <v>0</v>
      </c>
      <c r="F541" s="19">
        <v>45885.0923298868</v>
      </c>
      <c r="G541" s="19">
        <v>95.800016244618689</v>
      </c>
      <c r="H541" s="16" t="str">
        <f>IF(LCOE_SensitivityScenarios!BF540&gt;'OnSSET_original_NoMG-PV-Diesel'!M540,'OnSSET_original_NoMG-PV-Diesel'!L540,LCOE_SensitivityScenarios!BG540)</f>
        <v>SA_PV</v>
      </c>
      <c r="I541" s="39" t="str">
        <f>IF(LCOE_SensitivityScenarios!BK540&gt;'OnSSET_original_NoMG-PV-Diesel'!M540,'OnSSET_original_NoMG-PV-Diesel'!L540,LCOE_SensitivityScenarios!BL540)</f>
        <v>MG_Hybrid</v>
      </c>
      <c r="J541" s="39" t="str">
        <f>IF(LCOE_SensitivityScenarios!BP540&gt;'OnSSET_original_NoMG-PV-Diesel'!M540,'OnSSET_original_NoMG-PV-Diesel'!L540,LCOE_SensitivityScenarios!BQ540)</f>
        <v>SA_PV</v>
      </c>
      <c r="K541" s="38" t="str">
        <f>IF(LCOE_SensitivityScenarios!BU540&gt;'OnSSET_original_NoMG-PV-Diesel'!V540,'OnSSET_original_NoMG-PV-Diesel'!U540,LCOE_SensitivityScenarios!BV540)</f>
        <v>SA_Diesel</v>
      </c>
      <c r="L541" s="39" t="str">
        <f>IF(LCOE_SensitivityScenarios!BZ540&gt;'OnSSET_original_NoMG-PV-Diesel'!V540,'OnSSET_original_NoMG-PV-Diesel'!U540,LCOE_SensitivityScenarios!CA540)</f>
        <v>MG_Hybrid</v>
      </c>
      <c r="M541" s="40" t="str">
        <f>IF(LCOE_SensitivityScenarios!CE540&gt;'OnSSET_original_NoMG-PV-Diesel'!V540,'OnSSET_original_NoMG-PV-Diesel'!U540,LCOE_SensitivityScenarios!CF540)</f>
        <v>SA_Diesel</v>
      </c>
      <c r="N541" s="39" t="str">
        <f>IF(LCOE_SensitivityScenarios!CJ540&gt;'OnSSET_original_NoMG-PV-Diesel'!AE540,'OnSSET_original_NoMG-PV-Diesel'!AD540,LCOE_SensitivityScenarios!CK540)</f>
        <v>SA_Diesel</v>
      </c>
      <c r="O541" s="39" t="str">
        <f>IF(LCOE_SensitivityScenarios!CO540&gt;'OnSSET_original_NoMG-PV-Diesel'!AE540,'OnSSET_original_NoMG-PV-Diesel'!AD540,LCOE_SensitivityScenarios!CP540)</f>
        <v>SA_Diesel</v>
      </c>
      <c r="P541" s="40" t="str">
        <f>IF(LCOE_SensitivityScenarios!CT540&gt;'OnSSET_original_NoMG-PV-Diesel'!AE540,'OnSSET_original_NoMG-PV-Diesel'!AD540,LCOE_SensitivityScenarios!CU540)</f>
        <v>SA_Diesel</v>
      </c>
      <c r="Q541" s="38">
        <f>IF(LCOE_SensitivityScenarios!BF540&gt;'OnSSET_original_NoMG-PV-Diesel'!M540,'OnSSET_original_NoMG-PV-Diesel'!M540,LCOE_SensitivityScenarios!BF540)</f>
        <v>0.48894834403326598</v>
      </c>
      <c r="R541" s="28">
        <f>MIN('OnSSET_original_NoMG-PV-Diesel'!E540:I540,LCOE_SensitivityScenarios!BK540)</f>
        <v>0.46742348281020951</v>
      </c>
      <c r="S541" s="28">
        <f>MIN('OnSSET_original_NoMG-PV-Diesel'!E540:I540,LCOE_SensitivityScenarios!BP540)</f>
        <v>0.48894834403326598</v>
      </c>
      <c r="T541" s="27">
        <f>MIN('OnSSET_original_NoMG-PV-Diesel'!N540:R540,LCOE_SensitivityScenarios!BU540)</f>
        <v>0.425867814841075</v>
      </c>
      <c r="U541" s="28">
        <f>MIN('OnSSET_original_NoMG-PV-Diesel'!N540:R540,LCOE_SensitivityScenarios!BZ540)</f>
        <v>0.40080514954624669</v>
      </c>
      <c r="V541" s="29">
        <f>MIN('OnSSET_original_NoMG-PV-Diesel'!N540:R540,LCOE_SensitivityScenarios!CE540)</f>
        <v>0.425867814841075</v>
      </c>
      <c r="W541" s="28">
        <f>MIN('OnSSET_original_NoMG-PV-Diesel'!W540:AA540,LCOE_SensitivityScenarios!CJ540)</f>
        <v>0.21804876034436599</v>
      </c>
      <c r="X541" s="28">
        <f>MIN('OnSSET_original_NoMG-PV-Diesel'!W540:AA540,LCOE_SensitivityScenarios!CO540)</f>
        <v>0.21804876034436599</v>
      </c>
      <c r="Y541" s="29">
        <f>MIN('OnSSET_original_NoMG-PV-Diesel'!W540:AA540,LCOE_SensitivityScenarios!CT540)</f>
        <v>0.21804876034436599</v>
      </c>
      <c r="Z541">
        <f>IF(H541='OnSSET_original_NoMG-PV-Diesel'!L540,'OnSSET_original_NoMG-PV-Diesel'!K540,"wait")</f>
        <v>8.74955077805663</v>
      </c>
      <c r="AA541">
        <f>VLOOKUP(B541,[2]s1!$A$2:$T$275,20,FALSE)</f>
        <v>13.647</v>
      </c>
      <c r="AB541">
        <f>IF(J541='OnSSET_original_NoMG-PV-Diesel'!L540,'OnSSET_original_NoMG-PV-Diesel'!K540,"wait")</f>
        <v>8.74955077805663</v>
      </c>
      <c r="AC541">
        <f>IF(K541='OnSSET_original_NoMG-PV-Diesel'!U540,'OnSSET_original_NoMG-PV-Diesel'!T540,"wait")</f>
        <v>20.952096954286201</v>
      </c>
      <c r="AD541" t="str">
        <f>IF(L541='OnSSET_original_NoMG-PV-Diesel'!U540,'OnSSET_original_NoMG-PV-Diesel'!T540,"wait")</f>
        <v>wait</v>
      </c>
      <c r="AE541">
        <f>IF(M541='OnSSET_original_NoMG-PV-Diesel'!U540,'OnSSET_original_NoMG-PV-Diesel'!T540,"wait")</f>
        <v>20.952096954286201</v>
      </c>
      <c r="AF541">
        <f>IF(N541='OnSSET_original_NoMG-PV-Diesel'!AD540,'OnSSET_original_NoMG-PV-Diesel'!AC540,"wait")</f>
        <v>20.952096954286201</v>
      </c>
      <c r="AG541">
        <f>IF(O541='OnSSET_original_NoMG-PV-Diesel'!AD540,'OnSSET_original_NoMG-PV-Diesel'!AC540,"wait")</f>
        <v>20.952096954286201</v>
      </c>
      <c r="AH541">
        <f>IF(P541='OnSSET_original_NoMG-PV-Diesel'!AD540,'OnSSET_original_NoMG-PV-Diesel'!AC540,"wait")</f>
        <v>20.952096954286201</v>
      </c>
      <c r="AR541" s="23">
        <v>8.44</v>
      </c>
      <c r="AS541" s="23">
        <v>8.44</v>
      </c>
      <c r="AT541" s="23">
        <v>8.23</v>
      </c>
      <c r="AU541" s="23">
        <v>1.7000000000000001E-2</v>
      </c>
      <c r="AV541" s="23">
        <v>59565.525199999996</v>
      </c>
      <c r="AW541" s="23">
        <v>0</v>
      </c>
      <c r="AX541" s="23">
        <v>12229.103289999999</v>
      </c>
      <c r="AZ541">
        <f>SUMIF([1]base!$A$2:$A$169,B541,[1]base!$V$2:$V$169)</f>
        <v>0</v>
      </c>
      <c r="BA541">
        <f>SUMIF([2]s1!$A$2:$A$275,B541,[2]s1!$U$2:$U$275)</f>
        <v>33491.9</v>
      </c>
      <c r="BB541">
        <f>SUMIF([3]s2!$A$2:$A$115,B541,[3]s2!$U$2:$U$115)</f>
        <v>0</v>
      </c>
      <c r="BC541">
        <f>SUMIF([4]s3!$A$2:$A$245,B541,[4]s3!$U$2:$U$245)</f>
        <v>0</v>
      </c>
      <c r="BD541">
        <f>SUMIF([5]s4!$A$2:$A$74,B541,[5]s4!$U$2:$U$74)</f>
        <v>0</v>
      </c>
      <c r="BF541">
        <f t="shared" si="45"/>
        <v>0</v>
      </c>
      <c r="BG541">
        <f t="shared" si="46"/>
        <v>105286.52849</v>
      </c>
      <c r="BH541">
        <f t="shared" si="47"/>
        <v>0</v>
      </c>
      <c r="BI541">
        <f t="shared" si="48"/>
        <v>0</v>
      </c>
      <c r="BJ541">
        <f t="shared" si="49"/>
        <v>0</v>
      </c>
      <c r="BL541" t="s">
        <v>114</v>
      </c>
      <c r="BM541" s="23">
        <v>148983.29689999999</v>
      </c>
      <c r="BN541" s="23">
        <v>29.385265660000002</v>
      </c>
      <c r="BP541" t="s">
        <v>183</v>
      </c>
      <c r="BQ541" s="23">
        <v>25980.828519999999</v>
      </c>
      <c r="BR541" s="23">
        <v>20.952096950000001</v>
      </c>
      <c r="BT541" t="s">
        <v>183</v>
      </c>
      <c r="BU541" s="23">
        <v>25980.828519999999</v>
      </c>
      <c r="BV541" s="23">
        <v>20.952096950000001</v>
      </c>
    </row>
    <row r="542" spans="1:74" x14ac:dyDescent="0.25">
      <c r="A542">
        <v>1</v>
      </c>
      <c r="B542" s="15">
        <v>8406</v>
      </c>
      <c r="C542" s="15">
        <v>-65.091321320000006</v>
      </c>
      <c r="D542" s="15">
        <v>-17.084649280000001</v>
      </c>
      <c r="E542" s="16">
        <v>0</v>
      </c>
      <c r="F542" s="19">
        <v>26048.954788852301</v>
      </c>
      <c r="G542" s="19">
        <v>55.626086979551332</v>
      </c>
      <c r="H542" s="16" t="str">
        <f>IF(LCOE_SensitivityScenarios!BF541&gt;'OnSSET_original_NoMG-PV-Diesel'!M541,'OnSSET_original_NoMG-PV-Diesel'!L541,LCOE_SensitivityScenarios!BG541)</f>
        <v>SA_PV</v>
      </c>
      <c r="I542" s="39" t="str">
        <f>IF(LCOE_SensitivityScenarios!BK541&gt;'OnSSET_original_NoMG-PV-Diesel'!M541,'OnSSET_original_NoMG-PV-Diesel'!L541,LCOE_SensitivityScenarios!BL541)</f>
        <v>SA_PV</v>
      </c>
      <c r="J542" s="39" t="str">
        <f>IF(LCOE_SensitivityScenarios!BP541&gt;'OnSSET_original_NoMG-PV-Diesel'!M541,'OnSSET_original_NoMG-PV-Diesel'!L541,LCOE_SensitivityScenarios!BQ541)</f>
        <v>SA_PV</v>
      </c>
      <c r="K542" s="38" t="str">
        <f>IF(LCOE_SensitivityScenarios!BU541&gt;'OnSSET_original_NoMG-PV-Diesel'!V541,'OnSSET_original_NoMG-PV-Diesel'!U541,LCOE_SensitivityScenarios!BV541)</f>
        <v>SA_Diesel</v>
      </c>
      <c r="L542" s="39" t="str">
        <f>IF(LCOE_SensitivityScenarios!BZ541&gt;'OnSSET_original_NoMG-PV-Diesel'!V541,'OnSSET_original_NoMG-PV-Diesel'!U541,LCOE_SensitivityScenarios!CA541)</f>
        <v>SA_Diesel</v>
      </c>
      <c r="M542" s="40" t="str">
        <f>IF(LCOE_SensitivityScenarios!CE541&gt;'OnSSET_original_NoMG-PV-Diesel'!V541,'OnSSET_original_NoMG-PV-Diesel'!U541,LCOE_SensitivityScenarios!CF541)</f>
        <v>SA_Diesel</v>
      </c>
      <c r="N542" s="39" t="str">
        <f>IF(LCOE_SensitivityScenarios!CJ541&gt;'OnSSET_original_NoMG-PV-Diesel'!AE541,'OnSSET_original_NoMG-PV-Diesel'!AD541,LCOE_SensitivityScenarios!CK541)</f>
        <v>SA_Diesel</v>
      </c>
      <c r="O542" s="39" t="str">
        <f>IF(LCOE_SensitivityScenarios!CO541&gt;'OnSSET_original_NoMG-PV-Diesel'!AE541,'OnSSET_original_NoMG-PV-Diesel'!AD541,LCOE_SensitivityScenarios!CP541)</f>
        <v>SA_Diesel</v>
      </c>
      <c r="P542" s="40" t="str">
        <f>IF(LCOE_SensitivityScenarios!CT541&gt;'OnSSET_original_NoMG-PV-Diesel'!AE541,'OnSSET_original_NoMG-PV-Diesel'!AD541,LCOE_SensitivityScenarios!CU541)</f>
        <v>SA_Diesel</v>
      </c>
      <c r="Q542" s="38">
        <f>IF(LCOE_SensitivityScenarios!BF541&gt;'OnSSET_original_NoMG-PV-Diesel'!M541,'OnSSET_original_NoMG-PV-Diesel'!M541,LCOE_SensitivityScenarios!BF541)</f>
        <v>0.509810923616416</v>
      </c>
      <c r="R542" s="28">
        <f>MIN('OnSSET_original_NoMG-PV-Diesel'!E541:I541,LCOE_SensitivityScenarios!BK541)</f>
        <v>0.509810923616416</v>
      </c>
      <c r="S542" s="28">
        <f>MIN('OnSSET_original_NoMG-PV-Diesel'!E541:I541,LCOE_SensitivityScenarios!BP541)</f>
        <v>0.509810923616416</v>
      </c>
      <c r="T542" s="27">
        <f>MIN('OnSSET_original_NoMG-PV-Diesel'!N541:R541,LCOE_SensitivityScenarios!BU541)</f>
        <v>0.425867814841076</v>
      </c>
      <c r="U542" s="28">
        <f>MIN('OnSSET_original_NoMG-PV-Diesel'!N541:R541,LCOE_SensitivityScenarios!BZ541)</f>
        <v>0.425867814841076</v>
      </c>
      <c r="V542" s="29">
        <f>MIN('OnSSET_original_NoMG-PV-Diesel'!N541:R541,LCOE_SensitivityScenarios!CE541)</f>
        <v>0.425867814841076</v>
      </c>
      <c r="W542" s="28">
        <f>MIN('OnSSET_original_NoMG-PV-Diesel'!W541:AA541,LCOE_SensitivityScenarios!CJ541)</f>
        <v>0.21804876034436599</v>
      </c>
      <c r="X542" s="28">
        <f>MIN('OnSSET_original_NoMG-PV-Diesel'!W541:AA541,LCOE_SensitivityScenarios!CO541)</f>
        <v>0.21804876034436599</v>
      </c>
      <c r="Y542" s="29">
        <f>MIN('OnSSET_original_NoMG-PV-Diesel'!W541:AA541,LCOE_SensitivityScenarios!CT541)</f>
        <v>0.21804876034436599</v>
      </c>
      <c r="Z542">
        <f>IF(H542='OnSSET_original_NoMG-PV-Diesel'!L541,'OnSSET_original_NoMG-PV-Diesel'!K541,"wait")</f>
        <v>20.784567739171901</v>
      </c>
      <c r="AA542">
        <f>IF(I542='OnSSET_original_NoMG-PV-Diesel'!L541,'OnSSET_original_NoMG-PV-Diesel'!K541,"wait")</f>
        <v>20.784567739171901</v>
      </c>
      <c r="AB542">
        <f>IF(J542='OnSSET_original_NoMG-PV-Diesel'!L541,'OnSSET_original_NoMG-PV-Diesel'!K541,"wait")</f>
        <v>20.784567739171901</v>
      </c>
      <c r="AC542">
        <f>IF(K542='OnSSET_original_NoMG-PV-Diesel'!U541,'OnSSET_original_NoMG-PV-Diesel'!T541,"wait")</f>
        <v>11.894499903585499</v>
      </c>
      <c r="AD542">
        <f>IF(L542='OnSSET_original_NoMG-PV-Diesel'!U541,'OnSSET_original_NoMG-PV-Diesel'!T541,"wait")</f>
        <v>11.894499903585499</v>
      </c>
      <c r="AE542">
        <f>IF(M542='OnSSET_original_NoMG-PV-Diesel'!U541,'OnSSET_original_NoMG-PV-Diesel'!T541,"wait")</f>
        <v>11.894499903585499</v>
      </c>
      <c r="AF542">
        <f>IF(N542='OnSSET_original_NoMG-PV-Diesel'!AD541,'OnSSET_original_NoMG-PV-Diesel'!AC541,"wait")</f>
        <v>11.894499903585499</v>
      </c>
      <c r="AG542">
        <f>IF(O542='OnSSET_original_NoMG-PV-Diesel'!AD541,'OnSSET_original_NoMG-PV-Diesel'!AC541,"wait")</f>
        <v>11.894499903585499</v>
      </c>
      <c r="AH542">
        <f>IF(P542='OnSSET_original_NoMG-PV-Diesel'!AD541,'OnSSET_original_NoMG-PV-Diesel'!AC541,"wait")</f>
        <v>11.894499903585499</v>
      </c>
      <c r="AR542">
        <v>8.9190000000000005</v>
      </c>
      <c r="AS542">
        <v>8.9190000000000005</v>
      </c>
      <c r="AT542">
        <v>3.7410000000000001</v>
      </c>
      <c r="AU542">
        <v>4.0000000000000001E-3</v>
      </c>
      <c r="AV542">
        <v>46987.058830000002</v>
      </c>
      <c r="AW542">
        <v>0</v>
      </c>
      <c r="AX542">
        <v>7337.4619720000001</v>
      </c>
      <c r="AZ542">
        <f>SUMIF([1]base!$A$2:$A$169,B542,[1]base!$V$2:$V$169)</f>
        <v>0</v>
      </c>
      <c r="BA542">
        <f>SUMIF([2]s1!$A$2:$A$275,B542,[2]s1!$U$2:$U$275)</f>
        <v>0</v>
      </c>
      <c r="BB542">
        <f>SUMIF([3]s2!$A$2:$A$115,B542,[3]s2!$U$2:$U$115)</f>
        <v>0</v>
      </c>
      <c r="BC542">
        <f>SUMIF([4]s3!$A$2:$A$245,B542,[4]s3!$U$2:$U$245)</f>
        <v>0</v>
      </c>
      <c r="BD542">
        <f>SUMIF([5]s4!$A$2:$A$74,B542,[5]s4!$U$2:$U$74)</f>
        <v>0</v>
      </c>
      <c r="BF542">
        <f t="shared" si="45"/>
        <v>0</v>
      </c>
      <c r="BG542">
        <f t="shared" si="46"/>
        <v>0</v>
      </c>
      <c r="BH542">
        <f t="shared" si="47"/>
        <v>0</v>
      </c>
      <c r="BI542">
        <f t="shared" si="48"/>
        <v>0</v>
      </c>
      <c r="BJ542">
        <f t="shared" si="49"/>
        <v>0</v>
      </c>
      <c r="BL542" t="s">
        <v>114</v>
      </c>
      <c r="BM542" s="23">
        <v>88186.565690000003</v>
      </c>
      <c r="BN542" s="23">
        <v>17.393799940000001</v>
      </c>
      <c r="BP542" t="s">
        <v>183</v>
      </c>
      <c r="BQ542" s="23">
        <v>14749.30948</v>
      </c>
      <c r="BR542" s="23">
        <v>11.8944999</v>
      </c>
      <c r="BT542" t="s">
        <v>183</v>
      </c>
      <c r="BU542" s="23">
        <v>14749.30948</v>
      </c>
      <c r="BV542" s="23">
        <v>11.8944999</v>
      </c>
    </row>
    <row r="543" spans="1:74" x14ac:dyDescent="0.25">
      <c r="A543">
        <v>1</v>
      </c>
      <c r="B543" s="15">
        <v>8408</v>
      </c>
      <c r="C543" s="15">
        <v>-65.347825200000003</v>
      </c>
      <c r="D543" s="15">
        <v>-17.045911029999999</v>
      </c>
      <c r="E543" s="16">
        <v>0</v>
      </c>
      <c r="F543" s="19">
        <v>35572.088310715902</v>
      </c>
      <c r="G543" s="19">
        <v>71.132255156398699</v>
      </c>
      <c r="H543" s="16" t="str">
        <f>IF(LCOE_SensitivityScenarios!BF542&gt;'OnSSET_original_NoMG-PV-Diesel'!M542,'OnSSET_original_NoMG-PV-Diesel'!L542,LCOE_SensitivityScenarios!BG542)</f>
        <v>Grid_extension</v>
      </c>
      <c r="I543" s="39" t="str">
        <f>IF(LCOE_SensitivityScenarios!BK542&gt;'OnSSET_original_NoMG-PV-Diesel'!M542,'OnSSET_original_NoMG-PV-Diesel'!L542,LCOE_SensitivityScenarios!BL542)</f>
        <v>MG_Hybrid</v>
      </c>
      <c r="J543" s="39" t="str">
        <f>IF(LCOE_SensitivityScenarios!BP542&gt;'OnSSET_original_NoMG-PV-Diesel'!M542,'OnSSET_original_NoMG-PV-Diesel'!L542,LCOE_SensitivityScenarios!BQ542)</f>
        <v>Grid_extension</v>
      </c>
      <c r="K543" s="38" t="str">
        <f>IF(LCOE_SensitivityScenarios!BU542&gt;'OnSSET_original_NoMG-PV-Diesel'!V542,'OnSSET_original_NoMG-PV-Diesel'!U542,LCOE_SensitivityScenarios!BV542)</f>
        <v>SA_Diesel</v>
      </c>
      <c r="L543" s="39" t="str">
        <f>IF(LCOE_SensitivityScenarios!BZ542&gt;'OnSSET_original_NoMG-PV-Diesel'!V542,'OnSSET_original_NoMG-PV-Diesel'!U542,LCOE_SensitivityScenarios!CA542)</f>
        <v>SA_Diesel</v>
      </c>
      <c r="M543" s="40" t="str">
        <f>IF(LCOE_SensitivityScenarios!CE542&gt;'OnSSET_original_NoMG-PV-Diesel'!V542,'OnSSET_original_NoMG-PV-Diesel'!U542,LCOE_SensitivityScenarios!CF542)</f>
        <v>SA_Diesel</v>
      </c>
      <c r="N543" s="39" t="str">
        <f>IF(LCOE_SensitivityScenarios!CJ542&gt;'OnSSET_original_NoMG-PV-Diesel'!AE542,'OnSSET_original_NoMG-PV-Diesel'!AD542,LCOE_SensitivityScenarios!CK542)</f>
        <v>SA_Diesel</v>
      </c>
      <c r="O543" s="39" t="str">
        <f>IF(LCOE_SensitivityScenarios!CO542&gt;'OnSSET_original_NoMG-PV-Diesel'!AE542,'OnSSET_original_NoMG-PV-Diesel'!AD542,LCOE_SensitivityScenarios!CP542)</f>
        <v>SA_Diesel</v>
      </c>
      <c r="P543" s="40" t="str">
        <f>IF(LCOE_SensitivityScenarios!CT542&gt;'OnSSET_original_NoMG-PV-Diesel'!AE542,'OnSSET_original_NoMG-PV-Diesel'!AD542,LCOE_SensitivityScenarios!CU542)</f>
        <v>SA_Diesel</v>
      </c>
      <c r="Q543" s="38">
        <f>IF(LCOE_SensitivityScenarios!BF542&gt;'OnSSET_original_NoMG-PV-Diesel'!M542,'OnSSET_original_NoMG-PV-Diesel'!M542,LCOE_SensitivityScenarios!BF542)</f>
        <v>0.51658112402887901</v>
      </c>
      <c r="R543" s="28">
        <f>MIN('OnSSET_original_NoMG-PV-Diesel'!E542:I542,LCOE_SensitivityScenarios!BK542)</f>
        <v>0.49767074355553154</v>
      </c>
      <c r="S543" s="28">
        <f>MIN('OnSSET_original_NoMG-PV-Diesel'!E542:I542,LCOE_SensitivityScenarios!BP542)</f>
        <v>0.51658112402887901</v>
      </c>
      <c r="T543" s="27">
        <f>MIN('OnSSET_original_NoMG-PV-Diesel'!N542:R542,LCOE_SensitivityScenarios!BU542)</f>
        <v>0.40810263760184101</v>
      </c>
      <c r="U543" s="28">
        <f>MIN('OnSSET_original_NoMG-PV-Diesel'!N542:R542,LCOE_SensitivityScenarios!BZ542)</f>
        <v>0.40810263760184101</v>
      </c>
      <c r="V543" s="29">
        <f>MIN('OnSSET_original_NoMG-PV-Diesel'!N542:R542,LCOE_SensitivityScenarios!CE542)</f>
        <v>0.40810263760184101</v>
      </c>
      <c r="W543" s="28">
        <f>MIN('OnSSET_original_NoMG-PV-Diesel'!W542:AA542,LCOE_SensitivityScenarios!CJ542)</f>
        <v>0.21201530392349399</v>
      </c>
      <c r="X543" s="28">
        <f>MIN('OnSSET_original_NoMG-PV-Diesel'!W542:AA542,LCOE_SensitivityScenarios!CO542)</f>
        <v>0.21201530392349399</v>
      </c>
      <c r="Y543" s="29">
        <f>MIN('OnSSET_original_NoMG-PV-Diesel'!W542:AA542,LCOE_SensitivityScenarios!CT542)</f>
        <v>0.21201530392349399</v>
      </c>
      <c r="Z543">
        <f>IF(H543='OnSSET_original_NoMG-PV-Diesel'!L542,'OnSSET_original_NoMG-PV-Diesel'!K542,"wait")</f>
        <v>14.125317050221801</v>
      </c>
      <c r="AA543">
        <f>VLOOKUP(B543,[2]s1!$A$2:$T$275,20,FALSE)</f>
        <v>14.385</v>
      </c>
      <c r="AB543">
        <f>IF(J543='OnSSET_original_NoMG-PV-Diesel'!L542,'OnSSET_original_NoMG-PV-Diesel'!K542,"wait")</f>
        <v>14.125317050221801</v>
      </c>
      <c r="AC543">
        <f>IF(K543='OnSSET_original_NoMG-PV-Diesel'!U542,'OnSSET_original_NoMG-PV-Diesel'!T542,"wait")</f>
        <v>16.242962698957001</v>
      </c>
      <c r="AD543">
        <f>IF(L543='OnSSET_original_NoMG-PV-Diesel'!U542,'OnSSET_original_NoMG-PV-Diesel'!T542,"wait")</f>
        <v>16.242962698957001</v>
      </c>
      <c r="AE543">
        <f>IF(M543='OnSSET_original_NoMG-PV-Diesel'!U542,'OnSSET_original_NoMG-PV-Diesel'!T542,"wait")</f>
        <v>16.242962698957001</v>
      </c>
      <c r="AF543">
        <f>IF(N543='OnSSET_original_NoMG-PV-Diesel'!AD542,'OnSSET_original_NoMG-PV-Diesel'!AC542,"wait")</f>
        <v>16.242962698957001</v>
      </c>
      <c r="AG543">
        <f>IF(O543='OnSSET_original_NoMG-PV-Diesel'!AD542,'OnSSET_original_NoMG-PV-Diesel'!AC542,"wait")</f>
        <v>16.242962698957001</v>
      </c>
      <c r="AH543">
        <f>IF(P543='OnSSET_original_NoMG-PV-Diesel'!AD542,'OnSSET_original_NoMG-PV-Diesel'!AC542,"wait")</f>
        <v>16.242962698957001</v>
      </c>
      <c r="AR543">
        <v>1.53199999999999</v>
      </c>
      <c r="AS543">
        <v>1.53199999999999</v>
      </c>
      <c r="AT543">
        <v>5.94</v>
      </c>
      <c r="AU543">
        <v>0.83399999999999996</v>
      </c>
      <c r="AV543">
        <v>51684.747080000001</v>
      </c>
      <c r="AW543">
        <v>24512.749250000001</v>
      </c>
      <c r="AX543">
        <v>9018.9636750000009</v>
      </c>
      <c r="AZ543">
        <f>SUMIF([1]base!$A$2:$A$169,B543,[1]base!$V$2:$V$169)</f>
        <v>0</v>
      </c>
      <c r="BA543">
        <f>SUMIF([2]s1!$A$2:$A$275,B543,[2]s1!$U$2:$U$275)</f>
        <v>39611.199999999997</v>
      </c>
      <c r="BB543">
        <f>SUMIF([3]s2!$A$2:$A$115,B543,[3]s2!$U$2:$U$115)</f>
        <v>0</v>
      </c>
      <c r="BC543">
        <f>SUMIF([4]s3!$A$2:$A$245,B543,[4]s3!$U$2:$U$245)</f>
        <v>0</v>
      </c>
      <c r="BD543">
        <f>SUMIF([5]s4!$A$2:$A$74,B543,[5]s4!$U$2:$U$74)</f>
        <v>0</v>
      </c>
      <c r="BF543">
        <f t="shared" si="45"/>
        <v>0</v>
      </c>
      <c r="BG543">
        <f t="shared" si="46"/>
        <v>124827.660005</v>
      </c>
      <c r="BH543">
        <f t="shared" si="47"/>
        <v>0</v>
      </c>
      <c r="BI543">
        <f t="shared" si="48"/>
        <v>0</v>
      </c>
      <c r="BJ543">
        <f t="shared" si="49"/>
        <v>0</v>
      </c>
      <c r="BL543" t="s">
        <v>115</v>
      </c>
      <c r="BM543" s="23">
        <v>118378.07550000001</v>
      </c>
      <c r="BN543" s="23">
        <v>9.3853748699999997</v>
      </c>
      <c r="BP543" t="s">
        <v>183</v>
      </c>
      <c r="BQ543" s="23">
        <v>20141.45073</v>
      </c>
      <c r="BR543" s="23">
        <v>16.2429627</v>
      </c>
      <c r="BT543" t="s">
        <v>183</v>
      </c>
      <c r="BU543" s="23">
        <v>20141.45073</v>
      </c>
      <c r="BV543" s="23">
        <v>16.2429627</v>
      </c>
    </row>
    <row r="544" spans="1:74" x14ac:dyDescent="0.25">
      <c r="A544">
        <v>1</v>
      </c>
      <c r="B544" s="15">
        <v>8418</v>
      </c>
      <c r="C544" s="15">
        <v>-65.004872739999996</v>
      </c>
      <c r="D544" s="15">
        <v>-16.983982990000001</v>
      </c>
      <c r="E544" s="16">
        <v>0</v>
      </c>
      <c r="F544" s="19">
        <v>24908.077449684301</v>
      </c>
      <c r="G544" s="19">
        <v>60.346797170608099</v>
      </c>
      <c r="H544" s="16" t="str">
        <f>IF(LCOE_SensitivityScenarios!BF543&gt;'OnSSET_original_NoMG-PV-Diesel'!M543,'OnSSET_original_NoMG-PV-Diesel'!L543,LCOE_SensitivityScenarios!BG543)</f>
        <v>SA_PV</v>
      </c>
      <c r="I544" s="39" t="str">
        <f>IF(LCOE_SensitivityScenarios!BK543&gt;'OnSSET_original_NoMG-PV-Diesel'!M543,'OnSSET_original_NoMG-PV-Diesel'!L543,LCOE_SensitivityScenarios!BL543)</f>
        <v>SA_PV</v>
      </c>
      <c r="J544" s="39" t="str">
        <f>IF(LCOE_SensitivityScenarios!BP543&gt;'OnSSET_original_NoMG-PV-Diesel'!M543,'OnSSET_original_NoMG-PV-Diesel'!L543,LCOE_SensitivityScenarios!BQ543)</f>
        <v>SA_PV</v>
      </c>
      <c r="K544" s="38" t="str">
        <f>IF(LCOE_SensitivityScenarios!BU543&gt;'OnSSET_original_NoMG-PV-Diesel'!V543,'OnSSET_original_NoMG-PV-Diesel'!U543,LCOE_SensitivityScenarios!BV543)</f>
        <v>SA_Diesel</v>
      </c>
      <c r="L544" s="39" t="str">
        <f>IF(LCOE_SensitivityScenarios!BZ543&gt;'OnSSET_original_NoMG-PV-Diesel'!V543,'OnSSET_original_NoMG-PV-Diesel'!U543,LCOE_SensitivityScenarios!CA543)</f>
        <v>SA_Diesel</v>
      </c>
      <c r="M544" s="40" t="str">
        <f>IF(LCOE_SensitivityScenarios!CE543&gt;'OnSSET_original_NoMG-PV-Diesel'!V543,'OnSSET_original_NoMG-PV-Diesel'!U543,LCOE_SensitivityScenarios!CF543)</f>
        <v>SA_Diesel</v>
      </c>
      <c r="N544" s="39" t="str">
        <f>IF(LCOE_SensitivityScenarios!CJ543&gt;'OnSSET_original_NoMG-PV-Diesel'!AE543,'OnSSET_original_NoMG-PV-Diesel'!AD543,LCOE_SensitivityScenarios!CK543)</f>
        <v>SA_Diesel</v>
      </c>
      <c r="O544" s="39" t="str">
        <f>IF(LCOE_SensitivityScenarios!CO543&gt;'OnSSET_original_NoMG-PV-Diesel'!AE543,'OnSSET_original_NoMG-PV-Diesel'!AD543,LCOE_SensitivityScenarios!CP543)</f>
        <v>SA_Diesel</v>
      </c>
      <c r="P544" s="40" t="str">
        <f>IF(LCOE_SensitivityScenarios!CT543&gt;'OnSSET_original_NoMG-PV-Diesel'!AE543,'OnSSET_original_NoMG-PV-Diesel'!AD543,LCOE_SensitivityScenarios!CU543)</f>
        <v>SA_Diesel</v>
      </c>
      <c r="Q544" s="38">
        <f>IF(LCOE_SensitivityScenarios!BF543&gt;'OnSSET_original_NoMG-PV-Diesel'!M543,'OnSSET_original_NoMG-PV-Diesel'!M543,LCOE_SensitivityScenarios!BF543)</f>
        <v>0.49580676615880498</v>
      </c>
      <c r="R544" s="28">
        <f>MIN('OnSSET_original_NoMG-PV-Diesel'!E543:I543,LCOE_SensitivityScenarios!BK543)</f>
        <v>0.49580676615880498</v>
      </c>
      <c r="S544" s="28">
        <f>MIN('OnSSET_original_NoMG-PV-Diesel'!E543:I543,LCOE_SensitivityScenarios!BP543)</f>
        <v>0.49580676615880498</v>
      </c>
      <c r="T544" s="27">
        <f>MIN('OnSSET_original_NoMG-PV-Diesel'!N543:R543,LCOE_SensitivityScenarios!BU543)</f>
        <v>0.37257228312337098</v>
      </c>
      <c r="U544" s="28">
        <f>MIN('OnSSET_original_NoMG-PV-Diesel'!N543:R543,LCOE_SensitivityScenarios!BZ543)</f>
        <v>0.37257228312337098</v>
      </c>
      <c r="V544" s="29">
        <f>MIN('OnSSET_original_NoMG-PV-Diesel'!N543:R543,LCOE_SensitivityScenarios!CE543)</f>
        <v>0.37257228312337098</v>
      </c>
      <c r="W544" s="28">
        <f>MIN('OnSSET_original_NoMG-PV-Diesel'!W543:AA543,LCOE_SensitivityScenarios!CJ543)</f>
        <v>0.19994839108175</v>
      </c>
      <c r="X544" s="28">
        <f>MIN('OnSSET_original_NoMG-PV-Diesel'!W543:AA543,LCOE_SensitivityScenarios!CO543)</f>
        <v>0.19994839108175</v>
      </c>
      <c r="Y544" s="29">
        <f>MIN('OnSSET_original_NoMG-PV-Diesel'!W543:AA543,LCOE_SensitivityScenarios!CT543)</f>
        <v>0.19994839108175</v>
      </c>
      <c r="Z544">
        <f>IF(H544='OnSSET_original_NoMG-PV-Diesel'!L543,'OnSSET_original_NoMG-PV-Diesel'!K543,"wait")</f>
        <v>18.405335736750001</v>
      </c>
      <c r="AA544">
        <f>IF(I544='OnSSET_original_NoMG-PV-Diesel'!L543,'OnSSET_original_NoMG-PV-Diesel'!K543,"wait")</f>
        <v>18.405335736750001</v>
      </c>
      <c r="AB544">
        <f>IF(J544='OnSSET_original_NoMG-PV-Diesel'!L543,'OnSSET_original_NoMG-PV-Diesel'!K543,"wait")</f>
        <v>18.405335736750001</v>
      </c>
      <c r="AC544">
        <f>IF(K544='OnSSET_original_NoMG-PV-Diesel'!U543,'OnSSET_original_NoMG-PV-Diesel'!T543,"wait")</f>
        <v>11.373551346887799</v>
      </c>
      <c r="AD544">
        <f>IF(L544='OnSSET_original_NoMG-PV-Diesel'!U543,'OnSSET_original_NoMG-PV-Diesel'!T543,"wait")</f>
        <v>11.373551346887799</v>
      </c>
      <c r="AE544">
        <f>IF(M544='OnSSET_original_NoMG-PV-Diesel'!U543,'OnSSET_original_NoMG-PV-Diesel'!T543,"wait")</f>
        <v>11.373551346887799</v>
      </c>
      <c r="AF544">
        <f>IF(N544='OnSSET_original_NoMG-PV-Diesel'!AD543,'OnSSET_original_NoMG-PV-Diesel'!AC543,"wait")</f>
        <v>11.373551346887799</v>
      </c>
      <c r="AG544">
        <f>IF(O544='OnSSET_original_NoMG-PV-Diesel'!AD543,'OnSSET_original_NoMG-PV-Diesel'!AC543,"wait")</f>
        <v>11.373551346887799</v>
      </c>
      <c r="AH544">
        <f>IF(P544='OnSSET_original_NoMG-PV-Diesel'!AD543,'OnSSET_original_NoMG-PV-Diesel'!AC543,"wait")</f>
        <v>11.373551346887799</v>
      </c>
      <c r="AR544">
        <v>3.7509999999999999</v>
      </c>
      <c r="AS544">
        <v>3.7509999999999999</v>
      </c>
      <c r="AT544">
        <v>3.456</v>
      </c>
      <c r="AU544">
        <v>2.4889999999999999</v>
      </c>
      <c r="AV544">
        <v>48317.393459999999</v>
      </c>
      <c r="AW544">
        <v>0</v>
      </c>
      <c r="AX544">
        <v>7796.0533459999997</v>
      </c>
      <c r="AZ544">
        <f>SUMIF([1]base!$A$2:$A$169,B544,[1]base!$V$2:$V$169)</f>
        <v>0</v>
      </c>
      <c r="BA544">
        <f>SUMIF([2]s1!$A$2:$A$275,B544,[2]s1!$U$2:$U$275)</f>
        <v>0</v>
      </c>
      <c r="BB544">
        <f>SUMIF([3]s2!$A$2:$A$115,B544,[3]s2!$U$2:$U$115)</f>
        <v>0</v>
      </c>
      <c r="BC544">
        <f>SUMIF([4]s3!$A$2:$A$245,B544,[4]s3!$U$2:$U$245)</f>
        <v>0</v>
      </c>
      <c r="BD544">
        <f>SUMIF([5]s4!$A$2:$A$74,B544,[5]s4!$U$2:$U$74)</f>
        <v>0</v>
      </c>
      <c r="BF544">
        <f t="shared" si="45"/>
        <v>0</v>
      </c>
      <c r="BG544">
        <f t="shared" si="46"/>
        <v>0</v>
      </c>
      <c r="BH544">
        <f t="shared" si="47"/>
        <v>0</v>
      </c>
      <c r="BI544">
        <f t="shared" si="48"/>
        <v>0</v>
      </c>
      <c r="BJ544">
        <f t="shared" si="49"/>
        <v>0</v>
      </c>
      <c r="BL544" t="s">
        <v>114</v>
      </c>
      <c r="BM544" s="23">
        <v>82007.891860000003</v>
      </c>
      <c r="BN544" s="23">
        <v>16.175126599999999</v>
      </c>
      <c r="BP544" t="s">
        <v>183</v>
      </c>
      <c r="BQ544" s="23">
        <v>14103.327600000001</v>
      </c>
      <c r="BR544" s="23">
        <v>11.37355135</v>
      </c>
      <c r="BT544" t="s">
        <v>183</v>
      </c>
      <c r="BU544" s="23">
        <v>14103.327600000001</v>
      </c>
      <c r="BV544" s="23">
        <v>11.37355135</v>
      </c>
    </row>
    <row r="545" spans="1:74" x14ac:dyDescent="0.25">
      <c r="A545">
        <v>1</v>
      </c>
      <c r="B545" s="15">
        <v>8452</v>
      </c>
      <c r="C545" s="15">
        <v>-65.256944059999995</v>
      </c>
      <c r="D545" s="15">
        <v>-17.061278260000002</v>
      </c>
      <c r="E545" s="16">
        <v>0</v>
      </c>
      <c r="F545" s="19">
        <v>50252.582804325197</v>
      </c>
      <c r="G545" s="19">
        <v>115.176197672672</v>
      </c>
      <c r="H545" s="16" t="str">
        <f>IF(LCOE_SensitivityScenarios!BF544&gt;'OnSSET_original_NoMG-PV-Diesel'!M544,'OnSSET_original_NoMG-PV-Diesel'!L544,LCOE_SensitivityScenarios!BG544)</f>
        <v>Grid_extension</v>
      </c>
      <c r="I545" s="39" t="str">
        <f>IF(LCOE_SensitivityScenarios!BK544&gt;'OnSSET_original_NoMG-PV-Diesel'!M544,'OnSSET_original_NoMG-PV-Diesel'!L544,LCOE_SensitivityScenarios!BL544)</f>
        <v>MG_Hybrid</v>
      </c>
      <c r="J545" s="39" t="str">
        <f>IF(LCOE_SensitivityScenarios!BP544&gt;'OnSSET_original_NoMG-PV-Diesel'!M544,'OnSSET_original_NoMG-PV-Diesel'!L544,LCOE_SensitivityScenarios!BQ544)</f>
        <v>Grid_extension</v>
      </c>
      <c r="K545" s="38" t="str">
        <f>IF(LCOE_SensitivityScenarios!BU544&gt;'OnSSET_original_NoMG-PV-Diesel'!V544,'OnSSET_original_NoMG-PV-Diesel'!U544,LCOE_SensitivityScenarios!BV544)</f>
        <v>SA_Diesel</v>
      </c>
      <c r="L545" s="39" t="str">
        <f>IF(LCOE_SensitivityScenarios!BZ544&gt;'OnSSET_original_NoMG-PV-Diesel'!V544,'OnSSET_original_NoMG-PV-Diesel'!U544,LCOE_SensitivityScenarios!CA544)</f>
        <v>MG_Hybrid</v>
      </c>
      <c r="M545" s="40" t="str">
        <f>IF(LCOE_SensitivityScenarios!CE544&gt;'OnSSET_original_NoMG-PV-Diesel'!V544,'OnSSET_original_NoMG-PV-Diesel'!U544,LCOE_SensitivityScenarios!CF544)</f>
        <v>SA_Diesel</v>
      </c>
      <c r="N545" s="39" t="str">
        <f>IF(LCOE_SensitivityScenarios!CJ544&gt;'OnSSET_original_NoMG-PV-Diesel'!AE544,'OnSSET_original_NoMG-PV-Diesel'!AD544,LCOE_SensitivityScenarios!CK544)</f>
        <v>SA_Diesel</v>
      </c>
      <c r="O545" s="39" t="str">
        <f>IF(LCOE_SensitivityScenarios!CO544&gt;'OnSSET_original_NoMG-PV-Diesel'!AE544,'OnSSET_original_NoMG-PV-Diesel'!AD544,LCOE_SensitivityScenarios!CP544)</f>
        <v>SA_Diesel</v>
      </c>
      <c r="P545" s="40" t="str">
        <f>IF(LCOE_SensitivityScenarios!CT544&gt;'OnSSET_original_NoMG-PV-Diesel'!AE544,'OnSSET_original_NoMG-PV-Diesel'!AD544,LCOE_SensitivityScenarios!CU544)</f>
        <v>SA_Diesel</v>
      </c>
      <c r="Q545" s="38">
        <f>IF(LCOE_SensitivityScenarios!BF544&gt;'OnSSET_original_NoMG-PV-Diesel'!M544,'OnSSET_original_NoMG-PV-Diesel'!M544,LCOE_SensitivityScenarios!BF544)</f>
        <v>0.47955230797267701</v>
      </c>
      <c r="R545" s="28">
        <f>MIN('OnSSET_original_NoMG-PV-Diesel'!E544:I544,LCOE_SensitivityScenarios!BK544)</f>
        <v>0.46963574652191203</v>
      </c>
      <c r="S545" s="28">
        <f>MIN('OnSSET_original_NoMG-PV-Diesel'!E544:I544,LCOE_SensitivityScenarios!BP544)</f>
        <v>0.47955230797267701</v>
      </c>
      <c r="T545" s="27">
        <f>MIN('OnSSET_original_NoMG-PV-Diesel'!N544:R544,LCOE_SensitivityScenarios!BU544)</f>
        <v>0.40810263760184001</v>
      </c>
      <c r="U545" s="28">
        <f>MIN('OnSSET_original_NoMG-PV-Diesel'!N544:R544,LCOE_SensitivityScenarios!BZ544)</f>
        <v>0.40330762355422961</v>
      </c>
      <c r="V545" s="29">
        <f>MIN('OnSSET_original_NoMG-PV-Diesel'!N544:R544,LCOE_SensitivityScenarios!CE544)</f>
        <v>0.40810263760184001</v>
      </c>
      <c r="W545" s="28">
        <f>MIN('OnSSET_original_NoMG-PV-Diesel'!W544:AA544,LCOE_SensitivityScenarios!CJ544)</f>
        <v>0.21201530392349399</v>
      </c>
      <c r="X545" s="28">
        <f>MIN('OnSSET_original_NoMG-PV-Diesel'!W544:AA544,LCOE_SensitivityScenarios!CO544)</f>
        <v>0.21201530392349399</v>
      </c>
      <c r="Y545" s="29">
        <f>MIN('OnSSET_original_NoMG-PV-Diesel'!W544:AA544,LCOE_SensitivityScenarios!CT544)</f>
        <v>0.21201530392349399</v>
      </c>
      <c r="Z545">
        <f>IF(H545='OnSSET_original_NoMG-PV-Diesel'!L544,'OnSSET_original_NoMG-PV-Diesel'!K544,"wait")</f>
        <v>19.500790353899799</v>
      </c>
      <c r="AA545">
        <f>VLOOKUP(B545,[2]s1!$A$2:$T$275,20,FALSE)</f>
        <v>13.647</v>
      </c>
      <c r="AB545">
        <f>IF(J545='OnSSET_original_NoMG-PV-Diesel'!L544,'OnSSET_original_NoMG-PV-Diesel'!K544,"wait")</f>
        <v>19.500790353899799</v>
      </c>
      <c r="AC545">
        <f>IF(K545='OnSSET_original_NoMG-PV-Diesel'!U544,'OnSSET_original_NoMG-PV-Diesel'!T544,"wait")</f>
        <v>22.946384842157599</v>
      </c>
      <c r="AD545" t="str">
        <f>IF(L545='OnSSET_original_NoMG-PV-Diesel'!U544,'OnSSET_original_NoMG-PV-Diesel'!T544,"wait")</f>
        <v>wait</v>
      </c>
      <c r="AE545">
        <f>IF(M545='OnSSET_original_NoMG-PV-Diesel'!U544,'OnSSET_original_NoMG-PV-Diesel'!T544,"wait")</f>
        <v>22.946384842157599</v>
      </c>
      <c r="AF545">
        <f>IF(N545='OnSSET_original_NoMG-PV-Diesel'!AD544,'OnSSET_original_NoMG-PV-Diesel'!AC544,"wait")</f>
        <v>22.946384842157599</v>
      </c>
      <c r="AG545">
        <f>IF(O545='OnSSET_original_NoMG-PV-Diesel'!AD544,'OnSSET_original_NoMG-PV-Diesel'!AC544,"wait")</f>
        <v>22.946384842157599</v>
      </c>
      <c r="AH545">
        <f>IF(P545='OnSSET_original_NoMG-PV-Diesel'!AD544,'OnSSET_original_NoMG-PV-Diesel'!AC544,"wait")</f>
        <v>22.946384842157599</v>
      </c>
      <c r="AR545">
        <v>4.6539999999999999</v>
      </c>
      <c r="AS545">
        <v>4.6539999999999999</v>
      </c>
      <c r="AT545">
        <v>3.5830000000000002</v>
      </c>
      <c r="AU545">
        <v>3.0529999999999999</v>
      </c>
      <c r="AV545">
        <v>66152.32475</v>
      </c>
      <c r="AW545">
        <v>32400.809290000001</v>
      </c>
      <c r="AX545">
        <v>15286.37911</v>
      </c>
      <c r="AZ545">
        <f>SUMIF([1]base!$A$2:$A$169,B545,[1]base!$V$2:$V$169)</f>
        <v>0</v>
      </c>
      <c r="BA545">
        <f>SUMIF([2]s1!$A$2:$A$275,B545,[2]s1!$U$2:$U$275)</f>
        <v>33491.9</v>
      </c>
      <c r="BB545">
        <f>SUMIF([3]s2!$A$2:$A$115,B545,[3]s2!$U$2:$U$115)</f>
        <v>0</v>
      </c>
      <c r="BC545">
        <f>SUMIF([4]s3!$A$2:$A$245,B545,[4]s3!$U$2:$U$245)</f>
        <v>0</v>
      </c>
      <c r="BD545">
        <f>SUMIF([5]s4!$A$2:$A$74,B545,[5]s4!$U$2:$U$74)</f>
        <v>0</v>
      </c>
      <c r="BF545">
        <f t="shared" si="45"/>
        <v>0</v>
      </c>
      <c r="BG545">
        <f t="shared" si="46"/>
        <v>147331.41315000001</v>
      </c>
      <c r="BH545">
        <f t="shared" si="47"/>
        <v>0</v>
      </c>
      <c r="BI545">
        <f t="shared" si="48"/>
        <v>0</v>
      </c>
      <c r="BJ545">
        <f t="shared" si="49"/>
        <v>0</v>
      </c>
      <c r="BL545" t="s">
        <v>115</v>
      </c>
      <c r="BM545" s="23">
        <v>153670.9791</v>
      </c>
      <c r="BN545" s="23">
        <v>13.258691020000001</v>
      </c>
      <c r="BP545" t="s">
        <v>183</v>
      </c>
      <c r="BQ545" s="23">
        <v>28453.767230000001</v>
      </c>
      <c r="BR545" s="23">
        <v>22.94638484</v>
      </c>
      <c r="BT545" t="s">
        <v>183</v>
      </c>
      <c r="BU545" s="23">
        <v>28453.767230000001</v>
      </c>
      <c r="BV545" s="23">
        <v>22.94638484</v>
      </c>
    </row>
    <row r="546" spans="1:74" x14ac:dyDescent="0.25">
      <c r="A546">
        <v>1</v>
      </c>
      <c r="B546" s="15">
        <v>8457</v>
      </c>
      <c r="C546" s="15">
        <v>-64.828371239999996</v>
      </c>
      <c r="D546" s="15">
        <v>-17.054536800000001</v>
      </c>
      <c r="E546" s="16">
        <v>0</v>
      </c>
      <c r="F546" s="19">
        <v>37855.108947806199</v>
      </c>
      <c r="G546" s="19">
        <v>87.26911967092046</v>
      </c>
      <c r="H546" s="16" t="str">
        <f>IF(LCOE_SensitivityScenarios!BF545&gt;'OnSSET_original_NoMG-PV-Diesel'!M545,'OnSSET_original_NoMG-PV-Diesel'!L545,LCOE_SensitivityScenarios!BG545)</f>
        <v>SA_Diesel</v>
      </c>
      <c r="I546" s="39" t="str">
        <f>IF(LCOE_SensitivityScenarios!BK545&gt;'OnSSET_original_NoMG-PV-Diesel'!M545,'OnSSET_original_NoMG-PV-Diesel'!L545,LCOE_SensitivityScenarios!BL545)</f>
        <v>SA_Diesel</v>
      </c>
      <c r="J546" s="39" t="str">
        <f>IF(LCOE_SensitivityScenarios!BP545&gt;'OnSSET_original_NoMG-PV-Diesel'!M545,'OnSSET_original_NoMG-PV-Diesel'!L545,LCOE_SensitivityScenarios!BQ545)</f>
        <v>SA_Diesel</v>
      </c>
      <c r="K546" s="38" t="str">
        <f>IF(LCOE_SensitivityScenarios!BU545&gt;'OnSSET_original_NoMG-PV-Diesel'!V545,'OnSSET_original_NoMG-PV-Diesel'!U545,LCOE_SensitivityScenarios!BV545)</f>
        <v>SA_Diesel</v>
      </c>
      <c r="L546" s="39" t="str">
        <f>IF(LCOE_SensitivityScenarios!BZ545&gt;'OnSSET_original_NoMG-PV-Diesel'!V545,'OnSSET_original_NoMG-PV-Diesel'!U545,LCOE_SensitivityScenarios!CA545)</f>
        <v>SA_Diesel</v>
      </c>
      <c r="M546" s="40" t="str">
        <f>IF(LCOE_SensitivityScenarios!CE545&gt;'OnSSET_original_NoMG-PV-Diesel'!V545,'OnSSET_original_NoMG-PV-Diesel'!U545,LCOE_SensitivityScenarios!CF545)</f>
        <v>SA_Diesel</v>
      </c>
      <c r="N546" s="39" t="str">
        <f>IF(LCOE_SensitivityScenarios!CJ545&gt;'OnSSET_original_NoMG-PV-Diesel'!AE545,'OnSSET_original_NoMG-PV-Diesel'!AD545,LCOE_SensitivityScenarios!CK545)</f>
        <v>SA_Diesel</v>
      </c>
      <c r="O546" s="39" t="str">
        <f>IF(LCOE_SensitivityScenarios!CO545&gt;'OnSSET_original_NoMG-PV-Diesel'!AE545,'OnSSET_original_NoMG-PV-Diesel'!AD545,LCOE_SensitivityScenarios!CP545)</f>
        <v>SA_Diesel</v>
      </c>
      <c r="P546" s="40" t="str">
        <f>IF(LCOE_SensitivityScenarios!CT545&gt;'OnSSET_original_NoMG-PV-Diesel'!AE545,'OnSSET_original_NoMG-PV-Diesel'!AD545,LCOE_SensitivityScenarios!CU545)</f>
        <v>SA_Diesel</v>
      </c>
      <c r="Q546" s="38">
        <f>IF(LCOE_SensitivityScenarios!BF545&gt;'OnSSET_original_NoMG-PV-Diesel'!M545,'OnSSET_original_NoMG-PV-Diesel'!M545,LCOE_SensitivityScenarios!BF545)</f>
        <v>0.47892392368493603</v>
      </c>
      <c r="R546" s="28">
        <f>MIN('OnSSET_original_NoMG-PV-Diesel'!E545:I545,LCOE_SensitivityScenarios!BK545)</f>
        <v>0.47892392368493603</v>
      </c>
      <c r="S546" s="28">
        <f>MIN('OnSSET_original_NoMG-PV-Diesel'!E545:I545,LCOE_SensitivityScenarios!BP545)</f>
        <v>0.47892392368493603</v>
      </c>
      <c r="T546" s="27">
        <f>MIN('OnSSET_original_NoMG-PV-Diesel'!N545:R545,LCOE_SensitivityScenarios!BU545)</f>
        <v>0.354807105884136</v>
      </c>
      <c r="U546" s="28">
        <f>MIN('OnSSET_original_NoMG-PV-Diesel'!N545:R545,LCOE_SensitivityScenarios!BZ545)</f>
        <v>0.354807105884136</v>
      </c>
      <c r="V546" s="29">
        <f>MIN('OnSSET_original_NoMG-PV-Diesel'!N545:R545,LCOE_SensitivityScenarios!CE545)</f>
        <v>0.354807105884136</v>
      </c>
      <c r="W546" s="28">
        <f>MIN('OnSSET_original_NoMG-PV-Diesel'!W545:AA545,LCOE_SensitivityScenarios!CJ545)</f>
        <v>0.193914934660878</v>
      </c>
      <c r="X546" s="28">
        <f>MIN('OnSSET_original_NoMG-PV-Diesel'!W545:AA545,LCOE_SensitivityScenarios!CO545)</f>
        <v>0.193914934660878</v>
      </c>
      <c r="Y546" s="29">
        <f>MIN('OnSSET_original_NoMG-PV-Diesel'!W545:AA545,LCOE_SensitivityScenarios!CT545)</f>
        <v>0.193914934660878</v>
      </c>
      <c r="Z546">
        <f>IF(H546='OnSSET_original_NoMG-PV-Diesel'!L545,'OnSSET_original_NoMG-PV-Diesel'!K545,"wait")</f>
        <v>9.4497503859898107</v>
      </c>
      <c r="AA546">
        <f>IF(I546='OnSSET_original_NoMG-PV-Diesel'!L545,'OnSSET_original_NoMG-PV-Diesel'!K545,"wait")</f>
        <v>9.4497503859898107</v>
      </c>
      <c r="AB546">
        <f>IF(J546='OnSSET_original_NoMG-PV-Diesel'!L545,'OnSSET_original_NoMG-PV-Diesel'!K545,"wait")</f>
        <v>9.4497503859898107</v>
      </c>
      <c r="AC546">
        <f>IF(K546='OnSSET_original_NoMG-PV-Diesel'!U545,'OnSSET_original_NoMG-PV-Diesel'!T545,"wait")</f>
        <v>17.285437875710599</v>
      </c>
      <c r="AD546">
        <f>IF(L546='OnSSET_original_NoMG-PV-Diesel'!U545,'OnSSET_original_NoMG-PV-Diesel'!T545,"wait")</f>
        <v>17.285437875710599</v>
      </c>
      <c r="AE546">
        <f>IF(M546='OnSSET_original_NoMG-PV-Diesel'!U545,'OnSSET_original_NoMG-PV-Diesel'!T545,"wait")</f>
        <v>17.285437875710599</v>
      </c>
      <c r="AF546">
        <f>IF(N546='OnSSET_original_NoMG-PV-Diesel'!AD545,'OnSSET_original_NoMG-PV-Diesel'!AC545,"wait")</f>
        <v>17.285437875710599</v>
      </c>
      <c r="AG546">
        <f>IF(O546='OnSSET_original_NoMG-PV-Diesel'!AD545,'OnSSET_original_NoMG-PV-Diesel'!AC545,"wait")</f>
        <v>17.285437875710599</v>
      </c>
      <c r="AH546">
        <f>IF(P546='OnSSET_original_NoMG-PV-Diesel'!AD545,'OnSSET_original_NoMG-PV-Diesel'!AC545,"wait")</f>
        <v>17.285437875710599</v>
      </c>
      <c r="AR546">
        <v>1.337</v>
      </c>
      <c r="AS546">
        <v>1.337</v>
      </c>
      <c r="AT546">
        <v>2.2909999999999999</v>
      </c>
      <c r="AU546">
        <v>0.01</v>
      </c>
      <c r="AV546">
        <v>57068.209649999997</v>
      </c>
      <c r="AW546">
        <v>0</v>
      </c>
      <c r="AX546">
        <v>11159.05675</v>
      </c>
      <c r="AZ546">
        <f>SUMIF([1]base!$A$2:$A$169,B546,[1]base!$V$2:$V$169)</f>
        <v>0</v>
      </c>
      <c r="BA546">
        <f>SUMIF([2]s1!$A$2:$A$275,B546,[2]s1!$U$2:$U$275)</f>
        <v>0</v>
      </c>
      <c r="BB546">
        <f>SUMIF([3]s2!$A$2:$A$115,B546,[3]s2!$U$2:$U$115)</f>
        <v>0</v>
      </c>
      <c r="BC546">
        <f>SUMIF([4]s3!$A$2:$A$245,B546,[4]s3!$U$2:$U$245)</f>
        <v>0</v>
      </c>
      <c r="BD546">
        <f>SUMIF([5]s4!$A$2:$A$74,B546,[5]s4!$U$2:$U$74)</f>
        <v>0</v>
      </c>
      <c r="BF546">
        <f t="shared" si="45"/>
        <v>0</v>
      </c>
      <c r="BG546">
        <f t="shared" si="46"/>
        <v>0</v>
      </c>
      <c r="BH546">
        <f t="shared" si="47"/>
        <v>0</v>
      </c>
      <c r="BI546">
        <f t="shared" si="48"/>
        <v>0</v>
      </c>
      <c r="BJ546">
        <f t="shared" si="49"/>
        <v>0</v>
      </c>
      <c r="BL546" t="s">
        <v>113</v>
      </c>
      <c r="BM546" s="23">
        <v>21434.131310000001</v>
      </c>
      <c r="BN546" s="23">
        <v>17.28543788</v>
      </c>
      <c r="BP546" t="s">
        <v>183</v>
      </c>
      <c r="BQ546" s="23">
        <v>21434.131310000001</v>
      </c>
      <c r="BR546" s="23">
        <v>17.28543788</v>
      </c>
      <c r="BT546" t="s">
        <v>183</v>
      </c>
      <c r="BU546" s="23">
        <v>21434.131310000001</v>
      </c>
      <c r="BV546" s="23">
        <v>17.28543788</v>
      </c>
    </row>
    <row r="547" spans="1:74" x14ac:dyDescent="0.25">
      <c r="A547">
        <v>1</v>
      </c>
      <c r="B547" s="15">
        <v>8460</v>
      </c>
      <c r="C547" s="15">
        <v>-64.519446970000004</v>
      </c>
      <c r="D547" s="15">
        <v>-17.287004199999998</v>
      </c>
      <c r="E547" s="16">
        <v>0</v>
      </c>
      <c r="F547" s="19">
        <v>24073.6519462549</v>
      </c>
      <c r="G547" s="19">
        <v>58.32516757229191</v>
      </c>
      <c r="H547" s="16" t="str">
        <f>IF(LCOE_SensitivityScenarios!BF546&gt;'OnSSET_original_NoMG-PV-Diesel'!M546,'OnSSET_original_NoMG-PV-Diesel'!L546,LCOE_SensitivityScenarios!BG546)</f>
        <v>SA_PV</v>
      </c>
      <c r="I547" s="39" t="str">
        <f>IF(LCOE_SensitivityScenarios!BK546&gt;'OnSSET_original_NoMG-PV-Diesel'!M546,'OnSSET_original_NoMG-PV-Diesel'!L546,LCOE_SensitivityScenarios!BL546)</f>
        <v>SA_PV</v>
      </c>
      <c r="J547" s="39" t="str">
        <f>IF(LCOE_SensitivityScenarios!BP546&gt;'OnSSET_original_NoMG-PV-Diesel'!M546,'OnSSET_original_NoMG-PV-Diesel'!L546,LCOE_SensitivityScenarios!BQ546)</f>
        <v>SA_PV</v>
      </c>
      <c r="K547" s="38" t="str">
        <f>IF(LCOE_SensitivityScenarios!BU546&gt;'OnSSET_original_NoMG-PV-Diesel'!V546,'OnSSET_original_NoMG-PV-Diesel'!U546,LCOE_SensitivityScenarios!BV546)</f>
        <v>SA_PV</v>
      </c>
      <c r="L547" s="39" t="str">
        <f>IF(LCOE_SensitivityScenarios!BZ546&gt;'OnSSET_original_NoMG-PV-Diesel'!V546,'OnSSET_original_NoMG-PV-Diesel'!U546,LCOE_SensitivityScenarios!CA546)</f>
        <v>SA_PV</v>
      </c>
      <c r="M547" s="40" t="str">
        <f>IF(LCOE_SensitivityScenarios!CE546&gt;'OnSSET_original_NoMG-PV-Diesel'!V546,'OnSSET_original_NoMG-PV-Diesel'!U546,LCOE_SensitivityScenarios!CF546)</f>
        <v>SA_PV</v>
      </c>
      <c r="N547" s="39" t="str">
        <f>IF(LCOE_SensitivityScenarios!CJ546&gt;'OnSSET_original_NoMG-PV-Diesel'!AE546,'OnSSET_original_NoMG-PV-Diesel'!AD546,LCOE_SensitivityScenarios!CK546)</f>
        <v>SA_Diesel</v>
      </c>
      <c r="O547" s="39" t="str">
        <f>IF(LCOE_SensitivityScenarios!CO546&gt;'OnSSET_original_NoMG-PV-Diesel'!AE546,'OnSSET_original_NoMG-PV-Diesel'!AD546,LCOE_SensitivityScenarios!CP546)</f>
        <v>SA_Diesel</v>
      </c>
      <c r="P547" s="40" t="str">
        <f>IF(LCOE_SensitivityScenarios!CT546&gt;'OnSSET_original_NoMG-PV-Diesel'!AE546,'OnSSET_original_NoMG-PV-Diesel'!AD546,LCOE_SensitivityScenarios!CU546)</f>
        <v>SA_Diesel</v>
      </c>
      <c r="Q547" s="38">
        <f>IF(LCOE_SensitivityScenarios!BF546&gt;'OnSSET_original_NoMG-PV-Diesel'!M546,'OnSSET_original_NoMG-PV-Diesel'!M546,LCOE_SensitivityScenarios!BF546)</f>
        <v>0.49872156196220802</v>
      </c>
      <c r="R547" s="28">
        <f>MIN('OnSSET_original_NoMG-PV-Diesel'!E546:I546,LCOE_SensitivityScenarios!BK546)</f>
        <v>0.49872156196220802</v>
      </c>
      <c r="S547" s="28">
        <f>MIN('OnSSET_original_NoMG-PV-Diesel'!E546:I546,LCOE_SensitivityScenarios!BP546)</f>
        <v>0.49872156196220802</v>
      </c>
      <c r="T547" s="27">
        <f>MIN('OnSSET_original_NoMG-PV-Diesel'!N546:R546,LCOE_SensitivityScenarios!BU546)</f>
        <v>0.49872156196220802</v>
      </c>
      <c r="U547" s="28">
        <f>MIN('OnSSET_original_NoMG-PV-Diesel'!N546:R546,LCOE_SensitivityScenarios!BZ546)</f>
        <v>0.49872156196220802</v>
      </c>
      <c r="V547" s="29">
        <f>MIN('OnSSET_original_NoMG-PV-Diesel'!N546:R546,LCOE_SensitivityScenarios!CE546)</f>
        <v>0.49872156196220802</v>
      </c>
      <c r="W547" s="28">
        <f>MIN('OnSSET_original_NoMG-PV-Diesel'!W546:AA546,LCOE_SensitivityScenarios!CJ546)</f>
        <v>0.248216042448727</v>
      </c>
      <c r="X547" s="28">
        <f>MIN('OnSSET_original_NoMG-PV-Diesel'!W546:AA546,LCOE_SensitivityScenarios!CO546)</f>
        <v>0.248216042448727</v>
      </c>
      <c r="Y547" s="29">
        <f>MIN('OnSSET_original_NoMG-PV-Diesel'!W546:AA546,LCOE_SensitivityScenarios!CT546)</f>
        <v>0.248216042448727</v>
      </c>
      <c r="Z547">
        <f>IF(H547='OnSSET_original_NoMG-PV-Diesel'!L546,'OnSSET_original_NoMG-PV-Diesel'!K546,"wait")</f>
        <v>17.805644145691499</v>
      </c>
      <c r="AA547">
        <f>IF(I547='OnSSET_original_NoMG-PV-Diesel'!L546,'OnSSET_original_NoMG-PV-Diesel'!K546,"wait")</f>
        <v>17.805644145691499</v>
      </c>
      <c r="AB547">
        <f>IF(J547='OnSSET_original_NoMG-PV-Diesel'!L546,'OnSSET_original_NoMG-PV-Diesel'!K546,"wait")</f>
        <v>17.805644145691499</v>
      </c>
      <c r="AC547">
        <f>IF(K547='OnSSET_original_NoMG-PV-Diesel'!U546,'OnSSET_original_NoMG-PV-Diesel'!T546,"wait")</f>
        <v>15.725162940920301</v>
      </c>
      <c r="AD547">
        <f>IF(L547='OnSSET_original_NoMG-PV-Diesel'!U546,'OnSSET_original_NoMG-PV-Diesel'!T546,"wait")</f>
        <v>15.725162940920301</v>
      </c>
      <c r="AE547">
        <f>IF(M547='OnSSET_original_NoMG-PV-Diesel'!U546,'OnSSET_original_NoMG-PV-Diesel'!T546,"wait")</f>
        <v>15.725162940920301</v>
      </c>
      <c r="AF547">
        <f>IF(N547='OnSSET_original_NoMG-PV-Diesel'!AD546,'OnSSET_original_NoMG-PV-Diesel'!AC546,"wait")</f>
        <v>10.992535135276199</v>
      </c>
      <c r="AG547">
        <f>IF(O547='OnSSET_original_NoMG-PV-Diesel'!AD546,'OnSSET_original_NoMG-PV-Diesel'!AC546,"wait")</f>
        <v>10.992535135276199</v>
      </c>
      <c r="AH547">
        <f>IF(P547='OnSSET_original_NoMG-PV-Diesel'!AD546,'OnSSET_original_NoMG-PV-Diesel'!AC546,"wait")</f>
        <v>10.992535135276199</v>
      </c>
      <c r="AR547">
        <v>8.0329999999999995</v>
      </c>
      <c r="AS547">
        <v>5.8</v>
      </c>
      <c r="AT547">
        <v>9.0410000000000004</v>
      </c>
      <c r="AU547">
        <v>6.9999999999999897E-3</v>
      </c>
      <c r="AV547">
        <v>48317.393459999999</v>
      </c>
      <c r="AW547">
        <v>0</v>
      </c>
      <c r="AX547">
        <v>7796.0533459999997</v>
      </c>
      <c r="AZ547">
        <f>SUMIF([1]base!$A$2:$A$169,B547,[1]base!$V$2:$V$169)</f>
        <v>0</v>
      </c>
      <c r="BA547">
        <f>SUMIF([2]s1!$A$2:$A$275,B547,[2]s1!$U$2:$U$275)</f>
        <v>0</v>
      </c>
      <c r="BB547">
        <f>SUMIF([3]s2!$A$2:$A$115,B547,[3]s2!$U$2:$U$115)</f>
        <v>0</v>
      </c>
      <c r="BC547">
        <f>SUMIF([4]s3!$A$2:$A$245,B547,[4]s3!$U$2:$U$245)</f>
        <v>0</v>
      </c>
      <c r="BD547">
        <f>SUMIF([5]s4!$A$2:$A$74,B547,[5]s4!$U$2:$U$74)</f>
        <v>0</v>
      </c>
      <c r="BF547">
        <f t="shared" si="45"/>
        <v>0</v>
      </c>
      <c r="BG547">
        <f t="shared" si="46"/>
        <v>0</v>
      </c>
      <c r="BH547">
        <f t="shared" si="47"/>
        <v>0</v>
      </c>
      <c r="BI547">
        <f t="shared" si="48"/>
        <v>0</v>
      </c>
      <c r="BJ547">
        <f t="shared" si="49"/>
        <v>0</v>
      </c>
      <c r="BL547" t="s">
        <v>114</v>
      </c>
      <c r="BM547" s="23">
        <v>79726.576109999995</v>
      </c>
      <c r="BN547" s="23">
        <v>15.725162940000001</v>
      </c>
      <c r="BP547" t="s">
        <v>186</v>
      </c>
      <c r="BQ547" s="23">
        <v>79726.576109999995</v>
      </c>
      <c r="BR547" s="23">
        <v>15.725162940000001</v>
      </c>
      <c r="BT547" t="s">
        <v>183</v>
      </c>
      <c r="BU547" s="23">
        <v>13630.86334</v>
      </c>
      <c r="BV547" s="23">
        <v>10.992535139999999</v>
      </c>
    </row>
    <row r="548" spans="1:74" x14ac:dyDescent="0.25">
      <c r="A548">
        <v>1</v>
      </c>
      <c r="B548" s="15">
        <v>8468</v>
      </c>
      <c r="C548" s="15">
        <v>-65.563449250000005</v>
      </c>
      <c r="D548" s="15">
        <v>-17.92492373</v>
      </c>
      <c r="E548" s="16">
        <v>1</v>
      </c>
      <c r="F548" s="19">
        <v>16485.582339089098</v>
      </c>
      <c r="G548" s="19">
        <v>64.006380515342386</v>
      </c>
      <c r="H548" s="16" t="str">
        <f>IF(LCOE_SensitivityScenarios!BF547&gt;'OnSSET_original_NoMG-PV-Diesel'!M547,'OnSSET_original_NoMG-PV-Diesel'!L547,LCOE_SensitivityScenarios!BG547)</f>
        <v>SA_PV</v>
      </c>
      <c r="I548" s="39" t="str">
        <f>IF(LCOE_SensitivityScenarios!BK547&gt;'OnSSET_original_NoMG-PV-Diesel'!M547,'OnSSET_original_NoMG-PV-Diesel'!L547,LCOE_SensitivityScenarios!BL547)</f>
        <v>SA_PV</v>
      </c>
      <c r="J548" s="39" t="str">
        <f>IF(LCOE_SensitivityScenarios!BP547&gt;'OnSSET_original_NoMG-PV-Diesel'!M547,'OnSSET_original_NoMG-PV-Diesel'!L547,LCOE_SensitivityScenarios!BQ547)</f>
        <v>SA_PV</v>
      </c>
      <c r="K548" s="38" t="str">
        <f>IF(LCOE_SensitivityScenarios!BU547&gt;'OnSSET_original_NoMG-PV-Diesel'!V547,'OnSSET_original_NoMG-PV-Diesel'!U547,LCOE_SensitivityScenarios!BV547)</f>
        <v>SA_Diesel</v>
      </c>
      <c r="L548" s="39" t="str">
        <f>IF(LCOE_SensitivityScenarios!BZ547&gt;'OnSSET_original_NoMG-PV-Diesel'!V547,'OnSSET_original_NoMG-PV-Diesel'!U547,LCOE_SensitivityScenarios!CA547)</f>
        <v>SA_Diesel</v>
      </c>
      <c r="M548" s="40" t="str">
        <f>IF(LCOE_SensitivityScenarios!CE547&gt;'OnSSET_original_NoMG-PV-Diesel'!V547,'OnSSET_original_NoMG-PV-Diesel'!U547,LCOE_SensitivityScenarios!CF547)</f>
        <v>SA_Diesel</v>
      </c>
      <c r="N548" s="39" t="str">
        <f>IF(LCOE_SensitivityScenarios!CJ547&gt;'OnSSET_original_NoMG-PV-Diesel'!AE547,'OnSSET_original_NoMG-PV-Diesel'!AD547,LCOE_SensitivityScenarios!CK547)</f>
        <v>SA_Diesel</v>
      </c>
      <c r="O548" s="39" t="str">
        <f>IF(LCOE_SensitivityScenarios!CO547&gt;'OnSSET_original_NoMG-PV-Diesel'!AE547,'OnSSET_original_NoMG-PV-Diesel'!AD547,LCOE_SensitivityScenarios!CP547)</f>
        <v>SA_Diesel</v>
      </c>
      <c r="P548" s="40" t="str">
        <f>IF(LCOE_SensitivityScenarios!CT547&gt;'OnSSET_original_NoMG-PV-Diesel'!AE547,'OnSSET_original_NoMG-PV-Diesel'!AD547,LCOE_SensitivityScenarios!CU547)</f>
        <v>SA_Diesel</v>
      </c>
      <c r="Q548" s="38">
        <f>IF(LCOE_SensitivityScenarios!BF547&gt;'OnSSET_original_NoMG-PV-Diesel'!M547,'OnSSET_original_NoMG-PV-Diesel'!M547,LCOE_SensitivityScenarios!BF547)</f>
        <v>0.44000199916983901</v>
      </c>
      <c r="R548" s="28">
        <f>MIN('OnSSET_original_NoMG-PV-Diesel'!E547:I547,LCOE_SensitivityScenarios!BK547)</f>
        <v>0.44000199916983901</v>
      </c>
      <c r="S548" s="28">
        <f>MIN('OnSSET_original_NoMG-PV-Diesel'!E547:I547,LCOE_SensitivityScenarios!BP547)</f>
        <v>0.44000199916983901</v>
      </c>
      <c r="T548" s="27">
        <f>MIN('OnSSET_original_NoMG-PV-Diesel'!N547:R547,LCOE_SensitivityScenarios!BU547)</f>
        <v>0.425867814841076</v>
      </c>
      <c r="U548" s="28">
        <f>MIN('OnSSET_original_NoMG-PV-Diesel'!N547:R547,LCOE_SensitivityScenarios!BZ547)</f>
        <v>0.425867814841076</v>
      </c>
      <c r="V548" s="29">
        <f>MIN('OnSSET_original_NoMG-PV-Diesel'!N547:R547,LCOE_SensitivityScenarios!CE547)</f>
        <v>0.425867814841076</v>
      </c>
      <c r="W548" s="28">
        <f>MIN('OnSSET_original_NoMG-PV-Diesel'!W547:AA547,LCOE_SensitivityScenarios!CJ547)</f>
        <v>0.21804876034436599</v>
      </c>
      <c r="X548" s="28">
        <f>MIN('OnSSET_original_NoMG-PV-Diesel'!W547:AA547,LCOE_SensitivityScenarios!CO547)</f>
        <v>0.21804876034436599</v>
      </c>
      <c r="Y548" s="29">
        <f>MIN('OnSSET_original_NoMG-PV-Diesel'!W547:AA547,LCOE_SensitivityScenarios!CT547)</f>
        <v>0.21804876034436599</v>
      </c>
      <c r="Z548">
        <f>IF(H548='OnSSET_original_NoMG-PV-Diesel'!L547,'OnSSET_original_NoMG-PV-Diesel'!K547,"wait")</f>
        <v>25.3936329571873</v>
      </c>
      <c r="AA548">
        <f>IF(I548='OnSSET_original_NoMG-PV-Diesel'!L547,'OnSSET_original_NoMG-PV-Diesel'!K547,"wait")</f>
        <v>25.3936329571873</v>
      </c>
      <c r="AB548">
        <f>IF(J548='OnSSET_original_NoMG-PV-Diesel'!L547,'OnSSET_original_NoMG-PV-Diesel'!K547,"wait")</f>
        <v>25.3936329571873</v>
      </c>
      <c r="AC548">
        <f>IF(K548='OnSSET_original_NoMG-PV-Diesel'!U547,'OnSSET_original_NoMG-PV-Diesel'!T547,"wait")</f>
        <v>7.5276631685338602</v>
      </c>
      <c r="AD548">
        <f>IF(L548='OnSSET_original_NoMG-PV-Diesel'!U547,'OnSSET_original_NoMG-PV-Diesel'!T547,"wait")</f>
        <v>7.5276631685338602</v>
      </c>
      <c r="AE548">
        <f>IF(M548='OnSSET_original_NoMG-PV-Diesel'!U547,'OnSSET_original_NoMG-PV-Diesel'!T547,"wait")</f>
        <v>7.5276631685338602</v>
      </c>
      <c r="AF548">
        <f>IF(N548='OnSSET_original_NoMG-PV-Diesel'!AD547,'OnSSET_original_NoMG-PV-Diesel'!AC547,"wait")</f>
        <v>7.5276631685338602</v>
      </c>
      <c r="AG548">
        <f>IF(O548='OnSSET_original_NoMG-PV-Diesel'!AD547,'OnSSET_original_NoMG-PV-Diesel'!AC547,"wait")</f>
        <v>7.5276631685338602</v>
      </c>
      <c r="AH548">
        <f>IF(P548='OnSSET_original_NoMG-PV-Diesel'!AD547,'OnSSET_original_NoMG-PV-Diesel'!AC547,"wait")</f>
        <v>7.5276631685338602</v>
      </c>
      <c r="AR548">
        <v>15.665999999999899</v>
      </c>
      <c r="AS548">
        <v>14.898</v>
      </c>
      <c r="AT548">
        <v>9.6110000000000007</v>
      </c>
      <c r="AU548">
        <v>9.2270000000000003</v>
      </c>
      <c r="AV548">
        <v>49609.142979999997</v>
      </c>
      <c r="AW548">
        <v>0</v>
      </c>
      <c r="AX548">
        <v>8254.6447200000002</v>
      </c>
      <c r="AZ548">
        <f>SUMIF([1]base!$A$2:$A$169,B548,[1]base!$V$2:$V$169)</f>
        <v>0</v>
      </c>
      <c r="BA548">
        <f>SUMIF([2]s1!$A$2:$A$275,B548,[2]s1!$U$2:$U$275)</f>
        <v>0</v>
      </c>
      <c r="BB548">
        <f>SUMIF([3]s2!$A$2:$A$115,B548,[3]s2!$U$2:$U$115)</f>
        <v>0</v>
      </c>
      <c r="BC548">
        <f>SUMIF([4]s3!$A$2:$A$245,B548,[4]s3!$U$2:$U$245)</f>
        <v>0</v>
      </c>
      <c r="BD548">
        <f>SUMIF([5]s4!$A$2:$A$74,B548,[5]s4!$U$2:$U$74)</f>
        <v>0</v>
      </c>
      <c r="BF548">
        <f t="shared" si="45"/>
        <v>0</v>
      </c>
      <c r="BG548">
        <f t="shared" si="46"/>
        <v>0</v>
      </c>
      <c r="BH548">
        <f t="shared" si="47"/>
        <v>0</v>
      </c>
      <c r="BI548">
        <f t="shared" si="48"/>
        <v>0</v>
      </c>
      <c r="BJ548">
        <f t="shared" si="49"/>
        <v>0</v>
      </c>
      <c r="BL548" t="s">
        <v>114</v>
      </c>
      <c r="BM548" s="23">
        <v>48168.368170000002</v>
      </c>
      <c r="BN548" s="23">
        <v>8.3336277120000002</v>
      </c>
      <c r="BP548" t="s">
        <v>183</v>
      </c>
      <c r="BQ548" s="23">
        <v>9334.3843500000003</v>
      </c>
      <c r="BR548" s="23">
        <v>7.5276631690000002</v>
      </c>
      <c r="BT548" t="s">
        <v>183</v>
      </c>
      <c r="BU548" s="23">
        <v>9334.3843500000003</v>
      </c>
      <c r="BV548" s="23">
        <v>7.5276631690000002</v>
      </c>
    </row>
    <row r="549" spans="1:74" x14ac:dyDescent="0.25">
      <c r="A549">
        <v>1</v>
      </c>
      <c r="B549" s="15">
        <v>8478</v>
      </c>
      <c r="C549" s="15">
        <v>-64.091600299999996</v>
      </c>
      <c r="D549" s="15">
        <v>-19.075713629999999</v>
      </c>
      <c r="E549" s="16">
        <v>1</v>
      </c>
      <c r="F549" s="19">
        <v>42954.030309223002</v>
      </c>
      <c r="G549" s="19">
        <v>75.393059093563664</v>
      </c>
      <c r="H549" s="16" t="str">
        <f>IF(LCOE_SensitivityScenarios!BF548&gt;'OnSSET_original_NoMG-PV-Diesel'!M548,'OnSSET_original_NoMG-PV-Diesel'!L548,LCOE_SensitivityScenarios!BG548)</f>
        <v>SA_PV</v>
      </c>
      <c r="I549" s="39" t="str">
        <f>IF(LCOE_SensitivityScenarios!BK548&gt;'OnSSET_original_NoMG-PV-Diesel'!M548,'OnSSET_original_NoMG-PV-Diesel'!L548,LCOE_SensitivityScenarios!BL548)</f>
        <v>MG_Hybrid</v>
      </c>
      <c r="J549" s="39" t="str">
        <f>IF(LCOE_SensitivityScenarios!BP548&gt;'OnSSET_original_NoMG-PV-Diesel'!M548,'OnSSET_original_NoMG-PV-Diesel'!L548,LCOE_SensitivityScenarios!BQ548)</f>
        <v>SA_PV</v>
      </c>
      <c r="K549" s="38" t="str">
        <f>IF(LCOE_SensitivityScenarios!BU548&gt;'OnSSET_original_NoMG-PV-Diesel'!V548,'OnSSET_original_NoMG-PV-Diesel'!U548,LCOE_SensitivityScenarios!BV548)</f>
        <v>MG_Hybrid</v>
      </c>
      <c r="L549" s="39" t="str">
        <f>IF(LCOE_SensitivityScenarios!BZ548&gt;'OnSSET_original_NoMG-PV-Diesel'!V548,'OnSSET_original_NoMG-PV-Diesel'!U548,LCOE_SensitivityScenarios!CA548)</f>
        <v>MG_Hybrid</v>
      </c>
      <c r="M549" s="40" t="str">
        <f>IF(LCOE_SensitivityScenarios!CE548&gt;'OnSSET_original_NoMG-PV-Diesel'!V548,'OnSSET_original_NoMG-PV-Diesel'!U548,LCOE_SensitivityScenarios!CF548)</f>
        <v>SA_Diesel</v>
      </c>
      <c r="N549" s="39" t="str">
        <f>IF(LCOE_SensitivityScenarios!CJ548&gt;'OnSSET_original_NoMG-PV-Diesel'!AE548,'OnSSET_original_NoMG-PV-Diesel'!AD548,LCOE_SensitivityScenarios!CK548)</f>
        <v>SA_Diesel</v>
      </c>
      <c r="O549" s="39" t="str">
        <f>IF(LCOE_SensitivityScenarios!CO548&gt;'OnSSET_original_NoMG-PV-Diesel'!AE548,'OnSSET_original_NoMG-PV-Diesel'!AD548,LCOE_SensitivityScenarios!CP548)</f>
        <v>SA_Diesel</v>
      </c>
      <c r="P549" s="40" t="str">
        <f>IF(LCOE_SensitivityScenarios!CT548&gt;'OnSSET_original_NoMG-PV-Diesel'!AE548,'OnSSET_original_NoMG-PV-Diesel'!AD548,LCOE_SensitivityScenarios!CU548)</f>
        <v>SA_Diesel</v>
      </c>
      <c r="Q549" s="38">
        <f>IF(LCOE_SensitivityScenarios!BF548&gt;'OnSSET_original_NoMG-PV-Diesel'!M548,'OnSSET_original_NoMG-PV-Diesel'!M548,LCOE_SensitivityScenarios!BF548)</f>
        <v>0.43304000862568498</v>
      </c>
      <c r="R549" s="28">
        <f>MIN('OnSSET_original_NoMG-PV-Diesel'!E548:I548,LCOE_SensitivityScenarios!BK548)</f>
        <v>0.42693883732196236</v>
      </c>
      <c r="S549" s="28">
        <f>MIN('OnSSET_original_NoMG-PV-Diesel'!E548:I548,LCOE_SensitivityScenarios!BP548)</f>
        <v>0.43304000862568498</v>
      </c>
      <c r="T549" s="27">
        <f>MIN('OnSSET_original_NoMG-PV-Diesel'!N548:R548,LCOE_SensitivityScenarios!BU548)</f>
        <v>0.40892171379365039</v>
      </c>
      <c r="U549" s="28">
        <f>MIN('OnSSET_original_NoMG-PV-Diesel'!N548:R548,LCOE_SensitivityScenarios!BZ548)</f>
        <v>0.37198020580165037</v>
      </c>
      <c r="V549" s="29">
        <f>MIN('OnSSET_original_NoMG-PV-Diesel'!N548:R548,LCOE_SensitivityScenarios!CE548)</f>
        <v>0.425867814841076</v>
      </c>
      <c r="W549" s="28">
        <f>MIN('OnSSET_original_NoMG-PV-Diesel'!W548:AA548,LCOE_SensitivityScenarios!CJ548)</f>
        <v>0.21804876034436599</v>
      </c>
      <c r="X549" s="28">
        <f>MIN('OnSSET_original_NoMG-PV-Diesel'!W548:AA548,LCOE_SensitivityScenarios!CO548)</f>
        <v>0.21804876034436599</v>
      </c>
      <c r="Y549" s="29">
        <f>MIN('OnSSET_original_NoMG-PV-Diesel'!W548:AA548,LCOE_SensitivityScenarios!CT548)</f>
        <v>0.21804876034436599</v>
      </c>
      <c r="Z549">
        <f>IF(H549='OnSSET_original_NoMG-PV-Diesel'!L548,'OnSSET_original_NoMG-PV-Diesel'!K548,"wait")</f>
        <v>29.385265661150701</v>
      </c>
      <c r="AA549">
        <f>VLOOKUP(B549,[2]s1!$A$2:$T$275,20,FALSE)</f>
        <v>13.647</v>
      </c>
      <c r="AB549">
        <f>IF(J549='OnSSET_original_NoMG-PV-Diesel'!L548,'OnSSET_original_NoMG-PV-Diesel'!K548,"wait")</f>
        <v>29.385265661150701</v>
      </c>
      <c r="AC549">
        <f>VLOOKUP(B549,[4]s3!$A$2:$T$275,20,FALSE)</f>
        <v>12.367000000000001</v>
      </c>
      <c r="AD549" t="str">
        <f>IF(L549='OnSSET_original_NoMG-PV-Diesel'!U548,'OnSSET_original_NoMG-PV-Diesel'!T548,"wait")</f>
        <v>wait</v>
      </c>
      <c r="AE549">
        <f>IF(M549='OnSSET_original_NoMG-PV-Diesel'!U548,'OnSSET_original_NoMG-PV-Diesel'!T548,"wait")</f>
        <v>19.613712469964799</v>
      </c>
      <c r="AF549">
        <f>IF(N549='OnSSET_original_NoMG-PV-Diesel'!AD548,'OnSSET_original_NoMG-PV-Diesel'!AC548,"wait")</f>
        <v>19.613712469964799</v>
      </c>
      <c r="AG549">
        <f>IF(O549='OnSSET_original_NoMG-PV-Diesel'!AD548,'OnSSET_original_NoMG-PV-Diesel'!AC548,"wait")</f>
        <v>19.613712469964799</v>
      </c>
      <c r="AH549">
        <f>IF(P549='OnSSET_original_NoMG-PV-Diesel'!AD548,'OnSSET_original_NoMG-PV-Diesel'!AC548,"wait")</f>
        <v>19.613712469964799</v>
      </c>
      <c r="AR549" s="23">
        <v>115.15799999999901</v>
      </c>
      <c r="AS549" s="23">
        <v>37.454000000000001</v>
      </c>
      <c r="AT549" s="23">
        <v>12.0529999999999</v>
      </c>
      <c r="AU549" s="23">
        <v>1.0999999999999999E-2</v>
      </c>
      <c r="AV549" s="23">
        <v>54062.545270000002</v>
      </c>
      <c r="AW549" s="23">
        <v>0</v>
      </c>
      <c r="AX549" s="23">
        <v>9936.1464180000003</v>
      </c>
      <c r="AZ549">
        <f>SUMIF([1]base!$A$2:$A$169,B549,[1]base!$V$2:$V$169)</f>
        <v>0</v>
      </c>
      <c r="BA549">
        <f>SUMIF([2]s1!$A$2:$A$275,B549,[2]s1!$U$2:$U$275)</f>
        <v>33491.9</v>
      </c>
      <c r="BB549">
        <f>SUMIF([3]s2!$A$2:$A$115,B549,[3]s2!$U$2:$U$115)</f>
        <v>0</v>
      </c>
      <c r="BC549">
        <f>SUMIF([4]s3!$A$2:$A$245,B549,[4]s3!$U$2:$U$245)</f>
        <v>18899.52</v>
      </c>
      <c r="BD549">
        <f>SUMIF([5]s4!$A$2:$A$74,B549,[5]s4!$U$2:$U$74)</f>
        <v>0</v>
      </c>
      <c r="BF549">
        <f t="shared" si="45"/>
        <v>0</v>
      </c>
      <c r="BG549">
        <f t="shared" si="46"/>
        <v>97490.591688000015</v>
      </c>
      <c r="BH549">
        <f t="shared" si="47"/>
        <v>0</v>
      </c>
      <c r="BI549">
        <f t="shared" si="48"/>
        <v>82898.21168800001</v>
      </c>
      <c r="BJ549">
        <f t="shared" si="49"/>
        <v>0</v>
      </c>
      <c r="BL549" t="s">
        <v>114</v>
      </c>
      <c r="BM549" s="23">
        <v>123519.3317</v>
      </c>
      <c r="BN549" s="23">
        <v>24.362787310000002</v>
      </c>
      <c r="BP549" t="s">
        <v>183</v>
      </c>
      <c r="BQ549" s="23">
        <v>24321.21717</v>
      </c>
      <c r="BR549" s="23">
        <v>19.613712469999999</v>
      </c>
      <c r="BT549" t="s">
        <v>183</v>
      </c>
      <c r="BU549" s="23">
        <v>24321.21717</v>
      </c>
      <c r="BV549" s="23">
        <v>19.613712469999999</v>
      </c>
    </row>
    <row r="550" spans="1:74" x14ac:dyDescent="0.25">
      <c r="A550">
        <v>1</v>
      </c>
      <c r="B550" s="15">
        <v>8480</v>
      </c>
      <c r="C550" s="15">
        <v>-64.545303599999997</v>
      </c>
      <c r="D550" s="15">
        <v>-19.776900980000001</v>
      </c>
      <c r="E550" s="16">
        <v>1</v>
      </c>
      <c r="F550" s="19">
        <v>19421.790107867499</v>
      </c>
      <c r="G550" s="19">
        <v>53.018482836972403</v>
      </c>
      <c r="H550" s="16" t="str">
        <f>IF(LCOE_SensitivityScenarios!BF549&gt;'OnSSET_original_NoMG-PV-Diesel'!M549,'OnSSET_original_NoMG-PV-Diesel'!L549,LCOE_SensitivityScenarios!BG549)</f>
        <v>SA_PV</v>
      </c>
      <c r="I550" s="39" t="str">
        <f>IF(LCOE_SensitivityScenarios!BK549&gt;'OnSSET_original_NoMG-PV-Diesel'!M549,'OnSSET_original_NoMG-PV-Diesel'!L549,LCOE_SensitivityScenarios!BL549)</f>
        <v>SA_PV</v>
      </c>
      <c r="J550" s="39" t="str">
        <f>IF(LCOE_SensitivityScenarios!BP549&gt;'OnSSET_original_NoMG-PV-Diesel'!M549,'OnSSET_original_NoMG-PV-Diesel'!L549,LCOE_SensitivityScenarios!BQ549)</f>
        <v>SA_PV</v>
      </c>
      <c r="K550" s="38" t="str">
        <f>IF(LCOE_SensitivityScenarios!BU549&gt;'OnSSET_original_NoMG-PV-Diesel'!V549,'OnSSET_original_NoMG-PV-Diesel'!U549,LCOE_SensitivityScenarios!BV549)</f>
        <v>SA_PV</v>
      </c>
      <c r="L550" s="39" t="str">
        <f>IF(LCOE_SensitivityScenarios!BZ549&gt;'OnSSET_original_NoMG-PV-Diesel'!V549,'OnSSET_original_NoMG-PV-Diesel'!U549,LCOE_SensitivityScenarios!CA549)</f>
        <v>SA_PV</v>
      </c>
      <c r="M550" s="40" t="str">
        <f>IF(LCOE_SensitivityScenarios!CE549&gt;'OnSSET_original_NoMG-PV-Diesel'!V549,'OnSSET_original_NoMG-PV-Diesel'!U549,LCOE_SensitivityScenarios!CF549)</f>
        <v>SA_PV</v>
      </c>
      <c r="N550" s="39" t="str">
        <f>IF(LCOE_SensitivityScenarios!CJ549&gt;'OnSSET_original_NoMG-PV-Diesel'!AE549,'OnSSET_original_NoMG-PV-Diesel'!AD549,LCOE_SensitivityScenarios!CK549)</f>
        <v>SA_Diesel</v>
      </c>
      <c r="O550" s="39" t="str">
        <f>IF(LCOE_SensitivityScenarios!CO549&gt;'OnSSET_original_NoMG-PV-Diesel'!AE549,'OnSSET_original_NoMG-PV-Diesel'!AD549,LCOE_SensitivityScenarios!CP549)</f>
        <v>SA_Diesel</v>
      </c>
      <c r="P550" s="40" t="str">
        <f>IF(LCOE_SensitivityScenarios!CT549&gt;'OnSSET_original_NoMG-PV-Diesel'!AE549,'OnSSET_original_NoMG-PV-Diesel'!AD549,LCOE_SensitivityScenarios!CU549)</f>
        <v>SA_Diesel</v>
      </c>
      <c r="Q550" s="38">
        <f>IF(LCOE_SensitivityScenarios!BF549&gt;'OnSSET_original_NoMG-PV-Diesel'!M549,'OnSSET_original_NoMG-PV-Diesel'!M549,LCOE_SensitivityScenarios!BF549)</f>
        <v>0.45905052862430501</v>
      </c>
      <c r="R550" s="28">
        <f>MIN('OnSSET_original_NoMG-PV-Diesel'!E549:I549,LCOE_SensitivityScenarios!BK549)</f>
        <v>0.45905052862430501</v>
      </c>
      <c r="S550" s="28">
        <f>MIN('OnSSET_original_NoMG-PV-Diesel'!E549:I549,LCOE_SensitivityScenarios!BP549)</f>
        <v>0.45905052862430501</v>
      </c>
      <c r="T550" s="27">
        <f>MIN('OnSSET_original_NoMG-PV-Diesel'!N549:R549,LCOE_SensitivityScenarios!BU549)</f>
        <v>0.45905052862430501</v>
      </c>
      <c r="U550" s="28">
        <f>MIN('OnSSET_original_NoMG-PV-Diesel'!N549:R549,LCOE_SensitivityScenarios!BZ549)</f>
        <v>0.45905052862430501</v>
      </c>
      <c r="V550" s="29">
        <f>MIN('OnSSET_original_NoMG-PV-Diesel'!N549:R549,LCOE_SensitivityScenarios!CE549)</f>
        <v>0.45905052862430501</v>
      </c>
      <c r="W550" s="28">
        <f>MIN('OnSSET_original_NoMG-PV-Diesel'!W549:AA549,LCOE_SensitivityScenarios!CJ549)</f>
        <v>0.248216042448727</v>
      </c>
      <c r="X550" s="28">
        <f>MIN('OnSSET_original_NoMG-PV-Diesel'!W549:AA549,LCOE_SensitivityScenarios!CO549)</f>
        <v>0.248216042448727</v>
      </c>
      <c r="Y550" s="29">
        <f>MIN('OnSSET_original_NoMG-PV-Diesel'!W549:AA549,LCOE_SensitivityScenarios!CT549)</f>
        <v>0.248216042448727</v>
      </c>
      <c r="Z550">
        <f>IF(H550='OnSSET_original_NoMG-PV-Diesel'!L549,'OnSSET_original_NoMG-PV-Diesel'!K549,"wait")</f>
        <v>17.393799939137502</v>
      </c>
      <c r="AA550">
        <f>IF(I550='OnSSET_original_NoMG-PV-Diesel'!L549,'OnSSET_original_NoMG-PV-Diesel'!K549,"wait")</f>
        <v>17.393799939137502</v>
      </c>
      <c r="AB550">
        <f>IF(J550='OnSSET_original_NoMG-PV-Diesel'!L549,'OnSSET_original_NoMG-PV-Diesel'!K549,"wait")</f>
        <v>17.393799939137502</v>
      </c>
      <c r="AC550">
        <f>IF(K550='OnSSET_original_NoMG-PV-Diesel'!U549,'OnSSET_original_NoMG-PV-Diesel'!T549,"wait")</f>
        <v>11.6773629797183</v>
      </c>
      <c r="AD550">
        <f>IF(L550='OnSSET_original_NoMG-PV-Diesel'!U549,'OnSSET_original_NoMG-PV-Diesel'!T549,"wait")</f>
        <v>11.6773629797183</v>
      </c>
      <c r="AE550">
        <f>IF(M550='OnSSET_original_NoMG-PV-Diesel'!U549,'OnSSET_original_NoMG-PV-Diesel'!T549,"wait")</f>
        <v>11.6773629797183</v>
      </c>
      <c r="AF550">
        <f>IF(N550='OnSSET_original_NoMG-PV-Diesel'!AD549,'OnSSET_original_NoMG-PV-Diesel'!AC549,"wait")</f>
        <v>8.8683973095285502</v>
      </c>
      <c r="AG550">
        <f>IF(O550='OnSSET_original_NoMG-PV-Diesel'!AD549,'OnSSET_original_NoMG-PV-Diesel'!AC549,"wait")</f>
        <v>8.8683973095285502</v>
      </c>
      <c r="AH550">
        <f>IF(P550='OnSSET_original_NoMG-PV-Diesel'!AD549,'OnSSET_original_NoMG-PV-Diesel'!AC549,"wait")</f>
        <v>8.8683973095285502</v>
      </c>
      <c r="AR550">
        <v>98.902000000000001</v>
      </c>
      <c r="AS550">
        <v>57.615000000000002</v>
      </c>
      <c r="AT550">
        <v>7.3220000000000001</v>
      </c>
      <c r="AU550">
        <v>6.0620000000000003</v>
      </c>
      <c r="AV550">
        <v>45614.459869999999</v>
      </c>
      <c r="AW550">
        <v>0</v>
      </c>
      <c r="AX550">
        <v>6878.8705989999999</v>
      </c>
      <c r="AZ550">
        <f>SUMIF([1]base!$A$2:$A$169,B550,[1]base!$V$2:$V$169)</f>
        <v>0</v>
      </c>
      <c r="BA550">
        <f>SUMIF([2]s1!$A$2:$A$275,B550,[2]s1!$U$2:$U$275)</f>
        <v>0</v>
      </c>
      <c r="BB550">
        <f>SUMIF([3]s2!$A$2:$A$115,B550,[3]s2!$U$2:$U$115)</f>
        <v>0</v>
      </c>
      <c r="BC550">
        <f>SUMIF([4]s3!$A$2:$A$245,B550,[4]s3!$U$2:$U$245)</f>
        <v>0</v>
      </c>
      <c r="BD550">
        <f>SUMIF([5]s4!$A$2:$A$74,B550,[5]s4!$U$2:$U$74)</f>
        <v>0</v>
      </c>
      <c r="BF550">
        <f t="shared" si="45"/>
        <v>0</v>
      </c>
      <c r="BG550">
        <f t="shared" si="46"/>
        <v>0</v>
      </c>
      <c r="BH550">
        <f t="shared" si="47"/>
        <v>0</v>
      </c>
      <c r="BI550">
        <f t="shared" si="48"/>
        <v>0</v>
      </c>
      <c r="BJ550">
        <f t="shared" si="49"/>
        <v>0</v>
      </c>
      <c r="BL550" t="s">
        <v>114</v>
      </c>
      <c r="BM550" s="23">
        <v>59204.230309999999</v>
      </c>
      <c r="BN550" s="23">
        <v>11.67736298</v>
      </c>
      <c r="BP550" t="s">
        <v>186</v>
      </c>
      <c r="BQ550" s="23">
        <v>59204.230309999999</v>
      </c>
      <c r="BR550" s="23">
        <v>11.67736298</v>
      </c>
      <c r="BT550" t="s">
        <v>183</v>
      </c>
      <c r="BU550" s="23">
        <v>10996.90929</v>
      </c>
      <c r="BV550" s="23">
        <v>8.8683973100000006</v>
      </c>
    </row>
    <row r="551" spans="1:74" x14ac:dyDescent="0.25">
      <c r="A551">
        <v>1</v>
      </c>
      <c r="B551" s="15">
        <v>8486</v>
      </c>
      <c r="C551" s="15">
        <v>-64.551741489999998</v>
      </c>
      <c r="D551" s="15">
        <v>-20.11694542</v>
      </c>
      <c r="E551" s="16">
        <v>1</v>
      </c>
      <c r="F551" s="19">
        <v>34405.142304974099</v>
      </c>
      <c r="G551" s="19">
        <v>98.850106731416048</v>
      </c>
      <c r="H551" s="16" t="str">
        <f>IF(LCOE_SensitivityScenarios!BF550&gt;'OnSSET_original_NoMG-PV-Diesel'!M550,'OnSSET_original_NoMG-PV-Diesel'!L550,LCOE_SensitivityScenarios!BG550)</f>
        <v>SA_Diesel</v>
      </c>
      <c r="I551" s="39" t="str">
        <f>IF(LCOE_SensitivityScenarios!BK550&gt;'OnSSET_original_NoMG-PV-Diesel'!M550,'OnSSET_original_NoMG-PV-Diesel'!L550,LCOE_SensitivityScenarios!BL550)</f>
        <v>SA_Diesel</v>
      </c>
      <c r="J551" s="39" t="str">
        <f>IF(LCOE_SensitivityScenarios!BP550&gt;'OnSSET_original_NoMG-PV-Diesel'!M550,'OnSSET_original_NoMG-PV-Diesel'!L550,LCOE_SensitivityScenarios!BQ550)</f>
        <v>SA_Diesel</v>
      </c>
      <c r="K551" s="38" t="str">
        <f>IF(LCOE_SensitivityScenarios!BU550&gt;'OnSSET_original_NoMG-PV-Diesel'!V550,'OnSSET_original_NoMG-PV-Diesel'!U550,LCOE_SensitivityScenarios!BV550)</f>
        <v>SA_Diesel</v>
      </c>
      <c r="L551" s="39" t="str">
        <f>IF(LCOE_SensitivityScenarios!BZ550&gt;'OnSSET_original_NoMG-PV-Diesel'!V550,'OnSSET_original_NoMG-PV-Diesel'!U550,LCOE_SensitivityScenarios!CA550)</f>
        <v>SA_Diesel</v>
      </c>
      <c r="M551" s="40" t="str">
        <f>IF(LCOE_SensitivityScenarios!CE550&gt;'OnSSET_original_NoMG-PV-Diesel'!V550,'OnSSET_original_NoMG-PV-Diesel'!U550,LCOE_SensitivityScenarios!CF550)</f>
        <v>SA_Diesel</v>
      </c>
      <c r="N551" s="39" t="str">
        <f>IF(LCOE_SensitivityScenarios!CJ550&gt;'OnSSET_original_NoMG-PV-Diesel'!AE550,'OnSSET_original_NoMG-PV-Diesel'!AD550,LCOE_SensitivityScenarios!CK550)</f>
        <v>SA_Diesel</v>
      </c>
      <c r="O551" s="39" t="str">
        <f>IF(LCOE_SensitivityScenarios!CO550&gt;'OnSSET_original_NoMG-PV-Diesel'!AE550,'OnSSET_original_NoMG-PV-Diesel'!AD550,LCOE_SensitivityScenarios!CP550)</f>
        <v>SA_Diesel</v>
      </c>
      <c r="P551" s="40" t="str">
        <f>IF(LCOE_SensitivityScenarios!CT550&gt;'OnSSET_original_NoMG-PV-Diesel'!AE550,'OnSSET_original_NoMG-PV-Diesel'!AD550,LCOE_SensitivityScenarios!CU550)</f>
        <v>SA_Diesel</v>
      </c>
      <c r="Q551" s="38">
        <f>IF(LCOE_SensitivityScenarios!BF550&gt;'OnSSET_original_NoMG-PV-Diesel'!M550,'OnSSET_original_NoMG-PV-Diesel'!M550,LCOE_SensitivityScenarios!BF550)</f>
        <v>0.47892392368493603</v>
      </c>
      <c r="R551" s="28">
        <f>MIN('OnSSET_original_NoMG-PV-Diesel'!E550:I550,LCOE_SensitivityScenarios!BK550)</f>
        <v>0.47892392368493603</v>
      </c>
      <c r="S551" s="28">
        <f>MIN('OnSSET_original_NoMG-PV-Diesel'!E550:I550,LCOE_SensitivityScenarios!BP550)</f>
        <v>0.47892392368493603</v>
      </c>
      <c r="T551" s="27">
        <f>MIN('OnSSET_original_NoMG-PV-Diesel'!N550:R550,LCOE_SensitivityScenarios!BU550)</f>
        <v>0.354807105884136</v>
      </c>
      <c r="U551" s="28">
        <f>MIN('OnSSET_original_NoMG-PV-Diesel'!N550:R550,LCOE_SensitivityScenarios!BZ550)</f>
        <v>0.354807105884136</v>
      </c>
      <c r="V551" s="29">
        <f>MIN('OnSSET_original_NoMG-PV-Diesel'!N550:R550,LCOE_SensitivityScenarios!CE550)</f>
        <v>0.354807105884136</v>
      </c>
      <c r="W551" s="28">
        <f>MIN('OnSSET_original_NoMG-PV-Diesel'!W550:AA550,LCOE_SensitivityScenarios!CJ550)</f>
        <v>0.193914934660878</v>
      </c>
      <c r="X551" s="28">
        <f>MIN('OnSSET_original_NoMG-PV-Diesel'!W550:AA550,LCOE_SensitivityScenarios!CO550)</f>
        <v>0.193914934660878</v>
      </c>
      <c r="Y551" s="29">
        <f>MIN('OnSSET_original_NoMG-PV-Diesel'!W550:AA550,LCOE_SensitivityScenarios!CT550)</f>
        <v>0.193914934660878</v>
      </c>
      <c r="Z551">
        <f>IF(H551='OnSSET_original_NoMG-PV-Diesel'!L550,'OnSSET_original_NoMG-PV-Diesel'!K550,"wait")</f>
        <v>9.3853748695688495</v>
      </c>
      <c r="AA551">
        <f>IF(I551='OnSSET_original_NoMG-PV-Diesel'!L550,'OnSSET_original_NoMG-PV-Diesel'!K550,"wait")</f>
        <v>9.3853748695688495</v>
      </c>
      <c r="AB551">
        <f>IF(J551='OnSSET_original_NoMG-PV-Diesel'!L550,'OnSSET_original_NoMG-PV-Diesel'!K550,"wait")</f>
        <v>9.3853748695688495</v>
      </c>
      <c r="AC551">
        <f>IF(K551='OnSSET_original_NoMG-PV-Diesel'!U550,'OnSSET_original_NoMG-PV-Diesel'!T550,"wait")</f>
        <v>15.7101106415407</v>
      </c>
      <c r="AD551">
        <f>IF(L551='OnSSET_original_NoMG-PV-Diesel'!U550,'OnSSET_original_NoMG-PV-Diesel'!T550,"wait")</f>
        <v>15.7101106415407</v>
      </c>
      <c r="AE551">
        <f>IF(M551='OnSSET_original_NoMG-PV-Diesel'!U550,'OnSSET_original_NoMG-PV-Diesel'!T550,"wait")</f>
        <v>15.7101106415407</v>
      </c>
      <c r="AF551">
        <f>IF(N551='OnSSET_original_NoMG-PV-Diesel'!AD550,'OnSSET_original_NoMG-PV-Diesel'!AC550,"wait")</f>
        <v>15.7101106415407</v>
      </c>
      <c r="AG551">
        <f>IF(O551='OnSSET_original_NoMG-PV-Diesel'!AD550,'OnSSET_original_NoMG-PV-Diesel'!AC550,"wait")</f>
        <v>15.7101106415407</v>
      </c>
      <c r="AH551">
        <f>IF(P551='OnSSET_original_NoMG-PV-Diesel'!AD550,'OnSSET_original_NoMG-PV-Diesel'!AC550,"wait")</f>
        <v>15.7101106415407</v>
      </c>
      <c r="AR551">
        <v>109.768999999999</v>
      </c>
      <c r="AS551">
        <v>96.525000000000006</v>
      </c>
      <c r="AT551">
        <v>15.385999999999999</v>
      </c>
      <c r="AU551">
        <v>4.4729999999999999</v>
      </c>
      <c r="AV551">
        <v>61282.97982</v>
      </c>
      <c r="AW551">
        <v>0</v>
      </c>
      <c r="AX551">
        <v>12993.42224</v>
      </c>
      <c r="AZ551">
        <f>SUMIF([1]base!$A$2:$A$169,B551,[1]base!$V$2:$V$169)</f>
        <v>0</v>
      </c>
      <c r="BA551">
        <f>SUMIF([2]s1!$A$2:$A$275,B551,[2]s1!$U$2:$U$275)</f>
        <v>0</v>
      </c>
      <c r="BB551">
        <f>SUMIF([3]s2!$A$2:$A$115,B551,[3]s2!$U$2:$U$115)</f>
        <v>0</v>
      </c>
      <c r="BC551">
        <f>SUMIF([4]s3!$A$2:$A$245,B551,[4]s3!$U$2:$U$245)</f>
        <v>0</v>
      </c>
      <c r="BD551">
        <f>SUMIF([5]s4!$A$2:$A$74,B551,[5]s4!$U$2:$U$74)</f>
        <v>0</v>
      </c>
      <c r="BF551">
        <f t="shared" si="45"/>
        <v>0</v>
      </c>
      <c r="BG551">
        <f t="shared" si="46"/>
        <v>0</v>
      </c>
      <c r="BH551">
        <f t="shared" si="47"/>
        <v>0</v>
      </c>
      <c r="BI551">
        <f t="shared" si="48"/>
        <v>0</v>
      </c>
      <c r="BJ551">
        <f t="shared" si="49"/>
        <v>0</v>
      </c>
      <c r="BL551" t="s">
        <v>113</v>
      </c>
      <c r="BM551" s="23">
        <v>19480.70837</v>
      </c>
      <c r="BN551" s="23">
        <v>15.71011064</v>
      </c>
      <c r="BP551" t="s">
        <v>183</v>
      </c>
      <c r="BQ551" s="23">
        <v>19480.70837</v>
      </c>
      <c r="BR551" s="23">
        <v>15.71011064</v>
      </c>
      <c r="BT551" t="s">
        <v>183</v>
      </c>
      <c r="BU551" s="23">
        <v>19480.70837</v>
      </c>
      <c r="BV551" s="23">
        <v>15.71011064</v>
      </c>
    </row>
    <row r="552" spans="1:74" x14ac:dyDescent="0.25">
      <c r="A552">
        <v>1</v>
      </c>
      <c r="B552" s="15">
        <v>8488</v>
      </c>
      <c r="C552" s="15">
        <v>-64.407550499999999</v>
      </c>
      <c r="D552" s="15">
        <v>-20.3263295</v>
      </c>
      <c r="E552" s="16">
        <v>1</v>
      </c>
      <c r="F552" s="19">
        <v>18588.785380922702</v>
      </c>
      <c r="G552" s="19">
        <v>51.157620329441365</v>
      </c>
      <c r="H552" s="16" t="str">
        <f>IF(LCOE_SensitivityScenarios!BF551&gt;'OnSSET_original_NoMG-PV-Diesel'!M551,'OnSSET_original_NoMG-PV-Diesel'!L551,LCOE_SensitivityScenarios!BG551)</f>
        <v>SA_PV</v>
      </c>
      <c r="I552" s="39" t="str">
        <f>IF(LCOE_SensitivityScenarios!BK551&gt;'OnSSET_original_NoMG-PV-Diesel'!M551,'OnSSET_original_NoMG-PV-Diesel'!L551,LCOE_SensitivityScenarios!BL551)</f>
        <v>SA_PV</v>
      </c>
      <c r="J552" s="39" t="str">
        <f>IF(LCOE_SensitivityScenarios!BP551&gt;'OnSSET_original_NoMG-PV-Diesel'!M551,'OnSSET_original_NoMG-PV-Diesel'!L551,LCOE_SensitivityScenarios!BQ551)</f>
        <v>SA_PV</v>
      </c>
      <c r="K552" s="38" t="str">
        <f>IF(LCOE_SensitivityScenarios!BU551&gt;'OnSSET_original_NoMG-PV-Diesel'!V551,'OnSSET_original_NoMG-PV-Diesel'!U551,LCOE_SensitivityScenarios!BV551)</f>
        <v>SA_Diesel</v>
      </c>
      <c r="L552" s="39" t="str">
        <f>IF(LCOE_SensitivityScenarios!BZ551&gt;'OnSSET_original_NoMG-PV-Diesel'!V551,'OnSSET_original_NoMG-PV-Diesel'!U551,LCOE_SensitivityScenarios!CA551)</f>
        <v>SA_Diesel</v>
      </c>
      <c r="M552" s="40" t="str">
        <f>IF(LCOE_SensitivityScenarios!CE551&gt;'OnSSET_original_NoMG-PV-Diesel'!V551,'OnSSET_original_NoMG-PV-Diesel'!U551,LCOE_SensitivityScenarios!CF551)</f>
        <v>SA_Diesel</v>
      </c>
      <c r="N552" s="39" t="str">
        <f>IF(LCOE_SensitivityScenarios!CJ551&gt;'OnSSET_original_NoMG-PV-Diesel'!AE551,'OnSSET_original_NoMG-PV-Diesel'!AD551,LCOE_SensitivityScenarios!CK551)</f>
        <v>SA_Diesel</v>
      </c>
      <c r="O552" s="39" t="str">
        <f>IF(LCOE_SensitivityScenarios!CO551&gt;'OnSSET_original_NoMG-PV-Diesel'!AE551,'OnSSET_original_NoMG-PV-Diesel'!AD551,LCOE_SensitivityScenarios!CP551)</f>
        <v>SA_Diesel</v>
      </c>
      <c r="P552" s="40" t="str">
        <f>IF(LCOE_SensitivityScenarios!CT551&gt;'OnSSET_original_NoMG-PV-Diesel'!AE551,'OnSSET_original_NoMG-PV-Diesel'!AD551,LCOE_SensitivityScenarios!CU551)</f>
        <v>SA_Diesel</v>
      </c>
      <c r="Q552" s="38">
        <f>IF(LCOE_SensitivityScenarios!BF551&gt;'OnSSET_original_NoMG-PV-Diesel'!M551,'OnSSET_original_NoMG-PV-Diesel'!M551,LCOE_SensitivityScenarios!BF551)</f>
        <v>0.51995935170715302</v>
      </c>
      <c r="R552" s="28">
        <f>MIN('OnSSET_original_NoMG-PV-Diesel'!E551:I551,LCOE_SensitivityScenarios!BK551)</f>
        <v>0.51995935170715302</v>
      </c>
      <c r="S552" s="28">
        <f>MIN('OnSSET_original_NoMG-PV-Diesel'!E551:I551,LCOE_SensitivityScenarios!BP551)</f>
        <v>0.51995935170715302</v>
      </c>
      <c r="T552" s="27">
        <f>MIN('OnSSET_original_NoMG-PV-Diesel'!N551:R551,LCOE_SensitivityScenarios!BU551)</f>
        <v>0.425867814841076</v>
      </c>
      <c r="U552" s="28">
        <f>MIN('OnSSET_original_NoMG-PV-Diesel'!N551:R551,LCOE_SensitivityScenarios!BZ551)</f>
        <v>0.425867814841076</v>
      </c>
      <c r="V552" s="29">
        <f>MIN('OnSSET_original_NoMG-PV-Diesel'!N551:R551,LCOE_SensitivityScenarios!CE551)</f>
        <v>0.425867814841076</v>
      </c>
      <c r="W552" s="28">
        <f>MIN('OnSSET_original_NoMG-PV-Diesel'!W551:AA551,LCOE_SensitivityScenarios!CJ551)</f>
        <v>0.21804876034436599</v>
      </c>
      <c r="X552" s="28">
        <f>MIN('OnSSET_original_NoMG-PV-Diesel'!W551:AA551,LCOE_SensitivityScenarios!CO551)</f>
        <v>0.21804876034436599</v>
      </c>
      <c r="Y552" s="29">
        <f>MIN('OnSSET_original_NoMG-PV-Diesel'!W551:AA551,LCOE_SensitivityScenarios!CT551)</f>
        <v>0.21804876034436599</v>
      </c>
      <c r="Z552">
        <f>IF(H552='OnSSET_original_NoMG-PV-Diesel'!L551,'OnSSET_original_NoMG-PV-Diesel'!K551,"wait")</f>
        <v>16.175126598924798</v>
      </c>
      <c r="AA552">
        <f>IF(I552='OnSSET_original_NoMG-PV-Diesel'!L551,'OnSSET_original_NoMG-PV-Diesel'!K551,"wait")</f>
        <v>16.175126598924798</v>
      </c>
      <c r="AB552">
        <f>IF(J552='OnSSET_original_NoMG-PV-Diesel'!L551,'OnSSET_original_NoMG-PV-Diesel'!K551,"wait")</f>
        <v>16.175126598924798</v>
      </c>
      <c r="AC552">
        <f>IF(K552='OnSSET_original_NoMG-PV-Diesel'!U551,'OnSSET_original_NoMG-PV-Diesel'!T551,"wait")</f>
        <v>8.4880298543026296</v>
      </c>
      <c r="AD552">
        <f>IF(L552='OnSSET_original_NoMG-PV-Diesel'!U551,'OnSSET_original_NoMG-PV-Diesel'!T551,"wait")</f>
        <v>8.4880298543026296</v>
      </c>
      <c r="AE552">
        <f>IF(M552='OnSSET_original_NoMG-PV-Diesel'!U551,'OnSSET_original_NoMG-PV-Diesel'!T551,"wait")</f>
        <v>8.4880298543026296</v>
      </c>
      <c r="AF552">
        <f>IF(N552='OnSSET_original_NoMG-PV-Diesel'!AD551,'OnSSET_original_NoMG-PV-Diesel'!AC551,"wait")</f>
        <v>8.4880298543026296</v>
      </c>
      <c r="AG552">
        <f>IF(O552='OnSSET_original_NoMG-PV-Diesel'!AD551,'OnSSET_original_NoMG-PV-Diesel'!AC551,"wait")</f>
        <v>8.4880298543026296</v>
      </c>
      <c r="AH552">
        <f>IF(P552='OnSSET_original_NoMG-PV-Diesel'!AD551,'OnSSET_original_NoMG-PV-Diesel'!AC551,"wait")</f>
        <v>8.4880298543026296</v>
      </c>
      <c r="AR552">
        <v>106.905</v>
      </c>
      <c r="AS552">
        <v>106.905</v>
      </c>
      <c r="AT552">
        <v>25.870999999999999</v>
      </c>
      <c r="AU552">
        <v>10.897</v>
      </c>
      <c r="AV552">
        <v>46076.940170000002</v>
      </c>
      <c r="AW552">
        <v>0</v>
      </c>
      <c r="AX552">
        <v>7031.734391</v>
      </c>
      <c r="AZ552">
        <f>SUMIF([1]base!$A$2:$A$169,B552,[1]base!$V$2:$V$169)</f>
        <v>0</v>
      </c>
      <c r="BA552">
        <f>SUMIF([2]s1!$A$2:$A$275,B552,[2]s1!$U$2:$U$275)</f>
        <v>0</v>
      </c>
      <c r="BB552">
        <f>SUMIF([3]s2!$A$2:$A$115,B552,[3]s2!$U$2:$U$115)</f>
        <v>0</v>
      </c>
      <c r="BC552">
        <f>SUMIF([4]s3!$A$2:$A$245,B552,[4]s3!$U$2:$U$245)</f>
        <v>0</v>
      </c>
      <c r="BD552">
        <f>SUMIF([5]s4!$A$2:$A$74,B552,[5]s4!$U$2:$U$74)</f>
        <v>0</v>
      </c>
      <c r="BF552">
        <f t="shared" si="45"/>
        <v>0</v>
      </c>
      <c r="BG552">
        <f t="shared" si="46"/>
        <v>0</v>
      </c>
      <c r="BH552">
        <f t="shared" si="47"/>
        <v>0</v>
      </c>
      <c r="BI552">
        <f t="shared" si="48"/>
        <v>0</v>
      </c>
      <c r="BJ552">
        <f t="shared" si="49"/>
        <v>0</v>
      </c>
      <c r="BL552" t="s">
        <v>114</v>
      </c>
      <c r="BM552" s="23">
        <v>64183.5003</v>
      </c>
      <c r="BN552" s="23">
        <v>11.104411819999999</v>
      </c>
      <c r="BP552" t="s">
        <v>183</v>
      </c>
      <c r="BQ552" s="23">
        <v>10525.2495</v>
      </c>
      <c r="BR552" s="23">
        <v>8.4880298540000005</v>
      </c>
      <c r="BT552" t="s">
        <v>183</v>
      </c>
      <c r="BU552" s="23">
        <v>10525.2495</v>
      </c>
      <c r="BV552" s="23">
        <v>8.4880298540000005</v>
      </c>
    </row>
    <row r="553" spans="1:74" x14ac:dyDescent="0.25">
      <c r="A553">
        <v>1</v>
      </c>
      <c r="B553" s="15">
        <v>8489</v>
      </c>
      <c r="C553" s="15">
        <v>-63.788143390000002</v>
      </c>
      <c r="D553" s="15">
        <v>-20.097424220000001</v>
      </c>
      <c r="E553" s="16">
        <v>1</v>
      </c>
      <c r="F553" s="19">
        <v>37136.421983639702</v>
      </c>
      <c r="G553" s="19">
        <v>58.946434306023022</v>
      </c>
      <c r="H553" s="16" t="str">
        <f>IF(LCOE_SensitivityScenarios!BF552&gt;'OnSSET_original_NoMG-PV-Diesel'!M552,'OnSSET_original_NoMG-PV-Diesel'!L552,LCOE_SensitivityScenarios!BG552)</f>
        <v>SA_PV</v>
      </c>
      <c r="I553" s="39" t="str">
        <f>IF(LCOE_SensitivityScenarios!BK552&gt;'OnSSET_original_NoMG-PV-Diesel'!M552,'OnSSET_original_NoMG-PV-Diesel'!L552,LCOE_SensitivityScenarios!BL552)</f>
        <v>MG_Hybrid</v>
      </c>
      <c r="J553" s="39" t="str">
        <f>IF(LCOE_SensitivityScenarios!BP552&gt;'OnSSET_original_NoMG-PV-Diesel'!M552,'OnSSET_original_NoMG-PV-Diesel'!L552,LCOE_SensitivityScenarios!BQ552)</f>
        <v>SA_PV</v>
      </c>
      <c r="K553" s="38" t="str">
        <f>IF(LCOE_SensitivityScenarios!BU552&gt;'OnSSET_original_NoMG-PV-Diesel'!V552,'OnSSET_original_NoMG-PV-Diesel'!U552,LCOE_SensitivityScenarios!BV552)</f>
        <v>MG_Hybrid</v>
      </c>
      <c r="L553" s="39" t="str">
        <f>IF(LCOE_SensitivityScenarios!BZ552&gt;'OnSSET_original_NoMG-PV-Diesel'!V552,'OnSSET_original_NoMG-PV-Diesel'!U552,LCOE_SensitivityScenarios!CA552)</f>
        <v>MG_Hybrid</v>
      </c>
      <c r="M553" s="40" t="str">
        <f>IF(LCOE_SensitivityScenarios!CE552&gt;'OnSSET_original_NoMG-PV-Diesel'!V552,'OnSSET_original_NoMG-PV-Diesel'!U552,LCOE_SensitivityScenarios!CF552)</f>
        <v>SA_PV</v>
      </c>
      <c r="N553" s="39" t="str">
        <f>IF(LCOE_SensitivityScenarios!CJ552&gt;'OnSSET_original_NoMG-PV-Diesel'!AE552,'OnSSET_original_NoMG-PV-Diesel'!AD552,LCOE_SensitivityScenarios!CK552)</f>
        <v>SA_Diesel</v>
      </c>
      <c r="O553" s="39" t="str">
        <f>IF(LCOE_SensitivityScenarios!CO552&gt;'OnSSET_original_NoMG-PV-Diesel'!AE552,'OnSSET_original_NoMG-PV-Diesel'!AD552,LCOE_SensitivityScenarios!CP552)</f>
        <v>SA_Diesel</v>
      </c>
      <c r="P553" s="40" t="str">
        <f>IF(LCOE_SensitivityScenarios!CT552&gt;'OnSSET_original_NoMG-PV-Diesel'!AE552,'OnSSET_original_NoMG-PV-Diesel'!AD552,LCOE_SensitivityScenarios!CU552)</f>
        <v>SA_Diesel</v>
      </c>
      <c r="Q553" s="38">
        <f>IF(LCOE_SensitivityScenarios!BF552&gt;'OnSSET_original_NoMG-PV-Diesel'!M552,'OnSSET_original_NoMG-PV-Diesel'!M552,LCOE_SensitivityScenarios!BF552)</f>
        <v>0.46611284444929402</v>
      </c>
      <c r="R553" s="28">
        <f>MIN('OnSSET_original_NoMG-PV-Diesel'!E552:I552,LCOE_SensitivityScenarios!BK552)</f>
        <v>0.46481680170600381</v>
      </c>
      <c r="S553" s="28">
        <f>MIN('OnSSET_original_NoMG-PV-Diesel'!E552:I552,LCOE_SensitivityScenarios!BP552)</f>
        <v>0.46611284444929402</v>
      </c>
      <c r="T553" s="27">
        <f>MIN('OnSSET_original_NoMG-PV-Diesel'!N552:R552,LCOE_SensitivityScenarios!BU552)</f>
        <v>0.44584201022322778</v>
      </c>
      <c r="U553" s="28">
        <f>MIN('OnSSET_original_NoMG-PV-Diesel'!N552:R552,LCOE_SensitivityScenarios!BZ552)</f>
        <v>0.40890050223122776</v>
      </c>
      <c r="V553" s="29">
        <f>MIN('OnSSET_original_NoMG-PV-Diesel'!N552:R552,LCOE_SensitivityScenarios!CE552)</f>
        <v>0.46611284444929402</v>
      </c>
      <c r="W553" s="28">
        <f>MIN('OnSSET_original_NoMG-PV-Diesel'!W552:AA552,LCOE_SensitivityScenarios!CJ552)</f>
        <v>0.242182586027855</v>
      </c>
      <c r="X553" s="28">
        <f>MIN('OnSSET_original_NoMG-PV-Diesel'!W552:AA552,LCOE_SensitivityScenarios!CO552)</f>
        <v>0.242182586027855</v>
      </c>
      <c r="Y553" s="29">
        <f>MIN('OnSSET_original_NoMG-PV-Diesel'!W552:AA552,LCOE_SensitivityScenarios!CT552)</f>
        <v>0.242182586027855</v>
      </c>
      <c r="Z553">
        <f>IF(H553='OnSSET_original_NoMG-PV-Diesel'!L552,'OnSSET_original_NoMG-PV-Diesel'!K552,"wait")</f>
        <v>13.2586910181644</v>
      </c>
      <c r="AA553">
        <f>VLOOKUP(B553,[2]s1!$A$2:$T$275,20,FALSE)</f>
        <v>13.647</v>
      </c>
      <c r="AB553">
        <f>IF(J553='OnSSET_original_NoMG-PV-Diesel'!L552,'OnSSET_original_NoMG-PV-Diesel'!K552,"wait")</f>
        <v>13.2586910181644</v>
      </c>
      <c r="AC553">
        <f>VLOOKUP(B553,[4]s3!$A$2:$T$275,20,FALSE)</f>
        <v>12.367000000000001</v>
      </c>
      <c r="AD553" t="str">
        <f>IF(L553='OnSSET_original_NoMG-PV-Diesel'!U552,'OnSSET_original_NoMG-PV-Diesel'!T552,"wait")</f>
        <v>wait</v>
      </c>
      <c r="AE553">
        <f>IF(M553='OnSSET_original_NoMG-PV-Diesel'!U552,'OnSSET_original_NoMG-PV-Diesel'!T552,"wait")</f>
        <v>22.671808292820302</v>
      </c>
      <c r="AF553">
        <f>IF(N553='OnSSET_original_NoMG-PV-Diesel'!AD552,'OnSSET_original_NoMG-PV-Diesel'!AC552,"wait")</f>
        <v>16.957270312164201</v>
      </c>
      <c r="AG553">
        <f>IF(O553='OnSSET_original_NoMG-PV-Diesel'!AD552,'OnSSET_original_NoMG-PV-Diesel'!AC552,"wait")</f>
        <v>16.957270312164201</v>
      </c>
      <c r="AH553">
        <f>IF(P553='OnSSET_original_NoMG-PV-Diesel'!AD552,'OnSSET_original_NoMG-PV-Diesel'!AC552,"wait")</f>
        <v>16.957270312164201</v>
      </c>
      <c r="AR553">
        <v>180.364</v>
      </c>
      <c r="AS553">
        <v>107.721</v>
      </c>
      <c r="AT553">
        <v>28.31</v>
      </c>
      <c r="AU553">
        <v>2.1000000000000001E-2</v>
      </c>
      <c r="AV553">
        <v>53674.112580000001</v>
      </c>
      <c r="AW553">
        <v>0</v>
      </c>
      <c r="AX553">
        <v>9783.2826299999997</v>
      </c>
      <c r="AZ553">
        <f>SUMIF([1]base!$A$2:$A$169,B553,[1]base!$V$2:$V$169)</f>
        <v>0</v>
      </c>
      <c r="BA553">
        <f>SUMIF([2]s1!$A$2:$A$275,B553,[2]s1!$U$2:$U$275)</f>
        <v>33491.9</v>
      </c>
      <c r="BB553">
        <f>SUMIF([3]s2!$A$2:$A$115,B553,[3]s2!$U$2:$U$115)</f>
        <v>0</v>
      </c>
      <c r="BC553">
        <f>SUMIF([4]s3!$A$2:$A$245,B553,[4]s3!$U$2:$U$245)</f>
        <v>18899.52</v>
      </c>
      <c r="BD553">
        <f>SUMIF([5]s4!$A$2:$A$74,B553,[5]s4!$U$2:$U$74)</f>
        <v>0</v>
      </c>
      <c r="BF553">
        <f t="shared" si="45"/>
        <v>0</v>
      </c>
      <c r="BG553">
        <f t="shared" si="46"/>
        <v>96949.295210000011</v>
      </c>
      <c r="BH553">
        <f t="shared" si="47"/>
        <v>0</v>
      </c>
      <c r="BI553">
        <f t="shared" si="48"/>
        <v>82356.915210000006</v>
      </c>
      <c r="BJ553">
        <f t="shared" si="49"/>
        <v>0</v>
      </c>
      <c r="BL553" t="s">
        <v>114</v>
      </c>
      <c r="BM553" s="23">
        <v>114946.068</v>
      </c>
      <c r="BN553" s="23">
        <v>22.671808290000001</v>
      </c>
      <c r="BP553" t="s">
        <v>186</v>
      </c>
      <c r="BQ553" s="23">
        <v>114946.068</v>
      </c>
      <c r="BR553" s="23">
        <v>22.671808290000001</v>
      </c>
      <c r="BT553" t="s">
        <v>183</v>
      </c>
      <c r="BU553" s="23">
        <v>21027.199949999998</v>
      </c>
      <c r="BV553" s="23">
        <v>16.957270309999998</v>
      </c>
    </row>
    <row r="554" spans="1:74" x14ac:dyDescent="0.25">
      <c r="A554">
        <v>1</v>
      </c>
      <c r="B554" s="15">
        <v>8490</v>
      </c>
      <c r="C554" s="15">
        <v>-64.885772500000002</v>
      </c>
      <c r="D554" s="15">
        <v>-19.291672999999999</v>
      </c>
      <c r="E554" s="16">
        <v>1</v>
      </c>
      <c r="F554" s="19">
        <v>45127.718485922502</v>
      </c>
      <c r="G554" s="19">
        <v>82.972459563608567</v>
      </c>
      <c r="H554" s="16" t="str">
        <f>IF(LCOE_SensitivityScenarios!BF553&gt;'OnSSET_original_NoMG-PV-Diesel'!M553,'OnSSET_original_NoMG-PV-Diesel'!L553,LCOE_SensitivityScenarios!BG553)</f>
        <v>SA_PV</v>
      </c>
      <c r="I554" s="39" t="str">
        <f>IF(LCOE_SensitivityScenarios!BK553&gt;'OnSSET_original_NoMG-PV-Diesel'!M553,'OnSSET_original_NoMG-PV-Diesel'!L553,LCOE_SensitivityScenarios!BL553)</f>
        <v>SA_PV</v>
      </c>
      <c r="J554" s="39" t="str">
        <f>IF(LCOE_SensitivityScenarios!BP553&gt;'OnSSET_original_NoMG-PV-Diesel'!M553,'OnSSET_original_NoMG-PV-Diesel'!L553,LCOE_SensitivityScenarios!BQ553)</f>
        <v>SA_PV</v>
      </c>
      <c r="K554" s="38" t="str">
        <f>IF(LCOE_SensitivityScenarios!BU553&gt;'OnSSET_original_NoMG-PV-Diesel'!V553,'OnSSET_original_NoMG-PV-Diesel'!U553,LCOE_SensitivityScenarios!BV553)</f>
        <v>SA_PV</v>
      </c>
      <c r="L554" s="39" t="str">
        <f>IF(LCOE_SensitivityScenarios!BZ553&gt;'OnSSET_original_NoMG-PV-Diesel'!V553,'OnSSET_original_NoMG-PV-Diesel'!U553,LCOE_SensitivityScenarios!CA553)</f>
        <v>MG_Hybrid</v>
      </c>
      <c r="M554" s="40" t="str">
        <f>IF(LCOE_SensitivityScenarios!CE553&gt;'OnSSET_original_NoMG-PV-Diesel'!V553,'OnSSET_original_NoMG-PV-Diesel'!U553,LCOE_SensitivityScenarios!CF553)</f>
        <v>SA_PV</v>
      </c>
      <c r="N554" s="39" t="str">
        <f>IF(LCOE_SensitivityScenarios!CJ553&gt;'OnSSET_original_NoMG-PV-Diesel'!AE553,'OnSSET_original_NoMG-PV-Diesel'!AD553,LCOE_SensitivityScenarios!CK553)</f>
        <v>SA_Diesel</v>
      </c>
      <c r="O554" s="39" t="str">
        <f>IF(LCOE_SensitivityScenarios!CO553&gt;'OnSSET_original_NoMG-PV-Diesel'!AE553,'OnSSET_original_NoMG-PV-Diesel'!AD553,LCOE_SensitivityScenarios!CP553)</f>
        <v>SA_Diesel</v>
      </c>
      <c r="P554" s="40" t="str">
        <f>IF(LCOE_SensitivityScenarios!CT553&gt;'OnSSET_original_NoMG-PV-Diesel'!AE553,'OnSSET_original_NoMG-PV-Diesel'!AD553,LCOE_SensitivityScenarios!CU553)</f>
        <v>SA_Diesel</v>
      </c>
      <c r="Q554" s="38">
        <f>IF(LCOE_SensitivityScenarios!BF553&gt;'OnSSET_original_NoMG-PV-Diesel'!M553,'OnSSET_original_NoMG-PV-Diesel'!M553,LCOE_SensitivityScenarios!BF553)</f>
        <v>0.39977633218553998</v>
      </c>
      <c r="R554" s="28">
        <f>MIN('OnSSET_original_NoMG-PV-Diesel'!E553:I553,LCOE_SensitivityScenarios!BK553)</f>
        <v>0.39977633218553998</v>
      </c>
      <c r="S554" s="28">
        <f>MIN('OnSSET_original_NoMG-PV-Diesel'!E553:I553,LCOE_SensitivityScenarios!BP553)</f>
        <v>0.39977633218553998</v>
      </c>
      <c r="T554" s="27">
        <f>MIN('OnSSET_original_NoMG-PV-Diesel'!N553:R553,LCOE_SensitivityScenarios!BU553)</f>
        <v>0.39977633218553998</v>
      </c>
      <c r="U554" s="28">
        <f>MIN('OnSSET_original_NoMG-PV-Diesel'!N553:R553,LCOE_SensitivityScenarios!BZ553)</f>
        <v>0.37673295082662089</v>
      </c>
      <c r="V554" s="29">
        <f>MIN('OnSSET_original_NoMG-PV-Diesel'!N553:R553,LCOE_SensitivityScenarios!CE553)</f>
        <v>0.39977633218553998</v>
      </c>
      <c r="W554" s="28">
        <f>MIN('OnSSET_original_NoMG-PV-Diesel'!W553:AA553,LCOE_SensitivityScenarios!CJ553)</f>
        <v>0.23011567318611101</v>
      </c>
      <c r="X554" s="28">
        <f>MIN('OnSSET_original_NoMG-PV-Diesel'!W553:AA553,LCOE_SensitivityScenarios!CO553)</f>
        <v>0.23011567318611101</v>
      </c>
      <c r="Y554" s="29">
        <f>MIN('OnSSET_original_NoMG-PV-Diesel'!W553:AA553,LCOE_SensitivityScenarios!CT553)</f>
        <v>0.23011567318611101</v>
      </c>
      <c r="Z554">
        <f>IF(H554='OnSSET_original_NoMG-PV-Diesel'!L553,'OnSSET_original_NoMG-PV-Diesel'!K553,"wait")</f>
        <v>17.285437875710599</v>
      </c>
      <c r="AA554">
        <f>IF(I554='OnSSET_original_NoMG-PV-Diesel'!L553,'OnSSET_original_NoMG-PV-Diesel'!K553,"wait")</f>
        <v>17.285437875710599</v>
      </c>
      <c r="AB554">
        <f>IF(J554='OnSSET_original_NoMG-PV-Diesel'!L553,'OnSSET_original_NoMG-PV-Diesel'!K553,"wait")</f>
        <v>17.285437875710599</v>
      </c>
      <c r="AC554">
        <f>IF(K554='OnSSET_original_NoMG-PV-Diesel'!U553,'OnSSET_original_NoMG-PV-Diesel'!T553,"wait")</f>
        <v>23.629552039963599</v>
      </c>
      <c r="AD554" t="str">
        <f>IF(L554='OnSSET_original_NoMG-PV-Diesel'!U553,'OnSSET_original_NoMG-PV-Diesel'!T553,"wait")</f>
        <v>wait</v>
      </c>
      <c r="AE554">
        <f>IF(M554='OnSSET_original_NoMG-PV-Diesel'!U553,'OnSSET_original_NoMG-PV-Diesel'!T553,"wait")</f>
        <v>23.629552039963599</v>
      </c>
      <c r="AF554">
        <f>IF(N554='OnSSET_original_NoMG-PV-Diesel'!AD553,'OnSSET_original_NoMG-PV-Diesel'!AC553,"wait")</f>
        <v>20.606264148823001</v>
      </c>
      <c r="AG554">
        <f>IF(O554='OnSSET_original_NoMG-PV-Diesel'!AD553,'OnSSET_original_NoMG-PV-Diesel'!AC553,"wait")</f>
        <v>20.606264148823001</v>
      </c>
      <c r="AH554">
        <f>IF(P554='OnSSET_original_NoMG-PV-Diesel'!AD553,'OnSSET_original_NoMG-PV-Diesel'!AC553,"wait")</f>
        <v>20.606264148823001</v>
      </c>
      <c r="AR554" s="23">
        <v>43.564999999999998</v>
      </c>
      <c r="AS554" s="23">
        <v>16.891999999999999</v>
      </c>
      <c r="AT554" s="23">
        <v>7.1959999999999997</v>
      </c>
      <c r="AU554" s="23">
        <v>0.13200000000000001</v>
      </c>
      <c r="AV554" s="23">
        <v>58509.1976</v>
      </c>
      <c r="AW554" s="23">
        <v>0</v>
      </c>
      <c r="AX554" s="23">
        <v>11770.511909999999</v>
      </c>
      <c r="AZ554">
        <f>SUMIF([1]base!$A$2:$A$169,B554,[1]base!$V$2:$V$169)</f>
        <v>0</v>
      </c>
      <c r="BA554">
        <f>SUMIF([2]s1!$A$2:$A$275,B554,[2]s1!$U$2:$U$275)</f>
        <v>0</v>
      </c>
      <c r="BB554">
        <f>SUMIF([3]s2!$A$2:$A$115,B554,[3]s2!$U$2:$U$115)</f>
        <v>0</v>
      </c>
      <c r="BC554">
        <f>SUMIF([4]s3!$A$2:$A$245,B554,[4]s3!$U$2:$U$245)</f>
        <v>0</v>
      </c>
      <c r="BD554">
        <f>SUMIF([5]s4!$A$2:$A$74,B554,[5]s4!$U$2:$U$74)</f>
        <v>0</v>
      </c>
      <c r="BF554">
        <f t="shared" si="45"/>
        <v>0</v>
      </c>
      <c r="BG554">
        <f t="shared" si="46"/>
        <v>0</v>
      </c>
      <c r="BH554">
        <f t="shared" si="47"/>
        <v>0</v>
      </c>
      <c r="BI554">
        <f t="shared" si="48"/>
        <v>0</v>
      </c>
      <c r="BJ554">
        <f t="shared" si="49"/>
        <v>0</v>
      </c>
      <c r="BL554" t="s">
        <v>114</v>
      </c>
      <c r="BM554" s="23">
        <v>119801.8288</v>
      </c>
      <c r="BN554" s="23">
        <v>23.62955204</v>
      </c>
      <c r="BP554" t="s">
        <v>186</v>
      </c>
      <c r="BQ554" s="23">
        <v>119801.8288</v>
      </c>
      <c r="BR554" s="23">
        <v>23.62955204</v>
      </c>
      <c r="BT554" t="s">
        <v>183</v>
      </c>
      <c r="BU554" s="23">
        <v>25551.99207</v>
      </c>
      <c r="BV554" s="23">
        <v>20.606264150000001</v>
      </c>
    </row>
    <row r="555" spans="1:74" x14ac:dyDescent="0.25">
      <c r="A555">
        <v>1</v>
      </c>
      <c r="B555" s="15">
        <v>8502</v>
      </c>
      <c r="C555" s="15">
        <v>-64.708182489999999</v>
      </c>
      <c r="D555" s="15">
        <v>-18.980517760000001</v>
      </c>
      <c r="E555" s="16">
        <v>1</v>
      </c>
      <c r="F555" s="19">
        <v>42669.7342011285</v>
      </c>
      <c r="G555" s="19">
        <v>73.023186824550137</v>
      </c>
      <c r="H555" s="16" t="str">
        <f>IF(LCOE_SensitivityScenarios!BF554&gt;'OnSSET_original_NoMG-PV-Diesel'!M554,'OnSSET_original_NoMG-PV-Diesel'!L554,LCOE_SensitivityScenarios!BG554)</f>
        <v>SA_PV</v>
      </c>
      <c r="I555" s="39" t="str">
        <f>IF(LCOE_SensitivityScenarios!BK554&gt;'OnSSET_original_NoMG-PV-Diesel'!M554,'OnSSET_original_NoMG-PV-Diesel'!L554,LCOE_SensitivityScenarios!BL554)</f>
        <v>SA_PV</v>
      </c>
      <c r="J555" s="39" t="str">
        <f>IF(LCOE_SensitivityScenarios!BP554&gt;'OnSSET_original_NoMG-PV-Diesel'!M554,'OnSSET_original_NoMG-PV-Diesel'!L554,LCOE_SensitivityScenarios!BQ554)</f>
        <v>SA_PV</v>
      </c>
      <c r="K555" s="38" t="str">
        <f>IF(LCOE_SensitivityScenarios!BU554&gt;'OnSSET_original_NoMG-PV-Diesel'!V554,'OnSSET_original_NoMG-PV-Diesel'!U554,LCOE_SensitivityScenarios!BV554)</f>
        <v>SA_PV</v>
      </c>
      <c r="L555" s="39" t="str">
        <f>IF(LCOE_SensitivityScenarios!BZ554&gt;'OnSSET_original_NoMG-PV-Diesel'!V554,'OnSSET_original_NoMG-PV-Diesel'!U554,LCOE_SensitivityScenarios!CA554)</f>
        <v>MG_Hybrid</v>
      </c>
      <c r="M555" s="40" t="str">
        <f>IF(LCOE_SensitivityScenarios!CE554&gt;'OnSSET_original_NoMG-PV-Diesel'!V554,'OnSSET_original_NoMG-PV-Diesel'!U554,LCOE_SensitivityScenarios!CF554)</f>
        <v>SA_PV</v>
      </c>
      <c r="N555" s="39" t="str">
        <f>IF(LCOE_SensitivityScenarios!CJ554&gt;'OnSSET_original_NoMG-PV-Diesel'!AE554,'OnSSET_original_NoMG-PV-Diesel'!AD554,LCOE_SensitivityScenarios!CK554)</f>
        <v>SA_Diesel</v>
      </c>
      <c r="O555" s="39" t="str">
        <f>IF(LCOE_SensitivityScenarios!CO554&gt;'OnSSET_original_NoMG-PV-Diesel'!AE554,'OnSSET_original_NoMG-PV-Diesel'!AD554,LCOE_SensitivityScenarios!CP554)</f>
        <v>SA_Diesel</v>
      </c>
      <c r="P555" s="40" t="str">
        <f>IF(LCOE_SensitivityScenarios!CT554&gt;'OnSSET_original_NoMG-PV-Diesel'!AE554,'OnSSET_original_NoMG-PV-Diesel'!AD554,LCOE_SensitivityScenarios!CU554)</f>
        <v>SA_Diesel</v>
      </c>
      <c r="Q555" s="38">
        <f>IF(LCOE_SensitivityScenarios!BF554&gt;'OnSSET_original_NoMG-PV-Diesel'!M554,'OnSSET_original_NoMG-PV-Diesel'!M554,LCOE_SensitivityScenarios!BF554)</f>
        <v>0.40185948692454598</v>
      </c>
      <c r="R555" s="28">
        <f>MIN('OnSSET_original_NoMG-PV-Diesel'!E554:I554,LCOE_SensitivityScenarios!BK554)</f>
        <v>0.40185948692454598</v>
      </c>
      <c r="S555" s="28">
        <f>MIN('OnSSET_original_NoMG-PV-Diesel'!E554:I554,LCOE_SensitivityScenarios!BP554)</f>
        <v>0.40185948692454598</v>
      </c>
      <c r="T555" s="27">
        <f>MIN('OnSSET_original_NoMG-PV-Diesel'!N554:R554,LCOE_SensitivityScenarios!BU554)</f>
        <v>0.40185948692454598</v>
      </c>
      <c r="U555" s="28">
        <f>MIN('OnSSET_original_NoMG-PV-Diesel'!N554:R554,LCOE_SensitivityScenarios!BZ554)</f>
        <v>0.38560500478710624</v>
      </c>
      <c r="V555" s="29">
        <f>MIN('OnSSET_original_NoMG-PV-Diesel'!N554:R554,LCOE_SensitivityScenarios!CE554)</f>
        <v>0.40185948692454598</v>
      </c>
      <c r="W555" s="28">
        <f>MIN('OnSSET_original_NoMG-PV-Diesel'!W554:AA554,LCOE_SensitivityScenarios!CJ554)</f>
        <v>0.22408221676523901</v>
      </c>
      <c r="X555" s="28">
        <f>MIN('OnSSET_original_NoMG-PV-Diesel'!W554:AA554,LCOE_SensitivityScenarios!CO554)</f>
        <v>0.22408221676523901</v>
      </c>
      <c r="Y555" s="29">
        <f>MIN('OnSSET_original_NoMG-PV-Diesel'!W554:AA554,LCOE_SensitivityScenarios!CT554)</f>
        <v>0.22408221676523901</v>
      </c>
      <c r="Z555">
        <f>IF(H555='OnSSET_original_NoMG-PV-Diesel'!L554,'OnSSET_original_NoMG-PV-Diesel'!K554,"wait")</f>
        <v>15.725162940920301</v>
      </c>
      <c r="AA555">
        <f>IF(I555='OnSSET_original_NoMG-PV-Diesel'!L554,'OnSSET_original_NoMG-PV-Diesel'!K554,"wait")</f>
        <v>15.725162940920301</v>
      </c>
      <c r="AB555">
        <f>IF(J555='OnSSET_original_NoMG-PV-Diesel'!L554,'OnSSET_original_NoMG-PV-Diesel'!K554,"wait")</f>
        <v>15.725162940920301</v>
      </c>
      <c r="AC555">
        <f>IF(K555='OnSSET_original_NoMG-PV-Diesel'!U554,'OnSSET_original_NoMG-PV-Diesel'!T554,"wait")</f>
        <v>22.458936892009302</v>
      </c>
      <c r="AD555" t="str">
        <f>IF(L555='OnSSET_original_NoMG-PV-Diesel'!U554,'OnSSET_original_NoMG-PV-Diesel'!T554,"wait")</f>
        <v>wait</v>
      </c>
      <c r="AE555">
        <f>IF(M555='OnSSET_original_NoMG-PV-Diesel'!U554,'OnSSET_original_NoMG-PV-Diesel'!T554,"wait")</f>
        <v>22.458936892009302</v>
      </c>
      <c r="AF555">
        <f>IF(N555='OnSSET_original_NoMG-PV-Diesel'!AD554,'OnSSET_original_NoMG-PV-Diesel'!AC554,"wait")</f>
        <v>19.4838968954924</v>
      </c>
      <c r="AG555">
        <f>IF(O555='OnSSET_original_NoMG-PV-Diesel'!AD554,'OnSSET_original_NoMG-PV-Diesel'!AC554,"wait")</f>
        <v>19.4838968954924</v>
      </c>
      <c r="AH555">
        <f>IF(P555='OnSSET_original_NoMG-PV-Diesel'!AD554,'OnSSET_original_NoMG-PV-Diesel'!AC554,"wait")</f>
        <v>19.4838968954924</v>
      </c>
      <c r="AR555" s="23">
        <v>45.683</v>
      </c>
      <c r="AS555" s="23">
        <v>11.992000000000001</v>
      </c>
      <c r="AT555" s="23">
        <v>10.91</v>
      </c>
      <c r="AU555" s="23">
        <v>5.5E-2</v>
      </c>
      <c r="AV555" s="23">
        <v>57068.209649999997</v>
      </c>
      <c r="AW555" s="23">
        <v>0</v>
      </c>
      <c r="AX555" s="23">
        <v>11159.05675</v>
      </c>
      <c r="AZ555">
        <f>SUMIF([1]base!$A$2:$A$169,B555,[1]base!$V$2:$V$169)</f>
        <v>0</v>
      </c>
      <c r="BA555">
        <f>SUMIF([2]s1!$A$2:$A$275,B555,[2]s1!$U$2:$U$275)</f>
        <v>0</v>
      </c>
      <c r="BB555">
        <f>SUMIF([3]s2!$A$2:$A$115,B555,[3]s2!$U$2:$U$115)</f>
        <v>0</v>
      </c>
      <c r="BC555">
        <f>SUMIF([4]s3!$A$2:$A$245,B555,[4]s3!$U$2:$U$245)</f>
        <v>0</v>
      </c>
      <c r="BD555">
        <f>SUMIF([5]s4!$A$2:$A$74,B555,[5]s4!$U$2:$U$74)</f>
        <v>0</v>
      </c>
      <c r="BF555">
        <f t="shared" si="45"/>
        <v>0</v>
      </c>
      <c r="BG555">
        <f t="shared" si="46"/>
        <v>0</v>
      </c>
      <c r="BH555">
        <f t="shared" si="47"/>
        <v>0</v>
      </c>
      <c r="BI555">
        <f t="shared" si="48"/>
        <v>0</v>
      </c>
      <c r="BJ555">
        <f t="shared" si="49"/>
        <v>0</v>
      </c>
      <c r="BL555" t="s">
        <v>114</v>
      </c>
      <c r="BM555" s="23">
        <v>113866.81</v>
      </c>
      <c r="BN555" s="23">
        <v>22.45893689</v>
      </c>
      <c r="BP555" t="s">
        <v>186</v>
      </c>
      <c r="BQ555" s="23">
        <v>113866.81</v>
      </c>
      <c r="BR555" s="23">
        <v>22.45893689</v>
      </c>
      <c r="BT555" t="s">
        <v>183</v>
      </c>
      <c r="BU555" s="23">
        <v>24160.244449999998</v>
      </c>
      <c r="BV555" s="23">
        <v>19.483896900000001</v>
      </c>
    </row>
    <row r="556" spans="1:74" x14ac:dyDescent="0.25">
      <c r="A556">
        <v>1</v>
      </c>
      <c r="B556" s="15">
        <v>8509</v>
      </c>
      <c r="C556" s="15">
        <v>-65.309858019999993</v>
      </c>
      <c r="D556" s="15">
        <v>-19.089950389999998</v>
      </c>
      <c r="E556" s="16">
        <v>1</v>
      </c>
      <c r="F556" s="19">
        <v>59051.981655757198</v>
      </c>
      <c r="G556" s="19">
        <v>55.030964788195874</v>
      </c>
      <c r="H556" s="16" t="str">
        <f>IF(LCOE_SensitivityScenarios!BF555&gt;'OnSSET_original_NoMG-PV-Diesel'!M555,'OnSSET_original_NoMG-PV-Diesel'!L555,LCOE_SensitivityScenarios!BG555)</f>
        <v>Grid_extension</v>
      </c>
      <c r="I556" s="39" t="str">
        <f>IF(LCOE_SensitivityScenarios!BK555&gt;'OnSSET_original_NoMG-PV-Diesel'!M555,'OnSSET_original_NoMG-PV-Diesel'!L555,LCOE_SensitivityScenarios!BL555)</f>
        <v>Grid_extension</v>
      </c>
      <c r="J556" s="39" t="str">
        <f>IF(LCOE_SensitivityScenarios!BP555&gt;'OnSSET_original_NoMG-PV-Diesel'!M555,'OnSSET_original_NoMG-PV-Diesel'!L555,LCOE_SensitivityScenarios!BQ555)</f>
        <v>Grid_extension</v>
      </c>
      <c r="K556" s="38" t="str">
        <f>IF(LCOE_SensitivityScenarios!BU555&gt;'OnSSET_original_NoMG-PV-Diesel'!V555,'OnSSET_original_NoMG-PV-Diesel'!U555,LCOE_SensitivityScenarios!BV555)</f>
        <v>SA_Diesel</v>
      </c>
      <c r="L556" s="39" t="str">
        <f>IF(LCOE_SensitivityScenarios!BZ555&gt;'OnSSET_original_NoMG-PV-Diesel'!V555,'OnSSET_original_NoMG-PV-Diesel'!U555,LCOE_SensitivityScenarios!CA555)</f>
        <v>SA_Diesel</v>
      </c>
      <c r="M556" s="40" t="str">
        <f>IF(LCOE_SensitivityScenarios!CE555&gt;'OnSSET_original_NoMG-PV-Diesel'!V555,'OnSSET_original_NoMG-PV-Diesel'!U555,LCOE_SensitivityScenarios!CF555)</f>
        <v>SA_Diesel</v>
      </c>
      <c r="N556" s="39" t="str">
        <f>IF(LCOE_SensitivityScenarios!CJ555&gt;'OnSSET_original_NoMG-PV-Diesel'!AE555,'OnSSET_original_NoMG-PV-Diesel'!AD555,LCOE_SensitivityScenarios!CK555)</f>
        <v>SA_Diesel</v>
      </c>
      <c r="O556" s="39" t="str">
        <f>IF(LCOE_SensitivityScenarios!CO555&gt;'OnSSET_original_NoMG-PV-Diesel'!AE555,'OnSSET_original_NoMG-PV-Diesel'!AD555,LCOE_SensitivityScenarios!CP555)</f>
        <v>SA_Diesel</v>
      </c>
      <c r="P556" s="40" t="str">
        <f>IF(LCOE_SensitivityScenarios!CT555&gt;'OnSSET_original_NoMG-PV-Diesel'!AE555,'OnSSET_original_NoMG-PV-Diesel'!AD555,LCOE_SensitivityScenarios!CU555)</f>
        <v>SA_Diesel</v>
      </c>
      <c r="Q556" s="38">
        <f>IF(LCOE_SensitivityScenarios!BF555&gt;'OnSSET_original_NoMG-PV-Diesel'!M555,'OnSSET_original_NoMG-PV-Diesel'!M555,LCOE_SensitivityScenarios!BF555)</f>
        <v>0.31878837873773103</v>
      </c>
      <c r="R556" s="28">
        <f>MIN('OnSSET_original_NoMG-PV-Diesel'!E555:I555,LCOE_SensitivityScenarios!BK555)</f>
        <v>0.31878837873773103</v>
      </c>
      <c r="S556" s="28">
        <f>MIN('OnSSET_original_NoMG-PV-Diesel'!E555:I555,LCOE_SensitivityScenarios!BP555)</f>
        <v>0.31878837873773103</v>
      </c>
      <c r="T556" s="27">
        <f>MIN('OnSSET_original_NoMG-PV-Diesel'!N555:R555,LCOE_SensitivityScenarios!BU555)</f>
        <v>0.30151157416643198</v>
      </c>
      <c r="U556" s="28">
        <f>MIN('OnSSET_original_NoMG-PV-Diesel'!N555:R555,LCOE_SensitivityScenarios!BZ555)</f>
        <v>0.30151157416643198</v>
      </c>
      <c r="V556" s="29">
        <f>MIN('OnSSET_original_NoMG-PV-Diesel'!N555:R555,LCOE_SensitivityScenarios!CE555)</f>
        <v>0.30151157416643198</v>
      </c>
      <c r="W556" s="28">
        <f>MIN('OnSSET_original_NoMG-PV-Diesel'!W555:AA555,LCOE_SensitivityScenarios!CJ555)</f>
        <v>0.17581456539826101</v>
      </c>
      <c r="X556" s="28">
        <f>MIN('OnSSET_original_NoMG-PV-Diesel'!W555:AA555,LCOE_SensitivityScenarios!CO555)</f>
        <v>0.17581456539826101</v>
      </c>
      <c r="Y556" s="29">
        <f>MIN('OnSSET_original_NoMG-PV-Diesel'!W555:AA555,LCOE_SensitivityScenarios!CT555)</f>
        <v>0.17581456539826101</v>
      </c>
      <c r="Z556">
        <f>IF(H556='OnSSET_original_NoMG-PV-Diesel'!L555,'OnSSET_original_NoMG-PV-Diesel'!K555,"wait")</f>
        <v>8.3336277116010198</v>
      </c>
      <c r="AA556">
        <f>IF(I556='OnSSET_original_NoMG-PV-Diesel'!L555,'OnSSET_original_NoMG-PV-Diesel'!K555,"wait")</f>
        <v>8.3336277116010198</v>
      </c>
      <c r="AB556">
        <f>IF(J556='OnSSET_original_NoMG-PV-Diesel'!L555,'OnSSET_original_NoMG-PV-Diesel'!K555,"wait")</f>
        <v>8.3336277116010198</v>
      </c>
      <c r="AC556">
        <f>IF(K556='OnSSET_original_NoMG-PV-Diesel'!U555,'OnSSET_original_NoMG-PV-Diesel'!T555,"wait")</f>
        <v>26.964375185277198</v>
      </c>
      <c r="AD556">
        <f>IF(L556='OnSSET_original_NoMG-PV-Diesel'!U555,'OnSSET_original_NoMG-PV-Diesel'!T555,"wait")</f>
        <v>26.964375185277198</v>
      </c>
      <c r="AE556">
        <f>IF(M556='OnSSET_original_NoMG-PV-Diesel'!U555,'OnSSET_original_NoMG-PV-Diesel'!T555,"wait")</f>
        <v>26.964375185277198</v>
      </c>
      <c r="AF556">
        <f>IF(N556='OnSSET_original_NoMG-PV-Diesel'!AD555,'OnSSET_original_NoMG-PV-Diesel'!AC555,"wait")</f>
        <v>26.964375185277198</v>
      </c>
      <c r="AG556">
        <f>IF(O556='OnSSET_original_NoMG-PV-Diesel'!AD555,'OnSSET_original_NoMG-PV-Diesel'!AC555,"wait")</f>
        <v>26.964375185277198</v>
      </c>
      <c r="AH556">
        <f>IF(P556='OnSSET_original_NoMG-PV-Diesel'!AD555,'OnSSET_original_NoMG-PV-Diesel'!AC555,"wait")</f>
        <v>26.964375185277198</v>
      </c>
      <c r="AR556" s="23">
        <v>2.7689999999999899</v>
      </c>
      <c r="AS556" s="23">
        <v>2.7689999999999899</v>
      </c>
      <c r="AT556" s="23">
        <v>2.42</v>
      </c>
      <c r="AU556" s="23">
        <v>1.4999999999999999E-2</v>
      </c>
      <c r="AV556" s="23">
        <v>45614.459869999999</v>
      </c>
      <c r="AW556" s="23">
        <v>15068.97869</v>
      </c>
      <c r="AX556" s="23">
        <v>6878.8705989999999</v>
      </c>
      <c r="AZ556">
        <f>SUMIF([1]base!$A$2:$A$169,B556,[1]base!$V$2:$V$169)</f>
        <v>0</v>
      </c>
      <c r="BA556">
        <f>SUMIF([2]s1!$A$2:$A$275,B556,[2]s1!$U$2:$U$275)</f>
        <v>0</v>
      </c>
      <c r="BB556">
        <f>SUMIF([3]s2!$A$2:$A$115,B556,[3]s2!$U$2:$U$115)</f>
        <v>0</v>
      </c>
      <c r="BC556">
        <f>SUMIF([4]s3!$A$2:$A$245,B556,[4]s3!$U$2:$U$245)</f>
        <v>0</v>
      </c>
      <c r="BD556">
        <f>SUMIF([5]s4!$A$2:$A$74,B556,[5]s4!$U$2:$U$74)</f>
        <v>0</v>
      </c>
      <c r="BF556">
        <f t="shared" si="45"/>
        <v>0</v>
      </c>
      <c r="BG556">
        <f t="shared" si="46"/>
        <v>0</v>
      </c>
      <c r="BH556">
        <f t="shared" si="47"/>
        <v>0</v>
      </c>
      <c r="BI556">
        <f t="shared" si="48"/>
        <v>0</v>
      </c>
      <c r="BJ556">
        <f t="shared" si="49"/>
        <v>0</v>
      </c>
      <c r="BL556" t="s">
        <v>115</v>
      </c>
      <c r="BM556" s="23">
        <v>111391.6427</v>
      </c>
      <c r="BN556" s="23">
        <v>15.58033309</v>
      </c>
      <c r="BP556" t="s">
        <v>183</v>
      </c>
      <c r="BQ556" s="23">
        <v>33436.119030000002</v>
      </c>
      <c r="BR556" s="23">
        <v>26.964375189999998</v>
      </c>
      <c r="BT556" t="s">
        <v>183</v>
      </c>
      <c r="BU556" s="23">
        <v>33436.119030000002</v>
      </c>
      <c r="BV556" s="23">
        <v>26.964375189999998</v>
      </c>
    </row>
    <row r="557" spans="1:74" x14ac:dyDescent="0.25">
      <c r="A557">
        <v>1</v>
      </c>
      <c r="B557" s="15">
        <v>8514</v>
      </c>
      <c r="C557" s="15">
        <v>-64.936440270000006</v>
      </c>
      <c r="D557" s="15">
        <v>-19.932007089999999</v>
      </c>
      <c r="E557" s="16">
        <v>1</v>
      </c>
      <c r="F557" s="19">
        <v>35947.830162272199</v>
      </c>
      <c r="G557" s="19">
        <v>83.157902337507878</v>
      </c>
      <c r="H557" s="16" t="str">
        <f>IF(LCOE_SensitivityScenarios!BF556&gt;'OnSSET_original_NoMG-PV-Diesel'!M556,'OnSSET_original_NoMG-PV-Diesel'!L556,LCOE_SensitivityScenarios!BG556)</f>
        <v>SA_PV</v>
      </c>
      <c r="I557" s="39" t="str">
        <f>IF(LCOE_SensitivityScenarios!BK556&gt;'OnSSET_original_NoMG-PV-Diesel'!M556,'OnSSET_original_NoMG-PV-Diesel'!L556,LCOE_SensitivityScenarios!BL556)</f>
        <v>SA_PV</v>
      </c>
      <c r="J557" s="39" t="str">
        <f>IF(LCOE_SensitivityScenarios!BP556&gt;'OnSSET_original_NoMG-PV-Diesel'!M556,'OnSSET_original_NoMG-PV-Diesel'!L556,LCOE_SensitivityScenarios!BQ556)</f>
        <v>SA_PV</v>
      </c>
      <c r="K557" s="38" t="str">
        <f>IF(LCOE_SensitivityScenarios!BU556&gt;'OnSSET_original_NoMG-PV-Diesel'!V556,'OnSSET_original_NoMG-PV-Diesel'!U556,LCOE_SensitivityScenarios!BV556)</f>
        <v>SA_PV</v>
      </c>
      <c r="L557" s="39" t="str">
        <f>IF(LCOE_SensitivityScenarios!BZ556&gt;'OnSSET_original_NoMG-PV-Diesel'!V556,'OnSSET_original_NoMG-PV-Diesel'!U556,LCOE_SensitivityScenarios!CA556)</f>
        <v>SA_PV</v>
      </c>
      <c r="M557" s="40" t="str">
        <f>IF(LCOE_SensitivityScenarios!CE556&gt;'OnSSET_original_NoMG-PV-Diesel'!V556,'OnSSET_original_NoMG-PV-Diesel'!U556,LCOE_SensitivityScenarios!CF556)</f>
        <v>SA_PV</v>
      </c>
      <c r="N557" s="39" t="str">
        <f>IF(LCOE_SensitivityScenarios!CJ556&gt;'OnSSET_original_NoMG-PV-Diesel'!AE556,'OnSSET_original_NoMG-PV-Diesel'!AD556,LCOE_SensitivityScenarios!CK556)</f>
        <v>SA_Diesel</v>
      </c>
      <c r="O557" s="39" t="str">
        <f>IF(LCOE_SensitivityScenarios!CO556&gt;'OnSSET_original_NoMG-PV-Diesel'!AE556,'OnSSET_original_NoMG-PV-Diesel'!AD556,LCOE_SensitivityScenarios!CP556)</f>
        <v>SA_Diesel</v>
      </c>
      <c r="P557" s="40" t="str">
        <f>IF(LCOE_SensitivityScenarios!CT556&gt;'OnSSET_original_NoMG-PV-Diesel'!AE556,'OnSSET_original_NoMG-PV-Diesel'!AD556,LCOE_SensitivityScenarios!CU556)</f>
        <v>SA_Diesel</v>
      </c>
      <c r="Q557" s="38">
        <f>IF(LCOE_SensitivityScenarios!BF556&gt;'OnSSET_original_NoMG-PV-Diesel'!M556,'OnSSET_original_NoMG-PV-Diesel'!M556,LCOE_SensitivityScenarios!BF556)</f>
        <v>0.37289027555943499</v>
      </c>
      <c r="R557" s="28">
        <f>MIN('OnSSET_original_NoMG-PV-Diesel'!E556:I556,LCOE_SensitivityScenarios!BK556)</f>
        <v>0.37289027555943499</v>
      </c>
      <c r="S557" s="28">
        <f>MIN('OnSSET_original_NoMG-PV-Diesel'!E556:I556,LCOE_SensitivityScenarios!BP556)</f>
        <v>0.37289027555943499</v>
      </c>
      <c r="T557" s="27">
        <f>MIN('OnSSET_original_NoMG-PV-Diesel'!N556:R556,LCOE_SensitivityScenarios!BU556)</f>
        <v>0.37289027555943499</v>
      </c>
      <c r="U557" s="28">
        <f>MIN('OnSSET_original_NoMG-PV-Diesel'!N556:R556,LCOE_SensitivityScenarios!BZ556)</f>
        <v>0.37289027555943499</v>
      </c>
      <c r="V557" s="29">
        <f>MIN('OnSSET_original_NoMG-PV-Diesel'!N556:R556,LCOE_SensitivityScenarios!CE556)</f>
        <v>0.37289027555943499</v>
      </c>
      <c r="W557" s="28">
        <f>MIN('OnSSET_original_NoMG-PV-Diesel'!W556:AA556,LCOE_SensitivityScenarios!CJ556)</f>
        <v>0.26028295529047202</v>
      </c>
      <c r="X557" s="28">
        <f>MIN('OnSSET_original_NoMG-PV-Diesel'!W556:AA556,LCOE_SensitivityScenarios!CO556)</f>
        <v>0.26028295529047202</v>
      </c>
      <c r="Y557" s="29">
        <f>MIN('OnSSET_original_NoMG-PV-Diesel'!W556:AA556,LCOE_SensitivityScenarios!CT556)</f>
        <v>0.26028295529047202</v>
      </c>
      <c r="Z557">
        <f>IF(H557='OnSSET_original_NoMG-PV-Diesel'!L556,'OnSSET_original_NoMG-PV-Diesel'!K556,"wait")</f>
        <v>24.362787311679998</v>
      </c>
      <c r="AA557">
        <f>IF(I557='OnSSET_original_NoMG-PV-Diesel'!L556,'OnSSET_original_NoMG-PV-Diesel'!K556,"wait")</f>
        <v>24.362787311679998</v>
      </c>
      <c r="AB557">
        <f>IF(J557='OnSSET_original_NoMG-PV-Diesel'!L556,'OnSSET_original_NoMG-PV-Diesel'!K556,"wait")</f>
        <v>24.362787311679998</v>
      </c>
      <c r="AC557">
        <f>IF(K557='OnSSET_original_NoMG-PV-Diesel'!U556,'OnSSET_original_NoMG-PV-Diesel'!T556,"wait")</f>
        <v>17.556937808191499</v>
      </c>
      <c r="AD557">
        <f>IF(L557='OnSSET_original_NoMG-PV-Diesel'!U556,'OnSSET_original_NoMG-PV-Diesel'!T556,"wait")</f>
        <v>17.556937808191499</v>
      </c>
      <c r="AE557">
        <f>IF(M557='OnSSET_original_NoMG-PV-Diesel'!U556,'OnSSET_original_NoMG-PV-Diesel'!T556,"wait")</f>
        <v>17.556937808191499</v>
      </c>
      <c r="AF557">
        <f>IF(N557='OnSSET_original_NoMG-PV-Diesel'!AD556,'OnSSET_original_NoMG-PV-Diesel'!AC556,"wait")</f>
        <v>16.4145343206722</v>
      </c>
      <c r="AG557">
        <f>IF(O557='OnSSET_original_NoMG-PV-Diesel'!AD556,'OnSSET_original_NoMG-PV-Diesel'!AC556,"wait")</f>
        <v>16.4145343206722</v>
      </c>
      <c r="AH557">
        <f>IF(P557='OnSSET_original_NoMG-PV-Diesel'!AD556,'OnSSET_original_NoMG-PV-Diesel'!AC556,"wait")</f>
        <v>16.4145343206722</v>
      </c>
      <c r="AR557">
        <v>72.739999999999995</v>
      </c>
      <c r="AS557">
        <v>72.848999999999904</v>
      </c>
      <c r="AT557">
        <v>7.3639999999999999</v>
      </c>
      <c r="AU557">
        <v>7.3839999999999897</v>
      </c>
      <c r="AV557">
        <v>55210.250690000001</v>
      </c>
      <c r="AW557">
        <v>0</v>
      </c>
      <c r="AX557">
        <v>10394.737789999999</v>
      </c>
      <c r="AZ557">
        <f>SUMIF([1]base!$A$2:$A$169,B557,[1]base!$V$2:$V$169)</f>
        <v>0</v>
      </c>
      <c r="BA557">
        <f>SUMIF([2]s1!$A$2:$A$275,B557,[2]s1!$U$2:$U$275)</f>
        <v>0</v>
      </c>
      <c r="BB557">
        <f>SUMIF([3]s2!$A$2:$A$115,B557,[3]s2!$U$2:$U$115)</f>
        <v>0</v>
      </c>
      <c r="BC557">
        <f>SUMIF([4]s3!$A$2:$A$245,B557,[4]s3!$U$2:$U$245)</f>
        <v>0</v>
      </c>
      <c r="BD557">
        <f>SUMIF([5]s4!$A$2:$A$74,B557,[5]s4!$U$2:$U$74)</f>
        <v>0</v>
      </c>
      <c r="BF557">
        <f t="shared" si="45"/>
        <v>0</v>
      </c>
      <c r="BG557">
        <f t="shared" si="46"/>
        <v>0</v>
      </c>
      <c r="BH557">
        <f t="shared" si="47"/>
        <v>0</v>
      </c>
      <c r="BI557">
        <f t="shared" si="48"/>
        <v>0</v>
      </c>
      <c r="BJ557">
        <f t="shared" si="49"/>
        <v>0</v>
      </c>
      <c r="BL557" t="s">
        <v>114</v>
      </c>
      <c r="BM557" s="23">
        <v>89013.67469</v>
      </c>
      <c r="BN557" s="23">
        <v>17.556937810000001</v>
      </c>
      <c r="BP557" t="s">
        <v>186</v>
      </c>
      <c r="BQ557" s="23">
        <v>89013.67469</v>
      </c>
      <c r="BR557" s="23">
        <v>17.556937810000001</v>
      </c>
      <c r="BT557" t="s">
        <v>183</v>
      </c>
      <c r="BU557" s="23">
        <v>20354.201410000001</v>
      </c>
      <c r="BV557" s="23">
        <v>16.414534320000001</v>
      </c>
    </row>
    <row r="558" spans="1:74" x14ac:dyDescent="0.25">
      <c r="A558">
        <v>1</v>
      </c>
      <c r="B558" s="15">
        <v>8516</v>
      </c>
      <c r="C558" s="15">
        <v>-64.632001389999999</v>
      </c>
      <c r="D558" s="15">
        <v>-20.204756029999999</v>
      </c>
      <c r="E558" s="16">
        <v>1</v>
      </c>
      <c r="F558" s="19">
        <v>24026.968486923</v>
      </c>
      <c r="G558" s="19">
        <v>62.587128912239919</v>
      </c>
      <c r="H558" s="16" t="str">
        <f>IF(LCOE_SensitivityScenarios!BF557&gt;'OnSSET_original_NoMG-PV-Diesel'!M557,'OnSSET_original_NoMG-PV-Diesel'!L557,LCOE_SensitivityScenarios!BG557)</f>
        <v>SA_PV</v>
      </c>
      <c r="I558" s="39" t="str">
        <f>IF(LCOE_SensitivityScenarios!BK557&gt;'OnSSET_original_NoMG-PV-Diesel'!M557,'OnSSET_original_NoMG-PV-Diesel'!L557,LCOE_SensitivityScenarios!BL557)</f>
        <v>SA_PV</v>
      </c>
      <c r="J558" s="39" t="str">
        <f>IF(LCOE_SensitivityScenarios!BP557&gt;'OnSSET_original_NoMG-PV-Diesel'!M557,'OnSSET_original_NoMG-PV-Diesel'!L557,LCOE_SensitivityScenarios!BQ557)</f>
        <v>SA_PV</v>
      </c>
      <c r="K558" s="38" t="str">
        <f>IF(LCOE_SensitivityScenarios!BU557&gt;'OnSSET_original_NoMG-PV-Diesel'!V557,'OnSSET_original_NoMG-PV-Diesel'!U557,LCOE_SensitivityScenarios!BV557)</f>
        <v>SA_Diesel</v>
      </c>
      <c r="L558" s="39" t="str">
        <f>IF(LCOE_SensitivityScenarios!BZ557&gt;'OnSSET_original_NoMG-PV-Diesel'!V557,'OnSSET_original_NoMG-PV-Diesel'!U557,LCOE_SensitivityScenarios!CA557)</f>
        <v>SA_Diesel</v>
      </c>
      <c r="M558" s="40" t="str">
        <f>IF(LCOE_SensitivityScenarios!CE557&gt;'OnSSET_original_NoMG-PV-Diesel'!V557,'OnSSET_original_NoMG-PV-Diesel'!U557,LCOE_SensitivityScenarios!CF557)</f>
        <v>SA_Diesel</v>
      </c>
      <c r="N558" s="39" t="str">
        <f>IF(LCOE_SensitivityScenarios!CJ557&gt;'OnSSET_original_NoMG-PV-Diesel'!AE557,'OnSSET_original_NoMG-PV-Diesel'!AD557,LCOE_SensitivityScenarios!CK557)</f>
        <v>SA_Diesel</v>
      </c>
      <c r="O558" s="39" t="str">
        <f>IF(LCOE_SensitivityScenarios!CO557&gt;'OnSSET_original_NoMG-PV-Diesel'!AE557,'OnSSET_original_NoMG-PV-Diesel'!AD557,LCOE_SensitivityScenarios!CP557)</f>
        <v>SA_Diesel</v>
      </c>
      <c r="P558" s="40" t="str">
        <f>IF(LCOE_SensitivityScenarios!CT557&gt;'OnSSET_original_NoMG-PV-Diesel'!AE557,'OnSSET_original_NoMG-PV-Diesel'!AD557,LCOE_SensitivityScenarios!CU557)</f>
        <v>SA_Diesel</v>
      </c>
      <c r="Q558" s="38">
        <f>IF(LCOE_SensitivityScenarios!BF557&gt;'OnSSET_original_NoMG-PV-Diesel'!M557,'OnSSET_original_NoMG-PV-Diesel'!M557,LCOE_SensitivityScenarios!BF557)</f>
        <v>0.41934027528310203</v>
      </c>
      <c r="R558" s="28">
        <f>MIN('OnSSET_original_NoMG-PV-Diesel'!E557:I557,LCOE_SensitivityScenarios!BK557)</f>
        <v>0.41934027528310203</v>
      </c>
      <c r="S558" s="28">
        <f>MIN('OnSSET_original_NoMG-PV-Diesel'!E557:I557,LCOE_SensitivityScenarios!BP557)</f>
        <v>0.41934027528310203</v>
      </c>
      <c r="T558" s="27">
        <f>MIN('OnSSET_original_NoMG-PV-Diesel'!N557:R557,LCOE_SensitivityScenarios!BU557)</f>
        <v>0.40810263760184101</v>
      </c>
      <c r="U558" s="28">
        <f>MIN('OnSSET_original_NoMG-PV-Diesel'!N557:R557,LCOE_SensitivityScenarios!BZ557)</f>
        <v>0.40810263760184101</v>
      </c>
      <c r="V558" s="29">
        <f>MIN('OnSSET_original_NoMG-PV-Diesel'!N557:R557,LCOE_SensitivityScenarios!CE557)</f>
        <v>0.40810263760184101</v>
      </c>
      <c r="W558" s="28">
        <f>MIN('OnSSET_original_NoMG-PV-Diesel'!W557:AA557,LCOE_SensitivityScenarios!CJ557)</f>
        <v>0.21201530392349399</v>
      </c>
      <c r="X558" s="28">
        <f>MIN('OnSSET_original_NoMG-PV-Diesel'!W557:AA557,LCOE_SensitivityScenarios!CO557)</f>
        <v>0.21201530392349399</v>
      </c>
      <c r="Y558" s="29">
        <f>MIN('OnSSET_original_NoMG-PV-Diesel'!W557:AA557,LCOE_SensitivityScenarios!CT557)</f>
        <v>0.21201530392349399</v>
      </c>
      <c r="Z558">
        <f>IF(H558='OnSSET_original_NoMG-PV-Diesel'!L557,'OnSSET_original_NoMG-PV-Diesel'!K557,"wait")</f>
        <v>11.6773629797183</v>
      </c>
      <c r="AA558">
        <f>IF(I558='OnSSET_original_NoMG-PV-Diesel'!L557,'OnSSET_original_NoMG-PV-Diesel'!K557,"wait")</f>
        <v>11.6773629797183</v>
      </c>
      <c r="AB558">
        <f>IF(J558='OnSSET_original_NoMG-PV-Diesel'!L557,'OnSSET_original_NoMG-PV-Diesel'!K557,"wait")</f>
        <v>11.6773629797183</v>
      </c>
      <c r="AC558">
        <f>IF(K558='OnSSET_original_NoMG-PV-Diesel'!U557,'OnSSET_original_NoMG-PV-Diesel'!T557,"wait")</f>
        <v>10.971218487179399</v>
      </c>
      <c r="AD558">
        <f>IF(L558='OnSSET_original_NoMG-PV-Diesel'!U557,'OnSSET_original_NoMG-PV-Diesel'!T557,"wait")</f>
        <v>10.971218487179399</v>
      </c>
      <c r="AE558">
        <f>IF(M558='OnSSET_original_NoMG-PV-Diesel'!U557,'OnSSET_original_NoMG-PV-Diesel'!T557,"wait")</f>
        <v>10.971218487179399</v>
      </c>
      <c r="AF558">
        <f>IF(N558='OnSSET_original_NoMG-PV-Diesel'!AD557,'OnSSET_original_NoMG-PV-Diesel'!AC557,"wait")</f>
        <v>10.971218487179399</v>
      </c>
      <c r="AG558">
        <f>IF(O558='OnSSET_original_NoMG-PV-Diesel'!AD557,'OnSSET_original_NoMG-PV-Diesel'!AC557,"wait")</f>
        <v>10.971218487179399</v>
      </c>
      <c r="AH558">
        <f>IF(P558='OnSSET_original_NoMG-PV-Diesel'!AD557,'OnSSET_original_NoMG-PV-Diesel'!AC557,"wait")</f>
        <v>10.971218487179399</v>
      </c>
      <c r="AR558">
        <v>96.114999999999995</v>
      </c>
      <c r="AS558">
        <v>96.114999999999995</v>
      </c>
      <c r="AT558">
        <v>26.954999999999998</v>
      </c>
      <c r="AU558">
        <v>11.57</v>
      </c>
      <c r="AV558">
        <v>48752.097699999998</v>
      </c>
      <c r="AW558">
        <v>0</v>
      </c>
      <c r="AX558">
        <v>7948.9171349999997</v>
      </c>
      <c r="AZ558">
        <f>SUMIF([1]base!$A$2:$A$169,B558,[1]base!$V$2:$V$169)</f>
        <v>0</v>
      </c>
      <c r="BA558">
        <f>SUMIF([2]s1!$A$2:$A$275,B558,[2]s1!$U$2:$U$275)</f>
        <v>0</v>
      </c>
      <c r="BB558">
        <f>SUMIF([3]s2!$A$2:$A$115,B558,[3]s2!$U$2:$U$115)</f>
        <v>0</v>
      </c>
      <c r="BC558">
        <f>SUMIF([4]s3!$A$2:$A$245,B558,[4]s3!$U$2:$U$245)</f>
        <v>0</v>
      </c>
      <c r="BD558">
        <f>SUMIF([5]s4!$A$2:$A$74,B558,[5]s4!$U$2:$U$74)</f>
        <v>0</v>
      </c>
      <c r="BF558">
        <f t="shared" si="45"/>
        <v>0</v>
      </c>
      <c r="BG558">
        <f t="shared" si="46"/>
        <v>0</v>
      </c>
      <c r="BH558">
        <f t="shared" si="47"/>
        <v>0</v>
      </c>
      <c r="BI558">
        <f t="shared" si="48"/>
        <v>0</v>
      </c>
      <c r="BJ558">
        <f t="shared" si="49"/>
        <v>0</v>
      </c>
      <c r="BL558" t="s">
        <v>114</v>
      </c>
      <c r="BM558" s="23">
        <v>66906.536070000002</v>
      </c>
      <c r="BN558" s="23">
        <v>13.196555439999999</v>
      </c>
      <c r="BP558" t="s">
        <v>183</v>
      </c>
      <c r="BQ558" s="23">
        <v>13604.430469999999</v>
      </c>
      <c r="BR558" s="23">
        <v>10.97121849</v>
      </c>
      <c r="BT558" t="s">
        <v>183</v>
      </c>
      <c r="BU558" s="23">
        <v>13604.430469999999</v>
      </c>
      <c r="BV558" s="23">
        <v>10.97121849</v>
      </c>
    </row>
    <row r="559" spans="1:74" x14ac:dyDescent="0.25">
      <c r="A559">
        <v>1</v>
      </c>
      <c r="B559" s="15">
        <v>8529</v>
      </c>
      <c r="C559" s="15">
        <v>-65.027766979999996</v>
      </c>
      <c r="D559" s="15">
        <v>-20.021012200000001</v>
      </c>
      <c r="E559" s="16">
        <v>1</v>
      </c>
      <c r="F559" s="19">
        <v>18635.115336149302</v>
      </c>
      <c r="G559" s="19">
        <v>52.585144138092119</v>
      </c>
      <c r="H559" s="16" t="str">
        <f>IF(LCOE_SensitivityScenarios!BF558&gt;'OnSSET_original_NoMG-PV-Diesel'!M558,'OnSSET_original_NoMG-PV-Diesel'!L558,LCOE_SensitivityScenarios!BG558)</f>
        <v>SA_PV</v>
      </c>
      <c r="I559" s="39" t="str">
        <f>IF(LCOE_SensitivityScenarios!BK558&gt;'OnSSET_original_NoMG-PV-Diesel'!M558,'OnSSET_original_NoMG-PV-Diesel'!L558,LCOE_SensitivityScenarios!BL558)</f>
        <v>SA_PV</v>
      </c>
      <c r="J559" s="39" t="str">
        <f>IF(LCOE_SensitivityScenarios!BP558&gt;'OnSSET_original_NoMG-PV-Diesel'!M558,'OnSSET_original_NoMG-PV-Diesel'!L558,LCOE_SensitivityScenarios!BQ558)</f>
        <v>SA_PV</v>
      </c>
      <c r="K559" s="38" t="str">
        <f>IF(LCOE_SensitivityScenarios!BU558&gt;'OnSSET_original_NoMG-PV-Diesel'!V558,'OnSSET_original_NoMG-PV-Diesel'!U558,LCOE_SensitivityScenarios!BV558)</f>
        <v>SA_PV</v>
      </c>
      <c r="L559" s="39" t="str">
        <f>IF(LCOE_SensitivityScenarios!BZ558&gt;'OnSSET_original_NoMG-PV-Diesel'!V558,'OnSSET_original_NoMG-PV-Diesel'!U558,LCOE_SensitivityScenarios!CA558)</f>
        <v>SA_PV</v>
      </c>
      <c r="M559" s="40" t="str">
        <f>IF(LCOE_SensitivityScenarios!CE558&gt;'OnSSET_original_NoMG-PV-Diesel'!V558,'OnSSET_original_NoMG-PV-Diesel'!U558,LCOE_SensitivityScenarios!CF558)</f>
        <v>SA_PV</v>
      </c>
      <c r="N559" s="39" t="str">
        <f>IF(LCOE_SensitivityScenarios!CJ558&gt;'OnSSET_original_NoMG-PV-Diesel'!AE558,'OnSSET_original_NoMG-PV-Diesel'!AD558,LCOE_SensitivityScenarios!CK558)</f>
        <v>SA_Diesel</v>
      </c>
      <c r="O559" s="39" t="str">
        <f>IF(LCOE_SensitivityScenarios!CO558&gt;'OnSSET_original_NoMG-PV-Diesel'!AE558,'OnSSET_original_NoMG-PV-Diesel'!AD558,LCOE_SensitivityScenarios!CP558)</f>
        <v>SA_Diesel</v>
      </c>
      <c r="P559" s="40" t="str">
        <f>IF(LCOE_SensitivityScenarios!CT558&gt;'OnSSET_original_NoMG-PV-Diesel'!AE558,'OnSSET_original_NoMG-PV-Diesel'!AD558,LCOE_SensitivityScenarios!CU558)</f>
        <v>SA_Diesel</v>
      </c>
      <c r="Q559" s="38">
        <f>IF(LCOE_SensitivityScenarios!BF558&gt;'OnSSET_original_NoMG-PV-Diesel'!M558,'OnSSET_original_NoMG-PV-Diesel'!M558,LCOE_SensitivityScenarios!BF558)</f>
        <v>0.42085482775252597</v>
      </c>
      <c r="R559" s="28">
        <f>MIN('OnSSET_original_NoMG-PV-Diesel'!E558:I558,LCOE_SensitivityScenarios!BK558)</f>
        <v>0.42085482775252597</v>
      </c>
      <c r="S559" s="28">
        <f>MIN('OnSSET_original_NoMG-PV-Diesel'!E558:I558,LCOE_SensitivityScenarios!BP558)</f>
        <v>0.42085482775252597</v>
      </c>
      <c r="T559" s="27">
        <f>MIN('OnSSET_original_NoMG-PV-Diesel'!N558:R558,LCOE_SensitivityScenarios!BU558)</f>
        <v>0.42085482775252597</v>
      </c>
      <c r="U559" s="28">
        <f>MIN('OnSSET_original_NoMG-PV-Diesel'!N558:R558,LCOE_SensitivityScenarios!BZ558)</f>
        <v>0.42085482775252597</v>
      </c>
      <c r="V559" s="29">
        <f>MIN('OnSSET_original_NoMG-PV-Diesel'!N558:R558,LCOE_SensitivityScenarios!CE558)</f>
        <v>0.42085482775252597</v>
      </c>
      <c r="W559" s="28">
        <f>MIN('OnSSET_original_NoMG-PV-Diesel'!W558:AA558,LCOE_SensitivityScenarios!CJ558)</f>
        <v>0.242182586027855</v>
      </c>
      <c r="X559" s="28">
        <f>MIN('OnSSET_original_NoMG-PV-Diesel'!W558:AA558,LCOE_SensitivityScenarios!CO558)</f>
        <v>0.242182586027855</v>
      </c>
      <c r="Y559" s="29">
        <f>MIN('OnSSET_original_NoMG-PV-Diesel'!W558:AA558,LCOE_SensitivityScenarios!CT558)</f>
        <v>0.242182586027855</v>
      </c>
      <c r="Z559">
        <f>IF(H559='OnSSET_original_NoMG-PV-Diesel'!L558,'OnSSET_original_NoMG-PV-Diesel'!K558,"wait")</f>
        <v>15.7101106415407</v>
      </c>
      <c r="AA559">
        <f>IF(I559='OnSSET_original_NoMG-PV-Diesel'!L558,'OnSSET_original_NoMG-PV-Diesel'!K558,"wait")</f>
        <v>15.7101106415407</v>
      </c>
      <c r="AB559">
        <f>IF(J559='OnSSET_original_NoMG-PV-Diesel'!L558,'OnSSET_original_NoMG-PV-Diesel'!K558,"wait")</f>
        <v>15.7101106415407</v>
      </c>
      <c r="AC559">
        <f>IF(K559='OnSSET_original_NoMG-PV-Diesel'!U558,'OnSSET_original_NoMG-PV-Diesel'!T558,"wait")</f>
        <v>9.0103062257757003</v>
      </c>
      <c r="AD559">
        <f>IF(L559='OnSSET_original_NoMG-PV-Diesel'!U558,'OnSSET_original_NoMG-PV-Diesel'!T558,"wait")</f>
        <v>9.0103062257757003</v>
      </c>
      <c r="AE559">
        <f>IF(M559='OnSSET_original_NoMG-PV-Diesel'!U558,'OnSSET_original_NoMG-PV-Diesel'!T558,"wait")</f>
        <v>9.0103062257757003</v>
      </c>
      <c r="AF559">
        <f>IF(N559='OnSSET_original_NoMG-PV-Diesel'!AD558,'OnSSET_original_NoMG-PV-Diesel'!AC558,"wait")</f>
        <v>8.5091850849996806</v>
      </c>
      <c r="AG559">
        <f>IF(O559='OnSSET_original_NoMG-PV-Diesel'!AD558,'OnSSET_original_NoMG-PV-Diesel'!AC558,"wait")</f>
        <v>8.5091850849996806</v>
      </c>
      <c r="AH559">
        <f>IF(P559='OnSSET_original_NoMG-PV-Diesel'!AD558,'OnSSET_original_NoMG-PV-Diesel'!AC558,"wait")</f>
        <v>8.5091850849996806</v>
      </c>
      <c r="AR559">
        <v>73.686000000000007</v>
      </c>
      <c r="AS559">
        <v>73.878999999999905</v>
      </c>
      <c r="AT559">
        <v>12.05</v>
      </c>
      <c r="AU559">
        <v>2.0099999999999998</v>
      </c>
      <c r="AV559">
        <v>44673.818500000001</v>
      </c>
      <c r="AW559">
        <v>0</v>
      </c>
      <c r="AX559">
        <v>6573.1430170000003</v>
      </c>
      <c r="AZ559">
        <f>SUMIF([1]base!$A$2:$A$169,B559,[1]base!$V$2:$V$169)</f>
        <v>0</v>
      </c>
      <c r="BA559">
        <f>SUMIF([2]s1!$A$2:$A$275,B559,[2]s1!$U$2:$U$275)</f>
        <v>0</v>
      </c>
      <c r="BB559">
        <f>SUMIF([3]s2!$A$2:$A$115,B559,[3]s2!$U$2:$U$115)</f>
        <v>0</v>
      </c>
      <c r="BC559">
        <f>SUMIF([4]s3!$A$2:$A$245,B559,[4]s3!$U$2:$U$245)</f>
        <v>0</v>
      </c>
      <c r="BD559">
        <f>SUMIF([5]s4!$A$2:$A$74,B559,[5]s4!$U$2:$U$74)</f>
        <v>0</v>
      </c>
      <c r="BF559">
        <f t="shared" si="45"/>
        <v>0</v>
      </c>
      <c r="BG559">
        <f t="shared" si="46"/>
        <v>0</v>
      </c>
      <c r="BH559">
        <f t="shared" si="47"/>
        <v>0</v>
      </c>
      <c r="BI559">
        <f t="shared" si="48"/>
        <v>0</v>
      </c>
      <c r="BJ559">
        <f t="shared" si="49"/>
        <v>0</v>
      </c>
      <c r="BL559" t="s">
        <v>114</v>
      </c>
      <c r="BM559" s="23">
        <v>52079.56998</v>
      </c>
      <c r="BN559" s="23">
        <v>9.0103062260000009</v>
      </c>
      <c r="BP559" t="s">
        <v>186</v>
      </c>
      <c r="BQ559" s="23">
        <v>52079.56998</v>
      </c>
      <c r="BR559" s="23">
        <v>9.0103062260000009</v>
      </c>
      <c r="BT559" t="s">
        <v>183</v>
      </c>
      <c r="BU559" s="23">
        <v>10551.48222</v>
      </c>
      <c r="BV559" s="23">
        <v>8.5091850850000004</v>
      </c>
    </row>
    <row r="560" spans="1:74" x14ac:dyDescent="0.25">
      <c r="A560">
        <v>1</v>
      </c>
      <c r="B560" s="15">
        <v>8535</v>
      </c>
      <c r="C560" s="15">
        <v>-64.334505359999994</v>
      </c>
      <c r="D560" s="15">
        <v>-19.294248230000001</v>
      </c>
      <c r="E560" s="16">
        <v>1</v>
      </c>
      <c r="F560" s="19">
        <v>38480.738937420501</v>
      </c>
      <c r="G560" s="19">
        <v>73.601312127642927</v>
      </c>
      <c r="H560" s="16" t="str">
        <f>IF(LCOE_SensitivityScenarios!BF559&gt;'OnSSET_original_NoMG-PV-Diesel'!M559,'OnSSET_original_NoMG-PV-Diesel'!L559,LCOE_SensitivityScenarios!BG559)</f>
        <v>SA_PV</v>
      </c>
      <c r="I560" s="39" t="str">
        <f>IF(LCOE_SensitivityScenarios!BK559&gt;'OnSSET_original_NoMG-PV-Diesel'!M559,'OnSSET_original_NoMG-PV-Diesel'!L559,LCOE_SensitivityScenarios!BL559)</f>
        <v>SA_PV</v>
      </c>
      <c r="J560" s="39" t="str">
        <f>IF(LCOE_SensitivityScenarios!BP559&gt;'OnSSET_original_NoMG-PV-Diesel'!M559,'OnSSET_original_NoMG-PV-Diesel'!L559,LCOE_SensitivityScenarios!BQ559)</f>
        <v>SA_PV</v>
      </c>
      <c r="K560" s="38" t="str">
        <f>IF(LCOE_SensitivityScenarios!BU559&gt;'OnSSET_original_NoMG-PV-Diesel'!V559,'OnSSET_original_NoMG-PV-Diesel'!U559,LCOE_SensitivityScenarios!BV559)</f>
        <v>SA_Diesel</v>
      </c>
      <c r="L560" s="39" t="str">
        <f>IF(LCOE_SensitivityScenarios!BZ559&gt;'OnSSET_original_NoMG-PV-Diesel'!V559,'OnSSET_original_NoMG-PV-Diesel'!U559,LCOE_SensitivityScenarios!CA559)</f>
        <v>SA_Diesel</v>
      </c>
      <c r="M560" s="40" t="str">
        <f>IF(LCOE_SensitivityScenarios!CE559&gt;'OnSSET_original_NoMG-PV-Diesel'!V559,'OnSSET_original_NoMG-PV-Diesel'!U559,LCOE_SensitivityScenarios!CF559)</f>
        <v>SA_Diesel</v>
      </c>
      <c r="N560" s="39" t="str">
        <f>IF(LCOE_SensitivityScenarios!CJ559&gt;'OnSSET_original_NoMG-PV-Diesel'!AE559,'OnSSET_original_NoMG-PV-Diesel'!AD559,LCOE_SensitivityScenarios!CK559)</f>
        <v>SA_Diesel</v>
      </c>
      <c r="O560" s="39" t="str">
        <f>IF(LCOE_SensitivityScenarios!CO559&gt;'OnSSET_original_NoMG-PV-Diesel'!AE559,'OnSSET_original_NoMG-PV-Diesel'!AD559,LCOE_SensitivityScenarios!CP559)</f>
        <v>SA_Diesel</v>
      </c>
      <c r="P560" s="40" t="str">
        <f>IF(LCOE_SensitivityScenarios!CT559&gt;'OnSSET_original_NoMG-PV-Diesel'!AE559,'OnSSET_original_NoMG-PV-Diesel'!AD559,LCOE_SensitivityScenarios!CU559)</f>
        <v>SA_Diesel</v>
      </c>
      <c r="Q560" s="38">
        <f>IF(LCOE_SensitivityScenarios!BF559&gt;'OnSSET_original_NoMG-PV-Diesel'!M559,'OnSSET_original_NoMG-PV-Diesel'!M559,LCOE_SensitivityScenarios!BF559)</f>
        <v>0.41934027528310203</v>
      </c>
      <c r="R560" s="28">
        <f>MIN('OnSSET_original_NoMG-PV-Diesel'!E559:I559,LCOE_SensitivityScenarios!BK559)</f>
        <v>0.41934027528310203</v>
      </c>
      <c r="S560" s="28">
        <f>MIN('OnSSET_original_NoMG-PV-Diesel'!E559:I559,LCOE_SensitivityScenarios!BP559)</f>
        <v>0.41934027528310203</v>
      </c>
      <c r="T560" s="27">
        <f>MIN('OnSSET_original_NoMG-PV-Diesel'!N559:R559,LCOE_SensitivityScenarios!BU559)</f>
        <v>0.33704192864490101</v>
      </c>
      <c r="U560" s="28">
        <f>MIN('OnSSET_original_NoMG-PV-Diesel'!N559:R559,LCOE_SensitivityScenarios!BZ559)</f>
        <v>0.33704192864490101</v>
      </c>
      <c r="V560" s="29">
        <f>MIN('OnSSET_original_NoMG-PV-Diesel'!N559:R559,LCOE_SensitivityScenarios!CE559)</f>
        <v>0.33704192864490101</v>
      </c>
      <c r="W560" s="28">
        <f>MIN('OnSSET_original_NoMG-PV-Diesel'!W559:AA559,LCOE_SensitivityScenarios!CJ559)</f>
        <v>0.18788147824000501</v>
      </c>
      <c r="X560" s="28">
        <f>MIN('OnSSET_original_NoMG-PV-Diesel'!W559:AA559,LCOE_SensitivityScenarios!CO559)</f>
        <v>0.18788147824000501</v>
      </c>
      <c r="Y560" s="29">
        <f>MIN('OnSSET_original_NoMG-PV-Diesel'!W559:AA559,LCOE_SensitivityScenarios!CT559)</f>
        <v>0.18788147824000501</v>
      </c>
      <c r="Z560">
        <f>IF(H560='OnSSET_original_NoMG-PV-Diesel'!L559,'OnSSET_original_NoMG-PV-Diesel'!K559,"wait")</f>
        <v>11.104411816560701</v>
      </c>
      <c r="AA560">
        <f>IF(I560='OnSSET_original_NoMG-PV-Diesel'!L559,'OnSSET_original_NoMG-PV-Diesel'!K559,"wait")</f>
        <v>11.104411816560701</v>
      </c>
      <c r="AB560">
        <f>IF(J560='OnSSET_original_NoMG-PV-Diesel'!L559,'OnSSET_original_NoMG-PV-Diesel'!K559,"wait")</f>
        <v>11.104411816560701</v>
      </c>
      <c r="AC560">
        <f>IF(K560='OnSSET_original_NoMG-PV-Diesel'!U559,'OnSSET_original_NoMG-PV-Diesel'!T559,"wait")</f>
        <v>17.571113670054999</v>
      </c>
      <c r="AD560">
        <f>IF(L560='OnSSET_original_NoMG-PV-Diesel'!U559,'OnSSET_original_NoMG-PV-Diesel'!T559,"wait")</f>
        <v>17.571113670054999</v>
      </c>
      <c r="AE560">
        <f>IF(M560='OnSSET_original_NoMG-PV-Diesel'!U559,'OnSSET_original_NoMG-PV-Diesel'!T559,"wait")</f>
        <v>17.571113670054999</v>
      </c>
      <c r="AF560">
        <f>IF(N560='OnSSET_original_NoMG-PV-Diesel'!AD559,'OnSSET_original_NoMG-PV-Diesel'!AC559,"wait")</f>
        <v>17.571113670054999</v>
      </c>
      <c r="AG560">
        <f>IF(O560='OnSSET_original_NoMG-PV-Diesel'!AD559,'OnSSET_original_NoMG-PV-Diesel'!AC559,"wait")</f>
        <v>17.571113670054999</v>
      </c>
      <c r="AH560">
        <f>IF(P560='OnSSET_original_NoMG-PV-Diesel'!AD559,'OnSSET_original_NoMG-PV-Diesel'!AC559,"wait")</f>
        <v>17.571113670054999</v>
      </c>
      <c r="AR560" s="23">
        <v>97.48</v>
      </c>
      <c r="AS560" s="23">
        <v>2.9470000000000001</v>
      </c>
      <c r="AT560" s="23">
        <v>4.2000000000000003E-2</v>
      </c>
      <c r="AU560" s="23">
        <v>4.0999999999999898E-2</v>
      </c>
      <c r="AV560" s="23">
        <v>54448.001340000003</v>
      </c>
      <c r="AW560" s="23">
        <v>0</v>
      </c>
      <c r="AX560" s="23">
        <v>10089.01021</v>
      </c>
      <c r="AZ560">
        <f>SUMIF([1]base!$A$2:$A$169,B560,[1]base!$V$2:$V$169)</f>
        <v>0</v>
      </c>
      <c r="BA560">
        <f>SUMIF([2]s1!$A$2:$A$275,B560,[2]s1!$U$2:$U$275)</f>
        <v>0</v>
      </c>
      <c r="BB560">
        <f>SUMIF([3]s2!$A$2:$A$115,B560,[3]s2!$U$2:$U$115)</f>
        <v>0</v>
      </c>
      <c r="BC560">
        <f>SUMIF([4]s3!$A$2:$A$245,B560,[4]s3!$U$2:$U$245)</f>
        <v>0</v>
      </c>
      <c r="BD560">
        <f>SUMIF([5]s4!$A$2:$A$74,B560,[5]s4!$U$2:$U$74)</f>
        <v>0</v>
      </c>
      <c r="BF560">
        <f t="shared" si="45"/>
        <v>0</v>
      </c>
      <c r="BG560">
        <f t="shared" si="46"/>
        <v>0</v>
      </c>
      <c r="BH560">
        <f t="shared" si="47"/>
        <v>0</v>
      </c>
      <c r="BI560">
        <f t="shared" si="48"/>
        <v>0</v>
      </c>
      <c r="BJ560">
        <f t="shared" si="49"/>
        <v>0</v>
      </c>
      <c r="BL560" t="s">
        <v>114</v>
      </c>
      <c r="BM560" s="23">
        <v>107155.13069999999</v>
      </c>
      <c r="BN560" s="23">
        <v>21.13513425</v>
      </c>
      <c r="BP560" t="s">
        <v>183</v>
      </c>
      <c r="BQ560" s="23">
        <v>21788.3724</v>
      </c>
      <c r="BR560" s="23">
        <v>17.571113669999999</v>
      </c>
      <c r="BT560" t="s">
        <v>183</v>
      </c>
      <c r="BU560" s="23">
        <v>21788.3724</v>
      </c>
      <c r="BV560" s="23">
        <v>17.571113669999999</v>
      </c>
    </row>
    <row r="561" spans="1:74" x14ac:dyDescent="0.25">
      <c r="A561">
        <v>1</v>
      </c>
      <c r="B561" s="15">
        <v>8545</v>
      </c>
      <c r="C561" s="15">
        <v>-64.542243069999998</v>
      </c>
      <c r="D561" s="15">
        <v>-20.598513140000001</v>
      </c>
      <c r="E561" s="16">
        <v>1</v>
      </c>
      <c r="F561" s="19">
        <v>67129.197548784898</v>
      </c>
      <c r="G561" s="19">
        <v>176.27089384952399</v>
      </c>
      <c r="H561" s="16" t="str">
        <f>IF(LCOE_SensitivityScenarios!BF560&gt;'OnSSET_original_NoMG-PV-Diesel'!M560,'OnSSET_original_NoMG-PV-Diesel'!L560,LCOE_SensitivityScenarios!BG560)</f>
        <v>MG_Hybrid</v>
      </c>
      <c r="I561" s="39" t="str">
        <f>IF(LCOE_SensitivityScenarios!BK560&gt;'OnSSET_original_NoMG-PV-Diesel'!M560,'OnSSET_original_NoMG-PV-Diesel'!L560,LCOE_SensitivityScenarios!BL560)</f>
        <v>MG_Hybrid</v>
      </c>
      <c r="J561" s="39" t="str">
        <f>IF(LCOE_SensitivityScenarios!BP560&gt;'OnSSET_original_NoMG-PV-Diesel'!M560,'OnSSET_original_NoMG-PV-Diesel'!L560,LCOE_SensitivityScenarios!BQ560)</f>
        <v>SA_PV</v>
      </c>
      <c r="K561" s="38" t="str">
        <f>IF(LCOE_SensitivityScenarios!BU560&gt;'OnSSET_original_NoMG-PV-Diesel'!V560,'OnSSET_original_NoMG-PV-Diesel'!U560,LCOE_SensitivityScenarios!BV560)</f>
        <v>MG_Hybrid</v>
      </c>
      <c r="L561" s="39" t="str">
        <f>IF(LCOE_SensitivityScenarios!BZ560&gt;'OnSSET_original_NoMG-PV-Diesel'!V560,'OnSSET_original_NoMG-PV-Diesel'!U560,LCOE_SensitivityScenarios!CA560)</f>
        <v>MG_Hybrid</v>
      </c>
      <c r="M561" s="40" t="str">
        <f>IF(LCOE_SensitivityScenarios!CE560&gt;'OnSSET_original_NoMG-PV-Diesel'!V560,'OnSSET_original_NoMG-PV-Diesel'!U560,LCOE_SensitivityScenarios!CF560)</f>
        <v>MG_Hybrid</v>
      </c>
      <c r="N561" s="39" t="str">
        <f>IF(LCOE_SensitivityScenarios!CJ560&gt;'OnSSET_original_NoMG-PV-Diesel'!AE560,'OnSSET_original_NoMG-PV-Diesel'!AD560,LCOE_SensitivityScenarios!CK560)</f>
        <v>SA_Diesel</v>
      </c>
      <c r="O561" s="39" t="str">
        <f>IF(LCOE_SensitivityScenarios!CO560&gt;'OnSSET_original_NoMG-PV-Diesel'!AE560,'OnSSET_original_NoMG-PV-Diesel'!AD560,LCOE_SensitivityScenarios!CP560)</f>
        <v>SA_Diesel</v>
      </c>
      <c r="P561" s="40" t="str">
        <f>IF(LCOE_SensitivityScenarios!CT560&gt;'OnSSET_original_NoMG-PV-Diesel'!AE560,'OnSSET_original_NoMG-PV-Diesel'!AD560,LCOE_SensitivityScenarios!CU560)</f>
        <v>SA_Diesel</v>
      </c>
      <c r="Q561" s="38">
        <f>IF(LCOE_SensitivityScenarios!BF560&gt;'OnSSET_original_NoMG-PV-Diesel'!M560,'OnSSET_original_NoMG-PV-Diesel'!M560,LCOE_SensitivityScenarios!BF560)</f>
        <v>0.45365157284812951</v>
      </c>
      <c r="R561" s="28">
        <f>MIN('OnSSET_original_NoMG-PV-Diesel'!E560:I560,LCOE_SensitivityScenarios!BK560)</f>
        <v>0.41671006485612949</v>
      </c>
      <c r="S561" s="28">
        <f>MIN('OnSSET_original_NoMG-PV-Diesel'!E560:I560,LCOE_SensitivityScenarios!BP560)</f>
        <v>0.45413564073753498</v>
      </c>
      <c r="T561" s="27">
        <f>MIN('OnSSET_original_NoMG-PV-Diesel'!N560:R560,LCOE_SensitivityScenarios!BU560)</f>
        <v>0.39653818843027344</v>
      </c>
      <c r="U561" s="28">
        <f>MIN('OnSSET_original_NoMG-PV-Diesel'!N560:R560,LCOE_SensitivityScenarios!BZ560)</f>
        <v>0.35959668043827353</v>
      </c>
      <c r="V561" s="29">
        <f>MIN('OnSSET_original_NoMG-PV-Diesel'!N560:R560,LCOE_SensitivityScenarios!CE560)</f>
        <v>0.42910953438827348</v>
      </c>
      <c r="W561" s="28">
        <f>MIN('OnSSET_original_NoMG-PV-Diesel'!W560:AA560,LCOE_SensitivityScenarios!CJ560)</f>
        <v>0.27234986813221601</v>
      </c>
      <c r="X561" s="28">
        <f>MIN('OnSSET_original_NoMG-PV-Diesel'!W560:AA560,LCOE_SensitivityScenarios!CO560)</f>
        <v>0.27234986813221601</v>
      </c>
      <c r="Y561" s="29">
        <f>MIN('OnSSET_original_NoMG-PV-Diesel'!W560:AA560,LCOE_SensitivityScenarios!CT560)</f>
        <v>0.27234986813221601</v>
      </c>
      <c r="Z561">
        <f>VLOOKUP(B561,[1]base!$A$2:$U$169,21,FALSE)</f>
        <v>13.647</v>
      </c>
      <c r="AA561">
        <f>VLOOKUP(B561,[2]s1!$A$2:$T$275,20,FALSE)</f>
        <v>27.151</v>
      </c>
      <c r="AB561">
        <f>IF(J561='OnSSET_original_NoMG-PV-Diesel'!L560,'OnSSET_original_NoMG-PV-Diesel'!K560,"wait")</f>
        <v>22.671808292820302</v>
      </c>
      <c r="AC561">
        <f>VLOOKUP(B561,[4]s3!$A$2:$T$275,20,FALSE)</f>
        <v>23.888000000000002</v>
      </c>
      <c r="AD561" t="str">
        <f>IF(L561='OnSSET_original_NoMG-PV-Diesel'!U560,'OnSSET_original_NoMG-PV-Diesel'!T560,"wait")</f>
        <v>wait</v>
      </c>
      <c r="AE561" t="str">
        <f>IF(M561='OnSSET_original_NoMG-PV-Diesel'!U560,'OnSSET_original_NoMG-PV-Diesel'!T560,"wait")</f>
        <v>wait</v>
      </c>
      <c r="AF561">
        <f>IF(N561='OnSSET_original_NoMG-PV-Diesel'!AD560,'OnSSET_original_NoMG-PV-Diesel'!AC560,"wait")</f>
        <v>30.652601620449701</v>
      </c>
      <c r="AG561">
        <f>IF(O561='OnSSET_original_NoMG-PV-Diesel'!AD560,'OnSSET_original_NoMG-PV-Diesel'!AC560,"wait")</f>
        <v>30.652601620449701</v>
      </c>
      <c r="AH561">
        <f>IF(P561='OnSSET_original_NoMG-PV-Diesel'!AD560,'OnSSET_original_NoMG-PV-Diesel'!AC560,"wait")</f>
        <v>30.652601620449701</v>
      </c>
      <c r="AR561" s="23">
        <v>80.094999999999999</v>
      </c>
      <c r="AS561" s="23">
        <v>80.094999999999999</v>
      </c>
      <c r="AT561" s="23">
        <v>43.152000000000001</v>
      </c>
      <c r="AU561" s="23">
        <v>20.553000000000001</v>
      </c>
      <c r="AV561" s="23">
        <v>80174.395699999994</v>
      </c>
      <c r="AW561" s="23">
        <v>0</v>
      </c>
      <c r="AX561" s="23">
        <v>22929.568660000001</v>
      </c>
      <c r="AZ561">
        <f>SUMIF([1]base!$A$2:$A$169,B561,[1]base!$V$2:$V$169)</f>
        <v>33491.9</v>
      </c>
      <c r="BA561">
        <f>SUMIF([2]s1!$A$2:$A$275,B561,[2]s1!$U$2:$U$275)</f>
        <v>45136.14</v>
      </c>
      <c r="BB561">
        <f>SUMIF([3]s2!$A$2:$A$115,B561,[3]s2!$U$2:$U$115)</f>
        <v>0</v>
      </c>
      <c r="BC561">
        <f>SUMIF([4]s3!$A$2:$A$245,B561,[4]s3!$U$2:$U$245)</f>
        <v>35565.360000000001</v>
      </c>
      <c r="BD561">
        <f>SUMIF([5]s4!$A$2:$A$74,B561,[5]s4!$U$2:$U$74)</f>
        <v>0</v>
      </c>
      <c r="BF561">
        <f t="shared" si="45"/>
        <v>136595.86436000001</v>
      </c>
      <c r="BG561">
        <f t="shared" si="46"/>
        <v>148240.10436</v>
      </c>
      <c r="BH561">
        <f t="shared" si="47"/>
        <v>0</v>
      </c>
      <c r="BI561">
        <f t="shared" si="48"/>
        <v>138669.32436</v>
      </c>
      <c r="BJ561">
        <f t="shared" si="49"/>
        <v>0</v>
      </c>
      <c r="BL561" t="s">
        <v>114</v>
      </c>
      <c r="BM561" s="23">
        <v>202441.72709999999</v>
      </c>
      <c r="BN561" s="23">
        <v>39.929334730000001</v>
      </c>
      <c r="BP561" t="s">
        <v>186</v>
      </c>
      <c r="BQ561" s="23">
        <v>202441.72709999999</v>
      </c>
      <c r="BR561" s="23">
        <v>39.929334730000001</v>
      </c>
      <c r="BT561" t="s">
        <v>183</v>
      </c>
      <c r="BU561" s="23">
        <v>38009.56</v>
      </c>
      <c r="BV561" s="23">
        <v>30.652601619999999</v>
      </c>
    </row>
    <row r="562" spans="1:74" x14ac:dyDescent="0.25">
      <c r="A562">
        <v>1</v>
      </c>
      <c r="B562" s="15">
        <v>8547</v>
      </c>
      <c r="C562" s="15">
        <v>-64.720892329999998</v>
      </c>
      <c r="D562" s="15">
        <v>-20.550365679999999</v>
      </c>
      <c r="E562" s="16">
        <v>1</v>
      </c>
      <c r="F562" s="19">
        <v>24523.590715246399</v>
      </c>
      <c r="G562" s="19">
        <v>68.699506746187339</v>
      </c>
      <c r="H562" s="16" t="str">
        <f>IF(LCOE_SensitivityScenarios!BF561&gt;'OnSSET_original_NoMG-PV-Diesel'!M561,'OnSSET_original_NoMG-PV-Diesel'!L561,LCOE_SensitivityScenarios!BG561)</f>
        <v>SA_PV</v>
      </c>
      <c r="I562" s="39" t="str">
        <f>IF(LCOE_SensitivityScenarios!BK561&gt;'OnSSET_original_NoMG-PV-Diesel'!M561,'OnSSET_original_NoMG-PV-Diesel'!L561,LCOE_SensitivityScenarios!BL561)</f>
        <v>SA_PV</v>
      </c>
      <c r="J562" s="39" t="str">
        <f>IF(LCOE_SensitivityScenarios!BP561&gt;'OnSSET_original_NoMG-PV-Diesel'!M561,'OnSSET_original_NoMG-PV-Diesel'!L561,LCOE_SensitivityScenarios!BQ561)</f>
        <v>SA_PV</v>
      </c>
      <c r="K562" s="38" t="str">
        <f>IF(LCOE_SensitivityScenarios!BU561&gt;'OnSSET_original_NoMG-PV-Diesel'!V561,'OnSSET_original_NoMG-PV-Diesel'!U561,LCOE_SensitivityScenarios!BV561)</f>
        <v>SA_Diesel</v>
      </c>
      <c r="L562" s="39" t="str">
        <f>IF(LCOE_SensitivityScenarios!BZ561&gt;'OnSSET_original_NoMG-PV-Diesel'!V561,'OnSSET_original_NoMG-PV-Diesel'!U561,LCOE_SensitivityScenarios!CA561)</f>
        <v>SA_Diesel</v>
      </c>
      <c r="M562" s="40" t="str">
        <f>IF(LCOE_SensitivityScenarios!CE561&gt;'OnSSET_original_NoMG-PV-Diesel'!V561,'OnSSET_original_NoMG-PV-Diesel'!U561,LCOE_SensitivityScenarios!CF561)</f>
        <v>SA_Diesel</v>
      </c>
      <c r="N562" s="39" t="str">
        <f>IF(LCOE_SensitivityScenarios!CJ561&gt;'OnSSET_original_NoMG-PV-Diesel'!AE561,'OnSSET_original_NoMG-PV-Diesel'!AD561,LCOE_SensitivityScenarios!CK561)</f>
        <v>SA_Diesel</v>
      </c>
      <c r="O562" s="39" t="str">
        <f>IF(LCOE_SensitivityScenarios!CO561&gt;'OnSSET_original_NoMG-PV-Diesel'!AE561,'OnSSET_original_NoMG-PV-Diesel'!AD561,LCOE_SensitivityScenarios!CP561)</f>
        <v>SA_Diesel</v>
      </c>
      <c r="P562" s="40" t="str">
        <f>IF(LCOE_SensitivityScenarios!CT561&gt;'OnSSET_original_NoMG-PV-Diesel'!AE561,'OnSSET_original_NoMG-PV-Diesel'!AD561,LCOE_SensitivityScenarios!CU561)</f>
        <v>SA_Diesel</v>
      </c>
      <c r="Q562" s="38">
        <f>IF(LCOE_SensitivityScenarios!BF561&gt;'OnSSET_original_NoMG-PV-Diesel'!M561,'OnSSET_original_NoMG-PV-Diesel'!M561,LCOE_SensitivityScenarios!BF561)</f>
        <v>0.47782825799175199</v>
      </c>
      <c r="R562" s="28">
        <f>MIN('OnSSET_original_NoMG-PV-Diesel'!E561:I561,LCOE_SensitivityScenarios!BK561)</f>
        <v>0.47782825799175199</v>
      </c>
      <c r="S562" s="28">
        <f>MIN('OnSSET_original_NoMG-PV-Diesel'!E561:I561,LCOE_SensitivityScenarios!BP561)</f>
        <v>0.47782825799175199</v>
      </c>
      <c r="T562" s="27">
        <f>MIN('OnSSET_original_NoMG-PV-Diesel'!N561:R561,LCOE_SensitivityScenarios!BU561)</f>
        <v>0.37257228312337098</v>
      </c>
      <c r="U562" s="28">
        <f>MIN('OnSSET_original_NoMG-PV-Diesel'!N561:R561,LCOE_SensitivityScenarios!BZ561)</f>
        <v>0.37257228312337098</v>
      </c>
      <c r="V562" s="29">
        <f>MIN('OnSSET_original_NoMG-PV-Diesel'!N561:R561,LCOE_SensitivityScenarios!CE561)</f>
        <v>0.37257228312337098</v>
      </c>
      <c r="W562" s="28">
        <f>MIN('OnSSET_original_NoMG-PV-Diesel'!W561:AA561,LCOE_SensitivityScenarios!CJ561)</f>
        <v>0.19994839108175</v>
      </c>
      <c r="X562" s="28">
        <f>MIN('OnSSET_original_NoMG-PV-Diesel'!W561:AA561,LCOE_SensitivityScenarios!CO561)</f>
        <v>0.19994839108175</v>
      </c>
      <c r="Y562" s="29">
        <f>MIN('OnSSET_original_NoMG-PV-Diesel'!W561:AA561,LCOE_SensitivityScenarios!CT561)</f>
        <v>0.19994839108175</v>
      </c>
      <c r="Z562">
        <f>IF(H562='OnSSET_original_NoMG-PV-Diesel'!L561,'OnSSET_original_NoMG-PV-Diesel'!K561,"wait")</f>
        <v>23.629552039963599</v>
      </c>
      <c r="AA562">
        <f>IF(I562='OnSSET_original_NoMG-PV-Diesel'!L561,'OnSSET_original_NoMG-PV-Diesel'!K561,"wait")</f>
        <v>23.629552039963599</v>
      </c>
      <c r="AB562">
        <f>IF(J562='OnSSET_original_NoMG-PV-Diesel'!L561,'OnSSET_original_NoMG-PV-Diesel'!K561,"wait")</f>
        <v>23.629552039963599</v>
      </c>
      <c r="AC562">
        <f>IF(K562='OnSSET_original_NoMG-PV-Diesel'!U561,'OnSSET_original_NoMG-PV-Diesel'!T561,"wait")</f>
        <v>11.197986627966401</v>
      </c>
      <c r="AD562">
        <f>IF(L562='OnSSET_original_NoMG-PV-Diesel'!U561,'OnSSET_original_NoMG-PV-Diesel'!T561,"wait")</f>
        <v>11.197986627966401</v>
      </c>
      <c r="AE562">
        <f>IF(M562='OnSSET_original_NoMG-PV-Diesel'!U561,'OnSSET_original_NoMG-PV-Diesel'!T561,"wait")</f>
        <v>11.197986627966401</v>
      </c>
      <c r="AF562">
        <f>IF(N562='OnSSET_original_NoMG-PV-Diesel'!AD561,'OnSSET_original_NoMG-PV-Diesel'!AC561,"wait")</f>
        <v>11.197986627966401</v>
      </c>
      <c r="AG562">
        <f>IF(O562='OnSSET_original_NoMG-PV-Diesel'!AD561,'OnSSET_original_NoMG-PV-Diesel'!AC561,"wait")</f>
        <v>11.197986627966401</v>
      </c>
      <c r="AH562">
        <f>IF(P562='OnSSET_original_NoMG-PV-Diesel'!AD561,'OnSSET_original_NoMG-PV-Diesel'!AC561,"wait")</f>
        <v>11.197986627966401</v>
      </c>
      <c r="AR562">
        <v>63.585000000000001</v>
      </c>
      <c r="AS562">
        <v>63.585000000000001</v>
      </c>
      <c r="AT562">
        <v>38.963000000000001</v>
      </c>
      <c r="AU562">
        <v>4.9980000000000002</v>
      </c>
      <c r="AV562">
        <v>52888.034330000002</v>
      </c>
      <c r="AW562">
        <v>0</v>
      </c>
      <c r="AX562">
        <v>9477.5550449999992</v>
      </c>
      <c r="AZ562">
        <f>SUMIF([1]base!$A$2:$A$169,B562,[1]base!$V$2:$V$169)</f>
        <v>0</v>
      </c>
      <c r="BA562">
        <f>SUMIF([2]s1!$A$2:$A$275,B562,[2]s1!$U$2:$U$275)</f>
        <v>0</v>
      </c>
      <c r="BB562">
        <f>SUMIF([3]s2!$A$2:$A$115,B562,[3]s2!$U$2:$U$115)</f>
        <v>0</v>
      </c>
      <c r="BC562">
        <f>SUMIF([4]s3!$A$2:$A$245,B562,[4]s3!$U$2:$U$245)</f>
        <v>0</v>
      </c>
      <c r="BD562">
        <f>SUMIF([5]s4!$A$2:$A$74,B562,[5]s4!$U$2:$U$74)</f>
        <v>0</v>
      </c>
      <c r="BF562">
        <f t="shared" si="45"/>
        <v>0</v>
      </c>
      <c r="BG562">
        <f t="shared" si="46"/>
        <v>0</v>
      </c>
      <c r="BH562">
        <f t="shared" si="47"/>
        <v>0</v>
      </c>
      <c r="BI562">
        <f t="shared" si="48"/>
        <v>0</v>
      </c>
      <c r="BJ562">
        <f t="shared" si="49"/>
        <v>0</v>
      </c>
      <c r="BL562" t="s">
        <v>114</v>
      </c>
      <c r="BM562" s="23">
        <v>77814.204180000001</v>
      </c>
      <c r="BN562" s="23">
        <v>13.462665080000001</v>
      </c>
      <c r="BP562" t="s">
        <v>183</v>
      </c>
      <c r="BQ562" s="23">
        <v>13885.62543</v>
      </c>
      <c r="BR562" s="23">
        <v>11.197986630000001</v>
      </c>
      <c r="BT562" t="s">
        <v>183</v>
      </c>
      <c r="BU562" s="23">
        <v>13885.62543</v>
      </c>
      <c r="BV562" s="23">
        <v>11.197986630000001</v>
      </c>
    </row>
    <row r="563" spans="1:74" x14ac:dyDescent="0.25">
      <c r="A563">
        <v>1</v>
      </c>
      <c r="B563" s="15">
        <v>8579</v>
      </c>
      <c r="C563" s="15">
        <v>-68.614973269999993</v>
      </c>
      <c r="D563" s="15">
        <v>-16.884578340000001</v>
      </c>
      <c r="E563" s="16">
        <v>1</v>
      </c>
      <c r="F563" s="19">
        <v>34412.036750054503</v>
      </c>
      <c r="G563" s="19">
        <v>115.35031902337533</v>
      </c>
      <c r="H563" s="16" t="str">
        <f>IF(LCOE_SensitivityScenarios!BF562&gt;'OnSSET_original_NoMG-PV-Diesel'!M562,'OnSSET_original_NoMG-PV-Diesel'!L562,LCOE_SensitivityScenarios!BG562)</f>
        <v>SA_PV</v>
      </c>
      <c r="I563" s="39" t="str">
        <f>IF(LCOE_SensitivityScenarios!BK562&gt;'OnSSET_original_NoMG-PV-Diesel'!M562,'OnSSET_original_NoMG-PV-Diesel'!L562,LCOE_SensitivityScenarios!BL562)</f>
        <v>SA_PV</v>
      </c>
      <c r="J563" s="39" t="str">
        <f>IF(LCOE_SensitivityScenarios!BP562&gt;'OnSSET_original_NoMG-PV-Diesel'!M562,'OnSSET_original_NoMG-PV-Diesel'!L562,LCOE_SensitivityScenarios!BQ562)</f>
        <v>SA_PV</v>
      </c>
      <c r="K563" s="38" t="str">
        <f>IF(LCOE_SensitivityScenarios!BU562&gt;'OnSSET_original_NoMG-PV-Diesel'!V562,'OnSSET_original_NoMG-PV-Diesel'!U562,LCOE_SensitivityScenarios!BV562)</f>
        <v>SA_Diesel</v>
      </c>
      <c r="L563" s="39" t="str">
        <f>IF(LCOE_SensitivityScenarios!BZ562&gt;'OnSSET_original_NoMG-PV-Diesel'!V562,'OnSSET_original_NoMG-PV-Diesel'!U562,LCOE_SensitivityScenarios!CA562)</f>
        <v>SA_Diesel</v>
      </c>
      <c r="M563" s="40" t="str">
        <f>IF(LCOE_SensitivityScenarios!CE562&gt;'OnSSET_original_NoMG-PV-Diesel'!V562,'OnSSET_original_NoMG-PV-Diesel'!U562,LCOE_SensitivityScenarios!CF562)</f>
        <v>SA_Diesel</v>
      </c>
      <c r="N563" s="39" t="str">
        <f>IF(LCOE_SensitivityScenarios!CJ562&gt;'OnSSET_original_NoMG-PV-Diesel'!AE562,'OnSSET_original_NoMG-PV-Diesel'!AD562,LCOE_SensitivityScenarios!CK562)</f>
        <v>SA_Diesel</v>
      </c>
      <c r="O563" s="39" t="str">
        <f>IF(LCOE_SensitivityScenarios!CO562&gt;'OnSSET_original_NoMG-PV-Diesel'!AE562,'OnSSET_original_NoMG-PV-Diesel'!AD562,LCOE_SensitivityScenarios!CP562)</f>
        <v>SA_Diesel</v>
      </c>
      <c r="P563" s="40" t="str">
        <f>IF(LCOE_SensitivityScenarios!CT562&gt;'OnSSET_original_NoMG-PV-Diesel'!AE562,'OnSSET_original_NoMG-PV-Diesel'!AD562,LCOE_SensitivityScenarios!CU562)</f>
        <v>SA_Diesel</v>
      </c>
      <c r="Q563" s="38">
        <f>IF(LCOE_SensitivityScenarios!BF562&gt;'OnSSET_original_NoMG-PV-Diesel'!M562,'OnSSET_original_NoMG-PV-Diesel'!M562,LCOE_SensitivityScenarios!BF562)</f>
        <v>0.41032006541166999</v>
      </c>
      <c r="R563" s="28">
        <f>MIN('OnSSET_original_NoMG-PV-Diesel'!E562:I562,LCOE_SensitivityScenarios!BK562)</f>
        <v>0.41032006541166999</v>
      </c>
      <c r="S563" s="28">
        <f>MIN('OnSSET_original_NoMG-PV-Diesel'!E562:I562,LCOE_SensitivityScenarios!BP562)</f>
        <v>0.41032006541166999</v>
      </c>
      <c r="T563" s="27">
        <f>MIN('OnSSET_original_NoMG-PV-Diesel'!N562:R562,LCOE_SensitivityScenarios!BU562)</f>
        <v>0.33704192864490101</v>
      </c>
      <c r="U563" s="28">
        <f>MIN('OnSSET_original_NoMG-PV-Diesel'!N562:R562,LCOE_SensitivityScenarios!BZ562)</f>
        <v>0.33704192864490101</v>
      </c>
      <c r="V563" s="29">
        <f>MIN('OnSSET_original_NoMG-PV-Diesel'!N562:R562,LCOE_SensitivityScenarios!CE562)</f>
        <v>0.33704192864490101</v>
      </c>
      <c r="W563" s="28">
        <f>MIN('OnSSET_original_NoMG-PV-Diesel'!W562:AA562,LCOE_SensitivityScenarios!CJ562)</f>
        <v>0.18788147824000501</v>
      </c>
      <c r="X563" s="28">
        <f>MIN('OnSSET_original_NoMG-PV-Diesel'!W562:AA562,LCOE_SensitivityScenarios!CO562)</f>
        <v>0.18788147824000501</v>
      </c>
      <c r="Y563" s="29">
        <f>MIN('OnSSET_original_NoMG-PV-Diesel'!W562:AA562,LCOE_SensitivityScenarios!CT562)</f>
        <v>0.18788147824000501</v>
      </c>
      <c r="Z563">
        <f>IF(H563='OnSSET_original_NoMG-PV-Diesel'!L562,'OnSSET_original_NoMG-PV-Diesel'!K562,"wait")</f>
        <v>22.458936892009302</v>
      </c>
      <c r="AA563">
        <f>IF(I563='OnSSET_original_NoMG-PV-Diesel'!L562,'OnSSET_original_NoMG-PV-Diesel'!K562,"wait")</f>
        <v>22.458936892009302</v>
      </c>
      <c r="AB563">
        <f>IF(J563='OnSSET_original_NoMG-PV-Diesel'!L562,'OnSSET_original_NoMG-PV-Diesel'!K562,"wait")</f>
        <v>22.458936892009302</v>
      </c>
      <c r="AC563">
        <f>IF(K563='OnSSET_original_NoMG-PV-Diesel'!U562,'OnSSET_original_NoMG-PV-Diesel'!T562,"wait")</f>
        <v>15.7132587899792</v>
      </c>
      <c r="AD563">
        <f>IF(L563='OnSSET_original_NoMG-PV-Diesel'!U562,'OnSSET_original_NoMG-PV-Diesel'!T562,"wait")</f>
        <v>15.7132587899792</v>
      </c>
      <c r="AE563">
        <f>IF(M563='OnSSET_original_NoMG-PV-Diesel'!U562,'OnSSET_original_NoMG-PV-Diesel'!T562,"wait")</f>
        <v>15.7132587899792</v>
      </c>
      <c r="AF563">
        <f>IF(N563='OnSSET_original_NoMG-PV-Diesel'!AD562,'OnSSET_original_NoMG-PV-Diesel'!AC562,"wait")</f>
        <v>15.7132587899792</v>
      </c>
      <c r="AG563">
        <f>IF(O563='OnSSET_original_NoMG-PV-Diesel'!AD562,'OnSSET_original_NoMG-PV-Diesel'!AC562,"wait")</f>
        <v>15.7132587899792</v>
      </c>
      <c r="AH563">
        <f>IF(P563='OnSSET_original_NoMG-PV-Diesel'!AD562,'OnSSET_original_NoMG-PV-Diesel'!AC562,"wait")</f>
        <v>15.7132587899792</v>
      </c>
      <c r="AR563">
        <v>42.813999999999901</v>
      </c>
      <c r="AS563">
        <v>42.796999999999997</v>
      </c>
      <c r="AT563">
        <v>0.29099999999999998</v>
      </c>
      <c r="AU563">
        <v>0.29099999999999998</v>
      </c>
      <c r="AV563">
        <v>64891.769339999999</v>
      </c>
      <c r="AW563">
        <v>0</v>
      </c>
      <c r="AX563">
        <v>14674.923940000001</v>
      </c>
      <c r="AZ563">
        <f>SUMIF([1]base!$A$2:$A$169,B563,[1]base!$V$2:$V$169)</f>
        <v>0</v>
      </c>
      <c r="BA563">
        <f>SUMIF([2]s1!$A$2:$A$275,B563,[2]s1!$U$2:$U$275)</f>
        <v>0</v>
      </c>
      <c r="BB563">
        <f>SUMIF([3]s2!$A$2:$A$115,B563,[3]s2!$U$2:$U$115)</f>
        <v>0</v>
      </c>
      <c r="BC563">
        <f>SUMIF([4]s3!$A$2:$A$245,B563,[4]s3!$U$2:$U$245)</f>
        <v>0</v>
      </c>
      <c r="BD563">
        <f>SUMIF([5]s4!$A$2:$A$74,B563,[5]s4!$U$2:$U$74)</f>
        <v>0</v>
      </c>
      <c r="BF563">
        <f t="shared" si="45"/>
        <v>0</v>
      </c>
      <c r="BG563">
        <f t="shared" si="46"/>
        <v>0</v>
      </c>
      <c r="BH563">
        <f t="shared" si="47"/>
        <v>0</v>
      </c>
      <c r="BI563">
        <f t="shared" si="48"/>
        <v>0</v>
      </c>
      <c r="BJ563">
        <f t="shared" si="49"/>
        <v>0</v>
      </c>
      <c r="BL563" t="s">
        <v>114</v>
      </c>
      <c r="BM563" s="23">
        <v>93763.999630000006</v>
      </c>
      <c r="BN563" s="23">
        <v>16.222145260000001</v>
      </c>
      <c r="BP563" t="s">
        <v>183</v>
      </c>
      <c r="BQ563" s="23">
        <v>19484.612109999998</v>
      </c>
      <c r="BR563" s="23">
        <v>15.713258789999999</v>
      </c>
      <c r="BT563" t="s">
        <v>183</v>
      </c>
      <c r="BU563" s="23">
        <v>19484.612109999998</v>
      </c>
      <c r="BV563" s="23">
        <v>15.713258789999999</v>
      </c>
    </row>
    <row r="564" spans="1:74" x14ac:dyDescent="0.25">
      <c r="A564">
        <v>1</v>
      </c>
      <c r="B564" s="15">
        <v>8661</v>
      </c>
      <c r="C564" s="15">
        <v>-67.472198280000001</v>
      </c>
      <c r="D564" s="15">
        <v>-15.969790980000001</v>
      </c>
      <c r="E564" s="16">
        <v>1</v>
      </c>
      <c r="F564" s="19">
        <v>26912.840936192599</v>
      </c>
      <c r="G564" s="19">
        <v>54.419439120151658</v>
      </c>
      <c r="H564" s="16" t="str">
        <f>IF(LCOE_SensitivityScenarios!BF563&gt;'OnSSET_original_NoMG-PV-Diesel'!M563,'OnSSET_original_NoMG-PV-Diesel'!L563,LCOE_SensitivityScenarios!BG563)</f>
        <v>SA_PV</v>
      </c>
      <c r="I564" s="39" t="str">
        <f>IF(LCOE_SensitivityScenarios!BK563&gt;'OnSSET_original_NoMG-PV-Diesel'!M563,'OnSSET_original_NoMG-PV-Diesel'!L563,LCOE_SensitivityScenarios!BL563)</f>
        <v>SA_PV</v>
      </c>
      <c r="J564" s="39" t="str">
        <f>IF(LCOE_SensitivityScenarios!BP563&gt;'OnSSET_original_NoMG-PV-Diesel'!M563,'OnSSET_original_NoMG-PV-Diesel'!L563,LCOE_SensitivityScenarios!BQ563)</f>
        <v>SA_PV</v>
      </c>
      <c r="K564" s="38" t="str">
        <f>IF(LCOE_SensitivityScenarios!BU563&gt;'OnSSET_original_NoMG-PV-Diesel'!V563,'OnSSET_original_NoMG-PV-Diesel'!U563,LCOE_SensitivityScenarios!BV563)</f>
        <v>MG_Hybrid</v>
      </c>
      <c r="L564" s="39" t="str">
        <f>IF(LCOE_SensitivityScenarios!BZ563&gt;'OnSSET_original_NoMG-PV-Diesel'!V563,'OnSSET_original_NoMG-PV-Diesel'!U563,LCOE_SensitivityScenarios!CA563)</f>
        <v>MG_Hybrid</v>
      </c>
      <c r="M564" s="40" t="str">
        <f>IF(LCOE_SensitivityScenarios!CE563&gt;'OnSSET_original_NoMG-PV-Diesel'!V563,'OnSSET_original_NoMG-PV-Diesel'!U563,LCOE_SensitivityScenarios!CF563)</f>
        <v>SA_PV</v>
      </c>
      <c r="N564" s="39" t="str">
        <f>IF(LCOE_SensitivityScenarios!CJ563&gt;'OnSSET_original_NoMG-PV-Diesel'!AE563,'OnSSET_original_NoMG-PV-Diesel'!AD563,LCOE_SensitivityScenarios!CK563)</f>
        <v>SA_Diesel</v>
      </c>
      <c r="O564" s="39" t="str">
        <f>IF(LCOE_SensitivityScenarios!CO563&gt;'OnSSET_original_NoMG-PV-Diesel'!AE563,'OnSSET_original_NoMG-PV-Diesel'!AD563,LCOE_SensitivityScenarios!CP563)</f>
        <v>SA_Diesel</v>
      </c>
      <c r="P564" s="40" t="str">
        <f>IF(LCOE_SensitivityScenarios!CT563&gt;'OnSSET_original_NoMG-PV-Diesel'!AE563,'OnSSET_original_NoMG-PV-Diesel'!AD563,LCOE_SensitivityScenarios!CU563)</f>
        <v>SA_Diesel</v>
      </c>
      <c r="Q564" s="38">
        <f>IF(LCOE_SensitivityScenarios!BF563&gt;'OnSSET_original_NoMG-PV-Diesel'!M563,'OnSSET_original_NoMG-PV-Diesel'!M563,LCOE_SensitivityScenarios!BF563)</f>
        <v>0.48866669176135702</v>
      </c>
      <c r="R564" s="28">
        <f>MIN('OnSSET_original_NoMG-PV-Diesel'!E563:I563,LCOE_SensitivityScenarios!BK563)</f>
        <v>0.48866669176135702</v>
      </c>
      <c r="S564" s="28">
        <f>MIN('OnSSET_original_NoMG-PV-Diesel'!E563:I563,LCOE_SensitivityScenarios!BP563)</f>
        <v>0.48866669176135702</v>
      </c>
      <c r="T564" s="27">
        <f>MIN('OnSSET_original_NoMG-PV-Diesel'!N563:R563,LCOE_SensitivityScenarios!BU563)</f>
        <v>0.48512041803725225</v>
      </c>
      <c r="U564" s="28">
        <f>MIN('OnSSET_original_NoMG-PV-Diesel'!N563:R563,LCOE_SensitivityScenarios!BZ563)</f>
        <v>0.44817891004525234</v>
      </c>
      <c r="V564" s="29">
        <f>MIN('OnSSET_original_NoMG-PV-Diesel'!N563:R563,LCOE_SensitivityScenarios!CE563)</f>
        <v>0.48866669176135702</v>
      </c>
      <c r="W564" s="28">
        <f>MIN('OnSSET_original_NoMG-PV-Diesel'!W563:AA563,LCOE_SensitivityScenarios!CJ563)</f>
        <v>0.28441678097396</v>
      </c>
      <c r="X564" s="28">
        <f>MIN('OnSSET_original_NoMG-PV-Diesel'!W563:AA563,LCOE_SensitivityScenarios!CO563)</f>
        <v>0.28441678097396</v>
      </c>
      <c r="Y564" s="29">
        <f>MIN('OnSSET_original_NoMG-PV-Diesel'!W563:AA563,LCOE_SensitivityScenarios!CT563)</f>
        <v>0.28441678097396</v>
      </c>
      <c r="Z564">
        <f>IF(H564='OnSSET_original_NoMG-PV-Diesel'!L563,'OnSSET_original_NoMG-PV-Diesel'!K563,"wait")</f>
        <v>15.5803330911901</v>
      </c>
      <c r="AA564">
        <f>IF(I564='OnSSET_original_NoMG-PV-Diesel'!L563,'OnSSET_original_NoMG-PV-Diesel'!K563,"wait")</f>
        <v>15.5803330911901</v>
      </c>
      <c r="AB564">
        <f>IF(J564='OnSSET_original_NoMG-PV-Diesel'!L563,'OnSSET_original_NoMG-PV-Diesel'!K563,"wait")</f>
        <v>15.5803330911901</v>
      </c>
      <c r="AC564">
        <f>VLOOKUP(B564,[4]s3!$A$2:$T$275,20,FALSE)</f>
        <v>9.9060000000000006</v>
      </c>
      <c r="AD564" t="str">
        <f>IF(L564='OnSSET_original_NoMG-PV-Diesel'!U563,'OnSSET_original_NoMG-PV-Diesel'!T563,"wait")</f>
        <v>wait</v>
      </c>
      <c r="AE564">
        <f>IF(M564='OnSSET_original_NoMG-PV-Diesel'!U563,'OnSSET_original_NoMG-PV-Diesel'!T563,"wait")</f>
        <v>17.225320619682901</v>
      </c>
      <c r="AF564">
        <f>IF(N564='OnSSET_original_NoMG-PV-Diesel'!AD563,'OnSSET_original_NoMG-PV-Diesel'!AC563,"wait")</f>
        <v>12.2889684640149</v>
      </c>
      <c r="AG564">
        <f>IF(O564='OnSSET_original_NoMG-PV-Diesel'!AD563,'OnSSET_original_NoMG-PV-Diesel'!AC563,"wait")</f>
        <v>12.2889684640149</v>
      </c>
      <c r="AH564">
        <f>IF(P564='OnSSET_original_NoMG-PV-Diesel'!AD563,'OnSSET_original_NoMG-PV-Diesel'!AC563,"wait")</f>
        <v>12.2889684640149</v>
      </c>
      <c r="AR564">
        <v>10.359</v>
      </c>
      <c r="AS564">
        <v>10.359</v>
      </c>
      <c r="AT564">
        <v>3.0139999999999998</v>
      </c>
      <c r="AU564">
        <v>0.34</v>
      </c>
      <c r="AV564">
        <v>46534.420230000003</v>
      </c>
      <c r="AW564">
        <v>0</v>
      </c>
      <c r="AX564">
        <v>7184.59818</v>
      </c>
      <c r="AZ564">
        <f>SUMIF([1]base!$A$2:$A$169,B564,[1]base!$V$2:$V$169)</f>
        <v>0</v>
      </c>
      <c r="BA564">
        <f>SUMIF([2]s1!$A$2:$A$275,B564,[2]s1!$U$2:$U$275)</f>
        <v>0</v>
      </c>
      <c r="BB564">
        <f>SUMIF([3]s2!$A$2:$A$115,B564,[3]s2!$U$2:$U$115)</f>
        <v>0</v>
      </c>
      <c r="BC564">
        <f>SUMIF([4]s3!$A$2:$A$245,B564,[4]s3!$U$2:$U$245)</f>
        <v>17297.939999999999</v>
      </c>
      <c r="BD564">
        <f>SUMIF([5]s4!$A$2:$A$74,B564,[5]s4!$U$2:$U$74)</f>
        <v>0</v>
      </c>
      <c r="BF564">
        <f t="shared" si="45"/>
        <v>0</v>
      </c>
      <c r="BG564">
        <f t="shared" si="46"/>
        <v>0</v>
      </c>
      <c r="BH564">
        <f t="shared" si="47"/>
        <v>0</v>
      </c>
      <c r="BI564">
        <f t="shared" si="48"/>
        <v>71016.958410000007</v>
      </c>
      <c r="BJ564">
        <f t="shared" si="49"/>
        <v>0</v>
      </c>
      <c r="BL564" t="s">
        <v>114</v>
      </c>
      <c r="BM564" s="23">
        <v>87332.375539999994</v>
      </c>
      <c r="BN564" s="23">
        <v>17.225320620000002</v>
      </c>
      <c r="BP564" t="s">
        <v>186</v>
      </c>
      <c r="BQ564" s="23">
        <v>87332.375539999994</v>
      </c>
      <c r="BR564" s="23">
        <v>17.225320620000002</v>
      </c>
      <c r="BT564" t="s">
        <v>183</v>
      </c>
      <c r="BU564" s="23">
        <v>15238.4548</v>
      </c>
      <c r="BV564" s="23">
        <v>12.28896846</v>
      </c>
    </row>
    <row r="565" spans="1:74" x14ac:dyDescent="0.25">
      <c r="A565">
        <v>1</v>
      </c>
      <c r="B565" s="15">
        <v>8662</v>
      </c>
      <c r="C565" s="15">
        <v>-67.498820339999995</v>
      </c>
      <c r="D565" s="15">
        <v>-15.933884129999999</v>
      </c>
      <c r="E565" s="16">
        <v>1</v>
      </c>
      <c r="F565" s="19">
        <v>36253.083141761999</v>
      </c>
      <c r="G565" s="19">
        <v>78.488887804125582</v>
      </c>
      <c r="H565" s="16" t="str">
        <f>IF(LCOE_SensitivityScenarios!BF564&gt;'OnSSET_original_NoMG-PV-Diesel'!M564,'OnSSET_original_NoMG-PV-Diesel'!L564,LCOE_SensitivityScenarios!BG564)</f>
        <v>SA_PV</v>
      </c>
      <c r="I565" s="39" t="str">
        <f>IF(LCOE_SensitivityScenarios!BK564&gt;'OnSSET_original_NoMG-PV-Diesel'!M564,'OnSSET_original_NoMG-PV-Diesel'!L564,LCOE_SensitivityScenarios!BL564)</f>
        <v>MG_Hybrid</v>
      </c>
      <c r="J565" s="39" t="str">
        <f>IF(LCOE_SensitivityScenarios!BP564&gt;'OnSSET_original_NoMG-PV-Diesel'!M564,'OnSSET_original_NoMG-PV-Diesel'!L564,LCOE_SensitivityScenarios!BQ564)</f>
        <v>SA_PV</v>
      </c>
      <c r="K565" s="38" t="str">
        <f>IF(LCOE_SensitivityScenarios!BU564&gt;'OnSSET_original_NoMG-PV-Diesel'!V564,'OnSSET_original_NoMG-PV-Diesel'!U564,LCOE_SensitivityScenarios!BV564)</f>
        <v>MG_Hybrid</v>
      </c>
      <c r="L565" s="39" t="str">
        <f>IF(LCOE_SensitivityScenarios!BZ564&gt;'OnSSET_original_NoMG-PV-Diesel'!V564,'OnSSET_original_NoMG-PV-Diesel'!U564,LCOE_SensitivityScenarios!CA564)</f>
        <v>MG_Hybrid</v>
      </c>
      <c r="M565" s="40" t="str">
        <f>IF(LCOE_SensitivityScenarios!CE564&gt;'OnSSET_original_NoMG-PV-Diesel'!V564,'OnSSET_original_NoMG-PV-Diesel'!U564,LCOE_SensitivityScenarios!CF564)</f>
        <v>SA_PV</v>
      </c>
      <c r="N565" s="39" t="str">
        <f>IF(LCOE_SensitivityScenarios!CJ564&gt;'OnSSET_original_NoMG-PV-Diesel'!AE564,'OnSSET_original_NoMG-PV-Diesel'!AD564,LCOE_SensitivityScenarios!CK564)</f>
        <v>SA_Diesel</v>
      </c>
      <c r="O565" s="39" t="str">
        <f>IF(LCOE_SensitivityScenarios!CO564&gt;'OnSSET_original_NoMG-PV-Diesel'!AE564,'OnSSET_original_NoMG-PV-Diesel'!AD564,LCOE_SensitivityScenarios!CP564)</f>
        <v>SA_Diesel</v>
      </c>
      <c r="P565" s="40" t="str">
        <f>IF(LCOE_SensitivityScenarios!CT564&gt;'OnSSET_original_NoMG-PV-Diesel'!AE564,'OnSSET_original_NoMG-PV-Diesel'!AD564,LCOE_SensitivityScenarios!CU564)</f>
        <v>SA_Diesel</v>
      </c>
      <c r="Q565" s="38">
        <f>IF(LCOE_SensitivityScenarios!BF564&gt;'OnSSET_original_NoMG-PV-Diesel'!M564,'OnSSET_original_NoMG-PV-Diesel'!M564,LCOE_SensitivityScenarios!BF564)</f>
        <v>0.47392479156297002</v>
      </c>
      <c r="R565" s="28">
        <f>MIN('OnSSET_original_NoMG-PV-Diesel'!E564:I564,LCOE_SensitivityScenarios!BK564)</f>
        <v>0.46925496353790463</v>
      </c>
      <c r="S565" s="28">
        <f>MIN('OnSSET_original_NoMG-PV-Diesel'!E564:I564,LCOE_SensitivityScenarios!BP564)</f>
        <v>0.47392479156297002</v>
      </c>
      <c r="T565" s="27">
        <f>MIN('OnSSET_original_NoMG-PV-Diesel'!N564:R564,LCOE_SensitivityScenarios!BU564)</f>
        <v>0.44956192108928056</v>
      </c>
      <c r="U565" s="28">
        <f>MIN('OnSSET_original_NoMG-PV-Diesel'!N564:R564,LCOE_SensitivityScenarios!BZ564)</f>
        <v>0.41262041309728059</v>
      </c>
      <c r="V565" s="29">
        <f>MIN('OnSSET_original_NoMG-PV-Diesel'!N564:R564,LCOE_SensitivityScenarios!CE564)</f>
        <v>0.47392479156297002</v>
      </c>
      <c r="W565" s="28">
        <f>MIN('OnSSET_original_NoMG-PV-Diesel'!W564:AA564,LCOE_SensitivityScenarios!CJ564)</f>
        <v>0.26028295529047202</v>
      </c>
      <c r="X565" s="28">
        <f>MIN('OnSSET_original_NoMG-PV-Diesel'!W564:AA564,LCOE_SensitivityScenarios!CO564)</f>
        <v>0.26028295529047202</v>
      </c>
      <c r="Y565" s="29">
        <f>MIN('OnSSET_original_NoMG-PV-Diesel'!W564:AA564,LCOE_SensitivityScenarios!CT564)</f>
        <v>0.26028295529047202</v>
      </c>
      <c r="Z565">
        <f>IF(H565='OnSSET_original_NoMG-PV-Diesel'!L564,'OnSSET_original_NoMG-PV-Diesel'!K564,"wait")</f>
        <v>17.556937808191499</v>
      </c>
      <c r="AA565">
        <f>VLOOKUP(B565,[2]s1!$A$2:$T$275,20,FALSE)</f>
        <v>14.385</v>
      </c>
      <c r="AB565">
        <f>IF(J565='OnSSET_original_NoMG-PV-Diesel'!L564,'OnSSET_original_NoMG-PV-Diesel'!K564,"wait")</f>
        <v>17.556937808191499</v>
      </c>
      <c r="AC565">
        <f>VLOOKUP(B565,[4]s3!$A$2:$T$275,20,FALSE)</f>
        <v>13.843999999999999</v>
      </c>
      <c r="AD565" t="str">
        <f>IF(L565='OnSSET_original_NoMG-PV-Diesel'!U564,'OnSSET_original_NoMG-PV-Diesel'!T564,"wait")</f>
        <v>wait</v>
      </c>
      <c r="AE565">
        <f>IF(M565='OnSSET_original_NoMG-PV-Diesel'!U564,'OnSSET_original_NoMG-PV-Diesel'!T564,"wait")</f>
        <v>22.503465637344501</v>
      </c>
      <c r="AF565">
        <f>IF(N565='OnSSET_original_NoMG-PV-Diesel'!AD564,'OnSSET_original_NoMG-PV-Diesel'!AC564,"wait")</f>
        <v>16.553919242813699</v>
      </c>
      <c r="AG565">
        <f>IF(O565='OnSSET_original_NoMG-PV-Diesel'!AD564,'OnSSET_original_NoMG-PV-Diesel'!AC564,"wait")</f>
        <v>16.553919242813699</v>
      </c>
      <c r="AH565">
        <f>IF(P565='OnSSET_original_NoMG-PV-Diesel'!AD564,'OnSSET_original_NoMG-PV-Diesel'!AC564,"wait")</f>
        <v>16.553919242813699</v>
      </c>
      <c r="AR565">
        <v>6.7060000000000004</v>
      </c>
      <c r="AS565">
        <v>6.7060000000000004</v>
      </c>
      <c r="AT565">
        <v>1.141</v>
      </c>
      <c r="AU565">
        <v>5.7999999999999899E-2</v>
      </c>
      <c r="AV565">
        <v>55961.370519999997</v>
      </c>
      <c r="AW565">
        <v>0</v>
      </c>
      <c r="AX565">
        <v>10700.46537</v>
      </c>
      <c r="AZ565">
        <f>SUMIF([1]base!$A$2:$A$169,B565,[1]base!$V$2:$V$169)</f>
        <v>0</v>
      </c>
      <c r="BA565">
        <f>SUMIF([2]s1!$A$2:$A$275,B565,[2]s1!$U$2:$U$275)</f>
        <v>39611.199999999997</v>
      </c>
      <c r="BB565">
        <f>SUMIF([3]s2!$A$2:$A$115,B565,[3]s2!$U$2:$U$115)</f>
        <v>0</v>
      </c>
      <c r="BC565">
        <f>SUMIF([4]s3!$A$2:$A$245,B565,[4]s3!$U$2:$U$245)</f>
        <v>20610.82</v>
      </c>
      <c r="BD565">
        <f>SUMIF([5]s4!$A$2:$A$74,B565,[5]s4!$U$2:$U$74)</f>
        <v>0</v>
      </c>
      <c r="BF565">
        <f t="shared" si="45"/>
        <v>0</v>
      </c>
      <c r="BG565">
        <f t="shared" si="46"/>
        <v>106273.03589</v>
      </c>
      <c r="BH565">
        <f t="shared" si="47"/>
        <v>0</v>
      </c>
      <c r="BI565">
        <f t="shared" si="48"/>
        <v>87272.655889999995</v>
      </c>
      <c r="BJ565">
        <f t="shared" si="49"/>
        <v>0</v>
      </c>
      <c r="BL565" t="s">
        <v>114</v>
      </c>
      <c r="BM565" s="23">
        <v>114092.5708</v>
      </c>
      <c r="BN565" s="23">
        <v>22.503465640000002</v>
      </c>
      <c r="BP565" t="s">
        <v>186</v>
      </c>
      <c r="BQ565" s="23">
        <v>114092.5708</v>
      </c>
      <c r="BR565" s="23">
        <v>22.503465640000002</v>
      </c>
      <c r="BT565" t="s">
        <v>183</v>
      </c>
      <c r="BU565" s="23">
        <v>20527.040229999999</v>
      </c>
      <c r="BV565" s="23">
        <v>16.553919239999999</v>
      </c>
    </row>
    <row r="566" spans="1:74" x14ac:dyDescent="0.25">
      <c r="A566">
        <v>1</v>
      </c>
      <c r="B566" s="15">
        <v>8685</v>
      </c>
      <c r="C566" s="15">
        <v>-68.837915120000005</v>
      </c>
      <c r="D566" s="15">
        <v>-17.026016139999999</v>
      </c>
      <c r="E566" s="16">
        <v>1</v>
      </c>
      <c r="F566" s="19">
        <v>16444.6005134353</v>
      </c>
      <c r="G566" s="19">
        <v>51.966503635110094</v>
      </c>
      <c r="H566" s="16" t="str">
        <f>IF(LCOE_SensitivityScenarios!BF565&gt;'OnSSET_original_NoMG-PV-Diesel'!M565,'OnSSET_original_NoMG-PV-Diesel'!L565,LCOE_SensitivityScenarios!BG565)</f>
        <v>SA_PV</v>
      </c>
      <c r="I566" s="39" t="str">
        <f>IF(LCOE_SensitivityScenarios!BK565&gt;'OnSSET_original_NoMG-PV-Diesel'!M565,'OnSSET_original_NoMG-PV-Diesel'!L565,LCOE_SensitivityScenarios!BL565)</f>
        <v>SA_PV</v>
      </c>
      <c r="J566" s="39" t="str">
        <f>IF(LCOE_SensitivityScenarios!BP565&gt;'OnSSET_original_NoMG-PV-Diesel'!M565,'OnSSET_original_NoMG-PV-Diesel'!L565,LCOE_SensitivityScenarios!BQ565)</f>
        <v>SA_PV</v>
      </c>
      <c r="K566" s="38" t="str">
        <f>IF(LCOE_SensitivityScenarios!BU565&gt;'OnSSET_original_NoMG-PV-Diesel'!V565,'OnSSET_original_NoMG-PV-Diesel'!U565,LCOE_SensitivityScenarios!BV565)</f>
        <v>SA_Diesel</v>
      </c>
      <c r="L566" s="39" t="str">
        <f>IF(LCOE_SensitivityScenarios!BZ565&gt;'OnSSET_original_NoMG-PV-Diesel'!V565,'OnSSET_original_NoMG-PV-Diesel'!U565,LCOE_SensitivityScenarios!CA565)</f>
        <v>SA_Diesel</v>
      </c>
      <c r="M566" s="40" t="str">
        <f>IF(LCOE_SensitivityScenarios!CE565&gt;'OnSSET_original_NoMG-PV-Diesel'!V565,'OnSSET_original_NoMG-PV-Diesel'!U565,LCOE_SensitivityScenarios!CF565)</f>
        <v>SA_Diesel</v>
      </c>
      <c r="N566" s="39" t="str">
        <f>IF(LCOE_SensitivityScenarios!CJ565&gt;'OnSSET_original_NoMG-PV-Diesel'!AE565,'OnSSET_original_NoMG-PV-Diesel'!AD565,LCOE_SensitivityScenarios!CK565)</f>
        <v>SA_Diesel</v>
      </c>
      <c r="O566" s="39" t="str">
        <f>IF(LCOE_SensitivityScenarios!CO565&gt;'OnSSET_original_NoMG-PV-Diesel'!AE565,'OnSSET_original_NoMG-PV-Diesel'!AD565,LCOE_SensitivityScenarios!CP565)</f>
        <v>SA_Diesel</v>
      </c>
      <c r="P566" s="40" t="str">
        <f>IF(LCOE_SensitivityScenarios!CT565&gt;'OnSSET_original_NoMG-PV-Diesel'!AE565,'OnSSET_original_NoMG-PV-Diesel'!AD565,LCOE_SensitivityScenarios!CU565)</f>
        <v>SA_Diesel</v>
      </c>
      <c r="Q566" s="38">
        <f>IF(LCOE_SensitivityScenarios!BF565&gt;'OnSSET_original_NoMG-PV-Diesel'!M565,'OnSSET_original_NoMG-PV-Diesel'!M565,LCOE_SensitivityScenarios!BF565)</f>
        <v>0.395875724181459</v>
      </c>
      <c r="R566" s="28">
        <f>MIN('OnSSET_original_NoMG-PV-Diesel'!E565:I565,LCOE_SensitivityScenarios!BK565)</f>
        <v>0.395875724181459</v>
      </c>
      <c r="S566" s="28">
        <f>MIN('OnSSET_original_NoMG-PV-Diesel'!E565:I565,LCOE_SensitivityScenarios!BP565)</f>
        <v>0.395875724181459</v>
      </c>
      <c r="T566" s="27">
        <f>MIN('OnSSET_original_NoMG-PV-Diesel'!N565:R565,LCOE_SensitivityScenarios!BU565)</f>
        <v>0.354807105884136</v>
      </c>
      <c r="U566" s="28">
        <f>MIN('OnSSET_original_NoMG-PV-Diesel'!N565:R565,LCOE_SensitivityScenarios!BZ565)</f>
        <v>0.354807105884136</v>
      </c>
      <c r="V566" s="29">
        <f>MIN('OnSSET_original_NoMG-PV-Diesel'!N565:R565,LCOE_SensitivityScenarios!CE565)</f>
        <v>0.354807105884136</v>
      </c>
      <c r="W566" s="28">
        <f>MIN('OnSSET_original_NoMG-PV-Diesel'!W565:AA565,LCOE_SensitivityScenarios!CJ565)</f>
        <v>0.193914934660878</v>
      </c>
      <c r="X566" s="28">
        <f>MIN('OnSSET_original_NoMG-PV-Diesel'!W565:AA565,LCOE_SensitivityScenarios!CO565)</f>
        <v>0.193914934660878</v>
      </c>
      <c r="Y566" s="29">
        <f>MIN('OnSSET_original_NoMG-PV-Diesel'!W565:AA565,LCOE_SensitivityScenarios!CT565)</f>
        <v>0.193914934660878</v>
      </c>
      <c r="Z566">
        <f>IF(H566='OnSSET_original_NoMG-PV-Diesel'!L565,'OnSSET_original_NoMG-PV-Diesel'!K565,"wait")</f>
        <v>13.1965554385253</v>
      </c>
      <c r="AA566">
        <f>IF(I566='OnSSET_original_NoMG-PV-Diesel'!L565,'OnSSET_original_NoMG-PV-Diesel'!K565,"wait")</f>
        <v>13.1965554385253</v>
      </c>
      <c r="AB566">
        <f>IF(J566='OnSSET_original_NoMG-PV-Diesel'!L565,'OnSSET_original_NoMG-PV-Diesel'!K565,"wait")</f>
        <v>13.1965554385253</v>
      </c>
      <c r="AC566">
        <f>IF(K566='OnSSET_original_NoMG-PV-Diesel'!U565,'OnSSET_original_NoMG-PV-Diesel'!T565,"wait")</f>
        <v>7.50895000613487</v>
      </c>
      <c r="AD566">
        <f>IF(L566='OnSSET_original_NoMG-PV-Diesel'!U565,'OnSSET_original_NoMG-PV-Diesel'!T565,"wait")</f>
        <v>7.50895000613487</v>
      </c>
      <c r="AE566">
        <f>IF(M566='OnSSET_original_NoMG-PV-Diesel'!U565,'OnSSET_original_NoMG-PV-Diesel'!T565,"wait")</f>
        <v>7.50895000613487</v>
      </c>
      <c r="AF566">
        <f>IF(N566='OnSSET_original_NoMG-PV-Diesel'!AD565,'OnSSET_original_NoMG-PV-Diesel'!AC565,"wait")</f>
        <v>7.50895000613487</v>
      </c>
      <c r="AG566">
        <f>IF(O566='OnSSET_original_NoMG-PV-Diesel'!AD565,'OnSSET_original_NoMG-PV-Diesel'!AC565,"wait")</f>
        <v>7.50895000613487</v>
      </c>
      <c r="AH566">
        <f>IF(P566='OnSSET_original_NoMG-PV-Diesel'!AD565,'OnSSET_original_NoMG-PV-Diesel'!AC565,"wait")</f>
        <v>7.50895000613487</v>
      </c>
      <c r="AR566">
        <v>72.427999999999997</v>
      </c>
      <c r="AS566">
        <v>72.408999999999907</v>
      </c>
      <c r="AT566">
        <v>5.5339999999999998</v>
      </c>
      <c r="AU566">
        <v>0.23199999999999901</v>
      </c>
      <c r="AV566">
        <v>45614.459869999999</v>
      </c>
      <c r="AW566">
        <v>0</v>
      </c>
      <c r="AX566">
        <v>6878.8705989999999</v>
      </c>
      <c r="AZ566">
        <f>SUMIF([1]base!$A$2:$A$169,B566,[1]base!$V$2:$V$169)</f>
        <v>0</v>
      </c>
      <c r="BA566">
        <f>SUMIF([2]s1!$A$2:$A$275,B566,[2]s1!$U$2:$U$275)</f>
        <v>0</v>
      </c>
      <c r="BB566">
        <f>SUMIF([3]s2!$A$2:$A$115,B566,[3]s2!$U$2:$U$115)</f>
        <v>0</v>
      </c>
      <c r="BC566">
        <f>SUMIF([4]s3!$A$2:$A$245,B566,[4]s3!$U$2:$U$245)</f>
        <v>0</v>
      </c>
      <c r="BD566">
        <f>SUMIF([5]s4!$A$2:$A$74,B566,[5]s4!$U$2:$U$74)</f>
        <v>0</v>
      </c>
      <c r="BF566">
        <f t="shared" si="45"/>
        <v>0</v>
      </c>
      <c r="BG566">
        <f t="shared" si="46"/>
        <v>0</v>
      </c>
      <c r="BH566">
        <f t="shared" si="47"/>
        <v>0</v>
      </c>
      <c r="BI566">
        <f t="shared" si="48"/>
        <v>0</v>
      </c>
      <c r="BJ566">
        <f t="shared" si="49"/>
        <v>0</v>
      </c>
      <c r="BL566" t="s">
        <v>114</v>
      </c>
      <c r="BM566" s="23">
        <v>43229.995439999999</v>
      </c>
      <c r="BN566" s="23">
        <v>7.4792379650000003</v>
      </c>
      <c r="BP566" t="s">
        <v>183</v>
      </c>
      <c r="BQ566" s="23">
        <v>9311.1798249999993</v>
      </c>
      <c r="BR566" s="23">
        <v>7.5089500060000001</v>
      </c>
      <c r="BT566" t="s">
        <v>183</v>
      </c>
      <c r="BU566" s="23">
        <v>9311.1798249999993</v>
      </c>
      <c r="BV566" s="23">
        <v>7.5089500060000001</v>
      </c>
    </row>
    <row r="567" spans="1:74" x14ac:dyDescent="0.25">
      <c r="A567">
        <v>1</v>
      </c>
      <c r="B567" s="15">
        <v>8710</v>
      </c>
      <c r="C567" s="15">
        <v>-67.487135219999999</v>
      </c>
      <c r="D567" s="15">
        <v>-15.90954569</v>
      </c>
      <c r="E567" s="16">
        <v>1</v>
      </c>
      <c r="F567" s="19">
        <v>38027.246487653101</v>
      </c>
      <c r="G567" s="19">
        <v>78.266261037300353</v>
      </c>
      <c r="H567" s="16" t="str">
        <f>IF(LCOE_SensitivityScenarios!BF566&gt;'OnSSET_original_NoMG-PV-Diesel'!M566,'OnSSET_original_NoMG-PV-Diesel'!L566,LCOE_SensitivityScenarios!BG566)</f>
        <v>Grid_extension</v>
      </c>
      <c r="I567" s="39" t="str">
        <f>IF(LCOE_SensitivityScenarios!BK566&gt;'OnSSET_original_NoMG-PV-Diesel'!M566,'OnSSET_original_NoMG-PV-Diesel'!L566,LCOE_SensitivityScenarios!BL566)</f>
        <v>MG_Hybrid</v>
      </c>
      <c r="J567" s="39" t="str">
        <f>IF(LCOE_SensitivityScenarios!BP566&gt;'OnSSET_original_NoMG-PV-Diesel'!M566,'OnSSET_original_NoMG-PV-Diesel'!L566,LCOE_SensitivityScenarios!BQ566)</f>
        <v>Grid_extension</v>
      </c>
      <c r="K567" s="38" t="str">
        <f>IF(LCOE_SensitivityScenarios!BU566&gt;'OnSSET_original_NoMG-PV-Diesel'!V566,'OnSSET_original_NoMG-PV-Diesel'!U566,LCOE_SensitivityScenarios!BV566)</f>
        <v>MG_Hybrid</v>
      </c>
      <c r="L567" s="39" t="str">
        <f>IF(LCOE_SensitivityScenarios!BZ566&gt;'OnSSET_original_NoMG-PV-Diesel'!V566,'OnSSET_original_NoMG-PV-Diesel'!U566,LCOE_SensitivityScenarios!CA566)</f>
        <v>MG_Hybrid</v>
      </c>
      <c r="M567" s="40" t="str">
        <f>IF(LCOE_SensitivityScenarios!CE566&gt;'OnSSET_original_NoMG-PV-Diesel'!V566,'OnSSET_original_NoMG-PV-Diesel'!U566,LCOE_SensitivityScenarios!CF566)</f>
        <v>MG_Hybrid</v>
      </c>
      <c r="N567" s="39" t="str">
        <f>IF(LCOE_SensitivityScenarios!CJ566&gt;'OnSSET_original_NoMG-PV-Diesel'!AE566,'OnSSET_original_NoMG-PV-Diesel'!AD566,LCOE_SensitivityScenarios!CK566)</f>
        <v>SA_Diesel</v>
      </c>
      <c r="O567" s="39" t="str">
        <f>IF(LCOE_SensitivityScenarios!CO566&gt;'OnSSET_original_NoMG-PV-Diesel'!AE566,'OnSSET_original_NoMG-PV-Diesel'!AD566,LCOE_SensitivityScenarios!CP566)</f>
        <v>SA_Diesel</v>
      </c>
      <c r="P567" s="40" t="str">
        <f>IF(LCOE_SensitivityScenarios!CT566&gt;'OnSSET_original_NoMG-PV-Diesel'!AE566,'OnSSET_original_NoMG-PV-Diesel'!AD566,LCOE_SensitivityScenarios!CU566)</f>
        <v>SA_Diesel</v>
      </c>
      <c r="Q567" s="38">
        <f>IF(LCOE_SensitivityScenarios!BF566&gt;'OnSSET_original_NoMG-PV-Diesel'!M566,'OnSSET_original_NoMG-PV-Diesel'!M566,LCOE_SensitivityScenarios!BF566)</f>
        <v>0.46438551656777899</v>
      </c>
      <c r="R567" s="28">
        <f>MIN('OnSSET_original_NoMG-PV-Diesel'!E566:I566,LCOE_SensitivityScenarios!BK566)</f>
        <v>0.45193829813798558</v>
      </c>
      <c r="S567" s="28">
        <f>MIN('OnSSET_original_NoMG-PV-Diesel'!E566:I566,LCOE_SensitivityScenarios!BP566)</f>
        <v>0.46438551656777899</v>
      </c>
      <c r="T567" s="27">
        <f>MIN('OnSSET_original_NoMG-PV-Diesel'!N566:R566,LCOE_SensitivityScenarios!BU566)</f>
        <v>0.43176642171212953</v>
      </c>
      <c r="U567" s="28">
        <f>MIN('OnSSET_original_NoMG-PV-Diesel'!N566:R566,LCOE_SensitivityScenarios!BZ566)</f>
        <v>0.39482491372012957</v>
      </c>
      <c r="V567" s="29">
        <f>MIN('OnSSET_original_NoMG-PV-Diesel'!N566:R566,LCOE_SensitivityScenarios!CE566)</f>
        <v>0.46433776767012958</v>
      </c>
      <c r="W567" s="28">
        <f>MIN('OnSSET_original_NoMG-PV-Diesel'!W566:AA566,LCOE_SensitivityScenarios!CJ566)</f>
        <v>0.27234986813221601</v>
      </c>
      <c r="X567" s="28">
        <f>MIN('OnSSET_original_NoMG-PV-Diesel'!W566:AA566,LCOE_SensitivityScenarios!CO566)</f>
        <v>0.27234986813221601</v>
      </c>
      <c r="Y567" s="29">
        <f>MIN('OnSSET_original_NoMG-PV-Diesel'!W566:AA566,LCOE_SensitivityScenarios!CT566)</f>
        <v>0.27234986813221601</v>
      </c>
      <c r="Z567">
        <f>IF(H567='OnSSET_original_NoMG-PV-Diesel'!L566,'OnSSET_original_NoMG-PV-Diesel'!K566,"wait")</f>
        <v>9.0103062257757003</v>
      </c>
      <c r="AA567">
        <f>VLOOKUP(B567,[2]s1!$A$2:$T$275,20,FALSE)</f>
        <v>13.647</v>
      </c>
      <c r="AB567">
        <f>IF(J567='OnSSET_original_NoMG-PV-Diesel'!L566,'OnSSET_original_NoMG-PV-Diesel'!K566,"wait")</f>
        <v>9.0103062257757003</v>
      </c>
      <c r="AC567">
        <f>VLOOKUP(B567,[4]s3!$A$2:$T$275,20,FALSE)</f>
        <v>12.367000000000001</v>
      </c>
      <c r="AD567" t="str">
        <f>IF(L567='OnSSET_original_NoMG-PV-Diesel'!U566,'OnSSET_original_NoMG-PV-Diesel'!T566,"wait")</f>
        <v>wait</v>
      </c>
      <c r="AE567" t="str">
        <f>IF(M567='OnSSET_original_NoMG-PV-Diesel'!U566,'OnSSET_original_NoMG-PV-Diesel'!T566,"wait")</f>
        <v>wait</v>
      </c>
      <c r="AF567">
        <f>IF(N567='OnSSET_original_NoMG-PV-Diesel'!AD566,'OnSSET_original_NoMG-PV-Diesel'!AC566,"wait")</f>
        <v>17.364039492079002</v>
      </c>
      <c r="AG567">
        <f>IF(O567='OnSSET_original_NoMG-PV-Diesel'!AD566,'OnSSET_original_NoMG-PV-Diesel'!AC566,"wait")</f>
        <v>17.364039492079002</v>
      </c>
      <c r="AH567">
        <f>IF(P567='OnSSET_original_NoMG-PV-Diesel'!AD566,'OnSSET_original_NoMG-PV-Diesel'!AC566,"wait")</f>
        <v>17.364039492079002</v>
      </c>
      <c r="AR567">
        <v>7.5460000000000003</v>
      </c>
      <c r="AS567">
        <v>7.5460000000000003</v>
      </c>
      <c r="AT567">
        <v>1.2329999999999901</v>
      </c>
      <c r="AU567">
        <v>3.0000000000000001E-3</v>
      </c>
      <c r="AV567">
        <v>53674.112580000001</v>
      </c>
      <c r="AW567">
        <v>14348.437110000001</v>
      </c>
      <c r="AX567">
        <v>9783.2826299999997</v>
      </c>
      <c r="AZ567">
        <f>SUMIF([1]base!$A$2:$A$169,B567,[1]base!$V$2:$V$169)</f>
        <v>0</v>
      </c>
      <c r="BA567">
        <f>SUMIF([2]s1!$A$2:$A$275,B567,[2]s1!$U$2:$U$275)</f>
        <v>33491.9</v>
      </c>
      <c r="BB567">
        <f>SUMIF([3]s2!$A$2:$A$115,B567,[3]s2!$U$2:$U$115)</f>
        <v>0</v>
      </c>
      <c r="BC567">
        <f>SUMIF([4]s3!$A$2:$A$245,B567,[4]s3!$U$2:$U$245)</f>
        <v>18899.52</v>
      </c>
      <c r="BD567">
        <f>SUMIF([5]s4!$A$2:$A$74,B567,[5]s4!$U$2:$U$74)</f>
        <v>0</v>
      </c>
      <c r="BF567">
        <f t="shared" si="45"/>
        <v>0</v>
      </c>
      <c r="BG567">
        <f t="shared" si="46"/>
        <v>111297.73232000001</v>
      </c>
      <c r="BH567">
        <f t="shared" si="47"/>
        <v>0</v>
      </c>
      <c r="BI567">
        <f t="shared" si="48"/>
        <v>96705.352320000005</v>
      </c>
      <c r="BJ567">
        <f t="shared" si="49"/>
        <v>0</v>
      </c>
      <c r="BL567" t="s">
        <v>115</v>
      </c>
      <c r="BM567" s="23">
        <v>112082.91009999999</v>
      </c>
      <c r="BN567" s="23">
        <v>10.033146220000001</v>
      </c>
      <c r="BP567" t="s">
        <v>185</v>
      </c>
      <c r="BQ567" s="23">
        <v>112082.91009999999</v>
      </c>
      <c r="BR567" s="23">
        <v>10.033146220000001</v>
      </c>
      <c r="BT567" t="s">
        <v>183</v>
      </c>
      <c r="BU567" s="23">
        <v>21531.598170000001</v>
      </c>
      <c r="BV567" s="23">
        <v>17.36403949</v>
      </c>
    </row>
    <row r="568" spans="1:74" x14ac:dyDescent="0.25">
      <c r="A568">
        <v>1</v>
      </c>
      <c r="B568" s="15">
        <v>8722</v>
      </c>
      <c r="C568" s="15">
        <v>-67.663582939999998</v>
      </c>
      <c r="D568" s="15">
        <v>-15.627415600000001</v>
      </c>
      <c r="E568" s="16">
        <v>1</v>
      </c>
      <c r="F568" s="19">
        <v>28325.484873842499</v>
      </c>
      <c r="G568" s="19">
        <v>66.253827092204205</v>
      </c>
      <c r="H568" s="16" t="str">
        <f>IF(LCOE_SensitivityScenarios!BF567&gt;'OnSSET_original_NoMG-PV-Diesel'!M567,'OnSSET_original_NoMG-PV-Diesel'!L567,LCOE_SensitivityScenarios!BG567)</f>
        <v>SA_PV</v>
      </c>
      <c r="I568" s="39" t="str">
        <f>IF(LCOE_SensitivityScenarios!BK567&gt;'OnSSET_original_NoMG-PV-Diesel'!M567,'OnSSET_original_NoMG-PV-Diesel'!L567,LCOE_SensitivityScenarios!BL567)</f>
        <v>SA_PV</v>
      </c>
      <c r="J568" s="39" t="str">
        <f>IF(LCOE_SensitivityScenarios!BP567&gt;'OnSSET_original_NoMG-PV-Diesel'!M567,'OnSSET_original_NoMG-PV-Diesel'!L567,LCOE_SensitivityScenarios!BQ567)</f>
        <v>SA_PV</v>
      </c>
      <c r="K568" s="38" t="str">
        <f>IF(LCOE_SensitivityScenarios!BU567&gt;'OnSSET_original_NoMG-PV-Diesel'!V567,'OnSSET_original_NoMG-PV-Diesel'!U567,LCOE_SensitivityScenarios!BV567)</f>
        <v>SA_Diesel</v>
      </c>
      <c r="L568" s="39" t="str">
        <f>IF(LCOE_SensitivityScenarios!BZ567&gt;'OnSSET_original_NoMG-PV-Diesel'!V567,'OnSSET_original_NoMG-PV-Diesel'!U567,LCOE_SensitivityScenarios!CA567)</f>
        <v>MG_Hybrid</v>
      </c>
      <c r="M568" s="40" t="str">
        <f>IF(LCOE_SensitivityScenarios!CE567&gt;'OnSSET_original_NoMG-PV-Diesel'!V567,'OnSSET_original_NoMG-PV-Diesel'!U567,LCOE_SensitivityScenarios!CF567)</f>
        <v>SA_Diesel</v>
      </c>
      <c r="N568" s="39" t="str">
        <f>IF(LCOE_SensitivityScenarios!CJ567&gt;'OnSSET_original_NoMG-PV-Diesel'!AE567,'OnSSET_original_NoMG-PV-Diesel'!AD567,LCOE_SensitivityScenarios!CK567)</f>
        <v>SA_Diesel</v>
      </c>
      <c r="O568" s="39" t="str">
        <f>IF(LCOE_SensitivityScenarios!CO567&gt;'OnSSET_original_NoMG-PV-Diesel'!AE567,'OnSSET_original_NoMG-PV-Diesel'!AD567,LCOE_SensitivityScenarios!CP567)</f>
        <v>SA_Diesel</v>
      </c>
      <c r="P568" s="40" t="str">
        <f>IF(LCOE_SensitivityScenarios!CT567&gt;'OnSSET_original_NoMG-PV-Diesel'!AE567,'OnSSET_original_NoMG-PV-Diesel'!AD567,LCOE_SensitivityScenarios!CU567)</f>
        <v>SA_Diesel</v>
      </c>
      <c r="Q568" s="38">
        <f>IF(LCOE_SensitivityScenarios!BF567&gt;'OnSSET_original_NoMG-PV-Diesel'!M567,'OnSSET_original_NoMG-PV-Diesel'!M567,LCOE_SensitivityScenarios!BF567)</f>
        <v>0.48091007760641502</v>
      </c>
      <c r="R568" s="28">
        <f>MIN('OnSSET_original_NoMG-PV-Diesel'!E567:I567,LCOE_SensitivityScenarios!BK567)</f>
        <v>0.48091007760641502</v>
      </c>
      <c r="S568" s="28">
        <f>MIN('OnSSET_original_NoMG-PV-Diesel'!E567:I567,LCOE_SensitivityScenarios!BP567)</f>
        <v>0.48091007760641502</v>
      </c>
      <c r="T568" s="27">
        <f>MIN('OnSSET_original_NoMG-PV-Diesel'!N567:R567,LCOE_SensitivityScenarios!BU567)</f>
        <v>0.46139816931954503</v>
      </c>
      <c r="U568" s="28">
        <f>MIN('OnSSET_original_NoMG-PV-Diesel'!N567:R567,LCOE_SensitivityScenarios!BZ567)</f>
        <v>0.44192535880903561</v>
      </c>
      <c r="V568" s="29">
        <f>MIN('OnSSET_original_NoMG-PV-Diesel'!N567:R567,LCOE_SensitivityScenarios!CE567)</f>
        <v>0.46139816931954503</v>
      </c>
      <c r="W568" s="28">
        <f>MIN('OnSSET_original_NoMG-PV-Diesel'!W567:AA567,LCOE_SensitivityScenarios!CJ567)</f>
        <v>0.23011567318611101</v>
      </c>
      <c r="X568" s="28">
        <f>MIN('OnSSET_original_NoMG-PV-Diesel'!W567:AA567,LCOE_SensitivityScenarios!CO567)</f>
        <v>0.23011567318611101</v>
      </c>
      <c r="Y568" s="29">
        <f>MIN('OnSSET_original_NoMG-PV-Diesel'!W567:AA567,LCOE_SensitivityScenarios!CT567)</f>
        <v>0.23011567318611101</v>
      </c>
      <c r="Z568">
        <f>IF(H568='OnSSET_original_NoMG-PV-Diesel'!L567,'OnSSET_original_NoMG-PV-Diesel'!K567,"wait")</f>
        <v>21.135134254638601</v>
      </c>
      <c r="AA568">
        <f>IF(I568='OnSSET_original_NoMG-PV-Diesel'!L567,'OnSSET_original_NoMG-PV-Diesel'!K567,"wait")</f>
        <v>21.135134254638601</v>
      </c>
      <c r="AB568">
        <f>IF(J568='OnSSET_original_NoMG-PV-Diesel'!L567,'OnSSET_original_NoMG-PV-Diesel'!K567,"wait")</f>
        <v>21.135134254638601</v>
      </c>
      <c r="AC568">
        <f>IF(K568='OnSSET_original_NoMG-PV-Diesel'!U567,'OnSSET_original_NoMG-PV-Diesel'!T567,"wait")</f>
        <v>12.9340113579189</v>
      </c>
      <c r="AD568" t="str">
        <f>IF(L568='OnSSET_original_NoMG-PV-Diesel'!U567,'OnSSET_original_NoMG-PV-Diesel'!T567,"wait")</f>
        <v>wait</v>
      </c>
      <c r="AE568">
        <f>IF(M568='OnSSET_original_NoMG-PV-Diesel'!U567,'OnSSET_original_NoMG-PV-Diesel'!T567,"wait")</f>
        <v>12.9340113579189</v>
      </c>
      <c r="AF568">
        <f>IF(N568='OnSSET_original_NoMG-PV-Diesel'!AD567,'OnSSET_original_NoMG-PV-Diesel'!AC567,"wait")</f>
        <v>12.9340113579189</v>
      </c>
      <c r="AG568">
        <f>IF(O568='OnSSET_original_NoMG-PV-Diesel'!AD567,'OnSSET_original_NoMG-PV-Diesel'!AC567,"wait")</f>
        <v>12.9340113579189</v>
      </c>
      <c r="AH568">
        <f>IF(P568='OnSSET_original_NoMG-PV-Diesel'!AD567,'OnSSET_original_NoMG-PV-Diesel'!AC567,"wait")</f>
        <v>12.9340113579189</v>
      </c>
      <c r="AR568">
        <v>6.3729999999999896</v>
      </c>
      <c r="AS568">
        <v>6.3729999999999896</v>
      </c>
      <c r="AT568">
        <v>3.573</v>
      </c>
      <c r="AU568">
        <v>0.502</v>
      </c>
      <c r="AV568">
        <v>50031.713000000003</v>
      </c>
      <c r="AW568">
        <v>0</v>
      </c>
      <c r="AX568">
        <v>8407.5085080000008</v>
      </c>
      <c r="AZ568">
        <f>SUMIF([1]base!$A$2:$A$169,B568,[1]base!$V$2:$V$169)</f>
        <v>0</v>
      </c>
      <c r="BA568">
        <f>SUMIF([2]s1!$A$2:$A$275,B568,[2]s1!$U$2:$U$275)</f>
        <v>0</v>
      </c>
      <c r="BB568">
        <f>SUMIF([3]s2!$A$2:$A$115,B568,[3]s2!$U$2:$U$115)</f>
        <v>0</v>
      </c>
      <c r="BC568">
        <f>SUMIF([4]s3!$A$2:$A$245,B568,[4]s3!$U$2:$U$245)</f>
        <v>0</v>
      </c>
      <c r="BD568">
        <f>SUMIF([5]s4!$A$2:$A$74,B568,[5]s4!$U$2:$U$74)</f>
        <v>0</v>
      </c>
      <c r="BF568">
        <f t="shared" si="45"/>
        <v>0</v>
      </c>
      <c r="BG568">
        <f t="shared" si="46"/>
        <v>0</v>
      </c>
      <c r="BH568">
        <f t="shared" si="47"/>
        <v>0</v>
      </c>
      <c r="BI568">
        <f t="shared" si="48"/>
        <v>0</v>
      </c>
      <c r="BJ568">
        <f t="shared" si="49"/>
        <v>0</v>
      </c>
      <c r="BL568" t="s">
        <v>114</v>
      </c>
      <c r="BM568" s="23">
        <v>90457.425239999997</v>
      </c>
      <c r="BN568" s="23">
        <v>17.841701230000002</v>
      </c>
      <c r="BP568" t="s">
        <v>183</v>
      </c>
      <c r="BQ568" s="23">
        <v>16038.31501</v>
      </c>
      <c r="BR568" s="23">
        <v>12.93401136</v>
      </c>
      <c r="BT568" t="s">
        <v>183</v>
      </c>
      <c r="BU568" s="23">
        <v>16038.31501</v>
      </c>
      <c r="BV568" s="23">
        <v>12.93401136</v>
      </c>
    </row>
    <row r="569" spans="1:74" x14ac:dyDescent="0.25">
      <c r="A569">
        <v>1</v>
      </c>
      <c r="B569" s="15">
        <v>8751</v>
      </c>
      <c r="C569" s="15">
        <v>-68.639201</v>
      </c>
      <c r="D569" s="15">
        <v>-18.747071999999999</v>
      </c>
      <c r="E569" s="16">
        <v>1</v>
      </c>
      <c r="F569" s="19">
        <v>26720.828408303401</v>
      </c>
      <c r="G569" s="19">
        <v>80.165323947636949</v>
      </c>
      <c r="H569" s="16" t="str">
        <f>IF(LCOE_SensitivityScenarios!BF568&gt;'OnSSET_original_NoMG-PV-Diesel'!M568,'OnSSET_original_NoMG-PV-Diesel'!L568,LCOE_SensitivityScenarios!BG568)</f>
        <v>SA_PV</v>
      </c>
      <c r="I569" s="39" t="str">
        <f>IF(LCOE_SensitivityScenarios!BK568&gt;'OnSSET_original_NoMG-PV-Diesel'!M568,'OnSSET_original_NoMG-PV-Diesel'!L568,LCOE_SensitivityScenarios!BL568)</f>
        <v>SA_PV</v>
      </c>
      <c r="J569" s="39" t="str">
        <f>IF(LCOE_SensitivityScenarios!BP568&gt;'OnSSET_original_NoMG-PV-Diesel'!M568,'OnSSET_original_NoMG-PV-Diesel'!L568,LCOE_SensitivityScenarios!BQ568)</f>
        <v>SA_PV</v>
      </c>
      <c r="K569" s="38" t="str">
        <f>IF(LCOE_SensitivityScenarios!BU568&gt;'OnSSET_original_NoMG-PV-Diesel'!V568,'OnSSET_original_NoMG-PV-Diesel'!U568,LCOE_SensitivityScenarios!BV568)</f>
        <v>SA_Diesel</v>
      </c>
      <c r="L569" s="39" t="str">
        <f>IF(LCOE_SensitivityScenarios!BZ568&gt;'OnSSET_original_NoMG-PV-Diesel'!V568,'OnSSET_original_NoMG-PV-Diesel'!U568,LCOE_SensitivityScenarios!CA568)</f>
        <v>SA_Diesel</v>
      </c>
      <c r="M569" s="40" t="str">
        <f>IF(LCOE_SensitivityScenarios!CE568&gt;'OnSSET_original_NoMG-PV-Diesel'!V568,'OnSSET_original_NoMG-PV-Diesel'!U568,LCOE_SensitivityScenarios!CF568)</f>
        <v>SA_Diesel</v>
      </c>
      <c r="N569" s="39" t="str">
        <f>IF(LCOE_SensitivityScenarios!CJ568&gt;'OnSSET_original_NoMG-PV-Diesel'!AE568,'OnSSET_original_NoMG-PV-Diesel'!AD568,LCOE_SensitivityScenarios!CK568)</f>
        <v>SA_Diesel</v>
      </c>
      <c r="O569" s="39" t="str">
        <f>IF(LCOE_SensitivityScenarios!CO568&gt;'OnSSET_original_NoMG-PV-Diesel'!AE568,'OnSSET_original_NoMG-PV-Diesel'!AD568,LCOE_SensitivityScenarios!CP568)</f>
        <v>SA_Diesel</v>
      </c>
      <c r="P569" s="40" t="str">
        <f>IF(LCOE_SensitivityScenarios!CT568&gt;'OnSSET_original_NoMG-PV-Diesel'!AE568,'OnSSET_original_NoMG-PV-Diesel'!AD568,LCOE_SensitivityScenarios!CU568)</f>
        <v>SA_Diesel</v>
      </c>
      <c r="Q569" s="38">
        <f>IF(LCOE_SensitivityScenarios!BF568&gt;'OnSSET_original_NoMG-PV-Diesel'!M568,'OnSSET_original_NoMG-PV-Diesel'!M568,LCOE_SensitivityScenarios!BF568)</f>
        <v>0.37398468452254602</v>
      </c>
      <c r="R569" s="28">
        <f>MIN('OnSSET_original_NoMG-PV-Diesel'!E568:I568,LCOE_SensitivityScenarios!BK568)</f>
        <v>0.37398468452254602</v>
      </c>
      <c r="S569" s="28">
        <f>MIN('OnSSET_original_NoMG-PV-Diesel'!E568:I568,LCOE_SensitivityScenarios!BP568)</f>
        <v>0.37398468452254602</v>
      </c>
      <c r="T569" s="27">
        <f>MIN('OnSSET_original_NoMG-PV-Diesel'!N568:R568,LCOE_SensitivityScenarios!BU568)</f>
        <v>0.354807105884136</v>
      </c>
      <c r="U569" s="28">
        <f>MIN('OnSSET_original_NoMG-PV-Diesel'!N568:R568,LCOE_SensitivityScenarios!BZ568)</f>
        <v>0.354807105884136</v>
      </c>
      <c r="V569" s="29">
        <f>MIN('OnSSET_original_NoMG-PV-Diesel'!N568:R568,LCOE_SensitivityScenarios!CE568)</f>
        <v>0.354807105884136</v>
      </c>
      <c r="W569" s="28">
        <f>MIN('OnSSET_original_NoMG-PV-Diesel'!W568:AA568,LCOE_SensitivityScenarios!CJ568)</f>
        <v>0.193914934660878</v>
      </c>
      <c r="X569" s="28">
        <f>MIN('OnSSET_original_NoMG-PV-Diesel'!W568:AA568,LCOE_SensitivityScenarios!CO568)</f>
        <v>0.193914934660878</v>
      </c>
      <c r="Y569" s="29">
        <f>MIN('OnSSET_original_NoMG-PV-Diesel'!W568:AA568,LCOE_SensitivityScenarios!CT568)</f>
        <v>0.193914934660878</v>
      </c>
      <c r="Z569">
        <f>IF(H569='OnSSET_original_NoMG-PV-Diesel'!L568,'OnSSET_original_NoMG-PV-Diesel'!K568,"wait")</f>
        <v>39.929334730421601</v>
      </c>
      <c r="AA569">
        <f>IF(I569='OnSSET_original_NoMG-PV-Diesel'!L568,'OnSSET_original_NoMG-PV-Diesel'!K568,"wait")</f>
        <v>39.929334730421601</v>
      </c>
      <c r="AB569">
        <f>IF(J569='OnSSET_original_NoMG-PV-Diesel'!L568,'OnSSET_original_NoMG-PV-Diesel'!K568,"wait")</f>
        <v>39.929334730421601</v>
      </c>
      <c r="AC569">
        <f>IF(K569='OnSSET_original_NoMG-PV-Diesel'!U568,'OnSSET_original_NoMG-PV-Diesel'!T568,"wait")</f>
        <v>12.2012915106408</v>
      </c>
      <c r="AD569">
        <f>IF(L569='OnSSET_original_NoMG-PV-Diesel'!U568,'OnSSET_original_NoMG-PV-Diesel'!T568,"wait")</f>
        <v>12.2012915106408</v>
      </c>
      <c r="AE569">
        <f>IF(M569='OnSSET_original_NoMG-PV-Diesel'!U568,'OnSSET_original_NoMG-PV-Diesel'!T568,"wait")</f>
        <v>12.2012915106408</v>
      </c>
      <c r="AF569">
        <f>IF(N569='OnSSET_original_NoMG-PV-Diesel'!AD568,'OnSSET_original_NoMG-PV-Diesel'!AC568,"wait")</f>
        <v>12.2012915106408</v>
      </c>
      <c r="AG569">
        <f>IF(O569='OnSSET_original_NoMG-PV-Diesel'!AD568,'OnSSET_original_NoMG-PV-Diesel'!AC568,"wait")</f>
        <v>12.2012915106408</v>
      </c>
      <c r="AH569">
        <f>IF(P569='OnSSET_original_NoMG-PV-Diesel'!AD568,'OnSSET_original_NoMG-PV-Diesel'!AC568,"wait")</f>
        <v>12.2012915106408</v>
      </c>
      <c r="AR569">
        <v>116.432999999999</v>
      </c>
      <c r="AS569">
        <v>116.68799999999899</v>
      </c>
      <c r="AT569">
        <v>32.56</v>
      </c>
      <c r="AU569">
        <v>0.01</v>
      </c>
      <c r="AV569">
        <v>58863.556859999997</v>
      </c>
      <c r="AW569">
        <v>0</v>
      </c>
      <c r="AX569">
        <v>11923.375700000001</v>
      </c>
      <c r="AZ569">
        <f>SUMIF([1]base!$A$2:$A$169,B569,[1]base!$V$2:$V$169)</f>
        <v>0</v>
      </c>
      <c r="BA569">
        <f>SUMIF([2]s1!$A$2:$A$275,B569,[2]s1!$U$2:$U$275)</f>
        <v>0</v>
      </c>
      <c r="BB569">
        <f>SUMIF([3]s2!$A$2:$A$115,B569,[3]s2!$U$2:$U$115)</f>
        <v>0</v>
      </c>
      <c r="BC569">
        <f>SUMIF([4]s3!$A$2:$A$245,B569,[4]s3!$U$2:$U$245)</f>
        <v>0</v>
      </c>
      <c r="BD569">
        <f>SUMIF([5]s4!$A$2:$A$74,B569,[5]s4!$U$2:$U$74)</f>
        <v>0</v>
      </c>
      <c r="BF569">
        <f t="shared" si="45"/>
        <v>0</v>
      </c>
      <c r="BG569">
        <f t="shared" si="46"/>
        <v>0</v>
      </c>
      <c r="BH569">
        <f t="shared" si="47"/>
        <v>0</v>
      </c>
      <c r="BI569">
        <f t="shared" si="48"/>
        <v>0</v>
      </c>
      <c r="BJ569">
        <f t="shared" si="49"/>
        <v>0</v>
      </c>
      <c r="BL569" t="s">
        <v>114</v>
      </c>
      <c r="BM569" s="23">
        <v>66360.053360000005</v>
      </c>
      <c r="BN569" s="23">
        <v>11.480978090000001</v>
      </c>
      <c r="BP569" t="s">
        <v>183</v>
      </c>
      <c r="BQ569" s="23">
        <v>15129.734420000001</v>
      </c>
      <c r="BR569" s="23">
        <v>12.201291510000001</v>
      </c>
      <c r="BT569" t="s">
        <v>183</v>
      </c>
      <c r="BU569" s="23">
        <v>15129.734420000001</v>
      </c>
      <c r="BV569" s="23">
        <v>12.201291510000001</v>
      </c>
    </row>
    <row r="570" spans="1:74" x14ac:dyDescent="0.25">
      <c r="A570">
        <v>1</v>
      </c>
      <c r="B570" s="15">
        <v>8756</v>
      </c>
      <c r="C570" s="15">
        <v>-67.867354129999995</v>
      </c>
      <c r="D570" s="15">
        <v>-18.610102449999999</v>
      </c>
      <c r="E570" s="16">
        <v>1</v>
      </c>
      <c r="F570" s="19">
        <v>45511.307433102302</v>
      </c>
      <c r="G570" s="19">
        <v>139.94142211943714</v>
      </c>
      <c r="H570" s="16" t="str">
        <f>IF(LCOE_SensitivityScenarios!BF569&gt;'OnSSET_original_NoMG-PV-Diesel'!M569,'OnSSET_original_NoMG-PV-Diesel'!L569,LCOE_SensitivityScenarios!BG569)</f>
        <v>SA_PV</v>
      </c>
      <c r="I570" s="39" t="str">
        <f>IF(LCOE_SensitivityScenarios!BK569&gt;'OnSSET_original_NoMG-PV-Diesel'!M569,'OnSSET_original_NoMG-PV-Diesel'!L569,LCOE_SensitivityScenarios!BL569)</f>
        <v>SA_PV</v>
      </c>
      <c r="J570" s="39" t="str">
        <f>IF(LCOE_SensitivityScenarios!BP569&gt;'OnSSET_original_NoMG-PV-Diesel'!M569,'OnSSET_original_NoMG-PV-Diesel'!L569,LCOE_SensitivityScenarios!BQ569)</f>
        <v>SA_PV</v>
      </c>
      <c r="K570" s="38" t="str">
        <f>IF(LCOE_SensitivityScenarios!BU569&gt;'OnSSET_original_NoMG-PV-Diesel'!V569,'OnSSET_original_NoMG-PV-Diesel'!U569,LCOE_SensitivityScenarios!BV569)</f>
        <v>SA_Diesel</v>
      </c>
      <c r="L570" s="39" t="str">
        <f>IF(LCOE_SensitivityScenarios!BZ569&gt;'OnSSET_original_NoMG-PV-Diesel'!V569,'OnSSET_original_NoMG-PV-Diesel'!U569,LCOE_SensitivityScenarios!CA569)</f>
        <v>SA_Diesel</v>
      </c>
      <c r="M570" s="40" t="str">
        <f>IF(LCOE_SensitivityScenarios!CE569&gt;'OnSSET_original_NoMG-PV-Diesel'!V569,'OnSSET_original_NoMG-PV-Diesel'!U569,LCOE_SensitivityScenarios!CF569)</f>
        <v>SA_Diesel</v>
      </c>
      <c r="N570" s="39" t="str">
        <f>IF(LCOE_SensitivityScenarios!CJ569&gt;'OnSSET_original_NoMG-PV-Diesel'!AE569,'OnSSET_original_NoMG-PV-Diesel'!AD569,LCOE_SensitivityScenarios!CK569)</f>
        <v>SA_Diesel</v>
      </c>
      <c r="O570" s="39" t="str">
        <f>IF(LCOE_SensitivityScenarios!CO569&gt;'OnSSET_original_NoMG-PV-Diesel'!AE569,'OnSSET_original_NoMG-PV-Diesel'!AD569,LCOE_SensitivityScenarios!CP569)</f>
        <v>SA_Diesel</v>
      </c>
      <c r="P570" s="40" t="str">
        <f>IF(LCOE_SensitivityScenarios!CT569&gt;'OnSSET_original_NoMG-PV-Diesel'!AE569,'OnSSET_original_NoMG-PV-Diesel'!AD569,LCOE_SensitivityScenarios!CU569)</f>
        <v>SA_Diesel</v>
      </c>
      <c r="Q570" s="38">
        <f>IF(LCOE_SensitivityScenarios!BF569&gt;'OnSSET_original_NoMG-PV-Diesel'!M569,'OnSSET_original_NoMG-PV-Diesel'!M569,LCOE_SensitivityScenarios!BF569)</f>
        <v>0.38332318437388202</v>
      </c>
      <c r="R570" s="28">
        <f>MIN('OnSSET_original_NoMG-PV-Diesel'!E569:I569,LCOE_SensitivityScenarios!BK569)</f>
        <v>0.38332318437388202</v>
      </c>
      <c r="S570" s="28">
        <f>MIN('OnSSET_original_NoMG-PV-Diesel'!E569:I569,LCOE_SensitivityScenarios!BP569)</f>
        <v>0.38332318437388202</v>
      </c>
      <c r="T570" s="27">
        <f>MIN('OnSSET_original_NoMG-PV-Diesel'!N569:R569,LCOE_SensitivityScenarios!BU569)</f>
        <v>0.31927675140566703</v>
      </c>
      <c r="U570" s="28">
        <f>MIN('OnSSET_original_NoMG-PV-Diesel'!N569:R569,LCOE_SensitivityScenarios!BZ569)</f>
        <v>0.31927675140566703</v>
      </c>
      <c r="V570" s="29">
        <f>MIN('OnSSET_original_NoMG-PV-Diesel'!N569:R569,LCOE_SensitivityScenarios!CE569)</f>
        <v>0.31927675140566703</v>
      </c>
      <c r="W570" s="28">
        <f>MIN('OnSSET_original_NoMG-PV-Diesel'!W569:AA569,LCOE_SensitivityScenarios!CJ569)</f>
        <v>0.18184802181913301</v>
      </c>
      <c r="X570" s="28">
        <f>MIN('OnSSET_original_NoMG-PV-Diesel'!W569:AA569,LCOE_SensitivityScenarios!CO569)</f>
        <v>0.18184802181913301</v>
      </c>
      <c r="Y570" s="29">
        <f>MIN('OnSSET_original_NoMG-PV-Diesel'!W569:AA569,LCOE_SensitivityScenarios!CT569)</f>
        <v>0.18184802181913301</v>
      </c>
      <c r="Z570">
        <f>IF(H570='OnSSET_original_NoMG-PV-Diesel'!L569,'OnSSET_original_NoMG-PV-Diesel'!K569,"wait")</f>
        <v>13.4626650830294</v>
      </c>
      <c r="AA570">
        <f>IF(I570='OnSSET_original_NoMG-PV-Diesel'!L569,'OnSSET_original_NoMG-PV-Diesel'!K569,"wait")</f>
        <v>13.4626650830294</v>
      </c>
      <c r="AB570">
        <f>IF(J570='OnSSET_original_NoMG-PV-Diesel'!L569,'OnSSET_original_NoMG-PV-Diesel'!K569,"wait")</f>
        <v>13.4626650830294</v>
      </c>
      <c r="AC570">
        <f>IF(K570='OnSSET_original_NoMG-PV-Diesel'!U569,'OnSSET_original_NoMG-PV-Diesel'!T569,"wait")</f>
        <v>20.781418919224802</v>
      </c>
      <c r="AD570">
        <f>IF(L570='OnSSET_original_NoMG-PV-Diesel'!U569,'OnSSET_original_NoMG-PV-Diesel'!T569,"wait")</f>
        <v>20.781418919224802</v>
      </c>
      <c r="AE570">
        <f>IF(M570='OnSSET_original_NoMG-PV-Diesel'!U569,'OnSSET_original_NoMG-PV-Diesel'!T569,"wait")</f>
        <v>20.781418919224802</v>
      </c>
      <c r="AF570">
        <f>IF(N570='OnSSET_original_NoMG-PV-Diesel'!AD569,'OnSSET_original_NoMG-PV-Diesel'!AC569,"wait")</f>
        <v>20.781418919224802</v>
      </c>
      <c r="AG570">
        <f>IF(O570='OnSSET_original_NoMG-PV-Diesel'!AD569,'OnSSET_original_NoMG-PV-Diesel'!AC569,"wait")</f>
        <v>20.781418919224802</v>
      </c>
      <c r="AH570">
        <f>IF(P570='OnSSET_original_NoMG-PV-Diesel'!AD569,'OnSSET_original_NoMG-PV-Diesel'!AC569,"wait")</f>
        <v>20.781418919224802</v>
      </c>
      <c r="AR570">
        <v>37.003</v>
      </c>
      <c r="AS570">
        <v>37.08</v>
      </c>
      <c r="AT570">
        <v>8.9740000000000002</v>
      </c>
      <c r="AU570">
        <v>2.8999999999999901E-2</v>
      </c>
      <c r="AV570">
        <v>82926.645239999998</v>
      </c>
      <c r="AW570">
        <v>0</v>
      </c>
      <c r="AX570">
        <v>24611.070360000002</v>
      </c>
      <c r="AZ570">
        <f>SUMIF([1]base!$A$2:$A$169,B570,[1]base!$V$2:$V$169)</f>
        <v>0</v>
      </c>
      <c r="BA570">
        <f>SUMIF([2]s1!$A$2:$A$275,B570,[2]s1!$U$2:$U$275)</f>
        <v>0</v>
      </c>
      <c r="BB570">
        <f>SUMIF([3]s2!$A$2:$A$115,B570,[3]s2!$U$2:$U$115)</f>
        <v>0</v>
      </c>
      <c r="BC570">
        <f>SUMIF([4]s3!$A$2:$A$245,B570,[4]s3!$U$2:$U$245)</f>
        <v>0</v>
      </c>
      <c r="BD570">
        <f>SUMIF([5]s4!$A$2:$A$74,B570,[5]s4!$U$2:$U$74)</f>
        <v>0</v>
      </c>
      <c r="BF570">
        <f t="shared" si="45"/>
        <v>0</v>
      </c>
      <c r="BG570">
        <f t="shared" si="46"/>
        <v>0</v>
      </c>
      <c r="BH570">
        <f t="shared" si="47"/>
        <v>0</v>
      </c>
      <c r="BI570">
        <f t="shared" si="48"/>
        <v>0</v>
      </c>
      <c r="BJ570">
        <f t="shared" si="49"/>
        <v>0</v>
      </c>
      <c r="BL570" t="s">
        <v>114</v>
      </c>
      <c r="BM570" s="23">
        <v>115847.69319999999</v>
      </c>
      <c r="BN570" s="23">
        <v>20.0428535</v>
      </c>
      <c r="BP570" t="s">
        <v>183</v>
      </c>
      <c r="BQ570" s="23">
        <v>25769.185890000001</v>
      </c>
      <c r="BR570" s="23">
        <v>20.78141892</v>
      </c>
      <c r="BT570" t="s">
        <v>183</v>
      </c>
      <c r="BU570" s="23">
        <v>25769.185890000001</v>
      </c>
      <c r="BV570" s="23">
        <v>20.78141892</v>
      </c>
    </row>
    <row r="571" spans="1:74" x14ac:dyDescent="0.25">
      <c r="A571">
        <v>1</v>
      </c>
      <c r="B571" s="15">
        <v>8758</v>
      </c>
      <c r="C571" s="15">
        <v>-67.093099649999999</v>
      </c>
      <c r="D571" s="15">
        <v>-18.260975810000001</v>
      </c>
      <c r="E571" s="16">
        <v>1</v>
      </c>
      <c r="F571" s="19">
        <v>22676.397938349801</v>
      </c>
      <c r="G571" s="19">
        <v>96.626912848137522</v>
      </c>
      <c r="H571" s="16" t="str">
        <f>IF(LCOE_SensitivityScenarios!BF570&gt;'OnSSET_original_NoMG-PV-Diesel'!M570,'OnSSET_original_NoMG-PV-Diesel'!L570,LCOE_SensitivityScenarios!BG570)</f>
        <v>SA_Diesel</v>
      </c>
      <c r="I571" s="39" t="str">
        <f>IF(LCOE_SensitivityScenarios!BK570&gt;'OnSSET_original_NoMG-PV-Diesel'!M570,'OnSSET_original_NoMG-PV-Diesel'!L570,LCOE_SensitivityScenarios!BL570)</f>
        <v>SA_Diesel</v>
      </c>
      <c r="J571" s="39" t="str">
        <f>IF(LCOE_SensitivityScenarios!BP570&gt;'OnSSET_original_NoMG-PV-Diesel'!M570,'OnSSET_original_NoMG-PV-Diesel'!L570,LCOE_SensitivityScenarios!BQ570)</f>
        <v>SA_Diesel</v>
      </c>
      <c r="K571" s="38" t="str">
        <f>IF(LCOE_SensitivityScenarios!BU570&gt;'OnSSET_original_NoMG-PV-Diesel'!V570,'OnSSET_original_NoMG-PV-Diesel'!U570,LCOE_SensitivityScenarios!BV570)</f>
        <v>SA_Diesel</v>
      </c>
      <c r="L571" s="39" t="str">
        <f>IF(LCOE_SensitivityScenarios!BZ570&gt;'OnSSET_original_NoMG-PV-Diesel'!V570,'OnSSET_original_NoMG-PV-Diesel'!U570,LCOE_SensitivityScenarios!CA570)</f>
        <v>SA_Diesel</v>
      </c>
      <c r="M571" s="40" t="str">
        <f>IF(LCOE_SensitivityScenarios!CE570&gt;'OnSSET_original_NoMG-PV-Diesel'!V570,'OnSSET_original_NoMG-PV-Diesel'!U570,LCOE_SensitivityScenarios!CF570)</f>
        <v>SA_Diesel</v>
      </c>
      <c r="N571" s="39" t="str">
        <f>IF(LCOE_SensitivityScenarios!CJ570&gt;'OnSSET_original_NoMG-PV-Diesel'!AE570,'OnSSET_original_NoMG-PV-Diesel'!AD570,LCOE_SensitivityScenarios!CK570)</f>
        <v>SA_Diesel</v>
      </c>
      <c r="O571" s="39" t="str">
        <f>IF(LCOE_SensitivityScenarios!CO570&gt;'OnSSET_original_NoMG-PV-Diesel'!AE570,'OnSSET_original_NoMG-PV-Diesel'!AD570,LCOE_SensitivityScenarios!CP570)</f>
        <v>SA_Diesel</v>
      </c>
      <c r="P571" s="40" t="str">
        <f>IF(LCOE_SensitivityScenarios!CT570&gt;'OnSSET_original_NoMG-PV-Diesel'!AE570,'OnSSET_original_NoMG-PV-Diesel'!AD570,LCOE_SensitivityScenarios!CU570)</f>
        <v>SA_Diesel</v>
      </c>
      <c r="Q571" s="38">
        <f>IF(LCOE_SensitivityScenarios!BF570&gt;'OnSSET_original_NoMG-PV-Diesel'!M570,'OnSSET_original_NoMG-PV-Diesel'!M570,LCOE_SensitivityScenarios!BF570)</f>
        <v>0.50573928555547898</v>
      </c>
      <c r="R571" s="28">
        <f>MIN('OnSSET_original_NoMG-PV-Diesel'!E570:I570,LCOE_SensitivityScenarios!BK570)</f>
        <v>0.50573928555547898</v>
      </c>
      <c r="S571" s="28">
        <f>MIN('OnSSET_original_NoMG-PV-Diesel'!E570:I570,LCOE_SensitivityScenarios!BP570)</f>
        <v>0.50573928555547898</v>
      </c>
      <c r="T571" s="27">
        <f>MIN('OnSSET_original_NoMG-PV-Diesel'!N570:R570,LCOE_SensitivityScenarios!BU570)</f>
        <v>0.37257228312337098</v>
      </c>
      <c r="U571" s="28">
        <f>MIN('OnSSET_original_NoMG-PV-Diesel'!N570:R570,LCOE_SensitivityScenarios!BZ570)</f>
        <v>0.37257228312337098</v>
      </c>
      <c r="V571" s="29">
        <f>MIN('OnSSET_original_NoMG-PV-Diesel'!N570:R570,LCOE_SensitivityScenarios!CE570)</f>
        <v>0.37257228312337098</v>
      </c>
      <c r="W571" s="28">
        <f>MIN('OnSSET_original_NoMG-PV-Diesel'!W570:AA570,LCOE_SensitivityScenarios!CJ570)</f>
        <v>0.19994839108175</v>
      </c>
      <c r="X571" s="28">
        <f>MIN('OnSSET_original_NoMG-PV-Diesel'!W570:AA570,LCOE_SensitivityScenarios!CO570)</f>
        <v>0.19994839108175</v>
      </c>
      <c r="Y571" s="29">
        <f>MIN('OnSSET_original_NoMG-PV-Diesel'!W570:AA570,LCOE_SensitivityScenarios!CT570)</f>
        <v>0.19994839108175</v>
      </c>
      <c r="Z571">
        <f>IF(H571='OnSSET_original_NoMG-PV-Diesel'!L570,'OnSSET_original_NoMG-PV-Diesel'!K570,"wait")</f>
        <v>16.222145264721899</v>
      </c>
      <c r="AA571">
        <f>IF(I571='OnSSET_original_NoMG-PV-Diesel'!L570,'OnSSET_original_NoMG-PV-Diesel'!K570,"wait")</f>
        <v>16.222145264721899</v>
      </c>
      <c r="AB571">
        <f>IF(J571='OnSSET_original_NoMG-PV-Diesel'!L570,'OnSSET_original_NoMG-PV-Diesel'!K570,"wait")</f>
        <v>16.222145264721899</v>
      </c>
      <c r="AC571">
        <f>IF(K571='OnSSET_original_NoMG-PV-Diesel'!U570,'OnSSET_original_NoMG-PV-Diesel'!T570,"wait")</f>
        <v>10.354519606552399</v>
      </c>
      <c r="AD571">
        <f>IF(L571='OnSSET_original_NoMG-PV-Diesel'!U570,'OnSSET_original_NoMG-PV-Diesel'!T570,"wait")</f>
        <v>10.354519606552399</v>
      </c>
      <c r="AE571">
        <f>IF(M571='OnSSET_original_NoMG-PV-Diesel'!U570,'OnSSET_original_NoMG-PV-Diesel'!T570,"wait")</f>
        <v>10.354519606552399</v>
      </c>
      <c r="AF571">
        <f>IF(N571='OnSSET_original_NoMG-PV-Diesel'!AD570,'OnSSET_original_NoMG-PV-Diesel'!AC570,"wait")</f>
        <v>10.354519606552399</v>
      </c>
      <c r="AG571">
        <f>IF(O571='OnSSET_original_NoMG-PV-Diesel'!AD570,'OnSSET_original_NoMG-PV-Diesel'!AC570,"wait")</f>
        <v>10.354519606552399</v>
      </c>
      <c r="AH571">
        <f>IF(P571='OnSSET_original_NoMG-PV-Diesel'!AD570,'OnSSET_original_NoMG-PV-Diesel'!AC570,"wait")</f>
        <v>10.354519606552399</v>
      </c>
      <c r="AR571">
        <v>18.335000000000001</v>
      </c>
      <c r="AS571">
        <v>18.335000000000001</v>
      </c>
      <c r="AT571">
        <v>10.939</v>
      </c>
      <c r="AU571">
        <v>5.2539999999999996</v>
      </c>
      <c r="AV571">
        <v>62620.87298</v>
      </c>
      <c r="AW571">
        <v>0</v>
      </c>
      <c r="AX571">
        <v>13604.877399999999</v>
      </c>
      <c r="AZ571">
        <f>SUMIF([1]base!$A$2:$A$169,B571,[1]base!$V$2:$V$169)</f>
        <v>0</v>
      </c>
      <c r="BA571">
        <f>SUMIF([2]s1!$A$2:$A$275,B571,[2]s1!$U$2:$U$275)</f>
        <v>0</v>
      </c>
      <c r="BB571">
        <f>SUMIF([3]s2!$A$2:$A$115,B571,[3]s2!$U$2:$U$115)</f>
        <v>0</v>
      </c>
      <c r="BC571">
        <f>SUMIF([4]s3!$A$2:$A$245,B571,[4]s3!$U$2:$U$245)</f>
        <v>0</v>
      </c>
      <c r="BD571">
        <f>SUMIF([5]s4!$A$2:$A$74,B571,[5]s4!$U$2:$U$74)</f>
        <v>0</v>
      </c>
      <c r="BF571">
        <f t="shared" si="45"/>
        <v>0</v>
      </c>
      <c r="BG571">
        <f t="shared" si="46"/>
        <v>0</v>
      </c>
      <c r="BH571">
        <f t="shared" si="47"/>
        <v>0</v>
      </c>
      <c r="BI571">
        <f t="shared" si="48"/>
        <v>0</v>
      </c>
      <c r="BJ571">
        <f t="shared" si="49"/>
        <v>0</v>
      </c>
      <c r="BL571" t="s">
        <v>113</v>
      </c>
      <c r="BM571" s="23">
        <v>12839.717130000001</v>
      </c>
      <c r="BN571" s="23">
        <v>10.354519610000001</v>
      </c>
      <c r="BP571" t="s">
        <v>183</v>
      </c>
      <c r="BQ571" s="23">
        <v>12839.717130000001</v>
      </c>
      <c r="BR571" s="23">
        <v>10.354519610000001</v>
      </c>
      <c r="BT571" t="s">
        <v>183</v>
      </c>
      <c r="BU571" s="23">
        <v>12839.717130000001</v>
      </c>
      <c r="BV571" s="23">
        <v>10.354519610000001</v>
      </c>
    </row>
    <row r="572" spans="1:74" x14ac:dyDescent="0.25">
      <c r="A572">
        <v>1</v>
      </c>
      <c r="B572" s="15">
        <v>8777</v>
      </c>
      <c r="C572" s="15">
        <v>-68.192481540000003</v>
      </c>
      <c r="D572" s="15">
        <v>-17.84021109</v>
      </c>
      <c r="E572" s="16">
        <v>1</v>
      </c>
      <c r="F572" s="19">
        <v>17553.768091455699</v>
      </c>
      <c r="G572" s="19">
        <v>59.379773005195794</v>
      </c>
      <c r="H572" s="16" t="str">
        <f>IF(LCOE_SensitivityScenarios!BF571&gt;'OnSSET_original_NoMG-PV-Diesel'!M571,'OnSSET_original_NoMG-PV-Diesel'!L571,LCOE_SensitivityScenarios!BG571)</f>
        <v>SA_PV</v>
      </c>
      <c r="I572" s="39" t="str">
        <f>IF(LCOE_SensitivityScenarios!BK571&gt;'OnSSET_original_NoMG-PV-Diesel'!M571,'OnSSET_original_NoMG-PV-Diesel'!L571,LCOE_SensitivityScenarios!BL571)</f>
        <v>SA_PV</v>
      </c>
      <c r="J572" s="39" t="str">
        <f>IF(LCOE_SensitivityScenarios!BP571&gt;'OnSSET_original_NoMG-PV-Diesel'!M571,'OnSSET_original_NoMG-PV-Diesel'!L571,LCOE_SensitivityScenarios!BQ571)</f>
        <v>SA_PV</v>
      </c>
      <c r="K572" s="38" t="str">
        <f>IF(LCOE_SensitivityScenarios!BU571&gt;'OnSSET_original_NoMG-PV-Diesel'!V571,'OnSSET_original_NoMG-PV-Diesel'!U571,LCOE_SensitivityScenarios!BV571)</f>
        <v>SA_Diesel</v>
      </c>
      <c r="L572" s="39" t="str">
        <f>IF(LCOE_SensitivityScenarios!BZ571&gt;'OnSSET_original_NoMG-PV-Diesel'!V571,'OnSSET_original_NoMG-PV-Diesel'!U571,LCOE_SensitivityScenarios!CA571)</f>
        <v>SA_Diesel</v>
      </c>
      <c r="M572" s="40" t="str">
        <f>IF(LCOE_SensitivityScenarios!CE571&gt;'OnSSET_original_NoMG-PV-Diesel'!V571,'OnSSET_original_NoMG-PV-Diesel'!U571,LCOE_SensitivityScenarios!CF571)</f>
        <v>SA_Diesel</v>
      </c>
      <c r="N572" s="39" t="str">
        <f>IF(LCOE_SensitivityScenarios!CJ571&gt;'OnSSET_original_NoMG-PV-Diesel'!AE571,'OnSSET_original_NoMG-PV-Diesel'!AD571,LCOE_SensitivityScenarios!CK571)</f>
        <v>SA_Diesel</v>
      </c>
      <c r="O572" s="39" t="str">
        <f>IF(LCOE_SensitivityScenarios!CO571&gt;'OnSSET_original_NoMG-PV-Diesel'!AE571,'OnSSET_original_NoMG-PV-Diesel'!AD571,LCOE_SensitivityScenarios!CP571)</f>
        <v>SA_Diesel</v>
      </c>
      <c r="P572" s="40" t="str">
        <f>IF(LCOE_SensitivityScenarios!CT571&gt;'OnSSET_original_NoMG-PV-Diesel'!AE571,'OnSSET_original_NoMG-PV-Diesel'!AD571,LCOE_SensitivityScenarios!CU571)</f>
        <v>SA_Diesel</v>
      </c>
      <c r="Q572" s="38">
        <f>IF(LCOE_SensitivityScenarios!BF571&gt;'OnSSET_original_NoMG-PV-Diesel'!M571,'OnSSET_original_NoMG-PV-Diesel'!M571,LCOE_SensitivityScenarios!BF571)</f>
        <v>0.52313910453942802</v>
      </c>
      <c r="R572" s="28">
        <f>MIN('OnSSET_original_NoMG-PV-Diesel'!E571:I571,LCOE_SensitivityScenarios!BK571)</f>
        <v>0.52313910453942802</v>
      </c>
      <c r="S572" s="28">
        <f>MIN('OnSSET_original_NoMG-PV-Diesel'!E571:I571,LCOE_SensitivityScenarios!BP571)</f>
        <v>0.52313910453942802</v>
      </c>
      <c r="T572" s="27">
        <f>MIN('OnSSET_original_NoMG-PV-Diesel'!N571:R571,LCOE_SensitivityScenarios!BU571)</f>
        <v>0.40810263760184101</v>
      </c>
      <c r="U572" s="28">
        <f>MIN('OnSSET_original_NoMG-PV-Diesel'!N571:R571,LCOE_SensitivityScenarios!BZ571)</f>
        <v>0.40810263760184101</v>
      </c>
      <c r="V572" s="29">
        <f>MIN('OnSSET_original_NoMG-PV-Diesel'!N571:R571,LCOE_SensitivityScenarios!CE571)</f>
        <v>0.40810263760184101</v>
      </c>
      <c r="W572" s="28">
        <f>MIN('OnSSET_original_NoMG-PV-Diesel'!W571:AA571,LCOE_SensitivityScenarios!CJ571)</f>
        <v>0.21201530392349399</v>
      </c>
      <c r="X572" s="28">
        <f>MIN('OnSSET_original_NoMG-PV-Diesel'!W571:AA571,LCOE_SensitivityScenarios!CO571)</f>
        <v>0.21201530392349399</v>
      </c>
      <c r="Y572" s="29">
        <f>MIN('OnSSET_original_NoMG-PV-Diesel'!W571:AA571,LCOE_SensitivityScenarios!CT571)</f>
        <v>0.21201530392349399</v>
      </c>
      <c r="Z572">
        <f>IF(H572='OnSSET_original_NoMG-PV-Diesel'!L571,'OnSSET_original_NoMG-PV-Diesel'!K571,"wait")</f>
        <v>17.225320619682901</v>
      </c>
      <c r="AA572">
        <f>IF(I572='OnSSET_original_NoMG-PV-Diesel'!L571,'OnSSET_original_NoMG-PV-Diesel'!K571,"wait")</f>
        <v>17.225320619682901</v>
      </c>
      <c r="AB572">
        <f>IF(J572='OnSSET_original_NoMG-PV-Diesel'!L571,'OnSSET_original_NoMG-PV-Diesel'!K571,"wait")</f>
        <v>17.225320619682901</v>
      </c>
      <c r="AC572">
        <f>IF(K572='OnSSET_original_NoMG-PV-Diesel'!U571,'OnSSET_original_NoMG-PV-Diesel'!T571,"wait")</f>
        <v>8.0154192198427907</v>
      </c>
      <c r="AD572">
        <f>IF(L572='OnSSET_original_NoMG-PV-Diesel'!U571,'OnSSET_original_NoMG-PV-Diesel'!T571,"wait")</f>
        <v>8.0154192198427907</v>
      </c>
      <c r="AE572">
        <f>IF(M572='OnSSET_original_NoMG-PV-Diesel'!U571,'OnSSET_original_NoMG-PV-Diesel'!T571,"wait")</f>
        <v>8.0154192198427907</v>
      </c>
      <c r="AF572">
        <f>IF(N572='OnSSET_original_NoMG-PV-Diesel'!AD571,'OnSSET_original_NoMG-PV-Diesel'!AC571,"wait")</f>
        <v>8.0154192198427907</v>
      </c>
      <c r="AG572">
        <f>IF(O572='OnSSET_original_NoMG-PV-Diesel'!AD571,'OnSSET_original_NoMG-PV-Diesel'!AC571,"wait")</f>
        <v>8.0154192198427907</v>
      </c>
      <c r="AH572">
        <f>IF(P572='OnSSET_original_NoMG-PV-Diesel'!AD571,'OnSSET_original_NoMG-PV-Diesel'!AC571,"wait")</f>
        <v>8.0154192198427907</v>
      </c>
      <c r="AR572">
        <v>74.338999999999999</v>
      </c>
      <c r="AS572">
        <v>74.338999999999999</v>
      </c>
      <c r="AT572">
        <v>0.10099999999999899</v>
      </c>
      <c r="AU572">
        <v>0.10099999999999899</v>
      </c>
      <c r="AV572">
        <v>54448.001340000003</v>
      </c>
      <c r="AW572">
        <v>0</v>
      </c>
      <c r="AX572">
        <v>10089.01021</v>
      </c>
      <c r="AZ572">
        <f>SUMIF([1]base!$A$2:$A$169,B572,[1]base!$V$2:$V$169)</f>
        <v>0</v>
      </c>
      <c r="BA572">
        <f>SUMIF([2]s1!$A$2:$A$275,B572,[2]s1!$U$2:$U$275)</f>
        <v>0</v>
      </c>
      <c r="BB572">
        <f>SUMIF([3]s2!$A$2:$A$115,B572,[3]s2!$U$2:$U$115)</f>
        <v>0</v>
      </c>
      <c r="BC572">
        <f>SUMIF([4]s3!$A$2:$A$245,B572,[4]s3!$U$2:$U$245)</f>
        <v>0</v>
      </c>
      <c r="BD572">
        <f>SUMIF([5]s4!$A$2:$A$74,B572,[5]s4!$U$2:$U$74)</f>
        <v>0</v>
      </c>
      <c r="BF572">
        <f t="shared" si="45"/>
        <v>0</v>
      </c>
      <c r="BG572">
        <f t="shared" si="46"/>
        <v>0</v>
      </c>
      <c r="BH572">
        <f t="shared" si="47"/>
        <v>0</v>
      </c>
      <c r="BI572">
        <f t="shared" si="48"/>
        <v>0</v>
      </c>
      <c r="BJ572">
        <f t="shared" si="49"/>
        <v>0</v>
      </c>
      <c r="BL572" t="s">
        <v>114</v>
      </c>
      <c r="BM572" s="23">
        <v>60980.436999999998</v>
      </c>
      <c r="BN572" s="23">
        <v>7.9608925580000003</v>
      </c>
      <c r="BP572" t="s">
        <v>183</v>
      </c>
      <c r="BQ572" s="23">
        <v>9939.2071680000008</v>
      </c>
      <c r="BR572" s="23">
        <v>8.0154192200000001</v>
      </c>
      <c r="BT572" t="s">
        <v>183</v>
      </c>
      <c r="BU572" s="23">
        <v>9939.2071680000008</v>
      </c>
      <c r="BV572" s="23">
        <v>8.0154192200000001</v>
      </c>
    </row>
    <row r="573" spans="1:74" x14ac:dyDescent="0.25">
      <c r="A573">
        <v>1</v>
      </c>
      <c r="B573" s="15">
        <v>8782</v>
      </c>
      <c r="C573" s="15">
        <v>-69.222062289999997</v>
      </c>
      <c r="D573" s="15">
        <v>-11.14530907</v>
      </c>
      <c r="E573" s="16">
        <v>0</v>
      </c>
      <c r="F573" s="19">
        <v>22938.4918904673</v>
      </c>
      <c r="G573" s="19">
        <v>62.17296091194514</v>
      </c>
      <c r="H573" s="16" t="str">
        <f>IF(LCOE_SensitivityScenarios!BF572&gt;'OnSSET_original_NoMG-PV-Diesel'!M572,'OnSSET_original_NoMG-PV-Diesel'!L572,LCOE_SensitivityScenarios!BG572)</f>
        <v>SA_PV</v>
      </c>
      <c r="I573" s="39" t="str">
        <f>IF(LCOE_SensitivityScenarios!BK572&gt;'OnSSET_original_NoMG-PV-Diesel'!M572,'OnSSET_original_NoMG-PV-Diesel'!L572,LCOE_SensitivityScenarios!BL572)</f>
        <v>SA_PV</v>
      </c>
      <c r="J573" s="39" t="str">
        <f>IF(LCOE_SensitivityScenarios!BP572&gt;'OnSSET_original_NoMG-PV-Diesel'!M572,'OnSSET_original_NoMG-PV-Diesel'!L572,LCOE_SensitivityScenarios!BQ572)</f>
        <v>SA_PV</v>
      </c>
      <c r="K573" s="38" t="str">
        <f>IF(LCOE_SensitivityScenarios!BU572&gt;'OnSSET_original_NoMG-PV-Diesel'!V572,'OnSSET_original_NoMG-PV-Diesel'!U572,LCOE_SensitivityScenarios!BV572)</f>
        <v>SA_Diesel</v>
      </c>
      <c r="L573" s="39" t="str">
        <f>IF(LCOE_SensitivityScenarios!BZ572&gt;'OnSSET_original_NoMG-PV-Diesel'!V572,'OnSSET_original_NoMG-PV-Diesel'!U572,LCOE_SensitivityScenarios!CA572)</f>
        <v>SA_Diesel</v>
      </c>
      <c r="M573" s="40" t="str">
        <f>IF(LCOE_SensitivityScenarios!CE572&gt;'OnSSET_original_NoMG-PV-Diesel'!V572,'OnSSET_original_NoMG-PV-Diesel'!U572,LCOE_SensitivityScenarios!CF572)</f>
        <v>SA_Diesel</v>
      </c>
      <c r="N573" s="39" t="str">
        <f>IF(LCOE_SensitivityScenarios!CJ572&gt;'OnSSET_original_NoMG-PV-Diesel'!AE572,'OnSSET_original_NoMG-PV-Diesel'!AD572,LCOE_SensitivityScenarios!CK572)</f>
        <v>SA_Diesel</v>
      </c>
      <c r="O573" s="39" t="str">
        <f>IF(LCOE_SensitivityScenarios!CO572&gt;'OnSSET_original_NoMG-PV-Diesel'!AE572,'OnSSET_original_NoMG-PV-Diesel'!AD572,LCOE_SensitivityScenarios!CP572)</f>
        <v>SA_Diesel</v>
      </c>
      <c r="P573" s="40" t="str">
        <f>IF(LCOE_SensitivityScenarios!CT572&gt;'OnSSET_original_NoMG-PV-Diesel'!AE572,'OnSSET_original_NoMG-PV-Diesel'!AD572,LCOE_SensitivityScenarios!CU572)</f>
        <v>SA_Diesel</v>
      </c>
      <c r="Q573" s="38">
        <f>IF(LCOE_SensitivityScenarios!BF572&gt;'OnSSET_original_NoMG-PV-Diesel'!M572,'OnSSET_original_NoMG-PV-Diesel'!M572,LCOE_SensitivityScenarios!BF572)</f>
        <v>0.45954787480916398</v>
      </c>
      <c r="R573" s="28">
        <f>MIN('OnSSET_original_NoMG-PV-Diesel'!E572:I572,LCOE_SensitivityScenarios!BK572)</f>
        <v>0.45954787480916398</v>
      </c>
      <c r="S573" s="28">
        <f>MIN('OnSSET_original_NoMG-PV-Diesel'!E572:I572,LCOE_SensitivityScenarios!BP572)</f>
        <v>0.45954787480916398</v>
      </c>
      <c r="T573" s="27">
        <f>MIN('OnSSET_original_NoMG-PV-Diesel'!N572:R572,LCOE_SensitivityScenarios!BU572)</f>
        <v>0.425867814841076</v>
      </c>
      <c r="U573" s="28">
        <f>MIN('OnSSET_original_NoMG-PV-Diesel'!N572:R572,LCOE_SensitivityScenarios!BZ572)</f>
        <v>0.425867814841076</v>
      </c>
      <c r="V573" s="29">
        <f>MIN('OnSSET_original_NoMG-PV-Diesel'!N572:R572,LCOE_SensitivityScenarios!CE572)</f>
        <v>0.425867814841076</v>
      </c>
      <c r="W573" s="28">
        <f>MIN('OnSSET_original_NoMG-PV-Diesel'!W572:AA572,LCOE_SensitivityScenarios!CJ572)</f>
        <v>0.21804876034436599</v>
      </c>
      <c r="X573" s="28">
        <f>MIN('OnSSET_original_NoMG-PV-Diesel'!W572:AA572,LCOE_SensitivityScenarios!CO572)</f>
        <v>0.21804876034436599</v>
      </c>
      <c r="Y573" s="29">
        <f>MIN('OnSSET_original_NoMG-PV-Diesel'!W572:AA572,LCOE_SensitivityScenarios!CT572)</f>
        <v>0.21804876034436599</v>
      </c>
      <c r="Z573">
        <f>IF(H573='OnSSET_original_NoMG-PV-Diesel'!L572,'OnSSET_original_NoMG-PV-Diesel'!K572,"wait")</f>
        <v>22.503465637344501</v>
      </c>
      <c r="AA573">
        <f>IF(I573='OnSSET_original_NoMG-PV-Diesel'!L572,'OnSSET_original_NoMG-PV-Diesel'!K572,"wait")</f>
        <v>22.503465637344501</v>
      </c>
      <c r="AB573">
        <f>IF(J573='OnSSET_original_NoMG-PV-Diesel'!L572,'OnSSET_original_NoMG-PV-Diesel'!K572,"wait")</f>
        <v>22.503465637344501</v>
      </c>
      <c r="AC573">
        <f>IF(K573='OnSSET_original_NoMG-PV-Diesel'!U572,'OnSSET_original_NoMG-PV-Diesel'!T572,"wait")</f>
        <v>10.474197210259</v>
      </c>
      <c r="AD573">
        <f>IF(L573='OnSSET_original_NoMG-PV-Diesel'!U572,'OnSSET_original_NoMG-PV-Diesel'!T572,"wait")</f>
        <v>10.474197210259</v>
      </c>
      <c r="AE573">
        <f>IF(M573='OnSSET_original_NoMG-PV-Diesel'!U572,'OnSSET_original_NoMG-PV-Diesel'!T572,"wait")</f>
        <v>10.474197210259</v>
      </c>
      <c r="AF573">
        <f>IF(N573='OnSSET_original_NoMG-PV-Diesel'!AD572,'OnSSET_original_NoMG-PV-Diesel'!AC572,"wait")</f>
        <v>10.474197210259</v>
      </c>
      <c r="AG573">
        <f>IF(O573='OnSSET_original_NoMG-PV-Diesel'!AD572,'OnSSET_original_NoMG-PV-Diesel'!AC572,"wait")</f>
        <v>10.474197210259</v>
      </c>
      <c r="AH573">
        <f>IF(P573='OnSSET_original_NoMG-PV-Diesel'!AD572,'OnSSET_original_NoMG-PV-Diesel'!AC572,"wait")</f>
        <v>10.474197210259</v>
      </c>
      <c r="AR573">
        <v>506.92</v>
      </c>
      <c r="AS573">
        <v>404.19900000000001</v>
      </c>
      <c r="AT573">
        <v>46.828000000000003</v>
      </c>
      <c r="AU573">
        <v>22.041999999999899</v>
      </c>
      <c r="AV573">
        <v>50031.713000000003</v>
      </c>
      <c r="AW573">
        <v>0</v>
      </c>
      <c r="AX573">
        <v>8407.5085080000008</v>
      </c>
      <c r="AZ573">
        <f>SUMIF([1]base!$A$2:$A$169,B573,[1]base!$V$2:$V$169)</f>
        <v>0</v>
      </c>
      <c r="BA573">
        <f>SUMIF([2]s1!$A$2:$A$275,B573,[2]s1!$U$2:$U$275)</f>
        <v>0</v>
      </c>
      <c r="BB573">
        <f>SUMIF([3]s2!$A$2:$A$115,B573,[3]s2!$U$2:$U$115)</f>
        <v>0</v>
      </c>
      <c r="BC573">
        <f>SUMIF([4]s3!$A$2:$A$245,B573,[4]s3!$U$2:$U$245)</f>
        <v>0</v>
      </c>
      <c r="BD573">
        <f>SUMIF([5]s4!$A$2:$A$74,B573,[5]s4!$U$2:$U$74)</f>
        <v>0</v>
      </c>
      <c r="BF573">
        <f t="shared" si="45"/>
        <v>0</v>
      </c>
      <c r="BG573">
        <f t="shared" si="46"/>
        <v>0</v>
      </c>
      <c r="BH573">
        <f t="shared" si="47"/>
        <v>0</v>
      </c>
      <c r="BI573">
        <f t="shared" si="48"/>
        <v>0</v>
      </c>
      <c r="BJ573">
        <f t="shared" si="49"/>
        <v>0</v>
      </c>
      <c r="BL573" t="s">
        <v>114</v>
      </c>
      <c r="BM573" s="23">
        <v>70000.092619999996</v>
      </c>
      <c r="BN573" s="23">
        <v>13.80672438</v>
      </c>
      <c r="BP573" t="s">
        <v>183</v>
      </c>
      <c r="BQ573" s="23">
        <v>12988.11867</v>
      </c>
      <c r="BR573" s="23">
        <v>10.47419721</v>
      </c>
      <c r="BT573" t="s">
        <v>183</v>
      </c>
      <c r="BU573" s="23">
        <v>12988.11867</v>
      </c>
      <c r="BV573" s="23">
        <v>10.47419721</v>
      </c>
    </row>
    <row r="574" spans="1:74" x14ac:dyDescent="0.25">
      <c r="A574">
        <v>1</v>
      </c>
      <c r="B574" s="15">
        <v>8789</v>
      </c>
      <c r="C574" s="15">
        <v>-68.726870550000001</v>
      </c>
      <c r="D574" s="15">
        <v>-11.21672517</v>
      </c>
      <c r="E574" s="16">
        <v>0</v>
      </c>
      <c r="F574" s="19">
        <v>69068.727231475001</v>
      </c>
      <c r="G574" s="19">
        <v>101.36904189206402</v>
      </c>
      <c r="H574" s="16" t="str">
        <f>IF(LCOE_SensitivityScenarios!BF573&gt;'OnSSET_original_NoMG-PV-Diesel'!M573,'OnSSET_original_NoMG-PV-Diesel'!L573,LCOE_SensitivityScenarios!BG573)</f>
        <v>MG_Hybrid</v>
      </c>
      <c r="I574" s="39" t="str">
        <f>IF(LCOE_SensitivityScenarios!BK573&gt;'OnSSET_original_NoMG-PV-Diesel'!M573,'OnSSET_original_NoMG-PV-Diesel'!L573,LCOE_SensitivityScenarios!BL573)</f>
        <v>MG_Hybrid</v>
      </c>
      <c r="J574" s="39" t="str">
        <f>IF(LCOE_SensitivityScenarios!BP573&gt;'OnSSET_original_NoMG-PV-Diesel'!M573,'OnSSET_original_NoMG-PV-Diesel'!L573,LCOE_SensitivityScenarios!BQ573)</f>
        <v>MG_Hybrid</v>
      </c>
      <c r="K574" s="38" t="str">
        <f>IF(LCOE_SensitivityScenarios!BU573&gt;'OnSSET_original_NoMG-PV-Diesel'!V573,'OnSSET_original_NoMG-PV-Diesel'!U573,LCOE_SensitivityScenarios!BV573)</f>
        <v>MG_Hybrid</v>
      </c>
      <c r="L574" s="39" t="str">
        <f>IF(LCOE_SensitivityScenarios!BZ573&gt;'OnSSET_original_NoMG-PV-Diesel'!V573,'OnSSET_original_NoMG-PV-Diesel'!U573,LCOE_SensitivityScenarios!CA573)</f>
        <v>MG_Hybrid</v>
      </c>
      <c r="M574" s="40" t="str">
        <f>IF(LCOE_SensitivityScenarios!CE573&gt;'OnSSET_original_NoMG-PV-Diesel'!V573,'OnSSET_original_NoMG-PV-Diesel'!U573,LCOE_SensitivityScenarios!CF573)</f>
        <v>MG_Diesel</v>
      </c>
      <c r="N574" s="39" t="str">
        <f>IF(LCOE_SensitivityScenarios!CJ573&gt;'OnSSET_original_NoMG-PV-Diesel'!AE573,'OnSSET_original_NoMG-PV-Diesel'!AD573,LCOE_SensitivityScenarios!CK573)</f>
        <v>MG_Diesel</v>
      </c>
      <c r="O574" s="39" t="str">
        <f>IF(LCOE_SensitivityScenarios!CO573&gt;'OnSSET_original_NoMG-PV-Diesel'!AE573,'OnSSET_original_NoMG-PV-Diesel'!AD573,LCOE_SensitivityScenarios!CP573)</f>
        <v>MG_Hybrid</v>
      </c>
      <c r="P574" s="40" t="str">
        <f>IF(LCOE_SensitivityScenarios!CT573&gt;'OnSSET_original_NoMG-PV-Diesel'!AE573,'OnSSET_original_NoMG-PV-Diesel'!AD573,LCOE_SensitivityScenarios!CU573)</f>
        <v>MG_Diesel</v>
      </c>
      <c r="Q574" s="38">
        <f>IF(LCOE_SensitivityScenarios!BF573&gt;'OnSSET_original_NoMG-PV-Diesel'!M573,'OnSSET_original_NoMG-PV-Diesel'!M573,LCOE_SensitivityScenarios!BF573)</f>
        <v>0.3603334254877032</v>
      </c>
      <c r="R574" s="28">
        <f>MIN('OnSSET_original_NoMG-PV-Diesel'!E573:I573,LCOE_SensitivityScenarios!BK573)</f>
        <v>0.33457189921170316</v>
      </c>
      <c r="S574" s="28">
        <f>MIN('OnSSET_original_NoMG-PV-Diesel'!E573:I573,LCOE_SensitivityScenarios!BP573)</f>
        <v>0.38464510826170317</v>
      </c>
      <c r="T574" s="27">
        <f>MIN('OnSSET_original_NoMG-PV-Diesel'!N573:R573,LCOE_SensitivityScenarios!BU573)</f>
        <v>0.29429551281630117</v>
      </c>
      <c r="U574" s="28">
        <f>MIN('OnSSET_original_NoMG-PV-Diesel'!N573:R573,LCOE_SensitivityScenarios!BZ573)</f>
        <v>0.26853398654030114</v>
      </c>
      <c r="V574" s="29">
        <f>MIN('OnSSET_original_NoMG-PV-Diesel'!N573:R573,LCOE_SensitivityScenarios!CE573)</f>
        <v>0.31347738547055326</v>
      </c>
      <c r="W574" s="28">
        <f>MIN('OnSSET_original_NoMG-PV-Diesel'!W573:AA573,LCOE_SensitivityScenarios!CJ573)</f>
        <v>0.19120137211111995</v>
      </c>
      <c r="X574" s="28">
        <f>MIN('OnSSET_original_NoMG-PV-Diesel'!W573:AA573,LCOE_SensitivityScenarios!CO573)</f>
        <v>0.18292928492922447</v>
      </c>
      <c r="Y574" s="29">
        <f>MIN('OnSSET_original_NoMG-PV-Diesel'!W573:AA573,LCOE_SensitivityScenarios!CT573)</f>
        <v>0.19977870411111995</v>
      </c>
      <c r="Z574">
        <f>VLOOKUP(B574,[1]base!$A$2:$U$169,21,FALSE)</f>
        <v>24.459</v>
      </c>
      <c r="AA574">
        <f>VLOOKUP(B574,[2]s1!$A$2:$T$275,20,FALSE)</f>
        <v>24.459</v>
      </c>
      <c r="AB574">
        <f>VLOOKUP(B574,[3]s2!$A$2:$T$275,20,FALSE)</f>
        <v>24.459</v>
      </c>
      <c r="AC574">
        <f>VLOOKUP(B574,[4]s3!$A$2:$T$275,20,FALSE)</f>
        <v>24.013000000000002</v>
      </c>
      <c r="AD574" t="str">
        <f>IF(L574='OnSSET_original_NoMG-PV-Diesel'!U573,'OnSSET_original_NoMG-PV-Diesel'!T573,"wait")</f>
        <v>wait</v>
      </c>
      <c r="AE574" t="str">
        <f>IF(M574='OnSSET_original_NoMG-PV-Diesel'!U573,'OnSSET_original_NoMG-PV-Diesel'!T573,"wait")</f>
        <v>wait</v>
      </c>
      <c r="AF574">
        <f>VLOOKUP(B574,[5]s4!$A$2:$T$275,20,FALSE)</f>
        <v>13.616</v>
      </c>
      <c r="AG574" t="str">
        <f>IF(O574='OnSSET_original_NoMG-PV-Diesel'!AD573,'OnSSET_original_NoMG-PV-Diesel'!AC573,"wait")</f>
        <v>wait</v>
      </c>
      <c r="AH574" t="str">
        <f>IF(P574='OnSSET_original_NoMG-PV-Diesel'!AD573,'OnSSET_original_NoMG-PV-Diesel'!AC573,"wait")</f>
        <v>wait</v>
      </c>
      <c r="AR574" s="23">
        <v>472.35399999999998</v>
      </c>
      <c r="AS574" s="23">
        <v>375.38199999999898</v>
      </c>
      <c r="AT574" s="23">
        <v>0.42399999999999999</v>
      </c>
      <c r="AU574" s="23">
        <v>5.5E-2</v>
      </c>
      <c r="AV574" s="23">
        <v>12903.5856</v>
      </c>
      <c r="AW574" s="23">
        <v>23226.45408</v>
      </c>
      <c r="AX574" s="23">
        <v>12671.13024</v>
      </c>
      <c r="AZ574">
        <f>SUMIF([1]base!$A$2:$A$169,B574,[1]base!$V$2:$V$169)</f>
        <v>62709</v>
      </c>
      <c r="BA574">
        <f>SUMIF([2]s1!$A$2:$A$275,B574,[2]s1!$U$2:$U$275)</f>
        <v>62709</v>
      </c>
      <c r="BB574">
        <f>SUMIF([3]s2!$A$2:$A$115,B574,[3]s2!$U$2:$U$115)</f>
        <v>62709</v>
      </c>
      <c r="BC574">
        <f>SUMIF([4]s3!$A$2:$A$245,B574,[4]s3!$U$2:$U$245)</f>
        <v>48968.42</v>
      </c>
      <c r="BD574">
        <f>SUMIF([5]s4!$A$2:$A$74,B574,[5]s4!$U$2:$U$74)</f>
        <v>20151.68</v>
      </c>
      <c r="BF574">
        <f t="shared" si="45"/>
        <v>111510.16992</v>
      </c>
      <c r="BG574">
        <f t="shared" si="46"/>
        <v>111510.16992</v>
      </c>
      <c r="BH574">
        <f t="shared" si="47"/>
        <v>111510.16992</v>
      </c>
      <c r="BI574">
        <f t="shared" si="48"/>
        <v>97769.589919999999</v>
      </c>
      <c r="BJ574">
        <f t="shared" si="49"/>
        <v>68952.849920000008</v>
      </c>
      <c r="BL574" t="s">
        <v>168</v>
      </c>
      <c r="BM574" s="23">
        <v>65898.211259999996</v>
      </c>
      <c r="BN574" s="23">
        <v>23.7129561</v>
      </c>
      <c r="BP574" t="s">
        <v>184</v>
      </c>
      <c r="BQ574" s="23">
        <v>65898.211259999996</v>
      </c>
      <c r="BR574" s="23">
        <v>23.7129561</v>
      </c>
      <c r="BT574" t="s">
        <v>183</v>
      </c>
      <c r="BU574" s="23">
        <v>39107.750840000001</v>
      </c>
      <c r="BV574" s="23">
        <v>31.53823161</v>
      </c>
    </row>
    <row r="575" spans="1:74" x14ac:dyDescent="0.25">
      <c r="A575">
        <v>1</v>
      </c>
      <c r="B575" s="15">
        <v>8841</v>
      </c>
      <c r="C575" s="15">
        <v>-65.558387740000001</v>
      </c>
      <c r="D575" s="15">
        <v>-18.61067675</v>
      </c>
      <c r="E575" s="16">
        <v>1</v>
      </c>
      <c r="F575" s="19">
        <v>28586.103378599299</v>
      </c>
      <c r="G575" s="19">
        <v>91.640882226471874</v>
      </c>
      <c r="H575" s="16" t="str">
        <f>IF(LCOE_SensitivityScenarios!BF574&gt;'OnSSET_original_NoMG-PV-Diesel'!M574,'OnSSET_original_NoMG-PV-Diesel'!L574,LCOE_SensitivityScenarios!BG574)</f>
        <v>SA_PV</v>
      </c>
      <c r="I575" s="39" t="str">
        <f>IF(LCOE_SensitivityScenarios!BK574&gt;'OnSSET_original_NoMG-PV-Diesel'!M574,'OnSSET_original_NoMG-PV-Diesel'!L574,LCOE_SensitivityScenarios!BL574)</f>
        <v>SA_PV</v>
      </c>
      <c r="J575" s="39" t="str">
        <f>IF(LCOE_SensitivityScenarios!BP574&gt;'OnSSET_original_NoMG-PV-Diesel'!M574,'OnSSET_original_NoMG-PV-Diesel'!L574,LCOE_SensitivityScenarios!BQ574)</f>
        <v>SA_PV</v>
      </c>
      <c r="K575" s="38" t="str">
        <f>IF(LCOE_SensitivityScenarios!BU574&gt;'OnSSET_original_NoMG-PV-Diesel'!V574,'OnSSET_original_NoMG-PV-Diesel'!U574,LCOE_SensitivityScenarios!BV574)</f>
        <v>SA_PV</v>
      </c>
      <c r="L575" s="39" t="str">
        <f>IF(LCOE_SensitivityScenarios!BZ574&gt;'OnSSET_original_NoMG-PV-Diesel'!V574,'OnSSET_original_NoMG-PV-Diesel'!U574,LCOE_SensitivityScenarios!CA574)</f>
        <v>SA_PV</v>
      </c>
      <c r="M575" s="40" t="str">
        <f>IF(LCOE_SensitivityScenarios!CE574&gt;'OnSSET_original_NoMG-PV-Diesel'!V574,'OnSSET_original_NoMG-PV-Diesel'!U574,LCOE_SensitivityScenarios!CF574)</f>
        <v>SA_PV</v>
      </c>
      <c r="N575" s="39" t="str">
        <f>IF(LCOE_SensitivityScenarios!CJ574&gt;'OnSSET_original_NoMG-PV-Diesel'!AE574,'OnSSET_original_NoMG-PV-Diesel'!AD574,LCOE_SensitivityScenarios!CK574)</f>
        <v>SA_Diesel</v>
      </c>
      <c r="O575" s="39" t="str">
        <f>IF(LCOE_SensitivityScenarios!CO574&gt;'OnSSET_original_NoMG-PV-Diesel'!AE574,'OnSSET_original_NoMG-PV-Diesel'!AD574,LCOE_SensitivityScenarios!CP574)</f>
        <v>SA_Diesel</v>
      </c>
      <c r="P575" s="40" t="str">
        <f>IF(LCOE_SensitivityScenarios!CT574&gt;'OnSSET_original_NoMG-PV-Diesel'!AE574,'OnSSET_original_NoMG-PV-Diesel'!AD574,LCOE_SensitivityScenarios!CU574)</f>
        <v>SA_Diesel</v>
      </c>
      <c r="Q575" s="38">
        <f>IF(LCOE_SensitivityScenarios!BF574&gt;'OnSSET_original_NoMG-PV-Diesel'!M574,'OnSSET_original_NoMG-PV-Diesel'!M574,LCOE_SensitivityScenarios!BF574)</f>
        <v>0.43623112051209101</v>
      </c>
      <c r="R575" s="28">
        <f>MIN('OnSSET_original_NoMG-PV-Diesel'!E574:I574,LCOE_SensitivityScenarios!BK574)</f>
        <v>0.43623112051209101</v>
      </c>
      <c r="S575" s="28">
        <f>MIN('OnSSET_original_NoMG-PV-Diesel'!E574:I574,LCOE_SensitivityScenarios!BP574)</f>
        <v>0.43623112051209101</v>
      </c>
      <c r="T575" s="27">
        <f>MIN('OnSSET_original_NoMG-PV-Diesel'!N574:R574,LCOE_SensitivityScenarios!BU574)</f>
        <v>0.43623112051209101</v>
      </c>
      <c r="U575" s="28">
        <f>MIN('OnSSET_original_NoMG-PV-Diesel'!N574:R574,LCOE_SensitivityScenarios!BZ574)</f>
        <v>0.43623112051209101</v>
      </c>
      <c r="V575" s="29">
        <f>MIN('OnSSET_original_NoMG-PV-Diesel'!N574:R574,LCOE_SensitivityScenarios!CE574)</f>
        <v>0.43623112051209101</v>
      </c>
      <c r="W575" s="28">
        <f>MIN('OnSSET_original_NoMG-PV-Diesel'!W574:AA574,LCOE_SensitivityScenarios!CJ574)</f>
        <v>0.26028295529047202</v>
      </c>
      <c r="X575" s="28">
        <f>MIN('OnSSET_original_NoMG-PV-Diesel'!W574:AA574,LCOE_SensitivityScenarios!CO574)</f>
        <v>0.26028295529047202</v>
      </c>
      <c r="Y575" s="29">
        <f>MIN('OnSSET_original_NoMG-PV-Diesel'!W574:AA574,LCOE_SensitivityScenarios!CT574)</f>
        <v>0.26028295529047202</v>
      </c>
      <c r="Z575">
        <f>IF(H575='OnSSET_original_NoMG-PV-Diesel'!L574,'OnSSET_original_NoMG-PV-Diesel'!K574,"wait")</f>
        <v>10.033146224833899</v>
      </c>
      <c r="AA575">
        <f>IF(I575='OnSSET_original_NoMG-PV-Diesel'!L574,'OnSSET_original_NoMG-PV-Diesel'!K574,"wait")</f>
        <v>10.033146224833899</v>
      </c>
      <c r="AB575">
        <f>IF(J575='OnSSET_original_NoMG-PV-Diesel'!L574,'OnSSET_original_NoMG-PV-Diesel'!K574,"wait")</f>
        <v>10.033146224833899</v>
      </c>
      <c r="AC575">
        <f>IF(K575='OnSSET_original_NoMG-PV-Diesel'!U574,'OnSSET_original_NoMG-PV-Diesel'!T574,"wait")</f>
        <v>14.3267194800778</v>
      </c>
      <c r="AD575">
        <f>IF(L575='OnSSET_original_NoMG-PV-Diesel'!U574,'OnSSET_original_NoMG-PV-Diesel'!T574,"wait")</f>
        <v>14.3267194800778</v>
      </c>
      <c r="AE575">
        <f>IF(M575='OnSSET_original_NoMG-PV-Diesel'!U574,'OnSSET_original_NoMG-PV-Diesel'!T574,"wait")</f>
        <v>14.3267194800778</v>
      </c>
      <c r="AF575">
        <f>IF(N575='OnSSET_original_NoMG-PV-Diesel'!AD574,'OnSSET_original_NoMG-PV-Diesel'!AC574,"wait")</f>
        <v>13.053015241369501</v>
      </c>
      <c r="AG575">
        <f>IF(O575='OnSSET_original_NoMG-PV-Diesel'!AD574,'OnSSET_original_NoMG-PV-Diesel'!AC574,"wait")</f>
        <v>13.053015241369501</v>
      </c>
      <c r="AH575">
        <f>IF(P575='OnSSET_original_NoMG-PV-Diesel'!AD574,'OnSSET_original_NoMG-PV-Diesel'!AC574,"wait")</f>
        <v>13.053015241369501</v>
      </c>
      <c r="AR575">
        <v>43.155999999999999</v>
      </c>
      <c r="AS575">
        <v>43.356000000000002</v>
      </c>
      <c r="AT575">
        <v>13.372</v>
      </c>
      <c r="AU575">
        <v>5.8620000000000001</v>
      </c>
      <c r="AV575">
        <v>68899.443769999998</v>
      </c>
      <c r="AW575">
        <v>0</v>
      </c>
      <c r="AX575">
        <v>16662.15323</v>
      </c>
      <c r="AZ575">
        <f>SUMIF([1]base!$A$2:$A$169,B575,[1]base!$V$2:$V$169)</f>
        <v>0</v>
      </c>
      <c r="BA575">
        <f>SUMIF([2]s1!$A$2:$A$275,B575,[2]s1!$U$2:$U$275)</f>
        <v>0</v>
      </c>
      <c r="BB575">
        <f>SUMIF([3]s2!$A$2:$A$115,B575,[3]s2!$U$2:$U$115)</f>
        <v>0</v>
      </c>
      <c r="BC575">
        <f>SUMIF([4]s3!$A$2:$A$245,B575,[4]s3!$U$2:$U$245)</f>
        <v>0</v>
      </c>
      <c r="BD575">
        <f>SUMIF([5]s4!$A$2:$A$74,B575,[5]s4!$U$2:$U$74)</f>
        <v>0</v>
      </c>
      <c r="BF575">
        <f t="shared" si="45"/>
        <v>0</v>
      </c>
      <c r="BG575">
        <f t="shared" si="46"/>
        <v>0</v>
      </c>
      <c r="BH575">
        <f t="shared" si="47"/>
        <v>0</v>
      </c>
      <c r="BI575">
        <f t="shared" si="48"/>
        <v>0</v>
      </c>
      <c r="BJ575">
        <f t="shared" si="49"/>
        <v>0</v>
      </c>
      <c r="BL575" t="s">
        <v>114</v>
      </c>
      <c r="BM575" s="23">
        <v>82808.438590000005</v>
      </c>
      <c r="BN575" s="23">
        <v>14.32671948</v>
      </c>
      <c r="BP575" t="s">
        <v>186</v>
      </c>
      <c r="BQ575" s="23">
        <v>82808.438590000005</v>
      </c>
      <c r="BR575" s="23">
        <v>14.32671948</v>
      </c>
      <c r="BT575" t="s">
        <v>183</v>
      </c>
      <c r="BU575" s="23">
        <v>16185.88112</v>
      </c>
      <c r="BV575" s="23">
        <v>13.053015240000001</v>
      </c>
    </row>
    <row r="576" spans="1:74" x14ac:dyDescent="0.25">
      <c r="A576">
        <v>1</v>
      </c>
      <c r="B576" s="15">
        <v>8882</v>
      </c>
      <c r="C576" s="15">
        <v>-65.603373989999994</v>
      </c>
      <c r="D576" s="15">
        <v>-18.19772515</v>
      </c>
      <c r="E576" s="16">
        <v>1</v>
      </c>
      <c r="F576" s="19">
        <v>27991.061611037901</v>
      </c>
      <c r="G576" s="19">
        <v>50.337697532275271</v>
      </c>
      <c r="H576" s="16" t="str">
        <f>IF(LCOE_SensitivityScenarios!BF575&gt;'OnSSET_original_NoMG-PV-Diesel'!M575,'OnSSET_original_NoMG-PV-Diesel'!L575,LCOE_SensitivityScenarios!BG575)</f>
        <v>SA_PV</v>
      </c>
      <c r="I576" s="39" t="str">
        <f>IF(LCOE_SensitivityScenarios!BK575&gt;'OnSSET_original_NoMG-PV-Diesel'!M575,'OnSSET_original_NoMG-PV-Diesel'!L575,LCOE_SensitivityScenarios!BL575)</f>
        <v>SA_PV</v>
      </c>
      <c r="J576" s="39" t="str">
        <f>IF(LCOE_SensitivityScenarios!BP575&gt;'OnSSET_original_NoMG-PV-Diesel'!M575,'OnSSET_original_NoMG-PV-Diesel'!L575,LCOE_SensitivityScenarios!BQ575)</f>
        <v>SA_PV</v>
      </c>
      <c r="K576" s="38" t="str">
        <f>IF(LCOE_SensitivityScenarios!BU575&gt;'OnSSET_original_NoMG-PV-Diesel'!V575,'OnSSET_original_NoMG-PV-Diesel'!U575,LCOE_SensitivityScenarios!BV575)</f>
        <v>SA_Diesel</v>
      </c>
      <c r="L576" s="39" t="str">
        <f>IF(LCOE_SensitivityScenarios!BZ575&gt;'OnSSET_original_NoMG-PV-Diesel'!V575,'OnSSET_original_NoMG-PV-Diesel'!U575,LCOE_SensitivityScenarios!CA575)</f>
        <v>SA_Diesel</v>
      </c>
      <c r="M576" s="40" t="str">
        <f>IF(LCOE_SensitivityScenarios!CE575&gt;'OnSSET_original_NoMG-PV-Diesel'!V575,'OnSSET_original_NoMG-PV-Diesel'!U575,LCOE_SensitivityScenarios!CF575)</f>
        <v>SA_Diesel</v>
      </c>
      <c r="N576" s="39" t="str">
        <f>IF(LCOE_SensitivityScenarios!CJ575&gt;'OnSSET_original_NoMG-PV-Diesel'!AE575,'OnSSET_original_NoMG-PV-Diesel'!AD575,LCOE_SensitivityScenarios!CK575)</f>
        <v>SA_Diesel</v>
      </c>
      <c r="O576" s="39" t="str">
        <f>IF(LCOE_SensitivityScenarios!CO575&gt;'OnSSET_original_NoMG-PV-Diesel'!AE575,'OnSSET_original_NoMG-PV-Diesel'!AD575,LCOE_SensitivityScenarios!CP575)</f>
        <v>SA_Diesel</v>
      </c>
      <c r="P576" s="40" t="str">
        <f>IF(LCOE_SensitivityScenarios!CT575&gt;'OnSSET_original_NoMG-PV-Diesel'!AE575,'OnSSET_original_NoMG-PV-Diesel'!AD575,LCOE_SensitivityScenarios!CU575)</f>
        <v>SA_Diesel</v>
      </c>
      <c r="Q576" s="38">
        <f>IF(LCOE_SensitivityScenarios!BF575&gt;'OnSSET_original_NoMG-PV-Diesel'!M575,'OnSSET_original_NoMG-PV-Diesel'!M575,LCOE_SensitivityScenarios!BF575)</f>
        <v>0.38264563685057101</v>
      </c>
      <c r="R576" s="28">
        <f>MIN('OnSSET_original_NoMG-PV-Diesel'!E575:I575,LCOE_SensitivityScenarios!BK575)</f>
        <v>0.38264563685057101</v>
      </c>
      <c r="S576" s="28">
        <f>MIN('OnSSET_original_NoMG-PV-Diesel'!E575:I575,LCOE_SensitivityScenarios!BP575)</f>
        <v>0.38264563685057101</v>
      </c>
      <c r="T576" s="27">
        <f>MIN('OnSSET_original_NoMG-PV-Diesel'!N575:R575,LCOE_SensitivityScenarios!BU575)</f>
        <v>0.354807105884136</v>
      </c>
      <c r="U576" s="28">
        <f>MIN('OnSSET_original_NoMG-PV-Diesel'!N575:R575,LCOE_SensitivityScenarios!BZ575)</f>
        <v>0.354807105884136</v>
      </c>
      <c r="V576" s="29">
        <f>MIN('OnSSET_original_NoMG-PV-Diesel'!N575:R575,LCOE_SensitivityScenarios!CE575)</f>
        <v>0.354807105884136</v>
      </c>
      <c r="W576" s="28">
        <f>MIN('OnSSET_original_NoMG-PV-Diesel'!W575:AA575,LCOE_SensitivityScenarios!CJ575)</f>
        <v>0.193914934660878</v>
      </c>
      <c r="X576" s="28">
        <f>MIN('OnSSET_original_NoMG-PV-Diesel'!W575:AA575,LCOE_SensitivityScenarios!CO575)</f>
        <v>0.193914934660878</v>
      </c>
      <c r="Y576" s="29">
        <f>MIN('OnSSET_original_NoMG-PV-Diesel'!W575:AA575,LCOE_SensitivityScenarios!CT575)</f>
        <v>0.193914934660878</v>
      </c>
      <c r="Z576">
        <f>IF(H576='OnSSET_original_NoMG-PV-Diesel'!L575,'OnSSET_original_NoMG-PV-Diesel'!K575,"wait")</f>
        <v>17.841701230689399</v>
      </c>
      <c r="AA576">
        <f>IF(I576='OnSSET_original_NoMG-PV-Diesel'!L575,'OnSSET_original_NoMG-PV-Diesel'!K575,"wait")</f>
        <v>17.841701230689399</v>
      </c>
      <c r="AB576">
        <f>IF(J576='OnSSET_original_NoMG-PV-Diesel'!L575,'OnSSET_original_NoMG-PV-Diesel'!K575,"wait")</f>
        <v>17.841701230689399</v>
      </c>
      <c r="AC576">
        <f>IF(K576='OnSSET_original_NoMG-PV-Diesel'!U575,'OnSSET_original_NoMG-PV-Diesel'!T575,"wait")</f>
        <v>12.781306671706799</v>
      </c>
      <c r="AD576">
        <f>IF(L576='OnSSET_original_NoMG-PV-Diesel'!U575,'OnSSET_original_NoMG-PV-Diesel'!T575,"wait")</f>
        <v>12.781306671706799</v>
      </c>
      <c r="AE576">
        <f>IF(M576='OnSSET_original_NoMG-PV-Diesel'!U575,'OnSSET_original_NoMG-PV-Diesel'!T575,"wait")</f>
        <v>12.781306671706799</v>
      </c>
      <c r="AF576">
        <f>IF(N576='OnSSET_original_NoMG-PV-Diesel'!AD575,'OnSSET_original_NoMG-PV-Diesel'!AC575,"wait")</f>
        <v>12.781306671706799</v>
      </c>
      <c r="AG576">
        <f>IF(O576='OnSSET_original_NoMG-PV-Diesel'!AD575,'OnSSET_original_NoMG-PV-Diesel'!AC575,"wait")</f>
        <v>12.781306671706799</v>
      </c>
      <c r="AH576">
        <f>IF(P576='OnSSET_original_NoMG-PV-Diesel'!AD575,'OnSSET_original_NoMG-PV-Diesel'!AC575,"wait")</f>
        <v>12.781306671706799</v>
      </c>
      <c r="AR576">
        <v>40.775999999999897</v>
      </c>
      <c r="AS576">
        <v>35.043999999999997</v>
      </c>
      <c r="AT576">
        <v>6.49</v>
      </c>
      <c r="AU576">
        <v>0.129</v>
      </c>
      <c r="AV576">
        <v>44195.29262</v>
      </c>
      <c r="AW576">
        <v>0</v>
      </c>
      <c r="AX576">
        <v>6420.2792250000002</v>
      </c>
      <c r="AZ576">
        <f>SUMIF([1]base!$A$2:$A$169,B576,[1]base!$V$2:$V$169)</f>
        <v>0</v>
      </c>
      <c r="BA576">
        <f>SUMIF([2]s1!$A$2:$A$275,B576,[2]s1!$U$2:$U$275)</f>
        <v>0</v>
      </c>
      <c r="BB576">
        <f>SUMIF([3]s2!$A$2:$A$115,B576,[3]s2!$U$2:$U$115)</f>
        <v>0</v>
      </c>
      <c r="BC576">
        <f>SUMIF([4]s3!$A$2:$A$245,B576,[4]s3!$U$2:$U$245)</f>
        <v>0</v>
      </c>
      <c r="BD576">
        <f>SUMIF([5]s4!$A$2:$A$74,B576,[5]s4!$U$2:$U$74)</f>
        <v>0</v>
      </c>
      <c r="BF576">
        <f t="shared" si="45"/>
        <v>0</v>
      </c>
      <c r="BG576">
        <f t="shared" si="46"/>
        <v>0</v>
      </c>
      <c r="BH576">
        <f t="shared" si="47"/>
        <v>0</v>
      </c>
      <c r="BI576">
        <f t="shared" si="48"/>
        <v>0</v>
      </c>
      <c r="BJ576">
        <f t="shared" si="49"/>
        <v>0</v>
      </c>
      <c r="BL576" t="s">
        <v>114</v>
      </c>
      <c r="BM576" s="23">
        <v>71124.483720000004</v>
      </c>
      <c r="BN576" s="23">
        <v>14.02849778</v>
      </c>
      <c r="BP576" t="s">
        <v>183</v>
      </c>
      <c r="BQ576" s="23">
        <v>15848.95954</v>
      </c>
      <c r="BR576" s="23">
        <v>12.781306669999999</v>
      </c>
      <c r="BT576" t="s">
        <v>183</v>
      </c>
      <c r="BU576" s="23">
        <v>15848.95954</v>
      </c>
      <c r="BV576" s="23">
        <v>12.781306669999999</v>
      </c>
    </row>
    <row r="577" spans="1:74" x14ac:dyDescent="0.25">
      <c r="A577">
        <v>1</v>
      </c>
      <c r="B577" s="15">
        <v>8962</v>
      </c>
      <c r="C577" s="15">
        <v>-63.488682339999997</v>
      </c>
      <c r="D577" s="15">
        <v>-19.212861780000001</v>
      </c>
      <c r="E577" s="16">
        <v>1</v>
      </c>
      <c r="F577" s="19">
        <v>18684.340989722699</v>
      </c>
      <c r="G577" s="19">
        <v>55.414524459319146</v>
      </c>
      <c r="H577" s="16" t="str">
        <f>IF(LCOE_SensitivityScenarios!BF576&gt;'OnSSET_original_NoMG-PV-Diesel'!M576,'OnSSET_original_NoMG-PV-Diesel'!L576,LCOE_SensitivityScenarios!BG576)</f>
        <v>MG_Hybrid</v>
      </c>
      <c r="I577" s="39" t="str">
        <f>IF(LCOE_SensitivityScenarios!BK576&gt;'OnSSET_original_NoMG-PV-Diesel'!M576,'OnSSET_original_NoMG-PV-Diesel'!L576,LCOE_SensitivityScenarios!BL576)</f>
        <v>MG_Hybrid</v>
      </c>
      <c r="J577" s="39" t="str">
        <f>IF(LCOE_SensitivityScenarios!BP576&gt;'OnSSET_original_NoMG-PV-Diesel'!M576,'OnSSET_original_NoMG-PV-Diesel'!L576,LCOE_SensitivityScenarios!BQ576)</f>
        <v>SA_Diesel</v>
      </c>
      <c r="K577" s="38" t="str">
        <f>IF(LCOE_SensitivityScenarios!BU576&gt;'OnSSET_original_NoMG-PV-Diesel'!V576,'OnSSET_original_NoMG-PV-Diesel'!U576,LCOE_SensitivityScenarios!BV576)</f>
        <v>SA_Diesel</v>
      </c>
      <c r="L577" s="39" t="str">
        <f>IF(LCOE_SensitivityScenarios!BZ576&gt;'OnSSET_original_NoMG-PV-Diesel'!V576,'OnSSET_original_NoMG-PV-Diesel'!U576,LCOE_SensitivityScenarios!CA576)</f>
        <v>SA_Diesel</v>
      </c>
      <c r="M577" s="40" t="str">
        <f>IF(LCOE_SensitivityScenarios!CE576&gt;'OnSSET_original_NoMG-PV-Diesel'!V576,'OnSSET_original_NoMG-PV-Diesel'!U576,LCOE_SensitivityScenarios!CF576)</f>
        <v>SA_Diesel</v>
      </c>
      <c r="N577" s="39" t="str">
        <f>IF(LCOE_SensitivityScenarios!CJ576&gt;'OnSSET_original_NoMG-PV-Diesel'!AE576,'OnSSET_original_NoMG-PV-Diesel'!AD576,LCOE_SensitivityScenarios!CK576)</f>
        <v>SA_Diesel</v>
      </c>
      <c r="O577" s="39" t="str">
        <f>IF(LCOE_SensitivityScenarios!CO576&gt;'OnSSET_original_NoMG-PV-Diesel'!AE576,'OnSSET_original_NoMG-PV-Diesel'!AD576,LCOE_SensitivityScenarios!CP576)</f>
        <v>SA_Diesel</v>
      </c>
      <c r="P577" s="40" t="str">
        <f>IF(LCOE_SensitivityScenarios!CT576&gt;'OnSSET_original_NoMG-PV-Diesel'!AE576,'OnSSET_original_NoMG-PV-Diesel'!AD576,LCOE_SensitivityScenarios!CU576)</f>
        <v>SA_Diesel</v>
      </c>
      <c r="Q577" s="38">
        <f>IF(LCOE_SensitivityScenarios!BF576&gt;'OnSSET_original_NoMG-PV-Diesel'!M576,'OnSSET_original_NoMG-PV-Diesel'!M576,LCOE_SensitivityScenarios!BF576)</f>
        <v>0.44016015321310609</v>
      </c>
      <c r="R577" s="28">
        <f>MIN('OnSSET_original_NoMG-PV-Diesel'!E576:I576,LCOE_SensitivityScenarios!BK576)</f>
        <v>0.40321864522110606</v>
      </c>
      <c r="S577" s="28">
        <f>MIN('OnSSET_original_NoMG-PV-Diesel'!E576:I576,LCOE_SensitivityScenarios!BP576)</f>
        <v>0.45210856181439302</v>
      </c>
      <c r="T577" s="27">
        <f>MIN('OnSSET_original_NoMG-PV-Diesel'!N576:R576,LCOE_SensitivityScenarios!BU576)</f>
        <v>0.33704192864490101</v>
      </c>
      <c r="U577" s="28">
        <f>MIN('OnSSET_original_NoMG-PV-Diesel'!N576:R576,LCOE_SensitivityScenarios!BZ576)</f>
        <v>0.33704192864490101</v>
      </c>
      <c r="V577" s="29">
        <f>MIN('OnSSET_original_NoMG-PV-Diesel'!N576:R576,LCOE_SensitivityScenarios!CE576)</f>
        <v>0.33704192864490101</v>
      </c>
      <c r="W577" s="28">
        <f>MIN('OnSSET_original_NoMG-PV-Diesel'!W576:AA576,LCOE_SensitivityScenarios!CJ576)</f>
        <v>0.18788147824000501</v>
      </c>
      <c r="X577" s="28">
        <f>MIN('OnSSET_original_NoMG-PV-Diesel'!W576:AA576,LCOE_SensitivityScenarios!CO576)</f>
        <v>0.18788147824000501</v>
      </c>
      <c r="Y577" s="29">
        <f>MIN('OnSSET_original_NoMG-PV-Diesel'!W576:AA576,LCOE_SensitivityScenarios!CT576)</f>
        <v>0.18788147824000501</v>
      </c>
      <c r="Z577">
        <f>VLOOKUP(B577,[1]base!$A$2:$U$169,21,FALSE)</f>
        <v>13.647</v>
      </c>
      <c r="AA577">
        <f>VLOOKUP(B577,[2]s1!$A$2:$T$275,20,FALSE)</f>
        <v>14.385</v>
      </c>
      <c r="AB577">
        <f>IF(J577='OnSSET_original_NoMG-PV-Diesel'!L576,'OnSSET_original_NoMG-PV-Diesel'!K576,"wait")</f>
        <v>11.4809780907035</v>
      </c>
      <c r="AC577">
        <f>IF(K577='OnSSET_original_NoMG-PV-Diesel'!U576,'OnSSET_original_NoMG-PV-Diesel'!T576,"wait")</f>
        <v>8.5316625523848195</v>
      </c>
      <c r="AD577">
        <f>IF(L577='OnSSET_original_NoMG-PV-Diesel'!U576,'OnSSET_original_NoMG-PV-Diesel'!T576,"wait")</f>
        <v>8.5316625523848195</v>
      </c>
      <c r="AE577">
        <f>IF(M577='OnSSET_original_NoMG-PV-Diesel'!U576,'OnSSET_original_NoMG-PV-Diesel'!T576,"wait")</f>
        <v>8.5316625523848195</v>
      </c>
      <c r="AF577">
        <f>IF(N577='OnSSET_original_NoMG-PV-Diesel'!AD576,'OnSSET_original_NoMG-PV-Diesel'!AC576,"wait")</f>
        <v>8.5316625523848195</v>
      </c>
      <c r="AG577">
        <f>IF(O577='OnSSET_original_NoMG-PV-Diesel'!AD576,'OnSSET_original_NoMG-PV-Diesel'!AC576,"wait")</f>
        <v>8.5316625523848195</v>
      </c>
      <c r="AH577">
        <f>IF(P577='OnSSET_original_NoMG-PV-Diesel'!AD576,'OnSSET_original_NoMG-PV-Diesel'!AC576,"wait")</f>
        <v>8.5316625523848195</v>
      </c>
      <c r="AR577">
        <v>159.523</v>
      </c>
      <c r="AS577">
        <v>91.866</v>
      </c>
      <c r="AT577">
        <v>3.4000000000000002E-2</v>
      </c>
      <c r="AU577">
        <v>2.5999999999999999E-2</v>
      </c>
      <c r="AV577">
        <v>15166.90409</v>
      </c>
      <c r="AW577">
        <v>27300.427360000001</v>
      </c>
      <c r="AX577">
        <v>6926.8155569999999</v>
      </c>
      <c r="AZ577">
        <f>SUMIF([1]base!$A$2:$A$169,B577,[1]base!$V$2:$V$169)</f>
        <v>33491.9</v>
      </c>
      <c r="BA577">
        <f>SUMIF([2]s1!$A$2:$A$275,B577,[2]s1!$U$2:$U$275)</f>
        <v>39611.199999999997</v>
      </c>
      <c r="BB577">
        <f>SUMIF([3]s2!$A$2:$A$115,B577,[3]s2!$U$2:$U$115)</f>
        <v>0</v>
      </c>
      <c r="BC577">
        <f>SUMIF([4]s3!$A$2:$A$245,B577,[4]s3!$U$2:$U$245)</f>
        <v>0</v>
      </c>
      <c r="BD577">
        <f>SUMIF([5]s4!$A$2:$A$74,B577,[5]s4!$U$2:$U$74)</f>
        <v>0</v>
      </c>
      <c r="BF577">
        <f t="shared" si="45"/>
        <v>82886.047007000001</v>
      </c>
      <c r="BG577">
        <f t="shared" si="46"/>
        <v>89005.347007000004</v>
      </c>
      <c r="BH577">
        <f t="shared" si="47"/>
        <v>0</v>
      </c>
      <c r="BI577">
        <f t="shared" si="48"/>
        <v>0</v>
      </c>
      <c r="BJ577">
        <f t="shared" si="49"/>
        <v>0</v>
      </c>
      <c r="BL577" t="s">
        <v>113</v>
      </c>
      <c r="BM577" s="23">
        <v>10579.354530000001</v>
      </c>
      <c r="BN577" s="23">
        <v>8.5316625520000002</v>
      </c>
      <c r="BP577" t="s">
        <v>183</v>
      </c>
      <c r="BQ577" s="23">
        <v>10579.354530000001</v>
      </c>
      <c r="BR577" s="23">
        <v>8.5316625520000002</v>
      </c>
      <c r="BT577" t="s">
        <v>183</v>
      </c>
      <c r="BU577" s="23">
        <v>10579.354530000001</v>
      </c>
      <c r="BV577" s="23">
        <v>8.5316625520000002</v>
      </c>
    </row>
    <row r="578" spans="1:74" x14ac:dyDescent="0.25">
      <c r="A578">
        <v>1</v>
      </c>
      <c r="B578" s="15">
        <v>8963</v>
      </c>
      <c r="C578" s="15">
        <v>-64.188872610000004</v>
      </c>
      <c r="D578" s="15">
        <v>-16.62972422</v>
      </c>
      <c r="E578" s="16">
        <v>0</v>
      </c>
      <c r="F578" s="19">
        <v>25120.428425091501</v>
      </c>
      <c r="G578" s="19">
        <v>56.25387512787151</v>
      </c>
      <c r="H578" s="16" t="str">
        <f>IF(LCOE_SensitivityScenarios!BF577&gt;'OnSSET_original_NoMG-PV-Diesel'!M577,'OnSSET_original_NoMG-PV-Diesel'!L577,LCOE_SensitivityScenarios!BG577)</f>
        <v>SA_PV</v>
      </c>
      <c r="I578" s="39" t="str">
        <f>IF(LCOE_SensitivityScenarios!BK577&gt;'OnSSET_original_NoMG-PV-Diesel'!M577,'OnSSET_original_NoMG-PV-Diesel'!L577,LCOE_SensitivityScenarios!BL577)</f>
        <v>SA_PV</v>
      </c>
      <c r="J578" s="39" t="str">
        <f>IF(LCOE_SensitivityScenarios!BP577&gt;'OnSSET_original_NoMG-PV-Diesel'!M577,'OnSSET_original_NoMG-PV-Diesel'!L577,LCOE_SensitivityScenarios!BQ577)</f>
        <v>SA_PV</v>
      </c>
      <c r="K578" s="38" t="str">
        <f>IF(LCOE_SensitivityScenarios!BU577&gt;'OnSSET_original_NoMG-PV-Diesel'!V577,'OnSSET_original_NoMG-PV-Diesel'!U577,LCOE_SensitivityScenarios!BV577)</f>
        <v>SA_PV</v>
      </c>
      <c r="L578" s="39" t="str">
        <f>IF(LCOE_SensitivityScenarios!BZ577&gt;'OnSSET_original_NoMG-PV-Diesel'!V577,'OnSSET_original_NoMG-PV-Diesel'!U577,LCOE_SensitivityScenarios!CA577)</f>
        <v>SA_PV</v>
      </c>
      <c r="M578" s="40" t="str">
        <f>IF(LCOE_SensitivityScenarios!CE577&gt;'OnSSET_original_NoMG-PV-Diesel'!V577,'OnSSET_original_NoMG-PV-Diesel'!U577,LCOE_SensitivityScenarios!CF577)</f>
        <v>SA_PV</v>
      </c>
      <c r="N578" s="39" t="str">
        <f>IF(LCOE_SensitivityScenarios!CJ577&gt;'OnSSET_original_NoMG-PV-Diesel'!AE577,'OnSSET_original_NoMG-PV-Diesel'!AD577,LCOE_SensitivityScenarios!CK577)</f>
        <v>SA_Diesel</v>
      </c>
      <c r="O578" s="39" t="str">
        <f>IF(LCOE_SensitivityScenarios!CO577&gt;'OnSSET_original_NoMG-PV-Diesel'!AE577,'OnSSET_original_NoMG-PV-Diesel'!AD577,LCOE_SensitivityScenarios!CP577)</f>
        <v>SA_Diesel</v>
      </c>
      <c r="P578" s="40" t="str">
        <f>IF(LCOE_SensitivityScenarios!CT577&gt;'OnSSET_original_NoMG-PV-Diesel'!AE577,'OnSSET_original_NoMG-PV-Diesel'!AD577,LCOE_SensitivityScenarios!CU577)</f>
        <v>SA_Diesel</v>
      </c>
      <c r="Q578" s="38">
        <f>IF(LCOE_SensitivityScenarios!BF577&gt;'OnSSET_original_NoMG-PV-Diesel'!M577,'OnSSET_original_NoMG-PV-Diesel'!M577,LCOE_SensitivityScenarios!BF577)</f>
        <v>0.46739690187201999</v>
      </c>
      <c r="R578" s="28">
        <f>MIN('OnSSET_original_NoMG-PV-Diesel'!E577:I577,LCOE_SensitivityScenarios!BK577)</f>
        <v>0.46739690187201999</v>
      </c>
      <c r="S578" s="28">
        <f>MIN('OnSSET_original_NoMG-PV-Diesel'!E577:I577,LCOE_SensitivityScenarios!BP577)</f>
        <v>0.46739690187201999</v>
      </c>
      <c r="T578" s="27">
        <f>MIN('OnSSET_original_NoMG-PV-Diesel'!N577:R577,LCOE_SensitivityScenarios!BU577)</f>
        <v>0.46739690187201999</v>
      </c>
      <c r="U578" s="28">
        <f>MIN('OnSSET_original_NoMG-PV-Diesel'!N577:R577,LCOE_SensitivityScenarios!BZ577)</f>
        <v>0.46739690187201999</v>
      </c>
      <c r="V578" s="29">
        <f>MIN('OnSSET_original_NoMG-PV-Diesel'!N577:R577,LCOE_SensitivityScenarios!CE577)</f>
        <v>0.46739690187201999</v>
      </c>
      <c r="W578" s="28">
        <f>MIN('OnSSET_original_NoMG-PV-Diesel'!W577:AA577,LCOE_SensitivityScenarios!CJ577)</f>
        <v>0.380952083707916</v>
      </c>
      <c r="X578" s="28">
        <f>MIN('OnSSET_original_NoMG-PV-Diesel'!W577:AA577,LCOE_SensitivityScenarios!CO577)</f>
        <v>0.380952083707916</v>
      </c>
      <c r="Y578" s="29">
        <f>MIN('OnSSET_original_NoMG-PV-Diesel'!W577:AA577,LCOE_SensitivityScenarios!CT577)</f>
        <v>0.380952083707916</v>
      </c>
      <c r="Z578">
        <f>IF(H578='OnSSET_original_NoMG-PV-Diesel'!L577,'OnSSET_original_NoMG-PV-Diesel'!K577,"wait")</f>
        <v>20.0428534958833</v>
      </c>
      <c r="AA578">
        <f>IF(I578='OnSSET_original_NoMG-PV-Diesel'!L577,'OnSSET_original_NoMG-PV-Diesel'!K577,"wait")</f>
        <v>20.0428534958833</v>
      </c>
      <c r="AB578">
        <f>IF(J578='OnSSET_original_NoMG-PV-Diesel'!L577,'OnSSET_original_NoMG-PV-Diesel'!K577,"wait")</f>
        <v>20.0428534958833</v>
      </c>
      <c r="AC578">
        <f>IF(K578='OnSSET_original_NoMG-PV-Diesel'!U577,'OnSSET_original_NoMG-PV-Diesel'!T577,"wait")</f>
        <v>15.378284925063699</v>
      </c>
      <c r="AD578">
        <f>IF(L578='OnSSET_original_NoMG-PV-Diesel'!U577,'OnSSET_original_NoMG-PV-Diesel'!T577,"wait")</f>
        <v>15.378284925063699</v>
      </c>
      <c r="AE578">
        <f>IF(M578='OnSSET_original_NoMG-PV-Diesel'!U577,'OnSSET_original_NoMG-PV-Diesel'!T577,"wait")</f>
        <v>15.378284925063699</v>
      </c>
      <c r="AF578">
        <f>IF(N578='OnSSET_original_NoMG-PV-Diesel'!AD577,'OnSSET_original_NoMG-PV-Diesel'!AC577,"wait")</f>
        <v>11.4705152625989</v>
      </c>
      <c r="AG578">
        <f>IF(O578='OnSSET_original_NoMG-PV-Diesel'!AD577,'OnSSET_original_NoMG-PV-Diesel'!AC577,"wait")</f>
        <v>11.4705152625989</v>
      </c>
      <c r="AH578">
        <f>IF(P578='OnSSET_original_NoMG-PV-Diesel'!AD577,'OnSSET_original_NoMG-PV-Diesel'!AC577,"wait")</f>
        <v>11.4705152625989</v>
      </c>
      <c r="AR578">
        <v>70.927999999999997</v>
      </c>
      <c r="AS578">
        <v>70.846000000000004</v>
      </c>
      <c r="AT578">
        <v>44.247</v>
      </c>
      <c r="AU578">
        <v>30.524000000000001</v>
      </c>
      <c r="AV578">
        <v>46076.940170000002</v>
      </c>
      <c r="AW578">
        <v>0</v>
      </c>
      <c r="AX578">
        <v>7031.734391</v>
      </c>
      <c r="AZ578">
        <f>SUMIF([1]base!$A$2:$A$169,B578,[1]base!$V$2:$V$169)</f>
        <v>0</v>
      </c>
      <c r="BA578">
        <f>SUMIF([2]s1!$A$2:$A$275,B578,[2]s1!$U$2:$U$275)</f>
        <v>0</v>
      </c>
      <c r="BB578">
        <f>SUMIF([3]s2!$A$2:$A$115,B578,[3]s2!$U$2:$U$115)</f>
        <v>0</v>
      </c>
      <c r="BC578">
        <f>SUMIF([4]s3!$A$2:$A$245,B578,[4]s3!$U$2:$U$245)</f>
        <v>0</v>
      </c>
      <c r="BD578">
        <f>SUMIF([5]s4!$A$2:$A$74,B578,[5]s4!$U$2:$U$74)</f>
        <v>0</v>
      </c>
      <c r="BF578">
        <f t="shared" si="45"/>
        <v>0</v>
      </c>
      <c r="BG578">
        <f t="shared" si="46"/>
        <v>0</v>
      </c>
      <c r="BH578">
        <f t="shared" si="47"/>
        <v>0</v>
      </c>
      <c r="BI578">
        <f t="shared" si="48"/>
        <v>0</v>
      </c>
      <c r="BJ578">
        <f t="shared" si="49"/>
        <v>0</v>
      </c>
      <c r="BL578" t="s">
        <v>114</v>
      </c>
      <c r="BM578" s="23">
        <v>77967.904569999999</v>
      </c>
      <c r="BN578" s="23">
        <v>15.37828493</v>
      </c>
      <c r="BP578" t="s">
        <v>186</v>
      </c>
      <c r="BQ578" s="23">
        <v>77967.904569999999</v>
      </c>
      <c r="BR578" s="23">
        <v>15.37828493</v>
      </c>
      <c r="BT578" t="s">
        <v>183</v>
      </c>
      <c r="BU578" s="23">
        <v>14223.563910000001</v>
      </c>
      <c r="BV578" s="23">
        <v>11.470515260000001</v>
      </c>
    </row>
    <row r="579" spans="1:74" x14ac:dyDescent="0.25">
      <c r="A579">
        <v>1</v>
      </c>
      <c r="B579" s="15">
        <v>8966</v>
      </c>
      <c r="C579" s="15">
        <v>-63.393658350000003</v>
      </c>
      <c r="D579" s="15">
        <v>-19.725757909999999</v>
      </c>
      <c r="E579" s="16">
        <v>1</v>
      </c>
      <c r="F579" s="19">
        <v>38310.905986207399</v>
      </c>
      <c r="G579" s="19">
        <v>107.1562274886186</v>
      </c>
      <c r="H579" s="16" t="str">
        <f>IF(LCOE_SensitivityScenarios!BF578&gt;'OnSSET_original_NoMG-PV-Diesel'!M578,'OnSSET_original_NoMG-PV-Diesel'!L578,LCOE_SensitivityScenarios!BG578)</f>
        <v>SA_PV</v>
      </c>
      <c r="I579" s="39" t="str">
        <f>IF(LCOE_SensitivityScenarios!BK578&gt;'OnSSET_original_NoMG-PV-Diesel'!M578,'OnSSET_original_NoMG-PV-Diesel'!L578,LCOE_SensitivityScenarios!BL578)</f>
        <v>SA_PV</v>
      </c>
      <c r="J579" s="39" t="str">
        <f>IF(LCOE_SensitivityScenarios!BP578&gt;'OnSSET_original_NoMG-PV-Diesel'!M578,'OnSSET_original_NoMG-PV-Diesel'!L578,LCOE_SensitivityScenarios!BQ578)</f>
        <v>SA_PV</v>
      </c>
      <c r="K579" s="38" t="str">
        <f>IF(LCOE_SensitivityScenarios!BU578&gt;'OnSSET_original_NoMG-PV-Diesel'!V578,'OnSSET_original_NoMG-PV-Diesel'!U578,LCOE_SensitivityScenarios!BV578)</f>
        <v>SA_PV</v>
      </c>
      <c r="L579" s="39" t="str">
        <f>IF(LCOE_SensitivityScenarios!BZ578&gt;'OnSSET_original_NoMG-PV-Diesel'!V578,'OnSSET_original_NoMG-PV-Diesel'!U578,LCOE_SensitivityScenarios!CA578)</f>
        <v>MG_Hybrid</v>
      </c>
      <c r="M579" s="40" t="str">
        <f>IF(LCOE_SensitivityScenarios!CE578&gt;'OnSSET_original_NoMG-PV-Diesel'!V578,'OnSSET_original_NoMG-PV-Diesel'!U578,LCOE_SensitivityScenarios!CF578)</f>
        <v>SA_PV</v>
      </c>
      <c r="N579" s="39" t="str">
        <f>IF(LCOE_SensitivityScenarios!CJ578&gt;'OnSSET_original_NoMG-PV-Diesel'!AE578,'OnSSET_original_NoMG-PV-Diesel'!AD578,LCOE_SensitivityScenarios!CK578)</f>
        <v>SA_Diesel</v>
      </c>
      <c r="O579" s="39" t="str">
        <f>IF(LCOE_SensitivityScenarios!CO578&gt;'OnSSET_original_NoMG-PV-Diesel'!AE578,'OnSSET_original_NoMG-PV-Diesel'!AD578,LCOE_SensitivityScenarios!CP578)</f>
        <v>SA_Diesel</v>
      </c>
      <c r="P579" s="40" t="str">
        <f>IF(LCOE_SensitivityScenarios!CT578&gt;'OnSSET_original_NoMG-PV-Diesel'!AE578,'OnSSET_original_NoMG-PV-Diesel'!AD578,LCOE_SensitivityScenarios!CU578)</f>
        <v>SA_Diesel</v>
      </c>
      <c r="Q579" s="38">
        <f>IF(LCOE_SensitivityScenarios!BF578&gt;'OnSSET_original_NoMG-PV-Diesel'!M578,'OnSSET_original_NoMG-PV-Diesel'!M578,LCOE_SensitivityScenarios!BF578)</f>
        <v>0.53255748577935302</v>
      </c>
      <c r="R579" s="28">
        <f>MIN('OnSSET_original_NoMG-PV-Diesel'!E578:I578,LCOE_SensitivityScenarios!BK578)</f>
        <v>0.53255748577935302</v>
      </c>
      <c r="S579" s="28">
        <f>MIN('OnSSET_original_NoMG-PV-Diesel'!E578:I578,LCOE_SensitivityScenarios!BP578)</f>
        <v>0.53255748577935302</v>
      </c>
      <c r="T579" s="27">
        <f>MIN('OnSSET_original_NoMG-PV-Diesel'!N578:R578,LCOE_SensitivityScenarios!BU578)</f>
        <v>0.53255748577935302</v>
      </c>
      <c r="U579" s="28">
        <f>MIN('OnSSET_original_NoMG-PV-Diesel'!N578:R578,LCOE_SensitivityScenarios!BZ578)</f>
        <v>0.50362303007435449</v>
      </c>
      <c r="V579" s="29">
        <f>MIN('OnSSET_original_NoMG-PV-Diesel'!N578:R578,LCOE_SensitivityScenarios!CE578)</f>
        <v>0.53255748577935302</v>
      </c>
      <c r="W579" s="28">
        <f>MIN('OnSSET_original_NoMG-PV-Diesel'!W578:AA578,LCOE_SensitivityScenarios!CJ578)</f>
        <v>0.26631641171134401</v>
      </c>
      <c r="X579" s="28">
        <f>MIN('OnSSET_original_NoMG-PV-Diesel'!W578:AA578,LCOE_SensitivityScenarios!CO578)</f>
        <v>0.26631641171134401</v>
      </c>
      <c r="Y579" s="29">
        <f>MIN('OnSSET_original_NoMG-PV-Diesel'!W578:AA578,LCOE_SensitivityScenarios!CT578)</f>
        <v>0.26631641171134401</v>
      </c>
      <c r="Z579">
        <f>IF(H579='OnSSET_original_NoMG-PV-Diesel'!L578,'OnSSET_original_NoMG-PV-Diesel'!K578,"wait")</f>
        <v>10.354519606552399</v>
      </c>
      <c r="AA579">
        <f>IF(I579='OnSSET_original_NoMG-PV-Diesel'!L578,'OnSSET_original_NoMG-PV-Diesel'!K578,"wait")</f>
        <v>10.354519606552399</v>
      </c>
      <c r="AB579">
        <f>IF(J579='OnSSET_original_NoMG-PV-Diesel'!L578,'OnSSET_original_NoMG-PV-Diesel'!K578,"wait")</f>
        <v>10.354519606552399</v>
      </c>
      <c r="AC579">
        <f>IF(K579='OnSSET_original_NoMG-PV-Diesel'!U578,'OnSSET_original_NoMG-PV-Diesel'!T578,"wait")</f>
        <v>23.440348743396601</v>
      </c>
      <c r="AD579" t="str">
        <f>IF(L579='OnSSET_original_NoMG-PV-Diesel'!U578,'OnSSET_original_NoMG-PV-Diesel'!T578,"wait")</f>
        <v>wait</v>
      </c>
      <c r="AE579">
        <f>IF(M579='OnSSET_original_NoMG-PV-Diesel'!U578,'OnSSET_original_NoMG-PV-Diesel'!T578,"wait")</f>
        <v>23.440348743396601</v>
      </c>
      <c r="AF579">
        <f>IF(N579='OnSSET_original_NoMG-PV-Diesel'!AD578,'OnSSET_original_NoMG-PV-Diesel'!AC578,"wait")</f>
        <v>17.493564377263599</v>
      </c>
      <c r="AG579">
        <f>IF(O579='OnSSET_original_NoMG-PV-Diesel'!AD578,'OnSSET_original_NoMG-PV-Diesel'!AC578,"wait")</f>
        <v>17.493564377263599</v>
      </c>
      <c r="AH579">
        <f>IF(P579='OnSSET_original_NoMG-PV-Diesel'!AD578,'OnSSET_original_NoMG-PV-Diesel'!AC578,"wait")</f>
        <v>17.493564377263599</v>
      </c>
      <c r="AR579">
        <v>213.80599999999899</v>
      </c>
      <c r="AS579">
        <v>112.057999999999</v>
      </c>
      <c r="AT579">
        <v>18.442</v>
      </c>
      <c r="AU579">
        <v>8.8999999999999996E-2</v>
      </c>
      <c r="AV579">
        <v>81437.508239999996</v>
      </c>
      <c r="AW579">
        <v>0</v>
      </c>
      <c r="AX579">
        <v>23693.887620000001</v>
      </c>
      <c r="AZ579">
        <f>SUMIF([1]base!$A$2:$A$169,B579,[1]base!$V$2:$V$169)</f>
        <v>0</v>
      </c>
      <c r="BA579">
        <f>SUMIF([2]s1!$A$2:$A$275,B579,[2]s1!$U$2:$U$275)</f>
        <v>0</v>
      </c>
      <c r="BB579">
        <f>SUMIF([3]s2!$A$2:$A$115,B579,[3]s2!$U$2:$U$115)</f>
        <v>0</v>
      </c>
      <c r="BC579">
        <f>SUMIF([4]s3!$A$2:$A$245,B579,[4]s3!$U$2:$U$245)</f>
        <v>0</v>
      </c>
      <c r="BD579">
        <f>SUMIF([5]s4!$A$2:$A$74,B579,[5]s4!$U$2:$U$74)</f>
        <v>0</v>
      </c>
      <c r="BF579">
        <f t="shared" si="45"/>
        <v>0</v>
      </c>
      <c r="BG579">
        <f t="shared" si="46"/>
        <v>0</v>
      </c>
      <c r="BH579">
        <f t="shared" si="47"/>
        <v>0</v>
      </c>
      <c r="BI579">
        <f t="shared" si="48"/>
        <v>0</v>
      </c>
      <c r="BJ579">
        <f t="shared" si="49"/>
        <v>0</v>
      </c>
      <c r="BL579" t="s">
        <v>114</v>
      </c>
      <c r="BM579" s="23">
        <v>135485.2157</v>
      </c>
      <c r="BN579" s="23">
        <v>23.440348740000001</v>
      </c>
      <c r="BP579" t="s">
        <v>186</v>
      </c>
      <c r="BQ579" s="23">
        <v>135485.2157</v>
      </c>
      <c r="BR579" s="23">
        <v>23.440348740000001</v>
      </c>
      <c r="BT579" t="s">
        <v>183</v>
      </c>
      <c r="BU579" s="23">
        <v>21692.210439999999</v>
      </c>
      <c r="BV579" s="23">
        <v>17.493564379999999</v>
      </c>
    </row>
    <row r="580" spans="1:74" x14ac:dyDescent="0.25">
      <c r="A580">
        <v>1</v>
      </c>
      <c r="B580" s="15">
        <v>8975</v>
      </c>
      <c r="C580" s="15">
        <v>-63.945959930000001</v>
      </c>
      <c r="D580" s="15">
        <v>-18.33532233</v>
      </c>
      <c r="E580" s="16">
        <v>1</v>
      </c>
      <c r="F580" s="19">
        <v>59185.708915526797</v>
      </c>
      <c r="G580" s="19">
        <v>92.37987397181287</v>
      </c>
      <c r="H580" s="16" t="str">
        <f>IF(LCOE_SensitivityScenarios!BF579&gt;'OnSSET_original_NoMG-PV-Diesel'!M579,'OnSSET_original_NoMG-PV-Diesel'!L579,LCOE_SensitivityScenarios!BG579)</f>
        <v>MG_Hybrid</v>
      </c>
      <c r="I580" s="39" t="str">
        <f>IF(LCOE_SensitivityScenarios!BK579&gt;'OnSSET_original_NoMG-PV-Diesel'!M579,'OnSSET_original_NoMG-PV-Diesel'!L579,LCOE_SensitivityScenarios!BL579)</f>
        <v>MG_Hybrid</v>
      </c>
      <c r="J580" s="39" t="str">
        <f>IF(LCOE_SensitivityScenarios!BP579&gt;'OnSSET_original_NoMG-PV-Diesel'!M579,'OnSSET_original_NoMG-PV-Diesel'!L579,LCOE_SensitivityScenarios!BQ579)</f>
        <v>MG_Hybrid</v>
      </c>
      <c r="K580" s="38" t="str">
        <f>IF(LCOE_SensitivityScenarios!BU579&gt;'OnSSET_original_NoMG-PV-Diesel'!V579,'OnSSET_original_NoMG-PV-Diesel'!U579,LCOE_SensitivityScenarios!BV579)</f>
        <v>MG_Hybrid</v>
      </c>
      <c r="L580" s="39" t="str">
        <f>IF(LCOE_SensitivityScenarios!BZ579&gt;'OnSSET_original_NoMG-PV-Diesel'!V579,'OnSSET_original_NoMG-PV-Diesel'!U579,LCOE_SensitivityScenarios!CA579)</f>
        <v>MG_Hybrid</v>
      </c>
      <c r="M580" s="40" t="str">
        <f>IF(LCOE_SensitivityScenarios!CE579&gt;'OnSSET_original_NoMG-PV-Diesel'!V579,'OnSSET_original_NoMG-PV-Diesel'!U579,LCOE_SensitivityScenarios!CF579)</f>
        <v>MG_Diesel</v>
      </c>
      <c r="N580" s="39" t="str">
        <f>IF(LCOE_SensitivityScenarios!CJ579&gt;'OnSSET_original_NoMG-PV-Diesel'!AE579,'OnSSET_original_NoMG-PV-Diesel'!AD579,LCOE_SensitivityScenarios!CK579)</f>
        <v>SA_Diesel</v>
      </c>
      <c r="O580" s="39" t="str">
        <f>IF(LCOE_SensitivityScenarios!CO579&gt;'OnSSET_original_NoMG-PV-Diesel'!AE579,'OnSSET_original_NoMG-PV-Diesel'!AD579,LCOE_SensitivityScenarios!CP579)</f>
        <v>MG_Hybrid</v>
      </c>
      <c r="P580" s="40" t="str">
        <f>IF(LCOE_SensitivityScenarios!CT579&gt;'OnSSET_original_NoMG-PV-Diesel'!AE579,'OnSSET_original_NoMG-PV-Diesel'!AD579,LCOE_SensitivityScenarios!CU579)</f>
        <v>SA_Diesel</v>
      </c>
      <c r="Q580" s="38">
        <f>IF(LCOE_SensitivityScenarios!BF579&gt;'OnSSET_original_NoMG-PV-Diesel'!M579,'OnSSET_original_NoMG-PV-Diesel'!M579,LCOE_SensitivityScenarios!BF579)</f>
        <v>0.33463323201097728</v>
      </c>
      <c r="R580" s="28">
        <f>MIN('OnSSET_original_NoMG-PV-Diesel'!E579:I579,LCOE_SensitivityScenarios!BK579)</f>
        <v>0.29769172401897726</v>
      </c>
      <c r="S580" s="28">
        <f>MIN('OnSSET_original_NoMG-PV-Diesel'!E579:I579,LCOE_SensitivityScenarios!BP579)</f>
        <v>0.36720457796897732</v>
      </c>
      <c r="T580" s="27">
        <f>MIN('OnSSET_original_NoMG-PV-Diesel'!N579:R579,LCOE_SensitivityScenarios!BU579)</f>
        <v>0.28087168543374524</v>
      </c>
      <c r="U580" s="28">
        <f>MIN('OnSSET_original_NoMG-PV-Diesel'!N579:R579,LCOE_SensitivityScenarios!BZ579)</f>
        <v>0.24393017744174522</v>
      </c>
      <c r="V580" s="29">
        <f>MIN('OnSSET_original_NoMG-PV-Diesel'!N579:R579,LCOE_SensitivityScenarios!CE579)</f>
        <v>0.31139038892198079</v>
      </c>
      <c r="W580" s="28">
        <f>MIN('OnSSET_original_NoMG-PV-Diesel'!W579:AA579,LCOE_SensitivityScenarios!CJ579)</f>
        <v>0.18788147824000501</v>
      </c>
      <c r="X580" s="28">
        <f>MIN('OnSSET_original_NoMG-PV-Diesel'!W579:AA579,LCOE_SensitivityScenarios!CO579)</f>
        <v>0.17423928373051856</v>
      </c>
      <c r="Y580" s="29">
        <f>MIN('OnSSET_original_NoMG-PV-Diesel'!W579:AA579,LCOE_SensitivityScenarios!CT579)</f>
        <v>0.18788147824000501</v>
      </c>
      <c r="Z580">
        <f>VLOOKUP(B580,[1]base!$A$2:$U$169,21,FALSE)</f>
        <v>13.647</v>
      </c>
      <c r="AA580">
        <f>VLOOKUP(B580,[2]s1!$A$2:$T$275,20,FALSE)</f>
        <v>27.151</v>
      </c>
      <c r="AB580">
        <f>VLOOKUP(B580,[3]s2!$A$2:$T$275,20,FALSE)</f>
        <v>27.151</v>
      </c>
      <c r="AC580">
        <f>VLOOKUP(B580,[4]s3!$A$2:$T$275,20,FALSE)</f>
        <v>23.510999999999999</v>
      </c>
      <c r="AD580" t="str">
        <f>IF(L580='OnSSET_original_NoMG-PV-Diesel'!U579,'OnSSET_original_NoMG-PV-Diesel'!T579,"wait")</f>
        <v>wait</v>
      </c>
      <c r="AE580" t="str">
        <f>IF(M580='OnSSET_original_NoMG-PV-Diesel'!U579,'OnSSET_original_NoMG-PV-Diesel'!T579,"wait")</f>
        <v>wait</v>
      </c>
      <c r="AF580">
        <f>IF(N580='OnSSET_original_NoMG-PV-Diesel'!AD579,'OnSSET_original_NoMG-PV-Diesel'!AC579,"wait")</f>
        <v>27.025437860971099</v>
      </c>
      <c r="AG580" t="str">
        <f>IF(O580='OnSSET_original_NoMG-PV-Diesel'!AD579,'OnSSET_original_NoMG-PV-Diesel'!AC579,"wait")</f>
        <v>wait</v>
      </c>
      <c r="AH580">
        <f>IF(P580='OnSSET_original_NoMG-PV-Diesel'!AD579,'OnSSET_original_NoMG-PV-Diesel'!AC579,"wait")</f>
        <v>27.025437860971099</v>
      </c>
      <c r="AR580" s="23">
        <v>96.415000000000006</v>
      </c>
      <c r="AS580" s="23">
        <v>86.935000000000002</v>
      </c>
      <c r="AT580" s="23">
        <v>0.20399999999999999</v>
      </c>
      <c r="AU580" s="23">
        <v>0.124</v>
      </c>
      <c r="AV580" s="23">
        <v>13171.094639999999</v>
      </c>
      <c r="AW580" s="23">
        <v>23707.97035</v>
      </c>
      <c r="AX580" s="23">
        <v>11547.48425</v>
      </c>
      <c r="AZ580">
        <f>SUMIF([1]base!$A$2:$A$169,B580,[1]base!$V$2:$V$169)</f>
        <v>33491.9</v>
      </c>
      <c r="BA580">
        <f>SUMIF([2]s1!$A$2:$A$275,B580,[2]s1!$U$2:$U$275)</f>
        <v>45136.14</v>
      </c>
      <c r="BB580">
        <f>SUMIF([3]s2!$A$2:$A$115,B580,[3]s2!$U$2:$U$115)</f>
        <v>45136.14</v>
      </c>
      <c r="BC580">
        <f>SUMIF([4]s3!$A$2:$A$245,B580,[4]s3!$U$2:$U$245)</f>
        <v>35008.22</v>
      </c>
      <c r="BD580">
        <f>SUMIF([5]s4!$A$2:$A$74,B580,[5]s4!$U$2:$U$74)</f>
        <v>0</v>
      </c>
      <c r="BF580">
        <f t="shared" si="45"/>
        <v>81918.449240000002</v>
      </c>
      <c r="BG580">
        <f t="shared" si="46"/>
        <v>93562.689240000007</v>
      </c>
      <c r="BH580">
        <f t="shared" si="47"/>
        <v>93562.689240000007</v>
      </c>
      <c r="BI580">
        <f t="shared" si="48"/>
        <v>83434.769239999994</v>
      </c>
      <c r="BJ580">
        <f t="shared" si="49"/>
        <v>0</v>
      </c>
      <c r="BL580" t="s">
        <v>168</v>
      </c>
      <c r="BM580" s="23">
        <v>63077.181340000003</v>
      </c>
      <c r="BN580" s="23">
        <v>20.31987809</v>
      </c>
      <c r="BP580" t="s">
        <v>183</v>
      </c>
      <c r="BQ580" s="23">
        <v>33511.83741</v>
      </c>
      <c r="BR580" s="23">
        <v>27.02543786</v>
      </c>
      <c r="BT580" t="s">
        <v>183</v>
      </c>
      <c r="BU580" s="23">
        <v>33511.83741</v>
      </c>
      <c r="BV580" s="23">
        <v>27.02543786</v>
      </c>
    </row>
    <row r="581" spans="1:74" x14ac:dyDescent="0.25">
      <c r="A581">
        <v>1</v>
      </c>
      <c r="B581" s="15">
        <v>8981</v>
      </c>
      <c r="C581" s="15">
        <v>-63.454302509999998</v>
      </c>
      <c r="D581" s="15">
        <v>-19.683717189999999</v>
      </c>
      <c r="E581" s="16">
        <v>1</v>
      </c>
      <c r="F581" s="19">
        <v>19349.334413168301</v>
      </c>
      <c r="G581" s="19">
        <v>54.243425986755625</v>
      </c>
      <c r="H581" s="16" t="str">
        <f>IF(LCOE_SensitivityScenarios!BF580&gt;'OnSSET_original_NoMG-PV-Diesel'!M580,'OnSSET_original_NoMG-PV-Diesel'!L580,LCOE_SensitivityScenarios!BG580)</f>
        <v>SA_PV</v>
      </c>
      <c r="I581" s="39" t="str">
        <f>IF(LCOE_SensitivityScenarios!BK580&gt;'OnSSET_original_NoMG-PV-Diesel'!M580,'OnSSET_original_NoMG-PV-Diesel'!L580,LCOE_SensitivityScenarios!BL580)</f>
        <v>SA_PV</v>
      </c>
      <c r="J581" s="39" t="str">
        <f>IF(LCOE_SensitivityScenarios!BP580&gt;'OnSSET_original_NoMG-PV-Diesel'!M580,'OnSSET_original_NoMG-PV-Diesel'!L580,LCOE_SensitivityScenarios!BQ580)</f>
        <v>SA_PV</v>
      </c>
      <c r="K581" s="38" t="str">
        <f>IF(LCOE_SensitivityScenarios!BU580&gt;'OnSSET_original_NoMG-PV-Diesel'!V580,'OnSSET_original_NoMG-PV-Diesel'!U580,LCOE_SensitivityScenarios!BV580)</f>
        <v>SA_PV</v>
      </c>
      <c r="L581" s="39" t="str">
        <f>IF(LCOE_SensitivityScenarios!BZ580&gt;'OnSSET_original_NoMG-PV-Diesel'!V580,'OnSSET_original_NoMG-PV-Diesel'!U580,LCOE_SensitivityScenarios!CA580)</f>
        <v>SA_PV</v>
      </c>
      <c r="M581" s="40" t="str">
        <f>IF(LCOE_SensitivityScenarios!CE580&gt;'OnSSET_original_NoMG-PV-Diesel'!V580,'OnSSET_original_NoMG-PV-Diesel'!U580,LCOE_SensitivityScenarios!CF580)</f>
        <v>SA_PV</v>
      </c>
      <c r="N581" s="39" t="str">
        <f>IF(LCOE_SensitivityScenarios!CJ580&gt;'OnSSET_original_NoMG-PV-Diesel'!AE580,'OnSSET_original_NoMG-PV-Diesel'!AD580,LCOE_SensitivityScenarios!CK580)</f>
        <v>SA_Diesel</v>
      </c>
      <c r="O581" s="39" t="str">
        <f>IF(LCOE_SensitivityScenarios!CO580&gt;'OnSSET_original_NoMG-PV-Diesel'!AE580,'OnSSET_original_NoMG-PV-Diesel'!AD580,LCOE_SensitivityScenarios!CP580)</f>
        <v>SA_Diesel</v>
      </c>
      <c r="P581" s="40" t="str">
        <f>IF(LCOE_SensitivityScenarios!CT580&gt;'OnSSET_original_NoMG-PV-Diesel'!AE580,'OnSSET_original_NoMG-PV-Diesel'!AD580,LCOE_SensitivityScenarios!CU580)</f>
        <v>SA_Diesel</v>
      </c>
      <c r="Q581" s="38">
        <f>IF(LCOE_SensitivityScenarios!BF580&gt;'OnSSET_original_NoMG-PV-Diesel'!M580,'OnSSET_original_NoMG-PV-Diesel'!M580,LCOE_SensitivityScenarios!BF580)</f>
        <v>0.46560119478469603</v>
      </c>
      <c r="R581" s="28">
        <f>MIN('OnSSET_original_NoMG-PV-Diesel'!E580:I580,LCOE_SensitivityScenarios!BK580)</f>
        <v>0.46560119478469603</v>
      </c>
      <c r="S581" s="28">
        <f>MIN('OnSSET_original_NoMG-PV-Diesel'!E580:I580,LCOE_SensitivityScenarios!BP580)</f>
        <v>0.46560119478469603</v>
      </c>
      <c r="T581" s="27">
        <f>MIN('OnSSET_original_NoMG-PV-Diesel'!N580:R580,LCOE_SensitivityScenarios!BU580)</f>
        <v>0.46560119478469603</v>
      </c>
      <c r="U581" s="28">
        <f>MIN('OnSSET_original_NoMG-PV-Diesel'!N580:R580,LCOE_SensitivityScenarios!BZ580)</f>
        <v>0.46560119478469603</v>
      </c>
      <c r="V581" s="29">
        <f>MIN('OnSSET_original_NoMG-PV-Diesel'!N580:R580,LCOE_SensitivityScenarios!CE580)</f>
        <v>0.46560119478469603</v>
      </c>
      <c r="W581" s="28">
        <f>MIN('OnSSET_original_NoMG-PV-Diesel'!W580:AA580,LCOE_SensitivityScenarios!CJ580)</f>
        <v>0.236149129606983</v>
      </c>
      <c r="X581" s="28">
        <f>MIN('OnSSET_original_NoMG-PV-Diesel'!W580:AA580,LCOE_SensitivityScenarios!CO580)</f>
        <v>0.236149129606983</v>
      </c>
      <c r="Y581" s="29">
        <f>MIN('OnSSET_original_NoMG-PV-Diesel'!W580:AA580,LCOE_SensitivityScenarios!CT580)</f>
        <v>0.236149129606983</v>
      </c>
      <c r="Z581">
        <f>IF(H581='OnSSET_original_NoMG-PV-Diesel'!L580,'OnSSET_original_NoMG-PV-Diesel'!K580,"wait")</f>
        <v>13.8067243833317</v>
      </c>
      <c r="AA581">
        <f>IF(I581='OnSSET_original_NoMG-PV-Diesel'!L580,'OnSSET_original_NoMG-PV-Diesel'!K580,"wait")</f>
        <v>13.8067243833317</v>
      </c>
      <c r="AB581">
        <f>IF(J581='OnSSET_original_NoMG-PV-Diesel'!L580,'OnSSET_original_NoMG-PV-Diesel'!K580,"wait")</f>
        <v>13.8067243833317</v>
      </c>
      <c r="AC581">
        <f>IF(K581='OnSSET_original_NoMG-PV-Diesel'!U580,'OnSSET_original_NoMG-PV-Diesel'!T580,"wait")</f>
        <v>11.799813643839601</v>
      </c>
      <c r="AD581">
        <f>IF(L581='OnSSET_original_NoMG-PV-Diesel'!U580,'OnSSET_original_NoMG-PV-Diesel'!T580,"wait")</f>
        <v>11.799813643839601</v>
      </c>
      <c r="AE581">
        <f>IF(M581='OnSSET_original_NoMG-PV-Diesel'!U580,'OnSSET_original_NoMG-PV-Diesel'!T580,"wait")</f>
        <v>11.799813643839601</v>
      </c>
      <c r="AF581">
        <f>IF(N581='OnSSET_original_NoMG-PV-Diesel'!AD580,'OnSSET_original_NoMG-PV-Diesel'!AC580,"wait")</f>
        <v>8.8353125174284504</v>
      </c>
      <c r="AG581">
        <f>IF(O581='OnSSET_original_NoMG-PV-Diesel'!AD580,'OnSSET_original_NoMG-PV-Diesel'!AC580,"wait")</f>
        <v>8.8353125174284504</v>
      </c>
      <c r="AH581">
        <f>IF(P581='OnSSET_original_NoMG-PV-Diesel'!AD580,'OnSSET_original_NoMG-PV-Diesel'!AC580,"wait")</f>
        <v>8.8353125174284504</v>
      </c>
      <c r="AR581">
        <v>205.56599999999901</v>
      </c>
      <c r="AS581">
        <v>103.863999999999</v>
      </c>
      <c r="AT581">
        <v>11.148</v>
      </c>
      <c r="AU581">
        <v>8.1000000000000003E-2</v>
      </c>
      <c r="AV581">
        <v>46076.940170000002</v>
      </c>
      <c r="AW581">
        <v>0</v>
      </c>
      <c r="AX581">
        <v>7031.734391</v>
      </c>
      <c r="AZ581">
        <f>SUMIF([1]base!$A$2:$A$169,B581,[1]base!$V$2:$V$169)</f>
        <v>0</v>
      </c>
      <c r="BA581">
        <f>SUMIF([2]s1!$A$2:$A$275,B581,[2]s1!$U$2:$U$275)</f>
        <v>0</v>
      </c>
      <c r="BB581">
        <f>SUMIF([3]s2!$A$2:$A$115,B581,[3]s2!$U$2:$U$115)</f>
        <v>0</v>
      </c>
      <c r="BC581">
        <f>SUMIF([4]s3!$A$2:$A$245,B581,[4]s3!$U$2:$U$245)</f>
        <v>0</v>
      </c>
      <c r="BD581">
        <f>SUMIF([5]s4!$A$2:$A$74,B581,[5]s4!$U$2:$U$74)</f>
        <v>0</v>
      </c>
      <c r="BF581">
        <f t="shared" si="45"/>
        <v>0</v>
      </c>
      <c r="BG581">
        <f t="shared" si="46"/>
        <v>0</v>
      </c>
      <c r="BH581">
        <f t="shared" si="47"/>
        <v>0</v>
      </c>
      <c r="BI581">
        <f t="shared" si="48"/>
        <v>0</v>
      </c>
      <c r="BJ581">
        <f t="shared" si="49"/>
        <v>0</v>
      </c>
      <c r="BL581" t="s">
        <v>114</v>
      </c>
      <c r="BM581" s="23">
        <v>59825.05517</v>
      </c>
      <c r="BN581" s="23">
        <v>11.79981364</v>
      </c>
      <c r="BP581" t="s">
        <v>186</v>
      </c>
      <c r="BQ581" s="23">
        <v>59825.05517</v>
      </c>
      <c r="BR581" s="23">
        <v>11.79981364</v>
      </c>
      <c r="BT581" t="s">
        <v>183</v>
      </c>
      <c r="BU581" s="23">
        <v>10955.88379</v>
      </c>
      <c r="BV581" s="23">
        <v>8.8353125170000002</v>
      </c>
    </row>
    <row r="582" spans="1:74" x14ac:dyDescent="0.25">
      <c r="A582">
        <v>1</v>
      </c>
      <c r="B582" s="15">
        <v>8982</v>
      </c>
      <c r="C582" s="15">
        <v>-63.023193620000001</v>
      </c>
      <c r="D582" s="15">
        <v>-18.512293970000002</v>
      </c>
      <c r="E582" s="16">
        <v>0</v>
      </c>
      <c r="F582" s="19">
        <v>53644.104563363697</v>
      </c>
      <c r="G582" s="19">
        <v>104.74967332166715</v>
      </c>
      <c r="H582" s="16" t="str">
        <f>IF(LCOE_SensitivityScenarios!BF581&gt;'OnSSET_original_NoMG-PV-Diesel'!M581,'OnSSET_original_NoMG-PV-Diesel'!L581,LCOE_SensitivityScenarios!BG581)</f>
        <v>SA_Diesel</v>
      </c>
      <c r="I582" s="39" t="str">
        <f>IF(LCOE_SensitivityScenarios!BK581&gt;'OnSSET_original_NoMG-PV-Diesel'!M581,'OnSSET_original_NoMG-PV-Diesel'!L581,LCOE_SensitivityScenarios!BL581)</f>
        <v>SA_Diesel</v>
      </c>
      <c r="J582" s="39" t="str">
        <f>IF(LCOE_SensitivityScenarios!BP581&gt;'OnSSET_original_NoMG-PV-Diesel'!M581,'OnSSET_original_NoMG-PV-Diesel'!L581,LCOE_SensitivityScenarios!BQ581)</f>
        <v>SA_Diesel</v>
      </c>
      <c r="K582" s="38" t="str">
        <f>IF(LCOE_SensitivityScenarios!BU581&gt;'OnSSET_original_NoMG-PV-Diesel'!V581,'OnSSET_original_NoMG-PV-Diesel'!U581,LCOE_SensitivityScenarios!BV581)</f>
        <v>SA_Diesel</v>
      </c>
      <c r="L582" s="39" t="str">
        <f>IF(LCOE_SensitivityScenarios!BZ581&gt;'OnSSET_original_NoMG-PV-Diesel'!V581,'OnSSET_original_NoMG-PV-Diesel'!U581,LCOE_SensitivityScenarios!CA581)</f>
        <v>SA_Diesel</v>
      </c>
      <c r="M582" s="40" t="str">
        <f>IF(LCOE_SensitivityScenarios!CE581&gt;'OnSSET_original_NoMG-PV-Diesel'!V581,'OnSSET_original_NoMG-PV-Diesel'!U581,LCOE_SensitivityScenarios!CF581)</f>
        <v>SA_Diesel</v>
      </c>
      <c r="N582" s="39" t="str">
        <f>IF(LCOE_SensitivityScenarios!CJ581&gt;'OnSSET_original_NoMG-PV-Diesel'!AE581,'OnSSET_original_NoMG-PV-Diesel'!AD581,LCOE_SensitivityScenarios!CK581)</f>
        <v>SA_Diesel</v>
      </c>
      <c r="O582" s="39" t="str">
        <f>IF(LCOE_SensitivityScenarios!CO581&gt;'OnSSET_original_NoMG-PV-Diesel'!AE581,'OnSSET_original_NoMG-PV-Diesel'!AD581,LCOE_SensitivityScenarios!CP581)</f>
        <v>SA_Diesel</v>
      </c>
      <c r="P582" s="40" t="str">
        <f>IF(LCOE_SensitivityScenarios!CT581&gt;'OnSSET_original_NoMG-PV-Diesel'!AE581,'OnSSET_original_NoMG-PV-Diesel'!AD581,LCOE_SensitivityScenarios!CU581)</f>
        <v>SA_Diesel</v>
      </c>
      <c r="Q582" s="38">
        <f>IF(LCOE_SensitivityScenarios!BF581&gt;'OnSSET_original_NoMG-PV-Diesel'!M581,'OnSSET_original_NoMG-PV-Diesel'!M581,LCOE_SensitivityScenarios!BF581)</f>
        <v>0.45210856181439302</v>
      </c>
      <c r="R582" s="28">
        <f>MIN('OnSSET_original_NoMG-PV-Diesel'!E581:I581,LCOE_SensitivityScenarios!BK581)</f>
        <v>0.45210856181439302</v>
      </c>
      <c r="S582" s="28">
        <f>MIN('OnSSET_original_NoMG-PV-Diesel'!E581:I581,LCOE_SensitivityScenarios!BP581)</f>
        <v>0.45210856181439302</v>
      </c>
      <c r="T582" s="27">
        <f>MIN('OnSSET_original_NoMG-PV-Diesel'!N581:R581,LCOE_SensitivityScenarios!BU581)</f>
        <v>0.33704192864490101</v>
      </c>
      <c r="U582" s="28">
        <f>MIN('OnSSET_original_NoMG-PV-Diesel'!N581:R581,LCOE_SensitivityScenarios!BZ581)</f>
        <v>0.33704192864490101</v>
      </c>
      <c r="V582" s="29">
        <f>MIN('OnSSET_original_NoMG-PV-Diesel'!N581:R581,LCOE_SensitivityScenarios!CE581)</f>
        <v>0.33704192864490101</v>
      </c>
      <c r="W582" s="28">
        <f>MIN('OnSSET_original_NoMG-PV-Diesel'!W581:AA581,LCOE_SensitivityScenarios!CJ581)</f>
        <v>0.18788147824000501</v>
      </c>
      <c r="X582" s="28">
        <f>MIN('OnSSET_original_NoMG-PV-Diesel'!W581:AA581,LCOE_SensitivityScenarios!CO581)</f>
        <v>0.18788147824000501</v>
      </c>
      <c r="Y582" s="29">
        <f>MIN('OnSSET_original_NoMG-PV-Diesel'!W581:AA581,LCOE_SensitivityScenarios!CT581)</f>
        <v>0.18788147824000501</v>
      </c>
      <c r="Z582">
        <f>IF(H582='OnSSET_original_NoMG-PV-Diesel'!L581,'OnSSET_original_NoMG-PV-Diesel'!K581,"wait")</f>
        <v>10.4994466228042</v>
      </c>
      <c r="AA582">
        <f>IF(I582='OnSSET_original_NoMG-PV-Diesel'!L581,'OnSSET_original_NoMG-PV-Diesel'!K581,"wait")</f>
        <v>10.4994466228042</v>
      </c>
      <c r="AB582">
        <f>IF(J582='OnSSET_original_NoMG-PV-Diesel'!L581,'OnSSET_original_NoMG-PV-Diesel'!K581,"wait")</f>
        <v>10.4994466228042</v>
      </c>
      <c r="AC582">
        <f>IF(K582='OnSSET_original_NoMG-PV-Diesel'!U581,'OnSSET_original_NoMG-PV-Diesel'!T581,"wait")</f>
        <v>24.4950249147779</v>
      </c>
      <c r="AD582">
        <f>IF(L582='OnSSET_original_NoMG-PV-Diesel'!U581,'OnSSET_original_NoMG-PV-Diesel'!T581,"wait")</f>
        <v>24.4950249147779</v>
      </c>
      <c r="AE582">
        <f>IF(M582='OnSSET_original_NoMG-PV-Diesel'!U581,'OnSSET_original_NoMG-PV-Diesel'!T581,"wait")</f>
        <v>24.4950249147779</v>
      </c>
      <c r="AF582">
        <f>IF(N582='OnSSET_original_NoMG-PV-Diesel'!AD581,'OnSSET_original_NoMG-PV-Diesel'!AC581,"wait")</f>
        <v>24.4950249147779</v>
      </c>
      <c r="AG582">
        <f>IF(O582='OnSSET_original_NoMG-PV-Diesel'!AD581,'OnSSET_original_NoMG-PV-Diesel'!AC581,"wait")</f>
        <v>24.4950249147779</v>
      </c>
      <c r="AH582">
        <f>IF(P582='OnSSET_original_NoMG-PV-Diesel'!AD581,'OnSSET_original_NoMG-PV-Diesel'!AC581,"wait")</f>
        <v>24.4950249147779</v>
      </c>
      <c r="AR582" s="23">
        <v>78.454999999999998</v>
      </c>
      <c r="AS582" s="23">
        <v>52.265999999999998</v>
      </c>
      <c r="AT582" s="23">
        <v>10.98</v>
      </c>
      <c r="AU582" s="23">
        <v>8.7370000000000001</v>
      </c>
      <c r="AV582" s="23">
        <v>111102.9038</v>
      </c>
      <c r="AW582" s="23">
        <v>0</v>
      </c>
      <c r="AX582" s="23">
        <v>45247.68217</v>
      </c>
      <c r="AZ582">
        <f>SUMIF([1]base!$A$2:$A$169,B582,[1]base!$V$2:$V$169)</f>
        <v>0</v>
      </c>
      <c r="BA582">
        <f>SUMIF([2]s1!$A$2:$A$275,B582,[2]s1!$U$2:$U$275)</f>
        <v>0</v>
      </c>
      <c r="BB582">
        <f>SUMIF([3]s2!$A$2:$A$115,B582,[3]s2!$U$2:$U$115)</f>
        <v>0</v>
      </c>
      <c r="BC582">
        <f>SUMIF([4]s3!$A$2:$A$245,B582,[4]s3!$U$2:$U$245)</f>
        <v>0</v>
      </c>
      <c r="BD582">
        <f>SUMIF([5]s4!$A$2:$A$74,B582,[5]s4!$U$2:$U$74)</f>
        <v>0</v>
      </c>
      <c r="BF582">
        <f t="shared" si="45"/>
        <v>0</v>
      </c>
      <c r="BG582">
        <f t="shared" si="46"/>
        <v>0</v>
      </c>
      <c r="BH582">
        <f t="shared" si="47"/>
        <v>0</v>
      </c>
      <c r="BI582">
        <f t="shared" si="48"/>
        <v>0</v>
      </c>
      <c r="BJ582">
        <f t="shared" si="49"/>
        <v>0</v>
      </c>
      <c r="BL582" t="s">
        <v>113</v>
      </c>
      <c r="BM582" s="23">
        <v>30374.09779</v>
      </c>
      <c r="BN582" s="23">
        <v>24.495024910000001</v>
      </c>
      <c r="BP582" t="s">
        <v>183</v>
      </c>
      <c r="BQ582" s="23">
        <v>30374.09779</v>
      </c>
      <c r="BR582" s="23">
        <v>24.495024910000001</v>
      </c>
      <c r="BT582" t="s">
        <v>183</v>
      </c>
      <c r="BU582" s="23">
        <v>30374.09779</v>
      </c>
      <c r="BV582" s="23">
        <v>24.495024910000001</v>
      </c>
    </row>
    <row r="583" spans="1:74" x14ac:dyDescent="0.25">
      <c r="A583">
        <v>1</v>
      </c>
      <c r="B583" s="15">
        <v>8983</v>
      </c>
      <c r="C583" s="15">
        <v>-63.376664140000003</v>
      </c>
      <c r="D583" s="15">
        <v>-19.66975854</v>
      </c>
      <c r="E583" s="16">
        <v>1</v>
      </c>
      <c r="F583" s="19">
        <v>35645.044855103501</v>
      </c>
      <c r="G583" s="19">
        <v>95.947565390248656</v>
      </c>
      <c r="H583" s="16" t="str">
        <f>IF(LCOE_SensitivityScenarios!BF582&gt;'OnSSET_original_NoMG-PV-Diesel'!M582,'OnSSET_original_NoMG-PV-Diesel'!L582,LCOE_SensitivityScenarios!BG582)</f>
        <v>SA_PV</v>
      </c>
      <c r="I583" s="39" t="str">
        <f>IF(LCOE_SensitivityScenarios!BK582&gt;'OnSSET_original_NoMG-PV-Diesel'!M582,'OnSSET_original_NoMG-PV-Diesel'!L582,LCOE_SensitivityScenarios!BL582)</f>
        <v>MG_Hybrid</v>
      </c>
      <c r="J583" s="39" t="str">
        <f>IF(LCOE_SensitivityScenarios!BP582&gt;'OnSSET_original_NoMG-PV-Diesel'!M582,'OnSSET_original_NoMG-PV-Diesel'!L582,LCOE_SensitivityScenarios!BQ582)</f>
        <v>SA_PV</v>
      </c>
      <c r="K583" s="38" t="str">
        <f>IF(LCOE_SensitivityScenarios!BU582&gt;'OnSSET_original_NoMG-PV-Diesel'!V582,'OnSSET_original_NoMG-PV-Diesel'!U582,LCOE_SensitivityScenarios!BV582)</f>
        <v>MG_Hybrid</v>
      </c>
      <c r="L583" s="39" t="str">
        <f>IF(LCOE_SensitivityScenarios!BZ582&gt;'OnSSET_original_NoMG-PV-Diesel'!V582,'OnSSET_original_NoMG-PV-Diesel'!U582,LCOE_SensitivityScenarios!CA582)</f>
        <v>MG_Hybrid</v>
      </c>
      <c r="M583" s="40" t="str">
        <f>IF(LCOE_SensitivityScenarios!CE582&gt;'OnSSET_original_NoMG-PV-Diesel'!V582,'OnSSET_original_NoMG-PV-Diesel'!U582,LCOE_SensitivityScenarios!CF582)</f>
        <v>SA_PV</v>
      </c>
      <c r="N583" s="39" t="str">
        <f>IF(LCOE_SensitivityScenarios!CJ582&gt;'OnSSET_original_NoMG-PV-Diesel'!AE582,'OnSSET_original_NoMG-PV-Diesel'!AD582,LCOE_SensitivityScenarios!CK582)</f>
        <v>SA_Diesel</v>
      </c>
      <c r="O583" s="39" t="str">
        <f>IF(LCOE_SensitivityScenarios!CO582&gt;'OnSSET_original_NoMG-PV-Diesel'!AE582,'OnSSET_original_NoMG-PV-Diesel'!AD582,LCOE_SensitivityScenarios!CP582)</f>
        <v>SA_Diesel</v>
      </c>
      <c r="P583" s="40" t="str">
        <f>IF(LCOE_SensitivityScenarios!CT582&gt;'OnSSET_original_NoMG-PV-Diesel'!AE582,'OnSSET_original_NoMG-PV-Diesel'!AD582,LCOE_SensitivityScenarios!CU582)</f>
        <v>SA_Diesel</v>
      </c>
      <c r="Q583" s="38">
        <f>IF(LCOE_SensitivityScenarios!BF582&gt;'OnSSET_original_NoMG-PV-Diesel'!M582,'OnSSET_original_NoMG-PV-Diesel'!M582,LCOE_SensitivityScenarios!BF582)</f>
        <v>0.52964096066555599</v>
      </c>
      <c r="R583" s="28">
        <f>MIN('OnSSET_original_NoMG-PV-Diesel'!E582:I582,LCOE_SensitivityScenarios!BK582)</f>
        <v>0.52762390230214518</v>
      </c>
      <c r="S583" s="28">
        <f>MIN('OnSSET_original_NoMG-PV-Diesel'!E582:I582,LCOE_SensitivityScenarios!BP582)</f>
        <v>0.52964096066555599</v>
      </c>
      <c r="T583" s="27">
        <f>MIN('OnSSET_original_NoMG-PV-Diesel'!N582:R582,LCOE_SensitivityScenarios!BU582)</f>
        <v>0.50745202587628924</v>
      </c>
      <c r="U583" s="28">
        <f>MIN('OnSSET_original_NoMG-PV-Diesel'!N582:R582,LCOE_SensitivityScenarios!BZ582)</f>
        <v>0.47051051788428927</v>
      </c>
      <c r="V583" s="29">
        <f>MIN('OnSSET_original_NoMG-PV-Diesel'!N582:R582,LCOE_SensitivityScenarios!CE582)</f>
        <v>0.52964096066555599</v>
      </c>
      <c r="W583" s="28">
        <f>MIN('OnSSET_original_NoMG-PV-Diesel'!W582:AA582,LCOE_SensitivityScenarios!CJ582)</f>
        <v>0.27234986813221601</v>
      </c>
      <c r="X583" s="28">
        <f>MIN('OnSSET_original_NoMG-PV-Diesel'!W582:AA582,LCOE_SensitivityScenarios!CO582)</f>
        <v>0.27234986813221601</v>
      </c>
      <c r="Y583" s="29">
        <f>MIN('OnSSET_original_NoMG-PV-Diesel'!W582:AA582,LCOE_SensitivityScenarios!CT582)</f>
        <v>0.27234986813221601</v>
      </c>
      <c r="Z583">
        <f>IF(H583='OnSSET_original_NoMG-PV-Diesel'!L582,'OnSSET_original_NoMG-PV-Diesel'!K582,"wait")</f>
        <v>21.1880462396525</v>
      </c>
      <c r="AA583">
        <f>VLOOKUP(B583,[2]s1!$A$2:$T$275,20,FALSE)</f>
        <v>14.385</v>
      </c>
      <c r="AB583">
        <f>IF(J583='OnSSET_original_NoMG-PV-Diesel'!L582,'OnSSET_original_NoMG-PV-Diesel'!K582,"wait")</f>
        <v>21.1880462396525</v>
      </c>
      <c r="AC583">
        <f>VLOOKUP(B583,[4]s3!$A$2:$T$275,20,FALSE)</f>
        <v>13.843999999999999</v>
      </c>
      <c r="AD583" t="str">
        <f>IF(L583='OnSSET_original_NoMG-PV-Diesel'!U582,'OnSSET_original_NoMG-PV-Diesel'!T582,"wait")</f>
        <v>wait</v>
      </c>
      <c r="AE583">
        <f>IF(M583='OnSSET_original_NoMG-PV-Diesel'!U582,'OnSSET_original_NoMG-PV-Diesel'!T582,"wait")</f>
        <v>21.689816754961299</v>
      </c>
      <c r="AF583">
        <f>IF(N583='OnSSET_original_NoMG-PV-Diesel'!AD582,'OnSSET_original_NoMG-PV-Diesel'!AC582,"wait")</f>
        <v>16.276276189544902</v>
      </c>
      <c r="AG583">
        <f>IF(O583='OnSSET_original_NoMG-PV-Diesel'!AD582,'OnSSET_original_NoMG-PV-Diesel'!AC582,"wait")</f>
        <v>16.276276189544902</v>
      </c>
      <c r="AH583">
        <f>IF(P583='OnSSET_original_NoMG-PV-Diesel'!AD582,'OnSSET_original_NoMG-PV-Diesel'!AC582,"wait")</f>
        <v>16.276276189544902</v>
      </c>
      <c r="AR583">
        <v>211.155</v>
      </c>
      <c r="AS583">
        <v>111.19499999999999</v>
      </c>
      <c r="AT583">
        <v>17.195</v>
      </c>
      <c r="AU583">
        <v>8.9999999999999993E-3</v>
      </c>
      <c r="AV583">
        <v>69197.560559999998</v>
      </c>
      <c r="AW583">
        <v>0</v>
      </c>
      <c r="AX583">
        <v>16815.017019999999</v>
      </c>
      <c r="AZ583">
        <f>SUMIF([1]base!$A$2:$A$169,B583,[1]base!$V$2:$V$169)</f>
        <v>0</v>
      </c>
      <c r="BA583">
        <f>SUMIF([2]s1!$A$2:$A$275,B583,[2]s1!$U$2:$U$275)</f>
        <v>39611.199999999997</v>
      </c>
      <c r="BB583">
        <f>SUMIF([3]s2!$A$2:$A$115,B583,[3]s2!$U$2:$U$115)</f>
        <v>0</v>
      </c>
      <c r="BC583">
        <f>SUMIF([4]s3!$A$2:$A$245,B583,[4]s3!$U$2:$U$245)</f>
        <v>20610.82</v>
      </c>
      <c r="BD583">
        <f>SUMIF([5]s4!$A$2:$A$74,B583,[5]s4!$U$2:$U$74)</f>
        <v>0</v>
      </c>
      <c r="BF583">
        <f t="shared" si="45"/>
        <v>0</v>
      </c>
      <c r="BG583">
        <f t="shared" si="46"/>
        <v>125623.77757999999</v>
      </c>
      <c r="BH583">
        <f t="shared" si="47"/>
        <v>0</v>
      </c>
      <c r="BI583">
        <f t="shared" si="48"/>
        <v>106623.39757999999</v>
      </c>
      <c r="BJ583">
        <f t="shared" si="49"/>
        <v>0</v>
      </c>
      <c r="BL583" t="s">
        <v>114</v>
      </c>
      <c r="BM583" s="23">
        <v>125367.14079999999</v>
      </c>
      <c r="BN583" s="23">
        <v>21.689816749999999</v>
      </c>
      <c r="BP583" t="s">
        <v>186</v>
      </c>
      <c r="BQ583" s="23">
        <v>125367.14079999999</v>
      </c>
      <c r="BR583" s="23">
        <v>21.689816749999999</v>
      </c>
      <c r="BT583" t="s">
        <v>183</v>
      </c>
      <c r="BU583" s="23">
        <v>20182.759819999999</v>
      </c>
      <c r="BV583" s="23">
        <v>16.276276190000001</v>
      </c>
    </row>
    <row r="584" spans="1:74" x14ac:dyDescent="0.25">
      <c r="A584">
        <v>1</v>
      </c>
      <c r="B584" s="15">
        <v>8990</v>
      </c>
      <c r="C584" s="15">
        <v>-61.003157950000002</v>
      </c>
      <c r="D584" s="15">
        <v>-16.721479330000001</v>
      </c>
      <c r="E584" s="16">
        <v>0</v>
      </c>
      <c r="F584" s="19">
        <v>20877.905099540101</v>
      </c>
      <c r="G584" s="19">
        <v>53.846536840934171</v>
      </c>
      <c r="H584" s="16" t="str">
        <f>IF(LCOE_SensitivityScenarios!BF583&gt;'OnSSET_original_NoMG-PV-Diesel'!M583,'OnSSET_original_NoMG-PV-Diesel'!L583,LCOE_SensitivityScenarios!BG583)</f>
        <v>SA_PV</v>
      </c>
      <c r="I584" s="39" t="str">
        <f>IF(LCOE_SensitivityScenarios!BK583&gt;'OnSSET_original_NoMG-PV-Diesel'!M583,'OnSSET_original_NoMG-PV-Diesel'!L583,LCOE_SensitivityScenarios!BL583)</f>
        <v>SA_PV</v>
      </c>
      <c r="J584" s="39" t="str">
        <f>IF(LCOE_SensitivityScenarios!BP583&gt;'OnSSET_original_NoMG-PV-Diesel'!M583,'OnSSET_original_NoMG-PV-Diesel'!L583,LCOE_SensitivityScenarios!BQ583)</f>
        <v>SA_PV</v>
      </c>
      <c r="K584" s="38" t="str">
        <f>IF(LCOE_SensitivityScenarios!BU583&gt;'OnSSET_original_NoMG-PV-Diesel'!V583,'OnSSET_original_NoMG-PV-Diesel'!U583,LCOE_SensitivityScenarios!BV583)</f>
        <v>SA_Diesel</v>
      </c>
      <c r="L584" s="39" t="str">
        <f>IF(LCOE_SensitivityScenarios!BZ583&gt;'OnSSET_original_NoMG-PV-Diesel'!V583,'OnSSET_original_NoMG-PV-Diesel'!U583,LCOE_SensitivityScenarios!CA583)</f>
        <v>SA_Diesel</v>
      </c>
      <c r="M584" s="40" t="str">
        <f>IF(LCOE_SensitivityScenarios!CE583&gt;'OnSSET_original_NoMG-PV-Diesel'!V583,'OnSSET_original_NoMG-PV-Diesel'!U583,LCOE_SensitivityScenarios!CF583)</f>
        <v>SA_Diesel</v>
      </c>
      <c r="N584" s="39" t="str">
        <f>IF(LCOE_SensitivityScenarios!CJ583&gt;'OnSSET_original_NoMG-PV-Diesel'!AE583,'OnSSET_original_NoMG-PV-Diesel'!AD583,LCOE_SensitivityScenarios!CK583)</f>
        <v>SA_Diesel</v>
      </c>
      <c r="O584" s="39" t="str">
        <f>IF(LCOE_SensitivityScenarios!CO583&gt;'OnSSET_original_NoMG-PV-Diesel'!AE583,'OnSSET_original_NoMG-PV-Diesel'!AD583,LCOE_SensitivityScenarios!CP583)</f>
        <v>SA_Diesel</v>
      </c>
      <c r="P584" s="40" t="str">
        <f>IF(LCOE_SensitivityScenarios!CT583&gt;'OnSSET_original_NoMG-PV-Diesel'!AE583,'OnSSET_original_NoMG-PV-Diesel'!AD583,LCOE_SensitivityScenarios!CU583)</f>
        <v>SA_Diesel</v>
      </c>
      <c r="Q584" s="38">
        <f>IF(LCOE_SensitivityScenarios!BF583&gt;'OnSSET_original_NoMG-PV-Diesel'!M583,'OnSSET_original_NoMG-PV-Diesel'!M583,LCOE_SensitivityScenarios!BF583)</f>
        <v>0.45195811235893202</v>
      </c>
      <c r="R584" s="28">
        <f>MIN('OnSSET_original_NoMG-PV-Diesel'!E583:I583,LCOE_SensitivityScenarios!BK583)</f>
        <v>0.45195811235893202</v>
      </c>
      <c r="S584" s="28">
        <f>MIN('OnSSET_original_NoMG-PV-Diesel'!E583:I583,LCOE_SensitivityScenarios!BP583)</f>
        <v>0.45195811235893202</v>
      </c>
      <c r="T584" s="27">
        <f>MIN('OnSSET_original_NoMG-PV-Diesel'!N583:R583,LCOE_SensitivityScenarios!BU583)</f>
        <v>0.44363299208030998</v>
      </c>
      <c r="U584" s="28">
        <f>MIN('OnSSET_original_NoMG-PV-Diesel'!N583:R583,LCOE_SensitivityScenarios!BZ583)</f>
        <v>0.44363299208030998</v>
      </c>
      <c r="V584" s="29">
        <f>MIN('OnSSET_original_NoMG-PV-Diesel'!N583:R583,LCOE_SensitivityScenarios!CE583)</f>
        <v>0.44363299208030998</v>
      </c>
      <c r="W584" s="28">
        <f>MIN('OnSSET_original_NoMG-PV-Diesel'!W583:AA583,LCOE_SensitivityScenarios!CJ583)</f>
        <v>0.22408221676523901</v>
      </c>
      <c r="X584" s="28">
        <f>MIN('OnSSET_original_NoMG-PV-Diesel'!W583:AA583,LCOE_SensitivityScenarios!CO583)</f>
        <v>0.22408221676523901</v>
      </c>
      <c r="Y584" s="29">
        <f>MIN('OnSSET_original_NoMG-PV-Diesel'!W583:AA583,LCOE_SensitivityScenarios!CT583)</f>
        <v>0.22408221676523901</v>
      </c>
      <c r="Z584">
        <f>IF(H584='OnSSET_original_NoMG-PV-Diesel'!L583,'OnSSET_original_NoMG-PV-Diesel'!K583,"wait")</f>
        <v>14.3267194800778</v>
      </c>
      <c r="AA584">
        <f>IF(I584='OnSSET_original_NoMG-PV-Diesel'!L583,'OnSSET_original_NoMG-PV-Diesel'!K583,"wait")</f>
        <v>14.3267194800778</v>
      </c>
      <c r="AB584">
        <f>IF(J584='OnSSET_original_NoMG-PV-Diesel'!L583,'OnSSET_original_NoMG-PV-Diesel'!K583,"wait")</f>
        <v>14.3267194800778</v>
      </c>
      <c r="AC584">
        <f>IF(K584='OnSSET_original_NoMG-PV-Diesel'!U583,'OnSSET_original_NoMG-PV-Diesel'!T583,"wait")</f>
        <v>9.5332899997900107</v>
      </c>
      <c r="AD584">
        <f>IF(L584='OnSSET_original_NoMG-PV-Diesel'!U583,'OnSSET_original_NoMG-PV-Diesel'!T583,"wait")</f>
        <v>9.5332899997900107</v>
      </c>
      <c r="AE584">
        <f>IF(M584='OnSSET_original_NoMG-PV-Diesel'!U583,'OnSSET_original_NoMG-PV-Diesel'!T583,"wait")</f>
        <v>9.5332899997900107</v>
      </c>
      <c r="AF584">
        <f>IF(N584='OnSSET_original_NoMG-PV-Diesel'!AD583,'OnSSET_original_NoMG-PV-Diesel'!AC583,"wait")</f>
        <v>9.5332899997900107</v>
      </c>
      <c r="AG584">
        <f>IF(O584='OnSSET_original_NoMG-PV-Diesel'!AD583,'OnSSET_original_NoMG-PV-Diesel'!AC583,"wait")</f>
        <v>9.5332899997900107</v>
      </c>
      <c r="AH584">
        <f>IF(P584='OnSSET_original_NoMG-PV-Diesel'!AD583,'OnSSET_original_NoMG-PV-Diesel'!AC583,"wait")</f>
        <v>9.5332899997900107</v>
      </c>
      <c r="AR584">
        <v>219.40799999999999</v>
      </c>
      <c r="AS584">
        <v>219.06599999999901</v>
      </c>
      <c r="AT584">
        <v>8.9999999999999993E-3</v>
      </c>
      <c r="AU584">
        <v>8.9999999999999993E-3</v>
      </c>
      <c r="AV584">
        <v>29766.64761</v>
      </c>
      <c r="AW584">
        <v>53579.965689999997</v>
      </c>
      <c r="AX584">
        <v>6730.8171050000001</v>
      </c>
      <c r="AZ584">
        <f>SUMIF([1]base!$A$2:$A$169,B584,[1]base!$V$2:$V$169)</f>
        <v>0</v>
      </c>
      <c r="BA584">
        <f>SUMIF([2]s1!$A$2:$A$275,B584,[2]s1!$U$2:$U$275)</f>
        <v>0</v>
      </c>
      <c r="BB584">
        <f>SUMIF([3]s2!$A$2:$A$115,B584,[3]s2!$U$2:$U$115)</f>
        <v>0</v>
      </c>
      <c r="BC584">
        <f>SUMIF([4]s3!$A$2:$A$245,B584,[4]s3!$U$2:$U$245)</f>
        <v>0</v>
      </c>
      <c r="BD584">
        <f>SUMIF([5]s4!$A$2:$A$74,B584,[5]s4!$U$2:$U$74)</f>
        <v>0</v>
      </c>
      <c r="BF584">
        <f t="shared" ref="BF584:BF647" si="50">IF(AZ584=0,0,AZ584+SUM(AV584:AX584))</f>
        <v>0</v>
      </c>
      <c r="BG584">
        <f t="shared" ref="BG584:BG647" si="51">IF(BA584=0,0,BA584+SUM(AV584:AX584))</f>
        <v>0</v>
      </c>
      <c r="BH584">
        <f t="shared" ref="BH584:BH647" si="52">IF(BB584=0,0,BB584+SUM(AV584:AX584))</f>
        <v>0</v>
      </c>
      <c r="BI584">
        <f t="shared" ref="BI584:BI647" si="53">IF(BC584=0,0,BC584+SUM(AV584:AX584))</f>
        <v>0</v>
      </c>
      <c r="BJ584">
        <f t="shared" ref="BJ584:BJ647" si="54">IF(BD584=0,0,BD584+SUM(AV584:AX584))</f>
        <v>0</v>
      </c>
      <c r="BL584" t="s">
        <v>114</v>
      </c>
      <c r="BM584" s="23">
        <v>62659.669009999998</v>
      </c>
      <c r="BN584" s="23">
        <v>12.358909069999999</v>
      </c>
      <c r="BP584" t="s">
        <v>183</v>
      </c>
      <c r="BQ584" s="23">
        <v>11821.383470000001</v>
      </c>
      <c r="BR584" s="23">
        <v>9.5332899999999992</v>
      </c>
      <c r="BT584" t="s">
        <v>183</v>
      </c>
      <c r="BU584" s="23">
        <v>11821.383470000001</v>
      </c>
      <c r="BV584" s="23">
        <v>9.5332899999999992</v>
      </c>
    </row>
    <row r="585" spans="1:74" x14ac:dyDescent="0.25">
      <c r="A585">
        <v>1</v>
      </c>
      <c r="B585" s="15">
        <v>9001</v>
      </c>
      <c r="C585" s="15">
        <v>-63.41306642</v>
      </c>
      <c r="D585" s="15">
        <v>-20.37088327</v>
      </c>
      <c r="E585" s="16">
        <v>1</v>
      </c>
      <c r="F585" s="19">
        <v>62806.775818236601</v>
      </c>
      <c r="G585" s="19">
        <v>84.698417567633228</v>
      </c>
      <c r="H585" s="16" t="str">
        <f>IF(LCOE_SensitivityScenarios!BF584&gt;'OnSSET_original_NoMG-PV-Diesel'!M584,'OnSSET_original_NoMG-PV-Diesel'!L584,LCOE_SensitivityScenarios!BG584)</f>
        <v>MG_Hybrid</v>
      </c>
      <c r="I585" s="39" t="str">
        <f>IF(LCOE_SensitivityScenarios!BK584&gt;'OnSSET_original_NoMG-PV-Diesel'!M584,'OnSSET_original_NoMG-PV-Diesel'!L584,LCOE_SensitivityScenarios!BL584)</f>
        <v>MG_Hybrid</v>
      </c>
      <c r="J585" s="39" t="str">
        <f>IF(LCOE_SensitivityScenarios!BP584&gt;'OnSSET_original_NoMG-PV-Diesel'!M584,'OnSSET_original_NoMG-PV-Diesel'!L584,LCOE_SensitivityScenarios!BQ584)</f>
        <v>MG_Hybrid</v>
      </c>
      <c r="K585" s="38" t="str">
        <f>IF(LCOE_SensitivityScenarios!BU584&gt;'OnSSET_original_NoMG-PV-Diesel'!V584,'OnSSET_original_NoMG-PV-Diesel'!U584,LCOE_SensitivityScenarios!BV584)</f>
        <v>MG_Hybrid</v>
      </c>
      <c r="L585" s="39" t="str">
        <f>IF(LCOE_SensitivityScenarios!BZ584&gt;'OnSSET_original_NoMG-PV-Diesel'!V584,'OnSSET_original_NoMG-PV-Diesel'!U584,LCOE_SensitivityScenarios!CA584)</f>
        <v>MG_Hybrid</v>
      </c>
      <c r="M585" s="40" t="str">
        <f>IF(LCOE_SensitivityScenarios!CE584&gt;'OnSSET_original_NoMG-PV-Diesel'!V584,'OnSSET_original_NoMG-PV-Diesel'!U584,LCOE_SensitivityScenarios!CF584)</f>
        <v>MG_Diesel</v>
      </c>
      <c r="N585" s="39" t="str">
        <f>IF(LCOE_SensitivityScenarios!CJ584&gt;'OnSSET_original_NoMG-PV-Diesel'!AE584,'OnSSET_original_NoMG-PV-Diesel'!AD584,LCOE_SensitivityScenarios!CK584)</f>
        <v>SA_Diesel</v>
      </c>
      <c r="O585" s="39" t="str">
        <f>IF(LCOE_SensitivityScenarios!CO584&gt;'OnSSET_original_NoMG-PV-Diesel'!AE584,'OnSSET_original_NoMG-PV-Diesel'!AD584,LCOE_SensitivityScenarios!CP584)</f>
        <v>SA_Diesel</v>
      </c>
      <c r="P585" s="40" t="str">
        <f>IF(LCOE_SensitivityScenarios!CT584&gt;'OnSSET_original_NoMG-PV-Diesel'!AE584,'OnSSET_original_NoMG-PV-Diesel'!AD584,LCOE_SensitivityScenarios!CU584)</f>
        <v>SA_Diesel</v>
      </c>
      <c r="Q585" s="38">
        <f>IF(LCOE_SensitivityScenarios!BF584&gt;'OnSSET_original_NoMG-PV-Diesel'!M584,'OnSSET_original_NoMG-PV-Diesel'!M584,LCOE_SensitivityScenarios!BF584)</f>
        <v>0.3619892523293653</v>
      </c>
      <c r="R585" s="28">
        <f>MIN('OnSSET_original_NoMG-PV-Diesel'!E584:I584,LCOE_SensitivityScenarios!BK584)</f>
        <v>0.32504774433736527</v>
      </c>
      <c r="S585" s="28">
        <f>MIN('OnSSET_original_NoMG-PV-Diesel'!E584:I584,LCOE_SensitivityScenarios!BP584)</f>
        <v>0.39456059828736528</v>
      </c>
      <c r="T585" s="27">
        <f>MIN('OnSSET_original_NoMG-PV-Diesel'!N584:R584,LCOE_SensitivityScenarios!BU584)</f>
        <v>0.30798828876351725</v>
      </c>
      <c r="U585" s="28">
        <f>MIN('OnSSET_original_NoMG-PV-Diesel'!N584:R584,LCOE_SensitivityScenarios!BZ584)</f>
        <v>0.27104678077151728</v>
      </c>
      <c r="V585" s="29">
        <f>MIN('OnSSET_original_NoMG-PV-Diesel'!N584:R584,LCOE_SensitivityScenarios!CE584)</f>
        <v>0.3388788776512312</v>
      </c>
      <c r="W585" s="28">
        <f>MIN('OnSSET_original_NoMG-PV-Diesel'!W584:AA584,LCOE_SensitivityScenarios!CJ584)</f>
        <v>0.193914934660878</v>
      </c>
      <c r="X585" s="28">
        <f>MIN('OnSSET_original_NoMG-PV-Diesel'!W584:AA584,LCOE_SensitivityScenarios!CO584)</f>
        <v>0.193914934660878</v>
      </c>
      <c r="Y585" s="29">
        <f>MIN('OnSSET_original_NoMG-PV-Diesel'!W584:AA584,LCOE_SensitivityScenarios!CT584)</f>
        <v>0.193914934660878</v>
      </c>
      <c r="Z585">
        <f>VLOOKUP(B585,[1]base!$A$2:$U$169,21,FALSE)</f>
        <v>13.647</v>
      </c>
      <c r="AA585">
        <f>VLOOKUP(B585,[2]s1!$A$2:$T$275,20,FALSE)</f>
        <v>27.151</v>
      </c>
      <c r="AB585">
        <f>VLOOKUP(B585,[3]s2!$A$2:$T$275,20,FALSE)</f>
        <v>27.151</v>
      </c>
      <c r="AC585">
        <f>VLOOKUP(B585,[4]s3!$A$2:$T$275,20,FALSE)</f>
        <v>23.510999999999999</v>
      </c>
      <c r="AD585" t="str">
        <f>IF(L585='OnSSET_original_NoMG-PV-Diesel'!U584,'OnSSET_original_NoMG-PV-Diesel'!T584,"wait")</f>
        <v>wait</v>
      </c>
      <c r="AE585" t="str">
        <f>IF(M585='OnSSET_original_NoMG-PV-Diesel'!U584,'OnSSET_original_NoMG-PV-Diesel'!T584,"wait")</f>
        <v>wait</v>
      </c>
      <c r="AF585">
        <f>IF(N585='OnSSET_original_NoMG-PV-Diesel'!AD584,'OnSSET_original_NoMG-PV-Diesel'!AC584,"wait")</f>
        <v>28.678893067687898</v>
      </c>
      <c r="AG585">
        <f>IF(O585='OnSSET_original_NoMG-PV-Diesel'!AD584,'OnSSET_original_NoMG-PV-Diesel'!AC584,"wait")</f>
        <v>28.678893067687898</v>
      </c>
      <c r="AH585">
        <f>IF(P585='OnSSET_original_NoMG-PV-Diesel'!AD584,'OnSSET_original_NoMG-PV-Diesel'!AC584,"wait")</f>
        <v>28.678893067687898</v>
      </c>
      <c r="AR585" s="23">
        <v>191.45500000000001</v>
      </c>
      <c r="AS585" s="23">
        <v>106.318</v>
      </c>
      <c r="AT585" s="23">
        <v>3.6999999999999998E-2</v>
      </c>
      <c r="AU585" s="23">
        <v>3.6999999999999998E-2</v>
      </c>
      <c r="AV585" s="23">
        <v>29157.249640000002</v>
      </c>
      <c r="AW585" s="23">
        <v>52483.049359999997</v>
      </c>
      <c r="AX585" s="23">
        <v>10587.3022</v>
      </c>
      <c r="AZ585">
        <f>SUMIF([1]base!$A$2:$A$169,B585,[1]base!$V$2:$V$169)</f>
        <v>33491.9</v>
      </c>
      <c r="BA585">
        <f>SUMIF([2]s1!$A$2:$A$275,B585,[2]s1!$U$2:$U$275)</f>
        <v>45136.14</v>
      </c>
      <c r="BB585">
        <f>SUMIF([3]s2!$A$2:$A$115,B585,[3]s2!$U$2:$U$115)</f>
        <v>45136.14</v>
      </c>
      <c r="BC585">
        <f>SUMIF([4]s3!$A$2:$A$245,B585,[4]s3!$U$2:$U$245)</f>
        <v>35008.22</v>
      </c>
      <c r="BD585">
        <f>SUMIF([5]s4!$A$2:$A$74,B585,[5]s4!$U$2:$U$74)</f>
        <v>0</v>
      </c>
      <c r="BF585">
        <f t="shared" si="50"/>
        <v>125719.5012</v>
      </c>
      <c r="BG585">
        <f t="shared" si="51"/>
        <v>137363.74119999999</v>
      </c>
      <c r="BH585">
        <f t="shared" si="52"/>
        <v>137363.74119999999</v>
      </c>
      <c r="BI585">
        <f t="shared" si="53"/>
        <v>127235.82120000001</v>
      </c>
      <c r="BJ585">
        <f t="shared" si="54"/>
        <v>0</v>
      </c>
      <c r="BL585" t="s">
        <v>114</v>
      </c>
      <c r="BM585" s="23">
        <v>193128.55009999999</v>
      </c>
      <c r="BN585" s="23">
        <v>38.092416190000002</v>
      </c>
      <c r="BP585" t="s">
        <v>183</v>
      </c>
      <c r="BQ585" s="23">
        <v>35562.139889999999</v>
      </c>
      <c r="BR585" s="23">
        <v>28.678893070000001</v>
      </c>
      <c r="BT585" t="s">
        <v>183</v>
      </c>
      <c r="BU585" s="23">
        <v>35562.139889999999</v>
      </c>
      <c r="BV585" s="23">
        <v>28.678893070000001</v>
      </c>
    </row>
    <row r="586" spans="1:74" x14ac:dyDescent="0.25">
      <c r="A586">
        <v>1</v>
      </c>
      <c r="B586" s="15">
        <v>9021</v>
      </c>
      <c r="C586" s="15">
        <v>-63.766200560000001</v>
      </c>
      <c r="D586" s="15">
        <v>-16.89076931</v>
      </c>
      <c r="E586" s="16">
        <v>0</v>
      </c>
      <c r="F586" s="19">
        <v>21437.206787140502</v>
      </c>
      <c r="G586" s="19">
        <v>56.079612780462604</v>
      </c>
      <c r="H586" s="16" t="str">
        <f>IF(LCOE_SensitivityScenarios!BF585&gt;'OnSSET_original_NoMG-PV-Diesel'!M585,'OnSSET_original_NoMG-PV-Diesel'!L585,LCOE_SensitivityScenarios!BG585)</f>
        <v>SA_PV</v>
      </c>
      <c r="I586" s="39" t="str">
        <f>IF(LCOE_SensitivityScenarios!BK585&gt;'OnSSET_original_NoMG-PV-Diesel'!M585,'OnSSET_original_NoMG-PV-Diesel'!L585,LCOE_SensitivityScenarios!BL585)</f>
        <v>SA_PV</v>
      </c>
      <c r="J586" s="39" t="str">
        <f>IF(LCOE_SensitivityScenarios!BP585&gt;'OnSSET_original_NoMG-PV-Diesel'!M585,'OnSSET_original_NoMG-PV-Diesel'!L585,LCOE_SensitivityScenarios!BQ585)</f>
        <v>SA_PV</v>
      </c>
      <c r="K586" s="38" t="str">
        <f>IF(LCOE_SensitivityScenarios!BU585&gt;'OnSSET_original_NoMG-PV-Diesel'!V585,'OnSSET_original_NoMG-PV-Diesel'!U585,LCOE_SensitivityScenarios!BV585)</f>
        <v>SA_Diesel</v>
      </c>
      <c r="L586" s="39" t="str">
        <f>IF(LCOE_SensitivityScenarios!BZ585&gt;'OnSSET_original_NoMG-PV-Diesel'!V585,'OnSSET_original_NoMG-PV-Diesel'!U585,LCOE_SensitivityScenarios!CA585)</f>
        <v>SA_Diesel</v>
      </c>
      <c r="M586" s="40" t="str">
        <f>IF(LCOE_SensitivityScenarios!CE585&gt;'OnSSET_original_NoMG-PV-Diesel'!V585,'OnSSET_original_NoMG-PV-Diesel'!U585,LCOE_SensitivityScenarios!CF585)</f>
        <v>SA_Diesel</v>
      </c>
      <c r="N586" s="39" t="str">
        <f>IF(LCOE_SensitivityScenarios!CJ585&gt;'OnSSET_original_NoMG-PV-Diesel'!AE585,'OnSSET_original_NoMG-PV-Diesel'!AD585,LCOE_SensitivityScenarios!CK585)</f>
        <v>SA_Diesel</v>
      </c>
      <c r="O586" s="39" t="str">
        <f>IF(LCOE_SensitivityScenarios!CO585&gt;'OnSSET_original_NoMG-PV-Diesel'!AE585,'OnSSET_original_NoMG-PV-Diesel'!AD585,LCOE_SensitivityScenarios!CP585)</f>
        <v>SA_Diesel</v>
      </c>
      <c r="P586" s="40" t="str">
        <f>IF(LCOE_SensitivityScenarios!CT585&gt;'OnSSET_original_NoMG-PV-Diesel'!AE585,'OnSSET_original_NoMG-PV-Diesel'!AD585,LCOE_SensitivityScenarios!CU585)</f>
        <v>SA_Diesel</v>
      </c>
      <c r="Q586" s="38">
        <f>IF(LCOE_SensitivityScenarios!BF585&gt;'OnSSET_original_NoMG-PV-Diesel'!M585,'OnSSET_original_NoMG-PV-Diesel'!M585,LCOE_SensitivityScenarios!BF585)</f>
        <v>0.52819464455232401</v>
      </c>
      <c r="R586" s="28">
        <f>MIN('OnSSET_original_NoMG-PV-Diesel'!E585:I585,LCOE_SensitivityScenarios!BK585)</f>
        <v>0.52819464455232401</v>
      </c>
      <c r="S586" s="28">
        <f>MIN('OnSSET_original_NoMG-PV-Diesel'!E585:I585,LCOE_SensitivityScenarios!BP585)</f>
        <v>0.52819464455232401</v>
      </c>
      <c r="T586" s="27">
        <f>MIN('OnSSET_original_NoMG-PV-Diesel'!N585:R585,LCOE_SensitivityScenarios!BU585)</f>
        <v>0.425867814841075</v>
      </c>
      <c r="U586" s="28">
        <f>MIN('OnSSET_original_NoMG-PV-Diesel'!N585:R585,LCOE_SensitivityScenarios!BZ585)</f>
        <v>0.425867814841075</v>
      </c>
      <c r="V586" s="29">
        <f>MIN('OnSSET_original_NoMG-PV-Diesel'!N585:R585,LCOE_SensitivityScenarios!CE585)</f>
        <v>0.425867814841075</v>
      </c>
      <c r="W586" s="28">
        <f>MIN('OnSSET_original_NoMG-PV-Diesel'!W585:AA585,LCOE_SensitivityScenarios!CJ585)</f>
        <v>0.21804876034436599</v>
      </c>
      <c r="X586" s="28">
        <f>MIN('OnSSET_original_NoMG-PV-Diesel'!W585:AA585,LCOE_SensitivityScenarios!CO585)</f>
        <v>0.21804876034436599</v>
      </c>
      <c r="Y586" s="29">
        <f>MIN('OnSSET_original_NoMG-PV-Diesel'!W585:AA585,LCOE_SensitivityScenarios!CT585)</f>
        <v>0.21804876034436599</v>
      </c>
      <c r="Z586">
        <f>IF(H586='OnSSET_original_NoMG-PV-Diesel'!L585,'OnSSET_original_NoMG-PV-Diesel'!K585,"wait")</f>
        <v>8.5316625523848195</v>
      </c>
      <c r="AA586">
        <f>IF(I586='OnSSET_original_NoMG-PV-Diesel'!L585,'OnSSET_original_NoMG-PV-Diesel'!K585,"wait")</f>
        <v>8.5316625523848195</v>
      </c>
      <c r="AB586">
        <f>IF(J586='OnSSET_original_NoMG-PV-Diesel'!L585,'OnSSET_original_NoMG-PV-Diesel'!K585,"wait")</f>
        <v>8.5316625523848195</v>
      </c>
      <c r="AC586">
        <f>IF(K586='OnSSET_original_NoMG-PV-Diesel'!U585,'OnSSET_original_NoMG-PV-Diesel'!T585,"wait")</f>
        <v>9.7886788982377002</v>
      </c>
      <c r="AD586">
        <f>IF(L586='OnSSET_original_NoMG-PV-Diesel'!U585,'OnSSET_original_NoMG-PV-Diesel'!T585,"wait")</f>
        <v>9.7886788982377002</v>
      </c>
      <c r="AE586">
        <f>IF(M586='OnSSET_original_NoMG-PV-Diesel'!U585,'OnSSET_original_NoMG-PV-Diesel'!T585,"wait")</f>
        <v>9.7886788982377002</v>
      </c>
      <c r="AF586">
        <f>IF(N586='OnSSET_original_NoMG-PV-Diesel'!AD585,'OnSSET_original_NoMG-PV-Diesel'!AC585,"wait")</f>
        <v>9.7886788982377002</v>
      </c>
      <c r="AG586">
        <f>IF(O586='OnSSET_original_NoMG-PV-Diesel'!AD585,'OnSSET_original_NoMG-PV-Diesel'!AC585,"wait")</f>
        <v>9.7886788982377002</v>
      </c>
      <c r="AH586">
        <f>IF(P586='OnSSET_original_NoMG-PV-Diesel'!AD585,'OnSSET_original_NoMG-PV-Diesel'!AC585,"wait")</f>
        <v>9.7886788982377002</v>
      </c>
      <c r="AR586">
        <v>57.766999999999904</v>
      </c>
      <c r="AS586">
        <v>57.192</v>
      </c>
      <c r="AT586">
        <v>20.238</v>
      </c>
      <c r="AU586">
        <v>8.0000000000000002E-3</v>
      </c>
      <c r="AV586">
        <v>50031.713000000003</v>
      </c>
      <c r="AW586">
        <v>0</v>
      </c>
      <c r="AX586">
        <v>8407.5085080000008</v>
      </c>
      <c r="AZ586">
        <f>SUMIF([1]base!$A$2:$A$169,B586,[1]base!$V$2:$V$169)</f>
        <v>0</v>
      </c>
      <c r="BA586">
        <f>SUMIF([2]s1!$A$2:$A$275,B586,[2]s1!$U$2:$U$275)</f>
        <v>0</v>
      </c>
      <c r="BB586">
        <f>SUMIF([3]s2!$A$2:$A$115,B586,[3]s2!$U$2:$U$115)</f>
        <v>0</v>
      </c>
      <c r="BC586">
        <f>SUMIF([4]s3!$A$2:$A$245,B586,[4]s3!$U$2:$U$245)</f>
        <v>0</v>
      </c>
      <c r="BD586">
        <f>SUMIF([5]s4!$A$2:$A$74,B586,[5]s4!$U$2:$U$74)</f>
        <v>0</v>
      </c>
      <c r="BF586">
        <f t="shared" si="50"/>
        <v>0</v>
      </c>
      <c r="BG586">
        <f t="shared" si="51"/>
        <v>0</v>
      </c>
      <c r="BH586">
        <f t="shared" si="52"/>
        <v>0</v>
      </c>
      <c r="BI586">
        <f t="shared" si="53"/>
        <v>0</v>
      </c>
      <c r="BJ586">
        <f t="shared" si="54"/>
        <v>0</v>
      </c>
      <c r="BL586" t="s">
        <v>114</v>
      </c>
      <c r="BM586" s="23">
        <v>75190.882469999997</v>
      </c>
      <c r="BN586" s="23">
        <v>13.008803199999999</v>
      </c>
      <c r="BP586" t="s">
        <v>183</v>
      </c>
      <c r="BQ586" s="23">
        <v>12138.06849</v>
      </c>
      <c r="BR586" s="23">
        <v>9.7886788980000006</v>
      </c>
      <c r="BT586" t="s">
        <v>183</v>
      </c>
      <c r="BU586" s="23">
        <v>12138.06849</v>
      </c>
      <c r="BV586" s="23">
        <v>9.7886788980000006</v>
      </c>
    </row>
    <row r="587" spans="1:74" x14ac:dyDescent="0.25">
      <c r="A587">
        <v>1</v>
      </c>
      <c r="B587" s="15">
        <v>9025</v>
      </c>
      <c r="C587" s="15">
        <v>-62.949120649999998</v>
      </c>
      <c r="D587" s="15">
        <v>-16.53575021</v>
      </c>
      <c r="E587" s="16">
        <v>0</v>
      </c>
      <c r="F587" s="19">
        <v>23662.495909499201</v>
      </c>
      <c r="G587" s="19">
        <v>83.048407944698496</v>
      </c>
      <c r="H587" s="16" t="str">
        <f>IF(LCOE_SensitivityScenarios!BF586&gt;'OnSSET_original_NoMG-PV-Diesel'!M586,'OnSSET_original_NoMG-PV-Diesel'!L586,LCOE_SensitivityScenarios!BG586)</f>
        <v>SA_PV</v>
      </c>
      <c r="I587" s="39" t="str">
        <f>IF(LCOE_SensitivityScenarios!BK586&gt;'OnSSET_original_NoMG-PV-Diesel'!M586,'OnSSET_original_NoMG-PV-Diesel'!L586,LCOE_SensitivityScenarios!BL586)</f>
        <v>SA_PV</v>
      </c>
      <c r="J587" s="39" t="str">
        <f>IF(LCOE_SensitivityScenarios!BP586&gt;'OnSSET_original_NoMG-PV-Diesel'!M586,'OnSSET_original_NoMG-PV-Diesel'!L586,LCOE_SensitivityScenarios!BQ586)</f>
        <v>SA_PV</v>
      </c>
      <c r="K587" s="38" t="str">
        <f>IF(LCOE_SensitivityScenarios!BU586&gt;'OnSSET_original_NoMG-PV-Diesel'!V586,'OnSSET_original_NoMG-PV-Diesel'!U586,LCOE_SensitivityScenarios!BV586)</f>
        <v>SA_Diesel</v>
      </c>
      <c r="L587" s="39" t="str">
        <f>IF(LCOE_SensitivityScenarios!BZ586&gt;'OnSSET_original_NoMG-PV-Diesel'!V586,'OnSSET_original_NoMG-PV-Diesel'!U586,LCOE_SensitivityScenarios!CA586)</f>
        <v>SA_Diesel</v>
      </c>
      <c r="M587" s="40" t="str">
        <f>IF(LCOE_SensitivityScenarios!CE586&gt;'OnSSET_original_NoMG-PV-Diesel'!V586,'OnSSET_original_NoMG-PV-Diesel'!U586,LCOE_SensitivityScenarios!CF586)</f>
        <v>SA_Diesel</v>
      </c>
      <c r="N587" s="39" t="str">
        <f>IF(LCOE_SensitivityScenarios!CJ586&gt;'OnSSET_original_NoMG-PV-Diesel'!AE586,'OnSSET_original_NoMG-PV-Diesel'!AD586,LCOE_SensitivityScenarios!CK586)</f>
        <v>SA_Diesel</v>
      </c>
      <c r="O587" s="39" t="str">
        <f>IF(LCOE_SensitivityScenarios!CO586&gt;'OnSSET_original_NoMG-PV-Diesel'!AE586,'OnSSET_original_NoMG-PV-Diesel'!AD586,LCOE_SensitivityScenarios!CP586)</f>
        <v>SA_Diesel</v>
      </c>
      <c r="P587" s="40" t="str">
        <f>IF(LCOE_SensitivityScenarios!CT586&gt;'OnSSET_original_NoMG-PV-Diesel'!AE586,'OnSSET_original_NoMG-PV-Diesel'!AD586,LCOE_SensitivityScenarios!CU586)</f>
        <v>SA_Diesel</v>
      </c>
      <c r="Q587" s="38">
        <f>IF(LCOE_SensitivityScenarios!BF586&gt;'OnSSET_original_NoMG-PV-Diesel'!M586,'OnSSET_original_NoMG-PV-Diesel'!M586,LCOE_SensitivityScenarios!BF586)</f>
        <v>0.51525007681156398</v>
      </c>
      <c r="R587" s="28">
        <f>MIN('OnSSET_original_NoMG-PV-Diesel'!E586:I586,LCOE_SensitivityScenarios!BK586)</f>
        <v>0.51525007681156398</v>
      </c>
      <c r="S587" s="28">
        <f>MIN('OnSSET_original_NoMG-PV-Diesel'!E586:I586,LCOE_SensitivityScenarios!BP586)</f>
        <v>0.51525007681156398</v>
      </c>
      <c r="T587" s="27">
        <f>MIN('OnSSET_original_NoMG-PV-Diesel'!N586:R586,LCOE_SensitivityScenarios!BU586)</f>
        <v>0.46139816931954503</v>
      </c>
      <c r="U587" s="28">
        <f>MIN('OnSSET_original_NoMG-PV-Diesel'!N586:R586,LCOE_SensitivityScenarios!BZ586)</f>
        <v>0.46139816931954503</v>
      </c>
      <c r="V587" s="29">
        <f>MIN('OnSSET_original_NoMG-PV-Diesel'!N586:R586,LCOE_SensitivityScenarios!CE586)</f>
        <v>0.46139816931954503</v>
      </c>
      <c r="W587" s="28">
        <f>MIN('OnSSET_original_NoMG-PV-Diesel'!W586:AA586,LCOE_SensitivityScenarios!CJ586)</f>
        <v>0.23011567318611101</v>
      </c>
      <c r="X587" s="28">
        <f>MIN('OnSSET_original_NoMG-PV-Diesel'!W586:AA586,LCOE_SensitivityScenarios!CO586)</f>
        <v>0.23011567318611101</v>
      </c>
      <c r="Y587" s="29">
        <f>MIN('OnSSET_original_NoMG-PV-Diesel'!W586:AA586,LCOE_SensitivityScenarios!CT586)</f>
        <v>0.23011567318611101</v>
      </c>
      <c r="Z587">
        <f>IF(H587='OnSSET_original_NoMG-PV-Diesel'!L586,'OnSSET_original_NoMG-PV-Diesel'!K586,"wait")</f>
        <v>15.378284925063699</v>
      </c>
      <c r="AA587">
        <f>IF(I587='OnSSET_original_NoMG-PV-Diesel'!L586,'OnSSET_original_NoMG-PV-Diesel'!K586,"wait")</f>
        <v>15.378284925063699</v>
      </c>
      <c r="AB587">
        <f>IF(J587='OnSSET_original_NoMG-PV-Diesel'!L586,'OnSSET_original_NoMG-PV-Diesel'!K586,"wait")</f>
        <v>15.378284925063699</v>
      </c>
      <c r="AC587">
        <f>IF(K587='OnSSET_original_NoMG-PV-Diesel'!U586,'OnSSET_original_NoMG-PV-Diesel'!T586,"wait")</f>
        <v>10.8047926527393</v>
      </c>
      <c r="AD587">
        <f>IF(L587='OnSSET_original_NoMG-PV-Diesel'!U586,'OnSSET_original_NoMG-PV-Diesel'!T586,"wait")</f>
        <v>10.8047926527393</v>
      </c>
      <c r="AE587">
        <f>IF(M587='OnSSET_original_NoMG-PV-Diesel'!U586,'OnSSET_original_NoMG-PV-Diesel'!T586,"wait")</f>
        <v>10.8047926527393</v>
      </c>
      <c r="AF587">
        <f>IF(N587='OnSSET_original_NoMG-PV-Diesel'!AD586,'OnSSET_original_NoMG-PV-Diesel'!AC586,"wait")</f>
        <v>10.8047926527393</v>
      </c>
      <c r="AG587">
        <f>IF(O587='OnSSET_original_NoMG-PV-Diesel'!AD586,'OnSSET_original_NoMG-PV-Diesel'!AC586,"wait")</f>
        <v>10.8047926527393</v>
      </c>
      <c r="AH587">
        <f>IF(P587='OnSSET_original_NoMG-PV-Diesel'!AD586,'OnSSET_original_NoMG-PV-Diesel'!AC586,"wait")</f>
        <v>10.8047926527393</v>
      </c>
      <c r="AR587">
        <v>98.581000000000003</v>
      </c>
      <c r="AS587">
        <v>73.951999999999998</v>
      </c>
      <c r="AT587">
        <v>17.852999999999899</v>
      </c>
      <c r="AU587">
        <v>5.2119999999999997</v>
      </c>
      <c r="AV587">
        <v>61955.771309999996</v>
      </c>
      <c r="AW587">
        <v>0</v>
      </c>
      <c r="AX587">
        <v>13299.149820000001</v>
      </c>
      <c r="AZ587">
        <f>SUMIF([1]base!$A$2:$A$169,B587,[1]base!$V$2:$V$169)</f>
        <v>0</v>
      </c>
      <c r="BA587">
        <f>SUMIF([2]s1!$A$2:$A$275,B587,[2]s1!$U$2:$U$275)</f>
        <v>0</v>
      </c>
      <c r="BB587">
        <f>SUMIF([3]s2!$A$2:$A$115,B587,[3]s2!$U$2:$U$115)</f>
        <v>0</v>
      </c>
      <c r="BC587">
        <f>SUMIF([4]s3!$A$2:$A$245,B587,[4]s3!$U$2:$U$245)</f>
        <v>0</v>
      </c>
      <c r="BD587">
        <f>SUMIF([5]s4!$A$2:$A$74,B587,[5]s4!$U$2:$U$74)</f>
        <v>0</v>
      </c>
      <c r="BF587">
        <f t="shared" si="50"/>
        <v>0</v>
      </c>
      <c r="BG587">
        <f t="shared" si="51"/>
        <v>0</v>
      </c>
      <c r="BH587">
        <f t="shared" si="52"/>
        <v>0</v>
      </c>
      <c r="BI587">
        <f t="shared" si="53"/>
        <v>0</v>
      </c>
      <c r="BJ587">
        <f t="shared" si="54"/>
        <v>0</v>
      </c>
      <c r="BL587" t="s">
        <v>114</v>
      </c>
      <c r="BM587" s="23">
        <v>80962.070890000003</v>
      </c>
      <c r="BN587" s="23">
        <v>14.007278700000001</v>
      </c>
      <c r="BP587" t="s">
        <v>183</v>
      </c>
      <c r="BQ587" s="23">
        <v>13398.06062</v>
      </c>
      <c r="BR587" s="23">
        <v>10.80479265</v>
      </c>
      <c r="BT587" t="s">
        <v>183</v>
      </c>
      <c r="BU587" s="23">
        <v>13398.06062</v>
      </c>
      <c r="BV587" s="23">
        <v>10.80479265</v>
      </c>
    </row>
    <row r="588" spans="1:74" x14ac:dyDescent="0.25">
      <c r="A588">
        <v>1</v>
      </c>
      <c r="B588" s="15">
        <v>9098</v>
      </c>
      <c r="C588" s="15">
        <v>-66.413002070000005</v>
      </c>
      <c r="D588" s="15">
        <v>-17.496689230000001</v>
      </c>
      <c r="E588" s="16">
        <v>1</v>
      </c>
      <c r="F588" s="19">
        <v>23499.3028411589</v>
      </c>
      <c r="G588" s="19">
        <v>68.924448346363462</v>
      </c>
      <c r="H588" s="16" t="str">
        <f>IF(LCOE_SensitivityScenarios!BF587&gt;'OnSSET_original_NoMG-PV-Diesel'!M587,'OnSSET_original_NoMG-PV-Diesel'!L587,LCOE_SensitivityScenarios!BG587)</f>
        <v>SA_PV</v>
      </c>
      <c r="I588" s="39" t="str">
        <f>IF(LCOE_SensitivityScenarios!BK587&gt;'OnSSET_original_NoMG-PV-Diesel'!M587,'OnSSET_original_NoMG-PV-Diesel'!L587,LCOE_SensitivityScenarios!BL587)</f>
        <v>SA_PV</v>
      </c>
      <c r="J588" s="39" t="str">
        <f>IF(LCOE_SensitivityScenarios!BP587&gt;'OnSSET_original_NoMG-PV-Diesel'!M587,'OnSSET_original_NoMG-PV-Diesel'!L587,LCOE_SensitivityScenarios!BQ587)</f>
        <v>SA_PV</v>
      </c>
      <c r="K588" s="38" t="str">
        <f>IF(LCOE_SensitivityScenarios!BU587&gt;'OnSSET_original_NoMG-PV-Diesel'!V587,'OnSSET_original_NoMG-PV-Diesel'!U587,LCOE_SensitivityScenarios!BV587)</f>
        <v>SA_Diesel</v>
      </c>
      <c r="L588" s="39" t="str">
        <f>IF(LCOE_SensitivityScenarios!BZ587&gt;'OnSSET_original_NoMG-PV-Diesel'!V587,'OnSSET_original_NoMG-PV-Diesel'!U587,LCOE_SensitivityScenarios!CA587)</f>
        <v>SA_Diesel</v>
      </c>
      <c r="M588" s="40" t="str">
        <f>IF(LCOE_SensitivityScenarios!CE587&gt;'OnSSET_original_NoMG-PV-Diesel'!V587,'OnSSET_original_NoMG-PV-Diesel'!U587,LCOE_SensitivityScenarios!CF587)</f>
        <v>SA_Diesel</v>
      </c>
      <c r="N588" s="39" t="str">
        <f>IF(LCOE_SensitivityScenarios!CJ587&gt;'OnSSET_original_NoMG-PV-Diesel'!AE587,'OnSSET_original_NoMG-PV-Diesel'!AD587,LCOE_SensitivityScenarios!CK587)</f>
        <v>SA_Diesel</v>
      </c>
      <c r="O588" s="39" t="str">
        <f>IF(LCOE_SensitivityScenarios!CO587&gt;'OnSSET_original_NoMG-PV-Diesel'!AE587,'OnSSET_original_NoMG-PV-Diesel'!AD587,LCOE_SensitivityScenarios!CP587)</f>
        <v>SA_Diesel</v>
      </c>
      <c r="P588" s="40" t="str">
        <f>IF(LCOE_SensitivityScenarios!CT587&gt;'OnSSET_original_NoMG-PV-Diesel'!AE587,'OnSSET_original_NoMG-PV-Diesel'!AD587,LCOE_SensitivityScenarios!CU587)</f>
        <v>SA_Diesel</v>
      </c>
      <c r="Q588" s="38">
        <f>IF(LCOE_SensitivityScenarios!BF587&gt;'OnSSET_original_NoMG-PV-Diesel'!M587,'OnSSET_original_NoMG-PV-Diesel'!M587,LCOE_SensitivityScenarios!BF587)</f>
        <v>0.43940226904829799</v>
      </c>
      <c r="R588" s="28">
        <f>MIN('OnSSET_original_NoMG-PV-Diesel'!E587:I587,LCOE_SensitivityScenarios!BK587)</f>
        <v>0.43940226904829799</v>
      </c>
      <c r="S588" s="28">
        <f>MIN('OnSSET_original_NoMG-PV-Diesel'!E587:I587,LCOE_SensitivityScenarios!BP587)</f>
        <v>0.43940226904829799</v>
      </c>
      <c r="T588" s="27">
        <f>MIN('OnSSET_original_NoMG-PV-Diesel'!N587:R587,LCOE_SensitivityScenarios!BU587)</f>
        <v>0.37257228312337098</v>
      </c>
      <c r="U588" s="28">
        <f>MIN('OnSSET_original_NoMG-PV-Diesel'!N587:R587,LCOE_SensitivityScenarios!BZ587)</f>
        <v>0.37257228312337098</v>
      </c>
      <c r="V588" s="29">
        <f>MIN('OnSSET_original_NoMG-PV-Diesel'!N587:R587,LCOE_SensitivityScenarios!CE587)</f>
        <v>0.37257228312337098</v>
      </c>
      <c r="W588" s="28">
        <f>MIN('OnSSET_original_NoMG-PV-Diesel'!W587:AA587,LCOE_SensitivityScenarios!CJ587)</f>
        <v>0.19994839108175</v>
      </c>
      <c r="X588" s="28">
        <f>MIN('OnSSET_original_NoMG-PV-Diesel'!W587:AA587,LCOE_SensitivityScenarios!CO587)</f>
        <v>0.19994839108175</v>
      </c>
      <c r="Y588" s="29">
        <f>MIN('OnSSET_original_NoMG-PV-Diesel'!W587:AA587,LCOE_SensitivityScenarios!CT587)</f>
        <v>0.19994839108175</v>
      </c>
      <c r="Z588">
        <f>IF(H588='OnSSET_original_NoMG-PV-Diesel'!L587,'OnSSET_original_NoMG-PV-Diesel'!K587,"wait")</f>
        <v>23.440348743396601</v>
      </c>
      <c r="AA588">
        <f>IF(I588='OnSSET_original_NoMG-PV-Diesel'!L587,'OnSSET_original_NoMG-PV-Diesel'!K587,"wait")</f>
        <v>23.440348743396601</v>
      </c>
      <c r="AB588">
        <f>IF(J588='OnSSET_original_NoMG-PV-Diesel'!L587,'OnSSET_original_NoMG-PV-Diesel'!K587,"wait")</f>
        <v>23.440348743396601</v>
      </c>
      <c r="AC588">
        <f>IF(K588='OnSSET_original_NoMG-PV-Diesel'!U587,'OnSSET_original_NoMG-PV-Diesel'!T587,"wait")</f>
        <v>10.7302752699356</v>
      </c>
      <c r="AD588">
        <f>IF(L588='OnSSET_original_NoMG-PV-Diesel'!U587,'OnSSET_original_NoMG-PV-Diesel'!T587,"wait")</f>
        <v>10.7302752699356</v>
      </c>
      <c r="AE588">
        <f>IF(M588='OnSSET_original_NoMG-PV-Diesel'!U587,'OnSSET_original_NoMG-PV-Diesel'!T587,"wait")</f>
        <v>10.7302752699356</v>
      </c>
      <c r="AF588">
        <f>IF(N588='OnSSET_original_NoMG-PV-Diesel'!AD587,'OnSSET_original_NoMG-PV-Diesel'!AC587,"wait")</f>
        <v>10.7302752699356</v>
      </c>
      <c r="AG588">
        <f>IF(O588='OnSSET_original_NoMG-PV-Diesel'!AD587,'OnSSET_original_NoMG-PV-Diesel'!AC587,"wait")</f>
        <v>10.7302752699356</v>
      </c>
      <c r="AH588">
        <f>IF(P588='OnSSET_original_NoMG-PV-Diesel'!AD587,'OnSSET_original_NoMG-PV-Diesel'!AC587,"wait")</f>
        <v>10.7302752699356</v>
      </c>
      <c r="AR588">
        <v>10.347</v>
      </c>
      <c r="AS588">
        <v>6.0720000000000001</v>
      </c>
      <c r="AT588">
        <v>5.4589999999999996</v>
      </c>
      <c r="AU588">
        <v>3.6259999999999999</v>
      </c>
      <c r="AV588">
        <v>51276.880219999999</v>
      </c>
      <c r="AW588">
        <v>0</v>
      </c>
      <c r="AX588">
        <v>8866.0998820000004</v>
      </c>
      <c r="AZ588">
        <f>SUMIF([1]base!$A$2:$A$169,B588,[1]base!$V$2:$V$169)</f>
        <v>0</v>
      </c>
      <c r="BA588">
        <f>SUMIF([2]s1!$A$2:$A$275,B588,[2]s1!$U$2:$U$275)</f>
        <v>0</v>
      </c>
      <c r="BB588">
        <f>SUMIF([3]s2!$A$2:$A$115,B588,[3]s2!$U$2:$U$115)</f>
        <v>0</v>
      </c>
      <c r="BC588">
        <f>SUMIF([4]s3!$A$2:$A$245,B588,[4]s3!$U$2:$U$245)</f>
        <v>0</v>
      </c>
      <c r="BD588">
        <f>SUMIF([5]s4!$A$2:$A$74,B588,[5]s4!$U$2:$U$74)</f>
        <v>0</v>
      </c>
      <c r="BF588">
        <f t="shared" si="50"/>
        <v>0</v>
      </c>
      <c r="BG588">
        <f t="shared" si="51"/>
        <v>0</v>
      </c>
      <c r="BH588">
        <f t="shared" si="52"/>
        <v>0</v>
      </c>
      <c r="BI588">
        <f t="shared" si="53"/>
        <v>0</v>
      </c>
      <c r="BJ588">
        <f t="shared" si="54"/>
        <v>0</v>
      </c>
      <c r="BL588" t="s">
        <v>114</v>
      </c>
      <c r="BM588" s="23">
        <v>68567.807780000003</v>
      </c>
      <c r="BN588" s="23">
        <v>11.862942520000001</v>
      </c>
      <c r="BP588" t="s">
        <v>183</v>
      </c>
      <c r="BQ588" s="23">
        <v>13305.65825</v>
      </c>
      <c r="BR588" s="23">
        <v>10.73027527</v>
      </c>
      <c r="BT588" t="s">
        <v>183</v>
      </c>
      <c r="BU588" s="23">
        <v>13305.65825</v>
      </c>
      <c r="BV588" s="23">
        <v>10.73027527</v>
      </c>
    </row>
    <row r="589" spans="1:74" x14ac:dyDescent="0.25">
      <c r="A589">
        <v>1</v>
      </c>
      <c r="B589" s="15">
        <v>9114</v>
      </c>
      <c r="C589" s="15">
        <v>-68.410306590000005</v>
      </c>
      <c r="D589" s="15">
        <v>-16.32435972</v>
      </c>
      <c r="E589" s="16">
        <v>1</v>
      </c>
      <c r="F589" s="19">
        <v>40937.401809639901</v>
      </c>
      <c r="G589" s="19">
        <v>78.901898431470087</v>
      </c>
      <c r="H589" s="16" t="str">
        <f>IF(LCOE_SensitivityScenarios!BF588&gt;'OnSSET_original_NoMG-PV-Diesel'!M588,'OnSSET_original_NoMG-PV-Diesel'!L588,LCOE_SensitivityScenarios!BG588)</f>
        <v>SA_PV</v>
      </c>
      <c r="I589" s="39" t="str">
        <f>IF(LCOE_SensitivityScenarios!BK588&gt;'OnSSET_original_NoMG-PV-Diesel'!M588,'OnSSET_original_NoMG-PV-Diesel'!L588,LCOE_SensitivityScenarios!BL588)</f>
        <v>SA_PV</v>
      </c>
      <c r="J589" s="39" t="str">
        <f>IF(LCOE_SensitivityScenarios!BP588&gt;'OnSSET_original_NoMG-PV-Diesel'!M588,'OnSSET_original_NoMG-PV-Diesel'!L588,LCOE_SensitivityScenarios!BQ588)</f>
        <v>SA_PV</v>
      </c>
      <c r="K589" s="38" t="str">
        <f>IF(LCOE_SensitivityScenarios!BU588&gt;'OnSSET_original_NoMG-PV-Diesel'!V588,'OnSSET_original_NoMG-PV-Diesel'!U588,LCOE_SensitivityScenarios!BV588)</f>
        <v>SA_Diesel</v>
      </c>
      <c r="L589" s="39" t="str">
        <f>IF(LCOE_SensitivityScenarios!BZ588&gt;'OnSSET_original_NoMG-PV-Diesel'!V588,'OnSSET_original_NoMG-PV-Diesel'!U588,LCOE_SensitivityScenarios!CA588)</f>
        <v>SA_Diesel</v>
      </c>
      <c r="M589" s="40" t="str">
        <f>IF(LCOE_SensitivityScenarios!CE588&gt;'OnSSET_original_NoMG-PV-Diesel'!V588,'OnSSET_original_NoMG-PV-Diesel'!U588,LCOE_SensitivityScenarios!CF588)</f>
        <v>SA_Diesel</v>
      </c>
      <c r="N589" s="39" t="str">
        <f>IF(LCOE_SensitivityScenarios!CJ588&gt;'OnSSET_original_NoMG-PV-Diesel'!AE588,'OnSSET_original_NoMG-PV-Diesel'!AD588,LCOE_SensitivityScenarios!CK588)</f>
        <v>SA_Diesel</v>
      </c>
      <c r="O589" s="39" t="str">
        <f>IF(LCOE_SensitivityScenarios!CO588&gt;'OnSSET_original_NoMG-PV-Diesel'!AE588,'OnSSET_original_NoMG-PV-Diesel'!AD588,LCOE_SensitivityScenarios!CP588)</f>
        <v>SA_Diesel</v>
      </c>
      <c r="P589" s="40" t="str">
        <f>IF(LCOE_SensitivityScenarios!CT588&gt;'OnSSET_original_NoMG-PV-Diesel'!AE588,'OnSSET_original_NoMG-PV-Diesel'!AD588,LCOE_SensitivityScenarios!CU588)</f>
        <v>SA_Diesel</v>
      </c>
      <c r="Q589" s="38">
        <f>IF(LCOE_SensitivityScenarios!BF588&gt;'OnSSET_original_NoMG-PV-Diesel'!M588,'OnSSET_original_NoMG-PV-Diesel'!M588,LCOE_SensitivityScenarios!BF588)</f>
        <v>0.375697686845755</v>
      </c>
      <c r="R589" s="28">
        <f>MIN('OnSSET_original_NoMG-PV-Diesel'!E588:I588,LCOE_SensitivityScenarios!BK588)</f>
        <v>0.375697686845755</v>
      </c>
      <c r="S589" s="28">
        <f>MIN('OnSSET_original_NoMG-PV-Diesel'!E588:I588,LCOE_SensitivityScenarios!BP588)</f>
        <v>0.375697686845755</v>
      </c>
      <c r="T589" s="27">
        <f>MIN('OnSSET_original_NoMG-PV-Diesel'!N588:R588,LCOE_SensitivityScenarios!BU588)</f>
        <v>0.30151157416643198</v>
      </c>
      <c r="U589" s="28">
        <f>MIN('OnSSET_original_NoMG-PV-Diesel'!N588:R588,LCOE_SensitivityScenarios!BZ588)</f>
        <v>0.30151157416643198</v>
      </c>
      <c r="V589" s="29">
        <f>MIN('OnSSET_original_NoMG-PV-Diesel'!N588:R588,LCOE_SensitivityScenarios!CE588)</f>
        <v>0.30151157416643198</v>
      </c>
      <c r="W589" s="28">
        <f>MIN('OnSSET_original_NoMG-PV-Diesel'!W588:AA588,LCOE_SensitivityScenarios!CJ588)</f>
        <v>0.17581456539826101</v>
      </c>
      <c r="X589" s="28">
        <f>MIN('OnSSET_original_NoMG-PV-Diesel'!W588:AA588,LCOE_SensitivityScenarios!CO588)</f>
        <v>0.17581456539826101</v>
      </c>
      <c r="Y589" s="29">
        <f>MIN('OnSSET_original_NoMG-PV-Diesel'!W588:AA588,LCOE_SensitivityScenarios!CT588)</f>
        <v>0.17581456539826101</v>
      </c>
      <c r="Z589">
        <f>IF(H589='OnSSET_original_NoMG-PV-Diesel'!L588,'OnSSET_original_NoMG-PV-Diesel'!K588,"wait")</f>
        <v>25.737714144129299</v>
      </c>
      <c r="AA589">
        <f>IF(I589='OnSSET_original_NoMG-PV-Diesel'!L588,'OnSSET_original_NoMG-PV-Diesel'!K588,"wait")</f>
        <v>25.737714144129299</v>
      </c>
      <c r="AB589">
        <f>IF(J589='OnSSET_original_NoMG-PV-Diesel'!L588,'OnSSET_original_NoMG-PV-Diesel'!K588,"wait")</f>
        <v>25.737714144129299</v>
      </c>
      <c r="AC589">
        <f>IF(K589='OnSSET_original_NoMG-PV-Diesel'!U588,'OnSSET_original_NoMG-PV-Diesel'!T588,"wait")</f>
        <v>18.6928775386483</v>
      </c>
      <c r="AD589">
        <f>IF(L589='OnSSET_original_NoMG-PV-Diesel'!U588,'OnSSET_original_NoMG-PV-Diesel'!T588,"wait")</f>
        <v>18.6928775386483</v>
      </c>
      <c r="AE589">
        <f>IF(M589='OnSSET_original_NoMG-PV-Diesel'!U588,'OnSSET_original_NoMG-PV-Diesel'!T588,"wait")</f>
        <v>18.6928775386483</v>
      </c>
      <c r="AF589">
        <f>IF(N589='OnSSET_original_NoMG-PV-Diesel'!AD588,'OnSSET_original_NoMG-PV-Diesel'!AC588,"wait")</f>
        <v>18.6928775386483</v>
      </c>
      <c r="AG589">
        <f>IF(O589='OnSSET_original_NoMG-PV-Diesel'!AD588,'OnSSET_original_NoMG-PV-Diesel'!AC588,"wait")</f>
        <v>18.6928775386483</v>
      </c>
      <c r="AH589">
        <f>IF(P589='OnSSET_original_NoMG-PV-Diesel'!AD588,'OnSSET_original_NoMG-PV-Diesel'!AC588,"wait")</f>
        <v>18.6928775386483</v>
      </c>
      <c r="AR589" s="23">
        <v>1.006</v>
      </c>
      <c r="AS589" s="23">
        <v>1.006</v>
      </c>
      <c r="AT589" s="23">
        <v>0.437999999999999</v>
      </c>
      <c r="AU589" s="23">
        <v>0.437999999999999</v>
      </c>
      <c r="AV589" s="23">
        <v>56701.834560000003</v>
      </c>
      <c r="AW589" s="23">
        <v>0</v>
      </c>
      <c r="AX589" s="23">
        <v>11006.19296</v>
      </c>
      <c r="AZ589">
        <f>SUMIF([1]base!$A$2:$A$169,B589,[1]base!$V$2:$V$169)</f>
        <v>0</v>
      </c>
      <c r="BA589">
        <f>SUMIF([2]s1!$A$2:$A$275,B589,[2]s1!$U$2:$U$275)</f>
        <v>0</v>
      </c>
      <c r="BB589">
        <f>SUMIF([3]s2!$A$2:$A$115,B589,[3]s2!$U$2:$U$115)</f>
        <v>0</v>
      </c>
      <c r="BC589">
        <f>SUMIF([4]s3!$A$2:$A$245,B589,[4]s3!$U$2:$U$245)</f>
        <v>0</v>
      </c>
      <c r="BD589">
        <f>SUMIF([5]s4!$A$2:$A$74,B589,[5]s4!$U$2:$U$74)</f>
        <v>0</v>
      </c>
      <c r="BF589">
        <f t="shared" si="50"/>
        <v>0</v>
      </c>
      <c r="BG589">
        <f t="shared" si="51"/>
        <v>0</v>
      </c>
      <c r="BH589">
        <f t="shared" si="52"/>
        <v>0</v>
      </c>
      <c r="BI589">
        <f t="shared" si="53"/>
        <v>0</v>
      </c>
      <c r="BJ589">
        <f t="shared" si="54"/>
        <v>0</v>
      </c>
      <c r="BL589" t="s">
        <v>114</v>
      </c>
      <c r="BM589" s="23">
        <v>102131.9886</v>
      </c>
      <c r="BN589" s="23">
        <v>20.144376439999998</v>
      </c>
      <c r="BP589" t="s">
        <v>183</v>
      </c>
      <c r="BQ589" s="23">
        <v>23179.37182</v>
      </c>
      <c r="BR589" s="23">
        <v>18.692877540000001</v>
      </c>
      <c r="BT589" t="s">
        <v>183</v>
      </c>
      <c r="BU589" s="23">
        <v>23179.37182</v>
      </c>
      <c r="BV589" s="23">
        <v>18.692877540000001</v>
      </c>
    </row>
    <row r="590" spans="1:74" x14ac:dyDescent="0.25">
      <c r="A590">
        <v>1</v>
      </c>
      <c r="B590" s="15">
        <v>9115</v>
      </c>
      <c r="C590" s="15">
        <v>-68.719358009999993</v>
      </c>
      <c r="D590" s="15">
        <v>-17.553702510000001</v>
      </c>
      <c r="E590" s="16">
        <v>1</v>
      </c>
      <c r="F590" s="19">
        <v>76905.000173224602</v>
      </c>
      <c r="G590" s="19">
        <v>292.19964481306533</v>
      </c>
      <c r="H590" s="16" t="str">
        <f>IF(LCOE_SensitivityScenarios!BF589&gt;'OnSSET_original_NoMG-PV-Diesel'!M589,'OnSSET_original_NoMG-PV-Diesel'!L589,LCOE_SensitivityScenarios!BG589)</f>
        <v>SA_Diesel</v>
      </c>
      <c r="I590" s="39" t="str">
        <f>IF(LCOE_SensitivityScenarios!BK589&gt;'OnSSET_original_NoMG-PV-Diesel'!M589,'OnSSET_original_NoMG-PV-Diesel'!L589,LCOE_SensitivityScenarios!BL589)</f>
        <v>MG_Hybrid</v>
      </c>
      <c r="J590" s="39" t="str">
        <f>IF(LCOE_SensitivityScenarios!BP589&gt;'OnSSET_original_NoMG-PV-Diesel'!M589,'OnSSET_original_NoMG-PV-Diesel'!L589,LCOE_SensitivityScenarios!BQ589)</f>
        <v>SA_Diesel</v>
      </c>
      <c r="K590" s="38" t="str">
        <f>IF(LCOE_SensitivityScenarios!BU589&gt;'OnSSET_original_NoMG-PV-Diesel'!V589,'OnSSET_original_NoMG-PV-Diesel'!U589,LCOE_SensitivityScenarios!BV589)</f>
        <v>SA_Diesel</v>
      </c>
      <c r="L590" s="39" t="str">
        <f>IF(LCOE_SensitivityScenarios!BZ589&gt;'OnSSET_original_NoMG-PV-Diesel'!V589,'OnSSET_original_NoMG-PV-Diesel'!U589,LCOE_SensitivityScenarios!CA589)</f>
        <v>SA_Diesel</v>
      </c>
      <c r="M590" s="40" t="str">
        <f>IF(LCOE_SensitivityScenarios!CE589&gt;'OnSSET_original_NoMG-PV-Diesel'!V589,'OnSSET_original_NoMG-PV-Diesel'!U589,LCOE_SensitivityScenarios!CF589)</f>
        <v>SA_Diesel</v>
      </c>
      <c r="N590" s="39" t="str">
        <f>IF(LCOE_SensitivityScenarios!CJ589&gt;'OnSSET_original_NoMG-PV-Diesel'!AE589,'OnSSET_original_NoMG-PV-Diesel'!AD589,LCOE_SensitivityScenarios!CK589)</f>
        <v>SA_Diesel</v>
      </c>
      <c r="O590" s="39" t="str">
        <f>IF(LCOE_SensitivityScenarios!CO589&gt;'OnSSET_original_NoMG-PV-Diesel'!AE589,'OnSSET_original_NoMG-PV-Diesel'!AD589,LCOE_SensitivityScenarios!CP589)</f>
        <v>SA_Diesel</v>
      </c>
      <c r="P590" s="40" t="str">
        <f>IF(LCOE_SensitivityScenarios!CT589&gt;'OnSSET_original_NoMG-PV-Diesel'!AE589,'OnSSET_original_NoMG-PV-Diesel'!AD589,LCOE_SensitivityScenarios!CU589)</f>
        <v>SA_Diesel</v>
      </c>
      <c r="Q590" s="38">
        <f>IF(LCOE_SensitivityScenarios!BF589&gt;'OnSSET_original_NoMG-PV-Diesel'!M589,'OnSSET_original_NoMG-PV-Diesel'!M589,LCOE_SensitivityScenarios!BF589)</f>
        <v>0.47892392368493603</v>
      </c>
      <c r="R590" s="28">
        <f>MIN('OnSSET_original_NoMG-PV-Diesel'!E589:I589,LCOE_SensitivityScenarios!BK589)</f>
        <v>0.45404395555466104</v>
      </c>
      <c r="S590" s="28">
        <f>MIN('OnSSET_original_NoMG-PV-Diesel'!E589:I589,LCOE_SensitivityScenarios!BP589)</f>
        <v>0.47892392368493603</v>
      </c>
      <c r="T590" s="27">
        <f>MIN('OnSSET_original_NoMG-PV-Diesel'!N589:R589,LCOE_SensitivityScenarios!BU589)</f>
        <v>0.354807105884136</v>
      </c>
      <c r="U590" s="28">
        <f>MIN('OnSSET_original_NoMG-PV-Diesel'!N589:R589,LCOE_SensitivityScenarios!BZ589)</f>
        <v>0.354807105884136</v>
      </c>
      <c r="V590" s="29">
        <f>MIN('OnSSET_original_NoMG-PV-Diesel'!N589:R589,LCOE_SensitivityScenarios!CE589)</f>
        <v>0.354807105884136</v>
      </c>
      <c r="W590" s="28">
        <f>MIN('OnSSET_original_NoMG-PV-Diesel'!W589:AA589,LCOE_SensitivityScenarios!CJ589)</f>
        <v>0.193914934660878</v>
      </c>
      <c r="X590" s="28">
        <f>MIN('OnSSET_original_NoMG-PV-Diesel'!W589:AA589,LCOE_SensitivityScenarios!CO589)</f>
        <v>0.193914934660878</v>
      </c>
      <c r="Y590" s="29">
        <f>MIN('OnSSET_original_NoMG-PV-Diesel'!W589:AA589,LCOE_SensitivityScenarios!CT589)</f>
        <v>0.193914934660878</v>
      </c>
      <c r="Z590">
        <f>IF(H590='OnSSET_original_NoMG-PV-Diesel'!L589,'OnSSET_original_NoMG-PV-Diesel'!K589,"wait")</f>
        <v>11.799813643839601</v>
      </c>
      <c r="AA590">
        <f>VLOOKUP(B590,[2]s1!$A$2:$T$275,20,FALSE)</f>
        <v>24.459</v>
      </c>
      <c r="AB590">
        <f>IF(J590='OnSSET_original_NoMG-PV-Diesel'!L589,'OnSSET_original_NoMG-PV-Diesel'!K589,"wait")</f>
        <v>11.799813643839601</v>
      </c>
      <c r="AC590">
        <f>IF(K590='OnSSET_original_NoMG-PV-Diesel'!U589,'OnSSET_original_NoMG-PV-Diesel'!T589,"wait")</f>
        <v>35.116438435262303</v>
      </c>
      <c r="AD590">
        <f>IF(L590='OnSSET_original_NoMG-PV-Diesel'!U589,'OnSSET_original_NoMG-PV-Diesel'!T589,"wait")</f>
        <v>35.116438435262303</v>
      </c>
      <c r="AE590">
        <f>IF(M590='OnSSET_original_NoMG-PV-Diesel'!U589,'OnSSET_original_NoMG-PV-Diesel'!T589,"wait")</f>
        <v>35.116438435262303</v>
      </c>
      <c r="AF590">
        <f>IF(N590='OnSSET_original_NoMG-PV-Diesel'!AD589,'OnSSET_original_NoMG-PV-Diesel'!AC589,"wait")</f>
        <v>35.116438435262303</v>
      </c>
      <c r="AG590">
        <f>IF(O590='OnSSET_original_NoMG-PV-Diesel'!AD589,'OnSSET_original_NoMG-PV-Diesel'!AC589,"wait")</f>
        <v>35.116438435262303</v>
      </c>
      <c r="AH590">
        <f>IF(P590='OnSSET_original_NoMG-PV-Diesel'!AD589,'OnSSET_original_NoMG-PV-Diesel'!AC589,"wait")</f>
        <v>35.116438435262303</v>
      </c>
      <c r="AR590">
        <v>94.388999999999996</v>
      </c>
      <c r="AS590">
        <v>94.388999999999996</v>
      </c>
      <c r="AT590">
        <v>9.1159999999999997</v>
      </c>
      <c r="AU590">
        <v>7.25</v>
      </c>
      <c r="AV590">
        <v>110557.55740000001</v>
      </c>
      <c r="AW590">
        <v>0</v>
      </c>
      <c r="AX590">
        <v>44789.090770000003</v>
      </c>
      <c r="AZ590">
        <f>SUMIF([1]base!$A$2:$A$169,B590,[1]base!$V$2:$V$169)</f>
        <v>0</v>
      </c>
      <c r="BA590">
        <f>SUMIF([2]s1!$A$2:$A$275,B590,[2]s1!$U$2:$U$275)</f>
        <v>62709</v>
      </c>
      <c r="BB590">
        <f>SUMIF([3]s2!$A$2:$A$115,B590,[3]s2!$U$2:$U$115)</f>
        <v>0</v>
      </c>
      <c r="BC590">
        <f>SUMIF([4]s3!$A$2:$A$245,B590,[4]s3!$U$2:$U$245)</f>
        <v>0</v>
      </c>
      <c r="BD590">
        <f>SUMIF([5]s4!$A$2:$A$74,B590,[5]s4!$U$2:$U$74)</f>
        <v>0</v>
      </c>
      <c r="BF590">
        <f t="shared" si="50"/>
        <v>0</v>
      </c>
      <c r="BG590">
        <f t="shared" si="51"/>
        <v>218055.64817</v>
      </c>
      <c r="BH590">
        <f t="shared" si="52"/>
        <v>0</v>
      </c>
      <c r="BI590">
        <f t="shared" si="53"/>
        <v>0</v>
      </c>
      <c r="BJ590">
        <f t="shared" si="54"/>
        <v>0</v>
      </c>
      <c r="BL590" t="s">
        <v>113</v>
      </c>
      <c r="BM590" s="23">
        <v>43544.76629</v>
      </c>
      <c r="BN590" s="23">
        <v>35.116438440000003</v>
      </c>
      <c r="BP590" t="s">
        <v>183</v>
      </c>
      <c r="BQ590" s="23">
        <v>43544.76629</v>
      </c>
      <c r="BR590" s="23">
        <v>35.116438440000003</v>
      </c>
      <c r="BT590" t="s">
        <v>183</v>
      </c>
      <c r="BU590" s="23">
        <v>43544.76629</v>
      </c>
      <c r="BV590" s="23">
        <v>35.116438440000003</v>
      </c>
    </row>
    <row r="591" spans="1:74" x14ac:dyDescent="0.25">
      <c r="A591">
        <v>1</v>
      </c>
      <c r="B591" s="15">
        <v>9118</v>
      </c>
      <c r="C591" s="15">
        <v>-67.148609890000003</v>
      </c>
      <c r="D591" s="15">
        <v>-18.38470822</v>
      </c>
      <c r="E591" s="16">
        <v>1</v>
      </c>
      <c r="F591" s="19">
        <v>38548.880809546499</v>
      </c>
      <c r="G591" s="19">
        <v>164.26150915103025</v>
      </c>
      <c r="H591" s="16" t="str">
        <f>IF(LCOE_SensitivityScenarios!BF590&gt;'OnSSET_original_NoMG-PV-Diesel'!M590,'OnSSET_original_NoMG-PV-Diesel'!L590,LCOE_SensitivityScenarios!BG590)</f>
        <v>SA_Diesel</v>
      </c>
      <c r="I591" s="39" t="str">
        <f>IF(LCOE_SensitivityScenarios!BK590&gt;'OnSSET_original_NoMG-PV-Diesel'!M590,'OnSSET_original_NoMG-PV-Diesel'!L590,LCOE_SensitivityScenarios!BL590)</f>
        <v>SA_Diesel</v>
      </c>
      <c r="J591" s="39" t="str">
        <f>IF(LCOE_SensitivityScenarios!BP590&gt;'OnSSET_original_NoMG-PV-Diesel'!M590,'OnSSET_original_NoMG-PV-Diesel'!L590,LCOE_SensitivityScenarios!BQ590)</f>
        <v>SA_Diesel</v>
      </c>
      <c r="K591" s="38" t="str">
        <f>IF(LCOE_SensitivityScenarios!BU590&gt;'OnSSET_original_NoMG-PV-Diesel'!V590,'OnSSET_original_NoMG-PV-Diesel'!U590,LCOE_SensitivityScenarios!BV590)</f>
        <v>SA_Diesel</v>
      </c>
      <c r="L591" s="39" t="str">
        <f>IF(LCOE_SensitivityScenarios!BZ590&gt;'OnSSET_original_NoMG-PV-Diesel'!V590,'OnSSET_original_NoMG-PV-Diesel'!U590,LCOE_SensitivityScenarios!CA590)</f>
        <v>SA_Diesel</v>
      </c>
      <c r="M591" s="40" t="str">
        <f>IF(LCOE_SensitivityScenarios!CE590&gt;'OnSSET_original_NoMG-PV-Diesel'!V590,'OnSSET_original_NoMG-PV-Diesel'!U590,LCOE_SensitivityScenarios!CF590)</f>
        <v>SA_Diesel</v>
      </c>
      <c r="N591" s="39" t="str">
        <f>IF(LCOE_SensitivityScenarios!CJ590&gt;'OnSSET_original_NoMG-PV-Diesel'!AE590,'OnSSET_original_NoMG-PV-Diesel'!AD590,LCOE_SensitivityScenarios!CK590)</f>
        <v>SA_Diesel</v>
      </c>
      <c r="O591" s="39" t="str">
        <f>IF(LCOE_SensitivityScenarios!CO590&gt;'OnSSET_original_NoMG-PV-Diesel'!AE590,'OnSSET_original_NoMG-PV-Diesel'!AD590,LCOE_SensitivityScenarios!CP590)</f>
        <v>SA_Diesel</v>
      </c>
      <c r="P591" s="40" t="str">
        <f>IF(LCOE_SensitivityScenarios!CT590&gt;'OnSSET_original_NoMG-PV-Diesel'!AE590,'OnSSET_original_NoMG-PV-Diesel'!AD590,LCOE_SensitivityScenarios!CU590)</f>
        <v>SA_Diesel</v>
      </c>
      <c r="Q591" s="38">
        <f>IF(LCOE_SensitivityScenarios!BF590&gt;'OnSSET_original_NoMG-PV-Diesel'!M590,'OnSSET_original_NoMG-PV-Diesel'!M590,LCOE_SensitivityScenarios!BF590)</f>
        <v>0.45210856181439302</v>
      </c>
      <c r="R591" s="28">
        <f>MIN('OnSSET_original_NoMG-PV-Diesel'!E590:I590,LCOE_SensitivityScenarios!BK590)</f>
        <v>0.45210856181439302</v>
      </c>
      <c r="S591" s="28">
        <f>MIN('OnSSET_original_NoMG-PV-Diesel'!E590:I590,LCOE_SensitivityScenarios!BP590)</f>
        <v>0.45210856181439302</v>
      </c>
      <c r="T591" s="27">
        <f>MIN('OnSSET_original_NoMG-PV-Diesel'!N590:R590,LCOE_SensitivityScenarios!BU590)</f>
        <v>0.33704192864490201</v>
      </c>
      <c r="U591" s="28">
        <f>MIN('OnSSET_original_NoMG-PV-Diesel'!N590:R590,LCOE_SensitivityScenarios!BZ590)</f>
        <v>0.33704192864490201</v>
      </c>
      <c r="V591" s="29">
        <f>MIN('OnSSET_original_NoMG-PV-Diesel'!N590:R590,LCOE_SensitivityScenarios!CE590)</f>
        <v>0.33704192864490201</v>
      </c>
      <c r="W591" s="28">
        <f>MIN('OnSSET_original_NoMG-PV-Diesel'!W590:AA590,LCOE_SensitivityScenarios!CJ590)</f>
        <v>0.18788147824000501</v>
      </c>
      <c r="X591" s="28">
        <f>MIN('OnSSET_original_NoMG-PV-Diesel'!W590:AA590,LCOE_SensitivityScenarios!CO590)</f>
        <v>0.18788147824000501</v>
      </c>
      <c r="Y591" s="29">
        <f>MIN('OnSSET_original_NoMG-PV-Diesel'!W590:AA590,LCOE_SensitivityScenarios!CT590)</f>
        <v>0.18788147824000501</v>
      </c>
      <c r="Z591">
        <f>IF(H591='OnSSET_original_NoMG-PV-Diesel'!L590,'OnSSET_original_NoMG-PV-Diesel'!K590,"wait")</f>
        <v>24.4950249147779</v>
      </c>
      <c r="AA591">
        <f>IF(I591='OnSSET_original_NoMG-PV-Diesel'!L590,'OnSSET_original_NoMG-PV-Diesel'!K590,"wait")</f>
        <v>24.4950249147779</v>
      </c>
      <c r="AB591">
        <f>IF(J591='OnSSET_original_NoMG-PV-Diesel'!L590,'OnSSET_original_NoMG-PV-Diesel'!K590,"wait")</f>
        <v>24.4950249147779</v>
      </c>
      <c r="AC591">
        <f>IF(K591='OnSSET_original_NoMG-PV-Diesel'!U590,'OnSSET_original_NoMG-PV-Diesel'!T590,"wait")</f>
        <v>17.602228680158198</v>
      </c>
      <c r="AD591">
        <f>IF(L591='OnSSET_original_NoMG-PV-Diesel'!U590,'OnSSET_original_NoMG-PV-Diesel'!T590,"wait")</f>
        <v>17.602228680158198</v>
      </c>
      <c r="AE591">
        <f>IF(M591='OnSSET_original_NoMG-PV-Diesel'!U590,'OnSSET_original_NoMG-PV-Diesel'!T590,"wait")</f>
        <v>17.602228680158198</v>
      </c>
      <c r="AF591">
        <f>IF(N591='OnSSET_original_NoMG-PV-Diesel'!AD590,'OnSSET_original_NoMG-PV-Diesel'!AC590,"wait")</f>
        <v>17.602228680158198</v>
      </c>
      <c r="AG591">
        <f>IF(O591='OnSSET_original_NoMG-PV-Diesel'!AD590,'OnSSET_original_NoMG-PV-Diesel'!AC590,"wait")</f>
        <v>17.602228680158198</v>
      </c>
      <c r="AH591">
        <f>IF(P591='OnSSET_original_NoMG-PV-Diesel'!AD590,'OnSSET_original_NoMG-PV-Diesel'!AC590,"wait")</f>
        <v>17.602228680158198</v>
      </c>
      <c r="AR591">
        <v>31.601999999999901</v>
      </c>
      <c r="AS591">
        <v>31.601999999999901</v>
      </c>
      <c r="AT591">
        <v>19.225000000000001</v>
      </c>
      <c r="AU591">
        <v>1.0169999999999999</v>
      </c>
      <c r="AV591">
        <v>77846.543869999994</v>
      </c>
      <c r="AW591">
        <v>0</v>
      </c>
      <c r="AX591">
        <v>21553.794539999999</v>
      </c>
      <c r="AZ591">
        <f>SUMIF([1]base!$A$2:$A$169,B591,[1]base!$V$2:$V$169)</f>
        <v>0</v>
      </c>
      <c r="BA591">
        <f>SUMIF([2]s1!$A$2:$A$275,B591,[2]s1!$U$2:$U$275)</f>
        <v>0</v>
      </c>
      <c r="BB591">
        <f>SUMIF([3]s2!$A$2:$A$115,B591,[3]s2!$U$2:$U$115)</f>
        <v>0</v>
      </c>
      <c r="BC591">
        <f>SUMIF([4]s3!$A$2:$A$245,B591,[4]s3!$U$2:$U$245)</f>
        <v>0</v>
      </c>
      <c r="BD591">
        <f>SUMIF([5]s4!$A$2:$A$74,B591,[5]s4!$U$2:$U$74)</f>
        <v>0</v>
      </c>
      <c r="BF591">
        <f t="shared" si="50"/>
        <v>0</v>
      </c>
      <c r="BG591">
        <f t="shared" si="51"/>
        <v>0</v>
      </c>
      <c r="BH591">
        <f t="shared" si="52"/>
        <v>0</v>
      </c>
      <c r="BI591">
        <f t="shared" si="53"/>
        <v>0</v>
      </c>
      <c r="BJ591">
        <f t="shared" si="54"/>
        <v>0</v>
      </c>
      <c r="BL591" t="s">
        <v>113</v>
      </c>
      <c r="BM591" s="23">
        <v>21826.95536</v>
      </c>
      <c r="BN591" s="23">
        <v>17.60222868</v>
      </c>
      <c r="BP591" t="s">
        <v>183</v>
      </c>
      <c r="BQ591" s="23">
        <v>21826.95536</v>
      </c>
      <c r="BR591" s="23">
        <v>17.60222868</v>
      </c>
      <c r="BT591" t="s">
        <v>183</v>
      </c>
      <c r="BU591" s="23">
        <v>21826.95536</v>
      </c>
      <c r="BV591" s="23">
        <v>17.60222868</v>
      </c>
    </row>
    <row r="592" spans="1:74" x14ac:dyDescent="0.25">
      <c r="A592">
        <v>1</v>
      </c>
      <c r="B592" s="15">
        <v>9139</v>
      </c>
      <c r="C592" s="15">
        <v>-63.561247569999999</v>
      </c>
      <c r="D592" s="15">
        <v>-19.764417229999999</v>
      </c>
      <c r="E592" s="16">
        <v>1</v>
      </c>
      <c r="F592" s="19">
        <v>29334.026020207999</v>
      </c>
      <c r="G592" s="19">
        <v>57.189269892471806</v>
      </c>
      <c r="H592" s="16" t="str">
        <f>IF(LCOE_SensitivityScenarios!BF591&gt;'OnSSET_original_NoMG-PV-Diesel'!M591,'OnSSET_original_NoMG-PV-Diesel'!L591,LCOE_SensitivityScenarios!BG591)</f>
        <v>Grid_extension</v>
      </c>
      <c r="I592" s="39" t="str">
        <f>IF(LCOE_SensitivityScenarios!BK591&gt;'OnSSET_original_NoMG-PV-Diesel'!M591,'OnSSET_original_NoMG-PV-Diesel'!L591,LCOE_SensitivityScenarios!BL591)</f>
        <v>Grid_extension</v>
      </c>
      <c r="J592" s="39" t="str">
        <f>IF(LCOE_SensitivityScenarios!BP591&gt;'OnSSET_original_NoMG-PV-Diesel'!M591,'OnSSET_original_NoMG-PV-Diesel'!L591,LCOE_SensitivityScenarios!BQ591)</f>
        <v>Grid_extension</v>
      </c>
      <c r="K592" s="38" t="str">
        <f>IF(LCOE_SensitivityScenarios!BU591&gt;'OnSSET_original_NoMG-PV-Diesel'!V591,'OnSSET_original_NoMG-PV-Diesel'!U591,LCOE_SensitivityScenarios!BV591)</f>
        <v>MG_Hybrid</v>
      </c>
      <c r="L592" s="39" t="str">
        <f>IF(LCOE_SensitivityScenarios!BZ591&gt;'OnSSET_original_NoMG-PV-Diesel'!V591,'OnSSET_original_NoMG-PV-Diesel'!U591,LCOE_SensitivityScenarios!CA591)</f>
        <v>MG_Hybrid</v>
      </c>
      <c r="M592" s="40" t="str">
        <f>IF(LCOE_SensitivityScenarios!CE591&gt;'OnSSET_original_NoMG-PV-Diesel'!V591,'OnSSET_original_NoMG-PV-Diesel'!U591,LCOE_SensitivityScenarios!CF591)</f>
        <v>Grid_extension</v>
      </c>
      <c r="N592" s="39" t="str">
        <f>IF(LCOE_SensitivityScenarios!CJ591&gt;'OnSSET_original_NoMG-PV-Diesel'!AE591,'OnSSET_original_NoMG-PV-Diesel'!AD591,LCOE_SensitivityScenarios!CK591)</f>
        <v>SA_Diesel</v>
      </c>
      <c r="O592" s="39" t="str">
        <f>IF(LCOE_SensitivityScenarios!CO591&gt;'OnSSET_original_NoMG-PV-Diesel'!AE591,'OnSSET_original_NoMG-PV-Diesel'!AD591,LCOE_SensitivityScenarios!CP591)</f>
        <v>SA_Diesel</v>
      </c>
      <c r="P592" s="40" t="str">
        <f>IF(LCOE_SensitivityScenarios!CT591&gt;'OnSSET_original_NoMG-PV-Diesel'!AE591,'OnSSET_original_NoMG-PV-Diesel'!AD591,LCOE_SensitivityScenarios!CU591)</f>
        <v>SA_Diesel</v>
      </c>
      <c r="Q592" s="38">
        <f>IF(LCOE_SensitivityScenarios!BF591&gt;'OnSSET_original_NoMG-PV-Diesel'!M591,'OnSSET_original_NoMG-PV-Diesel'!M591,LCOE_SensitivityScenarios!BF591)</f>
        <v>0.34282233267707002</v>
      </c>
      <c r="R592" s="28">
        <f>MIN('OnSSET_original_NoMG-PV-Diesel'!E591:I591,LCOE_SensitivityScenarios!BK591)</f>
        <v>0.34282233267707002</v>
      </c>
      <c r="S592" s="28">
        <f>MIN('OnSSET_original_NoMG-PV-Diesel'!E591:I591,LCOE_SensitivityScenarios!BP591)</f>
        <v>0.34282233267707002</v>
      </c>
      <c r="T592" s="27">
        <f>MIN('OnSSET_original_NoMG-PV-Diesel'!N591:R591,LCOE_SensitivityScenarios!BU591)</f>
        <v>0.33516177064491731</v>
      </c>
      <c r="U592" s="28">
        <f>MIN('OnSSET_original_NoMG-PV-Diesel'!N591:R591,LCOE_SensitivityScenarios!BZ591)</f>
        <v>0.29822026265291735</v>
      </c>
      <c r="V592" s="29">
        <f>MIN('OnSSET_original_NoMG-PV-Diesel'!N591:R591,LCOE_SensitivityScenarios!CE591)</f>
        <v>0.34282233267707002</v>
      </c>
      <c r="W592" s="28">
        <f>MIN('OnSSET_original_NoMG-PV-Diesel'!W591:AA591,LCOE_SensitivityScenarios!CJ591)</f>
        <v>0.193914934660877</v>
      </c>
      <c r="X592" s="28">
        <f>MIN('OnSSET_original_NoMG-PV-Diesel'!W591:AA591,LCOE_SensitivityScenarios!CO591)</f>
        <v>0.193914934660877</v>
      </c>
      <c r="Y592" s="29">
        <f>MIN('OnSSET_original_NoMG-PV-Diesel'!W591:AA591,LCOE_SensitivityScenarios!CT591)</f>
        <v>0.193914934660877</v>
      </c>
      <c r="Z592">
        <f>IF(H592='OnSSET_original_NoMG-PV-Diesel'!L591,'OnSSET_original_NoMG-PV-Diesel'!K591,"wait")</f>
        <v>21.689816754961299</v>
      </c>
      <c r="AA592">
        <f>IF(I592='OnSSET_original_NoMG-PV-Diesel'!L591,'OnSSET_original_NoMG-PV-Diesel'!K591,"wait")</f>
        <v>21.689816754961299</v>
      </c>
      <c r="AB592">
        <f>IF(J592='OnSSET_original_NoMG-PV-Diesel'!L591,'OnSSET_original_NoMG-PV-Diesel'!K591,"wait")</f>
        <v>21.689816754961299</v>
      </c>
      <c r="AC592">
        <f>VLOOKUP(B592,[4]s3!$A$2:$T$275,20,FALSE)</f>
        <v>9.9060000000000006</v>
      </c>
      <c r="AD592" t="str">
        <f>IF(L592='OnSSET_original_NoMG-PV-Diesel'!U591,'OnSSET_original_NoMG-PV-Diesel'!T591,"wait")</f>
        <v>wait</v>
      </c>
      <c r="AE592">
        <f>IF(M592='OnSSET_original_NoMG-PV-Diesel'!U591,'OnSSET_original_NoMG-PV-Diesel'!T591,"wait")</f>
        <v>7.7395183613778196</v>
      </c>
      <c r="AF592">
        <f>IF(N592='OnSSET_original_NoMG-PV-Diesel'!AD591,'OnSSET_original_NoMG-PV-Diesel'!AC591,"wait")</f>
        <v>13.3945324293187</v>
      </c>
      <c r="AG592">
        <f>IF(O592='OnSSET_original_NoMG-PV-Diesel'!AD591,'OnSSET_original_NoMG-PV-Diesel'!AC591,"wait")</f>
        <v>13.3945324293187</v>
      </c>
      <c r="AH592">
        <f>IF(P592='OnSSET_original_NoMG-PV-Diesel'!AD591,'OnSSET_original_NoMG-PV-Diesel'!AC591,"wait")</f>
        <v>13.3945324293187</v>
      </c>
      <c r="AR592" s="23">
        <v>199.51300000000001</v>
      </c>
      <c r="AS592" s="23">
        <v>97.813999999999993</v>
      </c>
      <c r="AT592" s="23">
        <v>0.19399999999999901</v>
      </c>
      <c r="AU592" s="23">
        <v>2.79999999999999E-2</v>
      </c>
      <c r="AV592" s="23">
        <v>14284.178819999999</v>
      </c>
      <c r="AW592" s="23">
        <v>25711.52187</v>
      </c>
      <c r="AX592" s="23">
        <v>7148.6587369999997</v>
      </c>
      <c r="AZ592">
        <f>SUMIF([1]base!$A$2:$A$169,B592,[1]base!$V$2:$V$169)</f>
        <v>0</v>
      </c>
      <c r="BA592">
        <f>SUMIF([2]s1!$A$2:$A$275,B592,[2]s1!$U$2:$U$275)</f>
        <v>0</v>
      </c>
      <c r="BB592">
        <f>SUMIF([3]s2!$A$2:$A$115,B592,[3]s2!$U$2:$U$115)</f>
        <v>0</v>
      </c>
      <c r="BC592">
        <f>SUMIF([4]s3!$A$2:$A$245,B592,[4]s3!$U$2:$U$245)</f>
        <v>17297.939999999999</v>
      </c>
      <c r="BD592">
        <f>SUMIF([5]s4!$A$2:$A$74,B592,[5]s4!$U$2:$U$74)</f>
        <v>0</v>
      </c>
      <c r="BF592">
        <f t="shared" si="50"/>
        <v>0</v>
      </c>
      <c r="BG592">
        <f t="shared" si="51"/>
        <v>0</v>
      </c>
      <c r="BH592">
        <f t="shared" si="52"/>
        <v>0</v>
      </c>
      <c r="BI592">
        <f t="shared" si="53"/>
        <v>64442.299426999991</v>
      </c>
      <c r="BJ592">
        <f t="shared" si="54"/>
        <v>0</v>
      </c>
      <c r="BL592" t="s">
        <v>115</v>
      </c>
      <c r="BM592" s="23">
        <v>60471.810039999997</v>
      </c>
      <c r="BN592" s="23">
        <v>7.739518361</v>
      </c>
      <c r="BP592" t="s">
        <v>185</v>
      </c>
      <c r="BQ592" s="23">
        <v>60471.810039999997</v>
      </c>
      <c r="BR592" s="23">
        <v>7.739518361</v>
      </c>
      <c r="BT592" t="s">
        <v>183</v>
      </c>
      <c r="BU592" s="23">
        <v>16609.366160000001</v>
      </c>
      <c r="BV592" s="23">
        <v>13.39453243</v>
      </c>
    </row>
    <row r="593" spans="1:74" x14ac:dyDescent="0.25">
      <c r="A593">
        <v>1</v>
      </c>
      <c r="B593" s="15">
        <v>9142</v>
      </c>
      <c r="C593" s="15">
        <v>-62.480874300000004</v>
      </c>
      <c r="D593" s="15">
        <v>-16.27695048</v>
      </c>
      <c r="E593" s="16">
        <v>0</v>
      </c>
      <c r="F593" s="19">
        <v>20524.363096398101</v>
      </c>
      <c r="G593" s="19">
        <v>53.538863669012173</v>
      </c>
      <c r="H593" s="16" t="str">
        <f>IF(LCOE_SensitivityScenarios!BF592&gt;'OnSSET_original_NoMG-PV-Diesel'!M592,'OnSSET_original_NoMG-PV-Diesel'!L592,LCOE_SensitivityScenarios!BG592)</f>
        <v>MG_Hybrid</v>
      </c>
      <c r="I593" s="39" t="str">
        <f>IF(LCOE_SensitivityScenarios!BK592&gt;'OnSSET_original_NoMG-PV-Diesel'!M592,'OnSSET_original_NoMG-PV-Diesel'!L592,LCOE_SensitivityScenarios!BL592)</f>
        <v>MG_Hybrid</v>
      </c>
      <c r="J593" s="39" t="str">
        <f>IF(LCOE_SensitivityScenarios!BP592&gt;'OnSSET_original_NoMG-PV-Diesel'!M592,'OnSSET_original_NoMG-PV-Diesel'!L592,LCOE_SensitivityScenarios!BQ592)</f>
        <v>MG_Hybrid</v>
      </c>
      <c r="K593" s="38" t="str">
        <f>IF(LCOE_SensitivityScenarios!BU592&gt;'OnSSET_original_NoMG-PV-Diesel'!V592,'OnSSET_original_NoMG-PV-Diesel'!U592,LCOE_SensitivityScenarios!BV592)</f>
        <v>SA_Diesel</v>
      </c>
      <c r="L593" s="39" t="str">
        <f>IF(LCOE_SensitivityScenarios!BZ592&gt;'OnSSET_original_NoMG-PV-Diesel'!V592,'OnSSET_original_NoMG-PV-Diesel'!U592,LCOE_SensitivityScenarios!CA592)</f>
        <v>MG_Hybrid</v>
      </c>
      <c r="M593" s="40" t="str">
        <f>IF(LCOE_SensitivityScenarios!CE592&gt;'OnSSET_original_NoMG-PV-Diesel'!V592,'OnSSET_original_NoMG-PV-Diesel'!U592,LCOE_SensitivityScenarios!CF592)</f>
        <v>SA_Diesel</v>
      </c>
      <c r="N593" s="39" t="str">
        <f>IF(LCOE_SensitivityScenarios!CJ592&gt;'OnSSET_original_NoMG-PV-Diesel'!AE592,'OnSSET_original_NoMG-PV-Diesel'!AD592,LCOE_SensitivityScenarios!CK592)</f>
        <v>SA_Diesel</v>
      </c>
      <c r="O593" s="39" t="str">
        <f>IF(LCOE_SensitivityScenarios!CO592&gt;'OnSSET_original_NoMG-PV-Diesel'!AE592,'OnSSET_original_NoMG-PV-Diesel'!AD592,LCOE_SensitivityScenarios!CP592)</f>
        <v>SA_Diesel</v>
      </c>
      <c r="P593" s="40" t="str">
        <f>IF(LCOE_SensitivityScenarios!CT592&gt;'OnSSET_original_NoMG-PV-Diesel'!AE592,'OnSSET_original_NoMG-PV-Diesel'!AD592,LCOE_SensitivityScenarios!CU592)</f>
        <v>SA_Diesel</v>
      </c>
      <c r="Q593" s="38">
        <f>IF(LCOE_SensitivityScenarios!BF592&gt;'OnSSET_original_NoMG-PV-Diesel'!M592,'OnSSET_original_NoMG-PV-Diesel'!M592,LCOE_SensitivityScenarios!BF592)</f>
        <v>0.44041286139245278</v>
      </c>
      <c r="R593" s="28">
        <f>MIN('OnSSET_original_NoMG-PV-Diesel'!E592:I592,LCOE_SensitivityScenarios!BK592)</f>
        <v>0.41465133511645286</v>
      </c>
      <c r="S593" s="28">
        <f>MIN('OnSSET_original_NoMG-PV-Diesel'!E592:I592,LCOE_SensitivityScenarios!BP592)</f>
        <v>0.46472454416645281</v>
      </c>
      <c r="T593" s="27">
        <f>MIN('OnSSET_original_NoMG-PV-Diesel'!N592:R592,LCOE_SensitivityScenarios!BU592)</f>
        <v>0.37257228312337098</v>
      </c>
      <c r="U593" s="28">
        <f>MIN('OnSSET_original_NoMG-PV-Diesel'!N592:R592,LCOE_SensitivityScenarios!BZ592)</f>
        <v>0.34890363274133124</v>
      </c>
      <c r="V593" s="29">
        <f>MIN('OnSSET_original_NoMG-PV-Diesel'!N592:R592,LCOE_SensitivityScenarios!CE592)</f>
        <v>0.37257228312337098</v>
      </c>
      <c r="W593" s="28">
        <f>MIN('OnSSET_original_NoMG-PV-Diesel'!W592:AA592,LCOE_SensitivityScenarios!CJ592)</f>
        <v>0.19994839108175</v>
      </c>
      <c r="X593" s="28">
        <f>MIN('OnSSET_original_NoMG-PV-Diesel'!W592:AA592,LCOE_SensitivityScenarios!CO592)</f>
        <v>0.19994839108175</v>
      </c>
      <c r="Y593" s="29">
        <f>MIN('OnSSET_original_NoMG-PV-Diesel'!W592:AA592,LCOE_SensitivityScenarios!CT592)</f>
        <v>0.19994839108175</v>
      </c>
      <c r="Z593">
        <f>VLOOKUP(B593,[1]base!$A$2:$U$169,21,FALSE)</f>
        <v>13.647</v>
      </c>
      <c r="AA593">
        <f>VLOOKUP(B593,[2]s1!$A$2:$T$275,20,FALSE)</f>
        <v>14.385</v>
      </c>
      <c r="AB593">
        <f>VLOOKUP(B593,[3]s2!$A$2:$T$275,20,FALSE)</f>
        <v>14.385</v>
      </c>
      <c r="AC593">
        <f>IF(K593='OnSSET_original_NoMG-PV-Diesel'!U592,'OnSSET_original_NoMG-PV-Diesel'!T592,"wait")</f>
        <v>9.3718552951589906</v>
      </c>
      <c r="AD593" t="str">
        <f>IF(L593='OnSSET_original_NoMG-PV-Diesel'!U592,'OnSSET_original_NoMG-PV-Diesel'!T592,"wait")</f>
        <v>wait</v>
      </c>
      <c r="AE593">
        <f>IF(M593='OnSSET_original_NoMG-PV-Diesel'!U592,'OnSSET_original_NoMG-PV-Diesel'!T592,"wait")</f>
        <v>9.3718552951589906</v>
      </c>
      <c r="AF593">
        <f>IF(N593='OnSSET_original_NoMG-PV-Diesel'!AD592,'OnSSET_original_NoMG-PV-Diesel'!AC592,"wait")</f>
        <v>9.3718552951589906</v>
      </c>
      <c r="AG593">
        <f>IF(O593='OnSSET_original_NoMG-PV-Diesel'!AD592,'OnSSET_original_NoMG-PV-Diesel'!AC592,"wait")</f>
        <v>9.3718552951589906</v>
      </c>
      <c r="AH593">
        <f>IF(P593='OnSSET_original_NoMG-PV-Diesel'!AD592,'OnSSET_original_NoMG-PV-Diesel'!AC592,"wait")</f>
        <v>9.3718552951589906</v>
      </c>
      <c r="AR593" s="23">
        <v>150.81700000000001</v>
      </c>
      <c r="AS593" s="23">
        <v>128.22899999999899</v>
      </c>
      <c r="AT593" s="23">
        <v>5.5E-2</v>
      </c>
      <c r="AU593" s="23">
        <v>5.3999999999999999E-2</v>
      </c>
      <c r="AV593" s="23">
        <v>11615.676359999999</v>
      </c>
      <c r="AW593" s="23">
        <v>20908.21745</v>
      </c>
      <c r="AX593" s="23">
        <v>6692.3579589999999</v>
      </c>
      <c r="AZ593">
        <f>SUMIF([1]base!$A$2:$A$169,B593,[1]base!$V$2:$V$169)</f>
        <v>33491.9</v>
      </c>
      <c r="BA593">
        <f>SUMIF([2]s1!$A$2:$A$275,B593,[2]s1!$U$2:$U$275)</f>
        <v>39611.199999999997</v>
      </c>
      <c r="BB593">
        <f>SUMIF([3]s2!$A$2:$A$115,B593,[3]s2!$U$2:$U$115)</f>
        <v>39611.199999999997</v>
      </c>
      <c r="BC593">
        <f>SUMIF([4]s3!$A$2:$A$245,B593,[4]s3!$U$2:$U$245)</f>
        <v>0</v>
      </c>
      <c r="BD593">
        <f>SUMIF([5]s4!$A$2:$A$74,B593,[5]s4!$U$2:$U$74)</f>
        <v>0</v>
      </c>
      <c r="BF593">
        <f t="shared" si="50"/>
        <v>72708.151769000004</v>
      </c>
      <c r="BG593">
        <f t="shared" si="51"/>
        <v>78827.451769000007</v>
      </c>
      <c r="BH593">
        <f t="shared" si="52"/>
        <v>78827.451769000007</v>
      </c>
      <c r="BI593">
        <f t="shared" si="53"/>
        <v>0</v>
      </c>
      <c r="BJ593">
        <f t="shared" si="54"/>
        <v>0</v>
      </c>
      <c r="BL593" t="s">
        <v>113</v>
      </c>
      <c r="BM593" s="23">
        <v>11621.20268</v>
      </c>
      <c r="BN593" s="23">
        <v>9.3718552949999996</v>
      </c>
      <c r="BP593" t="s">
        <v>183</v>
      </c>
      <c r="BQ593" s="23">
        <v>11621.20268</v>
      </c>
      <c r="BR593" s="23">
        <v>9.3718552949999996</v>
      </c>
      <c r="BT593" t="s">
        <v>183</v>
      </c>
      <c r="BU593" s="23">
        <v>11621.20268</v>
      </c>
      <c r="BV593" s="23">
        <v>9.3718552949999996</v>
      </c>
    </row>
    <row r="594" spans="1:74" x14ac:dyDescent="0.25">
      <c r="A594">
        <v>1</v>
      </c>
      <c r="B594" s="15">
        <v>9159</v>
      </c>
      <c r="C594" s="15">
        <v>-65.488550040000007</v>
      </c>
      <c r="D594" s="15">
        <v>-10.784883130000001</v>
      </c>
      <c r="E594" s="16">
        <v>0</v>
      </c>
      <c r="F594" s="19">
        <v>43992.700596069102</v>
      </c>
      <c r="G594" s="19">
        <v>58.32516757229191</v>
      </c>
      <c r="H594" s="16" t="str">
        <f>IF(LCOE_SensitivityScenarios!BF593&gt;'OnSSET_original_NoMG-PV-Diesel'!M593,'OnSSET_original_NoMG-PV-Diesel'!L593,LCOE_SensitivityScenarios!BG593)</f>
        <v>SA_PV</v>
      </c>
      <c r="I594" s="39" t="str">
        <f>IF(LCOE_SensitivityScenarios!BK593&gt;'OnSSET_original_NoMG-PV-Diesel'!M593,'OnSSET_original_NoMG-PV-Diesel'!L593,LCOE_SensitivityScenarios!BL593)</f>
        <v>MG_Hybrid</v>
      </c>
      <c r="J594" s="39" t="str">
        <f>IF(LCOE_SensitivityScenarios!BP593&gt;'OnSSET_original_NoMG-PV-Diesel'!M593,'OnSSET_original_NoMG-PV-Diesel'!L593,LCOE_SensitivityScenarios!BQ593)</f>
        <v>SA_PV</v>
      </c>
      <c r="K594" s="38" t="str">
        <f>IF(LCOE_SensitivityScenarios!BU593&gt;'OnSSET_original_NoMG-PV-Diesel'!V593,'OnSSET_original_NoMG-PV-Diesel'!U593,LCOE_SensitivityScenarios!BV593)</f>
        <v>SA_Diesel</v>
      </c>
      <c r="L594" s="39" t="str">
        <f>IF(LCOE_SensitivityScenarios!BZ593&gt;'OnSSET_original_NoMG-PV-Diesel'!V593,'OnSSET_original_NoMG-PV-Diesel'!U593,LCOE_SensitivityScenarios!CA593)</f>
        <v>MG_Hybrid</v>
      </c>
      <c r="M594" s="40" t="str">
        <f>IF(LCOE_SensitivityScenarios!CE593&gt;'OnSSET_original_NoMG-PV-Diesel'!V593,'OnSSET_original_NoMG-PV-Diesel'!U593,LCOE_SensitivityScenarios!CF593)</f>
        <v>SA_Diesel</v>
      </c>
      <c r="N594" s="39" t="str">
        <f>IF(LCOE_SensitivityScenarios!CJ593&gt;'OnSSET_original_NoMG-PV-Diesel'!AE593,'OnSSET_original_NoMG-PV-Diesel'!AD593,LCOE_SensitivityScenarios!CK593)</f>
        <v>SA_Diesel</v>
      </c>
      <c r="O594" s="39" t="str">
        <f>IF(LCOE_SensitivityScenarios!CO593&gt;'OnSSET_original_NoMG-PV-Diesel'!AE593,'OnSSET_original_NoMG-PV-Diesel'!AD593,LCOE_SensitivityScenarios!CP593)</f>
        <v>SA_Diesel</v>
      </c>
      <c r="P594" s="40" t="str">
        <f>IF(LCOE_SensitivityScenarios!CT593&gt;'OnSSET_original_NoMG-PV-Diesel'!AE593,'OnSSET_original_NoMG-PV-Diesel'!AD593,LCOE_SensitivityScenarios!CU593)</f>
        <v>SA_Diesel</v>
      </c>
      <c r="Q594" s="38">
        <f>IF(LCOE_SensitivityScenarios!BF593&gt;'OnSSET_original_NoMG-PV-Diesel'!M593,'OnSSET_original_NoMG-PV-Diesel'!M593,LCOE_SensitivityScenarios!BF593)</f>
        <v>0.45731826247855301</v>
      </c>
      <c r="R594" s="28">
        <f>MIN('OnSSET_original_NoMG-PV-Diesel'!E593:I593,LCOE_SensitivityScenarios!BK593)</f>
        <v>0.45335682661513477</v>
      </c>
      <c r="S594" s="28">
        <f>MIN('OnSSET_original_NoMG-PV-Diesel'!E593:I593,LCOE_SensitivityScenarios!BP593)</f>
        <v>0.45731826247855301</v>
      </c>
      <c r="T594" s="27">
        <f>MIN('OnSSET_original_NoMG-PV-Diesel'!N593:R593,LCOE_SensitivityScenarios!BU593)</f>
        <v>0.39033746036260603</v>
      </c>
      <c r="U594" s="28">
        <f>MIN('OnSSET_original_NoMG-PV-Diesel'!N593:R593,LCOE_SensitivityScenarios!BZ593)</f>
        <v>0.38731891394373275</v>
      </c>
      <c r="V594" s="29">
        <f>MIN('OnSSET_original_NoMG-PV-Diesel'!N593:R593,LCOE_SensitivityScenarios!CE593)</f>
        <v>0.39033746036260603</v>
      </c>
      <c r="W594" s="28">
        <f>MIN('OnSSET_original_NoMG-PV-Diesel'!W593:AA593,LCOE_SensitivityScenarios!CJ593)</f>
        <v>0.205981847502622</v>
      </c>
      <c r="X594" s="28">
        <f>MIN('OnSSET_original_NoMG-PV-Diesel'!W593:AA593,LCOE_SensitivityScenarios!CO593)</f>
        <v>0.205981847502622</v>
      </c>
      <c r="Y594" s="29">
        <f>MIN('OnSSET_original_NoMG-PV-Diesel'!W593:AA593,LCOE_SensitivityScenarios!CT593)</f>
        <v>0.205981847502622</v>
      </c>
      <c r="Z594">
        <f>IF(H594='OnSSET_original_NoMG-PV-Diesel'!L593,'OnSSET_original_NoMG-PV-Diesel'!K593,"wait")</f>
        <v>38.092416192525803</v>
      </c>
      <c r="AA594">
        <f>VLOOKUP(B594,[2]s1!$A$2:$T$275,20,FALSE)</f>
        <v>13.647</v>
      </c>
      <c r="AB594">
        <f>IF(J594='OnSSET_original_NoMG-PV-Diesel'!L593,'OnSSET_original_NoMG-PV-Diesel'!K593,"wait")</f>
        <v>38.092416192525803</v>
      </c>
      <c r="AC594">
        <f>IF(K594='OnSSET_original_NoMG-PV-Diesel'!U593,'OnSSET_original_NoMG-PV-Diesel'!T593,"wait")</f>
        <v>20.087991139757499</v>
      </c>
      <c r="AD594" t="str">
        <f>IF(L594='OnSSET_original_NoMG-PV-Diesel'!U593,'OnSSET_original_NoMG-PV-Diesel'!T593,"wait")</f>
        <v>wait</v>
      </c>
      <c r="AE594">
        <f>IF(M594='OnSSET_original_NoMG-PV-Diesel'!U593,'OnSSET_original_NoMG-PV-Diesel'!T593,"wait")</f>
        <v>20.087991139757499</v>
      </c>
      <c r="AF594">
        <f>IF(N594='OnSSET_original_NoMG-PV-Diesel'!AD593,'OnSSET_original_NoMG-PV-Diesel'!AC593,"wait")</f>
        <v>20.087991139757499</v>
      </c>
      <c r="AG594">
        <f>IF(O594='OnSSET_original_NoMG-PV-Diesel'!AD593,'OnSSET_original_NoMG-PV-Diesel'!AC593,"wait")</f>
        <v>20.087991139757499</v>
      </c>
      <c r="AH594">
        <f>IF(P594='OnSSET_original_NoMG-PV-Diesel'!AD593,'OnSSET_original_NoMG-PV-Diesel'!AC593,"wait")</f>
        <v>20.087991139757499</v>
      </c>
      <c r="AR594">
        <v>463.22500000000002</v>
      </c>
      <c r="AS594">
        <v>335.40699999999998</v>
      </c>
      <c r="AT594">
        <v>68.263000000000005</v>
      </c>
      <c r="AU594">
        <v>9.1750000000000007</v>
      </c>
      <c r="AV594">
        <v>48317.393459999999</v>
      </c>
      <c r="AW594">
        <v>0</v>
      </c>
      <c r="AX594">
        <v>7796.0533459999997</v>
      </c>
      <c r="AZ594">
        <f>SUMIF([1]base!$A$2:$A$169,B594,[1]base!$V$2:$V$169)</f>
        <v>0</v>
      </c>
      <c r="BA594">
        <f>SUMIF([2]s1!$A$2:$A$275,B594,[2]s1!$U$2:$U$275)</f>
        <v>33491.9</v>
      </c>
      <c r="BB594">
        <f>SUMIF([3]s2!$A$2:$A$115,B594,[3]s2!$U$2:$U$115)</f>
        <v>0</v>
      </c>
      <c r="BC594">
        <f>SUMIF([4]s3!$A$2:$A$245,B594,[4]s3!$U$2:$U$245)</f>
        <v>0</v>
      </c>
      <c r="BD594">
        <f>SUMIF([5]s4!$A$2:$A$74,B594,[5]s4!$U$2:$U$74)</f>
        <v>0</v>
      </c>
      <c r="BF594">
        <f t="shared" si="50"/>
        <v>0</v>
      </c>
      <c r="BG594">
        <f t="shared" si="51"/>
        <v>89605.346806000001</v>
      </c>
      <c r="BH594">
        <f t="shared" si="52"/>
        <v>0</v>
      </c>
      <c r="BI594">
        <f t="shared" si="53"/>
        <v>0</v>
      </c>
      <c r="BJ594">
        <f t="shared" si="54"/>
        <v>0</v>
      </c>
      <c r="BL594" t="s">
        <v>114</v>
      </c>
      <c r="BM594" s="23">
        <v>133598.67749999999</v>
      </c>
      <c r="BN594" s="23">
        <v>26.35082396</v>
      </c>
      <c r="BP594" t="s">
        <v>183</v>
      </c>
      <c r="BQ594" s="23">
        <v>24909.32789</v>
      </c>
      <c r="BR594" s="23">
        <v>20.08799114</v>
      </c>
      <c r="BT594" t="s">
        <v>183</v>
      </c>
      <c r="BU594" s="23">
        <v>24909.32789</v>
      </c>
      <c r="BV594" s="23">
        <v>20.08799114</v>
      </c>
    </row>
    <row r="595" spans="1:74" x14ac:dyDescent="0.25">
      <c r="A595">
        <v>1</v>
      </c>
      <c r="B595" s="15">
        <v>9176</v>
      </c>
      <c r="C595" s="15">
        <v>-66.577432729999998</v>
      </c>
      <c r="D595" s="15">
        <v>-14.728570360000001</v>
      </c>
      <c r="E595" s="16">
        <v>0</v>
      </c>
      <c r="F595" s="19">
        <v>23950.1832261458</v>
      </c>
      <c r="G595" s="19">
        <v>52.779452562456342</v>
      </c>
      <c r="H595" s="16" t="str">
        <f>IF(LCOE_SensitivityScenarios!BF594&gt;'OnSSET_original_NoMG-PV-Diesel'!M594,'OnSSET_original_NoMG-PV-Diesel'!L594,LCOE_SensitivityScenarios!BG594)</f>
        <v>SA_PV</v>
      </c>
      <c r="I595" s="39" t="str">
        <f>IF(LCOE_SensitivityScenarios!BK594&gt;'OnSSET_original_NoMG-PV-Diesel'!M594,'OnSSET_original_NoMG-PV-Diesel'!L594,LCOE_SensitivityScenarios!BL594)</f>
        <v>SA_PV</v>
      </c>
      <c r="J595" s="39" t="str">
        <f>IF(LCOE_SensitivityScenarios!BP594&gt;'OnSSET_original_NoMG-PV-Diesel'!M594,'OnSSET_original_NoMG-PV-Diesel'!L594,LCOE_SensitivityScenarios!BQ594)</f>
        <v>SA_PV</v>
      </c>
      <c r="K595" s="38" t="str">
        <f>IF(LCOE_SensitivityScenarios!BU594&gt;'OnSSET_original_NoMG-PV-Diesel'!V594,'OnSSET_original_NoMG-PV-Diesel'!U594,LCOE_SensitivityScenarios!BV594)</f>
        <v>SA_PV</v>
      </c>
      <c r="L595" s="39" t="str">
        <f>IF(LCOE_SensitivityScenarios!BZ594&gt;'OnSSET_original_NoMG-PV-Diesel'!V594,'OnSSET_original_NoMG-PV-Diesel'!U594,LCOE_SensitivityScenarios!CA594)</f>
        <v>SA_PV</v>
      </c>
      <c r="M595" s="40" t="str">
        <f>IF(LCOE_SensitivityScenarios!CE594&gt;'OnSSET_original_NoMG-PV-Diesel'!V594,'OnSSET_original_NoMG-PV-Diesel'!U594,LCOE_SensitivityScenarios!CF594)</f>
        <v>SA_PV</v>
      </c>
      <c r="N595" s="39" t="str">
        <f>IF(LCOE_SensitivityScenarios!CJ594&gt;'OnSSET_original_NoMG-PV-Diesel'!AE594,'OnSSET_original_NoMG-PV-Diesel'!AD594,LCOE_SensitivityScenarios!CK594)</f>
        <v>SA_Diesel</v>
      </c>
      <c r="O595" s="39" t="str">
        <f>IF(LCOE_SensitivityScenarios!CO594&gt;'OnSSET_original_NoMG-PV-Diesel'!AE594,'OnSSET_original_NoMG-PV-Diesel'!AD594,LCOE_SensitivityScenarios!CP594)</f>
        <v>SA_Diesel</v>
      </c>
      <c r="P595" s="40" t="str">
        <f>IF(LCOE_SensitivityScenarios!CT594&gt;'OnSSET_original_NoMG-PV-Diesel'!AE594,'OnSSET_original_NoMG-PV-Diesel'!AD594,LCOE_SensitivityScenarios!CU594)</f>
        <v>SA_Diesel</v>
      </c>
      <c r="Q595" s="38">
        <f>IF(LCOE_SensitivityScenarios!BF594&gt;'OnSSET_original_NoMG-PV-Diesel'!M594,'OnSSET_original_NoMG-PV-Diesel'!M594,LCOE_SensitivityScenarios!BF594)</f>
        <v>0.45979695224808498</v>
      </c>
      <c r="R595" s="28">
        <f>MIN('OnSSET_original_NoMG-PV-Diesel'!E594:I594,LCOE_SensitivityScenarios!BK594)</f>
        <v>0.45979695224808498</v>
      </c>
      <c r="S595" s="28">
        <f>MIN('OnSSET_original_NoMG-PV-Diesel'!E594:I594,LCOE_SensitivityScenarios!BP594)</f>
        <v>0.45979695224808498</v>
      </c>
      <c r="T595" s="27">
        <f>MIN('OnSSET_original_NoMG-PV-Diesel'!N594:R594,LCOE_SensitivityScenarios!BU594)</f>
        <v>0.45979695224808498</v>
      </c>
      <c r="U595" s="28">
        <f>MIN('OnSSET_original_NoMG-PV-Diesel'!N594:R594,LCOE_SensitivityScenarios!BZ594)</f>
        <v>0.45979695224808498</v>
      </c>
      <c r="V595" s="29">
        <f>MIN('OnSSET_original_NoMG-PV-Diesel'!N594:R594,LCOE_SensitivityScenarios!CE594)</f>
        <v>0.45979695224808498</v>
      </c>
      <c r="W595" s="28">
        <f>MIN('OnSSET_original_NoMG-PV-Diesel'!W594:AA594,LCOE_SensitivityScenarios!CJ594)</f>
        <v>0.242182586027855</v>
      </c>
      <c r="X595" s="28">
        <f>MIN('OnSSET_original_NoMG-PV-Diesel'!W594:AA594,LCOE_SensitivityScenarios!CO594)</f>
        <v>0.242182586027855</v>
      </c>
      <c r="Y595" s="29">
        <f>MIN('OnSSET_original_NoMG-PV-Diesel'!W594:AA594,LCOE_SensitivityScenarios!CT594)</f>
        <v>0.242182586027855</v>
      </c>
      <c r="Z595">
        <f>IF(H595='OnSSET_original_NoMG-PV-Diesel'!L594,'OnSSET_original_NoMG-PV-Diesel'!K594,"wait")</f>
        <v>23.562564241213501</v>
      </c>
      <c r="AA595">
        <f>IF(I595='OnSSET_original_NoMG-PV-Diesel'!L594,'OnSSET_original_NoMG-PV-Diesel'!K594,"wait")</f>
        <v>23.562564241213501</v>
      </c>
      <c r="AB595">
        <f>IF(J595='OnSSET_original_NoMG-PV-Diesel'!L594,'OnSSET_original_NoMG-PV-Diesel'!K594,"wait")</f>
        <v>23.562564241213501</v>
      </c>
      <c r="AC595">
        <f>IF(K595='OnSSET_original_NoMG-PV-Diesel'!U594,'OnSSET_original_NoMG-PV-Diesel'!T594,"wait")</f>
        <v>14.423476799846901</v>
      </c>
      <c r="AD595">
        <f>IF(L595='OnSSET_original_NoMG-PV-Diesel'!U594,'OnSSET_original_NoMG-PV-Diesel'!T594,"wait")</f>
        <v>14.423476799846901</v>
      </c>
      <c r="AE595">
        <f>IF(M595='OnSSET_original_NoMG-PV-Diesel'!U594,'OnSSET_original_NoMG-PV-Diesel'!T594,"wait")</f>
        <v>14.423476799846901</v>
      </c>
      <c r="AF595">
        <f>IF(N595='OnSSET_original_NoMG-PV-Diesel'!AD594,'OnSSET_original_NoMG-PV-Diesel'!AC594,"wait")</f>
        <v>10.9361567242675</v>
      </c>
      <c r="AG595">
        <f>IF(O595='OnSSET_original_NoMG-PV-Diesel'!AD594,'OnSSET_original_NoMG-PV-Diesel'!AC594,"wait")</f>
        <v>10.9361567242675</v>
      </c>
      <c r="AH595">
        <f>IF(P595='OnSSET_original_NoMG-PV-Diesel'!AD594,'OnSSET_original_NoMG-PV-Diesel'!AC594,"wait")</f>
        <v>10.9361567242675</v>
      </c>
      <c r="AR595">
        <v>21.064</v>
      </c>
      <c r="AS595">
        <v>20.631</v>
      </c>
      <c r="AT595">
        <v>61.063999999999901</v>
      </c>
      <c r="AU595">
        <v>12.189</v>
      </c>
      <c r="AV595">
        <v>45146.811710000002</v>
      </c>
      <c r="AW595">
        <v>0</v>
      </c>
      <c r="AX595">
        <v>6726.0068060000003</v>
      </c>
      <c r="AZ595">
        <f>SUMIF([1]base!$A$2:$A$169,B595,[1]base!$V$2:$V$169)</f>
        <v>0</v>
      </c>
      <c r="BA595">
        <f>SUMIF([2]s1!$A$2:$A$275,B595,[2]s1!$U$2:$U$275)</f>
        <v>0</v>
      </c>
      <c r="BB595">
        <f>SUMIF([3]s2!$A$2:$A$115,B595,[3]s2!$U$2:$U$115)</f>
        <v>0</v>
      </c>
      <c r="BC595">
        <f>SUMIF([4]s3!$A$2:$A$245,B595,[4]s3!$U$2:$U$245)</f>
        <v>0</v>
      </c>
      <c r="BD595">
        <f>SUMIF([5]s4!$A$2:$A$74,B595,[5]s4!$U$2:$U$74)</f>
        <v>0</v>
      </c>
      <c r="BF595">
        <f t="shared" si="50"/>
        <v>0</v>
      </c>
      <c r="BG595">
        <f t="shared" si="51"/>
        <v>0</v>
      </c>
      <c r="BH595">
        <f t="shared" si="52"/>
        <v>0</v>
      </c>
      <c r="BI595">
        <f t="shared" si="53"/>
        <v>0</v>
      </c>
      <c r="BJ595">
        <f t="shared" si="54"/>
        <v>0</v>
      </c>
      <c r="BL595" t="s">
        <v>114</v>
      </c>
      <c r="BM595" s="23">
        <v>73127.02738</v>
      </c>
      <c r="BN595" s="23">
        <v>14.4234768</v>
      </c>
      <c r="BP595" t="s">
        <v>186</v>
      </c>
      <c r="BQ595" s="23">
        <v>73127.02738</v>
      </c>
      <c r="BR595" s="23">
        <v>14.4234768</v>
      </c>
      <c r="BT595" t="s">
        <v>183</v>
      </c>
      <c r="BU595" s="23">
        <v>13560.9535</v>
      </c>
      <c r="BV595" s="23">
        <v>10.93615672</v>
      </c>
    </row>
    <row r="596" spans="1:74" x14ac:dyDescent="0.25">
      <c r="A596">
        <v>1</v>
      </c>
      <c r="B596" s="15">
        <v>9182</v>
      </c>
      <c r="C596" s="15">
        <v>-66.693872920000004</v>
      </c>
      <c r="D596" s="15">
        <v>-14.8582862</v>
      </c>
      <c r="E596" s="16">
        <v>0</v>
      </c>
      <c r="F596" s="19">
        <v>24067.036868176001</v>
      </c>
      <c r="G596" s="19">
        <v>53.214824100399255</v>
      </c>
      <c r="H596" s="16" t="str">
        <f>IF(LCOE_SensitivityScenarios!BF595&gt;'OnSSET_original_NoMG-PV-Diesel'!M595,'OnSSET_original_NoMG-PV-Diesel'!L595,LCOE_SensitivityScenarios!BG595)</f>
        <v>SA_PV</v>
      </c>
      <c r="I596" s="39" t="str">
        <f>IF(LCOE_SensitivityScenarios!BK595&gt;'OnSSET_original_NoMG-PV-Diesel'!M595,'OnSSET_original_NoMG-PV-Diesel'!L595,LCOE_SensitivityScenarios!BL595)</f>
        <v>SA_PV</v>
      </c>
      <c r="J596" s="39" t="str">
        <f>IF(LCOE_SensitivityScenarios!BP595&gt;'OnSSET_original_NoMG-PV-Diesel'!M595,'OnSSET_original_NoMG-PV-Diesel'!L595,LCOE_SensitivityScenarios!BQ595)</f>
        <v>SA_PV</v>
      </c>
      <c r="K596" s="38" t="str">
        <f>IF(LCOE_SensitivityScenarios!BU595&gt;'OnSSET_original_NoMG-PV-Diesel'!V595,'OnSSET_original_NoMG-PV-Diesel'!U595,LCOE_SensitivityScenarios!BV595)</f>
        <v>SA_Diesel</v>
      </c>
      <c r="L596" s="39" t="str">
        <f>IF(LCOE_SensitivityScenarios!BZ595&gt;'OnSSET_original_NoMG-PV-Diesel'!V595,'OnSSET_original_NoMG-PV-Diesel'!U595,LCOE_SensitivityScenarios!CA595)</f>
        <v>SA_Diesel</v>
      </c>
      <c r="M596" s="40" t="str">
        <f>IF(LCOE_SensitivityScenarios!CE595&gt;'OnSSET_original_NoMG-PV-Diesel'!V595,'OnSSET_original_NoMG-PV-Diesel'!U595,LCOE_SensitivityScenarios!CF595)</f>
        <v>SA_Diesel</v>
      </c>
      <c r="N596" s="39" t="str">
        <f>IF(LCOE_SensitivityScenarios!CJ595&gt;'OnSSET_original_NoMG-PV-Diesel'!AE595,'OnSSET_original_NoMG-PV-Diesel'!AD595,LCOE_SensitivityScenarios!CK595)</f>
        <v>SA_Diesel</v>
      </c>
      <c r="O596" s="39" t="str">
        <f>IF(LCOE_SensitivityScenarios!CO595&gt;'OnSSET_original_NoMG-PV-Diesel'!AE595,'OnSSET_original_NoMG-PV-Diesel'!AD595,LCOE_SensitivityScenarios!CP595)</f>
        <v>SA_Diesel</v>
      </c>
      <c r="P596" s="40" t="str">
        <f>IF(LCOE_SensitivityScenarios!CT595&gt;'OnSSET_original_NoMG-PV-Diesel'!AE595,'OnSSET_original_NoMG-PV-Diesel'!AD595,LCOE_SensitivityScenarios!CU595)</f>
        <v>SA_Diesel</v>
      </c>
      <c r="Q596" s="38">
        <f>IF(LCOE_SensitivityScenarios!BF595&gt;'OnSSET_original_NoMG-PV-Diesel'!M595,'OnSSET_original_NoMG-PV-Diesel'!M595,LCOE_SensitivityScenarios!BF595)</f>
        <v>0.46004629983607098</v>
      </c>
      <c r="R596" s="28">
        <f>MIN('OnSSET_original_NoMG-PV-Diesel'!E595:I595,LCOE_SensitivityScenarios!BK595)</f>
        <v>0.46004629983607098</v>
      </c>
      <c r="S596" s="28">
        <f>MIN('OnSSET_original_NoMG-PV-Diesel'!E595:I595,LCOE_SensitivityScenarios!BP595)</f>
        <v>0.46004629983607098</v>
      </c>
      <c r="T596" s="27">
        <f>MIN('OnSSET_original_NoMG-PV-Diesel'!N595:R595,LCOE_SensitivityScenarios!BU595)</f>
        <v>0.37257228312337098</v>
      </c>
      <c r="U596" s="28">
        <f>MIN('OnSSET_original_NoMG-PV-Diesel'!N595:R595,LCOE_SensitivityScenarios!BZ595)</f>
        <v>0.37257228312337098</v>
      </c>
      <c r="V596" s="29">
        <f>MIN('OnSSET_original_NoMG-PV-Diesel'!N595:R595,LCOE_SensitivityScenarios!CE595)</f>
        <v>0.37257228312337098</v>
      </c>
      <c r="W596" s="28">
        <f>MIN('OnSSET_original_NoMG-PV-Diesel'!W595:AA595,LCOE_SensitivityScenarios!CJ595)</f>
        <v>0.19994839108175</v>
      </c>
      <c r="X596" s="28">
        <f>MIN('OnSSET_original_NoMG-PV-Diesel'!W595:AA595,LCOE_SensitivityScenarios!CO595)</f>
        <v>0.19994839108175</v>
      </c>
      <c r="Y596" s="29">
        <f>MIN('OnSSET_original_NoMG-PV-Diesel'!W595:AA595,LCOE_SensitivityScenarios!CT595)</f>
        <v>0.19994839108175</v>
      </c>
      <c r="Z596">
        <f>IF(H596='OnSSET_original_NoMG-PV-Diesel'!L595,'OnSSET_original_NoMG-PV-Diesel'!K595,"wait")</f>
        <v>13.0088031962743</v>
      </c>
      <c r="AA596">
        <f>IF(I596='OnSSET_original_NoMG-PV-Diesel'!L595,'OnSSET_original_NoMG-PV-Diesel'!K595,"wait")</f>
        <v>13.0088031962743</v>
      </c>
      <c r="AB596">
        <f>IF(J596='OnSSET_original_NoMG-PV-Diesel'!L595,'OnSSET_original_NoMG-PV-Diesel'!K595,"wait")</f>
        <v>13.0088031962743</v>
      </c>
      <c r="AC596">
        <f>IF(K596='OnSSET_original_NoMG-PV-Diesel'!U595,'OnSSET_original_NoMG-PV-Diesel'!T595,"wait")</f>
        <v>10.9895145516785</v>
      </c>
      <c r="AD596">
        <f>IF(L596='OnSSET_original_NoMG-PV-Diesel'!U595,'OnSSET_original_NoMG-PV-Diesel'!T595,"wait")</f>
        <v>10.9895145516785</v>
      </c>
      <c r="AE596">
        <f>IF(M596='OnSSET_original_NoMG-PV-Diesel'!U595,'OnSSET_original_NoMG-PV-Diesel'!T595,"wait")</f>
        <v>10.9895145516785</v>
      </c>
      <c r="AF596">
        <f>IF(N596='OnSSET_original_NoMG-PV-Diesel'!AD595,'OnSSET_original_NoMG-PV-Diesel'!AC595,"wait")</f>
        <v>10.9895145516785</v>
      </c>
      <c r="AG596">
        <f>IF(O596='OnSSET_original_NoMG-PV-Diesel'!AD595,'OnSSET_original_NoMG-PV-Diesel'!AC595,"wait")</f>
        <v>10.9895145516785</v>
      </c>
      <c r="AH596">
        <f>IF(P596='OnSSET_original_NoMG-PV-Diesel'!AD595,'OnSSET_original_NoMG-PV-Diesel'!AC595,"wait")</f>
        <v>10.9895145516785</v>
      </c>
      <c r="AR596">
        <v>3.47399999999999</v>
      </c>
      <c r="AS596">
        <v>3.0739999999999998</v>
      </c>
      <c r="AT596">
        <v>45.373999999999903</v>
      </c>
      <c r="AU596">
        <v>1.4039999999999999</v>
      </c>
      <c r="AV596">
        <v>46076.940170000002</v>
      </c>
      <c r="AW596">
        <v>0</v>
      </c>
      <c r="AX596">
        <v>7031.734391</v>
      </c>
      <c r="AZ596">
        <f>SUMIF([1]base!$A$2:$A$169,B596,[1]base!$V$2:$V$169)</f>
        <v>0</v>
      </c>
      <c r="BA596">
        <f>SUMIF([2]s1!$A$2:$A$275,B596,[2]s1!$U$2:$U$275)</f>
        <v>0</v>
      </c>
      <c r="BB596">
        <f>SUMIF([3]s2!$A$2:$A$115,B596,[3]s2!$U$2:$U$115)</f>
        <v>0</v>
      </c>
      <c r="BC596">
        <f>SUMIF([4]s3!$A$2:$A$245,B596,[4]s3!$U$2:$U$245)</f>
        <v>0</v>
      </c>
      <c r="BD596">
        <f>SUMIF([5]s4!$A$2:$A$74,B596,[5]s4!$U$2:$U$74)</f>
        <v>0</v>
      </c>
      <c r="BF596">
        <f t="shared" si="50"/>
        <v>0</v>
      </c>
      <c r="BG596">
        <f t="shared" si="51"/>
        <v>0</v>
      </c>
      <c r="BH596">
        <f t="shared" si="52"/>
        <v>0</v>
      </c>
      <c r="BI596">
        <f t="shared" si="53"/>
        <v>0</v>
      </c>
      <c r="BJ596">
        <f t="shared" si="54"/>
        <v>0</v>
      </c>
      <c r="BL596" t="s">
        <v>114</v>
      </c>
      <c r="BM596" s="23">
        <v>73523.666500000007</v>
      </c>
      <c r="BN596" s="23">
        <v>14.50170937</v>
      </c>
      <c r="BP596" t="s">
        <v>183</v>
      </c>
      <c r="BQ596" s="23">
        <v>13627.11778</v>
      </c>
      <c r="BR596" s="23">
        <v>10.989514550000001</v>
      </c>
      <c r="BT596" t="s">
        <v>183</v>
      </c>
      <c r="BU596" s="23">
        <v>13627.11778</v>
      </c>
      <c r="BV596" s="23">
        <v>10.989514550000001</v>
      </c>
    </row>
    <row r="597" spans="1:74" x14ac:dyDescent="0.25">
      <c r="A597">
        <v>1</v>
      </c>
      <c r="B597" s="15">
        <v>9184</v>
      </c>
      <c r="C597" s="15">
        <v>-65.306890569999993</v>
      </c>
      <c r="D597" s="15">
        <v>-13.641792329999999</v>
      </c>
      <c r="E597" s="16">
        <v>0</v>
      </c>
      <c r="F597" s="19">
        <v>48681.453927293602</v>
      </c>
      <c r="G597" s="19">
        <v>57.476785438299629</v>
      </c>
      <c r="H597" s="16" t="str">
        <f>IF(LCOE_SensitivityScenarios!BF596&gt;'OnSSET_original_NoMG-PV-Diesel'!M596,'OnSSET_original_NoMG-PV-Diesel'!L596,LCOE_SensitivityScenarios!BG596)</f>
        <v>SA_PV</v>
      </c>
      <c r="I597" s="39" t="str">
        <f>IF(LCOE_SensitivityScenarios!BK596&gt;'OnSSET_original_NoMG-PV-Diesel'!M596,'OnSSET_original_NoMG-PV-Diesel'!L596,LCOE_SensitivityScenarios!BL596)</f>
        <v>MG_Hybrid</v>
      </c>
      <c r="J597" s="39" t="str">
        <f>IF(LCOE_SensitivityScenarios!BP596&gt;'OnSSET_original_NoMG-PV-Diesel'!M596,'OnSSET_original_NoMG-PV-Diesel'!L596,LCOE_SensitivityScenarios!BQ596)</f>
        <v>SA_PV</v>
      </c>
      <c r="K597" s="38" t="str">
        <f>IF(LCOE_SensitivityScenarios!BU596&gt;'OnSSET_original_NoMG-PV-Diesel'!V596,'OnSSET_original_NoMG-PV-Diesel'!U596,LCOE_SensitivityScenarios!BV596)</f>
        <v>SA_Diesel</v>
      </c>
      <c r="L597" s="39" t="str">
        <f>IF(LCOE_SensitivityScenarios!BZ596&gt;'OnSSET_original_NoMG-PV-Diesel'!V596,'OnSSET_original_NoMG-PV-Diesel'!U596,LCOE_SensitivityScenarios!CA596)</f>
        <v>SA_Diesel</v>
      </c>
      <c r="M597" s="40" t="str">
        <f>IF(LCOE_SensitivityScenarios!CE596&gt;'OnSSET_original_NoMG-PV-Diesel'!V596,'OnSSET_original_NoMG-PV-Diesel'!U596,LCOE_SensitivityScenarios!CF596)</f>
        <v>SA_Diesel</v>
      </c>
      <c r="N597" s="39" t="str">
        <f>IF(LCOE_SensitivityScenarios!CJ596&gt;'OnSSET_original_NoMG-PV-Diesel'!AE596,'OnSSET_original_NoMG-PV-Diesel'!AD596,LCOE_SensitivityScenarios!CK596)</f>
        <v>SA_Diesel</v>
      </c>
      <c r="O597" s="39" t="str">
        <f>IF(LCOE_SensitivityScenarios!CO596&gt;'OnSSET_original_NoMG-PV-Diesel'!AE596,'OnSSET_original_NoMG-PV-Diesel'!AD596,LCOE_SensitivityScenarios!CP596)</f>
        <v>SA_Diesel</v>
      </c>
      <c r="P597" s="40" t="str">
        <f>IF(LCOE_SensitivityScenarios!CT596&gt;'OnSSET_original_NoMG-PV-Diesel'!AE596,'OnSSET_original_NoMG-PV-Diesel'!AD596,LCOE_SensitivityScenarios!CU596)</f>
        <v>SA_Diesel</v>
      </c>
      <c r="Q597" s="38">
        <f>IF(LCOE_SensitivityScenarios!BF596&gt;'OnSSET_original_NoMG-PV-Diesel'!M596,'OnSSET_original_NoMG-PV-Diesel'!M596,LCOE_SensitivityScenarios!BF596)</f>
        <v>0.44578317230568398</v>
      </c>
      <c r="R597" s="28">
        <f>MIN('OnSSET_original_NoMG-PV-Diesel'!E596:I596,LCOE_SensitivityScenarios!BK596)</f>
        <v>0.43136884761386396</v>
      </c>
      <c r="S597" s="28">
        <f>MIN('OnSSET_original_NoMG-PV-Diesel'!E596:I596,LCOE_SensitivityScenarios!BP596)</f>
        <v>0.44578317230568398</v>
      </c>
      <c r="T597" s="27">
        <f>MIN('OnSSET_original_NoMG-PV-Diesel'!N596:R596,LCOE_SensitivityScenarios!BU596)</f>
        <v>0.33704192864490101</v>
      </c>
      <c r="U597" s="28">
        <f>MIN('OnSSET_original_NoMG-PV-Diesel'!N596:R596,LCOE_SensitivityScenarios!BZ596)</f>
        <v>0.33704192864490101</v>
      </c>
      <c r="V597" s="29">
        <f>MIN('OnSSET_original_NoMG-PV-Diesel'!N596:R596,LCOE_SensitivityScenarios!CE596)</f>
        <v>0.33704192864490101</v>
      </c>
      <c r="W597" s="28">
        <f>MIN('OnSSET_original_NoMG-PV-Diesel'!W596:AA596,LCOE_SensitivityScenarios!CJ596)</f>
        <v>0.18788147824000501</v>
      </c>
      <c r="X597" s="28">
        <f>MIN('OnSSET_original_NoMG-PV-Diesel'!W596:AA596,LCOE_SensitivityScenarios!CO596)</f>
        <v>0.18788147824000501</v>
      </c>
      <c r="Y597" s="29">
        <f>MIN('OnSSET_original_NoMG-PV-Diesel'!W596:AA596,LCOE_SensitivityScenarios!CT596)</f>
        <v>0.18788147824000501</v>
      </c>
      <c r="Z597">
        <f>IF(H597='OnSSET_original_NoMG-PV-Diesel'!L596,'OnSSET_original_NoMG-PV-Diesel'!K596,"wait")</f>
        <v>14.0072787009407</v>
      </c>
      <c r="AA597">
        <f>VLOOKUP(B597,[2]s1!$A$2:$T$275,20,FALSE)</f>
        <v>13.647</v>
      </c>
      <c r="AB597">
        <f>IF(J597='OnSSET_original_NoMG-PV-Diesel'!L596,'OnSSET_original_NoMG-PV-Diesel'!K596,"wait")</f>
        <v>14.0072787009407</v>
      </c>
      <c r="AC597">
        <f>IF(K597='OnSSET_original_NoMG-PV-Diesel'!U596,'OnSSET_original_NoMG-PV-Diesel'!T596,"wait")</f>
        <v>22.228974396024402</v>
      </c>
      <c r="AD597">
        <f>IF(L597='OnSSET_original_NoMG-PV-Diesel'!U596,'OnSSET_original_NoMG-PV-Diesel'!T596,"wait")</f>
        <v>22.228974396024402</v>
      </c>
      <c r="AE597">
        <f>IF(M597='OnSSET_original_NoMG-PV-Diesel'!U596,'OnSSET_original_NoMG-PV-Diesel'!T596,"wait")</f>
        <v>22.228974396024402</v>
      </c>
      <c r="AF597">
        <f>IF(N597='OnSSET_original_NoMG-PV-Diesel'!AD596,'OnSSET_original_NoMG-PV-Diesel'!AC596,"wait")</f>
        <v>22.228974396024402</v>
      </c>
      <c r="AG597">
        <f>IF(O597='OnSSET_original_NoMG-PV-Diesel'!AD596,'OnSSET_original_NoMG-PV-Diesel'!AC596,"wait")</f>
        <v>22.228974396024402</v>
      </c>
      <c r="AH597">
        <f>IF(P597='OnSSET_original_NoMG-PV-Diesel'!AD596,'OnSSET_original_NoMG-PV-Diesel'!AC596,"wait")</f>
        <v>22.228974396024402</v>
      </c>
      <c r="AR597" s="23">
        <v>139.47200000000001</v>
      </c>
      <c r="AS597" s="23">
        <v>18.462</v>
      </c>
      <c r="AT597" s="23">
        <v>119.274</v>
      </c>
      <c r="AU597" s="23">
        <v>16.126999999999999</v>
      </c>
      <c r="AV597" s="23">
        <v>46534.420230000003</v>
      </c>
      <c r="AW597" s="23">
        <v>0</v>
      </c>
      <c r="AX597" s="23">
        <v>7184.59818</v>
      </c>
      <c r="AZ597">
        <f>SUMIF([1]base!$A$2:$A$169,B597,[1]base!$V$2:$V$169)</f>
        <v>0</v>
      </c>
      <c r="BA597">
        <f>SUMIF([2]s1!$A$2:$A$275,B597,[2]s1!$U$2:$U$275)</f>
        <v>33491.9</v>
      </c>
      <c r="BB597">
        <f>SUMIF([3]s2!$A$2:$A$115,B597,[3]s2!$U$2:$U$115)</f>
        <v>0</v>
      </c>
      <c r="BC597">
        <f>SUMIF([4]s3!$A$2:$A$245,B597,[4]s3!$U$2:$U$245)</f>
        <v>0</v>
      </c>
      <c r="BD597">
        <f>SUMIF([5]s4!$A$2:$A$74,B597,[5]s4!$U$2:$U$74)</f>
        <v>0</v>
      </c>
      <c r="BF597">
        <f t="shared" si="50"/>
        <v>0</v>
      </c>
      <c r="BG597">
        <f t="shared" si="51"/>
        <v>87210.918410000013</v>
      </c>
      <c r="BH597">
        <f t="shared" si="52"/>
        <v>0</v>
      </c>
      <c r="BI597">
        <f t="shared" si="53"/>
        <v>0</v>
      </c>
      <c r="BJ597">
        <f t="shared" si="54"/>
        <v>0</v>
      </c>
      <c r="BL597" t="s">
        <v>114</v>
      </c>
      <c r="BM597" s="23">
        <v>144108.70050000001</v>
      </c>
      <c r="BN597" s="23">
        <v>28.423806809999999</v>
      </c>
      <c r="BP597" t="s">
        <v>183</v>
      </c>
      <c r="BQ597" s="23">
        <v>27564.170460000001</v>
      </c>
      <c r="BR597" s="23">
        <v>22.228974399999998</v>
      </c>
      <c r="BT597" t="s">
        <v>183</v>
      </c>
      <c r="BU597" s="23">
        <v>27564.170460000001</v>
      </c>
      <c r="BV597" s="23">
        <v>22.228974399999998</v>
      </c>
    </row>
    <row r="598" spans="1:74" x14ac:dyDescent="0.25">
      <c r="A598">
        <v>1</v>
      </c>
      <c r="B598" s="15">
        <v>9206</v>
      </c>
      <c r="C598" s="15">
        <v>-64.486897580000004</v>
      </c>
      <c r="D598" s="15">
        <v>-17.403220879999999</v>
      </c>
      <c r="E598" s="16">
        <v>0</v>
      </c>
      <c r="F598" s="19">
        <v>34921.717468866103</v>
      </c>
      <c r="G598" s="19">
        <v>84.607646061806591</v>
      </c>
      <c r="H598" s="16" t="str">
        <f>IF(LCOE_SensitivityScenarios!BF597&gt;'OnSSET_original_NoMG-PV-Diesel'!M597,'OnSSET_original_NoMG-PV-Diesel'!L597,LCOE_SensitivityScenarios!BG597)</f>
        <v>SA_PV</v>
      </c>
      <c r="I598" s="39" t="str">
        <f>IF(LCOE_SensitivityScenarios!BK597&gt;'OnSSET_original_NoMG-PV-Diesel'!M597,'OnSSET_original_NoMG-PV-Diesel'!L597,LCOE_SensitivityScenarios!BL597)</f>
        <v>MG_Hybrid</v>
      </c>
      <c r="J598" s="39" t="str">
        <f>IF(LCOE_SensitivityScenarios!BP597&gt;'OnSSET_original_NoMG-PV-Diesel'!M597,'OnSSET_original_NoMG-PV-Diesel'!L597,LCOE_SensitivityScenarios!BQ597)</f>
        <v>SA_PV</v>
      </c>
      <c r="K598" s="38" t="str">
        <f>IF(LCOE_SensitivityScenarios!BU597&gt;'OnSSET_original_NoMG-PV-Diesel'!V597,'OnSSET_original_NoMG-PV-Diesel'!U597,LCOE_SensitivityScenarios!BV597)</f>
        <v>MG_Hybrid</v>
      </c>
      <c r="L598" s="39" t="str">
        <f>IF(LCOE_SensitivityScenarios!BZ597&gt;'OnSSET_original_NoMG-PV-Diesel'!V597,'OnSSET_original_NoMG-PV-Diesel'!U597,LCOE_SensitivityScenarios!CA597)</f>
        <v>MG_Hybrid</v>
      </c>
      <c r="M598" s="40" t="str">
        <f>IF(LCOE_SensitivityScenarios!CE597&gt;'OnSSET_original_NoMG-PV-Diesel'!V597,'OnSSET_original_NoMG-PV-Diesel'!U597,LCOE_SensitivityScenarios!CF597)</f>
        <v>MG_Diesel</v>
      </c>
      <c r="N598" s="39" t="str">
        <f>IF(LCOE_SensitivityScenarios!CJ597&gt;'OnSSET_original_NoMG-PV-Diesel'!AE597,'OnSSET_original_NoMG-PV-Diesel'!AD597,LCOE_SensitivityScenarios!CK597)</f>
        <v>SA_Diesel</v>
      </c>
      <c r="O598" s="39" t="str">
        <f>IF(LCOE_SensitivityScenarios!CO597&gt;'OnSSET_original_NoMG-PV-Diesel'!AE597,'OnSSET_original_NoMG-PV-Diesel'!AD597,LCOE_SensitivityScenarios!CP597)</f>
        <v>SA_Diesel</v>
      </c>
      <c r="P598" s="40" t="str">
        <f>IF(LCOE_SensitivityScenarios!CT597&gt;'OnSSET_original_NoMG-PV-Diesel'!AE597,'OnSSET_original_NoMG-PV-Diesel'!AD597,LCOE_SensitivityScenarios!CU597)</f>
        <v>SA_Diesel</v>
      </c>
      <c r="Q598" s="38">
        <f>IF(LCOE_SensitivityScenarios!BF597&gt;'OnSSET_original_NoMG-PV-Diesel'!M597,'OnSSET_original_NoMG-PV-Diesel'!M597,LCOE_SensitivityScenarios!BF597)</f>
        <v>0.52625643728146099</v>
      </c>
      <c r="R598" s="28">
        <f>MIN('OnSSET_original_NoMG-PV-Diesel'!E597:I597,LCOE_SensitivityScenarios!BK597)</f>
        <v>0.52621267843149133</v>
      </c>
      <c r="S598" s="28">
        <f>MIN('OnSSET_original_NoMG-PV-Diesel'!E597:I597,LCOE_SensitivityScenarios!BP597)</f>
        <v>0.52625643728146099</v>
      </c>
      <c r="T598" s="27">
        <f>MIN('OnSSET_original_NoMG-PV-Diesel'!N597:R597,LCOE_SensitivityScenarios!BU597)</f>
        <v>0.48100271699932251</v>
      </c>
      <c r="U598" s="28">
        <f>MIN('OnSSET_original_NoMG-PV-Diesel'!N597:R597,LCOE_SensitivityScenarios!BZ597)</f>
        <v>0.45524119072332248</v>
      </c>
      <c r="V598" s="29">
        <f>MIN('OnSSET_original_NoMG-PV-Diesel'!N597:R597,LCOE_SensitivityScenarios!CE597)</f>
        <v>0.49766946549795976</v>
      </c>
      <c r="W598" s="28">
        <f>MIN('OnSSET_original_NoMG-PV-Diesel'!W597:AA597,LCOE_SensitivityScenarios!CJ597)</f>
        <v>0.30855060665744899</v>
      </c>
      <c r="X598" s="28">
        <f>MIN('OnSSET_original_NoMG-PV-Diesel'!W597:AA597,LCOE_SensitivityScenarios!CO597)</f>
        <v>0.30855060665744899</v>
      </c>
      <c r="Y598" s="29">
        <f>MIN('OnSSET_original_NoMG-PV-Diesel'!W597:AA597,LCOE_SensitivityScenarios!CT597)</f>
        <v>0.30855060665744899</v>
      </c>
      <c r="Z598">
        <f>IF(H598='OnSSET_original_NoMG-PV-Diesel'!L597,'OnSSET_original_NoMG-PV-Diesel'!K597,"wait")</f>
        <v>25.567406698064001</v>
      </c>
      <c r="AA598">
        <f>VLOOKUP(B598,[2]s1!$A$2:$T$275,20,FALSE)</f>
        <v>14.385</v>
      </c>
      <c r="AB598">
        <f>IF(J598='OnSSET_original_NoMG-PV-Diesel'!L597,'OnSSET_original_NoMG-PV-Diesel'!K597,"wait")</f>
        <v>25.567406698064001</v>
      </c>
      <c r="AC598">
        <f>VLOOKUP(B598,[4]s3!$A$2:$T$275,20,FALSE)</f>
        <v>13.843999999999999</v>
      </c>
      <c r="AD598" t="str">
        <f>IF(L598='OnSSET_original_NoMG-PV-Diesel'!U597,'OnSSET_original_NoMG-PV-Diesel'!T597,"wait")</f>
        <v>wait</v>
      </c>
      <c r="AE598" t="str">
        <f>IF(M598='OnSSET_original_NoMG-PV-Diesel'!U597,'OnSSET_original_NoMG-PV-Diesel'!T597,"wait")</f>
        <v>wait</v>
      </c>
      <c r="AF598">
        <f>IF(N598='OnSSET_original_NoMG-PV-Diesel'!AD597,'OnSSET_original_NoMG-PV-Diesel'!AC597,"wait")</f>
        <v>15.945989711811</v>
      </c>
      <c r="AG598">
        <f>IF(O598='OnSSET_original_NoMG-PV-Diesel'!AD597,'OnSSET_original_NoMG-PV-Diesel'!AC597,"wait")</f>
        <v>15.945989711811</v>
      </c>
      <c r="AH598">
        <f>IF(P598='OnSSET_original_NoMG-PV-Diesel'!AD597,'OnSSET_original_NoMG-PV-Diesel'!AC597,"wait")</f>
        <v>15.945989711811</v>
      </c>
      <c r="AR598">
        <v>20.750999999999902</v>
      </c>
      <c r="AS598">
        <v>19.683</v>
      </c>
      <c r="AT598">
        <v>19.436</v>
      </c>
      <c r="AU598">
        <v>13.234999999999999</v>
      </c>
      <c r="AV598">
        <v>55961.370519999997</v>
      </c>
      <c r="AW598">
        <v>0</v>
      </c>
      <c r="AX598">
        <v>10700.46537</v>
      </c>
      <c r="AZ598">
        <f>SUMIF([1]base!$A$2:$A$169,B598,[1]base!$V$2:$V$169)</f>
        <v>0</v>
      </c>
      <c r="BA598">
        <f>SUMIF([2]s1!$A$2:$A$275,B598,[2]s1!$U$2:$U$275)</f>
        <v>39611.199999999997</v>
      </c>
      <c r="BB598">
        <f>SUMIF([3]s2!$A$2:$A$115,B598,[3]s2!$U$2:$U$115)</f>
        <v>0</v>
      </c>
      <c r="BC598">
        <f>SUMIF([4]s3!$A$2:$A$245,B598,[4]s3!$U$2:$U$245)</f>
        <v>20610.82</v>
      </c>
      <c r="BD598">
        <f>SUMIF([5]s4!$A$2:$A$74,B598,[5]s4!$U$2:$U$74)</f>
        <v>0</v>
      </c>
      <c r="BF598">
        <f t="shared" si="50"/>
        <v>0</v>
      </c>
      <c r="BG598">
        <f t="shared" si="51"/>
        <v>106273.03589</v>
      </c>
      <c r="BH598">
        <f t="shared" si="52"/>
        <v>0</v>
      </c>
      <c r="BI598">
        <f t="shared" si="53"/>
        <v>87272.655889999995</v>
      </c>
      <c r="BJ598">
        <f t="shared" si="54"/>
        <v>0</v>
      </c>
      <c r="BL598" t="s">
        <v>114</v>
      </c>
      <c r="BM598" s="23">
        <v>122038.26</v>
      </c>
      <c r="BN598" s="23">
        <v>24.070662720000001</v>
      </c>
      <c r="BP598" t="s">
        <v>186</v>
      </c>
      <c r="BQ598" s="23">
        <v>122038.26</v>
      </c>
      <c r="BR598" s="23">
        <v>24.070662720000001</v>
      </c>
      <c r="BT598" t="s">
        <v>183</v>
      </c>
      <c r="BU598" s="23">
        <v>19773.200990000001</v>
      </c>
      <c r="BV598" s="23">
        <v>15.945989709999999</v>
      </c>
    </row>
    <row r="599" spans="1:74" x14ac:dyDescent="0.25">
      <c r="A599">
        <v>1</v>
      </c>
      <c r="B599" s="15">
        <v>9211</v>
      </c>
      <c r="C599" s="15">
        <v>-65.176030069999996</v>
      </c>
      <c r="D599" s="15">
        <v>-18.27299008</v>
      </c>
      <c r="E599" s="16">
        <v>1</v>
      </c>
      <c r="F599" s="19">
        <v>33850.364998066798</v>
      </c>
      <c r="G599" s="19">
        <v>59.978226400590103</v>
      </c>
      <c r="H599" s="16" t="str">
        <f>IF(LCOE_SensitivityScenarios!BF598&gt;'OnSSET_original_NoMG-PV-Diesel'!M598,'OnSSET_original_NoMG-PV-Diesel'!L598,LCOE_SensitivityScenarios!BG598)</f>
        <v>SA_PV</v>
      </c>
      <c r="I599" s="39" t="str">
        <f>IF(LCOE_SensitivityScenarios!BK598&gt;'OnSSET_original_NoMG-PV-Diesel'!M598,'OnSSET_original_NoMG-PV-Diesel'!L598,LCOE_SensitivityScenarios!BL598)</f>
        <v>SA_PV</v>
      </c>
      <c r="J599" s="39" t="str">
        <f>IF(LCOE_SensitivityScenarios!BP598&gt;'OnSSET_original_NoMG-PV-Diesel'!M598,'OnSSET_original_NoMG-PV-Diesel'!L598,LCOE_SensitivityScenarios!BQ598)</f>
        <v>SA_PV</v>
      </c>
      <c r="K599" s="38" t="str">
        <f>IF(LCOE_SensitivityScenarios!BU598&gt;'OnSSET_original_NoMG-PV-Diesel'!V598,'OnSSET_original_NoMG-PV-Diesel'!U598,LCOE_SensitivityScenarios!BV598)</f>
        <v>SA_Diesel</v>
      </c>
      <c r="L599" s="39" t="str">
        <f>IF(LCOE_SensitivityScenarios!BZ598&gt;'OnSSET_original_NoMG-PV-Diesel'!V598,'OnSSET_original_NoMG-PV-Diesel'!U598,LCOE_SensitivityScenarios!CA598)</f>
        <v>SA_Diesel</v>
      </c>
      <c r="M599" s="40" t="str">
        <f>IF(LCOE_SensitivityScenarios!CE598&gt;'OnSSET_original_NoMG-PV-Diesel'!V598,'OnSSET_original_NoMG-PV-Diesel'!U598,LCOE_SensitivityScenarios!CF598)</f>
        <v>SA_Diesel</v>
      </c>
      <c r="N599" s="39" t="str">
        <f>IF(LCOE_SensitivityScenarios!CJ598&gt;'OnSSET_original_NoMG-PV-Diesel'!AE598,'OnSSET_original_NoMG-PV-Diesel'!AD598,LCOE_SensitivityScenarios!CK598)</f>
        <v>SA_Diesel</v>
      </c>
      <c r="O599" s="39" t="str">
        <f>IF(LCOE_SensitivityScenarios!CO598&gt;'OnSSET_original_NoMG-PV-Diesel'!AE598,'OnSSET_original_NoMG-PV-Diesel'!AD598,LCOE_SensitivityScenarios!CP598)</f>
        <v>SA_Diesel</v>
      </c>
      <c r="P599" s="40" t="str">
        <f>IF(LCOE_SensitivityScenarios!CT598&gt;'OnSSET_original_NoMG-PV-Diesel'!AE598,'OnSSET_original_NoMG-PV-Diesel'!AD598,LCOE_SensitivityScenarios!CU598)</f>
        <v>SA_Diesel</v>
      </c>
      <c r="Q599" s="38">
        <f>IF(LCOE_SensitivityScenarios!BF598&gt;'OnSSET_original_NoMG-PV-Diesel'!M598,'OnSSET_original_NoMG-PV-Diesel'!M598,LCOE_SensitivityScenarios!BF598)</f>
        <v>0.38560244404441602</v>
      </c>
      <c r="R599" s="28">
        <f>MIN('OnSSET_original_NoMG-PV-Diesel'!E598:I598,LCOE_SensitivityScenarios!BK598)</f>
        <v>0.38560244404441602</v>
      </c>
      <c r="S599" s="28">
        <f>MIN('OnSSET_original_NoMG-PV-Diesel'!E598:I598,LCOE_SensitivityScenarios!BP598)</f>
        <v>0.38560244404441602</v>
      </c>
      <c r="T599" s="27">
        <f>MIN('OnSSET_original_NoMG-PV-Diesel'!N598:R598,LCOE_SensitivityScenarios!BU598)</f>
        <v>0.37257228312337098</v>
      </c>
      <c r="U599" s="28">
        <f>MIN('OnSSET_original_NoMG-PV-Diesel'!N598:R598,LCOE_SensitivityScenarios!BZ598)</f>
        <v>0.37257228312337098</v>
      </c>
      <c r="V599" s="29">
        <f>MIN('OnSSET_original_NoMG-PV-Diesel'!N598:R598,LCOE_SensitivityScenarios!CE598)</f>
        <v>0.37257228312337098</v>
      </c>
      <c r="W599" s="28">
        <f>MIN('OnSSET_original_NoMG-PV-Diesel'!W598:AA598,LCOE_SensitivityScenarios!CJ598)</f>
        <v>0.19994839108175</v>
      </c>
      <c r="X599" s="28">
        <f>MIN('OnSSET_original_NoMG-PV-Diesel'!W598:AA598,LCOE_SensitivityScenarios!CO598)</f>
        <v>0.19994839108175</v>
      </c>
      <c r="Y599" s="29">
        <f>MIN('OnSSET_original_NoMG-PV-Diesel'!W598:AA598,LCOE_SensitivityScenarios!CT598)</f>
        <v>0.19994839108175</v>
      </c>
      <c r="Z599">
        <f>IF(H599='OnSSET_original_NoMG-PV-Diesel'!L598,'OnSSET_original_NoMG-PV-Diesel'!K598,"wait")</f>
        <v>11.862942521661299</v>
      </c>
      <c r="AA599">
        <f>IF(I599='OnSSET_original_NoMG-PV-Diesel'!L598,'OnSSET_original_NoMG-PV-Diesel'!K598,"wait")</f>
        <v>11.862942521661299</v>
      </c>
      <c r="AB599">
        <f>IF(J599='OnSSET_original_NoMG-PV-Diesel'!L598,'OnSSET_original_NoMG-PV-Diesel'!K598,"wait")</f>
        <v>11.862942521661299</v>
      </c>
      <c r="AC599">
        <f>IF(K599='OnSSET_original_NoMG-PV-Diesel'!U598,'OnSSET_original_NoMG-PV-Diesel'!T598,"wait")</f>
        <v>15.456787670350099</v>
      </c>
      <c r="AD599">
        <f>IF(L599='OnSSET_original_NoMG-PV-Diesel'!U598,'OnSSET_original_NoMG-PV-Diesel'!T598,"wait")</f>
        <v>15.456787670350099</v>
      </c>
      <c r="AE599">
        <f>IF(M599='OnSSET_original_NoMG-PV-Diesel'!U598,'OnSSET_original_NoMG-PV-Diesel'!T598,"wait")</f>
        <v>15.456787670350099</v>
      </c>
      <c r="AF599">
        <f>IF(N599='OnSSET_original_NoMG-PV-Diesel'!AD598,'OnSSET_original_NoMG-PV-Diesel'!AC598,"wait")</f>
        <v>15.456787670350099</v>
      </c>
      <c r="AG599">
        <f>IF(O599='OnSSET_original_NoMG-PV-Diesel'!AD598,'OnSSET_original_NoMG-PV-Diesel'!AC598,"wait")</f>
        <v>15.456787670350099</v>
      </c>
      <c r="AH599">
        <f>IF(P599='OnSSET_original_NoMG-PV-Diesel'!AD598,'OnSSET_original_NoMG-PV-Diesel'!AC598,"wait")</f>
        <v>15.456787670350099</v>
      </c>
      <c r="AR599">
        <v>4.0389999999999997</v>
      </c>
      <c r="AS599">
        <v>5.1120000000000001</v>
      </c>
      <c r="AT599">
        <v>4.3550000000000004</v>
      </c>
      <c r="AU599">
        <v>2.927</v>
      </c>
      <c r="AV599">
        <v>51684.747080000001</v>
      </c>
      <c r="AW599">
        <v>0</v>
      </c>
      <c r="AX599">
        <v>9018.9636750000009</v>
      </c>
      <c r="AZ599">
        <f>SUMIF([1]base!$A$2:$A$169,B599,[1]base!$V$2:$V$169)</f>
        <v>0</v>
      </c>
      <c r="BA599">
        <f>SUMIF([2]s1!$A$2:$A$275,B599,[2]s1!$U$2:$U$275)</f>
        <v>0</v>
      </c>
      <c r="BB599">
        <f>SUMIF([3]s2!$A$2:$A$115,B599,[3]s2!$U$2:$U$115)</f>
        <v>0</v>
      </c>
      <c r="BC599">
        <f>SUMIF([4]s3!$A$2:$A$245,B599,[4]s3!$U$2:$U$245)</f>
        <v>0</v>
      </c>
      <c r="BD599">
        <f>SUMIF([5]s4!$A$2:$A$74,B599,[5]s4!$U$2:$U$74)</f>
        <v>0</v>
      </c>
      <c r="BF599">
        <f t="shared" si="50"/>
        <v>0</v>
      </c>
      <c r="BG599">
        <f t="shared" si="51"/>
        <v>0</v>
      </c>
      <c r="BH599">
        <f t="shared" si="52"/>
        <v>0</v>
      </c>
      <c r="BI599">
        <f t="shared" si="53"/>
        <v>0</v>
      </c>
      <c r="BJ599">
        <f t="shared" si="54"/>
        <v>0</v>
      </c>
      <c r="BL599" t="s">
        <v>114</v>
      </c>
      <c r="BM599" s="23">
        <v>86677.449770000007</v>
      </c>
      <c r="BN599" s="23">
        <v>17.096143940000001</v>
      </c>
      <c r="BP599" t="s">
        <v>183</v>
      </c>
      <c r="BQ599" s="23">
        <v>19166.585129999999</v>
      </c>
      <c r="BR599" s="23">
        <v>15.456787670000001</v>
      </c>
      <c r="BT599" t="s">
        <v>183</v>
      </c>
      <c r="BU599" s="23">
        <v>19166.585129999999</v>
      </c>
      <c r="BV599" s="23">
        <v>15.456787670000001</v>
      </c>
    </row>
    <row r="600" spans="1:74" x14ac:dyDescent="0.25">
      <c r="A600">
        <v>1</v>
      </c>
      <c r="B600" s="15">
        <v>9214</v>
      </c>
      <c r="C600" s="15">
        <v>-64.985818370000004</v>
      </c>
      <c r="D600" s="15">
        <v>-17.214602280000001</v>
      </c>
      <c r="E600" s="16">
        <v>0</v>
      </c>
      <c r="F600" s="19">
        <v>21199.708309670499</v>
      </c>
      <c r="G600" s="19">
        <v>51.362233798416476</v>
      </c>
      <c r="H600" s="16" t="str">
        <f>IF(LCOE_SensitivityScenarios!BF599&gt;'OnSSET_original_NoMG-PV-Diesel'!M599,'OnSSET_original_NoMG-PV-Diesel'!L599,LCOE_SensitivityScenarios!BG599)</f>
        <v>SA_PV</v>
      </c>
      <c r="I600" s="39" t="str">
        <f>IF(LCOE_SensitivityScenarios!BK599&gt;'OnSSET_original_NoMG-PV-Diesel'!M599,'OnSSET_original_NoMG-PV-Diesel'!L599,LCOE_SensitivityScenarios!BL599)</f>
        <v>SA_PV</v>
      </c>
      <c r="J600" s="39" t="str">
        <f>IF(LCOE_SensitivityScenarios!BP599&gt;'OnSSET_original_NoMG-PV-Diesel'!M599,'OnSSET_original_NoMG-PV-Diesel'!L599,LCOE_SensitivityScenarios!BQ599)</f>
        <v>SA_PV</v>
      </c>
      <c r="K600" s="38" t="str">
        <f>IF(LCOE_SensitivityScenarios!BU599&gt;'OnSSET_original_NoMG-PV-Diesel'!V599,'OnSSET_original_NoMG-PV-Diesel'!U599,LCOE_SensitivityScenarios!BV599)</f>
        <v>SA_Diesel</v>
      </c>
      <c r="L600" s="39" t="str">
        <f>IF(LCOE_SensitivityScenarios!BZ599&gt;'OnSSET_original_NoMG-PV-Diesel'!V599,'OnSSET_original_NoMG-PV-Diesel'!U599,LCOE_SensitivityScenarios!CA599)</f>
        <v>SA_Diesel</v>
      </c>
      <c r="M600" s="40" t="str">
        <f>IF(LCOE_SensitivityScenarios!CE599&gt;'OnSSET_original_NoMG-PV-Diesel'!V599,'OnSSET_original_NoMG-PV-Diesel'!U599,LCOE_SensitivityScenarios!CF599)</f>
        <v>SA_Diesel</v>
      </c>
      <c r="N600" s="39" t="str">
        <f>IF(LCOE_SensitivityScenarios!CJ599&gt;'OnSSET_original_NoMG-PV-Diesel'!AE599,'OnSSET_original_NoMG-PV-Diesel'!AD599,LCOE_SensitivityScenarios!CK599)</f>
        <v>SA_Diesel</v>
      </c>
      <c r="O600" s="39" t="str">
        <f>IF(LCOE_SensitivityScenarios!CO599&gt;'OnSSET_original_NoMG-PV-Diesel'!AE599,'OnSSET_original_NoMG-PV-Diesel'!AD599,LCOE_SensitivityScenarios!CP599)</f>
        <v>SA_Diesel</v>
      </c>
      <c r="P600" s="40" t="str">
        <f>IF(LCOE_SensitivityScenarios!CT599&gt;'OnSSET_original_NoMG-PV-Diesel'!AE599,'OnSSET_original_NoMG-PV-Diesel'!AD599,LCOE_SensitivityScenarios!CU599)</f>
        <v>SA_Diesel</v>
      </c>
      <c r="Q600" s="38">
        <f>IF(LCOE_SensitivityScenarios!BF599&gt;'OnSSET_original_NoMG-PV-Diesel'!M599,'OnSSET_original_NoMG-PV-Diesel'!M599,LCOE_SensitivityScenarios!BF599)</f>
        <v>0.54275455975541598</v>
      </c>
      <c r="R600" s="28">
        <f>MIN('OnSSET_original_NoMG-PV-Diesel'!E599:I599,LCOE_SensitivityScenarios!BK599)</f>
        <v>0.54275455975541598</v>
      </c>
      <c r="S600" s="28">
        <f>MIN('OnSSET_original_NoMG-PV-Diesel'!E599:I599,LCOE_SensitivityScenarios!BP599)</f>
        <v>0.54275455975541598</v>
      </c>
      <c r="T600" s="27">
        <f>MIN('OnSSET_original_NoMG-PV-Diesel'!N599:R599,LCOE_SensitivityScenarios!BU599)</f>
        <v>0.425867814841075</v>
      </c>
      <c r="U600" s="28">
        <f>MIN('OnSSET_original_NoMG-PV-Diesel'!N599:R599,LCOE_SensitivityScenarios!BZ599)</f>
        <v>0.425867814841075</v>
      </c>
      <c r="V600" s="29">
        <f>MIN('OnSSET_original_NoMG-PV-Diesel'!N599:R599,LCOE_SensitivityScenarios!CE599)</f>
        <v>0.425867814841075</v>
      </c>
      <c r="W600" s="28">
        <f>MIN('OnSSET_original_NoMG-PV-Diesel'!W599:AA599,LCOE_SensitivityScenarios!CJ599)</f>
        <v>0.21804876034436599</v>
      </c>
      <c r="X600" s="28">
        <f>MIN('OnSSET_original_NoMG-PV-Diesel'!W599:AA599,LCOE_SensitivityScenarios!CO599)</f>
        <v>0.21804876034436599</v>
      </c>
      <c r="Y600" s="29">
        <f>MIN('OnSSET_original_NoMG-PV-Diesel'!W599:AA599,LCOE_SensitivityScenarios!CT599)</f>
        <v>0.21804876034436599</v>
      </c>
      <c r="Z600">
        <f>IF(H600='OnSSET_original_NoMG-PV-Diesel'!L599,'OnSSET_original_NoMG-PV-Diesel'!K599,"wait")</f>
        <v>20.144376444070399</v>
      </c>
      <c r="AA600">
        <f>IF(I600='OnSSET_original_NoMG-PV-Diesel'!L599,'OnSSET_original_NoMG-PV-Diesel'!K599,"wait")</f>
        <v>20.144376444070399</v>
      </c>
      <c r="AB600">
        <f>IF(J600='OnSSET_original_NoMG-PV-Diesel'!L599,'OnSSET_original_NoMG-PV-Diesel'!K599,"wait")</f>
        <v>20.144376444070399</v>
      </c>
      <c r="AC600">
        <f>IF(K600='OnSSET_original_NoMG-PV-Diesel'!U599,'OnSSET_original_NoMG-PV-Diesel'!T599,"wait")</f>
        <v>9.6802321048724096</v>
      </c>
      <c r="AD600">
        <f>IF(L600='OnSSET_original_NoMG-PV-Diesel'!U599,'OnSSET_original_NoMG-PV-Diesel'!T599,"wait")</f>
        <v>9.6802321048724096</v>
      </c>
      <c r="AE600">
        <f>IF(M600='OnSSET_original_NoMG-PV-Diesel'!U599,'OnSSET_original_NoMG-PV-Diesel'!T599,"wait")</f>
        <v>9.6802321048724096</v>
      </c>
      <c r="AF600">
        <f>IF(N600='OnSSET_original_NoMG-PV-Diesel'!AD599,'OnSSET_original_NoMG-PV-Diesel'!AC599,"wait")</f>
        <v>9.6802321048724096</v>
      </c>
      <c r="AG600">
        <f>IF(O600='OnSSET_original_NoMG-PV-Diesel'!AD599,'OnSSET_original_NoMG-PV-Diesel'!AC599,"wait")</f>
        <v>9.6802321048724096</v>
      </c>
      <c r="AH600">
        <f>IF(P600='OnSSET_original_NoMG-PV-Diesel'!AD599,'OnSSET_original_NoMG-PV-Diesel'!AC599,"wait")</f>
        <v>9.6802321048724096</v>
      </c>
      <c r="AR600">
        <v>22.088000000000001</v>
      </c>
      <c r="AS600">
        <v>22.088000000000001</v>
      </c>
      <c r="AT600">
        <v>7.2379999999999898</v>
      </c>
      <c r="AU600">
        <v>0.44700000000000001</v>
      </c>
      <c r="AV600">
        <v>44195.29262</v>
      </c>
      <c r="AW600">
        <v>0</v>
      </c>
      <c r="AX600">
        <v>6420.2792250000002</v>
      </c>
      <c r="AZ600">
        <f>SUMIF([1]base!$A$2:$A$169,B600,[1]base!$V$2:$V$169)</f>
        <v>0</v>
      </c>
      <c r="BA600">
        <f>SUMIF([2]s1!$A$2:$A$275,B600,[2]s1!$U$2:$U$275)</f>
        <v>0</v>
      </c>
      <c r="BB600">
        <f>SUMIF([3]s2!$A$2:$A$115,B600,[3]s2!$U$2:$U$115)</f>
        <v>0</v>
      </c>
      <c r="BC600">
        <f>SUMIF([4]s3!$A$2:$A$245,B600,[4]s3!$U$2:$U$245)</f>
        <v>0</v>
      </c>
      <c r="BD600">
        <f>SUMIF([5]s4!$A$2:$A$74,B600,[5]s4!$U$2:$U$74)</f>
        <v>0</v>
      </c>
      <c r="BF600">
        <f t="shared" si="50"/>
        <v>0</v>
      </c>
      <c r="BG600">
        <f t="shared" si="51"/>
        <v>0</v>
      </c>
      <c r="BH600">
        <f t="shared" si="52"/>
        <v>0</v>
      </c>
      <c r="BI600">
        <f t="shared" si="53"/>
        <v>0</v>
      </c>
      <c r="BJ600">
        <f t="shared" si="54"/>
        <v>0</v>
      </c>
      <c r="BL600" t="s">
        <v>114</v>
      </c>
      <c r="BM600" s="23">
        <v>76407.564610000001</v>
      </c>
      <c r="BN600" s="23">
        <v>15.07052556</v>
      </c>
      <c r="BP600" t="s">
        <v>183</v>
      </c>
      <c r="BQ600" s="23">
        <v>12003.593290000001</v>
      </c>
      <c r="BR600" s="23">
        <v>9.680232105</v>
      </c>
      <c r="BT600" t="s">
        <v>183</v>
      </c>
      <c r="BU600" s="23">
        <v>12003.593290000001</v>
      </c>
      <c r="BV600" s="23">
        <v>9.680232105</v>
      </c>
    </row>
    <row r="601" spans="1:74" x14ac:dyDescent="0.25">
      <c r="A601">
        <v>1</v>
      </c>
      <c r="B601" s="15">
        <v>9216</v>
      </c>
      <c r="C601" s="15">
        <v>-64.970643190000004</v>
      </c>
      <c r="D601" s="15">
        <v>-16.932176389999999</v>
      </c>
      <c r="E601" s="16">
        <v>0</v>
      </c>
      <c r="F601" s="19">
        <v>27235.996796351101</v>
      </c>
      <c r="G601" s="19">
        <v>61.582920746297049</v>
      </c>
      <c r="H601" s="16" t="str">
        <f>IF(LCOE_SensitivityScenarios!BF600&gt;'OnSSET_original_NoMG-PV-Diesel'!M600,'OnSSET_original_NoMG-PV-Diesel'!L600,LCOE_SensitivityScenarios!BG600)</f>
        <v>SA_PV</v>
      </c>
      <c r="I601" s="39" t="str">
        <f>IF(LCOE_SensitivityScenarios!BK600&gt;'OnSSET_original_NoMG-PV-Diesel'!M600,'OnSSET_original_NoMG-PV-Diesel'!L600,LCOE_SensitivityScenarios!BL600)</f>
        <v>SA_PV</v>
      </c>
      <c r="J601" s="39" t="str">
        <f>IF(LCOE_SensitivityScenarios!BP600&gt;'OnSSET_original_NoMG-PV-Diesel'!M600,'OnSSET_original_NoMG-PV-Diesel'!L600,LCOE_SensitivityScenarios!BQ600)</f>
        <v>SA_PV</v>
      </c>
      <c r="K601" s="38" t="str">
        <f>IF(LCOE_SensitivityScenarios!BU600&gt;'OnSSET_original_NoMG-PV-Diesel'!V600,'OnSSET_original_NoMG-PV-Diesel'!U600,LCOE_SensitivityScenarios!BV600)</f>
        <v>SA_Diesel</v>
      </c>
      <c r="L601" s="39" t="str">
        <f>IF(LCOE_SensitivityScenarios!BZ600&gt;'OnSSET_original_NoMG-PV-Diesel'!V600,'OnSSET_original_NoMG-PV-Diesel'!U600,LCOE_SensitivityScenarios!CA600)</f>
        <v>SA_Diesel</v>
      </c>
      <c r="M601" s="40" t="str">
        <f>IF(LCOE_SensitivityScenarios!CE600&gt;'OnSSET_original_NoMG-PV-Diesel'!V600,'OnSSET_original_NoMG-PV-Diesel'!U600,LCOE_SensitivityScenarios!CF600)</f>
        <v>SA_Diesel</v>
      </c>
      <c r="N601" s="39" t="str">
        <f>IF(LCOE_SensitivityScenarios!CJ600&gt;'OnSSET_original_NoMG-PV-Diesel'!AE600,'OnSSET_original_NoMG-PV-Diesel'!AD600,LCOE_SensitivityScenarios!CK600)</f>
        <v>SA_Diesel</v>
      </c>
      <c r="O601" s="39" t="str">
        <f>IF(LCOE_SensitivityScenarios!CO600&gt;'OnSSET_original_NoMG-PV-Diesel'!AE600,'OnSSET_original_NoMG-PV-Diesel'!AD600,LCOE_SensitivityScenarios!CP600)</f>
        <v>SA_Diesel</v>
      </c>
      <c r="P601" s="40" t="str">
        <f>IF(LCOE_SensitivityScenarios!CT600&gt;'OnSSET_original_NoMG-PV-Diesel'!AE600,'OnSSET_original_NoMG-PV-Diesel'!AD600,LCOE_SensitivityScenarios!CU600)</f>
        <v>SA_Diesel</v>
      </c>
      <c r="Q601" s="38">
        <f>IF(LCOE_SensitivityScenarios!BF600&gt;'OnSSET_original_NoMG-PV-Diesel'!M600,'OnSSET_original_NoMG-PV-Diesel'!M600,LCOE_SensitivityScenarios!BF600)</f>
        <v>0.49235367202421099</v>
      </c>
      <c r="R601" s="28">
        <f>MIN('OnSSET_original_NoMG-PV-Diesel'!E600:I600,LCOE_SensitivityScenarios!BK600)</f>
        <v>0.49235367202421099</v>
      </c>
      <c r="S601" s="28">
        <f>MIN('OnSSET_original_NoMG-PV-Diesel'!E600:I600,LCOE_SensitivityScenarios!BP600)</f>
        <v>0.49235367202421099</v>
      </c>
      <c r="T601" s="27">
        <f>MIN('OnSSET_original_NoMG-PV-Diesel'!N600:R600,LCOE_SensitivityScenarios!BU600)</f>
        <v>0.46139816931954503</v>
      </c>
      <c r="U601" s="28">
        <f>MIN('OnSSET_original_NoMG-PV-Diesel'!N600:R600,LCOE_SensitivityScenarios!BZ600)</f>
        <v>0.46139816931954503</v>
      </c>
      <c r="V601" s="29">
        <f>MIN('OnSSET_original_NoMG-PV-Diesel'!N600:R600,LCOE_SensitivityScenarios!CE600)</f>
        <v>0.46139816931954503</v>
      </c>
      <c r="W601" s="28">
        <f>MIN('OnSSET_original_NoMG-PV-Diesel'!W600:AA600,LCOE_SensitivityScenarios!CJ600)</f>
        <v>0.23011567318611101</v>
      </c>
      <c r="X601" s="28">
        <f>MIN('OnSSET_original_NoMG-PV-Diesel'!W600:AA600,LCOE_SensitivityScenarios!CO600)</f>
        <v>0.23011567318611101</v>
      </c>
      <c r="Y601" s="29">
        <f>MIN('OnSSET_original_NoMG-PV-Diesel'!W600:AA600,LCOE_SensitivityScenarios!CT600)</f>
        <v>0.23011567318611101</v>
      </c>
      <c r="Z601">
        <f>IF(H601='OnSSET_original_NoMG-PV-Diesel'!L600,'OnSSET_original_NoMG-PV-Diesel'!K600,"wait")</f>
        <v>35.116438435262303</v>
      </c>
      <c r="AA601">
        <f>IF(I601='OnSSET_original_NoMG-PV-Diesel'!L600,'OnSSET_original_NoMG-PV-Diesel'!K600,"wait")</f>
        <v>35.116438435262303</v>
      </c>
      <c r="AB601">
        <f>IF(J601='OnSSET_original_NoMG-PV-Diesel'!L600,'OnSSET_original_NoMG-PV-Diesel'!K600,"wait")</f>
        <v>35.116438435262303</v>
      </c>
      <c r="AC601">
        <f>IF(K601='OnSSET_original_NoMG-PV-Diesel'!U600,'OnSSET_original_NoMG-PV-Diesel'!T600,"wait")</f>
        <v>12.436528217511899</v>
      </c>
      <c r="AD601">
        <f>IF(L601='OnSSET_original_NoMG-PV-Diesel'!U600,'OnSSET_original_NoMG-PV-Diesel'!T600,"wait")</f>
        <v>12.436528217511899</v>
      </c>
      <c r="AE601">
        <f>IF(M601='OnSSET_original_NoMG-PV-Diesel'!U600,'OnSSET_original_NoMG-PV-Diesel'!T600,"wait")</f>
        <v>12.436528217511899</v>
      </c>
      <c r="AF601">
        <f>IF(N601='OnSSET_original_NoMG-PV-Diesel'!AD600,'OnSSET_original_NoMG-PV-Diesel'!AC600,"wait")</f>
        <v>12.436528217511899</v>
      </c>
      <c r="AG601">
        <f>IF(O601='OnSSET_original_NoMG-PV-Diesel'!AD600,'OnSSET_original_NoMG-PV-Diesel'!AC600,"wait")</f>
        <v>12.436528217511899</v>
      </c>
      <c r="AH601">
        <f>IF(P601='OnSSET_original_NoMG-PV-Diesel'!AD600,'OnSSET_original_NoMG-PV-Diesel'!AC600,"wait")</f>
        <v>12.436528217511899</v>
      </c>
      <c r="AR601">
        <v>9.9060000000000006</v>
      </c>
      <c r="AS601">
        <v>9.9060000000000006</v>
      </c>
      <c r="AT601">
        <v>9.2910000000000004</v>
      </c>
      <c r="AU601">
        <v>1.6E-2</v>
      </c>
      <c r="AV601">
        <v>48752.097699999998</v>
      </c>
      <c r="AW601">
        <v>0</v>
      </c>
      <c r="AX601">
        <v>7948.9171349999997</v>
      </c>
      <c r="AZ601">
        <f>SUMIF([1]base!$A$2:$A$169,B601,[1]base!$V$2:$V$169)</f>
        <v>0</v>
      </c>
      <c r="BA601">
        <f>SUMIF([2]s1!$A$2:$A$275,B601,[2]s1!$U$2:$U$275)</f>
        <v>0</v>
      </c>
      <c r="BB601">
        <f>SUMIF([3]s2!$A$2:$A$115,B601,[3]s2!$U$2:$U$115)</f>
        <v>0</v>
      </c>
      <c r="BC601">
        <f>SUMIF([4]s3!$A$2:$A$245,B601,[4]s3!$U$2:$U$245)</f>
        <v>0</v>
      </c>
      <c r="BD601">
        <f>SUMIF([5]s4!$A$2:$A$74,B601,[5]s4!$U$2:$U$74)</f>
        <v>0</v>
      </c>
      <c r="BF601">
        <f t="shared" si="50"/>
        <v>0</v>
      </c>
      <c r="BG601">
        <f t="shared" si="51"/>
        <v>0</v>
      </c>
      <c r="BH601">
        <f t="shared" si="52"/>
        <v>0</v>
      </c>
      <c r="BI601">
        <f t="shared" si="53"/>
        <v>0</v>
      </c>
      <c r="BJ601">
        <f t="shared" si="54"/>
        <v>0</v>
      </c>
      <c r="BL601" t="s">
        <v>114</v>
      </c>
      <c r="BM601" s="23">
        <v>89047.851779999997</v>
      </c>
      <c r="BN601" s="23">
        <v>17.563678849999999</v>
      </c>
      <c r="BP601" t="s">
        <v>183</v>
      </c>
      <c r="BQ601" s="23">
        <v>15421.4305</v>
      </c>
      <c r="BR601" s="23">
        <v>12.43652822</v>
      </c>
      <c r="BT601" t="s">
        <v>183</v>
      </c>
      <c r="BU601" s="23">
        <v>15421.4305</v>
      </c>
      <c r="BV601" s="23">
        <v>12.43652822</v>
      </c>
    </row>
    <row r="602" spans="1:74" x14ac:dyDescent="0.25">
      <c r="A602">
        <v>1</v>
      </c>
      <c r="B602" s="15">
        <v>9222</v>
      </c>
      <c r="C602" s="15">
        <v>-65.028537659999998</v>
      </c>
      <c r="D602" s="15">
        <v>-16.962321410000001</v>
      </c>
      <c r="E602" s="16">
        <v>0</v>
      </c>
      <c r="F602" s="19">
        <v>20694.953345317699</v>
      </c>
      <c r="G602" s="19">
        <v>50.139323458740847</v>
      </c>
      <c r="H602" s="16" t="str">
        <f>IF(LCOE_SensitivityScenarios!BF601&gt;'OnSSET_original_NoMG-PV-Diesel'!M601,'OnSSET_original_NoMG-PV-Diesel'!L601,LCOE_SensitivityScenarios!BG601)</f>
        <v>SA_PV</v>
      </c>
      <c r="I602" s="39" t="str">
        <f>IF(LCOE_SensitivityScenarios!BK601&gt;'OnSSET_original_NoMG-PV-Diesel'!M601,'OnSSET_original_NoMG-PV-Diesel'!L601,LCOE_SensitivityScenarios!BL601)</f>
        <v>SA_PV</v>
      </c>
      <c r="J602" s="39" t="str">
        <f>IF(LCOE_SensitivityScenarios!BP601&gt;'OnSSET_original_NoMG-PV-Diesel'!M601,'OnSSET_original_NoMG-PV-Diesel'!L601,LCOE_SensitivityScenarios!BQ601)</f>
        <v>SA_PV</v>
      </c>
      <c r="K602" s="38" t="str">
        <f>IF(LCOE_SensitivityScenarios!BU601&gt;'OnSSET_original_NoMG-PV-Diesel'!V601,'OnSSET_original_NoMG-PV-Diesel'!U601,LCOE_SensitivityScenarios!BV601)</f>
        <v>SA_Diesel</v>
      </c>
      <c r="L602" s="39" t="str">
        <f>IF(LCOE_SensitivityScenarios!BZ601&gt;'OnSSET_original_NoMG-PV-Diesel'!V601,'OnSSET_original_NoMG-PV-Diesel'!U601,LCOE_SensitivityScenarios!CA601)</f>
        <v>SA_Diesel</v>
      </c>
      <c r="M602" s="40" t="str">
        <f>IF(LCOE_SensitivityScenarios!CE601&gt;'OnSSET_original_NoMG-PV-Diesel'!V601,'OnSSET_original_NoMG-PV-Diesel'!U601,LCOE_SensitivityScenarios!CF601)</f>
        <v>SA_Diesel</v>
      </c>
      <c r="N602" s="39" t="str">
        <f>IF(LCOE_SensitivityScenarios!CJ601&gt;'OnSSET_original_NoMG-PV-Diesel'!AE601,'OnSSET_original_NoMG-PV-Diesel'!AD601,LCOE_SensitivityScenarios!CK601)</f>
        <v>SA_Diesel</v>
      </c>
      <c r="O602" s="39" t="str">
        <f>IF(LCOE_SensitivityScenarios!CO601&gt;'OnSSET_original_NoMG-PV-Diesel'!AE601,'OnSSET_original_NoMG-PV-Diesel'!AD601,LCOE_SensitivityScenarios!CP601)</f>
        <v>SA_Diesel</v>
      </c>
      <c r="P602" s="40" t="str">
        <f>IF(LCOE_SensitivityScenarios!CT601&gt;'OnSSET_original_NoMG-PV-Diesel'!AE601,'OnSSET_original_NoMG-PV-Diesel'!AD601,LCOE_SensitivityScenarios!CU601)</f>
        <v>SA_Diesel</v>
      </c>
      <c r="Q602" s="38">
        <f>IF(LCOE_SensitivityScenarios!BF601&gt;'OnSSET_original_NoMG-PV-Diesel'!M601,'OnSSET_original_NoMG-PV-Diesel'!M601,LCOE_SensitivityScenarios!BF601)</f>
        <v>0.49465036553802699</v>
      </c>
      <c r="R602" s="28">
        <f>MIN('OnSSET_original_NoMG-PV-Diesel'!E601:I601,LCOE_SensitivityScenarios!BK601)</f>
        <v>0.49465036553802699</v>
      </c>
      <c r="S602" s="28">
        <f>MIN('OnSSET_original_NoMG-PV-Diesel'!E601:I601,LCOE_SensitivityScenarios!BP601)</f>
        <v>0.49465036553802699</v>
      </c>
      <c r="T602" s="27">
        <f>MIN('OnSSET_original_NoMG-PV-Diesel'!N601:R601,LCOE_SensitivityScenarios!BU601)</f>
        <v>0.39033746036260603</v>
      </c>
      <c r="U602" s="28">
        <f>MIN('OnSSET_original_NoMG-PV-Diesel'!N601:R601,LCOE_SensitivityScenarios!BZ601)</f>
        <v>0.39033746036260603</v>
      </c>
      <c r="V602" s="29">
        <f>MIN('OnSSET_original_NoMG-PV-Diesel'!N601:R601,LCOE_SensitivityScenarios!CE601)</f>
        <v>0.39033746036260603</v>
      </c>
      <c r="W602" s="28">
        <f>MIN('OnSSET_original_NoMG-PV-Diesel'!W601:AA601,LCOE_SensitivityScenarios!CJ601)</f>
        <v>0.205981847502622</v>
      </c>
      <c r="X602" s="28">
        <f>MIN('OnSSET_original_NoMG-PV-Diesel'!W601:AA601,LCOE_SensitivityScenarios!CO601)</f>
        <v>0.205981847502622</v>
      </c>
      <c r="Y602" s="29">
        <f>MIN('OnSSET_original_NoMG-PV-Diesel'!W601:AA601,LCOE_SensitivityScenarios!CT601)</f>
        <v>0.205981847502622</v>
      </c>
      <c r="Z602">
        <f>IF(H602='OnSSET_original_NoMG-PV-Diesel'!L601,'OnSSET_original_NoMG-PV-Diesel'!K601,"wait")</f>
        <v>17.602228680158198</v>
      </c>
      <c r="AA602">
        <f>IF(I602='OnSSET_original_NoMG-PV-Diesel'!L601,'OnSSET_original_NoMG-PV-Diesel'!K601,"wait")</f>
        <v>17.602228680158198</v>
      </c>
      <c r="AB602">
        <f>IF(J602='OnSSET_original_NoMG-PV-Diesel'!L601,'OnSSET_original_NoMG-PV-Diesel'!K601,"wait")</f>
        <v>17.602228680158198</v>
      </c>
      <c r="AC602">
        <f>IF(K602='OnSSET_original_NoMG-PV-Diesel'!U601,'OnSSET_original_NoMG-PV-Diesel'!T601,"wait")</f>
        <v>9.4497503859898107</v>
      </c>
      <c r="AD602">
        <f>IF(L602='OnSSET_original_NoMG-PV-Diesel'!U601,'OnSSET_original_NoMG-PV-Diesel'!T601,"wait")</f>
        <v>9.4497503859898107</v>
      </c>
      <c r="AE602">
        <f>IF(M602='OnSSET_original_NoMG-PV-Diesel'!U601,'OnSSET_original_NoMG-PV-Diesel'!T601,"wait")</f>
        <v>9.4497503859898107</v>
      </c>
      <c r="AF602">
        <f>IF(N602='OnSSET_original_NoMG-PV-Diesel'!AD601,'OnSSET_original_NoMG-PV-Diesel'!AC601,"wait")</f>
        <v>9.4497503859898107</v>
      </c>
      <c r="AG602">
        <f>IF(O602='OnSSET_original_NoMG-PV-Diesel'!AD601,'OnSSET_original_NoMG-PV-Diesel'!AC601,"wait")</f>
        <v>9.4497503859898107</v>
      </c>
      <c r="AH602">
        <f>IF(P602='OnSSET_original_NoMG-PV-Diesel'!AD601,'OnSSET_original_NoMG-PV-Diesel'!AC601,"wait")</f>
        <v>9.4497503859898107</v>
      </c>
      <c r="AR602">
        <v>5.9729999999999999</v>
      </c>
      <c r="AS602">
        <v>5.9729999999999999</v>
      </c>
      <c r="AT602">
        <v>4.9480000000000004</v>
      </c>
      <c r="AU602">
        <v>1.127</v>
      </c>
      <c r="AV602">
        <v>43711.035279999996</v>
      </c>
      <c r="AW602">
        <v>0</v>
      </c>
      <c r="AX602">
        <v>6267.4154319999998</v>
      </c>
      <c r="AZ602">
        <f>SUMIF([1]base!$A$2:$A$169,B602,[1]base!$V$2:$V$169)</f>
        <v>0</v>
      </c>
      <c r="BA602">
        <f>SUMIF([2]s1!$A$2:$A$275,B602,[2]s1!$U$2:$U$275)</f>
        <v>0</v>
      </c>
      <c r="BB602">
        <f>SUMIF([3]s2!$A$2:$A$115,B602,[3]s2!$U$2:$U$115)</f>
        <v>0</v>
      </c>
      <c r="BC602">
        <f>SUMIF([4]s3!$A$2:$A$245,B602,[4]s3!$U$2:$U$245)</f>
        <v>0</v>
      </c>
      <c r="BD602">
        <f>SUMIF([5]s4!$A$2:$A$74,B602,[5]s4!$U$2:$U$74)</f>
        <v>0</v>
      </c>
      <c r="BF602">
        <f t="shared" si="50"/>
        <v>0</v>
      </c>
      <c r="BG602">
        <f t="shared" si="51"/>
        <v>0</v>
      </c>
      <c r="BH602">
        <f t="shared" si="52"/>
        <v>0</v>
      </c>
      <c r="BI602">
        <f t="shared" si="53"/>
        <v>0</v>
      </c>
      <c r="BJ602">
        <f t="shared" si="54"/>
        <v>0</v>
      </c>
      <c r="BL602" t="s">
        <v>114</v>
      </c>
      <c r="BM602" s="23">
        <v>67977.592139999993</v>
      </c>
      <c r="BN602" s="23">
        <v>13.4078091</v>
      </c>
      <c r="BP602" t="s">
        <v>183</v>
      </c>
      <c r="BQ602" s="23">
        <v>11717.793439999999</v>
      </c>
      <c r="BR602" s="23">
        <v>9.4497503859999998</v>
      </c>
      <c r="BT602" t="s">
        <v>183</v>
      </c>
      <c r="BU602" s="23">
        <v>11717.793439999999</v>
      </c>
      <c r="BV602" s="23">
        <v>9.4497503859999998</v>
      </c>
    </row>
    <row r="603" spans="1:74" x14ac:dyDescent="0.25">
      <c r="A603">
        <v>1</v>
      </c>
      <c r="B603" s="15">
        <v>9289</v>
      </c>
      <c r="C603" s="15">
        <v>-65.168006660000003</v>
      </c>
      <c r="D603" s="15">
        <v>-17.629507579999999</v>
      </c>
      <c r="E603" s="16">
        <v>1</v>
      </c>
      <c r="F603" s="19">
        <v>23220.684183387901</v>
      </c>
      <c r="G603" s="19">
        <v>68.97645544033503</v>
      </c>
      <c r="H603" s="16" t="str">
        <f>IF(LCOE_SensitivityScenarios!BF602&gt;'OnSSET_original_NoMG-PV-Diesel'!M602,'OnSSET_original_NoMG-PV-Diesel'!L602,LCOE_SensitivityScenarios!BG602)</f>
        <v>SA_Diesel</v>
      </c>
      <c r="I603" s="39" t="str">
        <f>IF(LCOE_SensitivityScenarios!BK602&gt;'OnSSET_original_NoMG-PV-Diesel'!M602,'OnSSET_original_NoMG-PV-Diesel'!L602,LCOE_SensitivityScenarios!BL602)</f>
        <v>SA_Diesel</v>
      </c>
      <c r="J603" s="39" t="str">
        <f>IF(LCOE_SensitivityScenarios!BP602&gt;'OnSSET_original_NoMG-PV-Diesel'!M602,'OnSSET_original_NoMG-PV-Diesel'!L602,LCOE_SensitivityScenarios!BQ602)</f>
        <v>SA_Diesel</v>
      </c>
      <c r="K603" s="38" t="str">
        <f>IF(LCOE_SensitivityScenarios!BU602&gt;'OnSSET_original_NoMG-PV-Diesel'!V602,'OnSSET_original_NoMG-PV-Diesel'!U602,LCOE_SensitivityScenarios!BV602)</f>
        <v>SA_Diesel</v>
      </c>
      <c r="L603" s="39" t="str">
        <f>IF(LCOE_SensitivityScenarios!BZ602&gt;'OnSSET_original_NoMG-PV-Diesel'!V602,'OnSSET_original_NoMG-PV-Diesel'!U602,LCOE_SensitivityScenarios!CA602)</f>
        <v>SA_Diesel</v>
      </c>
      <c r="M603" s="40" t="str">
        <f>IF(LCOE_SensitivityScenarios!CE602&gt;'OnSSET_original_NoMG-PV-Diesel'!V602,'OnSSET_original_NoMG-PV-Diesel'!U602,LCOE_SensitivityScenarios!CF602)</f>
        <v>SA_Diesel</v>
      </c>
      <c r="N603" s="39" t="str">
        <f>IF(LCOE_SensitivityScenarios!CJ602&gt;'OnSSET_original_NoMG-PV-Diesel'!AE602,'OnSSET_original_NoMG-PV-Diesel'!AD602,LCOE_SensitivityScenarios!CK602)</f>
        <v>SA_Diesel</v>
      </c>
      <c r="O603" s="39" t="str">
        <f>IF(LCOE_SensitivityScenarios!CO602&gt;'OnSSET_original_NoMG-PV-Diesel'!AE602,'OnSSET_original_NoMG-PV-Diesel'!AD602,LCOE_SensitivityScenarios!CP602)</f>
        <v>SA_Diesel</v>
      </c>
      <c r="P603" s="40" t="str">
        <f>IF(LCOE_SensitivityScenarios!CT602&gt;'OnSSET_original_NoMG-PV-Diesel'!AE602,'OnSSET_original_NoMG-PV-Diesel'!AD602,LCOE_SensitivityScenarios!CU602)</f>
        <v>SA_Diesel</v>
      </c>
      <c r="Q603" s="38">
        <f>IF(LCOE_SensitivityScenarios!BF602&gt;'OnSSET_original_NoMG-PV-Diesel'!M602,'OnSSET_original_NoMG-PV-Diesel'!M602,LCOE_SensitivityScenarios!BF602)</f>
        <v>0.42529319994385001</v>
      </c>
      <c r="R603" s="28">
        <f>MIN('OnSSET_original_NoMG-PV-Diesel'!E602:I602,LCOE_SensitivityScenarios!BK602)</f>
        <v>0.42529319994385001</v>
      </c>
      <c r="S603" s="28">
        <f>MIN('OnSSET_original_NoMG-PV-Diesel'!E602:I602,LCOE_SensitivityScenarios!BP602)</f>
        <v>0.42529319994385001</v>
      </c>
      <c r="T603" s="27">
        <f>MIN('OnSSET_original_NoMG-PV-Diesel'!N602:R602,LCOE_SensitivityScenarios!BU602)</f>
        <v>0.31927675140566703</v>
      </c>
      <c r="U603" s="28">
        <f>MIN('OnSSET_original_NoMG-PV-Diesel'!N602:R602,LCOE_SensitivityScenarios!BZ602)</f>
        <v>0.31927675140566703</v>
      </c>
      <c r="V603" s="29">
        <f>MIN('OnSSET_original_NoMG-PV-Diesel'!N602:R602,LCOE_SensitivityScenarios!CE602)</f>
        <v>0.31927675140566703</v>
      </c>
      <c r="W603" s="28">
        <f>MIN('OnSSET_original_NoMG-PV-Diesel'!W602:AA602,LCOE_SensitivityScenarios!CJ602)</f>
        <v>0.18184802181913301</v>
      </c>
      <c r="X603" s="28">
        <f>MIN('OnSSET_original_NoMG-PV-Diesel'!W602:AA602,LCOE_SensitivityScenarios!CO602)</f>
        <v>0.18184802181913301</v>
      </c>
      <c r="Y603" s="29">
        <f>MIN('OnSSET_original_NoMG-PV-Diesel'!W602:AA602,LCOE_SensitivityScenarios!CT602)</f>
        <v>0.18184802181913301</v>
      </c>
      <c r="Z603">
        <f>IF(H603='OnSSET_original_NoMG-PV-Diesel'!L602,'OnSSET_original_NoMG-PV-Diesel'!K602,"wait")</f>
        <v>7.7395183613778196</v>
      </c>
      <c r="AA603">
        <f>IF(I603='OnSSET_original_NoMG-PV-Diesel'!L602,'OnSSET_original_NoMG-PV-Diesel'!K602,"wait")</f>
        <v>7.7395183613778196</v>
      </c>
      <c r="AB603">
        <f>IF(J603='OnSSET_original_NoMG-PV-Diesel'!L602,'OnSSET_original_NoMG-PV-Diesel'!K602,"wait")</f>
        <v>7.7395183613778196</v>
      </c>
      <c r="AC603">
        <f>IF(K603='OnSSET_original_NoMG-PV-Diesel'!U602,'OnSSET_original_NoMG-PV-Diesel'!T602,"wait")</f>
        <v>10.6030521385333</v>
      </c>
      <c r="AD603">
        <f>IF(L603='OnSSET_original_NoMG-PV-Diesel'!U602,'OnSSET_original_NoMG-PV-Diesel'!T602,"wait")</f>
        <v>10.6030521385333</v>
      </c>
      <c r="AE603">
        <f>IF(M603='OnSSET_original_NoMG-PV-Diesel'!U602,'OnSSET_original_NoMG-PV-Diesel'!T602,"wait")</f>
        <v>10.6030521385333</v>
      </c>
      <c r="AF603">
        <f>IF(N603='OnSSET_original_NoMG-PV-Diesel'!AD602,'OnSSET_original_NoMG-PV-Diesel'!AC602,"wait")</f>
        <v>10.6030521385333</v>
      </c>
      <c r="AG603">
        <f>IF(O603='OnSSET_original_NoMG-PV-Diesel'!AD602,'OnSSET_original_NoMG-PV-Diesel'!AC602,"wait")</f>
        <v>10.6030521385333</v>
      </c>
      <c r="AH603">
        <f>IF(P603='OnSSET_original_NoMG-PV-Diesel'!AD602,'OnSSET_original_NoMG-PV-Diesel'!AC602,"wait")</f>
        <v>10.6030521385333</v>
      </c>
      <c r="AR603">
        <v>37.941000000000003</v>
      </c>
      <c r="AS603">
        <v>12.981999999999999</v>
      </c>
      <c r="AT603">
        <v>2.6659999999999999</v>
      </c>
      <c r="AU603">
        <v>0.27699999999999902</v>
      </c>
      <c r="AV603">
        <v>62289.266920000002</v>
      </c>
      <c r="AW603">
        <v>0</v>
      </c>
      <c r="AX603">
        <v>13452.01362</v>
      </c>
      <c r="AZ603">
        <f>SUMIF([1]base!$A$2:$A$169,B603,[1]base!$V$2:$V$169)</f>
        <v>0</v>
      </c>
      <c r="BA603">
        <f>SUMIF([2]s1!$A$2:$A$275,B603,[2]s1!$U$2:$U$275)</f>
        <v>0</v>
      </c>
      <c r="BB603">
        <f>SUMIF([3]s2!$A$2:$A$115,B603,[3]s2!$U$2:$U$115)</f>
        <v>0</v>
      </c>
      <c r="BC603">
        <f>SUMIF([4]s3!$A$2:$A$245,B603,[4]s3!$U$2:$U$245)</f>
        <v>0</v>
      </c>
      <c r="BD603">
        <f>SUMIF([5]s4!$A$2:$A$74,B603,[5]s4!$U$2:$U$74)</f>
        <v>0</v>
      </c>
      <c r="BF603">
        <f t="shared" si="50"/>
        <v>0</v>
      </c>
      <c r="BG603">
        <f t="shared" si="51"/>
        <v>0</v>
      </c>
      <c r="BH603">
        <f t="shared" si="52"/>
        <v>0</v>
      </c>
      <c r="BI603">
        <f t="shared" si="53"/>
        <v>0</v>
      </c>
      <c r="BJ603">
        <f t="shared" si="54"/>
        <v>0</v>
      </c>
      <c r="BL603" t="s">
        <v>113</v>
      </c>
      <c r="BM603" s="23">
        <v>13147.900180000001</v>
      </c>
      <c r="BN603" s="23">
        <v>10.603052140000001</v>
      </c>
      <c r="BP603" t="s">
        <v>183</v>
      </c>
      <c r="BQ603" s="23">
        <v>13147.900180000001</v>
      </c>
      <c r="BR603" s="23">
        <v>10.603052140000001</v>
      </c>
      <c r="BT603" t="s">
        <v>183</v>
      </c>
      <c r="BU603" s="23">
        <v>13147.900180000001</v>
      </c>
      <c r="BV603" s="23">
        <v>10.603052140000001</v>
      </c>
    </row>
    <row r="604" spans="1:74" x14ac:dyDescent="0.25">
      <c r="A604">
        <v>1</v>
      </c>
      <c r="B604" s="15">
        <v>9305</v>
      </c>
      <c r="C604" s="15">
        <v>-66.379537580000004</v>
      </c>
      <c r="D604" s="15">
        <v>-16.93068573</v>
      </c>
      <c r="E604" s="16">
        <v>1</v>
      </c>
      <c r="F604" s="19">
        <v>19350.573820903799</v>
      </c>
      <c r="G604" s="19">
        <v>63.876276035066091</v>
      </c>
      <c r="H604" s="16" t="str">
        <f>IF(LCOE_SensitivityScenarios!BF603&gt;'OnSSET_original_NoMG-PV-Diesel'!M603,'OnSSET_original_NoMG-PV-Diesel'!L603,LCOE_SensitivityScenarios!BG603)</f>
        <v>SA_Diesel</v>
      </c>
      <c r="I604" s="39" t="str">
        <f>IF(LCOE_SensitivityScenarios!BK603&gt;'OnSSET_original_NoMG-PV-Diesel'!M603,'OnSSET_original_NoMG-PV-Diesel'!L603,LCOE_SensitivityScenarios!BL603)</f>
        <v>SA_Diesel</v>
      </c>
      <c r="J604" s="39" t="str">
        <f>IF(LCOE_SensitivityScenarios!BP603&gt;'OnSSET_original_NoMG-PV-Diesel'!M603,'OnSSET_original_NoMG-PV-Diesel'!L603,LCOE_SensitivityScenarios!BQ603)</f>
        <v>SA_Diesel</v>
      </c>
      <c r="K604" s="38" t="str">
        <f>IF(LCOE_SensitivityScenarios!BU603&gt;'OnSSET_original_NoMG-PV-Diesel'!V603,'OnSSET_original_NoMG-PV-Diesel'!U603,LCOE_SensitivityScenarios!BV603)</f>
        <v>SA_Diesel</v>
      </c>
      <c r="L604" s="39" t="str">
        <f>IF(LCOE_SensitivityScenarios!BZ603&gt;'OnSSET_original_NoMG-PV-Diesel'!V603,'OnSSET_original_NoMG-PV-Diesel'!U603,LCOE_SensitivityScenarios!CA603)</f>
        <v>SA_Diesel</v>
      </c>
      <c r="M604" s="40" t="str">
        <f>IF(LCOE_SensitivityScenarios!CE603&gt;'OnSSET_original_NoMG-PV-Diesel'!V603,'OnSSET_original_NoMG-PV-Diesel'!U603,LCOE_SensitivityScenarios!CF603)</f>
        <v>SA_Diesel</v>
      </c>
      <c r="N604" s="39" t="str">
        <f>IF(LCOE_SensitivityScenarios!CJ603&gt;'OnSSET_original_NoMG-PV-Diesel'!AE603,'OnSSET_original_NoMG-PV-Diesel'!AD603,LCOE_SensitivityScenarios!CK603)</f>
        <v>SA_Diesel</v>
      </c>
      <c r="O604" s="39" t="str">
        <f>IF(LCOE_SensitivityScenarios!CO603&gt;'OnSSET_original_NoMG-PV-Diesel'!AE603,'OnSSET_original_NoMG-PV-Diesel'!AD603,LCOE_SensitivityScenarios!CP603)</f>
        <v>SA_Diesel</v>
      </c>
      <c r="P604" s="40" t="str">
        <f>IF(LCOE_SensitivityScenarios!CT603&gt;'OnSSET_original_NoMG-PV-Diesel'!AE603,'OnSSET_original_NoMG-PV-Diesel'!AD603,LCOE_SensitivityScenarios!CU603)</f>
        <v>SA_Diesel</v>
      </c>
      <c r="Q604" s="38">
        <f>IF(LCOE_SensitivityScenarios!BF603&gt;'OnSSET_original_NoMG-PV-Diesel'!M603,'OnSSET_original_NoMG-PV-Diesel'!M603,LCOE_SensitivityScenarios!BF603)</f>
        <v>0.398477838073306</v>
      </c>
      <c r="R604" s="28">
        <f>MIN('OnSSET_original_NoMG-PV-Diesel'!E603:I603,LCOE_SensitivityScenarios!BK603)</f>
        <v>0.398477838073306</v>
      </c>
      <c r="S604" s="28">
        <f>MIN('OnSSET_original_NoMG-PV-Diesel'!E603:I603,LCOE_SensitivityScenarios!BP603)</f>
        <v>0.398477838073306</v>
      </c>
      <c r="T604" s="27">
        <f>MIN('OnSSET_original_NoMG-PV-Diesel'!N603:R603,LCOE_SensitivityScenarios!BU603)</f>
        <v>0.30151157416643198</v>
      </c>
      <c r="U604" s="28">
        <f>MIN('OnSSET_original_NoMG-PV-Diesel'!N603:R603,LCOE_SensitivityScenarios!BZ603)</f>
        <v>0.30151157416643198</v>
      </c>
      <c r="V604" s="29">
        <f>MIN('OnSSET_original_NoMG-PV-Diesel'!N603:R603,LCOE_SensitivityScenarios!CE603)</f>
        <v>0.30151157416643198</v>
      </c>
      <c r="W604" s="28">
        <f>MIN('OnSSET_original_NoMG-PV-Diesel'!W603:AA603,LCOE_SensitivityScenarios!CJ603)</f>
        <v>0.17581456539826101</v>
      </c>
      <c r="X604" s="28">
        <f>MIN('OnSSET_original_NoMG-PV-Diesel'!W603:AA603,LCOE_SensitivityScenarios!CO603)</f>
        <v>0.17581456539826101</v>
      </c>
      <c r="Y604" s="29">
        <f>MIN('OnSSET_original_NoMG-PV-Diesel'!W603:AA603,LCOE_SensitivityScenarios!CT603)</f>
        <v>0.17581456539826101</v>
      </c>
      <c r="Z604">
        <f>IF(H604='OnSSET_original_NoMG-PV-Diesel'!L603,'OnSSET_original_NoMG-PV-Diesel'!K603,"wait")</f>
        <v>9.3718552951589906</v>
      </c>
      <c r="AA604">
        <f>IF(I604='OnSSET_original_NoMG-PV-Diesel'!L603,'OnSSET_original_NoMG-PV-Diesel'!K603,"wait")</f>
        <v>9.3718552951589906</v>
      </c>
      <c r="AB604">
        <f>IF(J604='OnSSET_original_NoMG-PV-Diesel'!L603,'OnSSET_original_NoMG-PV-Diesel'!K603,"wait")</f>
        <v>9.3718552951589906</v>
      </c>
      <c r="AC604">
        <f>IF(K604='OnSSET_original_NoMG-PV-Diesel'!U603,'OnSSET_original_NoMG-PV-Diesel'!T603,"wait")</f>
        <v>8.8358784570337097</v>
      </c>
      <c r="AD604">
        <f>IF(L604='OnSSET_original_NoMG-PV-Diesel'!U603,'OnSSET_original_NoMG-PV-Diesel'!T603,"wait")</f>
        <v>8.8358784570337097</v>
      </c>
      <c r="AE604">
        <f>IF(M604='OnSSET_original_NoMG-PV-Diesel'!U603,'OnSSET_original_NoMG-PV-Diesel'!T603,"wait")</f>
        <v>8.8358784570337097</v>
      </c>
      <c r="AF604">
        <f>IF(N604='OnSSET_original_NoMG-PV-Diesel'!AD603,'OnSSET_original_NoMG-PV-Diesel'!AC603,"wait")</f>
        <v>8.8358784570337097</v>
      </c>
      <c r="AG604">
        <f>IF(O604='OnSSET_original_NoMG-PV-Diesel'!AD603,'OnSSET_original_NoMG-PV-Diesel'!AC603,"wait")</f>
        <v>8.8358784570337097</v>
      </c>
      <c r="AH604">
        <f>IF(P604='OnSSET_original_NoMG-PV-Diesel'!AD603,'OnSSET_original_NoMG-PV-Diesel'!AC603,"wait")</f>
        <v>8.8358784570337097</v>
      </c>
      <c r="AR604">
        <v>55.545999999999999</v>
      </c>
      <c r="AS604">
        <v>43.497</v>
      </c>
      <c r="AT604">
        <v>19.148</v>
      </c>
      <c r="AU604">
        <v>2.8999999999999901E-2</v>
      </c>
      <c r="AV604">
        <v>60602.225480000001</v>
      </c>
      <c r="AW604">
        <v>0</v>
      </c>
      <c r="AX604">
        <v>12687.694659999999</v>
      </c>
      <c r="AZ604">
        <f>SUMIF([1]base!$A$2:$A$169,B604,[1]base!$V$2:$V$169)</f>
        <v>0</v>
      </c>
      <c r="BA604">
        <f>SUMIF([2]s1!$A$2:$A$275,B604,[2]s1!$U$2:$U$275)</f>
        <v>0</v>
      </c>
      <c r="BB604">
        <f>SUMIF([3]s2!$A$2:$A$115,B604,[3]s2!$U$2:$U$115)</f>
        <v>0</v>
      </c>
      <c r="BC604">
        <f>SUMIF([4]s3!$A$2:$A$245,B604,[4]s3!$U$2:$U$245)</f>
        <v>0</v>
      </c>
      <c r="BD604">
        <f>SUMIF([5]s4!$A$2:$A$74,B604,[5]s4!$U$2:$U$74)</f>
        <v>0</v>
      </c>
      <c r="BF604">
        <f t="shared" si="50"/>
        <v>0</v>
      </c>
      <c r="BG604">
        <f t="shared" si="51"/>
        <v>0</v>
      </c>
      <c r="BH604">
        <f t="shared" si="52"/>
        <v>0</v>
      </c>
      <c r="BI604">
        <f t="shared" si="53"/>
        <v>0</v>
      </c>
      <c r="BJ604">
        <f t="shared" si="54"/>
        <v>0</v>
      </c>
      <c r="BL604" t="s">
        <v>113</v>
      </c>
      <c r="BM604" s="23">
        <v>10956.58556</v>
      </c>
      <c r="BN604" s="23">
        <v>8.8358784569999997</v>
      </c>
      <c r="BP604" t="s">
        <v>183</v>
      </c>
      <c r="BQ604" s="23">
        <v>10956.58556</v>
      </c>
      <c r="BR604" s="23">
        <v>8.8358784569999997</v>
      </c>
      <c r="BT604" t="s">
        <v>183</v>
      </c>
      <c r="BU604" s="23">
        <v>10956.58556</v>
      </c>
      <c r="BV604" s="23">
        <v>8.8358784569999997</v>
      </c>
    </row>
    <row r="605" spans="1:74" x14ac:dyDescent="0.25">
      <c r="A605">
        <v>1</v>
      </c>
      <c r="B605" s="15">
        <v>9307</v>
      </c>
      <c r="C605" s="15">
        <v>-65.403588819999996</v>
      </c>
      <c r="D605" s="15">
        <v>-17.064963859999999</v>
      </c>
      <c r="E605" s="16">
        <v>0</v>
      </c>
      <c r="F605" s="19">
        <v>27040.605617859899</v>
      </c>
      <c r="G605" s="19">
        <v>61.975603274320335</v>
      </c>
      <c r="H605" s="16" t="str">
        <f>IF(LCOE_SensitivityScenarios!BF604&gt;'OnSSET_original_NoMG-PV-Diesel'!M604,'OnSSET_original_NoMG-PV-Diesel'!L604,LCOE_SensitivityScenarios!BG604)</f>
        <v>SA_PV</v>
      </c>
      <c r="I605" s="39" t="str">
        <f>IF(LCOE_SensitivityScenarios!BK604&gt;'OnSSET_original_NoMG-PV-Diesel'!M604,'OnSSET_original_NoMG-PV-Diesel'!L604,LCOE_SensitivityScenarios!BL604)</f>
        <v>SA_PV</v>
      </c>
      <c r="J605" s="39" t="str">
        <f>IF(LCOE_SensitivityScenarios!BP604&gt;'OnSSET_original_NoMG-PV-Diesel'!M604,'OnSSET_original_NoMG-PV-Diesel'!L604,LCOE_SensitivityScenarios!BQ604)</f>
        <v>SA_PV</v>
      </c>
      <c r="K605" s="38" t="str">
        <f>IF(LCOE_SensitivityScenarios!BU604&gt;'OnSSET_original_NoMG-PV-Diesel'!V604,'OnSSET_original_NoMG-PV-Diesel'!U604,LCOE_SensitivityScenarios!BV604)</f>
        <v>SA_Diesel</v>
      </c>
      <c r="L605" s="39" t="str">
        <f>IF(LCOE_SensitivityScenarios!BZ604&gt;'OnSSET_original_NoMG-PV-Diesel'!V604,'OnSSET_original_NoMG-PV-Diesel'!U604,LCOE_SensitivityScenarios!CA604)</f>
        <v>SA_Diesel</v>
      </c>
      <c r="M605" s="40" t="str">
        <f>IF(LCOE_SensitivityScenarios!CE604&gt;'OnSSET_original_NoMG-PV-Diesel'!V604,'OnSSET_original_NoMG-PV-Diesel'!U604,LCOE_SensitivityScenarios!CF604)</f>
        <v>SA_Diesel</v>
      </c>
      <c r="N605" s="39" t="str">
        <f>IF(LCOE_SensitivityScenarios!CJ604&gt;'OnSSET_original_NoMG-PV-Diesel'!AE604,'OnSSET_original_NoMG-PV-Diesel'!AD604,LCOE_SensitivityScenarios!CK604)</f>
        <v>SA_Diesel</v>
      </c>
      <c r="O605" s="39" t="str">
        <f>IF(LCOE_SensitivityScenarios!CO604&gt;'OnSSET_original_NoMG-PV-Diesel'!AE604,'OnSSET_original_NoMG-PV-Diesel'!AD604,LCOE_SensitivityScenarios!CP604)</f>
        <v>SA_Diesel</v>
      </c>
      <c r="P605" s="40" t="str">
        <f>IF(LCOE_SensitivityScenarios!CT604&gt;'OnSSET_original_NoMG-PV-Diesel'!AE604,'OnSSET_original_NoMG-PV-Diesel'!AD604,LCOE_SensitivityScenarios!CU604)</f>
        <v>SA_Diesel</v>
      </c>
      <c r="Q605" s="38">
        <f>IF(LCOE_SensitivityScenarios!BF604&gt;'OnSSET_original_NoMG-PV-Diesel'!M604,'OnSSET_original_NoMG-PV-Diesel'!M604,LCOE_SensitivityScenarios!BF604)</f>
        <v>0.54660140264028101</v>
      </c>
      <c r="R605" s="28">
        <f>MIN('OnSSET_original_NoMG-PV-Diesel'!E604:I604,LCOE_SensitivityScenarios!BK604)</f>
        <v>0.54660140264028101</v>
      </c>
      <c r="S605" s="28">
        <f>MIN('OnSSET_original_NoMG-PV-Diesel'!E604:I604,LCOE_SensitivityScenarios!BP604)</f>
        <v>0.54660140264028101</v>
      </c>
      <c r="T605" s="27">
        <f>MIN('OnSSET_original_NoMG-PV-Diesel'!N604:R604,LCOE_SensitivityScenarios!BU604)</f>
        <v>0.40810263760184101</v>
      </c>
      <c r="U605" s="28">
        <f>MIN('OnSSET_original_NoMG-PV-Diesel'!N604:R604,LCOE_SensitivityScenarios!BZ604)</f>
        <v>0.40810263760184101</v>
      </c>
      <c r="V605" s="29">
        <f>MIN('OnSSET_original_NoMG-PV-Diesel'!N604:R604,LCOE_SensitivityScenarios!CE604)</f>
        <v>0.40810263760184101</v>
      </c>
      <c r="W605" s="28">
        <f>MIN('OnSSET_original_NoMG-PV-Diesel'!W604:AA604,LCOE_SensitivityScenarios!CJ604)</f>
        <v>0.21201530392349399</v>
      </c>
      <c r="X605" s="28">
        <f>MIN('OnSSET_original_NoMG-PV-Diesel'!W604:AA604,LCOE_SensitivityScenarios!CO604)</f>
        <v>0.21201530392349399</v>
      </c>
      <c r="Y605" s="29">
        <f>MIN('OnSSET_original_NoMG-PV-Diesel'!W604:AA604,LCOE_SensitivityScenarios!CT604)</f>
        <v>0.21201530392349399</v>
      </c>
      <c r="Z605">
        <f>IF(H605='OnSSET_original_NoMG-PV-Diesel'!L604,'OnSSET_original_NoMG-PV-Diesel'!K604,"wait")</f>
        <v>26.350823956914699</v>
      </c>
      <c r="AA605">
        <f>IF(I605='OnSSET_original_NoMG-PV-Diesel'!L604,'OnSSET_original_NoMG-PV-Diesel'!K604,"wait")</f>
        <v>26.350823956914699</v>
      </c>
      <c r="AB605">
        <f>IF(J605='OnSSET_original_NoMG-PV-Diesel'!L604,'OnSSET_original_NoMG-PV-Diesel'!K604,"wait")</f>
        <v>26.350823956914699</v>
      </c>
      <c r="AC605">
        <f>IF(K605='OnSSET_original_NoMG-PV-Diesel'!U604,'OnSSET_original_NoMG-PV-Diesel'!T604,"wait")</f>
        <v>12.3473085013058</v>
      </c>
      <c r="AD605">
        <f>IF(L605='OnSSET_original_NoMG-PV-Diesel'!U604,'OnSSET_original_NoMG-PV-Diesel'!T604,"wait")</f>
        <v>12.3473085013058</v>
      </c>
      <c r="AE605">
        <f>IF(M605='OnSSET_original_NoMG-PV-Diesel'!U604,'OnSSET_original_NoMG-PV-Diesel'!T604,"wait")</f>
        <v>12.3473085013058</v>
      </c>
      <c r="AF605">
        <f>IF(N605='OnSSET_original_NoMG-PV-Diesel'!AD604,'OnSSET_original_NoMG-PV-Diesel'!AC604,"wait")</f>
        <v>12.3473085013058</v>
      </c>
      <c r="AG605">
        <f>IF(O605='OnSSET_original_NoMG-PV-Diesel'!AD604,'OnSSET_original_NoMG-PV-Diesel'!AC604,"wait")</f>
        <v>12.3473085013058</v>
      </c>
      <c r="AH605">
        <f>IF(P605='OnSSET_original_NoMG-PV-Diesel'!AD604,'OnSSET_original_NoMG-PV-Diesel'!AC604,"wait")</f>
        <v>12.3473085013058</v>
      </c>
      <c r="AR605">
        <v>0.95799999999999996</v>
      </c>
      <c r="AS605">
        <v>0.95799999999999996</v>
      </c>
      <c r="AT605">
        <v>5.0190000000000001</v>
      </c>
      <c r="AU605">
        <v>3.9780000000000002</v>
      </c>
      <c r="AV605">
        <v>49609.142979999997</v>
      </c>
      <c r="AW605">
        <v>0</v>
      </c>
      <c r="AX605">
        <v>8254.6447200000002</v>
      </c>
      <c r="AZ605">
        <f>SUMIF([1]base!$A$2:$A$169,B605,[1]base!$V$2:$V$169)</f>
        <v>0</v>
      </c>
      <c r="BA605">
        <f>SUMIF([2]s1!$A$2:$A$275,B605,[2]s1!$U$2:$U$275)</f>
        <v>0</v>
      </c>
      <c r="BB605">
        <f>SUMIF([3]s2!$A$2:$A$115,B605,[3]s2!$U$2:$U$115)</f>
        <v>0</v>
      </c>
      <c r="BC605">
        <f>SUMIF([4]s3!$A$2:$A$245,B605,[4]s3!$U$2:$U$245)</f>
        <v>0</v>
      </c>
      <c r="BD605">
        <f>SUMIF([5]s4!$A$2:$A$74,B605,[5]s4!$U$2:$U$74)</f>
        <v>0</v>
      </c>
      <c r="BF605">
        <f t="shared" si="50"/>
        <v>0</v>
      </c>
      <c r="BG605">
        <f t="shared" si="51"/>
        <v>0</v>
      </c>
      <c r="BH605">
        <f t="shared" si="52"/>
        <v>0</v>
      </c>
      <c r="BI605">
        <f t="shared" si="53"/>
        <v>0</v>
      </c>
      <c r="BJ605">
        <f t="shared" si="54"/>
        <v>0</v>
      </c>
      <c r="BL605" t="s">
        <v>114</v>
      </c>
      <c r="BM605" s="23">
        <v>98149.964550000004</v>
      </c>
      <c r="BN605" s="23">
        <v>19.358967369999998</v>
      </c>
      <c r="BP605" t="s">
        <v>183</v>
      </c>
      <c r="BQ605" s="23">
        <v>15310.79708</v>
      </c>
      <c r="BR605" s="23">
        <v>12.3473085</v>
      </c>
      <c r="BT605" t="s">
        <v>183</v>
      </c>
      <c r="BU605" s="23">
        <v>15310.79708</v>
      </c>
      <c r="BV605" s="23">
        <v>12.3473085</v>
      </c>
    </row>
    <row r="606" spans="1:74" x14ac:dyDescent="0.25">
      <c r="A606">
        <v>1</v>
      </c>
      <c r="B606" s="15">
        <v>9348</v>
      </c>
      <c r="C606" s="15">
        <v>-64.699225909999996</v>
      </c>
      <c r="D606" s="15">
        <v>-19.651285940000001</v>
      </c>
      <c r="E606" s="16">
        <v>1</v>
      </c>
      <c r="F606" s="19">
        <v>23522.605864741799</v>
      </c>
      <c r="G606" s="19">
        <v>65.409369609214167</v>
      </c>
      <c r="H606" s="16" t="str">
        <f>IF(LCOE_SensitivityScenarios!BF605&gt;'OnSSET_original_NoMG-PV-Diesel'!M605,'OnSSET_original_NoMG-PV-Diesel'!L605,LCOE_SensitivityScenarios!BG605)</f>
        <v>SA_PV</v>
      </c>
      <c r="I606" s="39" t="str">
        <f>IF(LCOE_SensitivityScenarios!BK605&gt;'OnSSET_original_NoMG-PV-Diesel'!M605,'OnSSET_original_NoMG-PV-Diesel'!L605,LCOE_SensitivityScenarios!BL605)</f>
        <v>SA_PV</v>
      </c>
      <c r="J606" s="39" t="str">
        <f>IF(LCOE_SensitivityScenarios!BP605&gt;'OnSSET_original_NoMG-PV-Diesel'!M605,'OnSSET_original_NoMG-PV-Diesel'!L605,LCOE_SensitivityScenarios!BQ605)</f>
        <v>SA_PV</v>
      </c>
      <c r="K606" s="38" t="str">
        <f>IF(LCOE_SensitivityScenarios!BU605&gt;'OnSSET_original_NoMG-PV-Diesel'!V605,'OnSSET_original_NoMG-PV-Diesel'!U605,LCOE_SensitivityScenarios!BV605)</f>
        <v>SA_Diesel</v>
      </c>
      <c r="L606" s="39" t="str">
        <f>IF(LCOE_SensitivityScenarios!BZ605&gt;'OnSSET_original_NoMG-PV-Diesel'!V605,'OnSSET_original_NoMG-PV-Diesel'!U605,LCOE_SensitivityScenarios!CA605)</f>
        <v>SA_Diesel</v>
      </c>
      <c r="M606" s="40" t="str">
        <f>IF(LCOE_SensitivityScenarios!CE605&gt;'OnSSET_original_NoMG-PV-Diesel'!V605,'OnSSET_original_NoMG-PV-Diesel'!U605,LCOE_SensitivityScenarios!CF605)</f>
        <v>SA_Diesel</v>
      </c>
      <c r="N606" s="39" t="str">
        <f>IF(LCOE_SensitivityScenarios!CJ605&gt;'OnSSET_original_NoMG-PV-Diesel'!AE605,'OnSSET_original_NoMG-PV-Diesel'!AD605,LCOE_SensitivityScenarios!CK605)</f>
        <v>SA_Diesel</v>
      </c>
      <c r="O606" s="39" t="str">
        <f>IF(LCOE_SensitivityScenarios!CO605&gt;'OnSSET_original_NoMG-PV-Diesel'!AE605,'OnSSET_original_NoMG-PV-Diesel'!AD605,LCOE_SensitivityScenarios!CP605)</f>
        <v>SA_Diesel</v>
      </c>
      <c r="P606" s="40" t="str">
        <f>IF(LCOE_SensitivityScenarios!CT605&gt;'OnSSET_original_NoMG-PV-Diesel'!AE605,'OnSSET_original_NoMG-PV-Diesel'!AD605,LCOE_SensitivityScenarios!CU605)</f>
        <v>SA_Diesel</v>
      </c>
      <c r="Q606" s="38">
        <f>IF(LCOE_SensitivityScenarios!BF605&gt;'OnSSET_original_NoMG-PV-Diesel'!M605,'OnSSET_original_NoMG-PV-Diesel'!M605,LCOE_SensitivityScenarios!BF605)</f>
        <v>0.45024413136652902</v>
      </c>
      <c r="R606" s="28">
        <f>MIN('OnSSET_original_NoMG-PV-Diesel'!E605:I605,LCOE_SensitivityScenarios!BK605)</f>
        <v>0.45024413136652902</v>
      </c>
      <c r="S606" s="28">
        <f>MIN('OnSSET_original_NoMG-PV-Diesel'!E605:I605,LCOE_SensitivityScenarios!BP605)</f>
        <v>0.45024413136652902</v>
      </c>
      <c r="T606" s="27">
        <f>MIN('OnSSET_original_NoMG-PV-Diesel'!N605:R605,LCOE_SensitivityScenarios!BU605)</f>
        <v>0.40810263760184001</v>
      </c>
      <c r="U606" s="28">
        <f>MIN('OnSSET_original_NoMG-PV-Diesel'!N605:R605,LCOE_SensitivityScenarios!BZ605)</f>
        <v>0.40810263760184001</v>
      </c>
      <c r="V606" s="29">
        <f>MIN('OnSSET_original_NoMG-PV-Diesel'!N605:R605,LCOE_SensitivityScenarios!CE605)</f>
        <v>0.40810263760184001</v>
      </c>
      <c r="W606" s="28">
        <f>MIN('OnSSET_original_NoMG-PV-Diesel'!W605:AA605,LCOE_SensitivityScenarios!CJ605)</f>
        <v>0.21201530392349399</v>
      </c>
      <c r="X606" s="28">
        <f>MIN('OnSSET_original_NoMG-PV-Diesel'!W605:AA605,LCOE_SensitivityScenarios!CO605)</f>
        <v>0.21201530392349399</v>
      </c>
      <c r="Y606" s="29">
        <f>MIN('OnSSET_original_NoMG-PV-Diesel'!W605:AA605,LCOE_SensitivityScenarios!CT605)</f>
        <v>0.21201530392349399</v>
      </c>
      <c r="Z606">
        <f>IF(H606='OnSSET_original_NoMG-PV-Diesel'!L605,'OnSSET_original_NoMG-PV-Diesel'!K605,"wait")</f>
        <v>14.423476799846901</v>
      </c>
      <c r="AA606">
        <f>IF(I606='OnSSET_original_NoMG-PV-Diesel'!L605,'OnSSET_original_NoMG-PV-Diesel'!K605,"wait")</f>
        <v>14.423476799846901</v>
      </c>
      <c r="AB606">
        <f>IF(J606='OnSSET_original_NoMG-PV-Diesel'!L605,'OnSSET_original_NoMG-PV-Diesel'!K605,"wait")</f>
        <v>14.423476799846901</v>
      </c>
      <c r="AC606">
        <f>IF(K606='OnSSET_original_NoMG-PV-Diesel'!U605,'OnSSET_original_NoMG-PV-Diesel'!T605,"wait")</f>
        <v>10.7409159199734</v>
      </c>
      <c r="AD606">
        <f>IF(L606='OnSSET_original_NoMG-PV-Diesel'!U605,'OnSSET_original_NoMG-PV-Diesel'!T605,"wait")</f>
        <v>10.7409159199734</v>
      </c>
      <c r="AE606">
        <f>IF(M606='OnSSET_original_NoMG-PV-Diesel'!U605,'OnSSET_original_NoMG-PV-Diesel'!T605,"wait")</f>
        <v>10.7409159199734</v>
      </c>
      <c r="AF606">
        <f>IF(N606='OnSSET_original_NoMG-PV-Diesel'!AD605,'OnSSET_original_NoMG-PV-Diesel'!AC605,"wait")</f>
        <v>10.7409159199734</v>
      </c>
      <c r="AG606">
        <f>IF(O606='OnSSET_original_NoMG-PV-Diesel'!AD605,'OnSSET_original_NoMG-PV-Diesel'!AC605,"wait")</f>
        <v>10.7409159199734</v>
      </c>
      <c r="AH606">
        <f>IF(P606='OnSSET_original_NoMG-PV-Diesel'!AD605,'OnSSET_original_NoMG-PV-Diesel'!AC605,"wait")</f>
        <v>10.7409159199734</v>
      </c>
      <c r="AR606">
        <v>77.343000000000004</v>
      </c>
      <c r="AS606">
        <v>52.204999999999998</v>
      </c>
      <c r="AT606">
        <v>3.22</v>
      </c>
      <c r="AU606">
        <v>2.79999999999999E-2</v>
      </c>
      <c r="AV606">
        <v>50450.458639999997</v>
      </c>
      <c r="AW606">
        <v>0</v>
      </c>
      <c r="AX606">
        <v>8560.3723009999994</v>
      </c>
      <c r="AZ606">
        <f>SUMIF([1]base!$A$2:$A$169,B606,[1]base!$V$2:$V$169)</f>
        <v>0</v>
      </c>
      <c r="BA606">
        <f>SUMIF([2]s1!$A$2:$A$275,B606,[2]s1!$U$2:$U$275)</f>
        <v>0</v>
      </c>
      <c r="BB606">
        <f>SUMIF([3]s2!$A$2:$A$115,B606,[3]s2!$U$2:$U$115)</f>
        <v>0</v>
      </c>
      <c r="BC606">
        <f>SUMIF([4]s3!$A$2:$A$245,B606,[4]s3!$U$2:$U$245)</f>
        <v>0</v>
      </c>
      <c r="BD606">
        <f>SUMIF([5]s4!$A$2:$A$74,B606,[5]s4!$U$2:$U$74)</f>
        <v>0</v>
      </c>
      <c r="BF606">
        <f t="shared" si="50"/>
        <v>0</v>
      </c>
      <c r="BG606">
        <f t="shared" si="51"/>
        <v>0</v>
      </c>
      <c r="BH606">
        <f t="shared" si="52"/>
        <v>0</v>
      </c>
      <c r="BI606">
        <f t="shared" si="53"/>
        <v>0</v>
      </c>
      <c r="BJ606">
        <f t="shared" si="54"/>
        <v>0</v>
      </c>
      <c r="BL606" t="s">
        <v>114</v>
      </c>
      <c r="BM606" s="23">
        <v>70329.330589999998</v>
      </c>
      <c r="BN606" s="23">
        <v>12.16770425</v>
      </c>
      <c r="BP606" t="s">
        <v>183</v>
      </c>
      <c r="BQ606" s="23">
        <v>13318.85277</v>
      </c>
      <c r="BR606" s="23">
        <v>10.740915920000001</v>
      </c>
      <c r="BT606" t="s">
        <v>183</v>
      </c>
      <c r="BU606" s="23">
        <v>13318.85277</v>
      </c>
      <c r="BV606" s="23">
        <v>10.740915920000001</v>
      </c>
    </row>
    <row r="607" spans="1:74" x14ac:dyDescent="0.25">
      <c r="A607">
        <v>1</v>
      </c>
      <c r="B607" s="15">
        <v>9366</v>
      </c>
      <c r="C607" s="15">
        <v>-65.4030652</v>
      </c>
      <c r="D607" s="15">
        <v>-18.748426760000001</v>
      </c>
      <c r="E607" s="16">
        <v>1</v>
      </c>
      <c r="F607" s="19">
        <v>22119.693674321301</v>
      </c>
      <c r="G607" s="19">
        <v>80.116818499635571</v>
      </c>
      <c r="H607" s="16" t="str">
        <f>IF(LCOE_SensitivityScenarios!BF606&gt;'OnSSET_original_NoMG-PV-Diesel'!M606,'OnSSET_original_NoMG-PV-Diesel'!L606,LCOE_SensitivityScenarios!BG606)</f>
        <v>SA_PV</v>
      </c>
      <c r="I607" s="39" t="str">
        <f>IF(LCOE_SensitivityScenarios!BK606&gt;'OnSSET_original_NoMG-PV-Diesel'!M606,'OnSSET_original_NoMG-PV-Diesel'!L606,LCOE_SensitivityScenarios!BL606)</f>
        <v>SA_PV</v>
      </c>
      <c r="J607" s="39" t="str">
        <f>IF(LCOE_SensitivityScenarios!BP606&gt;'OnSSET_original_NoMG-PV-Diesel'!M606,'OnSSET_original_NoMG-PV-Diesel'!L606,LCOE_SensitivityScenarios!BQ606)</f>
        <v>SA_PV</v>
      </c>
      <c r="K607" s="38" t="str">
        <f>IF(LCOE_SensitivityScenarios!BU606&gt;'OnSSET_original_NoMG-PV-Diesel'!V606,'OnSSET_original_NoMG-PV-Diesel'!U606,LCOE_SensitivityScenarios!BV606)</f>
        <v>SA_PV</v>
      </c>
      <c r="L607" s="39" t="str">
        <f>IF(LCOE_SensitivityScenarios!BZ606&gt;'OnSSET_original_NoMG-PV-Diesel'!V606,'OnSSET_original_NoMG-PV-Diesel'!U606,LCOE_SensitivityScenarios!CA606)</f>
        <v>SA_PV</v>
      </c>
      <c r="M607" s="40" t="str">
        <f>IF(LCOE_SensitivityScenarios!CE606&gt;'OnSSET_original_NoMG-PV-Diesel'!V606,'OnSSET_original_NoMG-PV-Diesel'!U606,LCOE_SensitivityScenarios!CF606)</f>
        <v>SA_PV</v>
      </c>
      <c r="N607" s="39" t="str">
        <f>IF(LCOE_SensitivityScenarios!CJ606&gt;'OnSSET_original_NoMG-PV-Diesel'!AE606,'OnSSET_original_NoMG-PV-Diesel'!AD606,LCOE_SensitivityScenarios!CK606)</f>
        <v>SA_Diesel</v>
      </c>
      <c r="O607" s="39" t="str">
        <f>IF(LCOE_SensitivityScenarios!CO606&gt;'OnSSET_original_NoMG-PV-Diesel'!AE606,'OnSSET_original_NoMG-PV-Diesel'!AD606,LCOE_SensitivityScenarios!CP606)</f>
        <v>SA_Diesel</v>
      </c>
      <c r="P607" s="40" t="str">
        <f>IF(LCOE_SensitivityScenarios!CT606&gt;'OnSSET_original_NoMG-PV-Diesel'!AE606,'OnSSET_original_NoMG-PV-Diesel'!AD606,LCOE_SensitivityScenarios!CU606)</f>
        <v>SA_Diesel</v>
      </c>
      <c r="Q607" s="38">
        <f>IF(LCOE_SensitivityScenarios!BF606&gt;'OnSSET_original_NoMG-PV-Diesel'!M606,'OnSSET_original_NoMG-PV-Diesel'!M606,LCOE_SensitivityScenarios!BF606)</f>
        <v>0.437019608755221</v>
      </c>
      <c r="R607" s="28">
        <f>MIN('OnSSET_original_NoMG-PV-Diesel'!E606:I606,LCOE_SensitivityScenarios!BK606)</f>
        <v>0.437019608755221</v>
      </c>
      <c r="S607" s="28">
        <f>MIN('OnSSET_original_NoMG-PV-Diesel'!E606:I606,LCOE_SensitivityScenarios!BP606)</f>
        <v>0.437019608755221</v>
      </c>
      <c r="T607" s="27">
        <f>MIN('OnSSET_original_NoMG-PV-Diesel'!N606:R606,LCOE_SensitivityScenarios!BU606)</f>
        <v>0.437019608755221</v>
      </c>
      <c r="U607" s="28">
        <f>MIN('OnSSET_original_NoMG-PV-Diesel'!N606:R606,LCOE_SensitivityScenarios!BZ606)</f>
        <v>0.437019608755221</v>
      </c>
      <c r="V607" s="29">
        <f>MIN('OnSSET_original_NoMG-PV-Diesel'!N606:R606,LCOE_SensitivityScenarios!CE606)</f>
        <v>0.437019608755221</v>
      </c>
      <c r="W607" s="28">
        <f>MIN('OnSSET_original_NoMG-PV-Diesel'!W606:AA606,LCOE_SensitivityScenarios!CJ606)</f>
        <v>0.23011567318611101</v>
      </c>
      <c r="X607" s="28">
        <f>MIN('OnSSET_original_NoMG-PV-Diesel'!W606:AA606,LCOE_SensitivityScenarios!CO606)</f>
        <v>0.23011567318611101</v>
      </c>
      <c r="Y607" s="29">
        <f>MIN('OnSSET_original_NoMG-PV-Diesel'!W606:AA606,LCOE_SensitivityScenarios!CT606)</f>
        <v>0.23011567318611101</v>
      </c>
      <c r="Z607">
        <f>IF(H607='OnSSET_original_NoMG-PV-Diesel'!L606,'OnSSET_original_NoMG-PV-Diesel'!K606,"wait")</f>
        <v>14.5017093686286</v>
      </c>
      <c r="AA607">
        <f>IF(I607='OnSSET_original_NoMG-PV-Diesel'!L606,'OnSSET_original_NoMG-PV-Diesel'!K606,"wait")</f>
        <v>14.5017093686286</v>
      </c>
      <c r="AB607">
        <f>IF(J607='OnSSET_original_NoMG-PV-Diesel'!L606,'OnSSET_original_NoMG-PV-Diesel'!K606,"wait")</f>
        <v>14.5017093686286</v>
      </c>
      <c r="AC607">
        <f>IF(K607='OnSSET_original_NoMG-PV-Diesel'!U606,'OnSSET_original_NoMG-PV-Diesel'!T606,"wait")</f>
        <v>11.1059364735258</v>
      </c>
      <c r="AD607">
        <f>IF(L607='OnSSET_original_NoMG-PV-Diesel'!U606,'OnSSET_original_NoMG-PV-Diesel'!T606,"wait")</f>
        <v>11.1059364735258</v>
      </c>
      <c r="AE607">
        <f>IF(M607='OnSSET_original_NoMG-PV-Diesel'!U606,'OnSSET_original_NoMG-PV-Diesel'!T606,"wait")</f>
        <v>11.1059364735258</v>
      </c>
      <c r="AF607">
        <f>IF(N607='OnSSET_original_NoMG-PV-Diesel'!AD606,'OnSSET_original_NoMG-PV-Diesel'!AC606,"wait")</f>
        <v>10.100316746265401</v>
      </c>
      <c r="AG607">
        <f>IF(O607='OnSSET_original_NoMG-PV-Diesel'!AD606,'OnSSET_original_NoMG-PV-Diesel'!AC606,"wait")</f>
        <v>10.100316746265401</v>
      </c>
      <c r="AH607">
        <f>IF(P607='OnSSET_original_NoMG-PV-Diesel'!AD606,'OnSSET_original_NoMG-PV-Diesel'!AC606,"wait")</f>
        <v>10.100316746265401</v>
      </c>
      <c r="AR607">
        <v>27.091999999999999</v>
      </c>
      <c r="AS607">
        <v>28.585999999999999</v>
      </c>
      <c r="AT607">
        <v>7.6669999999999998</v>
      </c>
      <c r="AU607">
        <v>0.19600000000000001</v>
      </c>
      <c r="AV607">
        <v>55210.250690000001</v>
      </c>
      <c r="AW607">
        <v>0</v>
      </c>
      <c r="AX607">
        <v>10394.737789999999</v>
      </c>
      <c r="AZ607">
        <f>SUMIF([1]base!$A$2:$A$169,B607,[1]base!$V$2:$V$169)</f>
        <v>0</v>
      </c>
      <c r="BA607">
        <f>SUMIF([2]s1!$A$2:$A$275,B607,[2]s1!$U$2:$U$275)</f>
        <v>0</v>
      </c>
      <c r="BB607">
        <f>SUMIF([3]s2!$A$2:$A$115,B607,[3]s2!$U$2:$U$115)</f>
        <v>0</v>
      </c>
      <c r="BC607">
        <f>SUMIF([4]s3!$A$2:$A$245,B607,[4]s3!$U$2:$U$245)</f>
        <v>0</v>
      </c>
      <c r="BD607">
        <f>SUMIF([5]s4!$A$2:$A$74,B607,[5]s4!$U$2:$U$74)</f>
        <v>0</v>
      </c>
      <c r="BF607">
        <f t="shared" si="50"/>
        <v>0</v>
      </c>
      <c r="BG607">
        <f t="shared" si="51"/>
        <v>0</v>
      </c>
      <c r="BH607">
        <f t="shared" si="52"/>
        <v>0</v>
      </c>
      <c r="BI607">
        <f t="shared" si="53"/>
        <v>0</v>
      </c>
      <c r="BJ607">
        <f t="shared" si="54"/>
        <v>0</v>
      </c>
      <c r="BL607" t="s">
        <v>114</v>
      </c>
      <c r="BM607" s="23">
        <v>64192.312819999999</v>
      </c>
      <c r="BN607" s="23">
        <v>11.10593647</v>
      </c>
      <c r="BP607" t="s">
        <v>186</v>
      </c>
      <c r="BQ607" s="23">
        <v>64192.312819999999</v>
      </c>
      <c r="BR607" s="23">
        <v>11.10593647</v>
      </c>
      <c r="BT607" t="s">
        <v>183</v>
      </c>
      <c r="BU607" s="23">
        <v>12524.50282</v>
      </c>
      <c r="BV607" s="23">
        <v>10.100316749999999</v>
      </c>
    </row>
    <row r="608" spans="1:74" x14ac:dyDescent="0.25">
      <c r="A608">
        <v>1</v>
      </c>
      <c r="B608" s="15">
        <v>9374</v>
      </c>
      <c r="C608" s="15">
        <v>-64.682488140000004</v>
      </c>
      <c r="D608" s="15">
        <v>-19.592741060000002</v>
      </c>
      <c r="E608" s="16">
        <v>1</v>
      </c>
      <c r="F608" s="19">
        <v>29229.9030427656</v>
      </c>
      <c r="G608" s="19">
        <v>58.901994472972241</v>
      </c>
      <c r="H608" s="16" t="str">
        <f>IF(LCOE_SensitivityScenarios!BF607&gt;'OnSSET_original_NoMG-PV-Diesel'!M607,'OnSSET_original_NoMG-PV-Diesel'!L607,LCOE_SensitivityScenarios!BG607)</f>
        <v>SA_PV</v>
      </c>
      <c r="I608" s="39" t="str">
        <f>IF(LCOE_SensitivityScenarios!BK607&gt;'OnSSET_original_NoMG-PV-Diesel'!M607,'OnSSET_original_NoMG-PV-Diesel'!L607,LCOE_SensitivityScenarios!BL607)</f>
        <v>SA_PV</v>
      </c>
      <c r="J608" s="39" t="str">
        <f>IF(LCOE_SensitivityScenarios!BP607&gt;'OnSSET_original_NoMG-PV-Diesel'!M607,'OnSSET_original_NoMG-PV-Diesel'!L607,LCOE_SensitivityScenarios!BQ607)</f>
        <v>SA_PV</v>
      </c>
      <c r="K608" s="38" t="str">
        <f>IF(LCOE_SensitivityScenarios!BU607&gt;'OnSSET_original_NoMG-PV-Diesel'!V607,'OnSSET_original_NoMG-PV-Diesel'!U607,LCOE_SensitivityScenarios!BV607)</f>
        <v>SA_PV</v>
      </c>
      <c r="L608" s="39" t="str">
        <f>IF(LCOE_SensitivityScenarios!BZ607&gt;'OnSSET_original_NoMG-PV-Diesel'!V607,'OnSSET_original_NoMG-PV-Diesel'!U607,LCOE_SensitivityScenarios!CA607)</f>
        <v>SA_PV</v>
      </c>
      <c r="M608" s="40" t="str">
        <f>IF(LCOE_SensitivityScenarios!CE607&gt;'OnSSET_original_NoMG-PV-Diesel'!V607,'OnSSET_original_NoMG-PV-Diesel'!U607,LCOE_SensitivityScenarios!CF607)</f>
        <v>SA_PV</v>
      </c>
      <c r="N608" s="39" t="str">
        <f>IF(LCOE_SensitivityScenarios!CJ607&gt;'OnSSET_original_NoMG-PV-Diesel'!AE607,'OnSSET_original_NoMG-PV-Diesel'!AD607,LCOE_SensitivityScenarios!CK607)</f>
        <v>SA_Diesel</v>
      </c>
      <c r="O608" s="39" t="str">
        <f>IF(LCOE_SensitivityScenarios!CO607&gt;'OnSSET_original_NoMG-PV-Diesel'!AE607,'OnSSET_original_NoMG-PV-Diesel'!AD607,LCOE_SensitivityScenarios!CP607)</f>
        <v>SA_Diesel</v>
      </c>
      <c r="P608" s="40" t="str">
        <f>IF(LCOE_SensitivityScenarios!CT607&gt;'OnSSET_original_NoMG-PV-Diesel'!AE607,'OnSSET_original_NoMG-PV-Diesel'!AD607,LCOE_SensitivityScenarios!CU607)</f>
        <v>SA_Diesel</v>
      </c>
      <c r="Q608" s="38">
        <f>IF(LCOE_SensitivityScenarios!BF607&gt;'OnSSET_original_NoMG-PV-Diesel'!M607,'OnSSET_original_NoMG-PV-Diesel'!M607,LCOE_SensitivityScenarios!BF607)</f>
        <v>0.40015347966873399</v>
      </c>
      <c r="R608" s="28">
        <f>MIN('OnSSET_original_NoMG-PV-Diesel'!E607:I607,LCOE_SensitivityScenarios!BK607)</f>
        <v>0.40015347966873399</v>
      </c>
      <c r="S608" s="28">
        <f>MIN('OnSSET_original_NoMG-PV-Diesel'!E607:I607,LCOE_SensitivityScenarios!BP607)</f>
        <v>0.40015347966873399</v>
      </c>
      <c r="T608" s="27">
        <f>MIN('OnSSET_original_NoMG-PV-Diesel'!N607:R607,LCOE_SensitivityScenarios!BU607)</f>
        <v>0.40015347966873399</v>
      </c>
      <c r="U608" s="28">
        <f>MIN('OnSSET_original_NoMG-PV-Diesel'!N607:R607,LCOE_SensitivityScenarios!BZ607)</f>
        <v>0.40015347966873399</v>
      </c>
      <c r="V608" s="29">
        <f>MIN('OnSSET_original_NoMG-PV-Diesel'!N607:R607,LCOE_SensitivityScenarios!CE607)</f>
        <v>0.40015347966873399</v>
      </c>
      <c r="W608" s="28">
        <f>MIN('OnSSET_original_NoMG-PV-Diesel'!W607:AA607,LCOE_SensitivityScenarios!CJ607)</f>
        <v>0.21804876034436599</v>
      </c>
      <c r="X608" s="28">
        <f>MIN('OnSSET_original_NoMG-PV-Diesel'!W607:AA607,LCOE_SensitivityScenarios!CO607)</f>
        <v>0.21804876034436599</v>
      </c>
      <c r="Y608" s="29">
        <f>MIN('OnSSET_original_NoMG-PV-Diesel'!W607:AA607,LCOE_SensitivityScenarios!CT607)</f>
        <v>0.21804876034436599</v>
      </c>
      <c r="Z608">
        <f>IF(H608='OnSSET_original_NoMG-PV-Diesel'!L607,'OnSSET_original_NoMG-PV-Diesel'!K607,"wait")</f>
        <v>28.423806812222502</v>
      </c>
      <c r="AA608">
        <f>IF(I608='OnSSET_original_NoMG-PV-Diesel'!L607,'OnSSET_original_NoMG-PV-Diesel'!K607,"wait")</f>
        <v>28.423806812222502</v>
      </c>
      <c r="AB608">
        <f>IF(J608='OnSSET_original_NoMG-PV-Diesel'!L607,'OnSSET_original_NoMG-PV-Diesel'!K607,"wait")</f>
        <v>28.423806812222502</v>
      </c>
      <c r="AC608">
        <f>IF(K608='OnSSET_original_NoMG-PV-Diesel'!U607,'OnSSET_original_NoMG-PV-Diesel'!T607,"wait")</f>
        <v>15.319655682791099</v>
      </c>
      <c r="AD608">
        <f>IF(L608='OnSSET_original_NoMG-PV-Diesel'!U607,'OnSSET_original_NoMG-PV-Diesel'!T607,"wait")</f>
        <v>15.319655682791099</v>
      </c>
      <c r="AE608">
        <f>IF(M608='OnSSET_original_NoMG-PV-Diesel'!U607,'OnSSET_original_NoMG-PV-Diesel'!T607,"wait")</f>
        <v>15.319655682791099</v>
      </c>
      <c r="AF608">
        <f>IF(N608='OnSSET_original_NoMG-PV-Diesel'!AD607,'OnSSET_original_NoMG-PV-Diesel'!AC607,"wait")</f>
        <v>13.3469876907605</v>
      </c>
      <c r="AG608">
        <f>IF(O608='OnSSET_original_NoMG-PV-Diesel'!AD607,'OnSSET_original_NoMG-PV-Diesel'!AC607,"wait")</f>
        <v>13.3469876907605</v>
      </c>
      <c r="AH608">
        <f>IF(P608='OnSSET_original_NoMG-PV-Diesel'!AD607,'OnSSET_original_NoMG-PV-Diesel'!AC607,"wait")</f>
        <v>13.3469876907605</v>
      </c>
      <c r="AR608">
        <v>76.786999999999907</v>
      </c>
      <c r="AS608">
        <v>45.731000000000002</v>
      </c>
      <c r="AT608">
        <v>4.6260000000000003</v>
      </c>
      <c r="AU608">
        <v>0.83499999999999996</v>
      </c>
      <c r="AV608">
        <v>49609.142979999997</v>
      </c>
      <c r="AW608">
        <v>0</v>
      </c>
      <c r="AX608">
        <v>8254.6447200000002</v>
      </c>
      <c r="AZ608">
        <f>SUMIF([1]base!$A$2:$A$169,B608,[1]base!$V$2:$V$169)</f>
        <v>0</v>
      </c>
      <c r="BA608">
        <f>SUMIF([2]s1!$A$2:$A$275,B608,[2]s1!$U$2:$U$275)</f>
        <v>0</v>
      </c>
      <c r="BB608">
        <f>SUMIF([3]s2!$A$2:$A$115,B608,[3]s2!$U$2:$U$115)</f>
        <v>0</v>
      </c>
      <c r="BC608">
        <f>SUMIF([4]s3!$A$2:$A$245,B608,[4]s3!$U$2:$U$245)</f>
        <v>0</v>
      </c>
      <c r="BD608">
        <f>SUMIF([5]s4!$A$2:$A$74,B608,[5]s4!$U$2:$U$74)</f>
        <v>0</v>
      </c>
      <c r="BF608">
        <f t="shared" si="50"/>
        <v>0</v>
      </c>
      <c r="BG608">
        <f t="shared" si="51"/>
        <v>0</v>
      </c>
      <c r="BH608">
        <f t="shared" si="52"/>
        <v>0</v>
      </c>
      <c r="BI608">
        <f t="shared" si="53"/>
        <v>0</v>
      </c>
      <c r="BJ608">
        <f t="shared" si="54"/>
        <v>0</v>
      </c>
      <c r="BL608" t="s">
        <v>114</v>
      </c>
      <c r="BM608" s="23">
        <v>77670.654309999998</v>
      </c>
      <c r="BN608" s="23">
        <v>15.31965568</v>
      </c>
      <c r="BP608" t="s">
        <v>186</v>
      </c>
      <c r="BQ608" s="23">
        <v>77670.654309999998</v>
      </c>
      <c r="BR608" s="23">
        <v>15.31965568</v>
      </c>
      <c r="BT608" t="s">
        <v>183</v>
      </c>
      <c r="BU608" s="23">
        <v>16550.410159999999</v>
      </c>
      <c r="BV608" s="23">
        <v>13.346987690000001</v>
      </c>
    </row>
    <row r="609" spans="1:74" x14ac:dyDescent="0.25">
      <c r="A609">
        <v>1</v>
      </c>
      <c r="B609" s="15">
        <v>9388</v>
      </c>
      <c r="C609" s="15">
        <v>-64.515253610000002</v>
      </c>
      <c r="D609" s="15">
        <v>-20.135464819999999</v>
      </c>
      <c r="E609" s="16">
        <v>1</v>
      </c>
      <c r="F609" s="19">
        <v>27292.502704741401</v>
      </c>
      <c r="G609" s="19">
        <v>65.015529709117743</v>
      </c>
      <c r="H609" s="16" t="str">
        <f>IF(LCOE_SensitivityScenarios!BF608&gt;'OnSSET_original_NoMG-PV-Diesel'!M608,'OnSSET_original_NoMG-PV-Diesel'!L608,LCOE_SensitivityScenarios!BG608)</f>
        <v>SA_PV</v>
      </c>
      <c r="I609" s="39" t="str">
        <f>IF(LCOE_SensitivityScenarios!BK608&gt;'OnSSET_original_NoMG-PV-Diesel'!M608,'OnSSET_original_NoMG-PV-Diesel'!L608,LCOE_SensitivityScenarios!BL608)</f>
        <v>SA_PV</v>
      </c>
      <c r="J609" s="39" t="str">
        <f>IF(LCOE_SensitivityScenarios!BP608&gt;'OnSSET_original_NoMG-PV-Diesel'!M608,'OnSSET_original_NoMG-PV-Diesel'!L608,LCOE_SensitivityScenarios!BQ608)</f>
        <v>SA_PV</v>
      </c>
      <c r="K609" s="38" t="str">
        <f>IF(LCOE_SensitivityScenarios!BU608&gt;'OnSSET_original_NoMG-PV-Diesel'!V608,'OnSSET_original_NoMG-PV-Diesel'!U608,LCOE_SensitivityScenarios!BV608)</f>
        <v>SA_Diesel</v>
      </c>
      <c r="L609" s="39" t="str">
        <f>IF(LCOE_SensitivityScenarios!BZ608&gt;'OnSSET_original_NoMG-PV-Diesel'!V608,'OnSSET_original_NoMG-PV-Diesel'!U608,LCOE_SensitivityScenarios!CA608)</f>
        <v>SA_Diesel</v>
      </c>
      <c r="M609" s="40" t="str">
        <f>IF(LCOE_SensitivityScenarios!CE608&gt;'OnSSET_original_NoMG-PV-Diesel'!V608,'OnSSET_original_NoMG-PV-Diesel'!U608,LCOE_SensitivityScenarios!CF608)</f>
        <v>SA_Diesel</v>
      </c>
      <c r="N609" s="39" t="str">
        <f>IF(LCOE_SensitivityScenarios!CJ608&gt;'OnSSET_original_NoMG-PV-Diesel'!AE608,'OnSSET_original_NoMG-PV-Diesel'!AD608,LCOE_SensitivityScenarios!CK608)</f>
        <v>SA_Diesel</v>
      </c>
      <c r="O609" s="39" t="str">
        <f>IF(LCOE_SensitivityScenarios!CO608&gt;'OnSSET_original_NoMG-PV-Diesel'!AE608,'OnSSET_original_NoMG-PV-Diesel'!AD608,LCOE_SensitivityScenarios!CP608)</f>
        <v>SA_Diesel</v>
      </c>
      <c r="P609" s="40" t="str">
        <f>IF(LCOE_SensitivityScenarios!CT608&gt;'OnSSET_original_NoMG-PV-Diesel'!AE608,'OnSSET_original_NoMG-PV-Diesel'!AD608,LCOE_SensitivityScenarios!CU608)</f>
        <v>SA_Diesel</v>
      </c>
      <c r="Q609" s="38">
        <f>IF(LCOE_SensitivityScenarios!BF608&gt;'OnSSET_original_NoMG-PV-Diesel'!M608,'OnSSET_original_NoMG-PV-Diesel'!M608,LCOE_SensitivityScenarios!BF608)</f>
        <v>0.43193756461187199</v>
      </c>
      <c r="R609" s="28">
        <f>MIN('OnSSET_original_NoMG-PV-Diesel'!E608:I608,LCOE_SensitivityScenarios!BK608)</f>
        <v>0.43193756461187199</v>
      </c>
      <c r="S609" s="28">
        <f>MIN('OnSSET_original_NoMG-PV-Diesel'!E608:I608,LCOE_SensitivityScenarios!BP608)</f>
        <v>0.43193756461187199</v>
      </c>
      <c r="T609" s="27">
        <f>MIN('OnSSET_original_NoMG-PV-Diesel'!N608:R608,LCOE_SensitivityScenarios!BU608)</f>
        <v>0.425867814841076</v>
      </c>
      <c r="U609" s="28">
        <f>MIN('OnSSET_original_NoMG-PV-Diesel'!N608:R608,LCOE_SensitivityScenarios!BZ608)</f>
        <v>0.425867814841076</v>
      </c>
      <c r="V609" s="29">
        <f>MIN('OnSSET_original_NoMG-PV-Diesel'!N608:R608,LCOE_SensitivityScenarios!CE608)</f>
        <v>0.425867814841076</v>
      </c>
      <c r="W609" s="28">
        <f>MIN('OnSSET_original_NoMG-PV-Diesel'!W608:AA608,LCOE_SensitivityScenarios!CJ608)</f>
        <v>0.21804876034436599</v>
      </c>
      <c r="X609" s="28">
        <f>MIN('OnSSET_original_NoMG-PV-Diesel'!W608:AA608,LCOE_SensitivityScenarios!CO608)</f>
        <v>0.21804876034436599</v>
      </c>
      <c r="Y609" s="29">
        <f>MIN('OnSSET_original_NoMG-PV-Diesel'!W608:AA608,LCOE_SensitivityScenarios!CT608)</f>
        <v>0.21804876034436599</v>
      </c>
      <c r="Z609">
        <f>IF(H609='OnSSET_original_NoMG-PV-Diesel'!L608,'OnSSET_original_NoMG-PV-Diesel'!K608,"wait")</f>
        <v>24.070662716339999</v>
      </c>
      <c r="AA609">
        <f>IF(I609='OnSSET_original_NoMG-PV-Diesel'!L608,'OnSSET_original_NoMG-PV-Diesel'!K608,"wait")</f>
        <v>24.070662716339999</v>
      </c>
      <c r="AB609">
        <f>IF(J609='OnSSET_original_NoMG-PV-Diesel'!L608,'OnSSET_original_NoMG-PV-Diesel'!K608,"wait")</f>
        <v>24.070662716339999</v>
      </c>
      <c r="AC609">
        <f>IF(K609='OnSSET_original_NoMG-PV-Diesel'!U608,'OnSSET_original_NoMG-PV-Diesel'!T608,"wait")</f>
        <v>12.462330002165</v>
      </c>
      <c r="AD609">
        <f>IF(L609='OnSSET_original_NoMG-PV-Diesel'!U608,'OnSSET_original_NoMG-PV-Diesel'!T608,"wait")</f>
        <v>12.462330002165</v>
      </c>
      <c r="AE609">
        <f>IF(M609='OnSSET_original_NoMG-PV-Diesel'!U608,'OnSSET_original_NoMG-PV-Diesel'!T608,"wait")</f>
        <v>12.462330002165</v>
      </c>
      <c r="AF609">
        <f>IF(N609='OnSSET_original_NoMG-PV-Diesel'!AD608,'OnSSET_original_NoMG-PV-Diesel'!AC608,"wait")</f>
        <v>12.462330002165</v>
      </c>
      <c r="AG609">
        <f>IF(O609='OnSSET_original_NoMG-PV-Diesel'!AD608,'OnSSET_original_NoMG-PV-Diesel'!AC608,"wait")</f>
        <v>12.462330002165</v>
      </c>
      <c r="AH609">
        <f>IF(P609='OnSSET_original_NoMG-PV-Diesel'!AD608,'OnSSET_original_NoMG-PV-Diesel'!AC608,"wait")</f>
        <v>12.462330002165</v>
      </c>
      <c r="AR609">
        <v>111.084</v>
      </c>
      <c r="AS609">
        <v>97.905000000000001</v>
      </c>
      <c r="AT609">
        <v>11.818</v>
      </c>
      <c r="AU609">
        <v>2.3E-2</v>
      </c>
      <c r="AV609">
        <v>51684.747080000001</v>
      </c>
      <c r="AW609">
        <v>0</v>
      </c>
      <c r="AX609">
        <v>9018.9636750000009</v>
      </c>
      <c r="AZ609">
        <f>SUMIF([1]base!$A$2:$A$169,B609,[1]base!$V$2:$V$169)</f>
        <v>0</v>
      </c>
      <c r="BA609">
        <f>SUMIF([2]s1!$A$2:$A$275,B609,[2]s1!$U$2:$U$275)</f>
        <v>0</v>
      </c>
      <c r="BB609">
        <f>SUMIF([3]s2!$A$2:$A$115,B609,[3]s2!$U$2:$U$115)</f>
        <v>0</v>
      </c>
      <c r="BC609">
        <f>SUMIF([4]s3!$A$2:$A$245,B609,[4]s3!$U$2:$U$245)</f>
        <v>0</v>
      </c>
      <c r="BD609">
        <f>SUMIF([5]s4!$A$2:$A$74,B609,[5]s4!$U$2:$U$74)</f>
        <v>0</v>
      </c>
      <c r="BF609">
        <f t="shared" si="50"/>
        <v>0</v>
      </c>
      <c r="BG609">
        <f t="shared" si="51"/>
        <v>0</v>
      </c>
      <c r="BH609">
        <f t="shared" si="52"/>
        <v>0</v>
      </c>
      <c r="BI609">
        <f t="shared" si="53"/>
        <v>0</v>
      </c>
      <c r="BJ609">
        <f t="shared" si="54"/>
        <v>0</v>
      </c>
      <c r="BL609" t="s">
        <v>114</v>
      </c>
      <c r="BM609" s="23">
        <v>78282.976190000001</v>
      </c>
      <c r="BN609" s="23">
        <v>15.440429229999999</v>
      </c>
      <c r="BP609" t="s">
        <v>183</v>
      </c>
      <c r="BQ609" s="23">
        <v>15453.42499</v>
      </c>
      <c r="BR609" s="23">
        <v>12.46233</v>
      </c>
      <c r="BT609" t="s">
        <v>183</v>
      </c>
      <c r="BU609" s="23">
        <v>15453.42499</v>
      </c>
      <c r="BV609" s="23">
        <v>12.46233</v>
      </c>
    </row>
    <row r="610" spans="1:74" x14ac:dyDescent="0.25">
      <c r="A610">
        <v>1</v>
      </c>
      <c r="B610" s="15">
        <v>9394</v>
      </c>
      <c r="C610" s="15">
        <v>-64.552390880000004</v>
      </c>
      <c r="D610" s="15">
        <v>-19.372754919999998</v>
      </c>
      <c r="E610" s="16">
        <v>1</v>
      </c>
      <c r="F610" s="19">
        <v>27327.1916744439</v>
      </c>
      <c r="G610" s="19">
        <v>61.582920746297049</v>
      </c>
      <c r="H610" s="16" t="str">
        <f>IF(LCOE_SensitivityScenarios!BF609&gt;'OnSSET_original_NoMG-PV-Diesel'!M609,'OnSSET_original_NoMG-PV-Diesel'!L609,LCOE_SensitivityScenarios!BG609)</f>
        <v>SA_PV</v>
      </c>
      <c r="I610" s="39" t="str">
        <f>IF(LCOE_SensitivityScenarios!BK609&gt;'OnSSET_original_NoMG-PV-Diesel'!M609,'OnSSET_original_NoMG-PV-Diesel'!L609,LCOE_SensitivityScenarios!BL609)</f>
        <v>SA_PV</v>
      </c>
      <c r="J610" s="39" t="str">
        <f>IF(LCOE_SensitivityScenarios!BP609&gt;'OnSSET_original_NoMG-PV-Diesel'!M609,'OnSSET_original_NoMG-PV-Diesel'!L609,LCOE_SensitivityScenarios!BQ609)</f>
        <v>SA_PV</v>
      </c>
      <c r="K610" s="38" t="str">
        <f>IF(LCOE_SensitivityScenarios!BU609&gt;'OnSSET_original_NoMG-PV-Diesel'!V609,'OnSSET_original_NoMG-PV-Diesel'!U609,LCOE_SensitivityScenarios!BV609)</f>
        <v>SA_PV</v>
      </c>
      <c r="L610" s="39" t="str">
        <f>IF(LCOE_SensitivityScenarios!BZ609&gt;'OnSSET_original_NoMG-PV-Diesel'!V609,'OnSSET_original_NoMG-PV-Diesel'!U609,LCOE_SensitivityScenarios!CA609)</f>
        <v>SA_PV</v>
      </c>
      <c r="M610" s="40" t="str">
        <f>IF(LCOE_SensitivityScenarios!CE609&gt;'OnSSET_original_NoMG-PV-Diesel'!V609,'OnSSET_original_NoMG-PV-Diesel'!U609,LCOE_SensitivityScenarios!CF609)</f>
        <v>SA_PV</v>
      </c>
      <c r="N610" s="39" t="str">
        <f>IF(LCOE_SensitivityScenarios!CJ609&gt;'OnSSET_original_NoMG-PV-Diesel'!AE609,'OnSSET_original_NoMG-PV-Diesel'!AD609,LCOE_SensitivityScenarios!CK609)</f>
        <v>SA_Diesel</v>
      </c>
      <c r="O610" s="39" t="str">
        <f>IF(LCOE_SensitivityScenarios!CO609&gt;'OnSSET_original_NoMG-PV-Diesel'!AE609,'OnSSET_original_NoMG-PV-Diesel'!AD609,LCOE_SensitivityScenarios!CP609)</f>
        <v>SA_Diesel</v>
      </c>
      <c r="P610" s="40" t="str">
        <f>IF(LCOE_SensitivityScenarios!CT609&gt;'OnSSET_original_NoMG-PV-Diesel'!AE609,'OnSSET_original_NoMG-PV-Diesel'!AD609,LCOE_SensitivityScenarios!CU609)</f>
        <v>SA_Diesel</v>
      </c>
      <c r="Q610" s="38">
        <f>IF(LCOE_SensitivityScenarios!BF609&gt;'OnSSET_original_NoMG-PV-Diesel'!M609,'OnSSET_original_NoMG-PV-Diesel'!M609,LCOE_SensitivityScenarios!BF609)</f>
        <v>0.42058769305786597</v>
      </c>
      <c r="R610" s="28">
        <f>MIN('OnSSET_original_NoMG-PV-Diesel'!E609:I609,LCOE_SensitivityScenarios!BK609)</f>
        <v>0.42058769305786597</v>
      </c>
      <c r="S610" s="28">
        <f>MIN('OnSSET_original_NoMG-PV-Diesel'!E609:I609,LCOE_SensitivityScenarios!BP609)</f>
        <v>0.42058769305786597</v>
      </c>
      <c r="T610" s="27">
        <f>MIN('OnSSET_original_NoMG-PV-Diesel'!N609:R609,LCOE_SensitivityScenarios!BU609)</f>
        <v>0.42058769305786597</v>
      </c>
      <c r="U610" s="28">
        <f>MIN('OnSSET_original_NoMG-PV-Diesel'!N609:R609,LCOE_SensitivityScenarios!BZ609)</f>
        <v>0.42058769305786597</v>
      </c>
      <c r="V610" s="29">
        <f>MIN('OnSSET_original_NoMG-PV-Diesel'!N609:R609,LCOE_SensitivityScenarios!CE609)</f>
        <v>0.42058769305786597</v>
      </c>
      <c r="W610" s="28">
        <f>MIN('OnSSET_original_NoMG-PV-Diesel'!W609:AA609,LCOE_SensitivityScenarios!CJ609)</f>
        <v>0.22408221676523901</v>
      </c>
      <c r="X610" s="28">
        <f>MIN('OnSSET_original_NoMG-PV-Diesel'!W609:AA609,LCOE_SensitivityScenarios!CO609)</f>
        <v>0.22408221676523901</v>
      </c>
      <c r="Y610" s="29">
        <f>MIN('OnSSET_original_NoMG-PV-Diesel'!W609:AA609,LCOE_SensitivityScenarios!CT609)</f>
        <v>0.22408221676523901</v>
      </c>
      <c r="Z610">
        <f>IF(H610='OnSSET_original_NoMG-PV-Diesel'!L609,'OnSSET_original_NoMG-PV-Diesel'!K609,"wait")</f>
        <v>17.096143938417601</v>
      </c>
      <c r="AA610">
        <f>IF(I610='OnSSET_original_NoMG-PV-Diesel'!L609,'OnSSET_original_NoMG-PV-Diesel'!K609,"wait")</f>
        <v>17.096143938417601</v>
      </c>
      <c r="AB610">
        <f>IF(J610='OnSSET_original_NoMG-PV-Diesel'!L609,'OnSSET_original_NoMG-PV-Diesel'!K609,"wait")</f>
        <v>17.096143938417601</v>
      </c>
      <c r="AC610">
        <f>IF(K610='OnSSET_original_NoMG-PV-Diesel'!U609,'OnSSET_original_NoMG-PV-Diesel'!T609,"wait")</f>
        <v>15.0538157188585</v>
      </c>
      <c r="AD610">
        <f>IF(L610='OnSSET_original_NoMG-PV-Diesel'!U609,'OnSSET_original_NoMG-PV-Diesel'!T609,"wait")</f>
        <v>15.0538157188585</v>
      </c>
      <c r="AE610">
        <f>IF(M610='OnSSET_original_NoMG-PV-Diesel'!U609,'OnSSET_original_NoMG-PV-Diesel'!T609,"wait")</f>
        <v>15.0538157188585</v>
      </c>
      <c r="AF610">
        <f>IF(N610='OnSSET_original_NoMG-PV-Diesel'!AD609,'OnSSET_original_NoMG-PV-Diesel'!AC609,"wait")</f>
        <v>12.4781697143579</v>
      </c>
      <c r="AG610">
        <f>IF(O610='OnSSET_original_NoMG-PV-Diesel'!AD609,'OnSSET_original_NoMG-PV-Diesel'!AC609,"wait")</f>
        <v>12.4781697143579</v>
      </c>
      <c r="AH610">
        <f>IF(P610='OnSSET_original_NoMG-PV-Diesel'!AD609,'OnSSET_original_NoMG-PV-Diesel'!AC609,"wait")</f>
        <v>12.4781697143579</v>
      </c>
      <c r="AR610">
        <v>80.878999999999905</v>
      </c>
      <c r="AS610">
        <v>17.78</v>
      </c>
      <c r="AT610">
        <v>8.6479999999999997</v>
      </c>
      <c r="AU610">
        <v>6.3E-2</v>
      </c>
      <c r="AV610">
        <v>48752.097699999998</v>
      </c>
      <c r="AW610">
        <v>0</v>
      </c>
      <c r="AX610">
        <v>7948.9171349999997</v>
      </c>
      <c r="AZ610">
        <f>SUMIF([1]base!$A$2:$A$169,B610,[1]base!$V$2:$V$169)</f>
        <v>0</v>
      </c>
      <c r="BA610">
        <f>SUMIF([2]s1!$A$2:$A$275,B610,[2]s1!$U$2:$U$275)</f>
        <v>0</v>
      </c>
      <c r="BB610">
        <f>SUMIF([3]s2!$A$2:$A$115,B610,[3]s2!$U$2:$U$115)</f>
        <v>0</v>
      </c>
      <c r="BC610">
        <f>SUMIF([4]s3!$A$2:$A$245,B610,[4]s3!$U$2:$U$245)</f>
        <v>0</v>
      </c>
      <c r="BD610">
        <f>SUMIF([5]s4!$A$2:$A$74,B610,[5]s4!$U$2:$U$74)</f>
        <v>0</v>
      </c>
      <c r="BF610">
        <f t="shared" si="50"/>
        <v>0</v>
      </c>
      <c r="BG610">
        <f t="shared" si="51"/>
        <v>0</v>
      </c>
      <c r="BH610">
        <f t="shared" si="52"/>
        <v>0</v>
      </c>
      <c r="BI610">
        <f t="shared" si="53"/>
        <v>0</v>
      </c>
      <c r="BJ610">
        <f t="shared" si="54"/>
        <v>0</v>
      </c>
      <c r="BL610" t="s">
        <v>114</v>
      </c>
      <c r="BM610" s="23">
        <v>76322.845690000002</v>
      </c>
      <c r="BN610" s="23">
        <v>15.053815719999999</v>
      </c>
      <c r="BP610" t="s">
        <v>186</v>
      </c>
      <c r="BQ610" s="23">
        <v>76322.845690000002</v>
      </c>
      <c r="BR610" s="23">
        <v>15.053815719999999</v>
      </c>
      <c r="BT610" t="s">
        <v>183</v>
      </c>
      <c r="BU610" s="23">
        <v>15473.066409999999</v>
      </c>
      <c r="BV610" s="23">
        <v>12.47816971</v>
      </c>
    </row>
    <row r="611" spans="1:74" x14ac:dyDescent="0.25">
      <c r="A611">
        <v>1</v>
      </c>
      <c r="B611" s="15">
        <v>9395</v>
      </c>
      <c r="C611" s="15">
        <v>-65.347675879999997</v>
      </c>
      <c r="D611" s="15">
        <v>-18.804939709999999</v>
      </c>
      <c r="E611" s="16">
        <v>1</v>
      </c>
      <c r="F611" s="19">
        <v>19578.3220241571</v>
      </c>
      <c r="G611" s="19">
        <v>77.225462290883186</v>
      </c>
      <c r="H611" s="16" t="str">
        <f>IF(LCOE_SensitivityScenarios!BF610&gt;'OnSSET_original_NoMG-PV-Diesel'!M610,'OnSSET_original_NoMG-PV-Diesel'!L610,LCOE_SensitivityScenarios!BG610)</f>
        <v>SA_PV</v>
      </c>
      <c r="I611" s="39" t="str">
        <f>IF(LCOE_SensitivityScenarios!BK610&gt;'OnSSET_original_NoMG-PV-Diesel'!M610,'OnSSET_original_NoMG-PV-Diesel'!L610,LCOE_SensitivityScenarios!BL610)</f>
        <v>SA_PV</v>
      </c>
      <c r="J611" s="39" t="str">
        <f>IF(LCOE_SensitivityScenarios!BP610&gt;'OnSSET_original_NoMG-PV-Diesel'!M610,'OnSSET_original_NoMG-PV-Diesel'!L610,LCOE_SensitivityScenarios!BQ610)</f>
        <v>SA_PV</v>
      </c>
      <c r="K611" s="38" t="str">
        <f>IF(LCOE_SensitivityScenarios!BU610&gt;'OnSSET_original_NoMG-PV-Diesel'!V610,'OnSSET_original_NoMG-PV-Diesel'!U610,LCOE_SensitivityScenarios!BV610)</f>
        <v>SA_PV</v>
      </c>
      <c r="L611" s="39" t="str">
        <f>IF(LCOE_SensitivityScenarios!BZ610&gt;'OnSSET_original_NoMG-PV-Diesel'!V610,'OnSSET_original_NoMG-PV-Diesel'!U610,LCOE_SensitivityScenarios!CA610)</f>
        <v>SA_PV</v>
      </c>
      <c r="M611" s="40" t="str">
        <f>IF(LCOE_SensitivityScenarios!CE610&gt;'OnSSET_original_NoMG-PV-Diesel'!V610,'OnSSET_original_NoMG-PV-Diesel'!U610,LCOE_SensitivityScenarios!CF610)</f>
        <v>SA_PV</v>
      </c>
      <c r="N611" s="39" t="str">
        <f>IF(LCOE_SensitivityScenarios!CJ610&gt;'OnSSET_original_NoMG-PV-Diesel'!AE610,'OnSSET_original_NoMG-PV-Diesel'!AD610,LCOE_SensitivityScenarios!CK610)</f>
        <v>SA_Diesel</v>
      </c>
      <c r="O611" s="39" t="str">
        <f>IF(LCOE_SensitivityScenarios!CO610&gt;'OnSSET_original_NoMG-PV-Diesel'!AE610,'OnSSET_original_NoMG-PV-Diesel'!AD610,LCOE_SensitivityScenarios!CP610)</f>
        <v>SA_Diesel</v>
      </c>
      <c r="P611" s="40" t="str">
        <f>IF(LCOE_SensitivityScenarios!CT610&gt;'OnSSET_original_NoMG-PV-Diesel'!AE610,'OnSSET_original_NoMG-PV-Diesel'!AD610,LCOE_SensitivityScenarios!CU610)</f>
        <v>SA_Diesel</v>
      </c>
      <c r="Q611" s="38">
        <f>IF(LCOE_SensitivityScenarios!BF610&gt;'OnSSET_original_NoMG-PV-Diesel'!M610,'OnSSET_original_NoMG-PV-Diesel'!M610,LCOE_SensitivityScenarios!BF610)</f>
        <v>0.43524950232912002</v>
      </c>
      <c r="R611" s="28">
        <f>MIN('OnSSET_original_NoMG-PV-Diesel'!E610:I610,LCOE_SensitivityScenarios!BK610)</f>
        <v>0.43524950232912002</v>
      </c>
      <c r="S611" s="28">
        <f>MIN('OnSSET_original_NoMG-PV-Diesel'!E610:I610,LCOE_SensitivityScenarios!BP610)</f>
        <v>0.43524950232912002</v>
      </c>
      <c r="T611" s="27">
        <f>MIN('OnSSET_original_NoMG-PV-Diesel'!N610:R610,LCOE_SensitivityScenarios!BU610)</f>
        <v>0.43524950232912002</v>
      </c>
      <c r="U611" s="28">
        <f>MIN('OnSSET_original_NoMG-PV-Diesel'!N610:R610,LCOE_SensitivityScenarios!BZ610)</f>
        <v>0.43524950232912002</v>
      </c>
      <c r="V611" s="29">
        <f>MIN('OnSSET_original_NoMG-PV-Diesel'!N610:R610,LCOE_SensitivityScenarios!CE610)</f>
        <v>0.43524950232912002</v>
      </c>
      <c r="W611" s="28">
        <f>MIN('OnSSET_original_NoMG-PV-Diesel'!W610:AA610,LCOE_SensitivityScenarios!CJ610)</f>
        <v>0.236149129606983</v>
      </c>
      <c r="X611" s="28">
        <f>MIN('OnSSET_original_NoMG-PV-Diesel'!W610:AA610,LCOE_SensitivityScenarios!CO610)</f>
        <v>0.236149129606983</v>
      </c>
      <c r="Y611" s="29">
        <f>MIN('OnSSET_original_NoMG-PV-Diesel'!W610:AA610,LCOE_SensitivityScenarios!CT610)</f>
        <v>0.236149129606983</v>
      </c>
      <c r="Z611">
        <f>IF(H611='OnSSET_original_NoMG-PV-Diesel'!L610,'OnSSET_original_NoMG-PV-Diesel'!K610,"wait")</f>
        <v>15.070525563141</v>
      </c>
      <c r="AA611">
        <f>IF(I611='OnSSET_original_NoMG-PV-Diesel'!L610,'OnSSET_original_NoMG-PV-Diesel'!K610,"wait")</f>
        <v>15.070525563141</v>
      </c>
      <c r="AB611">
        <f>IF(J611='OnSSET_original_NoMG-PV-Diesel'!L610,'OnSSET_original_NoMG-PV-Diesel'!K610,"wait")</f>
        <v>15.070525563141</v>
      </c>
      <c r="AC611">
        <f>IF(K611='OnSSET_original_NoMG-PV-Diesel'!U610,'OnSSET_original_NoMG-PV-Diesel'!T610,"wait")</f>
        <v>9.7901400260811808</v>
      </c>
      <c r="AD611">
        <f>IF(L611='OnSSET_original_NoMG-PV-Diesel'!U610,'OnSSET_original_NoMG-PV-Diesel'!T610,"wait")</f>
        <v>9.7901400260811808</v>
      </c>
      <c r="AE611">
        <f>IF(M611='OnSSET_original_NoMG-PV-Diesel'!U610,'OnSSET_original_NoMG-PV-Diesel'!T610,"wait")</f>
        <v>9.7901400260811808</v>
      </c>
      <c r="AF611">
        <f>IF(N611='OnSSET_original_NoMG-PV-Diesel'!AD610,'OnSSET_original_NoMG-PV-Diesel'!AC610,"wait")</f>
        <v>8.9398730703913891</v>
      </c>
      <c r="AG611">
        <f>IF(O611='OnSSET_original_NoMG-PV-Diesel'!AD610,'OnSSET_original_NoMG-PV-Diesel'!AC610,"wait")</f>
        <v>8.9398730703913891</v>
      </c>
      <c r="AH611">
        <f>IF(P611='OnSSET_original_NoMG-PV-Diesel'!AD610,'OnSSET_original_NoMG-PV-Diesel'!AC610,"wait")</f>
        <v>8.9398730703913891</v>
      </c>
      <c r="AR611">
        <v>23.382999999999999</v>
      </c>
      <c r="AS611">
        <v>25.193000000000001</v>
      </c>
      <c r="AT611">
        <v>3.04</v>
      </c>
      <c r="AU611">
        <v>2.71</v>
      </c>
      <c r="AV611">
        <v>53674.112580000001</v>
      </c>
      <c r="AW611">
        <v>0</v>
      </c>
      <c r="AX611">
        <v>9783.2826299999997</v>
      </c>
      <c r="AZ611">
        <f>SUMIF([1]base!$A$2:$A$169,B611,[1]base!$V$2:$V$169)</f>
        <v>0</v>
      </c>
      <c r="BA611">
        <f>SUMIF([2]s1!$A$2:$A$275,B611,[2]s1!$U$2:$U$275)</f>
        <v>0</v>
      </c>
      <c r="BB611">
        <f>SUMIF([3]s2!$A$2:$A$115,B611,[3]s2!$U$2:$U$115)</f>
        <v>0</v>
      </c>
      <c r="BC611">
        <f>SUMIF([4]s3!$A$2:$A$245,B611,[4]s3!$U$2:$U$245)</f>
        <v>0</v>
      </c>
      <c r="BD611">
        <f>SUMIF([5]s4!$A$2:$A$74,B611,[5]s4!$U$2:$U$74)</f>
        <v>0</v>
      </c>
      <c r="BF611">
        <f t="shared" si="50"/>
        <v>0</v>
      </c>
      <c r="BG611">
        <f t="shared" si="51"/>
        <v>0</v>
      </c>
      <c r="BH611">
        <f t="shared" si="52"/>
        <v>0</v>
      </c>
      <c r="BI611">
        <f t="shared" si="53"/>
        <v>0</v>
      </c>
      <c r="BJ611">
        <f t="shared" si="54"/>
        <v>0</v>
      </c>
      <c r="BL611" t="s">
        <v>114</v>
      </c>
      <c r="BM611" s="23">
        <v>56587.00935</v>
      </c>
      <c r="BN611" s="23">
        <v>9.7901400259999996</v>
      </c>
      <c r="BP611" t="s">
        <v>186</v>
      </c>
      <c r="BQ611" s="23">
        <v>56587.00935</v>
      </c>
      <c r="BR611" s="23">
        <v>9.7901400259999996</v>
      </c>
      <c r="BT611" t="s">
        <v>183</v>
      </c>
      <c r="BU611" s="23">
        <v>11085.54002</v>
      </c>
      <c r="BV611" s="23">
        <v>8.9398730700000009</v>
      </c>
    </row>
    <row r="612" spans="1:74" x14ac:dyDescent="0.25">
      <c r="A612">
        <v>1</v>
      </c>
      <c r="B612" s="15">
        <v>9397</v>
      </c>
      <c r="C612" s="15">
        <v>-64.395104040000007</v>
      </c>
      <c r="D612" s="15">
        <v>-19.145880439999999</v>
      </c>
      <c r="E612" s="16">
        <v>1</v>
      </c>
      <c r="F612" s="19">
        <v>33265.742411015199</v>
      </c>
      <c r="G612" s="19">
        <v>58.699695777975265</v>
      </c>
      <c r="H612" s="16" t="str">
        <f>IF(LCOE_SensitivityScenarios!BF611&gt;'OnSSET_original_NoMG-PV-Diesel'!M611,'OnSSET_original_NoMG-PV-Diesel'!L611,LCOE_SensitivityScenarios!BG611)</f>
        <v>SA_PV</v>
      </c>
      <c r="I612" s="39" t="str">
        <f>IF(LCOE_SensitivityScenarios!BK611&gt;'OnSSET_original_NoMG-PV-Diesel'!M611,'OnSSET_original_NoMG-PV-Diesel'!L611,LCOE_SensitivityScenarios!BL611)</f>
        <v>SA_PV</v>
      </c>
      <c r="J612" s="39" t="str">
        <f>IF(LCOE_SensitivityScenarios!BP611&gt;'OnSSET_original_NoMG-PV-Diesel'!M611,'OnSSET_original_NoMG-PV-Diesel'!L611,LCOE_SensitivityScenarios!BQ611)</f>
        <v>SA_PV</v>
      </c>
      <c r="K612" s="38" t="str">
        <f>IF(LCOE_SensitivityScenarios!BU611&gt;'OnSSET_original_NoMG-PV-Diesel'!V611,'OnSSET_original_NoMG-PV-Diesel'!U611,LCOE_SensitivityScenarios!BV611)</f>
        <v>SA_Diesel</v>
      </c>
      <c r="L612" s="39" t="str">
        <f>IF(LCOE_SensitivityScenarios!BZ611&gt;'OnSSET_original_NoMG-PV-Diesel'!V611,'OnSSET_original_NoMG-PV-Diesel'!U611,LCOE_SensitivityScenarios!CA611)</f>
        <v>MG_Hybrid</v>
      </c>
      <c r="M612" s="40" t="str">
        <f>IF(LCOE_SensitivityScenarios!CE611&gt;'OnSSET_original_NoMG-PV-Diesel'!V611,'OnSSET_original_NoMG-PV-Diesel'!U611,LCOE_SensitivityScenarios!CF611)</f>
        <v>SA_Diesel</v>
      </c>
      <c r="N612" s="39" t="str">
        <f>IF(LCOE_SensitivityScenarios!CJ611&gt;'OnSSET_original_NoMG-PV-Diesel'!AE611,'OnSSET_original_NoMG-PV-Diesel'!AD611,LCOE_SensitivityScenarios!CK611)</f>
        <v>SA_Diesel</v>
      </c>
      <c r="O612" s="39" t="str">
        <f>IF(LCOE_SensitivityScenarios!CO611&gt;'OnSSET_original_NoMG-PV-Diesel'!AE611,'OnSSET_original_NoMG-PV-Diesel'!AD611,LCOE_SensitivityScenarios!CP611)</f>
        <v>SA_Diesel</v>
      </c>
      <c r="P612" s="40" t="str">
        <f>IF(LCOE_SensitivityScenarios!CT611&gt;'OnSSET_original_NoMG-PV-Diesel'!AE611,'OnSSET_original_NoMG-PV-Diesel'!AD611,LCOE_SensitivityScenarios!CU611)</f>
        <v>SA_Diesel</v>
      </c>
      <c r="Q612" s="38">
        <f>IF(LCOE_SensitivityScenarios!BF611&gt;'OnSSET_original_NoMG-PV-Diesel'!M611,'OnSSET_original_NoMG-PV-Diesel'!M611,LCOE_SensitivityScenarios!BF611)</f>
        <v>0.42758335529118702</v>
      </c>
      <c r="R612" s="28">
        <f>MIN('OnSSET_original_NoMG-PV-Diesel'!E611:I611,LCOE_SensitivityScenarios!BK611)</f>
        <v>0.42758335529118702</v>
      </c>
      <c r="S612" s="28">
        <f>MIN('OnSSET_original_NoMG-PV-Diesel'!E611:I611,LCOE_SensitivityScenarios!BP611)</f>
        <v>0.42758335529118702</v>
      </c>
      <c r="T612" s="27">
        <f>MIN('OnSSET_original_NoMG-PV-Diesel'!N611:R611,LCOE_SensitivityScenarios!BU611)</f>
        <v>0.40810263760184101</v>
      </c>
      <c r="U612" s="28">
        <f>MIN('OnSSET_original_NoMG-PV-Diesel'!N611:R611,LCOE_SensitivityScenarios!BZ611)</f>
        <v>0.39818293874447142</v>
      </c>
      <c r="V612" s="29">
        <f>MIN('OnSSET_original_NoMG-PV-Diesel'!N611:R611,LCOE_SensitivityScenarios!CE611)</f>
        <v>0.40810263760184101</v>
      </c>
      <c r="W612" s="28">
        <f>MIN('OnSSET_original_NoMG-PV-Diesel'!W611:AA611,LCOE_SensitivityScenarios!CJ611)</f>
        <v>0.21201530392349399</v>
      </c>
      <c r="X612" s="28">
        <f>MIN('OnSSET_original_NoMG-PV-Diesel'!W611:AA611,LCOE_SensitivityScenarios!CO611)</f>
        <v>0.21201530392349399</v>
      </c>
      <c r="Y612" s="29">
        <f>MIN('OnSSET_original_NoMG-PV-Diesel'!W611:AA611,LCOE_SensitivityScenarios!CT611)</f>
        <v>0.21201530392349399</v>
      </c>
      <c r="Z612">
        <f>IF(H612='OnSSET_original_NoMG-PV-Diesel'!L611,'OnSSET_original_NoMG-PV-Diesel'!K611,"wait")</f>
        <v>17.5636788523577</v>
      </c>
      <c r="AA612">
        <f>IF(I612='OnSSET_original_NoMG-PV-Diesel'!L611,'OnSSET_original_NoMG-PV-Diesel'!K611,"wait")</f>
        <v>17.5636788523577</v>
      </c>
      <c r="AB612">
        <f>IF(J612='OnSSET_original_NoMG-PV-Diesel'!L611,'OnSSET_original_NoMG-PV-Diesel'!K611,"wait")</f>
        <v>17.5636788523577</v>
      </c>
      <c r="AC612">
        <f>IF(K612='OnSSET_original_NoMG-PV-Diesel'!U611,'OnSSET_original_NoMG-PV-Diesel'!T611,"wait")</f>
        <v>15.189836717358499</v>
      </c>
      <c r="AD612" t="str">
        <f>IF(L612='OnSSET_original_NoMG-PV-Diesel'!U611,'OnSSET_original_NoMG-PV-Diesel'!T611,"wait")</f>
        <v>wait</v>
      </c>
      <c r="AE612">
        <f>IF(M612='OnSSET_original_NoMG-PV-Diesel'!U611,'OnSSET_original_NoMG-PV-Diesel'!T611,"wait")</f>
        <v>15.189836717358499</v>
      </c>
      <c r="AF612">
        <f>IF(N612='OnSSET_original_NoMG-PV-Diesel'!AD611,'OnSSET_original_NoMG-PV-Diesel'!AC611,"wait")</f>
        <v>15.189836717358499</v>
      </c>
      <c r="AG612">
        <f>IF(O612='OnSSET_original_NoMG-PV-Diesel'!AD611,'OnSSET_original_NoMG-PV-Diesel'!AC611,"wait")</f>
        <v>15.189836717358499</v>
      </c>
      <c r="AH612">
        <f>IF(P612='OnSSET_original_NoMG-PV-Diesel'!AD611,'OnSSET_original_NoMG-PV-Diesel'!AC611,"wait")</f>
        <v>15.189836717358499</v>
      </c>
      <c r="AR612" s="23">
        <v>84.441000000000003</v>
      </c>
      <c r="AS612" s="23">
        <v>9.9220000000000006</v>
      </c>
      <c r="AT612" s="23">
        <v>0.161</v>
      </c>
      <c r="AU612" s="23">
        <v>9.6999999999999906E-2</v>
      </c>
      <c r="AV612" s="23">
        <v>46987.058830000002</v>
      </c>
      <c r="AW612" s="23">
        <v>0</v>
      </c>
      <c r="AX612" s="23">
        <v>7337.4619720000001</v>
      </c>
      <c r="AZ612">
        <f>SUMIF([1]base!$A$2:$A$169,B612,[1]base!$V$2:$V$169)</f>
        <v>0</v>
      </c>
      <c r="BA612">
        <f>SUMIF([2]s1!$A$2:$A$275,B612,[2]s1!$U$2:$U$275)</f>
        <v>0</v>
      </c>
      <c r="BB612">
        <f>SUMIF([3]s2!$A$2:$A$115,B612,[3]s2!$U$2:$U$115)</f>
        <v>0</v>
      </c>
      <c r="BC612">
        <f>SUMIF([4]s3!$A$2:$A$245,B612,[4]s3!$U$2:$U$245)</f>
        <v>0</v>
      </c>
      <c r="BD612">
        <f>SUMIF([5]s4!$A$2:$A$74,B612,[5]s4!$U$2:$U$74)</f>
        <v>0</v>
      </c>
      <c r="BF612">
        <f t="shared" si="50"/>
        <v>0</v>
      </c>
      <c r="BG612">
        <f t="shared" si="51"/>
        <v>0</v>
      </c>
      <c r="BH612">
        <f t="shared" si="52"/>
        <v>0</v>
      </c>
      <c r="BI612">
        <f t="shared" si="53"/>
        <v>0</v>
      </c>
      <c r="BJ612">
        <f t="shared" si="54"/>
        <v>0</v>
      </c>
      <c r="BL612" t="s">
        <v>114</v>
      </c>
      <c r="BM612" s="23">
        <v>94454.140920000005</v>
      </c>
      <c r="BN612" s="23">
        <v>18.630008069999999</v>
      </c>
      <c r="BP612" t="s">
        <v>183</v>
      </c>
      <c r="BQ612" s="23">
        <v>18835.563040000001</v>
      </c>
      <c r="BR612" s="23">
        <v>15.189836720000001</v>
      </c>
      <c r="BT612" t="s">
        <v>183</v>
      </c>
      <c r="BU612" s="23">
        <v>18835.563040000001</v>
      </c>
      <c r="BV612" s="23">
        <v>15.189836720000001</v>
      </c>
    </row>
    <row r="613" spans="1:74" x14ac:dyDescent="0.25">
      <c r="A613">
        <v>1</v>
      </c>
      <c r="B613" s="15">
        <v>9400</v>
      </c>
      <c r="C613" s="15">
        <v>-65.041946280000005</v>
      </c>
      <c r="D613" s="15">
        <v>-19.035339239999999</v>
      </c>
      <c r="E613" s="16">
        <v>1</v>
      </c>
      <c r="F613" s="19">
        <v>23016.6392527807</v>
      </c>
      <c r="G613" s="19">
        <v>54.243425986755625</v>
      </c>
      <c r="H613" s="16" t="str">
        <f>IF(LCOE_SensitivityScenarios!BF612&gt;'OnSSET_original_NoMG-PV-Diesel'!M612,'OnSSET_original_NoMG-PV-Diesel'!L612,LCOE_SensitivityScenarios!BG612)</f>
        <v>SA_PV</v>
      </c>
      <c r="I613" s="39" t="str">
        <f>IF(LCOE_SensitivityScenarios!BK612&gt;'OnSSET_original_NoMG-PV-Diesel'!M612,'OnSSET_original_NoMG-PV-Diesel'!L612,LCOE_SensitivityScenarios!BL612)</f>
        <v>SA_PV</v>
      </c>
      <c r="J613" s="39" t="str">
        <f>IF(LCOE_SensitivityScenarios!BP612&gt;'OnSSET_original_NoMG-PV-Diesel'!M612,'OnSSET_original_NoMG-PV-Diesel'!L612,LCOE_SensitivityScenarios!BQ612)</f>
        <v>SA_PV</v>
      </c>
      <c r="K613" s="38" t="str">
        <f>IF(LCOE_SensitivityScenarios!BU612&gt;'OnSSET_original_NoMG-PV-Diesel'!V612,'OnSSET_original_NoMG-PV-Diesel'!U612,LCOE_SensitivityScenarios!BV612)</f>
        <v>SA_PV</v>
      </c>
      <c r="L613" s="39" t="str">
        <f>IF(LCOE_SensitivityScenarios!BZ612&gt;'OnSSET_original_NoMG-PV-Diesel'!V612,'OnSSET_original_NoMG-PV-Diesel'!U612,LCOE_SensitivityScenarios!CA612)</f>
        <v>SA_PV</v>
      </c>
      <c r="M613" s="40" t="str">
        <f>IF(LCOE_SensitivityScenarios!CE612&gt;'OnSSET_original_NoMG-PV-Diesel'!V612,'OnSSET_original_NoMG-PV-Diesel'!U612,LCOE_SensitivityScenarios!CF612)</f>
        <v>SA_PV</v>
      </c>
      <c r="N613" s="39" t="str">
        <f>IF(LCOE_SensitivityScenarios!CJ612&gt;'OnSSET_original_NoMG-PV-Diesel'!AE612,'OnSSET_original_NoMG-PV-Diesel'!AD612,LCOE_SensitivityScenarios!CK612)</f>
        <v>SA_Diesel</v>
      </c>
      <c r="O613" s="39" t="str">
        <f>IF(LCOE_SensitivityScenarios!CO612&gt;'OnSSET_original_NoMG-PV-Diesel'!AE612,'OnSSET_original_NoMG-PV-Diesel'!AD612,LCOE_SensitivityScenarios!CP612)</f>
        <v>SA_Diesel</v>
      </c>
      <c r="P613" s="40" t="str">
        <f>IF(LCOE_SensitivityScenarios!CT612&gt;'OnSSET_original_NoMG-PV-Diesel'!AE612,'OnSSET_original_NoMG-PV-Diesel'!AD612,LCOE_SensitivityScenarios!CU612)</f>
        <v>SA_Diesel</v>
      </c>
      <c r="Q613" s="38">
        <f>IF(LCOE_SensitivityScenarios!BF612&gt;'OnSSET_original_NoMG-PV-Diesel'!M612,'OnSSET_original_NoMG-PV-Diesel'!M612,LCOE_SensitivityScenarios!BF612)</f>
        <v>0.389855412177259</v>
      </c>
      <c r="R613" s="28">
        <f>MIN('OnSSET_original_NoMG-PV-Diesel'!E612:I612,LCOE_SensitivityScenarios!BK612)</f>
        <v>0.389855412177259</v>
      </c>
      <c r="S613" s="28">
        <f>MIN('OnSSET_original_NoMG-PV-Diesel'!E612:I612,LCOE_SensitivityScenarios!BP612)</f>
        <v>0.389855412177259</v>
      </c>
      <c r="T613" s="27">
        <f>MIN('OnSSET_original_NoMG-PV-Diesel'!N612:R612,LCOE_SensitivityScenarios!BU612)</f>
        <v>0.389855412177259</v>
      </c>
      <c r="U613" s="28">
        <f>MIN('OnSSET_original_NoMG-PV-Diesel'!N612:R612,LCOE_SensitivityScenarios!BZ612)</f>
        <v>0.389855412177259</v>
      </c>
      <c r="V613" s="29">
        <f>MIN('OnSSET_original_NoMG-PV-Diesel'!N612:R612,LCOE_SensitivityScenarios!CE612)</f>
        <v>0.389855412177259</v>
      </c>
      <c r="W613" s="28">
        <f>MIN('OnSSET_original_NoMG-PV-Diesel'!W612:AA612,LCOE_SensitivityScenarios!CJ612)</f>
        <v>0.248216042448727</v>
      </c>
      <c r="X613" s="28">
        <f>MIN('OnSSET_original_NoMG-PV-Diesel'!W612:AA612,LCOE_SensitivityScenarios!CO612)</f>
        <v>0.248216042448727</v>
      </c>
      <c r="Y613" s="29">
        <f>MIN('OnSSET_original_NoMG-PV-Diesel'!W612:AA612,LCOE_SensitivityScenarios!CT612)</f>
        <v>0.248216042448727</v>
      </c>
      <c r="Z613">
        <f>IF(H613='OnSSET_original_NoMG-PV-Diesel'!L612,'OnSSET_original_NoMG-PV-Diesel'!K612,"wait")</f>
        <v>13.4078090996551</v>
      </c>
      <c r="AA613">
        <f>IF(I613='OnSSET_original_NoMG-PV-Diesel'!L612,'OnSSET_original_NoMG-PV-Diesel'!K612,"wait")</f>
        <v>13.4078090996551</v>
      </c>
      <c r="AB613">
        <f>IF(J613='OnSSET_original_NoMG-PV-Diesel'!L612,'OnSSET_original_NoMG-PV-Diesel'!K612,"wait")</f>
        <v>13.4078090996551</v>
      </c>
      <c r="AC613">
        <f>IF(K613='OnSSET_original_NoMG-PV-Diesel'!U612,'OnSSET_original_NoMG-PV-Diesel'!T612,"wait")</f>
        <v>11.752777396232</v>
      </c>
      <c r="AD613">
        <f>IF(L613='OnSSET_original_NoMG-PV-Diesel'!U612,'OnSSET_original_NoMG-PV-Diesel'!T612,"wait")</f>
        <v>11.752777396232</v>
      </c>
      <c r="AE613">
        <f>IF(M613='OnSSET_original_NoMG-PV-Diesel'!U612,'OnSSET_original_NoMG-PV-Diesel'!T612,"wait")</f>
        <v>11.752777396232</v>
      </c>
      <c r="AF613">
        <f>IF(N613='OnSSET_original_NoMG-PV-Diesel'!AD612,'OnSSET_original_NoMG-PV-Diesel'!AC612,"wait")</f>
        <v>10.5098809373428</v>
      </c>
      <c r="AG613">
        <f>IF(O613='OnSSET_original_NoMG-PV-Diesel'!AD612,'OnSSET_original_NoMG-PV-Diesel'!AC612,"wait")</f>
        <v>10.5098809373428</v>
      </c>
      <c r="AH613">
        <f>IF(P613='OnSSET_original_NoMG-PV-Diesel'!AD612,'OnSSET_original_NoMG-PV-Diesel'!AC612,"wait")</f>
        <v>10.5098809373428</v>
      </c>
      <c r="AR613">
        <v>14.370999999999899</v>
      </c>
      <c r="AS613">
        <v>13.137</v>
      </c>
      <c r="AT613">
        <v>12.175000000000001</v>
      </c>
      <c r="AU613">
        <v>3.1429999999999998</v>
      </c>
      <c r="AV613">
        <v>46076.940170000002</v>
      </c>
      <c r="AW613">
        <v>0</v>
      </c>
      <c r="AX613">
        <v>7031.734391</v>
      </c>
      <c r="AZ613">
        <f>SUMIF([1]base!$A$2:$A$169,B613,[1]base!$V$2:$V$169)</f>
        <v>0</v>
      </c>
      <c r="BA613">
        <f>SUMIF([2]s1!$A$2:$A$275,B613,[2]s1!$U$2:$U$275)</f>
        <v>0</v>
      </c>
      <c r="BB613">
        <f>SUMIF([3]s2!$A$2:$A$115,B613,[3]s2!$U$2:$U$115)</f>
        <v>0</v>
      </c>
      <c r="BC613">
        <f>SUMIF([4]s3!$A$2:$A$245,B613,[4]s3!$U$2:$U$245)</f>
        <v>0</v>
      </c>
      <c r="BD613">
        <f>SUMIF([5]s4!$A$2:$A$74,B613,[5]s4!$U$2:$U$74)</f>
        <v>0</v>
      </c>
      <c r="BF613">
        <f t="shared" si="50"/>
        <v>0</v>
      </c>
      <c r="BG613">
        <f t="shared" si="51"/>
        <v>0</v>
      </c>
      <c r="BH613">
        <f t="shared" si="52"/>
        <v>0</v>
      </c>
      <c r="BI613">
        <f t="shared" si="53"/>
        <v>0</v>
      </c>
      <c r="BJ613">
        <f t="shared" si="54"/>
        <v>0</v>
      </c>
      <c r="BL613" t="s">
        <v>114</v>
      </c>
      <c r="BM613" s="23">
        <v>59586.581400000003</v>
      </c>
      <c r="BN613" s="23">
        <v>11.752777399999999</v>
      </c>
      <c r="BP613" t="s">
        <v>186</v>
      </c>
      <c r="BQ613" s="23">
        <v>59586.581400000003</v>
      </c>
      <c r="BR613" s="23">
        <v>11.752777399999999</v>
      </c>
      <c r="BT613" t="s">
        <v>183</v>
      </c>
      <c r="BU613" s="23">
        <v>13032.36688</v>
      </c>
      <c r="BV613" s="23">
        <v>10.50988094</v>
      </c>
    </row>
    <row r="614" spans="1:74" x14ac:dyDescent="0.25">
      <c r="A614">
        <v>1</v>
      </c>
      <c r="B614" s="15">
        <v>9401</v>
      </c>
      <c r="C614" s="15">
        <v>-65.117670500000003</v>
      </c>
      <c r="D614" s="15">
        <v>-19.300819000000001</v>
      </c>
      <c r="E614" s="16">
        <v>1</v>
      </c>
      <c r="F614" s="19">
        <v>56631.703532988897</v>
      </c>
      <c r="G614" s="19">
        <v>124.38745343336666</v>
      </c>
      <c r="H614" s="16" t="str">
        <f>IF(LCOE_SensitivityScenarios!BF613&gt;'OnSSET_original_NoMG-PV-Diesel'!M613,'OnSSET_original_NoMG-PV-Diesel'!L613,LCOE_SensitivityScenarios!BG613)</f>
        <v>SA_PV</v>
      </c>
      <c r="I614" s="39" t="str">
        <f>IF(LCOE_SensitivityScenarios!BK613&gt;'OnSSET_original_NoMG-PV-Diesel'!M613,'OnSSET_original_NoMG-PV-Diesel'!L613,LCOE_SensitivityScenarios!BL613)</f>
        <v>SA_PV</v>
      </c>
      <c r="J614" s="39" t="str">
        <f>IF(LCOE_SensitivityScenarios!BP613&gt;'OnSSET_original_NoMG-PV-Diesel'!M613,'OnSSET_original_NoMG-PV-Diesel'!L613,LCOE_SensitivityScenarios!BQ613)</f>
        <v>SA_PV</v>
      </c>
      <c r="K614" s="38" t="str">
        <f>IF(LCOE_SensitivityScenarios!BU613&gt;'OnSSET_original_NoMG-PV-Diesel'!V613,'OnSSET_original_NoMG-PV-Diesel'!U613,LCOE_SensitivityScenarios!BV613)</f>
        <v>SA_Diesel</v>
      </c>
      <c r="L614" s="39" t="str">
        <f>IF(LCOE_SensitivityScenarios!BZ613&gt;'OnSSET_original_NoMG-PV-Diesel'!V613,'OnSSET_original_NoMG-PV-Diesel'!U613,LCOE_SensitivityScenarios!CA613)</f>
        <v>MG_Hybrid</v>
      </c>
      <c r="M614" s="40" t="str">
        <f>IF(LCOE_SensitivityScenarios!CE613&gt;'OnSSET_original_NoMG-PV-Diesel'!V613,'OnSSET_original_NoMG-PV-Diesel'!U613,LCOE_SensitivityScenarios!CF613)</f>
        <v>SA_Diesel</v>
      </c>
      <c r="N614" s="39" t="str">
        <f>IF(LCOE_SensitivityScenarios!CJ613&gt;'OnSSET_original_NoMG-PV-Diesel'!AE613,'OnSSET_original_NoMG-PV-Diesel'!AD613,LCOE_SensitivityScenarios!CK613)</f>
        <v>SA_Diesel</v>
      </c>
      <c r="O614" s="39" t="str">
        <f>IF(LCOE_SensitivityScenarios!CO613&gt;'OnSSET_original_NoMG-PV-Diesel'!AE613,'OnSSET_original_NoMG-PV-Diesel'!AD613,LCOE_SensitivityScenarios!CP613)</f>
        <v>SA_Diesel</v>
      </c>
      <c r="P614" s="40" t="str">
        <f>IF(LCOE_SensitivityScenarios!CT613&gt;'OnSSET_original_NoMG-PV-Diesel'!AE613,'OnSSET_original_NoMG-PV-Diesel'!AD613,LCOE_SensitivityScenarios!CU613)</f>
        <v>SA_Diesel</v>
      </c>
      <c r="Q614" s="38">
        <f>IF(LCOE_SensitivityScenarios!BF613&gt;'OnSSET_original_NoMG-PV-Diesel'!M613,'OnSSET_original_NoMG-PV-Diesel'!M613,LCOE_SensitivityScenarios!BF613)</f>
        <v>0.379224576172426</v>
      </c>
      <c r="R614" s="28">
        <f>MIN('OnSSET_original_NoMG-PV-Diesel'!E613:I613,LCOE_SensitivityScenarios!BK613)</f>
        <v>0.379224576172426</v>
      </c>
      <c r="S614" s="28">
        <f>MIN('OnSSET_original_NoMG-PV-Diesel'!E613:I613,LCOE_SensitivityScenarios!BP613)</f>
        <v>0.379224576172426</v>
      </c>
      <c r="T614" s="27">
        <f>MIN('OnSSET_original_NoMG-PV-Diesel'!N613:R613,LCOE_SensitivityScenarios!BU613)</f>
        <v>0.37257228312337098</v>
      </c>
      <c r="U614" s="28">
        <f>MIN('OnSSET_original_NoMG-PV-Diesel'!N613:R613,LCOE_SensitivityScenarios!BZ613)</f>
        <v>0.36283009535283262</v>
      </c>
      <c r="V614" s="29">
        <f>MIN('OnSSET_original_NoMG-PV-Diesel'!N613:R613,LCOE_SensitivityScenarios!CE613)</f>
        <v>0.37257228312337098</v>
      </c>
      <c r="W614" s="28">
        <f>MIN('OnSSET_original_NoMG-PV-Diesel'!W613:AA613,LCOE_SensitivityScenarios!CJ613)</f>
        <v>0.19994839108175</v>
      </c>
      <c r="X614" s="28">
        <f>MIN('OnSSET_original_NoMG-PV-Diesel'!W613:AA613,LCOE_SensitivityScenarios!CO613)</f>
        <v>0.19994839108175</v>
      </c>
      <c r="Y614" s="29">
        <f>MIN('OnSSET_original_NoMG-PV-Diesel'!W613:AA613,LCOE_SensitivityScenarios!CT613)</f>
        <v>0.19994839108175</v>
      </c>
      <c r="Z614">
        <f>IF(H614='OnSSET_original_NoMG-PV-Diesel'!L613,'OnSSET_original_NoMG-PV-Diesel'!K613,"wait")</f>
        <v>10.6030521385333</v>
      </c>
      <c r="AA614">
        <f>IF(I614='OnSSET_original_NoMG-PV-Diesel'!L613,'OnSSET_original_NoMG-PV-Diesel'!K613,"wait")</f>
        <v>10.6030521385333</v>
      </c>
      <c r="AB614">
        <f>IF(J614='OnSSET_original_NoMG-PV-Diesel'!L613,'OnSSET_original_NoMG-PV-Diesel'!K613,"wait")</f>
        <v>10.6030521385333</v>
      </c>
      <c r="AC614">
        <f>IF(K614='OnSSET_original_NoMG-PV-Diesel'!U613,'OnSSET_original_NoMG-PV-Diesel'!T613,"wait")</f>
        <v>25.859225357529201</v>
      </c>
      <c r="AD614" t="str">
        <f>IF(L614='OnSSET_original_NoMG-PV-Diesel'!U613,'OnSSET_original_NoMG-PV-Diesel'!T613,"wait")</f>
        <v>wait</v>
      </c>
      <c r="AE614">
        <f>IF(M614='OnSSET_original_NoMG-PV-Diesel'!U613,'OnSSET_original_NoMG-PV-Diesel'!T613,"wait")</f>
        <v>25.859225357529201</v>
      </c>
      <c r="AF614">
        <f>IF(N614='OnSSET_original_NoMG-PV-Diesel'!AD613,'OnSSET_original_NoMG-PV-Diesel'!AC613,"wait")</f>
        <v>25.859225357529201</v>
      </c>
      <c r="AG614">
        <f>IF(O614='OnSSET_original_NoMG-PV-Diesel'!AD613,'OnSSET_original_NoMG-PV-Diesel'!AC613,"wait")</f>
        <v>25.859225357529201</v>
      </c>
      <c r="AH614">
        <f>IF(P614='OnSSET_original_NoMG-PV-Diesel'!AD613,'OnSSET_original_NoMG-PV-Diesel'!AC613,"wait")</f>
        <v>25.859225357529201</v>
      </c>
      <c r="AR614">
        <v>20.67</v>
      </c>
      <c r="AS614">
        <v>17.692999999999898</v>
      </c>
      <c r="AT614">
        <v>5.08</v>
      </c>
      <c r="AU614">
        <v>0.14799999999999999</v>
      </c>
      <c r="AV614">
        <v>70668.222769999993</v>
      </c>
      <c r="AW614">
        <v>0</v>
      </c>
      <c r="AX614">
        <v>17579.33597</v>
      </c>
      <c r="AZ614">
        <f>SUMIF([1]base!$A$2:$A$169,B614,[1]base!$V$2:$V$169)</f>
        <v>0</v>
      </c>
      <c r="BA614">
        <f>SUMIF([2]s1!$A$2:$A$275,B614,[2]s1!$U$2:$U$275)</f>
        <v>0</v>
      </c>
      <c r="BB614">
        <f>SUMIF([3]s2!$A$2:$A$115,B614,[3]s2!$U$2:$U$115)</f>
        <v>0</v>
      </c>
      <c r="BC614">
        <f>SUMIF([4]s3!$A$2:$A$245,B614,[4]s3!$U$2:$U$245)</f>
        <v>0</v>
      </c>
      <c r="BD614">
        <f>SUMIF([5]s4!$A$2:$A$74,B614,[5]s4!$U$2:$U$74)</f>
        <v>0</v>
      </c>
      <c r="BF614">
        <f t="shared" si="50"/>
        <v>0</v>
      </c>
      <c r="BG614">
        <f t="shared" si="51"/>
        <v>0</v>
      </c>
      <c r="BH614">
        <f t="shared" si="52"/>
        <v>0</v>
      </c>
      <c r="BI614">
        <f t="shared" si="53"/>
        <v>0</v>
      </c>
      <c r="BJ614">
        <f t="shared" si="54"/>
        <v>0</v>
      </c>
      <c r="BL614" t="s">
        <v>114</v>
      </c>
      <c r="BM614" s="23">
        <v>142612.9921</v>
      </c>
      <c r="BN614" s="23">
        <v>28.128795279999999</v>
      </c>
      <c r="BP614" t="s">
        <v>183</v>
      </c>
      <c r="BQ614" s="23">
        <v>32065.7212</v>
      </c>
      <c r="BR614" s="23">
        <v>25.85922536</v>
      </c>
      <c r="BT614" t="s">
        <v>183</v>
      </c>
      <c r="BU614" s="23">
        <v>32065.7212</v>
      </c>
      <c r="BV614" s="23">
        <v>25.85922536</v>
      </c>
    </row>
    <row r="615" spans="1:74" x14ac:dyDescent="0.25">
      <c r="A615">
        <v>1</v>
      </c>
      <c r="B615" s="15">
        <v>9408</v>
      </c>
      <c r="C615" s="15">
        <v>-64.654198629999996</v>
      </c>
      <c r="D615" s="15">
        <v>-20.60434725</v>
      </c>
      <c r="E615" s="16">
        <v>1</v>
      </c>
      <c r="F615" s="19">
        <v>23834.253242676201</v>
      </c>
      <c r="G615" s="19">
        <v>64.226974472352225</v>
      </c>
      <c r="H615" s="16" t="str">
        <f>IF(LCOE_SensitivityScenarios!BF614&gt;'OnSSET_original_NoMG-PV-Diesel'!M614,'OnSSET_original_NoMG-PV-Diesel'!L614,LCOE_SensitivityScenarios!BG614)</f>
        <v>SA_PV</v>
      </c>
      <c r="I615" s="39" t="str">
        <f>IF(LCOE_SensitivityScenarios!BK614&gt;'OnSSET_original_NoMG-PV-Diesel'!M614,'OnSSET_original_NoMG-PV-Diesel'!L614,LCOE_SensitivityScenarios!BL614)</f>
        <v>SA_PV</v>
      </c>
      <c r="J615" s="39" t="str">
        <f>IF(LCOE_SensitivityScenarios!BP614&gt;'OnSSET_original_NoMG-PV-Diesel'!M614,'OnSSET_original_NoMG-PV-Diesel'!L614,LCOE_SensitivityScenarios!BQ614)</f>
        <v>SA_PV</v>
      </c>
      <c r="K615" s="38" t="str">
        <f>IF(LCOE_SensitivityScenarios!BU614&gt;'OnSSET_original_NoMG-PV-Diesel'!V614,'OnSSET_original_NoMG-PV-Diesel'!U614,LCOE_SensitivityScenarios!BV614)</f>
        <v>SA_Diesel</v>
      </c>
      <c r="L615" s="39" t="str">
        <f>IF(LCOE_SensitivityScenarios!BZ614&gt;'OnSSET_original_NoMG-PV-Diesel'!V614,'OnSSET_original_NoMG-PV-Diesel'!U614,LCOE_SensitivityScenarios!CA614)</f>
        <v>SA_Diesel</v>
      </c>
      <c r="M615" s="40" t="str">
        <f>IF(LCOE_SensitivityScenarios!CE614&gt;'OnSSET_original_NoMG-PV-Diesel'!V614,'OnSSET_original_NoMG-PV-Diesel'!U614,LCOE_SensitivityScenarios!CF614)</f>
        <v>SA_Diesel</v>
      </c>
      <c r="N615" s="39" t="str">
        <f>IF(LCOE_SensitivityScenarios!CJ614&gt;'OnSSET_original_NoMG-PV-Diesel'!AE614,'OnSSET_original_NoMG-PV-Diesel'!AD614,LCOE_SensitivityScenarios!CK614)</f>
        <v>SA_Diesel</v>
      </c>
      <c r="O615" s="39" t="str">
        <f>IF(LCOE_SensitivityScenarios!CO614&gt;'OnSSET_original_NoMG-PV-Diesel'!AE614,'OnSSET_original_NoMG-PV-Diesel'!AD614,LCOE_SensitivityScenarios!CP614)</f>
        <v>SA_Diesel</v>
      </c>
      <c r="P615" s="40" t="str">
        <f>IF(LCOE_SensitivityScenarios!CT614&gt;'OnSSET_original_NoMG-PV-Diesel'!AE614,'OnSSET_original_NoMG-PV-Diesel'!AD614,LCOE_SensitivityScenarios!CU614)</f>
        <v>SA_Diesel</v>
      </c>
      <c r="Q615" s="38">
        <f>IF(LCOE_SensitivityScenarios!BF614&gt;'OnSSET_original_NoMG-PV-Diesel'!M614,'OnSSET_original_NoMG-PV-Diesel'!M614,LCOE_SensitivityScenarios!BF614)</f>
        <v>0.48993130404017499</v>
      </c>
      <c r="R615" s="28">
        <f>MIN('OnSSET_original_NoMG-PV-Diesel'!E614:I614,LCOE_SensitivityScenarios!BK614)</f>
        <v>0.48993130404017499</v>
      </c>
      <c r="S615" s="28">
        <f>MIN('OnSSET_original_NoMG-PV-Diesel'!E614:I614,LCOE_SensitivityScenarios!BP614)</f>
        <v>0.48993130404017499</v>
      </c>
      <c r="T615" s="27">
        <f>MIN('OnSSET_original_NoMG-PV-Diesel'!N614:R614,LCOE_SensitivityScenarios!BU614)</f>
        <v>0.425867814841076</v>
      </c>
      <c r="U615" s="28">
        <f>MIN('OnSSET_original_NoMG-PV-Diesel'!N614:R614,LCOE_SensitivityScenarios!BZ614)</f>
        <v>0.425867814841076</v>
      </c>
      <c r="V615" s="29">
        <f>MIN('OnSSET_original_NoMG-PV-Diesel'!N614:R614,LCOE_SensitivityScenarios!CE614)</f>
        <v>0.425867814841076</v>
      </c>
      <c r="W615" s="28">
        <f>MIN('OnSSET_original_NoMG-PV-Diesel'!W614:AA614,LCOE_SensitivityScenarios!CJ614)</f>
        <v>0.21804876034436599</v>
      </c>
      <c r="X615" s="28">
        <f>MIN('OnSSET_original_NoMG-PV-Diesel'!W614:AA614,LCOE_SensitivityScenarios!CO614)</f>
        <v>0.21804876034436599</v>
      </c>
      <c r="Y615" s="29">
        <f>MIN('OnSSET_original_NoMG-PV-Diesel'!W614:AA614,LCOE_SensitivityScenarios!CT614)</f>
        <v>0.21804876034436599</v>
      </c>
      <c r="Z615">
        <f>IF(H615='OnSSET_original_NoMG-PV-Diesel'!L614,'OnSSET_original_NoMG-PV-Diesel'!K614,"wait")</f>
        <v>8.8358784570337097</v>
      </c>
      <c r="AA615">
        <f>IF(I615='OnSSET_original_NoMG-PV-Diesel'!L614,'OnSSET_original_NoMG-PV-Diesel'!K614,"wait")</f>
        <v>8.8358784570337097</v>
      </c>
      <c r="AB615">
        <f>IF(J615='OnSSET_original_NoMG-PV-Diesel'!L614,'OnSSET_original_NoMG-PV-Diesel'!K614,"wait")</f>
        <v>8.8358784570337097</v>
      </c>
      <c r="AC615">
        <f>IF(K615='OnSSET_original_NoMG-PV-Diesel'!U614,'OnSSET_original_NoMG-PV-Diesel'!T614,"wait")</f>
        <v>10.883220658756199</v>
      </c>
      <c r="AD615">
        <f>IF(L615='OnSSET_original_NoMG-PV-Diesel'!U614,'OnSSET_original_NoMG-PV-Diesel'!T614,"wait")</f>
        <v>10.883220658756199</v>
      </c>
      <c r="AE615">
        <f>IF(M615='OnSSET_original_NoMG-PV-Diesel'!U614,'OnSSET_original_NoMG-PV-Diesel'!T614,"wait")</f>
        <v>10.883220658756199</v>
      </c>
      <c r="AF615">
        <f>IF(N615='OnSSET_original_NoMG-PV-Diesel'!AD614,'OnSSET_original_NoMG-PV-Diesel'!AC614,"wait")</f>
        <v>10.883220658756199</v>
      </c>
      <c r="AG615">
        <f>IF(O615='OnSSET_original_NoMG-PV-Diesel'!AD614,'OnSSET_original_NoMG-PV-Diesel'!AC614,"wait")</f>
        <v>10.883220658756199</v>
      </c>
      <c r="AH615">
        <f>IF(P615='OnSSET_original_NoMG-PV-Diesel'!AD614,'OnSSET_original_NoMG-PV-Diesel'!AC614,"wait")</f>
        <v>10.883220658756199</v>
      </c>
      <c r="AR615">
        <v>68.001999999999995</v>
      </c>
      <c r="AS615">
        <v>68.001999999999995</v>
      </c>
      <c r="AT615">
        <v>39.640999999999998</v>
      </c>
      <c r="AU615">
        <v>8.8849999999999998</v>
      </c>
      <c r="AV615">
        <v>52089.171820000003</v>
      </c>
      <c r="AW615">
        <v>0</v>
      </c>
      <c r="AX615">
        <v>9171.8274629999996</v>
      </c>
      <c r="AZ615">
        <f>SUMIF([1]base!$A$2:$A$169,B615,[1]base!$V$2:$V$169)</f>
        <v>0</v>
      </c>
      <c r="BA615">
        <f>SUMIF([2]s1!$A$2:$A$275,B615,[2]s1!$U$2:$U$275)</f>
        <v>0</v>
      </c>
      <c r="BB615">
        <f>SUMIF([3]s2!$A$2:$A$115,B615,[3]s2!$U$2:$U$115)</f>
        <v>0</v>
      </c>
      <c r="BC615">
        <f>SUMIF([4]s3!$A$2:$A$245,B615,[4]s3!$U$2:$U$245)</f>
        <v>0</v>
      </c>
      <c r="BD615">
        <f>SUMIF([5]s4!$A$2:$A$74,B615,[5]s4!$U$2:$U$74)</f>
        <v>0</v>
      </c>
      <c r="BF615">
        <f t="shared" si="50"/>
        <v>0</v>
      </c>
      <c r="BG615">
        <f t="shared" si="51"/>
        <v>0</v>
      </c>
      <c r="BH615">
        <f t="shared" si="52"/>
        <v>0</v>
      </c>
      <c r="BI615">
        <f t="shared" si="53"/>
        <v>0</v>
      </c>
      <c r="BJ615">
        <f t="shared" si="54"/>
        <v>0</v>
      </c>
      <c r="BL615" t="s">
        <v>114</v>
      </c>
      <c r="BM615" s="23">
        <v>77542.48775</v>
      </c>
      <c r="BN615" s="23">
        <v>13.415655320000001</v>
      </c>
      <c r="BP615" t="s">
        <v>183</v>
      </c>
      <c r="BQ615" s="23">
        <v>13495.3122</v>
      </c>
      <c r="BR615" s="23">
        <v>10.883220659999999</v>
      </c>
      <c r="BT615" t="s">
        <v>183</v>
      </c>
      <c r="BU615" s="23">
        <v>13495.3122</v>
      </c>
      <c r="BV615" s="23">
        <v>10.883220659999999</v>
      </c>
    </row>
    <row r="616" spans="1:74" x14ac:dyDescent="0.25">
      <c r="A616">
        <v>1</v>
      </c>
      <c r="B616" s="15">
        <v>9435</v>
      </c>
      <c r="C616" s="15">
        <v>-68.672872949999999</v>
      </c>
      <c r="D616" s="15">
        <v>-17.02806219</v>
      </c>
      <c r="E616" s="16">
        <v>1</v>
      </c>
      <c r="F616" s="19">
        <v>24892.329060030999</v>
      </c>
      <c r="G616" s="19">
        <v>81.975507229893736</v>
      </c>
      <c r="H616" s="16" t="str">
        <f>IF(LCOE_SensitivityScenarios!BF615&gt;'OnSSET_original_NoMG-PV-Diesel'!M615,'OnSSET_original_NoMG-PV-Diesel'!L615,LCOE_SensitivityScenarios!BG615)</f>
        <v>SA_PV</v>
      </c>
      <c r="I616" s="39" t="str">
        <f>IF(LCOE_SensitivityScenarios!BK615&gt;'OnSSET_original_NoMG-PV-Diesel'!M615,'OnSSET_original_NoMG-PV-Diesel'!L615,LCOE_SensitivityScenarios!BL615)</f>
        <v>SA_PV</v>
      </c>
      <c r="J616" s="39" t="str">
        <f>IF(LCOE_SensitivityScenarios!BP615&gt;'OnSSET_original_NoMG-PV-Diesel'!M615,'OnSSET_original_NoMG-PV-Diesel'!L615,LCOE_SensitivityScenarios!BQ615)</f>
        <v>SA_PV</v>
      </c>
      <c r="K616" s="38" t="str">
        <f>IF(LCOE_SensitivityScenarios!BU615&gt;'OnSSET_original_NoMG-PV-Diesel'!V615,'OnSSET_original_NoMG-PV-Diesel'!U615,LCOE_SensitivityScenarios!BV615)</f>
        <v>SA_PV</v>
      </c>
      <c r="L616" s="39" t="str">
        <f>IF(LCOE_SensitivityScenarios!BZ615&gt;'OnSSET_original_NoMG-PV-Diesel'!V615,'OnSSET_original_NoMG-PV-Diesel'!U615,LCOE_SensitivityScenarios!CA615)</f>
        <v>SA_PV</v>
      </c>
      <c r="M616" s="40" t="str">
        <f>IF(LCOE_SensitivityScenarios!CE615&gt;'OnSSET_original_NoMG-PV-Diesel'!V615,'OnSSET_original_NoMG-PV-Diesel'!U615,LCOE_SensitivityScenarios!CF615)</f>
        <v>SA_PV</v>
      </c>
      <c r="N616" s="39" t="str">
        <f>IF(LCOE_SensitivityScenarios!CJ615&gt;'OnSSET_original_NoMG-PV-Diesel'!AE615,'OnSSET_original_NoMG-PV-Diesel'!AD615,LCOE_SensitivityScenarios!CK615)</f>
        <v>SA_Diesel</v>
      </c>
      <c r="O616" s="39" t="str">
        <f>IF(LCOE_SensitivityScenarios!CO615&gt;'OnSSET_original_NoMG-PV-Diesel'!AE615,'OnSSET_original_NoMG-PV-Diesel'!AD615,LCOE_SensitivityScenarios!CP615)</f>
        <v>SA_Diesel</v>
      </c>
      <c r="P616" s="40" t="str">
        <f>IF(LCOE_SensitivityScenarios!CT615&gt;'OnSSET_original_NoMG-PV-Diesel'!AE615,'OnSSET_original_NoMG-PV-Diesel'!AD615,LCOE_SensitivityScenarios!CU615)</f>
        <v>SA_Diesel</v>
      </c>
      <c r="Q616" s="38">
        <f>IF(LCOE_SensitivityScenarios!BF615&gt;'OnSSET_original_NoMG-PV-Diesel'!M615,'OnSSET_original_NoMG-PV-Diesel'!M615,LCOE_SensitivityScenarios!BF615)</f>
        <v>0.40296849757304398</v>
      </c>
      <c r="R616" s="28">
        <f>MIN('OnSSET_original_NoMG-PV-Diesel'!E615:I615,LCOE_SensitivityScenarios!BK615)</f>
        <v>0.40296849757304398</v>
      </c>
      <c r="S616" s="28">
        <f>MIN('OnSSET_original_NoMG-PV-Diesel'!E615:I615,LCOE_SensitivityScenarios!BP615)</f>
        <v>0.40296849757304398</v>
      </c>
      <c r="T616" s="27">
        <f>MIN('OnSSET_original_NoMG-PV-Diesel'!N615:R615,LCOE_SensitivityScenarios!BU615)</f>
        <v>0.40296849757304398</v>
      </c>
      <c r="U616" s="28">
        <f>MIN('OnSSET_original_NoMG-PV-Diesel'!N615:R615,LCOE_SensitivityScenarios!BZ615)</f>
        <v>0.40296849757304398</v>
      </c>
      <c r="V616" s="29">
        <f>MIN('OnSSET_original_NoMG-PV-Diesel'!N615:R615,LCOE_SensitivityScenarios!CE615)</f>
        <v>0.40296849757304398</v>
      </c>
      <c r="W616" s="28">
        <f>MIN('OnSSET_original_NoMG-PV-Diesel'!W615:AA615,LCOE_SensitivityScenarios!CJ615)</f>
        <v>0.21201530392349399</v>
      </c>
      <c r="X616" s="28">
        <f>MIN('OnSSET_original_NoMG-PV-Diesel'!W615:AA615,LCOE_SensitivityScenarios!CO615)</f>
        <v>0.21201530392349399</v>
      </c>
      <c r="Y616" s="29">
        <f>MIN('OnSSET_original_NoMG-PV-Diesel'!W615:AA615,LCOE_SensitivityScenarios!CT615)</f>
        <v>0.21201530392349399</v>
      </c>
      <c r="Z616">
        <f>IF(H616='OnSSET_original_NoMG-PV-Diesel'!L615,'OnSSET_original_NoMG-PV-Diesel'!K615,"wait")</f>
        <v>19.358967366738099</v>
      </c>
      <c r="AA616">
        <f>IF(I616='OnSSET_original_NoMG-PV-Diesel'!L615,'OnSSET_original_NoMG-PV-Diesel'!K615,"wait")</f>
        <v>19.358967366738099</v>
      </c>
      <c r="AB616">
        <f>IF(J616='OnSSET_original_NoMG-PV-Diesel'!L615,'OnSSET_original_NoMG-PV-Diesel'!K615,"wait")</f>
        <v>19.358967366738099</v>
      </c>
      <c r="AC616">
        <f>IF(K616='OnSSET_original_NoMG-PV-Diesel'!U615,'OnSSET_original_NoMG-PV-Diesel'!T615,"wait")</f>
        <v>11.524226416681</v>
      </c>
      <c r="AD616">
        <f>IF(L616='OnSSET_original_NoMG-PV-Diesel'!U615,'OnSSET_original_NoMG-PV-Diesel'!T615,"wait")</f>
        <v>11.524226416681</v>
      </c>
      <c r="AE616">
        <f>IF(M616='OnSSET_original_NoMG-PV-Diesel'!U615,'OnSSET_original_NoMG-PV-Diesel'!T615,"wait")</f>
        <v>11.524226416681</v>
      </c>
      <c r="AF616">
        <f>IF(N616='OnSSET_original_NoMG-PV-Diesel'!AD615,'OnSSET_original_NoMG-PV-Diesel'!AC615,"wait")</f>
        <v>11.366360301384001</v>
      </c>
      <c r="AG616">
        <f>IF(O616='OnSSET_original_NoMG-PV-Diesel'!AD615,'OnSSET_original_NoMG-PV-Diesel'!AC615,"wait")</f>
        <v>11.366360301384001</v>
      </c>
      <c r="AH616">
        <f>IF(P616='OnSSET_original_NoMG-PV-Diesel'!AD615,'OnSSET_original_NoMG-PV-Diesel'!AC615,"wait")</f>
        <v>11.366360301384001</v>
      </c>
      <c r="AR616">
        <v>59.023999999999901</v>
      </c>
      <c r="AS616">
        <v>59.013999999999903</v>
      </c>
      <c r="AT616">
        <v>4.2999999999999997E-2</v>
      </c>
      <c r="AU616">
        <v>4.2999999999999997E-2</v>
      </c>
      <c r="AV616">
        <v>56701.834560000003</v>
      </c>
      <c r="AW616">
        <v>0</v>
      </c>
      <c r="AX616">
        <v>11006.19296</v>
      </c>
      <c r="AZ616">
        <f>SUMIF([1]base!$A$2:$A$169,B616,[1]base!$V$2:$V$169)</f>
        <v>0</v>
      </c>
      <c r="BA616">
        <f>SUMIF([2]s1!$A$2:$A$275,B616,[2]s1!$U$2:$U$275)</f>
        <v>0</v>
      </c>
      <c r="BB616">
        <f>SUMIF([3]s2!$A$2:$A$115,B616,[3]s2!$U$2:$U$115)</f>
        <v>0</v>
      </c>
      <c r="BC616">
        <f>SUMIF([4]s3!$A$2:$A$245,B616,[4]s3!$U$2:$U$245)</f>
        <v>0</v>
      </c>
      <c r="BD616">
        <f>SUMIF([5]s4!$A$2:$A$74,B616,[5]s4!$U$2:$U$74)</f>
        <v>0</v>
      </c>
      <c r="BF616">
        <f t="shared" si="50"/>
        <v>0</v>
      </c>
      <c r="BG616">
        <f t="shared" si="51"/>
        <v>0</v>
      </c>
      <c r="BH616">
        <f t="shared" si="52"/>
        <v>0</v>
      </c>
      <c r="BI616">
        <f t="shared" si="53"/>
        <v>0</v>
      </c>
      <c r="BJ616">
        <f t="shared" si="54"/>
        <v>0</v>
      </c>
      <c r="BL616" t="s">
        <v>114</v>
      </c>
      <c r="BM616" s="23">
        <v>66610.028690000006</v>
      </c>
      <c r="BN616" s="23">
        <v>11.52422642</v>
      </c>
      <c r="BP616" t="s">
        <v>186</v>
      </c>
      <c r="BQ616" s="23">
        <v>66610.028690000006</v>
      </c>
      <c r="BR616" s="23">
        <v>11.52422642</v>
      </c>
      <c r="BT616" t="s">
        <v>183</v>
      </c>
      <c r="BU616" s="23">
        <v>14094.410620000001</v>
      </c>
      <c r="BV616" s="23">
        <v>11.3663603</v>
      </c>
    </row>
    <row r="617" spans="1:74" x14ac:dyDescent="0.25">
      <c r="A617">
        <v>1</v>
      </c>
      <c r="B617" s="15">
        <v>9443</v>
      </c>
      <c r="C617" s="15">
        <v>-67.683850739999997</v>
      </c>
      <c r="D617" s="15">
        <v>-15.14934658</v>
      </c>
      <c r="E617" s="16">
        <v>0</v>
      </c>
      <c r="F617" s="19">
        <v>20458.865172067199</v>
      </c>
      <c r="G617" s="19">
        <v>64.441752022575415</v>
      </c>
      <c r="H617" s="16" t="str">
        <f>IF(LCOE_SensitivityScenarios!BF616&gt;'OnSSET_original_NoMG-PV-Diesel'!M616,'OnSSET_original_NoMG-PV-Diesel'!L616,LCOE_SensitivityScenarios!BG616)</f>
        <v>SA_PV</v>
      </c>
      <c r="I617" s="39" t="str">
        <f>IF(LCOE_SensitivityScenarios!BK616&gt;'OnSSET_original_NoMG-PV-Diesel'!M616,'OnSSET_original_NoMG-PV-Diesel'!L616,LCOE_SensitivityScenarios!BL616)</f>
        <v>SA_PV</v>
      </c>
      <c r="J617" s="39" t="str">
        <f>IF(LCOE_SensitivityScenarios!BP616&gt;'OnSSET_original_NoMG-PV-Diesel'!M616,'OnSSET_original_NoMG-PV-Diesel'!L616,LCOE_SensitivityScenarios!BQ616)</f>
        <v>SA_PV</v>
      </c>
      <c r="K617" s="38" t="str">
        <f>IF(LCOE_SensitivityScenarios!BU616&gt;'OnSSET_original_NoMG-PV-Diesel'!V616,'OnSSET_original_NoMG-PV-Diesel'!U616,LCOE_SensitivityScenarios!BV616)</f>
        <v>SA_Diesel</v>
      </c>
      <c r="L617" s="39" t="str">
        <f>IF(LCOE_SensitivityScenarios!BZ616&gt;'OnSSET_original_NoMG-PV-Diesel'!V616,'OnSSET_original_NoMG-PV-Diesel'!U616,LCOE_SensitivityScenarios!CA616)</f>
        <v>SA_Diesel</v>
      </c>
      <c r="M617" s="40" t="str">
        <f>IF(LCOE_SensitivityScenarios!CE616&gt;'OnSSET_original_NoMG-PV-Diesel'!V616,'OnSSET_original_NoMG-PV-Diesel'!U616,LCOE_SensitivityScenarios!CF616)</f>
        <v>SA_Diesel</v>
      </c>
      <c r="N617" s="39" t="str">
        <f>IF(LCOE_SensitivityScenarios!CJ616&gt;'OnSSET_original_NoMG-PV-Diesel'!AE616,'OnSSET_original_NoMG-PV-Diesel'!AD616,LCOE_SensitivityScenarios!CK616)</f>
        <v>SA_Diesel</v>
      </c>
      <c r="O617" s="39" t="str">
        <f>IF(LCOE_SensitivityScenarios!CO616&gt;'OnSSET_original_NoMG-PV-Diesel'!AE616,'OnSSET_original_NoMG-PV-Diesel'!AD616,LCOE_SensitivityScenarios!CP616)</f>
        <v>SA_Diesel</v>
      </c>
      <c r="P617" s="40" t="str">
        <f>IF(LCOE_SensitivityScenarios!CT616&gt;'OnSSET_original_NoMG-PV-Diesel'!AE616,'OnSSET_original_NoMG-PV-Diesel'!AD616,LCOE_SensitivityScenarios!CU616)</f>
        <v>SA_Diesel</v>
      </c>
      <c r="Q617" s="38">
        <f>IF(LCOE_SensitivityScenarios!BF616&gt;'OnSSET_original_NoMG-PV-Diesel'!M616,'OnSSET_original_NoMG-PV-Diesel'!M616,LCOE_SensitivityScenarios!BF616)</f>
        <v>0.55327482504308101</v>
      </c>
      <c r="R617" s="28">
        <f>MIN('OnSSET_original_NoMG-PV-Diesel'!E616:I616,LCOE_SensitivityScenarios!BK616)</f>
        <v>0.55327482504308101</v>
      </c>
      <c r="S617" s="28">
        <f>MIN('OnSSET_original_NoMG-PV-Diesel'!E616:I616,LCOE_SensitivityScenarios!BP616)</f>
        <v>0.55327482504308101</v>
      </c>
      <c r="T617" s="27">
        <f>MIN('OnSSET_original_NoMG-PV-Diesel'!N616:R616,LCOE_SensitivityScenarios!BU616)</f>
        <v>0.46139816931954503</v>
      </c>
      <c r="U617" s="28">
        <f>MIN('OnSSET_original_NoMG-PV-Diesel'!N616:R616,LCOE_SensitivityScenarios!BZ616)</f>
        <v>0.46139816931954503</v>
      </c>
      <c r="V617" s="29">
        <f>MIN('OnSSET_original_NoMG-PV-Diesel'!N616:R616,LCOE_SensitivityScenarios!CE616)</f>
        <v>0.46139816931954503</v>
      </c>
      <c r="W617" s="28">
        <f>MIN('OnSSET_original_NoMG-PV-Diesel'!W616:AA616,LCOE_SensitivityScenarios!CJ616)</f>
        <v>0.23011567318611101</v>
      </c>
      <c r="X617" s="28">
        <f>MIN('OnSSET_original_NoMG-PV-Diesel'!W616:AA616,LCOE_SensitivityScenarios!CO616)</f>
        <v>0.23011567318611101</v>
      </c>
      <c r="Y617" s="29">
        <f>MIN('OnSSET_original_NoMG-PV-Diesel'!W616:AA616,LCOE_SensitivityScenarios!CT616)</f>
        <v>0.23011567318611101</v>
      </c>
      <c r="Z617">
        <f>IF(H617='OnSSET_original_NoMG-PV-Diesel'!L616,'OnSSET_original_NoMG-PV-Diesel'!K616,"wait")</f>
        <v>12.1677042544702</v>
      </c>
      <c r="AA617">
        <f>IF(I617='OnSSET_original_NoMG-PV-Diesel'!L616,'OnSSET_original_NoMG-PV-Diesel'!K616,"wait")</f>
        <v>12.1677042544702</v>
      </c>
      <c r="AB617">
        <f>IF(J617='OnSSET_original_NoMG-PV-Diesel'!L616,'OnSSET_original_NoMG-PV-Diesel'!K616,"wait")</f>
        <v>12.1677042544702</v>
      </c>
      <c r="AC617">
        <f>IF(K617='OnSSET_original_NoMG-PV-Diesel'!U616,'OnSSET_original_NoMG-PV-Diesel'!T616,"wait")</f>
        <v>9.34194756715398</v>
      </c>
      <c r="AD617">
        <f>IF(L617='OnSSET_original_NoMG-PV-Diesel'!U616,'OnSSET_original_NoMG-PV-Diesel'!T616,"wait")</f>
        <v>9.34194756715398</v>
      </c>
      <c r="AE617">
        <f>IF(M617='OnSSET_original_NoMG-PV-Diesel'!U616,'OnSSET_original_NoMG-PV-Diesel'!T616,"wait")</f>
        <v>9.34194756715398</v>
      </c>
      <c r="AF617">
        <f>IF(N617='OnSSET_original_NoMG-PV-Diesel'!AD616,'OnSSET_original_NoMG-PV-Diesel'!AC616,"wait")</f>
        <v>9.34194756715398</v>
      </c>
      <c r="AG617">
        <f>IF(O617='OnSSET_original_NoMG-PV-Diesel'!AD616,'OnSSET_original_NoMG-PV-Diesel'!AC616,"wait")</f>
        <v>9.34194756715398</v>
      </c>
      <c r="AH617">
        <f>IF(P617='OnSSET_original_NoMG-PV-Diesel'!AD616,'OnSSET_original_NoMG-PV-Diesel'!AC616,"wait")</f>
        <v>9.34194756715398</v>
      </c>
      <c r="AR617">
        <v>46.186999999999998</v>
      </c>
      <c r="AS617">
        <v>46.186999999999998</v>
      </c>
      <c r="AT617">
        <v>31.093</v>
      </c>
      <c r="AU617">
        <v>29.346</v>
      </c>
      <c r="AV617">
        <v>50450.458639999997</v>
      </c>
      <c r="AW617">
        <v>0</v>
      </c>
      <c r="AX617">
        <v>8560.3723009999994</v>
      </c>
      <c r="AZ617">
        <f>SUMIF([1]base!$A$2:$A$169,B617,[1]base!$V$2:$V$169)</f>
        <v>0</v>
      </c>
      <c r="BA617">
        <f>SUMIF([2]s1!$A$2:$A$275,B617,[2]s1!$U$2:$U$275)</f>
        <v>0</v>
      </c>
      <c r="BB617">
        <f>SUMIF([3]s2!$A$2:$A$115,B617,[3]s2!$U$2:$U$115)</f>
        <v>0</v>
      </c>
      <c r="BC617">
        <f>SUMIF([4]s3!$A$2:$A$245,B617,[4]s3!$U$2:$U$245)</f>
        <v>0</v>
      </c>
      <c r="BD617">
        <f>SUMIF([5]s4!$A$2:$A$74,B617,[5]s4!$U$2:$U$74)</f>
        <v>0</v>
      </c>
      <c r="BF617">
        <f t="shared" si="50"/>
        <v>0</v>
      </c>
      <c r="BG617">
        <f t="shared" si="51"/>
        <v>0</v>
      </c>
      <c r="BH617">
        <f t="shared" si="52"/>
        <v>0</v>
      </c>
      <c r="BI617">
        <f t="shared" si="53"/>
        <v>0</v>
      </c>
      <c r="BJ617">
        <f t="shared" si="54"/>
        <v>0</v>
      </c>
      <c r="BL617" t="s">
        <v>114</v>
      </c>
      <c r="BM617" s="23">
        <v>75166.69253</v>
      </c>
      <c r="BN617" s="23">
        <v>13.004618089999999</v>
      </c>
      <c r="BP617" t="s">
        <v>183</v>
      </c>
      <c r="BQ617" s="23">
        <v>11584.116770000001</v>
      </c>
      <c r="BR617" s="23">
        <v>9.3419475670000001</v>
      </c>
      <c r="BT617" t="s">
        <v>183</v>
      </c>
      <c r="BU617" s="23">
        <v>11584.116770000001</v>
      </c>
      <c r="BV617" s="23">
        <v>9.3419475670000001</v>
      </c>
    </row>
    <row r="618" spans="1:74" x14ac:dyDescent="0.25">
      <c r="A618">
        <v>1</v>
      </c>
      <c r="B618" s="15">
        <v>9446</v>
      </c>
      <c r="C618" s="15">
        <v>-69.108729600000004</v>
      </c>
      <c r="D618" s="15">
        <v>-14.821638180000001</v>
      </c>
      <c r="E618" s="16">
        <v>1</v>
      </c>
      <c r="F618" s="19">
        <v>25274.774354517001</v>
      </c>
      <c r="G618" s="19">
        <v>63.451686782185455</v>
      </c>
      <c r="H618" s="16" t="str">
        <f>IF(LCOE_SensitivityScenarios!BF617&gt;'OnSSET_original_NoMG-PV-Diesel'!M617,'OnSSET_original_NoMG-PV-Diesel'!L617,LCOE_SensitivityScenarios!BG617)</f>
        <v>SA_Diesel</v>
      </c>
      <c r="I618" s="39" t="str">
        <f>IF(LCOE_SensitivityScenarios!BK617&gt;'OnSSET_original_NoMG-PV-Diesel'!M617,'OnSSET_original_NoMG-PV-Diesel'!L617,LCOE_SensitivityScenarios!BL617)</f>
        <v>SA_Diesel</v>
      </c>
      <c r="J618" s="39" t="str">
        <f>IF(LCOE_SensitivityScenarios!BP617&gt;'OnSSET_original_NoMG-PV-Diesel'!M617,'OnSSET_original_NoMG-PV-Diesel'!L617,LCOE_SensitivityScenarios!BQ617)</f>
        <v>SA_Diesel</v>
      </c>
      <c r="K618" s="38" t="str">
        <f>IF(LCOE_SensitivityScenarios!BU617&gt;'OnSSET_original_NoMG-PV-Diesel'!V617,'OnSSET_original_NoMG-PV-Diesel'!U617,LCOE_SensitivityScenarios!BV617)</f>
        <v>SA_Diesel</v>
      </c>
      <c r="L618" s="39" t="str">
        <f>IF(LCOE_SensitivityScenarios!BZ617&gt;'OnSSET_original_NoMG-PV-Diesel'!V617,'OnSSET_original_NoMG-PV-Diesel'!U617,LCOE_SensitivityScenarios!CA617)</f>
        <v>SA_Diesel</v>
      </c>
      <c r="M618" s="40" t="str">
        <f>IF(LCOE_SensitivityScenarios!CE617&gt;'OnSSET_original_NoMG-PV-Diesel'!V617,'OnSSET_original_NoMG-PV-Diesel'!U617,LCOE_SensitivityScenarios!CF617)</f>
        <v>SA_Diesel</v>
      </c>
      <c r="N618" s="39" t="str">
        <f>IF(LCOE_SensitivityScenarios!CJ617&gt;'OnSSET_original_NoMG-PV-Diesel'!AE617,'OnSSET_original_NoMG-PV-Diesel'!AD617,LCOE_SensitivityScenarios!CK617)</f>
        <v>SA_Diesel</v>
      </c>
      <c r="O618" s="39" t="str">
        <f>IF(LCOE_SensitivityScenarios!CO617&gt;'OnSSET_original_NoMG-PV-Diesel'!AE617,'OnSSET_original_NoMG-PV-Diesel'!AD617,LCOE_SensitivityScenarios!CP617)</f>
        <v>SA_Diesel</v>
      </c>
      <c r="P618" s="40" t="str">
        <f>IF(LCOE_SensitivityScenarios!CT617&gt;'OnSSET_original_NoMG-PV-Diesel'!AE617,'OnSSET_original_NoMG-PV-Diesel'!AD617,LCOE_SensitivityScenarios!CU617)</f>
        <v>SA_Diesel</v>
      </c>
      <c r="Q618" s="38">
        <f>IF(LCOE_SensitivityScenarios!BF617&gt;'OnSSET_original_NoMG-PV-Diesel'!M617,'OnSSET_original_NoMG-PV-Diesel'!M617,LCOE_SensitivityScenarios!BF617)</f>
        <v>0.53255464742602199</v>
      </c>
      <c r="R618" s="28">
        <f>MIN('OnSSET_original_NoMG-PV-Diesel'!E617:I617,LCOE_SensitivityScenarios!BK617)</f>
        <v>0.53255464742602199</v>
      </c>
      <c r="S618" s="28">
        <f>MIN('OnSSET_original_NoMG-PV-Diesel'!E617:I617,LCOE_SensitivityScenarios!BP617)</f>
        <v>0.53255464742602199</v>
      </c>
      <c r="T618" s="27">
        <f>MIN('OnSSET_original_NoMG-PV-Diesel'!N617:R617,LCOE_SensitivityScenarios!BU617)</f>
        <v>0.39033746036260603</v>
      </c>
      <c r="U618" s="28">
        <f>MIN('OnSSET_original_NoMG-PV-Diesel'!N617:R617,LCOE_SensitivityScenarios!BZ617)</f>
        <v>0.39033746036260603</v>
      </c>
      <c r="V618" s="29">
        <f>MIN('OnSSET_original_NoMG-PV-Diesel'!N617:R617,LCOE_SensitivityScenarios!CE617)</f>
        <v>0.39033746036260603</v>
      </c>
      <c r="W618" s="28">
        <f>MIN('OnSSET_original_NoMG-PV-Diesel'!W617:AA617,LCOE_SensitivityScenarios!CJ617)</f>
        <v>0.205981847502622</v>
      </c>
      <c r="X618" s="28">
        <f>MIN('OnSSET_original_NoMG-PV-Diesel'!W617:AA617,LCOE_SensitivityScenarios!CO617)</f>
        <v>0.205981847502622</v>
      </c>
      <c r="Y618" s="29">
        <f>MIN('OnSSET_original_NoMG-PV-Diesel'!W617:AA617,LCOE_SensitivityScenarios!CT617)</f>
        <v>0.205981847502622</v>
      </c>
      <c r="Z618">
        <f>IF(H618='OnSSET_original_NoMG-PV-Diesel'!L617,'OnSSET_original_NoMG-PV-Diesel'!K617,"wait")</f>
        <v>11.1059364735258</v>
      </c>
      <c r="AA618">
        <f>IF(I618='OnSSET_original_NoMG-PV-Diesel'!L617,'OnSSET_original_NoMG-PV-Diesel'!K617,"wait")</f>
        <v>11.1059364735258</v>
      </c>
      <c r="AB618">
        <f>IF(J618='OnSSET_original_NoMG-PV-Diesel'!L617,'OnSSET_original_NoMG-PV-Diesel'!K617,"wait")</f>
        <v>11.1059364735258</v>
      </c>
      <c r="AC618">
        <f>IF(K618='OnSSET_original_NoMG-PV-Diesel'!U617,'OnSSET_original_NoMG-PV-Diesel'!T617,"wait")</f>
        <v>11.5409928559438</v>
      </c>
      <c r="AD618">
        <f>IF(L618='OnSSET_original_NoMG-PV-Diesel'!U617,'OnSSET_original_NoMG-PV-Diesel'!T617,"wait")</f>
        <v>11.5409928559438</v>
      </c>
      <c r="AE618">
        <f>IF(M618='OnSSET_original_NoMG-PV-Diesel'!U617,'OnSSET_original_NoMG-PV-Diesel'!T617,"wait")</f>
        <v>11.5409928559438</v>
      </c>
      <c r="AF618">
        <f>IF(N618='OnSSET_original_NoMG-PV-Diesel'!AD617,'OnSSET_original_NoMG-PV-Diesel'!AC617,"wait")</f>
        <v>11.5409928559438</v>
      </c>
      <c r="AG618">
        <f>IF(O618='OnSSET_original_NoMG-PV-Diesel'!AD617,'OnSSET_original_NoMG-PV-Diesel'!AC617,"wait")</f>
        <v>11.5409928559438</v>
      </c>
      <c r="AH618">
        <f>IF(P618='OnSSET_original_NoMG-PV-Diesel'!AD617,'OnSSET_original_NoMG-PV-Diesel'!AC617,"wait")</f>
        <v>11.5409928559438</v>
      </c>
      <c r="AR618">
        <v>109.934</v>
      </c>
      <c r="AS618">
        <v>109.934</v>
      </c>
      <c r="AT618">
        <v>2.5000000000000001E-2</v>
      </c>
      <c r="AU618">
        <v>2.5000000000000001E-2</v>
      </c>
      <c r="AV618">
        <v>82680.407070000001</v>
      </c>
      <c r="AW618">
        <v>0</v>
      </c>
      <c r="AX618">
        <v>24458.206569999998</v>
      </c>
      <c r="AZ618">
        <f>SUMIF([1]base!$A$2:$A$169,B618,[1]base!$V$2:$V$169)</f>
        <v>0</v>
      </c>
      <c r="BA618">
        <f>SUMIF([2]s1!$A$2:$A$275,B618,[2]s1!$U$2:$U$275)</f>
        <v>0</v>
      </c>
      <c r="BB618">
        <f>SUMIF([3]s2!$A$2:$A$115,B618,[3]s2!$U$2:$U$115)</f>
        <v>0</v>
      </c>
      <c r="BC618">
        <f>SUMIF([4]s3!$A$2:$A$245,B618,[4]s3!$U$2:$U$245)</f>
        <v>0</v>
      </c>
      <c r="BD618">
        <f>SUMIF([5]s4!$A$2:$A$74,B618,[5]s4!$U$2:$U$74)</f>
        <v>0</v>
      </c>
      <c r="BF618">
        <f t="shared" si="50"/>
        <v>0</v>
      </c>
      <c r="BG618">
        <f t="shared" si="51"/>
        <v>0</v>
      </c>
      <c r="BH618">
        <f t="shared" si="52"/>
        <v>0</v>
      </c>
      <c r="BI618">
        <f t="shared" si="53"/>
        <v>0</v>
      </c>
      <c r="BJ618">
        <f t="shared" si="54"/>
        <v>0</v>
      </c>
      <c r="BL618" t="s">
        <v>113</v>
      </c>
      <c r="BM618" s="23">
        <v>14310.956889999999</v>
      </c>
      <c r="BN618" s="23">
        <v>11.540992859999999</v>
      </c>
      <c r="BP618" t="s">
        <v>183</v>
      </c>
      <c r="BQ618" s="23">
        <v>14310.956889999999</v>
      </c>
      <c r="BR618" s="23">
        <v>11.540992859999999</v>
      </c>
      <c r="BT618" t="s">
        <v>183</v>
      </c>
      <c r="BU618" s="23">
        <v>14310.956889999999</v>
      </c>
      <c r="BV618" s="23">
        <v>11.540992859999999</v>
      </c>
    </row>
    <row r="619" spans="1:74" x14ac:dyDescent="0.25">
      <c r="A619">
        <v>1</v>
      </c>
      <c r="B619" s="15">
        <v>9482</v>
      </c>
      <c r="C619" s="15">
        <v>-68.178266309999998</v>
      </c>
      <c r="D619" s="15">
        <v>-16.432222710000001</v>
      </c>
      <c r="E619" s="16">
        <v>1</v>
      </c>
      <c r="F619" s="19">
        <v>210479.06529820699</v>
      </c>
      <c r="G619" s="19">
        <v>408.51218803565581</v>
      </c>
      <c r="H619" s="16" t="str">
        <f>IF(LCOE_SensitivityScenarios!BF618&gt;'OnSSET_original_NoMG-PV-Diesel'!M618,'OnSSET_original_NoMG-PV-Diesel'!L618,LCOE_SensitivityScenarios!BG618)</f>
        <v>Grid_extension</v>
      </c>
      <c r="I619" s="39" t="str">
        <f>IF(LCOE_SensitivityScenarios!BK618&gt;'OnSSET_original_NoMG-PV-Diesel'!M618,'OnSSET_original_NoMG-PV-Diesel'!L618,LCOE_SensitivityScenarios!BL618)</f>
        <v>Grid_extension</v>
      </c>
      <c r="J619" s="39" t="str">
        <f>IF(LCOE_SensitivityScenarios!BP618&gt;'OnSSET_original_NoMG-PV-Diesel'!M618,'OnSSET_original_NoMG-PV-Diesel'!L618,LCOE_SensitivityScenarios!BQ618)</f>
        <v>Grid_extension</v>
      </c>
      <c r="K619" s="38" t="str">
        <f>IF(LCOE_SensitivityScenarios!BU618&gt;'OnSSET_original_NoMG-PV-Diesel'!V618,'OnSSET_original_NoMG-PV-Diesel'!U618,LCOE_SensitivityScenarios!BV618)</f>
        <v>Grid_extension</v>
      </c>
      <c r="L619" s="39" t="str">
        <f>IF(LCOE_SensitivityScenarios!BZ618&gt;'OnSSET_original_NoMG-PV-Diesel'!V618,'OnSSET_original_NoMG-PV-Diesel'!U618,LCOE_SensitivityScenarios!CA618)</f>
        <v>MG_Hybrid</v>
      </c>
      <c r="M619" s="40" t="str">
        <f>IF(LCOE_SensitivityScenarios!CE618&gt;'OnSSET_original_NoMG-PV-Diesel'!V618,'OnSSET_original_NoMG-PV-Diesel'!U618,LCOE_SensitivityScenarios!CF618)</f>
        <v>Grid_extension</v>
      </c>
      <c r="N619" s="39" t="str">
        <f>IF(LCOE_SensitivityScenarios!CJ618&gt;'OnSSET_original_NoMG-PV-Diesel'!AE618,'OnSSET_original_NoMG-PV-Diesel'!AD618,LCOE_SensitivityScenarios!CK618)</f>
        <v>SA_Diesel</v>
      </c>
      <c r="O619" s="39" t="str">
        <f>IF(LCOE_SensitivityScenarios!CO618&gt;'OnSSET_original_NoMG-PV-Diesel'!AE618,'OnSSET_original_NoMG-PV-Diesel'!AD618,LCOE_SensitivityScenarios!CP618)</f>
        <v>SA_Diesel</v>
      </c>
      <c r="P619" s="40" t="str">
        <f>IF(LCOE_SensitivityScenarios!CT618&gt;'OnSSET_original_NoMG-PV-Diesel'!AE618,'OnSSET_original_NoMG-PV-Diesel'!AD618,LCOE_SensitivityScenarios!CU618)</f>
        <v>SA_Diesel</v>
      </c>
      <c r="Q619" s="38">
        <f>IF(LCOE_SensitivityScenarios!BF618&gt;'OnSSET_original_NoMG-PV-Diesel'!M618,'OnSSET_original_NoMG-PV-Diesel'!M618,LCOE_SensitivityScenarios!BF618)</f>
        <v>0.28201754506098797</v>
      </c>
      <c r="R619" s="28">
        <f>MIN('OnSSET_original_NoMG-PV-Diesel'!E618:I618,LCOE_SensitivityScenarios!BK618)</f>
        <v>0.28201754506098797</v>
      </c>
      <c r="S619" s="28">
        <f>MIN('OnSSET_original_NoMG-PV-Diesel'!E618:I618,LCOE_SensitivityScenarios!BP618)</f>
        <v>0.28201754506098797</v>
      </c>
      <c r="T619" s="27">
        <f>MIN('OnSSET_original_NoMG-PV-Diesel'!N618:R618,LCOE_SensitivityScenarios!BU618)</f>
        <v>0.28201754506098797</v>
      </c>
      <c r="U619" s="28">
        <f>MIN('OnSSET_original_NoMG-PV-Diesel'!N618:R618,LCOE_SensitivityScenarios!BZ618)</f>
        <v>0.26622322937143988</v>
      </c>
      <c r="V619" s="29">
        <f>MIN('OnSSET_original_NoMG-PV-Diesel'!N618:R618,LCOE_SensitivityScenarios!CE618)</f>
        <v>0.28201754506098797</v>
      </c>
      <c r="W619" s="28">
        <f>MIN('OnSSET_original_NoMG-PV-Diesel'!W618:AA618,LCOE_SensitivityScenarios!CJ618)</f>
        <v>0.17581456539826101</v>
      </c>
      <c r="X619" s="28">
        <f>MIN('OnSSET_original_NoMG-PV-Diesel'!W618:AA618,LCOE_SensitivityScenarios!CO618)</f>
        <v>0.17581456539826101</v>
      </c>
      <c r="Y619" s="29">
        <f>MIN('OnSSET_original_NoMG-PV-Diesel'!W618:AA618,LCOE_SensitivityScenarios!CT618)</f>
        <v>0.17581456539826101</v>
      </c>
      <c r="Z619">
        <f>IF(H619='OnSSET_original_NoMG-PV-Diesel'!L618,'OnSSET_original_NoMG-PV-Diesel'!K618,"wait")</f>
        <v>15.319655682791099</v>
      </c>
      <c r="AA619">
        <f>IF(I619='OnSSET_original_NoMG-PV-Diesel'!L618,'OnSSET_original_NoMG-PV-Diesel'!K618,"wait")</f>
        <v>15.319655682791099</v>
      </c>
      <c r="AB619">
        <f>IF(J619='OnSSET_original_NoMG-PV-Diesel'!L618,'OnSSET_original_NoMG-PV-Diesel'!K618,"wait")</f>
        <v>15.319655682791099</v>
      </c>
      <c r="AC619">
        <f>IF(K619='OnSSET_original_NoMG-PV-Diesel'!U618,'OnSSET_original_NoMG-PV-Diesel'!T618,"wait")</f>
        <v>55.5330042128857</v>
      </c>
      <c r="AD619" t="str">
        <f>IF(L619='OnSSET_original_NoMG-PV-Diesel'!U618,'OnSSET_original_NoMG-PV-Diesel'!T618,"wait")</f>
        <v>wait</v>
      </c>
      <c r="AE619">
        <f>IF(M619='OnSSET_original_NoMG-PV-Diesel'!U618,'OnSSET_original_NoMG-PV-Diesel'!T618,"wait")</f>
        <v>55.5330042128857</v>
      </c>
      <c r="AF619">
        <f>IF(N619='OnSSET_original_NoMG-PV-Diesel'!AD618,'OnSSET_original_NoMG-PV-Diesel'!AC618,"wait")</f>
        <v>96.109162236624201</v>
      </c>
      <c r="AG619">
        <f>IF(O619='OnSSET_original_NoMG-PV-Diesel'!AD618,'OnSSET_original_NoMG-PV-Diesel'!AC618,"wait")</f>
        <v>96.109162236624201</v>
      </c>
      <c r="AH619">
        <f>IF(P619='OnSSET_original_NoMG-PV-Diesel'!AD618,'OnSSET_original_NoMG-PV-Diesel'!AC618,"wait")</f>
        <v>96.109162236624201</v>
      </c>
      <c r="AR619" s="23">
        <v>1.8129999999999999</v>
      </c>
      <c r="AS619" s="23">
        <v>1.8129999999999999</v>
      </c>
      <c r="AT619" s="23">
        <v>9.1999999999999998E-2</v>
      </c>
      <c r="AU619" s="23">
        <v>4.2000000000000003E-2</v>
      </c>
      <c r="AV619" s="23">
        <v>119034.5575</v>
      </c>
      <c r="AW619" s="23">
        <v>53323.55098</v>
      </c>
      <c r="AX619" s="23">
        <v>55642.41994</v>
      </c>
      <c r="AZ619">
        <f>SUMIF([1]base!$A$2:$A$169,B619,[1]base!$V$2:$V$169)</f>
        <v>0</v>
      </c>
      <c r="BA619">
        <f>SUMIF([2]s1!$A$2:$A$275,B619,[2]s1!$U$2:$U$275)</f>
        <v>0</v>
      </c>
      <c r="BB619">
        <f>SUMIF([3]s2!$A$2:$A$115,B619,[3]s2!$U$2:$U$115)</f>
        <v>0</v>
      </c>
      <c r="BC619">
        <f>SUMIF([4]s3!$A$2:$A$245,B619,[4]s3!$U$2:$U$245)</f>
        <v>0</v>
      </c>
      <c r="BD619">
        <f>SUMIF([5]s4!$A$2:$A$74,B619,[5]s4!$U$2:$U$74)</f>
        <v>0</v>
      </c>
      <c r="BF619">
        <f t="shared" si="50"/>
        <v>0</v>
      </c>
      <c r="BG619">
        <f t="shared" si="51"/>
        <v>0</v>
      </c>
      <c r="BH619">
        <f t="shared" si="52"/>
        <v>0</v>
      </c>
      <c r="BI619">
        <f t="shared" si="53"/>
        <v>0</v>
      </c>
      <c r="BJ619">
        <f t="shared" si="54"/>
        <v>0</v>
      </c>
      <c r="BL619" t="s">
        <v>115</v>
      </c>
      <c r="BM619" s="23">
        <v>340628.36170000001</v>
      </c>
      <c r="BN619" s="23">
        <v>55.533004210000001</v>
      </c>
      <c r="BP619" t="s">
        <v>185</v>
      </c>
      <c r="BQ619" s="23">
        <v>340628.36170000001</v>
      </c>
      <c r="BR619" s="23">
        <v>55.533004210000001</v>
      </c>
      <c r="BT619" t="s">
        <v>183</v>
      </c>
      <c r="BU619" s="23">
        <v>119176.4084</v>
      </c>
      <c r="BV619" s="23">
        <v>96.109162240000003</v>
      </c>
    </row>
    <row r="620" spans="1:74" x14ac:dyDescent="0.25">
      <c r="A620">
        <v>1</v>
      </c>
      <c r="B620" s="15">
        <v>9501</v>
      </c>
      <c r="C620" s="15">
        <v>-68.743592640000003</v>
      </c>
      <c r="D620" s="15">
        <v>-17.43313479</v>
      </c>
      <c r="E620" s="16">
        <v>1</v>
      </c>
      <c r="F620" s="19">
        <v>14939.575353869999</v>
      </c>
      <c r="G620" s="19">
        <v>52.441232944421692</v>
      </c>
      <c r="H620" s="16" t="str">
        <f>IF(LCOE_SensitivityScenarios!BF619&gt;'OnSSET_original_NoMG-PV-Diesel'!M619,'OnSSET_original_NoMG-PV-Diesel'!L619,LCOE_SensitivityScenarios!BG619)</f>
        <v>SA_Diesel</v>
      </c>
      <c r="I620" s="39" t="str">
        <f>IF(LCOE_SensitivityScenarios!BK619&gt;'OnSSET_original_NoMG-PV-Diesel'!M619,'OnSSET_original_NoMG-PV-Diesel'!L619,LCOE_SensitivityScenarios!BL619)</f>
        <v>SA_Diesel</v>
      </c>
      <c r="J620" s="39" t="str">
        <f>IF(LCOE_SensitivityScenarios!BP619&gt;'OnSSET_original_NoMG-PV-Diesel'!M619,'OnSSET_original_NoMG-PV-Diesel'!L619,LCOE_SensitivityScenarios!BQ619)</f>
        <v>SA_Diesel</v>
      </c>
      <c r="K620" s="38" t="str">
        <f>IF(LCOE_SensitivityScenarios!BU619&gt;'OnSSET_original_NoMG-PV-Diesel'!V619,'OnSSET_original_NoMG-PV-Diesel'!U619,LCOE_SensitivityScenarios!BV619)</f>
        <v>SA_Diesel</v>
      </c>
      <c r="L620" s="39" t="str">
        <f>IF(LCOE_SensitivityScenarios!BZ619&gt;'OnSSET_original_NoMG-PV-Diesel'!V619,'OnSSET_original_NoMG-PV-Diesel'!U619,LCOE_SensitivityScenarios!CA619)</f>
        <v>SA_Diesel</v>
      </c>
      <c r="M620" s="40" t="str">
        <f>IF(LCOE_SensitivityScenarios!CE619&gt;'OnSSET_original_NoMG-PV-Diesel'!V619,'OnSSET_original_NoMG-PV-Diesel'!U619,LCOE_SensitivityScenarios!CF619)</f>
        <v>SA_Diesel</v>
      </c>
      <c r="N620" s="39" t="str">
        <f>IF(LCOE_SensitivityScenarios!CJ619&gt;'OnSSET_original_NoMG-PV-Diesel'!AE619,'OnSSET_original_NoMG-PV-Diesel'!AD619,LCOE_SensitivityScenarios!CK619)</f>
        <v>SA_Diesel</v>
      </c>
      <c r="O620" s="39" t="str">
        <f>IF(LCOE_SensitivityScenarios!CO619&gt;'OnSSET_original_NoMG-PV-Diesel'!AE619,'OnSSET_original_NoMG-PV-Diesel'!AD619,LCOE_SensitivityScenarios!CP619)</f>
        <v>SA_Diesel</v>
      </c>
      <c r="P620" s="40" t="str">
        <f>IF(LCOE_SensitivityScenarios!CT619&gt;'OnSSET_original_NoMG-PV-Diesel'!AE619,'OnSSET_original_NoMG-PV-Diesel'!AD619,LCOE_SensitivityScenarios!CU619)</f>
        <v>SA_Diesel</v>
      </c>
      <c r="Q620" s="38">
        <f>IF(LCOE_SensitivityScenarios!BF619&gt;'OnSSET_original_NoMG-PV-Diesel'!M619,'OnSSET_original_NoMG-PV-Diesel'!M619,LCOE_SensitivityScenarios!BF619)</f>
        <v>0.45210856181439302</v>
      </c>
      <c r="R620" s="28">
        <f>MIN('OnSSET_original_NoMG-PV-Diesel'!E619:I619,LCOE_SensitivityScenarios!BK619)</f>
        <v>0.45210856181439302</v>
      </c>
      <c r="S620" s="28">
        <f>MIN('OnSSET_original_NoMG-PV-Diesel'!E619:I619,LCOE_SensitivityScenarios!BP619)</f>
        <v>0.45210856181439302</v>
      </c>
      <c r="T620" s="27">
        <f>MIN('OnSSET_original_NoMG-PV-Diesel'!N619:R619,LCOE_SensitivityScenarios!BU619)</f>
        <v>0.33704192864490101</v>
      </c>
      <c r="U620" s="28">
        <f>MIN('OnSSET_original_NoMG-PV-Diesel'!N619:R619,LCOE_SensitivityScenarios!BZ619)</f>
        <v>0.33704192864490101</v>
      </c>
      <c r="V620" s="29">
        <f>MIN('OnSSET_original_NoMG-PV-Diesel'!N619:R619,LCOE_SensitivityScenarios!CE619)</f>
        <v>0.33704192864490101</v>
      </c>
      <c r="W620" s="28">
        <f>MIN('OnSSET_original_NoMG-PV-Diesel'!W619:AA619,LCOE_SensitivityScenarios!CJ619)</f>
        <v>0.18788147824000501</v>
      </c>
      <c r="X620" s="28">
        <f>MIN('OnSSET_original_NoMG-PV-Diesel'!W619:AA619,LCOE_SensitivityScenarios!CO619)</f>
        <v>0.18788147824000501</v>
      </c>
      <c r="Y620" s="29">
        <f>MIN('OnSSET_original_NoMG-PV-Diesel'!W619:AA619,LCOE_SensitivityScenarios!CT619)</f>
        <v>0.18788147824000501</v>
      </c>
      <c r="Z620">
        <f>IF(H620='OnSSET_original_NoMG-PV-Diesel'!L619,'OnSSET_original_NoMG-PV-Diesel'!K619,"wait")</f>
        <v>15.440429228751601</v>
      </c>
      <c r="AA620">
        <f>IF(I620='OnSSET_original_NoMG-PV-Diesel'!L619,'OnSSET_original_NoMG-PV-Diesel'!K619,"wait")</f>
        <v>15.440429228751601</v>
      </c>
      <c r="AB620">
        <f>IF(J620='OnSSET_original_NoMG-PV-Diesel'!L619,'OnSSET_original_NoMG-PV-Diesel'!K619,"wait")</f>
        <v>15.440429228751601</v>
      </c>
      <c r="AC620">
        <f>IF(K620='OnSSET_original_NoMG-PV-Diesel'!U619,'OnSSET_original_NoMG-PV-Diesel'!T619,"wait")</f>
        <v>6.8217239058767198</v>
      </c>
      <c r="AD620">
        <f>IF(L620='OnSSET_original_NoMG-PV-Diesel'!U619,'OnSSET_original_NoMG-PV-Diesel'!T619,"wait")</f>
        <v>6.8217239058767198</v>
      </c>
      <c r="AE620">
        <f>IF(M620='OnSSET_original_NoMG-PV-Diesel'!U619,'OnSSET_original_NoMG-PV-Diesel'!T619,"wait")</f>
        <v>6.8217239058767198</v>
      </c>
      <c r="AF620">
        <f>IF(N620='OnSSET_original_NoMG-PV-Diesel'!AD619,'OnSSET_original_NoMG-PV-Diesel'!AC619,"wait")</f>
        <v>6.8217239058767198</v>
      </c>
      <c r="AG620">
        <f>IF(O620='OnSSET_original_NoMG-PV-Diesel'!AD619,'OnSSET_original_NoMG-PV-Diesel'!AC619,"wait")</f>
        <v>6.8217239058767198</v>
      </c>
      <c r="AH620">
        <f>IF(P620='OnSSET_original_NoMG-PV-Diesel'!AD619,'OnSSET_original_NoMG-PV-Diesel'!AC619,"wait")</f>
        <v>6.8217239058767198</v>
      </c>
      <c r="AR620">
        <v>89.512</v>
      </c>
      <c r="AS620">
        <v>89.512</v>
      </c>
      <c r="AT620">
        <v>5.7969999999999997</v>
      </c>
      <c r="AU620">
        <v>5.7969999999999997</v>
      </c>
      <c r="AV620">
        <v>50865.48186</v>
      </c>
      <c r="AW620">
        <v>0</v>
      </c>
      <c r="AX620">
        <v>8713.2360900000003</v>
      </c>
      <c r="AZ620">
        <f>SUMIF([1]base!$A$2:$A$169,B620,[1]base!$V$2:$V$169)</f>
        <v>0</v>
      </c>
      <c r="BA620">
        <f>SUMIF([2]s1!$A$2:$A$275,B620,[2]s1!$U$2:$U$275)</f>
        <v>0</v>
      </c>
      <c r="BB620">
        <f>SUMIF([3]s2!$A$2:$A$115,B620,[3]s2!$U$2:$U$115)</f>
        <v>0</v>
      </c>
      <c r="BC620">
        <f>SUMIF([4]s3!$A$2:$A$245,B620,[4]s3!$U$2:$U$245)</f>
        <v>0</v>
      </c>
      <c r="BD620">
        <f>SUMIF([5]s4!$A$2:$A$74,B620,[5]s4!$U$2:$U$74)</f>
        <v>0</v>
      </c>
      <c r="BF620">
        <f t="shared" si="50"/>
        <v>0</v>
      </c>
      <c r="BG620">
        <f t="shared" si="51"/>
        <v>0</v>
      </c>
      <c r="BH620">
        <f t="shared" si="52"/>
        <v>0</v>
      </c>
      <c r="BI620">
        <f t="shared" si="53"/>
        <v>0</v>
      </c>
      <c r="BJ620">
        <f t="shared" si="54"/>
        <v>0</v>
      </c>
      <c r="BL620" t="s">
        <v>113</v>
      </c>
      <c r="BM620" s="23">
        <v>8459.0119720000002</v>
      </c>
      <c r="BN620" s="23">
        <v>6.8217239059999999</v>
      </c>
      <c r="BP620" t="s">
        <v>183</v>
      </c>
      <c r="BQ620" s="23">
        <v>8459.0119720000002</v>
      </c>
      <c r="BR620" s="23">
        <v>6.8217239059999999</v>
      </c>
      <c r="BT620" t="s">
        <v>183</v>
      </c>
      <c r="BU620" s="23">
        <v>8459.0119720000002</v>
      </c>
      <c r="BV620" s="23">
        <v>6.8217239059999999</v>
      </c>
    </row>
    <row r="621" spans="1:74" x14ac:dyDescent="0.25">
      <c r="A621">
        <v>1</v>
      </c>
      <c r="B621" s="15">
        <v>9507</v>
      </c>
      <c r="C621" s="15">
        <v>-68.380076360000004</v>
      </c>
      <c r="D621" s="15">
        <v>-15.83001322</v>
      </c>
      <c r="E621" s="16">
        <v>1</v>
      </c>
      <c r="F621" s="19">
        <v>43745.410627879501</v>
      </c>
      <c r="G621" s="19">
        <v>102.72446759683295</v>
      </c>
      <c r="H621" s="16" t="str">
        <f>IF(LCOE_SensitivityScenarios!BF620&gt;'OnSSET_original_NoMG-PV-Diesel'!M620,'OnSSET_original_NoMG-PV-Diesel'!L620,LCOE_SensitivityScenarios!BG620)</f>
        <v>MG_Hybrid</v>
      </c>
      <c r="I621" s="39" t="str">
        <f>IF(LCOE_SensitivityScenarios!BK620&gt;'OnSSET_original_NoMG-PV-Diesel'!M620,'OnSSET_original_NoMG-PV-Diesel'!L620,LCOE_SensitivityScenarios!BL620)</f>
        <v>MG_Hybrid</v>
      </c>
      <c r="J621" s="39" t="str">
        <f>IF(LCOE_SensitivityScenarios!BP620&gt;'OnSSET_original_NoMG-PV-Diesel'!M620,'OnSSET_original_NoMG-PV-Diesel'!L620,LCOE_SensitivityScenarios!BQ620)</f>
        <v>MG_Hybrid</v>
      </c>
      <c r="K621" s="38" t="str">
        <f>IF(LCOE_SensitivityScenarios!BU620&gt;'OnSSET_original_NoMG-PV-Diesel'!V620,'OnSSET_original_NoMG-PV-Diesel'!U620,LCOE_SensitivityScenarios!BV620)</f>
        <v>SA_Diesel</v>
      </c>
      <c r="L621" s="39" t="str">
        <f>IF(LCOE_SensitivityScenarios!BZ620&gt;'OnSSET_original_NoMG-PV-Diesel'!V620,'OnSSET_original_NoMG-PV-Diesel'!U620,LCOE_SensitivityScenarios!CA620)</f>
        <v>MG_Hybrid</v>
      </c>
      <c r="M621" s="40" t="str">
        <f>IF(LCOE_SensitivityScenarios!CE620&gt;'OnSSET_original_NoMG-PV-Diesel'!V620,'OnSSET_original_NoMG-PV-Diesel'!U620,LCOE_SensitivityScenarios!CF620)</f>
        <v>SA_Diesel</v>
      </c>
      <c r="N621" s="39" t="str">
        <f>IF(LCOE_SensitivityScenarios!CJ620&gt;'OnSSET_original_NoMG-PV-Diesel'!AE620,'OnSSET_original_NoMG-PV-Diesel'!AD620,LCOE_SensitivityScenarios!CK620)</f>
        <v>SA_Diesel</v>
      </c>
      <c r="O621" s="39" t="str">
        <f>IF(LCOE_SensitivityScenarios!CO620&gt;'OnSSET_original_NoMG-PV-Diesel'!AE620,'OnSSET_original_NoMG-PV-Diesel'!AD620,LCOE_SensitivityScenarios!CP620)</f>
        <v>SA_Diesel</v>
      </c>
      <c r="P621" s="40" t="str">
        <f>IF(LCOE_SensitivityScenarios!CT620&gt;'OnSSET_original_NoMG-PV-Diesel'!AE620,'OnSSET_original_NoMG-PV-Diesel'!AD620,LCOE_SensitivityScenarios!CU620)</f>
        <v>SA_Diesel</v>
      </c>
      <c r="Q621" s="38">
        <f>IF(LCOE_SensitivityScenarios!BF620&gt;'OnSSET_original_NoMG-PV-Diesel'!M620,'OnSSET_original_NoMG-PV-Diesel'!M620,LCOE_SensitivityScenarios!BF620)</f>
        <v>0.47516026315958415</v>
      </c>
      <c r="R621" s="28">
        <f>MIN('OnSSET_original_NoMG-PV-Diesel'!E620:I620,LCOE_SensitivityScenarios!BK620)</f>
        <v>0.43821875516758413</v>
      </c>
      <c r="S621" s="28">
        <f>MIN('OnSSET_original_NoMG-PV-Diesel'!E620:I620,LCOE_SensitivityScenarios!BP620)</f>
        <v>0.50773160911758408</v>
      </c>
      <c r="T621" s="27">
        <f>MIN('OnSSET_original_NoMG-PV-Diesel'!N620:R620,LCOE_SensitivityScenarios!BU620)</f>
        <v>0.40810263760184101</v>
      </c>
      <c r="U621" s="28">
        <f>MIN('OnSSET_original_NoMG-PV-Diesel'!N620:R620,LCOE_SensitivityScenarios!BZ620)</f>
        <v>0.38349954063588809</v>
      </c>
      <c r="V621" s="29">
        <f>MIN('OnSSET_original_NoMG-PV-Diesel'!N620:R620,LCOE_SensitivityScenarios!CE620)</f>
        <v>0.40810263760184101</v>
      </c>
      <c r="W621" s="28">
        <f>MIN('OnSSET_original_NoMG-PV-Diesel'!W620:AA620,LCOE_SensitivityScenarios!CJ620)</f>
        <v>0.21201530392349399</v>
      </c>
      <c r="X621" s="28">
        <f>MIN('OnSSET_original_NoMG-PV-Diesel'!W620:AA620,LCOE_SensitivityScenarios!CO620)</f>
        <v>0.21201530392349399</v>
      </c>
      <c r="Y621" s="29">
        <f>MIN('OnSSET_original_NoMG-PV-Diesel'!W620:AA620,LCOE_SensitivityScenarios!CT620)</f>
        <v>0.21201530392349399</v>
      </c>
      <c r="Z621">
        <f>VLOOKUP(B621,[1]base!$A$2:$U$169,21,FALSE)</f>
        <v>13.647</v>
      </c>
      <c r="AA621">
        <f>VLOOKUP(B621,[2]s1!$A$2:$T$275,20,FALSE)</f>
        <v>13.647</v>
      </c>
      <c r="AB621">
        <f>VLOOKUP(B621,[3]s2!$A$2:$T$275,20,FALSE)</f>
        <v>13.647</v>
      </c>
      <c r="AC621">
        <f>IF(K621='OnSSET_original_NoMG-PV-Diesel'!U620,'OnSSET_original_NoMG-PV-Diesel'!T620,"wait")</f>
        <v>19.975073346063699</v>
      </c>
      <c r="AD621" t="str">
        <f>IF(L621='OnSSET_original_NoMG-PV-Diesel'!U620,'OnSSET_original_NoMG-PV-Diesel'!T620,"wait")</f>
        <v>wait</v>
      </c>
      <c r="AE621">
        <f>IF(M621='OnSSET_original_NoMG-PV-Diesel'!U620,'OnSSET_original_NoMG-PV-Diesel'!T620,"wait")</f>
        <v>19.975073346063699</v>
      </c>
      <c r="AF621">
        <f>IF(N621='OnSSET_original_NoMG-PV-Diesel'!AD620,'OnSSET_original_NoMG-PV-Diesel'!AC620,"wait")</f>
        <v>19.975073346063699</v>
      </c>
      <c r="AG621">
        <f>IF(O621='OnSSET_original_NoMG-PV-Diesel'!AD620,'OnSSET_original_NoMG-PV-Diesel'!AC620,"wait")</f>
        <v>19.975073346063699</v>
      </c>
      <c r="AH621">
        <f>IF(P621='OnSSET_original_NoMG-PV-Diesel'!AD620,'OnSSET_original_NoMG-PV-Diesel'!AC620,"wait")</f>
        <v>19.975073346063699</v>
      </c>
      <c r="AR621">
        <v>39.31</v>
      </c>
      <c r="AS621">
        <v>39.31</v>
      </c>
      <c r="AT621">
        <v>21.465</v>
      </c>
      <c r="AU621">
        <v>21.465</v>
      </c>
      <c r="AV621">
        <v>60943.615700000002</v>
      </c>
      <c r="AW621">
        <v>0</v>
      </c>
      <c r="AX621">
        <v>12840.55845</v>
      </c>
      <c r="AZ621">
        <f>SUMIF([1]base!$A$2:$A$169,B621,[1]base!$V$2:$V$169)</f>
        <v>33491.9</v>
      </c>
      <c r="BA621">
        <f>SUMIF([2]s1!$A$2:$A$275,B621,[2]s1!$U$2:$U$275)</f>
        <v>33491.9</v>
      </c>
      <c r="BB621">
        <f>SUMIF([3]s2!$A$2:$A$115,B621,[3]s2!$U$2:$U$115)</f>
        <v>33491.9</v>
      </c>
      <c r="BC621">
        <f>SUMIF([4]s3!$A$2:$A$245,B621,[4]s3!$U$2:$U$245)</f>
        <v>0</v>
      </c>
      <c r="BD621">
        <f>SUMIF([5]s4!$A$2:$A$74,B621,[5]s4!$U$2:$U$74)</f>
        <v>0</v>
      </c>
      <c r="BF621">
        <f t="shared" si="50"/>
        <v>107276.07415</v>
      </c>
      <c r="BG621">
        <f t="shared" si="51"/>
        <v>107276.07415</v>
      </c>
      <c r="BH621">
        <f t="shared" si="52"/>
        <v>107276.07415</v>
      </c>
      <c r="BI621">
        <f t="shared" si="53"/>
        <v>0</v>
      </c>
      <c r="BJ621">
        <f t="shared" si="54"/>
        <v>0</v>
      </c>
      <c r="BL621" t="s">
        <v>114</v>
      </c>
      <c r="BM621" s="23">
        <v>147918.65539999999</v>
      </c>
      <c r="BN621" s="23">
        <v>29.1752772</v>
      </c>
      <c r="BP621" t="s">
        <v>183</v>
      </c>
      <c r="BQ621" s="23">
        <v>24769.3086</v>
      </c>
      <c r="BR621" s="23">
        <v>19.975073349999999</v>
      </c>
      <c r="BT621" t="s">
        <v>183</v>
      </c>
      <c r="BU621" s="23">
        <v>24769.3086</v>
      </c>
      <c r="BV621" s="23">
        <v>19.975073349999999</v>
      </c>
    </row>
    <row r="622" spans="1:74" x14ac:dyDescent="0.25">
      <c r="A622">
        <v>1</v>
      </c>
      <c r="B622" s="15">
        <v>9552</v>
      </c>
      <c r="C622" s="15">
        <v>-68.218444689999998</v>
      </c>
      <c r="D622" s="15">
        <v>-15.589888419999999</v>
      </c>
      <c r="E622" s="16">
        <v>1</v>
      </c>
      <c r="F622" s="19">
        <v>21744.109783435099</v>
      </c>
      <c r="G622" s="19">
        <v>53.349330451948106</v>
      </c>
      <c r="H622" s="16" t="str">
        <f>IF(LCOE_SensitivityScenarios!BF621&gt;'OnSSET_original_NoMG-PV-Diesel'!M621,'OnSSET_original_NoMG-PV-Diesel'!L621,LCOE_SensitivityScenarios!BG621)</f>
        <v>SA_Diesel</v>
      </c>
      <c r="I622" s="39" t="str">
        <f>IF(LCOE_SensitivityScenarios!BK621&gt;'OnSSET_original_NoMG-PV-Diesel'!M621,'OnSSET_original_NoMG-PV-Diesel'!L621,LCOE_SensitivityScenarios!BL621)</f>
        <v>SA_Diesel</v>
      </c>
      <c r="J622" s="39" t="str">
        <f>IF(LCOE_SensitivityScenarios!BP621&gt;'OnSSET_original_NoMG-PV-Diesel'!M621,'OnSSET_original_NoMG-PV-Diesel'!L621,LCOE_SensitivityScenarios!BQ621)</f>
        <v>SA_Diesel</v>
      </c>
      <c r="K622" s="38" t="str">
        <f>IF(LCOE_SensitivityScenarios!BU621&gt;'OnSSET_original_NoMG-PV-Diesel'!V621,'OnSSET_original_NoMG-PV-Diesel'!U621,LCOE_SensitivityScenarios!BV621)</f>
        <v>SA_Diesel</v>
      </c>
      <c r="L622" s="39" t="str">
        <f>IF(LCOE_SensitivityScenarios!BZ621&gt;'OnSSET_original_NoMG-PV-Diesel'!V621,'OnSSET_original_NoMG-PV-Diesel'!U621,LCOE_SensitivityScenarios!CA621)</f>
        <v>SA_Diesel</v>
      </c>
      <c r="M622" s="40" t="str">
        <f>IF(LCOE_SensitivityScenarios!CE621&gt;'OnSSET_original_NoMG-PV-Diesel'!V621,'OnSSET_original_NoMG-PV-Diesel'!U621,LCOE_SensitivityScenarios!CF621)</f>
        <v>SA_Diesel</v>
      </c>
      <c r="N622" s="39" t="str">
        <f>IF(LCOE_SensitivityScenarios!CJ621&gt;'OnSSET_original_NoMG-PV-Diesel'!AE621,'OnSSET_original_NoMG-PV-Diesel'!AD621,LCOE_SensitivityScenarios!CK621)</f>
        <v>SA_Diesel</v>
      </c>
      <c r="O622" s="39" t="str">
        <f>IF(LCOE_SensitivityScenarios!CO621&gt;'OnSSET_original_NoMG-PV-Diesel'!AE621,'OnSSET_original_NoMG-PV-Diesel'!AD621,LCOE_SensitivityScenarios!CP621)</f>
        <v>SA_Diesel</v>
      </c>
      <c r="P622" s="40" t="str">
        <f>IF(LCOE_SensitivityScenarios!CT621&gt;'OnSSET_original_NoMG-PV-Diesel'!AE621,'OnSSET_original_NoMG-PV-Diesel'!AD621,LCOE_SensitivityScenarios!CU621)</f>
        <v>SA_Diesel</v>
      </c>
      <c r="Q622" s="38">
        <f>IF(LCOE_SensitivityScenarios!BF621&gt;'OnSSET_original_NoMG-PV-Diesel'!M621,'OnSSET_original_NoMG-PV-Diesel'!M621,LCOE_SensitivityScenarios!BF621)</f>
        <v>0.559370009296565</v>
      </c>
      <c r="R622" s="28">
        <f>MIN('OnSSET_original_NoMG-PV-Diesel'!E621:I621,LCOE_SensitivityScenarios!BK621)</f>
        <v>0.559370009296565</v>
      </c>
      <c r="S622" s="28">
        <f>MIN('OnSSET_original_NoMG-PV-Diesel'!E621:I621,LCOE_SensitivityScenarios!BP621)</f>
        <v>0.559370009296565</v>
      </c>
      <c r="T622" s="27">
        <f>MIN('OnSSET_original_NoMG-PV-Diesel'!N621:R621,LCOE_SensitivityScenarios!BU621)</f>
        <v>0.40810263760184101</v>
      </c>
      <c r="U622" s="28">
        <f>MIN('OnSSET_original_NoMG-PV-Diesel'!N621:R621,LCOE_SensitivityScenarios!BZ621)</f>
        <v>0.40810263760184101</v>
      </c>
      <c r="V622" s="29">
        <f>MIN('OnSSET_original_NoMG-PV-Diesel'!N621:R621,LCOE_SensitivityScenarios!CE621)</f>
        <v>0.40810263760184101</v>
      </c>
      <c r="W622" s="28">
        <f>MIN('OnSSET_original_NoMG-PV-Diesel'!W621:AA621,LCOE_SensitivityScenarios!CJ621)</f>
        <v>0.21201530392349399</v>
      </c>
      <c r="X622" s="28">
        <f>MIN('OnSSET_original_NoMG-PV-Diesel'!W621:AA621,LCOE_SensitivityScenarios!CO621)</f>
        <v>0.21201530392349399</v>
      </c>
      <c r="Y622" s="29">
        <f>MIN('OnSSET_original_NoMG-PV-Diesel'!W621:AA621,LCOE_SensitivityScenarios!CT621)</f>
        <v>0.21201530392349399</v>
      </c>
      <c r="Z622">
        <f>IF(H622='OnSSET_original_NoMG-PV-Diesel'!L621,'OnSSET_original_NoMG-PV-Diesel'!K621,"wait")</f>
        <v>9.7901400260811808</v>
      </c>
      <c r="AA622">
        <f>IF(I622='OnSSET_original_NoMG-PV-Diesel'!L621,'OnSSET_original_NoMG-PV-Diesel'!K621,"wait")</f>
        <v>9.7901400260811808</v>
      </c>
      <c r="AB622">
        <f>IF(J622='OnSSET_original_NoMG-PV-Diesel'!L621,'OnSSET_original_NoMG-PV-Diesel'!K621,"wait")</f>
        <v>9.7901400260811808</v>
      </c>
      <c r="AC622">
        <f>IF(K622='OnSSET_original_NoMG-PV-Diesel'!U621,'OnSSET_original_NoMG-PV-Diesel'!T621,"wait")</f>
        <v>9.9288172527101004</v>
      </c>
      <c r="AD622">
        <f>IF(L622='OnSSET_original_NoMG-PV-Diesel'!U621,'OnSSET_original_NoMG-PV-Diesel'!T621,"wait")</f>
        <v>9.9288172527101004</v>
      </c>
      <c r="AE622">
        <f>IF(M622='OnSSET_original_NoMG-PV-Diesel'!U621,'OnSSET_original_NoMG-PV-Diesel'!T621,"wait")</f>
        <v>9.9288172527101004</v>
      </c>
      <c r="AF622">
        <f>IF(N622='OnSSET_original_NoMG-PV-Diesel'!AD621,'OnSSET_original_NoMG-PV-Diesel'!AC621,"wait")</f>
        <v>9.9288172527101004</v>
      </c>
      <c r="AG622">
        <f>IF(O622='OnSSET_original_NoMG-PV-Diesel'!AD621,'OnSSET_original_NoMG-PV-Diesel'!AC621,"wait")</f>
        <v>9.9288172527101004</v>
      </c>
      <c r="AH622">
        <f>IF(P622='OnSSET_original_NoMG-PV-Diesel'!AD621,'OnSSET_original_NoMG-PV-Diesel'!AC621,"wait")</f>
        <v>9.9288172527101004</v>
      </c>
      <c r="AR622">
        <v>39.090000000000003</v>
      </c>
      <c r="AS622">
        <v>39.091000000000001</v>
      </c>
      <c r="AT622">
        <v>6.3629999999999898</v>
      </c>
      <c r="AU622">
        <v>4.2999999999999997E-2</v>
      </c>
      <c r="AV622">
        <v>67996.792560000002</v>
      </c>
      <c r="AW622">
        <v>0</v>
      </c>
      <c r="AX622">
        <v>16203.56185</v>
      </c>
      <c r="AZ622">
        <f>SUMIF([1]base!$A$2:$A$169,B622,[1]base!$V$2:$V$169)</f>
        <v>0</v>
      </c>
      <c r="BA622">
        <f>SUMIF([2]s1!$A$2:$A$275,B622,[2]s1!$U$2:$U$275)</f>
        <v>0</v>
      </c>
      <c r="BB622">
        <f>SUMIF([3]s2!$A$2:$A$115,B622,[3]s2!$U$2:$U$115)</f>
        <v>0</v>
      </c>
      <c r="BC622">
        <f>SUMIF([4]s3!$A$2:$A$245,B622,[4]s3!$U$2:$U$245)</f>
        <v>0</v>
      </c>
      <c r="BD622">
        <f>SUMIF([5]s4!$A$2:$A$74,B622,[5]s4!$U$2:$U$74)</f>
        <v>0</v>
      </c>
      <c r="BF622">
        <f t="shared" si="50"/>
        <v>0</v>
      </c>
      <c r="BG622">
        <f t="shared" si="51"/>
        <v>0</v>
      </c>
      <c r="BH622">
        <f t="shared" si="52"/>
        <v>0</v>
      </c>
      <c r="BI622">
        <f t="shared" si="53"/>
        <v>0</v>
      </c>
      <c r="BJ622">
        <f t="shared" si="54"/>
        <v>0</v>
      </c>
      <c r="BL622" t="s">
        <v>113</v>
      </c>
      <c r="BM622" s="23">
        <v>12311.84158</v>
      </c>
      <c r="BN622" s="23">
        <v>9.9288172530000001</v>
      </c>
      <c r="BP622" t="s">
        <v>183</v>
      </c>
      <c r="BQ622" s="23">
        <v>12311.84158</v>
      </c>
      <c r="BR622" s="23">
        <v>9.9288172530000001</v>
      </c>
      <c r="BT622" t="s">
        <v>183</v>
      </c>
      <c r="BU622" s="23">
        <v>12311.84158</v>
      </c>
      <c r="BV622" s="23">
        <v>9.9288172530000001</v>
      </c>
    </row>
    <row r="623" spans="1:74" x14ac:dyDescent="0.25">
      <c r="A623">
        <v>1</v>
      </c>
      <c r="B623" s="15">
        <v>9590</v>
      </c>
      <c r="C623" s="15">
        <v>-67.753094689999998</v>
      </c>
      <c r="D623" s="15">
        <v>-17.343347680000001</v>
      </c>
      <c r="E623" s="16">
        <v>1</v>
      </c>
      <c r="F623" s="19">
        <v>32785.305768345999</v>
      </c>
      <c r="G623" s="19">
        <v>84.578904757892317</v>
      </c>
      <c r="H623" s="16" t="str">
        <f>IF(LCOE_SensitivityScenarios!BF622&gt;'OnSSET_original_NoMG-PV-Diesel'!M622,'OnSSET_original_NoMG-PV-Diesel'!L622,LCOE_SensitivityScenarios!BG622)</f>
        <v>SA_PV</v>
      </c>
      <c r="I623" s="39" t="str">
        <f>IF(LCOE_SensitivityScenarios!BK622&gt;'OnSSET_original_NoMG-PV-Diesel'!M622,'OnSSET_original_NoMG-PV-Diesel'!L622,LCOE_SensitivityScenarios!BL622)</f>
        <v>SA_PV</v>
      </c>
      <c r="J623" s="39" t="str">
        <f>IF(LCOE_SensitivityScenarios!BP622&gt;'OnSSET_original_NoMG-PV-Diesel'!M622,'OnSSET_original_NoMG-PV-Diesel'!L622,LCOE_SensitivityScenarios!BQ622)</f>
        <v>SA_PV</v>
      </c>
      <c r="K623" s="38" t="str">
        <f>IF(LCOE_SensitivityScenarios!BU622&gt;'OnSSET_original_NoMG-PV-Diesel'!V622,'OnSSET_original_NoMG-PV-Diesel'!U622,LCOE_SensitivityScenarios!BV622)</f>
        <v>SA_Diesel</v>
      </c>
      <c r="L623" s="39" t="str">
        <f>IF(LCOE_SensitivityScenarios!BZ622&gt;'OnSSET_original_NoMG-PV-Diesel'!V622,'OnSSET_original_NoMG-PV-Diesel'!U622,LCOE_SensitivityScenarios!CA622)</f>
        <v>SA_Diesel</v>
      </c>
      <c r="M623" s="40" t="str">
        <f>IF(LCOE_SensitivityScenarios!CE622&gt;'OnSSET_original_NoMG-PV-Diesel'!V622,'OnSSET_original_NoMG-PV-Diesel'!U622,LCOE_SensitivityScenarios!CF622)</f>
        <v>SA_Diesel</v>
      </c>
      <c r="N623" s="39" t="str">
        <f>IF(LCOE_SensitivityScenarios!CJ622&gt;'OnSSET_original_NoMG-PV-Diesel'!AE622,'OnSSET_original_NoMG-PV-Diesel'!AD622,LCOE_SensitivityScenarios!CK622)</f>
        <v>SA_Diesel</v>
      </c>
      <c r="O623" s="39" t="str">
        <f>IF(LCOE_SensitivityScenarios!CO622&gt;'OnSSET_original_NoMG-PV-Diesel'!AE622,'OnSSET_original_NoMG-PV-Diesel'!AD622,LCOE_SensitivityScenarios!CP622)</f>
        <v>SA_Diesel</v>
      </c>
      <c r="P623" s="40" t="str">
        <f>IF(LCOE_SensitivityScenarios!CT622&gt;'OnSSET_original_NoMG-PV-Diesel'!AE622,'OnSSET_original_NoMG-PV-Diesel'!AD622,LCOE_SensitivityScenarios!CU622)</f>
        <v>SA_Diesel</v>
      </c>
      <c r="Q623" s="38">
        <f>IF(LCOE_SensitivityScenarios!BF622&gt;'OnSSET_original_NoMG-PV-Diesel'!M622,'OnSSET_original_NoMG-PV-Diesel'!M622,LCOE_SensitivityScenarios!BF622)</f>
        <v>0.417223638557077</v>
      </c>
      <c r="R623" s="28">
        <f>MIN('OnSSET_original_NoMG-PV-Diesel'!E622:I622,LCOE_SensitivityScenarios!BK622)</f>
        <v>0.417223638557077</v>
      </c>
      <c r="S623" s="28">
        <f>MIN('OnSSET_original_NoMG-PV-Diesel'!E622:I622,LCOE_SensitivityScenarios!BP622)</f>
        <v>0.417223638557077</v>
      </c>
      <c r="T623" s="27">
        <f>MIN('OnSSET_original_NoMG-PV-Diesel'!N622:R622,LCOE_SensitivityScenarios!BU622)</f>
        <v>0.31927675140566703</v>
      </c>
      <c r="U623" s="28">
        <f>MIN('OnSSET_original_NoMG-PV-Diesel'!N622:R622,LCOE_SensitivityScenarios!BZ622)</f>
        <v>0.31927675140566703</v>
      </c>
      <c r="V623" s="29">
        <f>MIN('OnSSET_original_NoMG-PV-Diesel'!N622:R622,LCOE_SensitivityScenarios!CE622)</f>
        <v>0.31927675140566703</v>
      </c>
      <c r="W623" s="28">
        <f>MIN('OnSSET_original_NoMG-PV-Diesel'!W622:AA622,LCOE_SensitivityScenarios!CJ622)</f>
        <v>0.18184802181913301</v>
      </c>
      <c r="X623" s="28">
        <f>MIN('OnSSET_original_NoMG-PV-Diesel'!W622:AA622,LCOE_SensitivityScenarios!CO622)</f>
        <v>0.18184802181913301</v>
      </c>
      <c r="Y623" s="29">
        <f>MIN('OnSSET_original_NoMG-PV-Diesel'!W622:AA622,LCOE_SensitivityScenarios!CT622)</f>
        <v>0.18184802181913301</v>
      </c>
      <c r="Z623">
        <f>IF(H623='OnSSET_original_NoMG-PV-Diesel'!L622,'OnSSET_original_NoMG-PV-Diesel'!K622,"wait")</f>
        <v>18.630008070685001</v>
      </c>
      <c r="AA623">
        <f>IF(I623='OnSSET_original_NoMG-PV-Diesel'!L622,'OnSSET_original_NoMG-PV-Diesel'!K622,"wait")</f>
        <v>18.630008070685001</v>
      </c>
      <c r="AB623">
        <f>IF(J623='OnSSET_original_NoMG-PV-Diesel'!L622,'OnSSET_original_NoMG-PV-Diesel'!K622,"wait")</f>
        <v>18.630008070685001</v>
      </c>
      <c r="AC623">
        <f>IF(K623='OnSSET_original_NoMG-PV-Diesel'!U622,'OnSSET_original_NoMG-PV-Diesel'!T622,"wait")</f>
        <v>14.9704592549525</v>
      </c>
      <c r="AD623">
        <f>IF(L623='OnSSET_original_NoMG-PV-Diesel'!U622,'OnSSET_original_NoMG-PV-Diesel'!T622,"wait")</f>
        <v>14.9704592549525</v>
      </c>
      <c r="AE623">
        <f>IF(M623='OnSSET_original_NoMG-PV-Diesel'!U622,'OnSSET_original_NoMG-PV-Diesel'!T622,"wait")</f>
        <v>14.9704592549525</v>
      </c>
      <c r="AF623">
        <f>IF(N623='OnSSET_original_NoMG-PV-Diesel'!AD622,'OnSSET_original_NoMG-PV-Diesel'!AC622,"wait")</f>
        <v>14.9704592549525</v>
      </c>
      <c r="AG623">
        <f>IF(O623='OnSSET_original_NoMG-PV-Diesel'!AD622,'OnSSET_original_NoMG-PV-Diesel'!AC622,"wait")</f>
        <v>14.9704592549525</v>
      </c>
      <c r="AH623">
        <f>IF(P623='OnSSET_original_NoMG-PV-Diesel'!AD622,'OnSSET_original_NoMG-PV-Diesel'!AC622,"wait")</f>
        <v>14.9704592549525</v>
      </c>
      <c r="AR623">
        <v>6.9000000000000006E-2</v>
      </c>
      <c r="AS623">
        <v>6.9000000000000006E-2</v>
      </c>
      <c r="AT623">
        <v>1.157</v>
      </c>
      <c r="AU623">
        <v>1.157</v>
      </c>
      <c r="AV623">
        <v>59565.525199999996</v>
      </c>
      <c r="AW623">
        <v>0</v>
      </c>
      <c r="AX623">
        <v>12229.103289999999</v>
      </c>
      <c r="AZ623">
        <f>SUMIF([1]base!$A$2:$A$169,B623,[1]base!$V$2:$V$169)</f>
        <v>0</v>
      </c>
      <c r="BA623">
        <f>SUMIF([2]s1!$A$2:$A$275,B623,[2]s1!$U$2:$U$275)</f>
        <v>0</v>
      </c>
      <c r="BB623">
        <f>SUMIF([3]s2!$A$2:$A$115,B623,[3]s2!$U$2:$U$115)</f>
        <v>0</v>
      </c>
      <c r="BC623">
        <f>SUMIF([4]s3!$A$2:$A$245,B623,[4]s3!$U$2:$U$245)</f>
        <v>0</v>
      </c>
      <c r="BD623">
        <f>SUMIF([5]s4!$A$2:$A$74,B623,[5]s4!$U$2:$U$74)</f>
        <v>0</v>
      </c>
      <c r="BF623">
        <f t="shared" si="50"/>
        <v>0</v>
      </c>
      <c r="BG623">
        <f t="shared" si="51"/>
        <v>0</v>
      </c>
      <c r="BH623">
        <f t="shared" si="52"/>
        <v>0</v>
      </c>
      <c r="BI623">
        <f t="shared" si="53"/>
        <v>0</v>
      </c>
      <c r="BJ623">
        <f t="shared" si="54"/>
        <v>0</v>
      </c>
      <c r="BL623" t="s">
        <v>114</v>
      </c>
      <c r="BM623" s="23">
        <v>90834.563959999999</v>
      </c>
      <c r="BN623" s="23">
        <v>15.71532249</v>
      </c>
      <c r="BP623" t="s">
        <v>183</v>
      </c>
      <c r="BQ623" s="23">
        <v>18563.532589999999</v>
      </c>
      <c r="BR623" s="23">
        <v>14.970459249999999</v>
      </c>
      <c r="BT623" t="s">
        <v>183</v>
      </c>
      <c r="BU623" s="23">
        <v>18563.532589999999</v>
      </c>
      <c r="BV623" s="23">
        <v>14.970459249999999</v>
      </c>
    </row>
    <row r="624" spans="1:74" x14ac:dyDescent="0.25">
      <c r="A624">
        <v>1</v>
      </c>
      <c r="B624" s="15">
        <v>9591</v>
      </c>
      <c r="C624" s="15">
        <v>-68.219058899999993</v>
      </c>
      <c r="D624" s="15">
        <v>-16.374477890000001</v>
      </c>
      <c r="E624" s="16">
        <v>1</v>
      </c>
      <c r="F624" s="19">
        <v>30043.3002841733</v>
      </c>
      <c r="G624" s="19">
        <v>97.88294155993897</v>
      </c>
      <c r="H624" s="16" t="str">
        <f>IF(LCOE_SensitivityScenarios!BF623&gt;'OnSSET_original_NoMG-PV-Diesel'!M623,'OnSSET_original_NoMG-PV-Diesel'!L623,LCOE_SensitivityScenarios!BG623)</f>
        <v>SA_PV</v>
      </c>
      <c r="I624" s="39" t="str">
        <f>IF(LCOE_SensitivityScenarios!BK623&gt;'OnSSET_original_NoMG-PV-Diesel'!M623,'OnSSET_original_NoMG-PV-Diesel'!L623,LCOE_SensitivityScenarios!BL623)</f>
        <v>SA_PV</v>
      </c>
      <c r="J624" s="39" t="str">
        <f>IF(LCOE_SensitivityScenarios!BP623&gt;'OnSSET_original_NoMG-PV-Diesel'!M623,'OnSSET_original_NoMG-PV-Diesel'!L623,LCOE_SensitivityScenarios!BQ623)</f>
        <v>SA_PV</v>
      </c>
      <c r="K624" s="38" t="str">
        <f>IF(LCOE_SensitivityScenarios!BU623&gt;'OnSSET_original_NoMG-PV-Diesel'!V623,'OnSSET_original_NoMG-PV-Diesel'!U623,LCOE_SensitivityScenarios!BV623)</f>
        <v>SA_PV</v>
      </c>
      <c r="L624" s="39" t="str">
        <f>IF(LCOE_SensitivityScenarios!BZ623&gt;'OnSSET_original_NoMG-PV-Diesel'!V623,'OnSSET_original_NoMG-PV-Diesel'!U623,LCOE_SensitivityScenarios!CA623)</f>
        <v>SA_PV</v>
      </c>
      <c r="M624" s="40" t="str">
        <f>IF(LCOE_SensitivityScenarios!CE623&gt;'OnSSET_original_NoMG-PV-Diesel'!V623,'OnSSET_original_NoMG-PV-Diesel'!U623,LCOE_SensitivityScenarios!CF623)</f>
        <v>SA_PV</v>
      </c>
      <c r="N624" s="39" t="str">
        <f>IF(LCOE_SensitivityScenarios!CJ623&gt;'OnSSET_original_NoMG-PV-Diesel'!AE623,'OnSSET_original_NoMG-PV-Diesel'!AD623,LCOE_SensitivityScenarios!CK623)</f>
        <v>SA_Diesel</v>
      </c>
      <c r="O624" s="39" t="str">
        <f>IF(LCOE_SensitivityScenarios!CO623&gt;'OnSSET_original_NoMG-PV-Diesel'!AE623,'OnSSET_original_NoMG-PV-Diesel'!AD623,LCOE_SensitivityScenarios!CP623)</f>
        <v>SA_Diesel</v>
      </c>
      <c r="P624" s="40" t="str">
        <f>IF(LCOE_SensitivityScenarios!CT623&gt;'OnSSET_original_NoMG-PV-Diesel'!AE623,'OnSSET_original_NoMG-PV-Diesel'!AD623,LCOE_SensitivityScenarios!CU623)</f>
        <v>SA_Diesel</v>
      </c>
      <c r="Q624" s="38">
        <f>IF(LCOE_SensitivityScenarios!BF623&gt;'OnSSET_original_NoMG-PV-Diesel'!M623,'OnSSET_original_NoMG-PV-Diesel'!M623,LCOE_SensitivityScenarios!BF623)</f>
        <v>0.464293996243545</v>
      </c>
      <c r="R624" s="28">
        <f>MIN('OnSSET_original_NoMG-PV-Diesel'!E623:I623,LCOE_SensitivityScenarios!BK623)</f>
        <v>0.464293996243545</v>
      </c>
      <c r="S624" s="28">
        <f>MIN('OnSSET_original_NoMG-PV-Diesel'!E623:I623,LCOE_SensitivityScenarios!BP623)</f>
        <v>0.464293996243545</v>
      </c>
      <c r="T624" s="27">
        <f>MIN('OnSSET_original_NoMG-PV-Diesel'!N623:R623,LCOE_SensitivityScenarios!BU623)</f>
        <v>0.464293996243545</v>
      </c>
      <c r="U624" s="28">
        <f>MIN('OnSSET_original_NoMG-PV-Diesel'!N623:R623,LCOE_SensitivityScenarios!BZ623)</f>
        <v>0.464293996243545</v>
      </c>
      <c r="V624" s="29">
        <f>MIN('OnSSET_original_NoMG-PV-Diesel'!N623:R623,LCOE_SensitivityScenarios!CE623)</f>
        <v>0.464293996243545</v>
      </c>
      <c r="W624" s="28">
        <f>MIN('OnSSET_original_NoMG-PV-Diesel'!W623:AA623,LCOE_SensitivityScenarios!CJ623)</f>
        <v>0.25424949886960002</v>
      </c>
      <c r="X624" s="28">
        <f>MIN('OnSSET_original_NoMG-PV-Diesel'!W623:AA623,LCOE_SensitivityScenarios!CO623)</f>
        <v>0.25424949886960002</v>
      </c>
      <c r="Y624" s="29">
        <f>MIN('OnSSET_original_NoMG-PV-Diesel'!W623:AA623,LCOE_SensitivityScenarios!CT623)</f>
        <v>0.25424949886960002</v>
      </c>
      <c r="Z624">
        <f>IF(H624='OnSSET_original_NoMG-PV-Diesel'!L623,'OnSSET_original_NoMG-PV-Diesel'!K623,"wait")</f>
        <v>11.752777396232</v>
      </c>
      <c r="AA624">
        <f>IF(I624='OnSSET_original_NoMG-PV-Diesel'!L623,'OnSSET_original_NoMG-PV-Diesel'!K623,"wait")</f>
        <v>11.752777396232</v>
      </c>
      <c r="AB624">
        <f>IF(J624='OnSSET_original_NoMG-PV-Diesel'!L623,'OnSSET_original_NoMG-PV-Diesel'!K623,"wait")</f>
        <v>11.752777396232</v>
      </c>
      <c r="AC624">
        <f>IF(K624='OnSSET_original_NoMG-PV-Diesel'!U623,'OnSSET_original_NoMG-PV-Diesel'!T623,"wait")</f>
        <v>16.0256575901068</v>
      </c>
      <c r="AD624">
        <f>IF(L624='OnSSET_original_NoMG-PV-Diesel'!U623,'OnSSET_original_NoMG-PV-Diesel'!T623,"wait")</f>
        <v>16.0256575901068</v>
      </c>
      <c r="AE624">
        <f>IF(M624='OnSSET_original_NoMG-PV-Diesel'!U623,'OnSSET_original_NoMG-PV-Diesel'!T623,"wait")</f>
        <v>16.0256575901068</v>
      </c>
      <c r="AF624">
        <f>IF(N624='OnSSET_original_NoMG-PV-Diesel'!AD623,'OnSSET_original_NoMG-PV-Diesel'!AC623,"wait")</f>
        <v>13.7184019562435</v>
      </c>
      <c r="AG624">
        <f>IF(O624='OnSSET_original_NoMG-PV-Diesel'!AD623,'OnSSET_original_NoMG-PV-Diesel'!AC623,"wait")</f>
        <v>13.7184019562435</v>
      </c>
      <c r="AH624">
        <f>IF(P624='OnSSET_original_NoMG-PV-Diesel'!AD623,'OnSSET_original_NoMG-PV-Diesel'!AC623,"wait")</f>
        <v>13.7184019562435</v>
      </c>
      <c r="AR624">
        <v>7.0750000000000002</v>
      </c>
      <c r="AS624">
        <v>7.0739999999999998</v>
      </c>
      <c r="AT624">
        <v>4.7329999999999997</v>
      </c>
      <c r="AU624">
        <v>5.7039999999999997</v>
      </c>
      <c r="AV624">
        <v>67693.07677</v>
      </c>
      <c r="AW624">
        <v>0</v>
      </c>
      <c r="AX624">
        <v>16050.698060000001</v>
      </c>
      <c r="AZ624">
        <f>SUMIF([1]base!$A$2:$A$169,B624,[1]base!$V$2:$V$169)</f>
        <v>0</v>
      </c>
      <c r="BA624">
        <f>SUMIF([2]s1!$A$2:$A$275,B624,[2]s1!$U$2:$U$275)</f>
        <v>0</v>
      </c>
      <c r="BB624">
        <f>SUMIF([3]s2!$A$2:$A$115,B624,[3]s2!$U$2:$U$115)</f>
        <v>0</v>
      </c>
      <c r="BC624">
        <f>SUMIF([4]s3!$A$2:$A$245,B624,[4]s3!$U$2:$U$245)</f>
        <v>0</v>
      </c>
      <c r="BD624">
        <f>SUMIF([5]s4!$A$2:$A$74,B624,[5]s4!$U$2:$U$74)</f>
        <v>0</v>
      </c>
      <c r="BF624">
        <f t="shared" si="50"/>
        <v>0</v>
      </c>
      <c r="BG624">
        <f t="shared" si="51"/>
        <v>0</v>
      </c>
      <c r="BH624">
        <f t="shared" si="52"/>
        <v>0</v>
      </c>
      <c r="BI624">
        <f t="shared" si="53"/>
        <v>0</v>
      </c>
      <c r="BJ624">
        <f t="shared" si="54"/>
        <v>0</v>
      </c>
      <c r="BL624" t="s">
        <v>114</v>
      </c>
      <c r="BM624" s="23">
        <v>92628.300870000006</v>
      </c>
      <c r="BN624" s="23">
        <v>16.025657590000002</v>
      </c>
      <c r="BP624" t="s">
        <v>186</v>
      </c>
      <c r="BQ624" s="23">
        <v>92628.300870000006</v>
      </c>
      <c r="BR624" s="23">
        <v>16.025657590000002</v>
      </c>
      <c r="BT624" t="s">
        <v>183</v>
      </c>
      <c r="BU624" s="23">
        <v>17010.9679</v>
      </c>
      <c r="BV624" s="23">
        <v>13.71840196</v>
      </c>
    </row>
    <row r="625" spans="1:74" x14ac:dyDescent="0.25">
      <c r="A625">
        <v>1</v>
      </c>
      <c r="B625" s="15">
        <v>9645</v>
      </c>
      <c r="C625" s="15">
        <v>-67.800531399999997</v>
      </c>
      <c r="D625" s="15">
        <v>-18.573334679999999</v>
      </c>
      <c r="E625" s="16">
        <v>1</v>
      </c>
      <c r="F625" s="19">
        <v>26367.572841036301</v>
      </c>
      <c r="G625" s="19">
        <v>85.431070499386138</v>
      </c>
      <c r="H625" s="16" t="str">
        <f>IF(LCOE_SensitivityScenarios!BF624&gt;'OnSSET_original_NoMG-PV-Diesel'!M624,'OnSSET_original_NoMG-PV-Diesel'!L624,LCOE_SensitivityScenarios!BG624)</f>
        <v>SA_PV</v>
      </c>
      <c r="I625" s="39" t="str">
        <f>IF(LCOE_SensitivityScenarios!BK624&gt;'OnSSET_original_NoMG-PV-Diesel'!M624,'OnSSET_original_NoMG-PV-Diesel'!L624,LCOE_SensitivityScenarios!BL624)</f>
        <v>SA_PV</v>
      </c>
      <c r="J625" s="39" t="str">
        <f>IF(LCOE_SensitivityScenarios!BP624&gt;'OnSSET_original_NoMG-PV-Diesel'!M624,'OnSSET_original_NoMG-PV-Diesel'!L624,LCOE_SensitivityScenarios!BQ624)</f>
        <v>SA_PV</v>
      </c>
      <c r="K625" s="38" t="str">
        <f>IF(LCOE_SensitivityScenarios!BU624&gt;'OnSSET_original_NoMG-PV-Diesel'!V624,'OnSSET_original_NoMG-PV-Diesel'!U624,LCOE_SensitivityScenarios!BV624)</f>
        <v>SA_Diesel</v>
      </c>
      <c r="L625" s="39" t="str">
        <f>IF(LCOE_SensitivityScenarios!BZ624&gt;'OnSSET_original_NoMG-PV-Diesel'!V624,'OnSSET_original_NoMG-PV-Diesel'!U624,LCOE_SensitivityScenarios!CA624)</f>
        <v>SA_Diesel</v>
      </c>
      <c r="M625" s="40" t="str">
        <f>IF(LCOE_SensitivityScenarios!CE624&gt;'OnSSET_original_NoMG-PV-Diesel'!V624,'OnSSET_original_NoMG-PV-Diesel'!U624,LCOE_SensitivityScenarios!CF624)</f>
        <v>SA_Diesel</v>
      </c>
      <c r="N625" s="39" t="str">
        <f>IF(LCOE_SensitivityScenarios!CJ624&gt;'OnSSET_original_NoMG-PV-Diesel'!AE624,'OnSSET_original_NoMG-PV-Diesel'!AD624,LCOE_SensitivityScenarios!CK624)</f>
        <v>SA_Diesel</v>
      </c>
      <c r="O625" s="39" t="str">
        <f>IF(LCOE_SensitivityScenarios!CO624&gt;'OnSSET_original_NoMG-PV-Diesel'!AE624,'OnSSET_original_NoMG-PV-Diesel'!AD624,LCOE_SensitivityScenarios!CP624)</f>
        <v>SA_Diesel</v>
      </c>
      <c r="P625" s="40" t="str">
        <f>IF(LCOE_SensitivityScenarios!CT624&gt;'OnSSET_original_NoMG-PV-Diesel'!AE624,'OnSSET_original_NoMG-PV-Diesel'!AD624,LCOE_SensitivityScenarios!CU624)</f>
        <v>SA_Diesel</v>
      </c>
      <c r="Q625" s="38">
        <f>IF(LCOE_SensitivityScenarios!BF624&gt;'OnSSET_original_NoMG-PV-Diesel'!M624,'OnSSET_original_NoMG-PV-Diesel'!M624,LCOE_SensitivityScenarios!BF624)</f>
        <v>0.38317131306470098</v>
      </c>
      <c r="R625" s="28">
        <f>MIN('OnSSET_original_NoMG-PV-Diesel'!E624:I624,LCOE_SensitivityScenarios!BK624)</f>
        <v>0.38317131306470098</v>
      </c>
      <c r="S625" s="28">
        <f>MIN('OnSSET_original_NoMG-PV-Diesel'!E624:I624,LCOE_SensitivityScenarios!BP624)</f>
        <v>0.38317131306470098</v>
      </c>
      <c r="T625" s="27">
        <f>MIN('OnSSET_original_NoMG-PV-Diesel'!N624:R624,LCOE_SensitivityScenarios!BU624)</f>
        <v>0.354807105884136</v>
      </c>
      <c r="U625" s="28">
        <f>MIN('OnSSET_original_NoMG-PV-Diesel'!N624:R624,LCOE_SensitivityScenarios!BZ624)</f>
        <v>0.354807105884136</v>
      </c>
      <c r="V625" s="29">
        <f>MIN('OnSSET_original_NoMG-PV-Diesel'!N624:R624,LCOE_SensitivityScenarios!CE624)</f>
        <v>0.354807105884136</v>
      </c>
      <c r="W625" s="28">
        <f>MIN('OnSSET_original_NoMG-PV-Diesel'!W624:AA624,LCOE_SensitivityScenarios!CJ624)</f>
        <v>0.193914934660878</v>
      </c>
      <c r="X625" s="28">
        <f>MIN('OnSSET_original_NoMG-PV-Diesel'!W624:AA624,LCOE_SensitivityScenarios!CO624)</f>
        <v>0.193914934660878</v>
      </c>
      <c r="Y625" s="29">
        <f>MIN('OnSSET_original_NoMG-PV-Diesel'!W624:AA624,LCOE_SensitivityScenarios!CT624)</f>
        <v>0.193914934660878</v>
      </c>
      <c r="Z625">
        <f>IF(H625='OnSSET_original_NoMG-PV-Diesel'!L624,'OnSSET_original_NoMG-PV-Diesel'!K624,"wait")</f>
        <v>28.128795277896401</v>
      </c>
      <c r="AA625">
        <f>IF(I625='OnSSET_original_NoMG-PV-Diesel'!L624,'OnSSET_original_NoMG-PV-Diesel'!K624,"wait")</f>
        <v>28.128795277896401</v>
      </c>
      <c r="AB625">
        <f>IF(J625='OnSSET_original_NoMG-PV-Diesel'!L624,'OnSSET_original_NoMG-PV-Diesel'!K624,"wait")</f>
        <v>28.128795277896401</v>
      </c>
      <c r="AC625">
        <f>IF(K625='OnSSET_original_NoMG-PV-Diesel'!U624,'OnSSET_original_NoMG-PV-Diesel'!T624,"wait")</f>
        <v>12.0399875986467</v>
      </c>
      <c r="AD625">
        <f>IF(L625='OnSSET_original_NoMG-PV-Diesel'!U624,'OnSSET_original_NoMG-PV-Diesel'!T624,"wait")</f>
        <v>12.0399875986467</v>
      </c>
      <c r="AE625">
        <f>IF(M625='OnSSET_original_NoMG-PV-Diesel'!U624,'OnSSET_original_NoMG-PV-Diesel'!T624,"wait")</f>
        <v>12.0399875986467</v>
      </c>
      <c r="AF625">
        <f>IF(N625='OnSSET_original_NoMG-PV-Diesel'!AD624,'OnSSET_original_NoMG-PV-Diesel'!AC624,"wait")</f>
        <v>12.0399875986467</v>
      </c>
      <c r="AG625">
        <f>IF(O625='OnSSET_original_NoMG-PV-Diesel'!AD624,'OnSSET_original_NoMG-PV-Diesel'!AC624,"wait")</f>
        <v>12.0399875986467</v>
      </c>
      <c r="AH625">
        <f>IF(P625='OnSSET_original_NoMG-PV-Diesel'!AD624,'OnSSET_original_NoMG-PV-Diesel'!AC624,"wait")</f>
        <v>12.0399875986467</v>
      </c>
      <c r="AR625">
        <v>29.513999999999999</v>
      </c>
      <c r="AS625">
        <v>29.320999999999898</v>
      </c>
      <c r="AT625">
        <v>10.750999999999999</v>
      </c>
      <c r="AU625">
        <v>2.5000000000000001E-2</v>
      </c>
      <c r="AV625">
        <v>64251.641689999997</v>
      </c>
      <c r="AW625">
        <v>0</v>
      </c>
      <c r="AX625">
        <v>14369.19636</v>
      </c>
      <c r="AZ625">
        <f>SUMIF([1]base!$A$2:$A$169,B625,[1]base!$V$2:$V$169)</f>
        <v>0</v>
      </c>
      <c r="BA625">
        <f>SUMIF([2]s1!$A$2:$A$275,B625,[2]s1!$U$2:$U$275)</f>
        <v>0</v>
      </c>
      <c r="BB625">
        <f>SUMIF([3]s2!$A$2:$A$115,B625,[3]s2!$U$2:$U$115)</f>
        <v>0</v>
      </c>
      <c r="BC625">
        <f>SUMIF([4]s3!$A$2:$A$245,B625,[4]s3!$U$2:$U$245)</f>
        <v>0</v>
      </c>
      <c r="BD625">
        <f>SUMIF([5]s4!$A$2:$A$74,B625,[5]s4!$U$2:$U$74)</f>
        <v>0</v>
      </c>
      <c r="BF625">
        <f t="shared" si="50"/>
        <v>0</v>
      </c>
      <c r="BG625">
        <f t="shared" si="51"/>
        <v>0</v>
      </c>
      <c r="BH625">
        <f t="shared" si="52"/>
        <v>0</v>
      </c>
      <c r="BI625">
        <f t="shared" si="53"/>
        <v>0</v>
      </c>
      <c r="BJ625">
        <f t="shared" si="54"/>
        <v>0</v>
      </c>
      <c r="BL625" t="s">
        <v>114</v>
      </c>
      <c r="BM625" s="23">
        <v>67091.288530000005</v>
      </c>
      <c r="BN625" s="23">
        <v>11.607489360000001</v>
      </c>
      <c r="BP625" t="s">
        <v>183</v>
      </c>
      <c r="BQ625" s="23">
        <v>14929.71581</v>
      </c>
      <c r="BR625" s="23">
        <v>12.0399876</v>
      </c>
      <c r="BT625" t="s">
        <v>183</v>
      </c>
      <c r="BU625" s="23">
        <v>14929.71581</v>
      </c>
      <c r="BV625" s="23">
        <v>12.0399876</v>
      </c>
    </row>
    <row r="626" spans="1:74" x14ac:dyDescent="0.25">
      <c r="A626">
        <v>1</v>
      </c>
      <c r="B626" s="15">
        <v>9662</v>
      </c>
      <c r="C626" s="15">
        <v>-66.869014320000005</v>
      </c>
      <c r="D626" s="15">
        <v>-19.298389839999999</v>
      </c>
      <c r="E626" s="16">
        <v>1</v>
      </c>
      <c r="F626" s="19">
        <v>25799.154407796399</v>
      </c>
      <c r="G626" s="19">
        <v>54.419439120151658</v>
      </c>
      <c r="H626" s="16" t="str">
        <f>IF(LCOE_SensitivityScenarios!BF625&gt;'OnSSET_original_NoMG-PV-Diesel'!M625,'OnSSET_original_NoMG-PV-Diesel'!L625,LCOE_SensitivityScenarios!BG625)</f>
        <v>SA_PV</v>
      </c>
      <c r="I626" s="39" t="str">
        <f>IF(LCOE_SensitivityScenarios!BK625&gt;'OnSSET_original_NoMG-PV-Diesel'!M625,'OnSSET_original_NoMG-PV-Diesel'!L625,LCOE_SensitivityScenarios!BL625)</f>
        <v>SA_PV</v>
      </c>
      <c r="J626" s="39" t="str">
        <f>IF(LCOE_SensitivityScenarios!BP625&gt;'OnSSET_original_NoMG-PV-Diesel'!M625,'OnSSET_original_NoMG-PV-Diesel'!L625,LCOE_SensitivityScenarios!BQ625)</f>
        <v>SA_PV</v>
      </c>
      <c r="K626" s="38" t="str">
        <f>IF(LCOE_SensitivityScenarios!BU625&gt;'OnSSET_original_NoMG-PV-Diesel'!V625,'OnSSET_original_NoMG-PV-Diesel'!U625,LCOE_SensitivityScenarios!BV625)</f>
        <v>SA_Diesel</v>
      </c>
      <c r="L626" s="39" t="str">
        <f>IF(LCOE_SensitivityScenarios!BZ625&gt;'OnSSET_original_NoMG-PV-Diesel'!V625,'OnSSET_original_NoMG-PV-Diesel'!U625,LCOE_SensitivityScenarios!CA625)</f>
        <v>SA_Diesel</v>
      </c>
      <c r="M626" s="40" t="str">
        <f>IF(LCOE_SensitivityScenarios!CE625&gt;'OnSSET_original_NoMG-PV-Diesel'!V625,'OnSSET_original_NoMG-PV-Diesel'!U625,LCOE_SensitivityScenarios!CF625)</f>
        <v>SA_Diesel</v>
      </c>
      <c r="N626" s="39" t="str">
        <f>IF(LCOE_SensitivityScenarios!CJ625&gt;'OnSSET_original_NoMG-PV-Diesel'!AE625,'OnSSET_original_NoMG-PV-Diesel'!AD625,LCOE_SensitivityScenarios!CK625)</f>
        <v>SA_Diesel</v>
      </c>
      <c r="O626" s="39" t="str">
        <f>IF(LCOE_SensitivityScenarios!CO625&gt;'OnSSET_original_NoMG-PV-Diesel'!AE625,'OnSSET_original_NoMG-PV-Diesel'!AD625,LCOE_SensitivityScenarios!CP625)</f>
        <v>SA_Diesel</v>
      </c>
      <c r="P626" s="40" t="str">
        <f>IF(LCOE_SensitivityScenarios!CT625&gt;'OnSSET_original_NoMG-PV-Diesel'!AE625,'OnSSET_original_NoMG-PV-Diesel'!AD625,LCOE_SensitivityScenarios!CU625)</f>
        <v>SA_Diesel</v>
      </c>
      <c r="Q626" s="38">
        <f>IF(LCOE_SensitivityScenarios!BF625&gt;'OnSSET_original_NoMG-PV-Diesel'!M625,'OnSSET_original_NoMG-PV-Diesel'!M625,LCOE_SensitivityScenarios!BF625)</f>
        <v>0.375145226600196</v>
      </c>
      <c r="R626" s="28">
        <f>MIN('OnSSET_original_NoMG-PV-Diesel'!E625:I625,LCOE_SensitivityScenarios!BK625)</f>
        <v>0.375145226600196</v>
      </c>
      <c r="S626" s="28">
        <f>MIN('OnSSET_original_NoMG-PV-Diesel'!E625:I625,LCOE_SensitivityScenarios!BP625)</f>
        <v>0.375145226600196</v>
      </c>
      <c r="T626" s="27">
        <f>MIN('OnSSET_original_NoMG-PV-Diesel'!N625:R625,LCOE_SensitivityScenarios!BU625)</f>
        <v>0.37257228312337098</v>
      </c>
      <c r="U626" s="28">
        <f>MIN('OnSSET_original_NoMG-PV-Diesel'!N625:R625,LCOE_SensitivityScenarios!BZ625)</f>
        <v>0.37257228312337098</v>
      </c>
      <c r="V626" s="29">
        <f>MIN('OnSSET_original_NoMG-PV-Diesel'!N625:R625,LCOE_SensitivityScenarios!CE625)</f>
        <v>0.37257228312337098</v>
      </c>
      <c r="W626" s="28">
        <f>MIN('OnSSET_original_NoMG-PV-Diesel'!W625:AA625,LCOE_SensitivityScenarios!CJ625)</f>
        <v>0.19994839108175</v>
      </c>
      <c r="X626" s="28">
        <f>MIN('OnSSET_original_NoMG-PV-Diesel'!W625:AA625,LCOE_SensitivityScenarios!CO625)</f>
        <v>0.19994839108175</v>
      </c>
      <c r="Y626" s="29">
        <f>MIN('OnSSET_original_NoMG-PV-Diesel'!W625:AA625,LCOE_SensitivityScenarios!CT625)</f>
        <v>0.19994839108175</v>
      </c>
      <c r="Z626">
        <f>IF(H626='OnSSET_original_NoMG-PV-Diesel'!L625,'OnSSET_original_NoMG-PV-Diesel'!K625,"wait")</f>
        <v>13.415655320655199</v>
      </c>
      <c r="AA626">
        <f>IF(I626='OnSSET_original_NoMG-PV-Diesel'!L625,'OnSSET_original_NoMG-PV-Diesel'!K625,"wait")</f>
        <v>13.415655320655199</v>
      </c>
      <c r="AB626">
        <f>IF(J626='OnSSET_original_NoMG-PV-Diesel'!L625,'OnSSET_original_NoMG-PV-Diesel'!K625,"wait")</f>
        <v>13.415655320655199</v>
      </c>
      <c r="AC626">
        <f>IF(K626='OnSSET_original_NoMG-PV-Diesel'!U625,'OnSSET_original_NoMG-PV-Diesel'!T625,"wait")</f>
        <v>11.7804358026467</v>
      </c>
      <c r="AD626">
        <f>IF(L626='OnSSET_original_NoMG-PV-Diesel'!U625,'OnSSET_original_NoMG-PV-Diesel'!T625,"wait")</f>
        <v>11.7804358026467</v>
      </c>
      <c r="AE626">
        <f>IF(M626='OnSSET_original_NoMG-PV-Diesel'!U625,'OnSSET_original_NoMG-PV-Diesel'!T625,"wait")</f>
        <v>11.7804358026467</v>
      </c>
      <c r="AF626">
        <f>IF(N626='OnSSET_original_NoMG-PV-Diesel'!AD625,'OnSSET_original_NoMG-PV-Diesel'!AC625,"wait")</f>
        <v>11.7804358026467</v>
      </c>
      <c r="AG626">
        <f>IF(O626='OnSSET_original_NoMG-PV-Diesel'!AD625,'OnSSET_original_NoMG-PV-Diesel'!AC625,"wait")</f>
        <v>11.7804358026467</v>
      </c>
      <c r="AH626">
        <f>IF(P626='OnSSET_original_NoMG-PV-Diesel'!AD625,'OnSSET_original_NoMG-PV-Diesel'!AC625,"wait")</f>
        <v>11.7804358026467</v>
      </c>
      <c r="AR626">
        <v>11.878</v>
      </c>
      <c r="AS626">
        <v>11.867000000000001</v>
      </c>
      <c r="AT626">
        <v>13.265999999999901</v>
      </c>
      <c r="AU626">
        <v>2.41</v>
      </c>
      <c r="AV626">
        <v>46534.420230000003</v>
      </c>
      <c r="AW626">
        <v>0</v>
      </c>
      <c r="AX626">
        <v>7184.59818</v>
      </c>
      <c r="AZ626">
        <f>SUMIF([1]base!$A$2:$A$169,B626,[1]base!$V$2:$V$169)</f>
        <v>0</v>
      </c>
      <c r="BA626">
        <f>SUMIF([2]s1!$A$2:$A$275,B626,[2]s1!$U$2:$U$275)</f>
        <v>0</v>
      </c>
      <c r="BB626">
        <f>SUMIF([3]s2!$A$2:$A$115,B626,[3]s2!$U$2:$U$115)</f>
        <v>0</v>
      </c>
      <c r="BC626">
        <f>SUMIF([4]s3!$A$2:$A$245,B626,[4]s3!$U$2:$U$245)</f>
        <v>0</v>
      </c>
      <c r="BD626">
        <f>SUMIF([5]s4!$A$2:$A$74,B626,[5]s4!$U$2:$U$74)</f>
        <v>0</v>
      </c>
      <c r="BF626">
        <f t="shared" si="50"/>
        <v>0</v>
      </c>
      <c r="BG626">
        <f t="shared" si="51"/>
        <v>0</v>
      </c>
      <c r="BH626">
        <f t="shared" si="52"/>
        <v>0</v>
      </c>
      <c r="BI626">
        <f t="shared" si="53"/>
        <v>0</v>
      </c>
      <c r="BJ626">
        <f t="shared" si="54"/>
        <v>0</v>
      </c>
      <c r="BL626" t="s">
        <v>114</v>
      </c>
      <c r="BM626" s="23">
        <v>64269.938999999998</v>
      </c>
      <c r="BN626" s="23">
        <v>11.11936661</v>
      </c>
      <c r="BP626" t="s">
        <v>183</v>
      </c>
      <c r="BQ626" s="23">
        <v>14607.86875</v>
      </c>
      <c r="BR626" s="23">
        <v>11.780435799999999</v>
      </c>
      <c r="BT626" t="s">
        <v>183</v>
      </c>
      <c r="BU626" s="23">
        <v>14607.86875</v>
      </c>
      <c r="BV626" s="23">
        <v>11.780435799999999</v>
      </c>
    </row>
    <row r="627" spans="1:74" x14ac:dyDescent="0.25">
      <c r="A627">
        <v>1</v>
      </c>
      <c r="B627" s="15">
        <v>9705</v>
      </c>
      <c r="C627" s="15">
        <v>-66.134177210000004</v>
      </c>
      <c r="D627" s="15">
        <v>-18.46214208</v>
      </c>
      <c r="E627" s="16">
        <v>1</v>
      </c>
      <c r="F627" s="19">
        <v>34131.172361040597</v>
      </c>
      <c r="G627" s="19">
        <v>104.57502508841567</v>
      </c>
      <c r="H627" s="16" t="str">
        <f>IF(LCOE_SensitivityScenarios!BF626&gt;'OnSSET_original_NoMG-PV-Diesel'!M626,'OnSSET_original_NoMG-PV-Diesel'!L626,LCOE_SensitivityScenarios!BG626)</f>
        <v>SA_PV</v>
      </c>
      <c r="I627" s="39" t="str">
        <f>IF(LCOE_SensitivityScenarios!BK626&gt;'OnSSET_original_NoMG-PV-Diesel'!M626,'OnSSET_original_NoMG-PV-Diesel'!L626,LCOE_SensitivityScenarios!BL626)</f>
        <v>SA_PV</v>
      </c>
      <c r="J627" s="39" t="str">
        <f>IF(LCOE_SensitivityScenarios!BP626&gt;'OnSSET_original_NoMG-PV-Diesel'!M626,'OnSSET_original_NoMG-PV-Diesel'!L626,LCOE_SensitivityScenarios!BQ626)</f>
        <v>SA_PV</v>
      </c>
      <c r="K627" s="38" t="str">
        <f>IF(LCOE_SensitivityScenarios!BU626&gt;'OnSSET_original_NoMG-PV-Diesel'!V626,'OnSSET_original_NoMG-PV-Diesel'!U626,LCOE_SensitivityScenarios!BV626)</f>
        <v>SA_PV</v>
      </c>
      <c r="L627" s="39" t="str">
        <f>IF(LCOE_SensitivityScenarios!BZ626&gt;'OnSSET_original_NoMG-PV-Diesel'!V626,'OnSSET_original_NoMG-PV-Diesel'!U626,LCOE_SensitivityScenarios!CA626)</f>
        <v>SA_PV</v>
      </c>
      <c r="M627" s="40" t="str">
        <f>IF(LCOE_SensitivityScenarios!CE626&gt;'OnSSET_original_NoMG-PV-Diesel'!V626,'OnSSET_original_NoMG-PV-Diesel'!U626,LCOE_SensitivityScenarios!CF626)</f>
        <v>SA_PV</v>
      </c>
      <c r="N627" s="39" t="str">
        <f>IF(LCOE_SensitivityScenarios!CJ626&gt;'OnSSET_original_NoMG-PV-Diesel'!AE626,'OnSSET_original_NoMG-PV-Diesel'!AD626,LCOE_SensitivityScenarios!CK626)</f>
        <v>SA_Diesel</v>
      </c>
      <c r="O627" s="39" t="str">
        <f>IF(LCOE_SensitivityScenarios!CO626&gt;'OnSSET_original_NoMG-PV-Diesel'!AE626,'OnSSET_original_NoMG-PV-Diesel'!AD626,LCOE_SensitivityScenarios!CP626)</f>
        <v>SA_Diesel</v>
      </c>
      <c r="P627" s="40" t="str">
        <f>IF(LCOE_SensitivityScenarios!CT626&gt;'OnSSET_original_NoMG-PV-Diesel'!AE626,'OnSSET_original_NoMG-PV-Diesel'!AD626,LCOE_SensitivityScenarios!CU626)</f>
        <v>SA_Diesel</v>
      </c>
      <c r="Q627" s="38">
        <f>IF(LCOE_SensitivityScenarios!BF626&gt;'OnSSET_original_NoMG-PV-Diesel'!M626,'OnSSET_original_NoMG-PV-Diesel'!M626,LCOE_SensitivityScenarios!BF626)</f>
        <v>0.42510962381332101</v>
      </c>
      <c r="R627" s="28">
        <f>MIN('OnSSET_original_NoMG-PV-Diesel'!E626:I626,LCOE_SensitivityScenarios!BK626)</f>
        <v>0.42510962381332101</v>
      </c>
      <c r="S627" s="28">
        <f>MIN('OnSSET_original_NoMG-PV-Diesel'!E626:I626,LCOE_SensitivityScenarios!BP626)</f>
        <v>0.42510962381332101</v>
      </c>
      <c r="T627" s="27">
        <f>MIN('OnSSET_original_NoMG-PV-Diesel'!N626:R626,LCOE_SensitivityScenarios!BU626)</f>
        <v>0.42510962381332101</v>
      </c>
      <c r="U627" s="28">
        <f>MIN('OnSSET_original_NoMG-PV-Diesel'!N626:R626,LCOE_SensitivityScenarios!BZ626)</f>
        <v>0.42510962381332101</v>
      </c>
      <c r="V627" s="29">
        <f>MIN('OnSSET_original_NoMG-PV-Diesel'!N626:R626,LCOE_SensitivityScenarios!CE626)</f>
        <v>0.42510962381332101</v>
      </c>
      <c r="W627" s="28">
        <f>MIN('OnSSET_original_NoMG-PV-Diesel'!W626:AA626,LCOE_SensitivityScenarios!CJ626)</f>
        <v>0.21804876034436599</v>
      </c>
      <c r="X627" s="28">
        <f>MIN('OnSSET_original_NoMG-PV-Diesel'!W626:AA626,LCOE_SensitivityScenarios!CO626)</f>
        <v>0.21804876034436599</v>
      </c>
      <c r="Y627" s="29">
        <f>MIN('OnSSET_original_NoMG-PV-Diesel'!W626:AA626,LCOE_SensitivityScenarios!CT626)</f>
        <v>0.21804876034436599</v>
      </c>
      <c r="Z627">
        <f>IF(H627='OnSSET_original_NoMG-PV-Diesel'!L626,'OnSSET_original_NoMG-PV-Diesel'!K626,"wait")</f>
        <v>11.524226416681</v>
      </c>
      <c r="AA627">
        <f>IF(I627='OnSSET_original_NoMG-PV-Diesel'!L626,'OnSSET_original_NoMG-PV-Diesel'!K626,"wait")</f>
        <v>11.524226416681</v>
      </c>
      <c r="AB627">
        <f>IF(J627='OnSSET_original_NoMG-PV-Diesel'!L626,'OnSSET_original_NoMG-PV-Diesel'!K626,"wait")</f>
        <v>11.524226416681</v>
      </c>
      <c r="AC627">
        <f>IF(K627='OnSSET_original_NoMG-PV-Diesel'!U626,'OnSSET_original_NoMG-PV-Diesel'!T626,"wait")</f>
        <v>16.6696812508135</v>
      </c>
      <c r="AD627">
        <f>IF(L627='OnSSET_original_NoMG-PV-Diesel'!U626,'OnSSET_original_NoMG-PV-Diesel'!T626,"wait")</f>
        <v>16.6696812508135</v>
      </c>
      <c r="AE627">
        <f>IF(M627='OnSSET_original_NoMG-PV-Diesel'!U626,'OnSSET_original_NoMG-PV-Diesel'!T626,"wait")</f>
        <v>16.6696812508135</v>
      </c>
      <c r="AF627">
        <f>IF(N627='OnSSET_original_NoMG-PV-Diesel'!AD626,'OnSSET_original_NoMG-PV-Diesel'!AC626,"wait")</f>
        <v>15.585010210520799</v>
      </c>
      <c r="AG627">
        <f>IF(O627='OnSSET_original_NoMG-PV-Diesel'!AD626,'OnSSET_original_NoMG-PV-Diesel'!AC626,"wait")</f>
        <v>15.585010210520799</v>
      </c>
      <c r="AH627">
        <f>IF(P627='OnSSET_original_NoMG-PV-Diesel'!AD626,'OnSSET_original_NoMG-PV-Diesel'!AC626,"wait")</f>
        <v>15.585010210520799</v>
      </c>
      <c r="AR627">
        <v>25.791</v>
      </c>
      <c r="AS627">
        <v>25.812999999999999</v>
      </c>
      <c r="AT627">
        <v>4.0129999999999999</v>
      </c>
      <c r="AU627">
        <v>4.0190000000000001</v>
      </c>
      <c r="AV627">
        <v>62289.266920000002</v>
      </c>
      <c r="AW627">
        <v>0</v>
      </c>
      <c r="AX627">
        <v>13452.01362</v>
      </c>
      <c r="AZ627">
        <f>SUMIF([1]base!$A$2:$A$169,B627,[1]base!$V$2:$V$169)</f>
        <v>0</v>
      </c>
      <c r="BA627">
        <f>SUMIF([2]s1!$A$2:$A$275,B627,[2]s1!$U$2:$U$275)</f>
        <v>0</v>
      </c>
      <c r="BB627">
        <f>SUMIF([3]s2!$A$2:$A$115,B627,[3]s2!$U$2:$U$115)</f>
        <v>0</v>
      </c>
      <c r="BC627">
        <f>SUMIF([4]s3!$A$2:$A$245,B627,[4]s3!$U$2:$U$245)</f>
        <v>0</v>
      </c>
      <c r="BD627">
        <f>SUMIF([5]s4!$A$2:$A$74,B627,[5]s4!$U$2:$U$74)</f>
        <v>0</v>
      </c>
      <c r="BF627">
        <f t="shared" si="50"/>
        <v>0</v>
      </c>
      <c r="BG627">
        <f t="shared" si="51"/>
        <v>0</v>
      </c>
      <c r="BH627">
        <f t="shared" si="52"/>
        <v>0</v>
      </c>
      <c r="BI627">
        <f t="shared" si="53"/>
        <v>0</v>
      </c>
      <c r="BJ627">
        <f t="shared" si="54"/>
        <v>0</v>
      </c>
      <c r="BL627" t="s">
        <v>114</v>
      </c>
      <c r="BM627" s="23">
        <v>96350.757629999993</v>
      </c>
      <c r="BN627" s="23">
        <v>16.66968125</v>
      </c>
      <c r="BP627" t="s">
        <v>186</v>
      </c>
      <c r="BQ627" s="23">
        <v>96350.757629999993</v>
      </c>
      <c r="BR627" s="23">
        <v>16.66968125</v>
      </c>
      <c r="BT627" t="s">
        <v>183</v>
      </c>
      <c r="BU627" s="23">
        <v>19325.582470000001</v>
      </c>
      <c r="BV627" s="23">
        <v>15.58501021</v>
      </c>
    </row>
    <row r="628" spans="1:74" x14ac:dyDescent="0.25">
      <c r="A628">
        <v>1</v>
      </c>
      <c r="B628" s="15">
        <v>9721</v>
      </c>
      <c r="C628" s="15">
        <v>-65.891016530000002</v>
      </c>
      <c r="D628" s="15">
        <v>-18.095458659999998</v>
      </c>
      <c r="E628" s="16">
        <v>1</v>
      </c>
      <c r="F628" s="19">
        <v>20836.3068711044</v>
      </c>
      <c r="G628" s="19">
        <v>55.422630881186976</v>
      </c>
      <c r="H628" s="16" t="str">
        <f>IF(LCOE_SensitivityScenarios!BF627&gt;'OnSSET_original_NoMG-PV-Diesel'!M627,'OnSSET_original_NoMG-PV-Diesel'!L627,LCOE_SensitivityScenarios!BG627)</f>
        <v>SA_PV</v>
      </c>
      <c r="I628" s="39" t="str">
        <f>IF(LCOE_SensitivityScenarios!BK627&gt;'OnSSET_original_NoMG-PV-Diesel'!M627,'OnSSET_original_NoMG-PV-Diesel'!L627,LCOE_SensitivityScenarios!BL627)</f>
        <v>SA_PV</v>
      </c>
      <c r="J628" s="39" t="str">
        <f>IF(LCOE_SensitivityScenarios!BP627&gt;'OnSSET_original_NoMG-PV-Diesel'!M627,'OnSSET_original_NoMG-PV-Diesel'!L627,LCOE_SensitivityScenarios!BQ627)</f>
        <v>SA_PV</v>
      </c>
      <c r="K628" s="38" t="str">
        <f>IF(LCOE_SensitivityScenarios!BU627&gt;'OnSSET_original_NoMG-PV-Diesel'!V627,'OnSSET_original_NoMG-PV-Diesel'!U627,LCOE_SensitivityScenarios!BV627)</f>
        <v>SA_PV</v>
      </c>
      <c r="L628" s="39" t="str">
        <f>IF(LCOE_SensitivityScenarios!BZ627&gt;'OnSSET_original_NoMG-PV-Diesel'!V627,'OnSSET_original_NoMG-PV-Diesel'!U627,LCOE_SensitivityScenarios!CA627)</f>
        <v>SA_PV</v>
      </c>
      <c r="M628" s="40" t="str">
        <f>IF(LCOE_SensitivityScenarios!CE627&gt;'OnSSET_original_NoMG-PV-Diesel'!V627,'OnSSET_original_NoMG-PV-Diesel'!U627,LCOE_SensitivityScenarios!CF627)</f>
        <v>SA_PV</v>
      </c>
      <c r="N628" s="39" t="str">
        <f>IF(LCOE_SensitivityScenarios!CJ627&gt;'OnSSET_original_NoMG-PV-Diesel'!AE627,'OnSSET_original_NoMG-PV-Diesel'!AD627,LCOE_SensitivityScenarios!CK627)</f>
        <v>SA_Diesel</v>
      </c>
      <c r="O628" s="39" t="str">
        <f>IF(LCOE_SensitivityScenarios!CO627&gt;'OnSSET_original_NoMG-PV-Diesel'!AE627,'OnSSET_original_NoMG-PV-Diesel'!AD627,LCOE_SensitivityScenarios!CP627)</f>
        <v>SA_Diesel</v>
      </c>
      <c r="P628" s="40" t="str">
        <f>IF(LCOE_SensitivityScenarios!CT627&gt;'OnSSET_original_NoMG-PV-Diesel'!AE627,'OnSSET_original_NoMG-PV-Diesel'!AD627,LCOE_SensitivityScenarios!CU627)</f>
        <v>SA_Diesel</v>
      </c>
      <c r="Q628" s="38">
        <f>IF(LCOE_SensitivityScenarios!BF627&gt;'OnSSET_original_NoMG-PV-Diesel'!M627,'OnSSET_original_NoMG-PV-Diesel'!M627,LCOE_SensitivityScenarios!BF627)</f>
        <v>0.43820770012474197</v>
      </c>
      <c r="R628" s="28">
        <f>MIN('OnSSET_original_NoMG-PV-Diesel'!E627:I627,LCOE_SensitivityScenarios!BK627)</f>
        <v>0.43820770012474197</v>
      </c>
      <c r="S628" s="28">
        <f>MIN('OnSSET_original_NoMG-PV-Diesel'!E627:I627,LCOE_SensitivityScenarios!BP627)</f>
        <v>0.43820770012474197</v>
      </c>
      <c r="T628" s="27">
        <f>MIN('OnSSET_original_NoMG-PV-Diesel'!N627:R627,LCOE_SensitivityScenarios!BU627)</f>
        <v>0.43820770012474197</v>
      </c>
      <c r="U628" s="28">
        <f>MIN('OnSSET_original_NoMG-PV-Diesel'!N627:R627,LCOE_SensitivityScenarios!BZ627)</f>
        <v>0.43820770012474197</v>
      </c>
      <c r="V628" s="29">
        <f>MIN('OnSSET_original_NoMG-PV-Diesel'!N627:R627,LCOE_SensitivityScenarios!CE627)</f>
        <v>0.43820770012474197</v>
      </c>
      <c r="W628" s="28">
        <f>MIN('OnSSET_original_NoMG-PV-Diesel'!W627:AA627,LCOE_SensitivityScenarios!CJ627)</f>
        <v>0.242182586027855</v>
      </c>
      <c r="X628" s="28">
        <f>MIN('OnSSET_original_NoMG-PV-Diesel'!W627:AA627,LCOE_SensitivityScenarios!CO627)</f>
        <v>0.242182586027855</v>
      </c>
      <c r="Y628" s="29">
        <f>MIN('OnSSET_original_NoMG-PV-Diesel'!W627:AA627,LCOE_SensitivityScenarios!CT627)</f>
        <v>0.242182586027855</v>
      </c>
      <c r="Z628">
        <f>IF(H628='OnSSET_original_NoMG-PV-Diesel'!L627,'OnSSET_original_NoMG-PV-Diesel'!K627,"wait")</f>
        <v>13.0046180854737</v>
      </c>
      <c r="AA628">
        <f>IF(I628='OnSSET_original_NoMG-PV-Diesel'!L627,'OnSSET_original_NoMG-PV-Diesel'!K627,"wait")</f>
        <v>13.0046180854737</v>
      </c>
      <c r="AB628">
        <f>IF(J628='OnSSET_original_NoMG-PV-Diesel'!L627,'OnSSET_original_NoMG-PV-Diesel'!K627,"wait")</f>
        <v>13.0046180854737</v>
      </c>
      <c r="AC628">
        <f>IF(K628='OnSSET_original_NoMG-PV-Diesel'!U627,'OnSSET_original_NoMG-PV-Diesel'!T627,"wait")</f>
        <v>10.4900100040801</v>
      </c>
      <c r="AD628">
        <f>IF(L628='OnSSET_original_NoMG-PV-Diesel'!U627,'OnSSET_original_NoMG-PV-Diesel'!T627,"wait")</f>
        <v>10.4900100040801</v>
      </c>
      <c r="AE628">
        <f>IF(M628='OnSSET_original_NoMG-PV-Diesel'!U627,'OnSSET_original_NoMG-PV-Diesel'!T627,"wait")</f>
        <v>10.4900100040801</v>
      </c>
      <c r="AF628">
        <f>IF(N628='OnSSET_original_NoMG-PV-Diesel'!AD627,'OnSSET_original_NoMG-PV-Diesel'!AC627,"wait")</f>
        <v>9.5142953749335302</v>
      </c>
      <c r="AG628">
        <f>IF(O628='OnSSET_original_NoMG-PV-Diesel'!AD627,'OnSSET_original_NoMG-PV-Diesel'!AC627,"wait")</f>
        <v>9.5142953749335302</v>
      </c>
      <c r="AH628">
        <f>IF(P628='OnSSET_original_NoMG-PV-Diesel'!AD627,'OnSSET_original_NoMG-PV-Diesel'!AC627,"wait")</f>
        <v>9.5142953749335302</v>
      </c>
      <c r="AR628">
        <v>48.328999999999901</v>
      </c>
      <c r="AS628">
        <v>48.328999999999901</v>
      </c>
      <c r="AT628">
        <v>4.3889999999999896</v>
      </c>
      <c r="AU628">
        <v>4.2999999999999997E-2</v>
      </c>
      <c r="AV628">
        <v>46534.420230000003</v>
      </c>
      <c r="AW628">
        <v>0</v>
      </c>
      <c r="AX628">
        <v>7184.59818</v>
      </c>
      <c r="AZ628">
        <f>SUMIF([1]base!$A$2:$A$169,B628,[1]base!$V$2:$V$169)</f>
        <v>0</v>
      </c>
      <c r="BA628">
        <f>SUMIF([2]s1!$A$2:$A$275,B628,[2]s1!$U$2:$U$275)</f>
        <v>0</v>
      </c>
      <c r="BB628">
        <f>SUMIF([3]s2!$A$2:$A$115,B628,[3]s2!$U$2:$U$115)</f>
        <v>0</v>
      </c>
      <c r="BC628">
        <f>SUMIF([4]s3!$A$2:$A$245,B628,[4]s3!$U$2:$U$245)</f>
        <v>0</v>
      </c>
      <c r="BD628">
        <f>SUMIF([5]s4!$A$2:$A$74,B628,[5]s4!$U$2:$U$74)</f>
        <v>0</v>
      </c>
      <c r="BF628">
        <f t="shared" si="50"/>
        <v>0</v>
      </c>
      <c r="BG628">
        <f t="shared" si="51"/>
        <v>0</v>
      </c>
      <c r="BH628">
        <f t="shared" si="52"/>
        <v>0</v>
      </c>
      <c r="BI628">
        <f t="shared" si="53"/>
        <v>0</v>
      </c>
      <c r="BJ628">
        <f t="shared" si="54"/>
        <v>0</v>
      </c>
      <c r="BL628" t="s">
        <v>114</v>
      </c>
      <c r="BM628" s="23">
        <v>60632.257819999999</v>
      </c>
      <c r="BN628" s="23">
        <v>10.49001</v>
      </c>
      <c r="BP628" t="s">
        <v>186</v>
      </c>
      <c r="BQ628" s="23">
        <v>60632.257819999999</v>
      </c>
      <c r="BR628" s="23">
        <v>10.49001</v>
      </c>
      <c r="BT628" t="s">
        <v>183</v>
      </c>
      <c r="BU628" s="23">
        <v>11797.82993</v>
      </c>
      <c r="BV628" s="23">
        <v>9.5142953749999997</v>
      </c>
    </row>
    <row r="629" spans="1:74" x14ac:dyDescent="0.25">
      <c r="A629">
        <v>1</v>
      </c>
      <c r="B629" s="15">
        <v>9736</v>
      </c>
      <c r="C629" s="15">
        <v>-66.102715000000003</v>
      </c>
      <c r="D629" s="15">
        <v>-19.042892179999999</v>
      </c>
      <c r="E629" s="16">
        <v>1</v>
      </c>
      <c r="F629" s="19">
        <v>27091.7930246697</v>
      </c>
      <c r="G629" s="19">
        <v>54.230071721864761</v>
      </c>
      <c r="H629" s="16" t="str">
        <f>IF(LCOE_SensitivityScenarios!BF628&gt;'OnSSET_original_NoMG-PV-Diesel'!M628,'OnSSET_original_NoMG-PV-Diesel'!L628,LCOE_SensitivityScenarios!BG628)</f>
        <v>SA_PV</v>
      </c>
      <c r="I629" s="39" t="str">
        <f>IF(LCOE_SensitivityScenarios!BK628&gt;'OnSSET_original_NoMG-PV-Diesel'!M628,'OnSSET_original_NoMG-PV-Diesel'!L628,LCOE_SensitivityScenarios!BL628)</f>
        <v>SA_PV</v>
      </c>
      <c r="J629" s="39" t="str">
        <f>IF(LCOE_SensitivityScenarios!BP628&gt;'OnSSET_original_NoMG-PV-Diesel'!M628,'OnSSET_original_NoMG-PV-Diesel'!L628,LCOE_SensitivityScenarios!BQ628)</f>
        <v>SA_PV</v>
      </c>
      <c r="K629" s="38" t="str">
        <f>IF(LCOE_SensitivityScenarios!BU628&gt;'OnSSET_original_NoMG-PV-Diesel'!V628,'OnSSET_original_NoMG-PV-Diesel'!U628,LCOE_SensitivityScenarios!BV628)</f>
        <v>SA_PV</v>
      </c>
      <c r="L629" s="39" t="str">
        <f>IF(LCOE_SensitivityScenarios!BZ628&gt;'OnSSET_original_NoMG-PV-Diesel'!V628,'OnSSET_original_NoMG-PV-Diesel'!U628,LCOE_SensitivityScenarios!CA628)</f>
        <v>SA_PV</v>
      </c>
      <c r="M629" s="40" t="str">
        <f>IF(LCOE_SensitivityScenarios!CE628&gt;'OnSSET_original_NoMG-PV-Diesel'!V628,'OnSSET_original_NoMG-PV-Diesel'!U628,LCOE_SensitivityScenarios!CF628)</f>
        <v>SA_PV</v>
      </c>
      <c r="N629" s="39" t="str">
        <f>IF(LCOE_SensitivityScenarios!CJ628&gt;'OnSSET_original_NoMG-PV-Diesel'!AE628,'OnSSET_original_NoMG-PV-Diesel'!AD628,LCOE_SensitivityScenarios!CK628)</f>
        <v>SA_Diesel</v>
      </c>
      <c r="O629" s="39" t="str">
        <f>IF(LCOE_SensitivityScenarios!CO628&gt;'OnSSET_original_NoMG-PV-Diesel'!AE628,'OnSSET_original_NoMG-PV-Diesel'!AD628,LCOE_SensitivityScenarios!CP628)</f>
        <v>SA_Diesel</v>
      </c>
      <c r="P629" s="40" t="str">
        <f>IF(LCOE_SensitivityScenarios!CT628&gt;'OnSSET_original_NoMG-PV-Diesel'!AE628,'OnSSET_original_NoMG-PV-Diesel'!AD628,LCOE_SensitivityScenarios!CU628)</f>
        <v>SA_Diesel</v>
      </c>
      <c r="Q629" s="38">
        <f>IF(LCOE_SensitivityScenarios!BF628&gt;'OnSSET_original_NoMG-PV-Diesel'!M628,'OnSSET_original_NoMG-PV-Diesel'!M628,LCOE_SensitivityScenarios!BF628)</f>
        <v>0.37125837063357398</v>
      </c>
      <c r="R629" s="28">
        <f>MIN('OnSSET_original_NoMG-PV-Diesel'!E628:I628,LCOE_SensitivityScenarios!BK628)</f>
        <v>0.37125837063357398</v>
      </c>
      <c r="S629" s="28">
        <f>MIN('OnSSET_original_NoMG-PV-Diesel'!E628:I628,LCOE_SensitivityScenarios!BP628)</f>
        <v>0.37125837063357398</v>
      </c>
      <c r="T629" s="27">
        <f>MIN('OnSSET_original_NoMG-PV-Diesel'!N628:R628,LCOE_SensitivityScenarios!BU628)</f>
        <v>0.37125837063357398</v>
      </c>
      <c r="U629" s="28">
        <f>MIN('OnSSET_original_NoMG-PV-Diesel'!N628:R628,LCOE_SensitivityScenarios!BZ628)</f>
        <v>0.37125837063357398</v>
      </c>
      <c r="V629" s="29">
        <f>MIN('OnSSET_original_NoMG-PV-Diesel'!N628:R628,LCOE_SensitivityScenarios!CE628)</f>
        <v>0.37125837063357398</v>
      </c>
      <c r="W629" s="28">
        <f>MIN('OnSSET_original_NoMG-PV-Diesel'!W628:AA628,LCOE_SensitivityScenarios!CJ628)</f>
        <v>0.236149129606983</v>
      </c>
      <c r="X629" s="28">
        <f>MIN('OnSSET_original_NoMG-PV-Diesel'!W628:AA628,LCOE_SensitivityScenarios!CO628)</f>
        <v>0.236149129606983</v>
      </c>
      <c r="Y629" s="29">
        <f>MIN('OnSSET_original_NoMG-PV-Diesel'!W628:AA628,LCOE_SensitivityScenarios!CT628)</f>
        <v>0.236149129606983</v>
      </c>
      <c r="Z629">
        <f>IF(H629='OnSSET_original_NoMG-PV-Diesel'!L628,'OnSSET_original_NoMG-PV-Diesel'!K628,"wait")</f>
        <v>11.5409928559438</v>
      </c>
      <c r="AA629">
        <f>IF(I629='OnSSET_original_NoMG-PV-Diesel'!L628,'OnSSET_original_NoMG-PV-Diesel'!K628,"wait")</f>
        <v>11.5409928559438</v>
      </c>
      <c r="AB629">
        <f>IF(J629='OnSSET_original_NoMG-PV-Diesel'!L628,'OnSSET_original_NoMG-PV-Diesel'!K628,"wait")</f>
        <v>11.5409928559438</v>
      </c>
      <c r="AC629">
        <f>IF(K629='OnSSET_original_NoMG-PV-Diesel'!U628,'OnSSET_original_NoMG-PV-Diesel'!T628,"wait")</f>
        <v>13.173738402465199</v>
      </c>
      <c r="AD629">
        <f>IF(L629='OnSSET_original_NoMG-PV-Diesel'!U628,'OnSSET_original_NoMG-PV-Diesel'!T628,"wait")</f>
        <v>13.173738402465199</v>
      </c>
      <c r="AE629">
        <f>IF(M629='OnSSET_original_NoMG-PV-Diesel'!U628,'OnSSET_original_NoMG-PV-Diesel'!T628,"wait")</f>
        <v>13.173738402465199</v>
      </c>
      <c r="AF629">
        <f>IF(N629='OnSSET_original_NoMG-PV-Diesel'!AD628,'OnSSET_original_NoMG-PV-Diesel'!AC628,"wait")</f>
        <v>12.3706817464245</v>
      </c>
      <c r="AG629">
        <f>IF(O629='OnSSET_original_NoMG-PV-Diesel'!AD628,'OnSSET_original_NoMG-PV-Diesel'!AC628,"wait")</f>
        <v>12.3706817464245</v>
      </c>
      <c r="AH629">
        <f>IF(P629='OnSSET_original_NoMG-PV-Diesel'!AD628,'OnSSET_original_NoMG-PV-Diesel'!AC628,"wait")</f>
        <v>12.3706817464245</v>
      </c>
      <c r="AR629">
        <v>26.266999999999999</v>
      </c>
      <c r="AS629">
        <v>26.263000000000002</v>
      </c>
      <c r="AT629">
        <v>1.1040000000000001</v>
      </c>
      <c r="AU629">
        <v>1.0680000000000001</v>
      </c>
      <c r="AV629">
        <v>48317.393459999999</v>
      </c>
      <c r="AW629">
        <v>0</v>
      </c>
      <c r="AX629">
        <v>7796.0533459999997</v>
      </c>
      <c r="AZ629">
        <f>SUMIF([1]base!$A$2:$A$169,B629,[1]base!$V$2:$V$169)</f>
        <v>0</v>
      </c>
      <c r="BA629">
        <f>SUMIF([2]s1!$A$2:$A$275,B629,[2]s1!$U$2:$U$275)</f>
        <v>0</v>
      </c>
      <c r="BB629">
        <f>SUMIF([3]s2!$A$2:$A$115,B629,[3]s2!$U$2:$U$115)</f>
        <v>0</v>
      </c>
      <c r="BC629">
        <f>SUMIF([4]s3!$A$2:$A$245,B629,[4]s3!$U$2:$U$245)</f>
        <v>0</v>
      </c>
      <c r="BD629">
        <f>SUMIF([5]s4!$A$2:$A$74,B629,[5]s4!$U$2:$U$74)</f>
        <v>0</v>
      </c>
      <c r="BF629">
        <f t="shared" si="50"/>
        <v>0</v>
      </c>
      <c r="BG629">
        <f t="shared" si="51"/>
        <v>0</v>
      </c>
      <c r="BH629">
        <f t="shared" si="52"/>
        <v>0</v>
      </c>
      <c r="BI629">
        <f t="shared" si="53"/>
        <v>0</v>
      </c>
      <c r="BJ629">
        <f t="shared" si="54"/>
        <v>0</v>
      </c>
      <c r="BL629" t="s">
        <v>114</v>
      </c>
      <c r="BM629" s="23">
        <v>66790.853700000007</v>
      </c>
      <c r="BN629" s="23">
        <v>13.1737384</v>
      </c>
      <c r="BP629" t="s">
        <v>186</v>
      </c>
      <c r="BQ629" s="23">
        <v>66790.853700000007</v>
      </c>
      <c r="BR629" s="23">
        <v>13.1737384</v>
      </c>
      <c r="BT629" t="s">
        <v>183</v>
      </c>
      <c r="BU629" s="23">
        <v>15339.78016</v>
      </c>
      <c r="BV629" s="23">
        <v>12.370681749999999</v>
      </c>
    </row>
    <row r="630" spans="1:74" x14ac:dyDescent="0.25">
      <c r="A630">
        <v>1</v>
      </c>
      <c r="B630" s="15">
        <v>9746</v>
      </c>
      <c r="C630" s="15">
        <v>-65.819549260000002</v>
      </c>
      <c r="D630" s="15">
        <v>-18.165413600000001</v>
      </c>
      <c r="E630" s="16">
        <v>1</v>
      </c>
      <c r="F630" s="19">
        <v>19089.6473557301</v>
      </c>
      <c r="G630" s="19">
        <v>50.139323458740847</v>
      </c>
      <c r="H630" s="16" t="str">
        <f>IF(LCOE_SensitivityScenarios!BF629&gt;'OnSSET_original_NoMG-PV-Diesel'!M629,'OnSSET_original_NoMG-PV-Diesel'!L629,LCOE_SensitivityScenarios!BG629)</f>
        <v>SA_PV</v>
      </c>
      <c r="I630" s="39" t="str">
        <f>IF(LCOE_SensitivityScenarios!BK629&gt;'OnSSET_original_NoMG-PV-Diesel'!M629,'OnSSET_original_NoMG-PV-Diesel'!L629,LCOE_SensitivityScenarios!BL629)</f>
        <v>SA_PV</v>
      </c>
      <c r="J630" s="39" t="str">
        <f>IF(LCOE_SensitivityScenarios!BP629&gt;'OnSSET_original_NoMG-PV-Diesel'!M629,'OnSSET_original_NoMG-PV-Diesel'!L629,LCOE_SensitivityScenarios!BQ629)</f>
        <v>SA_PV</v>
      </c>
      <c r="K630" s="38" t="str">
        <f>IF(LCOE_SensitivityScenarios!BU629&gt;'OnSSET_original_NoMG-PV-Diesel'!V629,'OnSSET_original_NoMG-PV-Diesel'!U629,LCOE_SensitivityScenarios!BV629)</f>
        <v>SA_PV</v>
      </c>
      <c r="L630" s="39" t="str">
        <f>IF(LCOE_SensitivityScenarios!BZ629&gt;'OnSSET_original_NoMG-PV-Diesel'!V629,'OnSSET_original_NoMG-PV-Diesel'!U629,LCOE_SensitivityScenarios!CA629)</f>
        <v>SA_PV</v>
      </c>
      <c r="M630" s="40" t="str">
        <f>IF(LCOE_SensitivityScenarios!CE629&gt;'OnSSET_original_NoMG-PV-Diesel'!V629,'OnSSET_original_NoMG-PV-Diesel'!U629,LCOE_SensitivityScenarios!CF629)</f>
        <v>SA_PV</v>
      </c>
      <c r="N630" s="39" t="str">
        <f>IF(LCOE_SensitivityScenarios!CJ629&gt;'OnSSET_original_NoMG-PV-Diesel'!AE629,'OnSSET_original_NoMG-PV-Diesel'!AD629,LCOE_SensitivityScenarios!CK629)</f>
        <v>SA_Diesel</v>
      </c>
      <c r="O630" s="39" t="str">
        <f>IF(LCOE_SensitivityScenarios!CO629&gt;'OnSSET_original_NoMG-PV-Diesel'!AE629,'OnSSET_original_NoMG-PV-Diesel'!AD629,LCOE_SensitivityScenarios!CP629)</f>
        <v>SA_Diesel</v>
      </c>
      <c r="P630" s="40" t="str">
        <f>IF(LCOE_SensitivityScenarios!CT629&gt;'OnSSET_original_NoMG-PV-Diesel'!AE629,'OnSSET_original_NoMG-PV-Diesel'!AD629,LCOE_SensitivityScenarios!CU629)</f>
        <v>SA_Diesel</v>
      </c>
      <c r="Q630" s="38">
        <f>IF(LCOE_SensitivityScenarios!BF629&gt;'OnSSET_original_NoMG-PV-Diesel'!M629,'OnSSET_original_NoMG-PV-Diesel'!M629,LCOE_SensitivityScenarios!BF629)</f>
        <v>0.44160931240881501</v>
      </c>
      <c r="R630" s="28">
        <f>MIN('OnSSET_original_NoMG-PV-Diesel'!E629:I629,LCOE_SensitivityScenarios!BK629)</f>
        <v>0.44160931240881501</v>
      </c>
      <c r="S630" s="28">
        <f>MIN('OnSSET_original_NoMG-PV-Diesel'!E629:I629,LCOE_SensitivityScenarios!BP629)</f>
        <v>0.44160931240881501</v>
      </c>
      <c r="T630" s="27">
        <f>MIN('OnSSET_original_NoMG-PV-Diesel'!N629:R629,LCOE_SensitivityScenarios!BU629)</f>
        <v>0.44160931240881501</v>
      </c>
      <c r="U630" s="28">
        <f>MIN('OnSSET_original_NoMG-PV-Diesel'!N629:R629,LCOE_SensitivityScenarios!BZ629)</f>
        <v>0.44160931240881501</v>
      </c>
      <c r="V630" s="29">
        <f>MIN('OnSSET_original_NoMG-PV-Diesel'!N629:R629,LCOE_SensitivityScenarios!CE629)</f>
        <v>0.44160931240881501</v>
      </c>
      <c r="W630" s="28">
        <f>MIN('OnSSET_original_NoMG-PV-Diesel'!W629:AA629,LCOE_SensitivityScenarios!CJ629)</f>
        <v>0.22408221676523901</v>
      </c>
      <c r="X630" s="28">
        <f>MIN('OnSSET_original_NoMG-PV-Diesel'!W629:AA629,LCOE_SensitivityScenarios!CO629)</f>
        <v>0.22408221676523901</v>
      </c>
      <c r="Y630" s="29">
        <f>MIN('OnSSET_original_NoMG-PV-Diesel'!W629:AA629,LCOE_SensitivityScenarios!CT629)</f>
        <v>0.22408221676523901</v>
      </c>
      <c r="Z630">
        <f>IF(H630='OnSSET_original_NoMG-PV-Diesel'!L629,'OnSSET_original_NoMG-PV-Diesel'!K629,"wait")</f>
        <v>55.5330042128857</v>
      </c>
      <c r="AA630">
        <f>IF(I630='OnSSET_original_NoMG-PV-Diesel'!L629,'OnSSET_original_NoMG-PV-Diesel'!K629,"wait")</f>
        <v>55.5330042128857</v>
      </c>
      <c r="AB630">
        <f>IF(J630='OnSSET_original_NoMG-PV-Diesel'!L629,'OnSSET_original_NoMG-PV-Diesel'!K629,"wait")</f>
        <v>55.5330042128857</v>
      </c>
      <c r="AC630">
        <f>IF(K630='OnSSET_original_NoMG-PV-Diesel'!U629,'OnSSET_original_NoMG-PV-Diesel'!T629,"wait")</f>
        <v>9.6852599470979701</v>
      </c>
      <c r="AD630">
        <f>IF(L630='OnSSET_original_NoMG-PV-Diesel'!U629,'OnSSET_original_NoMG-PV-Diesel'!T629,"wait")</f>
        <v>9.6852599470979701</v>
      </c>
      <c r="AE630">
        <f>IF(M630='OnSSET_original_NoMG-PV-Diesel'!U629,'OnSSET_original_NoMG-PV-Diesel'!T629,"wait")</f>
        <v>9.6852599470979701</v>
      </c>
      <c r="AF630">
        <f>IF(N630='OnSSET_original_NoMG-PV-Diesel'!AD629,'OnSSET_original_NoMG-PV-Diesel'!AC629,"wait")</f>
        <v>8.7167339523881697</v>
      </c>
      <c r="AG630">
        <f>IF(O630='OnSSET_original_NoMG-PV-Diesel'!AD629,'OnSSET_original_NoMG-PV-Diesel'!AC629,"wait")</f>
        <v>8.7167339523881697</v>
      </c>
      <c r="AH630">
        <f>IF(P630='OnSSET_original_NoMG-PV-Diesel'!AD629,'OnSSET_original_NoMG-PV-Diesel'!AC629,"wait")</f>
        <v>8.7167339523881697</v>
      </c>
      <c r="AR630">
        <v>55.303999999999903</v>
      </c>
      <c r="AS630">
        <v>53.558999999999997</v>
      </c>
      <c r="AT630">
        <v>5.4560000000000004</v>
      </c>
      <c r="AU630">
        <v>1.8069999999999999</v>
      </c>
      <c r="AV630">
        <v>43711.035279999996</v>
      </c>
      <c r="AW630">
        <v>0</v>
      </c>
      <c r="AX630">
        <v>6267.4154319999998</v>
      </c>
      <c r="AZ630">
        <f>SUMIF([1]base!$A$2:$A$169,B630,[1]base!$V$2:$V$169)</f>
        <v>0</v>
      </c>
      <c r="BA630">
        <f>SUMIF([2]s1!$A$2:$A$275,B630,[2]s1!$U$2:$U$275)</f>
        <v>0</v>
      </c>
      <c r="BB630">
        <f>SUMIF([3]s2!$A$2:$A$115,B630,[3]s2!$U$2:$U$115)</f>
        <v>0</v>
      </c>
      <c r="BC630">
        <f>SUMIF([4]s3!$A$2:$A$245,B630,[4]s3!$U$2:$U$245)</f>
        <v>0</v>
      </c>
      <c r="BD630">
        <f>SUMIF([5]s4!$A$2:$A$74,B630,[5]s4!$U$2:$U$74)</f>
        <v>0</v>
      </c>
      <c r="BF630">
        <f t="shared" si="50"/>
        <v>0</v>
      </c>
      <c r="BG630">
        <f t="shared" si="51"/>
        <v>0</v>
      </c>
      <c r="BH630">
        <f t="shared" si="52"/>
        <v>0</v>
      </c>
      <c r="BI630">
        <f t="shared" si="53"/>
        <v>0</v>
      </c>
      <c r="BJ630">
        <f t="shared" si="54"/>
        <v>0</v>
      </c>
      <c r="BL630" t="s">
        <v>114</v>
      </c>
      <c r="BM630" s="23">
        <v>55980.802490000002</v>
      </c>
      <c r="BN630" s="23">
        <v>9.6852599470000005</v>
      </c>
      <c r="BP630" t="s">
        <v>186</v>
      </c>
      <c r="BQ630" s="23">
        <v>55980.802490000002</v>
      </c>
      <c r="BR630" s="23">
        <v>9.6852599470000005</v>
      </c>
      <c r="BT630" t="s">
        <v>183</v>
      </c>
      <c r="BU630" s="23">
        <v>10808.845079999999</v>
      </c>
      <c r="BV630" s="23">
        <v>8.7167339520000002</v>
      </c>
    </row>
    <row r="631" spans="1:74" x14ac:dyDescent="0.25">
      <c r="A631">
        <v>1</v>
      </c>
      <c r="B631" s="15">
        <v>9793</v>
      </c>
      <c r="C631" s="15">
        <v>-66.055296589999998</v>
      </c>
      <c r="D631" s="15">
        <v>-19.977411450000002</v>
      </c>
      <c r="E631" s="16">
        <v>1</v>
      </c>
      <c r="F631" s="19">
        <v>26973.204362893499</v>
      </c>
      <c r="G631" s="19">
        <v>60.129111401783163</v>
      </c>
      <c r="H631" s="16" t="str">
        <f>IF(LCOE_SensitivityScenarios!BF630&gt;'OnSSET_original_NoMG-PV-Diesel'!M630,'OnSSET_original_NoMG-PV-Diesel'!L630,LCOE_SensitivityScenarios!BG630)</f>
        <v>SA_PV</v>
      </c>
      <c r="I631" s="39" t="str">
        <f>IF(LCOE_SensitivityScenarios!BK630&gt;'OnSSET_original_NoMG-PV-Diesel'!M630,'OnSSET_original_NoMG-PV-Diesel'!L630,LCOE_SensitivityScenarios!BL630)</f>
        <v>SA_PV</v>
      </c>
      <c r="J631" s="39" t="str">
        <f>IF(LCOE_SensitivityScenarios!BP630&gt;'OnSSET_original_NoMG-PV-Diesel'!M630,'OnSSET_original_NoMG-PV-Diesel'!L630,LCOE_SensitivityScenarios!BQ630)</f>
        <v>SA_PV</v>
      </c>
      <c r="K631" s="38" t="str">
        <f>IF(LCOE_SensitivityScenarios!BU630&gt;'OnSSET_original_NoMG-PV-Diesel'!V630,'OnSSET_original_NoMG-PV-Diesel'!U630,LCOE_SensitivityScenarios!BV630)</f>
        <v>SA_PV</v>
      </c>
      <c r="L631" s="39" t="str">
        <f>IF(LCOE_SensitivityScenarios!BZ630&gt;'OnSSET_original_NoMG-PV-Diesel'!V630,'OnSSET_original_NoMG-PV-Diesel'!U630,LCOE_SensitivityScenarios!CA630)</f>
        <v>SA_PV</v>
      </c>
      <c r="M631" s="40" t="str">
        <f>IF(LCOE_SensitivityScenarios!CE630&gt;'OnSSET_original_NoMG-PV-Diesel'!V630,'OnSSET_original_NoMG-PV-Diesel'!U630,LCOE_SensitivityScenarios!CF630)</f>
        <v>SA_PV</v>
      </c>
      <c r="N631" s="39" t="str">
        <f>IF(LCOE_SensitivityScenarios!CJ630&gt;'OnSSET_original_NoMG-PV-Diesel'!AE630,'OnSSET_original_NoMG-PV-Diesel'!AD630,LCOE_SensitivityScenarios!CK630)</f>
        <v>SA_Diesel</v>
      </c>
      <c r="O631" s="39" t="str">
        <f>IF(LCOE_SensitivityScenarios!CO630&gt;'OnSSET_original_NoMG-PV-Diesel'!AE630,'OnSSET_original_NoMG-PV-Diesel'!AD630,LCOE_SensitivityScenarios!CP630)</f>
        <v>SA_Diesel</v>
      </c>
      <c r="P631" s="40" t="str">
        <f>IF(LCOE_SensitivityScenarios!CT630&gt;'OnSSET_original_NoMG-PV-Diesel'!AE630,'OnSSET_original_NoMG-PV-Diesel'!AD630,LCOE_SensitivityScenarios!CU630)</f>
        <v>SA_Diesel</v>
      </c>
      <c r="Q631" s="38">
        <f>IF(LCOE_SensitivityScenarios!BF630&gt;'OnSSET_original_NoMG-PV-Diesel'!M630,'OnSSET_original_NoMG-PV-Diesel'!M630,LCOE_SensitivityScenarios!BF630)</f>
        <v>0.36708151315349002</v>
      </c>
      <c r="R631" s="28">
        <f>MIN('OnSSET_original_NoMG-PV-Diesel'!E630:I630,LCOE_SensitivityScenarios!BK630)</f>
        <v>0.36708151315349002</v>
      </c>
      <c r="S631" s="28">
        <f>MIN('OnSSET_original_NoMG-PV-Diesel'!E630:I630,LCOE_SensitivityScenarios!BP630)</f>
        <v>0.36708151315349002</v>
      </c>
      <c r="T631" s="27">
        <f>MIN('OnSSET_original_NoMG-PV-Diesel'!N630:R630,LCOE_SensitivityScenarios!BU630)</f>
        <v>0.36708151315349002</v>
      </c>
      <c r="U631" s="28">
        <f>MIN('OnSSET_original_NoMG-PV-Diesel'!N630:R630,LCOE_SensitivityScenarios!BZ630)</f>
        <v>0.36708151315349002</v>
      </c>
      <c r="V631" s="29">
        <f>MIN('OnSSET_original_NoMG-PV-Diesel'!N630:R630,LCOE_SensitivityScenarios!CE630)</f>
        <v>0.36708151315349002</v>
      </c>
      <c r="W631" s="28">
        <f>MIN('OnSSET_original_NoMG-PV-Diesel'!W630:AA630,LCOE_SensitivityScenarios!CJ630)</f>
        <v>0.26631641171134401</v>
      </c>
      <c r="X631" s="28">
        <f>MIN('OnSSET_original_NoMG-PV-Diesel'!W630:AA630,LCOE_SensitivityScenarios!CO630)</f>
        <v>0.26631641171134401</v>
      </c>
      <c r="Y631" s="29">
        <f>MIN('OnSSET_original_NoMG-PV-Diesel'!W630:AA630,LCOE_SensitivityScenarios!CT630)</f>
        <v>0.26631641171134401</v>
      </c>
      <c r="Z631">
        <f>IF(H631='OnSSET_original_NoMG-PV-Diesel'!L630,'OnSSET_original_NoMG-PV-Diesel'!K630,"wait")</f>
        <v>6.8217239058767198</v>
      </c>
      <c r="AA631">
        <f>IF(I631='OnSSET_original_NoMG-PV-Diesel'!L630,'OnSSET_original_NoMG-PV-Diesel'!K630,"wait")</f>
        <v>6.8217239058767198</v>
      </c>
      <c r="AB631">
        <f>IF(J631='OnSSET_original_NoMG-PV-Diesel'!L630,'OnSSET_original_NoMG-PV-Diesel'!K630,"wait")</f>
        <v>6.8217239058767198</v>
      </c>
      <c r="AC631">
        <f>IF(K631='OnSSET_original_NoMG-PV-Diesel'!U630,'OnSSET_original_NoMG-PV-Diesel'!T630,"wait")</f>
        <v>12.9685101989968</v>
      </c>
      <c r="AD631">
        <f>IF(L631='OnSSET_original_NoMG-PV-Diesel'!U630,'OnSSET_original_NoMG-PV-Diesel'!T630,"wait")</f>
        <v>12.9685101989968</v>
      </c>
      <c r="AE631">
        <f>IF(M631='OnSSET_original_NoMG-PV-Diesel'!U630,'OnSSET_original_NoMG-PV-Diesel'!T630,"wait")</f>
        <v>12.9685101989968</v>
      </c>
      <c r="AF631">
        <f>IF(N631='OnSSET_original_NoMG-PV-Diesel'!AD630,'OnSSET_original_NoMG-PV-Diesel'!AC630,"wait")</f>
        <v>12.316531672554101</v>
      </c>
      <c r="AG631">
        <f>IF(O631='OnSSET_original_NoMG-PV-Diesel'!AD630,'OnSSET_original_NoMG-PV-Diesel'!AC630,"wait")</f>
        <v>12.316531672554101</v>
      </c>
      <c r="AH631">
        <f>IF(P631='OnSSET_original_NoMG-PV-Diesel'!AD630,'OnSSET_original_NoMG-PV-Diesel'!AC630,"wait")</f>
        <v>12.316531672554101</v>
      </c>
      <c r="AR631">
        <v>12.141999999999999</v>
      </c>
      <c r="AS631">
        <v>12.075999999999899</v>
      </c>
      <c r="AT631">
        <v>5.351</v>
      </c>
      <c r="AU631">
        <v>1.33</v>
      </c>
      <c r="AV631">
        <v>47878.406110000004</v>
      </c>
      <c r="AW631">
        <v>0</v>
      </c>
      <c r="AX631">
        <v>7643.1895539999996</v>
      </c>
      <c r="AZ631">
        <f>SUMIF([1]base!$A$2:$A$169,B631,[1]base!$V$2:$V$169)</f>
        <v>0</v>
      </c>
      <c r="BA631">
        <f>SUMIF([2]s1!$A$2:$A$275,B631,[2]s1!$U$2:$U$275)</f>
        <v>0</v>
      </c>
      <c r="BB631">
        <f>SUMIF([3]s2!$A$2:$A$115,B631,[3]s2!$U$2:$U$115)</f>
        <v>0</v>
      </c>
      <c r="BC631">
        <f>SUMIF([4]s3!$A$2:$A$245,B631,[4]s3!$U$2:$U$245)</f>
        <v>0</v>
      </c>
      <c r="BD631">
        <f>SUMIF([5]s4!$A$2:$A$74,B631,[5]s4!$U$2:$U$74)</f>
        <v>0</v>
      </c>
      <c r="BF631">
        <f t="shared" si="50"/>
        <v>0</v>
      </c>
      <c r="BG631">
        <f t="shared" si="51"/>
        <v>0</v>
      </c>
      <c r="BH631">
        <f t="shared" si="52"/>
        <v>0</v>
      </c>
      <c r="BI631">
        <f t="shared" si="53"/>
        <v>0</v>
      </c>
      <c r="BJ631">
        <f t="shared" si="54"/>
        <v>0</v>
      </c>
      <c r="BL631" t="s">
        <v>114</v>
      </c>
      <c r="BM631" s="23">
        <v>65750.346709999998</v>
      </c>
      <c r="BN631" s="23">
        <v>12.968510200000001</v>
      </c>
      <c r="BP631" t="s">
        <v>186</v>
      </c>
      <c r="BQ631" s="23">
        <v>65750.346709999998</v>
      </c>
      <c r="BR631" s="23">
        <v>12.968510200000001</v>
      </c>
      <c r="BT631" t="s">
        <v>183</v>
      </c>
      <c r="BU631" s="23">
        <v>15272.633470000001</v>
      </c>
      <c r="BV631" s="23">
        <v>12.31653167</v>
      </c>
    </row>
    <row r="632" spans="1:74" x14ac:dyDescent="0.25">
      <c r="A632">
        <v>1</v>
      </c>
      <c r="B632" s="15">
        <v>9833</v>
      </c>
      <c r="C632" s="15">
        <v>-65.018459759999999</v>
      </c>
      <c r="D632" s="15">
        <v>-19.458017600000002</v>
      </c>
      <c r="E632" s="16">
        <v>1</v>
      </c>
      <c r="F632" s="19">
        <v>43313.0636987865</v>
      </c>
      <c r="G632" s="19">
        <v>88.657169503736966</v>
      </c>
      <c r="H632" s="16" t="str">
        <f>IF(LCOE_SensitivityScenarios!BF631&gt;'OnSSET_original_NoMG-PV-Diesel'!M631,'OnSSET_original_NoMG-PV-Diesel'!L631,LCOE_SensitivityScenarios!BG631)</f>
        <v>SA_PV</v>
      </c>
      <c r="I632" s="39" t="str">
        <f>IF(LCOE_SensitivityScenarios!BK631&gt;'OnSSET_original_NoMG-PV-Diesel'!M631,'OnSSET_original_NoMG-PV-Diesel'!L631,LCOE_SensitivityScenarios!BL631)</f>
        <v>SA_PV</v>
      </c>
      <c r="J632" s="39" t="str">
        <f>IF(LCOE_SensitivityScenarios!BP631&gt;'OnSSET_original_NoMG-PV-Diesel'!M631,'OnSSET_original_NoMG-PV-Diesel'!L631,LCOE_SensitivityScenarios!BQ631)</f>
        <v>SA_PV</v>
      </c>
      <c r="K632" s="38" t="str">
        <f>IF(LCOE_SensitivityScenarios!BU631&gt;'OnSSET_original_NoMG-PV-Diesel'!V631,'OnSSET_original_NoMG-PV-Diesel'!U631,LCOE_SensitivityScenarios!BV631)</f>
        <v>SA_PV</v>
      </c>
      <c r="L632" s="39" t="str">
        <f>IF(LCOE_SensitivityScenarios!BZ631&gt;'OnSSET_original_NoMG-PV-Diesel'!V631,'OnSSET_original_NoMG-PV-Diesel'!U631,LCOE_SensitivityScenarios!CA631)</f>
        <v>SA_PV</v>
      </c>
      <c r="M632" s="40" t="str">
        <f>IF(LCOE_SensitivityScenarios!CE631&gt;'OnSSET_original_NoMG-PV-Diesel'!V631,'OnSSET_original_NoMG-PV-Diesel'!U631,LCOE_SensitivityScenarios!CF631)</f>
        <v>SA_PV</v>
      </c>
      <c r="N632" s="39" t="str">
        <f>IF(LCOE_SensitivityScenarios!CJ631&gt;'OnSSET_original_NoMG-PV-Diesel'!AE631,'OnSSET_original_NoMG-PV-Diesel'!AD631,LCOE_SensitivityScenarios!CK631)</f>
        <v>SA_Diesel</v>
      </c>
      <c r="O632" s="39" t="str">
        <f>IF(LCOE_SensitivityScenarios!CO631&gt;'OnSSET_original_NoMG-PV-Diesel'!AE631,'OnSSET_original_NoMG-PV-Diesel'!AD631,LCOE_SensitivityScenarios!CP631)</f>
        <v>SA_Diesel</v>
      </c>
      <c r="P632" s="40" t="str">
        <f>IF(LCOE_SensitivityScenarios!CT631&gt;'OnSSET_original_NoMG-PV-Diesel'!AE631,'OnSSET_original_NoMG-PV-Diesel'!AD631,LCOE_SensitivityScenarios!CU631)</f>
        <v>SA_Diesel</v>
      </c>
      <c r="Q632" s="38">
        <f>IF(LCOE_SensitivityScenarios!BF631&gt;'OnSSET_original_NoMG-PV-Diesel'!M631,'OnSSET_original_NoMG-PV-Diesel'!M631,LCOE_SensitivityScenarios!BF631)</f>
        <v>0.43721717639028301</v>
      </c>
      <c r="R632" s="28">
        <f>MIN('OnSSET_original_NoMG-PV-Diesel'!E631:I631,LCOE_SensitivityScenarios!BK631)</f>
        <v>0.43721717639028301</v>
      </c>
      <c r="S632" s="28">
        <f>MIN('OnSSET_original_NoMG-PV-Diesel'!E631:I631,LCOE_SensitivityScenarios!BP631)</f>
        <v>0.43721717639028301</v>
      </c>
      <c r="T632" s="27">
        <f>MIN('OnSSET_original_NoMG-PV-Diesel'!N631:R631,LCOE_SensitivityScenarios!BU631)</f>
        <v>0.43721717639028301</v>
      </c>
      <c r="U632" s="28">
        <f>MIN('OnSSET_original_NoMG-PV-Diesel'!N631:R631,LCOE_SensitivityScenarios!BZ631)</f>
        <v>0.43721717639028301</v>
      </c>
      <c r="V632" s="29">
        <f>MIN('OnSSET_original_NoMG-PV-Diesel'!N631:R631,LCOE_SensitivityScenarios!CE631)</f>
        <v>0.43721717639028301</v>
      </c>
      <c r="W632" s="28">
        <f>MIN('OnSSET_original_NoMG-PV-Diesel'!W631:AA631,LCOE_SensitivityScenarios!CJ631)</f>
        <v>0.23011567318611101</v>
      </c>
      <c r="X632" s="28">
        <f>MIN('OnSSET_original_NoMG-PV-Diesel'!W631:AA631,LCOE_SensitivityScenarios!CO631)</f>
        <v>0.23011567318611101</v>
      </c>
      <c r="Y632" s="29">
        <f>MIN('OnSSET_original_NoMG-PV-Diesel'!W631:AA631,LCOE_SensitivityScenarios!CT631)</f>
        <v>0.23011567318611101</v>
      </c>
      <c r="Z632">
        <f>IF(H632='OnSSET_original_NoMG-PV-Diesel'!L631,'OnSSET_original_NoMG-PV-Diesel'!K631,"wait")</f>
        <v>29.1752771961314</v>
      </c>
      <c r="AA632">
        <f>IF(I632='OnSSET_original_NoMG-PV-Diesel'!L631,'OnSSET_original_NoMG-PV-Diesel'!K631,"wait")</f>
        <v>29.1752771961314</v>
      </c>
      <c r="AB632">
        <f>IF(J632='OnSSET_original_NoMG-PV-Diesel'!L631,'OnSSET_original_NoMG-PV-Diesel'!K631,"wait")</f>
        <v>29.1752771961314</v>
      </c>
      <c r="AC632">
        <f>IF(K632='OnSSET_original_NoMG-PV-Diesel'!U631,'OnSSET_original_NoMG-PV-Diesel'!T631,"wait")</f>
        <v>21.756612265815999</v>
      </c>
      <c r="AD632">
        <f>IF(L632='OnSSET_original_NoMG-PV-Diesel'!U631,'OnSSET_original_NoMG-PV-Diesel'!T631,"wait")</f>
        <v>21.756612265815999</v>
      </c>
      <c r="AE632">
        <f>IF(M632='OnSSET_original_NoMG-PV-Diesel'!U631,'OnSSET_original_NoMG-PV-Diesel'!T631,"wait")</f>
        <v>21.756612265815999</v>
      </c>
      <c r="AF632">
        <f>IF(N632='OnSSET_original_NoMG-PV-Diesel'!AD631,'OnSSET_original_NoMG-PV-Diesel'!AC631,"wait")</f>
        <v>19.777654656980101</v>
      </c>
      <c r="AG632">
        <f>IF(O632='OnSSET_original_NoMG-PV-Diesel'!AD631,'OnSSET_original_NoMG-PV-Diesel'!AC631,"wait")</f>
        <v>19.777654656980101</v>
      </c>
      <c r="AH632">
        <f>IF(P632='OnSSET_original_NoMG-PV-Diesel'!AD631,'OnSSET_original_NoMG-PV-Diesel'!AC631,"wait")</f>
        <v>19.777654656980101</v>
      </c>
      <c r="AR632">
        <v>36.631</v>
      </c>
      <c r="AS632">
        <v>36.209000000000003</v>
      </c>
      <c r="AT632">
        <v>1.079</v>
      </c>
      <c r="AU632">
        <v>1.1200000000000001</v>
      </c>
      <c r="AV632">
        <v>74623.887130000003</v>
      </c>
      <c r="AW632">
        <v>0</v>
      </c>
      <c r="AX632">
        <v>19719.429049999999</v>
      </c>
      <c r="AZ632">
        <f>SUMIF([1]base!$A$2:$A$169,B632,[1]base!$V$2:$V$169)</f>
        <v>0</v>
      </c>
      <c r="BA632">
        <f>SUMIF([2]s1!$A$2:$A$275,B632,[2]s1!$U$2:$U$275)</f>
        <v>0</v>
      </c>
      <c r="BB632">
        <f>SUMIF([3]s2!$A$2:$A$115,B632,[3]s2!$U$2:$U$115)</f>
        <v>0</v>
      </c>
      <c r="BC632">
        <f>SUMIF([4]s3!$A$2:$A$245,B632,[4]s3!$U$2:$U$245)</f>
        <v>0</v>
      </c>
      <c r="BD632">
        <f>SUMIF([5]s4!$A$2:$A$74,B632,[5]s4!$U$2:$U$74)</f>
        <v>0</v>
      </c>
      <c r="BF632">
        <f t="shared" si="50"/>
        <v>0</v>
      </c>
      <c r="BG632">
        <f t="shared" si="51"/>
        <v>0</v>
      </c>
      <c r="BH632">
        <f t="shared" si="52"/>
        <v>0</v>
      </c>
      <c r="BI632">
        <f t="shared" si="53"/>
        <v>0</v>
      </c>
      <c r="BJ632">
        <f t="shared" si="54"/>
        <v>0</v>
      </c>
      <c r="BL632" t="s">
        <v>114</v>
      </c>
      <c r="BM632" s="23">
        <v>125753.21890000001</v>
      </c>
      <c r="BN632" s="23">
        <v>21.756612270000002</v>
      </c>
      <c r="BP632" t="s">
        <v>186</v>
      </c>
      <c r="BQ632" s="23">
        <v>125753.21890000001</v>
      </c>
      <c r="BR632" s="23">
        <v>21.756612270000002</v>
      </c>
      <c r="BT632" t="s">
        <v>183</v>
      </c>
      <c r="BU632" s="23">
        <v>24524.507269999998</v>
      </c>
      <c r="BV632" s="23">
        <v>19.77765466</v>
      </c>
    </row>
    <row r="633" spans="1:74" x14ac:dyDescent="0.25">
      <c r="A633">
        <v>1</v>
      </c>
      <c r="B633" s="15">
        <v>9841</v>
      </c>
      <c r="C633" s="15">
        <v>-62.135444040000003</v>
      </c>
      <c r="D633" s="15">
        <v>-17.461116140000001</v>
      </c>
      <c r="E633" s="16">
        <v>0</v>
      </c>
      <c r="F633" s="19">
        <v>127126.37604669</v>
      </c>
      <c r="G633" s="19">
        <v>206.85802274652301</v>
      </c>
      <c r="H633" s="16" t="str">
        <f>IF(LCOE_SensitivityScenarios!BF632&gt;'OnSSET_original_NoMG-PV-Diesel'!M632,'OnSSET_original_NoMG-PV-Diesel'!L632,LCOE_SensitivityScenarios!BG632)</f>
        <v>MG_Hybrid</v>
      </c>
      <c r="I633" s="39" t="str">
        <f>IF(LCOE_SensitivityScenarios!BK632&gt;'OnSSET_original_NoMG-PV-Diesel'!M632,'OnSSET_original_NoMG-PV-Diesel'!L632,LCOE_SensitivityScenarios!BL632)</f>
        <v>MG_Hybrid</v>
      </c>
      <c r="J633" s="39" t="str">
        <f>IF(LCOE_SensitivityScenarios!BP632&gt;'OnSSET_original_NoMG-PV-Diesel'!M632,'OnSSET_original_NoMG-PV-Diesel'!L632,LCOE_SensitivityScenarios!BQ632)</f>
        <v>MG_Hybrid</v>
      </c>
      <c r="K633" s="38" t="str">
        <f>IF(LCOE_SensitivityScenarios!BU632&gt;'OnSSET_original_NoMG-PV-Diesel'!V632,'OnSSET_original_NoMG-PV-Diesel'!U632,LCOE_SensitivityScenarios!BV632)</f>
        <v>MG_Hybrid</v>
      </c>
      <c r="L633" s="39" t="str">
        <f>IF(LCOE_SensitivityScenarios!BZ632&gt;'OnSSET_original_NoMG-PV-Diesel'!V632,'OnSSET_original_NoMG-PV-Diesel'!U632,LCOE_SensitivityScenarios!CA632)</f>
        <v>MG_Hybrid</v>
      </c>
      <c r="M633" s="40" t="str">
        <f>IF(LCOE_SensitivityScenarios!CE632&gt;'OnSSET_original_NoMG-PV-Diesel'!V632,'OnSSET_original_NoMG-PV-Diesel'!U632,LCOE_SensitivityScenarios!CF632)</f>
        <v>MG_Diesel</v>
      </c>
      <c r="N633" s="39" t="str">
        <f>IF(LCOE_SensitivityScenarios!CJ632&gt;'OnSSET_original_NoMG-PV-Diesel'!AE632,'OnSSET_original_NoMG-PV-Diesel'!AD632,LCOE_SensitivityScenarios!CK632)</f>
        <v>MG_Diesel</v>
      </c>
      <c r="O633" s="39" t="str">
        <f>IF(LCOE_SensitivityScenarios!CO632&gt;'OnSSET_original_NoMG-PV-Diesel'!AE632,'OnSSET_original_NoMG-PV-Diesel'!AD632,LCOE_SensitivityScenarios!CP632)</f>
        <v>MG_Hybrid</v>
      </c>
      <c r="P633" s="40" t="str">
        <f>IF(LCOE_SensitivityScenarios!CT632&gt;'OnSSET_original_NoMG-PV-Diesel'!AE632,'OnSSET_original_NoMG-PV-Diesel'!AD632,LCOE_SensitivityScenarios!CU632)</f>
        <v>MG_Diesel</v>
      </c>
      <c r="Q633" s="38">
        <f>IF(LCOE_SensitivityScenarios!BF632&gt;'OnSSET_original_NoMG-PV-Diesel'!M632,'OnSSET_original_NoMG-PV-Diesel'!M632,LCOE_SensitivityScenarios!BF632)</f>
        <v>0.39738727223465087</v>
      </c>
      <c r="R633" s="28">
        <f>MIN('OnSSET_original_NoMG-PV-Diesel'!E632:I632,LCOE_SensitivityScenarios!BK632)</f>
        <v>0.37162574595865089</v>
      </c>
      <c r="S633" s="28">
        <f>MIN('OnSSET_original_NoMG-PV-Diesel'!E632:I632,LCOE_SensitivityScenarios!BP632)</f>
        <v>0.4216989550086509</v>
      </c>
      <c r="T633" s="27">
        <f>MIN('OnSSET_original_NoMG-PV-Diesel'!N632:R632,LCOE_SensitivityScenarios!BU632)</f>
        <v>0.32960809778556649</v>
      </c>
      <c r="U633" s="28">
        <f>MIN('OnSSET_original_NoMG-PV-Diesel'!N632:R632,LCOE_SensitivityScenarios!BZ632)</f>
        <v>0.30384657150956645</v>
      </c>
      <c r="V633" s="29">
        <f>MIN('OnSSET_original_NoMG-PV-Diesel'!N632:R632,LCOE_SensitivityScenarios!CE632)</f>
        <v>0.35024408729772089</v>
      </c>
      <c r="W633" s="28">
        <f>MIN('OnSSET_original_NoMG-PV-Diesel'!W632:AA632,LCOE_SensitivityScenarios!CJ632)</f>
        <v>0.22497011170696757</v>
      </c>
      <c r="X633" s="28">
        <f>MIN('OnSSET_original_NoMG-PV-Diesel'!W632:AA632,LCOE_SensitivityScenarios!CO632)</f>
        <v>0.2159846787051978</v>
      </c>
      <c r="Y633" s="29">
        <f>MIN('OnSSET_original_NoMG-PV-Diesel'!W632:AA632,LCOE_SensitivityScenarios!CT632)</f>
        <v>0.23354744370696756</v>
      </c>
      <c r="Z633">
        <f>VLOOKUP(B633,[1]base!$A$2:$U$169,21,FALSE)</f>
        <v>35.109000000000002</v>
      </c>
      <c r="AA633">
        <f>VLOOKUP(B633,[2]s1!$A$2:$T$275,20,FALSE)</f>
        <v>50.222000000000001</v>
      </c>
      <c r="AB633">
        <f>VLOOKUP(B633,[3]s2!$A$2:$T$275,20,FALSE)</f>
        <v>50.222000000000001</v>
      </c>
      <c r="AC633">
        <f>VLOOKUP(B633,[4]s3!$A$2:$T$275,20,FALSE)</f>
        <v>50.793999999999997</v>
      </c>
      <c r="AD633" t="str">
        <f>IF(L633='OnSSET_original_NoMG-PV-Diesel'!U632,'OnSSET_original_NoMG-PV-Diesel'!T632,"wait")</f>
        <v>wait</v>
      </c>
      <c r="AE633" t="str">
        <f>IF(M633='OnSSET_original_NoMG-PV-Diesel'!U632,'OnSSET_original_NoMG-PV-Diesel'!T632,"wait")</f>
        <v>wait</v>
      </c>
      <c r="AF633">
        <f>VLOOKUP(B633,[5]s4!$A$2:$T$275,20,FALSE)</f>
        <v>31.068999999999999</v>
      </c>
      <c r="AG633" t="str">
        <f>IF(O633='OnSSET_original_NoMG-PV-Diesel'!AD632,'OnSSET_original_NoMG-PV-Diesel'!AC632,"wait")</f>
        <v>wait</v>
      </c>
      <c r="AH633" t="str">
        <f>IF(P633='OnSSET_original_NoMG-PV-Diesel'!AD632,'OnSSET_original_NoMG-PV-Diesel'!AC632,"wait")</f>
        <v>wait</v>
      </c>
      <c r="AR633" s="23">
        <v>68.653000000000006</v>
      </c>
      <c r="AS633" s="23">
        <v>68.366</v>
      </c>
      <c r="AT633" s="23">
        <v>12.47</v>
      </c>
      <c r="AU633" s="23">
        <v>10.368</v>
      </c>
      <c r="AV633" s="23">
        <v>85109.254700000005</v>
      </c>
      <c r="AW633" s="23">
        <v>0</v>
      </c>
      <c r="AX633" s="23">
        <v>25986.84448</v>
      </c>
      <c r="AZ633">
        <f>SUMIF([1]base!$A$2:$A$169,B633,[1]base!$V$2:$V$169)</f>
        <v>75066.7</v>
      </c>
      <c r="BA633">
        <f>SUMIF([2]s1!$A$2:$A$275,B633,[2]s1!$U$2:$U$275)</f>
        <v>111320.08</v>
      </c>
      <c r="BB633">
        <f>SUMIF([3]s2!$A$2:$A$115,B633,[3]s2!$U$2:$U$115)</f>
        <v>111320.08</v>
      </c>
      <c r="BC633">
        <f>SUMIF([4]s3!$A$2:$A$245,B633,[4]s3!$U$2:$U$245)</f>
        <v>76097.78</v>
      </c>
      <c r="BD633">
        <f>SUMIF([5]s4!$A$2:$A$74,B633,[5]s4!$U$2:$U$74)</f>
        <v>45982.12</v>
      </c>
      <c r="BF633">
        <f t="shared" si="50"/>
        <v>186162.79918</v>
      </c>
      <c r="BG633">
        <f t="shared" si="51"/>
        <v>222416.17918000001</v>
      </c>
      <c r="BH633">
        <f t="shared" si="52"/>
        <v>222416.17918000001</v>
      </c>
      <c r="BI633">
        <f t="shared" si="53"/>
        <v>187193.87917999999</v>
      </c>
      <c r="BJ633">
        <f t="shared" si="54"/>
        <v>157078.21918000001</v>
      </c>
      <c r="BL633" t="s">
        <v>114</v>
      </c>
      <c r="BM633" s="23">
        <v>380119.56040000002</v>
      </c>
      <c r="BN633" s="23">
        <v>74.974272260000006</v>
      </c>
      <c r="BP633" t="s">
        <v>184</v>
      </c>
      <c r="BQ633" s="23">
        <v>149564.53640000001</v>
      </c>
      <c r="BR633" s="23">
        <v>43.645544010000002</v>
      </c>
      <c r="BT633" t="s">
        <v>183</v>
      </c>
      <c r="BU633" s="23">
        <v>71980.863679999995</v>
      </c>
      <c r="BV633" s="23">
        <v>58.04857354</v>
      </c>
    </row>
    <row r="634" spans="1:74" x14ac:dyDescent="0.25">
      <c r="A634">
        <v>1</v>
      </c>
      <c r="B634" s="15">
        <v>9848</v>
      </c>
      <c r="C634" s="15">
        <v>-61.215705839999998</v>
      </c>
      <c r="D634" s="15">
        <v>-15.23855953</v>
      </c>
      <c r="E634" s="16">
        <v>0</v>
      </c>
      <c r="F634" s="19">
        <v>49663.749233927003</v>
      </c>
      <c r="G634" s="19">
        <v>113.55930643648685</v>
      </c>
      <c r="H634" s="16" t="str">
        <f>IF(LCOE_SensitivityScenarios!BF633&gt;'OnSSET_original_NoMG-PV-Diesel'!M633,'OnSSET_original_NoMG-PV-Diesel'!L633,LCOE_SensitivityScenarios!BG633)</f>
        <v>SA_PV</v>
      </c>
      <c r="I634" s="39" t="str">
        <f>IF(LCOE_SensitivityScenarios!BK633&gt;'OnSSET_original_NoMG-PV-Diesel'!M633,'OnSSET_original_NoMG-PV-Diesel'!L633,LCOE_SensitivityScenarios!BL633)</f>
        <v>SA_PV</v>
      </c>
      <c r="J634" s="39" t="str">
        <f>IF(LCOE_SensitivityScenarios!BP633&gt;'OnSSET_original_NoMG-PV-Diesel'!M633,'OnSSET_original_NoMG-PV-Diesel'!L633,LCOE_SensitivityScenarios!BQ633)</f>
        <v>SA_PV</v>
      </c>
      <c r="K634" s="38" t="str">
        <f>IF(LCOE_SensitivityScenarios!BU633&gt;'OnSSET_original_NoMG-PV-Diesel'!V633,'OnSSET_original_NoMG-PV-Diesel'!U633,LCOE_SensitivityScenarios!BV633)</f>
        <v>MG_Hybrid</v>
      </c>
      <c r="L634" s="39" t="str">
        <f>IF(LCOE_SensitivityScenarios!BZ633&gt;'OnSSET_original_NoMG-PV-Diesel'!V633,'OnSSET_original_NoMG-PV-Diesel'!U633,LCOE_SensitivityScenarios!CA633)</f>
        <v>MG_Hybrid</v>
      </c>
      <c r="M634" s="40" t="str">
        <f>IF(LCOE_SensitivityScenarios!CE633&gt;'OnSSET_original_NoMG-PV-Diesel'!V633,'OnSSET_original_NoMG-PV-Diesel'!U633,LCOE_SensitivityScenarios!CF633)</f>
        <v>SA_PV</v>
      </c>
      <c r="N634" s="39" t="str">
        <f>IF(LCOE_SensitivityScenarios!CJ633&gt;'OnSSET_original_NoMG-PV-Diesel'!AE633,'OnSSET_original_NoMG-PV-Diesel'!AD633,LCOE_SensitivityScenarios!CK633)</f>
        <v>SA_Diesel</v>
      </c>
      <c r="O634" s="39" t="str">
        <f>IF(LCOE_SensitivityScenarios!CO633&gt;'OnSSET_original_NoMG-PV-Diesel'!AE633,'OnSSET_original_NoMG-PV-Diesel'!AD633,LCOE_SensitivityScenarios!CP633)</f>
        <v>SA_Diesel</v>
      </c>
      <c r="P634" s="40" t="str">
        <f>IF(LCOE_SensitivityScenarios!CT633&gt;'OnSSET_original_NoMG-PV-Diesel'!AE633,'OnSSET_original_NoMG-PV-Diesel'!AD633,LCOE_SensitivityScenarios!CU633)</f>
        <v>SA_Diesel</v>
      </c>
      <c r="Q634" s="38">
        <f>IF(LCOE_SensitivityScenarios!BF633&gt;'OnSSET_original_NoMG-PV-Diesel'!M633,'OnSSET_original_NoMG-PV-Diesel'!M633,LCOE_SensitivityScenarios!BF633)</f>
        <v>0.44742899625407001</v>
      </c>
      <c r="R634" s="28">
        <f>MIN('OnSSET_original_NoMG-PV-Diesel'!E633:I633,LCOE_SensitivityScenarios!BK633)</f>
        <v>0.44742899625407001</v>
      </c>
      <c r="S634" s="28">
        <f>MIN('OnSSET_original_NoMG-PV-Diesel'!E633:I633,LCOE_SensitivityScenarios!BP633)</f>
        <v>0.44742899625407001</v>
      </c>
      <c r="T634" s="27">
        <f>MIN('OnSSET_original_NoMG-PV-Diesel'!N633:R633,LCOE_SensitivityScenarios!BU633)</f>
        <v>0.43937788971617353</v>
      </c>
      <c r="U634" s="28">
        <f>MIN('OnSSET_original_NoMG-PV-Diesel'!N633:R633,LCOE_SensitivityScenarios!BZ633)</f>
        <v>0.4136163634401735</v>
      </c>
      <c r="V634" s="29">
        <f>MIN('OnSSET_original_NoMG-PV-Diesel'!N633:R633,LCOE_SensitivityScenarios!CE633)</f>
        <v>0.44742899625407001</v>
      </c>
      <c r="W634" s="28">
        <f>MIN('OnSSET_original_NoMG-PV-Diesel'!W633:AA633,LCOE_SensitivityScenarios!CJ633)</f>
        <v>0.290450237394833</v>
      </c>
      <c r="X634" s="28">
        <f>MIN('OnSSET_original_NoMG-PV-Diesel'!W633:AA633,LCOE_SensitivityScenarios!CO633)</f>
        <v>0.290450237394833</v>
      </c>
      <c r="Y634" s="29">
        <f>MIN('OnSSET_original_NoMG-PV-Diesel'!W633:AA633,LCOE_SensitivityScenarios!CT633)</f>
        <v>0.290450237394833</v>
      </c>
      <c r="Z634">
        <f>IF(H634='OnSSET_original_NoMG-PV-Diesel'!L633,'OnSSET_original_NoMG-PV-Diesel'!K633,"wait")</f>
        <v>15.715322485066601</v>
      </c>
      <c r="AA634">
        <f>IF(I634='OnSSET_original_NoMG-PV-Diesel'!L633,'OnSSET_original_NoMG-PV-Diesel'!K633,"wait")</f>
        <v>15.715322485066601</v>
      </c>
      <c r="AB634">
        <f>IF(J634='OnSSET_original_NoMG-PV-Diesel'!L633,'OnSSET_original_NoMG-PV-Diesel'!K633,"wait")</f>
        <v>15.715322485066601</v>
      </c>
      <c r="AC634">
        <f>VLOOKUP(B634,[4]s3!$A$2:$T$275,20,FALSE)</f>
        <v>17.966999999999999</v>
      </c>
      <c r="AD634" t="str">
        <f>IF(L634='OnSSET_original_NoMG-PV-Diesel'!U633,'OnSSET_original_NoMG-PV-Diesel'!T633,"wait")</f>
        <v>wait</v>
      </c>
      <c r="AE634">
        <f>IF(M634='OnSSET_original_NoMG-PV-Diesel'!U633,'OnSSET_original_NoMG-PV-Diesel'!T633,"wait")</f>
        <v>29.104400629352401</v>
      </c>
      <c r="AF634">
        <f>IF(N634='OnSSET_original_NoMG-PV-Diesel'!AD633,'OnSSET_original_NoMG-PV-Diesel'!AC633,"wait")</f>
        <v>22.6775110657201</v>
      </c>
      <c r="AG634">
        <f>IF(O634='OnSSET_original_NoMG-PV-Diesel'!AD633,'OnSSET_original_NoMG-PV-Diesel'!AC633,"wait")</f>
        <v>22.6775110657201</v>
      </c>
      <c r="AH634">
        <f>IF(P634='OnSSET_original_NoMG-PV-Diesel'!AD633,'OnSSET_original_NoMG-PV-Diesel'!AC633,"wait")</f>
        <v>22.6775110657201</v>
      </c>
      <c r="AR634">
        <v>325.13499999999999</v>
      </c>
      <c r="AS634">
        <v>312.04599999999999</v>
      </c>
      <c r="AT634">
        <v>77.003999999999905</v>
      </c>
      <c r="AU634">
        <v>17.986000000000001</v>
      </c>
      <c r="AV634">
        <v>68299.079070000007</v>
      </c>
      <c r="AW634">
        <v>0</v>
      </c>
      <c r="AX634">
        <v>16356.425639999999</v>
      </c>
      <c r="AZ634">
        <f>SUMIF([1]base!$A$2:$A$169,B634,[1]base!$V$2:$V$169)</f>
        <v>0</v>
      </c>
      <c r="BA634">
        <f>SUMIF([2]s1!$A$2:$A$275,B634,[2]s1!$U$2:$U$275)</f>
        <v>0</v>
      </c>
      <c r="BB634">
        <f>SUMIF([3]s2!$A$2:$A$115,B634,[3]s2!$U$2:$U$115)</f>
        <v>0</v>
      </c>
      <c r="BC634">
        <f>SUMIF([4]s3!$A$2:$A$245,B634,[4]s3!$U$2:$U$245)</f>
        <v>26746.400000000001</v>
      </c>
      <c r="BD634">
        <f>SUMIF([5]s4!$A$2:$A$74,B634,[5]s4!$U$2:$U$74)</f>
        <v>0</v>
      </c>
      <c r="BF634">
        <f t="shared" si="50"/>
        <v>0</v>
      </c>
      <c r="BG634">
        <f t="shared" si="51"/>
        <v>0</v>
      </c>
      <c r="BH634">
        <f t="shared" si="52"/>
        <v>0</v>
      </c>
      <c r="BI634">
        <f t="shared" si="53"/>
        <v>111401.90471</v>
      </c>
      <c r="BJ634">
        <f t="shared" si="54"/>
        <v>0</v>
      </c>
      <c r="BL634" t="s">
        <v>114</v>
      </c>
      <c r="BM634" s="23">
        <v>147559.3112</v>
      </c>
      <c r="BN634" s="23">
        <v>29.104400630000001</v>
      </c>
      <c r="BP634" t="s">
        <v>186</v>
      </c>
      <c r="BQ634" s="23">
        <v>147559.3112</v>
      </c>
      <c r="BR634" s="23">
        <v>29.104400630000001</v>
      </c>
      <c r="BT634" t="s">
        <v>183</v>
      </c>
      <c r="BU634" s="23">
        <v>28120.360809999998</v>
      </c>
      <c r="BV634" s="23">
        <v>22.677511070000001</v>
      </c>
    </row>
    <row r="635" spans="1:74" x14ac:dyDescent="0.25">
      <c r="A635">
        <v>1</v>
      </c>
      <c r="B635" s="15">
        <v>9855</v>
      </c>
      <c r="C635" s="15">
        <v>-61.287740880000001</v>
      </c>
      <c r="D635" s="15">
        <v>-15.260078650000001</v>
      </c>
      <c r="E635" s="16">
        <v>0</v>
      </c>
      <c r="F635" s="19">
        <v>28429.769134088099</v>
      </c>
      <c r="G635" s="19">
        <v>63.437402861096871</v>
      </c>
      <c r="H635" s="16" t="str">
        <f>IF(LCOE_SensitivityScenarios!BF634&gt;'OnSSET_original_NoMG-PV-Diesel'!M634,'OnSSET_original_NoMG-PV-Diesel'!L634,LCOE_SensitivityScenarios!BG634)</f>
        <v>SA_PV</v>
      </c>
      <c r="I635" s="39" t="str">
        <f>IF(LCOE_SensitivityScenarios!BK634&gt;'OnSSET_original_NoMG-PV-Diesel'!M634,'OnSSET_original_NoMG-PV-Diesel'!L634,LCOE_SensitivityScenarios!BL634)</f>
        <v>SA_PV</v>
      </c>
      <c r="J635" s="39" t="str">
        <f>IF(LCOE_SensitivityScenarios!BP634&gt;'OnSSET_original_NoMG-PV-Diesel'!M634,'OnSSET_original_NoMG-PV-Diesel'!L634,LCOE_SensitivityScenarios!BQ634)</f>
        <v>SA_PV</v>
      </c>
      <c r="K635" s="38" t="str">
        <f>IF(LCOE_SensitivityScenarios!BU634&gt;'OnSSET_original_NoMG-PV-Diesel'!V634,'OnSSET_original_NoMG-PV-Diesel'!U634,LCOE_SensitivityScenarios!BV634)</f>
        <v>SA_PV</v>
      </c>
      <c r="L635" s="39" t="str">
        <f>IF(LCOE_SensitivityScenarios!BZ634&gt;'OnSSET_original_NoMG-PV-Diesel'!V634,'OnSSET_original_NoMG-PV-Diesel'!U634,LCOE_SensitivityScenarios!CA634)</f>
        <v>SA_PV</v>
      </c>
      <c r="M635" s="40" t="str">
        <f>IF(LCOE_SensitivityScenarios!CE634&gt;'OnSSET_original_NoMG-PV-Diesel'!V634,'OnSSET_original_NoMG-PV-Diesel'!U634,LCOE_SensitivityScenarios!CF634)</f>
        <v>SA_PV</v>
      </c>
      <c r="N635" s="39" t="str">
        <f>IF(LCOE_SensitivityScenarios!CJ634&gt;'OnSSET_original_NoMG-PV-Diesel'!AE634,'OnSSET_original_NoMG-PV-Diesel'!AD634,LCOE_SensitivityScenarios!CK634)</f>
        <v>SA_Diesel</v>
      </c>
      <c r="O635" s="39" t="str">
        <f>IF(LCOE_SensitivityScenarios!CO634&gt;'OnSSET_original_NoMG-PV-Diesel'!AE634,'OnSSET_original_NoMG-PV-Diesel'!AD634,LCOE_SensitivityScenarios!CP634)</f>
        <v>SA_Diesel</v>
      </c>
      <c r="P635" s="40" t="str">
        <f>IF(LCOE_SensitivityScenarios!CT634&gt;'OnSSET_original_NoMG-PV-Diesel'!AE634,'OnSSET_original_NoMG-PV-Diesel'!AD634,LCOE_SensitivityScenarios!CU634)</f>
        <v>SA_Diesel</v>
      </c>
      <c r="Q635" s="38">
        <f>IF(LCOE_SensitivityScenarios!BF634&gt;'OnSSET_original_NoMG-PV-Diesel'!M634,'OnSSET_original_NoMG-PV-Diesel'!M634,LCOE_SensitivityScenarios!BF634)</f>
        <v>0.449324881831417</v>
      </c>
      <c r="R635" s="28">
        <f>MIN('OnSSET_original_NoMG-PV-Diesel'!E634:I634,LCOE_SensitivityScenarios!BK634)</f>
        <v>0.449324881831417</v>
      </c>
      <c r="S635" s="28">
        <f>MIN('OnSSET_original_NoMG-PV-Diesel'!E634:I634,LCOE_SensitivityScenarios!BP634)</f>
        <v>0.449324881831417</v>
      </c>
      <c r="T635" s="27">
        <f>MIN('OnSSET_original_NoMG-PV-Diesel'!N634:R634,LCOE_SensitivityScenarios!BU634)</f>
        <v>0.449324881831417</v>
      </c>
      <c r="U635" s="28">
        <f>MIN('OnSSET_original_NoMG-PV-Diesel'!N634:R634,LCOE_SensitivityScenarios!BZ634)</f>
        <v>0.449324881831417</v>
      </c>
      <c r="V635" s="29">
        <f>MIN('OnSSET_original_NoMG-PV-Diesel'!N634:R634,LCOE_SensitivityScenarios!CE634)</f>
        <v>0.449324881831417</v>
      </c>
      <c r="W635" s="28">
        <f>MIN('OnSSET_original_NoMG-PV-Diesel'!W634:AA634,LCOE_SensitivityScenarios!CJ634)</f>
        <v>0.34475134518268302</v>
      </c>
      <c r="X635" s="28">
        <f>MIN('OnSSET_original_NoMG-PV-Diesel'!W634:AA634,LCOE_SensitivityScenarios!CO634)</f>
        <v>0.34475134518268302</v>
      </c>
      <c r="Y635" s="29">
        <f>MIN('OnSSET_original_NoMG-PV-Diesel'!W634:AA634,LCOE_SensitivityScenarios!CT634)</f>
        <v>0.34475134518268302</v>
      </c>
      <c r="Z635">
        <f>IF(H635='OnSSET_original_NoMG-PV-Diesel'!L634,'OnSSET_original_NoMG-PV-Diesel'!K634,"wait")</f>
        <v>16.0256575901068</v>
      </c>
      <c r="AA635">
        <f>IF(I635='OnSSET_original_NoMG-PV-Diesel'!L634,'OnSSET_original_NoMG-PV-Diesel'!K634,"wait")</f>
        <v>16.0256575901068</v>
      </c>
      <c r="AB635">
        <f>IF(J635='OnSSET_original_NoMG-PV-Diesel'!L634,'OnSSET_original_NoMG-PV-Diesel'!K634,"wait")</f>
        <v>16.0256575901068</v>
      </c>
      <c r="AC635">
        <f>IF(K635='OnSSET_original_NoMG-PV-Diesel'!U634,'OnSSET_original_NoMG-PV-Diesel'!T634,"wait")</f>
        <v>16.731267145767401</v>
      </c>
      <c r="AD635">
        <f>IF(L635='OnSSET_original_NoMG-PV-Diesel'!U634,'OnSSET_original_NoMG-PV-Diesel'!T634,"wait")</f>
        <v>16.731267145767401</v>
      </c>
      <c r="AE635">
        <f>IF(M635='OnSSET_original_NoMG-PV-Diesel'!U634,'OnSSET_original_NoMG-PV-Diesel'!T634,"wait")</f>
        <v>16.731267145767401</v>
      </c>
      <c r="AF635">
        <f>IF(N635='OnSSET_original_NoMG-PV-Diesel'!AD634,'OnSSET_original_NoMG-PV-Diesel'!AC634,"wait")</f>
        <v>12.9816297415927</v>
      </c>
      <c r="AG635">
        <f>IF(O635='OnSSET_original_NoMG-PV-Diesel'!AD634,'OnSSET_original_NoMG-PV-Diesel'!AC634,"wait")</f>
        <v>12.9816297415927</v>
      </c>
      <c r="AH635">
        <f>IF(P635='OnSSET_original_NoMG-PV-Diesel'!AD634,'OnSSET_original_NoMG-PV-Diesel'!AC634,"wait")</f>
        <v>12.9816297415927</v>
      </c>
      <c r="AR635">
        <v>318.94400000000002</v>
      </c>
      <c r="AS635">
        <v>304.56700000000001</v>
      </c>
      <c r="AT635">
        <v>72.224999999999994</v>
      </c>
      <c r="AU635">
        <v>10.384</v>
      </c>
      <c r="AV635">
        <v>52490.240180000001</v>
      </c>
      <c r="AW635">
        <v>0</v>
      </c>
      <c r="AX635">
        <v>9324.6912560000001</v>
      </c>
      <c r="AZ635">
        <f>SUMIF([1]base!$A$2:$A$169,B635,[1]base!$V$2:$V$169)</f>
        <v>0</v>
      </c>
      <c r="BA635">
        <f>SUMIF([2]s1!$A$2:$A$275,B635,[2]s1!$U$2:$U$275)</f>
        <v>0</v>
      </c>
      <c r="BB635">
        <f>SUMIF([3]s2!$A$2:$A$115,B635,[3]s2!$U$2:$U$115)</f>
        <v>0</v>
      </c>
      <c r="BC635">
        <f>SUMIF([4]s3!$A$2:$A$245,B635,[4]s3!$U$2:$U$245)</f>
        <v>0</v>
      </c>
      <c r="BD635">
        <f>SUMIF([5]s4!$A$2:$A$74,B635,[5]s4!$U$2:$U$74)</f>
        <v>0</v>
      </c>
      <c r="BF635">
        <f t="shared" si="50"/>
        <v>0</v>
      </c>
      <c r="BG635">
        <f t="shared" si="51"/>
        <v>0</v>
      </c>
      <c r="BH635">
        <f t="shared" si="52"/>
        <v>0</v>
      </c>
      <c r="BI635">
        <f t="shared" si="53"/>
        <v>0</v>
      </c>
      <c r="BJ635">
        <f t="shared" si="54"/>
        <v>0</v>
      </c>
      <c r="BL635" t="s">
        <v>114</v>
      </c>
      <c r="BM635" s="23">
        <v>84827.524430000005</v>
      </c>
      <c r="BN635" s="23">
        <v>16.731267150000001</v>
      </c>
      <c r="BP635" t="s">
        <v>186</v>
      </c>
      <c r="BQ635" s="23">
        <v>84827.524430000005</v>
      </c>
      <c r="BR635" s="23">
        <v>16.731267150000001</v>
      </c>
      <c r="BT635" t="s">
        <v>183</v>
      </c>
      <c r="BU635" s="23">
        <v>16097.36233</v>
      </c>
      <c r="BV635" s="23">
        <v>12.981629740000001</v>
      </c>
    </row>
    <row r="636" spans="1:74" x14ac:dyDescent="0.25">
      <c r="A636">
        <v>1</v>
      </c>
      <c r="B636" s="15">
        <v>9856</v>
      </c>
      <c r="C636" s="15">
        <v>-62.469604160000003</v>
      </c>
      <c r="D636" s="15">
        <v>-16.933824170000001</v>
      </c>
      <c r="E636" s="16">
        <v>0</v>
      </c>
      <c r="F636" s="19">
        <v>46523.1176488821</v>
      </c>
      <c r="G636" s="19">
        <v>167.51607211038967</v>
      </c>
      <c r="H636" s="16" t="str">
        <f>IF(LCOE_SensitivityScenarios!BF635&gt;'OnSSET_original_NoMG-PV-Diesel'!M635,'OnSSET_original_NoMG-PV-Diesel'!L635,LCOE_SensitivityScenarios!BG635)</f>
        <v>SA_PV</v>
      </c>
      <c r="I636" s="39" t="str">
        <f>IF(LCOE_SensitivityScenarios!BK635&gt;'OnSSET_original_NoMG-PV-Diesel'!M635,'OnSSET_original_NoMG-PV-Diesel'!L635,LCOE_SensitivityScenarios!BL635)</f>
        <v>SA_PV</v>
      </c>
      <c r="J636" s="39" t="str">
        <f>IF(LCOE_SensitivityScenarios!BP635&gt;'OnSSET_original_NoMG-PV-Diesel'!M635,'OnSSET_original_NoMG-PV-Diesel'!L635,LCOE_SensitivityScenarios!BQ635)</f>
        <v>SA_PV</v>
      </c>
      <c r="K636" s="38" t="str">
        <f>IF(LCOE_SensitivityScenarios!BU635&gt;'OnSSET_original_NoMG-PV-Diesel'!V635,'OnSSET_original_NoMG-PV-Diesel'!U635,LCOE_SensitivityScenarios!BV635)</f>
        <v>SA_Diesel</v>
      </c>
      <c r="L636" s="39" t="str">
        <f>IF(LCOE_SensitivityScenarios!BZ635&gt;'OnSSET_original_NoMG-PV-Diesel'!V635,'OnSSET_original_NoMG-PV-Diesel'!U635,LCOE_SensitivityScenarios!CA635)</f>
        <v>SA_Diesel</v>
      </c>
      <c r="M636" s="40" t="str">
        <f>IF(LCOE_SensitivityScenarios!CE635&gt;'OnSSET_original_NoMG-PV-Diesel'!V635,'OnSSET_original_NoMG-PV-Diesel'!U635,LCOE_SensitivityScenarios!CF635)</f>
        <v>SA_Diesel</v>
      </c>
      <c r="N636" s="39" t="str">
        <f>IF(LCOE_SensitivityScenarios!CJ635&gt;'OnSSET_original_NoMG-PV-Diesel'!AE635,'OnSSET_original_NoMG-PV-Diesel'!AD635,LCOE_SensitivityScenarios!CK635)</f>
        <v>SA_Diesel</v>
      </c>
      <c r="O636" s="39" t="str">
        <f>IF(LCOE_SensitivityScenarios!CO635&gt;'OnSSET_original_NoMG-PV-Diesel'!AE635,'OnSSET_original_NoMG-PV-Diesel'!AD635,LCOE_SensitivityScenarios!CP635)</f>
        <v>SA_Diesel</v>
      </c>
      <c r="P636" s="40" t="str">
        <f>IF(LCOE_SensitivityScenarios!CT635&gt;'OnSSET_original_NoMG-PV-Diesel'!AE635,'OnSSET_original_NoMG-PV-Diesel'!AD635,LCOE_SensitivityScenarios!CU635)</f>
        <v>SA_Diesel</v>
      </c>
      <c r="Q636" s="38">
        <f>IF(LCOE_SensitivityScenarios!BF635&gt;'OnSSET_original_NoMG-PV-Diesel'!M635,'OnSSET_original_NoMG-PV-Diesel'!M635,LCOE_SensitivityScenarios!BF635)</f>
        <v>0.51089508408626805</v>
      </c>
      <c r="R636" s="28">
        <f>MIN('OnSSET_original_NoMG-PV-Diesel'!E635:I635,LCOE_SensitivityScenarios!BK635)</f>
        <v>0.51089508408626805</v>
      </c>
      <c r="S636" s="28">
        <f>MIN('OnSSET_original_NoMG-PV-Diesel'!E635:I635,LCOE_SensitivityScenarios!BP635)</f>
        <v>0.51089508408626805</v>
      </c>
      <c r="T636" s="27">
        <f>MIN('OnSSET_original_NoMG-PV-Diesel'!N635:R635,LCOE_SensitivityScenarios!BU635)</f>
        <v>0.39033746036260603</v>
      </c>
      <c r="U636" s="28">
        <f>MIN('OnSSET_original_NoMG-PV-Diesel'!N635:R635,LCOE_SensitivityScenarios!BZ635)</f>
        <v>0.39033746036260603</v>
      </c>
      <c r="V636" s="29">
        <f>MIN('OnSSET_original_NoMG-PV-Diesel'!N635:R635,LCOE_SensitivityScenarios!CE635)</f>
        <v>0.39033746036260603</v>
      </c>
      <c r="W636" s="28">
        <f>MIN('OnSSET_original_NoMG-PV-Diesel'!W635:AA635,LCOE_SensitivityScenarios!CJ635)</f>
        <v>0.205981847502622</v>
      </c>
      <c r="X636" s="28">
        <f>MIN('OnSSET_original_NoMG-PV-Diesel'!W635:AA635,LCOE_SensitivityScenarios!CO635)</f>
        <v>0.205981847502622</v>
      </c>
      <c r="Y636" s="29">
        <f>MIN('OnSSET_original_NoMG-PV-Diesel'!W635:AA635,LCOE_SensitivityScenarios!CT635)</f>
        <v>0.205981847502622</v>
      </c>
      <c r="Z636">
        <f>IF(H636='OnSSET_original_NoMG-PV-Diesel'!L635,'OnSSET_original_NoMG-PV-Diesel'!K635,"wait")</f>
        <v>11.6074893647809</v>
      </c>
      <c r="AA636">
        <f>IF(I636='OnSSET_original_NoMG-PV-Diesel'!L635,'OnSSET_original_NoMG-PV-Diesel'!K635,"wait")</f>
        <v>11.6074893647809</v>
      </c>
      <c r="AB636">
        <f>IF(J636='OnSSET_original_NoMG-PV-Diesel'!L635,'OnSSET_original_NoMG-PV-Diesel'!K635,"wait")</f>
        <v>11.6074893647809</v>
      </c>
      <c r="AC636">
        <f>IF(K636='OnSSET_original_NoMG-PV-Diesel'!U635,'OnSSET_original_NoMG-PV-Diesel'!T635,"wait")</f>
        <v>21.2434327163845</v>
      </c>
      <c r="AD636">
        <f>IF(L636='OnSSET_original_NoMG-PV-Diesel'!U635,'OnSSET_original_NoMG-PV-Diesel'!T635,"wait")</f>
        <v>21.2434327163845</v>
      </c>
      <c r="AE636">
        <f>IF(M636='OnSSET_original_NoMG-PV-Diesel'!U635,'OnSSET_original_NoMG-PV-Diesel'!T635,"wait")</f>
        <v>21.2434327163845</v>
      </c>
      <c r="AF636">
        <f>IF(N636='OnSSET_original_NoMG-PV-Diesel'!AD635,'OnSSET_original_NoMG-PV-Diesel'!AC635,"wait")</f>
        <v>21.2434327163845</v>
      </c>
      <c r="AG636">
        <f>IF(O636='OnSSET_original_NoMG-PV-Diesel'!AD635,'OnSSET_original_NoMG-PV-Diesel'!AC635,"wait")</f>
        <v>21.2434327163845</v>
      </c>
      <c r="AH636">
        <f>IF(P636='OnSSET_original_NoMG-PV-Diesel'!AD635,'OnSSET_original_NoMG-PV-Diesel'!AC635,"wait")</f>
        <v>21.2434327163845</v>
      </c>
      <c r="AR636">
        <v>88.075999999999993</v>
      </c>
      <c r="AS636">
        <v>87.652000000000001</v>
      </c>
      <c r="AT636">
        <v>3.4489999999999998</v>
      </c>
      <c r="AU636">
        <v>8.4000000000000005E-2</v>
      </c>
      <c r="AV636">
        <v>79406.405029999994</v>
      </c>
      <c r="AW636">
        <v>0</v>
      </c>
      <c r="AX636">
        <v>22470.977289999999</v>
      </c>
      <c r="AZ636">
        <f>SUMIF([1]base!$A$2:$A$169,B636,[1]base!$V$2:$V$169)</f>
        <v>0</v>
      </c>
      <c r="BA636">
        <f>SUMIF([2]s1!$A$2:$A$275,B636,[2]s1!$U$2:$U$275)</f>
        <v>0</v>
      </c>
      <c r="BB636">
        <f>SUMIF([3]s2!$A$2:$A$115,B636,[3]s2!$U$2:$U$115)</f>
        <v>0</v>
      </c>
      <c r="BC636">
        <f>SUMIF([4]s3!$A$2:$A$245,B636,[4]s3!$U$2:$U$245)</f>
        <v>0</v>
      </c>
      <c r="BD636">
        <f>SUMIF([5]s4!$A$2:$A$74,B636,[5]s4!$U$2:$U$74)</f>
        <v>0</v>
      </c>
      <c r="BF636">
        <f t="shared" si="50"/>
        <v>0</v>
      </c>
      <c r="BG636">
        <f t="shared" si="51"/>
        <v>0</v>
      </c>
      <c r="BH636">
        <f t="shared" si="52"/>
        <v>0</v>
      </c>
      <c r="BI636">
        <f t="shared" si="53"/>
        <v>0</v>
      </c>
      <c r="BJ636">
        <f t="shared" si="54"/>
        <v>0</v>
      </c>
      <c r="BL636" t="s">
        <v>114</v>
      </c>
      <c r="BM636" s="23">
        <v>157835.0766</v>
      </c>
      <c r="BN636" s="23">
        <v>27.30710668</v>
      </c>
      <c r="BP636" t="s">
        <v>183</v>
      </c>
      <c r="BQ636" s="23">
        <v>26342.088039999999</v>
      </c>
      <c r="BR636" s="23">
        <v>21.243432720000001</v>
      </c>
      <c r="BT636" t="s">
        <v>183</v>
      </c>
      <c r="BU636" s="23">
        <v>26342.088039999999</v>
      </c>
      <c r="BV636" s="23">
        <v>21.243432720000001</v>
      </c>
    </row>
    <row r="637" spans="1:74" x14ac:dyDescent="0.25">
      <c r="A637">
        <v>1</v>
      </c>
      <c r="B637" s="15">
        <v>9862</v>
      </c>
      <c r="C637" s="15">
        <v>-63.221368820000002</v>
      </c>
      <c r="D637" s="15">
        <v>-19.590186800000001</v>
      </c>
      <c r="E637" s="16">
        <v>1</v>
      </c>
      <c r="F637" s="19">
        <v>34423.813056669504</v>
      </c>
      <c r="G637" s="19">
        <v>65.547912108843548</v>
      </c>
      <c r="H637" s="16" t="str">
        <f>IF(LCOE_SensitivityScenarios!BF636&gt;'OnSSET_original_NoMG-PV-Diesel'!M636,'OnSSET_original_NoMG-PV-Diesel'!L636,LCOE_SensitivityScenarios!BG636)</f>
        <v>MG_Hybrid</v>
      </c>
      <c r="I637" s="39" t="str">
        <f>IF(LCOE_SensitivityScenarios!BK636&gt;'OnSSET_original_NoMG-PV-Diesel'!M636,'OnSSET_original_NoMG-PV-Diesel'!L636,LCOE_SensitivityScenarios!BL636)</f>
        <v>MG_Hybrid</v>
      </c>
      <c r="J637" s="39" t="str">
        <f>IF(LCOE_SensitivityScenarios!BP636&gt;'OnSSET_original_NoMG-PV-Diesel'!M636,'OnSSET_original_NoMG-PV-Diesel'!L636,LCOE_SensitivityScenarios!BQ636)</f>
        <v>MG_Hybrid</v>
      </c>
      <c r="K637" s="38" t="str">
        <f>IF(LCOE_SensitivityScenarios!BU636&gt;'OnSSET_original_NoMG-PV-Diesel'!V636,'OnSSET_original_NoMG-PV-Diesel'!U636,LCOE_SensitivityScenarios!BV636)</f>
        <v>MG_Hybrid</v>
      </c>
      <c r="L637" s="39" t="str">
        <f>IF(LCOE_SensitivityScenarios!BZ636&gt;'OnSSET_original_NoMG-PV-Diesel'!V636,'OnSSET_original_NoMG-PV-Diesel'!U636,LCOE_SensitivityScenarios!CA636)</f>
        <v>MG_Hybrid</v>
      </c>
      <c r="M637" s="40" t="str">
        <f>IF(LCOE_SensitivityScenarios!CE636&gt;'OnSSET_original_NoMG-PV-Diesel'!V636,'OnSSET_original_NoMG-PV-Diesel'!U636,LCOE_SensitivityScenarios!CF636)</f>
        <v>SA_Diesel</v>
      </c>
      <c r="N637" s="39" t="str">
        <f>IF(LCOE_SensitivityScenarios!CJ636&gt;'OnSSET_original_NoMG-PV-Diesel'!AE636,'OnSSET_original_NoMG-PV-Diesel'!AD636,LCOE_SensitivityScenarios!CK636)</f>
        <v>SA_Diesel</v>
      </c>
      <c r="O637" s="39" t="str">
        <f>IF(LCOE_SensitivityScenarios!CO636&gt;'OnSSET_original_NoMG-PV-Diesel'!AE636,'OnSSET_original_NoMG-PV-Diesel'!AD636,LCOE_SensitivityScenarios!CP636)</f>
        <v>SA_Diesel</v>
      </c>
      <c r="P637" s="40" t="str">
        <f>IF(LCOE_SensitivityScenarios!CT636&gt;'OnSSET_original_NoMG-PV-Diesel'!AE636,'OnSSET_original_NoMG-PV-Diesel'!AD636,LCOE_SensitivityScenarios!CU636)</f>
        <v>SA_Diesel</v>
      </c>
      <c r="Q637" s="38">
        <f>IF(LCOE_SensitivityScenarios!BF636&gt;'OnSSET_original_NoMG-PV-Diesel'!M636,'OnSSET_original_NoMG-PV-Diesel'!M636,LCOE_SensitivityScenarios!BF636)</f>
        <v>0.40384417198561057</v>
      </c>
      <c r="R637" s="28">
        <f>MIN('OnSSET_original_NoMG-PV-Diesel'!E636:I636,LCOE_SensitivityScenarios!BK636)</f>
        <v>0.36690266399361054</v>
      </c>
      <c r="S637" s="28">
        <f>MIN('OnSSET_original_NoMG-PV-Diesel'!E636:I636,LCOE_SensitivityScenarios!BP636)</f>
        <v>0.4364155179436105</v>
      </c>
      <c r="T637" s="27">
        <f>MIN('OnSSET_original_NoMG-PV-Diesel'!N636:R636,LCOE_SensitivityScenarios!BU636)</f>
        <v>0.34984320841976252</v>
      </c>
      <c r="U637" s="28">
        <f>MIN('OnSSET_original_NoMG-PV-Diesel'!N636:R636,LCOE_SensitivityScenarios!BZ636)</f>
        <v>0.31290170042776255</v>
      </c>
      <c r="V637" s="29">
        <f>MIN('OnSSET_original_NoMG-PV-Diesel'!N636:R636,LCOE_SensitivityScenarios!CE636)</f>
        <v>0.354807105884136</v>
      </c>
      <c r="W637" s="28">
        <f>MIN('OnSSET_original_NoMG-PV-Diesel'!W636:AA636,LCOE_SensitivityScenarios!CJ636)</f>
        <v>0.193914934660878</v>
      </c>
      <c r="X637" s="28">
        <f>MIN('OnSSET_original_NoMG-PV-Diesel'!W636:AA636,LCOE_SensitivityScenarios!CO636)</f>
        <v>0.193914934660878</v>
      </c>
      <c r="Y637" s="29">
        <f>MIN('OnSSET_original_NoMG-PV-Diesel'!W636:AA636,LCOE_SensitivityScenarios!CT636)</f>
        <v>0.193914934660878</v>
      </c>
      <c r="Z637">
        <f>VLOOKUP(B637,[1]base!$A$2:$U$169,21,FALSE)</f>
        <v>13.647</v>
      </c>
      <c r="AA637">
        <f>VLOOKUP(B637,[2]s1!$A$2:$T$275,20,FALSE)</f>
        <v>14.385</v>
      </c>
      <c r="AB637">
        <f>VLOOKUP(B637,[3]s2!$A$2:$T$275,20,FALSE)</f>
        <v>14.385</v>
      </c>
      <c r="AC637">
        <f>VLOOKUP(B637,[4]s3!$A$2:$T$275,20,FALSE)</f>
        <v>13.843999999999999</v>
      </c>
      <c r="AD637" t="str">
        <f>IF(L637='OnSSET_original_NoMG-PV-Diesel'!U636,'OnSSET_original_NoMG-PV-Diesel'!T636,"wait")</f>
        <v>wait</v>
      </c>
      <c r="AE637">
        <f>IF(M637='OnSSET_original_NoMG-PV-Diesel'!U636,'OnSSET_original_NoMG-PV-Diesel'!T636,"wait")</f>
        <v>15.7186360989358</v>
      </c>
      <c r="AF637">
        <f>IF(N637='OnSSET_original_NoMG-PV-Diesel'!AD636,'OnSSET_original_NoMG-PV-Diesel'!AC636,"wait")</f>
        <v>15.7186360989358</v>
      </c>
      <c r="AG637">
        <f>IF(O637='OnSSET_original_NoMG-PV-Diesel'!AD636,'OnSSET_original_NoMG-PV-Diesel'!AC636,"wait")</f>
        <v>15.7186360989358</v>
      </c>
      <c r="AH637">
        <f>IF(P637='OnSSET_original_NoMG-PV-Diesel'!AD636,'OnSSET_original_NoMG-PV-Diesel'!AC636,"wait")</f>
        <v>15.7186360989358</v>
      </c>
      <c r="AR637">
        <v>201.18</v>
      </c>
      <c r="AS637">
        <v>124.756</v>
      </c>
      <c r="AT637">
        <v>5.5E-2</v>
      </c>
      <c r="AU637">
        <v>5.3999999999999999E-2</v>
      </c>
      <c r="AV637">
        <v>23493.308440000001</v>
      </c>
      <c r="AW637">
        <v>42287.955190000001</v>
      </c>
      <c r="AX637">
        <v>8193.4890140000007</v>
      </c>
      <c r="AZ637">
        <f>SUMIF([1]base!$A$2:$A$169,B637,[1]base!$V$2:$V$169)</f>
        <v>33491.9</v>
      </c>
      <c r="BA637">
        <f>SUMIF([2]s1!$A$2:$A$275,B637,[2]s1!$U$2:$U$275)</f>
        <v>39611.199999999997</v>
      </c>
      <c r="BB637">
        <f>SUMIF([3]s2!$A$2:$A$115,B637,[3]s2!$U$2:$U$115)</f>
        <v>39611.199999999997</v>
      </c>
      <c r="BC637">
        <f>SUMIF([4]s3!$A$2:$A$245,B637,[4]s3!$U$2:$U$245)</f>
        <v>20610.82</v>
      </c>
      <c r="BD637">
        <f>SUMIF([5]s4!$A$2:$A$74,B637,[5]s4!$U$2:$U$74)</f>
        <v>0</v>
      </c>
      <c r="BF637">
        <f t="shared" si="50"/>
        <v>107466.65264400002</v>
      </c>
      <c r="BG637">
        <f t="shared" si="51"/>
        <v>113585.952644</v>
      </c>
      <c r="BH637">
        <f t="shared" si="52"/>
        <v>113585.952644</v>
      </c>
      <c r="BI637">
        <f t="shared" si="53"/>
        <v>94585.572644</v>
      </c>
      <c r="BJ637">
        <f t="shared" si="54"/>
        <v>0</v>
      </c>
      <c r="BL637" t="s">
        <v>114</v>
      </c>
      <c r="BM637" s="23">
        <v>108944.2773</v>
      </c>
      <c r="BN637" s="23">
        <v>21.488023129999998</v>
      </c>
      <c r="BP637" t="s">
        <v>183</v>
      </c>
      <c r="BQ637" s="23">
        <v>19491.280030000002</v>
      </c>
      <c r="BR637" s="23">
        <v>15.718636099999999</v>
      </c>
      <c r="BT637" t="s">
        <v>183</v>
      </c>
      <c r="BU637" s="23">
        <v>19491.280030000002</v>
      </c>
      <c r="BV637" s="23">
        <v>15.718636099999999</v>
      </c>
    </row>
    <row r="638" spans="1:74" x14ac:dyDescent="0.25">
      <c r="A638">
        <v>1</v>
      </c>
      <c r="B638" s="15">
        <v>9868</v>
      </c>
      <c r="C638" s="15">
        <v>-64.081794880000004</v>
      </c>
      <c r="D638" s="15">
        <v>-16.075035809999999</v>
      </c>
      <c r="E638" s="16">
        <v>0</v>
      </c>
      <c r="F638" s="19">
        <v>70390.373296858306</v>
      </c>
      <c r="G638" s="19">
        <v>90.782477036891848</v>
      </c>
      <c r="H638" s="16" t="str">
        <f>IF(LCOE_SensitivityScenarios!BF637&gt;'OnSSET_original_NoMG-PV-Diesel'!M637,'OnSSET_original_NoMG-PV-Diesel'!L637,LCOE_SensitivityScenarios!BG637)</f>
        <v>MG_Hybrid</v>
      </c>
      <c r="I638" s="39" t="str">
        <f>IF(LCOE_SensitivityScenarios!BK637&gt;'OnSSET_original_NoMG-PV-Diesel'!M637,'OnSSET_original_NoMG-PV-Diesel'!L637,LCOE_SensitivityScenarios!BL637)</f>
        <v>MG_Hybrid</v>
      </c>
      <c r="J638" s="39" t="str">
        <f>IF(LCOE_SensitivityScenarios!BP637&gt;'OnSSET_original_NoMG-PV-Diesel'!M637,'OnSSET_original_NoMG-PV-Diesel'!L637,LCOE_SensitivityScenarios!BQ637)</f>
        <v>SA_PV</v>
      </c>
      <c r="K638" s="38" t="str">
        <f>IF(LCOE_SensitivityScenarios!BU637&gt;'OnSSET_original_NoMG-PV-Diesel'!V637,'OnSSET_original_NoMG-PV-Diesel'!U637,LCOE_SensitivityScenarios!BV637)</f>
        <v>MG_Hybrid</v>
      </c>
      <c r="L638" s="39" t="str">
        <f>IF(LCOE_SensitivityScenarios!BZ637&gt;'OnSSET_original_NoMG-PV-Diesel'!V637,'OnSSET_original_NoMG-PV-Diesel'!U637,LCOE_SensitivityScenarios!CA637)</f>
        <v>MG_Hybrid</v>
      </c>
      <c r="M638" s="40" t="str">
        <f>IF(LCOE_SensitivityScenarios!CE637&gt;'OnSSET_original_NoMG-PV-Diesel'!V637,'OnSSET_original_NoMG-PV-Diesel'!U637,LCOE_SensitivityScenarios!CF637)</f>
        <v>MG_Diesel</v>
      </c>
      <c r="N638" s="39" t="str">
        <f>IF(LCOE_SensitivityScenarios!CJ637&gt;'OnSSET_original_NoMG-PV-Diesel'!AE637,'OnSSET_original_NoMG-PV-Diesel'!AD637,LCOE_SensitivityScenarios!CK637)</f>
        <v>SA_Diesel</v>
      </c>
      <c r="O638" s="39" t="str">
        <f>IF(LCOE_SensitivityScenarios!CO637&gt;'OnSSET_original_NoMG-PV-Diesel'!AE637,'OnSSET_original_NoMG-PV-Diesel'!AD637,LCOE_SensitivityScenarios!CP637)</f>
        <v>SA_Diesel</v>
      </c>
      <c r="P638" s="40" t="str">
        <f>IF(LCOE_SensitivityScenarios!CT637&gt;'OnSSET_original_NoMG-PV-Diesel'!AE637,'OnSSET_original_NoMG-PV-Diesel'!AD637,LCOE_SensitivityScenarios!CU637)</f>
        <v>SA_Diesel</v>
      </c>
      <c r="Q638" s="38">
        <f>IF(LCOE_SensitivityScenarios!BF637&gt;'OnSSET_original_NoMG-PV-Diesel'!M637,'OnSSET_original_NoMG-PV-Diesel'!M637,LCOE_SensitivityScenarios!BF637)</f>
        <v>0.45108231684245437</v>
      </c>
      <c r="R638" s="28">
        <f>MIN('OnSSET_original_NoMG-PV-Diesel'!E637:I637,LCOE_SensitivityScenarios!BK637)</f>
        <v>0.42532079056645444</v>
      </c>
      <c r="S638" s="28">
        <f>MIN('OnSSET_original_NoMG-PV-Diesel'!E637:I637,LCOE_SensitivityScenarios!BP637)</f>
        <v>0.45559902089028798</v>
      </c>
      <c r="T638" s="27">
        <f>MIN('OnSSET_original_NoMG-PV-Diesel'!N637:R637,LCOE_SensitivityScenarios!BU637)</f>
        <v>0.38301293209708959</v>
      </c>
      <c r="U638" s="28">
        <f>MIN('OnSSET_original_NoMG-PV-Diesel'!N637:R637,LCOE_SensitivityScenarios!BZ637)</f>
        <v>0.35725140582108955</v>
      </c>
      <c r="V638" s="29">
        <f>MIN('OnSSET_original_NoMG-PV-Diesel'!N637:R637,LCOE_SensitivityScenarios!CE637)</f>
        <v>0.4039506269425448</v>
      </c>
      <c r="W638" s="28">
        <f>MIN('OnSSET_original_NoMG-PV-Diesel'!W637:AA637,LCOE_SensitivityScenarios!CJ637)</f>
        <v>0.248216042448727</v>
      </c>
      <c r="X638" s="28">
        <f>MIN('OnSSET_original_NoMG-PV-Diesel'!W637:AA637,LCOE_SensitivityScenarios!CO637)</f>
        <v>0.248216042448727</v>
      </c>
      <c r="Y638" s="29">
        <f>MIN('OnSSET_original_NoMG-PV-Diesel'!W637:AA637,LCOE_SensitivityScenarios!CT637)</f>
        <v>0.248216042448727</v>
      </c>
      <c r="Z638">
        <f>VLOOKUP(B638,[1]base!$A$2:$U$169,21,FALSE)</f>
        <v>24.459</v>
      </c>
      <c r="AA638">
        <f>VLOOKUP(B638,[2]s1!$A$2:$T$275,20,FALSE)</f>
        <v>24.459</v>
      </c>
      <c r="AB638">
        <f>IF(J638='OnSSET_original_NoMG-PV-Diesel'!L637,'OnSSET_original_NoMG-PV-Diesel'!K637,"wait")</f>
        <v>16.6696812508135</v>
      </c>
      <c r="AC638">
        <f>VLOOKUP(B638,[4]s3!$A$2:$T$275,20,FALSE)</f>
        <v>24.013000000000002</v>
      </c>
      <c r="AD638" t="str">
        <f>IF(L638='OnSSET_original_NoMG-PV-Diesel'!U637,'OnSSET_original_NoMG-PV-Diesel'!T637,"wait")</f>
        <v>wait</v>
      </c>
      <c r="AE638" t="str">
        <f>IF(M638='OnSSET_original_NoMG-PV-Diesel'!U637,'OnSSET_original_NoMG-PV-Diesel'!T637,"wait")</f>
        <v>wait</v>
      </c>
      <c r="AF638">
        <f>IF(N638='OnSSET_original_NoMG-PV-Diesel'!AD637,'OnSSET_original_NoMG-PV-Diesel'!AC637,"wait")</f>
        <v>32.141722966601897</v>
      </c>
      <c r="AG638">
        <f>IF(O638='OnSSET_original_NoMG-PV-Diesel'!AD637,'OnSSET_original_NoMG-PV-Diesel'!AC637,"wait")</f>
        <v>32.141722966601897</v>
      </c>
      <c r="AH638">
        <f>IF(P638='OnSSET_original_NoMG-PV-Diesel'!AD637,'OnSSET_original_NoMG-PV-Diesel'!AC637,"wait")</f>
        <v>32.141722966601897</v>
      </c>
      <c r="AR638">
        <v>135.941</v>
      </c>
      <c r="AS638">
        <v>135.86000000000001</v>
      </c>
      <c r="AT638">
        <v>42.67</v>
      </c>
      <c r="AU638">
        <v>12.720999999999901</v>
      </c>
      <c r="AV638">
        <v>66152.32475</v>
      </c>
      <c r="AW638">
        <v>0</v>
      </c>
      <c r="AX638">
        <v>15286.37911</v>
      </c>
      <c r="AZ638">
        <f>SUMIF([1]base!$A$2:$A$169,B638,[1]base!$V$2:$V$169)</f>
        <v>62709</v>
      </c>
      <c r="BA638">
        <f>SUMIF([2]s1!$A$2:$A$275,B638,[2]s1!$U$2:$U$275)</f>
        <v>62709</v>
      </c>
      <c r="BB638">
        <f>SUMIF([3]s2!$A$2:$A$115,B638,[3]s2!$U$2:$U$115)</f>
        <v>0</v>
      </c>
      <c r="BC638">
        <f>SUMIF([4]s3!$A$2:$A$245,B638,[4]s3!$U$2:$U$245)</f>
        <v>48968.42</v>
      </c>
      <c r="BD638">
        <f>SUMIF([5]s4!$A$2:$A$74,B638,[5]s4!$U$2:$U$74)</f>
        <v>0</v>
      </c>
      <c r="BF638">
        <f t="shared" si="50"/>
        <v>144147.70386000001</v>
      </c>
      <c r="BG638">
        <f t="shared" si="51"/>
        <v>144147.70386000001</v>
      </c>
      <c r="BH638">
        <f t="shared" si="52"/>
        <v>0</v>
      </c>
      <c r="BI638">
        <f t="shared" si="53"/>
        <v>130407.12385999999</v>
      </c>
      <c r="BJ638">
        <f t="shared" si="54"/>
        <v>0</v>
      </c>
      <c r="BL638" t="s">
        <v>114</v>
      </c>
      <c r="BM638" s="23">
        <v>212960.4921</v>
      </c>
      <c r="BN638" s="23">
        <v>42.004041829999998</v>
      </c>
      <c r="BP638" t="s">
        <v>184</v>
      </c>
      <c r="BQ638" s="23">
        <v>105862.901</v>
      </c>
      <c r="BR638" s="23">
        <v>24.166709000000001</v>
      </c>
      <c r="BT638" t="s">
        <v>183</v>
      </c>
      <c r="BU638" s="23">
        <v>39856.086689999996</v>
      </c>
      <c r="BV638" s="23">
        <v>32.141722969999996</v>
      </c>
    </row>
    <row r="639" spans="1:74" x14ac:dyDescent="0.25">
      <c r="A639">
        <v>1</v>
      </c>
      <c r="B639" s="15">
        <v>9874</v>
      </c>
      <c r="C639" s="15">
        <v>-63.83576343</v>
      </c>
      <c r="D639" s="15">
        <v>-18.157297700000001</v>
      </c>
      <c r="E639" s="16">
        <v>1</v>
      </c>
      <c r="F639" s="19">
        <v>58009.997363111899</v>
      </c>
      <c r="G639" s="19">
        <v>73.411069292783964</v>
      </c>
      <c r="H639" s="16" t="str">
        <f>IF(LCOE_SensitivityScenarios!BF638&gt;'OnSSET_original_NoMG-PV-Diesel'!M638,'OnSSET_original_NoMG-PV-Diesel'!L638,LCOE_SensitivityScenarios!BG638)</f>
        <v>Grid_extension</v>
      </c>
      <c r="I639" s="39" t="str">
        <f>IF(LCOE_SensitivityScenarios!BK638&gt;'OnSSET_original_NoMG-PV-Diesel'!M638,'OnSSET_original_NoMG-PV-Diesel'!L638,LCOE_SensitivityScenarios!BL638)</f>
        <v>MG_Hybrid</v>
      </c>
      <c r="J639" s="39" t="str">
        <f>IF(LCOE_SensitivityScenarios!BP638&gt;'OnSSET_original_NoMG-PV-Diesel'!M638,'OnSSET_original_NoMG-PV-Diesel'!L638,LCOE_SensitivityScenarios!BQ638)</f>
        <v>Grid_extension</v>
      </c>
      <c r="K639" s="38" t="str">
        <f>IF(LCOE_SensitivityScenarios!BU638&gt;'OnSSET_original_NoMG-PV-Diesel'!V638,'OnSSET_original_NoMG-PV-Diesel'!U638,LCOE_SensitivityScenarios!BV638)</f>
        <v>SA_Diesel</v>
      </c>
      <c r="L639" s="39" t="str">
        <f>IF(LCOE_SensitivityScenarios!BZ638&gt;'OnSSET_original_NoMG-PV-Diesel'!V638,'OnSSET_original_NoMG-PV-Diesel'!U638,LCOE_SensitivityScenarios!CA638)</f>
        <v>MG_Hybrid</v>
      </c>
      <c r="M639" s="40" t="str">
        <f>IF(LCOE_SensitivityScenarios!CE638&gt;'OnSSET_original_NoMG-PV-Diesel'!V638,'OnSSET_original_NoMG-PV-Diesel'!U638,LCOE_SensitivityScenarios!CF638)</f>
        <v>SA_Diesel</v>
      </c>
      <c r="N639" s="39" t="str">
        <f>IF(LCOE_SensitivityScenarios!CJ638&gt;'OnSSET_original_NoMG-PV-Diesel'!AE638,'OnSSET_original_NoMG-PV-Diesel'!AD638,LCOE_SensitivityScenarios!CK638)</f>
        <v>SA_Diesel</v>
      </c>
      <c r="O639" s="39" t="str">
        <f>IF(LCOE_SensitivityScenarios!CO638&gt;'OnSSET_original_NoMG-PV-Diesel'!AE638,'OnSSET_original_NoMG-PV-Diesel'!AD638,LCOE_SensitivityScenarios!CP638)</f>
        <v>SA_Diesel</v>
      </c>
      <c r="P639" s="40" t="str">
        <f>IF(LCOE_SensitivityScenarios!CT638&gt;'OnSSET_original_NoMG-PV-Diesel'!AE638,'OnSSET_original_NoMG-PV-Diesel'!AD638,LCOE_SensitivityScenarios!CU638)</f>
        <v>SA_Diesel</v>
      </c>
      <c r="Q639" s="38">
        <f>IF(LCOE_SensitivityScenarios!BF638&gt;'OnSSET_original_NoMG-PV-Diesel'!M638,'OnSSET_original_NoMG-PV-Diesel'!M638,LCOE_SensitivityScenarios!BF638)</f>
        <v>0.39167859465603699</v>
      </c>
      <c r="R639" s="28">
        <f>MIN('OnSSET_original_NoMG-PV-Diesel'!E638:I638,LCOE_SensitivityScenarios!BK638)</f>
        <v>0.38168640001070836</v>
      </c>
      <c r="S639" s="28">
        <f>MIN('OnSSET_original_NoMG-PV-Diesel'!E638:I638,LCOE_SensitivityScenarios!BP638)</f>
        <v>0.39167859465603699</v>
      </c>
      <c r="T639" s="27">
        <f>MIN('OnSSET_original_NoMG-PV-Diesel'!N638:R638,LCOE_SensitivityScenarios!BU638)</f>
        <v>0.33704192864490101</v>
      </c>
      <c r="U639" s="28">
        <f>MIN('OnSSET_original_NoMG-PV-Diesel'!N638:R638,LCOE_SensitivityScenarios!BZ638)</f>
        <v>0.32792485343347633</v>
      </c>
      <c r="V639" s="29">
        <f>MIN('OnSSET_original_NoMG-PV-Diesel'!N638:R638,LCOE_SensitivityScenarios!CE638)</f>
        <v>0.33704192864490101</v>
      </c>
      <c r="W639" s="28">
        <f>MIN('OnSSET_original_NoMG-PV-Diesel'!W638:AA638,LCOE_SensitivityScenarios!CJ638)</f>
        <v>0.18788147824000501</v>
      </c>
      <c r="X639" s="28">
        <f>MIN('OnSSET_original_NoMG-PV-Diesel'!W638:AA638,LCOE_SensitivityScenarios!CO638)</f>
        <v>0.18788147824000501</v>
      </c>
      <c r="Y639" s="29">
        <f>MIN('OnSSET_original_NoMG-PV-Diesel'!W638:AA638,LCOE_SensitivityScenarios!CT638)</f>
        <v>0.18788147824000501</v>
      </c>
      <c r="Z639">
        <f>IF(H639='OnSSET_original_NoMG-PV-Diesel'!L638,'OnSSET_original_NoMG-PV-Diesel'!K638,"wait")</f>
        <v>10.4900100040801</v>
      </c>
      <c r="AA639">
        <f>VLOOKUP(B639,[2]s1!$A$2:$T$275,20,FALSE)</f>
        <v>27.151</v>
      </c>
      <c r="AB639">
        <f>IF(J639='OnSSET_original_NoMG-PV-Diesel'!L638,'OnSSET_original_NoMG-PV-Diesel'!K638,"wait")</f>
        <v>10.4900100040801</v>
      </c>
      <c r="AC639">
        <f>IF(K639='OnSSET_original_NoMG-PV-Diesel'!U638,'OnSSET_original_NoMG-PV-Diesel'!T638,"wait")</f>
        <v>26.488583270827299</v>
      </c>
      <c r="AD639" t="str">
        <f>IF(L639='OnSSET_original_NoMG-PV-Diesel'!U638,'OnSSET_original_NoMG-PV-Diesel'!T638,"wait")</f>
        <v>wait</v>
      </c>
      <c r="AE639">
        <f>IF(M639='OnSSET_original_NoMG-PV-Diesel'!U638,'OnSSET_original_NoMG-PV-Diesel'!T638,"wait")</f>
        <v>26.488583270827299</v>
      </c>
      <c r="AF639">
        <f>IF(N639='OnSSET_original_NoMG-PV-Diesel'!AD638,'OnSSET_original_NoMG-PV-Diesel'!AC638,"wait")</f>
        <v>26.488583270827299</v>
      </c>
      <c r="AG639">
        <f>IF(O639='OnSSET_original_NoMG-PV-Diesel'!AD638,'OnSSET_original_NoMG-PV-Diesel'!AC638,"wait")</f>
        <v>26.488583270827299</v>
      </c>
      <c r="AH639">
        <f>IF(P639='OnSSET_original_NoMG-PV-Diesel'!AD638,'OnSSET_original_NoMG-PV-Diesel'!AC638,"wait")</f>
        <v>26.488583270827299</v>
      </c>
      <c r="AR639" s="23">
        <v>75.278999999999996</v>
      </c>
      <c r="AS639" s="23">
        <v>69.597999999999999</v>
      </c>
      <c r="AT639" s="23">
        <v>0.99299999999999999</v>
      </c>
      <c r="AU639" s="23">
        <v>0.95</v>
      </c>
      <c r="AV639" s="23">
        <v>54062.545270000002</v>
      </c>
      <c r="AW639" s="23">
        <v>32887.590859999997</v>
      </c>
      <c r="AX639" s="23">
        <v>9936.1464180000003</v>
      </c>
      <c r="AZ639">
        <f>SUMIF([1]base!$A$2:$A$169,B639,[1]base!$V$2:$V$169)</f>
        <v>0</v>
      </c>
      <c r="BA639">
        <f>SUMIF([2]s1!$A$2:$A$275,B639,[2]s1!$U$2:$U$275)</f>
        <v>45136.14</v>
      </c>
      <c r="BB639">
        <f>SUMIF([3]s2!$A$2:$A$115,B639,[3]s2!$U$2:$U$115)</f>
        <v>0</v>
      </c>
      <c r="BC639">
        <f>SUMIF([4]s3!$A$2:$A$245,B639,[4]s3!$U$2:$U$245)</f>
        <v>0</v>
      </c>
      <c r="BD639">
        <f>SUMIF([5]s4!$A$2:$A$74,B639,[5]s4!$U$2:$U$74)</f>
        <v>0</v>
      </c>
      <c r="BF639">
        <f t="shared" si="50"/>
        <v>0</v>
      </c>
      <c r="BG639">
        <f t="shared" si="51"/>
        <v>142022.422548</v>
      </c>
      <c r="BH639">
        <f t="shared" si="52"/>
        <v>0</v>
      </c>
      <c r="BI639">
        <f t="shared" si="53"/>
        <v>0</v>
      </c>
      <c r="BJ639">
        <f t="shared" si="54"/>
        <v>0</v>
      </c>
      <c r="BL639" t="s">
        <v>115</v>
      </c>
      <c r="BM639" s="23">
        <v>140242.2071</v>
      </c>
      <c r="BN639" s="23">
        <v>15.30541493</v>
      </c>
      <c r="BP639" t="s">
        <v>183</v>
      </c>
      <c r="BQ639" s="23">
        <v>32846.131869999997</v>
      </c>
      <c r="BR639" s="23">
        <v>26.488583269999999</v>
      </c>
      <c r="BT639" t="s">
        <v>183</v>
      </c>
      <c r="BU639" s="23">
        <v>32846.131869999997</v>
      </c>
      <c r="BV639" s="23">
        <v>26.488583269999999</v>
      </c>
    </row>
    <row r="640" spans="1:74" x14ac:dyDescent="0.25">
      <c r="A640">
        <v>1</v>
      </c>
      <c r="B640" s="15">
        <v>9896</v>
      </c>
      <c r="C640" s="15">
        <v>-63.808130810000002</v>
      </c>
      <c r="D640" s="15">
        <v>-17.513952140000001</v>
      </c>
      <c r="E640" s="16">
        <v>0</v>
      </c>
      <c r="F640" s="19">
        <v>45218.873016963102</v>
      </c>
      <c r="G640" s="19">
        <v>87.859018842202786</v>
      </c>
      <c r="H640" s="16" t="str">
        <f>IF(LCOE_SensitivityScenarios!BF639&gt;'OnSSET_original_NoMG-PV-Diesel'!M639,'OnSSET_original_NoMG-PV-Diesel'!L639,LCOE_SensitivityScenarios!BG639)</f>
        <v>SA_PV</v>
      </c>
      <c r="I640" s="39" t="str">
        <f>IF(LCOE_SensitivityScenarios!BK639&gt;'OnSSET_original_NoMG-PV-Diesel'!M639,'OnSSET_original_NoMG-PV-Diesel'!L639,LCOE_SensitivityScenarios!BL639)</f>
        <v>MG_Hybrid</v>
      </c>
      <c r="J640" s="39" t="str">
        <f>IF(LCOE_SensitivityScenarios!BP639&gt;'OnSSET_original_NoMG-PV-Diesel'!M639,'OnSSET_original_NoMG-PV-Diesel'!L639,LCOE_SensitivityScenarios!BQ639)</f>
        <v>SA_PV</v>
      </c>
      <c r="K640" s="38" t="str">
        <f>IF(LCOE_SensitivityScenarios!BU639&gt;'OnSSET_original_NoMG-PV-Diesel'!V639,'OnSSET_original_NoMG-PV-Diesel'!U639,LCOE_SensitivityScenarios!BV639)</f>
        <v>SA_Diesel</v>
      </c>
      <c r="L640" s="39" t="str">
        <f>IF(LCOE_SensitivityScenarios!BZ639&gt;'OnSSET_original_NoMG-PV-Diesel'!V639,'OnSSET_original_NoMG-PV-Diesel'!U639,LCOE_SensitivityScenarios!CA639)</f>
        <v>SA_Diesel</v>
      </c>
      <c r="M640" s="40" t="str">
        <f>IF(LCOE_SensitivityScenarios!CE639&gt;'OnSSET_original_NoMG-PV-Diesel'!V639,'OnSSET_original_NoMG-PV-Diesel'!U639,LCOE_SensitivityScenarios!CF639)</f>
        <v>SA_Diesel</v>
      </c>
      <c r="N640" s="39" t="str">
        <f>IF(LCOE_SensitivityScenarios!CJ639&gt;'OnSSET_original_NoMG-PV-Diesel'!AE639,'OnSSET_original_NoMG-PV-Diesel'!AD639,LCOE_SensitivityScenarios!CK639)</f>
        <v>SA_Diesel</v>
      </c>
      <c r="O640" s="39" t="str">
        <f>IF(LCOE_SensitivityScenarios!CO639&gt;'OnSSET_original_NoMG-PV-Diesel'!AE639,'OnSSET_original_NoMG-PV-Diesel'!AD639,LCOE_SensitivityScenarios!CP639)</f>
        <v>SA_Diesel</v>
      </c>
      <c r="P640" s="40" t="str">
        <f>IF(LCOE_SensitivityScenarios!CT639&gt;'OnSSET_original_NoMG-PV-Diesel'!AE639,'OnSSET_original_NoMG-PV-Diesel'!AD639,LCOE_SensitivityScenarios!CU639)</f>
        <v>SA_Diesel</v>
      </c>
      <c r="Q640" s="38">
        <f>IF(LCOE_SensitivityScenarios!BF639&gt;'OnSSET_original_NoMG-PV-Diesel'!M639,'OnSSET_original_NoMG-PV-Diesel'!M639,LCOE_SensitivityScenarios!BF639)</f>
        <v>0.47819919780029102</v>
      </c>
      <c r="R640" s="28">
        <f>MIN('OnSSET_original_NoMG-PV-Diesel'!E639:I639,LCOE_SensitivityScenarios!BK639)</f>
        <v>0.47170656077512213</v>
      </c>
      <c r="S640" s="28">
        <f>MIN('OnSSET_original_NoMG-PV-Diesel'!E639:I639,LCOE_SensitivityScenarios!BP639)</f>
        <v>0.47819919780029102</v>
      </c>
      <c r="T640" s="27">
        <f>MIN('OnSSET_original_NoMG-PV-Diesel'!N639:R639,LCOE_SensitivityScenarios!BU639)</f>
        <v>0.39033746036260603</v>
      </c>
      <c r="U640" s="28">
        <f>MIN('OnSSET_original_NoMG-PV-Diesel'!N639:R639,LCOE_SensitivityScenarios!BZ639)</f>
        <v>0.39033746036260603</v>
      </c>
      <c r="V640" s="29">
        <f>MIN('OnSSET_original_NoMG-PV-Diesel'!N639:R639,LCOE_SensitivityScenarios!CE639)</f>
        <v>0.39033746036260603</v>
      </c>
      <c r="W640" s="28">
        <f>MIN('OnSSET_original_NoMG-PV-Diesel'!W639:AA639,LCOE_SensitivityScenarios!CJ639)</f>
        <v>0.205981847502622</v>
      </c>
      <c r="X640" s="28">
        <f>MIN('OnSSET_original_NoMG-PV-Diesel'!W639:AA639,LCOE_SensitivityScenarios!CO639)</f>
        <v>0.205981847502622</v>
      </c>
      <c r="Y640" s="29">
        <f>MIN('OnSSET_original_NoMG-PV-Diesel'!W639:AA639,LCOE_SensitivityScenarios!CT639)</f>
        <v>0.205981847502622</v>
      </c>
      <c r="Z640">
        <f>IF(H640='OnSSET_original_NoMG-PV-Diesel'!L639,'OnSSET_original_NoMG-PV-Diesel'!K639,"wait")</f>
        <v>13.173738402465199</v>
      </c>
      <c r="AA640">
        <f>VLOOKUP(B640,[2]s1!$A$2:$T$275,20,FALSE)</f>
        <v>13.647</v>
      </c>
      <c r="AB640">
        <f>IF(J640='OnSSET_original_NoMG-PV-Diesel'!L639,'OnSSET_original_NoMG-PV-Diesel'!K639,"wait")</f>
        <v>13.173738402465199</v>
      </c>
      <c r="AC640">
        <f>IF(K640='OnSSET_original_NoMG-PV-Diesel'!U639,'OnSSET_original_NoMG-PV-Diesel'!T639,"wait")</f>
        <v>20.6478872223576</v>
      </c>
      <c r="AD640">
        <f>IF(L640='OnSSET_original_NoMG-PV-Diesel'!U639,'OnSSET_original_NoMG-PV-Diesel'!T639,"wait")</f>
        <v>20.6478872223576</v>
      </c>
      <c r="AE640">
        <f>IF(M640='OnSSET_original_NoMG-PV-Diesel'!U639,'OnSSET_original_NoMG-PV-Diesel'!T639,"wait")</f>
        <v>20.6478872223576</v>
      </c>
      <c r="AF640">
        <f>IF(N640='OnSSET_original_NoMG-PV-Diesel'!AD639,'OnSSET_original_NoMG-PV-Diesel'!AC639,"wait")</f>
        <v>20.6478872223576</v>
      </c>
      <c r="AG640">
        <f>IF(O640='OnSSET_original_NoMG-PV-Diesel'!AD639,'OnSSET_original_NoMG-PV-Diesel'!AC639,"wait")</f>
        <v>20.6478872223576</v>
      </c>
      <c r="AH640">
        <f>IF(P640='OnSSET_original_NoMG-PV-Diesel'!AD639,'OnSSET_original_NoMG-PV-Diesel'!AC639,"wait")</f>
        <v>20.6478872223576</v>
      </c>
      <c r="AR640">
        <v>12.97</v>
      </c>
      <c r="AS640">
        <v>12.965</v>
      </c>
      <c r="AT640">
        <v>11.199</v>
      </c>
      <c r="AU640">
        <v>1.0999999999999999E-2</v>
      </c>
      <c r="AV640">
        <v>59913.218659999999</v>
      </c>
      <c r="AW640">
        <v>0</v>
      </c>
      <c r="AX640">
        <v>12381.96708</v>
      </c>
      <c r="AZ640">
        <f>SUMIF([1]base!$A$2:$A$169,B640,[1]base!$V$2:$V$169)</f>
        <v>0</v>
      </c>
      <c r="BA640">
        <f>SUMIF([2]s1!$A$2:$A$275,B640,[2]s1!$U$2:$U$275)</f>
        <v>33491.9</v>
      </c>
      <c r="BB640">
        <f>SUMIF([3]s2!$A$2:$A$115,B640,[3]s2!$U$2:$U$115)</f>
        <v>0</v>
      </c>
      <c r="BC640">
        <f>SUMIF([4]s3!$A$2:$A$245,B640,[4]s3!$U$2:$U$245)</f>
        <v>0</v>
      </c>
      <c r="BD640">
        <f>SUMIF([5]s4!$A$2:$A$74,B640,[5]s4!$U$2:$U$74)</f>
        <v>0</v>
      </c>
      <c r="BF640">
        <f t="shared" si="50"/>
        <v>0</v>
      </c>
      <c r="BG640">
        <f t="shared" si="51"/>
        <v>105787.08574000001</v>
      </c>
      <c r="BH640">
        <f t="shared" si="52"/>
        <v>0</v>
      </c>
      <c r="BI640">
        <f t="shared" si="53"/>
        <v>0</v>
      </c>
      <c r="BJ640">
        <f t="shared" si="54"/>
        <v>0</v>
      </c>
      <c r="BL640" t="s">
        <v>114</v>
      </c>
      <c r="BM640" s="23">
        <v>143592.43780000001</v>
      </c>
      <c r="BN640" s="23">
        <v>28.321979840000001</v>
      </c>
      <c r="BP640" t="s">
        <v>183</v>
      </c>
      <c r="BQ640" s="23">
        <v>25603.60513</v>
      </c>
      <c r="BR640" s="23">
        <v>20.647887220000001</v>
      </c>
      <c r="BT640" t="s">
        <v>183</v>
      </c>
      <c r="BU640" s="23">
        <v>25603.60513</v>
      </c>
      <c r="BV640" s="23">
        <v>20.647887220000001</v>
      </c>
    </row>
    <row r="641" spans="1:74" x14ac:dyDescent="0.25">
      <c r="A641">
        <v>1</v>
      </c>
      <c r="B641" s="15">
        <v>9901</v>
      </c>
      <c r="C641" s="15">
        <v>-63.475285110000002</v>
      </c>
      <c r="D641" s="15">
        <v>-18.05067133</v>
      </c>
      <c r="E641" s="16">
        <v>0</v>
      </c>
      <c r="F641" s="19">
        <v>31707.6717024955</v>
      </c>
      <c r="G641" s="19">
        <v>51.398401387604757</v>
      </c>
      <c r="H641" s="16" t="str">
        <f>IF(LCOE_SensitivityScenarios!BF640&gt;'OnSSET_original_NoMG-PV-Diesel'!M640,'OnSSET_original_NoMG-PV-Diesel'!L640,LCOE_SensitivityScenarios!BG640)</f>
        <v>SA_Diesel</v>
      </c>
      <c r="I641" s="39" t="str">
        <f>IF(LCOE_SensitivityScenarios!BK640&gt;'OnSSET_original_NoMG-PV-Diesel'!M640,'OnSSET_original_NoMG-PV-Diesel'!L640,LCOE_SensitivityScenarios!BL640)</f>
        <v>SA_Diesel</v>
      </c>
      <c r="J641" s="39" t="str">
        <f>IF(LCOE_SensitivityScenarios!BP640&gt;'OnSSET_original_NoMG-PV-Diesel'!M640,'OnSSET_original_NoMG-PV-Diesel'!L640,LCOE_SensitivityScenarios!BQ640)</f>
        <v>SA_Diesel</v>
      </c>
      <c r="K641" s="38" t="str">
        <f>IF(LCOE_SensitivityScenarios!BU640&gt;'OnSSET_original_NoMG-PV-Diesel'!V640,'OnSSET_original_NoMG-PV-Diesel'!U640,LCOE_SensitivityScenarios!BV640)</f>
        <v>SA_Diesel</v>
      </c>
      <c r="L641" s="39" t="str">
        <f>IF(LCOE_SensitivityScenarios!BZ640&gt;'OnSSET_original_NoMG-PV-Diesel'!V640,'OnSSET_original_NoMG-PV-Diesel'!U640,LCOE_SensitivityScenarios!CA640)</f>
        <v>SA_Diesel</v>
      </c>
      <c r="M641" s="40" t="str">
        <f>IF(LCOE_SensitivityScenarios!CE640&gt;'OnSSET_original_NoMG-PV-Diesel'!V640,'OnSSET_original_NoMG-PV-Diesel'!U640,LCOE_SensitivityScenarios!CF640)</f>
        <v>SA_Diesel</v>
      </c>
      <c r="N641" s="39" t="str">
        <f>IF(LCOE_SensitivityScenarios!CJ640&gt;'OnSSET_original_NoMG-PV-Diesel'!AE640,'OnSSET_original_NoMG-PV-Diesel'!AD640,LCOE_SensitivityScenarios!CK640)</f>
        <v>SA_Diesel</v>
      </c>
      <c r="O641" s="39" t="str">
        <f>IF(LCOE_SensitivityScenarios!CO640&gt;'OnSSET_original_NoMG-PV-Diesel'!AE640,'OnSSET_original_NoMG-PV-Diesel'!AD640,LCOE_SensitivityScenarios!CP640)</f>
        <v>SA_Diesel</v>
      </c>
      <c r="P641" s="40" t="str">
        <f>IF(LCOE_SensitivityScenarios!CT640&gt;'OnSSET_original_NoMG-PV-Diesel'!AE640,'OnSSET_original_NoMG-PV-Diesel'!AD640,LCOE_SensitivityScenarios!CU640)</f>
        <v>SA_Diesel</v>
      </c>
      <c r="Q641" s="38">
        <f>IF(LCOE_SensitivityScenarios!BF640&gt;'OnSSET_original_NoMG-PV-Diesel'!M640,'OnSSET_original_NoMG-PV-Diesel'!M640,LCOE_SensitivityScenarios!BF640)</f>
        <v>0.42529319994385001</v>
      </c>
      <c r="R641" s="28">
        <f>MIN('OnSSET_original_NoMG-PV-Diesel'!E640:I640,LCOE_SensitivityScenarios!BK640)</f>
        <v>0.42529319994385001</v>
      </c>
      <c r="S641" s="28">
        <f>MIN('OnSSET_original_NoMG-PV-Diesel'!E640:I640,LCOE_SensitivityScenarios!BP640)</f>
        <v>0.42529319994385001</v>
      </c>
      <c r="T641" s="27">
        <f>MIN('OnSSET_original_NoMG-PV-Diesel'!N640:R640,LCOE_SensitivityScenarios!BU640)</f>
        <v>0.31927675140566703</v>
      </c>
      <c r="U641" s="28">
        <f>MIN('OnSSET_original_NoMG-PV-Diesel'!N640:R640,LCOE_SensitivityScenarios!BZ640)</f>
        <v>0.31927675140566703</v>
      </c>
      <c r="V641" s="29">
        <f>MIN('OnSSET_original_NoMG-PV-Diesel'!N640:R640,LCOE_SensitivityScenarios!CE640)</f>
        <v>0.31927675140566703</v>
      </c>
      <c r="W641" s="28">
        <f>MIN('OnSSET_original_NoMG-PV-Diesel'!W640:AA640,LCOE_SensitivityScenarios!CJ640)</f>
        <v>0.18184802181913301</v>
      </c>
      <c r="X641" s="28">
        <f>MIN('OnSSET_original_NoMG-PV-Diesel'!W640:AA640,LCOE_SensitivityScenarios!CO640)</f>
        <v>0.18184802181913301</v>
      </c>
      <c r="Y641" s="29">
        <f>MIN('OnSSET_original_NoMG-PV-Diesel'!W640:AA640,LCOE_SensitivityScenarios!CT640)</f>
        <v>0.18184802181913301</v>
      </c>
      <c r="Z641">
        <f>IF(H641='OnSSET_original_NoMG-PV-Diesel'!L640,'OnSSET_original_NoMG-PV-Diesel'!K640,"wait")</f>
        <v>9.6852599470979701</v>
      </c>
      <c r="AA641">
        <f>IF(I641='OnSSET_original_NoMG-PV-Diesel'!L640,'OnSSET_original_NoMG-PV-Diesel'!K640,"wait")</f>
        <v>9.6852599470979701</v>
      </c>
      <c r="AB641">
        <f>IF(J641='OnSSET_original_NoMG-PV-Diesel'!L640,'OnSSET_original_NoMG-PV-Diesel'!K640,"wait")</f>
        <v>9.6852599470979701</v>
      </c>
      <c r="AC641">
        <f>IF(K641='OnSSET_original_NoMG-PV-Diesel'!U640,'OnSSET_original_NoMG-PV-Diesel'!T640,"wait")</f>
        <v>14.478388905249099</v>
      </c>
      <c r="AD641">
        <f>IF(L641='OnSSET_original_NoMG-PV-Diesel'!U640,'OnSSET_original_NoMG-PV-Diesel'!T640,"wait")</f>
        <v>14.478388905249099</v>
      </c>
      <c r="AE641">
        <f>IF(M641='OnSSET_original_NoMG-PV-Diesel'!U640,'OnSSET_original_NoMG-PV-Diesel'!T640,"wait")</f>
        <v>14.478388905249099</v>
      </c>
      <c r="AF641">
        <f>IF(N641='OnSSET_original_NoMG-PV-Diesel'!AD640,'OnSSET_original_NoMG-PV-Diesel'!AC640,"wait")</f>
        <v>14.478388905249099</v>
      </c>
      <c r="AG641">
        <f>IF(O641='OnSSET_original_NoMG-PV-Diesel'!AD640,'OnSSET_original_NoMG-PV-Diesel'!AC640,"wait")</f>
        <v>14.478388905249099</v>
      </c>
      <c r="AH641">
        <f>IF(P641='OnSSET_original_NoMG-PV-Diesel'!AD640,'OnSSET_original_NoMG-PV-Diesel'!AC640,"wait")</f>
        <v>14.478388905249099</v>
      </c>
      <c r="AR641">
        <v>34.520000000000003</v>
      </c>
      <c r="AS641">
        <v>28.68</v>
      </c>
      <c r="AT641">
        <v>3.6019999999999999</v>
      </c>
      <c r="AU641">
        <v>1.113</v>
      </c>
      <c r="AV641">
        <v>50865.48186</v>
      </c>
      <c r="AW641">
        <v>0</v>
      </c>
      <c r="AX641">
        <v>8713.2360900000003</v>
      </c>
      <c r="AZ641">
        <f>SUMIF([1]base!$A$2:$A$169,B641,[1]base!$V$2:$V$169)</f>
        <v>0</v>
      </c>
      <c r="BA641">
        <f>SUMIF([2]s1!$A$2:$A$275,B641,[2]s1!$U$2:$U$275)</f>
        <v>0</v>
      </c>
      <c r="BB641">
        <f>SUMIF([3]s2!$A$2:$A$115,B641,[3]s2!$U$2:$U$115)</f>
        <v>0</v>
      </c>
      <c r="BC641">
        <f>SUMIF([4]s3!$A$2:$A$245,B641,[4]s3!$U$2:$U$245)</f>
        <v>0</v>
      </c>
      <c r="BD641">
        <f>SUMIF([5]s4!$A$2:$A$74,B641,[5]s4!$U$2:$U$74)</f>
        <v>0</v>
      </c>
      <c r="BF641">
        <f t="shared" si="50"/>
        <v>0</v>
      </c>
      <c r="BG641">
        <f t="shared" si="51"/>
        <v>0</v>
      </c>
      <c r="BH641">
        <f t="shared" si="52"/>
        <v>0</v>
      </c>
      <c r="BI641">
        <f t="shared" si="53"/>
        <v>0</v>
      </c>
      <c r="BJ641">
        <f t="shared" si="54"/>
        <v>0</v>
      </c>
      <c r="BL641" t="s">
        <v>113</v>
      </c>
      <c r="BM641" s="23">
        <v>17953.36</v>
      </c>
      <c r="BN641" s="23">
        <v>14.47838891</v>
      </c>
      <c r="BP641" t="s">
        <v>183</v>
      </c>
      <c r="BQ641" s="23">
        <v>17953.36</v>
      </c>
      <c r="BR641" s="23">
        <v>14.47838891</v>
      </c>
      <c r="BT641" t="s">
        <v>183</v>
      </c>
      <c r="BU641" s="23">
        <v>17953.36</v>
      </c>
      <c r="BV641" s="23">
        <v>14.47838891</v>
      </c>
    </row>
    <row r="642" spans="1:74" x14ac:dyDescent="0.25">
      <c r="A642">
        <v>1</v>
      </c>
      <c r="B642" s="15">
        <v>9920</v>
      </c>
      <c r="C642" s="15">
        <v>-62.562319109999997</v>
      </c>
      <c r="D642" s="15">
        <v>-19.549130259999998</v>
      </c>
      <c r="E642" s="16">
        <v>0</v>
      </c>
      <c r="F642" s="19">
        <v>44405.4213478171</v>
      </c>
      <c r="G642" s="19">
        <v>108.22735260150631</v>
      </c>
      <c r="H642" s="16" t="str">
        <f>IF(LCOE_SensitivityScenarios!BF641&gt;'OnSSET_original_NoMG-PV-Diesel'!M641,'OnSSET_original_NoMG-PV-Diesel'!L641,LCOE_SensitivityScenarios!BG641)</f>
        <v>MG_Hydro</v>
      </c>
      <c r="I642" s="39" t="str">
        <f>IF(LCOE_SensitivityScenarios!BK641&gt;'OnSSET_original_NoMG-PV-Diesel'!M641,'OnSSET_original_NoMG-PV-Diesel'!L641,LCOE_SensitivityScenarios!BL641)</f>
        <v>MG_Hydro</v>
      </c>
      <c r="J642" s="39" t="str">
        <f>IF(LCOE_SensitivityScenarios!BP641&gt;'OnSSET_original_NoMG-PV-Diesel'!M641,'OnSSET_original_NoMG-PV-Diesel'!L641,LCOE_SensitivityScenarios!BQ641)</f>
        <v>MG_Hydro</v>
      </c>
      <c r="K642" s="38" t="str">
        <f>IF(LCOE_SensitivityScenarios!BU641&gt;'OnSSET_original_NoMG-PV-Diesel'!V641,'OnSSET_original_NoMG-PV-Diesel'!U641,LCOE_SensitivityScenarios!BV641)</f>
        <v>SA_Diesel</v>
      </c>
      <c r="L642" s="39" t="str">
        <f>IF(LCOE_SensitivityScenarios!BZ641&gt;'OnSSET_original_NoMG-PV-Diesel'!V641,'OnSSET_original_NoMG-PV-Diesel'!U641,LCOE_SensitivityScenarios!CA641)</f>
        <v>SA_Diesel</v>
      </c>
      <c r="M642" s="40" t="str">
        <f>IF(LCOE_SensitivityScenarios!CE641&gt;'OnSSET_original_NoMG-PV-Diesel'!V641,'OnSSET_original_NoMG-PV-Diesel'!U641,LCOE_SensitivityScenarios!CF641)</f>
        <v>SA_Diesel</v>
      </c>
      <c r="N642" s="39" t="str">
        <f>IF(LCOE_SensitivityScenarios!CJ641&gt;'OnSSET_original_NoMG-PV-Diesel'!AE641,'OnSSET_original_NoMG-PV-Diesel'!AD641,LCOE_SensitivityScenarios!CK641)</f>
        <v>SA_Diesel</v>
      </c>
      <c r="O642" s="39" t="str">
        <f>IF(LCOE_SensitivityScenarios!CO641&gt;'OnSSET_original_NoMG-PV-Diesel'!AE641,'OnSSET_original_NoMG-PV-Diesel'!AD641,LCOE_SensitivityScenarios!CP641)</f>
        <v>SA_Diesel</v>
      </c>
      <c r="P642" s="40" t="str">
        <f>IF(LCOE_SensitivityScenarios!CT641&gt;'OnSSET_original_NoMG-PV-Diesel'!AE641,'OnSSET_original_NoMG-PV-Diesel'!AD641,LCOE_SensitivityScenarios!CU641)</f>
        <v>SA_Diesel</v>
      </c>
      <c r="Q642" s="38">
        <f>IF(LCOE_SensitivityScenarios!BF641&gt;'OnSSET_original_NoMG-PV-Diesel'!M641,'OnSSET_original_NoMG-PV-Diesel'!M641,LCOE_SensitivityScenarios!BF641)</f>
        <v>0.43237065747580999</v>
      </c>
      <c r="R642" s="28">
        <f>MIN('OnSSET_original_NoMG-PV-Diesel'!E641:I641,LCOE_SensitivityScenarios!BK641)</f>
        <v>0.43237065747580999</v>
      </c>
      <c r="S642" s="28">
        <f>MIN('OnSSET_original_NoMG-PV-Diesel'!E641:I641,LCOE_SensitivityScenarios!BP641)</f>
        <v>0.43237065747580999</v>
      </c>
      <c r="T642" s="27">
        <f>MIN('OnSSET_original_NoMG-PV-Diesel'!N641:R641,LCOE_SensitivityScenarios!BU641)</f>
        <v>0.37257228312337098</v>
      </c>
      <c r="U642" s="28">
        <f>MIN('OnSSET_original_NoMG-PV-Diesel'!N641:R641,LCOE_SensitivityScenarios!BZ641)</f>
        <v>0.37257228312337098</v>
      </c>
      <c r="V642" s="29">
        <f>MIN('OnSSET_original_NoMG-PV-Diesel'!N641:R641,LCOE_SensitivityScenarios!CE641)</f>
        <v>0.37257228312337098</v>
      </c>
      <c r="W642" s="28">
        <f>MIN('OnSSET_original_NoMG-PV-Diesel'!W641:AA641,LCOE_SensitivityScenarios!CJ641)</f>
        <v>0.19994839108175</v>
      </c>
      <c r="X642" s="28">
        <f>MIN('OnSSET_original_NoMG-PV-Diesel'!W641:AA641,LCOE_SensitivityScenarios!CO641)</f>
        <v>0.19994839108175</v>
      </c>
      <c r="Y642" s="29">
        <f>MIN('OnSSET_original_NoMG-PV-Diesel'!W641:AA641,LCOE_SensitivityScenarios!CT641)</f>
        <v>0.19994839108175</v>
      </c>
      <c r="Z642">
        <f>IF(H642='OnSSET_original_NoMG-PV-Diesel'!L641,'OnSSET_original_NoMG-PV-Diesel'!K641,"wait")</f>
        <v>12.9685101989968</v>
      </c>
      <c r="AA642">
        <f>IF(I642='OnSSET_original_NoMG-PV-Diesel'!L641,'OnSSET_original_NoMG-PV-Diesel'!K641,"wait")</f>
        <v>12.9685101989968</v>
      </c>
      <c r="AB642">
        <f>IF(J642='OnSSET_original_NoMG-PV-Diesel'!L641,'OnSSET_original_NoMG-PV-Diesel'!K641,"wait")</f>
        <v>12.9685101989968</v>
      </c>
      <c r="AC642">
        <f>IF(K642='OnSSET_original_NoMG-PV-Diesel'!U641,'OnSSET_original_NoMG-PV-Diesel'!T641,"wait")</f>
        <v>20.276448104025999</v>
      </c>
      <c r="AD642">
        <f>IF(L642='OnSSET_original_NoMG-PV-Diesel'!U641,'OnSSET_original_NoMG-PV-Diesel'!T641,"wait")</f>
        <v>20.276448104025999</v>
      </c>
      <c r="AE642">
        <f>IF(M642='OnSSET_original_NoMG-PV-Diesel'!U641,'OnSSET_original_NoMG-PV-Diesel'!T641,"wait")</f>
        <v>20.276448104025999</v>
      </c>
      <c r="AF642">
        <f>IF(N642='OnSSET_original_NoMG-PV-Diesel'!AD641,'OnSSET_original_NoMG-PV-Diesel'!AC641,"wait")</f>
        <v>20.276448104025999</v>
      </c>
      <c r="AG642">
        <f>IF(O642='OnSSET_original_NoMG-PV-Diesel'!AD641,'OnSSET_original_NoMG-PV-Diesel'!AC641,"wait")</f>
        <v>20.276448104025999</v>
      </c>
      <c r="AH642">
        <f>IF(P642='OnSSET_original_NoMG-PV-Diesel'!AD641,'OnSSET_original_NoMG-PV-Diesel'!AC641,"wait")</f>
        <v>20.276448104025999</v>
      </c>
      <c r="AR642">
        <v>209.964</v>
      </c>
      <c r="AS642">
        <v>177.37599999999901</v>
      </c>
      <c r="AT642">
        <v>63.185000000000002</v>
      </c>
      <c r="AU642">
        <v>3.3000000000000002E-2</v>
      </c>
      <c r="AV642">
        <v>64891.769339999999</v>
      </c>
      <c r="AW642">
        <v>0</v>
      </c>
      <c r="AX642">
        <v>14674.923940000001</v>
      </c>
      <c r="AZ642">
        <f>SUMIF([1]base!$A$2:$A$169,B642,[1]base!$V$2:$V$169)</f>
        <v>0</v>
      </c>
      <c r="BA642">
        <f>SUMIF([2]s1!$A$2:$A$275,B642,[2]s1!$U$2:$U$275)</f>
        <v>0</v>
      </c>
      <c r="BB642">
        <f>SUMIF([3]s2!$A$2:$A$115,B642,[3]s2!$U$2:$U$115)</f>
        <v>0</v>
      </c>
      <c r="BC642">
        <f>SUMIF([4]s3!$A$2:$A$245,B642,[4]s3!$U$2:$U$245)</f>
        <v>0</v>
      </c>
      <c r="BD642">
        <f>SUMIF([5]s4!$A$2:$A$74,B642,[5]s4!$U$2:$U$74)</f>
        <v>0</v>
      </c>
      <c r="BF642">
        <f t="shared" si="50"/>
        <v>0</v>
      </c>
      <c r="BG642">
        <f t="shared" si="51"/>
        <v>0</v>
      </c>
      <c r="BH642">
        <f t="shared" si="52"/>
        <v>0</v>
      </c>
      <c r="BI642">
        <f t="shared" si="53"/>
        <v>0</v>
      </c>
      <c r="BJ642">
        <f t="shared" si="54"/>
        <v>0</v>
      </c>
      <c r="BL642" t="s">
        <v>169</v>
      </c>
      <c r="BM642" s="23">
        <v>139925.7672</v>
      </c>
      <c r="BN642" s="23">
        <v>10.671814790000001</v>
      </c>
      <c r="BP642" t="s">
        <v>183</v>
      </c>
      <c r="BQ642" s="23">
        <v>25143.01658</v>
      </c>
      <c r="BR642" s="23">
        <v>20.2764481</v>
      </c>
      <c r="BT642" t="s">
        <v>183</v>
      </c>
      <c r="BU642" s="23">
        <v>25143.01658</v>
      </c>
      <c r="BV642" s="23">
        <v>20.2764481</v>
      </c>
    </row>
    <row r="643" spans="1:74" x14ac:dyDescent="0.25">
      <c r="A643">
        <v>1</v>
      </c>
      <c r="B643" s="15">
        <v>9923</v>
      </c>
      <c r="C643" s="15">
        <v>-63.151159399999997</v>
      </c>
      <c r="D643" s="15">
        <v>-16.378498359999998</v>
      </c>
      <c r="E643" s="16">
        <v>0</v>
      </c>
      <c r="F643" s="19">
        <v>14671.1834577834</v>
      </c>
      <c r="G643" s="19">
        <v>51.382279903741889</v>
      </c>
      <c r="H643" s="16" t="str">
        <f>IF(LCOE_SensitivityScenarios!BF642&gt;'OnSSET_original_NoMG-PV-Diesel'!M642,'OnSSET_original_NoMG-PV-Diesel'!L642,LCOE_SensitivityScenarios!BG642)</f>
        <v>SA_PV</v>
      </c>
      <c r="I643" s="39" t="str">
        <f>IF(LCOE_SensitivityScenarios!BK642&gt;'OnSSET_original_NoMG-PV-Diesel'!M642,'OnSSET_original_NoMG-PV-Diesel'!L642,LCOE_SensitivityScenarios!BL642)</f>
        <v>SA_PV</v>
      </c>
      <c r="J643" s="39" t="str">
        <f>IF(LCOE_SensitivityScenarios!BP642&gt;'OnSSET_original_NoMG-PV-Diesel'!M642,'OnSSET_original_NoMG-PV-Diesel'!L642,LCOE_SensitivityScenarios!BQ642)</f>
        <v>SA_PV</v>
      </c>
      <c r="K643" s="38" t="str">
        <f>IF(LCOE_SensitivityScenarios!BU642&gt;'OnSSET_original_NoMG-PV-Diesel'!V642,'OnSSET_original_NoMG-PV-Diesel'!U642,LCOE_SensitivityScenarios!BV642)</f>
        <v>SA_PV</v>
      </c>
      <c r="L643" s="39" t="str">
        <f>IF(LCOE_SensitivityScenarios!BZ642&gt;'OnSSET_original_NoMG-PV-Diesel'!V642,'OnSSET_original_NoMG-PV-Diesel'!U642,LCOE_SensitivityScenarios!CA642)</f>
        <v>SA_PV</v>
      </c>
      <c r="M643" s="40" t="str">
        <f>IF(LCOE_SensitivityScenarios!CE642&gt;'OnSSET_original_NoMG-PV-Diesel'!V642,'OnSSET_original_NoMG-PV-Diesel'!U642,LCOE_SensitivityScenarios!CF642)</f>
        <v>SA_PV</v>
      </c>
      <c r="N643" s="39" t="str">
        <f>IF(LCOE_SensitivityScenarios!CJ642&gt;'OnSSET_original_NoMG-PV-Diesel'!AE642,'OnSSET_original_NoMG-PV-Diesel'!AD642,LCOE_SensitivityScenarios!CK642)</f>
        <v>SA_Diesel</v>
      </c>
      <c r="O643" s="39" t="str">
        <f>IF(LCOE_SensitivityScenarios!CO642&gt;'OnSSET_original_NoMG-PV-Diesel'!AE642,'OnSSET_original_NoMG-PV-Diesel'!AD642,LCOE_SensitivityScenarios!CP642)</f>
        <v>SA_Diesel</v>
      </c>
      <c r="P643" s="40" t="str">
        <f>IF(LCOE_SensitivityScenarios!CT642&gt;'OnSSET_original_NoMG-PV-Diesel'!AE642,'OnSSET_original_NoMG-PV-Diesel'!AD642,LCOE_SensitivityScenarios!CU642)</f>
        <v>SA_Diesel</v>
      </c>
      <c r="Q643" s="38">
        <f>IF(LCOE_SensitivityScenarios!BF642&gt;'OnSSET_original_NoMG-PV-Diesel'!M642,'OnSSET_original_NoMG-PV-Diesel'!M642,LCOE_SensitivityScenarios!BF642)</f>
        <v>0.51690240201780102</v>
      </c>
      <c r="R643" s="28">
        <f>MIN('OnSSET_original_NoMG-PV-Diesel'!E642:I642,LCOE_SensitivityScenarios!BK642)</f>
        <v>0.51690240201780102</v>
      </c>
      <c r="S643" s="28">
        <f>MIN('OnSSET_original_NoMG-PV-Diesel'!E642:I642,LCOE_SensitivityScenarios!BP642)</f>
        <v>0.51690240201780102</v>
      </c>
      <c r="T643" s="27">
        <f>MIN('OnSSET_original_NoMG-PV-Diesel'!N642:R642,LCOE_SensitivityScenarios!BU642)</f>
        <v>0.51690240201780102</v>
      </c>
      <c r="U643" s="28">
        <f>MIN('OnSSET_original_NoMG-PV-Diesel'!N642:R642,LCOE_SensitivityScenarios!BZ642)</f>
        <v>0.51690240201780102</v>
      </c>
      <c r="V643" s="29">
        <f>MIN('OnSSET_original_NoMG-PV-Diesel'!N642:R642,LCOE_SensitivityScenarios!CE642)</f>
        <v>0.51690240201780102</v>
      </c>
      <c r="W643" s="28">
        <f>MIN('OnSSET_original_NoMG-PV-Diesel'!W642:AA642,LCOE_SensitivityScenarios!CJ642)</f>
        <v>0.296483693815705</v>
      </c>
      <c r="X643" s="28">
        <f>MIN('OnSSET_original_NoMG-PV-Diesel'!W642:AA642,LCOE_SensitivityScenarios!CO642)</f>
        <v>0.296483693815705</v>
      </c>
      <c r="Y643" s="29">
        <f>MIN('OnSSET_original_NoMG-PV-Diesel'!W642:AA642,LCOE_SensitivityScenarios!CT642)</f>
        <v>0.296483693815705</v>
      </c>
      <c r="Z643">
        <f>IF(H643='OnSSET_original_NoMG-PV-Diesel'!L642,'OnSSET_original_NoMG-PV-Diesel'!K642,"wait")</f>
        <v>21.756612265815999</v>
      </c>
      <c r="AA643">
        <f>IF(I643='OnSSET_original_NoMG-PV-Diesel'!L642,'OnSSET_original_NoMG-PV-Diesel'!K642,"wait")</f>
        <v>21.756612265815999</v>
      </c>
      <c r="AB643">
        <f>IF(J643='OnSSET_original_NoMG-PV-Diesel'!L642,'OnSSET_original_NoMG-PV-Diesel'!K642,"wait")</f>
        <v>21.756612265815999</v>
      </c>
      <c r="AC643">
        <f>IF(K643='OnSSET_original_NoMG-PV-Diesel'!U642,'OnSSET_original_NoMG-PV-Diesel'!T642,"wait")</f>
        <v>8.7126215676604701</v>
      </c>
      <c r="AD643">
        <f>IF(L643='OnSSET_original_NoMG-PV-Diesel'!U642,'OnSSET_original_NoMG-PV-Diesel'!T642,"wait")</f>
        <v>8.7126215676604701</v>
      </c>
      <c r="AE643">
        <f>IF(M643='OnSSET_original_NoMG-PV-Diesel'!U642,'OnSSET_original_NoMG-PV-Diesel'!T642,"wait")</f>
        <v>8.7126215676604701</v>
      </c>
      <c r="AF643">
        <f>IF(N643='OnSSET_original_NoMG-PV-Diesel'!AD642,'OnSSET_original_NoMG-PV-Diesel'!AC642,"wait")</f>
        <v>6.6991705286682501</v>
      </c>
      <c r="AG643">
        <f>IF(O643='OnSSET_original_NoMG-PV-Diesel'!AD642,'OnSSET_original_NoMG-PV-Diesel'!AC642,"wait")</f>
        <v>6.6991705286682501</v>
      </c>
      <c r="AH643">
        <f>IF(P643='OnSSET_original_NoMG-PV-Diesel'!AD642,'OnSSET_original_NoMG-PV-Diesel'!AC642,"wait")</f>
        <v>6.6991705286682501</v>
      </c>
      <c r="AR643">
        <v>110.102</v>
      </c>
      <c r="AS643">
        <v>85.097999999999999</v>
      </c>
      <c r="AT643">
        <v>22.704000000000001</v>
      </c>
      <c r="AU643">
        <v>0.31900000000000001</v>
      </c>
      <c r="AV643">
        <v>48752.097699999998</v>
      </c>
      <c r="AW643">
        <v>0</v>
      </c>
      <c r="AX643">
        <v>7948.9171349999997</v>
      </c>
      <c r="AZ643">
        <f>SUMIF([1]base!$A$2:$A$169,B643,[1]base!$V$2:$V$169)</f>
        <v>0</v>
      </c>
      <c r="BA643">
        <f>SUMIF([2]s1!$A$2:$A$275,B643,[2]s1!$U$2:$U$275)</f>
        <v>0</v>
      </c>
      <c r="BB643">
        <f>SUMIF([3]s2!$A$2:$A$115,B643,[3]s2!$U$2:$U$115)</f>
        <v>0</v>
      </c>
      <c r="BC643">
        <f>SUMIF([4]s3!$A$2:$A$245,B643,[4]s3!$U$2:$U$245)</f>
        <v>0</v>
      </c>
      <c r="BD643">
        <f>SUMIF([5]s4!$A$2:$A$74,B643,[5]s4!$U$2:$U$74)</f>
        <v>0</v>
      </c>
      <c r="BF643">
        <f t="shared" si="50"/>
        <v>0</v>
      </c>
      <c r="BG643">
        <f t="shared" si="51"/>
        <v>0</v>
      </c>
      <c r="BH643">
        <f t="shared" si="52"/>
        <v>0</v>
      </c>
      <c r="BI643">
        <f t="shared" si="53"/>
        <v>0</v>
      </c>
      <c r="BJ643">
        <f t="shared" si="54"/>
        <v>0</v>
      </c>
      <c r="BL643" t="s">
        <v>114</v>
      </c>
      <c r="BM643" s="23">
        <v>50358.952660000003</v>
      </c>
      <c r="BN643" s="23">
        <v>8.7126215679999994</v>
      </c>
      <c r="BP643" t="s">
        <v>186</v>
      </c>
      <c r="BQ643" s="23">
        <v>50358.952660000003</v>
      </c>
      <c r="BR643" s="23">
        <v>8.7126215679999994</v>
      </c>
      <c r="BT643" t="s">
        <v>183</v>
      </c>
      <c r="BU643" s="23">
        <v>8307.0444490000009</v>
      </c>
      <c r="BV643" s="23">
        <v>6.6991705289999999</v>
      </c>
    </row>
    <row r="644" spans="1:74" x14ac:dyDescent="0.25">
      <c r="A644">
        <v>1</v>
      </c>
      <c r="B644" s="15">
        <v>9993</v>
      </c>
      <c r="C644" s="15">
        <v>-64.623611699999998</v>
      </c>
      <c r="D644" s="15">
        <v>-17.337272930000001</v>
      </c>
      <c r="E644" s="16">
        <v>0</v>
      </c>
      <c r="F644" s="19">
        <v>41976.540346472699</v>
      </c>
      <c r="G644" s="19">
        <v>101.69993133069174</v>
      </c>
      <c r="H644" s="16" t="str">
        <f>IF(LCOE_SensitivityScenarios!BF643&gt;'OnSSET_original_NoMG-PV-Diesel'!M643,'OnSSET_original_NoMG-PV-Diesel'!L643,LCOE_SensitivityScenarios!BG643)</f>
        <v>SA_PV</v>
      </c>
      <c r="I644" s="39" t="str">
        <f>IF(LCOE_SensitivityScenarios!BK643&gt;'OnSSET_original_NoMG-PV-Diesel'!M643,'OnSSET_original_NoMG-PV-Diesel'!L643,LCOE_SensitivityScenarios!BL643)</f>
        <v>MG_Hybrid</v>
      </c>
      <c r="J644" s="39" t="str">
        <f>IF(LCOE_SensitivityScenarios!BP643&gt;'OnSSET_original_NoMG-PV-Diesel'!M643,'OnSSET_original_NoMG-PV-Diesel'!L643,LCOE_SensitivityScenarios!BQ643)</f>
        <v>SA_PV</v>
      </c>
      <c r="K644" s="38" t="str">
        <f>IF(LCOE_SensitivityScenarios!BU643&gt;'OnSSET_original_NoMG-PV-Diesel'!V643,'OnSSET_original_NoMG-PV-Diesel'!U643,LCOE_SensitivityScenarios!BV643)</f>
        <v>MG_Hybrid</v>
      </c>
      <c r="L644" s="39" t="str">
        <f>IF(LCOE_SensitivityScenarios!BZ643&gt;'OnSSET_original_NoMG-PV-Diesel'!V643,'OnSSET_original_NoMG-PV-Diesel'!U643,LCOE_SensitivityScenarios!CA643)</f>
        <v>MG_Hybrid</v>
      </c>
      <c r="M644" s="40" t="str">
        <f>IF(LCOE_SensitivityScenarios!CE643&gt;'OnSSET_original_NoMG-PV-Diesel'!V643,'OnSSET_original_NoMG-PV-Diesel'!U643,LCOE_SensitivityScenarios!CF643)</f>
        <v>MG_Diesel</v>
      </c>
      <c r="N644" s="39" t="str">
        <f>IF(LCOE_SensitivityScenarios!CJ643&gt;'OnSSET_original_NoMG-PV-Diesel'!AE643,'OnSSET_original_NoMG-PV-Diesel'!AD643,LCOE_SensitivityScenarios!CK643)</f>
        <v>SA_Diesel</v>
      </c>
      <c r="O644" s="39" t="str">
        <f>IF(LCOE_SensitivityScenarios!CO643&gt;'OnSSET_original_NoMG-PV-Diesel'!AE643,'OnSSET_original_NoMG-PV-Diesel'!AD643,LCOE_SensitivityScenarios!CP643)</f>
        <v>SA_Diesel</v>
      </c>
      <c r="P644" s="40" t="str">
        <f>IF(LCOE_SensitivityScenarios!CT643&gt;'OnSSET_original_NoMG-PV-Diesel'!AE643,'OnSSET_original_NoMG-PV-Diesel'!AD643,LCOE_SensitivityScenarios!CU643)</f>
        <v>SA_Diesel</v>
      </c>
      <c r="Q644" s="38">
        <f>IF(LCOE_SensitivityScenarios!BF643&gt;'OnSSET_original_NoMG-PV-Diesel'!M643,'OnSSET_original_NoMG-PV-Diesel'!M643,LCOE_SensitivityScenarios!BF643)</f>
        <v>0.51413659205922202</v>
      </c>
      <c r="R644" s="28">
        <f>MIN('OnSSET_original_NoMG-PV-Diesel'!E643:I643,LCOE_SensitivityScenarios!BK643)</f>
        <v>0.5043718375710432</v>
      </c>
      <c r="S644" s="28">
        <f>MIN('OnSSET_original_NoMG-PV-Diesel'!E643:I643,LCOE_SensitivityScenarios!BP643)</f>
        <v>0.51413659205922202</v>
      </c>
      <c r="T644" s="27">
        <f>MIN('OnSSET_original_NoMG-PV-Diesel'!N643:R643,LCOE_SensitivityScenarios!BU643)</f>
        <v>0.45829124525003317</v>
      </c>
      <c r="U644" s="28">
        <f>MIN('OnSSET_original_NoMG-PV-Diesel'!N643:R643,LCOE_SensitivityScenarios!BZ643)</f>
        <v>0.43252971897403314</v>
      </c>
      <c r="V644" s="29">
        <f>MIN('OnSSET_original_NoMG-PV-Diesel'!N643:R643,LCOE_SensitivityScenarios!CE643)</f>
        <v>0.47625235146200268</v>
      </c>
      <c r="W644" s="28">
        <f>MIN('OnSSET_original_NoMG-PV-Diesel'!W643:AA643,LCOE_SensitivityScenarios!CJ643)</f>
        <v>0.32665097592006598</v>
      </c>
      <c r="X644" s="28">
        <f>MIN('OnSSET_original_NoMG-PV-Diesel'!W643:AA643,LCOE_SensitivityScenarios!CO643)</f>
        <v>0.32665097592006598</v>
      </c>
      <c r="Y644" s="29">
        <f>MIN('OnSSET_original_NoMG-PV-Diesel'!W643:AA643,LCOE_SensitivityScenarios!CT643)</f>
        <v>0.32665097592006598</v>
      </c>
      <c r="Z644">
        <f>IF(H644='OnSSET_original_NoMG-PV-Diesel'!L643,'OnSSET_original_NoMG-PV-Diesel'!K643,"wait")</f>
        <v>74.974272261553395</v>
      </c>
      <c r="AA644">
        <f>VLOOKUP(B644,[2]s1!$A$2:$T$275,20,FALSE)</f>
        <v>13.647</v>
      </c>
      <c r="AB644">
        <f>IF(J644='OnSSET_original_NoMG-PV-Diesel'!L643,'OnSSET_original_NoMG-PV-Diesel'!K643,"wait")</f>
        <v>74.974272261553395</v>
      </c>
      <c r="AC644">
        <f>VLOOKUP(B644,[4]s3!$A$2:$T$275,20,FALSE)</f>
        <v>12.367000000000001</v>
      </c>
      <c r="AD644" t="str">
        <f>IF(L644='OnSSET_original_NoMG-PV-Diesel'!U643,'OnSSET_original_NoMG-PV-Diesel'!T643,"wait")</f>
        <v>wait</v>
      </c>
      <c r="AE644" t="str">
        <f>IF(M644='OnSSET_original_NoMG-PV-Diesel'!U643,'OnSSET_original_NoMG-PV-Diesel'!T643,"wait")</f>
        <v>wait</v>
      </c>
      <c r="AF644">
        <f>IF(N644='OnSSET_original_NoMG-PV-Diesel'!AD643,'OnSSET_original_NoMG-PV-Diesel'!AC643,"wait")</f>
        <v>19.1673700212204</v>
      </c>
      <c r="AG644">
        <f>IF(O644='OnSSET_original_NoMG-PV-Diesel'!AD643,'OnSSET_original_NoMG-PV-Diesel'!AC643,"wait")</f>
        <v>19.1673700212204</v>
      </c>
      <c r="AH644">
        <f>IF(P644='OnSSET_original_NoMG-PV-Diesel'!AD643,'OnSSET_original_NoMG-PV-Diesel'!AC643,"wait")</f>
        <v>19.1673700212204</v>
      </c>
      <c r="AR644">
        <v>11.742000000000001</v>
      </c>
      <c r="AS644">
        <v>14.334</v>
      </c>
      <c r="AT644">
        <v>10.620999999999899</v>
      </c>
      <c r="AU644">
        <v>7.6789999999999896</v>
      </c>
      <c r="AV644">
        <v>60943.615700000002</v>
      </c>
      <c r="AW644">
        <v>0</v>
      </c>
      <c r="AX644">
        <v>12840.55845</v>
      </c>
      <c r="AZ644">
        <f>SUMIF([1]base!$A$2:$A$169,B644,[1]base!$V$2:$V$169)</f>
        <v>0</v>
      </c>
      <c r="BA644">
        <f>SUMIF([2]s1!$A$2:$A$275,B644,[2]s1!$U$2:$U$275)</f>
        <v>33491.9</v>
      </c>
      <c r="BB644">
        <f>SUMIF([3]s2!$A$2:$A$115,B644,[3]s2!$U$2:$U$115)</f>
        <v>0</v>
      </c>
      <c r="BC644">
        <f>SUMIF([4]s3!$A$2:$A$245,B644,[4]s3!$U$2:$U$245)</f>
        <v>18899.52</v>
      </c>
      <c r="BD644">
        <f>SUMIF([5]s4!$A$2:$A$74,B644,[5]s4!$U$2:$U$74)</f>
        <v>0</v>
      </c>
      <c r="BF644">
        <f t="shared" si="50"/>
        <v>0</v>
      </c>
      <c r="BG644">
        <f t="shared" si="51"/>
        <v>107276.07415</v>
      </c>
      <c r="BH644">
        <f t="shared" si="52"/>
        <v>0</v>
      </c>
      <c r="BI644">
        <f t="shared" si="53"/>
        <v>92683.69415000001</v>
      </c>
      <c r="BJ644">
        <f t="shared" si="54"/>
        <v>0</v>
      </c>
      <c r="BL644" t="s">
        <v>114</v>
      </c>
      <c r="BM644" s="23">
        <v>143313.84479999999</v>
      </c>
      <c r="BN644" s="23">
        <v>28.26703054</v>
      </c>
      <c r="BP644" t="s">
        <v>186</v>
      </c>
      <c r="BQ644" s="23">
        <v>143313.84479999999</v>
      </c>
      <c r="BR644" s="23">
        <v>28.26703054</v>
      </c>
      <c r="BT644" t="s">
        <v>183</v>
      </c>
      <c r="BU644" s="23">
        <v>23767.747670000001</v>
      </c>
      <c r="BV644" s="23">
        <v>19.16737002</v>
      </c>
    </row>
    <row r="645" spans="1:74" x14ac:dyDescent="0.25">
      <c r="A645">
        <v>1</v>
      </c>
      <c r="B645" s="15">
        <v>10024</v>
      </c>
      <c r="C645" s="15">
        <v>-63.853698229999999</v>
      </c>
      <c r="D645" s="15">
        <v>-16.607007719999999</v>
      </c>
      <c r="E645" s="16">
        <v>0</v>
      </c>
      <c r="F645" s="19">
        <v>18633.9313955902</v>
      </c>
      <c r="G645" s="19">
        <v>52.585144138092119</v>
      </c>
      <c r="H645" s="16" t="str">
        <f>IF(LCOE_SensitivityScenarios!BF644&gt;'OnSSET_original_NoMG-PV-Diesel'!M644,'OnSSET_original_NoMG-PV-Diesel'!L644,LCOE_SensitivityScenarios!BG644)</f>
        <v>SA_PV</v>
      </c>
      <c r="I645" s="39" t="str">
        <f>IF(LCOE_SensitivityScenarios!BK644&gt;'OnSSET_original_NoMG-PV-Diesel'!M644,'OnSSET_original_NoMG-PV-Diesel'!L644,LCOE_SensitivityScenarios!BL644)</f>
        <v>SA_PV</v>
      </c>
      <c r="J645" s="39" t="str">
        <f>IF(LCOE_SensitivityScenarios!BP644&gt;'OnSSET_original_NoMG-PV-Diesel'!M644,'OnSSET_original_NoMG-PV-Diesel'!L644,LCOE_SensitivityScenarios!BQ644)</f>
        <v>SA_PV</v>
      </c>
      <c r="K645" s="38" t="str">
        <f>IF(LCOE_SensitivityScenarios!BU644&gt;'OnSSET_original_NoMG-PV-Diesel'!V644,'OnSSET_original_NoMG-PV-Diesel'!U644,LCOE_SensitivityScenarios!BV644)</f>
        <v>SA_Diesel</v>
      </c>
      <c r="L645" s="39" t="str">
        <f>IF(LCOE_SensitivityScenarios!BZ644&gt;'OnSSET_original_NoMG-PV-Diesel'!V644,'OnSSET_original_NoMG-PV-Diesel'!U644,LCOE_SensitivityScenarios!CA644)</f>
        <v>SA_Diesel</v>
      </c>
      <c r="M645" s="40" t="str">
        <f>IF(LCOE_SensitivityScenarios!CE644&gt;'OnSSET_original_NoMG-PV-Diesel'!V644,'OnSSET_original_NoMG-PV-Diesel'!U644,LCOE_SensitivityScenarios!CF644)</f>
        <v>SA_Diesel</v>
      </c>
      <c r="N645" s="39" t="str">
        <f>IF(LCOE_SensitivityScenarios!CJ644&gt;'OnSSET_original_NoMG-PV-Diesel'!AE644,'OnSSET_original_NoMG-PV-Diesel'!AD644,LCOE_SensitivityScenarios!CK644)</f>
        <v>SA_Diesel</v>
      </c>
      <c r="O645" s="39" t="str">
        <f>IF(LCOE_SensitivityScenarios!CO644&gt;'OnSSET_original_NoMG-PV-Diesel'!AE644,'OnSSET_original_NoMG-PV-Diesel'!AD644,LCOE_SensitivityScenarios!CP644)</f>
        <v>SA_Diesel</v>
      </c>
      <c r="P645" s="40" t="str">
        <f>IF(LCOE_SensitivityScenarios!CT644&gt;'OnSSET_original_NoMG-PV-Diesel'!AE644,'OnSSET_original_NoMG-PV-Diesel'!AD644,LCOE_SensitivityScenarios!CU644)</f>
        <v>SA_Diesel</v>
      </c>
      <c r="Q645" s="38">
        <f>IF(LCOE_SensitivityScenarios!BF644&gt;'OnSSET_original_NoMG-PV-Diesel'!M644,'OnSSET_original_NoMG-PV-Diesel'!M644,LCOE_SensitivityScenarios!BF644)</f>
        <v>0.46079596789664101</v>
      </c>
      <c r="R645" s="28">
        <f>MIN('OnSSET_original_NoMG-PV-Diesel'!E644:I644,LCOE_SensitivityScenarios!BK644)</f>
        <v>0.46079596789664101</v>
      </c>
      <c r="S645" s="28">
        <f>MIN('OnSSET_original_NoMG-PV-Diesel'!E644:I644,LCOE_SensitivityScenarios!BP644)</f>
        <v>0.46079596789664101</v>
      </c>
      <c r="T645" s="27">
        <f>MIN('OnSSET_original_NoMG-PV-Diesel'!N644:R644,LCOE_SensitivityScenarios!BU644)</f>
        <v>0.40810263760184101</v>
      </c>
      <c r="U645" s="28">
        <f>MIN('OnSSET_original_NoMG-PV-Diesel'!N644:R644,LCOE_SensitivityScenarios!BZ644)</f>
        <v>0.40810263760184101</v>
      </c>
      <c r="V645" s="29">
        <f>MIN('OnSSET_original_NoMG-PV-Diesel'!N644:R644,LCOE_SensitivityScenarios!CE644)</f>
        <v>0.40810263760184101</v>
      </c>
      <c r="W645" s="28">
        <f>MIN('OnSSET_original_NoMG-PV-Diesel'!W644:AA644,LCOE_SensitivityScenarios!CJ644)</f>
        <v>0.21201530392349399</v>
      </c>
      <c r="X645" s="28">
        <f>MIN('OnSSET_original_NoMG-PV-Diesel'!W644:AA644,LCOE_SensitivityScenarios!CO644)</f>
        <v>0.21201530392349399</v>
      </c>
      <c r="Y645" s="29">
        <f>MIN('OnSSET_original_NoMG-PV-Diesel'!W644:AA644,LCOE_SensitivityScenarios!CT644)</f>
        <v>0.21201530392349399</v>
      </c>
      <c r="Z645">
        <f>IF(H645='OnSSET_original_NoMG-PV-Diesel'!L644,'OnSSET_original_NoMG-PV-Diesel'!K644,"wait")</f>
        <v>29.104400629352401</v>
      </c>
      <c r="AA645">
        <f>IF(I645='OnSSET_original_NoMG-PV-Diesel'!L644,'OnSSET_original_NoMG-PV-Diesel'!K644,"wait")</f>
        <v>29.104400629352401</v>
      </c>
      <c r="AB645">
        <f>IF(J645='OnSSET_original_NoMG-PV-Diesel'!L644,'OnSSET_original_NoMG-PV-Diesel'!K644,"wait")</f>
        <v>29.104400629352401</v>
      </c>
      <c r="AC645">
        <f>IF(K645='OnSSET_original_NoMG-PV-Diesel'!U644,'OnSSET_original_NoMG-PV-Diesel'!T644,"wait")</f>
        <v>8.5086444728722803</v>
      </c>
      <c r="AD645">
        <f>IF(L645='OnSSET_original_NoMG-PV-Diesel'!U644,'OnSSET_original_NoMG-PV-Diesel'!T644,"wait")</f>
        <v>8.5086444728722803</v>
      </c>
      <c r="AE645">
        <f>IF(M645='OnSSET_original_NoMG-PV-Diesel'!U644,'OnSSET_original_NoMG-PV-Diesel'!T644,"wait")</f>
        <v>8.5086444728722803</v>
      </c>
      <c r="AF645">
        <f>IF(N645='OnSSET_original_NoMG-PV-Diesel'!AD644,'OnSSET_original_NoMG-PV-Diesel'!AC644,"wait")</f>
        <v>8.5086444728722803</v>
      </c>
      <c r="AG645">
        <f>IF(O645='OnSSET_original_NoMG-PV-Diesel'!AD644,'OnSSET_original_NoMG-PV-Diesel'!AC644,"wait")</f>
        <v>8.5086444728722803</v>
      </c>
      <c r="AH645">
        <f>IF(P645='OnSSET_original_NoMG-PV-Diesel'!AD644,'OnSSET_original_NoMG-PV-Diesel'!AC644,"wait")</f>
        <v>8.5086444728722803</v>
      </c>
      <c r="AR645">
        <v>84.982999999999905</v>
      </c>
      <c r="AS645">
        <v>85.185000000000002</v>
      </c>
      <c r="AT645">
        <v>13.295</v>
      </c>
      <c r="AU645">
        <v>5.42</v>
      </c>
      <c r="AV645">
        <v>44673.818500000001</v>
      </c>
      <c r="AW645">
        <v>0</v>
      </c>
      <c r="AX645">
        <v>6573.1430170000003</v>
      </c>
      <c r="AZ645">
        <f>SUMIF([1]base!$A$2:$A$169,B645,[1]base!$V$2:$V$169)</f>
        <v>0</v>
      </c>
      <c r="BA645">
        <f>SUMIF([2]s1!$A$2:$A$275,B645,[2]s1!$U$2:$U$275)</f>
        <v>0</v>
      </c>
      <c r="BB645">
        <f>SUMIF([3]s2!$A$2:$A$115,B645,[3]s2!$U$2:$U$115)</f>
        <v>0</v>
      </c>
      <c r="BC645">
        <f>SUMIF([4]s3!$A$2:$A$245,B645,[4]s3!$U$2:$U$245)</f>
        <v>0</v>
      </c>
      <c r="BD645">
        <f>SUMIF([5]s4!$A$2:$A$74,B645,[5]s4!$U$2:$U$74)</f>
        <v>0</v>
      </c>
      <c r="BF645">
        <f t="shared" si="50"/>
        <v>0</v>
      </c>
      <c r="BG645">
        <f t="shared" si="51"/>
        <v>0</v>
      </c>
      <c r="BH645">
        <f t="shared" si="52"/>
        <v>0</v>
      </c>
      <c r="BI645">
        <f t="shared" si="53"/>
        <v>0</v>
      </c>
      <c r="BJ645">
        <f t="shared" si="54"/>
        <v>0</v>
      </c>
      <c r="BL645" t="s">
        <v>114</v>
      </c>
      <c r="BM645" s="23">
        <v>57018.548000000003</v>
      </c>
      <c r="BN645" s="23">
        <v>11.246261929999999</v>
      </c>
      <c r="BP645" t="s">
        <v>183</v>
      </c>
      <c r="BQ645" s="23">
        <v>10550.81186</v>
      </c>
      <c r="BR645" s="23">
        <v>8.5086444730000004</v>
      </c>
      <c r="BT645" t="s">
        <v>183</v>
      </c>
      <c r="BU645" s="23">
        <v>10550.81186</v>
      </c>
      <c r="BV645" s="23">
        <v>8.5086444730000004</v>
      </c>
    </row>
    <row r="646" spans="1:74" x14ac:dyDescent="0.25">
      <c r="A646">
        <v>1</v>
      </c>
      <c r="B646" s="15">
        <v>10026</v>
      </c>
      <c r="C646" s="15">
        <v>-62.899582670000001</v>
      </c>
      <c r="D646" s="15">
        <v>-19.930706990000001</v>
      </c>
      <c r="E646" s="16">
        <v>0</v>
      </c>
      <c r="F646" s="19">
        <v>53905.8204685819</v>
      </c>
      <c r="G646" s="19">
        <v>136.7094152636088</v>
      </c>
      <c r="H646" s="16" t="str">
        <f>IF(LCOE_SensitivityScenarios!BF645&gt;'OnSSET_original_NoMG-PV-Diesel'!M645,'OnSSET_original_NoMG-PV-Diesel'!L645,LCOE_SensitivityScenarios!BG645)</f>
        <v>MG_Hybrid</v>
      </c>
      <c r="I646" s="39" t="str">
        <f>IF(LCOE_SensitivityScenarios!BK645&gt;'OnSSET_original_NoMG-PV-Diesel'!M645,'OnSSET_original_NoMG-PV-Diesel'!L645,LCOE_SensitivityScenarios!BL645)</f>
        <v>MG_Hybrid</v>
      </c>
      <c r="J646" s="39" t="str">
        <f>IF(LCOE_SensitivityScenarios!BP645&gt;'OnSSET_original_NoMG-PV-Diesel'!M645,'OnSSET_original_NoMG-PV-Diesel'!L645,LCOE_SensitivityScenarios!BQ645)</f>
        <v>MG_Hybrid</v>
      </c>
      <c r="K646" s="38" t="str">
        <f>IF(LCOE_SensitivityScenarios!BU645&gt;'OnSSET_original_NoMG-PV-Diesel'!V645,'OnSSET_original_NoMG-PV-Diesel'!U645,LCOE_SensitivityScenarios!BV645)</f>
        <v>MG_Hybrid</v>
      </c>
      <c r="L646" s="39" t="str">
        <f>IF(LCOE_SensitivityScenarios!BZ645&gt;'OnSSET_original_NoMG-PV-Diesel'!V645,'OnSSET_original_NoMG-PV-Diesel'!U645,LCOE_SensitivityScenarios!CA645)</f>
        <v>MG_Hybrid</v>
      </c>
      <c r="M646" s="40" t="str">
        <f>IF(LCOE_SensitivityScenarios!CE645&gt;'OnSSET_original_NoMG-PV-Diesel'!V645,'OnSSET_original_NoMG-PV-Diesel'!U645,LCOE_SensitivityScenarios!CF645)</f>
        <v>MG_Diesel</v>
      </c>
      <c r="N646" s="39" t="str">
        <f>IF(LCOE_SensitivityScenarios!CJ645&gt;'OnSSET_original_NoMG-PV-Diesel'!AE645,'OnSSET_original_NoMG-PV-Diesel'!AD645,LCOE_SensitivityScenarios!CK645)</f>
        <v>MG_Diesel</v>
      </c>
      <c r="O646" s="39" t="str">
        <f>IF(LCOE_SensitivityScenarios!CO645&gt;'OnSSET_original_NoMG-PV-Diesel'!AE645,'OnSSET_original_NoMG-PV-Diesel'!AD645,LCOE_SensitivityScenarios!CP645)</f>
        <v>MG_Hybrid</v>
      </c>
      <c r="P646" s="40" t="str">
        <f>IF(LCOE_SensitivityScenarios!CT645&gt;'OnSSET_original_NoMG-PV-Diesel'!AE645,'OnSSET_original_NoMG-PV-Diesel'!AD645,LCOE_SensitivityScenarios!CU645)</f>
        <v>SA_Diesel</v>
      </c>
      <c r="Q646" s="38">
        <f>IF(LCOE_SensitivityScenarios!BF645&gt;'OnSSET_original_NoMG-PV-Diesel'!M645,'OnSSET_original_NoMG-PV-Diesel'!M645,LCOE_SensitivityScenarios!BF645)</f>
        <v>0.39523046003493623</v>
      </c>
      <c r="R646" s="28">
        <f>MIN('OnSSET_original_NoMG-PV-Diesel'!E645:I645,LCOE_SensitivityScenarios!BK645)</f>
        <v>0.36946893375893625</v>
      </c>
      <c r="S646" s="28">
        <f>MIN('OnSSET_original_NoMG-PV-Diesel'!E645:I645,LCOE_SensitivityScenarios!BP645)</f>
        <v>0.4195421428089362</v>
      </c>
      <c r="T646" s="27">
        <f>MIN('OnSSET_original_NoMG-PV-Diesel'!N645:R645,LCOE_SensitivityScenarios!BU645)</f>
        <v>0.328321916474693</v>
      </c>
      <c r="U646" s="28">
        <f>MIN('OnSSET_original_NoMG-PV-Diesel'!N645:R645,LCOE_SensitivityScenarios!BZ645)</f>
        <v>0.30256039019869296</v>
      </c>
      <c r="V646" s="29">
        <f>MIN('OnSSET_original_NoMG-PV-Diesel'!N645:R645,LCOE_SensitivityScenarios!CE645)</f>
        <v>0.34706894940984845</v>
      </c>
      <c r="W646" s="28">
        <f>MIN('OnSSET_original_NoMG-PV-Diesel'!W645:AA645,LCOE_SensitivityScenarios!CJ645)</f>
        <v>0.2232939549347551</v>
      </c>
      <c r="X646" s="28">
        <f>MIN('OnSSET_original_NoMG-PV-Diesel'!W645:AA645,LCOE_SensitivityScenarios!CO645)</f>
        <v>0.2158270929909703</v>
      </c>
      <c r="Y646" s="29">
        <f>MIN('OnSSET_original_NoMG-PV-Diesel'!W645:AA645,LCOE_SensitivityScenarios!CT645)</f>
        <v>0.22408221676523901</v>
      </c>
      <c r="Z646">
        <f>VLOOKUP(B646,[1]base!$A$2:$U$169,21,FALSE)</f>
        <v>13.647</v>
      </c>
      <c r="AA646">
        <f>VLOOKUP(B646,[2]s1!$A$2:$T$275,20,FALSE)</f>
        <v>27.151</v>
      </c>
      <c r="AB646">
        <f>VLOOKUP(B646,[3]s2!$A$2:$T$275,20,FALSE)</f>
        <v>27.151</v>
      </c>
      <c r="AC646">
        <f>VLOOKUP(B646,[4]s3!$A$2:$T$275,20,FALSE)</f>
        <v>17.966999999999999</v>
      </c>
      <c r="AD646" t="str">
        <f>IF(L646='OnSSET_original_NoMG-PV-Diesel'!U645,'OnSSET_original_NoMG-PV-Diesel'!T645,"wait")</f>
        <v>wait</v>
      </c>
      <c r="AE646" t="str">
        <f>IF(M646='OnSSET_original_NoMG-PV-Diesel'!U645,'OnSSET_original_NoMG-PV-Diesel'!T645,"wait")</f>
        <v>wait</v>
      </c>
      <c r="AF646">
        <f>VLOOKUP(B646,[5]s4!$A$2:$T$275,20,FALSE)</f>
        <v>11.412000000000001</v>
      </c>
      <c r="AG646" t="str">
        <f>IF(O646='OnSSET_original_NoMG-PV-Diesel'!AD645,'OnSSET_original_NoMG-PV-Diesel'!AC645,"wait")</f>
        <v>wait</v>
      </c>
      <c r="AH646">
        <f>IF(P646='OnSSET_original_NoMG-PV-Diesel'!AD645,'OnSSET_original_NoMG-PV-Diesel'!AC645,"wait")</f>
        <v>24.6145298943296</v>
      </c>
      <c r="AR646" s="23">
        <v>244.01</v>
      </c>
      <c r="AS646" s="23">
        <v>170.00700000000001</v>
      </c>
      <c r="AT646" s="23">
        <v>17.244</v>
      </c>
      <c r="AU646" s="23">
        <v>10.985999999999899</v>
      </c>
      <c r="AV646" s="23">
        <v>25368.679629999999</v>
      </c>
      <c r="AW646" s="23">
        <v>45663.623339999998</v>
      </c>
      <c r="AX646" s="23">
        <v>17088.676909999998</v>
      </c>
      <c r="AZ646">
        <f>SUMIF([1]base!$A$2:$A$169,B646,[1]base!$V$2:$V$169)</f>
        <v>33491.9</v>
      </c>
      <c r="BA646">
        <f>SUMIF([2]s1!$A$2:$A$275,B646,[2]s1!$U$2:$U$275)</f>
        <v>45136.14</v>
      </c>
      <c r="BB646">
        <f>SUMIF([3]s2!$A$2:$A$115,B646,[3]s2!$U$2:$U$115)</f>
        <v>45136.14</v>
      </c>
      <c r="BC646">
        <f>SUMIF([4]s3!$A$2:$A$245,B646,[4]s3!$U$2:$U$245)</f>
        <v>26746.400000000001</v>
      </c>
      <c r="BD646">
        <f>SUMIF([5]s4!$A$2:$A$74,B646,[5]s4!$U$2:$U$74)</f>
        <v>16889.759999999998</v>
      </c>
      <c r="BF646">
        <f t="shared" si="50"/>
        <v>121612.87987999999</v>
      </c>
      <c r="BG646">
        <f t="shared" si="51"/>
        <v>133257.11987999998</v>
      </c>
      <c r="BH646">
        <f t="shared" si="52"/>
        <v>133257.11987999998</v>
      </c>
      <c r="BI646">
        <f t="shared" si="53"/>
        <v>114867.37987999999</v>
      </c>
      <c r="BJ646">
        <f t="shared" si="54"/>
        <v>105010.73987999998</v>
      </c>
      <c r="BL646" t="s">
        <v>114</v>
      </c>
      <c r="BM646" s="23">
        <v>190217.11979999999</v>
      </c>
      <c r="BN646" s="23">
        <v>32.90953631</v>
      </c>
      <c r="BP646" t="s">
        <v>183</v>
      </c>
      <c r="BQ646" s="23">
        <v>30522.28527</v>
      </c>
      <c r="BR646" s="23">
        <v>24.61452989</v>
      </c>
      <c r="BT646" t="s">
        <v>183</v>
      </c>
      <c r="BU646" s="23">
        <v>30522.28527</v>
      </c>
      <c r="BV646" s="23">
        <v>24.61452989</v>
      </c>
    </row>
    <row r="647" spans="1:74" x14ac:dyDescent="0.25">
      <c r="A647">
        <v>1</v>
      </c>
      <c r="B647" s="15">
        <v>10036</v>
      </c>
      <c r="C647" s="15">
        <v>-62.089500000000001</v>
      </c>
      <c r="D647" s="15">
        <v>-13.614172</v>
      </c>
      <c r="E647" s="16">
        <v>0</v>
      </c>
      <c r="F647" s="19">
        <v>27239.844826474698</v>
      </c>
      <c r="G647" s="19">
        <v>62.756786453041279</v>
      </c>
      <c r="H647" s="16" t="str">
        <f>IF(LCOE_SensitivityScenarios!BF646&gt;'OnSSET_original_NoMG-PV-Diesel'!M646,'OnSSET_original_NoMG-PV-Diesel'!L646,LCOE_SensitivityScenarios!BG646)</f>
        <v>SA_PV</v>
      </c>
      <c r="I647" s="39" t="str">
        <f>IF(LCOE_SensitivityScenarios!BK646&gt;'OnSSET_original_NoMG-PV-Diesel'!M646,'OnSSET_original_NoMG-PV-Diesel'!L646,LCOE_SensitivityScenarios!BL646)</f>
        <v>SA_PV</v>
      </c>
      <c r="J647" s="39" t="str">
        <f>IF(LCOE_SensitivityScenarios!BP646&gt;'OnSSET_original_NoMG-PV-Diesel'!M646,'OnSSET_original_NoMG-PV-Diesel'!L646,LCOE_SensitivityScenarios!BQ646)</f>
        <v>SA_PV</v>
      </c>
      <c r="K647" s="38" t="str">
        <f>IF(LCOE_SensitivityScenarios!BU646&gt;'OnSSET_original_NoMG-PV-Diesel'!V646,'OnSSET_original_NoMG-PV-Diesel'!U646,LCOE_SensitivityScenarios!BV646)</f>
        <v>SA_Diesel</v>
      </c>
      <c r="L647" s="39" t="str">
        <f>IF(LCOE_SensitivityScenarios!BZ646&gt;'OnSSET_original_NoMG-PV-Diesel'!V646,'OnSSET_original_NoMG-PV-Diesel'!U646,LCOE_SensitivityScenarios!CA646)</f>
        <v>SA_Diesel</v>
      </c>
      <c r="M647" s="40" t="str">
        <f>IF(LCOE_SensitivityScenarios!CE646&gt;'OnSSET_original_NoMG-PV-Diesel'!V646,'OnSSET_original_NoMG-PV-Diesel'!U646,LCOE_SensitivityScenarios!CF646)</f>
        <v>SA_Diesel</v>
      </c>
      <c r="N647" s="39" t="str">
        <f>IF(LCOE_SensitivityScenarios!CJ646&gt;'OnSSET_original_NoMG-PV-Diesel'!AE646,'OnSSET_original_NoMG-PV-Diesel'!AD646,LCOE_SensitivityScenarios!CK646)</f>
        <v>SA_Diesel</v>
      </c>
      <c r="O647" s="39" t="str">
        <f>IF(LCOE_SensitivityScenarios!CO646&gt;'OnSSET_original_NoMG-PV-Diesel'!AE646,'OnSSET_original_NoMG-PV-Diesel'!AD646,LCOE_SensitivityScenarios!CP646)</f>
        <v>SA_Diesel</v>
      </c>
      <c r="P647" s="40" t="str">
        <f>IF(LCOE_SensitivityScenarios!CT646&gt;'OnSSET_original_NoMG-PV-Diesel'!AE646,'OnSSET_original_NoMG-PV-Diesel'!AD646,LCOE_SensitivityScenarios!CU646)</f>
        <v>SA_Diesel</v>
      </c>
      <c r="Q647" s="38">
        <f>IF(LCOE_SensitivityScenarios!BF646&gt;'OnSSET_original_NoMG-PV-Diesel'!M646,'OnSSET_original_NoMG-PV-Diesel'!M646,LCOE_SensitivityScenarios!BF646)</f>
        <v>0.519400856162892</v>
      </c>
      <c r="R647" s="28">
        <f>MIN('OnSSET_original_NoMG-PV-Diesel'!E646:I646,LCOE_SensitivityScenarios!BK646)</f>
        <v>0.519400856162892</v>
      </c>
      <c r="S647" s="28">
        <f>MIN('OnSSET_original_NoMG-PV-Diesel'!E646:I646,LCOE_SensitivityScenarios!BP646)</f>
        <v>0.519400856162892</v>
      </c>
      <c r="T647" s="27">
        <f>MIN('OnSSET_original_NoMG-PV-Diesel'!N646:R646,LCOE_SensitivityScenarios!BU646)</f>
        <v>0.496928523798015</v>
      </c>
      <c r="U647" s="28">
        <f>MIN('OnSSET_original_NoMG-PV-Diesel'!N646:R646,LCOE_SensitivityScenarios!BZ646)</f>
        <v>0.496928523798015</v>
      </c>
      <c r="V647" s="29">
        <f>MIN('OnSSET_original_NoMG-PV-Diesel'!N646:R646,LCOE_SensitivityScenarios!CE646)</f>
        <v>0.496928523798015</v>
      </c>
      <c r="W647" s="28">
        <f>MIN('OnSSET_original_NoMG-PV-Diesel'!W646:AA646,LCOE_SensitivityScenarios!CJ646)</f>
        <v>0.242182586027855</v>
      </c>
      <c r="X647" s="28">
        <f>MIN('OnSSET_original_NoMG-PV-Diesel'!W646:AA646,LCOE_SensitivityScenarios!CO646)</f>
        <v>0.242182586027855</v>
      </c>
      <c r="Y647" s="29">
        <f>MIN('OnSSET_original_NoMG-PV-Diesel'!W646:AA646,LCOE_SensitivityScenarios!CT646)</f>
        <v>0.242182586027855</v>
      </c>
      <c r="Z647">
        <f>IF(H647='OnSSET_original_NoMG-PV-Diesel'!L646,'OnSSET_original_NoMG-PV-Diesel'!K646,"wait")</f>
        <v>27.307106678923599</v>
      </c>
      <c r="AA647">
        <f>IF(I647='OnSSET_original_NoMG-PV-Diesel'!L646,'OnSSET_original_NoMG-PV-Diesel'!K646,"wait")</f>
        <v>27.307106678923599</v>
      </c>
      <c r="AB647">
        <f>IF(J647='OnSSET_original_NoMG-PV-Diesel'!L646,'OnSSET_original_NoMG-PV-Diesel'!K646,"wait")</f>
        <v>27.307106678923599</v>
      </c>
      <c r="AC647">
        <f>IF(K647='OnSSET_original_NoMG-PV-Diesel'!U646,'OnSSET_original_NoMG-PV-Diesel'!T646,"wait")</f>
        <v>12.4382853088925</v>
      </c>
      <c r="AD647">
        <f>IF(L647='OnSSET_original_NoMG-PV-Diesel'!U646,'OnSSET_original_NoMG-PV-Diesel'!T646,"wait")</f>
        <v>12.4382853088925</v>
      </c>
      <c r="AE647">
        <f>IF(M647='OnSSET_original_NoMG-PV-Diesel'!U646,'OnSSET_original_NoMG-PV-Diesel'!T646,"wait")</f>
        <v>12.4382853088925</v>
      </c>
      <c r="AF647">
        <f>IF(N647='OnSSET_original_NoMG-PV-Diesel'!AD646,'OnSSET_original_NoMG-PV-Diesel'!AC646,"wait")</f>
        <v>12.4382853088925</v>
      </c>
      <c r="AG647">
        <f>IF(O647='OnSSET_original_NoMG-PV-Diesel'!AD646,'OnSSET_original_NoMG-PV-Diesel'!AC646,"wait")</f>
        <v>12.4382853088925</v>
      </c>
      <c r="AH647">
        <f>IF(P647='OnSSET_original_NoMG-PV-Diesel'!AD646,'OnSSET_original_NoMG-PV-Diesel'!AC646,"wait")</f>
        <v>12.4382853088925</v>
      </c>
      <c r="AR647">
        <v>343.02</v>
      </c>
      <c r="AS647">
        <v>336.87599999999998</v>
      </c>
      <c r="AT647">
        <v>255.15199999999999</v>
      </c>
      <c r="AU647">
        <v>25.253</v>
      </c>
      <c r="AV647">
        <v>74072.418650000007</v>
      </c>
      <c r="AW647">
        <v>0</v>
      </c>
      <c r="AX647">
        <v>19413.70147</v>
      </c>
      <c r="AZ647">
        <f>SUMIF([1]base!$A$2:$A$169,B647,[1]base!$V$2:$V$169)</f>
        <v>0</v>
      </c>
      <c r="BA647">
        <f>SUMIF([2]s1!$A$2:$A$275,B647,[2]s1!$U$2:$U$275)</f>
        <v>0</v>
      </c>
      <c r="BB647">
        <f>SUMIF([3]s2!$A$2:$A$115,B647,[3]s2!$U$2:$U$115)</f>
        <v>0</v>
      </c>
      <c r="BC647">
        <f>SUMIF([4]s3!$A$2:$A$245,B647,[4]s3!$U$2:$U$245)</f>
        <v>0</v>
      </c>
      <c r="BD647">
        <f>SUMIF([5]s4!$A$2:$A$74,B647,[5]s4!$U$2:$U$74)</f>
        <v>0</v>
      </c>
      <c r="BF647">
        <f t="shared" si="50"/>
        <v>0</v>
      </c>
      <c r="BG647">
        <f t="shared" si="51"/>
        <v>0</v>
      </c>
      <c r="BH647">
        <f t="shared" si="52"/>
        <v>0</v>
      </c>
      <c r="BI647">
        <f t="shared" si="53"/>
        <v>0</v>
      </c>
      <c r="BJ647">
        <f t="shared" si="54"/>
        <v>0</v>
      </c>
      <c r="BL647" t="s">
        <v>114</v>
      </c>
      <c r="BM647" s="23">
        <v>93952.919859999995</v>
      </c>
      <c r="BN647" s="23">
        <v>16.254830429999998</v>
      </c>
      <c r="BP647" t="s">
        <v>183</v>
      </c>
      <c r="BQ647" s="23">
        <v>15423.60931</v>
      </c>
      <c r="BR647" s="23">
        <v>12.438285309999999</v>
      </c>
      <c r="BT647" t="s">
        <v>183</v>
      </c>
      <c r="BU647" s="23">
        <v>15423.60931</v>
      </c>
      <c r="BV647" s="23">
        <v>12.438285309999999</v>
      </c>
    </row>
    <row r="648" spans="1:74" x14ac:dyDescent="0.25">
      <c r="A648">
        <v>1</v>
      </c>
      <c r="B648" s="15">
        <v>10076</v>
      </c>
      <c r="C648" s="15">
        <v>-66.554716099999993</v>
      </c>
      <c r="D648" s="15">
        <v>-17.748273439999998</v>
      </c>
      <c r="E648" s="16">
        <v>1</v>
      </c>
      <c r="F648" s="19">
        <v>20235.254242154198</v>
      </c>
      <c r="G648" s="19">
        <v>73.629489471643794</v>
      </c>
      <c r="H648" s="16" t="str">
        <f>IF(LCOE_SensitivityScenarios!BF647&gt;'OnSSET_original_NoMG-PV-Diesel'!M647,'OnSSET_original_NoMG-PV-Diesel'!L647,LCOE_SensitivityScenarios!BG647)</f>
        <v>SA_PV</v>
      </c>
      <c r="I648" s="39" t="str">
        <f>IF(LCOE_SensitivityScenarios!BK647&gt;'OnSSET_original_NoMG-PV-Diesel'!M647,'OnSSET_original_NoMG-PV-Diesel'!L647,LCOE_SensitivityScenarios!BL647)</f>
        <v>SA_PV</v>
      </c>
      <c r="J648" s="39" t="str">
        <f>IF(LCOE_SensitivityScenarios!BP647&gt;'OnSSET_original_NoMG-PV-Diesel'!M647,'OnSSET_original_NoMG-PV-Diesel'!L647,LCOE_SensitivityScenarios!BQ647)</f>
        <v>SA_PV</v>
      </c>
      <c r="K648" s="38" t="str">
        <f>IF(LCOE_SensitivityScenarios!BU647&gt;'OnSSET_original_NoMG-PV-Diesel'!V647,'OnSSET_original_NoMG-PV-Diesel'!U647,LCOE_SensitivityScenarios!BV647)</f>
        <v>SA_Diesel</v>
      </c>
      <c r="L648" s="39" t="str">
        <f>IF(LCOE_SensitivityScenarios!BZ647&gt;'OnSSET_original_NoMG-PV-Diesel'!V647,'OnSSET_original_NoMG-PV-Diesel'!U647,LCOE_SensitivityScenarios!CA647)</f>
        <v>SA_Diesel</v>
      </c>
      <c r="M648" s="40" t="str">
        <f>IF(LCOE_SensitivityScenarios!CE647&gt;'OnSSET_original_NoMG-PV-Diesel'!V647,'OnSSET_original_NoMG-PV-Diesel'!U647,LCOE_SensitivityScenarios!CF647)</f>
        <v>SA_Diesel</v>
      </c>
      <c r="N648" s="39" t="str">
        <f>IF(LCOE_SensitivityScenarios!CJ647&gt;'OnSSET_original_NoMG-PV-Diesel'!AE647,'OnSSET_original_NoMG-PV-Diesel'!AD647,LCOE_SensitivityScenarios!CK647)</f>
        <v>SA_Diesel</v>
      </c>
      <c r="O648" s="39" t="str">
        <f>IF(LCOE_SensitivityScenarios!CO647&gt;'OnSSET_original_NoMG-PV-Diesel'!AE647,'OnSSET_original_NoMG-PV-Diesel'!AD647,LCOE_SensitivityScenarios!CP647)</f>
        <v>SA_Diesel</v>
      </c>
      <c r="P648" s="40" t="str">
        <f>IF(LCOE_SensitivityScenarios!CT647&gt;'OnSSET_original_NoMG-PV-Diesel'!AE647,'OnSSET_original_NoMG-PV-Diesel'!AD647,LCOE_SensitivityScenarios!CU647)</f>
        <v>SA_Diesel</v>
      </c>
      <c r="Q648" s="38">
        <f>IF(LCOE_SensitivityScenarios!BF647&gt;'OnSSET_original_NoMG-PV-Diesel'!M647,'OnSSET_original_NoMG-PV-Diesel'!M647,LCOE_SensitivityScenarios!BF647)</f>
        <v>0.44160931240881501</v>
      </c>
      <c r="R648" s="28">
        <f>MIN('OnSSET_original_NoMG-PV-Diesel'!E647:I647,LCOE_SensitivityScenarios!BK647)</f>
        <v>0.44160931240881501</v>
      </c>
      <c r="S648" s="28">
        <f>MIN('OnSSET_original_NoMG-PV-Diesel'!E647:I647,LCOE_SensitivityScenarios!BP647)</f>
        <v>0.44160931240881501</v>
      </c>
      <c r="T648" s="27">
        <f>MIN('OnSSET_original_NoMG-PV-Diesel'!N647:R647,LCOE_SensitivityScenarios!BU647)</f>
        <v>0.37257228312337098</v>
      </c>
      <c r="U648" s="28">
        <f>MIN('OnSSET_original_NoMG-PV-Diesel'!N647:R647,LCOE_SensitivityScenarios!BZ647)</f>
        <v>0.37257228312337098</v>
      </c>
      <c r="V648" s="29">
        <f>MIN('OnSSET_original_NoMG-PV-Diesel'!N647:R647,LCOE_SensitivityScenarios!CE647)</f>
        <v>0.37257228312337098</v>
      </c>
      <c r="W648" s="28">
        <f>MIN('OnSSET_original_NoMG-PV-Diesel'!W647:AA647,LCOE_SensitivityScenarios!CJ647)</f>
        <v>0.19994839108175</v>
      </c>
      <c r="X648" s="28">
        <f>MIN('OnSSET_original_NoMG-PV-Diesel'!W647:AA647,LCOE_SensitivityScenarios!CO647)</f>
        <v>0.19994839108175</v>
      </c>
      <c r="Y648" s="29">
        <f>MIN('OnSSET_original_NoMG-PV-Diesel'!W647:AA647,LCOE_SensitivityScenarios!CT647)</f>
        <v>0.19994839108175</v>
      </c>
      <c r="Z648">
        <f>IF(H648='OnSSET_original_NoMG-PV-Diesel'!L647,'OnSSET_original_NoMG-PV-Diesel'!K647,"wait")</f>
        <v>21.488023131504001</v>
      </c>
      <c r="AA648">
        <f>IF(I648='OnSSET_original_NoMG-PV-Diesel'!L647,'OnSSET_original_NoMG-PV-Diesel'!K647,"wait")</f>
        <v>21.488023131504001</v>
      </c>
      <c r="AB648">
        <f>IF(J648='OnSSET_original_NoMG-PV-Diesel'!L647,'OnSSET_original_NoMG-PV-Diesel'!K647,"wait")</f>
        <v>21.488023131504001</v>
      </c>
      <c r="AC648">
        <f>IF(K648='OnSSET_original_NoMG-PV-Diesel'!U647,'OnSSET_original_NoMG-PV-Diesel'!T647,"wait")</f>
        <v>9.2398421197051501</v>
      </c>
      <c r="AD648">
        <f>IF(L648='OnSSET_original_NoMG-PV-Diesel'!U647,'OnSSET_original_NoMG-PV-Diesel'!T647,"wait")</f>
        <v>9.2398421197051501</v>
      </c>
      <c r="AE648">
        <f>IF(M648='OnSSET_original_NoMG-PV-Diesel'!U647,'OnSSET_original_NoMG-PV-Diesel'!T647,"wait")</f>
        <v>9.2398421197051501</v>
      </c>
      <c r="AF648">
        <f>IF(N648='OnSSET_original_NoMG-PV-Diesel'!AD647,'OnSSET_original_NoMG-PV-Diesel'!AC647,"wait")</f>
        <v>9.2398421197051501</v>
      </c>
      <c r="AG648">
        <f>IF(O648='OnSSET_original_NoMG-PV-Diesel'!AD647,'OnSSET_original_NoMG-PV-Diesel'!AC647,"wait")</f>
        <v>9.2398421197051501</v>
      </c>
      <c r="AH648">
        <f>IF(P648='OnSSET_original_NoMG-PV-Diesel'!AD647,'OnSSET_original_NoMG-PV-Diesel'!AC647,"wait")</f>
        <v>9.2398421197051501</v>
      </c>
      <c r="AR648">
        <v>3.887</v>
      </c>
      <c r="AS648">
        <v>3.887</v>
      </c>
      <c r="AT648">
        <v>1.6909999999999901</v>
      </c>
      <c r="AU648">
        <v>0.36</v>
      </c>
      <c r="AV648">
        <v>58152.529739999998</v>
      </c>
      <c r="AW648">
        <v>0</v>
      </c>
      <c r="AX648">
        <v>11617.64812</v>
      </c>
      <c r="AZ648">
        <f>SUMIF([1]base!$A$2:$A$169,B648,[1]base!$V$2:$V$169)</f>
        <v>0</v>
      </c>
      <c r="BA648">
        <f>SUMIF([2]s1!$A$2:$A$275,B648,[2]s1!$U$2:$U$275)</f>
        <v>0</v>
      </c>
      <c r="BB648">
        <f>SUMIF([3]s2!$A$2:$A$115,B648,[3]s2!$U$2:$U$115)</f>
        <v>0</v>
      </c>
      <c r="BC648">
        <f>SUMIF([4]s3!$A$2:$A$245,B648,[4]s3!$U$2:$U$245)</f>
        <v>0</v>
      </c>
      <c r="BD648">
        <f>SUMIF([5]s4!$A$2:$A$74,B648,[5]s4!$U$2:$U$74)</f>
        <v>0</v>
      </c>
      <c r="BF648">
        <f t="shared" ref="BF648:BF711" si="55">IF(AZ648=0,0,AZ648+SUM(AV648:AX648))</f>
        <v>0</v>
      </c>
      <c r="BG648">
        <f t="shared" ref="BG648:BG711" si="56">IF(BA648=0,0,BA648+SUM(AV648:AX648))</f>
        <v>0</v>
      </c>
      <c r="BH648">
        <f t="shared" ref="BH648:BH711" si="57">IF(BB648=0,0,BB648+SUM(AV648:AX648))</f>
        <v>0</v>
      </c>
      <c r="BI648">
        <f t="shared" ref="BI648:BI711" si="58">IF(BC648=0,0,BC648+SUM(AV648:AX648))</f>
        <v>0</v>
      </c>
      <c r="BJ648">
        <f t="shared" ref="BJ648:BJ711" si="59">IF(BD648=0,0,BD648+SUM(AV648:AX648))</f>
        <v>0</v>
      </c>
      <c r="BL648" t="s">
        <v>114</v>
      </c>
      <c r="BM648" s="23">
        <v>59340.319389999997</v>
      </c>
      <c r="BN648" s="23">
        <v>10.266491240000001</v>
      </c>
      <c r="BP648" t="s">
        <v>183</v>
      </c>
      <c r="BQ648" s="23">
        <v>11457.50491</v>
      </c>
      <c r="BR648" s="23">
        <v>9.2398421200000005</v>
      </c>
      <c r="BT648" t="s">
        <v>183</v>
      </c>
      <c r="BU648" s="23">
        <v>11457.50491</v>
      </c>
      <c r="BV648" s="23">
        <v>9.2398421200000005</v>
      </c>
    </row>
    <row r="649" spans="1:74" x14ac:dyDescent="0.25">
      <c r="A649">
        <v>1</v>
      </c>
      <c r="B649" s="15">
        <v>10078</v>
      </c>
      <c r="C649" s="15">
        <v>-66.377153140000004</v>
      </c>
      <c r="D649" s="15">
        <v>-17.01485344</v>
      </c>
      <c r="E649" s="16">
        <v>1</v>
      </c>
      <c r="F649" s="19">
        <v>18076.059139686098</v>
      </c>
      <c r="G649" s="19">
        <v>69.162180218758934</v>
      </c>
      <c r="H649" s="16" t="str">
        <f>IF(LCOE_SensitivityScenarios!BF648&gt;'OnSSET_original_NoMG-PV-Diesel'!M648,'OnSSET_original_NoMG-PV-Diesel'!L648,LCOE_SensitivityScenarios!BG648)</f>
        <v>SA_PV</v>
      </c>
      <c r="I649" s="39" t="str">
        <f>IF(LCOE_SensitivityScenarios!BK648&gt;'OnSSET_original_NoMG-PV-Diesel'!M648,'OnSSET_original_NoMG-PV-Diesel'!L648,LCOE_SensitivityScenarios!BL648)</f>
        <v>SA_PV</v>
      </c>
      <c r="J649" s="39" t="str">
        <f>IF(LCOE_SensitivityScenarios!BP648&gt;'OnSSET_original_NoMG-PV-Diesel'!M648,'OnSSET_original_NoMG-PV-Diesel'!L648,LCOE_SensitivityScenarios!BQ648)</f>
        <v>SA_PV</v>
      </c>
      <c r="K649" s="38" t="str">
        <f>IF(LCOE_SensitivityScenarios!BU648&gt;'OnSSET_original_NoMG-PV-Diesel'!V648,'OnSSET_original_NoMG-PV-Diesel'!U648,LCOE_SensitivityScenarios!BV648)</f>
        <v>SA_Diesel</v>
      </c>
      <c r="L649" s="39" t="str">
        <f>IF(LCOE_SensitivityScenarios!BZ648&gt;'OnSSET_original_NoMG-PV-Diesel'!V648,'OnSSET_original_NoMG-PV-Diesel'!U648,LCOE_SensitivityScenarios!CA648)</f>
        <v>SA_Diesel</v>
      </c>
      <c r="M649" s="40" t="str">
        <f>IF(LCOE_SensitivityScenarios!CE648&gt;'OnSSET_original_NoMG-PV-Diesel'!V648,'OnSSET_original_NoMG-PV-Diesel'!U648,LCOE_SensitivityScenarios!CF648)</f>
        <v>SA_Diesel</v>
      </c>
      <c r="N649" s="39" t="str">
        <f>IF(LCOE_SensitivityScenarios!CJ648&gt;'OnSSET_original_NoMG-PV-Diesel'!AE648,'OnSSET_original_NoMG-PV-Diesel'!AD648,LCOE_SensitivityScenarios!CK648)</f>
        <v>SA_Diesel</v>
      </c>
      <c r="O649" s="39" t="str">
        <f>IF(LCOE_SensitivityScenarios!CO648&gt;'OnSSET_original_NoMG-PV-Diesel'!AE648,'OnSSET_original_NoMG-PV-Diesel'!AD648,LCOE_SensitivityScenarios!CP648)</f>
        <v>SA_Diesel</v>
      </c>
      <c r="P649" s="40" t="str">
        <f>IF(LCOE_SensitivityScenarios!CT648&gt;'OnSSET_original_NoMG-PV-Diesel'!AE648,'OnSSET_original_NoMG-PV-Diesel'!AD648,LCOE_SensitivityScenarios!CU648)</f>
        <v>SA_Diesel</v>
      </c>
      <c r="Q649" s="38">
        <f>IF(LCOE_SensitivityScenarios!BF648&gt;'OnSSET_original_NoMG-PV-Diesel'!M648,'OnSSET_original_NoMG-PV-Diesel'!M648,LCOE_SensitivityScenarios!BF648)</f>
        <v>0.49596122778220803</v>
      </c>
      <c r="R649" s="28">
        <f>MIN('OnSSET_original_NoMG-PV-Diesel'!E648:I648,LCOE_SensitivityScenarios!BK648)</f>
        <v>0.49596122778220803</v>
      </c>
      <c r="S649" s="28">
        <f>MIN('OnSSET_original_NoMG-PV-Diesel'!E648:I648,LCOE_SensitivityScenarios!BP648)</f>
        <v>0.49596122778220803</v>
      </c>
      <c r="T649" s="27">
        <f>MIN('OnSSET_original_NoMG-PV-Diesel'!N648:R648,LCOE_SensitivityScenarios!BU648)</f>
        <v>0.425867814841075</v>
      </c>
      <c r="U649" s="28">
        <f>MIN('OnSSET_original_NoMG-PV-Diesel'!N648:R648,LCOE_SensitivityScenarios!BZ648)</f>
        <v>0.425867814841075</v>
      </c>
      <c r="V649" s="29">
        <f>MIN('OnSSET_original_NoMG-PV-Diesel'!N648:R648,LCOE_SensitivityScenarios!CE648)</f>
        <v>0.425867814841075</v>
      </c>
      <c r="W649" s="28">
        <f>MIN('OnSSET_original_NoMG-PV-Diesel'!W648:AA648,LCOE_SensitivityScenarios!CJ648)</f>
        <v>0.21804876034436599</v>
      </c>
      <c r="X649" s="28">
        <f>MIN('OnSSET_original_NoMG-PV-Diesel'!W648:AA648,LCOE_SensitivityScenarios!CO648)</f>
        <v>0.21804876034436599</v>
      </c>
      <c r="Y649" s="29">
        <f>MIN('OnSSET_original_NoMG-PV-Diesel'!W648:AA648,LCOE_SensitivityScenarios!CT648)</f>
        <v>0.21804876034436599</v>
      </c>
      <c r="Z649">
        <f>IF(H649='OnSSET_original_NoMG-PV-Diesel'!L648,'OnSSET_original_NoMG-PV-Diesel'!K648,"wait")</f>
        <v>42.004041828892603</v>
      </c>
      <c r="AA649">
        <f>IF(I649='OnSSET_original_NoMG-PV-Diesel'!L648,'OnSSET_original_NoMG-PV-Diesel'!K648,"wait")</f>
        <v>42.004041828892603</v>
      </c>
      <c r="AB649">
        <f>IF(J649='OnSSET_original_NoMG-PV-Diesel'!L648,'OnSSET_original_NoMG-PV-Diesel'!K648,"wait")</f>
        <v>42.004041828892603</v>
      </c>
      <c r="AC649">
        <f>IF(K649='OnSSET_original_NoMG-PV-Diesel'!U648,'OnSSET_original_NoMG-PV-Diesel'!T648,"wait")</f>
        <v>8.2539082829617207</v>
      </c>
      <c r="AD649">
        <f>IF(L649='OnSSET_original_NoMG-PV-Diesel'!U648,'OnSSET_original_NoMG-PV-Diesel'!T648,"wait")</f>
        <v>8.2539082829617207</v>
      </c>
      <c r="AE649">
        <f>IF(M649='OnSSET_original_NoMG-PV-Diesel'!U648,'OnSSET_original_NoMG-PV-Diesel'!T648,"wait")</f>
        <v>8.2539082829617207</v>
      </c>
      <c r="AF649">
        <f>IF(N649='OnSSET_original_NoMG-PV-Diesel'!AD648,'OnSSET_original_NoMG-PV-Diesel'!AC648,"wait")</f>
        <v>8.2539082829617207</v>
      </c>
      <c r="AG649">
        <f>IF(O649='OnSSET_original_NoMG-PV-Diesel'!AD648,'OnSSET_original_NoMG-PV-Diesel'!AC648,"wait")</f>
        <v>8.2539082829617207</v>
      </c>
      <c r="AH649">
        <f>IF(P649='OnSSET_original_NoMG-PV-Diesel'!AD648,'OnSSET_original_NoMG-PV-Diesel'!AC648,"wait")</f>
        <v>8.2539082829617207</v>
      </c>
      <c r="AR649">
        <v>46.383999999999901</v>
      </c>
      <c r="AS649">
        <v>36.465000000000003</v>
      </c>
      <c r="AT649">
        <v>10.33</v>
      </c>
      <c r="AU649">
        <v>1.1059999999999901</v>
      </c>
      <c r="AV649">
        <v>55587.171390000003</v>
      </c>
      <c r="AW649">
        <v>0</v>
      </c>
      <c r="AX649">
        <v>10547.60158</v>
      </c>
      <c r="AZ649">
        <f>SUMIF([1]base!$A$2:$A$169,B649,[1]base!$V$2:$V$169)</f>
        <v>0</v>
      </c>
      <c r="BA649">
        <f>SUMIF([2]s1!$A$2:$A$275,B649,[2]s1!$U$2:$U$275)</f>
        <v>0</v>
      </c>
      <c r="BB649">
        <f>SUMIF([3]s2!$A$2:$A$115,B649,[3]s2!$U$2:$U$115)</f>
        <v>0</v>
      </c>
      <c r="BC649">
        <f>SUMIF([4]s3!$A$2:$A$245,B649,[4]s3!$U$2:$U$245)</f>
        <v>0</v>
      </c>
      <c r="BD649">
        <f>SUMIF([5]s4!$A$2:$A$74,B649,[5]s4!$U$2:$U$74)</f>
        <v>0</v>
      </c>
      <c r="BF649">
        <f t="shared" si="55"/>
        <v>0</v>
      </c>
      <c r="BG649">
        <f t="shared" si="56"/>
        <v>0</v>
      </c>
      <c r="BH649">
        <f t="shared" si="57"/>
        <v>0</v>
      </c>
      <c r="BI649">
        <f t="shared" si="58"/>
        <v>0</v>
      </c>
      <c r="BJ649">
        <f t="shared" si="59"/>
        <v>0</v>
      </c>
      <c r="BL649" t="s">
        <v>114</v>
      </c>
      <c r="BM649" s="23">
        <v>59532.548049999998</v>
      </c>
      <c r="BN649" s="23">
        <v>10.2997488</v>
      </c>
      <c r="BP649" t="s">
        <v>183</v>
      </c>
      <c r="BQ649" s="23">
        <v>10234.9362</v>
      </c>
      <c r="BR649" s="23">
        <v>8.2539082829999995</v>
      </c>
      <c r="BT649" t="s">
        <v>183</v>
      </c>
      <c r="BU649" s="23">
        <v>10234.9362</v>
      </c>
      <c r="BV649" s="23">
        <v>8.2539082829999995</v>
      </c>
    </row>
    <row r="650" spans="1:74" x14ac:dyDescent="0.25">
      <c r="A650">
        <v>1</v>
      </c>
      <c r="B650" s="15">
        <v>10094</v>
      </c>
      <c r="C650" s="15">
        <v>-65.580870770000004</v>
      </c>
      <c r="D650" s="15">
        <v>-17.964647249999999</v>
      </c>
      <c r="E650" s="16">
        <v>1</v>
      </c>
      <c r="F650" s="19">
        <v>38908.704515228303</v>
      </c>
      <c r="G650" s="19">
        <v>127.24540930348979</v>
      </c>
      <c r="H650" s="16" t="str">
        <f>IF(LCOE_SensitivityScenarios!BF649&gt;'OnSSET_original_NoMG-PV-Diesel'!M649,'OnSSET_original_NoMG-PV-Diesel'!L649,LCOE_SensitivityScenarios!BG649)</f>
        <v>SA_PV</v>
      </c>
      <c r="I650" s="39" t="str">
        <f>IF(LCOE_SensitivityScenarios!BK649&gt;'OnSSET_original_NoMG-PV-Diesel'!M649,'OnSSET_original_NoMG-PV-Diesel'!L649,LCOE_SensitivityScenarios!BL649)</f>
        <v>SA_PV</v>
      </c>
      <c r="J650" s="39" t="str">
        <f>IF(LCOE_SensitivityScenarios!BP649&gt;'OnSSET_original_NoMG-PV-Diesel'!M649,'OnSSET_original_NoMG-PV-Diesel'!L649,LCOE_SensitivityScenarios!BQ649)</f>
        <v>SA_PV</v>
      </c>
      <c r="K650" s="38" t="str">
        <f>IF(LCOE_SensitivityScenarios!BU649&gt;'OnSSET_original_NoMG-PV-Diesel'!V649,'OnSSET_original_NoMG-PV-Diesel'!U649,LCOE_SensitivityScenarios!BV649)</f>
        <v>SA_Diesel</v>
      </c>
      <c r="L650" s="39" t="str">
        <f>IF(LCOE_SensitivityScenarios!BZ649&gt;'OnSSET_original_NoMG-PV-Diesel'!V649,'OnSSET_original_NoMG-PV-Diesel'!U649,LCOE_SensitivityScenarios!CA649)</f>
        <v>SA_Diesel</v>
      </c>
      <c r="M650" s="40" t="str">
        <f>IF(LCOE_SensitivityScenarios!CE649&gt;'OnSSET_original_NoMG-PV-Diesel'!V649,'OnSSET_original_NoMG-PV-Diesel'!U649,LCOE_SensitivityScenarios!CF649)</f>
        <v>SA_Diesel</v>
      </c>
      <c r="N650" s="39" t="str">
        <f>IF(LCOE_SensitivityScenarios!CJ649&gt;'OnSSET_original_NoMG-PV-Diesel'!AE649,'OnSSET_original_NoMG-PV-Diesel'!AD649,LCOE_SensitivityScenarios!CK649)</f>
        <v>SA_Diesel</v>
      </c>
      <c r="O650" s="39" t="str">
        <f>IF(LCOE_SensitivityScenarios!CO649&gt;'OnSSET_original_NoMG-PV-Diesel'!AE649,'OnSSET_original_NoMG-PV-Diesel'!AD649,LCOE_SensitivityScenarios!CP649)</f>
        <v>SA_Diesel</v>
      </c>
      <c r="P650" s="40" t="str">
        <f>IF(LCOE_SensitivityScenarios!CT649&gt;'OnSSET_original_NoMG-PV-Diesel'!AE649,'OnSSET_original_NoMG-PV-Diesel'!AD649,LCOE_SensitivityScenarios!CU649)</f>
        <v>SA_Diesel</v>
      </c>
      <c r="Q650" s="38">
        <f>IF(LCOE_SensitivityScenarios!BF649&gt;'OnSSET_original_NoMG-PV-Diesel'!M649,'OnSSET_original_NoMG-PV-Diesel'!M649,LCOE_SensitivityScenarios!BF649)</f>
        <v>0.43271784974286598</v>
      </c>
      <c r="R650" s="28">
        <f>MIN('OnSSET_original_NoMG-PV-Diesel'!E649:I649,LCOE_SensitivityScenarios!BK649)</f>
        <v>0.43271784974286598</v>
      </c>
      <c r="S650" s="28">
        <f>MIN('OnSSET_original_NoMG-PV-Diesel'!E649:I649,LCOE_SensitivityScenarios!BP649)</f>
        <v>0.43271784974286598</v>
      </c>
      <c r="T650" s="27">
        <f>MIN('OnSSET_original_NoMG-PV-Diesel'!N649:R649,LCOE_SensitivityScenarios!BU649)</f>
        <v>0.354807105884136</v>
      </c>
      <c r="U650" s="28">
        <f>MIN('OnSSET_original_NoMG-PV-Diesel'!N649:R649,LCOE_SensitivityScenarios!BZ649)</f>
        <v>0.354807105884136</v>
      </c>
      <c r="V650" s="29">
        <f>MIN('OnSSET_original_NoMG-PV-Diesel'!N649:R649,LCOE_SensitivityScenarios!CE649)</f>
        <v>0.354807105884136</v>
      </c>
      <c r="W650" s="28">
        <f>MIN('OnSSET_original_NoMG-PV-Diesel'!W649:AA649,LCOE_SensitivityScenarios!CJ649)</f>
        <v>0.193914934660878</v>
      </c>
      <c r="X650" s="28">
        <f>MIN('OnSSET_original_NoMG-PV-Diesel'!W649:AA649,LCOE_SensitivityScenarios!CO649)</f>
        <v>0.193914934660878</v>
      </c>
      <c r="Y650" s="29">
        <f>MIN('OnSSET_original_NoMG-PV-Diesel'!W649:AA649,LCOE_SensitivityScenarios!CT649)</f>
        <v>0.193914934660878</v>
      </c>
      <c r="Z650">
        <f>IF(H650='OnSSET_original_NoMG-PV-Diesel'!L649,'OnSSET_original_NoMG-PV-Diesel'!K649,"wait")</f>
        <v>15.3054149275653</v>
      </c>
      <c r="AA650">
        <f>IF(I650='OnSSET_original_NoMG-PV-Diesel'!L649,'OnSSET_original_NoMG-PV-Diesel'!K649,"wait")</f>
        <v>15.3054149275653</v>
      </c>
      <c r="AB650">
        <f>IF(J650='OnSSET_original_NoMG-PV-Diesel'!L649,'OnSSET_original_NoMG-PV-Diesel'!K649,"wait")</f>
        <v>15.3054149275653</v>
      </c>
      <c r="AC650">
        <f>IF(K650='OnSSET_original_NoMG-PV-Diesel'!U649,'OnSSET_original_NoMG-PV-Diesel'!T649,"wait")</f>
        <v>17.766531742113401</v>
      </c>
      <c r="AD650">
        <f>IF(L650='OnSSET_original_NoMG-PV-Diesel'!U649,'OnSSET_original_NoMG-PV-Diesel'!T649,"wait")</f>
        <v>17.766531742113401</v>
      </c>
      <c r="AE650">
        <f>IF(M650='OnSSET_original_NoMG-PV-Diesel'!U649,'OnSSET_original_NoMG-PV-Diesel'!T649,"wait")</f>
        <v>17.766531742113401</v>
      </c>
      <c r="AF650">
        <f>IF(N650='OnSSET_original_NoMG-PV-Diesel'!AD649,'OnSSET_original_NoMG-PV-Diesel'!AC649,"wait")</f>
        <v>17.766531742113401</v>
      </c>
      <c r="AG650">
        <f>IF(O650='OnSSET_original_NoMG-PV-Diesel'!AD649,'OnSSET_original_NoMG-PV-Diesel'!AC649,"wait")</f>
        <v>17.766531742113401</v>
      </c>
      <c r="AH650">
        <f>IF(P650='OnSSET_original_NoMG-PV-Diesel'!AD649,'OnSSET_original_NoMG-PV-Diesel'!AC649,"wait")</f>
        <v>17.766531742113401</v>
      </c>
      <c r="AR650">
        <v>19.956</v>
      </c>
      <c r="AS650">
        <v>19.404</v>
      </c>
      <c r="AT650">
        <v>5.8529999999999998</v>
      </c>
      <c r="AU650">
        <v>5.8529999999999998</v>
      </c>
      <c r="AV650">
        <v>70376.687789999996</v>
      </c>
      <c r="AW650">
        <v>0</v>
      </c>
      <c r="AX650">
        <v>17426.472180000001</v>
      </c>
      <c r="AZ650">
        <f>SUMIF([1]base!$A$2:$A$169,B650,[1]base!$V$2:$V$169)</f>
        <v>0</v>
      </c>
      <c r="BA650">
        <f>SUMIF([2]s1!$A$2:$A$275,B650,[2]s1!$U$2:$U$275)</f>
        <v>0</v>
      </c>
      <c r="BB650">
        <f>SUMIF([3]s2!$A$2:$A$115,B650,[3]s2!$U$2:$U$115)</f>
        <v>0</v>
      </c>
      <c r="BC650">
        <f>SUMIF([4]s3!$A$2:$A$245,B650,[4]s3!$U$2:$U$245)</f>
        <v>0</v>
      </c>
      <c r="BD650">
        <f>SUMIF([5]s4!$A$2:$A$74,B650,[5]s4!$U$2:$U$74)</f>
        <v>0</v>
      </c>
      <c r="BF650">
        <f t="shared" si="55"/>
        <v>0</v>
      </c>
      <c r="BG650">
        <f t="shared" si="56"/>
        <v>0</v>
      </c>
      <c r="BH650">
        <f t="shared" si="57"/>
        <v>0</v>
      </c>
      <c r="BI650">
        <f t="shared" si="58"/>
        <v>0</v>
      </c>
      <c r="BJ650">
        <f t="shared" si="59"/>
        <v>0</v>
      </c>
      <c r="BL650" t="s">
        <v>114</v>
      </c>
      <c r="BM650" s="23">
        <v>111803.2871</v>
      </c>
      <c r="BN650" s="23">
        <v>19.343129260000001</v>
      </c>
      <c r="BP650" t="s">
        <v>183</v>
      </c>
      <c r="BQ650" s="23">
        <v>22030.692940000001</v>
      </c>
      <c r="BR650" s="23">
        <v>17.766531740000001</v>
      </c>
      <c r="BT650" t="s">
        <v>183</v>
      </c>
      <c r="BU650" s="23">
        <v>22030.692940000001</v>
      </c>
      <c r="BV650" s="23">
        <v>17.766531740000001</v>
      </c>
    </row>
    <row r="651" spans="1:74" x14ac:dyDescent="0.25">
      <c r="A651">
        <v>1</v>
      </c>
      <c r="B651" s="15">
        <v>10097</v>
      </c>
      <c r="C651" s="15">
        <v>-66.387919640000007</v>
      </c>
      <c r="D651" s="15">
        <v>-17.741510080000001</v>
      </c>
      <c r="E651" s="16">
        <v>1</v>
      </c>
      <c r="F651" s="19">
        <v>77515.646481879303</v>
      </c>
      <c r="G651" s="19">
        <v>95.800016244618689</v>
      </c>
      <c r="H651" s="16" t="str">
        <f>IF(LCOE_SensitivityScenarios!BF650&gt;'OnSSET_original_NoMG-PV-Diesel'!M650,'OnSSET_original_NoMG-PV-Diesel'!L650,LCOE_SensitivityScenarios!BG650)</f>
        <v>Grid_extension</v>
      </c>
      <c r="I651" s="39" t="str">
        <f>IF(LCOE_SensitivityScenarios!BK650&gt;'OnSSET_original_NoMG-PV-Diesel'!M650,'OnSSET_original_NoMG-PV-Diesel'!L650,LCOE_SensitivityScenarios!BL650)</f>
        <v>Grid_extension</v>
      </c>
      <c r="J651" s="39" t="str">
        <f>IF(LCOE_SensitivityScenarios!BP650&gt;'OnSSET_original_NoMG-PV-Diesel'!M650,'OnSSET_original_NoMG-PV-Diesel'!L650,LCOE_SensitivityScenarios!BQ650)</f>
        <v>Grid_extension</v>
      </c>
      <c r="K651" s="38" t="str">
        <f>IF(LCOE_SensitivityScenarios!BU650&gt;'OnSSET_original_NoMG-PV-Diesel'!V650,'OnSSET_original_NoMG-PV-Diesel'!U650,LCOE_SensitivityScenarios!BV650)</f>
        <v>MG_Hybrid</v>
      </c>
      <c r="L651" s="39" t="str">
        <f>IF(LCOE_SensitivityScenarios!BZ650&gt;'OnSSET_original_NoMG-PV-Diesel'!V650,'OnSSET_original_NoMG-PV-Diesel'!U650,LCOE_SensitivityScenarios!CA650)</f>
        <v>MG_Hybrid</v>
      </c>
      <c r="M651" s="40" t="str">
        <f>IF(LCOE_SensitivityScenarios!CE650&gt;'OnSSET_original_NoMG-PV-Diesel'!V650,'OnSSET_original_NoMG-PV-Diesel'!U650,LCOE_SensitivityScenarios!CF650)</f>
        <v>Grid_extension</v>
      </c>
      <c r="N651" s="39" t="str">
        <f>IF(LCOE_SensitivityScenarios!CJ650&gt;'OnSSET_original_NoMG-PV-Diesel'!AE650,'OnSSET_original_NoMG-PV-Diesel'!AD650,LCOE_SensitivityScenarios!CK650)</f>
        <v>SA_Diesel</v>
      </c>
      <c r="O651" s="39" t="str">
        <f>IF(LCOE_SensitivityScenarios!CO650&gt;'OnSSET_original_NoMG-PV-Diesel'!AE650,'OnSSET_original_NoMG-PV-Diesel'!AD650,LCOE_SensitivityScenarios!CP650)</f>
        <v>SA_Diesel</v>
      </c>
      <c r="P651" s="40" t="str">
        <f>IF(LCOE_SensitivityScenarios!CT650&gt;'OnSSET_original_NoMG-PV-Diesel'!AE650,'OnSSET_original_NoMG-PV-Diesel'!AD650,LCOE_SensitivityScenarios!CU650)</f>
        <v>SA_Diesel</v>
      </c>
      <c r="Q651" s="38">
        <f>IF(LCOE_SensitivityScenarios!BF650&gt;'OnSSET_original_NoMG-PV-Diesel'!M650,'OnSSET_original_NoMG-PV-Diesel'!M650,LCOE_SensitivityScenarios!BF650)</f>
        <v>0.34727341516614502</v>
      </c>
      <c r="R651" s="28">
        <f>MIN('OnSSET_original_NoMG-PV-Diesel'!E650:I650,LCOE_SensitivityScenarios!BK650)</f>
        <v>0.34727341516614502</v>
      </c>
      <c r="S651" s="28">
        <f>MIN('OnSSET_original_NoMG-PV-Diesel'!E650:I650,LCOE_SensitivityScenarios!BP650)</f>
        <v>0.34727341516614502</v>
      </c>
      <c r="T651" s="27">
        <f>MIN('OnSSET_original_NoMG-PV-Diesel'!N650:R650,LCOE_SensitivityScenarios!BU650)</f>
        <v>0.33660860007980953</v>
      </c>
      <c r="U651" s="28">
        <f>MIN('OnSSET_original_NoMG-PV-Diesel'!N650:R650,LCOE_SensitivityScenarios!BZ650)</f>
        <v>0.29966709208780956</v>
      </c>
      <c r="V651" s="29">
        <f>MIN('OnSSET_original_NoMG-PV-Diesel'!N650:R650,LCOE_SensitivityScenarios!CE650)</f>
        <v>0.34727341516614502</v>
      </c>
      <c r="W651" s="28">
        <f>MIN('OnSSET_original_NoMG-PV-Diesel'!W650:AA650,LCOE_SensitivityScenarios!CJ650)</f>
        <v>0.19994839108175</v>
      </c>
      <c r="X651" s="28">
        <f>MIN('OnSSET_original_NoMG-PV-Diesel'!W650:AA650,LCOE_SensitivityScenarios!CO650)</f>
        <v>0.19994839108175</v>
      </c>
      <c r="Y651" s="29">
        <f>MIN('OnSSET_original_NoMG-PV-Diesel'!W650:AA650,LCOE_SensitivityScenarios!CT650)</f>
        <v>0.19994839108175</v>
      </c>
      <c r="Z651">
        <f>IF(H651='OnSSET_original_NoMG-PV-Diesel'!L650,'OnSSET_original_NoMG-PV-Diesel'!K650,"wait")</f>
        <v>28.321979842767799</v>
      </c>
      <c r="AA651">
        <f>IF(I651='OnSSET_original_NoMG-PV-Diesel'!L650,'OnSSET_original_NoMG-PV-Diesel'!K650,"wait")</f>
        <v>28.321979842767799</v>
      </c>
      <c r="AB651">
        <f>IF(J651='OnSSET_original_NoMG-PV-Diesel'!L650,'OnSSET_original_NoMG-PV-Diesel'!K650,"wait")</f>
        <v>28.321979842767799</v>
      </c>
      <c r="AC651">
        <f>VLOOKUP(B651,[4]s3!$A$2:$T$275,20,FALSE)</f>
        <v>28.77</v>
      </c>
      <c r="AD651" t="str">
        <f>IF(L651='OnSSET_original_NoMG-PV-Diesel'!U650,'OnSSET_original_NoMG-PV-Diesel'!T650,"wait")</f>
        <v>wait</v>
      </c>
      <c r="AE651">
        <f>IF(M651='OnSSET_original_NoMG-PV-Diesel'!U650,'OnSSET_original_NoMG-PV-Diesel'!T650,"wait")</f>
        <v>20.451804632179901</v>
      </c>
      <c r="AF651">
        <f>IF(N651='OnSSET_original_NoMG-PV-Diesel'!AD650,'OnSSET_original_NoMG-PV-Diesel'!AC650,"wait")</f>
        <v>35.395272366154899</v>
      </c>
      <c r="AG651">
        <f>IF(O651='OnSSET_original_NoMG-PV-Diesel'!AD650,'OnSSET_original_NoMG-PV-Diesel'!AC650,"wait")</f>
        <v>35.395272366154899</v>
      </c>
      <c r="AH651">
        <f>IF(P651='OnSSET_original_NoMG-PV-Diesel'!AD650,'OnSSET_original_NoMG-PV-Diesel'!AC650,"wait")</f>
        <v>35.395272366154899</v>
      </c>
      <c r="AR651" s="23">
        <v>7.8839999999999897</v>
      </c>
      <c r="AS651" s="23">
        <v>7.8839999999999897</v>
      </c>
      <c r="AT651" s="23">
        <v>3.7810000000000001</v>
      </c>
      <c r="AU651" s="23">
        <v>3.407</v>
      </c>
      <c r="AV651" s="23">
        <v>59565.525199999996</v>
      </c>
      <c r="AW651" s="23">
        <v>38299.668420000002</v>
      </c>
      <c r="AX651" s="23">
        <v>12229.103289999999</v>
      </c>
      <c r="AZ651">
        <f>SUMIF([1]base!$A$2:$A$169,B651,[1]base!$V$2:$V$169)</f>
        <v>0</v>
      </c>
      <c r="BA651">
        <f>SUMIF([2]s1!$A$2:$A$275,B651,[2]s1!$U$2:$U$275)</f>
        <v>0</v>
      </c>
      <c r="BB651">
        <f>SUMIF([3]s2!$A$2:$A$115,B651,[3]s2!$U$2:$U$115)</f>
        <v>0</v>
      </c>
      <c r="BC651">
        <f>SUMIF([4]s3!$A$2:$A$245,B651,[4]s3!$U$2:$U$245)</f>
        <v>46674.42</v>
      </c>
      <c r="BD651">
        <f>SUMIF([5]s4!$A$2:$A$74,B651,[5]s4!$U$2:$U$74)</f>
        <v>0</v>
      </c>
      <c r="BF651">
        <f t="shared" si="55"/>
        <v>0</v>
      </c>
      <c r="BG651">
        <f t="shared" si="56"/>
        <v>0</v>
      </c>
      <c r="BH651">
        <f t="shared" si="57"/>
        <v>0</v>
      </c>
      <c r="BI651">
        <f t="shared" si="58"/>
        <v>156768.71691000002</v>
      </c>
      <c r="BJ651">
        <f t="shared" si="59"/>
        <v>0</v>
      </c>
      <c r="BL651" t="s">
        <v>115</v>
      </c>
      <c r="BM651" s="23">
        <v>162312.3045</v>
      </c>
      <c r="BN651" s="23">
        <v>20.451804630000002</v>
      </c>
      <c r="BP651" t="s">
        <v>185</v>
      </c>
      <c r="BQ651" s="23">
        <v>162312.3045</v>
      </c>
      <c r="BR651" s="23">
        <v>20.451804630000002</v>
      </c>
      <c r="BT651" t="s">
        <v>183</v>
      </c>
      <c r="BU651" s="23">
        <v>43890.523399999998</v>
      </c>
      <c r="BV651" s="23">
        <v>35.395272370000001</v>
      </c>
    </row>
    <row r="652" spans="1:74" x14ac:dyDescent="0.25">
      <c r="A652">
        <v>1</v>
      </c>
      <c r="B652" s="15">
        <v>10158</v>
      </c>
      <c r="C652" s="15">
        <v>-66.53446701</v>
      </c>
      <c r="D652" s="15">
        <v>-17.575951750000002</v>
      </c>
      <c r="E652" s="16">
        <v>1</v>
      </c>
      <c r="F652" s="19">
        <v>22727.9868010516</v>
      </c>
      <c r="G652" s="19">
        <v>72.151709397417207</v>
      </c>
      <c r="H652" s="16" t="str">
        <f>IF(LCOE_SensitivityScenarios!BF651&gt;'OnSSET_original_NoMG-PV-Diesel'!M651,'OnSSET_original_NoMG-PV-Diesel'!L651,LCOE_SensitivityScenarios!BG651)</f>
        <v>SA_PV</v>
      </c>
      <c r="I652" s="39" t="str">
        <f>IF(LCOE_SensitivityScenarios!BK651&gt;'OnSSET_original_NoMG-PV-Diesel'!M651,'OnSSET_original_NoMG-PV-Diesel'!L651,LCOE_SensitivityScenarios!BL651)</f>
        <v>SA_PV</v>
      </c>
      <c r="J652" s="39" t="str">
        <f>IF(LCOE_SensitivityScenarios!BP651&gt;'OnSSET_original_NoMG-PV-Diesel'!M651,'OnSSET_original_NoMG-PV-Diesel'!L651,LCOE_SensitivityScenarios!BQ651)</f>
        <v>SA_PV</v>
      </c>
      <c r="K652" s="38" t="str">
        <f>IF(LCOE_SensitivityScenarios!BU651&gt;'OnSSET_original_NoMG-PV-Diesel'!V651,'OnSSET_original_NoMG-PV-Diesel'!U651,LCOE_SensitivityScenarios!BV651)</f>
        <v>SA_Diesel</v>
      </c>
      <c r="L652" s="39" t="str">
        <f>IF(LCOE_SensitivityScenarios!BZ651&gt;'OnSSET_original_NoMG-PV-Diesel'!V651,'OnSSET_original_NoMG-PV-Diesel'!U651,LCOE_SensitivityScenarios!CA651)</f>
        <v>SA_Diesel</v>
      </c>
      <c r="M652" s="40" t="str">
        <f>IF(LCOE_SensitivityScenarios!CE651&gt;'OnSSET_original_NoMG-PV-Diesel'!V651,'OnSSET_original_NoMG-PV-Diesel'!U651,LCOE_SensitivityScenarios!CF651)</f>
        <v>SA_Diesel</v>
      </c>
      <c r="N652" s="39" t="str">
        <f>IF(LCOE_SensitivityScenarios!CJ651&gt;'OnSSET_original_NoMG-PV-Diesel'!AE651,'OnSSET_original_NoMG-PV-Diesel'!AD651,LCOE_SensitivityScenarios!CK651)</f>
        <v>SA_Diesel</v>
      </c>
      <c r="O652" s="39" t="str">
        <f>IF(LCOE_SensitivityScenarios!CO651&gt;'OnSSET_original_NoMG-PV-Diesel'!AE651,'OnSSET_original_NoMG-PV-Diesel'!AD651,LCOE_SensitivityScenarios!CP651)</f>
        <v>SA_Diesel</v>
      </c>
      <c r="P652" s="40" t="str">
        <f>IF(LCOE_SensitivityScenarios!CT651&gt;'OnSSET_original_NoMG-PV-Diesel'!AE651,'OnSSET_original_NoMG-PV-Diesel'!AD651,LCOE_SensitivityScenarios!CU651)</f>
        <v>SA_Diesel</v>
      </c>
      <c r="Q652" s="38">
        <f>IF(LCOE_SensitivityScenarios!BF651&gt;'OnSSET_original_NoMG-PV-Diesel'!M651,'OnSSET_original_NoMG-PV-Diesel'!M651,LCOE_SensitivityScenarios!BF651)</f>
        <v>0.43466264906755298</v>
      </c>
      <c r="R652" s="28">
        <f>MIN('OnSSET_original_NoMG-PV-Diesel'!E651:I651,LCOE_SensitivityScenarios!BK651)</f>
        <v>0.43466264906755298</v>
      </c>
      <c r="S652" s="28">
        <f>MIN('OnSSET_original_NoMG-PV-Diesel'!E651:I651,LCOE_SensitivityScenarios!BP651)</f>
        <v>0.43466264906755298</v>
      </c>
      <c r="T652" s="27">
        <f>MIN('OnSSET_original_NoMG-PV-Diesel'!N651:R651,LCOE_SensitivityScenarios!BU651)</f>
        <v>0.37257228312337098</v>
      </c>
      <c r="U652" s="28">
        <f>MIN('OnSSET_original_NoMG-PV-Diesel'!N651:R651,LCOE_SensitivityScenarios!BZ651)</f>
        <v>0.37257228312337098</v>
      </c>
      <c r="V652" s="29">
        <f>MIN('OnSSET_original_NoMG-PV-Diesel'!N651:R651,LCOE_SensitivityScenarios!CE651)</f>
        <v>0.37257228312337098</v>
      </c>
      <c r="W652" s="28">
        <f>MIN('OnSSET_original_NoMG-PV-Diesel'!W651:AA651,LCOE_SensitivityScenarios!CJ651)</f>
        <v>0.19994839108175</v>
      </c>
      <c r="X652" s="28">
        <f>MIN('OnSSET_original_NoMG-PV-Diesel'!W651:AA651,LCOE_SensitivityScenarios!CO651)</f>
        <v>0.19994839108175</v>
      </c>
      <c r="Y652" s="29">
        <f>MIN('OnSSET_original_NoMG-PV-Diesel'!W651:AA651,LCOE_SensitivityScenarios!CT651)</f>
        <v>0.19994839108175</v>
      </c>
      <c r="Z652">
        <f>IF(H652='OnSSET_original_NoMG-PV-Diesel'!L651,'OnSSET_original_NoMG-PV-Diesel'!K651,"wait")</f>
        <v>14.478388905249099</v>
      </c>
      <c r="AA652">
        <f>IF(I652='OnSSET_original_NoMG-PV-Diesel'!L651,'OnSSET_original_NoMG-PV-Diesel'!K651,"wait")</f>
        <v>14.478388905249099</v>
      </c>
      <c r="AB652">
        <f>IF(J652='OnSSET_original_NoMG-PV-Diesel'!L651,'OnSSET_original_NoMG-PV-Diesel'!K651,"wait")</f>
        <v>14.478388905249099</v>
      </c>
      <c r="AC652">
        <f>IF(K652='OnSSET_original_NoMG-PV-Diesel'!U651,'OnSSET_original_NoMG-PV-Diesel'!T651,"wait")</f>
        <v>10.3780761648637</v>
      </c>
      <c r="AD652">
        <f>IF(L652='OnSSET_original_NoMG-PV-Diesel'!U651,'OnSSET_original_NoMG-PV-Diesel'!T651,"wait")</f>
        <v>10.3780761648637</v>
      </c>
      <c r="AE652">
        <f>IF(M652='OnSSET_original_NoMG-PV-Diesel'!U651,'OnSSET_original_NoMG-PV-Diesel'!T651,"wait")</f>
        <v>10.3780761648637</v>
      </c>
      <c r="AF652">
        <f>IF(N652='OnSSET_original_NoMG-PV-Diesel'!AD651,'OnSSET_original_NoMG-PV-Diesel'!AC651,"wait")</f>
        <v>10.3780761648637</v>
      </c>
      <c r="AG652">
        <f>IF(O652='OnSSET_original_NoMG-PV-Diesel'!AD651,'OnSSET_original_NoMG-PV-Diesel'!AC651,"wait")</f>
        <v>10.3780761648637</v>
      </c>
      <c r="AH652">
        <f>IF(P652='OnSSET_original_NoMG-PV-Diesel'!AD651,'OnSSET_original_NoMG-PV-Diesel'!AC651,"wait")</f>
        <v>10.3780761648637</v>
      </c>
      <c r="AR652">
        <v>11.874000000000001</v>
      </c>
      <c r="AS652">
        <v>11.869</v>
      </c>
      <c r="AT652">
        <v>4.883</v>
      </c>
      <c r="AU652">
        <v>0.32100000000000001</v>
      </c>
      <c r="AV652">
        <v>51684.747080000001</v>
      </c>
      <c r="AW652">
        <v>0</v>
      </c>
      <c r="AX652">
        <v>9018.9636750000009</v>
      </c>
      <c r="AZ652">
        <f>SUMIF([1]base!$A$2:$A$169,B652,[1]base!$V$2:$V$169)</f>
        <v>0</v>
      </c>
      <c r="BA652">
        <f>SUMIF([2]s1!$A$2:$A$275,B652,[2]s1!$U$2:$U$275)</f>
        <v>0</v>
      </c>
      <c r="BB652">
        <f>SUMIF([3]s2!$A$2:$A$115,B652,[3]s2!$U$2:$U$115)</f>
        <v>0</v>
      </c>
      <c r="BC652">
        <f>SUMIF([4]s3!$A$2:$A$245,B652,[4]s3!$U$2:$U$245)</f>
        <v>0</v>
      </c>
      <c r="BD652">
        <f>SUMIF([5]s4!$A$2:$A$74,B652,[5]s4!$U$2:$U$74)</f>
        <v>0</v>
      </c>
      <c r="BF652">
        <f t="shared" si="55"/>
        <v>0</v>
      </c>
      <c r="BG652">
        <f t="shared" si="56"/>
        <v>0</v>
      </c>
      <c r="BH652">
        <f t="shared" si="57"/>
        <v>0</v>
      </c>
      <c r="BI652">
        <f t="shared" si="58"/>
        <v>0</v>
      </c>
      <c r="BJ652">
        <f t="shared" si="59"/>
        <v>0</v>
      </c>
      <c r="BL652" t="s">
        <v>114</v>
      </c>
      <c r="BM652" s="23">
        <v>65601.879509999999</v>
      </c>
      <c r="BN652" s="23">
        <v>11.34980614</v>
      </c>
      <c r="BP652" t="s">
        <v>183</v>
      </c>
      <c r="BQ652" s="23">
        <v>12868.927519999999</v>
      </c>
      <c r="BR652" s="23">
        <v>10.378076160000001</v>
      </c>
      <c r="BT652" t="s">
        <v>183</v>
      </c>
      <c r="BU652" s="23">
        <v>12868.927519999999</v>
      </c>
      <c r="BV652" s="23">
        <v>10.378076160000001</v>
      </c>
    </row>
    <row r="653" spans="1:74" x14ac:dyDescent="0.25">
      <c r="A653">
        <v>1</v>
      </c>
      <c r="B653" s="15">
        <v>10188</v>
      </c>
      <c r="C653" s="15">
        <v>-64.966242460000004</v>
      </c>
      <c r="D653" s="15">
        <v>-17.888609840000001</v>
      </c>
      <c r="E653" s="16">
        <v>1</v>
      </c>
      <c r="F653" s="19">
        <v>27807.072792778701</v>
      </c>
      <c r="G653" s="19">
        <v>50.358901043600341</v>
      </c>
      <c r="H653" s="16" t="str">
        <f>IF(LCOE_SensitivityScenarios!BF652&gt;'OnSSET_original_NoMG-PV-Diesel'!M652,'OnSSET_original_NoMG-PV-Diesel'!L652,LCOE_SensitivityScenarios!BG652)</f>
        <v>SA_PV</v>
      </c>
      <c r="I653" s="39" t="str">
        <f>IF(LCOE_SensitivityScenarios!BK652&gt;'OnSSET_original_NoMG-PV-Diesel'!M652,'OnSSET_original_NoMG-PV-Diesel'!L652,LCOE_SensitivityScenarios!BL652)</f>
        <v>SA_PV</v>
      </c>
      <c r="J653" s="39" t="str">
        <f>IF(LCOE_SensitivityScenarios!BP652&gt;'OnSSET_original_NoMG-PV-Diesel'!M652,'OnSSET_original_NoMG-PV-Diesel'!L652,LCOE_SensitivityScenarios!BQ652)</f>
        <v>SA_PV</v>
      </c>
      <c r="K653" s="38" t="str">
        <f>IF(LCOE_SensitivityScenarios!BU652&gt;'OnSSET_original_NoMG-PV-Diesel'!V652,'OnSSET_original_NoMG-PV-Diesel'!U652,LCOE_SensitivityScenarios!BV652)</f>
        <v>SA_Diesel</v>
      </c>
      <c r="L653" s="39" t="str">
        <f>IF(LCOE_SensitivityScenarios!BZ652&gt;'OnSSET_original_NoMG-PV-Diesel'!V652,'OnSSET_original_NoMG-PV-Diesel'!U652,LCOE_SensitivityScenarios!CA652)</f>
        <v>SA_Diesel</v>
      </c>
      <c r="M653" s="40" t="str">
        <f>IF(LCOE_SensitivityScenarios!CE652&gt;'OnSSET_original_NoMG-PV-Diesel'!V652,'OnSSET_original_NoMG-PV-Diesel'!U652,LCOE_SensitivityScenarios!CF652)</f>
        <v>SA_Diesel</v>
      </c>
      <c r="N653" s="39" t="str">
        <f>IF(LCOE_SensitivityScenarios!CJ652&gt;'OnSSET_original_NoMG-PV-Diesel'!AE652,'OnSSET_original_NoMG-PV-Diesel'!AD652,LCOE_SensitivityScenarios!CK652)</f>
        <v>SA_Diesel</v>
      </c>
      <c r="O653" s="39" t="str">
        <f>IF(LCOE_SensitivityScenarios!CO652&gt;'OnSSET_original_NoMG-PV-Diesel'!AE652,'OnSSET_original_NoMG-PV-Diesel'!AD652,LCOE_SensitivityScenarios!CP652)</f>
        <v>SA_Diesel</v>
      </c>
      <c r="P653" s="40" t="str">
        <f>IF(LCOE_SensitivityScenarios!CT652&gt;'OnSSET_original_NoMG-PV-Diesel'!AE652,'OnSSET_original_NoMG-PV-Diesel'!AD652,LCOE_SensitivityScenarios!CU652)</f>
        <v>SA_Diesel</v>
      </c>
      <c r="Q653" s="38">
        <f>IF(LCOE_SensitivityScenarios!BF652&gt;'OnSSET_original_NoMG-PV-Diesel'!M652,'OnSSET_original_NoMG-PV-Diesel'!M652,LCOE_SensitivityScenarios!BF652)</f>
        <v>0.39438650715839901</v>
      </c>
      <c r="R653" s="28">
        <f>MIN('OnSSET_original_NoMG-PV-Diesel'!E652:I652,LCOE_SensitivityScenarios!BK652)</f>
        <v>0.39438650715839901</v>
      </c>
      <c r="S653" s="28">
        <f>MIN('OnSSET_original_NoMG-PV-Diesel'!E652:I652,LCOE_SensitivityScenarios!BP652)</f>
        <v>0.39438650715839901</v>
      </c>
      <c r="T653" s="27">
        <f>MIN('OnSSET_original_NoMG-PV-Diesel'!N652:R652,LCOE_SensitivityScenarios!BU652)</f>
        <v>0.354807105884136</v>
      </c>
      <c r="U653" s="28">
        <f>MIN('OnSSET_original_NoMG-PV-Diesel'!N652:R652,LCOE_SensitivityScenarios!BZ652)</f>
        <v>0.354807105884136</v>
      </c>
      <c r="V653" s="29">
        <f>MIN('OnSSET_original_NoMG-PV-Diesel'!N652:R652,LCOE_SensitivityScenarios!CE652)</f>
        <v>0.354807105884136</v>
      </c>
      <c r="W653" s="28">
        <f>MIN('OnSSET_original_NoMG-PV-Diesel'!W652:AA652,LCOE_SensitivityScenarios!CJ652)</f>
        <v>0.193914934660878</v>
      </c>
      <c r="X653" s="28">
        <f>MIN('OnSSET_original_NoMG-PV-Diesel'!W652:AA652,LCOE_SensitivityScenarios!CO652)</f>
        <v>0.193914934660878</v>
      </c>
      <c r="Y653" s="29">
        <f>MIN('OnSSET_original_NoMG-PV-Diesel'!W652:AA652,LCOE_SensitivityScenarios!CT652)</f>
        <v>0.193914934660878</v>
      </c>
      <c r="Z653">
        <f>IF(H653='OnSSET_original_NoMG-PV-Diesel'!L652,'OnSSET_original_NoMG-PV-Diesel'!K652,"wait")</f>
        <v>29.084430268564901</v>
      </c>
      <c r="AA653">
        <f>IF(I653='OnSSET_original_NoMG-PV-Diesel'!L652,'OnSSET_original_NoMG-PV-Diesel'!K652,"wait")</f>
        <v>29.084430268564901</v>
      </c>
      <c r="AB653">
        <f>IF(J653='OnSSET_original_NoMG-PV-Diesel'!L652,'OnSSET_original_NoMG-PV-Diesel'!K652,"wait")</f>
        <v>29.084430268564901</v>
      </c>
      <c r="AC653">
        <f>IF(K653='OnSSET_original_NoMG-PV-Diesel'!U652,'OnSSET_original_NoMG-PV-Diesel'!T652,"wait")</f>
        <v>12.697293512684301</v>
      </c>
      <c r="AD653">
        <f>IF(L653='OnSSET_original_NoMG-PV-Diesel'!U652,'OnSSET_original_NoMG-PV-Diesel'!T652,"wait")</f>
        <v>12.697293512684301</v>
      </c>
      <c r="AE653">
        <f>IF(M653='OnSSET_original_NoMG-PV-Diesel'!U652,'OnSSET_original_NoMG-PV-Diesel'!T652,"wait")</f>
        <v>12.697293512684301</v>
      </c>
      <c r="AF653">
        <f>IF(N653='OnSSET_original_NoMG-PV-Diesel'!AD652,'OnSSET_original_NoMG-PV-Diesel'!AC652,"wait")</f>
        <v>12.697293512684301</v>
      </c>
      <c r="AG653">
        <f>IF(O653='OnSSET_original_NoMG-PV-Diesel'!AD652,'OnSSET_original_NoMG-PV-Diesel'!AC652,"wait")</f>
        <v>12.697293512684301</v>
      </c>
      <c r="AH653">
        <f>IF(P653='OnSSET_original_NoMG-PV-Diesel'!AD652,'OnSSET_original_NoMG-PV-Diesel'!AC652,"wait")</f>
        <v>12.697293512684301</v>
      </c>
      <c r="AR653" s="23">
        <v>38.03</v>
      </c>
      <c r="AS653" s="23">
        <v>41.555999999999997</v>
      </c>
      <c r="AT653" s="23">
        <v>8.548</v>
      </c>
      <c r="AU653" s="23">
        <v>0.41199999999999998</v>
      </c>
      <c r="AV653" s="23">
        <v>46534.420230000003</v>
      </c>
      <c r="AW653" s="23">
        <v>0</v>
      </c>
      <c r="AX653" s="23">
        <v>7184.59818</v>
      </c>
      <c r="AZ653">
        <f>SUMIF([1]base!$A$2:$A$169,B653,[1]base!$V$2:$V$169)</f>
        <v>0</v>
      </c>
      <c r="BA653">
        <f>SUMIF([2]s1!$A$2:$A$275,B653,[2]s1!$U$2:$U$275)</f>
        <v>0</v>
      </c>
      <c r="BB653">
        <f>SUMIF([3]s2!$A$2:$A$115,B653,[3]s2!$U$2:$U$115)</f>
        <v>0</v>
      </c>
      <c r="BC653">
        <f>SUMIF([4]s3!$A$2:$A$245,B653,[4]s3!$U$2:$U$245)</f>
        <v>0</v>
      </c>
      <c r="BD653">
        <f>SUMIF([5]s4!$A$2:$A$74,B653,[5]s4!$U$2:$U$74)</f>
        <v>0</v>
      </c>
      <c r="BF653">
        <f t="shared" si="55"/>
        <v>0</v>
      </c>
      <c r="BG653">
        <f t="shared" si="56"/>
        <v>0</v>
      </c>
      <c r="BH653">
        <f t="shared" si="57"/>
        <v>0</v>
      </c>
      <c r="BI653">
        <f t="shared" si="58"/>
        <v>0</v>
      </c>
      <c r="BJ653">
        <f t="shared" si="59"/>
        <v>0</v>
      </c>
      <c r="BL653" t="s">
        <v>114</v>
      </c>
      <c r="BM653" s="23">
        <v>72824.969809999995</v>
      </c>
      <c r="BN653" s="23">
        <v>14.36389937</v>
      </c>
      <c r="BP653" t="s">
        <v>183</v>
      </c>
      <c r="BQ653" s="23">
        <v>15744.782300000001</v>
      </c>
      <c r="BR653" s="23">
        <v>12.69729351</v>
      </c>
      <c r="BT653" t="s">
        <v>183</v>
      </c>
      <c r="BU653" s="23">
        <v>15744.782300000001</v>
      </c>
      <c r="BV653" s="23">
        <v>12.69729351</v>
      </c>
    </row>
    <row r="654" spans="1:74" x14ac:dyDescent="0.25">
      <c r="A654">
        <v>1</v>
      </c>
      <c r="B654" s="15">
        <v>10236</v>
      </c>
      <c r="C654" s="15">
        <v>-65.319614670000007</v>
      </c>
      <c r="D654" s="15">
        <v>-17.0682133</v>
      </c>
      <c r="E654" s="16">
        <v>0</v>
      </c>
      <c r="F654" s="19">
        <v>52210.081064472099</v>
      </c>
      <c r="G654" s="19">
        <v>119.6626776498799</v>
      </c>
      <c r="H654" s="16" t="str">
        <f>IF(LCOE_SensitivityScenarios!BF653&gt;'OnSSET_original_NoMG-PV-Diesel'!M653,'OnSSET_original_NoMG-PV-Diesel'!L653,LCOE_SensitivityScenarios!BG653)</f>
        <v>MG_Hybrid</v>
      </c>
      <c r="I654" s="39" t="str">
        <f>IF(LCOE_SensitivityScenarios!BK653&gt;'OnSSET_original_NoMG-PV-Diesel'!M653,'OnSSET_original_NoMG-PV-Diesel'!L653,LCOE_SensitivityScenarios!BL653)</f>
        <v>MG_Hybrid</v>
      </c>
      <c r="J654" s="39" t="str">
        <f>IF(LCOE_SensitivityScenarios!BP653&gt;'OnSSET_original_NoMG-PV-Diesel'!M653,'OnSSET_original_NoMG-PV-Diesel'!L653,LCOE_SensitivityScenarios!BQ653)</f>
        <v>Grid_extension</v>
      </c>
      <c r="K654" s="38" t="str">
        <f>IF(LCOE_SensitivityScenarios!BU653&gt;'OnSSET_original_NoMG-PV-Diesel'!V653,'OnSSET_original_NoMG-PV-Diesel'!U653,LCOE_SensitivityScenarios!BV653)</f>
        <v>SA_Diesel</v>
      </c>
      <c r="L654" s="39" t="str">
        <f>IF(LCOE_SensitivityScenarios!BZ653&gt;'OnSSET_original_NoMG-PV-Diesel'!V653,'OnSSET_original_NoMG-PV-Diesel'!U653,LCOE_SensitivityScenarios!CA653)</f>
        <v>SA_Diesel</v>
      </c>
      <c r="M654" s="40" t="str">
        <f>IF(LCOE_SensitivityScenarios!CE653&gt;'OnSSET_original_NoMG-PV-Diesel'!V653,'OnSSET_original_NoMG-PV-Diesel'!U653,LCOE_SensitivityScenarios!CF653)</f>
        <v>SA_Diesel</v>
      </c>
      <c r="N654" s="39" t="str">
        <f>IF(LCOE_SensitivityScenarios!CJ653&gt;'OnSSET_original_NoMG-PV-Diesel'!AE653,'OnSSET_original_NoMG-PV-Diesel'!AD653,LCOE_SensitivityScenarios!CK653)</f>
        <v>SA_Diesel</v>
      </c>
      <c r="O654" s="39" t="str">
        <f>IF(LCOE_SensitivityScenarios!CO653&gt;'OnSSET_original_NoMG-PV-Diesel'!AE653,'OnSSET_original_NoMG-PV-Diesel'!AD653,LCOE_SensitivityScenarios!CP653)</f>
        <v>SA_Diesel</v>
      </c>
      <c r="P654" s="40" t="str">
        <f>IF(LCOE_SensitivityScenarios!CT653&gt;'OnSSET_original_NoMG-PV-Diesel'!AE653,'OnSSET_original_NoMG-PV-Diesel'!AD653,LCOE_SensitivityScenarios!CU653)</f>
        <v>SA_Diesel</v>
      </c>
      <c r="Q654" s="38">
        <f>IF(LCOE_SensitivityScenarios!BF653&gt;'OnSSET_original_NoMG-PV-Diesel'!M653,'OnSSET_original_NoMG-PV-Diesel'!M653,LCOE_SensitivityScenarios!BF653)</f>
        <v>0.50047293504315327</v>
      </c>
      <c r="R654" s="28">
        <f>MIN('OnSSET_original_NoMG-PV-Diesel'!E653:I653,LCOE_SensitivityScenarios!BK653)</f>
        <v>0.47471140876715334</v>
      </c>
      <c r="S654" s="28">
        <f>MIN('OnSSET_original_NoMG-PV-Diesel'!E653:I653,LCOE_SensitivityScenarios!BP653)</f>
        <v>0.51249748590037003</v>
      </c>
      <c r="T654" s="27">
        <f>MIN('OnSSET_original_NoMG-PV-Diesel'!N653:R653,LCOE_SensitivityScenarios!BU653)</f>
        <v>0.40810263760184101</v>
      </c>
      <c r="U654" s="28">
        <f>MIN('OnSSET_original_NoMG-PV-Diesel'!N653:R653,LCOE_SensitivityScenarios!BZ653)</f>
        <v>0.40810263760184101</v>
      </c>
      <c r="V654" s="29">
        <f>MIN('OnSSET_original_NoMG-PV-Diesel'!N653:R653,LCOE_SensitivityScenarios!CE653)</f>
        <v>0.40810263760184101</v>
      </c>
      <c r="W654" s="28">
        <f>MIN('OnSSET_original_NoMG-PV-Diesel'!W653:AA653,LCOE_SensitivityScenarios!CJ653)</f>
        <v>0.21201530392349399</v>
      </c>
      <c r="X654" s="28">
        <f>MIN('OnSSET_original_NoMG-PV-Diesel'!W653:AA653,LCOE_SensitivityScenarios!CO653)</f>
        <v>0.21201530392349399</v>
      </c>
      <c r="Y654" s="29">
        <f>MIN('OnSSET_original_NoMG-PV-Diesel'!W653:AA653,LCOE_SensitivityScenarios!CT653)</f>
        <v>0.21201530392349399</v>
      </c>
      <c r="Z654">
        <f>VLOOKUP(B654,[1]base!$A$2:$U$169,21,FALSE)</f>
        <v>13.647</v>
      </c>
      <c r="AA654">
        <f>VLOOKUP(B654,[2]s1!$A$2:$T$275,20,FALSE)</f>
        <v>13.647</v>
      </c>
      <c r="AB654">
        <f>IF(J654='OnSSET_original_NoMG-PV-Diesel'!L653,'OnSSET_original_NoMG-PV-Diesel'!K653,"wait")</f>
        <v>8.7126215676604701</v>
      </c>
      <c r="AC654">
        <f>IF(K654='OnSSET_original_NoMG-PV-Diesel'!U653,'OnSSET_original_NoMG-PV-Diesel'!T653,"wait")</f>
        <v>23.840219664142499</v>
      </c>
      <c r="AD654">
        <f>IF(L654='OnSSET_original_NoMG-PV-Diesel'!U653,'OnSSET_original_NoMG-PV-Diesel'!T653,"wait")</f>
        <v>23.840219664142499</v>
      </c>
      <c r="AE654">
        <f>IF(M654='OnSSET_original_NoMG-PV-Diesel'!U653,'OnSSET_original_NoMG-PV-Diesel'!T653,"wait")</f>
        <v>23.840219664142499</v>
      </c>
      <c r="AF654">
        <f>IF(N654='OnSSET_original_NoMG-PV-Diesel'!AD653,'OnSSET_original_NoMG-PV-Diesel'!AC653,"wait")</f>
        <v>23.840219664142499</v>
      </c>
      <c r="AG654">
        <f>IF(O654='OnSSET_original_NoMG-PV-Diesel'!AD653,'OnSSET_original_NoMG-PV-Diesel'!AC653,"wait")</f>
        <v>23.840219664142499</v>
      </c>
      <c r="AH654">
        <f>IF(P654='OnSSET_original_NoMG-PV-Diesel'!AD653,'OnSSET_original_NoMG-PV-Diesel'!AC653,"wait")</f>
        <v>23.840219664142499</v>
      </c>
      <c r="AR654" s="23">
        <v>4.8680000000000003</v>
      </c>
      <c r="AS654" s="23">
        <v>4.8680000000000003</v>
      </c>
      <c r="AT654" s="23">
        <v>6.5609999999999999</v>
      </c>
      <c r="AU654" s="23">
        <v>3.0000000000000001E-3</v>
      </c>
      <c r="AV654" s="23">
        <v>69789.75632</v>
      </c>
      <c r="AW654" s="23">
        <v>44561.418409999998</v>
      </c>
      <c r="AX654" s="23">
        <v>17120.744600000002</v>
      </c>
      <c r="AZ654">
        <f>SUMIF([1]base!$A$2:$A$169,B654,[1]base!$V$2:$V$169)</f>
        <v>33491.9</v>
      </c>
      <c r="BA654">
        <f>SUMIF([2]s1!$A$2:$A$275,B654,[2]s1!$U$2:$U$275)</f>
        <v>33491.9</v>
      </c>
      <c r="BB654">
        <f>SUMIF([3]s2!$A$2:$A$115,B654,[3]s2!$U$2:$U$115)</f>
        <v>0</v>
      </c>
      <c r="BC654">
        <f>SUMIF([4]s3!$A$2:$A$245,B654,[4]s3!$U$2:$U$245)</f>
        <v>0</v>
      </c>
      <c r="BD654">
        <f>SUMIF([5]s4!$A$2:$A$74,B654,[5]s4!$U$2:$U$74)</f>
        <v>0</v>
      </c>
      <c r="BF654">
        <f t="shared" si="55"/>
        <v>164963.81933</v>
      </c>
      <c r="BG654">
        <f t="shared" si="56"/>
        <v>164963.81933</v>
      </c>
      <c r="BH654">
        <f t="shared" si="57"/>
        <v>0</v>
      </c>
      <c r="BI654">
        <f t="shared" si="58"/>
        <v>0</v>
      </c>
      <c r="BJ654">
        <f t="shared" si="59"/>
        <v>0</v>
      </c>
      <c r="BL654" t="s">
        <v>115</v>
      </c>
      <c r="BM654" s="23">
        <v>172192.74359999999</v>
      </c>
      <c r="BN654" s="23">
        <v>13.77515929</v>
      </c>
      <c r="BP654" t="s">
        <v>183</v>
      </c>
      <c r="BQ654" s="23">
        <v>29562.132140000002</v>
      </c>
      <c r="BR654" s="23">
        <v>23.840219659999999</v>
      </c>
      <c r="BT654" t="s">
        <v>183</v>
      </c>
      <c r="BU654" s="23">
        <v>29562.132140000002</v>
      </c>
      <c r="BV654" s="23">
        <v>23.840219659999999</v>
      </c>
    </row>
    <row r="655" spans="1:74" x14ac:dyDescent="0.25">
      <c r="A655">
        <v>1</v>
      </c>
      <c r="B655" s="15">
        <v>10244</v>
      </c>
      <c r="C655" s="15">
        <v>-65.164269500000003</v>
      </c>
      <c r="D655" s="15">
        <v>-19.12825964</v>
      </c>
      <c r="E655" s="16">
        <v>1</v>
      </c>
      <c r="F655" s="19">
        <v>32332.413461770699</v>
      </c>
      <c r="G655" s="19">
        <v>69.093346675531578</v>
      </c>
      <c r="H655" s="16" t="str">
        <f>IF(LCOE_SensitivityScenarios!BF654&gt;'OnSSET_original_NoMG-PV-Diesel'!M654,'OnSSET_original_NoMG-PV-Diesel'!L654,LCOE_SensitivityScenarios!BG654)</f>
        <v>SA_PV</v>
      </c>
      <c r="I655" s="39" t="str">
        <f>IF(LCOE_SensitivityScenarios!BK654&gt;'OnSSET_original_NoMG-PV-Diesel'!M654,'OnSSET_original_NoMG-PV-Diesel'!L654,LCOE_SensitivityScenarios!BL654)</f>
        <v>SA_PV</v>
      </c>
      <c r="J655" s="39" t="str">
        <f>IF(LCOE_SensitivityScenarios!BP654&gt;'OnSSET_original_NoMG-PV-Diesel'!M654,'OnSSET_original_NoMG-PV-Diesel'!L654,LCOE_SensitivityScenarios!BQ654)</f>
        <v>SA_PV</v>
      </c>
      <c r="K655" s="38" t="str">
        <f>IF(LCOE_SensitivityScenarios!BU654&gt;'OnSSET_original_NoMG-PV-Diesel'!V654,'OnSSET_original_NoMG-PV-Diesel'!U654,LCOE_SensitivityScenarios!BV654)</f>
        <v>SA_Diesel</v>
      </c>
      <c r="L655" s="39" t="str">
        <f>IF(LCOE_SensitivityScenarios!BZ654&gt;'OnSSET_original_NoMG-PV-Diesel'!V654,'OnSSET_original_NoMG-PV-Diesel'!U654,LCOE_SensitivityScenarios!CA654)</f>
        <v>SA_Diesel</v>
      </c>
      <c r="M655" s="40" t="str">
        <f>IF(LCOE_SensitivityScenarios!CE654&gt;'OnSSET_original_NoMG-PV-Diesel'!V654,'OnSSET_original_NoMG-PV-Diesel'!U654,LCOE_SensitivityScenarios!CF654)</f>
        <v>SA_Diesel</v>
      </c>
      <c r="N655" s="39" t="str">
        <f>IF(LCOE_SensitivityScenarios!CJ654&gt;'OnSSET_original_NoMG-PV-Diesel'!AE654,'OnSSET_original_NoMG-PV-Diesel'!AD654,LCOE_SensitivityScenarios!CK654)</f>
        <v>SA_Diesel</v>
      </c>
      <c r="O655" s="39" t="str">
        <f>IF(LCOE_SensitivityScenarios!CO654&gt;'OnSSET_original_NoMG-PV-Diesel'!AE654,'OnSSET_original_NoMG-PV-Diesel'!AD654,LCOE_SensitivityScenarios!CP654)</f>
        <v>SA_Diesel</v>
      </c>
      <c r="P655" s="40" t="str">
        <f>IF(LCOE_SensitivityScenarios!CT654&gt;'OnSSET_original_NoMG-PV-Diesel'!AE654,'OnSSET_original_NoMG-PV-Diesel'!AD654,LCOE_SensitivityScenarios!CU654)</f>
        <v>SA_Diesel</v>
      </c>
      <c r="Q655" s="38">
        <f>IF(LCOE_SensitivityScenarios!BF654&gt;'OnSSET_original_NoMG-PV-Diesel'!M654,'OnSSET_original_NoMG-PV-Diesel'!M654,LCOE_SensitivityScenarios!BF654)</f>
        <v>0.37736893990111903</v>
      </c>
      <c r="R655" s="28">
        <f>MIN('OnSSET_original_NoMG-PV-Diesel'!E654:I654,LCOE_SensitivityScenarios!BK654)</f>
        <v>0.37736893990111903</v>
      </c>
      <c r="S655" s="28">
        <f>MIN('OnSSET_original_NoMG-PV-Diesel'!E654:I654,LCOE_SensitivityScenarios!BP654)</f>
        <v>0.37736893990111903</v>
      </c>
      <c r="T655" s="27">
        <f>MIN('OnSSET_original_NoMG-PV-Diesel'!N654:R654,LCOE_SensitivityScenarios!BU654)</f>
        <v>0.354807105884136</v>
      </c>
      <c r="U655" s="28">
        <f>MIN('OnSSET_original_NoMG-PV-Diesel'!N654:R654,LCOE_SensitivityScenarios!BZ654)</f>
        <v>0.354807105884136</v>
      </c>
      <c r="V655" s="29">
        <f>MIN('OnSSET_original_NoMG-PV-Diesel'!N654:R654,LCOE_SensitivityScenarios!CE654)</f>
        <v>0.354807105884136</v>
      </c>
      <c r="W655" s="28">
        <f>MIN('OnSSET_original_NoMG-PV-Diesel'!W654:AA654,LCOE_SensitivityScenarios!CJ654)</f>
        <v>0.193914934660878</v>
      </c>
      <c r="X655" s="28">
        <f>MIN('OnSSET_original_NoMG-PV-Diesel'!W654:AA654,LCOE_SensitivityScenarios!CO654)</f>
        <v>0.193914934660878</v>
      </c>
      <c r="Y655" s="29">
        <f>MIN('OnSSET_original_NoMG-PV-Diesel'!W654:AA654,LCOE_SensitivityScenarios!CT654)</f>
        <v>0.193914934660878</v>
      </c>
      <c r="Z655">
        <f>IF(H655='OnSSET_original_NoMG-PV-Diesel'!L654,'OnSSET_original_NoMG-PV-Diesel'!K654,"wait")</f>
        <v>16.679050837609399</v>
      </c>
      <c r="AA655">
        <f>IF(I655='OnSSET_original_NoMG-PV-Diesel'!L654,'OnSSET_original_NoMG-PV-Diesel'!K654,"wait")</f>
        <v>16.679050837609399</v>
      </c>
      <c r="AB655">
        <f>IF(J655='OnSSET_original_NoMG-PV-Diesel'!L654,'OnSSET_original_NoMG-PV-Diesel'!K654,"wait")</f>
        <v>16.679050837609399</v>
      </c>
      <c r="AC655">
        <f>IF(K655='OnSSET_original_NoMG-PV-Diesel'!U654,'OnSSET_original_NoMG-PV-Diesel'!T654,"wait")</f>
        <v>14.763659114963801</v>
      </c>
      <c r="AD655">
        <f>IF(L655='OnSSET_original_NoMG-PV-Diesel'!U654,'OnSSET_original_NoMG-PV-Diesel'!T654,"wait")</f>
        <v>14.763659114963801</v>
      </c>
      <c r="AE655">
        <f>IF(M655='OnSSET_original_NoMG-PV-Diesel'!U654,'OnSSET_original_NoMG-PV-Diesel'!T654,"wait")</f>
        <v>14.763659114963801</v>
      </c>
      <c r="AF655">
        <f>IF(N655='OnSSET_original_NoMG-PV-Diesel'!AD654,'OnSSET_original_NoMG-PV-Diesel'!AC654,"wait")</f>
        <v>14.763659114963801</v>
      </c>
      <c r="AG655">
        <f>IF(O655='OnSSET_original_NoMG-PV-Diesel'!AD654,'OnSSET_original_NoMG-PV-Diesel'!AC654,"wait")</f>
        <v>14.763659114963801</v>
      </c>
      <c r="AH655">
        <f>IF(P655='OnSSET_original_NoMG-PV-Diesel'!AD654,'OnSSET_original_NoMG-PV-Diesel'!AC654,"wait")</f>
        <v>14.763659114963801</v>
      </c>
      <c r="AR655" s="23">
        <v>7.1539999999999999</v>
      </c>
      <c r="AS655" s="23">
        <v>1.4669999999999901</v>
      </c>
      <c r="AT655" s="23">
        <v>3.8730000000000002</v>
      </c>
      <c r="AU655" s="23">
        <v>0.107</v>
      </c>
      <c r="AV655" s="23">
        <v>51684.747080000001</v>
      </c>
      <c r="AW655" s="23">
        <v>0</v>
      </c>
      <c r="AX655" s="23">
        <v>9018.9636750000009</v>
      </c>
      <c r="AZ655">
        <f>SUMIF([1]base!$A$2:$A$169,B655,[1]base!$V$2:$V$169)</f>
        <v>0</v>
      </c>
      <c r="BA655">
        <f>SUMIF([2]s1!$A$2:$A$275,B655,[2]s1!$U$2:$U$275)</f>
        <v>0</v>
      </c>
      <c r="BB655">
        <f>SUMIF([3]s2!$A$2:$A$115,B655,[3]s2!$U$2:$U$115)</f>
        <v>0</v>
      </c>
      <c r="BC655">
        <f>SUMIF([4]s3!$A$2:$A$245,B655,[4]s3!$U$2:$U$245)</f>
        <v>0</v>
      </c>
      <c r="BD655">
        <f>SUMIF([5]s4!$A$2:$A$74,B655,[5]s4!$U$2:$U$74)</f>
        <v>0</v>
      </c>
      <c r="BF655">
        <f t="shared" si="55"/>
        <v>0</v>
      </c>
      <c r="BG655">
        <f t="shared" si="56"/>
        <v>0</v>
      </c>
      <c r="BH655">
        <f t="shared" si="57"/>
        <v>0</v>
      </c>
      <c r="BI655">
        <f t="shared" si="58"/>
        <v>0</v>
      </c>
      <c r="BJ655">
        <f t="shared" si="59"/>
        <v>0</v>
      </c>
      <c r="BL655" t="s">
        <v>114</v>
      </c>
      <c r="BM655" s="23">
        <v>81022.803599999999</v>
      </c>
      <c r="BN655" s="23">
        <v>15.98082911</v>
      </c>
      <c r="BP655" t="s">
        <v>183</v>
      </c>
      <c r="BQ655" s="23">
        <v>18307.098170000001</v>
      </c>
      <c r="BR655" s="23">
        <v>14.763659110000001</v>
      </c>
      <c r="BT655" t="s">
        <v>183</v>
      </c>
      <c r="BU655" s="23">
        <v>18307.098170000001</v>
      </c>
      <c r="BV655" s="23">
        <v>14.763659110000001</v>
      </c>
    </row>
    <row r="656" spans="1:74" x14ac:dyDescent="0.25">
      <c r="A656">
        <v>1</v>
      </c>
      <c r="B656" s="15">
        <v>10250</v>
      </c>
      <c r="C656" s="15">
        <v>-64.776620870000002</v>
      </c>
      <c r="D656" s="15">
        <v>-20.43452224</v>
      </c>
      <c r="E656" s="16">
        <v>1</v>
      </c>
      <c r="F656" s="19">
        <v>30772.735768894501</v>
      </c>
      <c r="G656" s="19">
        <v>75.641096015249943</v>
      </c>
      <c r="H656" s="16" t="str">
        <f>IF(LCOE_SensitivityScenarios!BF655&gt;'OnSSET_original_NoMG-PV-Diesel'!M655,'OnSSET_original_NoMG-PV-Diesel'!L655,LCOE_SensitivityScenarios!BG655)</f>
        <v>SA_Diesel</v>
      </c>
      <c r="I656" s="39" t="str">
        <f>IF(LCOE_SensitivityScenarios!BK655&gt;'OnSSET_original_NoMG-PV-Diesel'!M655,'OnSSET_original_NoMG-PV-Diesel'!L655,LCOE_SensitivityScenarios!BL655)</f>
        <v>SA_Diesel</v>
      </c>
      <c r="J656" s="39" t="str">
        <f>IF(LCOE_SensitivityScenarios!BP655&gt;'OnSSET_original_NoMG-PV-Diesel'!M655,'OnSSET_original_NoMG-PV-Diesel'!L655,LCOE_SensitivityScenarios!BQ655)</f>
        <v>SA_Diesel</v>
      </c>
      <c r="K656" s="38" t="str">
        <f>IF(LCOE_SensitivityScenarios!BU655&gt;'OnSSET_original_NoMG-PV-Diesel'!V655,'OnSSET_original_NoMG-PV-Diesel'!U655,LCOE_SensitivityScenarios!BV655)</f>
        <v>SA_Diesel</v>
      </c>
      <c r="L656" s="39" t="str">
        <f>IF(LCOE_SensitivityScenarios!BZ655&gt;'OnSSET_original_NoMG-PV-Diesel'!V655,'OnSSET_original_NoMG-PV-Diesel'!U655,LCOE_SensitivityScenarios!CA655)</f>
        <v>SA_Diesel</v>
      </c>
      <c r="M656" s="40" t="str">
        <f>IF(LCOE_SensitivityScenarios!CE655&gt;'OnSSET_original_NoMG-PV-Diesel'!V655,'OnSSET_original_NoMG-PV-Diesel'!U655,LCOE_SensitivityScenarios!CF655)</f>
        <v>SA_Diesel</v>
      </c>
      <c r="N656" s="39" t="str">
        <f>IF(LCOE_SensitivityScenarios!CJ655&gt;'OnSSET_original_NoMG-PV-Diesel'!AE655,'OnSSET_original_NoMG-PV-Diesel'!AD655,LCOE_SensitivityScenarios!CK655)</f>
        <v>SA_Diesel</v>
      </c>
      <c r="O656" s="39" t="str">
        <f>IF(LCOE_SensitivityScenarios!CO655&gt;'OnSSET_original_NoMG-PV-Diesel'!AE655,'OnSSET_original_NoMG-PV-Diesel'!AD655,LCOE_SensitivityScenarios!CP655)</f>
        <v>SA_Diesel</v>
      </c>
      <c r="P656" s="40" t="str">
        <f>IF(LCOE_SensitivityScenarios!CT655&gt;'OnSSET_original_NoMG-PV-Diesel'!AE655,'OnSSET_original_NoMG-PV-Diesel'!AD655,LCOE_SensitivityScenarios!CU655)</f>
        <v>SA_Diesel</v>
      </c>
      <c r="Q656" s="38">
        <f>IF(LCOE_SensitivityScenarios!BF655&gt;'OnSSET_original_NoMG-PV-Diesel'!M655,'OnSSET_original_NoMG-PV-Diesel'!M655,LCOE_SensitivityScenarios!BF655)</f>
        <v>0.45210856181439302</v>
      </c>
      <c r="R656" s="28">
        <f>MIN('OnSSET_original_NoMG-PV-Diesel'!E655:I655,LCOE_SensitivityScenarios!BK655)</f>
        <v>0.45210856181439302</v>
      </c>
      <c r="S656" s="28">
        <f>MIN('OnSSET_original_NoMG-PV-Diesel'!E655:I655,LCOE_SensitivityScenarios!BP655)</f>
        <v>0.45210856181439302</v>
      </c>
      <c r="T656" s="27">
        <f>MIN('OnSSET_original_NoMG-PV-Diesel'!N655:R655,LCOE_SensitivityScenarios!BU655)</f>
        <v>0.33704192864490101</v>
      </c>
      <c r="U656" s="28">
        <f>MIN('OnSSET_original_NoMG-PV-Diesel'!N655:R655,LCOE_SensitivityScenarios!BZ655)</f>
        <v>0.33704192864490101</v>
      </c>
      <c r="V656" s="29">
        <f>MIN('OnSSET_original_NoMG-PV-Diesel'!N655:R655,LCOE_SensitivityScenarios!CE655)</f>
        <v>0.33704192864490101</v>
      </c>
      <c r="W656" s="28">
        <f>MIN('OnSSET_original_NoMG-PV-Diesel'!W655:AA655,LCOE_SensitivityScenarios!CJ655)</f>
        <v>0.18788147824000501</v>
      </c>
      <c r="X656" s="28">
        <f>MIN('OnSSET_original_NoMG-PV-Diesel'!W655:AA655,LCOE_SensitivityScenarios!CO655)</f>
        <v>0.18788147824000501</v>
      </c>
      <c r="Y656" s="29">
        <f>MIN('OnSSET_original_NoMG-PV-Diesel'!W655:AA655,LCOE_SensitivityScenarios!CT655)</f>
        <v>0.18788147824000501</v>
      </c>
      <c r="Z656">
        <f>IF(H656='OnSSET_original_NoMG-PV-Diesel'!L655,'OnSSET_original_NoMG-PV-Diesel'!K655,"wait")</f>
        <v>28.267030536345199</v>
      </c>
      <c r="AA656">
        <f>IF(I656='OnSSET_original_NoMG-PV-Diesel'!L655,'OnSSET_original_NoMG-PV-Diesel'!K655,"wait")</f>
        <v>28.267030536345199</v>
      </c>
      <c r="AB656">
        <f>IF(J656='OnSSET_original_NoMG-PV-Diesel'!L655,'OnSSET_original_NoMG-PV-Diesel'!K655,"wait")</f>
        <v>28.267030536345199</v>
      </c>
      <c r="AC656">
        <f>IF(K656='OnSSET_original_NoMG-PV-Diesel'!U655,'OnSSET_original_NoMG-PV-Diesel'!T655,"wait")</f>
        <v>14.0514775200431</v>
      </c>
      <c r="AD656">
        <f>IF(L656='OnSSET_original_NoMG-PV-Diesel'!U655,'OnSSET_original_NoMG-PV-Diesel'!T655,"wait")</f>
        <v>14.0514775200431</v>
      </c>
      <c r="AE656">
        <f>IF(M656='OnSSET_original_NoMG-PV-Diesel'!U655,'OnSSET_original_NoMG-PV-Diesel'!T655,"wait")</f>
        <v>14.0514775200431</v>
      </c>
      <c r="AF656">
        <f>IF(N656='OnSSET_original_NoMG-PV-Diesel'!AD655,'OnSSET_original_NoMG-PV-Diesel'!AC655,"wait")</f>
        <v>14.0514775200431</v>
      </c>
      <c r="AG656">
        <f>IF(O656='OnSSET_original_NoMG-PV-Diesel'!AD655,'OnSSET_original_NoMG-PV-Diesel'!AC655,"wait")</f>
        <v>14.0514775200431</v>
      </c>
      <c r="AH656">
        <f>IF(P656='OnSSET_original_NoMG-PV-Diesel'!AD655,'OnSSET_original_NoMG-PV-Diesel'!AC655,"wait")</f>
        <v>14.0514775200431</v>
      </c>
      <c r="AR656">
        <v>65.843000000000004</v>
      </c>
      <c r="AS656">
        <v>65.843000000000004</v>
      </c>
      <c r="AT656">
        <v>27.513999999999999</v>
      </c>
      <c r="AU656">
        <v>10.47</v>
      </c>
      <c r="AV656">
        <v>56332.906219999997</v>
      </c>
      <c r="AW656">
        <v>0</v>
      </c>
      <c r="AX656">
        <v>10853.329170000001</v>
      </c>
      <c r="AZ656">
        <f>SUMIF([1]base!$A$2:$A$169,B656,[1]base!$V$2:$V$169)</f>
        <v>0</v>
      </c>
      <c r="BA656">
        <f>SUMIF([2]s1!$A$2:$A$275,B656,[2]s1!$U$2:$U$275)</f>
        <v>0</v>
      </c>
      <c r="BB656">
        <f>SUMIF([3]s2!$A$2:$A$115,B656,[3]s2!$U$2:$U$115)</f>
        <v>0</v>
      </c>
      <c r="BC656">
        <f>SUMIF([4]s3!$A$2:$A$245,B656,[4]s3!$U$2:$U$245)</f>
        <v>0</v>
      </c>
      <c r="BD656">
        <f>SUMIF([5]s4!$A$2:$A$74,B656,[5]s4!$U$2:$U$74)</f>
        <v>0</v>
      </c>
      <c r="BF656">
        <f t="shared" si="55"/>
        <v>0</v>
      </c>
      <c r="BG656">
        <f t="shared" si="56"/>
        <v>0</v>
      </c>
      <c r="BH656">
        <f t="shared" si="57"/>
        <v>0</v>
      </c>
      <c r="BI656">
        <f t="shared" si="58"/>
        <v>0</v>
      </c>
      <c r="BJ656">
        <f t="shared" si="59"/>
        <v>0</v>
      </c>
      <c r="BL656" t="s">
        <v>113</v>
      </c>
      <c r="BM656" s="23">
        <v>17423.985229999998</v>
      </c>
      <c r="BN656" s="23">
        <v>14.051477520000001</v>
      </c>
      <c r="BP656" t="s">
        <v>183</v>
      </c>
      <c r="BQ656" s="23">
        <v>17423.985229999998</v>
      </c>
      <c r="BR656" s="23">
        <v>14.051477520000001</v>
      </c>
      <c r="BT656" t="s">
        <v>183</v>
      </c>
      <c r="BU656" s="23">
        <v>17423.985229999998</v>
      </c>
      <c r="BV656" s="23">
        <v>14.051477520000001</v>
      </c>
    </row>
    <row r="657" spans="1:74" x14ac:dyDescent="0.25">
      <c r="A657">
        <v>1</v>
      </c>
      <c r="B657" s="15">
        <v>10254</v>
      </c>
      <c r="C657" s="15">
        <v>-65.158100680000004</v>
      </c>
      <c r="D657" s="15">
        <v>-19.214295440000001</v>
      </c>
      <c r="E657" s="16">
        <v>1</v>
      </c>
      <c r="F657" s="19">
        <v>45336.0633637438</v>
      </c>
      <c r="G657" s="19">
        <v>98.464539069332332</v>
      </c>
      <c r="H657" s="16" t="str">
        <f>IF(LCOE_SensitivityScenarios!BF656&gt;'OnSSET_original_NoMG-PV-Diesel'!M656,'OnSSET_original_NoMG-PV-Diesel'!L656,LCOE_SensitivityScenarios!BG656)</f>
        <v>SA_PV</v>
      </c>
      <c r="I657" s="39" t="str">
        <f>IF(LCOE_SensitivityScenarios!BK656&gt;'OnSSET_original_NoMG-PV-Diesel'!M656,'OnSSET_original_NoMG-PV-Diesel'!L656,LCOE_SensitivityScenarios!BL656)</f>
        <v>SA_PV</v>
      </c>
      <c r="J657" s="39" t="str">
        <f>IF(LCOE_SensitivityScenarios!BP656&gt;'OnSSET_original_NoMG-PV-Diesel'!M656,'OnSSET_original_NoMG-PV-Diesel'!L656,LCOE_SensitivityScenarios!BQ656)</f>
        <v>SA_PV</v>
      </c>
      <c r="K657" s="38" t="str">
        <f>IF(LCOE_SensitivityScenarios!BU656&gt;'OnSSET_original_NoMG-PV-Diesel'!V656,'OnSSET_original_NoMG-PV-Diesel'!U656,LCOE_SensitivityScenarios!BV656)</f>
        <v>SA_Diesel</v>
      </c>
      <c r="L657" s="39" t="str">
        <f>IF(LCOE_SensitivityScenarios!BZ656&gt;'OnSSET_original_NoMG-PV-Diesel'!V656,'OnSSET_original_NoMG-PV-Diesel'!U656,LCOE_SensitivityScenarios!CA656)</f>
        <v>SA_Diesel</v>
      </c>
      <c r="M657" s="40" t="str">
        <f>IF(LCOE_SensitivityScenarios!CE656&gt;'OnSSET_original_NoMG-PV-Diesel'!V656,'OnSSET_original_NoMG-PV-Diesel'!U656,LCOE_SensitivityScenarios!CF656)</f>
        <v>SA_Diesel</v>
      </c>
      <c r="N657" s="39" t="str">
        <f>IF(LCOE_SensitivityScenarios!CJ656&gt;'OnSSET_original_NoMG-PV-Diesel'!AE656,'OnSSET_original_NoMG-PV-Diesel'!AD656,LCOE_SensitivityScenarios!CK656)</f>
        <v>SA_Diesel</v>
      </c>
      <c r="O657" s="39" t="str">
        <f>IF(LCOE_SensitivityScenarios!CO656&gt;'OnSSET_original_NoMG-PV-Diesel'!AE656,'OnSSET_original_NoMG-PV-Diesel'!AD656,LCOE_SensitivityScenarios!CP656)</f>
        <v>SA_Diesel</v>
      </c>
      <c r="P657" s="40" t="str">
        <f>IF(LCOE_SensitivityScenarios!CT656&gt;'OnSSET_original_NoMG-PV-Diesel'!AE656,'OnSSET_original_NoMG-PV-Diesel'!AD656,LCOE_SensitivityScenarios!CU656)</f>
        <v>SA_Diesel</v>
      </c>
      <c r="Q657" s="38">
        <f>IF(LCOE_SensitivityScenarios!BF656&gt;'OnSSET_original_NoMG-PV-Diesel'!M656,'OnSSET_original_NoMG-PV-Diesel'!M656,LCOE_SensitivityScenarios!BF656)</f>
        <v>0.37044776283742997</v>
      </c>
      <c r="R657" s="28">
        <f>MIN('OnSSET_original_NoMG-PV-Diesel'!E656:I656,LCOE_SensitivityScenarios!BK656)</f>
        <v>0.37044776283742997</v>
      </c>
      <c r="S657" s="28">
        <f>MIN('OnSSET_original_NoMG-PV-Diesel'!E656:I656,LCOE_SensitivityScenarios!BP656)</f>
        <v>0.37044776283742997</v>
      </c>
      <c r="T657" s="27">
        <f>MIN('OnSSET_original_NoMG-PV-Diesel'!N656:R656,LCOE_SensitivityScenarios!BU656)</f>
        <v>0.30151157416643198</v>
      </c>
      <c r="U657" s="28">
        <f>MIN('OnSSET_original_NoMG-PV-Diesel'!N656:R656,LCOE_SensitivityScenarios!BZ656)</f>
        <v>0.30151157416643198</v>
      </c>
      <c r="V657" s="29">
        <f>MIN('OnSSET_original_NoMG-PV-Diesel'!N656:R656,LCOE_SensitivityScenarios!CE656)</f>
        <v>0.30151157416643198</v>
      </c>
      <c r="W657" s="28">
        <f>MIN('OnSSET_original_NoMG-PV-Diesel'!W656:AA656,LCOE_SensitivityScenarios!CJ656)</f>
        <v>0.17581456539826101</v>
      </c>
      <c r="X657" s="28">
        <f>MIN('OnSSET_original_NoMG-PV-Diesel'!W656:AA656,LCOE_SensitivityScenarios!CO656)</f>
        <v>0.17581456539826101</v>
      </c>
      <c r="Y657" s="29">
        <f>MIN('OnSSET_original_NoMG-PV-Diesel'!W656:AA656,LCOE_SensitivityScenarios!CT656)</f>
        <v>0.17581456539826101</v>
      </c>
      <c r="Z657">
        <f>IF(H657='OnSSET_original_NoMG-PV-Diesel'!L656,'OnSSET_original_NoMG-PV-Diesel'!K656,"wait")</f>
        <v>11.246261932277299</v>
      </c>
      <c r="AA657">
        <f>IF(I657='OnSSET_original_NoMG-PV-Diesel'!L656,'OnSSET_original_NoMG-PV-Diesel'!K656,"wait")</f>
        <v>11.246261932277299</v>
      </c>
      <c r="AB657">
        <f>IF(J657='OnSSET_original_NoMG-PV-Diesel'!L656,'OnSSET_original_NoMG-PV-Diesel'!K656,"wait")</f>
        <v>11.246261932277299</v>
      </c>
      <c r="AC657">
        <f>IF(K657='OnSSET_original_NoMG-PV-Diesel'!U656,'OnSSET_original_NoMG-PV-Diesel'!T656,"wait")</f>
        <v>20.701398796229999</v>
      </c>
      <c r="AD657">
        <f>IF(L657='OnSSET_original_NoMG-PV-Diesel'!U656,'OnSSET_original_NoMG-PV-Diesel'!T656,"wait")</f>
        <v>20.701398796229999</v>
      </c>
      <c r="AE657">
        <f>IF(M657='OnSSET_original_NoMG-PV-Diesel'!U656,'OnSSET_original_NoMG-PV-Diesel'!T656,"wait")</f>
        <v>20.701398796229999</v>
      </c>
      <c r="AF657">
        <f>IF(N657='OnSSET_original_NoMG-PV-Diesel'!AD656,'OnSSET_original_NoMG-PV-Diesel'!AC656,"wait")</f>
        <v>20.701398796229999</v>
      </c>
      <c r="AG657">
        <f>IF(O657='OnSSET_original_NoMG-PV-Diesel'!AD656,'OnSSET_original_NoMG-PV-Diesel'!AC656,"wait")</f>
        <v>20.701398796229999</v>
      </c>
      <c r="AH657">
        <f>IF(P657='OnSSET_original_NoMG-PV-Diesel'!AD656,'OnSSET_original_NoMG-PV-Diesel'!AC656,"wait")</f>
        <v>20.701398796229999</v>
      </c>
      <c r="AR657">
        <v>14.744</v>
      </c>
      <c r="AS657">
        <v>8.3960000000000008</v>
      </c>
      <c r="AT657">
        <v>2.7829999999999999</v>
      </c>
      <c r="AU657">
        <v>3.0000000000000001E-3</v>
      </c>
      <c r="AV657">
        <v>60602.225480000001</v>
      </c>
      <c r="AW657">
        <v>0</v>
      </c>
      <c r="AX657">
        <v>12687.694659999999</v>
      </c>
      <c r="AZ657">
        <f>SUMIF([1]base!$A$2:$A$169,B657,[1]base!$V$2:$V$169)</f>
        <v>0</v>
      </c>
      <c r="BA657">
        <f>SUMIF([2]s1!$A$2:$A$275,B657,[2]s1!$U$2:$U$275)</f>
        <v>0</v>
      </c>
      <c r="BB657">
        <f>SUMIF([3]s2!$A$2:$A$115,B657,[3]s2!$U$2:$U$115)</f>
        <v>0</v>
      </c>
      <c r="BC657">
        <f>SUMIF([4]s3!$A$2:$A$245,B657,[4]s3!$U$2:$U$245)</f>
        <v>0</v>
      </c>
      <c r="BD657">
        <f>SUMIF([5]s4!$A$2:$A$74,B657,[5]s4!$U$2:$U$74)</f>
        <v>0</v>
      </c>
      <c r="BF657">
        <f t="shared" si="55"/>
        <v>0</v>
      </c>
      <c r="BG657">
        <f t="shared" si="56"/>
        <v>0</v>
      </c>
      <c r="BH657">
        <f t="shared" si="57"/>
        <v>0</v>
      </c>
      <c r="BI657">
        <f t="shared" si="58"/>
        <v>0</v>
      </c>
      <c r="BJ657">
        <f t="shared" si="59"/>
        <v>0</v>
      </c>
      <c r="BL657" t="s">
        <v>114</v>
      </c>
      <c r="BM657" s="23">
        <v>111525.39599999999</v>
      </c>
      <c r="BN657" s="23">
        <v>21.99711954</v>
      </c>
      <c r="BP657" t="s">
        <v>183</v>
      </c>
      <c r="BQ657" s="23">
        <v>25669.960070000001</v>
      </c>
      <c r="BR657" s="23">
        <v>20.7013988</v>
      </c>
      <c r="BT657" t="s">
        <v>183</v>
      </c>
      <c r="BU657" s="23">
        <v>25669.960070000001</v>
      </c>
      <c r="BV657" s="23">
        <v>20.7013988</v>
      </c>
    </row>
    <row r="658" spans="1:74" x14ac:dyDescent="0.25">
      <c r="A658">
        <v>1</v>
      </c>
      <c r="B658" s="15">
        <v>10271</v>
      </c>
      <c r="C658" s="15">
        <v>-64.601275880000003</v>
      </c>
      <c r="D658" s="15">
        <v>-19.326925070000001</v>
      </c>
      <c r="E658" s="16">
        <v>1</v>
      </c>
      <c r="F658" s="19">
        <v>59483.4422601853</v>
      </c>
      <c r="G658" s="19">
        <v>128.88350404807557</v>
      </c>
      <c r="H658" s="16" t="str">
        <f>IF(LCOE_SensitivityScenarios!BF657&gt;'OnSSET_original_NoMG-PV-Diesel'!M657,'OnSSET_original_NoMG-PV-Diesel'!L657,LCOE_SensitivityScenarios!BG657)</f>
        <v>SA_PV</v>
      </c>
      <c r="I658" s="39" t="str">
        <f>IF(LCOE_SensitivityScenarios!BK657&gt;'OnSSET_original_NoMG-PV-Diesel'!M657,'OnSSET_original_NoMG-PV-Diesel'!L657,LCOE_SensitivityScenarios!BL657)</f>
        <v>MG_Hybrid</v>
      </c>
      <c r="J658" s="39" t="str">
        <f>IF(LCOE_SensitivityScenarios!BP657&gt;'OnSSET_original_NoMG-PV-Diesel'!M657,'OnSSET_original_NoMG-PV-Diesel'!L657,LCOE_SensitivityScenarios!BQ657)</f>
        <v>SA_PV</v>
      </c>
      <c r="K658" s="38" t="str">
        <f>IF(LCOE_SensitivityScenarios!BU657&gt;'OnSSET_original_NoMG-PV-Diesel'!V657,'OnSSET_original_NoMG-PV-Diesel'!U657,LCOE_SensitivityScenarios!BV657)</f>
        <v>MG_Hybrid</v>
      </c>
      <c r="L658" s="39" t="str">
        <f>IF(LCOE_SensitivityScenarios!BZ657&gt;'OnSSET_original_NoMG-PV-Diesel'!V657,'OnSSET_original_NoMG-PV-Diesel'!U657,LCOE_SensitivityScenarios!CA657)</f>
        <v>MG_Hybrid</v>
      </c>
      <c r="M658" s="40" t="str">
        <f>IF(LCOE_SensitivityScenarios!CE657&gt;'OnSSET_original_NoMG-PV-Diesel'!V657,'OnSSET_original_NoMG-PV-Diesel'!U657,LCOE_SensitivityScenarios!CF657)</f>
        <v>MG_Hybrid</v>
      </c>
      <c r="N658" s="39" t="str">
        <f>IF(LCOE_SensitivityScenarios!CJ657&gt;'OnSSET_original_NoMG-PV-Diesel'!AE657,'OnSSET_original_NoMG-PV-Diesel'!AD657,LCOE_SensitivityScenarios!CK657)</f>
        <v>SA_Diesel</v>
      </c>
      <c r="O658" s="39" t="str">
        <f>IF(LCOE_SensitivityScenarios!CO657&gt;'OnSSET_original_NoMG-PV-Diesel'!AE657,'OnSSET_original_NoMG-PV-Diesel'!AD657,LCOE_SensitivityScenarios!CP657)</f>
        <v>SA_Diesel</v>
      </c>
      <c r="P658" s="40" t="str">
        <f>IF(LCOE_SensitivityScenarios!CT657&gt;'OnSSET_original_NoMG-PV-Diesel'!AE657,'OnSSET_original_NoMG-PV-Diesel'!AD657,LCOE_SensitivityScenarios!CU657)</f>
        <v>SA_Diesel</v>
      </c>
      <c r="Q658" s="38">
        <f>IF(LCOE_SensitivityScenarios!BF657&gt;'OnSSET_original_NoMG-PV-Diesel'!M657,'OnSSET_original_NoMG-PV-Diesel'!M657,LCOE_SensitivityScenarios!BF657)</f>
        <v>0.42608004866786298</v>
      </c>
      <c r="R658" s="28">
        <f>MIN('OnSSET_original_NoMG-PV-Diesel'!E657:I657,LCOE_SensitivityScenarios!BK657)</f>
        <v>0.41143751800370537</v>
      </c>
      <c r="S658" s="28">
        <f>MIN('OnSSET_original_NoMG-PV-Diesel'!E657:I657,LCOE_SensitivityScenarios!BP657)</f>
        <v>0.42608004866786298</v>
      </c>
      <c r="T658" s="27">
        <f>MIN('OnSSET_original_NoMG-PV-Diesel'!N657:R657,LCOE_SensitivityScenarios!BU657)</f>
        <v>0.39222330953231332</v>
      </c>
      <c r="U658" s="28">
        <f>MIN('OnSSET_original_NoMG-PV-Diesel'!N657:R657,LCOE_SensitivityScenarios!BZ657)</f>
        <v>0.35528180154031336</v>
      </c>
      <c r="V658" s="29">
        <f>MIN('OnSSET_original_NoMG-PV-Diesel'!N657:R657,LCOE_SensitivityScenarios!CE657)</f>
        <v>0.42479465549031331</v>
      </c>
      <c r="W658" s="28">
        <f>MIN('OnSSET_original_NoMG-PV-Diesel'!W657:AA657,LCOE_SensitivityScenarios!CJ657)</f>
        <v>0.248216042448727</v>
      </c>
      <c r="X658" s="28">
        <f>MIN('OnSSET_original_NoMG-PV-Diesel'!W657:AA657,LCOE_SensitivityScenarios!CO657)</f>
        <v>0.248216042448727</v>
      </c>
      <c r="Y658" s="29">
        <f>MIN('OnSSET_original_NoMG-PV-Diesel'!W657:AA657,LCOE_SensitivityScenarios!CT657)</f>
        <v>0.248216042448727</v>
      </c>
      <c r="Z658">
        <f>IF(H658='OnSSET_original_NoMG-PV-Diesel'!L657,'OnSSET_original_NoMG-PV-Diesel'!K657,"wait")</f>
        <v>32.909536305605499</v>
      </c>
      <c r="AA658">
        <f>VLOOKUP(B658,[2]s1!$A$2:$T$275,20,FALSE)</f>
        <v>27.151</v>
      </c>
      <c r="AB658">
        <f>IF(J658='OnSSET_original_NoMG-PV-Diesel'!L657,'OnSSET_original_NoMG-PV-Diesel'!K657,"wait")</f>
        <v>32.909536305605499</v>
      </c>
      <c r="AC658">
        <f>VLOOKUP(B658,[4]s3!$A$2:$T$275,20,FALSE)</f>
        <v>23.510999999999999</v>
      </c>
      <c r="AD658" t="str">
        <f>IF(L658='OnSSET_original_NoMG-PV-Diesel'!U657,'OnSSET_original_NoMG-PV-Diesel'!T657,"wait")</f>
        <v>wait</v>
      </c>
      <c r="AE658" t="str">
        <f>IF(M658='OnSSET_original_NoMG-PV-Diesel'!U657,'OnSSET_original_NoMG-PV-Diesel'!T657,"wait")</f>
        <v>wait</v>
      </c>
      <c r="AF658">
        <f>IF(N658='OnSSET_original_NoMG-PV-Diesel'!AD657,'OnSSET_original_NoMG-PV-Diesel'!AC657,"wait")</f>
        <v>27.161389159901901</v>
      </c>
      <c r="AG658">
        <f>IF(O658='OnSSET_original_NoMG-PV-Diesel'!AD657,'OnSSET_original_NoMG-PV-Diesel'!AC657,"wait")</f>
        <v>27.161389159901901</v>
      </c>
      <c r="AH658">
        <f>IF(P658='OnSSET_original_NoMG-PV-Diesel'!AD657,'OnSSET_original_NoMG-PV-Diesel'!AC657,"wait")</f>
        <v>27.161389159901901</v>
      </c>
      <c r="AR658" s="23">
        <v>73.723999999999904</v>
      </c>
      <c r="AS658" s="23">
        <v>19.440000000000001</v>
      </c>
      <c r="AT658" s="23">
        <v>8.3330000000000002</v>
      </c>
      <c r="AU658" s="23">
        <v>3.0230000000000001</v>
      </c>
      <c r="AV658" s="23">
        <v>69789.75632</v>
      </c>
      <c r="AW658" s="23">
        <v>0</v>
      </c>
      <c r="AX658" s="23">
        <v>17120.744600000002</v>
      </c>
      <c r="AZ658">
        <f>SUMIF([1]base!$A$2:$A$169,B658,[1]base!$V$2:$V$169)</f>
        <v>0</v>
      </c>
      <c r="BA658">
        <f>SUMIF([2]s1!$A$2:$A$275,B658,[2]s1!$U$2:$U$275)</f>
        <v>45136.14</v>
      </c>
      <c r="BB658">
        <f>SUMIF([3]s2!$A$2:$A$115,B658,[3]s2!$U$2:$U$115)</f>
        <v>0</v>
      </c>
      <c r="BC658">
        <f>SUMIF([4]s3!$A$2:$A$245,B658,[4]s3!$U$2:$U$245)</f>
        <v>35008.22</v>
      </c>
      <c r="BD658">
        <f>SUMIF([5]s4!$A$2:$A$74,B658,[5]s4!$U$2:$U$74)</f>
        <v>0</v>
      </c>
      <c r="BF658">
        <f t="shared" si="55"/>
        <v>0</v>
      </c>
      <c r="BG658">
        <f t="shared" si="56"/>
        <v>132046.64092000001</v>
      </c>
      <c r="BH658">
        <f t="shared" si="57"/>
        <v>0</v>
      </c>
      <c r="BI658">
        <f t="shared" si="58"/>
        <v>121918.72092000001</v>
      </c>
      <c r="BJ658">
        <f t="shared" si="59"/>
        <v>0</v>
      </c>
      <c r="BL658" t="s">
        <v>114</v>
      </c>
      <c r="BM658" s="23">
        <v>168302.3898</v>
      </c>
      <c r="BN658" s="23">
        <v>33.195737630000004</v>
      </c>
      <c r="BP658" t="s">
        <v>186</v>
      </c>
      <c r="BQ658" s="23">
        <v>168302.3898</v>
      </c>
      <c r="BR658" s="23">
        <v>33.195737630000004</v>
      </c>
      <c r="BT658" t="s">
        <v>183</v>
      </c>
      <c r="BU658" s="23">
        <v>33680.418510000003</v>
      </c>
      <c r="BV658" s="23">
        <v>27.161389159999999</v>
      </c>
    </row>
    <row r="659" spans="1:74" x14ac:dyDescent="0.25">
      <c r="A659">
        <v>1</v>
      </c>
      <c r="B659" s="15">
        <v>10273</v>
      </c>
      <c r="C659" s="15">
        <v>-64.703323119999993</v>
      </c>
      <c r="D659" s="15">
        <v>-19.935457840000002</v>
      </c>
      <c r="E659" s="16">
        <v>1</v>
      </c>
      <c r="F659" s="19">
        <v>22464.6311127673</v>
      </c>
      <c r="G659" s="19">
        <v>58.517443188303709</v>
      </c>
      <c r="H659" s="16" t="str">
        <f>IF(LCOE_SensitivityScenarios!BF658&gt;'OnSSET_original_NoMG-PV-Diesel'!M658,'OnSSET_original_NoMG-PV-Diesel'!L658,LCOE_SensitivityScenarios!BG658)</f>
        <v>SA_PV</v>
      </c>
      <c r="I659" s="39" t="str">
        <f>IF(LCOE_SensitivityScenarios!BK658&gt;'OnSSET_original_NoMG-PV-Diesel'!M658,'OnSSET_original_NoMG-PV-Diesel'!L658,LCOE_SensitivityScenarios!BL658)</f>
        <v>SA_PV</v>
      </c>
      <c r="J659" s="39" t="str">
        <f>IF(LCOE_SensitivityScenarios!BP658&gt;'OnSSET_original_NoMG-PV-Diesel'!M658,'OnSSET_original_NoMG-PV-Diesel'!L658,LCOE_SensitivityScenarios!BQ658)</f>
        <v>SA_PV</v>
      </c>
      <c r="K659" s="38" t="str">
        <f>IF(LCOE_SensitivityScenarios!BU658&gt;'OnSSET_original_NoMG-PV-Diesel'!V658,'OnSSET_original_NoMG-PV-Diesel'!U658,LCOE_SensitivityScenarios!BV658)</f>
        <v>SA_Diesel</v>
      </c>
      <c r="L659" s="39" t="str">
        <f>IF(LCOE_SensitivityScenarios!BZ658&gt;'OnSSET_original_NoMG-PV-Diesel'!V658,'OnSSET_original_NoMG-PV-Diesel'!U658,LCOE_SensitivityScenarios!CA658)</f>
        <v>SA_Diesel</v>
      </c>
      <c r="M659" s="40" t="str">
        <f>IF(LCOE_SensitivityScenarios!CE658&gt;'OnSSET_original_NoMG-PV-Diesel'!V658,'OnSSET_original_NoMG-PV-Diesel'!U658,LCOE_SensitivityScenarios!CF658)</f>
        <v>SA_Diesel</v>
      </c>
      <c r="N659" s="39" t="str">
        <f>IF(LCOE_SensitivityScenarios!CJ658&gt;'OnSSET_original_NoMG-PV-Diesel'!AE658,'OnSSET_original_NoMG-PV-Diesel'!AD658,LCOE_SensitivityScenarios!CK658)</f>
        <v>SA_Diesel</v>
      </c>
      <c r="O659" s="39" t="str">
        <f>IF(LCOE_SensitivityScenarios!CO658&gt;'OnSSET_original_NoMG-PV-Diesel'!AE658,'OnSSET_original_NoMG-PV-Diesel'!AD658,LCOE_SensitivityScenarios!CP658)</f>
        <v>SA_Diesel</v>
      </c>
      <c r="P659" s="40" t="str">
        <f>IF(LCOE_SensitivityScenarios!CT658&gt;'OnSSET_original_NoMG-PV-Diesel'!AE658,'OnSSET_original_NoMG-PV-Diesel'!AD658,LCOE_SensitivityScenarios!CU658)</f>
        <v>SA_Diesel</v>
      </c>
      <c r="Q659" s="38">
        <f>IF(LCOE_SensitivityScenarios!BF658&gt;'OnSSET_original_NoMG-PV-Diesel'!M658,'OnSSET_original_NoMG-PV-Diesel'!M658,LCOE_SensitivityScenarios!BF658)</f>
        <v>0.43940226904829899</v>
      </c>
      <c r="R659" s="28">
        <f>MIN('OnSSET_original_NoMG-PV-Diesel'!E658:I658,LCOE_SensitivityScenarios!BK658)</f>
        <v>0.43940226904829899</v>
      </c>
      <c r="S659" s="28">
        <f>MIN('OnSSET_original_NoMG-PV-Diesel'!E658:I658,LCOE_SensitivityScenarios!BP658)</f>
        <v>0.43940226904829899</v>
      </c>
      <c r="T659" s="27">
        <f>MIN('OnSSET_original_NoMG-PV-Diesel'!N658:R658,LCOE_SensitivityScenarios!BU658)</f>
        <v>0.425867814841076</v>
      </c>
      <c r="U659" s="28">
        <f>MIN('OnSSET_original_NoMG-PV-Diesel'!N658:R658,LCOE_SensitivityScenarios!BZ658)</f>
        <v>0.425867814841076</v>
      </c>
      <c r="V659" s="29">
        <f>MIN('OnSSET_original_NoMG-PV-Diesel'!N658:R658,LCOE_SensitivityScenarios!CE658)</f>
        <v>0.425867814841076</v>
      </c>
      <c r="W659" s="28">
        <f>MIN('OnSSET_original_NoMG-PV-Diesel'!W658:AA658,LCOE_SensitivityScenarios!CJ658)</f>
        <v>0.21804876034436599</v>
      </c>
      <c r="X659" s="28">
        <f>MIN('OnSSET_original_NoMG-PV-Diesel'!W658:AA658,LCOE_SensitivityScenarios!CO658)</f>
        <v>0.21804876034436599</v>
      </c>
      <c r="Y659" s="29">
        <f>MIN('OnSSET_original_NoMG-PV-Diesel'!W658:AA658,LCOE_SensitivityScenarios!CT658)</f>
        <v>0.21804876034436599</v>
      </c>
      <c r="Z659">
        <f>IF(H659='OnSSET_original_NoMG-PV-Diesel'!L658,'OnSSET_original_NoMG-PV-Diesel'!K658,"wait")</f>
        <v>16.2548304251549</v>
      </c>
      <c r="AA659">
        <f>IF(I659='OnSSET_original_NoMG-PV-Diesel'!L658,'OnSSET_original_NoMG-PV-Diesel'!K658,"wait")</f>
        <v>16.2548304251549</v>
      </c>
      <c r="AB659">
        <f>IF(J659='OnSSET_original_NoMG-PV-Diesel'!L658,'OnSSET_original_NoMG-PV-Diesel'!K658,"wait")</f>
        <v>16.2548304251549</v>
      </c>
      <c r="AC659">
        <f>IF(K659='OnSSET_original_NoMG-PV-Diesel'!U658,'OnSSET_original_NoMG-PV-Diesel'!T658,"wait")</f>
        <v>10.2578224259211</v>
      </c>
      <c r="AD659">
        <f>IF(L659='OnSSET_original_NoMG-PV-Diesel'!U658,'OnSSET_original_NoMG-PV-Diesel'!T658,"wait")</f>
        <v>10.2578224259211</v>
      </c>
      <c r="AE659">
        <f>IF(M659='OnSSET_original_NoMG-PV-Diesel'!U658,'OnSSET_original_NoMG-PV-Diesel'!T658,"wait")</f>
        <v>10.2578224259211</v>
      </c>
      <c r="AF659">
        <f>IF(N659='OnSSET_original_NoMG-PV-Diesel'!AD658,'OnSSET_original_NoMG-PV-Diesel'!AC658,"wait")</f>
        <v>10.2578224259211</v>
      </c>
      <c r="AG659">
        <f>IF(O659='OnSSET_original_NoMG-PV-Diesel'!AD658,'OnSSET_original_NoMG-PV-Diesel'!AC658,"wait")</f>
        <v>10.2578224259211</v>
      </c>
      <c r="AH659">
        <f>IF(P659='OnSSET_original_NoMG-PV-Diesel'!AD658,'OnSSET_original_NoMG-PV-Diesel'!AC658,"wait")</f>
        <v>10.2578224259211</v>
      </c>
      <c r="AR659">
        <v>92.855999999999995</v>
      </c>
      <c r="AS659">
        <v>81.337000000000003</v>
      </c>
      <c r="AT659">
        <v>13.775</v>
      </c>
      <c r="AU659">
        <v>11.106999999999999</v>
      </c>
      <c r="AV659">
        <v>48752.097699999998</v>
      </c>
      <c r="AW659">
        <v>0</v>
      </c>
      <c r="AX659">
        <v>7948.9171349999997</v>
      </c>
      <c r="AZ659">
        <f>SUMIF([1]base!$A$2:$A$169,B659,[1]base!$V$2:$V$169)</f>
        <v>0</v>
      </c>
      <c r="BA659">
        <f>SUMIF([2]s1!$A$2:$A$275,B659,[2]s1!$U$2:$U$275)</f>
        <v>0</v>
      </c>
      <c r="BB659">
        <f>SUMIF([3]s2!$A$2:$A$115,B659,[3]s2!$U$2:$U$115)</f>
        <v>0</v>
      </c>
      <c r="BC659">
        <f>SUMIF([4]s3!$A$2:$A$245,B659,[4]s3!$U$2:$U$245)</f>
        <v>0</v>
      </c>
      <c r="BD659">
        <f>SUMIF([5]s4!$A$2:$A$74,B659,[5]s4!$U$2:$U$74)</f>
        <v>0</v>
      </c>
      <c r="BF659">
        <f t="shared" si="55"/>
        <v>0</v>
      </c>
      <c r="BG659">
        <f t="shared" si="56"/>
        <v>0</v>
      </c>
      <c r="BH659">
        <f t="shared" si="57"/>
        <v>0</v>
      </c>
      <c r="BI659">
        <f t="shared" si="58"/>
        <v>0</v>
      </c>
      <c r="BJ659">
        <f t="shared" si="59"/>
        <v>0</v>
      </c>
      <c r="BL659" t="s">
        <v>114</v>
      </c>
      <c r="BM659" s="23">
        <v>65548.774709999998</v>
      </c>
      <c r="BN659" s="23">
        <v>11.34061846</v>
      </c>
      <c r="BP659" t="s">
        <v>183</v>
      </c>
      <c r="BQ659" s="23">
        <v>12719.81158</v>
      </c>
      <c r="BR659" s="23">
        <v>10.257822429999999</v>
      </c>
      <c r="BT659" t="s">
        <v>183</v>
      </c>
      <c r="BU659" s="23">
        <v>12719.81158</v>
      </c>
      <c r="BV659" s="23">
        <v>10.257822429999999</v>
      </c>
    </row>
    <row r="660" spans="1:74" x14ac:dyDescent="0.25">
      <c r="A660">
        <v>1</v>
      </c>
      <c r="B660" s="15">
        <v>10277</v>
      </c>
      <c r="C660" s="15">
        <v>-64.518470930000007</v>
      </c>
      <c r="D660" s="15">
        <v>-19.46698559</v>
      </c>
      <c r="E660" s="16">
        <v>1</v>
      </c>
      <c r="F660" s="19">
        <v>48037.817101507797</v>
      </c>
      <c r="G660" s="19">
        <v>111.47914834013913</v>
      </c>
      <c r="H660" s="16" t="str">
        <f>IF(LCOE_SensitivityScenarios!BF659&gt;'OnSSET_original_NoMG-PV-Diesel'!M659,'OnSSET_original_NoMG-PV-Diesel'!L659,LCOE_SensitivityScenarios!BG659)</f>
        <v>SA_PV</v>
      </c>
      <c r="I660" s="39" t="str">
        <f>IF(LCOE_SensitivityScenarios!BK659&gt;'OnSSET_original_NoMG-PV-Diesel'!M659,'OnSSET_original_NoMG-PV-Diesel'!L659,LCOE_SensitivityScenarios!BL659)</f>
        <v>MG_Hybrid</v>
      </c>
      <c r="J660" s="39" t="str">
        <f>IF(LCOE_SensitivityScenarios!BP659&gt;'OnSSET_original_NoMG-PV-Diesel'!M659,'OnSSET_original_NoMG-PV-Diesel'!L659,LCOE_SensitivityScenarios!BQ659)</f>
        <v>SA_PV</v>
      </c>
      <c r="K660" s="38" t="str">
        <f>IF(LCOE_SensitivityScenarios!BU659&gt;'OnSSET_original_NoMG-PV-Diesel'!V659,'OnSSET_original_NoMG-PV-Diesel'!U659,LCOE_SensitivityScenarios!BV659)</f>
        <v>SA_Diesel</v>
      </c>
      <c r="L660" s="39" t="str">
        <f>IF(LCOE_SensitivityScenarios!BZ659&gt;'OnSSET_original_NoMG-PV-Diesel'!V659,'OnSSET_original_NoMG-PV-Diesel'!U659,LCOE_SensitivityScenarios!CA659)</f>
        <v>MG_Hybrid</v>
      </c>
      <c r="M660" s="40" t="str">
        <f>IF(LCOE_SensitivityScenarios!CE659&gt;'OnSSET_original_NoMG-PV-Diesel'!V659,'OnSSET_original_NoMG-PV-Diesel'!U659,LCOE_SensitivityScenarios!CF659)</f>
        <v>SA_Diesel</v>
      </c>
      <c r="N660" s="39" t="str">
        <f>IF(LCOE_SensitivityScenarios!CJ659&gt;'OnSSET_original_NoMG-PV-Diesel'!AE659,'OnSSET_original_NoMG-PV-Diesel'!AD659,LCOE_SensitivityScenarios!CK659)</f>
        <v>SA_Diesel</v>
      </c>
      <c r="O660" s="39" t="str">
        <f>IF(LCOE_SensitivityScenarios!CO659&gt;'OnSSET_original_NoMG-PV-Diesel'!AE659,'OnSSET_original_NoMG-PV-Diesel'!AD659,LCOE_SensitivityScenarios!CP659)</f>
        <v>SA_Diesel</v>
      </c>
      <c r="P660" s="40" t="str">
        <f>IF(LCOE_SensitivityScenarios!CT659&gt;'OnSSET_original_NoMG-PV-Diesel'!AE659,'OnSSET_original_NoMG-PV-Diesel'!AD659,LCOE_SensitivityScenarios!CU659)</f>
        <v>SA_Diesel</v>
      </c>
      <c r="Q660" s="38">
        <f>IF(LCOE_SensitivityScenarios!BF659&gt;'OnSSET_original_NoMG-PV-Diesel'!M659,'OnSSET_original_NoMG-PV-Diesel'!M659,LCOE_SensitivityScenarios!BF659)</f>
        <v>0.427367948059303</v>
      </c>
      <c r="R660" s="28">
        <f>MIN('OnSSET_original_NoMG-PV-Diesel'!E659:I659,LCOE_SensitivityScenarios!BK659)</f>
        <v>0.42721959337305426</v>
      </c>
      <c r="S660" s="28">
        <f>MIN('OnSSET_original_NoMG-PV-Diesel'!E659:I659,LCOE_SensitivityScenarios!BP659)</f>
        <v>0.427367948059303</v>
      </c>
      <c r="T660" s="27">
        <f>MIN('OnSSET_original_NoMG-PV-Diesel'!N659:R659,LCOE_SensitivityScenarios!BU659)</f>
        <v>0.39033746036260603</v>
      </c>
      <c r="U660" s="28">
        <f>MIN('OnSSET_original_NoMG-PV-Diesel'!N659:R659,LCOE_SensitivityScenarios!BZ659)</f>
        <v>0.3727397958299743</v>
      </c>
      <c r="V660" s="29">
        <f>MIN('OnSSET_original_NoMG-PV-Diesel'!N659:R659,LCOE_SensitivityScenarios!CE659)</f>
        <v>0.39033746036260603</v>
      </c>
      <c r="W660" s="28">
        <f>MIN('OnSSET_original_NoMG-PV-Diesel'!W659:AA659,LCOE_SensitivityScenarios!CJ659)</f>
        <v>0.205981847502622</v>
      </c>
      <c r="X660" s="28">
        <f>MIN('OnSSET_original_NoMG-PV-Diesel'!W659:AA659,LCOE_SensitivityScenarios!CO659)</f>
        <v>0.205981847502622</v>
      </c>
      <c r="Y660" s="29">
        <f>MIN('OnSSET_original_NoMG-PV-Diesel'!W659:AA659,LCOE_SensitivityScenarios!CT659)</f>
        <v>0.205981847502622</v>
      </c>
      <c r="Z660">
        <f>IF(H660='OnSSET_original_NoMG-PV-Diesel'!L659,'OnSSET_original_NoMG-PV-Diesel'!K659,"wait")</f>
        <v>17.3767996692015</v>
      </c>
      <c r="AA660">
        <f>VLOOKUP(B660,[2]s1!$A$2:$T$275,20,FALSE)</f>
        <v>13.647</v>
      </c>
      <c r="AB660">
        <f>IF(J660='OnSSET_original_NoMG-PV-Diesel'!L659,'OnSSET_original_NoMG-PV-Diesel'!K659,"wait")</f>
        <v>17.3767996692015</v>
      </c>
      <c r="AC660">
        <f>IF(K660='OnSSET_original_NoMG-PV-Diesel'!U659,'OnSSET_original_NoMG-PV-Diesel'!T659,"wait")</f>
        <v>21.935076302058299</v>
      </c>
      <c r="AD660" t="str">
        <f>IF(L660='OnSSET_original_NoMG-PV-Diesel'!U659,'OnSSET_original_NoMG-PV-Diesel'!T659,"wait")</f>
        <v>wait</v>
      </c>
      <c r="AE660">
        <f>IF(M660='OnSSET_original_NoMG-PV-Diesel'!U659,'OnSSET_original_NoMG-PV-Diesel'!T659,"wait")</f>
        <v>21.935076302058299</v>
      </c>
      <c r="AF660">
        <f>IF(N660='OnSSET_original_NoMG-PV-Diesel'!AD659,'OnSSET_original_NoMG-PV-Diesel'!AC659,"wait")</f>
        <v>21.935076302058299</v>
      </c>
      <c r="AG660">
        <f>IF(O660='OnSSET_original_NoMG-PV-Diesel'!AD659,'OnSSET_original_NoMG-PV-Diesel'!AC659,"wait")</f>
        <v>21.935076302058299</v>
      </c>
      <c r="AH660">
        <f>IF(P660='OnSSET_original_NoMG-PV-Diesel'!AD659,'OnSSET_original_NoMG-PV-Diesel'!AC659,"wait")</f>
        <v>21.935076302058299</v>
      </c>
      <c r="AR660" s="23">
        <v>89.277999999999906</v>
      </c>
      <c r="AS660" s="23">
        <v>22.886999999999901</v>
      </c>
      <c r="AT660" s="23">
        <v>4.2859999999999996</v>
      </c>
      <c r="AU660" s="23">
        <v>2.5999999999999999E-2</v>
      </c>
      <c r="AV660" s="23">
        <v>63604.667179999997</v>
      </c>
      <c r="AW660" s="23">
        <v>0</v>
      </c>
      <c r="AX660" s="23">
        <v>14063.468779999999</v>
      </c>
      <c r="AZ660">
        <f>SUMIF([1]base!$A$2:$A$169,B660,[1]base!$V$2:$V$169)</f>
        <v>0</v>
      </c>
      <c r="BA660">
        <f>SUMIF([2]s1!$A$2:$A$275,B660,[2]s1!$U$2:$U$275)</f>
        <v>33491.9</v>
      </c>
      <c r="BB660">
        <f>SUMIF([3]s2!$A$2:$A$115,B660,[3]s2!$U$2:$U$115)</f>
        <v>0</v>
      </c>
      <c r="BC660">
        <f>SUMIF([4]s3!$A$2:$A$245,B660,[4]s3!$U$2:$U$245)</f>
        <v>0</v>
      </c>
      <c r="BD660">
        <f>SUMIF([5]s4!$A$2:$A$74,B660,[5]s4!$U$2:$U$74)</f>
        <v>0</v>
      </c>
      <c r="BF660">
        <f t="shared" si="55"/>
        <v>0</v>
      </c>
      <c r="BG660">
        <f t="shared" si="56"/>
        <v>111160.03596000001</v>
      </c>
      <c r="BH660">
        <f t="shared" si="57"/>
        <v>0</v>
      </c>
      <c r="BI660">
        <f t="shared" si="58"/>
        <v>0</v>
      </c>
      <c r="BJ660">
        <f t="shared" si="59"/>
        <v>0</v>
      </c>
      <c r="BL660" t="s">
        <v>114</v>
      </c>
      <c r="BM660" s="23">
        <v>136328.98560000001</v>
      </c>
      <c r="BN660" s="23">
        <v>26.88934626</v>
      </c>
      <c r="BP660" t="s">
        <v>183</v>
      </c>
      <c r="BQ660" s="23">
        <v>27199.733619999999</v>
      </c>
      <c r="BR660" s="23">
        <v>21.935076299999999</v>
      </c>
      <c r="BT660" t="s">
        <v>183</v>
      </c>
      <c r="BU660" s="23">
        <v>27199.733619999999</v>
      </c>
      <c r="BV660" s="23">
        <v>21.935076299999999</v>
      </c>
    </row>
    <row r="661" spans="1:74" x14ac:dyDescent="0.25">
      <c r="A661">
        <v>1</v>
      </c>
      <c r="B661" s="15">
        <v>10278</v>
      </c>
      <c r="C661" s="15">
        <v>-65.172910479999999</v>
      </c>
      <c r="D661" s="15">
        <v>-19.217648189999998</v>
      </c>
      <c r="E661" s="16">
        <v>1</v>
      </c>
      <c r="F661" s="19">
        <v>35380.513645411702</v>
      </c>
      <c r="G661" s="19">
        <v>85.191587796839485</v>
      </c>
      <c r="H661" s="16" t="str">
        <f>IF(LCOE_SensitivityScenarios!BF660&gt;'OnSSET_original_NoMG-PV-Diesel'!M660,'OnSSET_original_NoMG-PV-Diesel'!L660,LCOE_SensitivityScenarios!BG660)</f>
        <v>SA_PV</v>
      </c>
      <c r="I661" s="39" t="str">
        <f>IF(LCOE_SensitivityScenarios!BK660&gt;'OnSSET_original_NoMG-PV-Diesel'!M660,'OnSSET_original_NoMG-PV-Diesel'!L660,LCOE_SensitivityScenarios!BL660)</f>
        <v>SA_PV</v>
      </c>
      <c r="J661" s="39" t="str">
        <f>IF(LCOE_SensitivityScenarios!BP660&gt;'OnSSET_original_NoMG-PV-Diesel'!M660,'OnSSET_original_NoMG-PV-Diesel'!L660,LCOE_SensitivityScenarios!BQ660)</f>
        <v>SA_PV</v>
      </c>
      <c r="K661" s="38" t="str">
        <f>IF(LCOE_SensitivityScenarios!BU660&gt;'OnSSET_original_NoMG-PV-Diesel'!V660,'OnSSET_original_NoMG-PV-Diesel'!U660,LCOE_SensitivityScenarios!BV660)</f>
        <v>SA_Diesel</v>
      </c>
      <c r="L661" s="39" t="str">
        <f>IF(LCOE_SensitivityScenarios!BZ660&gt;'OnSSET_original_NoMG-PV-Diesel'!V660,'OnSSET_original_NoMG-PV-Diesel'!U660,LCOE_SensitivityScenarios!CA660)</f>
        <v>SA_Diesel</v>
      </c>
      <c r="M661" s="40" t="str">
        <f>IF(LCOE_SensitivityScenarios!CE660&gt;'OnSSET_original_NoMG-PV-Diesel'!V660,'OnSSET_original_NoMG-PV-Diesel'!U660,LCOE_SensitivityScenarios!CF660)</f>
        <v>SA_Diesel</v>
      </c>
      <c r="N661" s="39" t="str">
        <f>IF(LCOE_SensitivityScenarios!CJ660&gt;'OnSSET_original_NoMG-PV-Diesel'!AE660,'OnSSET_original_NoMG-PV-Diesel'!AD660,LCOE_SensitivityScenarios!CK660)</f>
        <v>SA_Diesel</v>
      </c>
      <c r="O661" s="39" t="str">
        <f>IF(LCOE_SensitivityScenarios!CO660&gt;'OnSSET_original_NoMG-PV-Diesel'!AE660,'OnSSET_original_NoMG-PV-Diesel'!AD660,LCOE_SensitivityScenarios!CP660)</f>
        <v>SA_Diesel</v>
      </c>
      <c r="P661" s="40" t="str">
        <f>IF(LCOE_SensitivityScenarios!CT660&gt;'OnSSET_original_NoMG-PV-Diesel'!AE660,'OnSSET_original_NoMG-PV-Diesel'!AD660,LCOE_SensitivityScenarios!CU660)</f>
        <v>SA_Diesel</v>
      </c>
      <c r="Q661" s="38">
        <f>IF(LCOE_SensitivityScenarios!BF660&gt;'OnSSET_original_NoMG-PV-Diesel'!M660,'OnSSET_original_NoMG-PV-Diesel'!M660,LCOE_SensitivityScenarios!BF660)</f>
        <v>0.42343449832544</v>
      </c>
      <c r="R661" s="28">
        <f>MIN('OnSSET_original_NoMG-PV-Diesel'!E660:I660,LCOE_SensitivityScenarios!BK660)</f>
        <v>0.42343449832544</v>
      </c>
      <c r="S661" s="28">
        <f>MIN('OnSSET_original_NoMG-PV-Diesel'!E660:I660,LCOE_SensitivityScenarios!BP660)</f>
        <v>0.42343449832544</v>
      </c>
      <c r="T661" s="27">
        <f>MIN('OnSSET_original_NoMG-PV-Diesel'!N660:R660,LCOE_SensitivityScenarios!BU660)</f>
        <v>0.33704192864490101</v>
      </c>
      <c r="U661" s="28">
        <f>MIN('OnSSET_original_NoMG-PV-Diesel'!N660:R660,LCOE_SensitivityScenarios!BZ660)</f>
        <v>0.33704192864490101</v>
      </c>
      <c r="V661" s="29">
        <f>MIN('OnSSET_original_NoMG-PV-Diesel'!N660:R660,LCOE_SensitivityScenarios!CE660)</f>
        <v>0.33704192864490101</v>
      </c>
      <c r="W661" s="28">
        <f>MIN('OnSSET_original_NoMG-PV-Diesel'!W660:AA660,LCOE_SensitivityScenarios!CJ660)</f>
        <v>0.18788147824000501</v>
      </c>
      <c r="X661" s="28">
        <f>MIN('OnSSET_original_NoMG-PV-Diesel'!W660:AA660,LCOE_SensitivityScenarios!CO660)</f>
        <v>0.18788147824000501</v>
      </c>
      <c r="Y661" s="29">
        <f>MIN('OnSSET_original_NoMG-PV-Diesel'!W660:AA660,LCOE_SensitivityScenarios!CT660)</f>
        <v>0.18788147824000501</v>
      </c>
      <c r="Z661">
        <f>IF(H661='OnSSET_original_NoMG-PV-Diesel'!L660,'OnSSET_original_NoMG-PV-Diesel'!K660,"wait")</f>
        <v>10.2664912441168</v>
      </c>
      <c r="AA661">
        <f>IF(I661='OnSSET_original_NoMG-PV-Diesel'!L660,'OnSSET_original_NoMG-PV-Diesel'!K660,"wait")</f>
        <v>10.2664912441168</v>
      </c>
      <c r="AB661">
        <f>IF(J661='OnSSET_original_NoMG-PV-Diesel'!L660,'OnSSET_original_NoMG-PV-Diesel'!K660,"wait")</f>
        <v>10.2664912441168</v>
      </c>
      <c r="AC661">
        <f>IF(K661='OnSSET_original_NoMG-PV-Diesel'!U660,'OnSSET_original_NoMG-PV-Diesel'!T660,"wait")</f>
        <v>16.1554856828364</v>
      </c>
      <c r="AD661">
        <f>IF(L661='OnSSET_original_NoMG-PV-Diesel'!U660,'OnSSET_original_NoMG-PV-Diesel'!T660,"wait")</f>
        <v>16.1554856828364</v>
      </c>
      <c r="AE661">
        <f>IF(M661='OnSSET_original_NoMG-PV-Diesel'!U660,'OnSSET_original_NoMG-PV-Diesel'!T660,"wait")</f>
        <v>16.1554856828364</v>
      </c>
      <c r="AF661">
        <f>IF(N661='OnSSET_original_NoMG-PV-Diesel'!AD660,'OnSSET_original_NoMG-PV-Diesel'!AC660,"wait")</f>
        <v>16.1554856828364</v>
      </c>
      <c r="AG661">
        <f>IF(O661='OnSSET_original_NoMG-PV-Diesel'!AD660,'OnSSET_original_NoMG-PV-Diesel'!AC660,"wait")</f>
        <v>16.1554856828364</v>
      </c>
      <c r="AH661">
        <f>IF(P661='OnSSET_original_NoMG-PV-Diesel'!AD660,'OnSSET_original_NoMG-PV-Diesel'!AC660,"wait")</f>
        <v>16.1554856828364</v>
      </c>
      <c r="AR661">
        <v>13.777999999999899</v>
      </c>
      <c r="AS661">
        <v>7.234</v>
      </c>
      <c r="AT661">
        <v>3.2789999999999999</v>
      </c>
      <c r="AU661">
        <v>0.26200000000000001</v>
      </c>
      <c r="AV661">
        <v>57068.209649999997</v>
      </c>
      <c r="AW661">
        <v>0</v>
      </c>
      <c r="AX661">
        <v>11159.05675</v>
      </c>
      <c r="AZ661">
        <f>SUMIF([1]base!$A$2:$A$169,B661,[1]base!$V$2:$V$169)</f>
        <v>0</v>
      </c>
      <c r="BA661">
        <f>SUMIF([2]s1!$A$2:$A$275,B661,[2]s1!$U$2:$U$275)</f>
        <v>0</v>
      </c>
      <c r="BB661">
        <f>SUMIF([3]s2!$A$2:$A$115,B661,[3]s2!$U$2:$U$115)</f>
        <v>0</v>
      </c>
      <c r="BC661">
        <f>SUMIF([4]s3!$A$2:$A$245,B661,[4]s3!$U$2:$U$245)</f>
        <v>0</v>
      </c>
      <c r="BD661">
        <f>SUMIF([5]s4!$A$2:$A$74,B661,[5]s4!$U$2:$U$74)</f>
        <v>0</v>
      </c>
      <c r="BF661">
        <f t="shared" si="55"/>
        <v>0</v>
      </c>
      <c r="BG661">
        <f t="shared" si="56"/>
        <v>0</v>
      </c>
      <c r="BH661">
        <f t="shared" si="57"/>
        <v>0</v>
      </c>
      <c r="BI661">
        <f t="shared" si="58"/>
        <v>0</v>
      </c>
      <c r="BJ661">
        <f t="shared" si="59"/>
        <v>0</v>
      </c>
      <c r="BL661" t="s">
        <v>114</v>
      </c>
      <c r="BM661" s="23">
        <v>99484.028439999995</v>
      </c>
      <c r="BN661" s="23">
        <v>17.211769629999999</v>
      </c>
      <c r="BP661" t="s">
        <v>183</v>
      </c>
      <c r="BQ661" s="23">
        <v>20032.978279999999</v>
      </c>
      <c r="BR661" s="23">
        <v>16.155485680000002</v>
      </c>
      <c r="BT661" t="s">
        <v>183</v>
      </c>
      <c r="BU661" s="23">
        <v>20032.978279999999</v>
      </c>
      <c r="BV661" s="23">
        <v>16.155485680000002</v>
      </c>
    </row>
    <row r="662" spans="1:74" x14ac:dyDescent="0.25">
      <c r="A662">
        <v>1</v>
      </c>
      <c r="B662" s="15">
        <v>10279</v>
      </c>
      <c r="C662" s="15">
        <v>-64.401720190000006</v>
      </c>
      <c r="D662" s="15">
        <v>-20.106472350000001</v>
      </c>
      <c r="E662" s="16">
        <v>1</v>
      </c>
      <c r="F662" s="19">
        <v>17560.707412050699</v>
      </c>
      <c r="G662" s="19">
        <v>53.214824100399255</v>
      </c>
      <c r="H662" s="16" t="str">
        <f>IF(LCOE_SensitivityScenarios!BF661&gt;'OnSSET_original_NoMG-PV-Diesel'!M661,'OnSSET_original_NoMG-PV-Diesel'!L661,LCOE_SensitivityScenarios!BG661)</f>
        <v>SA_PV</v>
      </c>
      <c r="I662" s="39" t="str">
        <f>IF(LCOE_SensitivityScenarios!BK661&gt;'OnSSET_original_NoMG-PV-Diesel'!M661,'OnSSET_original_NoMG-PV-Diesel'!L661,LCOE_SensitivityScenarios!BL661)</f>
        <v>SA_PV</v>
      </c>
      <c r="J662" s="39" t="str">
        <f>IF(LCOE_SensitivityScenarios!BP661&gt;'OnSSET_original_NoMG-PV-Diesel'!M661,'OnSSET_original_NoMG-PV-Diesel'!L661,LCOE_SensitivityScenarios!BQ661)</f>
        <v>SA_PV</v>
      </c>
      <c r="K662" s="38" t="str">
        <f>IF(LCOE_SensitivityScenarios!BU661&gt;'OnSSET_original_NoMG-PV-Diesel'!V661,'OnSSET_original_NoMG-PV-Diesel'!U661,LCOE_SensitivityScenarios!BV661)</f>
        <v>SA_Diesel</v>
      </c>
      <c r="L662" s="39" t="str">
        <f>IF(LCOE_SensitivityScenarios!BZ661&gt;'OnSSET_original_NoMG-PV-Diesel'!V661,'OnSSET_original_NoMG-PV-Diesel'!U661,LCOE_SensitivityScenarios!CA661)</f>
        <v>SA_Diesel</v>
      </c>
      <c r="M662" s="40" t="str">
        <f>IF(LCOE_SensitivityScenarios!CE661&gt;'OnSSET_original_NoMG-PV-Diesel'!V661,'OnSSET_original_NoMG-PV-Diesel'!U661,LCOE_SensitivityScenarios!CF661)</f>
        <v>SA_Diesel</v>
      </c>
      <c r="N662" s="39" t="str">
        <f>IF(LCOE_SensitivityScenarios!CJ661&gt;'OnSSET_original_NoMG-PV-Diesel'!AE661,'OnSSET_original_NoMG-PV-Diesel'!AD661,LCOE_SensitivityScenarios!CK661)</f>
        <v>SA_Diesel</v>
      </c>
      <c r="O662" s="39" t="str">
        <f>IF(LCOE_SensitivityScenarios!CO661&gt;'OnSSET_original_NoMG-PV-Diesel'!AE661,'OnSSET_original_NoMG-PV-Diesel'!AD661,LCOE_SensitivityScenarios!CP661)</f>
        <v>SA_Diesel</v>
      </c>
      <c r="P662" s="40" t="str">
        <f>IF(LCOE_SensitivityScenarios!CT661&gt;'OnSSET_original_NoMG-PV-Diesel'!AE661,'OnSSET_original_NoMG-PV-Diesel'!AD661,LCOE_SensitivityScenarios!CU661)</f>
        <v>SA_Diesel</v>
      </c>
      <c r="Q662" s="38">
        <f>IF(LCOE_SensitivityScenarios!BF661&gt;'OnSSET_original_NoMG-PV-Diesel'!M661,'OnSSET_original_NoMG-PV-Diesel'!M661,LCOE_SensitivityScenarios!BF661)</f>
        <v>0.48259700308149001</v>
      </c>
      <c r="R662" s="28">
        <f>MIN('OnSSET_original_NoMG-PV-Diesel'!E661:I661,LCOE_SensitivityScenarios!BK661)</f>
        <v>0.48259700308149001</v>
      </c>
      <c r="S662" s="28">
        <f>MIN('OnSSET_original_NoMG-PV-Diesel'!E661:I661,LCOE_SensitivityScenarios!BP661)</f>
        <v>0.48259700308149001</v>
      </c>
      <c r="T662" s="27">
        <f>MIN('OnSSET_original_NoMG-PV-Diesel'!N661:R661,LCOE_SensitivityScenarios!BU661)</f>
        <v>0.425867814841076</v>
      </c>
      <c r="U662" s="28">
        <f>MIN('OnSSET_original_NoMG-PV-Diesel'!N661:R661,LCOE_SensitivityScenarios!BZ661)</f>
        <v>0.425867814841076</v>
      </c>
      <c r="V662" s="29">
        <f>MIN('OnSSET_original_NoMG-PV-Diesel'!N661:R661,LCOE_SensitivityScenarios!CE661)</f>
        <v>0.425867814841076</v>
      </c>
      <c r="W662" s="28">
        <f>MIN('OnSSET_original_NoMG-PV-Diesel'!W661:AA661,LCOE_SensitivityScenarios!CJ661)</f>
        <v>0.21804876034436599</v>
      </c>
      <c r="X662" s="28">
        <f>MIN('OnSSET_original_NoMG-PV-Diesel'!W661:AA661,LCOE_SensitivityScenarios!CO661)</f>
        <v>0.21804876034436599</v>
      </c>
      <c r="Y662" s="29">
        <f>MIN('OnSSET_original_NoMG-PV-Diesel'!W661:AA661,LCOE_SensitivityScenarios!CT661)</f>
        <v>0.21804876034436599</v>
      </c>
      <c r="Z662">
        <f>IF(H662='OnSSET_original_NoMG-PV-Diesel'!L661,'OnSSET_original_NoMG-PV-Diesel'!K661,"wait")</f>
        <v>10.2997487975419</v>
      </c>
      <c r="AA662">
        <f>IF(I662='OnSSET_original_NoMG-PV-Diesel'!L661,'OnSSET_original_NoMG-PV-Diesel'!K661,"wait")</f>
        <v>10.2997487975419</v>
      </c>
      <c r="AB662">
        <f>IF(J662='OnSSET_original_NoMG-PV-Diesel'!L661,'OnSSET_original_NoMG-PV-Diesel'!K661,"wait")</f>
        <v>10.2997487975419</v>
      </c>
      <c r="AC662">
        <f>IF(K662='OnSSET_original_NoMG-PV-Diesel'!U661,'OnSSET_original_NoMG-PV-Diesel'!T661,"wait")</f>
        <v>8.0185878593838993</v>
      </c>
      <c r="AD662">
        <f>IF(L662='OnSSET_original_NoMG-PV-Diesel'!U661,'OnSSET_original_NoMG-PV-Diesel'!T661,"wait")</f>
        <v>8.0185878593838993</v>
      </c>
      <c r="AE662">
        <f>IF(M662='OnSSET_original_NoMG-PV-Diesel'!U661,'OnSSET_original_NoMG-PV-Diesel'!T661,"wait")</f>
        <v>8.0185878593838993</v>
      </c>
      <c r="AF662">
        <f>IF(N662='OnSSET_original_NoMG-PV-Diesel'!AD661,'OnSSET_original_NoMG-PV-Diesel'!AC661,"wait")</f>
        <v>8.0185878593838993</v>
      </c>
      <c r="AG662">
        <f>IF(O662='OnSSET_original_NoMG-PV-Diesel'!AD661,'OnSSET_original_NoMG-PV-Diesel'!AC661,"wait")</f>
        <v>8.0185878593838993</v>
      </c>
      <c r="AH662">
        <f>IF(P662='OnSSET_original_NoMG-PV-Diesel'!AD661,'OnSSET_original_NoMG-PV-Diesel'!AC661,"wait")</f>
        <v>8.0185878593838993</v>
      </c>
      <c r="AR662">
        <v>122.708</v>
      </c>
      <c r="AS662">
        <v>92.474999999999994</v>
      </c>
      <c r="AT662">
        <v>0.63700000000000001</v>
      </c>
      <c r="AU662">
        <v>0.33399999999999902</v>
      </c>
      <c r="AV662">
        <v>46076.940170000002</v>
      </c>
      <c r="AW662">
        <v>0</v>
      </c>
      <c r="AX662">
        <v>7031.734391</v>
      </c>
      <c r="AZ662">
        <f>SUMIF([1]base!$A$2:$A$169,B662,[1]base!$V$2:$V$169)</f>
        <v>0</v>
      </c>
      <c r="BA662">
        <f>SUMIF([2]s1!$A$2:$A$275,B662,[2]s1!$U$2:$U$275)</f>
        <v>0</v>
      </c>
      <c r="BB662">
        <f>SUMIF([3]s2!$A$2:$A$115,B662,[3]s2!$U$2:$U$115)</f>
        <v>0</v>
      </c>
      <c r="BC662">
        <f>SUMIF([4]s3!$A$2:$A$245,B662,[4]s3!$U$2:$U$245)</f>
        <v>0</v>
      </c>
      <c r="BD662">
        <f>SUMIF([5]s4!$A$2:$A$74,B662,[5]s4!$U$2:$U$74)</f>
        <v>0</v>
      </c>
      <c r="BF662">
        <f t="shared" si="55"/>
        <v>0</v>
      </c>
      <c r="BG662">
        <f t="shared" si="56"/>
        <v>0</v>
      </c>
      <c r="BH662">
        <f t="shared" si="57"/>
        <v>0</v>
      </c>
      <c r="BI662">
        <f t="shared" si="58"/>
        <v>0</v>
      </c>
      <c r="BJ662">
        <f t="shared" si="59"/>
        <v>0</v>
      </c>
      <c r="BL662" t="s">
        <v>114</v>
      </c>
      <c r="BM662" s="23">
        <v>56276.829030000001</v>
      </c>
      <c r="BN662" s="23">
        <v>9.7364756109999995</v>
      </c>
      <c r="BP662" t="s">
        <v>183</v>
      </c>
      <c r="BQ662" s="23">
        <v>9943.1363160000001</v>
      </c>
      <c r="BR662" s="23">
        <v>8.0185878590000002</v>
      </c>
      <c r="BT662" t="s">
        <v>183</v>
      </c>
      <c r="BU662" s="23">
        <v>9943.1363160000001</v>
      </c>
      <c r="BV662" s="23">
        <v>8.0185878590000002</v>
      </c>
    </row>
    <row r="663" spans="1:74" x14ac:dyDescent="0.25">
      <c r="A663">
        <v>1</v>
      </c>
      <c r="B663" s="15">
        <v>10280</v>
      </c>
      <c r="C663" s="15">
        <v>-64.550417679999995</v>
      </c>
      <c r="D663" s="15">
        <v>-20.174340539999999</v>
      </c>
      <c r="E663" s="16">
        <v>1</v>
      </c>
      <c r="F663" s="19">
        <v>23655.932069556002</v>
      </c>
      <c r="G663" s="19">
        <v>66.682959174456244</v>
      </c>
      <c r="H663" s="16" t="str">
        <f>IF(LCOE_SensitivityScenarios!BF662&gt;'OnSSET_original_NoMG-PV-Diesel'!M662,'OnSSET_original_NoMG-PV-Diesel'!L662,LCOE_SensitivityScenarios!BG662)</f>
        <v>SA_PV</v>
      </c>
      <c r="I663" s="39" t="str">
        <f>IF(LCOE_SensitivityScenarios!BK662&gt;'OnSSET_original_NoMG-PV-Diesel'!M662,'OnSSET_original_NoMG-PV-Diesel'!L662,LCOE_SensitivityScenarios!BL662)</f>
        <v>SA_PV</v>
      </c>
      <c r="J663" s="39" t="str">
        <f>IF(LCOE_SensitivityScenarios!BP662&gt;'OnSSET_original_NoMG-PV-Diesel'!M662,'OnSSET_original_NoMG-PV-Diesel'!L662,LCOE_SensitivityScenarios!BQ662)</f>
        <v>SA_PV</v>
      </c>
      <c r="K663" s="38" t="str">
        <f>IF(LCOE_SensitivityScenarios!BU662&gt;'OnSSET_original_NoMG-PV-Diesel'!V662,'OnSSET_original_NoMG-PV-Diesel'!U662,LCOE_SensitivityScenarios!BV662)</f>
        <v>SA_Diesel</v>
      </c>
      <c r="L663" s="39" t="str">
        <f>IF(LCOE_SensitivityScenarios!BZ662&gt;'OnSSET_original_NoMG-PV-Diesel'!V662,'OnSSET_original_NoMG-PV-Diesel'!U662,LCOE_SensitivityScenarios!CA662)</f>
        <v>SA_Diesel</v>
      </c>
      <c r="M663" s="40" t="str">
        <f>IF(LCOE_SensitivityScenarios!CE662&gt;'OnSSET_original_NoMG-PV-Diesel'!V662,'OnSSET_original_NoMG-PV-Diesel'!U662,LCOE_SensitivityScenarios!CF662)</f>
        <v>SA_Diesel</v>
      </c>
      <c r="N663" s="39" t="str">
        <f>IF(LCOE_SensitivityScenarios!CJ662&gt;'OnSSET_original_NoMG-PV-Diesel'!AE662,'OnSSET_original_NoMG-PV-Diesel'!AD662,LCOE_SensitivityScenarios!CK662)</f>
        <v>SA_Diesel</v>
      </c>
      <c r="O663" s="39" t="str">
        <f>IF(LCOE_SensitivityScenarios!CO662&gt;'OnSSET_original_NoMG-PV-Diesel'!AE662,'OnSSET_original_NoMG-PV-Diesel'!AD662,LCOE_SensitivityScenarios!CP662)</f>
        <v>SA_Diesel</v>
      </c>
      <c r="P663" s="40" t="str">
        <f>IF(LCOE_SensitivityScenarios!CT662&gt;'OnSSET_original_NoMG-PV-Diesel'!AE662,'OnSSET_original_NoMG-PV-Diesel'!AD662,LCOE_SensitivityScenarios!CU662)</f>
        <v>SA_Diesel</v>
      </c>
      <c r="Q663" s="38">
        <f>IF(LCOE_SensitivityScenarios!BF662&gt;'OnSSET_original_NoMG-PV-Diesel'!M662,'OnSSET_original_NoMG-PV-Diesel'!M662,LCOE_SensitivityScenarios!BF662)</f>
        <v>0.49317919131836102</v>
      </c>
      <c r="R663" s="28">
        <f>MIN('OnSSET_original_NoMG-PV-Diesel'!E662:I662,LCOE_SensitivityScenarios!BK662)</f>
        <v>0.49317919131836102</v>
      </c>
      <c r="S663" s="28">
        <f>MIN('OnSSET_original_NoMG-PV-Diesel'!E662:I662,LCOE_SensitivityScenarios!BP662)</f>
        <v>0.49317919131836102</v>
      </c>
      <c r="T663" s="27">
        <f>MIN('OnSSET_original_NoMG-PV-Diesel'!N662:R662,LCOE_SensitivityScenarios!BU662)</f>
        <v>0.39033746036260603</v>
      </c>
      <c r="U663" s="28">
        <f>MIN('OnSSET_original_NoMG-PV-Diesel'!N662:R662,LCOE_SensitivityScenarios!BZ662)</f>
        <v>0.39033746036260603</v>
      </c>
      <c r="V663" s="29">
        <f>MIN('OnSSET_original_NoMG-PV-Diesel'!N662:R662,LCOE_SensitivityScenarios!CE662)</f>
        <v>0.39033746036260603</v>
      </c>
      <c r="W663" s="28">
        <f>MIN('OnSSET_original_NoMG-PV-Diesel'!W662:AA662,LCOE_SensitivityScenarios!CJ662)</f>
        <v>0.205981847502622</v>
      </c>
      <c r="X663" s="28">
        <f>MIN('OnSSET_original_NoMG-PV-Diesel'!W662:AA662,LCOE_SensitivityScenarios!CO662)</f>
        <v>0.205981847502622</v>
      </c>
      <c r="Y663" s="29">
        <f>MIN('OnSSET_original_NoMG-PV-Diesel'!W662:AA662,LCOE_SensitivityScenarios!CT662)</f>
        <v>0.205981847502622</v>
      </c>
      <c r="Z663">
        <f>IF(H663='OnSSET_original_NoMG-PV-Diesel'!L662,'OnSSET_original_NoMG-PV-Diesel'!K662,"wait")</f>
        <v>19.3431292643441</v>
      </c>
      <c r="AA663">
        <f>IF(I663='OnSSET_original_NoMG-PV-Diesel'!L662,'OnSSET_original_NoMG-PV-Diesel'!K662,"wait")</f>
        <v>19.3431292643441</v>
      </c>
      <c r="AB663">
        <f>IF(J663='OnSSET_original_NoMG-PV-Diesel'!L662,'OnSSET_original_NoMG-PV-Diesel'!K662,"wait")</f>
        <v>19.3431292643441</v>
      </c>
      <c r="AC663">
        <f>IF(K663='OnSSET_original_NoMG-PV-Diesel'!U662,'OnSSET_original_NoMG-PV-Diesel'!T662,"wait")</f>
        <v>10.8017954655507</v>
      </c>
      <c r="AD663">
        <f>IF(L663='OnSSET_original_NoMG-PV-Diesel'!U662,'OnSSET_original_NoMG-PV-Diesel'!T662,"wait")</f>
        <v>10.8017954655507</v>
      </c>
      <c r="AE663">
        <f>IF(M663='OnSSET_original_NoMG-PV-Diesel'!U662,'OnSSET_original_NoMG-PV-Diesel'!T662,"wait")</f>
        <v>10.8017954655507</v>
      </c>
      <c r="AF663">
        <f>IF(N663='OnSSET_original_NoMG-PV-Diesel'!AD662,'OnSSET_original_NoMG-PV-Diesel'!AC662,"wait")</f>
        <v>10.8017954655507</v>
      </c>
      <c r="AG663">
        <f>IF(O663='OnSSET_original_NoMG-PV-Diesel'!AD662,'OnSSET_original_NoMG-PV-Diesel'!AC662,"wait")</f>
        <v>10.8017954655507</v>
      </c>
      <c r="AH663">
        <f>IF(P663='OnSSET_original_NoMG-PV-Diesel'!AD662,'OnSSET_original_NoMG-PV-Diesel'!AC662,"wait")</f>
        <v>10.8017954655507</v>
      </c>
      <c r="AR663">
        <v>105.086</v>
      </c>
      <c r="AS663">
        <v>103.134</v>
      </c>
      <c r="AT663">
        <v>17.234000000000002</v>
      </c>
      <c r="AU663">
        <v>6.0489999999999897</v>
      </c>
      <c r="AV663">
        <v>52888.034330000002</v>
      </c>
      <c r="AW663">
        <v>0</v>
      </c>
      <c r="AX663">
        <v>9477.5550449999992</v>
      </c>
      <c r="AZ663">
        <f>SUMIF([1]base!$A$2:$A$169,B663,[1]base!$V$2:$V$169)</f>
        <v>0</v>
      </c>
      <c r="BA663">
        <f>SUMIF([2]s1!$A$2:$A$275,B663,[2]s1!$U$2:$U$275)</f>
        <v>0</v>
      </c>
      <c r="BB663">
        <f>SUMIF([3]s2!$A$2:$A$115,B663,[3]s2!$U$2:$U$115)</f>
        <v>0</v>
      </c>
      <c r="BC663">
        <f>SUMIF([4]s3!$A$2:$A$245,B663,[4]s3!$U$2:$U$245)</f>
        <v>0</v>
      </c>
      <c r="BD663">
        <f>SUMIF([5]s4!$A$2:$A$74,B663,[5]s4!$U$2:$U$74)</f>
        <v>0</v>
      </c>
      <c r="BF663">
        <f t="shared" si="55"/>
        <v>0</v>
      </c>
      <c r="BG663">
        <f t="shared" si="56"/>
        <v>0</v>
      </c>
      <c r="BH663">
        <f t="shared" si="57"/>
        <v>0</v>
      </c>
      <c r="BI663">
        <f t="shared" si="58"/>
        <v>0</v>
      </c>
      <c r="BJ663">
        <f t="shared" si="59"/>
        <v>0</v>
      </c>
      <c r="BL663" t="s">
        <v>114</v>
      </c>
      <c r="BM663" s="23">
        <v>77472.540859999994</v>
      </c>
      <c r="BN663" s="23">
        <v>13.403553779999999</v>
      </c>
      <c r="BP663" t="s">
        <v>183</v>
      </c>
      <c r="BQ663" s="23">
        <v>13394.344069999999</v>
      </c>
      <c r="BR663" s="23">
        <v>10.80179547</v>
      </c>
      <c r="BT663" t="s">
        <v>183</v>
      </c>
      <c r="BU663" s="23">
        <v>13394.344069999999</v>
      </c>
      <c r="BV663" s="23">
        <v>10.80179547</v>
      </c>
    </row>
    <row r="664" spans="1:74" x14ac:dyDescent="0.25">
      <c r="A664">
        <v>1</v>
      </c>
      <c r="B664" s="15">
        <v>10289</v>
      </c>
      <c r="C664" s="15">
        <v>-64.867876769999995</v>
      </c>
      <c r="D664" s="15">
        <v>-20.435898680000001</v>
      </c>
      <c r="E664" s="16">
        <v>1</v>
      </c>
      <c r="F664" s="19">
        <v>38250.218262767601</v>
      </c>
      <c r="G664" s="19">
        <v>60.932771717503698</v>
      </c>
      <c r="H664" s="16" t="str">
        <f>IF(LCOE_SensitivityScenarios!BF663&gt;'OnSSET_original_NoMG-PV-Diesel'!M663,'OnSSET_original_NoMG-PV-Diesel'!L663,LCOE_SensitivityScenarios!BG663)</f>
        <v>SA_PV</v>
      </c>
      <c r="I664" s="39" t="str">
        <f>IF(LCOE_SensitivityScenarios!BK663&gt;'OnSSET_original_NoMG-PV-Diesel'!M663,'OnSSET_original_NoMG-PV-Diesel'!L663,LCOE_SensitivityScenarios!BL663)</f>
        <v>SA_PV</v>
      </c>
      <c r="J664" s="39" t="str">
        <f>IF(LCOE_SensitivityScenarios!BP663&gt;'OnSSET_original_NoMG-PV-Diesel'!M663,'OnSSET_original_NoMG-PV-Diesel'!L663,LCOE_SensitivityScenarios!BQ663)</f>
        <v>SA_PV</v>
      </c>
      <c r="K664" s="38" t="str">
        <f>IF(LCOE_SensitivityScenarios!BU663&gt;'OnSSET_original_NoMG-PV-Diesel'!V663,'OnSSET_original_NoMG-PV-Diesel'!U663,LCOE_SensitivityScenarios!BV663)</f>
        <v>MG_Hybrid</v>
      </c>
      <c r="L664" s="39" t="str">
        <f>IF(LCOE_SensitivityScenarios!BZ663&gt;'OnSSET_original_NoMG-PV-Diesel'!V663,'OnSSET_original_NoMG-PV-Diesel'!U663,LCOE_SensitivityScenarios!CA663)</f>
        <v>MG_Hybrid</v>
      </c>
      <c r="M664" s="40" t="str">
        <f>IF(LCOE_SensitivityScenarios!CE663&gt;'OnSSET_original_NoMG-PV-Diesel'!V663,'OnSSET_original_NoMG-PV-Diesel'!U663,LCOE_SensitivityScenarios!CF663)</f>
        <v>SA_PV</v>
      </c>
      <c r="N664" s="39" t="str">
        <f>IF(LCOE_SensitivityScenarios!CJ663&gt;'OnSSET_original_NoMG-PV-Diesel'!AE663,'OnSSET_original_NoMG-PV-Diesel'!AD663,LCOE_SensitivityScenarios!CK663)</f>
        <v>SA_Diesel</v>
      </c>
      <c r="O664" s="39" t="str">
        <f>IF(LCOE_SensitivityScenarios!CO663&gt;'OnSSET_original_NoMG-PV-Diesel'!AE663,'OnSSET_original_NoMG-PV-Diesel'!AD663,LCOE_SensitivityScenarios!CP663)</f>
        <v>SA_Diesel</v>
      </c>
      <c r="P664" s="40" t="str">
        <f>IF(LCOE_SensitivityScenarios!CT663&gt;'OnSSET_original_NoMG-PV-Diesel'!AE663,'OnSSET_original_NoMG-PV-Diesel'!AD663,LCOE_SensitivityScenarios!CU663)</f>
        <v>SA_Diesel</v>
      </c>
      <c r="Q664" s="38">
        <f>IF(LCOE_SensitivityScenarios!BF663&gt;'OnSSET_original_NoMG-PV-Diesel'!M663,'OnSSET_original_NoMG-PV-Diesel'!M663,LCOE_SensitivityScenarios!BF663)</f>
        <v>0.42672302660850903</v>
      </c>
      <c r="R664" s="28">
        <f>MIN('OnSSET_original_NoMG-PV-Diesel'!E663:I663,LCOE_SensitivityScenarios!BK663)</f>
        <v>0.42672302660850903</v>
      </c>
      <c r="S664" s="28">
        <f>MIN('OnSSET_original_NoMG-PV-Diesel'!E663:I663,LCOE_SensitivityScenarios!BP663)</f>
        <v>0.42672302660850903</v>
      </c>
      <c r="T664" s="27">
        <f>MIN('OnSSET_original_NoMG-PV-Diesel'!N663:R663,LCOE_SensitivityScenarios!BU663)</f>
        <v>0.42422423924130021</v>
      </c>
      <c r="U664" s="28">
        <f>MIN('OnSSET_original_NoMG-PV-Diesel'!N663:R663,LCOE_SensitivityScenarios!BZ663)</f>
        <v>0.38728273124930018</v>
      </c>
      <c r="V664" s="29">
        <f>MIN('OnSSET_original_NoMG-PV-Diesel'!N663:R663,LCOE_SensitivityScenarios!CE663)</f>
        <v>0.42672302660850903</v>
      </c>
      <c r="W664" s="28">
        <f>MIN('OnSSET_original_NoMG-PV-Diesel'!W663:AA663,LCOE_SensitivityScenarios!CJ663)</f>
        <v>0.26631641171134401</v>
      </c>
      <c r="X664" s="28">
        <f>MIN('OnSSET_original_NoMG-PV-Diesel'!W663:AA663,LCOE_SensitivityScenarios!CO663)</f>
        <v>0.26631641171134401</v>
      </c>
      <c r="Y664" s="29">
        <f>MIN('OnSSET_original_NoMG-PV-Diesel'!W663:AA663,LCOE_SensitivityScenarios!CT663)</f>
        <v>0.26631641171134401</v>
      </c>
      <c r="Z664">
        <f>IF(H664='OnSSET_original_NoMG-PV-Diesel'!L663,'OnSSET_original_NoMG-PV-Diesel'!K663,"wait")</f>
        <v>20.451804632179901</v>
      </c>
      <c r="AA664">
        <f>IF(I664='OnSSET_original_NoMG-PV-Diesel'!L663,'OnSSET_original_NoMG-PV-Diesel'!K663,"wait")</f>
        <v>20.451804632179901</v>
      </c>
      <c r="AB664">
        <f>IF(J664='OnSSET_original_NoMG-PV-Diesel'!L663,'OnSSET_original_NoMG-PV-Diesel'!K663,"wait")</f>
        <v>20.451804632179901</v>
      </c>
      <c r="AC664">
        <f>VLOOKUP(B664,[4]s3!$A$2:$T$275,20,FALSE)</f>
        <v>12.367000000000001</v>
      </c>
      <c r="AD664" t="str">
        <f>IF(L664='OnSSET_original_NoMG-PV-Diesel'!U663,'OnSSET_original_NoMG-PV-Diesel'!T663,"wait")</f>
        <v>wait</v>
      </c>
      <c r="AE664">
        <f>IF(M664='OnSSET_original_NoMG-PV-Diesel'!U663,'OnSSET_original_NoMG-PV-Diesel'!T663,"wait")</f>
        <v>21.378391606733501</v>
      </c>
      <c r="AF664">
        <f>IF(N664='OnSSET_original_NoMG-PV-Diesel'!AD663,'OnSSET_original_NoMG-PV-Diesel'!AC663,"wait")</f>
        <v>17.465853088021699</v>
      </c>
      <c r="AG664">
        <f>IF(O664='OnSSET_original_NoMG-PV-Diesel'!AD663,'OnSSET_original_NoMG-PV-Diesel'!AC663,"wait")</f>
        <v>17.465853088021699</v>
      </c>
      <c r="AH664">
        <f>IF(P664='OnSSET_original_NoMG-PV-Diesel'!AD663,'OnSSET_original_NoMG-PV-Diesel'!AC663,"wait")</f>
        <v>17.465853088021699</v>
      </c>
      <c r="AR664">
        <v>58.253999999999998</v>
      </c>
      <c r="AS664">
        <v>58.253999999999998</v>
      </c>
      <c r="AT664">
        <v>18.035</v>
      </c>
      <c r="AU664">
        <v>9.2859999999999996</v>
      </c>
      <c r="AV664">
        <v>49609.142979999997</v>
      </c>
      <c r="AW664">
        <v>0</v>
      </c>
      <c r="AX664">
        <v>8254.6447200000002</v>
      </c>
      <c r="AZ664">
        <f>SUMIF([1]base!$A$2:$A$169,B664,[1]base!$V$2:$V$169)</f>
        <v>0</v>
      </c>
      <c r="BA664">
        <f>SUMIF([2]s1!$A$2:$A$275,B664,[2]s1!$U$2:$U$275)</f>
        <v>0</v>
      </c>
      <c r="BB664">
        <f>SUMIF([3]s2!$A$2:$A$115,B664,[3]s2!$U$2:$U$115)</f>
        <v>0</v>
      </c>
      <c r="BC664">
        <f>SUMIF([4]s3!$A$2:$A$245,B664,[4]s3!$U$2:$U$245)</f>
        <v>18899.52</v>
      </c>
      <c r="BD664">
        <f>SUMIF([5]s4!$A$2:$A$74,B664,[5]s4!$U$2:$U$74)</f>
        <v>0</v>
      </c>
      <c r="BF664">
        <f t="shared" si="55"/>
        <v>0</v>
      </c>
      <c r="BG664">
        <f t="shared" si="56"/>
        <v>0</v>
      </c>
      <c r="BH664">
        <f t="shared" si="57"/>
        <v>0</v>
      </c>
      <c r="BI664">
        <f t="shared" si="58"/>
        <v>76763.307700000005</v>
      </c>
      <c r="BJ664">
        <f t="shared" si="59"/>
        <v>0</v>
      </c>
      <c r="BL664" t="s">
        <v>114</v>
      </c>
      <c r="BM664" s="23">
        <v>108388.4454</v>
      </c>
      <c r="BN664" s="23">
        <v>21.378391610000001</v>
      </c>
      <c r="BP664" t="s">
        <v>186</v>
      </c>
      <c r="BQ664" s="23">
        <v>108388.4454</v>
      </c>
      <c r="BR664" s="23">
        <v>21.378391610000001</v>
      </c>
      <c r="BT664" t="s">
        <v>183</v>
      </c>
      <c r="BU664" s="23">
        <v>21657.848139999998</v>
      </c>
      <c r="BV664" s="23">
        <v>17.46585309</v>
      </c>
    </row>
    <row r="665" spans="1:74" x14ac:dyDescent="0.25">
      <c r="A665">
        <v>1</v>
      </c>
      <c r="B665" s="15">
        <v>10290</v>
      </c>
      <c r="C665" s="15">
        <v>-64.489418630000003</v>
      </c>
      <c r="D665" s="15">
        <v>-19.543620959999998</v>
      </c>
      <c r="E665" s="16">
        <v>1</v>
      </c>
      <c r="F665" s="19">
        <v>24315.163314872501</v>
      </c>
      <c r="G665" s="19">
        <v>58.699695777975265</v>
      </c>
      <c r="H665" s="16" t="str">
        <f>IF(LCOE_SensitivityScenarios!BF664&gt;'OnSSET_original_NoMG-PV-Diesel'!M664,'OnSSET_original_NoMG-PV-Diesel'!L664,LCOE_SensitivityScenarios!BG664)</f>
        <v>SA_PV</v>
      </c>
      <c r="I665" s="39" t="str">
        <f>IF(LCOE_SensitivityScenarios!BK664&gt;'OnSSET_original_NoMG-PV-Diesel'!M664,'OnSSET_original_NoMG-PV-Diesel'!L664,LCOE_SensitivityScenarios!BL664)</f>
        <v>SA_PV</v>
      </c>
      <c r="J665" s="39" t="str">
        <f>IF(LCOE_SensitivityScenarios!BP664&gt;'OnSSET_original_NoMG-PV-Diesel'!M664,'OnSSET_original_NoMG-PV-Diesel'!L664,LCOE_SensitivityScenarios!BQ664)</f>
        <v>SA_PV</v>
      </c>
      <c r="K665" s="38" t="str">
        <f>IF(LCOE_SensitivityScenarios!BU664&gt;'OnSSET_original_NoMG-PV-Diesel'!V664,'OnSSET_original_NoMG-PV-Diesel'!U664,LCOE_SensitivityScenarios!BV664)</f>
        <v>SA_Diesel</v>
      </c>
      <c r="L665" s="39" t="str">
        <f>IF(LCOE_SensitivityScenarios!BZ664&gt;'OnSSET_original_NoMG-PV-Diesel'!V664,'OnSSET_original_NoMG-PV-Diesel'!U664,LCOE_SensitivityScenarios!CA664)</f>
        <v>SA_Diesel</v>
      </c>
      <c r="M665" s="40" t="str">
        <f>IF(LCOE_SensitivityScenarios!CE664&gt;'OnSSET_original_NoMG-PV-Diesel'!V664,'OnSSET_original_NoMG-PV-Diesel'!U664,LCOE_SensitivityScenarios!CF664)</f>
        <v>SA_Diesel</v>
      </c>
      <c r="N665" s="39" t="str">
        <f>IF(LCOE_SensitivityScenarios!CJ664&gt;'OnSSET_original_NoMG-PV-Diesel'!AE664,'OnSSET_original_NoMG-PV-Diesel'!AD664,LCOE_SensitivityScenarios!CK664)</f>
        <v>SA_Diesel</v>
      </c>
      <c r="O665" s="39" t="str">
        <f>IF(LCOE_SensitivityScenarios!CO664&gt;'OnSSET_original_NoMG-PV-Diesel'!AE664,'OnSSET_original_NoMG-PV-Diesel'!AD664,LCOE_SensitivityScenarios!CP664)</f>
        <v>SA_Diesel</v>
      </c>
      <c r="P665" s="40" t="str">
        <f>IF(LCOE_SensitivityScenarios!CT664&gt;'OnSSET_original_NoMG-PV-Diesel'!AE664,'OnSSET_original_NoMG-PV-Diesel'!AD664,LCOE_SensitivityScenarios!CU664)</f>
        <v>SA_Diesel</v>
      </c>
      <c r="Q665" s="38">
        <f>IF(LCOE_SensitivityScenarios!BF664&gt;'OnSSET_original_NoMG-PV-Diesel'!M664,'OnSSET_original_NoMG-PV-Diesel'!M664,LCOE_SensitivityScenarios!BF664)</f>
        <v>0.43062201872980499</v>
      </c>
      <c r="R665" s="28">
        <f>MIN('OnSSET_original_NoMG-PV-Diesel'!E664:I664,LCOE_SensitivityScenarios!BK664)</f>
        <v>0.43062201872980499</v>
      </c>
      <c r="S665" s="28">
        <f>MIN('OnSSET_original_NoMG-PV-Diesel'!E664:I664,LCOE_SensitivityScenarios!BP664)</f>
        <v>0.43062201872980499</v>
      </c>
      <c r="T665" s="27">
        <f>MIN('OnSSET_original_NoMG-PV-Diesel'!N664:R664,LCOE_SensitivityScenarios!BU664)</f>
        <v>0.37257228312337098</v>
      </c>
      <c r="U665" s="28">
        <f>MIN('OnSSET_original_NoMG-PV-Diesel'!N664:R664,LCOE_SensitivityScenarios!BZ664)</f>
        <v>0.37257228312337098</v>
      </c>
      <c r="V665" s="29">
        <f>MIN('OnSSET_original_NoMG-PV-Diesel'!N664:R664,LCOE_SensitivityScenarios!CE664)</f>
        <v>0.37257228312337098</v>
      </c>
      <c r="W665" s="28">
        <f>MIN('OnSSET_original_NoMG-PV-Diesel'!W664:AA664,LCOE_SensitivityScenarios!CJ664)</f>
        <v>0.19994839108175</v>
      </c>
      <c r="X665" s="28">
        <f>MIN('OnSSET_original_NoMG-PV-Diesel'!W664:AA664,LCOE_SensitivityScenarios!CO664)</f>
        <v>0.19994839108175</v>
      </c>
      <c r="Y665" s="29">
        <f>MIN('OnSSET_original_NoMG-PV-Diesel'!W664:AA664,LCOE_SensitivityScenarios!CT664)</f>
        <v>0.19994839108175</v>
      </c>
      <c r="Z665">
        <f>IF(H665='OnSSET_original_NoMG-PV-Diesel'!L664,'OnSSET_original_NoMG-PV-Diesel'!K664,"wait")</f>
        <v>11.3498061428472</v>
      </c>
      <c r="AA665">
        <f>IF(I665='OnSSET_original_NoMG-PV-Diesel'!L664,'OnSSET_original_NoMG-PV-Diesel'!K664,"wait")</f>
        <v>11.3498061428472</v>
      </c>
      <c r="AB665">
        <f>IF(J665='OnSSET_original_NoMG-PV-Diesel'!L664,'OnSSET_original_NoMG-PV-Diesel'!K664,"wait")</f>
        <v>11.3498061428472</v>
      </c>
      <c r="AC665">
        <f>IF(K665='OnSSET_original_NoMG-PV-Diesel'!U664,'OnSSET_original_NoMG-PV-Diesel'!T664,"wait")</f>
        <v>11.1028142990285</v>
      </c>
      <c r="AD665">
        <f>IF(L665='OnSSET_original_NoMG-PV-Diesel'!U664,'OnSSET_original_NoMG-PV-Diesel'!T664,"wait")</f>
        <v>11.1028142990285</v>
      </c>
      <c r="AE665">
        <f>IF(M665='OnSSET_original_NoMG-PV-Diesel'!U664,'OnSSET_original_NoMG-PV-Diesel'!T664,"wait")</f>
        <v>11.1028142990285</v>
      </c>
      <c r="AF665">
        <f>IF(N665='OnSSET_original_NoMG-PV-Diesel'!AD664,'OnSSET_original_NoMG-PV-Diesel'!AC664,"wait")</f>
        <v>11.1028142990285</v>
      </c>
      <c r="AG665">
        <f>IF(O665='OnSSET_original_NoMG-PV-Diesel'!AD664,'OnSSET_original_NoMG-PV-Diesel'!AC664,"wait")</f>
        <v>11.1028142990285</v>
      </c>
      <c r="AH665">
        <f>IF(P665='OnSSET_original_NoMG-PV-Diesel'!AD664,'OnSSET_original_NoMG-PV-Diesel'!AC664,"wait")</f>
        <v>11.1028142990285</v>
      </c>
      <c r="AR665">
        <v>95.358999999999995</v>
      </c>
      <c r="AS665">
        <v>29.691999999999901</v>
      </c>
      <c r="AT665">
        <v>3.262</v>
      </c>
      <c r="AU665">
        <v>2.3439999999999999</v>
      </c>
      <c r="AV665">
        <v>46987.058830000002</v>
      </c>
      <c r="AW665">
        <v>0</v>
      </c>
      <c r="AX665">
        <v>7337.4619720000001</v>
      </c>
      <c r="AZ665">
        <f>SUMIF([1]base!$A$2:$A$169,B665,[1]base!$V$2:$V$169)</f>
        <v>0</v>
      </c>
      <c r="BA665">
        <f>SUMIF([2]s1!$A$2:$A$275,B665,[2]s1!$U$2:$U$275)</f>
        <v>0</v>
      </c>
      <c r="BB665">
        <f>SUMIF([3]s2!$A$2:$A$115,B665,[3]s2!$U$2:$U$115)</f>
        <v>0</v>
      </c>
      <c r="BC665">
        <f>SUMIF([4]s3!$A$2:$A$245,B665,[4]s3!$U$2:$U$245)</f>
        <v>0</v>
      </c>
      <c r="BD665">
        <f>SUMIF([5]s4!$A$2:$A$74,B665,[5]s4!$U$2:$U$74)</f>
        <v>0</v>
      </c>
      <c r="BF665">
        <f t="shared" si="55"/>
        <v>0</v>
      </c>
      <c r="BG665">
        <f t="shared" si="56"/>
        <v>0</v>
      </c>
      <c r="BH665">
        <f t="shared" si="57"/>
        <v>0</v>
      </c>
      <c r="BI665">
        <f t="shared" si="58"/>
        <v>0</v>
      </c>
      <c r="BJ665">
        <f t="shared" si="59"/>
        <v>0</v>
      </c>
      <c r="BL665" t="s">
        <v>114</v>
      </c>
      <c r="BM665" s="23">
        <v>69530.670050000001</v>
      </c>
      <c r="BN665" s="23">
        <v>13.71413611</v>
      </c>
      <c r="BP665" t="s">
        <v>183</v>
      </c>
      <c r="BQ665" s="23">
        <v>13767.610710000001</v>
      </c>
      <c r="BR665" s="23">
        <v>11.1028143</v>
      </c>
      <c r="BT665" t="s">
        <v>183</v>
      </c>
      <c r="BU665" s="23">
        <v>13767.610710000001</v>
      </c>
      <c r="BV665" s="23">
        <v>11.1028143</v>
      </c>
    </row>
    <row r="666" spans="1:74" x14ac:dyDescent="0.25">
      <c r="A666">
        <v>1</v>
      </c>
      <c r="B666" s="15">
        <v>10291</v>
      </c>
      <c r="C666" s="15">
        <v>-64.565298490000004</v>
      </c>
      <c r="D666" s="15">
        <v>-20.654511800000002</v>
      </c>
      <c r="E666" s="16">
        <v>1</v>
      </c>
      <c r="F666" s="19">
        <v>23066.182389683199</v>
      </c>
      <c r="G666" s="19">
        <v>59.310064042943992</v>
      </c>
      <c r="H666" s="16" t="str">
        <f>IF(LCOE_SensitivityScenarios!BF665&gt;'OnSSET_original_NoMG-PV-Diesel'!M665,'OnSSET_original_NoMG-PV-Diesel'!L665,LCOE_SensitivityScenarios!BG665)</f>
        <v>SA_PV</v>
      </c>
      <c r="I666" s="39" t="str">
        <f>IF(LCOE_SensitivityScenarios!BK665&gt;'OnSSET_original_NoMG-PV-Diesel'!M665,'OnSSET_original_NoMG-PV-Diesel'!L665,LCOE_SensitivityScenarios!BL665)</f>
        <v>SA_PV</v>
      </c>
      <c r="J666" s="39" t="str">
        <f>IF(LCOE_SensitivityScenarios!BP665&gt;'OnSSET_original_NoMG-PV-Diesel'!M665,'OnSSET_original_NoMG-PV-Diesel'!L665,LCOE_SensitivityScenarios!BQ665)</f>
        <v>SA_PV</v>
      </c>
      <c r="K666" s="38" t="str">
        <f>IF(LCOE_SensitivityScenarios!BU665&gt;'OnSSET_original_NoMG-PV-Diesel'!V665,'OnSSET_original_NoMG-PV-Diesel'!U665,LCOE_SensitivityScenarios!BV665)</f>
        <v>SA_PV</v>
      </c>
      <c r="L666" s="39" t="str">
        <f>IF(LCOE_SensitivityScenarios!BZ665&gt;'OnSSET_original_NoMG-PV-Diesel'!V665,'OnSSET_original_NoMG-PV-Diesel'!U665,LCOE_SensitivityScenarios!CA665)</f>
        <v>SA_PV</v>
      </c>
      <c r="M666" s="40" t="str">
        <f>IF(LCOE_SensitivityScenarios!CE665&gt;'OnSSET_original_NoMG-PV-Diesel'!V665,'OnSSET_original_NoMG-PV-Diesel'!U665,LCOE_SensitivityScenarios!CF665)</f>
        <v>SA_PV</v>
      </c>
      <c r="N666" s="39" t="str">
        <f>IF(LCOE_SensitivityScenarios!CJ665&gt;'OnSSET_original_NoMG-PV-Diesel'!AE665,'OnSSET_original_NoMG-PV-Diesel'!AD665,LCOE_SensitivityScenarios!CK665)</f>
        <v>SA_Diesel</v>
      </c>
      <c r="O666" s="39" t="str">
        <f>IF(LCOE_SensitivityScenarios!CO665&gt;'OnSSET_original_NoMG-PV-Diesel'!AE665,'OnSSET_original_NoMG-PV-Diesel'!AD665,LCOE_SensitivityScenarios!CP665)</f>
        <v>SA_Diesel</v>
      </c>
      <c r="P666" s="40" t="str">
        <f>IF(LCOE_SensitivityScenarios!CT665&gt;'OnSSET_original_NoMG-PV-Diesel'!AE665,'OnSSET_original_NoMG-PV-Diesel'!AD665,LCOE_SensitivityScenarios!CU665)</f>
        <v>SA_Diesel</v>
      </c>
      <c r="Q666" s="38">
        <f>IF(LCOE_SensitivityScenarios!BF665&gt;'OnSSET_original_NoMG-PV-Diesel'!M665,'OnSSET_original_NoMG-PV-Diesel'!M665,LCOE_SensitivityScenarios!BF665)</f>
        <v>0.44045969724699702</v>
      </c>
      <c r="R666" s="28">
        <f>MIN('OnSSET_original_NoMG-PV-Diesel'!E665:I665,LCOE_SensitivityScenarios!BK665)</f>
        <v>0.44045969724699702</v>
      </c>
      <c r="S666" s="28">
        <f>MIN('OnSSET_original_NoMG-PV-Diesel'!E665:I665,LCOE_SensitivityScenarios!BP665)</f>
        <v>0.44045969724699702</v>
      </c>
      <c r="T666" s="27">
        <f>MIN('OnSSET_original_NoMG-PV-Diesel'!N665:R665,LCOE_SensitivityScenarios!BU665)</f>
        <v>0.44045969724699702</v>
      </c>
      <c r="U666" s="28">
        <f>MIN('OnSSET_original_NoMG-PV-Diesel'!N665:R665,LCOE_SensitivityScenarios!BZ665)</f>
        <v>0.44045969724699702</v>
      </c>
      <c r="V666" s="29">
        <f>MIN('OnSSET_original_NoMG-PV-Diesel'!N665:R665,LCOE_SensitivityScenarios!CE665)</f>
        <v>0.44045969724699702</v>
      </c>
      <c r="W666" s="28">
        <f>MIN('OnSSET_original_NoMG-PV-Diesel'!W665:AA665,LCOE_SensitivityScenarios!CJ665)</f>
        <v>0.284416780973961</v>
      </c>
      <c r="X666" s="28">
        <f>MIN('OnSSET_original_NoMG-PV-Diesel'!W665:AA665,LCOE_SensitivityScenarios!CO665)</f>
        <v>0.284416780973961</v>
      </c>
      <c r="Y666" s="29">
        <f>MIN('OnSSET_original_NoMG-PV-Diesel'!W665:AA665,LCOE_SensitivityScenarios!CT665)</f>
        <v>0.284416780973961</v>
      </c>
      <c r="Z666">
        <f>IF(H666='OnSSET_original_NoMG-PV-Diesel'!L665,'OnSSET_original_NoMG-PV-Diesel'!K665,"wait")</f>
        <v>14.363899371237499</v>
      </c>
      <c r="AA666">
        <f>IF(I666='OnSSET_original_NoMG-PV-Diesel'!L665,'OnSSET_original_NoMG-PV-Diesel'!K665,"wait")</f>
        <v>14.363899371237499</v>
      </c>
      <c r="AB666">
        <f>IF(J666='OnSSET_original_NoMG-PV-Diesel'!L665,'OnSSET_original_NoMG-PV-Diesel'!K665,"wait")</f>
        <v>14.363899371237499</v>
      </c>
      <c r="AC666">
        <f>IF(K666='OnSSET_original_NoMG-PV-Diesel'!U665,'OnSSET_original_NoMG-PV-Diesel'!T665,"wait")</f>
        <v>13.306901113235901</v>
      </c>
      <c r="AD666">
        <f>IF(L666='OnSSET_original_NoMG-PV-Diesel'!U665,'OnSSET_original_NoMG-PV-Diesel'!T665,"wait")</f>
        <v>13.306901113235901</v>
      </c>
      <c r="AE666">
        <f>IF(M666='OnSSET_original_NoMG-PV-Diesel'!U665,'OnSSET_original_NoMG-PV-Diesel'!T665,"wait")</f>
        <v>13.306901113235901</v>
      </c>
      <c r="AF666">
        <f>IF(N666='OnSSET_original_NoMG-PV-Diesel'!AD665,'OnSSET_original_NoMG-PV-Diesel'!AC665,"wait")</f>
        <v>10.5325033742845</v>
      </c>
      <c r="AG666">
        <f>IF(O666='OnSSET_original_NoMG-PV-Diesel'!AD665,'OnSSET_original_NoMG-PV-Diesel'!AC665,"wait")</f>
        <v>10.5325033742845</v>
      </c>
      <c r="AH666">
        <f>IF(P666='OnSSET_original_NoMG-PV-Diesel'!AD665,'OnSSET_original_NoMG-PV-Diesel'!AC665,"wait")</f>
        <v>10.5325033742845</v>
      </c>
      <c r="AR666">
        <v>75.977000000000004</v>
      </c>
      <c r="AS666">
        <v>75.977000000000004</v>
      </c>
      <c r="AT666">
        <v>36.049999999999997</v>
      </c>
      <c r="AU666">
        <v>16.876999999999999</v>
      </c>
      <c r="AV666">
        <v>48317.393459999999</v>
      </c>
      <c r="AW666">
        <v>0</v>
      </c>
      <c r="AX666">
        <v>7796.0533459999997</v>
      </c>
      <c r="AZ666">
        <f>SUMIF([1]base!$A$2:$A$169,B666,[1]base!$V$2:$V$169)</f>
        <v>0</v>
      </c>
      <c r="BA666">
        <f>SUMIF([2]s1!$A$2:$A$275,B666,[2]s1!$U$2:$U$275)</f>
        <v>0</v>
      </c>
      <c r="BB666">
        <f>SUMIF([3]s2!$A$2:$A$115,B666,[3]s2!$U$2:$U$115)</f>
        <v>0</v>
      </c>
      <c r="BC666">
        <f>SUMIF([4]s3!$A$2:$A$245,B666,[4]s3!$U$2:$U$245)</f>
        <v>0</v>
      </c>
      <c r="BD666">
        <f>SUMIF([5]s4!$A$2:$A$74,B666,[5]s4!$U$2:$U$74)</f>
        <v>0</v>
      </c>
      <c r="BF666">
        <f t="shared" si="55"/>
        <v>0</v>
      </c>
      <c r="BG666">
        <f t="shared" si="56"/>
        <v>0</v>
      </c>
      <c r="BH666">
        <f t="shared" si="57"/>
        <v>0</v>
      </c>
      <c r="BI666">
        <f t="shared" si="58"/>
        <v>0</v>
      </c>
      <c r="BJ666">
        <f t="shared" si="59"/>
        <v>0</v>
      </c>
      <c r="BL666" t="s">
        <v>114</v>
      </c>
      <c r="BM666" s="23">
        <v>67465.988639999996</v>
      </c>
      <c r="BN666" s="23">
        <v>13.30690111</v>
      </c>
      <c r="BP666" t="s">
        <v>186</v>
      </c>
      <c r="BQ666" s="23">
        <v>67465.988639999996</v>
      </c>
      <c r="BR666" s="23">
        <v>13.30690111</v>
      </c>
      <c r="BT666" t="s">
        <v>183</v>
      </c>
      <c r="BU666" s="23">
        <v>13060.418949999999</v>
      </c>
      <c r="BV666" s="23">
        <v>10.532503370000001</v>
      </c>
    </row>
    <row r="667" spans="1:74" x14ac:dyDescent="0.25">
      <c r="A667">
        <v>1</v>
      </c>
      <c r="B667" s="15">
        <v>10297</v>
      </c>
      <c r="C667" s="15">
        <v>-64.611703899999995</v>
      </c>
      <c r="D667" s="15">
        <v>-19.724296930000001</v>
      </c>
      <c r="E667" s="16">
        <v>1</v>
      </c>
      <c r="F667" s="19">
        <v>21488.535883738201</v>
      </c>
      <c r="G667" s="19">
        <v>59.310064042943992</v>
      </c>
      <c r="H667" s="16" t="str">
        <f>IF(LCOE_SensitivityScenarios!BF666&gt;'OnSSET_original_NoMG-PV-Diesel'!M666,'OnSSET_original_NoMG-PV-Diesel'!L666,LCOE_SensitivityScenarios!BG666)</f>
        <v>SA_Diesel</v>
      </c>
      <c r="I667" s="39" t="str">
        <f>IF(LCOE_SensitivityScenarios!BK666&gt;'OnSSET_original_NoMG-PV-Diesel'!M666,'OnSSET_original_NoMG-PV-Diesel'!L666,LCOE_SensitivityScenarios!BL666)</f>
        <v>SA_Diesel</v>
      </c>
      <c r="J667" s="39" t="str">
        <f>IF(LCOE_SensitivityScenarios!BP666&gt;'OnSSET_original_NoMG-PV-Diesel'!M666,'OnSSET_original_NoMG-PV-Diesel'!L666,LCOE_SensitivityScenarios!BQ666)</f>
        <v>SA_Diesel</v>
      </c>
      <c r="K667" s="38" t="str">
        <f>IF(LCOE_SensitivityScenarios!BU666&gt;'OnSSET_original_NoMG-PV-Diesel'!V666,'OnSSET_original_NoMG-PV-Diesel'!U666,LCOE_SensitivityScenarios!BV666)</f>
        <v>SA_Diesel</v>
      </c>
      <c r="L667" s="39" t="str">
        <f>IF(LCOE_SensitivityScenarios!BZ666&gt;'OnSSET_original_NoMG-PV-Diesel'!V666,'OnSSET_original_NoMG-PV-Diesel'!U666,LCOE_SensitivityScenarios!CA666)</f>
        <v>SA_Diesel</v>
      </c>
      <c r="M667" s="40" t="str">
        <f>IF(LCOE_SensitivityScenarios!CE666&gt;'OnSSET_original_NoMG-PV-Diesel'!V666,'OnSSET_original_NoMG-PV-Diesel'!U666,LCOE_SensitivityScenarios!CF666)</f>
        <v>SA_Diesel</v>
      </c>
      <c r="N667" s="39" t="str">
        <f>IF(LCOE_SensitivityScenarios!CJ666&gt;'OnSSET_original_NoMG-PV-Diesel'!AE666,'OnSSET_original_NoMG-PV-Diesel'!AD666,LCOE_SensitivityScenarios!CK666)</f>
        <v>SA_Diesel</v>
      </c>
      <c r="O667" s="39" t="str">
        <f>IF(LCOE_SensitivityScenarios!CO666&gt;'OnSSET_original_NoMG-PV-Diesel'!AE666,'OnSSET_original_NoMG-PV-Diesel'!AD666,LCOE_SensitivityScenarios!CP666)</f>
        <v>SA_Diesel</v>
      </c>
      <c r="P667" s="40" t="str">
        <f>IF(LCOE_SensitivityScenarios!CT666&gt;'OnSSET_original_NoMG-PV-Diesel'!AE666,'OnSSET_original_NoMG-PV-Diesel'!AD666,LCOE_SensitivityScenarios!CU666)</f>
        <v>SA_Diesel</v>
      </c>
      <c r="Q667" s="38">
        <f>IF(LCOE_SensitivityScenarios!BF666&gt;'OnSSET_original_NoMG-PV-Diesel'!M666,'OnSSET_original_NoMG-PV-Diesel'!M666,LCOE_SensitivityScenarios!BF666)</f>
        <v>0.45210856181439302</v>
      </c>
      <c r="R667" s="28">
        <f>MIN('OnSSET_original_NoMG-PV-Diesel'!E666:I666,LCOE_SensitivityScenarios!BK666)</f>
        <v>0.45210856181439302</v>
      </c>
      <c r="S667" s="28">
        <f>MIN('OnSSET_original_NoMG-PV-Diesel'!E666:I666,LCOE_SensitivityScenarios!BP666)</f>
        <v>0.45210856181439302</v>
      </c>
      <c r="T667" s="27">
        <f>MIN('OnSSET_original_NoMG-PV-Diesel'!N666:R666,LCOE_SensitivityScenarios!BU666)</f>
        <v>0.33704192864490101</v>
      </c>
      <c r="U667" s="28">
        <f>MIN('OnSSET_original_NoMG-PV-Diesel'!N666:R666,LCOE_SensitivityScenarios!BZ666)</f>
        <v>0.33704192864490101</v>
      </c>
      <c r="V667" s="29">
        <f>MIN('OnSSET_original_NoMG-PV-Diesel'!N666:R666,LCOE_SensitivityScenarios!CE666)</f>
        <v>0.33704192864490101</v>
      </c>
      <c r="W667" s="28">
        <f>MIN('OnSSET_original_NoMG-PV-Diesel'!W666:AA666,LCOE_SensitivityScenarios!CJ666)</f>
        <v>0.18788147824000501</v>
      </c>
      <c r="X667" s="28">
        <f>MIN('OnSSET_original_NoMG-PV-Diesel'!W666:AA666,LCOE_SensitivityScenarios!CO666)</f>
        <v>0.18788147824000501</v>
      </c>
      <c r="Y667" s="29">
        <f>MIN('OnSSET_original_NoMG-PV-Diesel'!W666:AA666,LCOE_SensitivityScenarios!CT666)</f>
        <v>0.18788147824000501</v>
      </c>
      <c r="Z667">
        <f>IF(H667='OnSSET_original_NoMG-PV-Diesel'!L666,'OnSSET_original_NoMG-PV-Diesel'!K666,"wait")</f>
        <v>13.7751592900728</v>
      </c>
      <c r="AA667">
        <f>IF(I667='OnSSET_original_NoMG-PV-Diesel'!L666,'OnSSET_original_NoMG-PV-Diesel'!K666,"wait")</f>
        <v>13.7751592900728</v>
      </c>
      <c r="AB667">
        <f>IF(J667='OnSSET_original_NoMG-PV-Diesel'!L666,'OnSSET_original_NoMG-PV-Diesel'!K666,"wait")</f>
        <v>13.7751592900728</v>
      </c>
      <c r="AC667">
        <f>IF(K667='OnSSET_original_NoMG-PV-Diesel'!U666,'OnSSET_original_NoMG-PV-Diesel'!T666,"wait")</f>
        <v>9.8121168418896101</v>
      </c>
      <c r="AD667">
        <f>IF(L667='OnSSET_original_NoMG-PV-Diesel'!U666,'OnSSET_original_NoMG-PV-Diesel'!T666,"wait")</f>
        <v>9.8121168418896101</v>
      </c>
      <c r="AE667">
        <f>IF(M667='OnSSET_original_NoMG-PV-Diesel'!U666,'OnSSET_original_NoMG-PV-Diesel'!T666,"wait")</f>
        <v>9.8121168418896101</v>
      </c>
      <c r="AF667">
        <f>IF(N667='OnSSET_original_NoMG-PV-Diesel'!AD666,'OnSSET_original_NoMG-PV-Diesel'!AC666,"wait")</f>
        <v>9.8121168418896101</v>
      </c>
      <c r="AG667">
        <f>IF(O667='OnSSET_original_NoMG-PV-Diesel'!AD666,'OnSSET_original_NoMG-PV-Diesel'!AC666,"wait")</f>
        <v>9.8121168418896101</v>
      </c>
      <c r="AH667">
        <f>IF(P667='OnSSET_original_NoMG-PV-Diesel'!AD666,'OnSSET_original_NoMG-PV-Diesel'!AC666,"wait")</f>
        <v>9.8121168418896101</v>
      </c>
      <c r="AR667">
        <v>89.616</v>
      </c>
      <c r="AS667">
        <v>54.497</v>
      </c>
      <c r="AT667">
        <v>3.2000000000000001E-2</v>
      </c>
      <c r="AU667">
        <v>0.33600000000000002</v>
      </c>
      <c r="AV667">
        <v>48317.393459999999</v>
      </c>
      <c r="AW667">
        <v>0</v>
      </c>
      <c r="AX667">
        <v>7796.0533459999997</v>
      </c>
      <c r="AZ667">
        <f>SUMIF([1]base!$A$2:$A$169,B667,[1]base!$V$2:$V$169)</f>
        <v>0</v>
      </c>
      <c r="BA667">
        <f>SUMIF([2]s1!$A$2:$A$275,B667,[2]s1!$U$2:$U$275)</f>
        <v>0</v>
      </c>
      <c r="BB667">
        <f>SUMIF([3]s2!$A$2:$A$115,B667,[3]s2!$U$2:$U$115)</f>
        <v>0</v>
      </c>
      <c r="BC667">
        <f>SUMIF([4]s3!$A$2:$A$245,B667,[4]s3!$U$2:$U$245)</f>
        <v>0</v>
      </c>
      <c r="BD667">
        <f>SUMIF([5]s4!$A$2:$A$74,B667,[5]s4!$U$2:$U$74)</f>
        <v>0</v>
      </c>
      <c r="BF667">
        <f t="shared" si="55"/>
        <v>0</v>
      </c>
      <c r="BG667">
        <f t="shared" si="56"/>
        <v>0</v>
      </c>
      <c r="BH667">
        <f t="shared" si="57"/>
        <v>0</v>
      </c>
      <c r="BI667">
        <f t="shared" si="58"/>
        <v>0</v>
      </c>
      <c r="BJ667">
        <f t="shared" si="59"/>
        <v>0</v>
      </c>
      <c r="BL667" t="s">
        <v>113</v>
      </c>
      <c r="BM667" s="23">
        <v>12167.131799999999</v>
      </c>
      <c r="BN667" s="23">
        <v>9.812116842</v>
      </c>
      <c r="BP667" t="s">
        <v>183</v>
      </c>
      <c r="BQ667" s="23">
        <v>12167.131799999999</v>
      </c>
      <c r="BR667" s="23">
        <v>9.812116842</v>
      </c>
      <c r="BT667" t="s">
        <v>183</v>
      </c>
      <c r="BU667" s="23">
        <v>12167.131799999999</v>
      </c>
      <c r="BV667" s="23">
        <v>9.812116842</v>
      </c>
    </row>
    <row r="668" spans="1:74" x14ac:dyDescent="0.25">
      <c r="A668">
        <v>1</v>
      </c>
      <c r="B668" s="15">
        <v>10298</v>
      </c>
      <c r="C668" s="15">
        <v>-65.322744</v>
      </c>
      <c r="D668" s="15">
        <v>-19.030315000000002</v>
      </c>
      <c r="E668" s="16">
        <v>1</v>
      </c>
      <c r="F668" s="19">
        <v>74239.127244819902</v>
      </c>
      <c r="G668" s="19">
        <v>68.482978407637816</v>
      </c>
      <c r="H668" s="16" t="str">
        <f>IF(LCOE_SensitivityScenarios!BF667&gt;'OnSSET_original_NoMG-PV-Diesel'!M667,'OnSSET_original_NoMG-PV-Diesel'!L667,LCOE_SensitivityScenarios!BG667)</f>
        <v>Grid_extension</v>
      </c>
      <c r="I668" s="39" t="str">
        <f>IF(LCOE_SensitivityScenarios!BK667&gt;'OnSSET_original_NoMG-PV-Diesel'!M667,'OnSSET_original_NoMG-PV-Diesel'!L667,LCOE_SensitivityScenarios!BL667)</f>
        <v>Grid_extension</v>
      </c>
      <c r="J668" s="39" t="str">
        <f>IF(LCOE_SensitivityScenarios!BP667&gt;'OnSSET_original_NoMG-PV-Diesel'!M667,'OnSSET_original_NoMG-PV-Diesel'!L667,LCOE_SensitivityScenarios!BQ667)</f>
        <v>Grid_extension</v>
      </c>
      <c r="K668" s="38" t="str">
        <f>IF(LCOE_SensitivityScenarios!BU667&gt;'OnSSET_original_NoMG-PV-Diesel'!V667,'OnSSET_original_NoMG-PV-Diesel'!U667,LCOE_SensitivityScenarios!BV667)</f>
        <v>SA_Diesel</v>
      </c>
      <c r="L668" s="39" t="str">
        <f>IF(LCOE_SensitivityScenarios!BZ667&gt;'OnSSET_original_NoMG-PV-Diesel'!V667,'OnSSET_original_NoMG-PV-Diesel'!U667,LCOE_SensitivityScenarios!CA667)</f>
        <v>MG_Hybrid</v>
      </c>
      <c r="M668" s="40" t="str">
        <f>IF(LCOE_SensitivityScenarios!CE667&gt;'OnSSET_original_NoMG-PV-Diesel'!V667,'OnSSET_original_NoMG-PV-Diesel'!U667,LCOE_SensitivityScenarios!CF667)</f>
        <v>SA_Diesel</v>
      </c>
      <c r="N668" s="39" t="str">
        <f>IF(LCOE_SensitivityScenarios!CJ667&gt;'OnSSET_original_NoMG-PV-Diesel'!AE667,'OnSSET_original_NoMG-PV-Diesel'!AD667,LCOE_SensitivityScenarios!CK667)</f>
        <v>SA_Diesel</v>
      </c>
      <c r="O668" s="39" t="str">
        <f>IF(LCOE_SensitivityScenarios!CO667&gt;'OnSSET_original_NoMG-PV-Diesel'!AE667,'OnSSET_original_NoMG-PV-Diesel'!AD667,LCOE_SensitivityScenarios!CP667)</f>
        <v>SA_Diesel</v>
      </c>
      <c r="P668" s="40" t="str">
        <f>IF(LCOE_SensitivityScenarios!CT667&gt;'OnSSET_original_NoMG-PV-Diesel'!AE667,'OnSSET_original_NoMG-PV-Diesel'!AD667,LCOE_SensitivityScenarios!CU667)</f>
        <v>SA_Diesel</v>
      </c>
      <c r="Q668" s="38">
        <f>IF(LCOE_SensitivityScenarios!BF667&gt;'OnSSET_original_NoMG-PV-Diesel'!M667,'OnSSET_original_NoMG-PV-Diesel'!M667,LCOE_SensitivityScenarios!BF667)</f>
        <v>0.32906285586173201</v>
      </c>
      <c r="R668" s="28">
        <f>MIN('OnSSET_original_NoMG-PV-Diesel'!E667:I667,LCOE_SensitivityScenarios!BK667)</f>
        <v>0.32906285586173201</v>
      </c>
      <c r="S668" s="28">
        <f>MIN('OnSSET_original_NoMG-PV-Diesel'!E667:I667,LCOE_SensitivityScenarios!BP667)</f>
        <v>0.32906285586173201</v>
      </c>
      <c r="T668" s="27">
        <f>MIN('OnSSET_original_NoMG-PV-Diesel'!N667:R667,LCOE_SensitivityScenarios!BU667)</f>
        <v>0.30151157416643198</v>
      </c>
      <c r="U668" s="28">
        <f>MIN('OnSSET_original_NoMG-PV-Diesel'!N667:R667,LCOE_SensitivityScenarios!BZ667)</f>
        <v>0.29522792997581498</v>
      </c>
      <c r="V668" s="29">
        <f>MIN('OnSSET_original_NoMG-PV-Diesel'!N667:R667,LCOE_SensitivityScenarios!CE667)</f>
        <v>0.30151157416643198</v>
      </c>
      <c r="W668" s="28">
        <f>MIN('OnSSET_original_NoMG-PV-Diesel'!W667:AA667,LCOE_SensitivityScenarios!CJ667)</f>
        <v>0.17581456539826101</v>
      </c>
      <c r="X668" s="28">
        <f>MIN('OnSSET_original_NoMG-PV-Diesel'!W667:AA667,LCOE_SensitivityScenarios!CO667)</f>
        <v>0.17581456539826101</v>
      </c>
      <c r="Y668" s="29">
        <f>MIN('OnSSET_original_NoMG-PV-Diesel'!W667:AA667,LCOE_SensitivityScenarios!CT667)</f>
        <v>0.17581456539826101</v>
      </c>
      <c r="Z668">
        <f>IF(H668='OnSSET_original_NoMG-PV-Diesel'!L667,'OnSSET_original_NoMG-PV-Diesel'!K667,"wait")</f>
        <v>15.980829113172501</v>
      </c>
      <c r="AA668">
        <f>IF(I668='OnSSET_original_NoMG-PV-Diesel'!L667,'OnSSET_original_NoMG-PV-Diesel'!K667,"wait")</f>
        <v>15.980829113172501</v>
      </c>
      <c r="AB668">
        <f>IF(J668='OnSSET_original_NoMG-PV-Diesel'!L667,'OnSSET_original_NoMG-PV-Diesel'!K667,"wait")</f>
        <v>15.980829113172501</v>
      </c>
      <c r="AC668">
        <f>IF(K668='OnSSET_original_NoMG-PV-Diesel'!U667,'OnSSET_original_NoMG-PV-Diesel'!T667,"wait")</f>
        <v>33.899144860648299</v>
      </c>
      <c r="AD668" t="str">
        <f>IF(L668='OnSSET_original_NoMG-PV-Diesel'!U667,'OnSSET_original_NoMG-PV-Diesel'!T667,"wait")</f>
        <v>wait</v>
      </c>
      <c r="AE668">
        <f>IF(M668='OnSSET_original_NoMG-PV-Diesel'!U667,'OnSSET_original_NoMG-PV-Diesel'!T667,"wait")</f>
        <v>33.899144860648299</v>
      </c>
      <c r="AF668">
        <f>IF(N668='OnSSET_original_NoMG-PV-Diesel'!AD667,'OnSSET_original_NoMG-PV-Diesel'!AC667,"wait")</f>
        <v>33.899144860648299</v>
      </c>
      <c r="AG668">
        <f>IF(O668='OnSSET_original_NoMG-PV-Diesel'!AD667,'OnSSET_original_NoMG-PV-Diesel'!AC667,"wait")</f>
        <v>33.899144860648299</v>
      </c>
      <c r="AH668">
        <f>IF(P668='OnSSET_original_NoMG-PV-Diesel'!AD667,'OnSSET_original_NoMG-PV-Diesel'!AC667,"wait")</f>
        <v>33.899144860648299</v>
      </c>
      <c r="AR668">
        <v>4.1260000000000003</v>
      </c>
      <c r="AS668">
        <v>4.1260000000000003</v>
      </c>
      <c r="AT668">
        <v>1.6359999999999999</v>
      </c>
      <c r="AU668">
        <v>0.91799999999999904</v>
      </c>
      <c r="AV668">
        <v>50450.458639999997</v>
      </c>
      <c r="AW668">
        <v>35858.455569999998</v>
      </c>
      <c r="AX668">
        <v>8560.3723009999994</v>
      </c>
      <c r="AZ668">
        <f>SUMIF([1]base!$A$2:$A$169,B668,[1]base!$V$2:$V$169)</f>
        <v>0</v>
      </c>
      <c r="BA668">
        <f>SUMIF([2]s1!$A$2:$A$275,B668,[2]s1!$U$2:$U$275)</f>
        <v>0</v>
      </c>
      <c r="BB668">
        <f>SUMIF([3]s2!$A$2:$A$115,B668,[3]s2!$U$2:$U$115)</f>
        <v>0</v>
      </c>
      <c r="BC668">
        <f>SUMIF([4]s3!$A$2:$A$245,B668,[4]s3!$U$2:$U$245)</f>
        <v>0</v>
      </c>
      <c r="BD668">
        <f>SUMIF([5]s4!$A$2:$A$74,B668,[5]s4!$U$2:$U$74)</f>
        <v>0</v>
      </c>
      <c r="BF668">
        <f t="shared" si="55"/>
        <v>0</v>
      </c>
      <c r="BG668">
        <f t="shared" si="56"/>
        <v>0</v>
      </c>
      <c r="BH668">
        <f t="shared" si="57"/>
        <v>0</v>
      </c>
      <c r="BI668">
        <f t="shared" si="58"/>
        <v>0</v>
      </c>
      <c r="BJ668">
        <f t="shared" si="59"/>
        <v>0</v>
      </c>
      <c r="BL668" t="s">
        <v>115</v>
      </c>
      <c r="BM668" s="23">
        <v>145598.6594</v>
      </c>
      <c r="BN668" s="23">
        <v>19.587324559999999</v>
      </c>
      <c r="BP668" t="s">
        <v>183</v>
      </c>
      <c r="BQ668" s="23">
        <v>42035.308989999998</v>
      </c>
      <c r="BR668" s="23">
        <v>33.89914486</v>
      </c>
      <c r="BT668" t="s">
        <v>183</v>
      </c>
      <c r="BU668" s="23">
        <v>42035.308989999998</v>
      </c>
      <c r="BV668" s="23">
        <v>33.89914486</v>
      </c>
    </row>
    <row r="669" spans="1:74" x14ac:dyDescent="0.25">
      <c r="A669">
        <v>1</v>
      </c>
      <c r="B669" s="15">
        <v>10302</v>
      </c>
      <c r="C669" s="15">
        <v>-64.398463910000004</v>
      </c>
      <c r="D669" s="15">
        <v>-19.042139630000001</v>
      </c>
      <c r="E669" s="16">
        <v>1</v>
      </c>
      <c r="F669" s="19">
        <v>17762.508656126702</v>
      </c>
      <c r="G669" s="19">
        <v>64.006380515342386</v>
      </c>
      <c r="H669" s="16" t="str">
        <f>IF(LCOE_SensitivityScenarios!BF668&gt;'OnSSET_original_NoMG-PV-Diesel'!M668,'OnSSET_original_NoMG-PV-Diesel'!L668,LCOE_SensitivityScenarios!BG668)</f>
        <v>SA_PV</v>
      </c>
      <c r="I669" s="39" t="str">
        <f>IF(LCOE_SensitivityScenarios!BK668&gt;'OnSSET_original_NoMG-PV-Diesel'!M668,'OnSSET_original_NoMG-PV-Diesel'!L668,LCOE_SensitivityScenarios!BL668)</f>
        <v>SA_PV</v>
      </c>
      <c r="J669" s="39" t="str">
        <f>IF(LCOE_SensitivityScenarios!BP668&gt;'OnSSET_original_NoMG-PV-Diesel'!M668,'OnSSET_original_NoMG-PV-Diesel'!L668,LCOE_SensitivityScenarios!BQ668)</f>
        <v>SA_PV</v>
      </c>
      <c r="K669" s="38" t="str">
        <f>IF(LCOE_SensitivityScenarios!BU668&gt;'OnSSET_original_NoMG-PV-Diesel'!V668,'OnSSET_original_NoMG-PV-Diesel'!U668,LCOE_SensitivityScenarios!BV668)</f>
        <v>SA_Diesel</v>
      </c>
      <c r="L669" s="39" t="str">
        <f>IF(LCOE_SensitivityScenarios!BZ668&gt;'OnSSET_original_NoMG-PV-Diesel'!V668,'OnSSET_original_NoMG-PV-Diesel'!U668,LCOE_SensitivityScenarios!CA668)</f>
        <v>SA_Diesel</v>
      </c>
      <c r="M669" s="40" t="str">
        <f>IF(LCOE_SensitivityScenarios!CE668&gt;'OnSSET_original_NoMG-PV-Diesel'!V668,'OnSSET_original_NoMG-PV-Diesel'!U668,LCOE_SensitivityScenarios!CF668)</f>
        <v>SA_Diesel</v>
      </c>
      <c r="N669" s="39" t="str">
        <f>IF(LCOE_SensitivityScenarios!CJ668&gt;'OnSSET_original_NoMG-PV-Diesel'!AE668,'OnSSET_original_NoMG-PV-Diesel'!AD668,LCOE_SensitivityScenarios!CK668)</f>
        <v>SA_Diesel</v>
      </c>
      <c r="O669" s="39" t="str">
        <f>IF(LCOE_SensitivityScenarios!CO668&gt;'OnSSET_original_NoMG-PV-Diesel'!AE668,'OnSSET_original_NoMG-PV-Diesel'!AD668,LCOE_SensitivityScenarios!CP668)</f>
        <v>SA_Diesel</v>
      </c>
      <c r="P669" s="40" t="str">
        <f>IF(LCOE_SensitivityScenarios!CT668&gt;'OnSSET_original_NoMG-PV-Diesel'!AE668,'OnSSET_original_NoMG-PV-Diesel'!AD668,LCOE_SensitivityScenarios!CU668)</f>
        <v>SA_Diesel</v>
      </c>
      <c r="Q669" s="38">
        <f>IF(LCOE_SensitivityScenarios!BF668&gt;'OnSSET_original_NoMG-PV-Diesel'!M668,'OnSSET_original_NoMG-PV-Diesel'!M668,LCOE_SensitivityScenarios!BF668)</f>
        <v>0.47877445256203199</v>
      </c>
      <c r="R669" s="28">
        <f>MIN('OnSSET_original_NoMG-PV-Diesel'!E668:I668,LCOE_SensitivityScenarios!BK668)</f>
        <v>0.47877445256203199</v>
      </c>
      <c r="S669" s="28">
        <f>MIN('OnSSET_original_NoMG-PV-Diesel'!E668:I668,LCOE_SensitivityScenarios!BP668)</f>
        <v>0.47877445256203199</v>
      </c>
      <c r="T669" s="27">
        <f>MIN('OnSSET_original_NoMG-PV-Diesel'!N668:R668,LCOE_SensitivityScenarios!BU668)</f>
        <v>0.46139816931954503</v>
      </c>
      <c r="U669" s="28">
        <f>MIN('OnSSET_original_NoMG-PV-Diesel'!N668:R668,LCOE_SensitivityScenarios!BZ668)</f>
        <v>0.46139816931954503</v>
      </c>
      <c r="V669" s="29">
        <f>MIN('OnSSET_original_NoMG-PV-Diesel'!N668:R668,LCOE_SensitivityScenarios!CE668)</f>
        <v>0.46139816931954503</v>
      </c>
      <c r="W669" s="28">
        <f>MIN('OnSSET_original_NoMG-PV-Diesel'!W668:AA668,LCOE_SensitivityScenarios!CJ668)</f>
        <v>0.23011567318611101</v>
      </c>
      <c r="X669" s="28">
        <f>MIN('OnSSET_original_NoMG-PV-Diesel'!W668:AA668,LCOE_SensitivityScenarios!CO668)</f>
        <v>0.23011567318611101</v>
      </c>
      <c r="Y669" s="29">
        <f>MIN('OnSSET_original_NoMG-PV-Diesel'!W668:AA668,LCOE_SensitivityScenarios!CT668)</f>
        <v>0.23011567318611101</v>
      </c>
      <c r="Z669">
        <f>IF(H669='OnSSET_original_NoMG-PV-Diesel'!L668,'OnSSET_original_NoMG-PV-Diesel'!K668,"wait")</f>
        <v>14.0514775200431</v>
      </c>
      <c r="AA669">
        <f>IF(I669='OnSSET_original_NoMG-PV-Diesel'!L668,'OnSSET_original_NoMG-PV-Diesel'!K668,"wait")</f>
        <v>14.0514775200431</v>
      </c>
      <c r="AB669">
        <f>IF(J669='OnSSET_original_NoMG-PV-Diesel'!L668,'OnSSET_original_NoMG-PV-Diesel'!K668,"wait")</f>
        <v>14.0514775200431</v>
      </c>
      <c r="AC669">
        <f>IF(K669='OnSSET_original_NoMG-PV-Diesel'!U668,'OnSSET_original_NoMG-PV-Diesel'!T668,"wait")</f>
        <v>8.1107345461765803</v>
      </c>
      <c r="AD669">
        <f>IF(L669='OnSSET_original_NoMG-PV-Diesel'!U668,'OnSSET_original_NoMG-PV-Diesel'!T668,"wait")</f>
        <v>8.1107345461765803</v>
      </c>
      <c r="AE669">
        <f>IF(M669='OnSSET_original_NoMG-PV-Diesel'!U668,'OnSSET_original_NoMG-PV-Diesel'!T668,"wait")</f>
        <v>8.1107345461765803</v>
      </c>
      <c r="AF669">
        <f>IF(N669='OnSSET_original_NoMG-PV-Diesel'!AD668,'OnSSET_original_NoMG-PV-Diesel'!AC668,"wait")</f>
        <v>8.1107345461765803</v>
      </c>
      <c r="AG669">
        <f>IF(O669='OnSSET_original_NoMG-PV-Diesel'!AD668,'OnSSET_original_NoMG-PV-Diesel'!AC668,"wait")</f>
        <v>8.1107345461765803</v>
      </c>
      <c r="AH669">
        <f>IF(P669='OnSSET_original_NoMG-PV-Diesel'!AD668,'OnSSET_original_NoMG-PV-Diesel'!AC668,"wait")</f>
        <v>8.1107345461765803</v>
      </c>
      <c r="AR669">
        <v>80.902000000000001</v>
      </c>
      <c r="AS669">
        <v>19.119</v>
      </c>
      <c r="AT669">
        <v>1.651</v>
      </c>
      <c r="AU669">
        <v>5.7999999999999899E-2</v>
      </c>
      <c r="AV669">
        <v>49609.142979999997</v>
      </c>
      <c r="AW669">
        <v>0</v>
      </c>
      <c r="AX669">
        <v>8254.6447200000002</v>
      </c>
      <c r="AZ669">
        <f>SUMIF([1]base!$A$2:$A$169,B669,[1]base!$V$2:$V$169)</f>
        <v>0</v>
      </c>
      <c r="BA669">
        <f>SUMIF([2]s1!$A$2:$A$275,B669,[2]s1!$U$2:$U$275)</f>
        <v>0</v>
      </c>
      <c r="BB669">
        <f>SUMIF([3]s2!$A$2:$A$115,B669,[3]s2!$U$2:$U$115)</f>
        <v>0</v>
      </c>
      <c r="BC669">
        <f>SUMIF([4]s3!$A$2:$A$245,B669,[4]s3!$U$2:$U$245)</f>
        <v>0</v>
      </c>
      <c r="BD669">
        <f>SUMIF([5]s4!$A$2:$A$74,B669,[5]s4!$U$2:$U$74)</f>
        <v>0</v>
      </c>
      <c r="BF669">
        <f t="shared" si="55"/>
        <v>0</v>
      </c>
      <c r="BG669">
        <f t="shared" si="56"/>
        <v>0</v>
      </c>
      <c r="BH669">
        <f t="shared" si="57"/>
        <v>0</v>
      </c>
      <c r="BI669">
        <f t="shared" si="58"/>
        <v>0</v>
      </c>
      <c r="BJ669">
        <f t="shared" si="59"/>
        <v>0</v>
      </c>
      <c r="BL669" t="s">
        <v>114</v>
      </c>
      <c r="BM669" s="23">
        <v>56472.662279999997</v>
      </c>
      <c r="BN669" s="23">
        <v>9.7703567969999998</v>
      </c>
      <c r="BP669" t="s">
        <v>183</v>
      </c>
      <c r="BQ669" s="23">
        <v>10057.39921</v>
      </c>
      <c r="BR669" s="23">
        <v>8.1107345459999998</v>
      </c>
      <c r="BT669" t="s">
        <v>183</v>
      </c>
      <c r="BU669" s="23">
        <v>10057.39921</v>
      </c>
      <c r="BV669" s="23">
        <v>8.1107345459999998</v>
      </c>
    </row>
    <row r="670" spans="1:74" x14ac:dyDescent="0.25">
      <c r="A670">
        <v>1</v>
      </c>
      <c r="B670" s="15">
        <v>10310</v>
      </c>
      <c r="C670" s="15">
        <v>-64.654608359999997</v>
      </c>
      <c r="D670" s="15">
        <v>-20.036953090000001</v>
      </c>
      <c r="E670" s="16">
        <v>1</v>
      </c>
      <c r="F670" s="19">
        <v>28614.212866980499</v>
      </c>
      <c r="G670" s="19">
        <v>76.279923622894927</v>
      </c>
      <c r="H670" s="16" t="str">
        <f>IF(LCOE_SensitivityScenarios!BF669&gt;'OnSSET_original_NoMG-PV-Diesel'!M669,'OnSSET_original_NoMG-PV-Diesel'!L669,LCOE_SensitivityScenarios!BG669)</f>
        <v>SA_PV</v>
      </c>
      <c r="I670" s="39" t="str">
        <f>IF(LCOE_SensitivityScenarios!BK669&gt;'OnSSET_original_NoMG-PV-Diesel'!M669,'OnSSET_original_NoMG-PV-Diesel'!L669,LCOE_SensitivityScenarios!BL669)</f>
        <v>SA_PV</v>
      </c>
      <c r="J670" s="39" t="str">
        <f>IF(LCOE_SensitivityScenarios!BP669&gt;'OnSSET_original_NoMG-PV-Diesel'!M669,'OnSSET_original_NoMG-PV-Diesel'!L669,LCOE_SensitivityScenarios!BQ669)</f>
        <v>SA_PV</v>
      </c>
      <c r="K670" s="38" t="str">
        <f>IF(LCOE_SensitivityScenarios!BU669&gt;'OnSSET_original_NoMG-PV-Diesel'!V669,'OnSSET_original_NoMG-PV-Diesel'!U669,LCOE_SensitivityScenarios!BV669)</f>
        <v>SA_PV</v>
      </c>
      <c r="L670" s="39" t="str">
        <f>IF(LCOE_SensitivityScenarios!BZ669&gt;'OnSSET_original_NoMG-PV-Diesel'!V669,'OnSSET_original_NoMG-PV-Diesel'!U669,LCOE_SensitivityScenarios!CA669)</f>
        <v>MG_Hybrid</v>
      </c>
      <c r="M670" s="40" t="str">
        <f>IF(LCOE_SensitivityScenarios!CE669&gt;'OnSSET_original_NoMG-PV-Diesel'!V669,'OnSSET_original_NoMG-PV-Diesel'!U669,LCOE_SensitivityScenarios!CF669)</f>
        <v>SA_PV</v>
      </c>
      <c r="N670" s="39" t="str">
        <f>IF(LCOE_SensitivityScenarios!CJ669&gt;'OnSSET_original_NoMG-PV-Diesel'!AE669,'OnSSET_original_NoMG-PV-Diesel'!AD669,LCOE_SensitivityScenarios!CK669)</f>
        <v>SA_Diesel</v>
      </c>
      <c r="O670" s="39" t="str">
        <f>IF(LCOE_SensitivityScenarios!CO669&gt;'OnSSET_original_NoMG-PV-Diesel'!AE669,'OnSSET_original_NoMG-PV-Diesel'!AD669,LCOE_SensitivityScenarios!CP669)</f>
        <v>SA_Diesel</v>
      </c>
      <c r="P670" s="40" t="str">
        <f>IF(LCOE_SensitivityScenarios!CT669&gt;'OnSSET_original_NoMG-PV-Diesel'!AE669,'OnSSET_original_NoMG-PV-Diesel'!AD669,LCOE_SensitivityScenarios!CU669)</f>
        <v>SA_Diesel</v>
      </c>
      <c r="Q670" s="38">
        <f>IF(LCOE_SensitivityScenarios!BF669&gt;'OnSSET_original_NoMG-PV-Diesel'!M669,'OnSSET_original_NoMG-PV-Diesel'!M669,LCOE_SensitivityScenarios!BF669)</f>
        <v>0.47524540254314701</v>
      </c>
      <c r="R670" s="28">
        <f>MIN('OnSSET_original_NoMG-PV-Diesel'!E669:I669,LCOE_SensitivityScenarios!BK669)</f>
        <v>0.47524540254314701</v>
      </c>
      <c r="S670" s="28">
        <f>MIN('OnSSET_original_NoMG-PV-Diesel'!E669:I669,LCOE_SensitivityScenarios!BP669)</f>
        <v>0.47524540254314701</v>
      </c>
      <c r="T670" s="27">
        <f>MIN('OnSSET_original_NoMG-PV-Diesel'!N669:R669,LCOE_SensitivityScenarios!BU669)</f>
        <v>0.47524540254314701</v>
      </c>
      <c r="U670" s="28">
        <f>MIN('OnSSET_original_NoMG-PV-Diesel'!N669:R669,LCOE_SensitivityScenarios!BZ669)</f>
        <v>0.4740084156273624</v>
      </c>
      <c r="V670" s="29">
        <f>MIN('OnSSET_original_NoMG-PV-Diesel'!N669:R669,LCOE_SensitivityScenarios!CE669)</f>
        <v>0.47524540254314701</v>
      </c>
      <c r="W670" s="28">
        <f>MIN('OnSSET_original_NoMG-PV-Diesel'!W669:AA669,LCOE_SensitivityScenarios!CJ669)</f>
        <v>0.236149129606983</v>
      </c>
      <c r="X670" s="28">
        <f>MIN('OnSSET_original_NoMG-PV-Diesel'!W669:AA669,LCOE_SensitivityScenarios!CO669)</f>
        <v>0.236149129606983</v>
      </c>
      <c r="Y670" s="29">
        <f>MIN('OnSSET_original_NoMG-PV-Diesel'!W669:AA669,LCOE_SensitivityScenarios!CT669)</f>
        <v>0.236149129606983</v>
      </c>
      <c r="Z670">
        <f>IF(H670='OnSSET_original_NoMG-PV-Diesel'!L669,'OnSSET_original_NoMG-PV-Diesel'!K669,"wait")</f>
        <v>21.997119536023199</v>
      </c>
      <c r="AA670">
        <f>IF(I670='OnSSET_original_NoMG-PV-Diesel'!L669,'OnSSET_original_NoMG-PV-Diesel'!K669,"wait")</f>
        <v>21.997119536023199</v>
      </c>
      <c r="AB670">
        <f>IF(J670='OnSSET_original_NoMG-PV-Diesel'!L669,'OnSSET_original_NoMG-PV-Diesel'!K669,"wait")</f>
        <v>21.997119536023199</v>
      </c>
      <c r="AC670">
        <f>IF(K670='OnSSET_original_NoMG-PV-Diesel'!U669,'OnSSET_original_NoMG-PV-Diesel'!T669,"wait")</f>
        <v>15.6233758487472</v>
      </c>
      <c r="AD670" t="str">
        <f>IF(L670='OnSSET_original_NoMG-PV-Diesel'!U669,'OnSSET_original_NoMG-PV-Diesel'!T669,"wait")</f>
        <v>wait</v>
      </c>
      <c r="AE670">
        <f>IF(M670='OnSSET_original_NoMG-PV-Diesel'!U669,'OnSSET_original_NoMG-PV-Diesel'!T669,"wait")</f>
        <v>15.6233758487472</v>
      </c>
      <c r="AF670">
        <f>IF(N670='OnSSET_original_NoMG-PV-Diesel'!AD669,'OnSSET_original_NoMG-PV-Diesel'!AC669,"wait")</f>
        <v>13.065850624192</v>
      </c>
      <c r="AG670">
        <f>IF(O670='OnSSET_original_NoMG-PV-Diesel'!AD669,'OnSSET_original_NoMG-PV-Diesel'!AC669,"wait")</f>
        <v>13.065850624192</v>
      </c>
      <c r="AH670">
        <f>IF(P670='OnSSET_original_NoMG-PV-Diesel'!AD669,'OnSSET_original_NoMG-PV-Diesel'!AC669,"wait")</f>
        <v>13.065850624192</v>
      </c>
      <c r="AR670">
        <v>104.378999999999</v>
      </c>
      <c r="AS670">
        <v>90.495999999999995</v>
      </c>
      <c r="AT670">
        <v>12.132999999999999</v>
      </c>
      <c r="AU670">
        <v>8.7579999999999991</v>
      </c>
      <c r="AV670">
        <v>57432.08382</v>
      </c>
      <c r="AW670">
        <v>0</v>
      </c>
      <c r="AX670">
        <v>11311.920539999999</v>
      </c>
      <c r="AZ670">
        <f>SUMIF([1]base!$A$2:$A$169,B670,[1]base!$V$2:$V$169)</f>
        <v>0</v>
      </c>
      <c r="BA670">
        <f>SUMIF([2]s1!$A$2:$A$275,B670,[2]s1!$U$2:$U$275)</f>
        <v>0</v>
      </c>
      <c r="BB670">
        <f>SUMIF([3]s2!$A$2:$A$115,B670,[3]s2!$U$2:$U$115)</f>
        <v>0</v>
      </c>
      <c r="BC670">
        <f>SUMIF([4]s3!$A$2:$A$245,B670,[4]s3!$U$2:$U$245)</f>
        <v>0</v>
      </c>
      <c r="BD670">
        <f>SUMIF([5]s4!$A$2:$A$74,B670,[5]s4!$U$2:$U$74)</f>
        <v>0</v>
      </c>
      <c r="BF670">
        <f t="shared" si="55"/>
        <v>0</v>
      </c>
      <c r="BG670">
        <f t="shared" si="56"/>
        <v>0</v>
      </c>
      <c r="BH670">
        <f t="shared" si="57"/>
        <v>0</v>
      </c>
      <c r="BI670">
        <f t="shared" si="58"/>
        <v>0</v>
      </c>
      <c r="BJ670">
        <f t="shared" si="59"/>
        <v>0</v>
      </c>
      <c r="BL670" t="s">
        <v>114</v>
      </c>
      <c r="BM670" s="23">
        <v>90303.112410000002</v>
      </c>
      <c r="BN670" s="23">
        <v>15.62337585</v>
      </c>
      <c r="BP670" t="s">
        <v>186</v>
      </c>
      <c r="BQ670" s="23">
        <v>90303.112410000002</v>
      </c>
      <c r="BR670" s="23">
        <v>15.62337585</v>
      </c>
      <c r="BT670" t="s">
        <v>183</v>
      </c>
      <c r="BU670" s="23">
        <v>16201.797140000001</v>
      </c>
      <c r="BV670" s="23">
        <v>13.065850620000001</v>
      </c>
    </row>
    <row r="671" spans="1:74" x14ac:dyDescent="0.25">
      <c r="A671">
        <v>1</v>
      </c>
      <c r="B671" s="15">
        <v>10317</v>
      </c>
      <c r="C671" s="15">
        <v>-64.183876999999995</v>
      </c>
      <c r="D671" s="15">
        <v>-20.4603365</v>
      </c>
      <c r="E671" s="16">
        <v>1</v>
      </c>
      <c r="F671" s="19">
        <v>32816.612528088197</v>
      </c>
      <c r="G671" s="19">
        <v>72.795619000352147</v>
      </c>
      <c r="H671" s="16" t="str">
        <f>IF(LCOE_SensitivityScenarios!BF670&gt;'OnSSET_original_NoMG-PV-Diesel'!M670,'OnSSET_original_NoMG-PV-Diesel'!L670,LCOE_SensitivityScenarios!BG670)</f>
        <v>SA_PV</v>
      </c>
      <c r="I671" s="39" t="str">
        <f>IF(LCOE_SensitivityScenarios!BK670&gt;'OnSSET_original_NoMG-PV-Diesel'!M670,'OnSSET_original_NoMG-PV-Diesel'!L670,LCOE_SensitivityScenarios!BL670)</f>
        <v>SA_PV</v>
      </c>
      <c r="J671" s="39" t="str">
        <f>IF(LCOE_SensitivityScenarios!BP670&gt;'OnSSET_original_NoMG-PV-Diesel'!M670,'OnSSET_original_NoMG-PV-Diesel'!L670,LCOE_SensitivityScenarios!BQ670)</f>
        <v>SA_PV</v>
      </c>
      <c r="K671" s="38" t="str">
        <f>IF(LCOE_SensitivityScenarios!BU670&gt;'OnSSET_original_NoMG-PV-Diesel'!V670,'OnSSET_original_NoMG-PV-Diesel'!U670,LCOE_SensitivityScenarios!BV670)</f>
        <v>SA_Diesel</v>
      </c>
      <c r="L671" s="39" t="str">
        <f>IF(LCOE_SensitivityScenarios!BZ670&gt;'OnSSET_original_NoMG-PV-Diesel'!V670,'OnSSET_original_NoMG-PV-Diesel'!U670,LCOE_SensitivityScenarios!CA670)</f>
        <v>SA_Diesel</v>
      </c>
      <c r="M671" s="40" t="str">
        <f>IF(LCOE_SensitivityScenarios!CE670&gt;'OnSSET_original_NoMG-PV-Diesel'!V670,'OnSSET_original_NoMG-PV-Diesel'!U670,LCOE_SensitivityScenarios!CF670)</f>
        <v>SA_Diesel</v>
      </c>
      <c r="N671" s="39" t="str">
        <f>IF(LCOE_SensitivityScenarios!CJ670&gt;'OnSSET_original_NoMG-PV-Diesel'!AE670,'OnSSET_original_NoMG-PV-Diesel'!AD670,LCOE_SensitivityScenarios!CK670)</f>
        <v>SA_Diesel</v>
      </c>
      <c r="O671" s="39" t="str">
        <f>IF(LCOE_SensitivityScenarios!CO670&gt;'OnSSET_original_NoMG-PV-Diesel'!AE670,'OnSSET_original_NoMG-PV-Diesel'!AD670,LCOE_SensitivityScenarios!CP670)</f>
        <v>SA_Diesel</v>
      </c>
      <c r="P671" s="40" t="str">
        <f>IF(LCOE_SensitivityScenarios!CT670&gt;'OnSSET_original_NoMG-PV-Diesel'!AE670,'OnSSET_original_NoMG-PV-Diesel'!AD670,LCOE_SensitivityScenarios!CU670)</f>
        <v>SA_Diesel</v>
      </c>
      <c r="Q671" s="38">
        <f>IF(LCOE_SensitivityScenarios!BF670&gt;'OnSSET_original_NoMG-PV-Diesel'!M670,'OnSSET_original_NoMG-PV-Diesel'!M670,LCOE_SensitivityScenarios!BF670)</f>
        <v>0.46407296329196701</v>
      </c>
      <c r="R671" s="28">
        <f>MIN('OnSSET_original_NoMG-PV-Diesel'!E670:I670,LCOE_SensitivityScenarios!BK670)</f>
        <v>0.46407296329196701</v>
      </c>
      <c r="S671" s="28">
        <f>MIN('OnSSET_original_NoMG-PV-Diesel'!E670:I670,LCOE_SensitivityScenarios!BP670)</f>
        <v>0.46407296329196701</v>
      </c>
      <c r="T671" s="27">
        <f>MIN('OnSSET_original_NoMG-PV-Diesel'!N670:R670,LCOE_SensitivityScenarios!BU670)</f>
        <v>0.354807105884136</v>
      </c>
      <c r="U671" s="28">
        <f>MIN('OnSSET_original_NoMG-PV-Diesel'!N670:R670,LCOE_SensitivityScenarios!BZ670)</f>
        <v>0.354807105884136</v>
      </c>
      <c r="V671" s="29">
        <f>MIN('OnSSET_original_NoMG-PV-Diesel'!N670:R670,LCOE_SensitivityScenarios!CE670)</f>
        <v>0.354807105884136</v>
      </c>
      <c r="W671" s="28">
        <f>MIN('OnSSET_original_NoMG-PV-Diesel'!W670:AA670,LCOE_SensitivityScenarios!CJ670)</f>
        <v>0.193914934660878</v>
      </c>
      <c r="X671" s="28">
        <f>MIN('OnSSET_original_NoMG-PV-Diesel'!W670:AA670,LCOE_SensitivityScenarios!CO670)</f>
        <v>0.193914934660878</v>
      </c>
      <c r="Y671" s="29">
        <f>MIN('OnSSET_original_NoMG-PV-Diesel'!W670:AA670,LCOE_SensitivityScenarios!CT670)</f>
        <v>0.193914934660878</v>
      </c>
      <c r="Z671">
        <f>IF(H671='OnSSET_original_NoMG-PV-Diesel'!L670,'OnSSET_original_NoMG-PV-Diesel'!K670,"wait")</f>
        <v>10.9974853276397</v>
      </c>
      <c r="AA671">
        <f>IF(I671='OnSSET_original_NoMG-PV-Diesel'!L670,'OnSSET_original_NoMG-PV-Diesel'!K670,"wait")</f>
        <v>10.9974853276397</v>
      </c>
      <c r="AB671">
        <f>IF(J671='OnSSET_original_NoMG-PV-Diesel'!L670,'OnSSET_original_NoMG-PV-Diesel'!K670,"wait")</f>
        <v>10.9974853276397</v>
      </c>
      <c r="AC671">
        <f>IF(K671='OnSSET_original_NoMG-PV-Diesel'!U670,'OnSSET_original_NoMG-PV-Diesel'!T670,"wait")</f>
        <v>14.9847545790357</v>
      </c>
      <c r="AD671">
        <f>IF(L671='OnSSET_original_NoMG-PV-Diesel'!U670,'OnSSET_original_NoMG-PV-Diesel'!T670,"wait")</f>
        <v>14.9847545790357</v>
      </c>
      <c r="AE671">
        <f>IF(M671='OnSSET_original_NoMG-PV-Diesel'!U670,'OnSSET_original_NoMG-PV-Diesel'!T670,"wait")</f>
        <v>14.9847545790357</v>
      </c>
      <c r="AF671">
        <f>IF(N671='OnSSET_original_NoMG-PV-Diesel'!AD670,'OnSSET_original_NoMG-PV-Diesel'!AC670,"wait")</f>
        <v>14.9847545790357</v>
      </c>
      <c r="AG671">
        <f>IF(O671='OnSSET_original_NoMG-PV-Diesel'!AD670,'OnSSET_original_NoMG-PV-Diesel'!AC670,"wait")</f>
        <v>14.9847545790357</v>
      </c>
      <c r="AH671">
        <f>IF(P671='OnSSET_original_NoMG-PV-Diesel'!AD670,'OnSSET_original_NoMG-PV-Diesel'!AC670,"wait")</f>
        <v>14.9847545790357</v>
      </c>
      <c r="AR671" s="23">
        <v>123.05200000000001</v>
      </c>
      <c r="AS671" s="23">
        <v>117.42100000000001</v>
      </c>
      <c r="AT671" s="23">
        <v>48.826000000000001</v>
      </c>
      <c r="AU671" s="23">
        <v>4.9969999999999999</v>
      </c>
      <c r="AV671" s="23">
        <v>52888.034330000002</v>
      </c>
      <c r="AW671" s="23">
        <v>0</v>
      </c>
      <c r="AX671" s="23">
        <v>9477.5550449999992</v>
      </c>
      <c r="AZ671">
        <f>SUMIF([1]base!$A$2:$A$169,B671,[1]base!$V$2:$V$169)</f>
        <v>0</v>
      </c>
      <c r="BA671">
        <f>SUMIF([2]s1!$A$2:$A$275,B671,[2]s1!$U$2:$U$275)</f>
        <v>0</v>
      </c>
      <c r="BB671">
        <f>SUMIF([3]s2!$A$2:$A$115,B671,[3]s2!$U$2:$U$115)</f>
        <v>0</v>
      </c>
      <c r="BC671">
        <f>SUMIF([4]s3!$A$2:$A$245,B671,[4]s3!$U$2:$U$245)</f>
        <v>0</v>
      </c>
      <c r="BD671">
        <f>SUMIF([5]s4!$A$2:$A$74,B671,[5]s4!$U$2:$U$74)</f>
        <v>0</v>
      </c>
      <c r="BF671">
        <f t="shared" si="55"/>
        <v>0</v>
      </c>
      <c r="BG671">
        <f t="shared" si="56"/>
        <v>0</v>
      </c>
      <c r="BH671">
        <f t="shared" si="57"/>
        <v>0</v>
      </c>
      <c r="BI671">
        <f t="shared" si="58"/>
        <v>0</v>
      </c>
      <c r="BJ671">
        <f t="shared" si="59"/>
        <v>0</v>
      </c>
      <c r="BL671" t="s">
        <v>114</v>
      </c>
      <c r="BM671" s="23">
        <v>101130.69869999999</v>
      </c>
      <c r="BN671" s="23">
        <v>19.946883369999998</v>
      </c>
      <c r="BP671" t="s">
        <v>183</v>
      </c>
      <c r="BQ671" s="23">
        <v>18581.258949999999</v>
      </c>
      <c r="BR671" s="23">
        <v>14.984754580000001</v>
      </c>
      <c r="BT671" t="s">
        <v>183</v>
      </c>
      <c r="BU671" s="23">
        <v>18581.258949999999</v>
      </c>
      <c r="BV671" s="23">
        <v>14.984754580000001</v>
      </c>
    </row>
    <row r="672" spans="1:74" x14ac:dyDescent="0.25">
      <c r="A672">
        <v>1</v>
      </c>
      <c r="B672" s="15">
        <v>10318</v>
      </c>
      <c r="C672" s="15">
        <v>-64.791916700000002</v>
      </c>
      <c r="D672" s="15">
        <v>-20.6724934</v>
      </c>
      <c r="E672" s="16">
        <v>1</v>
      </c>
      <c r="F672" s="19">
        <v>25538.7641217081</v>
      </c>
      <c r="G672" s="19">
        <v>68.482978407637816</v>
      </c>
      <c r="H672" s="16" t="str">
        <f>IF(LCOE_SensitivityScenarios!BF671&gt;'OnSSET_original_NoMG-PV-Diesel'!M671,'OnSSET_original_NoMG-PV-Diesel'!L671,LCOE_SensitivityScenarios!BG671)</f>
        <v>SA_PV</v>
      </c>
      <c r="I672" s="39" t="str">
        <f>IF(LCOE_SensitivityScenarios!BK671&gt;'OnSSET_original_NoMG-PV-Diesel'!M671,'OnSSET_original_NoMG-PV-Diesel'!L671,LCOE_SensitivityScenarios!BL671)</f>
        <v>SA_PV</v>
      </c>
      <c r="J672" s="39" t="str">
        <f>IF(LCOE_SensitivityScenarios!BP671&gt;'OnSSET_original_NoMG-PV-Diesel'!M671,'OnSSET_original_NoMG-PV-Diesel'!L671,LCOE_SensitivityScenarios!BQ671)</f>
        <v>SA_PV</v>
      </c>
      <c r="K672" s="38" t="str">
        <f>IF(LCOE_SensitivityScenarios!BU671&gt;'OnSSET_original_NoMG-PV-Diesel'!V671,'OnSSET_original_NoMG-PV-Diesel'!U671,LCOE_SensitivityScenarios!BV671)</f>
        <v>SA_PV</v>
      </c>
      <c r="L672" s="39" t="str">
        <f>IF(LCOE_SensitivityScenarios!BZ671&gt;'OnSSET_original_NoMG-PV-Diesel'!V671,'OnSSET_original_NoMG-PV-Diesel'!U671,LCOE_SensitivityScenarios!CA671)</f>
        <v>SA_PV</v>
      </c>
      <c r="M672" s="40" t="str">
        <f>IF(LCOE_SensitivityScenarios!CE671&gt;'OnSSET_original_NoMG-PV-Diesel'!V671,'OnSSET_original_NoMG-PV-Diesel'!U671,LCOE_SensitivityScenarios!CF671)</f>
        <v>SA_PV</v>
      </c>
      <c r="N672" s="39" t="str">
        <f>IF(LCOE_SensitivityScenarios!CJ671&gt;'OnSSET_original_NoMG-PV-Diesel'!AE671,'OnSSET_original_NoMG-PV-Diesel'!AD671,LCOE_SensitivityScenarios!CK671)</f>
        <v>SA_Diesel</v>
      </c>
      <c r="O672" s="39" t="str">
        <f>IF(LCOE_SensitivityScenarios!CO671&gt;'OnSSET_original_NoMG-PV-Diesel'!AE671,'OnSSET_original_NoMG-PV-Diesel'!AD671,LCOE_SensitivityScenarios!CP671)</f>
        <v>SA_Diesel</v>
      </c>
      <c r="P672" s="40" t="str">
        <f>IF(LCOE_SensitivityScenarios!CT671&gt;'OnSSET_original_NoMG-PV-Diesel'!AE671,'OnSSET_original_NoMG-PV-Diesel'!AD671,LCOE_SensitivityScenarios!CU671)</f>
        <v>SA_Diesel</v>
      </c>
      <c r="Q672" s="38">
        <f>IF(LCOE_SensitivityScenarios!BF671&gt;'OnSSET_original_NoMG-PV-Diesel'!M671,'OnSSET_original_NoMG-PV-Diesel'!M671,LCOE_SensitivityScenarios!BF671)</f>
        <v>0.41625386501359901</v>
      </c>
      <c r="R672" s="28">
        <f>MIN('OnSSET_original_NoMG-PV-Diesel'!E671:I671,LCOE_SensitivityScenarios!BK671)</f>
        <v>0.41625386501359901</v>
      </c>
      <c r="S672" s="28">
        <f>MIN('OnSSET_original_NoMG-PV-Diesel'!E671:I671,LCOE_SensitivityScenarios!BP671)</f>
        <v>0.41625386501359901</v>
      </c>
      <c r="T672" s="27">
        <f>MIN('OnSSET_original_NoMG-PV-Diesel'!N671:R671,LCOE_SensitivityScenarios!BU671)</f>
        <v>0.41625386501359901</v>
      </c>
      <c r="U672" s="28">
        <f>MIN('OnSSET_original_NoMG-PV-Diesel'!N671:R671,LCOE_SensitivityScenarios!BZ671)</f>
        <v>0.41625386501359901</v>
      </c>
      <c r="V672" s="29">
        <f>MIN('OnSSET_original_NoMG-PV-Diesel'!N671:R671,LCOE_SensitivityScenarios!CE671)</f>
        <v>0.41625386501359901</v>
      </c>
      <c r="W672" s="28">
        <f>MIN('OnSSET_original_NoMG-PV-Diesel'!W671:AA671,LCOE_SensitivityScenarios!CJ671)</f>
        <v>0.22408221676523901</v>
      </c>
      <c r="X672" s="28">
        <f>MIN('OnSSET_original_NoMG-PV-Diesel'!W671:AA671,LCOE_SensitivityScenarios!CO671)</f>
        <v>0.22408221676523901</v>
      </c>
      <c r="Y672" s="29">
        <f>MIN('OnSSET_original_NoMG-PV-Diesel'!W671:AA671,LCOE_SensitivityScenarios!CT671)</f>
        <v>0.22408221676523901</v>
      </c>
      <c r="Z672">
        <f>IF(H672='OnSSET_original_NoMG-PV-Diesel'!L671,'OnSSET_original_NoMG-PV-Diesel'!K671,"wait")</f>
        <v>33.195737630551498</v>
      </c>
      <c r="AA672">
        <f>IF(I672='OnSSET_original_NoMG-PV-Diesel'!L671,'OnSSET_original_NoMG-PV-Diesel'!K671,"wait")</f>
        <v>33.195737630551498</v>
      </c>
      <c r="AB672">
        <f>IF(J672='OnSSET_original_NoMG-PV-Diesel'!L671,'OnSSET_original_NoMG-PV-Diesel'!K671,"wait")</f>
        <v>33.195737630551498</v>
      </c>
      <c r="AC672">
        <f>IF(K672='OnSSET_original_NoMG-PV-Diesel'!U671,'OnSSET_original_NoMG-PV-Diesel'!T671,"wait")</f>
        <v>13.923652885022401</v>
      </c>
      <c r="AD672">
        <f>IF(L672='OnSSET_original_NoMG-PV-Diesel'!U671,'OnSSET_original_NoMG-PV-Diesel'!T671,"wait")</f>
        <v>13.923652885022401</v>
      </c>
      <c r="AE672">
        <f>IF(M672='OnSSET_original_NoMG-PV-Diesel'!U671,'OnSSET_original_NoMG-PV-Diesel'!T671,"wait")</f>
        <v>13.923652885022401</v>
      </c>
      <c r="AF672">
        <f>IF(N672='OnSSET_original_NoMG-PV-Diesel'!AD671,'OnSSET_original_NoMG-PV-Diesel'!AC671,"wait")</f>
        <v>11.6615361286338</v>
      </c>
      <c r="AG672">
        <f>IF(O672='OnSSET_original_NoMG-PV-Diesel'!AD671,'OnSSET_original_NoMG-PV-Diesel'!AC671,"wait")</f>
        <v>11.6615361286338</v>
      </c>
      <c r="AH672">
        <f>IF(P672='OnSSET_original_NoMG-PV-Diesel'!AD671,'OnSSET_original_NoMG-PV-Diesel'!AC671,"wait")</f>
        <v>11.6615361286338</v>
      </c>
      <c r="AR672">
        <v>50.966000000000001</v>
      </c>
      <c r="AS672">
        <v>50.966000000000001</v>
      </c>
      <c r="AT672">
        <v>33.698999999999998</v>
      </c>
      <c r="AU672">
        <v>2.63</v>
      </c>
      <c r="AV672">
        <v>50450.458639999997</v>
      </c>
      <c r="AW672">
        <v>0</v>
      </c>
      <c r="AX672">
        <v>8560.3723009999994</v>
      </c>
      <c r="AZ672">
        <f>SUMIF([1]base!$A$2:$A$169,B672,[1]base!$V$2:$V$169)</f>
        <v>0</v>
      </c>
      <c r="BA672">
        <f>SUMIF([2]s1!$A$2:$A$275,B672,[2]s1!$U$2:$U$275)</f>
        <v>0</v>
      </c>
      <c r="BB672">
        <f>SUMIF([3]s2!$A$2:$A$115,B672,[3]s2!$U$2:$U$115)</f>
        <v>0</v>
      </c>
      <c r="BC672">
        <f>SUMIF([4]s3!$A$2:$A$245,B672,[4]s3!$U$2:$U$245)</f>
        <v>0</v>
      </c>
      <c r="BD672">
        <f>SUMIF([5]s4!$A$2:$A$74,B672,[5]s4!$U$2:$U$74)</f>
        <v>0</v>
      </c>
      <c r="BF672">
        <f t="shared" si="55"/>
        <v>0</v>
      </c>
      <c r="BG672">
        <f t="shared" si="56"/>
        <v>0</v>
      </c>
      <c r="BH672">
        <f t="shared" si="57"/>
        <v>0</v>
      </c>
      <c r="BI672">
        <f t="shared" si="58"/>
        <v>0</v>
      </c>
      <c r="BJ672">
        <f t="shared" si="59"/>
        <v>0</v>
      </c>
      <c r="BL672" t="s">
        <v>114</v>
      </c>
      <c r="BM672" s="23">
        <v>70592.920129999999</v>
      </c>
      <c r="BN672" s="23">
        <v>13.92365289</v>
      </c>
      <c r="BP672" t="s">
        <v>186</v>
      </c>
      <c r="BQ672" s="23">
        <v>70592.920129999999</v>
      </c>
      <c r="BR672" s="23">
        <v>13.92365289</v>
      </c>
      <c r="BT672" t="s">
        <v>183</v>
      </c>
      <c r="BU672" s="23">
        <v>14460.431860000001</v>
      </c>
      <c r="BV672" s="23">
        <v>11.66153613</v>
      </c>
    </row>
    <row r="673" spans="1:74" x14ac:dyDescent="0.25">
      <c r="A673">
        <v>1</v>
      </c>
      <c r="B673" s="15">
        <v>10406</v>
      </c>
      <c r="C673" s="15">
        <v>-69.295693439999994</v>
      </c>
      <c r="D673" s="15">
        <v>-16.950104100000001</v>
      </c>
      <c r="E673" s="16">
        <v>1</v>
      </c>
      <c r="F673" s="19">
        <v>51689.520952472099</v>
      </c>
      <c r="G673" s="19">
        <v>88.25678339300957</v>
      </c>
      <c r="H673" s="16" t="str">
        <f>IF(LCOE_SensitivityScenarios!BF672&gt;'OnSSET_original_NoMG-PV-Diesel'!M672,'OnSSET_original_NoMG-PV-Diesel'!L672,LCOE_SensitivityScenarios!BG672)</f>
        <v>SA_PV</v>
      </c>
      <c r="I673" s="39" t="str">
        <f>IF(LCOE_SensitivityScenarios!BK672&gt;'OnSSET_original_NoMG-PV-Diesel'!M672,'OnSSET_original_NoMG-PV-Diesel'!L672,LCOE_SensitivityScenarios!BL672)</f>
        <v>SA_PV</v>
      </c>
      <c r="J673" s="39" t="str">
        <f>IF(LCOE_SensitivityScenarios!BP672&gt;'OnSSET_original_NoMG-PV-Diesel'!M672,'OnSSET_original_NoMG-PV-Diesel'!L672,LCOE_SensitivityScenarios!BQ672)</f>
        <v>SA_PV</v>
      </c>
      <c r="K673" s="38" t="str">
        <f>IF(LCOE_SensitivityScenarios!BU672&gt;'OnSSET_original_NoMG-PV-Diesel'!V672,'OnSSET_original_NoMG-PV-Diesel'!U672,LCOE_SensitivityScenarios!BV672)</f>
        <v>SA_PV</v>
      </c>
      <c r="L673" s="39" t="str">
        <f>IF(LCOE_SensitivityScenarios!BZ672&gt;'OnSSET_original_NoMG-PV-Diesel'!V672,'OnSSET_original_NoMG-PV-Diesel'!U672,LCOE_SensitivityScenarios!CA672)</f>
        <v>SA_PV</v>
      </c>
      <c r="M673" s="40" t="str">
        <f>IF(LCOE_SensitivityScenarios!CE672&gt;'OnSSET_original_NoMG-PV-Diesel'!V672,'OnSSET_original_NoMG-PV-Diesel'!U672,LCOE_SensitivityScenarios!CF672)</f>
        <v>SA_PV</v>
      </c>
      <c r="N673" s="39" t="str">
        <f>IF(LCOE_SensitivityScenarios!CJ672&gt;'OnSSET_original_NoMG-PV-Diesel'!AE672,'OnSSET_original_NoMG-PV-Diesel'!AD672,LCOE_SensitivityScenarios!CK672)</f>
        <v>SA_Diesel</v>
      </c>
      <c r="O673" s="39" t="str">
        <f>IF(LCOE_SensitivityScenarios!CO672&gt;'OnSSET_original_NoMG-PV-Diesel'!AE672,'OnSSET_original_NoMG-PV-Diesel'!AD672,LCOE_SensitivityScenarios!CP672)</f>
        <v>SA_Diesel</v>
      </c>
      <c r="P673" s="40" t="str">
        <f>IF(LCOE_SensitivityScenarios!CT672&gt;'OnSSET_original_NoMG-PV-Diesel'!AE672,'OnSSET_original_NoMG-PV-Diesel'!AD672,LCOE_SensitivityScenarios!CU672)</f>
        <v>SA_Diesel</v>
      </c>
      <c r="Q673" s="38">
        <f>IF(LCOE_SensitivityScenarios!BF672&gt;'OnSSET_original_NoMG-PV-Diesel'!M672,'OnSSET_original_NoMG-PV-Diesel'!M672,LCOE_SensitivityScenarios!BF672)</f>
        <v>0.35554290733349397</v>
      </c>
      <c r="R673" s="28">
        <f>MIN('OnSSET_original_NoMG-PV-Diesel'!E672:I672,LCOE_SensitivityScenarios!BK672)</f>
        <v>0.35554290733349397</v>
      </c>
      <c r="S673" s="28">
        <f>MIN('OnSSET_original_NoMG-PV-Diesel'!E672:I672,LCOE_SensitivityScenarios!BP672)</f>
        <v>0.35554290733349397</v>
      </c>
      <c r="T673" s="27">
        <f>MIN('OnSSET_original_NoMG-PV-Diesel'!N672:R672,LCOE_SensitivityScenarios!BU672)</f>
        <v>0.35554290733349397</v>
      </c>
      <c r="U673" s="28">
        <f>MIN('OnSSET_original_NoMG-PV-Diesel'!N672:R672,LCOE_SensitivityScenarios!BZ672)</f>
        <v>0.35554290733349397</v>
      </c>
      <c r="V673" s="29">
        <f>MIN('OnSSET_original_NoMG-PV-Diesel'!N672:R672,LCOE_SensitivityScenarios!CE672)</f>
        <v>0.35554290733349397</v>
      </c>
      <c r="W673" s="28">
        <f>MIN('OnSSET_original_NoMG-PV-Diesel'!W672:AA672,LCOE_SensitivityScenarios!CJ672)</f>
        <v>0.22408221676523901</v>
      </c>
      <c r="X673" s="28">
        <f>MIN('OnSSET_original_NoMG-PV-Diesel'!W672:AA672,LCOE_SensitivityScenarios!CO672)</f>
        <v>0.22408221676523901</v>
      </c>
      <c r="Y673" s="29">
        <f>MIN('OnSSET_original_NoMG-PV-Diesel'!W672:AA672,LCOE_SensitivityScenarios!CT672)</f>
        <v>0.22408221676523901</v>
      </c>
      <c r="Z673">
        <f>IF(H673='OnSSET_original_NoMG-PV-Diesel'!L672,'OnSSET_original_NoMG-PV-Diesel'!K672,"wait")</f>
        <v>11.3406184627024</v>
      </c>
      <c r="AA673">
        <f>IF(I673='OnSSET_original_NoMG-PV-Diesel'!L672,'OnSSET_original_NoMG-PV-Diesel'!K672,"wait")</f>
        <v>11.3406184627024</v>
      </c>
      <c r="AB673">
        <f>IF(J673='OnSSET_original_NoMG-PV-Diesel'!L672,'OnSSET_original_NoMG-PV-Diesel'!K672,"wait")</f>
        <v>11.3406184627024</v>
      </c>
      <c r="AC673">
        <f>IF(K673='OnSSET_original_NoMG-PV-Diesel'!U672,'OnSSET_original_NoMG-PV-Diesel'!T672,"wait")</f>
        <v>24.0707464619875</v>
      </c>
      <c r="AD673">
        <f>IF(L673='OnSSET_original_NoMG-PV-Diesel'!U672,'OnSSET_original_NoMG-PV-Diesel'!T672,"wait")</f>
        <v>24.0707464619875</v>
      </c>
      <c r="AE673">
        <f>IF(M673='OnSSET_original_NoMG-PV-Diesel'!U672,'OnSSET_original_NoMG-PV-Diesel'!T672,"wait")</f>
        <v>24.0707464619875</v>
      </c>
      <c r="AF673">
        <f>IF(N673='OnSSET_original_NoMG-PV-Diesel'!AD672,'OnSSET_original_NoMG-PV-Diesel'!AC672,"wait")</f>
        <v>23.602520982863901</v>
      </c>
      <c r="AG673">
        <f>IF(O673='OnSSET_original_NoMG-PV-Diesel'!AD672,'OnSSET_original_NoMG-PV-Diesel'!AC672,"wait")</f>
        <v>23.602520982863901</v>
      </c>
      <c r="AH673">
        <f>IF(P673='OnSSET_original_NoMG-PV-Diesel'!AD672,'OnSSET_original_NoMG-PV-Diesel'!AC672,"wait")</f>
        <v>23.602520982863901</v>
      </c>
      <c r="AR673">
        <v>114.158999999999</v>
      </c>
      <c r="AS673">
        <v>114.126</v>
      </c>
      <c r="AT673">
        <v>7.4999999999999997E-2</v>
      </c>
      <c r="AU673">
        <v>7.4999999999999997E-2</v>
      </c>
      <c r="AV673">
        <v>60602.225480000001</v>
      </c>
      <c r="AW673">
        <v>0</v>
      </c>
      <c r="AX673">
        <v>12687.694659999999</v>
      </c>
      <c r="AZ673">
        <f>SUMIF([1]base!$A$2:$A$169,B673,[1]base!$V$2:$V$169)</f>
        <v>0</v>
      </c>
      <c r="BA673">
        <f>SUMIF([2]s1!$A$2:$A$275,B673,[2]s1!$U$2:$U$275)</f>
        <v>0</v>
      </c>
      <c r="BB673">
        <f>SUMIF([3]s2!$A$2:$A$115,B673,[3]s2!$U$2:$U$115)</f>
        <v>0</v>
      </c>
      <c r="BC673">
        <f>SUMIF([4]s3!$A$2:$A$245,B673,[4]s3!$U$2:$U$245)</f>
        <v>0</v>
      </c>
      <c r="BD673">
        <f>SUMIF([5]s4!$A$2:$A$74,B673,[5]s4!$U$2:$U$74)</f>
        <v>0</v>
      </c>
      <c r="BF673">
        <f t="shared" si="55"/>
        <v>0</v>
      </c>
      <c r="BG673">
        <f t="shared" si="56"/>
        <v>0</v>
      </c>
      <c r="BH673">
        <f t="shared" si="57"/>
        <v>0</v>
      </c>
      <c r="BI673">
        <f t="shared" si="58"/>
        <v>0</v>
      </c>
      <c r="BJ673">
        <f t="shared" si="59"/>
        <v>0</v>
      </c>
      <c r="BL673" t="s">
        <v>114</v>
      </c>
      <c r="BM673" s="23">
        <v>122038.68459999999</v>
      </c>
      <c r="BN673" s="23">
        <v>24.070746459999999</v>
      </c>
      <c r="BP673" t="s">
        <v>186</v>
      </c>
      <c r="BQ673" s="23">
        <v>122038.68459999999</v>
      </c>
      <c r="BR673" s="23">
        <v>24.070746459999999</v>
      </c>
      <c r="BT673" t="s">
        <v>183</v>
      </c>
      <c r="BU673" s="23">
        <v>29267.38319</v>
      </c>
      <c r="BV673" s="23">
        <v>23.602520980000001</v>
      </c>
    </row>
    <row r="674" spans="1:74" x14ac:dyDescent="0.25">
      <c r="A674">
        <v>1</v>
      </c>
      <c r="B674" s="15">
        <v>10423</v>
      </c>
      <c r="C674" s="15">
        <v>-67.461083259999995</v>
      </c>
      <c r="D674" s="15">
        <v>-16.012157139999999</v>
      </c>
      <c r="E674" s="16">
        <v>1</v>
      </c>
      <c r="F674" s="19">
        <v>26712.127124182</v>
      </c>
      <c r="G674" s="19">
        <v>50.766970610647931</v>
      </c>
      <c r="H674" s="16" t="str">
        <f>IF(LCOE_SensitivityScenarios!BF673&gt;'OnSSET_original_NoMG-PV-Diesel'!M673,'OnSSET_original_NoMG-PV-Diesel'!L673,LCOE_SensitivityScenarios!BG673)</f>
        <v>SA_PV</v>
      </c>
      <c r="I674" s="39" t="str">
        <f>IF(LCOE_SensitivityScenarios!BK673&gt;'OnSSET_original_NoMG-PV-Diesel'!M673,'OnSSET_original_NoMG-PV-Diesel'!L673,LCOE_SensitivityScenarios!BL673)</f>
        <v>MG_Hybrid</v>
      </c>
      <c r="J674" s="39" t="str">
        <f>IF(LCOE_SensitivityScenarios!BP673&gt;'OnSSET_original_NoMG-PV-Diesel'!M673,'OnSSET_original_NoMG-PV-Diesel'!L673,LCOE_SensitivityScenarios!BQ673)</f>
        <v>SA_PV</v>
      </c>
      <c r="K674" s="38" t="str">
        <f>IF(LCOE_SensitivityScenarios!BU673&gt;'OnSSET_original_NoMG-PV-Diesel'!V673,'OnSSET_original_NoMG-PV-Diesel'!U673,LCOE_SensitivityScenarios!BV673)</f>
        <v>MG_Hybrid</v>
      </c>
      <c r="L674" s="39" t="str">
        <f>IF(LCOE_SensitivityScenarios!BZ673&gt;'OnSSET_original_NoMG-PV-Diesel'!V673,'OnSSET_original_NoMG-PV-Diesel'!U673,LCOE_SensitivityScenarios!CA673)</f>
        <v>MG_Hybrid</v>
      </c>
      <c r="M674" s="40" t="str">
        <f>IF(LCOE_SensitivityScenarios!CE673&gt;'OnSSET_original_NoMG-PV-Diesel'!V673,'OnSSET_original_NoMG-PV-Diesel'!U673,LCOE_SensitivityScenarios!CF673)</f>
        <v>SA_PV</v>
      </c>
      <c r="N674" s="39" t="str">
        <f>IF(LCOE_SensitivityScenarios!CJ673&gt;'OnSSET_original_NoMG-PV-Diesel'!AE673,'OnSSET_original_NoMG-PV-Diesel'!AD673,LCOE_SensitivityScenarios!CK673)</f>
        <v>SA_Diesel</v>
      </c>
      <c r="O674" s="39" t="str">
        <f>IF(LCOE_SensitivityScenarios!CO673&gt;'OnSSET_original_NoMG-PV-Diesel'!AE673,'OnSSET_original_NoMG-PV-Diesel'!AD673,LCOE_SensitivityScenarios!CP673)</f>
        <v>SA_Diesel</v>
      </c>
      <c r="P674" s="40" t="str">
        <f>IF(LCOE_SensitivityScenarios!CT673&gt;'OnSSET_original_NoMG-PV-Diesel'!AE673,'OnSSET_original_NoMG-PV-Diesel'!AD673,LCOE_SensitivityScenarios!CU673)</f>
        <v>SA_Diesel</v>
      </c>
      <c r="Q674" s="38">
        <f>IF(LCOE_SensitivityScenarios!BF673&gt;'OnSSET_original_NoMG-PV-Diesel'!M673,'OnSSET_original_NoMG-PV-Diesel'!M673,LCOE_SensitivityScenarios!BF673)</f>
        <v>0.516956353990077</v>
      </c>
      <c r="R674" s="28">
        <f>MIN('OnSSET_original_NoMG-PV-Diesel'!E673:I673,LCOE_SensitivityScenarios!BK673)</f>
        <v>0.51005968311631844</v>
      </c>
      <c r="S674" s="28">
        <f>MIN('OnSSET_original_NoMG-PV-Diesel'!E673:I673,LCOE_SensitivityScenarios!BP673)</f>
        <v>0.516956353990077</v>
      </c>
      <c r="T674" s="27">
        <f>MIN('OnSSET_original_NoMG-PV-Diesel'!N673:R673,LCOE_SensitivityScenarios!BU673)</f>
        <v>0.48725421981568651</v>
      </c>
      <c r="U674" s="28">
        <f>MIN('OnSSET_original_NoMG-PV-Diesel'!N673:R673,LCOE_SensitivityScenarios!BZ673)</f>
        <v>0.45031271182368648</v>
      </c>
      <c r="V674" s="29">
        <f>MIN('OnSSET_original_NoMG-PV-Diesel'!N673:R673,LCOE_SensitivityScenarios!CE673)</f>
        <v>0.516956353990077</v>
      </c>
      <c r="W674" s="28">
        <f>MIN('OnSSET_original_NoMG-PV-Diesel'!W673:AA673,LCOE_SensitivityScenarios!CJ673)</f>
        <v>0.33871788876181003</v>
      </c>
      <c r="X674" s="28">
        <f>MIN('OnSSET_original_NoMG-PV-Diesel'!W673:AA673,LCOE_SensitivityScenarios!CO673)</f>
        <v>0.33871788876181003</v>
      </c>
      <c r="Y674" s="29">
        <f>MIN('OnSSET_original_NoMG-PV-Diesel'!W673:AA673,LCOE_SensitivityScenarios!CT673)</f>
        <v>0.33871788876181003</v>
      </c>
      <c r="Z674">
        <f>IF(H674='OnSSET_original_NoMG-PV-Diesel'!L673,'OnSSET_original_NoMG-PV-Diesel'!K673,"wait")</f>
        <v>26.889346264488001</v>
      </c>
      <c r="AA674">
        <f>VLOOKUP(B674,[2]s1!$A$2:$T$275,20,FALSE)</f>
        <v>14.385</v>
      </c>
      <c r="AB674">
        <f>IF(J674='OnSSET_original_NoMG-PV-Diesel'!L673,'OnSSET_original_NoMG-PV-Diesel'!K673,"wait")</f>
        <v>26.889346264488001</v>
      </c>
      <c r="AC674">
        <f>VLOOKUP(B674,[4]s3!$A$2:$T$275,20,FALSE)</f>
        <v>9.9060000000000006</v>
      </c>
      <c r="AD674" t="str">
        <f>IF(L674='OnSSET_original_NoMG-PV-Diesel'!U673,'OnSSET_original_NoMG-PV-Diesel'!T673,"wait")</f>
        <v>wait</v>
      </c>
      <c r="AE674">
        <f>IF(M674='OnSSET_original_NoMG-PV-Diesel'!U673,'OnSSET_original_NoMG-PV-Diesel'!T673,"wait")</f>
        <v>18.086618677081699</v>
      </c>
      <c r="AF674">
        <f>IF(N674='OnSSET_original_NoMG-PV-Diesel'!AD673,'OnSSET_original_NoMG-PV-Diesel'!AC673,"wait")</f>
        <v>12.1973183215443</v>
      </c>
      <c r="AG674">
        <f>IF(O674='OnSSET_original_NoMG-PV-Diesel'!AD673,'OnSSET_original_NoMG-PV-Diesel'!AC673,"wait")</f>
        <v>12.1973183215443</v>
      </c>
      <c r="AH674">
        <f>IF(P674='OnSSET_original_NoMG-PV-Diesel'!AD673,'OnSSET_original_NoMG-PV-Diesel'!AC673,"wait")</f>
        <v>12.1973183215443</v>
      </c>
      <c r="AR674">
        <v>12.565999999999899</v>
      </c>
      <c r="AS674">
        <v>12.565999999999899</v>
      </c>
      <c r="AT674">
        <v>8.0079999999999991</v>
      </c>
      <c r="AU674">
        <v>1.6</v>
      </c>
      <c r="AV674">
        <v>45146.811710000002</v>
      </c>
      <c r="AW674">
        <v>0</v>
      </c>
      <c r="AX674">
        <v>6726.0068060000003</v>
      </c>
      <c r="AZ674">
        <f>SUMIF([1]base!$A$2:$A$169,B674,[1]base!$V$2:$V$169)</f>
        <v>0</v>
      </c>
      <c r="BA674">
        <f>SUMIF([2]s1!$A$2:$A$275,B674,[2]s1!$U$2:$U$275)</f>
        <v>39611.199999999997</v>
      </c>
      <c r="BB674">
        <f>SUMIF([3]s2!$A$2:$A$115,B674,[3]s2!$U$2:$U$115)</f>
        <v>0</v>
      </c>
      <c r="BC674">
        <f>SUMIF([4]s3!$A$2:$A$245,B674,[4]s3!$U$2:$U$245)</f>
        <v>17297.939999999999</v>
      </c>
      <c r="BD674">
        <f>SUMIF([5]s4!$A$2:$A$74,B674,[5]s4!$U$2:$U$74)</f>
        <v>0</v>
      </c>
      <c r="BF674">
        <f t="shared" si="55"/>
        <v>0</v>
      </c>
      <c r="BG674">
        <f t="shared" si="56"/>
        <v>91484.018515999996</v>
      </c>
      <c r="BH674">
        <f t="shared" si="57"/>
        <v>0</v>
      </c>
      <c r="BI674">
        <f t="shared" si="58"/>
        <v>69170.758516000002</v>
      </c>
      <c r="BJ674">
        <f t="shared" si="59"/>
        <v>0</v>
      </c>
      <c r="BL674" t="s">
        <v>114</v>
      </c>
      <c r="BM674" s="23">
        <v>91699.156690000003</v>
      </c>
      <c r="BN674" s="23">
        <v>18.086618680000001</v>
      </c>
      <c r="BP674" t="s">
        <v>186</v>
      </c>
      <c r="BQ674" s="23">
        <v>91699.156690000003</v>
      </c>
      <c r="BR674" s="23">
        <v>18.086618680000001</v>
      </c>
      <c r="BT674" t="s">
        <v>183</v>
      </c>
      <c r="BU674" s="23">
        <v>15124.80762</v>
      </c>
      <c r="BV674" s="23">
        <v>12.197318320000001</v>
      </c>
    </row>
    <row r="675" spans="1:74" x14ac:dyDescent="0.25">
      <c r="A675">
        <v>1</v>
      </c>
      <c r="B675" s="15">
        <v>10451</v>
      </c>
      <c r="C675" s="15">
        <v>-68.707549400000005</v>
      </c>
      <c r="D675" s="15">
        <v>-15.93245465</v>
      </c>
      <c r="E675" s="16">
        <v>1</v>
      </c>
      <c r="F675" s="19">
        <v>30765.8148294764</v>
      </c>
      <c r="G675" s="19">
        <v>67.691232960321798</v>
      </c>
      <c r="H675" s="16" t="str">
        <f>IF(LCOE_SensitivityScenarios!BF674&gt;'OnSSET_original_NoMG-PV-Diesel'!M674,'OnSSET_original_NoMG-PV-Diesel'!L674,LCOE_SensitivityScenarios!BG674)</f>
        <v>SA_PV</v>
      </c>
      <c r="I675" s="39" t="str">
        <f>IF(LCOE_SensitivityScenarios!BK674&gt;'OnSSET_original_NoMG-PV-Diesel'!M674,'OnSSET_original_NoMG-PV-Diesel'!L674,LCOE_SensitivityScenarios!BL674)</f>
        <v>SA_PV</v>
      </c>
      <c r="J675" s="39" t="str">
        <f>IF(LCOE_SensitivityScenarios!BP674&gt;'OnSSET_original_NoMG-PV-Diesel'!M674,'OnSSET_original_NoMG-PV-Diesel'!L674,LCOE_SensitivityScenarios!BQ674)</f>
        <v>SA_PV</v>
      </c>
      <c r="K675" s="38" t="str">
        <f>IF(LCOE_SensitivityScenarios!BU674&gt;'OnSSET_original_NoMG-PV-Diesel'!V674,'OnSSET_original_NoMG-PV-Diesel'!U674,LCOE_SensitivityScenarios!BV674)</f>
        <v>SA_Diesel</v>
      </c>
      <c r="L675" s="39" t="str">
        <f>IF(LCOE_SensitivityScenarios!BZ674&gt;'OnSSET_original_NoMG-PV-Diesel'!V674,'OnSSET_original_NoMG-PV-Diesel'!U674,LCOE_SensitivityScenarios!CA674)</f>
        <v>SA_Diesel</v>
      </c>
      <c r="M675" s="40" t="str">
        <f>IF(LCOE_SensitivityScenarios!CE674&gt;'OnSSET_original_NoMG-PV-Diesel'!V674,'OnSSET_original_NoMG-PV-Diesel'!U674,LCOE_SensitivityScenarios!CF674)</f>
        <v>SA_Diesel</v>
      </c>
      <c r="N675" s="39" t="str">
        <f>IF(LCOE_SensitivityScenarios!CJ674&gt;'OnSSET_original_NoMG-PV-Diesel'!AE674,'OnSSET_original_NoMG-PV-Diesel'!AD674,LCOE_SensitivityScenarios!CK674)</f>
        <v>SA_Diesel</v>
      </c>
      <c r="O675" s="39" t="str">
        <f>IF(LCOE_SensitivityScenarios!CO674&gt;'OnSSET_original_NoMG-PV-Diesel'!AE674,'OnSSET_original_NoMG-PV-Diesel'!AD674,LCOE_SensitivityScenarios!CP674)</f>
        <v>SA_Diesel</v>
      </c>
      <c r="P675" s="40" t="str">
        <f>IF(LCOE_SensitivityScenarios!CT674&gt;'OnSSET_original_NoMG-PV-Diesel'!AE674,'OnSSET_original_NoMG-PV-Diesel'!AD674,LCOE_SensitivityScenarios!CU674)</f>
        <v>SA_Diesel</v>
      </c>
      <c r="Q675" s="38">
        <f>IF(LCOE_SensitivityScenarios!BF674&gt;'OnSSET_original_NoMG-PV-Diesel'!M674,'OnSSET_original_NoMG-PV-Diesel'!M674,LCOE_SensitivityScenarios!BF674)</f>
        <v>0.41704372323212802</v>
      </c>
      <c r="R675" s="28">
        <f>MIN('OnSSET_original_NoMG-PV-Diesel'!E674:I674,LCOE_SensitivityScenarios!BK674)</f>
        <v>0.41704372323212802</v>
      </c>
      <c r="S675" s="28">
        <f>MIN('OnSSET_original_NoMG-PV-Diesel'!E674:I674,LCOE_SensitivityScenarios!BP674)</f>
        <v>0.41704372323212802</v>
      </c>
      <c r="T675" s="27">
        <f>MIN('OnSSET_original_NoMG-PV-Diesel'!N674:R674,LCOE_SensitivityScenarios!BU674)</f>
        <v>0.31927675140566703</v>
      </c>
      <c r="U675" s="28">
        <f>MIN('OnSSET_original_NoMG-PV-Diesel'!N674:R674,LCOE_SensitivityScenarios!BZ674)</f>
        <v>0.31927675140566703</v>
      </c>
      <c r="V675" s="29">
        <f>MIN('OnSSET_original_NoMG-PV-Diesel'!N674:R674,LCOE_SensitivityScenarios!CE674)</f>
        <v>0.31927675140566703</v>
      </c>
      <c r="W675" s="28">
        <f>MIN('OnSSET_original_NoMG-PV-Diesel'!W674:AA674,LCOE_SensitivityScenarios!CJ674)</f>
        <v>0.18184802181913301</v>
      </c>
      <c r="X675" s="28">
        <f>MIN('OnSSET_original_NoMG-PV-Diesel'!W674:AA674,LCOE_SensitivityScenarios!CO674)</f>
        <v>0.18184802181913301</v>
      </c>
      <c r="Y675" s="29">
        <f>MIN('OnSSET_original_NoMG-PV-Diesel'!W674:AA674,LCOE_SensitivityScenarios!CT674)</f>
        <v>0.18184802181913301</v>
      </c>
      <c r="Z675">
        <f>IF(H675='OnSSET_original_NoMG-PV-Diesel'!L674,'OnSSET_original_NoMG-PV-Diesel'!K674,"wait")</f>
        <v>17.211769627073199</v>
      </c>
      <c r="AA675">
        <f>IF(I675='OnSSET_original_NoMG-PV-Diesel'!L674,'OnSSET_original_NoMG-PV-Diesel'!K674,"wait")</f>
        <v>17.211769627073199</v>
      </c>
      <c r="AB675">
        <f>IF(J675='OnSSET_original_NoMG-PV-Diesel'!L674,'OnSSET_original_NoMG-PV-Diesel'!K674,"wait")</f>
        <v>17.211769627073199</v>
      </c>
      <c r="AC675">
        <f>IF(K675='OnSSET_original_NoMG-PV-Diesel'!U674,'OnSSET_original_NoMG-PV-Diesel'!T674,"wait")</f>
        <v>14.048317273733501</v>
      </c>
      <c r="AD675">
        <f>IF(L675='OnSSET_original_NoMG-PV-Diesel'!U674,'OnSSET_original_NoMG-PV-Diesel'!T674,"wait")</f>
        <v>14.048317273733501</v>
      </c>
      <c r="AE675">
        <f>IF(M675='OnSSET_original_NoMG-PV-Diesel'!U674,'OnSSET_original_NoMG-PV-Diesel'!T674,"wait")</f>
        <v>14.048317273733501</v>
      </c>
      <c r="AF675">
        <f>IF(N675='OnSSET_original_NoMG-PV-Diesel'!AD674,'OnSSET_original_NoMG-PV-Diesel'!AC674,"wait")</f>
        <v>14.048317273733501</v>
      </c>
      <c r="AG675">
        <f>IF(O675='OnSSET_original_NoMG-PV-Diesel'!AD674,'OnSSET_original_NoMG-PV-Diesel'!AC674,"wait")</f>
        <v>14.048317273733501</v>
      </c>
      <c r="AH675">
        <f>IF(P675='OnSSET_original_NoMG-PV-Diesel'!AD674,'OnSSET_original_NoMG-PV-Diesel'!AC674,"wait")</f>
        <v>14.048317273733501</v>
      </c>
      <c r="AR675">
        <v>1.014</v>
      </c>
      <c r="AS675">
        <v>1.014</v>
      </c>
      <c r="AT675">
        <v>6.9999999999999897E-3</v>
      </c>
      <c r="AU675">
        <v>6.9999999999999897E-3</v>
      </c>
      <c r="AV675">
        <v>52888.034330000002</v>
      </c>
      <c r="AW675">
        <v>0</v>
      </c>
      <c r="AX675">
        <v>9477.5550449999992</v>
      </c>
      <c r="AZ675">
        <f>SUMIF([1]base!$A$2:$A$169,B675,[1]base!$V$2:$V$169)</f>
        <v>0</v>
      </c>
      <c r="BA675">
        <f>SUMIF([2]s1!$A$2:$A$275,B675,[2]s1!$U$2:$U$275)</f>
        <v>0</v>
      </c>
      <c r="BB675">
        <f>SUMIF([3]s2!$A$2:$A$115,B675,[3]s2!$U$2:$U$115)</f>
        <v>0</v>
      </c>
      <c r="BC675">
        <f>SUMIF([4]s3!$A$2:$A$245,B675,[4]s3!$U$2:$U$245)</f>
        <v>0</v>
      </c>
      <c r="BD675">
        <f>SUMIF([5]s4!$A$2:$A$74,B675,[5]s4!$U$2:$U$74)</f>
        <v>0</v>
      </c>
      <c r="BF675">
        <f t="shared" si="55"/>
        <v>0</v>
      </c>
      <c r="BG675">
        <f t="shared" si="56"/>
        <v>0</v>
      </c>
      <c r="BH675">
        <f t="shared" si="57"/>
        <v>0</v>
      </c>
      <c r="BI675">
        <f t="shared" si="58"/>
        <v>0</v>
      </c>
      <c r="BJ675">
        <f t="shared" si="59"/>
        <v>0</v>
      </c>
      <c r="BL675" t="s">
        <v>114</v>
      </c>
      <c r="BM675" s="23">
        <v>85202.630309999993</v>
      </c>
      <c r="BN675" s="23">
        <v>14.7409395</v>
      </c>
      <c r="BP675" t="s">
        <v>183</v>
      </c>
      <c r="BQ675" s="23">
        <v>17420.066490000001</v>
      </c>
      <c r="BR675" s="23">
        <v>14.04831727</v>
      </c>
      <c r="BT675" t="s">
        <v>183</v>
      </c>
      <c r="BU675" s="23">
        <v>17420.066490000001</v>
      </c>
      <c r="BV675" s="23">
        <v>14.04831727</v>
      </c>
    </row>
    <row r="676" spans="1:74" x14ac:dyDescent="0.25">
      <c r="A676">
        <v>1</v>
      </c>
      <c r="B676" s="15">
        <v>10453</v>
      </c>
      <c r="C676" s="15">
        <v>-68.986539559999997</v>
      </c>
      <c r="D676" s="15">
        <v>-15.44534689</v>
      </c>
      <c r="E676" s="16">
        <v>1</v>
      </c>
      <c r="F676" s="19">
        <v>30349.757901358498</v>
      </c>
      <c r="G676" s="19">
        <v>55.225273241807614</v>
      </c>
      <c r="H676" s="16" t="str">
        <f>IF(LCOE_SensitivityScenarios!BF675&gt;'OnSSET_original_NoMG-PV-Diesel'!M675,'OnSSET_original_NoMG-PV-Diesel'!L675,LCOE_SensitivityScenarios!BG675)</f>
        <v>SA_PV</v>
      </c>
      <c r="I676" s="39" t="str">
        <f>IF(LCOE_SensitivityScenarios!BK675&gt;'OnSSET_original_NoMG-PV-Diesel'!M675,'OnSSET_original_NoMG-PV-Diesel'!L675,LCOE_SensitivityScenarios!BL675)</f>
        <v>SA_PV</v>
      </c>
      <c r="J676" s="39" t="str">
        <f>IF(LCOE_SensitivityScenarios!BP675&gt;'OnSSET_original_NoMG-PV-Diesel'!M675,'OnSSET_original_NoMG-PV-Diesel'!L675,LCOE_SensitivityScenarios!BQ675)</f>
        <v>SA_PV</v>
      </c>
      <c r="K676" s="38" t="str">
        <f>IF(LCOE_SensitivityScenarios!BU675&gt;'OnSSET_original_NoMG-PV-Diesel'!V675,'OnSSET_original_NoMG-PV-Diesel'!U675,LCOE_SensitivityScenarios!BV675)</f>
        <v>SA_Diesel</v>
      </c>
      <c r="L676" s="39" t="str">
        <f>IF(LCOE_SensitivityScenarios!BZ675&gt;'OnSSET_original_NoMG-PV-Diesel'!V675,'OnSSET_original_NoMG-PV-Diesel'!U675,LCOE_SensitivityScenarios!CA675)</f>
        <v>SA_Diesel</v>
      </c>
      <c r="M676" s="40" t="str">
        <f>IF(LCOE_SensitivityScenarios!CE675&gt;'OnSSET_original_NoMG-PV-Diesel'!V675,'OnSSET_original_NoMG-PV-Diesel'!U675,LCOE_SensitivityScenarios!CF675)</f>
        <v>SA_Diesel</v>
      </c>
      <c r="N676" s="39" t="str">
        <f>IF(LCOE_SensitivityScenarios!CJ675&gt;'OnSSET_original_NoMG-PV-Diesel'!AE675,'OnSSET_original_NoMG-PV-Diesel'!AD675,LCOE_SensitivityScenarios!CK675)</f>
        <v>SA_Diesel</v>
      </c>
      <c r="O676" s="39" t="str">
        <f>IF(LCOE_SensitivityScenarios!CO675&gt;'OnSSET_original_NoMG-PV-Diesel'!AE675,'OnSSET_original_NoMG-PV-Diesel'!AD675,LCOE_SensitivityScenarios!CP675)</f>
        <v>SA_Diesel</v>
      </c>
      <c r="P676" s="40" t="str">
        <f>IF(LCOE_SensitivityScenarios!CT675&gt;'OnSSET_original_NoMG-PV-Diesel'!AE675,'OnSSET_original_NoMG-PV-Diesel'!AD675,LCOE_SensitivityScenarios!CU675)</f>
        <v>SA_Diesel</v>
      </c>
      <c r="Q676" s="38">
        <f>IF(LCOE_SensitivityScenarios!BF675&gt;'OnSSET_original_NoMG-PV-Diesel'!M675,'OnSSET_original_NoMG-PV-Diesel'!M675,LCOE_SensitivityScenarios!BF675)</f>
        <v>0.46129710543649599</v>
      </c>
      <c r="R676" s="28">
        <f>MIN('OnSSET_original_NoMG-PV-Diesel'!E675:I675,LCOE_SensitivityScenarios!BK675)</f>
        <v>0.46129710543649599</v>
      </c>
      <c r="S676" s="28">
        <f>MIN('OnSSET_original_NoMG-PV-Diesel'!E675:I675,LCOE_SensitivityScenarios!BP675)</f>
        <v>0.46129710543649599</v>
      </c>
      <c r="T676" s="27">
        <f>MIN('OnSSET_original_NoMG-PV-Diesel'!N675:R675,LCOE_SensitivityScenarios!BU675)</f>
        <v>0.40810263760184101</v>
      </c>
      <c r="U676" s="28">
        <f>MIN('OnSSET_original_NoMG-PV-Diesel'!N675:R675,LCOE_SensitivityScenarios!BZ675)</f>
        <v>0.40810263760184101</v>
      </c>
      <c r="V676" s="29">
        <f>MIN('OnSSET_original_NoMG-PV-Diesel'!N675:R675,LCOE_SensitivityScenarios!CE675)</f>
        <v>0.40810263760184101</v>
      </c>
      <c r="W676" s="28">
        <f>MIN('OnSSET_original_NoMG-PV-Diesel'!W675:AA675,LCOE_SensitivityScenarios!CJ675)</f>
        <v>0.21201530392349399</v>
      </c>
      <c r="X676" s="28">
        <f>MIN('OnSSET_original_NoMG-PV-Diesel'!W675:AA675,LCOE_SensitivityScenarios!CO675)</f>
        <v>0.21201530392349399</v>
      </c>
      <c r="Y676" s="29">
        <f>MIN('OnSSET_original_NoMG-PV-Diesel'!W675:AA675,LCOE_SensitivityScenarios!CT675)</f>
        <v>0.21201530392349399</v>
      </c>
      <c r="Z676">
        <f>IF(H676='OnSSET_original_NoMG-PV-Diesel'!L675,'OnSSET_original_NoMG-PV-Diesel'!K675,"wait")</f>
        <v>9.7364756110283501</v>
      </c>
      <c r="AA676">
        <f>IF(I676='OnSSET_original_NoMG-PV-Diesel'!L675,'OnSSET_original_NoMG-PV-Diesel'!K675,"wait")</f>
        <v>9.7364756110283501</v>
      </c>
      <c r="AB676">
        <f>IF(J676='OnSSET_original_NoMG-PV-Diesel'!L675,'OnSSET_original_NoMG-PV-Diesel'!K675,"wait")</f>
        <v>9.7364756110283501</v>
      </c>
      <c r="AC676">
        <f>IF(K676='OnSSET_original_NoMG-PV-Diesel'!U675,'OnSSET_original_NoMG-PV-Diesel'!T675,"wait")</f>
        <v>13.8583369412596</v>
      </c>
      <c r="AD676">
        <f>IF(L676='OnSSET_original_NoMG-PV-Diesel'!U675,'OnSSET_original_NoMG-PV-Diesel'!T675,"wait")</f>
        <v>13.8583369412596</v>
      </c>
      <c r="AE676">
        <f>IF(M676='OnSSET_original_NoMG-PV-Diesel'!U675,'OnSSET_original_NoMG-PV-Diesel'!T675,"wait")</f>
        <v>13.8583369412596</v>
      </c>
      <c r="AF676">
        <f>IF(N676='OnSSET_original_NoMG-PV-Diesel'!AD675,'OnSSET_original_NoMG-PV-Diesel'!AC675,"wait")</f>
        <v>13.8583369412596</v>
      </c>
      <c r="AG676">
        <f>IF(O676='OnSSET_original_NoMG-PV-Diesel'!AD675,'OnSSET_original_NoMG-PV-Diesel'!AC675,"wait")</f>
        <v>13.8583369412596</v>
      </c>
      <c r="AH676">
        <f>IF(P676='OnSSET_original_NoMG-PV-Diesel'!AD675,'OnSSET_original_NoMG-PV-Diesel'!AC675,"wait")</f>
        <v>13.8583369412596</v>
      </c>
      <c r="AR676">
        <v>37.323</v>
      </c>
      <c r="AS676">
        <v>37.323</v>
      </c>
      <c r="AT676">
        <v>1.8979999999999999</v>
      </c>
      <c r="AU676">
        <v>1.8979999999999999</v>
      </c>
      <c r="AV676">
        <v>46076.940170000002</v>
      </c>
      <c r="AW676">
        <v>0</v>
      </c>
      <c r="AX676">
        <v>7031.734391</v>
      </c>
      <c r="AZ676">
        <f>SUMIF([1]base!$A$2:$A$169,B676,[1]base!$V$2:$V$169)</f>
        <v>0</v>
      </c>
      <c r="BA676">
        <f>SUMIF([2]s1!$A$2:$A$275,B676,[2]s1!$U$2:$U$275)</f>
        <v>0</v>
      </c>
      <c r="BB676">
        <f>SUMIF([3]s2!$A$2:$A$115,B676,[3]s2!$U$2:$U$115)</f>
        <v>0</v>
      </c>
      <c r="BC676">
        <f>SUMIF([4]s3!$A$2:$A$245,B676,[4]s3!$U$2:$U$245)</f>
        <v>0</v>
      </c>
      <c r="BD676">
        <f>SUMIF([5]s4!$A$2:$A$74,B676,[5]s4!$U$2:$U$74)</f>
        <v>0</v>
      </c>
      <c r="BF676">
        <f t="shared" si="55"/>
        <v>0</v>
      </c>
      <c r="BG676">
        <f t="shared" si="56"/>
        <v>0</v>
      </c>
      <c r="BH676">
        <f t="shared" si="57"/>
        <v>0</v>
      </c>
      <c r="BI676">
        <f t="shared" si="58"/>
        <v>0</v>
      </c>
      <c r="BJ676">
        <f t="shared" si="59"/>
        <v>0</v>
      </c>
      <c r="BL676" t="s">
        <v>114</v>
      </c>
      <c r="BM676" s="23">
        <v>92969.169569999998</v>
      </c>
      <c r="BN676" s="23">
        <v>18.33711431</v>
      </c>
      <c r="BP676" t="s">
        <v>183</v>
      </c>
      <c r="BQ676" s="23">
        <v>17184.488809999999</v>
      </c>
      <c r="BR676" s="23">
        <v>13.858336939999999</v>
      </c>
      <c r="BT676" t="s">
        <v>183</v>
      </c>
      <c r="BU676" s="23">
        <v>17184.488809999999</v>
      </c>
      <c r="BV676" s="23">
        <v>13.858336939999999</v>
      </c>
    </row>
    <row r="677" spans="1:74" x14ac:dyDescent="0.25">
      <c r="A677">
        <v>1</v>
      </c>
      <c r="B677" s="15">
        <v>10490</v>
      </c>
      <c r="C677" s="15">
        <v>-68.253822830000004</v>
      </c>
      <c r="D677" s="15">
        <v>-16.396999409999999</v>
      </c>
      <c r="E677" s="16">
        <v>1</v>
      </c>
      <c r="F677" s="19">
        <v>25837.0952774588</v>
      </c>
      <c r="G677" s="19">
        <v>94.74295501792615</v>
      </c>
      <c r="H677" s="16" t="str">
        <f>IF(LCOE_SensitivityScenarios!BF676&gt;'OnSSET_original_NoMG-PV-Diesel'!M676,'OnSSET_original_NoMG-PV-Diesel'!L676,LCOE_SensitivityScenarios!BG676)</f>
        <v>SA_PV</v>
      </c>
      <c r="I677" s="39" t="str">
        <f>IF(LCOE_SensitivityScenarios!BK676&gt;'OnSSET_original_NoMG-PV-Diesel'!M676,'OnSSET_original_NoMG-PV-Diesel'!L676,LCOE_SensitivityScenarios!BL676)</f>
        <v>SA_PV</v>
      </c>
      <c r="J677" s="39" t="str">
        <f>IF(LCOE_SensitivityScenarios!BP676&gt;'OnSSET_original_NoMG-PV-Diesel'!M676,'OnSSET_original_NoMG-PV-Diesel'!L676,LCOE_SensitivityScenarios!BQ676)</f>
        <v>SA_PV</v>
      </c>
      <c r="K677" s="38" t="str">
        <f>IF(LCOE_SensitivityScenarios!BU676&gt;'OnSSET_original_NoMG-PV-Diesel'!V676,'OnSSET_original_NoMG-PV-Diesel'!U676,LCOE_SensitivityScenarios!BV676)</f>
        <v>SA_PV</v>
      </c>
      <c r="L677" s="39" t="str">
        <f>IF(LCOE_SensitivityScenarios!BZ676&gt;'OnSSET_original_NoMG-PV-Diesel'!V676,'OnSSET_original_NoMG-PV-Diesel'!U676,LCOE_SensitivityScenarios!CA676)</f>
        <v>SA_PV</v>
      </c>
      <c r="M677" s="40" t="str">
        <f>IF(LCOE_SensitivityScenarios!CE676&gt;'OnSSET_original_NoMG-PV-Diesel'!V676,'OnSSET_original_NoMG-PV-Diesel'!U676,LCOE_SensitivityScenarios!CF676)</f>
        <v>SA_PV</v>
      </c>
      <c r="N677" s="39" t="str">
        <f>IF(LCOE_SensitivityScenarios!CJ676&gt;'OnSSET_original_NoMG-PV-Diesel'!AE676,'OnSSET_original_NoMG-PV-Diesel'!AD676,LCOE_SensitivityScenarios!CK676)</f>
        <v>SA_Diesel</v>
      </c>
      <c r="O677" s="39" t="str">
        <f>IF(LCOE_SensitivityScenarios!CO676&gt;'OnSSET_original_NoMG-PV-Diesel'!AE676,'OnSSET_original_NoMG-PV-Diesel'!AD676,LCOE_SensitivityScenarios!CP676)</f>
        <v>SA_Diesel</v>
      </c>
      <c r="P677" s="40" t="str">
        <f>IF(LCOE_SensitivityScenarios!CT676&gt;'OnSSET_original_NoMG-PV-Diesel'!AE676,'OnSSET_original_NoMG-PV-Diesel'!AD676,LCOE_SensitivityScenarios!CU676)</f>
        <v>SA_Diesel</v>
      </c>
      <c r="Q677" s="38">
        <f>IF(LCOE_SensitivityScenarios!BF676&gt;'OnSSET_original_NoMG-PV-Diesel'!M676,'OnSSET_original_NoMG-PV-Diesel'!M676,LCOE_SensitivityScenarios!BF676)</f>
        <v>0.44961617581371699</v>
      </c>
      <c r="R677" s="28">
        <f>MIN('OnSSET_original_NoMG-PV-Diesel'!E676:I676,LCOE_SensitivityScenarios!BK676)</f>
        <v>0.44961617581371699</v>
      </c>
      <c r="S677" s="28">
        <f>MIN('OnSSET_original_NoMG-PV-Diesel'!E676:I676,LCOE_SensitivityScenarios!BP676)</f>
        <v>0.44961617581371699</v>
      </c>
      <c r="T677" s="27">
        <f>MIN('OnSSET_original_NoMG-PV-Diesel'!N676:R676,LCOE_SensitivityScenarios!BU676)</f>
        <v>0.44961617581371699</v>
      </c>
      <c r="U677" s="28">
        <f>MIN('OnSSET_original_NoMG-PV-Diesel'!N676:R676,LCOE_SensitivityScenarios!BZ676)</f>
        <v>0.44961617581371699</v>
      </c>
      <c r="V677" s="29">
        <f>MIN('OnSSET_original_NoMG-PV-Diesel'!N676:R676,LCOE_SensitivityScenarios!CE676)</f>
        <v>0.44961617581371699</v>
      </c>
      <c r="W677" s="28">
        <f>MIN('OnSSET_original_NoMG-PV-Diesel'!W676:AA676,LCOE_SensitivityScenarios!CJ676)</f>
        <v>0.23011567318611101</v>
      </c>
      <c r="X677" s="28">
        <f>MIN('OnSSET_original_NoMG-PV-Diesel'!W676:AA676,LCOE_SensitivityScenarios!CO676)</f>
        <v>0.23011567318611101</v>
      </c>
      <c r="Y677" s="29">
        <f>MIN('OnSSET_original_NoMG-PV-Diesel'!W676:AA676,LCOE_SensitivityScenarios!CT676)</f>
        <v>0.23011567318611101</v>
      </c>
      <c r="Z677">
        <f>IF(H677='OnSSET_original_NoMG-PV-Diesel'!L676,'OnSSET_original_NoMG-PV-Diesel'!K676,"wait")</f>
        <v>13.4035537818324</v>
      </c>
      <c r="AA677">
        <f>IF(I677='OnSSET_original_NoMG-PV-Diesel'!L676,'OnSSET_original_NoMG-PV-Diesel'!K676,"wait")</f>
        <v>13.4035537818324</v>
      </c>
      <c r="AB677">
        <f>IF(J677='OnSSET_original_NoMG-PV-Diesel'!L676,'OnSSET_original_NoMG-PV-Diesel'!K676,"wait")</f>
        <v>13.4035537818324</v>
      </c>
      <c r="AC677">
        <f>IF(K677='OnSSET_original_NoMG-PV-Diesel'!U676,'OnSSET_original_NoMG-PV-Diesel'!T676,"wait")</f>
        <v>13.3462964396192</v>
      </c>
      <c r="AD677">
        <f>IF(L677='OnSSET_original_NoMG-PV-Diesel'!U676,'OnSSET_original_NoMG-PV-Diesel'!T676,"wait")</f>
        <v>13.3462964396192</v>
      </c>
      <c r="AE677">
        <f>IF(M677='OnSSET_original_NoMG-PV-Diesel'!U676,'OnSSET_original_NoMG-PV-Diesel'!T676,"wait")</f>
        <v>13.3462964396192</v>
      </c>
      <c r="AF677">
        <f>IF(N677='OnSSET_original_NoMG-PV-Diesel'!AD676,'OnSSET_original_NoMG-PV-Diesel'!AC676,"wait")</f>
        <v>11.7977604006661</v>
      </c>
      <c r="AG677">
        <f>IF(O677='OnSSET_original_NoMG-PV-Diesel'!AD676,'OnSSET_original_NoMG-PV-Diesel'!AC676,"wait")</f>
        <v>11.7977604006661</v>
      </c>
      <c r="AH677">
        <f>IF(P677='OnSSET_original_NoMG-PV-Diesel'!AD676,'OnSSET_original_NoMG-PV-Diesel'!AC676,"wait")</f>
        <v>11.7977604006661</v>
      </c>
      <c r="AR677">
        <v>7.9539999999999997</v>
      </c>
      <c r="AS677">
        <v>7.9539999999999997</v>
      </c>
      <c r="AT677">
        <v>6.0369999999999999</v>
      </c>
      <c r="AU677">
        <v>5.0460000000000003</v>
      </c>
      <c r="AV677">
        <v>59565.525199999996</v>
      </c>
      <c r="AW677">
        <v>0</v>
      </c>
      <c r="AX677">
        <v>12229.103289999999</v>
      </c>
      <c r="AZ677">
        <f>SUMIF([1]base!$A$2:$A$169,B677,[1]base!$V$2:$V$169)</f>
        <v>0</v>
      </c>
      <c r="BA677">
        <f>SUMIF([2]s1!$A$2:$A$275,B677,[2]s1!$U$2:$U$275)</f>
        <v>0</v>
      </c>
      <c r="BB677">
        <f>SUMIF([3]s2!$A$2:$A$115,B677,[3]s2!$U$2:$U$115)</f>
        <v>0</v>
      </c>
      <c r="BC677">
        <f>SUMIF([4]s3!$A$2:$A$245,B677,[4]s3!$U$2:$U$245)</f>
        <v>0</v>
      </c>
      <c r="BD677">
        <f>SUMIF([5]s4!$A$2:$A$74,B677,[5]s4!$U$2:$U$74)</f>
        <v>0</v>
      </c>
      <c r="BF677">
        <f t="shared" si="55"/>
        <v>0</v>
      </c>
      <c r="BG677">
        <f t="shared" si="56"/>
        <v>0</v>
      </c>
      <c r="BH677">
        <f t="shared" si="57"/>
        <v>0</v>
      </c>
      <c r="BI677">
        <f t="shared" si="58"/>
        <v>0</v>
      </c>
      <c r="BJ677">
        <f t="shared" si="59"/>
        <v>0</v>
      </c>
      <c r="BL677" t="s">
        <v>114</v>
      </c>
      <c r="BM677" s="23">
        <v>77141.593420000005</v>
      </c>
      <c r="BN677" s="23">
        <v>13.34629644</v>
      </c>
      <c r="BP677" t="s">
        <v>186</v>
      </c>
      <c r="BQ677" s="23">
        <v>77141.593420000005</v>
      </c>
      <c r="BR677" s="23">
        <v>13.34629644</v>
      </c>
      <c r="BT677" t="s">
        <v>183</v>
      </c>
      <c r="BU677" s="23">
        <v>14629.35144</v>
      </c>
      <c r="BV677" s="23">
        <v>11.7977604</v>
      </c>
    </row>
    <row r="678" spans="1:74" x14ac:dyDescent="0.25">
      <c r="A678">
        <v>1</v>
      </c>
      <c r="B678" s="15">
        <v>10515</v>
      </c>
      <c r="C678" s="15">
        <v>-67.696117419999993</v>
      </c>
      <c r="D678" s="15">
        <v>-18.172275119999998</v>
      </c>
      <c r="E678" s="16">
        <v>1</v>
      </c>
      <c r="F678" s="19">
        <v>18961.5943459835</v>
      </c>
      <c r="G678" s="19">
        <v>55.396370176755241</v>
      </c>
      <c r="H678" s="16" t="str">
        <f>IF(LCOE_SensitivityScenarios!BF677&gt;'OnSSET_original_NoMG-PV-Diesel'!M677,'OnSSET_original_NoMG-PV-Diesel'!L677,LCOE_SensitivityScenarios!BG677)</f>
        <v>SA_PV</v>
      </c>
      <c r="I678" s="39" t="str">
        <f>IF(LCOE_SensitivityScenarios!BK677&gt;'OnSSET_original_NoMG-PV-Diesel'!M677,'OnSSET_original_NoMG-PV-Diesel'!L677,LCOE_SensitivityScenarios!BL677)</f>
        <v>SA_PV</v>
      </c>
      <c r="J678" s="39" t="str">
        <f>IF(LCOE_SensitivityScenarios!BP677&gt;'OnSSET_original_NoMG-PV-Diesel'!M677,'OnSSET_original_NoMG-PV-Diesel'!L677,LCOE_SensitivityScenarios!BQ677)</f>
        <v>SA_PV</v>
      </c>
      <c r="K678" s="38" t="str">
        <f>IF(LCOE_SensitivityScenarios!BU677&gt;'OnSSET_original_NoMG-PV-Diesel'!V677,'OnSSET_original_NoMG-PV-Diesel'!U677,LCOE_SensitivityScenarios!BV677)</f>
        <v>SA_Diesel</v>
      </c>
      <c r="L678" s="39" t="str">
        <f>IF(LCOE_SensitivityScenarios!BZ677&gt;'OnSSET_original_NoMG-PV-Diesel'!V677,'OnSSET_original_NoMG-PV-Diesel'!U677,LCOE_SensitivityScenarios!CA677)</f>
        <v>SA_Diesel</v>
      </c>
      <c r="M678" s="40" t="str">
        <f>IF(LCOE_SensitivityScenarios!CE677&gt;'OnSSET_original_NoMG-PV-Diesel'!V677,'OnSSET_original_NoMG-PV-Diesel'!U677,LCOE_SensitivityScenarios!CF677)</f>
        <v>SA_Diesel</v>
      </c>
      <c r="N678" s="39" t="str">
        <f>IF(LCOE_SensitivityScenarios!CJ677&gt;'OnSSET_original_NoMG-PV-Diesel'!AE677,'OnSSET_original_NoMG-PV-Diesel'!AD677,LCOE_SensitivityScenarios!CK677)</f>
        <v>SA_Diesel</v>
      </c>
      <c r="O678" s="39" t="str">
        <f>IF(LCOE_SensitivityScenarios!CO677&gt;'OnSSET_original_NoMG-PV-Diesel'!AE677,'OnSSET_original_NoMG-PV-Diesel'!AD677,LCOE_SensitivityScenarios!CP677)</f>
        <v>SA_Diesel</v>
      </c>
      <c r="P678" s="40" t="str">
        <f>IF(LCOE_SensitivityScenarios!CT677&gt;'OnSSET_original_NoMG-PV-Diesel'!AE677,'OnSSET_original_NoMG-PV-Diesel'!AD677,LCOE_SensitivityScenarios!CU677)</f>
        <v>SA_Diesel</v>
      </c>
      <c r="Q678" s="38">
        <f>IF(LCOE_SensitivityScenarios!BF677&gt;'OnSSET_original_NoMG-PV-Diesel'!M677,'OnSSET_original_NoMG-PV-Diesel'!M677,LCOE_SensitivityScenarios!BF677)</f>
        <v>0.55197709135297102</v>
      </c>
      <c r="R678" s="28">
        <f>MIN('OnSSET_original_NoMG-PV-Diesel'!E677:I677,LCOE_SensitivityScenarios!BK677)</f>
        <v>0.55197709135297102</v>
      </c>
      <c r="S678" s="28">
        <f>MIN('OnSSET_original_NoMG-PV-Diesel'!E677:I677,LCOE_SensitivityScenarios!BP677)</f>
        <v>0.55197709135297102</v>
      </c>
      <c r="T678" s="27">
        <f>MIN('OnSSET_original_NoMG-PV-Diesel'!N677:R677,LCOE_SensitivityScenarios!BU677)</f>
        <v>0.496928523798015</v>
      </c>
      <c r="U678" s="28">
        <f>MIN('OnSSET_original_NoMG-PV-Diesel'!N677:R677,LCOE_SensitivityScenarios!BZ677)</f>
        <v>0.496928523798015</v>
      </c>
      <c r="V678" s="29">
        <f>MIN('OnSSET_original_NoMG-PV-Diesel'!N677:R677,LCOE_SensitivityScenarios!CE677)</f>
        <v>0.496928523798015</v>
      </c>
      <c r="W678" s="28">
        <f>MIN('OnSSET_original_NoMG-PV-Diesel'!W677:AA677,LCOE_SensitivityScenarios!CJ677)</f>
        <v>0.242182586027855</v>
      </c>
      <c r="X678" s="28">
        <f>MIN('OnSSET_original_NoMG-PV-Diesel'!W677:AA677,LCOE_SensitivityScenarios!CO677)</f>
        <v>0.242182586027855</v>
      </c>
      <c r="Y678" s="29">
        <f>MIN('OnSSET_original_NoMG-PV-Diesel'!W677:AA677,LCOE_SensitivityScenarios!CT677)</f>
        <v>0.242182586027855</v>
      </c>
      <c r="Z678">
        <f>IF(H678='OnSSET_original_NoMG-PV-Diesel'!L677,'OnSSET_original_NoMG-PV-Diesel'!K677,"wait")</f>
        <v>21.378391606733501</v>
      </c>
      <c r="AA678">
        <f>IF(I678='OnSSET_original_NoMG-PV-Diesel'!L677,'OnSSET_original_NoMG-PV-Diesel'!K677,"wait")</f>
        <v>21.378391606733501</v>
      </c>
      <c r="AB678">
        <f>IF(J678='OnSSET_original_NoMG-PV-Diesel'!L677,'OnSSET_original_NoMG-PV-Diesel'!K677,"wait")</f>
        <v>21.378391606733501</v>
      </c>
      <c r="AC678">
        <f>IF(K678='OnSSET_original_NoMG-PV-Diesel'!U677,'OnSSET_original_NoMG-PV-Diesel'!T677,"wait")</f>
        <v>8.6582622584399793</v>
      </c>
      <c r="AD678">
        <f>IF(L678='OnSSET_original_NoMG-PV-Diesel'!U677,'OnSSET_original_NoMG-PV-Diesel'!T677,"wait")</f>
        <v>8.6582622584399793</v>
      </c>
      <c r="AE678">
        <f>IF(M678='OnSSET_original_NoMG-PV-Diesel'!U677,'OnSSET_original_NoMG-PV-Diesel'!T677,"wait")</f>
        <v>8.6582622584399793</v>
      </c>
      <c r="AF678">
        <f>IF(N678='OnSSET_original_NoMG-PV-Diesel'!AD677,'OnSSET_original_NoMG-PV-Diesel'!AC677,"wait")</f>
        <v>8.6582622584399793</v>
      </c>
      <c r="AG678">
        <f>IF(O678='OnSSET_original_NoMG-PV-Diesel'!AD677,'OnSSET_original_NoMG-PV-Diesel'!AC677,"wait")</f>
        <v>8.6582622584399793</v>
      </c>
      <c r="AH678">
        <f>IF(P678='OnSSET_original_NoMG-PV-Diesel'!AD677,'OnSSET_original_NoMG-PV-Diesel'!AC677,"wait")</f>
        <v>8.6582622584399793</v>
      </c>
      <c r="AR678">
        <v>20.498000000000001</v>
      </c>
      <c r="AS678">
        <v>18.184999999999999</v>
      </c>
      <c r="AT678">
        <v>12.31</v>
      </c>
      <c r="AU678">
        <v>4.4999999999999998E-2</v>
      </c>
      <c r="AV678">
        <v>67996.792560000002</v>
      </c>
      <c r="AW678">
        <v>0</v>
      </c>
      <c r="AX678">
        <v>16203.56185</v>
      </c>
      <c r="AZ678">
        <f>SUMIF([1]base!$A$2:$A$169,B678,[1]base!$V$2:$V$169)</f>
        <v>0</v>
      </c>
      <c r="BA678">
        <f>SUMIF([2]s1!$A$2:$A$275,B678,[2]s1!$U$2:$U$275)</f>
        <v>0</v>
      </c>
      <c r="BB678">
        <f>SUMIF([3]s2!$A$2:$A$115,B678,[3]s2!$U$2:$U$115)</f>
        <v>0</v>
      </c>
      <c r="BC678">
        <f>SUMIF([4]s3!$A$2:$A$245,B678,[4]s3!$U$2:$U$245)</f>
        <v>0</v>
      </c>
      <c r="BD678">
        <f>SUMIF([5]s4!$A$2:$A$74,B678,[5]s4!$U$2:$U$74)</f>
        <v>0</v>
      </c>
      <c r="BF678">
        <f t="shared" si="55"/>
        <v>0</v>
      </c>
      <c r="BG678">
        <f t="shared" si="56"/>
        <v>0</v>
      </c>
      <c r="BH678">
        <f t="shared" si="57"/>
        <v>0</v>
      </c>
      <c r="BI678">
        <f t="shared" si="58"/>
        <v>0</v>
      </c>
      <c r="BJ678">
        <f t="shared" si="59"/>
        <v>0</v>
      </c>
      <c r="BL678" t="s">
        <v>114</v>
      </c>
      <c r="BM678" s="23">
        <v>69502.255090000006</v>
      </c>
      <c r="BN678" s="23">
        <v>9.0734014480000003</v>
      </c>
      <c r="BP678" t="s">
        <v>183</v>
      </c>
      <c r="BQ678" s="23">
        <v>10736.339540000001</v>
      </c>
      <c r="BR678" s="23">
        <v>8.6582622580000006</v>
      </c>
      <c r="BT678" t="s">
        <v>183</v>
      </c>
      <c r="BU678" s="23">
        <v>10736.339540000001</v>
      </c>
      <c r="BV678" s="23">
        <v>8.6582622580000006</v>
      </c>
    </row>
    <row r="679" spans="1:74" x14ac:dyDescent="0.25">
      <c r="A679">
        <v>1</v>
      </c>
      <c r="B679" s="15">
        <v>10526</v>
      </c>
      <c r="C679" s="15">
        <v>-67.190278059999997</v>
      </c>
      <c r="D679" s="15">
        <v>-18.085344859999999</v>
      </c>
      <c r="E679" s="16">
        <v>1</v>
      </c>
      <c r="F679" s="19">
        <v>44100.205831133702</v>
      </c>
      <c r="G679" s="19">
        <v>77.075734661763263</v>
      </c>
      <c r="H679" s="16" t="str">
        <f>IF(LCOE_SensitivityScenarios!BF678&gt;'OnSSET_original_NoMG-PV-Diesel'!M678,'OnSSET_original_NoMG-PV-Diesel'!L678,LCOE_SensitivityScenarios!BG678)</f>
        <v>SA_PV</v>
      </c>
      <c r="I679" s="39" t="str">
        <f>IF(LCOE_SensitivityScenarios!BK678&gt;'OnSSET_original_NoMG-PV-Diesel'!M678,'OnSSET_original_NoMG-PV-Diesel'!L678,LCOE_SensitivityScenarios!BL678)</f>
        <v>SA_PV</v>
      </c>
      <c r="J679" s="39" t="str">
        <f>IF(LCOE_SensitivityScenarios!BP678&gt;'OnSSET_original_NoMG-PV-Diesel'!M678,'OnSSET_original_NoMG-PV-Diesel'!L678,LCOE_SensitivityScenarios!BQ678)</f>
        <v>SA_PV</v>
      </c>
      <c r="K679" s="38" t="str">
        <f>IF(LCOE_SensitivityScenarios!BU678&gt;'OnSSET_original_NoMG-PV-Diesel'!V678,'OnSSET_original_NoMG-PV-Diesel'!U678,LCOE_SensitivityScenarios!BV678)</f>
        <v>SA_Diesel</v>
      </c>
      <c r="L679" s="39" t="str">
        <f>IF(LCOE_SensitivityScenarios!BZ678&gt;'OnSSET_original_NoMG-PV-Diesel'!V678,'OnSSET_original_NoMG-PV-Diesel'!U678,LCOE_SensitivityScenarios!CA678)</f>
        <v>SA_Diesel</v>
      </c>
      <c r="M679" s="40" t="str">
        <f>IF(LCOE_SensitivityScenarios!CE678&gt;'OnSSET_original_NoMG-PV-Diesel'!V678,'OnSSET_original_NoMG-PV-Diesel'!U678,LCOE_SensitivityScenarios!CF678)</f>
        <v>SA_Diesel</v>
      </c>
      <c r="N679" s="39" t="str">
        <f>IF(LCOE_SensitivityScenarios!CJ678&gt;'OnSSET_original_NoMG-PV-Diesel'!AE678,'OnSSET_original_NoMG-PV-Diesel'!AD678,LCOE_SensitivityScenarios!CK678)</f>
        <v>SA_Diesel</v>
      </c>
      <c r="O679" s="39" t="str">
        <f>IF(LCOE_SensitivityScenarios!CO678&gt;'OnSSET_original_NoMG-PV-Diesel'!AE678,'OnSSET_original_NoMG-PV-Diesel'!AD678,LCOE_SensitivityScenarios!CP678)</f>
        <v>SA_Diesel</v>
      </c>
      <c r="P679" s="40" t="str">
        <f>IF(LCOE_SensitivityScenarios!CT678&gt;'OnSSET_original_NoMG-PV-Diesel'!AE678,'OnSSET_original_NoMG-PV-Diesel'!AD678,LCOE_SensitivityScenarios!CU678)</f>
        <v>SA_Diesel</v>
      </c>
      <c r="Q679" s="38">
        <f>IF(LCOE_SensitivityScenarios!BF678&gt;'OnSSET_original_NoMG-PV-Diesel'!M678,'OnSSET_original_NoMG-PV-Diesel'!M678,LCOE_SensitivityScenarios!BF678)</f>
        <v>0.33637009393248002</v>
      </c>
      <c r="R679" s="28">
        <f>MIN('OnSSET_original_NoMG-PV-Diesel'!E678:I678,LCOE_SensitivityScenarios!BK678)</f>
        <v>0.33637009393248002</v>
      </c>
      <c r="S679" s="28">
        <f>MIN('OnSSET_original_NoMG-PV-Diesel'!E678:I678,LCOE_SensitivityScenarios!BP678)</f>
        <v>0.33637009393248002</v>
      </c>
      <c r="T679" s="27">
        <f>MIN('OnSSET_original_NoMG-PV-Diesel'!N678:R678,LCOE_SensitivityScenarios!BU678)</f>
        <v>0.30151157416643198</v>
      </c>
      <c r="U679" s="28">
        <f>MIN('OnSSET_original_NoMG-PV-Diesel'!N678:R678,LCOE_SensitivityScenarios!BZ678)</f>
        <v>0.30151157416643198</v>
      </c>
      <c r="V679" s="29">
        <f>MIN('OnSSET_original_NoMG-PV-Diesel'!N678:R678,LCOE_SensitivityScenarios!CE678)</f>
        <v>0.30151157416643198</v>
      </c>
      <c r="W679" s="28">
        <f>MIN('OnSSET_original_NoMG-PV-Diesel'!W678:AA678,LCOE_SensitivityScenarios!CJ678)</f>
        <v>0.17581456539826101</v>
      </c>
      <c r="X679" s="28">
        <f>MIN('OnSSET_original_NoMG-PV-Diesel'!W678:AA678,LCOE_SensitivityScenarios!CO678)</f>
        <v>0.17581456539826101</v>
      </c>
      <c r="Y679" s="29">
        <f>MIN('OnSSET_original_NoMG-PV-Diesel'!W678:AA678,LCOE_SensitivityScenarios!CT678)</f>
        <v>0.17581456539826101</v>
      </c>
      <c r="Z679">
        <f>IF(H679='OnSSET_original_NoMG-PV-Diesel'!L678,'OnSSET_original_NoMG-PV-Diesel'!K678,"wait")</f>
        <v>13.714136105399</v>
      </c>
      <c r="AA679">
        <f>IF(I679='OnSSET_original_NoMG-PV-Diesel'!L678,'OnSSET_original_NoMG-PV-Diesel'!K678,"wait")</f>
        <v>13.714136105399</v>
      </c>
      <c r="AB679">
        <f>IF(J679='OnSSET_original_NoMG-PV-Diesel'!L678,'OnSSET_original_NoMG-PV-Diesel'!K678,"wait")</f>
        <v>13.714136105399</v>
      </c>
      <c r="AC679">
        <f>IF(K679='OnSSET_original_NoMG-PV-Diesel'!U678,'OnSSET_original_NoMG-PV-Diesel'!T678,"wait")</f>
        <v>20.137080288188901</v>
      </c>
      <c r="AD679">
        <f>IF(L679='OnSSET_original_NoMG-PV-Diesel'!U678,'OnSSET_original_NoMG-PV-Diesel'!T678,"wait")</f>
        <v>20.137080288188901</v>
      </c>
      <c r="AE679">
        <f>IF(M679='OnSSET_original_NoMG-PV-Diesel'!U678,'OnSSET_original_NoMG-PV-Diesel'!T678,"wait")</f>
        <v>20.137080288188901</v>
      </c>
      <c r="AF679">
        <f>IF(N679='OnSSET_original_NoMG-PV-Diesel'!AD678,'OnSSET_original_NoMG-PV-Diesel'!AC678,"wait")</f>
        <v>20.137080288188901</v>
      </c>
      <c r="AG679">
        <f>IF(O679='OnSSET_original_NoMG-PV-Diesel'!AD678,'OnSSET_original_NoMG-PV-Diesel'!AC678,"wait")</f>
        <v>20.137080288188901</v>
      </c>
      <c r="AH679">
        <f>IF(P679='OnSSET_original_NoMG-PV-Diesel'!AD678,'OnSSET_original_NoMG-PV-Diesel'!AC678,"wait")</f>
        <v>20.137080288188901</v>
      </c>
      <c r="AR679">
        <v>1.875</v>
      </c>
      <c r="AS679">
        <v>3.528</v>
      </c>
      <c r="AT679">
        <v>3.1930000000000001</v>
      </c>
      <c r="AU679">
        <v>0.218999999999999</v>
      </c>
      <c r="AV679">
        <v>55210.250690000001</v>
      </c>
      <c r="AW679">
        <v>0</v>
      </c>
      <c r="AX679">
        <v>10394.737789999999</v>
      </c>
      <c r="AZ679">
        <f>SUMIF([1]base!$A$2:$A$169,B679,[1]base!$V$2:$V$169)</f>
        <v>0</v>
      </c>
      <c r="BA679">
        <f>SUMIF([2]s1!$A$2:$A$275,B679,[2]s1!$U$2:$U$275)</f>
        <v>0</v>
      </c>
      <c r="BB679">
        <f>SUMIF([3]s2!$A$2:$A$115,B679,[3]s2!$U$2:$U$115)</f>
        <v>0</v>
      </c>
      <c r="BC679">
        <f>SUMIF([4]s3!$A$2:$A$245,B679,[4]s3!$U$2:$U$245)</f>
        <v>0</v>
      </c>
      <c r="BD679">
        <f>SUMIF([5]s4!$A$2:$A$74,B679,[5]s4!$U$2:$U$74)</f>
        <v>0</v>
      </c>
      <c r="BF679">
        <f t="shared" si="55"/>
        <v>0</v>
      </c>
      <c r="BG679">
        <f t="shared" si="56"/>
        <v>0</v>
      </c>
      <c r="BH679">
        <f t="shared" si="57"/>
        <v>0</v>
      </c>
      <c r="BI679">
        <f t="shared" si="58"/>
        <v>0</v>
      </c>
      <c r="BJ679">
        <f t="shared" si="59"/>
        <v>0</v>
      </c>
      <c r="BL679" t="s">
        <v>114</v>
      </c>
      <c r="BM679" s="23">
        <v>98505.614400000006</v>
      </c>
      <c r="BN679" s="23">
        <v>19.42911527</v>
      </c>
      <c r="BP679" t="s">
        <v>183</v>
      </c>
      <c r="BQ679" s="23">
        <v>24970.198970000001</v>
      </c>
      <c r="BR679" s="23">
        <v>20.13708029</v>
      </c>
      <c r="BT679" t="s">
        <v>183</v>
      </c>
      <c r="BU679" s="23">
        <v>24970.198970000001</v>
      </c>
      <c r="BV679" s="23">
        <v>20.13708029</v>
      </c>
    </row>
    <row r="680" spans="1:74" x14ac:dyDescent="0.25">
      <c r="A680">
        <v>1</v>
      </c>
      <c r="B680" s="15">
        <v>10543</v>
      </c>
      <c r="C680" s="15">
        <v>-67.632519819999999</v>
      </c>
      <c r="D680" s="15">
        <v>-18.19162262</v>
      </c>
      <c r="E680" s="16">
        <v>1</v>
      </c>
      <c r="F680" s="19">
        <v>73841.775962589105</v>
      </c>
      <c r="G680" s="19">
        <v>91.183713773525653</v>
      </c>
      <c r="H680" s="16" t="str">
        <f>IF(LCOE_SensitivityScenarios!BF679&gt;'OnSSET_original_NoMG-PV-Diesel'!M679,'OnSSET_original_NoMG-PV-Diesel'!L679,LCOE_SensitivityScenarios!BG679)</f>
        <v>SA_PV</v>
      </c>
      <c r="I680" s="39" t="str">
        <f>IF(LCOE_SensitivityScenarios!BK679&gt;'OnSSET_original_NoMG-PV-Diesel'!M679,'OnSSET_original_NoMG-PV-Diesel'!L679,LCOE_SensitivityScenarios!BL679)</f>
        <v>SA_PV</v>
      </c>
      <c r="J680" s="39" t="str">
        <f>IF(LCOE_SensitivityScenarios!BP679&gt;'OnSSET_original_NoMG-PV-Diesel'!M679,'OnSSET_original_NoMG-PV-Diesel'!L679,LCOE_SensitivityScenarios!BQ679)</f>
        <v>SA_PV</v>
      </c>
      <c r="K680" s="38" t="str">
        <f>IF(LCOE_SensitivityScenarios!BU679&gt;'OnSSET_original_NoMG-PV-Diesel'!V679,'OnSSET_original_NoMG-PV-Diesel'!U679,LCOE_SensitivityScenarios!BV679)</f>
        <v>MG_Hybrid</v>
      </c>
      <c r="L680" s="39" t="str">
        <f>IF(LCOE_SensitivityScenarios!BZ679&gt;'OnSSET_original_NoMG-PV-Diesel'!V679,'OnSSET_original_NoMG-PV-Diesel'!U679,LCOE_SensitivityScenarios!CA679)</f>
        <v>MG_Hybrid</v>
      </c>
      <c r="M680" s="40" t="str">
        <f>IF(LCOE_SensitivityScenarios!CE679&gt;'OnSSET_original_NoMG-PV-Diesel'!V679,'OnSSET_original_NoMG-PV-Diesel'!U679,LCOE_SensitivityScenarios!CF679)</f>
        <v>SA_PV</v>
      </c>
      <c r="N680" s="39" t="str">
        <f>IF(LCOE_SensitivityScenarios!CJ679&gt;'OnSSET_original_NoMG-PV-Diesel'!AE679,'OnSSET_original_NoMG-PV-Diesel'!AD679,LCOE_SensitivityScenarios!CK679)</f>
        <v>SA_Diesel</v>
      </c>
      <c r="O680" s="39" t="str">
        <f>IF(LCOE_SensitivityScenarios!CO679&gt;'OnSSET_original_NoMG-PV-Diesel'!AE679,'OnSSET_original_NoMG-PV-Diesel'!AD679,LCOE_SensitivityScenarios!CP679)</f>
        <v>SA_Diesel</v>
      </c>
      <c r="P680" s="40" t="str">
        <f>IF(LCOE_SensitivityScenarios!CT679&gt;'OnSSET_original_NoMG-PV-Diesel'!AE679,'OnSSET_original_NoMG-PV-Diesel'!AD679,LCOE_SensitivityScenarios!CU679)</f>
        <v>SA_Diesel</v>
      </c>
      <c r="Q680" s="38">
        <f>IF(LCOE_SensitivityScenarios!BF679&gt;'OnSSET_original_NoMG-PV-Diesel'!M679,'OnSSET_original_NoMG-PV-Diesel'!M679,LCOE_SensitivityScenarios!BF679)</f>
        <v>0.357340091363823</v>
      </c>
      <c r="R680" s="28">
        <f>MIN('OnSSET_original_NoMG-PV-Diesel'!E679:I679,LCOE_SensitivityScenarios!BK679)</f>
        <v>0.357340091363823</v>
      </c>
      <c r="S680" s="28">
        <f>MIN('OnSSET_original_NoMG-PV-Diesel'!E679:I679,LCOE_SensitivityScenarios!BP679)</f>
        <v>0.357340091363823</v>
      </c>
      <c r="T680" s="27">
        <f>MIN('OnSSET_original_NoMG-PV-Diesel'!N679:R679,LCOE_SensitivityScenarios!BU679)</f>
        <v>0.34874302667033541</v>
      </c>
      <c r="U680" s="28">
        <f>MIN('OnSSET_original_NoMG-PV-Diesel'!N679:R679,LCOE_SensitivityScenarios!BZ679)</f>
        <v>0.31180151867833539</v>
      </c>
      <c r="V680" s="29">
        <f>MIN('OnSSET_original_NoMG-PV-Diesel'!N679:R679,LCOE_SensitivityScenarios!CE679)</f>
        <v>0.357340091363823</v>
      </c>
      <c r="W680" s="28">
        <f>MIN('OnSSET_original_NoMG-PV-Diesel'!W679:AA679,LCOE_SensitivityScenarios!CJ679)</f>
        <v>0.205981847502622</v>
      </c>
      <c r="X680" s="28">
        <f>MIN('OnSSET_original_NoMG-PV-Diesel'!W679:AA679,LCOE_SensitivityScenarios!CO679)</f>
        <v>0.205981847502622</v>
      </c>
      <c r="Y680" s="29">
        <f>MIN('OnSSET_original_NoMG-PV-Diesel'!W679:AA679,LCOE_SensitivityScenarios!CT679)</f>
        <v>0.205981847502622</v>
      </c>
      <c r="Z680">
        <f>IF(H680='OnSSET_original_NoMG-PV-Diesel'!L679,'OnSSET_original_NoMG-PV-Diesel'!K679,"wait")</f>
        <v>13.306901113235901</v>
      </c>
      <c r="AA680">
        <f>IF(I680='OnSSET_original_NoMG-PV-Diesel'!L679,'OnSSET_original_NoMG-PV-Diesel'!K679,"wait")</f>
        <v>13.306901113235901</v>
      </c>
      <c r="AB680">
        <f>IF(J680='OnSSET_original_NoMG-PV-Diesel'!L679,'OnSSET_original_NoMG-PV-Diesel'!K679,"wait")</f>
        <v>13.306901113235901</v>
      </c>
      <c r="AC680">
        <f>VLOOKUP(B680,[4]s3!$A$2:$T$275,20,FALSE)</f>
        <v>24.013000000000002</v>
      </c>
      <c r="AD680" t="str">
        <f>IF(L680='OnSSET_original_NoMG-PV-Diesel'!U679,'OnSSET_original_NoMG-PV-Diesel'!T679,"wait")</f>
        <v>wait</v>
      </c>
      <c r="AE680">
        <f>IF(M680='OnSSET_original_NoMG-PV-Diesel'!U679,'OnSSET_original_NoMG-PV-Diesel'!T679,"wait")</f>
        <v>34.560411851815502</v>
      </c>
      <c r="AF680">
        <f>IF(N680='OnSSET_original_NoMG-PV-Diesel'!AD679,'OnSSET_original_NoMG-PV-Diesel'!AC679,"wait")</f>
        <v>33.717705918990397</v>
      </c>
      <c r="AG680">
        <f>IF(O680='OnSSET_original_NoMG-PV-Diesel'!AD679,'OnSSET_original_NoMG-PV-Diesel'!AC679,"wait")</f>
        <v>33.717705918990397</v>
      </c>
      <c r="AH680">
        <f>IF(P680='OnSSET_original_NoMG-PV-Diesel'!AD679,'OnSSET_original_NoMG-PV-Diesel'!AC679,"wait")</f>
        <v>33.717705918990397</v>
      </c>
      <c r="AR680" s="23">
        <v>16.786999999999999</v>
      </c>
      <c r="AS680" s="23">
        <v>12.081</v>
      </c>
      <c r="AT680" s="23">
        <v>10.905999999999899</v>
      </c>
      <c r="AU680" s="23">
        <v>2.4E-2</v>
      </c>
      <c r="AV680" s="23">
        <v>61955.771309999996</v>
      </c>
      <c r="AW680" s="23">
        <v>0</v>
      </c>
      <c r="AX680" s="23">
        <v>13299.149820000001</v>
      </c>
      <c r="AZ680">
        <f>SUMIF([1]base!$A$2:$A$169,B680,[1]base!$V$2:$V$169)</f>
        <v>0</v>
      </c>
      <c r="BA680">
        <f>SUMIF([2]s1!$A$2:$A$275,B680,[2]s1!$U$2:$U$275)</f>
        <v>0</v>
      </c>
      <c r="BB680">
        <f>SUMIF([3]s2!$A$2:$A$115,B680,[3]s2!$U$2:$U$115)</f>
        <v>0</v>
      </c>
      <c r="BC680">
        <f>SUMIF([4]s3!$A$2:$A$245,B680,[4]s3!$U$2:$U$245)</f>
        <v>48968.42</v>
      </c>
      <c r="BD680">
        <f>SUMIF([5]s4!$A$2:$A$74,B680,[5]s4!$U$2:$U$74)</f>
        <v>0</v>
      </c>
      <c r="BF680">
        <f t="shared" si="55"/>
        <v>0</v>
      </c>
      <c r="BG680">
        <f t="shared" si="56"/>
        <v>0</v>
      </c>
      <c r="BH680">
        <f t="shared" si="57"/>
        <v>0</v>
      </c>
      <c r="BI680">
        <f t="shared" si="58"/>
        <v>124223.34113</v>
      </c>
      <c r="BJ680">
        <f t="shared" si="59"/>
        <v>0</v>
      </c>
      <c r="BL680" t="s">
        <v>114</v>
      </c>
      <c r="BM680" s="23">
        <v>175221.28810000001</v>
      </c>
      <c r="BN680" s="23">
        <v>34.560411850000001</v>
      </c>
      <c r="BP680" t="s">
        <v>186</v>
      </c>
      <c r="BQ680" s="23">
        <v>175221.28810000001</v>
      </c>
      <c r="BR680" s="23">
        <v>34.560411850000001</v>
      </c>
      <c r="BT680" t="s">
        <v>183</v>
      </c>
      <c r="BU680" s="23">
        <v>41810.32273</v>
      </c>
      <c r="BV680" s="23">
        <v>33.71770592</v>
      </c>
    </row>
    <row r="681" spans="1:74" x14ac:dyDescent="0.25">
      <c r="A681">
        <v>1</v>
      </c>
      <c r="B681" s="15">
        <v>10560</v>
      </c>
      <c r="C681" s="15">
        <v>-66.829300000000003</v>
      </c>
      <c r="D681" s="15">
        <v>-10.953975</v>
      </c>
      <c r="E681" s="16">
        <v>0</v>
      </c>
      <c r="F681" s="19">
        <v>17073.583707408401</v>
      </c>
      <c r="G681" s="19">
        <v>62.96921977119078</v>
      </c>
      <c r="H681" s="16" t="str">
        <f>IF(LCOE_SensitivityScenarios!BF680&gt;'OnSSET_original_NoMG-PV-Diesel'!M680,'OnSSET_original_NoMG-PV-Diesel'!L680,LCOE_SensitivityScenarios!BG680)</f>
        <v>MG_Hybrid</v>
      </c>
      <c r="I681" s="39" t="str">
        <f>IF(LCOE_SensitivityScenarios!BK680&gt;'OnSSET_original_NoMG-PV-Diesel'!M680,'OnSSET_original_NoMG-PV-Diesel'!L680,LCOE_SensitivityScenarios!BL680)</f>
        <v>MG_Hybrid</v>
      </c>
      <c r="J681" s="39" t="str">
        <f>IF(LCOE_SensitivityScenarios!BP680&gt;'OnSSET_original_NoMG-PV-Diesel'!M680,'OnSSET_original_NoMG-PV-Diesel'!L680,LCOE_SensitivityScenarios!BQ680)</f>
        <v>MG_Hybrid</v>
      </c>
      <c r="K681" s="38" t="str">
        <f>IF(LCOE_SensitivityScenarios!BU680&gt;'OnSSET_original_NoMG-PV-Diesel'!V680,'OnSSET_original_NoMG-PV-Diesel'!U680,LCOE_SensitivityScenarios!BV680)</f>
        <v>MG_Hybrid</v>
      </c>
      <c r="L681" s="39" t="str">
        <f>IF(LCOE_SensitivityScenarios!BZ680&gt;'OnSSET_original_NoMG-PV-Diesel'!V680,'OnSSET_original_NoMG-PV-Diesel'!U680,LCOE_SensitivityScenarios!CA680)</f>
        <v>MG_Hybrid</v>
      </c>
      <c r="M681" s="40" t="str">
        <f>IF(LCOE_SensitivityScenarios!CE680&gt;'OnSSET_original_NoMG-PV-Diesel'!V680,'OnSSET_original_NoMG-PV-Diesel'!U680,LCOE_SensitivityScenarios!CF680)</f>
        <v>SA_Diesel</v>
      </c>
      <c r="N681" s="39" t="str">
        <f>IF(LCOE_SensitivityScenarios!CJ680&gt;'OnSSET_original_NoMG-PV-Diesel'!AE680,'OnSSET_original_NoMG-PV-Diesel'!AD680,LCOE_SensitivityScenarios!CK680)</f>
        <v>SA_Diesel</v>
      </c>
      <c r="O681" s="39" t="str">
        <f>IF(LCOE_SensitivityScenarios!CO680&gt;'OnSSET_original_NoMG-PV-Diesel'!AE680,'OnSSET_original_NoMG-PV-Diesel'!AD680,LCOE_SensitivityScenarios!CP680)</f>
        <v>SA_Diesel</v>
      </c>
      <c r="P681" s="40" t="str">
        <f>IF(LCOE_SensitivityScenarios!CT680&gt;'OnSSET_original_NoMG-PV-Diesel'!AE680,'OnSSET_original_NoMG-PV-Diesel'!AD680,LCOE_SensitivityScenarios!CU680)</f>
        <v>SA_Diesel</v>
      </c>
      <c r="Q681" s="38">
        <f>IF(LCOE_SensitivityScenarios!BF680&gt;'OnSSET_original_NoMG-PV-Diesel'!M680,'OnSSET_original_NoMG-PV-Diesel'!M680,LCOE_SensitivityScenarios!BF680)</f>
        <v>0.5123192487367898</v>
      </c>
      <c r="R681" s="28">
        <f>MIN('OnSSET_original_NoMG-PV-Diesel'!E680:I680,LCOE_SensitivityScenarios!BK680)</f>
        <v>0.48655772246078993</v>
      </c>
      <c r="S681" s="28">
        <f>MIN('OnSSET_original_NoMG-PV-Diesel'!E680:I680,LCOE_SensitivityScenarios!BP680)</f>
        <v>0.53663093151078989</v>
      </c>
      <c r="T681" s="27">
        <f>MIN('OnSSET_original_NoMG-PV-Diesel'!N680:R680,LCOE_SensitivityScenarios!BU680)</f>
        <v>0.44512049488026628</v>
      </c>
      <c r="U681" s="28">
        <f>MIN('OnSSET_original_NoMG-PV-Diesel'!N680:R680,LCOE_SensitivityScenarios!BZ680)</f>
        <v>0.41935896860426625</v>
      </c>
      <c r="V681" s="29">
        <f>MIN('OnSSET_original_NoMG-PV-Diesel'!N680:R680,LCOE_SensitivityScenarios!CE680)</f>
        <v>0.46139816931954503</v>
      </c>
      <c r="W681" s="28">
        <f>MIN('OnSSET_original_NoMG-PV-Diesel'!W680:AA680,LCOE_SensitivityScenarios!CJ680)</f>
        <v>0.23011567318611101</v>
      </c>
      <c r="X681" s="28">
        <f>MIN('OnSSET_original_NoMG-PV-Diesel'!W680:AA680,LCOE_SensitivityScenarios!CO680)</f>
        <v>0.23011567318611101</v>
      </c>
      <c r="Y681" s="29">
        <f>MIN('OnSSET_original_NoMG-PV-Diesel'!W680:AA680,LCOE_SensitivityScenarios!CT680)</f>
        <v>0.23011567318611101</v>
      </c>
      <c r="Z681">
        <f>VLOOKUP(B681,[1]base!$A$2:$U$169,21,FALSE)</f>
        <v>13.647</v>
      </c>
      <c r="AA681">
        <f>VLOOKUP(B681,[2]s1!$A$2:$T$275,20,FALSE)</f>
        <v>14.385</v>
      </c>
      <c r="AB681">
        <f>VLOOKUP(B681,[3]s2!$A$2:$T$275,20,FALSE)</f>
        <v>14.385</v>
      </c>
      <c r="AC681">
        <f>VLOOKUP(B681,[4]s3!$A$2:$T$275,20,FALSE)</f>
        <v>9.9060000000000006</v>
      </c>
      <c r="AD681" t="str">
        <f>IF(L681='OnSSET_original_NoMG-PV-Diesel'!U680,'OnSSET_original_NoMG-PV-Diesel'!T680,"wait")</f>
        <v>wait</v>
      </c>
      <c r="AE681">
        <f>IF(M681='OnSSET_original_NoMG-PV-Diesel'!U680,'OnSSET_original_NoMG-PV-Diesel'!T680,"wait")</f>
        <v>7.7961569440221199</v>
      </c>
      <c r="AF681">
        <f>IF(N681='OnSSET_original_NoMG-PV-Diesel'!AD680,'OnSSET_original_NoMG-PV-Diesel'!AC680,"wait")</f>
        <v>7.7961569440221199</v>
      </c>
      <c r="AG681">
        <f>IF(O681='OnSSET_original_NoMG-PV-Diesel'!AD680,'OnSSET_original_NoMG-PV-Diesel'!AC680,"wait")</f>
        <v>7.7961569440221199</v>
      </c>
      <c r="AH681">
        <f>IF(P681='OnSSET_original_NoMG-PV-Diesel'!AD680,'OnSSET_original_NoMG-PV-Diesel'!AC680,"wait")</f>
        <v>7.7961569440221199</v>
      </c>
      <c r="AR681">
        <v>446.06099999999998</v>
      </c>
      <c r="AS681">
        <v>352.195999999999</v>
      </c>
      <c r="AT681">
        <v>72.441000000000003</v>
      </c>
      <c r="AU681">
        <v>50.51</v>
      </c>
      <c r="AV681">
        <v>19214.979520000001</v>
      </c>
      <c r="AW681">
        <v>34586.96314</v>
      </c>
      <c r="AX681">
        <v>7871.1524710000003</v>
      </c>
      <c r="AZ681">
        <f>SUMIF([1]base!$A$2:$A$169,B681,[1]base!$V$2:$V$169)</f>
        <v>33491.9</v>
      </c>
      <c r="BA681">
        <f>SUMIF([2]s1!$A$2:$A$275,B681,[2]s1!$U$2:$U$275)</f>
        <v>39611.199999999997</v>
      </c>
      <c r="BB681">
        <f>SUMIF([3]s2!$A$2:$A$115,B681,[3]s2!$U$2:$U$115)</f>
        <v>39611.199999999997</v>
      </c>
      <c r="BC681">
        <f>SUMIF([4]s3!$A$2:$A$245,B681,[4]s3!$U$2:$U$245)</f>
        <v>17297.939999999999</v>
      </c>
      <c r="BD681">
        <f>SUMIF([5]s4!$A$2:$A$74,B681,[5]s4!$U$2:$U$74)</f>
        <v>0</v>
      </c>
      <c r="BF681">
        <f t="shared" si="55"/>
        <v>95164.995131000003</v>
      </c>
      <c r="BG681">
        <f t="shared" si="56"/>
        <v>101284.29513099999</v>
      </c>
      <c r="BH681">
        <f t="shared" si="57"/>
        <v>101284.29513099999</v>
      </c>
      <c r="BI681">
        <f t="shared" si="58"/>
        <v>78971.035130999997</v>
      </c>
      <c r="BJ681">
        <f t="shared" si="59"/>
        <v>0</v>
      </c>
      <c r="BL681" t="s">
        <v>113</v>
      </c>
      <c r="BM681" s="23">
        <v>9667.3195570000007</v>
      </c>
      <c r="BN681" s="23">
        <v>7.7961569439999998</v>
      </c>
      <c r="BP681" t="s">
        <v>183</v>
      </c>
      <c r="BQ681" s="23">
        <v>9667.3195570000007</v>
      </c>
      <c r="BR681" s="23">
        <v>7.7961569439999998</v>
      </c>
      <c r="BT681" t="s">
        <v>183</v>
      </c>
      <c r="BU681" s="23">
        <v>9667.3195570000007</v>
      </c>
      <c r="BV681" s="23">
        <v>7.7961569439999998</v>
      </c>
    </row>
    <row r="682" spans="1:74" x14ac:dyDescent="0.25">
      <c r="A682">
        <v>1</v>
      </c>
      <c r="B682" s="15">
        <v>10562</v>
      </c>
      <c r="C682" s="15">
        <v>-68.689921749999996</v>
      </c>
      <c r="D682" s="15">
        <v>-11.229680310000001</v>
      </c>
      <c r="E682" s="16">
        <v>0</v>
      </c>
      <c r="F682" s="19">
        <v>260676.07374603601</v>
      </c>
      <c r="G682" s="19">
        <v>257.45762673676455</v>
      </c>
      <c r="H682" s="16" t="str">
        <f>IF(LCOE_SensitivityScenarios!BF681&gt;'OnSSET_original_NoMG-PV-Diesel'!M681,'OnSSET_original_NoMG-PV-Diesel'!L681,LCOE_SensitivityScenarios!BG681)</f>
        <v>MG_Hydro</v>
      </c>
      <c r="I682" s="39" t="str">
        <f>IF(LCOE_SensitivityScenarios!BK681&gt;'OnSSET_original_NoMG-PV-Diesel'!M681,'OnSSET_original_NoMG-PV-Diesel'!L681,LCOE_SensitivityScenarios!BL681)</f>
        <v>MG_Hydro</v>
      </c>
      <c r="J682" s="39" t="str">
        <f>IF(LCOE_SensitivityScenarios!BP681&gt;'OnSSET_original_NoMG-PV-Diesel'!M681,'OnSSET_original_NoMG-PV-Diesel'!L681,LCOE_SensitivityScenarios!BQ681)</f>
        <v>MG_Hydro</v>
      </c>
      <c r="K682" s="38" t="str">
        <f>IF(LCOE_SensitivityScenarios!BU681&gt;'OnSSET_original_NoMG-PV-Diesel'!V681,'OnSSET_original_NoMG-PV-Diesel'!U681,LCOE_SensitivityScenarios!BV681)</f>
        <v>MG_Hydro</v>
      </c>
      <c r="L682" s="39" t="str">
        <f>IF(LCOE_SensitivityScenarios!BZ681&gt;'OnSSET_original_NoMG-PV-Diesel'!V681,'OnSSET_original_NoMG-PV-Diesel'!U681,LCOE_SensitivityScenarios!CA681)</f>
        <v>MG_Hydro</v>
      </c>
      <c r="M682" s="40" t="str">
        <f>IF(LCOE_SensitivityScenarios!CE681&gt;'OnSSET_original_NoMG-PV-Diesel'!V681,'OnSSET_original_NoMG-PV-Diesel'!U681,LCOE_SensitivityScenarios!CF681)</f>
        <v>MG_Hydro</v>
      </c>
      <c r="N682" s="39" t="str">
        <f>IF(LCOE_SensitivityScenarios!CJ681&gt;'OnSSET_original_NoMG-PV-Diesel'!AE681,'OnSSET_original_NoMG-PV-Diesel'!AD681,LCOE_SensitivityScenarios!CK681)</f>
        <v>MG_Diesel</v>
      </c>
      <c r="O682" s="39" t="str">
        <f>IF(LCOE_SensitivityScenarios!CO681&gt;'OnSSET_original_NoMG-PV-Diesel'!AE681,'OnSSET_original_NoMG-PV-Diesel'!AD681,LCOE_SensitivityScenarios!CP681)</f>
        <v>MG_Hybrid</v>
      </c>
      <c r="P682" s="40" t="str">
        <f>IF(LCOE_SensitivityScenarios!CT681&gt;'OnSSET_original_NoMG-PV-Diesel'!AE681,'OnSSET_original_NoMG-PV-Diesel'!AD681,LCOE_SensitivityScenarios!CU681)</f>
        <v>MG_Diesel</v>
      </c>
      <c r="Q682" s="38">
        <f>IF(LCOE_SensitivityScenarios!BF681&gt;'OnSSET_original_NoMG-PV-Diesel'!M681,'OnSSET_original_NoMG-PV-Diesel'!M681,LCOE_SensitivityScenarios!BF681)</f>
        <v>0.220663971167053</v>
      </c>
      <c r="R682" s="28">
        <f>MIN('OnSSET_original_NoMG-PV-Diesel'!E681:I681,LCOE_SensitivityScenarios!BK681)</f>
        <v>0.220663971167053</v>
      </c>
      <c r="S682" s="28">
        <f>MIN('OnSSET_original_NoMG-PV-Diesel'!E681:I681,LCOE_SensitivityScenarios!BP681)</f>
        <v>0.220663971167053</v>
      </c>
      <c r="T682" s="27">
        <f>MIN('OnSSET_original_NoMG-PV-Diesel'!N681:R681,LCOE_SensitivityScenarios!BU681)</f>
        <v>0.220663971167053</v>
      </c>
      <c r="U682" s="28">
        <f>MIN('OnSSET_original_NoMG-PV-Diesel'!N681:R681,LCOE_SensitivityScenarios!BZ681)</f>
        <v>0.220663971167053</v>
      </c>
      <c r="V682" s="29">
        <f>MIN('OnSSET_original_NoMG-PV-Diesel'!N681:R681,LCOE_SensitivityScenarios!CE681)</f>
        <v>0.220663971167053</v>
      </c>
      <c r="W682" s="28">
        <f>MIN('OnSSET_original_NoMG-PV-Diesel'!W681:AA681,LCOE_SensitivityScenarios!CJ681)</f>
        <v>0.14734897594075874</v>
      </c>
      <c r="X682" s="28">
        <f>MIN('OnSSET_original_NoMG-PV-Diesel'!W681:AA681,LCOE_SensitivityScenarios!CO681)</f>
        <v>0.13978160746113844</v>
      </c>
      <c r="Y682" s="29">
        <f>MIN('OnSSET_original_NoMG-PV-Diesel'!W681:AA681,LCOE_SensitivityScenarios!CT681)</f>
        <v>0.15592630794075876</v>
      </c>
      <c r="Z682">
        <f>IF(H682='OnSSET_original_NoMG-PV-Diesel'!L681,'OnSSET_original_NoMG-PV-Diesel'!K681,"wait")</f>
        <v>19.587324564590102</v>
      </c>
      <c r="AA682">
        <f>IF(I682='OnSSET_original_NoMG-PV-Diesel'!L681,'OnSSET_original_NoMG-PV-Diesel'!K681,"wait")</f>
        <v>19.587324564590102</v>
      </c>
      <c r="AB682">
        <f>IF(J682='OnSSET_original_NoMG-PV-Diesel'!L681,'OnSSET_original_NoMG-PV-Diesel'!K681,"wait")</f>
        <v>19.587324564590102</v>
      </c>
      <c r="AC682">
        <f>IF(K682='OnSSET_original_NoMG-PV-Diesel'!U681,'OnSSET_original_NoMG-PV-Diesel'!T681,"wait")</f>
        <v>62.647458242258097</v>
      </c>
      <c r="AD682">
        <f>IF(L682='OnSSET_original_NoMG-PV-Diesel'!U681,'OnSSET_original_NoMG-PV-Diesel'!T681,"wait")</f>
        <v>62.647458242258097</v>
      </c>
      <c r="AE682">
        <f>IF(M682='OnSSET_original_NoMG-PV-Diesel'!U681,'OnSSET_original_NoMG-PV-Diesel'!T681,"wait")</f>
        <v>62.647458242258097</v>
      </c>
      <c r="AF682">
        <f>VLOOKUP(B682,[5]s4!$A$2:$T$275,20,FALSE)</f>
        <v>56.482999999999997</v>
      </c>
      <c r="AG682" t="str">
        <f>IF(O682='OnSSET_original_NoMG-PV-Diesel'!AD681,'OnSSET_original_NoMG-PV-Diesel'!AC681,"wait")</f>
        <v>wait</v>
      </c>
      <c r="AH682" t="str">
        <f>IF(P682='OnSSET_original_NoMG-PV-Diesel'!AD681,'OnSSET_original_NoMG-PV-Diesel'!AC681,"wait")</f>
        <v>wait</v>
      </c>
      <c r="AR682" s="23">
        <v>469.17099999999999</v>
      </c>
      <c r="AS682" s="23">
        <v>372.66199999999998</v>
      </c>
      <c r="AT682" s="23">
        <v>0.91900000000000004</v>
      </c>
      <c r="AU682" s="23">
        <v>1.4999999999999999E-2</v>
      </c>
      <c r="AV682" s="23">
        <v>25105.977340000001</v>
      </c>
      <c r="AW682" s="23">
        <v>45190.759209999997</v>
      </c>
      <c r="AX682" s="23">
        <v>32182.20334</v>
      </c>
      <c r="AZ682">
        <f>SUMIF([1]base!$A$2:$A$169,B682,[1]base!$V$2:$V$169)</f>
        <v>0</v>
      </c>
      <c r="BA682">
        <f>SUMIF([2]s1!$A$2:$A$275,B682,[2]s1!$U$2:$U$275)</f>
        <v>0</v>
      </c>
      <c r="BB682">
        <f>SUMIF([3]s2!$A$2:$A$115,B682,[3]s2!$U$2:$U$115)</f>
        <v>0</v>
      </c>
      <c r="BC682">
        <f>SUMIF([4]s3!$A$2:$A$245,B682,[4]s3!$U$2:$U$245)</f>
        <v>0</v>
      </c>
      <c r="BD682">
        <f>SUMIF([5]s4!$A$2:$A$74,B682,[5]s4!$U$2:$U$74)</f>
        <v>83594.84</v>
      </c>
      <c r="BF682">
        <f t="shared" si="55"/>
        <v>0</v>
      </c>
      <c r="BG682">
        <f t="shared" si="56"/>
        <v>0</v>
      </c>
      <c r="BH682">
        <f t="shared" si="57"/>
        <v>0</v>
      </c>
      <c r="BI682">
        <f t="shared" si="58"/>
        <v>0</v>
      </c>
      <c r="BJ682">
        <f t="shared" si="59"/>
        <v>186073.77989000001</v>
      </c>
      <c r="BL682" t="s">
        <v>169</v>
      </c>
      <c r="BM682" s="23">
        <v>419216.23109999998</v>
      </c>
      <c r="BN682" s="23">
        <v>62.647458239999999</v>
      </c>
      <c r="BP682" t="s">
        <v>187</v>
      </c>
      <c r="BQ682" s="23">
        <v>419216.23109999998</v>
      </c>
      <c r="BR682" s="23">
        <v>62.647458239999999</v>
      </c>
      <c r="BT682" t="s">
        <v>184</v>
      </c>
      <c r="BU682" s="23">
        <v>174005.82190000001</v>
      </c>
      <c r="BV682" s="23">
        <v>89.496368919999995</v>
      </c>
    </row>
    <row r="683" spans="1:74" x14ac:dyDescent="0.25">
      <c r="A683">
        <v>1</v>
      </c>
      <c r="B683" s="15">
        <v>10563</v>
      </c>
      <c r="C683" s="15">
        <v>-66.209487280000005</v>
      </c>
      <c r="D683" s="15">
        <v>-11.008249530000001</v>
      </c>
      <c r="E683" s="16">
        <v>0</v>
      </c>
      <c r="F683" s="19">
        <v>16769.5277027788</v>
      </c>
      <c r="G683" s="19">
        <v>57.914048788182463</v>
      </c>
      <c r="H683" s="16" t="str">
        <f>IF(LCOE_SensitivityScenarios!BF682&gt;'OnSSET_original_NoMG-PV-Diesel'!M682,'OnSSET_original_NoMG-PV-Diesel'!L682,LCOE_SensitivityScenarios!BG682)</f>
        <v>SA_Diesel</v>
      </c>
      <c r="I683" s="39" t="str">
        <f>IF(LCOE_SensitivityScenarios!BK682&gt;'OnSSET_original_NoMG-PV-Diesel'!M682,'OnSSET_original_NoMG-PV-Diesel'!L682,LCOE_SensitivityScenarios!BL682)</f>
        <v>SA_Diesel</v>
      </c>
      <c r="J683" s="39" t="str">
        <f>IF(LCOE_SensitivityScenarios!BP682&gt;'OnSSET_original_NoMG-PV-Diesel'!M682,'OnSSET_original_NoMG-PV-Diesel'!L682,LCOE_SensitivityScenarios!BQ682)</f>
        <v>SA_Diesel</v>
      </c>
      <c r="K683" s="38" t="str">
        <f>IF(LCOE_SensitivityScenarios!BU682&gt;'OnSSET_original_NoMG-PV-Diesel'!V682,'OnSSET_original_NoMG-PV-Diesel'!U682,LCOE_SensitivityScenarios!BV682)</f>
        <v>SA_Diesel</v>
      </c>
      <c r="L683" s="39" t="str">
        <f>IF(LCOE_SensitivityScenarios!BZ682&gt;'OnSSET_original_NoMG-PV-Diesel'!V682,'OnSSET_original_NoMG-PV-Diesel'!U682,LCOE_SensitivityScenarios!CA682)</f>
        <v>SA_Diesel</v>
      </c>
      <c r="M683" s="40" t="str">
        <f>IF(LCOE_SensitivityScenarios!CE682&gt;'OnSSET_original_NoMG-PV-Diesel'!V682,'OnSSET_original_NoMG-PV-Diesel'!U682,LCOE_SensitivityScenarios!CF682)</f>
        <v>SA_Diesel</v>
      </c>
      <c r="N683" s="39" t="str">
        <f>IF(LCOE_SensitivityScenarios!CJ682&gt;'OnSSET_original_NoMG-PV-Diesel'!AE682,'OnSSET_original_NoMG-PV-Diesel'!AD682,LCOE_SensitivityScenarios!CK682)</f>
        <v>SA_Diesel</v>
      </c>
      <c r="O683" s="39" t="str">
        <f>IF(LCOE_SensitivityScenarios!CO682&gt;'OnSSET_original_NoMG-PV-Diesel'!AE682,'OnSSET_original_NoMG-PV-Diesel'!AD682,LCOE_SensitivityScenarios!CP682)</f>
        <v>SA_Diesel</v>
      </c>
      <c r="P683" s="40" t="str">
        <f>IF(LCOE_SensitivityScenarios!CT682&gt;'OnSSET_original_NoMG-PV-Diesel'!AE682,'OnSSET_original_NoMG-PV-Diesel'!AD682,LCOE_SensitivityScenarios!CU682)</f>
        <v>SA_Diesel</v>
      </c>
      <c r="Q683" s="38">
        <f>IF(LCOE_SensitivityScenarios!BF682&gt;'OnSSET_original_NoMG-PV-Diesel'!M682,'OnSSET_original_NoMG-PV-Diesel'!M682,LCOE_SensitivityScenarios!BF682)</f>
        <v>0.42529319994385001</v>
      </c>
      <c r="R683" s="28">
        <f>MIN('OnSSET_original_NoMG-PV-Diesel'!E682:I682,LCOE_SensitivityScenarios!BK682)</f>
        <v>0.42529319994385001</v>
      </c>
      <c r="S683" s="28">
        <f>MIN('OnSSET_original_NoMG-PV-Diesel'!E682:I682,LCOE_SensitivityScenarios!BP682)</f>
        <v>0.42529319994385001</v>
      </c>
      <c r="T683" s="27">
        <f>MIN('OnSSET_original_NoMG-PV-Diesel'!N682:R682,LCOE_SensitivityScenarios!BU682)</f>
        <v>0.31927675140566703</v>
      </c>
      <c r="U683" s="28">
        <f>MIN('OnSSET_original_NoMG-PV-Diesel'!N682:R682,LCOE_SensitivityScenarios!BZ682)</f>
        <v>0.31927675140566703</v>
      </c>
      <c r="V683" s="29">
        <f>MIN('OnSSET_original_NoMG-PV-Diesel'!N682:R682,LCOE_SensitivityScenarios!CE682)</f>
        <v>0.31927675140566703</v>
      </c>
      <c r="W683" s="28">
        <f>MIN('OnSSET_original_NoMG-PV-Diesel'!W682:AA682,LCOE_SensitivityScenarios!CJ682)</f>
        <v>0.18184802181913301</v>
      </c>
      <c r="X683" s="28">
        <f>MIN('OnSSET_original_NoMG-PV-Diesel'!W682:AA682,LCOE_SensitivityScenarios!CO682)</f>
        <v>0.18184802181913301</v>
      </c>
      <c r="Y683" s="29">
        <f>MIN('OnSSET_original_NoMG-PV-Diesel'!W682:AA682,LCOE_SensitivityScenarios!CT682)</f>
        <v>0.18184802181913301</v>
      </c>
      <c r="Z683">
        <f>IF(H683='OnSSET_original_NoMG-PV-Diesel'!L682,'OnSSET_original_NoMG-PV-Diesel'!K682,"wait")</f>
        <v>9.7703567965493505</v>
      </c>
      <c r="AA683">
        <f>IF(I683='OnSSET_original_NoMG-PV-Diesel'!L682,'OnSSET_original_NoMG-PV-Diesel'!K682,"wait")</f>
        <v>9.7703567965493505</v>
      </c>
      <c r="AB683">
        <f>IF(J683='OnSSET_original_NoMG-PV-Diesel'!L682,'OnSSET_original_NoMG-PV-Diesel'!K682,"wait")</f>
        <v>9.7703567965493505</v>
      </c>
      <c r="AC683">
        <f>IF(K683='OnSSET_original_NoMG-PV-Diesel'!U682,'OnSSET_original_NoMG-PV-Diesel'!T682,"wait")</f>
        <v>7.6573185857437602</v>
      </c>
      <c r="AD683">
        <f>IF(L683='OnSSET_original_NoMG-PV-Diesel'!U682,'OnSSET_original_NoMG-PV-Diesel'!T682,"wait")</f>
        <v>7.6573185857437602</v>
      </c>
      <c r="AE683">
        <f>IF(M683='OnSSET_original_NoMG-PV-Diesel'!U682,'OnSSET_original_NoMG-PV-Diesel'!T682,"wait")</f>
        <v>7.6573185857437602</v>
      </c>
      <c r="AF683">
        <f>IF(N683='OnSSET_original_NoMG-PV-Diesel'!AD682,'OnSSET_original_NoMG-PV-Diesel'!AC682,"wait")</f>
        <v>7.6573185857437602</v>
      </c>
      <c r="AG683">
        <f>IF(O683='OnSSET_original_NoMG-PV-Diesel'!AD682,'OnSSET_original_NoMG-PV-Diesel'!AC682,"wait")</f>
        <v>7.6573185857437602</v>
      </c>
      <c r="AH683">
        <f>IF(P683='OnSSET_original_NoMG-PV-Diesel'!AD682,'OnSSET_original_NoMG-PV-Diesel'!AC682,"wait")</f>
        <v>7.6573185857437602</v>
      </c>
      <c r="AR683">
        <v>433.47500000000002</v>
      </c>
      <c r="AS683">
        <v>321.87099999999998</v>
      </c>
      <c r="AT683">
        <v>5.3310000000000004</v>
      </c>
      <c r="AU683">
        <v>8.6999999999999994E-2</v>
      </c>
      <c r="AV683">
        <v>49609.142979999997</v>
      </c>
      <c r="AW683">
        <v>0</v>
      </c>
      <c r="AX683">
        <v>8254.6447200000002</v>
      </c>
      <c r="AZ683">
        <f>SUMIF([1]base!$A$2:$A$169,B683,[1]base!$V$2:$V$169)</f>
        <v>0</v>
      </c>
      <c r="BA683">
        <f>SUMIF([2]s1!$A$2:$A$275,B683,[2]s1!$U$2:$U$275)</f>
        <v>0</v>
      </c>
      <c r="BB683">
        <f>SUMIF([3]s2!$A$2:$A$115,B683,[3]s2!$U$2:$U$115)</f>
        <v>0</v>
      </c>
      <c r="BC683">
        <f>SUMIF([4]s3!$A$2:$A$245,B683,[4]s3!$U$2:$U$245)</f>
        <v>0</v>
      </c>
      <c r="BD683">
        <f>SUMIF([5]s4!$A$2:$A$74,B683,[5]s4!$U$2:$U$74)</f>
        <v>0</v>
      </c>
      <c r="BF683">
        <f t="shared" si="55"/>
        <v>0</v>
      </c>
      <c r="BG683">
        <f t="shared" si="56"/>
        <v>0</v>
      </c>
      <c r="BH683">
        <f t="shared" si="57"/>
        <v>0</v>
      </c>
      <c r="BI683">
        <f t="shared" si="58"/>
        <v>0</v>
      </c>
      <c r="BJ683">
        <f t="shared" si="59"/>
        <v>0</v>
      </c>
      <c r="BL683" t="s">
        <v>113</v>
      </c>
      <c r="BM683" s="23">
        <v>9495.1584800000001</v>
      </c>
      <c r="BN683" s="23">
        <v>7.6573185859999997</v>
      </c>
      <c r="BP683" t="s">
        <v>183</v>
      </c>
      <c r="BQ683" s="23">
        <v>9495.1584800000001</v>
      </c>
      <c r="BR683" s="23">
        <v>7.6573185859999997</v>
      </c>
      <c r="BT683" t="s">
        <v>183</v>
      </c>
      <c r="BU683" s="23">
        <v>9495.1584800000001</v>
      </c>
      <c r="BV683" s="23">
        <v>7.6573185859999997</v>
      </c>
    </row>
    <row r="684" spans="1:74" x14ac:dyDescent="0.25">
      <c r="A684">
        <v>1</v>
      </c>
      <c r="B684" s="15">
        <v>10571</v>
      </c>
      <c r="C684" s="15">
        <v>-66.933752389999995</v>
      </c>
      <c r="D684" s="15">
        <v>-11.723342799999999</v>
      </c>
      <c r="E684" s="16">
        <v>0</v>
      </c>
      <c r="F684" s="19">
        <v>19030.484381892202</v>
      </c>
      <c r="G684" s="19">
        <v>51.643579698273378</v>
      </c>
      <c r="H684" s="16" t="str">
        <f>IF(LCOE_SensitivityScenarios!BF683&gt;'OnSSET_original_NoMG-PV-Diesel'!M683,'OnSSET_original_NoMG-PV-Diesel'!L683,LCOE_SensitivityScenarios!BG683)</f>
        <v>MG_Hybrid</v>
      </c>
      <c r="I684" s="39" t="str">
        <f>IF(LCOE_SensitivityScenarios!BK683&gt;'OnSSET_original_NoMG-PV-Diesel'!M683,'OnSSET_original_NoMG-PV-Diesel'!L683,LCOE_SensitivityScenarios!BL683)</f>
        <v>MG_Hybrid</v>
      </c>
      <c r="J684" s="39" t="str">
        <f>IF(LCOE_SensitivityScenarios!BP683&gt;'OnSSET_original_NoMG-PV-Diesel'!M683,'OnSSET_original_NoMG-PV-Diesel'!L683,LCOE_SensitivityScenarios!BQ683)</f>
        <v>MG_Hybrid</v>
      </c>
      <c r="K684" s="38" t="str">
        <f>IF(LCOE_SensitivityScenarios!BU683&gt;'OnSSET_original_NoMG-PV-Diesel'!V683,'OnSSET_original_NoMG-PV-Diesel'!U683,LCOE_SensitivityScenarios!BV683)</f>
        <v>MG_Hybrid</v>
      </c>
      <c r="L684" s="39" t="str">
        <f>IF(LCOE_SensitivityScenarios!BZ683&gt;'OnSSET_original_NoMG-PV-Diesel'!V683,'OnSSET_original_NoMG-PV-Diesel'!U683,LCOE_SensitivityScenarios!CA683)</f>
        <v>MG_Hybrid</v>
      </c>
      <c r="M684" s="40" t="str">
        <f>IF(LCOE_SensitivityScenarios!CE683&gt;'OnSSET_original_NoMG-PV-Diesel'!V683,'OnSSET_original_NoMG-PV-Diesel'!U683,LCOE_SensitivityScenarios!CF683)</f>
        <v>MG_Diesel</v>
      </c>
      <c r="N684" s="39" t="str">
        <f>IF(LCOE_SensitivityScenarios!CJ683&gt;'OnSSET_original_NoMG-PV-Diesel'!AE683,'OnSSET_original_NoMG-PV-Diesel'!AD683,LCOE_SensitivityScenarios!CK683)</f>
        <v>SA_Diesel</v>
      </c>
      <c r="O684" s="39" t="str">
        <f>IF(LCOE_SensitivityScenarios!CO683&gt;'OnSSET_original_NoMG-PV-Diesel'!AE683,'OnSSET_original_NoMG-PV-Diesel'!AD683,LCOE_SensitivityScenarios!CP683)</f>
        <v>SA_Diesel</v>
      </c>
      <c r="P684" s="40" t="str">
        <f>IF(LCOE_SensitivityScenarios!CT683&gt;'OnSSET_original_NoMG-PV-Diesel'!AE683,'OnSSET_original_NoMG-PV-Diesel'!AD683,LCOE_SensitivityScenarios!CU683)</f>
        <v>SA_Diesel</v>
      </c>
      <c r="Q684" s="38">
        <f>IF(LCOE_SensitivityScenarios!BF683&gt;'OnSSET_original_NoMG-PV-Diesel'!M683,'OnSSET_original_NoMG-PV-Diesel'!M683,LCOE_SensitivityScenarios!BF683)</f>
        <v>0.44310720253399138</v>
      </c>
      <c r="R684" s="28">
        <f>MIN('OnSSET_original_NoMG-PV-Diesel'!E683:I683,LCOE_SensitivityScenarios!BK683)</f>
        <v>0.41734567625799146</v>
      </c>
      <c r="S684" s="28">
        <f>MIN('OnSSET_original_NoMG-PV-Diesel'!E683:I683,LCOE_SensitivityScenarios!BP683)</f>
        <v>0.46741888530799136</v>
      </c>
      <c r="T684" s="27">
        <f>MIN('OnSSET_original_NoMG-PV-Diesel'!N683:R683,LCOE_SensitivityScenarios!BU683)</f>
        <v>0.37677907956630907</v>
      </c>
      <c r="U684" s="28">
        <f>MIN('OnSSET_original_NoMG-PV-Diesel'!N683:R683,LCOE_SensitivityScenarios!BZ683)</f>
        <v>0.35101755329030904</v>
      </c>
      <c r="V684" s="29">
        <f>MIN('OnSSET_original_NoMG-PV-Diesel'!N683:R683,LCOE_SensitivityScenarios!CE683)</f>
        <v>0.3977889520512764</v>
      </c>
      <c r="W684" s="28">
        <f>MIN('OnSSET_original_NoMG-PV-Diesel'!W683:AA683,LCOE_SensitivityScenarios!CJ683)</f>
        <v>0.21201530392349399</v>
      </c>
      <c r="X684" s="28">
        <f>MIN('OnSSET_original_NoMG-PV-Diesel'!W683:AA683,LCOE_SensitivityScenarios!CO683)</f>
        <v>0.21201530392349399</v>
      </c>
      <c r="Y684" s="29">
        <f>MIN('OnSSET_original_NoMG-PV-Diesel'!W683:AA683,LCOE_SensitivityScenarios!CT683)</f>
        <v>0.21201530392349399</v>
      </c>
      <c r="Z684">
        <f>VLOOKUP(B684,[1]base!$A$2:$U$169,21,FALSE)</f>
        <v>13.647</v>
      </c>
      <c r="AA684">
        <f>VLOOKUP(B684,[2]s1!$A$2:$T$275,20,FALSE)</f>
        <v>14.385</v>
      </c>
      <c r="AB684">
        <f>VLOOKUP(B684,[3]s2!$A$2:$T$275,20,FALSE)</f>
        <v>14.385</v>
      </c>
      <c r="AC684">
        <f>VLOOKUP(B684,[4]s3!$A$2:$T$275,20,FALSE)</f>
        <v>9.9060000000000006</v>
      </c>
      <c r="AD684" t="str">
        <f>IF(L684='OnSSET_original_NoMG-PV-Diesel'!U683,'OnSSET_original_NoMG-PV-Diesel'!T683,"wait")</f>
        <v>wait</v>
      </c>
      <c r="AE684" t="str">
        <f>IF(M684='OnSSET_original_NoMG-PV-Diesel'!U683,'OnSSET_original_NoMG-PV-Diesel'!T683,"wait")</f>
        <v>wait</v>
      </c>
      <c r="AF684">
        <f>IF(N684='OnSSET_original_NoMG-PV-Diesel'!AD683,'OnSSET_original_NoMG-PV-Diesel'!AC683,"wait")</f>
        <v>8.6897188958411906</v>
      </c>
      <c r="AG684">
        <f>IF(O684='OnSSET_original_NoMG-PV-Diesel'!AD683,'OnSSET_original_NoMG-PV-Diesel'!AC683,"wait")</f>
        <v>8.6897188958411906</v>
      </c>
      <c r="AH684">
        <f>IF(P684='OnSSET_original_NoMG-PV-Diesel'!AD683,'OnSSET_original_NoMG-PV-Diesel'!AC683,"wait")</f>
        <v>8.6897188958411906</v>
      </c>
      <c r="AR684" s="23">
        <v>360.54199999999997</v>
      </c>
      <c r="AS684" s="23">
        <v>283.55700000000002</v>
      </c>
      <c r="AT684" s="23">
        <v>111.467</v>
      </c>
      <c r="AU684" s="23">
        <v>3.2000000000000001E-2</v>
      </c>
      <c r="AV684" s="23">
        <v>10280.620999999999</v>
      </c>
      <c r="AW684" s="23">
        <v>18505.11781</v>
      </c>
      <c r="AX684" s="23">
        <v>6455.4474620000001</v>
      </c>
      <c r="AZ684">
        <f>SUMIF([1]base!$A$2:$A$169,B684,[1]base!$V$2:$V$169)</f>
        <v>33491.9</v>
      </c>
      <c r="BA684">
        <f>SUMIF([2]s1!$A$2:$A$275,B684,[2]s1!$U$2:$U$275)</f>
        <v>39611.199999999997</v>
      </c>
      <c r="BB684">
        <f>SUMIF([3]s2!$A$2:$A$115,B684,[3]s2!$U$2:$U$115)</f>
        <v>39611.199999999997</v>
      </c>
      <c r="BC684">
        <f>SUMIF([4]s3!$A$2:$A$245,B684,[4]s3!$U$2:$U$245)</f>
        <v>17297.939999999999</v>
      </c>
      <c r="BD684">
        <f>SUMIF([5]s4!$A$2:$A$74,B684,[5]s4!$U$2:$U$74)</f>
        <v>0</v>
      </c>
      <c r="BF684">
        <f t="shared" si="55"/>
        <v>68733.086272</v>
      </c>
      <c r="BG684">
        <f t="shared" si="56"/>
        <v>74852.386272000003</v>
      </c>
      <c r="BH684">
        <f t="shared" si="57"/>
        <v>74852.386272000003</v>
      </c>
      <c r="BI684">
        <f t="shared" si="58"/>
        <v>52539.126271999994</v>
      </c>
      <c r="BJ684">
        <f t="shared" si="59"/>
        <v>0</v>
      </c>
      <c r="BL684" t="s">
        <v>113</v>
      </c>
      <c r="BM684" s="23">
        <v>10775.34611</v>
      </c>
      <c r="BN684" s="23">
        <v>8.6897188960000005</v>
      </c>
      <c r="BP684" t="s">
        <v>183</v>
      </c>
      <c r="BQ684" s="23">
        <v>10775.34611</v>
      </c>
      <c r="BR684" s="23">
        <v>8.6897188960000005</v>
      </c>
      <c r="BT684" t="s">
        <v>183</v>
      </c>
      <c r="BU684" s="23">
        <v>10775.34611</v>
      </c>
      <c r="BV684" s="23">
        <v>8.6897188960000005</v>
      </c>
    </row>
    <row r="685" spans="1:74" x14ac:dyDescent="0.25">
      <c r="A685">
        <v>1</v>
      </c>
      <c r="B685" s="15">
        <v>10592</v>
      </c>
      <c r="C685" s="15">
        <v>-65.185377770000002</v>
      </c>
      <c r="D685" s="15">
        <v>-19.806636109999999</v>
      </c>
      <c r="E685" s="16">
        <v>1</v>
      </c>
      <c r="F685" s="19">
        <v>18484.358898836199</v>
      </c>
      <c r="G685" s="19">
        <v>65.003780605674677</v>
      </c>
      <c r="H685" s="16" t="str">
        <f>IF(LCOE_SensitivityScenarios!BF684&gt;'OnSSET_original_NoMG-PV-Diesel'!M684,'OnSSET_original_NoMG-PV-Diesel'!L684,LCOE_SensitivityScenarios!BG684)</f>
        <v>SA_Diesel</v>
      </c>
      <c r="I685" s="39" t="str">
        <f>IF(LCOE_SensitivityScenarios!BK684&gt;'OnSSET_original_NoMG-PV-Diesel'!M684,'OnSSET_original_NoMG-PV-Diesel'!L684,LCOE_SensitivityScenarios!BL684)</f>
        <v>SA_Diesel</v>
      </c>
      <c r="J685" s="39" t="str">
        <f>IF(LCOE_SensitivityScenarios!BP684&gt;'OnSSET_original_NoMG-PV-Diesel'!M684,'OnSSET_original_NoMG-PV-Diesel'!L684,LCOE_SensitivityScenarios!BQ684)</f>
        <v>SA_Diesel</v>
      </c>
      <c r="K685" s="38" t="str">
        <f>IF(LCOE_SensitivityScenarios!BU684&gt;'OnSSET_original_NoMG-PV-Diesel'!V684,'OnSSET_original_NoMG-PV-Diesel'!U684,LCOE_SensitivityScenarios!BV684)</f>
        <v>SA_Diesel</v>
      </c>
      <c r="L685" s="39" t="str">
        <f>IF(LCOE_SensitivityScenarios!BZ684&gt;'OnSSET_original_NoMG-PV-Diesel'!V684,'OnSSET_original_NoMG-PV-Diesel'!U684,LCOE_SensitivityScenarios!CA684)</f>
        <v>SA_Diesel</v>
      </c>
      <c r="M685" s="40" t="str">
        <f>IF(LCOE_SensitivityScenarios!CE684&gt;'OnSSET_original_NoMG-PV-Diesel'!V684,'OnSSET_original_NoMG-PV-Diesel'!U684,LCOE_SensitivityScenarios!CF684)</f>
        <v>SA_Diesel</v>
      </c>
      <c r="N685" s="39" t="str">
        <f>IF(LCOE_SensitivityScenarios!CJ684&gt;'OnSSET_original_NoMG-PV-Diesel'!AE684,'OnSSET_original_NoMG-PV-Diesel'!AD684,LCOE_SensitivityScenarios!CK684)</f>
        <v>SA_Diesel</v>
      </c>
      <c r="O685" s="39" t="str">
        <f>IF(LCOE_SensitivityScenarios!CO684&gt;'OnSSET_original_NoMG-PV-Diesel'!AE684,'OnSSET_original_NoMG-PV-Diesel'!AD684,LCOE_SensitivityScenarios!CP684)</f>
        <v>SA_Diesel</v>
      </c>
      <c r="P685" s="40" t="str">
        <f>IF(LCOE_SensitivityScenarios!CT684&gt;'OnSSET_original_NoMG-PV-Diesel'!AE684,'OnSSET_original_NoMG-PV-Diesel'!AD684,LCOE_SensitivityScenarios!CU684)</f>
        <v>SA_Diesel</v>
      </c>
      <c r="Q685" s="38">
        <f>IF(LCOE_SensitivityScenarios!BF684&gt;'OnSSET_original_NoMG-PV-Diesel'!M684,'OnSSET_original_NoMG-PV-Diesel'!M684,LCOE_SensitivityScenarios!BF684)</f>
        <v>0.42529319994385001</v>
      </c>
      <c r="R685" s="28">
        <f>MIN('OnSSET_original_NoMG-PV-Diesel'!E684:I684,LCOE_SensitivityScenarios!BK684)</f>
        <v>0.42529319994385001</v>
      </c>
      <c r="S685" s="28">
        <f>MIN('OnSSET_original_NoMG-PV-Diesel'!E684:I684,LCOE_SensitivityScenarios!BP684)</f>
        <v>0.42529319994385001</v>
      </c>
      <c r="T685" s="27">
        <f>MIN('OnSSET_original_NoMG-PV-Diesel'!N684:R684,LCOE_SensitivityScenarios!BU684)</f>
        <v>0.31927675140566703</v>
      </c>
      <c r="U685" s="28">
        <f>MIN('OnSSET_original_NoMG-PV-Diesel'!N684:R684,LCOE_SensitivityScenarios!BZ684)</f>
        <v>0.31927675140566703</v>
      </c>
      <c r="V685" s="29">
        <f>MIN('OnSSET_original_NoMG-PV-Diesel'!N684:R684,LCOE_SensitivityScenarios!CE684)</f>
        <v>0.31927675140566703</v>
      </c>
      <c r="W685" s="28">
        <f>MIN('OnSSET_original_NoMG-PV-Diesel'!W684:AA684,LCOE_SensitivityScenarios!CJ684)</f>
        <v>0.18184802181913301</v>
      </c>
      <c r="X685" s="28">
        <f>MIN('OnSSET_original_NoMG-PV-Diesel'!W684:AA684,LCOE_SensitivityScenarios!CO684)</f>
        <v>0.18184802181913301</v>
      </c>
      <c r="Y685" s="29">
        <f>MIN('OnSSET_original_NoMG-PV-Diesel'!W684:AA684,LCOE_SensitivityScenarios!CT684)</f>
        <v>0.18184802181913301</v>
      </c>
      <c r="Z685">
        <f>IF(H685='OnSSET_original_NoMG-PV-Diesel'!L684,'OnSSET_original_NoMG-PV-Diesel'!K684,"wait")</f>
        <v>19.946883374719299</v>
      </c>
      <c r="AA685">
        <f>IF(I685='OnSSET_original_NoMG-PV-Diesel'!L684,'OnSSET_original_NoMG-PV-Diesel'!K684,"wait")</f>
        <v>19.946883374719299</v>
      </c>
      <c r="AB685">
        <f>IF(J685='OnSSET_original_NoMG-PV-Diesel'!L684,'OnSSET_original_NoMG-PV-Diesel'!K684,"wait")</f>
        <v>19.946883374719299</v>
      </c>
      <c r="AC685">
        <f>IF(K685='OnSSET_original_NoMG-PV-Diesel'!U684,'OnSSET_original_NoMG-PV-Diesel'!T684,"wait")</f>
        <v>8.4403465291489503</v>
      </c>
      <c r="AD685">
        <f>IF(L685='OnSSET_original_NoMG-PV-Diesel'!U684,'OnSSET_original_NoMG-PV-Diesel'!T684,"wait")</f>
        <v>8.4403465291489503</v>
      </c>
      <c r="AE685">
        <f>IF(M685='OnSSET_original_NoMG-PV-Diesel'!U684,'OnSSET_original_NoMG-PV-Diesel'!T684,"wait")</f>
        <v>8.4403465291489503</v>
      </c>
      <c r="AF685">
        <f>IF(N685='OnSSET_original_NoMG-PV-Diesel'!AD684,'OnSSET_original_NoMG-PV-Diesel'!AC684,"wait")</f>
        <v>8.4403465291489503</v>
      </c>
      <c r="AG685">
        <f>IF(O685='OnSSET_original_NoMG-PV-Diesel'!AD684,'OnSSET_original_NoMG-PV-Diesel'!AC684,"wait")</f>
        <v>8.4403465291489503</v>
      </c>
      <c r="AH685">
        <f>IF(P685='OnSSET_original_NoMG-PV-Diesel'!AD684,'OnSSET_original_NoMG-PV-Diesel'!AC684,"wait")</f>
        <v>8.4403465291489503</v>
      </c>
      <c r="AR685">
        <v>42.975999999999999</v>
      </c>
      <c r="AS685">
        <v>43.161000000000001</v>
      </c>
      <c r="AT685">
        <v>0.129</v>
      </c>
      <c r="AU685">
        <v>0.126</v>
      </c>
      <c r="AV685">
        <v>68599.956300000005</v>
      </c>
      <c r="AW685">
        <v>0</v>
      </c>
      <c r="AX685">
        <v>16509.28944</v>
      </c>
      <c r="AZ685">
        <f>SUMIF([1]base!$A$2:$A$169,B685,[1]base!$V$2:$V$169)</f>
        <v>0</v>
      </c>
      <c r="BA685">
        <f>SUMIF([2]s1!$A$2:$A$275,B685,[2]s1!$U$2:$U$275)</f>
        <v>0</v>
      </c>
      <c r="BB685">
        <f>SUMIF([3]s2!$A$2:$A$115,B685,[3]s2!$U$2:$U$115)</f>
        <v>0</v>
      </c>
      <c r="BC685">
        <f>SUMIF([4]s3!$A$2:$A$245,B685,[4]s3!$U$2:$U$245)</f>
        <v>0</v>
      </c>
      <c r="BD685">
        <f>SUMIF([5]s4!$A$2:$A$74,B685,[5]s4!$U$2:$U$74)</f>
        <v>0</v>
      </c>
      <c r="BF685">
        <f t="shared" si="55"/>
        <v>0</v>
      </c>
      <c r="BG685">
        <f t="shared" si="56"/>
        <v>0</v>
      </c>
      <c r="BH685">
        <f t="shared" si="57"/>
        <v>0</v>
      </c>
      <c r="BI685">
        <f t="shared" si="58"/>
        <v>0</v>
      </c>
      <c r="BJ685">
        <f t="shared" si="59"/>
        <v>0</v>
      </c>
      <c r="BL685" t="s">
        <v>113</v>
      </c>
      <c r="BM685" s="23">
        <v>10466.121660000001</v>
      </c>
      <c r="BN685" s="23">
        <v>8.4403465289999993</v>
      </c>
      <c r="BP685" t="s">
        <v>183</v>
      </c>
      <c r="BQ685" s="23">
        <v>10466.121660000001</v>
      </c>
      <c r="BR685" s="23">
        <v>8.4403465289999993</v>
      </c>
      <c r="BT685" t="s">
        <v>183</v>
      </c>
      <c r="BU685" s="23">
        <v>10466.121660000001</v>
      </c>
      <c r="BV685" s="23">
        <v>8.4403465289999993</v>
      </c>
    </row>
    <row r="686" spans="1:74" x14ac:dyDescent="0.25">
      <c r="A686">
        <v>1</v>
      </c>
      <c r="B686" s="15">
        <v>10609</v>
      </c>
      <c r="C686" s="15">
        <v>-65.90027268</v>
      </c>
      <c r="D686" s="15">
        <v>-18.33115871</v>
      </c>
      <c r="E686" s="16">
        <v>1</v>
      </c>
      <c r="F686" s="19">
        <v>19754.540421857801</v>
      </c>
      <c r="G686" s="19">
        <v>58.353344922142284</v>
      </c>
      <c r="H686" s="16" t="str">
        <f>IF(LCOE_SensitivityScenarios!BF685&gt;'OnSSET_original_NoMG-PV-Diesel'!M685,'OnSSET_original_NoMG-PV-Diesel'!L685,LCOE_SensitivityScenarios!BG685)</f>
        <v>SA_PV</v>
      </c>
      <c r="I686" s="39" t="str">
        <f>IF(LCOE_SensitivityScenarios!BK685&gt;'OnSSET_original_NoMG-PV-Diesel'!M685,'OnSSET_original_NoMG-PV-Diesel'!L685,LCOE_SensitivityScenarios!BL685)</f>
        <v>SA_PV</v>
      </c>
      <c r="J686" s="39" t="str">
        <f>IF(LCOE_SensitivityScenarios!BP685&gt;'OnSSET_original_NoMG-PV-Diesel'!M685,'OnSSET_original_NoMG-PV-Diesel'!L685,LCOE_SensitivityScenarios!BQ685)</f>
        <v>SA_PV</v>
      </c>
      <c r="K686" s="38" t="str">
        <f>IF(LCOE_SensitivityScenarios!BU685&gt;'OnSSET_original_NoMG-PV-Diesel'!V685,'OnSSET_original_NoMG-PV-Diesel'!U685,LCOE_SensitivityScenarios!BV685)</f>
        <v>SA_PV</v>
      </c>
      <c r="L686" s="39" t="str">
        <f>IF(LCOE_SensitivityScenarios!BZ685&gt;'OnSSET_original_NoMG-PV-Diesel'!V685,'OnSSET_original_NoMG-PV-Diesel'!U685,LCOE_SensitivityScenarios!CA685)</f>
        <v>SA_PV</v>
      </c>
      <c r="M686" s="40" t="str">
        <f>IF(LCOE_SensitivityScenarios!CE685&gt;'OnSSET_original_NoMG-PV-Diesel'!V685,'OnSSET_original_NoMG-PV-Diesel'!U685,LCOE_SensitivityScenarios!CF685)</f>
        <v>SA_PV</v>
      </c>
      <c r="N686" s="39" t="str">
        <f>IF(LCOE_SensitivityScenarios!CJ685&gt;'OnSSET_original_NoMG-PV-Diesel'!AE685,'OnSSET_original_NoMG-PV-Diesel'!AD685,LCOE_SensitivityScenarios!CK685)</f>
        <v>SA_Diesel</v>
      </c>
      <c r="O686" s="39" t="str">
        <f>IF(LCOE_SensitivityScenarios!CO685&gt;'OnSSET_original_NoMG-PV-Diesel'!AE685,'OnSSET_original_NoMG-PV-Diesel'!AD685,LCOE_SensitivityScenarios!CP685)</f>
        <v>SA_Diesel</v>
      </c>
      <c r="P686" s="40" t="str">
        <f>IF(LCOE_SensitivityScenarios!CT685&gt;'OnSSET_original_NoMG-PV-Diesel'!AE685,'OnSSET_original_NoMG-PV-Diesel'!AD685,LCOE_SensitivityScenarios!CU685)</f>
        <v>SA_Diesel</v>
      </c>
      <c r="Q686" s="38">
        <f>IF(LCOE_SensitivityScenarios!BF685&gt;'OnSSET_original_NoMG-PV-Diesel'!M685,'OnSSET_original_NoMG-PV-Diesel'!M685,LCOE_SensitivityScenarios!BF685)</f>
        <v>0.42417736586636201</v>
      </c>
      <c r="R686" s="28">
        <f>MIN('OnSSET_original_NoMG-PV-Diesel'!E685:I685,LCOE_SensitivityScenarios!BK685)</f>
        <v>0.42417736586636201</v>
      </c>
      <c r="S686" s="28">
        <f>MIN('OnSSET_original_NoMG-PV-Diesel'!E685:I685,LCOE_SensitivityScenarios!BP685)</f>
        <v>0.42417736586636201</v>
      </c>
      <c r="T686" s="27">
        <f>MIN('OnSSET_original_NoMG-PV-Diesel'!N685:R685,LCOE_SensitivityScenarios!BU685)</f>
        <v>0.42417736586636201</v>
      </c>
      <c r="U686" s="28">
        <f>MIN('OnSSET_original_NoMG-PV-Diesel'!N685:R685,LCOE_SensitivityScenarios!BZ685)</f>
        <v>0.42417736586636201</v>
      </c>
      <c r="V686" s="29">
        <f>MIN('OnSSET_original_NoMG-PV-Diesel'!N685:R685,LCOE_SensitivityScenarios!CE685)</f>
        <v>0.42417736586636201</v>
      </c>
      <c r="W686" s="28">
        <f>MIN('OnSSET_original_NoMG-PV-Diesel'!W685:AA685,LCOE_SensitivityScenarios!CJ685)</f>
        <v>0.296483693815705</v>
      </c>
      <c r="X686" s="28">
        <f>MIN('OnSSET_original_NoMG-PV-Diesel'!W685:AA685,LCOE_SensitivityScenarios!CO685)</f>
        <v>0.296483693815705</v>
      </c>
      <c r="Y686" s="29">
        <f>MIN('OnSSET_original_NoMG-PV-Diesel'!W685:AA685,LCOE_SensitivityScenarios!CT685)</f>
        <v>0.296483693815705</v>
      </c>
      <c r="Z686">
        <f>IF(H686='OnSSET_original_NoMG-PV-Diesel'!L685,'OnSSET_original_NoMG-PV-Diesel'!K685,"wait")</f>
        <v>13.923652885022401</v>
      </c>
      <c r="AA686">
        <f>IF(I686='OnSSET_original_NoMG-PV-Diesel'!L685,'OnSSET_original_NoMG-PV-Diesel'!K685,"wait")</f>
        <v>13.923652885022401</v>
      </c>
      <c r="AB686">
        <f>IF(J686='OnSSET_original_NoMG-PV-Diesel'!L685,'OnSSET_original_NoMG-PV-Diesel'!K685,"wait")</f>
        <v>13.923652885022401</v>
      </c>
      <c r="AC686">
        <f>IF(K686='OnSSET_original_NoMG-PV-Diesel'!U685,'OnSSET_original_NoMG-PV-Diesel'!T685,"wait")</f>
        <v>9.6269690164999204</v>
      </c>
      <c r="AD686">
        <f>IF(L686='OnSSET_original_NoMG-PV-Diesel'!U685,'OnSSET_original_NoMG-PV-Diesel'!T685,"wait")</f>
        <v>9.6269690164999204</v>
      </c>
      <c r="AE686">
        <f>IF(M686='OnSSET_original_NoMG-PV-Diesel'!U685,'OnSSET_original_NoMG-PV-Diesel'!T685,"wait")</f>
        <v>9.6269690164999204</v>
      </c>
      <c r="AF686">
        <f>IF(N686='OnSSET_original_NoMG-PV-Diesel'!AD685,'OnSSET_original_NoMG-PV-Diesel'!AC685,"wait")</f>
        <v>9.0203380921725298</v>
      </c>
      <c r="AG686">
        <f>IF(O686='OnSSET_original_NoMG-PV-Diesel'!AD685,'OnSSET_original_NoMG-PV-Diesel'!AC685,"wait")</f>
        <v>9.0203380921725298</v>
      </c>
      <c r="AH686">
        <f>IF(P686='OnSSET_original_NoMG-PV-Diesel'!AD685,'OnSSET_original_NoMG-PV-Diesel'!AC685,"wait")</f>
        <v>9.0203380921725298</v>
      </c>
      <c r="AR686">
        <v>52.210999999999999</v>
      </c>
      <c r="AS686">
        <v>52.198999999999998</v>
      </c>
      <c r="AT686">
        <v>0.38700000000000001</v>
      </c>
      <c r="AU686">
        <v>6.9999999999999897E-3</v>
      </c>
      <c r="AV686">
        <v>52490.240180000001</v>
      </c>
      <c r="AW686">
        <v>0</v>
      </c>
      <c r="AX686">
        <v>9324.6912560000001</v>
      </c>
      <c r="AZ686">
        <f>SUMIF([1]base!$A$2:$A$169,B686,[1]base!$V$2:$V$169)</f>
        <v>0</v>
      </c>
      <c r="BA686">
        <f>SUMIF([2]s1!$A$2:$A$275,B686,[2]s1!$U$2:$U$275)</f>
        <v>0</v>
      </c>
      <c r="BB686">
        <f>SUMIF([3]s2!$A$2:$A$115,B686,[3]s2!$U$2:$U$115)</f>
        <v>0</v>
      </c>
      <c r="BC686">
        <f>SUMIF([4]s3!$A$2:$A$245,B686,[4]s3!$U$2:$U$245)</f>
        <v>0</v>
      </c>
      <c r="BD686">
        <f>SUMIF([5]s4!$A$2:$A$74,B686,[5]s4!$U$2:$U$74)</f>
        <v>0</v>
      </c>
      <c r="BF686">
        <f t="shared" si="55"/>
        <v>0</v>
      </c>
      <c r="BG686">
        <f t="shared" si="56"/>
        <v>0</v>
      </c>
      <c r="BH686">
        <f t="shared" si="57"/>
        <v>0</v>
      </c>
      <c r="BI686">
        <f t="shared" si="58"/>
        <v>0</v>
      </c>
      <c r="BJ686">
        <f t="shared" si="59"/>
        <v>0</v>
      </c>
      <c r="BL686" t="s">
        <v>114</v>
      </c>
      <c r="BM686" s="23">
        <v>55643.880920000003</v>
      </c>
      <c r="BN686" s="23">
        <v>9.6269690160000003</v>
      </c>
      <c r="BP686" t="s">
        <v>186</v>
      </c>
      <c r="BQ686" s="23">
        <v>55643.880920000003</v>
      </c>
      <c r="BR686" s="23">
        <v>9.6269690160000003</v>
      </c>
      <c r="BT686" t="s">
        <v>183</v>
      </c>
      <c r="BU686" s="23">
        <v>11185.317520000001</v>
      </c>
      <c r="BV686" s="23">
        <v>9.0203380919999994</v>
      </c>
    </row>
    <row r="687" spans="1:74" x14ac:dyDescent="0.25">
      <c r="A687">
        <v>1</v>
      </c>
      <c r="B687" s="15">
        <v>10623</v>
      </c>
      <c r="C687" s="15">
        <v>-66.340217789999997</v>
      </c>
      <c r="D687" s="15">
        <v>-21.798058229999999</v>
      </c>
      <c r="E687" s="16">
        <v>1</v>
      </c>
      <c r="F687" s="19">
        <v>33889.930804921998</v>
      </c>
      <c r="G687" s="19">
        <v>82.149487555229527</v>
      </c>
      <c r="H687" s="16" t="str">
        <f>IF(LCOE_SensitivityScenarios!BF686&gt;'OnSSET_original_NoMG-PV-Diesel'!M686,'OnSSET_original_NoMG-PV-Diesel'!L686,LCOE_SensitivityScenarios!BG686)</f>
        <v>SA_PV</v>
      </c>
      <c r="I687" s="39" t="str">
        <f>IF(LCOE_SensitivityScenarios!BK686&gt;'OnSSET_original_NoMG-PV-Diesel'!M686,'OnSSET_original_NoMG-PV-Diesel'!L686,LCOE_SensitivityScenarios!BL686)</f>
        <v>SA_PV</v>
      </c>
      <c r="J687" s="39" t="str">
        <f>IF(LCOE_SensitivityScenarios!BP686&gt;'OnSSET_original_NoMG-PV-Diesel'!M686,'OnSSET_original_NoMG-PV-Diesel'!L686,LCOE_SensitivityScenarios!BQ686)</f>
        <v>SA_PV</v>
      </c>
      <c r="K687" s="38" t="str">
        <f>IF(LCOE_SensitivityScenarios!BU686&gt;'OnSSET_original_NoMG-PV-Diesel'!V686,'OnSSET_original_NoMG-PV-Diesel'!U686,LCOE_SensitivityScenarios!BV686)</f>
        <v>SA_PV</v>
      </c>
      <c r="L687" s="39" t="str">
        <f>IF(LCOE_SensitivityScenarios!BZ686&gt;'OnSSET_original_NoMG-PV-Diesel'!V686,'OnSSET_original_NoMG-PV-Diesel'!U686,LCOE_SensitivityScenarios!CA686)</f>
        <v>SA_PV</v>
      </c>
      <c r="M687" s="40" t="str">
        <f>IF(LCOE_SensitivityScenarios!CE686&gt;'OnSSET_original_NoMG-PV-Diesel'!V686,'OnSSET_original_NoMG-PV-Diesel'!U686,LCOE_SensitivityScenarios!CF686)</f>
        <v>SA_PV</v>
      </c>
      <c r="N687" s="39" t="str">
        <f>IF(LCOE_SensitivityScenarios!CJ686&gt;'OnSSET_original_NoMG-PV-Diesel'!AE686,'OnSSET_original_NoMG-PV-Diesel'!AD686,LCOE_SensitivityScenarios!CK686)</f>
        <v>SA_Diesel</v>
      </c>
      <c r="O687" s="39" t="str">
        <f>IF(LCOE_SensitivityScenarios!CO686&gt;'OnSSET_original_NoMG-PV-Diesel'!AE686,'OnSSET_original_NoMG-PV-Diesel'!AD686,LCOE_SensitivityScenarios!CP686)</f>
        <v>SA_Diesel</v>
      </c>
      <c r="P687" s="40" t="str">
        <f>IF(LCOE_SensitivityScenarios!CT686&gt;'OnSSET_original_NoMG-PV-Diesel'!AE686,'OnSSET_original_NoMG-PV-Diesel'!AD686,LCOE_SensitivityScenarios!CU686)</f>
        <v>SA_Diesel</v>
      </c>
      <c r="Q687" s="38">
        <f>IF(LCOE_SensitivityScenarios!BF686&gt;'OnSSET_original_NoMG-PV-Diesel'!M686,'OnSSET_original_NoMG-PV-Diesel'!M686,LCOE_SensitivityScenarios!BF686)</f>
        <v>0.39154833772279601</v>
      </c>
      <c r="R687" s="28">
        <f>MIN('OnSSET_original_NoMG-PV-Diesel'!E686:I686,LCOE_SensitivityScenarios!BK686)</f>
        <v>0.39154833772279601</v>
      </c>
      <c r="S687" s="28">
        <f>MIN('OnSSET_original_NoMG-PV-Diesel'!E686:I686,LCOE_SensitivityScenarios!BP686)</f>
        <v>0.39154833772279601</v>
      </c>
      <c r="T687" s="27">
        <f>MIN('OnSSET_original_NoMG-PV-Diesel'!N686:R686,LCOE_SensitivityScenarios!BU686)</f>
        <v>0.39154833772279601</v>
      </c>
      <c r="U687" s="28">
        <f>MIN('OnSSET_original_NoMG-PV-Diesel'!N686:R686,LCOE_SensitivityScenarios!BZ686)</f>
        <v>0.39154833772279601</v>
      </c>
      <c r="V687" s="29">
        <f>MIN('OnSSET_original_NoMG-PV-Diesel'!N686:R686,LCOE_SensitivityScenarios!CE686)</f>
        <v>0.39154833772279601</v>
      </c>
      <c r="W687" s="28">
        <f>MIN('OnSSET_original_NoMG-PV-Diesel'!W686:AA686,LCOE_SensitivityScenarios!CJ686)</f>
        <v>0.30251715023657699</v>
      </c>
      <c r="X687" s="28">
        <f>MIN('OnSSET_original_NoMG-PV-Diesel'!W686:AA686,LCOE_SensitivityScenarios!CO686)</f>
        <v>0.30251715023657699</v>
      </c>
      <c r="Y687" s="29">
        <f>MIN('OnSSET_original_NoMG-PV-Diesel'!W686:AA686,LCOE_SensitivityScenarios!CT686)</f>
        <v>0.30251715023657699</v>
      </c>
      <c r="Z687">
        <f>IF(H687='OnSSET_original_NoMG-PV-Diesel'!L686,'OnSSET_original_NoMG-PV-Diesel'!K686,"wait")</f>
        <v>24.0707464619875</v>
      </c>
      <c r="AA687">
        <f>IF(I687='OnSSET_original_NoMG-PV-Diesel'!L686,'OnSSET_original_NoMG-PV-Diesel'!K686,"wait")</f>
        <v>24.0707464619875</v>
      </c>
      <c r="AB687">
        <f>IF(J687='OnSSET_original_NoMG-PV-Diesel'!L686,'OnSSET_original_NoMG-PV-Diesel'!K686,"wait")</f>
        <v>24.0707464619875</v>
      </c>
      <c r="AC687">
        <f>IF(K687='OnSSET_original_NoMG-PV-Diesel'!U686,'OnSSET_original_NoMG-PV-Diesel'!T686,"wait")</f>
        <v>15.2451330656419</v>
      </c>
      <c r="AD687">
        <f>IF(L687='OnSSET_original_NoMG-PV-Diesel'!U686,'OnSSET_original_NoMG-PV-Diesel'!T686,"wait")</f>
        <v>15.2451330656419</v>
      </c>
      <c r="AE687">
        <f>IF(M687='OnSSET_original_NoMG-PV-Diesel'!U686,'OnSSET_original_NoMG-PV-Diesel'!T686,"wait")</f>
        <v>15.2451330656419</v>
      </c>
      <c r="AF687">
        <f>IF(N687='OnSSET_original_NoMG-PV-Diesel'!AD686,'OnSSET_original_NoMG-PV-Diesel'!AC686,"wait")</f>
        <v>15.474854248822799</v>
      </c>
      <c r="AG687">
        <f>IF(O687='OnSSET_original_NoMG-PV-Diesel'!AD686,'OnSSET_original_NoMG-PV-Diesel'!AC686,"wait")</f>
        <v>15.474854248822799</v>
      </c>
      <c r="AH687">
        <f>IF(P687='OnSSET_original_NoMG-PV-Diesel'!AD686,'OnSSET_original_NoMG-PV-Diesel'!AC686,"wait")</f>
        <v>15.474854248822799</v>
      </c>
      <c r="AR687">
        <v>53.277999999999999</v>
      </c>
      <c r="AS687">
        <v>52.845999999999997</v>
      </c>
      <c r="AT687">
        <v>11.897</v>
      </c>
      <c r="AU687">
        <v>11.93</v>
      </c>
      <c r="AV687">
        <v>57068.209649999997</v>
      </c>
      <c r="AW687">
        <v>0</v>
      </c>
      <c r="AX687">
        <v>11159.05675</v>
      </c>
      <c r="AZ687">
        <f>SUMIF([1]base!$A$2:$A$169,B687,[1]base!$V$2:$V$169)</f>
        <v>0</v>
      </c>
      <c r="BA687">
        <f>SUMIF([2]s1!$A$2:$A$275,B687,[2]s1!$U$2:$U$275)</f>
        <v>0</v>
      </c>
      <c r="BB687">
        <f>SUMIF([3]s2!$A$2:$A$115,B687,[3]s2!$U$2:$U$115)</f>
        <v>0</v>
      </c>
      <c r="BC687">
        <f>SUMIF([4]s3!$A$2:$A$245,B687,[4]s3!$U$2:$U$245)</f>
        <v>0</v>
      </c>
      <c r="BD687">
        <f>SUMIF([5]s4!$A$2:$A$74,B687,[5]s4!$U$2:$U$74)</f>
        <v>0</v>
      </c>
      <c r="BF687">
        <f t="shared" si="55"/>
        <v>0</v>
      </c>
      <c r="BG687">
        <f t="shared" si="56"/>
        <v>0</v>
      </c>
      <c r="BH687">
        <f t="shared" si="57"/>
        <v>0</v>
      </c>
      <c r="BI687">
        <f t="shared" si="58"/>
        <v>0</v>
      </c>
      <c r="BJ687">
        <f t="shared" si="59"/>
        <v>0</v>
      </c>
      <c r="BL687" t="s">
        <v>114</v>
      </c>
      <c r="BM687" s="23">
        <v>88116.869120000003</v>
      </c>
      <c r="BN687" s="23">
        <v>15.24513307</v>
      </c>
      <c r="BP687" t="s">
        <v>186</v>
      </c>
      <c r="BQ687" s="23">
        <v>88116.869120000003</v>
      </c>
      <c r="BR687" s="23">
        <v>15.24513307</v>
      </c>
      <c r="BT687" t="s">
        <v>183</v>
      </c>
      <c r="BU687" s="23">
        <v>19188.987880000001</v>
      </c>
      <c r="BV687" s="23">
        <v>15.47485425</v>
      </c>
    </row>
    <row r="688" spans="1:74" x14ac:dyDescent="0.25">
      <c r="A688">
        <v>1</v>
      </c>
      <c r="B688" s="15">
        <v>10627</v>
      </c>
      <c r="C688" s="15">
        <v>-66.341303690000004</v>
      </c>
      <c r="D688" s="15">
        <v>-20.64468377</v>
      </c>
      <c r="E688" s="16">
        <v>1</v>
      </c>
      <c r="F688" s="19">
        <v>44200.257912888497</v>
      </c>
      <c r="G688" s="19">
        <v>57.880648390473525</v>
      </c>
      <c r="H688" s="16" t="str">
        <f>IF(LCOE_SensitivityScenarios!BF687&gt;'OnSSET_original_NoMG-PV-Diesel'!M687,'OnSSET_original_NoMG-PV-Diesel'!L687,LCOE_SensitivityScenarios!BG687)</f>
        <v>SA_PV</v>
      </c>
      <c r="I688" s="39" t="str">
        <f>IF(LCOE_SensitivityScenarios!BK687&gt;'OnSSET_original_NoMG-PV-Diesel'!M687,'OnSSET_original_NoMG-PV-Diesel'!L687,LCOE_SensitivityScenarios!BL687)</f>
        <v>SA_PV</v>
      </c>
      <c r="J688" s="39" t="str">
        <f>IF(LCOE_SensitivityScenarios!BP687&gt;'OnSSET_original_NoMG-PV-Diesel'!M687,'OnSSET_original_NoMG-PV-Diesel'!L687,LCOE_SensitivityScenarios!BQ687)</f>
        <v>SA_PV</v>
      </c>
      <c r="K688" s="38" t="str">
        <f>IF(LCOE_SensitivityScenarios!BU687&gt;'OnSSET_original_NoMG-PV-Diesel'!V687,'OnSSET_original_NoMG-PV-Diesel'!U687,LCOE_SensitivityScenarios!BV687)</f>
        <v>SA_PV</v>
      </c>
      <c r="L688" s="39" t="str">
        <f>IF(LCOE_SensitivityScenarios!BZ687&gt;'OnSSET_original_NoMG-PV-Diesel'!V687,'OnSSET_original_NoMG-PV-Diesel'!U687,LCOE_SensitivityScenarios!CA687)</f>
        <v>SA_PV</v>
      </c>
      <c r="M688" s="40" t="str">
        <f>IF(LCOE_SensitivityScenarios!CE687&gt;'OnSSET_original_NoMG-PV-Diesel'!V687,'OnSSET_original_NoMG-PV-Diesel'!U687,LCOE_SensitivityScenarios!CF687)</f>
        <v>SA_PV</v>
      </c>
      <c r="N688" s="39" t="str">
        <f>IF(LCOE_SensitivityScenarios!CJ687&gt;'OnSSET_original_NoMG-PV-Diesel'!AE687,'OnSSET_original_NoMG-PV-Diesel'!AD687,LCOE_SensitivityScenarios!CK687)</f>
        <v>SA_Diesel</v>
      </c>
      <c r="O688" s="39" t="str">
        <f>IF(LCOE_SensitivityScenarios!CO687&gt;'OnSSET_original_NoMG-PV-Diesel'!AE687,'OnSSET_original_NoMG-PV-Diesel'!AD687,LCOE_SensitivityScenarios!CP687)</f>
        <v>SA_Diesel</v>
      </c>
      <c r="P688" s="40" t="str">
        <f>IF(LCOE_SensitivityScenarios!CT687&gt;'OnSSET_original_NoMG-PV-Diesel'!AE687,'OnSSET_original_NoMG-PV-Diesel'!AD687,LCOE_SensitivityScenarios!CU687)</f>
        <v>SA_Diesel</v>
      </c>
      <c r="Q688" s="38">
        <f>IF(LCOE_SensitivityScenarios!BF687&gt;'OnSSET_original_NoMG-PV-Diesel'!M687,'OnSSET_original_NoMG-PV-Diesel'!M687,LCOE_SensitivityScenarios!BF687)</f>
        <v>0.33333020703250099</v>
      </c>
      <c r="R688" s="28">
        <f>MIN('OnSSET_original_NoMG-PV-Diesel'!E687:I687,LCOE_SensitivityScenarios!BK687)</f>
        <v>0.33333020703250099</v>
      </c>
      <c r="S688" s="28">
        <f>MIN('OnSSET_original_NoMG-PV-Diesel'!E687:I687,LCOE_SensitivityScenarios!BP687)</f>
        <v>0.33333020703250099</v>
      </c>
      <c r="T688" s="27">
        <f>MIN('OnSSET_original_NoMG-PV-Diesel'!N687:R687,LCOE_SensitivityScenarios!BU687)</f>
        <v>0.33333020703250099</v>
      </c>
      <c r="U688" s="28">
        <f>MIN('OnSSET_original_NoMG-PV-Diesel'!N687:R687,LCOE_SensitivityScenarios!BZ687)</f>
        <v>0.33333020703250099</v>
      </c>
      <c r="V688" s="29">
        <f>MIN('OnSSET_original_NoMG-PV-Diesel'!N687:R687,LCOE_SensitivityScenarios!CE687)</f>
        <v>0.33333020703250099</v>
      </c>
      <c r="W688" s="28">
        <f>MIN('OnSSET_original_NoMG-PV-Diesel'!W687:AA687,LCOE_SensitivityScenarios!CJ687)</f>
        <v>0.19994839108175</v>
      </c>
      <c r="X688" s="28">
        <f>MIN('OnSSET_original_NoMG-PV-Diesel'!W687:AA687,LCOE_SensitivityScenarios!CO687)</f>
        <v>0.19994839108175</v>
      </c>
      <c r="Y688" s="29">
        <f>MIN('OnSSET_original_NoMG-PV-Diesel'!W687:AA687,LCOE_SensitivityScenarios!CT687)</f>
        <v>0.19994839108175</v>
      </c>
      <c r="Z688">
        <f>IF(H688='OnSSET_original_NoMG-PV-Diesel'!L687,'OnSSET_original_NoMG-PV-Diesel'!K687,"wait")</f>
        <v>18.086618677081699</v>
      </c>
      <c r="AA688">
        <f>IF(I688='OnSSET_original_NoMG-PV-Diesel'!L687,'OnSSET_original_NoMG-PV-Diesel'!K687,"wait")</f>
        <v>18.086618677081699</v>
      </c>
      <c r="AB688">
        <f>IF(J688='OnSSET_original_NoMG-PV-Diesel'!L687,'OnSSET_original_NoMG-PV-Diesel'!K687,"wait")</f>
        <v>18.086618677081699</v>
      </c>
      <c r="AC688">
        <f>IF(K688='OnSSET_original_NoMG-PV-Diesel'!U687,'OnSSET_original_NoMG-PV-Diesel'!T687,"wait")</f>
        <v>19.297209304906598</v>
      </c>
      <c r="AD688">
        <f>IF(L688='OnSSET_original_NoMG-PV-Diesel'!U687,'OnSSET_original_NoMG-PV-Diesel'!T687,"wait")</f>
        <v>19.297209304906598</v>
      </c>
      <c r="AE688">
        <f>IF(M688='OnSSET_original_NoMG-PV-Diesel'!U687,'OnSSET_original_NoMG-PV-Diesel'!T687,"wait")</f>
        <v>19.297209304906598</v>
      </c>
      <c r="AF688">
        <f>IF(N688='OnSSET_original_NoMG-PV-Diesel'!AD687,'OnSSET_original_NoMG-PV-Diesel'!AC687,"wait")</f>
        <v>20.1827661702687</v>
      </c>
      <c r="AG688">
        <f>IF(O688='OnSSET_original_NoMG-PV-Diesel'!AD687,'OnSSET_original_NoMG-PV-Diesel'!AC687,"wait")</f>
        <v>20.1827661702687</v>
      </c>
      <c r="AH688">
        <f>IF(P688='OnSSET_original_NoMG-PV-Diesel'!AD687,'OnSSET_original_NoMG-PV-Diesel'!AC687,"wait")</f>
        <v>20.1827661702687</v>
      </c>
      <c r="AR688" s="23">
        <v>16.123000000000001</v>
      </c>
      <c r="AS688" s="23">
        <v>16.123000000000001</v>
      </c>
      <c r="AT688" s="23">
        <v>6.6950000000000003</v>
      </c>
      <c r="AU688" s="23">
        <v>7.1279999999999903</v>
      </c>
      <c r="AV688" s="23">
        <v>47435.00649</v>
      </c>
      <c r="AW688" s="23">
        <v>0</v>
      </c>
      <c r="AX688" s="23">
        <v>7490.3257610000001</v>
      </c>
      <c r="AZ688">
        <f>SUMIF([1]base!$A$2:$A$169,B688,[1]base!$V$2:$V$169)</f>
        <v>0</v>
      </c>
      <c r="BA688">
        <f>SUMIF([2]s1!$A$2:$A$275,B688,[2]s1!$U$2:$U$275)</f>
        <v>0</v>
      </c>
      <c r="BB688">
        <f>SUMIF([3]s2!$A$2:$A$115,B688,[3]s2!$U$2:$U$115)</f>
        <v>0</v>
      </c>
      <c r="BC688">
        <f>SUMIF([4]s3!$A$2:$A$245,B688,[4]s3!$U$2:$U$245)</f>
        <v>0</v>
      </c>
      <c r="BD688">
        <f>SUMIF([5]s4!$A$2:$A$74,B688,[5]s4!$U$2:$U$74)</f>
        <v>0</v>
      </c>
      <c r="BF688">
        <f t="shared" si="55"/>
        <v>0</v>
      </c>
      <c r="BG688">
        <f t="shared" si="56"/>
        <v>0</v>
      </c>
      <c r="BH688">
        <f t="shared" si="57"/>
        <v>0</v>
      </c>
      <c r="BI688">
        <f t="shared" si="58"/>
        <v>0</v>
      </c>
      <c r="BJ688">
        <f t="shared" si="59"/>
        <v>0</v>
      </c>
      <c r="BL688" t="s">
        <v>114</v>
      </c>
      <c r="BM688" s="23">
        <v>97836.851179999998</v>
      </c>
      <c r="BN688" s="23">
        <v>19.297209299999999</v>
      </c>
      <c r="BP688" t="s">
        <v>186</v>
      </c>
      <c r="BQ688" s="23">
        <v>97836.851179999998</v>
      </c>
      <c r="BR688" s="23">
        <v>19.297209299999999</v>
      </c>
      <c r="BT688" t="s">
        <v>183</v>
      </c>
      <c r="BU688" s="23">
        <v>25026.84996</v>
      </c>
      <c r="BV688" s="23">
        <v>20.182766170000001</v>
      </c>
    </row>
    <row r="689" spans="1:74" x14ac:dyDescent="0.25">
      <c r="A689">
        <v>1</v>
      </c>
      <c r="B689" s="15">
        <v>10629</v>
      </c>
      <c r="C689" s="15">
        <v>-66.198808020000001</v>
      </c>
      <c r="D689" s="15">
        <v>-18.249202530000002</v>
      </c>
      <c r="E689" s="16">
        <v>1</v>
      </c>
      <c r="F689" s="19">
        <v>17568.702884025399</v>
      </c>
      <c r="G689" s="19">
        <v>56.063491296599743</v>
      </c>
      <c r="H689" s="16" t="str">
        <f>IF(LCOE_SensitivityScenarios!BF688&gt;'OnSSET_original_NoMG-PV-Diesel'!M688,'OnSSET_original_NoMG-PV-Diesel'!L688,LCOE_SensitivityScenarios!BG688)</f>
        <v>SA_PV</v>
      </c>
      <c r="I689" s="39" t="str">
        <f>IF(LCOE_SensitivityScenarios!BK688&gt;'OnSSET_original_NoMG-PV-Diesel'!M688,'OnSSET_original_NoMG-PV-Diesel'!L688,LCOE_SensitivityScenarios!BL688)</f>
        <v>SA_PV</v>
      </c>
      <c r="J689" s="39" t="str">
        <f>IF(LCOE_SensitivityScenarios!BP688&gt;'OnSSET_original_NoMG-PV-Diesel'!M688,'OnSSET_original_NoMG-PV-Diesel'!L688,LCOE_SensitivityScenarios!BQ688)</f>
        <v>SA_PV</v>
      </c>
      <c r="K689" s="38" t="str">
        <f>IF(LCOE_SensitivityScenarios!BU688&gt;'OnSSET_original_NoMG-PV-Diesel'!V688,'OnSSET_original_NoMG-PV-Diesel'!U688,LCOE_SensitivityScenarios!BV688)</f>
        <v>SA_Diesel</v>
      </c>
      <c r="L689" s="39" t="str">
        <f>IF(LCOE_SensitivityScenarios!BZ688&gt;'OnSSET_original_NoMG-PV-Diesel'!V688,'OnSSET_original_NoMG-PV-Diesel'!U688,LCOE_SensitivityScenarios!CA688)</f>
        <v>SA_Diesel</v>
      </c>
      <c r="M689" s="40" t="str">
        <f>IF(LCOE_SensitivityScenarios!CE688&gt;'OnSSET_original_NoMG-PV-Diesel'!V688,'OnSSET_original_NoMG-PV-Diesel'!U688,LCOE_SensitivityScenarios!CF688)</f>
        <v>SA_Diesel</v>
      </c>
      <c r="N689" s="39" t="str">
        <f>IF(LCOE_SensitivityScenarios!CJ688&gt;'OnSSET_original_NoMG-PV-Diesel'!AE688,'OnSSET_original_NoMG-PV-Diesel'!AD688,LCOE_SensitivityScenarios!CK688)</f>
        <v>SA_Diesel</v>
      </c>
      <c r="O689" s="39" t="str">
        <f>IF(LCOE_SensitivityScenarios!CO688&gt;'OnSSET_original_NoMG-PV-Diesel'!AE688,'OnSSET_original_NoMG-PV-Diesel'!AD688,LCOE_SensitivityScenarios!CP688)</f>
        <v>SA_Diesel</v>
      </c>
      <c r="P689" s="40" t="str">
        <f>IF(LCOE_SensitivityScenarios!CT688&gt;'OnSSET_original_NoMG-PV-Diesel'!AE688,'OnSSET_original_NoMG-PV-Diesel'!AD688,LCOE_SensitivityScenarios!CU688)</f>
        <v>SA_Diesel</v>
      </c>
      <c r="Q689" s="38">
        <f>IF(LCOE_SensitivityScenarios!BF688&gt;'OnSSET_original_NoMG-PV-Diesel'!M688,'OnSSET_original_NoMG-PV-Diesel'!M688,LCOE_SensitivityScenarios!BF688)</f>
        <v>0.43860516742644201</v>
      </c>
      <c r="R689" s="28">
        <f>MIN('OnSSET_original_NoMG-PV-Diesel'!E688:I688,LCOE_SensitivityScenarios!BK688)</f>
        <v>0.43860516742644201</v>
      </c>
      <c r="S689" s="28">
        <f>MIN('OnSSET_original_NoMG-PV-Diesel'!E688:I688,LCOE_SensitivityScenarios!BP688)</f>
        <v>0.43860516742644201</v>
      </c>
      <c r="T689" s="27">
        <f>MIN('OnSSET_original_NoMG-PV-Diesel'!N688:R688,LCOE_SensitivityScenarios!BU688)</f>
        <v>0.37257228312337098</v>
      </c>
      <c r="U689" s="28">
        <f>MIN('OnSSET_original_NoMG-PV-Diesel'!N688:R688,LCOE_SensitivityScenarios!BZ688)</f>
        <v>0.37257228312337098</v>
      </c>
      <c r="V689" s="29">
        <f>MIN('OnSSET_original_NoMG-PV-Diesel'!N688:R688,LCOE_SensitivityScenarios!CE688)</f>
        <v>0.37257228312337098</v>
      </c>
      <c r="W689" s="28">
        <f>MIN('OnSSET_original_NoMG-PV-Diesel'!W688:AA688,LCOE_SensitivityScenarios!CJ688)</f>
        <v>0.19994839108175</v>
      </c>
      <c r="X689" s="28">
        <f>MIN('OnSSET_original_NoMG-PV-Diesel'!W688:AA688,LCOE_SensitivityScenarios!CO688)</f>
        <v>0.19994839108175</v>
      </c>
      <c r="Y689" s="29">
        <f>MIN('OnSSET_original_NoMG-PV-Diesel'!W688:AA688,LCOE_SensitivityScenarios!CT688)</f>
        <v>0.19994839108175</v>
      </c>
      <c r="Z689">
        <f>IF(H689='OnSSET_original_NoMG-PV-Diesel'!L688,'OnSSET_original_NoMG-PV-Diesel'!K688,"wait")</f>
        <v>14.7409394995335</v>
      </c>
      <c r="AA689">
        <f>IF(I689='OnSSET_original_NoMG-PV-Diesel'!L688,'OnSSET_original_NoMG-PV-Diesel'!K688,"wait")</f>
        <v>14.7409394995335</v>
      </c>
      <c r="AB689">
        <f>IF(J689='OnSSET_original_NoMG-PV-Diesel'!L688,'OnSSET_original_NoMG-PV-Diesel'!K688,"wait")</f>
        <v>14.7409394995335</v>
      </c>
      <c r="AC689">
        <f>IF(K689='OnSSET_original_NoMG-PV-Diesel'!U688,'OnSSET_original_NoMG-PV-Diesel'!T688,"wait")</f>
        <v>8.0222387598289497</v>
      </c>
      <c r="AD689">
        <f>IF(L689='OnSSET_original_NoMG-PV-Diesel'!U688,'OnSSET_original_NoMG-PV-Diesel'!T688,"wait")</f>
        <v>8.0222387598289497</v>
      </c>
      <c r="AE689">
        <f>IF(M689='OnSSET_original_NoMG-PV-Diesel'!U688,'OnSSET_original_NoMG-PV-Diesel'!T688,"wait")</f>
        <v>8.0222387598289497</v>
      </c>
      <c r="AF689">
        <f>IF(N689='OnSSET_original_NoMG-PV-Diesel'!AD688,'OnSSET_original_NoMG-PV-Diesel'!AC688,"wait")</f>
        <v>8.0222387598289497</v>
      </c>
      <c r="AG689">
        <f>IF(O689='OnSSET_original_NoMG-PV-Diesel'!AD688,'OnSSET_original_NoMG-PV-Diesel'!AC688,"wait")</f>
        <v>8.0222387598289497</v>
      </c>
      <c r="AH689">
        <f>IF(P689='OnSSET_original_NoMG-PV-Diesel'!AD688,'OnSSET_original_NoMG-PV-Diesel'!AC688,"wait")</f>
        <v>8.0222387598289497</v>
      </c>
      <c r="AR689">
        <v>27.138000000000002</v>
      </c>
      <c r="AS689">
        <v>27.138000000000002</v>
      </c>
      <c r="AT689">
        <v>2.895</v>
      </c>
      <c r="AU689">
        <v>0.86599999999999999</v>
      </c>
      <c r="AV689">
        <v>47878.406110000004</v>
      </c>
      <c r="AW689">
        <v>0</v>
      </c>
      <c r="AX689">
        <v>7643.1895539999996</v>
      </c>
      <c r="AZ689">
        <f>SUMIF([1]base!$A$2:$A$169,B689,[1]base!$V$2:$V$169)</f>
        <v>0</v>
      </c>
      <c r="BA689">
        <f>SUMIF([2]s1!$A$2:$A$275,B689,[2]s1!$U$2:$U$275)</f>
        <v>0</v>
      </c>
      <c r="BB689">
        <f>SUMIF([3]s2!$A$2:$A$115,B689,[3]s2!$U$2:$U$115)</f>
        <v>0</v>
      </c>
      <c r="BC689">
        <f>SUMIF([4]s3!$A$2:$A$245,B689,[4]s3!$U$2:$U$245)</f>
        <v>0</v>
      </c>
      <c r="BD689">
        <f>SUMIF([5]s4!$A$2:$A$74,B689,[5]s4!$U$2:$U$74)</f>
        <v>0</v>
      </c>
      <c r="BF689">
        <f t="shared" si="55"/>
        <v>0</v>
      </c>
      <c r="BG689">
        <f t="shared" si="56"/>
        <v>0</v>
      </c>
      <c r="BH689">
        <f t="shared" si="57"/>
        <v>0</v>
      </c>
      <c r="BI689">
        <f t="shared" si="58"/>
        <v>0</v>
      </c>
      <c r="BJ689">
        <f t="shared" si="59"/>
        <v>0</v>
      </c>
      <c r="BL689" t="s">
        <v>114</v>
      </c>
      <c r="BM689" s="23">
        <v>51170.119760000001</v>
      </c>
      <c r="BN689" s="23">
        <v>8.8529618970000001</v>
      </c>
      <c r="BP689" t="s">
        <v>183</v>
      </c>
      <c r="BQ689" s="23">
        <v>9947.6634720000002</v>
      </c>
      <c r="BR689" s="23">
        <v>8.0222387600000005</v>
      </c>
      <c r="BT689" t="s">
        <v>183</v>
      </c>
      <c r="BU689" s="23">
        <v>9947.6634720000002</v>
      </c>
      <c r="BV689" s="23">
        <v>8.0222387600000005</v>
      </c>
    </row>
    <row r="690" spans="1:74" x14ac:dyDescent="0.25">
      <c r="A690">
        <v>1</v>
      </c>
      <c r="B690" s="15">
        <v>10655</v>
      </c>
      <c r="C690" s="15">
        <v>-66.540312990000004</v>
      </c>
      <c r="D690" s="15">
        <v>-18.247435190000001</v>
      </c>
      <c r="E690" s="16">
        <v>1</v>
      </c>
      <c r="F690" s="19">
        <v>28214.221363218501</v>
      </c>
      <c r="G690" s="19">
        <v>58.926529162598065</v>
      </c>
      <c r="H690" s="16" t="str">
        <f>IF(LCOE_SensitivityScenarios!BF689&gt;'OnSSET_original_NoMG-PV-Diesel'!M689,'OnSSET_original_NoMG-PV-Diesel'!L689,LCOE_SensitivityScenarios!BG689)</f>
        <v>SA_PV</v>
      </c>
      <c r="I690" s="39" t="str">
        <f>IF(LCOE_SensitivityScenarios!BK689&gt;'OnSSET_original_NoMG-PV-Diesel'!M689,'OnSSET_original_NoMG-PV-Diesel'!L689,LCOE_SensitivityScenarios!BL689)</f>
        <v>SA_PV</v>
      </c>
      <c r="J690" s="39" t="str">
        <f>IF(LCOE_SensitivityScenarios!BP689&gt;'OnSSET_original_NoMG-PV-Diesel'!M689,'OnSSET_original_NoMG-PV-Diesel'!L689,LCOE_SensitivityScenarios!BQ689)</f>
        <v>SA_PV</v>
      </c>
      <c r="K690" s="38" t="str">
        <f>IF(LCOE_SensitivityScenarios!BU689&gt;'OnSSET_original_NoMG-PV-Diesel'!V689,'OnSSET_original_NoMG-PV-Diesel'!U689,LCOE_SensitivityScenarios!BV689)</f>
        <v>SA_PV</v>
      </c>
      <c r="L690" s="39" t="str">
        <f>IF(LCOE_SensitivityScenarios!BZ689&gt;'OnSSET_original_NoMG-PV-Diesel'!V689,'OnSSET_original_NoMG-PV-Diesel'!U689,LCOE_SensitivityScenarios!CA689)</f>
        <v>SA_PV</v>
      </c>
      <c r="M690" s="40" t="str">
        <f>IF(LCOE_SensitivityScenarios!CE689&gt;'OnSSET_original_NoMG-PV-Diesel'!V689,'OnSSET_original_NoMG-PV-Diesel'!U689,LCOE_SensitivityScenarios!CF689)</f>
        <v>SA_PV</v>
      </c>
      <c r="N690" s="39" t="str">
        <f>IF(LCOE_SensitivityScenarios!CJ689&gt;'OnSSET_original_NoMG-PV-Diesel'!AE689,'OnSSET_original_NoMG-PV-Diesel'!AD689,LCOE_SensitivityScenarios!CK689)</f>
        <v>SA_Diesel</v>
      </c>
      <c r="O690" s="39" t="str">
        <f>IF(LCOE_SensitivityScenarios!CO689&gt;'OnSSET_original_NoMG-PV-Diesel'!AE689,'OnSSET_original_NoMG-PV-Diesel'!AD689,LCOE_SensitivityScenarios!CP689)</f>
        <v>SA_Diesel</v>
      </c>
      <c r="P690" s="40" t="str">
        <f>IF(LCOE_SensitivityScenarios!CT689&gt;'OnSSET_original_NoMG-PV-Diesel'!AE689,'OnSSET_original_NoMG-PV-Diesel'!AD689,LCOE_SensitivityScenarios!CU689)</f>
        <v>SA_Diesel</v>
      </c>
      <c r="Q690" s="38">
        <f>IF(LCOE_SensitivityScenarios!BF689&gt;'OnSSET_original_NoMG-PV-Diesel'!M689,'OnSSET_original_NoMG-PV-Diesel'!M689,LCOE_SensitivityScenarios!BF689)</f>
        <v>0.36771797871595802</v>
      </c>
      <c r="R690" s="28">
        <f>MIN('OnSSET_original_NoMG-PV-Diesel'!E689:I689,LCOE_SensitivityScenarios!BK689)</f>
        <v>0.36771797871595802</v>
      </c>
      <c r="S690" s="28">
        <f>MIN('OnSSET_original_NoMG-PV-Diesel'!E689:I689,LCOE_SensitivityScenarios!BP689)</f>
        <v>0.36771797871595802</v>
      </c>
      <c r="T690" s="27">
        <f>MIN('OnSSET_original_NoMG-PV-Diesel'!N689:R689,LCOE_SensitivityScenarios!BU689)</f>
        <v>0.36771797871595802</v>
      </c>
      <c r="U690" s="28">
        <f>MIN('OnSSET_original_NoMG-PV-Diesel'!N689:R689,LCOE_SensitivityScenarios!BZ689)</f>
        <v>0.36771797871595802</v>
      </c>
      <c r="V690" s="29">
        <f>MIN('OnSSET_original_NoMG-PV-Diesel'!N689:R689,LCOE_SensitivityScenarios!CE689)</f>
        <v>0.36771797871595802</v>
      </c>
      <c r="W690" s="28">
        <f>MIN('OnSSET_original_NoMG-PV-Diesel'!W689:AA689,LCOE_SensitivityScenarios!CJ689)</f>
        <v>0.21201530392349399</v>
      </c>
      <c r="X690" s="28">
        <f>MIN('OnSSET_original_NoMG-PV-Diesel'!W689:AA689,LCOE_SensitivityScenarios!CO689)</f>
        <v>0.21201530392349399</v>
      </c>
      <c r="Y690" s="29">
        <f>MIN('OnSSET_original_NoMG-PV-Diesel'!W689:AA689,LCOE_SensitivityScenarios!CT689)</f>
        <v>0.21201530392349399</v>
      </c>
      <c r="Z690">
        <f>IF(H690='OnSSET_original_NoMG-PV-Diesel'!L689,'OnSSET_original_NoMG-PV-Diesel'!K689,"wait")</f>
        <v>18.337114314155301</v>
      </c>
      <c r="AA690">
        <f>IF(I690='OnSSET_original_NoMG-PV-Diesel'!L689,'OnSSET_original_NoMG-PV-Diesel'!K689,"wait")</f>
        <v>18.337114314155301</v>
      </c>
      <c r="AB690">
        <f>IF(J690='OnSSET_original_NoMG-PV-Diesel'!L689,'OnSSET_original_NoMG-PV-Diesel'!K689,"wait")</f>
        <v>18.337114314155301</v>
      </c>
      <c r="AC690">
        <f>IF(K690='OnSSET_original_NoMG-PV-Diesel'!U689,'OnSSET_original_NoMG-PV-Diesel'!T689,"wait")</f>
        <v>13.588701711322299</v>
      </c>
      <c r="AD690">
        <f>IF(L690='OnSSET_original_NoMG-PV-Diesel'!U689,'OnSSET_original_NoMG-PV-Diesel'!T689,"wait")</f>
        <v>13.588701711322299</v>
      </c>
      <c r="AE690">
        <f>IF(M690='OnSSET_original_NoMG-PV-Diesel'!U689,'OnSSET_original_NoMG-PV-Diesel'!T689,"wait")</f>
        <v>13.588701711322299</v>
      </c>
      <c r="AF690">
        <f>IF(N690='OnSSET_original_NoMG-PV-Diesel'!AD689,'OnSSET_original_NoMG-PV-Diesel'!AC689,"wait")</f>
        <v>12.8832061019262</v>
      </c>
      <c r="AG690">
        <f>IF(O690='OnSSET_original_NoMG-PV-Diesel'!AD689,'OnSSET_original_NoMG-PV-Diesel'!AC689,"wait")</f>
        <v>12.8832061019262</v>
      </c>
      <c r="AH690">
        <f>IF(P690='OnSSET_original_NoMG-PV-Diesel'!AD689,'OnSSET_original_NoMG-PV-Diesel'!AC689,"wait")</f>
        <v>12.8832061019262</v>
      </c>
      <c r="AR690">
        <v>6.7770000000000001</v>
      </c>
      <c r="AS690">
        <v>6.7770000000000001</v>
      </c>
      <c r="AT690">
        <v>3.3180000000000001</v>
      </c>
      <c r="AU690">
        <v>4.3999999999999997E-2</v>
      </c>
      <c r="AV690">
        <v>47435.00649</v>
      </c>
      <c r="AW690">
        <v>0</v>
      </c>
      <c r="AX690">
        <v>7490.3257610000001</v>
      </c>
      <c r="AZ690">
        <f>SUMIF([1]base!$A$2:$A$169,B690,[1]base!$V$2:$V$169)</f>
        <v>0</v>
      </c>
      <c r="BA690">
        <f>SUMIF([2]s1!$A$2:$A$275,B690,[2]s1!$U$2:$U$275)</f>
        <v>0</v>
      </c>
      <c r="BB690">
        <f>SUMIF([3]s2!$A$2:$A$115,B690,[3]s2!$U$2:$U$115)</f>
        <v>0</v>
      </c>
      <c r="BC690">
        <f>SUMIF([4]s3!$A$2:$A$245,B690,[4]s3!$U$2:$U$245)</f>
        <v>0</v>
      </c>
      <c r="BD690">
        <f>SUMIF([5]s4!$A$2:$A$74,B690,[5]s4!$U$2:$U$74)</f>
        <v>0</v>
      </c>
      <c r="BF690">
        <f t="shared" si="55"/>
        <v>0</v>
      </c>
      <c r="BG690">
        <f t="shared" si="56"/>
        <v>0</v>
      </c>
      <c r="BH690">
        <f t="shared" si="57"/>
        <v>0</v>
      </c>
      <c r="BI690">
        <f t="shared" si="58"/>
        <v>0</v>
      </c>
      <c r="BJ690">
        <f t="shared" si="59"/>
        <v>0</v>
      </c>
      <c r="BL690" t="s">
        <v>114</v>
      </c>
      <c r="BM690" s="23">
        <v>68894.717680000002</v>
      </c>
      <c r="BN690" s="23">
        <v>13.58870171</v>
      </c>
      <c r="BP690" t="s">
        <v>186</v>
      </c>
      <c r="BQ690" s="23">
        <v>68894.717680000002</v>
      </c>
      <c r="BR690" s="23">
        <v>13.58870171</v>
      </c>
      <c r="BT690" t="s">
        <v>183</v>
      </c>
      <c r="BU690" s="23">
        <v>15975.31594</v>
      </c>
      <c r="BV690" s="23">
        <v>12.883206100000001</v>
      </c>
    </row>
    <row r="691" spans="1:74" x14ac:dyDescent="0.25">
      <c r="A691">
        <v>1</v>
      </c>
      <c r="B691" s="15">
        <v>10664</v>
      </c>
      <c r="C691" s="15">
        <v>-65.747968909999997</v>
      </c>
      <c r="D691" s="15">
        <v>-18.615128200000001</v>
      </c>
      <c r="E691" s="16">
        <v>1</v>
      </c>
      <c r="F691" s="19">
        <v>28795.354539946198</v>
      </c>
      <c r="G691" s="19">
        <v>78.870530873993957</v>
      </c>
      <c r="H691" s="16" t="str">
        <f>IF(LCOE_SensitivityScenarios!BF690&gt;'OnSSET_original_NoMG-PV-Diesel'!M690,'OnSSET_original_NoMG-PV-Diesel'!L690,LCOE_SensitivityScenarios!BG690)</f>
        <v>SA_PV</v>
      </c>
      <c r="I691" s="39" t="str">
        <f>IF(LCOE_SensitivityScenarios!BK690&gt;'OnSSET_original_NoMG-PV-Diesel'!M690,'OnSSET_original_NoMG-PV-Diesel'!L690,LCOE_SensitivityScenarios!BL690)</f>
        <v>SA_PV</v>
      </c>
      <c r="J691" s="39" t="str">
        <f>IF(LCOE_SensitivityScenarios!BP690&gt;'OnSSET_original_NoMG-PV-Diesel'!M690,'OnSSET_original_NoMG-PV-Diesel'!L690,LCOE_SensitivityScenarios!BQ690)</f>
        <v>SA_PV</v>
      </c>
      <c r="K691" s="38" t="str">
        <f>IF(LCOE_SensitivityScenarios!BU690&gt;'OnSSET_original_NoMG-PV-Diesel'!V690,'OnSSET_original_NoMG-PV-Diesel'!U690,LCOE_SensitivityScenarios!BV690)</f>
        <v>SA_PV</v>
      </c>
      <c r="L691" s="39" t="str">
        <f>IF(LCOE_SensitivityScenarios!BZ690&gt;'OnSSET_original_NoMG-PV-Diesel'!V690,'OnSSET_original_NoMG-PV-Diesel'!U690,LCOE_SensitivityScenarios!CA690)</f>
        <v>SA_PV</v>
      </c>
      <c r="M691" s="40" t="str">
        <f>IF(LCOE_SensitivityScenarios!CE690&gt;'OnSSET_original_NoMG-PV-Diesel'!V690,'OnSSET_original_NoMG-PV-Diesel'!U690,LCOE_SensitivityScenarios!CF690)</f>
        <v>SA_PV</v>
      </c>
      <c r="N691" s="39" t="str">
        <f>IF(LCOE_SensitivityScenarios!CJ690&gt;'OnSSET_original_NoMG-PV-Diesel'!AE690,'OnSSET_original_NoMG-PV-Diesel'!AD690,LCOE_SensitivityScenarios!CK690)</f>
        <v>SA_Diesel</v>
      </c>
      <c r="O691" s="39" t="str">
        <f>IF(LCOE_SensitivityScenarios!CO690&gt;'OnSSET_original_NoMG-PV-Diesel'!AE690,'OnSSET_original_NoMG-PV-Diesel'!AD690,LCOE_SensitivityScenarios!CP690)</f>
        <v>SA_Diesel</v>
      </c>
      <c r="P691" s="40" t="str">
        <f>IF(LCOE_SensitivityScenarios!CT690&gt;'OnSSET_original_NoMG-PV-Diesel'!AE690,'OnSSET_original_NoMG-PV-Diesel'!AD690,LCOE_SensitivityScenarios!CU690)</f>
        <v>SA_Diesel</v>
      </c>
      <c r="Q691" s="38">
        <f>IF(LCOE_SensitivityScenarios!BF690&gt;'OnSSET_original_NoMG-PV-Diesel'!M690,'OnSSET_original_NoMG-PV-Diesel'!M690,LCOE_SensitivityScenarios!BF690)</f>
        <v>0.45235004404831902</v>
      </c>
      <c r="R691" s="28">
        <f>MIN('OnSSET_original_NoMG-PV-Diesel'!E690:I690,LCOE_SensitivityScenarios!BK690)</f>
        <v>0.45235004404831902</v>
      </c>
      <c r="S691" s="28">
        <f>MIN('OnSSET_original_NoMG-PV-Diesel'!E690:I690,LCOE_SensitivityScenarios!BP690)</f>
        <v>0.45235004404831902</v>
      </c>
      <c r="T691" s="27">
        <f>MIN('OnSSET_original_NoMG-PV-Diesel'!N690:R690,LCOE_SensitivityScenarios!BU690)</f>
        <v>0.45235004404831902</v>
      </c>
      <c r="U691" s="28">
        <f>MIN('OnSSET_original_NoMG-PV-Diesel'!N690:R690,LCOE_SensitivityScenarios!BZ690)</f>
        <v>0.45235004404831902</v>
      </c>
      <c r="V691" s="29">
        <f>MIN('OnSSET_original_NoMG-PV-Diesel'!N690:R690,LCOE_SensitivityScenarios!CE690)</f>
        <v>0.45235004404831902</v>
      </c>
      <c r="W691" s="28">
        <f>MIN('OnSSET_original_NoMG-PV-Diesel'!W690:AA690,LCOE_SensitivityScenarios!CJ690)</f>
        <v>0.236149129606983</v>
      </c>
      <c r="X691" s="28">
        <f>MIN('OnSSET_original_NoMG-PV-Diesel'!W690:AA690,LCOE_SensitivityScenarios!CO690)</f>
        <v>0.236149129606983</v>
      </c>
      <c r="Y691" s="29">
        <f>MIN('OnSSET_original_NoMG-PV-Diesel'!W690:AA690,LCOE_SensitivityScenarios!CT690)</f>
        <v>0.236149129606983</v>
      </c>
      <c r="Z691">
        <f>IF(H691='OnSSET_original_NoMG-PV-Diesel'!L690,'OnSSET_original_NoMG-PV-Diesel'!K690,"wait")</f>
        <v>13.3462964396192</v>
      </c>
      <c r="AA691">
        <f>IF(I691='OnSSET_original_NoMG-PV-Diesel'!L690,'OnSSET_original_NoMG-PV-Diesel'!K690,"wait")</f>
        <v>13.3462964396192</v>
      </c>
      <c r="AB691">
        <f>IF(J691='OnSSET_original_NoMG-PV-Diesel'!L690,'OnSSET_original_NoMG-PV-Diesel'!K690,"wait")</f>
        <v>13.3462964396192</v>
      </c>
      <c r="AC691">
        <f>IF(K691='OnSSET_original_NoMG-PV-Diesel'!U690,'OnSSET_original_NoMG-PV-Diesel'!T690,"wait")</f>
        <v>14.9648448913554</v>
      </c>
      <c r="AD691">
        <f>IF(L691='OnSSET_original_NoMG-PV-Diesel'!U690,'OnSSET_original_NoMG-PV-Diesel'!T690,"wait")</f>
        <v>14.9648448913554</v>
      </c>
      <c r="AE691">
        <f>IF(M691='OnSSET_original_NoMG-PV-Diesel'!U690,'OnSSET_original_NoMG-PV-Diesel'!T690,"wait")</f>
        <v>14.9648448913554</v>
      </c>
      <c r="AF691">
        <f>IF(N691='OnSSET_original_NoMG-PV-Diesel'!AD690,'OnSSET_original_NoMG-PV-Diesel'!AC690,"wait")</f>
        <v>13.148563716870401</v>
      </c>
      <c r="AG691">
        <f>IF(O691='OnSSET_original_NoMG-PV-Diesel'!AD690,'OnSSET_original_NoMG-PV-Diesel'!AC690,"wait")</f>
        <v>13.148563716870401</v>
      </c>
      <c r="AH691">
        <f>IF(P691='OnSSET_original_NoMG-PV-Diesel'!AD690,'OnSSET_original_NoMG-PV-Diesel'!AC690,"wait")</f>
        <v>13.148563716870401</v>
      </c>
      <c r="AR691">
        <v>32.256999999999998</v>
      </c>
      <c r="AS691">
        <v>32.265000000000001</v>
      </c>
      <c r="AT691">
        <v>3.488</v>
      </c>
      <c r="AU691">
        <v>2.5999999999999999E-2</v>
      </c>
      <c r="AV691">
        <v>54830.548190000001</v>
      </c>
      <c r="AW691">
        <v>0</v>
      </c>
      <c r="AX691">
        <v>10241.874</v>
      </c>
      <c r="AZ691">
        <f>SUMIF([1]base!$A$2:$A$169,B691,[1]base!$V$2:$V$169)</f>
        <v>0</v>
      </c>
      <c r="BA691">
        <f>SUMIF([2]s1!$A$2:$A$275,B691,[2]s1!$U$2:$U$275)</f>
        <v>0</v>
      </c>
      <c r="BB691">
        <f>SUMIF([3]s2!$A$2:$A$115,B691,[3]s2!$U$2:$U$115)</f>
        <v>0</v>
      </c>
      <c r="BC691">
        <f>SUMIF([4]s3!$A$2:$A$245,B691,[4]s3!$U$2:$U$245)</f>
        <v>0</v>
      </c>
      <c r="BD691">
        <f>SUMIF([5]s4!$A$2:$A$74,B691,[5]s4!$U$2:$U$74)</f>
        <v>0</v>
      </c>
      <c r="BF691">
        <f t="shared" si="55"/>
        <v>0</v>
      </c>
      <c r="BG691">
        <f t="shared" si="56"/>
        <v>0</v>
      </c>
      <c r="BH691">
        <f t="shared" si="57"/>
        <v>0</v>
      </c>
      <c r="BI691">
        <f t="shared" si="58"/>
        <v>0</v>
      </c>
      <c r="BJ691">
        <f t="shared" si="59"/>
        <v>0</v>
      </c>
      <c r="BL691" t="s">
        <v>114</v>
      </c>
      <c r="BM691" s="23">
        <v>86496.803469999999</v>
      </c>
      <c r="BN691" s="23">
        <v>14.96484489</v>
      </c>
      <c r="BP691" t="s">
        <v>186</v>
      </c>
      <c r="BQ691" s="23">
        <v>86496.803469999999</v>
      </c>
      <c r="BR691" s="23">
        <v>14.96484489</v>
      </c>
      <c r="BT691" t="s">
        <v>183</v>
      </c>
      <c r="BU691" s="23">
        <v>16304.36227</v>
      </c>
      <c r="BV691" s="23">
        <v>13.14856372</v>
      </c>
    </row>
    <row r="692" spans="1:74" x14ac:dyDescent="0.25">
      <c r="A692">
        <v>1</v>
      </c>
      <c r="B692" s="15">
        <v>10696</v>
      </c>
      <c r="C692" s="15">
        <v>-66.116292130000005</v>
      </c>
      <c r="D692" s="15">
        <v>-18.491711460000001</v>
      </c>
      <c r="E692" s="16">
        <v>1</v>
      </c>
      <c r="F692" s="19">
        <v>28390.962022663902</v>
      </c>
      <c r="G692" s="19">
        <v>70.928799057741571</v>
      </c>
      <c r="H692" s="16" t="str">
        <f>IF(LCOE_SensitivityScenarios!BF691&gt;'OnSSET_original_NoMG-PV-Diesel'!M691,'OnSSET_original_NoMG-PV-Diesel'!L691,LCOE_SensitivityScenarios!BG691)</f>
        <v>SA_PV</v>
      </c>
      <c r="I692" s="39" t="str">
        <f>IF(LCOE_SensitivityScenarios!BK691&gt;'OnSSET_original_NoMG-PV-Diesel'!M691,'OnSSET_original_NoMG-PV-Diesel'!L691,LCOE_SensitivityScenarios!BL691)</f>
        <v>SA_PV</v>
      </c>
      <c r="J692" s="39" t="str">
        <f>IF(LCOE_SensitivityScenarios!BP691&gt;'OnSSET_original_NoMG-PV-Diesel'!M691,'OnSSET_original_NoMG-PV-Diesel'!L691,LCOE_SensitivityScenarios!BQ691)</f>
        <v>SA_PV</v>
      </c>
      <c r="K692" s="38" t="str">
        <f>IF(LCOE_SensitivityScenarios!BU691&gt;'OnSSET_original_NoMG-PV-Diesel'!V691,'OnSSET_original_NoMG-PV-Diesel'!U691,LCOE_SensitivityScenarios!BV691)</f>
        <v>SA_Diesel</v>
      </c>
      <c r="L692" s="39" t="str">
        <f>IF(LCOE_SensitivityScenarios!BZ691&gt;'OnSSET_original_NoMG-PV-Diesel'!V691,'OnSSET_original_NoMG-PV-Diesel'!U691,LCOE_SensitivityScenarios!CA691)</f>
        <v>SA_Diesel</v>
      </c>
      <c r="M692" s="40" t="str">
        <f>IF(LCOE_SensitivityScenarios!CE691&gt;'OnSSET_original_NoMG-PV-Diesel'!V691,'OnSSET_original_NoMG-PV-Diesel'!U691,LCOE_SensitivityScenarios!CF691)</f>
        <v>SA_Diesel</v>
      </c>
      <c r="N692" s="39" t="str">
        <f>IF(LCOE_SensitivityScenarios!CJ691&gt;'OnSSET_original_NoMG-PV-Diesel'!AE691,'OnSSET_original_NoMG-PV-Diesel'!AD691,LCOE_SensitivityScenarios!CK691)</f>
        <v>SA_Diesel</v>
      </c>
      <c r="O692" s="39" t="str">
        <f>IF(LCOE_SensitivityScenarios!CO691&gt;'OnSSET_original_NoMG-PV-Diesel'!AE691,'OnSSET_original_NoMG-PV-Diesel'!AD691,LCOE_SensitivityScenarios!CP691)</f>
        <v>SA_Diesel</v>
      </c>
      <c r="P692" s="40" t="str">
        <f>IF(LCOE_SensitivityScenarios!CT691&gt;'OnSSET_original_NoMG-PV-Diesel'!AE691,'OnSSET_original_NoMG-PV-Diesel'!AD691,LCOE_SensitivityScenarios!CU691)</f>
        <v>SA_Diesel</v>
      </c>
      <c r="Q692" s="38">
        <f>IF(LCOE_SensitivityScenarios!BF691&gt;'OnSSET_original_NoMG-PV-Diesel'!M691,'OnSSET_original_NoMG-PV-Diesel'!M691,LCOE_SensitivityScenarios!BF691)</f>
        <v>0.42473622932600102</v>
      </c>
      <c r="R692" s="28">
        <f>MIN('OnSSET_original_NoMG-PV-Diesel'!E691:I691,LCOE_SensitivityScenarios!BK691)</f>
        <v>0.42473622932600102</v>
      </c>
      <c r="S692" s="28">
        <f>MIN('OnSSET_original_NoMG-PV-Diesel'!E691:I691,LCOE_SensitivityScenarios!BP691)</f>
        <v>0.42473622932600102</v>
      </c>
      <c r="T692" s="27">
        <f>MIN('OnSSET_original_NoMG-PV-Diesel'!N691:R691,LCOE_SensitivityScenarios!BU691)</f>
        <v>0.37257228312337098</v>
      </c>
      <c r="U692" s="28">
        <f>MIN('OnSSET_original_NoMG-PV-Diesel'!N691:R691,LCOE_SensitivityScenarios!BZ691)</f>
        <v>0.37257228312337098</v>
      </c>
      <c r="V692" s="29">
        <f>MIN('OnSSET_original_NoMG-PV-Diesel'!N691:R691,LCOE_SensitivityScenarios!CE691)</f>
        <v>0.37257228312337098</v>
      </c>
      <c r="W692" s="28">
        <f>MIN('OnSSET_original_NoMG-PV-Diesel'!W691:AA691,LCOE_SensitivityScenarios!CJ691)</f>
        <v>0.19994839108175</v>
      </c>
      <c r="X692" s="28">
        <f>MIN('OnSSET_original_NoMG-PV-Diesel'!W691:AA691,LCOE_SensitivityScenarios!CO691)</f>
        <v>0.19994839108175</v>
      </c>
      <c r="Y692" s="29">
        <f>MIN('OnSSET_original_NoMG-PV-Diesel'!W691:AA691,LCOE_SensitivityScenarios!CT691)</f>
        <v>0.19994839108175</v>
      </c>
      <c r="Z692">
        <f>IF(H692='OnSSET_original_NoMG-PV-Diesel'!L691,'OnSSET_original_NoMG-PV-Diesel'!K691,"wait")</f>
        <v>9.0734014479775809</v>
      </c>
      <c r="AA692">
        <f>IF(I692='OnSSET_original_NoMG-PV-Diesel'!L691,'OnSSET_original_NoMG-PV-Diesel'!K691,"wait")</f>
        <v>9.0734014479775809</v>
      </c>
      <c r="AB692">
        <f>IF(J692='OnSSET_original_NoMG-PV-Diesel'!L691,'OnSSET_original_NoMG-PV-Diesel'!K691,"wait")</f>
        <v>9.0734014479775809</v>
      </c>
      <c r="AC692">
        <f>IF(K692='OnSSET_original_NoMG-PV-Diesel'!U691,'OnSSET_original_NoMG-PV-Diesel'!T691,"wait")</f>
        <v>12.963909599389901</v>
      </c>
      <c r="AD692">
        <f>IF(L692='OnSSET_original_NoMG-PV-Diesel'!U691,'OnSSET_original_NoMG-PV-Diesel'!T691,"wait")</f>
        <v>12.963909599389901</v>
      </c>
      <c r="AE692">
        <f>IF(M692='OnSSET_original_NoMG-PV-Diesel'!U691,'OnSSET_original_NoMG-PV-Diesel'!T691,"wait")</f>
        <v>12.963909599389901</v>
      </c>
      <c r="AF692">
        <f>IF(N692='OnSSET_original_NoMG-PV-Diesel'!AD691,'OnSSET_original_NoMG-PV-Diesel'!AC691,"wait")</f>
        <v>12.963909599389901</v>
      </c>
      <c r="AG692">
        <f>IF(O692='OnSSET_original_NoMG-PV-Diesel'!AD691,'OnSSET_original_NoMG-PV-Diesel'!AC691,"wait")</f>
        <v>12.963909599389901</v>
      </c>
      <c r="AH692">
        <f>IF(P692='OnSSET_original_NoMG-PV-Diesel'!AD691,'OnSSET_original_NoMG-PV-Diesel'!AC691,"wait")</f>
        <v>12.963909599389901</v>
      </c>
      <c r="AR692" s="23">
        <v>23.47</v>
      </c>
      <c r="AS692" s="23">
        <v>23.489000000000001</v>
      </c>
      <c r="AT692" s="23">
        <v>2.58699999999999</v>
      </c>
      <c r="AU692" s="23">
        <v>2.5910000000000002</v>
      </c>
      <c r="AV692" s="23">
        <v>51276.880219999999</v>
      </c>
      <c r="AW692" s="23">
        <v>0</v>
      </c>
      <c r="AX692" s="23">
        <v>8866.0998820000004</v>
      </c>
      <c r="AZ692">
        <f>SUMIF([1]base!$A$2:$A$169,B692,[1]base!$V$2:$V$169)</f>
        <v>0</v>
      </c>
      <c r="BA692">
        <f>SUMIF([2]s1!$A$2:$A$275,B692,[2]s1!$U$2:$U$275)</f>
        <v>0</v>
      </c>
      <c r="BB692">
        <f>SUMIF([3]s2!$A$2:$A$115,B692,[3]s2!$U$2:$U$115)</f>
        <v>0</v>
      </c>
      <c r="BC692">
        <f>SUMIF([4]s3!$A$2:$A$245,B692,[4]s3!$U$2:$U$245)</f>
        <v>0</v>
      </c>
      <c r="BD692">
        <f>SUMIF([5]s4!$A$2:$A$74,B692,[5]s4!$U$2:$U$74)</f>
        <v>0</v>
      </c>
      <c r="BF692">
        <f t="shared" si="55"/>
        <v>0</v>
      </c>
      <c r="BG692">
        <f t="shared" si="56"/>
        <v>0</v>
      </c>
      <c r="BH692">
        <f t="shared" si="57"/>
        <v>0</v>
      </c>
      <c r="BI692">
        <f t="shared" si="58"/>
        <v>0</v>
      </c>
      <c r="BJ692">
        <f t="shared" si="59"/>
        <v>0</v>
      </c>
      <c r="BL692" t="s">
        <v>114</v>
      </c>
      <c r="BM692" s="23">
        <v>80076.006680000006</v>
      </c>
      <c r="BN692" s="23">
        <v>13.85398039</v>
      </c>
      <c r="BP692" t="s">
        <v>183</v>
      </c>
      <c r="BQ692" s="23">
        <v>16075.389160000001</v>
      </c>
      <c r="BR692" s="23">
        <v>12.963909599999999</v>
      </c>
      <c r="BT692" t="s">
        <v>183</v>
      </c>
      <c r="BU692" s="23">
        <v>16075.389160000001</v>
      </c>
      <c r="BV692" s="23">
        <v>12.963909599999999</v>
      </c>
    </row>
    <row r="693" spans="1:74" x14ac:dyDescent="0.25">
      <c r="A693">
        <v>1</v>
      </c>
      <c r="B693" s="15">
        <v>10734</v>
      </c>
      <c r="C693" s="15">
        <v>-63.286993799999998</v>
      </c>
      <c r="D693" s="15">
        <v>-16.27935514</v>
      </c>
      <c r="E693" s="16">
        <v>0</v>
      </c>
      <c r="F693" s="19">
        <v>25835.423948365202</v>
      </c>
      <c r="G693" s="19">
        <v>100.91428434089893</v>
      </c>
      <c r="H693" s="16" t="str">
        <f>IF(LCOE_SensitivityScenarios!BF692&gt;'OnSSET_original_NoMG-PV-Diesel'!M692,'OnSSET_original_NoMG-PV-Diesel'!L692,LCOE_SensitivityScenarios!BG692)</f>
        <v>SA_PV</v>
      </c>
      <c r="I693" s="39" t="str">
        <f>IF(LCOE_SensitivityScenarios!BK692&gt;'OnSSET_original_NoMG-PV-Diesel'!M692,'OnSSET_original_NoMG-PV-Diesel'!L692,LCOE_SensitivityScenarios!BL692)</f>
        <v>SA_PV</v>
      </c>
      <c r="J693" s="39" t="str">
        <f>IF(LCOE_SensitivityScenarios!BP692&gt;'OnSSET_original_NoMG-PV-Diesel'!M692,'OnSSET_original_NoMG-PV-Diesel'!L692,LCOE_SensitivityScenarios!BQ692)</f>
        <v>SA_PV</v>
      </c>
      <c r="K693" s="38" t="str">
        <f>IF(LCOE_SensitivityScenarios!BU692&gt;'OnSSET_original_NoMG-PV-Diesel'!V692,'OnSSET_original_NoMG-PV-Diesel'!U692,LCOE_SensitivityScenarios!BV692)</f>
        <v>SA_PV</v>
      </c>
      <c r="L693" s="39" t="str">
        <f>IF(LCOE_SensitivityScenarios!BZ692&gt;'OnSSET_original_NoMG-PV-Diesel'!V692,'OnSSET_original_NoMG-PV-Diesel'!U692,LCOE_SensitivityScenarios!CA692)</f>
        <v>SA_PV</v>
      </c>
      <c r="M693" s="40" t="str">
        <f>IF(LCOE_SensitivityScenarios!CE692&gt;'OnSSET_original_NoMG-PV-Diesel'!V692,'OnSSET_original_NoMG-PV-Diesel'!U692,LCOE_SensitivityScenarios!CF692)</f>
        <v>SA_PV</v>
      </c>
      <c r="N693" s="39" t="str">
        <f>IF(LCOE_SensitivityScenarios!CJ692&gt;'OnSSET_original_NoMG-PV-Diesel'!AE692,'OnSSET_original_NoMG-PV-Diesel'!AD692,LCOE_SensitivityScenarios!CK692)</f>
        <v>SA_Diesel</v>
      </c>
      <c r="O693" s="39" t="str">
        <f>IF(LCOE_SensitivityScenarios!CO692&gt;'OnSSET_original_NoMG-PV-Diesel'!AE692,'OnSSET_original_NoMG-PV-Diesel'!AD692,LCOE_SensitivityScenarios!CP692)</f>
        <v>SA_Diesel</v>
      </c>
      <c r="P693" s="40" t="str">
        <f>IF(LCOE_SensitivityScenarios!CT692&gt;'OnSSET_original_NoMG-PV-Diesel'!AE692,'OnSSET_original_NoMG-PV-Diesel'!AD692,LCOE_SensitivityScenarios!CU692)</f>
        <v>SA_Diesel</v>
      </c>
      <c r="Q693" s="38">
        <f>IF(LCOE_SensitivityScenarios!BF692&gt;'OnSSET_original_NoMG-PV-Diesel'!M692,'OnSSET_original_NoMG-PV-Diesel'!M692,LCOE_SensitivityScenarios!BF692)</f>
        <v>0.52136085939369603</v>
      </c>
      <c r="R693" s="28">
        <f>MIN('OnSSET_original_NoMG-PV-Diesel'!E692:I692,LCOE_SensitivityScenarios!BK692)</f>
        <v>0.52136085939369603</v>
      </c>
      <c r="S693" s="28">
        <f>MIN('OnSSET_original_NoMG-PV-Diesel'!E692:I692,LCOE_SensitivityScenarios!BP692)</f>
        <v>0.52136085939369603</v>
      </c>
      <c r="T693" s="27">
        <f>MIN('OnSSET_original_NoMG-PV-Diesel'!N692:R692,LCOE_SensitivityScenarios!BU692)</f>
        <v>0.52136085939369603</v>
      </c>
      <c r="U693" s="28">
        <f>MIN('OnSSET_original_NoMG-PV-Diesel'!N692:R692,LCOE_SensitivityScenarios!BZ692)</f>
        <v>0.52136085939369603</v>
      </c>
      <c r="V693" s="29">
        <f>MIN('OnSSET_original_NoMG-PV-Diesel'!N692:R692,LCOE_SensitivityScenarios!CE692)</f>
        <v>0.52136085939369603</v>
      </c>
      <c r="W693" s="28">
        <f>MIN('OnSSET_original_NoMG-PV-Diesel'!W692:AA692,LCOE_SensitivityScenarios!CJ692)</f>
        <v>0.32061751949919398</v>
      </c>
      <c r="X693" s="28">
        <f>MIN('OnSSET_original_NoMG-PV-Diesel'!W692:AA692,LCOE_SensitivityScenarios!CO692)</f>
        <v>0.32061751949919398</v>
      </c>
      <c r="Y693" s="29">
        <f>MIN('OnSSET_original_NoMG-PV-Diesel'!W692:AA692,LCOE_SensitivityScenarios!CT692)</f>
        <v>0.32061751949919398</v>
      </c>
      <c r="Z693">
        <f>IF(H693='OnSSET_original_NoMG-PV-Diesel'!L692,'OnSSET_original_NoMG-PV-Diesel'!K692,"wait")</f>
        <v>19.429115266161599</v>
      </c>
      <c r="AA693">
        <f>IF(I693='OnSSET_original_NoMG-PV-Diesel'!L692,'OnSSET_original_NoMG-PV-Diesel'!K692,"wait")</f>
        <v>19.429115266161599</v>
      </c>
      <c r="AB693">
        <f>IF(J693='OnSSET_original_NoMG-PV-Diesel'!L692,'OnSSET_original_NoMG-PV-Diesel'!K692,"wait")</f>
        <v>19.429115266161599</v>
      </c>
      <c r="AC693">
        <f>IF(K693='OnSSET_original_NoMG-PV-Diesel'!U692,'OnSSET_original_NoMG-PV-Diesel'!T692,"wait")</f>
        <v>15.4749469591885</v>
      </c>
      <c r="AD693">
        <f>IF(L693='OnSSET_original_NoMG-PV-Diesel'!U692,'OnSSET_original_NoMG-PV-Diesel'!T692,"wait")</f>
        <v>15.4749469591885</v>
      </c>
      <c r="AE693">
        <f>IF(M693='OnSSET_original_NoMG-PV-Diesel'!U692,'OnSSET_original_NoMG-PV-Diesel'!T692,"wait")</f>
        <v>15.4749469591885</v>
      </c>
      <c r="AF693">
        <f>IF(N693='OnSSET_original_NoMG-PV-Diesel'!AD692,'OnSSET_original_NoMG-PV-Diesel'!AC692,"wait")</f>
        <v>11.7969972366964</v>
      </c>
      <c r="AG693">
        <f>IF(O693='OnSSET_original_NoMG-PV-Diesel'!AD692,'OnSSET_original_NoMG-PV-Diesel'!AC692,"wait")</f>
        <v>11.7969972366964</v>
      </c>
      <c r="AH693">
        <f>IF(P693='OnSSET_original_NoMG-PV-Diesel'!AD692,'OnSSET_original_NoMG-PV-Diesel'!AC692,"wait")</f>
        <v>11.7969972366964</v>
      </c>
      <c r="AR693">
        <v>120.336</v>
      </c>
      <c r="AS693">
        <v>96.043999999999997</v>
      </c>
      <c r="AT693">
        <v>23.989000000000001</v>
      </c>
      <c r="AU693">
        <v>7.1139999999999999</v>
      </c>
      <c r="AV693">
        <v>62950.621279999999</v>
      </c>
      <c r="AW693">
        <v>0</v>
      </c>
      <c r="AX693">
        <v>13757.7412</v>
      </c>
      <c r="AZ693">
        <f>SUMIF([1]base!$A$2:$A$169,B693,[1]base!$V$2:$V$169)</f>
        <v>0</v>
      </c>
      <c r="BA693">
        <f>SUMIF([2]s1!$A$2:$A$275,B693,[2]s1!$U$2:$U$275)</f>
        <v>0</v>
      </c>
      <c r="BB693">
        <f>SUMIF([3]s2!$A$2:$A$115,B693,[3]s2!$U$2:$U$115)</f>
        <v>0</v>
      </c>
      <c r="BC693">
        <f>SUMIF([4]s3!$A$2:$A$245,B693,[4]s3!$U$2:$U$245)</f>
        <v>0</v>
      </c>
      <c r="BD693">
        <f>SUMIF([5]s4!$A$2:$A$74,B693,[5]s4!$U$2:$U$74)</f>
        <v>0</v>
      </c>
      <c r="BF693">
        <f t="shared" si="55"/>
        <v>0</v>
      </c>
      <c r="BG693">
        <f t="shared" si="56"/>
        <v>0</v>
      </c>
      <c r="BH693">
        <f t="shared" si="57"/>
        <v>0</v>
      </c>
      <c r="BI693">
        <f t="shared" si="58"/>
        <v>0</v>
      </c>
      <c r="BJ693">
        <f t="shared" si="59"/>
        <v>0</v>
      </c>
      <c r="BL693" t="s">
        <v>114</v>
      </c>
      <c r="BM693" s="23">
        <v>89445.193419999996</v>
      </c>
      <c r="BN693" s="23">
        <v>15.47494696</v>
      </c>
      <c r="BP693" t="s">
        <v>186</v>
      </c>
      <c r="BQ693" s="23">
        <v>89445.193419999996</v>
      </c>
      <c r="BR693" s="23">
        <v>15.47494696</v>
      </c>
      <c r="BT693" t="s">
        <v>183</v>
      </c>
      <c r="BU693" s="23">
        <v>14628.40511</v>
      </c>
      <c r="BV693" s="23">
        <v>11.79699724</v>
      </c>
    </row>
    <row r="694" spans="1:74" x14ac:dyDescent="0.25">
      <c r="A694">
        <v>1</v>
      </c>
      <c r="B694" s="15">
        <v>10748</v>
      </c>
      <c r="C694" s="15">
        <v>-60.999631530000002</v>
      </c>
      <c r="D694" s="15">
        <v>-16.16611765</v>
      </c>
      <c r="E694" s="16">
        <v>0</v>
      </c>
      <c r="F694" s="19">
        <v>47425.4484059194</v>
      </c>
      <c r="G694" s="19">
        <v>104.93723560729565</v>
      </c>
      <c r="H694" s="16" t="str">
        <f>IF(LCOE_SensitivityScenarios!BF693&gt;'OnSSET_original_NoMG-PV-Diesel'!M693,'OnSSET_original_NoMG-PV-Diesel'!L693,LCOE_SensitivityScenarios!BG693)</f>
        <v>MG_Hybrid</v>
      </c>
      <c r="I694" s="39" t="str">
        <f>IF(LCOE_SensitivityScenarios!BK693&gt;'OnSSET_original_NoMG-PV-Diesel'!M693,'OnSSET_original_NoMG-PV-Diesel'!L693,LCOE_SensitivityScenarios!BL693)</f>
        <v>MG_Hybrid</v>
      </c>
      <c r="J694" s="39" t="str">
        <f>IF(LCOE_SensitivityScenarios!BP693&gt;'OnSSET_original_NoMG-PV-Diesel'!M693,'OnSSET_original_NoMG-PV-Diesel'!L693,LCOE_SensitivityScenarios!BQ693)</f>
        <v>MG_Hybrid</v>
      </c>
      <c r="K694" s="38" t="str">
        <f>IF(LCOE_SensitivityScenarios!BU693&gt;'OnSSET_original_NoMG-PV-Diesel'!V693,'OnSSET_original_NoMG-PV-Diesel'!U693,LCOE_SensitivityScenarios!BV693)</f>
        <v>MG_Hybrid</v>
      </c>
      <c r="L694" s="39" t="str">
        <f>IF(LCOE_SensitivityScenarios!BZ693&gt;'OnSSET_original_NoMG-PV-Diesel'!V693,'OnSSET_original_NoMG-PV-Diesel'!U693,LCOE_SensitivityScenarios!CA693)</f>
        <v>MG_Hybrid</v>
      </c>
      <c r="M694" s="40" t="str">
        <f>IF(LCOE_SensitivityScenarios!CE693&gt;'OnSSET_original_NoMG-PV-Diesel'!V693,'OnSSET_original_NoMG-PV-Diesel'!U693,LCOE_SensitivityScenarios!CF693)</f>
        <v>MG_Diesel</v>
      </c>
      <c r="N694" s="39" t="str">
        <f>IF(LCOE_SensitivityScenarios!CJ693&gt;'OnSSET_original_NoMG-PV-Diesel'!AE693,'OnSSET_original_NoMG-PV-Diesel'!AD693,LCOE_SensitivityScenarios!CK693)</f>
        <v>SA_Diesel</v>
      </c>
      <c r="O694" s="39" t="str">
        <f>IF(LCOE_SensitivityScenarios!CO693&gt;'OnSSET_original_NoMG-PV-Diesel'!AE693,'OnSSET_original_NoMG-PV-Diesel'!AD693,LCOE_SensitivityScenarios!CP693)</f>
        <v>SA_Diesel</v>
      </c>
      <c r="P694" s="40" t="str">
        <f>IF(LCOE_SensitivityScenarios!CT693&gt;'OnSSET_original_NoMG-PV-Diesel'!AE693,'OnSSET_original_NoMG-PV-Diesel'!AD693,LCOE_SensitivityScenarios!CU693)</f>
        <v>SA_Diesel</v>
      </c>
      <c r="Q694" s="38">
        <f>IF(LCOE_SensitivityScenarios!BF693&gt;'OnSSET_original_NoMG-PV-Diesel'!M693,'OnSSET_original_NoMG-PV-Diesel'!M693,LCOE_SensitivityScenarios!BF693)</f>
        <v>0.39705498971968917</v>
      </c>
      <c r="R694" s="28">
        <f>MIN('OnSSET_original_NoMG-PV-Diesel'!E693:I693,LCOE_SensitivityScenarios!BK693)</f>
        <v>0.37129346344368919</v>
      </c>
      <c r="S694" s="28">
        <f>MIN('OnSSET_original_NoMG-PV-Diesel'!E693:I693,LCOE_SensitivityScenarios!BP693)</f>
        <v>0.4213666724936892</v>
      </c>
      <c r="T694" s="27">
        <f>MIN('OnSSET_original_NoMG-PV-Diesel'!N693:R693,LCOE_SensitivityScenarios!BU693)</f>
        <v>0.33043665645572634</v>
      </c>
      <c r="U694" s="28">
        <f>MIN('OnSSET_original_NoMG-PV-Diesel'!N693:R693,LCOE_SensitivityScenarios!BZ693)</f>
        <v>0.30467513017972636</v>
      </c>
      <c r="V694" s="29">
        <f>MIN('OnSSET_original_NoMG-PV-Diesel'!N693:R693,LCOE_SensitivityScenarios!CE693)</f>
        <v>0.35090293730016292</v>
      </c>
      <c r="W694" s="28">
        <f>MIN('OnSSET_original_NoMG-PV-Diesel'!W693:AA693,LCOE_SensitivityScenarios!CJ693)</f>
        <v>0.21804876034436599</v>
      </c>
      <c r="X694" s="28">
        <f>MIN('OnSSET_original_NoMG-PV-Diesel'!W693:AA693,LCOE_SensitivityScenarios!CO693)</f>
        <v>0.21804876034436599</v>
      </c>
      <c r="Y694" s="29">
        <f>MIN('OnSSET_original_NoMG-PV-Diesel'!W693:AA693,LCOE_SensitivityScenarios!CT693)</f>
        <v>0.21804876034436599</v>
      </c>
      <c r="Z694">
        <f>VLOOKUP(B694,[1]base!$A$2:$U$169,21,FALSE)</f>
        <v>13.647</v>
      </c>
      <c r="AA694">
        <f>VLOOKUP(B694,[2]s1!$A$2:$T$275,20,FALSE)</f>
        <v>13.647</v>
      </c>
      <c r="AB694">
        <f>VLOOKUP(B694,[3]s2!$A$2:$T$275,20,FALSE)</f>
        <v>13.647</v>
      </c>
      <c r="AC694">
        <f>VLOOKUP(B694,[4]s3!$A$2:$T$275,20,FALSE)</f>
        <v>17.966999999999999</v>
      </c>
      <c r="AD694" t="str">
        <f>IF(L694='OnSSET_original_NoMG-PV-Diesel'!U693,'OnSSET_original_NoMG-PV-Diesel'!T693,"wait")</f>
        <v>wait</v>
      </c>
      <c r="AE694" t="str">
        <f>IF(M694='OnSSET_original_NoMG-PV-Diesel'!U693,'OnSSET_original_NoMG-PV-Diesel'!T693,"wait")</f>
        <v>wait</v>
      </c>
      <c r="AF694">
        <f>IF(N694='OnSSET_original_NoMG-PV-Diesel'!AD693,'OnSSET_original_NoMG-PV-Diesel'!AC693,"wait")</f>
        <v>21.6554558931138</v>
      </c>
      <c r="AG694">
        <f>IF(O694='OnSSET_original_NoMG-PV-Diesel'!AD693,'OnSSET_original_NoMG-PV-Diesel'!AC693,"wait")</f>
        <v>21.6554558931138</v>
      </c>
      <c r="AH694">
        <f>IF(P694='OnSSET_original_NoMG-PV-Diesel'!AD693,'OnSSET_original_NoMG-PV-Diesel'!AC693,"wait")</f>
        <v>21.6554558931138</v>
      </c>
      <c r="AR694">
        <v>257.399</v>
      </c>
      <c r="AS694">
        <v>257.00700000000001</v>
      </c>
      <c r="AT694">
        <v>9.4E-2</v>
      </c>
      <c r="AU694">
        <v>9.5000000000000001E-2</v>
      </c>
      <c r="AV694">
        <v>22892.661370000002</v>
      </c>
      <c r="AW694">
        <v>41206.79047</v>
      </c>
      <c r="AX694">
        <v>13117.15445</v>
      </c>
      <c r="AZ694">
        <f>SUMIF([1]base!$A$2:$A$169,B694,[1]base!$V$2:$V$169)</f>
        <v>33491.9</v>
      </c>
      <c r="BA694">
        <f>SUMIF([2]s1!$A$2:$A$275,B694,[2]s1!$U$2:$U$275)</f>
        <v>33491.9</v>
      </c>
      <c r="BB694">
        <f>SUMIF([3]s2!$A$2:$A$115,B694,[3]s2!$U$2:$U$115)</f>
        <v>33491.9</v>
      </c>
      <c r="BC694">
        <f>SUMIF([4]s3!$A$2:$A$245,B694,[4]s3!$U$2:$U$245)</f>
        <v>26746.400000000001</v>
      </c>
      <c r="BD694">
        <f>SUMIF([5]s4!$A$2:$A$74,B694,[5]s4!$U$2:$U$74)</f>
        <v>0</v>
      </c>
      <c r="BF694">
        <f t="shared" si="55"/>
        <v>110708.50628999999</v>
      </c>
      <c r="BG694">
        <f t="shared" si="56"/>
        <v>110708.50628999999</v>
      </c>
      <c r="BH694">
        <f t="shared" si="57"/>
        <v>110708.50628999999</v>
      </c>
      <c r="BI694">
        <f t="shared" si="58"/>
        <v>103963.00628999999</v>
      </c>
      <c r="BJ694">
        <f t="shared" si="59"/>
        <v>0</v>
      </c>
      <c r="BL694" t="s">
        <v>114</v>
      </c>
      <c r="BM694" s="23">
        <v>161407.9325</v>
      </c>
      <c r="BN694" s="23">
        <v>27.925247840000001</v>
      </c>
      <c r="BP694" t="s">
        <v>183</v>
      </c>
      <c r="BQ694" s="23">
        <v>26853.001260000001</v>
      </c>
      <c r="BR694" s="23">
        <v>21.655455889999999</v>
      </c>
      <c r="BT694" t="s">
        <v>183</v>
      </c>
      <c r="BU694" s="23">
        <v>26853.001260000001</v>
      </c>
      <c r="BV694" s="23">
        <v>21.655455889999999</v>
      </c>
    </row>
    <row r="695" spans="1:74" x14ac:dyDescent="0.25">
      <c r="A695">
        <v>1</v>
      </c>
      <c r="B695" s="15">
        <v>10755</v>
      </c>
      <c r="C695" s="15">
        <v>-64.386452910000003</v>
      </c>
      <c r="D695" s="15">
        <v>-16.777519290000001</v>
      </c>
      <c r="E695" s="16">
        <v>0</v>
      </c>
      <c r="F695" s="19">
        <v>25120.428425091501</v>
      </c>
      <c r="G695" s="19">
        <v>56.25387512787151</v>
      </c>
      <c r="H695" s="16" t="str">
        <f>IF(LCOE_SensitivityScenarios!BF694&gt;'OnSSET_original_NoMG-PV-Diesel'!M694,'OnSSET_original_NoMG-PV-Diesel'!L694,LCOE_SensitivityScenarios!BG694)</f>
        <v>SA_PV</v>
      </c>
      <c r="I695" s="39" t="str">
        <f>IF(LCOE_SensitivityScenarios!BK694&gt;'OnSSET_original_NoMG-PV-Diesel'!M694,'OnSSET_original_NoMG-PV-Diesel'!L694,LCOE_SensitivityScenarios!BL694)</f>
        <v>SA_PV</v>
      </c>
      <c r="J695" s="39" t="str">
        <f>IF(LCOE_SensitivityScenarios!BP694&gt;'OnSSET_original_NoMG-PV-Diesel'!M694,'OnSSET_original_NoMG-PV-Diesel'!L694,LCOE_SensitivityScenarios!BQ694)</f>
        <v>SA_PV</v>
      </c>
      <c r="K695" s="38" t="str">
        <f>IF(LCOE_SensitivityScenarios!BU694&gt;'OnSSET_original_NoMG-PV-Diesel'!V694,'OnSSET_original_NoMG-PV-Diesel'!U694,LCOE_SensitivityScenarios!BV694)</f>
        <v>SA_PV</v>
      </c>
      <c r="L695" s="39" t="str">
        <f>IF(LCOE_SensitivityScenarios!BZ694&gt;'OnSSET_original_NoMG-PV-Diesel'!V694,'OnSSET_original_NoMG-PV-Diesel'!U694,LCOE_SensitivityScenarios!CA694)</f>
        <v>SA_PV</v>
      </c>
      <c r="M695" s="40" t="str">
        <f>IF(LCOE_SensitivityScenarios!CE694&gt;'OnSSET_original_NoMG-PV-Diesel'!V694,'OnSSET_original_NoMG-PV-Diesel'!U694,LCOE_SensitivityScenarios!CF694)</f>
        <v>SA_PV</v>
      </c>
      <c r="N695" s="39" t="str">
        <f>IF(LCOE_SensitivityScenarios!CJ694&gt;'OnSSET_original_NoMG-PV-Diesel'!AE694,'OnSSET_original_NoMG-PV-Diesel'!AD694,LCOE_SensitivityScenarios!CK694)</f>
        <v>SA_Diesel</v>
      </c>
      <c r="O695" s="39" t="str">
        <f>IF(LCOE_SensitivityScenarios!CO694&gt;'OnSSET_original_NoMG-PV-Diesel'!AE694,'OnSSET_original_NoMG-PV-Diesel'!AD694,LCOE_SensitivityScenarios!CP694)</f>
        <v>SA_Diesel</v>
      </c>
      <c r="P695" s="40" t="str">
        <f>IF(LCOE_SensitivityScenarios!CT694&gt;'OnSSET_original_NoMG-PV-Diesel'!AE694,'OnSSET_original_NoMG-PV-Diesel'!AD694,LCOE_SensitivityScenarios!CU694)</f>
        <v>SA_Diesel</v>
      </c>
      <c r="Q695" s="38">
        <f>IF(LCOE_SensitivityScenarios!BF694&gt;'OnSSET_original_NoMG-PV-Diesel'!M694,'OnSSET_original_NoMG-PV-Diesel'!M694,LCOE_SensitivityScenarios!BF694)</f>
        <v>0.47631969505767302</v>
      </c>
      <c r="R695" s="28">
        <f>MIN('OnSSET_original_NoMG-PV-Diesel'!E694:I694,LCOE_SensitivityScenarios!BK694)</f>
        <v>0.47631969505767302</v>
      </c>
      <c r="S695" s="28">
        <f>MIN('OnSSET_original_NoMG-PV-Diesel'!E694:I694,LCOE_SensitivityScenarios!BP694)</f>
        <v>0.47631969505767302</v>
      </c>
      <c r="T695" s="27">
        <f>MIN('OnSSET_original_NoMG-PV-Diesel'!N694:R694,LCOE_SensitivityScenarios!BU694)</f>
        <v>0.47631969505767302</v>
      </c>
      <c r="U695" s="28">
        <f>MIN('OnSSET_original_NoMG-PV-Diesel'!N694:R694,LCOE_SensitivityScenarios!BZ694)</f>
        <v>0.47631969505767302</v>
      </c>
      <c r="V695" s="29">
        <f>MIN('OnSSET_original_NoMG-PV-Diesel'!N694:R694,LCOE_SensitivityScenarios!CE694)</f>
        <v>0.47631969505767302</v>
      </c>
      <c r="W695" s="28">
        <f>MIN('OnSSET_original_NoMG-PV-Diesel'!W694:AA694,LCOE_SensitivityScenarios!CJ694)</f>
        <v>0.380952083707916</v>
      </c>
      <c r="X695" s="28">
        <f>MIN('OnSSET_original_NoMG-PV-Diesel'!W694:AA694,LCOE_SensitivityScenarios!CO694)</f>
        <v>0.380952083707916</v>
      </c>
      <c r="Y695" s="29">
        <f>MIN('OnSSET_original_NoMG-PV-Diesel'!W694:AA694,LCOE_SensitivityScenarios!CT694)</f>
        <v>0.380952083707916</v>
      </c>
      <c r="Z695">
        <f>IF(H695='OnSSET_original_NoMG-PV-Diesel'!L694,'OnSSET_original_NoMG-PV-Diesel'!K694,"wait")</f>
        <v>7.7961569440221199</v>
      </c>
      <c r="AA695">
        <f>IF(I695='OnSSET_original_NoMG-PV-Diesel'!L694,'OnSSET_original_NoMG-PV-Diesel'!K694,"wait")</f>
        <v>7.7961569440221199</v>
      </c>
      <c r="AB695">
        <f>IF(J695='OnSSET_original_NoMG-PV-Diesel'!L694,'OnSSET_original_NoMG-PV-Diesel'!K694,"wait")</f>
        <v>7.7961569440221199</v>
      </c>
      <c r="AC695">
        <f>IF(K695='OnSSET_original_NoMG-PV-Diesel'!U694,'OnSSET_original_NoMG-PV-Diesel'!T694,"wait")</f>
        <v>15.671862514874</v>
      </c>
      <c r="AD695">
        <f>IF(L695='OnSSET_original_NoMG-PV-Diesel'!U694,'OnSSET_original_NoMG-PV-Diesel'!T694,"wait")</f>
        <v>15.671862514874</v>
      </c>
      <c r="AE695">
        <f>IF(M695='OnSSET_original_NoMG-PV-Diesel'!U694,'OnSSET_original_NoMG-PV-Diesel'!T694,"wait")</f>
        <v>15.671862514874</v>
      </c>
      <c r="AF695">
        <f>IF(N695='OnSSET_original_NoMG-PV-Diesel'!AD694,'OnSSET_original_NoMG-PV-Diesel'!AC694,"wait")</f>
        <v>11.4705152625989</v>
      </c>
      <c r="AG695">
        <f>IF(O695='OnSSET_original_NoMG-PV-Diesel'!AD694,'OnSSET_original_NoMG-PV-Diesel'!AC694,"wait")</f>
        <v>11.4705152625989</v>
      </c>
      <c r="AH695">
        <f>IF(P695='OnSSET_original_NoMG-PV-Diesel'!AD694,'OnSSET_original_NoMG-PV-Diesel'!AC694,"wait")</f>
        <v>11.4705152625989</v>
      </c>
      <c r="AR695" s="23">
        <v>51.051000000000002</v>
      </c>
      <c r="AS695" s="23">
        <v>50.854999999999997</v>
      </c>
      <c r="AT695" s="23">
        <v>45.734999999999999</v>
      </c>
      <c r="AU695" s="23">
        <v>35.418999999999997</v>
      </c>
      <c r="AV695" s="23">
        <v>46076.940170000002</v>
      </c>
      <c r="AW695" s="23">
        <v>0</v>
      </c>
      <c r="AX695" s="23">
        <v>7031.734391</v>
      </c>
      <c r="AZ695">
        <f>SUMIF([1]base!$A$2:$A$169,B695,[1]base!$V$2:$V$169)</f>
        <v>0</v>
      </c>
      <c r="BA695">
        <f>SUMIF([2]s1!$A$2:$A$275,B695,[2]s1!$U$2:$U$275)</f>
        <v>0</v>
      </c>
      <c r="BB695">
        <f>SUMIF([3]s2!$A$2:$A$115,B695,[3]s2!$U$2:$U$115)</f>
        <v>0</v>
      </c>
      <c r="BC695">
        <f>SUMIF([4]s3!$A$2:$A$245,B695,[4]s3!$U$2:$U$245)</f>
        <v>0</v>
      </c>
      <c r="BD695">
        <f>SUMIF([5]s4!$A$2:$A$74,B695,[5]s4!$U$2:$U$74)</f>
        <v>0</v>
      </c>
      <c r="BF695">
        <f t="shared" si="55"/>
        <v>0</v>
      </c>
      <c r="BG695">
        <f t="shared" si="56"/>
        <v>0</v>
      </c>
      <c r="BH695">
        <f t="shared" si="57"/>
        <v>0</v>
      </c>
      <c r="BI695">
        <f t="shared" si="58"/>
        <v>0</v>
      </c>
      <c r="BJ695">
        <f t="shared" si="59"/>
        <v>0</v>
      </c>
      <c r="BL695" t="s">
        <v>114</v>
      </c>
      <c r="BM695" s="23">
        <v>79456.342950000006</v>
      </c>
      <c r="BN695" s="23">
        <v>15.67186251</v>
      </c>
      <c r="BP695" t="s">
        <v>186</v>
      </c>
      <c r="BQ695" s="23">
        <v>79456.342950000006</v>
      </c>
      <c r="BR695" s="23">
        <v>15.67186251</v>
      </c>
      <c r="BT695" t="s">
        <v>183</v>
      </c>
      <c r="BU695" s="23">
        <v>14223.563910000001</v>
      </c>
      <c r="BV695" s="23">
        <v>11.470515260000001</v>
      </c>
    </row>
    <row r="696" spans="1:74" x14ac:dyDescent="0.25">
      <c r="A696">
        <v>1</v>
      </c>
      <c r="B696" s="15">
        <v>10760</v>
      </c>
      <c r="C696" s="15">
        <v>-64.141525509999994</v>
      </c>
      <c r="D696" s="15">
        <v>-17.443280529999999</v>
      </c>
      <c r="E696" s="16">
        <v>0</v>
      </c>
      <c r="F696" s="19">
        <v>24222.653051628098</v>
      </c>
      <c r="G696" s="19">
        <v>54.243425986755625</v>
      </c>
      <c r="H696" s="16" t="str">
        <f>IF(LCOE_SensitivityScenarios!BF695&gt;'OnSSET_original_NoMG-PV-Diesel'!M695,'OnSSET_original_NoMG-PV-Diesel'!L695,LCOE_SensitivityScenarios!BG695)</f>
        <v>SA_PV</v>
      </c>
      <c r="I696" s="39" t="str">
        <f>IF(LCOE_SensitivityScenarios!BK695&gt;'OnSSET_original_NoMG-PV-Diesel'!M695,'OnSSET_original_NoMG-PV-Diesel'!L695,LCOE_SensitivityScenarios!BL695)</f>
        <v>SA_PV</v>
      </c>
      <c r="J696" s="39" t="str">
        <f>IF(LCOE_SensitivityScenarios!BP695&gt;'OnSSET_original_NoMG-PV-Diesel'!M695,'OnSSET_original_NoMG-PV-Diesel'!L695,LCOE_SensitivityScenarios!BQ695)</f>
        <v>SA_PV</v>
      </c>
      <c r="K696" s="38" t="str">
        <f>IF(LCOE_SensitivityScenarios!BU695&gt;'OnSSET_original_NoMG-PV-Diesel'!V695,'OnSSET_original_NoMG-PV-Diesel'!U695,LCOE_SensitivityScenarios!BV695)</f>
        <v>SA_Diesel</v>
      </c>
      <c r="L696" s="39" t="str">
        <f>IF(LCOE_SensitivityScenarios!BZ695&gt;'OnSSET_original_NoMG-PV-Diesel'!V695,'OnSSET_original_NoMG-PV-Diesel'!U695,LCOE_SensitivityScenarios!CA695)</f>
        <v>SA_Diesel</v>
      </c>
      <c r="M696" s="40" t="str">
        <f>IF(LCOE_SensitivityScenarios!CE695&gt;'OnSSET_original_NoMG-PV-Diesel'!V695,'OnSSET_original_NoMG-PV-Diesel'!U695,LCOE_SensitivityScenarios!CF695)</f>
        <v>SA_Diesel</v>
      </c>
      <c r="N696" s="39" t="str">
        <f>IF(LCOE_SensitivityScenarios!CJ695&gt;'OnSSET_original_NoMG-PV-Diesel'!AE695,'OnSSET_original_NoMG-PV-Diesel'!AD695,LCOE_SensitivityScenarios!CK695)</f>
        <v>SA_Diesel</v>
      </c>
      <c r="O696" s="39" t="str">
        <f>IF(LCOE_SensitivityScenarios!CO695&gt;'OnSSET_original_NoMG-PV-Diesel'!AE695,'OnSSET_original_NoMG-PV-Diesel'!AD695,LCOE_SensitivityScenarios!CP695)</f>
        <v>SA_Diesel</v>
      </c>
      <c r="P696" s="40" t="str">
        <f>IF(LCOE_SensitivityScenarios!CT695&gt;'OnSSET_original_NoMG-PV-Diesel'!AE695,'OnSSET_original_NoMG-PV-Diesel'!AD695,LCOE_SensitivityScenarios!CU695)</f>
        <v>SA_Diesel</v>
      </c>
      <c r="Q696" s="38">
        <f>IF(LCOE_SensitivityScenarios!BF695&gt;'OnSSET_original_NoMG-PV-Diesel'!M695,'OnSSET_original_NoMG-PV-Diesel'!M695,LCOE_SensitivityScenarios!BF695)</f>
        <v>0.49960269546390801</v>
      </c>
      <c r="R696" s="28">
        <f>MIN('OnSSET_original_NoMG-PV-Diesel'!E695:I695,LCOE_SensitivityScenarios!BK695)</f>
        <v>0.49960269546390801</v>
      </c>
      <c r="S696" s="28">
        <f>MIN('OnSSET_original_NoMG-PV-Diesel'!E695:I695,LCOE_SensitivityScenarios!BP695)</f>
        <v>0.49960269546390801</v>
      </c>
      <c r="T696" s="27">
        <f>MIN('OnSSET_original_NoMG-PV-Diesel'!N695:R695,LCOE_SensitivityScenarios!BU695)</f>
        <v>0.44363299208030998</v>
      </c>
      <c r="U696" s="28">
        <f>MIN('OnSSET_original_NoMG-PV-Diesel'!N695:R695,LCOE_SensitivityScenarios!BZ695)</f>
        <v>0.44363299208030998</v>
      </c>
      <c r="V696" s="29">
        <f>MIN('OnSSET_original_NoMG-PV-Diesel'!N695:R695,LCOE_SensitivityScenarios!CE695)</f>
        <v>0.44363299208030998</v>
      </c>
      <c r="W696" s="28">
        <f>MIN('OnSSET_original_NoMG-PV-Diesel'!W695:AA695,LCOE_SensitivityScenarios!CJ695)</f>
        <v>0.22408221676523901</v>
      </c>
      <c r="X696" s="28">
        <f>MIN('OnSSET_original_NoMG-PV-Diesel'!W695:AA695,LCOE_SensitivityScenarios!CO695)</f>
        <v>0.22408221676523901</v>
      </c>
      <c r="Y696" s="29">
        <f>MIN('OnSSET_original_NoMG-PV-Diesel'!W695:AA695,LCOE_SensitivityScenarios!CT695)</f>
        <v>0.22408221676523901</v>
      </c>
      <c r="Z696">
        <f>IF(H696='OnSSET_original_NoMG-PV-Diesel'!L695,'OnSSET_original_NoMG-PV-Diesel'!K695,"wait")</f>
        <v>6.9880632121909896</v>
      </c>
      <c r="AA696">
        <f>IF(I696='OnSSET_original_NoMG-PV-Diesel'!L695,'OnSSET_original_NoMG-PV-Diesel'!K695,"wait")</f>
        <v>6.9880632121909896</v>
      </c>
      <c r="AB696">
        <f>IF(J696='OnSSET_original_NoMG-PV-Diesel'!L695,'OnSSET_original_NoMG-PV-Diesel'!K695,"wait")</f>
        <v>6.9880632121909896</v>
      </c>
      <c r="AC696">
        <f>IF(K696='OnSSET_original_NoMG-PV-Diesel'!U695,'OnSSET_original_NoMG-PV-Diesel'!T695,"wait")</f>
        <v>11.0605721696932</v>
      </c>
      <c r="AD696">
        <f>IF(L696='OnSSET_original_NoMG-PV-Diesel'!U695,'OnSSET_original_NoMG-PV-Diesel'!T695,"wait")</f>
        <v>11.0605721696932</v>
      </c>
      <c r="AE696">
        <f>IF(M696='OnSSET_original_NoMG-PV-Diesel'!U695,'OnSSET_original_NoMG-PV-Diesel'!T695,"wait")</f>
        <v>11.0605721696932</v>
      </c>
      <c r="AF696">
        <f>IF(N696='OnSSET_original_NoMG-PV-Diesel'!AD695,'OnSSET_original_NoMG-PV-Diesel'!AC695,"wait")</f>
        <v>11.0605721696932</v>
      </c>
      <c r="AG696">
        <f>IF(O696='OnSSET_original_NoMG-PV-Diesel'!AD695,'OnSSET_original_NoMG-PV-Diesel'!AC695,"wait")</f>
        <v>11.0605721696932</v>
      </c>
      <c r="AH696">
        <f>IF(P696='OnSSET_original_NoMG-PV-Diesel'!AD695,'OnSSET_original_NoMG-PV-Diesel'!AC695,"wait")</f>
        <v>11.0605721696932</v>
      </c>
      <c r="AR696" s="23">
        <v>12.417</v>
      </c>
      <c r="AS696" s="23">
        <v>12.413</v>
      </c>
      <c r="AT696" s="23">
        <v>6.7809999999999997</v>
      </c>
      <c r="AU696" s="23">
        <v>1.796</v>
      </c>
      <c r="AV696" s="23">
        <v>46076.940170000002</v>
      </c>
      <c r="AW696" s="23">
        <v>0</v>
      </c>
      <c r="AX696" s="23">
        <v>7031.734391</v>
      </c>
      <c r="AZ696">
        <f>SUMIF([1]base!$A$2:$A$169,B696,[1]base!$V$2:$V$169)</f>
        <v>0</v>
      </c>
      <c r="BA696">
        <f>SUMIF([2]s1!$A$2:$A$275,B696,[2]s1!$U$2:$U$275)</f>
        <v>0</v>
      </c>
      <c r="BB696">
        <f>SUMIF([3]s2!$A$2:$A$115,B696,[3]s2!$U$2:$U$115)</f>
        <v>0</v>
      </c>
      <c r="BC696">
        <f>SUMIF([4]s3!$A$2:$A$245,B696,[4]s3!$U$2:$U$245)</f>
        <v>0</v>
      </c>
      <c r="BD696">
        <f>SUMIF([5]s4!$A$2:$A$74,B696,[5]s4!$U$2:$U$74)</f>
        <v>0</v>
      </c>
      <c r="BF696">
        <f t="shared" si="55"/>
        <v>0</v>
      </c>
      <c r="BG696">
        <f t="shared" si="56"/>
        <v>0</v>
      </c>
      <c r="BH696">
        <f t="shared" si="57"/>
        <v>0</v>
      </c>
      <c r="BI696">
        <f t="shared" si="58"/>
        <v>0</v>
      </c>
      <c r="BJ696">
        <f t="shared" si="59"/>
        <v>0</v>
      </c>
      <c r="BL696" t="s">
        <v>114</v>
      </c>
      <c r="BM696" s="23">
        <v>80361.766109999997</v>
      </c>
      <c r="BN696" s="23">
        <v>15.850446959999999</v>
      </c>
      <c r="BP696" t="s">
        <v>183</v>
      </c>
      <c r="BQ696" s="23">
        <v>13715.230009999999</v>
      </c>
      <c r="BR696" s="23">
        <v>11.06057217</v>
      </c>
      <c r="BT696" t="s">
        <v>183</v>
      </c>
      <c r="BU696" s="23">
        <v>13715.230009999999</v>
      </c>
      <c r="BV696" s="23">
        <v>11.06057217</v>
      </c>
    </row>
    <row r="697" spans="1:74" x14ac:dyDescent="0.25">
      <c r="A697">
        <v>1</v>
      </c>
      <c r="B697" s="15">
        <v>10771</v>
      </c>
      <c r="C697" s="15">
        <v>-63.787987299999998</v>
      </c>
      <c r="D697" s="15">
        <v>-15.36353736</v>
      </c>
      <c r="E697" s="16">
        <v>0</v>
      </c>
      <c r="F697" s="19">
        <v>20985.2891893866</v>
      </c>
      <c r="G697" s="19">
        <v>72.989670282625525</v>
      </c>
      <c r="H697" s="16" t="str">
        <f>IF(LCOE_SensitivityScenarios!BF696&gt;'OnSSET_original_NoMG-PV-Diesel'!M696,'OnSSET_original_NoMG-PV-Diesel'!L696,LCOE_SensitivityScenarios!BG696)</f>
        <v>SA_PV</v>
      </c>
      <c r="I697" s="39" t="str">
        <f>IF(LCOE_SensitivityScenarios!BK696&gt;'OnSSET_original_NoMG-PV-Diesel'!M696,'OnSSET_original_NoMG-PV-Diesel'!L696,LCOE_SensitivityScenarios!BL696)</f>
        <v>SA_PV</v>
      </c>
      <c r="J697" s="39" t="str">
        <f>IF(LCOE_SensitivityScenarios!BP696&gt;'OnSSET_original_NoMG-PV-Diesel'!M696,'OnSSET_original_NoMG-PV-Diesel'!L696,LCOE_SensitivityScenarios!BQ696)</f>
        <v>SA_PV</v>
      </c>
      <c r="K697" s="38" t="str">
        <f>IF(LCOE_SensitivityScenarios!BU696&gt;'OnSSET_original_NoMG-PV-Diesel'!V696,'OnSSET_original_NoMG-PV-Diesel'!U696,LCOE_SensitivityScenarios!BV696)</f>
        <v>SA_PV</v>
      </c>
      <c r="L697" s="39" t="str">
        <f>IF(LCOE_SensitivityScenarios!BZ696&gt;'OnSSET_original_NoMG-PV-Diesel'!V696,'OnSSET_original_NoMG-PV-Diesel'!U696,LCOE_SensitivityScenarios!CA696)</f>
        <v>SA_PV</v>
      </c>
      <c r="M697" s="40" t="str">
        <f>IF(LCOE_SensitivityScenarios!CE696&gt;'OnSSET_original_NoMG-PV-Diesel'!V696,'OnSSET_original_NoMG-PV-Diesel'!U696,LCOE_SensitivityScenarios!CF696)</f>
        <v>SA_PV</v>
      </c>
      <c r="N697" s="39" t="str">
        <f>IF(LCOE_SensitivityScenarios!CJ696&gt;'OnSSET_original_NoMG-PV-Diesel'!AE696,'OnSSET_original_NoMG-PV-Diesel'!AD696,LCOE_SensitivityScenarios!CK696)</f>
        <v>SA_Diesel</v>
      </c>
      <c r="O697" s="39" t="str">
        <f>IF(LCOE_SensitivityScenarios!CO696&gt;'OnSSET_original_NoMG-PV-Diesel'!AE696,'OnSSET_original_NoMG-PV-Diesel'!AD696,LCOE_SensitivityScenarios!CP696)</f>
        <v>SA_Diesel</v>
      </c>
      <c r="P697" s="40" t="str">
        <f>IF(LCOE_SensitivityScenarios!CT696&gt;'OnSSET_original_NoMG-PV-Diesel'!AE696,'OnSSET_original_NoMG-PV-Diesel'!AD696,LCOE_SensitivityScenarios!CU696)</f>
        <v>SA_Diesel</v>
      </c>
      <c r="Q697" s="38">
        <f>IF(LCOE_SensitivityScenarios!BF696&gt;'OnSSET_original_NoMG-PV-Diesel'!M696,'OnSSET_original_NoMG-PV-Diesel'!M696,LCOE_SensitivityScenarios!BF696)</f>
        <v>0.68539615300620205</v>
      </c>
      <c r="R697" s="28">
        <f>MIN('OnSSET_original_NoMG-PV-Diesel'!E696:I696,LCOE_SensitivityScenarios!BK696)</f>
        <v>0.68539615300620205</v>
      </c>
      <c r="S697" s="28">
        <f>MIN('OnSSET_original_NoMG-PV-Diesel'!E696:I696,LCOE_SensitivityScenarios!BP696)</f>
        <v>0.68539615300620205</v>
      </c>
      <c r="T697" s="27">
        <f>MIN('OnSSET_original_NoMG-PV-Diesel'!N696:R696,LCOE_SensitivityScenarios!BU696)</f>
        <v>0.68539615300620205</v>
      </c>
      <c r="U697" s="28">
        <f>MIN('OnSSET_original_NoMG-PV-Diesel'!N696:R696,LCOE_SensitivityScenarios!BZ696)</f>
        <v>0.68539615300620205</v>
      </c>
      <c r="V697" s="29">
        <f>MIN('OnSSET_original_NoMG-PV-Diesel'!N696:R696,LCOE_SensitivityScenarios!CE696)</f>
        <v>0.68539615300620205</v>
      </c>
      <c r="W697" s="28">
        <f>MIN('OnSSET_original_NoMG-PV-Diesel'!W696:AA696,LCOE_SensitivityScenarios!CJ696)</f>
        <v>0.31458406307832198</v>
      </c>
      <c r="X697" s="28">
        <f>MIN('OnSSET_original_NoMG-PV-Diesel'!W696:AA696,LCOE_SensitivityScenarios!CO696)</f>
        <v>0.31458406307832198</v>
      </c>
      <c r="Y697" s="29">
        <f>MIN('OnSSET_original_NoMG-PV-Diesel'!W696:AA696,LCOE_SensitivityScenarios!CT696)</f>
        <v>0.31458406307832198</v>
      </c>
      <c r="Z697">
        <f>IF(H697='OnSSET_original_NoMG-PV-Diesel'!L696,'OnSSET_original_NoMG-PV-Diesel'!K696,"wait")</f>
        <v>7.6573185857437602</v>
      </c>
      <c r="AA697">
        <f>IF(I697='OnSSET_original_NoMG-PV-Diesel'!L696,'OnSSET_original_NoMG-PV-Diesel'!K696,"wait")</f>
        <v>7.6573185857437602</v>
      </c>
      <c r="AB697">
        <f>IF(J697='OnSSET_original_NoMG-PV-Diesel'!L696,'OnSSET_original_NoMG-PV-Diesel'!K696,"wait")</f>
        <v>7.6573185857437602</v>
      </c>
      <c r="AC697">
        <f>IF(K697='OnSSET_original_NoMG-PV-Diesel'!U696,'OnSSET_original_NoMG-PV-Diesel'!T696,"wait")</f>
        <v>12.4689775338007</v>
      </c>
      <c r="AD697">
        <f>IF(L697='OnSSET_original_NoMG-PV-Diesel'!U696,'OnSSET_original_NoMG-PV-Diesel'!T696,"wait")</f>
        <v>12.4689775338007</v>
      </c>
      <c r="AE697">
        <f>IF(M697='OnSSET_original_NoMG-PV-Diesel'!U696,'OnSSET_original_NoMG-PV-Diesel'!T696,"wait")</f>
        <v>12.4689775338007</v>
      </c>
      <c r="AF697">
        <f>IF(N697='OnSSET_original_NoMG-PV-Diesel'!AD696,'OnSSET_original_NoMG-PV-Diesel'!AC696,"wait")</f>
        <v>9.5823238307701608</v>
      </c>
      <c r="AG697">
        <f>IF(O697='OnSSET_original_NoMG-PV-Diesel'!AD696,'OnSSET_original_NoMG-PV-Diesel'!AC696,"wait")</f>
        <v>9.5823238307701608</v>
      </c>
      <c r="AH697">
        <f>IF(P697='OnSSET_original_NoMG-PV-Diesel'!AD696,'OnSSET_original_NoMG-PV-Diesel'!AC696,"wait")</f>
        <v>9.5823238307701608</v>
      </c>
      <c r="AR697">
        <v>136.21</v>
      </c>
      <c r="AS697">
        <v>133.09700000000001</v>
      </c>
      <c r="AT697">
        <v>16.570999999999898</v>
      </c>
      <c r="AU697">
        <v>1.6E-2</v>
      </c>
      <c r="AV697">
        <v>76788.128339999996</v>
      </c>
      <c r="AW697">
        <v>0</v>
      </c>
      <c r="AX697">
        <v>20942.339380000001</v>
      </c>
      <c r="AZ697">
        <f>SUMIF([1]base!$A$2:$A$169,B697,[1]base!$V$2:$V$169)</f>
        <v>0</v>
      </c>
      <c r="BA697">
        <f>SUMIF([2]s1!$A$2:$A$275,B697,[2]s1!$U$2:$U$275)</f>
        <v>0</v>
      </c>
      <c r="BB697">
        <f>SUMIF([3]s2!$A$2:$A$115,B697,[3]s2!$U$2:$U$115)</f>
        <v>0</v>
      </c>
      <c r="BC697">
        <f>SUMIF([4]s3!$A$2:$A$245,B697,[4]s3!$U$2:$U$245)</f>
        <v>0</v>
      </c>
      <c r="BD697">
        <f>SUMIF([5]s4!$A$2:$A$74,B697,[5]s4!$U$2:$U$74)</f>
        <v>0</v>
      </c>
      <c r="BF697">
        <f t="shared" si="55"/>
        <v>0</v>
      </c>
      <c r="BG697">
        <f t="shared" si="56"/>
        <v>0</v>
      </c>
      <c r="BH697">
        <f t="shared" si="57"/>
        <v>0</v>
      </c>
      <c r="BI697">
        <f t="shared" si="58"/>
        <v>0</v>
      </c>
      <c r="BJ697">
        <f t="shared" si="59"/>
        <v>0</v>
      </c>
      <c r="BL697" t="s">
        <v>114</v>
      </c>
      <c r="BM697" s="23">
        <v>95512.367910000001</v>
      </c>
      <c r="BN697" s="23">
        <v>12.46897753</v>
      </c>
      <c r="BP697" t="s">
        <v>186</v>
      </c>
      <c r="BQ697" s="23">
        <v>95512.367910000001</v>
      </c>
      <c r="BR697" s="23">
        <v>12.46897753</v>
      </c>
      <c r="BT697" t="s">
        <v>183</v>
      </c>
      <c r="BU697" s="23">
        <v>11882.185960000001</v>
      </c>
      <c r="BV697" s="23">
        <v>9.5823238310000001</v>
      </c>
    </row>
    <row r="698" spans="1:74" x14ac:dyDescent="0.25">
      <c r="A698">
        <v>1</v>
      </c>
      <c r="B698" s="15">
        <v>10773</v>
      </c>
      <c r="C698" s="15">
        <v>-63.429581140000003</v>
      </c>
      <c r="D698" s="15">
        <v>-19.838182750000001</v>
      </c>
      <c r="E698" s="16">
        <v>1</v>
      </c>
      <c r="F698" s="19">
        <v>38065.415736362796</v>
      </c>
      <c r="G698" s="19">
        <v>112.12102516133659</v>
      </c>
      <c r="H698" s="16" t="str">
        <f>IF(LCOE_SensitivityScenarios!BF697&gt;'OnSSET_original_NoMG-PV-Diesel'!M697,'OnSSET_original_NoMG-PV-Diesel'!L697,LCOE_SensitivityScenarios!BG697)</f>
        <v>MG_Hybrid</v>
      </c>
      <c r="I698" s="39" t="str">
        <f>IF(LCOE_SensitivityScenarios!BK697&gt;'OnSSET_original_NoMG-PV-Diesel'!M697,'OnSSET_original_NoMG-PV-Diesel'!L697,LCOE_SensitivityScenarios!BL697)</f>
        <v>MG_Hybrid</v>
      </c>
      <c r="J698" s="39" t="str">
        <f>IF(LCOE_SensitivityScenarios!BP697&gt;'OnSSET_original_NoMG-PV-Diesel'!M697,'OnSSET_original_NoMG-PV-Diesel'!L697,LCOE_SensitivityScenarios!BQ697)</f>
        <v>SA_PV</v>
      </c>
      <c r="K698" s="38" t="str">
        <f>IF(LCOE_SensitivityScenarios!BU697&gt;'OnSSET_original_NoMG-PV-Diesel'!V697,'OnSSET_original_NoMG-PV-Diesel'!U697,LCOE_SensitivityScenarios!BV697)</f>
        <v>MG_Hybrid</v>
      </c>
      <c r="L698" s="39" t="str">
        <f>IF(LCOE_SensitivityScenarios!BZ697&gt;'OnSSET_original_NoMG-PV-Diesel'!V697,'OnSSET_original_NoMG-PV-Diesel'!U697,LCOE_SensitivityScenarios!CA697)</f>
        <v>MG_Hybrid</v>
      </c>
      <c r="M698" s="40" t="str">
        <f>IF(LCOE_SensitivityScenarios!CE697&gt;'OnSSET_original_NoMG-PV-Diesel'!V697,'OnSSET_original_NoMG-PV-Diesel'!U697,LCOE_SensitivityScenarios!CF697)</f>
        <v>MG_Hybrid</v>
      </c>
      <c r="N698" s="39" t="str">
        <f>IF(LCOE_SensitivityScenarios!CJ697&gt;'OnSSET_original_NoMG-PV-Diesel'!AE697,'OnSSET_original_NoMG-PV-Diesel'!AD697,LCOE_SensitivityScenarios!CK697)</f>
        <v>SA_Diesel</v>
      </c>
      <c r="O698" s="39" t="str">
        <f>IF(LCOE_SensitivityScenarios!CO697&gt;'OnSSET_original_NoMG-PV-Diesel'!AE697,'OnSSET_original_NoMG-PV-Diesel'!AD697,LCOE_SensitivityScenarios!CP697)</f>
        <v>SA_Diesel</v>
      </c>
      <c r="P698" s="40" t="str">
        <f>IF(LCOE_SensitivityScenarios!CT697&gt;'OnSSET_original_NoMG-PV-Diesel'!AE697,'OnSSET_original_NoMG-PV-Diesel'!AD697,LCOE_SensitivityScenarios!CU697)</f>
        <v>SA_Diesel</v>
      </c>
      <c r="Q698" s="38">
        <f>IF(LCOE_SensitivityScenarios!BF697&gt;'OnSSET_original_NoMG-PV-Diesel'!M697,'OnSSET_original_NoMG-PV-Diesel'!M697,LCOE_SensitivityScenarios!BF697)</f>
        <v>0.52167942168468817</v>
      </c>
      <c r="R698" s="28">
        <f>MIN('OnSSET_original_NoMG-PV-Diesel'!E697:I697,LCOE_SensitivityScenarios!BK697)</f>
        <v>0.48473791369268815</v>
      </c>
      <c r="S698" s="28">
        <f>MIN('OnSSET_original_NoMG-PV-Diesel'!E697:I697,LCOE_SensitivityScenarios!BP697)</f>
        <v>0.53051255851635004</v>
      </c>
      <c r="T698" s="27">
        <f>MIN('OnSSET_original_NoMG-PV-Diesel'!N697:R697,LCOE_SensitivityScenarios!BU697)</f>
        <v>0.46504487124406413</v>
      </c>
      <c r="U698" s="28">
        <f>MIN('OnSSET_original_NoMG-PV-Diesel'!N697:R697,LCOE_SensitivityScenarios!BZ697)</f>
        <v>0.42810336325206411</v>
      </c>
      <c r="V698" s="29">
        <f>MIN('OnSSET_original_NoMG-PV-Diesel'!N697:R697,LCOE_SensitivityScenarios!CE697)</f>
        <v>0.49761621720206412</v>
      </c>
      <c r="W698" s="28">
        <f>MIN('OnSSET_original_NoMG-PV-Diesel'!W697:AA697,LCOE_SensitivityScenarios!CJ697)</f>
        <v>0.26028295529047202</v>
      </c>
      <c r="X698" s="28">
        <f>MIN('OnSSET_original_NoMG-PV-Diesel'!W697:AA697,LCOE_SensitivityScenarios!CO697)</f>
        <v>0.26028295529047202</v>
      </c>
      <c r="Y698" s="29">
        <f>MIN('OnSSET_original_NoMG-PV-Diesel'!W697:AA697,LCOE_SensitivityScenarios!CT697)</f>
        <v>0.26028295529047202</v>
      </c>
      <c r="Z698">
        <f>VLOOKUP(B698,[1]base!$A$2:$U$169,21,FALSE)</f>
        <v>13.647</v>
      </c>
      <c r="AA698">
        <f>VLOOKUP(B698,[2]s1!$A$2:$T$275,20,FALSE)</f>
        <v>13.647</v>
      </c>
      <c r="AB698">
        <f>IF(J698='OnSSET_original_NoMG-PV-Diesel'!L697,'OnSSET_original_NoMG-PV-Diesel'!K697,"wait")</f>
        <v>8.6897188958411906</v>
      </c>
      <c r="AC698">
        <f>VLOOKUP(B698,[4]s3!$A$2:$T$275,20,FALSE)</f>
        <v>12.367000000000001</v>
      </c>
      <c r="AD698" t="str">
        <f>IF(L698='OnSSET_original_NoMG-PV-Diesel'!U697,'OnSSET_original_NoMG-PV-Diesel'!T697,"wait")</f>
        <v>wait</v>
      </c>
      <c r="AE698" t="str">
        <f>IF(M698='OnSSET_original_NoMG-PV-Diesel'!U697,'OnSSET_original_NoMG-PV-Diesel'!T697,"wait")</f>
        <v>wait</v>
      </c>
      <c r="AF698">
        <f>IF(N698='OnSSET_original_NoMG-PV-Diesel'!AD697,'OnSSET_original_NoMG-PV-Diesel'!AC697,"wait")</f>
        <v>17.381468372768399</v>
      </c>
      <c r="AG698">
        <f>IF(O698='OnSSET_original_NoMG-PV-Diesel'!AD697,'OnSSET_original_NoMG-PV-Diesel'!AC697,"wait")</f>
        <v>17.381468372768399</v>
      </c>
      <c r="AH698">
        <f>IF(P698='OnSSET_original_NoMG-PV-Diesel'!AD697,'OnSSET_original_NoMG-PV-Diesel'!AC697,"wait")</f>
        <v>17.381468372768399</v>
      </c>
      <c r="AR698" s="23">
        <v>216.54400000000001</v>
      </c>
      <c r="AS698" s="23">
        <v>114.842</v>
      </c>
      <c r="AT698" s="23">
        <v>12.548</v>
      </c>
      <c r="AU698" s="23">
        <v>5.2999999999999999E-2</v>
      </c>
      <c r="AV698" s="23">
        <v>64572.5478</v>
      </c>
      <c r="AW698" s="23">
        <v>0</v>
      </c>
      <c r="AX698" s="23">
        <v>14522.060149999999</v>
      </c>
      <c r="AZ698">
        <f>SUMIF([1]base!$A$2:$A$169,B698,[1]base!$V$2:$V$169)</f>
        <v>33491.9</v>
      </c>
      <c r="BA698">
        <f>SUMIF([2]s1!$A$2:$A$275,B698,[2]s1!$U$2:$U$275)</f>
        <v>33491.9</v>
      </c>
      <c r="BB698">
        <f>SUMIF([3]s2!$A$2:$A$115,B698,[3]s2!$U$2:$U$115)</f>
        <v>0</v>
      </c>
      <c r="BC698">
        <f>SUMIF([4]s3!$A$2:$A$245,B698,[4]s3!$U$2:$U$245)</f>
        <v>18899.52</v>
      </c>
      <c r="BD698">
        <f>SUMIF([5]s4!$A$2:$A$74,B698,[5]s4!$U$2:$U$74)</f>
        <v>0</v>
      </c>
      <c r="BF698">
        <f t="shared" si="55"/>
        <v>112586.50795</v>
      </c>
      <c r="BG698">
        <f t="shared" si="56"/>
        <v>112586.50795</v>
      </c>
      <c r="BH698">
        <f t="shared" si="57"/>
        <v>0</v>
      </c>
      <c r="BI698">
        <f t="shared" si="58"/>
        <v>97994.127950000009</v>
      </c>
      <c r="BJ698">
        <f t="shared" si="59"/>
        <v>0</v>
      </c>
      <c r="BL698" t="s">
        <v>114</v>
      </c>
      <c r="BM698" s="23">
        <v>134100.14199999999</v>
      </c>
      <c r="BN698" s="23">
        <v>23.200716610000001</v>
      </c>
      <c r="BP698" t="s">
        <v>186</v>
      </c>
      <c r="BQ698" s="23">
        <v>134100.14199999999</v>
      </c>
      <c r="BR698" s="23">
        <v>23.200716610000001</v>
      </c>
      <c r="BT698" t="s">
        <v>183</v>
      </c>
      <c r="BU698" s="23">
        <v>21553.210169999998</v>
      </c>
      <c r="BV698" s="23">
        <v>17.38146837</v>
      </c>
    </row>
    <row r="699" spans="1:74" x14ac:dyDescent="0.25">
      <c r="A699">
        <v>1</v>
      </c>
      <c r="B699" s="15">
        <v>10791</v>
      </c>
      <c r="C699" s="15">
        <v>-58.548326969999998</v>
      </c>
      <c r="D699" s="15">
        <v>-16.434725969999999</v>
      </c>
      <c r="E699" s="16">
        <v>0</v>
      </c>
      <c r="F699" s="19">
        <v>30999.6350078098</v>
      </c>
      <c r="G699" s="19">
        <v>66.773871677280638</v>
      </c>
      <c r="H699" s="16" t="str">
        <f>IF(LCOE_SensitivityScenarios!BF698&gt;'OnSSET_original_NoMG-PV-Diesel'!M698,'OnSSET_original_NoMG-PV-Diesel'!L698,LCOE_SensitivityScenarios!BG698)</f>
        <v>MG_Hybrid</v>
      </c>
      <c r="I699" s="39" t="str">
        <f>IF(LCOE_SensitivityScenarios!BK698&gt;'OnSSET_original_NoMG-PV-Diesel'!M698,'OnSSET_original_NoMG-PV-Diesel'!L698,LCOE_SensitivityScenarios!BL698)</f>
        <v>MG_Hybrid</v>
      </c>
      <c r="J699" s="39" t="str">
        <f>IF(LCOE_SensitivityScenarios!BP698&gt;'OnSSET_original_NoMG-PV-Diesel'!M698,'OnSSET_original_NoMG-PV-Diesel'!L698,LCOE_SensitivityScenarios!BQ698)</f>
        <v>MG_Hybrid</v>
      </c>
      <c r="K699" s="38" t="str">
        <f>IF(LCOE_SensitivityScenarios!BU698&gt;'OnSSET_original_NoMG-PV-Diesel'!V698,'OnSSET_original_NoMG-PV-Diesel'!U698,LCOE_SensitivityScenarios!BV698)</f>
        <v>MG_Hybrid</v>
      </c>
      <c r="L699" s="39" t="str">
        <f>IF(LCOE_SensitivityScenarios!BZ698&gt;'OnSSET_original_NoMG-PV-Diesel'!V698,'OnSSET_original_NoMG-PV-Diesel'!U698,LCOE_SensitivityScenarios!CA698)</f>
        <v>MG_Hybrid</v>
      </c>
      <c r="M699" s="40" t="str">
        <f>IF(LCOE_SensitivityScenarios!CE698&gt;'OnSSET_original_NoMG-PV-Diesel'!V698,'OnSSET_original_NoMG-PV-Diesel'!U698,LCOE_SensitivityScenarios!CF698)</f>
        <v>MG_Diesel</v>
      </c>
      <c r="N699" s="39" t="str">
        <f>IF(LCOE_SensitivityScenarios!CJ698&gt;'OnSSET_original_NoMG-PV-Diesel'!AE698,'OnSSET_original_NoMG-PV-Diesel'!AD698,LCOE_SensitivityScenarios!CK698)</f>
        <v>SA_Diesel</v>
      </c>
      <c r="O699" s="39" t="str">
        <f>IF(LCOE_SensitivityScenarios!CO698&gt;'OnSSET_original_NoMG-PV-Diesel'!AE698,'OnSSET_original_NoMG-PV-Diesel'!AD698,LCOE_SensitivityScenarios!CP698)</f>
        <v>SA_Diesel</v>
      </c>
      <c r="P699" s="40" t="str">
        <f>IF(LCOE_SensitivityScenarios!CT698&gt;'OnSSET_original_NoMG-PV-Diesel'!AE698,'OnSSET_original_NoMG-PV-Diesel'!AD698,LCOE_SensitivityScenarios!CU698)</f>
        <v>SA_Diesel</v>
      </c>
      <c r="Q699" s="38">
        <f>IF(LCOE_SensitivityScenarios!BF698&gt;'OnSSET_original_NoMG-PV-Diesel'!M698,'OnSSET_original_NoMG-PV-Diesel'!M698,LCOE_SensitivityScenarios!BF698)</f>
        <v>0.44427821829828684</v>
      </c>
      <c r="R699" s="28">
        <f>MIN('OnSSET_original_NoMG-PV-Diesel'!E698:I698,LCOE_SensitivityScenarios!BK698)</f>
        <v>0.41851669202228692</v>
      </c>
      <c r="S699" s="28">
        <f>MIN('OnSSET_original_NoMG-PV-Diesel'!E698:I698,LCOE_SensitivityScenarios!BP698)</f>
        <v>0.46858990107228687</v>
      </c>
      <c r="T699" s="27">
        <f>MIN('OnSSET_original_NoMG-PV-Diesel'!N698:R698,LCOE_SensitivityScenarios!BU698)</f>
        <v>0.37795009533060453</v>
      </c>
      <c r="U699" s="28">
        <f>MIN('OnSSET_original_NoMG-PV-Diesel'!N698:R698,LCOE_SensitivityScenarios!BZ698)</f>
        <v>0.35218856905460449</v>
      </c>
      <c r="V699" s="29">
        <f>MIN('OnSSET_original_NoMG-PV-Diesel'!N698:R698,LCOE_SensitivityScenarios!CE698)</f>
        <v>0.40008359625355228</v>
      </c>
      <c r="W699" s="28">
        <f>MIN('OnSSET_original_NoMG-PV-Diesel'!W698:AA698,LCOE_SensitivityScenarios!CJ698)</f>
        <v>0.21201530392349399</v>
      </c>
      <c r="X699" s="28">
        <f>MIN('OnSSET_original_NoMG-PV-Diesel'!W698:AA698,LCOE_SensitivityScenarios!CO698)</f>
        <v>0.21201530392349399</v>
      </c>
      <c r="Y699" s="29">
        <f>MIN('OnSSET_original_NoMG-PV-Diesel'!W698:AA698,LCOE_SensitivityScenarios!CT698)</f>
        <v>0.21201530392349399</v>
      </c>
      <c r="Z699">
        <f>VLOOKUP(B699,[1]base!$A$2:$U$169,21,FALSE)</f>
        <v>13.647</v>
      </c>
      <c r="AA699">
        <f>VLOOKUP(B699,[2]s1!$A$2:$T$275,20,FALSE)</f>
        <v>14.385</v>
      </c>
      <c r="AB699">
        <f>VLOOKUP(B699,[3]s2!$A$2:$T$275,20,FALSE)</f>
        <v>14.385</v>
      </c>
      <c r="AC699">
        <f>VLOOKUP(B699,[4]s3!$A$2:$T$275,20,FALSE)</f>
        <v>9.9060000000000006</v>
      </c>
      <c r="AD699" t="str">
        <f>IF(L699='OnSSET_original_NoMG-PV-Diesel'!U698,'OnSSET_original_NoMG-PV-Diesel'!T698,"wait")</f>
        <v>wait</v>
      </c>
      <c r="AE699" t="str">
        <f>IF(M699='OnSSET_original_NoMG-PV-Diesel'!U698,'OnSSET_original_NoMG-PV-Diesel'!T698,"wait")</f>
        <v>wait</v>
      </c>
      <c r="AF699">
        <f>IF(N699='OnSSET_original_NoMG-PV-Diesel'!AD698,'OnSSET_original_NoMG-PV-Diesel'!AC698,"wait")</f>
        <v>14.155084478451901</v>
      </c>
      <c r="AG699">
        <f>IF(O699='OnSSET_original_NoMG-PV-Diesel'!AD698,'OnSSET_original_NoMG-PV-Diesel'!AC698,"wait")</f>
        <v>14.155084478451901</v>
      </c>
      <c r="AH699">
        <f>IF(P699='OnSSET_original_NoMG-PV-Diesel'!AD698,'OnSSET_original_NoMG-PV-Diesel'!AC698,"wait")</f>
        <v>14.155084478451901</v>
      </c>
      <c r="AR699">
        <v>485.18</v>
      </c>
      <c r="AS699">
        <v>484.90499999999997</v>
      </c>
      <c r="AT699">
        <v>17.864000000000001</v>
      </c>
      <c r="AU699">
        <v>0.45500000000000002</v>
      </c>
      <c r="AV699">
        <v>23840.3482</v>
      </c>
      <c r="AW699">
        <v>42912.626770000003</v>
      </c>
      <c r="AX699">
        <v>8346.7339599999996</v>
      </c>
      <c r="AZ699">
        <f>SUMIF([1]base!$A$2:$A$169,B699,[1]base!$V$2:$V$169)</f>
        <v>33491.9</v>
      </c>
      <c r="BA699">
        <f>SUMIF([2]s1!$A$2:$A$275,B699,[2]s1!$U$2:$U$275)</f>
        <v>39611.199999999997</v>
      </c>
      <c r="BB699">
        <f>SUMIF([3]s2!$A$2:$A$115,B699,[3]s2!$U$2:$U$115)</f>
        <v>39611.199999999997</v>
      </c>
      <c r="BC699">
        <f>SUMIF([4]s3!$A$2:$A$245,B699,[4]s3!$U$2:$U$245)</f>
        <v>17297.939999999999</v>
      </c>
      <c r="BD699">
        <f>SUMIF([5]s4!$A$2:$A$74,B699,[5]s4!$U$2:$U$74)</f>
        <v>0</v>
      </c>
      <c r="BF699">
        <f t="shared" si="55"/>
        <v>108591.60893000002</v>
      </c>
      <c r="BG699">
        <f t="shared" si="56"/>
        <v>114710.90893000001</v>
      </c>
      <c r="BH699">
        <f t="shared" si="57"/>
        <v>114710.90893000001</v>
      </c>
      <c r="BI699">
        <f t="shared" si="58"/>
        <v>92397.64893000001</v>
      </c>
      <c r="BJ699">
        <f t="shared" si="59"/>
        <v>0</v>
      </c>
      <c r="BL699" t="s">
        <v>114</v>
      </c>
      <c r="BM699" s="23">
        <v>102727.83530000001</v>
      </c>
      <c r="BN699" s="23">
        <v>17.772981890000001</v>
      </c>
      <c r="BP699" t="s">
        <v>183</v>
      </c>
      <c r="BQ699" s="23">
        <v>17552.458989999999</v>
      </c>
      <c r="BR699" s="23">
        <v>14.155084479999999</v>
      </c>
      <c r="BT699" t="s">
        <v>183</v>
      </c>
      <c r="BU699" s="23">
        <v>17552.458989999999</v>
      </c>
      <c r="BV699" s="23">
        <v>14.155084479999999</v>
      </c>
    </row>
    <row r="700" spans="1:74" x14ac:dyDescent="0.25">
      <c r="A700">
        <v>1</v>
      </c>
      <c r="B700" s="15">
        <v>10797</v>
      </c>
      <c r="C700" s="15">
        <v>-63.412100950000003</v>
      </c>
      <c r="D700" s="15">
        <v>-17.921792010000001</v>
      </c>
      <c r="E700" s="16">
        <v>0</v>
      </c>
      <c r="F700" s="19">
        <v>37768.648821220399</v>
      </c>
      <c r="G700" s="19">
        <v>62.586846920291443</v>
      </c>
      <c r="H700" s="16" t="str">
        <f>IF(LCOE_SensitivityScenarios!BF699&gt;'OnSSET_original_NoMG-PV-Diesel'!M699,'OnSSET_original_NoMG-PV-Diesel'!L699,LCOE_SensitivityScenarios!BG699)</f>
        <v>SA_PV</v>
      </c>
      <c r="I700" s="39" t="str">
        <f>IF(LCOE_SensitivityScenarios!BK699&gt;'OnSSET_original_NoMG-PV-Diesel'!M699,'OnSSET_original_NoMG-PV-Diesel'!L699,LCOE_SensitivityScenarios!BL699)</f>
        <v>SA_PV</v>
      </c>
      <c r="J700" s="39" t="str">
        <f>IF(LCOE_SensitivityScenarios!BP699&gt;'OnSSET_original_NoMG-PV-Diesel'!M699,'OnSSET_original_NoMG-PV-Diesel'!L699,LCOE_SensitivityScenarios!BQ699)</f>
        <v>SA_PV</v>
      </c>
      <c r="K700" s="38" t="str">
        <f>IF(LCOE_SensitivityScenarios!BU699&gt;'OnSSET_original_NoMG-PV-Diesel'!V699,'OnSSET_original_NoMG-PV-Diesel'!U699,LCOE_SensitivityScenarios!BV699)</f>
        <v>SA_Diesel</v>
      </c>
      <c r="L700" s="39" t="str">
        <f>IF(LCOE_SensitivityScenarios!BZ699&gt;'OnSSET_original_NoMG-PV-Diesel'!V699,'OnSSET_original_NoMG-PV-Diesel'!U699,LCOE_SensitivityScenarios!CA699)</f>
        <v>SA_Diesel</v>
      </c>
      <c r="M700" s="40" t="str">
        <f>IF(LCOE_SensitivityScenarios!CE699&gt;'OnSSET_original_NoMG-PV-Diesel'!V699,'OnSSET_original_NoMG-PV-Diesel'!U699,LCOE_SensitivityScenarios!CF699)</f>
        <v>SA_Diesel</v>
      </c>
      <c r="N700" s="39" t="str">
        <f>IF(LCOE_SensitivityScenarios!CJ699&gt;'OnSSET_original_NoMG-PV-Diesel'!AE699,'OnSSET_original_NoMG-PV-Diesel'!AD699,LCOE_SensitivityScenarios!CK699)</f>
        <v>SA_Diesel</v>
      </c>
      <c r="O700" s="39" t="str">
        <f>IF(LCOE_SensitivityScenarios!CO699&gt;'OnSSET_original_NoMG-PV-Diesel'!AE699,'OnSSET_original_NoMG-PV-Diesel'!AD699,LCOE_SensitivityScenarios!CP699)</f>
        <v>SA_Diesel</v>
      </c>
      <c r="P700" s="40" t="str">
        <f>IF(LCOE_SensitivityScenarios!CT699&gt;'OnSSET_original_NoMG-PV-Diesel'!AE699,'OnSSET_original_NoMG-PV-Diesel'!AD699,LCOE_SensitivityScenarios!CU699)</f>
        <v>SA_Diesel</v>
      </c>
      <c r="Q700" s="38">
        <f>IF(LCOE_SensitivityScenarios!BF699&gt;'OnSSET_original_NoMG-PV-Diesel'!M699,'OnSSET_original_NoMG-PV-Diesel'!M699,LCOE_SensitivityScenarios!BF699)</f>
        <v>0.45413564073753498</v>
      </c>
      <c r="R700" s="28">
        <f>MIN('OnSSET_original_NoMG-PV-Diesel'!E699:I699,LCOE_SensitivityScenarios!BK699)</f>
        <v>0.45413564073753498</v>
      </c>
      <c r="S700" s="28">
        <f>MIN('OnSSET_original_NoMG-PV-Diesel'!E699:I699,LCOE_SensitivityScenarios!BP699)</f>
        <v>0.45413564073753498</v>
      </c>
      <c r="T700" s="27">
        <f>MIN('OnSSET_original_NoMG-PV-Diesel'!N699:R699,LCOE_SensitivityScenarios!BU699)</f>
        <v>0.354807105884136</v>
      </c>
      <c r="U700" s="28">
        <f>MIN('OnSSET_original_NoMG-PV-Diesel'!N699:R699,LCOE_SensitivityScenarios!BZ699)</f>
        <v>0.354807105884136</v>
      </c>
      <c r="V700" s="29">
        <f>MIN('OnSSET_original_NoMG-PV-Diesel'!N699:R699,LCOE_SensitivityScenarios!CE699)</f>
        <v>0.354807105884136</v>
      </c>
      <c r="W700" s="28">
        <f>MIN('OnSSET_original_NoMG-PV-Diesel'!W699:AA699,LCOE_SensitivityScenarios!CJ699)</f>
        <v>0.193914934660878</v>
      </c>
      <c r="X700" s="28">
        <f>MIN('OnSSET_original_NoMG-PV-Diesel'!W699:AA699,LCOE_SensitivityScenarios!CO699)</f>
        <v>0.193914934660878</v>
      </c>
      <c r="Y700" s="29">
        <f>MIN('OnSSET_original_NoMG-PV-Diesel'!W699:AA699,LCOE_SensitivityScenarios!CT699)</f>
        <v>0.193914934660878</v>
      </c>
      <c r="Z700">
        <f>IF(H700='OnSSET_original_NoMG-PV-Diesel'!L699,'OnSSET_original_NoMG-PV-Diesel'!K699,"wait")</f>
        <v>9.6269690164999204</v>
      </c>
      <c r="AA700">
        <f>IF(I700='OnSSET_original_NoMG-PV-Diesel'!L699,'OnSSET_original_NoMG-PV-Diesel'!K699,"wait")</f>
        <v>9.6269690164999204</v>
      </c>
      <c r="AB700">
        <f>IF(J700='OnSSET_original_NoMG-PV-Diesel'!L699,'OnSSET_original_NoMG-PV-Diesel'!K699,"wait")</f>
        <v>9.6269690164999204</v>
      </c>
      <c r="AC700">
        <f>IF(K700='OnSSET_original_NoMG-PV-Diesel'!U699,'OnSSET_original_NoMG-PV-Diesel'!T699,"wait")</f>
        <v>17.245958365854001</v>
      </c>
      <c r="AD700">
        <f>IF(L700='OnSSET_original_NoMG-PV-Diesel'!U699,'OnSSET_original_NoMG-PV-Diesel'!T699,"wait")</f>
        <v>17.245958365854001</v>
      </c>
      <c r="AE700">
        <f>IF(M700='OnSSET_original_NoMG-PV-Diesel'!U699,'OnSSET_original_NoMG-PV-Diesel'!T699,"wait")</f>
        <v>17.245958365854001</v>
      </c>
      <c r="AF700">
        <f>IF(N700='OnSSET_original_NoMG-PV-Diesel'!AD699,'OnSSET_original_NoMG-PV-Diesel'!AC699,"wait")</f>
        <v>17.245958365854001</v>
      </c>
      <c r="AG700">
        <f>IF(O700='OnSSET_original_NoMG-PV-Diesel'!AD699,'OnSSET_original_NoMG-PV-Diesel'!AC699,"wait")</f>
        <v>17.245958365854001</v>
      </c>
      <c r="AH700">
        <f>IF(P700='OnSSET_original_NoMG-PV-Diesel'!AD699,'OnSSET_original_NoMG-PV-Diesel'!AC699,"wait")</f>
        <v>17.245958365854001</v>
      </c>
      <c r="AR700">
        <v>21.12</v>
      </c>
      <c r="AS700">
        <v>21.436</v>
      </c>
      <c r="AT700">
        <v>5.4320000000000004</v>
      </c>
      <c r="AU700">
        <v>0.96799999999999997</v>
      </c>
      <c r="AV700">
        <v>52888.034330000002</v>
      </c>
      <c r="AW700">
        <v>0</v>
      </c>
      <c r="AX700">
        <v>9477.5550449999992</v>
      </c>
      <c r="AZ700">
        <f>SUMIF([1]base!$A$2:$A$169,B700,[1]base!$V$2:$V$169)</f>
        <v>0</v>
      </c>
      <c r="BA700">
        <f>SUMIF([2]s1!$A$2:$A$275,B700,[2]s1!$U$2:$U$275)</f>
        <v>0</v>
      </c>
      <c r="BB700">
        <f>SUMIF([3]s2!$A$2:$A$115,B700,[3]s2!$U$2:$U$115)</f>
        <v>0</v>
      </c>
      <c r="BC700">
        <f>SUMIF([4]s3!$A$2:$A$245,B700,[4]s3!$U$2:$U$245)</f>
        <v>0</v>
      </c>
      <c r="BD700">
        <f>SUMIF([5]s4!$A$2:$A$74,B700,[5]s4!$U$2:$U$74)</f>
        <v>0</v>
      </c>
      <c r="BF700">
        <f t="shared" si="55"/>
        <v>0</v>
      </c>
      <c r="BG700">
        <f t="shared" si="56"/>
        <v>0</v>
      </c>
      <c r="BH700">
        <f t="shared" si="57"/>
        <v>0</v>
      </c>
      <c r="BI700">
        <f t="shared" si="58"/>
        <v>0</v>
      </c>
      <c r="BJ700">
        <f t="shared" si="59"/>
        <v>0</v>
      </c>
      <c r="BL700" t="s">
        <v>114</v>
      </c>
      <c r="BM700" s="23">
        <v>113899.03019999999</v>
      </c>
      <c r="BN700" s="23">
        <v>22.465291950000001</v>
      </c>
      <c r="BP700" t="s">
        <v>183</v>
      </c>
      <c r="BQ700" s="23">
        <v>21385.17628</v>
      </c>
      <c r="BR700" s="23">
        <v>17.24595837</v>
      </c>
      <c r="BT700" t="s">
        <v>183</v>
      </c>
      <c r="BU700" s="23">
        <v>21385.17628</v>
      </c>
      <c r="BV700" s="23">
        <v>17.24595837</v>
      </c>
    </row>
    <row r="701" spans="1:74" x14ac:dyDescent="0.25">
      <c r="A701">
        <v>1</v>
      </c>
      <c r="B701" s="15">
        <v>10799</v>
      </c>
      <c r="C701" s="15">
        <v>-61.491450909999998</v>
      </c>
      <c r="D701" s="15">
        <v>-15.290045599999999</v>
      </c>
      <c r="E701" s="16">
        <v>0</v>
      </c>
      <c r="F701" s="19">
        <v>24309.897470969401</v>
      </c>
      <c r="G701" s="19">
        <v>53.852494304969035</v>
      </c>
      <c r="H701" s="16" t="str">
        <f>IF(LCOE_SensitivityScenarios!BF700&gt;'OnSSET_original_NoMG-PV-Diesel'!M700,'OnSSET_original_NoMG-PV-Diesel'!L700,LCOE_SensitivityScenarios!BG700)</f>
        <v>SA_PV</v>
      </c>
      <c r="I701" s="39" t="str">
        <f>IF(LCOE_SensitivityScenarios!BK700&gt;'OnSSET_original_NoMG-PV-Diesel'!M700,'OnSSET_original_NoMG-PV-Diesel'!L700,LCOE_SensitivityScenarios!BL700)</f>
        <v>SA_PV</v>
      </c>
      <c r="J701" s="39" t="str">
        <f>IF(LCOE_SensitivityScenarios!BP700&gt;'OnSSET_original_NoMG-PV-Diesel'!M700,'OnSSET_original_NoMG-PV-Diesel'!L700,LCOE_SensitivityScenarios!BQ700)</f>
        <v>SA_PV</v>
      </c>
      <c r="K701" s="38" t="str">
        <f>IF(LCOE_SensitivityScenarios!BU700&gt;'OnSSET_original_NoMG-PV-Diesel'!V700,'OnSSET_original_NoMG-PV-Diesel'!U700,LCOE_SensitivityScenarios!BV700)</f>
        <v>SA_PV</v>
      </c>
      <c r="L701" s="39" t="str">
        <f>IF(LCOE_SensitivityScenarios!BZ700&gt;'OnSSET_original_NoMG-PV-Diesel'!V700,'OnSSET_original_NoMG-PV-Diesel'!U700,LCOE_SensitivityScenarios!CA700)</f>
        <v>SA_PV</v>
      </c>
      <c r="M701" s="40" t="str">
        <f>IF(LCOE_SensitivityScenarios!CE700&gt;'OnSSET_original_NoMG-PV-Diesel'!V700,'OnSSET_original_NoMG-PV-Diesel'!U700,LCOE_SensitivityScenarios!CF700)</f>
        <v>SA_PV</v>
      </c>
      <c r="N701" s="39" t="str">
        <f>IF(LCOE_SensitivityScenarios!CJ700&gt;'OnSSET_original_NoMG-PV-Diesel'!AE700,'OnSSET_original_NoMG-PV-Diesel'!AD700,LCOE_SensitivityScenarios!CK700)</f>
        <v>SA_Diesel</v>
      </c>
      <c r="O701" s="39" t="str">
        <f>IF(LCOE_SensitivityScenarios!CO700&gt;'OnSSET_original_NoMG-PV-Diesel'!AE700,'OnSSET_original_NoMG-PV-Diesel'!AD700,LCOE_SensitivityScenarios!CP700)</f>
        <v>SA_Diesel</v>
      </c>
      <c r="P701" s="40" t="str">
        <f>IF(LCOE_SensitivityScenarios!CT700&gt;'OnSSET_original_NoMG-PV-Diesel'!AE700,'OnSSET_original_NoMG-PV-Diesel'!AD700,LCOE_SensitivityScenarios!CU700)</f>
        <v>SA_Diesel</v>
      </c>
      <c r="Q701" s="38">
        <f>IF(LCOE_SensitivityScenarios!BF700&gt;'OnSSET_original_NoMG-PV-Diesel'!M700,'OnSSET_original_NoMG-PV-Diesel'!M700,LCOE_SensitivityScenarios!BF700)</f>
        <v>0.44813807548743601</v>
      </c>
      <c r="R701" s="28">
        <f>MIN('OnSSET_original_NoMG-PV-Diesel'!E700:I700,LCOE_SensitivityScenarios!BK700)</f>
        <v>0.44813807548743601</v>
      </c>
      <c r="S701" s="28">
        <f>MIN('OnSSET_original_NoMG-PV-Diesel'!E700:I700,LCOE_SensitivityScenarios!BP700)</f>
        <v>0.44813807548743601</v>
      </c>
      <c r="T701" s="27">
        <f>MIN('OnSSET_original_NoMG-PV-Diesel'!N700:R700,LCOE_SensitivityScenarios!BU700)</f>
        <v>0.44813807548743601</v>
      </c>
      <c r="U701" s="28">
        <f>MIN('OnSSET_original_NoMG-PV-Diesel'!N700:R700,LCOE_SensitivityScenarios!BZ700)</f>
        <v>0.44813807548743601</v>
      </c>
      <c r="V701" s="29">
        <f>MIN('OnSSET_original_NoMG-PV-Diesel'!N700:R700,LCOE_SensitivityScenarios!CE700)</f>
        <v>0.44813807548743601</v>
      </c>
      <c r="W701" s="28">
        <f>MIN('OnSSET_original_NoMG-PV-Diesel'!W700:AA700,LCOE_SensitivityScenarios!CJ700)</f>
        <v>0.296483693815705</v>
      </c>
      <c r="X701" s="28">
        <f>MIN('OnSSET_original_NoMG-PV-Diesel'!W700:AA700,LCOE_SensitivityScenarios!CO700)</f>
        <v>0.296483693815705</v>
      </c>
      <c r="Y701" s="29">
        <f>MIN('OnSSET_original_NoMG-PV-Diesel'!W700:AA700,LCOE_SensitivityScenarios!CT700)</f>
        <v>0.296483693815705</v>
      </c>
      <c r="Z701">
        <f>IF(H701='OnSSET_original_NoMG-PV-Diesel'!L700,'OnSSET_original_NoMG-PV-Diesel'!K700,"wait")</f>
        <v>15.2451330656419</v>
      </c>
      <c r="AA701">
        <f>IF(I701='OnSSET_original_NoMG-PV-Diesel'!L700,'OnSSET_original_NoMG-PV-Diesel'!K700,"wait")</f>
        <v>15.2451330656419</v>
      </c>
      <c r="AB701">
        <f>IF(J701='OnSSET_original_NoMG-PV-Diesel'!L700,'OnSSET_original_NoMG-PV-Diesel'!K700,"wait")</f>
        <v>15.2451330656419</v>
      </c>
      <c r="AC701">
        <f>IF(K701='OnSSET_original_NoMG-PV-Diesel'!U700,'OnSSET_original_NoMG-PV-Diesel'!T700,"wait")</f>
        <v>14.2688838827079</v>
      </c>
      <c r="AD701">
        <f>IF(L701='OnSSET_original_NoMG-PV-Diesel'!U700,'OnSSET_original_NoMG-PV-Diesel'!T700,"wait")</f>
        <v>14.2688838827079</v>
      </c>
      <c r="AE701">
        <f>IF(M701='OnSSET_original_NoMG-PV-Diesel'!U700,'OnSSET_original_NoMG-PV-Diesel'!T700,"wait")</f>
        <v>14.2688838827079</v>
      </c>
      <c r="AF701">
        <f>IF(N701='OnSSET_original_NoMG-PV-Diesel'!AD700,'OnSSET_original_NoMG-PV-Diesel'!AC700,"wait")</f>
        <v>11.1004098040956</v>
      </c>
      <c r="AG701">
        <f>IF(O701='OnSSET_original_NoMG-PV-Diesel'!AD700,'OnSSET_original_NoMG-PV-Diesel'!AC700,"wait")</f>
        <v>11.1004098040956</v>
      </c>
      <c r="AH701">
        <f>IF(P701='OnSSET_original_NoMG-PV-Diesel'!AD700,'OnSSET_original_NoMG-PV-Diesel'!AC700,"wait")</f>
        <v>11.1004098040956</v>
      </c>
      <c r="AR701">
        <v>305.17099999999999</v>
      </c>
      <c r="AS701">
        <v>286.274</v>
      </c>
      <c r="AT701">
        <v>66.253</v>
      </c>
      <c r="AU701">
        <v>1.9E-2</v>
      </c>
      <c r="AV701">
        <v>49609.142979999997</v>
      </c>
      <c r="AW701">
        <v>0</v>
      </c>
      <c r="AX701">
        <v>8254.6447200000002</v>
      </c>
      <c r="AZ701">
        <f>SUMIF([1]base!$A$2:$A$169,B701,[1]base!$V$2:$V$169)</f>
        <v>0</v>
      </c>
      <c r="BA701">
        <f>SUMIF([2]s1!$A$2:$A$275,B701,[2]s1!$U$2:$U$275)</f>
        <v>0</v>
      </c>
      <c r="BB701">
        <f>SUMIF([3]s2!$A$2:$A$115,B701,[3]s2!$U$2:$U$115)</f>
        <v>0</v>
      </c>
      <c r="BC701">
        <f>SUMIF([4]s3!$A$2:$A$245,B701,[4]s3!$U$2:$U$245)</f>
        <v>0</v>
      </c>
      <c r="BD701">
        <f>SUMIF([5]s4!$A$2:$A$74,B701,[5]s4!$U$2:$U$74)</f>
        <v>0</v>
      </c>
      <c r="BF701">
        <f t="shared" si="55"/>
        <v>0</v>
      </c>
      <c r="BG701">
        <f t="shared" si="56"/>
        <v>0</v>
      </c>
      <c r="BH701">
        <f t="shared" si="57"/>
        <v>0</v>
      </c>
      <c r="BI701">
        <f t="shared" si="58"/>
        <v>0</v>
      </c>
      <c r="BJ701">
        <f t="shared" si="59"/>
        <v>0</v>
      </c>
      <c r="BL701" t="s">
        <v>114</v>
      </c>
      <c r="BM701" s="23">
        <v>72343.241290000005</v>
      </c>
      <c r="BN701" s="23">
        <v>14.268883880000001</v>
      </c>
      <c r="BP701" t="s">
        <v>186</v>
      </c>
      <c r="BQ701" s="23">
        <v>72343.241290000005</v>
      </c>
      <c r="BR701" s="23">
        <v>14.268883880000001</v>
      </c>
      <c r="BT701" t="s">
        <v>183</v>
      </c>
      <c r="BU701" s="23">
        <v>13764.62911</v>
      </c>
      <c r="BV701" s="23">
        <v>11.1004098</v>
      </c>
    </row>
    <row r="702" spans="1:74" x14ac:dyDescent="0.25">
      <c r="A702">
        <v>1</v>
      </c>
      <c r="B702" s="15">
        <v>10800</v>
      </c>
      <c r="C702" s="15">
        <v>-64.254481479999995</v>
      </c>
      <c r="D702" s="15">
        <v>-16.660474579999999</v>
      </c>
      <c r="E702" s="16">
        <v>0</v>
      </c>
      <c r="F702" s="19">
        <v>28943.102310471801</v>
      </c>
      <c r="G702" s="19">
        <v>64.814247417858425</v>
      </c>
      <c r="H702" s="16" t="str">
        <f>IF(LCOE_SensitivityScenarios!BF701&gt;'OnSSET_original_NoMG-PV-Diesel'!M701,'OnSSET_original_NoMG-PV-Diesel'!L701,LCOE_SensitivityScenarios!BG701)</f>
        <v>SA_PV</v>
      </c>
      <c r="I702" s="39" t="str">
        <f>IF(LCOE_SensitivityScenarios!BK701&gt;'OnSSET_original_NoMG-PV-Diesel'!M701,'OnSSET_original_NoMG-PV-Diesel'!L701,LCOE_SensitivityScenarios!BL701)</f>
        <v>SA_PV</v>
      </c>
      <c r="J702" s="39" t="str">
        <f>IF(LCOE_SensitivityScenarios!BP701&gt;'OnSSET_original_NoMG-PV-Diesel'!M701,'OnSSET_original_NoMG-PV-Diesel'!L701,LCOE_SensitivityScenarios!BQ701)</f>
        <v>SA_PV</v>
      </c>
      <c r="K702" s="38" t="str">
        <f>IF(LCOE_SensitivityScenarios!BU701&gt;'OnSSET_original_NoMG-PV-Diesel'!V701,'OnSSET_original_NoMG-PV-Diesel'!U701,LCOE_SensitivityScenarios!BV701)</f>
        <v>SA_PV</v>
      </c>
      <c r="L702" s="39" t="str">
        <f>IF(LCOE_SensitivityScenarios!BZ701&gt;'OnSSET_original_NoMG-PV-Diesel'!V701,'OnSSET_original_NoMG-PV-Diesel'!U701,LCOE_SensitivityScenarios!CA701)</f>
        <v>SA_PV</v>
      </c>
      <c r="M702" s="40" t="str">
        <f>IF(LCOE_SensitivityScenarios!CE701&gt;'OnSSET_original_NoMG-PV-Diesel'!V701,'OnSSET_original_NoMG-PV-Diesel'!U701,LCOE_SensitivityScenarios!CF701)</f>
        <v>SA_PV</v>
      </c>
      <c r="N702" s="39" t="str">
        <f>IF(LCOE_SensitivityScenarios!CJ701&gt;'OnSSET_original_NoMG-PV-Diesel'!AE701,'OnSSET_original_NoMG-PV-Diesel'!AD701,LCOE_SensitivityScenarios!CK701)</f>
        <v>MG_Diesel</v>
      </c>
      <c r="O702" s="39" t="str">
        <f>IF(LCOE_SensitivityScenarios!CO701&gt;'OnSSET_original_NoMG-PV-Diesel'!AE701,'OnSSET_original_NoMG-PV-Diesel'!AD701,LCOE_SensitivityScenarios!CP701)</f>
        <v>MG_Hybrid</v>
      </c>
      <c r="P702" s="40" t="str">
        <f>IF(LCOE_SensitivityScenarios!CT701&gt;'OnSSET_original_NoMG-PV-Diesel'!AE701,'OnSSET_original_NoMG-PV-Diesel'!AD701,LCOE_SensitivityScenarios!CU701)</f>
        <v>MG_Diesel</v>
      </c>
      <c r="Q702" s="38">
        <f>IF(LCOE_SensitivityScenarios!BF701&gt;'OnSSET_original_NoMG-PV-Diesel'!M701,'OnSSET_original_NoMG-PV-Diesel'!M701,LCOE_SensitivityScenarios!BF701)</f>
        <v>0.46868805353464899</v>
      </c>
      <c r="R702" s="28">
        <f>MIN('OnSSET_original_NoMG-PV-Diesel'!E701:I701,LCOE_SensitivityScenarios!BK701)</f>
        <v>0.46868805353464899</v>
      </c>
      <c r="S702" s="28">
        <f>MIN('OnSSET_original_NoMG-PV-Diesel'!E701:I701,LCOE_SensitivityScenarios!BP701)</f>
        <v>0.46868805353464899</v>
      </c>
      <c r="T702" s="27">
        <f>MIN('OnSSET_original_NoMG-PV-Diesel'!N701:R701,LCOE_SensitivityScenarios!BU701)</f>
        <v>0.46868805353464899</v>
      </c>
      <c r="U702" s="28">
        <f>MIN('OnSSET_original_NoMG-PV-Diesel'!N701:R701,LCOE_SensitivityScenarios!BZ701)</f>
        <v>0.46868805353464899</v>
      </c>
      <c r="V702" s="29">
        <f>MIN('OnSSET_original_NoMG-PV-Diesel'!N701:R701,LCOE_SensitivityScenarios!CE701)</f>
        <v>0.46868805353464899</v>
      </c>
      <c r="W702" s="28">
        <f>MIN('OnSSET_original_NoMG-PV-Diesel'!W701:AA701,LCOE_SensitivityScenarios!CJ701)</f>
        <v>0.39191739421834021</v>
      </c>
      <c r="X702" s="28">
        <f>MIN('OnSSET_original_NoMG-PV-Diesel'!W701:AA701,LCOE_SensitivityScenarios!CO701)</f>
        <v>0.38179784877126433</v>
      </c>
      <c r="Y702" s="29">
        <f>MIN('OnSSET_original_NoMG-PV-Diesel'!W701:AA701,LCOE_SensitivityScenarios!CT701)</f>
        <v>0.40049472621834026</v>
      </c>
      <c r="Z702">
        <f>IF(H702='OnSSET_original_NoMG-PV-Diesel'!L701,'OnSSET_original_NoMG-PV-Diesel'!K701,"wait")</f>
        <v>19.297209304906598</v>
      </c>
      <c r="AA702">
        <f>IF(I702='OnSSET_original_NoMG-PV-Diesel'!L701,'OnSSET_original_NoMG-PV-Diesel'!K701,"wait")</f>
        <v>19.297209304906598</v>
      </c>
      <c r="AB702">
        <f>IF(J702='OnSSET_original_NoMG-PV-Diesel'!L701,'OnSSET_original_NoMG-PV-Diesel'!K701,"wait")</f>
        <v>19.297209304906598</v>
      </c>
      <c r="AC702">
        <f>IF(K702='OnSSET_original_NoMG-PV-Diesel'!U701,'OnSSET_original_NoMG-PV-Diesel'!T701,"wait")</f>
        <v>17.767404733254601</v>
      </c>
      <c r="AD702">
        <f>IF(L702='OnSSET_original_NoMG-PV-Diesel'!U701,'OnSSET_original_NoMG-PV-Diesel'!T701,"wait")</f>
        <v>17.767404733254601</v>
      </c>
      <c r="AE702">
        <f>IF(M702='OnSSET_original_NoMG-PV-Diesel'!U701,'OnSSET_original_NoMG-PV-Diesel'!T701,"wait")</f>
        <v>17.767404733254601</v>
      </c>
      <c r="AF702">
        <f>VLOOKUP(B702,[5]s4!$A$2:$T$275,20,FALSE)</f>
        <v>6.774</v>
      </c>
      <c r="AG702" t="str">
        <f>IF(O702='OnSSET_original_NoMG-PV-Diesel'!AD701,'OnSSET_original_NoMG-PV-Diesel'!AC701,"wait")</f>
        <v>wait</v>
      </c>
      <c r="AH702" t="str">
        <f>IF(P702='OnSSET_original_NoMG-PV-Diesel'!AD701,'OnSSET_original_NoMG-PV-Diesel'!AC701,"wait")</f>
        <v>wait</v>
      </c>
      <c r="AR702">
        <v>66.775999999999996</v>
      </c>
      <c r="AS702">
        <v>66.688999999999993</v>
      </c>
      <c r="AT702">
        <v>52.271999999999998</v>
      </c>
      <c r="AU702">
        <v>33.628999999999998</v>
      </c>
      <c r="AV702">
        <v>49182.641810000001</v>
      </c>
      <c r="AW702">
        <v>0</v>
      </c>
      <c r="AX702">
        <v>8101.7809269999998</v>
      </c>
      <c r="AZ702">
        <f>SUMIF([1]base!$A$2:$A$169,B702,[1]base!$V$2:$V$169)</f>
        <v>0</v>
      </c>
      <c r="BA702">
        <f>SUMIF([2]s1!$A$2:$A$275,B702,[2]s1!$U$2:$U$275)</f>
        <v>0</v>
      </c>
      <c r="BB702">
        <f>SUMIF([3]s2!$A$2:$A$115,B702,[3]s2!$U$2:$U$115)</f>
        <v>0</v>
      </c>
      <c r="BC702">
        <f>SUMIF([4]s3!$A$2:$A$245,B702,[4]s3!$U$2:$U$245)</f>
        <v>0</v>
      </c>
      <c r="BD702">
        <f>SUMIF([5]s4!$A$2:$A$74,B702,[5]s4!$U$2:$U$74)</f>
        <v>10025.52</v>
      </c>
      <c r="BF702">
        <f t="shared" si="55"/>
        <v>0</v>
      </c>
      <c r="BG702">
        <f t="shared" si="56"/>
        <v>0</v>
      </c>
      <c r="BH702">
        <f t="shared" si="57"/>
        <v>0</v>
      </c>
      <c r="BI702">
        <f t="shared" si="58"/>
        <v>0</v>
      </c>
      <c r="BJ702">
        <f t="shared" si="59"/>
        <v>67309.942737000005</v>
      </c>
      <c r="BL702" t="s">
        <v>114</v>
      </c>
      <c r="BM702" s="23">
        <v>90080.741999999998</v>
      </c>
      <c r="BN702" s="23">
        <v>17.767404729999999</v>
      </c>
      <c r="BP702" t="s">
        <v>186</v>
      </c>
      <c r="BQ702" s="23">
        <v>90080.741999999998</v>
      </c>
      <c r="BR702" s="23">
        <v>17.767404729999999</v>
      </c>
      <c r="BT702" t="s">
        <v>183</v>
      </c>
      <c r="BU702" s="23">
        <v>16388.01928</v>
      </c>
      <c r="BV702" s="23">
        <v>13.21602845</v>
      </c>
    </row>
    <row r="703" spans="1:74" x14ac:dyDescent="0.25">
      <c r="A703">
        <v>1</v>
      </c>
      <c r="B703" s="15">
        <v>10803</v>
      </c>
      <c r="C703" s="15">
        <v>-63.969304209999997</v>
      </c>
      <c r="D703" s="15">
        <v>-16.45520376</v>
      </c>
      <c r="E703" s="16">
        <v>0</v>
      </c>
      <c r="F703" s="19">
        <v>25644.886044772898</v>
      </c>
      <c r="G703" s="19">
        <v>72.370129547029535</v>
      </c>
      <c r="H703" s="16" t="str">
        <f>IF(LCOE_SensitivityScenarios!BF702&gt;'OnSSET_original_NoMG-PV-Diesel'!M702,'OnSSET_original_NoMG-PV-Diesel'!L702,LCOE_SensitivityScenarios!BG702)</f>
        <v>SA_PV</v>
      </c>
      <c r="I703" s="39" t="str">
        <f>IF(LCOE_SensitivityScenarios!BK702&gt;'OnSSET_original_NoMG-PV-Diesel'!M702,'OnSSET_original_NoMG-PV-Diesel'!L702,LCOE_SensitivityScenarios!BL702)</f>
        <v>SA_PV</v>
      </c>
      <c r="J703" s="39" t="str">
        <f>IF(LCOE_SensitivityScenarios!BP702&gt;'OnSSET_original_NoMG-PV-Diesel'!M702,'OnSSET_original_NoMG-PV-Diesel'!L702,LCOE_SensitivityScenarios!BQ702)</f>
        <v>SA_PV</v>
      </c>
      <c r="K703" s="38" t="str">
        <f>IF(LCOE_SensitivityScenarios!BU702&gt;'OnSSET_original_NoMG-PV-Diesel'!V702,'OnSSET_original_NoMG-PV-Diesel'!U702,LCOE_SensitivityScenarios!BV702)</f>
        <v>SA_PV</v>
      </c>
      <c r="L703" s="39" t="str">
        <f>IF(LCOE_SensitivityScenarios!BZ702&gt;'OnSSET_original_NoMG-PV-Diesel'!V702,'OnSSET_original_NoMG-PV-Diesel'!U702,LCOE_SensitivityScenarios!CA702)</f>
        <v>SA_PV</v>
      </c>
      <c r="M703" s="40" t="str">
        <f>IF(LCOE_SensitivityScenarios!CE702&gt;'OnSSET_original_NoMG-PV-Diesel'!V702,'OnSSET_original_NoMG-PV-Diesel'!U702,LCOE_SensitivityScenarios!CF702)</f>
        <v>SA_PV</v>
      </c>
      <c r="N703" s="39" t="str">
        <f>IF(LCOE_SensitivityScenarios!CJ702&gt;'OnSSET_original_NoMG-PV-Diesel'!AE702,'OnSSET_original_NoMG-PV-Diesel'!AD702,LCOE_SensitivityScenarios!CK702)</f>
        <v>SA_Diesel</v>
      </c>
      <c r="O703" s="39" t="str">
        <f>IF(LCOE_SensitivityScenarios!CO702&gt;'OnSSET_original_NoMG-PV-Diesel'!AE702,'OnSSET_original_NoMG-PV-Diesel'!AD702,LCOE_SensitivityScenarios!CP702)</f>
        <v>SA_Diesel</v>
      </c>
      <c r="P703" s="40" t="str">
        <f>IF(LCOE_SensitivityScenarios!CT702&gt;'OnSSET_original_NoMG-PV-Diesel'!AE702,'OnSSET_original_NoMG-PV-Diesel'!AD702,LCOE_SensitivityScenarios!CU702)</f>
        <v>SA_Diesel</v>
      </c>
      <c r="Q703" s="38">
        <f>IF(LCOE_SensitivityScenarios!BF702&gt;'OnSSET_original_NoMG-PV-Diesel'!M702,'OnSSET_original_NoMG-PV-Diesel'!M702,LCOE_SensitivityScenarios!BF702)</f>
        <v>0.52675620597783501</v>
      </c>
      <c r="R703" s="28">
        <f>MIN('OnSSET_original_NoMG-PV-Diesel'!E702:I702,LCOE_SensitivityScenarios!BK702)</f>
        <v>0.52675620597783501</v>
      </c>
      <c r="S703" s="28">
        <f>MIN('OnSSET_original_NoMG-PV-Diesel'!E702:I702,LCOE_SensitivityScenarios!BP702)</f>
        <v>0.52675620597783501</v>
      </c>
      <c r="T703" s="27">
        <f>MIN('OnSSET_original_NoMG-PV-Diesel'!N702:R702,LCOE_SensitivityScenarios!BU702)</f>
        <v>0.52675620597783501</v>
      </c>
      <c r="U703" s="28">
        <f>MIN('OnSSET_original_NoMG-PV-Diesel'!N702:R702,LCOE_SensitivityScenarios!BZ702)</f>
        <v>0.52675620597783501</v>
      </c>
      <c r="V703" s="29">
        <f>MIN('OnSSET_original_NoMG-PV-Diesel'!N702:R702,LCOE_SensitivityScenarios!CE702)</f>
        <v>0.52675620597783501</v>
      </c>
      <c r="W703" s="28">
        <f>MIN('OnSSET_original_NoMG-PV-Diesel'!W702:AA702,LCOE_SensitivityScenarios!CJ702)</f>
        <v>0.27838332455308801</v>
      </c>
      <c r="X703" s="28">
        <f>MIN('OnSSET_original_NoMG-PV-Diesel'!W702:AA702,LCOE_SensitivityScenarios!CO702)</f>
        <v>0.27838332455308801</v>
      </c>
      <c r="Y703" s="29">
        <f>MIN('OnSSET_original_NoMG-PV-Diesel'!W702:AA702,LCOE_SensitivityScenarios!CT702)</f>
        <v>0.27838332455308801</v>
      </c>
      <c r="Z703">
        <f>IF(H703='OnSSET_original_NoMG-PV-Diesel'!L702,'OnSSET_original_NoMG-PV-Diesel'!K702,"wait")</f>
        <v>8.8529618967122303</v>
      </c>
      <c r="AA703">
        <f>IF(I703='OnSSET_original_NoMG-PV-Diesel'!L702,'OnSSET_original_NoMG-PV-Diesel'!K702,"wait")</f>
        <v>8.8529618967122303</v>
      </c>
      <c r="AB703">
        <f>IF(J703='OnSSET_original_NoMG-PV-Diesel'!L702,'OnSSET_original_NoMG-PV-Diesel'!K702,"wait")</f>
        <v>8.8529618967122303</v>
      </c>
      <c r="AC703">
        <f>IF(K703='OnSSET_original_NoMG-PV-Diesel'!U702,'OnSSET_original_NoMG-PV-Diesel'!T702,"wait")</f>
        <v>15.5197809518112</v>
      </c>
      <c r="AD703">
        <f>IF(L703='OnSSET_original_NoMG-PV-Diesel'!U702,'OnSSET_original_NoMG-PV-Diesel'!T702,"wait")</f>
        <v>15.5197809518112</v>
      </c>
      <c r="AE703">
        <f>IF(M703='OnSSET_original_NoMG-PV-Diesel'!U702,'OnSSET_original_NoMG-PV-Diesel'!T702,"wait")</f>
        <v>15.5197809518112</v>
      </c>
      <c r="AF703">
        <f>IF(N703='OnSSET_original_NoMG-PV-Diesel'!AD702,'OnSSET_original_NoMG-PV-Diesel'!AC702,"wait")</f>
        <v>11.7099936277501</v>
      </c>
      <c r="AG703">
        <f>IF(O703='OnSSET_original_NoMG-PV-Diesel'!AD702,'OnSSET_original_NoMG-PV-Diesel'!AC702,"wait")</f>
        <v>11.7099936277501</v>
      </c>
      <c r="AH703">
        <f>IF(P703='OnSSET_original_NoMG-PV-Diesel'!AD702,'OnSSET_original_NoMG-PV-Diesel'!AC702,"wait")</f>
        <v>11.7099936277501</v>
      </c>
      <c r="AR703">
        <v>96.212999999999994</v>
      </c>
      <c r="AS703">
        <v>96.411000000000001</v>
      </c>
      <c r="AT703">
        <v>12.743</v>
      </c>
      <c r="AU703">
        <v>8.8179999999999996</v>
      </c>
      <c r="AV703">
        <v>55961.370519999997</v>
      </c>
      <c r="AW703">
        <v>0</v>
      </c>
      <c r="AX703">
        <v>10700.46537</v>
      </c>
      <c r="AZ703">
        <f>SUMIF([1]base!$A$2:$A$169,B703,[1]base!$V$2:$V$169)</f>
        <v>0</v>
      </c>
      <c r="BA703">
        <f>SUMIF([2]s1!$A$2:$A$275,B703,[2]s1!$U$2:$U$275)</f>
        <v>0</v>
      </c>
      <c r="BB703">
        <f>SUMIF([3]s2!$A$2:$A$115,B703,[3]s2!$U$2:$U$115)</f>
        <v>0</v>
      </c>
      <c r="BC703">
        <f>SUMIF([4]s3!$A$2:$A$245,B703,[4]s3!$U$2:$U$245)</f>
        <v>0</v>
      </c>
      <c r="BD703">
        <f>SUMIF([5]s4!$A$2:$A$74,B703,[5]s4!$U$2:$U$74)</f>
        <v>0</v>
      </c>
      <c r="BF703">
        <f t="shared" si="55"/>
        <v>0</v>
      </c>
      <c r="BG703">
        <f t="shared" si="56"/>
        <v>0</v>
      </c>
      <c r="BH703">
        <f t="shared" si="57"/>
        <v>0</v>
      </c>
      <c r="BI703">
        <f t="shared" si="58"/>
        <v>0</v>
      </c>
      <c r="BJ703">
        <f t="shared" si="59"/>
        <v>0</v>
      </c>
      <c r="BL703" t="s">
        <v>114</v>
      </c>
      <c r="BM703" s="23">
        <v>89704.333899999998</v>
      </c>
      <c r="BN703" s="23">
        <v>15.519780949999999</v>
      </c>
      <c r="BP703" t="s">
        <v>186</v>
      </c>
      <c r="BQ703" s="23">
        <v>89704.333899999998</v>
      </c>
      <c r="BR703" s="23">
        <v>15.519780949999999</v>
      </c>
      <c r="BT703" t="s">
        <v>183</v>
      </c>
      <c r="BU703" s="23">
        <v>14520.519689999999</v>
      </c>
      <c r="BV703" s="23">
        <v>11.70999363</v>
      </c>
    </row>
    <row r="704" spans="1:74" x14ac:dyDescent="0.25">
      <c r="A704">
        <v>1</v>
      </c>
      <c r="B704" s="15">
        <v>10806</v>
      </c>
      <c r="C704" s="15">
        <v>-63.008575360000002</v>
      </c>
      <c r="D704" s="15">
        <v>-16.43088878</v>
      </c>
      <c r="E704" s="16">
        <v>0</v>
      </c>
      <c r="F704" s="19">
        <v>18885.040333055898</v>
      </c>
      <c r="G704" s="19">
        <v>64.666411602725148</v>
      </c>
      <c r="H704" s="16" t="str">
        <f>IF(LCOE_SensitivityScenarios!BF703&gt;'OnSSET_original_NoMG-PV-Diesel'!M703,'OnSSET_original_NoMG-PV-Diesel'!L703,LCOE_SensitivityScenarios!BG703)</f>
        <v>SA_PV</v>
      </c>
      <c r="I704" s="39" t="str">
        <f>IF(LCOE_SensitivityScenarios!BK703&gt;'OnSSET_original_NoMG-PV-Diesel'!M703,'OnSSET_original_NoMG-PV-Diesel'!L703,LCOE_SensitivityScenarios!BL703)</f>
        <v>SA_PV</v>
      </c>
      <c r="J704" s="39" t="str">
        <f>IF(LCOE_SensitivityScenarios!BP703&gt;'OnSSET_original_NoMG-PV-Diesel'!M703,'OnSSET_original_NoMG-PV-Diesel'!L703,LCOE_SensitivityScenarios!BQ703)</f>
        <v>SA_PV</v>
      </c>
      <c r="K704" s="38" t="str">
        <f>IF(LCOE_SensitivityScenarios!BU703&gt;'OnSSET_original_NoMG-PV-Diesel'!V703,'OnSSET_original_NoMG-PV-Diesel'!U703,LCOE_SensitivityScenarios!BV703)</f>
        <v>SA_Diesel</v>
      </c>
      <c r="L704" s="39" t="str">
        <f>IF(LCOE_SensitivityScenarios!BZ703&gt;'OnSSET_original_NoMG-PV-Diesel'!V703,'OnSSET_original_NoMG-PV-Diesel'!U703,LCOE_SensitivityScenarios!CA703)</f>
        <v>SA_Diesel</v>
      </c>
      <c r="M704" s="40" t="str">
        <f>IF(LCOE_SensitivityScenarios!CE703&gt;'OnSSET_original_NoMG-PV-Diesel'!V703,'OnSSET_original_NoMG-PV-Diesel'!U703,LCOE_SensitivityScenarios!CF703)</f>
        <v>SA_Diesel</v>
      </c>
      <c r="N704" s="39" t="str">
        <f>IF(LCOE_SensitivityScenarios!CJ703&gt;'OnSSET_original_NoMG-PV-Diesel'!AE703,'OnSSET_original_NoMG-PV-Diesel'!AD703,LCOE_SensitivityScenarios!CK703)</f>
        <v>SA_Diesel</v>
      </c>
      <c r="O704" s="39" t="str">
        <f>IF(LCOE_SensitivityScenarios!CO703&gt;'OnSSET_original_NoMG-PV-Diesel'!AE703,'OnSSET_original_NoMG-PV-Diesel'!AD703,LCOE_SensitivityScenarios!CP703)</f>
        <v>SA_Diesel</v>
      </c>
      <c r="P704" s="40" t="str">
        <f>IF(LCOE_SensitivityScenarios!CT703&gt;'OnSSET_original_NoMG-PV-Diesel'!AE703,'OnSSET_original_NoMG-PV-Diesel'!AD703,LCOE_SensitivityScenarios!CU703)</f>
        <v>SA_Diesel</v>
      </c>
      <c r="Q704" s="38">
        <f>IF(LCOE_SensitivityScenarios!BF703&gt;'OnSSET_original_NoMG-PV-Diesel'!M703,'OnSSET_original_NoMG-PV-Diesel'!M703,LCOE_SensitivityScenarios!BF703)</f>
        <v>0.51525007681156398</v>
      </c>
      <c r="R704" s="28">
        <f>MIN('OnSSET_original_NoMG-PV-Diesel'!E703:I703,LCOE_SensitivityScenarios!BK703)</f>
        <v>0.51525007681156398</v>
      </c>
      <c r="S704" s="28">
        <f>MIN('OnSSET_original_NoMG-PV-Diesel'!E703:I703,LCOE_SensitivityScenarios!BP703)</f>
        <v>0.51525007681156398</v>
      </c>
      <c r="T704" s="27">
        <f>MIN('OnSSET_original_NoMG-PV-Diesel'!N703:R703,LCOE_SensitivityScenarios!BU703)</f>
        <v>0.47916334655878001</v>
      </c>
      <c r="U704" s="28">
        <f>MIN('OnSSET_original_NoMG-PV-Diesel'!N703:R703,LCOE_SensitivityScenarios!BZ703)</f>
        <v>0.47916334655878001</v>
      </c>
      <c r="V704" s="29">
        <f>MIN('OnSSET_original_NoMG-PV-Diesel'!N703:R703,LCOE_SensitivityScenarios!CE703)</f>
        <v>0.47916334655878001</v>
      </c>
      <c r="W704" s="28">
        <f>MIN('OnSSET_original_NoMG-PV-Diesel'!W703:AA703,LCOE_SensitivityScenarios!CJ703)</f>
        <v>0.236149129606983</v>
      </c>
      <c r="X704" s="28">
        <f>MIN('OnSSET_original_NoMG-PV-Diesel'!W703:AA703,LCOE_SensitivityScenarios!CO703)</f>
        <v>0.236149129606983</v>
      </c>
      <c r="Y704" s="29">
        <f>MIN('OnSSET_original_NoMG-PV-Diesel'!W703:AA703,LCOE_SensitivityScenarios!CT703)</f>
        <v>0.236149129606983</v>
      </c>
      <c r="Z704">
        <f>IF(H704='OnSSET_original_NoMG-PV-Diesel'!L703,'OnSSET_original_NoMG-PV-Diesel'!K703,"wait")</f>
        <v>13.588701711322299</v>
      </c>
      <c r="AA704">
        <f>IF(I704='OnSSET_original_NoMG-PV-Diesel'!L703,'OnSSET_original_NoMG-PV-Diesel'!K703,"wait")</f>
        <v>13.588701711322299</v>
      </c>
      <c r="AB704">
        <f>IF(J704='OnSSET_original_NoMG-PV-Diesel'!L703,'OnSSET_original_NoMG-PV-Diesel'!K703,"wait")</f>
        <v>13.588701711322299</v>
      </c>
      <c r="AC704">
        <f>IF(K704='OnSSET_original_NoMG-PV-Diesel'!U703,'OnSSET_original_NoMG-PV-Diesel'!T703,"wait")</f>
        <v>8.62330608815342</v>
      </c>
      <c r="AD704">
        <f>IF(L704='OnSSET_original_NoMG-PV-Diesel'!U703,'OnSSET_original_NoMG-PV-Diesel'!T703,"wait")</f>
        <v>8.62330608815342</v>
      </c>
      <c r="AE704">
        <f>IF(M704='OnSSET_original_NoMG-PV-Diesel'!U703,'OnSSET_original_NoMG-PV-Diesel'!T703,"wait")</f>
        <v>8.62330608815342</v>
      </c>
      <c r="AF704">
        <f>IF(N704='OnSSET_original_NoMG-PV-Diesel'!AD703,'OnSSET_original_NoMG-PV-Diesel'!AC703,"wait")</f>
        <v>8.62330608815342</v>
      </c>
      <c r="AG704">
        <f>IF(O704='OnSSET_original_NoMG-PV-Diesel'!AD703,'OnSSET_original_NoMG-PV-Diesel'!AC703,"wait")</f>
        <v>8.62330608815342</v>
      </c>
      <c r="AH704">
        <f>IF(P704='OnSSET_original_NoMG-PV-Diesel'!AD703,'OnSSET_original_NoMG-PV-Diesel'!AC703,"wait")</f>
        <v>8.62330608815342</v>
      </c>
      <c r="AR704">
        <v>107.694</v>
      </c>
      <c r="AS704">
        <v>82.656000000000006</v>
      </c>
      <c r="AT704">
        <v>15.495999999999899</v>
      </c>
      <c r="AU704">
        <v>5.9349999999999996</v>
      </c>
      <c r="AV704">
        <v>52888.034330000002</v>
      </c>
      <c r="AW704">
        <v>0</v>
      </c>
      <c r="AX704">
        <v>9477.5550449999992</v>
      </c>
      <c r="AZ704">
        <f>SUMIF([1]base!$A$2:$A$169,B704,[1]base!$V$2:$V$169)</f>
        <v>0</v>
      </c>
      <c r="BA704">
        <f>SUMIF([2]s1!$A$2:$A$275,B704,[2]s1!$U$2:$U$275)</f>
        <v>0</v>
      </c>
      <c r="BB704">
        <f>SUMIF([3]s2!$A$2:$A$115,B704,[3]s2!$U$2:$U$115)</f>
        <v>0</v>
      </c>
      <c r="BC704">
        <f>SUMIF([4]s3!$A$2:$A$245,B704,[4]s3!$U$2:$U$245)</f>
        <v>0</v>
      </c>
      <c r="BD704">
        <f>SUMIF([5]s4!$A$2:$A$74,B704,[5]s4!$U$2:$U$74)</f>
        <v>0</v>
      </c>
      <c r="BF704">
        <f t="shared" si="55"/>
        <v>0</v>
      </c>
      <c r="BG704">
        <f t="shared" si="56"/>
        <v>0</v>
      </c>
      <c r="BH704">
        <f t="shared" si="57"/>
        <v>0</v>
      </c>
      <c r="BI704">
        <f t="shared" si="58"/>
        <v>0</v>
      </c>
      <c r="BJ704">
        <f t="shared" si="59"/>
        <v>0</v>
      </c>
      <c r="BL704" t="s">
        <v>114</v>
      </c>
      <c r="BM704" s="23">
        <v>64615.836810000001</v>
      </c>
      <c r="BN704" s="23">
        <v>11.17921052</v>
      </c>
      <c r="BP704" t="s">
        <v>183</v>
      </c>
      <c r="BQ704" s="23">
        <v>10692.99351</v>
      </c>
      <c r="BR704" s="23">
        <v>8.6233060879999996</v>
      </c>
      <c r="BT704" t="s">
        <v>183</v>
      </c>
      <c r="BU704" s="23">
        <v>10692.99351</v>
      </c>
      <c r="BV704" s="23">
        <v>8.6233060879999996</v>
      </c>
    </row>
    <row r="705" spans="1:74" x14ac:dyDescent="0.25">
      <c r="A705">
        <v>1</v>
      </c>
      <c r="B705" s="15">
        <v>10811</v>
      </c>
      <c r="C705" s="15">
        <v>-64.564156789999998</v>
      </c>
      <c r="D705" s="15">
        <v>-18.107832179999999</v>
      </c>
      <c r="E705" s="16">
        <v>1</v>
      </c>
      <c r="F705" s="19">
        <v>41927.946034718101</v>
      </c>
      <c r="G705" s="19">
        <v>68.128122948147308</v>
      </c>
      <c r="H705" s="16" t="str">
        <f>IF(LCOE_SensitivityScenarios!BF704&gt;'OnSSET_original_NoMG-PV-Diesel'!M704,'OnSSET_original_NoMG-PV-Diesel'!L704,LCOE_SensitivityScenarios!BG704)</f>
        <v>Grid_extension</v>
      </c>
      <c r="I705" s="39" t="str">
        <f>IF(LCOE_SensitivityScenarios!BK704&gt;'OnSSET_original_NoMG-PV-Diesel'!M704,'OnSSET_original_NoMG-PV-Diesel'!L704,LCOE_SensitivityScenarios!BL704)</f>
        <v>Grid_extension</v>
      </c>
      <c r="J705" s="39" t="str">
        <f>IF(LCOE_SensitivityScenarios!BP704&gt;'OnSSET_original_NoMG-PV-Diesel'!M704,'OnSSET_original_NoMG-PV-Diesel'!L704,LCOE_SensitivityScenarios!BQ704)</f>
        <v>Grid_extension</v>
      </c>
      <c r="K705" s="38" t="str">
        <f>IF(LCOE_SensitivityScenarios!BU704&gt;'OnSSET_original_NoMG-PV-Diesel'!V704,'OnSSET_original_NoMG-PV-Diesel'!U704,LCOE_SensitivityScenarios!BV704)</f>
        <v>Grid_extension</v>
      </c>
      <c r="L705" s="39" t="str">
        <f>IF(LCOE_SensitivityScenarios!BZ704&gt;'OnSSET_original_NoMG-PV-Diesel'!V704,'OnSSET_original_NoMG-PV-Diesel'!U704,LCOE_SensitivityScenarios!CA704)</f>
        <v>MG_Hybrid</v>
      </c>
      <c r="M705" s="40" t="str">
        <f>IF(LCOE_SensitivityScenarios!CE704&gt;'OnSSET_original_NoMG-PV-Diesel'!V704,'OnSSET_original_NoMG-PV-Diesel'!U704,LCOE_SensitivityScenarios!CF704)</f>
        <v>Grid_extension</v>
      </c>
      <c r="N705" s="39" t="str">
        <f>IF(LCOE_SensitivityScenarios!CJ704&gt;'OnSSET_original_NoMG-PV-Diesel'!AE704,'OnSSET_original_NoMG-PV-Diesel'!AD704,LCOE_SensitivityScenarios!CK704)</f>
        <v>SA_Diesel</v>
      </c>
      <c r="O705" s="39" t="str">
        <f>IF(LCOE_SensitivityScenarios!CO704&gt;'OnSSET_original_NoMG-PV-Diesel'!AE704,'OnSSET_original_NoMG-PV-Diesel'!AD704,LCOE_SensitivityScenarios!CP704)</f>
        <v>SA_Diesel</v>
      </c>
      <c r="P705" s="40" t="str">
        <f>IF(LCOE_SensitivityScenarios!CT704&gt;'OnSSET_original_NoMG-PV-Diesel'!AE704,'OnSSET_original_NoMG-PV-Diesel'!AD704,LCOE_SensitivityScenarios!CU704)</f>
        <v>SA_Diesel</v>
      </c>
      <c r="Q705" s="38">
        <f>IF(LCOE_SensitivityScenarios!BF704&gt;'OnSSET_original_NoMG-PV-Diesel'!M704,'OnSSET_original_NoMG-PV-Diesel'!M704,LCOE_SensitivityScenarios!BF704)</f>
        <v>0.267861135700732</v>
      </c>
      <c r="R705" s="28">
        <f>MIN('OnSSET_original_NoMG-PV-Diesel'!E704:I704,LCOE_SensitivityScenarios!BK704)</f>
        <v>0.267861135700732</v>
      </c>
      <c r="S705" s="28">
        <f>MIN('OnSSET_original_NoMG-PV-Diesel'!E704:I704,LCOE_SensitivityScenarios!BP704)</f>
        <v>0.267861135700732</v>
      </c>
      <c r="T705" s="27">
        <f>MIN('OnSSET_original_NoMG-PV-Diesel'!N704:R704,LCOE_SensitivityScenarios!BU704)</f>
        <v>0.267861135700732</v>
      </c>
      <c r="U705" s="28">
        <f>MIN('OnSSET_original_NoMG-PV-Diesel'!N704:R704,LCOE_SensitivityScenarios!BZ704)</f>
        <v>0.26483287953461065</v>
      </c>
      <c r="V705" s="29">
        <f>MIN('OnSSET_original_NoMG-PV-Diesel'!N704:R704,LCOE_SensitivityScenarios!CE704)</f>
        <v>0.267861135700732</v>
      </c>
      <c r="W705" s="28">
        <f>MIN('OnSSET_original_NoMG-PV-Diesel'!W704:AA704,LCOE_SensitivityScenarios!CJ704)</f>
        <v>0.18788147824000501</v>
      </c>
      <c r="X705" s="28">
        <f>MIN('OnSSET_original_NoMG-PV-Diesel'!W704:AA704,LCOE_SensitivityScenarios!CO704)</f>
        <v>0.18788147824000501</v>
      </c>
      <c r="Y705" s="29">
        <f>MIN('OnSSET_original_NoMG-PV-Diesel'!W704:AA704,LCOE_SensitivityScenarios!CT704)</f>
        <v>0.18788147824000501</v>
      </c>
      <c r="Z705">
        <f>IF(H705='OnSSET_original_NoMG-PV-Diesel'!L704,'OnSSET_original_NoMG-PV-Diesel'!K704,"wait")</f>
        <v>14.9648448913554</v>
      </c>
      <c r="AA705">
        <f>IF(I705='OnSSET_original_NoMG-PV-Diesel'!L704,'OnSSET_original_NoMG-PV-Diesel'!K704,"wait")</f>
        <v>14.9648448913554</v>
      </c>
      <c r="AB705">
        <f>IF(J705='OnSSET_original_NoMG-PV-Diesel'!L704,'OnSSET_original_NoMG-PV-Diesel'!K704,"wait")</f>
        <v>14.9648448913554</v>
      </c>
      <c r="AC705">
        <f>IF(K705='OnSSET_original_NoMG-PV-Diesel'!U704,'OnSSET_original_NoMG-PV-Diesel'!T704,"wait")</f>
        <v>11.0623106411309</v>
      </c>
      <c r="AD705" t="str">
        <f>IF(L705='OnSSET_original_NoMG-PV-Diesel'!U704,'OnSSET_original_NoMG-PV-Diesel'!T704,"wait")</f>
        <v>wait</v>
      </c>
      <c r="AE705">
        <f>IF(M705='OnSSET_original_NoMG-PV-Diesel'!U704,'OnSSET_original_NoMG-PV-Diesel'!T704,"wait")</f>
        <v>11.0623106411309</v>
      </c>
      <c r="AF705">
        <f>IF(N705='OnSSET_original_NoMG-PV-Diesel'!AD704,'OnSSET_original_NoMG-PV-Diesel'!AC704,"wait")</f>
        <v>19.145180837770798</v>
      </c>
      <c r="AG705">
        <f>IF(O705='OnSSET_original_NoMG-PV-Diesel'!AD704,'OnSSET_original_NoMG-PV-Diesel'!AC704,"wait")</f>
        <v>19.145180837770798</v>
      </c>
      <c r="AH705">
        <f>IF(P705='OnSSET_original_NoMG-PV-Diesel'!AD704,'OnSSET_original_NoMG-PV-Diesel'!AC704,"wait")</f>
        <v>19.145180837770798</v>
      </c>
      <c r="AR705" s="23">
        <v>71.266000000000005</v>
      </c>
      <c r="AS705" s="23">
        <v>73.093999999999994</v>
      </c>
      <c r="AT705" s="23">
        <v>1.39999999999999E-2</v>
      </c>
      <c r="AU705" s="23">
        <v>1.39999999999999E-2</v>
      </c>
      <c r="AV705" s="23">
        <v>12843.90468</v>
      </c>
      <c r="AW705" s="23">
        <v>23119.028419999999</v>
      </c>
      <c r="AX705" s="23">
        <v>8516.0153690000006</v>
      </c>
      <c r="AZ705">
        <f>SUMIF([1]base!$A$2:$A$169,B705,[1]base!$V$2:$V$169)</f>
        <v>0</v>
      </c>
      <c r="BA705">
        <f>SUMIF([2]s1!$A$2:$A$275,B705,[2]s1!$U$2:$U$275)</f>
        <v>0</v>
      </c>
      <c r="BB705">
        <f>SUMIF([3]s2!$A$2:$A$115,B705,[3]s2!$U$2:$U$115)</f>
        <v>0</v>
      </c>
      <c r="BC705">
        <f>SUMIF([4]s3!$A$2:$A$245,B705,[4]s3!$U$2:$U$245)</f>
        <v>0</v>
      </c>
      <c r="BD705">
        <f>SUMIF([5]s4!$A$2:$A$74,B705,[5]s4!$U$2:$U$74)</f>
        <v>0</v>
      </c>
      <c r="BF705">
        <f t="shared" si="55"/>
        <v>0</v>
      </c>
      <c r="BG705">
        <f t="shared" si="56"/>
        <v>0</v>
      </c>
      <c r="BH705">
        <f t="shared" si="57"/>
        <v>0</v>
      </c>
      <c r="BI705">
        <f t="shared" si="58"/>
        <v>0</v>
      </c>
      <c r="BJ705">
        <f t="shared" si="59"/>
        <v>0</v>
      </c>
      <c r="BL705" t="s">
        <v>115</v>
      </c>
      <c r="BM705" s="23">
        <v>63528.2474</v>
      </c>
      <c r="BN705" s="23">
        <v>11.06231064</v>
      </c>
      <c r="BP705" t="s">
        <v>185</v>
      </c>
      <c r="BQ705" s="23">
        <v>63528.2474</v>
      </c>
      <c r="BR705" s="23">
        <v>11.06231064</v>
      </c>
      <c r="BT705" t="s">
        <v>183</v>
      </c>
      <c r="BU705" s="23">
        <v>23740.232840000001</v>
      </c>
      <c r="BV705" s="23">
        <v>19.145180839999998</v>
      </c>
    </row>
    <row r="706" spans="1:74" x14ac:dyDescent="0.25">
      <c r="A706">
        <v>1</v>
      </c>
      <c r="B706" s="15">
        <v>10829</v>
      </c>
      <c r="C706" s="15">
        <v>-64.301389979999996</v>
      </c>
      <c r="D706" s="15">
        <v>-16.528425370000001</v>
      </c>
      <c r="E706" s="16">
        <v>0</v>
      </c>
      <c r="F706" s="19">
        <v>37143.498038633297</v>
      </c>
      <c r="G706" s="19">
        <v>83.177948445757735</v>
      </c>
      <c r="H706" s="16" t="str">
        <f>IF(LCOE_SensitivityScenarios!BF705&gt;'OnSSET_original_NoMG-PV-Diesel'!M705,'OnSSET_original_NoMG-PV-Diesel'!L705,LCOE_SensitivityScenarios!BG705)</f>
        <v>SA_PV</v>
      </c>
      <c r="I706" s="39" t="str">
        <f>IF(LCOE_SensitivityScenarios!BK705&gt;'OnSSET_original_NoMG-PV-Diesel'!M705,'OnSSET_original_NoMG-PV-Diesel'!L705,LCOE_SensitivityScenarios!BL705)</f>
        <v>SA_PV</v>
      </c>
      <c r="J706" s="39" t="str">
        <f>IF(LCOE_SensitivityScenarios!BP705&gt;'OnSSET_original_NoMG-PV-Diesel'!M705,'OnSSET_original_NoMG-PV-Diesel'!L705,LCOE_SensitivityScenarios!BQ705)</f>
        <v>SA_PV</v>
      </c>
      <c r="K706" s="38" t="str">
        <f>IF(LCOE_SensitivityScenarios!BU705&gt;'OnSSET_original_NoMG-PV-Diesel'!V705,'OnSSET_original_NoMG-PV-Diesel'!U705,LCOE_SensitivityScenarios!BV705)</f>
        <v>SA_PV</v>
      </c>
      <c r="L706" s="39" t="str">
        <f>IF(LCOE_SensitivityScenarios!BZ705&gt;'OnSSET_original_NoMG-PV-Diesel'!V705,'OnSSET_original_NoMG-PV-Diesel'!U705,LCOE_SensitivityScenarios!CA705)</f>
        <v>MG_Hybrid</v>
      </c>
      <c r="M706" s="40" t="str">
        <f>IF(LCOE_SensitivityScenarios!CE705&gt;'OnSSET_original_NoMG-PV-Diesel'!V705,'OnSSET_original_NoMG-PV-Diesel'!U705,LCOE_SensitivityScenarios!CF705)</f>
        <v>SA_PV</v>
      </c>
      <c r="N706" s="39" t="str">
        <f>IF(LCOE_SensitivityScenarios!CJ705&gt;'OnSSET_original_NoMG-PV-Diesel'!AE705,'OnSSET_original_NoMG-PV-Diesel'!AD705,LCOE_SensitivityScenarios!CK705)</f>
        <v>MG_Diesel</v>
      </c>
      <c r="O706" s="39" t="str">
        <f>IF(LCOE_SensitivityScenarios!CO705&gt;'OnSSET_original_NoMG-PV-Diesel'!AE705,'OnSSET_original_NoMG-PV-Diesel'!AD705,LCOE_SensitivityScenarios!CP705)</f>
        <v>MG_Hybrid</v>
      </c>
      <c r="P706" s="40" t="str">
        <f>IF(LCOE_SensitivityScenarios!CT705&gt;'OnSSET_original_NoMG-PV-Diesel'!AE705,'OnSSET_original_NoMG-PV-Diesel'!AD705,LCOE_SensitivityScenarios!CU705)</f>
        <v>MG_Diesel</v>
      </c>
      <c r="Q706" s="38">
        <f>IF(LCOE_SensitivityScenarios!BF705&gt;'OnSSET_original_NoMG-PV-Diesel'!M705,'OnSSET_original_NoMG-PV-Diesel'!M705,LCOE_SensitivityScenarios!BF705)</f>
        <v>0.46791250794137701</v>
      </c>
      <c r="R706" s="28">
        <f>MIN('OnSSET_original_NoMG-PV-Diesel'!E705:I705,LCOE_SensitivityScenarios!BK705)</f>
        <v>0.46791250794137701</v>
      </c>
      <c r="S706" s="28">
        <f>MIN('OnSSET_original_NoMG-PV-Diesel'!E705:I705,LCOE_SensitivityScenarios!BP705)</f>
        <v>0.46791250794137701</v>
      </c>
      <c r="T706" s="27">
        <f>MIN('OnSSET_original_NoMG-PV-Diesel'!N705:R705,LCOE_SensitivityScenarios!BU705)</f>
        <v>0.46791250794137701</v>
      </c>
      <c r="U706" s="28">
        <f>MIN('OnSSET_original_NoMG-PV-Diesel'!N705:R705,LCOE_SensitivityScenarios!BZ705)</f>
        <v>0.45969071120841165</v>
      </c>
      <c r="V706" s="29">
        <f>MIN('OnSSET_original_NoMG-PV-Diesel'!N705:R705,LCOE_SensitivityScenarios!CE705)</f>
        <v>0.46791250794137701</v>
      </c>
      <c r="W706" s="28">
        <f>MIN('OnSSET_original_NoMG-PV-Diesel'!W705:AA705,LCOE_SensitivityScenarios!CJ705)</f>
        <v>0.37137353415863017</v>
      </c>
      <c r="X706" s="28">
        <f>MIN('OnSSET_original_NoMG-PV-Diesel'!W705:AA705,LCOE_SensitivityScenarios!CO705)</f>
        <v>0.36167145803422901</v>
      </c>
      <c r="Y706" s="29">
        <f>MIN('OnSSET_original_NoMG-PV-Diesel'!W705:AA705,LCOE_SensitivityScenarios!CT705)</f>
        <v>0.37995086615863016</v>
      </c>
      <c r="Z706">
        <f>IF(H706='OnSSET_original_NoMG-PV-Diesel'!L705,'OnSSET_original_NoMG-PV-Diesel'!K705,"wait")</f>
        <v>13.8539803946049</v>
      </c>
      <c r="AA706">
        <f>IF(I706='OnSSET_original_NoMG-PV-Diesel'!L705,'OnSSET_original_NoMG-PV-Diesel'!K705,"wait")</f>
        <v>13.8539803946049</v>
      </c>
      <c r="AB706">
        <f>IF(J706='OnSSET_original_NoMG-PV-Diesel'!L705,'OnSSET_original_NoMG-PV-Diesel'!K705,"wait")</f>
        <v>13.8539803946049</v>
      </c>
      <c r="AC706">
        <f>IF(K706='OnSSET_original_NoMG-PV-Diesel'!U705,'OnSSET_original_NoMG-PV-Diesel'!T705,"wait")</f>
        <v>22.763680847357499</v>
      </c>
      <c r="AD706" t="str">
        <f>IF(L706='OnSSET_original_NoMG-PV-Diesel'!U705,'OnSSET_original_NoMG-PV-Diesel'!T705,"wait")</f>
        <v>wait</v>
      </c>
      <c r="AE706">
        <f>IF(M706='OnSSET_original_NoMG-PV-Diesel'!U705,'OnSSET_original_NoMG-PV-Diesel'!T705,"wait")</f>
        <v>22.763680847357499</v>
      </c>
      <c r="AF706">
        <f>VLOOKUP(B706,[5]s4!$A$2:$T$275,20,FALSE)</f>
        <v>8.6210000000000004</v>
      </c>
      <c r="AG706" t="str">
        <f>IF(O706='OnSSET_original_NoMG-PV-Diesel'!AD705,'OnSSET_original_NoMG-PV-Diesel'!AC705,"wait")</f>
        <v>wait</v>
      </c>
      <c r="AH706" t="str">
        <f>IF(P706='OnSSET_original_NoMG-PV-Diesel'!AD705,'OnSSET_original_NoMG-PV-Diesel'!AC705,"wait")</f>
        <v>wait</v>
      </c>
      <c r="AR706">
        <v>80.67</v>
      </c>
      <c r="AS706">
        <v>80.52</v>
      </c>
      <c r="AT706">
        <v>49.911000000000001</v>
      </c>
      <c r="AU706">
        <v>42.505000000000003</v>
      </c>
      <c r="AV706">
        <v>58863.556859999997</v>
      </c>
      <c r="AW706">
        <v>0</v>
      </c>
      <c r="AX706">
        <v>11923.375700000001</v>
      </c>
      <c r="AZ706">
        <f>SUMIF([1]base!$A$2:$A$169,B706,[1]base!$V$2:$V$169)</f>
        <v>0</v>
      </c>
      <c r="BA706">
        <f>SUMIF([2]s1!$A$2:$A$275,B706,[2]s1!$U$2:$U$275)</f>
        <v>0</v>
      </c>
      <c r="BB706">
        <f>SUMIF([3]s2!$A$2:$A$115,B706,[3]s2!$U$2:$U$115)</f>
        <v>0</v>
      </c>
      <c r="BC706">
        <f>SUMIF([4]s3!$A$2:$A$245,B706,[4]s3!$U$2:$U$245)</f>
        <v>0</v>
      </c>
      <c r="BD706">
        <f>SUMIF([5]s4!$A$2:$A$74,B706,[5]s4!$U$2:$U$74)</f>
        <v>12759.08</v>
      </c>
      <c r="BF706">
        <f t="shared" si="55"/>
        <v>0</v>
      </c>
      <c r="BG706">
        <f t="shared" si="56"/>
        <v>0</v>
      </c>
      <c r="BH706">
        <f t="shared" si="57"/>
        <v>0</v>
      </c>
      <c r="BI706">
        <f t="shared" si="58"/>
        <v>0</v>
      </c>
      <c r="BJ706">
        <f t="shared" si="59"/>
        <v>83546.012560000003</v>
      </c>
      <c r="BL706" t="s">
        <v>114</v>
      </c>
      <c r="BM706" s="23">
        <v>115411.8619</v>
      </c>
      <c r="BN706" s="23">
        <v>22.76368085</v>
      </c>
      <c r="BP706" t="s">
        <v>186</v>
      </c>
      <c r="BQ706" s="23">
        <v>115411.8619</v>
      </c>
      <c r="BR706" s="23">
        <v>22.76368085</v>
      </c>
      <c r="BT706" t="s">
        <v>183</v>
      </c>
      <c r="BU706" s="23">
        <v>21031.20652</v>
      </c>
      <c r="BV706" s="23">
        <v>16.960501390000001</v>
      </c>
    </row>
    <row r="707" spans="1:74" x14ac:dyDescent="0.25">
      <c r="A707">
        <v>1</v>
      </c>
      <c r="B707" s="15">
        <v>10844</v>
      </c>
      <c r="C707" s="15">
        <v>-64.316342340000006</v>
      </c>
      <c r="D707" s="15">
        <v>-22.68646438</v>
      </c>
      <c r="E707" s="16">
        <v>0</v>
      </c>
      <c r="F707" s="19">
        <v>44857.864712654096</v>
      </c>
      <c r="G707" s="19">
        <v>55.225273241807614</v>
      </c>
      <c r="H707" s="16" t="str">
        <f>IF(LCOE_SensitivityScenarios!BF706&gt;'OnSSET_original_NoMG-PV-Diesel'!M706,'OnSSET_original_NoMG-PV-Diesel'!L706,LCOE_SensitivityScenarios!BG706)</f>
        <v>MG_Hybrid</v>
      </c>
      <c r="I707" s="39" t="str">
        <f>IF(LCOE_SensitivityScenarios!BK706&gt;'OnSSET_original_NoMG-PV-Diesel'!M706,'OnSSET_original_NoMG-PV-Diesel'!L706,LCOE_SensitivityScenarios!BL706)</f>
        <v>MG_Hybrid</v>
      </c>
      <c r="J707" s="39" t="str">
        <f>IF(LCOE_SensitivityScenarios!BP706&gt;'OnSSET_original_NoMG-PV-Diesel'!M706,'OnSSET_original_NoMG-PV-Diesel'!L706,LCOE_SensitivityScenarios!BQ706)</f>
        <v>MG_Hybrid</v>
      </c>
      <c r="K707" s="38" t="str">
        <f>IF(LCOE_SensitivityScenarios!BU706&gt;'OnSSET_original_NoMG-PV-Diesel'!V706,'OnSSET_original_NoMG-PV-Diesel'!U706,LCOE_SensitivityScenarios!BV706)</f>
        <v>SA_Diesel</v>
      </c>
      <c r="L707" s="39" t="str">
        <f>IF(LCOE_SensitivityScenarios!BZ706&gt;'OnSSET_original_NoMG-PV-Diesel'!V706,'OnSSET_original_NoMG-PV-Diesel'!U706,LCOE_SensitivityScenarios!CA706)</f>
        <v>MG_Hybrid</v>
      </c>
      <c r="M707" s="40" t="str">
        <f>IF(LCOE_SensitivityScenarios!CE706&gt;'OnSSET_original_NoMG-PV-Diesel'!V706,'OnSSET_original_NoMG-PV-Diesel'!U706,LCOE_SensitivityScenarios!CF706)</f>
        <v>SA_Diesel</v>
      </c>
      <c r="N707" s="39" t="str">
        <f>IF(LCOE_SensitivityScenarios!CJ706&gt;'OnSSET_original_NoMG-PV-Diesel'!AE706,'OnSSET_original_NoMG-PV-Diesel'!AD706,LCOE_SensitivityScenarios!CK706)</f>
        <v>SA_Diesel</v>
      </c>
      <c r="O707" s="39" t="str">
        <f>IF(LCOE_SensitivityScenarios!CO706&gt;'OnSSET_original_NoMG-PV-Diesel'!AE706,'OnSSET_original_NoMG-PV-Diesel'!AD706,LCOE_SensitivityScenarios!CP706)</f>
        <v>SA_Diesel</v>
      </c>
      <c r="P707" s="40" t="str">
        <f>IF(LCOE_SensitivityScenarios!CT706&gt;'OnSSET_original_NoMG-PV-Diesel'!AE706,'OnSSET_original_NoMG-PV-Diesel'!AD706,LCOE_SensitivityScenarios!CU706)</f>
        <v>SA_Diesel</v>
      </c>
      <c r="Q707" s="38">
        <f>IF(LCOE_SensitivityScenarios!BF706&gt;'OnSSET_original_NoMG-PV-Diesel'!M706,'OnSSET_original_NoMG-PV-Diesel'!M706,LCOE_SensitivityScenarios!BF706)</f>
        <v>0.45099975808056653</v>
      </c>
      <c r="R707" s="28">
        <f>MIN('OnSSET_original_NoMG-PV-Diesel'!E706:I706,LCOE_SensitivityScenarios!BK706)</f>
        <v>0.4252382318045666</v>
      </c>
      <c r="S707" s="28">
        <f>MIN('OnSSET_original_NoMG-PV-Diesel'!E706:I706,LCOE_SensitivityScenarios!BP706)</f>
        <v>0.47531144085456656</v>
      </c>
      <c r="T707" s="27">
        <f>MIN('OnSSET_original_NoMG-PV-Diesel'!N706:R706,LCOE_SensitivityScenarios!BU706)</f>
        <v>0.37257228312337098</v>
      </c>
      <c r="U707" s="28">
        <f>MIN('OnSSET_original_NoMG-PV-Diesel'!N706:R706,LCOE_SensitivityScenarios!BZ706)</f>
        <v>0.35949052942944498</v>
      </c>
      <c r="V707" s="29">
        <f>MIN('OnSSET_original_NoMG-PV-Diesel'!N706:R706,LCOE_SensitivityScenarios!CE706)</f>
        <v>0.37257228312337098</v>
      </c>
      <c r="W707" s="28">
        <f>MIN('OnSSET_original_NoMG-PV-Diesel'!W706:AA706,LCOE_SensitivityScenarios!CJ706)</f>
        <v>0.19994839108175</v>
      </c>
      <c r="X707" s="28">
        <f>MIN('OnSSET_original_NoMG-PV-Diesel'!W706:AA706,LCOE_SensitivityScenarios!CO706)</f>
        <v>0.19994839108175</v>
      </c>
      <c r="Y707" s="29">
        <f>MIN('OnSSET_original_NoMG-PV-Diesel'!W706:AA706,LCOE_SensitivityScenarios!CT706)</f>
        <v>0.19994839108175</v>
      </c>
      <c r="Z707">
        <f>VLOOKUP(B707,[1]base!$A$2:$U$169,21,FALSE)</f>
        <v>13.647</v>
      </c>
      <c r="AA707">
        <f>VLOOKUP(B707,[2]s1!$A$2:$T$275,20,FALSE)</f>
        <v>13.647</v>
      </c>
      <c r="AB707">
        <f>VLOOKUP(B707,[3]s2!$A$2:$T$275,20,FALSE)</f>
        <v>13.647</v>
      </c>
      <c r="AC707">
        <f>IF(K707='OnSSET_original_NoMG-PV-Diesel'!U706,'OnSSET_original_NoMG-PV-Diesel'!T706,"wait")</f>
        <v>20.483043247787201</v>
      </c>
      <c r="AD707" t="str">
        <f>IF(L707='OnSSET_original_NoMG-PV-Diesel'!U706,'OnSSET_original_NoMG-PV-Diesel'!T706,"wait")</f>
        <v>wait</v>
      </c>
      <c r="AE707">
        <f>IF(M707='OnSSET_original_NoMG-PV-Diesel'!U706,'OnSSET_original_NoMG-PV-Diesel'!T706,"wait")</f>
        <v>20.483043247787201</v>
      </c>
      <c r="AF707">
        <f>IF(N707='OnSSET_original_NoMG-PV-Diesel'!AD706,'OnSSET_original_NoMG-PV-Diesel'!AC706,"wait")</f>
        <v>20.483043247787201</v>
      </c>
      <c r="AG707">
        <f>IF(O707='OnSSET_original_NoMG-PV-Diesel'!AD706,'OnSSET_original_NoMG-PV-Diesel'!AC706,"wait")</f>
        <v>20.483043247787201</v>
      </c>
      <c r="AH707">
        <f>IF(P707='OnSSET_original_NoMG-PV-Diesel'!AD706,'OnSSET_original_NoMG-PV-Diesel'!AC706,"wait")</f>
        <v>20.483043247787201</v>
      </c>
      <c r="AR707" s="23">
        <v>150.608</v>
      </c>
      <c r="AS707" s="23">
        <v>107.93799999999899</v>
      </c>
      <c r="AT707" s="23">
        <v>1.681</v>
      </c>
      <c r="AU707" s="23">
        <v>1.4259999999999999</v>
      </c>
      <c r="AV707" s="23">
        <v>36593.664839999998</v>
      </c>
      <c r="AW707" s="23">
        <v>65868.596709999998</v>
      </c>
      <c r="AX707" s="23">
        <v>6903.1591550000003</v>
      </c>
      <c r="AZ707">
        <f>SUMIF([1]base!$A$2:$A$169,B707,[1]base!$V$2:$V$169)</f>
        <v>33491.9</v>
      </c>
      <c r="BA707">
        <f>SUMIF([2]s1!$A$2:$A$275,B707,[2]s1!$U$2:$U$275)</f>
        <v>33491.9</v>
      </c>
      <c r="BB707">
        <f>SUMIF([3]s2!$A$2:$A$115,B707,[3]s2!$U$2:$U$115)</f>
        <v>33491.9</v>
      </c>
      <c r="BC707">
        <f>SUMIF([4]s3!$A$2:$A$245,B707,[4]s3!$U$2:$U$245)</f>
        <v>0</v>
      </c>
      <c r="BD707">
        <f>SUMIF([5]s4!$A$2:$A$74,B707,[5]s4!$U$2:$U$74)</f>
        <v>0</v>
      </c>
      <c r="BF707">
        <f t="shared" si="55"/>
        <v>142857.32070499999</v>
      </c>
      <c r="BG707">
        <f t="shared" si="56"/>
        <v>142857.32070499999</v>
      </c>
      <c r="BH707">
        <f t="shared" si="57"/>
        <v>142857.32070499999</v>
      </c>
      <c r="BI707">
        <f t="shared" si="58"/>
        <v>0</v>
      </c>
      <c r="BJ707">
        <f t="shared" si="59"/>
        <v>0</v>
      </c>
      <c r="BL707" t="s">
        <v>114</v>
      </c>
      <c r="BM707" s="23">
        <v>147003.66759999999</v>
      </c>
      <c r="BN707" s="23">
        <v>28.994806229999998</v>
      </c>
      <c r="BP707" t="s">
        <v>183</v>
      </c>
      <c r="BQ707" s="23">
        <v>25399.196810000001</v>
      </c>
      <c r="BR707" s="23">
        <v>20.483043250000001</v>
      </c>
      <c r="BT707" t="s">
        <v>183</v>
      </c>
      <c r="BU707" s="23">
        <v>25399.196810000001</v>
      </c>
      <c r="BV707" s="23">
        <v>20.483043250000001</v>
      </c>
    </row>
    <row r="708" spans="1:74" x14ac:dyDescent="0.25">
      <c r="A708">
        <v>1</v>
      </c>
      <c r="B708" s="15">
        <v>10852</v>
      </c>
      <c r="C708" s="15">
        <v>-64.855432399999998</v>
      </c>
      <c r="D708" s="15">
        <v>-21.197364700000001</v>
      </c>
      <c r="E708" s="16">
        <v>1</v>
      </c>
      <c r="F708" s="19">
        <v>43473.038647768903</v>
      </c>
      <c r="G708" s="19">
        <v>51.997871192586217</v>
      </c>
      <c r="H708" s="16" t="str">
        <f>IF(LCOE_SensitivityScenarios!BF707&gt;'OnSSET_original_NoMG-PV-Diesel'!M707,'OnSSET_original_NoMG-PV-Diesel'!L707,LCOE_SensitivityScenarios!BG707)</f>
        <v>SA_PV</v>
      </c>
      <c r="I708" s="39" t="str">
        <f>IF(LCOE_SensitivityScenarios!BK707&gt;'OnSSET_original_NoMG-PV-Diesel'!M707,'OnSSET_original_NoMG-PV-Diesel'!L707,LCOE_SensitivityScenarios!BL707)</f>
        <v>SA_PV</v>
      </c>
      <c r="J708" s="39" t="str">
        <f>IF(LCOE_SensitivityScenarios!BP707&gt;'OnSSET_original_NoMG-PV-Diesel'!M707,'OnSSET_original_NoMG-PV-Diesel'!L707,LCOE_SensitivityScenarios!BQ707)</f>
        <v>SA_PV</v>
      </c>
      <c r="K708" s="38" t="str">
        <f>IF(LCOE_SensitivityScenarios!BU707&gt;'OnSSET_original_NoMG-PV-Diesel'!V707,'OnSSET_original_NoMG-PV-Diesel'!U707,LCOE_SensitivityScenarios!BV707)</f>
        <v>SA_PV</v>
      </c>
      <c r="L708" s="39" t="str">
        <f>IF(LCOE_SensitivityScenarios!BZ707&gt;'OnSSET_original_NoMG-PV-Diesel'!V707,'OnSSET_original_NoMG-PV-Diesel'!U707,LCOE_SensitivityScenarios!CA707)</f>
        <v>MG_Hybrid</v>
      </c>
      <c r="M708" s="40" t="str">
        <f>IF(LCOE_SensitivityScenarios!CE707&gt;'OnSSET_original_NoMG-PV-Diesel'!V707,'OnSSET_original_NoMG-PV-Diesel'!U707,LCOE_SensitivityScenarios!CF707)</f>
        <v>SA_PV</v>
      </c>
      <c r="N708" s="39" t="str">
        <f>IF(LCOE_SensitivityScenarios!CJ707&gt;'OnSSET_original_NoMG-PV-Diesel'!AE707,'OnSSET_original_NoMG-PV-Diesel'!AD707,LCOE_SensitivityScenarios!CK707)</f>
        <v>SA_Diesel</v>
      </c>
      <c r="O708" s="39" t="str">
        <f>IF(LCOE_SensitivityScenarios!CO707&gt;'OnSSET_original_NoMG-PV-Diesel'!AE707,'OnSSET_original_NoMG-PV-Diesel'!AD707,LCOE_SensitivityScenarios!CP707)</f>
        <v>SA_Diesel</v>
      </c>
      <c r="P708" s="40" t="str">
        <f>IF(LCOE_SensitivityScenarios!CT707&gt;'OnSSET_original_NoMG-PV-Diesel'!AE707,'OnSSET_original_NoMG-PV-Diesel'!AD707,LCOE_SensitivityScenarios!CU707)</f>
        <v>SA_Diesel</v>
      </c>
      <c r="Q708" s="38">
        <f>IF(LCOE_SensitivityScenarios!BF707&gt;'OnSSET_original_NoMG-PV-Diesel'!M707,'OnSSET_original_NoMG-PV-Diesel'!M707,LCOE_SensitivityScenarios!BF707)</f>
        <v>0.39530539464012798</v>
      </c>
      <c r="R708" s="28">
        <f>MIN('OnSSET_original_NoMG-PV-Diesel'!E707:I707,LCOE_SensitivityScenarios!BK707)</f>
        <v>0.39530539464012798</v>
      </c>
      <c r="S708" s="28">
        <f>MIN('OnSSET_original_NoMG-PV-Diesel'!E707:I707,LCOE_SensitivityScenarios!BP707)</f>
        <v>0.39530539464012798</v>
      </c>
      <c r="T708" s="27">
        <f>MIN('OnSSET_original_NoMG-PV-Diesel'!N707:R707,LCOE_SensitivityScenarios!BU707)</f>
        <v>0.39530539464012798</v>
      </c>
      <c r="U708" s="28">
        <f>MIN('OnSSET_original_NoMG-PV-Diesel'!N707:R707,LCOE_SensitivityScenarios!BZ707)</f>
        <v>0.37003462970139656</v>
      </c>
      <c r="V708" s="29">
        <f>MIN('OnSSET_original_NoMG-PV-Diesel'!N707:R707,LCOE_SensitivityScenarios!CE707)</f>
        <v>0.39530539464012798</v>
      </c>
      <c r="W708" s="28">
        <f>MIN('OnSSET_original_NoMG-PV-Diesel'!W707:AA707,LCOE_SensitivityScenarios!CJ707)</f>
        <v>0.27838332455308801</v>
      </c>
      <c r="X708" s="28">
        <f>MIN('OnSSET_original_NoMG-PV-Diesel'!W707:AA707,LCOE_SensitivityScenarios!CO707)</f>
        <v>0.27838332455308801</v>
      </c>
      <c r="Y708" s="29">
        <f>MIN('OnSSET_original_NoMG-PV-Diesel'!W707:AA707,LCOE_SensitivityScenarios!CT707)</f>
        <v>0.27838332455308801</v>
      </c>
      <c r="Z708">
        <f>IF(H708='OnSSET_original_NoMG-PV-Diesel'!L707,'OnSSET_original_NoMG-PV-Diesel'!K707,"wait")</f>
        <v>27.9252478395568</v>
      </c>
      <c r="AA708">
        <f>IF(I708='OnSSET_original_NoMG-PV-Diesel'!L707,'OnSSET_original_NoMG-PV-Diesel'!K707,"wait")</f>
        <v>27.9252478395568</v>
      </c>
      <c r="AB708">
        <f>IF(J708='OnSSET_original_NoMG-PV-Diesel'!L707,'OnSSET_original_NoMG-PV-Diesel'!K707,"wait")</f>
        <v>27.9252478395568</v>
      </c>
      <c r="AC708">
        <f>IF(K708='OnSSET_original_NoMG-PV-Diesel'!U707,'OnSSET_original_NoMG-PV-Diesel'!T707,"wait")</f>
        <v>22.5085630360199</v>
      </c>
      <c r="AD708" t="str">
        <f>IF(L708='OnSSET_original_NoMG-PV-Diesel'!U707,'OnSSET_original_NoMG-PV-Diesel'!T707,"wait")</f>
        <v>wait</v>
      </c>
      <c r="AE708">
        <f>IF(M708='OnSSET_original_NoMG-PV-Diesel'!U707,'OnSSET_original_NoMG-PV-Diesel'!T707,"wait")</f>
        <v>22.5085630360199</v>
      </c>
      <c r="AF708">
        <f>IF(N708='OnSSET_original_NoMG-PV-Diesel'!AD707,'OnSSET_original_NoMG-PV-Diesel'!AC707,"wait")</f>
        <v>19.850702578889901</v>
      </c>
      <c r="AG708">
        <f>IF(O708='OnSSET_original_NoMG-PV-Diesel'!AD707,'OnSSET_original_NoMG-PV-Diesel'!AC707,"wait")</f>
        <v>19.850702578889901</v>
      </c>
      <c r="AH708">
        <f>IF(P708='OnSSET_original_NoMG-PV-Diesel'!AD707,'OnSSET_original_NoMG-PV-Diesel'!AC707,"wait")</f>
        <v>19.850702578889901</v>
      </c>
      <c r="AR708" s="23">
        <v>22.241999999999901</v>
      </c>
      <c r="AS708" s="23">
        <v>22.241999999999901</v>
      </c>
      <c r="AT708" s="23">
        <v>5.1349999999999998</v>
      </c>
      <c r="AU708" s="23">
        <v>5.069</v>
      </c>
      <c r="AV708" s="23">
        <v>47878.406110000004</v>
      </c>
      <c r="AW708" s="23">
        <v>0</v>
      </c>
      <c r="AX708" s="23">
        <v>7643.1895539999996</v>
      </c>
      <c r="AZ708">
        <f>SUMIF([1]base!$A$2:$A$169,B708,[1]base!$V$2:$V$169)</f>
        <v>0</v>
      </c>
      <c r="BA708">
        <f>SUMIF([2]s1!$A$2:$A$275,B708,[2]s1!$U$2:$U$275)</f>
        <v>0</v>
      </c>
      <c r="BB708">
        <f>SUMIF([3]s2!$A$2:$A$115,B708,[3]s2!$U$2:$U$115)</f>
        <v>0</v>
      </c>
      <c r="BC708">
        <f>SUMIF([4]s3!$A$2:$A$245,B708,[4]s3!$U$2:$U$245)</f>
        <v>0</v>
      </c>
      <c r="BD708">
        <f>SUMIF([5]s4!$A$2:$A$74,B708,[5]s4!$U$2:$U$74)</f>
        <v>0</v>
      </c>
      <c r="BF708">
        <f t="shared" si="55"/>
        <v>0</v>
      </c>
      <c r="BG708">
        <f t="shared" si="56"/>
        <v>0</v>
      </c>
      <c r="BH708">
        <f t="shared" si="57"/>
        <v>0</v>
      </c>
      <c r="BI708">
        <f t="shared" si="58"/>
        <v>0</v>
      </c>
      <c r="BJ708">
        <f t="shared" si="59"/>
        <v>0</v>
      </c>
      <c r="BL708" t="s">
        <v>114</v>
      </c>
      <c r="BM708" s="23">
        <v>114118.4146</v>
      </c>
      <c r="BN708" s="23">
        <v>22.508563039999999</v>
      </c>
      <c r="BP708" t="s">
        <v>186</v>
      </c>
      <c r="BQ708" s="23">
        <v>114118.4146</v>
      </c>
      <c r="BR708" s="23">
        <v>22.508563039999999</v>
      </c>
      <c r="BT708" t="s">
        <v>183</v>
      </c>
      <c r="BU708" s="23">
        <v>24615.087490000002</v>
      </c>
      <c r="BV708" s="23">
        <v>19.85070258</v>
      </c>
    </row>
    <row r="709" spans="1:74" x14ac:dyDescent="0.25">
      <c r="A709">
        <v>1</v>
      </c>
      <c r="B709" s="15">
        <v>10867</v>
      </c>
      <c r="C709" s="15">
        <v>-64.122300879999997</v>
      </c>
      <c r="D709" s="15">
        <v>-21.864344800000001</v>
      </c>
      <c r="E709" s="16">
        <v>1</v>
      </c>
      <c r="F709" s="19">
        <v>37666.239852210601</v>
      </c>
      <c r="G709" s="19">
        <v>55.127693714771063</v>
      </c>
      <c r="H709" s="16" t="str">
        <f>IF(LCOE_SensitivityScenarios!BF708&gt;'OnSSET_original_NoMG-PV-Diesel'!M708,'OnSSET_original_NoMG-PV-Diesel'!L708,LCOE_SensitivityScenarios!BG708)</f>
        <v>SA_PV</v>
      </c>
      <c r="I709" s="39" t="str">
        <f>IF(LCOE_SensitivityScenarios!BK708&gt;'OnSSET_original_NoMG-PV-Diesel'!M708,'OnSSET_original_NoMG-PV-Diesel'!L708,LCOE_SensitivityScenarios!BL708)</f>
        <v>MG_Hybrid</v>
      </c>
      <c r="J709" s="39" t="str">
        <f>IF(LCOE_SensitivityScenarios!BP708&gt;'OnSSET_original_NoMG-PV-Diesel'!M708,'OnSSET_original_NoMG-PV-Diesel'!L708,LCOE_SensitivityScenarios!BQ708)</f>
        <v>SA_PV</v>
      </c>
      <c r="K709" s="38" t="str">
        <f>IF(LCOE_SensitivityScenarios!BU708&gt;'OnSSET_original_NoMG-PV-Diesel'!V708,'OnSSET_original_NoMG-PV-Diesel'!U708,LCOE_SensitivityScenarios!BV708)</f>
        <v>MG_Hybrid</v>
      </c>
      <c r="L709" s="39" t="str">
        <f>IF(LCOE_SensitivityScenarios!BZ708&gt;'OnSSET_original_NoMG-PV-Diesel'!V708,'OnSSET_original_NoMG-PV-Diesel'!U708,LCOE_SensitivityScenarios!CA708)</f>
        <v>MG_Hybrid</v>
      </c>
      <c r="M709" s="40" t="str">
        <f>IF(LCOE_SensitivityScenarios!CE708&gt;'OnSSET_original_NoMG-PV-Diesel'!V708,'OnSSET_original_NoMG-PV-Diesel'!U708,LCOE_SensitivityScenarios!CF708)</f>
        <v>SA_PV</v>
      </c>
      <c r="N709" s="39" t="str">
        <f>IF(LCOE_SensitivityScenarios!CJ708&gt;'OnSSET_original_NoMG-PV-Diesel'!AE708,'OnSSET_original_NoMG-PV-Diesel'!AD708,LCOE_SensitivityScenarios!CK708)</f>
        <v>SA_Diesel</v>
      </c>
      <c r="O709" s="39" t="str">
        <f>IF(LCOE_SensitivityScenarios!CO708&gt;'OnSSET_original_NoMG-PV-Diesel'!AE708,'OnSSET_original_NoMG-PV-Diesel'!AD708,LCOE_SensitivityScenarios!CP708)</f>
        <v>SA_Diesel</v>
      </c>
      <c r="P709" s="40" t="str">
        <f>IF(LCOE_SensitivityScenarios!CT708&gt;'OnSSET_original_NoMG-PV-Diesel'!AE708,'OnSSET_original_NoMG-PV-Diesel'!AD708,LCOE_SensitivityScenarios!CU708)</f>
        <v>SA_Diesel</v>
      </c>
      <c r="Q709" s="38">
        <f>IF(LCOE_SensitivityScenarios!BF708&gt;'OnSSET_original_NoMG-PV-Diesel'!M708,'OnSSET_original_NoMG-PV-Diesel'!M708,LCOE_SensitivityScenarios!BF708)</f>
        <v>0.48866669176135702</v>
      </c>
      <c r="R709" s="28">
        <f>MIN('OnSSET_original_NoMG-PV-Diesel'!E708:I708,LCOE_SensitivityScenarios!BK708)</f>
        <v>0.48836668802235572</v>
      </c>
      <c r="S709" s="28">
        <f>MIN('OnSSET_original_NoMG-PV-Diesel'!E708:I708,LCOE_SensitivityScenarios!BP708)</f>
        <v>0.48866669176135702</v>
      </c>
      <c r="T709" s="27">
        <f>MIN('OnSSET_original_NoMG-PV-Diesel'!N708:R708,LCOE_SensitivityScenarios!BU708)</f>
        <v>0.46747656063065168</v>
      </c>
      <c r="U709" s="28">
        <f>MIN('OnSSET_original_NoMG-PV-Diesel'!N708:R708,LCOE_SensitivityScenarios!BZ708)</f>
        <v>0.43053505263865166</v>
      </c>
      <c r="V709" s="29">
        <f>MIN('OnSSET_original_NoMG-PV-Diesel'!N708:R708,LCOE_SensitivityScenarios!CE708)</f>
        <v>0.48866669176135702</v>
      </c>
      <c r="W709" s="28">
        <f>MIN('OnSSET_original_NoMG-PV-Diesel'!W708:AA708,LCOE_SensitivityScenarios!CJ708)</f>
        <v>0.290450237394833</v>
      </c>
      <c r="X709" s="28">
        <f>MIN('OnSSET_original_NoMG-PV-Diesel'!W708:AA708,LCOE_SensitivityScenarios!CO708)</f>
        <v>0.290450237394833</v>
      </c>
      <c r="Y709" s="29">
        <f>MIN('OnSSET_original_NoMG-PV-Diesel'!W708:AA708,LCOE_SensitivityScenarios!CT708)</f>
        <v>0.290450237394833</v>
      </c>
      <c r="Z709">
        <f>IF(H709='OnSSET_original_NoMG-PV-Diesel'!L708,'OnSSET_original_NoMG-PV-Diesel'!K708,"wait")</f>
        <v>15.671862514874</v>
      </c>
      <c r="AA709">
        <f>VLOOKUP(B709,[2]s1!$A$2:$T$275,20,FALSE)</f>
        <v>13.647</v>
      </c>
      <c r="AB709">
        <f>IF(J709='OnSSET_original_NoMG-PV-Diesel'!L708,'OnSSET_original_NoMG-PV-Diesel'!K708,"wait")</f>
        <v>15.671862514874</v>
      </c>
      <c r="AC709">
        <f>VLOOKUP(B709,[4]s3!$A$2:$T$275,20,FALSE)</f>
        <v>12.367000000000001</v>
      </c>
      <c r="AD709" t="str">
        <f>IF(L709='OnSSET_original_NoMG-PV-Diesel'!U708,'OnSSET_original_NoMG-PV-Diesel'!T708,"wait")</f>
        <v>wait</v>
      </c>
      <c r="AE709">
        <f>IF(M709='OnSSET_original_NoMG-PV-Diesel'!U708,'OnSSET_original_NoMG-PV-Diesel'!T708,"wait")</f>
        <v>24.1079364133452</v>
      </c>
      <c r="AF709">
        <f>IF(N709='OnSSET_original_NoMG-PV-Diesel'!AD708,'OnSSET_original_NoMG-PV-Diesel'!AC708,"wait")</f>
        <v>17.1991962795482</v>
      </c>
      <c r="AG709">
        <f>IF(O709='OnSSET_original_NoMG-PV-Diesel'!AD708,'OnSSET_original_NoMG-PV-Diesel'!AC708,"wait")</f>
        <v>17.1991962795482</v>
      </c>
      <c r="AH709">
        <f>IF(P709='OnSSET_original_NoMG-PV-Diesel'!AD708,'OnSSET_original_NoMG-PV-Diesel'!AC708,"wait")</f>
        <v>17.1991962795482</v>
      </c>
      <c r="AR709">
        <v>81.12</v>
      </c>
      <c r="AS709">
        <v>40.061</v>
      </c>
      <c r="AT709">
        <v>20.456</v>
      </c>
      <c r="AU709">
        <v>1.39999999999999E-2</v>
      </c>
      <c r="AV709">
        <v>57793.507570000002</v>
      </c>
      <c r="AW709">
        <v>0</v>
      </c>
      <c r="AX709">
        <v>11464.78433</v>
      </c>
      <c r="AZ709">
        <f>SUMIF([1]base!$A$2:$A$169,B709,[1]base!$V$2:$V$169)</f>
        <v>0</v>
      </c>
      <c r="BA709">
        <f>SUMIF([2]s1!$A$2:$A$275,B709,[2]s1!$U$2:$U$275)</f>
        <v>33491.9</v>
      </c>
      <c r="BB709">
        <f>SUMIF([3]s2!$A$2:$A$115,B709,[3]s2!$U$2:$U$115)</f>
        <v>0</v>
      </c>
      <c r="BC709">
        <f>SUMIF([4]s3!$A$2:$A$245,B709,[4]s3!$U$2:$U$245)</f>
        <v>18899.52</v>
      </c>
      <c r="BD709">
        <f>SUMIF([5]s4!$A$2:$A$74,B709,[5]s4!$U$2:$U$74)</f>
        <v>0</v>
      </c>
      <c r="BF709">
        <f t="shared" si="55"/>
        <v>0</v>
      </c>
      <c r="BG709">
        <f t="shared" si="56"/>
        <v>102750.19190000001</v>
      </c>
      <c r="BH709">
        <f t="shared" si="57"/>
        <v>0</v>
      </c>
      <c r="BI709">
        <f t="shared" si="58"/>
        <v>88157.811900000001</v>
      </c>
      <c r="BJ709">
        <f t="shared" si="59"/>
        <v>0</v>
      </c>
      <c r="BL709" t="s">
        <v>114</v>
      </c>
      <c r="BM709" s="23">
        <v>122227.23759999999</v>
      </c>
      <c r="BN709" s="23">
        <v>24.107936410000001</v>
      </c>
      <c r="BP709" t="s">
        <v>186</v>
      </c>
      <c r="BQ709" s="23">
        <v>122227.23759999999</v>
      </c>
      <c r="BR709" s="23">
        <v>24.107936410000001</v>
      </c>
      <c r="BT709" t="s">
        <v>183</v>
      </c>
      <c r="BU709" s="23">
        <v>21327.190790000001</v>
      </c>
      <c r="BV709" s="23">
        <v>17.199196279999999</v>
      </c>
    </row>
    <row r="710" spans="1:74" x14ac:dyDescent="0.25">
      <c r="A710">
        <v>1</v>
      </c>
      <c r="B710" s="15">
        <v>10872</v>
      </c>
      <c r="C710" s="15">
        <v>-64.538070469999994</v>
      </c>
      <c r="D710" s="15">
        <v>-22.20628048</v>
      </c>
      <c r="E710" s="16">
        <v>1</v>
      </c>
      <c r="F710" s="19">
        <v>34839.439183947499</v>
      </c>
      <c r="G710" s="19">
        <v>52.60126562195498</v>
      </c>
      <c r="H710" s="16" t="str">
        <f>IF(LCOE_SensitivityScenarios!BF709&gt;'OnSSET_original_NoMG-PV-Diesel'!M709,'OnSSET_original_NoMG-PV-Diesel'!L709,LCOE_SensitivityScenarios!BG709)</f>
        <v>MG_Hybrid</v>
      </c>
      <c r="I710" s="39" t="str">
        <f>IF(LCOE_SensitivityScenarios!BK709&gt;'OnSSET_original_NoMG-PV-Diesel'!M709,'OnSSET_original_NoMG-PV-Diesel'!L709,LCOE_SensitivityScenarios!BL709)</f>
        <v>MG_Hybrid</v>
      </c>
      <c r="J710" s="39" t="str">
        <f>IF(LCOE_SensitivityScenarios!BP709&gt;'OnSSET_original_NoMG-PV-Diesel'!M709,'OnSSET_original_NoMG-PV-Diesel'!L709,LCOE_SensitivityScenarios!BQ709)</f>
        <v>SA_PV</v>
      </c>
      <c r="K710" s="38" t="str">
        <f>IF(LCOE_SensitivityScenarios!BU709&gt;'OnSSET_original_NoMG-PV-Diesel'!V709,'OnSSET_original_NoMG-PV-Diesel'!U709,LCOE_SensitivityScenarios!BV709)</f>
        <v>MG_Hybrid</v>
      </c>
      <c r="L710" s="39" t="str">
        <f>IF(LCOE_SensitivityScenarios!BZ709&gt;'OnSSET_original_NoMG-PV-Diesel'!V709,'OnSSET_original_NoMG-PV-Diesel'!U709,LCOE_SensitivityScenarios!CA709)</f>
        <v>MG_Hybrid</v>
      </c>
      <c r="M710" s="40" t="str">
        <f>IF(LCOE_SensitivityScenarios!CE709&gt;'OnSSET_original_NoMG-PV-Diesel'!V709,'OnSSET_original_NoMG-PV-Diesel'!U709,LCOE_SensitivityScenarios!CF709)</f>
        <v>MG_Hybrid</v>
      </c>
      <c r="N710" s="39" t="str">
        <f>IF(LCOE_SensitivityScenarios!CJ709&gt;'OnSSET_original_NoMG-PV-Diesel'!AE709,'OnSSET_original_NoMG-PV-Diesel'!AD709,LCOE_SensitivityScenarios!CK709)</f>
        <v>SA_Diesel</v>
      </c>
      <c r="O710" s="39" t="str">
        <f>IF(LCOE_SensitivityScenarios!CO709&gt;'OnSSET_original_NoMG-PV-Diesel'!AE709,'OnSSET_original_NoMG-PV-Diesel'!AD709,LCOE_SensitivityScenarios!CP709)</f>
        <v>SA_Diesel</v>
      </c>
      <c r="P710" s="40" t="str">
        <f>IF(LCOE_SensitivityScenarios!CT709&gt;'OnSSET_original_NoMG-PV-Diesel'!AE709,'OnSSET_original_NoMG-PV-Diesel'!AD709,LCOE_SensitivityScenarios!CU709)</f>
        <v>SA_Diesel</v>
      </c>
      <c r="Q710" s="38">
        <f>IF(LCOE_SensitivityScenarios!BF709&gt;'OnSSET_original_NoMG-PV-Diesel'!M709,'OnSSET_original_NoMG-PV-Diesel'!M709,LCOE_SensitivityScenarios!BF709)</f>
        <v>0.49128805755584148</v>
      </c>
      <c r="R710" s="28">
        <f>MIN('OnSSET_original_NoMG-PV-Diesel'!E709:I709,LCOE_SensitivityScenarios!BK709)</f>
        <v>0.45434654956384146</v>
      </c>
      <c r="S710" s="28">
        <f>MIN('OnSSET_original_NoMG-PV-Diesel'!E709:I709,LCOE_SensitivityScenarios!BP709)</f>
        <v>0.52365764006031901</v>
      </c>
      <c r="T710" s="27">
        <f>MIN('OnSSET_original_NoMG-PV-Diesel'!N709:R709,LCOE_SensitivityScenarios!BU709)</f>
        <v>0.43537175808106543</v>
      </c>
      <c r="U710" s="28">
        <f>MIN('OnSSET_original_NoMG-PV-Diesel'!N709:R709,LCOE_SensitivityScenarios!BZ709)</f>
        <v>0.39843025008906541</v>
      </c>
      <c r="V710" s="29">
        <f>MIN('OnSSET_original_NoMG-PV-Diesel'!N709:R709,LCOE_SensitivityScenarios!CE709)</f>
        <v>0.46794310403906547</v>
      </c>
      <c r="W710" s="28">
        <f>MIN('OnSSET_original_NoMG-PV-Diesel'!W709:AA709,LCOE_SensitivityScenarios!CJ709)</f>
        <v>0.242182586027855</v>
      </c>
      <c r="X710" s="28">
        <f>MIN('OnSSET_original_NoMG-PV-Diesel'!W709:AA709,LCOE_SensitivityScenarios!CO709)</f>
        <v>0.242182586027855</v>
      </c>
      <c r="Y710" s="29">
        <f>MIN('OnSSET_original_NoMG-PV-Diesel'!W709:AA709,LCOE_SensitivityScenarios!CT709)</f>
        <v>0.242182586027855</v>
      </c>
      <c r="Z710">
        <f>VLOOKUP(B710,[1]base!$A$2:$U$169,21,FALSE)</f>
        <v>13.647</v>
      </c>
      <c r="AA710">
        <f>VLOOKUP(B710,[2]s1!$A$2:$T$275,20,FALSE)</f>
        <v>14.385</v>
      </c>
      <c r="AB710">
        <f>IF(J710='OnSSET_original_NoMG-PV-Diesel'!L709,'OnSSET_original_NoMG-PV-Diesel'!K709,"wait")</f>
        <v>15.850446964813599</v>
      </c>
      <c r="AC710">
        <f>VLOOKUP(B710,[4]s3!$A$2:$T$275,20,FALSE)</f>
        <v>13.843999999999999</v>
      </c>
      <c r="AD710" t="str">
        <f>IF(L710='OnSSET_original_NoMG-PV-Diesel'!U709,'OnSSET_original_NoMG-PV-Diesel'!T709,"wait")</f>
        <v>wait</v>
      </c>
      <c r="AE710" t="str">
        <f>IF(M710='OnSSET_original_NoMG-PV-Diesel'!U709,'OnSSET_original_NoMG-PV-Diesel'!T709,"wait")</f>
        <v>wait</v>
      </c>
      <c r="AF710">
        <f>IF(N710='OnSSET_original_NoMG-PV-Diesel'!AD709,'OnSSET_original_NoMG-PV-Diesel'!AC709,"wait")</f>
        <v>15.9084197186975</v>
      </c>
      <c r="AG710">
        <f>IF(O710='OnSSET_original_NoMG-PV-Diesel'!AD709,'OnSSET_original_NoMG-PV-Diesel'!AC709,"wait")</f>
        <v>15.9084197186975</v>
      </c>
      <c r="AH710">
        <f>IF(P710='OnSSET_original_NoMG-PV-Diesel'!AD709,'OnSSET_original_NoMG-PV-Diesel'!AC709,"wait")</f>
        <v>15.9084197186975</v>
      </c>
      <c r="AR710" s="23">
        <v>88.525999999999996</v>
      </c>
      <c r="AS710" s="23">
        <v>67.793999999999997</v>
      </c>
      <c r="AT710" s="23">
        <v>3.569</v>
      </c>
      <c r="AU710" s="23">
        <v>0.03</v>
      </c>
      <c r="AV710" s="23">
        <v>46987.058830000002</v>
      </c>
      <c r="AW710" s="23">
        <v>0</v>
      </c>
      <c r="AX710" s="23">
        <v>7337.4619720000001</v>
      </c>
      <c r="AZ710">
        <f>SUMIF([1]base!$A$2:$A$169,B710,[1]base!$V$2:$V$169)</f>
        <v>33491.9</v>
      </c>
      <c r="BA710">
        <f>SUMIF([2]s1!$A$2:$A$275,B710,[2]s1!$U$2:$U$275)</f>
        <v>39611.199999999997</v>
      </c>
      <c r="BB710">
        <f>SUMIF([3]s2!$A$2:$A$115,B710,[3]s2!$U$2:$U$115)</f>
        <v>0</v>
      </c>
      <c r="BC710">
        <f>SUMIF([4]s3!$A$2:$A$245,B710,[4]s3!$U$2:$U$245)</f>
        <v>20610.82</v>
      </c>
      <c r="BD710">
        <f>SUMIF([5]s4!$A$2:$A$74,B710,[5]s4!$U$2:$U$74)</f>
        <v>0</v>
      </c>
      <c r="BF710">
        <f t="shared" si="55"/>
        <v>87816.420802000008</v>
      </c>
      <c r="BG710">
        <f t="shared" si="56"/>
        <v>93935.720801999996</v>
      </c>
      <c r="BH710">
        <f t="shared" si="57"/>
        <v>0</v>
      </c>
      <c r="BI710">
        <f t="shared" si="58"/>
        <v>74935.340801999992</v>
      </c>
      <c r="BJ710">
        <f t="shared" si="59"/>
        <v>0</v>
      </c>
      <c r="BL710" t="s">
        <v>114</v>
      </c>
      <c r="BM710" s="23">
        <v>121149.4902</v>
      </c>
      <c r="BN710" s="23">
        <v>23.895362949999999</v>
      </c>
      <c r="BP710" t="s">
        <v>184</v>
      </c>
      <c r="BQ710" s="23">
        <v>69948.558860000005</v>
      </c>
      <c r="BR710" s="23">
        <v>11.961217830000001</v>
      </c>
      <c r="BT710" t="s">
        <v>183</v>
      </c>
      <c r="BU710" s="23">
        <v>19726.613789999999</v>
      </c>
      <c r="BV710" s="23">
        <v>15.908419719999999</v>
      </c>
    </row>
    <row r="711" spans="1:74" x14ac:dyDescent="0.25">
      <c r="A711">
        <v>1</v>
      </c>
      <c r="B711" s="15">
        <v>10889</v>
      </c>
      <c r="C711" s="15">
        <v>-64.862143149999994</v>
      </c>
      <c r="D711" s="15">
        <v>-16.901510510000001</v>
      </c>
      <c r="E711" s="16">
        <v>0</v>
      </c>
      <c r="F711" s="19">
        <v>21784.6638730628</v>
      </c>
      <c r="G711" s="19">
        <v>52.779452562456342</v>
      </c>
      <c r="H711" s="16" t="str">
        <f>IF(LCOE_SensitivityScenarios!BF710&gt;'OnSSET_original_NoMG-PV-Diesel'!M710,'OnSSET_original_NoMG-PV-Diesel'!L710,LCOE_SensitivityScenarios!BG710)</f>
        <v>SA_PV</v>
      </c>
      <c r="I711" s="39" t="str">
        <f>IF(LCOE_SensitivityScenarios!BK710&gt;'OnSSET_original_NoMG-PV-Diesel'!M710,'OnSSET_original_NoMG-PV-Diesel'!L710,LCOE_SensitivityScenarios!BL710)</f>
        <v>SA_PV</v>
      </c>
      <c r="J711" s="39" t="str">
        <f>IF(LCOE_SensitivityScenarios!BP710&gt;'OnSSET_original_NoMG-PV-Diesel'!M710,'OnSSET_original_NoMG-PV-Diesel'!L710,LCOE_SensitivityScenarios!BQ710)</f>
        <v>SA_PV</v>
      </c>
      <c r="K711" s="38" t="str">
        <f>IF(LCOE_SensitivityScenarios!BU710&gt;'OnSSET_original_NoMG-PV-Diesel'!V710,'OnSSET_original_NoMG-PV-Diesel'!U710,LCOE_SensitivityScenarios!BV710)</f>
        <v>SA_Diesel</v>
      </c>
      <c r="L711" s="39" t="str">
        <f>IF(LCOE_SensitivityScenarios!BZ710&gt;'OnSSET_original_NoMG-PV-Diesel'!V710,'OnSSET_original_NoMG-PV-Diesel'!U710,LCOE_SensitivityScenarios!CA710)</f>
        <v>SA_Diesel</v>
      </c>
      <c r="M711" s="40" t="str">
        <f>IF(LCOE_SensitivityScenarios!CE710&gt;'OnSSET_original_NoMG-PV-Diesel'!V710,'OnSSET_original_NoMG-PV-Diesel'!U710,LCOE_SensitivityScenarios!CF710)</f>
        <v>SA_Diesel</v>
      </c>
      <c r="N711" s="39" t="str">
        <f>IF(LCOE_SensitivityScenarios!CJ710&gt;'OnSSET_original_NoMG-PV-Diesel'!AE710,'OnSSET_original_NoMG-PV-Diesel'!AD710,LCOE_SensitivityScenarios!CK710)</f>
        <v>SA_Diesel</v>
      </c>
      <c r="O711" s="39" t="str">
        <f>IF(LCOE_SensitivityScenarios!CO710&gt;'OnSSET_original_NoMG-PV-Diesel'!AE710,'OnSSET_original_NoMG-PV-Diesel'!AD710,LCOE_SensitivityScenarios!CP710)</f>
        <v>SA_Diesel</v>
      </c>
      <c r="P711" s="40" t="str">
        <f>IF(LCOE_SensitivityScenarios!CT710&gt;'OnSSET_original_NoMG-PV-Diesel'!AE710,'OnSSET_original_NoMG-PV-Diesel'!AD710,LCOE_SensitivityScenarios!CU710)</f>
        <v>SA_Diesel</v>
      </c>
      <c r="Q711" s="38">
        <f>IF(LCOE_SensitivityScenarios!BF710&gt;'OnSSET_original_NoMG-PV-Diesel'!M710,'OnSSET_original_NoMG-PV-Diesel'!M710,LCOE_SensitivityScenarios!BF710)</f>
        <v>0.48586791345802699</v>
      </c>
      <c r="R711" s="28">
        <f>MIN('OnSSET_original_NoMG-PV-Diesel'!E710:I710,LCOE_SensitivityScenarios!BK710)</f>
        <v>0.48586791345802699</v>
      </c>
      <c r="S711" s="28">
        <f>MIN('OnSSET_original_NoMG-PV-Diesel'!E710:I710,LCOE_SensitivityScenarios!BP710)</f>
        <v>0.48586791345802699</v>
      </c>
      <c r="T711" s="27">
        <f>MIN('OnSSET_original_NoMG-PV-Diesel'!N710:R710,LCOE_SensitivityScenarios!BU710)</f>
        <v>0.39033746036260603</v>
      </c>
      <c r="U711" s="28">
        <f>MIN('OnSSET_original_NoMG-PV-Diesel'!N710:R710,LCOE_SensitivityScenarios!BZ710)</f>
        <v>0.39033746036260603</v>
      </c>
      <c r="V711" s="29">
        <f>MIN('OnSSET_original_NoMG-PV-Diesel'!N710:R710,LCOE_SensitivityScenarios!CE710)</f>
        <v>0.39033746036260603</v>
      </c>
      <c r="W711" s="28">
        <f>MIN('OnSSET_original_NoMG-PV-Diesel'!W710:AA710,LCOE_SensitivityScenarios!CJ710)</f>
        <v>0.205981847502622</v>
      </c>
      <c r="X711" s="28">
        <f>MIN('OnSSET_original_NoMG-PV-Diesel'!W710:AA710,LCOE_SensitivityScenarios!CO710)</f>
        <v>0.205981847502622</v>
      </c>
      <c r="Y711" s="29">
        <f>MIN('OnSSET_original_NoMG-PV-Diesel'!W710:AA710,LCOE_SensitivityScenarios!CT710)</f>
        <v>0.205981847502622</v>
      </c>
      <c r="Z711">
        <f>IF(H711='OnSSET_original_NoMG-PV-Diesel'!L710,'OnSSET_original_NoMG-PV-Diesel'!K710,"wait")</f>
        <v>12.4689775338007</v>
      </c>
      <c r="AA711">
        <f>IF(I711='OnSSET_original_NoMG-PV-Diesel'!L710,'OnSSET_original_NoMG-PV-Diesel'!K710,"wait")</f>
        <v>12.4689775338007</v>
      </c>
      <c r="AB711">
        <f>IF(J711='OnSSET_original_NoMG-PV-Diesel'!L710,'OnSSET_original_NoMG-PV-Diesel'!K710,"wait")</f>
        <v>12.4689775338007</v>
      </c>
      <c r="AC711">
        <f>IF(K711='OnSSET_original_NoMG-PV-Diesel'!U710,'OnSSET_original_NoMG-PV-Diesel'!T710,"wait")</f>
        <v>9.9473351018551703</v>
      </c>
      <c r="AD711">
        <f>IF(L711='OnSSET_original_NoMG-PV-Diesel'!U710,'OnSSET_original_NoMG-PV-Diesel'!T710,"wait")</f>
        <v>9.9473351018551703</v>
      </c>
      <c r="AE711">
        <f>IF(M711='OnSSET_original_NoMG-PV-Diesel'!U710,'OnSSET_original_NoMG-PV-Diesel'!T710,"wait")</f>
        <v>9.9473351018551703</v>
      </c>
      <c r="AF711">
        <f>IF(N711='OnSSET_original_NoMG-PV-Diesel'!AD710,'OnSSET_original_NoMG-PV-Diesel'!AC710,"wait")</f>
        <v>9.9473351018551703</v>
      </c>
      <c r="AG711">
        <f>IF(O711='OnSSET_original_NoMG-PV-Diesel'!AD710,'OnSSET_original_NoMG-PV-Diesel'!AC710,"wait")</f>
        <v>9.9473351018551703</v>
      </c>
      <c r="AH711">
        <f>IF(P711='OnSSET_original_NoMG-PV-Diesel'!AD710,'OnSSET_original_NoMG-PV-Diesel'!AC710,"wait")</f>
        <v>9.9473351018551703</v>
      </c>
      <c r="AR711" s="23">
        <v>15.235999999999899</v>
      </c>
      <c r="AS711" s="23">
        <v>15.235999999999899</v>
      </c>
      <c r="AT711" s="23">
        <v>4.0460000000000003</v>
      </c>
      <c r="AU711" s="23">
        <v>4.0460000000000003</v>
      </c>
      <c r="AV711" s="23">
        <v>45146.811710000002</v>
      </c>
      <c r="AW711" s="23">
        <v>0</v>
      </c>
      <c r="AX711" s="23">
        <v>6726.0068060000003</v>
      </c>
      <c r="AZ711">
        <f>SUMIF([1]base!$A$2:$A$169,B711,[1]base!$V$2:$V$169)</f>
        <v>0</v>
      </c>
      <c r="BA711">
        <f>SUMIF([2]s1!$A$2:$A$275,B711,[2]s1!$U$2:$U$275)</f>
        <v>0</v>
      </c>
      <c r="BB711">
        <f>SUMIF([3]s2!$A$2:$A$115,B711,[3]s2!$U$2:$U$115)</f>
        <v>0</v>
      </c>
      <c r="BC711">
        <f>SUMIF([4]s3!$A$2:$A$245,B711,[4]s3!$U$2:$U$245)</f>
        <v>0</v>
      </c>
      <c r="BD711">
        <f>SUMIF([5]s4!$A$2:$A$74,B711,[5]s4!$U$2:$U$74)</f>
        <v>0</v>
      </c>
      <c r="BF711">
        <f t="shared" si="55"/>
        <v>0</v>
      </c>
      <c r="BG711">
        <f t="shared" si="56"/>
        <v>0</v>
      </c>
      <c r="BH711">
        <f t="shared" si="57"/>
        <v>0</v>
      </c>
      <c r="BI711">
        <f t="shared" si="58"/>
        <v>0</v>
      </c>
      <c r="BJ711">
        <f t="shared" si="59"/>
        <v>0</v>
      </c>
      <c r="BL711" t="s">
        <v>114</v>
      </c>
      <c r="BM711" s="23">
        <v>70286.525290000005</v>
      </c>
      <c r="BN711" s="23">
        <v>13.86321998</v>
      </c>
      <c r="BP711" t="s">
        <v>183</v>
      </c>
      <c r="BQ711" s="23">
        <v>12334.803910000001</v>
      </c>
      <c r="BR711" s="23">
        <v>9.9473351020000003</v>
      </c>
      <c r="BT711" t="s">
        <v>183</v>
      </c>
      <c r="BU711" s="23">
        <v>12334.803910000001</v>
      </c>
      <c r="BV711" s="23">
        <v>9.9473351020000003</v>
      </c>
    </row>
    <row r="712" spans="1:74" x14ac:dyDescent="0.25">
      <c r="A712">
        <v>1</v>
      </c>
      <c r="B712" s="15">
        <v>10903</v>
      </c>
      <c r="C712" s="15">
        <v>-67.434968710000007</v>
      </c>
      <c r="D712" s="15">
        <v>-15.98972066</v>
      </c>
      <c r="E712" s="16">
        <v>1</v>
      </c>
      <c r="F712" s="19">
        <v>47770.164295398703</v>
      </c>
      <c r="G712" s="19">
        <v>74.99427816534228</v>
      </c>
      <c r="H712" s="16" t="str">
        <f>IF(LCOE_SensitivityScenarios!BF711&gt;'OnSSET_original_NoMG-PV-Diesel'!M711,'OnSSET_original_NoMG-PV-Diesel'!L711,LCOE_SensitivityScenarios!BG711)</f>
        <v>MG_Hybrid</v>
      </c>
      <c r="I712" s="39" t="str">
        <f>IF(LCOE_SensitivityScenarios!BK711&gt;'OnSSET_original_NoMG-PV-Diesel'!M711,'OnSSET_original_NoMG-PV-Diesel'!L711,LCOE_SensitivityScenarios!BL711)</f>
        <v>MG_Hybrid</v>
      </c>
      <c r="J712" s="39" t="str">
        <f>IF(LCOE_SensitivityScenarios!BP711&gt;'OnSSET_original_NoMG-PV-Diesel'!M711,'OnSSET_original_NoMG-PV-Diesel'!L711,LCOE_SensitivityScenarios!BQ711)</f>
        <v>Grid_extension</v>
      </c>
      <c r="K712" s="38" t="str">
        <f>IF(LCOE_SensitivityScenarios!BU711&gt;'OnSSET_original_NoMG-PV-Diesel'!V711,'OnSSET_original_NoMG-PV-Diesel'!U711,LCOE_SensitivityScenarios!BV711)</f>
        <v>MG_Hybrid</v>
      </c>
      <c r="L712" s="39" t="str">
        <f>IF(LCOE_SensitivityScenarios!BZ711&gt;'OnSSET_original_NoMG-PV-Diesel'!V711,'OnSSET_original_NoMG-PV-Diesel'!U711,LCOE_SensitivityScenarios!CA711)</f>
        <v>MG_Hybrid</v>
      </c>
      <c r="M712" s="40" t="str">
        <f>IF(LCOE_SensitivityScenarios!CE711&gt;'OnSSET_original_NoMG-PV-Diesel'!V711,'OnSSET_original_NoMG-PV-Diesel'!U711,LCOE_SensitivityScenarios!CF711)</f>
        <v>MG_Hybrid</v>
      </c>
      <c r="N712" s="39" t="str">
        <f>IF(LCOE_SensitivityScenarios!CJ711&gt;'OnSSET_original_NoMG-PV-Diesel'!AE711,'OnSSET_original_NoMG-PV-Diesel'!AD711,LCOE_SensitivityScenarios!CK711)</f>
        <v>MG_Diesel</v>
      </c>
      <c r="O712" s="39" t="str">
        <f>IF(LCOE_SensitivityScenarios!CO711&gt;'OnSSET_original_NoMG-PV-Diesel'!AE711,'OnSSET_original_NoMG-PV-Diesel'!AD711,LCOE_SensitivityScenarios!CP711)</f>
        <v>MG_Hybrid</v>
      </c>
      <c r="P712" s="40" t="str">
        <f>IF(LCOE_SensitivityScenarios!CT711&gt;'OnSSET_original_NoMG-PV-Diesel'!AE711,'OnSSET_original_NoMG-PV-Diesel'!AD711,LCOE_SensitivityScenarios!CU711)</f>
        <v>MG_Diesel</v>
      </c>
      <c r="Q712" s="38">
        <f>IF(LCOE_SensitivityScenarios!BF711&gt;'OnSSET_original_NoMG-PV-Diesel'!M711,'OnSSET_original_NoMG-PV-Diesel'!M711,LCOE_SensitivityScenarios!BF711)</f>
        <v>0.45935714333332645</v>
      </c>
      <c r="R712" s="28">
        <f>MIN('OnSSET_original_NoMG-PV-Diesel'!E711:I711,LCOE_SensitivityScenarios!BK711)</f>
        <v>0.42241563534132642</v>
      </c>
      <c r="S712" s="28">
        <f>MIN('OnSSET_original_NoMG-PV-Diesel'!E711:I711,LCOE_SensitivityScenarios!BP711)</f>
        <v>0.46158626373080303</v>
      </c>
      <c r="T712" s="27">
        <f>MIN('OnSSET_original_NoMG-PV-Diesel'!N711:R711,LCOE_SensitivityScenarios!BU711)</f>
        <v>0.39961017204069438</v>
      </c>
      <c r="U712" s="28">
        <f>MIN('OnSSET_original_NoMG-PV-Diesel'!N711:R711,LCOE_SensitivityScenarios!BZ711)</f>
        <v>0.36266866404869447</v>
      </c>
      <c r="V712" s="29">
        <f>MIN('OnSSET_original_NoMG-PV-Diesel'!N711:R711,LCOE_SensitivityScenarios!CE711)</f>
        <v>0.43218151799869442</v>
      </c>
      <c r="W712" s="28">
        <f>MIN('OnSSET_original_NoMG-PV-Diesel'!W711:AA711,LCOE_SensitivityScenarios!CJ711)</f>
        <v>0.30314587466702503</v>
      </c>
      <c r="X712" s="28">
        <f>MIN('OnSSET_original_NoMG-PV-Diesel'!W711:AA711,LCOE_SensitivityScenarios!CO711)</f>
        <v>0.28521888644713439</v>
      </c>
      <c r="Y712" s="29">
        <f>MIN('OnSSET_original_NoMG-PV-Diesel'!W711:AA711,LCOE_SensitivityScenarios!CT711)</f>
        <v>0.31256304626702502</v>
      </c>
      <c r="Z712">
        <f>VLOOKUP(B712,[1]base!$A$2:$U$169,21,FALSE)</f>
        <v>13.647</v>
      </c>
      <c r="AA712">
        <f>VLOOKUP(B712,[2]s1!$A$2:$T$275,20,FALSE)</f>
        <v>13.647</v>
      </c>
      <c r="AB712">
        <f>IF(J712='OnSSET_original_NoMG-PV-Diesel'!L711,'OnSSET_original_NoMG-PV-Diesel'!K711,"wait")</f>
        <v>23.200716606547701</v>
      </c>
      <c r="AC712">
        <f>VLOOKUP(B712,[4]s3!$A$2:$T$275,20,FALSE)</f>
        <v>17.966999999999999</v>
      </c>
      <c r="AD712" t="str">
        <f>IF(L712='OnSSET_original_NoMG-PV-Diesel'!U711,'OnSSET_original_NoMG-PV-Diesel'!T711,"wait")</f>
        <v>wait</v>
      </c>
      <c r="AE712" t="str">
        <f>IF(M712='OnSSET_original_NoMG-PV-Diesel'!U711,'OnSSET_original_NoMG-PV-Diesel'!T711,"wait")</f>
        <v>wait</v>
      </c>
      <c r="AF712">
        <f>VLOOKUP(B712,[5]s4!$A$2:$T$275,20,FALSE)</f>
        <v>11.412000000000001</v>
      </c>
      <c r="AG712" t="str">
        <f>IF(O712='OnSSET_original_NoMG-PV-Diesel'!AD711,'OnSSET_original_NoMG-PV-Diesel'!AC711,"wait")</f>
        <v>wait</v>
      </c>
      <c r="AH712" t="str">
        <f>IF(P712='OnSSET_original_NoMG-PV-Diesel'!AD711,'OnSSET_original_NoMG-PV-Diesel'!AC711,"wait")</f>
        <v>wait</v>
      </c>
      <c r="AR712" s="23">
        <v>14.859</v>
      </c>
      <c r="AS712" s="23">
        <v>14.859</v>
      </c>
      <c r="AT712" s="23">
        <v>6.827</v>
      </c>
      <c r="AU712" s="23">
        <v>2.79999999999999E-2</v>
      </c>
      <c r="AV712" s="23">
        <v>53282.63321</v>
      </c>
      <c r="AW712" s="23">
        <v>38208.324820000002</v>
      </c>
      <c r="AX712" s="23">
        <v>9630.4188369999993</v>
      </c>
      <c r="AZ712">
        <f>SUMIF([1]base!$A$2:$A$169,B712,[1]base!$V$2:$V$169)</f>
        <v>33491.9</v>
      </c>
      <c r="BA712">
        <f>SUMIF([2]s1!$A$2:$A$275,B712,[2]s1!$U$2:$U$275)</f>
        <v>33491.9</v>
      </c>
      <c r="BB712">
        <f>SUMIF([3]s2!$A$2:$A$115,B712,[3]s2!$U$2:$U$115)</f>
        <v>0</v>
      </c>
      <c r="BC712">
        <f>SUMIF([4]s3!$A$2:$A$245,B712,[4]s3!$U$2:$U$245)</f>
        <v>26746.400000000001</v>
      </c>
      <c r="BD712">
        <f>SUMIF([5]s4!$A$2:$A$74,B712,[5]s4!$U$2:$U$74)</f>
        <v>16889.759999999998</v>
      </c>
      <c r="BF712">
        <f t="shared" ref="BF712:BF775" si="60">IF(AZ712=0,0,AZ712+SUM(AV712:AX712))</f>
        <v>134613.27686700001</v>
      </c>
      <c r="BG712">
        <f t="shared" ref="BG712:BG775" si="61">IF(BA712=0,0,BA712+SUM(AV712:AX712))</f>
        <v>134613.27686700001</v>
      </c>
      <c r="BH712">
        <f t="shared" ref="BH712:BH775" si="62">IF(BB712=0,0,BB712+SUM(AV712:AX712))</f>
        <v>0</v>
      </c>
      <c r="BI712">
        <f t="shared" ref="BI712:BI775" si="63">IF(BC712=0,0,BC712+SUM(AV712:AX712))</f>
        <v>127867.77686700001</v>
      </c>
      <c r="BJ712">
        <f t="shared" ref="BJ712:BJ775" si="64">IF(BD712=0,0,BD712+SUM(AV712:AX712))</f>
        <v>118011.13686700001</v>
      </c>
      <c r="BL712" t="s">
        <v>115</v>
      </c>
      <c r="BM712" s="23">
        <v>139824.9952</v>
      </c>
      <c r="BN712" s="23">
        <v>12.60372727</v>
      </c>
      <c r="BP712" t="s">
        <v>184</v>
      </c>
      <c r="BQ712" s="23">
        <v>81737.918479999993</v>
      </c>
      <c r="BR712" s="23">
        <v>16.40064692</v>
      </c>
      <c r="BT712" t="s">
        <v>183</v>
      </c>
      <c r="BU712" s="23">
        <v>27048.184580000001</v>
      </c>
      <c r="BV712" s="23">
        <v>21.812860409999999</v>
      </c>
    </row>
    <row r="713" spans="1:74" x14ac:dyDescent="0.25">
      <c r="A713">
        <v>1</v>
      </c>
      <c r="B713" s="15">
        <v>10911</v>
      </c>
      <c r="C713" s="15">
        <v>-67.822001790000002</v>
      </c>
      <c r="D713" s="15">
        <v>-17.942814500000001</v>
      </c>
      <c r="E713" s="16">
        <v>1</v>
      </c>
      <c r="F713" s="19">
        <v>21090.899051689401</v>
      </c>
      <c r="G713" s="19">
        <v>72.151709397417207</v>
      </c>
      <c r="H713" s="16" t="str">
        <f>IF(LCOE_SensitivityScenarios!BF712&gt;'OnSSET_original_NoMG-PV-Diesel'!M712,'OnSSET_original_NoMG-PV-Diesel'!L712,LCOE_SensitivityScenarios!BG712)</f>
        <v>SA_PV</v>
      </c>
      <c r="I713" s="39" t="str">
        <f>IF(LCOE_SensitivityScenarios!BK712&gt;'OnSSET_original_NoMG-PV-Diesel'!M712,'OnSSET_original_NoMG-PV-Diesel'!L712,LCOE_SensitivityScenarios!BL712)</f>
        <v>SA_PV</v>
      </c>
      <c r="J713" s="39" t="str">
        <f>IF(LCOE_SensitivityScenarios!BP712&gt;'OnSSET_original_NoMG-PV-Diesel'!M712,'OnSSET_original_NoMG-PV-Diesel'!L712,LCOE_SensitivityScenarios!BQ712)</f>
        <v>SA_PV</v>
      </c>
      <c r="K713" s="38" t="str">
        <f>IF(LCOE_SensitivityScenarios!BU712&gt;'OnSSET_original_NoMG-PV-Diesel'!V712,'OnSSET_original_NoMG-PV-Diesel'!U712,LCOE_SensitivityScenarios!BV712)</f>
        <v>SA_Diesel</v>
      </c>
      <c r="L713" s="39" t="str">
        <f>IF(LCOE_SensitivityScenarios!BZ712&gt;'OnSSET_original_NoMG-PV-Diesel'!V712,'OnSSET_original_NoMG-PV-Diesel'!U712,LCOE_SensitivityScenarios!CA712)</f>
        <v>SA_Diesel</v>
      </c>
      <c r="M713" s="40" t="str">
        <f>IF(LCOE_SensitivityScenarios!CE712&gt;'OnSSET_original_NoMG-PV-Diesel'!V712,'OnSSET_original_NoMG-PV-Diesel'!U712,LCOE_SensitivityScenarios!CF712)</f>
        <v>SA_Diesel</v>
      </c>
      <c r="N713" s="39" t="str">
        <f>IF(LCOE_SensitivityScenarios!CJ712&gt;'OnSSET_original_NoMG-PV-Diesel'!AE712,'OnSSET_original_NoMG-PV-Diesel'!AD712,LCOE_SensitivityScenarios!CK712)</f>
        <v>SA_Diesel</v>
      </c>
      <c r="O713" s="39" t="str">
        <f>IF(LCOE_SensitivityScenarios!CO712&gt;'OnSSET_original_NoMG-PV-Diesel'!AE712,'OnSSET_original_NoMG-PV-Diesel'!AD712,LCOE_SensitivityScenarios!CP712)</f>
        <v>SA_Diesel</v>
      </c>
      <c r="P713" s="40" t="str">
        <f>IF(LCOE_SensitivityScenarios!CT712&gt;'OnSSET_original_NoMG-PV-Diesel'!AE712,'OnSSET_original_NoMG-PV-Diesel'!AD712,LCOE_SensitivityScenarios!CU712)</f>
        <v>SA_Diesel</v>
      </c>
      <c r="Q713" s="38">
        <f>IF(LCOE_SensitivityScenarios!BF712&gt;'OnSSET_original_NoMG-PV-Diesel'!M712,'OnSSET_original_NoMG-PV-Diesel'!M712,LCOE_SensitivityScenarios!BF712)</f>
        <v>0.40364123296131299</v>
      </c>
      <c r="R713" s="28">
        <f>MIN('OnSSET_original_NoMG-PV-Diesel'!E712:I712,LCOE_SensitivityScenarios!BK712)</f>
        <v>0.40364123296131299</v>
      </c>
      <c r="S713" s="28">
        <f>MIN('OnSSET_original_NoMG-PV-Diesel'!E712:I712,LCOE_SensitivityScenarios!BP712)</f>
        <v>0.40364123296131299</v>
      </c>
      <c r="T713" s="27">
        <f>MIN('OnSSET_original_NoMG-PV-Diesel'!N712:R712,LCOE_SensitivityScenarios!BU712)</f>
        <v>0.31927675140566703</v>
      </c>
      <c r="U713" s="28">
        <f>MIN('OnSSET_original_NoMG-PV-Diesel'!N712:R712,LCOE_SensitivityScenarios!BZ712)</f>
        <v>0.31927675140566703</v>
      </c>
      <c r="V713" s="29">
        <f>MIN('OnSSET_original_NoMG-PV-Diesel'!N712:R712,LCOE_SensitivityScenarios!CE712)</f>
        <v>0.31927675140566703</v>
      </c>
      <c r="W713" s="28">
        <f>MIN('OnSSET_original_NoMG-PV-Diesel'!W712:AA712,LCOE_SensitivityScenarios!CJ712)</f>
        <v>0.18184802181913301</v>
      </c>
      <c r="X713" s="28">
        <f>MIN('OnSSET_original_NoMG-PV-Diesel'!W712:AA712,LCOE_SensitivityScenarios!CO712)</f>
        <v>0.18184802181913301</v>
      </c>
      <c r="Y713" s="29">
        <f>MIN('OnSSET_original_NoMG-PV-Diesel'!W712:AA712,LCOE_SensitivityScenarios!CT712)</f>
        <v>0.18184802181913301</v>
      </c>
      <c r="Z713">
        <f>IF(H713='OnSSET_original_NoMG-PV-Diesel'!L712,'OnSSET_original_NoMG-PV-Diesel'!K712,"wait")</f>
        <v>9.1055595860047998</v>
      </c>
      <c r="AA713">
        <f>IF(I713='OnSSET_original_NoMG-PV-Diesel'!L712,'OnSSET_original_NoMG-PV-Diesel'!K712,"wait")</f>
        <v>9.1055595860047998</v>
      </c>
      <c r="AB713">
        <f>IF(J713='OnSSET_original_NoMG-PV-Diesel'!L712,'OnSSET_original_NoMG-PV-Diesel'!K712,"wait")</f>
        <v>9.1055595860047998</v>
      </c>
      <c r="AC713">
        <f>IF(K713='OnSSET_original_NoMG-PV-Diesel'!U712,'OnSSET_original_NoMG-PV-Diesel'!T712,"wait")</f>
        <v>9.6305475121869808</v>
      </c>
      <c r="AD713">
        <f>IF(L713='OnSSET_original_NoMG-PV-Diesel'!U712,'OnSSET_original_NoMG-PV-Diesel'!T712,"wait")</f>
        <v>9.6305475121869808</v>
      </c>
      <c r="AE713">
        <f>IF(M713='OnSSET_original_NoMG-PV-Diesel'!U712,'OnSSET_original_NoMG-PV-Diesel'!T712,"wait")</f>
        <v>9.6305475121869808</v>
      </c>
      <c r="AF713">
        <f>IF(N713='OnSSET_original_NoMG-PV-Diesel'!AD712,'OnSSET_original_NoMG-PV-Diesel'!AC712,"wait")</f>
        <v>9.6305475121869808</v>
      </c>
      <c r="AG713">
        <f>IF(O713='OnSSET_original_NoMG-PV-Diesel'!AD712,'OnSSET_original_NoMG-PV-Diesel'!AC712,"wait")</f>
        <v>9.6305475121869808</v>
      </c>
      <c r="AH713">
        <f>IF(P713='OnSSET_original_NoMG-PV-Diesel'!AD712,'OnSSET_original_NoMG-PV-Diesel'!AC712,"wait")</f>
        <v>9.6305475121869808</v>
      </c>
      <c r="AR713" s="23">
        <v>43.564999999999998</v>
      </c>
      <c r="AS713" s="23">
        <v>43.564999999999998</v>
      </c>
      <c r="AT713" s="23">
        <v>4.32</v>
      </c>
      <c r="AU713" s="23">
        <v>2.8719999999999999</v>
      </c>
      <c r="AV713" s="23">
        <v>51684.747080000001</v>
      </c>
      <c r="AW713" s="23">
        <v>0</v>
      </c>
      <c r="AX713" s="23">
        <v>9018.9636750000009</v>
      </c>
      <c r="AZ713">
        <f>SUMIF([1]base!$A$2:$A$169,B713,[1]base!$V$2:$V$169)</f>
        <v>0</v>
      </c>
      <c r="BA713">
        <f>SUMIF([2]s1!$A$2:$A$275,B713,[2]s1!$U$2:$U$275)</f>
        <v>0</v>
      </c>
      <c r="BB713">
        <f>SUMIF([3]s2!$A$2:$A$115,B713,[3]s2!$U$2:$U$115)</f>
        <v>0</v>
      </c>
      <c r="BC713">
        <f>SUMIF([4]s3!$A$2:$A$245,B713,[4]s3!$U$2:$U$245)</f>
        <v>0</v>
      </c>
      <c r="BD713">
        <f>SUMIF([5]s4!$A$2:$A$74,B713,[5]s4!$U$2:$U$74)</f>
        <v>0</v>
      </c>
      <c r="BF713">
        <f t="shared" si="60"/>
        <v>0</v>
      </c>
      <c r="BG713">
        <f t="shared" si="61"/>
        <v>0</v>
      </c>
      <c r="BH713">
        <f t="shared" si="62"/>
        <v>0</v>
      </c>
      <c r="BI713">
        <f t="shared" si="63"/>
        <v>0</v>
      </c>
      <c r="BJ713">
        <f t="shared" si="64"/>
        <v>0</v>
      </c>
      <c r="BL713" t="s">
        <v>114</v>
      </c>
      <c r="BM713" s="23">
        <v>56531.903409999999</v>
      </c>
      <c r="BN713" s="23">
        <v>9.7806061270000004</v>
      </c>
      <c r="BP713" t="s">
        <v>183</v>
      </c>
      <c r="BQ713" s="23">
        <v>11941.983850000001</v>
      </c>
      <c r="BR713" s="23">
        <v>9.6305475119999997</v>
      </c>
      <c r="BT713" t="s">
        <v>183</v>
      </c>
      <c r="BU713" s="23">
        <v>11941.983850000001</v>
      </c>
      <c r="BV713" s="23">
        <v>9.6305475119999997</v>
      </c>
    </row>
    <row r="714" spans="1:74" x14ac:dyDescent="0.25">
      <c r="A714">
        <v>1</v>
      </c>
      <c r="B714" s="15">
        <v>10916</v>
      </c>
      <c r="C714" s="15">
        <v>-66.002646760000005</v>
      </c>
      <c r="D714" s="15">
        <v>-18.186881660000001</v>
      </c>
      <c r="E714" s="16">
        <v>1</v>
      </c>
      <c r="F714" s="19">
        <v>18830.6534038231</v>
      </c>
      <c r="G714" s="19">
        <v>54.419439120151658</v>
      </c>
      <c r="H714" s="16" t="str">
        <f>IF(LCOE_SensitivityScenarios!BF713&gt;'OnSSET_original_NoMG-PV-Diesel'!M713,'OnSSET_original_NoMG-PV-Diesel'!L713,LCOE_SensitivityScenarios!BG713)</f>
        <v>SA_PV</v>
      </c>
      <c r="I714" s="39" t="str">
        <f>IF(LCOE_SensitivityScenarios!BK713&gt;'OnSSET_original_NoMG-PV-Diesel'!M713,'OnSSET_original_NoMG-PV-Diesel'!L713,LCOE_SensitivityScenarios!BL713)</f>
        <v>SA_PV</v>
      </c>
      <c r="J714" s="39" t="str">
        <f>IF(LCOE_SensitivityScenarios!BP713&gt;'OnSSET_original_NoMG-PV-Diesel'!M713,'OnSSET_original_NoMG-PV-Diesel'!L713,LCOE_SensitivityScenarios!BQ713)</f>
        <v>SA_PV</v>
      </c>
      <c r="K714" s="38" t="str">
        <f>IF(LCOE_SensitivityScenarios!BU713&gt;'OnSSET_original_NoMG-PV-Diesel'!V713,'OnSSET_original_NoMG-PV-Diesel'!U713,LCOE_SensitivityScenarios!BV713)</f>
        <v>SA_PV</v>
      </c>
      <c r="L714" s="39" t="str">
        <f>IF(LCOE_SensitivityScenarios!BZ713&gt;'OnSSET_original_NoMG-PV-Diesel'!V713,'OnSSET_original_NoMG-PV-Diesel'!U713,LCOE_SensitivityScenarios!CA713)</f>
        <v>SA_PV</v>
      </c>
      <c r="M714" s="40" t="str">
        <f>IF(LCOE_SensitivityScenarios!CE713&gt;'OnSSET_original_NoMG-PV-Diesel'!V713,'OnSSET_original_NoMG-PV-Diesel'!U713,LCOE_SensitivityScenarios!CF713)</f>
        <v>SA_PV</v>
      </c>
      <c r="N714" s="39" t="str">
        <f>IF(LCOE_SensitivityScenarios!CJ713&gt;'OnSSET_original_NoMG-PV-Diesel'!AE713,'OnSSET_original_NoMG-PV-Diesel'!AD713,LCOE_SensitivityScenarios!CK713)</f>
        <v>SA_Diesel</v>
      </c>
      <c r="O714" s="39" t="str">
        <f>IF(LCOE_SensitivityScenarios!CO713&gt;'OnSSET_original_NoMG-PV-Diesel'!AE713,'OnSSET_original_NoMG-PV-Diesel'!AD713,LCOE_SensitivityScenarios!CP713)</f>
        <v>SA_Diesel</v>
      </c>
      <c r="P714" s="40" t="str">
        <f>IF(LCOE_SensitivityScenarios!CT713&gt;'OnSSET_original_NoMG-PV-Diesel'!AE713,'OnSSET_original_NoMG-PV-Diesel'!AD713,LCOE_SensitivityScenarios!CU713)</f>
        <v>SA_Diesel</v>
      </c>
      <c r="Q714" s="38">
        <f>IF(LCOE_SensitivityScenarios!BF713&gt;'OnSSET_original_NoMG-PV-Diesel'!M713,'OnSSET_original_NoMG-PV-Diesel'!M713,LCOE_SensitivityScenarios!BF713)</f>
        <v>0.43098235034550098</v>
      </c>
      <c r="R714" s="28">
        <f>MIN('OnSSET_original_NoMG-PV-Diesel'!E713:I713,LCOE_SensitivityScenarios!BK713)</f>
        <v>0.43098235034550098</v>
      </c>
      <c r="S714" s="28">
        <f>MIN('OnSSET_original_NoMG-PV-Diesel'!E713:I713,LCOE_SensitivityScenarios!BP713)</f>
        <v>0.43098235034550098</v>
      </c>
      <c r="T714" s="27">
        <f>MIN('OnSSET_original_NoMG-PV-Diesel'!N713:R713,LCOE_SensitivityScenarios!BU713)</f>
        <v>0.43098235034550098</v>
      </c>
      <c r="U714" s="28">
        <f>MIN('OnSSET_original_NoMG-PV-Diesel'!N713:R713,LCOE_SensitivityScenarios!BZ713)</f>
        <v>0.43098235034550098</v>
      </c>
      <c r="V714" s="29">
        <f>MIN('OnSSET_original_NoMG-PV-Diesel'!N713:R713,LCOE_SensitivityScenarios!CE713)</f>
        <v>0.43098235034550098</v>
      </c>
      <c r="W714" s="28">
        <f>MIN('OnSSET_original_NoMG-PV-Diesel'!W713:AA713,LCOE_SensitivityScenarios!CJ713)</f>
        <v>0.27234986813221601</v>
      </c>
      <c r="X714" s="28">
        <f>MIN('OnSSET_original_NoMG-PV-Diesel'!W713:AA713,LCOE_SensitivityScenarios!CO713)</f>
        <v>0.27234986813221601</v>
      </c>
      <c r="Y714" s="29">
        <f>MIN('OnSSET_original_NoMG-PV-Diesel'!W713:AA713,LCOE_SensitivityScenarios!CT713)</f>
        <v>0.27234986813221601</v>
      </c>
      <c r="Z714">
        <f>IF(H714='OnSSET_original_NoMG-PV-Diesel'!L713,'OnSSET_original_NoMG-PV-Diesel'!K713,"wait")</f>
        <v>17.772981887289198</v>
      </c>
      <c r="AA714">
        <f>IF(I714='OnSSET_original_NoMG-PV-Diesel'!L713,'OnSSET_original_NoMG-PV-Diesel'!K713,"wait")</f>
        <v>17.772981887289198</v>
      </c>
      <c r="AB714">
        <f>IF(J714='OnSSET_original_NoMG-PV-Diesel'!L713,'OnSSET_original_NoMG-PV-Diesel'!K713,"wait")</f>
        <v>17.772981887289198</v>
      </c>
      <c r="AC714">
        <f>IF(K714='OnSSET_original_NoMG-PV-Diesel'!U713,'OnSSET_original_NoMG-PV-Diesel'!T713,"wait")</f>
        <v>9.3239519725803</v>
      </c>
      <c r="AD714">
        <f>IF(L714='OnSSET_original_NoMG-PV-Diesel'!U713,'OnSSET_original_NoMG-PV-Diesel'!T713,"wait")</f>
        <v>9.3239519725803</v>
      </c>
      <c r="AE714">
        <f>IF(M714='OnSSET_original_NoMG-PV-Diesel'!U713,'OnSSET_original_NoMG-PV-Diesel'!T713,"wait")</f>
        <v>9.3239519725803</v>
      </c>
      <c r="AF714">
        <f>IF(N714='OnSSET_original_NoMG-PV-Diesel'!AD713,'OnSSET_original_NoMG-PV-Diesel'!AC713,"wait")</f>
        <v>8.5984718738918602</v>
      </c>
      <c r="AG714">
        <f>IF(O714='OnSSET_original_NoMG-PV-Diesel'!AD713,'OnSSET_original_NoMG-PV-Diesel'!AC713,"wait")</f>
        <v>8.5984718738918602</v>
      </c>
      <c r="AH714">
        <f>IF(P714='OnSSET_original_NoMG-PV-Diesel'!AD713,'OnSSET_original_NoMG-PV-Diesel'!AC713,"wait")</f>
        <v>8.5984718738918602</v>
      </c>
      <c r="AR714">
        <v>41.028999999999897</v>
      </c>
      <c r="AS714">
        <v>41.028999999999897</v>
      </c>
      <c r="AT714">
        <v>6.6000000000000003E-2</v>
      </c>
      <c r="AU714">
        <v>5.0999999999999997E-2</v>
      </c>
      <c r="AV714">
        <v>46534.420230000003</v>
      </c>
      <c r="AW714">
        <v>0</v>
      </c>
      <c r="AX714">
        <v>7184.59818</v>
      </c>
      <c r="AZ714">
        <f>SUMIF([1]base!$A$2:$A$169,B714,[1]base!$V$2:$V$169)</f>
        <v>0</v>
      </c>
      <c r="BA714">
        <f>SUMIF([2]s1!$A$2:$A$275,B714,[2]s1!$U$2:$U$275)</f>
        <v>0</v>
      </c>
      <c r="BB714">
        <f>SUMIF([3]s2!$A$2:$A$115,B714,[3]s2!$U$2:$U$115)</f>
        <v>0</v>
      </c>
      <c r="BC714">
        <f>SUMIF([4]s3!$A$2:$A$245,B714,[4]s3!$U$2:$U$245)</f>
        <v>0</v>
      </c>
      <c r="BD714">
        <f>SUMIF([5]s4!$A$2:$A$74,B714,[5]s4!$U$2:$U$74)</f>
        <v>0</v>
      </c>
      <c r="BF714">
        <f t="shared" si="60"/>
        <v>0</v>
      </c>
      <c r="BG714">
        <f t="shared" si="61"/>
        <v>0</v>
      </c>
      <c r="BH714">
        <f t="shared" si="62"/>
        <v>0</v>
      </c>
      <c r="BI714">
        <f t="shared" si="63"/>
        <v>0</v>
      </c>
      <c r="BJ714">
        <f t="shared" si="64"/>
        <v>0</v>
      </c>
      <c r="BL714" t="s">
        <v>114</v>
      </c>
      <c r="BM714" s="23">
        <v>53892.4424</v>
      </c>
      <c r="BN714" s="23">
        <v>9.3239519729999998</v>
      </c>
      <c r="BP714" t="s">
        <v>186</v>
      </c>
      <c r="BQ714" s="23">
        <v>53892.4424</v>
      </c>
      <c r="BR714" s="23">
        <v>9.3239519729999998</v>
      </c>
      <c r="BT714" t="s">
        <v>183</v>
      </c>
      <c r="BU714" s="23">
        <v>10662.19881</v>
      </c>
      <c r="BV714" s="23">
        <v>8.5984718739999995</v>
      </c>
    </row>
    <row r="715" spans="1:74" x14ac:dyDescent="0.25">
      <c r="A715">
        <v>1</v>
      </c>
      <c r="B715" s="15">
        <v>10918</v>
      </c>
      <c r="C715" s="15">
        <v>-65.576027929999995</v>
      </c>
      <c r="D715" s="15">
        <v>-18.774759450000001</v>
      </c>
      <c r="E715" s="16">
        <v>1</v>
      </c>
      <c r="F715" s="19">
        <v>28056.2764917571</v>
      </c>
      <c r="G715" s="19">
        <v>94.194446460584231</v>
      </c>
      <c r="H715" s="16" t="str">
        <f>IF(LCOE_SensitivityScenarios!BF714&gt;'OnSSET_original_NoMG-PV-Diesel'!M714,'OnSSET_original_NoMG-PV-Diesel'!L714,LCOE_SensitivityScenarios!BG714)</f>
        <v>SA_PV</v>
      </c>
      <c r="I715" s="39" t="str">
        <f>IF(LCOE_SensitivityScenarios!BK714&gt;'OnSSET_original_NoMG-PV-Diesel'!M714,'OnSSET_original_NoMG-PV-Diesel'!L714,LCOE_SensitivityScenarios!BL714)</f>
        <v>SA_PV</v>
      </c>
      <c r="J715" s="39" t="str">
        <f>IF(LCOE_SensitivityScenarios!BP714&gt;'OnSSET_original_NoMG-PV-Diesel'!M714,'OnSSET_original_NoMG-PV-Diesel'!L714,LCOE_SensitivityScenarios!BQ714)</f>
        <v>SA_PV</v>
      </c>
      <c r="K715" s="38" t="str">
        <f>IF(LCOE_SensitivityScenarios!BU714&gt;'OnSSET_original_NoMG-PV-Diesel'!V714,'OnSSET_original_NoMG-PV-Diesel'!U714,LCOE_SensitivityScenarios!BV714)</f>
        <v>SA_Diesel</v>
      </c>
      <c r="L715" s="39" t="str">
        <f>IF(LCOE_SensitivityScenarios!BZ714&gt;'OnSSET_original_NoMG-PV-Diesel'!V714,'OnSSET_original_NoMG-PV-Diesel'!U714,LCOE_SensitivityScenarios!CA714)</f>
        <v>SA_Diesel</v>
      </c>
      <c r="M715" s="40" t="str">
        <f>IF(LCOE_SensitivityScenarios!CE714&gt;'OnSSET_original_NoMG-PV-Diesel'!V714,'OnSSET_original_NoMG-PV-Diesel'!U714,LCOE_SensitivityScenarios!CF714)</f>
        <v>SA_Diesel</v>
      </c>
      <c r="N715" s="39" t="str">
        <f>IF(LCOE_SensitivityScenarios!CJ714&gt;'OnSSET_original_NoMG-PV-Diesel'!AE714,'OnSSET_original_NoMG-PV-Diesel'!AD714,LCOE_SensitivityScenarios!CK714)</f>
        <v>SA_Diesel</v>
      </c>
      <c r="O715" s="39" t="str">
        <f>IF(LCOE_SensitivityScenarios!CO714&gt;'OnSSET_original_NoMG-PV-Diesel'!AE714,'OnSSET_original_NoMG-PV-Diesel'!AD714,LCOE_SensitivityScenarios!CP714)</f>
        <v>SA_Diesel</v>
      </c>
      <c r="P715" s="40" t="str">
        <f>IF(LCOE_SensitivityScenarios!CT714&gt;'OnSSET_original_NoMG-PV-Diesel'!AE714,'OnSSET_original_NoMG-PV-Diesel'!AD714,LCOE_SensitivityScenarios!CU714)</f>
        <v>SA_Diesel</v>
      </c>
      <c r="Q715" s="38">
        <f>IF(LCOE_SensitivityScenarios!BF714&gt;'OnSSET_original_NoMG-PV-Diesel'!M714,'OnSSET_original_NoMG-PV-Diesel'!M714,LCOE_SensitivityScenarios!BF714)</f>
        <v>0.43781095254653901</v>
      </c>
      <c r="R715" s="28">
        <f>MIN('OnSSET_original_NoMG-PV-Diesel'!E714:I714,LCOE_SensitivityScenarios!BK714)</f>
        <v>0.43781095254653901</v>
      </c>
      <c r="S715" s="28">
        <f>MIN('OnSSET_original_NoMG-PV-Diesel'!E714:I714,LCOE_SensitivityScenarios!BP714)</f>
        <v>0.43781095254653901</v>
      </c>
      <c r="T715" s="27">
        <f>MIN('OnSSET_original_NoMG-PV-Diesel'!N714:R714,LCOE_SensitivityScenarios!BU714)</f>
        <v>0.33704192864490101</v>
      </c>
      <c r="U715" s="28">
        <f>MIN('OnSSET_original_NoMG-PV-Diesel'!N714:R714,LCOE_SensitivityScenarios!BZ714)</f>
        <v>0.33704192864490101</v>
      </c>
      <c r="V715" s="29">
        <f>MIN('OnSSET_original_NoMG-PV-Diesel'!N714:R714,LCOE_SensitivityScenarios!CE714)</f>
        <v>0.33704192864490101</v>
      </c>
      <c r="W715" s="28">
        <f>MIN('OnSSET_original_NoMG-PV-Diesel'!W714:AA714,LCOE_SensitivityScenarios!CJ714)</f>
        <v>0.18788147824000501</v>
      </c>
      <c r="X715" s="28">
        <f>MIN('OnSSET_original_NoMG-PV-Diesel'!W714:AA714,LCOE_SensitivityScenarios!CO714)</f>
        <v>0.18788147824000501</v>
      </c>
      <c r="Y715" s="29">
        <f>MIN('OnSSET_original_NoMG-PV-Diesel'!W714:AA714,LCOE_SensitivityScenarios!CT714)</f>
        <v>0.18788147824000501</v>
      </c>
      <c r="Z715">
        <f>IF(H715='OnSSET_original_NoMG-PV-Diesel'!L714,'OnSSET_original_NoMG-PV-Diesel'!K714,"wait")</f>
        <v>22.4652919469547</v>
      </c>
      <c r="AA715">
        <f>IF(I715='OnSSET_original_NoMG-PV-Diesel'!L714,'OnSSET_original_NoMG-PV-Diesel'!K714,"wait")</f>
        <v>22.4652919469547</v>
      </c>
      <c r="AB715">
        <f>IF(J715='OnSSET_original_NoMG-PV-Diesel'!L714,'OnSSET_original_NoMG-PV-Diesel'!K714,"wait")</f>
        <v>22.4652919469547</v>
      </c>
      <c r="AC715">
        <f>IF(K715='OnSSET_original_NoMG-PV-Diesel'!U714,'OnSSET_original_NoMG-PV-Diesel'!T714,"wait")</f>
        <v>12.811085156053499</v>
      </c>
      <c r="AD715">
        <f>IF(L715='OnSSET_original_NoMG-PV-Diesel'!U714,'OnSSET_original_NoMG-PV-Diesel'!T714,"wait")</f>
        <v>12.811085156053499</v>
      </c>
      <c r="AE715">
        <f>IF(M715='OnSSET_original_NoMG-PV-Diesel'!U714,'OnSSET_original_NoMG-PV-Diesel'!T714,"wait")</f>
        <v>12.811085156053499</v>
      </c>
      <c r="AF715">
        <f>IF(N715='OnSSET_original_NoMG-PV-Diesel'!AD714,'OnSSET_original_NoMG-PV-Diesel'!AC714,"wait")</f>
        <v>12.811085156053499</v>
      </c>
      <c r="AG715">
        <f>IF(O715='OnSSET_original_NoMG-PV-Diesel'!AD714,'OnSSET_original_NoMG-PV-Diesel'!AC714,"wait")</f>
        <v>12.811085156053499</v>
      </c>
      <c r="AH715">
        <f>IF(P715='OnSSET_original_NoMG-PV-Diesel'!AD714,'OnSSET_original_NoMG-PV-Diesel'!AC714,"wait")</f>
        <v>12.811085156053499</v>
      </c>
      <c r="AR715">
        <v>31.547999999999998</v>
      </c>
      <c r="AS715">
        <v>31.545999999999999</v>
      </c>
      <c r="AT715">
        <v>4.5359999999999996</v>
      </c>
      <c r="AU715">
        <v>0.47199999999999998</v>
      </c>
      <c r="AV715">
        <v>60258.772420000001</v>
      </c>
      <c r="AW715">
        <v>0</v>
      </c>
      <c r="AX715">
        <v>12534.83087</v>
      </c>
      <c r="AZ715">
        <f>SUMIF([1]base!$A$2:$A$169,B715,[1]base!$V$2:$V$169)</f>
        <v>0</v>
      </c>
      <c r="BA715">
        <f>SUMIF([2]s1!$A$2:$A$275,B715,[2]s1!$U$2:$U$275)</f>
        <v>0</v>
      </c>
      <c r="BB715">
        <f>SUMIF([3]s2!$A$2:$A$115,B715,[3]s2!$U$2:$U$115)</f>
        <v>0</v>
      </c>
      <c r="BC715">
        <f>SUMIF([4]s3!$A$2:$A$245,B715,[4]s3!$U$2:$U$245)</f>
        <v>0</v>
      </c>
      <c r="BD715">
        <f>SUMIF([5]s4!$A$2:$A$74,B715,[5]s4!$U$2:$U$74)</f>
        <v>0</v>
      </c>
      <c r="BF715">
        <f t="shared" si="60"/>
        <v>0</v>
      </c>
      <c r="BG715">
        <f t="shared" si="61"/>
        <v>0</v>
      </c>
      <c r="BH715">
        <f t="shared" si="62"/>
        <v>0</v>
      </c>
      <c r="BI715">
        <f t="shared" si="63"/>
        <v>0</v>
      </c>
      <c r="BJ715">
        <f t="shared" si="64"/>
        <v>0</v>
      </c>
      <c r="BL715" t="s">
        <v>114</v>
      </c>
      <c r="BM715" s="23">
        <v>81567.968470000007</v>
      </c>
      <c r="BN715" s="23">
        <v>14.112105270000001</v>
      </c>
      <c r="BP715" t="s">
        <v>183</v>
      </c>
      <c r="BQ715" s="23">
        <v>15885.885179999999</v>
      </c>
      <c r="BR715" s="23">
        <v>12.811085159999999</v>
      </c>
      <c r="BT715" t="s">
        <v>183</v>
      </c>
      <c r="BU715" s="23">
        <v>15885.885179999999</v>
      </c>
      <c r="BV715" s="23">
        <v>12.811085159999999</v>
      </c>
    </row>
    <row r="716" spans="1:74" x14ac:dyDescent="0.25">
      <c r="A716">
        <v>1</v>
      </c>
      <c r="B716" s="15">
        <v>10921</v>
      </c>
      <c r="C716" s="15">
        <v>-63.445216430000002</v>
      </c>
      <c r="D716" s="15">
        <v>-19.28147019</v>
      </c>
      <c r="E716" s="16">
        <v>1</v>
      </c>
      <c r="F716" s="19">
        <v>26044.530216425599</v>
      </c>
      <c r="G716" s="19">
        <v>70.502740965488059</v>
      </c>
      <c r="H716" s="16" t="str">
        <f>IF(LCOE_SensitivityScenarios!BF715&gt;'OnSSET_original_NoMG-PV-Diesel'!M715,'OnSSET_original_NoMG-PV-Diesel'!L715,LCOE_SensitivityScenarios!BG715)</f>
        <v>MG_Hybrid</v>
      </c>
      <c r="I716" s="39" t="str">
        <f>IF(LCOE_SensitivityScenarios!BK715&gt;'OnSSET_original_NoMG-PV-Diesel'!M715,'OnSSET_original_NoMG-PV-Diesel'!L715,LCOE_SensitivityScenarios!BL715)</f>
        <v>MG_Hybrid</v>
      </c>
      <c r="J716" s="39" t="str">
        <f>IF(LCOE_SensitivityScenarios!BP715&gt;'OnSSET_original_NoMG-PV-Diesel'!M715,'OnSSET_original_NoMG-PV-Diesel'!L715,LCOE_SensitivityScenarios!BQ715)</f>
        <v>MG_Hybrid</v>
      </c>
      <c r="K716" s="38" t="str">
        <f>IF(LCOE_SensitivityScenarios!BU715&gt;'OnSSET_original_NoMG-PV-Diesel'!V715,'OnSSET_original_NoMG-PV-Diesel'!U715,LCOE_SensitivityScenarios!BV715)</f>
        <v>SA_Diesel</v>
      </c>
      <c r="L716" s="39" t="str">
        <f>IF(LCOE_SensitivityScenarios!BZ715&gt;'OnSSET_original_NoMG-PV-Diesel'!V715,'OnSSET_original_NoMG-PV-Diesel'!U715,LCOE_SensitivityScenarios!CA715)</f>
        <v>MG_Hybrid</v>
      </c>
      <c r="M716" s="40" t="str">
        <f>IF(LCOE_SensitivityScenarios!CE715&gt;'OnSSET_original_NoMG-PV-Diesel'!V715,'OnSSET_original_NoMG-PV-Diesel'!U715,LCOE_SensitivityScenarios!CF715)</f>
        <v>SA_Diesel</v>
      </c>
      <c r="N716" s="39" t="str">
        <f>IF(LCOE_SensitivityScenarios!CJ715&gt;'OnSSET_original_NoMG-PV-Diesel'!AE715,'OnSSET_original_NoMG-PV-Diesel'!AD715,LCOE_SensitivityScenarios!CK715)</f>
        <v>SA_Diesel</v>
      </c>
      <c r="O716" s="39" t="str">
        <f>IF(LCOE_SensitivityScenarios!CO715&gt;'OnSSET_original_NoMG-PV-Diesel'!AE715,'OnSSET_original_NoMG-PV-Diesel'!AD715,LCOE_SensitivityScenarios!CP715)</f>
        <v>SA_Diesel</v>
      </c>
      <c r="P716" s="40" t="str">
        <f>IF(LCOE_SensitivityScenarios!CT715&gt;'OnSSET_original_NoMG-PV-Diesel'!AE715,'OnSSET_original_NoMG-PV-Diesel'!AD715,LCOE_SensitivityScenarios!CU715)</f>
        <v>SA_Diesel</v>
      </c>
      <c r="Q716" s="38">
        <f>IF(LCOE_SensitivityScenarios!BF715&gt;'OnSSET_original_NoMG-PV-Diesel'!M715,'OnSSET_original_NoMG-PV-Diesel'!M715,LCOE_SensitivityScenarios!BF715)</f>
        <v>0.41985894191956857</v>
      </c>
      <c r="R716" s="28">
        <f>MIN('OnSSET_original_NoMG-PV-Diesel'!E715:I715,LCOE_SensitivityScenarios!BK715)</f>
        <v>0.38291743392756855</v>
      </c>
      <c r="S716" s="28">
        <f>MIN('OnSSET_original_NoMG-PV-Diesel'!E715:I715,LCOE_SensitivityScenarios!BP715)</f>
        <v>0.45243028787756862</v>
      </c>
      <c r="T716" s="27">
        <f>MIN('OnSSET_original_NoMG-PV-Diesel'!N715:R715,LCOE_SensitivityScenarios!BU715)</f>
        <v>0.354807105884136</v>
      </c>
      <c r="U716" s="28">
        <f>MIN('OnSSET_original_NoMG-PV-Diesel'!N715:R715,LCOE_SensitivityScenarios!BZ715)</f>
        <v>0.32891647036172056</v>
      </c>
      <c r="V716" s="29">
        <f>MIN('OnSSET_original_NoMG-PV-Diesel'!N715:R715,LCOE_SensitivityScenarios!CE715)</f>
        <v>0.354807105884136</v>
      </c>
      <c r="W716" s="28">
        <f>MIN('OnSSET_original_NoMG-PV-Diesel'!W715:AA715,LCOE_SensitivityScenarios!CJ715)</f>
        <v>0.193914934660878</v>
      </c>
      <c r="X716" s="28">
        <f>MIN('OnSSET_original_NoMG-PV-Diesel'!W715:AA715,LCOE_SensitivityScenarios!CO715)</f>
        <v>0.193914934660878</v>
      </c>
      <c r="Y716" s="29">
        <f>MIN('OnSSET_original_NoMG-PV-Diesel'!W715:AA715,LCOE_SensitivityScenarios!CT715)</f>
        <v>0.193914934660878</v>
      </c>
      <c r="Z716">
        <f>VLOOKUP(B716,[1]base!$A$2:$U$169,21,FALSE)</f>
        <v>13.647</v>
      </c>
      <c r="AA716">
        <f>VLOOKUP(B716,[2]s1!$A$2:$T$275,20,FALSE)</f>
        <v>14.385</v>
      </c>
      <c r="AB716">
        <f>VLOOKUP(B716,[3]s2!$A$2:$T$275,20,FALSE)</f>
        <v>14.385</v>
      </c>
      <c r="AC716">
        <f>IF(K716='OnSSET_original_NoMG-PV-Diesel'!U715,'OnSSET_original_NoMG-PV-Diesel'!T715,"wait")</f>
        <v>11.8924795508792</v>
      </c>
      <c r="AD716" t="str">
        <f>IF(L716='OnSSET_original_NoMG-PV-Diesel'!U715,'OnSSET_original_NoMG-PV-Diesel'!T715,"wait")</f>
        <v>wait</v>
      </c>
      <c r="AE716">
        <f>IF(M716='OnSSET_original_NoMG-PV-Diesel'!U715,'OnSSET_original_NoMG-PV-Diesel'!T715,"wait")</f>
        <v>11.8924795508792</v>
      </c>
      <c r="AF716">
        <f>IF(N716='OnSSET_original_NoMG-PV-Diesel'!AD715,'OnSSET_original_NoMG-PV-Diesel'!AC715,"wait")</f>
        <v>11.8924795508792</v>
      </c>
      <c r="AG716">
        <f>IF(O716='OnSSET_original_NoMG-PV-Diesel'!AD715,'OnSSET_original_NoMG-PV-Diesel'!AC715,"wait")</f>
        <v>11.8924795508792</v>
      </c>
      <c r="AH716">
        <f>IF(P716='OnSSET_original_NoMG-PV-Diesel'!AD715,'OnSSET_original_NoMG-PV-Diesel'!AC715,"wait")</f>
        <v>11.8924795508792</v>
      </c>
      <c r="AR716" s="23">
        <v>166.67599999999999</v>
      </c>
      <c r="AS716" s="23">
        <v>95.926000000000002</v>
      </c>
      <c r="AT716" s="23">
        <v>5.5E-2</v>
      </c>
      <c r="AU716" s="23">
        <v>5.7999999999999899E-2</v>
      </c>
      <c r="AV716" s="23">
        <v>19659.004410000001</v>
      </c>
      <c r="AW716" s="23">
        <v>35386.207950000004</v>
      </c>
      <c r="AX716" s="23">
        <v>8812.8426209999998</v>
      </c>
      <c r="AZ716">
        <f>SUMIF([1]base!$A$2:$A$169,B716,[1]base!$V$2:$V$169)</f>
        <v>33491.9</v>
      </c>
      <c r="BA716">
        <f>SUMIF([2]s1!$A$2:$A$275,B716,[2]s1!$U$2:$U$275)</f>
        <v>39611.199999999997</v>
      </c>
      <c r="BB716">
        <f>SUMIF([3]s2!$A$2:$A$115,B716,[3]s2!$U$2:$U$115)</f>
        <v>39611.199999999997</v>
      </c>
      <c r="BC716">
        <f>SUMIF([4]s3!$A$2:$A$245,B716,[4]s3!$U$2:$U$245)</f>
        <v>0</v>
      </c>
      <c r="BD716">
        <f>SUMIF([5]s4!$A$2:$A$74,B716,[5]s4!$U$2:$U$74)</f>
        <v>0</v>
      </c>
      <c r="BF716">
        <f t="shared" si="60"/>
        <v>97349.954981000017</v>
      </c>
      <c r="BG716">
        <f t="shared" si="61"/>
        <v>103469.25498100001</v>
      </c>
      <c r="BH716">
        <f t="shared" si="62"/>
        <v>103469.25498100001</v>
      </c>
      <c r="BI716">
        <f t="shared" si="63"/>
        <v>0</v>
      </c>
      <c r="BJ716">
        <f t="shared" si="64"/>
        <v>0</v>
      </c>
      <c r="BL716" t="s">
        <v>113</v>
      </c>
      <c r="BM716" s="23">
        <v>14746.80422</v>
      </c>
      <c r="BN716" s="23">
        <v>11.892479549999999</v>
      </c>
      <c r="BP716" t="s">
        <v>183</v>
      </c>
      <c r="BQ716" s="23">
        <v>14746.80422</v>
      </c>
      <c r="BR716" s="23">
        <v>11.892479549999999</v>
      </c>
      <c r="BT716" t="s">
        <v>183</v>
      </c>
      <c r="BU716" s="23">
        <v>14746.80422</v>
      </c>
      <c r="BV716" s="23">
        <v>11.892479549999999</v>
      </c>
    </row>
    <row r="717" spans="1:74" x14ac:dyDescent="0.25">
      <c r="A717">
        <v>1</v>
      </c>
      <c r="B717" s="15">
        <v>10932</v>
      </c>
      <c r="C717" s="15">
        <v>-65.936357000000001</v>
      </c>
      <c r="D717" s="15">
        <v>-11.118683000000001</v>
      </c>
      <c r="E717" s="16">
        <v>0</v>
      </c>
      <c r="F717" s="19">
        <v>35092.9919779099</v>
      </c>
      <c r="G717" s="19">
        <v>60.443526062963691</v>
      </c>
      <c r="H717" s="16" t="str">
        <f>IF(LCOE_SensitivityScenarios!BF716&gt;'OnSSET_original_NoMG-PV-Diesel'!M716,'OnSSET_original_NoMG-PV-Diesel'!L716,LCOE_SensitivityScenarios!BG716)</f>
        <v>SA_PV</v>
      </c>
      <c r="I717" s="39" t="str">
        <f>IF(LCOE_SensitivityScenarios!BK716&gt;'OnSSET_original_NoMG-PV-Diesel'!M716,'OnSSET_original_NoMG-PV-Diesel'!L716,LCOE_SensitivityScenarios!BL716)</f>
        <v>SA_PV</v>
      </c>
      <c r="J717" s="39" t="str">
        <f>IF(LCOE_SensitivityScenarios!BP716&gt;'OnSSET_original_NoMG-PV-Diesel'!M716,'OnSSET_original_NoMG-PV-Diesel'!L716,LCOE_SensitivityScenarios!BQ716)</f>
        <v>SA_PV</v>
      </c>
      <c r="K717" s="38" t="str">
        <f>IF(LCOE_SensitivityScenarios!BU716&gt;'OnSSET_original_NoMG-PV-Diesel'!V716,'OnSSET_original_NoMG-PV-Diesel'!U716,LCOE_SensitivityScenarios!BV716)</f>
        <v>SA_PV</v>
      </c>
      <c r="L717" s="39" t="str">
        <f>IF(LCOE_SensitivityScenarios!BZ716&gt;'OnSSET_original_NoMG-PV-Diesel'!V716,'OnSSET_original_NoMG-PV-Diesel'!U716,LCOE_SensitivityScenarios!CA716)</f>
        <v>SA_PV</v>
      </c>
      <c r="M717" s="40" t="str">
        <f>IF(LCOE_SensitivityScenarios!CE716&gt;'OnSSET_original_NoMG-PV-Diesel'!V716,'OnSSET_original_NoMG-PV-Diesel'!U716,LCOE_SensitivityScenarios!CF716)</f>
        <v>SA_PV</v>
      </c>
      <c r="N717" s="39" t="str">
        <f>IF(LCOE_SensitivityScenarios!CJ716&gt;'OnSSET_original_NoMG-PV-Diesel'!AE716,'OnSSET_original_NoMG-PV-Diesel'!AD716,LCOE_SensitivityScenarios!CK716)</f>
        <v>SA_Diesel</v>
      </c>
      <c r="O717" s="39" t="str">
        <f>IF(LCOE_SensitivityScenarios!CO716&gt;'OnSSET_original_NoMG-PV-Diesel'!AE716,'OnSSET_original_NoMG-PV-Diesel'!AD716,LCOE_SensitivityScenarios!CP716)</f>
        <v>SA_Diesel</v>
      </c>
      <c r="P717" s="40" t="str">
        <f>IF(LCOE_SensitivityScenarios!CT716&gt;'OnSSET_original_NoMG-PV-Diesel'!AE716,'OnSSET_original_NoMG-PV-Diesel'!AD716,LCOE_SensitivityScenarios!CU716)</f>
        <v>SA_Diesel</v>
      </c>
      <c r="Q717" s="38">
        <f>IF(LCOE_SensitivityScenarios!BF716&gt;'OnSSET_original_NoMG-PV-Diesel'!M716,'OnSSET_original_NoMG-PV-Diesel'!M716,LCOE_SensitivityScenarios!BF716)</f>
        <v>0.45316526543681401</v>
      </c>
      <c r="R717" s="28">
        <f>MIN('OnSSET_original_NoMG-PV-Diesel'!E716:I716,LCOE_SensitivityScenarios!BK716)</f>
        <v>0.45316526543681401</v>
      </c>
      <c r="S717" s="28">
        <f>MIN('OnSSET_original_NoMG-PV-Diesel'!E716:I716,LCOE_SensitivityScenarios!BP716)</f>
        <v>0.45316526543681401</v>
      </c>
      <c r="T717" s="27">
        <f>MIN('OnSSET_original_NoMG-PV-Diesel'!N716:R716,LCOE_SensitivityScenarios!BU716)</f>
        <v>0.45316526543681401</v>
      </c>
      <c r="U717" s="28">
        <f>MIN('OnSSET_original_NoMG-PV-Diesel'!N716:R716,LCOE_SensitivityScenarios!BZ716)</f>
        <v>0.45316526543681401</v>
      </c>
      <c r="V717" s="29">
        <f>MIN('OnSSET_original_NoMG-PV-Diesel'!N716:R716,LCOE_SensitivityScenarios!CE716)</f>
        <v>0.45316526543681401</v>
      </c>
      <c r="W717" s="28">
        <f>MIN('OnSSET_original_NoMG-PV-Diesel'!W716:AA716,LCOE_SensitivityScenarios!CJ716)</f>
        <v>0.236149129606983</v>
      </c>
      <c r="X717" s="28">
        <f>MIN('OnSSET_original_NoMG-PV-Diesel'!W716:AA716,LCOE_SensitivityScenarios!CO716)</f>
        <v>0.236149129606983</v>
      </c>
      <c r="Y717" s="29">
        <f>MIN('OnSSET_original_NoMG-PV-Diesel'!W716:AA716,LCOE_SensitivityScenarios!CT716)</f>
        <v>0.236149129606983</v>
      </c>
      <c r="Z717">
        <f>IF(H717='OnSSET_original_NoMG-PV-Diesel'!L716,'OnSSET_original_NoMG-PV-Diesel'!K716,"wait")</f>
        <v>17.767404733254601</v>
      </c>
      <c r="AA717">
        <f>IF(I717='OnSSET_original_NoMG-PV-Diesel'!L716,'OnSSET_original_NoMG-PV-Diesel'!K716,"wait")</f>
        <v>17.767404733254601</v>
      </c>
      <c r="AB717">
        <f>IF(J717='OnSSET_original_NoMG-PV-Diesel'!L716,'OnSSET_original_NoMG-PV-Diesel'!K716,"wait")</f>
        <v>17.767404733254601</v>
      </c>
      <c r="AC717">
        <f>IF(K717='OnSSET_original_NoMG-PV-Diesel'!U716,'OnSSET_original_NoMG-PV-Diesel'!T716,"wait")</f>
        <v>20.829173776062401</v>
      </c>
      <c r="AD717">
        <f>IF(L717='OnSSET_original_NoMG-PV-Diesel'!U716,'OnSSET_original_NoMG-PV-Diesel'!T716,"wait")</f>
        <v>20.829173776062401</v>
      </c>
      <c r="AE717">
        <f>IF(M717='OnSSET_original_NoMG-PV-Diesel'!U716,'OnSSET_original_NoMG-PV-Diesel'!T716,"wait")</f>
        <v>20.829173776062401</v>
      </c>
      <c r="AF717">
        <f>IF(N717='OnSSET_original_NoMG-PV-Diesel'!AD716,'OnSSET_original_NoMG-PV-Diesel'!AC716,"wait")</f>
        <v>16.0241972501871</v>
      </c>
      <c r="AG717">
        <f>IF(O717='OnSSET_original_NoMG-PV-Diesel'!AD716,'OnSSET_original_NoMG-PV-Diesel'!AC716,"wait")</f>
        <v>16.0241972501871</v>
      </c>
      <c r="AH717">
        <f>IF(P717='OnSSET_original_NoMG-PV-Diesel'!AD716,'OnSSET_original_NoMG-PV-Diesel'!AC716,"wait")</f>
        <v>16.0241972501871</v>
      </c>
      <c r="AR717">
        <v>421.62</v>
      </c>
      <c r="AS717">
        <v>302.88099999999997</v>
      </c>
      <c r="AT717">
        <v>18.452000000000002</v>
      </c>
      <c r="AU717">
        <v>9.4550000000000001</v>
      </c>
      <c r="AV717">
        <v>59913.218659999999</v>
      </c>
      <c r="AW717">
        <v>0</v>
      </c>
      <c r="AX717">
        <v>12381.96708</v>
      </c>
      <c r="AZ717">
        <f>SUMIF([1]base!$A$2:$A$169,B717,[1]base!$V$2:$V$169)</f>
        <v>0</v>
      </c>
      <c r="BA717">
        <f>SUMIF([2]s1!$A$2:$A$275,B717,[2]s1!$U$2:$U$275)</f>
        <v>0</v>
      </c>
      <c r="BB717">
        <f>SUMIF([3]s2!$A$2:$A$115,B717,[3]s2!$U$2:$U$115)</f>
        <v>0</v>
      </c>
      <c r="BC717">
        <f>SUMIF([4]s3!$A$2:$A$245,B717,[4]s3!$U$2:$U$245)</f>
        <v>0</v>
      </c>
      <c r="BD717">
        <f>SUMIF([5]s4!$A$2:$A$74,B717,[5]s4!$U$2:$U$74)</f>
        <v>0</v>
      </c>
      <c r="BF717">
        <f t="shared" si="60"/>
        <v>0</v>
      </c>
      <c r="BG717">
        <f t="shared" si="61"/>
        <v>0</v>
      </c>
      <c r="BH717">
        <f t="shared" si="62"/>
        <v>0</v>
      </c>
      <c r="BI717">
        <f t="shared" si="63"/>
        <v>0</v>
      </c>
      <c r="BJ717">
        <f t="shared" si="64"/>
        <v>0</v>
      </c>
      <c r="BL717" t="s">
        <v>114</v>
      </c>
      <c r="BM717" s="23">
        <v>105603.91099999999</v>
      </c>
      <c r="BN717" s="23">
        <v>20.829173780000001</v>
      </c>
      <c r="BP717" t="s">
        <v>186</v>
      </c>
      <c r="BQ717" s="23">
        <v>105603.91099999999</v>
      </c>
      <c r="BR717" s="23">
        <v>20.829173780000001</v>
      </c>
      <c r="BT717" t="s">
        <v>183</v>
      </c>
      <c r="BU717" s="23">
        <v>19870.179189999999</v>
      </c>
      <c r="BV717" s="23">
        <v>16.02419725</v>
      </c>
    </row>
    <row r="718" spans="1:74" x14ac:dyDescent="0.25">
      <c r="A718">
        <v>1</v>
      </c>
      <c r="B718" s="15">
        <v>10934</v>
      </c>
      <c r="C718" s="15">
        <v>-66.521678489999999</v>
      </c>
      <c r="D718" s="15">
        <v>-12.788043200000001</v>
      </c>
      <c r="E718" s="16">
        <v>0</v>
      </c>
      <c r="F718" s="19">
        <v>33602.516197552402</v>
      </c>
      <c r="G718" s="19">
        <v>72.431989286829193</v>
      </c>
      <c r="H718" s="16" t="str">
        <f>IF(LCOE_SensitivityScenarios!BF717&gt;'OnSSET_original_NoMG-PV-Diesel'!M717,'OnSSET_original_NoMG-PV-Diesel'!L717,LCOE_SensitivityScenarios!BG717)</f>
        <v>SA_PV</v>
      </c>
      <c r="I718" s="39" t="str">
        <f>IF(LCOE_SensitivityScenarios!BK717&gt;'OnSSET_original_NoMG-PV-Diesel'!M717,'OnSSET_original_NoMG-PV-Diesel'!L717,LCOE_SensitivityScenarios!BL717)</f>
        <v>SA_PV</v>
      </c>
      <c r="J718" s="39" t="str">
        <f>IF(LCOE_SensitivityScenarios!BP717&gt;'OnSSET_original_NoMG-PV-Diesel'!M717,'OnSSET_original_NoMG-PV-Diesel'!L717,LCOE_SensitivityScenarios!BQ717)</f>
        <v>SA_PV</v>
      </c>
      <c r="K718" s="38" t="str">
        <f>IF(LCOE_SensitivityScenarios!BU717&gt;'OnSSET_original_NoMG-PV-Diesel'!V717,'OnSSET_original_NoMG-PV-Diesel'!U717,LCOE_SensitivityScenarios!BV717)</f>
        <v>SA_Diesel</v>
      </c>
      <c r="L718" s="39" t="str">
        <f>IF(LCOE_SensitivityScenarios!BZ717&gt;'OnSSET_original_NoMG-PV-Diesel'!V717,'OnSSET_original_NoMG-PV-Diesel'!U717,LCOE_SensitivityScenarios!CA717)</f>
        <v>SA_Diesel</v>
      </c>
      <c r="M718" s="40" t="str">
        <f>IF(LCOE_SensitivityScenarios!CE717&gt;'OnSSET_original_NoMG-PV-Diesel'!V717,'OnSSET_original_NoMG-PV-Diesel'!U717,LCOE_SensitivityScenarios!CF717)</f>
        <v>SA_Diesel</v>
      </c>
      <c r="N718" s="39" t="str">
        <f>IF(LCOE_SensitivityScenarios!CJ717&gt;'OnSSET_original_NoMG-PV-Diesel'!AE717,'OnSSET_original_NoMG-PV-Diesel'!AD717,LCOE_SensitivityScenarios!CK717)</f>
        <v>SA_Diesel</v>
      </c>
      <c r="O718" s="39" t="str">
        <f>IF(LCOE_SensitivityScenarios!CO717&gt;'OnSSET_original_NoMG-PV-Diesel'!AE717,'OnSSET_original_NoMG-PV-Diesel'!AD717,LCOE_SensitivityScenarios!CP717)</f>
        <v>SA_Diesel</v>
      </c>
      <c r="P718" s="40" t="str">
        <f>IF(LCOE_SensitivityScenarios!CT717&gt;'OnSSET_original_NoMG-PV-Diesel'!AE717,'OnSSET_original_NoMG-PV-Diesel'!AD717,LCOE_SensitivityScenarios!CU717)</f>
        <v>SA_Diesel</v>
      </c>
      <c r="Q718" s="38">
        <f>IF(LCOE_SensitivityScenarios!BF717&gt;'OnSSET_original_NoMG-PV-Diesel'!M717,'OnSSET_original_NoMG-PV-Diesel'!M717,LCOE_SensitivityScenarios!BF717)</f>
        <v>0.45051799091753397</v>
      </c>
      <c r="R718" s="28">
        <f>MIN('OnSSET_original_NoMG-PV-Diesel'!E717:I717,LCOE_SensitivityScenarios!BK717)</f>
        <v>0.45051799091753397</v>
      </c>
      <c r="S718" s="28">
        <f>MIN('OnSSET_original_NoMG-PV-Diesel'!E717:I717,LCOE_SensitivityScenarios!BP717)</f>
        <v>0.45051799091753397</v>
      </c>
      <c r="T718" s="27">
        <f>MIN('OnSSET_original_NoMG-PV-Diesel'!N717:R717,LCOE_SensitivityScenarios!BU717)</f>
        <v>0.37257228312337098</v>
      </c>
      <c r="U718" s="28">
        <f>MIN('OnSSET_original_NoMG-PV-Diesel'!N717:R717,LCOE_SensitivityScenarios!BZ717)</f>
        <v>0.37257228312337098</v>
      </c>
      <c r="V718" s="29">
        <f>MIN('OnSSET_original_NoMG-PV-Diesel'!N717:R717,LCOE_SensitivityScenarios!CE717)</f>
        <v>0.37257228312337098</v>
      </c>
      <c r="W718" s="28">
        <f>MIN('OnSSET_original_NoMG-PV-Diesel'!W717:AA717,LCOE_SensitivityScenarios!CJ717)</f>
        <v>0.19994839108175</v>
      </c>
      <c r="X718" s="28">
        <f>MIN('OnSSET_original_NoMG-PV-Diesel'!W717:AA717,LCOE_SensitivityScenarios!CO717)</f>
        <v>0.19994839108175</v>
      </c>
      <c r="Y718" s="29">
        <f>MIN('OnSSET_original_NoMG-PV-Diesel'!W717:AA717,LCOE_SensitivityScenarios!CT717)</f>
        <v>0.19994839108175</v>
      </c>
      <c r="Z718">
        <f>IF(H718='OnSSET_original_NoMG-PV-Diesel'!L717,'OnSSET_original_NoMG-PV-Diesel'!K717,"wait")</f>
        <v>15.5197809518112</v>
      </c>
      <c r="AA718">
        <f>IF(I718='OnSSET_original_NoMG-PV-Diesel'!L717,'OnSSET_original_NoMG-PV-Diesel'!K717,"wait")</f>
        <v>15.5197809518112</v>
      </c>
      <c r="AB718">
        <f>IF(J718='OnSSET_original_NoMG-PV-Diesel'!L717,'OnSSET_original_NoMG-PV-Diesel'!K717,"wait")</f>
        <v>15.5197809518112</v>
      </c>
      <c r="AC718">
        <f>IF(K718='OnSSET_original_NoMG-PV-Diesel'!U717,'OnSSET_original_NoMG-PV-Diesel'!T717,"wait")</f>
        <v>15.3436147020787</v>
      </c>
      <c r="AD718">
        <f>IF(L718='OnSSET_original_NoMG-PV-Diesel'!U717,'OnSSET_original_NoMG-PV-Diesel'!T717,"wait")</f>
        <v>15.3436147020787</v>
      </c>
      <c r="AE718">
        <f>IF(M718='OnSSET_original_NoMG-PV-Diesel'!U717,'OnSSET_original_NoMG-PV-Diesel'!T717,"wait")</f>
        <v>15.3436147020787</v>
      </c>
      <c r="AF718">
        <f>IF(N718='OnSSET_original_NoMG-PV-Diesel'!AD717,'OnSSET_original_NoMG-PV-Diesel'!AC717,"wait")</f>
        <v>15.3436147020787</v>
      </c>
      <c r="AG718">
        <f>IF(O718='OnSSET_original_NoMG-PV-Diesel'!AD717,'OnSSET_original_NoMG-PV-Diesel'!AC717,"wait")</f>
        <v>15.3436147020787</v>
      </c>
      <c r="AH718">
        <f>IF(P718='OnSSET_original_NoMG-PV-Diesel'!AD717,'OnSSET_original_NoMG-PV-Diesel'!AC717,"wait")</f>
        <v>15.3436147020787</v>
      </c>
      <c r="AR718">
        <v>235.96199999999999</v>
      </c>
      <c r="AS718">
        <v>162.429</v>
      </c>
      <c r="AT718">
        <v>149.102</v>
      </c>
      <c r="AU718">
        <v>119.792</v>
      </c>
      <c r="AV718">
        <v>57793.507570000002</v>
      </c>
      <c r="AW718">
        <v>0</v>
      </c>
      <c r="AX718">
        <v>11464.78433</v>
      </c>
      <c r="AZ718">
        <f>SUMIF([1]base!$A$2:$A$169,B718,[1]base!$V$2:$V$169)</f>
        <v>0</v>
      </c>
      <c r="BA718">
        <f>SUMIF([2]s1!$A$2:$A$275,B718,[2]s1!$U$2:$U$275)</f>
        <v>0</v>
      </c>
      <c r="BB718">
        <f>SUMIF([3]s2!$A$2:$A$115,B718,[3]s2!$U$2:$U$115)</f>
        <v>0</v>
      </c>
      <c r="BC718">
        <f>SUMIF([4]s3!$A$2:$A$245,B718,[4]s3!$U$2:$U$245)</f>
        <v>0</v>
      </c>
      <c r="BD718">
        <f>SUMIF([5]s4!$A$2:$A$74,B718,[5]s4!$U$2:$U$74)</f>
        <v>0</v>
      </c>
      <c r="BF718">
        <f t="shared" si="60"/>
        <v>0</v>
      </c>
      <c r="BG718">
        <f t="shared" si="61"/>
        <v>0</v>
      </c>
      <c r="BH718">
        <f t="shared" si="62"/>
        <v>0</v>
      </c>
      <c r="BI718">
        <f t="shared" si="63"/>
        <v>0</v>
      </c>
      <c r="BJ718">
        <f t="shared" si="64"/>
        <v>0</v>
      </c>
      <c r="BL718" t="s">
        <v>114</v>
      </c>
      <c r="BM718" s="23">
        <v>100527.97380000001</v>
      </c>
      <c r="BN718" s="23">
        <v>19.82800271</v>
      </c>
      <c r="BP718" t="s">
        <v>183</v>
      </c>
      <c r="BQ718" s="23">
        <v>19026.24941</v>
      </c>
      <c r="BR718" s="23">
        <v>15.3436147</v>
      </c>
      <c r="BT718" t="s">
        <v>183</v>
      </c>
      <c r="BU718" s="23">
        <v>19026.24941</v>
      </c>
      <c r="BV718" s="23">
        <v>15.3436147</v>
      </c>
    </row>
    <row r="719" spans="1:74" x14ac:dyDescent="0.25">
      <c r="A719">
        <v>1</v>
      </c>
      <c r="B719" s="15">
        <v>10951</v>
      </c>
      <c r="C719" s="15">
        <v>-66.901981840000005</v>
      </c>
      <c r="D719" s="15">
        <v>-11.95518612</v>
      </c>
      <c r="E719" s="16">
        <v>0</v>
      </c>
      <c r="F719" s="19">
        <v>21404.430581984499</v>
      </c>
      <c r="G719" s="19">
        <v>54.230071721864761</v>
      </c>
      <c r="H719" s="16" t="str">
        <f>IF(LCOE_SensitivityScenarios!BF718&gt;'OnSSET_original_NoMG-PV-Diesel'!M718,'OnSSET_original_NoMG-PV-Diesel'!L718,LCOE_SensitivityScenarios!BG718)</f>
        <v>SA_PV</v>
      </c>
      <c r="I719" s="39" t="str">
        <f>IF(LCOE_SensitivityScenarios!BK718&gt;'OnSSET_original_NoMG-PV-Diesel'!M718,'OnSSET_original_NoMG-PV-Diesel'!L718,LCOE_SensitivityScenarios!BL718)</f>
        <v>SA_PV</v>
      </c>
      <c r="J719" s="39" t="str">
        <f>IF(LCOE_SensitivityScenarios!BP718&gt;'OnSSET_original_NoMG-PV-Diesel'!M718,'OnSSET_original_NoMG-PV-Diesel'!L718,LCOE_SensitivityScenarios!BQ718)</f>
        <v>SA_PV</v>
      </c>
      <c r="K719" s="38" t="str">
        <f>IF(LCOE_SensitivityScenarios!BU718&gt;'OnSSET_original_NoMG-PV-Diesel'!V718,'OnSSET_original_NoMG-PV-Diesel'!U718,LCOE_SensitivityScenarios!BV718)</f>
        <v>SA_Diesel</v>
      </c>
      <c r="L719" s="39" t="str">
        <f>IF(LCOE_SensitivityScenarios!BZ718&gt;'OnSSET_original_NoMG-PV-Diesel'!V718,'OnSSET_original_NoMG-PV-Diesel'!U718,LCOE_SensitivityScenarios!CA718)</f>
        <v>SA_Diesel</v>
      </c>
      <c r="M719" s="40" t="str">
        <f>IF(LCOE_SensitivityScenarios!CE718&gt;'OnSSET_original_NoMG-PV-Diesel'!V718,'OnSSET_original_NoMG-PV-Diesel'!U718,LCOE_SensitivityScenarios!CF718)</f>
        <v>SA_Diesel</v>
      </c>
      <c r="N719" s="39" t="str">
        <f>IF(LCOE_SensitivityScenarios!CJ718&gt;'OnSSET_original_NoMG-PV-Diesel'!AE718,'OnSSET_original_NoMG-PV-Diesel'!AD718,LCOE_SensitivityScenarios!CK718)</f>
        <v>SA_Diesel</v>
      </c>
      <c r="O719" s="39" t="str">
        <f>IF(LCOE_SensitivityScenarios!CO718&gt;'OnSSET_original_NoMG-PV-Diesel'!AE718,'OnSSET_original_NoMG-PV-Diesel'!AD718,LCOE_SensitivityScenarios!CP718)</f>
        <v>SA_Diesel</v>
      </c>
      <c r="P719" s="40" t="str">
        <f>IF(LCOE_SensitivityScenarios!CT718&gt;'OnSSET_original_NoMG-PV-Diesel'!AE718,'OnSSET_original_NoMG-PV-Diesel'!AD718,LCOE_SensitivityScenarios!CU718)</f>
        <v>SA_Diesel</v>
      </c>
      <c r="Q719" s="38">
        <f>IF(LCOE_SensitivityScenarios!BF718&gt;'OnSSET_original_NoMG-PV-Diesel'!M718,'OnSSET_original_NoMG-PV-Diesel'!M718,LCOE_SensitivityScenarios!BF718)</f>
        <v>0.50661309281053202</v>
      </c>
      <c r="R719" s="28">
        <f>MIN('OnSSET_original_NoMG-PV-Diesel'!E718:I718,LCOE_SensitivityScenarios!BK718)</f>
        <v>0.50661309281053202</v>
      </c>
      <c r="S719" s="28">
        <f>MIN('OnSSET_original_NoMG-PV-Diesel'!E718:I718,LCOE_SensitivityScenarios!BP718)</f>
        <v>0.50661309281053202</v>
      </c>
      <c r="T719" s="27">
        <f>MIN('OnSSET_original_NoMG-PV-Diesel'!N718:R718,LCOE_SensitivityScenarios!BU718)</f>
        <v>0.39033746036260603</v>
      </c>
      <c r="U719" s="28">
        <f>MIN('OnSSET_original_NoMG-PV-Diesel'!N718:R718,LCOE_SensitivityScenarios!BZ718)</f>
        <v>0.39033746036260603</v>
      </c>
      <c r="V719" s="29">
        <f>MIN('OnSSET_original_NoMG-PV-Diesel'!N718:R718,LCOE_SensitivityScenarios!CE718)</f>
        <v>0.39033746036260603</v>
      </c>
      <c r="W719" s="28">
        <f>MIN('OnSSET_original_NoMG-PV-Diesel'!W718:AA718,LCOE_SensitivityScenarios!CJ718)</f>
        <v>0.205981847502622</v>
      </c>
      <c r="X719" s="28">
        <f>MIN('OnSSET_original_NoMG-PV-Diesel'!W718:AA718,LCOE_SensitivityScenarios!CO718)</f>
        <v>0.205981847502622</v>
      </c>
      <c r="Y719" s="29">
        <f>MIN('OnSSET_original_NoMG-PV-Diesel'!W718:AA718,LCOE_SensitivityScenarios!CT718)</f>
        <v>0.205981847502622</v>
      </c>
      <c r="Z719">
        <f>IF(H719='OnSSET_original_NoMG-PV-Diesel'!L718,'OnSSET_original_NoMG-PV-Diesel'!K718,"wait")</f>
        <v>11.1792105209589</v>
      </c>
      <c r="AA719">
        <f>IF(I719='OnSSET_original_NoMG-PV-Diesel'!L718,'OnSSET_original_NoMG-PV-Diesel'!K718,"wait")</f>
        <v>11.1792105209589</v>
      </c>
      <c r="AB719">
        <f>IF(J719='OnSSET_original_NoMG-PV-Diesel'!L718,'OnSSET_original_NoMG-PV-Diesel'!K718,"wait")</f>
        <v>11.1792105209589</v>
      </c>
      <c r="AC719">
        <f>IF(K719='OnSSET_original_NoMG-PV-Diesel'!U718,'OnSSET_original_NoMG-PV-Diesel'!T718,"wait")</f>
        <v>9.7737125945134906</v>
      </c>
      <c r="AD719">
        <f>IF(L719='OnSSET_original_NoMG-PV-Diesel'!U718,'OnSSET_original_NoMG-PV-Diesel'!T718,"wait")</f>
        <v>9.7737125945134906</v>
      </c>
      <c r="AE719">
        <f>IF(M719='OnSSET_original_NoMG-PV-Diesel'!U718,'OnSSET_original_NoMG-PV-Diesel'!T718,"wait")</f>
        <v>9.7737125945134906</v>
      </c>
      <c r="AF719">
        <f>IF(N719='OnSSET_original_NoMG-PV-Diesel'!AD718,'OnSSET_original_NoMG-PV-Diesel'!AC718,"wait")</f>
        <v>9.7737125945134906</v>
      </c>
      <c r="AG719">
        <f>IF(O719='OnSSET_original_NoMG-PV-Diesel'!AD718,'OnSSET_original_NoMG-PV-Diesel'!AC718,"wait")</f>
        <v>9.7737125945134906</v>
      </c>
      <c r="AH719">
        <f>IF(P719='OnSSET_original_NoMG-PV-Diesel'!AD718,'OnSSET_original_NoMG-PV-Diesel'!AC718,"wait")</f>
        <v>9.7737125945134906</v>
      </c>
      <c r="AR719">
        <v>334.171999999999</v>
      </c>
      <c r="AS719">
        <v>260.56400000000002</v>
      </c>
      <c r="AT719">
        <v>127.67299999999901</v>
      </c>
      <c r="AU719">
        <v>26.274999999999999</v>
      </c>
      <c r="AV719">
        <v>48317.393459999999</v>
      </c>
      <c r="AW719">
        <v>0</v>
      </c>
      <c r="AX719">
        <v>7796.0533459999997</v>
      </c>
      <c r="AZ719">
        <f>SUMIF([1]base!$A$2:$A$169,B719,[1]base!$V$2:$V$169)</f>
        <v>0</v>
      </c>
      <c r="BA719">
        <f>SUMIF([2]s1!$A$2:$A$275,B719,[2]s1!$U$2:$U$275)</f>
        <v>0</v>
      </c>
      <c r="BB719">
        <f>SUMIF([3]s2!$A$2:$A$115,B719,[3]s2!$U$2:$U$115)</f>
        <v>0</v>
      </c>
      <c r="BC719">
        <f>SUMIF([4]s3!$A$2:$A$245,B719,[4]s3!$U$2:$U$245)</f>
        <v>0</v>
      </c>
      <c r="BD719">
        <f>SUMIF([5]s4!$A$2:$A$74,B719,[5]s4!$U$2:$U$74)</f>
        <v>0</v>
      </c>
      <c r="BF719">
        <f t="shared" si="60"/>
        <v>0</v>
      </c>
      <c r="BG719">
        <f t="shared" si="61"/>
        <v>0</v>
      </c>
      <c r="BH719">
        <f t="shared" si="62"/>
        <v>0</v>
      </c>
      <c r="BI719">
        <f t="shared" si="63"/>
        <v>0</v>
      </c>
      <c r="BJ719">
        <f t="shared" si="64"/>
        <v>0</v>
      </c>
      <c r="BL719" t="s">
        <v>114</v>
      </c>
      <c r="BM719" s="23">
        <v>72008.386450000005</v>
      </c>
      <c r="BN719" s="23">
        <v>12.45819835</v>
      </c>
      <c r="BP719" t="s">
        <v>183</v>
      </c>
      <c r="BQ719" s="23">
        <v>12119.510109999999</v>
      </c>
      <c r="BR719" s="23">
        <v>9.7737125949999992</v>
      </c>
      <c r="BT719" t="s">
        <v>183</v>
      </c>
      <c r="BU719" s="23">
        <v>12119.510109999999</v>
      </c>
      <c r="BV719" s="23">
        <v>9.7737125949999992</v>
      </c>
    </row>
    <row r="720" spans="1:74" x14ac:dyDescent="0.25">
      <c r="A720">
        <v>1</v>
      </c>
      <c r="B720" s="15">
        <v>10971</v>
      </c>
      <c r="C720" s="15">
        <v>-65.334813729999993</v>
      </c>
      <c r="D720" s="15">
        <v>-17.04695976</v>
      </c>
      <c r="E720" s="16">
        <v>0</v>
      </c>
      <c r="F720" s="19">
        <v>27556.053889282899</v>
      </c>
      <c r="G720" s="19">
        <v>58.926529162598065</v>
      </c>
      <c r="H720" s="16" t="str">
        <f>IF(LCOE_SensitivityScenarios!BF719&gt;'OnSSET_original_NoMG-PV-Diesel'!M719,'OnSSET_original_NoMG-PV-Diesel'!L719,LCOE_SensitivityScenarios!BG719)</f>
        <v>SA_PV</v>
      </c>
      <c r="I720" s="39" t="str">
        <f>IF(LCOE_SensitivityScenarios!BK719&gt;'OnSSET_original_NoMG-PV-Diesel'!M719,'OnSSET_original_NoMG-PV-Diesel'!L719,LCOE_SensitivityScenarios!BL719)</f>
        <v>SA_PV</v>
      </c>
      <c r="J720" s="39" t="str">
        <f>IF(LCOE_SensitivityScenarios!BP719&gt;'OnSSET_original_NoMG-PV-Diesel'!M719,'OnSSET_original_NoMG-PV-Diesel'!L719,LCOE_SensitivityScenarios!BQ719)</f>
        <v>SA_PV</v>
      </c>
      <c r="K720" s="38" t="str">
        <f>IF(LCOE_SensitivityScenarios!BU719&gt;'OnSSET_original_NoMG-PV-Diesel'!V719,'OnSSET_original_NoMG-PV-Diesel'!U719,LCOE_SensitivityScenarios!BV719)</f>
        <v>SA_Diesel</v>
      </c>
      <c r="L720" s="39" t="str">
        <f>IF(LCOE_SensitivityScenarios!BZ719&gt;'OnSSET_original_NoMG-PV-Diesel'!V719,'OnSSET_original_NoMG-PV-Diesel'!U719,LCOE_SensitivityScenarios!CA719)</f>
        <v>SA_Diesel</v>
      </c>
      <c r="M720" s="40" t="str">
        <f>IF(LCOE_SensitivityScenarios!CE719&gt;'OnSSET_original_NoMG-PV-Diesel'!V719,'OnSSET_original_NoMG-PV-Diesel'!U719,LCOE_SensitivityScenarios!CF719)</f>
        <v>SA_Diesel</v>
      </c>
      <c r="N720" s="39" t="str">
        <f>IF(LCOE_SensitivityScenarios!CJ719&gt;'OnSSET_original_NoMG-PV-Diesel'!AE719,'OnSSET_original_NoMG-PV-Diesel'!AD719,LCOE_SensitivityScenarios!CK719)</f>
        <v>SA_Diesel</v>
      </c>
      <c r="O720" s="39" t="str">
        <f>IF(LCOE_SensitivityScenarios!CO719&gt;'OnSSET_original_NoMG-PV-Diesel'!AE719,'OnSSET_original_NoMG-PV-Diesel'!AD719,LCOE_SensitivityScenarios!CP719)</f>
        <v>SA_Diesel</v>
      </c>
      <c r="P720" s="40" t="str">
        <f>IF(LCOE_SensitivityScenarios!CT719&gt;'OnSSET_original_NoMG-PV-Diesel'!AE719,'OnSSET_original_NoMG-PV-Diesel'!AD719,LCOE_SensitivityScenarios!CU719)</f>
        <v>SA_Diesel</v>
      </c>
      <c r="Q720" s="38">
        <f>IF(LCOE_SensitivityScenarios!BF719&gt;'OnSSET_original_NoMG-PV-Diesel'!M719,'OnSSET_original_NoMG-PV-Diesel'!M719,LCOE_SensitivityScenarios!BF719)</f>
        <v>0.52658310173663303</v>
      </c>
      <c r="R720" s="28">
        <f>MIN('OnSSET_original_NoMG-PV-Diesel'!E719:I719,LCOE_SensitivityScenarios!BK719)</f>
        <v>0.52658310173663303</v>
      </c>
      <c r="S720" s="28">
        <f>MIN('OnSSET_original_NoMG-PV-Diesel'!E719:I719,LCOE_SensitivityScenarios!BP719)</f>
        <v>0.52658310173663303</v>
      </c>
      <c r="T720" s="27">
        <f>MIN('OnSSET_original_NoMG-PV-Diesel'!N719:R719,LCOE_SensitivityScenarios!BU719)</f>
        <v>0.40810263760184101</v>
      </c>
      <c r="U720" s="28">
        <f>MIN('OnSSET_original_NoMG-PV-Diesel'!N719:R719,LCOE_SensitivityScenarios!BZ719)</f>
        <v>0.40810263760184101</v>
      </c>
      <c r="V720" s="29">
        <f>MIN('OnSSET_original_NoMG-PV-Diesel'!N719:R719,LCOE_SensitivityScenarios!CE719)</f>
        <v>0.40810263760184101</v>
      </c>
      <c r="W720" s="28">
        <f>MIN('OnSSET_original_NoMG-PV-Diesel'!W719:AA719,LCOE_SensitivityScenarios!CJ719)</f>
        <v>0.21201530392349399</v>
      </c>
      <c r="X720" s="28">
        <f>MIN('OnSSET_original_NoMG-PV-Diesel'!W719:AA719,LCOE_SensitivityScenarios!CO719)</f>
        <v>0.21201530392349399</v>
      </c>
      <c r="Y720" s="29">
        <f>MIN('OnSSET_original_NoMG-PV-Diesel'!W719:AA719,LCOE_SensitivityScenarios!CT719)</f>
        <v>0.21201530392349399</v>
      </c>
      <c r="Z720">
        <f>IF(H720='OnSSET_original_NoMG-PV-Diesel'!L719,'OnSSET_original_NoMG-PV-Diesel'!K719,"wait")</f>
        <v>11.0623106411309</v>
      </c>
      <c r="AA720">
        <f>IF(I720='OnSSET_original_NoMG-PV-Diesel'!L719,'OnSSET_original_NoMG-PV-Diesel'!K719,"wait")</f>
        <v>11.0623106411309</v>
      </c>
      <c r="AB720">
        <f>IF(J720='OnSSET_original_NoMG-PV-Diesel'!L719,'OnSSET_original_NoMG-PV-Diesel'!K719,"wait")</f>
        <v>11.0623106411309</v>
      </c>
      <c r="AC720">
        <f>IF(K720='OnSSET_original_NoMG-PV-Diesel'!U719,'OnSSET_original_NoMG-PV-Diesel'!T719,"wait")</f>
        <v>12.582673008804999</v>
      </c>
      <c r="AD720">
        <f>IF(L720='OnSSET_original_NoMG-PV-Diesel'!U719,'OnSSET_original_NoMG-PV-Diesel'!T719,"wait")</f>
        <v>12.582673008804999</v>
      </c>
      <c r="AE720">
        <f>IF(M720='OnSSET_original_NoMG-PV-Diesel'!U719,'OnSSET_original_NoMG-PV-Diesel'!T719,"wait")</f>
        <v>12.582673008804999</v>
      </c>
      <c r="AF720">
        <f>IF(N720='OnSSET_original_NoMG-PV-Diesel'!AD719,'OnSSET_original_NoMG-PV-Diesel'!AC719,"wait")</f>
        <v>12.582673008804999</v>
      </c>
      <c r="AG720">
        <f>IF(O720='OnSSET_original_NoMG-PV-Diesel'!AD719,'OnSSET_original_NoMG-PV-Diesel'!AC719,"wait")</f>
        <v>12.582673008804999</v>
      </c>
      <c r="AH720">
        <f>IF(P720='OnSSET_original_NoMG-PV-Diesel'!AD719,'OnSSET_original_NoMG-PV-Diesel'!AC719,"wait")</f>
        <v>12.582673008804999</v>
      </c>
      <c r="AR720">
        <v>1.9909999999999899</v>
      </c>
      <c r="AS720">
        <v>1.9909999999999899</v>
      </c>
      <c r="AT720">
        <v>5.0979999999999999</v>
      </c>
      <c r="AU720">
        <v>0.45500000000000002</v>
      </c>
      <c r="AV720">
        <v>47435.00649</v>
      </c>
      <c r="AW720">
        <v>0</v>
      </c>
      <c r="AX720">
        <v>7490.3257610000001</v>
      </c>
      <c r="AZ720">
        <f>SUMIF([1]base!$A$2:$A$169,B720,[1]base!$V$2:$V$169)</f>
        <v>0</v>
      </c>
      <c r="BA720">
        <f>SUMIF([2]s1!$A$2:$A$275,B720,[2]s1!$U$2:$U$275)</f>
        <v>0</v>
      </c>
      <c r="BB720">
        <f>SUMIF([3]s2!$A$2:$A$115,B720,[3]s2!$U$2:$U$115)</f>
        <v>0</v>
      </c>
      <c r="BC720">
        <f>SUMIF([4]s3!$A$2:$A$245,B720,[4]s3!$U$2:$U$245)</f>
        <v>0</v>
      </c>
      <c r="BD720">
        <f>SUMIF([5]s4!$A$2:$A$74,B720,[5]s4!$U$2:$U$74)</f>
        <v>0</v>
      </c>
      <c r="BF720">
        <f t="shared" si="60"/>
        <v>0</v>
      </c>
      <c r="BG720">
        <f t="shared" si="61"/>
        <v>0</v>
      </c>
      <c r="BH720">
        <f t="shared" si="62"/>
        <v>0</v>
      </c>
      <c r="BI720">
        <f t="shared" si="63"/>
        <v>0</v>
      </c>
      <c r="BJ720">
        <f t="shared" si="64"/>
        <v>0</v>
      </c>
      <c r="BL720" t="s">
        <v>114</v>
      </c>
      <c r="BM720" s="23">
        <v>96357.813099999999</v>
      </c>
      <c r="BN720" s="23">
        <v>19.005485820000001</v>
      </c>
      <c r="BP720" t="s">
        <v>183</v>
      </c>
      <c r="BQ720" s="23">
        <v>15602.65163</v>
      </c>
      <c r="BR720" s="23">
        <v>12.582673010000001</v>
      </c>
      <c r="BT720" t="s">
        <v>183</v>
      </c>
      <c r="BU720" s="23">
        <v>15602.65163</v>
      </c>
      <c r="BV720" s="23">
        <v>12.582673010000001</v>
      </c>
    </row>
    <row r="721" spans="1:74" x14ac:dyDescent="0.25">
      <c r="A721">
        <v>1</v>
      </c>
      <c r="B721" s="15">
        <v>10972</v>
      </c>
      <c r="C721" s="15">
        <v>-65.150715230000003</v>
      </c>
      <c r="D721" s="15">
        <v>-17.145266079999999</v>
      </c>
      <c r="E721" s="16">
        <v>0</v>
      </c>
      <c r="F721" s="19">
        <v>25919.528273904602</v>
      </c>
      <c r="G721" s="19">
        <v>56.11606236540095</v>
      </c>
      <c r="H721" s="16" t="str">
        <f>IF(LCOE_SensitivityScenarios!BF720&gt;'OnSSET_original_NoMG-PV-Diesel'!M720,'OnSSET_original_NoMG-PV-Diesel'!L720,LCOE_SensitivityScenarios!BG720)</f>
        <v>SA_PV</v>
      </c>
      <c r="I721" s="39" t="str">
        <f>IF(LCOE_SensitivityScenarios!BK720&gt;'OnSSET_original_NoMG-PV-Diesel'!M720,'OnSSET_original_NoMG-PV-Diesel'!L720,LCOE_SensitivityScenarios!BL720)</f>
        <v>SA_PV</v>
      </c>
      <c r="J721" s="39" t="str">
        <f>IF(LCOE_SensitivityScenarios!BP720&gt;'OnSSET_original_NoMG-PV-Diesel'!M720,'OnSSET_original_NoMG-PV-Diesel'!L720,LCOE_SensitivityScenarios!BQ720)</f>
        <v>SA_PV</v>
      </c>
      <c r="K721" s="38" t="str">
        <f>IF(LCOE_SensitivityScenarios!BU720&gt;'OnSSET_original_NoMG-PV-Diesel'!V720,'OnSSET_original_NoMG-PV-Diesel'!U720,LCOE_SensitivityScenarios!BV720)</f>
        <v>SA_PV</v>
      </c>
      <c r="L721" s="39" t="str">
        <f>IF(LCOE_SensitivityScenarios!BZ720&gt;'OnSSET_original_NoMG-PV-Diesel'!V720,'OnSSET_original_NoMG-PV-Diesel'!U720,LCOE_SensitivityScenarios!CA720)</f>
        <v>MG_Hybrid</v>
      </c>
      <c r="M721" s="40" t="str">
        <f>IF(LCOE_SensitivityScenarios!CE720&gt;'OnSSET_original_NoMG-PV-Diesel'!V720,'OnSSET_original_NoMG-PV-Diesel'!U720,LCOE_SensitivityScenarios!CF720)</f>
        <v>SA_PV</v>
      </c>
      <c r="N721" s="39" t="str">
        <f>IF(LCOE_SensitivityScenarios!CJ720&gt;'OnSSET_original_NoMG-PV-Diesel'!AE720,'OnSSET_original_NoMG-PV-Diesel'!AD720,LCOE_SensitivityScenarios!CK720)</f>
        <v>SA_Diesel</v>
      </c>
      <c r="O721" s="39" t="str">
        <f>IF(LCOE_SensitivityScenarios!CO720&gt;'OnSSET_original_NoMG-PV-Diesel'!AE720,'OnSSET_original_NoMG-PV-Diesel'!AD720,LCOE_SensitivityScenarios!CP720)</f>
        <v>SA_Diesel</v>
      </c>
      <c r="P721" s="40" t="str">
        <f>IF(LCOE_SensitivityScenarios!CT720&gt;'OnSSET_original_NoMG-PV-Diesel'!AE720,'OnSSET_original_NoMG-PV-Diesel'!AD720,LCOE_SensitivityScenarios!CU720)</f>
        <v>SA_Diesel</v>
      </c>
      <c r="Q721" s="38">
        <f>IF(LCOE_SensitivityScenarios!BF720&gt;'OnSSET_original_NoMG-PV-Diesel'!M720,'OnSSET_original_NoMG-PV-Diesel'!M720,LCOE_SensitivityScenarios!BF720)</f>
        <v>0.52301194629945502</v>
      </c>
      <c r="R721" s="28">
        <f>MIN('OnSSET_original_NoMG-PV-Diesel'!E720:I720,LCOE_SensitivityScenarios!BK720)</f>
        <v>0.52301194629945502</v>
      </c>
      <c r="S721" s="28">
        <f>MIN('OnSSET_original_NoMG-PV-Diesel'!E720:I720,LCOE_SensitivityScenarios!BP720)</f>
        <v>0.52301194629945502</v>
      </c>
      <c r="T721" s="27">
        <f>MIN('OnSSET_original_NoMG-PV-Diesel'!N720:R720,LCOE_SensitivityScenarios!BU720)</f>
        <v>0.52301194629945502</v>
      </c>
      <c r="U721" s="28">
        <f>MIN('OnSSET_original_NoMG-PV-Diesel'!N720:R720,LCOE_SensitivityScenarios!BZ720)</f>
        <v>0.52283746343084414</v>
      </c>
      <c r="V721" s="29">
        <f>MIN('OnSSET_original_NoMG-PV-Diesel'!N720:R720,LCOE_SensitivityScenarios!CE720)</f>
        <v>0.52301194629945502</v>
      </c>
      <c r="W721" s="28">
        <f>MIN('OnSSET_original_NoMG-PV-Diesel'!W720:AA720,LCOE_SensitivityScenarios!CJ720)</f>
        <v>0.27838332455308801</v>
      </c>
      <c r="X721" s="28">
        <f>MIN('OnSSET_original_NoMG-PV-Diesel'!W720:AA720,LCOE_SensitivityScenarios!CO720)</f>
        <v>0.27838332455308801</v>
      </c>
      <c r="Y721" s="29">
        <f>MIN('OnSSET_original_NoMG-PV-Diesel'!W720:AA720,LCOE_SensitivityScenarios!CT720)</f>
        <v>0.27838332455308801</v>
      </c>
      <c r="Z721">
        <f>IF(H721='OnSSET_original_NoMG-PV-Diesel'!L720,'OnSSET_original_NoMG-PV-Diesel'!K720,"wait")</f>
        <v>22.763680847357499</v>
      </c>
      <c r="AA721">
        <f>IF(I721='OnSSET_original_NoMG-PV-Diesel'!L720,'OnSSET_original_NoMG-PV-Diesel'!K720,"wait")</f>
        <v>22.763680847357499</v>
      </c>
      <c r="AB721">
        <f>IF(J721='OnSSET_original_NoMG-PV-Diesel'!L720,'OnSSET_original_NoMG-PV-Diesel'!K720,"wait")</f>
        <v>22.763680847357499</v>
      </c>
      <c r="AC721">
        <f>IF(K721='OnSSET_original_NoMG-PV-Diesel'!U720,'OnSSET_original_NoMG-PV-Diesel'!T720,"wait")</f>
        <v>17.755533822376101</v>
      </c>
      <c r="AD721" t="str">
        <f>IF(L721='OnSSET_original_NoMG-PV-Diesel'!U720,'OnSSET_original_NoMG-PV-Diesel'!T720,"wait")</f>
        <v>wait</v>
      </c>
      <c r="AE721">
        <f>IF(M721='OnSSET_original_NoMG-PV-Diesel'!U720,'OnSSET_original_NoMG-PV-Diesel'!T720,"wait")</f>
        <v>17.755533822376101</v>
      </c>
      <c r="AF721">
        <f>IF(N721='OnSSET_original_NoMG-PV-Diesel'!AD720,'OnSSET_original_NoMG-PV-Diesel'!AC720,"wait")</f>
        <v>11.8354010383126</v>
      </c>
      <c r="AG721">
        <f>IF(O721='OnSSET_original_NoMG-PV-Diesel'!AD720,'OnSSET_original_NoMG-PV-Diesel'!AC720,"wait")</f>
        <v>11.8354010383126</v>
      </c>
      <c r="AH721">
        <f>IF(P721='OnSSET_original_NoMG-PV-Diesel'!AD720,'OnSSET_original_NoMG-PV-Diesel'!AC720,"wait")</f>
        <v>11.8354010383126</v>
      </c>
      <c r="AR721">
        <v>15.550999999999901</v>
      </c>
      <c r="AS721">
        <v>15.550999999999901</v>
      </c>
      <c r="AT721">
        <v>9.8059999999999992</v>
      </c>
      <c r="AU721">
        <v>3.476</v>
      </c>
      <c r="AV721">
        <v>52089.171820000003</v>
      </c>
      <c r="AW721">
        <v>0</v>
      </c>
      <c r="AX721">
        <v>9171.8274629999996</v>
      </c>
      <c r="AZ721">
        <f>SUMIF([1]base!$A$2:$A$169,B721,[1]base!$V$2:$V$169)</f>
        <v>0</v>
      </c>
      <c r="BA721">
        <f>SUMIF([2]s1!$A$2:$A$275,B721,[2]s1!$U$2:$U$275)</f>
        <v>0</v>
      </c>
      <c r="BB721">
        <f>SUMIF([3]s2!$A$2:$A$115,B721,[3]s2!$U$2:$U$115)</f>
        <v>0</v>
      </c>
      <c r="BC721">
        <f>SUMIF([4]s3!$A$2:$A$245,B721,[4]s3!$U$2:$U$245)</f>
        <v>0</v>
      </c>
      <c r="BD721">
        <f>SUMIF([5]s4!$A$2:$A$74,B721,[5]s4!$U$2:$U$74)</f>
        <v>0</v>
      </c>
      <c r="BF721">
        <f t="shared" si="60"/>
        <v>0</v>
      </c>
      <c r="BG721">
        <f t="shared" si="61"/>
        <v>0</v>
      </c>
      <c r="BH721">
        <f t="shared" si="62"/>
        <v>0</v>
      </c>
      <c r="BI721">
        <f t="shared" si="63"/>
        <v>0</v>
      </c>
      <c r="BJ721">
        <f t="shared" si="64"/>
        <v>0</v>
      </c>
      <c r="BL721" t="s">
        <v>114</v>
      </c>
      <c r="BM721" s="23">
        <v>90020.556479999999</v>
      </c>
      <c r="BN721" s="23">
        <v>17.75553382</v>
      </c>
      <c r="BP721" t="s">
        <v>186</v>
      </c>
      <c r="BQ721" s="23">
        <v>90020.556479999999</v>
      </c>
      <c r="BR721" s="23">
        <v>17.75553382</v>
      </c>
      <c r="BT721" t="s">
        <v>183</v>
      </c>
      <c r="BU721" s="23">
        <v>14676.026250000001</v>
      </c>
      <c r="BV721" s="23">
        <v>11.835401040000001</v>
      </c>
    </row>
    <row r="722" spans="1:74" x14ac:dyDescent="0.25">
      <c r="A722">
        <v>1</v>
      </c>
      <c r="B722" s="15">
        <v>10994</v>
      </c>
      <c r="C722" s="15">
        <v>-64.698492650000006</v>
      </c>
      <c r="D722" s="15">
        <v>-16.977221650000001</v>
      </c>
      <c r="E722" s="16">
        <v>0</v>
      </c>
      <c r="F722" s="19">
        <v>14987.8080891314</v>
      </c>
      <c r="G722" s="19">
        <v>51.171708997054665</v>
      </c>
      <c r="H722" s="16" t="str">
        <f>IF(LCOE_SensitivityScenarios!BF721&gt;'OnSSET_original_NoMG-PV-Diesel'!M721,'OnSSET_original_NoMG-PV-Diesel'!L721,LCOE_SensitivityScenarios!BG721)</f>
        <v>SA_Diesel</v>
      </c>
      <c r="I722" s="39" t="str">
        <f>IF(LCOE_SensitivityScenarios!BK721&gt;'OnSSET_original_NoMG-PV-Diesel'!M721,'OnSSET_original_NoMG-PV-Diesel'!L721,LCOE_SensitivityScenarios!BL721)</f>
        <v>SA_Diesel</v>
      </c>
      <c r="J722" s="39" t="str">
        <f>IF(LCOE_SensitivityScenarios!BP721&gt;'OnSSET_original_NoMG-PV-Diesel'!M721,'OnSSET_original_NoMG-PV-Diesel'!L721,LCOE_SensitivityScenarios!BQ721)</f>
        <v>SA_Diesel</v>
      </c>
      <c r="K722" s="38" t="str">
        <f>IF(LCOE_SensitivityScenarios!BU721&gt;'OnSSET_original_NoMG-PV-Diesel'!V721,'OnSSET_original_NoMG-PV-Diesel'!U721,LCOE_SensitivityScenarios!BV721)</f>
        <v>SA_Diesel</v>
      </c>
      <c r="L722" s="39" t="str">
        <f>IF(LCOE_SensitivityScenarios!BZ721&gt;'OnSSET_original_NoMG-PV-Diesel'!V721,'OnSSET_original_NoMG-PV-Diesel'!U721,LCOE_SensitivityScenarios!CA721)</f>
        <v>SA_Diesel</v>
      </c>
      <c r="M722" s="40" t="str">
        <f>IF(LCOE_SensitivityScenarios!CE721&gt;'OnSSET_original_NoMG-PV-Diesel'!V721,'OnSSET_original_NoMG-PV-Diesel'!U721,LCOE_SensitivityScenarios!CF721)</f>
        <v>SA_Diesel</v>
      </c>
      <c r="N722" s="39" t="str">
        <f>IF(LCOE_SensitivityScenarios!CJ721&gt;'OnSSET_original_NoMG-PV-Diesel'!AE721,'OnSSET_original_NoMG-PV-Diesel'!AD721,LCOE_SensitivityScenarios!CK721)</f>
        <v>SA_Diesel</v>
      </c>
      <c r="O722" s="39" t="str">
        <f>IF(LCOE_SensitivityScenarios!CO721&gt;'OnSSET_original_NoMG-PV-Diesel'!AE721,'OnSSET_original_NoMG-PV-Diesel'!AD721,LCOE_SensitivityScenarios!CP721)</f>
        <v>SA_Diesel</v>
      </c>
      <c r="P722" s="40" t="str">
        <f>IF(LCOE_SensitivityScenarios!CT721&gt;'OnSSET_original_NoMG-PV-Diesel'!AE721,'OnSSET_original_NoMG-PV-Diesel'!AD721,LCOE_SensitivityScenarios!CU721)</f>
        <v>SA_Diesel</v>
      </c>
      <c r="Q722" s="38">
        <f>IF(LCOE_SensitivityScenarios!BF721&gt;'OnSSET_original_NoMG-PV-Diesel'!M721,'OnSSET_original_NoMG-PV-Diesel'!M721,LCOE_SensitivityScenarios!BF721)</f>
        <v>0.50573928555547898</v>
      </c>
      <c r="R722" s="28">
        <f>MIN('OnSSET_original_NoMG-PV-Diesel'!E721:I721,LCOE_SensitivityScenarios!BK721)</f>
        <v>0.50573928555547898</v>
      </c>
      <c r="S722" s="28">
        <f>MIN('OnSSET_original_NoMG-PV-Diesel'!E721:I721,LCOE_SensitivityScenarios!BP721)</f>
        <v>0.50573928555547898</v>
      </c>
      <c r="T722" s="27">
        <f>MIN('OnSSET_original_NoMG-PV-Diesel'!N721:R721,LCOE_SensitivityScenarios!BU721)</f>
        <v>0.37257228312337098</v>
      </c>
      <c r="U722" s="28">
        <f>MIN('OnSSET_original_NoMG-PV-Diesel'!N721:R721,LCOE_SensitivityScenarios!BZ721)</f>
        <v>0.37257228312337098</v>
      </c>
      <c r="V722" s="29">
        <f>MIN('OnSSET_original_NoMG-PV-Diesel'!N721:R721,LCOE_SensitivityScenarios!CE721)</f>
        <v>0.37257228312337098</v>
      </c>
      <c r="W722" s="28">
        <f>MIN('OnSSET_original_NoMG-PV-Diesel'!W721:AA721,LCOE_SensitivityScenarios!CJ721)</f>
        <v>0.19994839108175</v>
      </c>
      <c r="X722" s="28">
        <f>MIN('OnSSET_original_NoMG-PV-Diesel'!W721:AA721,LCOE_SensitivityScenarios!CO721)</f>
        <v>0.19994839108175</v>
      </c>
      <c r="Y722" s="29">
        <f>MIN('OnSSET_original_NoMG-PV-Diesel'!W721:AA721,LCOE_SensitivityScenarios!CT721)</f>
        <v>0.19994839108175</v>
      </c>
      <c r="Z722">
        <f>IF(H722='OnSSET_original_NoMG-PV-Diesel'!L721,'OnSSET_original_NoMG-PV-Diesel'!K721,"wait")</f>
        <v>28.9948062262647</v>
      </c>
      <c r="AA722">
        <f>IF(I722='OnSSET_original_NoMG-PV-Diesel'!L721,'OnSSET_original_NoMG-PV-Diesel'!K721,"wait")</f>
        <v>28.9948062262647</v>
      </c>
      <c r="AB722">
        <f>IF(J722='OnSSET_original_NoMG-PV-Diesel'!L721,'OnSSET_original_NoMG-PV-Diesel'!K721,"wait")</f>
        <v>28.9948062262647</v>
      </c>
      <c r="AC722">
        <f>IF(K722='OnSSET_original_NoMG-PV-Diesel'!U721,'OnSSET_original_NoMG-PV-Diesel'!T721,"wait")</f>
        <v>6.8437479859047601</v>
      </c>
      <c r="AD722">
        <f>IF(L722='OnSSET_original_NoMG-PV-Diesel'!U721,'OnSSET_original_NoMG-PV-Diesel'!T721,"wait")</f>
        <v>6.8437479859047601</v>
      </c>
      <c r="AE722">
        <f>IF(M722='OnSSET_original_NoMG-PV-Diesel'!U721,'OnSSET_original_NoMG-PV-Diesel'!T721,"wait")</f>
        <v>6.8437479859047601</v>
      </c>
      <c r="AF722">
        <f>IF(N722='OnSSET_original_NoMG-PV-Diesel'!AD721,'OnSSET_original_NoMG-PV-Diesel'!AC721,"wait")</f>
        <v>6.8437479859047601</v>
      </c>
      <c r="AG722">
        <f>IF(O722='OnSSET_original_NoMG-PV-Diesel'!AD721,'OnSSET_original_NoMG-PV-Diesel'!AC721,"wait")</f>
        <v>6.8437479859047601</v>
      </c>
      <c r="AH722">
        <f>IF(P722='OnSSET_original_NoMG-PV-Diesel'!AD721,'OnSSET_original_NoMG-PV-Diesel'!AC721,"wait")</f>
        <v>6.8437479859047601</v>
      </c>
      <c r="AR722">
        <v>16.846</v>
      </c>
      <c r="AS722">
        <v>16.846</v>
      </c>
      <c r="AT722">
        <v>13.495999999999899</v>
      </c>
      <c r="AU722">
        <v>2.33699999999999</v>
      </c>
      <c r="AV722">
        <v>48317.393459999999</v>
      </c>
      <c r="AW722">
        <v>0</v>
      </c>
      <c r="AX722">
        <v>7796.0533459999997</v>
      </c>
      <c r="AZ722">
        <f>SUMIF([1]base!$A$2:$A$169,B722,[1]base!$V$2:$V$169)</f>
        <v>0</v>
      </c>
      <c r="BA722">
        <f>SUMIF([2]s1!$A$2:$A$275,B722,[2]s1!$U$2:$U$275)</f>
        <v>0</v>
      </c>
      <c r="BB722">
        <f>SUMIF([3]s2!$A$2:$A$115,B722,[3]s2!$U$2:$U$115)</f>
        <v>0</v>
      </c>
      <c r="BC722">
        <f>SUMIF([4]s3!$A$2:$A$245,B722,[4]s3!$U$2:$U$245)</f>
        <v>0</v>
      </c>
      <c r="BD722">
        <f>SUMIF([5]s4!$A$2:$A$74,B722,[5]s4!$U$2:$U$74)</f>
        <v>0</v>
      </c>
      <c r="BF722">
        <f t="shared" si="60"/>
        <v>0</v>
      </c>
      <c r="BG722">
        <f t="shared" si="61"/>
        <v>0</v>
      </c>
      <c r="BH722">
        <f t="shared" si="62"/>
        <v>0</v>
      </c>
      <c r="BI722">
        <f t="shared" si="63"/>
        <v>0</v>
      </c>
      <c r="BJ722">
        <f t="shared" si="64"/>
        <v>0</v>
      </c>
      <c r="BL722" t="s">
        <v>113</v>
      </c>
      <c r="BM722" s="23">
        <v>8486.3220710000005</v>
      </c>
      <c r="BN722" s="23">
        <v>6.8437479860000003</v>
      </c>
      <c r="BP722" t="s">
        <v>183</v>
      </c>
      <c r="BQ722" s="23">
        <v>8486.3220710000005</v>
      </c>
      <c r="BR722" s="23">
        <v>6.8437479860000003</v>
      </c>
      <c r="BT722" t="s">
        <v>183</v>
      </c>
      <c r="BU722" s="23">
        <v>8486.3220710000005</v>
      </c>
      <c r="BV722" s="23">
        <v>6.8437479860000003</v>
      </c>
    </row>
    <row r="723" spans="1:74" x14ac:dyDescent="0.25">
      <c r="A723">
        <v>1</v>
      </c>
      <c r="B723" s="15">
        <v>10998</v>
      </c>
      <c r="C723" s="15">
        <v>-64.526020939999995</v>
      </c>
      <c r="D723" s="15">
        <v>-17.329196100000001</v>
      </c>
      <c r="E723" s="16">
        <v>0</v>
      </c>
      <c r="F723" s="19">
        <v>21539.808648793802</v>
      </c>
      <c r="G723" s="19">
        <v>52.186222213457931</v>
      </c>
      <c r="H723" s="16" t="str">
        <f>IF(LCOE_SensitivityScenarios!BF722&gt;'OnSSET_original_NoMG-PV-Diesel'!M722,'OnSSET_original_NoMG-PV-Diesel'!L722,LCOE_SensitivityScenarios!BG722)</f>
        <v>SA_PV</v>
      </c>
      <c r="I723" s="39" t="str">
        <f>IF(LCOE_SensitivityScenarios!BK722&gt;'OnSSET_original_NoMG-PV-Diesel'!M722,'OnSSET_original_NoMG-PV-Diesel'!L722,LCOE_SensitivityScenarios!BL722)</f>
        <v>SA_PV</v>
      </c>
      <c r="J723" s="39" t="str">
        <f>IF(LCOE_SensitivityScenarios!BP722&gt;'OnSSET_original_NoMG-PV-Diesel'!M722,'OnSSET_original_NoMG-PV-Diesel'!L722,LCOE_SensitivityScenarios!BQ722)</f>
        <v>SA_PV</v>
      </c>
      <c r="K723" s="38" t="str">
        <f>IF(LCOE_SensitivityScenarios!BU722&gt;'OnSSET_original_NoMG-PV-Diesel'!V722,'OnSSET_original_NoMG-PV-Diesel'!U722,LCOE_SensitivityScenarios!BV722)</f>
        <v>SA_PV</v>
      </c>
      <c r="L723" s="39" t="str">
        <f>IF(LCOE_SensitivityScenarios!BZ722&gt;'OnSSET_original_NoMG-PV-Diesel'!V722,'OnSSET_original_NoMG-PV-Diesel'!U722,LCOE_SensitivityScenarios!CA722)</f>
        <v>SA_PV</v>
      </c>
      <c r="M723" s="40" t="str">
        <f>IF(LCOE_SensitivityScenarios!CE722&gt;'OnSSET_original_NoMG-PV-Diesel'!V722,'OnSSET_original_NoMG-PV-Diesel'!U722,LCOE_SensitivityScenarios!CF722)</f>
        <v>SA_PV</v>
      </c>
      <c r="N723" s="39" t="str">
        <f>IF(LCOE_SensitivityScenarios!CJ722&gt;'OnSSET_original_NoMG-PV-Diesel'!AE722,'OnSSET_original_NoMG-PV-Diesel'!AD722,LCOE_SensitivityScenarios!CK722)</f>
        <v>SA_Diesel</v>
      </c>
      <c r="O723" s="39" t="str">
        <f>IF(LCOE_SensitivityScenarios!CO722&gt;'OnSSET_original_NoMG-PV-Diesel'!AE722,'OnSSET_original_NoMG-PV-Diesel'!AD722,LCOE_SensitivityScenarios!CP722)</f>
        <v>SA_Diesel</v>
      </c>
      <c r="P723" s="40" t="str">
        <f>IF(LCOE_SensitivityScenarios!CT722&gt;'OnSSET_original_NoMG-PV-Diesel'!AE722,'OnSSET_original_NoMG-PV-Diesel'!AD722,LCOE_SensitivityScenarios!CU722)</f>
        <v>SA_Diesel</v>
      </c>
      <c r="Q723" s="38">
        <f>IF(LCOE_SensitivityScenarios!BF722&gt;'OnSSET_original_NoMG-PV-Diesel'!M722,'OnSSET_original_NoMG-PV-Diesel'!M722,LCOE_SensitivityScenarios!BF722)</f>
        <v>0.49930863855074498</v>
      </c>
      <c r="R723" s="28">
        <f>MIN('OnSSET_original_NoMG-PV-Diesel'!E722:I722,LCOE_SensitivityScenarios!BK722)</f>
        <v>0.49930863855074498</v>
      </c>
      <c r="S723" s="28">
        <f>MIN('OnSSET_original_NoMG-PV-Diesel'!E722:I722,LCOE_SensitivityScenarios!BP722)</f>
        <v>0.49930863855074498</v>
      </c>
      <c r="T723" s="27">
        <f>MIN('OnSSET_original_NoMG-PV-Diesel'!N722:R722,LCOE_SensitivityScenarios!BU722)</f>
        <v>0.49930863855074498</v>
      </c>
      <c r="U723" s="28">
        <f>MIN('OnSSET_original_NoMG-PV-Diesel'!N722:R722,LCOE_SensitivityScenarios!BZ722)</f>
        <v>0.49930863855074498</v>
      </c>
      <c r="V723" s="29">
        <f>MIN('OnSSET_original_NoMG-PV-Diesel'!N722:R722,LCOE_SensitivityScenarios!CE722)</f>
        <v>0.49930863855074498</v>
      </c>
      <c r="W723" s="28">
        <f>MIN('OnSSET_original_NoMG-PV-Diesel'!W722:AA722,LCOE_SensitivityScenarios!CJ722)</f>
        <v>0.27234986813221601</v>
      </c>
      <c r="X723" s="28">
        <f>MIN('OnSSET_original_NoMG-PV-Diesel'!W722:AA722,LCOE_SensitivityScenarios!CO722)</f>
        <v>0.27234986813221601</v>
      </c>
      <c r="Y723" s="29">
        <f>MIN('OnSSET_original_NoMG-PV-Diesel'!W722:AA722,LCOE_SensitivityScenarios!CT722)</f>
        <v>0.27234986813221601</v>
      </c>
      <c r="Z723">
        <f>IF(H723='OnSSET_original_NoMG-PV-Diesel'!L722,'OnSSET_original_NoMG-PV-Diesel'!K722,"wait")</f>
        <v>28.3056461112945</v>
      </c>
      <c r="AA723">
        <f>IF(I723='OnSSET_original_NoMG-PV-Diesel'!L722,'OnSSET_original_NoMG-PV-Diesel'!K722,"wait")</f>
        <v>28.3056461112945</v>
      </c>
      <c r="AB723">
        <f>IF(J723='OnSSET_original_NoMG-PV-Diesel'!L722,'OnSSET_original_NoMG-PV-Diesel'!K722,"wait")</f>
        <v>28.3056461112945</v>
      </c>
      <c r="AC723">
        <f>IF(K723='OnSSET_original_NoMG-PV-Diesel'!U722,'OnSSET_original_NoMG-PV-Diesel'!T722,"wait")</f>
        <v>14.086592537305499</v>
      </c>
      <c r="AD723">
        <f>IF(L723='OnSSET_original_NoMG-PV-Diesel'!U722,'OnSSET_original_NoMG-PV-Diesel'!T722,"wait")</f>
        <v>14.086592537305499</v>
      </c>
      <c r="AE723">
        <f>IF(M723='OnSSET_original_NoMG-PV-Diesel'!U722,'OnSSET_original_NoMG-PV-Diesel'!T722,"wait")</f>
        <v>14.086592537305499</v>
      </c>
      <c r="AF723">
        <f>IF(N723='OnSSET_original_NoMG-PV-Diesel'!AD722,'OnSSET_original_NoMG-PV-Diesel'!AC722,"wait")</f>
        <v>9.8355290633761996</v>
      </c>
      <c r="AG723">
        <f>IF(O723='OnSSET_original_NoMG-PV-Diesel'!AD722,'OnSSET_original_NoMG-PV-Diesel'!AC722,"wait")</f>
        <v>9.8355290633761996</v>
      </c>
      <c r="AH723">
        <f>IF(P723='OnSSET_original_NoMG-PV-Diesel'!AD722,'OnSSET_original_NoMG-PV-Diesel'!AC722,"wait")</f>
        <v>9.8355290633761996</v>
      </c>
      <c r="AR723">
        <v>12.647</v>
      </c>
      <c r="AS723">
        <v>10.280999999999899</v>
      </c>
      <c r="AT723">
        <v>13.984999999999999</v>
      </c>
      <c r="AU723">
        <v>4.1319999999999997</v>
      </c>
      <c r="AV723">
        <v>46076.940170000002</v>
      </c>
      <c r="AW723">
        <v>0</v>
      </c>
      <c r="AX723">
        <v>7031.734391</v>
      </c>
      <c r="AZ723">
        <f>SUMIF([1]base!$A$2:$A$169,B723,[1]base!$V$2:$V$169)</f>
        <v>0</v>
      </c>
      <c r="BA723">
        <f>SUMIF([2]s1!$A$2:$A$275,B723,[2]s1!$U$2:$U$275)</f>
        <v>0</v>
      </c>
      <c r="BB723">
        <f>SUMIF([3]s2!$A$2:$A$115,B723,[3]s2!$U$2:$U$115)</f>
        <v>0</v>
      </c>
      <c r="BC723">
        <f>SUMIF([4]s3!$A$2:$A$245,B723,[4]s3!$U$2:$U$245)</f>
        <v>0</v>
      </c>
      <c r="BD723">
        <f>SUMIF([5]s4!$A$2:$A$74,B723,[5]s4!$U$2:$U$74)</f>
        <v>0</v>
      </c>
      <c r="BF723">
        <f t="shared" si="60"/>
        <v>0</v>
      </c>
      <c r="BG723">
        <f t="shared" si="61"/>
        <v>0</v>
      </c>
      <c r="BH723">
        <f t="shared" si="62"/>
        <v>0</v>
      </c>
      <c r="BI723">
        <f t="shared" si="63"/>
        <v>0</v>
      </c>
      <c r="BJ723">
        <f t="shared" si="64"/>
        <v>0</v>
      </c>
      <c r="BL723" t="s">
        <v>114</v>
      </c>
      <c r="BM723" s="23">
        <v>71419.024160000001</v>
      </c>
      <c r="BN723" s="23">
        <v>14.08659254</v>
      </c>
      <c r="BP723" t="s">
        <v>186</v>
      </c>
      <c r="BQ723" s="23">
        <v>71419.024160000001</v>
      </c>
      <c r="BR723" s="23">
        <v>14.08659254</v>
      </c>
      <c r="BT723" t="s">
        <v>183</v>
      </c>
      <c r="BU723" s="23">
        <v>12196.163210000001</v>
      </c>
      <c r="BV723" s="23">
        <v>9.8355290629999992</v>
      </c>
    </row>
    <row r="724" spans="1:74" x14ac:dyDescent="0.25">
      <c r="A724">
        <v>1</v>
      </c>
      <c r="B724" s="15">
        <v>10999</v>
      </c>
      <c r="C724" s="15">
        <v>-64.631786219999995</v>
      </c>
      <c r="D724" s="15">
        <v>-17.11592941</v>
      </c>
      <c r="E724" s="16">
        <v>0</v>
      </c>
      <c r="F724" s="19">
        <v>48739.924636583099</v>
      </c>
      <c r="G724" s="19">
        <v>113.76914296150981</v>
      </c>
      <c r="H724" s="16" t="str">
        <f>IF(LCOE_SensitivityScenarios!BF723&gt;'OnSSET_original_NoMG-PV-Diesel'!M723,'OnSSET_original_NoMG-PV-Diesel'!L723,LCOE_SensitivityScenarios!BG723)</f>
        <v>SA_PV</v>
      </c>
      <c r="I724" s="39" t="str">
        <f>IF(LCOE_SensitivityScenarios!BK723&gt;'OnSSET_original_NoMG-PV-Diesel'!M723,'OnSSET_original_NoMG-PV-Diesel'!L723,LCOE_SensitivityScenarios!BL723)</f>
        <v>MG_Hybrid</v>
      </c>
      <c r="J724" s="39" t="str">
        <f>IF(LCOE_SensitivityScenarios!BP723&gt;'OnSSET_original_NoMG-PV-Diesel'!M723,'OnSSET_original_NoMG-PV-Diesel'!L723,LCOE_SensitivityScenarios!BQ723)</f>
        <v>SA_PV</v>
      </c>
      <c r="K724" s="38" t="str">
        <f>IF(LCOE_SensitivityScenarios!BU723&gt;'OnSSET_original_NoMG-PV-Diesel'!V723,'OnSSET_original_NoMG-PV-Diesel'!U723,LCOE_SensitivityScenarios!BV723)</f>
        <v>MG_Hybrid</v>
      </c>
      <c r="L724" s="39" t="str">
        <f>IF(LCOE_SensitivityScenarios!BZ723&gt;'OnSSET_original_NoMG-PV-Diesel'!V723,'OnSSET_original_NoMG-PV-Diesel'!U723,LCOE_SensitivityScenarios!CA723)</f>
        <v>MG_Hybrid</v>
      </c>
      <c r="M724" s="40" t="str">
        <f>IF(LCOE_SensitivityScenarios!CE723&gt;'OnSSET_original_NoMG-PV-Diesel'!V723,'OnSSET_original_NoMG-PV-Diesel'!U723,LCOE_SensitivityScenarios!CF723)</f>
        <v>MG_Diesel</v>
      </c>
      <c r="N724" s="39" t="str">
        <f>IF(LCOE_SensitivityScenarios!CJ723&gt;'OnSSET_original_NoMG-PV-Diesel'!AE723,'OnSSET_original_NoMG-PV-Diesel'!AD723,LCOE_SensitivityScenarios!CK723)</f>
        <v>SA_Diesel</v>
      </c>
      <c r="O724" s="39" t="str">
        <f>IF(LCOE_SensitivityScenarios!CO723&gt;'OnSSET_original_NoMG-PV-Diesel'!AE723,'OnSSET_original_NoMG-PV-Diesel'!AD723,LCOE_SensitivityScenarios!CP723)</f>
        <v>SA_Diesel</v>
      </c>
      <c r="P724" s="40" t="str">
        <f>IF(LCOE_SensitivityScenarios!CT723&gt;'OnSSET_original_NoMG-PV-Diesel'!AE723,'OnSSET_original_NoMG-PV-Diesel'!AD723,LCOE_SensitivityScenarios!CU723)</f>
        <v>SA_Diesel</v>
      </c>
      <c r="Q724" s="38">
        <f>IF(LCOE_SensitivityScenarios!BF723&gt;'OnSSET_original_NoMG-PV-Diesel'!M723,'OnSSET_original_NoMG-PV-Diesel'!M723,LCOE_SensitivityScenarios!BF723)</f>
        <v>0.48951262371478099</v>
      </c>
      <c r="R724" s="28">
        <f>MIN('OnSSET_original_NoMG-PV-Diesel'!E723:I723,LCOE_SensitivityScenarios!BK723)</f>
        <v>0.4749873603575771</v>
      </c>
      <c r="S724" s="28">
        <f>MIN('OnSSET_original_NoMG-PV-Diesel'!E723:I723,LCOE_SensitivityScenarios!BP723)</f>
        <v>0.48951262371478099</v>
      </c>
      <c r="T724" s="27">
        <f>MIN('OnSSET_original_NoMG-PV-Diesel'!N723:R723,LCOE_SensitivityScenarios!BU723)</f>
        <v>0.43296971218449265</v>
      </c>
      <c r="U724" s="28">
        <f>MIN('OnSSET_original_NoMG-PV-Diesel'!N723:R723,LCOE_SensitivityScenarios!BZ723)</f>
        <v>0.40720818590849261</v>
      </c>
      <c r="V724" s="29">
        <f>MIN('OnSSET_original_NoMG-PV-Diesel'!N723:R723,LCOE_SensitivityScenarios!CE723)</f>
        <v>0.45026885617234857</v>
      </c>
      <c r="W724" s="28">
        <f>MIN('OnSSET_original_NoMG-PV-Diesel'!W723:AA723,LCOE_SensitivityScenarios!CJ723)</f>
        <v>0.242182586027855</v>
      </c>
      <c r="X724" s="28">
        <f>MIN('OnSSET_original_NoMG-PV-Diesel'!W723:AA723,LCOE_SensitivityScenarios!CO723)</f>
        <v>0.242182586027855</v>
      </c>
      <c r="Y724" s="29">
        <f>MIN('OnSSET_original_NoMG-PV-Diesel'!W723:AA723,LCOE_SensitivityScenarios!CT723)</f>
        <v>0.242182586027855</v>
      </c>
      <c r="Z724">
        <f>IF(H724='OnSSET_original_NoMG-PV-Diesel'!L723,'OnSSET_original_NoMG-PV-Diesel'!K723,"wait")</f>
        <v>22.5085630360199</v>
      </c>
      <c r="AA724">
        <f>VLOOKUP(B724,[2]s1!$A$2:$T$275,20,FALSE)</f>
        <v>13.647</v>
      </c>
      <c r="AB724">
        <f>IF(J724='OnSSET_original_NoMG-PV-Diesel'!L723,'OnSSET_original_NoMG-PV-Diesel'!K723,"wait")</f>
        <v>22.5085630360199</v>
      </c>
      <c r="AC724">
        <f>VLOOKUP(B724,[4]s3!$A$2:$T$275,20,FALSE)</f>
        <v>17.966999999999999</v>
      </c>
      <c r="AD724" t="str">
        <f>IF(L724='OnSSET_original_NoMG-PV-Diesel'!U723,'OnSSET_original_NoMG-PV-Diesel'!T723,"wait")</f>
        <v>wait</v>
      </c>
      <c r="AE724" t="str">
        <f>IF(M724='OnSSET_original_NoMG-PV-Diesel'!U723,'OnSSET_original_NoMG-PV-Diesel'!T723,"wait")</f>
        <v>wait</v>
      </c>
      <c r="AF724">
        <f>IF(N724='OnSSET_original_NoMG-PV-Diesel'!AD723,'OnSSET_original_NoMG-PV-Diesel'!AC723,"wait")</f>
        <v>22.255673350037899</v>
      </c>
      <c r="AG724">
        <f>IF(O724='OnSSET_original_NoMG-PV-Diesel'!AD723,'OnSSET_original_NoMG-PV-Diesel'!AC723,"wait")</f>
        <v>22.255673350037899</v>
      </c>
      <c r="AH724">
        <f>IF(P724='OnSSET_original_NoMG-PV-Diesel'!AD723,'OnSSET_original_NoMG-PV-Diesel'!AC723,"wait")</f>
        <v>22.255673350037899</v>
      </c>
      <c r="AR724">
        <v>4.6399999999999997</v>
      </c>
      <c r="AS724">
        <v>4.6399999999999997</v>
      </c>
      <c r="AT724">
        <v>4.7669999999999897</v>
      </c>
      <c r="AU724">
        <v>2.5000000000000001E-2</v>
      </c>
      <c r="AV724">
        <v>65525.262999999999</v>
      </c>
      <c r="AW724">
        <v>0</v>
      </c>
      <c r="AX724">
        <v>14980.651529999999</v>
      </c>
      <c r="AZ724">
        <f>SUMIF([1]base!$A$2:$A$169,B724,[1]base!$V$2:$V$169)</f>
        <v>0</v>
      </c>
      <c r="BA724">
        <f>SUMIF([2]s1!$A$2:$A$275,B724,[2]s1!$U$2:$U$275)</f>
        <v>33491.9</v>
      </c>
      <c r="BB724">
        <f>SUMIF([3]s2!$A$2:$A$115,B724,[3]s2!$U$2:$U$115)</f>
        <v>0</v>
      </c>
      <c r="BC724">
        <f>SUMIF([4]s3!$A$2:$A$245,B724,[4]s3!$U$2:$U$245)</f>
        <v>26746.400000000001</v>
      </c>
      <c r="BD724">
        <f>SUMIF([5]s4!$A$2:$A$74,B724,[5]s4!$U$2:$U$74)</f>
        <v>0</v>
      </c>
      <c r="BF724">
        <f t="shared" si="60"/>
        <v>0</v>
      </c>
      <c r="BG724">
        <f t="shared" si="61"/>
        <v>113997.81453</v>
      </c>
      <c r="BH724">
        <f t="shared" si="62"/>
        <v>0</v>
      </c>
      <c r="BI724">
        <f t="shared" si="63"/>
        <v>107252.31453</v>
      </c>
      <c r="BJ724">
        <f t="shared" si="64"/>
        <v>0</v>
      </c>
      <c r="BL724" t="s">
        <v>114</v>
      </c>
      <c r="BM724" s="23">
        <v>158435.22339999999</v>
      </c>
      <c r="BN724" s="23">
        <v>31.249550960000001</v>
      </c>
      <c r="BP724" t="s">
        <v>186</v>
      </c>
      <c r="BQ724" s="23">
        <v>158435.22339999999</v>
      </c>
      <c r="BR724" s="23">
        <v>31.249550960000001</v>
      </c>
      <c r="BT724" t="s">
        <v>183</v>
      </c>
      <c r="BU724" s="23">
        <v>27597.277450000001</v>
      </c>
      <c r="BV724" s="23">
        <v>22.255673349999999</v>
      </c>
    </row>
    <row r="725" spans="1:74" x14ac:dyDescent="0.25">
      <c r="A725">
        <v>1</v>
      </c>
      <c r="B725" s="15">
        <v>11006</v>
      </c>
      <c r="C725" s="15">
        <v>-64.947261220000001</v>
      </c>
      <c r="D725" s="15">
        <v>-17.124171990000001</v>
      </c>
      <c r="E725" s="16">
        <v>0</v>
      </c>
      <c r="F725" s="19">
        <v>21378.568404650199</v>
      </c>
      <c r="G725" s="19">
        <v>51.795572497296774</v>
      </c>
      <c r="H725" s="16" t="str">
        <f>IF(LCOE_SensitivityScenarios!BF724&gt;'OnSSET_original_NoMG-PV-Diesel'!M724,'OnSSET_original_NoMG-PV-Diesel'!L724,LCOE_SensitivityScenarios!BG724)</f>
        <v>SA_PV</v>
      </c>
      <c r="I725" s="39" t="str">
        <f>IF(LCOE_SensitivityScenarios!BK724&gt;'OnSSET_original_NoMG-PV-Diesel'!M724,'OnSSET_original_NoMG-PV-Diesel'!L724,LCOE_SensitivityScenarios!BL724)</f>
        <v>SA_PV</v>
      </c>
      <c r="J725" s="39" t="str">
        <f>IF(LCOE_SensitivityScenarios!BP724&gt;'OnSSET_original_NoMG-PV-Diesel'!M724,'OnSSET_original_NoMG-PV-Diesel'!L724,LCOE_SensitivityScenarios!BQ724)</f>
        <v>SA_PV</v>
      </c>
      <c r="K725" s="38" t="str">
        <f>IF(LCOE_SensitivityScenarios!BU724&gt;'OnSSET_original_NoMG-PV-Diesel'!V724,'OnSSET_original_NoMG-PV-Diesel'!U724,LCOE_SensitivityScenarios!BV724)</f>
        <v>SA_Diesel</v>
      </c>
      <c r="L725" s="39" t="str">
        <f>IF(LCOE_SensitivityScenarios!BZ724&gt;'OnSSET_original_NoMG-PV-Diesel'!V724,'OnSSET_original_NoMG-PV-Diesel'!U724,LCOE_SensitivityScenarios!CA724)</f>
        <v>SA_Diesel</v>
      </c>
      <c r="M725" s="40" t="str">
        <f>IF(LCOE_SensitivityScenarios!CE724&gt;'OnSSET_original_NoMG-PV-Diesel'!V724,'OnSSET_original_NoMG-PV-Diesel'!U724,LCOE_SensitivityScenarios!CF724)</f>
        <v>SA_Diesel</v>
      </c>
      <c r="N725" s="39" t="str">
        <f>IF(LCOE_SensitivityScenarios!CJ724&gt;'OnSSET_original_NoMG-PV-Diesel'!AE724,'OnSSET_original_NoMG-PV-Diesel'!AD724,LCOE_SensitivityScenarios!CK724)</f>
        <v>SA_Diesel</v>
      </c>
      <c r="O725" s="39" t="str">
        <f>IF(LCOE_SensitivityScenarios!CO724&gt;'OnSSET_original_NoMG-PV-Diesel'!AE724,'OnSSET_original_NoMG-PV-Diesel'!AD724,LCOE_SensitivityScenarios!CP724)</f>
        <v>SA_Diesel</v>
      </c>
      <c r="P725" s="40" t="str">
        <f>IF(LCOE_SensitivityScenarios!CT724&gt;'OnSSET_original_NoMG-PV-Diesel'!AE724,'OnSSET_original_NoMG-PV-Diesel'!AD724,LCOE_SensitivityScenarios!CU724)</f>
        <v>SA_Diesel</v>
      </c>
      <c r="Q725" s="38">
        <f>IF(LCOE_SensitivityScenarios!BF724&gt;'OnSSET_original_NoMG-PV-Diesel'!M724,'OnSSET_original_NoMG-PV-Diesel'!M724,LCOE_SensitivityScenarios!BF724)</f>
        <v>0.49960269546390801</v>
      </c>
      <c r="R725" s="28">
        <f>MIN('OnSSET_original_NoMG-PV-Diesel'!E724:I724,LCOE_SensitivityScenarios!BK724)</f>
        <v>0.49960269546390801</v>
      </c>
      <c r="S725" s="28">
        <f>MIN('OnSSET_original_NoMG-PV-Diesel'!E724:I724,LCOE_SensitivityScenarios!BP724)</f>
        <v>0.49960269546390801</v>
      </c>
      <c r="T725" s="27">
        <f>MIN('OnSSET_original_NoMG-PV-Diesel'!N724:R724,LCOE_SensitivityScenarios!BU724)</f>
        <v>0.37257228312337098</v>
      </c>
      <c r="U725" s="28">
        <f>MIN('OnSSET_original_NoMG-PV-Diesel'!N724:R724,LCOE_SensitivityScenarios!BZ724)</f>
        <v>0.37257228312337098</v>
      </c>
      <c r="V725" s="29">
        <f>MIN('OnSSET_original_NoMG-PV-Diesel'!N724:R724,LCOE_SensitivityScenarios!CE724)</f>
        <v>0.37257228312337098</v>
      </c>
      <c r="W725" s="28">
        <f>MIN('OnSSET_original_NoMG-PV-Diesel'!W724:AA724,LCOE_SensitivityScenarios!CJ724)</f>
        <v>0.19994839108175</v>
      </c>
      <c r="X725" s="28">
        <f>MIN('OnSSET_original_NoMG-PV-Diesel'!W724:AA724,LCOE_SensitivityScenarios!CO724)</f>
        <v>0.19994839108175</v>
      </c>
      <c r="Y725" s="29">
        <f>MIN('OnSSET_original_NoMG-PV-Diesel'!W724:AA724,LCOE_SensitivityScenarios!CT724)</f>
        <v>0.19994839108175</v>
      </c>
      <c r="Z725">
        <f>IF(H725='OnSSET_original_NoMG-PV-Diesel'!L724,'OnSSET_original_NoMG-PV-Diesel'!K724,"wait")</f>
        <v>24.1079364133452</v>
      </c>
      <c r="AA725">
        <f>IF(I725='OnSSET_original_NoMG-PV-Diesel'!L724,'OnSSET_original_NoMG-PV-Diesel'!K724,"wait")</f>
        <v>24.1079364133452</v>
      </c>
      <c r="AB725">
        <f>IF(J725='OnSSET_original_NoMG-PV-Diesel'!L724,'OnSSET_original_NoMG-PV-Diesel'!K724,"wait")</f>
        <v>24.1079364133452</v>
      </c>
      <c r="AC725">
        <f>IF(K725='OnSSET_original_NoMG-PV-Diesel'!U724,'OnSSET_original_NoMG-PV-Diesel'!T724,"wait")</f>
        <v>9.7619033811188398</v>
      </c>
      <c r="AD725">
        <f>IF(L725='OnSSET_original_NoMG-PV-Diesel'!U724,'OnSSET_original_NoMG-PV-Diesel'!T724,"wait")</f>
        <v>9.7619033811188398</v>
      </c>
      <c r="AE725">
        <f>IF(M725='OnSSET_original_NoMG-PV-Diesel'!U724,'OnSSET_original_NoMG-PV-Diesel'!T724,"wait")</f>
        <v>9.7619033811188398</v>
      </c>
      <c r="AF725">
        <f>IF(N725='OnSSET_original_NoMG-PV-Diesel'!AD724,'OnSSET_original_NoMG-PV-Diesel'!AC724,"wait")</f>
        <v>9.7619033811188398</v>
      </c>
      <c r="AG725">
        <f>IF(O725='OnSSET_original_NoMG-PV-Diesel'!AD724,'OnSSET_original_NoMG-PV-Diesel'!AC724,"wait")</f>
        <v>9.7619033811188398</v>
      </c>
      <c r="AH725">
        <f>IF(P725='OnSSET_original_NoMG-PV-Diesel'!AD724,'OnSSET_original_NoMG-PV-Diesel'!AC724,"wait")</f>
        <v>9.7619033811188398</v>
      </c>
      <c r="AR725">
        <v>11.161</v>
      </c>
      <c r="AS725">
        <v>11.161</v>
      </c>
      <c r="AT725">
        <v>1.73</v>
      </c>
      <c r="AU725">
        <v>0.375</v>
      </c>
      <c r="AV725">
        <v>45146.811710000002</v>
      </c>
      <c r="AW725">
        <v>0</v>
      </c>
      <c r="AX725">
        <v>6726.0068060000003</v>
      </c>
      <c r="AZ725">
        <f>SUMIF([1]base!$A$2:$A$169,B725,[1]base!$V$2:$V$169)</f>
        <v>0</v>
      </c>
      <c r="BA725">
        <f>SUMIF([2]s1!$A$2:$A$275,B725,[2]s1!$U$2:$U$275)</f>
        <v>0</v>
      </c>
      <c r="BB725">
        <f>SUMIF([3]s2!$A$2:$A$115,B725,[3]s2!$U$2:$U$115)</f>
        <v>0</v>
      </c>
      <c r="BC725">
        <f>SUMIF([4]s3!$A$2:$A$245,B725,[4]s3!$U$2:$U$245)</f>
        <v>0</v>
      </c>
      <c r="BD725">
        <f>SUMIF([5]s4!$A$2:$A$74,B725,[5]s4!$U$2:$U$74)</f>
        <v>0</v>
      </c>
      <c r="BF725">
        <f t="shared" si="60"/>
        <v>0</v>
      </c>
      <c r="BG725">
        <f t="shared" si="61"/>
        <v>0</v>
      </c>
      <c r="BH725">
        <f t="shared" si="62"/>
        <v>0</v>
      </c>
      <c r="BI725">
        <f t="shared" si="63"/>
        <v>0</v>
      </c>
      <c r="BJ725">
        <f t="shared" si="64"/>
        <v>0</v>
      </c>
      <c r="BL725" t="s">
        <v>114</v>
      </c>
      <c r="BM725" s="23">
        <v>70926.149600000004</v>
      </c>
      <c r="BN725" s="23">
        <v>13.98937862</v>
      </c>
      <c r="BP725" t="s">
        <v>183</v>
      </c>
      <c r="BQ725" s="23">
        <v>12104.86656</v>
      </c>
      <c r="BR725" s="23">
        <v>9.7619033809999998</v>
      </c>
      <c r="BT725" t="s">
        <v>183</v>
      </c>
      <c r="BU725" s="23">
        <v>12104.86656</v>
      </c>
      <c r="BV725" s="23">
        <v>9.7619033809999998</v>
      </c>
    </row>
    <row r="726" spans="1:74" x14ac:dyDescent="0.25">
      <c r="A726">
        <v>1</v>
      </c>
      <c r="B726" s="15">
        <v>11008</v>
      </c>
      <c r="C726" s="15">
        <v>-64.646225360000003</v>
      </c>
      <c r="D726" s="15">
        <v>-17.236234360000001</v>
      </c>
      <c r="E726" s="16">
        <v>0</v>
      </c>
      <c r="F726" s="19">
        <v>31188.8855805852</v>
      </c>
      <c r="G726" s="19">
        <v>60.129111401783163</v>
      </c>
      <c r="H726" s="16" t="str">
        <f>IF(LCOE_SensitivityScenarios!BF725&gt;'OnSSET_original_NoMG-PV-Diesel'!M725,'OnSSET_original_NoMG-PV-Diesel'!L725,LCOE_SensitivityScenarios!BG725)</f>
        <v>SA_PV</v>
      </c>
      <c r="I726" s="39" t="str">
        <f>IF(LCOE_SensitivityScenarios!BK725&gt;'OnSSET_original_NoMG-PV-Diesel'!M725,'OnSSET_original_NoMG-PV-Diesel'!L725,LCOE_SensitivityScenarios!BL725)</f>
        <v>SA_PV</v>
      </c>
      <c r="J726" s="39" t="str">
        <f>IF(LCOE_SensitivityScenarios!BP725&gt;'OnSSET_original_NoMG-PV-Diesel'!M725,'OnSSET_original_NoMG-PV-Diesel'!L725,LCOE_SensitivityScenarios!BQ725)</f>
        <v>SA_PV</v>
      </c>
      <c r="K726" s="38" t="str">
        <f>IF(LCOE_SensitivityScenarios!BU725&gt;'OnSSET_original_NoMG-PV-Diesel'!V725,'OnSSET_original_NoMG-PV-Diesel'!U725,LCOE_SensitivityScenarios!BV725)</f>
        <v>MG_Hybrid</v>
      </c>
      <c r="L726" s="39" t="str">
        <f>IF(LCOE_SensitivityScenarios!BZ725&gt;'OnSSET_original_NoMG-PV-Diesel'!V725,'OnSSET_original_NoMG-PV-Diesel'!U725,LCOE_SensitivityScenarios!CA725)</f>
        <v>MG_Hybrid</v>
      </c>
      <c r="M726" s="40" t="str">
        <f>IF(LCOE_SensitivityScenarios!CE725&gt;'OnSSET_original_NoMG-PV-Diesel'!V725,'OnSSET_original_NoMG-PV-Diesel'!U725,LCOE_SensitivityScenarios!CF725)</f>
        <v>MG_Diesel</v>
      </c>
      <c r="N726" s="39" t="str">
        <f>IF(LCOE_SensitivityScenarios!CJ725&gt;'OnSSET_original_NoMG-PV-Diesel'!AE725,'OnSSET_original_NoMG-PV-Diesel'!AD725,LCOE_SensitivityScenarios!CK725)</f>
        <v>SA_Diesel</v>
      </c>
      <c r="O726" s="39" t="str">
        <f>IF(LCOE_SensitivityScenarios!CO725&gt;'OnSSET_original_NoMG-PV-Diesel'!AE725,'OnSSET_original_NoMG-PV-Diesel'!AD725,LCOE_SensitivityScenarios!CP725)</f>
        <v>SA_Diesel</v>
      </c>
      <c r="P726" s="40" t="str">
        <f>IF(LCOE_SensitivityScenarios!CT725&gt;'OnSSET_original_NoMG-PV-Diesel'!AE725,'OnSSET_original_NoMG-PV-Diesel'!AD725,LCOE_SensitivityScenarios!CU725)</f>
        <v>SA_Diesel</v>
      </c>
      <c r="Q726" s="38">
        <f>IF(LCOE_SensitivityScenarios!BF725&gt;'OnSSET_original_NoMG-PV-Diesel'!M725,'OnSSET_original_NoMG-PV-Diesel'!M725,LCOE_SensitivityScenarios!BF725)</f>
        <v>0.50706836634651298</v>
      </c>
      <c r="R726" s="28">
        <f>MIN('OnSSET_original_NoMG-PV-Diesel'!E725:I725,LCOE_SensitivityScenarios!BK725)</f>
        <v>0.50706836634651298</v>
      </c>
      <c r="S726" s="28">
        <f>MIN('OnSSET_original_NoMG-PV-Diesel'!E725:I725,LCOE_SensitivityScenarios!BP725)</f>
        <v>0.50706836634651298</v>
      </c>
      <c r="T726" s="27">
        <f>MIN('OnSSET_original_NoMG-PV-Diesel'!N725:R725,LCOE_SensitivityScenarios!BU725)</f>
        <v>0.47864651751012854</v>
      </c>
      <c r="U726" s="28">
        <f>MIN('OnSSET_original_NoMG-PV-Diesel'!N725:R725,LCOE_SensitivityScenarios!BZ725)</f>
        <v>0.45288499123412851</v>
      </c>
      <c r="V726" s="29">
        <f>MIN('OnSSET_original_NoMG-PV-Diesel'!N725:R725,LCOE_SensitivityScenarios!CE725)</f>
        <v>0.49641366954036559</v>
      </c>
      <c r="W726" s="28">
        <f>MIN('OnSSET_original_NoMG-PV-Diesel'!W725:AA725,LCOE_SensitivityScenarios!CJ725)</f>
        <v>0.27838332455308801</v>
      </c>
      <c r="X726" s="28">
        <f>MIN('OnSSET_original_NoMG-PV-Diesel'!W725:AA725,LCOE_SensitivityScenarios!CO725)</f>
        <v>0.27838332455308801</v>
      </c>
      <c r="Y726" s="29">
        <f>MIN('OnSSET_original_NoMG-PV-Diesel'!W725:AA725,LCOE_SensitivityScenarios!CT725)</f>
        <v>0.27838332455308801</v>
      </c>
      <c r="Z726">
        <f>IF(H726='OnSSET_original_NoMG-PV-Diesel'!L725,'OnSSET_original_NoMG-PV-Diesel'!K725,"wait")</f>
        <v>23.895362951953</v>
      </c>
      <c r="AA726">
        <f>IF(I726='OnSSET_original_NoMG-PV-Diesel'!L725,'OnSSET_original_NoMG-PV-Diesel'!K725,"wait")</f>
        <v>23.895362951953</v>
      </c>
      <c r="AB726">
        <f>IF(J726='OnSSET_original_NoMG-PV-Diesel'!L725,'OnSSET_original_NoMG-PV-Diesel'!K725,"wait")</f>
        <v>23.895362951953</v>
      </c>
      <c r="AC726">
        <f>VLOOKUP(B726,[4]s3!$A$2:$T$275,20,FALSE)</f>
        <v>9.2769999999999992</v>
      </c>
      <c r="AD726" t="str">
        <f>IF(L726='OnSSET_original_NoMG-PV-Diesel'!U725,'OnSSET_original_NoMG-PV-Diesel'!T725,"wait")</f>
        <v>wait</v>
      </c>
      <c r="AE726" t="str">
        <f>IF(M726='OnSSET_original_NoMG-PV-Diesel'!U725,'OnSSET_original_NoMG-PV-Diesel'!T725,"wait")</f>
        <v>wait</v>
      </c>
      <c r="AF726">
        <f>IF(N726='OnSSET_original_NoMG-PV-Diesel'!AD725,'OnSSET_original_NoMG-PV-Diesel'!AC725,"wait")</f>
        <v>14.241500265107399</v>
      </c>
      <c r="AG726">
        <f>IF(O726='OnSSET_original_NoMG-PV-Diesel'!AD725,'OnSSET_original_NoMG-PV-Diesel'!AC725,"wait")</f>
        <v>14.241500265107399</v>
      </c>
      <c r="AH726">
        <f>IF(P726='OnSSET_original_NoMG-PV-Diesel'!AD725,'OnSSET_original_NoMG-PV-Diesel'!AC725,"wait")</f>
        <v>14.241500265107399</v>
      </c>
      <c r="AR726">
        <v>3.2429999999999999</v>
      </c>
      <c r="AS726">
        <v>6.4939999999999998</v>
      </c>
      <c r="AT726">
        <v>4.157</v>
      </c>
      <c r="AU726">
        <v>8.0000000000000002E-3</v>
      </c>
      <c r="AV726">
        <v>47878.406110000004</v>
      </c>
      <c r="AW726">
        <v>0</v>
      </c>
      <c r="AX726">
        <v>7643.1895539999996</v>
      </c>
      <c r="AZ726">
        <f>SUMIF([1]base!$A$2:$A$169,B726,[1]base!$V$2:$V$169)</f>
        <v>0</v>
      </c>
      <c r="BA726">
        <f>SUMIF([2]s1!$A$2:$A$275,B726,[2]s1!$U$2:$U$275)</f>
        <v>0</v>
      </c>
      <c r="BB726">
        <f>SUMIF([3]s2!$A$2:$A$115,B726,[3]s2!$U$2:$U$115)</f>
        <v>0</v>
      </c>
      <c r="BC726">
        <f>SUMIF([4]s3!$A$2:$A$245,B726,[4]s3!$U$2:$U$245)</f>
        <v>13798.2</v>
      </c>
      <c r="BD726">
        <f>SUMIF([5]s4!$A$2:$A$74,B726,[5]s4!$U$2:$U$74)</f>
        <v>0</v>
      </c>
      <c r="BF726">
        <f t="shared" si="60"/>
        <v>0</v>
      </c>
      <c r="BG726">
        <f t="shared" si="61"/>
        <v>0</v>
      </c>
      <c r="BH726">
        <f t="shared" si="62"/>
        <v>0</v>
      </c>
      <c r="BI726">
        <f t="shared" si="63"/>
        <v>69319.795664000005</v>
      </c>
      <c r="BJ726">
        <f t="shared" si="64"/>
        <v>0</v>
      </c>
      <c r="BL726" t="s">
        <v>114</v>
      </c>
      <c r="BM726" s="23">
        <v>105019.3597</v>
      </c>
      <c r="BN726" s="23">
        <v>20.713877650000001</v>
      </c>
      <c r="BP726" t="s">
        <v>186</v>
      </c>
      <c r="BQ726" s="23">
        <v>105019.3597</v>
      </c>
      <c r="BR726" s="23">
        <v>20.713877650000001</v>
      </c>
      <c r="BT726" t="s">
        <v>183</v>
      </c>
      <c r="BU726" s="23">
        <v>17659.6155</v>
      </c>
      <c r="BV726" s="23">
        <v>14.24150027</v>
      </c>
    </row>
    <row r="727" spans="1:74" x14ac:dyDescent="0.25">
      <c r="A727">
        <v>1</v>
      </c>
      <c r="B727" s="15">
        <v>11009</v>
      </c>
      <c r="C727" s="15">
        <v>-66.315571219999995</v>
      </c>
      <c r="D727" s="15">
        <v>-17.946246129999999</v>
      </c>
      <c r="E727" s="16">
        <v>1</v>
      </c>
      <c r="F727" s="19">
        <v>39552.293151220802</v>
      </c>
      <c r="G727" s="19">
        <v>53.808054448520238</v>
      </c>
      <c r="H727" s="16" t="str">
        <f>IF(LCOE_SensitivityScenarios!BF726&gt;'OnSSET_original_NoMG-PV-Diesel'!M726,'OnSSET_original_NoMG-PV-Diesel'!L726,LCOE_SensitivityScenarios!BG726)</f>
        <v>SA_PV</v>
      </c>
      <c r="I727" s="39" t="str">
        <f>IF(LCOE_SensitivityScenarios!BK726&gt;'OnSSET_original_NoMG-PV-Diesel'!M726,'OnSSET_original_NoMG-PV-Diesel'!L726,LCOE_SensitivityScenarios!BL726)</f>
        <v>SA_PV</v>
      </c>
      <c r="J727" s="39" t="str">
        <f>IF(LCOE_SensitivityScenarios!BP726&gt;'OnSSET_original_NoMG-PV-Diesel'!M726,'OnSSET_original_NoMG-PV-Diesel'!L726,LCOE_SensitivityScenarios!BQ726)</f>
        <v>SA_PV</v>
      </c>
      <c r="K727" s="38" t="str">
        <f>IF(LCOE_SensitivityScenarios!BU726&gt;'OnSSET_original_NoMG-PV-Diesel'!V726,'OnSSET_original_NoMG-PV-Diesel'!U726,LCOE_SensitivityScenarios!BV726)</f>
        <v>SA_Diesel</v>
      </c>
      <c r="L727" s="39" t="str">
        <f>IF(LCOE_SensitivityScenarios!BZ726&gt;'OnSSET_original_NoMG-PV-Diesel'!V726,'OnSSET_original_NoMG-PV-Diesel'!U726,LCOE_SensitivityScenarios!CA726)</f>
        <v>MG_Hybrid</v>
      </c>
      <c r="M727" s="40" t="str">
        <f>IF(LCOE_SensitivityScenarios!CE726&gt;'OnSSET_original_NoMG-PV-Diesel'!V726,'OnSSET_original_NoMG-PV-Diesel'!U726,LCOE_SensitivityScenarios!CF726)</f>
        <v>SA_Diesel</v>
      </c>
      <c r="N727" s="39" t="str">
        <f>IF(LCOE_SensitivityScenarios!CJ726&gt;'OnSSET_original_NoMG-PV-Diesel'!AE726,'OnSSET_original_NoMG-PV-Diesel'!AD726,LCOE_SensitivityScenarios!CK726)</f>
        <v>SA_Diesel</v>
      </c>
      <c r="O727" s="39" t="str">
        <f>IF(LCOE_SensitivityScenarios!CO726&gt;'OnSSET_original_NoMG-PV-Diesel'!AE726,'OnSSET_original_NoMG-PV-Diesel'!AD726,LCOE_SensitivityScenarios!CP726)</f>
        <v>SA_Diesel</v>
      </c>
      <c r="P727" s="40" t="str">
        <f>IF(LCOE_SensitivityScenarios!CT726&gt;'OnSSET_original_NoMG-PV-Diesel'!AE726,'OnSSET_original_NoMG-PV-Diesel'!AD726,LCOE_SensitivityScenarios!CU726)</f>
        <v>SA_Diesel</v>
      </c>
      <c r="Q727" s="38">
        <f>IF(LCOE_SensitivityScenarios!BF726&gt;'OnSSET_original_NoMG-PV-Diesel'!M726,'OnSSET_original_NoMG-PV-Diesel'!M726,LCOE_SensitivityScenarios!BF726)</f>
        <v>0.379055128193796</v>
      </c>
      <c r="R727" s="28">
        <f>MIN('OnSSET_original_NoMG-PV-Diesel'!E726:I726,LCOE_SensitivityScenarios!BK726)</f>
        <v>0.379055128193796</v>
      </c>
      <c r="S727" s="28">
        <f>MIN('OnSSET_original_NoMG-PV-Diesel'!E726:I726,LCOE_SensitivityScenarios!BP726)</f>
        <v>0.379055128193796</v>
      </c>
      <c r="T727" s="27">
        <f>MIN('OnSSET_original_NoMG-PV-Diesel'!N726:R726,LCOE_SensitivityScenarios!BU726)</f>
        <v>0.37257228312337098</v>
      </c>
      <c r="U727" s="28">
        <f>MIN('OnSSET_original_NoMG-PV-Diesel'!N726:R726,LCOE_SensitivityScenarios!BZ726)</f>
        <v>0.36577275436755297</v>
      </c>
      <c r="V727" s="29">
        <f>MIN('OnSSET_original_NoMG-PV-Diesel'!N726:R726,LCOE_SensitivityScenarios!CE726)</f>
        <v>0.37257228312337098</v>
      </c>
      <c r="W727" s="28">
        <f>MIN('OnSSET_original_NoMG-PV-Diesel'!W726:AA726,LCOE_SensitivityScenarios!CJ726)</f>
        <v>0.19994839108175</v>
      </c>
      <c r="X727" s="28">
        <f>MIN('OnSSET_original_NoMG-PV-Diesel'!W726:AA726,LCOE_SensitivityScenarios!CO726)</f>
        <v>0.19994839108175</v>
      </c>
      <c r="Y727" s="29">
        <f>MIN('OnSSET_original_NoMG-PV-Diesel'!W726:AA726,LCOE_SensitivityScenarios!CT726)</f>
        <v>0.19994839108175</v>
      </c>
      <c r="Z727">
        <f>IF(H727='OnSSET_original_NoMG-PV-Diesel'!L726,'OnSSET_original_NoMG-PV-Diesel'!K726,"wait")</f>
        <v>13.8632199777668</v>
      </c>
      <c r="AA727">
        <f>IF(I727='OnSSET_original_NoMG-PV-Diesel'!L726,'OnSSET_original_NoMG-PV-Diesel'!K726,"wait")</f>
        <v>13.8632199777668</v>
      </c>
      <c r="AB727">
        <f>IF(J727='OnSSET_original_NoMG-PV-Diesel'!L726,'OnSSET_original_NoMG-PV-Diesel'!K726,"wait")</f>
        <v>13.8632199777668</v>
      </c>
      <c r="AC727">
        <f>IF(K727='OnSSET_original_NoMG-PV-Diesel'!U726,'OnSSET_original_NoMG-PV-Diesel'!T726,"wait")</f>
        <v>18.060407831607598</v>
      </c>
      <c r="AD727" t="str">
        <f>IF(L727='OnSSET_original_NoMG-PV-Diesel'!U726,'OnSSET_original_NoMG-PV-Diesel'!T726,"wait")</f>
        <v>wait</v>
      </c>
      <c r="AE727">
        <f>IF(M727='OnSSET_original_NoMG-PV-Diesel'!U726,'OnSSET_original_NoMG-PV-Diesel'!T726,"wait")</f>
        <v>18.060407831607598</v>
      </c>
      <c r="AF727">
        <f>IF(N727='OnSSET_original_NoMG-PV-Diesel'!AD726,'OnSSET_original_NoMG-PV-Diesel'!AC726,"wait")</f>
        <v>18.060407831607598</v>
      </c>
      <c r="AG727">
        <f>IF(O727='OnSSET_original_NoMG-PV-Diesel'!AD726,'OnSSET_original_NoMG-PV-Diesel'!AC726,"wait")</f>
        <v>18.060407831607598</v>
      </c>
      <c r="AH727">
        <f>IF(P727='OnSSET_original_NoMG-PV-Diesel'!AD726,'OnSSET_original_NoMG-PV-Diesel'!AC726,"wait")</f>
        <v>18.060407831607598</v>
      </c>
      <c r="AR727" s="23">
        <v>0.19699999999999901</v>
      </c>
      <c r="AS727" s="23">
        <v>0.19699999999999901</v>
      </c>
      <c r="AT727" s="23">
        <v>1.611</v>
      </c>
      <c r="AU727" s="23">
        <v>1.611</v>
      </c>
      <c r="AV727" s="23">
        <v>45146.811710000002</v>
      </c>
      <c r="AW727" s="23">
        <v>0</v>
      </c>
      <c r="AX727" s="23">
        <v>6726.0068060000003</v>
      </c>
      <c r="AZ727">
        <f>SUMIF([1]base!$A$2:$A$169,B727,[1]base!$V$2:$V$169)</f>
        <v>0</v>
      </c>
      <c r="BA727">
        <f>SUMIF([2]s1!$A$2:$A$275,B727,[2]s1!$U$2:$U$275)</f>
        <v>0</v>
      </c>
      <c r="BB727">
        <f>SUMIF([3]s2!$A$2:$A$115,B727,[3]s2!$U$2:$U$115)</f>
        <v>0</v>
      </c>
      <c r="BC727">
        <f>SUMIF([4]s3!$A$2:$A$245,B727,[4]s3!$U$2:$U$245)</f>
        <v>0</v>
      </c>
      <c r="BD727">
        <f>SUMIF([5]s4!$A$2:$A$74,B727,[5]s4!$U$2:$U$74)</f>
        <v>0</v>
      </c>
      <c r="BF727">
        <f t="shared" si="60"/>
        <v>0</v>
      </c>
      <c r="BG727">
        <f t="shared" si="61"/>
        <v>0</v>
      </c>
      <c r="BH727">
        <f t="shared" si="62"/>
        <v>0</v>
      </c>
      <c r="BI727">
        <f t="shared" si="63"/>
        <v>0</v>
      </c>
      <c r="BJ727">
        <f t="shared" si="64"/>
        <v>0</v>
      </c>
      <c r="BL727" t="s">
        <v>114</v>
      </c>
      <c r="BM727" s="23">
        <v>99558.199919999999</v>
      </c>
      <c r="BN727" s="23">
        <v>19.636725819999999</v>
      </c>
      <c r="BP727" t="s">
        <v>183</v>
      </c>
      <c r="BQ727" s="23">
        <v>22395.102500000001</v>
      </c>
      <c r="BR727" s="23">
        <v>18.060407829999999</v>
      </c>
      <c r="BT727" t="s">
        <v>183</v>
      </c>
      <c r="BU727" s="23">
        <v>22395.102500000001</v>
      </c>
      <c r="BV727" s="23">
        <v>18.060407829999999</v>
      </c>
    </row>
    <row r="728" spans="1:74" x14ac:dyDescent="0.25">
      <c r="A728">
        <v>1</v>
      </c>
      <c r="B728" s="15">
        <v>11014</v>
      </c>
      <c r="C728" s="15">
        <v>-66.540400349999999</v>
      </c>
      <c r="D728" s="15">
        <v>-17.773568640000001</v>
      </c>
      <c r="E728" s="16">
        <v>1</v>
      </c>
      <c r="F728" s="19">
        <v>18791.686317519601</v>
      </c>
      <c r="G728" s="19">
        <v>51.804579143589258</v>
      </c>
      <c r="H728" s="16" t="str">
        <f>IF(LCOE_SensitivityScenarios!BF727&gt;'OnSSET_original_NoMG-PV-Diesel'!M727,'OnSSET_original_NoMG-PV-Diesel'!L727,LCOE_SensitivityScenarios!BG727)</f>
        <v>SA_PV</v>
      </c>
      <c r="I728" s="39" t="str">
        <f>IF(LCOE_SensitivityScenarios!BK727&gt;'OnSSET_original_NoMG-PV-Diesel'!M727,'OnSSET_original_NoMG-PV-Diesel'!L727,LCOE_SensitivityScenarios!BL727)</f>
        <v>SA_PV</v>
      </c>
      <c r="J728" s="39" t="str">
        <f>IF(LCOE_SensitivityScenarios!BP727&gt;'OnSSET_original_NoMG-PV-Diesel'!M727,'OnSSET_original_NoMG-PV-Diesel'!L727,LCOE_SensitivityScenarios!BQ727)</f>
        <v>SA_PV</v>
      </c>
      <c r="K728" s="38" t="str">
        <f>IF(LCOE_SensitivityScenarios!BU727&gt;'OnSSET_original_NoMG-PV-Diesel'!V727,'OnSSET_original_NoMG-PV-Diesel'!U727,LCOE_SensitivityScenarios!BV727)</f>
        <v>SA_Diesel</v>
      </c>
      <c r="L728" s="39" t="str">
        <f>IF(LCOE_SensitivityScenarios!BZ727&gt;'OnSSET_original_NoMG-PV-Diesel'!V727,'OnSSET_original_NoMG-PV-Diesel'!U727,LCOE_SensitivityScenarios!CA727)</f>
        <v>SA_Diesel</v>
      </c>
      <c r="M728" s="40" t="str">
        <f>IF(LCOE_SensitivityScenarios!CE727&gt;'OnSSET_original_NoMG-PV-Diesel'!V727,'OnSSET_original_NoMG-PV-Diesel'!U727,LCOE_SensitivityScenarios!CF727)</f>
        <v>SA_Diesel</v>
      </c>
      <c r="N728" s="39" t="str">
        <f>IF(LCOE_SensitivityScenarios!CJ727&gt;'OnSSET_original_NoMG-PV-Diesel'!AE727,'OnSSET_original_NoMG-PV-Diesel'!AD727,LCOE_SensitivityScenarios!CK727)</f>
        <v>SA_Diesel</v>
      </c>
      <c r="O728" s="39" t="str">
        <f>IF(LCOE_SensitivityScenarios!CO727&gt;'OnSSET_original_NoMG-PV-Diesel'!AE727,'OnSSET_original_NoMG-PV-Diesel'!AD727,LCOE_SensitivityScenarios!CP727)</f>
        <v>SA_Diesel</v>
      </c>
      <c r="P728" s="40" t="str">
        <f>IF(LCOE_SensitivityScenarios!CT727&gt;'OnSSET_original_NoMG-PV-Diesel'!AE727,'OnSSET_original_NoMG-PV-Diesel'!AD727,LCOE_SensitivityScenarios!CU727)</f>
        <v>SA_Diesel</v>
      </c>
      <c r="Q728" s="38">
        <f>IF(LCOE_SensitivityScenarios!BF727&gt;'OnSSET_original_NoMG-PV-Diesel'!M727,'OnSSET_original_NoMG-PV-Diesel'!M727,LCOE_SensitivityScenarios!BF727)</f>
        <v>0.43623112051209101</v>
      </c>
      <c r="R728" s="28">
        <f>MIN('OnSSET_original_NoMG-PV-Diesel'!E727:I727,LCOE_SensitivityScenarios!BK727)</f>
        <v>0.43623112051209101</v>
      </c>
      <c r="S728" s="28">
        <f>MIN('OnSSET_original_NoMG-PV-Diesel'!E727:I727,LCOE_SensitivityScenarios!BP727)</f>
        <v>0.43623112051209101</v>
      </c>
      <c r="T728" s="27">
        <f>MIN('OnSSET_original_NoMG-PV-Diesel'!N727:R727,LCOE_SensitivityScenarios!BU727)</f>
        <v>0.37257228312337098</v>
      </c>
      <c r="U728" s="28">
        <f>MIN('OnSSET_original_NoMG-PV-Diesel'!N727:R727,LCOE_SensitivityScenarios!BZ727)</f>
        <v>0.37257228312337098</v>
      </c>
      <c r="V728" s="29">
        <f>MIN('OnSSET_original_NoMG-PV-Diesel'!N727:R727,LCOE_SensitivityScenarios!CE727)</f>
        <v>0.37257228312337098</v>
      </c>
      <c r="W728" s="28">
        <f>MIN('OnSSET_original_NoMG-PV-Diesel'!W727:AA727,LCOE_SensitivityScenarios!CJ727)</f>
        <v>0.19994839108175</v>
      </c>
      <c r="X728" s="28">
        <f>MIN('OnSSET_original_NoMG-PV-Diesel'!W727:AA727,LCOE_SensitivityScenarios!CO727)</f>
        <v>0.19994839108175</v>
      </c>
      <c r="Y728" s="29">
        <f>MIN('OnSSET_original_NoMG-PV-Diesel'!W727:AA727,LCOE_SensitivityScenarios!CT727)</f>
        <v>0.19994839108175</v>
      </c>
      <c r="Z728">
        <f>IF(H728='OnSSET_original_NoMG-PV-Diesel'!L727,'OnSSET_original_NoMG-PV-Diesel'!K727,"wait")</f>
        <v>12.6037272700166</v>
      </c>
      <c r="AA728">
        <f>IF(I728='OnSSET_original_NoMG-PV-Diesel'!L727,'OnSSET_original_NoMG-PV-Diesel'!K727,"wait")</f>
        <v>12.6037272700166</v>
      </c>
      <c r="AB728">
        <f>IF(J728='OnSSET_original_NoMG-PV-Diesel'!L727,'OnSSET_original_NoMG-PV-Diesel'!K727,"wait")</f>
        <v>12.6037272700166</v>
      </c>
      <c r="AC728">
        <f>IF(K728='OnSSET_original_NoMG-PV-Diesel'!U727,'OnSSET_original_NoMG-PV-Diesel'!T727,"wait")</f>
        <v>8.5806786837989204</v>
      </c>
      <c r="AD728">
        <f>IF(L728='OnSSET_original_NoMG-PV-Diesel'!U727,'OnSSET_original_NoMG-PV-Diesel'!T727,"wait")</f>
        <v>8.5806786837989204</v>
      </c>
      <c r="AE728">
        <f>IF(M728='OnSSET_original_NoMG-PV-Diesel'!U727,'OnSSET_original_NoMG-PV-Diesel'!T727,"wait")</f>
        <v>8.5806786837989204</v>
      </c>
      <c r="AF728">
        <f>IF(N728='OnSSET_original_NoMG-PV-Diesel'!AD727,'OnSSET_original_NoMG-PV-Diesel'!AC727,"wait")</f>
        <v>8.5806786837989204</v>
      </c>
      <c r="AG728">
        <f>IF(O728='OnSSET_original_NoMG-PV-Diesel'!AD727,'OnSSET_original_NoMG-PV-Diesel'!AC727,"wait")</f>
        <v>8.5806786837989204</v>
      </c>
      <c r="AH728">
        <f>IF(P728='OnSSET_original_NoMG-PV-Diesel'!AD727,'OnSSET_original_NoMG-PV-Diesel'!AC727,"wait")</f>
        <v>8.5806786837989204</v>
      </c>
      <c r="AR728">
        <v>7.0739999999999998</v>
      </c>
      <c r="AS728">
        <v>7.0739999999999998</v>
      </c>
      <c r="AT728">
        <v>3.258</v>
      </c>
      <c r="AU728">
        <v>8.9999999999999993E-3</v>
      </c>
      <c r="AV728">
        <v>47435.00649</v>
      </c>
      <c r="AW728">
        <v>0</v>
      </c>
      <c r="AX728">
        <v>7490.3257610000001</v>
      </c>
      <c r="AZ728">
        <f>SUMIF([1]base!$A$2:$A$169,B728,[1]base!$V$2:$V$169)</f>
        <v>0</v>
      </c>
      <c r="BA728">
        <f>SUMIF([2]s1!$A$2:$A$275,B728,[2]s1!$U$2:$U$275)</f>
        <v>0</v>
      </c>
      <c r="BB728">
        <f>SUMIF([3]s2!$A$2:$A$115,B728,[3]s2!$U$2:$U$115)</f>
        <v>0</v>
      </c>
      <c r="BC728">
        <f>SUMIF([4]s3!$A$2:$A$245,B728,[4]s3!$U$2:$U$245)</f>
        <v>0</v>
      </c>
      <c r="BD728">
        <f>SUMIF([5]s4!$A$2:$A$74,B728,[5]s4!$U$2:$U$74)</f>
        <v>0</v>
      </c>
      <c r="BF728">
        <f t="shared" si="60"/>
        <v>0</v>
      </c>
      <c r="BG728">
        <f t="shared" si="61"/>
        <v>0</v>
      </c>
      <c r="BH728">
        <f t="shared" si="62"/>
        <v>0</v>
      </c>
      <c r="BI728">
        <f t="shared" si="63"/>
        <v>0</v>
      </c>
      <c r="BJ728">
        <f t="shared" si="64"/>
        <v>0</v>
      </c>
      <c r="BL728" t="s">
        <v>114</v>
      </c>
      <c r="BM728" s="23">
        <v>54435.897819999998</v>
      </c>
      <c r="BN728" s="23">
        <v>9.4179754009999996</v>
      </c>
      <c r="BP728" t="s">
        <v>183</v>
      </c>
      <c r="BQ728" s="23">
        <v>10640.135060000001</v>
      </c>
      <c r="BR728" s="23">
        <v>8.5806786840000004</v>
      </c>
      <c r="BT728" t="s">
        <v>183</v>
      </c>
      <c r="BU728" s="23">
        <v>10640.135060000001</v>
      </c>
      <c r="BV728" s="23">
        <v>8.5806786840000004</v>
      </c>
    </row>
    <row r="729" spans="1:74" x14ac:dyDescent="0.25">
      <c r="A729">
        <v>1</v>
      </c>
      <c r="B729" s="15">
        <v>11021</v>
      </c>
      <c r="C729" s="15">
        <v>-65.733092880000001</v>
      </c>
      <c r="D729" s="15">
        <v>-17.802937140000001</v>
      </c>
      <c r="E729" s="16">
        <v>1</v>
      </c>
      <c r="F729" s="19">
        <v>25656.8220822187</v>
      </c>
      <c r="G729" s="19">
        <v>53.808054448520238</v>
      </c>
      <c r="H729" s="16" t="str">
        <f>IF(LCOE_SensitivityScenarios!BF728&gt;'OnSSET_original_NoMG-PV-Diesel'!M728,'OnSSET_original_NoMG-PV-Diesel'!L728,LCOE_SensitivityScenarios!BG728)</f>
        <v>SA_PV</v>
      </c>
      <c r="I729" s="39" t="str">
        <f>IF(LCOE_SensitivityScenarios!BK728&gt;'OnSSET_original_NoMG-PV-Diesel'!M728,'OnSSET_original_NoMG-PV-Diesel'!L728,LCOE_SensitivityScenarios!BL728)</f>
        <v>SA_PV</v>
      </c>
      <c r="J729" s="39" t="str">
        <f>IF(LCOE_SensitivityScenarios!BP728&gt;'OnSSET_original_NoMG-PV-Diesel'!M728,'OnSSET_original_NoMG-PV-Diesel'!L728,LCOE_SensitivityScenarios!BQ728)</f>
        <v>SA_PV</v>
      </c>
      <c r="K729" s="38" t="str">
        <f>IF(LCOE_SensitivityScenarios!BU728&gt;'OnSSET_original_NoMG-PV-Diesel'!V728,'OnSSET_original_NoMG-PV-Diesel'!U728,LCOE_SensitivityScenarios!BV728)</f>
        <v>SA_Diesel</v>
      </c>
      <c r="L729" s="39" t="str">
        <f>IF(LCOE_SensitivityScenarios!BZ728&gt;'OnSSET_original_NoMG-PV-Diesel'!V728,'OnSSET_original_NoMG-PV-Diesel'!U728,LCOE_SensitivityScenarios!CA728)</f>
        <v>SA_Diesel</v>
      </c>
      <c r="M729" s="40" t="str">
        <f>IF(LCOE_SensitivityScenarios!CE728&gt;'OnSSET_original_NoMG-PV-Diesel'!V728,'OnSSET_original_NoMG-PV-Diesel'!U728,LCOE_SensitivityScenarios!CF728)</f>
        <v>SA_Diesel</v>
      </c>
      <c r="N729" s="39" t="str">
        <f>IF(LCOE_SensitivityScenarios!CJ728&gt;'OnSSET_original_NoMG-PV-Diesel'!AE728,'OnSSET_original_NoMG-PV-Diesel'!AD728,LCOE_SensitivityScenarios!CK728)</f>
        <v>SA_Diesel</v>
      </c>
      <c r="O729" s="39" t="str">
        <f>IF(LCOE_SensitivityScenarios!CO728&gt;'OnSSET_original_NoMG-PV-Diesel'!AE728,'OnSSET_original_NoMG-PV-Diesel'!AD728,LCOE_SensitivityScenarios!CP728)</f>
        <v>SA_Diesel</v>
      </c>
      <c r="P729" s="40" t="str">
        <f>IF(LCOE_SensitivityScenarios!CT728&gt;'OnSSET_original_NoMG-PV-Diesel'!AE728,'OnSSET_original_NoMG-PV-Diesel'!AD728,LCOE_SensitivityScenarios!CU728)</f>
        <v>SA_Diesel</v>
      </c>
      <c r="Q729" s="38">
        <f>IF(LCOE_SensitivityScenarios!BF728&gt;'OnSSET_original_NoMG-PV-Diesel'!M728,'OnSSET_original_NoMG-PV-Diesel'!M728,LCOE_SensitivityScenarios!BF728)</f>
        <v>0.38333726927144901</v>
      </c>
      <c r="R729" s="28">
        <f>MIN('OnSSET_original_NoMG-PV-Diesel'!E728:I728,LCOE_SensitivityScenarios!BK728)</f>
        <v>0.38333726927144901</v>
      </c>
      <c r="S729" s="28">
        <f>MIN('OnSSET_original_NoMG-PV-Diesel'!E728:I728,LCOE_SensitivityScenarios!BP728)</f>
        <v>0.38333726927144901</v>
      </c>
      <c r="T729" s="27">
        <f>MIN('OnSSET_original_NoMG-PV-Diesel'!N728:R728,LCOE_SensitivityScenarios!BU728)</f>
        <v>0.354807105884136</v>
      </c>
      <c r="U729" s="28">
        <f>MIN('OnSSET_original_NoMG-PV-Diesel'!N728:R728,LCOE_SensitivityScenarios!BZ728)</f>
        <v>0.354807105884136</v>
      </c>
      <c r="V729" s="29">
        <f>MIN('OnSSET_original_NoMG-PV-Diesel'!N728:R728,LCOE_SensitivityScenarios!CE728)</f>
        <v>0.354807105884136</v>
      </c>
      <c r="W729" s="28">
        <f>MIN('OnSSET_original_NoMG-PV-Diesel'!W728:AA728,LCOE_SensitivityScenarios!CJ728)</f>
        <v>0.193914934660878</v>
      </c>
      <c r="X729" s="28">
        <f>MIN('OnSSET_original_NoMG-PV-Diesel'!W728:AA728,LCOE_SensitivityScenarios!CO728)</f>
        <v>0.193914934660878</v>
      </c>
      <c r="Y729" s="29">
        <f>MIN('OnSSET_original_NoMG-PV-Diesel'!W728:AA728,LCOE_SensitivityScenarios!CT728)</f>
        <v>0.193914934660878</v>
      </c>
      <c r="Z729">
        <f>IF(H729='OnSSET_original_NoMG-PV-Diesel'!L728,'OnSSET_original_NoMG-PV-Diesel'!K728,"wait")</f>
        <v>9.7806061267341295</v>
      </c>
      <c r="AA729">
        <f>IF(I729='OnSSET_original_NoMG-PV-Diesel'!L728,'OnSSET_original_NoMG-PV-Diesel'!K728,"wait")</f>
        <v>9.7806061267341295</v>
      </c>
      <c r="AB729">
        <f>IF(J729='OnSSET_original_NoMG-PV-Diesel'!L728,'OnSSET_original_NoMG-PV-Diesel'!K728,"wait")</f>
        <v>9.7806061267341295</v>
      </c>
      <c r="AC729">
        <f>IF(K729='OnSSET_original_NoMG-PV-Diesel'!U728,'OnSSET_original_NoMG-PV-Diesel'!T728,"wait")</f>
        <v>11.715443873159201</v>
      </c>
      <c r="AD729">
        <f>IF(L729='OnSSET_original_NoMG-PV-Diesel'!U728,'OnSSET_original_NoMG-PV-Diesel'!T728,"wait")</f>
        <v>11.715443873159201</v>
      </c>
      <c r="AE729">
        <f>IF(M729='OnSSET_original_NoMG-PV-Diesel'!U728,'OnSSET_original_NoMG-PV-Diesel'!T728,"wait")</f>
        <v>11.715443873159201</v>
      </c>
      <c r="AF729">
        <f>IF(N729='OnSSET_original_NoMG-PV-Diesel'!AD728,'OnSSET_original_NoMG-PV-Diesel'!AC728,"wait")</f>
        <v>11.715443873159201</v>
      </c>
      <c r="AG729">
        <f>IF(O729='OnSSET_original_NoMG-PV-Diesel'!AD728,'OnSSET_original_NoMG-PV-Diesel'!AC728,"wait")</f>
        <v>11.715443873159201</v>
      </c>
      <c r="AH729">
        <f>IF(P729='OnSSET_original_NoMG-PV-Diesel'!AD728,'OnSSET_original_NoMG-PV-Diesel'!AC728,"wait")</f>
        <v>11.715443873159201</v>
      </c>
      <c r="AR729">
        <v>21.565000000000001</v>
      </c>
      <c r="AS729">
        <v>21.305999999999901</v>
      </c>
      <c r="AT729">
        <v>2.4940000000000002</v>
      </c>
      <c r="AU729">
        <v>2.4900000000000002</v>
      </c>
      <c r="AV729">
        <v>45146.811710000002</v>
      </c>
      <c r="AW729">
        <v>0</v>
      </c>
      <c r="AX729">
        <v>6726.0068060000003</v>
      </c>
      <c r="AZ729">
        <f>SUMIF([1]base!$A$2:$A$169,B729,[1]base!$V$2:$V$169)</f>
        <v>0</v>
      </c>
      <c r="BA729">
        <f>SUMIF([2]s1!$A$2:$A$275,B729,[2]s1!$U$2:$U$275)</f>
        <v>0</v>
      </c>
      <c r="BB729">
        <f>SUMIF([3]s2!$A$2:$A$115,B729,[3]s2!$U$2:$U$115)</f>
        <v>0</v>
      </c>
      <c r="BC729">
        <f>SUMIF([4]s3!$A$2:$A$245,B729,[4]s3!$U$2:$U$245)</f>
        <v>0</v>
      </c>
      <c r="BD729">
        <f>SUMIF([5]s4!$A$2:$A$74,B729,[5]s4!$U$2:$U$74)</f>
        <v>0</v>
      </c>
      <c r="BF729">
        <f t="shared" si="60"/>
        <v>0</v>
      </c>
      <c r="BG729">
        <f t="shared" si="61"/>
        <v>0</v>
      </c>
      <c r="BH729">
        <f t="shared" si="62"/>
        <v>0</v>
      </c>
      <c r="BI729">
        <f t="shared" si="63"/>
        <v>0</v>
      </c>
      <c r="BJ729">
        <f t="shared" si="64"/>
        <v>0</v>
      </c>
      <c r="BL729" t="s">
        <v>114</v>
      </c>
      <c r="BM729" s="23">
        <v>65311.08498</v>
      </c>
      <c r="BN729" s="23">
        <v>12.8818708</v>
      </c>
      <c r="BP729" t="s">
        <v>183</v>
      </c>
      <c r="BQ729" s="23">
        <v>14527.278050000001</v>
      </c>
      <c r="BR729" s="23">
        <v>11.71544387</v>
      </c>
      <c r="BT729" t="s">
        <v>183</v>
      </c>
      <c r="BU729" s="23">
        <v>14527.278050000001</v>
      </c>
      <c r="BV729" s="23">
        <v>11.71544387</v>
      </c>
    </row>
    <row r="730" spans="1:74" x14ac:dyDescent="0.25">
      <c r="A730">
        <v>1</v>
      </c>
      <c r="B730" s="15">
        <v>11032</v>
      </c>
      <c r="C730" s="15">
        <v>-64.988842169999998</v>
      </c>
      <c r="D730" s="15">
        <v>-18.325651709999999</v>
      </c>
      <c r="E730" s="16">
        <v>1</v>
      </c>
      <c r="F730" s="19">
        <v>30845.259770168101</v>
      </c>
      <c r="G730" s="19">
        <v>53.808054448520238</v>
      </c>
      <c r="H730" s="16" t="str">
        <f>IF(LCOE_SensitivityScenarios!BF729&gt;'OnSSET_original_NoMG-PV-Diesel'!M729,'OnSSET_original_NoMG-PV-Diesel'!L729,LCOE_SensitivityScenarios!BG729)</f>
        <v>SA_PV</v>
      </c>
      <c r="I730" s="39" t="str">
        <f>IF(LCOE_SensitivityScenarios!BK729&gt;'OnSSET_original_NoMG-PV-Diesel'!M729,'OnSSET_original_NoMG-PV-Diesel'!L729,LCOE_SensitivityScenarios!BL729)</f>
        <v>SA_PV</v>
      </c>
      <c r="J730" s="39" t="str">
        <f>IF(LCOE_SensitivityScenarios!BP729&gt;'OnSSET_original_NoMG-PV-Diesel'!M729,'OnSSET_original_NoMG-PV-Diesel'!L729,LCOE_SensitivityScenarios!BQ729)</f>
        <v>SA_PV</v>
      </c>
      <c r="K730" s="38" t="str">
        <f>IF(LCOE_SensitivityScenarios!BU729&gt;'OnSSET_original_NoMG-PV-Diesel'!V729,'OnSSET_original_NoMG-PV-Diesel'!U729,LCOE_SensitivityScenarios!BV729)</f>
        <v>SA_PV</v>
      </c>
      <c r="L730" s="39" t="str">
        <f>IF(LCOE_SensitivityScenarios!BZ729&gt;'OnSSET_original_NoMG-PV-Diesel'!V729,'OnSSET_original_NoMG-PV-Diesel'!U729,LCOE_SensitivityScenarios!CA729)</f>
        <v>SA_PV</v>
      </c>
      <c r="M730" s="40" t="str">
        <f>IF(LCOE_SensitivityScenarios!CE729&gt;'OnSSET_original_NoMG-PV-Diesel'!V729,'OnSSET_original_NoMG-PV-Diesel'!U729,LCOE_SensitivityScenarios!CF729)</f>
        <v>SA_PV</v>
      </c>
      <c r="N730" s="39" t="str">
        <f>IF(LCOE_SensitivityScenarios!CJ729&gt;'OnSSET_original_NoMG-PV-Diesel'!AE729,'OnSSET_original_NoMG-PV-Diesel'!AD729,LCOE_SensitivityScenarios!CK729)</f>
        <v>SA_Diesel</v>
      </c>
      <c r="O730" s="39" t="str">
        <f>IF(LCOE_SensitivityScenarios!CO729&gt;'OnSSET_original_NoMG-PV-Diesel'!AE729,'OnSSET_original_NoMG-PV-Diesel'!AD729,LCOE_SensitivityScenarios!CP729)</f>
        <v>SA_Diesel</v>
      </c>
      <c r="P730" s="40" t="str">
        <f>IF(LCOE_SensitivityScenarios!CT729&gt;'OnSSET_original_NoMG-PV-Diesel'!AE729,'OnSSET_original_NoMG-PV-Diesel'!AD729,LCOE_SensitivityScenarios!CU729)</f>
        <v>SA_Diesel</v>
      </c>
      <c r="Q730" s="38">
        <f>IF(LCOE_SensitivityScenarios!BF729&gt;'OnSSET_original_NoMG-PV-Diesel'!M729,'OnSSET_original_NoMG-PV-Diesel'!M729,LCOE_SensitivityScenarios!BF729)</f>
        <v>0.39530539464012798</v>
      </c>
      <c r="R730" s="28">
        <f>MIN('OnSSET_original_NoMG-PV-Diesel'!E729:I729,LCOE_SensitivityScenarios!BK729)</f>
        <v>0.39530539464012798</v>
      </c>
      <c r="S730" s="28">
        <f>MIN('OnSSET_original_NoMG-PV-Diesel'!E729:I729,LCOE_SensitivityScenarios!BP729)</f>
        <v>0.39530539464012798</v>
      </c>
      <c r="T730" s="27">
        <f>MIN('OnSSET_original_NoMG-PV-Diesel'!N729:R729,LCOE_SensitivityScenarios!BU729)</f>
        <v>0.39530539464012798</v>
      </c>
      <c r="U730" s="28">
        <f>MIN('OnSSET_original_NoMG-PV-Diesel'!N729:R729,LCOE_SensitivityScenarios!BZ729)</f>
        <v>0.39530539464012798</v>
      </c>
      <c r="V730" s="29">
        <f>MIN('OnSSET_original_NoMG-PV-Diesel'!N729:R729,LCOE_SensitivityScenarios!CE729)</f>
        <v>0.39530539464012798</v>
      </c>
      <c r="W730" s="28">
        <f>MIN('OnSSET_original_NoMG-PV-Diesel'!W729:AA729,LCOE_SensitivityScenarios!CJ729)</f>
        <v>0.23011567318611101</v>
      </c>
      <c r="X730" s="28">
        <f>MIN('OnSSET_original_NoMG-PV-Diesel'!W729:AA729,LCOE_SensitivityScenarios!CO729)</f>
        <v>0.23011567318611101</v>
      </c>
      <c r="Y730" s="29">
        <f>MIN('OnSSET_original_NoMG-PV-Diesel'!W729:AA729,LCOE_SensitivityScenarios!CT729)</f>
        <v>0.23011567318611101</v>
      </c>
      <c r="Z730">
        <f>IF(H730='OnSSET_original_NoMG-PV-Diesel'!L729,'OnSSET_original_NoMG-PV-Diesel'!K729,"wait")</f>
        <v>9.3239519725803</v>
      </c>
      <c r="AA730">
        <f>IF(I730='OnSSET_original_NoMG-PV-Diesel'!L729,'OnSSET_original_NoMG-PV-Diesel'!K729,"wait")</f>
        <v>9.3239519725803</v>
      </c>
      <c r="AB730">
        <f>IF(J730='OnSSET_original_NoMG-PV-Diesel'!L729,'OnSSET_original_NoMG-PV-Diesel'!K729,"wait")</f>
        <v>9.3239519725803</v>
      </c>
      <c r="AC730">
        <f>IF(K730='OnSSET_original_NoMG-PV-Diesel'!U729,'OnSSET_original_NoMG-PV-Diesel'!T729,"wait")</f>
        <v>15.970415123831501</v>
      </c>
      <c r="AD730">
        <f>IF(L730='OnSSET_original_NoMG-PV-Diesel'!U729,'OnSSET_original_NoMG-PV-Diesel'!T729,"wait")</f>
        <v>15.970415123831501</v>
      </c>
      <c r="AE730">
        <f>IF(M730='OnSSET_original_NoMG-PV-Diesel'!U729,'OnSSET_original_NoMG-PV-Diesel'!T729,"wait")</f>
        <v>15.970415123831501</v>
      </c>
      <c r="AF730">
        <f>IF(N730='OnSSET_original_NoMG-PV-Diesel'!AD729,'OnSSET_original_NoMG-PV-Diesel'!AC729,"wait")</f>
        <v>14.0845935023598</v>
      </c>
      <c r="AG730">
        <f>IF(O730='OnSSET_original_NoMG-PV-Diesel'!AD729,'OnSSET_original_NoMG-PV-Diesel'!AC729,"wait")</f>
        <v>14.0845935023598</v>
      </c>
      <c r="AH730">
        <f>IF(P730='OnSSET_original_NoMG-PV-Diesel'!AD729,'OnSSET_original_NoMG-PV-Diesel'!AC729,"wait")</f>
        <v>14.0845935023598</v>
      </c>
      <c r="AR730">
        <v>25.561999999999902</v>
      </c>
      <c r="AS730">
        <v>25.491</v>
      </c>
      <c r="AT730">
        <v>13.460999999999901</v>
      </c>
      <c r="AU730">
        <v>9.5440000000000005</v>
      </c>
      <c r="AV730">
        <v>45146.811710000002</v>
      </c>
      <c r="AW730">
        <v>0</v>
      </c>
      <c r="AX730">
        <v>6726.0068060000003</v>
      </c>
      <c r="AZ730">
        <f>SUMIF([1]base!$A$2:$A$169,B730,[1]base!$V$2:$V$169)</f>
        <v>0</v>
      </c>
      <c r="BA730">
        <f>SUMIF([2]s1!$A$2:$A$275,B730,[2]s1!$U$2:$U$275)</f>
        <v>0</v>
      </c>
      <c r="BB730">
        <f>SUMIF([3]s2!$A$2:$A$115,B730,[3]s2!$U$2:$U$115)</f>
        <v>0</v>
      </c>
      <c r="BC730">
        <f>SUMIF([4]s3!$A$2:$A$245,B730,[4]s3!$U$2:$U$245)</f>
        <v>0</v>
      </c>
      <c r="BD730">
        <f>SUMIF([5]s4!$A$2:$A$74,B730,[5]s4!$U$2:$U$74)</f>
        <v>0</v>
      </c>
      <c r="BF730">
        <f t="shared" si="60"/>
        <v>0</v>
      </c>
      <c r="BG730">
        <f t="shared" si="61"/>
        <v>0</v>
      </c>
      <c r="BH730">
        <f t="shared" si="62"/>
        <v>0</v>
      </c>
      <c r="BI730">
        <f t="shared" si="63"/>
        <v>0</v>
      </c>
      <c r="BJ730">
        <f t="shared" si="64"/>
        <v>0</v>
      </c>
      <c r="BL730" t="s">
        <v>114</v>
      </c>
      <c r="BM730" s="23">
        <v>80970.004679999998</v>
      </c>
      <c r="BN730" s="23">
        <v>15.97041512</v>
      </c>
      <c r="BP730" t="s">
        <v>186</v>
      </c>
      <c r="BQ730" s="23">
        <v>80970.004679999998</v>
      </c>
      <c r="BR730" s="23">
        <v>15.97041512</v>
      </c>
      <c r="BT730" t="s">
        <v>183</v>
      </c>
      <c r="BU730" s="23">
        <v>17465.04941</v>
      </c>
      <c r="BV730" s="23">
        <v>14.0845935</v>
      </c>
    </row>
    <row r="731" spans="1:74" x14ac:dyDescent="0.25">
      <c r="A731">
        <v>1</v>
      </c>
      <c r="B731" s="15">
        <v>11033</v>
      </c>
      <c r="C731" s="15">
        <v>-64.262308570000002</v>
      </c>
      <c r="D731" s="15">
        <v>-17.318571009999999</v>
      </c>
      <c r="E731" s="16">
        <v>0</v>
      </c>
      <c r="F731" s="19">
        <v>22388.917355056601</v>
      </c>
      <c r="G731" s="19">
        <v>54.243425986755625</v>
      </c>
      <c r="H731" s="16" t="str">
        <f>IF(LCOE_SensitivityScenarios!BF730&gt;'OnSSET_original_NoMG-PV-Diesel'!M730,'OnSSET_original_NoMG-PV-Diesel'!L730,LCOE_SensitivityScenarios!BG730)</f>
        <v>SA_PV</v>
      </c>
      <c r="I731" s="39" t="str">
        <f>IF(LCOE_SensitivityScenarios!BK730&gt;'OnSSET_original_NoMG-PV-Diesel'!M730,'OnSSET_original_NoMG-PV-Diesel'!L730,LCOE_SensitivityScenarios!BL730)</f>
        <v>SA_PV</v>
      </c>
      <c r="J731" s="39" t="str">
        <f>IF(LCOE_SensitivityScenarios!BP730&gt;'OnSSET_original_NoMG-PV-Diesel'!M730,'OnSSET_original_NoMG-PV-Diesel'!L730,LCOE_SensitivityScenarios!BQ730)</f>
        <v>SA_PV</v>
      </c>
      <c r="K731" s="38" t="str">
        <f>IF(LCOE_SensitivityScenarios!BU730&gt;'OnSSET_original_NoMG-PV-Diesel'!V730,'OnSSET_original_NoMG-PV-Diesel'!U730,LCOE_SensitivityScenarios!BV730)</f>
        <v>SA_Diesel</v>
      </c>
      <c r="L731" s="39" t="str">
        <f>IF(LCOE_SensitivityScenarios!BZ730&gt;'OnSSET_original_NoMG-PV-Diesel'!V730,'OnSSET_original_NoMG-PV-Diesel'!U730,LCOE_SensitivityScenarios!CA730)</f>
        <v>SA_Diesel</v>
      </c>
      <c r="M731" s="40" t="str">
        <f>IF(LCOE_SensitivityScenarios!CE730&gt;'OnSSET_original_NoMG-PV-Diesel'!V730,'OnSSET_original_NoMG-PV-Diesel'!U730,LCOE_SensitivityScenarios!CF730)</f>
        <v>SA_Diesel</v>
      </c>
      <c r="N731" s="39" t="str">
        <f>IF(LCOE_SensitivityScenarios!CJ730&gt;'OnSSET_original_NoMG-PV-Diesel'!AE730,'OnSSET_original_NoMG-PV-Diesel'!AD730,LCOE_SensitivityScenarios!CK730)</f>
        <v>SA_Diesel</v>
      </c>
      <c r="O731" s="39" t="str">
        <f>IF(LCOE_SensitivityScenarios!CO730&gt;'OnSSET_original_NoMG-PV-Diesel'!AE730,'OnSSET_original_NoMG-PV-Diesel'!AD730,LCOE_SensitivityScenarios!CP730)</f>
        <v>SA_Diesel</v>
      </c>
      <c r="P731" s="40" t="str">
        <f>IF(LCOE_SensitivityScenarios!CT730&gt;'OnSSET_original_NoMG-PV-Diesel'!AE730,'OnSSET_original_NoMG-PV-Diesel'!AD730,LCOE_SensitivityScenarios!CU730)</f>
        <v>SA_Diesel</v>
      </c>
      <c r="Q731" s="38">
        <f>IF(LCOE_SensitivityScenarios!BF730&gt;'OnSSET_original_NoMG-PV-Diesel'!M730,'OnSSET_original_NoMG-PV-Diesel'!M730,LCOE_SensitivityScenarios!BF730)</f>
        <v>0.48091007760641502</v>
      </c>
      <c r="R731" s="28">
        <f>MIN('OnSSET_original_NoMG-PV-Diesel'!E730:I730,LCOE_SensitivityScenarios!BK730)</f>
        <v>0.48091007760641502</v>
      </c>
      <c r="S731" s="28">
        <f>MIN('OnSSET_original_NoMG-PV-Diesel'!E730:I730,LCOE_SensitivityScenarios!BP730)</f>
        <v>0.48091007760641502</v>
      </c>
      <c r="T731" s="27">
        <f>MIN('OnSSET_original_NoMG-PV-Diesel'!N730:R730,LCOE_SensitivityScenarios!BU730)</f>
        <v>0.39033746036260603</v>
      </c>
      <c r="U731" s="28">
        <f>MIN('OnSSET_original_NoMG-PV-Diesel'!N730:R730,LCOE_SensitivityScenarios!BZ730)</f>
        <v>0.39033746036260603</v>
      </c>
      <c r="V731" s="29">
        <f>MIN('OnSSET_original_NoMG-PV-Diesel'!N730:R730,LCOE_SensitivityScenarios!CE730)</f>
        <v>0.39033746036260603</v>
      </c>
      <c r="W731" s="28">
        <f>MIN('OnSSET_original_NoMG-PV-Diesel'!W730:AA730,LCOE_SensitivityScenarios!CJ730)</f>
        <v>0.205981847502622</v>
      </c>
      <c r="X731" s="28">
        <f>MIN('OnSSET_original_NoMG-PV-Diesel'!W730:AA730,LCOE_SensitivityScenarios!CO730)</f>
        <v>0.205981847502622</v>
      </c>
      <c r="Y731" s="29">
        <f>MIN('OnSSET_original_NoMG-PV-Diesel'!W730:AA730,LCOE_SensitivityScenarios!CT730)</f>
        <v>0.205981847502622</v>
      </c>
      <c r="Z731">
        <f>IF(H731='OnSSET_original_NoMG-PV-Diesel'!L730,'OnSSET_original_NoMG-PV-Diesel'!K730,"wait")</f>
        <v>14.1121052722484</v>
      </c>
      <c r="AA731">
        <f>IF(I731='OnSSET_original_NoMG-PV-Diesel'!L730,'OnSSET_original_NoMG-PV-Diesel'!K730,"wait")</f>
        <v>14.1121052722484</v>
      </c>
      <c r="AB731">
        <f>IF(J731='OnSSET_original_NoMG-PV-Diesel'!L730,'OnSSET_original_NoMG-PV-Diesel'!K730,"wait")</f>
        <v>14.1121052722484</v>
      </c>
      <c r="AC731">
        <f>IF(K731='OnSSET_original_NoMG-PV-Diesel'!U730,'OnSSET_original_NoMG-PV-Diesel'!T730,"wait")</f>
        <v>10.223249933815801</v>
      </c>
      <c r="AD731">
        <f>IF(L731='OnSSET_original_NoMG-PV-Diesel'!U730,'OnSSET_original_NoMG-PV-Diesel'!T730,"wait")</f>
        <v>10.223249933815801</v>
      </c>
      <c r="AE731">
        <f>IF(M731='OnSSET_original_NoMG-PV-Diesel'!U730,'OnSSET_original_NoMG-PV-Diesel'!T730,"wait")</f>
        <v>10.223249933815801</v>
      </c>
      <c r="AF731">
        <f>IF(N731='OnSSET_original_NoMG-PV-Diesel'!AD730,'OnSSET_original_NoMG-PV-Diesel'!AC730,"wait")</f>
        <v>10.223249933815801</v>
      </c>
      <c r="AG731">
        <f>IF(O731='OnSSET_original_NoMG-PV-Diesel'!AD730,'OnSSET_original_NoMG-PV-Diesel'!AC730,"wait")</f>
        <v>10.223249933815801</v>
      </c>
      <c r="AH731">
        <f>IF(P731='OnSSET_original_NoMG-PV-Diesel'!AD730,'OnSSET_original_NoMG-PV-Diesel'!AC730,"wait")</f>
        <v>10.223249933815801</v>
      </c>
      <c r="AR731">
        <v>8.2070000000000007</v>
      </c>
      <c r="AS731">
        <v>8.2119999999999997</v>
      </c>
      <c r="AT731">
        <v>8.3689999999999998</v>
      </c>
      <c r="AU731">
        <v>3.0000000000000001E-3</v>
      </c>
      <c r="AV731">
        <v>46076.940170000002</v>
      </c>
      <c r="AW731">
        <v>0</v>
      </c>
      <c r="AX731">
        <v>7031.734391</v>
      </c>
      <c r="AZ731">
        <f>SUMIF([1]base!$A$2:$A$169,B731,[1]base!$V$2:$V$169)</f>
        <v>0</v>
      </c>
      <c r="BA731">
        <f>SUMIF([2]s1!$A$2:$A$275,B731,[2]s1!$U$2:$U$275)</f>
        <v>0</v>
      </c>
      <c r="BB731">
        <f>SUMIF([3]s2!$A$2:$A$115,B731,[3]s2!$U$2:$U$115)</f>
        <v>0</v>
      </c>
      <c r="BC731">
        <f>SUMIF([4]s3!$A$2:$A$245,B731,[4]s3!$U$2:$U$245)</f>
        <v>0</v>
      </c>
      <c r="BD731">
        <f>SUMIF([5]s4!$A$2:$A$74,B731,[5]s4!$U$2:$U$74)</f>
        <v>0</v>
      </c>
      <c r="BF731">
        <f t="shared" si="60"/>
        <v>0</v>
      </c>
      <c r="BG731">
        <f t="shared" si="61"/>
        <v>0</v>
      </c>
      <c r="BH731">
        <f t="shared" si="62"/>
        <v>0</v>
      </c>
      <c r="BI731">
        <f t="shared" si="63"/>
        <v>0</v>
      </c>
      <c r="BJ731">
        <f t="shared" si="64"/>
        <v>0</v>
      </c>
      <c r="BL731" t="s">
        <v>114</v>
      </c>
      <c r="BM731" s="23">
        <v>71498.999110000004</v>
      </c>
      <c r="BN731" s="23">
        <v>14.10236669</v>
      </c>
      <c r="BP731" t="s">
        <v>183</v>
      </c>
      <c r="BQ731" s="23">
        <v>12676.94131</v>
      </c>
      <c r="BR731" s="23">
        <v>10.22324993</v>
      </c>
      <c r="BT731" t="s">
        <v>183</v>
      </c>
      <c r="BU731" s="23">
        <v>12676.94131</v>
      </c>
      <c r="BV731" s="23">
        <v>10.22324993</v>
      </c>
    </row>
    <row r="732" spans="1:74" x14ac:dyDescent="0.25">
      <c r="A732">
        <v>1</v>
      </c>
      <c r="B732" s="15">
        <v>11045</v>
      </c>
      <c r="C732" s="15">
        <v>-65.144517219999997</v>
      </c>
      <c r="D732" s="15">
        <v>-17.382607910000001</v>
      </c>
      <c r="E732" s="16">
        <v>1</v>
      </c>
      <c r="F732" s="19">
        <v>29641.5730980917</v>
      </c>
      <c r="G732" s="19">
        <v>88.049543666962904</v>
      </c>
      <c r="H732" s="16" t="str">
        <f>IF(LCOE_SensitivityScenarios!BF731&gt;'OnSSET_original_NoMG-PV-Diesel'!M731,'OnSSET_original_NoMG-PV-Diesel'!L731,LCOE_SensitivityScenarios!BG731)</f>
        <v>MG_Hybrid</v>
      </c>
      <c r="I732" s="39" t="str">
        <f>IF(LCOE_SensitivityScenarios!BK731&gt;'OnSSET_original_NoMG-PV-Diesel'!M731,'OnSSET_original_NoMG-PV-Diesel'!L731,LCOE_SensitivityScenarios!BL731)</f>
        <v>MG_Hybrid</v>
      </c>
      <c r="J732" s="39" t="str">
        <f>IF(LCOE_SensitivityScenarios!BP731&gt;'OnSSET_original_NoMG-PV-Diesel'!M731,'OnSSET_original_NoMG-PV-Diesel'!L731,LCOE_SensitivityScenarios!BQ731)</f>
        <v>SA_PV</v>
      </c>
      <c r="K732" s="38" t="str">
        <f>IF(LCOE_SensitivityScenarios!BU731&gt;'OnSSET_original_NoMG-PV-Diesel'!V731,'OnSSET_original_NoMG-PV-Diesel'!U731,LCOE_SensitivityScenarios!BV731)</f>
        <v>MG_Hybrid</v>
      </c>
      <c r="L732" s="39" t="str">
        <f>IF(LCOE_SensitivityScenarios!BZ731&gt;'OnSSET_original_NoMG-PV-Diesel'!V731,'OnSSET_original_NoMG-PV-Diesel'!U731,LCOE_SensitivityScenarios!CA731)</f>
        <v>MG_Hybrid</v>
      </c>
      <c r="M732" s="40" t="str">
        <f>IF(LCOE_SensitivityScenarios!CE731&gt;'OnSSET_original_NoMG-PV-Diesel'!V731,'OnSSET_original_NoMG-PV-Diesel'!U731,LCOE_SensitivityScenarios!CF731)</f>
        <v>MG_Hybrid</v>
      </c>
      <c r="N732" s="39" t="str">
        <f>IF(LCOE_SensitivityScenarios!CJ731&gt;'OnSSET_original_NoMG-PV-Diesel'!AE731,'OnSSET_original_NoMG-PV-Diesel'!AD731,LCOE_SensitivityScenarios!CK731)</f>
        <v>MG_Diesel</v>
      </c>
      <c r="O732" s="39" t="str">
        <f>IF(LCOE_SensitivityScenarios!CO731&gt;'OnSSET_original_NoMG-PV-Diesel'!AE731,'OnSSET_original_NoMG-PV-Diesel'!AD731,LCOE_SensitivityScenarios!CP731)</f>
        <v>MG_Hybrid</v>
      </c>
      <c r="P732" s="40" t="str">
        <f>IF(LCOE_SensitivityScenarios!CT731&gt;'OnSSET_original_NoMG-PV-Diesel'!AE731,'OnSSET_original_NoMG-PV-Diesel'!AD731,LCOE_SensitivityScenarios!CU731)</f>
        <v>MG_Diesel</v>
      </c>
      <c r="Q732" s="38">
        <f>IF(LCOE_SensitivityScenarios!BF731&gt;'OnSSET_original_NoMG-PV-Diesel'!M731,'OnSSET_original_NoMG-PV-Diesel'!M731,LCOE_SensitivityScenarios!BF731)</f>
        <v>0.5725301759563477</v>
      </c>
      <c r="R732" s="28">
        <f>MIN('OnSSET_original_NoMG-PV-Diesel'!E731:I731,LCOE_SensitivityScenarios!BK731)</f>
        <v>0.53558866796434768</v>
      </c>
      <c r="S732" s="28">
        <f>MIN('OnSSET_original_NoMG-PV-Diesel'!E731:I731,LCOE_SensitivityScenarios!BP731)</f>
        <v>0.58144302734593301</v>
      </c>
      <c r="T732" s="27">
        <f>MIN('OnSSET_original_NoMG-PV-Diesel'!N731:R731,LCOE_SensitivityScenarios!BU731)</f>
        <v>0.50895253284585973</v>
      </c>
      <c r="U732" s="28">
        <f>MIN('OnSSET_original_NoMG-PV-Diesel'!N731:R731,LCOE_SensitivityScenarios!BZ731)</f>
        <v>0.47201102485385965</v>
      </c>
      <c r="V732" s="29">
        <f>MIN('OnSSET_original_NoMG-PV-Diesel'!N731:R731,LCOE_SensitivityScenarios!CE731)</f>
        <v>0.54152387880385966</v>
      </c>
      <c r="W732" s="28">
        <f>MIN('OnSSET_original_NoMG-PV-Diesel'!W731:AA731,LCOE_SensitivityScenarios!CJ731)</f>
        <v>0.40866773444328575</v>
      </c>
      <c r="X732" s="28">
        <f>MIN('OnSSET_original_NoMG-PV-Diesel'!W731:AA731,LCOE_SensitivityScenarios!CO731)</f>
        <v>0.38959556156248631</v>
      </c>
      <c r="Y732" s="29">
        <f>MIN('OnSSET_original_NoMG-PV-Diesel'!W731:AA731,LCOE_SensitivityScenarios!CT731)</f>
        <v>0.41808490604328574</v>
      </c>
      <c r="Z732">
        <f>VLOOKUP(B732,[1]base!$A$2:$U$169,21,FALSE)</f>
        <v>13.647</v>
      </c>
      <c r="AA732">
        <f>VLOOKUP(B732,[2]s1!$A$2:$T$275,20,FALSE)</f>
        <v>14.385</v>
      </c>
      <c r="AB732">
        <f>IF(J732='OnSSET_original_NoMG-PV-Diesel'!L731,'OnSSET_original_NoMG-PV-Diesel'!K731,"wait")</f>
        <v>11.8924795508792</v>
      </c>
      <c r="AC732">
        <f>VLOOKUP(B732,[4]s3!$A$2:$T$275,20,FALSE)</f>
        <v>9.9060000000000006</v>
      </c>
      <c r="AD732" t="str">
        <f>IF(L732='OnSSET_original_NoMG-PV-Diesel'!U731,'OnSSET_original_NoMG-PV-Diesel'!T731,"wait")</f>
        <v>wait</v>
      </c>
      <c r="AE732" t="str">
        <f>IF(M732='OnSSET_original_NoMG-PV-Diesel'!U731,'OnSSET_original_NoMG-PV-Diesel'!T731,"wait")</f>
        <v>wait</v>
      </c>
      <c r="AF732">
        <f>VLOOKUP(B732,[5]s4!$A$2:$T$275,20,FALSE)</f>
        <v>6.774</v>
      </c>
      <c r="AG732" t="str">
        <f>IF(O732='OnSSET_original_NoMG-PV-Diesel'!AD731,'OnSSET_original_NoMG-PV-Diesel'!AC731,"wait")</f>
        <v>wait</v>
      </c>
      <c r="AH732" t="str">
        <f>IF(P732='OnSSET_original_NoMG-PV-Diesel'!AD731,'OnSSET_original_NoMG-PV-Diesel'!AC731,"wait")</f>
        <v>wait</v>
      </c>
      <c r="AR732">
        <v>43.018000000000001</v>
      </c>
      <c r="AS732">
        <v>30.24</v>
      </c>
      <c r="AT732">
        <v>29.178000000000001</v>
      </c>
      <c r="AU732">
        <v>23.649000000000001</v>
      </c>
      <c r="AV732">
        <v>56701.834560000003</v>
      </c>
      <c r="AW732">
        <v>0</v>
      </c>
      <c r="AX732">
        <v>11006.19296</v>
      </c>
      <c r="AZ732">
        <f>SUMIF([1]base!$A$2:$A$169,B732,[1]base!$V$2:$V$169)</f>
        <v>33491.9</v>
      </c>
      <c r="BA732">
        <f>SUMIF([2]s1!$A$2:$A$275,B732,[2]s1!$U$2:$U$275)</f>
        <v>39611.199999999997</v>
      </c>
      <c r="BB732">
        <f>SUMIF([3]s2!$A$2:$A$115,B732,[3]s2!$U$2:$U$115)</f>
        <v>0</v>
      </c>
      <c r="BC732">
        <f>SUMIF([4]s3!$A$2:$A$245,B732,[4]s3!$U$2:$U$245)</f>
        <v>17297.939999999999</v>
      </c>
      <c r="BD732">
        <f>SUMIF([5]s4!$A$2:$A$74,B732,[5]s4!$U$2:$U$74)</f>
        <v>10025.52</v>
      </c>
      <c r="BF732">
        <f t="shared" si="60"/>
        <v>101199.92752</v>
      </c>
      <c r="BG732">
        <f t="shared" si="61"/>
        <v>107319.22752</v>
      </c>
      <c r="BH732">
        <f t="shared" si="62"/>
        <v>0</v>
      </c>
      <c r="BI732">
        <f t="shared" si="63"/>
        <v>85005.967520000006</v>
      </c>
      <c r="BJ732">
        <f t="shared" si="64"/>
        <v>77733.547520000007</v>
      </c>
      <c r="BL732" t="s">
        <v>114</v>
      </c>
      <c r="BM732" s="23">
        <v>114448.8429</v>
      </c>
      <c r="BN732" s="23">
        <v>22.573736270000001</v>
      </c>
      <c r="BP732" t="s">
        <v>186</v>
      </c>
      <c r="BQ732" s="23">
        <v>114448.8429</v>
      </c>
      <c r="BR732" s="23">
        <v>22.573736270000001</v>
      </c>
      <c r="BT732" t="s">
        <v>183</v>
      </c>
      <c r="BU732" s="23">
        <v>16783.503929999999</v>
      </c>
      <c r="BV732" s="23">
        <v>13.53496488</v>
      </c>
    </row>
    <row r="733" spans="1:74" x14ac:dyDescent="0.25">
      <c r="A733">
        <v>1</v>
      </c>
      <c r="B733" s="15">
        <v>11053</v>
      </c>
      <c r="C733" s="15">
        <v>-65.177561539999999</v>
      </c>
      <c r="D733" s="15">
        <v>-17.387626040000001</v>
      </c>
      <c r="E733" s="16">
        <v>1</v>
      </c>
      <c r="F733" s="19">
        <v>27994.819035006902</v>
      </c>
      <c r="G733" s="19">
        <v>83.157902337507878</v>
      </c>
      <c r="H733" s="16" t="str">
        <f>IF(LCOE_SensitivityScenarios!BF732&gt;'OnSSET_original_NoMG-PV-Diesel'!M732,'OnSSET_original_NoMG-PV-Diesel'!L732,LCOE_SensitivityScenarios!BG732)</f>
        <v>MG_Hybrid</v>
      </c>
      <c r="I733" s="39" t="str">
        <f>IF(LCOE_SensitivityScenarios!BK732&gt;'OnSSET_original_NoMG-PV-Diesel'!M732,'OnSSET_original_NoMG-PV-Diesel'!L732,LCOE_SensitivityScenarios!BL732)</f>
        <v>MG_Hybrid</v>
      </c>
      <c r="J733" s="39" t="str">
        <f>IF(LCOE_SensitivityScenarios!BP732&gt;'OnSSET_original_NoMG-PV-Diesel'!M732,'OnSSET_original_NoMG-PV-Diesel'!L732,LCOE_SensitivityScenarios!BQ732)</f>
        <v>SA_PV</v>
      </c>
      <c r="K733" s="38" t="str">
        <f>IF(LCOE_SensitivityScenarios!BU732&gt;'OnSSET_original_NoMG-PV-Diesel'!V732,'OnSSET_original_NoMG-PV-Diesel'!U732,LCOE_SensitivityScenarios!BV732)</f>
        <v>MG_Hybrid</v>
      </c>
      <c r="L733" s="39" t="str">
        <f>IF(LCOE_SensitivityScenarios!BZ732&gt;'OnSSET_original_NoMG-PV-Diesel'!V732,'OnSSET_original_NoMG-PV-Diesel'!U732,LCOE_SensitivityScenarios!CA732)</f>
        <v>MG_Hybrid</v>
      </c>
      <c r="M733" s="40" t="str">
        <f>IF(LCOE_SensitivityScenarios!CE732&gt;'OnSSET_original_NoMG-PV-Diesel'!V732,'OnSSET_original_NoMG-PV-Diesel'!U732,LCOE_SensitivityScenarios!CF732)</f>
        <v>MG_Hybrid</v>
      </c>
      <c r="N733" s="39" t="str">
        <f>IF(LCOE_SensitivityScenarios!CJ732&gt;'OnSSET_original_NoMG-PV-Diesel'!AE732,'OnSSET_original_NoMG-PV-Diesel'!AD732,LCOE_SensitivityScenarios!CK732)</f>
        <v>MG_Diesel</v>
      </c>
      <c r="O733" s="39" t="str">
        <f>IF(LCOE_SensitivityScenarios!CO732&gt;'OnSSET_original_NoMG-PV-Diesel'!AE732,'OnSSET_original_NoMG-PV-Diesel'!AD732,LCOE_SensitivityScenarios!CP732)</f>
        <v>MG_Hybrid</v>
      </c>
      <c r="P733" s="40" t="str">
        <f>IF(LCOE_SensitivityScenarios!CT732&gt;'OnSSET_original_NoMG-PV-Diesel'!AE732,'OnSSET_original_NoMG-PV-Diesel'!AD732,LCOE_SensitivityScenarios!CU732)</f>
        <v>MG_Diesel</v>
      </c>
      <c r="Q733" s="38">
        <f>IF(LCOE_SensitivityScenarios!BF732&gt;'OnSSET_original_NoMG-PV-Diesel'!M732,'OnSSET_original_NoMG-PV-Diesel'!M732,LCOE_SensitivityScenarios!BF732)</f>
        <v>0.58175748820846351</v>
      </c>
      <c r="R733" s="28">
        <f>MIN('OnSSET_original_NoMG-PV-Diesel'!E732:I732,LCOE_SensitivityScenarios!BK732)</f>
        <v>0.5448159802164636</v>
      </c>
      <c r="S733" s="28">
        <f>MIN('OnSSET_original_NoMG-PV-Diesel'!E732:I732,LCOE_SensitivityScenarios!BP732)</f>
        <v>0.59323452929910203</v>
      </c>
      <c r="T733" s="27">
        <f>MIN('OnSSET_original_NoMG-PV-Diesel'!N732:R732,LCOE_SensitivityScenarios!BU732)</f>
        <v>0.51794042810935959</v>
      </c>
      <c r="U733" s="28">
        <f>MIN('OnSSET_original_NoMG-PV-Diesel'!N732:R732,LCOE_SensitivityScenarios!BZ732)</f>
        <v>0.48099892011735956</v>
      </c>
      <c r="V733" s="29">
        <f>MIN('OnSSET_original_NoMG-PV-Diesel'!N732:R732,LCOE_SensitivityScenarios!CE732)</f>
        <v>0.55051177406735952</v>
      </c>
      <c r="W733" s="28">
        <f>MIN('OnSSET_original_NoMG-PV-Diesel'!W732:AA732,LCOE_SensitivityScenarios!CJ732)</f>
        <v>0.41745288433367089</v>
      </c>
      <c r="X733" s="28">
        <f>MIN('OnSSET_original_NoMG-PV-Diesel'!W732:AA732,LCOE_SensitivityScenarios!CO732)</f>
        <v>0.39827310147037287</v>
      </c>
      <c r="Y733" s="29">
        <f>MIN('OnSSET_original_NoMG-PV-Diesel'!W732:AA732,LCOE_SensitivityScenarios!CT732)</f>
        <v>0.42687005593367089</v>
      </c>
      <c r="Z733">
        <f>VLOOKUP(B733,[1]base!$A$2:$U$169,21,FALSE)</f>
        <v>13.647</v>
      </c>
      <c r="AA733">
        <f>VLOOKUP(B733,[2]s1!$A$2:$T$275,20,FALSE)</f>
        <v>14.385</v>
      </c>
      <c r="AB733">
        <f>IF(J733='OnSSET_original_NoMG-PV-Diesel'!L732,'OnSSET_original_NoMG-PV-Diesel'!K732,"wait")</f>
        <v>20.829173776062401</v>
      </c>
      <c r="AC733">
        <f>VLOOKUP(B733,[4]s3!$A$2:$T$275,20,FALSE)</f>
        <v>9.9060000000000006</v>
      </c>
      <c r="AD733" t="str">
        <f>IF(L733='OnSSET_original_NoMG-PV-Diesel'!U732,'OnSSET_original_NoMG-PV-Diesel'!T732,"wait")</f>
        <v>wait</v>
      </c>
      <c r="AE733" t="str">
        <f>IF(M733='OnSSET_original_NoMG-PV-Diesel'!U732,'OnSSET_original_NoMG-PV-Diesel'!T732,"wait")</f>
        <v>wait</v>
      </c>
      <c r="AF733">
        <f>VLOOKUP(B733,[5]s4!$A$2:$T$275,20,FALSE)</f>
        <v>6.774</v>
      </c>
      <c r="AG733" t="str">
        <f>IF(O733='OnSSET_original_NoMG-PV-Diesel'!AD732,'OnSSET_original_NoMG-PV-Diesel'!AC732,"wait")</f>
        <v>wait</v>
      </c>
      <c r="AH733" t="str">
        <f>IF(P733='OnSSET_original_NoMG-PV-Diesel'!AD732,'OnSSET_original_NoMG-PV-Diesel'!AC732,"wait")</f>
        <v>wait</v>
      </c>
      <c r="AR733">
        <v>43.44</v>
      </c>
      <c r="AS733">
        <v>27.47</v>
      </c>
      <c r="AT733">
        <v>26.315999999999999</v>
      </c>
      <c r="AU733">
        <v>22.491999999999901</v>
      </c>
      <c r="AV733">
        <v>55210.250690000001</v>
      </c>
      <c r="AW733">
        <v>0</v>
      </c>
      <c r="AX733">
        <v>10394.737789999999</v>
      </c>
      <c r="AZ733">
        <f>SUMIF([1]base!$A$2:$A$169,B733,[1]base!$V$2:$V$169)</f>
        <v>33491.9</v>
      </c>
      <c r="BA733">
        <f>SUMIF([2]s1!$A$2:$A$275,B733,[2]s1!$U$2:$U$275)</f>
        <v>39611.199999999997</v>
      </c>
      <c r="BB733">
        <f>SUMIF([3]s2!$A$2:$A$115,B733,[3]s2!$U$2:$U$115)</f>
        <v>0</v>
      </c>
      <c r="BC733">
        <f>SUMIF([4]s3!$A$2:$A$245,B733,[4]s3!$U$2:$U$245)</f>
        <v>17297.939999999999</v>
      </c>
      <c r="BD733">
        <f>SUMIF([5]s4!$A$2:$A$74,B733,[5]s4!$U$2:$U$74)</f>
        <v>10025.52</v>
      </c>
      <c r="BF733">
        <f t="shared" si="60"/>
        <v>99096.888479999994</v>
      </c>
      <c r="BG733">
        <f t="shared" si="61"/>
        <v>105216.18848</v>
      </c>
      <c r="BH733">
        <f t="shared" si="62"/>
        <v>0</v>
      </c>
      <c r="BI733">
        <f t="shared" si="63"/>
        <v>82902.928480000002</v>
      </c>
      <c r="BJ733">
        <f t="shared" si="64"/>
        <v>75630.508480000004</v>
      </c>
      <c r="BL733" t="s">
        <v>114</v>
      </c>
      <c r="BM733" s="23">
        <v>110282.6204</v>
      </c>
      <c r="BN733" s="23">
        <v>21.751996139999999</v>
      </c>
      <c r="BP733" t="s">
        <v>186</v>
      </c>
      <c r="BQ733" s="23">
        <v>110282.6204</v>
      </c>
      <c r="BR733" s="23">
        <v>21.751996139999999</v>
      </c>
      <c r="BT733" t="s">
        <v>183</v>
      </c>
      <c r="BU733" s="23">
        <v>15851.08705</v>
      </c>
      <c r="BV733" s="23">
        <v>12.783022389999999</v>
      </c>
    </row>
    <row r="734" spans="1:74" x14ac:dyDescent="0.25">
      <c r="A734">
        <v>1</v>
      </c>
      <c r="B734" s="15">
        <v>11077</v>
      </c>
      <c r="C734" s="15">
        <v>-65.536933439999999</v>
      </c>
      <c r="D734" s="15">
        <v>-17.786321539999999</v>
      </c>
      <c r="E734" s="16">
        <v>1</v>
      </c>
      <c r="F734" s="19">
        <v>24487.1975410657</v>
      </c>
      <c r="G734" s="19">
        <v>60.129111401783163</v>
      </c>
      <c r="H734" s="16" t="str">
        <f>IF(LCOE_SensitivityScenarios!BF733&gt;'OnSSET_original_NoMG-PV-Diesel'!M733,'OnSSET_original_NoMG-PV-Diesel'!L733,LCOE_SensitivityScenarios!BG733)</f>
        <v>SA_PV</v>
      </c>
      <c r="I734" s="39" t="str">
        <f>IF(LCOE_SensitivityScenarios!BK733&gt;'OnSSET_original_NoMG-PV-Diesel'!M733,'OnSSET_original_NoMG-PV-Diesel'!L733,LCOE_SensitivityScenarios!BL733)</f>
        <v>SA_PV</v>
      </c>
      <c r="J734" s="39" t="str">
        <f>IF(LCOE_SensitivityScenarios!BP733&gt;'OnSSET_original_NoMG-PV-Diesel'!M733,'OnSSET_original_NoMG-PV-Diesel'!L733,LCOE_SensitivityScenarios!BQ733)</f>
        <v>SA_PV</v>
      </c>
      <c r="K734" s="38" t="str">
        <f>IF(LCOE_SensitivityScenarios!BU733&gt;'OnSSET_original_NoMG-PV-Diesel'!V733,'OnSSET_original_NoMG-PV-Diesel'!U733,LCOE_SensitivityScenarios!BV733)</f>
        <v>SA_PV</v>
      </c>
      <c r="L734" s="39" t="str">
        <f>IF(LCOE_SensitivityScenarios!BZ733&gt;'OnSSET_original_NoMG-PV-Diesel'!V733,'OnSSET_original_NoMG-PV-Diesel'!U733,LCOE_SensitivityScenarios!CA733)</f>
        <v>SA_PV</v>
      </c>
      <c r="M734" s="40" t="str">
        <f>IF(LCOE_SensitivityScenarios!CE733&gt;'OnSSET_original_NoMG-PV-Diesel'!V733,'OnSSET_original_NoMG-PV-Diesel'!U733,LCOE_SensitivityScenarios!CF733)</f>
        <v>SA_PV</v>
      </c>
      <c r="N734" s="39" t="str">
        <f>IF(LCOE_SensitivityScenarios!CJ733&gt;'OnSSET_original_NoMG-PV-Diesel'!AE733,'OnSSET_original_NoMG-PV-Diesel'!AD733,LCOE_SensitivityScenarios!CK733)</f>
        <v>SA_Diesel</v>
      </c>
      <c r="O734" s="39" t="str">
        <f>IF(LCOE_SensitivityScenarios!CO733&gt;'OnSSET_original_NoMG-PV-Diesel'!AE733,'OnSSET_original_NoMG-PV-Diesel'!AD733,LCOE_SensitivityScenarios!CP733)</f>
        <v>SA_Diesel</v>
      </c>
      <c r="P734" s="40" t="str">
        <f>IF(LCOE_SensitivityScenarios!CT733&gt;'OnSSET_original_NoMG-PV-Diesel'!AE733,'OnSSET_original_NoMG-PV-Diesel'!AD733,LCOE_SensitivityScenarios!CU733)</f>
        <v>SA_Diesel</v>
      </c>
      <c r="Q734" s="38">
        <f>IF(LCOE_SensitivityScenarios!BF733&gt;'OnSSET_original_NoMG-PV-Diesel'!M733,'OnSSET_original_NoMG-PV-Diesel'!M733,LCOE_SensitivityScenarios!BF733)</f>
        <v>0.39883656647753402</v>
      </c>
      <c r="R734" s="28">
        <f>MIN('OnSSET_original_NoMG-PV-Diesel'!E733:I733,LCOE_SensitivityScenarios!BK733)</f>
        <v>0.39883656647753402</v>
      </c>
      <c r="S734" s="28">
        <f>MIN('OnSSET_original_NoMG-PV-Diesel'!E733:I733,LCOE_SensitivityScenarios!BP733)</f>
        <v>0.39883656647753402</v>
      </c>
      <c r="T734" s="27">
        <f>MIN('OnSSET_original_NoMG-PV-Diesel'!N733:R733,LCOE_SensitivityScenarios!BU733)</f>
        <v>0.39883656647753402</v>
      </c>
      <c r="U734" s="28">
        <f>MIN('OnSSET_original_NoMG-PV-Diesel'!N733:R733,LCOE_SensitivityScenarios!BZ733)</f>
        <v>0.39883656647753402</v>
      </c>
      <c r="V734" s="29">
        <f>MIN('OnSSET_original_NoMG-PV-Diesel'!N733:R733,LCOE_SensitivityScenarios!CE733)</f>
        <v>0.39883656647753402</v>
      </c>
      <c r="W734" s="28">
        <f>MIN('OnSSET_original_NoMG-PV-Diesel'!W733:AA733,LCOE_SensitivityScenarios!CJ733)</f>
        <v>0.22408221676523901</v>
      </c>
      <c r="X734" s="28">
        <f>MIN('OnSSET_original_NoMG-PV-Diesel'!W733:AA733,LCOE_SensitivityScenarios!CO733)</f>
        <v>0.22408221676523901</v>
      </c>
      <c r="Y734" s="29">
        <f>MIN('OnSSET_original_NoMG-PV-Diesel'!W733:AA733,LCOE_SensitivityScenarios!CT733)</f>
        <v>0.22408221676523901</v>
      </c>
      <c r="Z734">
        <f>IF(H734='OnSSET_original_NoMG-PV-Diesel'!L733,'OnSSET_original_NoMG-PV-Diesel'!K733,"wait")</f>
        <v>19.8280027129004</v>
      </c>
      <c r="AA734">
        <f>IF(I734='OnSSET_original_NoMG-PV-Diesel'!L733,'OnSSET_original_NoMG-PV-Diesel'!K733,"wait")</f>
        <v>19.8280027129004</v>
      </c>
      <c r="AB734">
        <f>IF(J734='OnSSET_original_NoMG-PV-Diesel'!L733,'OnSSET_original_NoMG-PV-Diesel'!K733,"wait")</f>
        <v>19.8280027129004</v>
      </c>
      <c r="AC734">
        <f>IF(K734='OnSSET_original_NoMG-PV-Diesel'!U733,'OnSSET_original_NoMG-PV-Diesel'!T733,"wait")</f>
        <v>12.791724150376499</v>
      </c>
      <c r="AD734">
        <f>IF(L734='OnSSET_original_NoMG-PV-Diesel'!U733,'OnSSET_original_NoMG-PV-Diesel'!T733,"wait")</f>
        <v>12.791724150376499</v>
      </c>
      <c r="AE734">
        <f>IF(M734='OnSSET_original_NoMG-PV-Diesel'!U733,'OnSSET_original_NoMG-PV-Diesel'!T733,"wait")</f>
        <v>12.791724150376499</v>
      </c>
      <c r="AF734">
        <f>IF(N734='OnSSET_original_NoMG-PV-Diesel'!AD733,'OnSSET_original_NoMG-PV-Diesel'!AC733,"wait")</f>
        <v>11.1813687402126</v>
      </c>
      <c r="AG734">
        <f>IF(O734='OnSSET_original_NoMG-PV-Diesel'!AD733,'OnSSET_original_NoMG-PV-Diesel'!AC733,"wait")</f>
        <v>11.1813687402126</v>
      </c>
      <c r="AH734">
        <f>IF(P734='OnSSET_original_NoMG-PV-Diesel'!AD733,'OnSSET_original_NoMG-PV-Diesel'!AC733,"wait")</f>
        <v>11.1813687402126</v>
      </c>
      <c r="AR734">
        <v>5.6929999999999996</v>
      </c>
      <c r="AS734">
        <v>6.1210000000000004</v>
      </c>
      <c r="AT734">
        <v>5.1360000000000001</v>
      </c>
      <c r="AU734">
        <v>0.14599999999999999</v>
      </c>
      <c r="AV734">
        <v>47878.406110000004</v>
      </c>
      <c r="AW734">
        <v>0</v>
      </c>
      <c r="AX734">
        <v>7643.1895539999996</v>
      </c>
      <c r="AZ734">
        <f>SUMIF([1]base!$A$2:$A$169,B734,[1]base!$V$2:$V$169)</f>
        <v>0</v>
      </c>
      <c r="BA734">
        <f>SUMIF([2]s1!$A$2:$A$275,B734,[2]s1!$U$2:$U$275)</f>
        <v>0</v>
      </c>
      <c r="BB734">
        <f>SUMIF([3]s2!$A$2:$A$115,B734,[3]s2!$U$2:$U$115)</f>
        <v>0</v>
      </c>
      <c r="BC734">
        <f>SUMIF([4]s3!$A$2:$A$245,B734,[4]s3!$U$2:$U$245)</f>
        <v>0</v>
      </c>
      <c r="BD734">
        <f>SUMIF([5]s4!$A$2:$A$74,B734,[5]s4!$U$2:$U$74)</f>
        <v>0</v>
      </c>
      <c r="BF734">
        <f t="shared" si="60"/>
        <v>0</v>
      </c>
      <c r="BG734">
        <f t="shared" si="61"/>
        <v>0</v>
      </c>
      <c r="BH734">
        <f t="shared" si="62"/>
        <v>0</v>
      </c>
      <c r="BI734">
        <f t="shared" si="63"/>
        <v>0</v>
      </c>
      <c r="BJ734">
        <f t="shared" si="64"/>
        <v>0</v>
      </c>
      <c r="BL734" t="s">
        <v>114</v>
      </c>
      <c r="BM734" s="23">
        <v>64854.041440000001</v>
      </c>
      <c r="BN734" s="23">
        <v>12.79172415</v>
      </c>
      <c r="BP734" t="s">
        <v>186</v>
      </c>
      <c r="BQ734" s="23">
        <v>64854.041440000001</v>
      </c>
      <c r="BR734" s="23">
        <v>12.79172415</v>
      </c>
      <c r="BT734" t="s">
        <v>183</v>
      </c>
      <c r="BU734" s="23">
        <v>13865.01907</v>
      </c>
      <c r="BV734" s="23">
        <v>11.18136874</v>
      </c>
    </row>
    <row r="735" spans="1:74" x14ac:dyDescent="0.25">
      <c r="A735">
        <v>1</v>
      </c>
      <c r="B735" s="15">
        <v>11083</v>
      </c>
      <c r="C735" s="15">
        <v>-66.586294859999995</v>
      </c>
      <c r="D735" s="15">
        <v>-17.656171279999999</v>
      </c>
      <c r="E735" s="16">
        <v>1</v>
      </c>
      <c r="F735" s="19">
        <v>22414.295289335801</v>
      </c>
      <c r="G735" s="19">
        <v>72.431989286829193</v>
      </c>
      <c r="H735" s="16" t="str">
        <f>IF(LCOE_SensitivityScenarios!BF734&gt;'OnSSET_original_NoMG-PV-Diesel'!M734,'OnSSET_original_NoMG-PV-Diesel'!L734,LCOE_SensitivityScenarios!BG734)</f>
        <v>SA_PV</v>
      </c>
      <c r="I735" s="39" t="str">
        <f>IF(LCOE_SensitivityScenarios!BK734&gt;'OnSSET_original_NoMG-PV-Diesel'!M734,'OnSSET_original_NoMG-PV-Diesel'!L734,LCOE_SensitivityScenarios!BL734)</f>
        <v>SA_PV</v>
      </c>
      <c r="J735" s="39" t="str">
        <f>IF(LCOE_SensitivityScenarios!BP734&gt;'OnSSET_original_NoMG-PV-Diesel'!M734,'OnSSET_original_NoMG-PV-Diesel'!L734,LCOE_SensitivityScenarios!BQ734)</f>
        <v>SA_PV</v>
      </c>
      <c r="K735" s="38" t="str">
        <f>IF(LCOE_SensitivityScenarios!BU734&gt;'OnSSET_original_NoMG-PV-Diesel'!V734,'OnSSET_original_NoMG-PV-Diesel'!U734,LCOE_SensitivityScenarios!BV734)</f>
        <v>SA_Diesel</v>
      </c>
      <c r="L735" s="39" t="str">
        <f>IF(LCOE_SensitivityScenarios!BZ734&gt;'OnSSET_original_NoMG-PV-Diesel'!V734,'OnSSET_original_NoMG-PV-Diesel'!U734,LCOE_SensitivityScenarios!CA734)</f>
        <v>SA_Diesel</v>
      </c>
      <c r="M735" s="40" t="str">
        <f>IF(LCOE_SensitivityScenarios!CE734&gt;'OnSSET_original_NoMG-PV-Diesel'!V734,'OnSSET_original_NoMG-PV-Diesel'!U734,LCOE_SensitivityScenarios!CF734)</f>
        <v>SA_Diesel</v>
      </c>
      <c r="N735" s="39" t="str">
        <f>IF(LCOE_SensitivityScenarios!CJ734&gt;'OnSSET_original_NoMG-PV-Diesel'!AE734,'OnSSET_original_NoMG-PV-Diesel'!AD734,LCOE_SensitivityScenarios!CK734)</f>
        <v>SA_Diesel</v>
      </c>
      <c r="O735" s="39" t="str">
        <f>IF(LCOE_SensitivityScenarios!CO734&gt;'OnSSET_original_NoMG-PV-Diesel'!AE734,'OnSSET_original_NoMG-PV-Diesel'!AD734,LCOE_SensitivityScenarios!CP734)</f>
        <v>SA_Diesel</v>
      </c>
      <c r="P735" s="40" t="str">
        <f>IF(LCOE_SensitivityScenarios!CT734&gt;'OnSSET_original_NoMG-PV-Diesel'!AE734,'OnSSET_original_NoMG-PV-Diesel'!AD734,LCOE_SensitivityScenarios!CU734)</f>
        <v>SA_Diesel</v>
      </c>
      <c r="Q735" s="38">
        <f>IF(LCOE_SensitivityScenarios!BF734&gt;'OnSSET_original_NoMG-PV-Diesel'!M734,'OnSSET_original_NoMG-PV-Diesel'!M734,LCOE_SensitivityScenarios!BF734)</f>
        <v>0.43505370858088399</v>
      </c>
      <c r="R735" s="28">
        <f>MIN('OnSSET_original_NoMG-PV-Diesel'!E734:I734,LCOE_SensitivityScenarios!BK734)</f>
        <v>0.43505370858088399</v>
      </c>
      <c r="S735" s="28">
        <f>MIN('OnSSET_original_NoMG-PV-Diesel'!E734:I734,LCOE_SensitivityScenarios!BP734)</f>
        <v>0.43505370858088399</v>
      </c>
      <c r="T735" s="27">
        <f>MIN('OnSSET_original_NoMG-PV-Diesel'!N734:R734,LCOE_SensitivityScenarios!BU734)</f>
        <v>0.39033746036260603</v>
      </c>
      <c r="U735" s="28">
        <f>MIN('OnSSET_original_NoMG-PV-Diesel'!N734:R734,LCOE_SensitivityScenarios!BZ734)</f>
        <v>0.39033746036260603</v>
      </c>
      <c r="V735" s="29">
        <f>MIN('OnSSET_original_NoMG-PV-Diesel'!N734:R734,LCOE_SensitivityScenarios!CE734)</f>
        <v>0.39033746036260603</v>
      </c>
      <c r="W735" s="28">
        <f>MIN('OnSSET_original_NoMG-PV-Diesel'!W734:AA734,LCOE_SensitivityScenarios!CJ734)</f>
        <v>0.205981847502622</v>
      </c>
      <c r="X735" s="28">
        <f>MIN('OnSSET_original_NoMG-PV-Diesel'!W734:AA734,LCOE_SensitivityScenarios!CO734)</f>
        <v>0.205981847502622</v>
      </c>
      <c r="Y735" s="29">
        <f>MIN('OnSSET_original_NoMG-PV-Diesel'!W734:AA734,LCOE_SensitivityScenarios!CT734)</f>
        <v>0.205981847502622</v>
      </c>
      <c r="Z735">
        <f>IF(H735='OnSSET_original_NoMG-PV-Diesel'!L734,'OnSSET_original_NoMG-PV-Diesel'!K734,"wait")</f>
        <v>12.458198348166301</v>
      </c>
      <c r="AA735">
        <f>IF(I735='OnSSET_original_NoMG-PV-Diesel'!L734,'OnSSET_original_NoMG-PV-Diesel'!K734,"wait")</f>
        <v>12.458198348166301</v>
      </c>
      <c r="AB735">
        <f>IF(J735='OnSSET_original_NoMG-PV-Diesel'!L734,'OnSSET_original_NoMG-PV-Diesel'!K734,"wait")</f>
        <v>12.458198348166301</v>
      </c>
      <c r="AC735">
        <f>IF(K735='OnSSET_original_NoMG-PV-Diesel'!U734,'OnSSET_original_NoMG-PV-Diesel'!T734,"wait")</f>
        <v>10.2348380316602</v>
      </c>
      <c r="AD735">
        <f>IF(L735='OnSSET_original_NoMG-PV-Diesel'!U734,'OnSSET_original_NoMG-PV-Diesel'!T734,"wait")</f>
        <v>10.2348380316602</v>
      </c>
      <c r="AE735">
        <f>IF(M735='OnSSET_original_NoMG-PV-Diesel'!U734,'OnSSET_original_NoMG-PV-Diesel'!T734,"wait")</f>
        <v>10.2348380316602</v>
      </c>
      <c r="AF735">
        <f>IF(N735='OnSSET_original_NoMG-PV-Diesel'!AD734,'OnSSET_original_NoMG-PV-Diesel'!AC734,"wait")</f>
        <v>10.2348380316602</v>
      </c>
      <c r="AG735">
        <f>IF(O735='OnSSET_original_NoMG-PV-Diesel'!AD734,'OnSSET_original_NoMG-PV-Diesel'!AC734,"wait")</f>
        <v>10.2348380316602</v>
      </c>
      <c r="AH735">
        <f>IF(P735='OnSSET_original_NoMG-PV-Diesel'!AD734,'OnSSET_original_NoMG-PV-Diesel'!AC734,"wait")</f>
        <v>10.2348380316602</v>
      </c>
      <c r="AR735">
        <v>2.8769999999999998</v>
      </c>
      <c r="AS735">
        <v>2.8639999999999999</v>
      </c>
      <c r="AT735">
        <v>4.96</v>
      </c>
      <c r="AU735">
        <v>3.5249999999999999</v>
      </c>
      <c r="AV735">
        <v>57793.507570000002</v>
      </c>
      <c r="AW735">
        <v>0</v>
      </c>
      <c r="AX735">
        <v>11464.78433</v>
      </c>
      <c r="AZ735">
        <f>SUMIF([1]base!$A$2:$A$169,B735,[1]base!$V$2:$V$169)</f>
        <v>0</v>
      </c>
      <c r="BA735">
        <f>SUMIF([2]s1!$A$2:$A$275,B735,[2]s1!$U$2:$U$275)</f>
        <v>0</v>
      </c>
      <c r="BB735">
        <f>SUMIF([3]s2!$A$2:$A$115,B735,[3]s2!$U$2:$U$115)</f>
        <v>0</v>
      </c>
      <c r="BC735">
        <f>SUMIF([4]s3!$A$2:$A$245,B735,[4]s3!$U$2:$U$245)</f>
        <v>0</v>
      </c>
      <c r="BD735">
        <f>SUMIF([5]s4!$A$2:$A$74,B735,[5]s4!$U$2:$U$74)</f>
        <v>0</v>
      </c>
      <c r="BF735">
        <f t="shared" si="60"/>
        <v>0</v>
      </c>
      <c r="BG735">
        <f t="shared" si="61"/>
        <v>0</v>
      </c>
      <c r="BH735">
        <f t="shared" si="62"/>
        <v>0</v>
      </c>
      <c r="BI735">
        <f t="shared" si="63"/>
        <v>0</v>
      </c>
      <c r="BJ735">
        <f t="shared" si="64"/>
        <v>0</v>
      </c>
      <c r="BL735" t="s">
        <v>114</v>
      </c>
      <c r="BM735" s="23">
        <v>64754.649259999998</v>
      </c>
      <c r="BN735" s="23">
        <v>11.203226519999999</v>
      </c>
      <c r="BP735" t="s">
        <v>183</v>
      </c>
      <c r="BQ735" s="23">
        <v>12691.310680000001</v>
      </c>
      <c r="BR735" s="23">
        <v>10.234838030000001</v>
      </c>
      <c r="BT735" t="s">
        <v>183</v>
      </c>
      <c r="BU735" s="23">
        <v>12691.310680000001</v>
      </c>
      <c r="BV735" s="23">
        <v>10.234838030000001</v>
      </c>
    </row>
    <row r="736" spans="1:74" x14ac:dyDescent="0.25">
      <c r="A736">
        <v>1</v>
      </c>
      <c r="B736" s="15">
        <v>11094</v>
      </c>
      <c r="C736" s="15">
        <v>-65.019198189999997</v>
      </c>
      <c r="D736" s="15">
        <v>-16.788089459999998</v>
      </c>
      <c r="E736" s="16">
        <v>0</v>
      </c>
      <c r="F736" s="19">
        <v>28311.985438412099</v>
      </c>
      <c r="G736" s="19">
        <v>50.337697532275271</v>
      </c>
      <c r="H736" s="16" t="str">
        <f>IF(LCOE_SensitivityScenarios!BF735&gt;'OnSSET_original_NoMG-PV-Diesel'!M735,'OnSSET_original_NoMG-PV-Diesel'!L735,LCOE_SensitivityScenarios!BG735)</f>
        <v>SA_PV</v>
      </c>
      <c r="I736" s="39" t="str">
        <f>IF(LCOE_SensitivityScenarios!BK735&gt;'OnSSET_original_NoMG-PV-Diesel'!M735,'OnSSET_original_NoMG-PV-Diesel'!L735,LCOE_SensitivityScenarios!BL735)</f>
        <v>SA_PV</v>
      </c>
      <c r="J736" s="39" t="str">
        <f>IF(LCOE_SensitivityScenarios!BP735&gt;'OnSSET_original_NoMG-PV-Diesel'!M735,'OnSSET_original_NoMG-PV-Diesel'!L735,LCOE_SensitivityScenarios!BQ735)</f>
        <v>SA_PV</v>
      </c>
      <c r="K736" s="38" t="str">
        <f>IF(LCOE_SensitivityScenarios!BU735&gt;'OnSSET_original_NoMG-PV-Diesel'!V735,'OnSSET_original_NoMG-PV-Diesel'!U735,LCOE_SensitivityScenarios!BV735)</f>
        <v>MG_Hybrid</v>
      </c>
      <c r="L736" s="39" t="str">
        <f>IF(LCOE_SensitivityScenarios!BZ735&gt;'OnSSET_original_NoMG-PV-Diesel'!V735,'OnSSET_original_NoMG-PV-Diesel'!U735,LCOE_SensitivityScenarios!CA735)</f>
        <v>MG_Hybrid</v>
      </c>
      <c r="M736" s="40" t="str">
        <f>IF(LCOE_SensitivityScenarios!CE735&gt;'OnSSET_original_NoMG-PV-Diesel'!V735,'OnSSET_original_NoMG-PV-Diesel'!U735,LCOE_SensitivityScenarios!CF735)</f>
        <v>SA_PV</v>
      </c>
      <c r="N736" s="39" t="str">
        <f>IF(LCOE_SensitivityScenarios!CJ735&gt;'OnSSET_original_NoMG-PV-Diesel'!AE735,'OnSSET_original_NoMG-PV-Diesel'!AD735,LCOE_SensitivityScenarios!CK735)</f>
        <v>SA_Diesel</v>
      </c>
      <c r="O736" s="39" t="str">
        <f>IF(LCOE_SensitivityScenarios!CO735&gt;'OnSSET_original_NoMG-PV-Diesel'!AE735,'OnSSET_original_NoMG-PV-Diesel'!AD735,LCOE_SensitivityScenarios!CP735)</f>
        <v>SA_Diesel</v>
      </c>
      <c r="P736" s="40" t="str">
        <f>IF(LCOE_SensitivityScenarios!CT735&gt;'OnSSET_original_NoMG-PV-Diesel'!AE735,'OnSSET_original_NoMG-PV-Diesel'!AD735,LCOE_SensitivityScenarios!CU735)</f>
        <v>SA_Diesel</v>
      </c>
      <c r="Q736" s="38">
        <f>IF(LCOE_SensitivityScenarios!BF735&gt;'OnSSET_original_NoMG-PV-Diesel'!M735,'OnSSET_original_NoMG-PV-Diesel'!M735,LCOE_SensitivityScenarios!BF735)</f>
        <v>0.48614634779238702</v>
      </c>
      <c r="R736" s="28">
        <f>MIN('OnSSET_original_NoMG-PV-Diesel'!E735:I735,LCOE_SensitivityScenarios!BK735)</f>
        <v>0.48614634779238702</v>
      </c>
      <c r="S736" s="28">
        <f>MIN('OnSSET_original_NoMG-PV-Diesel'!E735:I735,LCOE_SensitivityScenarios!BP735)</f>
        <v>0.48614634779238702</v>
      </c>
      <c r="T736" s="27">
        <f>MIN('OnSSET_original_NoMG-PV-Diesel'!N735:R735,LCOE_SensitivityScenarios!BU735)</f>
        <v>0.48522317544742827</v>
      </c>
      <c r="U736" s="28">
        <f>MIN('OnSSET_original_NoMG-PV-Diesel'!N735:R735,LCOE_SensitivityScenarios!BZ735)</f>
        <v>0.45946164917142829</v>
      </c>
      <c r="V736" s="29">
        <f>MIN('OnSSET_original_NoMG-PV-Diesel'!N735:R735,LCOE_SensitivityScenarios!CE735)</f>
        <v>0.48614634779238702</v>
      </c>
      <c r="W736" s="28">
        <f>MIN('OnSSET_original_NoMG-PV-Diesel'!W735:AA735,LCOE_SensitivityScenarios!CJ735)</f>
        <v>0.242182586027855</v>
      </c>
      <c r="X736" s="28">
        <f>MIN('OnSSET_original_NoMG-PV-Diesel'!W735:AA735,LCOE_SensitivityScenarios!CO735)</f>
        <v>0.242182586027855</v>
      </c>
      <c r="Y736" s="29">
        <f>MIN('OnSSET_original_NoMG-PV-Diesel'!W735:AA735,LCOE_SensitivityScenarios!CT735)</f>
        <v>0.242182586027855</v>
      </c>
      <c r="Z736">
        <f>IF(H736='OnSSET_original_NoMG-PV-Diesel'!L735,'OnSSET_original_NoMG-PV-Diesel'!K735,"wait")</f>
        <v>19.0054858192171</v>
      </c>
      <c r="AA736">
        <f>IF(I736='OnSSET_original_NoMG-PV-Diesel'!L735,'OnSSET_original_NoMG-PV-Diesel'!K735,"wait")</f>
        <v>19.0054858192171</v>
      </c>
      <c r="AB736">
        <f>IF(J736='OnSSET_original_NoMG-PV-Diesel'!L735,'OnSSET_original_NoMG-PV-Diesel'!K735,"wait")</f>
        <v>19.0054858192171</v>
      </c>
      <c r="AC736">
        <f>VLOOKUP(B736,[4]s3!$A$2:$T$275,20,FALSE)</f>
        <v>9.9060000000000006</v>
      </c>
      <c r="AD736" t="str">
        <f>IF(L736='OnSSET_original_NoMG-PV-Diesel'!U735,'OnSSET_original_NoMG-PV-Diesel'!T735,"wait")</f>
        <v>wait</v>
      </c>
      <c r="AE736">
        <f>IF(M736='OnSSET_original_NoMG-PV-Diesel'!U735,'OnSSET_original_NoMG-PV-Diesel'!T735,"wait")</f>
        <v>18.027370543401499</v>
      </c>
      <c r="AF736">
        <f>IF(N736='OnSSET_original_NoMG-PV-Diesel'!AD735,'OnSSET_original_NoMG-PV-Diesel'!AC735,"wait")</f>
        <v>12.927847232151599</v>
      </c>
      <c r="AG736">
        <f>IF(O736='OnSSET_original_NoMG-PV-Diesel'!AD735,'OnSSET_original_NoMG-PV-Diesel'!AC735,"wait")</f>
        <v>12.927847232151599</v>
      </c>
      <c r="AH736">
        <f>IF(P736='OnSSET_original_NoMG-PV-Diesel'!AD735,'OnSSET_original_NoMG-PV-Diesel'!AC735,"wait")</f>
        <v>12.927847232151599</v>
      </c>
      <c r="AR736">
        <v>25.75</v>
      </c>
      <c r="AS736">
        <v>25.75</v>
      </c>
      <c r="AT736">
        <v>16.035999999999898</v>
      </c>
      <c r="AU736">
        <v>1.2E-2</v>
      </c>
      <c r="AV736">
        <v>44195.29262</v>
      </c>
      <c r="AW736">
        <v>0</v>
      </c>
      <c r="AX736">
        <v>6420.2792250000002</v>
      </c>
      <c r="AZ736">
        <f>SUMIF([1]base!$A$2:$A$169,B736,[1]base!$V$2:$V$169)</f>
        <v>0</v>
      </c>
      <c r="BA736">
        <f>SUMIF([2]s1!$A$2:$A$275,B736,[2]s1!$U$2:$U$275)</f>
        <v>0</v>
      </c>
      <c r="BB736">
        <f>SUMIF([3]s2!$A$2:$A$115,B736,[3]s2!$U$2:$U$115)</f>
        <v>0</v>
      </c>
      <c r="BC736">
        <f>SUMIF([4]s3!$A$2:$A$245,B736,[4]s3!$U$2:$U$245)</f>
        <v>17297.939999999999</v>
      </c>
      <c r="BD736">
        <f>SUMIF([5]s4!$A$2:$A$74,B736,[5]s4!$U$2:$U$74)</f>
        <v>0</v>
      </c>
      <c r="BF736">
        <f t="shared" si="60"/>
        <v>0</v>
      </c>
      <c r="BG736">
        <f t="shared" si="61"/>
        <v>0</v>
      </c>
      <c r="BH736">
        <f t="shared" si="62"/>
        <v>0</v>
      </c>
      <c r="BI736">
        <f t="shared" si="63"/>
        <v>67913.511845000001</v>
      </c>
      <c r="BJ736">
        <f t="shared" si="64"/>
        <v>0</v>
      </c>
      <c r="BL736" t="s">
        <v>114</v>
      </c>
      <c r="BM736" s="23">
        <v>91398.768660000002</v>
      </c>
      <c r="BN736" s="23">
        <v>18.02737054</v>
      </c>
      <c r="BP736" t="s">
        <v>186</v>
      </c>
      <c r="BQ736" s="23">
        <v>91398.768660000002</v>
      </c>
      <c r="BR736" s="23">
        <v>18.02737054</v>
      </c>
      <c r="BT736" t="s">
        <v>183</v>
      </c>
      <c r="BU736" s="23">
        <v>16030.67143</v>
      </c>
      <c r="BV736" s="23">
        <v>12.927847229999999</v>
      </c>
    </row>
    <row r="737" spans="1:74" x14ac:dyDescent="0.25">
      <c r="A737">
        <v>1</v>
      </c>
      <c r="B737" s="15">
        <v>11098</v>
      </c>
      <c r="C737" s="15">
        <v>-65.351164479999994</v>
      </c>
      <c r="D737" s="15">
        <v>-18.368909370000001</v>
      </c>
      <c r="E737" s="16">
        <v>1</v>
      </c>
      <c r="F737" s="19">
        <v>38350.6361512027</v>
      </c>
      <c r="G737" s="19">
        <v>64.994326200717126</v>
      </c>
      <c r="H737" s="16" t="str">
        <f>IF(LCOE_SensitivityScenarios!BF736&gt;'OnSSET_original_NoMG-PV-Diesel'!M736,'OnSSET_original_NoMG-PV-Diesel'!L736,LCOE_SensitivityScenarios!BG736)</f>
        <v>SA_PV</v>
      </c>
      <c r="I737" s="39" t="str">
        <f>IF(LCOE_SensitivityScenarios!BK736&gt;'OnSSET_original_NoMG-PV-Diesel'!M736,'OnSSET_original_NoMG-PV-Diesel'!L736,LCOE_SensitivityScenarios!BL736)</f>
        <v>SA_PV</v>
      </c>
      <c r="J737" s="39" t="str">
        <f>IF(LCOE_SensitivityScenarios!BP736&gt;'OnSSET_original_NoMG-PV-Diesel'!M736,'OnSSET_original_NoMG-PV-Diesel'!L736,LCOE_SensitivityScenarios!BQ736)</f>
        <v>SA_PV</v>
      </c>
      <c r="K737" s="38" t="str">
        <f>IF(LCOE_SensitivityScenarios!BU736&gt;'OnSSET_original_NoMG-PV-Diesel'!V736,'OnSSET_original_NoMG-PV-Diesel'!U736,LCOE_SensitivityScenarios!BV736)</f>
        <v>SA_PV</v>
      </c>
      <c r="L737" s="39" t="str">
        <f>IF(LCOE_SensitivityScenarios!BZ736&gt;'OnSSET_original_NoMG-PV-Diesel'!V736,'OnSSET_original_NoMG-PV-Diesel'!U736,LCOE_SensitivityScenarios!CA736)</f>
        <v>MG_Hybrid</v>
      </c>
      <c r="M737" s="40" t="str">
        <f>IF(LCOE_SensitivityScenarios!CE736&gt;'OnSSET_original_NoMG-PV-Diesel'!V736,'OnSSET_original_NoMG-PV-Diesel'!U736,LCOE_SensitivityScenarios!CF736)</f>
        <v>SA_PV</v>
      </c>
      <c r="N737" s="39" t="str">
        <f>IF(LCOE_SensitivityScenarios!CJ736&gt;'OnSSET_original_NoMG-PV-Diesel'!AE736,'OnSSET_original_NoMG-PV-Diesel'!AD736,LCOE_SensitivityScenarios!CK736)</f>
        <v>SA_Diesel</v>
      </c>
      <c r="O737" s="39" t="str">
        <f>IF(LCOE_SensitivityScenarios!CO736&gt;'OnSSET_original_NoMG-PV-Diesel'!AE736,'OnSSET_original_NoMG-PV-Diesel'!AD736,LCOE_SensitivityScenarios!CP736)</f>
        <v>SA_Diesel</v>
      </c>
      <c r="P737" s="40" t="str">
        <f>IF(LCOE_SensitivityScenarios!CT736&gt;'OnSSET_original_NoMG-PV-Diesel'!AE736,'OnSSET_original_NoMG-PV-Diesel'!AD736,LCOE_SensitivityScenarios!CU736)</f>
        <v>SA_Diesel</v>
      </c>
      <c r="Q737" s="38">
        <f>IF(LCOE_SensitivityScenarios!BF736&gt;'OnSSET_original_NoMG-PV-Diesel'!M736,'OnSSET_original_NoMG-PV-Diesel'!M736,LCOE_SensitivityScenarios!BF736)</f>
        <v>0.40072053703245902</v>
      </c>
      <c r="R737" s="28">
        <f>MIN('OnSSET_original_NoMG-PV-Diesel'!E736:I736,LCOE_SensitivityScenarios!BK736)</f>
        <v>0.40072053703245902</v>
      </c>
      <c r="S737" s="28">
        <f>MIN('OnSSET_original_NoMG-PV-Diesel'!E736:I736,LCOE_SensitivityScenarios!BP736)</f>
        <v>0.40072053703245902</v>
      </c>
      <c r="T737" s="27">
        <f>MIN('OnSSET_original_NoMG-PV-Diesel'!N736:R736,LCOE_SensitivityScenarios!BU736)</f>
        <v>0.40072053703245902</v>
      </c>
      <c r="U737" s="28">
        <f>MIN('OnSSET_original_NoMG-PV-Diesel'!N736:R736,LCOE_SensitivityScenarios!BZ736)</f>
        <v>0.37999595098844863</v>
      </c>
      <c r="V737" s="29">
        <f>MIN('OnSSET_original_NoMG-PV-Diesel'!N736:R736,LCOE_SensitivityScenarios!CE736)</f>
        <v>0.40072053703245902</v>
      </c>
      <c r="W737" s="28">
        <f>MIN('OnSSET_original_NoMG-PV-Diesel'!W736:AA736,LCOE_SensitivityScenarios!CJ736)</f>
        <v>0.21804876034436599</v>
      </c>
      <c r="X737" s="28">
        <f>MIN('OnSSET_original_NoMG-PV-Diesel'!W736:AA736,LCOE_SensitivityScenarios!CO736)</f>
        <v>0.21804876034436599</v>
      </c>
      <c r="Y737" s="29">
        <f>MIN('OnSSET_original_NoMG-PV-Diesel'!W736:AA736,LCOE_SensitivityScenarios!CT736)</f>
        <v>0.21804876034436599</v>
      </c>
      <c r="Z737">
        <f>IF(H737='OnSSET_original_NoMG-PV-Diesel'!L736,'OnSSET_original_NoMG-PV-Diesel'!K736,"wait")</f>
        <v>17.755533822376101</v>
      </c>
      <c r="AA737">
        <f>IF(I737='OnSSET_original_NoMG-PV-Diesel'!L736,'OnSSET_original_NoMG-PV-Diesel'!K736,"wait")</f>
        <v>17.755533822376101</v>
      </c>
      <c r="AB737">
        <f>IF(J737='OnSSET_original_NoMG-PV-Diesel'!L736,'OnSSET_original_NoMG-PV-Diesel'!K736,"wait")</f>
        <v>17.755533822376101</v>
      </c>
      <c r="AC737">
        <f>IF(K737='OnSSET_original_NoMG-PV-Diesel'!U736,'OnSSET_original_NoMG-PV-Diesel'!T736,"wait")</f>
        <v>20.128397707029201</v>
      </c>
      <c r="AD737" t="str">
        <f>IF(L737='OnSSET_original_NoMG-PV-Diesel'!U736,'OnSSET_original_NoMG-PV-Diesel'!T736,"wait")</f>
        <v>wait</v>
      </c>
      <c r="AE737">
        <f>IF(M737='OnSSET_original_NoMG-PV-Diesel'!U736,'OnSSET_original_NoMG-PV-Diesel'!T736,"wait")</f>
        <v>20.128397707029201</v>
      </c>
      <c r="AF737">
        <f>IF(N737='OnSSET_original_NoMG-PV-Diesel'!AD736,'OnSSET_original_NoMG-PV-Diesel'!AC736,"wait")</f>
        <v>17.5117060051154</v>
      </c>
      <c r="AG737">
        <f>IF(O737='OnSSET_original_NoMG-PV-Diesel'!AD736,'OnSSET_original_NoMG-PV-Diesel'!AC736,"wait")</f>
        <v>17.5117060051154</v>
      </c>
      <c r="AH737">
        <f>IF(P737='OnSSET_original_NoMG-PV-Diesel'!AD736,'OnSSET_original_NoMG-PV-Diesel'!AC736,"wait")</f>
        <v>17.5117060051154</v>
      </c>
      <c r="AR737" s="23">
        <v>14.289</v>
      </c>
      <c r="AS737" s="23">
        <v>14.465</v>
      </c>
      <c r="AT737" s="23">
        <v>8.0649999999999995</v>
      </c>
      <c r="AU737" s="23">
        <v>8.06299999999999</v>
      </c>
      <c r="AV737" s="23">
        <v>49609.142979999997</v>
      </c>
      <c r="AW737" s="23">
        <v>0</v>
      </c>
      <c r="AX737" s="23">
        <v>8254.6447200000002</v>
      </c>
      <c r="AZ737">
        <f>SUMIF([1]base!$A$2:$A$169,B737,[1]base!$V$2:$V$169)</f>
        <v>0</v>
      </c>
      <c r="BA737">
        <f>SUMIF([2]s1!$A$2:$A$275,B737,[2]s1!$U$2:$U$275)</f>
        <v>0</v>
      </c>
      <c r="BB737">
        <f>SUMIF([3]s2!$A$2:$A$115,B737,[3]s2!$U$2:$U$115)</f>
        <v>0</v>
      </c>
      <c r="BC737">
        <f>SUMIF([4]s3!$A$2:$A$245,B737,[4]s3!$U$2:$U$245)</f>
        <v>0</v>
      </c>
      <c r="BD737">
        <f>SUMIF([5]s4!$A$2:$A$74,B737,[5]s4!$U$2:$U$74)</f>
        <v>0</v>
      </c>
      <c r="BF737">
        <f t="shared" si="60"/>
        <v>0</v>
      </c>
      <c r="BG737">
        <f t="shared" si="61"/>
        <v>0</v>
      </c>
      <c r="BH737">
        <f t="shared" si="62"/>
        <v>0</v>
      </c>
      <c r="BI737">
        <f t="shared" si="63"/>
        <v>0</v>
      </c>
      <c r="BJ737">
        <f t="shared" si="64"/>
        <v>0</v>
      </c>
      <c r="BL737" t="s">
        <v>114</v>
      </c>
      <c r="BM737" s="23">
        <v>102050.9764</v>
      </c>
      <c r="BN737" s="23">
        <v>20.128397710000002</v>
      </c>
      <c r="BP737" t="s">
        <v>186</v>
      </c>
      <c r="BQ737" s="23">
        <v>102050.9764</v>
      </c>
      <c r="BR737" s="23">
        <v>20.128397710000002</v>
      </c>
      <c r="BT737" t="s">
        <v>183</v>
      </c>
      <c r="BU737" s="23">
        <v>21714.706249999999</v>
      </c>
      <c r="BV737" s="23">
        <v>17.511706010000001</v>
      </c>
    </row>
    <row r="738" spans="1:74" x14ac:dyDescent="0.25">
      <c r="A738">
        <v>1</v>
      </c>
      <c r="B738" s="15">
        <v>11108</v>
      </c>
      <c r="C738" s="15">
        <v>-66.584376129999995</v>
      </c>
      <c r="D738" s="15">
        <v>-17.086513149999998</v>
      </c>
      <c r="E738" s="16">
        <v>1</v>
      </c>
      <c r="F738" s="19">
        <v>47599.213073858897</v>
      </c>
      <c r="G738" s="19">
        <v>146.82213861189069</v>
      </c>
      <c r="H738" s="16" t="str">
        <f>IF(LCOE_SensitivityScenarios!BF737&gt;'OnSSET_original_NoMG-PV-Diesel'!M737,'OnSSET_original_NoMG-PV-Diesel'!L737,LCOE_SensitivityScenarios!BG737)</f>
        <v>SA_PV</v>
      </c>
      <c r="I738" s="39" t="str">
        <f>IF(LCOE_SensitivityScenarios!BK737&gt;'OnSSET_original_NoMG-PV-Diesel'!M737,'OnSSET_original_NoMG-PV-Diesel'!L737,LCOE_SensitivityScenarios!BL737)</f>
        <v>MG_Hybrid</v>
      </c>
      <c r="J738" s="39" t="str">
        <f>IF(LCOE_SensitivityScenarios!BP737&gt;'OnSSET_original_NoMG-PV-Diesel'!M737,'OnSSET_original_NoMG-PV-Diesel'!L737,LCOE_SensitivityScenarios!BQ737)</f>
        <v>SA_PV</v>
      </c>
      <c r="K738" s="38" t="str">
        <f>IF(LCOE_SensitivityScenarios!BU737&gt;'OnSSET_original_NoMG-PV-Diesel'!V737,'OnSSET_original_NoMG-PV-Diesel'!U737,LCOE_SensitivityScenarios!BV737)</f>
        <v>MG_Hybrid</v>
      </c>
      <c r="L738" s="39" t="str">
        <f>IF(LCOE_SensitivityScenarios!BZ737&gt;'OnSSET_original_NoMG-PV-Diesel'!V737,'OnSSET_original_NoMG-PV-Diesel'!U737,LCOE_SensitivityScenarios!CA737)</f>
        <v>MG_Hybrid</v>
      </c>
      <c r="M738" s="40" t="str">
        <f>IF(LCOE_SensitivityScenarios!CE737&gt;'OnSSET_original_NoMG-PV-Diesel'!V737,'OnSSET_original_NoMG-PV-Diesel'!U737,LCOE_SensitivityScenarios!CF737)</f>
        <v>MG_Hybrid</v>
      </c>
      <c r="N738" s="39" t="str">
        <f>IF(LCOE_SensitivityScenarios!CJ737&gt;'OnSSET_original_NoMG-PV-Diesel'!AE737,'OnSSET_original_NoMG-PV-Diesel'!AD737,LCOE_SensitivityScenarios!CK737)</f>
        <v>MG_Diesel</v>
      </c>
      <c r="O738" s="39" t="str">
        <f>IF(LCOE_SensitivityScenarios!CO737&gt;'OnSSET_original_NoMG-PV-Diesel'!AE737,'OnSSET_original_NoMG-PV-Diesel'!AD737,LCOE_SensitivityScenarios!CP737)</f>
        <v>MG_Hybrid</v>
      </c>
      <c r="P738" s="40" t="str">
        <f>IF(LCOE_SensitivityScenarios!CT737&gt;'OnSSET_original_NoMG-PV-Diesel'!AE737,'OnSSET_original_NoMG-PV-Diesel'!AD737,LCOE_SensitivityScenarios!CU737)</f>
        <v>MG_Diesel</v>
      </c>
      <c r="Q738" s="38">
        <f>IF(LCOE_SensitivityScenarios!BF737&gt;'OnSSET_original_NoMG-PV-Diesel'!M737,'OnSSET_original_NoMG-PV-Diesel'!M737,LCOE_SensitivityScenarios!BF737)</f>
        <v>0.508745078472017</v>
      </c>
      <c r="R738" s="28">
        <f>MIN('OnSSET_original_NoMG-PV-Diesel'!E737:I737,LCOE_SensitivityScenarios!BK737)</f>
        <v>0.48528477972933909</v>
      </c>
      <c r="S738" s="28">
        <f>MIN('OnSSET_original_NoMG-PV-Diesel'!E737:I737,LCOE_SensitivityScenarios!BP737)</f>
        <v>0.508745078472017</v>
      </c>
      <c r="T738" s="27">
        <f>MIN('OnSSET_original_NoMG-PV-Diesel'!N737:R737,LCOE_SensitivityScenarios!BU737)</f>
        <v>0.46008514654254706</v>
      </c>
      <c r="U738" s="28">
        <f>MIN('OnSSET_original_NoMG-PV-Diesel'!N737:R737,LCOE_SensitivityScenarios!BZ737)</f>
        <v>0.4231436385505471</v>
      </c>
      <c r="V738" s="29">
        <f>MIN('OnSSET_original_NoMG-PV-Diesel'!N737:R737,LCOE_SensitivityScenarios!CE737)</f>
        <v>0.49265649250054711</v>
      </c>
      <c r="W738" s="28">
        <f>MIN('OnSSET_original_NoMG-PV-Diesel'!W737:AA737,LCOE_SensitivityScenarios!CJ737)</f>
        <v>0.36127713494674346</v>
      </c>
      <c r="X738" s="28">
        <f>MIN('OnSSET_original_NoMG-PV-Diesel'!W737:AA737,LCOE_SensitivityScenarios!CO737)</f>
        <v>0.34259030739285379</v>
      </c>
      <c r="Y738" s="29">
        <f>MIN('OnSSET_original_NoMG-PV-Diesel'!W737:AA737,LCOE_SensitivityScenarios!CT737)</f>
        <v>0.37069430654674346</v>
      </c>
      <c r="Z738">
        <f>IF(H738='OnSSET_original_NoMG-PV-Diesel'!L737,'OnSSET_original_NoMG-PV-Diesel'!K737,"wait")</f>
        <v>6.8437479859047601</v>
      </c>
      <c r="AA738">
        <f>VLOOKUP(B738,[2]s1!$A$2:$T$275,20,FALSE)</f>
        <v>13.647</v>
      </c>
      <c r="AB738">
        <f>IF(J738='OnSSET_original_NoMG-PV-Diesel'!L737,'OnSSET_original_NoMG-PV-Diesel'!K737,"wait")</f>
        <v>6.8437479859047601</v>
      </c>
      <c r="AC738">
        <f>VLOOKUP(B738,[4]s3!$A$2:$T$275,20,FALSE)</f>
        <v>17.966999999999999</v>
      </c>
      <c r="AD738" t="str">
        <f>IF(L738='OnSSET_original_NoMG-PV-Diesel'!U737,'OnSSET_original_NoMG-PV-Diesel'!T737,"wait")</f>
        <v>wait</v>
      </c>
      <c r="AE738" t="str">
        <f>IF(M738='OnSSET_original_NoMG-PV-Diesel'!U737,'OnSSET_original_NoMG-PV-Diesel'!T737,"wait")</f>
        <v>wait</v>
      </c>
      <c r="AF738">
        <f>VLOOKUP(B738,[5]s4!$A$2:$T$275,20,FALSE)</f>
        <v>11.412000000000001</v>
      </c>
      <c r="AG738" t="str">
        <f>IF(O738='OnSSET_original_NoMG-PV-Diesel'!AD737,'OnSSET_original_NoMG-PV-Diesel'!AC737,"wait")</f>
        <v>wait</v>
      </c>
      <c r="AH738" t="str">
        <f>IF(P738='OnSSET_original_NoMG-PV-Diesel'!AD737,'OnSSET_original_NoMG-PV-Diesel'!AC737,"wait")</f>
        <v>wait</v>
      </c>
      <c r="AR738">
        <v>49.38</v>
      </c>
      <c r="AS738">
        <v>15.026999999999999</v>
      </c>
      <c r="AT738">
        <v>7.5190000000000001</v>
      </c>
      <c r="AU738">
        <v>5.0720000000000001</v>
      </c>
      <c r="AV738">
        <v>74898.018230000001</v>
      </c>
      <c r="AW738">
        <v>0</v>
      </c>
      <c r="AX738">
        <v>19872.292839999998</v>
      </c>
      <c r="AZ738">
        <f>SUMIF([1]base!$A$2:$A$169,B738,[1]base!$V$2:$V$169)</f>
        <v>0</v>
      </c>
      <c r="BA738">
        <f>SUMIF([2]s1!$A$2:$A$275,B738,[2]s1!$U$2:$U$275)</f>
        <v>33491.9</v>
      </c>
      <c r="BB738">
        <f>SUMIF([3]s2!$A$2:$A$115,B738,[3]s2!$U$2:$U$115)</f>
        <v>0</v>
      </c>
      <c r="BC738">
        <f>SUMIF([4]s3!$A$2:$A$245,B738,[4]s3!$U$2:$U$245)</f>
        <v>26746.400000000001</v>
      </c>
      <c r="BD738">
        <f>SUMIF([5]s4!$A$2:$A$74,B738,[5]s4!$U$2:$U$74)</f>
        <v>16889.759999999998</v>
      </c>
      <c r="BF738">
        <f t="shared" si="60"/>
        <v>0</v>
      </c>
      <c r="BG738">
        <f t="shared" si="61"/>
        <v>128262.21106999999</v>
      </c>
      <c r="BH738">
        <f t="shared" si="62"/>
        <v>0</v>
      </c>
      <c r="BI738">
        <f t="shared" si="63"/>
        <v>121516.71106999999</v>
      </c>
      <c r="BJ738">
        <f t="shared" si="64"/>
        <v>111660.07106999999</v>
      </c>
      <c r="BL738" t="s">
        <v>114</v>
      </c>
      <c r="BM738" s="23">
        <v>160806.27249999999</v>
      </c>
      <c r="BN738" s="23">
        <v>27.821154409999998</v>
      </c>
      <c r="BP738" t="s">
        <v>186</v>
      </c>
      <c r="BQ738" s="23">
        <v>160806.27249999999</v>
      </c>
      <c r="BR738" s="23">
        <v>27.821154409999998</v>
      </c>
      <c r="BT738" t="s">
        <v>183</v>
      </c>
      <c r="BU738" s="23">
        <v>26951.389429999999</v>
      </c>
      <c r="BV738" s="23">
        <v>21.734800490000001</v>
      </c>
    </row>
    <row r="739" spans="1:74" x14ac:dyDescent="0.25">
      <c r="A739">
        <v>1</v>
      </c>
      <c r="B739" s="15">
        <v>11125</v>
      </c>
      <c r="C739" s="15">
        <v>-63.768434050000003</v>
      </c>
      <c r="D739" s="15">
        <v>-19.46910673</v>
      </c>
      <c r="E739" s="16">
        <v>1</v>
      </c>
      <c r="F739" s="19">
        <v>39467.437357465496</v>
      </c>
      <c r="G739" s="19">
        <v>69.094222082856419</v>
      </c>
      <c r="H739" s="16" t="str">
        <f>IF(LCOE_SensitivityScenarios!BF738&gt;'OnSSET_original_NoMG-PV-Diesel'!M738,'OnSSET_original_NoMG-PV-Diesel'!L738,LCOE_SensitivityScenarios!BG738)</f>
        <v>SA_PV</v>
      </c>
      <c r="I739" s="39" t="str">
        <f>IF(LCOE_SensitivityScenarios!BK738&gt;'OnSSET_original_NoMG-PV-Diesel'!M738,'OnSSET_original_NoMG-PV-Diesel'!L738,LCOE_SensitivityScenarios!BL738)</f>
        <v>MG_Hybrid</v>
      </c>
      <c r="J739" s="39" t="str">
        <f>IF(LCOE_SensitivityScenarios!BP738&gt;'OnSSET_original_NoMG-PV-Diesel'!M738,'OnSSET_original_NoMG-PV-Diesel'!L738,LCOE_SensitivityScenarios!BQ738)</f>
        <v>SA_PV</v>
      </c>
      <c r="K739" s="38" t="str">
        <f>IF(LCOE_SensitivityScenarios!BU738&gt;'OnSSET_original_NoMG-PV-Diesel'!V738,'OnSSET_original_NoMG-PV-Diesel'!U738,LCOE_SensitivityScenarios!BV738)</f>
        <v>MG_Hybrid</v>
      </c>
      <c r="L739" s="39" t="str">
        <f>IF(LCOE_SensitivityScenarios!BZ738&gt;'OnSSET_original_NoMG-PV-Diesel'!V738,'OnSSET_original_NoMG-PV-Diesel'!U738,LCOE_SensitivityScenarios!CA738)</f>
        <v>MG_Hybrid</v>
      </c>
      <c r="M739" s="40" t="str">
        <f>IF(LCOE_SensitivityScenarios!CE738&gt;'OnSSET_original_NoMG-PV-Diesel'!V738,'OnSSET_original_NoMG-PV-Diesel'!U738,LCOE_SensitivityScenarios!CF738)</f>
        <v>SA_PV</v>
      </c>
      <c r="N739" s="39" t="str">
        <f>IF(LCOE_SensitivityScenarios!CJ738&gt;'OnSSET_original_NoMG-PV-Diesel'!AE738,'OnSSET_original_NoMG-PV-Diesel'!AD738,LCOE_SensitivityScenarios!CK738)</f>
        <v>SA_Diesel</v>
      </c>
      <c r="O739" s="39" t="str">
        <f>IF(LCOE_SensitivityScenarios!CO738&gt;'OnSSET_original_NoMG-PV-Diesel'!AE738,'OnSSET_original_NoMG-PV-Diesel'!AD738,LCOE_SensitivityScenarios!CP738)</f>
        <v>SA_Diesel</v>
      </c>
      <c r="P739" s="40" t="str">
        <f>IF(LCOE_SensitivityScenarios!CT738&gt;'OnSSET_original_NoMG-PV-Diesel'!AE738,'OnSSET_original_NoMG-PV-Diesel'!AD738,LCOE_SensitivityScenarios!CU738)</f>
        <v>SA_Diesel</v>
      </c>
      <c r="Q739" s="38">
        <f>IF(LCOE_SensitivityScenarios!BF738&gt;'OnSSET_original_NoMG-PV-Diesel'!M738,'OnSSET_original_NoMG-PV-Diesel'!M738,LCOE_SensitivityScenarios!BF738)</f>
        <v>0.45880225900363197</v>
      </c>
      <c r="R739" s="28">
        <f>MIN('OnSSET_original_NoMG-PV-Diesel'!E738:I738,LCOE_SensitivityScenarios!BK738)</f>
        <v>0.45140583647938382</v>
      </c>
      <c r="S739" s="28">
        <f>MIN('OnSSET_original_NoMG-PV-Diesel'!E738:I738,LCOE_SensitivityScenarios!BP738)</f>
        <v>0.45880225900363197</v>
      </c>
      <c r="T739" s="27">
        <f>MIN('OnSSET_original_NoMG-PV-Diesel'!N738:R738,LCOE_SensitivityScenarios!BU738)</f>
        <v>0.43075512607629585</v>
      </c>
      <c r="U739" s="28">
        <f>MIN('OnSSET_original_NoMG-PV-Diesel'!N738:R738,LCOE_SensitivityScenarios!BZ738)</f>
        <v>0.39381361808429582</v>
      </c>
      <c r="V739" s="29">
        <f>MIN('OnSSET_original_NoMG-PV-Diesel'!N738:R738,LCOE_SensitivityScenarios!CE738)</f>
        <v>0.45880225900363197</v>
      </c>
      <c r="W739" s="28">
        <f>MIN('OnSSET_original_NoMG-PV-Diesel'!W738:AA738,LCOE_SensitivityScenarios!CJ738)</f>
        <v>0.284416780973961</v>
      </c>
      <c r="X739" s="28">
        <f>MIN('OnSSET_original_NoMG-PV-Diesel'!W738:AA738,LCOE_SensitivityScenarios!CO738)</f>
        <v>0.284416780973961</v>
      </c>
      <c r="Y739" s="29">
        <f>MIN('OnSSET_original_NoMG-PV-Diesel'!W738:AA738,LCOE_SensitivityScenarios!CT738)</f>
        <v>0.284416780973961</v>
      </c>
      <c r="Z739">
        <f>IF(H739='OnSSET_original_NoMG-PV-Diesel'!L738,'OnSSET_original_NoMG-PV-Diesel'!K738,"wait")</f>
        <v>14.086592537305499</v>
      </c>
      <c r="AA739">
        <f>VLOOKUP(B739,[2]s1!$A$2:$T$275,20,FALSE)</f>
        <v>13.647</v>
      </c>
      <c r="AB739">
        <f>IF(J739='OnSSET_original_NoMG-PV-Diesel'!L738,'OnSSET_original_NoMG-PV-Diesel'!K738,"wait")</f>
        <v>14.086592537305499</v>
      </c>
      <c r="AC739">
        <f>VLOOKUP(B739,[4]s3!$A$2:$T$275,20,FALSE)</f>
        <v>12.367000000000001</v>
      </c>
      <c r="AD739" t="str">
        <f>IF(L739='OnSSET_original_NoMG-PV-Diesel'!U738,'OnSSET_original_NoMG-PV-Diesel'!T738,"wait")</f>
        <v>wait</v>
      </c>
      <c r="AE739">
        <f>IF(M739='OnSSET_original_NoMG-PV-Diesel'!U738,'OnSSET_original_NoMG-PV-Diesel'!T738,"wait")</f>
        <v>23.716986573802899</v>
      </c>
      <c r="AF739">
        <f>IF(N739='OnSSET_original_NoMG-PV-Diesel'!AD738,'OnSSET_original_NoMG-PV-Diesel'!AC738,"wait")</f>
        <v>18.021660893819799</v>
      </c>
      <c r="AG739">
        <f>IF(O739='OnSSET_original_NoMG-PV-Diesel'!AD738,'OnSSET_original_NoMG-PV-Diesel'!AC738,"wait")</f>
        <v>18.021660893819799</v>
      </c>
      <c r="AH739">
        <f>IF(P739='OnSSET_original_NoMG-PV-Diesel'!AD738,'OnSSET_original_NoMG-PV-Diesel'!AC738,"wait")</f>
        <v>18.021660893819799</v>
      </c>
      <c r="AR739" s="23">
        <v>163.24199999999999</v>
      </c>
      <c r="AS739" s="23">
        <v>62.261000000000003</v>
      </c>
      <c r="AT739" s="23">
        <v>10.612</v>
      </c>
      <c r="AU739" s="23">
        <v>7.5869999999999997</v>
      </c>
      <c r="AV739" s="23">
        <v>53674.112580000001</v>
      </c>
      <c r="AW739" s="23">
        <v>0</v>
      </c>
      <c r="AX739" s="23">
        <v>9783.2826299999997</v>
      </c>
      <c r="AZ739">
        <f>SUMIF([1]base!$A$2:$A$169,B739,[1]base!$V$2:$V$169)</f>
        <v>0</v>
      </c>
      <c r="BA739">
        <f>SUMIF([2]s1!$A$2:$A$275,B739,[2]s1!$U$2:$U$275)</f>
        <v>33491.9</v>
      </c>
      <c r="BB739">
        <f>SUMIF([3]s2!$A$2:$A$115,B739,[3]s2!$U$2:$U$115)</f>
        <v>0</v>
      </c>
      <c r="BC739">
        <f>SUMIF([4]s3!$A$2:$A$245,B739,[4]s3!$U$2:$U$245)</f>
        <v>18899.52</v>
      </c>
      <c r="BD739">
        <f>SUMIF([5]s4!$A$2:$A$74,B739,[5]s4!$U$2:$U$74)</f>
        <v>0</v>
      </c>
      <c r="BF739">
        <f t="shared" si="60"/>
        <v>0</v>
      </c>
      <c r="BG739">
        <f t="shared" si="61"/>
        <v>96949.295210000011</v>
      </c>
      <c r="BH739">
        <f t="shared" si="62"/>
        <v>0</v>
      </c>
      <c r="BI739">
        <f t="shared" si="63"/>
        <v>82356.915210000006</v>
      </c>
      <c r="BJ739">
        <f t="shared" si="64"/>
        <v>0</v>
      </c>
      <c r="BL739" t="s">
        <v>114</v>
      </c>
      <c r="BM739" s="23">
        <v>120245.1219</v>
      </c>
      <c r="BN739" s="23">
        <v>23.71698657</v>
      </c>
      <c r="BP739" t="s">
        <v>186</v>
      </c>
      <c r="BQ739" s="23">
        <v>120245.1219</v>
      </c>
      <c r="BR739" s="23">
        <v>23.71698657</v>
      </c>
      <c r="BT739" t="s">
        <v>183</v>
      </c>
      <c r="BU739" s="23">
        <v>22347.05587</v>
      </c>
      <c r="BV739" s="23">
        <v>18.02166089</v>
      </c>
    </row>
    <row r="740" spans="1:74" x14ac:dyDescent="0.25">
      <c r="A740">
        <v>1</v>
      </c>
      <c r="B740" s="15">
        <v>11132</v>
      </c>
      <c r="C740" s="15">
        <v>-63.63323329</v>
      </c>
      <c r="D740" s="15">
        <v>-20.564462880000001</v>
      </c>
      <c r="E740" s="16">
        <v>1</v>
      </c>
      <c r="F740" s="19">
        <v>25647.835359671699</v>
      </c>
      <c r="G740" s="19">
        <v>51.362233798416476</v>
      </c>
      <c r="H740" s="16" t="str">
        <f>IF(LCOE_SensitivityScenarios!BF739&gt;'OnSSET_original_NoMG-PV-Diesel'!M739,'OnSSET_original_NoMG-PV-Diesel'!L739,LCOE_SensitivityScenarios!BG739)</f>
        <v>SA_PV</v>
      </c>
      <c r="I740" s="39" t="str">
        <f>IF(LCOE_SensitivityScenarios!BK739&gt;'OnSSET_original_NoMG-PV-Diesel'!M739,'OnSSET_original_NoMG-PV-Diesel'!L739,LCOE_SensitivityScenarios!BL739)</f>
        <v>SA_PV</v>
      </c>
      <c r="J740" s="39" t="str">
        <f>IF(LCOE_SensitivityScenarios!BP739&gt;'OnSSET_original_NoMG-PV-Diesel'!M739,'OnSSET_original_NoMG-PV-Diesel'!L739,LCOE_SensitivityScenarios!BQ739)</f>
        <v>SA_PV</v>
      </c>
      <c r="K740" s="38" t="str">
        <f>IF(LCOE_SensitivityScenarios!BU739&gt;'OnSSET_original_NoMG-PV-Diesel'!V739,'OnSSET_original_NoMG-PV-Diesel'!U739,LCOE_SensitivityScenarios!BV739)</f>
        <v>SA_Diesel</v>
      </c>
      <c r="L740" s="39" t="str">
        <f>IF(LCOE_SensitivityScenarios!BZ739&gt;'OnSSET_original_NoMG-PV-Diesel'!V739,'OnSSET_original_NoMG-PV-Diesel'!U739,LCOE_SensitivityScenarios!CA739)</f>
        <v>MG_Hybrid</v>
      </c>
      <c r="M740" s="40" t="str">
        <f>IF(LCOE_SensitivityScenarios!CE739&gt;'OnSSET_original_NoMG-PV-Diesel'!V739,'OnSSET_original_NoMG-PV-Diesel'!U739,LCOE_SensitivityScenarios!CF739)</f>
        <v>SA_Diesel</v>
      </c>
      <c r="N740" s="39" t="str">
        <f>IF(LCOE_SensitivityScenarios!CJ739&gt;'OnSSET_original_NoMG-PV-Diesel'!AE739,'OnSSET_original_NoMG-PV-Diesel'!AD739,LCOE_SensitivityScenarios!CK739)</f>
        <v>SA_Diesel</v>
      </c>
      <c r="O740" s="39" t="str">
        <f>IF(LCOE_SensitivityScenarios!CO739&gt;'OnSSET_original_NoMG-PV-Diesel'!AE739,'OnSSET_original_NoMG-PV-Diesel'!AD739,LCOE_SensitivityScenarios!CP739)</f>
        <v>SA_Diesel</v>
      </c>
      <c r="P740" s="40" t="str">
        <f>IF(LCOE_SensitivityScenarios!CT739&gt;'OnSSET_original_NoMG-PV-Diesel'!AE739,'OnSSET_original_NoMG-PV-Diesel'!AD739,LCOE_SensitivityScenarios!CU739)</f>
        <v>SA_Diesel</v>
      </c>
      <c r="Q740" s="38">
        <f>IF(LCOE_SensitivityScenarios!BF739&gt;'OnSSET_original_NoMG-PV-Diesel'!M739,'OnSSET_original_NoMG-PV-Diesel'!M739,LCOE_SensitivityScenarios!BF739)</f>
        <v>0.47339585764381498</v>
      </c>
      <c r="R740" s="28">
        <f>MIN('OnSSET_original_NoMG-PV-Diesel'!E739:I739,LCOE_SensitivityScenarios!BK739)</f>
        <v>0.47339585764381498</v>
      </c>
      <c r="S740" s="28">
        <f>MIN('OnSSET_original_NoMG-PV-Diesel'!E739:I739,LCOE_SensitivityScenarios!BP739)</f>
        <v>0.47339585764381498</v>
      </c>
      <c r="T740" s="27">
        <f>MIN('OnSSET_original_NoMG-PV-Diesel'!N739:R739,LCOE_SensitivityScenarios!BU739)</f>
        <v>0.46139816931954503</v>
      </c>
      <c r="U740" s="28">
        <f>MIN('OnSSET_original_NoMG-PV-Diesel'!N739:R739,LCOE_SensitivityScenarios!BZ739)</f>
        <v>0.4445303243626092</v>
      </c>
      <c r="V740" s="29">
        <f>MIN('OnSSET_original_NoMG-PV-Diesel'!N739:R739,LCOE_SensitivityScenarios!CE739)</f>
        <v>0.46139816931954503</v>
      </c>
      <c r="W740" s="28">
        <f>MIN('OnSSET_original_NoMG-PV-Diesel'!W739:AA739,LCOE_SensitivityScenarios!CJ739)</f>
        <v>0.23011567318611101</v>
      </c>
      <c r="X740" s="28">
        <f>MIN('OnSSET_original_NoMG-PV-Diesel'!W739:AA739,LCOE_SensitivityScenarios!CO739)</f>
        <v>0.23011567318611101</v>
      </c>
      <c r="Y740" s="29">
        <f>MIN('OnSSET_original_NoMG-PV-Diesel'!W739:AA739,LCOE_SensitivityScenarios!CT739)</f>
        <v>0.23011567318611101</v>
      </c>
      <c r="Z740">
        <f>IF(H740='OnSSET_original_NoMG-PV-Diesel'!L739,'OnSSET_original_NoMG-PV-Diesel'!K739,"wait")</f>
        <v>31.2495509627384</v>
      </c>
      <c r="AA740">
        <f>IF(I740='OnSSET_original_NoMG-PV-Diesel'!L739,'OnSSET_original_NoMG-PV-Diesel'!K739,"wait")</f>
        <v>31.2495509627384</v>
      </c>
      <c r="AB740">
        <f>IF(J740='OnSSET_original_NoMG-PV-Diesel'!L739,'OnSSET_original_NoMG-PV-Diesel'!K739,"wait")</f>
        <v>31.2495509627384</v>
      </c>
      <c r="AC740">
        <f>IF(K740='OnSSET_original_NoMG-PV-Diesel'!U739,'OnSSET_original_NoMG-PV-Diesel'!T739,"wait")</f>
        <v>11.711340346882</v>
      </c>
      <c r="AD740" t="str">
        <f>IF(L740='OnSSET_original_NoMG-PV-Diesel'!U739,'OnSSET_original_NoMG-PV-Diesel'!T739,"wait")</f>
        <v>wait</v>
      </c>
      <c r="AE740">
        <f>IF(M740='OnSSET_original_NoMG-PV-Diesel'!U739,'OnSSET_original_NoMG-PV-Diesel'!T739,"wait")</f>
        <v>11.711340346882</v>
      </c>
      <c r="AF740">
        <f>IF(N740='OnSSET_original_NoMG-PV-Diesel'!AD739,'OnSSET_original_NoMG-PV-Diesel'!AC739,"wait")</f>
        <v>11.711340346882</v>
      </c>
      <c r="AG740">
        <f>IF(O740='OnSSET_original_NoMG-PV-Diesel'!AD739,'OnSSET_original_NoMG-PV-Diesel'!AC739,"wait")</f>
        <v>11.711340346882</v>
      </c>
      <c r="AH740">
        <f>IF(P740='OnSSET_original_NoMG-PV-Diesel'!AD739,'OnSSET_original_NoMG-PV-Diesel'!AC739,"wait")</f>
        <v>11.711340346882</v>
      </c>
      <c r="AR740">
        <v>158.00299999999999</v>
      </c>
      <c r="AS740">
        <v>85.47</v>
      </c>
      <c r="AT740">
        <v>14.925999999999901</v>
      </c>
      <c r="AU740">
        <v>0.04</v>
      </c>
      <c r="AV740">
        <v>44195.29262</v>
      </c>
      <c r="AW740">
        <v>0</v>
      </c>
      <c r="AX740">
        <v>6420.2792250000002</v>
      </c>
      <c r="AZ740">
        <f>SUMIF([1]base!$A$2:$A$169,B740,[1]base!$V$2:$V$169)</f>
        <v>0</v>
      </c>
      <c r="BA740">
        <f>SUMIF([2]s1!$A$2:$A$275,B740,[2]s1!$U$2:$U$275)</f>
        <v>0</v>
      </c>
      <c r="BB740">
        <f>SUMIF([3]s2!$A$2:$A$115,B740,[3]s2!$U$2:$U$115)</f>
        <v>0</v>
      </c>
      <c r="BC740">
        <f>SUMIF([4]s3!$A$2:$A$245,B740,[4]s3!$U$2:$U$245)</f>
        <v>0</v>
      </c>
      <c r="BD740">
        <f>SUMIF([5]s4!$A$2:$A$74,B740,[5]s4!$U$2:$U$74)</f>
        <v>0</v>
      </c>
      <c r="BF740">
        <f t="shared" si="60"/>
        <v>0</v>
      </c>
      <c r="BG740">
        <f t="shared" si="61"/>
        <v>0</v>
      </c>
      <c r="BH740">
        <f t="shared" si="62"/>
        <v>0</v>
      </c>
      <c r="BI740">
        <f t="shared" si="63"/>
        <v>0</v>
      </c>
      <c r="BJ740">
        <f t="shared" si="64"/>
        <v>0</v>
      </c>
      <c r="BL740" t="s">
        <v>114</v>
      </c>
      <c r="BM740" s="23">
        <v>80626.565770000001</v>
      </c>
      <c r="BN740" s="23">
        <v>15.902675690000001</v>
      </c>
      <c r="BP740" t="s">
        <v>183</v>
      </c>
      <c r="BQ740" s="23">
        <v>14522.189640000001</v>
      </c>
      <c r="BR740" s="23">
        <v>11.71134035</v>
      </c>
      <c r="BT740" t="s">
        <v>183</v>
      </c>
      <c r="BU740" s="23">
        <v>14522.189640000001</v>
      </c>
      <c r="BV740" s="23">
        <v>11.71134035</v>
      </c>
    </row>
    <row r="741" spans="1:74" x14ac:dyDescent="0.25">
      <c r="A741">
        <v>1</v>
      </c>
      <c r="B741" s="15">
        <v>11133</v>
      </c>
      <c r="C741" s="15">
        <v>-65.569137310000002</v>
      </c>
      <c r="D741" s="15">
        <v>-18.476199569999999</v>
      </c>
      <c r="E741" s="16">
        <v>1</v>
      </c>
      <c r="F741" s="19">
        <v>20465.050032310501</v>
      </c>
      <c r="G741" s="19">
        <v>74.211680389687189</v>
      </c>
      <c r="H741" s="16" t="str">
        <f>IF(LCOE_SensitivityScenarios!BF740&gt;'OnSSET_original_NoMG-PV-Diesel'!M740,'OnSSET_original_NoMG-PV-Diesel'!L740,LCOE_SensitivityScenarios!BG740)</f>
        <v>SA_PV</v>
      </c>
      <c r="I741" s="39" t="str">
        <f>IF(LCOE_SensitivityScenarios!BK740&gt;'OnSSET_original_NoMG-PV-Diesel'!M740,'OnSSET_original_NoMG-PV-Diesel'!L740,LCOE_SensitivityScenarios!BL740)</f>
        <v>SA_PV</v>
      </c>
      <c r="J741" s="39" t="str">
        <f>IF(LCOE_SensitivityScenarios!BP740&gt;'OnSSET_original_NoMG-PV-Diesel'!M740,'OnSSET_original_NoMG-PV-Diesel'!L740,LCOE_SensitivityScenarios!BQ740)</f>
        <v>SA_PV</v>
      </c>
      <c r="K741" s="38" t="str">
        <f>IF(LCOE_SensitivityScenarios!BU740&gt;'OnSSET_original_NoMG-PV-Diesel'!V740,'OnSSET_original_NoMG-PV-Diesel'!U740,LCOE_SensitivityScenarios!BV740)</f>
        <v>SA_PV</v>
      </c>
      <c r="L741" s="39" t="str">
        <f>IF(LCOE_SensitivityScenarios!BZ740&gt;'OnSSET_original_NoMG-PV-Diesel'!V740,'OnSSET_original_NoMG-PV-Diesel'!U740,LCOE_SensitivityScenarios!CA740)</f>
        <v>SA_PV</v>
      </c>
      <c r="M741" s="40" t="str">
        <f>IF(LCOE_SensitivityScenarios!CE740&gt;'OnSSET_original_NoMG-PV-Diesel'!V740,'OnSSET_original_NoMG-PV-Diesel'!U740,LCOE_SensitivityScenarios!CF740)</f>
        <v>SA_PV</v>
      </c>
      <c r="N741" s="39" t="str">
        <f>IF(LCOE_SensitivityScenarios!CJ740&gt;'OnSSET_original_NoMG-PV-Diesel'!AE740,'OnSSET_original_NoMG-PV-Diesel'!AD740,LCOE_SensitivityScenarios!CK740)</f>
        <v>SA_Diesel</v>
      </c>
      <c r="O741" s="39" t="str">
        <f>IF(LCOE_SensitivityScenarios!CO740&gt;'OnSSET_original_NoMG-PV-Diesel'!AE740,'OnSSET_original_NoMG-PV-Diesel'!AD740,LCOE_SensitivityScenarios!CP740)</f>
        <v>SA_Diesel</v>
      </c>
      <c r="P741" s="40" t="str">
        <f>IF(LCOE_SensitivityScenarios!CT740&gt;'OnSSET_original_NoMG-PV-Diesel'!AE740,'OnSSET_original_NoMG-PV-Diesel'!AD740,LCOE_SensitivityScenarios!CU740)</f>
        <v>SA_Diesel</v>
      </c>
      <c r="Q741" s="38">
        <f>IF(LCOE_SensitivityScenarios!BF740&gt;'OnSSET_original_NoMG-PV-Diesel'!M740,'OnSSET_original_NoMG-PV-Diesel'!M740,LCOE_SensitivityScenarios!BF740)</f>
        <v>0.42510962381332101</v>
      </c>
      <c r="R741" s="28">
        <f>MIN('OnSSET_original_NoMG-PV-Diesel'!E740:I740,LCOE_SensitivityScenarios!BK740)</f>
        <v>0.42510962381332101</v>
      </c>
      <c r="S741" s="28">
        <f>MIN('OnSSET_original_NoMG-PV-Diesel'!E740:I740,LCOE_SensitivityScenarios!BP740)</f>
        <v>0.42510962381332101</v>
      </c>
      <c r="T741" s="27">
        <f>MIN('OnSSET_original_NoMG-PV-Diesel'!N740:R740,LCOE_SensitivityScenarios!BU740)</f>
        <v>0.42510962381332101</v>
      </c>
      <c r="U741" s="28">
        <f>MIN('OnSSET_original_NoMG-PV-Diesel'!N740:R740,LCOE_SensitivityScenarios!BZ740)</f>
        <v>0.42510962381332101</v>
      </c>
      <c r="V741" s="29">
        <f>MIN('OnSSET_original_NoMG-PV-Diesel'!N740:R740,LCOE_SensitivityScenarios!CE740)</f>
        <v>0.42510962381332101</v>
      </c>
      <c r="W741" s="28">
        <f>MIN('OnSSET_original_NoMG-PV-Diesel'!W740:AA740,LCOE_SensitivityScenarios!CJ740)</f>
        <v>0.236149129606983</v>
      </c>
      <c r="X741" s="28">
        <f>MIN('OnSSET_original_NoMG-PV-Diesel'!W740:AA740,LCOE_SensitivityScenarios!CO740)</f>
        <v>0.236149129606983</v>
      </c>
      <c r="Y741" s="29">
        <f>MIN('OnSSET_original_NoMG-PV-Diesel'!W740:AA740,LCOE_SensitivityScenarios!CT740)</f>
        <v>0.236149129606983</v>
      </c>
      <c r="Z741">
        <f>IF(H741='OnSSET_original_NoMG-PV-Diesel'!L740,'OnSSET_original_NoMG-PV-Diesel'!K740,"wait")</f>
        <v>13.9893786184074</v>
      </c>
      <c r="AA741">
        <f>IF(I741='OnSSET_original_NoMG-PV-Diesel'!L740,'OnSSET_original_NoMG-PV-Diesel'!K740,"wait")</f>
        <v>13.9893786184074</v>
      </c>
      <c r="AB741">
        <f>IF(J741='OnSSET_original_NoMG-PV-Diesel'!L740,'OnSSET_original_NoMG-PV-Diesel'!K740,"wait")</f>
        <v>13.9893786184074</v>
      </c>
      <c r="AC741">
        <f>IF(K741='OnSSET_original_NoMG-PV-Diesel'!U740,'OnSSET_original_NoMG-PV-Diesel'!T740,"wait")</f>
        <v>9.9951404309209106</v>
      </c>
      <c r="AD741">
        <f>IF(L741='OnSSET_original_NoMG-PV-Diesel'!U740,'OnSSET_original_NoMG-PV-Diesel'!T740,"wait")</f>
        <v>9.9951404309209106</v>
      </c>
      <c r="AE741">
        <f>IF(M741='OnSSET_original_NoMG-PV-Diesel'!U740,'OnSSET_original_NoMG-PV-Diesel'!T740,"wait")</f>
        <v>9.9951404309209106</v>
      </c>
      <c r="AF741">
        <f>IF(N741='OnSSET_original_NoMG-PV-Diesel'!AD740,'OnSSET_original_NoMG-PV-Diesel'!AC740,"wait")</f>
        <v>9.3447717042514</v>
      </c>
      <c r="AG741">
        <f>IF(O741='OnSSET_original_NoMG-PV-Diesel'!AD740,'OnSSET_original_NoMG-PV-Diesel'!AC740,"wait")</f>
        <v>9.3447717042514</v>
      </c>
      <c r="AH741">
        <f>IF(P741='OnSSET_original_NoMG-PV-Diesel'!AD740,'OnSSET_original_NoMG-PV-Diesel'!AC740,"wait")</f>
        <v>9.3447717042514</v>
      </c>
      <c r="AR741">
        <v>40.466999999999999</v>
      </c>
      <c r="AS741">
        <v>40.42</v>
      </c>
      <c r="AT741">
        <v>17.364999999999998</v>
      </c>
      <c r="AU741">
        <v>3.2949999999999999</v>
      </c>
      <c r="AV741">
        <v>55587.171390000003</v>
      </c>
      <c r="AW741">
        <v>0</v>
      </c>
      <c r="AX741">
        <v>10547.60158</v>
      </c>
      <c r="AZ741">
        <f>SUMIF([1]base!$A$2:$A$169,B741,[1]base!$V$2:$V$169)</f>
        <v>0</v>
      </c>
      <c r="BA741">
        <f>SUMIF([2]s1!$A$2:$A$275,B741,[2]s1!$U$2:$U$275)</f>
        <v>0</v>
      </c>
      <c r="BB741">
        <f>SUMIF([3]s2!$A$2:$A$115,B741,[3]s2!$U$2:$U$115)</f>
        <v>0</v>
      </c>
      <c r="BC741">
        <f>SUMIF([4]s3!$A$2:$A$245,B741,[4]s3!$U$2:$U$245)</f>
        <v>0</v>
      </c>
      <c r="BD741">
        <f>SUMIF([5]s4!$A$2:$A$74,B741,[5]s4!$U$2:$U$74)</f>
        <v>0</v>
      </c>
      <c r="BF741">
        <f t="shared" si="60"/>
        <v>0</v>
      </c>
      <c r="BG741">
        <f t="shared" si="61"/>
        <v>0</v>
      </c>
      <c r="BH741">
        <f t="shared" si="62"/>
        <v>0</v>
      </c>
      <c r="BI741">
        <f t="shared" si="63"/>
        <v>0</v>
      </c>
      <c r="BJ741">
        <f t="shared" si="64"/>
        <v>0</v>
      </c>
      <c r="BL741" t="s">
        <v>114</v>
      </c>
      <c r="BM741" s="23">
        <v>57771.911690000001</v>
      </c>
      <c r="BN741" s="23">
        <v>9.9951404309999994</v>
      </c>
      <c r="BP741" t="s">
        <v>186</v>
      </c>
      <c r="BQ741" s="23">
        <v>57771.911690000001</v>
      </c>
      <c r="BR741" s="23">
        <v>9.9951404309999994</v>
      </c>
      <c r="BT741" t="s">
        <v>183</v>
      </c>
      <c r="BU741" s="23">
        <v>11587.61873</v>
      </c>
      <c r="BV741" s="23">
        <v>9.3447717039999993</v>
      </c>
    </row>
    <row r="742" spans="1:74" x14ac:dyDescent="0.25">
      <c r="A742">
        <v>1</v>
      </c>
      <c r="B742" s="15">
        <v>11136</v>
      </c>
      <c r="C742" s="15">
        <v>-64.747051850000005</v>
      </c>
      <c r="D742" s="15">
        <v>-19.948274040000001</v>
      </c>
      <c r="E742" s="16">
        <v>1</v>
      </c>
      <c r="F742" s="19">
        <v>27102.9017712692</v>
      </c>
      <c r="G742" s="19">
        <v>62.179793756982086</v>
      </c>
      <c r="H742" s="16" t="str">
        <f>IF(LCOE_SensitivityScenarios!BF741&gt;'OnSSET_original_NoMG-PV-Diesel'!M741,'OnSSET_original_NoMG-PV-Diesel'!L741,LCOE_SensitivityScenarios!BG741)</f>
        <v>SA_PV</v>
      </c>
      <c r="I742" s="39" t="str">
        <f>IF(LCOE_SensitivityScenarios!BK741&gt;'OnSSET_original_NoMG-PV-Diesel'!M741,'OnSSET_original_NoMG-PV-Diesel'!L741,LCOE_SensitivityScenarios!BL741)</f>
        <v>SA_PV</v>
      </c>
      <c r="J742" s="39" t="str">
        <f>IF(LCOE_SensitivityScenarios!BP741&gt;'OnSSET_original_NoMG-PV-Diesel'!M741,'OnSSET_original_NoMG-PV-Diesel'!L741,LCOE_SensitivityScenarios!BQ741)</f>
        <v>SA_PV</v>
      </c>
      <c r="K742" s="38" t="str">
        <f>IF(LCOE_SensitivityScenarios!BU741&gt;'OnSSET_original_NoMG-PV-Diesel'!V741,'OnSSET_original_NoMG-PV-Diesel'!U741,LCOE_SensitivityScenarios!BV741)</f>
        <v>SA_PV</v>
      </c>
      <c r="L742" s="39" t="str">
        <f>IF(LCOE_SensitivityScenarios!BZ741&gt;'OnSSET_original_NoMG-PV-Diesel'!V741,'OnSSET_original_NoMG-PV-Diesel'!U741,LCOE_SensitivityScenarios!CA741)</f>
        <v>SA_PV</v>
      </c>
      <c r="M742" s="40" t="str">
        <f>IF(LCOE_SensitivityScenarios!CE741&gt;'OnSSET_original_NoMG-PV-Diesel'!V741,'OnSSET_original_NoMG-PV-Diesel'!U741,LCOE_SensitivityScenarios!CF741)</f>
        <v>SA_PV</v>
      </c>
      <c r="N742" s="39" t="str">
        <f>IF(LCOE_SensitivityScenarios!CJ741&gt;'OnSSET_original_NoMG-PV-Diesel'!AE741,'OnSSET_original_NoMG-PV-Diesel'!AD741,LCOE_SensitivityScenarios!CK741)</f>
        <v>SA_Diesel</v>
      </c>
      <c r="O742" s="39" t="str">
        <f>IF(LCOE_SensitivityScenarios!CO741&gt;'OnSSET_original_NoMG-PV-Diesel'!AE741,'OnSSET_original_NoMG-PV-Diesel'!AD741,LCOE_SensitivityScenarios!CP741)</f>
        <v>SA_Diesel</v>
      </c>
      <c r="P742" s="40" t="str">
        <f>IF(LCOE_SensitivityScenarios!CT741&gt;'OnSSET_original_NoMG-PV-Diesel'!AE741,'OnSSET_original_NoMG-PV-Diesel'!AD741,LCOE_SensitivityScenarios!CU741)</f>
        <v>SA_Diesel</v>
      </c>
      <c r="Q742" s="38">
        <f>IF(LCOE_SensitivityScenarios!BF741&gt;'OnSSET_original_NoMG-PV-Diesel'!M741,'OnSSET_original_NoMG-PV-Diesel'!M741,LCOE_SensitivityScenarios!BF741)</f>
        <v>0.45024413136652902</v>
      </c>
      <c r="R742" s="28">
        <f>MIN('OnSSET_original_NoMG-PV-Diesel'!E741:I741,LCOE_SensitivityScenarios!BK741)</f>
        <v>0.45024413136652902</v>
      </c>
      <c r="S742" s="28">
        <f>MIN('OnSSET_original_NoMG-PV-Diesel'!E741:I741,LCOE_SensitivityScenarios!BP741)</f>
        <v>0.45024413136652902</v>
      </c>
      <c r="T742" s="27">
        <f>MIN('OnSSET_original_NoMG-PV-Diesel'!N741:R741,LCOE_SensitivityScenarios!BU741)</f>
        <v>0.45024413136652902</v>
      </c>
      <c r="U742" s="28">
        <f>MIN('OnSSET_original_NoMG-PV-Diesel'!N741:R741,LCOE_SensitivityScenarios!BZ741)</f>
        <v>0.45024413136652902</v>
      </c>
      <c r="V742" s="29">
        <f>MIN('OnSSET_original_NoMG-PV-Diesel'!N741:R741,LCOE_SensitivityScenarios!CE741)</f>
        <v>0.45024413136652902</v>
      </c>
      <c r="W742" s="28">
        <f>MIN('OnSSET_original_NoMG-PV-Diesel'!W741:AA741,LCOE_SensitivityScenarios!CJ741)</f>
        <v>0.25424949886960002</v>
      </c>
      <c r="X742" s="28">
        <f>MIN('OnSSET_original_NoMG-PV-Diesel'!W741:AA741,LCOE_SensitivityScenarios!CO741)</f>
        <v>0.25424949886960002</v>
      </c>
      <c r="Y742" s="29">
        <f>MIN('OnSSET_original_NoMG-PV-Diesel'!W741:AA741,LCOE_SensitivityScenarios!CT741)</f>
        <v>0.25424949886960002</v>
      </c>
      <c r="Z742">
        <f>IF(H742='OnSSET_original_NoMG-PV-Diesel'!L741,'OnSSET_original_NoMG-PV-Diesel'!K741,"wait")</f>
        <v>20.7138776519792</v>
      </c>
      <c r="AA742">
        <f>IF(I742='OnSSET_original_NoMG-PV-Diesel'!L741,'OnSSET_original_NoMG-PV-Diesel'!K741,"wait")</f>
        <v>20.7138776519792</v>
      </c>
      <c r="AB742">
        <f>IF(J742='OnSSET_original_NoMG-PV-Diesel'!L741,'OnSSET_original_NoMG-PV-Diesel'!K741,"wait")</f>
        <v>20.7138776519792</v>
      </c>
      <c r="AC742">
        <f>IF(K742='OnSSET_original_NoMG-PV-Diesel'!U741,'OnSSET_original_NoMG-PV-Diesel'!T741,"wait")</f>
        <v>14.0197091719787</v>
      </c>
      <c r="AD742">
        <f>IF(L742='OnSSET_original_NoMG-PV-Diesel'!U741,'OnSSET_original_NoMG-PV-Diesel'!T741,"wait")</f>
        <v>14.0197091719787</v>
      </c>
      <c r="AE742">
        <f>IF(M742='OnSSET_original_NoMG-PV-Diesel'!U741,'OnSSET_original_NoMG-PV-Diesel'!T741,"wait")</f>
        <v>14.0197091719787</v>
      </c>
      <c r="AF742">
        <f>IF(N742='OnSSET_original_NoMG-PV-Diesel'!AD741,'OnSSET_original_NoMG-PV-Diesel'!AC741,"wait")</f>
        <v>12.375754233456201</v>
      </c>
      <c r="AG742">
        <f>IF(O742='OnSSET_original_NoMG-PV-Diesel'!AD741,'OnSSET_original_NoMG-PV-Diesel'!AC741,"wait")</f>
        <v>12.375754233456201</v>
      </c>
      <c r="AH742">
        <f>IF(P742='OnSSET_original_NoMG-PV-Diesel'!AD741,'OnSSET_original_NoMG-PV-Diesel'!AC741,"wait")</f>
        <v>12.375754233456201</v>
      </c>
      <c r="AR742">
        <v>89.832999999999998</v>
      </c>
      <c r="AS742">
        <v>84.763999999999996</v>
      </c>
      <c r="AT742">
        <v>9.3740000000000006</v>
      </c>
      <c r="AU742">
        <v>9.3239999999999998</v>
      </c>
      <c r="AV742">
        <v>54062.545270000002</v>
      </c>
      <c r="AW742">
        <v>0</v>
      </c>
      <c r="AX742">
        <v>9936.1464180000003</v>
      </c>
      <c r="AZ742">
        <f>SUMIF([1]base!$A$2:$A$169,B742,[1]base!$V$2:$V$169)</f>
        <v>0</v>
      </c>
      <c r="BA742">
        <f>SUMIF([2]s1!$A$2:$A$275,B742,[2]s1!$U$2:$U$275)</f>
        <v>0</v>
      </c>
      <c r="BB742">
        <f>SUMIF([3]s2!$A$2:$A$115,B742,[3]s2!$U$2:$U$115)</f>
        <v>0</v>
      </c>
      <c r="BC742">
        <f>SUMIF([4]s3!$A$2:$A$245,B742,[4]s3!$U$2:$U$245)</f>
        <v>0</v>
      </c>
      <c r="BD742">
        <f>SUMIF([5]s4!$A$2:$A$74,B742,[5]s4!$U$2:$U$74)</f>
        <v>0</v>
      </c>
      <c r="BF742">
        <f t="shared" si="60"/>
        <v>0</v>
      </c>
      <c r="BG742">
        <f t="shared" si="61"/>
        <v>0</v>
      </c>
      <c r="BH742">
        <f t="shared" si="62"/>
        <v>0</v>
      </c>
      <c r="BI742">
        <f t="shared" si="63"/>
        <v>0</v>
      </c>
      <c r="BJ742">
        <f t="shared" si="64"/>
        <v>0</v>
      </c>
      <c r="BL742" t="s">
        <v>114</v>
      </c>
      <c r="BM742" s="23">
        <v>81033.919009999998</v>
      </c>
      <c r="BN742" s="23">
        <v>14.01970917</v>
      </c>
      <c r="BP742" t="s">
        <v>186</v>
      </c>
      <c r="BQ742" s="23">
        <v>81033.919009999998</v>
      </c>
      <c r="BR742" s="23">
        <v>14.01970917</v>
      </c>
      <c r="BT742" t="s">
        <v>183</v>
      </c>
      <c r="BU742" s="23">
        <v>15346.070089999999</v>
      </c>
      <c r="BV742" s="23">
        <v>12.37575423</v>
      </c>
    </row>
    <row r="743" spans="1:74" x14ac:dyDescent="0.25">
      <c r="A743">
        <v>1</v>
      </c>
      <c r="B743" s="15">
        <v>11140</v>
      </c>
      <c r="C743" s="15">
        <v>-64.491158389999995</v>
      </c>
      <c r="D743" s="15">
        <v>-20.060836120000001</v>
      </c>
      <c r="E743" s="16">
        <v>1</v>
      </c>
      <c r="F743" s="19">
        <v>19455.838046347399</v>
      </c>
      <c r="G743" s="19">
        <v>53.846536840934171</v>
      </c>
      <c r="H743" s="16" t="str">
        <f>IF(LCOE_SensitivityScenarios!BF742&gt;'OnSSET_original_NoMG-PV-Diesel'!M742,'OnSSET_original_NoMG-PV-Diesel'!L742,LCOE_SensitivityScenarios!BG742)</f>
        <v>SA_PV</v>
      </c>
      <c r="I743" s="39" t="str">
        <f>IF(LCOE_SensitivityScenarios!BK742&gt;'OnSSET_original_NoMG-PV-Diesel'!M742,'OnSSET_original_NoMG-PV-Diesel'!L742,LCOE_SensitivityScenarios!BL742)</f>
        <v>SA_PV</v>
      </c>
      <c r="J743" s="39" t="str">
        <f>IF(LCOE_SensitivityScenarios!BP742&gt;'OnSSET_original_NoMG-PV-Diesel'!M742,'OnSSET_original_NoMG-PV-Diesel'!L742,LCOE_SensitivityScenarios!BQ742)</f>
        <v>SA_PV</v>
      </c>
      <c r="K743" s="38" t="str">
        <f>IF(LCOE_SensitivityScenarios!BU742&gt;'OnSSET_original_NoMG-PV-Diesel'!V742,'OnSSET_original_NoMG-PV-Diesel'!U742,LCOE_SensitivityScenarios!BV742)</f>
        <v>SA_Diesel</v>
      </c>
      <c r="L743" s="39" t="str">
        <f>IF(LCOE_SensitivityScenarios!BZ742&gt;'OnSSET_original_NoMG-PV-Diesel'!V742,'OnSSET_original_NoMG-PV-Diesel'!U742,LCOE_SensitivityScenarios!CA742)</f>
        <v>SA_Diesel</v>
      </c>
      <c r="M743" s="40" t="str">
        <f>IF(LCOE_SensitivityScenarios!CE742&gt;'OnSSET_original_NoMG-PV-Diesel'!V742,'OnSSET_original_NoMG-PV-Diesel'!U742,LCOE_SensitivityScenarios!CF742)</f>
        <v>SA_Diesel</v>
      </c>
      <c r="N743" s="39" t="str">
        <f>IF(LCOE_SensitivityScenarios!CJ742&gt;'OnSSET_original_NoMG-PV-Diesel'!AE742,'OnSSET_original_NoMG-PV-Diesel'!AD742,LCOE_SensitivityScenarios!CK742)</f>
        <v>SA_Diesel</v>
      </c>
      <c r="O743" s="39" t="str">
        <f>IF(LCOE_SensitivityScenarios!CO742&gt;'OnSSET_original_NoMG-PV-Diesel'!AE742,'OnSSET_original_NoMG-PV-Diesel'!AD742,LCOE_SensitivityScenarios!CP742)</f>
        <v>SA_Diesel</v>
      </c>
      <c r="P743" s="40" t="str">
        <f>IF(LCOE_SensitivityScenarios!CT742&gt;'OnSSET_original_NoMG-PV-Diesel'!AE742,'OnSSET_original_NoMG-PV-Diesel'!AD742,LCOE_SensitivityScenarios!CU742)</f>
        <v>SA_Diesel</v>
      </c>
      <c r="Q743" s="38">
        <f>IF(LCOE_SensitivityScenarios!BF742&gt;'OnSSET_original_NoMG-PV-Diesel'!M742,'OnSSET_original_NoMG-PV-Diesel'!M742,LCOE_SensitivityScenarios!BF742)</f>
        <v>0.49267671633994098</v>
      </c>
      <c r="R743" s="28">
        <f>MIN('OnSSET_original_NoMG-PV-Diesel'!E742:I742,LCOE_SensitivityScenarios!BK742)</f>
        <v>0.49267671633994098</v>
      </c>
      <c r="S743" s="28">
        <f>MIN('OnSSET_original_NoMG-PV-Diesel'!E742:I742,LCOE_SensitivityScenarios!BP742)</f>
        <v>0.49267671633994098</v>
      </c>
      <c r="T743" s="27">
        <f>MIN('OnSSET_original_NoMG-PV-Diesel'!N742:R742,LCOE_SensitivityScenarios!BU742)</f>
        <v>0.40810263760184101</v>
      </c>
      <c r="U743" s="28">
        <f>MIN('OnSSET_original_NoMG-PV-Diesel'!N742:R742,LCOE_SensitivityScenarios!BZ742)</f>
        <v>0.40810263760184101</v>
      </c>
      <c r="V743" s="29">
        <f>MIN('OnSSET_original_NoMG-PV-Diesel'!N742:R742,LCOE_SensitivityScenarios!CE742)</f>
        <v>0.40810263760184101</v>
      </c>
      <c r="W743" s="28">
        <f>MIN('OnSSET_original_NoMG-PV-Diesel'!W742:AA742,LCOE_SensitivityScenarios!CJ742)</f>
        <v>0.21201530392349399</v>
      </c>
      <c r="X743" s="28">
        <f>MIN('OnSSET_original_NoMG-PV-Diesel'!W742:AA742,LCOE_SensitivityScenarios!CO742)</f>
        <v>0.21201530392349399</v>
      </c>
      <c r="Y743" s="29">
        <f>MIN('OnSSET_original_NoMG-PV-Diesel'!W742:AA742,LCOE_SensitivityScenarios!CT742)</f>
        <v>0.21201530392349399</v>
      </c>
      <c r="Z743">
        <f>IF(H743='OnSSET_original_NoMG-PV-Diesel'!L742,'OnSSET_original_NoMG-PV-Diesel'!K742,"wait")</f>
        <v>19.636725822272201</v>
      </c>
      <c r="AA743">
        <f>IF(I743='OnSSET_original_NoMG-PV-Diesel'!L742,'OnSSET_original_NoMG-PV-Diesel'!K742,"wait")</f>
        <v>19.636725822272201</v>
      </c>
      <c r="AB743">
        <f>IF(J743='OnSSET_original_NoMG-PV-Diesel'!L742,'OnSSET_original_NoMG-PV-Diesel'!K742,"wait")</f>
        <v>19.636725822272201</v>
      </c>
      <c r="AC743">
        <f>IF(K743='OnSSET_original_NoMG-PV-Diesel'!U742,'OnSSET_original_NoMG-PV-Diesel'!T742,"wait")</f>
        <v>8.8839443134006402</v>
      </c>
      <c r="AD743">
        <f>IF(L743='OnSSET_original_NoMG-PV-Diesel'!U742,'OnSSET_original_NoMG-PV-Diesel'!T742,"wait")</f>
        <v>8.8839443134006402</v>
      </c>
      <c r="AE743">
        <f>IF(M743='OnSSET_original_NoMG-PV-Diesel'!U742,'OnSSET_original_NoMG-PV-Diesel'!T742,"wait")</f>
        <v>8.8839443134006402</v>
      </c>
      <c r="AF743">
        <f>IF(N743='OnSSET_original_NoMG-PV-Diesel'!AD742,'OnSSET_original_NoMG-PV-Diesel'!AC742,"wait")</f>
        <v>8.8839443134006402</v>
      </c>
      <c r="AG743">
        <f>IF(O743='OnSSET_original_NoMG-PV-Diesel'!AD742,'OnSSET_original_NoMG-PV-Diesel'!AC742,"wait")</f>
        <v>8.8839443134006402</v>
      </c>
      <c r="AH743">
        <f>IF(P743='OnSSET_original_NoMG-PV-Diesel'!AD742,'OnSSET_original_NoMG-PV-Diesel'!AC742,"wait")</f>
        <v>8.8839443134006402</v>
      </c>
      <c r="AR743">
        <v>119.209</v>
      </c>
      <c r="AS743">
        <v>88.768999999999906</v>
      </c>
      <c r="AT743">
        <v>9.1549999999999994</v>
      </c>
      <c r="AU743">
        <v>3.9E-2</v>
      </c>
      <c r="AV743">
        <v>47435.00649</v>
      </c>
      <c r="AW743">
        <v>0</v>
      </c>
      <c r="AX743">
        <v>7490.3257610000001</v>
      </c>
      <c r="AZ743">
        <f>SUMIF([1]base!$A$2:$A$169,B743,[1]base!$V$2:$V$169)</f>
        <v>0</v>
      </c>
      <c r="BA743">
        <f>SUMIF([2]s1!$A$2:$A$275,B743,[2]s1!$U$2:$U$275)</f>
        <v>0</v>
      </c>
      <c r="BB743">
        <f>SUMIF([3]s2!$A$2:$A$115,B743,[3]s2!$U$2:$U$115)</f>
        <v>0</v>
      </c>
      <c r="BC743">
        <f>SUMIF([4]s3!$A$2:$A$245,B743,[4]s3!$U$2:$U$245)</f>
        <v>0</v>
      </c>
      <c r="BD743">
        <f>SUMIF([5]s4!$A$2:$A$74,B743,[5]s4!$U$2:$U$74)</f>
        <v>0</v>
      </c>
      <c r="BF743">
        <f t="shared" si="60"/>
        <v>0</v>
      </c>
      <c r="BG743">
        <f t="shared" si="61"/>
        <v>0</v>
      </c>
      <c r="BH743">
        <f t="shared" si="62"/>
        <v>0</v>
      </c>
      <c r="BI743">
        <f t="shared" si="63"/>
        <v>0</v>
      </c>
      <c r="BJ743">
        <f t="shared" si="64"/>
        <v>0</v>
      </c>
      <c r="BL743" t="s">
        <v>114</v>
      </c>
      <c r="BM743" s="23">
        <v>63652.427640000002</v>
      </c>
      <c r="BN743" s="23">
        <v>11.01253073</v>
      </c>
      <c r="BP743" t="s">
        <v>183</v>
      </c>
      <c r="BQ743" s="23">
        <v>11016.187749999999</v>
      </c>
      <c r="BR743" s="23">
        <v>8.8839443130000006</v>
      </c>
      <c r="BT743" t="s">
        <v>183</v>
      </c>
      <c r="BU743" s="23">
        <v>11016.187749999999</v>
      </c>
      <c r="BV743" s="23">
        <v>8.8839443130000006</v>
      </c>
    </row>
    <row r="744" spans="1:74" x14ac:dyDescent="0.25">
      <c r="A744">
        <v>1</v>
      </c>
      <c r="B744" s="15">
        <v>11142</v>
      </c>
      <c r="C744" s="15">
        <v>-64.870003310000001</v>
      </c>
      <c r="D744" s="15">
        <v>-20.034198279999998</v>
      </c>
      <c r="E744" s="16">
        <v>1</v>
      </c>
      <c r="F744" s="19">
        <v>24187.7857060653</v>
      </c>
      <c r="G744" s="19">
        <v>50.337697532275271</v>
      </c>
      <c r="H744" s="16" t="str">
        <f>IF(LCOE_SensitivityScenarios!BF743&gt;'OnSSET_original_NoMG-PV-Diesel'!M743,'OnSSET_original_NoMG-PV-Diesel'!L743,LCOE_SensitivityScenarios!BG743)</f>
        <v>SA_PV</v>
      </c>
      <c r="I744" s="39" t="str">
        <f>IF(LCOE_SensitivityScenarios!BK743&gt;'OnSSET_original_NoMG-PV-Diesel'!M743,'OnSSET_original_NoMG-PV-Diesel'!L743,LCOE_SensitivityScenarios!BL743)</f>
        <v>SA_PV</v>
      </c>
      <c r="J744" s="39" t="str">
        <f>IF(LCOE_SensitivityScenarios!BP743&gt;'OnSSET_original_NoMG-PV-Diesel'!M743,'OnSSET_original_NoMG-PV-Diesel'!L743,LCOE_SensitivityScenarios!BQ743)</f>
        <v>SA_PV</v>
      </c>
      <c r="K744" s="38" t="str">
        <f>IF(LCOE_SensitivityScenarios!BU743&gt;'OnSSET_original_NoMG-PV-Diesel'!V743,'OnSSET_original_NoMG-PV-Diesel'!U743,LCOE_SensitivityScenarios!BV743)</f>
        <v>SA_PV</v>
      </c>
      <c r="L744" s="39" t="str">
        <f>IF(LCOE_SensitivityScenarios!BZ743&gt;'OnSSET_original_NoMG-PV-Diesel'!V743,'OnSSET_original_NoMG-PV-Diesel'!U743,LCOE_SensitivityScenarios!CA743)</f>
        <v>SA_PV</v>
      </c>
      <c r="M744" s="40" t="str">
        <f>IF(LCOE_SensitivityScenarios!CE743&gt;'OnSSET_original_NoMG-PV-Diesel'!V743,'OnSSET_original_NoMG-PV-Diesel'!U743,LCOE_SensitivityScenarios!CF743)</f>
        <v>SA_PV</v>
      </c>
      <c r="N744" s="39" t="str">
        <f>IF(LCOE_SensitivityScenarios!CJ743&gt;'OnSSET_original_NoMG-PV-Diesel'!AE743,'OnSSET_original_NoMG-PV-Diesel'!AD743,LCOE_SensitivityScenarios!CK743)</f>
        <v>SA_Diesel</v>
      </c>
      <c r="O744" s="39" t="str">
        <f>IF(LCOE_SensitivityScenarios!CO743&gt;'OnSSET_original_NoMG-PV-Diesel'!AE743,'OnSSET_original_NoMG-PV-Diesel'!AD743,LCOE_SensitivityScenarios!CP743)</f>
        <v>SA_Diesel</v>
      </c>
      <c r="P744" s="40" t="str">
        <f>IF(LCOE_SensitivityScenarios!CT743&gt;'OnSSET_original_NoMG-PV-Diesel'!AE743,'OnSSET_original_NoMG-PV-Diesel'!AD743,LCOE_SensitivityScenarios!CU743)</f>
        <v>SA_Diesel</v>
      </c>
      <c r="Q744" s="38">
        <f>IF(LCOE_SensitivityScenarios!BF743&gt;'OnSSET_original_NoMG-PV-Diesel'!M743,'OnSSET_original_NoMG-PV-Diesel'!M743,LCOE_SensitivityScenarios!BF743)</f>
        <v>0.379224576172426</v>
      </c>
      <c r="R744" s="28">
        <f>MIN('OnSSET_original_NoMG-PV-Diesel'!E743:I743,LCOE_SensitivityScenarios!BK743)</f>
        <v>0.379224576172426</v>
      </c>
      <c r="S744" s="28">
        <f>MIN('OnSSET_original_NoMG-PV-Diesel'!E743:I743,LCOE_SensitivityScenarios!BP743)</f>
        <v>0.379224576172426</v>
      </c>
      <c r="T744" s="27">
        <f>MIN('OnSSET_original_NoMG-PV-Diesel'!N743:R743,LCOE_SensitivityScenarios!BU743)</f>
        <v>0.379224576172426</v>
      </c>
      <c r="U744" s="28">
        <f>MIN('OnSSET_original_NoMG-PV-Diesel'!N743:R743,LCOE_SensitivityScenarios!BZ743)</f>
        <v>0.379224576172426</v>
      </c>
      <c r="V744" s="29">
        <f>MIN('OnSSET_original_NoMG-PV-Diesel'!N743:R743,LCOE_SensitivityScenarios!CE743)</f>
        <v>0.379224576172426</v>
      </c>
      <c r="W744" s="28">
        <f>MIN('OnSSET_original_NoMG-PV-Diesel'!W743:AA743,LCOE_SensitivityScenarios!CJ743)</f>
        <v>0.32665097592006598</v>
      </c>
      <c r="X744" s="28">
        <f>MIN('OnSSET_original_NoMG-PV-Diesel'!W743:AA743,LCOE_SensitivityScenarios!CO743)</f>
        <v>0.32665097592006598</v>
      </c>
      <c r="Y744" s="29">
        <f>MIN('OnSSET_original_NoMG-PV-Diesel'!W743:AA743,LCOE_SensitivityScenarios!CT743)</f>
        <v>0.32665097592006598</v>
      </c>
      <c r="Z744">
        <f>IF(H744='OnSSET_original_NoMG-PV-Diesel'!L743,'OnSSET_original_NoMG-PV-Diesel'!K743,"wait")</f>
        <v>9.4179754009520593</v>
      </c>
      <c r="AA744">
        <f>IF(I744='OnSSET_original_NoMG-PV-Diesel'!L743,'OnSSET_original_NoMG-PV-Diesel'!K743,"wait")</f>
        <v>9.4179754009520593</v>
      </c>
      <c r="AB744">
        <f>IF(J744='OnSSET_original_NoMG-PV-Diesel'!L743,'OnSSET_original_NoMG-PV-Diesel'!K743,"wait")</f>
        <v>9.4179754009520593</v>
      </c>
      <c r="AC744">
        <f>IF(K744='OnSSET_original_NoMG-PV-Diesel'!U743,'OnSSET_original_NoMG-PV-Diesel'!T743,"wait")</f>
        <v>12.0139997546641</v>
      </c>
      <c r="AD744">
        <f>IF(L744='OnSSET_original_NoMG-PV-Diesel'!U743,'OnSSET_original_NoMG-PV-Diesel'!T743,"wait")</f>
        <v>12.0139997546641</v>
      </c>
      <c r="AE744">
        <f>IF(M744='OnSSET_original_NoMG-PV-Diesel'!U743,'OnSSET_original_NoMG-PV-Diesel'!T743,"wait")</f>
        <v>12.0139997546641</v>
      </c>
      <c r="AF744">
        <f>IF(N744='OnSSET_original_NoMG-PV-Diesel'!AD743,'OnSSET_original_NoMG-PV-Diesel'!AC743,"wait")</f>
        <v>11.0446510073357</v>
      </c>
      <c r="AG744">
        <f>IF(O744='OnSSET_original_NoMG-PV-Diesel'!AD743,'OnSSET_original_NoMG-PV-Diesel'!AC743,"wait")</f>
        <v>11.0446510073357</v>
      </c>
      <c r="AH744">
        <f>IF(P744='OnSSET_original_NoMG-PV-Diesel'!AD743,'OnSSET_original_NoMG-PV-Diesel'!AC743,"wait")</f>
        <v>11.0446510073357</v>
      </c>
      <c r="AR744">
        <v>86.387</v>
      </c>
      <c r="AS744">
        <v>86.516000000000005</v>
      </c>
      <c r="AT744">
        <v>9.6539999999999999</v>
      </c>
      <c r="AU744">
        <v>7.9509999999999996</v>
      </c>
      <c r="AV744">
        <v>44195.29262</v>
      </c>
      <c r="AW744">
        <v>0</v>
      </c>
      <c r="AX744">
        <v>6420.2792250000002</v>
      </c>
      <c r="AZ744">
        <f>SUMIF([1]base!$A$2:$A$169,B744,[1]base!$V$2:$V$169)</f>
        <v>0</v>
      </c>
      <c r="BA744">
        <f>SUMIF([2]s1!$A$2:$A$275,B744,[2]s1!$U$2:$U$275)</f>
        <v>0</v>
      </c>
      <c r="BB744">
        <f>SUMIF([3]s2!$A$2:$A$115,B744,[3]s2!$U$2:$U$115)</f>
        <v>0</v>
      </c>
      <c r="BC744">
        <f>SUMIF([4]s3!$A$2:$A$245,B744,[4]s3!$U$2:$U$245)</f>
        <v>0</v>
      </c>
      <c r="BD744">
        <f>SUMIF([5]s4!$A$2:$A$74,B744,[5]s4!$U$2:$U$74)</f>
        <v>0</v>
      </c>
      <c r="BF744">
        <f t="shared" si="60"/>
        <v>0</v>
      </c>
      <c r="BG744">
        <f t="shared" si="61"/>
        <v>0</v>
      </c>
      <c r="BH744">
        <f t="shared" si="62"/>
        <v>0</v>
      </c>
      <c r="BI744">
        <f t="shared" si="63"/>
        <v>0</v>
      </c>
      <c r="BJ744">
        <f t="shared" si="64"/>
        <v>0</v>
      </c>
      <c r="BL744" t="s">
        <v>114</v>
      </c>
      <c r="BM744" s="23">
        <v>60910.978759999998</v>
      </c>
      <c r="BN744" s="23">
        <v>12.01399975</v>
      </c>
      <c r="BP744" t="s">
        <v>186</v>
      </c>
      <c r="BQ744" s="23">
        <v>60910.978759999998</v>
      </c>
      <c r="BR744" s="23">
        <v>12.01399975</v>
      </c>
      <c r="BT744" t="s">
        <v>183</v>
      </c>
      <c r="BU744" s="23">
        <v>13695.487590000001</v>
      </c>
      <c r="BV744" s="23">
        <v>11.044651010000001</v>
      </c>
    </row>
    <row r="745" spans="1:74" x14ac:dyDescent="0.25">
      <c r="A745">
        <v>1</v>
      </c>
      <c r="B745" s="15">
        <v>11145</v>
      </c>
      <c r="C745" s="15">
        <v>-64.35487698</v>
      </c>
      <c r="D745" s="15">
        <v>-19.346708499999998</v>
      </c>
      <c r="E745" s="16">
        <v>1</v>
      </c>
      <c r="F745" s="19">
        <v>34265.731638496902</v>
      </c>
      <c r="G745" s="19">
        <v>74.597530047520664</v>
      </c>
      <c r="H745" s="16" t="str">
        <f>IF(LCOE_SensitivityScenarios!BF744&gt;'OnSSET_original_NoMG-PV-Diesel'!M744,'OnSSET_original_NoMG-PV-Diesel'!L744,LCOE_SensitivityScenarios!BG744)</f>
        <v>SA_PV</v>
      </c>
      <c r="I745" s="39" t="str">
        <f>IF(LCOE_SensitivityScenarios!BK744&gt;'OnSSET_original_NoMG-PV-Diesel'!M744,'OnSSET_original_NoMG-PV-Diesel'!L744,LCOE_SensitivityScenarios!BL744)</f>
        <v>SA_PV</v>
      </c>
      <c r="J745" s="39" t="str">
        <f>IF(LCOE_SensitivityScenarios!BP744&gt;'OnSSET_original_NoMG-PV-Diesel'!M744,'OnSSET_original_NoMG-PV-Diesel'!L744,LCOE_SensitivityScenarios!BQ744)</f>
        <v>SA_PV</v>
      </c>
      <c r="K745" s="38" t="str">
        <f>IF(LCOE_SensitivityScenarios!BU744&gt;'OnSSET_original_NoMG-PV-Diesel'!V744,'OnSSET_original_NoMG-PV-Diesel'!U744,LCOE_SensitivityScenarios!BV744)</f>
        <v>SA_Diesel</v>
      </c>
      <c r="L745" s="39" t="str">
        <f>IF(LCOE_SensitivityScenarios!BZ744&gt;'OnSSET_original_NoMG-PV-Diesel'!V744,'OnSSET_original_NoMG-PV-Diesel'!U744,LCOE_SensitivityScenarios!CA744)</f>
        <v>SA_Diesel</v>
      </c>
      <c r="M745" s="40" t="str">
        <f>IF(LCOE_SensitivityScenarios!CE744&gt;'OnSSET_original_NoMG-PV-Diesel'!V744,'OnSSET_original_NoMG-PV-Diesel'!U744,LCOE_SensitivityScenarios!CF744)</f>
        <v>SA_Diesel</v>
      </c>
      <c r="N745" s="39" t="str">
        <f>IF(LCOE_SensitivityScenarios!CJ744&gt;'OnSSET_original_NoMG-PV-Diesel'!AE744,'OnSSET_original_NoMG-PV-Diesel'!AD744,LCOE_SensitivityScenarios!CK744)</f>
        <v>SA_Diesel</v>
      </c>
      <c r="O745" s="39" t="str">
        <f>IF(LCOE_SensitivityScenarios!CO744&gt;'OnSSET_original_NoMG-PV-Diesel'!AE744,'OnSSET_original_NoMG-PV-Diesel'!AD744,LCOE_SensitivityScenarios!CP744)</f>
        <v>SA_Diesel</v>
      </c>
      <c r="P745" s="40" t="str">
        <f>IF(LCOE_SensitivityScenarios!CT744&gt;'OnSSET_original_NoMG-PV-Diesel'!AE744,'OnSSET_original_NoMG-PV-Diesel'!AD744,LCOE_SensitivityScenarios!CU744)</f>
        <v>SA_Diesel</v>
      </c>
      <c r="Q745" s="38">
        <f>IF(LCOE_SensitivityScenarios!BF744&gt;'OnSSET_original_NoMG-PV-Diesel'!M744,'OnSSET_original_NoMG-PV-Diesel'!M744,LCOE_SensitivityScenarios!BF744)</f>
        <v>0.41768851644397598</v>
      </c>
      <c r="R745" s="28">
        <f>MIN('OnSSET_original_NoMG-PV-Diesel'!E744:I744,LCOE_SensitivityScenarios!BK744)</f>
        <v>0.41768851644397598</v>
      </c>
      <c r="S745" s="28">
        <f>MIN('OnSSET_original_NoMG-PV-Diesel'!E744:I744,LCOE_SensitivityScenarios!BP744)</f>
        <v>0.41768851644397598</v>
      </c>
      <c r="T745" s="27">
        <f>MIN('OnSSET_original_NoMG-PV-Diesel'!N744:R744,LCOE_SensitivityScenarios!BU744)</f>
        <v>0.37257228312337098</v>
      </c>
      <c r="U745" s="28">
        <f>MIN('OnSSET_original_NoMG-PV-Diesel'!N744:R744,LCOE_SensitivityScenarios!BZ744)</f>
        <v>0.37257228312337098</v>
      </c>
      <c r="V745" s="29">
        <f>MIN('OnSSET_original_NoMG-PV-Diesel'!N744:R744,LCOE_SensitivityScenarios!CE744)</f>
        <v>0.37257228312337098</v>
      </c>
      <c r="W745" s="28">
        <f>MIN('OnSSET_original_NoMG-PV-Diesel'!W744:AA744,LCOE_SensitivityScenarios!CJ744)</f>
        <v>0.19994839108175</v>
      </c>
      <c r="X745" s="28">
        <f>MIN('OnSSET_original_NoMG-PV-Diesel'!W744:AA744,LCOE_SensitivityScenarios!CO744)</f>
        <v>0.19994839108175</v>
      </c>
      <c r="Y745" s="29">
        <f>MIN('OnSSET_original_NoMG-PV-Diesel'!W744:AA744,LCOE_SensitivityScenarios!CT744)</f>
        <v>0.19994839108175</v>
      </c>
      <c r="Z745">
        <f>IF(H745='OnSSET_original_NoMG-PV-Diesel'!L744,'OnSSET_original_NoMG-PV-Diesel'!K744,"wait")</f>
        <v>12.8818708049499</v>
      </c>
      <c r="AA745">
        <f>IF(I745='OnSSET_original_NoMG-PV-Diesel'!L744,'OnSSET_original_NoMG-PV-Diesel'!K744,"wait")</f>
        <v>12.8818708049499</v>
      </c>
      <c r="AB745">
        <f>IF(J745='OnSSET_original_NoMG-PV-Diesel'!L744,'OnSSET_original_NoMG-PV-Diesel'!K744,"wait")</f>
        <v>12.8818708049499</v>
      </c>
      <c r="AC745">
        <f>IF(K745='OnSSET_original_NoMG-PV-Diesel'!U744,'OnSSET_original_NoMG-PV-Diesel'!T744,"wait")</f>
        <v>15.6464528029666</v>
      </c>
      <c r="AD745">
        <f>IF(L745='OnSSET_original_NoMG-PV-Diesel'!U744,'OnSSET_original_NoMG-PV-Diesel'!T744,"wait")</f>
        <v>15.6464528029666</v>
      </c>
      <c r="AE745">
        <f>IF(M745='OnSSET_original_NoMG-PV-Diesel'!U744,'OnSSET_original_NoMG-PV-Diesel'!T744,"wait")</f>
        <v>15.6464528029666</v>
      </c>
      <c r="AF745">
        <f>IF(N745='OnSSET_original_NoMG-PV-Diesel'!AD744,'OnSSET_original_NoMG-PV-Diesel'!AC744,"wait")</f>
        <v>15.6464528029666</v>
      </c>
      <c r="AG745">
        <f>IF(O745='OnSSET_original_NoMG-PV-Diesel'!AD744,'OnSSET_original_NoMG-PV-Diesel'!AC744,"wait")</f>
        <v>15.6464528029666</v>
      </c>
      <c r="AH745">
        <f>IF(P745='OnSSET_original_NoMG-PV-Diesel'!AD744,'OnSSET_original_NoMG-PV-Diesel'!AC744,"wait")</f>
        <v>15.6464528029666</v>
      </c>
      <c r="AR745">
        <v>98.492000000000004</v>
      </c>
      <c r="AS745">
        <v>3.47</v>
      </c>
      <c r="AT745">
        <v>2.423</v>
      </c>
      <c r="AU745">
        <v>1.39999999999999E-2</v>
      </c>
      <c r="AV745">
        <v>52490.240180000001</v>
      </c>
      <c r="AW745">
        <v>0</v>
      </c>
      <c r="AX745">
        <v>9324.6912560000001</v>
      </c>
      <c r="AZ745">
        <f>SUMIF([1]base!$A$2:$A$169,B745,[1]base!$V$2:$V$169)</f>
        <v>0</v>
      </c>
      <c r="BA745">
        <f>SUMIF([2]s1!$A$2:$A$275,B745,[2]s1!$U$2:$U$275)</f>
        <v>0</v>
      </c>
      <c r="BB745">
        <f>SUMIF([3]s2!$A$2:$A$115,B745,[3]s2!$U$2:$U$115)</f>
        <v>0</v>
      </c>
      <c r="BC745">
        <f>SUMIF([4]s3!$A$2:$A$245,B745,[4]s3!$U$2:$U$245)</f>
        <v>0</v>
      </c>
      <c r="BD745">
        <f>SUMIF([5]s4!$A$2:$A$74,B745,[5]s4!$U$2:$U$74)</f>
        <v>0</v>
      </c>
      <c r="BF745">
        <f t="shared" si="60"/>
        <v>0</v>
      </c>
      <c r="BG745">
        <f t="shared" si="61"/>
        <v>0</v>
      </c>
      <c r="BH745">
        <f t="shared" si="62"/>
        <v>0</v>
      </c>
      <c r="BI745">
        <f t="shared" si="63"/>
        <v>0</v>
      </c>
      <c r="BJ745">
        <f t="shared" si="64"/>
        <v>0</v>
      </c>
      <c r="BL745" t="s">
        <v>114</v>
      </c>
      <c r="BM745" s="23">
        <v>95041.993220000004</v>
      </c>
      <c r="BN745" s="23">
        <v>18.74595527</v>
      </c>
      <c r="BP745" t="s">
        <v>183</v>
      </c>
      <c r="BQ745" s="23">
        <v>19401.771959999998</v>
      </c>
      <c r="BR745" s="23">
        <v>15.6464528</v>
      </c>
      <c r="BT745" t="s">
        <v>183</v>
      </c>
      <c r="BU745" s="23">
        <v>19401.771959999998</v>
      </c>
      <c r="BV745" s="23">
        <v>15.6464528</v>
      </c>
    </row>
    <row r="746" spans="1:74" x14ac:dyDescent="0.25">
      <c r="A746">
        <v>1</v>
      </c>
      <c r="B746" s="15">
        <v>11147</v>
      </c>
      <c r="C746" s="15">
        <v>-64.918737129999997</v>
      </c>
      <c r="D746" s="15">
        <v>-20.172394709999999</v>
      </c>
      <c r="E746" s="16">
        <v>1</v>
      </c>
      <c r="F746" s="19">
        <v>24731.541192896901</v>
      </c>
      <c r="G746" s="19">
        <v>65.015529709117743</v>
      </c>
      <c r="H746" s="16" t="str">
        <f>IF(LCOE_SensitivityScenarios!BF745&gt;'OnSSET_original_NoMG-PV-Diesel'!M745,'OnSSET_original_NoMG-PV-Diesel'!L745,LCOE_SensitivityScenarios!BG745)</f>
        <v>SA_PV</v>
      </c>
      <c r="I746" s="39" t="str">
        <f>IF(LCOE_SensitivityScenarios!BK745&gt;'OnSSET_original_NoMG-PV-Diesel'!M745,'OnSSET_original_NoMG-PV-Diesel'!L745,LCOE_SensitivityScenarios!BL745)</f>
        <v>SA_PV</v>
      </c>
      <c r="J746" s="39" t="str">
        <f>IF(LCOE_SensitivityScenarios!BP745&gt;'OnSSET_original_NoMG-PV-Diesel'!M745,'OnSSET_original_NoMG-PV-Diesel'!L745,LCOE_SensitivityScenarios!BQ745)</f>
        <v>SA_PV</v>
      </c>
      <c r="K746" s="38" t="str">
        <f>IF(LCOE_SensitivityScenarios!BU745&gt;'OnSSET_original_NoMG-PV-Diesel'!V745,'OnSSET_original_NoMG-PV-Diesel'!U745,LCOE_SensitivityScenarios!BV745)</f>
        <v>SA_PV</v>
      </c>
      <c r="L746" s="39" t="str">
        <f>IF(LCOE_SensitivityScenarios!BZ745&gt;'OnSSET_original_NoMG-PV-Diesel'!V745,'OnSSET_original_NoMG-PV-Diesel'!U745,LCOE_SensitivityScenarios!CA745)</f>
        <v>SA_PV</v>
      </c>
      <c r="M746" s="40" t="str">
        <f>IF(LCOE_SensitivityScenarios!CE745&gt;'OnSSET_original_NoMG-PV-Diesel'!V745,'OnSSET_original_NoMG-PV-Diesel'!U745,LCOE_SensitivityScenarios!CF745)</f>
        <v>SA_PV</v>
      </c>
      <c r="N746" s="39" t="str">
        <f>IF(LCOE_SensitivityScenarios!CJ745&gt;'OnSSET_original_NoMG-PV-Diesel'!AE745,'OnSSET_original_NoMG-PV-Diesel'!AD745,LCOE_SensitivityScenarios!CK745)</f>
        <v>SA_Diesel</v>
      </c>
      <c r="O746" s="39" t="str">
        <f>IF(LCOE_SensitivityScenarios!CO745&gt;'OnSSET_original_NoMG-PV-Diesel'!AE745,'OnSSET_original_NoMG-PV-Diesel'!AD745,LCOE_SensitivityScenarios!CP745)</f>
        <v>SA_Diesel</v>
      </c>
      <c r="P746" s="40" t="str">
        <f>IF(LCOE_SensitivityScenarios!CT745&gt;'OnSSET_original_NoMG-PV-Diesel'!AE745,'OnSSET_original_NoMG-PV-Diesel'!AD745,LCOE_SensitivityScenarios!CU745)</f>
        <v>SA_Diesel</v>
      </c>
      <c r="Q746" s="38">
        <f>IF(LCOE_SensitivityScenarios!BF745&gt;'OnSSET_original_NoMG-PV-Diesel'!M745,'OnSSET_original_NoMG-PV-Diesel'!M745,LCOE_SensitivityScenarios!BF745)</f>
        <v>0.421956541961302</v>
      </c>
      <c r="R746" s="28">
        <f>MIN('OnSSET_original_NoMG-PV-Diesel'!E745:I745,LCOE_SensitivityScenarios!BK745)</f>
        <v>0.421956541961302</v>
      </c>
      <c r="S746" s="28">
        <f>MIN('OnSSET_original_NoMG-PV-Diesel'!E745:I745,LCOE_SensitivityScenarios!BP745)</f>
        <v>0.421956541961302</v>
      </c>
      <c r="T746" s="27">
        <f>MIN('OnSSET_original_NoMG-PV-Diesel'!N745:R745,LCOE_SensitivityScenarios!BU745)</f>
        <v>0.421956541961302</v>
      </c>
      <c r="U746" s="28">
        <f>MIN('OnSSET_original_NoMG-PV-Diesel'!N745:R745,LCOE_SensitivityScenarios!BZ745)</f>
        <v>0.421956541961302</v>
      </c>
      <c r="V746" s="29">
        <f>MIN('OnSSET_original_NoMG-PV-Diesel'!N745:R745,LCOE_SensitivityScenarios!CE745)</f>
        <v>0.421956541961302</v>
      </c>
      <c r="W746" s="28">
        <f>MIN('OnSSET_original_NoMG-PV-Diesel'!W745:AA745,LCOE_SensitivityScenarios!CJ745)</f>
        <v>0.22408221676523801</v>
      </c>
      <c r="X746" s="28">
        <f>MIN('OnSSET_original_NoMG-PV-Diesel'!W745:AA745,LCOE_SensitivityScenarios!CO745)</f>
        <v>0.22408221676523801</v>
      </c>
      <c r="Y746" s="29">
        <f>MIN('OnSSET_original_NoMG-PV-Diesel'!W745:AA745,LCOE_SensitivityScenarios!CT745)</f>
        <v>0.22408221676523801</v>
      </c>
      <c r="Z746">
        <f>IF(H746='OnSSET_original_NoMG-PV-Diesel'!L745,'OnSSET_original_NoMG-PV-Diesel'!K745,"wait")</f>
        <v>15.970415123831501</v>
      </c>
      <c r="AA746">
        <f>IF(I746='OnSSET_original_NoMG-PV-Diesel'!L745,'OnSSET_original_NoMG-PV-Diesel'!K745,"wait")</f>
        <v>15.970415123831501</v>
      </c>
      <c r="AB746">
        <f>IF(J746='OnSSET_original_NoMG-PV-Diesel'!L745,'OnSSET_original_NoMG-PV-Diesel'!K745,"wait")</f>
        <v>15.970415123831501</v>
      </c>
      <c r="AC746">
        <f>IF(K746='OnSSET_original_NoMG-PV-Diesel'!U745,'OnSSET_original_NoMG-PV-Diesel'!T745,"wait")</f>
        <v>11.989306376234699</v>
      </c>
      <c r="AD746">
        <f>IF(L746='OnSSET_original_NoMG-PV-Diesel'!U745,'OnSSET_original_NoMG-PV-Diesel'!T745,"wait")</f>
        <v>11.989306376234699</v>
      </c>
      <c r="AE746">
        <f>IF(M746='OnSSET_original_NoMG-PV-Diesel'!U745,'OnSSET_original_NoMG-PV-Diesel'!T745,"wait")</f>
        <v>11.989306376234699</v>
      </c>
      <c r="AF746">
        <f>IF(N746='OnSSET_original_NoMG-PV-Diesel'!AD745,'OnSSET_original_NoMG-PV-Diesel'!AC745,"wait")</f>
        <v>11.2929411839712</v>
      </c>
      <c r="AG746">
        <f>IF(O746='OnSSET_original_NoMG-PV-Diesel'!AD745,'OnSSET_original_NoMG-PV-Diesel'!AC745,"wait")</f>
        <v>11.2929411839712</v>
      </c>
      <c r="AH746">
        <f>IF(P746='OnSSET_original_NoMG-PV-Diesel'!AD745,'OnSSET_original_NoMG-PV-Diesel'!AC745,"wait")</f>
        <v>11.2929411839712</v>
      </c>
      <c r="AR746">
        <v>80.778000000000006</v>
      </c>
      <c r="AS746">
        <v>80.778000000000006</v>
      </c>
      <c r="AT746">
        <v>8.8789999999999996</v>
      </c>
      <c r="AU746">
        <v>2.3439999999999999</v>
      </c>
      <c r="AV746">
        <v>51684.747080000001</v>
      </c>
      <c r="AW746">
        <v>0</v>
      </c>
      <c r="AX746">
        <v>9018.9636750000009</v>
      </c>
      <c r="AZ746">
        <f>SUMIF([1]base!$A$2:$A$169,B746,[1]base!$V$2:$V$169)</f>
        <v>0</v>
      </c>
      <c r="BA746">
        <f>SUMIF([2]s1!$A$2:$A$275,B746,[2]s1!$U$2:$U$275)</f>
        <v>0</v>
      </c>
      <c r="BB746">
        <f>SUMIF([3]s2!$A$2:$A$115,B746,[3]s2!$U$2:$U$115)</f>
        <v>0</v>
      </c>
      <c r="BC746">
        <f>SUMIF([4]s3!$A$2:$A$245,B746,[4]s3!$U$2:$U$245)</f>
        <v>0</v>
      </c>
      <c r="BD746">
        <f>SUMIF([5]s4!$A$2:$A$74,B746,[5]s4!$U$2:$U$74)</f>
        <v>0</v>
      </c>
      <c r="BF746">
        <f t="shared" si="60"/>
        <v>0</v>
      </c>
      <c r="BG746">
        <f t="shared" si="61"/>
        <v>0</v>
      </c>
      <c r="BH746">
        <f t="shared" si="62"/>
        <v>0</v>
      </c>
      <c r="BI746">
        <f t="shared" si="63"/>
        <v>0</v>
      </c>
      <c r="BJ746">
        <f t="shared" si="64"/>
        <v>0</v>
      </c>
      <c r="BL746" t="s">
        <v>114</v>
      </c>
      <c r="BM746" s="23">
        <v>69298.190849999999</v>
      </c>
      <c r="BN746" s="23">
        <v>11.98930638</v>
      </c>
      <c r="BP746" t="s">
        <v>186</v>
      </c>
      <c r="BQ746" s="23">
        <v>69298.190849999999</v>
      </c>
      <c r="BR746" s="23">
        <v>11.98930638</v>
      </c>
      <c r="BT746" t="s">
        <v>183</v>
      </c>
      <c r="BU746" s="23">
        <v>14003.37012</v>
      </c>
      <c r="BV746" s="23">
        <v>11.29294118</v>
      </c>
    </row>
    <row r="747" spans="1:74" x14ac:dyDescent="0.25">
      <c r="A747">
        <v>1</v>
      </c>
      <c r="B747" s="15">
        <v>11155</v>
      </c>
      <c r="C747" s="15">
        <v>-65.054759500000003</v>
      </c>
      <c r="D747" s="15">
        <v>-19.339289999999998</v>
      </c>
      <c r="E747" s="16">
        <v>1</v>
      </c>
      <c r="F747" s="19">
        <v>56894.880741506102</v>
      </c>
      <c r="G747" s="19">
        <v>114.5800590775786</v>
      </c>
      <c r="H747" s="16" t="str">
        <f>IF(LCOE_SensitivityScenarios!BF746&gt;'OnSSET_original_NoMG-PV-Diesel'!M746,'OnSSET_original_NoMG-PV-Diesel'!L746,LCOE_SensitivityScenarios!BG746)</f>
        <v>SA_PV</v>
      </c>
      <c r="I747" s="39" t="str">
        <f>IF(LCOE_SensitivityScenarios!BK746&gt;'OnSSET_original_NoMG-PV-Diesel'!M746,'OnSSET_original_NoMG-PV-Diesel'!L746,LCOE_SensitivityScenarios!BL746)</f>
        <v>SA_PV</v>
      </c>
      <c r="J747" s="39" t="str">
        <f>IF(LCOE_SensitivityScenarios!BP746&gt;'OnSSET_original_NoMG-PV-Diesel'!M746,'OnSSET_original_NoMG-PV-Diesel'!L746,LCOE_SensitivityScenarios!BQ746)</f>
        <v>SA_PV</v>
      </c>
      <c r="K747" s="38" t="str">
        <f>IF(LCOE_SensitivityScenarios!BU746&gt;'OnSSET_original_NoMG-PV-Diesel'!V746,'OnSSET_original_NoMG-PV-Diesel'!U746,LCOE_SensitivityScenarios!BV746)</f>
        <v>SA_PV</v>
      </c>
      <c r="L747" s="39" t="str">
        <f>IF(LCOE_SensitivityScenarios!BZ746&gt;'OnSSET_original_NoMG-PV-Diesel'!V746,'OnSSET_original_NoMG-PV-Diesel'!U746,LCOE_SensitivityScenarios!CA746)</f>
        <v>MG_Hybrid</v>
      </c>
      <c r="M747" s="40" t="str">
        <f>IF(LCOE_SensitivityScenarios!CE746&gt;'OnSSET_original_NoMG-PV-Diesel'!V746,'OnSSET_original_NoMG-PV-Diesel'!U746,LCOE_SensitivityScenarios!CF746)</f>
        <v>SA_PV</v>
      </c>
      <c r="N747" s="39" t="str">
        <f>IF(LCOE_SensitivityScenarios!CJ746&gt;'OnSSET_original_NoMG-PV-Diesel'!AE746,'OnSSET_original_NoMG-PV-Diesel'!AD746,LCOE_SensitivityScenarios!CK746)</f>
        <v>SA_Diesel</v>
      </c>
      <c r="O747" s="39" t="str">
        <f>IF(LCOE_SensitivityScenarios!CO746&gt;'OnSSET_original_NoMG-PV-Diesel'!AE746,'OnSSET_original_NoMG-PV-Diesel'!AD746,LCOE_SensitivityScenarios!CP746)</f>
        <v>SA_Diesel</v>
      </c>
      <c r="P747" s="40" t="str">
        <f>IF(LCOE_SensitivityScenarios!CT746&gt;'OnSSET_original_NoMG-PV-Diesel'!AE746,'OnSSET_original_NoMG-PV-Diesel'!AD746,LCOE_SensitivityScenarios!CU746)</f>
        <v>SA_Diesel</v>
      </c>
      <c r="Q747" s="38">
        <f>IF(LCOE_SensitivityScenarios!BF746&gt;'OnSSET_original_NoMG-PV-Diesel'!M746,'OnSSET_original_NoMG-PV-Diesel'!M746,LCOE_SensitivityScenarios!BF746)</f>
        <v>0.38075645282662302</v>
      </c>
      <c r="R747" s="28">
        <f>MIN('OnSSET_original_NoMG-PV-Diesel'!E746:I746,LCOE_SensitivityScenarios!BK746)</f>
        <v>0.38075645282662302</v>
      </c>
      <c r="S747" s="28">
        <f>MIN('OnSSET_original_NoMG-PV-Diesel'!E746:I746,LCOE_SensitivityScenarios!BP746)</f>
        <v>0.38075645282662302</v>
      </c>
      <c r="T747" s="27">
        <f>MIN('OnSSET_original_NoMG-PV-Diesel'!N746:R746,LCOE_SensitivityScenarios!BU746)</f>
        <v>0.38075645282662302</v>
      </c>
      <c r="U747" s="28">
        <f>MIN('OnSSET_original_NoMG-PV-Diesel'!N746:R746,LCOE_SensitivityScenarios!BZ746)</f>
        <v>0.34896237578662648</v>
      </c>
      <c r="V747" s="29">
        <f>MIN('OnSSET_original_NoMG-PV-Diesel'!N746:R746,LCOE_SensitivityScenarios!CE746)</f>
        <v>0.38075645282662302</v>
      </c>
      <c r="W747" s="28">
        <f>MIN('OnSSET_original_NoMG-PV-Diesel'!W746:AA746,LCOE_SensitivityScenarios!CJ746)</f>
        <v>0.21201530392349399</v>
      </c>
      <c r="X747" s="28">
        <f>MIN('OnSSET_original_NoMG-PV-Diesel'!W746:AA746,LCOE_SensitivityScenarios!CO746)</f>
        <v>0.21201530392349399</v>
      </c>
      <c r="Y747" s="29">
        <f>MIN('OnSSET_original_NoMG-PV-Diesel'!W746:AA746,LCOE_SensitivityScenarios!CT746)</f>
        <v>0.21201530392349399</v>
      </c>
      <c r="Z747">
        <f>IF(H747='OnSSET_original_NoMG-PV-Diesel'!L746,'OnSSET_original_NoMG-PV-Diesel'!K746,"wait")</f>
        <v>14.1023666887481</v>
      </c>
      <c r="AA747">
        <f>IF(I747='OnSSET_original_NoMG-PV-Diesel'!L746,'OnSSET_original_NoMG-PV-Diesel'!K746,"wait")</f>
        <v>14.1023666887481</v>
      </c>
      <c r="AB747">
        <f>IF(J747='OnSSET_original_NoMG-PV-Diesel'!L746,'OnSSET_original_NoMG-PV-Diesel'!K746,"wait")</f>
        <v>14.1023666887481</v>
      </c>
      <c r="AC747">
        <f>IF(K747='OnSSET_original_NoMG-PV-Diesel'!U746,'OnSSET_original_NoMG-PV-Diesel'!T746,"wait")</f>
        <v>28.373668831790301</v>
      </c>
      <c r="AD747" t="str">
        <f>IF(L747='OnSSET_original_NoMG-PV-Diesel'!U746,'OnSSET_original_NoMG-PV-Diesel'!T746,"wait")</f>
        <v>wait</v>
      </c>
      <c r="AE747">
        <f>IF(M747='OnSSET_original_NoMG-PV-Diesel'!U746,'OnSSET_original_NoMG-PV-Diesel'!T746,"wait")</f>
        <v>28.373668831790301</v>
      </c>
      <c r="AF747">
        <f>IF(N747='OnSSET_original_NoMG-PV-Diesel'!AD746,'OnSSET_original_NoMG-PV-Diesel'!AC746,"wait")</f>
        <v>25.979397598861201</v>
      </c>
      <c r="AG747">
        <f>IF(O747='OnSSET_original_NoMG-PV-Diesel'!AD746,'OnSSET_original_NoMG-PV-Diesel'!AC746,"wait")</f>
        <v>25.979397598861201</v>
      </c>
      <c r="AH747">
        <f>IF(P747='OnSSET_original_NoMG-PV-Diesel'!AD746,'OnSSET_original_NoMG-PV-Diesel'!AC746,"wait")</f>
        <v>25.979397598861201</v>
      </c>
      <c r="AR747" s="23">
        <v>28.248000000000001</v>
      </c>
      <c r="AS747" s="23">
        <v>22.498000000000001</v>
      </c>
      <c r="AT747" s="23">
        <v>3.9159999999999999</v>
      </c>
      <c r="AU747" s="23">
        <v>5.7999999999999899E-2</v>
      </c>
      <c r="AV747" s="23">
        <v>65209.332540000003</v>
      </c>
      <c r="AW747" s="23">
        <v>0</v>
      </c>
      <c r="AX747" s="23">
        <v>14827.78773</v>
      </c>
      <c r="AZ747">
        <f>SUMIF([1]base!$A$2:$A$169,B747,[1]base!$V$2:$V$169)</f>
        <v>0</v>
      </c>
      <c r="BA747">
        <f>SUMIF([2]s1!$A$2:$A$275,B747,[2]s1!$U$2:$U$275)</f>
        <v>0</v>
      </c>
      <c r="BB747">
        <f>SUMIF([3]s2!$A$2:$A$115,B747,[3]s2!$U$2:$U$115)</f>
        <v>0</v>
      </c>
      <c r="BC747">
        <f>SUMIF([4]s3!$A$2:$A$245,B747,[4]s3!$U$2:$U$245)</f>
        <v>0</v>
      </c>
      <c r="BD747">
        <f>SUMIF([5]s4!$A$2:$A$74,B747,[5]s4!$U$2:$U$74)</f>
        <v>0</v>
      </c>
      <c r="BF747">
        <f t="shared" si="60"/>
        <v>0</v>
      </c>
      <c r="BG747">
        <f t="shared" si="61"/>
        <v>0</v>
      </c>
      <c r="BH747">
        <f t="shared" si="62"/>
        <v>0</v>
      </c>
      <c r="BI747">
        <f t="shared" si="63"/>
        <v>0</v>
      </c>
      <c r="BJ747">
        <f t="shared" si="64"/>
        <v>0</v>
      </c>
      <c r="BL747" t="s">
        <v>114</v>
      </c>
      <c r="BM747" s="23">
        <v>143854.50099999999</v>
      </c>
      <c r="BN747" s="23">
        <v>28.37366883</v>
      </c>
      <c r="BP747" t="s">
        <v>186</v>
      </c>
      <c r="BQ747" s="23">
        <v>143854.50099999999</v>
      </c>
      <c r="BR747" s="23">
        <v>28.37366883</v>
      </c>
      <c r="BT747" t="s">
        <v>183</v>
      </c>
      <c r="BU747" s="23">
        <v>32214.736089999999</v>
      </c>
      <c r="BV747" s="23">
        <v>25.979397599999999</v>
      </c>
    </row>
    <row r="748" spans="1:74" x14ac:dyDescent="0.25">
      <c r="A748">
        <v>1</v>
      </c>
      <c r="B748" s="15">
        <v>11169</v>
      </c>
      <c r="C748" s="15">
        <v>-64.635669280000002</v>
      </c>
      <c r="D748" s="15">
        <v>-20.126075230000001</v>
      </c>
      <c r="E748" s="16">
        <v>1</v>
      </c>
      <c r="F748" s="19">
        <v>28991.2932326113</v>
      </c>
      <c r="G748" s="19">
        <v>67.903554707981769</v>
      </c>
      <c r="H748" s="16" t="str">
        <f>IF(LCOE_SensitivityScenarios!BF747&gt;'OnSSET_original_NoMG-PV-Diesel'!M747,'OnSSET_original_NoMG-PV-Diesel'!L747,LCOE_SensitivityScenarios!BG747)</f>
        <v>SA_PV</v>
      </c>
      <c r="I748" s="39" t="str">
        <f>IF(LCOE_SensitivityScenarios!BK747&gt;'OnSSET_original_NoMG-PV-Diesel'!M747,'OnSSET_original_NoMG-PV-Diesel'!L747,LCOE_SensitivityScenarios!BL747)</f>
        <v>SA_PV</v>
      </c>
      <c r="J748" s="39" t="str">
        <f>IF(LCOE_SensitivityScenarios!BP747&gt;'OnSSET_original_NoMG-PV-Diesel'!M747,'OnSSET_original_NoMG-PV-Diesel'!L747,LCOE_SensitivityScenarios!BQ747)</f>
        <v>SA_PV</v>
      </c>
      <c r="K748" s="38" t="str">
        <f>IF(LCOE_SensitivityScenarios!BU747&gt;'OnSSET_original_NoMG-PV-Diesel'!V747,'OnSSET_original_NoMG-PV-Diesel'!U747,LCOE_SensitivityScenarios!BV747)</f>
        <v>SA_PV</v>
      </c>
      <c r="L748" s="39" t="str">
        <f>IF(LCOE_SensitivityScenarios!BZ747&gt;'OnSSET_original_NoMG-PV-Diesel'!V747,'OnSSET_original_NoMG-PV-Diesel'!U747,LCOE_SensitivityScenarios!CA747)</f>
        <v>MG_Hybrid</v>
      </c>
      <c r="M748" s="40" t="str">
        <f>IF(LCOE_SensitivityScenarios!CE747&gt;'OnSSET_original_NoMG-PV-Diesel'!V747,'OnSSET_original_NoMG-PV-Diesel'!U747,LCOE_SensitivityScenarios!CF747)</f>
        <v>SA_PV</v>
      </c>
      <c r="N748" s="39" t="str">
        <f>IF(LCOE_SensitivityScenarios!CJ747&gt;'OnSSET_original_NoMG-PV-Diesel'!AE747,'OnSSET_original_NoMG-PV-Diesel'!AD747,LCOE_SensitivityScenarios!CK747)</f>
        <v>SA_Diesel</v>
      </c>
      <c r="O748" s="39" t="str">
        <f>IF(LCOE_SensitivityScenarios!CO747&gt;'OnSSET_original_NoMG-PV-Diesel'!AE747,'OnSSET_original_NoMG-PV-Diesel'!AD747,LCOE_SensitivityScenarios!CP747)</f>
        <v>SA_Diesel</v>
      </c>
      <c r="P748" s="40" t="str">
        <f>IF(LCOE_SensitivityScenarios!CT747&gt;'OnSSET_original_NoMG-PV-Diesel'!AE747,'OnSSET_original_NoMG-PV-Diesel'!AD747,LCOE_SensitivityScenarios!CU747)</f>
        <v>SA_Diesel</v>
      </c>
      <c r="Q748" s="38">
        <f>IF(LCOE_SensitivityScenarios!BF747&gt;'OnSSET_original_NoMG-PV-Diesel'!M747,'OnSSET_original_NoMG-PV-Diesel'!M747,LCOE_SensitivityScenarios!BF747)</f>
        <v>0.47501198142205597</v>
      </c>
      <c r="R748" s="28">
        <f>MIN('OnSSET_original_NoMG-PV-Diesel'!E747:I747,LCOE_SensitivityScenarios!BK747)</f>
        <v>0.47501198142205597</v>
      </c>
      <c r="S748" s="28">
        <f>MIN('OnSSET_original_NoMG-PV-Diesel'!E747:I747,LCOE_SensitivityScenarios!BP747)</f>
        <v>0.47501198142205597</v>
      </c>
      <c r="T748" s="27">
        <f>MIN('OnSSET_original_NoMG-PV-Diesel'!N747:R747,LCOE_SensitivityScenarios!BU747)</f>
        <v>0.47501198142205597</v>
      </c>
      <c r="U748" s="28">
        <f>MIN('OnSSET_original_NoMG-PV-Diesel'!N747:R747,LCOE_SensitivityScenarios!BZ747)</f>
        <v>0.4732142260279521</v>
      </c>
      <c r="V748" s="29">
        <f>MIN('OnSSET_original_NoMG-PV-Diesel'!N747:R747,LCOE_SensitivityScenarios!CE747)</f>
        <v>0.47501198142205597</v>
      </c>
      <c r="W748" s="28">
        <f>MIN('OnSSET_original_NoMG-PV-Diesel'!W747:AA747,LCOE_SensitivityScenarios!CJ747)</f>
        <v>0.236149129606983</v>
      </c>
      <c r="X748" s="28">
        <f>MIN('OnSSET_original_NoMG-PV-Diesel'!W747:AA747,LCOE_SensitivityScenarios!CO747)</f>
        <v>0.236149129606983</v>
      </c>
      <c r="Y748" s="29">
        <f>MIN('OnSSET_original_NoMG-PV-Diesel'!W747:AA747,LCOE_SensitivityScenarios!CT747)</f>
        <v>0.236149129606983</v>
      </c>
      <c r="Z748">
        <f>IF(H748='OnSSET_original_NoMG-PV-Diesel'!L747,'OnSSET_original_NoMG-PV-Diesel'!K747,"wait")</f>
        <v>22.573736271488599</v>
      </c>
      <c r="AA748">
        <f>IF(I748='OnSSET_original_NoMG-PV-Diesel'!L747,'OnSSET_original_NoMG-PV-Diesel'!K747,"wait")</f>
        <v>22.573736271488599</v>
      </c>
      <c r="AB748">
        <f>IF(J748='OnSSET_original_NoMG-PV-Diesel'!L747,'OnSSET_original_NoMG-PV-Diesel'!K747,"wait")</f>
        <v>22.573736271488599</v>
      </c>
      <c r="AC748">
        <f>IF(K748='OnSSET_original_NoMG-PV-Diesel'!U747,'OnSSET_original_NoMG-PV-Diesel'!T747,"wait")</f>
        <v>15.821487247659499</v>
      </c>
      <c r="AD748" t="str">
        <f>IF(L748='OnSSET_original_NoMG-PV-Diesel'!U747,'OnSSET_original_NoMG-PV-Diesel'!T747,"wait")</f>
        <v>wait</v>
      </c>
      <c r="AE748">
        <f>IF(M748='OnSSET_original_NoMG-PV-Diesel'!U747,'OnSSET_original_NoMG-PV-Diesel'!T747,"wait")</f>
        <v>15.821487247659499</v>
      </c>
      <c r="AF748">
        <f>IF(N748='OnSSET_original_NoMG-PV-Diesel'!AD747,'OnSSET_original_NoMG-PV-Diesel'!AC747,"wait")</f>
        <v>13.2380334395485</v>
      </c>
      <c r="AG748">
        <f>IF(O748='OnSSET_original_NoMG-PV-Diesel'!AD747,'OnSSET_original_NoMG-PV-Diesel'!AC747,"wait")</f>
        <v>13.2380334395485</v>
      </c>
      <c r="AH748">
        <f>IF(P748='OnSSET_original_NoMG-PV-Diesel'!AD747,'OnSSET_original_NoMG-PV-Diesel'!AC747,"wait")</f>
        <v>13.2380334395485</v>
      </c>
      <c r="AR748" s="23">
        <v>102.71599999999999</v>
      </c>
      <c r="AS748" s="23">
        <v>99.858999999999995</v>
      </c>
      <c r="AT748" s="23">
        <v>18.902000000000001</v>
      </c>
      <c r="AU748" s="23">
        <v>11.125</v>
      </c>
      <c r="AV748" s="23">
        <v>57068.209649999997</v>
      </c>
      <c r="AW748" s="23">
        <v>0</v>
      </c>
      <c r="AX748" s="23">
        <v>11159.05675</v>
      </c>
      <c r="AZ748">
        <f>SUMIF([1]base!$A$2:$A$169,B748,[1]base!$V$2:$V$169)</f>
        <v>0</v>
      </c>
      <c r="BA748">
        <f>SUMIF([2]s1!$A$2:$A$275,B748,[2]s1!$U$2:$U$275)</f>
        <v>0</v>
      </c>
      <c r="BB748">
        <f>SUMIF([3]s2!$A$2:$A$115,B748,[3]s2!$U$2:$U$115)</f>
        <v>0</v>
      </c>
      <c r="BC748">
        <f>SUMIF([4]s3!$A$2:$A$245,B748,[4]s3!$U$2:$U$245)</f>
        <v>0</v>
      </c>
      <c r="BD748">
        <f>SUMIF([5]s4!$A$2:$A$74,B748,[5]s4!$U$2:$U$74)</f>
        <v>0</v>
      </c>
      <c r="BF748">
        <f t="shared" si="60"/>
        <v>0</v>
      </c>
      <c r="BG748">
        <f t="shared" si="61"/>
        <v>0</v>
      </c>
      <c r="BH748">
        <f t="shared" si="62"/>
        <v>0</v>
      </c>
      <c r="BI748">
        <f t="shared" si="63"/>
        <v>0</v>
      </c>
      <c r="BJ748">
        <f t="shared" si="64"/>
        <v>0</v>
      </c>
      <c r="BL748" t="s">
        <v>114</v>
      </c>
      <c r="BM748" s="23">
        <v>91448.196290000007</v>
      </c>
      <c r="BN748" s="23">
        <v>15.821487250000001</v>
      </c>
      <c r="BP748" t="s">
        <v>186</v>
      </c>
      <c r="BQ748" s="23">
        <v>91448.196290000007</v>
      </c>
      <c r="BR748" s="23">
        <v>15.821487250000001</v>
      </c>
      <c r="BT748" t="s">
        <v>183</v>
      </c>
      <c r="BU748" s="23">
        <v>16415.305710000001</v>
      </c>
      <c r="BV748" s="23">
        <v>13.238033440000001</v>
      </c>
    </row>
    <row r="749" spans="1:74" x14ac:dyDescent="0.25">
      <c r="A749">
        <v>1</v>
      </c>
      <c r="B749" s="15">
        <v>11170</v>
      </c>
      <c r="C749" s="15">
        <v>-65.455651540000005</v>
      </c>
      <c r="D749" s="15">
        <v>-18.55938072</v>
      </c>
      <c r="E749" s="16">
        <v>1</v>
      </c>
      <c r="F749" s="19">
        <v>31392.650461796398</v>
      </c>
      <c r="G749" s="19">
        <v>116.55188482840539</v>
      </c>
      <c r="H749" s="16" t="str">
        <f>IF(LCOE_SensitivityScenarios!BF748&gt;'OnSSET_original_NoMG-PV-Diesel'!M748,'OnSSET_original_NoMG-PV-Diesel'!L748,LCOE_SensitivityScenarios!BG748)</f>
        <v>SA_PV</v>
      </c>
      <c r="I749" s="39" t="str">
        <f>IF(LCOE_SensitivityScenarios!BK748&gt;'OnSSET_original_NoMG-PV-Diesel'!M748,'OnSSET_original_NoMG-PV-Diesel'!L748,LCOE_SensitivityScenarios!BL748)</f>
        <v>SA_PV</v>
      </c>
      <c r="J749" s="39" t="str">
        <f>IF(LCOE_SensitivityScenarios!BP748&gt;'OnSSET_original_NoMG-PV-Diesel'!M748,'OnSSET_original_NoMG-PV-Diesel'!L748,LCOE_SensitivityScenarios!BQ748)</f>
        <v>SA_PV</v>
      </c>
      <c r="K749" s="38" t="str">
        <f>IF(LCOE_SensitivityScenarios!BU748&gt;'OnSSET_original_NoMG-PV-Diesel'!V748,'OnSSET_original_NoMG-PV-Diesel'!U748,LCOE_SensitivityScenarios!BV748)</f>
        <v>SA_Diesel</v>
      </c>
      <c r="L749" s="39" t="str">
        <f>IF(LCOE_SensitivityScenarios!BZ748&gt;'OnSSET_original_NoMG-PV-Diesel'!V748,'OnSSET_original_NoMG-PV-Diesel'!U748,LCOE_SensitivityScenarios!CA748)</f>
        <v>SA_Diesel</v>
      </c>
      <c r="M749" s="40" t="str">
        <f>IF(LCOE_SensitivityScenarios!CE748&gt;'OnSSET_original_NoMG-PV-Diesel'!V748,'OnSSET_original_NoMG-PV-Diesel'!U748,LCOE_SensitivityScenarios!CF748)</f>
        <v>SA_Diesel</v>
      </c>
      <c r="N749" s="39" t="str">
        <f>IF(LCOE_SensitivityScenarios!CJ748&gt;'OnSSET_original_NoMG-PV-Diesel'!AE748,'OnSSET_original_NoMG-PV-Diesel'!AD748,LCOE_SensitivityScenarios!CK748)</f>
        <v>SA_Diesel</v>
      </c>
      <c r="O749" s="39" t="str">
        <f>IF(LCOE_SensitivityScenarios!CO748&gt;'OnSSET_original_NoMG-PV-Diesel'!AE748,'OnSSET_original_NoMG-PV-Diesel'!AD748,LCOE_SensitivityScenarios!CP748)</f>
        <v>SA_Diesel</v>
      </c>
      <c r="P749" s="40" t="str">
        <f>IF(LCOE_SensitivityScenarios!CT748&gt;'OnSSET_original_NoMG-PV-Diesel'!AE748,'OnSSET_original_NoMG-PV-Diesel'!AD748,LCOE_SensitivityScenarios!CU748)</f>
        <v>SA_Diesel</v>
      </c>
      <c r="Q749" s="38">
        <f>IF(LCOE_SensitivityScenarios!BF748&gt;'OnSSET_original_NoMG-PV-Diesel'!M748,'OnSSET_original_NoMG-PV-Diesel'!M748,LCOE_SensitivityScenarios!BF748)</f>
        <v>0.43213779900594501</v>
      </c>
      <c r="R749" s="28">
        <f>MIN('OnSSET_original_NoMG-PV-Diesel'!E748:I748,LCOE_SensitivityScenarios!BK748)</f>
        <v>0.43213779900594501</v>
      </c>
      <c r="S749" s="28">
        <f>MIN('OnSSET_original_NoMG-PV-Diesel'!E748:I748,LCOE_SensitivityScenarios!BP748)</f>
        <v>0.43213779900594501</v>
      </c>
      <c r="T749" s="27">
        <f>MIN('OnSSET_original_NoMG-PV-Diesel'!N748:R748,LCOE_SensitivityScenarios!BU748)</f>
        <v>0.39033746036260603</v>
      </c>
      <c r="U749" s="28">
        <f>MIN('OnSSET_original_NoMG-PV-Diesel'!N748:R748,LCOE_SensitivityScenarios!BZ748)</f>
        <v>0.39033746036260603</v>
      </c>
      <c r="V749" s="29">
        <f>MIN('OnSSET_original_NoMG-PV-Diesel'!N748:R748,LCOE_SensitivityScenarios!CE748)</f>
        <v>0.39033746036260603</v>
      </c>
      <c r="W749" s="28">
        <f>MIN('OnSSET_original_NoMG-PV-Diesel'!W748:AA748,LCOE_SensitivityScenarios!CJ748)</f>
        <v>0.205981847502622</v>
      </c>
      <c r="X749" s="28">
        <f>MIN('OnSSET_original_NoMG-PV-Diesel'!W748:AA748,LCOE_SensitivityScenarios!CO748)</f>
        <v>0.205981847502622</v>
      </c>
      <c r="Y749" s="29">
        <f>MIN('OnSSET_original_NoMG-PV-Diesel'!W748:AA748,LCOE_SensitivityScenarios!CT748)</f>
        <v>0.205981847502622</v>
      </c>
      <c r="Z749">
        <f>IF(H749='OnSSET_original_NoMG-PV-Diesel'!L748,'OnSSET_original_NoMG-PV-Diesel'!K748,"wait")</f>
        <v>21.7519961421965</v>
      </c>
      <c r="AA749">
        <f>IF(I749='OnSSET_original_NoMG-PV-Diesel'!L748,'OnSSET_original_NoMG-PV-Diesel'!K748,"wait")</f>
        <v>21.7519961421965</v>
      </c>
      <c r="AB749">
        <f>IF(J749='OnSSET_original_NoMG-PV-Diesel'!L748,'OnSSET_original_NoMG-PV-Diesel'!K748,"wait")</f>
        <v>21.7519961421965</v>
      </c>
      <c r="AC749">
        <f>IF(K749='OnSSET_original_NoMG-PV-Diesel'!U748,'OnSSET_original_NoMG-PV-Diesel'!T748,"wait")</f>
        <v>14.334543589861299</v>
      </c>
      <c r="AD749">
        <f>IF(L749='OnSSET_original_NoMG-PV-Diesel'!U748,'OnSSET_original_NoMG-PV-Diesel'!T748,"wait")</f>
        <v>14.334543589861299</v>
      </c>
      <c r="AE749">
        <f>IF(M749='OnSSET_original_NoMG-PV-Diesel'!U748,'OnSSET_original_NoMG-PV-Diesel'!T748,"wait")</f>
        <v>14.334543589861299</v>
      </c>
      <c r="AF749">
        <f>IF(N749='OnSSET_original_NoMG-PV-Diesel'!AD748,'OnSSET_original_NoMG-PV-Diesel'!AC748,"wait")</f>
        <v>14.334543589861299</v>
      </c>
      <c r="AG749">
        <f>IF(O749='OnSSET_original_NoMG-PV-Diesel'!AD748,'OnSSET_original_NoMG-PV-Diesel'!AC748,"wait")</f>
        <v>14.334543589861299</v>
      </c>
      <c r="AH749">
        <f>IF(P749='OnSSET_original_NoMG-PV-Diesel'!AD748,'OnSSET_original_NoMG-PV-Diesel'!AC748,"wait")</f>
        <v>14.334543589861299</v>
      </c>
      <c r="AR749" s="23">
        <v>31.116</v>
      </c>
      <c r="AS749" s="23">
        <v>31.515999999999998</v>
      </c>
      <c r="AT749" s="23">
        <v>3.952</v>
      </c>
      <c r="AU749" s="23">
        <v>2.048</v>
      </c>
      <c r="AV749" s="23">
        <v>65209.332540000003</v>
      </c>
      <c r="AW749" s="23">
        <v>0</v>
      </c>
      <c r="AX749" s="23">
        <v>14827.78773</v>
      </c>
      <c r="AZ749">
        <f>SUMIF([1]base!$A$2:$A$169,B749,[1]base!$V$2:$V$169)</f>
        <v>0</v>
      </c>
      <c r="BA749">
        <f>SUMIF([2]s1!$A$2:$A$275,B749,[2]s1!$U$2:$U$275)</f>
        <v>0</v>
      </c>
      <c r="BB749">
        <f>SUMIF([3]s2!$A$2:$A$115,B749,[3]s2!$U$2:$U$115)</f>
        <v>0</v>
      </c>
      <c r="BC749">
        <f>SUMIF([4]s3!$A$2:$A$245,B749,[4]s3!$U$2:$U$245)</f>
        <v>0</v>
      </c>
      <c r="BD749">
        <f>SUMIF([5]s4!$A$2:$A$74,B749,[5]s4!$U$2:$U$74)</f>
        <v>0</v>
      </c>
      <c r="BF749">
        <f t="shared" si="60"/>
        <v>0</v>
      </c>
      <c r="BG749">
        <f t="shared" si="61"/>
        <v>0</v>
      </c>
      <c r="BH749">
        <f t="shared" si="62"/>
        <v>0</v>
      </c>
      <c r="BI749">
        <f t="shared" si="63"/>
        <v>0</v>
      </c>
      <c r="BJ749">
        <f t="shared" si="64"/>
        <v>0</v>
      </c>
      <c r="BL749" t="s">
        <v>114</v>
      </c>
      <c r="BM749" s="23">
        <v>90085.155230000004</v>
      </c>
      <c r="BN749" s="23">
        <v>15.585667000000001</v>
      </c>
      <c r="BP749" t="s">
        <v>183</v>
      </c>
      <c r="BQ749" s="23">
        <v>17774.990239999999</v>
      </c>
      <c r="BR749" s="23">
        <v>14.334543589999999</v>
      </c>
      <c r="BT749" t="s">
        <v>183</v>
      </c>
      <c r="BU749" s="23">
        <v>17774.990239999999</v>
      </c>
      <c r="BV749" s="23">
        <v>14.334543589999999</v>
      </c>
    </row>
    <row r="750" spans="1:74" x14ac:dyDescent="0.25">
      <c r="A750">
        <v>1</v>
      </c>
      <c r="B750" s="15">
        <v>11171</v>
      </c>
      <c r="C750" s="15">
        <v>-64.723041960000003</v>
      </c>
      <c r="D750" s="15">
        <v>-19.494603399999999</v>
      </c>
      <c r="E750" s="16">
        <v>1</v>
      </c>
      <c r="F750" s="19">
        <v>43241.588321696901</v>
      </c>
      <c r="G750" s="19">
        <v>83.398965421839037</v>
      </c>
      <c r="H750" s="16" t="str">
        <f>IF(LCOE_SensitivityScenarios!BF749&gt;'OnSSET_original_NoMG-PV-Diesel'!M749,'OnSSET_original_NoMG-PV-Diesel'!L749,LCOE_SensitivityScenarios!BG749)</f>
        <v>SA_PV</v>
      </c>
      <c r="I750" s="39" t="str">
        <f>IF(LCOE_SensitivityScenarios!BK749&gt;'OnSSET_original_NoMG-PV-Diesel'!M749,'OnSSET_original_NoMG-PV-Diesel'!L749,LCOE_SensitivityScenarios!BL749)</f>
        <v>SA_PV</v>
      </c>
      <c r="J750" s="39" t="str">
        <f>IF(LCOE_SensitivityScenarios!BP749&gt;'OnSSET_original_NoMG-PV-Diesel'!M749,'OnSSET_original_NoMG-PV-Diesel'!L749,LCOE_SensitivityScenarios!BQ749)</f>
        <v>SA_PV</v>
      </c>
      <c r="K750" s="38" t="str">
        <f>IF(LCOE_SensitivityScenarios!BU749&gt;'OnSSET_original_NoMG-PV-Diesel'!V749,'OnSSET_original_NoMG-PV-Diesel'!U749,LCOE_SensitivityScenarios!BV749)</f>
        <v>SA_PV</v>
      </c>
      <c r="L750" s="39" t="str">
        <f>IF(LCOE_SensitivityScenarios!BZ749&gt;'OnSSET_original_NoMG-PV-Diesel'!V749,'OnSSET_original_NoMG-PV-Diesel'!U749,LCOE_SensitivityScenarios!CA749)</f>
        <v>MG_Hybrid</v>
      </c>
      <c r="M750" s="40" t="str">
        <f>IF(LCOE_SensitivityScenarios!CE749&gt;'OnSSET_original_NoMG-PV-Diesel'!V749,'OnSSET_original_NoMG-PV-Diesel'!U749,LCOE_SensitivityScenarios!CF749)</f>
        <v>SA_PV</v>
      </c>
      <c r="N750" s="39" t="str">
        <f>IF(LCOE_SensitivityScenarios!CJ749&gt;'OnSSET_original_NoMG-PV-Diesel'!AE749,'OnSSET_original_NoMG-PV-Diesel'!AD749,LCOE_SensitivityScenarios!CK749)</f>
        <v>SA_Diesel</v>
      </c>
      <c r="O750" s="39" t="str">
        <f>IF(LCOE_SensitivityScenarios!CO749&gt;'OnSSET_original_NoMG-PV-Diesel'!AE749,'OnSSET_original_NoMG-PV-Diesel'!AD749,LCOE_SensitivityScenarios!CP749)</f>
        <v>SA_Diesel</v>
      </c>
      <c r="P750" s="40" t="str">
        <f>IF(LCOE_SensitivityScenarios!CT749&gt;'OnSSET_original_NoMG-PV-Diesel'!AE749,'OnSSET_original_NoMG-PV-Diesel'!AD749,LCOE_SensitivityScenarios!CU749)</f>
        <v>SA_Diesel</v>
      </c>
      <c r="Q750" s="38">
        <f>IF(LCOE_SensitivityScenarios!BF749&gt;'OnSSET_original_NoMG-PV-Diesel'!M749,'OnSSET_original_NoMG-PV-Diesel'!M749,LCOE_SensitivityScenarios!BF749)</f>
        <v>0.40090991346772997</v>
      </c>
      <c r="R750" s="28">
        <f>MIN('OnSSET_original_NoMG-PV-Diesel'!E749:I749,LCOE_SensitivityScenarios!BK749)</f>
        <v>0.40090991346772997</v>
      </c>
      <c r="S750" s="28">
        <f>MIN('OnSSET_original_NoMG-PV-Diesel'!E749:I749,LCOE_SensitivityScenarios!BP749)</f>
        <v>0.40090991346772997</v>
      </c>
      <c r="T750" s="27">
        <f>MIN('OnSSET_original_NoMG-PV-Diesel'!N749:R749,LCOE_SensitivityScenarios!BU749)</f>
        <v>0.40090991346772997</v>
      </c>
      <c r="U750" s="28">
        <f>MIN('OnSSET_original_NoMG-PV-Diesel'!N749:R749,LCOE_SensitivityScenarios!BZ749)</f>
        <v>0.37534691775884527</v>
      </c>
      <c r="V750" s="29">
        <f>MIN('OnSSET_original_NoMG-PV-Diesel'!N749:R749,LCOE_SensitivityScenarios!CE749)</f>
        <v>0.40090991346772997</v>
      </c>
      <c r="W750" s="28">
        <f>MIN('OnSSET_original_NoMG-PV-Diesel'!W749:AA749,LCOE_SensitivityScenarios!CJ749)</f>
        <v>0.25424949886960002</v>
      </c>
      <c r="X750" s="28">
        <f>MIN('OnSSET_original_NoMG-PV-Diesel'!W749:AA749,LCOE_SensitivityScenarios!CO749)</f>
        <v>0.25424949886960002</v>
      </c>
      <c r="Y750" s="29">
        <f>MIN('OnSSET_original_NoMG-PV-Diesel'!W749:AA749,LCOE_SensitivityScenarios!CT749)</f>
        <v>0.25424949886960002</v>
      </c>
      <c r="Z750">
        <f>IF(H750='OnSSET_original_NoMG-PV-Diesel'!L749,'OnSSET_original_NoMG-PV-Diesel'!K749,"wait")</f>
        <v>12.791724150376499</v>
      </c>
      <c r="AA750">
        <f>IF(I750='OnSSET_original_NoMG-PV-Diesel'!L749,'OnSSET_original_NoMG-PV-Diesel'!K749,"wait")</f>
        <v>12.791724150376499</v>
      </c>
      <c r="AB750">
        <f>IF(J750='OnSSET_original_NoMG-PV-Diesel'!L749,'OnSSET_original_NoMG-PV-Diesel'!K749,"wait")</f>
        <v>12.791724150376499</v>
      </c>
      <c r="AC750">
        <f>IF(K750='OnSSET_original_NoMG-PV-Diesel'!U749,'OnSSET_original_NoMG-PV-Diesel'!T749,"wait")</f>
        <v>22.706148037017901</v>
      </c>
      <c r="AD750" t="str">
        <f>IF(L750='OnSSET_original_NoMG-PV-Diesel'!U749,'OnSSET_original_NoMG-PV-Diesel'!T749,"wait")</f>
        <v>wait</v>
      </c>
      <c r="AE750">
        <f>IF(M750='OnSSET_original_NoMG-PV-Diesel'!U749,'OnSSET_original_NoMG-PV-Diesel'!T749,"wait")</f>
        <v>22.706148037017901</v>
      </c>
      <c r="AF750">
        <f>IF(N750='OnSSET_original_NoMG-PV-Diesel'!AD749,'OnSSET_original_NoMG-PV-Diesel'!AC749,"wait")</f>
        <v>19.745017498491698</v>
      </c>
      <c r="AG750">
        <f>IF(O750='OnSSET_original_NoMG-PV-Diesel'!AD749,'OnSSET_original_NoMG-PV-Diesel'!AC749,"wait")</f>
        <v>19.745017498491698</v>
      </c>
      <c r="AH750">
        <f>IF(P750='OnSSET_original_NoMG-PV-Diesel'!AD749,'OnSSET_original_NoMG-PV-Diesel'!AC749,"wait")</f>
        <v>19.745017498491698</v>
      </c>
      <c r="AR750">
        <v>68.91</v>
      </c>
      <c r="AS750">
        <v>41.468000000000004</v>
      </c>
      <c r="AT750">
        <v>4.1539999999999999</v>
      </c>
      <c r="AU750">
        <v>4.2000000000000003E-2</v>
      </c>
      <c r="AV750">
        <v>55587.171390000003</v>
      </c>
      <c r="AW750">
        <v>0</v>
      </c>
      <c r="AX750">
        <v>10547.60158</v>
      </c>
      <c r="AZ750">
        <f>SUMIF([1]base!$A$2:$A$169,B750,[1]base!$V$2:$V$169)</f>
        <v>0</v>
      </c>
      <c r="BA750">
        <f>SUMIF([2]s1!$A$2:$A$275,B750,[2]s1!$U$2:$U$275)</f>
        <v>0</v>
      </c>
      <c r="BB750">
        <f>SUMIF([3]s2!$A$2:$A$115,B750,[3]s2!$U$2:$U$115)</f>
        <v>0</v>
      </c>
      <c r="BC750">
        <f>SUMIF([4]s3!$A$2:$A$245,B750,[4]s3!$U$2:$U$245)</f>
        <v>0</v>
      </c>
      <c r="BD750">
        <f>SUMIF([5]s4!$A$2:$A$74,B750,[5]s4!$U$2:$U$74)</f>
        <v>0</v>
      </c>
      <c r="BF750">
        <f t="shared" si="60"/>
        <v>0</v>
      </c>
      <c r="BG750">
        <f t="shared" si="61"/>
        <v>0</v>
      </c>
      <c r="BH750">
        <f t="shared" si="62"/>
        <v>0</v>
      </c>
      <c r="BI750">
        <f t="shared" si="63"/>
        <v>0</v>
      </c>
      <c r="BJ750">
        <f t="shared" si="64"/>
        <v>0</v>
      </c>
      <c r="BL750" t="s">
        <v>114</v>
      </c>
      <c r="BM750" s="23">
        <v>115120.17049999999</v>
      </c>
      <c r="BN750" s="23">
        <v>22.706148039999999</v>
      </c>
      <c r="BP750" t="s">
        <v>186</v>
      </c>
      <c r="BQ750" s="23">
        <v>115120.17049999999</v>
      </c>
      <c r="BR750" s="23">
        <v>22.706148039999999</v>
      </c>
      <c r="BT750" t="s">
        <v>183</v>
      </c>
      <c r="BU750" s="23">
        <v>24484.036840000001</v>
      </c>
      <c r="BV750" s="23">
        <v>19.745017499999999</v>
      </c>
    </row>
    <row r="751" spans="1:74" x14ac:dyDescent="0.25">
      <c r="A751">
        <v>1</v>
      </c>
      <c r="B751" s="15">
        <v>11176</v>
      </c>
      <c r="C751" s="15">
        <v>-65.530806190000007</v>
      </c>
      <c r="D751" s="15">
        <v>-18.502246700000001</v>
      </c>
      <c r="E751" s="16">
        <v>1</v>
      </c>
      <c r="F751" s="19">
        <v>20311.3432570103</v>
      </c>
      <c r="G751" s="19">
        <v>80.116818499635571</v>
      </c>
      <c r="H751" s="16" t="str">
        <f>IF(LCOE_SensitivityScenarios!BF750&gt;'OnSSET_original_NoMG-PV-Diesel'!M750,'OnSSET_original_NoMG-PV-Diesel'!L750,LCOE_SensitivityScenarios!BG750)</f>
        <v>SA_PV</v>
      </c>
      <c r="I751" s="39" t="str">
        <f>IF(LCOE_SensitivityScenarios!BK750&gt;'OnSSET_original_NoMG-PV-Diesel'!M750,'OnSSET_original_NoMG-PV-Diesel'!L750,LCOE_SensitivityScenarios!BL750)</f>
        <v>SA_PV</v>
      </c>
      <c r="J751" s="39" t="str">
        <f>IF(LCOE_SensitivityScenarios!BP750&gt;'OnSSET_original_NoMG-PV-Diesel'!M750,'OnSSET_original_NoMG-PV-Diesel'!L750,LCOE_SensitivityScenarios!BQ750)</f>
        <v>SA_PV</v>
      </c>
      <c r="K751" s="38" t="str">
        <f>IF(LCOE_SensitivityScenarios!BU750&gt;'OnSSET_original_NoMG-PV-Diesel'!V750,'OnSSET_original_NoMG-PV-Diesel'!U750,LCOE_SensitivityScenarios!BV750)</f>
        <v>SA_PV</v>
      </c>
      <c r="L751" s="39" t="str">
        <f>IF(LCOE_SensitivityScenarios!BZ750&gt;'OnSSET_original_NoMG-PV-Diesel'!V750,'OnSSET_original_NoMG-PV-Diesel'!U750,LCOE_SensitivityScenarios!CA750)</f>
        <v>SA_PV</v>
      </c>
      <c r="M751" s="40" t="str">
        <f>IF(LCOE_SensitivityScenarios!CE750&gt;'OnSSET_original_NoMG-PV-Diesel'!V750,'OnSSET_original_NoMG-PV-Diesel'!U750,LCOE_SensitivityScenarios!CF750)</f>
        <v>SA_PV</v>
      </c>
      <c r="N751" s="39" t="str">
        <f>IF(LCOE_SensitivityScenarios!CJ750&gt;'OnSSET_original_NoMG-PV-Diesel'!AE750,'OnSSET_original_NoMG-PV-Diesel'!AD750,LCOE_SensitivityScenarios!CK750)</f>
        <v>SA_Diesel</v>
      </c>
      <c r="O751" s="39" t="str">
        <f>IF(LCOE_SensitivityScenarios!CO750&gt;'OnSSET_original_NoMG-PV-Diesel'!AE750,'OnSSET_original_NoMG-PV-Diesel'!AD750,LCOE_SensitivityScenarios!CP750)</f>
        <v>SA_Diesel</v>
      </c>
      <c r="P751" s="40" t="str">
        <f>IF(LCOE_SensitivityScenarios!CT750&gt;'OnSSET_original_NoMG-PV-Diesel'!AE750,'OnSSET_original_NoMG-PV-Diesel'!AD750,LCOE_SensitivityScenarios!CU750)</f>
        <v>SA_Diesel</v>
      </c>
      <c r="Q751" s="38">
        <f>IF(LCOE_SensitivityScenarios!BF750&gt;'OnSSET_original_NoMG-PV-Diesel'!M750,'OnSSET_original_NoMG-PV-Diesel'!M750,LCOE_SensitivityScenarios!BF750)</f>
        <v>0.425483675396087</v>
      </c>
      <c r="R751" s="28">
        <f>MIN('OnSSET_original_NoMG-PV-Diesel'!E750:I750,LCOE_SensitivityScenarios!BK750)</f>
        <v>0.425483675396087</v>
      </c>
      <c r="S751" s="28">
        <f>MIN('OnSSET_original_NoMG-PV-Diesel'!E750:I750,LCOE_SensitivityScenarios!BP750)</f>
        <v>0.425483675396087</v>
      </c>
      <c r="T751" s="27">
        <f>MIN('OnSSET_original_NoMG-PV-Diesel'!N750:R750,LCOE_SensitivityScenarios!BU750)</f>
        <v>0.425483675396087</v>
      </c>
      <c r="U751" s="28">
        <f>MIN('OnSSET_original_NoMG-PV-Diesel'!N750:R750,LCOE_SensitivityScenarios!BZ750)</f>
        <v>0.425483675396087</v>
      </c>
      <c r="V751" s="29">
        <f>MIN('OnSSET_original_NoMG-PV-Diesel'!N750:R750,LCOE_SensitivityScenarios!CE750)</f>
        <v>0.425483675396087</v>
      </c>
      <c r="W751" s="28">
        <f>MIN('OnSSET_original_NoMG-PV-Diesel'!W750:AA750,LCOE_SensitivityScenarios!CJ750)</f>
        <v>0.26028295529047202</v>
      </c>
      <c r="X751" s="28">
        <f>MIN('OnSSET_original_NoMG-PV-Diesel'!W750:AA750,LCOE_SensitivityScenarios!CO750)</f>
        <v>0.26028295529047202</v>
      </c>
      <c r="Y751" s="29">
        <f>MIN('OnSSET_original_NoMG-PV-Diesel'!W750:AA750,LCOE_SensitivityScenarios!CT750)</f>
        <v>0.26028295529047202</v>
      </c>
      <c r="Z751">
        <f>IF(H751='OnSSET_original_NoMG-PV-Diesel'!L750,'OnSSET_original_NoMG-PV-Diesel'!K750,"wait")</f>
        <v>11.203226515387501</v>
      </c>
      <c r="AA751">
        <f>IF(I751='OnSSET_original_NoMG-PV-Diesel'!L750,'OnSSET_original_NoMG-PV-Diesel'!K750,"wait")</f>
        <v>11.203226515387501</v>
      </c>
      <c r="AB751">
        <f>IF(J751='OnSSET_original_NoMG-PV-Diesel'!L750,'OnSSET_original_NoMG-PV-Diesel'!K750,"wait")</f>
        <v>11.203226515387501</v>
      </c>
      <c r="AC751">
        <f>IF(K751='OnSSET_original_NoMG-PV-Diesel'!U750,'OnSSET_original_NoMG-PV-Diesel'!T750,"wait")</f>
        <v>9.9287985809308807</v>
      </c>
      <c r="AD751">
        <f>IF(L751='OnSSET_original_NoMG-PV-Diesel'!U750,'OnSSET_original_NoMG-PV-Diesel'!T750,"wait")</f>
        <v>9.9287985809308807</v>
      </c>
      <c r="AE751">
        <f>IF(M751='OnSSET_original_NoMG-PV-Diesel'!U750,'OnSSET_original_NoMG-PV-Diesel'!T750,"wait")</f>
        <v>9.9287985809308807</v>
      </c>
      <c r="AF751">
        <f>IF(N751='OnSSET_original_NoMG-PV-Diesel'!AD750,'OnSSET_original_NoMG-PV-Diesel'!AC750,"wait")</f>
        <v>9.2745859621051601</v>
      </c>
      <c r="AG751">
        <f>IF(O751='OnSSET_original_NoMG-PV-Diesel'!AD750,'OnSSET_original_NoMG-PV-Diesel'!AC750,"wait")</f>
        <v>9.2745859621051601</v>
      </c>
      <c r="AH751">
        <f>IF(P751='OnSSET_original_NoMG-PV-Diesel'!AD750,'OnSSET_original_NoMG-PV-Diesel'!AC750,"wait")</f>
        <v>9.2745859621051601</v>
      </c>
      <c r="AR751">
        <v>36.994</v>
      </c>
      <c r="AS751">
        <v>37.009</v>
      </c>
      <c r="AT751">
        <v>12.254</v>
      </c>
      <c r="AU751">
        <v>0.73699999999999999</v>
      </c>
      <c r="AV751">
        <v>55210.250690000001</v>
      </c>
      <c r="AW751">
        <v>0</v>
      </c>
      <c r="AX751">
        <v>10394.737789999999</v>
      </c>
      <c r="AZ751">
        <f>SUMIF([1]base!$A$2:$A$169,B751,[1]base!$V$2:$V$169)</f>
        <v>0</v>
      </c>
      <c r="BA751">
        <f>SUMIF([2]s1!$A$2:$A$275,B751,[2]s1!$U$2:$U$275)</f>
        <v>0</v>
      </c>
      <c r="BB751">
        <f>SUMIF([3]s2!$A$2:$A$115,B751,[3]s2!$U$2:$U$115)</f>
        <v>0</v>
      </c>
      <c r="BC751">
        <f>SUMIF([4]s3!$A$2:$A$245,B751,[4]s3!$U$2:$U$245)</f>
        <v>0</v>
      </c>
      <c r="BD751">
        <f>SUMIF([5]s4!$A$2:$A$74,B751,[5]s4!$U$2:$U$74)</f>
        <v>0</v>
      </c>
      <c r="BF751">
        <f t="shared" si="60"/>
        <v>0</v>
      </c>
      <c r="BG751">
        <f t="shared" si="61"/>
        <v>0</v>
      </c>
      <c r="BH751">
        <f t="shared" si="62"/>
        <v>0</v>
      </c>
      <c r="BI751">
        <f t="shared" si="63"/>
        <v>0</v>
      </c>
      <c r="BJ751">
        <f t="shared" si="64"/>
        <v>0</v>
      </c>
      <c r="BL751" t="s">
        <v>114</v>
      </c>
      <c r="BM751" s="23">
        <v>57388.455800000003</v>
      </c>
      <c r="BN751" s="23">
        <v>9.9287985810000006</v>
      </c>
      <c r="BP751" t="s">
        <v>186</v>
      </c>
      <c r="BQ751" s="23">
        <v>57388.455800000003</v>
      </c>
      <c r="BR751" s="23">
        <v>9.9287985810000006</v>
      </c>
      <c r="BT751" t="s">
        <v>183</v>
      </c>
      <c r="BU751" s="23">
        <v>11500.587649999999</v>
      </c>
      <c r="BV751" s="23">
        <v>9.2745859619999997</v>
      </c>
    </row>
    <row r="752" spans="1:74" x14ac:dyDescent="0.25">
      <c r="A752">
        <v>1</v>
      </c>
      <c r="B752" s="15">
        <v>11189</v>
      </c>
      <c r="C752" s="15">
        <v>-65.373096329999996</v>
      </c>
      <c r="D752" s="15">
        <v>-18.85302909</v>
      </c>
      <c r="E752" s="16">
        <v>1</v>
      </c>
      <c r="F752" s="19">
        <v>18292.0161234607</v>
      </c>
      <c r="G752" s="19">
        <v>72.151709397417207</v>
      </c>
      <c r="H752" s="16" t="str">
        <f>IF(LCOE_SensitivityScenarios!BF751&gt;'OnSSET_original_NoMG-PV-Diesel'!M751,'OnSSET_original_NoMG-PV-Diesel'!L751,LCOE_SensitivityScenarios!BG751)</f>
        <v>SA_PV</v>
      </c>
      <c r="I752" s="39" t="str">
        <f>IF(LCOE_SensitivityScenarios!BK751&gt;'OnSSET_original_NoMG-PV-Diesel'!M751,'OnSSET_original_NoMG-PV-Diesel'!L751,LCOE_SensitivityScenarios!BL751)</f>
        <v>SA_PV</v>
      </c>
      <c r="J752" s="39" t="str">
        <f>IF(LCOE_SensitivityScenarios!BP751&gt;'OnSSET_original_NoMG-PV-Diesel'!M751,'OnSSET_original_NoMG-PV-Diesel'!L751,LCOE_SensitivityScenarios!BQ751)</f>
        <v>SA_PV</v>
      </c>
      <c r="K752" s="38" t="str">
        <f>IF(LCOE_SensitivityScenarios!BU751&gt;'OnSSET_original_NoMG-PV-Diesel'!V751,'OnSSET_original_NoMG-PV-Diesel'!U751,LCOE_SensitivityScenarios!BV751)</f>
        <v>SA_Diesel</v>
      </c>
      <c r="L752" s="39" t="str">
        <f>IF(LCOE_SensitivityScenarios!BZ751&gt;'OnSSET_original_NoMG-PV-Diesel'!V751,'OnSSET_original_NoMG-PV-Diesel'!U751,LCOE_SensitivityScenarios!CA751)</f>
        <v>SA_Diesel</v>
      </c>
      <c r="M752" s="40" t="str">
        <f>IF(LCOE_SensitivityScenarios!CE751&gt;'OnSSET_original_NoMG-PV-Diesel'!V751,'OnSSET_original_NoMG-PV-Diesel'!U751,LCOE_SensitivityScenarios!CF751)</f>
        <v>SA_Diesel</v>
      </c>
      <c r="N752" s="39" t="str">
        <f>IF(LCOE_SensitivityScenarios!CJ751&gt;'OnSSET_original_NoMG-PV-Diesel'!AE751,'OnSSET_original_NoMG-PV-Diesel'!AD751,LCOE_SensitivityScenarios!CK751)</f>
        <v>SA_Diesel</v>
      </c>
      <c r="O752" s="39" t="str">
        <f>IF(LCOE_SensitivityScenarios!CO751&gt;'OnSSET_original_NoMG-PV-Diesel'!AE751,'OnSSET_original_NoMG-PV-Diesel'!AD751,LCOE_SensitivityScenarios!CP751)</f>
        <v>SA_Diesel</v>
      </c>
      <c r="P752" s="40" t="str">
        <f>IF(LCOE_SensitivityScenarios!CT751&gt;'OnSSET_original_NoMG-PV-Diesel'!AE751,'OnSSET_original_NoMG-PV-Diesel'!AD751,LCOE_SensitivityScenarios!CU751)</f>
        <v>SA_Diesel</v>
      </c>
      <c r="Q752" s="38">
        <f>IF(LCOE_SensitivityScenarios!BF751&gt;'OnSSET_original_NoMG-PV-Diesel'!M751,'OnSSET_original_NoMG-PV-Diesel'!M751,LCOE_SensitivityScenarios!BF751)</f>
        <v>0.43900335641185001</v>
      </c>
      <c r="R752" s="28">
        <f>MIN('OnSSET_original_NoMG-PV-Diesel'!E751:I751,LCOE_SensitivityScenarios!BK751)</f>
        <v>0.43900335641185001</v>
      </c>
      <c r="S752" s="28">
        <f>MIN('OnSSET_original_NoMG-PV-Diesel'!E751:I751,LCOE_SensitivityScenarios!BP751)</f>
        <v>0.43900335641185001</v>
      </c>
      <c r="T752" s="27">
        <f>MIN('OnSSET_original_NoMG-PV-Diesel'!N751:R751,LCOE_SensitivityScenarios!BU751)</f>
        <v>0.39033746036260603</v>
      </c>
      <c r="U752" s="28">
        <f>MIN('OnSSET_original_NoMG-PV-Diesel'!N751:R751,LCOE_SensitivityScenarios!BZ751)</f>
        <v>0.39033746036260603</v>
      </c>
      <c r="V752" s="29">
        <f>MIN('OnSSET_original_NoMG-PV-Diesel'!N751:R751,LCOE_SensitivityScenarios!CE751)</f>
        <v>0.39033746036260603</v>
      </c>
      <c r="W752" s="28">
        <f>MIN('OnSSET_original_NoMG-PV-Diesel'!W751:AA751,LCOE_SensitivityScenarios!CJ751)</f>
        <v>0.205981847502622</v>
      </c>
      <c r="X752" s="28">
        <f>MIN('OnSSET_original_NoMG-PV-Diesel'!W751:AA751,LCOE_SensitivityScenarios!CO751)</f>
        <v>0.205981847502622</v>
      </c>
      <c r="Y752" s="29">
        <f>MIN('OnSSET_original_NoMG-PV-Diesel'!W751:AA751,LCOE_SensitivityScenarios!CT751)</f>
        <v>0.205981847502622</v>
      </c>
      <c r="Z752">
        <f>IF(H752='OnSSET_original_NoMG-PV-Diesel'!L751,'OnSSET_original_NoMG-PV-Diesel'!K751,"wait")</f>
        <v>18.027370543401499</v>
      </c>
      <c r="AA752">
        <f>IF(I752='OnSSET_original_NoMG-PV-Diesel'!L751,'OnSSET_original_NoMG-PV-Diesel'!K751,"wait")</f>
        <v>18.027370543401499</v>
      </c>
      <c r="AB752">
        <f>IF(J752='OnSSET_original_NoMG-PV-Diesel'!L751,'OnSSET_original_NoMG-PV-Diesel'!K751,"wait")</f>
        <v>18.027370543401499</v>
      </c>
      <c r="AC752">
        <f>IF(K752='OnSSET_original_NoMG-PV-Diesel'!U751,'OnSSET_original_NoMG-PV-Diesel'!T751,"wait")</f>
        <v>8.3525187778359502</v>
      </c>
      <c r="AD752">
        <f>IF(L752='OnSSET_original_NoMG-PV-Diesel'!U751,'OnSSET_original_NoMG-PV-Diesel'!T751,"wait")</f>
        <v>8.3525187778359502</v>
      </c>
      <c r="AE752">
        <f>IF(M752='OnSSET_original_NoMG-PV-Diesel'!U751,'OnSSET_original_NoMG-PV-Diesel'!T751,"wait")</f>
        <v>8.3525187778359502</v>
      </c>
      <c r="AF752">
        <f>IF(N752='OnSSET_original_NoMG-PV-Diesel'!AD751,'OnSSET_original_NoMG-PV-Diesel'!AC751,"wait")</f>
        <v>8.3525187778359502</v>
      </c>
      <c r="AG752">
        <f>IF(O752='OnSSET_original_NoMG-PV-Diesel'!AD751,'OnSSET_original_NoMG-PV-Diesel'!AC751,"wait")</f>
        <v>8.3525187778359502</v>
      </c>
      <c r="AH752">
        <f>IF(P752='OnSSET_original_NoMG-PV-Diesel'!AD751,'OnSSET_original_NoMG-PV-Diesel'!AC751,"wait")</f>
        <v>8.3525187778359502</v>
      </c>
      <c r="AR752">
        <v>22.042999999999999</v>
      </c>
      <c r="AS752">
        <v>22.042999999999999</v>
      </c>
      <c r="AT752">
        <v>7.7889999999999997</v>
      </c>
      <c r="AU752">
        <v>0.36799999999999999</v>
      </c>
      <c r="AV752">
        <v>51684.747080000001</v>
      </c>
      <c r="AW752">
        <v>0</v>
      </c>
      <c r="AX752">
        <v>9018.9636750000009</v>
      </c>
      <c r="AZ752">
        <f>SUMIF([1]base!$A$2:$A$169,B752,[1]base!$V$2:$V$169)</f>
        <v>0</v>
      </c>
      <c r="BA752">
        <f>SUMIF([2]s1!$A$2:$A$275,B752,[2]s1!$U$2:$U$275)</f>
        <v>0</v>
      </c>
      <c r="BB752">
        <f>SUMIF([3]s2!$A$2:$A$115,B752,[3]s2!$U$2:$U$115)</f>
        <v>0</v>
      </c>
      <c r="BC752">
        <f>SUMIF([4]s3!$A$2:$A$245,B752,[4]s3!$U$2:$U$245)</f>
        <v>0</v>
      </c>
      <c r="BD752">
        <f>SUMIF([5]s4!$A$2:$A$74,B752,[5]s4!$U$2:$U$74)</f>
        <v>0</v>
      </c>
      <c r="BF752">
        <f t="shared" si="60"/>
        <v>0</v>
      </c>
      <c r="BG752">
        <f t="shared" si="61"/>
        <v>0</v>
      </c>
      <c r="BH752">
        <f t="shared" si="62"/>
        <v>0</v>
      </c>
      <c r="BI752">
        <f t="shared" si="63"/>
        <v>0</v>
      </c>
      <c r="BJ752">
        <f t="shared" si="64"/>
        <v>0</v>
      </c>
      <c r="BL752" t="s">
        <v>114</v>
      </c>
      <c r="BM752" s="23">
        <v>53325.189489999997</v>
      </c>
      <c r="BN752" s="23">
        <v>9.2258113300000009</v>
      </c>
      <c r="BP752" t="s">
        <v>183</v>
      </c>
      <c r="BQ752" s="23">
        <v>10357.21429</v>
      </c>
      <c r="BR752" s="23">
        <v>8.3525187780000003</v>
      </c>
      <c r="BT752" t="s">
        <v>183</v>
      </c>
      <c r="BU752" s="23">
        <v>10357.21429</v>
      </c>
      <c r="BV752" s="23">
        <v>8.3525187780000003</v>
      </c>
    </row>
    <row r="753" spans="1:74" x14ac:dyDescent="0.25">
      <c r="A753">
        <v>1</v>
      </c>
      <c r="B753" s="15">
        <v>11201</v>
      </c>
      <c r="C753" s="15">
        <v>-64.202825329999996</v>
      </c>
      <c r="D753" s="15">
        <v>-19.798910679999999</v>
      </c>
      <c r="E753" s="16">
        <v>1</v>
      </c>
      <c r="F753" s="19">
        <v>35080.711698988998</v>
      </c>
      <c r="G753" s="19">
        <v>69.745980960889028</v>
      </c>
      <c r="H753" s="16" t="str">
        <f>IF(LCOE_SensitivityScenarios!BF752&gt;'OnSSET_original_NoMG-PV-Diesel'!M752,'OnSSET_original_NoMG-PV-Diesel'!L752,LCOE_SensitivityScenarios!BG752)</f>
        <v>SA_PV</v>
      </c>
      <c r="I753" s="39" t="str">
        <f>IF(LCOE_SensitivityScenarios!BK752&gt;'OnSSET_original_NoMG-PV-Diesel'!M752,'OnSSET_original_NoMG-PV-Diesel'!L752,LCOE_SensitivityScenarios!BL752)</f>
        <v>SA_PV</v>
      </c>
      <c r="J753" s="39" t="str">
        <f>IF(LCOE_SensitivityScenarios!BP752&gt;'OnSSET_original_NoMG-PV-Diesel'!M752,'OnSSET_original_NoMG-PV-Diesel'!L752,LCOE_SensitivityScenarios!BQ752)</f>
        <v>SA_PV</v>
      </c>
      <c r="K753" s="38" t="str">
        <f>IF(LCOE_SensitivityScenarios!BU752&gt;'OnSSET_original_NoMG-PV-Diesel'!V752,'OnSSET_original_NoMG-PV-Diesel'!U752,LCOE_SensitivityScenarios!BV752)</f>
        <v>SA_PV</v>
      </c>
      <c r="L753" s="39" t="str">
        <f>IF(LCOE_SensitivityScenarios!BZ752&gt;'OnSSET_original_NoMG-PV-Diesel'!V752,'OnSSET_original_NoMG-PV-Diesel'!U752,LCOE_SensitivityScenarios!CA752)</f>
        <v>MG_Hybrid</v>
      </c>
      <c r="M753" s="40" t="str">
        <f>IF(LCOE_SensitivityScenarios!CE752&gt;'OnSSET_original_NoMG-PV-Diesel'!V752,'OnSSET_original_NoMG-PV-Diesel'!U752,LCOE_SensitivityScenarios!CF752)</f>
        <v>SA_PV</v>
      </c>
      <c r="N753" s="39" t="str">
        <f>IF(LCOE_SensitivityScenarios!CJ752&gt;'OnSSET_original_NoMG-PV-Diesel'!AE752,'OnSSET_original_NoMG-PV-Diesel'!AD752,LCOE_SensitivityScenarios!CK752)</f>
        <v>SA_Diesel</v>
      </c>
      <c r="O753" s="39" t="str">
        <f>IF(LCOE_SensitivityScenarios!CO752&gt;'OnSSET_original_NoMG-PV-Diesel'!AE752,'OnSSET_original_NoMG-PV-Diesel'!AD752,LCOE_SensitivityScenarios!CP752)</f>
        <v>SA_Diesel</v>
      </c>
      <c r="P753" s="40" t="str">
        <f>IF(LCOE_SensitivityScenarios!CT752&gt;'OnSSET_original_NoMG-PV-Diesel'!AE752,'OnSSET_original_NoMG-PV-Diesel'!AD752,LCOE_SensitivityScenarios!CU752)</f>
        <v>SA_Diesel</v>
      </c>
      <c r="Q753" s="38">
        <f>IF(LCOE_SensitivityScenarios!BF752&gt;'OnSSET_original_NoMG-PV-Diesel'!M752,'OnSSET_original_NoMG-PV-Diesel'!M752,LCOE_SensitivityScenarios!BF752)</f>
        <v>0.45707186255264898</v>
      </c>
      <c r="R753" s="28">
        <f>MIN('OnSSET_original_NoMG-PV-Diesel'!E752:I752,LCOE_SensitivityScenarios!BK752)</f>
        <v>0.45707186255264898</v>
      </c>
      <c r="S753" s="28">
        <f>MIN('OnSSET_original_NoMG-PV-Diesel'!E752:I752,LCOE_SensitivityScenarios!BP752)</f>
        <v>0.45707186255264898</v>
      </c>
      <c r="T753" s="27">
        <f>MIN('OnSSET_original_NoMG-PV-Diesel'!N752:R752,LCOE_SensitivityScenarios!BU752)</f>
        <v>0.45707186255264898</v>
      </c>
      <c r="U753" s="28">
        <f>MIN('OnSSET_original_NoMG-PV-Diesel'!N752:R752,LCOE_SensitivityScenarios!BZ752)</f>
        <v>0.44054869838753319</v>
      </c>
      <c r="V753" s="29">
        <f>MIN('OnSSET_original_NoMG-PV-Diesel'!N752:R752,LCOE_SensitivityScenarios!CE752)</f>
        <v>0.45707186255264898</v>
      </c>
      <c r="W753" s="28">
        <f>MIN('OnSSET_original_NoMG-PV-Diesel'!W752:AA752,LCOE_SensitivityScenarios!CJ752)</f>
        <v>0.32665097592006598</v>
      </c>
      <c r="X753" s="28">
        <f>MIN('OnSSET_original_NoMG-PV-Diesel'!W752:AA752,LCOE_SensitivityScenarios!CO752)</f>
        <v>0.32665097592006598</v>
      </c>
      <c r="Y753" s="29">
        <f>MIN('OnSSET_original_NoMG-PV-Diesel'!W752:AA752,LCOE_SensitivityScenarios!CT752)</f>
        <v>0.32665097592006598</v>
      </c>
      <c r="Z753">
        <f>IF(H753='OnSSET_original_NoMG-PV-Diesel'!L752,'OnSSET_original_NoMG-PV-Diesel'!K752,"wait")</f>
        <v>20.128397707029201</v>
      </c>
      <c r="AA753">
        <f>IF(I753='OnSSET_original_NoMG-PV-Diesel'!L752,'OnSSET_original_NoMG-PV-Diesel'!K752,"wait")</f>
        <v>20.128397707029201</v>
      </c>
      <c r="AB753">
        <f>IF(J753='OnSSET_original_NoMG-PV-Diesel'!L752,'OnSSET_original_NoMG-PV-Diesel'!K752,"wait")</f>
        <v>20.128397707029201</v>
      </c>
      <c r="AC753">
        <f>IF(K753='OnSSET_original_NoMG-PV-Diesel'!U752,'OnSSET_original_NoMG-PV-Diesel'!T752,"wait")</f>
        <v>21.0013839194139</v>
      </c>
      <c r="AD753" t="str">
        <f>IF(L753='OnSSET_original_NoMG-PV-Diesel'!U752,'OnSSET_original_NoMG-PV-Diesel'!T752,"wait")</f>
        <v>wait</v>
      </c>
      <c r="AE753">
        <f>IF(M753='OnSSET_original_NoMG-PV-Diesel'!U752,'OnSSET_original_NoMG-PV-Diesel'!T752,"wait")</f>
        <v>21.0013839194139</v>
      </c>
      <c r="AF753">
        <f>IF(N753='OnSSET_original_NoMG-PV-Diesel'!AD752,'OnSSET_original_NoMG-PV-Diesel'!AC752,"wait")</f>
        <v>16.0185898168899</v>
      </c>
      <c r="AG753">
        <f>IF(O753='OnSSET_original_NoMG-PV-Diesel'!AD752,'OnSSET_original_NoMG-PV-Diesel'!AC752,"wait")</f>
        <v>16.0185898168899</v>
      </c>
      <c r="AH753">
        <f>IF(P753='OnSSET_original_NoMG-PV-Diesel'!AD752,'OnSSET_original_NoMG-PV-Diesel'!AC752,"wait")</f>
        <v>16.0185898168899</v>
      </c>
      <c r="AR753">
        <v>135.148</v>
      </c>
      <c r="AS753">
        <v>56.942999999999998</v>
      </c>
      <c r="AT753">
        <v>8.1649999999999991</v>
      </c>
      <c r="AU753">
        <v>4.0000000000000001E-3</v>
      </c>
      <c r="AV753">
        <v>58509.1976</v>
      </c>
      <c r="AW753">
        <v>0</v>
      </c>
      <c r="AX753">
        <v>11770.511909999999</v>
      </c>
      <c r="AZ753">
        <f>SUMIF([1]base!$A$2:$A$169,B753,[1]base!$V$2:$V$169)</f>
        <v>0</v>
      </c>
      <c r="BA753">
        <f>SUMIF([2]s1!$A$2:$A$275,B753,[2]s1!$U$2:$U$275)</f>
        <v>0</v>
      </c>
      <c r="BB753">
        <f>SUMIF([3]s2!$A$2:$A$115,B753,[3]s2!$U$2:$U$115)</f>
        <v>0</v>
      </c>
      <c r="BC753">
        <f>SUMIF([4]s3!$A$2:$A$245,B753,[4]s3!$U$2:$U$245)</f>
        <v>0</v>
      </c>
      <c r="BD753">
        <f>SUMIF([5]s4!$A$2:$A$74,B753,[5]s4!$U$2:$U$74)</f>
        <v>0</v>
      </c>
      <c r="BF753">
        <f t="shared" si="60"/>
        <v>0</v>
      </c>
      <c r="BG753">
        <f t="shared" si="61"/>
        <v>0</v>
      </c>
      <c r="BH753">
        <f t="shared" si="62"/>
        <v>0</v>
      </c>
      <c r="BI753">
        <f t="shared" si="63"/>
        <v>0</v>
      </c>
      <c r="BJ753">
        <f t="shared" si="64"/>
        <v>0</v>
      </c>
      <c r="BL753" t="s">
        <v>114</v>
      </c>
      <c r="BM753" s="23">
        <v>106477.0165</v>
      </c>
      <c r="BN753" s="23">
        <v>21.001383919999999</v>
      </c>
      <c r="BP753" t="s">
        <v>186</v>
      </c>
      <c r="BQ753" s="23">
        <v>106477.0165</v>
      </c>
      <c r="BR753" s="23">
        <v>21.001383919999999</v>
      </c>
      <c r="BT753" t="s">
        <v>183</v>
      </c>
      <c r="BU753" s="23">
        <v>19863.225910000001</v>
      </c>
      <c r="BV753" s="23">
        <v>16.018589819999999</v>
      </c>
    </row>
    <row r="754" spans="1:74" x14ac:dyDescent="0.25">
      <c r="A754">
        <v>1</v>
      </c>
      <c r="B754" s="15">
        <v>11231</v>
      </c>
      <c r="C754" s="15">
        <v>-68.270486730000002</v>
      </c>
      <c r="D754" s="15">
        <v>-16.377686499999999</v>
      </c>
      <c r="E754" s="16">
        <v>1</v>
      </c>
      <c r="F754" s="19">
        <v>34255.183816705001</v>
      </c>
      <c r="G754" s="19">
        <v>84.628849598869479</v>
      </c>
      <c r="H754" s="16" t="str">
        <f>IF(LCOE_SensitivityScenarios!BF753&gt;'OnSSET_original_NoMG-PV-Diesel'!M753,'OnSSET_original_NoMG-PV-Diesel'!L753,LCOE_SensitivityScenarios!BG753)</f>
        <v>SA_PV</v>
      </c>
      <c r="I754" s="39" t="str">
        <f>IF(LCOE_SensitivityScenarios!BK753&gt;'OnSSET_original_NoMG-PV-Diesel'!M753,'OnSSET_original_NoMG-PV-Diesel'!L753,LCOE_SensitivityScenarios!BL753)</f>
        <v>SA_PV</v>
      </c>
      <c r="J754" s="39" t="str">
        <f>IF(LCOE_SensitivityScenarios!BP753&gt;'OnSSET_original_NoMG-PV-Diesel'!M753,'OnSSET_original_NoMG-PV-Diesel'!L753,LCOE_SensitivityScenarios!BQ753)</f>
        <v>SA_PV</v>
      </c>
      <c r="K754" s="38" t="str">
        <f>IF(LCOE_SensitivityScenarios!BU753&gt;'OnSSET_original_NoMG-PV-Diesel'!V753,'OnSSET_original_NoMG-PV-Diesel'!U753,LCOE_SensitivityScenarios!BV753)</f>
        <v>SA_PV</v>
      </c>
      <c r="L754" s="39" t="str">
        <f>IF(LCOE_SensitivityScenarios!BZ753&gt;'OnSSET_original_NoMG-PV-Diesel'!V753,'OnSSET_original_NoMG-PV-Diesel'!U753,LCOE_SensitivityScenarios!CA753)</f>
        <v>MG_Hybrid</v>
      </c>
      <c r="M754" s="40" t="str">
        <f>IF(LCOE_SensitivityScenarios!CE753&gt;'OnSSET_original_NoMG-PV-Diesel'!V753,'OnSSET_original_NoMG-PV-Diesel'!U753,LCOE_SensitivityScenarios!CF753)</f>
        <v>SA_PV</v>
      </c>
      <c r="N754" s="39" t="str">
        <f>IF(LCOE_SensitivityScenarios!CJ753&gt;'OnSSET_original_NoMG-PV-Diesel'!AE753,'OnSSET_original_NoMG-PV-Diesel'!AD753,LCOE_SensitivityScenarios!CK753)</f>
        <v>SA_Diesel</v>
      </c>
      <c r="O754" s="39" t="str">
        <f>IF(LCOE_SensitivityScenarios!CO753&gt;'OnSSET_original_NoMG-PV-Diesel'!AE753,'OnSSET_original_NoMG-PV-Diesel'!AD753,LCOE_SensitivityScenarios!CP753)</f>
        <v>SA_Diesel</v>
      </c>
      <c r="P754" s="40" t="str">
        <f>IF(LCOE_SensitivityScenarios!CT753&gt;'OnSSET_original_NoMG-PV-Diesel'!AE753,'OnSSET_original_NoMG-PV-Diesel'!AD753,LCOE_SensitivityScenarios!CU753)</f>
        <v>SA_Diesel</v>
      </c>
      <c r="Q754" s="38">
        <f>IF(LCOE_SensitivityScenarios!BF753&gt;'OnSSET_original_NoMG-PV-Diesel'!M753,'OnSSET_original_NoMG-PV-Diesel'!M753,LCOE_SensitivityScenarios!BF753)</f>
        <v>0.45533163567575602</v>
      </c>
      <c r="R754" s="28">
        <f>MIN('OnSSET_original_NoMG-PV-Diesel'!E753:I753,LCOE_SensitivityScenarios!BK753)</f>
        <v>0.45533163567575602</v>
      </c>
      <c r="S754" s="28">
        <f>MIN('OnSSET_original_NoMG-PV-Diesel'!E753:I753,LCOE_SensitivityScenarios!BP753)</f>
        <v>0.45533163567575602</v>
      </c>
      <c r="T754" s="27">
        <f>MIN('OnSSET_original_NoMG-PV-Diesel'!N753:R753,LCOE_SensitivityScenarios!BU753)</f>
        <v>0.45533163567575602</v>
      </c>
      <c r="U754" s="28">
        <f>MIN('OnSSET_original_NoMG-PV-Diesel'!N753:R753,LCOE_SensitivityScenarios!BZ753)</f>
        <v>0.42800744535352708</v>
      </c>
      <c r="V754" s="29">
        <f>MIN('OnSSET_original_NoMG-PV-Diesel'!N753:R753,LCOE_SensitivityScenarios!CE753)</f>
        <v>0.45533163567575602</v>
      </c>
      <c r="W754" s="28">
        <f>MIN('OnSSET_original_NoMG-PV-Diesel'!W753:AA753,LCOE_SensitivityScenarios!CJ753)</f>
        <v>0.236149129606983</v>
      </c>
      <c r="X754" s="28">
        <f>MIN('OnSSET_original_NoMG-PV-Diesel'!W753:AA753,LCOE_SensitivityScenarios!CO753)</f>
        <v>0.236149129606983</v>
      </c>
      <c r="Y754" s="29">
        <f>MIN('OnSSET_original_NoMG-PV-Diesel'!W753:AA753,LCOE_SensitivityScenarios!CT753)</f>
        <v>0.236149129606983</v>
      </c>
      <c r="Z754">
        <f>IF(H754='OnSSET_original_NoMG-PV-Diesel'!L753,'OnSSET_original_NoMG-PV-Diesel'!K753,"wait")</f>
        <v>27.821154406370201</v>
      </c>
      <c r="AA754">
        <f>IF(I754='OnSSET_original_NoMG-PV-Diesel'!L753,'OnSSET_original_NoMG-PV-Diesel'!K753,"wait")</f>
        <v>27.821154406370201</v>
      </c>
      <c r="AB754">
        <f>IF(J754='OnSSET_original_NoMG-PV-Diesel'!L753,'OnSSET_original_NoMG-PV-Diesel'!K753,"wait")</f>
        <v>27.821154406370201</v>
      </c>
      <c r="AC754">
        <f>IF(K754='OnSSET_original_NoMG-PV-Diesel'!U753,'OnSSET_original_NoMG-PV-Diesel'!T753,"wait")</f>
        <v>17.9196399961838</v>
      </c>
      <c r="AD754" t="str">
        <f>IF(L754='OnSSET_original_NoMG-PV-Diesel'!U753,'OnSSET_original_NoMG-PV-Diesel'!T753,"wait")</f>
        <v>wait</v>
      </c>
      <c r="AE754">
        <f>IF(M754='OnSSET_original_NoMG-PV-Diesel'!U753,'OnSSET_original_NoMG-PV-Diesel'!T753,"wait")</f>
        <v>17.9196399961838</v>
      </c>
      <c r="AF754">
        <f>IF(N754='OnSSET_original_NoMG-PV-Diesel'!AD753,'OnSSET_original_NoMG-PV-Diesel'!AC753,"wait")</f>
        <v>15.641636445984</v>
      </c>
      <c r="AG754">
        <f>IF(O754='OnSSET_original_NoMG-PV-Diesel'!AD753,'OnSSET_original_NoMG-PV-Diesel'!AC753,"wait")</f>
        <v>15.641636445984</v>
      </c>
      <c r="AH754">
        <f>IF(P754='OnSSET_original_NoMG-PV-Diesel'!AD753,'OnSSET_original_NoMG-PV-Diesel'!AC753,"wait")</f>
        <v>15.641636445984</v>
      </c>
      <c r="AR754">
        <v>8.8479999999999901</v>
      </c>
      <c r="AS754">
        <v>8.8479999999999901</v>
      </c>
      <c r="AT754">
        <v>7.9359999999999999</v>
      </c>
      <c r="AU754">
        <v>7.5640000000000001</v>
      </c>
      <c r="AV754">
        <v>57793.507570000002</v>
      </c>
      <c r="AW754">
        <v>0</v>
      </c>
      <c r="AX754">
        <v>11464.78433</v>
      </c>
      <c r="AZ754">
        <f>SUMIF([1]base!$A$2:$A$169,B754,[1]base!$V$2:$V$169)</f>
        <v>0</v>
      </c>
      <c r="BA754">
        <f>SUMIF([2]s1!$A$2:$A$275,B754,[2]s1!$U$2:$U$275)</f>
        <v>0</v>
      </c>
      <c r="BB754">
        <f>SUMIF([3]s2!$A$2:$A$115,B754,[3]s2!$U$2:$U$115)</f>
        <v>0</v>
      </c>
      <c r="BC754">
        <f>SUMIF([4]s3!$A$2:$A$245,B754,[4]s3!$U$2:$U$245)</f>
        <v>0</v>
      </c>
      <c r="BD754">
        <f>SUMIF([5]s4!$A$2:$A$74,B754,[5]s4!$U$2:$U$74)</f>
        <v>0</v>
      </c>
      <c r="BF754">
        <f t="shared" si="60"/>
        <v>0</v>
      </c>
      <c r="BG754">
        <f t="shared" si="61"/>
        <v>0</v>
      </c>
      <c r="BH754">
        <f t="shared" si="62"/>
        <v>0</v>
      </c>
      <c r="BI754">
        <f t="shared" si="63"/>
        <v>0</v>
      </c>
      <c r="BJ754">
        <f t="shared" si="64"/>
        <v>0</v>
      </c>
      <c r="BL754" t="s">
        <v>114</v>
      </c>
      <c r="BM754" s="23">
        <v>103575.5192</v>
      </c>
      <c r="BN754" s="23">
        <v>17.919640000000001</v>
      </c>
      <c r="BP754" t="s">
        <v>186</v>
      </c>
      <c r="BQ754" s="23">
        <v>103575.5192</v>
      </c>
      <c r="BR754" s="23">
        <v>17.919640000000001</v>
      </c>
      <c r="BT754" t="s">
        <v>183</v>
      </c>
      <c r="BU754" s="23">
        <v>19395.799620000002</v>
      </c>
      <c r="BV754" s="23">
        <v>15.64163645</v>
      </c>
    </row>
    <row r="755" spans="1:74" x14ac:dyDescent="0.25">
      <c r="A755">
        <v>1</v>
      </c>
      <c r="B755" s="15">
        <v>11236</v>
      </c>
      <c r="C755" s="15">
        <v>-67.897355590000004</v>
      </c>
      <c r="D755" s="15">
        <v>-17.60515788</v>
      </c>
      <c r="E755" s="16">
        <v>1</v>
      </c>
      <c r="F755" s="19">
        <v>22256.845603728201</v>
      </c>
      <c r="G755" s="19">
        <v>80.60651191020807</v>
      </c>
      <c r="H755" s="16" t="str">
        <f>IF(LCOE_SensitivityScenarios!BF754&gt;'OnSSET_original_NoMG-PV-Diesel'!M754,'OnSSET_original_NoMG-PV-Diesel'!L754,LCOE_SensitivityScenarios!BG754)</f>
        <v>SA_Diesel</v>
      </c>
      <c r="I755" s="39" t="str">
        <f>IF(LCOE_SensitivityScenarios!BK754&gt;'OnSSET_original_NoMG-PV-Diesel'!M754,'OnSSET_original_NoMG-PV-Diesel'!L754,LCOE_SensitivityScenarios!BL754)</f>
        <v>SA_Diesel</v>
      </c>
      <c r="J755" s="39" t="str">
        <f>IF(LCOE_SensitivityScenarios!BP754&gt;'OnSSET_original_NoMG-PV-Diesel'!M754,'OnSSET_original_NoMG-PV-Diesel'!L754,LCOE_SensitivityScenarios!BQ754)</f>
        <v>SA_Diesel</v>
      </c>
      <c r="K755" s="38" t="str">
        <f>IF(LCOE_SensitivityScenarios!BU754&gt;'OnSSET_original_NoMG-PV-Diesel'!V754,'OnSSET_original_NoMG-PV-Diesel'!U754,LCOE_SensitivityScenarios!BV754)</f>
        <v>SA_Diesel</v>
      </c>
      <c r="L755" s="39" t="str">
        <f>IF(LCOE_SensitivityScenarios!BZ754&gt;'OnSSET_original_NoMG-PV-Diesel'!V754,'OnSSET_original_NoMG-PV-Diesel'!U754,LCOE_SensitivityScenarios!CA754)</f>
        <v>SA_Diesel</v>
      </c>
      <c r="M755" s="40" t="str">
        <f>IF(LCOE_SensitivityScenarios!CE754&gt;'OnSSET_original_NoMG-PV-Diesel'!V754,'OnSSET_original_NoMG-PV-Diesel'!U754,LCOE_SensitivityScenarios!CF754)</f>
        <v>SA_Diesel</v>
      </c>
      <c r="N755" s="39" t="str">
        <f>IF(LCOE_SensitivityScenarios!CJ754&gt;'OnSSET_original_NoMG-PV-Diesel'!AE754,'OnSSET_original_NoMG-PV-Diesel'!AD754,LCOE_SensitivityScenarios!CK754)</f>
        <v>SA_Diesel</v>
      </c>
      <c r="O755" s="39" t="str">
        <f>IF(LCOE_SensitivityScenarios!CO754&gt;'OnSSET_original_NoMG-PV-Diesel'!AE754,'OnSSET_original_NoMG-PV-Diesel'!AD754,LCOE_SensitivityScenarios!CP754)</f>
        <v>SA_Diesel</v>
      </c>
      <c r="P755" s="40" t="str">
        <f>IF(LCOE_SensitivityScenarios!CT754&gt;'OnSSET_original_NoMG-PV-Diesel'!AE754,'OnSSET_original_NoMG-PV-Diesel'!AD754,LCOE_SensitivityScenarios!CU754)</f>
        <v>SA_Diesel</v>
      </c>
      <c r="Q755" s="38">
        <f>IF(LCOE_SensitivityScenarios!BF754&gt;'OnSSET_original_NoMG-PV-Diesel'!M754,'OnSSET_original_NoMG-PV-Diesel'!M754,LCOE_SensitivityScenarios!BF754)</f>
        <v>0.45210856181439302</v>
      </c>
      <c r="R755" s="28">
        <f>MIN('OnSSET_original_NoMG-PV-Diesel'!E754:I754,LCOE_SensitivityScenarios!BK754)</f>
        <v>0.45210856181439302</v>
      </c>
      <c r="S755" s="28">
        <f>MIN('OnSSET_original_NoMG-PV-Diesel'!E754:I754,LCOE_SensitivityScenarios!BP754)</f>
        <v>0.45210856181439302</v>
      </c>
      <c r="T755" s="27">
        <f>MIN('OnSSET_original_NoMG-PV-Diesel'!N754:R754,LCOE_SensitivityScenarios!BU754)</f>
        <v>0.33704192864490101</v>
      </c>
      <c r="U755" s="28">
        <f>MIN('OnSSET_original_NoMG-PV-Diesel'!N754:R754,LCOE_SensitivityScenarios!BZ754)</f>
        <v>0.33704192864490101</v>
      </c>
      <c r="V755" s="29">
        <f>MIN('OnSSET_original_NoMG-PV-Diesel'!N754:R754,LCOE_SensitivityScenarios!CE754)</f>
        <v>0.33704192864490101</v>
      </c>
      <c r="W755" s="28">
        <f>MIN('OnSSET_original_NoMG-PV-Diesel'!W754:AA754,LCOE_SensitivityScenarios!CJ754)</f>
        <v>0.18788147824000501</v>
      </c>
      <c r="X755" s="28">
        <f>MIN('OnSSET_original_NoMG-PV-Diesel'!W754:AA754,LCOE_SensitivityScenarios!CO754)</f>
        <v>0.18788147824000501</v>
      </c>
      <c r="Y755" s="29">
        <f>MIN('OnSSET_original_NoMG-PV-Diesel'!W754:AA754,LCOE_SensitivityScenarios!CT754)</f>
        <v>0.18788147824000501</v>
      </c>
      <c r="Z755">
        <f>IF(H755='OnSSET_original_NoMG-PV-Diesel'!L754,'OnSSET_original_NoMG-PV-Diesel'!K754,"wait")</f>
        <v>23.716986573802899</v>
      </c>
      <c r="AA755">
        <f>IF(I755='OnSSET_original_NoMG-PV-Diesel'!L754,'OnSSET_original_NoMG-PV-Diesel'!K754,"wait")</f>
        <v>23.716986573802899</v>
      </c>
      <c r="AB755">
        <f>IF(J755='OnSSET_original_NoMG-PV-Diesel'!L754,'OnSSET_original_NoMG-PV-Diesel'!K754,"wait")</f>
        <v>23.716986573802899</v>
      </c>
      <c r="AC755">
        <f>IF(K755='OnSSET_original_NoMG-PV-Diesel'!U754,'OnSSET_original_NoMG-PV-Diesel'!T754,"wait")</f>
        <v>10.162943198049399</v>
      </c>
      <c r="AD755">
        <f>IF(L755='OnSSET_original_NoMG-PV-Diesel'!U754,'OnSSET_original_NoMG-PV-Diesel'!T754,"wait")</f>
        <v>10.162943198049399</v>
      </c>
      <c r="AE755">
        <f>IF(M755='OnSSET_original_NoMG-PV-Diesel'!U754,'OnSSET_original_NoMG-PV-Diesel'!T754,"wait")</f>
        <v>10.162943198049399</v>
      </c>
      <c r="AF755">
        <f>IF(N755='OnSSET_original_NoMG-PV-Diesel'!AD754,'OnSSET_original_NoMG-PV-Diesel'!AC754,"wait")</f>
        <v>10.162943198049399</v>
      </c>
      <c r="AG755">
        <f>IF(O755='OnSSET_original_NoMG-PV-Diesel'!AD754,'OnSSET_original_NoMG-PV-Diesel'!AC754,"wait")</f>
        <v>10.162943198049399</v>
      </c>
      <c r="AH755">
        <f>IF(P755='OnSSET_original_NoMG-PV-Diesel'!AD754,'OnSSET_original_NoMG-PV-Diesel'!AC754,"wait")</f>
        <v>10.162943198049399</v>
      </c>
      <c r="AR755">
        <v>34.420999999999999</v>
      </c>
      <c r="AS755">
        <v>34.420999999999999</v>
      </c>
      <c r="AT755">
        <v>0.124</v>
      </c>
      <c r="AU755">
        <v>0.124</v>
      </c>
      <c r="AV755">
        <v>62950.621279999999</v>
      </c>
      <c r="AW755">
        <v>0</v>
      </c>
      <c r="AX755">
        <v>13757.7412</v>
      </c>
      <c r="AZ755">
        <f>SUMIF([1]base!$A$2:$A$169,B755,[1]base!$V$2:$V$169)</f>
        <v>0</v>
      </c>
      <c r="BA755">
        <f>SUMIF([2]s1!$A$2:$A$275,B755,[2]s1!$U$2:$U$275)</f>
        <v>0</v>
      </c>
      <c r="BB755">
        <f>SUMIF([3]s2!$A$2:$A$115,B755,[3]s2!$U$2:$U$115)</f>
        <v>0</v>
      </c>
      <c r="BC755">
        <f>SUMIF([4]s3!$A$2:$A$245,B755,[4]s3!$U$2:$U$245)</f>
        <v>0</v>
      </c>
      <c r="BD755">
        <f>SUMIF([5]s4!$A$2:$A$74,B755,[5]s4!$U$2:$U$74)</f>
        <v>0</v>
      </c>
      <c r="BF755">
        <f t="shared" si="60"/>
        <v>0</v>
      </c>
      <c r="BG755">
        <f t="shared" si="61"/>
        <v>0</v>
      </c>
      <c r="BH755">
        <f t="shared" si="62"/>
        <v>0</v>
      </c>
      <c r="BI755">
        <f t="shared" si="63"/>
        <v>0</v>
      </c>
      <c r="BJ755">
        <f t="shared" si="64"/>
        <v>0</v>
      </c>
      <c r="BL755" t="s">
        <v>113</v>
      </c>
      <c r="BM755" s="23">
        <v>12602.1603</v>
      </c>
      <c r="BN755" s="23">
        <v>10.162943200000001</v>
      </c>
      <c r="BP755" t="s">
        <v>183</v>
      </c>
      <c r="BQ755" s="23">
        <v>12602.1603</v>
      </c>
      <c r="BR755" s="23">
        <v>10.162943200000001</v>
      </c>
      <c r="BT755" t="s">
        <v>183</v>
      </c>
      <c r="BU755" s="23">
        <v>12602.1603</v>
      </c>
      <c r="BV755" s="23">
        <v>10.162943200000001</v>
      </c>
    </row>
    <row r="756" spans="1:74" x14ac:dyDescent="0.25">
      <c r="A756">
        <v>1</v>
      </c>
      <c r="B756" s="15">
        <v>11242</v>
      </c>
      <c r="C756" s="15">
        <v>-68.953190620000001</v>
      </c>
      <c r="D756" s="15">
        <v>-15.45742386</v>
      </c>
      <c r="E756" s="16">
        <v>1</v>
      </c>
      <c r="F756" s="19">
        <v>22287.976963294899</v>
      </c>
      <c r="G756" s="19">
        <v>60.129111401783163</v>
      </c>
      <c r="H756" s="16" t="str">
        <f>IF(LCOE_SensitivityScenarios!BF755&gt;'OnSSET_original_NoMG-PV-Diesel'!M755,'OnSSET_original_NoMG-PV-Diesel'!L755,LCOE_SensitivityScenarios!BG755)</f>
        <v>SA_PV</v>
      </c>
      <c r="I756" s="39" t="str">
        <f>IF(LCOE_SensitivityScenarios!BK755&gt;'OnSSET_original_NoMG-PV-Diesel'!M755,'OnSSET_original_NoMG-PV-Diesel'!L755,LCOE_SensitivityScenarios!BL755)</f>
        <v>SA_PV</v>
      </c>
      <c r="J756" s="39" t="str">
        <f>IF(LCOE_SensitivityScenarios!BP755&gt;'OnSSET_original_NoMG-PV-Diesel'!M755,'OnSSET_original_NoMG-PV-Diesel'!L755,LCOE_SensitivityScenarios!BQ755)</f>
        <v>SA_PV</v>
      </c>
      <c r="K756" s="38" t="str">
        <f>IF(LCOE_SensitivityScenarios!BU755&gt;'OnSSET_original_NoMG-PV-Diesel'!V755,'OnSSET_original_NoMG-PV-Diesel'!U755,LCOE_SensitivityScenarios!BV755)</f>
        <v>SA_PV</v>
      </c>
      <c r="L756" s="39" t="str">
        <f>IF(LCOE_SensitivityScenarios!BZ755&gt;'OnSSET_original_NoMG-PV-Diesel'!V755,'OnSSET_original_NoMG-PV-Diesel'!U755,LCOE_SensitivityScenarios!CA755)</f>
        <v>SA_PV</v>
      </c>
      <c r="M756" s="40" t="str">
        <f>IF(LCOE_SensitivityScenarios!CE755&gt;'OnSSET_original_NoMG-PV-Diesel'!V755,'OnSSET_original_NoMG-PV-Diesel'!U755,LCOE_SensitivityScenarios!CF755)</f>
        <v>SA_PV</v>
      </c>
      <c r="N756" s="39" t="str">
        <f>IF(LCOE_SensitivityScenarios!CJ755&gt;'OnSSET_original_NoMG-PV-Diesel'!AE755,'OnSSET_original_NoMG-PV-Diesel'!AD755,LCOE_SensitivityScenarios!CK755)</f>
        <v>SA_Diesel</v>
      </c>
      <c r="O756" s="39" t="str">
        <f>IF(LCOE_SensitivityScenarios!CO755&gt;'OnSSET_original_NoMG-PV-Diesel'!AE755,'OnSSET_original_NoMG-PV-Diesel'!AD755,LCOE_SensitivityScenarios!CP755)</f>
        <v>SA_Diesel</v>
      </c>
      <c r="P756" s="40" t="str">
        <f>IF(LCOE_SensitivityScenarios!CT755&gt;'OnSSET_original_NoMG-PV-Diesel'!AE755,'OnSSET_original_NoMG-PV-Diesel'!AD755,LCOE_SensitivityScenarios!CU755)</f>
        <v>SA_Diesel</v>
      </c>
      <c r="Q756" s="38">
        <f>IF(LCOE_SensitivityScenarios!BF755&gt;'OnSSET_original_NoMG-PV-Diesel'!M755,'OnSSET_original_NoMG-PV-Diesel'!M755,LCOE_SensitivityScenarios!BF755)</f>
        <v>0.44414941198833302</v>
      </c>
      <c r="R756" s="28">
        <f>MIN('OnSSET_original_NoMG-PV-Diesel'!E755:I755,LCOE_SensitivityScenarios!BK755)</f>
        <v>0.44414941198833302</v>
      </c>
      <c r="S756" s="28">
        <f>MIN('OnSSET_original_NoMG-PV-Diesel'!E755:I755,LCOE_SensitivityScenarios!BP755)</f>
        <v>0.44414941198833302</v>
      </c>
      <c r="T756" s="27">
        <f>MIN('OnSSET_original_NoMG-PV-Diesel'!N755:R755,LCOE_SensitivityScenarios!BU755)</f>
        <v>0.44414941198833302</v>
      </c>
      <c r="U756" s="28">
        <f>MIN('OnSSET_original_NoMG-PV-Diesel'!N755:R755,LCOE_SensitivityScenarios!BZ755)</f>
        <v>0.44414941198833302</v>
      </c>
      <c r="V756" s="29">
        <f>MIN('OnSSET_original_NoMG-PV-Diesel'!N755:R755,LCOE_SensitivityScenarios!CE755)</f>
        <v>0.44414941198833302</v>
      </c>
      <c r="W756" s="28">
        <f>MIN('OnSSET_original_NoMG-PV-Diesel'!W755:AA755,LCOE_SensitivityScenarios!CJ755)</f>
        <v>0.23011567318611101</v>
      </c>
      <c r="X756" s="28">
        <f>MIN('OnSSET_original_NoMG-PV-Diesel'!W755:AA755,LCOE_SensitivityScenarios!CO755)</f>
        <v>0.23011567318611101</v>
      </c>
      <c r="Y756" s="29">
        <f>MIN('OnSSET_original_NoMG-PV-Diesel'!W755:AA755,LCOE_SensitivityScenarios!CT755)</f>
        <v>0.23011567318611101</v>
      </c>
      <c r="Z756">
        <f>IF(H756='OnSSET_original_NoMG-PV-Diesel'!L755,'OnSSET_original_NoMG-PV-Diesel'!K755,"wait")</f>
        <v>15.9026756942409</v>
      </c>
      <c r="AA756">
        <f>IF(I756='OnSSET_original_NoMG-PV-Diesel'!L755,'OnSSET_original_NoMG-PV-Diesel'!K755,"wait")</f>
        <v>15.9026756942409</v>
      </c>
      <c r="AB756">
        <f>IF(J756='OnSSET_original_NoMG-PV-Diesel'!L755,'OnSSET_original_NoMG-PV-Diesel'!K755,"wait")</f>
        <v>15.9026756942409</v>
      </c>
      <c r="AC756">
        <f>IF(K756='OnSSET_original_NoMG-PV-Diesel'!U755,'OnSSET_original_NoMG-PV-Diesel'!T755,"wait")</f>
        <v>12.965664318379799</v>
      </c>
      <c r="AD756">
        <f>IF(L756='OnSSET_original_NoMG-PV-Diesel'!U755,'OnSSET_original_NoMG-PV-Diesel'!T755,"wait")</f>
        <v>12.965664318379799</v>
      </c>
      <c r="AE756">
        <f>IF(M756='OnSSET_original_NoMG-PV-Diesel'!U755,'OnSSET_original_NoMG-PV-Diesel'!T755,"wait")</f>
        <v>12.965664318379799</v>
      </c>
      <c r="AF756">
        <f>IF(N756='OnSSET_original_NoMG-PV-Diesel'!AD755,'OnSSET_original_NoMG-PV-Diesel'!AC755,"wait")</f>
        <v>10.1771584307282</v>
      </c>
      <c r="AG756">
        <f>IF(O756='OnSSET_original_NoMG-PV-Diesel'!AD755,'OnSSET_original_NoMG-PV-Diesel'!AC755,"wait")</f>
        <v>10.1771584307282</v>
      </c>
      <c r="AH756">
        <f>IF(P756='OnSSET_original_NoMG-PV-Diesel'!AD755,'OnSSET_original_NoMG-PV-Diesel'!AC755,"wait")</f>
        <v>10.1771584307282</v>
      </c>
      <c r="AR756">
        <v>35.83</v>
      </c>
      <c r="AS756">
        <v>35.83</v>
      </c>
      <c r="AT756">
        <v>1.948</v>
      </c>
      <c r="AU756">
        <v>1.948</v>
      </c>
      <c r="AV756">
        <v>47878.406110000004</v>
      </c>
      <c r="AW756">
        <v>0</v>
      </c>
      <c r="AX756">
        <v>7643.1895539999996</v>
      </c>
      <c r="AZ756">
        <f>SUMIF([1]base!$A$2:$A$169,B756,[1]base!$V$2:$V$169)</f>
        <v>0</v>
      </c>
      <c r="BA756">
        <f>SUMIF([2]s1!$A$2:$A$275,B756,[2]s1!$U$2:$U$275)</f>
        <v>0</v>
      </c>
      <c r="BB756">
        <f>SUMIF([3]s2!$A$2:$A$115,B756,[3]s2!$U$2:$U$115)</f>
        <v>0</v>
      </c>
      <c r="BC756">
        <f>SUMIF([4]s3!$A$2:$A$245,B756,[4]s3!$U$2:$U$245)</f>
        <v>0</v>
      </c>
      <c r="BD756">
        <f>SUMIF([5]s4!$A$2:$A$74,B756,[5]s4!$U$2:$U$74)</f>
        <v>0</v>
      </c>
      <c r="BF756">
        <f t="shared" si="60"/>
        <v>0</v>
      </c>
      <c r="BG756">
        <f t="shared" si="61"/>
        <v>0</v>
      </c>
      <c r="BH756">
        <f t="shared" si="62"/>
        <v>0</v>
      </c>
      <c r="BI756">
        <f t="shared" si="63"/>
        <v>0</v>
      </c>
      <c r="BJ756">
        <f t="shared" si="64"/>
        <v>0</v>
      </c>
      <c r="BL756" t="s">
        <v>114</v>
      </c>
      <c r="BM756" s="23">
        <v>65735.918090000006</v>
      </c>
      <c r="BN756" s="23">
        <v>12.96566432</v>
      </c>
      <c r="BP756" t="s">
        <v>186</v>
      </c>
      <c r="BQ756" s="23">
        <v>65735.918090000006</v>
      </c>
      <c r="BR756" s="23">
        <v>12.96566432</v>
      </c>
      <c r="BT756" t="s">
        <v>183</v>
      </c>
      <c r="BU756" s="23">
        <v>12619.787340000001</v>
      </c>
      <c r="BV756" s="23">
        <v>10.17715843</v>
      </c>
    </row>
    <row r="757" spans="1:74" x14ac:dyDescent="0.25">
      <c r="A757">
        <v>1</v>
      </c>
      <c r="B757" s="15">
        <v>11264</v>
      </c>
      <c r="C757" s="15">
        <v>-68.226931609999994</v>
      </c>
      <c r="D757" s="15">
        <v>-16.060517919999999</v>
      </c>
      <c r="E757" s="16">
        <v>1</v>
      </c>
      <c r="F757" s="19">
        <v>70302.113174379105</v>
      </c>
      <c r="G757" s="19">
        <v>125.42085538419239</v>
      </c>
      <c r="H757" s="16" t="str">
        <f>IF(LCOE_SensitivityScenarios!BF756&gt;'OnSSET_original_NoMG-PV-Diesel'!M756,'OnSSET_original_NoMG-PV-Diesel'!L756,LCOE_SensitivityScenarios!BG756)</f>
        <v>MG_Hybrid</v>
      </c>
      <c r="I757" s="39" t="str">
        <f>IF(LCOE_SensitivityScenarios!BK756&gt;'OnSSET_original_NoMG-PV-Diesel'!M756,'OnSSET_original_NoMG-PV-Diesel'!L756,LCOE_SensitivityScenarios!BL756)</f>
        <v>MG_Hybrid</v>
      </c>
      <c r="J757" s="39" t="str">
        <f>IF(LCOE_SensitivityScenarios!BP756&gt;'OnSSET_original_NoMG-PV-Diesel'!M756,'OnSSET_original_NoMG-PV-Diesel'!L756,LCOE_SensitivityScenarios!BQ756)</f>
        <v>MG_Hybrid</v>
      </c>
      <c r="K757" s="38" t="str">
        <f>IF(LCOE_SensitivityScenarios!BU756&gt;'OnSSET_original_NoMG-PV-Diesel'!V756,'OnSSET_original_NoMG-PV-Diesel'!U756,LCOE_SensitivityScenarios!BV756)</f>
        <v>MG_Hybrid</v>
      </c>
      <c r="L757" s="39" t="str">
        <f>IF(LCOE_SensitivityScenarios!BZ756&gt;'OnSSET_original_NoMG-PV-Diesel'!V756,'OnSSET_original_NoMG-PV-Diesel'!U756,LCOE_SensitivityScenarios!CA756)</f>
        <v>MG_Hybrid</v>
      </c>
      <c r="M757" s="40" t="str">
        <f>IF(LCOE_SensitivityScenarios!CE756&gt;'OnSSET_original_NoMG-PV-Diesel'!V756,'OnSSET_original_NoMG-PV-Diesel'!U756,LCOE_SensitivityScenarios!CF756)</f>
        <v>MG_Hybrid</v>
      </c>
      <c r="N757" s="39" t="str">
        <f>IF(LCOE_SensitivityScenarios!CJ756&gt;'OnSSET_original_NoMG-PV-Diesel'!AE756,'OnSSET_original_NoMG-PV-Diesel'!AD756,LCOE_SensitivityScenarios!CK756)</f>
        <v>MG_Diesel</v>
      </c>
      <c r="O757" s="39" t="str">
        <f>IF(LCOE_SensitivityScenarios!CO756&gt;'OnSSET_original_NoMG-PV-Diesel'!AE756,'OnSSET_original_NoMG-PV-Diesel'!AD756,LCOE_SensitivityScenarios!CP756)</f>
        <v>MG_Hybrid</v>
      </c>
      <c r="P757" s="40" t="str">
        <f>IF(LCOE_SensitivityScenarios!CT756&gt;'OnSSET_original_NoMG-PV-Diesel'!AE756,'OnSSET_original_NoMG-PV-Diesel'!AD756,LCOE_SensitivityScenarios!CU756)</f>
        <v>MG_Diesel</v>
      </c>
      <c r="Q757" s="38">
        <f>IF(LCOE_SensitivityScenarios!BF756&gt;'OnSSET_original_NoMG-PV-Diesel'!M756,'OnSSET_original_NoMG-PV-Diesel'!M756,LCOE_SensitivityScenarios!BF756)</f>
        <v>0.44686452289299672</v>
      </c>
      <c r="R757" s="28">
        <f>MIN('OnSSET_original_NoMG-PV-Diesel'!E756:I756,LCOE_SensitivityScenarios!BK756)</f>
        <v>0.40992301490099664</v>
      </c>
      <c r="S757" s="28">
        <f>MIN('OnSSET_original_NoMG-PV-Diesel'!E756:I756,LCOE_SensitivityScenarios!BP756)</f>
        <v>0.4794358688509967</v>
      </c>
      <c r="T757" s="27">
        <f>MIN('OnSSET_original_NoMG-PV-Diesel'!N756:R756,LCOE_SensitivityScenarios!BU756)</f>
        <v>0.38615988364590065</v>
      </c>
      <c r="U757" s="28">
        <f>MIN('OnSSET_original_NoMG-PV-Diesel'!N756:R756,LCOE_SensitivityScenarios!BZ756)</f>
        <v>0.34921837565390068</v>
      </c>
      <c r="V757" s="29">
        <f>MIN('OnSSET_original_NoMG-PV-Diesel'!N756:R756,LCOE_SensitivityScenarios!CE756)</f>
        <v>0.41873122960390063</v>
      </c>
      <c r="W757" s="28">
        <f>MIN('OnSSET_original_NoMG-PV-Diesel'!W756:AA756,LCOE_SensitivityScenarios!CJ756)</f>
        <v>0.28849484399362502</v>
      </c>
      <c r="X757" s="28">
        <f>MIN('OnSSET_original_NoMG-PV-Diesel'!W756:AA756,LCOE_SensitivityScenarios!CO756)</f>
        <v>0.27052717662988734</v>
      </c>
      <c r="Y757" s="29">
        <f>MIN('OnSSET_original_NoMG-PV-Diesel'!W756:AA756,LCOE_SensitivityScenarios!CT756)</f>
        <v>0.29791201559362501</v>
      </c>
      <c r="Z757">
        <f>VLOOKUP(B757,[1]base!$A$2:$U$169,21,FALSE)</f>
        <v>24.459</v>
      </c>
      <c r="AA757">
        <f>VLOOKUP(B757,[2]s1!$A$2:$T$275,20,FALSE)</f>
        <v>24.459</v>
      </c>
      <c r="AB757">
        <f>VLOOKUP(B757,[3]s2!$A$2:$T$275,20,FALSE)</f>
        <v>24.459</v>
      </c>
      <c r="AC757">
        <f>VLOOKUP(B757,[4]s3!$A$2:$T$275,20,FALSE)</f>
        <v>24.013000000000002</v>
      </c>
      <c r="AD757" t="str">
        <f>IF(L757='OnSSET_original_NoMG-PV-Diesel'!U756,'OnSSET_original_NoMG-PV-Diesel'!T756,"wait")</f>
        <v>wait</v>
      </c>
      <c r="AE757" t="str">
        <f>IF(M757='OnSSET_original_NoMG-PV-Diesel'!U756,'OnSSET_original_NoMG-PV-Diesel'!T756,"wait")</f>
        <v>wait</v>
      </c>
      <c r="AF757">
        <f>VLOOKUP(B757,[5]s4!$A$2:$T$275,20,FALSE)</f>
        <v>13.616</v>
      </c>
      <c r="AG757" t="str">
        <f>IF(O757='OnSSET_original_NoMG-PV-Diesel'!AD756,'OnSSET_original_NoMG-PV-Diesel'!AC756,"wait")</f>
        <v>wait</v>
      </c>
      <c r="AH757" t="str">
        <f>IF(P757='OnSSET_original_NoMG-PV-Diesel'!AD756,'OnSSET_original_NoMG-PV-Diesel'!AC756,"wait")</f>
        <v>wait</v>
      </c>
      <c r="AR757">
        <v>15.325999999999899</v>
      </c>
      <c r="AS757">
        <v>15.321999999999999</v>
      </c>
      <c r="AT757">
        <v>21.193000000000001</v>
      </c>
      <c r="AU757">
        <v>21.193000000000001</v>
      </c>
      <c r="AV757">
        <v>73516.590530000001</v>
      </c>
      <c r="AW757">
        <v>0</v>
      </c>
      <c r="AX757">
        <v>19107.973890000001</v>
      </c>
      <c r="AZ757">
        <f>SUMIF([1]base!$A$2:$A$169,B757,[1]base!$V$2:$V$169)</f>
        <v>62709</v>
      </c>
      <c r="BA757">
        <f>SUMIF([2]s1!$A$2:$A$275,B757,[2]s1!$U$2:$U$275)</f>
        <v>62709</v>
      </c>
      <c r="BB757">
        <f>SUMIF([3]s2!$A$2:$A$115,B757,[3]s2!$U$2:$U$115)</f>
        <v>62709</v>
      </c>
      <c r="BC757">
        <f>SUMIF([4]s3!$A$2:$A$245,B757,[4]s3!$U$2:$U$245)</f>
        <v>48968.42</v>
      </c>
      <c r="BD757">
        <f>SUMIF([5]s4!$A$2:$A$74,B757,[5]s4!$U$2:$U$74)</f>
        <v>20151.68</v>
      </c>
      <c r="BF757">
        <f t="shared" si="60"/>
        <v>155333.56442000001</v>
      </c>
      <c r="BG757">
        <f t="shared" si="61"/>
        <v>155333.56442000001</v>
      </c>
      <c r="BH757">
        <f t="shared" si="62"/>
        <v>155333.56442000001</v>
      </c>
      <c r="BI757">
        <f t="shared" si="63"/>
        <v>141592.98441999999</v>
      </c>
      <c r="BJ757">
        <f t="shared" si="64"/>
        <v>112776.24442</v>
      </c>
      <c r="BL757" t="s">
        <v>114</v>
      </c>
      <c r="BM757" s="23">
        <v>231193.95069999999</v>
      </c>
      <c r="BN757" s="23">
        <v>45.600384750000003</v>
      </c>
      <c r="BP757" t="s">
        <v>184</v>
      </c>
      <c r="BQ757" s="23">
        <v>117026.914</v>
      </c>
      <c r="BR757" s="23">
        <v>24.136407169999998</v>
      </c>
      <c r="BT757" t="s">
        <v>184</v>
      </c>
      <c r="BU757" s="23">
        <v>117026.914</v>
      </c>
      <c r="BV757" s="23">
        <v>24.136407169999998</v>
      </c>
    </row>
    <row r="758" spans="1:74" x14ac:dyDescent="0.25">
      <c r="A758">
        <v>1</v>
      </c>
      <c r="B758" s="15">
        <v>11267</v>
      </c>
      <c r="C758" s="15">
        <v>-68.987476079999993</v>
      </c>
      <c r="D758" s="15">
        <v>-16.900808569999999</v>
      </c>
      <c r="E758" s="16">
        <v>1</v>
      </c>
      <c r="F758" s="19">
        <v>19273.228741601899</v>
      </c>
      <c r="G758" s="19">
        <v>60.932771717503698</v>
      </c>
      <c r="H758" s="16" t="str">
        <f>IF(LCOE_SensitivityScenarios!BF757&gt;'OnSSET_original_NoMG-PV-Diesel'!M757,'OnSSET_original_NoMG-PV-Diesel'!L757,LCOE_SensitivityScenarios!BG757)</f>
        <v>SA_PV</v>
      </c>
      <c r="I758" s="39" t="str">
        <f>IF(LCOE_SensitivityScenarios!BK757&gt;'OnSSET_original_NoMG-PV-Diesel'!M757,'OnSSET_original_NoMG-PV-Diesel'!L757,LCOE_SensitivityScenarios!BL757)</f>
        <v>SA_PV</v>
      </c>
      <c r="J758" s="39" t="str">
        <f>IF(LCOE_SensitivityScenarios!BP757&gt;'OnSSET_original_NoMG-PV-Diesel'!M757,'OnSSET_original_NoMG-PV-Diesel'!L757,LCOE_SensitivityScenarios!BQ757)</f>
        <v>SA_PV</v>
      </c>
      <c r="K758" s="38" t="str">
        <f>IF(LCOE_SensitivityScenarios!BU757&gt;'OnSSET_original_NoMG-PV-Diesel'!V757,'OnSSET_original_NoMG-PV-Diesel'!U757,LCOE_SensitivityScenarios!BV757)</f>
        <v>SA_Diesel</v>
      </c>
      <c r="L758" s="39" t="str">
        <f>IF(LCOE_SensitivityScenarios!BZ757&gt;'OnSSET_original_NoMG-PV-Diesel'!V757,'OnSSET_original_NoMG-PV-Diesel'!U757,LCOE_SensitivityScenarios!CA757)</f>
        <v>SA_Diesel</v>
      </c>
      <c r="M758" s="40" t="str">
        <f>IF(LCOE_SensitivityScenarios!CE757&gt;'OnSSET_original_NoMG-PV-Diesel'!V757,'OnSSET_original_NoMG-PV-Diesel'!U757,LCOE_SensitivityScenarios!CF757)</f>
        <v>SA_Diesel</v>
      </c>
      <c r="N758" s="39" t="str">
        <f>IF(LCOE_SensitivityScenarios!CJ757&gt;'OnSSET_original_NoMG-PV-Diesel'!AE757,'OnSSET_original_NoMG-PV-Diesel'!AD757,LCOE_SensitivityScenarios!CK757)</f>
        <v>SA_Diesel</v>
      </c>
      <c r="O758" s="39" t="str">
        <f>IF(LCOE_SensitivityScenarios!CO757&gt;'OnSSET_original_NoMG-PV-Diesel'!AE757,'OnSSET_original_NoMG-PV-Diesel'!AD757,LCOE_SensitivityScenarios!CP757)</f>
        <v>SA_Diesel</v>
      </c>
      <c r="P758" s="40" t="str">
        <f>IF(LCOE_SensitivityScenarios!CT757&gt;'OnSSET_original_NoMG-PV-Diesel'!AE757,'OnSSET_original_NoMG-PV-Diesel'!AD757,LCOE_SensitivityScenarios!CU757)</f>
        <v>SA_Diesel</v>
      </c>
      <c r="Q758" s="38">
        <f>IF(LCOE_SensitivityScenarios!BF757&gt;'OnSSET_original_NoMG-PV-Diesel'!M757,'OnSSET_original_NoMG-PV-Diesel'!M757,LCOE_SensitivityScenarios!BF757)</f>
        <v>0.39490583673960999</v>
      </c>
      <c r="R758" s="28">
        <f>MIN('OnSSET_original_NoMG-PV-Diesel'!E757:I757,LCOE_SensitivityScenarios!BK757)</f>
        <v>0.39490583673960999</v>
      </c>
      <c r="S758" s="28">
        <f>MIN('OnSSET_original_NoMG-PV-Diesel'!E757:I757,LCOE_SensitivityScenarios!BP757)</f>
        <v>0.39490583673960999</v>
      </c>
      <c r="T758" s="27">
        <f>MIN('OnSSET_original_NoMG-PV-Diesel'!N757:R757,LCOE_SensitivityScenarios!BU757)</f>
        <v>0.37257228312337098</v>
      </c>
      <c r="U758" s="28">
        <f>MIN('OnSSET_original_NoMG-PV-Diesel'!N757:R757,LCOE_SensitivityScenarios!BZ757)</f>
        <v>0.37257228312337098</v>
      </c>
      <c r="V758" s="29">
        <f>MIN('OnSSET_original_NoMG-PV-Diesel'!N757:R757,LCOE_SensitivityScenarios!CE757)</f>
        <v>0.37257228312337098</v>
      </c>
      <c r="W758" s="28">
        <f>MIN('OnSSET_original_NoMG-PV-Diesel'!W757:AA757,LCOE_SensitivityScenarios!CJ757)</f>
        <v>0.19994839108175</v>
      </c>
      <c r="X758" s="28">
        <f>MIN('OnSSET_original_NoMG-PV-Diesel'!W757:AA757,LCOE_SensitivityScenarios!CO757)</f>
        <v>0.19994839108175</v>
      </c>
      <c r="Y758" s="29">
        <f>MIN('OnSSET_original_NoMG-PV-Diesel'!W757:AA757,LCOE_SensitivityScenarios!CT757)</f>
        <v>0.19994839108175</v>
      </c>
      <c r="Z758">
        <f>IF(H758='OnSSET_original_NoMG-PV-Diesel'!L757,'OnSSET_original_NoMG-PV-Diesel'!K757,"wait")</f>
        <v>14.0197091719787</v>
      </c>
      <c r="AA758">
        <f>IF(I758='OnSSET_original_NoMG-PV-Diesel'!L757,'OnSSET_original_NoMG-PV-Diesel'!K757,"wait")</f>
        <v>14.0197091719787</v>
      </c>
      <c r="AB758">
        <f>IF(J758='OnSSET_original_NoMG-PV-Diesel'!L757,'OnSSET_original_NoMG-PV-Diesel'!K757,"wait")</f>
        <v>14.0197091719787</v>
      </c>
      <c r="AC758">
        <f>IF(K758='OnSSET_original_NoMG-PV-Diesel'!U757,'OnSSET_original_NoMG-PV-Diesel'!T757,"wait")</f>
        <v>8.8005610692246492</v>
      </c>
      <c r="AD758">
        <f>IF(L758='OnSSET_original_NoMG-PV-Diesel'!U757,'OnSSET_original_NoMG-PV-Diesel'!T757,"wait")</f>
        <v>8.8005610692246492</v>
      </c>
      <c r="AE758">
        <f>IF(M758='OnSSET_original_NoMG-PV-Diesel'!U757,'OnSSET_original_NoMG-PV-Diesel'!T757,"wait")</f>
        <v>8.8005610692246492</v>
      </c>
      <c r="AF758">
        <f>IF(N758='OnSSET_original_NoMG-PV-Diesel'!AD757,'OnSSET_original_NoMG-PV-Diesel'!AC757,"wait")</f>
        <v>8.8005610692246492</v>
      </c>
      <c r="AG758">
        <f>IF(O758='OnSSET_original_NoMG-PV-Diesel'!AD757,'OnSSET_original_NoMG-PV-Diesel'!AC757,"wait")</f>
        <v>8.8005610692246492</v>
      </c>
      <c r="AH758">
        <f>IF(P758='OnSSET_original_NoMG-PV-Diesel'!AD757,'OnSSET_original_NoMG-PV-Diesel'!AC757,"wait")</f>
        <v>8.8005610692246492</v>
      </c>
      <c r="AR758">
        <v>79.915000000000006</v>
      </c>
      <c r="AS758">
        <v>79.884</v>
      </c>
      <c r="AT758">
        <v>6.6179999999999897</v>
      </c>
      <c r="AU758">
        <v>6.6179999999999897</v>
      </c>
      <c r="AV758">
        <v>49609.142979999997</v>
      </c>
      <c r="AW758">
        <v>0</v>
      </c>
      <c r="AX758">
        <v>8254.6447200000002</v>
      </c>
      <c r="AZ758">
        <f>SUMIF([1]base!$A$2:$A$169,B758,[1]base!$V$2:$V$169)</f>
        <v>0</v>
      </c>
      <c r="BA758">
        <f>SUMIF([2]s1!$A$2:$A$275,B758,[2]s1!$U$2:$U$275)</f>
        <v>0</v>
      </c>
      <c r="BB758">
        <f>SUMIF([3]s2!$A$2:$A$115,B758,[3]s2!$U$2:$U$115)</f>
        <v>0</v>
      </c>
      <c r="BC758">
        <f>SUMIF([4]s3!$A$2:$A$245,B758,[4]s3!$U$2:$U$245)</f>
        <v>0</v>
      </c>
      <c r="BD758">
        <f>SUMIF([5]s4!$A$2:$A$74,B758,[5]s4!$U$2:$U$74)</f>
        <v>0</v>
      </c>
      <c r="BF758">
        <f t="shared" si="60"/>
        <v>0</v>
      </c>
      <c r="BG758">
        <f t="shared" si="61"/>
        <v>0</v>
      </c>
      <c r="BH758">
        <f t="shared" si="62"/>
        <v>0</v>
      </c>
      <c r="BI758">
        <f t="shared" si="63"/>
        <v>0</v>
      </c>
      <c r="BJ758">
        <f t="shared" si="64"/>
        <v>0</v>
      </c>
      <c r="BL758" t="s">
        <v>114</v>
      </c>
      <c r="BM758" s="23">
        <v>50541.836629999998</v>
      </c>
      <c r="BN758" s="23">
        <v>8.7442623939999997</v>
      </c>
      <c r="BP758" t="s">
        <v>183</v>
      </c>
      <c r="BQ758" s="23">
        <v>10912.79162</v>
      </c>
      <c r="BR758" s="23">
        <v>8.8005610690000005</v>
      </c>
      <c r="BT758" t="s">
        <v>183</v>
      </c>
      <c r="BU758" s="23">
        <v>10912.79162</v>
      </c>
      <c r="BV758" s="23">
        <v>8.8005610690000005</v>
      </c>
    </row>
    <row r="759" spans="1:74" x14ac:dyDescent="0.25">
      <c r="A759">
        <v>1</v>
      </c>
      <c r="B759" s="15">
        <v>11284</v>
      </c>
      <c r="C759" s="15">
        <v>-68.209333380000004</v>
      </c>
      <c r="D759" s="15">
        <v>-15.97968534</v>
      </c>
      <c r="E759" s="16">
        <v>1</v>
      </c>
      <c r="F759" s="19">
        <v>61808.161872019897</v>
      </c>
      <c r="G759" s="19">
        <v>110.26741845561646</v>
      </c>
      <c r="H759" s="16" t="str">
        <f>IF(LCOE_SensitivityScenarios!BF758&gt;'OnSSET_original_NoMG-PV-Diesel'!M758,'OnSSET_original_NoMG-PV-Diesel'!L758,LCOE_SensitivityScenarios!BG758)</f>
        <v>MG_Hybrid</v>
      </c>
      <c r="I759" s="39" t="str">
        <f>IF(LCOE_SensitivityScenarios!BK758&gt;'OnSSET_original_NoMG-PV-Diesel'!M758,'OnSSET_original_NoMG-PV-Diesel'!L758,LCOE_SensitivityScenarios!BL758)</f>
        <v>MG_Hybrid</v>
      </c>
      <c r="J759" s="39" t="str">
        <f>IF(LCOE_SensitivityScenarios!BP758&gt;'OnSSET_original_NoMG-PV-Diesel'!M758,'OnSSET_original_NoMG-PV-Diesel'!L758,LCOE_SensitivityScenarios!BQ758)</f>
        <v>MG_Hybrid</v>
      </c>
      <c r="K759" s="38" t="str">
        <f>IF(LCOE_SensitivityScenarios!BU758&gt;'OnSSET_original_NoMG-PV-Diesel'!V758,'OnSSET_original_NoMG-PV-Diesel'!U758,LCOE_SensitivityScenarios!BV758)</f>
        <v>MG_Hybrid</v>
      </c>
      <c r="L759" s="39" t="str">
        <f>IF(LCOE_SensitivityScenarios!BZ758&gt;'OnSSET_original_NoMG-PV-Diesel'!V758,'OnSSET_original_NoMG-PV-Diesel'!U758,LCOE_SensitivityScenarios!CA758)</f>
        <v>MG_Hybrid</v>
      </c>
      <c r="M759" s="40" t="str">
        <f>IF(LCOE_SensitivityScenarios!CE758&gt;'OnSSET_original_NoMG-PV-Diesel'!V758,'OnSSET_original_NoMG-PV-Diesel'!U758,LCOE_SensitivityScenarios!CF758)</f>
        <v>MG_Diesel</v>
      </c>
      <c r="N759" s="39" t="str">
        <f>IF(LCOE_SensitivityScenarios!CJ758&gt;'OnSSET_original_NoMG-PV-Diesel'!AE758,'OnSSET_original_NoMG-PV-Diesel'!AD758,LCOE_SensitivityScenarios!CK758)</f>
        <v>SA_Diesel</v>
      </c>
      <c r="O759" s="39" t="str">
        <f>IF(LCOE_SensitivityScenarios!CO758&gt;'OnSSET_original_NoMG-PV-Diesel'!AE758,'OnSSET_original_NoMG-PV-Diesel'!AD758,LCOE_SensitivityScenarios!CP758)</f>
        <v>SA_Diesel</v>
      </c>
      <c r="P759" s="40" t="str">
        <f>IF(LCOE_SensitivityScenarios!CT758&gt;'OnSSET_original_NoMG-PV-Diesel'!AE758,'OnSSET_original_NoMG-PV-Diesel'!AD758,LCOE_SensitivityScenarios!CU758)</f>
        <v>SA_Diesel</v>
      </c>
      <c r="Q759" s="38">
        <f>IF(LCOE_SensitivityScenarios!BF758&gt;'OnSSET_original_NoMG-PV-Diesel'!M758,'OnSSET_original_NoMG-PV-Diesel'!M758,LCOE_SensitivityScenarios!BF758)</f>
        <v>0.42548857750993802</v>
      </c>
      <c r="R759" s="28">
        <f>MIN('OnSSET_original_NoMG-PV-Diesel'!E758:I758,LCOE_SensitivityScenarios!BK758)</f>
        <v>0.38854706951793799</v>
      </c>
      <c r="S759" s="28">
        <f>MIN('OnSSET_original_NoMG-PV-Diesel'!E758:I758,LCOE_SensitivityScenarios!BP758)</f>
        <v>0.45805992346793795</v>
      </c>
      <c r="T759" s="27">
        <f>MIN('OnSSET_original_NoMG-PV-Diesel'!N758:R758,LCOE_SensitivityScenarios!BU758)</f>
        <v>0.37052994598962596</v>
      </c>
      <c r="U759" s="28">
        <f>MIN('OnSSET_original_NoMG-PV-Diesel'!N758:R758,LCOE_SensitivityScenarios!BZ758)</f>
        <v>0.333588437997626</v>
      </c>
      <c r="V759" s="29">
        <f>MIN('OnSSET_original_NoMG-PV-Diesel'!N758:R758,LCOE_SensitivityScenarios!CE758)</f>
        <v>0.40215534097204475</v>
      </c>
      <c r="W759" s="28">
        <f>MIN('OnSSET_original_NoMG-PV-Diesel'!W758:AA758,LCOE_SensitivityScenarios!CJ758)</f>
        <v>0.21804876034436599</v>
      </c>
      <c r="X759" s="28">
        <f>MIN('OnSSET_original_NoMG-PV-Diesel'!W758:AA758,LCOE_SensitivityScenarios!CO758)</f>
        <v>0.21804876034436599</v>
      </c>
      <c r="Y759" s="29">
        <f>MIN('OnSSET_original_NoMG-PV-Diesel'!W758:AA758,LCOE_SensitivityScenarios!CT758)</f>
        <v>0.21804876034436599</v>
      </c>
      <c r="Z759">
        <f>VLOOKUP(B759,[1]base!$A$2:$U$169,21,FALSE)</f>
        <v>13.647</v>
      </c>
      <c r="AA759">
        <f>VLOOKUP(B759,[2]s1!$A$2:$T$275,20,FALSE)</f>
        <v>27.151</v>
      </c>
      <c r="AB759">
        <f>VLOOKUP(B759,[3]s2!$A$2:$T$275,20,FALSE)</f>
        <v>27.151</v>
      </c>
      <c r="AC759">
        <f>VLOOKUP(B759,[4]s3!$A$2:$T$275,20,FALSE)</f>
        <v>23.510999999999999</v>
      </c>
      <c r="AD759" t="str">
        <f>IF(L759='OnSSET_original_NoMG-PV-Diesel'!U758,'OnSSET_original_NoMG-PV-Diesel'!T758,"wait")</f>
        <v>wait</v>
      </c>
      <c r="AE759" t="str">
        <f>IF(M759='OnSSET_original_NoMG-PV-Diesel'!U758,'OnSSET_original_NoMG-PV-Diesel'!T758,"wait")</f>
        <v>wait</v>
      </c>
      <c r="AF759">
        <f>IF(N759='OnSSET_original_NoMG-PV-Diesel'!AD758,'OnSSET_original_NoMG-PV-Diesel'!AC758,"wait")</f>
        <v>28.222904964392601</v>
      </c>
      <c r="AG759">
        <f>IF(O759='OnSSET_original_NoMG-PV-Diesel'!AD758,'OnSSET_original_NoMG-PV-Diesel'!AC758,"wait")</f>
        <v>28.222904964392601</v>
      </c>
      <c r="AH759">
        <f>IF(P759='OnSSET_original_NoMG-PV-Diesel'!AD758,'OnSSET_original_NoMG-PV-Diesel'!AC758,"wait")</f>
        <v>28.222904964392601</v>
      </c>
      <c r="AR759" s="23">
        <v>20.704999999999998</v>
      </c>
      <c r="AS759" s="23">
        <v>20.725999999999999</v>
      </c>
      <c r="AT759" s="23">
        <v>28.279</v>
      </c>
      <c r="AU759" s="23">
        <v>28.279</v>
      </c>
      <c r="AV759" s="23">
        <v>63278.542659999999</v>
      </c>
      <c r="AW759" s="23">
        <v>0</v>
      </c>
      <c r="AX759" s="23">
        <v>13910.60499</v>
      </c>
      <c r="AZ759">
        <f>SUMIF([1]base!$A$2:$A$169,B759,[1]base!$V$2:$V$169)</f>
        <v>33491.9</v>
      </c>
      <c r="BA759">
        <f>SUMIF([2]s1!$A$2:$A$275,B759,[2]s1!$U$2:$U$275)</f>
        <v>45136.14</v>
      </c>
      <c r="BB759">
        <f>SUMIF([3]s2!$A$2:$A$115,B759,[3]s2!$U$2:$U$115)</f>
        <v>45136.14</v>
      </c>
      <c r="BC759">
        <f>SUMIF([4]s3!$A$2:$A$245,B759,[4]s3!$U$2:$U$245)</f>
        <v>35008.22</v>
      </c>
      <c r="BD759">
        <f>SUMIF([5]s4!$A$2:$A$74,B759,[5]s4!$U$2:$U$74)</f>
        <v>0</v>
      </c>
      <c r="BF759">
        <f t="shared" si="60"/>
        <v>110681.04764999999</v>
      </c>
      <c r="BG759">
        <f t="shared" si="61"/>
        <v>122325.28765</v>
      </c>
      <c r="BH759">
        <f t="shared" si="62"/>
        <v>122325.28765</v>
      </c>
      <c r="BI759">
        <f t="shared" si="63"/>
        <v>112197.36765</v>
      </c>
      <c r="BJ759">
        <f t="shared" si="64"/>
        <v>0</v>
      </c>
      <c r="BL759" t="s">
        <v>168</v>
      </c>
      <c r="BM759" s="23">
        <v>99488.932969999994</v>
      </c>
      <c r="BN759" s="23">
        <v>21.2202293</v>
      </c>
      <c r="BP759" t="s">
        <v>183</v>
      </c>
      <c r="BQ759" s="23">
        <v>34996.709669999997</v>
      </c>
      <c r="BR759" s="23">
        <v>28.222904960000001</v>
      </c>
      <c r="BT759" t="s">
        <v>183</v>
      </c>
      <c r="BU759" s="23">
        <v>34996.709669999997</v>
      </c>
      <c r="BV759" s="23">
        <v>28.222904960000001</v>
      </c>
    </row>
    <row r="760" spans="1:74" x14ac:dyDescent="0.25">
      <c r="A760">
        <v>1</v>
      </c>
      <c r="B760" s="15">
        <v>11309</v>
      </c>
      <c r="C760" s="15">
        <v>-67.5686958</v>
      </c>
      <c r="D760" s="15">
        <v>-15.328911270000001</v>
      </c>
      <c r="E760" s="16">
        <v>0</v>
      </c>
      <c r="F760" s="19">
        <v>27064.020660780501</v>
      </c>
      <c r="G760" s="19">
        <v>50.139323458740847</v>
      </c>
      <c r="H760" s="16" t="str">
        <f>IF(LCOE_SensitivityScenarios!BF759&gt;'OnSSET_original_NoMG-PV-Diesel'!M759,'OnSSET_original_NoMG-PV-Diesel'!L759,LCOE_SensitivityScenarios!BG759)</f>
        <v>SA_PV</v>
      </c>
      <c r="I760" s="39" t="str">
        <f>IF(LCOE_SensitivityScenarios!BK759&gt;'OnSSET_original_NoMG-PV-Diesel'!M759,'OnSSET_original_NoMG-PV-Diesel'!L759,LCOE_SensitivityScenarios!BL759)</f>
        <v>SA_PV</v>
      </c>
      <c r="J760" s="39" t="str">
        <f>IF(LCOE_SensitivityScenarios!BP759&gt;'OnSSET_original_NoMG-PV-Diesel'!M759,'OnSSET_original_NoMG-PV-Diesel'!L759,LCOE_SensitivityScenarios!BQ759)</f>
        <v>SA_PV</v>
      </c>
      <c r="K760" s="38" t="str">
        <f>IF(LCOE_SensitivityScenarios!BU759&gt;'OnSSET_original_NoMG-PV-Diesel'!V759,'OnSSET_original_NoMG-PV-Diesel'!U759,LCOE_SensitivityScenarios!BV759)</f>
        <v>SA_Diesel</v>
      </c>
      <c r="L760" s="39" t="str">
        <f>IF(LCOE_SensitivityScenarios!BZ759&gt;'OnSSET_original_NoMG-PV-Diesel'!V759,'OnSSET_original_NoMG-PV-Diesel'!U759,LCOE_SensitivityScenarios!CA759)</f>
        <v>SA_Diesel</v>
      </c>
      <c r="M760" s="40" t="str">
        <f>IF(LCOE_SensitivityScenarios!CE759&gt;'OnSSET_original_NoMG-PV-Diesel'!V759,'OnSSET_original_NoMG-PV-Diesel'!U759,LCOE_SensitivityScenarios!CF759)</f>
        <v>SA_Diesel</v>
      </c>
      <c r="N760" s="39" t="str">
        <f>IF(LCOE_SensitivityScenarios!CJ759&gt;'OnSSET_original_NoMG-PV-Diesel'!AE759,'OnSSET_original_NoMG-PV-Diesel'!AD759,LCOE_SensitivityScenarios!CK759)</f>
        <v>SA_Diesel</v>
      </c>
      <c r="O760" s="39" t="str">
        <f>IF(LCOE_SensitivityScenarios!CO759&gt;'OnSSET_original_NoMG-PV-Diesel'!AE759,'OnSSET_original_NoMG-PV-Diesel'!AD759,LCOE_SensitivityScenarios!CP759)</f>
        <v>SA_Diesel</v>
      </c>
      <c r="P760" s="40" t="str">
        <f>IF(LCOE_SensitivityScenarios!CT759&gt;'OnSSET_original_NoMG-PV-Diesel'!AE759,'OnSSET_original_NoMG-PV-Diesel'!AD759,LCOE_SensitivityScenarios!CU759)</f>
        <v>SA_Diesel</v>
      </c>
      <c r="Q760" s="38">
        <f>IF(LCOE_SensitivityScenarios!BF759&gt;'OnSSET_original_NoMG-PV-Diesel'!M759,'OnSSET_original_NoMG-PV-Diesel'!M759,LCOE_SensitivityScenarios!BF759)</f>
        <v>0.48923032116361997</v>
      </c>
      <c r="R760" s="28">
        <f>MIN('OnSSET_original_NoMG-PV-Diesel'!E759:I759,LCOE_SensitivityScenarios!BK759)</f>
        <v>0.48923032116361997</v>
      </c>
      <c r="S760" s="28">
        <f>MIN('OnSSET_original_NoMG-PV-Diesel'!E759:I759,LCOE_SensitivityScenarios!BP759)</f>
        <v>0.48923032116361997</v>
      </c>
      <c r="T760" s="27">
        <f>MIN('OnSSET_original_NoMG-PV-Diesel'!N759:R759,LCOE_SensitivityScenarios!BU759)</f>
        <v>0.39033746036260603</v>
      </c>
      <c r="U760" s="28">
        <f>MIN('OnSSET_original_NoMG-PV-Diesel'!N759:R759,LCOE_SensitivityScenarios!BZ759)</f>
        <v>0.39033746036260603</v>
      </c>
      <c r="V760" s="29">
        <f>MIN('OnSSET_original_NoMG-PV-Diesel'!N759:R759,LCOE_SensitivityScenarios!CE759)</f>
        <v>0.39033746036260603</v>
      </c>
      <c r="W760" s="28">
        <f>MIN('OnSSET_original_NoMG-PV-Diesel'!W759:AA759,LCOE_SensitivityScenarios!CJ759)</f>
        <v>0.205981847502622</v>
      </c>
      <c r="X760" s="28">
        <f>MIN('OnSSET_original_NoMG-PV-Diesel'!W759:AA759,LCOE_SensitivityScenarios!CO759)</f>
        <v>0.205981847502622</v>
      </c>
      <c r="Y760" s="29">
        <f>MIN('OnSSET_original_NoMG-PV-Diesel'!W759:AA759,LCOE_SensitivityScenarios!CT759)</f>
        <v>0.205981847502622</v>
      </c>
      <c r="Z760">
        <f>IF(H760='OnSSET_original_NoMG-PV-Diesel'!L759,'OnSSET_original_NoMG-PV-Diesel'!K759,"wait")</f>
        <v>12.0139997546641</v>
      </c>
      <c r="AA760">
        <f>IF(I760='OnSSET_original_NoMG-PV-Diesel'!L759,'OnSSET_original_NoMG-PV-Diesel'!K759,"wait")</f>
        <v>12.0139997546641</v>
      </c>
      <c r="AB760">
        <f>IF(J760='OnSSET_original_NoMG-PV-Diesel'!L759,'OnSSET_original_NoMG-PV-Diesel'!K759,"wait")</f>
        <v>12.0139997546641</v>
      </c>
      <c r="AC760">
        <f>IF(K760='OnSSET_original_NoMG-PV-Diesel'!U759,'OnSSET_original_NoMG-PV-Diesel'!T759,"wait")</f>
        <v>12.3580003017262</v>
      </c>
      <c r="AD760">
        <f>IF(L760='OnSSET_original_NoMG-PV-Diesel'!U759,'OnSSET_original_NoMG-PV-Diesel'!T759,"wait")</f>
        <v>12.3580003017262</v>
      </c>
      <c r="AE760">
        <f>IF(M760='OnSSET_original_NoMG-PV-Diesel'!U759,'OnSSET_original_NoMG-PV-Diesel'!T759,"wait")</f>
        <v>12.3580003017262</v>
      </c>
      <c r="AF760">
        <f>IF(N760='OnSSET_original_NoMG-PV-Diesel'!AD759,'OnSSET_original_NoMG-PV-Diesel'!AC759,"wait")</f>
        <v>12.3580003017262</v>
      </c>
      <c r="AG760">
        <f>IF(O760='OnSSET_original_NoMG-PV-Diesel'!AD759,'OnSSET_original_NoMG-PV-Diesel'!AC759,"wait")</f>
        <v>12.3580003017262</v>
      </c>
      <c r="AH760">
        <f>IF(P760='OnSSET_original_NoMG-PV-Diesel'!AD759,'OnSSET_original_NoMG-PV-Diesel'!AC759,"wait")</f>
        <v>12.3580003017262</v>
      </c>
      <c r="AR760">
        <v>34.183</v>
      </c>
      <c r="AS760">
        <v>34.183</v>
      </c>
      <c r="AT760">
        <v>7.734</v>
      </c>
      <c r="AU760">
        <v>6.8159999999999998</v>
      </c>
      <c r="AV760">
        <v>43711.035279999996</v>
      </c>
      <c r="AW760">
        <v>0</v>
      </c>
      <c r="AX760">
        <v>6267.4154319999998</v>
      </c>
      <c r="AZ760">
        <f>SUMIF([1]base!$A$2:$A$169,B760,[1]base!$V$2:$V$169)</f>
        <v>0</v>
      </c>
      <c r="BA760">
        <f>SUMIF([2]s1!$A$2:$A$275,B760,[2]s1!$U$2:$U$275)</f>
        <v>0</v>
      </c>
      <c r="BB760">
        <f>SUMIF([3]s2!$A$2:$A$115,B760,[3]s2!$U$2:$U$115)</f>
        <v>0</v>
      </c>
      <c r="BC760">
        <f>SUMIF([4]s3!$A$2:$A$245,B760,[4]s3!$U$2:$U$245)</f>
        <v>0</v>
      </c>
      <c r="BD760">
        <f>SUMIF([5]s4!$A$2:$A$74,B760,[5]s4!$U$2:$U$74)</f>
        <v>0</v>
      </c>
      <c r="BF760">
        <f t="shared" si="60"/>
        <v>0</v>
      </c>
      <c r="BG760">
        <f t="shared" si="61"/>
        <v>0</v>
      </c>
      <c r="BH760">
        <f t="shared" si="62"/>
        <v>0</v>
      </c>
      <c r="BI760">
        <f t="shared" si="63"/>
        <v>0</v>
      </c>
      <c r="BJ760">
        <f t="shared" si="64"/>
        <v>0</v>
      </c>
      <c r="BL760" t="s">
        <v>114</v>
      </c>
      <c r="BM760" s="23">
        <v>87924.25013</v>
      </c>
      <c r="BN760" s="23">
        <v>17.342061170000001</v>
      </c>
      <c r="BP760" t="s">
        <v>183</v>
      </c>
      <c r="BQ760" s="23">
        <v>15324.05503</v>
      </c>
      <c r="BR760" s="23">
        <v>12.3580003</v>
      </c>
      <c r="BT760" t="s">
        <v>183</v>
      </c>
      <c r="BU760" s="23">
        <v>15324.05503</v>
      </c>
      <c r="BV760" s="23">
        <v>12.3580003</v>
      </c>
    </row>
    <row r="761" spans="1:74" x14ac:dyDescent="0.25">
      <c r="A761">
        <v>1</v>
      </c>
      <c r="B761" s="15">
        <v>11364</v>
      </c>
      <c r="C761" s="15">
        <v>-67.69897546</v>
      </c>
      <c r="D761" s="15">
        <v>-15.27183189</v>
      </c>
      <c r="E761" s="16">
        <v>0</v>
      </c>
      <c r="F761" s="19">
        <v>19662.934925198198</v>
      </c>
      <c r="G761" s="19">
        <v>61.145516428079027</v>
      </c>
      <c r="H761" s="16" t="str">
        <f>IF(LCOE_SensitivityScenarios!BF760&gt;'OnSSET_original_NoMG-PV-Diesel'!M760,'OnSSET_original_NoMG-PV-Diesel'!L760,LCOE_SensitivityScenarios!BG760)</f>
        <v>SA_PV</v>
      </c>
      <c r="I761" s="39" t="str">
        <f>IF(LCOE_SensitivityScenarios!BK760&gt;'OnSSET_original_NoMG-PV-Diesel'!M760,'OnSSET_original_NoMG-PV-Diesel'!L760,LCOE_SensitivityScenarios!BL760)</f>
        <v>SA_PV</v>
      </c>
      <c r="J761" s="39" t="str">
        <f>IF(LCOE_SensitivityScenarios!BP760&gt;'OnSSET_original_NoMG-PV-Diesel'!M760,'OnSSET_original_NoMG-PV-Diesel'!L760,LCOE_SensitivityScenarios!BQ760)</f>
        <v>SA_PV</v>
      </c>
      <c r="K761" s="38" t="str">
        <f>IF(LCOE_SensitivityScenarios!BU760&gt;'OnSSET_original_NoMG-PV-Diesel'!V760,'OnSSET_original_NoMG-PV-Diesel'!U760,LCOE_SensitivityScenarios!BV760)</f>
        <v>SA_Diesel</v>
      </c>
      <c r="L761" s="39" t="str">
        <f>IF(LCOE_SensitivityScenarios!BZ760&gt;'OnSSET_original_NoMG-PV-Diesel'!V760,'OnSSET_original_NoMG-PV-Diesel'!U760,LCOE_SensitivityScenarios!CA760)</f>
        <v>SA_Diesel</v>
      </c>
      <c r="M761" s="40" t="str">
        <f>IF(LCOE_SensitivityScenarios!CE760&gt;'OnSSET_original_NoMG-PV-Diesel'!V760,'OnSSET_original_NoMG-PV-Diesel'!U760,LCOE_SensitivityScenarios!CF760)</f>
        <v>SA_Diesel</v>
      </c>
      <c r="N761" s="39" t="str">
        <f>IF(LCOE_SensitivityScenarios!CJ760&gt;'OnSSET_original_NoMG-PV-Diesel'!AE760,'OnSSET_original_NoMG-PV-Diesel'!AD760,LCOE_SensitivityScenarios!CK760)</f>
        <v>SA_Diesel</v>
      </c>
      <c r="O761" s="39" t="str">
        <f>IF(LCOE_SensitivityScenarios!CO760&gt;'OnSSET_original_NoMG-PV-Diesel'!AE760,'OnSSET_original_NoMG-PV-Diesel'!AD760,LCOE_SensitivityScenarios!CP760)</f>
        <v>SA_Diesel</v>
      </c>
      <c r="P761" s="40" t="str">
        <f>IF(LCOE_SensitivityScenarios!CT760&gt;'OnSSET_original_NoMG-PV-Diesel'!AE760,'OnSSET_original_NoMG-PV-Diesel'!AD760,LCOE_SensitivityScenarios!CU760)</f>
        <v>SA_Diesel</v>
      </c>
      <c r="Q761" s="38">
        <f>IF(LCOE_SensitivityScenarios!BF760&gt;'OnSSET_original_NoMG-PV-Diesel'!M760,'OnSSET_original_NoMG-PV-Diesel'!M760,LCOE_SensitivityScenarios!BF760)</f>
        <v>0.48118285700380897</v>
      </c>
      <c r="R761" s="28">
        <f>MIN('OnSSET_original_NoMG-PV-Diesel'!E760:I760,LCOE_SensitivityScenarios!BK760)</f>
        <v>0.48118285700380897</v>
      </c>
      <c r="S761" s="28">
        <f>MIN('OnSSET_original_NoMG-PV-Diesel'!E760:I760,LCOE_SensitivityScenarios!BP760)</f>
        <v>0.48118285700380897</v>
      </c>
      <c r="T761" s="27">
        <f>MIN('OnSSET_original_NoMG-PV-Diesel'!N760:R760,LCOE_SensitivityScenarios!BU760)</f>
        <v>0.425867814841075</v>
      </c>
      <c r="U761" s="28">
        <f>MIN('OnSSET_original_NoMG-PV-Diesel'!N760:R760,LCOE_SensitivityScenarios!BZ760)</f>
        <v>0.425867814841075</v>
      </c>
      <c r="V761" s="29">
        <f>MIN('OnSSET_original_NoMG-PV-Diesel'!N760:R760,LCOE_SensitivityScenarios!CE760)</f>
        <v>0.425867814841075</v>
      </c>
      <c r="W761" s="28">
        <f>MIN('OnSSET_original_NoMG-PV-Diesel'!W760:AA760,LCOE_SensitivityScenarios!CJ760)</f>
        <v>0.21804876034436599</v>
      </c>
      <c r="X761" s="28">
        <f>MIN('OnSSET_original_NoMG-PV-Diesel'!W760:AA760,LCOE_SensitivityScenarios!CO760)</f>
        <v>0.21804876034436599</v>
      </c>
      <c r="Y761" s="29">
        <f>MIN('OnSSET_original_NoMG-PV-Diesel'!W760:AA760,LCOE_SensitivityScenarios!CT760)</f>
        <v>0.21804876034436599</v>
      </c>
      <c r="Z761">
        <f>IF(H761='OnSSET_original_NoMG-PV-Diesel'!L760,'OnSSET_original_NoMG-PV-Diesel'!K760,"wait")</f>
        <v>18.745955270253798</v>
      </c>
      <c r="AA761">
        <f>IF(I761='OnSSET_original_NoMG-PV-Diesel'!L760,'OnSSET_original_NoMG-PV-Diesel'!K760,"wait")</f>
        <v>18.745955270253798</v>
      </c>
      <c r="AB761">
        <f>IF(J761='OnSSET_original_NoMG-PV-Diesel'!L760,'OnSSET_original_NoMG-PV-Diesel'!K760,"wait")</f>
        <v>18.745955270253798</v>
      </c>
      <c r="AC761">
        <f>IF(K761='OnSSET_original_NoMG-PV-Diesel'!U760,'OnSSET_original_NoMG-PV-Diesel'!T760,"wait")</f>
        <v>8.9785090982640394</v>
      </c>
      <c r="AD761">
        <f>IF(L761='OnSSET_original_NoMG-PV-Diesel'!U760,'OnSSET_original_NoMG-PV-Diesel'!T760,"wait")</f>
        <v>8.9785090982640394</v>
      </c>
      <c r="AE761">
        <f>IF(M761='OnSSET_original_NoMG-PV-Diesel'!U760,'OnSSET_original_NoMG-PV-Diesel'!T760,"wait")</f>
        <v>8.9785090982640394</v>
      </c>
      <c r="AF761">
        <f>IF(N761='OnSSET_original_NoMG-PV-Diesel'!AD760,'OnSSET_original_NoMG-PV-Diesel'!AC760,"wait")</f>
        <v>8.9785090982640394</v>
      </c>
      <c r="AG761">
        <f>IF(O761='OnSSET_original_NoMG-PV-Diesel'!AD760,'OnSSET_original_NoMG-PV-Diesel'!AC760,"wait")</f>
        <v>8.9785090982640394</v>
      </c>
      <c r="AH761">
        <f>IF(P761='OnSSET_original_NoMG-PV-Diesel'!AD760,'OnSSET_original_NoMG-PV-Diesel'!AC760,"wait")</f>
        <v>8.9785090982640394</v>
      </c>
      <c r="AR761">
        <v>33.385999999999903</v>
      </c>
      <c r="AS761">
        <v>33.385999999999903</v>
      </c>
      <c r="AT761">
        <v>18.742000000000001</v>
      </c>
      <c r="AU761">
        <v>17.088999999999999</v>
      </c>
      <c r="AV761">
        <v>47878.406110000004</v>
      </c>
      <c r="AW761">
        <v>0</v>
      </c>
      <c r="AX761">
        <v>7643.1895539999996</v>
      </c>
      <c r="AZ761">
        <f>SUMIF([1]base!$A$2:$A$169,B761,[1]base!$V$2:$V$169)</f>
        <v>0</v>
      </c>
      <c r="BA761">
        <f>SUMIF([2]s1!$A$2:$A$275,B761,[2]s1!$U$2:$U$275)</f>
        <v>0</v>
      </c>
      <c r="BB761">
        <f>SUMIF([3]s2!$A$2:$A$115,B761,[3]s2!$U$2:$U$115)</f>
        <v>0</v>
      </c>
      <c r="BC761">
        <f>SUMIF([4]s3!$A$2:$A$245,B761,[4]s3!$U$2:$U$245)</f>
        <v>0</v>
      </c>
      <c r="BD761">
        <f>SUMIF([5]s4!$A$2:$A$74,B761,[5]s4!$U$2:$U$74)</f>
        <v>0</v>
      </c>
      <c r="BF761">
        <f t="shared" si="60"/>
        <v>0</v>
      </c>
      <c r="BG761">
        <f t="shared" si="61"/>
        <v>0</v>
      </c>
      <c r="BH761">
        <f t="shared" si="62"/>
        <v>0</v>
      </c>
      <c r="BI761">
        <f t="shared" si="63"/>
        <v>0</v>
      </c>
      <c r="BJ761">
        <f t="shared" si="64"/>
        <v>0</v>
      </c>
      <c r="BL761" t="s">
        <v>114</v>
      </c>
      <c r="BM761" s="23">
        <v>62829.192710000003</v>
      </c>
      <c r="BN761" s="23">
        <v>12.3923457</v>
      </c>
      <c r="BP761" t="s">
        <v>183</v>
      </c>
      <c r="BQ761" s="23">
        <v>11133.44911</v>
      </c>
      <c r="BR761" s="23">
        <v>8.978509098</v>
      </c>
      <c r="BT761" t="s">
        <v>183</v>
      </c>
      <c r="BU761" s="23">
        <v>11133.44911</v>
      </c>
      <c r="BV761" s="23">
        <v>8.978509098</v>
      </c>
    </row>
    <row r="762" spans="1:74" x14ac:dyDescent="0.25">
      <c r="A762">
        <v>1</v>
      </c>
      <c r="B762" s="15">
        <v>11365</v>
      </c>
      <c r="C762" s="15">
        <v>-68.738272559999999</v>
      </c>
      <c r="D762" s="15">
        <v>-17.026662980000001</v>
      </c>
      <c r="E762" s="16">
        <v>1</v>
      </c>
      <c r="F762" s="19">
        <v>23742.596177074902</v>
      </c>
      <c r="G762" s="19">
        <v>77.69335876100763</v>
      </c>
      <c r="H762" s="16" t="str">
        <f>IF(LCOE_SensitivityScenarios!BF761&gt;'OnSSET_original_NoMG-PV-Diesel'!M761,'OnSSET_original_NoMG-PV-Diesel'!L761,LCOE_SensitivityScenarios!BG761)</f>
        <v>SA_PV</v>
      </c>
      <c r="I762" s="39" t="str">
        <f>IF(LCOE_SensitivityScenarios!BK761&gt;'OnSSET_original_NoMG-PV-Diesel'!M761,'OnSSET_original_NoMG-PV-Diesel'!L761,LCOE_SensitivityScenarios!BL761)</f>
        <v>SA_PV</v>
      </c>
      <c r="J762" s="39" t="str">
        <f>IF(LCOE_SensitivityScenarios!BP761&gt;'OnSSET_original_NoMG-PV-Diesel'!M761,'OnSSET_original_NoMG-PV-Diesel'!L761,LCOE_SensitivityScenarios!BQ761)</f>
        <v>SA_PV</v>
      </c>
      <c r="K762" s="38" t="str">
        <f>IF(LCOE_SensitivityScenarios!BU761&gt;'OnSSET_original_NoMG-PV-Diesel'!V761,'OnSSET_original_NoMG-PV-Diesel'!U761,LCOE_SensitivityScenarios!BV761)</f>
        <v>SA_PV</v>
      </c>
      <c r="L762" s="39" t="str">
        <f>IF(LCOE_SensitivityScenarios!BZ761&gt;'OnSSET_original_NoMG-PV-Diesel'!V761,'OnSSET_original_NoMG-PV-Diesel'!U761,LCOE_SensitivityScenarios!CA761)</f>
        <v>SA_PV</v>
      </c>
      <c r="M762" s="40" t="str">
        <f>IF(LCOE_SensitivityScenarios!CE761&gt;'OnSSET_original_NoMG-PV-Diesel'!V761,'OnSSET_original_NoMG-PV-Diesel'!U761,LCOE_SensitivityScenarios!CF761)</f>
        <v>SA_PV</v>
      </c>
      <c r="N762" s="39" t="str">
        <f>IF(LCOE_SensitivityScenarios!CJ761&gt;'OnSSET_original_NoMG-PV-Diesel'!AE761,'OnSSET_original_NoMG-PV-Diesel'!AD761,LCOE_SensitivityScenarios!CK761)</f>
        <v>SA_Diesel</v>
      </c>
      <c r="O762" s="39" t="str">
        <f>IF(LCOE_SensitivityScenarios!CO761&gt;'OnSSET_original_NoMG-PV-Diesel'!AE761,'OnSSET_original_NoMG-PV-Diesel'!AD761,LCOE_SensitivityScenarios!CP761)</f>
        <v>SA_Diesel</v>
      </c>
      <c r="P762" s="40" t="str">
        <f>IF(LCOE_SensitivityScenarios!CT761&gt;'OnSSET_original_NoMG-PV-Diesel'!AE761,'OnSSET_original_NoMG-PV-Diesel'!AD761,LCOE_SensitivityScenarios!CU761)</f>
        <v>SA_Diesel</v>
      </c>
      <c r="Q762" s="38">
        <f>IF(LCOE_SensitivityScenarios!BF761&gt;'OnSSET_original_NoMG-PV-Diesel'!M761,'OnSSET_original_NoMG-PV-Diesel'!M761,LCOE_SensitivityScenarios!BF761)</f>
        <v>0.39522860407654498</v>
      </c>
      <c r="R762" s="28">
        <f>MIN('OnSSET_original_NoMG-PV-Diesel'!E761:I761,LCOE_SensitivityScenarios!BK761)</f>
        <v>0.39522860407654498</v>
      </c>
      <c r="S762" s="28">
        <f>MIN('OnSSET_original_NoMG-PV-Diesel'!E761:I761,LCOE_SensitivityScenarios!BP761)</f>
        <v>0.39522860407654498</v>
      </c>
      <c r="T762" s="27">
        <f>MIN('OnSSET_original_NoMG-PV-Diesel'!N761:R761,LCOE_SensitivityScenarios!BU761)</f>
        <v>0.39522860407654498</v>
      </c>
      <c r="U762" s="28">
        <f>MIN('OnSSET_original_NoMG-PV-Diesel'!N761:R761,LCOE_SensitivityScenarios!BZ761)</f>
        <v>0.39522860407654498</v>
      </c>
      <c r="V762" s="29">
        <f>MIN('OnSSET_original_NoMG-PV-Diesel'!N761:R761,LCOE_SensitivityScenarios!CE761)</f>
        <v>0.39522860407654498</v>
      </c>
      <c r="W762" s="28">
        <f>MIN('OnSSET_original_NoMG-PV-Diesel'!W761:AA761,LCOE_SensitivityScenarios!CJ761)</f>
        <v>0.23011567318611101</v>
      </c>
      <c r="X762" s="28">
        <f>MIN('OnSSET_original_NoMG-PV-Diesel'!W761:AA761,LCOE_SensitivityScenarios!CO761)</f>
        <v>0.23011567318611101</v>
      </c>
      <c r="Y762" s="29">
        <f>MIN('OnSSET_original_NoMG-PV-Diesel'!W761:AA761,LCOE_SensitivityScenarios!CT761)</f>
        <v>0.23011567318611101</v>
      </c>
      <c r="Z762">
        <f>IF(H762='OnSSET_original_NoMG-PV-Diesel'!L761,'OnSSET_original_NoMG-PV-Diesel'!K761,"wait")</f>
        <v>11.989306376234699</v>
      </c>
      <c r="AA762">
        <f>IF(I762='OnSSET_original_NoMG-PV-Diesel'!L761,'OnSSET_original_NoMG-PV-Diesel'!K761,"wait")</f>
        <v>11.989306376234699</v>
      </c>
      <c r="AB762">
        <f>IF(J762='OnSSET_original_NoMG-PV-Diesel'!L761,'OnSSET_original_NoMG-PV-Diesel'!K761,"wait")</f>
        <v>11.989306376234699</v>
      </c>
      <c r="AC762">
        <f>IF(K762='OnSSET_original_NoMG-PV-Diesel'!U761,'OnSSET_original_NoMG-PV-Diesel'!T761,"wait")</f>
        <v>10.7808183158856</v>
      </c>
      <c r="AD762">
        <f>IF(L762='OnSSET_original_NoMG-PV-Diesel'!U761,'OnSSET_original_NoMG-PV-Diesel'!T761,"wait")</f>
        <v>10.7808183158856</v>
      </c>
      <c r="AE762">
        <f>IF(M762='OnSSET_original_NoMG-PV-Diesel'!U761,'OnSSET_original_NoMG-PV-Diesel'!T761,"wait")</f>
        <v>10.7808183158856</v>
      </c>
      <c r="AF762">
        <f>IF(N762='OnSSET_original_NoMG-PV-Diesel'!AD761,'OnSSET_original_NoMG-PV-Diesel'!AC761,"wait")</f>
        <v>10.8413681173858</v>
      </c>
      <c r="AG762">
        <f>IF(O762='OnSSET_original_NoMG-PV-Diesel'!AD761,'OnSSET_original_NoMG-PV-Diesel'!AC761,"wait")</f>
        <v>10.8413681173858</v>
      </c>
      <c r="AH762">
        <f>IF(P762='OnSSET_original_NoMG-PV-Diesel'!AD761,'OnSSET_original_NoMG-PV-Diesel'!AC761,"wait")</f>
        <v>10.8413681173858</v>
      </c>
      <c r="AR762">
        <v>63.994</v>
      </c>
      <c r="AS762">
        <v>63.98</v>
      </c>
      <c r="AT762">
        <v>2.3330000000000002</v>
      </c>
      <c r="AU762">
        <v>0.218</v>
      </c>
      <c r="AV762">
        <v>54448.001340000003</v>
      </c>
      <c r="AW762">
        <v>0</v>
      </c>
      <c r="AX762">
        <v>10089.01021</v>
      </c>
      <c r="AZ762">
        <f>SUMIF([1]base!$A$2:$A$169,B762,[1]base!$V$2:$V$169)</f>
        <v>0</v>
      </c>
      <c r="BA762">
        <f>SUMIF([2]s1!$A$2:$A$275,B762,[2]s1!$U$2:$U$275)</f>
        <v>0</v>
      </c>
      <c r="BB762">
        <f>SUMIF([3]s2!$A$2:$A$115,B762,[3]s2!$U$2:$U$115)</f>
        <v>0</v>
      </c>
      <c r="BC762">
        <f>SUMIF([4]s3!$A$2:$A$245,B762,[4]s3!$U$2:$U$245)</f>
        <v>0</v>
      </c>
      <c r="BD762">
        <f>SUMIF([5]s4!$A$2:$A$74,B762,[5]s4!$U$2:$U$74)</f>
        <v>0</v>
      </c>
      <c r="BF762">
        <f t="shared" si="60"/>
        <v>0</v>
      </c>
      <c r="BG762">
        <f t="shared" si="61"/>
        <v>0</v>
      </c>
      <c r="BH762">
        <f t="shared" si="62"/>
        <v>0</v>
      </c>
      <c r="BI762">
        <f t="shared" si="63"/>
        <v>0</v>
      </c>
      <c r="BJ762">
        <f t="shared" si="64"/>
        <v>0</v>
      </c>
      <c r="BL762" t="s">
        <v>114</v>
      </c>
      <c r="BM762" s="23">
        <v>62313.129869999997</v>
      </c>
      <c r="BN762" s="23">
        <v>10.78081832</v>
      </c>
      <c r="BP762" t="s">
        <v>186</v>
      </c>
      <c r="BQ762" s="23">
        <v>62313.129869999997</v>
      </c>
      <c r="BR762" s="23">
        <v>10.78081832</v>
      </c>
      <c r="BT762" t="s">
        <v>183</v>
      </c>
      <c r="BU762" s="23">
        <v>13443.41459</v>
      </c>
      <c r="BV762" s="23">
        <v>10.84136812</v>
      </c>
    </row>
    <row r="763" spans="1:74" x14ac:dyDescent="0.25">
      <c r="A763">
        <v>1</v>
      </c>
      <c r="B763" s="15">
        <v>11446</v>
      </c>
      <c r="C763" s="15">
        <v>-68.210678520000002</v>
      </c>
      <c r="D763" s="15">
        <v>-10.9824187</v>
      </c>
      <c r="E763" s="16">
        <v>0</v>
      </c>
      <c r="F763" s="19">
        <v>23981.894939186201</v>
      </c>
      <c r="G763" s="19">
        <v>51.36209280200368</v>
      </c>
      <c r="H763" s="16" t="str">
        <f>IF(LCOE_SensitivityScenarios!BF762&gt;'OnSSET_original_NoMG-PV-Diesel'!M762,'OnSSET_original_NoMG-PV-Diesel'!L762,LCOE_SensitivityScenarios!BG762)</f>
        <v>SA_PV</v>
      </c>
      <c r="I763" s="39" t="str">
        <f>IF(LCOE_SensitivityScenarios!BK762&gt;'OnSSET_original_NoMG-PV-Diesel'!M762,'OnSSET_original_NoMG-PV-Diesel'!L762,LCOE_SensitivityScenarios!BL762)</f>
        <v>SA_PV</v>
      </c>
      <c r="J763" s="39" t="str">
        <f>IF(LCOE_SensitivityScenarios!BP762&gt;'OnSSET_original_NoMG-PV-Diesel'!M762,'OnSSET_original_NoMG-PV-Diesel'!L762,LCOE_SensitivityScenarios!BQ762)</f>
        <v>SA_PV</v>
      </c>
      <c r="K763" s="38" t="str">
        <f>IF(LCOE_SensitivityScenarios!BU762&gt;'OnSSET_original_NoMG-PV-Diesel'!V762,'OnSSET_original_NoMG-PV-Diesel'!U762,LCOE_SensitivityScenarios!BV762)</f>
        <v>SA_Diesel</v>
      </c>
      <c r="L763" s="39" t="str">
        <f>IF(LCOE_SensitivityScenarios!BZ762&gt;'OnSSET_original_NoMG-PV-Diesel'!V762,'OnSSET_original_NoMG-PV-Diesel'!U762,LCOE_SensitivityScenarios!CA762)</f>
        <v>SA_Diesel</v>
      </c>
      <c r="M763" s="40" t="str">
        <f>IF(LCOE_SensitivityScenarios!CE762&gt;'OnSSET_original_NoMG-PV-Diesel'!V762,'OnSSET_original_NoMG-PV-Diesel'!U762,LCOE_SensitivityScenarios!CF762)</f>
        <v>SA_Diesel</v>
      </c>
      <c r="N763" s="39" t="str">
        <f>IF(LCOE_SensitivityScenarios!CJ762&gt;'OnSSET_original_NoMG-PV-Diesel'!AE762,'OnSSET_original_NoMG-PV-Diesel'!AD762,LCOE_SensitivityScenarios!CK762)</f>
        <v>SA_Diesel</v>
      </c>
      <c r="O763" s="39" t="str">
        <f>IF(LCOE_SensitivityScenarios!CO762&gt;'OnSSET_original_NoMG-PV-Diesel'!AE762,'OnSSET_original_NoMG-PV-Diesel'!AD762,LCOE_SensitivityScenarios!CP762)</f>
        <v>SA_Diesel</v>
      </c>
      <c r="P763" s="40" t="str">
        <f>IF(LCOE_SensitivityScenarios!CT762&gt;'OnSSET_original_NoMG-PV-Diesel'!AE762,'OnSSET_original_NoMG-PV-Diesel'!AD762,LCOE_SensitivityScenarios!CU762)</f>
        <v>SA_Diesel</v>
      </c>
      <c r="Q763" s="38">
        <f>IF(LCOE_SensitivityScenarios!BF762&gt;'OnSSET_original_NoMG-PV-Diesel'!M762,'OnSSET_original_NoMG-PV-Diesel'!M762,LCOE_SensitivityScenarios!BF762)</f>
        <v>0.45905052862430501</v>
      </c>
      <c r="R763" s="28">
        <f>MIN('OnSSET_original_NoMG-PV-Diesel'!E762:I762,LCOE_SensitivityScenarios!BK762)</f>
        <v>0.45905052862430501</v>
      </c>
      <c r="S763" s="28">
        <f>MIN('OnSSET_original_NoMG-PV-Diesel'!E762:I762,LCOE_SensitivityScenarios!BP762)</f>
        <v>0.45905052862430501</v>
      </c>
      <c r="T763" s="27">
        <f>MIN('OnSSET_original_NoMG-PV-Diesel'!N762:R762,LCOE_SensitivityScenarios!BU762)</f>
        <v>0.37257228312337098</v>
      </c>
      <c r="U763" s="28">
        <f>MIN('OnSSET_original_NoMG-PV-Diesel'!N762:R762,LCOE_SensitivityScenarios!BZ762)</f>
        <v>0.37257228312337098</v>
      </c>
      <c r="V763" s="29">
        <f>MIN('OnSSET_original_NoMG-PV-Diesel'!N762:R762,LCOE_SensitivityScenarios!CE762)</f>
        <v>0.37257228312337098</v>
      </c>
      <c r="W763" s="28">
        <f>MIN('OnSSET_original_NoMG-PV-Diesel'!W762:AA762,LCOE_SensitivityScenarios!CJ762)</f>
        <v>0.19994839108175</v>
      </c>
      <c r="X763" s="28">
        <f>MIN('OnSSET_original_NoMG-PV-Diesel'!W762:AA762,LCOE_SensitivityScenarios!CO762)</f>
        <v>0.19994839108175</v>
      </c>
      <c r="Y763" s="29">
        <f>MIN('OnSSET_original_NoMG-PV-Diesel'!W762:AA762,LCOE_SensitivityScenarios!CT762)</f>
        <v>0.19994839108175</v>
      </c>
      <c r="Z763">
        <f>IF(H763='OnSSET_original_NoMG-PV-Diesel'!L762,'OnSSET_original_NoMG-PV-Diesel'!K762,"wait")</f>
        <v>28.373668831790301</v>
      </c>
      <c r="AA763">
        <f>IF(I763='OnSSET_original_NoMG-PV-Diesel'!L762,'OnSSET_original_NoMG-PV-Diesel'!K762,"wait")</f>
        <v>28.373668831790301</v>
      </c>
      <c r="AB763">
        <f>IF(J763='OnSSET_original_NoMG-PV-Diesel'!L762,'OnSSET_original_NoMG-PV-Diesel'!K762,"wait")</f>
        <v>28.373668831790301</v>
      </c>
      <c r="AC763">
        <f>IF(K763='OnSSET_original_NoMG-PV-Diesel'!U762,'OnSSET_original_NoMG-PV-Diesel'!T762,"wait")</f>
        <v>10.950636958532501</v>
      </c>
      <c r="AD763">
        <f>IF(L763='OnSSET_original_NoMG-PV-Diesel'!U762,'OnSSET_original_NoMG-PV-Diesel'!T762,"wait")</f>
        <v>10.950636958532501</v>
      </c>
      <c r="AE763">
        <f>IF(M763='OnSSET_original_NoMG-PV-Diesel'!U762,'OnSSET_original_NoMG-PV-Diesel'!T762,"wait")</f>
        <v>10.950636958532501</v>
      </c>
      <c r="AF763">
        <f>IF(N763='OnSSET_original_NoMG-PV-Diesel'!AD762,'OnSSET_original_NoMG-PV-Diesel'!AC762,"wait")</f>
        <v>10.950636958532501</v>
      </c>
      <c r="AG763">
        <f>IF(O763='OnSSET_original_NoMG-PV-Diesel'!AD762,'OnSSET_original_NoMG-PV-Diesel'!AC762,"wait")</f>
        <v>10.950636958532501</v>
      </c>
      <c r="AH763">
        <f>IF(P763='OnSSET_original_NoMG-PV-Diesel'!AD762,'OnSSET_original_NoMG-PV-Diesel'!AC762,"wait")</f>
        <v>10.950636958532501</v>
      </c>
      <c r="AR763">
        <v>473.21100000000001</v>
      </c>
      <c r="AS763">
        <v>386.51400000000001</v>
      </c>
      <c r="AT763">
        <v>60.561</v>
      </c>
      <c r="AU763">
        <v>21.614999999999998</v>
      </c>
      <c r="AV763">
        <v>46534.420230000003</v>
      </c>
      <c r="AW763">
        <v>0</v>
      </c>
      <c r="AX763">
        <v>7184.59818</v>
      </c>
      <c r="AZ763">
        <f>SUMIF([1]base!$A$2:$A$169,B763,[1]base!$V$2:$V$169)</f>
        <v>0</v>
      </c>
      <c r="BA763">
        <f>SUMIF([2]s1!$A$2:$A$275,B763,[2]s1!$U$2:$U$275)</f>
        <v>0</v>
      </c>
      <c r="BB763">
        <f>SUMIF([3]s2!$A$2:$A$115,B763,[3]s2!$U$2:$U$115)</f>
        <v>0</v>
      </c>
      <c r="BC763">
        <f>SUMIF([4]s3!$A$2:$A$245,B763,[4]s3!$U$2:$U$245)</f>
        <v>0</v>
      </c>
      <c r="BD763">
        <f>SUMIF([5]s4!$A$2:$A$74,B763,[5]s4!$U$2:$U$74)</f>
        <v>0</v>
      </c>
      <c r="BF763">
        <f t="shared" si="60"/>
        <v>0</v>
      </c>
      <c r="BG763">
        <f t="shared" si="61"/>
        <v>0</v>
      </c>
      <c r="BH763">
        <f t="shared" si="62"/>
        <v>0</v>
      </c>
      <c r="BI763">
        <f t="shared" si="63"/>
        <v>0</v>
      </c>
      <c r="BJ763">
        <f t="shared" si="64"/>
        <v>0</v>
      </c>
      <c r="BL763" t="s">
        <v>114</v>
      </c>
      <c r="BM763" s="23">
        <v>73104.982770000002</v>
      </c>
      <c r="BN763" s="23">
        <v>14.41912875</v>
      </c>
      <c r="BP763" t="s">
        <v>183</v>
      </c>
      <c r="BQ763" s="23">
        <v>13578.909149999999</v>
      </c>
      <c r="BR763" s="23">
        <v>10.950636960000001</v>
      </c>
      <c r="BT763" t="s">
        <v>183</v>
      </c>
      <c r="BU763" s="23">
        <v>13578.909149999999</v>
      </c>
      <c r="BV763" s="23">
        <v>10.950636960000001</v>
      </c>
    </row>
    <row r="764" spans="1:74" x14ac:dyDescent="0.25">
      <c r="A764">
        <v>1</v>
      </c>
      <c r="B764" s="15">
        <v>11459</v>
      </c>
      <c r="C764" s="15">
        <v>-67.327450060000004</v>
      </c>
      <c r="D764" s="15">
        <v>-11.840854240000001</v>
      </c>
      <c r="E764" s="16">
        <v>0</v>
      </c>
      <c r="F764" s="19">
        <v>10514.0987054833</v>
      </c>
      <c r="G764" s="19">
        <v>65.409369609214167</v>
      </c>
      <c r="H764" s="16" t="str">
        <f>IF(LCOE_SensitivityScenarios!BF763&gt;'OnSSET_original_NoMG-PV-Diesel'!M763,'OnSSET_original_NoMG-PV-Diesel'!L763,LCOE_SensitivityScenarios!BG763)</f>
        <v>SA_PV</v>
      </c>
      <c r="I764" s="39" t="str">
        <f>IF(LCOE_SensitivityScenarios!BK763&gt;'OnSSET_original_NoMG-PV-Diesel'!M763,'OnSSET_original_NoMG-PV-Diesel'!L763,LCOE_SensitivityScenarios!BL763)</f>
        <v>SA_PV</v>
      </c>
      <c r="J764" s="39" t="str">
        <f>IF(LCOE_SensitivityScenarios!BP763&gt;'OnSSET_original_NoMG-PV-Diesel'!M763,'OnSSET_original_NoMG-PV-Diesel'!L763,LCOE_SensitivityScenarios!BQ763)</f>
        <v>SA_PV</v>
      </c>
      <c r="K764" s="38" t="str">
        <f>IF(LCOE_SensitivityScenarios!BU763&gt;'OnSSET_original_NoMG-PV-Diesel'!V763,'OnSSET_original_NoMG-PV-Diesel'!U763,LCOE_SensitivityScenarios!BV763)</f>
        <v>SA_Diesel</v>
      </c>
      <c r="L764" s="39" t="str">
        <f>IF(LCOE_SensitivityScenarios!BZ763&gt;'OnSSET_original_NoMG-PV-Diesel'!V763,'OnSSET_original_NoMG-PV-Diesel'!U763,LCOE_SensitivityScenarios!CA763)</f>
        <v>SA_Diesel</v>
      </c>
      <c r="M764" s="40" t="str">
        <f>IF(LCOE_SensitivityScenarios!CE763&gt;'OnSSET_original_NoMG-PV-Diesel'!V763,'OnSSET_original_NoMG-PV-Diesel'!U763,LCOE_SensitivityScenarios!CF763)</f>
        <v>SA_Diesel</v>
      </c>
      <c r="N764" s="39" t="str">
        <f>IF(LCOE_SensitivityScenarios!CJ763&gt;'OnSSET_original_NoMG-PV-Diesel'!AE763,'OnSSET_original_NoMG-PV-Diesel'!AD763,LCOE_SensitivityScenarios!CK763)</f>
        <v>SA_Diesel</v>
      </c>
      <c r="O764" s="39" t="str">
        <f>IF(LCOE_SensitivityScenarios!CO763&gt;'OnSSET_original_NoMG-PV-Diesel'!AE763,'OnSSET_original_NoMG-PV-Diesel'!AD763,LCOE_SensitivityScenarios!CP763)</f>
        <v>SA_Diesel</v>
      </c>
      <c r="P764" s="40" t="str">
        <f>IF(LCOE_SensitivityScenarios!CT763&gt;'OnSSET_original_NoMG-PV-Diesel'!AE763,'OnSSET_original_NoMG-PV-Diesel'!AD763,LCOE_SensitivityScenarios!CU763)</f>
        <v>SA_Diesel</v>
      </c>
      <c r="Q764" s="38">
        <f>IF(LCOE_SensitivityScenarios!BF763&gt;'OnSSET_original_NoMG-PV-Diesel'!M763,'OnSSET_original_NoMG-PV-Diesel'!M763,LCOE_SensitivityScenarios!BF763)</f>
        <v>0.68320405443582</v>
      </c>
      <c r="R764" s="28">
        <f>MIN('OnSSET_original_NoMG-PV-Diesel'!E763:I763,LCOE_SensitivityScenarios!BK763)</f>
        <v>0.68320405443582</v>
      </c>
      <c r="S764" s="28">
        <f>MIN('OnSSET_original_NoMG-PV-Diesel'!E763:I763,LCOE_SensitivityScenarios!BP763)</f>
        <v>0.68320405443582</v>
      </c>
      <c r="T764" s="27">
        <f>MIN('OnSSET_original_NoMG-PV-Diesel'!N763:R763,LCOE_SensitivityScenarios!BU763)</f>
        <v>0.55022405551571896</v>
      </c>
      <c r="U764" s="28">
        <f>MIN('OnSSET_original_NoMG-PV-Diesel'!N763:R763,LCOE_SensitivityScenarios!BZ763)</f>
        <v>0.55022405551571896</v>
      </c>
      <c r="V764" s="29">
        <f>MIN('OnSSET_original_NoMG-PV-Diesel'!N763:R763,LCOE_SensitivityScenarios!CE763)</f>
        <v>0.55022405551571896</v>
      </c>
      <c r="W764" s="28">
        <f>MIN('OnSSET_original_NoMG-PV-Diesel'!W763:AA763,LCOE_SensitivityScenarios!CJ763)</f>
        <v>0.26028295529047202</v>
      </c>
      <c r="X764" s="28">
        <f>MIN('OnSSET_original_NoMG-PV-Diesel'!W763:AA763,LCOE_SensitivityScenarios!CO763)</f>
        <v>0.26028295529047202</v>
      </c>
      <c r="Y764" s="29">
        <f>MIN('OnSSET_original_NoMG-PV-Diesel'!W763:AA763,LCOE_SensitivityScenarios!CT763)</f>
        <v>0.26028295529047202</v>
      </c>
      <c r="Z764">
        <f>IF(H764='OnSSET_original_NoMG-PV-Diesel'!L763,'OnSSET_original_NoMG-PV-Diesel'!K763,"wait")</f>
        <v>15.821487247659499</v>
      </c>
      <c r="AA764">
        <f>IF(I764='OnSSET_original_NoMG-PV-Diesel'!L763,'OnSSET_original_NoMG-PV-Diesel'!K763,"wait")</f>
        <v>15.821487247659499</v>
      </c>
      <c r="AB764">
        <f>IF(J764='OnSSET_original_NoMG-PV-Diesel'!L763,'OnSSET_original_NoMG-PV-Diesel'!K763,"wait")</f>
        <v>15.821487247659499</v>
      </c>
      <c r="AC764">
        <f>IF(K764='OnSSET_original_NoMG-PV-Diesel'!U763,'OnSSET_original_NoMG-PV-Diesel'!T763,"wait")</f>
        <v>4.8009583130060998</v>
      </c>
      <c r="AD764">
        <f>IF(L764='OnSSET_original_NoMG-PV-Diesel'!U763,'OnSSET_original_NoMG-PV-Diesel'!T763,"wait")</f>
        <v>4.8009583130060998</v>
      </c>
      <c r="AE764">
        <f>IF(M764='OnSSET_original_NoMG-PV-Diesel'!U763,'OnSSET_original_NoMG-PV-Diesel'!T763,"wait")</f>
        <v>4.8009583130060998</v>
      </c>
      <c r="AF764">
        <f>IF(N764='OnSSET_original_NoMG-PV-Diesel'!AD763,'OnSSET_original_NoMG-PV-Diesel'!AC763,"wait")</f>
        <v>4.8009583130060998</v>
      </c>
      <c r="AG764">
        <f>IF(O764='OnSSET_original_NoMG-PV-Diesel'!AD763,'OnSSET_original_NoMG-PV-Diesel'!AC763,"wait")</f>
        <v>4.8009583130060998</v>
      </c>
      <c r="AH764">
        <f>IF(P764='OnSSET_original_NoMG-PV-Diesel'!AD763,'OnSSET_original_NoMG-PV-Diesel'!AC763,"wait")</f>
        <v>4.8009583130060998</v>
      </c>
      <c r="AR764">
        <v>352.95</v>
      </c>
      <c r="AS764">
        <v>285.697</v>
      </c>
      <c r="AT764">
        <v>138.95699999999999</v>
      </c>
      <c r="AU764">
        <v>39.066000000000003</v>
      </c>
      <c r="AV764">
        <v>50450.458639999997</v>
      </c>
      <c r="AW764">
        <v>0</v>
      </c>
      <c r="AX764">
        <v>8560.3723009999994</v>
      </c>
      <c r="AZ764">
        <f>SUMIF([1]base!$A$2:$A$169,B764,[1]base!$V$2:$V$169)</f>
        <v>0</v>
      </c>
      <c r="BA764">
        <f>SUMIF([2]s1!$A$2:$A$275,B764,[2]s1!$U$2:$U$275)</f>
        <v>0</v>
      </c>
      <c r="BB764">
        <f>SUMIF([3]s2!$A$2:$A$115,B764,[3]s2!$U$2:$U$115)</f>
        <v>0</v>
      </c>
      <c r="BC764">
        <f>SUMIF([4]s3!$A$2:$A$245,B764,[4]s3!$U$2:$U$245)</f>
        <v>0</v>
      </c>
      <c r="BD764">
        <f>SUMIF([5]s4!$A$2:$A$74,B764,[5]s4!$U$2:$U$74)</f>
        <v>0</v>
      </c>
      <c r="BF764">
        <f t="shared" si="60"/>
        <v>0</v>
      </c>
      <c r="BG764">
        <f t="shared" si="61"/>
        <v>0</v>
      </c>
      <c r="BH764">
        <f t="shared" si="62"/>
        <v>0</v>
      </c>
      <c r="BI764">
        <f t="shared" si="63"/>
        <v>0</v>
      </c>
      <c r="BJ764">
        <f t="shared" si="64"/>
        <v>0</v>
      </c>
      <c r="BL764" t="s">
        <v>114</v>
      </c>
      <c r="BM764" s="23">
        <v>47700.779490000001</v>
      </c>
      <c r="BN764" s="23">
        <v>6.2272558079999998</v>
      </c>
      <c r="BP764" t="s">
        <v>183</v>
      </c>
      <c r="BQ764" s="23">
        <v>5953.2406190000002</v>
      </c>
      <c r="BR764" s="23">
        <v>4.8009583129999998</v>
      </c>
      <c r="BT764" t="s">
        <v>183</v>
      </c>
      <c r="BU764" s="23">
        <v>5953.2406190000002</v>
      </c>
      <c r="BV764" s="23">
        <v>4.8009583129999998</v>
      </c>
    </row>
    <row r="765" spans="1:74" x14ac:dyDescent="0.25">
      <c r="A765">
        <v>1</v>
      </c>
      <c r="B765" s="15">
        <v>11465</v>
      </c>
      <c r="C765" s="15">
        <v>-65.921775199999999</v>
      </c>
      <c r="D765" s="15">
        <v>-18.89994162</v>
      </c>
      <c r="E765" s="16">
        <v>1</v>
      </c>
      <c r="F765" s="19">
        <v>18975.0077373272</v>
      </c>
      <c r="G765" s="19">
        <v>55.45196562855552</v>
      </c>
      <c r="H765" s="16" t="str">
        <f>IF(LCOE_SensitivityScenarios!BF764&gt;'OnSSET_original_NoMG-PV-Diesel'!M764,'OnSSET_original_NoMG-PV-Diesel'!L764,LCOE_SensitivityScenarios!BG764)</f>
        <v>SA_PV</v>
      </c>
      <c r="I765" s="39" t="str">
        <f>IF(LCOE_SensitivityScenarios!BK764&gt;'OnSSET_original_NoMG-PV-Diesel'!M764,'OnSSET_original_NoMG-PV-Diesel'!L764,LCOE_SensitivityScenarios!BL764)</f>
        <v>SA_PV</v>
      </c>
      <c r="J765" s="39" t="str">
        <f>IF(LCOE_SensitivityScenarios!BP764&gt;'OnSSET_original_NoMG-PV-Diesel'!M764,'OnSSET_original_NoMG-PV-Diesel'!L764,LCOE_SensitivityScenarios!BQ764)</f>
        <v>SA_PV</v>
      </c>
      <c r="K765" s="38" t="str">
        <f>IF(LCOE_SensitivityScenarios!BU764&gt;'OnSSET_original_NoMG-PV-Diesel'!V764,'OnSSET_original_NoMG-PV-Diesel'!U764,LCOE_SensitivityScenarios!BV764)</f>
        <v>SA_Diesel</v>
      </c>
      <c r="L765" s="39" t="str">
        <f>IF(LCOE_SensitivityScenarios!BZ764&gt;'OnSSET_original_NoMG-PV-Diesel'!V764,'OnSSET_original_NoMG-PV-Diesel'!U764,LCOE_SensitivityScenarios!CA764)</f>
        <v>SA_Diesel</v>
      </c>
      <c r="M765" s="40" t="str">
        <f>IF(LCOE_SensitivityScenarios!CE764&gt;'OnSSET_original_NoMG-PV-Diesel'!V764,'OnSSET_original_NoMG-PV-Diesel'!U764,LCOE_SensitivityScenarios!CF764)</f>
        <v>SA_Diesel</v>
      </c>
      <c r="N765" s="39" t="str">
        <f>IF(LCOE_SensitivityScenarios!CJ764&gt;'OnSSET_original_NoMG-PV-Diesel'!AE764,'OnSSET_original_NoMG-PV-Diesel'!AD764,LCOE_SensitivityScenarios!CK764)</f>
        <v>SA_Diesel</v>
      </c>
      <c r="O765" s="39" t="str">
        <f>IF(LCOE_SensitivityScenarios!CO764&gt;'OnSSET_original_NoMG-PV-Diesel'!AE764,'OnSSET_original_NoMG-PV-Diesel'!AD764,LCOE_SensitivityScenarios!CP764)</f>
        <v>SA_Diesel</v>
      </c>
      <c r="P765" s="40" t="str">
        <f>IF(LCOE_SensitivityScenarios!CT764&gt;'OnSSET_original_NoMG-PV-Diesel'!AE764,'OnSSET_original_NoMG-PV-Diesel'!AD764,LCOE_SensitivityScenarios!CU764)</f>
        <v>SA_Diesel</v>
      </c>
      <c r="Q765" s="38">
        <f>IF(LCOE_SensitivityScenarios!BF764&gt;'OnSSET_original_NoMG-PV-Diesel'!M764,'OnSSET_original_NoMG-PV-Diesel'!M764,LCOE_SensitivityScenarios!BF764)</f>
        <v>0.419758851638587</v>
      </c>
      <c r="R765" s="28">
        <f>MIN('OnSSET_original_NoMG-PV-Diesel'!E764:I764,LCOE_SensitivityScenarios!BK764)</f>
        <v>0.419758851638587</v>
      </c>
      <c r="S765" s="28">
        <f>MIN('OnSSET_original_NoMG-PV-Diesel'!E764:I764,LCOE_SensitivityScenarios!BP764)</f>
        <v>0.419758851638587</v>
      </c>
      <c r="T765" s="27">
        <f>MIN('OnSSET_original_NoMG-PV-Diesel'!N764:R764,LCOE_SensitivityScenarios!BU764)</f>
        <v>0.354807105884136</v>
      </c>
      <c r="U765" s="28">
        <f>MIN('OnSSET_original_NoMG-PV-Diesel'!N764:R764,LCOE_SensitivityScenarios!BZ764)</f>
        <v>0.354807105884136</v>
      </c>
      <c r="V765" s="29">
        <f>MIN('OnSSET_original_NoMG-PV-Diesel'!N764:R764,LCOE_SensitivityScenarios!CE764)</f>
        <v>0.354807105884136</v>
      </c>
      <c r="W765" s="28">
        <f>MIN('OnSSET_original_NoMG-PV-Diesel'!W764:AA764,LCOE_SensitivityScenarios!CJ764)</f>
        <v>0.193914934660878</v>
      </c>
      <c r="X765" s="28">
        <f>MIN('OnSSET_original_NoMG-PV-Diesel'!W764:AA764,LCOE_SensitivityScenarios!CO764)</f>
        <v>0.193914934660878</v>
      </c>
      <c r="Y765" s="29">
        <f>MIN('OnSSET_original_NoMG-PV-Diesel'!W764:AA764,LCOE_SensitivityScenarios!CT764)</f>
        <v>0.193914934660878</v>
      </c>
      <c r="Z765">
        <f>IF(H765='OnSSET_original_NoMG-PV-Diesel'!L764,'OnSSET_original_NoMG-PV-Diesel'!K764,"wait")</f>
        <v>15.585666995232</v>
      </c>
      <c r="AA765">
        <f>IF(I765='OnSSET_original_NoMG-PV-Diesel'!L764,'OnSSET_original_NoMG-PV-Diesel'!K764,"wait")</f>
        <v>15.585666995232</v>
      </c>
      <c r="AB765">
        <f>IF(J765='OnSSET_original_NoMG-PV-Diesel'!L764,'OnSSET_original_NoMG-PV-Diesel'!K764,"wait")</f>
        <v>15.585666995232</v>
      </c>
      <c r="AC765">
        <f>IF(K765='OnSSET_original_NoMG-PV-Diesel'!U764,'OnSSET_original_NoMG-PV-Diesel'!T764,"wait")</f>
        <v>8.6643870946699693</v>
      </c>
      <c r="AD765">
        <f>IF(L765='OnSSET_original_NoMG-PV-Diesel'!U764,'OnSSET_original_NoMG-PV-Diesel'!T764,"wait")</f>
        <v>8.6643870946699693</v>
      </c>
      <c r="AE765">
        <f>IF(M765='OnSSET_original_NoMG-PV-Diesel'!U764,'OnSSET_original_NoMG-PV-Diesel'!T764,"wait")</f>
        <v>8.6643870946699693</v>
      </c>
      <c r="AF765">
        <f>IF(N765='OnSSET_original_NoMG-PV-Diesel'!AD764,'OnSSET_original_NoMG-PV-Diesel'!AC764,"wait")</f>
        <v>8.6643870946699693</v>
      </c>
      <c r="AG765">
        <f>IF(O765='OnSSET_original_NoMG-PV-Diesel'!AD764,'OnSSET_original_NoMG-PV-Diesel'!AC764,"wait")</f>
        <v>8.6643870946699693</v>
      </c>
      <c r="AH765">
        <f>IF(P765='OnSSET_original_NoMG-PV-Diesel'!AD764,'OnSSET_original_NoMG-PV-Diesel'!AC764,"wait")</f>
        <v>8.6643870946699693</v>
      </c>
      <c r="AR765">
        <v>4.7910000000000004</v>
      </c>
      <c r="AS765">
        <v>4.7960000000000003</v>
      </c>
      <c r="AT765">
        <v>4.7450000000000001</v>
      </c>
      <c r="AU765">
        <v>0.04</v>
      </c>
      <c r="AV765">
        <v>48752.097699999998</v>
      </c>
      <c r="AW765">
        <v>0</v>
      </c>
      <c r="AX765">
        <v>7948.9171349999997</v>
      </c>
      <c r="AZ765">
        <f>SUMIF([1]base!$A$2:$A$169,B765,[1]base!$V$2:$V$169)</f>
        <v>0</v>
      </c>
      <c r="BA765">
        <f>SUMIF([2]s1!$A$2:$A$275,B765,[2]s1!$U$2:$U$275)</f>
        <v>0</v>
      </c>
      <c r="BB765">
        <f>SUMIF([3]s2!$A$2:$A$115,B765,[3]s2!$U$2:$U$115)</f>
        <v>0</v>
      </c>
      <c r="BC765">
        <f>SUMIF([4]s3!$A$2:$A$245,B765,[4]s3!$U$2:$U$245)</f>
        <v>0</v>
      </c>
      <c r="BD765">
        <f>SUMIF([5]s4!$A$2:$A$74,B765,[5]s4!$U$2:$U$74)</f>
        <v>0</v>
      </c>
      <c r="BF765">
        <f t="shared" si="60"/>
        <v>0</v>
      </c>
      <c r="BG765">
        <f t="shared" si="61"/>
        <v>0</v>
      </c>
      <c r="BH765">
        <f t="shared" si="62"/>
        <v>0</v>
      </c>
      <c r="BI765">
        <f t="shared" si="63"/>
        <v>0</v>
      </c>
      <c r="BJ765">
        <f t="shared" si="64"/>
        <v>0</v>
      </c>
      <c r="BL765" t="s">
        <v>114</v>
      </c>
      <c r="BM765" s="23">
        <v>52891.36995</v>
      </c>
      <c r="BN765" s="23">
        <v>9.1507560459999997</v>
      </c>
      <c r="BP765" t="s">
        <v>183</v>
      </c>
      <c r="BQ765" s="23">
        <v>10743.9344</v>
      </c>
      <c r="BR765" s="23">
        <v>8.6643870950000004</v>
      </c>
      <c r="BT765" t="s">
        <v>183</v>
      </c>
      <c r="BU765" s="23">
        <v>10743.9344</v>
      </c>
      <c r="BV765" s="23">
        <v>8.6643870950000004</v>
      </c>
    </row>
    <row r="766" spans="1:74" x14ac:dyDescent="0.25">
      <c r="A766">
        <v>1</v>
      </c>
      <c r="B766" s="15">
        <v>11468</v>
      </c>
      <c r="C766" s="15">
        <v>-65.451699989999995</v>
      </c>
      <c r="D766" s="15">
        <v>-18.605830560000001</v>
      </c>
      <c r="E766" s="16">
        <v>1</v>
      </c>
      <c r="F766" s="19">
        <v>15828.529715930399</v>
      </c>
      <c r="G766" s="19">
        <v>55.030964788195874</v>
      </c>
      <c r="H766" s="16" t="str">
        <f>IF(LCOE_SensitivityScenarios!BF765&gt;'OnSSET_original_NoMG-PV-Diesel'!M765,'OnSSET_original_NoMG-PV-Diesel'!L765,LCOE_SensitivityScenarios!BG765)</f>
        <v>SA_PV</v>
      </c>
      <c r="I766" s="39" t="str">
        <f>IF(LCOE_SensitivityScenarios!BK765&gt;'OnSSET_original_NoMG-PV-Diesel'!M765,'OnSSET_original_NoMG-PV-Diesel'!L765,LCOE_SensitivityScenarios!BL765)</f>
        <v>SA_PV</v>
      </c>
      <c r="J766" s="39" t="str">
        <f>IF(LCOE_SensitivityScenarios!BP765&gt;'OnSSET_original_NoMG-PV-Diesel'!M765,'OnSSET_original_NoMG-PV-Diesel'!L765,LCOE_SensitivityScenarios!BQ765)</f>
        <v>SA_PV</v>
      </c>
      <c r="K766" s="38" t="str">
        <f>IF(LCOE_SensitivityScenarios!BU765&gt;'OnSSET_original_NoMG-PV-Diesel'!V765,'OnSSET_original_NoMG-PV-Diesel'!U765,LCOE_SensitivityScenarios!BV765)</f>
        <v>SA_PV</v>
      </c>
      <c r="L766" s="39" t="str">
        <f>IF(LCOE_SensitivityScenarios!BZ765&gt;'OnSSET_original_NoMG-PV-Diesel'!V765,'OnSSET_original_NoMG-PV-Diesel'!U765,LCOE_SensitivityScenarios!CA765)</f>
        <v>SA_PV</v>
      </c>
      <c r="M766" s="40" t="str">
        <f>IF(LCOE_SensitivityScenarios!CE765&gt;'OnSSET_original_NoMG-PV-Diesel'!V765,'OnSSET_original_NoMG-PV-Diesel'!U765,LCOE_SensitivityScenarios!CF765)</f>
        <v>SA_PV</v>
      </c>
      <c r="N766" s="39" t="str">
        <f>IF(LCOE_SensitivityScenarios!CJ765&gt;'OnSSET_original_NoMG-PV-Diesel'!AE765,'OnSSET_original_NoMG-PV-Diesel'!AD765,LCOE_SensitivityScenarios!CK765)</f>
        <v>SA_Diesel</v>
      </c>
      <c r="O766" s="39" t="str">
        <f>IF(LCOE_SensitivityScenarios!CO765&gt;'OnSSET_original_NoMG-PV-Diesel'!AE765,'OnSSET_original_NoMG-PV-Diesel'!AD765,LCOE_SensitivityScenarios!CP765)</f>
        <v>SA_Diesel</v>
      </c>
      <c r="P766" s="40" t="str">
        <f>IF(LCOE_SensitivityScenarios!CT765&gt;'OnSSET_original_NoMG-PV-Diesel'!AE765,'OnSSET_original_NoMG-PV-Diesel'!AD765,LCOE_SensitivityScenarios!CU765)</f>
        <v>SA_Diesel</v>
      </c>
      <c r="Q766" s="38">
        <f>IF(LCOE_SensitivityScenarios!BF765&gt;'OnSSET_original_NoMG-PV-Diesel'!M765,'OnSSET_original_NoMG-PV-Diesel'!M765,LCOE_SensitivityScenarios!BF765)</f>
        <v>0.43940226904829899</v>
      </c>
      <c r="R766" s="28">
        <f>MIN('OnSSET_original_NoMG-PV-Diesel'!E765:I765,LCOE_SensitivityScenarios!BK765)</f>
        <v>0.43940226904829899</v>
      </c>
      <c r="S766" s="28">
        <f>MIN('OnSSET_original_NoMG-PV-Diesel'!E765:I765,LCOE_SensitivityScenarios!BP765)</f>
        <v>0.43940226904829899</v>
      </c>
      <c r="T766" s="27">
        <f>MIN('OnSSET_original_NoMG-PV-Diesel'!N765:R765,LCOE_SensitivityScenarios!BU765)</f>
        <v>0.43940226904829899</v>
      </c>
      <c r="U766" s="28">
        <f>MIN('OnSSET_original_NoMG-PV-Diesel'!N765:R765,LCOE_SensitivityScenarios!BZ765)</f>
        <v>0.43940226904829899</v>
      </c>
      <c r="V766" s="29">
        <f>MIN('OnSSET_original_NoMG-PV-Diesel'!N765:R765,LCOE_SensitivityScenarios!CE765)</f>
        <v>0.43940226904829899</v>
      </c>
      <c r="W766" s="28">
        <f>MIN('OnSSET_original_NoMG-PV-Diesel'!W765:AA765,LCOE_SensitivityScenarios!CJ765)</f>
        <v>0.22408221676523901</v>
      </c>
      <c r="X766" s="28">
        <f>MIN('OnSSET_original_NoMG-PV-Diesel'!W765:AA765,LCOE_SensitivityScenarios!CO765)</f>
        <v>0.22408221676523901</v>
      </c>
      <c r="Y766" s="29">
        <f>MIN('OnSSET_original_NoMG-PV-Diesel'!W765:AA765,LCOE_SensitivityScenarios!CT765)</f>
        <v>0.22408221676523901</v>
      </c>
      <c r="Z766">
        <f>IF(H766='OnSSET_original_NoMG-PV-Diesel'!L765,'OnSSET_original_NoMG-PV-Diesel'!K765,"wait")</f>
        <v>22.706148037017901</v>
      </c>
      <c r="AA766">
        <f>IF(I766='OnSSET_original_NoMG-PV-Diesel'!L765,'OnSSET_original_NoMG-PV-Diesel'!K765,"wait")</f>
        <v>22.706148037017901</v>
      </c>
      <c r="AB766">
        <f>IF(J766='OnSSET_original_NoMG-PV-Diesel'!L765,'OnSSET_original_NoMG-PV-Diesel'!K765,"wait")</f>
        <v>22.706148037017901</v>
      </c>
      <c r="AC766">
        <f>IF(K766='OnSSET_original_NoMG-PV-Diesel'!U765,'OnSSET_original_NoMG-PV-Diesel'!T765,"wait")</f>
        <v>7.9905748477613603</v>
      </c>
      <c r="AD766">
        <f>IF(L766='OnSSET_original_NoMG-PV-Diesel'!U765,'OnSSET_original_NoMG-PV-Diesel'!T765,"wait")</f>
        <v>7.9905748477613603</v>
      </c>
      <c r="AE766">
        <f>IF(M766='OnSSET_original_NoMG-PV-Diesel'!U765,'OnSSET_original_NoMG-PV-Diesel'!T765,"wait")</f>
        <v>7.9905748477613603</v>
      </c>
      <c r="AF766">
        <f>IF(N766='OnSSET_original_NoMG-PV-Diesel'!AD765,'OnSSET_original_NoMG-PV-Diesel'!AC765,"wait")</f>
        <v>7.2276391396942898</v>
      </c>
      <c r="AG766">
        <f>IF(O766='OnSSET_original_NoMG-PV-Diesel'!AD765,'OnSSET_original_NoMG-PV-Diesel'!AC765,"wait")</f>
        <v>7.2276391396942898</v>
      </c>
      <c r="AH766">
        <f>IF(P766='OnSSET_original_NoMG-PV-Diesel'!AD765,'OnSSET_original_NoMG-PV-Diesel'!AC765,"wait")</f>
        <v>7.2276391396942898</v>
      </c>
      <c r="AR766">
        <v>31.431999999999999</v>
      </c>
      <c r="AS766">
        <v>31.544</v>
      </c>
      <c r="AT766">
        <v>8.2279999999999998</v>
      </c>
      <c r="AU766">
        <v>9.1999999999999998E-2</v>
      </c>
      <c r="AV766">
        <v>45614.459869999999</v>
      </c>
      <c r="AW766">
        <v>0</v>
      </c>
      <c r="AX766">
        <v>6878.8705989999999</v>
      </c>
      <c r="AZ766">
        <f>SUMIF([1]base!$A$2:$A$169,B766,[1]base!$V$2:$V$169)</f>
        <v>0</v>
      </c>
      <c r="BA766">
        <f>SUMIF([2]s1!$A$2:$A$275,B766,[2]s1!$U$2:$U$275)</f>
        <v>0</v>
      </c>
      <c r="BB766">
        <f>SUMIF([3]s2!$A$2:$A$115,B766,[3]s2!$U$2:$U$115)</f>
        <v>0</v>
      </c>
      <c r="BC766">
        <f>SUMIF([4]s3!$A$2:$A$245,B766,[4]s3!$U$2:$U$245)</f>
        <v>0</v>
      </c>
      <c r="BD766">
        <f>SUMIF([5]s4!$A$2:$A$74,B766,[5]s4!$U$2:$U$74)</f>
        <v>0</v>
      </c>
      <c r="BF766">
        <f t="shared" si="60"/>
        <v>0</v>
      </c>
      <c r="BG766">
        <f t="shared" si="61"/>
        <v>0</v>
      </c>
      <c r="BH766">
        <f t="shared" si="62"/>
        <v>0</v>
      </c>
      <c r="BI766">
        <f t="shared" si="63"/>
        <v>0</v>
      </c>
      <c r="BJ766">
        <f t="shared" si="64"/>
        <v>0</v>
      </c>
      <c r="BL766" t="s">
        <v>114</v>
      </c>
      <c r="BM766" s="23">
        <v>46185.522620000003</v>
      </c>
      <c r="BN766" s="23">
        <v>7.9905748479999996</v>
      </c>
      <c r="BP766" t="s">
        <v>186</v>
      </c>
      <c r="BQ766" s="23">
        <v>46185.522620000003</v>
      </c>
      <c r="BR766" s="23">
        <v>7.9905748479999996</v>
      </c>
      <c r="BT766" t="s">
        <v>183</v>
      </c>
      <c r="BU766" s="23">
        <v>8962.3512850000006</v>
      </c>
      <c r="BV766" s="23">
        <v>7.22763914</v>
      </c>
    </row>
    <row r="767" spans="1:74" x14ac:dyDescent="0.25">
      <c r="A767">
        <v>1</v>
      </c>
      <c r="B767" s="15">
        <v>11496</v>
      </c>
      <c r="C767" s="15">
        <v>-65.588016670000002</v>
      </c>
      <c r="D767" s="15">
        <v>-18.62901389</v>
      </c>
      <c r="E767" s="16">
        <v>1</v>
      </c>
      <c r="F767" s="19">
        <v>19064.613433858602</v>
      </c>
      <c r="G767" s="19">
        <v>64.006380515342386</v>
      </c>
      <c r="H767" s="16" t="str">
        <f>IF(LCOE_SensitivityScenarios!BF766&gt;'OnSSET_original_NoMG-PV-Diesel'!M766,'OnSSET_original_NoMG-PV-Diesel'!L766,LCOE_SensitivityScenarios!BG766)</f>
        <v>SA_PV</v>
      </c>
      <c r="I767" s="39" t="str">
        <f>IF(LCOE_SensitivityScenarios!BK766&gt;'OnSSET_original_NoMG-PV-Diesel'!M766,'OnSSET_original_NoMG-PV-Diesel'!L766,LCOE_SensitivityScenarios!BL766)</f>
        <v>SA_PV</v>
      </c>
      <c r="J767" s="39" t="str">
        <f>IF(LCOE_SensitivityScenarios!BP766&gt;'OnSSET_original_NoMG-PV-Diesel'!M766,'OnSSET_original_NoMG-PV-Diesel'!L766,LCOE_SensitivityScenarios!BQ766)</f>
        <v>SA_PV</v>
      </c>
      <c r="K767" s="38" t="str">
        <f>IF(LCOE_SensitivityScenarios!BU766&gt;'OnSSET_original_NoMG-PV-Diesel'!V766,'OnSSET_original_NoMG-PV-Diesel'!U766,LCOE_SensitivityScenarios!BV766)</f>
        <v>SA_PV</v>
      </c>
      <c r="L767" s="39" t="str">
        <f>IF(LCOE_SensitivityScenarios!BZ766&gt;'OnSSET_original_NoMG-PV-Diesel'!V766,'OnSSET_original_NoMG-PV-Diesel'!U766,LCOE_SensitivityScenarios!CA766)</f>
        <v>SA_PV</v>
      </c>
      <c r="M767" s="40" t="str">
        <f>IF(LCOE_SensitivityScenarios!CE766&gt;'OnSSET_original_NoMG-PV-Diesel'!V766,'OnSSET_original_NoMG-PV-Diesel'!U766,LCOE_SensitivityScenarios!CF766)</f>
        <v>SA_PV</v>
      </c>
      <c r="N767" s="39" t="str">
        <f>IF(LCOE_SensitivityScenarios!CJ766&gt;'OnSSET_original_NoMG-PV-Diesel'!AE766,'OnSSET_original_NoMG-PV-Diesel'!AD766,LCOE_SensitivityScenarios!CK766)</f>
        <v>SA_Diesel</v>
      </c>
      <c r="O767" s="39" t="str">
        <f>IF(LCOE_SensitivityScenarios!CO766&gt;'OnSSET_original_NoMG-PV-Diesel'!AE766,'OnSSET_original_NoMG-PV-Diesel'!AD766,LCOE_SensitivityScenarios!CP766)</f>
        <v>SA_Diesel</v>
      </c>
      <c r="P767" s="40" t="str">
        <f>IF(LCOE_SensitivityScenarios!CT766&gt;'OnSSET_original_NoMG-PV-Diesel'!AE766,'OnSSET_original_NoMG-PV-Diesel'!AD766,LCOE_SensitivityScenarios!CU766)</f>
        <v>SA_Diesel</v>
      </c>
      <c r="Q767" s="38">
        <f>IF(LCOE_SensitivityScenarios!BF766&gt;'OnSSET_original_NoMG-PV-Diesel'!M766,'OnSSET_original_NoMG-PV-Diesel'!M766,LCOE_SensitivityScenarios!BF766)</f>
        <v>0.43880417158589202</v>
      </c>
      <c r="R767" s="28">
        <f>MIN('OnSSET_original_NoMG-PV-Diesel'!E766:I766,LCOE_SensitivityScenarios!BK766)</f>
        <v>0.43880417158589202</v>
      </c>
      <c r="S767" s="28">
        <f>MIN('OnSSET_original_NoMG-PV-Diesel'!E766:I766,LCOE_SensitivityScenarios!BP766)</f>
        <v>0.43880417158589202</v>
      </c>
      <c r="T767" s="27">
        <f>MIN('OnSSET_original_NoMG-PV-Diesel'!N766:R766,LCOE_SensitivityScenarios!BU766)</f>
        <v>0.43880417158589202</v>
      </c>
      <c r="U767" s="28">
        <f>MIN('OnSSET_original_NoMG-PV-Diesel'!N766:R766,LCOE_SensitivityScenarios!BZ766)</f>
        <v>0.43880417158589202</v>
      </c>
      <c r="V767" s="29">
        <f>MIN('OnSSET_original_NoMG-PV-Diesel'!N766:R766,LCOE_SensitivityScenarios!CE766)</f>
        <v>0.43880417158589202</v>
      </c>
      <c r="W767" s="28">
        <f>MIN('OnSSET_original_NoMG-PV-Diesel'!W766:AA766,LCOE_SensitivityScenarios!CJ766)</f>
        <v>0.26028295529047202</v>
      </c>
      <c r="X767" s="28">
        <f>MIN('OnSSET_original_NoMG-PV-Diesel'!W766:AA766,LCOE_SensitivityScenarios!CO766)</f>
        <v>0.26028295529047202</v>
      </c>
      <c r="Y767" s="29">
        <f>MIN('OnSSET_original_NoMG-PV-Diesel'!W766:AA766,LCOE_SensitivityScenarios!CT766)</f>
        <v>0.26028295529047202</v>
      </c>
      <c r="Z767">
        <f>IF(H767='OnSSET_original_NoMG-PV-Diesel'!L766,'OnSSET_original_NoMG-PV-Diesel'!K766,"wait")</f>
        <v>9.9287985809308807</v>
      </c>
      <c r="AA767">
        <f>IF(I767='OnSSET_original_NoMG-PV-Diesel'!L766,'OnSSET_original_NoMG-PV-Diesel'!K766,"wait")</f>
        <v>9.9287985809308807</v>
      </c>
      <c r="AB767">
        <f>IF(J767='OnSSET_original_NoMG-PV-Diesel'!L766,'OnSSET_original_NoMG-PV-Diesel'!K766,"wait")</f>
        <v>9.9287985809308807</v>
      </c>
      <c r="AC767">
        <f>IF(K767='OnSSET_original_NoMG-PV-Diesel'!U766,'OnSSET_original_NoMG-PV-Diesel'!T766,"wait")</f>
        <v>9.61111788357465</v>
      </c>
      <c r="AD767">
        <f>IF(L767='OnSSET_original_NoMG-PV-Diesel'!U766,'OnSSET_original_NoMG-PV-Diesel'!T766,"wait")</f>
        <v>9.61111788357465</v>
      </c>
      <c r="AE767">
        <f>IF(M767='OnSSET_original_NoMG-PV-Diesel'!U766,'OnSSET_original_NoMG-PV-Diesel'!T766,"wait")</f>
        <v>9.61111788357465</v>
      </c>
      <c r="AF767">
        <f>IF(N767='OnSSET_original_NoMG-PV-Diesel'!AD766,'OnSSET_original_NoMG-PV-Diesel'!AC766,"wait")</f>
        <v>8.70530293783502</v>
      </c>
      <c r="AG767">
        <f>IF(O767='OnSSET_original_NoMG-PV-Diesel'!AD766,'OnSSET_original_NoMG-PV-Diesel'!AC766,"wait")</f>
        <v>8.70530293783502</v>
      </c>
      <c r="AH767">
        <f>IF(P767='OnSSET_original_NoMG-PV-Diesel'!AD766,'OnSSET_original_NoMG-PV-Diesel'!AC766,"wait")</f>
        <v>8.70530293783502</v>
      </c>
      <c r="AR767">
        <v>40.292999999999999</v>
      </c>
      <c r="AS767">
        <v>40.287999999999997</v>
      </c>
      <c r="AT767">
        <v>9.7329999999999899</v>
      </c>
      <c r="AU767">
        <v>3.7210000000000001</v>
      </c>
      <c r="AV767">
        <v>49609.142979999997</v>
      </c>
      <c r="AW767">
        <v>0</v>
      </c>
      <c r="AX767">
        <v>8254.6447200000002</v>
      </c>
      <c r="AZ767">
        <f>SUMIF([1]base!$A$2:$A$169,B767,[1]base!$V$2:$V$169)</f>
        <v>0</v>
      </c>
      <c r="BA767">
        <f>SUMIF([2]s1!$A$2:$A$275,B767,[2]s1!$U$2:$U$275)</f>
        <v>0</v>
      </c>
      <c r="BB767">
        <f>SUMIF([3]s2!$A$2:$A$115,B767,[3]s2!$U$2:$U$115)</f>
        <v>0</v>
      </c>
      <c r="BC767">
        <f>SUMIF([4]s3!$A$2:$A$245,B767,[4]s3!$U$2:$U$245)</f>
        <v>0</v>
      </c>
      <c r="BD767">
        <f>SUMIF([5]s4!$A$2:$A$74,B767,[5]s4!$U$2:$U$74)</f>
        <v>0</v>
      </c>
      <c r="BF767">
        <f t="shared" si="60"/>
        <v>0</v>
      </c>
      <c r="BG767">
        <f t="shared" si="61"/>
        <v>0</v>
      </c>
      <c r="BH767">
        <f t="shared" si="62"/>
        <v>0</v>
      </c>
      <c r="BI767">
        <f t="shared" si="63"/>
        <v>0</v>
      </c>
      <c r="BJ767">
        <f t="shared" si="64"/>
        <v>0</v>
      </c>
      <c r="BL767" t="s">
        <v>114</v>
      </c>
      <c r="BM767" s="23">
        <v>55552.26137</v>
      </c>
      <c r="BN767" s="23">
        <v>9.6111178840000004</v>
      </c>
      <c r="BP767" t="s">
        <v>186</v>
      </c>
      <c r="BQ767" s="23">
        <v>55552.26137</v>
      </c>
      <c r="BR767" s="23">
        <v>9.6111178840000004</v>
      </c>
      <c r="BT767" t="s">
        <v>183</v>
      </c>
      <c r="BU767" s="23">
        <v>10794.6705</v>
      </c>
      <c r="BV767" s="23">
        <v>8.7053029380000009</v>
      </c>
    </row>
    <row r="768" spans="1:74" x14ac:dyDescent="0.25">
      <c r="A768">
        <v>1</v>
      </c>
      <c r="B768" s="15">
        <v>11546</v>
      </c>
      <c r="C768" s="15">
        <v>-65.705784249999994</v>
      </c>
      <c r="D768" s="15">
        <v>-18.400797170000001</v>
      </c>
      <c r="E768" s="16">
        <v>1</v>
      </c>
      <c r="F768" s="19">
        <v>19573.8261568567</v>
      </c>
      <c r="G768" s="19">
        <v>53.808054448520238</v>
      </c>
      <c r="H768" s="16" t="str">
        <f>IF(LCOE_SensitivityScenarios!BF767&gt;'OnSSET_original_NoMG-PV-Diesel'!M767,'OnSSET_original_NoMG-PV-Diesel'!L767,LCOE_SensitivityScenarios!BG767)</f>
        <v>SA_PV</v>
      </c>
      <c r="I768" s="39" t="str">
        <f>IF(LCOE_SensitivityScenarios!BK767&gt;'OnSSET_original_NoMG-PV-Diesel'!M767,'OnSSET_original_NoMG-PV-Diesel'!L767,LCOE_SensitivityScenarios!BL767)</f>
        <v>SA_PV</v>
      </c>
      <c r="J768" s="39" t="str">
        <f>IF(LCOE_SensitivityScenarios!BP767&gt;'OnSSET_original_NoMG-PV-Diesel'!M767,'OnSSET_original_NoMG-PV-Diesel'!L767,LCOE_SensitivityScenarios!BQ767)</f>
        <v>SA_PV</v>
      </c>
      <c r="K768" s="38" t="str">
        <f>IF(LCOE_SensitivityScenarios!BU767&gt;'OnSSET_original_NoMG-PV-Diesel'!V767,'OnSSET_original_NoMG-PV-Diesel'!U767,LCOE_SensitivityScenarios!BV767)</f>
        <v>SA_Diesel</v>
      </c>
      <c r="L768" s="39" t="str">
        <f>IF(LCOE_SensitivityScenarios!BZ767&gt;'OnSSET_original_NoMG-PV-Diesel'!V767,'OnSSET_original_NoMG-PV-Diesel'!U767,LCOE_SensitivityScenarios!CA767)</f>
        <v>SA_Diesel</v>
      </c>
      <c r="M768" s="40" t="str">
        <f>IF(LCOE_SensitivityScenarios!CE767&gt;'OnSSET_original_NoMG-PV-Diesel'!V767,'OnSSET_original_NoMG-PV-Diesel'!U767,LCOE_SensitivityScenarios!CF767)</f>
        <v>SA_Diesel</v>
      </c>
      <c r="N768" s="39" t="str">
        <f>IF(LCOE_SensitivityScenarios!CJ767&gt;'OnSSET_original_NoMG-PV-Diesel'!AE767,'OnSSET_original_NoMG-PV-Diesel'!AD767,LCOE_SensitivityScenarios!CK767)</f>
        <v>SA_Diesel</v>
      </c>
      <c r="O768" s="39" t="str">
        <f>IF(LCOE_SensitivityScenarios!CO767&gt;'OnSSET_original_NoMG-PV-Diesel'!AE767,'OnSSET_original_NoMG-PV-Diesel'!AD767,LCOE_SensitivityScenarios!CP767)</f>
        <v>SA_Diesel</v>
      </c>
      <c r="P768" s="40" t="str">
        <f>IF(LCOE_SensitivityScenarios!CT767&gt;'OnSSET_original_NoMG-PV-Diesel'!AE767,'OnSSET_original_NoMG-PV-Diesel'!AD767,LCOE_SensitivityScenarios!CU767)</f>
        <v>SA_Diesel</v>
      </c>
      <c r="Q768" s="38">
        <f>IF(LCOE_SensitivityScenarios!BF767&gt;'OnSSET_original_NoMG-PV-Diesel'!M767,'OnSSET_original_NoMG-PV-Diesel'!M767,LCOE_SensitivityScenarios!BF767)</f>
        <v>0.43079037602463499</v>
      </c>
      <c r="R768" s="28">
        <f>MIN('OnSSET_original_NoMG-PV-Diesel'!E767:I767,LCOE_SensitivityScenarios!BK767)</f>
        <v>0.43079037602463499</v>
      </c>
      <c r="S768" s="28">
        <f>MIN('OnSSET_original_NoMG-PV-Diesel'!E767:I767,LCOE_SensitivityScenarios!BP767)</f>
        <v>0.43079037602463499</v>
      </c>
      <c r="T768" s="27">
        <f>MIN('OnSSET_original_NoMG-PV-Diesel'!N767:R767,LCOE_SensitivityScenarios!BU767)</f>
        <v>0.40810263760184101</v>
      </c>
      <c r="U768" s="28">
        <f>MIN('OnSSET_original_NoMG-PV-Diesel'!N767:R767,LCOE_SensitivityScenarios!BZ767)</f>
        <v>0.40810263760184101</v>
      </c>
      <c r="V768" s="29">
        <f>MIN('OnSSET_original_NoMG-PV-Diesel'!N767:R767,LCOE_SensitivityScenarios!CE767)</f>
        <v>0.40810263760184101</v>
      </c>
      <c r="W768" s="28">
        <f>MIN('OnSSET_original_NoMG-PV-Diesel'!W767:AA767,LCOE_SensitivityScenarios!CJ767)</f>
        <v>0.21201530392349399</v>
      </c>
      <c r="X768" s="28">
        <f>MIN('OnSSET_original_NoMG-PV-Diesel'!W767:AA767,LCOE_SensitivityScenarios!CO767)</f>
        <v>0.21201530392349399</v>
      </c>
      <c r="Y768" s="29">
        <f>MIN('OnSSET_original_NoMG-PV-Diesel'!W767:AA767,LCOE_SensitivityScenarios!CT767)</f>
        <v>0.21201530392349399</v>
      </c>
      <c r="Z768">
        <f>IF(H768='OnSSET_original_NoMG-PV-Diesel'!L767,'OnSSET_original_NoMG-PV-Diesel'!K767,"wait")</f>
        <v>9.2258113297325508</v>
      </c>
      <c r="AA768">
        <f>IF(I768='OnSSET_original_NoMG-PV-Diesel'!L767,'OnSSET_original_NoMG-PV-Diesel'!K767,"wait")</f>
        <v>9.2258113297325508</v>
      </c>
      <c r="AB768">
        <f>IF(J768='OnSSET_original_NoMG-PV-Diesel'!L767,'OnSSET_original_NoMG-PV-Diesel'!K767,"wait")</f>
        <v>9.2258113297325508</v>
      </c>
      <c r="AC768">
        <f>IF(K768='OnSSET_original_NoMG-PV-Diesel'!U767,'OnSSET_original_NoMG-PV-Diesel'!T767,"wait")</f>
        <v>8.9378201629482792</v>
      </c>
      <c r="AD768">
        <f>IF(L768='OnSSET_original_NoMG-PV-Diesel'!U767,'OnSSET_original_NoMG-PV-Diesel'!T767,"wait")</f>
        <v>8.9378201629482792</v>
      </c>
      <c r="AE768">
        <f>IF(M768='OnSSET_original_NoMG-PV-Diesel'!U767,'OnSSET_original_NoMG-PV-Diesel'!T767,"wait")</f>
        <v>8.9378201629482792</v>
      </c>
      <c r="AF768">
        <f>IF(N768='OnSSET_original_NoMG-PV-Diesel'!AD767,'OnSSET_original_NoMG-PV-Diesel'!AC767,"wait")</f>
        <v>8.9378201629482792</v>
      </c>
      <c r="AG768">
        <f>IF(O768='OnSSET_original_NoMG-PV-Diesel'!AD767,'OnSSET_original_NoMG-PV-Diesel'!AC767,"wait")</f>
        <v>8.9378201629482792</v>
      </c>
      <c r="AH768">
        <f>IF(P768='OnSSET_original_NoMG-PV-Diesel'!AD767,'OnSSET_original_NoMG-PV-Diesel'!AC767,"wait")</f>
        <v>8.9378201629482792</v>
      </c>
      <c r="AR768">
        <v>53.927</v>
      </c>
      <c r="AS768">
        <v>54.106000000000002</v>
      </c>
      <c r="AT768">
        <v>9.3010000000000002</v>
      </c>
      <c r="AU768">
        <v>2.1560000000000001</v>
      </c>
      <c r="AV768">
        <v>45146.811710000002</v>
      </c>
      <c r="AW768">
        <v>0</v>
      </c>
      <c r="AX768">
        <v>6726.0068060000003</v>
      </c>
      <c r="AZ768">
        <f>SUMIF([1]base!$A$2:$A$169,B768,[1]base!$V$2:$V$169)</f>
        <v>0</v>
      </c>
      <c r="BA768">
        <f>SUMIF([2]s1!$A$2:$A$275,B768,[2]s1!$U$2:$U$275)</f>
        <v>0</v>
      </c>
      <c r="BB768">
        <f>SUMIF([3]s2!$A$2:$A$115,B768,[3]s2!$U$2:$U$115)</f>
        <v>0</v>
      </c>
      <c r="BC768">
        <f>SUMIF([4]s3!$A$2:$A$245,B768,[4]s3!$U$2:$U$245)</f>
        <v>0</v>
      </c>
      <c r="BD768">
        <f>SUMIF([5]s4!$A$2:$A$74,B768,[5]s4!$U$2:$U$74)</f>
        <v>0</v>
      </c>
      <c r="BF768">
        <f t="shared" si="60"/>
        <v>0</v>
      </c>
      <c r="BG768">
        <f t="shared" si="61"/>
        <v>0</v>
      </c>
      <c r="BH768">
        <f t="shared" si="62"/>
        <v>0</v>
      </c>
      <c r="BI768">
        <f t="shared" si="63"/>
        <v>0</v>
      </c>
      <c r="BJ768">
        <f t="shared" si="64"/>
        <v>0</v>
      </c>
      <c r="BL768" t="s">
        <v>114</v>
      </c>
      <c r="BM768" s="23">
        <v>55994.414839999998</v>
      </c>
      <c r="BN768" s="23">
        <v>9.6876150239999994</v>
      </c>
      <c r="BP768" t="s">
        <v>183</v>
      </c>
      <c r="BQ768" s="23">
        <v>11082.99439</v>
      </c>
      <c r="BR768" s="23">
        <v>8.9378201629999996</v>
      </c>
      <c r="BT768" t="s">
        <v>183</v>
      </c>
      <c r="BU768" s="23">
        <v>11082.99439</v>
      </c>
      <c r="BV768" s="23">
        <v>8.9378201629999996</v>
      </c>
    </row>
    <row r="769" spans="1:74" x14ac:dyDescent="0.25">
      <c r="A769">
        <v>1</v>
      </c>
      <c r="B769" s="15">
        <v>11566</v>
      </c>
      <c r="C769" s="15">
        <v>-65.248836109999999</v>
      </c>
      <c r="D769" s="15">
        <v>-19.854191669999999</v>
      </c>
      <c r="E769" s="16">
        <v>1</v>
      </c>
      <c r="F769" s="19">
        <v>16685.059912422399</v>
      </c>
      <c r="G769" s="19">
        <v>55.883271546575457</v>
      </c>
      <c r="H769" s="16" t="str">
        <f>IF(LCOE_SensitivityScenarios!BF768&gt;'OnSSET_original_NoMG-PV-Diesel'!M768,'OnSSET_original_NoMG-PV-Diesel'!L768,LCOE_SensitivityScenarios!BG768)</f>
        <v>SA_PV</v>
      </c>
      <c r="I769" s="39" t="str">
        <f>IF(LCOE_SensitivityScenarios!BK768&gt;'OnSSET_original_NoMG-PV-Diesel'!M768,'OnSSET_original_NoMG-PV-Diesel'!L768,LCOE_SensitivityScenarios!BL768)</f>
        <v>SA_PV</v>
      </c>
      <c r="J769" s="39" t="str">
        <f>IF(LCOE_SensitivityScenarios!BP768&gt;'OnSSET_original_NoMG-PV-Diesel'!M768,'OnSSET_original_NoMG-PV-Diesel'!L768,LCOE_SensitivityScenarios!BQ768)</f>
        <v>SA_PV</v>
      </c>
      <c r="K769" s="38" t="str">
        <f>IF(LCOE_SensitivityScenarios!BU768&gt;'OnSSET_original_NoMG-PV-Diesel'!V768,'OnSSET_original_NoMG-PV-Diesel'!U768,LCOE_SensitivityScenarios!BV768)</f>
        <v>SA_Diesel</v>
      </c>
      <c r="L769" s="39" t="str">
        <f>IF(LCOE_SensitivityScenarios!BZ768&gt;'OnSSET_original_NoMG-PV-Diesel'!V768,'OnSSET_original_NoMG-PV-Diesel'!U768,LCOE_SensitivityScenarios!CA768)</f>
        <v>SA_Diesel</v>
      </c>
      <c r="M769" s="40" t="str">
        <f>IF(LCOE_SensitivityScenarios!CE768&gt;'OnSSET_original_NoMG-PV-Diesel'!V768,'OnSSET_original_NoMG-PV-Diesel'!U768,LCOE_SensitivityScenarios!CF768)</f>
        <v>SA_Diesel</v>
      </c>
      <c r="N769" s="39" t="str">
        <f>IF(LCOE_SensitivityScenarios!CJ768&gt;'OnSSET_original_NoMG-PV-Diesel'!AE768,'OnSSET_original_NoMG-PV-Diesel'!AD768,LCOE_SensitivityScenarios!CK768)</f>
        <v>SA_Diesel</v>
      </c>
      <c r="O769" s="39" t="str">
        <f>IF(LCOE_SensitivityScenarios!CO768&gt;'OnSSET_original_NoMG-PV-Diesel'!AE768,'OnSSET_original_NoMG-PV-Diesel'!AD768,LCOE_SensitivityScenarios!CP768)</f>
        <v>SA_Diesel</v>
      </c>
      <c r="P769" s="40" t="str">
        <f>IF(LCOE_SensitivityScenarios!CT768&gt;'OnSSET_original_NoMG-PV-Diesel'!AE768,'OnSSET_original_NoMG-PV-Diesel'!AD768,LCOE_SensitivityScenarios!CU768)</f>
        <v>SA_Diesel</v>
      </c>
      <c r="Q769" s="38">
        <f>IF(LCOE_SensitivityScenarios!BF768&gt;'OnSSET_original_NoMG-PV-Diesel'!M768,'OnSSET_original_NoMG-PV-Diesel'!M768,LCOE_SensitivityScenarios!BF768)</f>
        <v>0.412771828499917</v>
      </c>
      <c r="R769" s="28">
        <f>MIN('OnSSET_original_NoMG-PV-Diesel'!E768:I768,LCOE_SensitivityScenarios!BK768)</f>
        <v>0.412771828499917</v>
      </c>
      <c r="S769" s="28">
        <f>MIN('OnSSET_original_NoMG-PV-Diesel'!E768:I768,LCOE_SensitivityScenarios!BP768)</f>
        <v>0.412771828499917</v>
      </c>
      <c r="T769" s="27">
        <f>MIN('OnSSET_original_NoMG-PV-Diesel'!N768:R768,LCOE_SensitivityScenarios!BU768)</f>
        <v>0.40810263760184101</v>
      </c>
      <c r="U769" s="28">
        <f>MIN('OnSSET_original_NoMG-PV-Diesel'!N768:R768,LCOE_SensitivityScenarios!BZ768)</f>
        <v>0.40810263760184101</v>
      </c>
      <c r="V769" s="29">
        <f>MIN('OnSSET_original_NoMG-PV-Diesel'!N768:R768,LCOE_SensitivityScenarios!CE768)</f>
        <v>0.40810263760184101</v>
      </c>
      <c r="W769" s="28">
        <f>MIN('OnSSET_original_NoMG-PV-Diesel'!W768:AA768,LCOE_SensitivityScenarios!CJ768)</f>
        <v>0.21201530392349399</v>
      </c>
      <c r="X769" s="28">
        <f>MIN('OnSSET_original_NoMG-PV-Diesel'!W768:AA768,LCOE_SensitivityScenarios!CO768)</f>
        <v>0.21201530392349399</v>
      </c>
      <c r="Y769" s="29">
        <f>MIN('OnSSET_original_NoMG-PV-Diesel'!W768:AA768,LCOE_SensitivityScenarios!CT768)</f>
        <v>0.21201530392349399</v>
      </c>
      <c r="Z769">
        <f>IF(H769='OnSSET_original_NoMG-PV-Diesel'!L768,'OnSSET_original_NoMG-PV-Diesel'!K768,"wait")</f>
        <v>21.0013839194139</v>
      </c>
      <c r="AA769">
        <f>IF(I769='OnSSET_original_NoMG-PV-Diesel'!L768,'OnSSET_original_NoMG-PV-Diesel'!K768,"wait")</f>
        <v>21.0013839194139</v>
      </c>
      <c r="AB769">
        <f>IF(J769='OnSSET_original_NoMG-PV-Diesel'!L768,'OnSSET_original_NoMG-PV-Diesel'!K768,"wait")</f>
        <v>21.0013839194139</v>
      </c>
      <c r="AC769">
        <f>IF(K769='OnSSET_original_NoMG-PV-Diesel'!U768,'OnSSET_original_NoMG-PV-Diesel'!T768,"wait")</f>
        <v>7.6187488184577399</v>
      </c>
      <c r="AD769">
        <f>IF(L769='OnSSET_original_NoMG-PV-Diesel'!U768,'OnSSET_original_NoMG-PV-Diesel'!T768,"wait")</f>
        <v>7.6187488184577399</v>
      </c>
      <c r="AE769">
        <f>IF(M769='OnSSET_original_NoMG-PV-Diesel'!U768,'OnSSET_original_NoMG-PV-Diesel'!T768,"wait")</f>
        <v>7.6187488184577399</v>
      </c>
      <c r="AF769">
        <f>IF(N769='OnSSET_original_NoMG-PV-Diesel'!AD768,'OnSSET_original_NoMG-PV-Diesel'!AC768,"wait")</f>
        <v>7.6187488184577399</v>
      </c>
      <c r="AG769">
        <f>IF(O769='OnSSET_original_NoMG-PV-Diesel'!AD768,'OnSSET_original_NoMG-PV-Diesel'!AC768,"wait")</f>
        <v>7.6187488184577399</v>
      </c>
      <c r="AH769">
        <f>IF(P769='OnSSET_original_NoMG-PV-Diesel'!AD768,'OnSSET_original_NoMG-PV-Diesel'!AC768,"wait")</f>
        <v>7.6187488184577399</v>
      </c>
      <c r="AR769">
        <v>43.292999999999999</v>
      </c>
      <c r="AS769">
        <v>43.856999999999999</v>
      </c>
      <c r="AT769">
        <v>3.4329999999999998</v>
      </c>
      <c r="AU769">
        <v>0.38799999999999901</v>
      </c>
      <c r="AV769">
        <v>49609.142979999997</v>
      </c>
      <c r="AW769">
        <v>0</v>
      </c>
      <c r="AX769">
        <v>8254.6447200000002</v>
      </c>
      <c r="AZ769">
        <f>SUMIF([1]base!$A$2:$A$169,B769,[1]base!$V$2:$V$169)</f>
        <v>0</v>
      </c>
      <c r="BA769">
        <f>SUMIF([2]s1!$A$2:$A$275,B769,[2]s1!$U$2:$U$275)</f>
        <v>0</v>
      </c>
      <c r="BB769">
        <f>SUMIF([3]s2!$A$2:$A$115,B769,[3]s2!$U$2:$U$115)</f>
        <v>0</v>
      </c>
      <c r="BC769">
        <f>SUMIF([4]s3!$A$2:$A$245,B769,[4]s3!$U$2:$U$245)</f>
        <v>0</v>
      </c>
      <c r="BD769">
        <f>SUMIF([5]s4!$A$2:$A$74,B769,[5]s4!$U$2:$U$74)</f>
        <v>0</v>
      </c>
      <c r="BF769">
        <f t="shared" si="60"/>
        <v>0</v>
      </c>
      <c r="BG769">
        <f t="shared" si="61"/>
        <v>0</v>
      </c>
      <c r="BH769">
        <f t="shared" si="62"/>
        <v>0</v>
      </c>
      <c r="BI769">
        <f t="shared" si="63"/>
        <v>0</v>
      </c>
      <c r="BJ769">
        <f t="shared" si="64"/>
        <v>0</v>
      </c>
      <c r="BL769" t="s">
        <v>114</v>
      </c>
      <c r="BM769" s="23">
        <v>45734.170960000003</v>
      </c>
      <c r="BN769" s="23">
        <v>7.9124863239999996</v>
      </c>
      <c r="BP769" t="s">
        <v>183</v>
      </c>
      <c r="BQ769" s="23">
        <v>9447.3315480000001</v>
      </c>
      <c r="BR769" s="23">
        <v>7.6187488180000003</v>
      </c>
      <c r="BT769" t="s">
        <v>183</v>
      </c>
      <c r="BU769" s="23">
        <v>9447.3315480000001</v>
      </c>
      <c r="BV769" s="23">
        <v>7.6187488180000003</v>
      </c>
    </row>
    <row r="770" spans="1:74" x14ac:dyDescent="0.25">
      <c r="A770">
        <v>1</v>
      </c>
      <c r="B770" s="15">
        <v>11572</v>
      </c>
      <c r="C770" s="15">
        <v>-66.736261110000001</v>
      </c>
      <c r="D770" s="15">
        <v>-19.662172219999999</v>
      </c>
      <c r="E770" s="16">
        <v>1</v>
      </c>
      <c r="F770" s="19">
        <v>33181.946595966903</v>
      </c>
      <c r="G770" s="19">
        <v>73.969741899201068</v>
      </c>
      <c r="H770" s="16" t="str">
        <f>IF(LCOE_SensitivityScenarios!BF769&gt;'OnSSET_original_NoMG-PV-Diesel'!M769,'OnSSET_original_NoMG-PV-Diesel'!L769,LCOE_SensitivityScenarios!BG769)</f>
        <v>SA_PV</v>
      </c>
      <c r="I770" s="39" t="str">
        <f>IF(LCOE_SensitivityScenarios!BK769&gt;'OnSSET_original_NoMG-PV-Diesel'!M769,'OnSSET_original_NoMG-PV-Diesel'!L769,LCOE_SensitivityScenarios!BL769)</f>
        <v>SA_PV</v>
      </c>
      <c r="J770" s="39" t="str">
        <f>IF(LCOE_SensitivityScenarios!BP769&gt;'OnSSET_original_NoMG-PV-Diesel'!M769,'OnSSET_original_NoMG-PV-Diesel'!L769,LCOE_SensitivityScenarios!BQ769)</f>
        <v>SA_PV</v>
      </c>
      <c r="K770" s="38" t="str">
        <f>IF(LCOE_SensitivityScenarios!BU769&gt;'OnSSET_original_NoMG-PV-Diesel'!V769,'OnSSET_original_NoMG-PV-Diesel'!U769,LCOE_SensitivityScenarios!BV769)</f>
        <v>SA_Diesel</v>
      </c>
      <c r="L770" s="39" t="str">
        <f>IF(LCOE_SensitivityScenarios!BZ769&gt;'OnSSET_original_NoMG-PV-Diesel'!V769,'OnSSET_original_NoMG-PV-Diesel'!U769,LCOE_SensitivityScenarios!CA769)</f>
        <v>SA_Diesel</v>
      </c>
      <c r="M770" s="40" t="str">
        <f>IF(LCOE_SensitivityScenarios!CE769&gt;'OnSSET_original_NoMG-PV-Diesel'!V769,'OnSSET_original_NoMG-PV-Diesel'!U769,LCOE_SensitivityScenarios!CF769)</f>
        <v>SA_Diesel</v>
      </c>
      <c r="N770" s="39" t="str">
        <f>IF(LCOE_SensitivityScenarios!CJ769&gt;'OnSSET_original_NoMG-PV-Diesel'!AE769,'OnSSET_original_NoMG-PV-Diesel'!AD769,LCOE_SensitivityScenarios!CK769)</f>
        <v>SA_Diesel</v>
      </c>
      <c r="O770" s="39" t="str">
        <f>IF(LCOE_SensitivityScenarios!CO769&gt;'OnSSET_original_NoMG-PV-Diesel'!AE769,'OnSSET_original_NoMG-PV-Diesel'!AD769,LCOE_SensitivityScenarios!CP769)</f>
        <v>SA_Diesel</v>
      </c>
      <c r="P770" s="40" t="str">
        <f>IF(LCOE_SensitivityScenarios!CT769&gt;'OnSSET_original_NoMG-PV-Diesel'!AE769,'OnSSET_original_NoMG-PV-Diesel'!AD769,LCOE_SensitivityScenarios!CU769)</f>
        <v>SA_Diesel</v>
      </c>
      <c r="Q770" s="38">
        <f>IF(LCOE_SensitivityScenarios!BF769&gt;'OnSSET_original_NoMG-PV-Diesel'!M769,'OnSSET_original_NoMG-PV-Diesel'!M769,LCOE_SensitivityScenarios!BF769)</f>
        <v>0.38135819959593997</v>
      </c>
      <c r="R770" s="28">
        <f>MIN('OnSSET_original_NoMG-PV-Diesel'!E769:I769,LCOE_SensitivityScenarios!BK769)</f>
        <v>0.38135819959593997</v>
      </c>
      <c r="S770" s="28">
        <f>MIN('OnSSET_original_NoMG-PV-Diesel'!E769:I769,LCOE_SensitivityScenarios!BP769)</f>
        <v>0.38135819959593997</v>
      </c>
      <c r="T770" s="27">
        <f>MIN('OnSSET_original_NoMG-PV-Diesel'!N769:R769,LCOE_SensitivityScenarios!BU769)</f>
        <v>0.37257228312337098</v>
      </c>
      <c r="U770" s="28">
        <f>MIN('OnSSET_original_NoMG-PV-Diesel'!N769:R769,LCOE_SensitivityScenarios!BZ769)</f>
        <v>0.37257228312337098</v>
      </c>
      <c r="V770" s="29">
        <f>MIN('OnSSET_original_NoMG-PV-Diesel'!N769:R769,LCOE_SensitivityScenarios!CE769)</f>
        <v>0.37257228312337098</v>
      </c>
      <c r="W770" s="28">
        <f>MIN('OnSSET_original_NoMG-PV-Diesel'!W769:AA769,LCOE_SensitivityScenarios!CJ769)</f>
        <v>0.19994839108175</v>
      </c>
      <c r="X770" s="28">
        <f>MIN('OnSSET_original_NoMG-PV-Diesel'!W769:AA769,LCOE_SensitivityScenarios!CO769)</f>
        <v>0.19994839108175</v>
      </c>
      <c r="Y770" s="29">
        <f>MIN('OnSSET_original_NoMG-PV-Diesel'!W769:AA769,LCOE_SensitivityScenarios!CT769)</f>
        <v>0.19994839108175</v>
      </c>
      <c r="Z770">
        <f>IF(H770='OnSSET_original_NoMG-PV-Diesel'!L769,'OnSSET_original_NoMG-PV-Diesel'!K769,"wait")</f>
        <v>17.9196399961838</v>
      </c>
      <c r="AA770">
        <f>IF(I770='OnSSET_original_NoMG-PV-Diesel'!L769,'OnSSET_original_NoMG-PV-Diesel'!K769,"wait")</f>
        <v>17.9196399961838</v>
      </c>
      <c r="AB770">
        <f>IF(J770='OnSSET_original_NoMG-PV-Diesel'!L769,'OnSSET_original_NoMG-PV-Diesel'!K769,"wait")</f>
        <v>17.9196399961838</v>
      </c>
      <c r="AC770">
        <f>IF(K770='OnSSET_original_NoMG-PV-Diesel'!U769,'OnSSET_original_NoMG-PV-Diesel'!T769,"wait")</f>
        <v>15.1515737881127</v>
      </c>
      <c r="AD770">
        <f>IF(L770='OnSSET_original_NoMG-PV-Diesel'!U769,'OnSSET_original_NoMG-PV-Diesel'!T769,"wait")</f>
        <v>15.1515737881127</v>
      </c>
      <c r="AE770">
        <f>IF(M770='OnSSET_original_NoMG-PV-Diesel'!U769,'OnSSET_original_NoMG-PV-Diesel'!T769,"wait")</f>
        <v>15.1515737881127</v>
      </c>
      <c r="AF770">
        <f>IF(N770='OnSSET_original_NoMG-PV-Diesel'!AD769,'OnSSET_original_NoMG-PV-Diesel'!AC769,"wait")</f>
        <v>15.1515737881127</v>
      </c>
      <c r="AG770">
        <f>IF(O770='OnSSET_original_NoMG-PV-Diesel'!AD769,'OnSSET_original_NoMG-PV-Diesel'!AC769,"wait")</f>
        <v>15.1515737881127</v>
      </c>
      <c r="AH770">
        <f>IF(P770='OnSSET_original_NoMG-PV-Diesel'!AD769,'OnSSET_original_NoMG-PV-Diesel'!AC769,"wait")</f>
        <v>15.1515737881127</v>
      </c>
      <c r="AR770">
        <v>45.381999999999998</v>
      </c>
      <c r="AS770">
        <v>45.423000000000002</v>
      </c>
      <c r="AT770">
        <v>1.569</v>
      </c>
      <c r="AU770">
        <v>1.615</v>
      </c>
      <c r="AV770">
        <v>53282.63321</v>
      </c>
      <c r="AW770">
        <v>0</v>
      </c>
      <c r="AX770">
        <v>9630.4188369999993</v>
      </c>
      <c r="AZ770">
        <f>SUMIF([1]base!$A$2:$A$169,B770,[1]base!$V$2:$V$169)</f>
        <v>0</v>
      </c>
      <c r="BA770">
        <f>SUMIF([2]s1!$A$2:$A$275,B770,[2]s1!$U$2:$U$275)</f>
        <v>0</v>
      </c>
      <c r="BB770">
        <f>SUMIF([3]s2!$A$2:$A$115,B770,[3]s2!$U$2:$U$115)</f>
        <v>0</v>
      </c>
      <c r="BC770">
        <f>SUMIF([4]s3!$A$2:$A$245,B770,[4]s3!$U$2:$U$245)</f>
        <v>0</v>
      </c>
      <c r="BD770">
        <f>SUMIF([5]s4!$A$2:$A$74,B770,[5]s4!$U$2:$U$74)</f>
        <v>0</v>
      </c>
      <c r="BF770">
        <f t="shared" si="60"/>
        <v>0</v>
      </c>
      <c r="BG770">
        <f t="shared" si="61"/>
        <v>0</v>
      </c>
      <c r="BH770">
        <f t="shared" si="62"/>
        <v>0</v>
      </c>
      <c r="BI770">
        <f t="shared" si="63"/>
        <v>0</v>
      </c>
      <c r="BJ770">
        <f t="shared" si="64"/>
        <v>0</v>
      </c>
      <c r="BL770" t="s">
        <v>114</v>
      </c>
      <c r="BM770" s="23">
        <v>84030.691959999996</v>
      </c>
      <c r="BN770" s="23">
        <v>14.538182000000001</v>
      </c>
      <c r="BP770" t="s">
        <v>183</v>
      </c>
      <c r="BQ770" s="23">
        <v>18788.116590000001</v>
      </c>
      <c r="BR770" s="23">
        <v>15.15157379</v>
      </c>
      <c r="BT770" t="s">
        <v>183</v>
      </c>
      <c r="BU770" s="23">
        <v>18788.116590000001</v>
      </c>
      <c r="BV770" s="23">
        <v>15.15157379</v>
      </c>
    </row>
    <row r="771" spans="1:74" x14ac:dyDescent="0.25">
      <c r="A771">
        <v>1</v>
      </c>
      <c r="B771" s="15">
        <v>11593</v>
      </c>
      <c r="C771" s="15">
        <v>-62.902812879999999</v>
      </c>
      <c r="D771" s="15">
        <v>-16.970289489999999</v>
      </c>
      <c r="E771" s="16">
        <v>0</v>
      </c>
      <c r="F771" s="19">
        <v>13728.1683464379</v>
      </c>
      <c r="G771" s="19">
        <v>51.36209280200368</v>
      </c>
      <c r="H771" s="16" t="str">
        <f>IF(LCOE_SensitivityScenarios!BF770&gt;'OnSSET_original_NoMG-PV-Diesel'!M770,'OnSSET_original_NoMG-PV-Diesel'!L770,LCOE_SensitivityScenarios!BG770)</f>
        <v>SA_PV</v>
      </c>
      <c r="I771" s="39" t="str">
        <f>IF(LCOE_SensitivityScenarios!BK770&gt;'OnSSET_original_NoMG-PV-Diesel'!M770,'OnSSET_original_NoMG-PV-Diesel'!L770,LCOE_SensitivityScenarios!BL770)</f>
        <v>SA_PV</v>
      </c>
      <c r="J771" s="39" t="str">
        <f>IF(LCOE_SensitivityScenarios!BP770&gt;'OnSSET_original_NoMG-PV-Diesel'!M770,'OnSSET_original_NoMG-PV-Diesel'!L770,LCOE_SensitivityScenarios!BQ770)</f>
        <v>SA_PV</v>
      </c>
      <c r="K771" s="38" t="str">
        <f>IF(LCOE_SensitivityScenarios!BU770&gt;'OnSSET_original_NoMG-PV-Diesel'!V770,'OnSSET_original_NoMG-PV-Diesel'!U770,LCOE_SensitivityScenarios!BV770)</f>
        <v>SA_Diesel</v>
      </c>
      <c r="L771" s="39" t="str">
        <f>IF(LCOE_SensitivityScenarios!BZ770&gt;'OnSSET_original_NoMG-PV-Diesel'!V770,'OnSSET_original_NoMG-PV-Diesel'!U770,LCOE_SensitivityScenarios!CA770)</f>
        <v>SA_Diesel</v>
      </c>
      <c r="M771" s="40" t="str">
        <f>IF(LCOE_SensitivityScenarios!CE770&gt;'OnSSET_original_NoMG-PV-Diesel'!V770,'OnSSET_original_NoMG-PV-Diesel'!U770,LCOE_SensitivityScenarios!CF770)</f>
        <v>SA_Diesel</v>
      </c>
      <c r="N771" s="39" t="str">
        <f>IF(LCOE_SensitivityScenarios!CJ770&gt;'OnSSET_original_NoMG-PV-Diesel'!AE770,'OnSSET_original_NoMG-PV-Diesel'!AD770,LCOE_SensitivityScenarios!CK770)</f>
        <v>SA_Diesel</v>
      </c>
      <c r="O771" s="39" t="str">
        <f>IF(LCOE_SensitivityScenarios!CO770&gt;'OnSSET_original_NoMG-PV-Diesel'!AE770,'OnSSET_original_NoMG-PV-Diesel'!AD770,LCOE_SensitivityScenarios!CP770)</f>
        <v>SA_Diesel</v>
      </c>
      <c r="P771" s="40" t="str">
        <f>IF(LCOE_SensitivityScenarios!CT770&gt;'OnSSET_original_NoMG-PV-Diesel'!AE770,'OnSSET_original_NoMG-PV-Diesel'!AD770,LCOE_SensitivityScenarios!CU770)</f>
        <v>SA_Diesel</v>
      </c>
      <c r="Q771" s="38">
        <f>IF(LCOE_SensitivityScenarios!BF770&gt;'OnSSET_original_NoMG-PV-Diesel'!M770,'OnSSET_original_NoMG-PV-Diesel'!M770,LCOE_SensitivityScenarios!BF770)</f>
        <v>0.50741049012345496</v>
      </c>
      <c r="R771" s="28">
        <f>MIN('OnSSET_original_NoMG-PV-Diesel'!E770:I770,LCOE_SensitivityScenarios!BK770)</f>
        <v>0.50741049012345496</v>
      </c>
      <c r="S771" s="28">
        <f>MIN('OnSSET_original_NoMG-PV-Diesel'!E770:I770,LCOE_SensitivityScenarios!BP770)</f>
        <v>0.50741049012345496</v>
      </c>
      <c r="T771" s="27">
        <f>MIN('OnSSET_original_NoMG-PV-Diesel'!N770:R770,LCOE_SensitivityScenarios!BU770)</f>
        <v>0.46139816931954503</v>
      </c>
      <c r="U771" s="28">
        <f>MIN('OnSSET_original_NoMG-PV-Diesel'!N770:R770,LCOE_SensitivityScenarios!BZ770)</f>
        <v>0.46139816931954503</v>
      </c>
      <c r="V771" s="29">
        <f>MIN('OnSSET_original_NoMG-PV-Diesel'!N770:R770,LCOE_SensitivityScenarios!CE770)</f>
        <v>0.46139816931954503</v>
      </c>
      <c r="W771" s="28">
        <f>MIN('OnSSET_original_NoMG-PV-Diesel'!W770:AA770,LCOE_SensitivityScenarios!CJ770)</f>
        <v>0.23011567318611101</v>
      </c>
      <c r="X771" s="28">
        <f>MIN('OnSSET_original_NoMG-PV-Diesel'!W770:AA770,LCOE_SensitivityScenarios!CO770)</f>
        <v>0.23011567318611101</v>
      </c>
      <c r="Y771" s="29">
        <f>MIN('OnSSET_original_NoMG-PV-Diesel'!W770:AA770,LCOE_SensitivityScenarios!CT770)</f>
        <v>0.23011567318611101</v>
      </c>
      <c r="Z771">
        <f>IF(H771='OnSSET_original_NoMG-PV-Diesel'!L770,'OnSSET_original_NoMG-PV-Diesel'!K770,"wait")</f>
        <v>10.162943198049399</v>
      </c>
      <c r="AA771">
        <f>IF(I771='OnSSET_original_NoMG-PV-Diesel'!L770,'OnSSET_original_NoMG-PV-Diesel'!K770,"wait")</f>
        <v>10.162943198049399</v>
      </c>
      <c r="AB771">
        <f>IF(J771='OnSSET_original_NoMG-PV-Diesel'!L770,'OnSSET_original_NoMG-PV-Diesel'!K770,"wait")</f>
        <v>10.162943198049399</v>
      </c>
      <c r="AC771">
        <f>IF(K771='OnSSET_original_NoMG-PV-Diesel'!U770,'OnSSET_original_NoMG-PV-Diesel'!T770,"wait")</f>
        <v>6.2685700212045603</v>
      </c>
      <c r="AD771">
        <f>IF(L771='OnSSET_original_NoMG-PV-Diesel'!U770,'OnSSET_original_NoMG-PV-Diesel'!T770,"wait")</f>
        <v>6.2685700212045603</v>
      </c>
      <c r="AE771">
        <f>IF(M771='OnSSET_original_NoMG-PV-Diesel'!U770,'OnSSET_original_NoMG-PV-Diesel'!T770,"wait")</f>
        <v>6.2685700212045603</v>
      </c>
      <c r="AF771">
        <f>IF(N771='OnSSET_original_NoMG-PV-Diesel'!AD770,'OnSSET_original_NoMG-PV-Diesel'!AC770,"wait")</f>
        <v>6.2685700212045603</v>
      </c>
      <c r="AG771">
        <f>IF(O771='OnSSET_original_NoMG-PV-Diesel'!AD770,'OnSSET_original_NoMG-PV-Diesel'!AC770,"wait")</f>
        <v>6.2685700212045603</v>
      </c>
      <c r="AH771">
        <f>IF(P771='OnSSET_original_NoMG-PV-Diesel'!AD770,'OnSSET_original_NoMG-PV-Diesel'!AC770,"wait")</f>
        <v>6.2685700212045603</v>
      </c>
      <c r="AR771">
        <v>59.338000000000001</v>
      </c>
      <c r="AS771">
        <v>41.12</v>
      </c>
      <c r="AT771">
        <v>18.513999999999999</v>
      </c>
      <c r="AU771">
        <v>9.0950000000000006</v>
      </c>
      <c r="AV771">
        <v>46534.420230000003</v>
      </c>
      <c r="AW771">
        <v>0</v>
      </c>
      <c r="AX771">
        <v>7184.59818</v>
      </c>
      <c r="AZ771">
        <f>SUMIF([1]base!$A$2:$A$169,B771,[1]base!$V$2:$V$169)</f>
        <v>0</v>
      </c>
      <c r="BA771">
        <f>SUMIF([2]s1!$A$2:$A$275,B771,[2]s1!$U$2:$U$275)</f>
        <v>0</v>
      </c>
      <c r="BB771">
        <f>SUMIF([3]s2!$A$2:$A$115,B771,[3]s2!$U$2:$U$115)</f>
        <v>0</v>
      </c>
      <c r="BC771">
        <f>SUMIF([4]s3!$A$2:$A$245,B771,[4]s3!$U$2:$U$245)</f>
        <v>0</v>
      </c>
      <c r="BD771">
        <f>SUMIF([5]s4!$A$2:$A$74,B771,[5]s4!$U$2:$U$74)</f>
        <v>0</v>
      </c>
      <c r="BF771">
        <f t="shared" si="60"/>
        <v>0</v>
      </c>
      <c r="BG771">
        <f t="shared" si="61"/>
        <v>0</v>
      </c>
      <c r="BH771">
        <f t="shared" si="62"/>
        <v>0</v>
      </c>
      <c r="BI771">
        <f t="shared" si="63"/>
        <v>0</v>
      </c>
      <c r="BJ771">
        <f t="shared" si="64"/>
        <v>0</v>
      </c>
      <c r="BL771" t="s">
        <v>114</v>
      </c>
      <c r="BM771" s="23">
        <v>46256.740729999998</v>
      </c>
      <c r="BN771" s="23">
        <v>8.0028963189999995</v>
      </c>
      <c r="BP771" t="s">
        <v>183</v>
      </c>
      <c r="BQ771" s="23">
        <v>7773.0951279999999</v>
      </c>
      <c r="BR771" s="23">
        <v>6.2685700210000004</v>
      </c>
      <c r="BT771" t="s">
        <v>183</v>
      </c>
      <c r="BU771" s="23">
        <v>7773.0951279999999</v>
      </c>
      <c r="BV771" s="23">
        <v>6.2685700210000004</v>
      </c>
    </row>
    <row r="772" spans="1:74" x14ac:dyDescent="0.25">
      <c r="A772">
        <v>1</v>
      </c>
      <c r="B772" s="15">
        <v>11611</v>
      </c>
      <c r="C772" s="15">
        <v>-63.306445879999998</v>
      </c>
      <c r="D772" s="15">
        <v>-18.19832109</v>
      </c>
      <c r="E772" s="16">
        <v>0</v>
      </c>
      <c r="F772" s="19">
        <v>75363.322744053294</v>
      </c>
      <c r="G772" s="19">
        <v>97.601786266126894</v>
      </c>
      <c r="H772" s="16" t="str">
        <f>IF(LCOE_SensitivityScenarios!BF771&gt;'OnSSET_original_NoMG-PV-Diesel'!M771,'OnSSET_original_NoMG-PV-Diesel'!L771,LCOE_SensitivityScenarios!BG771)</f>
        <v>Grid_extension</v>
      </c>
      <c r="I772" s="39" t="str">
        <f>IF(LCOE_SensitivityScenarios!BK771&gt;'OnSSET_original_NoMG-PV-Diesel'!M771,'OnSSET_original_NoMG-PV-Diesel'!L771,LCOE_SensitivityScenarios!BL771)</f>
        <v>Grid_extension</v>
      </c>
      <c r="J772" s="39" t="str">
        <f>IF(LCOE_SensitivityScenarios!BP771&gt;'OnSSET_original_NoMG-PV-Diesel'!M771,'OnSSET_original_NoMG-PV-Diesel'!L771,LCOE_SensitivityScenarios!BQ771)</f>
        <v>Grid_extension</v>
      </c>
      <c r="K772" s="38" t="str">
        <f>IF(LCOE_SensitivityScenarios!BU771&gt;'OnSSET_original_NoMG-PV-Diesel'!V771,'OnSSET_original_NoMG-PV-Diesel'!U771,LCOE_SensitivityScenarios!BV771)</f>
        <v>Grid_extension</v>
      </c>
      <c r="L772" s="39" t="str">
        <f>IF(LCOE_SensitivityScenarios!BZ771&gt;'OnSSET_original_NoMG-PV-Diesel'!V771,'OnSSET_original_NoMG-PV-Diesel'!U771,LCOE_SensitivityScenarios!CA771)</f>
        <v>MG_Hybrid</v>
      </c>
      <c r="M772" s="40" t="str">
        <f>IF(LCOE_SensitivityScenarios!CE771&gt;'OnSSET_original_NoMG-PV-Diesel'!V771,'OnSSET_original_NoMG-PV-Diesel'!U771,LCOE_SensitivityScenarios!CF771)</f>
        <v>Grid_extension</v>
      </c>
      <c r="N772" s="39" t="str">
        <f>IF(LCOE_SensitivityScenarios!CJ771&gt;'OnSSET_original_NoMG-PV-Diesel'!AE771,'OnSSET_original_NoMG-PV-Diesel'!AD771,LCOE_SensitivityScenarios!CK771)</f>
        <v>SA_Diesel</v>
      </c>
      <c r="O772" s="39" t="str">
        <f>IF(LCOE_SensitivityScenarios!CO771&gt;'OnSSET_original_NoMG-PV-Diesel'!AE771,'OnSSET_original_NoMG-PV-Diesel'!AD771,LCOE_SensitivityScenarios!CP771)</f>
        <v>SA_Diesel</v>
      </c>
      <c r="P772" s="40" t="str">
        <f>IF(LCOE_SensitivityScenarios!CT771&gt;'OnSSET_original_NoMG-PV-Diesel'!AE771,'OnSSET_original_NoMG-PV-Diesel'!AD771,LCOE_SensitivityScenarios!CU771)</f>
        <v>SA_Diesel</v>
      </c>
      <c r="Q772" s="38">
        <f>IF(LCOE_SensitivityScenarios!BF771&gt;'OnSSET_original_NoMG-PV-Diesel'!M771,'OnSSET_original_NoMG-PV-Diesel'!M771,LCOE_SensitivityScenarios!BF771)</f>
        <v>0.34680424016667699</v>
      </c>
      <c r="R772" s="28">
        <f>MIN('OnSSET_original_NoMG-PV-Diesel'!E771:I771,LCOE_SensitivityScenarios!BK771)</f>
        <v>0.34680424016667699</v>
      </c>
      <c r="S772" s="28">
        <f>MIN('OnSSET_original_NoMG-PV-Diesel'!E771:I771,LCOE_SensitivityScenarios!BP771)</f>
        <v>0.34680424016667699</v>
      </c>
      <c r="T772" s="27">
        <f>MIN('OnSSET_original_NoMG-PV-Diesel'!N771:R771,LCOE_SensitivityScenarios!BU771)</f>
        <v>0.34680424016667699</v>
      </c>
      <c r="U772" s="28">
        <f>MIN('OnSSET_original_NoMG-PV-Diesel'!N771:R771,LCOE_SensitivityScenarios!BZ771)</f>
        <v>0.32803188257544375</v>
      </c>
      <c r="V772" s="29">
        <f>MIN('OnSSET_original_NoMG-PV-Diesel'!N771:R771,LCOE_SensitivityScenarios!CE771)</f>
        <v>0.34680424016667699</v>
      </c>
      <c r="W772" s="28">
        <f>MIN('OnSSET_original_NoMG-PV-Diesel'!W771:AA771,LCOE_SensitivityScenarios!CJ771)</f>
        <v>0.193914934660878</v>
      </c>
      <c r="X772" s="28">
        <f>MIN('OnSSET_original_NoMG-PV-Diesel'!W771:AA771,LCOE_SensitivityScenarios!CO771)</f>
        <v>0.193914934660878</v>
      </c>
      <c r="Y772" s="29">
        <f>MIN('OnSSET_original_NoMG-PV-Diesel'!W771:AA771,LCOE_SensitivityScenarios!CT771)</f>
        <v>0.193914934660878</v>
      </c>
      <c r="Z772">
        <f>IF(H772='OnSSET_original_NoMG-PV-Diesel'!L771,'OnSSET_original_NoMG-PV-Diesel'!K771,"wait")</f>
        <v>12.965664318379799</v>
      </c>
      <c r="AA772">
        <f>IF(I772='OnSSET_original_NoMG-PV-Diesel'!L771,'OnSSET_original_NoMG-PV-Diesel'!K771,"wait")</f>
        <v>12.965664318379799</v>
      </c>
      <c r="AB772">
        <f>IF(J772='OnSSET_original_NoMG-PV-Diesel'!L771,'OnSSET_original_NoMG-PV-Diesel'!K771,"wait")</f>
        <v>12.965664318379799</v>
      </c>
      <c r="AC772">
        <f>IF(K772='OnSSET_original_NoMG-PV-Diesel'!U771,'OnSSET_original_NoMG-PV-Diesel'!T771,"wait")</f>
        <v>19.883933414057299</v>
      </c>
      <c r="AD772" t="str">
        <f>IF(L772='OnSSET_original_NoMG-PV-Diesel'!U771,'OnSSET_original_NoMG-PV-Diesel'!T771,"wait")</f>
        <v>wait</v>
      </c>
      <c r="AE772">
        <f>IF(M772='OnSSET_original_NoMG-PV-Diesel'!U771,'OnSSET_original_NoMG-PV-Diesel'!T771,"wait")</f>
        <v>19.883933414057299</v>
      </c>
      <c r="AF772">
        <f>IF(N772='OnSSET_original_NoMG-PV-Diesel'!AD771,'OnSSET_original_NoMG-PV-Diesel'!AC771,"wait")</f>
        <v>34.4124761388371</v>
      </c>
      <c r="AG772">
        <f>IF(O772='OnSSET_original_NoMG-PV-Diesel'!AD771,'OnSSET_original_NoMG-PV-Diesel'!AC771,"wait")</f>
        <v>34.4124761388371</v>
      </c>
      <c r="AH772">
        <f>IF(P772='OnSSET_original_NoMG-PV-Diesel'!AD771,'OnSSET_original_NoMG-PV-Diesel'!AC771,"wait")</f>
        <v>34.4124761388371</v>
      </c>
      <c r="AR772" s="23">
        <v>39.311</v>
      </c>
      <c r="AS772" s="23">
        <v>18.279</v>
      </c>
      <c r="AT772" s="23">
        <v>1.0369999999999999</v>
      </c>
      <c r="AU772" s="23">
        <v>1.0369999999999999</v>
      </c>
      <c r="AV772" s="23">
        <v>60943.615700000002</v>
      </c>
      <c r="AW772" s="23">
        <v>32523.490989999998</v>
      </c>
      <c r="AX772" s="23">
        <v>12840.55845</v>
      </c>
      <c r="AZ772">
        <f>SUMIF([1]base!$A$2:$A$169,B772,[1]base!$V$2:$V$169)</f>
        <v>0</v>
      </c>
      <c r="BA772">
        <f>SUMIF([2]s1!$A$2:$A$275,B772,[2]s1!$U$2:$U$275)</f>
        <v>0</v>
      </c>
      <c r="BB772">
        <f>SUMIF([3]s2!$A$2:$A$115,B772,[3]s2!$U$2:$U$115)</f>
        <v>0</v>
      </c>
      <c r="BC772">
        <f>SUMIF([4]s3!$A$2:$A$245,B772,[4]s3!$U$2:$U$245)</f>
        <v>0</v>
      </c>
      <c r="BD772">
        <f>SUMIF([5]s4!$A$2:$A$74,B772,[5]s4!$U$2:$U$74)</f>
        <v>0</v>
      </c>
      <c r="BF772">
        <f t="shared" si="60"/>
        <v>0</v>
      </c>
      <c r="BG772">
        <f t="shared" si="61"/>
        <v>0</v>
      </c>
      <c r="BH772">
        <f t="shared" si="62"/>
        <v>0</v>
      </c>
      <c r="BI772">
        <f t="shared" si="63"/>
        <v>0</v>
      </c>
      <c r="BJ772">
        <f t="shared" si="64"/>
        <v>0</v>
      </c>
      <c r="BL772" t="s">
        <v>115</v>
      </c>
      <c r="BM772" s="23">
        <v>157547.7985</v>
      </c>
      <c r="BN772" s="23">
        <v>19.883933410000001</v>
      </c>
      <c r="BP772" t="s">
        <v>185</v>
      </c>
      <c r="BQ772" s="23">
        <v>157547.7985</v>
      </c>
      <c r="BR772" s="23">
        <v>19.883933410000001</v>
      </c>
      <c r="BT772" t="s">
        <v>183</v>
      </c>
      <c r="BU772" s="23">
        <v>42671.845370000003</v>
      </c>
      <c r="BV772" s="23">
        <v>34.412476140000003</v>
      </c>
    </row>
    <row r="773" spans="1:74" x14ac:dyDescent="0.25">
      <c r="A773">
        <v>1</v>
      </c>
      <c r="B773" s="15">
        <v>11647</v>
      </c>
      <c r="C773" s="15">
        <v>-63.45845052</v>
      </c>
      <c r="D773" s="15">
        <v>-15.73049647</v>
      </c>
      <c r="E773" s="16">
        <v>0</v>
      </c>
      <c r="F773" s="19">
        <v>58832.301032358097</v>
      </c>
      <c r="G773" s="19">
        <v>84.206599951105915</v>
      </c>
      <c r="H773" s="16" t="str">
        <f>IF(LCOE_SensitivityScenarios!BF772&gt;'OnSSET_original_NoMG-PV-Diesel'!M772,'OnSSET_original_NoMG-PV-Diesel'!L772,LCOE_SensitivityScenarios!BG772)</f>
        <v>SA_PV</v>
      </c>
      <c r="I773" s="39" t="str">
        <f>IF(LCOE_SensitivityScenarios!BK772&gt;'OnSSET_original_NoMG-PV-Diesel'!M772,'OnSSET_original_NoMG-PV-Diesel'!L772,LCOE_SensitivityScenarios!BL772)</f>
        <v>SA_PV</v>
      </c>
      <c r="J773" s="39" t="str">
        <f>IF(LCOE_SensitivityScenarios!BP772&gt;'OnSSET_original_NoMG-PV-Diesel'!M772,'OnSSET_original_NoMG-PV-Diesel'!L772,LCOE_SensitivityScenarios!BQ772)</f>
        <v>SA_PV</v>
      </c>
      <c r="K773" s="38" t="str">
        <f>IF(LCOE_SensitivityScenarios!BU772&gt;'OnSSET_original_NoMG-PV-Diesel'!V772,'OnSSET_original_NoMG-PV-Diesel'!U772,LCOE_SensitivityScenarios!BV772)</f>
        <v>SA_Diesel</v>
      </c>
      <c r="L773" s="39" t="str">
        <f>IF(LCOE_SensitivityScenarios!BZ772&gt;'OnSSET_original_NoMG-PV-Diesel'!V772,'OnSSET_original_NoMG-PV-Diesel'!U772,LCOE_SensitivityScenarios!CA772)</f>
        <v>SA_Diesel</v>
      </c>
      <c r="M773" s="40" t="str">
        <f>IF(LCOE_SensitivityScenarios!CE772&gt;'OnSSET_original_NoMG-PV-Diesel'!V772,'OnSSET_original_NoMG-PV-Diesel'!U772,LCOE_SensitivityScenarios!CF772)</f>
        <v>SA_Diesel</v>
      </c>
      <c r="N773" s="39" t="str">
        <f>IF(LCOE_SensitivityScenarios!CJ772&gt;'OnSSET_original_NoMG-PV-Diesel'!AE772,'OnSSET_original_NoMG-PV-Diesel'!AD772,LCOE_SensitivityScenarios!CK772)</f>
        <v>SA_Diesel</v>
      </c>
      <c r="O773" s="39" t="str">
        <f>IF(LCOE_SensitivityScenarios!CO772&gt;'OnSSET_original_NoMG-PV-Diesel'!AE772,'OnSSET_original_NoMG-PV-Diesel'!AD772,LCOE_SensitivityScenarios!CP772)</f>
        <v>SA_Diesel</v>
      </c>
      <c r="P773" s="40" t="str">
        <f>IF(LCOE_SensitivityScenarios!CT772&gt;'OnSSET_original_NoMG-PV-Diesel'!AE772,'OnSSET_original_NoMG-PV-Diesel'!AD772,LCOE_SensitivityScenarios!CU772)</f>
        <v>SA_Diesel</v>
      </c>
      <c r="Q773" s="38">
        <f>IF(LCOE_SensitivityScenarios!BF772&gt;'OnSSET_original_NoMG-PV-Diesel'!M772,'OnSSET_original_NoMG-PV-Diesel'!M772,LCOE_SensitivityScenarios!BF772)</f>
        <v>0.51800985226315199</v>
      </c>
      <c r="R773" s="28">
        <f>MIN('OnSSET_original_NoMG-PV-Diesel'!E772:I772,LCOE_SensitivityScenarios!BK772)</f>
        <v>0.51800985226315199</v>
      </c>
      <c r="S773" s="28">
        <f>MIN('OnSSET_original_NoMG-PV-Diesel'!E772:I772,LCOE_SensitivityScenarios!BP772)</f>
        <v>0.51800985226315199</v>
      </c>
      <c r="T773" s="27">
        <f>MIN('OnSSET_original_NoMG-PV-Diesel'!N772:R772,LCOE_SensitivityScenarios!BU772)</f>
        <v>0.44363299208030998</v>
      </c>
      <c r="U773" s="28">
        <f>MIN('OnSSET_original_NoMG-PV-Diesel'!N772:R772,LCOE_SensitivityScenarios!BZ772)</f>
        <v>0.44363299208030998</v>
      </c>
      <c r="V773" s="29">
        <f>MIN('OnSSET_original_NoMG-PV-Diesel'!N772:R772,LCOE_SensitivityScenarios!CE772)</f>
        <v>0.44363299208030998</v>
      </c>
      <c r="W773" s="28">
        <f>MIN('OnSSET_original_NoMG-PV-Diesel'!W772:AA772,LCOE_SensitivityScenarios!CJ772)</f>
        <v>0.22408221676523901</v>
      </c>
      <c r="X773" s="28">
        <f>MIN('OnSSET_original_NoMG-PV-Diesel'!W772:AA772,LCOE_SensitivityScenarios!CO772)</f>
        <v>0.22408221676523901</v>
      </c>
      <c r="Y773" s="29">
        <f>MIN('OnSSET_original_NoMG-PV-Diesel'!W772:AA772,LCOE_SensitivityScenarios!CT772)</f>
        <v>0.22408221676523901</v>
      </c>
      <c r="Z773">
        <f>IF(H773='OnSSET_original_NoMG-PV-Diesel'!L772,'OnSSET_original_NoMG-PV-Diesel'!K772,"wait")</f>
        <v>45.600384753440402</v>
      </c>
      <c r="AA773">
        <f>IF(I773='OnSSET_original_NoMG-PV-Diesel'!L772,'OnSSET_original_NoMG-PV-Diesel'!K772,"wait")</f>
        <v>45.600384753440402</v>
      </c>
      <c r="AB773">
        <f>IF(J773='OnSSET_original_NoMG-PV-Diesel'!L772,'OnSSET_original_NoMG-PV-Diesel'!K772,"wait")</f>
        <v>45.600384753440402</v>
      </c>
      <c r="AC773">
        <f>IF(K773='OnSSET_original_NoMG-PV-Diesel'!U772,'OnSSET_original_NoMG-PV-Diesel'!T772,"wait")</f>
        <v>26.864064398337</v>
      </c>
      <c r="AD773">
        <f>IF(L773='OnSSET_original_NoMG-PV-Diesel'!U772,'OnSSET_original_NoMG-PV-Diesel'!T772,"wait")</f>
        <v>26.864064398337</v>
      </c>
      <c r="AE773">
        <f>IF(M773='OnSSET_original_NoMG-PV-Diesel'!U772,'OnSSET_original_NoMG-PV-Diesel'!T772,"wait")</f>
        <v>26.864064398337</v>
      </c>
      <c r="AF773">
        <f>IF(N773='OnSSET_original_NoMG-PV-Diesel'!AD772,'OnSSET_original_NoMG-PV-Diesel'!AC772,"wait")</f>
        <v>26.864064398337</v>
      </c>
      <c r="AG773">
        <f>IF(O773='OnSSET_original_NoMG-PV-Diesel'!AD772,'OnSSET_original_NoMG-PV-Diesel'!AC772,"wait")</f>
        <v>26.864064398337</v>
      </c>
      <c r="AH773">
        <f>IF(P773='OnSSET_original_NoMG-PV-Diesel'!AD772,'OnSSET_original_NoMG-PV-Diesel'!AC772,"wait")</f>
        <v>26.864064398337</v>
      </c>
      <c r="AR773">
        <v>184.17500000000001</v>
      </c>
      <c r="AS773">
        <v>160.89099999999999</v>
      </c>
      <c r="AT773">
        <v>24.82</v>
      </c>
      <c r="AU773">
        <v>0.16699999999999901</v>
      </c>
      <c r="AV773">
        <v>93309.282399999996</v>
      </c>
      <c r="AW773">
        <v>0</v>
      </c>
      <c r="AX773">
        <v>31489.94096</v>
      </c>
      <c r="AZ773">
        <f>SUMIF([1]base!$A$2:$A$169,B773,[1]base!$V$2:$V$169)</f>
        <v>0</v>
      </c>
      <c r="BA773">
        <f>SUMIF([2]s1!$A$2:$A$275,B773,[2]s1!$U$2:$U$275)</f>
        <v>0</v>
      </c>
      <c r="BB773">
        <f>SUMIF([3]s2!$A$2:$A$115,B773,[3]s2!$U$2:$U$115)</f>
        <v>0</v>
      </c>
      <c r="BC773">
        <f>SUMIF([4]s3!$A$2:$A$245,B773,[4]s3!$U$2:$U$245)</f>
        <v>0</v>
      </c>
      <c r="BD773">
        <f>SUMIF([5]s4!$A$2:$A$74,B773,[5]s4!$U$2:$U$74)</f>
        <v>0</v>
      </c>
      <c r="BF773">
        <f t="shared" si="60"/>
        <v>0</v>
      </c>
      <c r="BG773">
        <f t="shared" si="61"/>
        <v>0</v>
      </c>
      <c r="BH773">
        <f t="shared" si="62"/>
        <v>0</v>
      </c>
      <c r="BI773">
        <f t="shared" si="63"/>
        <v>0</v>
      </c>
      <c r="BJ773">
        <f t="shared" si="64"/>
        <v>0</v>
      </c>
      <c r="BL773" t="s">
        <v>114</v>
      </c>
      <c r="BM773" s="23">
        <v>202374.99249999999</v>
      </c>
      <c r="BN773" s="23">
        <v>35.012974489999998</v>
      </c>
      <c r="BP773" t="s">
        <v>183</v>
      </c>
      <c r="BQ773" s="23">
        <v>33311.732559999997</v>
      </c>
      <c r="BR773" s="23">
        <v>26.8640644</v>
      </c>
      <c r="BT773" t="s">
        <v>183</v>
      </c>
      <c r="BU773" s="23">
        <v>33311.732559999997</v>
      </c>
      <c r="BV773" s="23">
        <v>26.8640644</v>
      </c>
    </row>
    <row r="774" spans="1:74" x14ac:dyDescent="0.25">
      <c r="A774">
        <v>1</v>
      </c>
      <c r="B774" s="15">
        <v>11658</v>
      </c>
      <c r="C774" s="15">
        <v>-63.484200639999997</v>
      </c>
      <c r="D774" s="15">
        <v>-19.774885829999999</v>
      </c>
      <c r="E774" s="16">
        <v>1</v>
      </c>
      <c r="F774" s="19">
        <v>37445.100880593702</v>
      </c>
      <c r="G774" s="19">
        <v>115.80486123124149</v>
      </c>
      <c r="H774" s="16" t="str">
        <f>IF(LCOE_SensitivityScenarios!BF773&gt;'OnSSET_original_NoMG-PV-Diesel'!M773,'OnSSET_original_NoMG-PV-Diesel'!L773,LCOE_SensitivityScenarios!BG773)</f>
        <v>SA_PV</v>
      </c>
      <c r="I774" s="39" t="str">
        <f>IF(LCOE_SensitivityScenarios!BK773&gt;'OnSSET_original_NoMG-PV-Diesel'!M773,'OnSSET_original_NoMG-PV-Diesel'!L773,LCOE_SensitivityScenarios!BL773)</f>
        <v>MG_Hybrid</v>
      </c>
      <c r="J774" s="39" t="str">
        <f>IF(LCOE_SensitivityScenarios!BP773&gt;'OnSSET_original_NoMG-PV-Diesel'!M773,'OnSSET_original_NoMG-PV-Diesel'!L773,LCOE_SensitivityScenarios!BQ773)</f>
        <v>SA_PV</v>
      </c>
      <c r="K774" s="38" t="str">
        <f>IF(LCOE_SensitivityScenarios!BU773&gt;'OnSSET_original_NoMG-PV-Diesel'!V773,'OnSSET_original_NoMG-PV-Diesel'!U773,LCOE_SensitivityScenarios!BV773)</f>
        <v>MG_Hybrid</v>
      </c>
      <c r="L774" s="39" t="str">
        <f>IF(LCOE_SensitivityScenarios!BZ773&gt;'OnSSET_original_NoMG-PV-Diesel'!V773,'OnSSET_original_NoMG-PV-Diesel'!U773,LCOE_SensitivityScenarios!CA773)</f>
        <v>MG_Hybrid</v>
      </c>
      <c r="M774" s="40" t="str">
        <f>IF(LCOE_SensitivityScenarios!CE773&gt;'OnSSET_original_NoMG-PV-Diesel'!V773,'OnSSET_original_NoMG-PV-Diesel'!U773,LCOE_SensitivityScenarios!CF773)</f>
        <v>SA_Diesel</v>
      </c>
      <c r="N774" s="39" t="str">
        <f>IF(LCOE_SensitivityScenarios!CJ773&gt;'OnSSET_original_NoMG-PV-Diesel'!AE773,'OnSSET_original_NoMG-PV-Diesel'!AD773,LCOE_SensitivityScenarios!CK773)</f>
        <v>SA_Diesel</v>
      </c>
      <c r="O774" s="39" t="str">
        <f>IF(LCOE_SensitivityScenarios!CO773&gt;'OnSSET_original_NoMG-PV-Diesel'!AE773,'OnSSET_original_NoMG-PV-Diesel'!AD773,LCOE_SensitivityScenarios!CP773)</f>
        <v>SA_Diesel</v>
      </c>
      <c r="P774" s="40" t="str">
        <f>IF(LCOE_SensitivityScenarios!CT773&gt;'OnSSET_original_NoMG-PV-Diesel'!AE773,'OnSSET_original_NoMG-PV-Diesel'!AD773,LCOE_SensitivityScenarios!CU773)</f>
        <v>SA_Diesel</v>
      </c>
      <c r="Q774" s="38">
        <f>IF(LCOE_SensitivityScenarios!BF773&gt;'OnSSET_original_NoMG-PV-Diesel'!M773,'OnSSET_original_NoMG-PV-Diesel'!M773,LCOE_SensitivityScenarios!BF773)</f>
        <v>0.53051255851635004</v>
      </c>
      <c r="R774" s="28">
        <f>MIN('OnSSET_original_NoMG-PV-Diesel'!E773:I773,LCOE_SensitivityScenarios!BK773)</f>
        <v>0.49594680129639918</v>
      </c>
      <c r="S774" s="28">
        <f>MIN('OnSSET_original_NoMG-PV-Diesel'!E773:I773,LCOE_SensitivityScenarios!BP773)</f>
        <v>0.53051255851635004</v>
      </c>
      <c r="T774" s="27">
        <f>MIN('OnSSET_original_NoMG-PV-Diesel'!N773:R773,LCOE_SensitivityScenarios!BU773)</f>
        <v>0.47721142680223916</v>
      </c>
      <c r="U774" s="28">
        <f>MIN('OnSSET_original_NoMG-PV-Diesel'!N773:R773,LCOE_SensitivityScenarios!BZ773)</f>
        <v>0.44026991881023914</v>
      </c>
      <c r="V774" s="29">
        <f>MIN('OnSSET_original_NoMG-PV-Diesel'!N773:R773,LCOE_SensitivityScenarios!CE773)</f>
        <v>0.47916334655878001</v>
      </c>
      <c r="W774" s="28">
        <f>MIN('OnSSET_original_NoMG-PV-Diesel'!W773:AA773,LCOE_SensitivityScenarios!CJ773)</f>
        <v>0.236149129606983</v>
      </c>
      <c r="X774" s="28">
        <f>MIN('OnSSET_original_NoMG-PV-Diesel'!W773:AA773,LCOE_SensitivityScenarios!CO773)</f>
        <v>0.236149129606983</v>
      </c>
      <c r="Y774" s="29">
        <f>MIN('OnSSET_original_NoMG-PV-Diesel'!W773:AA773,LCOE_SensitivityScenarios!CT773)</f>
        <v>0.236149129606983</v>
      </c>
      <c r="Z774">
        <f>IF(H774='OnSSET_original_NoMG-PV-Diesel'!L773,'OnSSET_original_NoMG-PV-Diesel'!K773,"wait")</f>
        <v>8.7442623935402093</v>
      </c>
      <c r="AA774">
        <f>VLOOKUP(B774,[2]s1!$A$2:$T$275,20,FALSE)</f>
        <v>13.647</v>
      </c>
      <c r="AB774">
        <f>IF(J774='OnSSET_original_NoMG-PV-Diesel'!L773,'OnSSET_original_NoMG-PV-Diesel'!K773,"wait")</f>
        <v>8.7442623935402093</v>
      </c>
      <c r="AC774">
        <f>VLOOKUP(B774,[4]s3!$A$2:$T$275,20,FALSE)</f>
        <v>12.367000000000001</v>
      </c>
      <c r="AD774" t="str">
        <f>IF(L774='OnSSET_original_NoMG-PV-Diesel'!U773,'OnSSET_original_NoMG-PV-Diesel'!T773,"wait")</f>
        <v>wait</v>
      </c>
      <c r="AE774">
        <f>IF(M774='OnSSET_original_NoMG-PV-Diesel'!U773,'OnSSET_original_NoMG-PV-Diesel'!T773,"wait")</f>
        <v>17.098219580179698</v>
      </c>
      <c r="AF774">
        <f>IF(N774='OnSSET_original_NoMG-PV-Diesel'!AD773,'OnSSET_original_NoMG-PV-Diesel'!AC773,"wait")</f>
        <v>17.098219580179698</v>
      </c>
      <c r="AG774">
        <f>IF(O774='OnSSET_original_NoMG-PV-Diesel'!AD773,'OnSSET_original_NoMG-PV-Diesel'!AC773,"wait")</f>
        <v>17.098219580179698</v>
      </c>
      <c r="AH774">
        <f>IF(P774='OnSSET_original_NoMG-PV-Diesel'!AD773,'OnSSET_original_NoMG-PV-Diesel'!AC773,"wait")</f>
        <v>17.098219580179698</v>
      </c>
      <c r="AR774">
        <v>207.58</v>
      </c>
      <c r="AS774">
        <v>105.794</v>
      </c>
      <c r="AT774">
        <v>8.3309999999999995</v>
      </c>
      <c r="AU774">
        <v>4.3999999999999997E-2</v>
      </c>
      <c r="AV774">
        <v>67081.275020000001</v>
      </c>
      <c r="AW774">
        <v>0</v>
      </c>
      <c r="AX774">
        <v>15744.97048</v>
      </c>
      <c r="AZ774">
        <f>SUMIF([1]base!$A$2:$A$169,B774,[1]base!$V$2:$V$169)</f>
        <v>0</v>
      </c>
      <c r="BA774">
        <f>SUMIF([2]s1!$A$2:$A$275,B774,[2]s1!$U$2:$U$275)</f>
        <v>33491.9</v>
      </c>
      <c r="BB774">
        <f>SUMIF([3]s2!$A$2:$A$115,B774,[3]s2!$U$2:$U$115)</f>
        <v>0</v>
      </c>
      <c r="BC774">
        <f>SUMIF([4]s3!$A$2:$A$245,B774,[4]s3!$U$2:$U$245)</f>
        <v>18899.52</v>
      </c>
      <c r="BD774">
        <f>SUMIF([5]s4!$A$2:$A$74,B774,[5]s4!$U$2:$U$74)</f>
        <v>0</v>
      </c>
      <c r="BF774">
        <f t="shared" si="60"/>
        <v>0</v>
      </c>
      <c r="BG774">
        <f t="shared" si="61"/>
        <v>116318.14550000001</v>
      </c>
      <c r="BH774">
        <f t="shared" si="62"/>
        <v>0</v>
      </c>
      <c r="BI774">
        <f t="shared" si="63"/>
        <v>101725.76550000001</v>
      </c>
      <c r="BJ774">
        <f t="shared" si="64"/>
        <v>0</v>
      </c>
      <c r="BL774" t="s">
        <v>114</v>
      </c>
      <c r="BM774" s="23">
        <v>131914.8431</v>
      </c>
      <c r="BN774" s="23">
        <v>22.822637220000001</v>
      </c>
      <c r="BP774" t="s">
        <v>183</v>
      </c>
      <c r="BQ774" s="23">
        <v>21201.978579999999</v>
      </c>
      <c r="BR774" s="23">
        <v>17.098219579999999</v>
      </c>
      <c r="BT774" t="s">
        <v>183</v>
      </c>
      <c r="BU774" s="23">
        <v>21201.978579999999</v>
      </c>
      <c r="BV774" s="23">
        <v>17.098219579999999</v>
      </c>
    </row>
    <row r="775" spans="1:74" x14ac:dyDescent="0.25">
      <c r="A775">
        <v>1</v>
      </c>
      <c r="B775" s="15">
        <v>11660</v>
      </c>
      <c r="C775" s="15">
        <v>-61.594685079999998</v>
      </c>
      <c r="D775" s="15">
        <v>-15.666230970000001</v>
      </c>
      <c r="E775" s="16">
        <v>0</v>
      </c>
      <c r="F775" s="19">
        <v>30023.0010818796</v>
      </c>
      <c r="G775" s="19">
        <v>89.376015737304158</v>
      </c>
      <c r="H775" s="16" t="str">
        <f>IF(LCOE_SensitivityScenarios!BF774&gt;'OnSSET_original_NoMG-PV-Diesel'!M774,'OnSSET_original_NoMG-PV-Diesel'!L774,LCOE_SensitivityScenarios!BG774)</f>
        <v>SA_PV</v>
      </c>
      <c r="I775" s="39" t="str">
        <f>IF(LCOE_SensitivityScenarios!BK774&gt;'OnSSET_original_NoMG-PV-Diesel'!M774,'OnSSET_original_NoMG-PV-Diesel'!L774,LCOE_SensitivityScenarios!BL774)</f>
        <v>SA_PV</v>
      </c>
      <c r="J775" s="39" t="str">
        <f>IF(LCOE_SensitivityScenarios!BP774&gt;'OnSSET_original_NoMG-PV-Diesel'!M774,'OnSSET_original_NoMG-PV-Diesel'!L774,LCOE_SensitivityScenarios!BQ774)</f>
        <v>SA_PV</v>
      </c>
      <c r="K775" s="38" t="str">
        <f>IF(LCOE_SensitivityScenarios!BU774&gt;'OnSSET_original_NoMG-PV-Diesel'!V774,'OnSSET_original_NoMG-PV-Diesel'!U774,LCOE_SensitivityScenarios!BV774)</f>
        <v>SA_Diesel</v>
      </c>
      <c r="L775" s="39" t="str">
        <f>IF(LCOE_SensitivityScenarios!BZ774&gt;'OnSSET_original_NoMG-PV-Diesel'!V774,'OnSSET_original_NoMG-PV-Diesel'!U774,LCOE_SensitivityScenarios!CA774)</f>
        <v>SA_Diesel</v>
      </c>
      <c r="M775" s="40" t="str">
        <f>IF(LCOE_SensitivityScenarios!CE774&gt;'OnSSET_original_NoMG-PV-Diesel'!V774,'OnSSET_original_NoMG-PV-Diesel'!U774,LCOE_SensitivityScenarios!CF774)</f>
        <v>SA_Diesel</v>
      </c>
      <c r="N775" s="39" t="str">
        <f>IF(LCOE_SensitivityScenarios!CJ774&gt;'OnSSET_original_NoMG-PV-Diesel'!AE774,'OnSSET_original_NoMG-PV-Diesel'!AD774,LCOE_SensitivityScenarios!CK774)</f>
        <v>SA_Diesel</v>
      </c>
      <c r="O775" s="39" t="str">
        <f>IF(LCOE_SensitivityScenarios!CO774&gt;'OnSSET_original_NoMG-PV-Diesel'!AE774,'OnSSET_original_NoMG-PV-Diesel'!AD774,LCOE_SensitivityScenarios!CP774)</f>
        <v>SA_Diesel</v>
      </c>
      <c r="P775" s="40" t="str">
        <f>IF(LCOE_SensitivityScenarios!CT774&gt;'OnSSET_original_NoMG-PV-Diesel'!AE774,'OnSSET_original_NoMG-PV-Diesel'!AD774,LCOE_SensitivityScenarios!CU774)</f>
        <v>SA_Diesel</v>
      </c>
      <c r="Q775" s="38">
        <f>IF(LCOE_SensitivityScenarios!BF774&gt;'OnSSET_original_NoMG-PV-Diesel'!M774,'OnSSET_original_NoMG-PV-Diesel'!M774,LCOE_SensitivityScenarios!BF774)</f>
        <v>0.51197691592128403</v>
      </c>
      <c r="R775" s="28">
        <f>MIN('OnSSET_original_NoMG-PV-Diesel'!E774:I774,LCOE_SensitivityScenarios!BK774)</f>
        <v>0.51197691592128403</v>
      </c>
      <c r="S775" s="28">
        <f>MIN('OnSSET_original_NoMG-PV-Diesel'!E774:I774,LCOE_SensitivityScenarios!BP774)</f>
        <v>0.51197691592128403</v>
      </c>
      <c r="T775" s="27">
        <f>MIN('OnSSET_original_NoMG-PV-Diesel'!N774:R774,LCOE_SensitivityScenarios!BU774)</f>
        <v>0.44363299208030998</v>
      </c>
      <c r="U775" s="28">
        <f>MIN('OnSSET_original_NoMG-PV-Diesel'!N774:R774,LCOE_SensitivityScenarios!BZ774)</f>
        <v>0.44363299208030998</v>
      </c>
      <c r="V775" s="29">
        <f>MIN('OnSSET_original_NoMG-PV-Diesel'!N774:R774,LCOE_SensitivityScenarios!CE774)</f>
        <v>0.44363299208030998</v>
      </c>
      <c r="W775" s="28">
        <f>MIN('OnSSET_original_NoMG-PV-Diesel'!W774:AA774,LCOE_SensitivityScenarios!CJ774)</f>
        <v>0.22408221676523901</v>
      </c>
      <c r="X775" s="28">
        <f>MIN('OnSSET_original_NoMG-PV-Diesel'!W774:AA774,LCOE_SensitivityScenarios!CO774)</f>
        <v>0.22408221676523901</v>
      </c>
      <c r="Y775" s="29">
        <f>MIN('OnSSET_original_NoMG-PV-Diesel'!W774:AA774,LCOE_SensitivityScenarios!CT774)</f>
        <v>0.22408221676523901</v>
      </c>
      <c r="Z775">
        <f>IF(H775='OnSSET_original_NoMG-PV-Diesel'!L774,'OnSSET_original_NoMG-PV-Diesel'!K774,"wait")</f>
        <v>21.221448229129098</v>
      </c>
      <c r="AA775">
        <f>IF(I775='OnSSET_original_NoMG-PV-Diesel'!L774,'OnSSET_original_NoMG-PV-Diesel'!K774,"wait")</f>
        <v>21.221448229129098</v>
      </c>
      <c r="AB775">
        <f>IF(J775='OnSSET_original_NoMG-PV-Diesel'!L774,'OnSSET_original_NoMG-PV-Diesel'!K774,"wait")</f>
        <v>21.221448229129098</v>
      </c>
      <c r="AC775">
        <f>IF(K775='OnSSET_original_NoMG-PV-Diesel'!U774,'OnSSET_original_NoMG-PV-Diesel'!T774,"wait")</f>
        <v>13.7091329141003</v>
      </c>
      <c r="AD775">
        <f>IF(L775='OnSSET_original_NoMG-PV-Diesel'!U774,'OnSSET_original_NoMG-PV-Diesel'!T774,"wait")</f>
        <v>13.7091329141003</v>
      </c>
      <c r="AE775">
        <f>IF(M775='OnSSET_original_NoMG-PV-Diesel'!U774,'OnSSET_original_NoMG-PV-Diesel'!T774,"wait")</f>
        <v>13.7091329141003</v>
      </c>
      <c r="AF775">
        <f>IF(N775='OnSSET_original_NoMG-PV-Diesel'!AD774,'OnSSET_original_NoMG-PV-Diesel'!AC774,"wait")</f>
        <v>13.7091329141003</v>
      </c>
      <c r="AG775">
        <f>IF(O775='OnSSET_original_NoMG-PV-Diesel'!AD774,'OnSSET_original_NoMG-PV-Diesel'!AC774,"wait")</f>
        <v>13.7091329141003</v>
      </c>
      <c r="AH775">
        <f>IF(P775='OnSSET_original_NoMG-PV-Diesel'!AD774,'OnSSET_original_NoMG-PV-Diesel'!AC774,"wait")</f>
        <v>13.7091329141003</v>
      </c>
      <c r="AR775">
        <v>261.56799999999998</v>
      </c>
      <c r="AS775">
        <v>247.715</v>
      </c>
      <c r="AT775">
        <v>26.596</v>
      </c>
      <c r="AU775">
        <v>7.3959999999999999</v>
      </c>
      <c r="AV775">
        <v>70083.871320000006</v>
      </c>
      <c r="AW775">
        <v>0</v>
      </c>
      <c r="AX775">
        <v>17273.608390000001</v>
      </c>
      <c r="AZ775">
        <f>SUMIF([1]base!$A$2:$A$169,B775,[1]base!$V$2:$V$169)</f>
        <v>0</v>
      </c>
      <c r="BA775">
        <f>SUMIF([2]s1!$A$2:$A$275,B775,[2]s1!$U$2:$U$275)</f>
        <v>0</v>
      </c>
      <c r="BB775">
        <f>SUMIF([3]s2!$A$2:$A$115,B775,[3]s2!$U$2:$U$115)</f>
        <v>0</v>
      </c>
      <c r="BC775">
        <f>SUMIF([4]s3!$A$2:$A$245,B775,[4]s3!$U$2:$U$245)</f>
        <v>0</v>
      </c>
      <c r="BD775">
        <f>SUMIF([5]s4!$A$2:$A$74,B775,[5]s4!$U$2:$U$74)</f>
        <v>0</v>
      </c>
      <c r="BF775">
        <f t="shared" si="60"/>
        <v>0</v>
      </c>
      <c r="BG775">
        <f t="shared" si="61"/>
        <v>0</v>
      </c>
      <c r="BH775">
        <f t="shared" si="62"/>
        <v>0</v>
      </c>
      <c r="BI775">
        <f t="shared" si="63"/>
        <v>0</v>
      </c>
      <c r="BJ775">
        <f t="shared" si="64"/>
        <v>0</v>
      </c>
      <c r="BL775" t="s">
        <v>114</v>
      </c>
      <c r="BM775" s="23">
        <v>102072.1994</v>
      </c>
      <c r="BN775" s="23">
        <v>17.659550070000002</v>
      </c>
      <c r="BP775" t="s">
        <v>183</v>
      </c>
      <c r="BQ775" s="23">
        <v>16999.474190000001</v>
      </c>
      <c r="BR775" s="23">
        <v>13.709132909999999</v>
      </c>
      <c r="BT775" t="s">
        <v>183</v>
      </c>
      <c r="BU775" s="23">
        <v>16999.474190000001</v>
      </c>
      <c r="BV775" s="23">
        <v>13.709132909999999</v>
      </c>
    </row>
    <row r="776" spans="1:74" x14ac:dyDescent="0.25">
      <c r="A776">
        <v>1</v>
      </c>
      <c r="B776" s="15">
        <v>11668</v>
      </c>
      <c r="C776" s="15">
        <v>-63.108425990000001</v>
      </c>
      <c r="D776" s="15">
        <v>-16.430641730000001</v>
      </c>
      <c r="E776" s="16">
        <v>0</v>
      </c>
      <c r="F776" s="19">
        <v>31691.579007189299</v>
      </c>
      <c r="G776" s="19">
        <v>103.67917873544877</v>
      </c>
      <c r="H776" s="16" t="str">
        <f>IF(LCOE_SensitivityScenarios!BF775&gt;'OnSSET_original_NoMG-PV-Diesel'!M775,'OnSSET_original_NoMG-PV-Diesel'!L775,LCOE_SensitivityScenarios!BG775)</f>
        <v>SA_PV</v>
      </c>
      <c r="I776" s="39" t="str">
        <f>IF(LCOE_SensitivityScenarios!BK775&gt;'OnSSET_original_NoMG-PV-Diesel'!M775,'OnSSET_original_NoMG-PV-Diesel'!L775,LCOE_SensitivityScenarios!BL775)</f>
        <v>SA_PV</v>
      </c>
      <c r="J776" s="39" t="str">
        <f>IF(LCOE_SensitivityScenarios!BP775&gt;'OnSSET_original_NoMG-PV-Diesel'!M775,'OnSSET_original_NoMG-PV-Diesel'!L775,LCOE_SensitivityScenarios!BQ775)</f>
        <v>SA_PV</v>
      </c>
      <c r="K776" s="38" t="str">
        <f>IF(LCOE_SensitivityScenarios!BU775&gt;'OnSSET_original_NoMG-PV-Diesel'!V775,'OnSSET_original_NoMG-PV-Diesel'!U775,LCOE_SensitivityScenarios!BV775)</f>
        <v>SA_PV</v>
      </c>
      <c r="L776" s="39" t="str">
        <f>IF(LCOE_SensitivityScenarios!BZ775&gt;'OnSSET_original_NoMG-PV-Diesel'!V775,'OnSSET_original_NoMG-PV-Diesel'!U775,LCOE_SensitivityScenarios!CA775)</f>
        <v>SA_PV</v>
      </c>
      <c r="M776" s="40" t="str">
        <f>IF(LCOE_SensitivityScenarios!CE775&gt;'OnSSET_original_NoMG-PV-Diesel'!V775,'OnSSET_original_NoMG-PV-Diesel'!U775,LCOE_SensitivityScenarios!CF775)</f>
        <v>SA_PV</v>
      </c>
      <c r="N776" s="39" t="str">
        <f>IF(LCOE_SensitivityScenarios!CJ775&gt;'OnSSET_original_NoMG-PV-Diesel'!AE775,'OnSSET_original_NoMG-PV-Diesel'!AD775,LCOE_SensitivityScenarios!CK775)</f>
        <v>SA_Diesel</v>
      </c>
      <c r="O776" s="39" t="str">
        <f>IF(LCOE_SensitivityScenarios!CO775&gt;'OnSSET_original_NoMG-PV-Diesel'!AE775,'OnSSET_original_NoMG-PV-Diesel'!AD775,LCOE_SensitivityScenarios!CP775)</f>
        <v>SA_Diesel</v>
      </c>
      <c r="P776" s="40" t="str">
        <f>IF(LCOE_SensitivityScenarios!CT775&gt;'OnSSET_original_NoMG-PV-Diesel'!AE775,'OnSSET_original_NoMG-PV-Diesel'!AD775,LCOE_SensitivityScenarios!CU775)</f>
        <v>SA_Diesel</v>
      </c>
      <c r="Q776" s="38">
        <f>IF(LCOE_SensitivityScenarios!BF775&gt;'OnSSET_original_NoMG-PV-Diesel'!M775,'OnSSET_original_NoMG-PV-Diesel'!M775,LCOE_SensitivityScenarios!BF775)</f>
        <v>0.51525007681156398</v>
      </c>
      <c r="R776" s="28">
        <f>MIN('OnSSET_original_NoMG-PV-Diesel'!E775:I775,LCOE_SensitivityScenarios!BK775)</f>
        <v>0.51525007681156398</v>
      </c>
      <c r="S776" s="28">
        <f>MIN('OnSSET_original_NoMG-PV-Diesel'!E775:I775,LCOE_SensitivityScenarios!BP775)</f>
        <v>0.51525007681156398</v>
      </c>
      <c r="T776" s="27">
        <f>MIN('OnSSET_original_NoMG-PV-Diesel'!N775:R775,LCOE_SensitivityScenarios!BU775)</f>
        <v>0.51525007681156398</v>
      </c>
      <c r="U776" s="28">
        <f>MIN('OnSSET_original_NoMG-PV-Diesel'!N775:R775,LCOE_SensitivityScenarios!BZ775)</f>
        <v>0.51525007681156398</v>
      </c>
      <c r="V776" s="29">
        <f>MIN('OnSSET_original_NoMG-PV-Diesel'!N775:R775,LCOE_SensitivityScenarios!CE775)</f>
        <v>0.51525007681156398</v>
      </c>
      <c r="W776" s="28">
        <f>MIN('OnSSET_original_NoMG-PV-Diesel'!W775:AA775,LCOE_SensitivityScenarios!CJ775)</f>
        <v>0.27234986813221601</v>
      </c>
      <c r="X776" s="28">
        <f>MIN('OnSSET_original_NoMG-PV-Diesel'!W775:AA775,LCOE_SensitivityScenarios!CO775)</f>
        <v>0.27234986813221601</v>
      </c>
      <c r="Y776" s="29">
        <f>MIN('OnSSET_original_NoMG-PV-Diesel'!W775:AA775,LCOE_SensitivityScenarios!CT775)</f>
        <v>0.27234986813221601</v>
      </c>
      <c r="Z776">
        <f>IF(H776='OnSSET_original_NoMG-PV-Diesel'!L775,'OnSSET_original_NoMG-PV-Diesel'!K775,"wait")</f>
        <v>17.342061169281301</v>
      </c>
      <c r="AA776">
        <f>IF(I776='OnSSET_original_NoMG-PV-Diesel'!L775,'OnSSET_original_NoMG-PV-Diesel'!K775,"wait")</f>
        <v>17.342061169281301</v>
      </c>
      <c r="AB776">
        <f>IF(J776='OnSSET_original_NoMG-PV-Diesel'!L775,'OnSSET_original_NoMG-PV-Diesel'!K775,"wait")</f>
        <v>17.342061169281301</v>
      </c>
      <c r="AC776">
        <f>IF(K776='OnSSET_original_NoMG-PV-Diesel'!U775,'OnSSET_original_NoMG-PV-Diesel'!T775,"wait")</f>
        <v>18.760184104178801</v>
      </c>
      <c r="AD776">
        <f>IF(L776='OnSSET_original_NoMG-PV-Diesel'!U775,'OnSSET_original_NoMG-PV-Diesel'!T775,"wait")</f>
        <v>18.760184104178801</v>
      </c>
      <c r="AE776">
        <f>IF(M776='OnSSET_original_NoMG-PV-Diesel'!U775,'OnSSET_original_NoMG-PV-Diesel'!T775,"wait")</f>
        <v>18.760184104178801</v>
      </c>
      <c r="AF776">
        <f>IF(N776='OnSSET_original_NoMG-PV-Diesel'!AD775,'OnSSET_original_NoMG-PV-Diesel'!AC775,"wait")</f>
        <v>14.4710406425522</v>
      </c>
      <c r="AG776">
        <f>IF(O776='OnSSET_original_NoMG-PV-Diesel'!AD775,'OnSSET_original_NoMG-PV-Diesel'!AC775,"wait")</f>
        <v>14.4710406425522</v>
      </c>
      <c r="AH776">
        <f>IF(P776='OnSSET_original_NoMG-PV-Diesel'!AD775,'OnSSET_original_NoMG-PV-Diesel'!AC775,"wait")</f>
        <v>14.4710406425522</v>
      </c>
      <c r="AR776">
        <v>104.98399999999999</v>
      </c>
      <c r="AS776">
        <v>79.881</v>
      </c>
      <c r="AT776">
        <v>23.706999999999901</v>
      </c>
      <c r="AU776">
        <v>2E-3</v>
      </c>
      <c r="AV776">
        <v>77054.165160000004</v>
      </c>
      <c r="AW776">
        <v>0</v>
      </c>
      <c r="AX776">
        <v>21095.203170000001</v>
      </c>
      <c r="AZ776">
        <f>SUMIF([1]base!$A$2:$A$169,B776,[1]base!$V$2:$V$169)</f>
        <v>0</v>
      </c>
      <c r="BA776">
        <f>SUMIF([2]s1!$A$2:$A$275,B776,[2]s1!$U$2:$U$275)</f>
        <v>0</v>
      </c>
      <c r="BB776">
        <f>SUMIF([3]s2!$A$2:$A$115,B776,[3]s2!$U$2:$U$115)</f>
        <v>0</v>
      </c>
      <c r="BC776">
        <f>SUMIF([4]s3!$A$2:$A$245,B776,[4]s3!$U$2:$U$245)</f>
        <v>0</v>
      </c>
      <c r="BD776">
        <f>SUMIF([5]s4!$A$2:$A$74,B776,[5]s4!$U$2:$U$74)</f>
        <v>0</v>
      </c>
      <c r="BF776">
        <f t="shared" ref="BF776:BF839" si="65">IF(AZ776=0,0,AZ776+SUM(AV776:AX776))</f>
        <v>0</v>
      </c>
      <c r="BG776">
        <f t="shared" ref="BG776:BG839" si="66">IF(BA776=0,0,BA776+SUM(AV776:AX776))</f>
        <v>0</v>
      </c>
      <c r="BH776">
        <f t="shared" ref="BH776:BH839" si="67">IF(BB776=0,0,BB776+SUM(AV776:AX776))</f>
        <v>0</v>
      </c>
      <c r="BI776">
        <f t="shared" ref="BI776:BI839" si="68">IF(BC776=0,0,BC776+SUM(AV776:AX776))</f>
        <v>0</v>
      </c>
      <c r="BJ776">
        <f t="shared" ref="BJ776:BJ839" si="69">IF(BD776=0,0,BD776+SUM(AV776:AX776))</f>
        <v>0</v>
      </c>
      <c r="BL776" t="s">
        <v>114</v>
      </c>
      <c r="BM776" s="23">
        <v>108433.86410000001</v>
      </c>
      <c r="BN776" s="23">
        <v>18.7601841</v>
      </c>
      <c r="BP776" t="s">
        <v>186</v>
      </c>
      <c r="BQ776" s="23">
        <v>108433.86410000001</v>
      </c>
      <c r="BR776" s="23">
        <v>18.7601841</v>
      </c>
      <c r="BT776" t="s">
        <v>183</v>
      </c>
      <c r="BU776" s="23">
        <v>17944.248070000001</v>
      </c>
      <c r="BV776" s="23">
        <v>14.47104064</v>
      </c>
    </row>
    <row r="777" spans="1:74" x14ac:dyDescent="0.25">
      <c r="A777">
        <v>1</v>
      </c>
      <c r="B777" s="15">
        <v>11672</v>
      </c>
      <c r="C777" s="15">
        <v>-65.511441669999996</v>
      </c>
      <c r="D777" s="15">
        <v>-18.857547220000001</v>
      </c>
      <c r="E777" s="16">
        <v>1</v>
      </c>
      <c r="F777" s="19">
        <v>23381.065710429499</v>
      </c>
      <c r="G777" s="19">
        <v>78.498176447338622</v>
      </c>
      <c r="H777" s="16" t="str">
        <f>IF(LCOE_SensitivityScenarios!BF776&gt;'OnSSET_original_NoMG-PV-Diesel'!M776,'OnSSET_original_NoMG-PV-Diesel'!L776,LCOE_SensitivityScenarios!BG776)</f>
        <v>SA_Diesel</v>
      </c>
      <c r="I777" s="39" t="str">
        <f>IF(LCOE_SensitivityScenarios!BK776&gt;'OnSSET_original_NoMG-PV-Diesel'!M776,'OnSSET_original_NoMG-PV-Diesel'!L776,LCOE_SensitivityScenarios!BL776)</f>
        <v>SA_Diesel</v>
      </c>
      <c r="J777" s="39" t="str">
        <f>IF(LCOE_SensitivityScenarios!BP776&gt;'OnSSET_original_NoMG-PV-Diesel'!M776,'OnSSET_original_NoMG-PV-Diesel'!L776,LCOE_SensitivityScenarios!BQ776)</f>
        <v>SA_Diesel</v>
      </c>
      <c r="K777" s="38" t="str">
        <f>IF(LCOE_SensitivityScenarios!BU776&gt;'OnSSET_original_NoMG-PV-Diesel'!V776,'OnSSET_original_NoMG-PV-Diesel'!U776,LCOE_SensitivityScenarios!BV776)</f>
        <v>SA_Diesel</v>
      </c>
      <c r="L777" s="39" t="str">
        <f>IF(LCOE_SensitivityScenarios!BZ776&gt;'OnSSET_original_NoMG-PV-Diesel'!V776,'OnSSET_original_NoMG-PV-Diesel'!U776,LCOE_SensitivityScenarios!CA776)</f>
        <v>SA_Diesel</v>
      </c>
      <c r="M777" s="40" t="str">
        <f>IF(LCOE_SensitivityScenarios!CE776&gt;'OnSSET_original_NoMG-PV-Diesel'!V776,'OnSSET_original_NoMG-PV-Diesel'!U776,LCOE_SensitivityScenarios!CF776)</f>
        <v>SA_Diesel</v>
      </c>
      <c r="N777" s="39" t="str">
        <f>IF(LCOE_SensitivityScenarios!CJ776&gt;'OnSSET_original_NoMG-PV-Diesel'!AE776,'OnSSET_original_NoMG-PV-Diesel'!AD776,LCOE_SensitivityScenarios!CK776)</f>
        <v>SA_Diesel</v>
      </c>
      <c r="O777" s="39" t="str">
        <f>IF(LCOE_SensitivityScenarios!CO776&gt;'OnSSET_original_NoMG-PV-Diesel'!AE776,'OnSSET_original_NoMG-PV-Diesel'!AD776,LCOE_SensitivityScenarios!CP776)</f>
        <v>SA_Diesel</v>
      </c>
      <c r="P777" s="40" t="str">
        <f>IF(LCOE_SensitivityScenarios!CT776&gt;'OnSSET_original_NoMG-PV-Diesel'!AE776,'OnSSET_original_NoMG-PV-Diesel'!AD776,LCOE_SensitivityScenarios!CU776)</f>
        <v>SA_Diesel</v>
      </c>
      <c r="Q777" s="38">
        <f>IF(LCOE_SensitivityScenarios!BF776&gt;'OnSSET_original_NoMG-PV-Diesel'!M776,'OnSSET_original_NoMG-PV-Diesel'!M776,LCOE_SensitivityScenarios!BF776)</f>
        <v>0.45210856181439302</v>
      </c>
      <c r="R777" s="28">
        <f>MIN('OnSSET_original_NoMG-PV-Diesel'!E776:I776,LCOE_SensitivityScenarios!BK776)</f>
        <v>0.45210856181439302</v>
      </c>
      <c r="S777" s="28">
        <f>MIN('OnSSET_original_NoMG-PV-Diesel'!E776:I776,LCOE_SensitivityScenarios!BP776)</f>
        <v>0.45210856181439302</v>
      </c>
      <c r="T777" s="27">
        <f>MIN('OnSSET_original_NoMG-PV-Diesel'!N776:R776,LCOE_SensitivityScenarios!BU776)</f>
        <v>0.33704192864490101</v>
      </c>
      <c r="U777" s="28">
        <f>MIN('OnSSET_original_NoMG-PV-Diesel'!N776:R776,LCOE_SensitivityScenarios!BZ776)</f>
        <v>0.33704192864490101</v>
      </c>
      <c r="V777" s="29">
        <f>MIN('OnSSET_original_NoMG-PV-Diesel'!N776:R776,LCOE_SensitivityScenarios!CE776)</f>
        <v>0.33704192864490101</v>
      </c>
      <c r="W777" s="28">
        <f>MIN('OnSSET_original_NoMG-PV-Diesel'!W776:AA776,LCOE_SensitivityScenarios!CJ776)</f>
        <v>0.18788147824000501</v>
      </c>
      <c r="X777" s="28">
        <f>MIN('OnSSET_original_NoMG-PV-Diesel'!W776:AA776,LCOE_SensitivityScenarios!CO776)</f>
        <v>0.18788147824000501</v>
      </c>
      <c r="Y777" s="29">
        <f>MIN('OnSSET_original_NoMG-PV-Diesel'!W776:AA776,LCOE_SensitivityScenarios!CT776)</f>
        <v>0.18788147824000501</v>
      </c>
      <c r="Z777">
        <f>IF(H777='OnSSET_original_NoMG-PV-Diesel'!L776,'OnSSET_original_NoMG-PV-Diesel'!K776,"wait")</f>
        <v>12.3923457018959</v>
      </c>
      <c r="AA777">
        <f>IF(I777='OnSSET_original_NoMG-PV-Diesel'!L776,'OnSSET_original_NoMG-PV-Diesel'!K776,"wait")</f>
        <v>12.3923457018959</v>
      </c>
      <c r="AB777">
        <f>IF(J777='OnSSET_original_NoMG-PV-Diesel'!L776,'OnSSET_original_NoMG-PV-Diesel'!K776,"wait")</f>
        <v>12.3923457018959</v>
      </c>
      <c r="AC777">
        <f>IF(K777='OnSSET_original_NoMG-PV-Diesel'!U776,'OnSSET_original_NoMG-PV-Diesel'!T776,"wait")</f>
        <v>10.6762857125248</v>
      </c>
      <c r="AD777">
        <f>IF(L777='OnSSET_original_NoMG-PV-Diesel'!U776,'OnSSET_original_NoMG-PV-Diesel'!T776,"wait")</f>
        <v>10.6762857125248</v>
      </c>
      <c r="AE777">
        <f>IF(M777='OnSSET_original_NoMG-PV-Diesel'!U776,'OnSSET_original_NoMG-PV-Diesel'!T776,"wait")</f>
        <v>10.6762857125248</v>
      </c>
      <c r="AF777">
        <f>IF(N777='OnSSET_original_NoMG-PV-Diesel'!AD776,'OnSSET_original_NoMG-PV-Diesel'!AC776,"wait")</f>
        <v>10.6762857125248</v>
      </c>
      <c r="AG777">
        <f>IF(O777='OnSSET_original_NoMG-PV-Diesel'!AD776,'OnSSET_original_NoMG-PV-Diesel'!AC776,"wait")</f>
        <v>10.6762857125248</v>
      </c>
      <c r="AH777">
        <f>IF(P777='OnSSET_original_NoMG-PV-Diesel'!AD776,'OnSSET_original_NoMG-PV-Diesel'!AC776,"wait")</f>
        <v>10.6762857125248</v>
      </c>
      <c r="AR777">
        <v>31.913</v>
      </c>
      <c r="AS777">
        <v>31.913</v>
      </c>
      <c r="AT777">
        <v>3.617</v>
      </c>
      <c r="AU777">
        <v>0.61699999999999999</v>
      </c>
      <c r="AV777">
        <v>54062.545270000002</v>
      </c>
      <c r="AW777">
        <v>0</v>
      </c>
      <c r="AX777">
        <v>9936.1464180000003</v>
      </c>
      <c r="AZ777">
        <f>SUMIF([1]base!$A$2:$A$169,B777,[1]base!$V$2:$V$169)</f>
        <v>0</v>
      </c>
      <c r="BA777">
        <f>SUMIF([2]s1!$A$2:$A$275,B777,[2]s1!$U$2:$U$275)</f>
        <v>0</v>
      </c>
      <c r="BB777">
        <f>SUMIF([3]s2!$A$2:$A$115,B777,[3]s2!$U$2:$U$115)</f>
        <v>0</v>
      </c>
      <c r="BC777">
        <f>SUMIF([4]s3!$A$2:$A$245,B777,[4]s3!$U$2:$U$245)</f>
        <v>0</v>
      </c>
      <c r="BD777">
        <f>SUMIF([5]s4!$A$2:$A$74,B777,[5]s4!$U$2:$U$74)</f>
        <v>0</v>
      </c>
      <c r="BF777">
        <f t="shared" si="65"/>
        <v>0</v>
      </c>
      <c r="BG777">
        <f t="shared" si="66"/>
        <v>0</v>
      </c>
      <c r="BH777">
        <f t="shared" si="67"/>
        <v>0</v>
      </c>
      <c r="BI777">
        <f t="shared" si="68"/>
        <v>0</v>
      </c>
      <c r="BJ777">
        <f t="shared" si="69"/>
        <v>0</v>
      </c>
      <c r="BL777" t="s">
        <v>113</v>
      </c>
      <c r="BM777" s="23">
        <v>13238.71061</v>
      </c>
      <c r="BN777" s="23">
        <v>10.67628571</v>
      </c>
      <c r="BP777" t="s">
        <v>183</v>
      </c>
      <c r="BQ777" s="23">
        <v>13238.71061</v>
      </c>
      <c r="BR777" s="23">
        <v>10.67628571</v>
      </c>
      <c r="BT777" t="s">
        <v>183</v>
      </c>
      <c r="BU777" s="23">
        <v>13238.71061</v>
      </c>
      <c r="BV777" s="23">
        <v>10.67628571</v>
      </c>
    </row>
    <row r="778" spans="1:74" x14ac:dyDescent="0.25">
      <c r="A778">
        <v>1</v>
      </c>
      <c r="B778" s="15">
        <v>11680</v>
      </c>
      <c r="C778" s="15">
        <v>-62.660216939999998</v>
      </c>
      <c r="D778" s="15">
        <v>-16.533886519999999</v>
      </c>
      <c r="E778" s="16">
        <v>0</v>
      </c>
      <c r="F778" s="19">
        <v>31972.4894401446</v>
      </c>
      <c r="G778" s="19">
        <v>92.085712805980947</v>
      </c>
      <c r="H778" s="16" t="str">
        <f>IF(LCOE_SensitivityScenarios!BF777&gt;'OnSSET_original_NoMG-PV-Diesel'!M777,'OnSSET_original_NoMG-PV-Diesel'!L777,LCOE_SensitivityScenarios!BG777)</f>
        <v>MG_Hybrid</v>
      </c>
      <c r="I778" s="39" t="str">
        <f>IF(LCOE_SensitivityScenarios!BK777&gt;'OnSSET_original_NoMG-PV-Diesel'!M777,'OnSSET_original_NoMG-PV-Diesel'!L777,LCOE_SensitivityScenarios!BL777)</f>
        <v>MG_Hybrid</v>
      </c>
      <c r="J778" s="39" t="str">
        <f>IF(LCOE_SensitivityScenarios!BP777&gt;'OnSSET_original_NoMG-PV-Diesel'!M777,'OnSSET_original_NoMG-PV-Diesel'!L777,LCOE_SensitivityScenarios!BQ777)</f>
        <v>MG_Hybrid</v>
      </c>
      <c r="K778" s="38" t="str">
        <f>IF(LCOE_SensitivityScenarios!BU777&gt;'OnSSET_original_NoMG-PV-Diesel'!V777,'OnSSET_original_NoMG-PV-Diesel'!U777,LCOE_SensitivityScenarios!BV777)</f>
        <v>SA_Diesel</v>
      </c>
      <c r="L778" s="39" t="str">
        <f>IF(LCOE_SensitivityScenarios!BZ777&gt;'OnSSET_original_NoMG-PV-Diesel'!V777,'OnSSET_original_NoMG-PV-Diesel'!U777,LCOE_SensitivityScenarios!CA777)</f>
        <v>MG_Hybrid</v>
      </c>
      <c r="M778" s="40" t="str">
        <f>IF(LCOE_SensitivityScenarios!CE777&gt;'OnSSET_original_NoMG-PV-Diesel'!V777,'OnSSET_original_NoMG-PV-Diesel'!U777,LCOE_SensitivityScenarios!CF777)</f>
        <v>SA_Diesel</v>
      </c>
      <c r="N778" s="39" t="str">
        <f>IF(LCOE_SensitivityScenarios!CJ777&gt;'OnSSET_original_NoMG-PV-Diesel'!AE777,'OnSSET_original_NoMG-PV-Diesel'!AD777,LCOE_SensitivityScenarios!CK777)</f>
        <v>SA_Diesel</v>
      </c>
      <c r="O778" s="39" t="str">
        <f>IF(LCOE_SensitivityScenarios!CO777&gt;'OnSSET_original_NoMG-PV-Diesel'!AE777,'OnSSET_original_NoMG-PV-Diesel'!AD777,LCOE_SensitivityScenarios!CP777)</f>
        <v>SA_Diesel</v>
      </c>
      <c r="P778" s="40" t="str">
        <f>IF(LCOE_SensitivityScenarios!CT777&gt;'OnSSET_original_NoMG-PV-Diesel'!AE777,'OnSSET_original_NoMG-PV-Diesel'!AD777,LCOE_SensitivityScenarios!CU777)</f>
        <v>SA_Diesel</v>
      </c>
      <c r="Q778" s="38">
        <f>IF(LCOE_SensitivityScenarios!BF777&gt;'OnSSET_original_NoMG-PV-Diesel'!M777,'OnSSET_original_NoMG-PV-Diesel'!M777,LCOE_SensitivityScenarios!BF777)</f>
        <v>0.43795921542276656</v>
      </c>
      <c r="R778" s="28">
        <f>MIN('OnSSET_original_NoMG-PV-Diesel'!E777:I777,LCOE_SensitivityScenarios!BK777)</f>
        <v>0.41219768914676663</v>
      </c>
      <c r="S778" s="28">
        <f>MIN('OnSSET_original_NoMG-PV-Diesel'!E777:I777,LCOE_SensitivityScenarios!BP777)</f>
        <v>0.46227089819676659</v>
      </c>
      <c r="T778" s="27">
        <f>MIN('OnSSET_original_NoMG-PV-Diesel'!N777:R777,LCOE_SensitivityScenarios!BU777)</f>
        <v>0.354807105884136</v>
      </c>
      <c r="U778" s="28">
        <f>MIN('OnSSET_original_NoMG-PV-Diesel'!N777:R777,LCOE_SensitivityScenarios!BZ777)</f>
        <v>0.34674019706792542</v>
      </c>
      <c r="V778" s="29">
        <f>MIN('OnSSET_original_NoMG-PV-Diesel'!N777:R777,LCOE_SensitivityScenarios!CE777)</f>
        <v>0.354807105884136</v>
      </c>
      <c r="W778" s="28">
        <f>MIN('OnSSET_original_NoMG-PV-Diesel'!W777:AA777,LCOE_SensitivityScenarios!CJ777)</f>
        <v>0.193914934660878</v>
      </c>
      <c r="X778" s="28">
        <f>MIN('OnSSET_original_NoMG-PV-Diesel'!W777:AA777,LCOE_SensitivityScenarios!CO777)</f>
        <v>0.193914934660878</v>
      </c>
      <c r="Y778" s="29">
        <f>MIN('OnSSET_original_NoMG-PV-Diesel'!W777:AA777,LCOE_SensitivityScenarios!CT777)</f>
        <v>0.193914934660878</v>
      </c>
      <c r="Z778">
        <f>VLOOKUP(B778,[1]base!$A$2:$U$169,21,FALSE)</f>
        <v>13.647</v>
      </c>
      <c r="AA778">
        <f>VLOOKUP(B778,[2]s1!$A$2:$T$275,20,FALSE)</f>
        <v>14.385</v>
      </c>
      <c r="AB778">
        <f>VLOOKUP(B778,[3]s2!$A$2:$T$275,20,FALSE)</f>
        <v>14.385</v>
      </c>
      <c r="AC778">
        <f>IF(K778='OnSSET_original_NoMG-PV-Diesel'!U777,'OnSSET_original_NoMG-PV-Diesel'!T777,"wait")</f>
        <v>14.5993102466413</v>
      </c>
      <c r="AD778" t="str">
        <f>IF(L778='OnSSET_original_NoMG-PV-Diesel'!U777,'OnSSET_original_NoMG-PV-Diesel'!T777,"wait")</f>
        <v>wait</v>
      </c>
      <c r="AE778">
        <f>IF(M778='OnSSET_original_NoMG-PV-Diesel'!U777,'OnSSET_original_NoMG-PV-Diesel'!T777,"wait")</f>
        <v>14.5993102466413</v>
      </c>
      <c r="AF778">
        <f>IF(N778='OnSSET_original_NoMG-PV-Diesel'!AD777,'OnSSET_original_NoMG-PV-Diesel'!AC777,"wait")</f>
        <v>14.5993102466413</v>
      </c>
      <c r="AG778">
        <f>IF(O778='OnSSET_original_NoMG-PV-Diesel'!AD777,'OnSSET_original_NoMG-PV-Diesel'!AC777,"wait")</f>
        <v>14.5993102466413</v>
      </c>
      <c r="AH778">
        <f>IF(P778='OnSSET_original_NoMG-PV-Diesel'!AD777,'OnSSET_original_NoMG-PV-Diesel'!AC777,"wait")</f>
        <v>14.5993102466413</v>
      </c>
      <c r="AR778">
        <v>115.14700000000001</v>
      </c>
      <c r="AS778">
        <v>92.912999999999997</v>
      </c>
      <c r="AT778">
        <v>2.5999999999999999E-2</v>
      </c>
      <c r="AU778">
        <v>2.5999999999999999E-2</v>
      </c>
      <c r="AV778">
        <v>24151.036680000001</v>
      </c>
      <c r="AW778">
        <v>43471.866020000001</v>
      </c>
      <c r="AX778">
        <v>11510.714099999999</v>
      </c>
      <c r="AZ778">
        <f>SUMIF([1]base!$A$2:$A$169,B778,[1]base!$V$2:$V$169)</f>
        <v>33491.9</v>
      </c>
      <c r="BA778">
        <f>SUMIF([2]s1!$A$2:$A$275,B778,[2]s1!$U$2:$U$275)</f>
        <v>39611.199999999997</v>
      </c>
      <c r="BB778">
        <f>SUMIF([3]s2!$A$2:$A$115,B778,[3]s2!$U$2:$U$115)</f>
        <v>39611.199999999997</v>
      </c>
      <c r="BC778">
        <f>SUMIF([4]s3!$A$2:$A$245,B778,[4]s3!$U$2:$U$245)</f>
        <v>0</v>
      </c>
      <c r="BD778">
        <f>SUMIF([5]s4!$A$2:$A$74,B778,[5]s4!$U$2:$U$74)</f>
        <v>0</v>
      </c>
      <c r="BF778">
        <f t="shared" si="65"/>
        <v>112625.51680000001</v>
      </c>
      <c r="BG778">
        <f t="shared" si="66"/>
        <v>118744.8168</v>
      </c>
      <c r="BH778">
        <f t="shared" si="67"/>
        <v>118744.8168</v>
      </c>
      <c r="BI778">
        <f t="shared" si="68"/>
        <v>0</v>
      </c>
      <c r="BJ778">
        <f t="shared" si="69"/>
        <v>0</v>
      </c>
      <c r="BL778" t="s">
        <v>113</v>
      </c>
      <c r="BM778" s="23">
        <v>18103.303779999998</v>
      </c>
      <c r="BN778" s="23">
        <v>14.59931025</v>
      </c>
      <c r="BP778" t="s">
        <v>183</v>
      </c>
      <c r="BQ778" s="23">
        <v>18103.303779999998</v>
      </c>
      <c r="BR778" s="23">
        <v>14.59931025</v>
      </c>
      <c r="BT778" t="s">
        <v>183</v>
      </c>
      <c r="BU778" s="23">
        <v>18103.303779999998</v>
      </c>
      <c r="BV778" s="23">
        <v>14.59931025</v>
      </c>
    </row>
    <row r="779" spans="1:74" x14ac:dyDescent="0.25">
      <c r="A779">
        <v>1</v>
      </c>
      <c r="B779" s="15">
        <v>11698</v>
      </c>
      <c r="C779" s="15">
        <v>-64.548041040000001</v>
      </c>
      <c r="D779" s="15">
        <v>-16.55697232</v>
      </c>
      <c r="E779" s="16">
        <v>0</v>
      </c>
      <c r="F779" s="19">
        <v>28943.102310471801</v>
      </c>
      <c r="G779" s="19">
        <v>64.814247417858425</v>
      </c>
      <c r="H779" s="16" t="str">
        <f>IF(LCOE_SensitivityScenarios!BF778&gt;'OnSSET_original_NoMG-PV-Diesel'!M778,'OnSSET_original_NoMG-PV-Diesel'!L778,LCOE_SensitivityScenarios!BG778)</f>
        <v>SA_PV</v>
      </c>
      <c r="I779" s="39" t="str">
        <f>IF(LCOE_SensitivityScenarios!BK778&gt;'OnSSET_original_NoMG-PV-Diesel'!M778,'OnSSET_original_NoMG-PV-Diesel'!L778,LCOE_SensitivityScenarios!BL778)</f>
        <v>SA_PV</v>
      </c>
      <c r="J779" s="39" t="str">
        <f>IF(LCOE_SensitivityScenarios!BP778&gt;'OnSSET_original_NoMG-PV-Diesel'!M778,'OnSSET_original_NoMG-PV-Diesel'!L778,LCOE_SensitivityScenarios!BQ778)</f>
        <v>SA_PV</v>
      </c>
      <c r="K779" s="38" t="str">
        <f>IF(LCOE_SensitivityScenarios!BU778&gt;'OnSSET_original_NoMG-PV-Diesel'!V778,'OnSSET_original_NoMG-PV-Diesel'!U778,LCOE_SensitivityScenarios!BV778)</f>
        <v>SA_PV</v>
      </c>
      <c r="L779" s="39" t="str">
        <f>IF(LCOE_SensitivityScenarios!BZ778&gt;'OnSSET_original_NoMG-PV-Diesel'!V778,'OnSSET_original_NoMG-PV-Diesel'!U778,LCOE_SensitivityScenarios!CA778)</f>
        <v>MG_Hybrid</v>
      </c>
      <c r="M779" s="40" t="str">
        <f>IF(LCOE_SensitivityScenarios!CE778&gt;'OnSSET_original_NoMG-PV-Diesel'!V778,'OnSSET_original_NoMG-PV-Diesel'!U778,LCOE_SensitivityScenarios!CF778)</f>
        <v>SA_PV</v>
      </c>
      <c r="N779" s="39" t="str">
        <f>IF(LCOE_SensitivityScenarios!CJ778&gt;'OnSSET_original_NoMG-PV-Diesel'!AE778,'OnSSET_original_NoMG-PV-Diesel'!AD778,LCOE_SensitivityScenarios!CK778)</f>
        <v>SA_Diesel</v>
      </c>
      <c r="O779" s="39" t="str">
        <f>IF(LCOE_SensitivityScenarios!CO778&gt;'OnSSET_original_NoMG-PV-Diesel'!AE778,'OnSSET_original_NoMG-PV-Diesel'!AD778,LCOE_SensitivityScenarios!CP778)</f>
        <v>SA_Diesel</v>
      </c>
      <c r="P779" s="40" t="str">
        <f>IF(LCOE_SensitivityScenarios!CT778&gt;'OnSSET_original_NoMG-PV-Diesel'!AE778,'OnSSET_original_NoMG-PV-Diesel'!AD778,LCOE_SensitivityScenarios!CU778)</f>
        <v>SA_Diesel</v>
      </c>
      <c r="Q779" s="38">
        <f>IF(LCOE_SensitivityScenarios!BF778&gt;'OnSSET_original_NoMG-PV-Diesel'!M778,'OnSSET_original_NoMG-PV-Diesel'!M778,LCOE_SensitivityScenarios!BF778)</f>
        <v>0.47313183318333302</v>
      </c>
      <c r="R779" s="28">
        <f>MIN('OnSSET_original_NoMG-PV-Diesel'!E778:I778,LCOE_SensitivityScenarios!BK778)</f>
        <v>0.47313183318333302</v>
      </c>
      <c r="S779" s="28">
        <f>MIN('OnSSET_original_NoMG-PV-Diesel'!E778:I778,LCOE_SensitivityScenarios!BP778)</f>
        <v>0.47313183318333302</v>
      </c>
      <c r="T779" s="27">
        <f>MIN('OnSSET_original_NoMG-PV-Diesel'!N778:R778,LCOE_SensitivityScenarios!BU778)</f>
        <v>0.47313183318333302</v>
      </c>
      <c r="U779" s="28">
        <f>MIN('OnSSET_original_NoMG-PV-Diesel'!N778:R778,LCOE_SensitivityScenarios!BZ778)</f>
        <v>0.47016914558836792</v>
      </c>
      <c r="V779" s="29">
        <f>MIN('OnSSET_original_NoMG-PV-Diesel'!N778:R778,LCOE_SensitivityScenarios!CE778)</f>
        <v>0.47313183318333302</v>
      </c>
      <c r="W779" s="28">
        <f>MIN('OnSSET_original_NoMG-PV-Diesel'!W778:AA778,LCOE_SensitivityScenarios!CJ778)</f>
        <v>0.30251715023657699</v>
      </c>
      <c r="X779" s="28">
        <f>MIN('OnSSET_original_NoMG-PV-Diesel'!W778:AA778,LCOE_SensitivityScenarios!CO778)</f>
        <v>0.30251715023657699</v>
      </c>
      <c r="Y779" s="29">
        <f>MIN('OnSSET_original_NoMG-PV-Diesel'!W778:AA778,LCOE_SensitivityScenarios!CT778)</f>
        <v>0.30251715023657699</v>
      </c>
      <c r="Z779">
        <f>IF(H779='OnSSET_original_NoMG-PV-Diesel'!L778,'OnSSET_original_NoMG-PV-Diesel'!K778,"wait")</f>
        <v>14.419128751314499</v>
      </c>
      <c r="AA779">
        <f>IF(I779='OnSSET_original_NoMG-PV-Diesel'!L778,'OnSSET_original_NoMG-PV-Diesel'!K778,"wait")</f>
        <v>14.419128751314499</v>
      </c>
      <c r="AB779">
        <f>IF(J779='OnSSET_original_NoMG-PV-Diesel'!L778,'OnSSET_original_NoMG-PV-Diesel'!K778,"wait")</f>
        <v>14.419128751314499</v>
      </c>
      <c r="AC779">
        <f>IF(K779='OnSSET_original_NoMG-PV-Diesel'!U778,'OnSSET_original_NoMG-PV-Diesel'!T778,"wait")</f>
        <v>17.935863116113101</v>
      </c>
      <c r="AD779" t="str">
        <f>IF(L779='OnSSET_original_NoMG-PV-Diesel'!U778,'OnSSET_original_NoMG-PV-Diesel'!T778,"wait")</f>
        <v>wait</v>
      </c>
      <c r="AE779">
        <f>IF(M779='OnSSET_original_NoMG-PV-Diesel'!U778,'OnSSET_original_NoMG-PV-Diesel'!T778,"wait")</f>
        <v>17.935863116113101</v>
      </c>
      <c r="AF779">
        <f>IF(N779='OnSSET_original_NoMG-PV-Diesel'!AD778,'OnSSET_original_NoMG-PV-Diesel'!AC778,"wait")</f>
        <v>13.2160284522702</v>
      </c>
      <c r="AG779">
        <f>IF(O779='OnSSET_original_NoMG-PV-Diesel'!AD778,'OnSSET_original_NoMG-PV-Diesel'!AC778,"wait")</f>
        <v>13.2160284522702</v>
      </c>
      <c r="AH779">
        <f>IF(P779='OnSSET_original_NoMG-PV-Diesel'!AD778,'OnSSET_original_NoMG-PV-Diesel'!AC778,"wait")</f>
        <v>13.2160284522702</v>
      </c>
      <c r="AR779">
        <v>65.911000000000001</v>
      </c>
      <c r="AS779">
        <v>65.911000000000001</v>
      </c>
      <c r="AT779">
        <v>41.938999999999901</v>
      </c>
      <c r="AU779">
        <v>41.928999999999903</v>
      </c>
      <c r="AV779">
        <v>49182.641810000001</v>
      </c>
      <c r="AW779">
        <v>0</v>
      </c>
      <c r="AX779">
        <v>8101.7809269999998</v>
      </c>
      <c r="AZ779">
        <f>SUMIF([1]base!$A$2:$A$169,B779,[1]base!$V$2:$V$169)</f>
        <v>0</v>
      </c>
      <c r="BA779">
        <f>SUMIF([2]s1!$A$2:$A$275,B779,[2]s1!$U$2:$U$275)</f>
        <v>0</v>
      </c>
      <c r="BB779">
        <f>SUMIF([3]s2!$A$2:$A$115,B779,[3]s2!$U$2:$U$115)</f>
        <v>0</v>
      </c>
      <c r="BC779">
        <f>SUMIF([4]s3!$A$2:$A$245,B779,[4]s3!$U$2:$U$245)</f>
        <v>0</v>
      </c>
      <c r="BD779">
        <f>SUMIF([5]s4!$A$2:$A$74,B779,[5]s4!$U$2:$U$74)</f>
        <v>0</v>
      </c>
      <c r="BF779">
        <f t="shared" si="65"/>
        <v>0</v>
      </c>
      <c r="BG779">
        <f t="shared" si="66"/>
        <v>0</v>
      </c>
      <c r="BH779">
        <f t="shared" si="67"/>
        <v>0</v>
      </c>
      <c r="BI779">
        <f t="shared" si="68"/>
        <v>0</v>
      </c>
      <c r="BJ779">
        <f t="shared" si="69"/>
        <v>0</v>
      </c>
      <c r="BL779" t="s">
        <v>114</v>
      </c>
      <c r="BM779" s="23">
        <v>90934.826000000001</v>
      </c>
      <c r="BN779" s="23">
        <v>17.93586312</v>
      </c>
      <c r="BP779" t="s">
        <v>186</v>
      </c>
      <c r="BQ779" s="23">
        <v>90934.826000000001</v>
      </c>
      <c r="BR779" s="23">
        <v>17.93586312</v>
      </c>
      <c r="BT779" t="s">
        <v>183</v>
      </c>
      <c r="BU779" s="23">
        <v>16388.01928</v>
      </c>
      <c r="BV779" s="23">
        <v>13.21602845</v>
      </c>
    </row>
    <row r="780" spans="1:74" x14ac:dyDescent="0.25">
      <c r="A780">
        <v>1</v>
      </c>
      <c r="B780" s="15">
        <v>11703</v>
      </c>
      <c r="C780" s="15">
        <v>-62.798746770000001</v>
      </c>
      <c r="D780" s="15">
        <v>-16.428022859999999</v>
      </c>
      <c r="E780" s="16">
        <v>0</v>
      </c>
      <c r="F780" s="19">
        <v>24701.380898841599</v>
      </c>
      <c r="G780" s="19">
        <v>54.682299120363268</v>
      </c>
      <c r="H780" s="16" t="str">
        <f>IF(LCOE_SensitivityScenarios!BF779&gt;'OnSSET_original_NoMG-PV-Diesel'!M779,'OnSSET_original_NoMG-PV-Diesel'!L779,LCOE_SensitivityScenarios!BG779)</f>
        <v>SA_Diesel</v>
      </c>
      <c r="I780" s="39" t="str">
        <f>IF(LCOE_SensitivityScenarios!BK779&gt;'OnSSET_original_NoMG-PV-Diesel'!M779,'OnSSET_original_NoMG-PV-Diesel'!L779,LCOE_SensitivityScenarios!BL779)</f>
        <v>MG_Hybrid</v>
      </c>
      <c r="J780" s="39" t="str">
        <f>IF(LCOE_SensitivityScenarios!BP779&gt;'OnSSET_original_NoMG-PV-Diesel'!M779,'OnSSET_original_NoMG-PV-Diesel'!L779,LCOE_SensitivityScenarios!BQ779)</f>
        <v>SA_Diesel</v>
      </c>
      <c r="K780" s="38" t="str">
        <f>IF(LCOE_SensitivityScenarios!BU779&gt;'OnSSET_original_NoMG-PV-Diesel'!V779,'OnSSET_original_NoMG-PV-Diesel'!U779,LCOE_SensitivityScenarios!BV779)</f>
        <v>SA_Diesel</v>
      </c>
      <c r="L780" s="39" t="str">
        <f>IF(LCOE_SensitivityScenarios!BZ779&gt;'OnSSET_original_NoMG-PV-Diesel'!V779,'OnSSET_original_NoMG-PV-Diesel'!U779,LCOE_SensitivityScenarios!CA779)</f>
        <v>SA_Diesel</v>
      </c>
      <c r="M780" s="40" t="str">
        <f>IF(LCOE_SensitivityScenarios!CE779&gt;'OnSSET_original_NoMG-PV-Diesel'!V779,'OnSSET_original_NoMG-PV-Diesel'!U779,LCOE_SensitivityScenarios!CF779)</f>
        <v>SA_Diesel</v>
      </c>
      <c r="N780" s="39" t="str">
        <f>IF(LCOE_SensitivityScenarios!CJ779&gt;'OnSSET_original_NoMG-PV-Diesel'!AE779,'OnSSET_original_NoMG-PV-Diesel'!AD779,LCOE_SensitivityScenarios!CK779)</f>
        <v>SA_Diesel</v>
      </c>
      <c r="O780" s="39" t="str">
        <f>IF(LCOE_SensitivityScenarios!CO779&gt;'OnSSET_original_NoMG-PV-Diesel'!AE779,'OnSSET_original_NoMG-PV-Diesel'!AD779,LCOE_SensitivityScenarios!CP779)</f>
        <v>SA_Diesel</v>
      </c>
      <c r="P780" s="40" t="str">
        <f>IF(LCOE_SensitivityScenarios!CT779&gt;'OnSSET_original_NoMG-PV-Diesel'!AE779,'OnSSET_original_NoMG-PV-Diesel'!AD779,LCOE_SensitivityScenarios!CU779)</f>
        <v>SA_Diesel</v>
      </c>
      <c r="Q780" s="38">
        <f>IF(LCOE_SensitivityScenarios!BF779&gt;'OnSSET_original_NoMG-PV-Diesel'!M779,'OnSSET_original_NoMG-PV-Diesel'!M779,LCOE_SensitivityScenarios!BF779)</f>
        <v>0.45210856181439302</v>
      </c>
      <c r="R780" s="28">
        <f>MIN('OnSSET_original_NoMG-PV-Diesel'!E779:I779,LCOE_SensitivityScenarios!BK779)</f>
        <v>0.43905421938911671</v>
      </c>
      <c r="S780" s="28">
        <f>MIN('OnSSET_original_NoMG-PV-Diesel'!E779:I779,LCOE_SensitivityScenarios!BP779)</f>
        <v>0.45210856181439302</v>
      </c>
      <c r="T780" s="27">
        <f>MIN('OnSSET_original_NoMG-PV-Diesel'!N779:R779,LCOE_SensitivityScenarios!BU779)</f>
        <v>0.33704192864490101</v>
      </c>
      <c r="U780" s="28">
        <f>MIN('OnSSET_original_NoMG-PV-Diesel'!N779:R779,LCOE_SensitivityScenarios!BZ779)</f>
        <v>0.33704192864490101</v>
      </c>
      <c r="V780" s="29">
        <f>MIN('OnSSET_original_NoMG-PV-Diesel'!N779:R779,LCOE_SensitivityScenarios!CE779)</f>
        <v>0.33704192864490101</v>
      </c>
      <c r="W780" s="28">
        <f>MIN('OnSSET_original_NoMG-PV-Diesel'!W779:AA779,LCOE_SensitivityScenarios!CJ779)</f>
        <v>0.18788147824000501</v>
      </c>
      <c r="X780" s="28">
        <f>MIN('OnSSET_original_NoMG-PV-Diesel'!W779:AA779,LCOE_SensitivityScenarios!CO779)</f>
        <v>0.18788147824000501</v>
      </c>
      <c r="Y780" s="29">
        <f>MIN('OnSSET_original_NoMG-PV-Diesel'!W779:AA779,LCOE_SensitivityScenarios!CT779)</f>
        <v>0.18788147824000501</v>
      </c>
      <c r="Z780">
        <f>IF(H780='OnSSET_original_NoMG-PV-Diesel'!L779,'OnSSET_original_NoMG-PV-Diesel'!K779,"wait")</f>
        <v>6.2272558075594304</v>
      </c>
      <c r="AA780">
        <f>VLOOKUP(B780,[2]s1!$A$2:$T$275,20,FALSE)</f>
        <v>14.385</v>
      </c>
      <c r="AB780">
        <f>IF(J780='OnSSET_original_NoMG-PV-Diesel'!L779,'OnSSET_original_NoMG-PV-Diesel'!K779,"wait")</f>
        <v>6.2272558075594304</v>
      </c>
      <c r="AC780">
        <f>IF(K780='OnSSET_original_NoMG-PV-Diesel'!U779,'OnSSET_original_NoMG-PV-Diesel'!T779,"wait")</f>
        <v>11.2791693602016</v>
      </c>
      <c r="AD780">
        <f>IF(L780='OnSSET_original_NoMG-PV-Diesel'!U779,'OnSSET_original_NoMG-PV-Diesel'!T779,"wait")</f>
        <v>11.2791693602016</v>
      </c>
      <c r="AE780">
        <f>IF(M780='OnSSET_original_NoMG-PV-Diesel'!U779,'OnSSET_original_NoMG-PV-Diesel'!T779,"wait")</f>
        <v>11.2791693602016</v>
      </c>
      <c r="AF780">
        <f>IF(N780='OnSSET_original_NoMG-PV-Diesel'!AD779,'OnSSET_original_NoMG-PV-Diesel'!AC779,"wait")</f>
        <v>11.2791693602016</v>
      </c>
      <c r="AG780">
        <f>IF(O780='OnSSET_original_NoMG-PV-Diesel'!AD779,'OnSSET_original_NoMG-PV-Diesel'!AC779,"wait")</f>
        <v>11.2791693602016</v>
      </c>
      <c r="AH780">
        <f>IF(P780='OnSSET_original_NoMG-PV-Diesel'!AD779,'OnSSET_original_NoMG-PV-Diesel'!AC779,"wait")</f>
        <v>11.2791693602016</v>
      </c>
      <c r="AR780" s="23">
        <v>117.023</v>
      </c>
      <c r="AS780" s="23">
        <v>92.986000000000004</v>
      </c>
      <c r="AT780" s="23">
        <v>2.7E-2</v>
      </c>
      <c r="AU780" s="23">
        <v>2.7E-2</v>
      </c>
      <c r="AV780" s="23">
        <v>21342.399450000001</v>
      </c>
      <c r="AW780" s="23">
        <v>38416.319009999999</v>
      </c>
      <c r="AX780" s="23">
        <v>6835.2873900000004</v>
      </c>
      <c r="AZ780">
        <f>SUMIF([1]base!$A$2:$A$169,B780,[1]base!$V$2:$V$169)</f>
        <v>0</v>
      </c>
      <c r="BA780">
        <f>SUMIF([2]s1!$A$2:$A$275,B780,[2]s1!$U$2:$U$275)</f>
        <v>39611.199999999997</v>
      </c>
      <c r="BB780">
        <f>SUMIF([3]s2!$A$2:$A$115,B780,[3]s2!$U$2:$U$115)</f>
        <v>0</v>
      </c>
      <c r="BC780">
        <f>SUMIF([4]s3!$A$2:$A$245,B780,[4]s3!$U$2:$U$245)</f>
        <v>0</v>
      </c>
      <c r="BD780">
        <f>SUMIF([5]s4!$A$2:$A$74,B780,[5]s4!$U$2:$U$74)</f>
        <v>0</v>
      </c>
      <c r="BF780">
        <f t="shared" si="65"/>
        <v>0</v>
      </c>
      <c r="BG780">
        <f t="shared" si="66"/>
        <v>106205.20585</v>
      </c>
      <c r="BH780">
        <f t="shared" si="67"/>
        <v>0</v>
      </c>
      <c r="BI780">
        <f t="shared" si="68"/>
        <v>0</v>
      </c>
      <c r="BJ780">
        <f t="shared" si="69"/>
        <v>0</v>
      </c>
      <c r="BL780" t="s">
        <v>113</v>
      </c>
      <c r="BM780" s="23">
        <v>13986.2929</v>
      </c>
      <c r="BN780" s="23">
        <v>11.279169359999999</v>
      </c>
      <c r="BP780" t="s">
        <v>183</v>
      </c>
      <c r="BQ780" s="23">
        <v>13986.2929</v>
      </c>
      <c r="BR780" s="23">
        <v>11.279169359999999</v>
      </c>
      <c r="BT780" t="s">
        <v>183</v>
      </c>
      <c r="BU780" s="23">
        <v>13986.2929</v>
      </c>
      <c r="BV780" s="23">
        <v>11.279169359999999</v>
      </c>
    </row>
    <row r="781" spans="1:74" x14ac:dyDescent="0.25">
      <c r="A781">
        <v>1</v>
      </c>
      <c r="B781" s="15">
        <v>11718</v>
      </c>
      <c r="C781" s="15">
        <v>-64.106044490000002</v>
      </c>
      <c r="D781" s="15">
        <v>-21.225330169999999</v>
      </c>
      <c r="E781" s="16">
        <v>1</v>
      </c>
      <c r="F781" s="19">
        <v>43439.699905412701</v>
      </c>
      <c r="G781" s="19">
        <v>66.485485345235375</v>
      </c>
      <c r="H781" s="16" t="str">
        <f>IF(LCOE_SensitivityScenarios!BF780&gt;'OnSSET_original_NoMG-PV-Diesel'!M780,'OnSSET_original_NoMG-PV-Diesel'!L780,LCOE_SensitivityScenarios!BG780)</f>
        <v>Grid_extension</v>
      </c>
      <c r="I781" s="39" t="str">
        <f>IF(LCOE_SensitivityScenarios!BK780&gt;'OnSSET_original_NoMG-PV-Diesel'!M780,'OnSSET_original_NoMG-PV-Diesel'!L780,LCOE_SensitivityScenarios!BL780)</f>
        <v>Grid_extension</v>
      </c>
      <c r="J781" s="39" t="str">
        <f>IF(LCOE_SensitivityScenarios!BP780&gt;'OnSSET_original_NoMG-PV-Diesel'!M780,'OnSSET_original_NoMG-PV-Diesel'!L780,LCOE_SensitivityScenarios!BQ780)</f>
        <v>Grid_extension</v>
      </c>
      <c r="K781" s="38" t="str">
        <f>IF(LCOE_SensitivityScenarios!BU780&gt;'OnSSET_original_NoMG-PV-Diesel'!V780,'OnSSET_original_NoMG-PV-Diesel'!U780,LCOE_SensitivityScenarios!BV780)</f>
        <v>Grid_extension</v>
      </c>
      <c r="L781" s="39" t="str">
        <f>IF(LCOE_SensitivityScenarios!BZ780&gt;'OnSSET_original_NoMG-PV-Diesel'!V780,'OnSSET_original_NoMG-PV-Diesel'!U780,LCOE_SensitivityScenarios!CA780)</f>
        <v>MG_Hybrid</v>
      </c>
      <c r="M781" s="40" t="str">
        <f>IF(LCOE_SensitivityScenarios!CE780&gt;'OnSSET_original_NoMG-PV-Diesel'!V780,'OnSSET_original_NoMG-PV-Diesel'!U780,LCOE_SensitivityScenarios!CF780)</f>
        <v>Grid_extension</v>
      </c>
      <c r="N781" s="39" t="str">
        <f>IF(LCOE_SensitivityScenarios!CJ780&gt;'OnSSET_original_NoMG-PV-Diesel'!AE780,'OnSSET_original_NoMG-PV-Diesel'!AD780,LCOE_SensitivityScenarios!CK780)</f>
        <v>SA_Diesel</v>
      </c>
      <c r="O781" s="39" t="str">
        <f>IF(LCOE_SensitivityScenarios!CO780&gt;'OnSSET_original_NoMG-PV-Diesel'!AE780,'OnSSET_original_NoMG-PV-Diesel'!AD780,LCOE_SensitivityScenarios!CP780)</f>
        <v>SA_Diesel</v>
      </c>
      <c r="P781" s="40" t="str">
        <f>IF(LCOE_SensitivityScenarios!CT780&gt;'OnSSET_original_NoMG-PV-Diesel'!AE780,'OnSSET_original_NoMG-PV-Diesel'!AD780,LCOE_SensitivityScenarios!CU780)</f>
        <v>SA_Diesel</v>
      </c>
      <c r="Q781" s="38">
        <f>IF(LCOE_SensitivityScenarios!BF780&gt;'OnSSET_original_NoMG-PV-Diesel'!M780,'OnSSET_original_NoMG-PV-Diesel'!M780,LCOE_SensitivityScenarios!BF780)</f>
        <v>0.29781547043372403</v>
      </c>
      <c r="R781" s="28">
        <f>MIN('OnSSET_original_NoMG-PV-Diesel'!E780:I780,LCOE_SensitivityScenarios!BK780)</f>
        <v>0.29781547043372403</v>
      </c>
      <c r="S781" s="28">
        <f>MIN('OnSSET_original_NoMG-PV-Diesel'!E780:I780,LCOE_SensitivityScenarios!BP780)</f>
        <v>0.29781547043372403</v>
      </c>
      <c r="T781" s="27">
        <f>MIN('OnSSET_original_NoMG-PV-Diesel'!N780:R780,LCOE_SensitivityScenarios!BU780)</f>
        <v>0.29781547043372403</v>
      </c>
      <c r="U781" s="28">
        <f>MIN('OnSSET_original_NoMG-PV-Diesel'!N780:R780,LCOE_SensitivityScenarios!BZ780)</f>
        <v>0.27354197746192238</v>
      </c>
      <c r="V781" s="29">
        <f>MIN('OnSSET_original_NoMG-PV-Diesel'!N780:R780,LCOE_SensitivityScenarios!CE780)</f>
        <v>0.29781547043372403</v>
      </c>
      <c r="W781" s="28">
        <f>MIN('OnSSET_original_NoMG-PV-Diesel'!W780:AA780,LCOE_SensitivityScenarios!CJ780)</f>
        <v>0.18184802181913301</v>
      </c>
      <c r="X781" s="28">
        <f>MIN('OnSSET_original_NoMG-PV-Diesel'!W780:AA780,LCOE_SensitivityScenarios!CO780)</f>
        <v>0.18184802181913301</v>
      </c>
      <c r="Y781" s="29">
        <f>MIN('OnSSET_original_NoMG-PV-Diesel'!W780:AA780,LCOE_SensitivityScenarios!CT780)</f>
        <v>0.18184802181913301</v>
      </c>
      <c r="Z781">
        <f>IF(H781='OnSSET_original_NoMG-PV-Diesel'!L780,'OnSSET_original_NoMG-PV-Diesel'!K780,"wait")</f>
        <v>9.1507560461647603</v>
      </c>
      <c r="AA781">
        <f>IF(I781='OnSSET_original_NoMG-PV-Diesel'!L780,'OnSSET_original_NoMG-PV-Diesel'!K780,"wait")</f>
        <v>9.1507560461647603</v>
      </c>
      <c r="AB781">
        <f>IF(J781='OnSSET_original_NoMG-PV-Diesel'!L780,'OnSSET_original_NoMG-PV-Diesel'!K780,"wait")</f>
        <v>9.1507560461647603</v>
      </c>
      <c r="AC781">
        <f>IF(K781='OnSSET_original_NoMG-PV-Diesel'!U780,'OnSSET_original_NoMG-PV-Diesel'!T780,"wait")</f>
        <v>11.461173273626899</v>
      </c>
      <c r="AD781" t="str">
        <f>IF(L781='OnSSET_original_NoMG-PV-Diesel'!U780,'OnSSET_original_NoMG-PV-Diesel'!T780,"wait")</f>
        <v>wait</v>
      </c>
      <c r="AE781">
        <f>IF(M781='OnSSET_original_NoMG-PV-Diesel'!U780,'OnSSET_original_NoMG-PV-Diesel'!T780,"wait")</f>
        <v>11.461173273626899</v>
      </c>
      <c r="AF781">
        <f>IF(N781='OnSSET_original_NoMG-PV-Diesel'!AD780,'OnSSET_original_NoMG-PV-Diesel'!AC780,"wait")</f>
        <v>19.835479408864199</v>
      </c>
      <c r="AG781">
        <f>IF(O781='OnSSET_original_NoMG-PV-Diesel'!AD780,'OnSSET_original_NoMG-PV-Diesel'!AC780,"wait")</f>
        <v>19.835479408864199</v>
      </c>
      <c r="AH781">
        <f>IF(P781='OnSSET_original_NoMG-PV-Diesel'!AD780,'OnSSET_original_NoMG-PV-Diesel'!AC780,"wait")</f>
        <v>19.835479408864199</v>
      </c>
      <c r="AR781" s="23">
        <v>72.525999999999996</v>
      </c>
      <c r="AS781" s="23">
        <v>26.443000000000001</v>
      </c>
      <c r="AT781" s="23">
        <v>39.799999999999997</v>
      </c>
      <c r="AU781" s="23">
        <v>1.2E-2</v>
      </c>
      <c r="AV781" s="23">
        <v>16876.832750000001</v>
      </c>
      <c r="AW781" s="23">
        <v>30378.29895</v>
      </c>
      <c r="AX781" s="23">
        <v>8310.6856680000001</v>
      </c>
      <c r="AZ781">
        <f>SUMIF([1]base!$A$2:$A$169,B781,[1]base!$V$2:$V$169)</f>
        <v>0</v>
      </c>
      <c r="BA781">
        <f>SUMIF([2]s1!$A$2:$A$275,B781,[2]s1!$U$2:$U$275)</f>
        <v>0</v>
      </c>
      <c r="BB781">
        <f>SUMIF([3]s2!$A$2:$A$115,B781,[3]s2!$U$2:$U$115)</f>
        <v>0</v>
      </c>
      <c r="BC781">
        <f>SUMIF([4]s3!$A$2:$A$245,B781,[4]s3!$U$2:$U$245)</f>
        <v>0</v>
      </c>
      <c r="BD781">
        <f>SUMIF([5]s4!$A$2:$A$74,B781,[5]s4!$U$2:$U$74)</f>
        <v>0</v>
      </c>
      <c r="BF781">
        <f t="shared" si="65"/>
        <v>0</v>
      </c>
      <c r="BG781">
        <f t="shared" si="66"/>
        <v>0</v>
      </c>
      <c r="BH781">
        <f t="shared" si="67"/>
        <v>0</v>
      </c>
      <c r="BI781">
        <f t="shared" si="68"/>
        <v>0</v>
      </c>
      <c r="BJ781">
        <f t="shared" si="69"/>
        <v>0</v>
      </c>
      <c r="BL781" t="s">
        <v>115</v>
      </c>
      <c r="BM781" s="23">
        <v>75301.957750000001</v>
      </c>
      <c r="BN781" s="23">
        <v>11.46117327</v>
      </c>
      <c r="BP781" t="s">
        <v>185</v>
      </c>
      <c r="BQ781" s="23">
        <v>75301.957750000001</v>
      </c>
      <c r="BR781" s="23">
        <v>11.46117327</v>
      </c>
      <c r="BT781" t="s">
        <v>183</v>
      </c>
      <c r="BU781" s="23">
        <v>24596.210589999999</v>
      </c>
      <c r="BV781" s="23">
        <v>19.835479410000001</v>
      </c>
    </row>
    <row r="782" spans="1:74" x14ac:dyDescent="0.25">
      <c r="A782">
        <v>1</v>
      </c>
      <c r="B782" s="15">
        <v>11721</v>
      </c>
      <c r="C782" s="15">
        <v>-64.788392009999995</v>
      </c>
      <c r="D782" s="15">
        <v>-21.17894124</v>
      </c>
      <c r="E782" s="16">
        <v>1</v>
      </c>
      <c r="F782" s="19">
        <v>40269.645553496703</v>
      </c>
      <c r="G782" s="19">
        <v>52.585144138092119</v>
      </c>
      <c r="H782" s="16" t="str">
        <f>IF(LCOE_SensitivityScenarios!BF781&gt;'OnSSET_original_NoMG-PV-Diesel'!M781,'OnSSET_original_NoMG-PV-Diesel'!L781,LCOE_SensitivityScenarios!BG781)</f>
        <v>SA_PV</v>
      </c>
      <c r="I782" s="39" t="str">
        <f>IF(LCOE_SensitivityScenarios!BK781&gt;'OnSSET_original_NoMG-PV-Diesel'!M781,'OnSSET_original_NoMG-PV-Diesel'!L781,LCOE_SensitivityScenarios!BL781)</f>
        <v>SA_PV</v>
      </c>
      <c r="J782" s="39" t="str">
        <f>IF(LCOE_SensitivityScenarios!BP781&gt;'OnSSET_original_NoMG-PV-Diesel'!M781,'OnSSET_original_NoMG-PV-Diesel'!L781,LCOE_SensitivityScenarios!BQ781)</f>
        <v>SA_PV</v>
      </c>
      <c r="K782" s="38" t="str">
        <f>IF(LCOE_SensitivityScenarios!BU781&gt;'OnSSET_original_NoMG-PV-Diesel'!V781,'OnSSET_original_NoMG-PV-Diesel'!U781,LCOE_SensitivityScenarios!BV781)</f>
        <v>SA_PV</v>
      </c>
      <c r="L782" s="39" t="str">
        <f>IF(LCOE_SensitivityScenarios!BZ781&gt;'OnSSET_original_NoMG-PV-Diesel'!V781,'OnSSET_original_NoMG-PV-Diesel'!U781,LCOE_SensitivityScenarios!CA781)</f>
        <v>MG_Hybrid</v>
      </c>
      <c r="M782" s="40" t="str">
        <f>IF(LCOE_SensitivityScenarios!CE781&gt;'OnSSET_original_NoMG-PV-Diesel'!V781,'OnSSET_original_NoMG-PV-Diesel'!U781,LCOE_SensitivityScenarios!CF781)</f>
        <v>SA_PV</v>
      </c>
      <c r="N782" s="39" t="str">
        <f>IF(LCOE_SensitivityScenarios!CJ781&gt;'OnSSET_original_NoMG-PV-Diesel'!AE781,'OnSSET_original_NoMG-PV-Diesel'!AD781,LCOE_SensitivityScenarios!CK781)</f>
        <v>SA_Diesel</v>
      </c>
      <c r="O782" s="39" t="str">
        <f>IF(LCOE_SensitivityScenarios!CO781&gt;'OnSSET_original_NoMG-PV-Diesel'!AE781,'OnSSET_original_NoMG-PV-Diesel'!AD781,LCOE_SensitivityScenarios!CP781)</f>
        <v>SA_Diesel</v>
      </c>
      <c r="P782" s="40" t="str">
        <f>IF(LCOE_SensitivityScenarios!CT781&gt;'OnSSET_original_NoMG-PV-Diesel'!AE781,'OnSSET_original_NoMG-PV-Diesel'!AD781,LCOE_SensitivityScenarios!CU781)</f>
        <v>SA_Diesel</v>
      </c>
      <c r="Q782" s="38">
        <f>IF(LCOE_SensitivityScenarios!BF781&gt;'OnSSET_original_NoMG-PV-Diesel'!M781,'OnSSET_original_NoMG-PV-Diesel'!M781,LCOE_SensitivityScenarios!BF781)</f>
        <v>0.396228573983053</v>
      </c>
      <c r="R782" s="28">
        <f>MIN('OnSSET_original_NoMG-PV-Diesel'!E781:I781,LCOE_SensitivityScenarios!BK781)</f>
        <v>0.396228573983053</v>
      </c>
      <c r="S782" s="28">
        <f>MIN('OnSSET_original_NoMG-PV-Diesel'!E781:I781,LCOE_SensitivityScenarios!BP781)</f>
        <v>0.396228573983053</v>
      </c>
      <c r="T782" s="27">
        <f>MIN('OnSSET_original_NoMG-PV-Diesel'!N781:R781,LCOE_SensitivityScenarios!BU781)</f>
        <v>0.396228573983053</v>
      </c>
      <c r="U782" s="28">
        <f>MIN('OnSSET_original_NoMG-PV-Diesel'!N781:R781,LCOE_SensitivityScenarios!BZ781)</f>
        <v>0.36797825036757298</v>
      </c>
      <c r="V782" s="29">
        <f>MIN('OnSSET_original_NoMG-PV-Diesel'!N781:R781,LCOE_SensitivityScenarios!CE781)</f>
        <v>0.396228573983053</v>
      </c>
      <c r="W782" s="28">
        <f>MIN('OnSSET_original_NoMG-PV-Diesel'!W781:AA781,LCOE_SensitivityScenarios!CJ781)</f>
        <v>0.26631641171134401</v>
      </c>
      <c r="X782" s="28">
        <f>MIN('OnSSET_original_NoMG-PV-Diesel'!W781:AA781,LCOE_SensitivityScenarios!CO781)</f>
        <v>0.26631641171134401</v>
      </c>
      <c r="Y782" s="29">
        <f>MIN('OnSSET_original_NoMG-PV-Diesel'!W781:AA781,LCOE_SensitivityScenarios!CT781)</f>
        <v>0.26631641171134401</v>
      </c>
      <c r="Z782">
        <f>IF(H782='OnSSET_original_NoMG-PV-Diesel'!L781,'OnSSET_original_NoMG-PV-Diesel'!K781,"wait")</f>
        <v>7.9905748477613603</v>
      </c>
      <c r="AA782">
        <f>IF(I782='OnSSET_original_NoMG-PV-Diesel'!L781,'OnSSET_original_NoMG-PV-Diesel'!K781,"wait")</f>
        <v>7.9905748477613603</v>
      </c>
      <c r="AB782">
        <f>IF(J782='OnSSET_original_NoMG-PV-Diesel'!L781,'OnSSET_original_NoMG-PV-Diesel'!K781,"wait")</f>
        <v>7.9905748477613603</v>
      </c>
      <c r="AC782">
        <f>IF(K782='OnSSET_original_NoMG-PV-Diesel'!U781,'OnSSET_original_NoMG-PV-Diesel'!T781,"wait")</f>
        <v>20.8986691335807</v>
      </c>
      <c r="AD782" t="str">
        <f>IF(L782='OnSSET_original_NoMG-PV-Diesel'!U781,'OnSSET_original_NoMG-PV-Diesel'!T781,"wait")</f>
        <v>wait</v>
      </c>
      <c r="AE782">
        <f>IF(M782='OnSSET_original_NoMG-PV-Diesel'!U781,'OnSSET_original_NoMG-PV-Diesel'!T781,"wait")</f>
        <v>20.8986691335807</v>
      </c>
      <c r="AF782">
        <f>IF(N782='OnSSET_original_NoMG-PV-Diesel'!AD781,'OnSSET_original_NoMG-PV-Diesel'!AC781,"wait")</f>
        <v>18.387966006162898</v>
      </c>
      <c r="AG782">
        <f>IF(O782='OnSSET_original_NoMG-PV-Diesel'!AD781,'OnSSET_original_NoMG-PV-Diesel'!AC781,"wait")</f>
        <v>18.387966006162898</v>
      </c>
      <c r="AH782">
        <f>IF(P782='OnSSET_original_NoMG-PV-Diesel'!AD781,'OnSSET_original_NoMG-PV-Diesel'!AC781,"wait")</f>
        <v>18.387966006162898</v>
      </c>
      <c r="AR782">
        <v>25.239000000000001</v>
      </c>
      <c r="AS782">
        <v>25.239000000000001</v>
      </c>
      <c r="AT782">
        <v>4.1920000000000002</v>
      </c>
      <c r="AU782">
        <v>4.1920000000000002</v>
      </c>
      <c r="AV782">
        <v>44673.818500000001</v>
      </c>
      <c r="AW782">
        <v>0</v>
      </c>
      <c r="AX782">
        <v>6573.1430170000003</v>
      </c>
      <c r="AZ782">
        <f>SUMIF([1]base!$A$2:$A$169,B782,[1]base!$V$2:$V$169)</f>
        <v>0</v>
      </c>
      <c r="BA782">
        <f>SUMIF([2]s1!$A$2:$A$275,B782,[2]s1!$U$2:$U$275)</f>
        <v>0</v>
      </c>
      <c r="BB782">
        <f>SUMIF([3]s2!$A$2:$A$115,B782,[3]s2!$U$2:$U$115)</f>
        <v>0</v>
      </c>
      <c r="BC782">
        <f>SUMIF([4]s3!$A$2:$A$245,B782,[4]s3!$U$2:$U$245)</f>
        <v>0</v>
      </c>
      <c r="BD782">
        <f>SUMIF([5]s4!$A$2:$A$74,B782,[5]s4!$U$2:$U$74)</f>
        <v>0</v>
      </c>
      <c r="BF782">
        <f t="shared" si="65"/>
        <v>0</v>
      </c>
      <c r="BG782">
        <f t="shared" si="66"/>
        <v>0</v>
      </c>
      <c r="BH782">
        <f t="shared" si="67"/>
        <v>0</v>
      </c>
      <c r="BI782">
        <f t="shared" si="68"/>
        <v>0</v>
      </c>
      <c r="BJ782">
        <f t="shared" si="69"/>
        <v>0</v>
      </c>
      <c r="BL782" t="s">
        <v>114</v>
      </c>
      <c r="BM782" s="23">
        <v>105956.2525</v>
      </c>
      <c r="BN782" s="23">
        <v>20.898669129999998</v>
      </c>
      <c r="BP782" t="s">
        <v>186</v>
      </c>
      <c r="BQ782" s="23">
        <v>105956.2525</v>
      </c>
      <c r="BR782" s="23">
        <v>20.898669129999998</v>
      </c>
      <c r="BT782" t="s">
        <v>183</v>
      </c>
      <c r="BU782" s="23">
        <v>22801.278200000001</v>
      </c>
      <c r="BV782" s="23">
        <v>18.38796601</v>
      </c>
    </row>
    <row r="783" spans="1:74" x14ac:dyDescent="0.25">
      <c r="A783">
        <v>1</v>
      </c>
      <c r="B783" s="15">
        <v>11744</v>
      </c>
      <c r="C783" s="15">
        <v>-64.615206189999995</v>
      </c>
      <c r="D783" s="15">
        <v>-13.266057569999999</v>
      </c>
      <c r="E783" s="16">
        <v>0</v>
      </c>
      <c r="F783" s="19">
        <v>234823.20351960399</v>
      </c>
      <c r="G783" s="19">
        <v>175.53162592316471</v>
      </c>
      <c r="H783" s="16" t="str">
        <f>IF(LCOE_SensitivityScenarios!BF782&gt;'OnSSET_original_NoMG-PV-Diesel'!M782,'OnSSET_original_NoMG-PV-Diesel'!L782,LCOE_SensitivityScenarios!BG782)</f>
        <v>MG_Hybrid</v>
      </c>
      <c r="I783" s="39" t="str">
        <f>IF(LCOE_SensitivityScenarios!BK782&gt;'OnSSET_original_NoMG-PV-Diesel'!M782,'OnSSET_original_NoMG-PV-Diesel'!L782,LCOE_SensitivityScenarios!BL782)</f>
        <v>MG_Hybrid</v>
      </c>
      <c r="J783" s="39" t="str">
        <f>IF(LCOE_SensitivityScenarios!BP782&gt;'OnSSET_original_NoMG-PV-Diesel'!M782,'OnSSET_original_NoMG-PV-Diesel'!L782,LCOE_SensitivityScenarios!BQ782)</f>
        <v>MG_Hybrid</v>
      </c>
      <c r="K783" s="38" t="str">
        <f>IF(LCOE_SensitivityScenarios!BU782&gt;'OnSSET_original_NoMG-PV-Diesel'!V782,'OnSSET_original_NoMG-PV-Diesel'!U782,LCOE_SensitivityScenarios!BV782)</f>
        <v>MG_Hybrid</v>
      </c>
      <c r="L783" s="39" t="str">
        <f>IF(LCOE_SensitivityScenarios!BZ782&gt;'OnSSET_original_NoMG-PV-Diesel'!V782,'OnSSET_original_NoMG-PV-Diesel'!U782,LCOE_SensitivityScenarios!CA782)</f>
        <v>MG_Hybrid</v>
      </c>
      <c r="M783" s="40" t="str">
        <f>IF(LCOE_SensitivityScenarios!CE782&gt;'OnSSET_original_NoMG-PV-Diesel'!V782,'OnSSET_original_NoMG-PV-Diesel'!U782,LCOE_SensitivityScenarios!CF782)</f>
        <v>MG_Diesel</v>
      </c>
      <c r="N783" s="39" t="str">
        <f>IF(LCOE_SensitivityScenarios!CJ782&gt;'OnSSET_original_NoMG-PV-Diesel'!AE782,'OnSSET_original_NoMG-PV-Diesel'!AD782,LCOE_SensitivityScenarios!CK782)</f>
        <v>MG_Diesel</v>
      </c>
      <c r="O783" s="39" t="str">
        <f>IF(LCOE_SensitivityScenarios!CO782&gt;'OnSSET_original_NoMG-PV-Diesel'!AE782,'OnSSET_original_NoMG-PV-Diesel'!AD782,LCOE_SensitivityScenarios!CP782)</f>
        <v>MG_Hybrid</v>
      </c>
      <c r="P783" s="40" t="str">
        <f>IF(LCOE_SensitivityScenarios!CT782&gt;'OnSSET_original_NoMG-PV-Diesel'!AE782,'OnSSET_original_NoMG-PV-Diesel'!AD782,LCOE_SensitivityScenarios!CU782)</f>
        <v>MG_Diesel</v>
      </c>
      <c r="Q783" s="38">
        <f>IF(LCOE_SensitivityScenarios!BF782&gt;'OnSSET_original_NoMG-PV-Diesel'!M782,'OnSSET_original_NoMG-PV-Diesel'!M782,LCOE_SensitivityScenarios!BF782)</f>
        <v>0.31448526746388222</v>
      </c>
      <c r="R783" s="28">
        <f>MIN('OnSSET_original_NoMG-PV-Diesel'!E782:I782,LCOE_SensitivityScenarios!BK782)</f>
        <v>0.28872374118788219</v>
      </c>
      <c r="S783" s="28">
        <f>MIN('OnSSET_original_NoMG-PV-Diesel'!E782:I782,LCOE_SensitivityScenarios!BP782)</f>
        <v>0.3387969502378822</v>
      </c>
      <c r="T783" s="27">
        <f>MIN('OnSSET_original_NoMG-PV-Diesel'!N782:R782,LCOE_SensitivityScenarios!BU782)</f>
        <v>0.24902777538504101</v>
      </c>
      <c r="U783" s="28">
        <f>MIN('OnSSET_original_NoMG-PV-Diesel'!N782:R782,LCOE_SensitivityScenarios!BZ782)</f>
        <v>0.223266249109041</v>
      </c>
      <c r="V783" s="29">
        <f>MIN('OnSSET_original_NoMG-PV-Diesel'!N782:R782,LCOE_SensitivityScenarios!CE782)</f>
        <v>0.26885837437052162</v>
      </c>
      <c r="W783" s="28">
        <f>MIN('OnSSET_original_NoMG-PV-Diesel'!W782:AA782,LCOE_SensitivityScenarios!CJ782)</f>
        <v>0.14758168175486164</v>
      </c>
      <c r="X783" s="28">
        <f>MIN('OnSSET_original_NoMG-PV-Diesel'!W782:AA782,LCOE_SensitivityScenarios!CO782)</f>
        <v>0.13841394456239497</v>
      </c>
      <c r="Y783" s="29">
        <f>MIN('OnSSET_original_NoMG-PV-Diesel'!W782:AA782,LCOE_SensitivityScenarios!CT782)</f>
        <v>0.15615901375486163</v>
      </c>
      <c r="Z783">
        <f>VLOOKUP(B783,[1]base!$A$2:$U$169,21,FALSE)</f>
        <v>83.65</v>
      </c>
      <c r="AA783">
        <f>VLOOKUP(B783,[2]s1!$A$2:$T$275,20,FALSE)</f>
        <v>83.65</v>
      </c>
      <c r="AB783">
        <f>VLOOKUP(B783,[3]s2!$A$2:$T$275,20,FALSE)</f>
        <v>83.65</v>
      </c>
      <c r="AC783">
        <f>VLOOKUP(B783,[4]s3!$A$2:$T$275,20,FALSE)</f>
        <v>80.527000000000001</v>
      </c>
      <c r="AD783" t="str">
        <f>IF(L783='OnSSET_original_NoMG-PV-Diesel'!U782,'OnSSET_original_NoMG-PV-Diesel'!T782,"wait")</f>
        <v>wait</v>
      </c>
      <c r="AE783" t="str">
        <f>IF(M783='OnSSET_original_NoMG-PV-Diesel'!U782,'OnSSET_original_NoMG-PV-Diesel'!T782,"wait")</f>
        <v>wait</v>
      </c>
      <c r="AF783">
        <f>VLOOKUP(B783,[5]s4!$A$2:$T$275,20,FALSE)</f>
        <v>46.295999999999999</v>
      </c>
      <c r="AG783" t="str">
        <f>IF(O783='OnSSET_original_NoMG-PV-Diesel'!AD782,'OnSSET_original_NoMG-PV-Diesel'!AC782,"wait")</f>
        <v>wait</v>
      </c>
      <c r="AH783" t="str">
        <f>IF(P783='OnSSET_original_NoMG-PV-Diesel'!AD782,'OnSSET_original_NoMG-PV-Diesel'!AC782,"wait")</f>
        <v>wait</v>
      </c>
      <c r="AR783" s="23">
        <v>184.107</v>
      </c>
      <c r="AS783" s="23">
        <v>106.217</v>
      </c>
      <c r="AT783" s="23">
        <v>155.03200000000001</v>
      </c>
      <c r="AU783" s="23">
        <v>6.0999999999999999E-2</v>
      </c>
      <c r="AV783" s="23">
        <v>17296.875359999998</v>
      </c>
      <c r="AW783" s="23">
        <v>31134.375650000002</v>
      </c>
      <c r="AX783" s="23">
        <v>21941.453239999999</v>
      </c>
      <c r="AZ783">
        <f>SUMIF([1]base!$A$2:$A$169,B783,[1]base!$V$2:$V$169)</f>
        <v>132441.44</v>
      </c>
      <c r="BA783">
        <f>SUMIF([2]s1!$A$2:$A$275,B783,[2]s1!$U$2:$U$275)</f>
        <v>132441.44</v>
      </c>
      <c r="BB783">
        <f>SUMIF([3]s2!$A$2:$A$115,B783,[3]s2!$U$2:$U$115)</f>
        <v>132441.44</v>
      </c>
      <c r="BC783">
        <f>SUMIF([4]s3!$A$2:$A$245,B783,[4]s3!$U$2:$U$245)</f>
        <v>121470.08</v>
      </c>
      <c r="BD783">
        <f>SUMIF([5]s4!$A$2:$A$74,B783,[5]s4!$U$2:$U$74)</f>
        <v>68518.080000000002</v>
      </c>
      <c r="BF783">
        <f t="shared" si="65"/>
        <v>202814.14425000001</v>
      </c>
      <c r="BG783">
        <f t="shared" si="66"/>
        <v>202814.14425000001</v>
      </c>
      <c r="BH783">
        <f t="shared" si="67"/>
        <v>202814.14425000001</v>
      </c>
      <c r="BI783">
        <f t="shared" si="68"/>
        <v>191842.78425</v>
      </c>
      <c r="BJ783">
        <f t="shared" si="69"/>
        <v>138890.78425</v>
      </c>
      <c r="BL783" t="s">
        <v>168</v>
      </c>
      <c r="BM783" s="23">
        <v>132000.0533</v>
      </c>
      <c r="BN783" s="23">
        <v>80.62045646</v>
      </c>
      <c r="BP783" t="s">
        <v>184</v>
      </c>
      <c r="BQ783" s="23">
        <v>132000.0533</v>
      </c>
      <c r="BR783" s="23">
        <v>80.62045646</v>
      </c>
      <c r="BT783" t="s">
        <v>184</v>
      </c>
      <c r="BU783" s="23">
        <v>132000.0533</v>
      </c>
      <c r="BV783" s="23">
        <v>80.62045646</v>
      </c>
    </row>
    <row r="784" spans="1:74" x14ac:dyDescent="0.25">
      <c r="A784">
        <v>1</v>
      </c>
      <c r="B784" s="15">
        <v>11755</v>
      </c>
      <c r="C784" s="15">
        <v>-68.340294180000001</v>
      </c>
      <c r="D784" s="15">
        <v>-15.98659033</v>
      </c>
      <c r="E784" s="16">
        <v>1</v>
      </c>
      <c r="F784" s="19">
        <v>30667.048982603301</v>
      </c>
      <c r="G784" s="19">
        <v>51.362233798416476</v>
      </c>
      <c r="H784" s="16" t="str">
        <f>IF(LCOE_SensitivityScenarios!BF783&gt;'OnSSET_original_NoMG-PV-Diesel'!M783,'OnSSET_original_NoMG-PV-Diesel'!L783,LCOE_SensitivityScenarios!BG783)</f>
        <v>SA_PV</v>
      </c>
      <c r="I784" s="39" t="str">
        <f>IF(LCOE_SensitivityScenarios!BK783&gt;'OnSSET_original_NoMG-PV-Diesel'!M783,'OnSSET_original_NoMG-PV-Diesel'!L783,LCOE_SensitivityScenarios!BL783)</f>
        <v>MG_Hybrid</v>
      </c>
      <c r="J784" s="39" t="str">
        <f>IF(LCOE_SensitivityScenarios!BP783&gt;'OnSSET_original_NoMG-PV-Diesel'!M783,'OnSSET_original_NoMG-PV-Diesel'!L783,LCOE_SensitivityScenarios!BQ783)</f>
        <v>SA_PV</v>
      </c>
      <c r="K784" s="38" t="str">
        <f>IF(LCOE_SensitivityScenarios!BU783&gt;'OnSSET_original_NoMG-PV-Diesel'!V783,'OnSSET_original_NoMG-PV-Diesel'!U783,LCOE_SensitivityScenarios!BV783)</f>
        <v>MG_Hybrid</v>
      </c>
      <c r="L784" s="39" t="str">
        <f>IF(LCOE_SensitivityScenarios!BZ783&gt;'OnSSET_original_NoMG-PV-Diesel'!V783,'OnSSET_original_NoMG-PV-Diesel'!U783,LCOE_SensitivityScenarios!CA783)</f>
        <v>MG_Hybrid</v>
      </c>
      <c r="M784" s="40" t="str">
        <f>IF(LCOE_SensitivityScenarios!CE783&gt;'OnSSET_original_NoMG-PV-Diesel'!V783,'OnSSET_original_NoMG-PV-Diesel'!U783,LCOE_SensitivityScenarios!CF783)</f>
        <v>MG_Hybrid</v>
      </c>
      <c r="N784" s="39" t="str">
        <f>IF(LCOE_SensitivityScenarios!CJ783&gt;'OnSSET_original_NoMG-PV-Diesel'!AE783,'OnSSET_original_NoMG-PV-Diesel'!AD783,LCOE_SensitivityScenarios!CK783)</f>
        <v>SA_Diesel</v>
      </c>
      <c r="O784" s="39" t="str">
        <f>IF(LCOE_SensitivityScenarios!CO783&gt;'OnSSET_original_NoMG-PV-Diesel'!AE783,'OnSSET_original_NoMG-PV-Diesel'!AD783,LCOE_SensitivityScenarios!CP783)</f>
        <v>SA_Diesel</v>
      </c>
      <c r="P784" s="40" t="str">
        <f>IF(LCOE_SensitivityScenarios!CT783&gt;'OnSSET_original_NoMG-PV-Diesel'!AE783,'OnSSET_original_NoMG-PV-Diesel'!AD783,LCOE_SensitivityScenarios!CU783)</f>
        <v>SA_Diesel</v>
      </c>
      <c r="Q784" s="38">
        <f>IF(LCOE_SensitivityScenarios!BF783&gt;'OnSSET_original_NoMG-PV-Diesel'!M783,'OnSSET_original_NoMG-PV-Diesel'!M783,LCOE_SensitivityScenarios!BF783)</f>
        <v>0.50495558148673603</v>
      </c>
      <c r="R784" s="28">
        <f>MIN('OnSSET_original_NoMG-PV-Diesel'!E783:I783,LCOE_SensitivityScenarios!BK783)</f>
        <v>0.47209216563963669</v>
      </c>
      <c r="S784" s="28">
        <f>MIN('OnSSET_original_NoMG-PV-Diesel'!E783:I783,LCOE_SensitivityScenarios!BP783)</f>
        <v>0.50495558148673603</v>
      </c>
      <c r="T784" s="27">
        <f>MIN('OnSSET_original_NoMG-PV-Diesel'!N783:R783,LCOE_SensitivityScenarios!BU783)</f>
        <v>0.45096262125931663</v>
      </c>
      <c r="U784" s="28">
        <f>MIN('OnSSET_original_NoMG-PV-Diesel'!N783:R783,LCOE_SensitivityScenarios!BZ783)</f>
        <v>0.41402111326731666</v>
      </c>
      <c r="V784" s="29">
        <f>MIN('OnSSET_original_NoMG-PV-Diesel'!N783:R783,LCOE_SensitivityScenarios!CE783)</f>
        <v>0.48353396721731662</v>
      </c>
      <c r="W784" s="28">
        <f>MIN('OnSSET_original_NoMG-PV-Diesel'!W783:AA783,LCOE_SensitivityScenarios!CJ783)</f>
        <v>0.296483693815705</v>
      </c>
      <c r="X784" s="28">
        <f>MIN('OnSSET_original_NoMG-PV-Diesel'!W783:AA783,LCOE_SensitivityScenarios!CO783)</f>
        <v>0.296483693815705</v>
      </c>
      <c r="Y784" s="29">
        <f>MIN('OnSSET_original_NoMG-PV-Diesel'!W783:AA783,LCOE_SensitivityScenarios!CT783)</f>
        <v>0.296483693815705</v>
      </c>
      <c r="Z784">
        <f>IF(H784='OnSSET_original_NoMG-PV-Diesel'!L783,'OnSSET_original_NoMG-PV-Diesel'!K783,"wait")</f>
        <v>9.6876150244279806</v>
      </c>
      <c r="AA784">
        <f>VLOOKUP(B784,[2]s1!$A$2:$T$275,20,FALSE)</f>
        <v>14.385</v>
      </c>
      <c r="AB784">
        <f>IF(J784='OnSSET_original_NoMG-PV-Diesel'!L783,'OnSSET_original_NoMG-PV-Diesel'!K783,"wait")</f>
        <v>9.6876150244279806</v>
      </c>
      <c r="AC784">
        <f>VLOOKUP(B784,[4]s3!$A$2:$T$275,20,FALSE)</f>
        <v>9.9060000000000006</v>
      </c>
      <c r="AD784" t="str">
        <f>IF(L784='OnSSET_original_NoMG-PV-Diesel'!U783,'OnSSET_original_NoMG-PV-Diesel'!T783,"wait")</f>
        <v>wait</v>
      </c>
      <c r="AE784" t="str">
        <f>IF(M784='OnSSET_original_NoMG-PV-Diesel'!U783,'OnSSET_original_NoMG-PV-Diesel'!T783,"wait")</f>
        <v>wait</v>
      </c>
      <c r="AF784">
        <f>IF(N784='OnSSET_original_NoMG-PV-Diesel'!AD783,'OnSSET_original_NoMG-PV-Diesel'!AC783,"wait")</f>
        <v>14.0032187135175</v>
      </c>
      <c r="AG784">
        <f>IF(O784='OnSSET_original_NoMG-PV-Diesel'!AD783,'OnSSET_original_NoMG-PV-Diesel'!AC783,"wait")</f>
        <v>14.0032187135175</v>
      </c>
      <c r="AH784">
        <f>IF(P784='OnSSET_original_NoMG-PV-Diesel'!AD783,'OnSSET_original_NoMG-PV-Diesel'!AC783,"wait")</f>
        <v>14.0032187135175</v>
      </c>
      <c r="AR784">
        <v>30.545999999999999</v>
      </c>
      <c r="AS784">
        <v>30.542999999999999</v>
      </c>
      <c r="AT784">
        <v>17.812000000000001</v>
      </c>
      <c r="AU784">
        <v>17.812000000000001</v>
      </c>
      <c r="AV784">
        <v>44195.29262</v>
      </c>
      <c r="AW784">
        <v>0</v>
      </c>
      <c r="AX784">
        <v>6420.2792250000002</v>
      </c>
      <c r="AZ784">
        <f>SUMIF([1]base!$A$2:$A$169,B784,[1]base!$V$2:$V$169)</f>
        <v>0</v>
      </c>
      <c r="BA784">
        <f>SUMIF([2]s1!$A$2:$A$275,B784,[2]s1!$U$2:$U$275)</f>
        <v>39611.199999999997</v>
      </c>
      <c r="BB784">
        <f>SUMIF([3]s2!$A$2:$A$115,B784,[3]s2!$U$2:$U$115)</f>
        <v>0</v>
      </c>
      <c r="BC784">
        <f>SUMIF([4]s3!$A$2:$A$245,B784,[4]s3!$U$2:$U$245)</f>
        <v>17297.939999999999</v>
      </c>
      <c r="BD784">
        <f>SUMIF([5]s4!$A$2:$A$74,B784,[5]s4!$U$2:$U$74)</f>
        <v>0</v>
      </c>
      <c r="BF784">
        <f t="shared" si="65"/>
        <v>0</v>
      </c>
      <c r="BG784">
        <f t="shared" si="66"/>
        <v>90226.771844999996</v>
      </c>
      <c r="BH784">
        <f t="shared" si="67"/>
        <v>0</v>
      </c>
      <c r="BI784">
        <f t="shared" si="68"/>
        <v>67913.511845000001</v>
      </c>
      <c r="BJ784">
        <f t="shared" si="69"/>
        <v>0</v>
      </c>
      <c r="BL784" t="s">
        <v>114</v>
      </c>
      <c r="BM784" s="23">
        <v>102831.96980000001</v>
      </c>
      <c r="BN784" s="23">
        <v>20.282439799999999</v>
      </c>
      <c r="BP784" t="s">
        <v>186</v>
      </c>
      <c r="BQ784" s="23">
        <v>102831.96980000001</v>
      </c>
      <c r="BR784" s="23">
        <v>20.282439799999999</v>
      </c>
      <c r="BT784" t="s">
        <v>183</v>
      </c>
      <c r="BU784" s="23">
        <v>17364.143779999999</v>
      </c>
      <c r="BV784" s="23">
        <v>14.003218710000001</v>
      </c>
    </row>
    <row r="785" spans="1:74" x14ac:dyDescent="0.25">
      <c r="A785">
        <v>1</v>
      </c>
      <c r="B785" s="15">
        <v>11771</v>
      </c>
      <c r="C785" s="15">
        <v>-68.271815040000007</v>
      </c>
      <c r="D785" s="15">
        <v>-18.7936804</v>
      </c>
      <c r="E785" s="16">
        <v>1</v>
      </c>
      <c r="F785" s="19">
        <v>25237.583581486499</v>
      </c>
      <c r="G785" s="19">
        <v>83.79571353849046</v>
      </c>
      <c r="H785" s="16" t="str">
        <f>IF(LCOE_SensitivityScenarios!BF784&gt;'OnSSET_original_NoMG-PV-Diesel'!M784,'OnSSET_original_NoMG-PV-Diesel'!L784,LCOE_SensitivityScenarios!BG784)</f>
        <v>SA_PV</v>
      </c>
      <c r="I785" s="39" t="str">
        <f>IF(LCOE_SensitivityScenarios!BK784&gt;'OnSSET_original_NoMG-PV-Diesel'!M784,'OnSSET_original_NoMG-PV-Diesel'!L784,LCOE_SensitivityScenarios!BL784)</f>
        <v>SA_PV</v>
      </c>
      <c r="J785" s="39" t="str">
        <f>IF(LCOE_SensitivityScenarios!BP784&gt;'OnSSET_original_NoMG-PV-Diesel'!M784,'OnSSET_original_NoMG-PV-Diesel'!L784,LCOE_SensitivityScenarios!BQ784)</f>
        <v>SA_PV</v>
      </c>
      <c r="K785" s="38" t="str">
        <f>IF(LCOE_SensitivityScenarios!BU784&gt;'OnSSET_original_NoMG-PV-Diesel'!V784,'OnSSET_original_NoMG-PV-Diesel'!U784,LCOE_SensitivityScenarios!BV784)</f>
        <v>SA_Diesel</v>
      </c>
      <c r="L785" s="39" t="str">
        <f>IF(LCOE_SensitivityScenarios!BZ784&gt;'OnSSET_original_NoMG-PV-Diesel'!V784,'OnSSET_original_NoMG-PV-Diesel'!U784,LCOE_SensitivityScenarios!CA784)</f>
        <v>SA_Diesel</v>
      </c>
      <c r="M785" s="40" t="str">
        <f>IF(LCOE_SensitivityScenarios!CE784&gt;'OnSSET_original_NoMG-PV-Diesel'!V784,'OnSSET_original_NoMG-PV-Diesel'!U784,LCOE_SensitivityScenarios!CF784)</f>
        <v>SA_Diesel</v>
      </c>
      <c r="N785" s="39" t="str">
        <f>IF(LCOE_SensitivityScenarios!CJ784&gt;'OnSSET_original_NoMG-PV-Diesel'!AE784,'OnSSET_original_NoMG-PV-Diesel'!AD784,LCOE_SensitivityScenarios!CK784)</f>
        <v>SA_Diesel</v>
      </c>
      <c r="O785" s="39" t="str">
        <f>IF(LCOE_SensitivityScenarios!CO784&gt;'OnSSET_original_NoMG-PV-Diesel'!AE784,'OnSSET_original_NoMG-PV-Diesel'!AD784,LCOE_SensitivityScenarios!CP784)</f>
        <v>SA_Diesel</v>
      </c>
      <c r="P785" s="40" t="str">
        <f>IF(LCOE_SensitivityScenarios!CT784&gt;'OnSSET_original_NoMG-PV-Diesel'!AE784,'OnSSET_original_NoMG-PV-Diesel'!AD784,LCOE_SensitivityScenarios!CU784)</f>
        <v>SA_Diesel</v>
      </c>
      <c r="Q785" s="38">
        <f>IF(LCOE_SensitivityScenarios!BF784&gt;'OnSSET_original_NoMG-PV-Diesel'!M784,'OnSSET_original_NoMG-PV-Diesel'!M784,LCOE_SensitivityScenarios!BF784)</f>
        <v>0.39442267299155997</v>
      </c>
      <c r="R785" s="28">
        <f>MIN('OnSSET_original_NoMG-PV-Diesel'!E784:I784,LCOE_SensitivityScenarios!BK784)</f>
        <v>0.39442267299155997</v>
      </c>
      <c r="S785" s="28">
        <f>MIN('OnSSET_original_NoMG-PV-Diesel'!E784:I784,LCOE_SensitivityScenarios!BP784)</f>
        <v>0.39442267299155997</v>
      </c>
      <c r="T785" s="27">
        <f>MIN('OnSSET_original_NoMG-PV-Diesel'!N784:R784,LCOE_SensitivityScenarios!BU784)</f>
        <v>0.354807105884136</v>
      </c>
      <c r="U785" s="28">
        <f>MIN('OnSSET_original_NoMG-PV-Diesel'!N784:R784,LCOE_SensitivityScenarios!BZ784)</f>
        <v>0.354807105884136</v>
      </c>
      <c r="V785" s="29">
        <f>MIN('OnSSET_original_NoMG-PV-Diesel'!N784:R784,LCOE_SensitivityScenarios!CE784)</f>
        <v>0.354807105884136</v>
      </c>
      <c r="W785" s="28">
        <f>MIN('OnSSET_original_NoMG-PV-Diesel'!W784:AA784,LCOE_SensitivityScenarios!CJ784)</f>
        <v>0.193914934660878</v>
      </c>
      <c r="X785" s="28">
        <f>MIN('OnSSET_original_NoMG-PV-Diesel'!W784:AA784,LCOE_SensitivityScenarios!CO784)</f>
        <v>0.193914934660878</v>
      </c>
      <c r="Y785" s="29">
        <f>MIN('OnSSET_original_NoMG-PV-Diesel'!W784:AA784,LCOE_SensitivityScenarios!CT784)</f>
        <v>0.193914934660878</v>
      </c>
      <c r="Z785">
        <f>IF(H785='OnSSET_original_NoMG-PV-Diesel'!L784,'OnSSET_original_NoMG-PV-Diesel'!K784,"wait")</f>
        <v>7.9124863244759496</v>
      </c>
      <c r="AA785">
        <f>IF(I785='OnSSET_original_NoMG-PV-Diesel'!L784,'OnSSET_original_NoMG-PV-Diesel'!K784,"wait")</f>
        <v>7.9124863244759496</v>
      </c>
      <c r="AB785">
        <f>IF(J785='OnSSET_original_NoMG-PV-Diesel'!L784,'OnSSET_original_NoMG-PV-Diesel'!K784,"wait")</f>
        <v>7.9124863244759496</v>
      </c>
      <c r="AC785">
        <f>IF(K785='OnSSET_original_NoMG-PV-Diesel'!U784,'OnSSET_original_NoMG-PV-Diesel'!T784,"wait")</f>
        <v>11.524010767802</v>
      </c>
      <c r="AD785">
        <f>IF(L785='OnSSET_original_NoMG-PV-Diesel'!U784,'OnSSET_original_NoMG-PV-Diesel'!T784,"wait")</f>
        <v>11.524010767802</v>
      </c>
      <c r="AE785">
        <f>IF(M785='OnSSET_original_NoMG-PV-Diesel'!U784,'OnSSET_original_NoMG-PV-Diesel'!T784,"wait")</f>
        <v>11.524010767802</v>
      </c>
      <c r="AF785">
        <f>IF(N785='OnSSET_original_NoMG-PV-Diesel'!AD784,'OnSSET_original_NoMG-PV-Diesel'!AC784,"wait")</f>
        <v>11.524010767802</v>
      </c>
      <c r="AG785">
        <f>IF(O785='OnSSET_original_NoMG-PV-Diesel'!AD784,'OnSSET_original_NoMG-PV-Diesel'!AC784,"wait")</f>
        <v>11.524010767802</v>
      </c>
      <c r="AH785">
        <f>IF(P785='OnSSET_original_NoMG-PV-Diesel'!AD784,'OnSSET_original_NoMG-PV-Diesel'!AC784,"wait")</f>
        <v>11.524010767802</v>
      </c>
      <c r="AR785">
        <v>83.905000000000001</v>
      </c>
      <c r="AS785">
        <v>84.171000000000006</v>
      </c>
      <c r="AT785">
        <v>1.012</v>
      </c>
      <c r="AU785">
        <v>0.99199999999999999</v>
      </c>
      <c r="AV785">
        <v>56332.906219999997</v>
      </c>
      <c r="AW785">
        <v>0</v>
      </c>
      <c r="AX785">
        <v>10853.329170000001</v>
      </c>
      <c r="AZ785">
        <f>SUMIF([1]base!$A$2:$A$169,B785,[1]base!$V$2:$V$169)</f>
        <v>0</v>
      </c>
      <c r="BA785">
        <f>SUMIF([2]s1!$A$2:$A$275,B785,[2]s1!$U$2:$U$275)</f>
        <v>0</v>
      </c>
      <c r="BB785">
        <f>SUMIF([3]s2!$A$2:$A$115,B785,[3]s2!$U$2:$U$115)</f>
        <v>0</v>
      </c>
      <c r="BC785">
        <f>SUMIF([4]s3!$A$2:$A$245,B785,[4]s3!$U$2:$U$245)</f>
        <v>0</v>
      </c>
      <c r="BD785">
        <f>SUMIF([5]s4!$A$2:$A$74,B785,[5]s4!$U$2:$U$74)</f>
        <v>0</v>
      </c>
      <c r="BF785">
        <f t="shared" si="65"/>
        <v>0</v>
      </c>
      <c r="BG785">
        <f t="shared" si="66"/>
        <v>0</v>
      </c>
      <c r="BH785">
        <f t="shared" si="67"/>
        <v>0</v>
      </c>
      <c r="BI785">
        <f t="shared" si="68"/>
        <v>0</v>
      </c>
      <c r="BJ785">
        <f t="shared" si="69"/>
        <v>0</v>
      </c>
      <c r="BL785" t="s">
        <v>114</v>
      </c>
      <c r="BM785" s="23">
        <v>66101.700700000001</v>
      </c>
      <c r="BN785" s="23">
        <v>11.436280399999999</v>
      </c>
      <c r="BP785" t="s">
        <v>183</v>
      </c>
      <c r="BQ785" s="23">
        <v>14289.89892</v>
      </c>
      <c r="BR785" s="23">
        <v>11.52401077</v>
      </c>
      <c r="BT785" t="s">
        <v>183</v>
      </c>
      <c r="BU785" s="23">
        <v>14289.89892</v>
      </c>
      <c r="BV785" s="23">
        <v>11.52401077</v>
      </c>
    </row>
    <row r="786" spans="1:74" x14ac:dyDescent="0.25">
      <c r="A786">
        <v>1</v>
      </c>
      <c r="B786" s="15">
        <v>11773</v>
      </c>
      <c r="C786" s="15">
        <v>-66.731852970000006</v>
      </c>
      <c r="D786" s="15">
        <v>-19.092369510000001</v>
      </c>
      <c r="E786" s="16">
        <v>1</v>
      </c>
      <c r="F786" s="19">
        <v>55457.844480162101</v>
      </c>
      <c r="G786" s="19">
        <v>113.78774966508492</v>
      </c>
      <c r="H786" s="16" t="str">
        <f>IF(LCOE_SensitivityScenarios!BF785&gt;'OnSSET_original_NoMG-PV-Diesel'!M785,'OnSSET_original_NoMG-PV-Diesel'!L785,LCOE_SensitivityScenarios!BG785)</f>
        <v>SA_PV</v>
      </c>
      <c r="I786" s="39" t="str">
        <f>IF(LCOE_SensitivityScenarios!BK785&gt;'OnSSET_original_NoMG-PV-Diesel'!M785,'OnSSET_original_NoMG-PV-Diesel'!L785,LCOE_SensitivityScenarios!BL785)</f>
        <v>SA_PV</v>
      </c>
      <c r="J786" s="39" t="str">
        <f>IF(LCOE_SensitivityScenarios!BP785&gt;'OnSSET_original_NoMG-PV-Diesel'!M785,'OnSSET_original_NoMG-PV-Diesel'!L785,LCOE_SensitivityScenarios!BQ785)</f>
        <v>SA_PV</v>
      </c>
      <c r="K786" s="38" t="str">
        <f>IF(LCOE_SensitivityScenarios!BU785&gt;'OnSSET_original_NoMG-PV-Diesel'!V785,'OnSSET_original_NoMG-PV-Diesel'!U785,LCOE_SensitivityScenarios!BV785)</f>
        <v>SA_Diesel</v>
      </c>
      <c r="L786" s="39" t="str">
        <f>IF(LCOE_SensitivityScenarios!BZ785&gt;'OnSSET_original_NoMG-PV-Diesel'!V785,'OnSSET_original_NoMG-PV-Diesel'!U785,LCOE_SensitivityScenarios!CA785)</f>
        <v>SA_Diesel</v>
      </c>
      <c r="M786" s="40" t="str">
        <f>IF(LCOE_SensitivityScenarios!CE785&gt;'OnSSET_original_NoMG-PV-Diesel'!V785,'OnSSET_original_NoMG-PV-Diesel'!U785,LCOE_SensitivityScenarios!CF785)</f>
        <v>SA_Diesel</v>
      </c>
      <c r="N786" s="39" t="str">
        <f>IF(LCOE_SensitivityScenarios!CJ785&gt;'OnSSET_original_NoMG-PV-Diesel'!AE785,'OnSSET_original_NoMG-PV-Diesel'!AD785,LCOE_SensitivityScenarios!CK785)</f>
        <v>SA_Diesel</v>
      </c>
      <c r="O786" s="39" t="str">
        <f>IF(LCOE_SensitivityScenarios!CO785&gt;'OnSSET_original_NoMG-PV-Diesel'!AE785,'OnSSET_original_NoMG-PV-Diesel'!AD785,LCOE_SensitivityScenarios!CP785)</f>
        <v>SA_Diesel</v>
      </c>
      <c r="P786" s="40" t="str">
        <f>IF(LCOE_SensitivityScenarios!CT785&gt;'OnSSET_original_NoMG-PV-Diesel'!AE785,'OnSSET_original_NoMG-PV-Diesel'!AD785,LCOE_SensitivityScenarios!CU785)</f>
        <v>SA_Diesel</v>
      </c>
      <c r="Q786" s="38">
        <f>IF(LCOE_SensitivityScenarios!BF785&gt;'OnSSET_original_NoMG-PV-Diesel'!M785,'OnSSET_original_NoMG-PV-Diesel'!M785,LCOE_SensitivityScenarios!BF785)</f>
        <v>0.39426188103355297</v>
      </c>
      <c r="R786" s="28">
        <f>MIN('OnSSET_original_NoMG-PV-Diesel'!E785:I785,LCOE_SensitivityScenarios!BK785)</f>
        <v>0.39426188103355297</v>
      </c>
      <c r="S786" s="28">
        <f>MIN('OnSSET_original_NoMG-PV-Diesel'!E785:I785,LCOE_SensitivityScenarios!BP785)</f>
        <v>0.39426188103355297</v>
      </c>
      <c r="T786" s="27">
        <f>MIN('OnSSET_original_NoMG-PV-Diesel'!N785:R785,LCOE_SensitivityScenarios!BU785)</f>
        <v>0.354807105884136</v>
      </c>
      <c r="U786" s="28">
        <f>MIN('OnSSET_original_NoMG-PV-Diesel'!N785:R785,LCOE_SensitivityScenarios!BZ785)</f>
        <v>0.354807105884136</v>
      </c>
      <c r="V786" s="29">
        <f>MIN('OnSSET_original_NoMG-PV-Diesel'!N785:R785,LCOE_SensitivityScenarios!CE785)</f>
        <v>0.354807105884136</v>
      </c>
      <c r="W786" s="28">
        <f>MIN('OnSSET_original_NoMG-PV-Diesel'!W785:AA785,LCOE_SensitivityScenarios!CJ785)</f>
        <v>0.193914934660878</v>
      </c>
      <c r="X786" s="28">
        <f>MIN('OnSSET_original_NoMG-PV-Diesel'!W785:AA785,LCOE_SensitivityScenarios!CO785)</f>
        <v>0.193914934660878</v>
      </c>
      <c r="Y786" s="29">
        <f>MIN('OnSSET_original_NoMG-PV-Diesel'!W785:AA785,LCOE_SensitivityScenarios!CT785)</f>
        <v>0.193914934660878</v>
      </c>
      <c r="Z786">
        <f>IF(H786='OnSSET_original_NoMG-PV-Diesel'!L785,'OnSSET_original_NoMG-PV-Diesel'!K785,"wait")</f>
        <v>14.538181999635</v>
      </c>
      <c r="AA786">
        <f>IF(I786='OnSSET_original_NoMG-PV-Diesel'!L785,'OnSSET_original_NoMG-PV-Diesel'!K785,"wait")</f>
        <v>14.538181999635</v>
      </c>
      <c r="AB786">
        <f>IF(J786='OnSSET_original_NoMG-PV-Diesel'!L785,'OnSSET_original_NoMG-PV-Diesel'!K785,"wait")</f>
        <v>14.538181999635</v>
      </c>
      <c r="AC786">
        <f>IF(K786='OnSSET_original_NoMG-PV-Diesel'!U785,'OnSSET_original_NoMG-PV-Diesel'!T785,"wait")</f>
        <v>25.323216657608299</v>
      </c>
      <c r="AD786">
        <f>IF(L786='OnSSET_original_NoMG-PV-Diesel'!U785,'OnSSET_original_NoMG-PV-Diesel'!T785,"wait")</f>
        <v>25.323216657608299</v>
      </c>
      <c r="AE786">
        <f>IF(M786='OnSSET_original_NoMG-PV-Diesel'!U785,'OnSSET_original_NoMG-PV-Diesel'!T785,"wait")</f>
        <v>25.323216657608299</v>
      </c>
      <c r="AF786">
        <f>IF(N786='OnSSET_original_NoMG-PV-Diesel'!AD785,'OnSSET_original_NoMG-PV-Diesel'!AC785,"wait")</f>
        <v>25.323216657608299</v>
      </c>
      <c r="AG786">
        <f>IF(O786='OnSSET_original_NoMG-PV-Diesel'!AD785,'OnSSET_original_NoMG-PV-Diesel'!AC785,"wait")</f>
        <v>25.323216657608299</v>
      </c>
      <c r="AH786">
        <f>IF(P786='OnSSET_original_NoMG-PV-Diesel'!AD785,'OnSSET_original_NoMG-PV-Diesel'!AC785,"wait")</f>
        <v>25.323216657608299</v>
      </c>
      <c r="AR786">
        <v>10.245999999999899</v>
      </c>
      <c r="AS786">
        <v>10.245999999999899</v>
      </c>
      <c r="AT786">
        <v>41.298000000000002</v>
      </c>
      <c r="AU786">
        <v>2.7559999999999998</v>
      </c>
      <c r="AV786">
        <v>72956.297699999996</v>
      </c>
      <c r="AW786">
        <v>0</v>
      </c>
      <c r="AX786">
        <v>18802.246299999999</v>
      </c>
      <c r="AZ786">
        <f>SUMIF([1]base!$A$2:$A$169,B786,[1]base!$V$2:$V$169)</f>
        <v>0</v>
      </c>
      <c r="BA786">
        <f>SUMIF([2]s1!$A$2:$A$275,B786,[2]s1!$U$2:$U$275)</f>
        <v>0</v>
      </c>
      <c r="BB786">
        <f>SUMIF([3]s2!$A$2:$A$115,B786,[3]s2!$U$2:$U$115)</f>
        <v>0</v>
      </c>
      <c r="BC786">
        <f>SUMIF([4]s3!$A$2:$A$245,B786,[4]s3!$U$2:$U$245)</f>
        <v>0</v>
      </c>
      <c r="BD786">
        <f>SUMIF([5]s4!$A$2:$A$74,B786,[5]s4!$U$2:$U$74)</f>
        <v>0</v>
      </c>
      <c r="BF786">
        <f t="shared" si="65"/>
        <v>0</v>
      </c>
      <c r="BG786">
        <f t="shared" si="66"/>
        <v>0</v>
      </c>
      <c r="BH786">
        <f t="shared" si="67"/>
        <v>0</v>
      </c>
      <c r="BI786">
        <f t="shared" si="68"/>
        <v>0</v>
      </c>
      <c r="BJ786">
        <f t="shared" si="69"/>
        <v>0</v>
      </c>
      <c r="BL786" t="s">
        <v>114</v>
      </c>
      <c r="BM786" s="23">
        <v>145194.7009</v>
      </c>
      <c r="BN786" s="23">
        <v>25.12019046</v>
      </c>
      <c r="BP786" t="s">
        <v>183</v>
      </c>
      <c r="BQ786" s="23">
        <v>31401.064579999998</v>
      </c>
      <c r="BR786" s="23">
        <v>25.32321666</v>
      </c>
      <c r="BT786" t="s">
        <v>183</v>
      </c>
      <c r="BU786" s="23">
        <v>31401.064579999998</v>
      </c>
      <c r="BV786" s="23">
        <v>25.32321666</v>
      </c>
    </row>
    <row r="787" spans="1:74" x14ac:dyDescent="0.25">
      <c r="A787">
        <v>1</v>
      </c>
      <c r="B787" s="15">
        <v>11774</v>
      </c>
      <c r="C787" s="15">
        <v>-67.931918539999998</v>
      </c>
      <c r="D787" s="15">
        <v>-11.41530927</v>
      </c>
      <c r="E787" s="16">
        <v>0</v>
      </c>
      <c r="F787" s="19">
        <v>29424.4538871361</v>
      </c>
      <c r="G787" s="19">
        <v>75.208914719152091</v>
      </c>
      <c r="H787" s="16" t="str">
        <f>IF(LCOE_SensitivityScenarios!BF786&gt;'OnSSET_original_NoMG-PV-Diesel'!M786,'OnSSET_original_NoMG-PV-Diesel'!L786,LCOE_SensitivityScenarios!BG786)</f>
        <v>SA_PV</v>
      </c>
      <c r="I787" s="39" t="str">
        <f>IF(LCOE_SensitivityScenarios!BK786&gt;'OnSSET_original_NoMG-PV-Diesel'!M786,'OnSSET_original_NoMG-PV-Diesel'!L786,LCOE_SensitivityScenarios!BL786)</f>
        <v>SA_PV</v>
      </c>
      <c r="J787" s="39" t="str">
        <f>IF(LCOE_SensitivityScenarios!BP786&gt;'OnSSET_original_NoMG-PV-Diesel'!M786,'OnSSET_original_NoMG-PV-Diesel'!L786,LCOE_SensitivityScenarios!BQ786)</f>
        <v>SA_PV</v>
      </c>
      <c r="K787" s="38" t="str">
        <f>IF(LCOE_SensitivityScenarios!BU786&gt;'OnSSET_original_NoMG-PV-Diesel'!V786,'OnSSET_original_NoMG-PV-Diesel'!U786,LCOE_SensitivityScenarios!BV786)</f>
        <v>SA_Diesel</v>
      </c>
      <c r="L787" s="39" t="str">
        <f>IF(LCOE_SensitivityScenarios!BZ786&gt;'OnSSET_original_NoMG-PV-Diesel'!V786,'OnSSET_original_NoMG-PV-Diesel'!U786,LCOE_SensitivityScenarios!CA786)</f>
        <v>SA_Diesel</v>
      </c>
      <c r="M787" s="40" t="str">
        <f>IF(LCOE_SensitivityScenarios!CE786&gt;'OnSSET_original_NoMG-PV-Diesel'!V786,'OnSSET_original_NoMG-PV-Diesel'!U786,LCOE_SensitivityScenarios!CF786)</f>
        <v>SA_Diesel</v>
      </c>
      <c r="N787" s="39" t="str">
        <f>IF(LCOE_SensitivityScenarios!CJ786&gt;'OnSSET_original_NoMG-PV-Diesel'!AE786,'OnSSET_original_NoMG-PV-Diesel'!AD786,LCOE_SensitivityScenarios!CK786)</f>
        <v>SA_Diesel</v>
      </c>
      <c r="O787" s="39" t="str">
        <f>IF(LCOE_SensitivityScenarios!CO786&gt;'OnSSET_original_NoMG-PV-Diesel'!AE786,'OnSSET_original_NoMG-PV-Diesel'!AD786,LCOE_SensitivityScenarios!CP786)</f>
        <v>SA_Diesel</v>
      </c>
      <c r="P787" s="40" t="str">
        <f>IF(LCOE_SensitivityScenarios!CT786&gt;'OnSSET_original_NoMG-PV-Diesel'!AE786,'OnSSET_original_NoMG-PV-Diesel'!AD786,LCOE_SensitivityScenarios!CU786)</f>
        <v>SA_Diesel</v>
      </c>
      <c r="Q787" s="38">
        <f>IF(LCOE_SensitivityScenarios!BF786&gt;'OnSSET_original_NoMG-PV-Diesel'!M786,'OnSSET_original_NoMG-PV-Diesel'!M786,LCOE_SensitivityScenarios!BF786)</f>
        <v>0.45657985839489601</v>
      </c>
      <c r="R787" s="28">
        <f>MIN('OnSSET_original_NoMG-PV-Diesel'!E786:I786,LCOE_SensitivityScenarios!BK786)</f>
        <v>0.45657985839489601</v>
      </c>
      <c r="S787" s="28">
        <f>MIN('OnSSET_original_NoMG-PV-Diesel'!E786:I786,LCOE_SensitivityScenarios!BP786)</f>
        <v>0.45657985839489601</v>
      </c>
      <c r="T787" s="27">
        <f>MIN('OnSSET_original_NoMG-PV-Diesel'!N786:R786,LCOE_SensitivityScenarios!BU786)</f>
        <v>0.40810263760184101</v>
      </c>
      <c r="U787" s="28">
        <f>MIN('OnSSET_original_NoMG-PV-Diesel'!N786:R786,LCOE_SensitivityScenarios!BZ786)</f>
        <v>0.40810263760184101</v>
      </c>
      <c r="V787" s="29">
        <f>MIN('OnSSET_original_NoMG-PV-Diesel'!N786:R786,LCOE_SensitivityScenarios!CE786)</f>
        <v>0.40810263760184101</v>
      </c>
      <c r="W787" s="28">
        <f>MIN('OnSSET_original_NoMG-PV-Diesel'!W786:AA786,LCOE_SensitivityScenarios!CJ786)</f>
        <v>0.21201530392349399</v>
      </c>
      <c r="X787" s="28">
        <f>MIN('OnSSET_original_NoMG-PV-Diesel'!W786:AA786,LCOE_SensitivityScenarios!CO786)</f>
        <v>0.21201530392349399</v>
      </c>
      <c r="Y787" s="29">
        <f>MIN('OnSSET_original_NoMG-PV-Diesel'!W786:AA786,LCOE_SensitivityScenarios!CT786)</f>
        <v>0.21201530392349399</v>
      </c>
      <c r="Z787">
        <f>IF(H787='OnSSET_original_NoMG-PV-Diesel'!L786,'OnSSET_original_NoMG-PV-Diesel'!K786,"wait")</f>
        <v>8.0028963194811595</v>
      </c>
      <c r="AA787">
        <f>IF(I787='OnSSET_original_NoMG-PV-Diesel'!L786,'OnSSET_original_NoMG-PV-Diesel'!K786,"wait")</f>
        <v>8.0028963194811595</v>
      </c>
      <c r="AB787">
        <f>IF(J787='OnSSET_original_NoMG-PV-Diesel'!L786,'OnSSET_original_NoMG-PV-Diesel'!K786,"wait")</f>
        <v>8.0028963194811595</v>
      </c>
      <c r="AC787">
        <f>IF(K787='OnSSET_original_NoMG-PV-Diesel'!U786,'OnSSET_original_NoMG-PV-Diesel'!T786,"wait")</f>
        <v>13.4358236927562</v>
      </c>
      <c r="AD787">
        <f>IF(L787='OnSSET_original_NoMG-PV-Diesel'!U786,'OnSSET_original_NoMG-PV-Diesel'!T786,"wait")</f>
        <v>13.4358236927562</v>
      </c>
      <c r="AE787">
        <f>IF(M787='OnSSET_original_NoMG-PV-Diesel'!U786,'OnSSET_original_NoMG-PV-Diesel'!T786,"wait")</f>
        <v>13.4358236927562</v>
      </c>
      <c r="AF787">
        <f>IF(N787='OnSSET_original_NoMG-PV-Diesel'!AD786,'OnSSET_original_NoMG-PV-Diesel'!AC786,"wait")</f>
        <v>13.4358236927562</v>
      </c>
      <c r="AG787">
        <f>IF(O787='OnSSET_original_NoMG-PV-Diesel'!AD786,'OnSSET_original_NoMG-PV-Diesel'!AC786,"wait")</f>
        <v>13.4358236927562</v>
      </c>
      <c r="AH787">
        <f>IF(P787='OnSSET_original_NoMG-PV-Diesel'!AD786,'OnSSET_original_NoMG-PV-Diesel'!AC786,"wait")</f>
        <v>13.4358236927562</v>
      </c>
      <c r="AR787">
        <v>416.825999999999</v>
      </c>
      <c r="AS787">
        <v>333.839</v>
      </c>
      <c r="AT787">
        <v>86.534999999999997</v>
      </c>
      <c r="AU787">
        <v>29.614000000000001</v>
      </c>
      <c r="AV787">
        <v>53674.112580000001</v>
      </c>
      <c r="AW787">
        <v>0</v>
      </c>
      <c r="AX787">
        <v>9783.2826299999997</v>
      </c>
      <c r="AZ787">
        <f>SUMIF([1]base!$A$2:$A$169,B787,[1]base!$V$2:$V$169)</f>
        <v>0</v>
      </c>
      <c r="BA787">
        <f>SUMIF([2]s1!$A$2:$A$275,B787,[2]s1!$U$2:$U$275)</f>
        <v>0</v>
      </c>
      <c r="BB787">
        <f>SUMIF([3]s2!$A$2:$A$115,B787,[3]s2!$U$2:$U$115)</f>
        <v>0</v>
      </c>
      <c r="BC787">
        <f>SUMIF([4]s3!$A$2:$A$245,B787,[4]s3!$U$2:$U$245)</f>
        <v>0</v>
      </c>
      <c r="BD787">
        <f>SUMIF([5]s4!$A$2:$A$74,B787,[5]s4!$U$2:$U$74)</f>
        <v>0</v>
      </c>
      <c r="BF787">
        <f t="shared" si="65"/>
        <v>0</v>
      </c>
      <c r="BG787">
        <f t="shared" si="66"/>
        <v>0</v>
      </c>
      <c r="BH787">
        <f t="shared" si="67"/>
        <v>0</v>
      </c>
      <c r="BI787">
        <f t="shared" si="68"/>
        <v>0</v>
      </c>
      <c r="BJ787">
        <f t="shared" si="69"/>
        <v>0</v>
      </c>
      <c r="BL787" t="s">
        <v>114</v>
      </c>
      <c r="BM787" s="23">
        <v>89213.001560000004</v>
      </c>
      <c r="BN787" s="23">
        <v>17.59625277</v>
      </c>
      <c r="BP787" t="s">
        <v>183</v>
      </c>
      <c r="BQ787" s="23">
        <v>16660.567770000001</v>
      </c>
      <c r="BR787" s="23">
        <v>13.435823689999999</v>
      </c>
      <c r="BT787" t="s">
        <v>183</v>
      </c>
      <c r="BU787" s="23">
        <v>16660.567770000001</v>
      </c>
      <c r="BV787" s="23">
        <v>13.435823689999999</v>
      </c>
    </row>
    <row r="788" spans="1:74" x14ac:dyDescent="0.25">
      <c r="A788">
        <v>1</v>
      </c>
      <c r="B788" s="15">
        <v>11778</v>
      </c>
      <c r="C788" s="15">
        <v>-68.983128120000003</v>
      </c>
      <c r="D788" s="15">
        <v>-11.87831357</v>
      </c>
      <c r="E788" s="16">
        <v>0</v>
      </c>
      <c r="F788" s="19">
        <v>17986.965065100499</v>
      </c>
      <c r="G788" s="19">
        <v>54.912775176909626</v>
      </c>
      <c r="H788" s="16" t="str">
        <f>IF(LCOE_SensitivityScenarios!BF787&gt;'OnSSET_original_NoMG-PV-Diesel'!M787,'OnSSET_original_NoMG-PV-Diesel'!L787,LCOE_SensitivityScenarios!BG787)</f>
        <v>SA_PV</v>
      </c>
      <c r="I788" s="39" t="str">
        <f>IF(LCOE_SensitivityScenarios!BK787&gt;'OnSSET_original_NoMG-PV-Diesel'!M787,'OnSSET_original_NoMG-PV-Diesel'!L787,LCOE_SensitivityScenarios!BL787)</f>
        <v>SA_PV</v>
      </c>
      <c r="J788" s="39" t="str">
        <f>IF(LCOE_SensitivityScenarios!BP787&gt;'OnSSET_original_NoMG-PV-Diesel'!M787,'OnSSET_original_NoMG-PV-Diesel'!L787,LCOE_SensitivityScenarios!BQ787)</f>
        <v>SA_PV</v>
      </c>
      <c r="K788" s="38" t="str">
        <f>IF(LCOE_SensitivityScenarios!BU787&gt;'OnSSET_original_NoMG-PV-Diesel'!V787,'OnSSET_original_NoMG-PV-Diesel'!U787,LCOE_SensitivityScenarios!BV787)</f>
        <v>SA_PV</v>
      </c>
      <c r="L788" s="39" t="str">
        <f>IF(LCOE_SensitivityScenarios!BZ787&gt;'OnSSET_original_NoMG-PV-Diesel'!V787,'OnSSET_original_NoMG-PV-Diesel'!U787,LCOE_SensitivityScenarios!CA787)</f>
        <v>SA_PV</v>
      </c>
      <c r="M788" s="40" t="str">
        <f>IF(LCOE_SensitivityScenarios!CE787&gt;'OnSSET_original_NoMG-PV-Diesel'!V787,'OnSSET_original_NoMG-PV-Diesel'!U787,LCOE_SensitivityScenarios!CF787)</f>
        <v>SA_PV</v>
      </c>
      <c r="N788" s="39" t="str">
        <f>IF(LCOE_SensitivityScenarios!CJ787&gt;'OnSSET_original_NoMG-PV-Diesel'!AE787,'OnSSET_original_NoMG-PV-Diesel'!AD787,LCOE_SensitivityScenarios!CK787)</f>
        <v>SA_Diesel</v>
      </c>
      <c r="O788" s="39" t="str">
        <f>IF(LCOE_SensitivityScenarios!CO787&gt;'OnSSET_original_NoMG-PV-Diesel'!AE787,'OnSSET_original_NoMG-PV-Diesel'!AD787,LCOE_SensitivityScenarios!CP787)</f>
        <v>SA_Diesel</v>
      </c>
      <c r="P788" s="40" t="str">
        <f>IF(LCOE_SensitivityScenarios!CT787&gt;'OnSSET_original_NoMG-PV-Diesel'!AE787,'OnSSET_original_NoMG-PV-Diesel'!AD787,LCOE_SensitivityScenarios!CU787)</f>
        <v>SA_Diesel</v>
      </c>
      <c r="Q788" s="38">
        <f>IF(LCOE_SensitivityScenarios!BF787&gt;'OnSSET_original_NoMG-PV-Diesel'!M787,'OnSSET_original_NoMG-PV-Diesel'!M787,LCOE_SensitivityScenarios!BF787)</f>
        <v>0.52561108379092703</v>
      </c>
      <c r="R788" s="28">
        <f>MIN('OnSSET_original_NoMG-PV-Diesel'!E787:I787,LCOE_SensitivityScenarios!BK787)</f>
        <v>0.52561108379092703</v>
      </c>
      <c r="S788" s="28">
        <f>MIN('OnSSET_original_NoMG-PV-Diesel'!E787:I787,LCOE_SensitivityScenarios!BP787)</f>
        <v>0.52561108379092703</v>
      </c>
      <c r="T788" s="27">
        <f>MIN('OnSSET_original_NoMG-PV-Diesel'!N787:R787,LCOE_SensitivityScenarios!BU787)</f>
        <v>0.52561108379092703</v>
      </c>
      <c r="U788" s="28">
        <f>MIN('OnSSET_original_NoMG-PV-Diesel'!N787:R787,LCOE_SensitivityScenarios!BZ787)</f>
        <v>0.52561108379092703</v>
      </c>
      <c r="V788" s="29">
        <f>MIN('OnSSET_original_NoMG-PV-Diesel'!N787:R787,LCOE_SensitivityScenarios!CE787)</f>
        <v>0.52561108379092703</v>
      </c>
      <c r="W788" s="28">
        <f>MIN('OnSSET_original_NoMG-PV-Diesel'!W787:AA787,LCOE_SensitivityScenarios!CJ787)</f>
        <v>0.290450237394833</v>
      </c>
      <c r="X788" s="28">
        <f>MIN('OnSSET_original_NoMG-PV-Diesel'!W787:AA787,LCOE_SensitivityScenarios!CO787)</f>
        <v>0.290450237394833</v>
      </c>
      <c r="Y788" s="29">
        <f>MIN('OnSSET_original_NoMG-PV-Diesel'!W787:AA787,LCOE_SensitivityScenarios!CT787)</f>
        <v>0.290450237394833</v>
      </c>
      <c r="Z788">
        <f>IF(H788='OnSSET_original_NoMG-PV-Diesel'!L787,'OnSSET_original_NoMG-PV-Diesel'!K787,"wait")</f>
        <v>19.883933414057299</v>
      </c>
      <c r="AA788">
        <f>IF(I788='OnSSET_original_NoMG-PV-Diesel'!L787,'OnSSET_original_NoMG-PV-Diesel'!K787,"wait")</f>
        <v>19.883933414057299</v>
      </c>
      <c r="AB788">
        <f>IF(J788='OnSSET_original_NoMG-PV-Diesel'!L787,'OnSSET_original_NoMG-PV-Diesel'!K787,"wait")</f>
        <v>19.883933414057299</v>
      </c>
      <c r="AC788">
        <f>IF(K788='OnSSET_original_NoMG-PV-Diesel'!U787,'OnSSET_original_NoMG-PV-Diesel'!T787,"wait")</f>
        <v>10.8616938798916</v>
      </c>
      <c r="AD788">
        <f>IF(L788='OnSSET_original_NoMG-PV-Diesel'!U787,'OnSSET_original_NoMG-PV-Diesel'!T787,"wait")</f>
        <v>10.8616938798916</v>
      </c>
      <c r="AE788">
        <f>IF(M788='OnSSET_original_NoMG-PV-Diesel'!U787,'OnSSET_original_NoMG-PV-Diesel'!T787,"wait")</f>
        <v>10.8616938798916</v>
      </c>
      <c r="AF788">
        <f>IF(N788='OnSSET_original_NoMG-PV-Diesel'!AD787,'OnSSET_original_NoMG-PV-Diesel'!AC787,"wait")</f>
        <v>8.2132260571235296</v>
      </c>
      <c r="AG788">
        <f>IF(O788='OnSSET_original_NoMG-PV-Diesel'!AD787,'OnSSET_original_NoMG-PV-Diesel'!AC787,"wait")</f>
        <v>8.2132260571235296</v>
      </c>
      <c r="AH788">
        <f>IF(P788='OnSSET_original_NoMG-PV-Diesel'!AD787,'OnSSET_original_NoMG-PV-Diesel'!AC787,"wait")</f>
        <v>8.2132260571235296</v>
      </c>
      <c r="AR788">
        <v>423.44699999999898</v>
      </c>
      <c r="AS788">
        <v>318.49400000000003</v>
      </c>
      <c r="AT788">
        <v>30.766999999999999</v>
      </c>
      <c r="AU788">
        <v>1.4999999999999999E-2</v>
      </c>
      <c r="AV788">
        <v>60943.615700000002</v>
      </c>
      <c r="AW788">
        <v>0</v>
      </c>
      <c r="AX788">
        <v>12840.55845</v>
      </c>
      <c r="AZ788">
        <f>SUMIF([1]base!$A$2:$A$169,B788,[1]base!$V$2:$V$169)</f>
        <v>0</v>
      </c>
      <c r="BA788">
        <f>SUMIF([2]s1!$A$2:$A$275,B788,[2]s1!$U$2:$U$275)</f>
        <v>0</v>
      </c>
      <c r="BB788">
        <f>SUMIF([3]s2!$A$2:$A$115,B788,[3]s2!$U$2:$U$115)</f>
        <v>0</v>
      </c>
      <c r="BC788">
        <f>SUMIF([4]s3!$A$2:$A$245,B788,[4]s3!$U$2:$U$245)</f>
        <v>0</v>
      </c>
      <c r="BD788">
        <f>SUMIF([5]s4!$A$2:$A$74,B788,[5]s4!$U$2:$U$74)</f>
        <v>0</v>
      </c>
      <c r="BF788">
        <f t="shared" si="65"/>
        <v>0</v>
      </c>
      <c r="BG788">
        <f t="shared" si="66"/>
        <v>0</v>
      </c>
      <c r="BH788">
        <f t="shared" si="67"/>
        <v>0</v>
      </c>
      <c r="BI788">
        <f t="shared" si="68"/>
        <v>0</v>
      </c>
      <c r="BJ788">
        <f t="shared" si="69"/>
        <v>0</v>
      </c>
      <c r="BL788" t="s">
        <v>114</v>
      </c>
      <c r="BM788" s="23">
        <v>62780.590629999999</v>
      </c>
      <c r="BN788" s="23">
        <v>10.861693880000001</v>
      </c>
      <c r="BP788" t="s">
        <v>186</v>
      </c>
      <c r="BQ788" s="23">
        <v>62780.590629999999</v>
      </c>
      <c r="BR788" s="23">
        <v>10.861693880000001</v>
      </c>
      <c r="BT788" t="s">
        <v>183</v>
      </c>
      <c r="BU788" s="23">
        <v>10184.489799999999</v>
      </c>
      <c r="BV788" s="23">
        <v>8.213226057</v>
      </c>
    </row>
    <row r="789" spans="1:74" x14ac:dyDescent="0.25">
      <c r="A789">
        <v>1</v>
      </c>
      <c r="B789" s="15">
        <v>11788</v>
      </c>
      <c r="C789" s="15">
        <v>-63.875763730000003</v>
      </c>
      <c r="D789" s="15">
        <v>-18.179778939999998</v>
      </c>
      <c r="E789" s="16">
        <v>1</v>
      </c>
      <c r="F789" s="19">
        <v>480270.45859150501</v>
      </c>
      <c r="G789" s="19">
        <v>318.91832734010131</v>
      </c>
      <c r="H789" s="16" t="str">
        <f>IF(LCOE_SensitivityScenarios!BF788&gt;'OnSSET_original_NoMG-PV-Diesel'!M788,'OnSSET_original_NoMG-PV-Diesel'!L788,LCOE_SensitivityScenarios!BG788)</f>
        <v>Grid_extension</v>
      </c>
      <c r="I789" s="39" t="str">
        <f>IF(LCOE_SensitivityScenarios!BK788&gt;'OnSSET_original_NoMG-PV-Diesel'!M788,'OnSSET_original_NoMG-PV-Diesel'!L788,LCOE_SensitivityScenarios!BL788)</f>
        <v>Grid_extension</v>
      </c>
      <c r="J789" s="39" t="str">
        <f>IF(LCOE_SensitivityScenarios!BP788&gt;'OnSSET_original_NoMG-PV-Diesel'!M788,'OnSSET_original_NoMG-PV-Diesel'!L788,LCOE_SensitivityScenarios!BQ788)</f>
        <v>Grid_extension</v>
      </c>
      <c r="K789" s="38" t="str">
        <f>IF(LCOE_SensitivityScenarios!BU788&gt;'OnSSET_original_NoMG-PV-Diesel'!V788,'OnSSET_original_NoMG-PV-Diesel'!U788,LCOE_SensitivityScenarios!BV788)</f>
        <v>Grid_extension</v>
      </c>
      <c r="L789" s="39" t="str">
        <f>IF(LCOE_SensitivityScenarios!BZ788&gt;'OnSSET_original_NoMG-PV-Diesel'!V788,'OnSSET_original_NoMG-PV-Diesel'!U788,LCOE_SensitivityScenarios!CA788)</f>
        <v>Grid_extension</v>
      </c>
      <c r="M789" s="40" t="str">
        <f>IF(LCOE_SensitivityScenarios!CE788&gt;'OnSSET_original_NoMG-PV-Diesel'!V788,'OnSSET_original_NoMG-PV-Diesel'!U788,LCOE_SensitivityScenarios!CF788)</f>
        <v>Grid_extension</v>
      </c>
      <c r="N789" s="39" t="str">
        <f>IF(LCOE_SensitivityScenarios!CJ788&gt;'OnSSET_original_NoMG-PV-Diesel'!AE788,'OnSSET_original_NoMG-PV-Diesel'!AD788,LCOE_SensitivityScenarios!CK788)</f>
        <v>MG_Diesel</v>
      </c>
      <c r="O789" s="39" t="str">
        <f>IF(LCOE_SensitivityScenarios!CO788&gt;'OnSSET_original_NoMG-PV-Diesel'!AE788,'OnSSET_original_NoMG-PV-Diesel'!AD788,LCOE_SensitivityScenarios!CP788)</f>
        <v>MG_Hybrid</v>
      </c>
      <c r="P789" s="40" t="str">
        <f>IF(LCOE_SensitivityScenarios!CT788&gt;'OnSSET_original_NoMG-PV-Diesel'!AE788,'OnSSET_original_NoMG-PV-Diesel'!AD788,LCOE_SensitivityScenarios!CU788)</f>
        <v>MG_Diesel</v>
      </c>
      <c r="Q789" s="38">
        <f>IF(LCOE_SensitivityScenarios!BF788&gt;'OnSSET_original_NoMG-PV-Diesel'!M788,'OnSSET_original_NoMG-PV-Diesel'!M788,LCOE_SensitivityScenarios!BF788)</f>
        <v>0.15609140725750001</v>
      </c>
      <c r="R789" s="28">
        <f>MIN('OnSSET_original_NoMG-PV-Diesel'!E788:I788,LCOE_SensitivityScenarios!BK788)</f>
        <v>0.15609140725750001</v>
      </c>
      <c r="S789" s="28">
        <f>MIN('OnSSET_original_NoMG-PV-Diesel'!E788:I788,LCOE_SensitivityScenarios!BP788)</f>
        <v>0.15609140725750001</v>
      </c>
      <c r="T789" s="27">
        <f>MIN('OnSSET_original_NoMG-PV-Diesel'!N788:R788,LCOE_SensitivityScenarios!BU788)</f>
        <v>0.15609140725750001</v>
      </c>
      <c r="U789" s="28">
        <f>MIN('OnSSET_original_NoMG-PV-Diesel'!N788:R788,LCOE_SensitivityScenarios!BZ788)</f>
        <v>0.15609140725750001</v>
      </c>
      <c r="V789" s="29">
        <f>MIN('OnSSET_original_NoMG-PV-Diesel'!N788:R788,LCOE_SensitivityScenarios!CE788)</f>
        <v>0.15609140725750001</v>
      </c>
      <c r="W789" s="28">
        <f>MIN('OnSSET_original_NoMG-PV-Diesel'!W788:AA788,LCOE_SensitivityScenarios!CJ788)</f>
        <v>0.13533764450961375</v>
      </c>
      <c r="X789" s="28">
        <f>MIN('OnSSET_original_NoMG-PV-Diesel'!W788:AA788,LCOE_SensitivityScenarios!CO788)</f>
        <v>0.12040143401466435</v>
      </c>
      <c r="Y789" s="29">
        <f>MIN('OnSSET_original_NoMG-PV-Diesel'!W788:AA788,LCOE_SensitivityScenarios!CT788)</f>
        <v>0.14475481610961374</v>
      </c>
      <c r="Z789">
        <f>IF(H789='OnSSET_original_NoMG-PV-Diesel'!L788,'OnSSET_original_NoMG-PV-Diesel'!K788,"wait")</f>
        <v>35.012974488102202</v>
      </c>
      <c r="AA789">
        <f>IF(I789='OnSSET_original_NoMG-PV-Diesel'!L788,'OnSSET_original_NoMG-PV-Diesel'!K788,"wait")</f>
        <v>35.012974488102202</v>
      </c>
      <c r="AB789">
        <f>IF(J789='OnSSET_original_NoMG-PV-Diesel'!L788,'OnSSET_original_NoMG-PV-Diesel'!K788,"wait")</f>
        <v>35.012974488102202</v>
      </c>
      <c r="AC789">
        <f>IF(K789='OnSSET_original_NoMG-PV-Diesel'!U788,'OnSSET_original_NoMG-PV-Diesel'!T788,"wait")</f>
        <v>126.71503155194701</v>
      </c>
      <c r="AD789">
        <f>IF(L789='OnSSET_original_NoMG-PV-Diesel'!U788,'OnSSET_original_NoMG-PV-Diesel'!T788,"wait")</f>
        <v>126.71503155194701</v>
      </c>
      <c r="AE789">
        <f>IF(M789='OnSSET_original_NoMG-PV-Diesel'!U788,'OnSSET_original_NoMG-PV-Diesel'!T788,"wait")</f>
        <v>126.71503155194701</v>
      </c>
      <c r="AF789">
        <f>VLOOKUP(B789,[5]s4!$A$2:$T$275,20,FALSE)</f>
        <v>74.951999999999998</v>
      </c>
      <c r="AG789" t="str">
        <f>IF(O789='OnSSET_original_NoMG-PV-Diesel'!AD788,'OnSSET_original_NoMG-PV-Diesel'!AC788,"wait")</f>
        <v>wait</v>
      </c>
      <c r="AH789" t="str">
        <f>IF(P789='OnSSET_original_NoMG-PV-Diesel'!AD788,'OnSSET_original_NoMG-PV-Diesel'!AC788,"wait")</f>
        <v>wait</v>
      </c>
      <c r="AR789" s="23">
        <v>80.433000000000007</v>
      </c>
      <c r="AS789" s="23">
        <v>74.426000000000002</v>
      </c>
      <c r="AT789" s="23">
        <v>8.3000000000000004E-2</v>
      </c>
      <c r="AU789" s="23">
        <v>0.10099999999999899</v>
      </c>
      <c r="AV789" s="23">
        <v>24254.101709999999</v>
      </c>
      <c r="AW789" s="23">
        <v>43657.38308</v>
      </c>
      <c r="AX789" s="23">
        <v>39864.790919999999</v>
      </c>
      <c r="AZ789">
        <f>SUMIF([1]base!$A$2:$A$169,B789,[1]base!$V$2:$V$169)</f>
        <v>0</v>
      </c>
      <c r="BA789">
        <f>SUMIF([2]s1!$A$2:$A$275,B789,[2]s1!$U$2:$U$275)</f>
        <v>0</v>
      </c>
      <c r="BB789">
        <f>SUMIF([3]s2!$A$2:$A$115,B789,[3]s2!$U$2:$U$115)</f>
        <v>0</v>
      </c>
      <c r="BC789">
        <f>SUMIF([4]s3!$A$2:$A$245,B789,[4]s3!$U$2:$U$245)</f>
        <v>0</v>
      </c>
      <c r="BD789">
        <f>SUMIF([5]s4!$A$2:$A$74,B789,[5]s4!$U$2:$U$74)</f>
        <v>110928.96000000001</v>
      </c>
      <c r="BF789">
        <f t="shared" si="65"/>
        <v>0</v>
      </c>
      <c r="BG789">
        <f t="shared" si="66"/>
        <v>0</v>
      </c>
      <c r="BH789">
        <f t="shared" si="67"/>
        <v>0</v>
      </c>
      <c r="BI789">
        <f t="shared" si="68"/>
        <v>0</v>
      </c>
      <c r="BJ789">
        <f t="shared" si="69"/>
        <v>218705.23571000001</v>
      </c>
      <c r="BL789" t="s">
        <v>115</v>
      </c>
      <c r="BM789" s="23">
        <v>336479.56</v>
      </c>
      <c r="BN789" s="23">
        <v>126.7150316</v>
      </c>
      <c r="BP789" t="s">
        <v>185</v>
      </c>
      <c r="BQ789" s="23">
        <v>336479.56</v>
      </c>
      <c r="BR789" s="23">
        <v>126.7150316</v>
      </c>
      <c r="BT789" t="s">
        <v>184</v>
      </c>
      <c r="BU789" s="23">
        <v>237160.8161</v>
      </c>
      <c r="BV789" s="23">
        <v>164.8884055</v>
      </c>
    </row>
    <row r="790" spans="1:74" x14ac:dyDescent="0.25">
      <c r="A790">
        <v>1</v>
      </c>
      <c r="B790" s="15">
        <v>11790</v>
      </c>
      <c r="C790" s="15">
        <v>-59.595411970000001</v>
      </c>
      <c r="D790" s="15">
        <v>-18.339304039999998</v>
      </c>
      <c r="E790" s="16">
        <v>0</v>
      </c>
      <c r="F790" s="19">
        <v>101947.485299155</v>
      </c>
      <c r="G790" s="19">
        <v>141.46342978628371</v>
      </c>
      <c r="H790" s="16" t="str">
        <f>IF(LCOE_SensitivityScenarios!BF789&gt;'OnSSET_original_NoMG-PV-Diesel'!M789,'OnSSET_original_NoMG-PV-Diesel'!L789,LCOE_SensitivityScenarios!BG789)</f>
        <v>MG_Hybrid</v>
      </c>
      <c r="I790" s="39" t="str">
        <f>IF(LCOE_SensitivityScenarios!BK789&gt;'OnSSET_original_NoMG-PV-Diesel'!M789,'OnSSET_original_NoMG-PV-Diesel'!L789,LCOE_SensitivityScenarios!BL789)</f>
        <v>MG_Hybrid</v>
      </c>
      <c r="J790" s="39" t="str">
        <f>IF(LCOE_SensitivityScenarios!BP789&gt;'OnSSET_original_NoMG-PV-Diesel'!M789,'OnSSET_original_NoMG-PV-Diesel'!L789,LCOE_SensitivityScenarios!BQ789)</f>
        <v>MG_Hybrid</v>
      </c>
      <c r="K790" s="38" t="str">
        <f>IF(LCOE_SensitivityScenarios!BU789&gt;'OnSSET_original_NoMG-PV-Diesel'!V789,'OnSSET_original_NoMG-PV-Diesel'!U789,LCOE_SensitivityScenarios!BV789)</f>
        <v>MG_Hybrid</v>
      </c>
      <c r="L790" s="39" t="str">
        <f>IF(LCOE_SensitivityScenarios!BZ789&gt;'OnSSET_original_NoMG-PV-Diesel'!V789,'OnSSET_original_NoMG-PV-Diesel'!U789,LCOE_SensitivityScenarios!CA789)</f>
        <v>MG_Hybrid</v>
      </c>
      <c r="M790" s="40" t="str">
        <f>IF(LCOE_SensitivityScenarios!CE789&gt;'OnSSET_original_NoMG-PV-Diesel'!V789,'OnSSET_original_NoMG-PV-Diesel'!U789,LCOE_SensitivityScenarios!CF789)</f>
        <v>MG_Diesel</v>
      </c>
      <c r="N790" s="39" t="str">
        <f>IF(LCOE_SensitivityScenarios!CJ789&gt;'OnSSET_original_NoMG-PV-Diesel'!AE789,'OnSSET_original_NoMG-PV-Diesel'!AD789,LCOE_SensitivityScenarios!CK789)</f>
        <v>MG_Diesel</v>
      </c>
      <c r="O790" s="39" t="str">
        <f>IF(LCOE_SensitivityScenarios!CO789&gt;'OnSSET_original_NoMG-PV-Diesel'!AE789,'OnSSET_original_NoMG-PV-Diesel'!AD789,LCOE_SensitivityScenarios!CP789)</f>
        <v>MG_Hybrid</v>
      </c>
      <c r="P790" s="40" t="str">
        <f>IF(LCOE_SensitivityScenarios!CT789&gt;'OnSSET_original_NoMG-PV-Diesel'!AE789,'OnSSET_original_NoMG-PV-Diesel'!AD789,LCOE_SensitivityScenarios!CU789)</f>
        <v>MG_Diesel</v>
      </c>
      <c r="Q790" s="38">
        <f>IF(LCOE_SensitivityScenarios!BF789&gt;'OnSSET_original_NoMG-PV-Diesel'!M789,'OnSSET_original_NoMG-PV-Diesel'!M789,LCOE_SensitivityScenarios!BF789)</f>
        <v>0.34311027567859409</v>
      </c>
      <c r="R790" s="28">
        <f>MIN('OnSSET_original_NoMG-PV-Diesel'!E789:I789,LCOE_SensitivityScenarios!BK789)</f>
        <v>0.31734874940259411</v>
      </c>
      <c r="S790" s="28">
        <f>MIN('OnSSET_original_NoMG-PV-Diesel'!E789:I789,LCOE_SensitivityScenarios!BP789)</f>
        <v>0.36742195845259407</v>
      </c>
      <c r="T790" s="27">
        <f>MIN('OnSSET_original_NoMG-PV-Diesel'!N789:R789,LCOE_SensitivityScenarios!BU789)</f>
        <v>0.27707236300719207</v>
      </c>
      <c r="U790" s="28">
        <f>MIN('OnSSET_original_NoMG-PV-Diesel'!N789:R789,LCOE_SensitivityScenarios!BZ789)</f>
        <v>0.25131083673119209</v>
      </c>
      <c r="V790" s="29">
        <f>MIN('OnSSET_original_NoMG-PV-Diesel'!N789:R789,LCOE_SensitivityScenarios!CE789)</f>
        <v>0.29657713892214316</v>
      </c>
      <c r="W790" s="28">
        <f>MIN('OnSSET_original_NoMG-PV-Diesel'!W789:AA789,LCOE_SensitivityScenarios!CJ789)</f>
        <v>0.1743011255627098</v>
      </c>
      <c r="X790" s="28">
        <f>MIN('OnSSET_original_NoMG-PV-Diesel'!W789:AA789,LCOE_SensitivityScenarios!CO789)</f>
        <v>0.16570613512011534</v>
      </c>
      <c r="Y790" s="29">
        <f>MIN('OnSSET_original_NoMG-PV-Diesel'!W789:AA789,LCOE_SensitivityScenarios!CT789)</f>
        <v>0.18287845756270976</v>
      </c>
      <c r="Z790">
        <f>VLOOKUP(B790,[1]base!$A$2:$U$169,21,FALSE)</f>
        <v>35.109000000000002</v>
      </c>
      <c r="AA790">
        <f>VLOOKUP(B790,[2]s1!$A$2:$T$275,20,FALSE)</f>
        <v>35.109000000000002</v>
      </c>
      <c r="AB790">
        <f>VLOOKUP(B790,[3]s2!$A$2:$T$275,20,FALSE)</f>
        <v>35.109000000000002</v>
      </c>
      <c r="AC790">
        <f>VLOOKUP(B790,[4]s3!$A$2:$T$275,20,FALSE)</f>
        <v>34.744</v>
      </c>
      <c r="AD790" t="str">
        <f>IF(L790='OnSSET_original_NoMG-PV-Diesel'!U789,'OnSSET_original_NoMG-PV-Diesel'!T789,"wait")</f>
        <v>wait</v>
      </c>
      <c r="AE790" t="str">
        <f>IF(M790='OnSSET_original_NoMG-PV-Diesel'!U789,'OnSSET_original_NoMG-PV-Diesel'!T789,"wait")</f>
        <v>wait</v>
      </c>
      <c r="AF790">
        <f>VLOOKUP(B790,[5]s4!$A$2:$T$275,20,FALSE)</f>
        <v>19.559000000000001</v>
      </c>
      <c r="AG790" t="str">
        <f>IF(O790='OnSSET_original_NoMG-PV-Diesel'!AD789,'OnSSET_original_NoMG-PV-Diesel'!AC789,"wait")</f>
        <v>wait</v>
      </c>
      <c r="AH790" t="str">
        <f>IF(P790='OnSSET_original_NoMG-PV-Diesel'!AD789,'OnSSET_original_NoMG-PV-Diesel'!AC789,"wait")</f>
        <v>wait</v>
      </c>
      <c r="AR790" s="23">
        <v>356.57900000000001</v>
      </c>
      <c r="AS790" s="23">
        <v>356.416</v>
      </c>
      <c r="AT790" s="23">
        <v>0.11599999999999901</v>
      </c>
      <c r="AU790" s="23">
        <v>3.6999999999999998E-2</v>
      </c>
      <c r="AV790" s="23">
        <v>19050.101999999999</v>
      </c>
      <c r="AW790" s="23">
        <v>34290.183590000001</v>
      </c>
      <c r="AX790" s="23">
        <v>17682.92872</v>
      </c>
      <c r="AZ790">
        <f>SUMIF([1]base!$A$2:$A$169,B790,[1]base!$V$2:$V$169)</f>
        <v>75066.7</v>
      </c>
      <c r="BA790">
        <f>SUMIF([2]s1!$A$2:$A$275,B790,[2]s1!$U$2:$U$275)</f>
        <v>75066.7</v>
      </c>
      <c r="BB790">
        <f>SUMIF([3]s2!$A$2:$A$115,B790,[3]s2!$U$2:$U$115)</f>
        <v>75066.7</v>
      </c>
      <c r="BC790">
        <f>SUMIF([4]s3!$A$2:$A$245,B790,[4]s3!$U$2:$U$245)</f>
        <v>81582.080000000002</v>
      </c>
      <c r="BD790">
        <f>SUMIF([5]s4!$A$2:$A$74,B790,[5]s4!$U$2:$U$74)</f>
        <v>28947.32</v>
      </c>
      <c r="BF790">
        <f t="shared" si="65"/>
        <v>146089.91430999999</v>
      </c>
      <c r="BG790">
        <f t="shared" si="66"/>
        <v>146089.91430999999</v>
      </c>
      <c r="BH790">
        <f t="shared" si="67"/>
        <v>146089.91430999999</v>
      </c>
      <c r="BI790">
        <f t="shared" si="68"/>
        <v>152605.29431</v>
      </c>
      <c r="BJ790">
        <f t="shared" si="69"/>
        <v>99970.534309999988</v>
      </c>
      <c r="BL790" t="s">
        <v>168</v>
      </c>
      <c r="BM790" s="23">
        <v>96258.953280000002</v>
      </c>
      <c r="BN790" s="23">
        <v>35.00102493</v>
      </c>
      <c r="BP790" t="s">
        <v>184</v>
      </c>
      <c r="BQ790" s="23">
        <v>96258.953280000002</v>
      </c>
      <c r="BR790" s="23">
        <v>35.00102493</v>
      </c>
      <c r="BT790" t="s">
        <v>183</v>
      </c>
      <c r="BU790" s="23">
        <v>57724.197529999998</v>
      </c>
      <c r="BV790" s="23">
        <v>46.55136315</v>
      </c>
    </row>
    <row r="791" spans="1:74" x14ac:dyDescent="0.25">
      <c r="A791">
        <v>1</v>
      </c>
      <c r="B791" s="15">
        <v>11791</v>
      </c>
      <c r="C791" s="15">
        <v>-62.910250230000003</v>
      </c>
      <c r="D791" s="15">
        <v>-16.32947648</v>
      </c>
      <c r="E791" s="16">
        <v>0</v>
      </c>
      <c r="F791" s="19">
        <v>248577.234865317</v>
      </c>
      <c r="G791" s="19">
        <v>262.96326485550691</v>
      </c>
      <c r="H791" s="16" t="str">
        <f>IF(LCOE_SensitivityScenarios!BF790&gt;'OnSSET_original_NoMG-PV-Diesel'!M790,'OnSSET_original_NoMG-PV-Diesel'!L790,LCOE_SensitivityScenarios!BG790)</f>
        <v>MG_Hybrid</v>
      </c>
      <c r="I791" s="39" t="str">
        <f>IF(LCOE_SensitivityScenarios!BK790&gt;'OnSSET_original_NoMG-PV-Diesel'!M790,'OnSSET_original_NoMG-PV-Diesel'!L790,LCOE_SensitivityScenarios!BL790)</f>
        <v>MG_Hybrid</v>
      </c>
      <c r="J791" s="39" t="str">
        <f>IF(LCOE_SensitivityScenarios!BP790&gt;'OnSSET_original_NoMG-PV-Diesel'!M790,'OnSSET_original_NoMG-PV-Diesel'!L790,LCOE_SensitivityScenarios!BQ790)</f>
        <v>MG_Hybrid</v>
      </c>
      <c r="K791" s="38" t="str">
        <f>IF(LCOE_SensitivityScenarios!BU790&gt;'OnSSET_original_NoMG-PV-Diesel'!V790,'OnSSET_original_NoMG-PV-Diesel'!U790,LCOE_SensitivityScenarios!BV790)</f>
        <v>MG_Hybrid</v>
      </c>
      <c r="L791" s="39" t="str">
        <f>IF(LCOE_SensitivityScenarios!BZ790&gt;'OnSSET_original_NoMG-PV-Diesel'!V790,'OnSSET_original_NoMG-PV-Diesel'!U790,LCOE_SensitivityScenarios!CA790)</f>
        <v>MG_Hybrid</v>
      </c>
      <c r="M791" s="40" t="str">
        <f>IF(LCOE_SensitivityScenarios!CE790&gt;'OnSSET_original_NoMG-PV-Diesel'!V790,'OnSSET_original_NoMG-PV-Diesel'!U790,LCOE_SensitivityScenarios!CF790)</f>
        <v>MG_Diesel</v>
      </c>
      <c r="N791" s="39" t="str">
        <f>IF(LCOE_SensitivityScenarios!CJ790&gt;'OnSSET_original_NoMG-PV-Diesel'!AE790,'OnSSET_original_NoMG-PV-Diesel'!AD790,LCOE_SensitivityScenarios!CK790)</f>
        <v>MG_Diesel</v>
      </c>
      <c r="O791" s="39" t="str">
        <f>IF(LCOE_SensitivityScenarios!CO790&gt;'OnSSET_original_NoMG-PV-Diesel'!AE790,'OnSSET_original_NoMG-PV-Diesel'!AD790,LCOE_SensitivityScenarios!CP790)</f>
        <v>MG_Hybrid</v>
      </c>
      <c r="P791" s="40" t="str">
        <f>IF(LCOE_SensitivityScenarios!CT790&gt;'OnSSET_original_NoMG-PV-Diesel'!AE790,'OnSSET_original_NoMG-PV-Diesel'!AD790,LCOE_SensitivityScenarios!CU790)</f>
        <v>MG_Diesel</v>
      </c>
      <c r="Q791" s="38">
        <f>IF(LCOE_SensitivityScenarios!BF790&gt;'OnSSET_original_NoMG-PV-Diesel'!M790,'OnSSET_original_NoMG-PV-Diesel'!M790,LCOE_SensitivityScenarios!BF790)</f>
        <v>0.3191337168849957</v>
      </c>
      <c r="R791" s="28">
        <f>MIN('OnSSET_original_NoMG-PV-Diesel'!E790:I790,LCOE_SensitivityScenarios!BK790)</f>
        <v>0.29337219060899572</v>
      </c>
      <c r="S791" s="28">
        <f>MIN('OnSSET_original_NoMG-PV-Diesel'!E790:I790,LCOE_SensitivityScenarios!BP790)</f>
        <v>0.34344539965899568</v>
      </c>
      <c r="T791" s="27">
        <f>MIN('OnSSET_original_NoMG-PV-Diesel'!N790:R790,LCOE_SensitivityScenarios!BU790)</f>
        <v>0.25367622480615448</v>
      </c>
      <c r="U791" s="28">
        <f>MIN('OnSSET_original_NoMG-PV-Diesel'!N790:R790,LCOE_SensitivityScenarios!BZ790)</f>
        <v>0.22791469853015447</v>
      </c>
      <c r="V791" s="29">
        <f>MIN('OnSSET_original_NoMG-PV-Diesel'!N790:R790,LCOE_SensitivityScenarios!CE790)</f>
        <v>0.2724320050710809</v>
      </c>
      <c r="W791" s="28">
        <f>MIN('OnSSET_original_NoMG-PV-Diesel'!W790:AA790,LCOE_SensitivityScenarios!CJ790)</f>
        <v>0.15115531245542091</v>
      </c>
      <c r="X791" s="28">
        <f>MIN('OnSSET_original_NoMG-PV-Diesel'!W790:AA790,LCOE_SensitivityScenarios!CO790)</f>
        <v>0.14306239398350845</v>
      </c>
      <c r="Y791" s="29">
        <f>MIN('OnSSET_original_NoMG-PV-Diesel'!W790:AA790,LCOE_SensitivityScenarios!CT790)</f>
        <v>0.1597326444554209</v>
      </c>
      <c r="Z791">
        <f>VLOOKUP(B791,[1]base!$A$2:$U$169,21,FALSE)</f>
        <v>83.65</v>
      </c>
      <c r="AA791">
        <f>VLOOKUP(B791,[2]s1!$A$2:$T$275,20,FALSE)</f>
        <v>105.18600000000001</v>
      </c>
      <c r="AB791">
        <f>VLOOKUP(B791,[3]s2!$A$2:$T$275,20,FALSE)</f>
        <v>105.18600000000001</v>
      </c>
      <c r="AC791">
        <f>VLOOKUP(B791,[4]s3!$A$2:$T$275,20,FALSE)</f>
        <v>77.349000000000004</v>
      </c>
      <c r="AD791" t="str">
        <f>IF(L791='OnSSET_original_NoMG-PV-Diesel'!U790,'OnSSET_original_NoMG-PV-Diesel'!T790,"wait")</f>
        <v>wait</v>
      </c>
      <c r="AE791" t="str">
        <f>IF(M791='OnSSET_original_NoMG-PV-Diesel'!U790,'OnSSET_original_NoMG-PV-Diesel'!T790,"wait")</f>
        <v>wait</v>
      </c>
      <c r="AF791">
        <f>VLOOKUP(B791,[5]s4!$A$2:$T$275,20,FALSE)</f>
        <v>49.656999999999996</v>
      </c>
      <c r="AG791" t="str">
        <f>IF(O791='OnSSET_original_NoMG-PV-Diesel'!AD790,'OnSSET_original_NoMG-PV-Diesel'!AC790,"wait")</f>
        <v>wait</v>
      </c>
      <c r="AH791" t="str">
        <f>IF(P791='OnSSET_original_NoMG-PV-Diesel'!AD790,'OnSSET_original_NoMG-PV-Diesel'!AC790,"wait")</f>
        <v>wait</v>
      </c>
      <c r="AR791" s="23">
        <v>122.29600000000001</v>
      </c>
      <c r="AS791" s="23">
        <v>97.435000000000002</v>
      </c>
      <c r="AT791" s="23">
        <v>9.6999999999999906E-2</v>
      </c>
      <c r="AU791" s="23">
        <v>9.1999999999999998E-2</v>
      </c>
      <c r="AV791" s="23">
        <v>31507.849539999999</v>
      </c>
      <c r="AW791" s="23">
        <v>56714.129180000004</v>
      </c>
      <c r="AX791" s="23">
        <v>32870.408109999997</v>
      </c>
      <c r="AZ791">
        <f>SUMIF([1]base!$A$2:$A$169,B791,[1]base!$V$2:$V$169)</f>
        <v>132441.44</v>
      </c>
      <c r="BA791">
        <f>SUMIF([2]s1!$A$2:$A$275,B791,[2]s1!$U$2:$U$275)</f>
        <v>156603.57999999999</v>
      </c>
      <c r="BB791">
        <f>SUMIF([3]s2!$A$2:$A$115,B791,[3]s2!$U$2:$U$115)</f>
        <v>156603.57999999999</v>
      </c>
      <c r="BC791">
        <f>SUMIF([4]s3!$A$2:$A$245,B791,[4]s3!$U$2:$U$245)</f>
        <v>114925.96</v>
      </c>
      <c r="BD791">
        <f>SUMIF([5]s4!$A$2:$A$74,B791,[5]s4!$U$2:$U$74)</f>
        <v>73492.36</v>
      </c>
      <c r="BF791">
        <f t="shared" si="65"/>
        <v>253533.82683000001</v>
      </c>
      <c r="BG791">
        <f t="shared" si="66"/>
        <v>277695.96682999999</v>
      </c>
      <c r="BH791">
        <f t="shared" si="67"/>
        <v>277695.96682999999</v>
      </c>
      <c r="BI791">
        <f t="shared" si="68"/>
        <v>236018.34682999999</v>
      </c>
      <c r="BJ791">
        <f t="shared" si="69"/>
        <v>194584.74683000002</v>
      </c>
      <c r="BL791" t="s">
        <v>168</v>
      </c>
      <c r="BM791" s="23">
        <v>186124.3628</v>
      </c>
      <c r="BN791" s="23">
        <v>85.342546389999995</v>
      </c>
      <c r="BP791" t="s">
        <v>184</v>
      </c>
      <c r="BQ791" s="23">
        <v>186124.3628</v>
      </c>
      <c r="BR791" s="23">
        <v>85.342546389999995</v>
      </c>
      <c r="BT791" t="s">
        <v>184</v>
      </c>
      <c r="BU791" s="23">
        <v>186124.3628</v>
      </c>
      <c r="BV791" s="23">
        <v>85.342546389999995</v>
      </c>
    </row>
    <row r="792" spans="1:74" x14ac:dyDescent="0.25">
      <c r="A792">
        <v>1</v>
      </c>
      <c r="B792" s="15">
        <v>11820</v>
      </c>
      <c r="C792" s="15">
        <v>-64.901724979999997</v>
      </c>
      <c r="D792" s="15">
        <v>-14.33580323</v>
      </c>
      <c r="E792" s="16">
        <v>0</v>
      </c>
      <c r="F792" s="19">
        <v>20629.719708756598</v>
      </c>
      <c r="G792" s="19">
        <v>66.352020196390527</v>
      </c>
      <c r="H792" s="16" t="str">
        <f>IF(LCOE_SensitivityScenarios!BF791&gt;'OnSSET_original_NoMG-PV-Diesel'!M791,'OnSSET_original_NoMG-PV-Diesel'!L791,LCOE_SensitivityScenarios!BG791)</f>
        <v>SA_Diesel</v>
      </c>
      <c r="I792" s="39" t="str">
        <f>IF(LCOE_SensitivityScenarios!BK791&gt;'OnSSET_original_NoMG-PV-Diesel'!M791,'OnSSET_original_NoMG-PV-Diesel'!L791,LCOE_SensitivityScenarios!BL791)</f>
        <v>SA_Diesel</v>
      </c>
      <c r="J792" s="39" t="str">
        <f>IF(LCOE_SensitivityScenarios!BP791&gt;'OnSSET_original_NoMG-PV-Diesel'!M791,'OnSSET_original_NoMG-PV-Diesel'!L791,LCOE_SensitivityScenarios!BQ791)</f>
        <v>SA_Diesel</v>
      </c>
      <c r="K792" s="38" t="str">
        <f>IF(LCOE_SensitivityScenarios!BU791&gt;'OnSSET_original_NoMG-PV-Diesel'!V791,'OnSSET_original_NoMG-PV-Diesel'!U791,LCOE_SensitivityScenarios!BV791)</f>
        <v>SA_Diesel</v>
      </c>
      <c r="L792" s="39" t="str">
        <f>IF(LCOE_SensitivityScenarios!BZ791&gt;'OnSSET_original_NoMG-PV-Diesel'!V791,'OnSSET_original_NoMG-PV-Diesel'!U791,LCOE_SensitivityScenarios!CA791)</f>
        <v>SA_Diesel</v>
      </c>
      <c r="M792" s="40" t="str">
        <f>IF(LCOE_SensitivityScenarios!CE791&gt;'OnSSET_original_NoMG-PV-Diesel'!V791,'OnSSET_original_NoMG-PV-Diesel'!U791,LCOE_SensitivityScenarios!CF791)</f>
        <v>SA_Diesel</v>
      </c>
      <c r="N792" s="39" t="str">
        <f>IF(LCOE_SensitivityScenarios!CJ791&gt;'OnSSET_original_NoMG-PV-Diesel'!AE791,'OnSSET_original_NoMG-PV-Diesel'!AD791,LCOE_SensitivityScenarios!CK791)</f>
        <v>SA_Diesel</v>
      </c>
      <c r="O792" s="39" t="str">
        <f>IF(LCOE_SensitivityScenarios!CO791&gt;'OnSSET_original_NoMG-PV-Diesel'!AE791,'OnSSET_original_NoMG-PV-Diesel'!AD791,LCOE_SensitivityScenarios!CP791)</f>
        <v>SA_Diesel</v>
      </c>
      <c r="P792" s="40" t="str">
        <f>IF(LCOE_SensitivityScenarios!CT791&gt;'OnSSET_original_NoMG-PV-Diesel'!AE791,'OnSSET_original_NoMG-PV-Diesel'!AD791,LCOE_SensitivityScenarios!CU791)</f>
        <v>SA_Diesel</v>
      </c>
      <c r="Q792" s="38">
        <f>IF(LCOE_SensitivityScenarios!BF791&gt;'OnSSET_original_NoMG-PV-Diesel'!M791,'OnSSET_original_NoMG-PV-Diesel'!M791,LCOE_SensitivityScenarios!BF791)</f>
        <v>0.42529319994385001</v>
      </c>
      <c r="R792" s="28">
        <f>MIN('OnSSET_original_NoMG-PV-Diesel'!E791:I791,LCOE_SensitivityScenarios!BK791)</f>
        <v>0.42529319994385001</v>
      </c>
      <c r="S792" s="28">
        <f>MIN('OnSSET_original_NoMG-PV-Diesel'!E791:I791,LCOE_SensitivityScenarios!BP791)</f>
        <v>0.42529319994385001</v>
      </c>
      <c r="T792" s="27">
        <f>MIN('OnSSET_original_NoMG-PV-Diesel'!N791:R791,LCOE_SensitivityScenarios!BU791)</f>
        <v>0.31927675140566703</v>
      </c>
      <c r="U792" s="28">
        <f>MIN('OnSSET_original_NoMG-PV-Diesel'!N791:R791,LCOE_SensitivityScenarios!BZ791)</f>
        <v>0.31927675140566703</v>
      </c>
      <c r="V792" s="29">
        <f>MIN('OnSSET_original_NoMG-PV-Diesel'!N791:R791,LCOE_SensitivityScenarios!CE791)</f>
        <v>0.31927675140566703</v>
      </c>
      <c r="W792" s="28">
        <f>MIN('OnSSET_original_NoMG-PV-Diesel'!W791:AA791,LCOE_SensitivityScenarios!CJ791)</f>
        <v>0.18184802181913301</v>
      </c>
      <c r="X792" s="28">
        <f>MIN('OnSSET_original_NoMG-PV-Diesel'!W791:AA791,LCOE_SensitivityScenarios!CO791)</f>
        <v>0.18184802181913301</v>
      </c>
      <c r="Y792" s="29">
        <f>MIN('OnSSET_original_NoMG-PV-Diesel'!W791:AA791,LCOE_SensitivityScenarios!CT791)</f>
        <v>0.18184802181913301</v>
      </c>
      <c r="Z792">
        <f>IF(H792='OnSSET_original_NoMG-PV-Diesel'!L791,'OnSSET_original_NoMG-PV-Diesel'!K791,"wait")</f>
        <v>18.760184104178801</v>
      </c>
      <c r="AA792">
        <f>IF(I792='OnSSET_original_NoMG-PV-Diesel'!L791,'OnSSET_original_NoMG-PV-Diesel'!K791,"wait")</f>
        <v>18.760184104178801</v>
      </c>
      <c r="AB792">
        <f>IF(J792='OnSSET_original_NoMG-PV-Diesel'!L791,'OnSSET_original_NoMG-PV-Diesel'!K791,"wait")</f>
        <v>18.760184104178801</v>
      </c>
      <c r="AC792">
        <f>IF(K792='OnSSET_original_NoMG-PV-Diesel'!U791,'OnSSET_original_NoMG-PV-Diesel'!T791,"wait")</f>
        <v>9.4199633373318097</v>
      </c>
      <c r="AD792">
        <f>IF(L792='OnSSET_original_NoMG-PV-Diesel'!U791,'OnSSET_original_NoMG-PV-Diesel'!T791,"wait")</f>
        <v>9.4199633373318097</v>
      </c>
      <c r="AE792">
        <f>IF(M792='OnSSET_original_NoMG-PV-Diesel'!U791,'OnSSET_original_NoMG-PV-Diesel'!T791,"wait")</f>
        <v>9.4199633373318097</v>
      </c>
      <c r="AF792">
        <f>IF(N792='OnSSET_original_NoMG-PV-Diesel'!AD791,'OnSSET_original_NoMG-PV-Diesel'!AC791,"wait")</f>
        <v>9.4199633373318097</v>
      </c>
      <c r="AG792">
        <f>IF(O792='OnSSET_original_NoMG-PV-Diesel'!AD791,'OnSSET_original_NoMG-PV-Diesel'!AC791,"wait")</f>
        <v>9.4199633373318097</v>
      </c>
      <c r="AH792">
        <f>IF(P792='OnSSET_original_NoMG-PV-Diesel'!AD791,'OnSSET_original_NoMG-PV-Diesel'!AC791,"wait")</f>
        <v>9.4199633373318097</v>
      </c>
      <c r="AR792">
        <v>59.606000000000002</v>
      </c>
      <c r="AS792">
        <v>56.420999999999999</v>
      </c>
      <c r="AT792">
        <v>30.417999999999999</v>
      </c>
      <c r="AU792">
        <v>1.4999999999999999E-2</v>
      </c>
      <c r="AV792">
        <v>75984.138359999997</v>
      </c>
      <c r="AW792">
        <v>0</v>
      </c>
      <c r="AX792">
        <v>20483.748</v>
      </c>
      <c r="AZ792">
        <f>SUMIF([1]base!$A$2:$A$169,B792,[1]base!$V$2:$V$169)</f>
        <v>0</v>
      </c>
      <c r="BA792">
        <f>SUMIF([2]s1!$A$2:$A$275,B792,[2]s1!$U$2:$U$275)</f>
        <v>0</v>
      </c>
      <c r="BB792">
        <f>SUMIF([3]s2!$A$2:$A$115,B792,[3]s2!$U$2:$U$115)</f>
        <v>0</v>
      </c>
      <c r="BC792">
        <f>SUMIF([4]s3!$A$2:$A$245,B792,[4]s3!$U$2:$U$245)</f>
        <v>0</v>
      </c>
      <c r="BD792">
        <f>SUMIF([5]s4!$A$2:$A$74,B792,[5]s4!$U$2:$U$74)</f>
        <v>0</v>
      </c>
      <c r="BF792">
        <f t="shared" si="65"/>
        <v>0</v>
      </c>
      <c r="BG792">
        <f t="shared" si="66"/>
        <v>0</v>
      </c>
      <c r="BH792">
        <f t="shared" si="67"/>
        <v>0</v>
      </c>
      <c r="BI792">
        <f t="shared" si="68"/>
        <v>0</v>
      </c>
      <c r="BJ792">
        <f t="shared" si="69"/>
        <v>0</v>
      </c>
      <c r="BL792" t="s">
        <v>113</v>
      </c>
      <c r="BM792" s="23">
        <v>11680.857180000001</v>
      </c>
      <c r="BN792" s="23">
        <v>9.4199633370000004</v>
      </c>
      <c r="BP792" t="s">
        <v>183</v>
      </c>
      <c r="BQ792" s="23">
        <v>11680.857180000001</v>
      </c>
      <c r="BR792" s="23">
        <v>9.4199633370000004</v>
      </c>
      <c r="BT792" t="s">
        <v>183</v>
      </c>
      <c r="BU792" s="23">
        <v>11680.857180000001</v>
      </c>
      <c r="BV792" s="23">
        <v>9.4199633370000004</v>
      </c>
    </row>
    <row r="793" spans="1:74" x14ac:dyDescent="0.25">
      <c r="A793">
        <v>1</v>
      </c>
      <c r="B793" s="15">
        <v>11825</v>
      </c>
      <c r="C793" s="15">
        <v>-65.441341370000004</v>
      </c>
      <c r="D793" s="15">
        <v>-10.57035205</v>
      </c>
      <c r="E793" s="16">
        <v>0</v>
      </c>
      <c r="F793" s="19">
        <v>38642.090090040998</v>
      </c>
      <c r="G793" s="19">
        <v>50.960262659644599</v>
      </c>
      <c r="H793" s="16" t="str">
        <f>IF(LCOE_SensitivityScenarios!BF792&gt;'OnSSET_original_NoMG-PV-Diesel'!M792,'OnSSET_original_NoMG-PV-Diesel'!L792,LCOE_SensitivityScenarios!BG792)</f>
        <v>SA_PV</v>
      </c>
      <c r="I793" s="39" t="str">
        <f>IF(LCOE_SensitivityScenarios!BK792&gt;'OnSSET_original_NoMG-PV-Diesel'!M792,'OnSSET_original_NoMG-PV-Diesel'!L792,LCOE_SensitivityScenarios!BL792)</f>
        <v>SA_PV</v>
      </c>
      <c r="J793" s="39" t="str">
        <f>IF(LCOE_SensitivityScenarios!BP792&gt;'OnSSET_original_NoMG-PV-Diesel'!M792,'OnSSET_original_NoMG-PV-Diesel'!L792,LCOE_SensitivityScenarios!BQ792)</f>
        <v>SA_PV</v>
      </c>
      <c r="K793" s="38" t="str">
        <f>IF(LCOE_SensitivityScenarios!BU792&gt;'OnSSET_original_NoMG-PV-Diesel'!V792,'OnSSET_original_NoMG-PV-Diesel'!U792,LCOE_SensitivityScenarios!BV792)</f>
        <v>SA_Diesel</v>
      </c>
      <c r="L793" s="39" t="str">
        <f>IF(LCOE_SensitivityScenarios!BZ792&gt;'OnSSET_original_NoMG-PV-Diesel'!V792,'OnSSET_original_NoMG-PV-Diesel'!U792,LCOE_SensitivityScenarios!CA792)</f>
        <v>SA_Diesel</v>
      </c>
      <c r="M793" s="40" t="str">
        <f>IF(LCOE_SensitivityScenarios!CE792&gt;'OnSSET_original_NoMG-PV-Diesel'!V792,'OnSSET_original_NoMG-PV-Diesel'!U792,LCOE_SensitivityScenarios!CF792)</f>
        <v>SA_Diesel</v>
      </c>
      <c r="N793" s="39" t="str">
        <f>IF(LCOE_SensitivityScenarios!CJ792&gt;'OnSSET_original_NoMG-PV-Diesel'!AE792,'OnSSET_original_NoMG-PV-Diesel'!AD792,LCOE_SensitivityScenarios!CK792)</f>
        <v>SA_Diesel</v>
      </c>
      <c r="O793" s="39" t="str">
        <f>IF(LCOE_SensitivityScenarios!CO792&gt;'OnSSET_original_NoMG-PV-Diesel'!AE792,'OnSSET_original_NoMG-PV-Diesel'!AD792,LCOE_SensitivityScenarios!CP792)</f>
        <v>SA_Diesel</v>
      </c>
      <c r="P793" s="40" t="str">
        <f>IF(LCOE_SensitivityScenarios!CT792&gt;'OnSSET_original_NoMG-PV-Diesel'!AE792,'OnSSET_original_NoMG-PV-Diesel'!AD792,LCOE_SensitivityScenarios!CU792)</f>
        <v>SA_Diesel</v>
      </c>
      <c r="Q793" s="38">
        <f>IF(LCOE_SensitivityScenarios!BF792&gt;'OnSSET_original_NoMG-PV-Diesel'!M792,'OnSSET_original_NoMG-PV-Diesel'!M792,LCOE_SensitivityScenarios!BF792)</f>
        <v>0.45364993416990101</v>
      </c>
      <c r="R793" s="28">
        <f>MIN('OnSSET_original_NoMG-PV-Diesel'!E792:I792,LCOE_SensitivityScenarios!BK792)</f>
        <v>0.45364993416990101</v>
      </c>
      <c r="S793" s="28">
        <f>MIN('OnSSET_original_NoMG-PV-Diesel'!E792:I792,LCOE_SensitivityScenarios!BP792)</f>
        <v>0.45364993416990101</v>
      </c>
      <c r="T793" s="27">
        <f>MIN('OnSSET_original_NoMG-PV-Diesel'!N792:R792,LCOE_SensitivityScenarios!BU792)</f>
        <v>0.354807105884136</v>
      </c>
      <c r="U793" s="28">
        <f>MIN('OnSSET_original_NoMG-PV-Diesel'!N792:R792,LCOE_SensitivityScenarios!BZ792)</f>
        <v>0.354807105884136</v>
      </c>
      <c r="V793" s="29">
        <f>MIN('OnSSET_original_NoMG-PV-Diesel'!N792:R792,LCOE_SensitivityScenarios!CE792)</f>
        <v>0.354807105884136</v>
      </c>
      <c r="W793" s="28">
        <f>MIN('OnSSET_original_NoMG-PV-Diesel'!W792:AA792,LCOE_SensitivityScenarios!CJ792)</f>
        <v>0.193914934660878</v>
      </c>
      <c r="X793" s="28">
        <f>MIN('OnSSET_original_NoMG-PV-Diesel'!W792:AA792,LCOE_SensitivityScenarios!CO792)</f>
        <v>0.193914934660878</v>
      </c>
      <c r="Y793" s="29">
        <f>MIN('OnSSET_original_NoMG-PV-Diesel'!W792:AA792,LCOE_SensitivityScenarios!CT792)</f>
        <v>0.193914934660878</v>
      </c>
      <c r="Z793">
        <f>IF(H793='OnSSET_original_NoMG-PV-Diesel'!L792,'OnSSET_original_NoMG-PV-Diesel'!K792,"wait")</f>
        <v>10.6762857125248</v>
      </c>
      <c r="AA793">
        <f>IF(I793='OnSSET_original_NoMG-PV-Diesel'!L792,'OnSSET_original_NoMG-PV-Diesel'!K792,"wait")</f>
        <v>10.6762857125248</v>
      </c>
      <c r="AB793">
        <f>IF(J793='OnSSET_original_NoMG-PV-Diesel'!L792,'OnSSET_original_NoMG-PV-Diesel'!K792,"wait")</f>
        <v>10.6762857125248</v>
      </c>
      <c r="AC793">
        <f>IF(K793='OnSSET_original_NoMG-PV-Diesel'!U792,'OnSSET_original_NoMG-PV-Diesel'!T792,"wait")</f>
        <v>17.644789995452498</v>
      </c>
      <c r="AD793">
        <f>IF(L793='OnSSET_original_NoMG-PV-Diesel'!U792,'OnSSET_original_NoMG-PV-Diesel'!T792,"wait")</f>
        <v>17.644789995452498</v>
      </c>
      <c r="AE793">
        <f>IF(M793='OnSSET_original_NoMG-PV-Diesel'!U792,'OnSSET_original_NoMG-PV-Diesel'!T792,"wait")</f>
        <v>17.644789995452498</v>
      </c>
      <c r="AF793">
        <f>IF(N793='OnSSET_original_NoMG-PV-Diesel'!AD792,'OnSSET_original_NoMG-PV-Diesel'!AC792,"wait")</f>
        <v>17.644789995452498</v>
      </c>
      <c r="AG793">
        <f>IF(O793='OnSSET_original_NoMG-PV-Diesel'!AD792,'OnSSET_original_NoMG-PV-Diesel'!AC792,"wait")</f>
        <v>17.644789995452498</v>
      </c>
      <c r="AH793">
        <f>IF(P793='OnSSET_original_NoMG-PV-Diesel'!AD792,'OnSSET_original_NoMG-PV-Diesel'!AC792,"wait")</f>
        <v>17.644789995452498</v>
      </c>
      <c r="AR793">
        <v>486.90499999999997</v>
      </c>
      <c r="AS793">
        <v>359.49599999999998</v>
      </c>
      <c r="AT793">
        <v>84.569000000000003</v>
      </c>
      <c r="AU793">
        <v>18.190000000000001</v>
      </c>
      <c r="AV793">
        <v>45614.459869999999</v>
      </c>
      <c r="AW793">
        <v>0</v>
      </c>
      <c r="AX793">
        <v>6878.8705989999999</v>
      </c>
      <c r="AZ793">
        <f>SUMIF([1]base!$A$2:$A$169,B793,[1]base!$V$2:$V$169)</f>
        <v>0</v>
      </c>
      <c r="BA793">
        <f>SUMIF([2]s1!$A$2:$A$275,B793,[2]s1!$U$2:$U$275)</f>
        <v>0</v>
      </c>
      <c r="BB793">
        <f>SUMIF([3]s2!$A$2:$A$115,B793,[3]s2!$U$2:$U$115)</f>
        <v>0</v>
      </c>
      <c r="BC793">
        <f>SUMIF([4]s3!$A$2:$A$245,B793,[4]s3!$U$2:$U$245)</f>
        <v>0</v>
      </c>
      <c r="BD793">
        <f>SUMIF([5]s4!$A$2:$A$74,B793,[5]s4!$U$2:$U$74)</f>
        <v>0</v>
      </c>
      <c r="BF793">
        <f t="shared" si="65"/>
        <v>0</v>
      </c>
      <c r="BG793">
        <f t="shared" si="66"/>
        <v>0</v>
      </c>
      <c r="BH793">
        <f t="shared" si="67"/>
        <v>0</v>
      </c>
      <c r="BI793">
        <f t="shared" si="68"/>
        <v>0</v>
      </c>
      <c r="BJ793">
        <f t="shared" si="69"/>
        <v>0</v>
      </c>
      <c r="BL793" t="s">
        <v>114</v>
      </c>
      <c r="BM793" s="23">
        <v>116408.4354</v>
      </c>
      <c r="BN793" s="23">
        <v>22.960243670000001</v>
      </c>
      <c r="BP793" t="s">
        <v>183</v>
      </c>
      <c r="BQ793" s="23">
        <v>21879.73185</v>
      </c>
      <c r="BR793" s="23">
        <v>17.64479</v>
      </c>
      <c r="BT793" t="s">
        <v>183</v>
      </c>
      <c r="BU793" s="23">
        <v>21879.73185</v>
      </c>
      <c r="BV793" s="23">
        <v>17.64479</v>
      </c>
    </row>
    <row r="794" spans="1:74" x14ac:dyDescent="0.25">
      <c r="A794">
        <v>1</v>
      </c>
      <c r="B794" s="15">
        <v>11833</v>
      </c>
      <c r="C794" s="15">
        <v>-66.32850861</v>
      </c>
      <c r="D794" s="15">
        <v>-14.88201499</v>
      </c>
      <c r="E794" s="16">
        <v>0</v>
      </c>
      <c r="F794" s="19">
        <v>48571.417341518601</v>
      </c>
      <c r="G794" s="19">
        <v>76.245506848356356</v>
      </c>
      <c r="H794" s="16" t="str">
        <f>IF(LCOE_SensitivityScenarios!BF793&gt;'OnSSET_original_NoMG-PV-Diesel'!M793,'OnSSET_original_NoMG-PV-Diesel'!L793,LCOE_SensitivityScenarios!BG793)</f>
        <v>Grid_extension</v>
      </c>
      <c r="I794" s="39" t="str">
        <f>IF(LCOE_SensitivityScenarios!BK793&gt;'OnSSET_original_NoMG-PV-Diesel'!M793,'OnSSET_original_NoMG-PV-Diesel'!L793,LCOE_SensitivityScenarios!BL793)</f>
        <v>MG_Hybrid</v>
      </c>
      <c r="J794" s="39" t="str">
        <f>IF(LCOE_SensitivityScenarios!BP793&gt;'OnSSET_original_NoMG-PV-Diesel'!M793,'OnSSET_original_NoMG-PV-Diesel'!L793,LCOE_SensitivityScenarios!BQ793)</f>
        <v>Grid_extension</v>
      </c>
      <c r="K794" s="38" t="str">
        <f>IF(LCOE_SensitivityScenarios!BU793&gt;'OnSSET_original_NoMG-PV-Diesel'!V793,'OnSSET_original_NoMG-PV-Diesel'!U793,LCOE_SensitivityScenarios!BV793)</f>
        <v>SA_Diesel</v>
      </c>
      <c r="L794" s="39" t="str">
        <f>IF(LCOE_SensitivityScenarios!BZ793&gt;'OnSSET_original_NoMG-PV-Diesel'!V793,'OnSSET_original_NoMG-PV-Diesel'!U793,LCOE_SensitivityScenarios!CA793)</f>
        <v>MG_Hybrid</v>
      </c>
      <c r="M794" s="40" t="str">
        <f>IF(LCOE_SensitivityScenarios!CE793&gt;'OnSSET_original_NoMG-PV-Diesel'!V793,'OnSSET_original_NoMG-PV-Diesel'!U793,LCOE_SensitivityScenarios!CF793)</f>
        <v>SA_Diesel</v>
      </c>
      <c r="N794" s="39" t="str">
        <f>IF(LCOE_SensitivityScenarios!CJ793&gt;'OnSSET_original_NoMG-PV-Diesel'!AE793,'OnSSET_original_NoMG-PV-Diesel'!AD793,LCOE_SensitivityScenarios!CK793)</f>
        <v>SA_Diesel</v>
      </c>
      <c r="O794" s="39" t="str">
        <f>IF(LCOE_SensitivityScenarios!CO793&gt;'OnSSET_original_NoMG-PV-Diesel'!AE793,'OnSSET_original_NoMG-PV-Diesel'!AD793,LCOE_SensitivityScenarios!CP793)</f>
        <v>SA_Diesel</v>
      </c>
      <c r="P794" s="40" t="str">
        <f>IF(LCOE_SensitivityScenarios!CT793&gt;'OnSSET_original_NoMG-PV-Diesel'!AE793,'OnSSET_original_NoMG-PV-Diesel'!AD793,LCOE_SensitivityScenarios!CU793)</f>
        <v>SA_Diesel</v>
      </c>
      <c r="Q794" s="38">
        <f>IF(LCOE_SensitivityScenarios!BF793&gt;'OnSSET_original_NoMG-PV-Diesel'!M793,'OnSSET_original_NoMG-PV-Diesel'!M793,LCOE_SensitivityScenarios!BF793)</f>
        <v>0.45242391243965102</v>
      </c>
      <c r="R794" s="28">
        <f>MIN('OnSSET_original_NoMG-PV-Diesel'!E793:I793,LCOE_SensitivityScenarios!BK793)</f>
        <v>0.45032358118831883</v>
      </c>
      <c r="S794" s="28">
        <f>MIN('OnSSET_original_NoMG-PV-Diesel'!E793:I793,LCOE_SensitivityScenarios!BP793)</f>
        <v>0.45242391243965102</v>
      </c>
      <c r="T794" s="27">
        <f>MIN('OnSSET_original_NoMG-PV-Diesel'!N793:R793,LCOE_SensitivityScenarios!BU793)</f>
        <v>0.40810263760184101</v>
      </c>
      <c r="U794" s="28">
        <f>MIN('OnSSET_original_NoMG-PV-Diesel'!N793:R793,LCOE_SensitivityScenarios!BZ793)</f>
        <v>0.38399545822063641</v>
      </c>
      <c r="V794" s="29">
        <f>MIN('OnSSET_original_NoMG-PV-Diesel'!N793:R793,LCOE_SensitivityScenarios!CE793)</f>
        <v>0.40810263760184101</v>
      </c>
      <c r="W794" s="28">
        <f>MIN('OnSSET_original_NoMG-PV-Diesel'!W793:AA793,LCOE_SensitivityScenarios!CJ793)</f>
        <v>0.21201530392349399</v>
      </c>
      <c r="X794" s="28">
        <f>MIN('OnSSET_original_NoMG-PV-Diesel'!W793:AA793,LCOE_SensitivityScenarios!CO793)</f>
        <v>0.21201530392349399</v>
      </c>
      <c r="Y794" s="29">
        <f>MIN('OnSSET_original_NoMG-PV-Diesel'!W793:AA793,LCOE_SensitivityScenarios!CT793)</f>
        <v>0.21201530392349399</v>
      </c>
      <c r="Z794">
        <f>IF(H794='OnSSET_original_NoMG-PV-Diesel'!L793,'OnSSET_original_NoMG-PV-Diesel'!K793,"wait")</f>
        <v>14.5993102466413</v>
      </c>
      <c r="AA794">
        <f>VLOOKUP(B794,[2]s1!$A$2:$T$275,20,FALSE)</f>
        <v>13.647</v>
      </c>
      <c r="AB794">
        <f>IF(J794='OnSSET_original_NoMG-PV-Diesel'!L793,'OnSSET_original_NoMG-PV-Diesel'!K793,"wait")</f>
        <v>14.5993102466413</v>
      </c>
      <c r="AC794">
        <f>IF(K794='OnSSET_original_NoMG-PV-Diesel'!U793,'OnSSET_original_NoMG-PV-Diesel'!T793,"wait")</f>
        <v>22.1787293796888</v>
      </c>
      <c r="AD794" t="str">
        <f>IF(L794='OnSSET_original_NoMG-PV-Diesel'!U793,'OnSSET_original_NoMG-PV-Diesel'!T793,"wait")</f>
        <v>wait</v>
      </c>
      <c r="AE794">
        <f>IF(M794='OnSSET_original_NoMG-PV-Diesel'!U793,'OnSSET_original_NoMG-PV-Diesel'!T793,"wait")</f>
        <v>22.1787293796888</v>
      </c>
      <c r="AF794">
        <f>IF(N794='OnSSET_original_NoMG-PV-Diesel'!AD793,'OnSSET_original_NoMG-PV-Diesel'!AC793,"wait")</f>
        <v>22.1787293796888</v>
      </c>
      <c r="AG794">
        <f>IF(O794='OnSSET_original_NoMG-PV-Diesel'!AD793,'OnSSET_original_NoMG-PV-Diesel'!AC793,"wait")</f>
        <v>22.1787293796888</v>
      </c>
      <c r="AH794">
        <f>IF(P794='OnSSET_original_NoMG-PV-Diesel'!AD793,'OnSSET_original_NoMG-PV-Diesel'!AC793,"wait")</f>
        <v>22.1787293796888</v>
      </c>
      <c r="AR794" s="23">
        <v>0.60099999999999998</v>
      </c>
      <c r="AS794" s="23">
        <v>0.84899999999999998</v>
      </c>
      <c r="AT794" s="23">
        <v>82.805999999999997</v>
      </c>
      <c r="AU794" s="23">
        <v>6.0000000000000001E-3</v>
      </c>
      <c r="AV794" s="23">
        <v>55587.171390000003</v>
      </c>
      <c r="AW794" s="23">
        <v>8724.518419</v>
      </c>
      <c r="AX794" s="23">
        <v>10547.60158</v>
      </c>
      <c r="AZ794">
        <f>SUMIF([1]base!$A$2:$A$169,B794,[1]base!$V$2:$V$169)</f>
        <v>0</v>
      </c>
      <c r="BA794">
        <f>SUMIF([2]s1!$A$2:$A$275,B794,[2]s1!$U$2:$U$275)</f>
        <v>33491.9</v>
      </c>
      <c r="BB794">
        <f>SUMIF([3]s2!$A$2:$A$115,B794,[3]s2!$U$2:$U$115)</f>
        <v>0</v>
      </c>
      <c r="BC794">
        <f>SUMIF([4]s3!$A$2:$A$245,B794,[4]s3!$U$2:$U$245)</f>
        <v>0</v>
      </c>
      <c r="BD794">
        <f>SUMIF([5]s4!$A$2:$A$74,B794,[5]s4!$U$2:$U$74)</f>
        <v>0</v>
      </c>
      <c r="BF794">
        <f t="shared" si="65"/>
        <v>0</v>
      </c>
      <c r="BG794">
        <f t="shared" si="66"/>
        <v>108351.19138900001</v>
      </c>
      <c r="BH794">
        <f t="shared" si="67"/>
        <v>0</v>
      </c>
      <c r="BI794">
        <f t="shared" si="68"/>
        <v>0</v>
      </c>
      <c r="BJ794">
        <f t="shared" si="69"/>
        <v>0</v>
      </c>
      <c r="BL794" t="s">
        <v>115</v>
      </c>
      <c r="BM794" s="23">
        <v>113926.9464</v>
      </c>
      <c r="BN794" s="23">
        <v>12.815130659999999</v>
      </c>
      <c r="BP794" t="s">
        <v>183</v>
      </c>
      <c r="BQ794" s="23">
        <v>27501.86609</v>
      </c>
      <c r="BR794" s="23">
        <v>22.17872938</v>
      </c>
      <c r="BT794" t="s">
        <v>183</v>
      </c>
      <c r="BU794" s="23">
        <v>27501.86609</v>
      </c>
      <c r="BV794" s="23">
        <v>22.17872938</v>
      </c>
    </row>
    <row r="795" spans="1:74" x14ac:dyDescent="0.25">
      <c r="A795">
        <v>1</v>
      </c>
      <c r="B795" s="15">
        <v>11855</v>
      </c>
      <c r="C795" s="15">
        <v>-64.442069399999994</v>
      </c>
      <c r="D795" s="15">
        <v>-17.146744429999998</v>
      </c>
      <c r="E795" s="16">
        <v>0</v>
      </c>
      <c r="F795" s="19">
        <v>28552.5617572958</v>
      </c>
      <c r="G795" s="19">
        <v>53.41624735882386</v>
      </c>
      <c r="H795" s="16" t="str">
        <f>IF(LCOE_SensitivityScenarios!BF794&gt;'OnSSET_original_NoMG-PV-Diesel'!M794,'OnSSET_original_NoMG-PV-Diesel'!L794,LCOE_SensitivityScenarios!BG794)</f>
        <v>SA_PV</v>
      </c>
      <c r="I795" s="39" t="str">
        <f>IF(LCOE_SensitivityScenarios!BK794&gt;'OnSSET_original_NoMG-PV-Diesel'!M794,'OnSSET_original_NoMG-PV-Diesel'!L794,LCOE_SensitivityScenarios!BL794)</f>
        <v>SA_PV</v>
      </c>
      <c r="J795" s="39" t="str">
        <f>IF(LCOE_SensitivityScenarios!BP794&gt;'OnSSET_original_NoMG-PV-Diesel'!M794,'OnSSET_original_NoMG-PV-Diesel'!L794,LCOE_SensitivityScenarios!BQ794)</f>
        <v>SA_PV</v>
      </c>
      <c r="K795" s="38" t="str">
        <f>IF(LCOE_SensitivityScenarios!BU794&gt;'OnSSET_original_NoMG-PV-Diesel'!V794,'OnSSET_original_NoMG-PV-Diesel'!U794,LCOE_SensitivityScenarios!BV794)</f>
        <v>SA_Diesel</v>
      </c>
      <c r="L795" s="39" t="str">
        <f>IF(LCOE_SensitivityScenarios!BZ794&gt;'OnSSET_original_NoMG-PV-Diesel'!V794,'OnSSET_original_NoMG-PV-Diesel'!U794,LCOE_SensitivityScenarios!CA794)</f>
        <v>SA_Diesel</v>
      </c>
      <c r="M795" s="40" t="str">
        <f>IF(LCOE_SensitivityScenarios!CE794&gt;'OnSSET_original_NoMG-PV-Diesel'!V794,'OnSSET_original_NoMG-PV-Diesel'!U794,LCOE_SensitivityScenarios!CF794)</f>
        <v>SA_Diesel</v>
      </c>
      <c r="N795" s="39" t="str">
        <f>IF(LCOE_SensitivityScenarios!CJ794&gt;'OnSSET_original_NoMG-PV-Diesel'!AE794,'OnSSET_original_NoMG-PV-Diesel'!AD794,LCOE_SensitivityScenarios!CK794)</f>
        <v>SA_Diesel</v>
      </c>
      <c r="O795" s="39" t="str">
        <f>IF(LCOE_SensitivityScenarios!CO794&gt;'OnSSET_original_NoMG-PV-Diesel'!AE794,'OnSSET_original_NoMG-PV-Diesel'!AD794,LCOE_SensitivityScenarios!CP794)</f>
        <v>SA_Diesel</v>
      </c>
      <c r="P795" s="40" t="str">
        <f>IF(LCOE_SensitivityScenarios!CT794&gt;'OnSSET_original_NoMG-PV-Diesel'!AE794,'OnSSET_original_NoMG-PV-Diesel'!AD794,LCOE_SensitivityScenarios!CU794)</f>
        <v>SA_Diesel</v>
      </c>
      <c r="Q795" s="38">
        <f>IF(LCOE_SensitivityScenarios!BF794&gt;'OnSSET_original_NoMG-PV-Diesel'!M794,'OnSSET_original_NoMG-PV-Diesel'!M794,LCOE_SensitivityScenarios!BF794)</f>
        <v>0.480637607307488</v>
      </c>
      <c r="R795" s="28">
        <f>MIN('OnSSET_original_NoMG-PV-Diesel'!E794:I794,LCOE_SensitivityScenarios!BK794)</f>
        <v>0.480637607307488</v>
      </c>
      <c r="S795" s="28">
        <f>MIN('OnSSET_original_NoMG-PV-Diesel'!E794:I794,LCOE_SensitivityScenarios!BP794)</f>
        <v>0.480637607307488</v>
      </c>
      <c r="T795" s="27">
        <f>MIN('OnSSET_original_NoMG-PV-Diesel'!N794:R794,LCOE_SensitivityScenarios!BU794)</f>
        <v>0.39033746036260603</v>
      </c>
      <c r="U795" s="28">
        <f>MIN('OnSSET_original_NoMG-PV-Diesel'!N794:R794,LCOE_SensitivityScenarios!BZ794)</f>
        <v>0.39033746036260603</v>
      </c>
      <c r="V795" s="29">
        <f>MIN('OnSSET_original_NoMG-PV-Diesel'!N794:R794,LCOE_SensitivityScenarios!CE794)</f>
        <v>0.39033746036260603</v>
      </c>
      <c r="W795" s="28">
        <f>MIN('OnSSET_original_NoMG-PV-Diesel'!W794:AA794,LCOE_SensitivityScenarios!CJ794)</f>
        <v>0.205981847502622</v>
      </c>
      <c r="X795" s="28">
        <f>MIN('OnSSET_original_NoMG-PV-Diesel'!W794:AA794,LCOE_SensitivityScenarios!CO794)</f>
        <v>0.205981847502622</v>
      </c>
      <c r="Y795" s="29">
        <f>MIN('OnSSET_original_NoMG-PV-Diesel'!W794:AA794,LCOE_SensitivityScenarios!CT794)</f>
        <v>0.205981847502622</v>
      </c>
      <c r="Z795">
        <f>IF(H795='OnSSET_original_NoMG-PV-Diesel'!L794,'OnSSET_original_NoMG-PV-Diesel'!K794,"wait")</f>
        <v>17.935863116113101</v>
      </c>
      <c r="AA795">
        <f>IF(I795='OnSSET_original_NoMG-PV-Diesel'!L794,'OnSSET_original_NoMG-PV-Diesel'!K794,"wait")</f>
        <v>17.935863116113101</v>
      </c>
      <c r="AB795">
        <f>IF(J795='OnSSET_original_NoMG-PV-Diesel'!L794,'OnSSET_original_NoMG-PV-Diesel'!K794,"wait")</f>
        <v>17.935863116113101</v>
      </c>
      <c r="AC795">
        <f>IF(K795='OnSSET_original_NoMG-PV-Diesel'!U794,'OnSSET_original_NoMG-PV-Diesel'!T794,"wait")</f>
        <v>13.0376994325552</v>
      </c>
      <c r="AD795">
        <f>IF(L795='OnSSET_original_NoMG-PV-Diesel'!U794,'OnSSET_original_NoMG-PV-Diesel'!T794,"wait")</f>
        <v>13.0376994325552</v>
      </c>
      <c r="AE795">
        <f>IF(M795='OnSSET_original_NoMG-PV-Diesel'!U794,'OnSSET_original_NoMG-PV-Diesel'!T794,"wait")</f>
        <v>13.0376994325552</v>
      </c>
      <c r="AF795">
        <f>IF(N795='OnSSET_original_NoMG-PV-Diesel'!AD794,'OnSSET_original_NoMG-PV-Diesel'!AC794,"wait")</f>
        <v>13.0376994325552</v>
      </c>
      <c r="AG795">
        <f>IF(O795='OnSSET_original_NoMG-PV-Diesel'!AD794,'OnSSET_original_NoMG-PV-Diesel'!AC794,"wait")</f>
        <v>13.0376994325552</v>
      </c>
      <c r="AH795">
        <f>IF(P795='OnSSET_original_NoMG-PV-Diesel'!AD794,'OnSSET_original_NoMG-PV-Diesel'!AC794,"wait")</f>
        <v>13.0376994325552</v>
      </c>
      <c r="AR795">
        <v>8.7309999999999999</v>
      </c>
      <c r="AS795">
        <v>8.0489999999999995</v>
      </c>
      <c r="AT795">
        <v>7.6</v>
      </c>
      <c r="AU795">
        <v>5.7110000000000003</v>
      </c>
      <c r="AV795">
        <v>46534.420230000003</v>
      </c>
      <c r="AW795">
        <v>0</v>
      </c>
      <c r="AX795">
        <v>7184.59818</v>
      </c>
      <c r="AZ795">
        <f>SUMIF([1]base!$A$2:$A$169,B795,[1]base!$V$2:$V$169)</f>
        <v>0</v>
      </c>
      <c r="BA795">
        <f>SUMIF([2]s1!$A$2:$A$275,B795,[2]s1!$U$2:$U$275)</f>
        <v>0</v>
      </c>
      <c r="BB795">
        <f>SUMIF([3]s2!$A$2:$A$115,B795,[3]s2!$U$2:$U$115)</f>
        <v>0</v>
      </c>
      <c r="BC795">
        <f>SUMIF([4]s3!$A$2:$A$245,B795,[4]s3!$U$2:$U$245)</f>
        <v>0</v>
      </c>
      <c r="BD795">
        <f>SUMIF([5]s4!$A$2:$A$74,B795,[5]s4!$U$2:$U$74)</f>
        <v>0</v>
      </c>
      <c r="BF795">
        <f t="shared" si="65"/>
        <v>0</v>
      </c>
      <c r="BG795">
        <f t="shared" si="66"/>
        <v>0</v>
      </c>
      <c r="BH795">
        <f t="shared" si="67"/>
        <v>0</v>
      </c>
      <c r="BI795">
        <f t="shared" si="68"/>
        <v>0</v>
      </c>
      <c r="BJ795">
        <f t="shared" si="69"/>
        <v>0</v>
      </c>
      <c r="BL795" t="s">
        <v>114</v>
      </c>
      <c r="BM795" s="23">
        <v>91130.933650000006</v>
      </c>
      <c r="BN795" s="23">
        <v>17.974543130000001</v>
      </c>
      <c r="BP795" t="s">
        <v>183</v>
      </c>
      <c r="BQ795" s="23">
        <v>16166.889349999999</v>
      </c>
      <c r="BR795" s="23">
        <v>13.03769943</v>
      </c>
      <c r="BT795" t="s">
        <v>183</v>
      </c>
      <c r="BU795" s="23">
        <v>16166.889349999999</v>
      </c>
      <c r="BV795" s="23">
        <v>13.03769943</v>
      </c>
    </row>
    <row r="796" spans="1:74" x14ac:dyDescent="0.25">
      <c r="A796">
        <v>1</v>
      </c>
      <c r="B796" s="15">
        <v>11856</v>
      </c>
      <c r="C796" s="15">
        <v>-66.485359689999996</v>
      </c>
      <c r="D796" s="15">
        <v>-17.37758633</v>
      </c>
      <c r="E796" s="16">
        <v>1</v>
      </c>
      <c r="F796" s="19">
        <v>88386.981934775802</v>
      </c>
      <c r="G796" s="19">
        <v>119.88776022219308</v>
      </c>
      <c r="H796" s="16" t="str">
        <f>IF(LCOE_SensitivityScenarios!BF795&gt;'OnSSET_original_NoMG-PV-Diesel'!M795,'OnSSET_original_NoMG-PV-Diesel'!L795,LCOE_SensitivityScenarios!BG795)</f>
        <v>Grid_extension</v>
      </c>
      <c r="I796" s="39" t="str">
        <f>IF(LCOE_SensitivityScenarios!BK795&gt;'OnSSET_original_NoMG-PV-Diesel'!M795,'OnSSET_original_NoMG-PV-Diesel'!L795,LCOE_SensitivityScenarios!BL795)</f>
        <v>Grid_extension</v>
      </c>
      <c r="J796" s="39" t="str">
        <f>IF(LCOE_SensitivityScenarios!BP795&gt;'OnSSET_original_NoMG-PV-Diesel'!M795,'OnSSET_original_NoMG-PV-Diesel'!L795,LCOE_SensitivityScenarios!BQ795)</f>
        <v>Grid_extension</v>
      </c>
      <c r="K796" s="38" t="str">
        <f>IF(LCOE_SensitivityScenarios!BU795&gt;'OnSSET_original_NoMG-PV-Diesel'!V795,'OnSSET_original_NoMG-PV-Diesel'!U795,LCOE_SensitivityScenarios!BV795)</f>
        <v>Grid_extension</v>
      </c>
      <c r="L796" s="39" t="str">
        <f>IF(LCOE_SensitivityScenarios!BZ795&gt;'OnSSET_original_NoMG-PV-Diesel'!V795,'OnSSET_original_NoMG-PV-Diesel'!U795,LCOE_SensitivityScenarios!CA795)</f>
        <v>Grid_extension</v>
      </c>
      <c r="M796" s="40" t="str">
        <f>IF(LCOE_SensitivityScenarios!CE795&gt;'OnSSET_original_NoMG-PV-Diesel'!V795,'OnSSET_original_NoMG-PV-Diesel'!U795,LCOE_SensitivityScenarios!CF795)</f>
        <v>Grid_extension</v>
      </c>
      <c r="N796" s="39" t="str">
        <f>IF(LCOE_SensitivityScenarios!CJ795&gt;'OnSSET_original_NoMG-PV-Diesel'!AE795,'OnSSET_original_NoMG-PV-Diesel'!AD795,LCOE_SensitivityScenarios!CK795)</f>
        <v>MG_Diesel</v>
      </c>
      <c r="O796" s="39" t="str">
        <f>IF(LCOE_SensitivityScenarios!CO795&gt;'OnSSET_original_NoMG-PV-Diesel'!AE795,'OnSSET_original_NoMG-PV-Diesel'!AD795,LCOE_SensitivityScenarios!CP795)</f>
        <v>MG_Hybrid</v>
      </c>
      <c r="P796" s="40" t="str">
        <f>IF(LCOE_SensitivityScenarios!CT795&gt;'OnSSET_original_NoMG-PV-Diesel'!AE795,'OnSSET_original_NoMG-PV-Diesel'!AD795,LCOE_SensitivityScenarios!CU795)</f>
        <v>MG_Diesel</v>
      </c>
      <c r="Q796" s="38">
        <f>IF(LCOE_SensitivityScenarios!BF795&gt;'OnSSET_original_NoMG-PV-Diesel'!M795,'OnSSET_original_NoMG-PV-Diesel'!M795,LCOE_SensitivityScenarios!BF795)</f>
        <v>0.29811111519349198</v>
      </c>
      <c r="R796" s="28">
        <f>MIN('OnSSET_original_NoMG-PV-Diesel'!E795:I795,LCOE_SensitivityScenarios!BK795)</f>
        <v>0.29811111519349198</v>
      </c>
      <c r="S796" s="28">
        <f>MIN('OnSSET_original_NoMG-PV-Diesel'!E795:I795,LCOE_SensitivityScenarios!BP795)</f>
        <v>0.29811111519349198</v>
      </c>
      <c r="T796" s="27">
        <f>MIN('OnSSET_original_NoMG-PV-Diesel'!N795:R795,LCOE_SensitivityScenarios!BU795)</f>
        <v>0.29811111519349198</v>
      </c>
      <c r="U796" s="28">
        <f>MIN('OnSSET_original_NoMG-PV-Diesel'!N795:R795,LCOE_SensitivityScenarios!BZ795)</f>
        <v>0.29811111519349198</v>
      </c>
      <c r="V796" s="29">
        <f>MIN('OnSSET_original_NoMG-PV-Diesel'!N795:R795,LCOE_SensitivityScenarios!CE795)</f>
        <v>0.29811111519349198</v>
      </c>
      <c r="W796" s="28">
        <f>MIN('OnSSET_original_NoMG-PV-Diesel'!W795:AA795,LCOE_SensitivityScenarios!CJ795)</f>
        <v>0.24406276597368329</v>
      </c>
      <c r="X796" s="28">
        <f>MIN('OnSSET_original_NoMG-PV-Diesel'!W795:AA795,LCOE_SensitivityScenarios!CO795)</f>
        <v>0.22684850985365335</v>
      </c>
      <c r="Y796" s="29">
        <f>MIN('OnSSET_original_NoMG-PV-Diesel'!W795:AA795,LCOE_SensitivityScenarios!CT795)</f>
        <v>0.25347993757368326</v>
      </c>
      <c r="Z796">
        <f>IF(H796='OnSSET_original_NoMG-PV-Diesel'!L795,'OnSSET_original_NoMG-PV-Diesel'!K795,"wait")</f>
        <v>11.2791693602016</v>
      </c>
      <c r="AA796">
        <f>IF(I796='OnSSET_original_NoMG-PV-Diesel'!L795,'OnSSET_original_NoMG-PV-Diesel'!K795,"wait")</f>
        <v>11.2791693602016</v>
      </c>
      <c r="AB796">
        <f>IF(J796='OnSSET_original_NoMG-PV-Diesel'!L795,'OnSSET_original_NoMG-PV-Diesel'!K795,"wait")</f>
        <v>11.2791693602016</v>
      </c>
      <c r="AC796">
        <f>IF(K796='OnSSET_original_NoMG-PV-Diesel'!U795,'OnSSET_original_NoMG-PV-Diesel'!T795,"wait")</f>
        <v>23.3201085019735</v>
      </c>
      <c r="AD796">
        <f>IF(L796='OnSSET_original_NoMG-PV-Diesel'!U795,'OnSSET_original_NoMG-PV-Diesel'!T795,"wait")</f>
        <v>23.3201085019735</v>
      </c>
      <c r="AE796">
        <f>IF(M796='OnSSET_original_NoMG-PV-Diesel'!U795,'OnSSET_original_NoMG-PV-Diesel'!T795,"wait")</f>
        <v>23.3201085019735</v>
      </c>
      <c r="AF796">
        <f>VLOOKUP(B796,[5]s4!$A$2:$T$275,20,FALSE)</f>
        <v>14.98</v>
      </c>
      <c r="AG796" t="str">
        <f>IF(O796='OnSSET_original_NoMG-PV-Diesel'!AD795,'OnSSET_original_NoMG-PV-Diesel'!AC795,"wait")</f>
        <v>wait</v>
      </c>
      <c r="AH796" t="str">
        <f>IF(P796='OnSSET_original_NoMG-PV-Diesel'!AD795,'OnSSET_original_NoMG-PV-Diesel'!AC795,"wait")</f>
        <v>wait</v>
      </c>
      <c r="AR796" s="23">
        <v>21.824000000000002</v>
      </c>
      <c r="AS796" s="23">
        <v>0.29799999999999999</v>
      </c>
      <c r="AT796" s="23">
        <v>4.2539999999999996</v>
      </c>
      <c r="AU796" s="23">
        <v>3.4569999999999999</v>
      </c>
      <c r="AV796" s="23">
        <v>67081.275020000001</v>
      </c>
      <c r="AW796" s="23">
        <v>13424.25288</v>
      </c>
      <c r="AX796" s="23">
        <v>15744.97048</v>
      </c>
      <c r="AZ796">
        <f>SUMIF([1]base!$A$2:$A$169,B796,[1]base!$V$2:$V$169)</f>
        <v>0</v>
      </c>
      <c r="BA796">
        <f>SUMIF([2]s1!$A$2:$A$275,B796,[2]s1!$U$2:$U$275)</f>
        <v>0</v>
      </c>
      <c r="BB796">
        <f>SUMIF([3]s2!$A$2:$A$115,B796,[3]s2!$U$2:$U$115)</f>
        <v>0</v>
      </c>
      <c r="BC796">
        <f>SUMIF([4]s3!$A$2:$A$245,B796,[4]s3!$U$2:$U$245)</f>
        <v>0</v>
      </c>
      <c r="BD796">
        <f>SUMIF([5]s4!$A$2:$A$74,B796,[5]s4!$U$2:$U$74)</f>
        <v>22170.400000000001</v>
      </c>
      <c r="BF796">
        <f t="shared" si="65"/>
        <v>0</v>
      </c>
      <c r="BG796">
        <f t="shared" si="66"/>
        <v>0</v>
      </c>
      <c r="BH796">
        <f t="shared" si="67"/>
        <v>0</v>
      </c>
      <c r="BI796">
        <f t="shared" si="68"/>
        <v>0</v>
      </c>
      <c r="BJ796">
        <f t="shared" si="69"/>
        <v>118420.89838</v>
      </c>
      <c r="BL796" t="s">
        <v>115</v>
      </c>
      <c r="BM796" s="23">
        <v>153407.72519999999</v>
      </c>
      <c r="BN796" s="23">
        <v>23.3201085</v>
      </c>
      <c r="BP796" t="s">
        <v>185</v>
      </c>
      <c r="BQ796" s="23">
        <v>153407.72519999999</v>
      </c>
      <c r="BR796" s="23">
        <v>23.3201085</v>
      </c>
      <c r="BT796" t="s">
        <v>184</v>
      </c>
      <c r="BU796" s="23">
        <v>111705.2629</v>
      </c>
      <c r="BV796" s="23">
        <v>30.345377809999999</v>
      </c>
    </row>
    <row r="797" spans="1:74" x14ac:dyDescent="0.25">
      <c r="A797">
        <v>1</v>
      </c>
      <c r="B797" s="15">
        <v>11870</v>
      </c>
      <c r="C797" s="15">
        <v>-65.247890200000001</v>
      </c>
      <c r="D797" s="15">
        <v>-18.40208801</v>
      </c>
      <c r="E797" s="16">
        <v>1</v>
      </c>
      <c r="F797" s="19">
        <v>43234.435685399403</v>
      </c>
      <c r="G797" s="19">
        <v>77.075734661763263</v>
      </c>
      <c r="H797" s="16" t="str">
        <f>IF(LCOE_SensitivityScenarios!BF796&gt;'OnSSET_original_NoMG-PV-Diesel'!M796,'OnSSET_original_NoMG-PV-Diesel'!L796,LCOE_SensitivityScenarios!BG796)</f>
        <v>SA_PV</v>
      </c>
      <c r="I797" s="39" t="str">
        <f>IF(LCOE_SensitivityScenarios!BK796&gt;'OnSSET_original_NoMG-PV-Diesel'!M796,'OnSSET_original_NoMG-PV-Diesel'!L796,LCOE_SensitivityScenarios!BL796)</f>
        <v>SA_PV</v>
      </c>
      <c r="J797" s="39" t="str">
        <f>IF(LCOE_SensitivityScenarios!BP796&gt;'OnSSET_original_NoMG-PV-Diesel'!M796,'OnSSET_original_NoMG-PV-Diesel'!L796,LCOE_SensitivityScenarios!BQ796)</f>
        <v>SA_PV</v>
      </c>
      <c r="K797" s="38" t="str">
        <f>IF(LCOE_SensitivityScenarios!BU796&gt;'OnSSET_original_NoMG-PV-Diesel'!V796,'OnSSET_original_NoMG-PV-Diesel'!U796,LCOE_SensitivityScenarios!BV796)</f>
        <v>SA_Diesel</v>
      </c>
      <c r="L797" s="39" t="str">
        <f>IF(LCOE_SensitivityScenarios!BZ796&gt;'OnSSET_original_NoMG-PV-Diesel'!V796,'OnSSET_original_NoMG-PV-Diesel'!U796,LCOE_SensitivityScenarios!CA796)</f>
        <v>SA_Diesel</v>
      </c>
      <c r="M797" s="40" t="str">
        <f>IF(LCOE_SensitivityScenarios!CE796&gt;'OnSSET_original_NoMG-PV-Diesel'!V796,'OnSSET_original_NoMG-PV-Diesel'!U796,LCOE_SensitivityScenarios!CF796)</f>
        <v>SA_Diesel</v>
      </c>
      <c r="N797" s="39" t="str">
        <f>IF(LCOE_SensitivityScenarios!CJ796&gt;'OnSSET_original_NoMG-PV-Diesel'!AE796,'OnSSET_original_NoMG-PV-Diesel'!AD796,LCOE_SensitivityScenarios!CK796)</f>
        <v>SA_Diesel</v>
      </c>
      <c r="O797" s="39" t="str">
        <f>IF(LCOE_SensitivityScenarios!CO796&gt;'OnSSET_original_NoMG-PV-Diesel'!AE796,'OnSSET_original_NoMG-PV-Diesel'!AD796,LCOE_SensitivityScenarios!CP796)</f>
        <v>SA_Diesel</v>
      </c>
      <c r="P797" s="40" t="str">
        <f>IF(LCOE_SensitivityScenarios!CT796&gt;'OnSSET_original_NoMG-PV-Diesel'!AE796,'OnSSET_original_NoMG-PV-Diesel'!AD796,LCOE_SensitivityScenarios!CU796)</f>
        <v>SA_Diesel</v>
      </c>
      <c r="Q797" s="38">
        <f>IF(LCOE_SensitivityScenarios!BF796&gt;'OnSSET_original_NoMG-PV-Diesel'!M796,'OnSSET_original_NoMG-PV-Diesel'!M796,LCOE_SensitivityScenarios!BF796)</f>
        <v>0.39201727213387999</v>
      </c>
      <c r="R797" s="28">
        <f>MIN('OnSSET_original_NoMG-PV-Diesel'!E796:I796,LCOE_SensitivityScenarios!BK796)</f>
        <v>0.39201727213387999</v>
      </c>
      <c r="S797" s="28">
        <f>MIN('OnSSET_original_NoMG-PV-Diesel'!E796:I796,LCOE_SensitivityScenarios!BP796)</f>
        <v>0.39201727213387999</v>
      </c>
      <c r="T797" s="27">
        <f>MIN('OnSSET_original_NoMG-PV-Diesel'!N796:R796,LCOE_SensitivityScenarios!BU796)</f>
        <v>0.354807105884136</v>
      </c>
      <c r="U797" s="28">
        <f>MIN('OnSSET_original_NoMG-PV-Diesel'!N796:R796,LCOE_SensitivityScenarios!BZ796)</f>
        <v>0.354807105884136</v>
      </c>
      <c r="V797" s="29">
        <f>MIN('OnSSET_original_NoMG-PV-Diesel'!N796:R796,LCOE_SensitivityScenarios!CE796)</f>
        <v>0.354807105884136</v>
      </c>
      <c r="W797" s="28">
        <f>MIN('OnSSET_original_NoMG-PV-Diesel'!W796:AA796,LCOE_SensitivityScenarios!CJ796)</f>
        <v>0.193914934660878</v>
      </c>
      <c r="X797" s="28">
        <f>MIN('OnSSET_original_NoMG-PV-Diesel'!W796:AA796,LCOE_SensitivityScenarios!CO796)</f>
        <v>0.193914934660878</v>
      </c>
      <c r="Y797" s="29">
        <f>MIN('OnSSET_original_NoMG-PV-Diesel'!W796:AA796,LCOE_SensitivityScenarios!CT796)</f>
        <v>0.193914934660878</v>
      </c>
      <c r="Z797">
        <f>IF(H797='OnSSET_original_NoMG-PV-Diesel'!L796,'OnSSET_original_NoMG-PV-Diesel'!K796,"wait")</f>
        <v>11.461173273626899</v>
      </c>
      <c r="AA797">
        <f>IF(I797='OnSSET_original_NoMG-PV-Diesel'!L796,'OnSSET_original_NoMG-PV-Diesel'!K796,"wait")</f>
        <v>11.461173273626899</v>
      </c>
      <c r="AB797">
        <f>IF(J797='OnSSET_original_NoMG-PV-Diesel'!L796,'OnSSET_original_NoMG-PV-Diesel'!K796,"wait")</f>
        <v>11.461173273626899</v>
      </c>
      <c r="AC797">
        <f>IF(K797='OnSSET_original_NoMG-PV-Diesel'!U796,'OnSSET_original_NoMG-PV-Diesel'!T796,"wait")</f>
        <v>19.741751454520202</v>
      </c>
      <c r="AD797">
        <f>IF(L797='OnSSET_original_NoMG-PV-Diesel'!U796,'OnSSET_original_NoMG-PV-Diesel'!T796,"wait")</f>
        <v>19.741751454520202</v>
      </c>
      <c r="AE797">
        <f>IF(M797='OnSSET_original_NoMG-PV-Diesel'!U796,'OnSSET_original_NoMG-PV-Diesel'!T796,"wait")</f>
        <v>19.741751454520202</v>
      </c>
      <c r="AF797">
        <f>IF(N797='OnSSET_original_NoMG-PV-Diesel'!AD796,'OnSSET_original_NoMG-PV-Diesel'!AC796,"wait")</f>
        <v>19.741751454520202</v>
      </c>
      <c r="AG797">
        <f>IF(O797='OnSSET_original_NoMG-PV-Diesel'!AD796,'OnSSET_original_NoMG-PV-Diesel'!AC796,"wait")</f>
        <v>19.741751454520202</v>
      </c>
      <c r="AH797">
        <f>IF(P797='OnSSET_original_NoMG-PV-Diesel'!AD796,'OnSSET_original_NoMG-PV-Diesel'!AC796,"wait")</f>
        <v>19.741751454520202</v>
      </c>
      <c r="AR797">
        <v>3.7160000000000002</v>
      </c>
      <c r="AS797">
        <v>3.7189999999999999</v>
      </c>
      <c r="AT797">
        <v>3.2360000000000002</v>
      </c>
      <c r="AU797">
        <v>3.2360000000000002</v>
      </c>
      <c r="AV797">
        <v>55210.250690000001</v>
      </c>
      <c r="AW797">
        <v>0</v>
      </c>
      <c r="AX797">
        <v>10394.737789999999</v>
      </c>
      <c r="AZ797">
        <f>SUMIF([1]base!$A$2:$A$169,B797,[1]base!$V$2:$V$169)</f>
        <v>0</v>
      </c>
      <c r="BA797">
        <f>SUMIF([2]s1!$A$2:$A$275,B797,[2]s1!$U$2:$U$275)</f>
        <v>0</v>
      </c>
      <c r="BB797">
        <f>SUMIF([3]s2!$A$2:$A$115,B797,[3]s2!$U$2:$U$115)</f>
        <v>0</v>
      </c>
      <c r="BC797">
        <f>SUMIF([4]s3!$A$2:$A$245,B797,[4]s3!$U$2:$U$245)</f>
        <v>0</v>
      </c>
      <c r="BD797">
        <f>SUMIF([5]s4!$A$2:$A$74,B797,[5]s4!$U$2:$U$74)</f>
        <v>0</v>
      </c>
      <c r="BF797">
        <f t="shared" si="65"/>
        <v>0</v>
      </c>
      <c r="BG797">
        <f t="shared" si="66"/>
        <v>0</v>
      </c>
      <c r="BH797">
        <f t="shared" si="67"/>
        <v>0</v>
      </c>
      <c r="BI797">
        <f t="shared" si="68"/>
        <v>0</v>
      </c>
      <c r="BJ797">
        <f t="shared" si="69"/>
        <v>0</v>
      </c>
      <c r="BL797" t="s">
        <v>114</v>
      </c>
      <c r="BM797" s="23">
        <v>112548.05349999999</v>
      </c>
      <c r="BN797" s="23">
        <v>22.19882711</v>
      </c>
      <c r="BP797" t="s">
        <v>183</v>
      </c>
      <c r="BQ797" s="23">
        <v>24479.98691</v>
      </c>
      <c r="BR797" s="23">
        <v>19.741751449999999</v>
      </c>
      <c r="BT797" t="s">
        <v>183</v>
      </c>
      <c r="BU797" s="23">
        <v>24479.98691</v>
      </c>
      <c r="BV797" s="23">
        <v>19.741751449999999</v>
      </c>
    </row>
    <row r="798" spans="1:74" x14ac:dyDescent="0.25">
      <c r="A798">
        <v>1</v>
      </c>
      <c r="B798" s="15">
        <v>11918</v>
      </c>
      <c r="C798" s="15">
        <v>-64.620545800000002</v>
      </c>
      <c r="D798" s="15">
        <v>-17.144525080000001</v>
      </c>
      <c r="E798" s="16">
        <v>0</v>
      </c>
      <c r="F798" s="19">
        <v>21883.323350875598</v>
      </c>
      <c r="G798" s="19">
        <v>53.018482836972403</v>
      </c>
      <c r="H798" s="16" t="str">
        <f>IF(LCOE_SensitivityScenarios!BF797&gt;'OnSSET_original_NoMG-PV-Diesel'!M797,'OnSSET_original_NoMG-PV-Diesel'!L797,LCOE_SensitivityScenarios!BG797)</f>
        <v>SA_PV</v>
      </c>
      <c r="I798" s="39" t="str">
        <f>IF(LCOE_SensitivityScenarios!BK797&gt;'OnSSET_original_NoMG-PV-Diesel'!M797,'OnSSET_original_NoMG-PV-Diesel'!L797,LCOE_SensitivityScenarios!BL797)</f>
        <v>SA_PV</v>
      </c>
      <c r="J798" s="39" t="str">
        <f>IF(LCOE_SensitivityScenarios!BP797&gt;'OnSSET_original_NoMG-PV-Diesel'!M797,'OnSSET_original_NoMG-PV-Diesel'!L797,LCOE_SensitivityScenarios!BQ797)</f>
        <v>SA_PV</v>
      </c>
      <c r="K798" s="38" t="str">
        <f>IF(LCOE_SensitivityScenarios!BU797&gt;'OnSSET_original_NoMG-PV-Diesel'!V797,'OnSSET_original_NoMG-PV-Diesel'!U797,LCOE_SensitivityScenarios!BV797)</f>
        <v>SA_PV</v>
      </c>
      <c r="L798" s="39" t="str">
        <f>IF(LCOE_SensitivityScenarios!BZ797&gt;'OnSSET_original_NoMG-PV-Diesel'!V797,'OnSSET_original_NoMG-PV-Diesel'!U797,LCOE_SensitivityScenarios!CA797)</f>
        <v>SA_PV</v>
      </c>
      <c r="M798" s="40" t="str">
        <f>IF(LCOE_SensitivityScenarios!CE797&gt;'OnSSET_original_NoMG-PV-Diesel'!V797,'OnSSET_original_NoMG-PV-Diesel'!U797,LCOE_SensitivityScenarios!CF797)</f>
        <v>SA_PV</v>
      </c>
      <c r="N798" s="39" t="str">
        <f>IF(LCOE_SensitivityScenarios!CJ797&gt;'OnSSET_original_NoMG-PV-Diesel'!AE797,'OnSSET_original_NoMG-PV-Diesel'!AD797,LCOE_SensitivityScenarios!CK797)</f>
        <v>SA_Diesel</v>
      </c>
      <c r="O798" s="39" t="str">
        <f>IF(LCOE_SensitivityScenarios!CO797&gt;'OnSSET_original_NoMG-PV-Diesel'!AE797,'OnSSET_original_NoMG-PV-Diesel'!AD797,LCOE_SensitivityScenarios!CP797)</f>
        <v>SA_Diesel</v>
      </c>
      <c r="P798" s="40" t="str">
        <f>IF(LCOE_SensitivityScenarios!CT797&gt;'OnSSET_original_NoMG-PV-Diesel'!AE797,'OnSSET_original_NoMG-PV-Diesel'!AD797,LCOE_SensitivityScenarios!CU797)</f>
        <v>SA_Diesel</v>
      </c>
      <c r="Q798" s="38">
        <f>IF(LCOE_SensitivityScenarios!BF797&gt;'OnSSET_original_NoMG-PV-Diesel'!M797,'OnSSET_original_NoMG-PV-Diesel'!M797,LCOE_SensitivityScenarios!BF797)</f>
        <v>0.49121330451518003</v>
      </c>
      <c r="R798" s="28">
        <f>MIN('OnSSET_original_NoMG-PV-Diesel'!E797:I797,LCOE_SensitivityScenarios!BK797)</f>
        <v>0.49121330451518003</v>
      </c>
      <c r="S798" s="28">
        <f>MIN('OnSSET_original_NoMG-PV-Diesel'!E797:I797,LCOE_SensitivityScenarios!BP797)</f>
        <v>0.49121330451518003</v>
      </c>
      <c r="T798" s="27">
        <f>MIN('OnSSET_original_NoMG-PV-Diesel'!N797:R797,LCOE_SensitivityScenarios!BU797)</f>
        <v>0.49121330451518003</v>
      </c>
      <c r="U798" s="28">
        <f>MIN('OnSSET_original_NoMG-PV-Diesel'!N797:R797,LCOE_SensitivityScenarios!BZ797)</f>
        <v>0.49121330451518003</v>
      </c>
      <c r="V798" s="29">
        <f>MIN('OnSSET_original_NoMG-PV-Diesel'!N797:R797,LCOE_SensitivityScenarios!CE797)</f>
        <v>0.49121330451518003</v>
      </c>
      <c r="W798" s="28">
        <f>MIN('OnSSET_original_NoMG-PV-Diesel'!W797:AA797,LCOE_SensitivityScenarios!CJ797)</f>
        <v>0.25424949886960002</v>
      </c>
      <c r="X798" s="28">
        <f>MIN('OnSSET_original_NoMG-PV-Diesel'!W797:AA797,LCOE_SensitivityScenarios!CO797)</f>
        <v>0.25424949886960002</v>
      </c>
      <c r="Y798" s="29">
        <f>MIN('OnSSET_original_NoMG-PV-Diesel'!W797:AA797,LCOE_SensitivityScenarios!CT797)</f>
        <v>0.25424949886960002</v>
      </c>
      <c r="Z798">
        <f>IF(H798='OnSSET_original_NoMG-PV-Diesel'!L797,'OnSSET_original_NoMG-PV-Diesel'!K797,"wait")</f>
        <v>20.8986691335807</v>
      </c>
      <c r="AA798">
        <f>IF(I798='OnSSET_original_NoMG-PV-Diesel'!L797,'OnSSET_original_NoMG-PV-Diesel'!K797,"wait")</f>
        <v>20.8986691335807</v>
      </c>
      <c r="AB798">
        <f>IF(J798='OnSSET_original_NoMG-PV-Diesel'!L797,'OnSSET_original_NoMG-PV-Diesel'!K797,"wait")</f>
        <v>20.8986691335807</v>
      </c>
      <c r="AC798">
        <f>IF(K798='OnSSET_original_NoMG-PV-Diesel'!U797,'OnSSET_original_NoMG-PV-Diesel'!T797,"wait")</f>
        <v>14.079214663112401</v>
      </c>
      <c r="AD798">
        <f>IF(L798='OnSSET_original_NoMG-PV-Diesel'!U797,'OnSSET_original_NoMG-PV-Diesel'!T797,"wait")</f>
        <v>14.079214663112401</v>
      </c>
      <c r="AE798">
        <f>IF(M798='OnSSET_original_NoMG-PV-Diesel'!U797,'OnSSET_original_NoMG-PV-Diesel'!T797,"wait")</f>
        <v>14.079214663112401</v>
      </c>
      <c r="AF798">
        <f>IF(N798='OnSSET_original_NoMG-PV-Diesel'!AD797,'OnSSET_original_NoMG-PV-Diesel'!AC797,"wait")</f>
        <v>9.9923850917240298</v>
      </c>
      <c r="AG798">
        <f>IF(O798='OnSSET_original_NoMG-PV-Diesel'!AD797,'OnSSET_original_NoMG-PV-Diesel'!AC797,"wait")</f>
        <v>9.9923850917240298</v>
      </c>
      <c r="AH798">
        <f>IF(P798='OnSSET_original_NoMG-PV-Diesel'!AD797,'OnSSET_original_NoMG-PV-Diesel'!AC797,"wait")</f>
        <v>9.9923850917240298</v>
      </c>
      <c r="AR798">
        <v>2.0739999999999998</v>
      </c>
      <c r="AS798">
        <v>2.0739999999999998</v>
      </c>
      <c r="AT798">
        <v>2.169</v>
      </c>
      <c r="AU798">
        <v>3.3000000000000002E-2</v>
      </c>
      <c r="AV798">
        <v>45614.459869999999</v>
      </c>
      <c r="AW798">
        <v>0</v>
      </c>
      <c r="AX798">
        <v>6878.8705989999999</v>
      </c>
      <c r="AZ798">
        <f>SUMIF([1]base!$A$2:$A$169,B798,[1]base!$V$2:$V$169)</f>
        <v>0</v>
      </c>
      <c r="BA798">
        <f>SUMIF([2]s1!$A$2:$A$275,B798,[2]s1!$U$2:$U$275)</f>
        <v>0</v>
      </c>
      <c r="BB798">
        <f>SUMIF([3]s2!$A$2:$A$115,B798,[3]s2!$U$2:$U$115)</f>
        <v>0</v>
      </c>
      <c r="BC798">
        <f>SUMIF([4]s3!$A$2:$A$245,B798,[4]s3!$U$2:$U$245)</f>
        <v>0</v>
      </c>
      <c r="BD798">
        <f>SUMIF([5]s4!$A$2:$A$74,B798,[5]s4!$U$2:$U$74)</f>
        <v>0</v>
      </c>
      <c r="BF798">
        <f t="shared" si="65"/>
        <v>0</v>
      </c>
      <c r="BG798">
        <f t="shared" si="66"/>
        <v>0</v>
      </c>
      <c r="BH798">
        <f t="shared" si="67"/>
        <v>0</v>
      </c>
      <c r="BI798">
        <f t="shared" si="68"/>
        <v>0</v>
      </c>
      <c r="BJ798">
        <f t="shared" si="69"/>
        <v>0</v>
      </c>
      <c r="BL798" t="s">
        <v>114</v>
      </c>
      <c r="BM798" s="23">
        <v>71381.618340000001</v>
      </c>
      <c r="BN798" s="23">
        <v>14.07921466</v>
      </c>
      <c r="BP798" t="s">
        <v>186</v>
      </c>
      <c r="BQ798" s="23">
        <v>71381.618340000001</v>
      </c>
      <c r="BR798" s="23">
        <v>14.07921466</v>
      </c>
      <c r="BT798" t="s">
        <v>183</v>
      </c>
      <c r="BU798" s="23">
        <v>12390.66639</v>
      </c>
      <c r="BV798" s="23">
        <v>9.9923850919999992</v>
      </c>
    </row>
    <row r="799" spans="1:74" x14ac:dyDescent="0.25">
      <c r="A799">
        <v>1</v>
      </c>
      <c r="B799" s="15">
        <v>11921</v>
      </c>
      <c r="C799" s="15">
        <v>-64.408995340000004</v>
      </c>
      <c r="D799" s="15">
        <v>-17.29974137</v>
      </c>
      <c r="E799" s="16">
        <v>0</v>
      </c>
      <c r="F799" s="19">
        <v>41485.702735669598</v>
      </c>
      <c r="G799" s="19">
        <v>96.435653638788409</v>
      </c>
      <c r="H799" s="16" t="str">
        <f>IF(LCOE_SensitivityScenarios!BF798&gt;'OnSSET_original_NoMG-PV-Diesel'!M798,'OnSSET_original_NoMG-PV-Diesel'!L798,LCOE_SensitivityScenarios!BG798)</f>
        <v>SA_PV</v>
      </c>
      <c r="I799" s="39" t="str">
        <f>IF(LCOE_SensitivityScenarios!BK798&gt;'OnSSET_original_NoMG-PV-Diesel'!M798,'OnSSET_original_NoMG-PV-Diesel'!L798,LCOE_SensitivityScenarios!BL798)</f>
        <v>SA_PV</v>
      </c>
      <c r="J799" s="39" t="str">
        <f>IF(LCOE_SensitivityScenarios!BP798&gt;'OnSSET_original_NoMG-PV-Diesel'!M798,'OnSSET_original_NoMG-PV-Diesel'!L798,LCOE_SensitivityScenarios!BQ798)</f>
        <v>SA_PV</v>
      </c>
      <c r="K799" s="38" t="str">
        <f>IF(LCOE_SensitivityScenarios!BU798&gt;'OnSSET_original_NoMG-PV-Diesel'!V798,'OnSSET_original_NoMG-PV-Diesel'!U798,LCOE_SensitivityScenarios!BV798)</f>
        <v>MG_Hybrid</v>
      </c>
      <c r="L799" s="39" t="str">
        <f>IF(LCOE_SensitivityScenarios!BZ798&gt;'OnSSET_original_NoMG-PV-Diesel'!V798,'OnSSET_original_NoMG-PV-Diesel'!U798,LCOE_SensitivityScenarios!CA798)</f>
        <v>MG_Hybrid</v>
      </c>
      <c r="M799" s="40" t="str">
        <f>IF(LCOE_SensitivityScenarios!CE798&gt;'OnSSET_original_NoMG-PV-Diesel'!V798,'OnSSET_original_NoMG-PV-Diesel'!U798,LCOE_SensitivityScenarios!CF798)</f>
        <v>SA_Diesel</v>
      </c>
      <c r="N799" s="39" t="str">
        <f>IF(LCOE_SensitivityScenarios!CJ798&gt;'OnSSET_original_NoMG-PV-Diesel'!AE798,'OnSSET_original_NoMG-PV-Diesel'!AD798,LCOE_SensitivityScenarios!CK798)</f>
        <v>SA_Diesel</v>
      </c>
      <c r="O799" s="39" t="str">
        <f>IF(LCOE_SensitivityScenarios!CO798&gt;'OnSSET_original_NoMG-PV-Diesel'!AE798,'OnSSET_original_NoMG-PV-Diesel'!AD798,LCOE_SensitivityScenarios!CP798)</f>
        <v>SA_Diesel</v>
      </c>
      <c r="P799" s="40" t="str">
        <f>IF(LCOE_SensitivityScenarios!CT798&gt;'OnSSET_original_NoMG-PV-Diesel'!AE798,'OnSSET_original_NoMG-PV-Diesel'!AD798,LCOE_SensitivityScenarios!CU798)</f>
        <v>SA_Diesel</v>
      </c>
      <c r="Q799" s="38">
        <f>IF(LCOE_SensitivityScenarios!BF798&gt;'OnSSET_original_NoMG-PV-Diesel'!M798,'OnSSET_original_NoMG-PV-Diesel'!M798,LCOE_SensitivityScenarios!BF798)</f>
        <v>0.49842854106798801</v>
      </c>
      <c r="R799" s="28">
        <f>MIN('OnSSET_original_NoMG-PV-Diesel'!E798:I798,LCOE_SensitivityScenarios!BK798)</f>
        <v>0.49842854106798801</v>
      </c>
      <c r="S799" s="28">
        <f>MIN('OnSSET_original_NoMG-PV-Diesel'!E798:I798,LCOE_SensitivityScenarios!BP798)</f>
        <v>0.49842854106798801</v>
      </c>
      <c r="T799" s="27">
        <f>MIN('OnSSET_original_NoMG-PV-Diesel'!N798:R798,LCOE_SensitivityScenarios!BU798)</f>
        <v>0.45723158346757931</v>
      </c>
      <c r="U799" s="28">
        <f>MIN('OnSSET_original_NoMG-PV-Diesel'!N798:R798,LCOE_SensitivityScenarios!BZ798)</f>
        <v>0.43147005719157927</v>
      </c>
      <c r="V799" s="29">
        <f>MIN('OnSSET_original_NoMG-PV-Diesel'!N798:R798,LCOE_SensitivityScenarios!CE798)</f>
        <v>0.46139816931954503</v>
      </c>
      <c r="W799" s="28">
        <f>MIN('OnSSET_original_NoMG-PV-Diesel'!W798:AA798,LCOE_SensitivityScenarios!CJ798)</f>
        <v>0.23011567318611101</v>
      </c>
      <c r="X799" s="28">
        <f>MIN('OnSSET_original_NoMG-PV-Diesel'!W798:AA798,LCOE_SensitivityScenarios!CO798)</f>
        <v>0.23011567318611101</v>
      </c>
      <c r="Y799" s="29">
        <f>MIN('OnSSET_original_NoMG-PV-Diesel'!W798:AA798,LCOE_SensitivityScenarios!CT798)</f>
        <v>0.23011567318611101</v>
      </c>
      <c r="Z799">
        <f>IF(H799='OnSSET_original_NoMG-PV-Diesel'!L798,'OnSSET_original_NoMG-PV-Diesel'!K798,"wait")</f>
        <v>17.836366510596399</v>
      </c>
      <c r="AA799">
        <f>IF(I799='OnSSET_original_NoMG-PV-Diesel'!L798,'OnSSET_original_NoMG-PV-Diesel'!K798,"wait")</f>
        <v>17.836366510596399</v>
      </c>
      <c r="AB799">
        <f>IF(J799='OnSSET_original_NoMG-PV-Diesel'!L798,'OnSSET_original_NoMG-PV-Diesel'!K798,"wait")</f>
        <v>17.836366510596399</v>
      </c>
      <c r="AC799">
        <f>VLOOKUP(B799,[4]s3!$A$2:$T$275,20,FALSE)</f>
        <v>12.367000000000001</v>
      </c>
      <c r="AD799" t="str">
        <f>IF(L799='OnSSET_original_NoMG-PV-Diesel'!U798,'OnSSET_original_NoMG-PV-Diesel'!T798,"wait")</f>
        <v>wait</v>
      </c>
      <c r="AE799">
        <f>IF(M799='OnSSET_original_NoMG-PV-Diesel'!U798,'OnSSET_original_NoMG-PV-Diesel'!T798,"wait")</f>
        <v>18.943243258296601</v>
      </c>
      <c r="AF799">
        <f>IF(N799='OnSSET_original_NoMG-PV-Diesel'!AD798,'OnSSET_original_NoMG-PV-Diesel'!AC798,"wait")</f>
        <v>18.943243258296601</v>
      </c>
      <c r="AG799">
        <f>IF(O799='OnSSET_original_NoMG-PV-Diesel'!AD798,'OnSSET_original_NoMG-PV-Diesel'!AC798,"wait")</f>
        <v>18.943243258296601</v>
      </c>
      <c r="AH799">
        <f>IF(P799='OnSSET_original_NoMG-PV-Diesel'!AD798,'OnSSET_original_NoMG-PV-Diesel'!AC798,"wait")</f>
        <v>18.943243258296601</v>
      </c>
      <c r="AR799" s="23">
        <v>7.4669999999999996</v>
      </c>
      <c r="AS799" s="23">
        <v>7.4829999999999997</v>
      </c>
      <c r="AT799" s="23">
        <v>4.87</v>
      </c>
      <c r="AU799" s="23">
        <v>4.8680000000000003</v>
      </c>
      <c r="AV799" s="23">
        <v>62289.266920000002</v>
      </c>
      <c r="AW799" s="23">
        <v>0</v>
      </c>
      <c r="AX799" s="23">
        <v>13452.01362</v>
      </c>
      <c r="AZ799">
        <f>SUMIF([1]base!$A$2:$A$169,B799,[1]base!$V$2:$V$169)</f>
        <v>0</v>
      </c>
      <c r="BA799">
        <f>SUMIF([2]s1!$A$2:$A$275,B799,[2]s1!$U$2:$U$275)</f>
        <v>0</v>
      </c>
      <c r="BB799">
        <f>SUMIF([3]s2!$A$2:$A$115,B799,[3]s2!$U$2:$U$115)</f>
        <v>0</v>
      </c>
      <c r="BC799">
        <f>SUMIF([4]s3!$A$2:$A$245,B799,[4]s3!$U$2:$U$245)</f>
        <v>18899.52</v>
      </c>
      <c r="BD799">
        <f>SUMIF([5]s4!$A$2:$A$74,B799,[5]s4!$U$2:$U$74)</f>
        <v>0</v>
      </c>
      <c r="BF799">
        <f t="shared" si="65"/>
        <v>0</v>
      </c>
      <c r="BG799">
        <f t="shared" si="66"/>
        <v>0</v>
      </c>
      <c r="BH799">
        <f t="shared" si="67"/>
        <v>0</v>
      </c>
      <c r="BI799">
        <f t="shared" si="68"/>
        <v>94640.800540000011</v>
      </c>
      <c r="BJ799">
        <f t="shared" si="69"/>
        <v>0</v>
      </c>
      <c r="BL799" t="s">
        <v>114</v>
      </c>
      <c r="BM799" s="23">
        <v>137310.68859999999</v>
      </c>
      <c r="BN799" s="23">
        <v>27.08297606</v>
      </c>
      <c r="BP799" t="s">
        <v>183</v>
      </c>
      <c r="BQ799" s="23">
        <v>23489.82804</v>
      </c>
      <c r="BR799" s="23">
        <v>18.943243259999999</v>
      </c>
      <c r="BT799" t="s">
        <v>183</v>
      </c>
      <c r="BU799" s="23">
        <v>23489.82804</v>
      </c>
      <c r="BV799" s="23">
        <v>18.943243259999999</v>
      </c>
    </row>
    <row r="800" spans="1:74" x14ac:dyDescent="0.25">
      <c r="A800">
        <v>1</v>
      </c>
      <c r="B800" s="15">
        <v>11925</v>
      </c>
      <c r="C800" s="15">
        <v>-64.60792275</v>
      </c>
      <c r="D800" s="15">
        <v>-17.239770369999999</v>
      </c>
      <c r="E800" s="16">
        <v>0</v>
      </c>
      <c r="F800" s="19">
        <v>24661.9636707557</v>
      </c>
      <c r="G800" s="19">
        <v>59.750517577054858</v>
      </c>
      <c r="H800" s="16" t="str">
        <f>IF(LCOE_SensitivityScenarios!BF799&gt;'OnSSET_original_NoMG-PV-Diesel'!M799,'OnSSET_original_NoMG-PV-Diesel'!L799,LCOE_SensitivityScenarios!BG799)</f>
        <v>SA_PV</v>
      </c>
      <c r="I800" s="39" t="str">
        <f>IF(LCOE_SensitivityScenarios!BK799&gt;'OnSSET_original_NoMG-PV-Diesel'!M799,'OnSSET_original_NoMG-PV-Diesel'!L799,LCOE_SensitivityScenarios!BL799)</f>
        <v>SA_PV</v>
      </c>
      <c r="J800" s="39" t="str">
        <f>IF(LCOE_SensitivityScenarios!BP799&gt;'OnSSET_original_NoMG-PV-Diesel'!M799,'OnSSET_original_NoMG-PV-Diesel'!L799,LCOE_SensitivityScenarios!BQ799)</f>
        <v>SA_PV</v>
      </c>
      <c r="K800" s="38" t="str">
        <f>IF(LCOE_SensitivityScenarios!BU799&gt;'OnSSET_original_NoMG-PV-Diesel'!V799,'OnSSET_original_NoMG-PV-Diesel'!U799,LCOE_SensitivityScenarios!BV799)</f>
        <v>SA_PV</v>
      </c>
      <c r="L800" s="39" t="str">
        <f>IF(LCOE_SensitivityScenarios!BZ799&gt;'OnSSET_original_NoMG-PV-Diesel'!V799,'OnSSET_original_NoMG-PV-Diesel'!U799,LCOE_SensitivityScenarios!CA799)</f>
        <v>SA_PV</v>
      </c>
      <c r="M800" s="40" t="str">
        <f>IF(LCOE_SensitivityScenarios!CE799&gt;'OnSSET_original_NoMG-PV-Diesel'!V799,'OnSSET_original_NoMG-PV-Diesel'!U799,LCOE_SensitivityScenarios!CF799)</f>
        <v>SA_PV</v>
      </c>
      <c r="N800" s="39" t="str">
        <f>IF(LCOE_SensitivityScenarios!CJ799&gt;'OnSSET_original_NoMG-PV-Diesel'!AE799,'OnSSET_original_NoMG-PV-Diesel'!AD799,LCOE_SensitivityScenarios!CK799)</f>
        <v>SA_Diesel</v>
      </c>
      <c r="O800" s="39" t="str">
        <f>IF(LCOE_SensitivityScenarios!CO799&gt;'OnSSET_original_NoMG-PV-Diesel'!AE799,'OnSSET_original_NoMG-PV-Diesel'!AD799,LCOE_SensitivityScenarios!CP799)</f>
        <v>SA_Diesel</v>
      </c>
      <c r="P800" s="40" t="str">
        <f>IF(LCOE_SensitivityScenarios!CT799&gt;'OnSSET_original_NoMG-PV-Diesel'!AE799,'OnSSET_original_NoMG-PV-Diesel'!AD799,LCOE_SensitivityScenarios!CU799)</f>
        <v>SA_Diesel</v>
      </c>
      <c r="Q800" s="38">
        <f>IF(LCOE_SensitivityScenarios!BF799&gt;'OnSSET_original_NoMG-PV-Diesel'!M799,'OnSSET_original_NoMG-PV-Diesel'!M799,LCOE_SensitivityScenarios!BF799)</f>
        <v>0.504355158678785</v>
      </c>
      <c r="R800" s="28">
        <f>MIN('OnSSET_original_NoMG-PV-Diesel'!E799:I799,LCOE_SensitivityScenarios!BK799)</f>
        <v>0.504355158678785</v>
      </c>
      <c r="S800" s="28">
        <f>MIN('OnSSET_original_NoMG-PV-Diesel'!E799:I799,LCOE_SensitivityScenarios!BP799)</f>
        <v>0.504355158678785</v>
      </c>
      <c r="T800" s="27">
        <f>MIN('OnSSET_original_NoMG-PV-Diesel'!N799:R799,LCOE_SensitivityScenarios!BU799)</f>
        <v>0.504355158678785</v>
      </c>
      <c r="U800" s="28">
        <f>MIN('OnSSET_original_NoMG-PV-Diesel'!N799:R799,LCOE_SensitivityScenarios!BZ799)</f>
        <v>0.504355158678785</v>
      </c>
      <c r="V800" s="29">
        <f>MIN('OnSSET_original_NoMG-PV-Diesel'!N799:R799,LCOE_SensitivityScenarios!CE799)</f>
        <v>0.504355158678785</v>
      </c>
      <c r="W800" s="28">
        <f>MIN('OnSSET_original_NoMG-PV-Diesel'!W799:AA799,LCOE_SensitivityScenarios!CJ799)</f>
        <v>0.27234986813221601</v>
      </c>
      <c r="X800" s="28">
        <f>MIN('OnSSET_original_NoMG-PV-Diesel'!W799:AA799,LCOE_SensitivityScenarios!CO799)</f>
        <v>0.27234986813221601</v>
      </c>
      <c r="Y800" s="29">
        <f>MIN('OnSSET_original_NoMG-PV-Diesel'!W799:AA799,LCOE_SensitivityScenarios!CT799)</f>
        <v>0.27234986813221601</v>
      </c>
      <c r="Z800">
        <f>IF(H800='OnSSET_original_NoMG-PV-Diesel'!L799,'OnSSET_original_NoMG-PV-Diesel'!K799,"wait")</f>
        <v>20.282439803309</v>
      </c>
      <c r="AA800">
        <f>IF(I800='OnSSET_original_NoMG-PV-Diesel'!L799,'OnSSET_original_NoMG-PV-Diesel'!K799,"wait")</f>
        <v>20.282439803309</v>
      </c>
      <c r="AB800">
        <f>IF(J800='OnSSET_original_NoMG-PV-Diesel'!L799,'OnSSET_original_NoMG-PV-Diesel'!K799,"wait")</f>
        <v>20.282439803309</v>
      </c>
      <c r="AC800">
        <f>IF(K800='OnSSET_original_NoMG-PV-Diesel'!U799,'OnSSET_original_NoMG-PV-Diesel'!T799,"wait")</f>
        <v>16.291427976453701</v>
      </c>
      <c r="AD800">
        <f>IF(L800='OnSSET_original_NoMG-PV-Diesel'!U799,'OnSSET_original_NoMG-PV-Diesel'!T799,"wait")</f>
        <v>16.291427976453701</v>
      </c>
      <c r="AE800">
        <f>IF(M800='OnSSET_original_NoMG-PV-Diesel'!U799,'OnSSET_original_NoMG-PV-Diesel'!T799,"wait")</f>
        <v>16.291427976453701</v>
      </c>
      <c r="AF800">
        <f>IF(N800='OnSSET_original_NoMG-PV-Diesel'!AD799,'OnSSET_original_NoMG-PV-Diesel'!AC799,"wait")</f>
        <v>11.261170625915801</v>
      </c>
      <c r="AG800">
        <f>IF(O800='OnSSET_original_NoMG-PV-Diesel'!AD799,'OnSSET_original_NoMG-PV-Diesel'!AC799,"wait")</f>
        <v>11.261170625915801</v>
      </c>
      <c r="AH800">
        <f>IF(P800='OnSSET_original_NoMG-PV-Diesel'!AD799,'OnSSET_original_NoMG-PV-Diesel'!AC799,"wait")</f>
        <v>11.261170625915801</v>
      </c>
      <c r="AR800">
        <v>0.91599999999999904</v>
      </c>
      <c r="AS800">
        <v>5.3279999999999896</v>
      </c>
      <c r="AT800">
        <v>7.4649999999999999</v>
      </c>
      <c r="AU800">
        <v>2.8999999999999901E-2</v>
      </c>
      <c r="AV800">
        <v>49182.641810000001</v>
      </c>
      <c r="AW800">
        <v>0</v>
      </c>
      <c r="AX800">
        <v>8101.7809269999998</v>
      </c>
      <c r="AZ800">
        <f>SUMIF([1]base!$A$2:$A$169,B800,[1]base!$V$2:$V$169)</f>
        <v>0</v>
      </c>
      <c r="BA800">
        <f>SUMIF([2]s1!$A$2:$A$275,B800,[2]s1!$U$2:$U$275)</f>
        <v>0</v>
      </c>
      <c r="BB800">
        <f>SUMIF([3]s2!$A$2:$A$115,B800,[3]s2!$U$2:$U$115)</f>
        <v>0</v>
      </c>
      <c r="BC800">
        <f>SUMIF([4]s3!$A$2:$A$245,B800,[4]s3!$U$2:$U$245)</f>
        <v>0</v>
      </c>
      <c r="BD800">
        <f>SUMIF([5]s4!$A$2:$A$74,B800,[5]s4!$U$2:$U$74)</f>
        <v>0</v>
      </c>
      <c r="BF800">
        <f t="shared" si="65"/>
        <v>0</v>
      </c>
      <c r="BG800">
        <f t="shared" si="66"/>
        <v>0</v>
      </c>
      <c r="BH800">
        <f t="shared" si="67"/>
        <v>0</v>
      </c>
      <c r="BI800">
        <f t="shared" si="68"/>
        <v>0</v>
      </c>
      <c r="BJ800">
        <f t="shared" si="69"/>
        <v>0</v>
      </c>
      <c r="BL800" t="s">
        <v>114</v>
      </c>
      <c r="BM800" s="23">
        <v>82597.539839999998</v>
      </c>
      <c r="BN800" s="23">
        <v>16.291427980000002</v>
      </c>
      <c r="BP800" t="s">
        <v>186</v>
      </c>
      <c r="BQ800" s="23">
        <v>82597.539839999998</v>
      </c>
      <c r="BR800" s="23">
        <v>16.291427980000002</v>
      </c>
      <c r="BT800" t="s">
        <v>183</v>
      </c>
      <c r="BU800" s="23">
        <v>13963.97428</v>
      </c>
      <c r="BV800" s="23">
        <v>11.261170630000001</v>
      </c>
    </row>
    <row r="801" spans="1:74" x14ac:dyDescent="0.25">
      <c r="A801">
        <v>1</v>
      </c>
      <c r="B801" s="15">
        <v>11930</v>
      </c>
      <c r="C801" s="15">
        <v>-66.830186499999996</v>
      </c>
      <c r="D801" s="15">
        <v>-17.659375499999999</v>
      </c>
      <c r="E801" s="16">
        <v>1</v>
      </c>
      <c r="F801" s="19">
        <v>28296.745655648701</v>
      </c>
      <c r="G801" s="19">
        <v>93.024841629869641</v>
      </c>
      <c r="H801" s="16" t="str">
        <f>IF(LCOE_SensitivityScenarios!BF800&gt;'OnSSET_original_NoMG-PV-Diesel'!M800,'OnSSET_original_NoMG-PV-Diesel'!L800,LCOE_SensitivityScenarios!BG800)</f>
        <v>SA_Diesel</v>
      </c>
      <c r="I801" s="39" t="str">
        <f>IF(LCOE_SensitivityScenarios!BK800&gt;'OnSSET_original_NoMG-PV-Diesel'!M800,'OnSSET_original_NoMG-PV-Diesel'!L800,LCOE_SensitivityScenarios!BL800)</f>
        <v>SA_Diesel</v>
      </c>
      <c r="J801" s="39" t="str">
        <f>IF(LCOE_SensitivityScenarios!BP800&gt;'OnSSET_original_NoMG-PV-Diesel'!M800,'OnSSET_original_NoMG-PV-Diesel'!L800,LCOE_SensitivityScenarios!BQ800)</f>
        <v>SA_Diesel</v>
      </c>
      <c r="K801" s="38" t="str">
        <f>IF(LCOE_SensitivityScenarios!BU800&gt;'OnSSET_original_NoMG-PV-Diesel'!V800,'OnSSET_original_NoMG-PV-Diesel'!U800,LCOE_SensitivityScenarios!BV800)</f>
        <v>SA_Diesel</v>
      </c>
      <c r="L801" s="39" t="str">
        <f>IF(LCOE_SensitivityScenarios!BZ800&gt;'OnSSET_original_NoMG-PV-Diesel'!V800,'OnSSET_original_NoMG-PV-Diesel'!U800,LCOE_SensitivityScenarios!CA800)</f>
        <v>SA_Diesel</v>
      </c>
      <c r="M801" s="40" t="str">
        <f>IF(LCOE_SensitivityScenarios!CE800&gt;'OnSSET_original_NoMG-PV-Diesel'!V800,'OnSSET_original_NoMG-PV-Diesel'!U800,LCOE_SensitivityScenarios!CF800)</f>
        <v>SA_Diesel</v>
      </c>
      <c r="N801" s="39" t="str">
        <f>IF(LCOE_SensitivityScenarios!CJ800&gt;'OnSSET_original_NoMG-PV-Diesel'!AE800,'OnSSET_original_NoMG-PV-Diesel'!AD800,LCOE_SensitivityScenarios!CK800)</f>
        <v>SA_Diesel</v>
      </c>
      <c r="O801" s="39" t="str">
        <f>IF(LCOE_SensitivityScenarios!CO800&gt;'OnSSET_original_NoMG-PV-Diesel'!AE800,'OnSSET_original_NoMG-PV-Diesel'!AD800,LCOE_SensitivityScenarios!CP800)</f>
        <v>SA_Diesel</v>
      </c>
      <c r="P801" s="40" t="str">
        <f>IF(LCOE_SensitivityScenarios!CT800&gt;'OnSSET_original_NoMG-PV-Diesel'!AE800,'OnSSET_original_NoMG-PV-Diesel'!AD800,LCOE_SensitivityScenarios!CU800)</f>
        <v>SA_Diesel</v>
      </c>
      <c r="Q801" s="38">
        <f>IF(LCOE_SensitivityScenarios!BF800&gt;'OnSSET_original_NoMG-PV-Diesel'!M800,'OnSSET_original_NoMG-PV-Diesel'!M800,LCOE_SensitivityScenarios!BF800)</f>
        <v>0.42529319994385001</v>
      </c>
      <c r="R801" s="28">
        <f>MIN('OnSSET_original_NoMG-PV-Diesel'!E800:I800,LCOE_SensitivityScenarios!BK800)</f>
        <v>0.42529319994385001</v>
      </c>
      <c r="S801" s="28">
        <f>MIN('OnSSET_original_NoMG-PV-Diesel'!E800:I800,LCOE_SensitivityScenarios!BP800)</f>
        <v>0.42529319994385001</v>
      </c>
      <c r="T801" s="27">
        <f>MIN('OnSSET_original_NoMG-PV-Diesel'!N800:R800,LCOE_SensitivityScenarios!BU800)</f>
        <v>0.31927675140566703</v>
      </c>
      <c r="U801" s="28">
        <f>MIN('OnSSET_original_NoMG-PV-Diesel'!N800:R800,LCOE_SensitivityScenarios!BZ800)</f>
        <v>0.31927675140566703</v>
      </c>
      <c r="V801" s="29">
        <f>MIN('OnSSET_original_NoMG-PV-Diesel'!N800:R800,LCOE_SensitivityScenarios!CE800)</f>
        <v>0.31927675140566703</v>
      </c>
      <c r="W801" s="28">
        <f>MIN('OnSSET_original_NoMG-PV-Diesel'!W800:AA800,LCOE_SensitivityScenarios!CJ800)</f>
        <v>0.18184802181913301</v>
      </c>
      <c r="X801" s="28">
        <f>MIN('OnSSET_original_NoMG-PV-Diesel'!W800:AA800,LCOE_SensitivityScenarios!CO800)</f>
        <v>0.18184802181913301</v>
      </c>
      <c r="Y801" s="29">
        <f>MIN('OnSSET_original_NoMG-PV-Diesel'!W800:AA800,LCOE_SensitivityScenarios!CT800)</f>
        <v>0.18184802181913301</v>
      </c>
      <c r="Z801">
        <f>IF(H801='OnSSET_original_NoMG-PV-Diesel'!L800,'OnSSET_original_NoMG-PV-Diesel'!K800,"wait")</f>
        <v>11.4362803976284</v>
      </c>
      <c r="AA801">
        <f>IF(I801='OnSSET_original_NoMG-PV-Diesel'!L800,'OnSSET_original_NoMG-PV-Diesel'!K800,"wait")</f>
        <v>11.4362803976284</v>
      </c>
      <c r="AB801">
        <f>IF(J801='OnSSET_original_NoMG-PV-Diesel'!L800,'OnSSET_original_NoMG-PV-Diesel'!K800,"wait")</f>
        <v>11.4362803976284</v>
      </c>
      <c r="AC801">
        <f>IF(K801='OnSSET_original_NoMG-PV-Diesel'!U800,'OnSSET_original_NoMG-PV-Diesel'!T800,"wait")</f>
        <v>12.9208884272368</v>
      </c>
      <c r="AD801">
        <f>IF(L801='OnSSET_original_NoMG-PV-Diesel'!U800,'OnSSET_original_NoMG-PV-Diesel'!T800,"wait")</f>
        <v>12.9208884272368</v>
      </c>
      <c r="AE801">
        <f>IF(M801='OnSSET_original_NoMG-PV-Diesel'!U800,'OnSSET_original_NoMG-PV-Diesel'!T800,"wait")</f>
        <v>12.9208884272368</v>
      </c>
      <c r="AF801">
        <f>IF(N801='OnSSET_original_NoMG-PV-Diesel'!AD800,'OnSSET_original_NoMG-PV-Diesel'!AC800,"wait")</f>
        <v>12.9208884272368</v>
      </c>
      <c r="AG801">
        <f>IF(O801='OnSSET_original_NoMG-PV-Diesel'!AD800,'OnSSET_original_NoMG-PV-Diesel'!AC800,"wait")</f>
        <v>12.9208884272368</v>
      </c>
      <c r="AH801">
        <f>IF(P801='OnSSET_original_NoMG-PV-Diesel'!AD800,'OnSSET_original_NoMG-PV-Diesel'!AC800,"wait")</f>
        <v>12.9208884272368</v>
      </c>
      <c r="AR801">
        <v>0.23</v>
      </c>
      <c r="AS801">
        <v>0.23100000000000001</v>
      </c>
      <c r="AT801">
        <v>7.2110000000000003</v>
      </c>
      <c r="AU801">
        <v>6.3E-2</v>
      </c>
      <c r="AV801">
        <v>66463.50404</v>
      </c>
      <c r="AW801">
        <v>0</v>
      </c>
      <c r="AX801">
        <v>15439.242899999999</v>
      </c>
      <c r="AZ801">
        <f>SUMIF([1]base!$A$2:$A$169,B801,[1]base!$V$2:$V$169)</f>
        <v>0</v>
      </c>
      <c r="BA801">
        <f>SUMIF([2]s1!$A$2:$A$275,B801,[2]s1!$U$2:$U$275)</f>
        <v>0</v>
      </c>
      <c r="BB801">
        <f>SUMIF([3]s2!$A$2:$A$115,B801,[3]s2!$U$2:$U$115)</f>
        <v>0</v>
      </c>
      <c r="BC801">
        <f>SUMIF([4]s3!$A$2:$A$245,B801,[4]s3!$U$2:$U$245)</f>
        <v>0</v>
      </c>
      <c r="BD801">
        <f>SUMIF([5]s4!$A$2:$A$74,B801,[5]s4!$U$2:$U$74)</f>
        <v>0</v>
      </c>
      <c r="BF801">
        <f t="shared" si="65"/>
        <v>0</v>
      </c>
      <c r="BG801">
        <f t="shared" si="66"/>
        <v>0</v>
      </c>
      <c r="BH801">
        <f t="shared" si="67"/>
        <v>0</v>
      </c>
      <c r="BI801">
        <f t="shared" si="68"/>
        <v>0</v>
      </c>
      <c r="BJ801">
        <f t="shared" si="69"/>
        <v>0</v>
      </c>
      <c r="BL801" t="s">
        <v>113</v>
      </c>
      <c r="BM801" s="23">
        <v>16022.04243</v>
      </c>
      <c r="BN801" s="23">
        <v>12.92088843</v>
      </c>
      <c r="BP801" t="s">
        <v>183</v>
      </c>
      <c r="BQ801" s="23">
        <v>16022.04243</v>
      </c>
      <c r="BR801" s="23">
        <v>12.92088843</v>
      </c>
      <c r="BT801" t="s">
        <v>183</v>
      </c>
      <c r="BU801" s="23">
        <v>16022.04243</v>
      </c>
      <c r="BV801" s="23">
        <v>12.92088843</v>
      </c>
    </row>
    <row r="802" spans="1:74" x14ac:dyDescent="0.25">
      <c r="A802">
        <v>1</v>
      </c>
      <c r="B802" s="15">
        <v>11934</v>
      </c>
      <c r="C802" s="15">
        <v>-66.782931360000006</v>
      </c>
      <c r="D802" s="15">
        <v>-17.14839212</v>
      </c>
      <c r="E802" s="16">
        <v>1</v>
      </c>
      <c r="F802" s="19">
        <v>28063.0367263802</v>
      </c>
      <c r="G802" s="19">
        <v>59.112706375487313</v>
      </c>
      <c r="H802" s="16" t="str">
        <f>IF(LCOE_SensitivityScenarios!BF801&gt;'OnSSET_original_NoMG-PV-Diesel'!M801,'OnSSET_original_NoMG-PV-Diesel'!L801,LCOE_SensitivityScenarios!BG801)</f>
        <v>SA_Diesel</v>
      </c>
      <c r="I802" s="39" t="str">
        <f>IF(LCOE_SensitivityScenarios!BK801&gt;'OnSSET_original_NoMG-PV-Diesel'!M801,'OnSSET_original_NoMG-PV-Diesel'!L801,LCOE_SensitivityScenarios!BL801)</f>
        <v>SA_Diesel</v>
      </c>
      <c r="J802" s="39" t="str">
        <f>IF(LCOE_SensitivityScenarios!BP801&gt;'OnSSET_original_NoMG-PV-Diesel'!M801,'OnSSET_original_NoMG-PV-Diesel'!L801,LCOE_SensitivityScenarios!BQ801)</f>
        <v>SA_Diesel</v>
      </c>
      <c r="K802" s="38" t="str">
        <f>IF(LCOE_SensitivityScenarios!BU801&gt;'OnSSET_original_NoMG-PV-Diesel'!V801,'OnSSET_original_NoMG-PV-Diesel'!U801,LCOE_SensitivityScenarios!BV801)</f>
        <v>SA_Diesel</v>
      </c>
      <c r="L802" s="39" t="str">
        <f>IF(LCOE_SensitivityScenarios!BZ801&gt;'OnSSET_original_NoMG-PV-Diesel'!V801,'OnSSET_original_NoMG-PV-Diesel'!U801,LCOE_SensitivityScenarios!CA801)</f>
        <v>SA_Diesel</v>
      </c>
      <c r="M802" s="40" t="str">
        <f>IF(LCOE_SensitivityScenarios!CE801&gt;'OnSSET_original_NoMG-PV-Diesel'!V801,'OnSSET_original_NoMG-PV-Diesel'!U801,LCOE_SensitivityScenarios!CF801)</f>
        <v>SA_Diesel</v>
      </c>
      <c r="N802" s="39" t="str">
        <f>IF(LCOE_SensitivityScenarios!CJ801&gt;'OnSSET_original_NoMG-PV-Diesel'!AE801,'OnSSET_original_NoMG-PV-Diesel'!AD801,LCOE_SensitivityScenarios!CK801)</f>
        <v>SA_Diesel</v>
      </c>
      <c r="O802" s="39" t="str">
        <f>IF(LCOE_SensitivityScenarios!CO801&gt;'OnSSET_original_NoMG-PV-Diesel'!AE801,'OnSSET_original_NoMG-PV-Diesel'!AD801,LCOE_SensitivityScenarios!CP801)</f>
        <v>SA_Diesel</v>
      </c>
      <c r="P802" s="40" t="str">
        <f>IF(LCOE_SensitivityScenarios!CT801&gt;'OnSSET_original_NoMG-PV-Diesel'!AE801,'OnSSET_original_NoMG-PV-Diesel'!AD801,LCOE_SensitivityScenarios!CU801)</f>
        <v>SA_Diesel</v>
      </c>
      <c r="Q802" s="38">
        <f>IF(LCOE_SensitivityScenarios!BF801&gt;'OnSSET_original_NoMG-PV-Diesel'!M801,'OnSSET_original_NoMG-PV-Diesel'!M801,LCOE_SensitivityScenarios!BF801)</f>
        <v>0.42529319994385001</v>
      </c>
      <c r="R802" s="28">
        <f>MIN('OnSSET_original_NoMG-PV-Diesel'!E801:I801,LCOE_SensitivityScenarios!BK801)</f>
        <v>0.42529319994385001</v>
      </c>
      <c r="S802" s="28">
        <f>MIN('OnSSET_original_NoMG-PV-Diesel'!E801:I801,LCOE_SensitivityScenarios!BP801)</f>
        <v>0.42529319994385001</v>
      </c>
      <c r="T802" s="27">
        <f>MIN('OnSSET_original_NoMG-PV-Diesel'!N801:R801,LCOE_SensitivityScenarios!BU801)</f>
        <v>0.31927675140566703</v>
      </c>
      <c r="U802" s="28">
        <f>MIN('OnSSET_original_NoMG-PV-Diesel'!N801:R801,LCOE_SensitivityScenarios!BZ801)</f>
        <v>0.31927675140566703</v>
      </c>
      <c r="V802" s="29">
        <f>MIN('OnSSET_original_NoMG-PV-Diesel'!N801:R801,LCOE_SensitivityScenarios!CE801)</f>
        <v>0.31927675140566703</v>
      </c>
      <c r="W802" s="28">
        <f>MIN('OnSSET_original_NoMG-PV-Diesel'!W801:AA801,LCOE_SensitivityScenarios!CJ801)</f>
        <v>0.18184802181913301</v>
      </c>
      <c r="X802" s="28">
        <f>MIN('OnSSET_original_NoMG-PV-Diesel'!W801:AA801,LCOE_SensitivityScenarios!CO801)</f>
        <v>0.18184802181913301</v>
      </c>
      <c r="Y802" s="29">
        <f>MIN('OnSSET_original_NoMG-PV-Diesel'!W801:AA801,LCOE_SensitivityScenarios!CT801)</f>
        <v>0.18184802181913301</v>
      </c>
      <c r="Z802">
        <f>IF(H802='OnSSET_original_NoMG-PV-Diesel'!L801,'OnSSET_original_NoMG-PV-Diesel'!K801,"wait")</f>
        <v>25.120190460733799</v>
      </c>
      <c r="AA802">
        <f>IF(I802='OnSSET_original_NoMG-PV-Diesel'!L801,'OnSSET_original_NoMG-PV-Diesel'!K801,"wait")</f>
        <v>25.120190460733799</v>
      </c>
      <c r="AB802">
        <f>IF(J802='OnSSET_original_NoMG-PV-Diesel'!L801,'OnSSET_original_NoMG-PV-Diesel'!K801,"wait")</f>
        <v>25.120190460733799</v>
      </c>
      <c r="AC802">
        <f>IF(K802='OnSSET_original_NoMG-PV-Diesel'!U801,'OnSSET_original_NoMG-PV-Diesel'!T801,"wait")</f>
        <v>12.8141720211782</v>
      </c>
      <c r="AD802">
        <f>IF(L802='OnSSET_original_NoMG-PV-Diesel'!U801,'OnSSET_original_NoMG-PV-Diesel'!T801,"wait")</f>
        <v>12.8141720211782</v>
      </c>
      <c r="AE802">
        <f>IF(M802='OnSSET_original_NoMG-PV-Diesel'!U801,'OnSSET_original_NoMG-PV-Diesel'!T801,"wait")</f>
        <v>12.8141720211782</v>
      </c>
      <c r="AF802">
        <f>IF(N802='OnSSET_original_NoMG-PV-Diesel'!AD801,'OnSSET_original_NoMG-PV-Diesel'!AC801,"wait")</f>
        <v>12.8141720211782</v>
      </c>
      <c r="AG802">
        <f>IF(O802='OnSSET_original_NoMG-PV-Diesel'!AD801,'OnSSET_original_NoMG-PV-Diesel'!AC801,"wait")</f>
        <v>12.8141720211782</v>
      </c>
      <c r="AH802">
        <f>IF(P802='OnSSET_original_NoMG-PV-Diesel'!AD801,'OnSSET_original_NoMG-PV-Diesel'!AC801,"wait")</f>
        <v>12.8141720211782</v>
      </c>
      <c r="AR802">
        <v>47.652000000000001</v>
      </c>
      <c r="AS802">
        <v>6.7060000000000004</v>
      </c>
      <c r="AT802">
        <v>2.2149999999999999</v>
      </c>
      <c r="AU802">
        <v>1.4769999999999901</v>
      </c>
      <c r="AV802">
        <v>47878.406110000004</v>
      </c>
      <c r="AW802">
        <v>0</v>
      </c>
      <c r="AX802">
        <v>7643.1895539999996</v>
      </c>
      <c r="AZ802">
        <f>SUMIF([1]base!$A$2:$A$169,B802,[1]base!$V$2:$V$169)</f>
        <v>0</v>
      </c>
      <c r="BA802">
        <f>SUMIF([2]s1!$A$2:$A$275,B802,[2]s1!$U$2:$U$275)</f>
        <v>0</v>
      </c>
      <c r="BB802">
        <f>SUMIF([3]s2!$A$2:$A$115,B802,[3]s2!$U$2:$U$115)</f>
        <v>0</v>
      </c>
      <c r="BC802">
        <f>SUMIF([4]s3!$A$2:$A$245,B802,[4]s3!$U$2:$U$245)</f>
        <v>0</v>
      </c>
      <c r="BD802">
        <f>SUMIF([5]s4!$A$2:$A$74,B802,[5]s4!$U$2:$U$74)</f>
        <v>0</v>
      </c>
      <c r="BF802">
        <f t="shared" si="65"/>
        <v>0</v>
      </c>
      <c r="BG802">
        <f t="shared" si="66"/>
        <v>0</v>
      </c>
      <c r="BH802">
        <f t="shared" si="67"/>
        <v>0</v>
      </c>
      <c r="BI802">
        <f t="shared" si="68"/>
        <v>0</v>
      </c>
      <c r="BJ802">
        <f t="shared" si="69"/>
        <v>0</v>
      </c>
      <c r="BL802" t="s">
        <v>113</v>
      </c>
      <c r="BM802" s="23">
        <v>15889.71293</v>
      </c>
      <c r="BN802" s="23">
        <v>12.814172020000001</v>
      </c>
      <c r="BP802" t="s">
        <v>183</v>
      </c>
      <c r="BQ802" s="23">
        <v>15889.71293</v>
      </c>
      <c r="BR802" s="23">
        <v>12.814172020000001</v>
      </c>
      <c r="BT802" t="s">
        <v>183</v>
      </c>
      <c r="BU802" s="23">
        <v>15889.71293</v>
      </c>
      <c r="BV802" s="23">
        <v>12.814172020000001</v>
      </c>
    </row>
    <row r="803" spans="1:74" x14ac:dyDescent="0.25">
      <c r="A803">
        <v>1</v>
      </c>
      <c r="B803" s="15">
        <v>11952</v>
      </c>
      <c r="C803" s="15">
        <v>-65.091938659999997</v>
      </c>
      <c r="D803" s="15">
        <v>-17.38410279</v>
      </c>
      <c r="E803" s="16">
        <v>0</v>
      </c>
      <c r="F803" s="19">
        <v>14092.674121915899</v>
      </c>
      <c r="G803" s="19">
        <v>59.319070691869335</v>
      </c>
      <c r="H803" s="16" t="str">
        <f>IF(LCOE_SensitivityScenarios!BF802&gt;'OnSSET_original_NoMG-PV-Diesel'!M802,'OnSSET_original_NoMG-PV-Diesel'!L802,LCOE_SensitivityScenarios!BG802)</f>
        <v>SA_PV</v>
      </c>
      <c r="I803" s="39" t="str">
        <f>IF(LCOE_SensitivityScenarios!BK802&gt;'OnSSET_original_NoMG-PV-Diesel'!M802,'OnSSET_original_NoMG-PV-Diesel'!L802,LCOE_SensitivityScenarios!BL802)</f>
        <v>SA_PV</v>
      </c>
      <c r="J803" s="39" t="str">
        <f>IF(LCOE_SensitivityScenarios!BP802&gt;'OnSSET_original_NoMG-PV-Diesel'!M802,'OnSSET_original_NoMG-PV-Diesel'!L802,LCOE_SensitivityScenarios!BQ802)</f>
        <v>SA_PV</v>
      </c>
      <c r="K803" s="38" t="str">
        <f>IF(LCOE_SensitivityScenarios!BU802&gt;'OnSSET_original_NoMG-PV-Diesel'!V802,'OnSSET_original_NoMG-PV-Diesel'!U802,LCOE_SensitivityScenarios!BV802)</f>
        <v>SA_PV</v>
      </c>
      <c r="L803" s="39" t="str">
        <f>IF(LCOE_SensitivityScenarios!BZ802&gt;'OnSSET_original_NoMG-PV-Diesel'!V802,'OnSSET_original_NoMG-PV-Diesel'!U802,LCOE_SensitivityScenarios!CA802)</f>
        <v>SA_PV</v>
      </c>
      <c r="M803" s="40" t="str">
        <f>IF(LCOE_SensitivityScenarios!CE802&gt;'OnSSET_original_NoMG-PV-Diesel'!V802,'OnSSET_original_NoMG-PV-Diesel'!U802,LCOE_SensitivityScenarios!CF802)</f>
        <v>SA_PV</v>
      </c>
      <c r="N803" s="39" t="str">
        <f>IF(LCOE_SensitivityScenarios!CJ802&gt;'OnSSET_original_NoMG-PV-Diesel'!AE802,'OnSSET_original_NoMG-PV-Diesel'!AD802,LCOE_SensitivityScenarios!CK802)</f>
        <v>SA_Diesel</v>
      </c>
      <c r="O803" s="39" t="str">
        <f>IF(LCOE_SensitivityScenarios!CO802&gt;'OnSSET_original_NoMG-PV-Diesel'!AE802,'OnSSET_original_NoMG-PV-Diesel'!AD802,LCOE_SensitivityScenarios!CP802)</f>
        <v>SA_Diesel</v>
      </c>
      <c r="P803" s="40" t="str">
        <f>IF(LCOE_SensitivityScenarios!CT802&gt;'OnSSET_original_NoMG-PV-Diesel'!AE802,'OnSSET_original_NoMG-PV-Diesel'!AD802,LCOE_SensitivityScenarios!CU802)</f>
        <v>SA_Diesel</v>
      </c>
      <c r="Q803" s="38">
        <f>IF(LCOE_SensitivityScenarios!BF802&gt;'OnSSET_original_NoMG-PV-Diesel'!M802,'OnSSET_original_NoMG-PV-Diesel'!M802,LCOE_SensitivityScenarios!BF802)</f>
        <v>0.61757624149125501</v>
      </c>
      <c r="R803" s="28">
        <f>MIN('OnSSET_original_NoMG-PV-Diesel'!E802:I802,LCOE_SensitivityScenarios!BK802)</f>
        <v>0.61757624149125501</v>
      </c>
      <c r="S803" s="28">
        <f>MIN('OnSSET_original_NoMG-PV-Diesel'!E802:I802,LCOE_SensitivityScenarios!BP802)</f>
        <v>0.61757624149125501</v>
      </c>
      <c r="T803" s="27">
        <f>MIN('OnSSET_original_NoMG-PV-Diesel'!N802:R802,LCOE_SensitivityScenarios!BU802)</f>
        <v>0.61757624149125501</v>
      </c>
      <c r="U803" s="28">
        <f>MIN('OnSSET_original_NoMG-PV-Diesel'!N802:R802,LCOE_SensitivityScenarios!BZ802)</f>
        <v>0.61757624149125501</v>
      </c>
      <c r="V803" s="29">
        <f>MIN('OnSSET_original_NoMG-PV-Diesel'!N802:R802,LCOE_SensitivityScenarios!CE802)</f>
        <v>0.61757624149125501</v>
      </c>
      <c r="W803" s="28">
        <f>MIN('OnSSET_original_NoMG-PV-Diesel'!W802:AA802,LCOE_SensitivityScenarios!CJ802)</f>
        <v>0.41111936581227698</v>
      </c>
      <c r="X803" s="28">
        <f>MIN('OnSSET_original_NoMG-PV-Diesel'!W802:AA802,LCOE_SensitivityScenarios!CO802)</f>
        <v>0.41111936581227698</v>
      </c>
      <c r="Y803" s="29">
        <f>MIN('OnSSET_original_NoMG-PV-Diesel'!W802:AA802,LCOE_SensitivityScenarios!CT802)</f>
        <v>0.41111936581227698</v>
      </c>
      <c r="Z803">
        <f>IF(H803='OnSSET_original_NoMG-PV-Diesel'!L802,'OnSSET_original_NoMG-PV-Diesel'!K802,"wait")</f>
        <v>17.596252773075001</v>
      </c>
      <c r="AA803">
        <f>IF(I803='OnSSET_original_NoMG-PV-Diesel'!L802,'OnSSET_original_NoMG-PV-Diesel'!K802,"wait")</f>
        <v>17.596252773075001</v>
      </c>
      <c r="AB803">
        <f>IF(J803='OnSSET_original_NoMG-PV-Diesel'!L802,'OnSSET_original_NoMG-PV-Diesel'!K802,"wait")</f>
        <v>17.596252773075001</v>
      </c>
      <c r="AC803">
        <f>IF(K803='OnSSET_original_NoMG-PV-Diesel'!U802,'OnSSET_original_NoMG-PV-Diesel'!T802,"wait")</f>
        <v>9.9990592606186297</v>
      </c>
      <c r="AD803">
        <f>IF(L803='OnSSET_original_NoMG-PV-Diesel'!U802,'OnSSET_original_NoMG-PV-Diesel'!T802,"wait")</f>
        <v>9.9990592606186297</v>
      </c>
      <c r="AE803">
        <f>IF(M803='OnSSET_original_NoMG-PV-Diesel'!U802,'OnSSET_original_NoMG-PV-Diesel'!T802,"wait")</f>
        <v>9.9990592606186297</v>
      </c>
      <c r="AF803">
        <f>IF(N803='OnSSET_original_NoMG-PV-Diesel'!AD802,'OnSSET_original_NoMG-PV-Diesel'!AC802,"wait")</f>
        <v>6.4350110145734698</v>
      </c>
      <c r="AG803">
        <f>IF(O803='OnSSET_original_NoMG-PV-Diesel'!AD802,'OnSSET_original_NoMG-PV-Diesel'!AC802,"wait")</f>
        <v>6.4350110145734698</v>
      </c>
      <c r="AH803">
        <f>IF(P803='OnSSET_original_NoMG-PV-Diesel'!AD802,'OnSSET_original_NoMG-PV-Diesel'!AC802,"wait")</f>
        <v>6.4350110145734698</v>
      </c>
      <c r="AR803">
        <v>42.667000000000002</v>
      </c>
      <c r="AS803">
        <v>33.817999999999998</v>
      </c>
      <c r="AT803">
        <v>30.042999999999999</v>
      </c>
      <c r="AU803">
        <v>22.446999999999999</v>
      </c>
      <c r="AV803">
        <v>50450.458639999997</v>
      </c>
      <c r="AW803">
        <v>0</v>
      </c>
      <c r="AX803">
        <v>8560.3723009999994</v>
      </c>
      <c r="AZ803">
        <f>SUMIF([1]base!$A$2:$A$169,B803,[1]base!$V$2:$V$169)</f>
        <v>0</v>
      </c>
      <c r="BA803">
        <f>SUMIF([2]s1!$A$2:$A$275,B803,[2]s1!$U$2:$U$275)</f>
        <v>0</v>
      </c>
      <c r="BB803">
        <f>SUMIF([3]s2!$A$2:$A$115,B803,[3]s2!$U$2:$U$115)</f>
        <v>0</v>
      </c>
      <c r="BC803">
        <f>SUMIF([4]s3!$A$2:$A$245,B803,[4]s3!$U$2:$U$245)</f>
        <v>0</v>
      </c>
      <c r="BD803">
        <f>SUMIF([5]s4!$A$2:$A$74,B803,[5]s4!$U$2:$U$74)</f>
        <v>0</v>
      </c>
      <c r="BF803">
        <f t="shared" si="65"/>
        <v>0</v>
      </c>
      <c r="BG803">
        <f t="shared" si="66"/>
        <v>0</v>
      </c>
      <c r="BH803">
        <f t="shared" si="67"/>
        <v>0</v>
      </c>
      <c r="BI803">
        <f t="shared" si="68"/>
        <v>0</v>
      </c>
      <c r="BJ803">
        <f t="shared" si="69"/>
        <v>0</v>
      </c>
      <c r="BL803" t="s">
        <v>114</v>
      </c>
      <c r="BM803" s="23">
        <v>57794.562530000003</v>
      </c>
      <c r="BN803" s="23">
        <v>9.9990592609999993</v>
      </c>
      <c r="BP803" t="s">
        <v>186</v>
      </c>
      <c r="BQ803" s="23">
        <v>57794.562530000003</v>
      </c>
      <c r="BR803" s="23">
        <v>9.9990592609999993</v>
      </c>
      <c r="BT803" t="s">
        <v>183</v>
      </c>
      <c r="BU803" s="23">
        <v>7979.4837729999999</v>
      </c>
      <c r="BV803" s="23">
        <v>6.4350110149999997</v>
      </c>
    </row>
    <row r="804" spans="1:74" x14ac:dyDescent="0.25">
      <c r="A804">
        <v>1</v>
      </c>
      <c r="B804" s="15">
        <v>11957</v>
      </c>
      <c r="C804" s="15">
        <v>-66.524741270000007</v>
      </c>
      <c r="D804" s="15">
        <v>-17.795352130000001</v>
      </c>
      <c r="E804" s="16">
        <v>1</v>
      </c>
      <c r="F804" s="19">
        <v>15115.930867868399</v>
      </c>
      <c r="G804" s="19">
        <v>53.861500953894094</v>
      </c>
      <c r="H804" s="16" t="str">
        <f>IF(LCOE_SensitivityScenarios!BF803&gt;'OnSSET_original_NoMG-PV-Diesel'!M803,'OnSSET_original_NoMG-PV-Diesel'!L803,LCOE_SensitivityScenarios!BG803)</f>
        <v>SA_PV</v>
      </c>
      <c r="I804" s="39" t="str">
        <f>IF(LCOE_SensitivityScenarios!BK803&gt;'OnSSET_original_NoMG-PV-Diesel'!M803,'OnSSET_original_NoMG-PV-Diesel'!L803,LCOE_SensitivityScenarios!BL803)</f>
        <v>SA_PV</v>
      </c>
      <c r="J804" s="39" t="str">
        <f>IF(LCOE_SensitivityScenarios!BP803&gt;'OnSSET_original_NoMG-PV-Diesel'!M803,'OnSSET_original_NoMG-PV-Diesel'!L803,LCOE_SensitivityScenarios!BQ803)</f>
        <v>SA_PV</v>
      </c>
      <c r="K804" s="38" t="str">
        <f>IF(LCOE_SensitivityScenarios!BU803&gt;'OnSSET_original_NoMG-PV-Diesel'!V803,'OnSSET_original_NoMG-PV-Diesel'!U803,LCOE_SensitivityScenarios!BV803)</f>
        <v>SA_Diesel</v>
      </c>
      <c r="L804" s="39" t="str">
        <f>IF(LCOE_SensitivityScenarios!BZ803&gt;'OnSSET_original_NoMG-PV-Diesel'!V803,'OnSSET_original_NoMG-PV-Diesel'!U803,LCOE_SensitivityScenarios!CA803)</f>
        <v>SA_Diesel</v>
      </c>
      <c r="M804" s="40" t="str">
        <f>IF(LCOE_SensitivityScenarios!CE803&gt;'OnSSET_original_NoMG-PV-Diesel'!V803,'OnSSET_original_NoMG-PV-Diesel'!U803,LCOE_SensitivityScenarios!CF803)</f>
        <v>SA_Diesel</v>
      </c>
      <c r="N804" s="39" t="str">
        <f>IF(LCOE_SensitivityScenarios!CJ803&gt;'OnSSET_original_NoMG-PV-Diesel'!AE803,'OnSSET_original_NoMG-PV-Diesel'!AD803,LCOE_SensitivityScenarios!CK803)</f>
        <v>SA_Diesel</v>
      </c>
      <c r="O804" s="39" t="str">
        <f>IF(LCOE_SensitivityScenarios!CO803&gt;'OnSSET_original_NoMG-PV-Diesel'!AE803,'OnSSET_original_NoMG-PV-Diesel'!AD803,LCOE_SensitivityScenarios!CP803)</f>
        <v>SA_Diesel</v>
      </c>
      <c r="P804" s="40" t="str">
        <f>IF(LCOE_SensitivityScenarios!CT803&gt;'OnSSET_original_NoMG-PV-Diesel'!AE803,'OnSSET_original_NoMG-PV-Diesel'!AD803,LCOE_SensitivityScenarios!CU803)</f>
        <v>SA_Diesel</v>
      </c>
      <c r="Q804" s="38">
        <f>IF(LCOE_SensitivityScenarios!BF803&gt;'OnSSET_original_NoMG-PV-Diesel'!M803,'OnSSET_original_NoMG-PV-Diesel'!M803,LCOE_SensitivityScenarios!BF803)</f>
        <v>0.42945132956274701</v>
      </c>
      <c r="R804" s="28">
        <f>MIN('OnSSET_original_NoMG-PV-Diesel'!E803:I803,LCOE_SensitivityScenarios!BK803)</f>
        <v>0.42945132956274701</v>
      </c>
      <c r="S804" s="28">
        <f>MIN('OnSSET_original_NoMG-PV-Diesel'!E803:I803,LCOE_SensitivityScenarios!BP803)</f>
        <v>0.42945132956274701</v>
      </c>
      <c r="T804" s="27">
        <f>MIN('OnSSET_original_NoMG-PV-Diesel'!N803:R803,LCOE_SensitivityScenarios!BU803)</f>
        <v>0.37257228312337098</v>
      </c>
      <c r="U804" s="28">
        <f>MIN('OnSSET_original_NoMG-PV-Diesel'!N803:R803,LCOE_SensitivityScenarios!BZ803)</f>
        <v>0.37257228312337098</v>
      </c>
      <c r="V804" s="29">
        <f>MIN('OnSSET_original_NoMG-PV-Diesel'!N803:R803,LCOE_SensitivityScenarios!CE803)</f>
        <v>0.37257228312337098</v>
      </c>
      <c r="W804" s="28">
        <f>MIN('OnSSET_original_NoMG-PV-Diesel'!W803:AA803,LCOE_SensitivityScenarios!CJ803)</f>
        <v>0.19994839108175</v>
      </c>
      <c r="X804" s="28">
        <f>MIN('OnSSET_original_NoMG-PV-Diesel'!W803:AA803,LCOE_SensitivityScenarios!CO803)</f>
        <v>0.19994839108175</v>
      </c>
      <c r="Y804" s="29">
        <f>MIN('OnSSET_original_NoMG-PV-Diesel'!W803:AA803,LCOE_SensitivityScenarios!CT803)</f>
        <v>0.19994839108175</v>
      </c>
      <c r="Z804">
        <f>IF(H804='OnSSET_original_NoMG-PV-Diesel'!L803,'OnSSET_original_NoMG-PV-Diesel'!K803,"wait")</f>
        <v>10.8616938798916</v>
      </c>
      <c r="AA804">
        <f>IF(I804='OnSSET_original_NoMG-PV-Diesel'!L803,'OnSSET_original_NoMG-PV-Diesel'!K803,"wait")</f>
        <v>10.8616938798916</v>
      </c>
      <c r="AB804">
        <f>IF(J804='OnSSET_original_NoMG-PV-Diesel'!L803,'OnSSET_original_NoMG-PV-Diesel'!K803,"wait")</f>
        <v>10.8616938798916</v>
      </c>
      <c r="AC804">
        <f>IF(K804='OnSSET_original_NoMG-PV-Diesel'!U803,'OnSSET_original_NoMG-PV-Diesel'!T803,"wait")</f>
        <v>6.90225153783949</v>
      </c>
      <c r="AD804">
        <f>IF(L804='OnSSET_original_NoMG-PV-Diesel'!U803,'OnSSET_original_NoMG-PV-Diesel'!T803,"wait")</f>
        <v>6.90225153783949</v>
      </c>
      <c r="AE804">
        <f>IF(M804='OnSSET_original_NoMG-PV-Diesel'!U803,'OnSSET_original_NoMG-PV-Diesel'!T803,"wait")</f>
        <v>6.90225153783949</v>
      </c>
      <c r="AF804">
        <f>IF(N804='OnSSET_original_NoMG-PV-Diesel'!AD803,'OnSSET_original_NoMG-PV-Diesel'!AC803,"wait")</f>
        <v>6.90225153783949</v>
      </c>
      <c r="AG804">
        <f>IF(O804='OnSSET_original_NoMG-PV-Diesel'!AD803,'OnSSET_original_NoMG-PV-Diesel'!AC803,"wait")</f>
        <v>6.90225153783949</v>
      </c>
      <c r="AH804">
        <f>IF(P804='OnSSET_original_NoMG-PV-Diesel'!AD803,'OnSSET_original_NoMG-PV-Diesel'!AC803,"wait")</f>
        <v>6.90225153783949</v>
      </c>
      <c r="AR804">
        <v>10.019</v>
      </c>
      <c r="AS804">
        <v>10.016999999999999</v>
      </c>
      <c r="AT804">
        <v>3.86</v>
      </c>
      <c r="AU804">
        <v>0.20699999999999999</v>
      </c>
      <c r="AV804">
        <v>51684.747080000001</v>
      </c>
      <c r="AW804">
        <v>0</v>
      </c>
      <c r="AX804">
        <v>9018.9636750000009</v>
      </c>
      <c r="AZ804">
        <f>SUMIF([1]base!$A$2:$A$169,B804,[1]base!$V$2:$V$169)</f>
        <v>0</v>
      </c>
      <c r="BA804">
        <f>SUMIF([2]s1!$A$2:$A$275,B804,[2]s1!$U$2:$U$275)</f>
        <v>0</v>
      </c>
      <c r="BB804">
        <f>SUMIF([3]s2!$A$2:$A$115,B804,[3]s2!$U$2:$U$115)</f>
        <v>0</v>
      </c>
      <c r="BC804">
        <f>SUMIF([4]s3!$A$2:$A$245,B804,[4]s3!$U$2:$U$245)</f>
        <v>0</v>
      </c>
      <c r="BD804">
        <f>SUMIF([5]s4!$A$2:$A$74,B804,[5]s4!$U$2:$U$74)</f>
        <v>0</v>
      </c>
      <c r="BF804">
        <f t="shared" si="65"/>
        <v>0</v>
      </c>
      <c r="BG804">
        <f t="shared" si="66"/>
        <v>0</v>
      </c>
      <c r="BH804">
        <f t="shared" si="67"/>
        <v>0</v>
      </c>
      <c r="BI804">
        <f t="shared" si="68"/>
        <v>0</v>
      </c>
      <c r="BJ804">
        <f t="shared" si="69"/>
        <v>0</v>
      </c>
      <c r="BL804" t="s">
        <v>114</v>
      </c>
      <c r="BM804" s="23">
        <v>43107.401030000001</v>
      </c>
      <c r="BN804" s="23">
        <v>7.4580278609999997</v>
      </c>
      <c r="BP804" t="s">
        <v>183</v>
      </c>
      <c r="BQ804" s="23">
        <v>8558.8671130000002</v>
      </c>
      <c r="BR804" s="23">
        <v>6.9022515379999998</v>
      </c>
      <c r="BT804" t="s">
        <v>183</v>
      </c>
      <c r="BU804" s="23">
        <v>8558.8671130000002</v>
      </c>
      <c r="BV804" s="23">
        <v>6.9022515379999998</v>
      </c>
    </row>
    <row r="805" spans="1:74" x14ac:dyDescent="0.25">
      <c r="A805">
        <v>1</v>
      </c>
      <c r="B805" s="15">
        <v>11964</v>
      </c>
      <c r="C805" s="15">
        <v>-65.338469450000005</v>
      </c>
      <c r="D805" s="15">
        <v>-18.080381500000001</v>
      </c>
      <c r="E805" s="16">
        <v>1</v>
      </c>
      <c r="F805" s="19">
        <v>21677.7437960405</v>
      </c>
      <c r="G805" s="19">
        <v>52.585144138092119</v>
      </c>
      <c r="H805" s="16" t="str">
        <f>IF(LCOE_SensitivityScenarios!BF804&gt;'OnSSET_original_NoMG-PV-Diesel'!M804,'OnSSET_original_NoMG-PV-Diesel'!L804,LCOE_SensitivityScenarios!BG804)</f>
        <v>SA_PV</v>
      </c>
      <c r="I805" s="39" t="str">
        <f>IF(LCOE_SensitivityScenarios!BK804&gt;'OnSSET_original_NoMG-PV-Diesel'!M804,'OnSSET_original_NoMG-PV-Diesel'!L804,LCOE_SensitivityScenarios!BL804)</f>
        <v>SA_PV</v>
      </c>
      <c r="J805" s="39" t="str">
        <f>IF(LCOE_SensitivityScenarios!BP804&gt;'OnSSET_original_NoMG-PV-Diesel'!M804,'OnSSET_original_NoMG-PV-Diesel'!L804,LCOE_SensitivityScenarios!BQ804)</f>
        <v>SA_PV</v>
      </c>
      <c r="K805" s="38" t="str">
        <f>IF(LCOE_SensitivityScenarios!BU804&gt;'OnSSET_original_NoMG-PV-Diesel'!V804,'OnSSET_original_NoMG-PV-Diesel'!U804,LCOE_SensitivityScenarios!BV804)</f>
        <v>SA_PV</v>
      </c>
      <c r="L805" s="39" t="str">
        <f>IF(LCOE_SensitivityScenarios!BZ804&gt;'OnSSET_original_NoMG-PV-Diesel'!V804,'OnSSET_original_NoMG-PV-Diesel'!U804,LCOE_SensitivityScenarios!CA804)</f>
        <v>SA_PV</v>
      </c>
      <c r="M805" s="40" t="str">
        <f>IF(LCOE_SensitivityScenarios!CE804&gt;'OnSSET_original_NoMG-PV-Diesel'!V804,'OnSSET_original_NoMG-PV-Diesel'!U804,LCOE_SensitivityScenarios!CF804)</f>
        <v>SA_PV</v>
      </c>
      <c r="N805" s="39" t="str">
        <f>IF(LCOE_SensitivityScenarios!CJ804&gt;'OnSSET_original_NoMG-PV-Diesel'!AE804,'OnSSET_original_NoMG-PV-Diesel'!AD804,LCOE_SensitivityScenarios!CK804)</f>
        <v>SA_Diesel</v>
      </c>
      <c r="O805" s="39" t="str">
        <f>IF(LCOE_SensitivityScenarios!CO804&gt;'OnSSET_original_NoMG-PV-Diesel'!AE804,'OnSSET_original_NoMG-PV-Diesel'!AD804,LCOE_SensitivityScenarios!CP804)</f>
        <v>SA_Diesel</v>
      </c>
      <c r="P805" s="40" t="str">
        <f>IF(LCOE_SensitivityScenarios!CT804&gt;'OnSSET_original_NoMG-PV-Diesel'!AE804,'OnSSET_original_NoMG-PV-Diesel'!AD804,LCOE_SensitivityScenarios!CU804)</f>
        <v>SA_Diesel</v>
      </c>
      <c r="Q805" s="38">
        <f>IF(LCOE_SensitivityScenarios!BF804&gt;'OnSSET_original_NoMG-PV-Diesel'!M804,'OnSSET_original_NoMG-PV-Diesel'!M804,LCOE_SensitivityScenarios!BF804)</f>
        <v>0.38420533373990701</v>
      </c>
      <c r="R805" s="28">
        <f>MIN('OnSSET_original_NoMG-PV-Diesel'!E804:I804,LCOE_SensitivityScenarios!BK804)</f>
        <v>0.38420533373990701</v>
      </c>
      <c r="S805" s="28">
        <f>MIN('OnSSET_original_NoMG-PV-Diesel'!E804:I804,LCOE_SensitivityScenarios!BP804)</f>
        <v>0.38420533373990701</v>
      </c>
      <c r="T805" s="27">
        <f>MIN('OnSSET_original_NoMG-PV-Diesel'!N804:R804,LCOE_SensitivityScenarios!BU804)</f>
        <v>0.38420533373990701</v>
      </c>
      <c r="U805" s="28">
        <f>MIN('OnSSET_original_NoMG-PV-Diesel'!N804:R804,LCOE_SensitivityScenarios!BZ804)</f>
        <v>0.38420533373990701</v>
      </c>
      <c r="V805" s="29">
        <f>MIN('OnSSET_original_NoMG-PV-Diesel'!N804:R804,LCOE_SensitivityScenarios!CE804)</f>
        <v>0.38420533373990701</v>
      </c>
      <c r="W805" s="28">
        <f>MIN('OnSSET_original_NoMG-PV-Diesel'!W804:AA804,LCOE_SensitivityScenarios!CJ804)</f>
        <v>0.21201530392349399</v>
      </c>
      <c r="X805" s="28">
        <f>MIN('OnSSET_original_NoMG-PV-Diesel'!W804:AA804,LCOE_SensitivityScenarios!CO804)</f>
        <v>0.21201530392349399</v>
      </c>
      <c r="Y805" s="29">
        <f>MIN('OnSSET_original_NoMG-PV-Diesel'!W804:AA804,LCOE_SensitivityScenarios!CT804)</f>
        <v>0.21201530392349399</v>
      </c>
      <c r="Z805">
        <f>IF(H805='OnSSET_original_NoMG-PV-Diesel'!L804,'OnSSET_original_NoMG-PV-Diesel'!K804,"wait")</f>
        <v>126.71503155194701</v>
      </c>
      <c r="AA805">
        <f>IF(I805='OnSSET_original_NoMG-PV-Diesel'!L804,'OnSSET_original_NoMG-PV-Diesel'!K804,"wait")</f>
        <v>126.71503155194701</v>
      </c>
      <c r="AB805">
        <f>IF(J805='OnSSET_original_NoMG-PV-Diesel'!L804,'OnSSET_original_NoMG-PV-Diesel'!K804,"wait")</f>
        <v>126.71503155194701</v>
      </c>
      <c r="AC805">
        <f>IF(K805='OnSSET_original_NoMG-PV-Diesel'!U804,'OnSSET_original_NoMG-PV-Diesel'!T804,"wait")</f>
        <v>10.908687498007501</v>
      </c>
      <c r="AD805">
        <f>IF(L805='OnSSET_original_NoMG-PV-Diesel'!U804,'OnSSET_original_NoMG-PV-Diesel'!T804,"wait")</f>
        <v>10.908687498007501</v>
      </c>
      <c r="AE805">
        <f>IF(M805='OnSSET_original_NoMG-PV-Diesel'!U804,'OnSSET_original_NoMG-PV-Diesel'!T804,"wait")</f>
        <v>10.908687498007501</v>
      </c>
      <c r="AF805">
        <f>IF(N805='OnSSET_original_NoMG-PV-Diesel'!AD804,'OnSSET_original_NoMG-PV-Diesel'!AC804,"wait")</f>
        <v>9.8985131488769795</v>
      </c>
      <c r="AG805">
        <f>IF(O805='OnSSET_original_NoMG-PV-Diesel'!AD804,'OnSSET_original_NoMG-PV-Diesel'!AC804,"wait")</f>
        <v>9.8985131488769795</v>
      </c>
      <c r="AH805">
        <f>IF(P805='OnSSET_original_NoMG-PV-Diesel'!AD804,'OnSSET_original_NoMG-PV-Diesel'!AC804,"wait")</f>
        <v>9.8985131488769795</v>
      </c>
      <c r="AR805">
        <v>8.2859999999999996</v>
      </c>
      <c r="AS805">
        <v>5.0439999999999996</v>
      </c>
      <c r="AT805">
        <v>3.8410000000000002</v>
      </c>
      <c r="AU805">
        <v>3.8410000000000002</v>
      </c>
      <c r="AV805">
        <v>44673.818500000001</v>
      </c>
      <c r="AW805">
        <v>0</v>
      </c>
      <c r="AX805">
        <v>6573.1430170000003</v>
      </c>
      <c r="AZ805">
        <f>SUMIF([1]base!$A$2:$A$169,B805,[1]base!$V$2:$V$169)</f>
        <v>0</v>
      </c>
      <c r="BA805">
        <f>SUMIF([2]s1!$A$2:$A$275,B805,[2]s1!$U$2:$U$275)</f>
        <v>0</v>
      </c>
      <c r="BB805">
        <f>SUMIF([3]s2!$A$2:$A$115,B805,[3]s2!$U$2:$U$115)</f>
        <v>0</v>
      </c>
      <c r="BC805">
        <f>SUMIF([4]s3!$A$2:$A$245,B805,[4]s3!$U$2:$U$245)</f>
        <v>0</v>
      </c>
      <c r="BD805">
        <f>SUMIF([5]s4!$A$2:$A$74,B805,[5]s4!$U$2:$U$74)</f>
        <v>0</v>
      </c>
      <c r="BF805">
        <f t="shared" si="65"/>
        <v>0</v>
      </c>
      <c r="BG805">
        <f t="shared" si="66"/>
        <v>0</v>
      </c>
      <c r="BH805">
        <f t="shared" si="67"/>
        <v>0</v>
      </c>
      <c r="BI805">
        <f t="shared" si="68"/>
        <v>0</v>
      </c>
      <c r="BJ805">
        <f t="shared" si="69"/>
        <v>0</v>
      </c>
      <c r="BL805" t="s">
        <v>114</v>
      </c>
      <c r="BM805" s="23">
        <v>55307.045610000001</v>
      </c>
      <c r="BN805" s="23">
        <v>10.908687499999999</v>
      </c>
      <c r="BP805" t="s">
        <v>186</v>
      </c>
      <c r="BQ805" s="23">
        <v>55307.045610000001</v>
      </c>
      <c r="BR805" s="23">
        <v>10.908687499999999</v>
      </c>
      <c r="BT805" t="s">
        <v>183</v>
      </c>
      <c r="BU805" s="23">
        <v>12274.264160000001</v>
      </c>
      <c r="BV805" s="23">
        <v>9.8985131489999993</v>
      </c>
    </row>
    <row r="806" spans="1:74" x14ac:dyDescent="0.25">
      <c r="A806">
        <v>1</v>
      </c>
      <c r="B806" s="15">
        <v>11975</v>
      </c>
      <c r="C806" s="15">
        <v>-65.082558539999994</v>
      </c>
      <c r="D806" s="15">
        <v>-17.37672268</v>
      </c>
      <c r="E806" s="16">
        <v>0</v>
      </c>
      <c r="F806" s="19">
        <v>14439.4768811546</v>
      </c>
      <c r="G806" s="19">
        <v>60.778837471170561</v>
      </c>
      <c r="H806" s="16" t="str">
        <f>IF(LCOE_SensitivityScenarios!BF805&gt;'OnSSET_original_NoMG-PV-Diesel'!M805,'OnSSET_original_NoMG-PV-Diesel'!L805,LCOE_SensitivityScenarios!BG805)</f>
        <v>SA_PV</v>
      </c>
      <c r="I806" s="39" t="str">
        <f>IF(LCOE_SensitivityScenarios!BK805&gt;'OnSSET_original_NoMG-PV-Diesel'!M805,'OnSSET_original_NoMG-PV-Diesel'!L805,LCOE_SensitivityScenarios!BL805)</f>
        <v>SA_PV</v>
      </c>
      <c r="J806" s="39" t="str">
        <f>IF(LCOE_SensitivityScenarios!BP805&gt;'OnSSET_original_NoMG-PV-Diesel'!M805,'OnSSET_original_NoMG-PV-Diesel'!L805,LCOE_SensitivityScenarios!BQ805)</f>
        <v>SA_PV</v>
      </c>
      <c r="K806" s="38" t="str">
        <f>IF(LCOE_SensitivityScenarios!BU805&gt;'OnSSET_original_NoMG-PV-Diesel'!V805,'OnSSET_original_NoMG-PV-Diesel'!U805,LCOE_SensitivityScenarios!BV805)</f>
        <v>SA_PV</v>
      </c>
      <c r="L806" s="39" t="str">
        <f>IF(LCOE_SensitivityScenarios!BZ805&gt;'OnSSET_original_NoMG-PV-Diesel'!V805,'OnSSET_original_NoMG-PV-Diesel'!U805,LCOE_SensitivityScenarios!CA805)</f>
        <v>SA_PV</v>
      </c>
      <c r="M806" s="40" t="str">
        <f>IF(LCOE_SensitivityScenarios!CE805&gt;'OnSSET_original_NoMG-PV-Diesel'!V805,'OnSSET_original_NoMG-PV-Diesel'!U805,LCOE_SensitivityScenarios!CF805)</f>
        <v>SA_PV</v>
      </c>
      <c r="N806" s="39" t="str">
        <f>IF(LCOE_SensitivityScenarios!CJ805&gt;'OnSSET_original_NoMG-PV-Diesel'!AE805,'OnSSET_original_NoMG-PV-Diesel'!AD805,LCOE_SensitivityScenarios!CK805)</f>
        <v>SA_Diesel</v>
      </c>
      <c r="O806" s="39" t="str">
        <f>IF(LCOE_SensitivityScenarios!CO805&gt;'OnSSET_original_NoMG-PV-Diesel'!AE805,'OnSSET_original_NoMG-PV-Diesel'!AD805,LCOE_SensitivityScenarios!CP805)</f>
        <v>SA_Diesel</v>
      </c>
      <c r="P806" s="40" t="str">
        <f>IF(LCOE_SensitivityScenarios!CT805&gt;'OnSSET_original_NoMG-PV-Diesel'!AE805,'OnSSET_original_NoMG-PV-Diesel'!AD805,LCOE_SensitivityScenarios!CU805)</f>
        <v>SA_Diesel</v>
      </c>
      <c r="Q806" s="38">
        <f>IF(LCOE_SensitivityScenarios!BF805&gt;'OnSSET_original_NoMG-PV-Diesel'!M805,'OnSSET_original_NoMG-PV-Diesel'!M805,LCOE_SensitivityScenarios!BF805)</f>
        <v>0.61210404694639597</v>
      </c>
      <c r="R806" s="28">
        <f>MIN('OnSSET_original_NoMG-PV-Diesel'!E805:I805,LCOE_SensitivityScenarios!BK805)</f>
        <v>0.61210404694639597</v>
      </c>
      <c r="S806" s="28">
        <f>MIN('OnSSET_original_NoMG-PV-Diesel'!E805:I805,LCOE_SensitivityScenarios!BP805)</f>
        <v>0.61210404694639597</v>
      </c>
      <c r="T806" s="27">
        <f>MIN('OnSSET_original_NoMG-PV-Diesel'!N805:R805,LCOE_SensitivityScenarios!BU805)</f>
        <v>0.61210404694639597</v>
      </c>
      <c r="U806" s="28">
        <f>MIN('OnSSET_original_NoMG-PV-Diesel'!N805:R805,LCOE_SensitivityScenarios!BZ805)</f>
        <v>0.61210404694639597</v>
      </c>
      <c r="V806" s="29">
        <f>MIN('OnSSET_original_NoMG-PV-Diesel'!N805:R805,LCOE_SensitivityScenarios!CE805)</f>
        <v>0.61210404694639597</v>
      </c>
      <c r="W806" s="28">
        <f>MIN('OnSSET_original_NoMG-PV-Diesel'!W805:AA805,LCOE_SensitivityScenarios!CJ805)</f>
        <v>0.39301899654965999</v>
      </c>
      <c r="X806" s="28">
        <f>MIN('OnSSET_original_NoMG-PV-Diesel'!W805:AA805,LCOE_SensitivityScenarios!CO805)</f>
        <v>0.39301899654965999</v>
      </c>
      <c r="Y806" s="29">
        <f>MIN('OnSSET_original_NoMG-PV-Diesel'!W805:AA805,LCOE_SensitivityScenarios!CT805)</f>
        <v>0.39301899654965999</v>
      </c>
      <c r="Z806">
        <f>IF(H806='OnSSET_original_NoMG-PV-Diesel'!L805,'OnSSET_original_NoMG-PV-Diesel'!K805,"wait")</f>
        <v>5.4214528709928897</v>
      </c>
      <c r="AA806">
        <f>IF(I806='OnSSET_original_NoMG-PV-Diesel'!L805,'OnSSET_original_NoMG-PV-Diesel'!K805,"wait")</f>
        <v>5.4214528709928897</v>
      </c>
      <c r="AB806">
        <f>IF(J806='OnSSET_original_NoMG-PV-Diesel'!L805,'OnSSET_original_NoMG-PV-Diesel'!K805,"wait")</f>
        <v>5.4214528709928897</v>
      </c>
      <c r="AC806">
        <f>IF(K806='OnSSET_original_NoMG-PV-Diesel'!U805,'OnSSET_original_NoMG-PV-Diesel'!T805,"wait")</f>
        <v>10.1543437982803</v>
      </c>
      <c r="AD806">
        <f>IF(L806='OnSSET_original_NoMG-PV-Diesel'!U805,'OnSSET_original_NoMG-PV-Diesel'!T805,"wait")</f>
        <v>10.1543437982803</v>
      </c>
      <c r="AE806">
        <f>IF(M806='OnSSET_original_NoMG-PV-Diesel'!U805,'OnSSET_original_NoMG-PV-Diesel'!T805,"wait")</f>
        <v>10.1543437982803</v>
      </c>
      <c r="AF806">
        <f>IF(N806='OnSSET_original_NoMG-PV-Diesel'!AD805,'OnSSET_original_NoMG-PV-Diesel'!AC805,"wait")</f>
        <v>6.5933684388834104</v>
      </c>
      <c r="AG806">
        <f>IF(O806='OnSSET_original_NoMG-PV-Diesel'!AD805,'OnSSET_original_NoMG-PV-Diesel'!AC805,"wait")</f>
        <v>6.5933684388834104</v>
      </c>
      <c r="AH806">
        <f>IF(P806='OnSSET_original_NoMG-PV-Diesel'!AD805,'OnSSET_original_NoMG-PV-Diesel'!AC805,"wait")</f>
        <v>6.5933684388834104</v>
      </c>
      <c r="AR806" s="23">
        <v>41.685000000000002</v>
      </c>
      <c r="AS806" s="23">
        <v>35.156999999999996</v>
      </c>
      <c r="AT806" s="23">
        <v>28.8</v>
      </c>
      <c r="AU806" s="23">
        <v>21.148</v>
      </c>
      <c r="AV806" s="23">
        <v>53282.63321</v>
      </c>
      <c r="AW806" s="23">
        <v>0</v>
      </c>
      <c r="AX806" s="23">
        <v>9630.4188369999993</v>
      </c>
      <c r="AZ806">
        <f>SUMIF([1]base!$A$2:$A$169,B806,[1]base!$V$2:$V$169)</f>
        <v>0</v>
      </c>
      <c r="BA806">
        <f>SUMIF([2]s1!$A$2:$A$275,B806,[2]s1!$U$2:$U$275)</f>
        <v>0</v>
      </c>
      <c r="BB806">
        <f>SUMIF([3]s2!$A$2:$A$115,B806,[3]s2!$U$2:$U$115)</f>
        <v>0</v>
      </c>
      <c r="BC806">
        <f>SUMIF([4]s3!$A$2:$A$245,B806,[4]s3!$U$2:$U$245)</f>
        <v>0</v>
      </c>
      <c r="BD806">
        <f>SUMIF([5]s4!$A$2:$A$74,B806,[5]s4!$U$2:$U$74)</f>
        <v>0</v>
      </c>
      <c r="BF806">
        <f t="shared" si="65"/>
        <v>0</v>
      </c>
      <c r="BG806">
        <f t="shared" si="66"/>
        <v>0</v>
      </c>
      <c r="BH806">
        <f t="shared" si="67"/>
        <v>0</v>
      </c>
      <c r="BI806">
        <f t="shared" si="68"/>
        <v>0</v>
      </c>
      <c r="BJ806">
        <f t="shared" si="69"/>
        <v>0</v>
      </c>
      <c r="BL806" t="s">
        <v>114</v>
      </c>
      <c r="BM806" s="23">
        <v>58692.107150000003</v>
      </c>
      <c r="BN806" s="23">
        <v>10.154343799999999</v>
      </c>
      <c r="BP806" t="s">
        <v>186</v>
      </c>
      <c r="BQ806" s="23">
        <v>58692.107150000003</v>
      </c>
      <c r="BR806" s="23">
        <v>10.154343799999999</v>
      </c>
      <c r="BT806" t="s">
        <v>183</v>
      </c>
      <c r="BU806" s="23">
        <v>8175.8487050000003</v>
      </c>
      <c r="BV806" s="23">
        <v>6.5933684389999998</v>
      </c>
    </row>
    <row r="807" spans="1:74" x14ac:dyDescent="0.25">
      <c r="A807">
        <v>1</v>
      </c>
      <c r="B807" s="15">
        <v>11981</v>
      </c>
      <c r="C807" s="15">
        <v>-65.056569269999997</v>
      </c>
      <c r="D807" s="15">
        <v>-17.648017620000001</v>
      </c>
      <c r="E807" s="16">
        <v>1</v>
      </c>
      <c r="F807" s="19">
        <v>40055.313256102003</v>
      </c>
      <c r="G807" s="19">
        <v>104.24654653986981</v>
      </c>
      <c r="H807" s="16" t="str">
        <f>IF(LCOE_SensitivityScenarios!BF806&gt;'OnSSET_original_NoMG-PV-Diesel'!M806,'OnSSET_original_NoMG-PV-Diesel'!L806,LCOE_SensitivityScenarios!BG806)</f>
        <v>SA_Diesel</v>
      </c>
      <c r="I807" s="39" t="str">
        <f>IF(LCOE_SensitivityScenarios!BK806&gt;'OnSSET_original_NoMG-PV-Diesel'!M806,'OnSSET_original_NoMG-PV-Diesel'!L806,LCOE_SensitivityScenarios!BL806)</f>
        <v>SA_Diesel</v>
      </c>
      <c r="J807" s="39" t="str">
        <f>IF(LCOE_SensitivityScenarios!BP806&gt;'OnSSET_original_NoMG-PV-Diesel'!M806,'OnSSET_original_NoMG-PV-Diesel'!L806,LCOE_SensitivityScenarios!BQ806)</f>
        <v>SA_Diesel</v>
      </c>
      <c r="K807" s="38" t="str">
        <f>IF(LCOE_SensitivityScenarios!BU806&gt;'OnSSET_original_NoMG-PV-Diesel'!V806,'OnSSET_original_NoMG-PV-Diesel'!U806,LCOE_SensitivityScenarios!BV806)</f>
        <v>SA_Diesel</v>
      </c>
      <c r="L807" s="39" t="str">
        <f>IF(LCOE_SensitivityScenarios!BZ806&gt;'OnSSET_original_NoMG-PV-Diesel'!V806,'OnSSET_original_NoMG-PV-Diesel'!U806,LCOE_SensitivityScenarios!CA806)</f>
        <v>SA_Diesel</v>
      </c>
      <c r="M807" s="40" t="str">
        <f>IF(LCOE_SensitivityScenarios!CE806&gt;'OnSSET_original_NoMG-PV-Diesel'!V806,'OnSSET_original_NoMG-PV-Diesel'!U806,LCOE_SensitivityScenarios!CF806)</f>
        <v>SA_Diesel</v>
      </c>
      <c r="N807" s="39" t="str">
        <f>IF(LCOE_SensitivityScenarios!CJ806&gt;'OnSSET_original_NoMG-PV-Diesel'!AE806,'OnSSET_original_NoMG-PV-Diesel'!AD806,LCOE_SensitivityScenarios!CK806)</f>
        <v>SA_Diesel</v>
      </c>
      <c r="O807" s="39" t="str">
        <f>IF(LCOE_SensitivityScenarios!CO806&gt;'OnSSET_original_NoMG-PV-Diesel'!AE806,'OnSSET_original_NoMG-PV-Diesel'!AD806,LCOE_SensitivityScenarios!CP806)</f>
        <v>SA_Diesel</v>
      </c>
      <c r="P807" s="40" t="str">
        <f>IF(LCOE_SensitivityScenarios!CT806&gt;'OnSSET_original_NoMG-PV-Diesel'!AE806,'OnSSET_original_NoMG-PV-Diesel'!AD806,LCOE_SensitivityScenarios!CU806)</f>
        <v>SA_Diesel</v>
      </c>
      <c r="Q807" s="38">
        <f>IF(LCOE_SensitivityScenarios!BF806&gt;'OnSSET_original_NoMG-PV-Diesel'!M806,'OnSSET_original_NoMG-PV-Diesel'!M806,LCOE_SensitivityScenarios!BF806)</f>
        <v>0.47892392368493603</v>
      </c>
      <c r="R807" s="28">
        <f>MIN('OnSSET_original_NoMG-PV-Diesel'!E806:I806,LCOE_SensitivityScenarios!BK806)</f>
        <v>0.47892392368493603</v>
      </c>
      <c r="S807" s="28">
        <f>MIN('OnSSET_original_NoMG-PV-Diesel'!E806:I806,LCOE_SensitivityScenarios!BP806)</f>
        <v>0.47892392368493603</v>
      </c>
      <c r="T807" s="27">
        <f>MIN('OnSSET_original_NoMG-PV-Diesel'!N806:R806,LCOE_SensitivityScenarios!BU806)</f>
        <v>0.354807105884136</v>
      </c>
      <c r="U807" s="28">
        <f>MIN('OnSSET_original_NoMG-PV-Diesel'!N806:R806,LCOE_SensitivityScenarios!BZ806)</f>
        <v>0.354807105884136</v>
      </c>
      <c r="V807" s="29">
        <f>MIN('OnSSET_original_NoMG-PV-Diesel'!N806:R806,LCOE_SensitivityScenarios!CE806)</f>
        <v>0.354807105884136</v>
      </c>
      <c r="W807" s="28">
        <f>MIN('OnSSET_original_NoMG-PV-Diesel'!W806:AA806,LCOE_SensitivityScenarios!CJ806)</f>
        <v>0.193914934660878</v>
      </c>
      <c r="X807" s="28">
        <f>MIN('OnSSET_original_NoMG-PV-Diesel'!W806:AA806,LCOE_SensitivityScenarios!CO806)</f>
        <v>0.193914934660878</v>
      </c>
      <c r="Y807" s="29">
        <f>MIN('OnSSET_original_NoMG-PV-Diesel'!W806:AA806,LCOE_SensitivityScenarios!CT806)</f>
        <v>0.193914934660878</v>
      </c>
      <c r="Z807">
        <f>IF(H807='OnSSET_original_NoMG-PV-Diesel'!L806,'OnSSET_original_NoMG-PV-Diesel'!K806,"wait")</f>
        <v>9.6075042440891405</v>
      </c>
      <c r="AA807">
        <f>IF(I807='OnSSET_original_NoMG-PV-Diesel'!L806,'OnSSET_original_NoMG-PV-Diesel'!K806,"wait")</f>
        <v>9.6075042440891405</v>
      </c>
      <c r="AB807">
        <f>IF(J807='OnSSET_original_NoMG-PV-Diesel'!L806,'OnSSET_original_NoMG-PV-Diesel'!K806,"wait")</f>
        <v>9.6075042440891405</v>
      </c>
      <c r="AC807">
        <f>IF(K807='OnSSET_original_NoMG-PV-Diesel'!U806,'OnSSET_original_NoMG-PV-Diesel'!T806,"wait")</f>
        <v>18.290097377215499</v>
      </c>
      <c r="AD807">
        <f>IF(L807='OnSSET_original_NoMG-PV-Diesel'!U806,'OnSSET_original_NoMG-PV-Diesel'!T806,"wait")</f>
        <v>18.290097377215499</v>
      </c>
      <c r="AE807">
        <f>IF(M807='OnSSET_original_NoMG-PV-Diesel'!U806,'OnSSET_original_NoMG-PV-Diesel'!T806,"wait")</f>
        <v>18.290097377215499</v>
      </c>
      <c r="AF807">
        <f>IF(N807='OnSSET_original_NoMG-PV-Diesel'!AD806,'OnSSET_original_NoMG-PV-Diesel'!AC806,"wait")</f>
        <v>18.290097377215499</v>
      </c>
      <c r="AG807">
        <f>IF(O807='OnSSET_original_NoMG-PV-Diesel'!AD806,'OnSSET_original_NoMG-PV-Diesel'!AC806,"wait")</f>
        <v>18.290097377215499</v>
      </c>
      <c r="AH807">
        <f>IF(P807='OnSSET_original_NoMG-PV-Diesel'!AD806,'OnSSET_original_NoMG-PV-Diesel'!AC806,"wait")</f>
        <v>18.290097377215499</v>
      </c>
      <c r="AR807" s="23">
        <v>43.021999999999998</v>
      </c>
      <c r="AS807" s="23">
        <v>25.492999999999999</v>
      </c>
      <c r="AT807" s="23">
        <v>5.0590000000000002</v>
      </c>
      <c r="AU807" s="23">
        <v>2.5999999999999999E-2</v>
      </c>
      <c r="AV807" s="23">
        <v>70958.492929999993</v>
      </c>
      <c r="AW807" s="23">
        <v>0</v>
      </c>
      <c r="AX807" s="23">
        <v>17732.19976</v>
      </c>
      <c r="AZ807">
        <f>SUMIF([1]base!$A$2:$A$169,B807,[1]base!$V$2:$V$169)</f>
        <v>0</v>
      </c>
      <c r="BA807">
        <f>SUMIF([2]s1!$A$2:$A$275,B807,[2]s1!$U$2:$U$275)</f>
        <v>0</v>
      </c>
      <c r="BB807">
        <f>SUMIF([3]s2!$A$2:$A$115,B807,[3]s2!$U$2:$U$115)</f>
        <v>0</v>
      </c>
      <c r="BC807">
        <f>SUMIF([4]s3!$A$2:$A$245,B807,[4]s3!$U$2:$U$245)</f>
        <v>0</v>
      </c>
      <c r="BD807">
        <f>SUMIF([5]s4!$A$2:$A$74,B807,[5]s4!$U$2:$U$74)</f>
        <v>0</v>
      </c>
      <c r="BF807">
        <f t="shared" si="65"/>
        <v>0</v>
      </c>
      <c r="BG807">
        <f t="shared" si="66"/>
        <v>0</v>
      </c>
      <c r="BH807">
        <f t="shared" si="67"/>
        <v>0</v>
      </c>
      <c r="BI807">
        <f t="shared" si="68"/>
        <v>0</v>
      </c>
      <c r="BJ807">
        <f t="shared" si="69"/>
        <v>0</v>
      </c>
      <c r="BL807" t="s">
        <v>113</v>
      </c>
      <c r="BM807" s="23">
        <v>22679.920040000001</v>
      </c>
      <c r="BN807" s="23">
        <v>18.290097379999999</v>
      </c>
      <c r="BP807" t="s">
        <v>183</v>
      </c>
      <c r="BQ807" s="23">
        <v>22679.920040000001</v>
      </c>
      <c r="BR807" s="23">
        <v>18.290097379999999</v>
      </c>
      <c r="BT807" t="s">
        <v>183</v>
      </c>
      <c r="BU807" s="23">
        <v>22679.920040000001</v>
      </c>
      <c r="BV807" s="23">
        <v>18.290097379999999</v>
      </c>
    </row>
    <row r="808" spans="1:74" x14ac:dyDescent="0.25">
      <c r="A808">
        <v>1</v>
      </c>
      <c r="B808" s="15">
        <v>11990</v>
      </c>
      <c r="C808" s="15">
        <v>-66.408680520000004</v>
      </c>
      <c r="D808" s="15">
        <v>-16.943704570000001</v>
      </c>
      <c r="E808" s="16">
        <v>1</v>
      </c>
      <c r="F808" s="19">
        <v>13586.2547069887</v>
      </c>
      <c r="G808" s="19">
        <v>52.740542582217174</v>
      </c>
      <c r="H808" s="16" t="str">
        <f>IF(LCOE_SensitivityScenarios!BF807&gt;'OnSSET_original_NoMG-PV-Diesel'!M807,'OnSSET_original_NoMG-PV-Diesel'!L807,LCOE_SensitivityScenarios!BG807)</f>
        <v>SA_Diesel</v>
      </c>
      <c r="I808" s="39" t="str">
        <f>IF(LCOE_SensitivityScenarios!BK807&gt;'OnSSET_original_NoMG-PV-Diesel'!M807,'OnSSET_original_NoMG-PV-Diesel'!L807,LCOE_SensitivityScenarios!BL807)</f>
        <v>SA_Diesel</v>
      </c>
      <c r="J808" s="39" t="str">
        <f>IF(LCOE_SensitivityScenarios!BP807&gt;'OnSSET_original_NoMG-PV-Diesel'!M807,'OnSSET_original_NoMG-PV-Diesel'!L807,LCOE_SensitivityScenarios!BQ807)</f>
        <v>SA_Diesel</v>
      </c>
      <c r="K808" s="38" t="str">
        <f>IF(LCOE_SensitivityScenarios!BU807&gt;'OnSSET_original_NoMG-PV-Diesel'!V807,'OnSSET_original_NoMG-PV-Diesel'!U807,LCOE_SensitivityScenarios!BV807)</f>
        <v>SA_Diesel</v>
      </c>
      <c r="L808" s="39" t="str">
        <f>IF(LCOE_SensitivityScenarios!BZ807&gt;'OnSSET_original_NoMG-PV-Diesel'!V807,'OnSSET_original_NoMG-PV-Diesel'!U807,LCOE_SensitivityScenarios!CA807)</f>
        <v>SA_Diesel</v>
      </c>
      <c r="M808" s="40" t="str">
        <f>IF(LCOE_SensitivityScenarios!CE807&gt;'OnSSET_original_NoMG-PV-Diesel'!V807,'OnSSET_original_NoMG-PV-Diesel'!U807,LCOE_SensitivityScenarios!CF807)</f>
        <v>SA_Diesel</v>
      </c>
      <c r="N808" s="39" t="str">
        <f>IF(LCOE_SensitivityScenarios!CJ807&gt;'OnSSET_original_NoMG-PV-Diesel'!AE807,'OnSSET_original_NoMG-PV-Diesel'!AD807,LCOE_SensitivityScenarios!CK807)</f>
        <v>SA_Diesel</v>
      </c>
      <c r="O808" s="39" t="str">
        <f>IF(LCOE_SensitivityScenarios!CO807&gt;'OnSSET_original_NoMG-PV-Diesel'!AE807,'OnSSET_original_NoMG-PV-Diesel'!AD807,LCOE_SensitivityScenarios!CP807)</f>
        <v>SA_Diesel</v>
      </c>
      <c r="P808" s="40" t="str">
        <f>IF(LCOE_SensitivityScenarios!CT807&gt;'OnSSET_original_NoMG-PV-Diesel'!AE807,'OnSSET_original_NoMG-PV-Diesel'!AD807,LCOE_SensitivityScenarios!CU807)</f>
        <v>SA_Diesel</v>
      </c>
      <c r="Q808" s="38">
        <f>IF(LCOE_SensitivityScenarios!BF807&gt;'OnSSET_original_NoMG-PV-Diesel'!M807,'OnSSET_original_NoMG-PV-Diesel'!M807,LCOE_SensitivityScenarios!BF807)</f>
        <v>0.53255464742602199</v>
      </c>
      <c r="R808" s="28">
        <f>MIN('OnSSET_original_NoMG-PV-Diesel'!E807:I807,LCOE_SensitivityScenarios!BK807)</f>
        <v>0.53255464742602199</v>
      </c>
      <c r="S808" s="28">
        <f>MIN('OnSSET_original_NoMG-PV-Diesel'!E807:I807,LCOE_SensitivityScenarios!BP807)</f>
        <v>0.53255464742602199</v>
      </c>
      <c r="T808" s="27">
        <f>MIN('OnSSET_original_NoMG-PV-Diesel'!N807:R807,LCOE_SensitivityScenarios!BU807)</f>
        <v>0.39033746036260603</v>
      </c>
      <c r="U808" s="28">
        <f>MIN('OnSSET_original_NoMG-PV-Diesel'!N807:R807,LCOE_SensitivityScenarios!BZ807)</f>
        <v>0.39033746036260603</v>
      </c>
      <c r="V808" s="29">
        <f>MIN('OnSSET_original_NoMG-PV-Diesel'!N807:R807,LCOE_SensitivityScenarios!CE807)</f>
        <v>0.39033746036260603</v>
      </c>
      <c r="W808" s="28">
        <f>MIN('OnSSET_original_NoMG-PV-Diesel'!W807:AA807,LCOE_SensitivityScenarios!CJ807)</f>
        <v>0.205981847502622</v>
      </c>
      <c r="X808" s="28">
        <f>MIN('OnSSET_original_NoMG-PV-Diesel'!W807:AA807,LCOE_SensitivityScenarios!CO807)</f>
        <v>0.205981847502622</v>
      </c>
      <c r="Y808" s="29">
        <f>MIN('OnSSET_original_NoMG-PV-Diesel'!W807:AA807,LCOE_SensitivityScenarios!CT807)</f>
        <v>0.205981847502622</v>
      </c>
      <c r="Z808">
        <f>IF(H808='OnSSET_original_NoMG-PV-Diesel'!L807,'OnSSET_original_NoMG-PV-Diesel'!K807,"wait")</f>
        <v>9.4199633373318097</v>
      </c>
      <c r="AA808">
        <f>IF(I808='OnSSET_original_NoMG-PV-Diesel'!L807,'OnSSET_original_NoMG-PV-Diesel'!K807,"wait")</f>
        <v>9.4199633373318097</v>
      </c>
      <c r="AB808">
        <f>IF(J808='OnSSET_original_NoMG-PV-Diesel'!L807,'OnSSET_original_NoMG-PV-Diesel'!K807,"wait")</f>
        <v>9.4199633373318097</v>
      </c>
      <c r="AC808">
        <f>IF(K808='OnSSET_original_NoMG-PV-Diesel'!U807,'OnSSET_original_NoMG-PV-Diesel'!T807,"wait")</f>
        <v>6.2037692725976203</v>
      </c>
      <c r="AD808">
        <f>IF(L808='OnSSET_original_NoMG-PV-Diesel'!U807,'OnSSET_original_NoMG-PV-Diesel'!T807,"wait")</f>
        <v>6.2037692725976203</v>
      </c>
      <c r="AE808">
        <f>IF(M808='OnSSET_original_NoMG-PV-Diesel'!U807,'OnSSET_original_NoMG-PV-Diesel'!T807,"wait")</f>
        <v>6.2037692725976203</v>
      </c>
      <c r="AF808">
        <f>IF(N808='OnSSET_original_NoMG-PV-Diesel'!AD807,'OnSSET_original_NoMG-PV-Diesel'!AC807,"wait")</f>
        <v>6.2037692725976203</v>
      </c>
      <c r="AG808">
        <f>IF(O808='OnSSET_original_NoMG-PV-Diesel'!AD807,'OnSSET_original_NoMG-PV-Diesel'!AC807,"wait")</f>
        <v>6.2037692725976203</v>
      </c>
      <c r="AH808">
        <f>IF(P808='OnSSET_original_NoMG-PV-Diesel'!AD807,'OnSSET_original_NoMG-PV-Diesel'!AC807,"wait")</f>
        <v>6.2037692725976203</v>
      </c>
      <c r="AR808">
        <v>55.186999999999998</v>
      </c>
      <c r="AS808">
        <v>39.945</v>
      </c>
      <c r="AT808">
        <v>17.000999999999902</v>
      </c>
      <c r="AU808">
        <v>0.193</v>
      </c>
      <c r="AV808">
        <v>60602.225480000001</v>
      </c>
      <c r="AW808">
        <v>0</v>
      </c>
      <c r="AX808">
        <v>12687.694659999999</v>
      </c>
      <c r="AZ808">
        <f>SUMIF([1]base!$A$2:$A$169,B808,[1]base!$V$2:$V$169)</f>
        <v>0</v>
      </c>
      <c r="BA808">
        <f>SUMIF([2]s1!$A$2:$A$275,B808,[2]s1!$U$2:$U$275)</f>
        <v>0</v>
      </c>
      <c r="BB808">
        <f>SUMIF([3]s2!$A$2:$A$115,B808,[3]s2!$U$2:$U$115)</f>
        <v>0</v>
      </c>
      <c r="BC808">
        <f>SUMIF([4]s3!$A$2:$A$245,B808,[4]s3!$U$2:$U$245)</f>
        <v>0</v>
      </c>
      <c r="BD808">
        <f>SUMIF([5]s4!$A$2:$A$74,B808,[5]s4!$U$2:$U$74)</f>
        <v>0</v>
      </c>
      <c r="BF808">
        <f t="shared" si="65"/>
        <v>0</v>
      </c>
      <c r="BG808">
        <f t="shared" si="66"/>
        <v>0</v>
      </c>
      <c r="BH808">
        <f t="shared" si="67"/>
        <v>0</v>
      </c>
      <c r="BI808">
        <f t="shared" si="68"/>
        <v>0</v>
      </c>
      <c r="BJ808">
        <f t="shared" si="69"/>
        <v>0</v>
      </c>
      <c r="BL808" t="s">
        <v>113</v>
      </c>
      <c r="BM808" s="23">
        <v>7692.7414939999999</v>
      </c>
      <c r="BN808" s="23">
        <v>6.2037692729999998</v>
      </c>
      <c r="BP808" t="s">
        <v>183</v>
      </c>
      <c r="BQ808" s="23">
        <v>7692.7414939999999</v>
      </c>
      <c r="BR808" s="23">
        <v>6.2037692729999998</v>
      </c>
      <c r="BT808" t="s">
        <v>183</v>
      </c>
      <c r="BU808" s="23">
        <v>7692.7414939999999</v>
      </c>
      <c r="BV808" s="23">
        <v>6.2037692729999998</v>
      </c>
    </row>
    <row r="809" spans="1:74" x14ac:dyDescent="0.25">
      <c r="A809">
        <v>1</v>
      </c>
      <c r="B809" s="15">
        <v>12007</v>
      </c>
      <c r="C809" s="15">
        <v>-64.803184000000002</v>
      </c>
      <c r="D809" s="15">
        <v>-20.624049159999998</v>
      </c>
      <c r="E809" s="16">
        <v>1</v>
      </c>
      <c r="F809" s="19">
        <v>58728.511975912501</v>
      </c>
      <c r="G809" s="19">
        <v>176.77958751821248</v>
      </c>
      <c r="H809" s="16" t="str">
        <f>IF(LCOE_SensitivityScenarios!BF808&gt;'OnSSET_original_NoMG-PV-Diesel'!M808,'OnSSET_original_NoMG-PV-Diesel'!L808,LCOE_SensitivityScenarios!BG808)</f>
        <v>Grid_extension</v>
      </c>
      <c r="I809" s="39" t="str">
        <f>IF(LCOE_SensitivityScenarios!BK808&gt;'OnSSET_original_NoMG-PV-Diesel'!M808,'OnSSET_original_NoMG-PV-Diesel'!L808,LCOE_SensitivityScenarios!BL808)</f>
        <v>MG_Hybrid</v>
      </c>
      <c r="J809" s="39" t="str">
        <f>IF(LCOE_SensitivityScenarios!BP808&gt;'OnSSET_original_NoMG-PV-Diesel'!M808,'OnSSET_original_NoMG-PV-Diesel'!L808,LCOE_SensitivityScenarios!BQ808)</f>
        <v>Grid_extension</v>
      </c>
      <c r="K809" s="38" t="str">
        <f>IF(LCOE_SensitivityScenarios!BU808&gt;'OnSSET_original_NoMG-PV-Diesel'!V808,'OnSSET_original_NoMG-PV-Diesel'!U808,LCOE_SensitivityScenarios!BV808)</f>
        <v>SA_Diesel</v>
      </c>
      <c r="L809" s="39" t="str">
        <f>IF(LCOE_SensitivityScenarios!BZ808&gt;'OnSSET_original_NoMG-PV-Diesel'!V808,'OnSSET_original_NoMG-PV-Diesel'!U808,LCOE_SensitivityScenarios!CA808)</f>
        <v>SA_Diesel</v>
      </c>
      <c r="M809" s="40" t="str">
        <f>IF(LCOE_SensitivityScenarios!CE808&gt;'OnSSET_original_NoMG-PV-Diesel'!V808,'OnSSET_original_NoMG-PV-Diesel'!U808,LCOE_SensitivityScenarios!CF808)</f>
        <v>SA_Diesel</v>
      </c>
      <c r="N809" s="39" t="str">
        <f>IF(LCOE_SensitivityScenarios!CJ808&gt;'OnSSET_original_NoMG-PV-Diesel'!AE808,'OnSSET_original_NoMG-PV-Diesel'!AD808,LCOE_SensitivityScenarios!CK808)</f>
        <v>SA_Diesel</v>
      </c>
      <c r="O809" s="39" t="str">
        <f>IF(LCOE_SensitivityScenarios!CO808&gt;'OnSSET_original_NoMG-PV-Diesel'!AE808,'OnSSET_original_NoMG-PV-Diesel'!AD808,LCOE_SensitivityScenarios!CP808)</f>
        <v>SA_Diesel</v>
      </c>
      <c r="P809" s="40" t="str">
        <f>IF(LCOE_SensitivityScenarios!CT808&gt;'OnSSET_original_NoMG-PV-Diesel'!AE808,'OnSSET_original_NoMG-PV-Diesel'!AD808,LCOE_SensitivityScenarios!CU808)</f>
        <v>SA_Diesel</v>
      </c>
      <c r="Q809" s="38">
        <f>IF(LCOE_SensitivityScenarios!BF808&gt;'OnSSET_original_NoMG-PV-Diesel'!M808,'OnSSET_original_NoMG-PV-Diesel'!M808,LCOE_SensitivityScenarios!BF808)</f>
        <v>0.44495964778429398</v>
      </c>
      <c r="R809" s="28">
        <f>MIN('OnSSET_original_NoMG-PV-Diesel'!E808:I808,LCOE_SensitivityScenarios!BK808)</f>
        <v>0.42931151359062913</v>
      </c>
      <c r="S809" s="28">
        <f>MIN('OnSSET_original_NoMG-PV-Diesel'!E808:I808,LCOE_SensitivityScenarios!BP808)</f>
        <v>0.44495964778429398</v>
      </c>
      <c r="T809" s="27">
        <f>MIN('OnSSET_original_NoMG-PV-Diesel'!N808:R808,LCOE_SensitivityScenarios!BU808)</f>
        <v>0.354807105884136</v>
      </c>
      <c r="U809" s="28">
        <f>MIN('OnSSET_original_NoMG-PV-Diesel'!N808:R808,LCOE_SensitivityScenarios!BZ808)</f>
        <v>0.354807105884136</v>
      </c>
      <c r="V809" s="29">
        <f>MIN('OnSSET_original_NoMG-PV-Diesel'!N808:R808,LCOE_SensitivityScenarios!CE808)</f>
        <v>0.354807105884136</v>
      </c>
      <c r="W809" s="28">
        <f>MIN('OnSSET_original_NoMG-PV-Diesel'!W808:AA808,LCOE_SensitivityScenarios!CJ808)</f>
        <v>0.193914934660878</v>
      </c>
      <c r="X809" s="28">
        <f>MIN('OnSSET_original_NoMG-PV-Diesel'!W808:AA808,LCOE_SensitivityScenarios!CO808)</f>
        <v>0.193914934660878</v>
      </c>
      <c r="Y809" s="29">
        <f>MIN('OnSSET_original_NoMG-PV-Diesel'!W808:AA808,LCOE_SensitivityScenarios!CT808)</f>
        <v>0.193914934660878</v>
      </c>
      <c r="Z809">
        <f>IF(H809='OnSSET_original_NoMG-PV-Diesel'!L808,'OnSSET_original_NoMG-PV-Diesel'!K808,"wait")</f>
        <v>22.960243666096801</v>
      </c>
      <c r="AA809">
        <f>VLOOKUP(B809,[2]s1!$A$2:$T$275,20,FALSE)</f>
        <v>27.151</v>
      </c>
      <c r="AB809">
        <f>IF(J809='OnSSET_original_NoMG-PV-Diesel'!L808,'OnSSET_original_NoMG-PV-Diesel'!K808,"wait")</f>
        <v>22.960243666096801</v>
      </c>
      <c r="AC809">
        <f>IF(K809='OnSSET_original_NoMG-PV-Diesel'!U808,'OnSSET_original_NoMG-PV-Diesel'!T808,"wait")</f>
        <v>26.816672135119799</v>
      </c>
      <c r="AD809">
        <f>IF(L809='OnSSET_original_NoMG-PV-Diesel'!U808,'OnSSET_original_NoMG-PV-Diesel'!T808,"wait")</f>
        <v>26.816672135119799</v>
      </c>
      <c r="AE809">
        <f>IF(M809='OnSSET_original_NoMG-PV-Diesel'!U808,'OnSSET_original_NoMG-PV-Diesel'!T808,"wait")</f>
        <v>26.816672135119799</v>
      </c>
      <c r="AF809">
        <f>IF(N809='OnSSET_original_NoMG-PV-Diesel'!AD808,'OnSSET_original_NoMG-PV-Diesel'!AC808,"wait")</f>
        <v>26.816672135119799</v>
      </c>
      <c r="AG809">
        <f>IF(O809='OnSSET_original_NoMG-PV-Diesel'!AD808,'OnSSET_original_NoMG-PV-Diesel'!AC808,"wait")</f>
        <v>26.816672135119799</v>
      </c>
      <c r="AH809">
        <f>IF(P809='OnSSET_original_NoMG-PV-Diesel'!AD808,'OnSSET_original_NoMG-PV-Diesel'!AC808,"wait")</f>
        <v>26.816672135119799</v>
      </c>
      <c r="AR809">
        <v>51.643999999999998</v>
      </c>
      <c r="AS809">
        <v>51.643999999999998</v>
      </c>
      <c r="AT809">
        <v>38.076999999999998</v>
      </c>
      <c r="AU809">
        <v>2.7229999999999999</v>
      </c>
      <c r="AV809">
        <v>79406.405029999994</v>
      </c>
      <c r="AW809">
        <v>19224.354650000001</v>
      </c>
      <c r="AX809">
        <v>22470.977289999999</v>
      </c>
      <c r="AZ809">
        <f>SUMIF([1]base!$A$2:$A$169,B809,[1]base!$V$2:$V$169)</f>
        <v>0</v>
      </c>
      <c r="BA809">
        <f>SUMIF([2]s1!$A$2:$A$275,B809,[2]s1!$U$2:$U$275)</f>
        <v>45136.14</v>
      </c>
      <c r="BB809">
        <f>SUMIF([3]s2!$A$2:$A$115,B809,[3]s2!$U$2:$U$115)</f>
        <v>0</v>
      </c>
      <c r="BC809">
        <f>SUMIF([4]s3!$A$2:$A$245,B809,[4]s3!$U$2:$U$245)</f>
        <v>0</v>
      </c>
      <c r="BD809">
        <f>SUMIF([5]s4!$A$2:$A$74,B809,[5]s4!$U$2:$U$74)</f>
        <v>0</v>
      </c>
      <c r="BF809">
        <f t="shared" si="65"/>
        <v>0</v>
      </c>
      <c r="BG809">
        <f t="shared" si="66"/>
        <v>166237.87696999998</v>
      </c>
      <c r="BH809">
        <f t="shared" si="67"/>
        <v>0</v>
      </c>
      <c r="BI809">
        <f t="shared" si="68"/>
        <v>0</v>
      </c>
      <c r="BJ809">
        <f t="shared" si="69"/>
        <v>0</v>
      </c>
      <c r="BL809" t="s">
        <v>115</v>
      </c>
      <c r="BM809" s="23">
        <v>164784.1072</v>
      </c>
      <c r="BN809" s="23">
        <v>15.494988530000001</v>
      </c>
      <c r="BP809" t="s">
        <v>183</v>
      </c>
      <c r="BQ809" s="23">
        <v>33252.965640000002</v>
      </c>
      <c r="BR809" s="23">
        <v>26.816672140000001</v>
      </c>
      <c r="BT809" t="s">
        <v>183</v>
      </c>
      <c r="BU809" s="23">
        <v>33252.965640000002</v>
      </c>
      <c r="BV809" s="23">
        <v>26.816672140000001</v>
      </c>
    </row>
    <row r="810" spans="1:74" x14ac:dyDescent="0.25">
      <c r="A810">
        <v>1</v>
      </c>
      <c r="B810" s="15">
        <v>12014</v>
      </c>
      <c r="C810" s="15">
        <v>-65.398322750000005</v>
      </c>
      <c r="D810" s="15">
        <v>-18.8105178</v>
      </c>
      <c r="E810" s="16">
        <v>1</v>
      </c>
      <c r="F810" s="19">
        <v>44143.858402324397</v>
      </c>
      <c r="G810" s="19">
        <v>150.48070555259457</v>
      </c>
      <c r="H810" s="16" t="str">
        <f>IF(LCOE_SensitivityScenarios!BF809&gt;'OnSSET_original_NoMG-PV-Diesel'!M809,'OnSSET_original_NoMG-PV-Diesel'!L809,LCOE_SensitivityScenarios!BG809)</f>
        <v>SA_PV</v>
      </c>
      <c r="I810" s="39" t="str">
        <f>IF(LCOE_SensitivityScenarios!BK809&gt;'OnSSET_original_NoMG-PV-Diesel'!M809,'OnSSET_original_NoMG-PV-Diesel'!L809,LCOE_SensitivityScenarios!BL809)</f>
        <v>SA_PV</v>
      </c>
      <c r="J810" s="39" t="str">
        <f>IF(LCOE_SensitivityScenarios!BP809&gt;'OnSSET_original_NoMG-PV-Diesel'!M809,'OnSSET_original_NoMG-PV-Diesel'!L809,LCOE_SensitivityScenarios!BQ809)</f>
        <v>SA_PV</v>
      </c>
      <c r="K810" s="38" t="str">
        <f>IF(LCOE_SensitivityScenarios!BU809&gt;'OnSSET_original_NoMG-PV-Diesel'!V809,'OnSSET_original_NoMG-PV-Diesel'!U809,LCOE_SensitivityScenarios!BV809)</f>
        <v>SA_Diesel</v>
      </c>
      <c r="L810" s="39" t="str">
        <f>IF(LCOE_SensitivityScenarios!BZ809&gt;'OnSSET_original_NoMG-PV-Diesel'!V809,'OnSSET_original_NoMG-PV-Diesel'!U809,LCOE_SensitivityScenarios!CA809)</f>
        <v>SA_Diesel</v>
      </c>
      <c r="M810" s="40" t="str">
        <f>IF(LCOE_SensitivityScenarios!CE809&gt;'OnSSET_original_NoMG-PV-Diesel'!V809,'OnSSET_original_NoMG-PV-Diesel'!U809,LCOE_SensitivityScenarios!CF809)</f>
        <v>SA_Diesel</v>
      </c>
      <c r="N810" s="39" t="str">
        <f>IF(LCOE_SensitivityScenarios!CJ809&gt;'OnSSET_original_NoMG-PV-Diesel'!AE809,'OnSSET_original_NoMG-PV-Diesel'!AD809,LCOE_SensitivityScenarios!CK809)</f>
        <v>SA_Diesel</v>
      </c>
      <c r="O810" s="39" t="str">
        <f>IF(LCOE_SensitivityScenarios!CO809&gt;'OnSSET_original_NoMG-PV-Diesel'!AE809,'OnSSET_original_NoMG-PV-Diesel'!AD809,LCOE_SensitivityScenarios!CP809)</f>
        <v>SA_Diesel</v>
      </c>
      <c r="P810" s="40" t="str">
        <f>IF(LCOE_SensitivityScenarios!CT809&gt;'OnSSET_original_NoMG-PV-Diesel'!AE809,'OnSSET_original_NoMG-PV-Diesel'!AD809,LCOE_SensitivityScenarios!CU809)</f>
        <v>SA_Diesel</v>
      </c>
      <c r="Q810" s="38">
        <f>IF(LCOE_SensitivityScenarios!BF809&gt;'OnSSET_original_NoMG-PV-Diesel'!M809,'OnSSET_original_NoMG-PV-Diesel'!M809,LCOE_SensitivityScenarios!BF809)</f>
        <v>0.43213779900594501</v>
      </c>
      <c r="R810" s="28">
        <f>MIN('OnSSET_original_NoMG-PV-Diesel'!E809:I809,LCOE_SensitivityScenarios!BK809)</f>
        <v>0.43213779900594501</v>
      </c>
      <c r="S810" s="28">
        <f>MIN('OnSSET_original_NoMG-PV-Diesel'!E809:I809,LCOE_SensitivityScenarios!BP809)</f>
        <v>0.43213779900594501</v>
      </c>
      <c r="T810" s="27">
        <f>MIN('OnSSET_original_NoMG-PV-Diesel'!N809:R809,LCOE_SensitivityScenarios!BU809)</f>
        <v>0.40810263760184101</v>
      </c>
      <c r="U810" s="28">
        <f>MIN('OnSSET_original_NoMG-PV-Diesel'!N809:R809,LCOE_SensitivityScenarios!BZ809)</f>
        <v>0.40810263760184101</v>
      </c>
      <c r="V810" s="29">
        <f>MIN('OnSSET_original_NoMG-PV-Diesel'!N809:R809,LCOE_SensitivityScenarios!CE809)</f>
        <v>0.40810263760184101</v>
      </c>
      <c r="W810" s="28">
        <f>MIN('OnSSET_original_NoMG-PV-Diesel'!W809:AA809,LCOE_SensitivityScenarios!CJ809)</f>
        <v>0.21201530392349399</v>
      </c>
      <c r="X810" s="28">
        <f>MIN('OnSSET_original_NoMG-PV-Diesel'!W809:AA809,LCOE_SensitivityScenarios!CO809)</f>
        <v>0.21201530392349399</v>
      </c>
      <c r="Y810" s="29">
        <f>MIN('OnSSET_original_NoMG-PV-Diesel'!W809:AA809,LCOE_SensitivityScenarios!CT809)</f>
        <v>0.21201530392349399</v>
      </c>
      <c r="Z810">
        <f>IF(H810='OnSSET_original_NoMG-PV-Diesel'!L809,'OnSSET_original_NoMG-PV-Diesel'!K809,"wait")</f>
        <v>14.880052762576801</v>
      </c>
      <c r="AA810">
        <f>IF(I810='OnSSET_original_NoMG-PV-Diesel'!L809,'OnSSET_original_NoMG-PV-Diesel'!K809,"wait")</f>
        <v>14.880052762576801</v>
      </c>
      <c r="AB810">
        <f>IF(J810='OnSSET_original_NoMG-PV-Diesel'!L809,'OnSSET_original_NoMG-PV-Diesel'!K809,"wait")</f>
        <v>14.880052762576801</v>
      </c>
      <c r="AC810">
        <f>IF(K810='OnSSET_original_NoMG-PV-Diesel'!U809,'OnSSET_original_NoMG-PV-Diesel'!T809,"wait")</f>
        <v>20.157012969097899</v>
      </c>
      <c r="AD810">
        <f>IF(L810='OnSSET_original_NoMG-PV-Diesel'!U809,'OnSSET_original_NoMG-PV-Diesel'!T809,"wait")</f>
        <v>20.157012969097899</v>
      </c>
      <c r="AE810">
        <f>IF(M810='OnSSET_original_NoMG-PV-Diesel'!U809,'OnSSET_original_NoMG-PV-Diesel'!T809,"wait")</f>
        <v>20.157012969097899</v>
      </c>
      <c r="AF810">
        <f>IF(N810='OnSSET_original_NoMG-PV-Diesel'!AD809,'OnSSET_original_NoMG-PV-Diesel'!AC809,"wait")</f>
        <v>20.157012969097899</v>
      </c>
      <c r="AG810">
        <f>IF(O810='OnSSET_original_NoMG-PV-Diesel'!AD809,'OnSSET_original_NoMG-PV-Diesel'!AC809,"wait")</f>
        <v>20.157012969097899</v>
      </c>
      <c r="AH810">
        <f>IF(P810='OnSSET_original_NoMG-PV-Diesel'!AD809,'OnSSET_original_NoMG-PV-Diesel'!AC809,"wait")</f>
        <v>20.157012969097899</v>
      </c>
      <c r="AR810">
        <v>27.734000000000002</v>
      </c>
      <c r="AS810">
        <v>27.734000000000002</v>
      </c>
      <c r="AT810">
        <v>8.5950000000000006</v>
      </c>
      <c r="AU810">
        <v>0.13400000000000001</v>
      </c>
      <c r="AV810">
        <v>75714.145359999995</v>
      </c>
      <c r="AW810">
        <v>0</v>
      </c>
      <c r="AX810">
        <v>20330.88421</v>
      </c>
      <c r="AZ810">
        <f>SUMIF([1]base!$A$2:$A$169,B810,[1]base!$V$2:$V$169)</f>
        <v>0</v>
      </c>
      <c r="BA810">
        <f>SUMIF([2]s1!$A$2:$A$275,B810,[2]s1!$U$2:$U$275)</f>
        <v>0</v>
      </c>
      <c r="BB810">
        <f>SUMIF([3]s2!$A$2:$A$115,B810,[3]s2!$U$2:$U$115)</f>
        <v>0</v>
      </c>
      <c r="BC810">
        <f>SUMIF([4]s3!$A$2:$A$245,B810,[4]s3!$U$2:$U$245)</f>
        <v>0</v>
      </c>
      <c r="BD810">
        <f>SUMIF([5]s4!$A$2:$A$74,B810,[5]s4!$U$2:$U$74)</f>
        <v>0</v>
      </c>
      <c r="BF810">
        <f t="shared" si="65"/>
        <v>0</v>
      </c>
      <c r="BG810">
        <f t="shared" si="66"/>
        <v>0</v>
      </c>
      <c r="BH810">
        <f t="shared" si="67"/>
        <v>0</v>
      </c>
      <c r="BI810">
        <f t="shared" si="68"/>
        <v>0</v>
      </c>
      <c r="BJ810">
        <f t="shared" si="69"/>
        <v>0</v>
      </c>
      <c r="BL810" t="s">
        <v>114</v>
      </c>
      <c r="BM810" s="23">
        <v>126676.3487</v>
      </c>
      <c r="BN810" s="23">
        <v>21.916323309999999</v>
      </c>
      <c r="BP810" t="s">
        <v>183</v>
      </c>
      <c r="BQ810" s="23">
        <v>24994.915710000001</v>
      </c>
      <c r="BR810" s="23">
        <v>20.15701297</v>
      </c>
      <c r="BT810" t="s">
        <v>183</v>
      </c>
      <c r="BU810" s="23">
        <v>24994.915710000001</v>
      </c>
      <c r="BV810" s="23">
        <v>20.15701297</v>
      </c>
    </row>
    <row r="811" spans="1:74" x14ac:dyDescent="0.25">
      <c r="A811">
        <v>1</v>
      </c>
      <c r="B811" s="15">
        <v>12020</v>
      </c>
      <c r="C811" s="15">
        <v>-64.455716219999999</v>
      </c>
      <c r="D811" s="15">
        <v>-20.34478696</v>
      </c>
      <c r="E811" s="16">
        <v>1</v>
      </c>
      <c r="F811" s="19">
        <v>23783.7376330548</v>
      </c>
      <c r="G811" s="19">
        <v>66.63532913377999</v>
      </c>
      <c r="H811" s="16" t="str">
        <f>IF(LCOE_SensitivityScenarios!BF810&gt;'OnSSET_original_NoMG-PV-Diesel'!M810,'OnSSET_original_NoMG-PV-Diesel'!L810,LCOE_SensitivityScenarios!BG810)</f>
        <v>SA_PV</v>
      </c>
      <c r="I811" s="39" t="str">
        <f>IF(LCOE_SensitivityScenarios!BK810&gt;'OnSSET_original_NoMG-PV-Diesel'!M810,'OnSSET_original_NoMG-PV-Diesel'!L810,LCOE_SensitivityScenarios!BL810)</f>
        <v>SA_PV</v>
      </c>
      <c r="J811" s="39" t="str">
        <f>IF(LCOE_SensitivityScenarios!BP810&gt;'OnSSET_original_NoMG-PV-Diesel'!M810,'OnSSET_original_NoMG-PV-Diesel'!L810,LCOE_SensitivityScenarios!BQ810)</f>
        <v>SA_PV</v>
      </c>
      <c r="K811" s="38" t="str">
        <f>IF(LCOE_SensitivityScenarios!BU810&gt;'OnSSET_original_NoMG-PV-Diesel'!V810,'OnSSET_original_NoMG-PV-Diesel'!U810,LCOE_SensitivityScenarios!BV810)</f>
        <v>SA_PV</v>
      </c>
      <c r="L811" s="39" t="str">
        <f>IF(LCOE_SensitivityScenarios!BZ810&gt;'OnSSET_original_NoMG-PV-Diesel'!V810,'OnSSET_original_NoMG-PV-Diesel'!U810,LCOE_SensitivityScenarios!CA810)</f>
        <v>SA_PV</v>
      </c>
      <c r="M811" s="40" t="str">
        <f>IF(LCOE_SensitivityScenarios!CE810&gt;'OnSSET_original_NoMG-PV-Diesel'!V810,'OnSSET_original_NoMG-PV-Diesel'!U810,LCOE_SensitivityScenarios!CF810)</f>
        <v>SA_PV</v>
      </c>
      <c r="N811" s="39" t="str">
        <f>IF(LCOE_SensitivityScenarios!CJ810&gt;'OnSSET_original_NoMG-PV-Diesel'!AE810,'OnSSET_original_NoMG-PV-Diesel'!AD810,LCOE_SensitivityScenarios!CK810)</f>
        <v>SA_Diesel</v>
      </c>
      <c r="O811" s="39" t="str">
        <f>IF(LCOE_SensitivityScenarios!CO810&gt;'OnSSET_original_NoMG-PV-Diesel'!AE810,'OnSSET_original_NoMG-PV-Diesel'!AD810,LCOE_SensitivityScenarios!CP810)</f>
        <v>SA_Diesel</v>
      </c>
      <c r="P811" s="40" t="str">
        <f>IF(LCOE_SensitivityScenarios!CT810&gt;'OnSSET_original_NoMG-PV-Diesel'!AE810,'OnSSET_original_NoMG-PV-Diesel'!AD810,LCOE_SensitivityScenarios!CU810)</f>
        <v>SA_Diesel</v>
      </c>
      <c r="Q811" s="38">
        <f>IF(LCOE_SensitivityScenarios!BF810&gt;'OnSSET_original_NoMG-PV-Diesel'!M810,'OnSSET_original_NoMG-PV-Diesel'!M810,LCOE_SensitivityScenarios!BF810)</f>
        <v>0.45075737348444</v>
      </c>
      <c r="R811" s="28">
        <f>MIN('OnSSET_original_NoMG-PV-Diesel'!E810:I810,LCOE_SensitivityScenarios!BK810)</f>
        <v>0.45075737348444</v>
      </c>
      <c r="S811" s="28">
        <f>MIN('OnSSET_original_NoMG-PV-Diesel'!E810:I810,LCOE_SensitivityScenarios!BP810)</f>
        <v>0.45075737348444</v>
      </c>
      <c r="T811" s="27">
        <f>MIN('OnSSET_original_NoMG-PV-Diesel'!N810:R810,LCOE_SensitivityScenarios!BU810)</f>
        <v>0.45075737348444</v>
      </c>
      <c r="U811" s="28">
        <f>MIN('OnSSET_original_NoMG-PV-Diesel'!N810:R810,LCOE_SensitivityScenarios!BZ810)</f>
        <v>0.45075737348444</v>
      </c>
      <c r="V811" s="29">
        <f>MIN('OnSSET_original_NoMG-PV-Diesel'!N810:R810,LCOE_SensitivityScenarios!CE810)</f>
        <v>0.45075737348444</v>
      </c>
      <c r="W811" s="28">
        <f>MIN('OnSSET_original_NoMG-PV-Diesel'!W810:AA810,LCOE_SensitivityScenarios!CJ810)</f>
        <v>0.25424949886960002</v>
      </c>
      <c r="X811" s="28">
        <f>MIN('OnSSET_original_NoMG-PV-Diesel'!W810:AA810,LCOE_SensitivityScenarios!CO810)</f>
        <v>0.25424949886960002</v>
      </c>
      <c r="Y811" s="29">
        <f>MIN('OnSSET_original_NoMG-PV-Diesel'!W810:AA810,LCOE_SensitivityScenarios!CT810)</f>
        <v>0.25424949886960002</v>
      </c>
      <c r="Z811">
        <f>IF(H811='OnSSET_original_NoMG-PV-Diesel'!L810,'OnSSET_original_NoMG-PV-Diesel'!K810,"wait")</f>
        <v>12.8151306640915</v>
      </c>
      <c r="AA811">
        <f>IF(I811='OnSSET_original_NoMG-PV-Diesel'!L810,'OnSSET_original_NoMG-PV-Diesel'!K810,"wait")</f>
        <v>12.8151306640915</v>
      </c>
      <c r="AB811">
        <f>IF(J811='OnSSET_original_NoMG-PV-Diesel'!L810,'OnSSET_original_NoMG-PV-Diesel'!K810,"wait")</f>
        <v>12.8151306640915</v>
      </c>
      <c r="AC811">
        <f>IF(K811='OnSSET_original_NoMG-PV-Diesel'!U810,'OnSSET_original_NoMG-PV-Diesel'!T810,"wait")</f>
        <v>14.041644605652801</v>
      </c>
      <c r="AD811">
        <f>IF(L811='OnSSET_original_NoMG-PV-Diesel'!U810,'OnSSET_original_NoMG-PV-Diesel'!T810,"wait")</f>
        <v>14.041644605652801</v>
      </c>
      <c r="AE811">
        <f>IF(M811='OnSSET_original_NoMG-PV-Diesel'!U810,'OnSSET_original_NoMG-PV-Diesel'!T810,"wait")</f>
        <v>14.041644605652801</v>
      </c>
      <c r="AF811">
        <f>IF(N811='OnSSET_original_NoMG-PV-Diesel'!AD810,'OnSSET_original_NoMG-PV-Diesel'!AC810,"wait")</f>
        <v>10.8601541703446</v>
      </c>
      <c r="AG811">
        <f>IF(O811='OnSSET_original_NoMG-PV-Diesel'!AD810,'OnSSET_original_NoMG-PV-Diesel'!AC810,"wait")</f>
        <v>10.8601541703446</v>
      </c>
      <c r="AH811">
        <f>IF(P811='OnSSET_original_NoMG-PV-Diesel'!AD810,'OnSSET_original_NoMG-PV-Diesel'!AC810,"wait")</f>
        <v>10.8601541703446</v>
      </c>
      <c r="AR811">
        <v>101.18799999999899</v>
      </c>
      <c r="AS811">
        <v>101.18799999999899</v>
      </c>
      <c r="AT811">
        <v>28.459</v>
      </c>
      <c r="AU811">
        <v>11.880999999999901</v>
      </c>
      <c r="AV811">
        <v>50865.48186</v>
      </c>
      <c r="AW811">
        <v>0</v>
      </c>
      <c r="AX811">
        <v>8713.2360900000003</v>
      </c>
      <c r="AZ811">
        <f>SUMIF([1]base!$A$2:$A$169,B811,[1]base!$V$2:$V$169)</f>
        <v>0</v>
      </c>
      <c r="BA811">
        <f>SUMIF([2]s1!$A$2:$A$275,B811,[2]s1!$U$2:$U$275)</f>
        <v>0</v>
      </c>
      <c r="BB811">
        <f>SUMIF([3]s2!$A$2:$A$115,B811,[3]s2!$U$2:$U$115)</f>
        <v>0</v>
      </c>
      <c r="BC811">
        <f>SUMIF([4]s3!$A$2:$A$245,B811,[4]s3!$U$2:$U$245)</f>
        <v>0</v>
      </c>
      <c r="BD811">
        <f>SUMIF([5]s4!$A$2:$A$74,B811,[5]s4!$U$2:$U$74)</f>
        <v>0</v>
      </c>
      <c r="BF811">
        <f t="shared" si="65"/>
        <v>0</v>
      </c>
      <c r="BG811">
        <f t="shared" si="66"/>
        <v>0</v>
      </c>
      <c r="BH811">
        <f t="shared" si="67"/>
        <v>0</v>
      </c>
      <c r="BI811">
        <f t="shared" si="68"/>
        <v>0</v>
      </c>
      <c r="BJ811">
        <f t="shared" si="69"/>
        <v>0</v>
      </c>
      <c r="BL811" t="s">
        <v>114</v>
      </c>
      <c r="BM811" s="23">
        <v>71191.138149999999</v>
      </c>
      <c r="BN811" s="23">
        <v>14.041644610000001</v>
      </c>
      <c r="BP811" t="s">
        <v>186</v>
      </c>
      <c r="BQ811" s="23">
        <v>71191.138149999999</v>
      </c>
      <c r="BR811" s="23">
        <v>14.041644610000001</v>
      </c>
      <c r="BT811" t="s">
        <v>183</v>
      </c>
      <c r="BU811" s="23">
        <v>13466.709500000001</v>
      </c>
      <c r="BV811" s="23">
        <v>10.860154169999999</v>
      </c>
    </row>
    <row r="812" spans="1:74" x14ac:dyDescent="0.25">
      <c r="A812">
        <v>1</v>
      </c>
      <c r="B812" s="15">
        <v>12021</v>
      </c>
      <c r="C812" s="15">
        <v>-64.845104590000005</v>
      </c>
      <c r="D812" s="15">
        <v>-19.168230609999998</v>
      </c>
      <c r="E812" s="16">
        <v>1</v>
      </c>
      <c r="F812" s="19">
        <v>22974.716790722399</v>
      </c>
      <c r="G812" s="19">
        <v>56.171259705898052</v>
      </c>
      <c r="H812" s="16" t="str">
        <f>IF(LCOE_SensitivityScenarios!BF811&gt;'OnSSET_original_NoMG-PV-Diesel'!M811,'OnSSET_original_NoMG-PV-Diesel'!L811,LCOE_SensitivityScenarios!BG811)</f>
        <v>SA_Diesel</v>
      </c>
      <c r="I812" s="39" t="str">
        <f>IF(LCOE_SensitivityScenarios!BK811&gt;'OnSSET_original_NoMG-PV-Diesel'!M811,'OnSSET_original_NoMG-PV-Diesel'!L811,LCOE_SensitivityScenarios!BL811)</f>
        <v>SA_Diesel</v>
      </c>
      <c r="J812" s="39" t="str">
        <f>IF(LCOE_SensitivityScenarios!BP811&gt;'OnSSET_original_NoMG-PV-Diesel'!M811,'OnSSET_original_NoMG-PV-Diesel'!L811,LCOE_SensitivityScenarios!BQ811)</f>
        <v>SA_Diesel</v>
      </c>
      <c r="K812" s="38" t="str">
        <f>IF(LCOE_SensitivityScenarios!BU811&gt;'OnSSET_original_NoMG-PV-Diesel'!V811,'OnSSET_original_NoMG-PV-Diesel'!U811,LCOE_SensitivityScenarios!BV811)</f>
        <v>SA_Diesel</v>
      </c>
      <c r="L812" s="39" t="str">
        <f>IF(LCOE_SensitivityScenarios!BZ811&gt;'OnSSET_original_NoMG-PV-Diesel'!V811,'OnSSET_original_NoMG-PV-Diesel'!U811,LCOE_SensitivityScenarios!CA811)</f>
        <v>SA_Diesel</v>
      </c>
      <c r="M812" s="40" t="str">
        <f>IF(LCOE_SensitivityScenarios!CE811&gt;'OnSSET_original_NoMG-PV-Diesel'!V811,'OnSSET_original_NoMG-PV-Diesel'!U811,LCOE_SensitivityScenarios!CF811)</f>
        <v>SA_Diesel</v>
      </c>
      <c r="N812" s="39" t="str">
        <f>IF(LCOE_SensitivityScenarios!CJ811&gt;'OnSSET_original_NoMG-PV-Diesel'!AE811,'OnSSET_original_NoMG-PV-Diesel'!AD811,LCOE_SensitivityScenarios!CK811)</f>
        <v>SA_Diesel</v>
      </c>
      <c r="O812" s="39" t="str">
        <f>IF(LCOE_SensitivityScenarios!CO811&gt;'OnSSET_original_NoMG-PV-Diesel'!AE811,'OnSSET_original_NoMG-PV-Diesel'!AD811,LCOE_SensitivityScenarios!CP811)</f>
        <v>SA_Diesel</v>
      </c>
      <c r="P812" s="40" t="str">
        <f>IF(LCOE_SensitivityScenarios!CT811&gt;'OnSSET_original_NoMG-PV-Diesel'!AE811,'OnSSET_original_NoMG-PV-Diesel'!AD811,LCOE_SensitivityScenarios!CU811)</f>
        <v>SA_Diesel</v>
      </c>
      <c r="Q812" s="38">
        <f>IF(LCOE_SensitivityScenarios!BF811&gt;'OnSSET_original_NoMG-PV-Diesel'!M811,'OnSSET_original_NoMG-PV-Diesel'!M811,LCOE_SensitivityScenarios!BF811)</f>
        <v>0.42529319994385001</v>
      </c>
      <c r="R812" s="28">
        <f>MIN('OnSSET_original_NoMG-PV-Diesel'!E811:I811,LCOE_SensitivityScenarios!BK811)</f>
        <v>0.42529319994385001</v>
      </c>
      <c r="S812" s="28">
        <f>MIN('OnSSET_original_NoMG-PV-Diesel'!E811:I811,LCOE_SensitivityScenarios!BP811)</f>
        <v>0.42529319994385001</v>
      </c>
      <c r="T812" s="27">
        <f>MIN('OnSSET_original_NoMG-PV-Diesel'!N811:R811,LCOE_SensitivityScenarios!BU811)</f>
        <v>0.31927675140566703</v>
      </c>
      <c r="U812" s="28">
        <f>MIN('OnSSET_original_NoMG-PV-Diesel'!N811:R811,LCOE_SensitivityScenarios!BZ811)</f>
        <v>0.31927675140566703</v>
      </c>
      <c r="V812" s="29">
        <f>MIN('OnSSET_original_NoMG-PV-Diesel'!N811:R811,LCOE_SensitivityScenarios!CE811)</f>
        <v>0.31927675140566703</v>
      </c>
      <c r="W812" s="28">
        <f>MIN('OnSSET_original_NoMG-PV-Diesel'!W811:AA811,LCOE_SensitivityScenarios!CJ811)</f>
        <v>0.18184802181913301</v>
      </c>
      <c r="X812" s="28">
        <f>MIN('OnSSET_original_NoMG-PV-Diesel'!W811:AA811,LCOE_SensitivityScenarios!CO811)</f>
        <v>0.18184802181913301</v>
      </c>
      <c r="Y812" s="29">
        <f>MIN('OnSSET_original_NoMG-PV-Diesel'!W811:AA811,LCOE_SensitivityScenarios!CT811)</f>
        <v>0.18184802181913301</v>
      </c>
      <c r="Z812">
        <f>IF(H812='OnSSET_original_NoMG-PV-Diesel'!L811,'OnSSET_original_NoMG-PV-Diesel'!K811,"wait")</f>
        <v>17.974543127035499</v>
      </c>
      <c r="AA812">
        <f>IF(I812='OnSSET_original_NoMG-PV-Diesel'!L811,'OnSSET_original_NoMG-PV-Diesel'!K811,"wait")</f>
        <v>17.974543127035499</v>
      </c>
      <c r="AB812">
        <f>IF(J812='OnSSET_original_NoMG-PV-Diesel'!L811,'OnSSET_original_NoMG-PV-Diesel'!K811,"wait")</f>
        <v>17.974543127035499</v>
      </c>
      <c r="AC812">
        <f>IF(K812='OnSSET_original_NoMG-PV-Diesel'!U811,'OnSSET_original_NoMG-PV-Diesel'!T811,"wait")</f>
        <v>10.4907382606038</v>
      </c>
      <c r="AD812">
        <f>IF(L812='OnSSET_original_NoMG-PV-Diesel'!U811,'OnSSET_original_NoMG-PV-Diesel'!T811,"wait")</f>
        <v>10.4907382606038</v>
      </c>
      <c r="AE812">
        <f>IF(M812='OnSSET_original_NoMG-PV-Diesel'!U811,'OnSSET_original_NoMG-PV-Diesel'!T811,"wait")</f>
        <v>10.4907382606038</v>
      </c>
      <c r="AF812">
        <f>IF(N812='OnSSET_original_NoMG-PV-Diesel'!AD811,'OnSSET_original_NoMG-PV-Diesel'!AC811,"wait")</f>
        <v>10.4907382606038</v>
      </c>
      <c r="AG812">
        <f>IF(O812='OnSSET_original_NoMG-PV-Diesel'!AD811,'OnSSET_original_NoMG-PV-Diesel'!AC811,"wait")</f>
        <v>10.4907382606038</v>
      </c>
      <c r="AH812">
        <f>IF(P812='OnSSET_original_NoMG-PV-Diesel'!AD811,'OnSSET_original_NoMG-PV-Diesel'!AC811,"wait")</f>
        <v>10.4907382606038</v>
      </c>
      <c r="AR812">
        <v>41.223999999999997</v>
      </c>
      <c r="AS812">
        <v>6.157</v>
      </c>
      <c r="AT812">
        <v>3.0329999999999999</v>
      </c>
      <c r="AU812">
        <v>2.7269999999999999</v>
      </c>
      <c r="AV812">
        <v>61282.97982</v>
      </c>
      <c r="AW812">
        <v>0</v>
      </c>
      <c r="AX812">
        <v>12993.42224</v>
      </c>
      <c r="AZ812">
        <f>SUMIF([1]base!$A$2:$A$169,B812,[1]base!$V$2:$V$169)</f>
        <v>0</v>
      </c>
      <c r="BA812">
        <f>SUMIF([2]s1!$A$2:$A$275,B812,[2]s1!$U$2:$U$275)</f>
        <v>0</v>
      </c>
      <c r="BB812">
        <f>SUMIF([3]s2!$A$2:$A$115,B812,[3]s2!$U$2:$U$115)</f>
        <v>0</v>
      </c>
      <c r="BC812">
        <f>SUMIF([4]s3!$A$2:$A$245,B812,[4]s3!$U$2:$U$245)</f>
        <v>0</v>
      </c>
      <c r="BD812">
        <f>SUMIF([5]s4!$A$2:$A$74,B812,[5]s4!$U$2:$U$74)</f>
        <v>0</v>
      </c>
      <c r="BF812">
        <f t="shared" si="65"/>
        <v>0</v>
      </c>
      <c r="BG812">
        <f t="shared" si="66"/>
        <v>0</v>
      </c>
      <c r="BH812">
        <f t="shared" si="67"/>
        <v>0</v>
      </c>
      <c r="BI812">
        <f t="shared" si="68"/>
        <v>0</v>
      </c>
      <c r="BJ812">
        <f t="shared" si="69"/>
        <v>0</v>
      </c>
      <c r="BL812" t="s">
        <v>113</v>
      </c>
      <c r="BM812" s="23">
        <v>13008.62975</v>
      </c>
      <c r="BN812" s="23">
        <v>10.490738260000001</v>
      </c>
      <c r="BP812" t="s">
        <v>183</v>
      </c>
      <c r="BQ812" s="23">
        <v>13008.62975</v>
      </c>
      <c r="BR812" s="23">
        <v>10.490738260000001</v>
      </c>
      <c r="BT812" t="s">
        <v>183</v>
      </c>
      <c r="BU812" s="23">
        <v>13008.62975</v>
      </c>
      <c r="BV812" s="23">
        <v>10.490738260000001</v>
      </c>
    </row>
    <row r="813" spans="1:74" x14ac:dyDescent="0.25">
      <c r="A813">
        <v>1</v>
      </c>
      <c r="B813" s="15">
        <v>12030</v>
      </c>
      <c r="C813" s="15">
        <v>-64.493679459999996</v>
      </c>
      <c r="D813" s="15">
        <v>-20.535059660000002</v>
      </c>
      <c r="E813" s="16">
        <v>1</v>
      </c>
      <c r="F813" s="19">
        <v>47065.969185748603</v>
      </c>
      <c r="G813" s="19">
        <v>131.06793351394231</v>
      </c>
      <c r="H813" s="16" t="str">
        <f>IF(LCOE_SensitivityScenarios!BF812&gt;'OnSSET_original_NoMG-PV-Diesel'!M812,'OnSSET_original_NoMG-PV-Diesel'!L812,LCOE_SensitivityScenarios!BG812)</f>
        <v>SA_PV</v>
      </c>
      <c r="I813" s="39" t="str">
        <f>IF(LCOE_SensitivityScenarios!BK812&gt;'OnSSET_original_NoMG-PV-Diesel'!M812,'OnSSET_original_NoMG-PV-Diesel'!L812,LCOE_SensitivityScenarios!BL812)</f>
        <v>MG_Hybrid</v>
      </c>
      <c r="J813" s="39" t="str">
        <f>IF(LCOE_SensitivityScenarios!BP812&gt;'OnSSET_original_NoMG-PV-Diesel'!M812,'OnSSET_original_NoMG-PV-Diesel'!L812,LCOE_SensitivityScenarios!BQ812)</f>
        <v>SA_PV</v>
      </c>
      <c r="K813" s="38" t="str">
        <f>IF(LCOE_SensitivityScenarios!BU812&gt;'OnSSET_original_NoMG-PV-Diesel'!V812,'OnSSET_original_NoMG-PV-Diesel'!U812,LCOE_SensitivityScenarios!BV812)</f>
        <v>MG_Hybrid</v>
      </c>
      <c r="L813" s="39" t="str">
        <f>IF(LCOE_SensitivityScenarios!BZ812&gt;'OnSSET_original_NoMG-PV-Diesel'!V812,'OnSSET_original_NoMG-PV-Diesel'!U812,LCOE_SensitivityScenarios!CA812)</f>
        <v>MG_Hybrid</v>
      </c>
      <c r="M813" s="40" t="str">
        <f>IF(LCOE_SensitivityScenarios!CE812&gt;'OnSSET_original_NoMG-PV-Diesel'!V812,'OnSSET_original_NoMG-PV-Diesel'!U812,LCOE_SensitivityScenarios!CF812)</f>
        <v>SA_PV</v>
      </c>
      <c r="N813" s="39" t="str">
        <f>IF(LCOE_SensitivityScenarios!CJ812&gt;'OnSSET_original_NoMG-PV-Diesel'!AE812,'OnSSET_original_NoMG-PV-Diesel'!AD812,LCOE_SensitivityScenarios!CK812)</f>
        <v>SA_Diesel</v>
      </c>
      <c r="O813" s="39" t="str">
        <f>IF(LCOE_SensitivityScenarios!CO812&gt;'OnSSET_original_NoMG-PV-Diesel'!AE812,'OnSSET_original_NoMG-PV-Diesel'!AD812,LCOE_SensitivityScenarios!CP812)</f>
        <v>SA_Diesel</v>
      </c>
      <c r="P813" s="40" t="str">
        <f>IF(LCOE_SensitivityScenarios!CT812&gt;'OnSSET_original_NoMG-PV-Diesel'!AE812,'OnSSET_original_NoMG-PV-Diesel'!AD812,LCOE_SensitivityScenarios!CU812)</f>
        <v>SA_Diesel</v>
      </c>
      <c r="Q813" s="38">
        <f>IF(LCOE_SensitivityScenarios!BF812&gt;'OnSSET_original_NoMG-PV-Diesel'!M812,'OnSSET_original_NoMG-PV-Diesel'!M812,LCOE_SensitivityScenarios!BF812)</f>
        <v>0.46004629983607098</v>
      </c>
      <c r="R813" s="28">
        <f>MIN('OnSSET_original_NoMG-PV-Diesel'!E812:I812,LCOE_SensitivityScenarios!BK812)</f>
        <v>0.45358877093047967</v>
      </c>
      <c r="S813" s="28">
        <f>MIN('OnSSET_original_NoMG-PV-Diesel'!E812:I812,LCOE_SensitivityScenarios!BP812)</f>
        <v>0.46004629983607098</v>
      </c>
      <c r="T813" s="27">
        <f>MIN('OnSSET_original_NoMG-PV-Diesel'!N812:R812,LCOE_SensitivityScenarios!BU812)</f>
        <v>0.43485339643631965</v>
      </c>
      <c r="U813" s="28">
        <f>MIN('OnSSET_original_NoMG-PV-Diesel'!N812:R812,LCOE_SensitivityScenarios!BZ812)</f>
        <v>0.39791188844431968</v>
      </c>
      <c r="V813" s="29">
        <f>MIN('OnSSET_original_NoMG-PV-Diesel'!N812:R812,LCOE_SensitivityScenarios!CE812)</f>
        <v>0.46004629983607098</v>
      </c>
      <c r="W813" s="28">
        <f>MIN('OnSSET_original_NoMG-PV-Diesel'!W812:AA812,LCOE_SensitivityScenarios!CJ812)</f>
        <v>0.236149129606983</v>
      </c>
      <c r="X813" s="28">
        <f>MIN('OnSSET_original_NoMG-PV-Diesel'!W812:AA812,LCOE_SensitivityScenarios!CO812)</f>
        <v>0.236149129606983</v>
      </c>
      <c r="Y813" s="29">
        <f>MIN('OnSSET_original_NoMG-PV-Diesel'!W812:AA812,LCOE_SensitivityScenarios!CT812)</f>
        <v>0.236149129606983</v>
      </c>
      <c r="Z813">
        <f>IF(H813='OnSSET_original_NoMG-PV-Diesel'!L812,'OnSSET_original_NoMG-PV-Diesel'!K812,"wait")</f>
        <v>23.3201085019735</v>
      </c>
      <c r="AA813">
        <f>VLOOKUP(B813,[2]s1!$A$2:$T$275,20,FALSE)</f>
        <v>13.647</v>
      </c>
      <c r="AB813">
        <f>IF(J813='OnSSET_original_NoMG-PV-Diesel'!L812,'OnSSET_original_NoMG-PV-Diesel'!K812,"wait")</f>
        <v>23.3201085019735</v>
      </c>
      <c r="AC813">
        <f>VLOOKUP(B813,[4]s3!$A$2:$T$275,20,FALSE)</f>
        <v>17.966999999999999</v>
      </c>
      <c r="AD813" t="str">
        <f>IF(L813='OnSSET_original_NoMG-PV-Diesel'!U812,'OnSSET_original_NoMG-PV-Diesel'!T812,"wait")</f>
        <v>wait</v>
      </c>
      <c r="AE813">
        <f>IF(M813='OnSSET_original_NoMG-PV-Diesel'!U812,'OnSSET_original_NoMG-PV-Diesel'!T812,"wait")</f>
        <v>28.3598271786868</v>
      </c>
      <c r="AF813">
        <f>IF(N813='OnSSET_original_NoMG-PV-Diesel'!AD812,'OnSSET_original_NoMG-PV-Diesel'!AC812,"wait")</f>
        <v>21.491310130478801</v>
      </c>
      <c r="AG813">
        <f>IF(O813='OnSSET_original_NoMG-PV-Diesel'!AD812,'OnSSET_original_NoMG-PV-Diesel'!AC812,"wait")</f>
        <v>21.491310130478801</v>
      </c>
      <c r="AH813">
        <f>IF(P813='OnSSET_original_NoMG-PV-Diesel'!AD812,'OnSSET_original_NoMG-PV-Diesel'!AC812,"wait")</f>
        <v>21.491310130478801</v>
      </c>
      <c r="AR813">
        <v>87.578999999999994</v>
      </c>
      <c r="AS813">
        <v>87.578999999999994</v>
      </c>
      <c r="AT813">
        <v>51.321999999999903</v>
      </c>
      <c r="AU813">
        <v>28.434000000000001</v>
      </c>
      <c r="AV813">
        <v>70083.871320000006</v>
      </c>
      <c r="AW813">
        <v>0</v>
      </c>
      <c r="AX813">
        <v>17273.608390000001</v>
      </c>
      <c r="AZ813">
        <f>SUMIF([1]base!$A$2:$A$169,B813,[1]base!$V$2:$V$169)</f>
        <v>0</v>
      </c>
      <c r="BA813">
        <f>SUMIF([2]s1!$A$2:$A$275,B813,[2]s1!$U$2:$U$275)</f>
        <v>33491.9</v>
      </c>
      <c r="BB813">
        <f>SUMIF([3]s2!$A$2:$A$115,B813,[3]s2!$U$2:$U$115)</f>
        <v>0</v>
      </c>
      <c r="BC813">
        <f>SUMIF([4]s3!$A$2:$A$245,B813,[4]s3!$U$2:$U$245)</f>
        <v>26746.400000000001</v>
      </c>
      <c r="BD813">
        <f>SUMIF([5]s4!$A$2:$A$74,B813,[5]s4!$U$2:$U$74)</f>
        <v>0</v>
      </c>
      <c r="BF813">
        <f t="shared" si="65"/>
        <v>0</v>
      </c>
      <c r="BG813">
        <f t="shared" si="66"/>
        <v>120849.37971000001</v>
      </c>
      <c r="BH813">
        <f t="shared" si="67"/>
        <v>0</v>
      </c>
      <c r="BI813">
        <f t="shared" si="68"/>
        <v>114103.87971000001</v>
      </c>
      <c r="BJ813">
        <f t="shared" si="69"/>
        <v>0</v>
      </c>
      <c r="BL813" t="s">
        <v>114</v>
      </c>
      <c r="BM813" s="23">
        <v>143784.32380000001</v>
      </c>
      <c r="BN813" s="23">
        <v>28.35982718</v>
      </c>
      <c r="BP813" t="s">
        <v>186</v>
      </c>
      <c r="BQ813" s="23">
        <v>143784.32380000001</v>
      </c>
      <c r="BR813" s="23">
        <v>28.35982718</v>
      </c>
      <c r="BT813" t="s">
        <v>183</v>
      </c>
      <c r="BU813" s="23">
        <v>26649.458729999998</v>
      </c>
      <c r="BV813" s="23">
        <v>21.491310129999999</v>
      </c>
    </row>
    <row r="814" spans="1:74" x14ac:dyDescent="0.25">
      <c r="A814">
        <v>1</v>
      </c>
      <c r="B814" s="15">
        <v>12043</v>
      </c>
      <c r="C814" s="15">
        <v>-63.334754680000003</v>
      </c>
      <c r="D814" s="15">
        <v>-20.936976680000001</v>
      </c>
      <c r="E814" s="16">
        <v>0</v>
      </c>
      <c r="F814" s="19">
        <v>29525.544203275898</v>
      </c>
      <c r="G814" s="19">
        <v>57.70347785517248</v>
      </c>
      <c r="H814" s="16" t="str">
        <f>IF(LCOE_SensitivityScenarios!BF813&gt;'OnSSET_original_NoMG-PV-Diesel'!M813,'OnSSET_original_NoMG-PV-Diesel'!L813,LCOE_SensitivityScenarios!BG813)</f>
        <v>SA_Diesel</v>
      </c>
      <c r="I814" s="39" t="str">
        <f>IF(LCOE_SensitivityScenarios!BK813&gt;'OnSSET_original_NoMG-PV-Diesel'!M813,'OnSSET_original_NoMG-PV-Diesel'!L813,LCOE_SensitivityScenarios!BL813)</f>
        <v>SA_Diesel</v>
      </c>
      <c r="J814" s="39" t="str">
        <f>IF(LCOE_SensitivityScenarios!BP813&gt;'OnSSET_original_NoMG-PV-Diesel'!M813,'OnSSET_original_NoMG-PV-Diesel'!L813,LCOE_SensitivityScenarios!BQ813)</f>
        <v>SA_Diesel</v>
      </c>
      <c r="K814" s="38" t="str">
        <f>IF(LCOE_SensitivityScenarios!BU813&gt;'OnSSET_original_NoMG-PV-Diesel'!V813,'OnSSET_original_NoMG-PV-Diesel'!U813,LCOE_SensitivityScenarios!BV813)</f>
        <v>SA_Diesel</v>
      </c>
      <c r="L814" s="39" t="str">
        <f>IF(LCOE_SensitivityScenarios!BZ813&gt;'OnSSET_original_NoMG-PV-Diesel'!V813,'OnSSET_original_NoMG-PV-Diesel'!U813,LCOE_SensitivityScenarios!CA813)</f>
        <v>SA_Diesel</v>
      </c>
      <c r="M814" s="40" t="str">
        <f>IF(LCOE_SensitivityScenarios!CE813&gt;'OnSSET_original_NoMG-PV-Diesel'!V813,'OnSSET_original_NoMG-PV-Diesel'!U813,LCOE_SensitivityScenarios!CF813)</f>
        <v>SA_Diesel</v>
      </c>
      <c r="N814" s="39" t="str">
        <f>IF(LCOE_SensitivityScenarios!CJ813&gt;'OnSSET_original_NoMG-PV-Diesel'!AE813,'OnSSET_original_NoMG-PV-Diesel'!AD813,LCOE_SensitivityScenarios!CK813)</f>
        <v>SA_Diesel</v>
      </c>
      <c r="O814" s="39" t="str">
        <f>IF(LCOE_SensitivityScenarios!CO813&gt;'OnSSET_original_NoMG-PV-Diesel'!AE813,'OnSSET_original_NoMG-PV-Diesel'!AD813,LCOE_SensitivityScenarios!CP813)</f>
        <v>SA_Diesel</v>
      </c>
      <c r="P814" s="40" t="str">
        <f>IF(LCOE_SensitivityScenarios!CT813&gt;'OnSSET_original_NoMG-PV-Diesel'!AE813,'OnSSET_original_NoMG-PV-Diesel'!AD813,LCOE_SensitivityScenarios!CU813)</f>
        <v>SA_Diesel</v>
      </c>
      <c r="Q814" s="38">
        <f>IF(LCOE_SensitivityScenarios!BF813&gt;'OnSSET_original_NoMG-PV-Diesel'!M813,'OnSSET_original_NoMG-PV-Diesel'!M813,LCOE_SensitivityScenarios!BF813)</f>
        <v>0.45210856181439302</v>
      </c>
      <c r="R814" s="28">
        <f>MIN('OnSSET_original_NoMG-PV-Diesel'!E813:I813,LCOE_SensitivityScenarios!BK813)</f>
        <v>0.45210856181439302</v>
      </c>
      <c r="S814" s="28">
        <f>MIN('OnSSET_original_NoMG-PV-Diesel'!E813:I813,LCOE_SensitivityScenarios!BP813)</f>
        <v>0.45210856181439302</v>
      </c>
      <c r="T814" s="27">
        <f>MIN('OnSSET_original_NoMG-PV-Diesel'!N813:R813,LCOE_SensitivityScenarios!BU813)</f>
        <v>0.33704192864490101</v>
      </c>
      <c r="U814" s="28">
        <f>MIN('OnSSET_original_NoMG-PV-Diesel'!N813:R813,LCOE_SensitivityScenarios!BZ813)</f>
        <v>0.33704192864490101</v>
      </c>
      <c r="V814" s="29">
        <f>MIN('OnSSET_original_NoMG-PV-Diesel'!N813:R813,LCOE_SensitivityScenarios!CE813)</f>
        <v>0.33704192864490101</v>
      </c>
      <c r="W814" s="28">
        <f>MIN('OnSSET_original_NoMG-PV-Diesel'!W813:AA813,LCOE_SensitivityScenarios!CJ813)</f>
        <v>0.18788147824000501</v>
      </c>
      <c r="X814" s="28">
        <f>MIN('OnSSET_original_NoMG-PV-Diesel'!W813:AA813,LCOE_SensitivityScenarios!CO813)</f>
        <v>0.18788147824000501</v>
      </c>
      <c r="Y814" s="29">
        <f>MIN('OnSSET_original_NoMG-PV-Diesel'!W813:AA813,LCOE_SensitivityScenarios!CT813)</f>
        <v>0.18788147824000501</v>
      </c>
      <c r="Z814">
        <f>IF(H814='OnSSET_original_NoMG-PV-Diesel'!L813,'OnSSET_original_NoMG-PV-Diesel'!K813,"wait")</f>
        <v>22.198827113061899</v>
      </c>
      <c r="AA814">
        <f>IF(I814='OnSSET_original_NoMG-PV-Diesel'!L813,'OnSSET_original_NoMG-PV-Diesel'!K813,"wait")</f>
        <v>22.198827113061899</v>
      </c>
      <c r="AB814">
        <f>IF(J814='OnSSET_original_NoMG-PV-Diesel'!L813,'OnSSET_original_NoMG-PV-Diesel'!K813,"wait")</f>
        <v>22.198827113061899</v>
      </c>
      <c r="AC814">
        <f>IF(K814='OnSSET_original_NoMG-PV-Diesel'!U813,'OnSSET_original_NoMG-PV-Diesel'!T813,"wait")</f>
        <v>13.4819836544639</v>
      </c>
      <c r="AD814">
        <f>IF(L814='OnSSET_original_NoMG-PV-Diesel'!U813,'OnSSET_original_NoMG-PV-Diesel'!T813,"wait")</f>
        <v>13.4819836544639</v>
      </c>
      <c r="AE814">
        <f>IF(M814='OnSSET_original_NoMG-PV-Diesel'!U813,'OnSSET_original_NoMG-PV-Diesel'!T813,"wait")</f>
        <v>13.4819836544639</v>
      </c>
      <c r="AF814">
        <f>IF(N814='OnSSET_original_NoMG-PV-Diesel'!AD813,'OnSSET_original_NoMG-PV-Diesel'!AC813,"wait")</f>
        <v>13.4819836544639</v>
      </c>
      <c r="AG814">
        <f>IF(O814='OnSSET_original_NoMG-PV-Diesel'!AD813,'OnSSET_original_NoMG-PV-Diesel'!AC813,"wait")</f>
        <v>13.4819836544639</v>
      </c>
      <c r="AH814">
        <f>IF(P814='OnSSET_original_NoMG-PV-Diesel'!AD813,'OnSSET_original_NoMG-PV-Diesel'!AC813,"wait")</f>
        <v>13.4819836544639</v>
      </c>
      <c r="AR814">
        <v>164.87899999999999</v>
      </c>
      <c r="AS814">
        <v>41.701000000000001</v>
      </c>
      <c r="AT814">
        <v>5.9370000000000003</v>
      </c>
      <c r="AU814">
        <v>5.8940000000000001</v>
      </c>
      <c r="AV814">
        <v>49182.641810000001</v>
      </c>
      <c r="AW814">
        <v>0</v>
      </c>
      <c r="AX814">
        <v>8101.7809269999998</v>
      </c>
      <c r="AZ814">
        <f>SUMIF([1]base!$A$2:$A$169,B814,[1]base!$V$2:$V$169)</f>
        <v>0</v>
      </c>
      <c r="BA814">
        <f>SUMIF([2]s1!$A$2:$A$275,B814,[2]s1!$U$2:$U$275)</f>
        <v>0</v>
      </c>
      <c r="BB814">
        <f>SUMIF([3]s2!$A$2:$A$115,B814,[3]s2!$U$2:$U$115)</f>
        <v>0</v>
      </c>
      <c r="BC814">
        <f>SUMIF([4]s3!$A$2:$A$245,B814,[4]s3!$U$2:$U$245)</f>
        <v>0</v>
      </c>
      <c r="BD814">
        <f>SUMIF([5]s4!$A$2:$A$74,B814,[5]s4!$U$2:$U$74)</f>
        <v>0</v>
      </c>
      <c r="BF814">
        <f t="shared" si="65"/>
        <v>0</v>
      </c>
      <c r="BG814">
        <f t="shared" si="66"/>
        <v>0</v>
      </c>
      <c r="BH814">
        <f t="shared" si="67"/>
        <v>0</v>
      </c>
      <c r="BI814">
        <f t="shared" si="68"/>
        <v>0</v>
      </c>
      <c r="BJ814">
        <f t="shared" si="69"/>
        <v>0</v>
      </c>
      <c r="BL814" t="s">
        <v>113</v>
      </c>
      <c r="BM814" s="23">
        <v>16717.806629999999</v>
      </c>
      <c r="BN814" s="23">
        <v>13.48198365</v>
      </c>
      <c r="BP814" t="s">
        <v>183</v>
      </c>
      <c r="BQ814" s="23">
        <v>16717.806629999999</v>
      </c>
      <c r="BR814" s="23">
        <v>13.48198365</v>
      </c>
      <c r="BT814" t="s">
        <v>183</v>
      </c>
      <c r="BU814" s="23">
        <v>16717.806629999999</v>
      </c>
      <c r="BV814" s="23">
        <v>13.48198365</v>
      </c>
    </row>
    <row r="815" spans="1:74" x14ac:dyDescent="0.25">
      <c r="A815">
        <v>1</v>
      </c>
      <c r="B815" s="15">
        <v>12049</v>
      </c>
      <c r="C815" s="15">
        <v>-65.41194462</v>
      </c>
      <c r="D815" s="15">
        <v>-19.1125781</v>
      </c>
      <c r="E815" s="16">
        <v>1</v>
      </c>
      <c r="F815" s="19">
        <v>105296.165638188</v>
      </c>
      <c r="G815" s="19">
        <v>104.57502508841567</v>
      </c>
      <c r="H815" s="16" t="str">
        <f>IF(LCOE_SensitivityScenarios!BF814&gt;'OnSSET_original_NoMG-PV-Diesel'!M814,'OnSSET_original_NoMG-PV-Diesel'!L814,LCOE_SensitivityScenarios!BG814)</f>
        <v>Grid_extension</v>
      </c>
      <c r="I815" s="39" t="str">
        <f>IF(LCOE_SensitivityScenarios!BK814&gt;'OnSSET_original_NoMG-PV-Diesel'!M814,'OnSSET_original_NoMG-PV-Diesel'!L814,LCOE_SensitivityScenarios!BL814)</f>
        <v>Grid_extension</v>
      </c>
      <c r="J815" s="39" t="str">
        <f>IF(LCOE_SensitivityScenarios!BP814&gt;'OnSSET_original_NoMG-PV-Diesel'!M814,'OnSSET_original_NoMG-PV-Diesel'!L814,LCOE_SensitivityScenarios!BQ814)</f>
        <v>Grid_extension</v>
      </c>
      <c r="K815" s="38" t="str">
        <f>IF(LCOE_SensitivityScenarios!BU814&gt;'OnSSET_original_NoMG-PV-Diesel'!V814,'OnSSET_original_NoMG-PV-Diesel'!U814,LCOE_SensitivityScenarios!BV814)</f>
        <v>Grid_extension</v>
      </c>
      <c r="L815" s="39" t="str">
        <f>IF(LCOE_SensitivityScenarios!BZ814&gt;'OnSSET_original_NoMG-PV-Diesel'!V814,'OnSSET_original_NoMG-PV-Diesel'!U814,LCOE_SensitivityScenarios!CA814)</f>
        <v>MG_Hybrid</v>
      </c>
      <c r="M815" s="40" t="str">
        <f>IF(LCOE_SensitivityScenarios!CE814&gt;'OnSSET_original_NoMG-PV-Diesel'!V814,'OnSSET_original_NoMG-PV-Diesel'!U814,LCOE_SensitivityScenarios!CF814)</f>
        <v>Grid_extension</v>
      </c>
      <c r="N815" s="39" t="str">
        <f>IF(LCOE_SensitivityScenarios!CJ814&gt;'OnSSET_original_NoMG-PV-Diesel'!AE814,'OnSSET_original_NoMG-PV-Diesel'!AD814,LCOE_SensitivityScenarios!CK814)</f>
        <v>SA_Diesel</v>
      </c>
      <c r="O815" s="39" t="str">
        <f>IF(LCOE_SensitivityScenarios!CO814&gt;'OnSSET_original_NoMG-PV-Diesel'!AE814,'OnSSET_original_NoMG-PV-Diesel'!AD814,LCOE_SensitivityScenarios!CP814)</f>
        <v>SA_Diesel</v>
      </c>
      <c r="P815" s="40" t="str">
        <f>IF(LCOE_SensitivityScenarios!CT814&gt;'OnSSET_original_NoMG-PV-Diesel'!AE814,'OnSSET_original_NoMG-PV-Diesel'!AD814,LCOE_SensitivityScenarios!CU814)</f>
        <v>SA_Diesel</v>
      </c>
      <c r="Q815" s="38">
        <f>IF(LCOE_SensitivityScenarios!BF814&gt;'OnSSET_original_NoMG-PV-Diesel'!M814,'OnSSET_original_NoMG-PV-Diesel'!M814,LCOE_SensitivityScenarios!BF814)</f>
        <v>0.276937270624245</v>
      </c>
      <c r="R815" s="28">
        <f>MIN('OnSSET_original_NoMG-PV-Diesel'!E814:I814,LCOE_SensitivityScenarios!BK814)</f>
        <v>0.276937270624245</v>
      </c>
      <c r="S815" s="28">
        <f>MIN('OnSSET_original_NoMG-PV-Diesel'!E814:I814,LCOE_SensitivityScenarios!BP814)</f>
        <v>0.276937270624245</v>
      </c>
      <c r="T815" s="27">
        <f>MIN('OnSSET_original_NoMG-PV-Diesel'!N814:R814,LCOE_SensitivityScenarios!BU814)</f>
        <v>0.276937270624245</v>
      </c>
      <c r="U815" s="28">
        <f>MIN('OnSSET_original_NoMG-PV-Diesel'!N814:R814,LCOE_SensitivityScenarios!BZ814)</f>
        <v>0.27418454884783333</v>
      </c>
      <c r="V815" s="29">
        <f>MIN('OnSSET_original_NoMG-PV-Diesel'!N814:R814,LCOE_SensitivityScenarios!CE814)</f>
        <v>0.276937270624245</v>
      </c>
      <c r="W815" s="28">
        <f>MIN('OnSSET_original_NoMG-PV-Diesel'!W814:AA814,LCOE_SensitivityScenarios!CJ814)</f>
        <v>0.19994839108175</v>
      </c>
      <c r="X815" s="28">
        <f>MIN('OnSSET_original_NoMG-PV-Diesel'!W814:AA814,LCOE_SensitivityScenarios!CO814)</f>
        <v>0.19994839108175</v>
      </c>
      <c r="Y815" s="29">
        <f>MIN('OnSSET_original_NoMG-PV-Diesel'!W814:AA814,LCOE_SensitivityScenarios!CT814)</f>
        <v>0.19994839108175</v>
      </c>
      <c r="Z815">
        <f>IF(H815='OnSSET_original_NoMG-PV-Diesel'!L814,'OnSSET_original_NoMG-PV-Diesel'!K814,"wait")</f>
        <v>14.079214663112401</v>
      </c>
      <c r="AA815">
        <f>IF(I815='OnSSET_original_NoMG-PV-Diesel'!L814,'OnSSET_original_NoMG-PV-Diesel'!K814,"wait")</f>
        <v>14.079214663112401</v>
      </c>
      <c r="AB815">
        <f>IF(J815='OnSSET_original_NoMG-PV-Diesel'!L814,'OnSSET_original_NoMG-PV-Diesel'!K814,"wait")</f>
        <v>14.079214663112401</v>
      </c>
      <c r="AC815">
        <f>IF(K815='OnSSET_original_NoMG-PV-Diesel'!U814,'OnSSET_original_NoMG-PV-Diesel'!T814,"wait")</f>
        <v>27.7814442101479</v>
      </c>
      <c r="AD815" t="str">
        <f>IF(L815='OnSSET_original_NoMG-PV-Diesel'!U814,'OnSSET_original_NoMG-PV-Diesel'!T814,"wait")</f>
        <v>wait</v>
      </c>
      <c r="AE815">
        <f>IF(M815='OnSSET_original_NoMG-PV-Diesel'!U814,'OnSSET_original_NoMG-PV-Diesel'!T814,"wait")</f>
        <v>27.7814442101479</v>
      </c>
      <c r="AF815">
        <f>IF(N815='OnSSET_original_NoMG-PV-Diesel'!AD814,'OnSSET_original_NoMG-PV-Diesel'!AC814,"wait")</f>
        <v>48.0804409306796</v>
      </c>
      <c r="AG815">
        <f>IF(O815='OnSSET_original_NoMG-PV-Diesel'!AD814,'OnSSET_original_NoMG-PV-Diesel'!AC814,"wait")</f>
        <v>48.0804409306796</v>
      </c>
      <c r="AH815">
        <f>IF(P815='OnSSET_original_NoMG-PV-Diesel'!AD814,'OnSSET_original_NoMG-PV-Diesel'!AC814,"wait")</f>
        <v>48.0804409306796</v>
      </c>
      <c r="AR815" s="23">
        <v>12.6009999999999</v>
      </c>
      <c r="AS815" s="23">
        <v>12.6009999999999</v>
      </c>
      <c r="AT815" s="23">
        <v>2.0209999999999999</v>
      </c>
      <c r="AU815" s="23">
        <v>2.59</v>
      </c>
      <c r="AV815" s="23">
        <v>62289.266920000002</v>
      </c>
      <c r="AW815" s="23">
        <v>25926.336329999998</v>
      </c>
      <c r="AX815" s="23">
        <v>13452.01362</v>
      </c>
      <c r="AZ815">
        <f>SUMIF([1]base!$A$2:$A$169,B815,[1]base!$V$2:$V$169)</f>
        <v>0</v>
      </c>
      <c r="BA815">
        <f>SUMIF([2]s1!$A$2:$A$275,B815,[2]s1!$U$2:$U$275)</f>
        <v>0</v>
      </c>
      <c r="BB815">
        <f>SUMIF([3]s2!$A$2:$A$115,B815,[3]s2!$U$2:$U$115)</f>
        <v>0</v>
      </c>
      <c r="BC815">
        <f>SUMIF([4]s3!$A$2:$A$245,B815,[4]s3!$U$2:$U$245)</f>
        <v>0</v>
      </c>
      <c r="BD815">
        <f>SUMIF([5]s4!$A$2:$A$74,B815,[5]s4!$U$2:$U$74)</f>
        <v>0</v>
      </c>
      <c r="BF815">
        <f t="shared" si="65"/>
        <v>0</v>
      </c>
      <c r="BG815">
        <f t="shared" si="66"/>
        <v>0</v>
      </c>
      <c r="BH815">
        <f t="shared" si="67"/>
        <v>0</v>
      </c>
      <c r="BI815">
        <f t="shared" si="68"/>
        <v>0</v>
      </c>
      <c r="BJ815">
        <f t="shared" si="69"/>
        <v>0</v>
      </c>
      <c r="BL815" t="s">
        <v>115</v>
      </c>
      <c r="BM815" s="23">
        <v>166507.26379999999</v>
      </c>
      <c r="BN815" s="23">
        <v>27.78144421</v>
      </c>
      <c r="BP815" t="s">
        <v>185</v>
      </c>
      <c r="BQ815" s="23">
        <v>166507.26379999999</v>
      </c>
      <c r="BR815" s="23">
        <v>27.78144421</v>
      </c>
      <c r="BT815" t="s">
        <v>183</v>
      </c>
      <c r="BU815" s="23">
        <v>59620.270629999999</v>
      </c>
      <c r="BV815" s="23">
        <v>48.080440930000002</v>
      </c>
    </row>
    <row r="816" spans="1:74" x14ac:dyDescent="0.25">
      <c r="A816">
        <v>1</v>
      </c>
      <c r="B816" s="15">
        <v>12050</v>
      </c>
      <c r="C816" s="15">
        <v>-64.378862999999996</v>
      </c>
      <c r="D816" s="15">
        <v>-20.125689999999999</v>
      </c>
      <c r="E816" s="16">
        <v>1</v>
      </c>
      <c r="F816" s="19">
        <v>20588.356974443301</v>
      </c>
      <c r="G816" s="19">
        <v>57.079896324065501</v>
      </c>
      <c r="H816" s="16" t="str">
        <f>IF(LCOE_SensitivityScenarios!BF815&gt;'OnSSET_original_NoMG-PV-Diesel'!M815,'OnSSET_original_NoMG-PV-Diesel'!L815,LCOE_SensitivityScenarios!BG815)</f>
        <v>SA_PV</v>
      </c>
      <c r="I816" s="39" t="str">
        <f>IF(LCOE_SensitivityScenarios!BK815&gt;'OnSSET_original_NoMG-PV-Diesel'!M815,'OnSSET_original_NoMG-PV-Diesel'!L815,LCOE_SensitivityScenarios!BL815)</f>
        <v>SA_PV</v>
      </c>
      <c r="J816" s="39" t="str">
        <f>IF(LCOE_SensitivityScenarios!BP815&gt;'OnSSET_original_NoMG-PV-Diesel'!M815,'OnSSET_original_NoMG-PV-Diesel'!L815,LCOE_SensitivityScenarios!BQ815)</f>
        <v>SA_PV</v>
      </c>
      <c r="K816" s="38" t="str">
        <f>IF(LCOE_SensitivityScenarios!BU815&gt;'OnSSET_original_NoMG-PV-Diesel'!V815,'OnSSET_original_NoMG-PV-Diesel'!U815,LCOE_SensitivityScenarios!BV815)</f>
        <v>SA_Diesel</v>
      </c>
      <c r="L816" s="39" t="str">
        <f>IF(LCOE_SensitivityScenarios!BZ815&gt;'OnSSET_original_NoMG-PV-Diesel'!V815,'OnSSET_original_NoMG-PV-Diesel'!U815,LCOE_SensitivityScenarios!CA815)</f>
        <v>SA_Diesel</v>
      </c>
      <c r="M816" s="40" t="str">
        <f>IF(LCOE_SensitivityScenarios!CE815&gt;'OnSSET_original_NoMG-PV-Diesel'!V815,'OnSSET_original_NoMG-PV-Diesel'!U815,LCOE_SensitivityScenarios!CF815)</f>
        <v>SA_Diesel</v>
      </c>
      <c r="N816" s="39" t="str">
        <f>IF(LCOE_SensitivityScenarios!CJ815&gt;'OnSSET_original_NoMG-PV-Diesel'!AE815,'OnSSET_original_NoMG-PV-Diesel'!AD815,LCOE_SensitivityScenarios!CK815)</f>
        <v>SA_Diesel</v>
      </c>
      <c r="O816" s="39" t="str">
        <f>IF(LCOE_SensitivityScenarios!CO815&gt;'OnSSET_original_NoMG-PV-Diesel'!AE815,'OnSSET_original_NoMG-PV-Diesel'!AD815,LCOE_SensitivityScenarios!CP815)</f>
        <v>SA_Diesel</v>
      </c>
      <c r="P816" s="40" t="str">
        <f>IF(LCOE_SensitivityScenarios!CT815&gt;'OnSSET_original_NoMG-PV-Diesel'!AE815,'OnSSET_original_NoMG-PV-Diesel'!AD815,LCOE_SensitivityScenarios!CU815)</f>
        <v>SA_Diesel</v>
      </c>
      <c r="Q816" s="38">
        <f>IF(LCOE_SensitivityScenarios!BF815&gt;'OnSSET_original_NoMG-PV-Diesel'!M815,'OnSSET_original_NoMG-PV-Diesel'!M815,LCOE_SensitivityScenarios!BF815)</f>
        <v>0.50188084804115496</v>
      </c>
      <c r="R816" s="28">
        <f>MIN('OnSSET_original_NoMG-PV-Diesel'!E815:I815,LCOE_SensitivityScenarios!BK815)</f>
        <v>0.50188084804115496</v>
      </c>
      <c r="S816" s="28">
        <f>MIN('OnSSET_original_NoMG-PV-Diesel'!E815:I815,LCOE_SensitivityScenarios!BP815)</f>
        <v>0.50188084804115496</v>
      </c>
      <c r="T816" s="27">
        <f>MIN('OnSSET_original_NoMG-PV-Diesel'!N815:R815,LCOE_SensitivityScenarios!BU815)</f>
        <v>0.47916334655878001</v>
      </c>
      <c r="U816" s="28">
        <f>MIN('OnSSET_original_NoMG-PV-Diesel'!N815:R815,LCOE_SensitivityScenarios!BZ815)</f>
        <v>0.47916334655878001</v>
      </c>
      <c r="V816" s="29">
        <f>MIN('OnSSET_original_NoMG-PV-Diesel'!N815:R815,LCOE_SensitivityScenarios!CE815)</f>
        <v>0.47916334655878001</v>
      </c>
      <c r="W816" s="28">
        <f>MIN('OnSSET_original_NoMG-PV-Diesel'!W815:AA815,LCOE_SensitivityScenarios!CJ815)</f>
        <v>0.236149129606983</v>
      </c>
      <c r="X816" s="28">
        <f>MIN('OnSSET_original_NoMG-PV-Diesel'!W815:AA815,LCOE_SensitivityScenarios!CO815)</f>
        <v>0.236149129606983</v>
      </c>
      <c r="Y816" s="29">
        <f>MIN('OnSSET_original_NoMG-PV-Diesel'!W815:AA815,LCOE_SensitivityScenarios!CT815)</f>
        <v>0.236149129606983</v>
      </c>
      <c r="Z816">
        <f>IF(H816='OnSSET_original_NoMG-PV-Diesel'!L815,'OnSSET_original_NoMG-PV-Diesel'!K815,"wait")</f>
        <v>27.082976064544699</v>
      </c>
      <c r="AA816">
        <f>IF(I816='OnSSET_original_NoMG-PV-Diesel'!L815,'OnSSET_original_NoMG-PV-Diesel'!K815,"wait")</f>
        <v>27.082976064544699</v>
      </c>
      <c r="AB816">
        <f>IF(J816='OnSSET_original_NoMG-PV-Diesel'!L815,'OnSSET_original_NoMG-PV-Diesel'!K815,"wait")</f>
        <v>27.082976064544699</v>
      </c>
      <c r="AC816">
        <f>IF(K816='OnSSET_original_NoMG-PV-Diesel'!U815,'OnSSET_original_NoMG-PV-Diesel'!T815,"wait")</f>
        <v>9.40107624403805</v>
      </c>
      <c r="AD816">
        <f>IF(L816='OnSSET_original_NoMG-PV-Diesel'!U815,'OnSSET_original_NoMG-PV-Diesel'!T815,"wait")</f>
        <v>9.40107624403805</v>
      </c>
      <c r="AE816">
        <f>IF(M816='OnSSET_original_NoMG-PV-Diesel'!U815,'OnSSET_original_NoMG-PV-Diesel'!T815,"wait")</f>
        <v>9.40107624403805</v>
      </c>
      <c r="AF816">
        <f>IF(N816='OnSSET_original_NoMG-PV-Diesel'!AD815,'OnSSET_original_NoMG-PV-Diesel'!AC815,"wait")</f>
        <v>9.40107624403805</v>
      </c>
      <c r="AG816">
        <f>IF(O816='OnSSET_original_NoMG-PV-Diesel'!AD815,'OnSSET_original_NoMG-PV-Diesel'!AC815,"wait")</f>
        <v>9.40107624403805</v>
      </c>
      <c r="AH816">
        <f>IF(P816='OnSSET_original_NoMG-PV-Diesel'!AD815,'OnSSET_original_NoMG-PV-Diesel'!AC815,"wait")</f>
        <v>9.40107624403805</v>
      </c>
      <c r="AR816">
        <v>123.184</v>
      </c>
      <c r="AS816">
        <v>94.492000000000004</v>
      </c>
      <c r="AT816">
        <v>4.0060000000000002</v>
      </c>
      <c r="AU816">
        <v>1.4179999999999999</v>
      </c>
      <c r="AV816">
        <v>47878.406110000004</v>
      </c>
      <c r="AW816">
        <v>0</v>
      </c>
      <c r="AX816">
        <v>7643.1895539999996</v>
      </c>
      <c r="AZ816">
        <f>SUMIF([1]base!$A$2:$A$169,B816,[1]base!$V$2:$V$169)</f>
        <v>0</v>
      </c>
      <c r="BA816">
        <f>SUMIF([2]s1!$A$2:$A$275,B816,[2]s1!$U$2:$U$275)</f>
        <v>0</v>
      </c>
      <c r="BB816">
        <f>SUMIF([3]s2!$A$2:$A$115,B816,[3]s2!$U$2:$U$115)</f>
        <v>0</v>
      </c>
      <c r="BC816">
        <f>SUMIF([4]s3!$A$2:$A$245,B816,[4]s3!$U$2:$U$245)</f>
        <v>0</v>
      </c>
      <c r="BD816">
        <f>SUMIF([5]s4!$A$2:$A$74,B816,[5]s4!$U$2:$U$74)</f>
        <v>0</v>
      </c>
      <c r="BF816">
        <f t="shared" si="65"/>
        <v>0</v>
      </c>
      <c r="BG816">
        <f t="shared" si="66"/>
        <v>0</v>
      </c>
      <c r="BH816">
        <f t="shared" si="67"/>
        <v>0</v>
      </c>
      <c r="BI816">
        <f t="shared" si="68"/>
        <v>0</v>
      </c>
      <c r="BJ816">
        <f t="shared" si="69"/>
        <v>0</v>
      </c>
      <c r="BL816" t="s">
        <v>114</v>
      </c>
      <c r="BM816" s="23">
        <v>68615.9853</v>
      </c>
      <c r="BN816" s="23">
        <v>11.871277729999999</v>
      </c>
      <c r="BP816" t="s">
        <v>183</v>
      </c>
      <c r="BQ816" s="23">
        <v>11657.43698</v>
      </c>
      <c r="BR816" s="23">
        <v>9.4010762440000004</v>
      </c>
      <c r="BT816" t="s">
        <v>183</v>
      </c>
      <c r="BU816" s="23">
        <v>11657.43698</v>
      </c>
      <c r="BV816" s="23">
        <v>9.4010762440000004</v>
      </c>
    </row>
    <row r="817" spans="1:74" x14ac:dyDescent="0.25">
      <c r="A817">
        <v>1</v>
      </c>
      <c r="B817" s="15">
        <v>12055</v>
      </c>
      <c r="C817" s="15">
        <v>-64.242505179999995</v>
      </c>
      <c r="D817" s="15">
        <v>-20.427844159999999</v>
      </c>
      <c r="E817" s="16">
        <v>1</v>
      </c>
      <c r="F817" s="19">
        <v>45724.691870061703</v>
      </c>
      <c r="G817" s="19">
        <v>66.239456426207965</v>
      </c>
      <c r="H817" s="16" t="str">
        <f>IF(LCOE_SensitivityScenarios!BF816&gt;'OnSSET_original_NoMG-PV-Diesel'!M816,'OnSSET_original_NoMG-PV-Diesel'!L816,LCOE_SensitivityScenarios!BG816)</f>
        <v>MG_Hybrid</v>
      </c>
      <c r="I817" s="39" t="str">
        <f>IF(LCOE_SensitivityScenarios!BK816&gt;'OnSSET_original_NoMG-PV-Diesel'!M816,'OnSSET_original_NoMG-PV-Diesel'!L816,LCOE_SensitivityScenarios!BL816)</f>
        <v>MG_Hybrid</v>
      </c>
      <c r="J817" s="39" t="str">
        <f>IF(LCOE_SensitivityScenarios!BP816&gt;'OnSSET_original_NoMG-PV-Diesel'!M816,'OnSSET_original_NoMG-PV-Diesel'!L816,LCOE_SensitivityScenarios!BQ816)</f>
        <v>SA_PV</v>
      </c>
      <c r="K817" s="38" t="str">
        <f>IF(LCOE_SensitivityScenarios!BU816&gt;'OnSSET_original_NoMG-PV-Diesel'!V816,'OnSSET_original_NoMG-PV-Diesel'!U816,LCOE_SensitivityScenarios!BV816)</f>
        <v>SA_Diesel</v>
      </c>
      <c r="L817" s="39" t="str">
        <f>IF(LCOE_SensitivityScenarios!BZ816&gt;'OnSSET_original_NoMG-PV-Diesel'!V816,'OnSSET_original_NoMG-PV-Diesel'!U816,LCOE_SensitivityScenarios!CA816)</f>
        <v>SA_Diesel</v>
      </c>
      <c r="M817" s="40" t="str">
        <f>IF(LCOE_SensitivityScenarios!CE816&gt;'OnSSET_original_NoMG-PV-Diesel'!V816,'OnSSET_original_NoMG-PV-Diesel'!U816,LCOE_SensitivityScenarios!CF816)</f>
        <v>SA_Diesel</v>
      </c>
      <c r="N817" s="39" t="str">
        <f>IF(LCOE_SensitivityScenarios!CJ816&gt;'OnSSET_original_NoMG-PV-Diesel'!AE816,'OnSSET_original_NoMG-PV-Diesel'!AD816,LCOE_SensitivityScenarios!CK816)</f>
        <v>SA_Diesel</v>
      </c>
      <c r="O817" s="39" t="str">
        <f>IF(LCOE_SensitivityScenarios!CO816&gt;'OnSSET_original_NoMG-PV-Diesel'!AE816,'OnSSET_original_NoMG-PV-Diesel'!AD816,LCOE_SensitivityScenarios!CP816)</f>
        <v>SA_Diesel</v>
      </c>
      <c r="P817" s="40" t="str">
        <f>IF(LCOE_SensitivityScenarios!CT816&gt;'OnSSET_original_NoMG-PV-Diesel'!AE816,'OnSSET_original_NoMG-PV-Diesel'!AD816,LCOE_SensitivityScenarios!CU816)</f>
        <v>SA_Diesel</v>
      </c>
      <c r="Q817" s="38">
        <f>IF(LCOE_SensitivityScenarios!BF816&gt;'OnSSET_original_NoMG-PV-Diesel'!M816,'OnSSET_original_NoMG-PV-Diesel'!M816,LCOE_SensitivityScenarios!BF816)</f>
        <v>0.44984405837016028</v>
      </c>
      <c r="R817" s="28">
        <f>MIN('OnSSET_original_NoMG-PV-Diesel'!E816:I816,LCOE_SensitivityScenarios!BK816)</f>
        <v>0.41290255037816026</v>
      </c>
      <c r="S817" s="28">
        <f>MIN('OnSSET_original_NoMG-PV-Diesel'!E816:I816,LCOE_SensitivityScenarios!BP816)</f>
        <v>0.472341523885143</v>
      </c>
      <c r="T817" s="27">
        <f>MIN('OnSSET_original_NoMG-PV-Diesel'!N816:R816,LCOE_SensitivityScenarios!BU816)</f>
        <v>0.354807105884136</v>
      </c>
      <c r="U817" s="28">
        <f>MIN('OnSSET_original_NoMG-PV-Diesel'!N816:R816,LCOE_SensitivityScenarios!BZ816)</f>
        <v>0.354807105884136</v>
      </c>
      <c r="V817" s="29">
        <f>MIN('OnSSET_original_NoMG-PV-Diesel'!N816:R816,LCOE_SensitivityScenarios!CE816)</f>
        <v>0.354807105884136</v>
      </c>
      <c r="W817" s="28">
        <f>MIN('OnSSET_original_NoMG-PV-Diesel'!W816:AA816,LCOE_SensitivityScenarios!CJ816)</f>
        <v>0.193914934660878</v>
      </c>
      <c r="X817" s="28">
        <f>MIN('OnSSET_original_NoMG-PV-Diesel'!W816:AA816,LCOE_SensitivityScenarios!CO816)</f>
        <v>0.193914934660878</v>
      </c>
      <c r="Y817" s="29">
        <f>MIN('OnSSET_original_NoMG-PV-Diesel'!W816:AA816,LCOE_SensitivityScenarios!CT816)</f>
        <v>0.193914934660878</v>
      </c>
      <c r="Z817">
        <f>VLOOKUP(B817,[1]base!$A$2:$U$169,21,FALSE)</f>
        <v>13.647</v>
      </c>
      <c r="AA817">
        <f>VLOOKUP(B817,[2]s1!$A$2:$T$275,20,FALSE)</f>
        <v>13.647</v>
      </c>
      <c r="AB817">
        <f>IF(J817='OnSSET_original_NoMG-PV-Diesel'!L816,'OnSSET_original_NoMG-PV-Diesel'!K816,"wait")</f>
        <v>16.291427976453701</v>
      </c>
      <c r="AC817">
        <f>IF(K817='OnSSET_original_NoMG-PV-Diesel'!U816,'OnSSET_original_NoMG-PV-Diesel'!T816,"wait")</f>
        <v>20.878854735188</v>
      </c>
      <c r="AD817">
        <f>IF(L817='OnSSET_original_NoMG-PV-Diesel'!U816,'OnSSET_original_NoMG-PV-Diesel'!T816,"wait")</f>
        <v>20.878854735188</v>
      </c>
      <c r="AE817">
        <f>IF(M817='OnSSET_original_NoMG-PV-Diesel'!U816,'OnSSET_original_NoMG-PV-Diesel'!T816,"wait")</f>
        <v>20.878854735188</v>
      </c>
      <c r="AF817">
        <f>IF(N817='OnSSET_original_NoMG-PV-Diesel'!AD816,'OnSSET_original_NoMG-PV-Diesel'!AC816,"wait")</f>
        <v>20.878854735188</v>
      </c>
      <c r="AG817">
        <f>IF(O817='OnSSET_original_NoMG-PV-Diesel'!AD816,'OnSSET_original_NoMG-PV-Diesel'!AC816,"wait")</f>
        <v>20.878854735188</v>
      </c>
      <c r="AH817">
        <f>IF(P817='OnSSET_original_NoMG-PV-Diesel'!AD816,'OnSSET_original_NoMG-PV-Diesel'!AC816,"wait")</f>
        <v>20.878854735188</v>
      </c>
      <c r="AR817" s="23">
        <v>118.21</v>
      </c>
      <c r="AS817" s="23">
        <v>118.21</v>
      </c>
      <c r="AT817" s="23">
        <v>42.302999999999997</v>
      </c>
      <c r="AU817" s="23">
        <v>12</v>
      </c>
      <c r="AV817" s="23">
        <v>52089.171820000003</v>
      </c>
      <c r="AW817" s="23">
        <v>0</v>
      </c>
      <c r="AX817" s="23">
        <v>9171.8274629999996</v>
      </c>
      <c r="AZ817">
        <f>SUMIF([1]base!$A$2:$A$169,B817,[1]base!$V$2:$V$169)</f>
        <v>33491.9</v>
      </c>
      <c r="BA817">
        <f>SUMIF([2]s1!$A$2:$A$275,B817,[2]s1!$U$2:$U$275)</f>
        <v>33491.9</v>
      </c>
      <c r="BB817">
        <f>SUMIF([3]s2!$A$2:$A$115,B817,[3]s2!$U$2:$U$115)</f>
        <v>0</v>
      </c>
      <c r="BC817">
        <f>SUMIF([4]s3!$A$2:$A$245,B817,[4]s3!$U$2:$U$245)</f>
        <v>0</v>
      </c>
      <c r="BD817">
        <f>SUMIF([5]s4!$A$2:$A$74,B817,[5]s4!$U$2:$U$74)</f>
        <v>0</v>
      </c>
      <c r="BF817">
        <f t="shared" si="65"/>
        <v>94752.899283000006</v>
      </c>
      <c r="BG817">
        <f t="shared" si="66"/>
        <v>94752.899283000006</v>
      </c>
      <c r="BH817">
        <f t="shared" si="67"/>
        <v>0</v>
      </c>
      <c r="BI817">
        <f t="shared" si="68"/>
        <v>0</v>
      </c>
      <c r="BJ817">
        <f t="shared" si="69"/>
        <v>0</v>
      </c>
      <c r="BL817" t="s">
        <v>114</v>
      </c>
      <c r="BM817" s="23">
        <v>143420.06169999999</v>
      </c>
      <c r="BN817" s="23">
        <v>28.287980619999999</v>
      </c>
      <c r="BP817" t="s">
        <v>183</v>
      </c>
      <c r="BQ817" s="23">
        <v>25890.007369999999</v>
      </c>
      <c r="BR817" s="23">
        <v>20.878854740000001</v>
      </c>
      <c r="BT817" t="s">
        <v>183</v>
      </c>
      <c r="BU817" s="23">
        <v>25890.007369999999</v>
      </c>
      <c r="BV817" s="23">
        <v>20.878854740000001</v>
      </c>
    </row>
    <row r="818" spans="1:74" x14ac:dyDescent="0.25">
      <c r="A818">
        <v>1</v>
      </c>
      <c r="B818" s="15">
        <v>12063</v>
      </c>
      <c r="C818" s="15">
        <v>-65.4364822</v>
      </c>
      <c r="D818" s="15">
        <v>-18.597791260000001</v>
      </c>
      <c r="E818" s="16">
        <v>1</v>
      </c>
      <c r="F818" s="19">
        <v>29653.757372420001</v>
      </c>
      <c r="G818" s="19">
        <v>109.8898410357957</v>
      </c>
      <c r="H818" s="16" t="str">
        <f>IF(LCOE_SensitivityScenarios!BF817&gt;'OnSSET_original_NoMG-PV-Diesel'!M817,'OnSSET_original_NoMG-PV-Diesel'!L817,LCOE_SensitivityScenarios!BG817)</f>
        <v>SA_PV</v>
      </c>
      <c r="I818" s="39" t="str">
        <f>IF(LCOE_SensitivityScenarios!BK817&gt;'OnSSET_original_NoMG-PV-Diesel'!M817,'OnSSET_original_NoMG-PV-Diesel'!L817,LCOE_SensitivityScenarios!BL817)</f>
        <v>SA_PV</v>
      </c>
      <c r="J818" s="39" t="str">
        <f>IF(LCOE_SensitivityScenarios!BP817&gt;'OnSSET_original_NoMG-PV-Diesel'!M817,'OnSSET_original_NoMG-PV-Diesel'!L817,LCOE_SensitivityScenarios!BQ817)</f>
        <v>SA_PV</v>
      </c>
      <c r="K818" s="38" t="str">
        <f>IF(LCOE_SensitivityScenarios!BU817&gt;'OnSSET_original_NoMG-PV-Diesel'!V817,'OnSSET_original_NoMG-PV-Diesel'!U817,LCOE_SensitivityScenarios!BV817)</f>
        <v>SA_PV</v>
      </c>
      <c r="L818" s="39" t="str">
        <f>IF(LCOE_SensitivityScenarios!BZ817&gt;'OnSSET_original_NoMG-PV-Diesel'!V817,'OnSSET_original_NoMG-PV-Diesel'!U817,LCOE_SensitivityScenarios!CA817)</f>
        <v>SA_PV</v>
      </c>
      <c r="M818" s="40" t="str">
        <f>IF(LCOE_SensitivityScenarios!CE817&gt;'OnSSET_original_NoMG-PV-Diesel'!V817,'OnSSET_original_NoMG-PV-Diesel'!U817,LCOE_SensitivityScenarios!CF817)</f>
        <v>SA_PV</v>
      </c>
      <c r="N818" s="39" t="str">
        <f>IF(LCOE_SensitivityScenarios!CJ817&gt;'OnSSET_original_NoMG-PV-Diesel'!AE817,'OnSSET_original_NoMG-PV-Diesel'!AD817,LCOE_SensitivityScenarios!CK817)</f>
        <v>SA_Diesel</v>
      </c>
      <c r="O818" s="39" t="str">
        <f>IF(LCOE_SensitivityScenarios!CO817&gt;'OnSSET_original_NoMG-PV-Diesel'!AE817,'OnSSET_original_NoMG-PV-Diesel'!AD817,LCOE_SensitivityScenarios!CP817)</f>
        <v>SA_Diesel</v>
      </c>
      <c r="P818" s="40" t="str">
        <f>IF(LCOE_SensitivityScenarios!CT817&gt;'OnSSET_original_NoMG-PV-Diesel'!AE817,'OnSSET_original_NoMG-PV-Diesel'!AD817,LCOE_SensitivityScenarios!CU817)</f>
        <v>SA_Diesel</v>
      </c>
      <c r="Q818" s="38">
        <f>IF(LCOE_SensitivityScenarios!BF817&gt;'OnSSET_original_NoMG-PV-Diesel'!M817,'OnSSET_original_NoMG-PV-Diesel'!M817,LCOE_SensitivityScenarios!BF817)</f>
        <v>0.437019608755221</v>
      </c>
      <c r="R818" s="28">
        <f>MIN('OnSSET_original_NoMG-PV-Diesel'!E817:I817,LCOE_SensitivityScenarios!BK817)</f>
        <v>0.437019608755221</v>
      </c>
      <c r="S818" s="28">
        <f>MIN('OnSSET_original_NoMG-PV-Diesel'!E817:I817,LCOE_SensitivityScenarios!BP817)</f>
        <v>0.437019608755221</v>
      </c>
      <c r="T818" s="27">
        <f>MIN('OnSSET_original_NoMG-PV-Diesel'!N817:R817,LCOE_SensitivityScenarios!BU817)</f>
        <v>0.437019608755221</v>
      </c>
      <c r="U818" s="28">
        <f>MIN('OnSSET_original_NoMG-PV-Diesel'!N817:R817,LCOE_SensitivityScenarios!BZ817)</f>
        <v>0.437019608755221</v>
      </c>
      <c r="V818" s="29">
        <f>MIN('OnSSET_original_NoMG-PV-Diesel'!N817:R817,LCOE_SensitivityScenarios!CE817)</f>
        <v>0.437019608755221</v>
      </c>
      <c r="W818" s="28">
        <f>MIN('OnSSET_original_NoMG-PV-Diesel'!W817:AA817,LCOE_SensitivityScenarios!CJ817)</f>
        <v>0.22408221676523901</v>
      </c>
      <c r="X818" s="28">
        <f>MIN('OnSSET_original_NoMG-PV-Diesel'!W817:AA817,LCOE_SensitivityScenarios!CO817)</f>
        <v>0.22408221676523901</v>
      </c>
      <c r="Y818" s="29">
        <f>MIN('OnSSET_original_NoMG-PV-Diesel'!W817:AA817,LCOE_SensitivityScenarios!CT817)</f>
        <v>0.22408221676523901</v>
      </c>
      <c r="Z818">
        <f>IF(H818='OnSSET_original_NoMG-PV-Diesel'!L817,'OnSSET_original_NoMG-PV-Diesel'!K817,"wait")</f>
        <v>12.9208884272368</v>
      </c>
      <c r="AA818">
        <f>IF(I818='OnSSET_original_NoMG-PV-Diesel'!L817,'OnSSET_original_NoMG-PV-Diesel'!K817,"wait")</f>
        <v>12.9208884272368</v>
      </c>
      <c r="AB818">
        <f>IF(J818='OnSSET_original_NoMG-PV-Diesel'!L817,'OnSSET_original_NoMG-PV-Diesel'!K817,"wait")</f>
        <v>12.9208884272368</v>
      </c>
      <c r="AC818">
        <f>IF(K818='OnSSET_original_NoMG-PV-Diesel'!U817,'OnSSET_original_NoMG-PV-Diesel'!T817,"wait")</f>
        <v>14.8886666528192</v>
      </c>
      <c r="AD818">
        <f>IF(L818='OnSSET_original_NoMG-PV-Diesel'!U817,'OnSSET_original_NoMG-PV-Diesel'!T817,"wait")</f>
        <v>14.8886666528192</v>
      </c>
      <c r="AE818">
        <f>IF(M818='OnSSET_original_NoMG-PV-Diesel'!U817,'OnSSET_original_NoMG-PV-Diesel'!T817,"wait")</f>
        <v>14.8886666528192</v>
      </c>
      <c r="AF818">
        <f>IF(N818='OnSSET_original_NoMG-PV-Diesel'!AD817,'OnSSET_original_NoMG-PV-Diesel'!AC817,"wait")</f>
        <v>13.5405284805571</v>
      </c>
      <c r="AG818">
        <f>IF(O818='OnSSET_original_NoMG-PV-Diesel'!AD817,'OnSSET_original_NoMG-PV-Diesel'!AC817,"wait")</f>
        <v>13.5405284805571</v>
      </c>
      <c r="AH818">
        <f>IF(P818='OnSSET_original_NoMG-PV-Diesel'!AD817,'OnSSET_original_NoMG-PV-Diesel'!AC817,"wait")</f>
        <v>13.5405284805571</v>
      </c>
      <c r="AR818">
        <v>29.92</v>
      </c>
      <c r="AS818">
        <v>29.956999999999901</v>
      </c>
      <c r="AT818">
        <v>6.8159999999999998</v>
      </c>
      <c r="AU818">
        <v>2.3E-2</v>
      </c>
      <c r="AV818">
        <v>64251.641689999997</v>
      </c>
      <c r="AW818">
        <v>0</v>
      </c>
      <c r="AX818">
        <v>14369.19636</v>
      </c>
      <c r="AZ818">
        <f>SUMIF([1]base!$A$2:$A$169,B818,[1]base!$V$2:$V$169)</f>
        <v>0</v>
      </c>
      <c r="BA818">
        <f>SUMIF([2]s1!$A$2:$A$275,B818,[2]s1!$U$2:$U$275)</f>
        <v>0</v>
      </c>
      <c r="BB818">
        <f>SUMIF([3]s2!$A$2:$A$115,B818,[3]s2!$U$2:$U$115)</f>
        <v>0</v>
      </c>
      <c r="BC818">
        <f>SUMIF([4]s3!$A$2:$A$245,B818,[4]s3!$U$2:$U$245)</f>
        <v>0</v>
      </c>
      <c r="BD818">
        <f>SUMIF([5]s4!$A$2:$A$74,B818,[5]s4!$U$2:$U$74)</f>
        <v>0</v>
      </c>
      <c r="BF818">
        <f t="shared" si="65"/>
        <v>0</v>
      </c>
      <c r="BG818">
        <f t="shared" si="66"/>
        <v>0</v>
      </c>
      <c r="BH818">
        <f t="shared" si="67"/>
        <v>0</v>
      </c>
      <c r="BI818">
        <f t="shared" si="68"/>
        <v>0</v>
      </c>
      <c r="BJ818">
        <f t="shared" si="69"/>
        <v>0</v>
      </c>
      <c r="BL818" t="s">
        <v>114</v>
      </c>
      <c r="BM818" s="23">
        <v>86056.49325</v>
      </c>
      <c r="BN818" s="23">
        <v>14.888666649999999</v>
      </c>
      <c r="BP818" t="s">
        <v>186</v>
      </c>
      <c r="BQ818" s="23">
        <v>86056.49325</v>
      </c>
      <c r="BR818" s="23">
        <v>14.888666649999999</v>
      </c>
      <c r="BT818" t="s">
        <v>183</v>
      </c>
      <c r="BU818" s="23">
        <v>16790.402849999999</v>
      </c>
      <c r="BV818" s="23">
        <v>13.540528480000001</v>
      </c>
    </row>
    <row r="819" spans="1:74" x14ac:dyDescent="0.25">
      <c r="A819">
        <v>1</v>
      </c>
      <c r="B819" s="15">
        <v>12066</v>
      </c>
      <c r="C819" s="15">
        <v>-64.299777509999998</v>
      </c>
      <c r="D819" s="15">
        <v>-19.219636189999999</v>
      </c>
      <c r="E819" s="16">
        <v>1</v>
      </c>
      <c r="F819" s="19">
        <v>29189.7378118325</v>
      </c>
      <c r="G819" s="19">
        <v>55.047086269133985</v>
      </c>
      <c r="H819" s="16" t="str">
        <f>IF(LCOE_SensitivityScenarios!BF818&gt;'OnSSET_original_NoMG-PV-Diesel'!M818,'OnSSET_original_NoMG-PV-Diesel'!L818,LCOE_SensitivityScenarios!BG818)</f>
        <v>SA_PV</v>
      </c>
      <c r="I819" s="39" t="str">
        <f>IF(LCOE_SensitivityScenarios!BK818&gt;'OnSSET_original_NoMG-PV-Diesel'!M818,'OnSSET_original_NoMG-PV-Diesel'!L818,LCOE_SensitivityScenarios!BL818)</f>
        <v>SA_PV</v>
      </c>
      <c r="J819" s="39" t="str">
        <f>IF(LCOE_SensitivityScenarios!BP818&gt;'OnSSET_original_NoMG-PV-Diesel'!M818,'OnSSET_original_NoMG-PV-Diesel'!L818,LCOE_SensitivityScenarios!BQ818)</f>
        <v>SA_PV</v>
      </c>
      <c r="K819" s="38" t="str">
        <f>IF(LCOE_SensitivityScenarios!BU818&gt;'OnSSET_original_NoMG-PV-Diesel'!V818,'OnSSET_original_NoMG-PV-Diesel'!U818,LCOE_SensitivityScenarios!BV818)</f>
        <v>SA_Diesel</v>
      </c>
      <c r="L819" s="39" t="str">
        <f>IF(LCOE_SensitivityScenarios!BZ818&gt;'OnSSET_original_NoMG-PV-Diesel'!V818,'OnSSET_original_NoMG-PV-Diesel'!U818,LCOE_SensitivityScenarios!CA818)</f>
        <v>SA_Diesel</v>
      </c>
      <c r="M819" s="40" t="str">
        <f>IF(LCOE_SensitivityScenarios!CE818&gt;'OnSSET_original_NoMG-PV-Diesel'!V818,'OnSSET_original_NoMG-PV-Diesel'!U818,LCOE_SensitivityScenarios!CF818)</f>
        <v>SA_Diesel</v>
      </c>
      <c r="N819" s="39" t="str">
        <f>IF(LCOE_SensitivityScenarios!CJ818&gt;'OnSSET_original_NoMG-PV-Diesel'!AE818,'OnSSET_original_NoMG-PV-Diesel'!AD818,LCOE_SensitivityScenarios!CK818)</f>
        <v>SA_Diesel</v>
      </c>
      <c r="O819" s="39" t="str">
        <f>IF(LCOE_SensitivityScenarios!CO818&gt;'OnSSET_original_NoMG-PV-Diesel'!AE818,'OnSSET_original_NoMG-PV-Diesel'!AD818,LCOE_SensitivityScenarios!CP818)</f>
        <v>SA_Diesel</v>
      </c>
      <c r="P819" s="40" t="str">
        <f>IF(LCOE_SensitivityScenarios!CT818&gt;'OnSSET_original_NoMG-PV-Diesel'!AE818,'OnSSET_original_NoMG-PV-Diesel'!AD818,LCOE_SensitivityScenarios!CU818)</f>
        <v>SA_Diesel</v>
      </c>
      <c r="Q819" s="38">
        <f>IF(LCOE_SensitivityScenarios!BF818&gt;'OnSSET_original_NoMG-PV-Diesel'!M818,'OnSSET_original_NoMG-PV-Diesel'!M818,LCOE_SensitivityScenarios!BF818)</f>
        <v>0.41503198478361802</v>
      </c>
      <c r="R819" s="28">
        <f>MIN('OnSSET_original_NoMG-PV-Diesel'!E818:I818,LCOE_SensitivityScenarios!BK818)</f>
        <v>0.41503198478361802</v>
      </c>
      <c r="S819" s="28">
        <f>MIN('OnSSET_original_NoMG-PV-Diesel'!E818:I818,LCOE_SensitivityScenarios!BP818)</f>
        <v>0.41503198478361802</v>
      </c>
      <c r="T819" s="27">
        <f>MIN('OnSSET_original_NoMG-PV-Diesel'!N818:R818,LCOE_SensitivityScenarios!BU818)</f>
        <v>0.33704192864490101</v>
      </c>
      <c r="U819" s="28">
        <f>MIN('OnSSET_original_NoMG-PV-Diesel'!N818:R818,LCOE_SensitivityScenarios!BZ818)</f>
        <v>0.33704192864490101</v>
      </c>
      <c r="V819" s="29">
        <f>MIN('OnSSET_original_NoMG-PV-Diesel'!N818:R818,LCOE_SensitivityScenarios!CE818)</f>
        <v>0.33704192864490101</v>
      </c>
      <c r="W819" s="28">
        <f>MIN('OnSSET_original_NoMG-PV-Diesel'!W818:AA818,LCOE_SensitivityScenarios!CJ818)</f>
        <v>0.18788147824000501</v>
      </c>
      <c r="X819" s="28">
        <f>MIN('OnSSET_original_NoMG-PV-Diesel'!W818:AA818,LCOE_SensitivityScenarios!CO818)</f>
        <v>0.18788147824000501</v>
      </c>
      <c r="Y819" s="29">
        <f>MIN('OnSSET_original_NoMG-PV-Diesel'!W818:AA818,LCOE_SensitivityScenarios!CT818)</f>
        <v>0.18788147824000501</v>
      </c>
      <c r="Z819">
        <f>IF(H819='OnSSET_original_NoMG-PV-Diesel'!L818,'OnSSET_original_NoMG-PV-Diesel'!K818,"wait")</f>
        <v>12.8141720211782</v>
      </c>
      <c r="AA819">
        <f>IF(I819='OnSSET_original_NoMG-PV-Diesel'!L818,'OnSSET_original_NoMG-PV-Diesel'!K818,"wait")</f>
        <v>12.8141720211782</v>
      </c>
      <c r="AB819">
        <f>IF(J819='OnSSET_original_NoMG-PV-Diesel'!L818,'OnSSET_original_NoMG-PV-Diesel'!K818,"wait")</f>
        <v>12.8141720211782</v>
      </c>
      <c r="AC819">
        <f>IF(K819='OnSSET_original_NoMG-PV-Diesel'!U818,'OnSSET_original_NoMG-PV-Diesel'!T818,"wait")</f>
        <v>13.328647402663201</v>
      </c>
      <c r="AD819">
        <f>IF(L819='OnSSET_original_NoMG-PV-Diesel'!U818,'OnSSET_original_NoMG-PV-Diesel'!T818,"wait")</f>
        <v>13.328647402663201</v>
      </c>
      <c r="AE819">
        <f>IF(M819='OnSSET_original_NoMG-PV-Diesel'!U818,'OnSSET_original_NoMG-PV-Diesel'!T818,"wait")</f>
        <v>13.328647402663201</v>
      </c>
      <c r="AF819">
        <f>IF(N819='OnSSET_original_NoMG-PV-Diesel'!AD818,'OnSSET_original_NoMG-PV-Diesel'!AC818,"wait")</f>
        <v>13.328647402663201</v>
      </c>
      <c r="AG819">
        <f>IF(O819='OnSSET_original_NoMG-PV-Diesel'!AD818,'OnSSET_original_NoMG-PV-Diesel'!AC818,"wait")</f>
        <v>13.328647402663201</v>
      </c>
      <c r="AH819">
        <f>IF(P819='OnSSET_original_NoMG-PV-Diesel'!AD818,'OnSSET_original_NoMG-PV-Diesel'!AC818,"wait")</f>
        <v>13.328647402663201</v>
      </c>
      <c r="AR819">
        <v>97.387</v>
      </c>
      <c r="AS819">
        <v>12.038</v>
      </c>
      <c r="AT819">
        <v>8.5979999999999901</v>
      </c>
      <c r="AU819">
        <v>0.126</v>
      </c>
      <c r="AV819">
        <v>47878.406110000004</v>
      </c>
      <c r="AW819">
        <v>0</v>
      </c>
      <c r="AX819">
        <v>7643.1895539999996</v>
      </c>
      <c r="AZ819">
        <f>SUMIF([1]base!$A$2:$A$169,B819,[1]base!$V$2:$V$169)</f>
        <v>0</v>
      </c>
      <c r="BA819">
        <f>SUMIF([2]s1!$A$2:$A$275,B819,[2]s1!$U$2:$U$275)</f>
        <v>0</v>
      </c>
      <c r="BB819">
        <f>SUMIF([3]s2!$A$2:$A$115,B819,[3]s2!$U$2:$U$115)</f>
        <v>0</v>
      </c>
      <c r="BC819">
        <f>SUMIF([4]s3!$A$2:$A$245,B819,[4]s3!$U$2:$U$245)</f>
        <v>0</v>
      </c>
      <c r="BD819">
        <f>SUMIF([5]s4!$A$2:$A$74,B819,[5]s4!$U$2:$U$74)</f>
        <v>0</v>
      </c>
      <c r="BF819">
        <f t="shared" si="65"/>
        <v>0</v>
      </c>
      <c r="BG819">
        <f t="shared" si="66"/>
        <v>0</v>
      </c>
      <c r="BH819">
        <f t="shared" si="67"/>
        <v>0</v>
      </c>
      <c r="BI819">
        <f t="shared" si="68"/>
        <v>0</v>
      </c>
      <c r="BJ819">
        <f t="shared" si="69"/>
        <v>0</v>
      </c>
      <c r="BL819" t="s">
        <v>114</v>
      </c>
      <c r="BM819" s="23">
        <v>80447.90754</v>
      </c>
      <c r="BN819" s="23">
        <v>15.86743738</v>
      </c>
      <c r="BP819" t="s">
        <v>183</v>
      </c>
      <c r="BQ819" s="23">
        <v>16527.668010000001</v>
      </c>
      <c r="BR819" s="23">
        <v>13.328647399999999</v>
      </c>
      <c r="BT819" t="s">
        <v>183</v>
      </c>
      <c r="BU819" s="23">
        <v>16527.668010000001</v>
      </c>
      <c r="BV819" s="23">
        <v>13.328647399999999</v>
      </c>
    </row>
    <row r="820" spans="1:74" x14ac:dyDescent="0.25">
      <c r="A820">
        <v>1</v>
      </c>
      <c r="B820" s="15">
        <v>12079</v>
      </c>
      <c r="C820" s="15">
        <v>-69.079523409999993</v>
      </c>
      <c r="D820" s="15">
        <v>-16.8682464</v>
      </c>
      <c r="E820" s="16">
        <v>1</v>
      </c>
      <c r="F820" s="19">
        <v>25264.1766924482</v>
      </c>
      <c r="G820" s="19">
        <v>81.548266932673613</v>
      </c>
      <c r="H820" s="16" t="str">
        <f>IF(LCOE_SensitivityScenarios!BF819&gt;'OnSSET_original_NoMG-PV-Diesel'!M819,'OnSSET_original_NoMG-PV-Diesel'!L819,LCOE_SensitivityScenarios!BG819)</f>
        <v>SA_PV</v>
      </c>
      <c r="I820" s="39" t="str">
        <f>IF(LCOE_SensitivityScenarios!BK819&gt;'OnSSET_original_NoMG-PV-Diesel'!M819,'OnSSET_original_NoMG-PV-Diesel'!L819,LCOE_SensitivityScenarios!BL819)</f>
        <v>SA_PV</v>
      </c>
      <c r="J820" s="39" t="str">
        <f>IF(LCOE_SensitivityScenarios!BP819&gt;'OnSSET_original_NoMG-PV-Diesel'!M819,'OnSSET_original_NoMG-PV-Diesel'!L819,LCOE_SensitivityScenarios!BQ819)</f>
        <v>SA_PV</v>
      </c>
      <c r="K820" s="38" t="str">
        <f>IF(LCOE_SensitivityScenarios!BU819&gt;'OnSSET_original_NoMG-PV-Diesel'!V819,'OnSSET_original_NoMG-PV-Diesel'!U819,LCOE_SensitivityScenarios!BV819)</f>
        <v>SA_PV</v>
      </c>
      <c r="L820" s="39" t="str">
        <f>IF(LCOE_SensitivityScenarios!BZ819&gt;'OnSSET_original_NoMG-PV-Diesel'!V819,'OnSSET_original_NoMG-PV-Diesel'!U819,LCOE_SensitivityScenarios!CA819)</f>
        <v>SA_PV</v>
      </c>
      <c r="M820" s="40" t="str">
        <f>IF(LCOE_SensitivityScenarios!CE819&gt;'OnSSET_original_NoMG-PV-Diesel'!V819,'OnSSET_original_NoMG-PV-Diesel'!U819,LCOE_SensitivityScenarios!CF819)</f>
        <v>SA_PV</v>
      </c>
      <c r="N820" s="39" t="str">
        <f>IF(LCOE_SensitivityScenarios!CJ819&gt;'OnSSET_original_NoMG-PV-Diesel'!AE819,'OnSSET_original_NoMG-PV-Diesel'!AD819,LCOE_SensitivityScenarios!CK819)</f>
        <v>SA_Diesel</v>
      </c>
      <c r="O820" s="39" t="str">
        <f>IF(LCOE_SensitivityScenarios!CO819&gt;'OnSSET_original_NoMG-PV-Diesel'!AE819,'OnSSET_original_NoMG-PV-Diesel'!AD819,LCOE_SensitivityScenarios!CP819)</f>
        <v>SA_Diesel</v>
      </c>
      <c r="P820" s="40" t="str">
        <f>IF(LCOE_SensitivityScenarios!CT819&gt;'OnSSET_original_NoMG-PV-Diesel'!AE819,'OnSSET_original_NoMG-PV-Diesel'!AD819,LCOE_SensitivityScenarios!CU819)</f>
        <v>SA_Diesel</v>
      </c>
      <c r="Q820" s="38">
        <f>IF(LCOE_SensitivityScenarios!BF819&gt;'OnSSET_original_NoMG-PV-Diesel'!M819,'OnSSET_original_NoMG-PV-Diesel'!M819,LCOE_SensitivityScenarios!BF819)</f>
        <v>0.39864979149847701</v>
      </c>
      <c r="R820" s="28">
        <f>MIN('OnSSET_original_NoMG-PV-Diesel'!E819:I819,LCOE_SensitivityScenarios!BK819)</f>
        <v>0.39864979149847701</v>
      </c>
      <c r="S820" s="28">
        <f>MIN('OnSSET_original_NoMG-PV-Diesel'!E819:I819,LCOE_SensitivityScenarios!BP819)</f>
        <v>0.39864979149847701</v>
      </c>
      <c r="T820" s="27">
        <f>MIN('OnSSET_original_NoMG-PV-Diesel'!N819:R819,LCOE_SensitivityScenarios!BU819)</f>
        <v>0.39864979149847701</v>
      </c>
      <c r="U820" s="28">
        <f>MIN('OnSSET_original_NoMG-PV-Diesel'!N819:R819,LCOE_SensitivityScenarios!BZ819)</f>
        <v>0.39864979149847701</v>
      </c>
      <c r="V820" s="29">
        <f>MIN('OnSSET_original_NoMG-PV-Diesel'!N819:R819,LCOE_SensitivityScenarios!CE819)</f>
        <v>0.39864979149847701</v>
      </c>
      <c r="W820" s="28">
        <f>MIN('OnSSET_original_NoMG-PV-Diesel'!W819:AA819,LCOE_SensitivityScenarios!CJ819)</f>
        <v>0.25424949886960002</v>
      </c>
      <c r="X820" s="28">
        <f>MIN('OnSSET_original_NoMG-PV-Diesel'!W819:AA819,LCOE_SensitivityScenarios!CO819)</f>
        <v>0.25424949886960002</v>
      </c>
      <c r="Y820" s="29">
        <f>MIN('OnSSET_original_NoMG-PV-Diesel'!W819:AA819,LCOE_SensitivityScenarios!CT819)</f>
        <v>0.25424949886960002</v>
      </c>
      <c r="Z820">
        <f>IF(H820='OnSSET_original_NoMG-PV-Diesel'!L819,'OnSSET_original_NoMG-PV-Diesel'!K819,"wait")</f>
        <v>9.9990592606186297</v>
      </c>
      <c r="AA820">
        <f>IF(I820='OnSSET_original_NoMG-PV-Diesel'!L819,'OnSSET_original_NoMG-PV-Diesel'!K819,"wait")</f>
        <v>9.9990592606186297</v>
      </c>
      <c r="AB820">
        <f>IF(J820='OnSSET_original_NoMG-PV-Diesel'!L819,'OnSSET_original_NoMG-PV-Diesel'!K819,"wait")</f>
        <v>9.9990592606186297</v>
      </c>
      <c r="AC820">
        <f>IF(K820='OnSSET_original_NoMG-PV-Diesel'!U819,'OnSSET_original_NoMG-PV-Diesel'!T819,"wait")</f>
        <v>11.571025324012201</v>
      </c>
      <c r="AD820">
        <f>IF(L820='OnSSET_original_NoMG-PV-Diesel'!U819,'OnSSET_original_NoMG-PV-Diesel'!T819,"wait")</f>
        <v>11.571025324012201</v>
      </c>
      <c r="AE820">
        <f>IF(M820='OnSSET_original_NoMG-PV-Diesel'!U819,'OnSSET_original_NoMG-PV-Diesel'!T819,"wait")</f>
        <v>11.571025324012201</v>
      </c>
      <c r="AF820">
        <f>IF(N820='OnSSET_original_NoMG-PV-Diesel'!AD819,'OnSSET_original_NoMG-PV-Diesel'!AC819,"wait")</f>
        <v>11.536153740843901</v>
      </c>
      <c r="AG820">
        <f>IF(O820='OnSSET_original_NoMG-PV-Diesel'!AD819,'OnSSET_original_NoMG-PV-Diesel'!AC819,"wait")</f>
        <v>11.536153740843901</v>
      </c>
      <c r="AH820">
        <f>IF(P820='OnSSET_original_NoMG-PV-Diesel'!AD819,'OnSSET_original_NoMG-PV-Diesel'!AC819,"wait")</f>
        <v>11.536153740843901</v>
      </c>
      <c r="AR820" s="23">
        <v>88.367000000000004</v>
      </c>
      <c r="AS820" s="23">
        <v>88.334000000000003</v>
      </c>
      <c r="AT820" s="23">
        <v>10.064</v>
      </c>
      <c r="AU820" s="23">
        <v>10.064</v>
      </c>
      <c r="AV820" s="23">
        <v>55961.370519999997</v>
      </c>
      <c r="AW820" s="23">
        <v>0</v>
      </c>
      <c r="AX820" s="23">
        <v>10700.46537</v>
      </c>
      <c r="AZ820">
        <f>SUMIF([1]base!$A$2:$A$169,B820,[1]base!$V$2:$V$169)</f>
        <v>0</v>
      </c>
      <c r="BA820">
        <f>SUMIF([2]s1!$A$2:$A$275,B820,[2]s1!$U$2:$U$275)</f>
        <v>0</v>
      </c>
      <c r="BB820">
        <f>SUMIF([3]s2!$A$2:$A$115,B820,[3]s2!$U$2:$U$115)</f>
        <v>0</v>
      </c>
      <c r="BC820">
        <f>SUMIF([4]s3!$A$2:$A$245,B820,[4]s3!$U$2:$U$245)</f>
        <v>0</v>
      </c>
      <c r="BD820">
        <f>SUMIF([5]s4!$A$2:$A$74,B820,[5]s4!$U$2:$U$74)</f>
        <v>0</v>
      </c>
      <c r="BF820">
        <f t="shared" si="65"/>
        <v>0</v>
      </c>
      <c r="BG820">
        <f t="shared" si="66"/>
        <v>0</v>
      </c>
      <c r="BH820">
        <f t="shared" si="67"/>
        <v>0</v>
      </c>
      <c r="BI820">
        <f t="shared" si="68"/>
        <v>0</v>
      </c>
      <c r="BJ820">
        <f t="shared" si="69"/>
        <v>0</v>
      </c>
      <c r="BL820" t="s">
        <v>114</v>
      </c>
      <c r="BM820" s="23">
        <v>66880.526370000007</v>
      </c>
      <c r="BN820" s="23">
        <v>11.57102532</v>
      </c>
      <c r="BP820" t="s">
        <v>186</v>
      </c>
      <c r="BQ820" s="23">
        <v>66880.526370000007</v>
      </c>
      <c r="BR820" s="23">
        <v>11.57102532</v>
      </c>
      <c r="BT820" t="s">
        <v>183</v>
      </c>
      <c r="BU820" s="23">
        <v>14304.956340000001</v>
      </c>
      <c r="BV820" s="23">
        <v>11.53615374</v>
      </c>
    </row>
    <row r="821" spans="1:74" x14ac:dyDescent="0.25">
      <c r="A821">
        <v>1</v>
      </c>
      <c r="B821" s="15">
        <v>12092</v>
      </c>
      <c r="C821" s="15">
        <v>-67.54893611</v>
      </c>
      <c r="D821" s="15">
        <v>-15.512071150000001</v>
      </c>
      <c r="E821" s="16">
        <v>0</v>
      </c>
      <c r="F821" s="19">
        <v>29576.5220647934</v>
      </c>
      <c r="G821" s="19">
        <v>102.77819606578491</v>
      </c>
      <c r="H821" s="16" t="str">
        <f>IF(LCOE_SensitivityScenarios!BF820&gt;'OnSSET_original_NoMG-PV-Diesel'!M820,'OnSSET_original_NoMG-PV-Diesel'!L820,LCOE_SensitivityScenarios!BG820)</f>
        <v>SA_Diesel</v>
      </c>
      <c r="I821" s="39" t="str">
        <f>IF(LCOE_SensitivityScenarios!BK820&gt;'OnSSET_original_NoMG-PV-Diesel'!M820,'OnSSET_original_NoMG-PV-Diesel'!L820,LCOE_SensitivityScenarios!BL820)</f>
        <v>SA_Diesel</v>
      </c>
      <c r="J821" s="39" t="str">
        <f>IF(LCOE_SensitivityScenarios!BP820&gt;'OnSSET_original_NoMG-PV-Diesel'!M820,'OnSSET_original_NoMG-PV-Diesel'!L820,LCOE_SensitivityScenarios!BQ820)</f>
        <v>SA_Diesel</v>
      </c>
      <c r="K821" s="38" t="str">
        <f>IF(LCOE_SensitivityScenarios!BU820&gt;'OnSSET_original_NoMG-PV-Diesel'!V820,'OnSSET_original_NoMG-PV-Diesel'!U820,LCOE_SensitivityScenarios!BV820)</f>
        <v>SA_Diesel</v>
      </c>
      <c r="L821" s="39" t="str">
        <f>IF(LCOE_SensitivityScenarios!BZ820&gt;'OnSSET_original_NoMG-PV-Diesel'!V820,'OnSSET_original_NoMG-PV-Diesel'!U820,LCOE_SensitivityScenarios!CA820)</f>
        <v>SA_Diesel</v>
      </c>
      <c r="M821" s="40" t="str">
        <f>IF(LCOE_SensitivityScenarios!CE820&gt;'OnSSET_original_NoMG-PV-Diesel'!V820,'OnSSET_original_NoMG-PV-Diesel'!U820,LCOE_SensitivityScenarios!CF820)</f>
        <v>SA_Diesel</v>
      </c>
      <c r="N821" s="39" t="str">
        <f>IF(LCOE_SensitivityScenarios!CJ820&gt;'OnSSET_original_NoMG-PV-Diesel'!AE820,'OnSSET_original_NoMG-PV-Diesel'!AD820,LCOE_SensitivityScenarios!CK820)</f>
        <v>SA_Diesel</v>
      </c>
      <c r="O821" s="39" t="str">
        <f>IF(LCOE_SensitivityScenarios!CO820&gt;'OnSSET_original_NoMG-PV-Diesel'!AE820,'OnSSET_original_NoMG-PV-Diesel'!AD820,LCOE_SensitivityScenarios!CP820)</f>
        <v>SA_Diesel</v>
      </c>
      <c r="P821" s="40" t="str">
        <f>IF(LCOE_SensitivityScenarios!CT820&gt;'OnSSET_original_NoMG-PV-Diesel'!AE820,'OnSSET_original_NoMG-PV-Diesel'!AD820,LCOE_SensitivityScenarios!CU820)</f>
        <v>SA_Diesel</v>
      </c>
      <c r="Q821" s="38">
        <f>IF(LCOE_SensitivityScenarios!BF820&gt;'OnSSET_original_NoMG-PV-Diesel'!M820,'OnSSET_original_NoMG-PV-Diesel'!M820,LCOE_SensitivityScenarios!BF820)</f>
        <v>0.53255464742602199</v>
      </c>
      <c r="R821" s="28">
        <f>MIN('OnSSET_original_NoMG-PV-Diesel'!E820:I820,LCOE_SensitivityScenarios!BK820)</f>
        <v>0.53255464742602199</v>
      </c>
      <c r="S821" s="28">
        <f>MIN('OnSSET_original_NoMG-PV-Diesel'!E820:I820,LCOE_SensitivityScenarios!BP820)</f>
        <v>0.53255464742602199</v>
      </c>
      <c r="T821" s="27">
        <f>MIN('OnSSET_original_NoMG-PV-Diesel'!N820:R820,LCOE_SensitivityScenarios!BU820)</f>
        <v>0.39033746036260603</v>
      </c>
      <c r="U821" s="28">
        <f>MIN('OnSSET_original_NoMG-PV-Diesel'!N820:R820,LCOE_SensitivityScenarios!BZ820)</f>
        <v>0.39033746036260603</v>
      </c>
      <c r="V821" s="29">
        <f>MIN('OnSSET_original_NoMG-PV-Diesel'!N820:R820,LCOE_SensitivityScenarios!CE820)</f>
        <v>0.39033746036260603</v>
      </c>
      <c r="W821" s="28">
        <f>MIN('OnSSET_original_NoMG-PV-Diesel'!W820:AA820,LCOE_SensitivityScenarios!CJ820)</f>
        <v>0.205981847502622</v>
      </c>
      <c r="X821" s="28">
        <f>MIN('OnSSET_original_NoMG-PV-Diesel'!W820:AA820,LCOE_SensitivityScenarios!CO820)</f>
        <v>0.205981847502622</v>
      </c>
      <c r="Y821" s="29">
        <f>MIN('OnSSET_original_NoMG-PV-Diesel'!W820:AA820,LCOE_SensitivityScenarios!CT820)</f>
        <v>0.205981847502622</v>
      </c>
      <c r="Z821">
        <f>IF(H821='OnSSET_original_NoMG-PV-Diesel'!L820,'OnSSET_original_NoMG-PV-Diesel'!K820,"wait")</f>
        <v>7.4580278606021704</v>
      </c>
      <c r="AA821">
        <f>IF(I821='OnSSET_original_NoMG-PV-Diesel'!L820,'OnSSET_original_NoMG-PV-Diesel'!K820,"wait")</f>
        <v>7.4580278606021704</v>
      </c>
      <c r="AB821">
        <f>IF(J821='OnSSET_original_NoMG-PV-Diesel'!L820,'OnSSET_original_NoMG-PV-Diesel'!K820,"wait")</f>
        <v>7.4580278606021704</v>
      </c>
      <c r="AC821">
        <f>IF(K821='OnSSET_original_NoMG-PV-Diesel'!U820,'OnSSET_original_NoMG-PV-Diesel'!T820,"wait")</f>
        <v>13.5052612168006</v>
      </c>
      <c r="AD821">
        <f>IF(L821='OnSSET_original_NoMG-PV-Diesel'!U820,'OnSSET_original_NoMG-PV-Diesel'!T820,"wait")</f>
        <v>13.5052612168006</v>
      </c>
      <c r="AE821">
        <f>IF(M821='OnSSET_original_NoMG-PV-Diesel'!U820,'OnSSET_original_NoMG-PV-Diesel'!T820,"wait")</f>
        <v>13.5052612168006</v>
      </c>
      <c r="AF821">
        <f>IF(N821='OnSSET_original_NoMG-PV-Diesel'!AD820,'OnSSET_original_NoMG-PV-Diesel'!AC820,"wait")</f>
        <v>13.5052612168006</v>
      </c>
      <c r="AG821">
        <f>IF(O821='OnSSET_original_NoMG-PV-Diesel'!AD820,'OnSSET_original_NoMG-PV-Diesel'!AC820,"wait")</f>
        <v>13.5052612168006</v>
      </c>
      <c r="AH821">
        <f>IF(P821='OnSSET_original_NoMG-PV-Diesel'!AD820,'OnSSET_original_NoMG-PV-Diesel'!AC820,"wait")</f>
        <v>13.5052612168006</v>
      </c>
      <c r="AR821">
        <v>19.143000000000001</v>
      </c>
      <c r="AS821">
        <v>19.143000000000001</v>
      </c>
      <c r="AT821">
        <v>6.234</v>
      </c>
      <c r="AU821">
        <v>6.2229999999999999</v>
      </c>
      <c r="AV821">
        <v>62620.87298</v>
      </c>
      <c r="AW821">
        <v>0</v>
      </c>
      <c r="AX821">
        <v>13604.877399999999</v>
      </c>
      <c r="AZ821">
        <f>SUMIF([1]base!$A$2:$A$169,B821,[1]base!$V$2:$V$169)</f>
        <v>0</v>
      </c>
      <c r="BA821">
        <f>SUMIF([2]s1!$A$2:$A$275,B821,[2]s1!$U$2:$U$275)</f>
        <v>0</v>
      </c>
      <c r="BB821">
        <f>SUMIF([3]s2!$A$2:$A$115,B821,[3]s2!$U$2:$U$115)</f>
        <v>0</v>
      </c>
      <c r="BC821">
        <f>SUMIF([4]s3!$A$2:$A$245,B821,[4]s3!$U$2:$U$245)</f>
        <v>0</v>
      </c>
      <c r="BD821">
        <f>SUMIF([5]s4!$A$2:$A$74,B821,[5]s4!$U$2:$U$74)</f>
        <v>0</v>
      </c>
      <c r="BF821">
        <f t="shared" si="65"/>
        <v>0</v>
      </c>
      <c r="BG821">
        <f t="shared" si="66"/>
        <v>0</v>
      </c>
      <c r="BH821">
        <f t="shared" si="67"/>
        <v>0</v>
      </c>
      <c r="BI821">
        <f t="shared" si="68"/>
        <v>0</v>
      </c>
      <c r="BJ821">
        <f t="shared" si="69"/>
        <v>0</v>
      </c>
      <c r="BL821" t="s">
        <v>113</v>
      </c>
      <c r="BM821" s="23">
        <v>16746.671060000001</v>
      </c>
      <c r="BN821" s="23">
        <v>13.50526122</v>
      </c>
      <c r="BP821" t="s">
        <v>183</v>
      </c>
      <c r="BQ821" s="23">
        <v>16746.671060000001</v>
      </c>
      <c r="BR821" s="23">
        <v>13.50526122</v>
      </c>
      <c r="BT821" t="s">
        <v>183</v>
      </c>
      <c r="BU821" s="23">
        <v>16746.671060000001</v>
      </c>
      <c r="BV821" s="23">
        <v>13.50526122</v>
      </c>
    </row>
    <row r="822" spans="1:74" x14ac:dyDescent="0.25">
      <c r="A822">
        <v>1</v>
      </c>
      <c r="B822" s="15">
        <v>12132</v>
      </c>
      <c r="C822" s="15">
        <v>-67.697995879999993</v>
      </c>
      <c r="D822" s="15">
        <v>-12.04526916</v>
      </c>
      <c r="E822" s="16">
        <v>0</v>
      </c>
      <c r="F822" s="19">
        <v>28765.9670407386</v>
      </c>
      <c r="G822" s="19">
        <v>65.255294363543484</v>
      </c>
      <c r="H822" s="16" t="str">
        <f>IF(LCOE_SensitivityScenarios!BF821&gt;'OnSSET_original_NoMG-PV-Diesel'!M821,'OnSSET_original_NoMG-PV-Diesel'!L821,LCOE_SensitivityScenarios!BG821)</f>
        <v>SA_PV</v>
      </c>
      <c r="I822" s="39" t="str">
        <f>IF(LCOE_SensitivityScenarios!BK821&gt;'OnSSET_original_NoMG-PV-Diesel'!M821,'OnSSET_original_NoMG-PV-Diesel'!L821,LCOE_SensitivityScenarios!BL821)</f>
        <v>SA_PV</v>
      </c>
      <c r="J822" s="39" t="str">
        <f>IF(LCOE_SensitivityScenarios!BP821&gt;'OnSSET_original_NoMG-PV-Diesel'!M821,'OnSSET_original_NoMG-PV-Diesel'!L821,LCOE_SensitivityScenarios!BQ821)</f>
        <v>SA_PV</v>
      </c>
      <c r="K822" s="38" t="str">
        <f>IF(LCOE_SensitivityScenarios!BU821&gt;'OnSSET_original_NoMG-PV-Diesel'!V821,'OnSSET_original_NoMG-PV-Diesel'!U821,LCOE_SensitivityScenarios!BV821)</f>
        <v>SA_Diesel</v>
      </c>
      <c r="L822" s="39" t="str">
        <f>IF(LCOE_SensitivityScenarios!BZ821&gt;'OnSSET_original_NoMG-PV-Diesel'!V821,'OnSSET_original_NoMG-PV-Diesel'!U821,LCOE_SensitivityScenarios!CA821)</f>
        <v>SA_Diesel</v>
      </c>
      <c r="M822" s="40" t="str">
        <f>IF(LCOE_SensitivityScenarios!CE821&gt;'OnSSET_original_NoMG-PV-Diesel'!V821,'OnSSET_original_NoMG-PV-Diesel'!U821,LCOE_SensitivityScenarios!CF821)</f>
        <v>SA_Diesel</v>
      </c>
      <c r="N822" s="39" t="str">
        <f>IF(LCOE_SensitivityScenarios!CJ821&gt;'OnSSET_original_NoMG-PV-Diesel'!AE821,'OnSSET_original_NoMG-PV-Diesel'!AD821,LCOE_SensitivityScenarios!CK821)</f>
        <v>SA_Diesel</v>
      </c>
      <c r="O822" s="39" t="str">
        <f>IF(LCOE_SensitivityScenarios!CO821&gt;'OnSSET_original_NoMG-PV-Diesel'!AE821,'OnSSET_original_NoMG-PV-Diesel'!AD821,LCOE_SensitivityScenarios!CP821)</f>
        <v>SA_Diesel</v>
      </c>
      <c r="P822" s="40" t="str">
        <f>IF(LCOE_SensitivityScenarios!CT821&gt;'OnSSET_original_NoMG-PV-Diesel'!AE821,'OnSSET_original_NoMG-PV-Diesel'!AD821,LCOE_SensitivityScenarios!CU821)</f>
        <v>SA_Diesel</v>
      </c>
      <c r="Q822" s="38">
        <f>IF(LCOE_SensitivityScenarios!BF821&gt;'OnSSET_original_NoMG-PV-Diesel'!M821,'OnSSET_original_NoMG-PV-Diesel'!M821,LCOE_SensitivityScenarios!BF821)</f>
        <v>0.51745553460422999</v>
      </c>
      <c r="R822" s="28">
        <f>MIN('OnSSET_original_NoMG-PV-Diesel'!E821:I821,LCOE_SensitivityScenarios!BK821)</f>
        <v>0.51745553460422999</v>
      </c>
      <c r="S822" s="28">
        <f>MIN('OnSSET_original_NoMG-PV-Diesel'!E821:I821,LCOE_SensitivityScenarios!BP821)</f>
        <v>0.51745553460422999</v>
      </c>
      <c r="T822" s="27">
        <f>MIN('OnSSET_original_NoMG-PV-Diesel'!N821:R821,LCOE_SensitivityScenarios!BU821)</f>
        <v>0.40810263760184001</v>
      </c>
      <c r="U822" s="28">
        <f>MIN('OnSSET_original_NoMG-PV-Diesel'!N821:R821,LCOE_SensitivityScenarios!BZ821)</f>
        <v>0.40810263760184001</v>
      </c>
      <c r="V822" s="29">
        <f>MIN('OnSSET_original_NoMG-PV-Diesel'!N821:R821,LCOE_SensitivityScenarios!CE821)</f>
        <v>0.40810263760184001</v>
      </c>
      <c r="W822" s="28">
        <f>MIN('OnSSET_original_NoMG-PV-Diesel'!W821:AA821,LCOE_SensitivityScenarios!CJ821)</f>
        <v>0.21201530392349399</v>
      </c>
      <c r="X822" s="28">
        <f>MIN('OnSSET_original_NoMG-PV-Diesel'!W821:AA821,LCOE_SensitivityScenarios!CO821)</f>
        <v>0.21201530392349399</v>
      </c>
      <c r="Y822" s="29">
        <f>MIN('OnSSET_original_NoMG-PV-Diesel'!W821:AA821,LCOE_SensitivityScenarios!CT821)</f>
        <v>0.21201530392349399</v>
      </c>
      <c r="Z822">
        <f>IF(H822='OnSSET_original_NoMG-PV-Diesel'!L821,'OnSSET_original_NoMG-PV-Diesel'!K821,"wait")</f>
        <v>10.908687498007501</v>
      </c>
      <c r="AA822">
        <f>IF(I822='OnSSET_original_NoMG-PV-Diesel'!L821,'OnSSET_original_NoMG-PV-Diesel'!K821,"wait")</f>
        <v>10.908687498007501</v>
      </c>
      <c r="AB822">
        <f>IF(J822='OnSSET_original_NoMG-PV-Diesel'!L821,'OnSSET_original_NoMG-PV-Diesel'!K821,"wait")</f>
        <v>10.908687498007501</v>
      </c>
      <c r="AC822">
        <f>IF(K822='OnSSET_original_NoMG-PV-Diesel'!U821,'OnSSET_original_NoMG-PV-Diesel'!T821,"wait")</f>
        <v>13.135144767460501</v>
      </c>
      <c r="AD822">
        <f>IF(L822='OnSSET_original_NoMG-PV-Diesel'!U821,'OnSSET_original_NoMG-PV-Diesel'!T821,"wait")</f>
        <v>13.135144767460501</v>
      </c>
      <c r="AE822">
        <f>IF(M822='OnSSET_original_NoMG-PV-Diesel'!U821,'OnSSET_original_NoMG-PV-Diesel'!T821,"wait")</f>
        <v>13.135144767460501</v>
      </c>
      <c r="AF822">
        <f>IF(N822='OnSSET_original_NoMG-PV-Diesel'!AD821,'OnSSET_original_NoMG-PV-Diesel'!AC821,"wait")</f>
        <v>13.135144767460501</v>
      </c>
      <c r="AG822">
        <f>IF(O822='OnSSET_original_NoMG-PV-Diesel'!AD821,'OnSSET_original_NoMG-PV-Diesel'!AC821,"wait")</f>
        <v>13.135144767460501</v>
      </c>
      <c r="AH822">
        <f>IF(P822='OnSSET_original_NoMG-PV-Diesel'!AD821,'OnSSET_original_NoMG-PV-Diesel'!AC821,"wait")</f>
        <v>13.135144767460501</v>
      </c>
      <c r="AR822">
        <v>341.070999999999</v>
      </c>
      <c r="AS822">
        <v>260.964</v>
      </c>
      <c r="AT822">
        <v>95.727000000000004</v>
      </c>
      <c r="AU822">
        <v>80.123999999999995</v>
      </c>
      <c r="AV822">
        <v>55961.370519999997</v>
      </c>
      <c r="AW822">
        <v>0</v>
      </c>
      <c r="AX822">
        <v>10700.46537</v>
      </c>
      <c r="AZ822">
        <f>SUMIF([1]base!$A$2:$A$169,B822,[1]base!$V$2:$V$169)</f>
        <v>0</v>
      </c>
      <c r="BA822">
        <f>SUMIF([2]s1!$A$2:$A$275,B822,[2]s1!$U$2:$U$275)</f>
        <v>0</v>
      </c>
      <c r="BB822">
        <f>SUMIF([3]s2!$A$2:$A$115,B822,[3]s2!$U$2:$U$115)</f>
        <v>0</v>
      </c>
      <c r="BC822">
        <f>SUMIF([4]s3!$A$2:$A$245,B822,[4]s3!$U$2:$U$245)</f>
        <v>0</v>
      </c>
      <c r="BD822">
        <f>SUMIF([5]s4!$A$2:$A$74,B822,[5]s4!$U$2:$U$74)</f>
        <v>0</v>
      </c>
      <c r="BF822">
        <f t="shared" si="65"/>
        <v>0</v>
      </c>
      <c r="BG822">
        <f t="shared" si="66"/>
        <v>0</v>
      </c>
      <c r="BH822">
        <f t="shared" si="67"/>
        <v>0</v>
      </c>
      <c r="BI822">
        <f t="shared" si="68"/>
        <v>0</v>
      </c>
      <c r="BJ822">
        <f t="shared" si="69"/>
        <v>0</v>
      </c>
      <c r="BL822" t="s">
        <v>114</v>
      </c>
      <c r="BM822" s="23">
        <v>98845.068360000005</v>
      </c>
      <c r="BN822" s="23">
        <v>17.1012229</v>
      </c>
      <c r="BP822" t="s">
        <v>183</v>
      </c>
      <c r="BQ822" s="23">
        <v>16287.72263</v>
      </c>
      <c r="BR822" s="23">
        <v>13.13514477</v>
      </c>
      <c r="BT822" t="s">
        <v>183</v>
      </c>
      <c r="BU822" s="23">
        <v>16287.72263</v>
      </c>
      <c r="BV822" s="23">
        <v>13.13514477</v>
      </c>
    </row>
    <row r="823" spans="1:74" x14ac:dyDescent="0.25">
      <c r="A823">
        <v>1</v>
      </c>
      <c r="B823" s="15">
        <v>12150</v>
      </c>
      <c r="C823" s="15">
        <v>-67.95436522</v>
      </c>
      <c r="D823" s="15">
        <v>-15.66583844</v>
      </c>
      <c r="E823" s="16">
        <v>1</v>
      </c>
      <c r="F823" s="19">
        <v>44467.555997786098</v>
      </c>
      <c r="G823" s="19">
        <v>79.331312506255557</v>
      </c>
      <c r="H823" s="16" t="str">
        <f>IF(LCOE_SensitivityScenarios!BF822&gt;'OnSSET_original_NoMG-PV-Diesel'!M822,'OnSSET_original_NoMG-PV-Diesel'!L822,LCOE_SensitivityScenarios!BG822)</f>
        <v>MG_Hybrid</v>
      </c>
      <c r="I823" s="39" t="str">
        <f>IF(LCOE_SensitivityScenarios!BK822&gt;'OnSSET_original_NoMG-PV-Diesel'!M822,'OnSSET_original_NoMG-PV-Diesel'!L822,LCOE_SensitivityScenarios!BL822)</f>
        <v>MG_Hybrid</v>
      </c>
      <c r="J823" s="39" t="str">
        <f>IF(LCOE_SensitivityScenarios!BP822&gt;'OnSSET_original_NoMG-PV-Diesel'!M822,'OnSSET_original_NoMG-PV-Diesel'!L822,LCOE_SensitivityScenarios!BQ822)</f>
        <v>SA_PV</v>
      </c>
      <c r="K823" s="38" t="str">
        <f>IF(LCOE_SensitivityScenarios!BU822&gt;'OnSSET_original_NoMG-PV-Diesel'!V822,'OnSSET_original_NoMG-PV-Diesel'!U822,LCOE_SensitivityScenarios!BV822)</f>
        <v>SA_Diesel</v>
      </c>
      <c r="L823" s="39" t="str">
        <f>IF(LCOE_SensitivityScenarios!BZ822&gt;'OnSSET_original_NoMG-PV-Diesel'!V822,'OnSSET_original_NoMG-PV-Diesel'!U822,LCOE_SensitivityScenarios!CA822)</f>
        <v>SA_Diesel</v>
      </c>
      <c r="M823" s="40" t="str">
        <f>IF(LCOE_SensitivityScenarios!CE822&gt;'OnSSET_original_NoMG-PV-Diesel'!V822,'OnSSET_original_NoMG-PV-Diesel'!U822,LCOE_SensitivityScenarios!CF822)</f>
        <v>SA_Diesel</v>
      </c>
      <c r="N823" s="39" t="str">
        <f>IF(LCOE_SensitivityScenarios!CJ822&gt;'OnSSET_original_NoMG-PV-Diesel'!AE822,'OnSSET_original_NoMG-PV-Diesel'!AD822,LCOE_SensitivityScenarios!CK822)</f>
        <v>SA_Diesel</v>
      </c>
      <c r="O823" s="39" t="str">
        <f>IF(LCOE_SensitivityScenarios!CO822&gt;'OnSSET_original_NoMG-PV-Diesel'!AE822,'OnSSET_original_NoMG-PV-Diesel'!AD822,LCOE_SensitivityScenarios!CP822)</f>
        <v>SA_Diesel</v>
      </c>
      <c r="P823" s="40" t="str">
        <f>IF(LCOE_SensitivityScenarios!CT822&gt;'OnSSET_original_NoMG-PV-Diesel'!AE822,'OnSSET_original_NoMG-PV-Diesel'!AD822,LCOE_SensitivityScenarios!CU822)</f>
        <v>SA_Diesel</v>
      </c>
      <c r="Q823" s="38">
        <f>IF(LCOE_SensitivityScenarios!BF822&gt;'OnSSET_original_NoMG-PV-Diesel'!M822,'OnSSET_original_NoMG-PV-Diesel'!M822,LCOE_SensitivityScenarios!BF822)</f>
        <v>0.4589894086940553</v>
      </c>
      <c r="R823" s="28">
        <f>MIN('OnSSET_original_NoMG-PV-Diesel'!E822:I822,LCOE_SensitivityScenarios!BK822)</f>
        <v>0.42204790070205528</v>
      </c>
      <c r="S823" s="28">
        <f>MIN('OnSSET_original_NoMG-PV-Diesel'!E822:I822,LCOE_SensitivityScenarios!BP822)</f>
        <v>0.46205085887675201</v>
      </c>
      <c r="T823" s="27">
        <f>MIN('OnSSET_original_NoMG-PV-Diesel'!N822:R822,LCOE_SensitivityScenarios!BU822)</f>
        <v>0.354807105884136</v>
      </c>
      <c r="U823" s="28">
        <f>MIN('OnSSET_original_NoMG-PV-Diesel'!N822:R822,LCOE_SensitivityScenarios!BZ822)</f>
        <v>0.354807105884136</v>
      </c>
      <c r="V823" s="29">
        <f>MIN('OnSSET_original_NoMG-PV-Diesel'!N822:R822,LCOE_SensitivityScenarios!CE822)</f>
        <v>0.354807105884136</v>
      </c>
      <c r="W823" s="28">
        <f>MIN('OnSSET_original_NoMG-PV-Diesel'!W822:AA822,LCOE_SensitivityScenarios!CJ822)</f>
        <v>0.193914934660878</v>
      </c>
      <c r="X823" s="28">
        <f>MIN('OnSSET_original_NoMG-PV-Diesel'!W822:AA822,LCOE_SensitivityScenarios!CO822)</f>
        <v>0.193914934660878</v>
      </c>
      <c r="Y823" s="29">
        <f>MIN('OnSSET_original_NoMG-PV-Diesel'!W822:AA822,LCOE_SensitivityScenarios!CT822)</f>
        <v>0.193914934660878</v>
      </c>
      <c r="Z823">
        <f>VLOOKUP(B823,[1]base!$A$2:$U$169,21,FALSE)</f>
        <v>13.647</v>
      </c>
      <c r="AA823">
        <f>VLOOKUP(B823,[2]s1!$A$2:$T$275,20,FALSE)</f>
        <v>13.647</v>
      </c>
      <c r="AB823">
        <f>IF(J823='OnSSET_original_NoMG-PV-Diesel'!L822,'OnSSET_original_NoMG-PV-Diesel'!K822,"wait")</f>
        <v>10.1543437982803</v>
      </c>
      <c r="AC823">
        <f>IF(K823='OnSSET_original_NoMG-PV-Diesel'!U822,'OnSSET_original_NoMG-PV-Diesel'!T822,"wait")</f>
        <v>20.304820090313299</v>
      </c>
      <c r="AD823">
        <f>IF(L823='OnSSET_original_NoMG-PV-Diesel'!U822,'OnSSET_original_NoMG-PV-Diesel'!T822,"wait")</f>
        <v>20.304820090313299</v>
      </c>
      <c r="AE823">
        <f>IF(M823='OnSSET_original_NoMG-PV-Diesel'!U822,'OnSSET_original_NoMG-PV-Diesel'!T822,"wait")</f>
        <v>20.304820090313299</v>
      </c>
      <c r="AF823">
        <f>IF(N823='OnSSET_original_NoMG-PV-Diesel'!AD822,'OnSSET_original_NoMG-PV-Diesel'!AC822,"wait")</f>
        <v>20.304820090313299</v>
      </c>
      <c r="AG823">
        <f>IF(O823='OnSSET_original_NoMG-PV-Diesel'!AD822,'OnSSET_original_NoMG-PV-Diesel'!AC822,"wait")</f>
        <v>20.304820090313299</v>
      </c>
      <c r="AH823">
        <f>IF(P823='OnSSET_original_NoMG-PV-Diesel'!AD822,'OnSSET_original_NoMG-PV-Diesel'!AC822,"wait")</f>
        <v>20.304820090313299</v>
      </c>
      <c r="AR823" s="23">
        <v>19.940999999999999</v>
      </c>
      <c r="AS823" s="23">
        <v>19.940999999999999</v>
      </c>
      <c r="AT823" s="23">
        <v>12.15</v>
      </c>
      <c r="AU823" s="23">
        <v>12.151</v>
      </c>
      <c r="AV823" s="23">
        <v>55587.171390000003</v>
      </c>
      <c r="AW823" s="23">
        <v>0</v>
      </c>
      <c r="AX823" s="23">
        <v>10547.60158</v>
      </c>
      <c r="AZ823">
        <f>SUMIF([1]base!$A$2:$A$169,B823,[1]base!$V$2:$V$169)</f>
        <v>33491.9</v>
      </c>
      <c r="BA823">
        <f>SUMIF([2]s1!$A$2:$A$275,B823,[2]s1!$U$2:$U$275)</f>
        <v>33491.9</v>
      </c>
      <c r="BB823">
        <f>SUMIF([3]s2!$A$2:$A$115,B823,[3]s2!$U$2:$U$115)</f>
        <v>0</v>
      </c>
      <c r="BC823">
        <f>SUMIF([4]s3!$A$2:$A$245,B823,[4]s3!$U$2:$U$245)</f>
        <v>0</v>
      </c>
      <c r="BD823">
        <f>SUMIF([5]s4!$A$2:$A$74,B823,[5]s4!$U$2:$U$74)</f>
        <v>0</v>
      </c>
      <c r="BF823">
        <f t="shared" si="65"/>
        <v>99626.672970000014</v>
      </c>
      <c r="BG823">
        <f t="shared" si="66"/>
        <v>99626.672970000014</v>
      </c>
      <c r="BH823">
        <f t="shared" si="67"/>
        <v>0</v>
      </c>
      <c r="BI823">
        <f t="shared" si="68"/>
        <v>0</v>
      </c>
      <c r="BJ823">
        <f t="shared" si="69"/>
        <v>0</v>
      </c>
      <c r="BL823" t="s">
        <v>114</v>
      </c>
      <c r="BM823" s="23">
        <v>136438.21650000001</v>
      </c>
      <c r="BN823" s="23">
        <v>26.910890819999999</v>
      </c>
      <c r="BP823" t="s">
        <v>183</v>
      </c>
      <c r="BQ823" s="23">
        <v>25178.19815</v>
      </c>
      <c r="BR823" s="23">
        <v>20.30482009</v>
      </c>
      <c r="BT823" t="s">
        <v>183</v>
      </c>
      <c r="BU823" s="23">
        <v>25178.19815</v>
      </c>
      <c r="BV823" s="23">
        <v>20.30482009</v>
      </c>
    </row>
    <row r="824" spans="1:74" x14ac:dyDescent="0.25">
      <c r="A824">
        <v>1</v>
      </c>
      <c r="B824" s="15">
        <v>12269</v>
      </c>
      <c r="C824" s="15">
        <v>-67.626448640000007</v>
      </c>
      <c r="D824" s="15">
        <v>-15.726175400000001</v>
      </c>
      <c r="E824" s="16">
        <v>1</v>
      </c>
      <c r="F824" s="19">
        <v>35218.835164436001</v>
      </c>
      <c r="G824" s="19">
        <v>76.249713465861447</v>
      </c>
      <c r="H824" s="16" t="str">
        <f>IF(LCOE_SensitivityScenarios!BF823&gt;'OnSSET_original_NoMG-PV-Diesel'!M823,'OnSSET_original_NoMG-PV-Diesel'!L823,LCOE_SensitivityScenarios!BG823)</f>
        <v>Grid_extension</v>
      </c>
      <c r="I824" s="39" t="str">
        <f>IF(LCOE_SensitivityScenarios!BK823&gt;'OnSSET_original_NoMG-PV-Diesel'!M823,'OnSSET_original_NoMG-PV-Diesel'!L823,LCOE_SensitivityScenarios!BL823)</f>
        <v>MG_Hybrid</v>
      </c>
      <c r="J824" s="39" t="str">
        <f>IF(LCOE_SensitivityScenarios!BP823&gt;'OnSSET_original_NoMG-PV-Diesel'!M823,'OnSSET_original_NoMG-PV-Diesel'!L823,LCOE_SensitivityScenarios!BQ823)</f>
        <v>Grid_extension</v>
      </c>
      <c r="K824" s="38" t="str">
        <f>IF(LCOE_SensitivityScenarios!BU823&gt;'OnSSET_original_NoMG-PV-Diesel'!V823,'OnSSET_original_NoMG-PV-Diesel'!U823,LCOE_SensitivityScenarios!BV823)</f>
        <v>SA_Diesel</v>
      </c>
      <c r="L824" s="39" t="str">
        <f>IF(LCOE_SensitivityScenarios!BZ823&gt;'OnSSET_original_NoMG-PV-Diesel'!V823,'OnSSET_original_NoMG-PV-Diesel'!U823,LCOE_SensitivityScenarios!CA823)</f>
        <v>MG_Hybrid</v>
      </c>
      <c r="M824" s="40" t="str">
        <f>IF(LCOE_SensitivityScenarios!CE823&gt;'OnSSET_original_NoMG-PV-Diesel'!V823,'OnSSET_original_NoMG-PV-Diesel'!U823,LCOE_SensitivityScenarios!CF823)</f>
        <v>SA_Diesel</v>
      </c>
      <c r="N824" s="39" t="str">
        <f>IF(LCOE_SensitivityScenarios!CJ823&gt;'OnSSET_original_NoMG-PV-Diesel'!AE823,'OnSSET_original_NoMG-PV-Diesel'!AD823,LCOE_SensitivityScenarios!CK823)</f>
        <v>SA_Diesel</v>
      </c>
      <c r="O824" s="39" t="str">
        <f>IF(LCOE_SensitivityScenarios!CO823&gt;'OnSSET_original_NoMG-PV-Diesel'!AE823,'OnSSET_original_NoMG-PV-Diesel'!AD823,LCOE_SensitivityScenarios!CP823)</f>
        <v>SA_Diesel</v>
      </c>
      <c r="P824" s="40" t="str">
        <f>IF(LCOE_SensitivityScenarios!CT823&gt;'OnSSET_original_NoMG-PV-Diesel'!AE823,'OnSSET_original_NoMG-PV-Diesel'!AD823,LCOE_SensitivityScenarios!CU823)</f>
        <v>SA_Diesel</v>
      </c>
      <c r="Q824" s="38">
        <f>IF(LCOE_SensitivityScenarios!BF823&gt;'OnSSET_original_NoMG-PV-Diesel'!M823,'OnSSET_original_NoMG-PV-Diesel'!M823,LCOE_SensitivityScenarios!BF823)</f>
        <v>0.47667015262030699</v>
      </c>
      <c r="R824" s="28">
        <f>MIN('OnSSET_original_NoMG-PV-Diesel'!E823:I823,LCOE_SensitivityScenarios!BK823)</f>
        <v>0.46133127431010046</v>
      </c>
      <c r="S824" s="28">
        <f>MIN('OnSSET_original_NoMG-PV-Diesel'!E823:I823,LCOE_SensitivityScenarios!BP823)</f>
        <v>0.47667015262030699</v>
      </c>
      <c r="T824" s="27">
        <f>MIN('OnSSET_original_NoMG-PV-Diesel'!N823:R823,LCOE_SensitivityScenarios!BU823)</f>
        <v>0.425867814841076</v>
      </c>
      <c r="U824" s="28">
        <f>MIN('OnSSET_original_NoMG-PV-Diesel'!N823:R823,LCOE_SensitivityScenarios!BZ823)</f>
        <v>0.40637264278978846</v>
      </c>
      <c r="V824" s="29">
        <f>MIN('OnSSET_original_NoMG-PV-Diesel'!N823:R823,LCOE_SensitivityScenarios!CE823)</f>
        <v>0.425867814841076</v>
      </c>
      <c r="W824" s="28">
        <f>MIN('OnSSET_original_NoMG-PV-Diesel'!W823:AA823,LCOE_SensitivityScenarios!CJ823)</f>
        <v>0.21804876034436599</v>
      </c>
      <c r="X824" s="28">
        <f>MIN('OnSSET_original_NoMG-PV-Diesel'!W823:AA823,LCOE_SensitivityScenarios!CO823)</f>
        <v>0.21804876034436599</v>
      </c>
      <c r="Y824" s="29">
        <f>MIN('OnSSET_original_NoMG-PV-Diesel'!W823:AA823,LCOE_SensitivityScenarios!CT823)</f>
        <v>0.21804876034436599</v>
      </c>
      <c r="Z824">
        <f>IF(H824='OnSSET_original_NoMG-PV-Diesel'!L823,'OnSSET_original_NoMG-PV-Diesel'!K823,"wait")</f>
        <v>18.290097377215499</v>
      </c>
      <c r="AA824">
        <f>VLOOKUP(B824,[2]s1!$A$2:$T$275,20,FALSE)</f>
        <v>14.385</v>
      </c>
      <c r="AB824">
        <f>IF(J824='OnSSET_original_NoMG-PV-Diesel'!L823,'OnSSET_original_NoMG-PV-Diesel'!K823,"wait")</f>
        <v>18.290097377215499</v>
      </c>
      <c r="AC824">
        <f>IF(K824='OnSSET_original_NoMG-PV-Diesel'!U823,'OnSSET_original_NoMG-PV-Diesel'!T823,"wait")</f>
        <v>16.081659892436502</v>
      </c>
      <c r="AD824" t="str">
        <f>IF(L824='OnSSET_original_NoMG-PV-Diesel'!U823,'OnSSET_original_NoMG-PV-Diesel'!T823,"wait")</f>
        <v>wait</v>
      </c>
      <c r="AE824">
        <f>IF(M824='OnSSET_original_NoMG-PV-Diesel'!U823,'OnSSET_original_NoMG-PV-Diesel'!T823,"wait")</f>
        <v>16.081659892436502</v>
      </c>
      <c r="AF824">
        <f>IF(N824='OnSSET_original_NoMG-PV-Diesel'!AD823,'OnSSET_original_NoMG-PV-Diesel'!AC823,"wait")</f>
        <v>16.081659892436502</v>
      </c>
      <c r="AG824">
        <f>IF(O824='OnSSET_original_NoMG-PV-Diesel'!AD823,'OnSSET_original_NoMG-PV-Diesel'!AC823,"wait")</f>
        <v>16.081659892436502</v>
      </c>
      <c r="AH824">
        <f>IF(P824='OnSSET_original_NoMG-PV-Diesel'!AD823,'OnSSET_original_NoMG-PV-Diesel'!AC823,"wait")</f>
        <v>16.081659892436502</v>
      </c>
      <c r="AR824">
        <v>5.234</v>
      </c>
      <c r="AS824">
        <v>5.234</v>
      </c>
      <c r="AT824">
        <v>3.875</v>
      </c>
      <c r="AU824">
        <v>3.5000000000000003E-2</v>
      </c>
      <c r="AV824">
        <v>53674.112580000001</v>
      </c>
      <c r="AW824">
        <v>10499.915639999999</v>
      </c>
      <c r="AX824">
        <v>9783.2826299999997</v>
      </c>
      <c r="AZ824">
        <f>SUMIF([1]base!$A$2:$A$169,B824,[1]base!$V$2:$V$169)</f>
        <v>0</v>
      </c>
      <c r="BA824">
        <f>SUMIF([2]s1!$A$2:$A$275,B824,[2]s1!$U$2:$U$275)</f>
        <v>39611.199999999997</v>
      </c>
      <c r="BB824">
        <f>SUMIF([3]s2!$A$2:$A$115,B824,[3]s2!$U$2:$U$115)</f>
        <v>0</v>
      </c>
      <c r="BC824">
        <f>SUMIF([4]s3!$A$2:$A$245,B824,[4]s3!$U$2:$U$245)</f>
        <v>0</v>
      </c>
      <c r="BD824">
        <f>SUMIF([5]s4!$A$2:$A$74,B824,[5]s4!$U$2:$U$74)</f>
        <v>0</v>
      </c>
      <c r="BF824">
        <f t="shared" si="65"/>
        <v>0</v>
      </c>
      <c r="BG824">
        <f t="shared" si="66"/>
        <v>113568.51084999999</v>
      </c>
      <c r="BH824">
        <f t="shared" si="67"/>
        <v>0</v>
      </c>
      <c r="BI824">
        <f t="shared" si="68"/>
        <v>0</v>
      </c>
      <c r="BJ824">
        <f t="shared" si="69"/>
        <v>0</v>
      </c>
      <c r="BL824" t="s">
        <v>115</v>
      </c>
      <c r="BM824" s="23">
        <v>106958.4314</v>
      </c>
      <c r="BN824" s="23">
        <v>9.2921722110000005</v>
      </c>
      <c r="BP824" t="s">
        <v>183</v>
      </c>
      <c r="BQ824" s="23">
        <v>19941.433489999999</v>
      </c>
      <c r="BR824" s="23">
        <v>16.081659890000001</v>
      </c>
      <c r="BT824" t="s">
        <v>183</v>
      </c>
      <c r="BU824" s="23">
        <v>19941.433489999999</v>
      </c>
      <c r="BV824" s="23">
        <v>16.081659890000001</v>
      </c>
    </row>
    <row r="825" spans="1:74" x14ac:dyDescent="0.25">
      <c r="A825">
        <v>1</v>
      </c>
      <c r="B825" s="15">
        <v>12274</v>
      </c>
      <c r="C825" s="15">
        <v>-68.797064710000001</v>
      </c>
      <c r="D825" s="15">
        <v>-17.241922330000001</v>
      </c>
      <c r="E825" s="16">
        <v>1</v>
      </c>
      <c r="F825" s="19">
        <v>22619.932784029501</v>
      </c>
      <c r="G825" s="19">
        <v>82.46926624079309</v>
      </c>
      <c r="H825" s="16" t="str">
        <f>IF(LCOE_SensitivityScenarios!BF824&gt;'OnSSET_original_NoMG-PV-Diesel'!M824,'OnSSET_original_NoMG-PV-Diesel'!L824,LCOE_SensitivityScenarios!BG824)</f>
        <v>SA_Diesel</v>
      </c>
      <c r="I825" s="39" t="str">
        <f>IF(LCOE_SensitivityScenarios!BK824&gt;'OnSSET_original_NoMG-PV-Diesel'!M824,'OnSSET_original_NoMG-PV-Diesel'!L824,LCOE_SensitivityScenarios!BL824)</f>
        <v>SA_Diesel</v>
      </c>
      <c r="J825" s="39" t="str">
        <f>IF(LCOE_SensitivityScenarios!BP824&gt;'OnSSET_original_NoMG-PV-Diesel'!M824,'OnSSET_original_NoMG-PV-Diesel'!L824,LCOE_SensitivityScenarios!BQ824)</f>
        <v>SA_Diesel</v>
      </c>
      <c r="K825" s="38" t="str">
        <f>IF(LCOE_SensitivityScenarios!BU824&gt;'OnSSET_original_NoMG-PV-Diesel'!V824,'OnSSET_original_NoMG-PV-Diesel'!U824,LCOE_SensitivityScenarios!BV824)</f>
        <v>SA_Diesel</v>
      </c>
      <c r="L825" s="39" t="str">
        <f>IF(LCOE_SensitivityScenarios!BZ824&gt;'OnSSET_original_NoMG-PV-Diesel'!V824,'OnSSET_original_NoMG-PV-Diesel'!U824,LCOE_SensitivityScenarios!CA824)</f>
        <v>SA_Diesel</v>
      </c>
      <c r="M825" s="40" t="str">
        <f>IF(LCOE_SensitivityScenarios!CE824&gt;'OnSSET_original_NoMG-PV-Diesel'!V824,'OnSSET_original_NoMG-PV-Diesel'!U824,LCOE_SensitivityScenarios!CF824)</f>
        <v>SA_Diesel</v>
      </c>
      <c r="N825" s="39" t="str">
        <f>IF(LCOE_SensitivityScenarios!CJ824&gt;'OnSSET_original_NoMG-PV-Diesel'!AE824,'OnSSET_original_NoMG-PV-Diesel'!AD824,LCOE_SensitivityScenarios!CK824)</f>
        <v>SA_Diesel</v>
      </c>
      <c r="O825" s="39" t="str">
        <f>IF(LCOE_SensitivityScenarios!CO824&gt;'OnSSET_original_NoMG-PV-Diesel'!AE824,'OnSSET_original_NoMG-PV-Diesel'!AD824,LCOE_SensitivityScenarios!CP824)</f>
        <v>SA_Diesel</v>
      </c>
      <c r="P825" s="40" t="str">
        <f>IF(LCOE_SensitivityScenarios!CT824&gt;'OnSSET_original_NoMG-PV-Diesel'!AE824,'OnSSET_original_NoMG-PV-Diesel'!AD824,LCOE_SensitivityScenarios!CU824)</f>
        <v>SA_Diesel</v>
      </c>
      <c r="Q825" s="38">
        <f>IF(LCOE_SensitivityScenarios!BF824&gt;'OnSSET_original_NoMG-PV-Diesel'!M824,'OnSSET_original_NoMG-PV-Diesel'!M824,LCOE_SensitivityScenarios!BF824)</f>
        <v>0.45210856181439302</v>
      </c>
      <c r="R825" s="28">
        <f>MIN('OnSSET_original_NoMG-PV-Diesel'!E824:I824,LCOE_SensitivityScenarios!BK824)</f>
        <v>0.45210856181439302</v>
      </c>
      <c r="S825" s="28">
        <f>MIN('OnSSET_original_NoMG-PV-Diesel'!E824:I824,LCOE_SensitivityScenarios!BP824)</f>
        <v>0.45210856181439302</v>
      </c>
      <c r="T825" s="27">
        <f>MIN('OnSSET_original_NoMG-PV-Diesel'!N824:R824,LCOE_SensitivityScenarios!BU824)</f>
        <v>0.33704192864490101</v>
      </c>
      <c r="U825" s="28">
        <f>MIN('OnSSET_original_NoMG-PV-Diesel'!N824:R824,LCOE_SensitivityScenarios!BZ824)</f>
        <v>0.33704192864490101</v>
      </c>
      <c r="V825" s="29">
        <f>MIN('OnSSET_original_NoMG-PV-Diesel'!N824:R824,LCOE_SensitivityScenarios!CE824)</f>
        <v>0.33704192864490101</v>
      </c>
      <c r="W825" s="28">
        <f>MIN('OnSSET_original_NoMG-PV-Diesel'!W824:AA824,LCOE_SensitivityScenarios!CJ824)</f>
        <v>0.18788147824000501</v>
      </c>
      <c r="X825" s="28">
        <f>MIN('OnSSET_original_NoMG-PV-Diesel'!W824:AA824,LCOE_SensitivityScenarios!CO824)</f>
        <v>0.18788147824000501</v>
      </c>
      <c r="Y825" s="29">
        <f>MIN('OnSSET_original_NoMG-PV-Diesel'!W824:AA824,LCOE_SensitivityScenarios!CT824)</f>
        <v>0.18788147824000501</v>
      </c>
      <c r="Z825">
        <f>IF(H825='OnSSET_original_NoMG-PV-Diesel'!L824,'OnSSET_original_NoMG-PV-Diesel'!K824,"wait")</f>
        <v>6.2037692725976203</v>
      </c>
      <c r="AA825">
        <f>IF(I825='OnSSET_original_NoMG-PV-Diesel'!L824,'OnSSET_original_NoMG-PV-Diesel'!K824,"wait")</f>
        <v>6.2037692725976203</v>
      </c>
      <c r="AB825">
        <f>IF(J825='OnSSET_original_NoMG-PV-Diesel'!L824,'OnSSET_original_NoMG-PV-Diesel'!K824,"wait")</f>
        <v>6.2037692725976203</v>
      </c>
      <c r="AC825">
        <f>IF(K825='OnSSET_original_NoMG-PV-Diesel'!U824,'OnSSET_original_NoMG-PV-Diesel'!T824,"wait")</f>
        <v>10.3287364310637</v>
      </c>
      <c r="AD825">
        <f>IF(L825='OnSSET_original_NoMG-PV-Diesel'!U824,'OnSSET_original_NoMG-PV-Diesel'!T824,"wait")</f>
        <v>10.3287364310637</v>
      </c>
      <c r="AE825">
        <f>IF(M825='OnSSET_original_NoMG-PV-Diesel'!U824,'OnSSET_original_NoMG-PV-Diesel'!T824,"wait")</f>
        <v>10.3287364310637</v>
      </c>
      <c r="AF825">
        <f>IF(N825='OnSSET_original_NoMG-PV-Diesel'!AD824,'OnSSET_original_NoMG-PV-Diesel'!AC824,"wait")</f>
        <v>10.3287364310637</v>
      </c>
      <c r="AG825">
        <f>IF(O825='OnSSET_original_NoMG-PV-Diesel'!AD824,'OnSSET_original_NoMG-PV-Diesel'!AC824,"wait")</f>
        <v>10.3287364310637</v>
      </c>
      <c r="AH825">
        <f>IF(P825='OnSSET_original_NoMG-PV-Diesel'!AD824,'OnSSET_original_NoMG-PV-Diesel'!AC824,"wait")</f>
        <v>10.3287364310637</v>
      </c>
      <c r="AR825">
        <v>84</v>
      </c>
      <c r="AS825">
        <v>84</v>
      </c>
      <c r="AT825">
        <v>6.1319999999999997</v>
      </c>
      <c r="AU825">
        <v>6.1139999999999999</v>
      </c>
      <c r="AV825">
        <v>64251.641689999997</v>
      </c>
      <c r="AW825">
        <v>0</v>
      </c>
      <c r="AX825">
        <v>14369.19636</v>
      </c>
      <c r="AZ825">
        <f>SUMIF([1]base!$A$2:$A$169,B825,[1]base!$V$2:$V$169)</f>
        <v>0</v>
      </c>
      <c r="BA825">
        <f>SUMIF([2]s1!$A$2:$A$275,B825,[2]s1!$U$2:$U$275)</f>
        <v>0</v>
      </c>
      <c r="BB825">
        <f>SUMIF([3]s2!$A$2:$A$115,B825,[3]s2!$U$2:$U$115)</f>
        <v>0</v>
      </c>
      <c r="BC825">
        <f>SUMIF([4]s3!$A$2:$A$245,B825,[4]s3!$U$2:$U$245)</f>
        <v>0</v>
      </c>
      <c r="BD825">
        <f>SUMIF([5]s4!$A$2:$A$74,B825,[5]s4!$U$2:$U$74)</f>
        <v>0</v>
      </c>
      <c r="BF825">
        <f t="shared" si="65"/>
        <v>0</v>
      </c>
      <c r="BG825">
        <f t="shared" si="66"/>
        <v>0</v>
      </c>
      <c r="BH825">
        <f t="shared" si="67"/>
        <v>0</v>
      </c>
      <c r="BI825">
        <f t="shared" si="68"/>
        <v>0</v>
      </c>
      <c r="BJ825">
        <f t="shared" si="69"/>
        <v>0</v>
      </c>
      <c r="BL825" t="s">
        <v>113</v>
      </c>
      <c r="BM825" s="23">
        <v>12807.745720000001</v>
      </c>
      <c r="BN825" s="23">
        <v>10.328736429999999</v>
      </c>
      <c r="BP825" t="s">
        <v>183</v>
      </c>
      <c r="BQ825" s="23">
        <v>12807.745720000001</v>
      </c>
      <c r="BR825" s="23">
        <v>10.328736429999999</v>
      </c>
      <c r="BT825" t="s">
        <v>183</v>
      </c>
      <c r="BU825" s="23">
        <v>12807.745720000001</v>
      </c>
      <c r="BV825" s="23">
        <v>10.328736429999999</v>
      </c>
    </row>
    <row r="826" spans="1:74" x14ac:dyDescent="0.25">
      <c r="A826">
        <v>1</v>
      </c>
      <c r="B826" s="15">
        <v>12287</v>
      </c>
      <c r="C826" s="15">
        <v>-68.095841550000003</v>
      </c>
      <c r="D826" s="15">
        <v>-17.790173079999999</v>
      </c>
      <c r="E826" s="16">
        <v>1</v>
      </c>
      <c r="F826" s="19">
        <v>15915.7931295004</v>
      </c>
      <c r="G826" s="19">
        <v>53.00498757537656</v>
      </c>
      <c r="H826" s="16" t="str">
        <f>IF(LCOE_SensitivityScenarios!BF825&gt;'OnSSET_original_NoMG-PV-Diesel'!M825,'OnSSET_original_NoMG-PV-Diesel'!L825,LCOE_SensitivityScenarios!BG825)</f>
        <v>SA_PV</v>
      </c>
      <c r="I826" s="39" t="str">
        <f>IF(LCOE_SensitivityScenarios!BK825&gt;'OnSSET_original_NoMG-PV-Diesel'!M825,'OnSSET_original_NoMG-PV-Diesel'!L825,LCOE_SensitivityScenarios!BL825)</f>
        <v>SA_PV</v>
      </c>
      <c r="J826" s="39" t="str">
        <f>IF(LCOE_SensitivityScenarios!BP825&gt;'OnSSET_original_NoMG-PV-Diesel'!M825,'OnSSET_original_NoMG-PV-Diesel'!L825,LCOE_SensitivityScenarios!BQ825)</f>
        <v>SA_PV</v>
      </c>
      <c r="K826" s="38" t="str">
        <f>IF(LCOE_SensitivityScenarios!BU825&gt;'OnSSET_original_NoMG-PV-Diesel'!V825,'OnSSET_original_NoMG-PV-Diesel'!U825,LCOE_SensitivityScenarios!BV825)</f>
        <v>SA_Diesel</v>
      </c>
      <c r="L826" s="39" t="str">
        <f>IF(LCOE_SensitivityScenarios!BZ825&gt;'OnSSET_original_NoMG-PV-Diesel'!V825,'OnSSET_original_NoMG-PV-Diesel'!U825,LCOE_SensitivityScenarios!CA825)</f>
        <v>SA_Diesel</v>
      </c>
      <c r="M826" s="40" t="str">
        <f>IF(LCOE_SensitivityScenarios!CE825&gt;'OnSSET_original_NoMG-PV-Diesel'!V825,'OnSSET_original_NoMG-PV-Diesel'!U825,LCOE_SensitivityScenarios!CF825)</f>
        <v>SA_Diesel</v>
      </c>
      <c r="N826" s="39" t="str">
        <f>IF(LCOE_SensitivityScenarios!CJ825&gt;'OnSSET_original_NoMG-PV-Diesel'!AE825,'OnSSET_original_NoMG-PV-Diesel'!AD825,LCOE_SensitivityScenarios!CK825)</f>
        <v>SA_Diesel</v>
      </c>
      <c r="O826" s="39" t="str">
        <f>IF(LCOE_SensitivityScenarios!CO825&gt;'OnSSET_original_NoMG-PV-Diesel'!AE825,'OnSSET_original_NoMG-PV-Diesel'!AD825,LCOE_SensitivityScenarios!CP825)</f>
        <v>SA_Diesel</v>
      </c>
      <c r="P826" s="40" t="str">
        <f>IF(LCOE_SensitivityScenarios!CT825&gt;'OnSSET_original_NoMG-PV-Diesel'!AE825,'OnSSET_original_NoMG-PV-Diesel'!AD825,LCOE_SensitivityScenarios!CU825)</f>
        <v>SA_Diesel</v>
      </c>
      <c r="Q826" s="38">
        <f>IF(LCOE_SensitivityScenarios!BF825&gt;'OnSSET_original_NoMG-PV-Diesel'!M825,'OnSSET_original_NoMG-PV-Diesel'!M825,LCOE_SensitivityScenarios!BF825)</f>
        <v>0.397829861857386</v>
      </c>
      <c r="R826" s="28">
        <f>MIN('OnSSET_original_NoMG-PV-Diesel'!E825:I825,LCOE_SensitivityScenarios!BK825)</f>
        <v>0.397829861857386</v>
      </c>
      <c r="S826" s="28">
        <f>MIN('OnSSET_original_NoMG-PV-Diesel'!E825:I825,LCOE_SensitivityScenarios!BP825)</f>
        <v>0.397829861857386</v>
      </c>
      <c r="T826" s="27">
        <f>MIN('OnSSET_original_NoMG-PV-Diesel'!N825:R825,LCOE_SensitivityScenarios!BU825)</f>
        <v>0.37257228312337098</v>
      </c>
      <c r="U826" s="28">
        <f>MIN('OnSSET_original_NoMG-PV-Diesel'!N825:R825,LCOE_SensitivityScenarios!BZ825)</f>
        <v>0.37257228312337098</v>
      </c>
      <c r="V826" s="29">
        <f>MIN('OnSSET_original_NoMG-PV-Diesel'!N825:R825,LCOE_SensitivityScenarios!CE825)</f>
        <v>0.37257228312337098</v>
      </c>
      <c r="W826" s="28">
        <f>MIN('OnSSET_original_NoMG-PV-Diesel'!W825:AA825,LCOE_SensitivityScenarios!CJ825)</f>
        <v>0.19994839108175</v>
      </c>
      <c r="X826" s="28">
        <f>MIN('OnSSET_original_NoMG-PV-Diesel'!W825:AA825,LCOE_SensitivityScenarios!CO825)</f>
        <v>0.19994839108175</v>
      </c>
      <c r="Y826" s="29">
        <f>MIN('OnSSET_original_NoMG-PV-Diesel'!W825:AA825,LCOE_SensitivityScenarios!CT825)</f>
        <v>0.19994839108175</v>
      </c>
      <c r="Z826">
        <f>IF(H826='OnSSET_original_NoMG-PV-Diesel'!L825,'OnSSET_original_NoMG-PV-Diesel'!K825,"wait")</f>
        <v>15.494988531777</v>
      </c>
      <c r="AA826">
        <f>IF(I826='OnSSET_original_NoMG-PV-Diesel'!L825,'OnSSET_original_NoMG-PV-Diesel'!K825,"wait")</f>
        <v>15.494988531777</v>
      </c>
      <c r="AB826">
        <f>IF(J826='OnSSET_original_NoMG-PV-Diesel'!L825,'OnSSET_original_NoMG-PV-Diesel'!K825,"wait")</f>
        <v>15.494988531777</v>
      </c>
      <c r="AC826">
        <f>IF(K826='OnSSET_original_NoMG-PV-Diesel'!U825,'OnSSET_original_NoMG-PV-Diesel'!T825,"wait")</f>
        <v>7.2674854472604702</v>
      </c>
      <c r="AD826">
        <f>IF(L826='OnSSET_original_NoMG-PV-Diesel'!U825,'OnSSET_original_NoMG-PV-Diesel'!T825,"wait")</f>
        <v>7.2674854472604702</v>
      </c>
      <c r="AE826">
        <f>IF(M826='OnSSET_original_NoMG-PV-Diesel'!U825,'OnSSET_original_NoMG-PV-Diesel'!T825,"wait")</f>
        <v>7.2674854472604702</v>
      </c>
      <c r="AF826">
        <f>IF(N826='OnSSET_original_NoMG-PV-Diesel'!AD825,'OnSSET_original_NoMG-PV-Diesel'!AC825,"wait")</f>
        <v>7.2674854472604702</v>
      </c>
      <c r="AG826">
        <f>IF(O826='OnSSET_original_NoMG-PV-Diesel'!AD825,'OnSSET_original_NoMG-PV-Diesel'!AC825,"wait")</f>
        <v>7.2674854472604702</v>
      </c>
      <c r="AH826">
        <f>IF(P826='OnSSET_original_NoMG-PV-Diesel'!AD825,'OnSSET_original_NoMG-PV-Diesel'!AC825,"wait")</f>
        <v>7.2674854472604702</v>
      </c>
      <c r="AR826">
        <v>63.8</v>
      </c>
      <c r="AS826">
        <v>63.8</v>
      </c>
      <c r="AT826">
        <v>3.4249999999999998</v>
      </c>
      <c r="AU826">
        <v>0.36399999999999999</v>
      </c>
      <c r="AV826">
        <v>50031.713000000003</v>
      </c>
      <c r="AW826">
        <v>0</v>
      </c>
      <c r="AX826">
        <v>8407.5085080000008</v>
      </c>
      <c r="AZ826">
        <f>SUMIF([1]base!$A$2:$A$169,B826,[1]base!$V$2:$V$169)</f>
        <v>0</v>
      </c>
      <c r="BA826">
        <f>SUMIF([2]s1!$A$2:$A$275,B826,[2]s1!$U$2:$U$275)</f>
        <v>0</v>
      </c>
      <c r="BB826">
        <f>SUMIF([3]s2!$A$2:$A$115,B826,[3]s2!$U$2:$U$115)</f>
        <v>0</v>
      </c>
      <c r="BC826">
        <f>SUMIF([4]s3!$A$2:$A$245,B826,[4]s3!$U$2:$U$245)</f>
        <v>0</v>
      </c>
      <c r="BD826">
        <f>SUMIF([5]s4!$A$2:$A$74,B826,[5]s4!$U$2:$U$74)</f>
        <v>0</v>
      </c>
      <c r="BF826">
        <f t="shared" si="65"/>
        <v>0</v>
      </c>
      <c r="BG826">
        <f t="shared" si="66"/>
        <v>0</v>
      </c>
      <c r="BH826">
        <f t="shared" si="67"/>
        <v>0</v>
      </c>
      <c r="BI826">
        <f t="shared" si="68"/>
        <v>0</v>
      </c>
      <c r="BJ826">
        <f t="shared" si="69"/>
        <v>0</v>
      </c>
      <c r="BL826" t="s">
        <v>114</v>
      </c>
      <c r="BM826" s="23">
        <v>42046.384339999997</v>
      </c>
      <c r="BN826" s="23">
        <v>7.2744609579999997</v>
      </c>
      <c r="BP826" t="s">
        <v>183</v>
      </c>
      <c r="BQ826" s="23">
        <v>9011.7611410000009</v>
      </c>
      <c r="BR826" s="23">
        <v>7.2674854470000003</v>
      </c>
      <c r="BT826" t="s">
        <v>183</v>
      </c>
      <c r="BU826" s="23">
        <v>9011.7611410000009</v>
      </c>
      <c r="BV826" s="23">
        <v>7.2674854470000003</v>
      </c>
    </row>
    <row r="827" spans="1:74" x14ac:dyDescent="0.25">
      <c r="A827">
        <v>1</v>
      </c>
      <c r="B827" s="15">
        <v>12301</v>
      </c>
      <c r="C827" s="15">
        <v>-67.199225069999997</v>
      </c>
      <c r="D827" s="15">
        <v>-18.402938339999999</v>
      </c>
      <c r="E827" s="16">
        <v>1</v>
      </c>
      <c r="F827" s="19">
        <v>61077.560115001899</v>
      </c>
      <c r="G827" s="19">
        <v>238.13745506430416</v>
      </c>
      <c r="H827" s="16" t="str">
        <f>IF(LCOE_SensitivityScenarios!BF826&gt;'OnSSET_original_NoMG-PV-Diesel'!M826,'OnSSET_original_NoMG-PV-Diesel'!L826,LCOE_SensitivityScenarios!BG826)</f>
        <v>SA_Diesel</v>
      </c>
      <c r="I827" s="39" t="str">
        <f>IF(LCOE_SensitivityScenarios!BK826&gt;'OnSSET_original_NoMG-PV-Diesel'!M826,'OnSSET_original_NoMG-PV-Diesel'!L826,LCOE_SensitivityScenarios!BL826)</f>
        <v>SA_Diesel</v>
      </c>
      <c r="J827" s="39" t="str">
        <f>IF(LCOE_SensitivityScenarios!BP826&gt;'OnSSET_original_NoMG-PV-Diesel'!M826,'OnSSET_original_NoMG-PV-Diesel'!L826,LCOE_SensitivityScenarios!BQ826)</f>
        <v>SA_Diesel</v>
      </c>
      <c r="K827" s="38" t="str">
        <f>IF(LCOE_SensitivityScenarios!BU826&gt;'OnSSET_original_NoMG-PV-Diesel'!V826,'OnSSET_original_NoMG-PV-Diesel'!U826,LCOE_SensitivityScenarios!BV826)</f>
        <v>SA_Diesel</v>
      </c>
      <c r="L827" s="39" t="str">
        <f>IF(LCOE_SensitivityScenarios!BZ826&gt;'OnSSET_original_NoMG-PV-Diesel'!V826,'OnSSET_original_NoMG-PV-Diesel'!U826,LCOE_SensitivityScenarios!CA826)</f>
        <v>SA_Diesel</v>
      </c>
      <c r="M827" s="40" t="str">
        <f>IF(LCOE_SensitivityScenarios!CE826&gt;'OnSSET_original_NoMG-PV-Diesel'!V826,'OnSSET_original_NoMG-PV-Diesel'!U826,LCOE_SensitivityScenarios!CF826)</f>
        <v>SA_Diesel</v>
      </c>
      <c r="N827" s="39" t="str">
        <f>IF(LCOE_SensitivityScenarios!CJ826&gt;'OnSSET_original_NoMG-PV-Diesel'!AE826,'OnSSET_original_NoMG-PV-Diesel'!AD826,LCOE_SensitivityScenarios!CK826)</f>
        <v>SA_Diesel</v>
      </c>
      <c r="O827" s="39" t="str">
        <f>IF(LCOE_SensitivityScenarios!CO826&gt;'OnSSET_original_NoMG-PV-Diesel'!AE826,'OnSSET_original_NoMG-PV-Diesel'!AD826,LCOE_SensitivityScenarios!CP826)</f>
        <v>SA_Diesel</v>
      </c>
      <c r="P827" s="40" t="str">
        <f>IF(LCOE_SensitivityScenarios!CT826&gt;'OnSSET_original_NoMG-PV-Diesel'!AE826,'OnSSET_original_NoMG-PV-Diesel'!AD826,LCOE_SensitivityScenarios!CU826)</f>
        <v>SA_Diesel</v>
      </c>
      <c r="Q827" s="38">
        <f>IF(LCOE_SensitivityScenarios!BF826&gt;'OnSSET_original_NoMG-PV-Diesel'!M826,'OnSSET_original_NoMG-PV-Diesel'!M826,LCOE_SensitivityScenarios!BF826)</f>
        <v>0.45210856181439302</v>
      </c>
      <c r="R827" s="28">
        <f>MIN('OnSSET_original_NoMG-PV-Diesel'!E826:I826,LCOE_SensitivityScenarios!BK826)</f>
        <v>0.45210856181439302</v>
      </c>
      <c r="S827" s="28">
        <f>MIN('OnSSET_original_NoMG-PV-Diesel'!E826:I826,LCOE_SensitivityScenarios!BP826)</f>
        <v>0.45210856181439302</v>
      </c>
      <c r="T827" s="27">
        <f>MIN('OnSSET_original_NoMG-PV-Diesel'!N826:R826,LCOE_SensitivityScenarios!BU826)</f>
        <v>0.33704192864490101</v>
      </c>
      <c r="U827" s="28">
        <f>MIN('OnSSET_original_NoMG-PV-Diesel'!N826:R826,LCOE_SensitivityScenarios!BZ826)</f>
        <v>0.33704192864490101</v>
      </c>
      <c r="V827" s="29">
        <f>MIN('OnSSET_original_NoMG-PV-Diesel'!N826:R826,LCOE_SensitivityScenarios!CE826)</f>
        <v>0.33704192864490101</v>
      </c>
      <c r="W827" s="28">
        <f>MIN('OnSSET_original_NoMG-PV-Diesel'!W826:AA826,LCOE_SensitivityScenarios!CJ826)</f>
        <v>0.18788147824000501</v>
      </c>
      <c r="X827" s="28">
        <f>MIN('OnSSET_original_NoMG-PV-Diesel'!W826:AA826,LCOE_SensitivityScenarios!CO826)</f>
        <v>0.18788147824000501</v>
      </c>
      <c r="Y827" s="29">
        <f>MIN('OnSSET_original_NoMG-PV-Diesel'!W826:AA826,LCOE_SensitivityScenarios!CT826)</f>
        <v>0.18788147824000501</v>
      </c>
      <c r="Z827">
        <f>IF(H827='OnSSET_original_NoMG-PV-Diesel'!L826,'OnSSET_original_NoMG-PV-Diesel'!K826,"wait")</f>
        <v>21.916323305691702</v>
      </c>
      <c r="AA827">
        <f>IF(I827='OnSSET_original_NoMG-PV-Diesel'!L826,'OnSSET_original_NoMG-PV-Diesel'!K826,"wait")</f>
        <v>21.916323305691702</v>
      </c>
      <c r="AB827">
        <f>IF(J827='OnSSET_original_NoMG-PV-Diesel'!L826,'OnSSET_original_NoMG-PV-Diesel'!K826,"wait")</f>
        <v>21.916323305691702</v>
      </c>
      <c r="AC827">
        <f>IF(K827='OnSSET_original_NoMG-PV-Diesel'!U826,'OnSSET_original_NoMG-PV-Diesel'!T826,"wait")</f>
        <v>27.889296856165199</v>
      </c>
      <c r="AD827">
        <f>IF(L827='OnSSET_original_NoMG-PV-Diesel'!U826,'OnSSET_original_NoMG-PV-Diesel'!T826,"wait")</f>
        <v>27.889296856165199</v>
      </c>
      <c r="AE827">
        <f>IF(M827='OnSSET_original_NoMG-PV-Diesel'!U826,'OnSSET_original_NoMG-PV-Diesel'!T826,"wait")</f>
        <v>27.889296856165199</v>
      </c>
      <c r="AF827">
        <f>IF(N827='OnSSET_original_NoMG-PV-Diesel'!AD826,'OnSSET_original_NoMG-PV-Diesel'!AC826,"wait")</f>
        <v>27.889296856165199</v>
      </c>
      <c r="AG827">
        <f>IF(O827='OnSSET_original_NoMG-PV-Diesel'!AD826,'OnSSET_original_NoMG-PV-Diesel'!AC826,"wait")</f>
        <v>27.889296856165199</v>
      </c>
      <c r="AH827">
        <f>IF(P827='OnSSET_original_NoMG-PV-Diesel'!AD826,'OnSSET_original_NoMG-PV-Diesel'!AC826,"wait")</f>
        <v>27.889296856165199</v>
      </c>
      <c r="AR827">
        <v>32.003</v>
      </c>
      <c r="AS827">
        <v>35.359000000000002</v>
      </c>
      <c r="AT827">
        <v>25.135000000000002</v>
      </c>
      <c r="AU827">
        <v>1.575</v>
      </c>
      <c r="AV827">
        <v>101019.30250000001</v>
      </c>
      <c r="AW827">
        <v>0</v>
      </c>
      <c r="AX827">
        <v>37145.90122</v>
      </c>
      <c r="AZ827">
        <f>SUMIF([1]base!$A$2:$A$169,B827,[1]base!$V$2:$V$169)</f>
        <v>0</v>
      </c>
      <c r="BA827">
        <f>SUMIF([2]s1!$A$2:$A$275,B827,[2]s1!$U$2:$U$275)</f>
        <v>0</v>
      </c>
      <c r="BB827">
        <f>SUMIF([3]s2!$A$2:$A$115,B827,[3]s2!$U$2:$U$115)</f>
        <v>0</v>
      </c>
      <c r="BC827">
        <f>SUMIF([4]s3!$A$2:$A$245,B827,[4]s3!$U$2:$U$245)</f>
        <v>0</v>
      </c>
      <c r="BD827">
        <f>SUMIF([5]s4!$A$2:$A$74,B827,[5]s4!$U$2:$U$74)</f>
        <v>0</v>
      </c>
      <c r="BF827">
        <f t="shared" si="65"/>
        <v>0</v>
      </c>
      <c r="BG827">
        <f t="shared" si="66"/>
        <v>0</v>
      </c>
      <c r="BH827">
        <f t="shared" si="67"/>
        <v>0</v>
      </c>
      <c r="BI827">
        <f t="shared" si="68"/>
        <v>0</v>
      </c>
      <c r="BJ827">
        <f t="shared" si="69"/>
        <v>0</v>
      </c>
      <c r="BL827" t="s">
        <v>113</v>
      </c>
      <c r="BM827" s="23">
        <v>34583.03198</v>
      </c>
      <c r="BN827" s="23">
        <v>27.889296860000002</v>
      </c>
      <c r="BP827" t="s">
        <v>183</v>
      </c>
      <c r="BQ827" s="23">
        <v>34583.03198</v>
      </c>
      <c r="BR827" s="23">
        <v>27.889296860000002</v>
      </c>
      <c r="BT827" t="s">
        <v>183</v>
      </c>
      <c r="BU827" s="23">
        <v>34583.03198</v>
      </c>
      <c r="BV827" s="23">
        <v>27.889296860000002</v>
      </c>
    </row>
    <row r="828" spans="1:74" x14ac:dyDescent="0.25">
      <c r="A828">
        <v>1</v>
      </c>
      <c r="B828" s="15">
        <v>12327</v>
      </c>
      <c r="C828" s="15">
        <v>-67.240029000000007</v>
      </c>
      <c r="D828" s="15">
        <v>-12.2356085</v>
      </c>
      <c r="E828" s="16">
        <v>0</v>
      </c>
      <c r="F828" s="19">
        <v>9439.7681145383795</v>
      </c>
      <c r="G828" s="19">
        <v>58.725840314500843</v>
      </c>
      <c r="H828" s="16" t="str">
        <f>IF(LCOE_SensitivityScenarios!BF827&gt;'OnSSET_original_NoMG-PV-Diesel'!M827,'OnSSET_original_NoMG-PV-Diesel'!L827,LCOE_SensitivityScenarios!BG827)</f>
        <v>SA_Diesel</v>
      </c>
      <c r="I828" s="39" t="str">
        <f>IF(LCOE_SensitivityScenarios!BK827&gt;'OnSSET_original_NoMG-PV-Diesel'!M827,'OnSSET_original_NoMG-PV-Diesel'!L827,LCOE_SensitivityScenarios!BL827)</f>
        <v>SA_Diesel</v>
      </c>
      <c r="J828" s="39" t="str">
        <f>IF(LCOE_SensitivityScenarios!BP827&gt;'OnSSET_original_NoMG-PV-Diesel'!M827,'OnSSET_original_NoMG-PV-Diesel'!L827,LCOE_SensitivityScenarios!BQ827)</f>
        <v>SA_Diesel</v>
      </c>
      <c r="K828" s="38" t="str">
        <f>IF(LCOE_SensitivityScenarios!BU827&gt;'OnSSET_original_NoMG-PV-Diesel'!V827,'OnSSET_original_NoMG-PV-Diesel'!U827,LCOE_SensitivityScenarios!BV827)</f>
        <v>SA_Diesel</v>
      </c>
      <c r="L828" s="39" t="str">
        <f>IF(LCOE_SensitivityScenarios!BZ827&gt;'OnSSET_original_NoMG-PV-Diesel'!V827,'OnSSET_original_NoMG-PV-Diesel'!U827,LCOE_SensitivityScenarios!CA827)</f>
        <v>SA_Diesel</v>
      </c>
      <c r="M828" s="40" t="str">
        <f>IF(LCOE_SensitivityScenarios!CE827&gt;'OnSSET_original_NoMG-PV-Diesel'!V827,'OnSSET_original_NoMG-PV-Diesel'!U827,LCOE_SensitivityScenarios!CF827)</f>
        <v>SA_Diesel</v>
      </c>
      <c r="N828" s="39" t="str">
        <f>IF(LCOE_SensitivityScenarios!CJ827&gt;'OnSSET_original_NoMG-PV-Diesel'!AE827,'OnSSET_original_NoMG-PV-Diesel'!AD827,LCOE_SensitivityScenarios!CK827)</f>
        <v>SA_Diesel</v>
      </c>
      <c r="O828" s="39" t="str">
        <f>IF(LCOE_SensitivityScenarios!CO827&gt;'OnSSET_original_NoMG-PV-Diesel'!AE827,'OnSSET_original_NoMG-PV-Diesel'!AD827,LCOE_SensitivityScenarios!CP827)</f>
        <v>SA_Diesel</v>
      </c>
      <c r="P828" s="40" t="str">
        <f>IF(LCOE_SensitivityScenarios!CT827&gt;'OnSSET_original_NoMG-PV-Diesel'!AE827,'OnSSET_original_NoMG-PV-Diesel'!AD827,LCOE_SensitivityScenarios!CU827)</f>
        <v>SA_Diesel</v>
      </c>
      <c r="Q828" s="38">
        <f>IF(LCOE_SensitivityScenarios!BF827&gt;'OnSSET_original_NoMG-PV-Diesel'!M827,'OnSSET_original_NoMG-PV-Diesel'!M827,LCOE_SensitivityScenarios!BF827)</f>
        <v>0.66663145677873803</v>
      </c>
      <c r="R828" s="28">
        <f>MIN('OnSSET_original_NoMG-PV-Diesel'!E827:I827,LCOE_SensitivityScenarios!BK827)</f>
        <v>0.66663145677873803</v>
      </c>
      <c r="S828" s="28">
        <f>MIN('OnSSET_original_NoMG-PV-Diesel'!E827:I827,LCOE_SensitivityScenarios!BP827)</f>
        <v>0.66663145677873803</v>
      </c>
      <c r="T828" s="27">
        <f>MIN('OnSSET_original_NoMG-PV-Diesel'!N827:R827,LCOE_SensitivityScenarios!BU827)</f>
        <v>0.47916334655878001</v>
      </c>
      <c r="U828" s="28">
        <f>MIN('OnSSET_original_NoMG-PV-Diesel'!N827:R827,LCOE_SensitivityScenarios!BZ827)</f>
        <v>0.47916334655878001</v>
      </c>
      <c r="V828" s="29">
        <f>MIN('OnSSET_original_NoMG-PV-Diesel'!N827:R827,LCOE_SensitivityScenarios!CE827)</f>
        <v>0.47916334655878001</v>
      </c>
      <c r="W828" s="28">
        <f>MIN('OnSSET_original_NoMG-PV-Diesel'!W827:AA827,LCOE_SensitivityScenarios!CJ827)</f>
        <v>0.236149129606983</v>
      </c>
      <c r="X828" s="28">
        <f>MIN('OnSSET_original_NoMG-PV-Diesel'!W827:AA827,LCOE_SensitivityScenarios!CO827)</f>
        <v>0.236149129606983</v>
      </c>
      <c r="Y828" s="29">
        <f>MIN('OnSSET_original_NoMG-PV-Diesel'!W827:AA827,LCOE_SensitivityScenarios!CT827)</f>
        <v>0.236149129606983</v>
      </c>
      <c r="Z828">
        <f>IF(H828='OnSSET_original_NoMG-PV-Diesel'!L827,'OnSSET_original_NoMG-PV-Diesel'!K827,"wait")</f>
        <v>14.041644605652801</v>
      </c>
      <c r="AA828">
        <f>IF(I828='OnSSET_original_NoMG-PV-Diesel'!L827,'OnSSET_original_NoMG-PV-Diesel'!K827,"wait")</f>
        <v>14.041644605652801</v>
      </c>
      <c r="AB828">
        <f>IF(J828='OnSSET_original_NoMG-PV-Diesel'!L827,'OnSSET_original_NoMG-PV-Diesel'!K827,"wait")</f>
        <v>14.041644605652801</v>
      </c>
      <c r="AC828">
        <f>IF(K828='OnSSET_original_NoMG-PV-Diesel'!U827,'OnSSET_original_NoMG-PV-Diesel'!T827,"wait")</f>
        <v>4.31039639933259</v>
      </c>
      <c r="AD828">
        <f>IF(L828='OnSSET_original_NoMG-PV-Diesel'!U827,'OnSSET_original_NoMG-PV-Diesel'!T827,"wait")</f>
        <v>4.31039639933259</v>
      </c>
      <c r="AE828">
        <f>IF(M828='OnSSET_original_NoMG-PV-Diesel'!U827,'OnSSET_original_NoMG-PV-Diesel'!T827,"wait")</f>
        <v>4.31039639933259</v>
      </c>
      <c r="AF828">
        <f>IF(N828='OnSSET_original_NoMG-PV-Diesel'!AD827,'OnSSET_original_NoMG-PV-Diesel'!AC827,"wait")</f>
        <v>4.31039639933259</v>
      </c>
      <c r="AG828">
        <f>IF(O828='OnSSET_original_NoMG-PV-Diesel'!AD827,'OnSSET_original_NoMG-PV-Diesel'!AC827,"wait")</f>
        <v>4.31039639933259</v>
      </c>
      <c r="AH828">
        <f>IF(P828='OnSSET_original_NoMG-PV-Diesel'!AD827,'OnSSET_original_NoMG-PV-Diesel'!AC827,"wait")</f>
        <v>4.31039639933259</v>
      </c>
      <c r="AR828">
        <v>307.27199999999999</v>
      </c>
      <c r="AS828">
        <v>242.86199999999999</v>
      </c>
      <c r="AT828">
        <v>148.185</v>
      </c>
      <c r="AU828">
        <v>67.058999999999997</v>
      </c>
      <c r="AV828">
        <v>51276.880219999999</v>
      </c>
      <c r="AW828">
        <v>0</v>
      </c>
      <c r="AX828">
        <v>8866.0998820000004</v>
      </c>
      <c r="AZ828">
        <f>SUMIF([1]base!$A$2:$A$169,B828,[1]base!$V$2:$V$169)</f>
        <v>0</v>
      </c>
      <c r="BA828">
        <f>SUMIF([2]s1!$A$2:$A$275,B828,[2]s1!$U$2:$U$275)</f>
        <v>0</v>
      </c>
      <c r="BB828">
        <f>SUMIF([3]s2!$A$2:$A$115,B828,[3]s2!$U$2:$U$115)</f>
        <v>0</v>
      </c>
      <c r="BC828">
        <f>SUMIF([4]s3!$A$2:$A$245,B828,[4]s3!$U$2:$U$245)</f>
        <v>0</v>
      </c>
      <c r="BD828">
        <f>SUMIF([5]s4!$A$2:$A$74,B828,[5]s4!$U$2:$U$74)</f>
        <v>0</v>
      </c>
      <c r="BF828">
        <f t="shared" si="65"/>
        <v>0</v>
      </c>
      <c r="BG828">
        <f t="shared" si="66"/>
        <v>0</v>
      </c>
      <c r="BH828">
        <f t="shared" si="67"/>
        <v>0</v>
      </c>
      <c r="BI828">
        <f t="shared" si="68"/>
        <v>0</v>
      </c>
      <c r="BJ828">
        <f t="shared" si="69"/>
        <v>0</v>
      </c>
      <c r="BL828" t="s">
        <v>113</v>
      </c>
      <c r="BM828" s="23">
        <v>5344.9385009999996</v>
      </c>
      <c r="BN828" s="23">
        <v>4.310396399</v>
      </c>
      <c r="BP828" t="s">
        <v>183</v>
      </c>
      <c r="BQ828" s="23">
        <v>5344.9385009999996</v>
      </c>
      <c r="BR828" s="23">
        <v>4.310396399</v>
      </c>
      <c r="BT828" t="s">
        <v>183</v>
      </c>
      <c r="BU828" s="23">
        <v>5344.9385009999996</v>
      </c>
      <c r="BV828" s="23">
        <v>4.310396399</v>
      </c>
    </row>
    <row r="829" spans="1:74" x14ac:dyDescent="0.25">
      <c r="A829">
        <v>1</v>
      </c>
      <c r="B829" s="15">
        <v>12363</v>
      </c>
      <c r="C829" s="15">
        <v>-65.567377399999998</v>
      </c>
      <c r="D829" s="15">
        <v>-18.34383596</v>
      </c>
      <c r="E829" s="16">
        <v>1</v>
      </c>
      <c r="F829" s="19">
        <v>28085.2213502101</v>
      </c>
      <c r="G829" s="19">
        <v>76.620035054039406</v>
      </c>
      <c r="H829" s="16" t="str">
        <f>IF(LCOE_SensitivityScenarios!BF828&gt;'OnSSET_original_NoMG-PV-Diesel'!M828,'OnSSET_original_NoMG-PV-Diesel'!L828,LCOE_SensitivityScenarios!BG828)</f>
        <v>SA_PV</v>
      </c>
      <c r="I829" s="39" t="str">
        <f>IF(LCOE_SensitivityScenarios!BK828&gt;'OnSSET_original_NoMG-PV-Diesel'!M828,'OnSSET_original_NoMG-PV-Diesel'!L828,LCOE_SensitivityScenarios!BL828)</f>
        <v>SA_PV</v>
      </c>
      <c r="J829" s="39" t="str">
        <f>IF(LCOE_SensitivityScenarios!BP828&gt;'OnSSET_original_NoMG-PV-Diesel'!M828,'OnSSET_original_NoMG-PV-Diesel'!L828,LCOE_SensitivityScenarios!BQ828)</f>
        <v>SA_PV</v>
      </c>
      <c r="K829" s="38" t="str">
        <f>IF(LCOE_SensitivityScenarios!BU828&gt;'OnSSET_original_NoMG-PV-Diesel'!V828,'OnSSET_original_NoMG-PV-Diesel'!U828,LCOE_SensitivityScenarios!BV828)</f>
        <v>SA_Diesel</v>
      </c>
      <c r="L829" s="39" t="str">
        <f>IF(LCOE_SensitivityScenarios!BZ828&gt;'OnSSET_original_NoMG-PV-Diesel'!V828,'OnSSET_original_NoMG-PV-Diesel'!U828,LCOE_SensitivityScenarios!CA828)</f>
        <v>SA_Diesel</v>
      </c>
      <c r="M829" s="40" t="str">
        <f>IF(LCOE_SensitivityScenarios!CE828&gt;'OnSSET_original_NoMG-PV-Diesel'!V828,'OnSSET_original_NoMG-PV-Diesel'!U828,LCOE_SensitivityScenarios!CF828)</f>
        <v>SA_Diesel</v>
      </c>
      <c r="N829" s="39" t="str">
        <f>IF(LCOE_SensitivityScenarios!CJ828&gt;'OnSSET_original_NoMG-PV-Diesel'!AE828,'OnSSET_original_NoMG-PV-Diesel'!AD828,LCOE_SensitivityScenarios!CK828)</f>
        <v>SA_Diesel</v>
      </c>
      <c r="O829" s="39" t="str">
        <f>IF(LCOE_SensitivityScenarios!CO828&gt;'OnSSET_original_NoMG-PV-Diesel'!AE828,'OnSSET_original_NoMG-PV-Diesel'!AD828,LCOE_SensitivityScenarios!CP828)</f>
        <v>SA_Diesel</v>
      </c>
      <c r="P829" s="40" t="str">
        <f>IF(LCOE_SensitivityScenarios!CT828&gt;'OnSSET_original_NoMG-PV-Diesel'!AE828,'OnSSET_original_NoMG-PV-Diesel'!AD828,LCOE_SensitivityScenarios!CU828)</f>
        <v>SA_Diesel</v>
      </c>
      <c r="Q829" s="38">
        <f>IF(LCOE_SensitivityScenarios!BF828&gt;'OnSSET_original_NoMG-PV-Diesel'!M828,'OnSSET_original_NoMG-PV-Diesel'!M828,LCOE_SensitivityScenarios!BF828)</f>
        <v>0.43781095254653901</v>
      </c>
      <c r="R829" s="28">
        <f>MIN('OnSSET_original_NoMG-PV-Diesel'!E828:I828,LCOE_SensitivityScenarios!BK828)</f>
        <v>0.43781095254653901</v>
      </c>
      <c r="S829" s="28">
        <f>MIN('OnSSET_original_NoMG-PV-Diesel'!E828:I828,LCOE_SensitivityScenarios!BP828)</f>
        <v>0.43781095254653901</v>
      </c>
      <c r="T829" s="27">
        <f>MIN('OnSSET_original_NoMG-PV-Diesel'!N828:R828,LCOE_SensitivityScenarios!BU828)</f>
        <v>0.39033746036260603</v>
      </c>
      <c r="U829" s="28">
        <f>MIN('OnSSET_original_NoMG-PV-Diesel'!N828:R828,LCOE_SensitivityScenarios!BZ828)</f>
        <v>0.39033746036260603</v>
      </c>
      <c r="V829" s="29">
        <f>MIN('OnSSET_original_NoMG-PV-Diesel'!N828:R828,LCOE_SensitivityScenarios!CE828)</f>
        <v>0.39033746036260603</v>
      </c>
      <c r="W829" s="28">
        <f>MIN('OnSSET_original_NoMG-PV-Diesel'!W828:AA828,LCOE_SensitivityScenarios!CJ828)</f>
        <v>0.205981847502622</v>
      </c>
      <c r="X829" s="28">
        <f>MIN('OnSSET_original_NoMG-PV-Diesel'!W828:AA828,LCOE_SensitivityScenarios!CO828)</f>
        <v>0.205981847502622</v>
      </c>
      <c r="Y829" s="29">
        <f>MIN('OnSSET_original_NoMG-PV-Diesel'!W828:AA828,LCOE_SensitivityScenarios!CT828)</f>
        <v>0.205981847502622</v>
      </c>
      <c r="Z829">
        <f>IF(H829='OnSSET_original_NoMG-PV-Diesel'!L828,'OnSSET_original_NoMG-PV-Diesel'!K828,"wait")</f>
        <v>10.4907382606038</v>
      </c>
      <c r="AA829">
        <f>IF(I829='OnSSET_original_NoMG-PV-Diesel'!L828,'OnSSET_original_NoMG-PV-Diesel'!K828,"wait")</f>
        <v>10.4907382606038</v>
      </c>
      <c r="AB829">
        <f>IF(J829='OnSSET_original_NoMG-PV-Diesel'!L828,'OnSSET_original_NoMG-PV-Diesel'!K828,"wait")</f>
        <v>10.4907382606038</v>
      </c>
      <c r="AC829">
        <f>IF(K829='OnSSET_original_NoMG-PV-Diesel'!U828,'OnSSET_original_NoMG-PV-Diesel'!T828,"wait")</f>
        <v>12.8243019863973</v>
      </c>
      <c r="AD829">
        <f>IF(L829='OnSSET_original_NoMG-PV-Diesel'!U828,'OnSSET_original_NoMG-PV-Diesel'!T828,"wait")</f>
        <v>12.8243019863973</v>
      </c>
      <c r="AE829">
        <f>IF(M829='OnSSET_original_NoMG-PV-Diesel'!U828,'OnSSET_original_NoMG-PV-Diesel'!T828,"wait")</f>
        <v>12.8243019863973</v>
      </c>
      <c r="AF829">
        <f>IF(N829='OnSSET_original_NoMG-PV-Diesel'!AD828,'OnSSET_original_NoMG-PV-Diesel'!AC828,"wait")</f>
        <v>12.8243019863973</v>
      </c>
      <c r="AG829">
        <f>IF(O829='OnSSET_original_NoMG-PV-Diesel'!AD828,'OnSSET_original_NoMG-PV-Diesel'!AC828,"wait")</f>
        <v>12.8243019863973</v>
      </c>
      <c r="AH829">
        <f>IF(P829='OnSSET_original_NoMG-PV-Diesel'!AD828,'OnSSET_original_NoMG-PV-Diesel'!AC828,"wait")</f>
        <v>12.8243019863973</v>
      </c>
      <c r="AR829">
        <v>38.222999999999999</v>
      </c>
      <c r="AS829">
        <v>38.408999999999999</v>
      </c>
      <c r="AT829">
        <v>13.64</v>
      </c>
      <c r="AU829">
        <v>5.0169999999999897</v>
      </c>
      <c r="AV829">
        <v>54448.001340000003</v>
      </c>
      <c r="AW829">
        <v>0</v>
      </c>
      <c r="AX829">
        <v>10089.01021</v>
      </c>
      <c r="AZ829">
        <f>SUMIF([1]base!$A$2:$A$169,B829,[1]base!$V$2:$V$169)</f>
        <v>0</v>
      </c>
      <c r="BA829">
        <f>SUMIF([2]s1!$A$2:$A$275,B829,[2]s1!$U$2:$U$275)</f>
        <v>0</v>
      </c>
      <c r="BB829">
        <f>SUMIF([3]s2!$A$2:$A$115,B829,[3]s2!$U$2:$U$115)</f>
        <v>0</v>
      </c>
      <c r="BC829">
        <f>SUMIF([4]s3!$A$2:$A$245,B829,[4]s3!$U$2:$U$245)</f>
        <v>0</v>
      </c>
      <c r="BD829">
        <f>SUMIF([5]s4!$A$2:$A$74,B829,[5]s4!$U$2:$U$74)</f>
        <v>0</v>
      </c>
      <c r="BF829">
        <f t="shared" si="65"/>
        <v>0</v>
      </c>
      <c r="BG829">
        <f t="shared" si="66"/>
        <v>0</v>
      </c>
      <c r="BH829">
        <f t="shared" si="67"/>
        <v>0</v>
      </c>
      <c r="BI829">
        <f t="shared" si="68"/>
        <v>0</v>
      </c>
      <c r="BJ829">
        <f t="shared" si="69"/>
        <v>0</v>
      </c>
      <c r="BL829" t="s">
        <v>114</v>
      </c>
      <c r="BM829" s="23">
        <v>81652.119820000007</v>
      </c>
      <c r="BN829" s="23">
        <v>14.126664330000001</v>
      </c>
      <c r="BP829" t="s">
        <v>183</v>
      </c>
      <c r="BQ829" s="23">
        <v>15902.2742</v>
      </c>
      <c r="BR829" s="23">
        <v>12.82430199</v>
      </c>
      <c r="BT829" t="s">
        <v>183</v>
      </c>
      <c r="BU829" s="23">
        <v>15902.2742</v>
      </c>
      <c r="BV829" s="23">
        <v>12.82430199</v>
      </c>
    </row>
    <row r="830" spans="1:74" x14ac:dyDescent="0.25">
      <c r="A830">
        <v>1</v>
      </c>
      <c r="B830" s="15">
        <v>12399</v>
      </c>
      <c r="C830" s="15">
        <v>-65.525639949999999</v>
      </c>
      <c r="D830" s="15">
        <v>-18.67513087</v>
      </c>
      <c r="E830" s="16">
        <v>1</v>
      </c>
      <c r="F830" s="19">
        <v>17011.607795919001</v>
      </c>
      <c r="G830" s="19">
        <v>51.576729358738518</v>
      </c>
      <c r="H830" s="16" t="str">
        <f>IF(LCOE_SensitivityScenarios!BF829&gt;'OnSSET_original_NoMG-PV-Diesel'!M829,'OnSSET_original_NoMG-PV-Diesel'!L829,LCOE_SensitivityScenarios!BG829)</f>
        <v>SA_PV</v>
      </c>
      <c r="I830" s="39" t="str">
        <f>IF(LCOE_SensitivityScenarios!BK829&gt;'OnSSET_original_NoMG-PV-Diesel'!M829,'OnSSET_original_NoMG-PV-Diesel'!L829,LCOE_SensitivityScenarios!BL829)</f>
        <v>SA_PV</v>
      </c>
      <c r="J830" s="39" t="str">
        <f>IF(LCOE_SensitivityScenarios!BP829&gt;'OnSSET_original_NoMG-PV-Diesel'!M829,'OnSSET_original_NoMG-PV-Diesel'!L829,LCOE_SensitivityScenarios!BQ829)</f>
        <v>SA_PV</v>
      </c>
      <c r="K830" s="38" t="str">
        <f>IF(LCOE_SensitivityScenarios!BU829&gt;'OnSSET_original_NoMG-PV-Diesel'!V829,'OnSSET_original_NoMG-PV-Diesel'!U829,LCOE_SensitivityScenarios!BV829)</f>
        <v>SA_PV</v>
      </c>
      <c r="L830" s="39" t="str">
        <f>IF(LCOE_SensitivityScenarios!BZ829&gt;'OnSSET_original_NoMG-PV-Diesel'!V829,'OnSSET_original_NoMG-PV-Diesel'!U829,LCOE_SensitivityScenarios!CA829)</f>
        <v>SA_PV</v>
      </c>
      <c r="M830" s="40" t="str">
        <f>IF(LCOE_SensitivityScenarios!CE829&gt;'OnSSET_original_NoMG-PV-Diesel'!V829,'OnSSET_original_NoMG-PV-Diesel'!U829,LCOE_SensitivityScenarios!CF829)</f>
        <v>SA_PV</v>
      </c>
      <c r="N830" s="39" t="str">
        <f>IF(LCOE_SensitivityScenarios!CJ829&gt;'OnSSET_original_NoMG-PV-Diesel'!AE829,'OnSSET_original_NoMG-PV-Diesel'!AD829,LCOE_SensitivityScenarios!CK829)</f>
        <v>SA_Diesel</v>
      </c>
      <c r="O830" s="39" t="str">
        <f>IF(LCOE_SensitivityScenarios!CO829&gt;'OnSSET_original_NoMG-PV-Diesel'!AE829,'OnSSET_original_NoMG-PV-Diesel'!AD829,LCOE_SensitivityScenarios!CP829)</f>
        <v>SA_Diesel</v>
      </c>
      <c r="P830" s="40" t="str">
        <f>IF(LCOE_SensitivityScenarios!CT829&gt;'OnSSET_original_NoMG-PV-Diesel'!AE829,'OnSSET_original_NoMG-PV-Diesel'!AD829,LCOE_SensitivityScenarios!CU829)</f>
        <v>SA_Diesel</v>
      </c>
      <c r="Q830" s="38">
        <f>IF(LCOE_SensitivityScenarios!BF829&gt;'OnSSET_original_NoMG-PV-Diesel'!M829,'OnSSET_original_NoMG-PV-Diesel'!M829,LCOE_SensitivityScenarios!BF829)</f>
        <v>0.44650249038564399</v>
      </c>
      <c r="R830" s="28">
        <f>MIN('OnSSET_original_NoMG-PV-Diesel'!E829:I829,LCOE_SensitivityScenarios!BK829)</f>
        <v>0.44650249038564399</v>
      </c>
      <c r="S830" s="28">
        <f>MIN('OnSSET_original_NoMG-PV-Diesel'!E829:I829,LCOE_SensitivityScenarios!BP829)</f>
        <v>0.44650249038564399</v>
      </c>
      <c r="T830" s="27">
        <f>MIN('OnSSET_original_NoMG-PV-Diesel'!N829:R829,LCOE_SensitivityScenarios!BU829)</f>
        <v>0.44650249038564399</v>
      </c>
      <c r="U830" s="28">
        <f>MIN('OnSSET_original_NoMG-PV-Diesel'!N829:R829,LCOE_SensitivityScenarios!BZ829)</f>
        <v>0.44650249038564399</v>
      </c>
      <c r="V830" s="29">
        <f>MIN('OnSSET_original_NoMG-PV-Diesel'!N829:R829,LCOE_SensitivityScenarios!CE829)</f>
        <v>0.44650249038564399</v>
      </c>
      <c r="W830" s="28">
        <f>MIN('OnSSET_original_NoMG-PV-Diesel'!W829:AA829,LCOE_SensitivityScenarios!CJ829)</f>
        <v>0.25424949886960002</v>
      </c>
      <c r="X830" s="28">
        <f>MIN('OnSSET_original_NoMG-PV-Diesel'!W829:AA829,LCOE_SensitivityScenarios!CO829)</f>
        <v>0.25424949886960002</v>
      </c>
      <c r="Y830" s="29">
        <f>MIN('OnSSET_original_NoMG-PV-Diesel'!W829:AA829,LCOE_SensitivityScenarios!CT829)</f>
        <v>0.25424949886960002</v>
      </c>
      <c r="Z830">
        <f>IF(H830='OnSSET_original_NoMG-PV-Diesel'!L829,'OnSSET_original_NoMG-PV-Diesel'!K829,"wait")</f>
        <v>28.3598271786868</v>
      </c>
      <c r="AA830">
        <f>IF(I830='OnSSET_original_NoMG-PV-Diesel'!L829,'OnSSET_original_NoMG-PV-Diesel'!K829,"wait")</f>
        <v>28.3598271786868</v>
      </c>
      <c r="AB830">
        <f>IF(J830='OnSSET_original_NoMG-PV-Diesel'!L829,'OnSSET_original_NoMG-PV-Diesel'!K829,"wait")</f>
        <v>28.3598271786868</v>
      </c>
      <c r="AC830">
        <f>IF(K830='OnSSET_original_NoMG-PV-Diesel'!U829,'OnSSET_original_NoMG-PV-Diesel'!T829,"wait")</f>
        <v>8.7265865373545992</v>
      </c>
      <c r="AD830">
        <f>IF(L830='OnSSET_original_NoMG-PV-Diesel'!U829,'OnSSET_original_NoMG-PV-Diesel'!T829,"wait")</f>
        <v>8.7265865373545992</v>
      </c>
      <c r="AE830">
        <f>IF(M830='OnSSET_original_NoMG-PV-Diesel'!U829,'OnSSET_original_NoMG-PV-Diesel'!T829,"wait")</f>
        <v>8.7265865373545992</v>
      </c>
      <c r="AF830">
        <f>IF(N830='OnSSET_original_NoMG-PV-Diesel'!AD829,'OnSSET_original_NoMG-PV-Diesel'!AC829,"wait")</f>
        <v>7.7678574410589301</v>
      </c>
      <c r="AG830">
        <f>IF(O830='OnSSET_original_NoMG-PV-Diesel'!AD829,'OnSSET_original_NoMG-PV-Diesel'!AC829,"wait")</f>
        <v>7.7678574410589301</v>
      </c>
      <c r="AH830">
        <f>IF(P830='OnSSET_original_NoMG-PV-Diesel'!AD829,'OnSSET_original_NoMG-PV-Diesel'!AC829,"wait")</f>
        <v>7.7678574410589301</v>
      </c>
      <c r="AR830">
        <v>39.463000000000001</v>
      </c>
      <c r="AS830">
        <v>39.982999999999997</v>
      </c>
      <c r="AT830">
        <v>12.228</v>
      </c>
      <c r="AU830">
        <v>6.7579999999999902</v>
      </c>
      <c r="AV830">
        <v>46987.058830000002</v>
      </c>
      <c r="AW830">
        <v>0</v>
      </c>
      <c r="AX830">
        <v>7337.4619720000001</v>
      </c>
      <c r="AZ830">
        <f>SUMIF([1]base!$A$2:$A$169,B830,[1]base!$V$2:$V$169)</f>
        <v>0</v>
      </c>
      <c r="BA830">
        <f>SUMIF([2]s1!$A$2:$A$275,B830,[2]s1!$U$2:$U$275)</f>
        <v>0</v>
      </c>
      <c r="BB830">
        <f>SUMIF([3]s2!$A$2:$A$115,B830,[3]s2!$U$2:$U$115)</f>
        <v>0</v>
      </c>
      <c r="BC830">
        <f>SUMIF([4]s3!$A$2:$A$245,B830,[4]s3!$U$2:$U$245)</f>
        <v>0</v>
      </c>
      <c r="BD830">
        <f>SUMIF([5]s4!$A$2:$A$74,B830,[5]s4!$U$2:$U$74)</f>
        <v>0</v>
      </c>
      <c r="BF830">
        <f t="shared" si="65"/>
        <v>0</v>
      </c>
      <c r="BG830">
        <f t="shared" si="66"/>
        <v>0</v>
      </c>
      <c r="BH830">
        <f t="shared" si="67"/>
        <v>0</v>
      </c>
      <c r="BI830">
        <f t="shared" si="68"/>
        <v>0</v>
      </c>
      <c r="BJ830">
        <f t="shared" si="69"/>
        <v>0</v>
      </c>
      <c r="BL830" t="s">
        <v>114</v>
      </c>
      <c r="BM830" s="23">
        <v>50439.670189999997</v>
      </c>
      <c r="BN830" s="23">
        <v>8.7265865369999993</v>
      </c>
      <c r="BP830" t="s">
        <v>186</v>
      </c>
      <c r="BQ830" s="23">
        <v>50439.670189999997</v>
      </c>
      <c r="BR830" s="23">
        <v>8.7265865369999993</v>
      </c>
      <c r="BT830" t="s">
        <v>183</v>
      </c>
      <c r="BU830" s="23">
        <v>9632.2278650000007</v>
      </c>
      <c r="BV830" s="23">
        <v>7.7678574410000003</v>
      </c>
    </row>
    <row r="831" spans="1:74" x14ac:dyDescent="0.25">
      <c r="A831">
        <v>1</v>
      </c>
      <c r="B831" s="15">
        <v>12409</v>
      </c>
      <c r="C831" s="15">
        <v>-65.690703549999995</v>
      </c>
      <c r="D831" s="15">
        <v>-20.056363350000002</v>
      </c>
      <c r="E831" s="16">
        <v>1</v>
      </c>
      <c r="F831" s="19">
        <v>37421.033883420198</v>
      </c>
      <c r="G831" s="19">
        <v>68.521460802976208</v>
      </c>
      <c r="H831" s="16" t="str">
        <f>IF(LCOE_SensitivityScenarios!BF830&gt;'OnSSET_original_NoMG-PV-Diesel'!M830,'OnSSET_original_NoMG-PV-Diesel'!L830,LCOE_SensitivityScenarios!BG830)</f>
        <v>SA_PV</v>
      </c>
      <c r="I831" s="39" t="str">
        <f>IF(LCOE_SensitivityScenarios!BK830&gt;'OnSSET_original_NoMG-PV-Diesel'!M830,'OnSSET_original_NoMG-PV-Diesel'!L830,LCOE_SensitivityScenarios!BL830)</f>
        <v>SA_PV</v>
      </c>
      <c r="J831" s="39" t="str">
        <f>IF(LCOE_SensitivityScenarios!BP830&gt;'OnSSET_original_NoMG-PV-Diesel'!M830,'OnSSET_original_NoMG-PV-Diesel'!L830,LCOE_SensitivityScenarios!BQ830)</f>
        <v>SA_PV</v>
      </c>
      <c r="K831" s="38" t="str">
        <f>IF(LCOE_SensitivityScenarios!BU830&gt;'OnSSET_original_NoMG-PV-Diesel'!V830,'OnSSET_original_NoMG-PV-Diesel'!U830,LCOE_SensitivityScenarios!BV830)</f>
        <v>SA_Diesel</v>
      </c>
      <c r="L831" s="39" t="str">
        <f>IF(LCOE_SensitivityScenarios!BZ830&gt;'OnSSET_original_NoMG-PV-Diesel'!V830,'OnSSET_original_NoMG-PV-Diesel'!U830,LCOE_SensitivityScenarios!CA830)</f>
        <v>SA_Diesel</v>
      </c>
      <c r="M831" s="40" t="str">
        <f>IF(LCOE_SensitivityScenarios!CE830&gt;'OnSSET_original_NoMG-PV-Diesel'!V830,'OnSSET_original_NoMG-PV-Diesel'!U830,LCOE_SensitivityScenarios!CF830)</f>
        <v>SA_Diesel</v>
      </c>
      <c r="N831" s="39" t="str">
        <f>IF(LCOE_SensitivityScenarios!CJ830&gt;'OnSSET_original_NoMG-PV-Diesel'!AE830,'OnSSET_original_NoMG-PV-Diesel'!AD830,LCOE_SensitivityScenarios!CK830)</f>
        <v>SA_Diesel</v>
      </c>
      <c r="O831" s="39" t="str">
        <f>IF(LCOE_SensitivityScenarios!CO830&gt;'OnSSET_original_NoMG-PV-Diesel'!AE830,'OnSSET_original_NoMG-PV-Diesel'!AD830,LCOE_SensitivityScenarios!CP830)</f>
        <v>SA_Diesel</v>
      </c>
      <c r="P831" s="40" t="str">
        <f>IF(LCOE_SensitivityScenarios!CT830&gt;'OnSSET_original_NoMG-PV-Diesel'!AE830,'OnSSET_original_NoMG-PV-Diesel'!AD830,LCOE_SensitivityScenarios!CU830)</f>
        <v>SA_Diesel</v>
      </c>
      <c r="Q831" s="38">
        <f>IF(LCOE_SensitivityScenarios!BF830&gt;'OnSSET_original_NoMG-PV-Diesel'!M830,'OnSSET_original_NoMG-PV-Diesel'!M830,LCOE_SensitivityScenarios!BF830)</f>
        <v>0.36613093521696899</v>
      </c>
      <c r="R831" s="28">
        <f>MIN('OnSSET_original_NoMG-PV-Diesel'!E830:I830,LCOE_SensitivityScenarios!BK830)</f>
        <v>0.36613093521696899</v>
      </c>
      <c r="S831" s="28">
        <f>MIN('OnSSET_original_NoMG-PV-Diesel'!E830:I830,LCOE_SensitivityScenarios!BP830)</f>
        <v>0.36613093521696899</v>
      </c>
      <c r="T831" s="27">
        <f>MIN('OnSSET_original_NoMG-PV-Diesel'!N830:R830,LCOE_SensitivityScenarios!BU830)</f>
        <v>0.31927675140566703</v>
      </c>
      <c r="U831" s="28">
        <f>MIN('OnSSET_original_NoMG-PV-Diesel'!N830:R830,LCOE_SensitivityScenarios!BZ830)</f>
        <v>0.31927675140566703</v>
      </c>
      <c r="V831" s="29">
        <f>MIN('OnSSET_original_NoMG-PV-Diesel'!N830:R830,LCOE_SensitivityScenarios!CE830)</f>
        <v>0.31927675140566703</v>
      </c>
      <c r="W831" s="28">
        <f>MIN('OnSSET_original_NoMG-PV-Diesel'!W830:AA830,LCOE_SensitivityScenarios!CJ830)</f>
        <v>0.18184802181913301</v>
      </c>
      <c r="X831" s="28">
        <f>MIN('OnSSET_original_NoMG-PV-Diesel'!W830:AA830,LCOE_SensitivityScenarios!CO830)</f>
        <v>0.18184802181913301</v>
      </c>
      <c r="Y831" s="29">
        <f>MIN('OnSSET_original_NoMG-PV-Diesel'!W830:AA830,LCOE_SensitivityScenarios!CT830)</f>
        <v>0.18184802181913301</v>
      </c>
      <c r="Z831">
        <f>IF(H831='OnSSET_original_NoMG-PV-Diesel'!L830,'OnSSET_original_NoMG-PV-Diesel'!K830,"wait")</f>
        <v>13.4819836544639</v>
      </c>
      <c r="AA831">
        <f>IF(I831='OnSSET_original_NoMG-PV-Diesel'!L830,'OnSSET_original_NoMG-PV-Diesel'!K830,"wait")</f>
        <v>13.4819836544639</v>
      </c>
      <c r="AB831">
        <f>IF(J831='OnSSET_original_NoMG-PV-Diesel'!L830,'OnSSET_original_NoMG-PV-Diesel'!K830,"wait")</f>
        <v>13.4819836544639</v>
      </c>
      <c r="AC831">
        <f>IF(K831='OnSSET_original_NoMG-PV-Diesel'!U830,'OnSSET_original_NoMG-PV-Diesel'!T830,"wait")</f>
        <v>17.0872300837535</v>
      </c>
      <c r="AD831">
        <f>IF(L831='OnSSET_original_NoMG-PV-Diesel'!U830,'OnSSET_original_NoMG-PV-Diesel'!T830,"wait")</f>
        <v>17.0872300837535</v>
      </c>
      <c r="AE831">
        <f>IF(M831='OnSSET_original_NoMG-PV-Diesel'!U830,'OnSSET_original_NoMG-PV-Diesel'!T830,"wait")</f>
        <v>17.0872300837535</v>
      </c>
      <c r="AF831">
        <f>IF(N831='OnSSET_original_NoMG-PV-Diesel'!AD830,'OnSSET_original_NoMG-PV-Diesel'!AC830,"wait")</f>
        <v>17.0872300837535</v>
      </c>
      <c r="AG831">
        <f>IF(O831='OnSSET_original_NoMG-PV-Diesel'!AD830,'OnSSET_original_NoMG-PV-Diesel'!AC830,"wait")</f>
        <v>17.0872300837535</v>
      </c>
      <c r="AH831">
        <f>IF(P831='OnSSET_original_NoMG-PV-Diesel'!AD830,'OnSSET_original_NoMG-PV-Diesel'!AC830,"wait")</f>
        <v>17.0872300837535</v>
      </c>
      <c r="AR831">
        <v>43.295999999999999</v>
      </c>
      <c r="AS831">
        <v>43.561999999999998</v>
      </c>
      <c r="AT831">
        <v>2.5179999999999998</v>
      </c>
      <c r="AU831">
        <v>2.4750000000000001</v>
      </c>
      <c r="AV831">
        <v>52490.240180000001</v>
      </c>
      <c r="AW831">
        <v>0</v>
      </c>
      <c r="AX831">
        <v>9324.6912560000001</v>
      </c>
      <c r="AZ831">
        <f>SUMIF([1]base!$A$2:$A$169,B831,[1]base!$V$2:$V$169)</f>
        <v>0</v>
      </c>
      <c r="BA831">
        <f>SUMIF([2]s1!$A$2:$A$275,B831,[2]s1!$U$2:$U$275)</f>
        <v>0</v>
      </c>
      <c r="BB831">
        <f>SUMIF([3]s2!$A$2:$A$115,B831,[3]s2!$U$2:$U$115)</f>
        <v>0</v>
      </c>
      <c r="BC831">
        <f>SUMIF([4]s3!$A$2:$A$245,B831,[4]s3!$U$2:$U$245)</f>
        <v>0</v>
      </c>
      <c r="BD831">
        <f>SUMIF([5]s4!$A$2:$A$74,B831,[5]s4!$U$2:$U$74)</f>
        <v>0</v>
      </c>
      <c r="BF831">
        <f t="shared" si="65"/>
        <v>0</v>
      </c>
      <c r="BG831">
        <f t="shared" si="66"/>
        <v>0</v>
      </c>
      <c r="BH831">
        <f t="shared" si="67"/>
        <v>0</v>
      </c>
      <c r="BI831">
        <f t="shared" si="68"/>
        <v>0</v>
      </c>
      <c r="BJ831">
        <f t="shared" si="69"/>
        <v>0</v>
      </c>
      <c r="BL831" t="s">
        <v>114</v>
      </c>
      <c r="BM831" s="23">
        <v>90981.94111</v>
      </c>
      <c r="BN831" s="23">
        <v>17.945156040000001</v>
      </c>
      <c r="BP831" t="s">
        <v>183</v>
      </c>
      <c r="BQ831" s="23">
        <v>21188.351480000001</v>
      </c>
      <c r="BR831" s="23">
        <v>17.087230080000001</v>
      </c>
      <c r="BT831" t="s">
        <v>183</v>
      </c>
      <c r="BU831" s="23">
        <v>21188.351480000001</v>
      </c>
      <c r="BV831" s="23">
        <v>17.087230080000001</v>
      </c>
    </row>
    <row r="832" spans="1:74" x14ac:dyDescent="0.25">
      <c r="A832">
        <v>1</v>
      </c>
      <c r="B832" s="15">
        <v>12448</v>
      </c>
      <c r="C832" s="15">
        <v>-64.851154719999997</v>
      </c>
      <c r="D832" s="15">
        <v>-19.930792140000001</v>
      </c>
      <c r="E832" s="16">
        <v>1</v>
      </c>
      <c r="F832" s="19">
        <v>20030.319394563001</v>
      </c>
      <c r="G832" s="19">
        <v>56.721489602245299</v>
      </c>
      <c r="H832" s="16" t="str">
        <f>IF(LCOE_SensitivityScenarios!BF831&gt;'OnSSET_original_NoMG-PV-Diesel'!M831,'OnSSET_original_NoMG-PV-Diesel'!L831,LCOE_SensitivityScenarios!BG831)</f>
        <v>SA_PV</v>
      </c>
      <c r="I832" s="39" t="str">
        <f>IF(LCOE_SensitivityScenarios!BK831&gt;'OnSSET_original_NoMG-PV-Diesel'!M831,'OnSSET_original_NoMG-PV-Diesel'!L831,LCOE_SensitivityScenarios!BL831)</f>
        <v>SA_PV</v>
      </c>
      <c r="J832" s="39" t="str">
        <f>IF(LCOE_SensitivityScenarios!BP831&gt;'OnSSET_original_NoMG-PV-Diesel'!M831,'OnSSET_original_NoMG-PV-Diesel'!L831,LCOE_SensitivityScenarios!BQ831)</f>
        <v>SA_PV</v>
      </c>
      <c r="K832" s="38" t="str">
        <f>IF(LCOE_SensitivityScenarios!BU831&gt;'OnSSET_original_NoMG-PV-Diesel'!V831,'OnSSET_original_NoMG-PV-Diesel'!U831,LCOE_SensitivityScenarios!BV831)</f>
        <v>SA_PV</v>
      </c>
      <c r="L832" s="39" t="str">
        <f>IF(LCOE_SensitivityScenarios!BZ831&gt;'OnSSET_original_NoMG-PV-Diesel'!V831,'OnSSET_original_NoMG-PV-Diesel'!U831,LCOE_SensitivityScenarios!CA831)</f>
        <v>SA_PV</v>
      </c>
      <c r="M832" s="40" t="str">
        <f>IF(LCOE_SensitivityScenarios!CE831&gt;'OnSSET_original_NoMG-PV-Diesel'!V831,'OnSSET_original_NoMG-PV-Diesel'!U831,LCOE_SensitivityScenarios!CF831)</f>
        <v>SA_PV</v>
      </c>
      <c r="N832" s="39" t="str">
        <f>IF(LCOE_SensitivityScenarios!CJ831&gt;'OnSSET_original_NoMG-PV-Diesel'!AE831,'OnSSET_original_NoMG-PV-Diesel'!AD831,LCOE_SensitivityScenarios!CK831)</f>
        <v>SA_Diesel</v>
      </c>
      <c r="O832" s="39" t="str">
        <f>IF(LCOE_SensitivityScenarios!CO831&gt;'OnSSET_original_NoMG-PV-Diesel'!AE831,'OnSSET_original_NoMG-PV-Diesel'!AD831,LCOE_SensitivityScenarios!CP831)</f>
        <v>SA_Diesel</v>
      </c>
      <c r="P832" s="40" t="str">
        <f>IF(LCOE_SensitivityScenarios!CT831&gt;'OnSSET_original_NoMG-PV-Diesel'!AE831,'OnSSET_original_NoMG-PV-Diesel'!AD831,LCOE_SensitivityScenarios!CU831)</f>
        <v>SA_Diesel</v>
      </c>
      <c r="Q832" s="38">
        <f>IF(LCOE_SensitivityScenarios!BF831&gt;'OnSSET_original_NoMG-PV-Diesel'!M831,'OnSSET_original_NoMG-PV-Diesel'!M831,LCOE_SensitivityScenarios!BF831)</f>
        <v>0.425483675396087</v>
      </c>
      <c r="R832" s="28">
        <f>MIN('OnSSET_original_NoMG-PV-Diesel'!E831:I831,LCOE_SensitivityScenarios!BK831)</f>
        <v>0.425483675396087</v>
      </c>
      <c r="S832" s="28">
        <f>MIN('OnSSET_original_NoMG-PV-Diesel'!E831:I831,LCOE_SensitivityScenarios!BP831)</f>
        <v>0.425483675396087</v>
      </c>
      <c r="T832" s="27">
        <f>MIN('OnSSET_original_NoMG-PV-Diesel'!N831:R831,LCOE_SensitivityScenarios!BU831)</f>
        <v>0.425483675396087</v>
      </c>
      <c r="U832" s="28">
        <f>MIN('OnSSET_original_NoMG-PV-Diesel'!N831:R831,LCOE_SensitivityScenarios!BZ831)</f>
        <v>0.425483675396087</v>
      </c>
      <c r="V832" s="29">
        <f>MIN('OnSSET_original_NoMG-PV-Diesel'!N831:R831,LCOE_SensitivityScenarios!CE831)</f>
        <v>0.425483675396087</v>
      </c>
      <c r="W832" s="28">
        <f>MIN('OnSSET_original_NoMG-PV-Diesel'!W831:AA831,LCOE_SensitivityScenarios!CJ831)</f>
        <v>0.290450237394833</v>
      </c>
      <c r="X832" s="28">
        <f>MIN('OnSSET_original_NoMG-PV-Diesel'!W831:AA831,LCOE_SensitivityScenarios!CO831)</f>
        <v>0.290450237394833</v>
      </c>
      <c r="Y832" s="29">
        <f>MIN('OnSSET_original_NoMG-PV-Diesel'!W831:AA831,LCOE_SensitivityScenarios!CT831)</f>
        <v>0.290450237394833</v>
      </c>
      <c r="Z832">
        <f>IF(H832='OnSSET_original_NoMG-PV-Diesel'!L831,'OnSSET_original_NoMG-PV-Diesel'!K831,"wait")</f>
        <v>27.7814442101479</v>
      </c>
      <c r="AA832">
        <f>IF(I832='OnSSET_original_NoMG-PV-Diesel'!L831,'OnSSET_original_NoMG-PV-Diesel'!K831,"wait")</f>
        <v>27.7814442101479</v>
      </c>
      <c r="AB832">
        <f>IF(J832='OnSSET_original_NoMG-PV-Diesel'!L831,'OnSSET_original_NoMG-PV-Diesel'!K831,"wait")</f>
        <v>27.7814442101479</v>
      </c>
      <c r="AC832">
        <f>IF(K832='OnSSET_original_NoMG-PV-Diesel'!U831,'OnSSET_original_NoMG-PV-Diesel'!T831,"wait")</f>
        <v>9.7914256218228601</v>
      </c>
      <c r="AD832">
        <f>IF(L832='OnSSET_original_NoMG-PV-Diesel'!U831,'OnSSET_original_NoMG-PV-Diesel'!T831,"wait")</f>
        <v>9.7914256218228601</v>
      </c>
      <c r="AE832">
        <f>IF(M832='OnSSET_original_NoMG-PV-Diesel'!U831,'OnSSET_original_NoMG-PV-Diesel'!T831,"wait")</f>
        <v>9.7914256218228601</v>
      </c>
      <c r="AF832">
        <f>IF(N832='OnSSET_original_NoMG-PV-Diesel'!AD831,'OnSSET_original_NoMG-PV-Diesel'!AC831,"wait")</f>
        <v>9.14626456372741</v>
      </c>
      <c r="AG832">
        <f>IF(O832='OnSSET_original_NoMG-PV-Diesel'!AD831,'OnSSET_original_NoMG-PV-Diesel'!AC831,"wait")</f>
        <v>9.14626456372741</v>
      </c>
      <c r="AH832">
        <f>IF(P832='OnSSET_original_NoMG-PV-Diesel'!AD831,'OnSSET_original_NoMG-PV-Diesel'!AC831,"wait")</f>
        <v>9.14626456372741</v>
      </c>
      <c r="AR832">
        <v>79.59</v>
      </c>
      <c r="AS832">
        <v>79.763999999999996</v>
      </c>
      <c r="AT832">
        <v>0.128</v>
      </c>
      <c r="AU832">
        <v>7.8E-2</v>
      </c>
      <c r="AV832">
        <v>51276.880219999999</v>
      </c>
      <c r="AW832">
        <v>0</v>
      </c>
      <c r="AX832">
        <v>8866.0998820000004</v>
      </c>
      <c r="AZ832">
        <f>SUMIF([1]base!$A$2:$A$169,B832,[1]base!$V$2:$V$169)</f>
        <v>0</v>
      </c>
      <c r="BA832">
        <f>SUMIF([2]s1!$A$2:$A$275,B832,[2]s1!$U$2:$U$275)</f>
        <v>0</v>
      </c>
      <c r="BB832">
        <f>SUMIF([3]s2!$A$2:$A$115,B832,[3]s2!$U$2:$U$115)</f>
        <v>0</v>
      </c>
      <c r="BC832">
        <f>SUMIF([4]s3!$A$2:$A$245,B832,[4]s3!$U$2:$U$245)</f>
        <v>0</v>
      </c>
      <c r="BD832">
        <f>SUMIF([5]s4!$A$2:$A$74,B832,[5]s4!$U$2:$U$74)</f>
        <v>0</v>
      </c>
      <c r="BF832">
        <f t="shared" si="65"/>
        <v>0</v>
      </c>
      <c r="BG832">
        <f t="shared" si="66"/>
        <v>0</v>
      </c>
      <c r="BH832">
        <f t="shared" si="67"/>
        <v>0</v>
      </c>
      <c r="BI832">
        <f t="shared" si="68"/>
        <v>0</v>
      </c>
      <c r="BJ832">
        <f t="shared" si="69"/>
        <v>0</v>
      </c>
      <c r="BL832" t="s">
        <v>114</v>
      </c>
      <c r="BM832" s="23">
        <v>56594.440089999996</v>
      </c>
      <c r="BN832" s="23">
        <v>9.7914256220000002</v>
      </c>
      <c r="BP832" t="s">
        <v>186</v>
      </c>
      <c r="BQ832" s="23">
        <v>56594.440089999996</v>
      </c>
      <c r="BR832" s="23">
        <v>9.7914256220000002</v>
      </c>
      <c r="BT832" t="s">
        <v>183</v>
      </c>
      <c r="BU832" s="23">
        <v>11341.467720000001</v>
      </c>
      <c r="BV832" s="23">
        <v>9.1462645640000009</v>
      </c>
    </row>
    <row r="833" spans="1:74" x14ac:dyDescent="0.25">
      <c r="A833">
        <v>1</v>
      </c>
      <c r="B833" s="15">
        <v>12478</v>
      </c>
      <c r="C833" s="15">
        <v>-65.927107890000002</v>
      </c>
      <c r="D833" s="15">
        <v>-18.479614560000002</v>
      </c>
      <c r="E833" s="16">
        <v>1</v>
      </c>
      <c r="F833" s="19">
        <v>16502.320103529699</v>
      </c>
      <c r="G833" s="19">
        <v>53.41624735882386</v>
      </c>
      <c r="H833" s="16" t="str">
        <f>IF(LCOE_SensitivityScenarios!BF832&gt;'OnSSET_original_NoMG-PV-Diesel'!M832,'OnSSET_original_NoMG-PV-Diesel'!L832,LCOE_SensitivityScenarios!BG832)</f>
        <v>SA_PV</v>
      </c>
      <c r="I833" s="39" t="str">
        <f>IF(LCOE_SensitivityScenarios!BK832&gt;'OnSSET_original_NoMG-PV-Diesel'!M832,'OnSSET_original_NoMG-PV-Diesel'!L832,LCOE_SensitivityScenarios!BL832)</f>
        <v>SA_PV</v>
      </c>
      <c r="J833" s="39" t="str">
        <f>IF(LCOE_SensitivityScenarios!BP832&gt;'OnSSET_original_NoMG-PV-Diesel'!M832,'OnSSET_original_NoMG-PV-Diesel'!L832,LCOE_SensitivityScenarios!BQ832)</f>
        <v>SA_PV</v>
      </c>
      <c r="K833" s="38" t="str">
        <f>IF(LCOE_SensitivityScenarios!BU832&gt;'OnSSET_original_NoMG-PV-Diesel'!V832,'OnSSET_original_NoMG-PV-Diesel'!U832,LCOE_SensitivityScenarios!BV832)</f>
        <v>SA_PV</v>
      </c>
      <c r="L833" s="39" t="str">
        <f>IF(LCOE_SensitivityScenarios!BZ832&gt;'OnSSET_original_NoMG-PV-Diesel'!V832,'OnSSET_original_NoMG-PV-Diesel'!U832,LCOE_SensitivityScenarios!CA832)</f>
        <v>SA_PV</v>
      </c>
      <c r="M833" s="40" t="str">
        <f>IF(LCOE_SensitivityScenarios!CE832&gt;'OnSSET_original_NoMG-PV-Diesel'!V832,'OnSSET_original_NoMG-PV-Diesel'!U832,LCOE_SensitivityScenarios!CF832)</f>
        <v>SA_PV</v>
      </c>
      <c r="N833" s="39" t="str">
        <f>IF(LCOE_SensitivityScenarios!CJ832&gt;'OnSSET_original_NoMG-PV-Diesel'!AE832,'OnSSET_original_NoMG-PV-Diesel'!AD832,LCOE_SensitivityScenarios!CK832)</f>
        <v>SA_Diesel</v>
      </c>
      <c r="O833" s="39" t="str">
        <f>IF(LCOE_SensitivityScenarios!CO832&gt;'OnSSET_original_NoMG-PV-Diesel'!AE832,'OnSSET_original_NoMG-PV-Diesel'!AD832,LCOE_SensitivityScenarios!CP832)</f>
        <v>SA_Diesel</v>
      </c>
      <c r="P833" s="40" t="str">
        <f>IF(LCOE_SensitivityScenarios!CT832&gt;'OnSSET_original_NoMG-PV-Diesel'!AE832,'OnSSET_original_NoMG-PV-Diesel'!AD832,LCOE_SensitivityScenarios!CU832)</f>
        <v>SA_Diesel</v>
      </c>
      <c r="Q833" s="38">
        <f>IF(LCOE_SensitivityScenarios!BF832&gt;'OnSSET_original_NoMG-PV-Diesel'!M832,'OnSSET_original_NoMG-PV-Diesel'!M832,LCOE_SensitivityScenarios!BF832)</f>
        <v>0.42774188154591097</v>
      </c>
      <c r="R833" s="28">
        <f>MIN('OnSSET_original_NoMG-PV-Diesel'!E832:I832,LCOE_SensitivityScenarios!BK832)</f>
        <v>0.42774188154591097</v>
      </c>
      <c r="S833" s="28">
        <f>MIN('OnSSET_original_NoMG-PV-Diesel'!E832:I832,LCOE_SensitivityScenarios!BP832)</f>
        <v>0.42774188154591097</v>
      </c>
      <c r="T833" s="27">
        <f>MIN('OnSSET_original_NoMG-PV-Diesel'!N832:R832,LCOE_SensitivityScenarios!BU832)</f>
        <v>0.42774188154591097</v>
      </c>
      <c r="U833" s="28">
        <f>MIN('OnSSET_original_NoMG-PV-Diesel'!N832:R832,LCOE_SensitivityScenarios!BZ832)</f>
        <v>0.42774188154591097</v>
      </c>
      <c r="V833" s="29">
        <f>MIN('OnSSET_original_NoMG-PV-Diesel'!N832:R832,LCOE_SensitivityScenarios!CE832)</f>
        <v>0.42774188154591097</v>
      </c>
      <c r="W833" s="28">
        <f>MIN('OnSSET_original_NoMG-PV-Diesel'!W832:AA832,LCOE_SensitivityScenarios!CJ832)</f>
        <v>0.22408221676523901</v>
      </c>
      <c r="X833" s="28">
        <f>MIN('OnSSET_original_NoMG-PV-Diesel'!W832:AA832,LCOE_SensitivityScenarios!CO832)</f>
        <v>0.22408221676523901</v>
      </c>
      <c r="Y833" s="29">
        <f>MIN('OnSSET_original_NoMG-PV-Diesel'!W832:AA832,LCOE_SensitivityScenarios!CT832)</f>
        <v>0.22408221676523901</v>
      </c>
      <c r="Z833">
        <f>IF(H833='OnSSET_original_NoMG-PV-Diesel'!L832,'OnSSET_original_NoMG-PV-Diesel'!K832,"wait")</f>
        <v>11.871277734211599</v>
      </c>
      <c r="AA833">
        <f>IF(I833='OnSSET_original_NoMG-PV-Diesel'!L832,'OnSSET_original_NoMG-PV-Diesel'!K832,"wait")</f>
        <v>11.871277734211599</v>
      </c>
      <c r="AB833">
        <f>IF(J833='OnSSET_original_NoMG-PV-Diesel'!L832,'OnSSET_original_NoMG-PV-Diesel'!K832,"wait")</f>
        <v>11.871277734211599</v>
      </c>
      <c r="AC833">
        <f>IF(K833='OnSSET_original_NoMG-PV-Diesel'!U832,'OnSSET_original_NoMG-PV-Diesel'!T832,"wait")</f>
        <v>8.1096467165608797</v>
      </c>
      <c r="AD833">
        <f>IF(L833='OnSSET_original_NoMG-PV-Diesel'!U832,'OnSSET_original_NoMG-PV-Diesel'!T832,"wait")</f>
        <v>8.1096467165608797</v>
      </c>
      <c r="AE833">
        <f>IF(M833='OnSSET_original_NoMG-PV-Diesel'!U832,'OnSSET_original_NoMG-PV-Diesel'!T832,"wait")</f>
        <v>8.1096467165608797</v>
      </c>
      <c r="AF833">
        <f>IF(N833='OnSSET_original_NoMG-PV-Diesel'!AD832,'OnSSET_original_NoMG-PV-Diesel'!AC832,"wait")</f>
        <v>7.5353059833469098</v>
      </c>
      <c r="AG833">
        <f>IF(O833='OnSSET_original_NoMG-PV-Diesel'!AD832,'OnSSET_original_NoMG-PV-Diesel'!AC832,"wait")</f>
        <v>7.5353059833469098</v>
      </c>
      <c r="AH833">
        <f>IF(P833='OnSSET_original_NoMG-PV-Diesel'!AD832,'OnSSET_original_NoMG-PV-Diesel'!AC832,"wait")</f>
        <v>7.5353059833469098</v>
      </c>
      <c r="AR833">
        <v>36.673000000000002</v>
      </c>
      <c r="AS833">
        <v>36.658000000000001</v>
      </c>
      <c r="AT833">
        <v>8.1159999999999997</v>
      </c>
      <c r="AU833">
        <v>2.2789999999999999</v>
      </c>
      <c r="AV833">
        <v>46534.420230000003</v>
      </c>
      <c r="AW833">
        <v>0</v>
      </c>
      <c r="AX833">
        <v>7184.59818</v>
      </c>
      <c r="AZ833">
        <f>SUMIF([1]base!$A$2:$A$169,B833,[1]base!$V$2:$V$169)</f>
        <v>0</v>
      </c>
      <c r="BA833">
        <f>SUMIF([2]s1!$A$2:$A$275,B833,[2]s1!$U$2:$U$275)</f>
        <v>0</v>
      </c>
      <c r="BB833">
        <f>SUMIF([3]s2!$A$2:$A$115,B833,[3]s2!$U$2:$U$115)</f>
        <v>0</v>
      </c>
      <c r="BC833">
        <f>SUMIF([4]s3!$A$2:$A$245,B833,[4]s3!$U$2:$U$245)</f>
        <v>0</v>
      </c>
      <c r="BD833">
        <f>SUMIF([5]s4!$A$2:$A$74,B833,[5]s4!$U$2:$U$74)</f>
        <v>0</v>
      </c>
      <c r="BF833">
        <f t="shared" si="65"/>
        <v>0</v>
      </c>
      <c r="BG833">
        <f t="shared" si="66"/>
        <v>0</v>
      </c>
      <c r="BH833">
        <f t="shared" si="67"/>
        <v>0</v>
      </c>
      <c r="BI833">
        <f t="shared" si="68"/>
        <v>0</v>
      </c>
      <c r="BJ833">
        <f t="shared" si="69"/>
        <v>0</v>
      </c>
      <c r="BL833" t="s">
        <v>114</v>
      </c>
      <c r="BM833" s="23">
        <v>46873.758020000001</v>
      </c>
      <c r="BN833" s="23">
        <v>8.1096467170000004</v>
      </c>
      <c r="BP833" t="s">
        <v>186</v>
      </c>
      <c r="BQ833" s="23">
        <v>46873.758020000001</v>
      </c>
      <c r="BR833" s="23">
        <v>8.1096467170000004</v>
      </c>
      <c r="BT833" t="s">
        <v>183</v>
      </c>
      <c r="BU833" s="23">
        <v>9343.8615229999996</v>
      </c>
      <c r="BV833" s="23">
        <v>7.5353059829999998</v>
      </c>
    </row>
    <row r="834" spans="1:74" x14ac:dyDescent="0.25">
      <c r="A834">
        <v>1</v>
      </c>
      <c r="B834" s="15">
        <v>12491</v>
      </c>
      <c r="C834" s="15">
        <v>-65.922046679999994</v>
      </c>
      <c r="D834" s="15">
        <v>-19.167654710000001</v>
      </c>
      <c r="E834" s="16">
        <v>1</v>
      </c>
      <c r="F834" s="19">
        <v>19458.174873284301</v>
      </c>
      <c r="G834" s="19">
        <v>64.814247417858425</v>
      </c>
      <c r="H834" s="16" t="str">
        <f>IF(LCOE_SensitivityScenarios!BF833&gt;'OnSSET_original_NoMG-PV-Diesel'!M833,'OnSSET_original_NoMG-PV-Diesel'!L833,LCOE_SensitivityScenarios!BG833)</f>
        <v>SA_PV</v>
      </c>
      <c r="I834" s="39" t="str">
        <f>IF(LCOE_SensitivityScenarios!BK833&gt;'OnSSET_original_NoMG-PV-Diesel'!M833,'OnSSET_original_NoMG-PV-Diesel'!L833,LCOE_SensitivityScenarios!BL833)</f>
        <v>SA_PV</v>
      </c>
      <c r="J834" s="39" t="str">
        <f>IF(LCOE_SensitivityScenarios!BP833&gt;'OnSSET_original_NoMG-PV-Diesel'!M833,'OnSSET_original_NoMG-PV-Diesel'!L833,LCOE_SensitivityScenarios!BQ833)</f>
        <v>SA_PV</v>
      </c>
      <c r="K834" s="38" t="str">
        <f>IF(LCOE_SensitivityScenarios!BU833&gt;'OnSSET_original_NoMG-PV-Diesel'!V833,'OnSSET_original_NoMG-PV-Diesel'!U833,LCOE_SensitivityScenarios!BV833)</f>
        <v>SA_PV</v>
      </c>
      <c r="L834" s="39" t="str">
        <f>IF(LCOE_SensitivityScenarios!BZ833&gt;'OnSSET_original_NoMG-PV-Diesel'!V833,'OnSSET_original_NoMG-PV-Diesel'!U833,LCOE_SensitivityScenarios!CA833)</f>
        <v>SA_PV</v>
      </c>
      <c r="M834" s="40" t="str">
        <f>IF(LCOE_SensitivityScenarios!CE833&gt;'OnSSET_original_NoMG-PV-Diesel'!V833,'OnSSET_original_NoMG-PV-Diesel'!U833,LCOE_SensitivityScenarios!CF833)</f>
        <v>SA_PV</v>
      </c>
      <c r="N834" s="39" t="str">
        <f>IF(LCOE_SensitivityScenarios!CJ833&gt;'OnSSET_original_NoMG-PV-Diesel'!AE833,'OnSSET_original_NoMG-PV-Diesel'!AD833,LCOE_SensitivityScenarios!CK833)</f>
        <v>SA_Diesel</v>
      </c>
      <c r="O834" s="39" t="str">
        <f>IF(LCOE_SensitivityScenarios!CO833&gt;'OnSSET_original_NoMG-PV-Diesel'!AE833,'OnSSET_original_NoMG-PV-Diesel'!AD833,LCOE_SensitivityScenarios!CP833)</f>
        <v>SA_Diesel</v>
      </c>
      <c r="P834" s="40" t="str">
        <f>IF(LCOE_SensitivityScenarios!CT833&gt;'OnSSET_original_NoMG-PV-Diesel'!AE833,'OnSSET_original_NoMG-PV-Diesel'!AD833,LCOE_SensitivityScenarios!CU833)</f>
        <v>SA_Diesel</v>
      </c>
      <c r="Q834" s="38">
        <f>IF(LCOE_SensitivityScenarios!BF833&gt;'OnSSET_original_NoMG-PV-Diesel'!M833,'OnSSET_original_NoMG-PV-Diesel'!M833,LCOE_SensitivityScenarios!BF833)</f>
        <v>0.40979847210817999</v>
      </c>
      <c r="R834" s="28">
        <f>MIN('OnSSET_original_NoMG-PV-Diesel'!E833:I833,LCOE_SensitivityScenarios!BK833)</f>
        <v>0.40979847210817999</v>
      </c>
      <c r="S834" s="28">
        <f>MIN('OnSSET_original_NoMG-PV-Diesel'!E833:I833,LCOE_SensitivityScenarios!BP833)</f>
        <v>0.40979847210817999</v>
      </c>
      <c r="T834" s="27">
        <f>MIN('OnSSET_original_NoMG-PV-Diesel'!N833:R833,LCOE_SensitivityScenarios!BU833)</f>
        <v>0.40979847210817999</v>
      </c>
      <c r="U834" s="28">
        <f>MIN('OnSSET_original_NoMG-PV-Diesel'!N833:R833,LCOE_SensitivityScenarios!BZ833)</f>
        <v>0.40979847210817999</v>
      </c>
      <c r="V834" s="29">
        <f>MIN('OnSSET_original_NoMG-PV-Diesel'!N833:R833,LCOE_SensitivityScenarios!CE833)</f>
        <v>0.40979847210817999</v>
      </c>
      <c r="W834" s="28">
        <f>MIN('OnSSET_original_NoMG-PV-Diesel'!W833:AA833,LCOE_SensitivityScenarios!CJ833)</f>
        <v>0.248216042448727</v>
      </c>
      <c r="X834" s="28">
        <f>MIN('OnSSET_original_NoMG-PV-Diesel'!W833:AA833,LCOE_SensitivityScenarios!CO833)</f>
        <v>0.248216042448727</v>
      </c>
      <c r="Y834" s="29">
        <f>MIN('OnSSET_original_NoMG-PV-Diesel'!W833:AA833,LCOE_SensitivityScenarios!CT833)</f>
        <v>0.248216042448727</v>
      </c>
      <c r="Z834">
        <f>IF(H834='OnSSET_original_NoMG-PV-Diesel'!L833,'OnSSET_original_NoMG-PV-Diesel'!K833,"wait")</f>
        <v>28.287980617459599</v>
      </c>
      <c r="AA834">
        <f>IF(I834='OnSSET_original_NoMG-PV-Diesel'!L833,'OnSSET_original_NoMG-PV-Diesel'!K833,"wait")</f>
        <v>28.287980617459599</v>
      </c>
      <c r="AB834">
        <f>IF(J834='OnSSET_original_NoMG-PV-Diesel'!L833,'OnSSET_original_NoMG-PV-Diesel'!K833,"wait")</f>
        <v>28.287980617459599</v>
      </c>
      <c r="AC834">
        <f>IF(K834='OnSSET_original_NoMG-PV-Diesel'!U833,'OnSSET_original_NoMG-PV-Diesel'!T833,"wait")</f>
        <v>9.16109928120731</v>
      </c>
      <c r="AD834">
        <f>IF(L834='OnSSET_original_NoMG-PV-Diesel'!U833,'OnSSET_original_NoMG-PV-Diesel'!T833,"wait")</f>
        <v>9.16109928120731</v>
      </c>
      <c r="AE834">
        <f>IF(M834='OnSSET_original_NoMG-PV-Diesel'!U833,'OnSSET_original_NoMG-PV-Diesel'!T833,"wait")</f>
        <v>9.16109928120731</v>
      </c>
      <c r="AF834">
        <f>IF(N834='OnSSET_original_NoMG-PV-Diesel'!AD833,'OnSSET_original_NoMG-PV-Diesel'!AC833,"wait")</f>
        <v>8.8850113576640695</v>
      </c>
      <c r="AG834">
        <f>IF(O834='OnSSET_original_NoMG-PV-Diesel'!AD833,'OnSSET_original_NoMG-PV-Diesel'!AC833,"wait")</f>
        <v>8.8850113576640695</v>
      </c>
      <c r="AH834">
        <f>IF(P834='OnSSET_original_NoMG-PV-Diesel'!AD833,'OnSSET_original_NoMG-PV-Diesel'!AC833,"wait")</f>
        <v>8.8850113576640695</v>
      </c>
      <c r="AR834">
        <v>11.367000000000001</v>
      </c>
      <c r="AS834">
        <v>11.37</v>
      </c>
      <c r="AT834">
        <v>22.654</v>
      </c>
      <c r="AU834">
        <v>1.4650000000000001</v>
      </c>
      <c r="AV834">
        <v>49182.641810000001</v>
      </c>
      <c r="AW834">
        <v>0</v>
      </c>
      <c r="AX834">
        <v>8101.7809269999998</v>
      </c>
      <c r="AZ834">
        <f>SUMIF([1]base!$A$2:$A$169,B834,[1]base!$V$2:$V$169)</f>
        <v>0</v>
      </c>
      <c r="BA834">
        <f>SUMIF([2]s1!$A$2:$A$275,B834,[2]s1!$U$2:$U$275)</f>
        <v>0</v>
      </c>
      <c r="BB834">
        <f>SUMIF([3]s2!$A$2:$A$115,B834,[3]s2!$U$2:$U$115)</f>
        <v>0</v>
      </c>
      <c r="BC834">
        <f>SUMIF([4]s3!$A$2:$A$245,B834,[4]s3!$U$2:$U$245)</f>
        <v>0</v>
      </c>
      <c r="BD834">
        <f>SUMIF([5]s4!$A$2:$A$74,B834,[5]s4!$U$2:$U$74)</f>
        <v>0</v>
      </c>
      <c r="BF834">
        <f t="shared" si="65"/>
        <v>0</v>
      </c>
      <c r="BG834">
        <f t="shared" si="66"/>
        <v>0</v>
      </c>
      <c r="BH834">
        <f t="shared" si="67"/>
        <v>0</v>
      </c>
      <c r="BI834">
        <f t="shared" si="68"/>
        <v>0</v>
      </c>
      <c r="BJ834">
        <f t="shared" si="69"/>
        <v>0</v>
      </c>
      <c r="BL834" t="s">
        <v>114</v>
      </c>
      <c r="BM834" s="23">
        <v>52951.153850000002</v>
      </c>
      <c r="BN834" s="23">
        <v>9.1610992810000003</v>
      </c>
      <c r="BP834" t="s">
        <v>186</v>
      </c>
      <c r="BQ834" s="23">
        <v>52951.153850000002</v>
      </c>
      <c r="BR834" s="23">
        <v>9.1610992810000003</v>
      </c>
      <c r="BT834" t="s">
        <v>183</v>
      </c>
      <c r="BU834" s="23">
        <v>11017.51089</v>
      </c>
      <c r="BV834" s="23">
        <v>8.8850113579999999</v>
      </c>
    </row>
    <row r="835" spans="1:74" x14ac:dyDescent="0.25">
      <c r="A835">
        <v>1</v>
      </c>
      <c r="B835" s="15">
        <v>12511</v>
      </c>
      <c r="C835" s="15">
        <v>-62.836243869999997</v>
      </c>
      <c r="D835" s="15">
        <v>-19.826467300000001</v>
      </c>
      <c r="E835" s="16">
        <v>0</v>
      </c>
      <c r="F835" s="19">
        <v>321410.881267594</v>
      </c>
      <c r="G835" s="19">
        <v>283.10780595366549</v>
      </c>
      <c r="H835" s="16" t="str">
        <f>IF(LCOE_SensitivityScenarios!BF834&gt;'OnSSET_original_NoMG-PV-Diesel'!M834,'OnSSET_original_NoMG-PV-Diesel'!L834,LCOE_SensitivityScenarios!BG834)</f>
        <v>MG_Hybrid</v>
      </c>
      <c r="I835" s="39" t="str">
        <f>IF(LCOE_SensitivityScenarios!BK834&gt;'OnSSET_original_NoMG-PV-Diesel'!M834,'OnSSET_original_NoMG-PV-Diesel'!L834,LCOE_SensitivityScenarios!BL834)</f>
        <v>MG_Hybrid</v>
      </c>
      <c r="J835" s="39" t="str">
        <f>IF(LCOE_SensitivityScenarios!BP834&gt;'OnSSET_original_NoMG-PV-Diesel'!M834,'OnSSET_original_NoMG-PV-Diesel'!L834,LCOE_SensitivityScenarios!BQ834)</f>
        <v>MG_Hybrid</v>
      </c>
      <c r="K835" s="38" t="str">
        <f>IF(LCOE_SensitivityScenarios!BU834&gt;'OnSSET_original_NoMG-PV-Diesel'!V834,'OnSSET_original_NoMG-PV-Diesel'!U834,LCOE_SensitivityScenarios!BV834)</f>
        <v>MG_Hybrid</v>
      </c>
      <c r="L835" s="39" t="str">
        <f>IF(LCOE_SensitivityScenarios!BZ834&gt;'OnSSET_original_NoMG-PV-Diesel'!V834,'OnSSET_original_NoMG-PV-Diesel'!U834,LCOE_SensitivityScenarios!CA834)</f>
        <v>MG_Hybrid</v>
      </c>
      <c r="M835" s="40" t="str">
        <f>IF(LCOE_SensitivityScenarios!CE834&gt;'OnSSET_original_NoMG-PV-Diesel'!V834,'OnSSET_original_NoMG-PV-Diesel'!U834,LCOE_SensitivityScenarios!CF834)</f>
        <v>MG_Diesel</v>
      </c>
      <c r="N835" s="39" t="str">
        <f>IF(LCOE_SensitivityScenarios!CJ834&gt;'OnSSET_original_NoMG-PV-Diesel'!AE834,'OnSSET_original_NoMG-PV-Diesel'!AD834,LCOE_SensitivityScenarios!CK834)</f>
        <v>MG_Diesel</v>
      </c>
      <c r="O835" s="39" t="str">
        <f>IF(LCOE_SensitivityScenarios!CO834&gt;'OnSSET_original_NoMG-PV-Diesel'!AE834,'OnSSET_original_NoMG-PV-Diesel'!AD834,LCOE_SensitivityScenarios!CP834)</f>
        <v>MG_Hybrid</v>
      </c>
      <c r="P835" s="40" t="str">
        <f>IF(LCOE_SensitivityScenarios!CT834&gt;'OnSSET_original_NoMG-PV-Diesel'!AE834,'OnSSET_original_NoMG-PV-Diesel'!AD834,LCOE_SensitivityScenarios!CU834)</f>
        <v>MG_Diesel</v>
      </c>
      <c r="Q835" s="38">
        <f>IF(LCOE_SensitivityScenarios!BF834&gt;'OnSSET_original_NoMG-PV-Diesel'!M834,'OnSSET_original_NoMG-PV-Diesel'!M834,LCOE_SensitivityScenarios!BF834)</f>
        <v>0.36328221644497888</v>
      </c>
      <c r="R835" s="28">
        <f>MIN('OnSSET_original_NoMG-PV-Diesel'!E834:I834,LCOE_SensitivityScenarios!BK834)</f>
        <v>0.3375206901689789</v>
      </c>
      <c r="S835" s="28">
        <f>MIN('OnSSET_original_NoMG-PV-Diesel'!E834:I834,LCOE_SensitivityScenarios!BP834)</f>
        <v>0.38759389921897885</v>
      </c>
      <c r="T835" s="27">
        <f>MIN('OnSSET_original_NoMG-PV-Diesel'!N834:R834,LCOE_SensitivityScenarios!BU834)</f>
        <v>0.2972443037735768</v>
      </c>
      <c r="U835" s="28">
        <f>MIN('OnSSET_original_NoMG-PV-Diesel'!N834:R834,LCOE_SensitivityScenarios!BZ834)</f>
        <v>0.27148277749757682</v>
      </c>
      <c r="V835" s="29">
        <f>MIN('OnSSET_original_NoMG-PV-Diesel'!N834:R834,LCOE_SensitivityScenarios!CE834)</f>
        <v>0.31547324784081976</v>
      </c>
      <c r="W835" s="28">
        <f>MIN('OnSSET_original_NoMG-PV-Diesel'!W834:AA834,LCOE_SensitivityScenarios!CJ834)</f>
        <v>0.19319723448138645</v>
      </c>
      <c r="X835" s="28">
        <f>MIN('OnSSET_original_NoMG-PV-Diesel'!W834:AA834,LCOE_SensitivityScenarios!CO834)</f>
        <v>0.18587807588650013</v>
      </c>
      <c r="Y835" s="29">
        <f>MIN('OnSSET_original_NoMG-PV-Diesel'!W834:AA834,LCOE_SensitivityScenarios!CT834)</f>
        <v>0.20177456648138642</v>
      </c>
      <c r="Z835">
        <f>VLOOKUP(B835,[1]base!$A$2:$U$169,21,FALSE)</f>
        <v>106.023</v>
      </c>
      <c r="AA835">
        <f>VLOOKUP(B835,[2]s1!$A$2:$T$275,20,FALSE)</f>
        <v>124.27500000000001</v>
      </c>
      <c r="AB835">
        <f>VLOOKUP(B835,[3]s2!$A$2:$T$275,20,FALSE)</f>
        <v>124.27500000000001</v>
      </c>
      <c r="AC835">
        <f>VLOOKUP(B835,[4]s3!$A$2:$T$275,20,FALSE)</f>
        <v>110.41500000000001</v>
      </c>
      <c r="AD835" t="str">
        <f>IF(L835='OnSSET_original_NoMG-PV-Diesel'!U834,'OnSSET_original_NoMG-PV-Diesel'!T834,"wait")</f>
        <v>wait</v>
      </c>
      <c r="AE835" t="str">
        <f>IF(M835='OnSSET_original_NoMG-PV-Diesel'!U834,'OnSSET_original_NoMG-PV-Diesel'!T834,"wait")</f>
        <v>wait</v>
      </c>
      <c r="AF835">
        <f>VLOOKUP(B835,[5]s4!$A$2:$T$275,20,FALSE)</f>
        <v>65.87</v>
      </c>
      <c r="AG835" t="str">
        <f>IF(O835='OnSSET_original_NoMG-PV-Diesel'!AD834,'OnSSET_original_NoMG-PV-Diesel'!AC834,"wait")</f>
        <v>wait</v>
      </c>
      <c r="AH835" t="str">
        <f>IF(P835='OnSSET_original_NoMG-PV-Diesel'!AD834,'OnSSET_original_NoMG-PV-Diesel'!AC834,"wait")</f>
        <v>wait</v>
      </c>
      <c r="AR835" s="23">
        <v>233.11500000000001</v>
      </c>
      <c r="AS835" s="23">
        <v>173.989</v>
      </c>
      <c r="AT835" s="23">
        <v>28.686</v>
      </c>
      <c r="AU835" s="23">
        <v>1.177</v>
      </c>
      <c r="AV835" s="23">
        <v>133084.68119999999</v>
      </c>
      <c r="AW835" s="23">
        <v>14361.92209</v>
      </c>
      <c r="AX835" s="23">
        <v>69553.02493</v>
      </c>
      <c r="AZ835">
        <f>SUMIF([1]base!$A$2:$A$169,B835,[1]base!$V$2:$V$169)</f>
        <v>157948.32</v>
      </c>
      <c r="BA835">
        <f>SUMIF([2]s1!$A$2:$A$275,B835,[2]s1!$U$2:$U$275)</f>
        <v>185079.66</v>
      </c>
      <c r="BB835">
        <f>SUMIF([3]s2!$A$2:$A$115,B835,[3]s2!$U$2:$U$115)</f>
        <v>185079.66</v>
      </c>
      <c r="BC835">
        <f>SUMIF([4]s3!$A$2:$A$245,B835,[4]s3!$U$2:$U$245)</f>
        <v>174326.38</v>
      </c>
      <c r="BD835">
        <f>SUMIF([5]s4!$A$2:$A$74,B835,[5]s4!$U$2:$U$74)</f>
        <v>97487.6</v>
      </c>
      <c r="BF835">
        <f t="shared" si="65"/>
        <v>374947.94822000002</v>
      </c>
      <c r="BG835">
        <f t="shared" si="66"/>
        <v>402079.28821999999</v>
      </c>
      <c r="BH835">
        <f t="shared" si="67"/>
        <v>402079.28821999999</v>
      </c>
      <c r="BI835">
        <f t="shared" si="68"/>
        <v>391326.00822000002</v>
      </c>
      <c r="BJ835">
        <f t="shared" si="69"/>
        <v>314487.22822000005</v>
      </c>
      <c r="BL835" t="s">
        <v>168</v>
      </c>
      <c r="BM835" s="23">
        <v>303560.60100000002</v>
      </c>
      <c r="BN835" s="23">
        <v>110.3480898</v>
      </c>
      <c r="BP835" t="s">
        <v>184</v>
      </c>
      <c r="BQ835" s="23">
        <v>303560.60100000002</v>
      </c>
      <c r="BR835" s="23">
        <v>110.3480898</v>
      </c>
      <c r="BT835" t="s">
        <v>183</v>
      </c>
      <c r="BU835" s="23">
        <v>181987.66889999999</v>
      </c>
      <c r="BV835" s="23">
        <v>146.76295949999999</v>
      </c>
    </row>
    <row r="836" spans="1:74" x14ac:dyDescent="0.25">
      <c r="A836">
        <v>1</v>
      </c>
      <c r="B836" s="15">
        <v>12516</v>
      </c>
      <c r="C836" s="15">
        <v>-62.563586059999999</v>
      </c>
      <c r="D836" s="15">
        <v>-19.478428040000001</v>
      </c>
      <c r="E836" s="16">
        <v>0</v>
      </c>
      <c r="F836" s="19">
        <v>24102.559608490399</v>
      </c>
      <c r="G836" s="19">
        <v>57.085853755928099</v>
      </c>
      <c r="H836" s="16" t="str">
        <f>IF(LCOE_SensitivityScenarios!BF835&gt;'OnSSET_original_NoMG-PV-Diesel'!M835,'OnSSET_original_NoMG-PV-Diesel'!L835,LCOE_SensitivityScenarios!BG835)</f>
        <v>SA_PV</v>
      </c>
      <c r="I836" s="39" t="str">
        <f>IF(LCOE_SensitivityScenarios!BK835&gt;'OnSSET_original_NoMG-PV-Diesel'!M835,'OnSSET_original_NoMG-PV-Diesel'!L835,LCOE_SensitivityScenarios!BL835)</f>
        <v>SA_PV</v>
      </c>
      <c r="J836" s="39" t="str">
        <f>IF(LCOE_SensitivityScenarios!BP835&gt;'OnSSET_original_NoMG-PV-Diesel'!M835,'OnSSET_original_NoMG-PV-Diesel'!L835,LCOE_SensitivityScenarios!BQ835)</f>
        <v>SA_PV</v>
      </c>
      <c r="K836" s="38" t="str">
        <f>IF(LCOE_SensitivityScenarios!BU835&gt;'OnSSET_original_NoMG-PV-Diesel'!V835,'OnSSET_original_NoMG-PV-Diesel'!U835,LCOE_SensitivityScenarios!BV835)</f>
        <v>SA_Diesel</v>
      </c>
      <c r="L836" s="39" t="str">
        <f>IF(LCOE_SensitivityScenarios!BZ835&gt;'OnSSET_original_NoMG-PV-Diesel'!V835,'OnSSET_original_NoMG-PV-Diesel'!U835,LCOE_SensitivityScenarios!CA835)</f>
        <v>SA_Diesel</v>
      </c>
      <c r="M836" s="40" t="str">
        <f>IF(LCOE_SensitivityScenarios!CE835&gt;'OnSSET_original_NoMG-PV-Diesel'!V835,'OnSSET_original_NoMG-PV-Diesel'!U835,LCOE_SensitivityScenarios!CF835)</f>
        <v>SA_Diesel</v>
      </c>
      <c r="N836" s="39" t="str">
        <f>IF(LCOE_SensitivityScenarios!CJ835&gt;'OnSSET_original_NoMG-PV-Diesel'!AE835,'OnSSET_original_NoMG-PV-Diesel'!AD835,LCOE_SensitivityScenarios!CK835)</f>
        <v>SA_Diesel</v>
      </c>
      <c r="O836" s="39" t="str">
        <f>IF(LCOE_SensitivityScenarios!CO835&gt;'OnSSET_original_NoMG-PV-Diesel'!AE835,'OnSSET_original_NoMG-PV-Diesel'!AD835,LCOE_SensitivityScenarios!CP835)</f>
        <v>SA_Diesel</v>
      </c>
      <c r="P836" s="40" t="str">
        <f>IF(LCOE_SensitivityScenarios!CT835&gt;'OnSSET_original_NoMG-PV-Diesel'!AE835,'OnSSET_original_NoMG-PV-Diesel'!AD835,LCOE_SensitivityScenarios!CU835)</f>
        <v>SA_Diesel</v>
      </c>
      <c r="Q836" s="38">
        <f>IF(LCOE_SensitivityScenarios!BF835&gt;'OnSSET_original_NoMG-PV-Diesel'!M835,'OnSSET_original_NoMG-PV-Diesel'!M835,LCOE_SensitivityScenarios!BF835)</f>
        <v>0.45905052862430501</v>
      </c>
      <c r="R836" s="28">
        <f>MIN('OnSSET_original_NoMG-PV-Diesel'!E835:I835,LCOE_SensitivityScenarios!BK835)</f>
        <v>0.45905052862430501</v>
      </c>
      <c r="S836" s="28">
        <f>MIN('OnSSET_original_NoMG-PV-Diesel'!E835:I835,LCOE_SensitivityScenarios!BP835)</f>
        <v>0.45905052862430501</v>
      </c>
      <c r="T836" s="27">
        <f>MIN('OnSSET_original_NoMG-PV-Diesel'!N835:R835,LCOE_SensitivityScenarios!BU835)</f>
        <v>0.39033746036260603</v>
      </c>
      <c r="U836" s="28">
        <f>MIN('OnSSET_original_NoMG-PV-Diesel'!N835:R835,LCOE_SensitivityScenarios!BZ835)</f>
        <v>0.39033746036260603</v>
      </c>
      <c r="V836" s="29">
        <f>MIN('OnSSET_original_NoMG-PV-Diesel'!N835:R835,LCOE_SensitivityScenarios!CE835)</f>
        <v>0.39033746036260603</v>
      </c>
      <c r="W836" s="28">
        <f>MIN('OnSSET_original_NoMG-PV-Diesel'!W835:AA835,LCOE_SensitivityScenarios!CJ835)</f>
        <v>0.205981847502622</v>
      </c>
      <c r="X836" s="28">
        <f>MIN('OnSSET_original_NoMG-PV-Diesel'!W835:AA835,LCOE_SensitivityScenarios!CO835)</f>
        <v>0.205981847502622</v>
      </c>
      <c r="Y836" s="29">
        <f>MIN('OnSSET_original_NoMG-PV-Diesel'!W835:AA835,LCOE_SensitivityScenarios!CT835)</f>
        <v>0.205981847502622</v>
      </c>
      <c r="Z836">
        <f>IF(H836='OnSSET_original_NoMG-PV-Diesel'!L835,'OnSSET_original_NoMG-PV-Diesel'!K835,"wait")</f>
        <v>15.8674373841229</v>
      </c>
      <c r="AA836">
        <f>IF(I836='OnSSET_original_NoMG-PV-Diesel'!L835,'OnSSET_original_NoMG-PV-Diesel'!K835,"wait")</f>
        <v>15.8674373841229</v>
      </c>
      <c r="AB836">
        <f>IF(J836='OnSSET_original_NoMG-PV-Diesel'!L835,'OnSSET_original_NoMG-PV-Diesel'!K835,"wait")</f>
        <v>15.8674373841229</v>
      </c>
      <c r="AC836">
        <f>IF(K836='OnSSET_original_NoMG-PV-Diesel'!U835,'OnSSET_original_NoMG-PV-Diesel'!T835,"wait")</f>
        <v>11.0057349810458</v>
      </c>
      <c r="AD836">
        <f>IF(L836='OnSSET_original_NoMG-PV-Diesel'!U835,'OnSSET_original_NoMG-PV-Diesel'!T835,"wait")</f>
        <v>11.0057349810458</v>
      </c>
      <c r="AE836">
        <f>IF(M836='OnSSET_original_NoMG-PV-Diesel'!U835,'OnSSET_original_NoMG-PV-Diesel'!T835,"wait")</f>
        <v>11.0057349810458</v>
      </c>
      <c r="AF836">
        <f>IF(N836='OnSSET_original_NoMG-PV-Diesel'!AD835,'OnSSET_original_NoMG-PV-Diesel'!AC835,"wait")</f>
        <v>11.0057349810458</v>
      </c>
      <c r="AG836">
        <f>IF(O836='OnSSET_original_NoMG-PV-Diesel'!AD835,'OnSSET_original_NoMG-PV-Diesel'!AC835,"wait")</f>
        <v>11.0057349810458</v>
      </c>
      <c r="AH836">
        <f>IF(P836='OnSSET_original_NoMG-PV-Diesel'!AD835,'OnSSET_original_NoMG-PV-Diesel'!AC835,"wait")</f>
        <v>11.0057349810458</v>
      </c>
      <c r="AR836">
        <v>202.17099999999999</v>
      </c>
      <c r="AS836">
        <v>169.20099999999999</v>
      </c>
      <c r="AT836">
        <v>65.117999999999995</v>
      </c>
      <c r="AU836">
        <v>4.2999999999999997E-2</v>
      </c>
      <c r="AV836">
        <v>50031.713000000003</v>
      </c>
      <c r="AW836">
        <v>0</v>
      </c>
      <c r="AX836">
        <v>8407.5085080000008</v>
      </c>
      <c r="AZ836">
        <f>SUMIF([1]base!$A$2:$A$169,B836,[1]base!$V$2:$V$169)</f>
        <v>0</v>
      </c>
      <c r="BA836">
        <f>SUMIF([2]s1!$A$2:$A$275,B836,[2]s1!$U$2:$U$275)</f>
        <v>0</v>
      </c>
      <c r="BB836">
        <f>SUMIF([3]s2!$A$2:$A$115,B836,[3]s2!$U$2:$U$115)</f>
        <v>0</v>
      </c>
      <c r="BC836">
        <f>SUMIF([4]s3!$A$2:$A$245,B836,[4]s3!$U$2:$U$245)</f>
        <v>0</v>
      </c>
      <c r="BD836">
        <f>SUMIF([5]s4!$A$2:$A$74,B836,[5]s4!$U$2:$U$74)</f>
        <v>0</v>
      </c>
      <c r="BF836">
        <f t="shared" si="65"/>
        <v>0</v>
      </c>
      <c r="BG836">
        <f t="shared" si="66"/>
        <v>0</v>
      </c>
      <c r="BH836">
        <f t="shared" si="67"/>
        <v>0</v>
      </c>
      <c r="BI836">
        <f t="shared" si="68"/>
        <v>0</v>
      </c>
      <c r="BJ836">
        <f t="shared" si="69"/>
        <v>0</v>
      </c>
      <c r="BL836" t="s">
        <v>114</v>
      </c>
      <c r="BM836" s="23">
        <v>73472.809770000007</v>
      </c>
      <c r="BN836" s="23">
        <v>14.491678459999999</v>
      </c>
      <c r="BP836" t="s">
        <v>183</v>
      </c>
      <c r="BQ836" s="23">
        <v>13647.23129</v>
      </c>
      <c r="BR836" s="23">
        <v>11.00573498</v>
      </c>
      <c r="BT836" t="s">
        <v>183</v>
      </c>
      <c r="BU836" s="23">
        <v>13647.23129</v>
      </c>
      <c r="BV836" s="23">
        <v>11.00573498</v>
      </c>
    </row>
    <row r="837" spans="1:74" x14ac:dyDescent="0.25">
      <c r="A837">
        <v>1</v>
      </c>
      <c r="B837" s="15">
        <v>12526</v>
      </c>
      <c r="C837" s="15">
        <v>-63.181498689999998</v>
      </c>
      <c r="D837" s="15">
        <v>-16.234985179999999</v>
      </c>
      <c r="E837" s="16">
        <v>0</v>
      </c>
      <c r="F837" s="19">
        <v>18020.783087499</v>
      </c>
      <c r="G837" s="19">
        <v>63.795668583579804</v>
      </c>
      <c r="H837" s="16" t="str">
        <f>IF(LCOE_SensitivityScenarios!BF836&gt;'OnSSET_original_NoMG-PV-Diesel'!M836,'OnSSET_original_NoMG-PV-Diesel'!L836,LCOE_SensitivityScenarios!BG836)</f>
        <v>SA_PV</v>
      </c>
      <c r="I837" s="39" t="str">
        <f>IF(LCOE_SensitivityScenarios!BK836&gt;'OnSSET_original_NoMG-PV-Diesel'!M836,'OnSSET_original_NoMG-PV-Diesel'!L836,LCOE_SensitivityScenarios!BL836)</f>
        <v>SA_PV</v>
      </c>
      <c r="J837" s="39" t="str">
        <f>IF(LCOE_SensitivityScenarios!BP836&gt;'OnSSET_original_NoMG-PV-Diesel'!M836,'OnSSET_original_NoMG-PV-Diesel'!L836,LCOE_SensitivityScenarios!BQ836)</f>
        <v>SA_PV</v>
      </c>
      <c r="K837" s="38" t="str">
        <f>IF(LCOE_SensitivityScenarios!BU836&gt;'OnSSET_original_NoMG-PV-Diesel'!V836,'OnSSET_original_NoMG-PV-Diesel'!U836,LCOE_SensitivityScenarios!BV836)</f>
        <v>SA_Diesel</v>
      </c>
      <c r="L837" s="39" t="str">
        <f>IF(LCOE_SensitivityScenarios!BZ836&gt;'OnSSET_original_NoMG-PV-Diesel'!V836,'OnSSET_original_NoMG-PV-Diesel'!U836,LCOE_SensitivityScenarios!CA836)</f>
        <v>SA_Diesel</v>
      </c>
      <c r="M837" s="40" t="str">
        <f>IF(LCOE_SensitivityScenarios!CE836&gt;'OnSSET_original_NoMG-PV-Diesel'!V836,'OnSSET_original_NoMG-PV-Diesel'!U836,LCOE_SensitivityScenarios!CF836)</f>
        <v>SA_Diesel</v>
      </c>
      <c r="N837" s="39" t="str">
        <f>IF(LCOE_SensitivityScenarios!CJ836&gt;'OnSSET_original_NoMG-PV-Diesel'!AE836,'OnSSET_original_NoMG-PV-Diesel'!AD836,LCOE_SensitivityScenarios!CK836)</f>
        <v>SA_Diesel</v>
      </c>
      <c r="O837" s="39" t="str">
        <f>IF(LCOE_SensitivityScenarios!CO836&gt;'OnSSET_original_NoMG-PV-Diesel'!AE836,'OnSSET_original_NoMG-PV-Diesel'!AD836,LCOE_SensitivityScenarios!CP836)</f>
        <v>SA_Diesel</v>
      </c>
      <c r="P837" s="40" t="str">
        <f>IF(LCOE_SensitivityScenarios!CT836&gt;'OnSSET_original_NoMG-PV-Diesel'!AE836,'OnSSET_original_NoMG-PV-Diesel'!AD836,LCOE_SensitivityScenarios!CU836)</f>
        <v>SA_Diesel</v>
      </c>
      <c r="Q837" s="38">
        <f>IF(LCOE_SensitivityScenarios!BF836&gt;'OnSSET_original_NoMG-PV-Diesel'!M836,'OnSSET_original_NoMG-PV-Diesel'!M836,LCOE_SensitivityScenarios!BF836)</f>
        <v>0.51856535880713395</v>
      </c>
      <c r="R837" s="28">
        <f>MIN('OnSSET_original_NoMG-PV-Diesel'!E836:I836,LCOE_SensitivityScenarios!BK836)</f>
        <v>0.51856535880713395</v>
      </c>
      <c r="S837" s="28">
        <f>MIN('OnSSET_original_NoMG-PV-Diesel'!E836:I836,LCOE_SensitivityScenarios!BP836)</f>
        <v>0.51856535880713395</v>
      </c>
      <c r="T837" s="27">
        <f>MIN('OnSSET_original_NoMG-PV-Diesel'!N836:R836,LCOE_SensitivityScenarios!BU836)</f>
        <v>0.51469370103724998</v>
      </c>
      <c r="U837" s="28">
        <f>MIN('OnSSET_original_NoMG-PV-Diesel'!N836:R836,LCOE_SensitivityScenarios!BZ836)</f>
        <v>0.51469370103724998</v>
      </c>
      <c r="V837" s="29">
        <f>MIN('OnSSET_original_NoMG-PV-Diesel'!N836:R836,LCOE_SensitivityScenarios!CE836)</f>
        <v>0.51469370103724998</v>
      </c>
      <c r="W837" s="28">
        <f>MIN('OnSSET_original_NoMG-PV-Diesel'!W836:AA836,LCOE_SensitivityScenarios!CJ836)</f>
        <v>0.248216042448727</v>
      </c>
      <c r="X837" s="28">
        <f>MIN('OnSSET_original_NoMG-PV-Diesel'!W836:AA836,LCOE_SensitivityScenarios!CO836)</f>
        <v>0.248216042448727</v>
      </c>
      <c r="Y837" s="29">
        <f>MIN('OnSSET_original_NoMG-PV-Diesel'!W836:AA836,LCOE_SensitivityScenarios!CT836)</f>
        <v>0.248216042448727</v>
      </c>
      <c r="Z837">
        <f>IF(H837='OnSSET_original_NoMG-PV-Diesel'!L836,'OnSSET_original_NoMG-PV-Diesel'!K836,"wait")</f>
        <v>11.571025324012201</v>
      </c>
      <c r="AA837">
        <f>IF(I837='OnSSET_original_NoMG-PV-Diesel'!L836,'OnSSET_original_NoMG-PV-Diesel'!K836,"wait")</f>
        <v>11.571025324012201</v>
      </c>
      <c r="AB837">
        <f>IF(J837='OnSSET_original_NoMG-PV-Diesel'!L836,'OnSSET_original_NoMG-PV-Diesel'!K836,"wait")</f>
        <v>11.571025324012201</v>
      </c>
      <c r="AC837">
        <f>IF(K837='OnSSET_original_NoMG-PV-Diesel'!U836,'OnSSET_original_NoMG-PV-Diesel'!T836,"wait")</f>
        <v>8.2286680764835705</v>
      </c>
      <c r="AD837">
        <f>IF(L837='OnSSET_original_NoMG-PV-Diesel'!U836,'OnSSET_original_NoMG-PV-Diesel'!T836,"wait")</f>
        <v>8.2286680764835705</v>
      </c>
      <c r="AE837">
        <f>IF(M837='OnSSET_original_NoMG-PV-Diesel'!U836,'OnSSET_original_NoMG-PV-Diesel'!T836,"wait")</f>
        <v>8.2286680764835705</v>
      </c>
      <c r="AF837">
        <f>IF(N837='OnSSET_original_NoMG-PV-Diesel'!AD836,'OnSSET_original_NoMG-PV-Diesel'!AC836,"wait")</f>
        <v>8.2286680764835705</v>
      </c>
      <c r="AG837">
        <f>IF(O837='OnSSET_original_NoMG-PV-Diesel'!AD836,'OnSSET_original_NoMG-PV-Diesel'!AC836,"wait")</f>
        <v>8.2286680764835705</v>
      </c>
      <c r="AH837">
        <f>IF(P837='OnSSET_original_NoMG-PV-Diesel'!AD836,'OnSSET_original_NoMG-PV-Diesel'!AC836,"wait")</f>
        <v>8.2286680764835705</v>
      </c>
      <c r="AR837">
        <v>126.11499999999999</v>
      </c>
      <c r="AS837">
        <v>101.258</v>
      </c>
      <c r="AT837">
        <v>18.600999999999999</v>
      </c>
      <c r="AU837">
        <v>9.0060000000000002</v>
      </c>
      <c r="AV837">
        <v>51276.880219999999</v>
      </c>
      <c r="AW837">
        <v>0</v>
      </c>
      <c r="AX837">
        <v>8866.0998820000004</v>
      </c>
      <c r="AZ837">
        <f>SUMIF([1]base!$A$2:$A$169,B837,[1]base!$V$2:$V$169)</f>
        <v>0</v>
      </c>
      <c r="BA837">
        <f>SUMIF([2]s1!$A$2:$A$275,B837,[2]s1!$U$2:$U$275)</f>
        <v>0</v>
      </c>
      <c r="BB837">
        <f>SUMIF([3]s2!$A$2:$A$115,B837,[3]s2!$U$2:$U$115)</f>
        <v>0</v>
      </c>
      <c r="BC837">
        <f>SUMIF([4]s3!$A$2:$A$245,B837,[4]s3!$U$2:$U$245)</f>
        <v>0</v>
      </c>
      <c r="BD837">
        <f>SUMIF([5]s4!$A$2:$A$74,B837,[5]s4!$U$2:$U$74)</f>
        <v>0</v>
      </c>
      <c r="BF837">
        <f t="shared" si="65"/>
        <v>0</v>
      </c>
      <c r="BG837">
        <f t="shared" si="66"/>
        <v>0</v>
      </c>
      <c r="BH837">
        <f t="shared" si="67"/>
        <v>0</v>
      </c>
      <c r="BI837">
        <f t="shared" si="68"/>
        <v>0</v>
      </c>
      <c r="BJ837">
        <f t="shared" si="69"/>
        <v>0</v>
      </c>
      <c r="BL837" t="s">
        <v>114</v>
      </c>
      <c r="BM837" s="23">
        <v>62055.481829999997</v>
      </c>
      <c r="BN837" s="23">
        <v>10.73624253</v>
      </c>
      <c r="BP837" t="s">
        <v>183</v>
      </c>
      <c r="BQ837" s="23">
        <v>10203.638070000001</v>
      </c>
      <c r="BR837" s="23">
        <v>8.2286680759999999</v>
      </c>
      <c r="BT837" t="s">
        <v>183</v>
      </c>
      <c r="BU837" s="23">
        <v>10203.638070000001</v>
      </c>
      <c r="BV837" s="23">
        <v>8.2286680759999999</v>
      </c>
    </row>
    <row r="838" spans="1:74" x14ac:dyDescent="0.25">
      <c r="A838">
        <v>1</v>
      </c>
      <c r="B838" s="15">
        <v>12532</v>
      </c>
      <c r="C838" s="15">
        <v>-64.119091019999999</v>
      </c>
      <c r="D838" s="15">
        <v>-17.92881693</v>
      </c>
      <c r="E838" s="16">
        <v>1</v>
      </c>
      <c r="F838" s="19">
        <v>38552.426858131999</v>
      </c>
      <c r="G838" s="19">
        <v>59.112706375487313</v>
      </c>
      <c r="H838" s="16" t="str">
        <f>IF(LCOE_SensitivityScenarios!BF837&gt;'OnSSET_original_NoMG-PV-Diesel'!M837,'OnSSET_original_NoMG-PV-Diesel'!L837,LCOE_SensitivityScenarios!BG837)</f>
        <v>MG_Hybrid</v>
      </c>
      <c r="I838" s="39" t="str">
        <f>IF(LCOE_SensitivityScenarios!BK837&gt;'OnSSET_original_NoMG-PV-Diesel'!M837,'OnSSET_original_NoMG-PV-Diesel'!L837,LCOE_SensitivityScenarios!BL837)</f>
        <v>MG_Hybrid</v>
      </c>
      <c r="J838" s="39" t="str">
        <f>IF(LCOE_SensitivityScenarios!BP837&gt;'OnSSET_original_NoMG-PV-Diesel'!M837,'OnSSET_original_NoMG-PV-Diesel'!L837,LCOE_SensitivityScenarios!BQ837)</f>
        <v>SA_PV</v>
      </c>
      <c r="K838" s="38" t="str">
        <f>IF(LCOE_SensitivityScenarios!BU837&gt;'OnSSET_original_NoMG-PV-Diesel'!V837,'OnSSET_original_NoMG-PV-Diesel'!U837,LCOE_SensitivityScenarios!BV837)</f>
        <v>SA_Diesel</v>
      </c>
      <c r="L838" s="39" t="str">
        <f>IF(LCOE_SensitivityScenarios!BZ837&gt;'OnSSET_original_NoMG-PV-Diesel'!V837,'OnSSET_original_NoMG-PV-Diesel'!U837,LCOE_SensitivityScenarios!CA837)</f>
        <v>SA_Diesel</v>
      </c>
      <c r="M838" s="40" t="str">
        <f>IF(LCOE_SensitivityScenarios!CE837&gt;'OnSSET_original_NoMG-PV-Diesel'!V837,'OnSSET_original_NoMG-PV-Diesel'!U837,LCOE_SensitivityScenarios!CF837)</f>
        <v>SA_Diesel</v>
      </c>
      <c r="N838" s="39" t="str">
        <f>IF(LCOE_SensitivityScenarios!CJ837&gt;'OnSSET_original_NoMG-PV-Diesel'!AE837,'OnSSET_original_NoMG-PV-Diesel'!AD837,LCOE_SensitivityScenarios!CK837)</f>
        <v>SA_Diesel</v>
      </c>
      <c r="O838" s="39" t="str">
        <f>IF(LCOE_SensitivityScenarios!CO837&gt;'OnSSET_original_NoMG-PV-Diesel'!AE837,'OnSSET_original_NoMG-PV-Diesel'!AD837,LCOE_SensitivityScenarios!CP837)</f>
        <v>SA_Diesel</v>
      </c>
      <c r="P838" s="40" t="str">
        <f>IF(LCOE_SensitivityScenarios!CT837&gt;'OnSSET_original_NoMG-PV-Diesel'!AE837,'OnSSET_original_NoMG-PV-Diesel'!AD837,LCOE_SensitivityScenarios!CU837)</f>
        <v>SA_Diesel</v>
      </c>
      <c r="Q838" s="38">
        <f>IF(LCOE_SensitivityScenarios!BF837&gt;'OnSSET_original_NoMG-PV-Diesel'!M837,'OnSSET_original_NoMG-PV-Diesel'!M837,LCOE_SensitivityScenarios!BF837)</f>
        <v>0.46692970788089694</v>
      </c>
      <c r="R838" s="28">
        <f>MIN('OnSSET_original_NoMG-PV-Diesel'!E837:I837,LCOE_SensitivityScenarios!BK837)</f>
        <v>0.42998819988889692</v>
      </c>
      <c r="S838" s="28">
        <f>MIN('OnSSET_original_NoMG-PV-Diesel'!E837:I837,LCOE_SensitivityScenarios!BP837)</f>
        <v>0.47739188345397598</v>
      </c>
      <c r="T838" s="27">
        <f>MIN('OnSSET_original_NoMG-PV-Diesel'!N837:R837,LCOE_SensitivityScenarios!BU837)</f>
        <v>0.37257228312337098</v>
      </c>
      <c r="U838" s="28">
        <f>MIN('OnSSET_original_NoMG-PV-Diesel'!N837:R837,LCOE_SensitivityScenarios!BZ837)</f>
        <v>0.37257228312337098</v>
      </c>
      <c r="V838" s="29">
        <f>MIN('OnSSET_original_NoMG-PV-Diesel'!N837:R837,LCOE_SensitivityScenarios!CE837)</f>
        <v>0.37257228312337098</v>
      </c>
      <c r="W838" s="28">
        <f>MIN('OnSSET_original_NoMG-PV-Diesel'!W837:AA837,LCOE_SensitivityScenarios!CJ837)</f>
        <v>0.19994839108175</v>
      </c>
      <c r="X838" s="28">
        <f>MIN('OnSSET_original_NoMG-PV-Diesel'!W837:AA837,LCOE_SensitivityScenarios!CO837)</f>
        <v>0.19994839108175</v>
      </c>
      <c r="Y838" s="29">
        <f>MIN('OnSSET_original_NoMG-PV-Diesel'!W837:AA837,LCOE_SensitivityScenarios!CT837)</f>
        <v>0.19994839108175</v>
      </c>
      <c r="Z838">
        <f>VLOOKUP(B838,[1]base!$A$2:$U$169,21,FALSE)</f>
        <v>13.647</v>
      </c>
      <c r="AA838">
        <f>VLOOKUP(B838,[2]s1!$A$2:$T$275,20,FALSE)</f>
        <v>13.647</v>
      </c>
      <c r="AB838">
        <f>IF(J838='OnSSET_original_NoMG-PV-Diesel'!L837,'OnSSET_original_NoMG-PV-Diesel'!K837,"wait")</f>
        <v>13.5052612168006</v>
      </c>
      <c r="AC838">
        <f>IF(K838='OnSSET_original_NoMG-PV-Diesel'!U837,'OnSSET_original_NoMG-PV-Diesel'!T837,"wait")</f>
        <v>17.603847880425501</v>
      </c>
      <c r="AD838">
        <f>IF(L838='OnSSET_original_NoMG-PV-Diesel'!U837,'OnSSET_original_NoMG-PV-Diesel'!T837,"wait")</f>
        <v>17.603847880425501</v>
      </c>
      <c r="AE838">
        <f>IF(M838='OnSSET_original_NoMG-PV-Diesel'!U837,'OnSSET_original_NoMG-PV-Diesel'!T837,"wait")</f>
        <v>17.603847880425501</v>
      </c>
      <c r="AF838">
        <f>IF(N838='OnSSET_original_NoMG-PV-Diesel'!AD837,'OnSSET_original_NoMG-PV-Diesel'!AC837,"wait")</f>
        <v>17.603847880425501</v>
      </c>
      <c r="AG838">
        <f>IF(O838='OnSSET_original_NoMG-PV-Diesel'!AD837,'OnSSET_original_NoMG-PV-Diesel'!AC837,"wait")</f>
        <v>17.603847880425501</v>
      </c>
      <c r="AH838">
        <f>IF(P838='OnSSET_original_NoMG-PV-Diesel'!AD837,'OnSSET_original_NoMG-PV-Diesel'!AC837,"wait")</f>
        <v>17.603847880425501</v>
      </c>
      <c r="AR838" s="23">
        <v>65.573999999999998</v>
      </c>
      <c r="AS838" s="23">
        <v>65.575000000000003</v>
      </c>
      <c r="AT838" s="23">
        <v>6.6310000000000002</v>
      </c>
      <c r="AU838" s="23">
        <v>6.6339999999999897</v>
      </c>
      <c r="AV838" s="23">
        <v>47878.406110000004</v>
      </c>
      <c r="AW838" s="23">
        <v>0</v>
      </c>
      <c r="AX838" s="23">
        <v>7643.1895539999996</v>
      </c>
      <c r="AZ838">
        <f>SUMIF([1]base!$A$2:$A$169,B838,[1]base!$V$2:$V$169)</f>
        <v>33491.9</v>
      </c>
      <c r="BA838">
        <f>SUMIF([2]s1!$A$2:$A$275,B838,[2]s1!$U$2:$U$275)</f>
        <v>33491.9</v>
      </c>
      <c r="BB838">
        <f>SUMIF([3]s2!$A$2:$A$115,B838,[3]s2!$U$2:$U$115)</f>
        <v>0</v>
      </c>
      <c r="BC838">
        <f>SUMIF([4]s3!$A$2:$A$245,B838,[4]s3!$U$2:$U$245)</f>
        <v>0</v>
      </c>
      <c r="BD838">
        <f>SUMIF([5]s4!$A$2:$A$74,B838,[5]s4!$U$2:$U$74)</f>
        <v>0</v>
      </c>
      <c r="BF838">
        <f t="shared" si="65"/>
        <v>89013.495664000002</v>
      </c>
      <c r="BG838">
        <f t="shared" si="66"/>
        <v>89013.495664000002</v>
      </c>
      <c r="BH838">
        <f t="shared" si="67"/>
        <v>0</v>
      </c>
      <c r="BI838">
        <f t="shared" si="68"/>
        <v>0</v>
      </c>
      <c r="BJ838">
        <f t="shared" si="69"/>
        <v>0</v>
      </c>
      <c r="BL838" t="s">
        <v>168</v>
      </c>
      <c r="BM838" s="23">
        <v>107112.5119</v>
      </c>
      <c r="BN838" s="23">
        <v>17.836366510000001</v>
      </c>
      <c r="BP838" t="s">
        <v>183</v>
      </c>
      <c r="BQ838" s="23">
        <v>21828.963179999999</v>
      </c>
      <c r="BR838" s="23">
        <v>17.60384788</v>
      </c>
      <c r="BT838" t="s">
        <v>183</v>
      </c>
      <c r="BU838" s="23">
        <v>21828.963179999999</v>
      </c>
      <c r="BV838" s="23">
        <v>17.60384788</v>
      </c>
    </row>
    <row r="839" spans="1:74" x14ac:dyDescent="0.25">
      <c r="A839">
        <v>1</v>
      </c>
      <c r="B839" s="15">
        <v>12542</v>
      </c>
      <c r="C839" s="15">
        <v>-61.357328359999997</v>
      </c>
      <c r="D839" s="15">
        <v>-16.165036579999999</v>
      </c>
      <c r="E839" s="16">
        <v>0</v>
      </c>
      <c r="F839" s="19">
        <v>54411.855199425299</v>
      </c>
      <c r="G839" s="19">
        <v>128.63532612705174</v>
      </c>
      <c r="H839" s="16" t="str">
        <f>IF(LCOE_SensitivityScenarios!BF838&gt;'OnSSET_original_NoMG-PV-Diesel'!M838,'OnSSET_original_NoMG-PV-Diesel'!L838,LCOE_SensitivityScenarios!BG838)</f>
        <v>SA_PV</v>
      </c>
      <c r="I839" s="39" t="str">
        <f>IF(LCOE_SensitivityScenarios!BK838&gt;'OnSSET_original_NoMG-PV-Diesel'!M838,'OnSSET_original_NoMG-PV-Diesel'!L838,LCOE_SensitivityScenarios!BL838)</f>
        <v>SA_PV</v>
      </c>
      <c r="J839" s="39" t="str">
        <f>IF(LCOE_SensitivityScenarios!BP838&gt;'OnSSET_original_NoMG-PV-Diesel'!M838,'OnSSET_original_NoMG-PV-Diesel'!L838,LCOE_SensitivityScenarios!BQ838)</f>
        <v>SA_PV</v>
      </c>
      <c r="K839" s="38" t="str">
        <f>IF(LCOE_SensitivityScenarios!BU838&gt;'OnSSET_original_NoMG-PV-Diesel'!V838,'OnSSET_original_NoMG-PV-Diesel'!U838,LCOE_SensitivityScenarios!BV838)</f>
        <v>MG_Hybrid</v>
      </c>
      <c r="L839" s="39" t="str">
        <f>IF(LCOE_SensitivityScenarios!BZ838&gt;'OnSSET_original_NoMG-PV-Diesel'!V838,'OnSSET_original_NoMG-PV-Diesel'!U838,LCOE_SensitivityScenarios!CA838)</f>
        <v>MG_Hybrid</v>
      </c>
      <c r="M839" s="40" t="str">
        <f>IF(LCOE_SensitivityScenarios!CE838&gt;'OnSSET_original_NoMG-PV-Diesel'!V838,'OnSSET_original_NoMG-PV-Diesel'!U838,LCOE_SensitivityScenarios!CF838)</f>
        <v>MG_Diesel</v>
      </c>
      <c r="N839" s="39" t="str">
        <f>IF(LCOE_SensitivityScenarios!CJ838&gt;'OnSSET_original_NoMG-PV-Diesel'!AE838,'OnSSET_original_NoMG-PV-Diesel'!AD838,LCOE_SensitivityScenarios!CK838)</f>
        <v>SA_Diesel</v>
      </c>
      <c r="O839" s="39" t="str">
        <f>IF(LCOE_SensitivityScenarios!CO838&gt;'OnSSET_original_NoMG-PV-Diesel'!AE838,'OnSSET_original_NoMG-PV-Diesel'!AD838,LCOE_SensitivityScenarios!CP838)</f>
        <v>SA_Diesel</v>
      </c>
      <c r="P839" s="40" t="str">
        <f>IF(LCOE_SensitivityScenarios!CT838&gt;'OnSSET_original_NoMG-PV-Diesel'!AE838,'OnSSET_original_NoMG-PV-Diesel'!AD838,LCOE_SensitivityScenarios!CU838)</f>
        <v>SA_Diesel</v>
      </c>
      <c r="Q839" s="38">
        <f>IF(LCOE_SensitivityScenarios!BF838&gt;'OnSSET_original_NoMG-PV-Diesel'!M838,'OnSSET_original_NoMG-PV-Diesel'!M838,LCOE_SensitivityScenarios!BF838)</f>
        <v>0.45219902819707702</v>
      </c>
      <c r="R839" s="28">
        <f>MIN('OnSSET_original_NoMG-PV-Diesel'!E838:I838,LCOE_SensitivityScenarios!BK838)</f>
        <v>0.45219902819707702</v>
      </c>
      <c r="S839" s="28">
        <f>MIN('OnSSET_original_NoMG-PV-Diesel'!E838:I838,LCOE_SensitivityScenarios!BP838)</f>
        <v>0.45219902819707702</v>
      </c>
      <c r="T839" s="27">
        <f>MIN('OnSSET_original_NoMG-PV-Diesel'!N838:R838,LCOE_SensitivityScenarios!BU838)</f>
        <v>0.4235774023290888</v>
      </c>
      <c r="U839" s="28">
        <f>MIN('OnSSET_original_NoMG-PV-Diesel'!N838:R838,LCOE_SensitivityScenarios!BZ838)</f>
        <v>0.39781587605308877</v>
      </c>
      <c r="V839" s="29">
        <f>MIN('OnSSET_original_NoMG-PV-Diesel'!N838:R838,LCOE_SensitivityScenarios!CE838)</f>
        <v>0.44582496302214891</v>
      </c>
      <c r="W839" s="28">
        <f>MIN('OnSSET_original_NoMG-PV-Diesel'!W838:AA838,LCOE_SensitivityScenarios!CJ838)</f>
        <v>0.290450237394833</v>
      </c>
      <c r="X839" s="28">
        <f>MIN('OnSSET_original_NoMG-PV-Diesel'!W838:AA838,LCOE_SensitivityScenarios!CO838)</f>
        <v>0.290450237394833</v>
      </c>
      <c r="Y839" s="29">
        <f>MIN('OnSSET_original_NoMG-PV-Diesel'!W838:AA838,LCOE_SensitivityScenarios!CT838)</f>
        <v>0.290450237394833</v>
      </c>
      <c r="Z839">
        <f>IF(H839='OnSSET_original_NoMG-PV-Diesel'!L838,'OnSSET_original_NoMG-PV-Diesel'!K838,"wait")</f>
        <v>17.101222900385601</v>
      </c>
      <c r="AA839">
        <f>IF(I839='OnSSET_original_NoMG-PV-Diesel'!L838,'OnSSET_original_NoMG-PV-Diesel'!K838,"wait")</f>
        <v>17.101222900385601</v>
      </c>
      <c r="AB839">
        <f>IF(J839='OnSSET_original_NoMG-PV-Diesel'!L838,'OnSSET_original_NoMG-PV-Diesel'!K838,"wait")</f>
        <v>17.101222900385601</v>
      </c>
      <c r="AC839">
        <f>VLOOKUP(B839,[4]s3!$A$2:$T$275,20,FALSE)</f>
        <v>17.966999999999999</v>
      </c>
      <c r="AD839" t="str">
        <f>IF(L839='OnSSET_original_NoMG-PV-Diesel'!U838,'OnSSET_original_NoMG-PV-Diesel'!T838,"wait")</f>
        <v>wait</v>
      </c>
      <c r="AE839" t="str">
        <f>IF(M839='OnSSET_original_NoMG-PV-Diesel'!U838,'OnSSET_original_NoMG-PV-Diesel'!T838,"wait")</f>
        <v>wait</v>
      </c>
      <c r="AF839">
        <f>IF(N839='OnSSET_original_NoMG-PV-Diesel'!AD838,'OnSSET_original_NoMG-PV-Diesel'!AC838,"wait")</f>
        <v>24.845595981472702</v>
      </c>
      <c r="AG839">
        <f>IF(O839='OnSSET_original_NoMG-PV-Diesel'!AD838,'OnSSET_original_NoMG-PV-Diesel'!AC838,"wait")</f>
        <v>24.845595981472702</v>
      </c>
      <c r="AH839">
        <f>IF(P839='OnSSET_original_NoMG-PV-Diesel'!AD838,'OnSSET_original_NoMG-PV-Diesel'!AC838,"wait")</f>
        <v>24.845595981472702</v>
      </c>
      <c r="AR839" s="23">
        <v>229.45599999999999</v>
      </c>
      <c r="AS839" s="23">
        <v>229.04499999999999</v>
      </c>
      <c r="AT839" s="23">
        <v>20.416</v>
      </c>
      <c r="AU839" s="23">
        <v>10.575999999999899</v>
      </c>
      <c r="AV839" s="23">
        <v>69494.325339999996</v>
      </c>
      <c r="AW839" s="23">
        <v>0</v>
      </c>
      <c r="AX839" s="23">
        <v>16967.880809999999</v>
      </c>
      <c r="AZ839">
        <f>SUMIF([1]base!$A$2:$A$169,B839,[1]base!$V$2:$V$169)</f>
        <v>0</v>
      </c>
      <c r="BA839">
        <f>SUMIF([2]s1!$A$2:$A$275,B839,[2]s1!$U$2:$U$275)</f>
        <v>0</v>
      </c>
      <c r="BB839">
        <f>SUMIF([3]s2!$A$2:$A$115,B839,[3]s2!$U$2:$U$115)</f>
        <v>0</v>
      </c>
      <c r="BC839">
        <f>SUMIF([4]s3!$A$2:$A$245,B839,[4]s3!$U$2:$U$245)</f>
        <v>26746.400000000001</v>
      </c>
      <c r="BD839">
        <f>SUMIF([5]s4!$A$2:$A$74,B839,[5]s4!$U$2:$U$74)</f>
        <v>0</v>
      </c>
      <c r="BF839">
        <f t="shared" si="65"/>
        <v>0</v>
      </c>
      <c r="BG839">
        <f t="shared" si="66"/>
        <v>0</v>
      </c>
      <c r="BH839">
        <f t="shared" si="67"/>
        <v>0</v>
      </c>
      <c r="BI839">
        <f t="shared" si="68"/>
        <v>113208.60615000001</v>
      </c>
      <c r="BJ839">
        <f t="shared" si="69"/>
        <v>0</v>
      </c>
      <c r="BL839" t="s">
        <v>114</v>
      </c>
      <c r="BM839" s="23">
        <v>163390.25459999999</v>
      </c>
      <c r="BN839" s="23">
        <v>32.226874670000001</v>
      </c>
      <c r="BP839" t="s">
        <v>186</v>
      </c>
      <c r="BQ839" s="23">
        <v>163390.25459999999</v>
      </c>
      <c r="BR839" s="23">
        <v>32.226874670000001</v>
      </c>
      <c r="BT839" t="s">
        <v>183</v>
      </c>
      <c r="BU839" s="23">
        <v>30808.809730000001</v>
      </c>
      <c r="BV839" s="23">
        <v>24.845595979999999</v>
      </c>
    </row>
    <row r="840" spans="1:74" x14ac:dyDescent="0.25">
      <c r="A840">
        <v>1</v>
      </c>
      <c r="B840" s="15">
        <v>12555</v>
      </c>
      <c r="C840" s="15">
        <v>-63.460371189999996</v>
      </c>
      <c r="D840" s="15">
        <v>-17.181213</v>
      </c>
      <c r="E840" s="16">
        <v>0</v>
      </c>
      <c r="F840" s="19">
        <v>28872.894996658499</v>
      </c>
      <c r="G840" s="19">
        <v>56.744725923970719</v>
      </c>
      <c r="H840" s="16" t="str">
        <f>IF(LCOE_SensitivityScenarios!BF839&gt;'OnSSET_original_NoMG-PV-Diesel'!M839,'OnSSET_original_NoMG-PV-Diesel'!L839,LCOE_SensitivityScenarios!BG839)</f>
        <v>SA_Diesel</v>
      </c>
      <c r="I840" s="39" t="str">
        <f>IF(LCOE_SensitivityScenarios!BK839&gt;'OnSSET_original_NoMG-PV-Diesel'!M839,'OnSSET_original_NoMG-PV-Diesel'!L839,LCOE_SensitivityScenarios!BL839)</f>
        <v>SA_Diesel</v>
      </c>
      <c r="J840" s="39" t="str">
        <f>IF(LCOE_SensitivityScenarios!BP839&gt;'OnSSET_original_NoMG-PV-Diesel'!M839,'OnSSET_original_NoMG-PV-Diesel'!L839,LCOE_SensitivityScenarios!BQ839)</f>
        <v>SA_Diesel</v>
      </c>
      <c r="K840" s="38" t="str">
        <f>IF(LCOE_SensitivityScenarios!BU839&gt;'OnSSET_original_NoMG-PV-Diesel'!V839,'OnSSET_original_NoMG-PV-Diesel'!U839,LCOE_SensitivityScenarios!BV839)</f>
        <v>SA_Diesel</v>
      </c>
      <c r="L840" s="39" t="str">
        <f>IF(LCOE_SensitivityScenarios!BZ839&gt;'OnSSET_original_NoMG-PV-Diesel'!V839,'OnSSET_original_NoMG-PV-Diesel'!U839,LCOE_SensitivityScenarios!CA839)</f>
        <v>SA_Diesel</v>
      </c>
      <c r="M840" s="40" t="str">
        <f>IF(LCOE_SensitivityScenarios!CE839&gt;'OnSSET_original_NoMG-PV-Diesel'!V839,'OnSSET_original_NoMG-PV-Diesel'!U839,LCOE_SensitivityScenarios!CF839)</f>
        <v>SA_Diesel</v>
      </c>
      <c r="N840" s="39" t="str">
        <f>IF(LCOE_SensitivityScenarios!CJ839&gt;'OnSSET_original_NoMG-PV-Diesel'!AE839,'OnSSET_original_NoMG-PV-Diesel'!AD839,LCOE_SensitivityScenarios!CK839)</f>
        <v>SA_Diesel</v>
      </c>
      <c r="O840" s="39" t="str">
        <f>IF(LCOE_SensitivityScenarios!CO839&gt;'OnSSET_original_NoMG-PV-Diesel'!AE839,'OnSSET_original_NoMG-PV-Diesel'!AD839,LCOE_SensitivityScenarios!CP839)</f>
        <v>SA_Diesel</v>
      </c>
      <c r="P840" s="40" t="str">
        <f>IF(LCOE_SensitivityScenarios!CT839&gt;'OnSSET_original_NoMG-PV-Diesel'!AE839,'OnSSET_original_NoMG-PV-Diesel'!AD839,LCOE_SensitivityScenarios!CU839)</f>
        <v>SA_Diesel</v>
      </c>
      <c r="Q840" s="38">
        <f>IF(LCOE_SensitivityScenarios!BF839&gt;'OnSSET_original_NoMG-PV-Diesel'!M839,'OnSSET_original_NoMG-PV-Diesel'!M839,LCOE_SensitivityScenarios!BF839)</f>
        <v>0.42529319994384901</v>
      </c>
      <c r="R840" s="28">
        <f>MIN('OnSSET_original_NoMG-PV-Diesel'!E839:I839,LCOE_SensitivityScenarios!BK839)</f>
        <v>0.42529319994384901</v>
      </c>
      <c r="S840" s="28">
        <f>MIN('OnSSET_original_NoMG-PV-Diesel'!E839:I839,LCOE_SensitivityScenarios!BP839)</f>
        <v>0.42529319994384901</v>
      </c>
      <c r="T840" s="27">
        <f>MIN('OnSSET_original_NoMG-PV-Diesel'!N839:R839,LCOE_SensitivityScenarios!BU839)</f>
        <v>0.31927675140566603</v>
      </c>
      <c r="U840" s="28">
        <f>MIN('OnSSET_original_NoMG-PV-Diesel'!N839:R839,LCOE_SensitivityScenarios!BZ839)</f>
        <v>0.31927675140566603</v>
      </c>
      <c r="V840" s="29">
        <f>MIN('OnSSET_original_NoMG-PV-Diesel'!N839:R839,LCOE_SensitivityScenarios!CE839)</f>
        <v>0.31927675140566603</v>
      </c>
      <c r="W840" s="28">
        <f>MIN('OnSSET_original_NoMG-PV-Diesel'!W839:AA839,LCOE_SensitivityScenarios!CJ839)</f>
        <v>0.18184802181913301</v>
      </c>
      <c r="X840" s="28">
        <f>MIN('OnSSET_original_NoMG-PV-Diesel'!W839:AA839,LCOE_SensitivityScenarios!CO839)</f>
        <v>0.18184802181913301</v>
      </c>
      <c r="Y840" s="29">
        <f>MIN('OnSSET_original_NoMG-PV-Diesel'!W839:AA839,LCOE_SensitivityScenarios!CT839)</f>
        <v>0.18184802181913301</v>
      </c>
      <c r="Z840">
        <f>IF(H840='OnSSET_original_NoMG-PV-Diesel'!L839,'OnSSET_original_NoMG-PV-Diesel'!K839,"wait")</f>
        <v>26.910890824126199</v>
      </c>
      <c r="AA840">
        <f>IF(I840='OnSSET_original_NoMG-PV-Diesel'!L839,'OnSSET_original_NoMG-PV-Diesel'!K839,"wait")</f>
        <v>26.910890824126199</v>
      </c>
      <c r="AB840">
        <f>IF(J840='OnSSET_original_NoMG-PV-Diesel'!L839,'OnSSET_original_NoMG-PV-Diesel'!K839,"wait")</f>
        <v>26.910890824126199</v>
      </c>
      <c r="AC840">
        <f>IF(K840='OnSSET_original_NoMG-PV-Diesel'!U839,'OnSSET_original_NoMG-PV-Diesel'!T839,"wait")</f>
        <v>13.1839703181089</v>
      </c>
      <c r="AD840">
        <f>IF(L840='OnSSET_original_NoMG-PV-Diesel'!U839,'OnSSET_original_NoMG-PV-Diesel'!T839,"wait")</f>
        <v>13.1839703181089</v>
      </c>
      <c r="AE840">
        <f>IF(M840='OnSSET_original_NoMG-PV-Diesel'!U839,'OnSSET_original_NoMG-PV-Diesel'!T839,"wait")</f>
        <v>13.1839703181089</v>
      </c>
      <c r="AF840">
        <f>IF(N840='OnSSET_original_NoMG-PV-Diesel'!AD839,'OnSSET_original_NoMG-PV-Diesel'!AC839,"wait")</f>
        <v>13.1839703181089</v>
      </c>
      <c r="AG840">
        <f>IF(O840='OnSSET_original_NoMG-PV-Diesel'!AD839,'OnSSET_original_NoMG-PV-Diesel'!AC839,"wait")</f>
        <v>13.1839703181089</v>
      </c>
      <c r="AH840">
        <f>IF(P840='OnSSET_original_NoMG-PV-Diesel'!AD839,'OnSSET_original_NoMG-PV-Diesel'!AC839,"wait")</f>
        <v>13.1839703181089</v>
      </c>
      <c r="AR840">
        <v>20.695</v>
      </c>
      <c r="AS840">
        <v>20.373999999999999</v>
      </c>
      <c r="AT840">
        <v>3.661</v>
      </c>
      <c r="AU840">
        <v>3.7999999999999999E-2</v>
      </c>
      <c r="AV840">
        <v>53282.63321</v>
      </c>
      <c r="AW840">
        <v>0</v>
      </c>
      <c r="AX840">
        <v>9630.4188369999993</v>
      </c>
      <c r="AZ840">
        <f>SUMIF([1]base!$A$2:$A$169,B840,[1]base!$V$2:$V$169)</f>
        <v>0</v>
      </c>
      <c r="BA840">
        <f>SUMIF([2]s1!$A$2:$A$275,B840,[2]s1!$U$2:$U$275)</f>
        <v>0</v>
      </c>
      <c r="BB840">
        <f>SUMIF([3]s2!$A$2:$A$115,B840,[3]s2!$U$2:$U$115)</f>
        <v>0</v>
      </c>
      <c r="BC840">
        <f>SUMIF([4]s3!$A$2:$A$245,B840,[4]s3!$U$2:$U$245)</f>
        <v>0</v>
      </c>
      <c r="BD840">
        <f>SUMIF([5]s4!$A$2:$A$74,B840,[5]s4!$U$2:$U$74)</f>
        <v>0</v>
      </c>
      <c r="BF840">
        <f t="shared" ref="BF840:BF903" si="70">IF(AZ840=0,0,AZ840+SUM(AV840:AX840))</f>
        <v>0</v>
      </c>
      <c r="BG840">
        <f t="shared" ref="BG840:BG903" si="71">IF(BA840=0,0,BA840+SUM(AV840:AX840))</f>
        <v>0</v>
      </c>
      <c r="BH840">
        <f t="shared" ref="BH840:BH903" si="72">IF(BB840=0,0,BB840+SUM(AV840:AX840))</f>
        <v>0</v>
      </c>
      <c r="BI840">
        <f t="shared" ref="BI840:BI903" si="73">IF(BC840=0,0,BC840+SUM(AV840:AX840))</f>
        <v>0</v>
      </c>
      <c r="BJ840">
        <f t="shared" ref="BJ840:BJ903" si="74">IF(BD840=0,0,BD840+SUM(AV840:AX840))</f>
        <v>0</v>
      </c>
      <c r="BL840" t="s">
        <v>113</v>
      </c>
      <c r="BM840" s="23">
        <v>16348.26685</v>
      </c>
      <c r="BN840" s="23">
        <v>13.18397032</v>
      </c>
      <c r="BP840" t="s">
        <v>183</v>
      </c>
      <c r="BQ840" s="23">
        <v>16348.26685</v>
      </c>
      <c r="BR840" s="23">
        <v>13.18397032</v>
      </c>
      <c r="BT840" t="s">
        <v>183</v>
      </c>
      <c r="BU840" s="23">
        <v>16348.26685</v>
      </c>
      <c r="BV840" s="23">
        <v>13.18397032</v>
      </c>
    </row>
    <row r="841" spans="1:74" x14ac:dyDescent="0.25">
      <c r="A841">
        <v>1</v>
      </c>
      <c r="B841" s="15">
        <v>12564</v>
      </c>
      <c r="C841" s="15">
        <v>-64.225085350000001</v>
      </c>
      <c r="D841" s="15">
        <v>-16.38097531</v>
      </c>
      <c r="E841" s="16">
        <v>0</v>
      </c>
      <c r="F841" s="19">
        <v>84779.2856600628</v>
      </c>
      <c r="G841" s="19">
        <v>189.85199090743359</v>
      </c>
      <c r="H841" s="16" t="str">
        <f>IF(LCOE_SensitivityScenarios!BF840&gt;'OnSSET_original_NoMG-PV-Diesel'!M840,'OnSSET_original_NoMG-PV-Diesel'!L840,LCOE_SensitivityScenarios!BG840)</f>
        <v>MG_Hybrid</v>
      </c>
      <c r="I841" s="39" t="str">
        <f>IF(LCOE_SensitivityScenarios!BK840&gt;'OnSSET_original_NoMG-PV-Diesel'!M840,'OnSSET_original_NoMG-PV-Diesel'!L840,LCOE_SensitivityScenarios!BL840)</f>
        <v>MG_Hybrid</v>
      </c>
      <c r="J841" s="39" t="str">
        <f>IF(LCOE_SensitivityScenarios!BP840&gt;'OnSSET_original_NoMG-PV-Diesel'!M840,'OnSSET_original_NoMG-PV-Diesel'!L840,LCOE_SensitivityScenarios!BQ840)</f>
        <v>SA_PV</v>
      </c>
      <c r="K841" s="38" t="str">
        <f>IF(LCOE_SensitivityScenarios!BU840&gt;'OnSSET_original_NoMG-PV-Diesel'!V840,'OnSSET_original_NoMG-PV-Diesel'!U840,LCOE_SensitivityScenarios!BV840)</f>
        <v>MG_Hybrid</v>
      </c>
      <c r="L841" s="39" t="str">
        <f>IF(LCOE_SensitivityScenarios!BZ840&gt;'OnSSET_original_NoMG-PV-Diesel'!V840,'OnSSET_original_NoMG-PV-Diesel'!U840,LCOE_SensitivityScenarios!CA840)</f>
        <v>MG_Hybrid</v>
      </c>
      <c r="M841" s="40" t="str">
        <f>IF(LCOE_SensitivityScenarios!CE840&gt;'OnSSET_original_NoMG-PV-Diesel'!V840,'OnSSET_original_NoMG-PV-Diesel'!U840,LCOE_SensitivityScenarios!CF840)</f>
        <v>MG_Diesel</v>
      </c>
      <c r="N841" s="39" t="str">
        <f>IF(LCOE_SensitivityScenarios!CJ840&gt;'OnSSET_original_NoMG-PV-Diesel'!AE840,'OnSSET_original_NoMG-PV-Diesel'!AD840,LCOE_SensitivityScenarios!CK840)</f>
        <v>MG_Diesel</v>
      </c>
      <c r="O841" s="39" t="str">
        <f>IF(LCOE_SensitivityScenarios!CO840&gt;'OnSSET_original_NoMG-PV-Diesel'!AE840,'OnSSET_original_NoMG-PV-Diesel'!AD840,LCOE_SensitivityScenarios!CP840)</f>
        <v>MG_Hybrid</v>
      </c>
      <c r="P841" s="40" t="str">
        <f>IF(LCOE_SensitivityScenarios!CT840&gt;'OnSSET_original_NoMG-PV-Diesel'!AE840,'OnSSET_original_NoMG-PV-Diesel'!AD840,LCOE_SensitivityScenarios!CU840)</f>
        <v>MG_Diesel</v>
      </c>
      <c r="Q841" s="38">
        <f>IF(LCOE_SensitivityScenarios!BF840&gt;'OnSSET_original_NoMG-PV-Diesel'!M840,'OnSSET_original_NoMG-PV-Diesel'!M840,LCOE_SensitivityScenarios!BF840)</f>
        <v>0.45265253874277112</v>
      </c>
      <c r="R841" s="28">
        <f>MIN('OnSSET_original_NoMG-PV-Diesel'!E840:I840,LCOE_SensitivityScenarios!BK840)</f>
        <v>0.42689101246677114</v>
      </c>
      <c r="S841" s="28">
        <f>MIN('OnSSET_original_NoMG-PV-Diesel'!E840:I840,LCOE_SensitivityScenarios!BP840)</f>
        <v>0.46483582295765202</v>
      </c>
      <c r="T841" s="27">
        <f>MIN('OnSSET_original_NoMG-PV-Diesel'!N840:R840,LCOE_SensitivityScenarios!BU840)</f>
        <v>0.38197126133088272</v>
      </c>
      <c r="U841" s="28">
        <f>MIN('OnSSET_original_NoMG-PV-Diesel'!N840:R840,LCOE_SensitivityScenarios!BZ840)</f>
        <v>0.35620973505488274</v>
      </c>
      <c r="V841" s="29">
        <f>MIN('OnSSET_original_NoMG-PV-Diesel'!N840:R840,LCOE_SensitivityScenarios!CE840)</f>
        <v>0.40305374045277148</v>
      </c>
      <c r="W841" s="28">
        <f>MIN('OnSSET_original_NoMG-PV-Diesel'!W840:AA840,LCOE_SensitivityScenarios!CJ840)</f>
        <v>0.27278316114315143</v>
      </c>
      <c r="X841" s="28">
        <f>MIN('OnSSET_original_NoMG-PV-Diesel'!W840:AA840,LCOE_SensitivityScenarios!CO840)</f>
        <v>0.26458585692836073</v>
      </c>
      <c r="Y841" s="29">
        <f>MIN('OnSSET_original_NoMG-PV-Diesel'!W840:AA840,LCOE_SensitivityScenarios!CT840)</f>
        <v>0.28136049314315148</v>
      </c>
      <c r="Z841">
        <f>VLOOKUP(B841,[1]base!$A$2:$U$169,21,FALSE)</f>
        <v>24.459</v>
      </c>
      <c r="AA841">
        <f>VLOOKUP(B841,[2]s1!$A$2:$T$275,20,FALSE)</f>
        <v>39.002000000000002</v>
      </c>
      <c r="AB841">
        <f>IF(J841='OnSSET_original_NoMG-PV-Diesel'!L840,'OnSSET_original_NoMG-PV-Diesel'!K840,"wait")</f>
        <v>9.2921722109919394</v>
      </c>
      <c r="AC841">
        <f>VLOOKUP(B841,[4]s3!$A$2:$T$275,20,FALSE)</f>
        <v>29.41</v>
      </c>
      <c r="AD841" t="str">
        <f>IF(L841='OnSSET_original_NoMG-PV-Diesel'!U840,'OnSSET_original_NoMG-PV-Diesel'!T840,"wait")</f>
        <v>wait</v>
      </c>
      <c r="AE841" t="str">
        <f>IF(M841='OnSSET_original_NoMG-PV-Diesel'!U840,'OnSSET_original_NoMG-PV-Diesel'!T840,"wait")</f>
        <v>wait</v>
      </c>
      <c r="AF841">
        <f>VLOOKUP(B841,[5]s4!$A$2:$T$275,20,FALSE)</f>
        <v>14.98</v>
      </c>
      <c r="AG841" t="str">
        <f>IF(O841='OnSSET_original_NoMG-PV-Diesel'!AD840,'OnSSET_original_NoMG-PV-Diesel'!AC840,"wait")</f>
        <v>wait</v>
      </c>
      <c r="AH841" t="str">
        <f>IF(P841='OnSSET_original_NoMG-PV-Diesel'!AD840,'OnSSET_original_NoMG-PV-Diesel'!AC840,"wait")</f>
        <v>wait</v>
      </c>
      <c r="AR841" s="23">
        <v>98.938999999999993</v>
      </c>
      <c r="AS841" s="23">
        <v>98.817999999999998</v>
      </c>
      <c r="AT841" s="23">
        <v>38.731999999999999</v>
      </c>
      <c r="AU841" s="23">
        <v>28.044</v>
      </c>
      <c r="AV841" s="23">
        <v>82926.645239999998</v>
      </c>
      <c r="AW841" s="23">
        <v>0</v>
      </c>
      <c r="AX841" s="23">
        <v>24611.070360000002</v>
      </c>
      <c r="AZ841">
        <f>SUMIF([1]base!$A$2:$A$169,B841,[1]base!$V$2:$V$169)</f>
        <v>62709</v>
      </c>
      <c r="BA841">
        <f>SUMIF([2]s1!$A$2:$A$275,B841,[2]s1!$U$2:$U$275)</f>
        <v>63701.22</v>
      </c>
      <c r="BB841">
        <f>SUMIF([3]s2!$A$2:$A$115,B841,[3]s2!$U$2:$U$115)</f>
        <v>0</v>
      </c>
      <c r="BC841">
        <f>SUMIF([4]s3!$A$2:$A$245,B841,[4]s3!$U$2:$U$245)</f>
        <v>48372.78</v>
      </c>
      <c r="BD841">
        <f>SUMIF([5]s4!$A$2:$A$74,B841,[5]s4!$U$2:$U$74)</f>
        <v>22170.400000000001</v>
      </c>
      <c r="BF841">
        <f t="shared" si="70"/>
        <v>170246.7156</v>
      </c>
      <c r="BG841">
        <f t="shared" si="71"/>
        <v>171238.9356</v>
      </c>
      <c r="BH841">
        <f t="shared" si="72"/>
        <v>0</v>
      </c>
      <c r="BI841">
        <f t="shared" si="73"/>
        <v>155910.49559999999</v>
      </c>
      <c r="BJ841">
        <f t="shared" si="74"/>
        <v>129708.11559999999</v>
      </c>
      <c r="BL841" t="s">
        <v>114</v>
      </c>
      <c r="BM841" s="23">
        <v>261693.13750000001</v>
      </c>
      <c r="BN841" s="23">
        <v>51.616003450000001</v>
      </c>
      <c r="BP841" t="s">
        <v>184</v>
      </c>
      <c r="BQ841" s="23">
        <v>135523.696</v>
      </c>
      <c r="BR841" s="23">
        <v>29.106768859999999</v>
      </c>
      <c r="BT841" t="s">
        <v>183</v>
      </c>
      <c r="BU841" s="23">
        <v>48003.305009999996</v>
      </c>
      <c r="BV841" s="23">
        <v>38.712002579999996</v>
      </c>
    </row>
    <row r="842" spans="1:74" x14ac:dyDescent="0.25">
      <c r="A842">
        <v>1</v>
      </c>
      <c r="B842" s="15">
        <v>12566</v>
      </c>
      <c r="C842" s="15">
        <v>-63.948369849999999</v>
      </c>
      <c r="D842" s="15">
        <v>-18.405068350000001</v>
      </c>
      <c r="E842" s="16">
        <v>1</v>
      </c>
      <c r="F842" s="19">
        <v>53173.770485191897</v>
      </c>
      <c r="G842" s="19">
        <v>60.570299348560347</v>
      </c>
      <c r="H842" s="16" t="str">
        <f>IF(LCOE_SensitivityScenarios!BF841&gt;'OnSSET_original_NoMG-PV-Diesel'!M841,'OnSSET_original_NoMG-PV-Diesel'!L841,LCOE_SensitivityScenarios!BG841)</f>
        <v>MG_Hybrid</v>
      </c>
      <c r="I842" s="39" t="str">
        <f>IF(LCOE_SensitivityScenarios!BK841&gt;'OnSSET_original_NoMG-PV-Diesel'!M841,'OnSSET_original_NoMG-PV-Diesel'!L841,LCOE_SensitivityScenarios!BL841)</f>
        <v>MG_Hybrid</v>
      </c>
      <c r="J842" s="39" t="str">
        <f>IF(LCOE_SensitivityScenarios!BP841&gt;'OnSSET_original_NoMG-PV-Diesel'!M841,'OnSSET_original_NoMG-PV-Diesel'!L841,LCOE_SensitivityScenarios!BQ841)</f>
        <v>MG_Hybrid</v>
      </c>
      <c r="K842" s="38" t="str">
        <f>IF(LCOE_SensitivityScenarios!BU841&gt;'OnSSET_original_NoMG-PV-Diesel'!V841,'OnSSET_original_NoMG-PV-Diesel'!U841,LCOE_SensitivityScenarios!BV841)</f>
        <v>SA_Diesel</v>
      </c>
      <c r="L842" s="39" t="str">
        <f>IF(LCOE_SensitivityScenarios!BZ841&gt;'OnSSET_original_NoMG-PV-Diesel'!V841,'OnSSET_original_NoMG-PV-Diesel'!U841,LCOE_SensitivityScenarios!CA841)</f>
        <v>MG_Hybrid</v>
      </c>
      <c r="M842" s="40" t="str">
        <f>IF(LCOE_SensitivityScenarios!CE841&gt;'OnSSET_original_NoMG-PV-Diesel'!V841,'OnSSET_original_NoMG-PV-Diesel'!U841,LCOE_SensitivityScenarios!CF841)</f>
        <v>SA_Diesel</v>
      </c>
      <c r="N842" s="39" t="str">
        <f>IF(LCOE_SensitivityScenarios!CJ841&gt;'OnSSET_original_NoMG-PV-Diesel'!AE841,'OnSSET_original_NoMG-PV-Diesel'!AD841,LCOE_SensitivityScenarios!CK841)</f>
        <v>SA_Diesel</v>
      </c>
      <c r="O842" s="39" t="str">
        <f>IF(LCOE_SensitivityScenarios!CO841&gt;'OnSSET_original_NoMG-PV-Diesel'!AE841,'OnSSET_original_NoMG-PV-Diesel'!AD841,LCOE_SensitivityScenarios!CP841)</f>
        <v>SA_Diesel</v>
      </c>
      <c r="P842" s="40" t="str">
        <f>IF(LCOE_SensitivityScenarios!CT841&gt;'OnSSET_original_NoMG-PV-Diesel'!AE841,'OnSSET_original_NoMG-PV-Diesel'!AD841,LCOE_SensitivityScenarios!CU841)</f>
        <v>SA_Diesel</v>
      </c>
      <c r="Q842" s="38">
        <f>IF(LCOE_SensitivityScenarios!BF841&gt;'OnSSET_original_NoMG-PV-Diesel'!M841,'OnSSET_original_NoMG-PV-Diesel'!M841,LCOE_SensitivityScenarios!BF841)</f>
        <v>0.43544726165533132</v>
      </c>
      <c r="R842" s="28">
        <f>MIN('OnSSET_original_NoMG-PV-Diesel'!E841:I841,LCOE_SensitivityScenarios!BK841)</f>
        <v>0.3985057536633313</v>
      </c>
      <c r="S842" s="28">
        <f>MIN('OnSSET_original_NoMG-PV-Diesel'!E841:I841,LCOE_SensitivityScenarios!BP841)</f>
        <v>0.46801860761333136</v>
      </c>
      <c r="T842" s="27">
        <f>MIN('OnSSET_original_NoMG-PV-Diesel'!N841:R841,LCOE_SensitivityScenarios!BU841)</f>
        <v>0.354807105884136</v>
      </c>
      <c r="U842" s="28">
        <f>MIN('OnSSET_original_NoMG-PV-Diesel'!N841:R841,LCOE_SensitivityScenarios!BZ841)</f>
        <v>0.34450479009748336</v>
      </c>
      <c r="V842" s="29">
        <f>MIN('OnSSET_original_NoMG-PV-Diesel'!N841:R841,LCOE_SensitivityScenarios!CE841)</f>
        <v>0.354807105884136</v>
      </c>
      <c r="W842" s="28">
        <f>MIN('OnSSET_original_NoMG-PV-Diesel'!W841:AA841,LCOE_SensitivityScenarios!CJ841)</f>
        <v>0.193914934660878</v>
      </c>
      <c r="X842" s="28">
        <f>MIN('OnSSET_original_NoMG-PV-Diesel'!W841:AA841,LCOE_SensitivityScenarios!CO841)</f>
        <v>0.193914934660878</v>
      </c>
      <c r="Y842" s="29">
        <f>MIN('OnSSET_original_NoMG-PV-Diesel'!W841:AA841,LCOE_SensitivityScenarios!CT841)</f>
        <v>0.193914934660878</v>
      </c>
      <c r="Z842">
        <f>VLOOKUP(B842,[1]base!$A$2:$U$169,21,FALSE)</f>
        <v>13.647</v>
      </c>
      <c r="AA842">
        <f>VLOOKUP(B842,[2]s1!$A$2:$T$275,20,FALSE)</f>
        <v>27.151</v>
      </c>
      <c r="AB842">
        <f>VLOOKUP(B842,[3]s2!$A$2:$T$275,20,FALSE)</f>
        <v>27.151</v>
      </c>
      <c r="AC842">
        <f>IF(K842='OnSSET_original_NoMG-PV-Diesel'!U841,'OnSSET_original_NoMG-PV-Diesel'!T841,"wait")</f>
        <v>24.2802604955214</v>
      </c>
      <c r="AD842" t="str">
        <f>IF(L842='OnSSET_original_NoMG-PV-Diesel'!U841,'OnSSET_original_NoMG-PV-Diesel'!T841,"wait")</f>
        <v>wait</v>
      </c>
      <c r="AE842">
        <f>IF(M842='OnSSET_original_NoMG-PV-Diesel'!U841,'OnSSET_original_NoMG-PV-Diesel'!T841,"wait")</f>
        <v>24.2802604955214</v>
      </c>
      <c r="AF842">
        <f>IF(N842='OnSSET_original_NoMG-PV-Diesel'!AD841,'OnSSET_original_NoMG-PV-Diesel'!AC841,"wait")</f>
        <v>24.2802604955214</v>
      </c>
      <c r="AG842">
        <f>IF(O842='OnSSET_original_NoMG-PV-Diesel'!AD841,'OnSSET_original_NoMG-PV-Diesel'!AC841,"wait")</f>
        <v>24.2802604955214</v>
      </c>
      <c r="AH842">
        <f>IF(P842='OnSSET_original_NoMG-PV-Diesel'!AD841,'OnSSET_original_NoMG-PV-Diesel'!AC841,"wait")</f>
        <v>24.2802604955214</v>
      </c>
      <c r="AR842" s="23">
        <v>101.437</v>
      </c>
      <c r="AS842" s="23">
        <v>90.441999999999993</v>
      </c>
      <c r="AT842" s="23">
        <v>2.1319999999999899</v>
      </c>
      <c r="AU842" s="23">
        <v>0.86299999999999999</v>
      </c>
      <c r="AV842" s="23">
        <v>52888.034330000002</v>
      </c>
      <c r="AW842" s="23">
        <v>0</v>
      </c>
      <c r="AX842" s="23">
        <v>9477.5550449999992</v>
      </c>
      <c r="AZ842">
        <f>SUMIF([1]base!$A$2:$A$169,B842,[1]base!$V$2:$V$169)</f>
        <v>33491.9</v>
      </c>
      <c r="BA842">
        <f>SUMIF([2]s1!$A$2:$A$275,B842,[2]s1!$U$2:$U$275)</f>
        <v>45136.14</v>
      </c>
      <c r="BB842">
        <f>SUMIF([3]s2!$A$2:$A$115,B842,[3]s2!$U$2:$U$115)</f>
        <v>45136.14</v>
      </c>
      <c r="BC842">
        <f>SUMIF([4]s3!$A$2:$A$245,B842,[4]s3!$U$2:$U$245)</f>
        <v>0</v>
      </c>
      <c r="BD842">
        <f>SUMIF([5]s4!$A$2:$A$74,B842,[5]s4!$U$2:$U$74)</f>
        <v>0</v>
      </c>
      <c r="BF842">
        <f t="shared" si="70"/>
        <v>95857.489375000005</v>
      </c>
      <c r="BG842">
        <f t="shared" si="71"/>
        <v>107501.729375</v>
      </c>
      <c r="BH842">
        <f t="shared" si="72"/>
        <v>107501.729375</v>
      </c>
      <c r="BI842">
        <f t="shared" si="73"/>
        <v>0</v>
      </c>
      <c r="BJ842">
        <f t="shared" si="74"/>
        <v>0</v>
      </c>
      <c r="BL842" t="s">
        <v>113</v>
      </c>
      <c r="BM842" s="23">
        <v>30107.78757</v>
      </c>
      <c r="BN842" s="23">
        <v>24.280260500000001</v>
      </c>
      <c r="BP842" t="s">
        <v>183</v>
      </c>
      <c r="BQ842" s="23">
        <v>30107.78757</v>
      </c>
      <c r="BR842" s="23">
        <v>24.280260500000001</v>
      </c>
      <c r="BT842" t="s">
        <v>183</v>
      </c>
      <c r="BU842" s="23">
        <v>30107.78757</v>
      </c>
      <c r="BV842" s="23">
        <v>24.280260500000001</v>
      </c>
    </row>
    <row r="843" spans="1:74" x14ac:dyDescent="0.25">
      <c r="A843">
        <v>1</v>
      </c>
      <c r="B843" s="15">
        <v>12568</v>
      </c>
      <c r="C843" s="15">
        <v>-63.577798260000002</v>
      </c>
      <c r="D843" s="15">
        <v>-16.840121180000001</v>
      </c>
      <c r="E843" s="16">
        <v>0</v>
      </c>
      <c r="F843" s="19">
        <v>24211.096956253601</v>
      </c>
      <c r="G843" s="19">
        <v>68.323962139691673</v>
      </c>
      <c r="H843" s="16" t="str">
        <f>IF(LCOE_SensitivityScenarios!BF842&gt;'OnSSET_original_NoMG-PV-Diesel'!M842,'OnSSET_original_NoMG-PV-Diesel'!L842,LCOE_SensitivityScenarios!BG842)</f>
        <v>SA_Diesel</v>
      </c>
      <c r="I843" s="39" t="str">
        <f>IF(LCOE_SensitivityScenarios!BK842&gt;'OnSSET_original_NoMG-PV-Diesel'!M842,'OnSSET_original_NoMG-PV-Diesel'!L842,LCOE_SensitivityScenarios!BL842)</f>
        <v>SA_Diesel</v>
      </c>
      <c r="J843" s="39" t="str">
        <f>IF(LCOE_SensitivityScenarios!BP842&gt;'OnSSET_original_NoMG-PV-Diesel'!M842,'OnSSET_original_NoMG-PV-Diesel'!L842,LCOE_SensitivityScenarios!BQ842)</f>
        <v>SA_Diesel</v>
      </c>
      <c r="K843" s="38" t="str">
        <f>IF(LCOE_SensitivityScenarios!BU842&gt;'OnSSET_original_NoMG-PV-Diesel'!V842,'OnSSET_original_NoMG-PV-Diesel'!U842,LCOE_SensitivityScenarios!BV842)</f>
        <v>SA_Diesel</v>
      </c>
      <c r="L843" s="39" t="str">
        <f>IF(LCOE_SensitivityScenarios!BZ842&gt;'OnSSET_original_NoMG-PV-Diesel'!V842,'OnSSET_original_NoMG-PV-Diesel'!U842,LCOE_SensitivityScenarios!CA842)</f>
        <v>SA_Diesel</v>
      </c>
      <c r="M843" s="40" t="str">
        <f>IF(LCOE_SensitivityScenarios!CE842&gt;'OnSSET_original_NoMG-PV-Diesel'!V842,'OnSSET_original_NoMG-PV-Diesel'!U842,LCOE_SensitivityScenarios!CF842)</f>
        <v>SA_Diesel</v>
      </c>
      <c r="N843" s="39" t="str">
        <f>IF(LCOE_SensitivityScenarios!CJ842&gt;'OnSSET_original_NoMG-PV-Diesel'!AE842,'OnSSET_original_NoMG-PV-Diesel'!AD842,LCOE_SensitivityScenarios!CK842)</f>
        <v>SA_Diesel</v>
      </c>
      <c r="O843" s="39" t="str">
        <f>IF(LCOE_SensitivityScenarios!CO842&gt;'OnSSET_original_NoMG-PV-Diesel'!AE842,'OnSSET_original_NoMG-PV-Diesel'!AD842,LCOE_SensitivityScenarios!CP842)</f>
        <v>SA_Diesel</v>
      </c>
      <c r="P843" s="40" t="str">
        <f>IF(LCOE_SensitivityScenarios!CT842&gt;'OnSSET_original_NoMG-PV-Diesel'!AE842,'OnSSET_original_NoMG-PV-Diesel'!AD842,LCOE_SensitivityScenarios!CU842)</f>
        <v>SA_Diesel</v>
      </c>
      <c r="Q843" s="38">
        <f>IF(LCOE_SensitivityScenarios!BF842&gt;'OnSSET_original_NoMG-PV-Diesel'!M842,'OnSSET_original_NoMG-PV-Diesel'!M842,LCOE_SensitivityScenarios!BF842)</f>
        <v>0.42529319994384901</v>
      </c>
      <c r="R843" s="28">
        <f>MIN('OnSSET_original_NoMG-PV-Diesel'!E842:I842,LCOE_SensitivityScenarios!BK842)</f>
        <v>0.42529319994384901</v>
      </c>
      <c r="S843" s="28">
        <f>MIN('OnSSET_original_NoMG-PV-Diesel'!E842:I842,LCOE_SensitivityScenarios!BP842)</f>
        <v>0.42529319994384901</v>
      </c>
      <c r="T843" s="27">
        <f>MIN('OnSSET_original_NoMG-PV-Diesel'!N842:R842,LCOE_SensitivityScenarios!BU842)</f>
        <v>0.31927675140566703</v>
      </c>
      <c r="U843" s="28">
        <f>MIN('OnSSET_original_NoMG-PV-Diesel'!N842:R842,LCOE_SensitivityScenarios!BZ842)</f>
        <v>0.31927675140566703</v>
      </c>
      <c r="V843" s="29">
        <f>MIN('OnSSET_original_NoMG-PV-Diesel'!N842:R842,LCOE_SensitivityScenarios!CE842)</f>
        <v>0.31927675140566703</v>
      </c>
      <c r="W843" s="28">
        <f>MIN('OnSSET_original_NoMG-PV-Diesel'!W842:AA842,LCOE_SensitivityScenarios!CJ842)</f>
        <v>0.18184802181913301</v>
      </c>
      <c r="X843" s="28">
        <f>MIN('OnSSET_original_NoMG-PV-Diesel'!W842:AA842,LCOE_SensitivityScenarios!CO842)</f>
        <v>0.18184802181913301</v>
      </c>
      <c r="Y843" s="29">
        <f>MIN('OnSSET_original_NoMG-PV-Diesel'!W842:AA842,LCOE_SensitivityScenarios!CT842)</f>
        <v>0.18184802181913301</v>
      </c>
      <c r="Z843">
        <f>IF(H843='OnSSET_original_NoMG-PV-Diesel'!L842,'OnSSET_original_NoMG-PV-Diesel'!K842,"wait")</f>
        <v>7.2744609577679196</v>
      </c>
      <c r="AA843">
        <f>IF(I843='OnSSET_original_NoMG-PV-Diesel'!L842,'OnSSET_original_NoMG-PV-Diesel'!K842,"wait")</f>
        <v>7.2744609577679196</v>
      </c>
      <c r="AB843">
        <f>IF(J843='OnSSET_original_NoMG-PV-Diesel'!L842,'OnSSET_original_NoMG-PV-Diesel'!K842,"wait")</f>
        <v>7.2744609577679196</v>
      </c>
      <c r="AC843">
        <f>IF(K843='OnSSET_original_NoMG-PV-Diesel'!U842,'OnSSET_original_NoMG-PV-Diesel'!T842,"wait")</f>
        <v>11.055295413814401</v>
      </c>
      <c r="AD843">
        <f>IF(L843='OnSSET_original_NoMG-PV-Diesel'!U842,'OnSSET_original_NoMG-PV-Diesel'!T842,"wait")</f>
        <v>11.055295413814401</v>
      </c>
      <c r="AE843">
        <f>IF(M843='OnSSET_original_NoMG-PV-Diesel'!U842,'OnSSET_original_NoMG-PV-Diesel'!T842,"wait")</f>
        <v>11.055295413814401</v>
      </c>
      <c r="AF843">
        <f>IF(N843='OnSSET_original_NoMG-PV-Diesel'!AD842,'OnSSET_original_NoMG-PV-Diesel'!AC842,"wait")</f>
        <v>11.055295413814401</v>
      </c>
      <c r="AG843">
        <f>IF(O843='OnSSET_original_NoMG-PV-Diesel'!AD842,'OnSSET_original_NoMG-PV-Diesel'!AC842,"wait")</f>
        <v>11.055295413814401</v>
      </c>
      <c r="AH843">
        <f>IF(P843='OnSSET_original_NoMG-PV-Diesel'!AD842,'OnSSET_original_NoMG-PV-Diesel'!AC842,"wait")</f>
        <v>11.055295413814401</v>
      </c>
      <c r="AR843">
        <v>62.253</v>
      </c>
      <c r="AS843">
        <v>48.591999999999999</v>
      </c>
      <c r="AT843">
        <v>8.84</v>
      </c>
      <c r="AU843">
        <v>8.84</v>
      </c>
      <c r="AV843">
        <v>54062.545270000002</v>
      </c>
      <c r="AW843">
        <v>0</v>
      </c>
      <c r="AX843">
        <v>9936.1464180000003</v>
      </c>
      <c r="AZ843">
        <f>SUMIF([1]base!$A$2:$A$169,B843,[1]base!$V$2:$V$169)</f>
        <v>0</v>
      </c>
      <c r="BA843">
        <f>SUMIF([2]s1!$A$2:$A$275,B843,[2]s1!$U$2:$U$275)</f>
        <v>0</v>
      </c>
      <c r="BB843">
        <f>SUMIF([3]s2!$A$2:$A$115,B843,[3]s2!$U$2:$U$115)</f>
        <v>0</v>
      </c>
      <c r="BC843">
        <f>SUMIF([4]s3!$A$2:$A$245,B843,[4]s3!$U$2:$U$245)</f>
        <v>0</v>
      </c>
      <c r="BD843">
        <f>SUMIF([5]s4!$A$2:$A$74,B843,[5]s4!$U$2:$U$74)</f>
        <v>0</v>
      </c>
      <c r="BF843">
        <f t="shared" si="70"/>
        <v>0</v>
      </c>
      <c r="BG843">
        <f t="shared" si="71"/>
        <v>0</v>
      </c>
      <c r="BH843">
        <f t="shared" si="72"/>
        <v>0</v>
      </c>
      <c r="BI843">
        <f t="shared" si="73"/>
        <v>0</v>
      </c>
      <c r="BJ843">
        <f t="shared" si="74"/>
        <v>0</v>
      </c>
      <c r="BL843" t="s">
        <v>113</v>
      </c>
      <c r="BM843" s="23">
        <v>13708.68677</v>
      </c>
      <c r="BN843" s="23">
        <v>11.055295409999999</v>
      </c>
      <c r="BP843" t="s">
        <v>183</v>
      </c>
      <c r="BQ843" s="23">
        <v>13708.68677</v>
      </c>
      <c r="BR843" s="23">
        <v>11.055295409999999</v>
      </c>
      <c r="BT843" t="s">
        <v>183</v>
      </c>
      <c r="BU843" s="23">
        <v>13708.68677</v>
      </c>
      <c r="BV843" s="23">
        <v>11.055295409999999</v>
      </c>
    </row>
    <row r="844" spans="1:74" x14ac:dyDescent="0.25">
      <c r="A844">
        <v>1</v>
      </c>
      <c r="B844" s="15">
        <v>12574</v>
      </c>
      <c r="C844" s="15">
        <v>-60.55310137</v>
      </c>
      <c r="D844" s="15">
        <v>-17.48273077</v>
      </c>
      <c r="E844" s="16">
        <v>0</v>
      </c>
      <c r="F844" s="19">
        <v>56698.843617904698</v>
      </c>
      <c r="G844" s="19">
        <v>89.71710196467366</v>
      </c>
      <c r="H844" s="16" t="str">
        <f>IF(LCOE_SensitivityScenarios!BF843&gt;'OnSSET_original_NoMG-PV-Diesel'!M843,'OnSSET_original_NoMG-PV-Diesel'!L843,LCOE_SensitivityScenarios!BG843)</f>
        <v>MG_Hybrid</v>
      </c>
      <c r="I844" s="39" t="str">
        <f>IF(LCOE_SensitivityScenarios!BK843&gt;'OnSSET_original_NoMG-PV-Diesel'!M843,'OnSSET_original_NoMG-PV-Diesel'!L843,LCOE_SensitivityScenarios!BL843)</f>
        <v>MG_Hybrid</v>
      </c>
      <c r="J844" s="39" t="str">
        <f>IF(LCOE_SensitivityScenarios!BP843&gt;'OnSSET_original_NoMG-PV-Diesel'!M843,'OnSSET_original_NoMG-PV-Diesel'!L843,LCOE_SensitivityScenarios!BQ843)</f>
        <v>SA_PV</v>
      </c>
      <c r="K844" s="38" t="str">
        <f>IF(LCOE_SensitivityScenarios!BU843&gt;'OnSSET_original_NoMG-PV-Diesel'!V843,'OnSSET_original_NoMG-PV-Diesel'!U843,LCOE_SensitivityScenarios!BV843)</f>
        <v>SA_Diesel</v>
      </c>
      <c r="L844" s="39" t="str">
        <f>IF(LCOE_SensitivityScenarios!BZ843&gt;'OnSSET_original_NoMG-PV-Diesel'!V843,'OnSSET_original_NoMG-PV-Diesel'!U843,LCOE_SensitivityScenarios!CA843)</f>
        <v>SA_Diesel</v>
      </c>
      <c r="M844" s="40" t="str">
        <f>IF(LCOE_SensitivityScenarios!CE843&gt;'OnSSET_original_NoMG-PV-Diesel'!V843,'OnSSET_original_NoMG-PV-Diesel'!U843,LCOE_SensitivityScenarios!CF843)</f>
        <v>SA_Diesel</v>
      </c>
      <c r="N844" s="39" t="str">
        <f>IF(LCOE_SensitivityScenarios!CJ843&gt;'OnSSET_original_NoMG-PV-Diesel'!AE843,'OnSSET_original_NoMG-PV-Diesel'!AD843,LCOE_SensitivityScenarios!CK843)</f>
        <v>SA_Diesel</v>
      </c>
      <c r="O844" s="39" t="str">
        <f>IF(LCOE_SensitivityScenarios!CO843&gt;'OnSSET_original_NoMG-PV-Diesel'!AE843,'OnSSET_original_NoMG-PV-Diesel'!AD843,LCOE_SensitivityScenarios!CP843)</f>
        <v>SA_Diesel</v>
      </c>
      <c r="P844" s="40" t="str">
        <f>IF(LCOE_SensitivityScenarios!CT843&gt;'OnSSET_original_NoMG-PV-Diesel'!AE843,'OnSSET_original_NoMG-PV-Diesel'!AD843,LCOE_SensitivityScenarios!CU843)</f>
        <v>SA_Diesel</v>
      </c>
      <c r="Q844" s="38">
        <f>IF(LCOE_SensitivityScenarios!BF843&gt;'OnSSET_original_NoMG-PV-Diesel'!M843,'OnSSET_original_NoMG-PV-Diesel'!M843,LCOE_SensitivityScenarios!BF843)</f>
        <v>0.67339391283689887</v>
      </c>
      <c r="R844" s="28">
        <f>MIN('OnSSET_original_NoMG-PV-Diesel'!E843:I843,LCOE_SensitivityScenarios!BK843)</f>
        <v>0.64763238656089883</v>
      </c>
      <c r="S844" s="28">
        <f>MIN('OnSSET_original_NoMG-PV-Diesel'!E843:I843,LCOE_SensitivityScenarios!BP843)</f>
        <v>0.676353987399261</v>
      </c>
      <c r="T844" s="27">
        <f>MIN('OnSSET_original_NoMG-PV-Diesel'!N843:R843,LCOE_SensitivityScenarios!BU843)</f>
        <v>0.53245887827648397</v>
      </c>
      <c r="U844" s="28">
        <f>MIN('OnSSET_original_NoMG-PV-Diesel'!N843:R843,LCOE_SensitivityScenarios!BZ843)</f>
        <v>0.53245887827648397</v>
      </c>
      <c r="V844" s="29">
        <f>MIN('OnSSET_original_NoMG-PV-Diesel'!N843:R843,LCOE_SensitivityScenarios!CE843)</f>
        <v>0.53245887827648397</v>
      </c>
      <c r="W844" s="28">
        <f>MIN('OnSSET_original_NoMG-PV-Diesel'!W843:AA843,LCOE_SensitivityScenarios!CJ843)</f>
        <v>0.25424949886960002</v>
      </c>
      <c r="X844" s="28">
        <f>MIN('OnSSET_original_NoMG-PV-Diesel'!W843:AA843,LCOE_SensitivityScenarios!CO843)</f>
        <v>0.25424949886960002</v>
      </c>
      <c r="Y844" s="29">
        <f>MIN('OnSSET_original_NoMG-PV-Diesel'!W843:AA843,LCOE_SensitivityScenarios!CT843)</f>
        <v>0.25424949886960002</v>
      </c>
      <c r="Z844">
        <f>VLOOKUP(B844,[1]base!$A$2:$U$169,21,FALSE)</f>
        <v>13.647</v>
      </c>
      <c r="AA844">
        <f>VLOOKUP(B844,[2]s1!$A$2:$T$275,20,FALSE)</f>
        <v>27.151</v>
      </c>
      <c r="AB844">
        <f>IF(J844='OnSSET_original_NoMG-PV-Diesel'!L843,'OnSSET_original_NoMG-PV-Diesel'!K843,"wait")</f>
        <v>27.889296856165199</v>
      </c>
      <c r="AC844">
        <f>IF(K844='OnSSET_original_NoMG-PV-Diesel'!U843,'OnSSET_original_NoMG-PV-Diesel'!T843,"wait")</f>
        <v>25.889882930550101</v>
      </c>
      <c r="AD844">
        <f>IF(L844='OnSSET_original_NoMG-PV-Diesel'!U843,'OnSSET_original_NoMG-PV-Diesel'!T843,"wait")</f>
        <v>25.889882930550101</v>
      </c>
      <c r="AE844">
        <f>IF(M844='OnSSET_original_NoMG-PV-Diesel'!U843,'OnSSET_original_NoMG-PV-Diesel'!T843,"wait")</f>
        <v>25.889882930550101</v>
      </c>
      <c r="AF844">
        <f>IF(N844='OnSSET_original_NoMG-PV-Diesel'!AD843,'OnSSET_original_NoMG-PV-Diesel'!AC843,"wait")</f>
        <v>25.889882930550101</v>
      </c>
      <c r="AG844">
        <f>IF(O844='OnSSET_original_NoMG-PV-Diesel'!AD843,'OnSSET_original_NoMG-PV-Diesel'!AC843,"wait")</f>
        <v>25.889882930550101</v>
      </c>
      <c r="AH844">
        <f>IF(P844='OnSSET_original_NoMG-PV-Diesel'!AD843,'OnSSET_original_NoMG-PV-Diesel'!AC843,"wait")</f>
        <v>25.889882930550101</v>
      </c>
      <c r="AR844">
        <v>241.81700000000001</v>
      </c>
      <c r="AS844">
        <v>241.58799999999999</v>
      </c>
      <c r="AT844">
        <v>43.373999999999903</v>
      </c>
      <c r="AU844">
        <v>41.236999999999902</v>
      </c>
      <c r="AV844">
        <v>123122.3915</v>
      </c>
      <c r="AW844">
        <v>0</v>
      </c>
      <c r="AX844">
        <v>55948.147530000002</v>
      </c>
      <c r="AZ844">
        <f>SUMIF([1]base!$A$2:$A$169,B844,[1]base!$V$2:$V$169)</f>
        <v>33491.9</v>
      </c>
      <c r="BA844">
        <f>SUMIF([2]s1!$A$2:$A$275,B844,[2]s1!$U$2:$U$275)</f>
        <v>45136.14</v>
      </c>
      <c r="BB844">
        <f>SUMIF([3]s2!$A$2:$A$115,B844,[3]s2!$U$2:$U$115)</f>
        <v>0</v>
      </c>
      <c r="BC844">
        <f>SUMIF([4]s3!$A$2:$A$245,B844,[4]s3!$U$2:$U$245)</f>
        <v>0</v>
      </c>
      <c r="BD844">
        <f>SUMIF([5]s4!$A$2:$A$74,B844,[5]s4!$U$2:$U$74)</f>
        <v>0</v>
      </c>
      <c r="BF844">
        <f t="shared" si="70"/>
        <v>212562.43902999998</v>
      </c>
      <c r="BG844">
        <f t="shared" si="71"/>
        <v>224206.67903</v>
      </c>
      <c r="BH844">
        <f t="shared" si="72"/>
        <v>0</v>
      </c>
      <c r="BI844">
        <f t="shared" si="73"/>
        <v>0</v>
      </c>
      <c r="BJ844">
        <f t="shared" si="74"/>
        <v>0</v>
      </c>
      <c r="BL844" t="s">
        <v>114</v>
      </c>
      <c r="BM844" s="23">
        <v>254654.4369</v>
      </c>
      <c r="BN844" s="23">
        <v>33.244704550000002</v>
      </c>
      <c r="BP844" t="s">
        <v>183</v>
      </c>
      <c r="BQ844" s="23">
        <v>32103.736929999999</v>
      </c>
      <c r="BR844" s="23">
        <v>25.889882929999999</v>
      </c>
      <c r="BT844" t="s">
        <v>183</v>
      </c>
      <c r="BU844" s="23">
        <v>32103.736929999999</v>
      </c>
      <c r="BV844" s="23">
        <v>25.889882929999999</v>
      </c>
    </row>
    <row r="845" spans="1:74" x14ac:dyDescent="0.25">
      <c r="A845">
        <v>1</v>
      </c>
      <c r="B845" s="15">
        <v>12578</v>
      </c>
      <c r="C845" s="15">
        <v>-62.625094529999998</v>
      </c>
      <c r="D845" s="15">
        <v>-19.650982249999998</v>
      </c>
      <c r="E845" s="16">
        <v>0</v>
      </c>
      <c r="F845" s="19">
        <v>38904.873972114001</v>
      </c>
      <c r="G845" s="19">
        <v>94.194446460584231</v>
      </c>
      <c r="H845" s="16" t="str">
        <f>IF(LCOE_SensitivityScenarios!BF844&gt;'OnSSET_original_NoMG-PV-Diesel'!M844,'OnSSET_original_NoMG-PV-Diesel'!L844,LCOE_SensitivityScenarios!BG844)</f>
        <v>SA_PV</v>
      </c>
      <c r="I845" s="39" t="str">
        <f>IF(LCOE_SensitivityScenarios!BK844&gt;'OnSSET_original_NoMG-PV-Diesel'!M844,'OnSSET_original_NoMG-PV-Diesel'!L844,LCOE_SensitivityScenarios!BL844)</f>
        <v>SA_PV</v>
      </c>
      <c r="J845" s="39" t="str">
        <f>IF(LCOE_SensitivityScenarios!BP844&gt;'OnSSET_original_NoMG-PV-Diesel'!M844,'OnSSET_original_NoMG-PV-Diesel'!L844,LCOE_SensitivityScenarios!BQ844)</f>
        <v>SA_PV</v>
      </c>
      <c r="K845" s="38" t="str">
        <f>IF(LCOE_SensitivityScenarios!BU844&gt;'OnSSET_original_NoMG-PV-Diesel'!V844,'OnSSET_original_NoMG-PV-Diesel'!U844,LCOE_SensitivityScenarios!BV844)</f>
        <v>SA_Diesel</v>
      </c>
      <c r="L845" s="39" t="str">
        <f>IF(LCOE_SensitivityScenarios!BZ844&gt;'OnSSET_original_NoMG-PV-Diesel'!V844,'OnSSET_original_NoMG-PV-Diesel'!U844,LCOE_SensitivityScenarios!CA844)</f>
        <v>SA_Diesel</v>
      </c>
      <c r="M845" s="40" t="str">
        <f>IF(LCOE_SensitivityScenarios!CE844&gt;'OnSSET_original_NoMG-PV-Diesel'!V844,'OnSSET_original_NoMG-PV-Diesel'!U844,LCOE_SensitivityScenarios!CF844)</f>
        <v>SA_Diesel</v>
      </c>
      <c r="N845" s="39" t="str">
        <f>IF(LCOE_SensitivityScenarios!CJ844&gt;'OnSSET_original_NoMG-PV-Diesel'!AE844,'OnSSET_original_NoMG-PV-Diesel'!AD844,LCOE_SensitivityScenarios!CK844)</f>
        <v>SA_Diesel</v>
      </c>
      <c r="O845" s="39" t="str">
        <f>IF(LCOE_SensitivityScenarios!CO844&gt;'OnSSET_original_NoMG-PV-Diesel'!AE844,'OnSSET_original_NoMG-PV-Diesel'!AD844,LCOE_SensitivityScenarios!CP844)</f>
        <v>SA_Diesel</v>
      </c>
      <c r="P845" s="40" t="str">
        <f>IF(LCOE_SensitivityScenarios!CT844&gt;'OnSSET_original_NoMG-PV-Diesel'!AE844,'OnSSET_original_NoMG-PV-Diesel'!AD844,LCOE_SensitivityScenarios!CU844)</f>
        <v>SA_Diesel</v>
      </c>
      <c r="Q845" s="38">
        <f>IF(LCOE_SensitivityScenarios!BF844&gt;'OnSSET_original_NoMG-PV-Diesel'!M844,'OnSSET_original_NoMG-PV-Diesel'!M844,LCOE_SensitivityScenarios!BF844)</f>
        <v>0.46029591801286801</v>
      </c>
      <c r="R845" s="28">
        <f>MIN('OnSSET_original_NoMG-PV-Diesel'!E844:I844,LCOE_SensitivityScenarios!BK844)</f>
        <v>0.46029591801286801</v>
      </c>
      <c r="S845" s="28">
        <f>MIN('OnSSET_original_NoMG-PV-Diesel'!E844:I844,LCOE_SensitivityScenarios!BP844)</f>
        <v>0.46029591801286801</v>
      </c>
      <c r="T845" s="27">
        <f>MIN('OnSSET_original_NoMG-PV-Diesel'!N844:R844,LCOE_SensitivityScenarios!BU844)</f>
        <v>0.39033746036260603</v>
      </c>
      <c r="U845" s="28">
        <f>MIN('OnSSET_original_NoMG-PV-Diesel'!N844:R844,LCOE_SensitivityScenarios!BZ844)</f>
        <v>0.39033746036260603</v>
      </c>
      <c r="V845" s="29">
        <f>MIN('OnSSET_original_NoMG-PV-Diesel'!N844:R844,LCOE_SensitivityScenarios!CE844)</f>
        <v>0.39033746036260603</v>
      </c>
      <c r="W845" s="28">
        <f>MIN('OnSSET_original_NoMG-PV-Diesel'!W844:AA844,LCOE_SensitivityScenarios!CJ844)</f>
        <v>0.205981847502622</v>
      </c>
      <c r="X845" s="28">
        <f>MIN('OnSSET_original_NoMG-PV-Diesel'!W844:AA844,LCOE_SensitivityScenarios!CO844)</f>
        <v>0.205981847502622</v>
      </c>
      <c r="Y845" s="29">
        <f>MIN('OnSSET_original_NoMG-PV-Diesel'!W844:AA844,LCOE_SensitivityScenarios!CT844)</f>
        <v>0.205981847502622</v>
      </c>
      <c r="Z845">
        <f>IF(H845='OnSSET_original_NoMG-PV-Diesel'!L844,'OnSSET_original_NoMG-PV-Diesel'!K844,"wait")</f>
        <v>4.31039639933259</v>
      </c>
      <c r="AA845">
        <f>IF(I845='OnSSET_original_NoMG-PV-Diesel'!L844,'OnSSET_original_NoMG-PV-Diesel'!K844,"wait")</f>
        <v>4.31039639933259</v>
      </c>
      <c r="AB845">
        <f>IF(J845='OnSSET_original_NoMG-PV-Diesel'!L844,'OnSSET_original_NoMG-PV-Diesel'!K844,"wait")</f>
        <v>4.31039639933259</v>
      </c>
      <c r="AC845">
        <f>IF(K845='OnSSET_original_NoMG-PV-Diesel'!U844,'OnSSET_original_NoMG-PV-Diesel'!T844,"wait")</f>
        <v>17.764782635668499</v>
      </c>
      <c r="AD845">
        <f>IF(L845='OnSSET_original_NoMG-PV-Diesel'!U844,'OnSSET_original_NoMG-PV-Diesel'!T844,"wait")</f>
        <v>17.764782635668499</v>
      </c>
      <c r="AE845">
        <f>IF(M845='OnSSET_original_NoMG-PV-Diesel'!U844,'OnSSET_original_NoMG-PV-Diesel'!T844,"wait")</f>
        <v>17.764782635668499</v>
      </c>
      <c r="AF845">
        <f>IF(N845='OnSSET_original_NoMG-PV-Diesel'!AD844,'OnSSET_original_NoMG-PV-Diesel'!AC844,"wait")</f>
        <v>17.764782635668499</v>
      </c>
      <c r="AG845">
        <f>IF(O845='OnSSET_original_NoMG-PV-Diesel'!AD844,'OnSSET_original_NoMG-PV-Diesel'!AC844,"wait")</f>
        <v>17.764782635668499</v>
      </c>
      <c r="AH845">
        <f>IF(P845='OnSSET_original_NoMG-PV-Diesel'!AD844,'OnSSET_original_NoMG-PV-Diesel'!AC844,"wait")</f>
        <v>17.764782635668499</v>
      </c>
      <c r="AR845" s="23">
        <v>218.94299999999899</v>
      </c>
      <c r="AS845" s="23">
        <v>188.048</v>
      </c>
      <c r="AT845" s="23">
        <v>54.663999999999902</v>
      </c>
      <c r="AU845" s="23">
        <v>0.11599999999999901</v>
      </c>
      <c r="AV845" s="23">
        <v>60258.772420000001</v>
      </c>
      <c r="AW845" s="23">
        <v>0</v>
      </c>
      <c r="AX845" s="23">
        <v>12534.83087</v>
      </c>
      <c r="AZ845">
        <f>SUMIF([1]base!$A$2:$A$169,B845,[1]base!$V$2:$V$169)</f>
        <v>0</v>
      </c>
      <c r="BA845">
        <f>SUMIF([2]s1!$A$2:$A$275,B845,[2]s1!$U$2:$U$275)</f>
        <v>0</v>
      </c>
      <c r="BB845">
        <f>SUMIF([3]s2!$A$2:$A$115,B845,[3]s2!$U$2:$U$115)</f>
        <v>0</v>
      </c>
      <c r="BC845">
        <f>SUMIF([4]s3!$A$2:$A$245,B845,[4]s3!$U$2:$U$245)</f>
        <v>0</v>
      </c>
      <c r="BD845">
        <f>SUMIF([5]s4!$A$2:$A$74,B845,[5]s4!$U$2:$U$74)</f>
        <v>0</v>
      </c>
      <c r="BF845">
        <f t="shared" si="70"/>
        <v>0</v>
      </c>
      <c r="BG845">
        <f t="shared" si="71"/>
        <v>0</v>
      </c>
      <c r="BH845">
        <f t="shared" si="72"/>
        <v>0</v>
      </c>
      <c r="BI845">
        <f t="shared" si="73"/>
        <v>0</v>
      </c>
      <c r="BJ845">
        <f t="shared" si="74"/>
        <v>0</v>
      </c>
      <c r="BL845" t="s">
        <v>114</v>
      </c>
      <c r="BM845" s="23">
        <v>118917.05009999999</v>
      </c>
      <c r="BN845" s="23">
        <v>23.455039469999999</v>
      </c>
      <c r="BP845" t="s">
        <v>183</v>
      </c>
      <c r="BQ845" s="23">
        <v>22028.52403</v>
      </c>
      <c r="BR845" s="23">
        <v>17.76478264</v>
      </c>
      <c r="BT845" t="s">
        <v>183</v>
      </c>
      <c r="BU845" s="23">
        <v>22028.52403</v>
      </c>
      <c r="BV845" s="23">
        <v>17.76478264</v>
      </c>
    </row>
    <row r="846" spans="1:74" x14ac:dyDescent="0.25">
      <c r="A846">
        <v>1</v>
      </c>
      <c r="B846" s="15">
        <v>12585</v>
      </c>
      <c r="C846" s="15">
        <v>-62.853860189999999</v>
      </c>
      <c r="D846" s="15">
        <v>-16.118420799999999</v>
      </c>
      <c r="E846" s="16">
        <v>0</v>
      </c>
      <c r="F846" s="19">
        <v>17745.568055833199</v>
      </c>
      <c r="G846" s="19">
        <v>69.314957038619156</v>
      </c>
      <c r="H846" s="16" t="str">
        <f>IF(LCOE_SensitivityScenarios!BF845&gt;'OnSSET_original_NoMG-PV-Diesel'!M845,'OnSSET_original_NoMG-PV-Diesel'!L845,LCOE_SensitivityScenarios!BG845)</f>
        <v>SA_PV</v>
      </c>
      <c r="I846" s="39" t="str">
        <f>IF(LCOE_SensitivityScenarios!BK845&gt;'OnSSET_original_NoMG-PV-Diesel'!M845,'OnSSET_original_NoMG-PV-Diesel'!L845,LCOE_SensitivityScenarios!BL845)</f>
        <v>SA_PV</v>
      </c>
      <c r="J846" s="39" t="str">
        <f>IF(LCOE_SensitivityScenarios!BP845&gt;'OnSSET_original_NoMG-PV-Diesel'!M845,'OnSSET_original_NoMG-PV-Diesel'!L845,LCOE_SensitivityScenarios!BQ845)</f>
        <v>SA_PV</v>
      </c>
      <c r="K846" s="38" t="str">
        <f>IF(LCOE_SensitivityScenarios!BU845&gt;'OnSSET_original_NoMG-PV-Diesel'!V845,'OnSSET_original_NoMG-PV-Diesel'!U845,LCOE_SensitivityScenarios!BV845)</f>
        <v>MG_Hybrid</v>
      </c>
      <c r="L846" s="39" t="str">
        <f>IF(LCOE_SensitivityScenarios!BZ845&gt;'OnSSET_original_NoMG-PV-Diesel'!V845,'OnSSET_original_NoMG-PV-Diesel'!U845,LCOE_SensitivityScenarios!CA845)</f>
        <v>MG_Hybrid</v>
      </c>
      <c r="M846" s="40" t="str">
        <f>IF(LCOE_SensitivityScenarios!CE845&gt;'OnSSET_original_NoMG-PV-Diesel'!V845,'OnSSET_original_NoMG-PV-Diesel'!U845,LCOE_SensitivityScenarios!CF845)</f>
        <v>SA_PV</v>
      </c>
      <c r="N846" s="39" t="str">
        <f>IF(LCOE_SensitivityScenarios!CJ845&gt;'OnSSET_original_NoMG-PV-Diesel'!AE845,'OnSSET_original_NoMG-PV-Diesel'!AD845,LCOE_SensitivityScenarios!CK845)</f>
        <v>SA_Diesel</v>
      </c>
      <c r="O846" s="39" t="str">
        <f>IF(LCOE_SensitivityScenarios!CO845&gt;'OnSSET_original_NoMG-PV-Diesel'!AE845,'OnSSET_original_NoMG-PV-Diesel'!AD845,LCOE_SensitivityScenarios!CP845)</f>
        <v>SA_Diesel</v>
      </c>
      <c r="P846" s="40" t="str">
        <f>IF(LCOE_SensitivityScenarios!CT845&gt;'OnSSET_original_NoMG-PV-Diesel'!AE845,'OnSSET_original_NoMG-PV-Diesel'!AD845,LCOE_SensitivityScenarios!CU845)</f>
        <v>SA_Diesel</v>
      </c>
      <c r="Q846" s="38">
        <f>IF(LCOE_SensitivityScenarios!BF845&gt;'OnSSET_original_NoMG-PV-Diesel'!M845,'OnSSET_original_NoMG-PV-Diesel'!M845,LCOE_SensitivityScenarios!BF845)</f>
        <v>0.53080372896559003</v>
      </c>
      <c r="R846" s="28">
        <f>MIN('OnSSET_original_NoMG-PV-Diesel'!E845:I845,LCOE_SensitivityScenarios!BK845)</f>
        <v>0.53080372896559003</v>
      </c>
      <c r="S846" s="28">
        <f>MIN('OnSSET_original_NoMG-PV-Diesel'!E845:I845,LCOE_SensitivityScenarios!BP845)</f>
        <v>0.53080372896559003</v>
      </c>
      <c r="T846" s="27">
        <f>MIN('OnSSET_original_NoMG-PV-Diesel'!N845:R845,LCOE_SensitivityScenarios!BU845)</f>
        <v>0.52834365355069646</v>
      </c>
      <c r="U846" s="28">
        <f>MIN('OnSSET_original_NoMG-PV-Diesel'!N845:R845,LCOE_SensitivityScenarios!BZ845)</f>
        <v>0.50258212727469642</v>
      </c>
      <c r="V846" s="29">
        <f>MIN('OnSSET_original_NoMG-PV-Diesel'!N845:R845,LCOE_SensitivityScenarios!CE845)</f>
        <v>0.53080372896559003</v>
      </c>
      <c r="W846" s="28">
        <f>MIN('OnSSET_original_NoMG-PV-Diesel'!W845:AA845,LCOE_SensitivityScenarios!CJ845)</f>
        <v>0.30251715023657699</v>
      </c>
      <c r="X846" s="28">
        <f>MIN('OnSSET_original_NoMG-PV-Diesel'!W845:AA845,LCOE_SensitivityScenarios!CO845)</f>
        <v>0.30251715023657699</v>
      </c>
      <c r="Y846" s="29">
        <f>MIN('OnSSET_original_NoMG-PV-Diesel'!W845:AA845,LCOE_SensitivityScenarios!CT845)</f>
        <v>0.30251715023657699</v>
      </c>
      <c r="Z846">
        <f>IF(H846='OnSSET_original_NoMG-PV-Diesel'!L845,'OnSSET_original_NoMG-PV-Diesel'!K845,"wait")</f>
        <v>14.126664327855799</v>
      </c>
      <c r="AA846">
        <f>IF(I846='OnSSET_original_NoMG-PV-Diesel'!L845,'OnSSET_original_NoMG-PV-Diesel'!K845,"wait")</f>
        <v>14.126664327855799</v>
      </c>
      <c r="AB846">
        <f>IF(J846='OnSSET_original_NoMG-PV-Diesel'!L845,'OnSSET_original_NoMG-PV-Diesel'!K845,"wait")</f>
        <v>14.126664327855799</v>
      </c>
      <c r="AC846">
        <f>VLOOKUP(B846,[4]s3!$A$2:$T$275,20,FALSE)</f>
        <v>9.9060000000000006</v>
      </c>
      <c r="AD846" t="str">
        <f>IF(L846='OnSSET_original_NoMG-PV-Diesel'!U845,'OnSSET_original_NoMG-PV-Diesel'!T845,"wait")</f>
        <v>wait</v>
      </c>
      <c r="AE846">
        <f>IF(M846='OnSSET_original_NoMG-PV-Diesel'!U845,'OnSSET_original_NoMG-PV-Diesel'!T845,"wait")</f>
        <v>10.8217880569784</v>
      </c>
      <c r="AF846">
        <f>IF(N846='OnSSET_original_NoMG-PV-Diesel'!AD845,'OnSSET_original_NoMG-PV-Diesel'!AC845,"wait")</f>
        <v>8.1029991122526095</v>
      </c>
      <c r="AG846">
        <f>IF(O846='OnSSET_original_NoMG-PV-Diesel'!AD845,'OnSSET_original_NoMG-PV-Diesel'!AC845,"wait")</f>
        <v>8.1029991122526095</v>
      </c>
      <c r="AH846">
        <f>IF(P846='OnSSET_original_NoMG-PV-Diesel'!AD845,'OnSSET_original_NoMG-PV-Diesel'!AC845,"wait")</f>
        <v>8.1029991122526095</v>
      </c>
      <c r="AR846">
        <v>147.298</v>
      </c>
      <c r="AS846">
        <v>122.363</v>
      </c>
      <c r="AT846">
        <v>18.806999999999999</v>
      </c>
      <c r="AU846">
        <v>18.806999999999999</v>
      </c>
      <c r="AV846">
        <v>32305.30128</v>
      </c>
      <c r="AW846">
        <v>58149.542300000001</v>
      </c>
      <c r="AX846">
        <v>8664.3696299999992</v>
      </c>
      <c r="AZ846">
        <f>SUMIF([1]base!$A$2:$A$169,B846,[1]base!$V$2:$V$169)</f>
        <v>0</v>
      </c>
      <c r="BA846">
        <f>SUMIF([2]s1!$A$2:$A$275,B846,[2]s1!$U$2:$U$275)</f>
        <v>0</v>
      </c>
      <c r="BB846">
        <f>SUMIF([3]s2!$A$2:$A$115,B846,[3]s2!$U$2:$U$115)</f>
        <v>0</v>
      </c>
      <c r="BC846">
        <f>SUMIF([4]s3!$A$2:$A$245,B846,[4]s3!$U$2:$U$245)</f>
        <v>17297.939999999999</v>
      </c>
      <c r="BD846">
        <f>SUMIF([5]s4!$A$2:$A$74,B846,[5]s4!$U$2:$U$74)</f>
        <v>0</v>
      </c>
      <c r="BF846">
        <f t="shared" si="70"/>
        <v>0</v>
      </c>
      <c r="BG846">
        <f t="shared" si="71"/>
        <v>0</v>
      </c>
      <c r="BH846">
        <f t="shared" si="72"/>
        <v>0</v>
      </c>
      <c r="BI846">
        <f t="shared" si="73"/>
        <v>116417.15321</v>
      </c>
      <c r="BJ846">
        <f t="shared" si="74"/>
        <v>0</v>
      </c>
      <c r="BL846" t="s">
        <v>114</v>
      </c>
      <c r="BM846" s="23">
        <v>62549.934970000002</v>
      </c>
      <c r="BN846" s="23">
        <v>10.821788059999999</v>
      </c>
      <c r="BP846" t="s">
        <v>186</v>
      </c>
      <c r="BQ846" s="23">
        <v>62549.934970000002</v>
      </c>
      <c r="BR846" s="23">
        <v>10.821788059999999</v>
      </c>
      <c r="BT846" t="s">
        <v>183</v>
      </c>
      <c r="BU846" s="23">
        <v>10047.80719</v>
      </c>
      <c r="BV846" s="23">
        <v>8.1029991119999991</v>
      </c>
    </row>
    <row r="847" spans="1:74" x14ac:dyDescent="0.25">
      <c r="A847">
        <v>1</v>
      </c>
      <c r="B847" s="15">
        <v>12588</v>
      </c>
      <c r="C847" s="15">
        <v>-62.871965609999997</v>
      </c>
      <c r="D847" s="15">
        <v>-16.436135579999998</v>
      </c>
      <c r="E847" s="16">
        <v>0</v>
      </c>
      <c r="F847" s="19">
        <v>13948.443391368601</v>
      </c>
      <c r="G847" s="19">
        <v>52.186222213457931</v>
      </c>
      <c r="H847" s="16" t="str">
        <f>IF(LCOE_SensitivityScenarios!BF846&gt;'OnSSET_original_NoMG-PV-Diesel'!M846,'OnSSET_original_NoMG-PV-Diesel'!L846,LCOE_SensitivityScenarios!BG846)</f>
        <v>SA_Diesel</v>
      </c>
      <c r="I847" s="39" t="str">
        <f>IF(LCOE_SensitivityScenarios!BK846&gt;'OnSSET_original_NoMG-PV-Diesel'!M846,'OnSSET_original_NoMG-PV-Diesel'!L846,LCOE_SensitivityScenarios!BL846)</f>
        <v>SA_Diesel</v>
      </c>
      <c r="J847" s="39" t="str">
        <f>IF(LCOE_SensitivityScenarios!BP846&gt;'OnSSET_original_NoMG-PV-Diesel'!M846,'OnSSET_original_NoMG-PV-Diesel'!L846,LCOE_SensitivityScenarios!BQ846)</f>
        <v>SA_Diesel</v>
      </c>
      <c r="K847" s="38" t="str">
        <f>IF(LCOE_SensitivityScenarios!BU846&gt;'OnSSET_original_NoMG-PV-Diesel'!V846,'OnSSET_original_NoMG-PV-Diesel'!U846,LCOE_SensitivityScenarios!BV846)</f>
        <v>SA_Diesel</v>
      </c>
      <c r="L847" s="39" t="str">
        <f>IF(LCOE_SensitivityScenarios!BZ846&gt;'OnSSET_original_NoMG-PV-Diesel'!V846,'OnSSET_original_NoMG-PV-Diesel'!U846,LCOE_SensitivityScenarios!CA846)</f>
        <v>SA_Diesel</v>
      </c>
      <c r="M847" s="40" t="str">
        <f>IF(LCOE_SensitivityScenarios!CE846&gt;'OnSSET_original_NoMG-PV-Diesel'!V846,'OnSSET_original_NoMG-PV-Diesel'!U846,LCOE_SensitivityScenarios!CF846)</f>
        <v>SA_Diesel</v>
      </c>
      <c r="N847" s="39" t="str">
        <f>IF(LCOE_SensitivityScenarios!CJ846&gt;'OnSSET_original_NoMG-PV-Diesel'!AE846,'OnSSET_original_NoMG-PV-Diesel'!AD846,LCOE_SensitivityScenarios!CK846)</f>
        <v>SA_Diesel</v>
      </c>
      <c r="O847" s="39" t="str">
        <f>IF(LCOE_SensitivityScenarios!CO846&gt;'OnSSET_original_NoMG-PV-Diesel'!AE846,'OnSSET_original_NoMG-PV-Diesel'!AD846,LCOE_SensitivityScenarios!CP846)</f>
        <v>SA_Diesel</v>
      </c>
      <c r="P847" s="40" t="str">
        <f>IF(LCOE_SensitivityScenarios!CT846&gt;'OnSSET_original_NoMG-PV-Diesel'!AE846,'OnSSET_original_NoMG-PV-Diesel'!AD846,LCOE_SensitivityScenarios!CU846)</f>
        <v>SA_Diesel</v>
      </c>
      <c r="Q847" s="38">
        <f>IF(LCOE_SensitivityScenarios!BF846&gt;'OnSSET_original_NoMG-PV-Diesel'!M846,'OnSSET_original_NoMG-PV-Diesel'!M846,LCOE_SensitivityScenarios!BF846)</f>
        <v>0.50573928555547898</v>
      </c>
      <c r="R847" s="28">
        <f>MIN('OnSSET_original_NoMG-PV-Diesel'!E846:I846,LCOE_SensitivityScenarios!BK846)</f>
        <v>0.50573928555547898</v>
      </c>
      <c r="S847" s="28">
        <f>MIN('OnSSET_original_NoMG-PV-Diesel'!E846:I846,LCOE_SensitivityScenarios!BP846)</f>
        <v>0.50573928555547898</v>
      </c>
      <c r="T847" s="27">
        <f>MIN('OnSSET_original_NoMG-PV-Diesel'!N846:R846,LCOE_SensitivityScenarios!BU846)</f>
        <v>0.37257228312337098</v>
      </c>
      <c r="U847" s="28">
        <f>MIN('OnSSET_original_NoMG-PV-Diesel'!N846:R846,LCOE_SensitivityScenarios!BZ846)</f>
        <v>0.37257228312337098</v>
      </c>
      <c r="V847" s="29">
        <f>MIN('OnSSET_original_NoMG-PV-Diesel'!N846:R846,LCOE_SensitivityScenarios!CE846)</f>
        <v>0.37257228312337098</v>
      </c>
      <c r="W847" s="28">
        <f>MIN('OnSSET_original_NoMG-PV-Diesel'!W846:AA846,LCOE_SensitivityScenarios!CJ846)</f>
        <v>0.19994839108175</v>
      </c>
      <c r="X847" s="28">
        <f>MIN('OnSSET_original_NoMG-PV-Diesel'!W846:AA846,LCOE_SensitivityScenarios!CO846)</f>
        <v>0.19994839108175</v>
      </c>
      <c r="Y847" s="29">
        <f>MIN('OnSSET_original_NoMG-PV-Diesel'!W846:AA846,LCOE_SensitivityScenarios!CT846)</f>
        <v>0.19994839108175</v>
      </c>
      <c r="Z847">
        <f>IF(H847='OnSSET_original_NoMG-PV-Diesel'!L846,'OnSSET_original_NoMG-PV-Diesel'!K846,"wait")</f>
        <v>8.7265865373545992</v>
      </c>
      <c r="AA847">
        <f>IF(I847='OnSSET_original_NoMG-PV-Diesel'!L846,'OnSSET_original_NoMG-PV-Diesel'!K846,"wait")</f>
        <v>8.7265865373545992</v>
      </c>
      <c r="AB847">
        <f>IF(J847='OnSSET_original_NoMG-PV-Diesel'!L846,'OnSSET_original_NoMG-PV-Diesel'!K846,"wait")</f>
        <v>8.7265865373545992</v>
      </c>
      <c r="AC847">
        <f>IF(K847='OnSSET_original_NoMG-PV-Diesel'!U846,'OnSSET_original_NoMG-PV-Diesel'!T846,"wait")</f>
        <v>6.3691522335016701</v>
      </c>
      <c r="AD847">
        <f>IF(L847='OnSSET_original_NoMG-PV-Diesel'!U846,'OnSSET_original_NoMG-PV-Diesel'!T846,"wait")</f>
        <v>6.3691522335016701</v>
      </c>
      <c r="AE847">
        <f>IF(M847='OnSSET_original_NoMG-PV-Diesel'!U846,'OnSSET_original_NoMG-PV-Diesel'!T846,"wait")</f>
        <v>6.3691522335016701</v>
      </c>
      <c r="AF847">
        <f>IF(N847='OnSSET_original_NoMG-PV-Diesel'!AD846,'OnSSET_original_NoMG-PV-Diesel'!AC846,"wait")</f>
        <v>6.3691522335016701</v>
      </c>
      <c r="AG847">
        <f>IF(O847='OnSSET_original_NoMG-PV-Diesel'!AD846,'OnSSET_original_NoMG-PV-Diesel'!AC846,"wait")</f>
        <v>6.3691522335016701</v>
      </c>
      <c r="AH847">
        <f>IF(P847='OnSSET_original_NoMG-PV-Diesel'!AD846,'OnSSET_original_NoMG-PV-Diesel'!AC846,"wait")</f>
        <v>6.3691522335016701</v>
      </c>
      <c r="AR847">
        <v>112.56299999999899</v>
      </c>
      <c r="AS847">
        <v>88.096000000000004</v>
      </c>
      <c r="AT847">
        <v>3.589</v>
      </c>
      <c r="AU847">
        <v>0.02</v>
      </c>
      <c r="AV847">
        <v>46076.940170000002</v>
      </c>
      <c r="AW847">
        <v>0</v>
      </c>
      <c r="AX847">
        <v>7031.734391</v>
      </c>
      <c r="AZ847">
        <f>SUMIF([1]base!$A$2:$A$169,B847,[1]base!$V$2:$V$169)</f>
        <v>0</v>
      </c>
      <c r="BA847">
        <f>SUMIF([2]s1!$A$2:$A$275,B847,[2]s1!$U$2:$U$275)</f>
        <v>0</v>
      </c>
      <c r="BB847">
        <f>SUMIF([3]s2!$A$2:$A$115,B847,[3]s2!$U$2:$U$115)</f>
        <v>0</v>
      </c>
      <c r="BC847">
        <f>SUMIF([4]s3!$A$2:$A$245,B847,[4]s3!$U$2:$U$245)</f>
        <v>0</v>
      </c>
      <c r="BD847">
        <f>SUMIF([5]s4!$A$2:$A$74,B847,[5]s4!$U$2:$U$74)</f>
        <v>0</v>
      </c>
      <c r="BF847">
        <f t="shared" si="70"/>
        <v>0</v>
      </c>
      <c r="BG847">
        <f t="shared" si="71"/>
        <v>0</v>
      </c>
      <c r="BH847">
        <f t="shared" si="72"/>
        <v>0</v>
      </c>
      <c r="BI847">
        <f t="shared" si="73"/>
        <v>0</v>
      </c>
      <c r="BJ847">
        <f t="shared" si="74"/>
        <v>0</v>
      </c>
      <c r="BL847" t="s">
        <v>113</v>
      </c>
      <c r="BM847" s="23">
        <v>7897.8181670000004</v>
      </c>
      <c r="BN847" s="23">
        <v>6.3691522340000004</v>
      </c>
      <c r="BP847" t="s">
        <v>183</v>
      </c>
      <c r="BQ847" s="23">
        <v>7897.8181670000004</v>
      </c>
      <c r="BR847" s="23">
        <v>6.3691522340000004</v>
      </c>
      <c r="BT847" t="s">
        <v>183</v>
      </c>
      <c r="BU847" s="23">
        <v>7897.8181670000004</v>
      </c>
      <c r="BV847" s="23">
        <v>6.3691522340000004</v>
      </c>
    </row>
    <row r="848" spans="1:74" x14ac:dyDescent="0.25">
      <c r="A848">
        <v>1</v>
      </c>
      <c r="B848" s="15">
        <v>12592</v>
      </c>
      <c r="C848" s="15">
        <v>-62.891583750000002</v>
      </c>
      <c r="D848" s="15">
        <v>-18.080737729999999</v>
      </c>
      <c r="E848" s="16">
        <v>0</v>
      </c>
      <c r="F848" s="19">
        <v>25793.001104817198</v>
      </c>
      <c r="G848" s="19">
        <v>66.448890125228019</v>
      </c>
      <c r="H848" s="16" t="str">
        <f>IF(LCOE_SensitivityScenarios!BF847&gt;'OnSSET_original_NoMG-PV-Diesel'!M847,'OnSSET_original_NoMG-PV-Diesel'!L847,LCOE_SensitivityScenarios!BG847)</f>
        <v>SA_Diesel</v>
      </c>
      <c r="I848" s="39" t="str">
        <f>IF(LCOE_SensitivityScenarios!BK847&gt;'OnSSET_original_NoMG-PV-Diesel'!M847,'OnSSET_original_NoMG-PV-Diesel'!L847,LCOE_SensitivityScenarios!BL847)</f>
        <v>SA_Diesel</v>
      </c>
      <c r="J848" s="39" t="str">
        <f>IF(LCOE_SensitivityScenarios!BP847&gt;'OnSSET_original_NoMG-PV-Diesel'!M847,'OnSSET_original_NoMG-PV-Diesel'!L847,LCOE_SensitivityScenarios!BQ847)</f>
        <v>SA_Diesel</v>
      </c>
      <c r="K848" s="38" t="str">
        <f>IF(LCOE_SensitivityScenarios!BU847&gt;'OnSSET_original_NoMG-PV-Diesel'!V847,'OnSSET_original_NoMG-PV-Diesel'!U847,LCOE_SensitivityScenarios!BV847)</f>
        <v>SA_Diesel</v>
      </c>
      <c r="L848" s="39" t="str">
        <f>IF(LCOE_SensitivityScenarios!BZ847&gt;'OnSSET_original_NoMG-PV-Diesel'!V847,'OnSSET_original_NoMG-PV-Diesel'!U847,LCOE_SensitivityScenarios!CA847)</f>
        <v>SA_Diesel</v>
      </c>
      <c r="M848" s="40" t="str">
        <f>IF(LCOE_SensitivityScenarios!CE847&gt;'OnSSET_original_NoMG-PV-Diesel'!V847,'OnSSET_original_NoMG-PV-Diesel'!U847,LCOE_SensitivityScenarios!CF847)</f>
        <v>SA_Diesel</v>
      </c>
      <c r="N848" s="39" t="str">
        <f>IF(LCOE_SensitivityScenarios!CJ847&gt;'OnSSET_original_NoMG-PV-Diesel'!AE847,'OnSSET_original_NoMG-PV-Diesel'!AD847,LCOE_SensitivityScenarios!CK847)</f>
        <v>SA_Diesel</v>
      </c>
      <c r="O848" s="39" t="str">
        <f>IF(LCOE_SensitivityScenarios!CO847&gt;'OnSSET_original_NoMG-PV-Diesel'!AE847,'OnSSET_original_NoMG-PV-Diesel'!AD847,LCOE_SensitivityScenarios!CP847)</f>
        <v>SA_Diesel</v>
      </c>
      <c r="P848" s="40" t="str">
        <f>IF(LCOE_SensitivityScenarios!CT847&gt;'OnSSET_original_NoMG-PV-Diesel'!AE847,'OnSSET_original_NoMG-PV-Diesel'!AD847,LCOE_SensitivityScenarios!CU847)</f>
        <v>SA_Diesel</v>
      </c>
      <c r="Q848" s="38">
        <f>IF(LCOE_SensitivityScenarios!BF847&gt;'OnSSET_original_NoMG-PV-Diesel'!M847,'OnSSET_original_NoMG-PV-Diesel'!M847,LCOE_SensitivityScenarios!BF847)</f>
        <v>0.47892392368493603</v>
      </c>
      <c r="R848" s="28">
        <f>MIN('OnSSET_original_NoMG-PV-Diesel'!E847:I847,LCOE_SensitivityScenarios!BK847)</f>
        <v>0.47892392368493603</v>
      </c>
      <c r="S848" s="28">
        <f>MIN('OnSSET_original_NoMG-PV-Diesel'!E847:I847,LCOE_SensitivityScenarios!BP847)</f>
        <v>0.47892392368493603</v>
      </c>
      <c r="T848" s="27">
        <f>MIN('OnSSET_original_NoMG-PV-Diesel'!N847:R847,LCOE_SensitivityScenarios!BU847)</f>
        <v>0.354807105884136</v>
      </c>
      <c r="U848" s="28">
        <f>MIN('OnSSET_original_NoMG-PV-Diesel'!N847:R847,LCOE_SensitivityScenarios!BZ847)</f>
        <v>0.354807105884136</v>
      </c>
      <c r="V848" s="29">
        <f>MIN('OnSSET_original_NoMG-PV-Diesel'!N847:R847,LCOE_SensitivityScenarios!CE847)</f>
        <v>0.354807105884136</v>
      </c>
      <c r="W848" s="28">
        <f>MIN('OnSSET_original_NoMG-PV-Diesel'!W847:AA847,LCOE_SensitivityScenarios!CJ847)</f>
        <v>0.193914934660878</v>
      </c>
      <c r="X848" s="28">
        <f>MIN('OnSSET_original_NoMG-PV-Diesel'!W847:AA847,LCOE_SensitivityScenarios!CO847)</f>
        <v>0.193914934660878</v>
      </c>
      <c r="Y848" s="29">
        <f>MIN('OnSSET_original_NoMG-PV-Diesel'!W847:AA847,LCOE_SensitivityScenarios!CT847)</f>
        <v>0.193914934660878</v>
      </c>
      <c r="Z848">
        <f>IF(H848='OnSSET_original_NoMG-PV-Diesel'!L847,'OnSSET_original_NoMG-PV-Diesel'!K847,"wait")</f>
        <v>17.945156036743001</v>
      </c>
      <c r="AA848">
        <f>IF(I848='OnSSET_original_NoMG-PV-Diesel'!L847,'OnSSET_original_NoMG-PV-Diesel'!K847,"wait")</f>
        <v>17.945156036743001</v>
      </c>
      <c r="AB848">
        <f>IF(J848='OnSSET_original_NoMG-PV-Diesel'!L847,'OnSSET_original_NoMG-PV-Diesel'!K847,"wait")</f>
        <v>17.945156036743001</v>
      </c>
      <c r="AC848">
        <f>IF(K848='OnSSET_original_NoMG-PV-Diesel'!U847,'OnSSET_original_NoMG-PV-Diesel'!T847,"wait")</f>
        <v>11.777626075259001</v>
      </c>
      <c r="AD848">
        <f>IF(L848='OnSSET_original_NoMG-PV-Diesel'!U847,'OnSSET_original_NoMG-PV-Diesel'!T847,"wait")</f>
        <v>11.777626075259001</v>
      </c>
      <c r="AE848">
        <f>IF(M848='OnSSET_original_NoMG-PV-Diesel'!U847,'OnSSET_original_NoMG-PV-Diesel'!T847,"wait")</f>
        <v>11.777626075259001</v>
      </c>
      <c r="AF848">
        <f>IF(N848='OnSSET_original_NoMG-PV-Diesel'!AD847,'OnSSET_original_NoMG-PV-Diesel'!AC847,"wait")</f>
        <v>11.777626075259001</v>
      </c>
      <c r="AG848">
        <f>IF(O848='OnSSET_original_NoMG-PV-Diesel'!AD847,'OnSSET_original_NoMG-PV-Diesel'!AC847,"wait")</f>
        <v>11.777626075259001</v>
      </c>
      <c r="AH848">
        <f>IF(P848='OnSSET_original_NoMG-PV-Diesel'!AD847,'OnSSET_original_NoMG-PV-Diesel'!AC847,"wait")</f>
        <v>11.777626075259001</v>
      </c>
      <c r="AR848">
        <v>39.001999999999903</v>
      </c>
      <c r="AS848">
        <v>2.4809999999999999</v>
      </c>
      <c r="AT848">
        <v>8.9779999999999998</v>
      </c>
      <c r="AU848">
        <v>4.3339999999999996</v>
      </c>
      <c r="AV848">
        <v>82433.398190000007</v>
      </c>
      <c r="AW848">
        <v>0</v>
      </c>
      <c r="AX848">
        <v>24305.342779999999</v>
      </c>
      <c r="AZ848">
        <f>SUMIF([1]base!$A$2:$A$169,B848,[1]base!$V$2:$V$169)</f>
        <v>0</v>
      </c>
      <c r="BA848">
        <f>SUMIF([2]s1!$A$2:$A$275,B848,[2]s1!$U$2:$U$275)</f>
        <v>0</v>
      </c>
      <c r="BB848">
        <f>SUMIF([3]s2!$A$2:$A$115,B848,[3]s2!$U$2:$U$115)</f>
        <v>0</v>
      </c>
      <c r="BC848">
        <f>SUMIF([4]s3!$A$2:$A$245,B848,[4]s3!$U$2:$U$245)</f>
        <v>0</v>
      </c>
      <c r="BD848">
        <f>SUMIF([5]s4!$A$2:$A$74,B848,[5]s4!$U$2:$U$74)</f>
        <v>0</v>
      </c>
      <c r="BF848">
        <f t="shared" si="70"/>
        <v>0</v>
      </c>
      <c r="BG848">
        <f t="shared" si="71"/>
        <v>0</v>
      </c>
      <c r="BH848">
        <f t="shared" si="72"/>
        <v>0</v>
      </c>
      <c r="BI848">
        <f t="shared" si="73"/>
        <v>0</v>
      </c>
      <c r="BJ848">
        <f t="shared" si="74"/>
        <v>0</v>
      </c>
      <c r="BL848" t="s">
        <v>113</v>
      </c>
      <c r="BM848" s="23">
        <v>14604.38466</v>
      </c>
      <c r="BN848" s="23">
        <v>11.777626079999999</v>
      </c>
      <c r="BP848" t="s">
        <v>183</v>
      </c>
      <c r="BQ848" s="23">
        <v>14604.38466</v>
      </c>
      <c r="BR848" s="23">
        <v>11.777626079999999</v>
      </c>
      <c r="BT848" t="s">
        <v>183</v>
      </c>
      <c r="BU848" s="23">
        <v>14604.38466</v>
      </c>
      <c r="BV848" s="23">
        <v>11.777626079999999</v>
      </c>
    </row>
    <row r="849" spans="1:74" x14ac:dyDescent="0.25">
      <c r="A849">
        <v>1</v>
      </c>
      <c r="B849" s="15">
        <v>12614</v>
      </c>
      <c r="C849" s="15">
        <v>-64.238006679999998</v>
      </c>
      <c r="D849" s="15">
        <v>-21.254717450000001</v>
      </c>
      <c r="E849" s="16">
        <v>1</v>
      </c>
      <c r="F849" s="19">
        <v>40515.747200078396</v>
      </c>
      <c r="G849" s="19">
        <v>61.949935943149143</v>
      </c>
      <c r="H849" s="16" t="str">
        <f>IF(LCOE_SensitivityScenarios!BF848&gt;'OnSSET_original_NoMG-PV-Diesel'!M848,'OnSSET_original_NoMG-PV-Diesel'!L848,LCOE_SensitivityScenarios!BG848)</f>
        <v>Grid_extension</v>
      </c>
      <c r="I849" s="39" t="str">
        <f>IF(LCOE_SensitivityScenarios!BK848&gt;'OnSSET_original_NoMG-PV-Diesel'!M848,'OnSSET_original_NoMG-PV-Diesel'!L848,LCOE_SensitivityScenarios!BL848)</f>
        <v>Grid_extension</v>
      </c>
      <c r="J849" s="39" t="str">
        <f>IF(LCOE_SensitivityScenarios!BP848&gt;'OnSSET_original_NoMG-PV-Diesel'!M848,'OnSSET_original_NoMG-PV-Diesel'!L848,LCOE_SensitivityScenarios!BQ848)</f>
        <v>Grid_extension</v>
      </c>
      <c r="K849" s="38" t="str">
        <f>IF(LCOE_SensitivityScenarios!BU848&gt;'OnSSET_original_NoMG-PV-Diesel'!V848,'OnSSET_original_NoMG-PV-Diesel'!U848,LCOE_SensitivityScenarios!BV848)</f>
        <v>Grid_extension</v>
      </c>
      <c r="L849" s="39" t="str">
        <f>IF(LCOE_SensitivityScenarios!BZ848&gt;'OnSSET_original_NoMG-PV-Diesel'!V848,'OnSSET_original_NoMG-PV-Diesel'!U848,LCOE_SensitivityScenarios!CA848)</f>
        <v>MG_Hybrid</v>
      </c>
      <c r="M849" s="40" t="str">
        <f>IF(LCOE_SensitivityScenarios!CE848&gt;'OnSSET_original_NoMG-PV-Diesel'!V848,'OnSSET_original_NoMG-PV-Diesel'!U848,LCOE_SensitivityScenarios!CF848)</f>
        <v>Grid_extension</v>
      </c>
      <c r="N849" s="39" t="str">
        <f>IF(LCOE_SensitivityScenarios!CJ848&gt;'OnSSET_original_NoMG-PV-Diesel'!AE848,'OnSSET_original_NoMG-PV-Diesel'!AD848,LCOE_SensitivityScenarios!CK848)</f>
        <v>SA_Diesel</v>
      </c>
      <c r="O849" s="39" t="str">
        <f>IF(LCOE_SensitivityScenarios!CO848&gt;'OnSSET_original_NoMG-PV-Diesel'!AE848,'OnSSET_original_NoMG-PV-Diesel'!AD848,LCOE_SensitivityScenarios!CP848)</f>
        <v>SA_Diesel</v>
      </c>
      <c r="P849" s="40" t="str">
        <f>IF(LCOE_SensitivityScenarios!CT848&gt;'OnSSET_original_NoMG-PV-Diesel'!AE848,'OnSSET_original_NoMG-PV-Diesel'!AD848,LCOE_SensitivityScenarios!CU848)</f>
        <v>SA_Diesel</v>
      </c>
      <c r="Q849" s="38">
        <f>IF(LCOE_SensitivityScenarios!BF848&gt;'OnSSET_original_NoMG-PV-Diesel'!M848,'OnSSET_original_NoMG-PV-Diesel'!M848,LCOE_SensitivityScenarios!BF848)</f>
        <v>0.29757303185211897</v>
      </c>
      <c r="R849" s="28">
        <f>MIN('OnSSET_original_NoMG-PV-Diesel'!E848:I848,LCOE_SensitivityScenarios!BK848)</f>
        <v>0.29757303185211897</v>
      </c>
      <c r="S849" s="28">
        <f>MIN('OnSSET_original_NoMG-PV-Diesel'!E848:I848,LCOE_SensitivityScenarios!BP848)</f>
        <v>0.29757303185211897</v>
      </c>
      <c r="T849" s="27">
        <f>MIN('OnSSET_original_NoMG-PV-Diesel'!N848:R848,LCOE_SensitivityScenarios!BU848)</f>
        <v>0.29757303185211897</v>
      </c>
      <c r="U849" s="28">
        <f>MIN('OnSSET_original_NoMG-PV-Diesel'!N848:R848,LCOE_SensitivityScenarios!BZ848)</f>
        <v>0.27671574275908661</v>
      </c>
      <c r="V849" s="29">
        <f>MIN('OnSSET_original_NoMG-PV-Diesel'!N848:R848,LCOE_SensitivityScenarios!CE848)</f>
        <v>0.29757303185211897</v>
      </c>
      <c r="W849" s="28">
        <f>MIN('OnSSET_original_NoMG-PV-Diesel'!W848:AA848,LCOE_SensitivityScenarios!CJ848)</f>
        <v>0.18184802181913301</v>
      </c>
      <c r="X849" s="28">
        <f>MIN('OnSSET_original_NoMG-PV-Diesel'!W848:AA848,LCOE_SensitivityScenarios!CO848)</f>
        <v>0.18184802181913301</v>
      </c>
      <c r="Y849" s="29">
        <f>MIN('OnSSET_original_NoMG-PV-Diesel'!W848:AA848,LCOE_SensitivityScenarios!CT848)</f>
        <v>0.18184802181913301</v>
      </c>
      <c r="Z849">
        <f>IF(H849='OnSSET_original_NoMG-PV-Diesel'!L848,'OnSSET_original_NoMG-PV-Diesel'!K848,"wait")</f>
        <v>9.7914256218228601</v>
      </c>
      <c r="AA849">
        <f>IF(I849='OnSSET_original_NoMG-PV-Diesel'!L848,'OnSSET_original_NoMG-PV-Diesel'!K848,"wait")</f>
        <v>9.7914256218228601</v>
      </c>
      <c r="AB849">
        <f>IF(J849='OnSSET_original_NoMG-PV-Diesel'!L848,'OnSSET_original_NoMG-PV-Diesel'!K848,"wait")</f>
        <v>9.7914256218228601</v>
      </c>
      <c r="AC849">
        <f>IF(K849='OnSSET_original_NoMG-PV-Diesel'!U848,'OnSSET_original_NoMG-PV-Diesel'!T848,"wait")</f>
        <v>10.6897147075526</v>
      </c>
      <c r="AD849" t="str">
        <f>IF(L849='OnSSET_original_NoMG-PV-Diesel'!U848,'OnSSET_original_NoMG-PV-Diesel'!T848,"wait")</f>
        <v>wait</v>
      </c>
      <c r="AE849">
        <f>IF(M849='OnSSET_original_NoMG-PV-Diesel'!U848,'OnSSET_original_NoMG-PV-Diesel'!T848,"wait")</f>
        <v>10.6897147075526</v>
      </c>
      <c r="AF849">
        <f>IF(N849='OnSSET_original_NoMG-PV-Diesel'!AD848,'OnSSET_original_NoMG-PV-Diesel'!AC848,"wait")</f>
        <v>18.500341187250399</v>
      </c>
      <c r="AG849">
        <f>IF(O849='OnSSET_original_NoMG-PV-Diesel'!AD848,'OnSSET_original_NoMG-PV-Diesel'!AC848,"wait")</f>
        <v>18.500341187250399</v>
      </c>
      <c r="AH849">
        <f>IF(P849='OnSSET_original_NoMG-PV-Diesel'!AD848,'OnSSET_original_NoMG-PV-Diesel'!AC848,"wait")</f>
        <v>18.500341187250399</v>
      </c>
      <c r="AR849" s="23">
        <v>57.500999999999998</v>
      </c>
      <c r="AS849" s="23">
        <v>26.827999999999999</v>
      </c>
      <c r="AT849" s="23">
        <v>24.704999999999998</v>
      </c>
      <c r="AU849" s="23">
        <v>4.0000000000000001E-3</v>
      </c>
      <c r="AV849" s="23">
        <v>15717.97136</v>
      </c>
      <c r="AW849" s="23">
        <v>28292.348460000001</v>
      </c>
      <c r="AX849" s="23">
        <v>7743.7419929999996</v>
      </c>
      <c r="AZ849">
        <f>SUMIF([1]base!$A$2:$A$169,B849,[1]base!$V$2:$V$169)</f>
        <v>0</v>
      </c>
      <c r="BA849">
        <f>SUMIF([2]s1!$A$2:$A$275,B849,[2]s1!$U$2:$U$275)</f>
        <v>0</v>
      </c>
      <c r="BB849">
        <f>SUMIF([3]s2!$A$2:$A$115,B849,[3]s2!$U$2:$U$115)</f>
        <v>0</v>
      </c>
      <c r="BC849">
        <f>SUMIF([4]s3!$A$2:$A$245,B849,[4]s3!$U$2:$U$245)</f>
        <v>0</v>
      </c>
      <c r="BD849">
        <f>SUMIF([5]s4!$A$2:$A$74,B849,[5]s4!$U$2:$U$74)</f>
        <v>0</v>
      </c>
      <c r="BF849">
        <f t="shared" si="70"/>
        <v>0</v>
      </c>
      <c r="BG849">
        <f t="shared" si="71"/>
        <v>0</v>
      </c>
      <c r="BH849">
        <f t="shared" si="72"/>
        <v>0</v>
      </c>
      <c r="BI849">
        <f t="shared" si="73"/>
        <v>0</v>
      </c>
      <c r="BJ849">
        <f t="shared" si="74"/>
        <v>0</v>
      </c>
      <c r="BL849" t="s">
        <v>115</v>
      </c>
      <c r="BM849" s="23">
        <v>70161.750539999994</v>
      </c>
      <c r="BN849" s="23">
        <v>10.689714710000001</v>
      </c>
      <c r="BP849" t="s">
        <v>185</v>
      </c>
      <c r="BQ849" s="23">
        <v>70161.750539999994</v>
      </c>
      <c r="BR849" s="23">
        <v>10.689714710000001</v>
      </c>
      <c r="BT849" t="s">
        <v>183</v>
      </c>
      <c r="BU849" s="23">
        <v>22940.624650000002</v>
      </c>
      <c r="BV849" s="23">
        <v>18.50034119</v>
      </c>
    </row>
    <row r="850" spans="1:74" x14ac:dyDescent="0.25">
      <c r="A850">
        <v>1</v>
      </c>
      <c r="B850" s="15">
        <v>12632</v>
      </c>
      <c r="C850" s="15">
        <v>-64.274899489999996</v>
      </c>
      <c r="D850" s="15">
        <v>-22.67167456</v>
      </c>
      <c r="E850" s="16">
        <v>0</v>
      </c>
      <c r="F850" s="19">
        <v>77922.022725311603</v>
      </c>
      <c r="G850" s="19">
        <v>93.351366426969363</v>
      </c>
      <c r="H850" s="16" t="str">
        <f>IF(LCOE_SensitivityScenarios!BF849&gt;'OnSSET_original_NoMG-PV-Diesel'!M849,'OnSSET_original_NoMG-PV-Diesel'!L849,LCOE_SensitivityScenarios!BG849)</f>
        <v>MG_Hybrid</v>
      </c>
      <c r="I850" s="39" t="str">
        <f>IF(LCOE_SensitivityScenarios!BK849&gt;'OnSSET_original_NoMG-PV-Diesel'!M849,'OnSSET_original_NoMG-PV-Diesel'!L849,LCOE_SensitivityScenarios!BL849)</f>
        <v>MG_Hybrid</v>
      </c>
      <c r="J850" s="39" t="str">
        <f>IF(LCOE_SensitivityScenarios!BP849&gt;'OnSSET_original_NoMG-PV-Diesel'!M849,'OnSSET_original_NoMG-PV-Diesel'!L849,LCOE_SensitivityScenarios!BQ849)</f>
        <v>MG_Hybrid</v>
      </c>
      <c r="K850" s="38" t="str">
        <f>IF(LCOE_SensitivityScenarios!BU849&gt;'OnSSET_original_NoMG-PV-Diesel'!V849,'OnSSET_original_NoMG-PV-Diesel'!U849,LCOE_SensitivityScenarios!BV849)</f>
        <v>MG_Hybrid</v>
      </c>
      <c r="L850" s="39" t="str">
        <f>IF(LCOE_SensitivityScenarios!BZ849&gt;'OnSSET_original_NoMG-PV-Diesel'!V849,'OnSSET_original_NoMG-PV-Diesel'!U849,LCOE_SensitivityScenarios!CA849)</f>
        <v>MG_Hybrid</v>
      </c>
      <c r="M850" s="40" t="str">
        <f>IF(LCOE_SensitivityScenarios!CE849&gt;'OnSSET_original_NoMG-PV-Diesel'!V849,'OnSSET_original_NoMG-PV-Diesel'!U849,LCOE_SensitivityScenarios!CF849)</f>
        <v>MG_Diesel</v>
      </c>
      <c r="N850" s="39" t="str">
        <f>IF(LCOE_SensitivityScenarios!CJ849&gt;'OnSSET_original_NoMG-PV-Diesel'!AE849,'OnSSET_original_NoMG-PV-Diesel'!AD849,LCOE_SensitivityScenarios!CK849)</f>
        <v>MG_Diesel</v>
      </c>
      <c r="O850" s="39" t="str">
        <f>IF(LCOE_SensitivityScenarios!CO849&gt;'OnSSET_original_NoMG-PV-Diesel'!AE849,'OnSSET_original_NoMG-PV-Diesel'!AD849,LCOE_SensitivityScenarios!CP849)</f>
        <v>MG_Diesel</v>
      </c>
      <c r="P850" s="40" t="str">
        <f>IF(LCOE_SensitivityScenarios!CT849&gt;'OnSSET_original_NoMG-PV-Diesel'!AE849,'OnSSET_original_NoMG-PV-Diesel'!AD849,LCOE_SensitivityScenarios!CU849)</f>
        <v>MG_Diesel</v>
      </c>
      <c r="Q850" s="38">
        <f>IF(LCOE_SensitivityScenarios!BF849&gt;'OnSSET_original_NoMG-PV-Diesel'!M849,'OnSSET_original_NoMG-PV-Diesel'!M849,LCOE_SensitivityScenarios!BF849)</f>
        <v>0.3608406428078767</v>
      </c>
      <c r="R850" s="28">
        <f>MIN('OnSSET_original_NoMG-PV-Diesel'!E849:I849,LCOE_SensitivityScenarios!BK849)</f>
        <v>0.33507911653187678</v>
      </c>
      <c r="S850" s="28">
        <f>MIN('OnSSET_original_NoMG-PV-Diesel'!E849:I849,LCOE_SensitivityScenarios!BP849)</f>
        <v>0.38515232558187673</v>
      </c>
      <c r="T850" s="27">
        <f>MIN('OnSSET_original_NoMG-PV-Diesel'!N849:R849,LCOE_SensitivityScenarios!BU849)</f>
        <v>0.29451251984019439</v>
      </c>
      <c r="U850" s="28">
        <f>MIN('OnSSET_original_NoMG-PV-Diesel'!N849:R849,LCOE_SensitivityScenarios!BZ849)</f>
        <v>0.26875099356419435</v>
      </c>
      <c r="V850" s="29">
        <f>MIN('OnSSET_original_NoMG-PV-Diesel'!N849:R849,LCOE_SensitivityScenarios!CE849)</f>
        <v>0.3109086502869669</v>
      </c>
      <c r="W850" s="28">
        <f>MIN('OnSSET_original_NoMG-PV-Diesel'!W849:AA849,LCOE_SensitivityScenarios!CJ849)</f>
        <v>0.18813297655564692</v>
      </c>
      <c r="X850" s="28">
        <f>MIN('OnSSET_original_NoMG-PV-Diesel'!W849:AA849,LCOE_SensitivityScenarios!CO849)</f>
        <v>0.18094806855564688</v>
      </c>
      <c r="Y850" s="29">
        <f>MIN('OnSSET_original_NoMG-PV-Diesel'!W849:AA849,LCOE_SensitivityScenarios!CT849)</f>
        <v>0.19671030855564692</v>
      </c>
      <c r="Z850">
        <f>VLOOKUP(B850,[1]base!$A$2:$U$169,21,FALSE)</f>
        <v>24.459</v>
      </c>
      <c r="AA850">
        <f>VLOOKUP(B850,[2]s1!$A$2:$T$275,20,FALSE)</f>
        <v>24.459</v>
      </c>
      <c r="AB850">
        <f>VLOOKUP(B850,[3]s2!$A$2:$T$275,20,FALSE)</f>
        <v>24.459</v>
      </c>
      <c r="AC850">
        <f>VLOOKUP(B850,[4]s3!$A$2:$T$275,20,FALSE)</f>
        <v>28.77</v>
      </c>
      <c r="AD850" t="str">
        <f>IF(L850='OnSSET_original_NoMG-PV-Diesel'!U849,'OnSSET_original_NoMG-PV-Diesel'!T849,"wait")</f>
        <v>wait</v>
      </c>
      <c r="AE850" t="str">
        <f>IF(M850='OnSSET_original_NoMG-PV-Diesel'!U849,'OnSSET_original_NoMG-PV-Diesel'!T849,"wait")</f>
        <v>wait</v>
      </c>
      <c r="AF850">
        <f>VLOOKUP(B850,[5]s4!$A$2:$T$275,20,FALSE)</f>
        <v>16.847000000000001</v>
      </c>
      <c r="AG850" t="str">
        <f>IF(O850='OnSSET_original_NoMG-PV-Diesel'!AD849,'OnSSET_original_NoMG-PV-Diesel'!AC849,"wait")</f>
        <v>wait</v>
      </c>
      <c r="AH850" t="str">
        <f>IF(P850='OnSSET_original_NoMG-PV-Diesel'!AD849,'OnSSET_original_NoMG-PV-Diesel'!AC849,"wait")</f>
        <v>wait</v>
      </c>
      <c r="AR850" s="23">
        <v>150.40100000000001</v>
      </c>
      <c r="AS850" s="23">
        <v>103.575</v>
      </c>
      <c r="AT850" s="23">
        <v>4.8000000000000001E-2</v>
      </c>
      <c r="AU850" s="23">
        <v>4.9000000000000002E-2</v>
      </c>
      <c r="AV850" s="23">
        <v>13249.32331</v>
      </c>
      <c r="AW850" s="23">
        <v>23848.78197</v>
      </c>
      <c r="AX850" s="23">
        <v>11668.9208</v>
      </c>
      <c r="AZ850">
        <f>SUMIF([1]base!$A$2:$A$169,B850,[1]base!$V$2:$V$169)</f>
        <v>62709</v>
      </c>
      <c r="BA850">
        <f>SUMIF([2]s1!$A$2:$A$275,B850,[2]s1!$U$2:$U$275)</f>
        <v>62709</v>
      </c>
      <c r="BB850">
        <f>SUMIF([3]s2!$A$2:$A$115,B850,[3]s2!$U$2:$U$115)</f>
        <v>62709</v>
      </c>
      <c r="BC850">
        <f>SUMIF([4]s3!$A$2:$A$245,B850,[4]s3!$U$2:$U$245)</f>
        <v>46674.42</v>
      </c>
      <c r="BD850">
        <f>SUMIF([5]s4!$A$2:$A$74,B850,[5]s4!$U$2:$U$74)</f>
        <v>24933.56</v>
      </c>
      <c r="BF850">
        <f t="shared" si="70"/>
        <v>111476.02608000001</v>
      </c>
      <c r="BG850">
        <f t="shared" si="71"/>
        <v>111476.02608000001</v>
      </c>
      <c r="BH850">
        <f t="shared" si="72"/>
        <v>111476.02608000001</v>
      </c>
      <c r="BI850">
        <f t="shared" si="73"/>
        <v>95441.446079999994</v>
      </c>
      <c r="BJ850">
        <f t="shared" si="74"/>
        <v>73700.586080000008</v>
      </c>
      <c r="BL850" t="s">
        <v>168</v>
      </c>
      <c r="BM850" s="23">
        <v>68055.582540000003</v>
      </c>
      <c r="BN850" s="23">
        <v>26.75250548</v>
      </c>
      <c r="BP850" t="s">
        <v>184</v>
      </c>
      <c r="BQ850" s="23">
        <v>68055.582540000003</v>
      </c>
      <c r="BR850" s="23">
        <v>26.75250548</v>
      </c>
      <c r="BT850" t="s">
        <v>184</v>
      </c>
      <c r="BU850" s="23">
        <v>68055.582540000003</v>
      </c>
      <c r="BV850" s="23">
        <v>26.75250548</v>
      </c>
    </row>
    <row r="851" spans="1:74" x14ac:dyDescent="0.25">
      <c r="A851">
        <v>1</v>
      </c>
      <c r="B851" s="15">
        <v>12650</v>
      </c>
      <c r="C851" s="15">
        <v>-64.255173600000006</v>
      </c>
      <c r="D851" s="15">
        <v>-22.606120149999999</v>
      </c>
      <c r="E851" s="16">
        <v>0</v>
      </c>
      <c r="F851" s="19">
        <v>61714.422282236097</v>
      </c>
      <c r="G851" s="19">
        <v>72.59583037375512</v>
      </c>
      <c r="H851" s="16" t="str">
        <f>IF(LCOE_SensitivityScenarios!BF850&gt;'OnSSET_original_NoMG-PV-Diesel'!M850,'OnSSET_original_NoMG-PV-Diesel'!L850,LCOE_SensitivityScenarios!BG850)</f>
        <v>MG_Hybrid</v>
      </c>
      <c r="I851" s="39" t="str">
        <f>IF(LCOE_SensitivityScenarios!BK850&gt;'OnSSET_original_NoMG-PV-Diesel'!M850,'OnSSET_original_NoMG-PV-Diesel'!L850,LCOE_SensitivityScenarios!BL850)</f>
        <v>MG_Hybrid</v>
      </c>
      <c r="J851" s="39" t="str">
        <f>IF(LCOE_SensitivityScenarios!BP850&gt;'OnSSET_original_NoMG-PV-Diesel'!M850,'OnSSET_original_NoMG-PV-Diesel'!L850,LCOE_SensitivityScenarios!BQ850)</f>
        <v>MG_Hybrid</v>
      </c>
      <c r="K851" s="38" t="str">
        <f>IF(LCOE_SensitivityScenarios!BU850&gt;'OnSSET_original_NoMG-PV-Diesel'!V850,'OnSSET_original_NoMG-PV-Diesel'!U850,LCOE_SensitivityScenarios!BV850)</f>
        <v>MG_Hybrid</v>
      </c>
      <c r="L851" s="39" t="str">
        <f>IF(LCOE_SensitivityScenarios!BZ850&gt;'OnSSET_original_NoMG-PV-Diesel'!V850,'OnSSET_original_NoMG-PV-Diesel'!U850,LCOE_SensitivityScenarios!CA850)</f>
        <v>MG_Hybrid</v>
      </c>
      <c r="M851" s="40" t="str">
        <f>IF(LCOE_SensitivityScenarios!CE850&gt;'OnSSET_original_NoMG-PV-Diesel'!V850,'OnSSET_original_NoMG-PV-Diesel'!U850,LCOE_SensitivityScenarios!CF850)</f>
        <v>MG_Diesel</v>
      </c>
      <c r="N851" s="39" t="str">
        <f>IF(LCOE_SensitivityScenarios!CJ850&gt;'OnSSET_original_NoMG-PV-Diesel'!AE850,'OnSSET_original_NoMG-PV-Diesel'!AD850,LCOE_SensitivityScenarios!CK850)</f>
        <v>MG_Diesel</v>
      </c>
      <c r="O851" s="39" t="str">
        <f>IF(LCOE_SensitivityScenarios!CO850&gt;'OnSSET_original_NoMG-PV-Diesel'!AE850,'OnSSET_original_NoMG-PV-Diesel'!AD850,LCOE_SensitivityScenarios!CP850)</f>
        <v>MG_Diesel</v>
      </c>
      <c r="P851" s="40" t="str">
        <f>IF(LCOE_SensitivityScenarios!CT850&gt;'OnSSET_original_NoMG-PV-Diesel'!AE850,'OnSSET_original_NoMG-PV-Diesel'!AD850,LCOE_SensitivityScenarios!CU850)</f>
        <v>MG_Diesel</v>
      </c>
      <c r="Q851" s="38">
        <f>IF(LCOE_SensitivityScenarios!BF850&gt;'OnSSET_original_NoMG-PV-Diesel'!M850,'OnSSET_original_NoMG-PV-Diesel'!M850,LCOE_SensitivityScenarios!BF850)</f>
        <v>0.38218205405091976</v>
      </c>
      <c r="R851" s="28">
        <f>MIN('OnSSET_original_NoMG-PV-Diesel'!E850:I850,LCOE_SensitivityScenarios!BK850)</f>
        <v>0.35642052777491984</v>
      </c>
      <c r="S851" s="28">
        <f>MIN('OnSSET_original_NoMG-PV-Diesel'!E850:I850,LCOE_SensitivityScenarios!BP850)</f>
        <v>0.40649373682491979</v>
      </c>
      <c r="T851" s="27">
        <f>MIN('OnSSET_original_NoMG-PV-Diesel'!N850:R850,LCOE_SensitivityScenarios!BU850)</f>
        <v>0.31469308989811579</v>
      </c>
      <c r="U851" s="28">
        <f>MIN('OnSSET_original_NoMG-PV-Diesel'!N850:R850,LCOE_SensitivityScenarios!BZ850)</f>
        <v>0.28893156362211575</v>
      </c>
      <c r="V851" s="29">
        <f>MIN('OnSSET_original_NoMG-PV-Diesel'!N850:R850,LCOE_SensitivityScenarios!CE850)</f>
        <v>0.33209068675193598</v>
      </c>
      <c r="W851" s="28">
        <f>MIN('OnSSET_original_NoMG-PV-Diesel'!W850:AA850,LCOE_SensitivityScenarios!CJ850)</f>
        <v>0.20731637153306934</v>
      </c>
      <c r="X851" s="28">
        <f>MIN('OnSSET_original_NoMG-PV-Diesel'!W850:AA850,LCOE_SensitivityScenarios!CO850)</f>
        <v>0.20013146353306935</v>
      </c>
      <c r="Y851" s="29">
        <f>MIN('OnSSET_original_NoMG-PV-Diesel'!W850:AA850,LCOE_SensitivityScenarios!CT850)</f>
        <v>0.21589370353306933</v>
      </c>
      <c r="Z851">
        <f>VLOOKUP(B851,[1]base!$A$2:$U$169,21,FALSE)</f>
        <v>13.647</v>
      </c>
      <c r="AA851">
        <f>VLOOKUP(B851,[2]s1!$A$2:$T$275,20,FALSE)</f>
        <v>27.151</v>
      </c>
      <c r="AB851">
        <f>VLOOKUP(B851,[3]s2!$A$2:$T$275,20,FALSE)</f>
        <v>27.151</v>
      </c>
      <c r="AC851">
        <f>VLOOKUP(B851,[4]s3!$A$2:$T$275,20,FALSE)</f>
        <v>23.510999999999999</v>
      </c>
      <c r="AD851" t="str">
        <f>IF(L851='OnSSET_original_NoMG-PV-Diesel'!U850,'OnSSET_original_NoMG-PV-Diesel'!T850,"wait")</f>
        <v>wait</v>
      </c>
      <c r="AE851" t="str">
        <f>IF(M851='OnSSET_original_NoMG-PV-Diesel'!U850,'OnSSET_original_NoMG-PV-Diesel'!T850,"wait")</f>
        <v>wait</v>
      </c>
      <c r="AF851">
        <f>VLOOKUP(B851,[5]s4!$A$2:$T$275,20,FALSE)</f>
        <v>10.795999999999999</v>
      </c>
      <c r="AG851" t="str">
        <f>IF(O851='OnSSET_original_NoMG-PV-Diesel'!AD850,'OnSSET_original_NoMG-PV-Diesel'!AC850,"wait")</f>
        <v>wait</v>
      </c>
      <c r="AH851" t="str">
        <f>IF(P851='OnSSET_original_NoMG-PV-Diesel'!AD850,'OnSSET_original_NoMG-PV-Diesel'!AC850,"wait")</f>
        <v>wait</v>
      </c>
      <c r="AR851" s="23">
        <v>143.80799999999999</v>
      </c>
      <c r="AS851" s="23">
        <v>96.218999999999994</v>
      </c>
      <c r="AT851" s="23">
        <v>7.0999999999999994E-2</v>
      </c>
      <c r="AU851" s="23">
        <v>7.0999999999999994E-2</v>
      </c>
      <c r="AV851" s="23">
        <v>17796.165349999999</v>
      </c>
      <c r="AW851" s="23">
        <v>32033.09762</v>
      </c>
      <c r="AX851" s="23">
        <v>9074.4787969999998</v>
      </c>
      <c r="AZ851">
        <f>SUMIF([1]base!$A$2:$A$169,B851,[1]base!$V$2:$V$169)</f>
        <v>33491.9</v>
      </c>
      <c r="BA851">
        <f>SUMIF([2]s1!$A$2:$A$275,B851,[2]s1!$U$2:$U$275)</f>
        <v>45136.14</v>
      </c>
      <c r="BB851">
        <f>SUMIF([3]s2!$A$2:$A$115,B851,[3]s2!$U$2:$U$115)</f>
        <v>45136.14</v>
      </c>
      <c r="BC851">
        <f>SUMIF([4]s3!$A$2:$A$245,B851,[4]s3!$U$2:$U$245)</f>
        <v>35008.22</v>
      </c>
      <c r="BD851">
        <f>SUMIF([5]s4!$A$2:$A$74,B851,[5]s4!$U$2:$U$74)</f>
        <v>15978.08</v>
      </c>
      <c r="BF851">
        <f t="shared" si="70"/>
        <v>92395.641766999994</v>
      </c>
      <c r="BG851">
        <f t="shared" si="71"/>
        <v>104039.881767</v>
      </c>
      <c r="BH851">
        <f t="shared" si="72"/>
        <v>104039.881767</v>
      </c>
      <c r="BI851">
        <f t="shared" si="73"/>
        <v>93911.961767000001</v>
      </c>
      <c r="BJ851">
        <f t="shared" si="74"/>
        <v>74881.821767000001</v>
      </c>
      <c r="BL851" t="s">
        <v>168</v>
      </c>
      <c r="BM851" s="23">
        <v>74180.323099999994</v>
      </c>
      <c r="BN851" s="23">
        <v>21.188046239999998</v>
      </c>
      <c r="BP851" t="s">
        <v>184</v>
      </c>
      <c r="BQ851" s="23">
        <v>74180.323099999994</v>
      </c>
      <c r="BR851" s="23">
        <v>21.188046239999998</v>
      </c>
      <c r="BT851" t="s">
        <v>183</v>
      </c>
      <c r="BU851" s="23">
        <v>34943.63291</v>
      </c>
      <c r="BV851" s="23">
        <v>28.180101499999999</v>
      </c>
    </row>
    <row r="852" spans="1:74" x14ac:dyDescent="0.25">
      <c r="A852">
        <v>1</v>
      </c>
      <c r="B852" s="15">
        <v>12665</v>
      </c>
      <c r="C852" s="15">
        <v>-69.135356470000005</v>
      </c>
      <c r="D852" s="15">
        <v>-16.838918110000002</v>
      </c>
      <c r="E852" s="16">
        <v>1</v>
      </c>
      <c r="F852" s="19">
        <v>24007.770367774301</v>
      </c>
      <c r="G852" s="19">
        <v>77.492810877735593</v>
      </c>
      <c r="H852" s="16" t="str">
        <f>IF(LCOE_SensitivityScenarios!BF851&gt;'OnSSET_original_NoMG-PV-Diesel'!M851,'OnSSET_original_NoMG-PV-Diesel'!L851,LCOE_SensitivityScenarios!BG851)</f>
        <v>SA_PV</v>
      </c>
      <c r="I852" s="39" t="str">
        <f>IF(LCOE_SensitivityScenarios!BK851&gt;'OnSSET_original_NoMG-PV-Diesel'!M851,'OnSSET_original_NoMG-PV-Diesel'!L851,LCOE_SensitivityScenarios!BL851)</f>
        <v>SA_PV</v>
      </c>
      <c r="J852" s="39" t="str">
        <f>IF(LCOE_SensitivityScenarios!BP851&gt;'OnSSET_original_NoMG-PV-Diesel'!M851,'OnSSET_original_NoMG-PV-Diesel'!L851,LCOE_SensitivityScenarios!BQ851)</f>
        <v>SA_PV</v>
      </c>
      <c r="K852" s="38" t="str">
        <f>IF(LCOE_SensitivityScenarios!BU851&gt;'OnSSET_original_NoMG-PV-Diesel'!V851,'OnSSET_original_NoMG-PV-Diesel'!U851,LCOE_SensitivityScenarios!BV851)</f>
        <v>SA_PV</v>
      </c>
      <c r="L852" s="39" t="str">
        <f>IF(LCOE_SensitivityScenarios!BZ851&gt;'OnSSET_original_NoMG-PV-Diesel'!V851,'OnSSET_original_NoMG-PV-Diesel'!U851,LCOE_SensitivityScenarios!CA851)</f>
        <v>SA_PV</v>
      </c>
      <c r="M852" s="40" t="str">
        <f>IF(LCOE_SensitivityScenarios!CE851&gt;'OnSSET_original_NoMG-PV-Diesel'!V851,'OnSSET_original_NoMG-PV-Diesel'!U851,LCOE_SensitivityScenarios!CF851)</f>
        <v>SA_PV</v>
      </c>
      <c r="N852" s="39" t="str">
        <f>IF(LCOE_SensitivityScenarios!CJ851&gt;'OnSSET_original_NoMG-PV-Diesel'!AE851,'OnSSET_original_NoMG-PV-Diesel'!AD851,LCOE_SensitivityScenarios!CK851)</f>
        <v>SA_Diesel</v>
      </c>
      <c r="O852" s="39" t="str">
        <f>IF(LCOE_SensitivityScenarios!CO851&gt;'OnSSET_original_NoMG-PV-Diesel'!AE851,'OnSSET_original_NoMG-PV-Diesel'!AD851,LCOE_SensitivityScenarios!CP851)</f>
        <v>SA_Diesel</v>
      </c>
      <c r="P852" s="40" t="str">
        <f>IF(LCOE_SensitivityScenarios!CT851&gt;'OnSSET_original_NoMG-PV-Diesel'!AE851,'OnSSET_original_NoMG-PV-Diesel'!AD851,LCOE_SensitivityScenarios!CU851)</f>
        <v>SA_Diesel</v>
      </c>
      <c r="Q852" s="38">
        <f>IF(LCOE_SensitivityScenarios!BF851&gt;'OnSSET_original_NoMG-PV-Diesel'!M851,'OnSSET_original_NoMG-PV-Diesel'!M851,LCOE_SensitivityScenarios!BF851)</f>
        <v>0.399143373576271</v>
      </c>
      <c r="R852" s="28">
        <f>MIN('OnSSET_original_NoMG-PV-Diesel'!E851:I851,LCOE_SensitivityScenarios!BK851)</f>
        <v>0.399143373576271</v>
      </c>
      <c r="S852" s="28">
        <f>MIN('OnSSET_original_NoMG-PV-Diesel'!E851:I851,LCOE_SensitivityScenarios!BP851)</f>
        <v>0.399143373576271</v>
      </c>
      <c r="T852" s="27">
        <f>MIN('OnSSET_original_NoMG-PV-Diesel'!N851:R851,LCOE_SensitivityScenarios!BU851)</f>
        <v>0.399143373576271</v>
      </c>
      <c r="U852" s="28">
        <f>MIN('OnSSET_original_NoMG-PV-Diesel'!N851:R851,LCOE_SensitivityScenarios!BZ851)</f>
        <v>0.399143373576271</v>
      </c>
      <c r="V852" s="29">
        <f>MIN('OnSSET_original_NoMG-PV-Diesel'!N851:R851,LCOE_SensitivityScenarios!CE851)</f>
        <v>0.399143373576271</v>
      </c>
      <c r="W852" s="28">
        <f>MIN('OnSSET_original_NoMG-PV-Diesel'!W851:AA851,LCOE_SensitivityScenarios!CJ851)</f>
        <v>0.290450237394833</v>
      </c>
      <c r="X852" s="28">
        <f>MIN('OnSSET_original_NoMG-PV-Diesel'!W851:AA851,LCOE_SensitivityScenarios!CO851)</f>
        <v>0.290450237394833</v>
      </c>
      <c r="Y852" s="29">
        <f>MIN('OnSSET_original_NoMG-PV-Diesel'!W851:AA851,LCOE_SensitivityScenarios!CT851)</f>
        <v>0.290450237394833</v>
      </c>
      <c r="Z852">
        <f>IF(H852='OnSSET_original_NoMG-PV-Diesel'!L851,'OnSSET_original_NoMG-PV-Diesel'!K851,"wait")</f>
        <v>9.8085233290691392</v>
      </c>
      <c r="AA852">
        <f>IF(I852='OnSSET_original_NoMG-PV-Diesel'!L851,'OnSSET_original_NoMG-PV-Diesel'!K851,"wait")</f>
        <v>9.8085233290691392</v>
      </c>
      <c r="AB852">
        <f>IF(J852='OnSSET_original_NoMG-PV-Diesel'!L851,'OnSSET_original_NoMG-PV-Diesel'!K851,"wait")</f>
        <v>9.8085233290691392</v>
      </c>
      <c r="AC852">
        <f>IF(K852='OnSSET_original_NoMG-PV-Diesel'!U851,'OnSSET_original_NoMG-PV-Diesel'!T851,"wait")</f>
        <v>11.009203635426299</v>
      </c>
      <c r="AD852">
        <f>IF(L852='OnSSET_original_NoMG-PV-Diesel'!U851,'OnSSET_original_NoMG-PV-Diesel'!T851,"wait")</f>
        <v>11.009203635426299</v>
      </c>
      <c r="AE852">
        <f>IF(M852='OnSSET_original_NoMG-PV-Diesel'!U851,'OnSSET_original_NoMG-PV-Diesel'!T851,"wait")</f>
        <v>11.009203635426299</v>
      </c>
      <c r="AF852">
        <f>IF(N852='OnSSET_original_NoMG-PV-Diesel'!AD851,'OnSSET_original_NoMG-PV-Diesel'!AC851,"wait")</f>
        <v>10.962452222727901</v>
      </c>
      <c r="AG852">
        <f>IF(O852='OnSSET_original_NoMG-PV-Diesel'!AD851,'OnSSET_original_NoMG-PV-Diesel'!AC851,"wait")</f>
        <v>10.962452222727901</v>
      </c>
      <c r="AH852">
        <f>IF(P852='OnSSET_original_NoMG-PV-Diesel'!AD851,'OnSSET_original_NoMG-PV-Diesel'!AC851,"wait")</f>
        <v>10.962452222727901</v>
      </c>
      <c r="AR852" s="23">
        <v>93.472999999999999</v>
      </c>
      <c r="AS852" s="23">
        <v>93.438999999999993</v>
      </c>
      <c r="AT852" s="23">
        <v>12.665999999999899</v>
      </c>
      <c r="AU852" s="23">
        <v>12.665999999999899</v>
      </c>
      <c r="AV852" s="23">
        <v>55961.370519999997</v>
      </c>
      <c r="AW852" s="23">
        <v>0</v>
      </c>
      <c r="AX852" s="23">
        <v>10700.46537</v>
      </c>
      <c r="AZ852">
        <f>SUMIF([1]base!$A$2:$A$169,B852,[1]base!$V$2:$V$169)</f>
        <v>0</v>
      </c>
      <c r="BA852">
        <f>SUMIF([2]s1!$A$2:$A$275,B852,[2]s1!$U$2:$U$275)</f>
        <v>0</v>
      </c>
      <c r="BB852">
        <f>SUMIF([3]s2!$A$2:$A$115,B852,[3]s2!$U$2:$U$115)</f>
        <v>0</v>
      </c>
      <c r="BC852">
        <f>SUMIF([4]s3!$A$2:$A$245,B852,[4]s3!$U$2:$U$245)</f>
        <v>0</v>
      </c>
      <c r="BD852">
        <f>SUMIF([5]s4!$A$2:$A$74,B852,[5]s4!$U$2:$U$74)</f>
        <v>0</v>
      </c>
      <c r="BF852">
        <f t="shared" si="70"/>
        <v>0</v>
      </c>
      <c r="BG852">
        <f t="shared" si="71"/>
        <v>0</v>
      </c>
      <c r="BH852">
        <f t="shared" si="72"/>
        <v>0</v>
      </c>
      <c r="BI852">
        <f t="shared" si="73"/>
        <v>0</v>
      </c>
      <c r="BJ852">
        <f t="shared" si="74"/>
        <v>0</v>
      </c>
      <c r="BL852" t="s">
        <v>114</v>
      </c>
      <c r="BM852" s="23">
        <v>63633.197010000004</v>
      </c>
      <c r="BN852" s="23">
        <v>11.009203640000001</v>
      </c>
      <c r="BP852" t="s">
        <v>186</v>
      </c>
      <c r="BQ852" s="23">
        <v>63633.197010000004</v>
      </c>
      <c r="BR852" s="23">
        <v>11.009203640000001</v>
      </c>
      <c r="BT852" t="s">
        <v>183</v>
      </c>
      <c r="BU852" s="23">
        <v>13593.5602</v>
      </c>
      <c r="BV852" s="23">
        <v>10.962452219999999</v>
      </c>
    </row>
    <row r="853" spans="1:74" x14ac:dyDescent="0.25">
      <c r="A853">
        <v>1</v>
      </c>
      <c r="B853" s="15">
        <v>12679</v>
      </c>
      <c r="C853" s="15">
        <v>-68.516253820000003</v>
      </c>
      <c r="D853" s="15">
        <v>-17.017793990000001</v>
      </c>
      <c r="E853" s="16">
        <v>1</v>
      </c>
      <c r="F853" s="19">
        <v>43431.029145533503</v>
      </c>
      <c r="G853" s="19">
        <v>106.8488981955061</v>
      </c>
      <c r="H853" s="16" t="str">
        <f>IF(LCOE_SensitivityScenarios!BF852&gt;'OnSSET_original_NoMG-PV-Diesel'!M852,'OnSSET_original_NoMG-PV-Diesel'!L852,LCOE_SensitivityScenarios!BG852)</f>
        <v>SA_PV</v>
      </c>
      <c r="I853" s="39" t="str">
        <f>IF(LCOE_SensitivityScenarios!BK852&gt;'OnSSET_original_NoMG-PV-Diesel'!M852,'OnSSET_original_NoMG-PV-Diesel'!L852,LCOE_SensitivityScenarios!BL852)</f>
        <v>SA_PV</v>
      </c>
      <c r="J853" s="39" t="str">
        <f>IF(LCOE_SensitivityScenarios!BP852&gt;'OnSSET_original_NoMG-PV-Diesel'!M852,'OnSSET_original_NoMG-PV-Diesel'!L852,LCOE_SensitivityScenarios!BQ852)</f>
        <v>SA_PV</v>
      </c>
      <c r="K853" s="38" t="str">
        <f>IF(LCOE_SensitivityScenarios!BU852&gt;'OnSSET_original_NoMG-PV-Diesel'!V852,'OnSSET_original_NoMG-PV-Diesel'!U852,LCOE_SensitivityScenarios!BV852)</f>
        <v>SA_Diesel</v>
      </c>
      <c r="L853" s="39" t="str">
        <f>IF(LCOE_SensitivityScenarios!BZ852&gt;'OnSSET_original_NoMG-PV-Diesel'!V852,'OnSSET_original_NoMG-PV-Diesel'!U852,LCOE_SensitivityScenarios!CA852)</f>
        <v>SA_Diesel</v>
      </c>
      <c r="M853" s="40" t="str">
        <f>IF(LCOE_SensitivityScenarios!CE852&gt;'OnSSET_original_NoMG-PV-Diesel'!V852,'OnSSET_original_NoMG-PV-Diesel'!U852,LCOE_SensitivityScenarios!CF852)</f>
        <v>SA_Diesel</v>
      </c>
      <c r="N853" s="39" t="str">
        <f>IF(LCOE_SensitivityScenarios!CJ852&gt;'OnSSET_original_NoMG-PV-Diesel'!AE852,'OnSSET_original_NoMG-PV-Diesel'!AD852,LCOE_SensitivityScenarios!CK852)</f>
        <v>SA_Diesel</v>
      </c>
      <c r="O853" s="39" t="str">
        <f>IF(LCOE_SensitivityScenarios!CO852&gt;'OnSSET_original_NoMG-PV-Diesel'!AE852,'OnSSET_original_NoMG-PV-Diesel'!AD852,LCOE_SensitivityScenarios!CP852)</f>
        <v>SA_Diesel</v>
      </c>
      <c r="P853" s="40" t="str">
        <f>IF(LCOE_SensitivityScenarios!CT852&gt;'OnSSET_original_NoMG-PV-Diesel'!AE852,'OnSSET_original_NoMG-PV-Diesel'!AD852,LCOE_SensitivityScenarios!CU852)</f>
        <v>SA_Diesel</v>
      </c>
      <c r="Q853" s="38">
        <f>IF(LCOE_SensitivityScenarios!BF852&gt;'OnSSET_original_NoMG-PV-Diesel'!M852,'OnSSET_original_NoMG-PV-Diesel'!M852,LCOE_SensitivityScenarios!BF852)</f>
        <v>0.41614646909436498</v>
      </c>
      <c r="R853" s="28">
        <f>MIN('OnSSET_original_NoMG-PV-Diesel'!E852:I852,LCOE_SensitivityScenarios!BK852)</f>
        <v>0.41614646909436498</v>
      </c>
      <c r="S853" s="28">
        <f>MIN('OnSSET_original_NoMG-PV-Diesel'!E852:I852,LCOE_SensitivityScenarios!BP852)</f>
        <v>0.41614646909436498</v>
      </c>
      <c r="T853" s="27">
        <f>MIN('OnSSET_original_NoMG-PV-Diesel'!N852:R852,LCOE_SensitivityScenarios!BU852)</f>
        <v>0.33704192864490101</v>
      </c>
      <c r="U853" s="28">
        <f>MIN('OnSSET_original_NoMG-PV-Diesel'!N852:R852,LCOE_SensitivityScenarios!BZ852)</f>
        <v>0.33704192864490101</v>
      </c>
      <c r="V853" s="29">
        <f>MIN('OnSSET_original_NoMG-PV-Diesel'!N852:R852,LCOE_SensitivityScenarios!CE852)</f>
        <v>0.33704192864490101</v>
      </c>
      <c r="W853" s="28">
        <f>MIN('OnSSET_original_NoMG-PV-Diesel'!W852:AA852,LCOE_SensitivityScenarios!CJ852)</f>
        <v>0.18788147824000501</v>
      </c>
      <c r="X853" s="28">
        <f>MIN('OnSSET_original_NoMG-PV-Diesel'!W852:AA852,LCOE_SensitivityScenarios!CO852)</f>
        <v>0.18788147824000501</v>
      </c>
      <c r="Y853" s="29">
        <f>MIN('OnSSET_original_NoMG-PV-Diesel'!W852:AA852,LCOE_SensitivityScenarios!CT852)</f>
        <v>0.18788147824000501</v>
      </c>
      <c r="Z853">
        <f>IF(H853='OnSSET_original_NoMG-PV-Diesel'!L852,'OnSSET_original_NoMG-PV-Diesel'!K852,"wait")</f>
        <v>14.491678456283299</v>
      </c>
      <c r="AA853">
        <f>IF(I853='OnSSET_original_NoMG-PV-Diesel'!L852,'OnSSET_original_NoMG-PV-Diesel'!K852,"wait")</f>
        <v>14.491678456283299</v>
      </c>
      <c r="AB853">
        <f>IF(J853='OnSSET_original_NoMG-PV-Diesel'!L852,'OnSSET_original_NoMG-PV-Diesel'!K852,"wait")</f>
        <v>14.491678456283299</v>
      </c>
      <c r="AC853">
        <f>IF(K853='OnSSET_original_NoMG-PV-Diesel'!U852,'OnSSET_original_NoMG-PV-Diesel'!T852,"wait")</f>
        <v>19.831520157777799</v>
      </c>
      <c r="AD853">
        <f>IF(L853='OnSSET_original_NoMG-PV-Diesel'!U852,'OnSSET_original_NoMG-PV-Diesel'!T852,"wait")</f>
        <v>19.831520157777799</v>
      </c>
      <c r="AE853">
        <f>IF(M853='OnSSET_original_NoMG-PV-Diesel'!U852,'OnSSET_original_NoMG-PV-Diesel'!T852,"wait")</f>
        <v>19.831520157777799</v>
      </c>
      <c r="AF853">
        <f>IF(N853='OnSSET_original_NoMG-PV-Diesel'!AD852,'OnSSET_original_NoMG-PV-Diesel'!AC852,"wait")</f>
        <v>19.831520157777799</v>
      </c>
      <c r="AG853">
        <f>IF(O853='OnSSET_original_NoMG-PV-Diesel'!AD852,'OnSSET_original_NoMG-PV-Diesel'!AC852,"wait")</f>
        <v>19.831520157777799</v>
      </c>
      <c r="AH853">
        <f>IF(P853='OnSSET_original_NoMG-PV-Diesel'!AD852,'OnSSET_original_NoMG-PV-Diesel'!AC852,"wait")</f>
        <v>19.831520157777799</v>
      </c>
      <c r="AR853">
        <v>44.293999999999997</v>
      </c>
      <c r="AS853">
        <v>44.293999999999997</v>
      </c>
      <c r="AT853">
        <v>0.53500000000000003</v>
      </c>
      <c r="AU853">
        <v>0.53500000000000003</v>
      </c>
      <c r="AV853">
        <v>62620.87298</v>
      </c>
      <c r="AW853">
        <v>0</v>
      </c>
      <c r="AX853">
        <v>13604.877399999999</v>
      </c>
      <c r="AZ853">
        <f>SUMIF([1]base!$A$2:$A$169,B853,[1]base!$V$2:$V$169)</f>
        <v>0</v>
      </c>
      <c r="BA853">
        <f>SUMIF([2]s1!$A$2:$A$275,B853,[2]s1!$U$2:$U$275)</f>
        <v>0</v>
      </c>
      <c r="BB853">
        <f>SUMIF([3]s2!$A$2:$A$115,B853,[3]s2!$U$2:$U$115)</f>
        <v>0</v>
      </c>
      <c r="BC853">
        <f>SUMIF([4]s3!$A$2:$A$245,B853,[4]s3!$U$2:$U$245)</f>
        <v>0</v>
      </c>
      <c r="BD853">
        <f>SUMIF([5]s4!$A$2:$A$74,B853,[5]s4!$U$2:$U$74)</f>
        <v>0</v>
      </c>
      <c r="BF853">
        <f t="shared" si="70"/>
        <v>0</v>
      </c>
      <c r="BG853">
        <f t="shared" si="71"/>
        <v>0</v>
      </c>
      <c r="BH853">
        <f t="shared" si="72"/>
        <v>0</v>
      </c>
      <c r="BI853">
        <f t="shared" si="73"/>
        <v>0</v>
      </c>
      <c r="BJ853">
        <f t="shared" si="74"/>
        <v>0</v>
      </c>
      <c r="BL853" t="s">
        <v>114</v>
      </c>
      <c r="BM853" s="23">
        <v>120018.8126</v>
      </c>
      <c r="BN853" s="23">
        <v>20.76450045</v>
      </c>
      <c r="BP853" t="s">
        <v>183</v>
      </c>
      <c r="BQ853" s="23">
        <v>24591.301080000001</v>
      </c>
      <c r="BR853" s="23">
        <v>19.83152016</v>
      </c>
      <c r="BT853" t="s">
        <v>183</v>
      </c>
      <c r="BU853" s="23">
        <v>24591.301080000001</v>
      </c>
      <c r="BV853" s="23">
        <v>19.83152016</v>
      </c>
    </row>
    <row r="854" spans="1:74" x14ac:dyDescent="0.25">
      <c r="A854">
        <v>1</v>
      </c>
      <c r="B854" s="15">
        <v>12684</v>
      </c>
      <c r="C854" s="15">
        <v>-65.869923540000002</v>
      </c>
      <c r="D854" s="15">
        <v>-20.18497052</v>
      </c>
      <c r="E854" s="16">
        <v>1</v>
      </c>
      <c r="F854" s="19">
        <v>46965.851912259903</v>
      </c>
      <c r="G854" s="19">
        <v>78.266261037300353</v>
      </c>
      <c r="H854" s="16" t="str">
        <f>IF(LCOE_SensitivityScenarios!BF853&gt;'OnSSET_original_NoMG-PV-Diesel'!M853,'OnSSET_original_NoMG-PV-Diesel'!L853,LCOE_SensitivityScenarios!BG853)</f>
        <v>SA_PV</v>
      </c>
      <c r="I854" s="39" t="str">
        <f>IF(LCOE_SensitivityScenarios!BK853&gt;'OnSSET_original_NoMG-PV-Diesel'!M853,'OnSSET_original_NoMG-PV-Diesel'!L853,LCOE_SensitivityScenarios!BL853)</f>
        <v>SA_PV</v>
      </c>
      <c r="J854" s="39" t="str">
        <f>IF(LCOE_SensitivityScenarios!BP853&gt;'OnSSET_original_NoMG-PV-Diesel'!M853,'OnSSET_original_NoMG-PV-Diesel'!L853,LCOE_SensitivityScenarios!BQ853)</f>
        <v>SA_PV</v>
      </c>
      <c r="K854" s="38" t="str">
        <f>IF(LCOE_SensitivityScenarios!BU853&gt;'OnSSET_original_NoMG-PV-Diesel'!V853,'OnSSET_original_NoMG-PV-Diesel'!U853,LCOE_SensitivityScenarios!BV853)</f>
        <v>SA_PV</v>
      </c>
      <c r="L854" s="39" t="str">
        <f>IF(LCOE_SensitivityScenarios!BZ853&gt;'OnSSET_original_NoMG-PV-Diesel'!V853,'OnSSET_original_NoMG-PV-Diesel'!U853,LCOE_SensitivityScenarios!CA853)</f>
        <v>MG_Hybrid</v>
      </c>
      <c r="M854" s="40" t="str">
        <f>IF(LCOE_SensitivityScenarios!CE853&gt;'OnSSET_original_NoMG-PV-Diesel'!V853,'OnSSET_original_NoMG-PV-Diesel'!U853,LCOE_SensitivityScenarios!CF853)</f>
        <v>SA_PV</v>
      </c>
      <c r="N854" s="39" t="str">
        <f>IF(LCOE_SensitivityScenarios!CJ853&gt;'OnSSET_original_NoMG-PV-Diesel'!AE853,'OnSSET_original_NoMG-PV-Diesel'!AD853,LCOE_SensitivityScenarios!CK853)</f>
        <v>SA_Diesel</v>
      </c>
      <c r="O854" s="39" t="str">
        <f>IF(LCOE_SensitivityScenarios!CO853&gt;'OnSSET_original_NoMG-PV-Diesel'!AE853,'OnSSET_original_NoMG-PV-Diesel'!AD853,LCOE_SensitivityScenarios!CP853)</f>
        <v>SA_Diesel</v>
      </c>
      <c r="P854" s="40" t="str">
        <f>IF(LCOE_SensitivityScenarios!CT853&gt;'OnSSET_original_NoMG-PV-Diesel'!AE853,'OnSSET_original_NoMG-PV-Diesel'!AD853,LCOE_SensitivityScenarios!CU853)</f>
        <v>SA_Diesel</v>
      </c>
      <c r="Q854" s="38">
        <f>IF(LCOE_SensitivityScenarios!BF853&gt;'OnSSET_original_NoMG-PV-Diesel'!M853,'OnSSET_original_NoMG-PV-Diesel'!M853,LCOE_SensitivityScenarios!BF853)</f>
        <v>0.37586414572340099</v>
      </c>
      <c r="R854" s="28">
        <f>MIN('OnSSET_original_NoMG-PV-Diesel'!E853:I853,LCOE_SensitivityScenarios!BK853)</f>
        <v>0.37586414572340099</v>
      </c>
      <c r="S854" s="28">
        <f>MIN('OnSSET_original_NoMG-PV-Diesel'!E853:I853,LCOE_SensitivityScenarios!BP853)</f>
        <v>0.37586414572340099</v>
      </c>
      <c r="T854" s="27">
        <f>MIN('OnSSET_original_NoMG-PV-Diesel'!N853:R853,LCOE_SensitivityScenarios!BU853)</f>
        <v>0.37586414572340099</v>
      </c>
      <c r="U854" s="28">
        <f>MIN('OnSSET_original_NoMG-PV-Diesel'!N853:R853,LCOE_SensitivityScenarios!BZ853)</f>
        <v>0.35862967269369561</v>
      </c>
      <c r="V854" s="29">
        <f>MIN('OnSSET_original_NoMG-PV-Diesel'!N853:R853,LCOE_SensitivityScenarios!CE853)</f>
        <v>0.37586414572340099</v>
      </c>
      <c r="W854" s="28">
        <f>MIN('OnSSET_original_NoMG-PV-Diesel'!W853:AA853,LCOE_SensitivityScenarios!CJ853)</f>
        <v>0.26631641171134401</v>
      </c>
      <c r="X854" s="28">
        <f>MIN('OnSSET_original_NoMG-PV-Diesel'!W853:AA853,LCOE_SensitivityScenarios!CO853)</f>
        <v>0.26631641171134401</v>
      </c>
      <c r="Y854" s="29">
        <f>MIN('OnSSET_original_NoMG-PV-Diesel'!W853:AA853,LCOE_SensitivityScenarios!CT853)</f>
        <v>0.26631641171134401</v>
      </c>
      <c r="Z854">
        <f>IF(H854='OnSSET_original_NoMG-PV-Diesel'!L853,'OnSSET_original_NoMG-PV-Diesel'!K853,"wait")</f>
        <v>10.7362425305326</v>
      </c>
      <c r="AA854">
        <f>IF(I854='OnSSET_original_NoMG-PV-Diesel'!L853,'OnSSET_original_NoMG-PV-Diesel'!K853,"wait")</f>
        <v>10.7362425305326</v>
      </c>
      <c r="AB854">
        <f>IF(J854='OnSSET_original_NoMG-PV-Diesel'!L853,'OnSSET_original_NoMG-PV-Diesel'!K853,"wait")</f>
        <v>10.7362425305326</v>
      </c>
      <c r="AC854">
        <f>IF(K854='OnSSET_original_NoMG-PV-Diesel'!U853,'OnSSET_original_NoMG-PV-Diesel'!T853,"wait")</f>
        <v>23.121081037886999</v>
      </c>
      <c r="AD854" t="str">
        <f>IF(L854='OnSSET_original_NoMG-PV-Diesel'!U853,'OnSSET_original_NoMG-PV-Diesel'!T853,"wait")</f>
        <v>wait</v>
      </c>
      <c r="AE854">
        <f>IF(M854='OnSSET_original_NoMG-PV-Diesel'!U853,'OnSSET_original_NoMG-PV-Diesel'!T853,"wait")</f>
        <v>23.121081037886999</v>
      </c>
      <c r="AF854">
        <f>IF(N854='OnSSET_original_NoMG-PV-Diesel'!AD853,'OnSSET_original_NoMG-PV-Diesel'!AC853,"wait")</f>
        <v>21.445594480483901</v>
      </c>
      <c r="AG854">
        <f>IF(O854='OnSSET_original_NoMG-PV-Diesel'!AD853,'OnSSET_original_NoMG-PV-Diesel'!AC853,"wait")</f>
        <v>21.445594480483901</v>
      </c>
      <c r="AH854">
        <f>IF(P854='OnSSET_original_NoMG-PV-Diesel'!AD853,'OnSSET_original_NoMG-PV-Diesel'!AC853,"wait")</f>
        <v>21.445594480483901</v>
      </c>
      <c r="AR854" s="23">
        <v>23.236000000000001</v>
      </c>
      <c r="AS854" s="23">
        <v>23.199000000000002</v>
      </c>
      <c r="AT854" s="23">
        <v>5.7649999999999997</v>
      </c>
      <c r="AU854" s="23">
        <v>2E-3</v>
      </c>
      <c r="AV854" s="23">
        <v>53674.112580000001</v>
      </c>
      <c r="AW854" s="23">
        <v>0</v>
      </c>
      <c r="AX854" s="23">
        <v>9783.2826299999997</v>
      </c>
      <c r="AZ854">
        <f>SUMIF([1]base!$A$2:$A$169,B854,[1]base!$V$2:$V$169)</f>
        <v>0</v>
      </c>
      <c r="BA854">
        <f>SUMIF([2]s1!$A$2:$A$275,B854,[2]s1!$U$2:$U$275)</f>
        <v>0</v>
      </c>
      <c r="BB854">
        <f>SUMIF([3]s2!$A$2:$A$115,B854,[3]s2!$U$2:$U$115)</f>
        <v>0</v>
      </c>
      <c r="BC854">
        <f>SUMIF([4]s3!$A$2:$A$245,B854,[4]s3!$U$2:$U$245)</f>
        <v>0</v>
      </c>
      <c r="BD854">
        <f>SUMIF([5]s4!$A$2:$A$74,B854,[5]s4!$U$2:$U$74)</f>
        <v>0</v>
      </c>
      <c r="BF854">
        <f t="shared" si="70"/>
        <v>0</v>
      </c>
      <c r="BG854">
        <f t="shared" si="71"/>
        <v>0</v>
      </c>
      <c r="BH854">
        <f t="shared" si="72"/>
        <v>0</v>
      </c>
      <c r="BI854">
        <f t="shared" si="73"/>
        <v>0</v>
      </c>
      <c r="BJ854">
        <f t="shared" si="74"/>
        <v>0</v>
      </c>
      <c r="BL854" t="s">
        <v>114</v>
      </c>
      <c r="BM854" s="23">
        <v>117223.8809</v>
      </c>
      <c r="BN854" s="23">
        <v>23.12108104</v>
      </c>
      <c r="BP854" t="s">
        <v>186</v>
      </c>
      <c r="BQ854" s="23">
        <v>117223.8809</v>
      </c>
      <c r="BR854" s="23">
        <v>23.12108104</v>
      </c>
      <c r="BT854" t="s">
        <v>183</v>
      </c>
      <c r="BU854" s="23">
        <v>26592.770830000001</v>
      </c>
      <c r="BV854" s="23">
        <v>21.44559448</v>
      </c>
    </row>
    <row r="855" spans="1:74" x14ac:dyDescent="0.25">
      <c r="A855">
        <v>1</v>
      </c>
      <c r="B855" s="15">
        <v>12698</v>
      </c>
      <c r="C855" s="15">
        <v>-60.031492309999997</v>
      </c>
      <c r="D855" s="15">
        <v>-18.149030580000002</v>
      </c>
      <c r="E855" s="16">
        <v>0</v>
      </c>
      <c r="F855" s="19">
        <v>48581.071374704901</v>
      </c>
      <c r="G855" s="19">
        <v>67.159484231372431</v>
      </c>
      <c r="H855" s="16" t="str">
        <f>IF(LCOE_SensitivityScenarios!BF854&gt;'OnSSET_original_NoMG-PV-Diesel'!M854,'OnSSET_original_NoMG-PV-Diesel'!L854,LCOE_SensitivityScenarios!BG854)</f>
        <v>MG_Hybrid</v>
      </c>
      <c r="I855" s="39" t="str">
        <f>IF(LCOE_SensitivityScenarios!BK854&gt;'OnSSET_original_NoMG-PV-Diesel'!M854,'OnSSET_original_NoMG-PV-Diesel'!L854,LCOE_SensitivityScenarios!BL854)</f>
        <v>MG_Hybrid</v>
      </c>
      <c r="J855" s="39" t="str">
        <f>IF(LCOE_SensitivityScenarios!BP854&gt;'OnSSET_original_NoMG-PV-Diesel'!M854,'OnSSET_original_NoMG-PV-Diesel'!L854,LCOE_SensitivityScenarios!BQ854)</f>
        <v>MG_Hybrid</v>
      </c>
      <c r="K855" s="38" t="str">
        <f>IF(LCOE_SensitivityScenarios!BU854&gt;'OnSSET_original_NoMG-PV-Diesel'!V854,'OnSSET_original_NoMG-PV-Diesel'!U854,LCOE_SensitivityScenarios!BV854)</f>
        <v>MG_Hybrid</v>
      </c>
      <c r="L855" s="39" t="str">
        <f>IF(LCOE_SensitivityScenarios!BZ854&gt;'OnSSET_original_NoMG-PV-Diesel'!V854,'OnSSET_original_NoMG-PV-Diesel'!U854,LCOE_SensitivityScenarios!CA854)</f>
        <v>MG_Hybrid</v>
      </c>
      <c r="M855" s="40" t="str">
        <f>IF(LCOE_SensitivityScenarios!CE854&gt;'OnSSET_original_NoMG-PV-Diesel'!V854,'OnSSET_original_NoMG-PV-Diesel'!U854,LCOE_SensitivityScenarios!CF854)</f>
        <v>MG_Diesel</v>
      </c>
      <c r="N855" s="39" t="str">
        <f>IF(LCOE_SensitivityScenarios!CJ854&gt;'OnSSET_original_NoMG-PV-Diesel'!AE854,'OnSSET_original_NoMG-PV-Diesel'!AD854,LCOE_SensitivityScenarios!CK854)</f>
        <v>SA_Diesel</v>
      </c>
      <c r="O855" s="39" t="str">
        <f>IF(LCOE_SensitivityScenarios!CO854&gt;'OnSSET_original_NoMG-PV-Diesel'!AE854,'OnSSET_original_NoMG-PV-Diesel'!AD854,LCOE_SensitivityScenarios!CP854)</f>
        <v>MG_Hybrid</v>
      </c>
      <c r="P855" s="40" t="str">
        <f>IF(LCOE_SensitivityScenarios!CT854&gt;'OnSSET_original_NoMG-PV-Diesel'!AE854,'OnSSET_original_NoMG-PV-Diesel'!AD854,LCOE_SensitivityScenarios!CU854)</f>
        <v>SA_Diesel</v>
      </c>
      <c r="Q855" s="38">
        <f>IF(LCOE_SensitivityScenarios!BF854&gt;'OnSSET_original_NoMG-PV-Diesel'!M854,'OnSSET_original_NoMG-PV-Diesel'!M854,LCOE_SensitivityScenarios!BF854)</f>
        <v>0.37686163630062253</v>
      </c>
      <c r="R855" s="28">
        <f>MIN('OnSSET_original_NoMG-PV-Diesel'!E854:I854,LCOE_SensitivityScenarios!BK854)</f>
        <v>0.3511001100246226</v>
      </c>
      <c r="S855" s="28">
        <f>MIN('OnSSET_original_NoMG-PV-Diesel'!E854:I854,LCOE_SensitivityScenarios!BP854)</f>
        <v>0.40117331907462261</v>
      </c>
      <c r="T855" s="27">
        <f>MIN('OnSSET_original_NoMG-PV-Diesel'!N854:R854,LCOE_SensitivityScenarios!BU854)</f>
        <v>0.31082372362922062</v>
      </c>
      <c r="U855" s="28">
        <f>MIN('OnSSET_original_NoMG-PV-Diesel'!N854:R854,LCOE_SensitivityScenarios!BZ854)</f>
        <v>0.28506219735322058</v>
      </c>
      <c r="V855" s="29">
        <f>MIN('OnSSET_original_NoMG-PV-Diesel'!N854:R854,LCOE_SensitivityScenarios!CE854)</f>
        <v>0.32989676578840599</v>
      </c>
      <c r="W855" s="28">
        <f>MIN('OnSSET_original_NoMG-PV-Diesel'!W854:AA854,LCOE_SensitivityScenarios!CJ854)</f>
        <v>0.205981847502622</v>
      </c>
      <c r="X855" s="28">
        <f>MIN('OnSSET_original_NoMG-PV-Diesel'!W854:AA854,LCOE_SensitivityScenarios!CO854)</f>
        <v>0.19945749574214386</v>
      </c>
      <c r="Y855" s="29">
        <f>MIN('OnSSET_original_NoMG-PV-Diesel'!W854:AA854,LCOE_SensitivityScenarios!CT854)</f>
        <v>0.205981847502622</v>
      </c>
      <c r="Z855">
        <f>VLOOKUP(B855,[1]base!$A$2:$U$169,21,FALSE)</f>
        <v>13.647</v>
      </c>
      <c r="AA855">
        <f>VLOOKUP(B855,[2]s1!$A$2:$T$275,20,FALSE)</f>
        <v>13.647</v>
      </c>
      <c r="AB855">
        <f>VLOOKUP(B855,[3]s2!$A$2:$T$275,20,FALSE)</f>
        <v>13.647</v>
      </c>
      <c r="AC855">
        <f>VLOOKUP(B855,[4]s3!$A$2:$T$275,20,FALSE)</f>
        <v>17.966999999999999</v>
      </c>
      <c r="AD855" t="str">
        <f>IF(L855='OnSSET_original_NoMG-PV-Diesel'!U854,'OnSSET_original_NoMG-PV-Diesel'!T854,"wait")</f>
        <v>wait</v>
      </c>
      <c r="AE855" t="str">
        <f>IF(M855='OnSSET_original_NoMG-PV-Diesel'!U854,'OnSSET_original_NoMG-PV-Diesel'!T854,"wait")</f>
        <v>wait</v>
      </c>
      <c r="AF855">
        <f>IF(N855='OnSSET_original_NoMG-PV-Diesel'!AD854,'OnSSET_original_NoMG-PV-Diesel'!AC854,"wait")</f>
        <v>22.183137614020499</v>
      </c>
      <c r="AG855" t="str">
        <f>IF(O855='OnSSET_original_NoMG-PV-Diesel'!AD854,'OnSSET_original_NoMG-PV-Diesel'!AC854,"wait")</f>
        <v>wait</v>
      </c>
      <c r="AH855">
        <f>IF(P855='OnSSET_original_NoMG-PV-Diesel'!AD854,'OnSSET_original_NoMG-PV-Diesel'!AC854,"wait")</f>
        <v>22.183137614020499</v>
      </c>
      <c r="AR855" s="23">
        <v>304.50299999999999</v>
      </c>
      <c r="AS855" s="23">
        <v>304.332999999999</v>
      </c>
      <c r="AT855" s="23">
        <v>0.13900000000000001</v>
      </c>
      <c r="AU855" s="23">
        <v>0.14199999999999999</v>
      </c>
      <c r="AV855" s="23">
        <v>7986.8350950000004</v>
      </c>
      <c r="AW855" s="23">
        <v>14376.303169999999</v>
      </c>
      <c r="AX855" s="23">
        <v>8394.9355290000003</v>
      </c>
      <c r="AZ855">
        <f>SUMIF([1]base!$A$2:$A$169,B855,[1]base!$V$2:$V$169)</f>
        <v>33491.9</v>
      </c>
      <c r="BA855">
        <f>SUMIF([2]s1!$A$2:$A$275,B855,[2]s1!$U$2:$U$275)</f>
        <v>33491.9</v>
      </c>
      <c r="BB855">
        <f>SUMIF([3]s2!$A$2:$A$115,B855,[3]s2!$U$2:$U$115)</f>
        <v>33491.9</v>
      </c>
      <c r="BC855">
        <f>SUMIF([4]s3!$A$2:$A$245,B855,[4]s3!$U$2:$U$245)</f>
        <v>26746.400000000001</v>
      </c>
      <c r="BD855">
        <f>SUMIF([5]s4!$A$2:$A$74,B855,[5]s4!$U$2:$U$74)</f>
        <v>0</v>
      </c>
      <c r="BF855">
        <f t="shared" si="70"/>
        <v>64249.973794000005</v>
      </c>
      <c r="BG855">
        <f t="shared" si="71"/>
        <v>64249.973794000005</v>
      </c>
      <c r="BH855">
        <f t="shared" si="72"/>
        <v>64249.973794000005</v>
      </c>
      <c r="BI855">
        <f t="shared" si="73"/>
        <v>57504.473794000005</v>
      </c>
      <c r="BJ855">
        <f t="shared" si="74"/>
        <v>0</v>
      </c>
      <c r="BL855" t="s">
        <v>168</v>
      </c>
      <c r="BM855" s="23">
        <v>53315.208339999997</v>
      </c>
      <c r="BN855" s="23">
        <v>16.679050839999999</v>
      </c>
      <c r="BP855" t="s">
        <v>184</v>
      </c>
      <c r="BQ855" s="23">
        <v>53315.208339999997</v>
      </c>
      <c r="BR855" s="23">
        <v>16.679050839999999</v>
      </c>
      <c r="BT855" t="s">
        <v>183</v>
      </c>
      <c r="BU855" s="23">
        <v>27507.332350000001</v>
      </c>
      <c r="BV855" s="23">
        <v>22.183137609999999</v>
      </c>
    </row>
    <row r="856" spans="1:74" x14ac:dyDescent="0.25">
      <c r="A856">
        <v>1</v>
      </c>
      <c r="B856" s="15">
        <v>12705</v>
      </c>
      <c r="C856" s="15">
        <v>-63.782298339999997</v>
      </c>
      <c r="D856" s="15">
        <v>-21.414415049999999</v>
      </c>
      <c r="E856" s="16">
        <v>0</v>
      </c>
      <c r="F856" s="19">
        <v>30663.1471199302</v>
      </c>
      <c r="G856" s="19">
        <v>66.815316544481661</v>
      </c>
      <c r="H856" s="16" t="str">
        <f>IF(LCOE_SensitivityScenarios!BF855&gt;'OnSSET_original_NoMG-PV-Diesel'!M855,'OnSSET_original_NoMG-PV-Diesel'!L855,LCOE_SensitivityScenarios!BG855)</f>
        <v>Grid_extension</v>
      </c>
      <c r="I856" s="39" t="str">
        <f>IF(LCOE_SensitivityScenarios!BK855&gt;'OnSSET_original_NoMG-PV-Diesel'!M855,'OnSSET_original_NoMG-PV-Diesel'!L855,LCOE_SensitivityScenarios!BL855)</f>
        <v>Grid_extension</v>
      </c>
      <c r="J856" s="39" t="str">
        <f>IF(LCOE_SensitivityScenarios!BP855&gt;'OnSSET_original_NoMG-PV-Diesel'!M855,'OnSSET_original_NoMG-PV-Diesel'!L855,LCOE_SensitivityScenarios!BQ855)</f>
        <v>Grid_extension</v>
      </c>
      <c r="K856" s="38" t="str">
        <f>IF(LCOE_SensitivityScenarios!BU855&gt;'OnSSET_original_NoMG-PV-Diesel'!V855,'OnSSET_original_NoMG-PV-Diesel'!U855,LCOE_SensitivityScenarios!BV855)</f>
        <v>SA_Diesel</v>
      </c>
      <c r="L856" s="39" t="str">
        <f>IF(LCOE_SensitivityScenarios!BZ855&gt;'OnSSET_original_NoMG-PV-Diesel'!V855,'OnSSET_original_NoMG-PV-Diesel'!U855,LCOE_SensitivityScenarios!CA855)</f>
        <v>MG_Hybrid</v>
      </c>
      <c r="M856" s="40" t="str">
        <f>IF(LCOE_SensitivityScenarios!CE855&gt;'OnSSET_original_NoMG-PV-Diesel'!V855,'OnSSET_original_NoMG-PV-Diesel'!U855,LCOE_SensitivityScenarios!CF855)</f>
        <v>SA_Diesel</v>
      </c>
      <c r="N856" s="39" t="str">
        <f>IF(LCOE_SensitivityScenarios!CJ855&gt;'OnSSET_original_NoMG-PV-Diesel'!AE855,'OnSSET_original_NoMG-PV-Diesel'!AD855,LCOE_SensitivityScenarios!CK855)</f>
        <v>SA_Diesel</v>
      </c>
      <c r="O856" s="39" t="str">
        <f>IF(LCOE_SensitivityScenarios!CO855&gt;'OnSSET_original_NoMG-PV-Diesel'!AE855,'OnSSET_original_NoMG-PV-Diesel'!AD855,LCOE_SensitivityScenarios!CP855)</f>
        <v>SA_Diesel</v>
      </c>
      <c r="P856" s="40" t="str">
        <f>IF(LCOE_SensitivityScenarios!CT855&gt;'OnSSET_original_NoMG-PV-Diesel'!AE855,'OnSSET_original_NoMG-PV-Diesel'!AD855,LCOE_SensitivityScenarios!CU855)</f>
        <v>SA_Diesel</v>
      </c>
      <c r="Q856" s="38">
        <f>IF(LCOE_SensitivityScenarios!BF855&gt;'OnSSET_original_NoMG-PV-Diesel'!M855,'OnSSET_original_NoMG-PV-Diesel'!M855,LCOE_SensitivityScenarios!BF855)</f>
        <v>0.32718227720887999</v>
      </c>
      <c r="R856" s="28">
        <f>MIN('OnSSET_original_NoMG-PV-Diesel'!E855:I855,LCOE_SensitivityScenarios!BK855)</f>
        <v>0.32718227720887999</v>
      </c>
      <c r="S856" s="28">
        <f>MIN('OnSSET_original_NoMG-PV-Diesel'!E855:I855,LCOE_SensitivityScenarios!BP855)</f>
        <v>0.32718227720887999</v>
      </c>
      <c r="T856" s="27">
        <f>MIN('OnSSET_original_NoMG-PV-Diesel'!N855:R855,LCOE_SensitivityScenarios!BU855)</f>
        <v>0.31927675140566703</v>
      </c>
      <c r="U856" s="28">
        <f>MIN('OnSSET_original_NoMG-PV-Diesel'!N855:R855,LCOE_SensitivityScenarios!BZ855)</f>
        <v>0.31597633994494101</v>
      </c>
      <c r="V856" s="29">
        <f>MIN('OnSSET_original_NoMG-PV-Diesel'!N855:R855,LCOE_SensitivityScenarios!CE855)</f>
        <v>0.31927675140566703</v>
      </c>
      <c r="W856" s="28">
        <f>MIN('OnSSET_original_NoMG-PV-Diesel'!W855:AA855,LCOE_SensitivityScenarios!CJ855)</f>
        <v>0.18184802181913301</v>
      </c>
      <c r="X856" s="28">
        <f>MIN('OnSSET_original_NoMG-PV-Diesel'!W855:AA855,LCOE_SensitivityScenarios!CO855)</f>
        <v>0.18184802181913301</v>
      </c>
      <c r="Y856" s="29">
        <f>MIN('OnSSET_original_NoMG-PV-Diesel'!W855:AA855,LCOE_SensitivityScenarios!CT855)</f>
        <v>0.18184802181913301</v>
      </c>
      <c r="Z856">
        <f>IF(H856='OnSSET_original_NoMG-PV-Diesel'!L855,'OnSSET_original_NoMG-PV-Diesel'!K855,"wait")</f>
        <v>32.226874673907403</v>
      </c>
      <c r="AA856">
        <f>IF(I856='OnSSET_original_NoMG-PV-Diesel'!L855,'OnSSET_original_NoMG-PV-Diesel'!K855,"wait")</f>
        <v>32.226874673907403</v>
      </c>
      <c r="AB856">
        <f>IF(J856='OnSSET_original_NoMG-PV-Diesel'!L855,'OnSSET_original_NoMG-PV-Diesel'!K855,"wait")</f>
        <v>32.226874673907403</v>
      </c>
      <c r="AC856">
        <f>IF(K856='OnSSET_original_NoMG-PV-Diesel'!U855,'OnSSET_original_NoMG-PV-Diesel'!T855,"wait")</f>
        <v>14.001437041063999</v>
      </c>
      <c r="AD856" t="str">
        <f>IF(L856='OnSSET_original_NoMG-PV-Diesel'!U855,'OnSSET_original_NoMG-PV-Diesel'!T855,"wait")</f>
        <v>wait</v>
      </c>
      <c r="AE856">
        <f>IF(M856='OnSSET_original_NoMG-PV-Diesel'!U855,'OnSSET_original_NoMG-PV-Diesel'!T855,"wait")</f>
        <v>14.001437041063999</v>
      </c>
      <c r="AF856">
        <f>IF(N856='OnSSET_original_NoMG-PV-Diesel'!AD855,'OnSSET_original_NoMG-PV-Diesel'!AC855,"wait")</f>
        <v>14.001437041063999</v>
      </c>
      <c r="AG856">
        <f>IF(O856='OnSSET_original_NoMG-PV-Diesel'!AD855,'OnSSET_original_NoMG-PV-Diesel'!AC855,"wait")</f>
        <v>14.001437041063999</v>
      </c>
      <c r="AH856">
        <f>IF(P856='OnSSET_original_NoMG-PV-Diesel'!AD855,'OnSSET_original_NoMG-PV-Diesel'!AC855,"wait")</f>
        <v>14.001437041063999</v>
      </c>
      <c r="AR856" s="23">
        <v>104.854</v>
      </c>
      <c r="AS856" s="23">
        <v>23.119</v>
      </c>
      <c r="AT856" s="23">
        <v>6.9000000000000006E-2</v>
      </c>
      <c r="AU856" s="23">
        <v>5.0000000000000001E-3</v>
      </c>
      <c r="AV856" s="23">
        <v>13369.08669</v>
      </c>
      <c r="AW856" s="23">
        <v>24064.356039999999</v>
      </c>
      <c r="AX856" s="23">
        <v>8351.9145680000001</v>
      </c>
      <c r="AZ856">
        <f>SUMIF([1]base!$A$2:$A$169,B856,[1]base!$V$2:$V$169)</f>
        <v>0</v>
      </c>
      <c r="BA856">
        <f>SUMIF([2]s1!$A$2:$A$275,B856,[2]s1!$U$2:$U$275)</f>
        <v>0</v>
      </c>
      <c r="BB856">
        <f>SUMIF([3]s2!$A$2:$A$115,B856,[3]s2!$U$2:$U$115)</f>
        <v>0</v>
      </c>
      <c r="BC856">
        <f>SUMIF([4]s3!$A$2:$A$245,B856,[4]s3!$U$2:$U$245)</f>
        <v>0</v>
      </c>
      <c r="BD856">
        <f>SUMIF([5]s4!$A$2:$A$74,B856,[5]s4!$U$2:$U$74)</f>
        <v>0</v>
      </c>
      <c r="BF856">
        <f t="shared" si="70"/>
        <v>0</v>
      </c>
      <c r="BG856">
        <f t="shared" si="71"/>
        <v>0</v>
      </c>
      <c r="BH856">
        <f t="shared" si="72"/>
        <v>0</v>
      </c>
      <c r="BI856">
        <f t="shared" si="73"/>
        <v>0</v>
      </c>
      <c r="BJ856">
        <f t="shared" si="74"/>
        <v>0</v>
      </c>
      <c r="BL856" t="s">
        <v>115</v>
      </c>
      <c r="BM856" s="23">
        <v>59716.673060000001</v>
      </c>
      <c r="BN856" s="23">
        <v>8.090194983</v>
      </c>
      <c r="BP856" t="s">
        <v>183</v>
      </c>
      <c r="BQ856" s="23">
        <v>17361.93449</v>
      </c>
      <c r="BR856" s="23">
        <v>14.001437040000001</v>
      </c>
      <c r="BT856" t="s">
        <v>183</v>
      </c>
      <c r="BU856" s="23">
        <v>17361.93449</v>
      </c>
      <c r="BV856" s="23">
        <v>14.001437040000001</v>
      </c>
    </row>
    <row r="857" spans="1:74" x14ac:dyDescent="0.25">
      <c r="A857">
        <v>1</v>
      </c>
      <c r="B857" s="15">
        <v>12747</v>
      </c>
      <c r="C857" s="15">
        <v>-66.480525909999997</v>
      </c>
      <c r="D857" s="15">
        <v>-16.89004533</v>
      </c>
      <c r="E857" s="16">
        <v>1</v>
      </c>
      <c r="F857" s="19">
        <v>17145.5529950251</v>
      </c>
      <c r="G857" s="19">
        <v>66.777796284119432</v>
      </c>
      <c r="H857" s="16" t="str">
        <f>IF(LCOE_SensitivityScenarios!BF856&gt;'OnSSET_original_NoMG-PV-Diesel'!M856,'OnSSET_original_NoMG-PV-Diesel'!L856,LCOE_SensitivityScenarios!BG856)</f>
        <v>SA_Diesel</v>
      </c>
      <c r="I857" s="39" t="str">
        <f>IF(LCOE_SensitivityScenarios!BK856&gt;'OnSSET_original_NoMG-PV-Diesel'!M856,'OnSSET_original_NoMG-PV-Diesel'!L856,LCOE_SensitivityScenarios!BL856)</f>
        <v>SA_Diesel</v>
      </c>
      <c r="J857" s="39" t="str">
        <f>IF(LCOE_SensitivityScenarios!BP856&gt;'OnSSET_original_NoMG-PV-Diesel'!M856,'OnSSET_original_NoMG-PV-Diesel'!L856,LCOE_SensitivityScenarios!BQ856)</f>
        <v>SA_Diesel</v>
      </c>
      <c r="K857" s="38" t="str">
        <f>IF(LCOE_SensitivityScenarios!BU856&gt;'OnSSET_original_NoMG-PV-Diesel'!V856,'OnSSET_original_NoMG-PV-Diesel'!U856,LCOE_SensitivityScenarios!BV856)</f>
        <v>SA_Diesel</v>
      </c>
      <c r="L857" s="39" t="str">
        <f>IF(LCOE_SensitivityScenarios!BZ856&gt;'OnSSET_original_NoMG-PV-Diesel'!V856,'OnSSET_original_NoMG-PV-Diesel'!U856,LCOE_SensitivityScenarios!CA856)</f>
        <v>SA_Diesel</v>
      </c>
      <c r="M857" s="40" t="str">
        <f>IF(LCOE_SensitivityScenarios!CE856&gt;'OnSSET_original_NoMG-PV-Diesel'!V856,'OnSSET_original_NoMG-PV-Diesel'!U856,LCOE_SensitivityScenarios!CF856)</f>
        <v>SA_Diesel</v>
      </c>
      <c r="N857" s="39" t="str">
        <f>IF(LCOE_SensitivityScenarios!CJ856&gt;'OnSSET_original_NoMG-PV-Diesel'!AE856,'OnSSET_original_NoMG-PV-Diesel'!AD856,LCOE_SensitivityScenarios!CK856)</f>
        <v>SA_Diesel</v>
      </c>
      <c r="O857" s="39" t="str">
        <f>IF(LCOE_SensitivityScenarios!CO856&gt;'OnSSET_original_NoMG-PV-Diesel'!AE856,'OnSSET_original_NoMG-PV-Diesel'!AD856,LCOE_SensitivityScenarios!CP856)</f>
        <v>SA_Diesel</v>
      </c>
      <c r="P857" s="40" t="str">
        <f>IF(LCOE_SensitivityScenarios!CT856&gt;'OnSSET_original_NoMG-PV-Diesel'!AE856,'OnSSET_original_NoMG-PV-Diesel'!AD856,LCOE_SensitivityScenarios!CU856)</f>
        <v>SA_Diesel</v>
      </c>
      <c r="Q857" s="38">
        <f>IF(LCOE_SensitivityScenarios!BF856&gt;'OnSSET_original_NoMG-PV-Diesel'!M856,'OnSSET_original_NoMG-PV-Diesel'!M856,LCOE_SensitivityScenarios!BF856)</f>
        <v>0.559370009296565</v>
      </c>
      <c r="R857" s="28">
        <f>MIN('OnSSET_original_NoMG-PV-Diesel'!E856:I856,LCOE_SensitivityScenarios!BK856)</f>
        <v>0.559370009296565</v>
      </c>
      <c r="S857" s="28">
        <f>MIN('OnSSET_original_NoMG-PV-Diesel'!E856:I856,LCOE_SensitivityScenarios!BP856)</f>
        <v>0.559370009296565</v>
      </c>
      <c r="T857" s="27">
        <f>MIN('OnSSET_original_NoMG-PV-Diesel'!N856:R856,LCOE_SensitivityScenarios!BU856)</f>
        <v>0.40810263760184101</v>
      </c>
      <c r="U857" s="28">
        <f>MIN('OnSSET_original_NoMG-PV-Diesel'!N856:R856,LCOE_SensitivityScenarios!BZ856)</f>
        <v>0.40810263760184101</v>
      </c>
      <c r="V857" s="29">
        <f>MIN('OnSSET_original_NoMG-PV-Diesel'!N856:R856,LCOE_SensitivityScenarios!CE856)</f>
        <v>0.40810263760184101</v>
      </c>
      <c r="W857" s="28">
        <f>MIN('OnSSET_original_NoMG-PV-Diesel'!W856:AA856,LCOE_SensitivityScenarios!CJ856)</f>
        <v>0.21201530392349399</v>
      </c>
      <c r="X857" s="28">
        <f>MIN('OnSSET_original_NoMG-PV-Diesel'!W856:AA856,LCOE_SensitivityScenarios!CO856)</f>
        <v>0.21201530392349399</v>
      </c>
      <c r="Y857" s="29">
        <f>MIN('OnSSET_original_NoMG-PV-Diesel'!W856:AA856,LCOE_SensitivityScenarios!CT856)</f>
        <v>0.21201530392349399</v>
      </c>
      <c r="Z857">
        <f>IF(H857='OnSSET_original_NoMG-PV-Diesel'!L856,'OnSSET_original_NoMG-PV-Diesel'!K856,"wait")</f>
        <v>13.1839703181089</v>
      </c>
      <c r="AA857">
        <f>IF(I857='OnSSET_original_NoMG-PV-Diesel'!L856,'OnSSET_original_NoMG-PV-Diesel'!K856,"wait")</f>
        <v>13.1839703181089</v>
      </c>
      <c r="AB857">
        <f>IF(J857='OnSSET_original_NoMG-PV-Diesel'!L856,'OnSSET_original_NoMG-PV-Diesel'!K856,"wait")</f>
        <v>13.1839703181089</v>
      </c>
      <c r="AC857">
        <f>IF(K857='OnSSET_original_NoMG-PV-Diesel'!U856,'OnSSET_original_NoMG-PV-Diesel'!T856,"wait")</f>
        <v>7.8290196324315504</v>
      </c>
      <c r="AD857">
        <f>IF(L857='OnSSET_original_NoMG-PV-Diesel'!U856,'OnSSET_original_NoMG-PV-Diesel'!T856,"wait")</f>
        <v>7.8290196324315504</v>
      </c>
      <c r="AE857">
        <f>IF(M857='OnSSET_original_NoMG-PV-Diesel'!U856,'OnSSET_original_NoMG-PV-Diesel'!T856,"wait")</f>
        <v>7.8290196324315504</v>
      </c>
      <c r="AF857">
        <f>IF(N857='OnSSET_original_NoMG-PV-Diesel'!AD856,'OnSSET_original_NoMG-PV-Diesel'!AC856,"wait")</f>
        <v>7.8290196324315504</v>
      </c>
      <c r="AG857">
        <f>IF(O857='OnSSET_original_NoMG-PV-Diesel'!AD856,'OnSSET_original_NoMG-PV-Diesel'!AC856,"wait")</f>
        <v>7.8290196324315504</v>
      </c>
      <c r="AH857">
        <f>IF(P857='OnSSET_original_NoMG-PV-Diesel'!AD856,'OnSSET_original_NoMG-PV-Diesel'!AC856,"wait")</f>
        <v>7.8290196324315504</v>
      </c>
      <c r="AR857">
        <v>63.417999999999999</v>
      </c>
      <c r="AS857">
        <v>37.673999999999999</v>
      </c>
      <c r="AT857">
        <v>13.965</v>
      </c>
      <c r="AU857">
        <v>0.13300000000000001</v>
      </c>
      <c r="AV857">
        <v>61955.771309999996</v>
      </c>
      <c r="AW857">
        <v>0</v>
      </c>
      <c r="AX857">
        <v>13299.149820000001</v>
      </c>
      <c r="AZ857">
        <f>SUMIF([1]base!$A$2:$A$169,B857,[1]base!$V$2:$V$169)</f>
        <v>0</v>
      </c>
      <c r="BA857">
        <f>SUMIF([2]s1!$A$2:$A$275,B857,[2]s1!$U$2:$U$275)</f>
        <v>0</v>
      </c>
      <c r="BB857">
        <f>SUMIF([3]s2!$A$2:$A$115,B857,[3]s2!$U$2:$U$115)</f>
        <v>0</v>
      </c>
      <c r="BC857">
        <f>SUMIF([4]s3!$A$2:$A$245,B857,[4]s3!$U$2:$U$245)</f>
        <v>0</v>
      </c>
      <c r="BD857">
        <f>SUMIF([5]s4!$A$2:$A$74,B857,[5]s4!$U$2:$U$74)</f>
        <v>0</v>
      </c>
      <c r="BF857">
        <f t="shared" si="70"/>
        <v>0</v>
      </c>
      <c r="BG857">
        <f t="shared" si="71"/>
        <v>0</v>
      </c>
      <c r="BH857">
        <f t="shared" si="72"/>
        <v>0</v>
      </c>
      <c r="BI857">
        <f t="shared" si="73"/>
        <v>0</v>
      </c>
      <c r="BJ857">
        <f t="shared" si="74"/>
        <v>0</v>
      </c>
      <c r="BL857" t="s">
        <v>113</v>
      </c>
      <c r="BM857" s="23">
        <v>9708.0696489999991</v>
      </c>
      <c r="BN857" s="23">
        <v>7.8290196319999996</v>
      </c>
      <c r="BP857" t="s">
        <v>183</v>
      </c>
      <c r="BQ857" s="23">
        <v>9708.0696489999991</v>
      </c>
      <c r="BR857" s="23">
        <v>7.8290196319999996</v>
      </c>
      <c r="BT857" t="s">
        <v>183</v>
      </c>
      <c r="BU857" s="23">
        <v>9708.0696489999991</v>
      </c>
      <c r="BV857" s="23">
        <v>7.8290196319999996</v>
      </c>
    </row>
    <row r="858" spans="1:74" x14ac:dyDescent="0.25">
      <c r="A858">
        <v>1</v>
      </c>
      <c r="B858" s="15">
        <v>12748</v>
      </c>
      <c r="C858" s="15">
        <v>-65.570090739999998</v>
      </c>
      <c r="D858" s="15">
        <v>-18.117517209999999</v>
      </c>
      <c r="E858" s="16">
        <v>1</v>
      </c>
      <c r="F858" s="19">
        <v>20986.228706129899</v>
      </c>
      <c r="G858" s="19">
        <v>51.821717060437578</v>
      </c>
      <c r="H858" s="16" t="str">
        <f>IF(LCOE_SensitivityScenarios!BF857&gt;'OnSSET_original_NoMG-PV-Diesel'!M857,'OnSSET_original_NoMG-PV-Diesel'!L857,LCOE_SensitivityScenarios!BG857)</f>
        <v>SA_PV</v>
      </c>
      <c r="I858" s="39" t="str">
        <f>IF(LCOE_SensitivityScenarios!BK857&gt;'OnSSET_original_NoMG-PV-Diesel'!M857,'OnSSET_original_NoMG-PV-Diesel'!L857,LCOE_SensitivityScenarios!BL857)</f>
        <v>SA_PV</v>
      </c>
      <c r="J858" s="39" t="str">
        <f>IF(LCOE_SensitivityScenarios!BP857&gt;'OnSSET_original_NoMG-PV-Diesel'!M857,'OnSSET_original_NoMG-PV-Diesel'!L857,LCOE_SensitivityScenarios!BQ857)</f>
        <v>SA_PV</v>
      </c>
      <c r="K858" s="38" t="str">
        <f>IF(LCOE_SensitivityScenarios!BU857&gt;'OnSSET_original_NoMG-PV-Diesel'!V857,'OnSSET_original_NoMG-PV-Diesel'!U857,LCOE_SensitivityScenarios!BV857)</f>
        <v>SA_Diesel</v>
      </c>
      <c r="L858" s="39" t="str">
        <f>IF(LCOE_SensitivityScenarios!BZ857&gt;'OnSSET_original_NoMG-PV-Diesel'!V857,'OnSSET_original_NoMG-PV-Diesel'!U857,LCOE_SensitivityScenarios!CA857)</f>
        <v>SA_Diesel</v>
      </c>
      <c r="M858" s="40" t="str">
        <f>IF(LCOE_SensitivityScenarios!CE857&gt;'OnSSET_original_NoMG-PV-Diesel'!V857,'OnSSET_original_NoMG-PV-Diesel'!U857,LCOE_SensitivityScenarios!CF857)</f>
        <v>SA_Diesel</v>
      </c>
      <c r="N858" s="39" t="str">
        <f>IF(LCOE_SensitivityScenarios!CJ857&gt;'OnSSET_original_NoMG-PV-Diesel'!AE857,'OnSSET_original_NoMG-PV-Diesel'!AD857,LCOE_SensitivityScenarios!CK857)</f>
        <v>SA_Diesel</v>
      </c>
      <c r="O858" s="39" t="str">
        <f>IF(LCOE_SensitivityScenarios!CO857&gt;'OnSSET_original_NoMG-PV-Diesel'!AE857,'OnSSET_original_NoMG-PV-Diesel'!AD857,LCOE_SensitivityScenarios!CP857)</f>
        <v>SA_Diesel</v>
      </c>
      <c r="P858" s="40" t="str">
        <f>IF(LCOE_SensitivityScenarios!CT857&gt;'OnSSET_original_NoMG-PV-Diesel'!AE857,'OnSSET_original_NoMG-PV-Diesel'!AD857,LCOE_SensitivityScenarios!CU857)</f>
        <v>SA_Diesel</v>
      </c>
      <c r="Q858" s="38">
        <f>IF(LCOE_SensitivityScenarios!BF857&gt;'OnSSET_original_NoMG-PV-Diesel'!M857,'OnSSET_original_NoMG-PV-Diesel'!M857,LCOE_SensitivityScenarios!BF857)</f>
        <v>0.43721717639028301</v>
      </c>
      <c r="R858" s="28">
        <f>MIN('OnSSET_original_NoMG-PV-Diesel'!E857:I857,LCOE_SensitivityScenarios!BK857)</f>
        <v>0.43721717639028301</v>
      </c>
      <c r="S858" s="28">
        <f>MIN('OnSSET_original_NoMG-PV-Diesel'!E857:I857,LCOE_SensitivityScenarios!BP857)</f>
        <v>0.43721717639028301</v>
      </c>
      <c r="T858" s="27">
        <f>MIN('OnSSET_original_NoMG-PV-Diesel'!N857:R857,LCOE_SensitivityScenarios!BU857)</f>
        <v>0.37257228312337098</v>
      </c>
      <c r="U858" s="28">
        <f>MIN('OnSSET_original_NoMG-PV-Diesel'!N857:R857,LCOE_SensitivityScenarios!BZ857)</f>
        <v>0.37257228312337098</v>
      </c>
      <c r="V858" s="29">
        <f>MIN('OnSSET_original_NoMG-PV-Diesel'!N857:R857,LCOE_SensitivityScenarios!CE857)</f>
        <v>0.37257228312337098</v>
      </c>
      <c r="W858" s="28">
        <f>MIN('OnSSET_original_NoMG-PV-Diesel'!W857:AA857,LCOE_SensitivityScenarios!CJ857)</f>
        <v>0.19994839108175</v>
      </c>
      <c r="X858" s="28">
        <f>MIN('OnSSET_original_NoMG-PV-Diesel'!W857:AA857,LCOE_SensitivityScenarios!CO857)</f>
        <v>0.19994839108175</v>
      </c>
      <c r="Y858" s="29">
        <f>MIN('OnSSET_original_NoMG-PV-Diesel'!W857:AA857,LCOE_SensitivityScenarios!CT857)</f>
        <v>0.19994839108175</v>
      </c>
      <c r="Z858">
        <f>IF(H858='OnSSET_original_NoMG-PV-Diesel'!L857,'OnSSET_original_NoMG-PV-Diesel'!K857,"wait")</f>
        <v>51.616003446004797</v>
      </c>
      <c r="AA858">
        <f>IF(I858='OnSSET_original_NoMG-PV-Diesel'!L857,'OnSSET_original_NoMG-PV-Diesel'!K857,"wait")</f>
        <v>51.616003446004797</v>
      </c>
      <c r="AB858">
        <f>IF(J858='OnSSET_original_NoMG-PV-Diesel'!L857,'OnSSET_original_NoMG-PV-Diesel'!K857,"wait")</f>
        <v>51.616003446004797</v>
      </c>
      <c r="AC858">
        <f>IF(K858='OnSSET_original_NoMG-PV-Diesel'!U857,'OnSSET_original_NoMG-PV-Diesel'!T857,"wait")</f>
        <v>9.5827528338493</v>
      </c>
      <c r="AD858">
        <f>IF(L858='OnSSET_original_NoMG-PV-Diesel'!U857,'OnSSET_original_NoMG-PV-Diesel'!T857,"wait")</f>
        <v>9.5827528338493</v>
      </c>
      <c r="AE858">
        <f>IF(M858='OnSSET_original_NoMG-PV-Diesel'!U857,'OnSSET_original_NoMG-PV-Diesel'!T857,"wait")</f>
        <v>9.5827528338493</v>
      </c>
      <c r="AF858">
        <f>IF(N858='OnSSET_original_NoMG-PV-Diesel'!AD857,'OnSSET_original_NoMG-PV-Diesel'!AC857,"wait")</f>
        <v>9.5827528338493</v>
      </c>
      <c r="AG858">
        <f>IF(O858='OnSSET_original_NoMG-PV-Diesel'!AD857,'OnSSET_original_NoMG-PV-Diesel'!AC857,"wait")</f>
        <v>9.5827528338493</v>
      </c>
      <c r="AH858">
        <f>IF(P858='OnSSET_original_NoMG-PV-Diesel'!AD857,'OnSSET_original_NoMG-PV-Diesel'!AC857,"wait")</f>
        <v>9.5827528338493</v>
      </c>
      <c r="AR858">
        <v>33.270000000000003</v>
      </c>
      <c r="AS858">
        <v>26.303999999999998</v>
      </c>
      <c r="AT858">
        <v>1.9119999999999999</v>
      </c>
      <c r="AU858">
        <v>1.9119999999999999</v>
      </c>
      <c r="AV858">
        <v>49609.142979999997</v>
      </c>
      <c r="AW858">
        <v>0</v>
      </c>
      <c r="AX858">
        <v>8254.6447200000002</v>
      </c>
      <c r="AZ858">
        <f>SUMIF([1]base!$A$2:$A$169,B858,[1]base!$V$2:$V$169)</f>
        <v>0</v>
      </c>
      <c r="BA858">
        <f>SUMIF([2]s1!$A$2:$A$275,B858,[2]s1!$U$2:$U$275)</f>
        <v>0</v>
      </c>
      <c r="BB858">
        <f>SUMIF([3]s2!$A$2:$A$115,B858,[3]s2!$U$2:$U$115)</f>
        <v>0</v>
      </c>
      <c r="BC858">
        <f>SUMIF([4]s3!$A$2:$A$245,B858,[4]s3!$U$2:$U$245)</f>
        <v>0</v>
      </c>
      <c r="BD858">
        <f>SUMIF([5]s4!$A$2:$A$74,B858,[5]s4!$U$2:$U$74)</f>
        <v>0</v>
      </c>
      <c r="BF858">
        <f t="shared" si="70"/>
        <v>0</v>
      </c>
      <c r="BG858">
        <f t="shared" si="71"/>
        <v>0</v>
      </c>
      <c r="BH858">
        <f t="shared" si="72"/>
        <v>0</v>
      </c>
      <c r="BI858">
        <f t="shared" si="73"/>
        <v>0</v>
      </c>
      <c r="BJ858">
        <f t="shared" si="74"/>
        <v>0</v>
      </c>
      <c r="BL858" t="s">
        <v>114</v>
      </c>
      <c r="BM858" s="23">
        <v>60930.481169999999</v>
      </c>
      <c r="BN858" s="23">
        <v>10.54160574</v>
      </c>
      <c r="BP858" t="s">
        <v>183</v>
      </c>
      <c r="BQ858" s="23">
        <v>11882.717930000001</v>
      </c>
      <c r="BR858" s="23">
        <v>9.5827528340000008</v>
      </c>
      <c r="BT858" t="s">
        <v>183</v>
      </c>
      <c r="BU858" s="23">
        <v>11882.717930000001</v>
      </c>
      <c r="BV858" s="23">
        <v>9.5827528340000008</v>
      </c>
    </row>
    <row r="859" spans="1:74" x14ac:dyDescent="0.25">
      <c r="A859">
        <v>1</v>
      </c>
      <c r="B859" s="15">
        <v>12764</v>
      </c>
      <c r="C859" s="15">
        <v>-65.102693529999996</v>
      </c>
      <c r="D859" s="15">
        <v>-17.10836308</v>
      </c>
      <c r="E859" s="16">
        <v>0</v>
      </c>
      <c r="F859" s="19">
        <v>24446.000056702302</v>
      </c>
      <c r="G859" s="19">
        <v>51.966503635110094</v>
      </c>
      <c r="H859" s="16" t="str">
        <f>IF(LCOE_SensitivityScenarios!BF858&gt;'OnSSET_original_NoMG-PV-Diesel'!M858,'OnSSET_original_NoMG-PV-Diesel'!L858,LCOE_SensitivityScenarios!BG858)</f>
        <v>SA_PV</v>
      </c>
      <c r="I859" s="39" t="str">
        <f>IF(LCOE_SensitivityScenarios!BK858&gt;'OnSSET_original_NoMG-PV-Diesel'!M858,'OnSSET_original_NoMG-PV-Diesel'!L858,LCOE_SensitivityScenarios!BL858)</f>
        <v>SA_PV</v>
      </c>
      <c r="J859" s="39" t="str">
        <f>IF(LCOE_SensitivityScenarios!BP858&gt;'OnSSET_original_NoMG-PV-Diesel'!M858,'OnSSET_original_NoMG-PV-Diesel'!L858,LCOE_SensitivityScenarios!BQ858)</f>
        <v>SA_PV</v>
      </c>
      <c r="K859" s="38" t="str">
        <f>IF(LCOE_SensitivityScenarios!BU858&gt;'OnSSET_original_NoMG-PV-Diesel'!V858,'OnSSET_original_NoMG-PV-Diesel'!U858,LCOE_SensitivityScenarios!BV858)</f>
        <v>SA_Diesel</v>
      </c>
      <c r="L859" s="39" t="str">
        <f>IF(LCOE_SensitivityScenarios!BZ858&gt;'OnSSET_original_NoMG-PV-Diesel'!V858,'OnSSET_original_NoMG-PV-Diesel'!U858,LCOE_SensitivityScenarios!CA858)</f>
        <v>SA_Diesel</v>
      </c>
      <c r="M859" s="40" t="str">
        <f>IF(LCOE_SensitivityScenarios!CE858&gt;'OnSSET_original_NoMG-PV-Diesel'!V858,'OnSSET_original_NoMG-PV-Diesel'!U858,LCOE_SensitivityScenarios!CF858)</f>
        <v>SA_Diesel</v>
      </c>
      <c r="N859" s="39" t="str">
        <f>IF(LCOE_SensitivityScenarios!CJ858&gt;'OnSSET_original_NoMG-PV-Diesel'!AE858,'OnSSET_original_NoMG-PV-Diesel'!AD858,LCOE_SensitivityScenarios!CK858)</f>
        <v>SA_Diesel</v>
      </c>
      <c r="O859" s="39" t="str">
        <f>IF(LCOE_SensitivityScenarios!CO858&gt;'OnSSET_original_NoMG-PV-Diesel'!AE858,'OnSSET_original_NoMG-PV-Diesel'!AD858,LCOE_SensitivityScenarios!CP858)</f>
        <v>SA_Diesel</v>
      </c>
      <c r="P859" s="40" t="str">
        <f>IF(LCOE_SensitivityScenarios!CT858&gt;'OnSSET_original_NoMG-PV-Diesel'!AE858,'OnSSET_original_NoMG-PV-Diesel'!AD858,LCOE_SensitivityScenarios!CU858)</f>
        <v>SA_Diesel</v>
      </c>
      <c r="Q859" s="38">
        <f>IF(LCOE_SensitivityScenarios!BF858&gt;'OnSSET_original_NoMG-PV-Diesel'!M858,'OnSSET_original_NoMG-PV-Diesel'!M858,LCOE_SensitivityScenarios!BF858)</f>
        <v>0.50858835545426595</v>
      </c>
      <c r="R859" s="28">
        <f>MIN('OnSSET_original_NoMG-PV-Diesel'!E858:I858,LCOE_SensitivityScenarios!BK858)</f>
        <v>0.50858835545426595</v>
      </c>
      <c r="S859" s="28">
        <f>MIN('OnSSET_original_NoMG-PV-Diesel'!E858:I858,LCOE_SensitivityScenarios!BP858)</f>
        <v>0.50858835545426595</v>
      </c>
      <c r="T859" s="27">
        <f>MIN('OnSSET_original_NoMG-PV-Diesel'!N858:R858,LCOE_SensitivityScenarios!BU858)</f>
        <v>0.47916334655878001</v>
      </c>
      <c r="U859" s="28">
        <f>MIN('OnSSET_original_NoMG-PV-Diesel'!N858:R858,LCOE_SensitivityScenarios!BZ858)</f>
        <v>0.47916334655878001</v>
      </c>
      <c r="V859" s="29">
        <f>MIN('OnSSET_original_NoMG-PV-Diesel'!N858:R858,LCOE_SensitivityScenarios!CE858)</f>
        <v>0.47916334655878001</v>
      </c>
      <c r="W859" s="28">
        <f>MIN('OnSSET_original_NoMG-PV-Diesel'!W858:AA858,LCOE_SensitivityScenarios!CJ858)</f>
        <v>0.236149129606983</v>
      </c>
      <c r="X859" s="28">
        <f>MIN('OnSSET_original_NoMG-PV-Diesel'!W858:AA858,LCOE_SensitivityScenarios!CO858)</f>
        <v>0.236149129606983</v>
      </c>
      <c r="Y859" s="29">
        <f>MIN('OnSSET_original_NoMG-PV-Diesel'!W858:AA858,LCOE_SensitivityScenarios!CT858)</f>
        <v>0.236149129606983</v>
      </c>
      <c r="Z859">
        <f>IF(H859='OnSSET_original_NoMG-PV-Diesel'!L858,'OnSSET_original_NoMG-PV-Diesel'!K858,"wait")</f>
        <v>24.2802604955214</v>
      </c>
      <c r="AA859">
        <f>IF(I859='OnSSET_original_NoMG-PV-Diesel'!L858,'OnSSET_original_NoMG-PV-Diesel'!K858,"wait")</f>
        <v>24.2802604955214</v>
      </c>
      <c r="AB859">
        <f>IF(J859='OnSSET_original_NoMG-PV-Diesel'!L858,'OnSSET_original_NoMG-PV-Diesel'!K858,"wait")</f>
        <v>24.2802604955214</v>
      </c>
      <c r="AC859">
        <f>IF(K859='OnSSET_original_NoMG-PV-Diesel'!U858,'OnSSET_original_NoMG-PV-Diesel'!T858,"wait")</f>
        <v>11.162557103517001</v>
      </c>
      <c r="AD859">
        <f>IF(L859='OnSSET_original_NoMG-PV-Diesel'!U858,'OnSSET_original_NoMG-PV-Diesel'!T858,"wait")</f>
        <v>11.162557103517001</v>
      </c>
      <c r="AE859">
        <f>IF(M859='OnSSET_original_NoMG-PV-Diesel'!U858,'OnSSET_original_NoMG-PV-Diesel'!T858,"wait")</f>
        <v>11.162557103517001</v>
      </c>
      <c r="AF859">
        <f>IF(N859='OnSSET_original_NoMG-PV-Diesel'!AD858,'OnSSET_original_NoMG-PV-Diesel'!AC858,"wait")</f>
        <v>11.162557103517001</v>
      </c>
      <c r="AG859">
        <f>IF(O859='OnSSET_original_NoMG-PV-Diesel'!AD858,'OnSSET_original_NoMG-PV-Diesel'!AC858,"wait")</f>
        <v>11.162557103517001</v>
      </c>
      <c r="AH859">
        <f>IF(P859='OnSSET_original_NoMG-PV-Diesel'!AD858,'OnSSET_original_NoMG-PV-Diesel'!AC858,"wait")</f>
        <v>11.162557103517001</v>
      </c>
      <c r="AR859">
        <v>11.882999999999999</v>
      </c>
      <c r="AS859">
        <v>11.882999999999999</v>
      </c>
      <c r="AT859">
        <v>6.5049999999999999</v>
      </c>
      <c r="AU859">
        <v>3.0000000000000001E-3</v>
      </c>
      <c r="AV859">
        <v>45614.459869999999</v>
      </c>
      <c r="AW859">
        <v>0</v>
      </c>
      <c r="AX859">
        <v>6878.8705989999999</v>
      </c>
      <c r="AZ859">
        <f>SUMIF([1]base!$A$2:$A$169,B859,[1]base!$V$2:$V$169)</f>
        <v>0</v>
      </c>
      <c r="BA859">
        <f>SUMIF([2]s1!$A$2:$A$275,B859,[2]s1!$U$2:$U$275)</f>
        <v>0</v>
      </c>
      <c r="BB859">
        <f>SUMIF([3]s2!$A$2:$A$115,B859,[3]s2!$U$2:$U$115)</f>
        <v>0</v>
      </c>
      <c r="BC859">
        <f>SUMIF([4]s3!$A$2:$A$245,B859,[4]s3!$U$2:$U$245)</f>
        <v>0</v>
      </c>
      <c r="BD859">
        <f>SUMIF([5]s4!$A$2:$A$74,B859,[5]s4!$U$2:$U$74)</f>
        <v>0</v>
      </c>
      <c r="BF859">
        <f t="shared" si="70"/>
        <v>0</v>
      </c>
      <c r="BG859">
        <f t="shared" si="71"/>
        <v>0</v>
      </c>
      <c r="BH859">
        <f t="shared" si="72"/>
        <v>0</v>
      </c>
      <c r="BI859">
        <f t="shared" si="73"/>
        <v>0</v>
      </c>
      <c r="BJ859">
        <f t="shared" si="74"/>
        <v>0</v>
      </c>
      <c r="BL859" t="s">
        <v>114</v>
      </c>
      <c r="BM859" s="23">
        <v>82561.431049999999</v>
      </c>
      <c r="BN859" s="23">
        <v>16.284305929999999</v>
      </c>
      <c r="BP859" t="s">
        <v>183</v>
      </c>
      <c r="BQ859" s="23">
        <v>13841.692429999999</v>
      </c>
      <c r="BR859" s="23">
        <v>11.162557100000001</v>
      </c>
      <c r="BT859" t="s">
        <v>183</v>
      </c>
      <c r="BU859" s="23">
        <v>13841.692429999999</v>
      </c>
      <c r="BV859" s="23">
        <v>11.162557100000001</v>
      </c>
    </row>
    <row r="860" spans="1:74" x14ac:dyDescent="0.25">
      <c r="A860">
        <v>1</v>
      </c>
      <c r="B860" s="15">
        <v>12767</v>
      </c>
      <c r="C860" s="15">
        <v>-64.827269799999996</v>
      </c>
      <c r="D860" s="15">
        <v>-16.11526808</v>
      </c>
      <c r="E860" s="16">
        <v>0</v>
      </c>
      <c r="F860" s="19">
        <v>24178.8169799561</v>
      </c>
      <c r="G860" s="19">
        <v>52.441091950933348</v>
      </c>
      <c r="H860" s="16" t="str">
        <f>IF(LCOE_SensitivityScenarios!BF859&gt;'OnSSET_original_NoMG-PV-Diesel'!M859,'OnSSET_original_NoMG-PV-Diesel'!L859,LCOE_SensitivityScenarios!BG859)</f>
        <v>SA_PV</v>
      </c>
      <c r="I860" s="39" t="str">
        <f>IF(LCOE_SensitivityScenarios!BK859&gt;'OnSSET_original_NoMG-PV-Diesel'!M859,'OnSSET_original_NoMG-PV-Diesel'!L859,LCOE_SensitivityScenarios!BL859)</f>
        <v>SA_PV</v>
      </c>
      <c r="J860" s="39" t="str">
        <f>IF(LCOE_SensitivityScenarios!BP859&gt;'OnSSET_original_NoMG-PV-Diesel'!M859,'OnSSET_original_NoMG-PV-Diesel'!L859,LCOE_SensitivityScenarios!BQ859)</f>
        <v>SA_PV</v>
      </c>
      <c r="K860" s="38" t="str">
        <f>IF(LCOE_SensitivityScenarios!BU859&gt;'OnSSET_original_NoMG-PV-Diesel'!V859,'OnSSET_original_NoMG-PV-Diesel'!U859,LCOE_SensitivityScenarios!BV859)</f>
        <v>SA_Diesel</v>
      </c>
      <c r="L860" s="39" t="str">
        <f>IF(LCOE_SensitivityScenarios!BZ859&gt;'OnSSET_original_NoMG-PV-Diesel'!V859,'OnSSET_original_NoMG-PV-Diesel'!U859,LCOE_SensitivityScenarios!CA859)</f>
        <v>SA_Diesel</v>
      </c>
      <c r="M860" s="40" t="str">
        <f>IF(LCOE_SensitivityScenarios!CE859&gt;'OnSSET_original_NoMG-PV-Diesel'!V859,'OnSSET_original_NoMG-PV-Diesel'!U859,LCOE_SensitivityScenarios!CF859)</f>
        <v>SA_Diesel</v>
      </c>
      <c r="N860" s="39" t="str">
        <f>IF(LCOE_SensitivityScenarios!CJ859&gt;'OnSSET_original_NoMG-PV-Diesel'!AE859,'OnSSET_original_NoMG-PV-Diesel'!AD859,LCOE_SensitivityScenarios!CK859)</f>
        <v>SA_Diesel</v>
      </c>
      <c r="O860" s="39" t="str">
        <f>IF(LCOE_SensitivityScenarios!CO859&gt;'OnSSET_original_NoMG-PV-Diesel'!AE859,'OnSSET_original_NoMG-PV-Diesel'!AD859,LCOE_SensitivityScenarios!CP859)</f>
        <v>SA_Diesel</v>
      </c>
      <c r="P860" s="40" t="str">
        <f>IF(LCOE_SensitivityScenarios!CT859&gt;'OnSSET_original_NoMG-PV-Diesel'!AE859,'OnSSET_original_NoMG-PV-Diesel'!AD859,LCOE_SensitivityScenarios!CU859)</f>
        <v>SA_Diesel</v>
      </c>
      <c r="Q860" s="38">
        <f>IF(LCOE_SensitivityScenarios!BF859&gt;'OnSSET_original_NoMG-PV-Diesel'!M859,'OnSSET_original_NoMG-PV-Diesel'!M859,LCOE_SensitivityScenarios!BF859)</f>
        <v>0.53109521920664804</v>
      </c>
      <c r="R860" s="28">
        <f>MIN('OnSSET_original_NoMG-PV-Diesel'!E859:I859,LCOE_SensitivityScenarios!BK859)</f>
        <v>0.53109521920664804</v>
      </c>
      <c r="S860" s="28">
        <f>MIN('OnSSET_original_NoMG-PV-Diesel'!E859:I859,LCOE_SensitivityScenarios!BP859)</f>
        <v>0.53109521920664804</v>
      </c>
      <c r="T860" s="27">
        <f>MIN('OnSSET_original_NoMG-PV-Diesel'!N859:R859,LCOE_SensitivityScenarios!BU859)</f>
        <v>0.39033746036260603</v>
      </c>
      <c r="U860" s="28">
        <f>MIN('OnSSET_original_NoMG-PV-Diesel'!N859:R859,LCOE_SensitivityScenarios!BZ859)</f>
        <v>0.39033746036260603</v>
      </c>
      <c r="V860" s="29">
        <f>MIN('OnSSET_original_NoMG-PV-Diesel'!N859:R859,LCOE_SensitivityScenarios!CE859)</f>
        <v>0.39033746036260603</v>
      </c>
      <c r="W860" s="28">
        <f>MIN('OnSSET_original_NoMG-PV-Diesel'!W859:AA859,LCOE_SensitivityScenarios!CJ859)</f>
        <v>0.205981847502622</v>
      </c>
      <c r="X860" s="28">
        <f>MIN('OnSSET_original_NoMG-PV-Diesel'!W859:AA859,LCOE_SensitivityScenarios!CO859)</f>
        <v>0.205981847502622</v>
      </c>
      <c r="Y860" s="29">
        <f>MIN('OnSSET_original_NoMG-PV-Diesel'!W859:AA859,LCOE_SensitivityScenarios!CT859)</f>
        <v>0.205981847502622</v>
      </c>
      <c r="Z860">
        <f>IF(H860='OnSSET_original_NoMG-PV-Diesel'!L859,'OnSSET_original_NoMG-PV-Diesel'!K859,"wait")</f>
        <v>11.055295413814401</v>
      </c>
      <c r="AA860">
        <f>IF(I860='OnSSET_original_NoMG-PV-Diesel'!L859,'OnSSET_original_NoMG-PV-Diesel'!K859,"wait")</f>
        <v>11.055295413814401</v>
      </c>
      <c r="AB860">
        <f>IF(J860='OnSSET_original_NoMG-PV-Diesel'!L859,'OnSSET_original_NoMG-PV-Diesel'!K859,"wait")</f>
        <v>11.055295413814401</v>
      </c>
      <c r="AC860">
        <f>IF(K860='OnSSET_original_NoMG-PV-Diesel'!U859,'OnSSET_original_NoMG-PV-Diesel'!T859,"wait")</f>
        <v>11.040555698610101</v>
      </c>
      <c r="AD860">
        <f>IF(L860='OnSSET_original_NoMG-PV-Diesel'!U859,'OnSSET_original_NoMG-PV-Diesel'!T859,"wait")</f>
        <v>11.040555698610101</v>
      </c>
      <c r="AE860">
        <f>IF(M860='OnSSET_original_NoMG-PV-Diesel'!U859,'OnSSET_original_NoMG-PV-Diesel'!T859,"wait")</f>
        <v>11.040555698610101</v>
      </c>
      <c r="AF860">
        <f>IF(N860='OnSSET_original_NoMG-PV-Diesel'!AD859,'OnSSET_original_NoMG-PV-Diesel'!AC859,"wait")</f>
        <v>11.040555698610101</v>
      </c>
      <c r="AG860">
        <f>IF(O860='OnSSET_original_NoMG-PV-Diesel'!AD859,'OnSSET_original_NoMG-PV-Diesel'!AC859,"wait")</f>
        <v>11.040555698610101</v>
      </c>
      <c r="AH860">
        <f>IF(P860='OnSSET_original_NoMG-PV-Diesel'!AD859,'OnSSET_original_NoMG-PV-Diesel'!AC859,"wait")</f>
        <v>11.040555698610101</v>
      </c>
      <c r="AR860">
        <v>105.131</v>
      </c>
      <c r="AS860">
        <v>105.131</v>
      </c>
      <c r="AT860">
        <v>82.796999999999997</v>
      </c>
      <c r="AU860">
        <v>72.727999999999994</v>
      </c>
      <c r="AV860">
        <v>52888.034330000002</v>
      </c>
      <c r="AW860">
        <v>0</v>
      </c>
      <c r="AX860">
        <v>9477.5550449999992</v>
      </c>
      <c r="AZ860">
        <f>SUMIF([1]base!$A$2:$A$169,B860,[1]base!$V$2:$V$169)</f>
        <v>0</v>
      </c>
      <c r="BA860">
        <f>SUMIF([2]s1!$A$2:$A$275,B860,[2]s1!$U$2:$U$275)</f>
        <v>0</v>
      </c>
      <c r="BB860">
        <f>SUMIF([3]s2!$A$2:$A$115,B860,[3]s2!$U$2:$U$115)</f>
        <v>0</v>
      </c>
      <c r="BC860">
        <f>SUMIF([4]s3!$A$2:$A$245,B860,[4]s3!$U$2:$U$245)</f>
        <v>0</v>
      </c>
      <c r="BD860">
        <f>SUMIF([5]s4!$A$2:$A$74,B860,[5]s4!$U$2:$U$74)</f>
        <v>0</v>
      </c>
      <c r="BF860">
        <f t="shared" si="70"/>
        <v>0</v>
      </c>
      <c r="BG860">
        <f t="shared" si="71"/>
        <v>0</v>
      </c>
      <c r="BH860">
        <f t="shared" si="72"/>
        <v>0</v>
      </c>
      <c r="BI860">
        <f t="shared" si="73"/>
        <v>0</v>
      </c>
      <c r="BJ860">
        <f t="shared" si="74"/>
        <v>0</v>
      </c>
      <c r="BL860" t="s">
        <v>114</v>
      </c>
      <c r="BM860" s="23">
        <v>85272.781830000007</v>
      </c>
      <c r="BN860" s="23">
        <v>14.753076439999999</v>
      </c>
      <c r="BP860" t="s">
        <v>183</v>
      </c>
      <c r="BQ860" s="23">
        <v>13690.40936</v>
      </c>
      <c r="BR860" s="23">
        <v>11.040555700000001</v>
      </c>
      <c r="BT860" t="s">
        <v>183</v>
      </c>
      <c r="BU860" s="23">
        <v>13690.40936</v>
      </c>
      <c r="BV860" s="23">
        <v>11.040555700000001</v>
      </c>
    </row>
    <row r="861" spans="1:74" x14ac:dyDescent="0.25">
      <c r="A861">
        <v>1</v>
      </c>
      <c r="B861" s="15">
        <v>12779</v>
      </c>
      <c r="C861" s="15">
        <v>-65.299374380000003</v>
      </c>
      <c r="D861" s="15">
        <v>-17.08268142</v>
      </c>
      <c r="E861" s="16">
        <v>0</v>
      </c>
      <c r="F861" s="19">
        <v>28985.809771991298</v>
      </c>
      <c r="G861" s="19">
        <v>66.433905875062905</v>
      </c>
      <c r="H861" s="16" t="str">
        <f>IF(LCOE_SensitivityScenarios!BF860&gt;'OnSSET_original_NoMG-PV-Diesel'!M860,'OnSSET_original_NoMG-PV-Diesel'!L860,LCOE_SensitivityScenarios!BG860)</f>
        <v>SA_PV</v>
      </c>
      <c r="I861" s="39" t="str">
        <f>IF(LCOE_SensitivityScenarios!BK860&gt;'OnSSET_original_NoMG-PV-Diesel'!M860,'OnSSET_original_NoMG-PV-Diesel'!L860,LCOE_SensitivityScenarios!BL860)</f>
        <v>MG_Hybrid</v>
      </c>
      <c r="J861" s="39" t="str">
        <f>IF(LCOE_SensitivityScenarios!BP860&gt;'OnSSET_original_NoMG-PV-Diesel'!M860,'OnSSET_original_NoMG-PV-Diesel'!L860,LCOE_SensitivityScenarios!BQ860)</f>
        <v>SA_PV</v>
      </c>
      <c r="K861" s="38" t="str">
        <f>IF(LCOE_SensitivityScenarios!BU860&gt;'OnSSET_original_NoMG-PV-Diesel'!V860,'OnSSET_original_NoMG-PV-Diesel'!U860,LCOE_SensitivityScenarios!BV860)</f>
        <v>SA_Diesel</v>
      </c>
      <c r="L861" s="39" t="str">
        <f>IF(LCOE_SensitivityScenarios!BZ860&gt;'OnSSET_original_NoMG-PV-Diesel'!V860,'OnSSET_original_NoMG-PV-Diesel'!U860,LCOE_SensitivityScenarios!CA860)</f>
        <v>SA_Diesel</v>
      </c>
      <c r="M861" s="40" t="str">
        <f>IF(LCOE_SensitivityScenarios!CE860&gt;'OnSSET_original_NoMG-PV-Diesel'!V860,'OnSSET_original_NoMG-PV-Diesel'!U860,LCOE_SensitivityScenarios!CF860)</f>
        <v>SA_Diesel</v>
      </c>
      <c r="N861" s="39" t="str">
        <f>IF(LCOE_SensitivityScenarios!CJ860&gt;'OnSSET_original_NoMG-PV-Diesel'!AE860,'OnSSET_original_NoMG-PV-Diesel'!AD860,LCOE_SensitivityScenarios!CK860)</f>
        <v>SA_Diesel</v>
      </c>
      <c r="O861" s="39" t="str">
        <f>IF(LCOE_SensitivityScenarios!CO860&gt;'OnSSET_original_NoMG-PV-Diesel'!AE860,'OnSSET_original_NoMG-PV-Diesel'!AD860,LCOE_SensitivityScenarios!CP860)</f>
        <v>SA_Diesel</v>
      </c>
      <c r="P861" s="40" t="str">
        <f>IF(LCOE_SensitivityScenarios!CT860&gt;'OnSSET_original_NoMG-PV-Diesel'!AE860,'OnSSET_original_NoMG-PV-Diesel'!AD860,LCOE_SensitivityScenarios!CU860)</f>
        <v>SA_Diesel</v>
      </c>
      <c r="Q861" s="38">
        <f>IF(LCOE_SensitivityScenarios!BF860&gt;'OnSSET_original_NoMG-PV-Diesel'!M860,'OnSSET_original_NoMG-PV-Diesel'!M860,LCOE_SensitivityScenarios!BF860)</f>
        <v>0.54275455975541598</v>
      </c>
      <c r="R861" s="28">
        <f>MIN('OnSSET_original_NoMG-PV-Diesel'!E860:I860,LCOE_SensitivityScenarios!BK860)</f>
        <v>0.5395465949911219</v>
      </c>
      <c r="S861" s="28">
        <f>MIN('OnSSET_original_NoMG-PV-Diesel'!E860:I860,LCOE_SensitivityScenarios!BP860)</f>
        <v>0.54275455975541598</v>
      </c>
      <c r="T861" s="27">
        <f>MIN('OnSSET_original_NoMG-PV-Diesel'!N860:R860,LCOE_SensitivityScenarios!BU860)</f>
        <v>0.425867814841076</v>
      </c>
      <c r="U861" s="28">
        <f>MIN('OnSSET_original_NoMG-PV-Diesel'!N860:R860,LCOE_SensitivityScenarios!BZ860)</f>
        <v>0.425867814841076</v>
      </c>
      <c r="V861" s="29">
        <f>MIN('OnSSET_original_NoMG-PV-Diesel'!N860:R860,LCOE_SensitivityScenarios!CE860)</f>
        <v>0.425867814841076</v>
      </c>
      <c r="W861" s="28">
        <f>MIN('OnSSET_original_NoMG-PV-Diesel'!W860:AA860,LCOE_SensitivityScenarios!CJ860)</f>
        <v>0.21804876034436599</v>
      </c>
      <c r="X861" s="28">
        <f>MIN('OnSSET_original_NoMG-PV-Diesel'!W860:AA860,LCOE_SensitivityScenarios!CO860)</f>
        <v>0.21804876034436599</v>
      </c>
      <c r="Y861" s="29">
        <f>MIN('OnSSET_original_NoMG-PV-Diesel'!W860:AA860,LCOE_SensitivityScenarios!CT860)</f>
        <v>0.21804876034436599</v>
      </c>
      <c r="Z861">
        <f>IF(H861='OnSSET_original_NoMG-PV-Diesel'!L860,'OnSSET_original_NoMG-PV-Diesel'!K860,"wait")</f>
        <v>33.244704554620199</v>
      </c>
      <c r="AA861">
        <f>VLOOKUP(B861,[2]s1!$A$2:$T$275,20,FALSE)</f>
        <v>14.385</v>
      </c>
      <c r="AB861">
        <f>IF(J861='OnSSET_original_NoMG-PV-Diesel'!L860,'OnSSET_original_NoMG-PV-Diesel'!K860,"wait")</f>
        <v>33.244704554620199</v>
      </c>
      <c r="AC861">
        <f>IF(K861='OnSSET_original_NoMG-PV-Diesel'!U860,'OnSSET_original_NoMG-PV-Diesel'!T860,"wait")</f>
        <v>13.2355295762517</v>
      </c>
      <c r="AD861">
        <f>IF(L861='OnSSET_original_NoMG-PV-Diesel'!U860,'OnSSET_original_NoMG-PV-Diesel'!T860,"wait")</f>
        <v>13.2355295762517</v>
      </c>
      <c r="AE861">
        <f>IF(M861='OnSSET_original_NoMG-PV-Diesel'!U860,'OnSSET_original_NoMG-PV-Diesel'!T860,"wait")</f>
        <v>13.2355295762517</v>
      </c>
      <c r="AF861">
        <f>IF(N861='OnSSET_original_NoMG-PV-Diesel'!AD860,'OnSSET_original_NoMG-PV-Diesel'!AC860,"wait")</f>
        <v>13.2355295762517</v>
      </c>
      <c r="AG861">
        <f>IF(O861='OnSSET_original_NoMG-PV-Diesel'!AD860,'OnSSET_original_NoMG-PV-Diesel'!AC860,"wait")</f>
        <v>13.2355295762517</v>
      </c>
      <c r="AH861">
        <f>IF(P861='OnSSET_original_NoMG-PV-Diesel'!AD860,'OnSSET_original_NoMG-PV-Diesel'!AC860,"wait")</f>
        <v>13.2355295762517</v>
      </c>
      <c r="AR861" s="23">
        <v>6.8360000000000003</v>
      </c>
      <c r="AS861" s="23">
        <v>6.8360000000000003</v>
      </c>
      <c r="AT861" s="23">
        <v>8.0190000000000001</v>
      </c>
      <c r="AU861" s="23">
        <v>2.3730000000000002</v>
      </c>
      <c r="AV861" s="23">
        <v>50450.458639999997</v>
      </c>
      <c r="AW861" s="23">
        <v>0</v>
      </c>
      <c r="AX861" s="23">
        <v>8560.3723009999994</v>
      </c>
      <c r="AZ861">
        <f>SUMIF([1]base!$A$2:$A$169,B861,[1]base!$V$2:$V$169)</f>
        <v>0</v>
      </c>
      <c r="BA861">
        <f>SUMIF([2]s1!$A$2:$A$275,B861,[2]s1!$U$2:$U$275)</f>
        <v>39611.199999999997</v>
      </c>
      <c r="BB861">
        <f>SUMIF([3]s2!$A$2:$A$115,B861,[3]s2!$U$2:$U$115)</f>
        <v>0</v>
      </c>
      <c r="BC861">
        <f>SUMIF([4]s3!$A$2:$A$245,B861,[4]s3!$U$2:$U$245)</f>
        <v>0</v>
      </c>
      <c r="BD861">
        <f>SUMIF([5]s4!$A$2:$A$74,B861,[5]s4!$U$2:$U$74)</f>
        <v>0</v>
      </c>
      <c r="BF861">
        <f t="shared" si="70"/>
        <v>0</v>
      </c>
      <c r="BG861">
        <f t="shared" si="71"/>
        <v>98622.03094099999</v>
      </c>
      <c r="BH861">
        <f t="shared" si="72"/>
        <v>0</v>
      </c>
      <c r="BI861">
        <f t="shared" si="73"/>
        <v>0</v>
      </c>
      <c r="BJ861">
        <f t="shared" si="74"/>
        <v>0</v>
      </c>
      <c r="BL861" t="s">
        <v>114</v>
      </c>
      <c r="BM861" s="23">
        <v>104470.0757</v>
      </c>
      <c r="BN861" s="23">
        <v>20.60553762</v>
      </c>
      <c r="BP861" t="s">
        <v>183</v>
      </c>
      <c r="BQ861" s="23">
        <v>16412.20089</v>
      </c>
      <c r="BR861" s="23">
        <v>13.23552958</v>
      </c>
      <c r="BT861" t="s">
        <v>183</v>
      </c>
      <c r="BU861" s="23">
        <v>16412.20089</v>
      </c>
      <c r="BV861" s="23">
        <v>13.23552958</v>
      </c>
    </row>
    <row r="862" spans="1:74" x14ac:dyDescent="0.25">
      <c r="A862">
        <v>1</v>
      </c>
      <c r="B862" s="15">
        <v>12780</v>
      </c>
      <c r="C862" s="15">
        <v>-65.06001947</v>
      </c>
      <c r="D862" s="15">
        <v>-17.666293880000001</v>
      </c>
      <c r="E862" s="16">
        <v>1</v>
      </c>
      <c r="F862" s="19">
        <v>24625.299201580699</v>
      </c>
      <c r="G862" s="19">
        <v>53.872540416143657</v>
      </c>
      <c r="H862" s="16" t="str">
        <f>IF(LCOE_SensitivityScenarios!BF861&gt;'OnSSET_original_NoMG-PV-Diesel'!M861,'OnSSET_original_NoMG-PV-Diesel'!L861,LCOE_SensitivityScenarios!BG861)</f>
        <v>SA_Diesel</v>
      </c>
      <c r="I862" s="39" t="str">
        <f>IF(LCOE_SensitivityScenarios!BK861&gt;'OnSSET_original_NoMG-PV-Diesel'!M861,'OnSSET_original_NoMG-PV-Diesel'!L861,LCOE_SensitivityScenarios!BL861)</f>
        <v>SA_Diesel</v>
      </c>
      <c r="J862" s="39" t="str">
        <f>IF(LCOE_SensitivityScenarios!BP861&gt;'OnSSET_original_NoMG-PV-Diesel'!M861,'OnSSET_original_NoMG-PV-Diesel'!L861,LCOE_SensitivityScenarios!BQ861)</f>
        <v>SA_Diesel</v>
      </c>
      <c r="K862" s="38" t="str">
        <f>IF(LCOE_SensitivityScenarios!BU861&gt;'OnSSET_original_NoMG-PV-Diesel'!V861,'OnSSET_original_NoMG-PV-Diesel'!U861,LCOE_SensitivityScenarios!BV861)</f>
        <v>SA_Diesel</v>
      </c>
      <c r="L862" s="39" t="str">
        <f>IF(LCOE_SensitivityScenarios!BZ861&gt;'OnSSET_original_NoMG-PV-Diesel'!V861,'OnSSET_original_NoMG-PV-Diesel'!U861,LCOE_SensitivityScenarios!CA861)</f>
        <v>SA_Diesel</v>
      </c>
      <c r="M862" s="40" t="str">
        <f>IF(LCOE_SensitivityScenarios!CE861&gt;'OnSSET_original_NoMG-PV-Diesel'!V861,'OnSSET_original_NoMG-PV-Diesel'!U861,LCOE_SensitivityScenarios!CF861)</f>
        <v>SA_Diesel</v>
      </c>
      <c r="N862" s="39" t="str">
        <f>IF(LCOE_SensitivityScenarios!CJ861&gt;'OnSSET_original_NoMG-PV-Diesel'!AE861,'OnSSET_original_NoMG-PV-Diesel'!AD861,LCOE_SensitivityScenarios!CK861)</f>
        <v>SA_Diesel</v>
      </c>
      <c r="O862" s="39" t="str">
        <f>IF(LCOE_SensitivityScenarios!CO861&gt;'OnSSET_original_NoMG-PV-Diesel'!AE861,'OnSSET_original_NoMG-PV-Diesel'!AD861,LCOE_SensitivityScenarios!CP861)</f>
        <v>SA_Diesel</v>
      </c>
      <c r="P862" s="40" t="str">
        <f>IF(LCOE_SensitivityScenarios!CT861&gt;'OnSSET_original_NoMG-PV-Diesel'!AE861,'OnSSET_original_NoMG-PV-Diesel'!AD861,LCOE_SensitivityScenarios!CU861)</f>
        <v>SA_Diesel</v>
      </c>
      <c r="Q862" s="38">
        <f>IF(LCOE_SensitivityScenarios!BF861&gt;'OnSSET_original_NoMG-PV-Diesel'!M861,'OnSSET_original_NoMG-PV-Diesel'!M861,LCOE_SensitivityScenarios!BF861)</f>
        <v>0.45210856181439302</v>
      </c>
      <c r="R862" s="28">
        <f>MIN('OnSSET_original_NoMG-PV-Diesel'!E861:I861,LCOE_SensitivityScenarios!BK861)</f>
        <v>0.45210856181439302</v>
      </c>
      <c r="S862" s="28">
        <f>MIN('OnSSET_original_NoMG-PV-Diesel'!E861:I861,LCOE_SensitivityScenarios!BP861)</f>
        <v>0.45210856181439302</v>
      </c>
      <c r="T862" s="27">
        <f>MIN('OnSSET_original_NoMG-PV-Diesel'!N861:R861,LCOE_SensitivityScenarios!BU861)</f>
        <v>0.33704192864490101</v>
      </c>
      <c r="U862" s="28">
        <f>MIN('OnSSET_original_NoMG-PV-Diesel'!N861:R861,LCOE_SensitivityScenarios!BZ861)</f>
        <v>0.33704192864490101</v>
      </c>
      <c r="V862" s="29">
        <f>MIN('OnSSET_original_NoMG-PV-Diesel'!N861:R861,LCOE_SensitivityScenarios!CE861)</f>
        <v>0.33704192864490101</v>
      </c>
      <c r="W862" s="28">
        <f>MIN('OnSSET_original_NoMG-PV-Diesel'!W861:AA861,LCOE_SensitivityScenarios!CJ861)</f>
        <v>0.18788147824000501</v>
      </c>
      <c r="X862" s="28">
        <f>MIN('OnSSET_original_NoMG-PV-Diesel'!W861:AA861,LCOE_SensitivityScenarios!CO861)</f>
        <v>0.18788147824000501</v>
      </c>
      <c r="Y862" s="29">
        <f>MIN('OnSSET_original_NoMG-PV-Diesel'!W861:AA861,LCOE_SensitivityScenarios!CT861)</f>
        <v>0.18788147824000501</v>
      </c>
      <c r="Z862">
        <f>IF(H862='OnSSET_original_NoMG-PV-Diesel'!L861,'OnSSET_original_NoMG-PV-Diesel'!K861,"wait")</f>
        <v>23.4550394719443</v>
      </c>
      <c r="AA862">
        <f>IF(I862='OnSSET_original_NoMG-PV-Diesel'!L861,'OnSSET_original_NoMG-PV-Diesel'!K861,"wait")</f>
        <v>23.4550394719443</v>
      </c>
      <c r="AB862">
        <f>IF(J862='OnSSET_original_NoMG-PV-Diesel'!L861,'OnSSET_original_NoMG-PV-Diesel'!K861,"wait")</f>
        <v>23.4550394719443</v>
      </c>
      <c r="AC862">
        <f>IF(K862='OnSSET_original_NoMG-PV-Diesel'!U861,'OnSSET_original_NoMG-PV-Diesel'!T861,"wait")</f>
        <v>11.244428859169201</v>
      </c>
      <c r="AD862">
        <f>IF(L862='OnSSET_original_NoMG-PV-Diesel'!U861,'OnSSET_original_NoMG-PV-Diesel'!T861,"wait")</f>
        <v>11.244428859169201</v>
      </c>
      <c r="AE862">
        <f>IF(M862='OnSSET_original_NoMG-PV-Diesel'!U861,'OnSSET_original_NoMG-PV-Diesel'!T861,"wait")</f>
        <v>11.244428859169201</v>
      </c>
      <c r="AF862">
        <f>IF(N862='OnSSET_original_NoMG-PV-Diesel'!AD861,'OnSSET_original_NoMG-PV-Diesel'!AC861,"wait")</f>
        <v>11.244428859169201</v>
      </c>
      <c r="AG862">
        <f>IF(O862='OnSSET_original_NoMG-PV-Diesel'!AD861,'OnSSET_original_NoMG-PV-Diesel'!AC861,"wait")</f>
        <v>11.244428859169201</v>
      </c>
      <c r="AH862">
        <f>IF(P862='OnSSET_original_NoMG-PV-Diesel'!AD861,'OnSSET_original_NoMG-PV-Diesel'!AC861,"wait")</f>
        <v>11.244428859169201</v>
      </c>
      <c r="AR862">
        <v>41.168999999999997</v>
      </c>
      <c r="AS862">
        <v>25.396000000000001</v>
      </c>
      <c r="AT862">
        <v>3.9529999999999998</v>
      </c>
      <c r="AU862">
        <v>4.0000000000000001E-3</v>
      </c>
      <c r="AV862">
        <v>53674.112580000001</v>
      </c>
      <c r="AW862">
        <v>0</v>
      </c>
      <c r="AX862">
        <v>9783.2826299999997</v>
      </c>
      <c r="AZ862">
        <f>SUMIF([1]base!$A$2:$A$169,B862,[1]base!$V$2:$V$169)</f>
        <v>0</v>
      </c>
      <c r="BA862">
        <f>SUMIF([2]s1!$A$2:$A$275,B862,[2]s1!$U$2:$U$275)</f>
        <v>0</v>
      </c>
      <c r="BB862">
        <f>SUMIF([3]s2!$A$2:$A$115,B862,[3]s2!$U$2:$U$115)</f>
        <v>0</v>
      </c>
      <c r="BC862">
        <f>SUMIF([4]s3!$A$2:$A$245,B862,[4]s3!$U$2:$U$245)</f>
        <v>0</v>
      </c>
      <c r="BD862">
        <f>SUMIF([5]s4!$A$2:$A$74,B862,[5]s4!$U$2:$U$74)</f>
        <v>0</v>
      </c>
      <c r="BF862">
        <f t="shared" si="70"/>
        <v>0</v>
      </c>
      <c r="BG862">
        <f t="shared" si="71"/>
        <v>0</v>
      </c>
      <c r="BH862">
        <f t="shared" si="72"/>
        <v>0</v>
      </c>
      <c r="BI862">
        <f t="shared" si="73"/>
        <v>0</v>
      </c>
      <c r="BJ862">
        <f t="shared" si="74"/>
        <v>0</v>
      </c>
      <c r="BL862" t="s">
        <v>113</v>
      </c>
      <c r="BM862" s="23">
        <v>13943.2143</v>
      </c>
      <c r="BN862" s="23">
        <v>11.244428859999999</v>
      </c>
      <c r="BP862" t="s">
        <v>183</v>
      </c>
      <c r="BQ862" s="23">
        <v>13943.2143</v>
      </c>
      <c r="BR862" s="23">
        <v>11.244428859999999</v>
      </c>
      <c r="BT862" t="s">
        <v>183</v>
      </c>
      <c r="BU862" s="23">
        <v>13943.2143</v>
      </c>
      <c r="BV862" s="23">
        <v>11.244428859999999</v>
      </c>
    </row>
    <row r="863" spans="1:74" x14ac:dyDescent="0.25">
      <c r="A863">
        <v>1</v>
      </c>
      <c r="B863" s="15">
        <v>12788</v>
      </c>
      <c r="C863" s="15">
        <v>-65.786324359999995</v>
      </c>
      <c r="D863" s="15">
        <v>-17.931026119999999</v>
      </c>
      <c r="E863" s="16">
        <v>1</v>
      </c>
      <c r="F863" s="19">
        <v>20610.144546752999</v>
      </c>
      <c r="G863" s="19">
        <v>55.838690693713858</v>
      </c>
      <c r="H863" s="16" t="str">
        <f>IF(LCOE_SensitivityScenarios!BF862&gt;'OnSSET_original_NoMG-PV-Diesel'!M862,'OnSSET_original_NoMG-PV-Diesel'!L862,LCOE_SensitivityScenarios!BG862)</f>
        <v>SA_PV</v>
      </c>
      <c r="I863" s="39" t="str">
        <f>IF(LCOE_SensitivityScenarios!BK862&gt;'OnSSET_original_NoMG-PV-Diesel'!M862,'OnSSET_original_NoMG-PV-Diesel'!L862,LCOE_SensitivityScenarios!BL862)</f>
        <v>SA_PV</v>
      </c>
      <c r="J863" s="39" t="str">
        <f>IF(LCOE_SensitivityScenarios!BP862&gt;'OnSSET_original_NoMG-PV-Diesel'!M862,'OnSSET_original_NoMG-PV-Diesel'!L862,LCOE_SensitivityScenarios!BQ862)</f>
        <v>SA_PV</v>
      </c>
      <c r="K863" s="38" t="str">
        <f>IF(LCOE_SensitivityScenarios!BU862&gt;'OnSSET_original_NoMG-PV-Diesel'!V862,'OnSSET_original_NoMG-PV-Diesel'!U862,LCOE_SensitivityScenarios!BV862)</f>
        <v>SA_PV</v>
      </c>
      <c r="L863" s="39" t="str">
        <f>IF(LCOE_SensitivityScenarios!BZ862&gt;'OnSSET_original_NoMG-PV-Diesel'!V862,'OnSSET_original_NoMG-PV-Diesel'!U862,LCOE_SensitivityScenarios!CA862)</f>
        <v>SA_PV</v>
      </c>
      <c r="M863" s="40" t="str">
        <f>IF(LCOE_SensitivityScenarios!CE862&gt;'OnSSET_original_NoMG-PV-Diesel'!V862,'OnSSET_original_NoMG-PV-Diesel'!U862,LCOE_SensitivityScenarios!CF862)</f>
        <v>SA_PV</v>
      </c>
      <c r="N863" s="39" t="str">
        <f>IF(LCOE_SensitivityScenarios!CJ862&gt;'OnSSET_original_NoMG-PV-Diesel'!AE862,'OnSSET_original_NoMG-PV-Diesel'!AD862,LCOE_SensitivityScenarios!CK862)</f>
        <v>SA_Diesel</v>
      </c>
      <c r="O863" s="39" t="str">
        <f>IF(LCOE_SensitivityScenarios!CO862&gt;'OnSSET_original_NoMG-PV-Diesel'!AE862,'OnSSET_original_NoMG-PV-Diesel'!AD862,LCOE_SensitivityScenarios!CP862)</f>
        <v>SA_Diesel</v>
      </c>
      <c r="P863" s="40" t="str">
        <f>IF(LCOE_SensitivityScenarios!CT862&gt;'OnSSET_original_NoMG-PV-Diesel'!AE862,'OnSSET_original_NoMG-PV-Diesel'!AD862,LCOE_SensitivityScenarios!CU862)</f>
        <v>SA_Diesel</v>
      </c>
      <c r="Q863" s="38">
        <f>IF(LCOE_SensitivityScenarios!BF862&gt;'OnSSET_original_NoMG-PV-Diesel'!M862,'OnSSET_original_NoMG-PV-Diesel'!M862,LCOE_SensitivityScenarios!BF862)</f>
        <v>0.44181105261548898</v>
      </c>
      <c r="R863" s="28">
        <f>MIN('OnSSET_original_NoMG-PV-Diesel'!E862:I862,LCOE_SensitivityScenarios!BK862)</f>
        <v>0.44181105261548898</v>
      </c>
      <c r="S863" s="28">
        <f>MIN('OnSSET_original_NoMG-PV-Diesel'!E862:I862,LCOE_SensitivityScenarios!BP862)</f>
        <v>0.44181105261548898</v>
      </c>
      <c r="T863" s="27">
        <f>MIN('OnSSET_original_NoMG-PV-Diesel'!N862:R862,LCOE_SensitivityScenarios!BU862)</f>
        <v>0.44181105261548898</v>
      </c>
      <c r="U863" s="28">
        <f>MIN('OnSSET_original_NoMG-PV-Diesel'!N862:R862,LCOE_SensitivityScenarios!BZ862)</f>
        <v>0.44181105261548898</v>
      </c>
      <c r="V863" s="29">
        <f>MIN('OnSSET_original_NoMG-PV-Diesel'!N862:R862,LCOE_SensitivityScenarios!CE862)</f>
        <v>0.44181105261548898</v>
      </c>
      <c r="W863" s="28">
        <f>MIN('OnSSET_original_NoMG-PV-Diesel'!W862:AA862,LCOE_SensitivityScenarios!CJ862)</f>
        <v>0.22408221676523901</v>
      </c>
      <c r="X863" s="28">
        <f>MIN('OnSSET_original_NoMG-PV-Diesel'!W862:AA862,LCOE_SensitivityScenarios!CO862)</f>
        <v>0.22408221676523901</v>
      </c>
      <c r="Y863" s="29">
        <f>MIN('OnSSET_original_NoMG-PV-Diesel'!W862:AA862,LCOE_SensitivityScenarios!CT862)</f>
        <v>0.22408221676523901</v>
      </c>
      <c r="Z863">
        <f>IF(H863='OnSSET_original_NoMG-PV-Diesel'!L862,'OnSSET_original_NoMG-PV-Diesel'!K862,"wait")</f>
        <v>10.8217880569784</v>
      </c>
      <c r="AA863">
        <f>IF(I863='OnSSET_original_NoMG-PV-Diesel'!L862,'OnSSET_original_NoMG-PV-Diesel'!K862,"wait")</f>
        <v>10.8217880569784</v>
      </c>
      <c r="AB863">
        <f>IF(J863='OnSSET_original_NoMG-PV-Diesel'!L862,'OnSSET_original_NoMG-PV-Diesel'!K862,"wait")</f>
        <v>10.8217880569784</v>
      </c>
      <c r="AC863">
        <f>IF(K863='OnSSET_original_NoMG-PV-Diesel'!U862,'OnSSET_original_NoMG-PV-Diesel'!T862,"wait")</f>
        <v>10.461471268845701</v>
      </c>
      <c r="AD863">
        <f>IF(L863='OnSSET_original_NoMG-PV-Diesel'!U862,'OnSSET_original_NoMG-PV-Diesel'!T862,"wait")</f>
        <v>10.461471268845701</v>
      </c>
      <c r="AE863">
        <f>IF(M863='OnSSET_original_NoMG-PV-Diesel'!U862,'OnSSET_original_NoMG-PV-Diesel'!T862,"wait")</f>
        <v>10.461471268845701</v>
      </c>
      <c r="AF863">
        <f>IF(N863='OnSSET_original_NoMG-PV-Diesel'!AD862,'OnSSET_original_NoMG-PV-Diesel'!AC862,"wait")</f>
        <v>9.4110249071931609</v>
      </c>
      <c r="AG863">
        <f>IF(O863='OnSSET_original_NoMG-PV-Diesel'!AD862,'OnSSET_original_NoMG-PV-Diesel'!AC862,"wait")</f>
        <v>9.4110249071931609</v>
      </c>
      <c r="AH863">
        <f>IF(P863='OnSSET_original_NoMG-PV-Diesel'!AD862,'OnSSET_original_NoMG-PV-Diesel'!AC862,"wait")</f>
        <v>9.4110249071931609</v>
      </c>
      <c r="AR863">
        <v>34.466000000000001</v>
      </c>
      <c r="AS863">
        <v>33.604999999999997</v>
      </c>
      <c r="AT863">
        <v>4.9539999999999997</v>
      </c>
      <c r="AU863">
        <v>4.9269999999999996</v>
      </c>
      <c r="AV863">
        <v>47435.00649</v>
      </c>
      <c r="AW863">
        <v>0</v>
      </c>
      <c r="AX863">
        <v>7490.3257610000001</v>
      </c>
      <c r="AZ863">
        <f>SUMIF([1]base!$A$2:$A$169,B863,[1]base!$V$2:$V$169)</f>
        <v>0</v>
      </c>
      <c r="BA863">
        <f>SUMIF([2]s1!$A$2:$A$275,B863,[2]s1!$U$2:$U$275)</f>
        <v>0</v>
      </c>
      <c r="BB863">
        <f>SUMIF([3]s2!$A$2:$A$115,B863,[3]s2!$U$2:$U$115)</f>
        <v>0</v>
      </c>
      <c r="BC863">
        <f>SUMIF([4]s3!$A$2:$A$245,B863,[4]s3!$U$2:$U$245)</f>
        <v>0</v>
      </c>
      <c r="BD863">
        <f>SUMIF([5]s4!$A$2:$A$74,B863,[5]s4!$U$2:$U$74)</f>
        <v>0</v>
      </c>
      <c r="BF863">
        <f t="shared" si="70"/>
        <v>0</v>
      </c>
      <c r="BG863">
        <f t="shared" si="71"/>
        <v>0</v>
      </c>
      <c r="BH863">
        <f t="shared" si="72"/>
        <v>0</v>
      </c>
      <c r="BI863">
        <f t="shared" si="73"/>
        <v>0</v>
      </c>
      <c r="BJ863">
        <f t="shared" si="74"/>
        <v>0</v>
      </c>
      <c r="BL863" t="s">
        <v>114</v>
      </c>
      <c r="BM863" s="23">
        <v>60467.303930000002</v>
      </c>
      <c r="BN863" s="23">
        <v>10.461471270000001</v>
      </c>
      <c r="BP863" t="s">
        <v>186</v>
      </c>
      <c r="BQ863" s="23">
        <v>60467.303930000002</v>
      </c>
      <c r="BR863" s="23">
        <v>10.461471270000001</v>
      </c>
      <c r="BT863" t="s">
        <v>183</v>
      </c>
      <c r="BU863" s="23">
        <v>11669.773429999999</v>
      </c>
      <c r="BV863" s="23">
        <v>9.4110249069999998</v>
      </c>
    </row>
    <row r="864" spans="1:74" x14ac:dyDescent="0.25">
      <c r="A864">
        <v>1</v>
      </c>
      <c r="B864" s="15">
        <v>12813</v>
      </c>
      <c r="C864" s="15">
        <v>-65.244170740000001</v>
      </c>
      <c r="D864" s="15">
        <v>-17.135726600000002</v>
      </c>
      <c r="E864" s="16">
        <v>0</v>
      </c>
      <c r="F864" s="19">
        <v>34337.460624019499</v>
      </c>
      <c r="G864" s="19">
        <v>78.699599736180645</v>
      </c>
      <c r="H864" s="16" t="str">
        <f>IF(LCOE_SensitivityScenarios!BF863&gt;'OnSSET_original_NoMG-PV-Diesel'!M863,'OnSSET_original_NoMG-PV-Diesel'!L863,LCOE_SensitivityScenarios!BG863)</f>
        <v>Grid_extension</v>
      </c>
      <c r="I864" s="39" t="str">
        <f>IF(LCOE_SensitivityScenarios!BK863&gt;'OnSSET_original_NoMG-PV-Diesel'!M863,'OnSSET_original_NoMG-PV-Diesel'!L863,LCOE_SensitivityScenarios!BL863)</f>
        <v>Grid_extension</v>
      </c>
      <c r="J864" s="39" t="str">
        <f>IF(LCOE_SensitivityScenarios!BP863&gt;'OnSSET_original_NoMG-PV-Diesel'!M863,'OnSSET_original_NoMG-PV-Diesel'!L863,LCOE_SensitivityScenarios!BQ863)</f>
        <v>Grid_extension</v>
      </c>
      <c r="K864" s="38" t="str">
        <f>IF(LCOE_SensitivityScenarios!BU863&gt;'OnSSET_original_NoMG-PV-Diesel'!V863,'OnSSET_original_NoMG-PV-Diesel'!U863,LCOE_SensitivityScenarios!BV863)</f>
        <v>MG_Hybrid</v>
      </c>
      <c r="L864" s="39" t="str">
        <f>IF(LCOE_SensitivityScenarios!BZ863&gt;'OnSSET_original_NoMG-PV-Diesel'!V863,'OnSSET_original_NoMG-PV-Diesel'!U863,LCOE_SensitivityScenarios!CA863)</f>
        <v>MG_Hybrid</v>
      </c>
      <c r="M864" s="40" t="str">
        <f>IF(LCOE_SensitivityScenarios!CE863&gt;'OnSSET_original_NoMG-PV-Diesel'!V863,'OnSSET_original_NoMG-PV-Diesel'!U863,LCOE_SensitivityScenarios!CF863)</f>
        <v>MG_Diesel</v>
      </c>
      <c r="N864" s="39" t="str">
        <f>IF(LCOE_SensitivityScenarios!CJ863&gt;'OnSSET_original_NoMG-PV-Diesel'!AE863,'OnSSET_original_NoMG-PV-Diesel'!AD863,LCOE_SensitivityScenarios!CK863)</f>
        <v>SA_Diesel</v>
      </c>
      <c r="O864" s="39" t="str">
        <f>IF(LCOE_SensitivityScenarios!CO863&gt;'OnSSET_original_NoMG-PV-Diesel'!AE863,'OnSSET_original_NoMG-PV-Diesel'!AD863,LCOE_SensitivityScenarios!CP863)</f>
        <v>SA_Diesel</v>
      </c>
      <c r="P864" s="40" t="str">
        <f>IF(LCOE_SensitivityScenarios!CT863&gt;'OnSSET_original_NoMG-PV-Diesel'!AE863,'OnSSET_original_NoMG-PV-Diesel'!AD863,LCOE_SensitivityScenarios!CU863)</f>
        <v>SA_Diesel</v>
      </c>
      <c r="Q864" s="38">
        <f>IF(LCOE_SensitivityScenarios!BF863&gt;'OnSSET_original_NoMG-PV-Diesel'!M863,'OnSSET_original_NoMG-PV-Diesel'!M863,LCOE_SensitivityScenarios!BF863)</f>
        <v>0.49078659396167101</v>
      </c>
      <c r="R864" s="28">
        <f>MIN('OnSSET_original_NoMG-PV-Diesel'!E863:I863,LCOE_SensitivityScenarios!BK863)</f>
        <v>0.49078659396167101</v>
      </c>
      <c r="S864" s="28">
        <f>MIN('OnSSET_original_NoMG-PV-Diesel'!E863:I863,LCOE_SensitivityScenarios!BP863)</f>
        <v>0.49078659396167101</v>
      </c>
      <c r="T864" s="27">
        <f>MIN('OnSSET_original_NoMG-PV-Diesel'!N863:R863,LCOE_SensitivityScenarios!BU863)</f>
        <v>0.47676769225162297</v>
      </c>
      <c r="U864" s="28">
        <f>MIN('OnSSET_original_NoMG-PV-Diesel'!N863:R863,LCOE_SensitivityScenarios!BZ863)</f>
        <v>0.45100616597562293</v>
      </c>
      <c r="V864" s="29">
        <f>MIN('OnSSET_original_NoMG-PV-Diesel'!N863:R863,LCOE_SensitivityScenarios!CE863)</f>
        <v>0.48994143452133154</v>
      </c>
      <c r="W864" s="28">
        <f>MIN('OnSSET_original_NoMG-PV-Diesel'!W863:AA863,LCOE_SensitivityScenarios!CJ863)</f>
        <v>0.248216042448727</v>
      </c>
      <c r="X864" s="28">
        <f>MIN('OnSSET_original_NoMG-PV-Diesel'!W863:AA863,LCOE_SensitivityScenarios!CO863)</f>
        <v>0.248216042448727</v>
      </c>
      <c r="Y864" s="29">
        <f>MIN('OnSSET_original_NoMG-PV-Diesel'!W863:AA863,LCOE_SensitivityScenarios!CT863)</f>
        <v>0.248216042448727</v>
      </c>
      <c r="Z864">
        <f>IF(H864='OnSSET_original_NoMG-PV-Diesel'!L863,'OnSSET_original_NoMG-PV-Diesel'!K863,"wait")</f>
        <v>6.3691522335016701</v>
      </c>
      <c r="AA864">
        <f>IF(I864='OnSSET_original_NoMG-PV-Diesel'!L863,'OnSSET_original_NoMG-PV-Diesel'!K863,"wait")</f>
        <v>6.3691522335016701</v>
      </c>
      <c r="AB864">
        <f>IF(J864='OnSSET_original_NoMG-PV-Diesel'!L863,'OnSSET_original_NoMG-PV-Diesel'!K863,"wait")</f>
        <v>6.3691522335016701</v>
      </c>
      <c r="AC864">
        <f>VLOOKUP(B864,[4]s3!$A$2:$T$275,20,FALSE)</f>
        <v>13.843999999999999</v>
      </c>
      <c r="AD864" t="str">
        <f>IF(L864='OnSSET_original_NoMG-PV-Diesel'!U863,'OnSSET_original_NoMG-PV-Diesel'!T863,"wait")</f>
        <v>wait</v>
      </c>
      <c r="AE864" t="str">
        <f>IF(M864='OnSSET_original_NoMG-PV-Diesel'!U863,'OnSSET_original_NoMG-PV-Diesel'!T863,"wait")</f>
        <v>wait</v>
      </c>
      <c r="AF864">
        <f>IF(N864='OnSSET_original_NoMG-PV-Diesel'!AD863,'OnSSET_original_NoMG-PV-Diesel'!AC863,"wait")</f>
        <v>15.679205764392499</v>
      </c>
      <c r="AG864">
        <f>IF(O864='OnSSET_original_NoMG-PV-Diesel'!AD863,'OnSSET_original_NoMG-PV-Diesel'!AC863,"wait")</f>
        <v>15.679205764392499</v>
      </c>
      <c r="AH864">
        <f>IF(P864='OnSSET_original_NoMG-PV-Diesel'!AD863,'OnSSET_original_NoMG-PV-Diesel'!AC863,"wait")</f>
        <v>15.679205764392499</v>
      </c>
      <c r="AR864">
        <v>13.382</v>
      </c>
      <c r="AS864">
        <v>13.382</v>
      </c>
      <c r="AT864">
        <v>6.8540000000000001</v>
      </c>
      <c r="AU864">
        <v>5.5919999999999996</v>
      </c>
      <c r="AV864">
        <v>54448.001340000003</v>
      </c>
      <c r="AW864">
        <v>10676.6687</v>
      </c>
      <c r="AX864">
        <v>10089.01021</v>
      </c>
      <c r="AZ864">
        <f>SUMIF([1]base!$A$2:$A$169,B864,[1]base!$V$2:$V$169)</f>
        <v>0</v>
      </c>
      <c r="BA864">
        <f>SUMIF([2]s1!$A$2:$A$275,B864,[2]s1!$U$2:$U$275)</f>
        <v>0</v>
      </c>
      <c r="BB864">
        <f>SUMIF([3]s2!$A$2:$A$115,B864,[3]s2!$U$2:$U$115)</f>
        <v>0</v>
      </c>
      <c r="BC864">
        <f>SUMIF([4]s3!$A$2:$A$245,B864,[4]s3!$U$2:$U$245)</f>
        <v>20610.82</v>
      </c>
      <c r="BD864">
        <f>SUMIF([5]s4!$A$2:$A$74,B864,[5]s4!$U$2:$U$74)</f>
        <v>0</v>
      </c>
      <c r="BF864">
        <f t="shared" si="70"/>
        <v>0</v>
      </c>
      <c r="BG864">
        <f t="shared" si="71"/>
        <v>0</v>
      </c>
      <c r="BH864">
        <f t="shared" si="72"/>
        <v>0</v>
      </c>
      <c r="BI864">
        <f t="shared" si="73"/>
        <v>95824.500250000012</v>
      </c>
      <c r="BJ864">
        <f t="shared" si="74"/>
        <v>0</v>
      </c>
      <c r="BL864" t="s">
        <v>115</v>
      </c>
      <c r="BM864" s="23">
        <v>107814.3622</v>
      </c>
      <c r="BN864" s="23">
        <v>9.0596294830000001</v>
      </c>
      <c r="BP864" t="s">
        <v>185</v>
      </c>
      <c r="BQ864" s="23">
        <v>107814.3622</v>
      </c>
      <c r="BR864" s="23">
        <v>9.0596294830000001</v>
      </c>
      <c r="BT864" t="s">
        <v>183</v>
      </c>
      <c r="BU864" s="23">
        <v>19442.385989999999</v>
      </c>
      <c r="BV864" s="23">
        <v>15.67920576</v>
      </c>
    </row>
    <row r="865" spans="1:74" x14ac:dyDescent="0.25">
      <c r="A865">
        <v>1</v>
      </c>
      <c r="B865" s="15">
        <v>12815</v>
      </c>
      <c r="C865" s="15">
        <v>-64.622275810000005</v>
      </c>
      <c r="D865" s="15">
        <v>-17.64302481</v>
      </c>
      <c r="E865" s="16">
        <v>1</v>
      </c>
      <c r="F865" s="19">
        <v>38738.981583492001</v>
      </c>
      <c r="G865" s="19">
        <v>70.505483414156259</v>
      </c>
      <c r="H865" s="16" t="str">
        <f>IF(LCOE_SensitivityScenarios!BF864&gt;'OnSSET_original_NoMG-PV-Diesel'!M864,'OnSSET_original_NoMG-PV-Diesel'!L864,LCOE_SensitivityScenarios!BG864)</f>
        <v>MG_Hybrid</v>
      </c>
      <c r="I865" s="39" t="str">
        <f>IF(LCOE_SensitivityScenarios!BK864&gt;'OnSSET_original_NoMG-PV-Diesel'!M864,'OnSSET_original_NoMG-PV-Diesel'!L864,LCOE_SensitivityScenarios!BL864)</f>
        <v>MG_Hybrid</v>
      </c>
      <c r="J865" s="39" t="str">
        <f>IF(LCOE_SensitivityScenarios!BP864&gt;'OnSSET_original_NoMG-PV-Diesel'!M864,'OnSSET_original_NoMG-PV-Diesel'!L864,LCOE_SensitivityScenarios!BQ864)</f>
        <v>MG_Hybrid</v>
      </c>
      <c r="K865" s="38" t="str">
        <f>IF(LCOE_SensitivityScenarios!BU864&gt;'OnSSET_original_NoMG-PV-Diesel'!V864,'OnSSET_original_NoMG-PV-Diesel'!U864,LCOE_SensitivityScenarios!BV864)</f>
        <v>MG_Hybrid</v>
      </c>
      <c r="L865" s="39" t="str">
        <f>IF(LCOE_SensitivityScenarios!BZ864&gt;'OnSSET_original_NoMG-PV-Diesel'!V864,'OnSSET_original_NoMG-PV-Diesel'!U864,LCOE_SensitivityScenarios!CA864)</f>
        <v>MG_Hybrid</v>
      </c>
      <c r="M865" s="40" t="str">
        <f>IF(LCOE_SensitivityScenarios!CE864&gt;'OnSSET_original_NoMG-PV-Diesel'!V864,'OnSSET_original_NoMG-PV-Diesel'!U864,LCOE_SensitivityScenarios!CF864)</f>
        <v>MG_Hybrid</v>
      </c>
      <c r="N865" s="39" t="str">
        <f>IF(LCOE_SensitivityScenarios!CJ864&gt;'OnSSET_original_NoMG-PV-Diesel'!AE864,'OnSSET_original_NoMG-PV-Diesel'!AD864,LCOE_SensitivityScenarios!CK864)</f>
        <v>SA_Diesel</v>
      </c>
      <c r="O865" s="39" t="str">
        <f>IF(LCOE_SensitivityScenarios!CO864&gt;'OnSSET_original_NoMG-PV-Diesel'!AE864,'OnSSET_original_NoMG-PV-Diesel'!AD864,LCOE_SensitivityScenarios!CP864)</f>
        <v>SA_Diesel</v>
      </c>
      <c r="P865" s="40" t="str">
        <f>IF(LCOE_SensitivityScenarios!CT864&gt;'OnSSET_original_NoMG-PV-Diesel'!AE864,'OnSSET_original_NoMG-PV-Diesel'!AD864,LCOE_SensitivityScenarios!CU864)</f>
        <v>SA_Diesel</v>
      </c>
      <c r="Q865" s="38">
        <f>IF(LCOE_SensitivityScenarios!BF864&gt;'OnSSET_original_NoMG-PV-Diesel'!M864,'OnSSET_original_NoMG-PV-Diesel'!M864,LCOE_SensitivityScenarios!BF864)</f>
        <v>0.48734232083628837</v>
      </c>
      <c r="R865" s="28">
        <f>MIN('OnSSET_original_NoMG-PV-Diesel'!E864:I864,LCOE_SensitivityScenarios!BK864)</f>
        <v>0.45040081284428835</v>
      </c>
      <c r="S865" s="28">
        <f>MIN('OnSSET_original_NoMG-PV-Diesel'!E864:I864,LCOE_SensitivityScenarios!BP864)</f>
        <v>0.5199136667942883</v>
      </c>
      <c r="T865" s="27">
        <f>MIN('OnSSET_original_NoMG-PV-Diesel'!N864:R864,LCOE_SensitivityScenarios!BU864)</f>
        <v>0.42951068545258431</v>
      </c>
      <c r="U865" s="28">
        <f>MIN('OnSSET_original_NoMG-PV-Diesel'!N864:R864,LCOE_SensitivityScenarios!BZ864)</f>
        <v>0.39256917746058428</v>
      </c>
      <c r="V865" s="29">
        <f>MIN('OnSSET_original_NoMG-PV-Diesel'!N864:R864,LCOE_SensitivityScenarios!CE864)</f>
        <v>0.46208203141058435</v>
      </c>
      <c r="W865" s="28">
        <f>MIN('OnSSET_original_NoMG-PV-Diesel'!W864:AA864,LCOE_SensitivityScenarios!CJ864)</f>
        <v>0.290450237394833</v>
      </c>
      <c r="X865" s="28">
        <f>MIN('OnSSET_original_NoMG-PV-Diesel'!W864:AA864,LCOE_SensitivityScenarios!CO864)</f>
        <v>0.290450237394833</v>
      </c>
      <c r="Y865" s="29">
        <f>MIN('OnSSET_original_NoMG-PV-Diesel'!W864:AA864,LCOE_SensitivityScenarios!CT864)</f>
        <v>0.290450237394833</v>
      </c>
      <c r="Z865">
        <f>VLOOKUP(B865,[1]base!$A$2:$U$169,21,FALSE)</f>
        <v>13.647</v>
      </c>
      <c r="AA865">
        <f>VLOOKUP(B865,[2]s1!$A$2:$T$275,20,FALSE)</f>
        <v>13.647</v>
      </c>
      <c r="AB865">
        <f>VLOOKUP(B865,[3]s2!$A$2:$T$275,20,FALSE)</f>
        <v>13.647</v>
      </c>
      <c r="AC865">
        <f>VLOOKUP(B865,[4]s3!$A$2:$T$275,20,FALSE)</f>
        <v>12.367000000000001</v>
      </c>
      <c r="AD865" t="str">
        <f>IF(L865='OnSSET_original_NoMG-PV-Diesel'!U864,'OnSSET_original_NoMG-PV-Diesel'!T864,"wait")</f>
        <v>wait</v>
      </c>
      <c r="AE865" t="str">
        <f>IF(M865='OnSSET_original_NoMG-PV-Diesel'!U864,'OnSSET_original_NoMG-PV-Diesel'!T864,"wait")</f>
        <v>wait</v>
      </c>
      <c r="AF865">
        <f>IF(N865='OnSSET_original_NoMG-PV-Diesel'!AD864,'OnSSET_original_NoMG-PV-Diesel'!AC864,"wait")</f>
        <v>17.689032686526001</v>
      </c>
      <c r="AG865">
        <f>IF(O865='OnSSET_original_NoMG-PV-Diesel'!AD864,'OnSSET_original_NoMG-PV-Diesel'!AC864,"wait")</f>
        <v>17.689032686526001</v>
      </c>
      <c r="AH865">
        <f>IF(P865='OnSSET_original_NoMG-PV-Diesel'!AD864,'OnSSET_original_NoMG-PV-Diesel'!AC864,"wait")</f>
        <v>17.689032686526001</v>
      </c>
      <c r="AR865">
        <v>46.856999999999999</v>
      </c>
      <c r="AS865">
        <v>47.39</v>
      </c>
      <c r="AT865">
        <v>19.548999999999999</v>
      </c>
      <c r="AU865">
        <v>10.353</v>
      </c>
      <c r="AV865">
        <v>52490.240180000001</v>
      </c>
      <c r="AW865">
        <v>36392.191619999998</v>
      </c>
      <c r="AX865">
        <v>9324.6912560000001</v>
      </c>
      <c r="AZ865">
        <f>SUMIF([1]base!$A$2:$A$169,B865,[1]base!$V$2:$V$169)</f>
        <v>33491.9</v>
      </c>
      <c r="BA865">
        <f>SUMIF([2]s1!$A$2:$A$275,B865,[2]s1!$U$2:$U$275)</f>
        <v>33491.9</v>
      </c>
      <c r="BB865">
        <f>SUMIF([3]s2!$A$2:$A$115,B865,[3]s2!$U$2:$U$115)</f>
        <v>33491.9</v>
      </c>
      <c r="BC865">
        <f>SUMIF([4]s3!$A$2:$A$245,B865,[4]s3!$U$2:$U$245)</f>
        <v>18899.52</v>
      </c>
      <c r="BD865">
        <f>SUMIF([5]s4!$A$2:$A$74,B865,[5]s4!$U$2:$U$74)</f>
        <v>0</v>
      </c>
      <c r="BF865">
        <f t="shared" si="70"/>
        <v>131699.02305600001</v>
      </c>
      <c r="BG865">
        <f t="shared" si="71"/>
        <v>131699.02305600001</v>
      </c>
      <c r="BH865">
        <f t="shared" si="72"/>
        <v>131699.02305600001</v>
      </c>
      <c r="BI865">
        <f t="shared" si="73"/>
        <v>117106.643056</v>
      </c>
      <c r="BJ865">
        <f t="shared" si="74"/>
        <v>0</v>
      </c>
      <c r="BL865" t="s">
        <v>115</v>
      </c>
      <c r="BM865" s="23">
        <v>132807.56640000001</v>
      </c>
      <c r="BN865" s="23">
        <v>10.22093111</v>
      </c>
      <c r="BP865" t="s">
        <v>184</v>
      </c>
      <c r="BQ865" s="23">
        <v>78404.249150000003</v>
      </c>
      <c r="BR865" s="23">
        <v>13.300024580000001</v>
      </c>
      <c r="BT865" t="s">
        <v>183</v>
      </c>
      <c r="BU865" s="23">
        <v>21934.593270000001</v>
      </c>
      <c r="BV865" s="23">
        <v>17.689032690000001</v>
      </c>
    </row>
    <row r="866" spans="1:74" x14ac:dyDescent="0.25">
      <c r="A866">
        <v>1</v>
      </c>
      <c r="B866" s="15">
        <v>12818</v>
      </c>
      <c r="C866" s="15">
        <v>-65.108224699999994</v>
      </c>
      <c r="D866" s="15">
        <v>-16.896370900000001</v>
      </c>
      <c r="E866" s="16">
        <v>0</v>
      </c>
      <c r="F866" s="19">
        <v>23666.975565008499</v>
      </c>
      <c r="G866" s="19">
        <v>54.243425986755625</v>
      </c>
      <c r="H866" s="16" t="str">
        <f>IF(LCOE_SensitivityScenarios!BF865&gt;'OnSSET_original_NoMG-PV-Diesel'!M865,'OnSSET_original_NoMG-PV-Diesel'!L865,LCOE_SensitivityScenarios!BG865)</f>
        <v>SA_PV</v>
      </c>
      <c r="I866" s="39" t="str">
        <f>IF(LCOE_SensitivityScenarios!BK865&gt;'OnSSET_original_NoMG-PV-Diesel'!M865,'OnSSET_original_NoMG-PV-Diesel'!L865,LCOE_SensitivityScenarios!BL865)</f>
        <v>SA_PV</v>
      </c>
      <c r="J866" s="39" t="str">
        <f>IF(LCOE_SensitivityScenarios!BP865&gt;'OnSSET_original_NoMG-PV-Diesel'!M865,'OnSSET_original_NoMG-PV-Diesel'!L865,LCOE_SensitivityScenarios!BQ865)</f>
        <v>SA_PV</v>
      </c>
      <c r="K866" s="38" t="str">
        <f>IF(LCOE_SensitivityScenarios!BU865&gt;'OnSSET_original_NoMG-PV-Diesel'!V865,'OnSSET_original_NoMG-PV-Diesel'!U865,LCOE_SensitivityScenarios!BV865)</f>
        <v>SA_Diesel</v>
      </c>
      <c r="L866" s="39" t="str">
        <f>IF(LCOE_SensitivityScenarios!BZ865&gt;'OnSSET_original_NoMG-PV-Diesel'!V865,'OnSSET_original_NoMG-PV-Diesel'!U865,LCOE_SensitivityScenarios!CA865)</f>
        <v>SA_Diesel</v>
      </c>
      <c r="M866" s="40" t="str">
        <f>IF(LCOE_SensitivityScenarios!CE865&gt;'OnSSET_original_NoMG-PV-Diesel'!V865,'OnSSET_original_NoMG-PV-Diesel'!U865,LCOE_SensitivityScenarios!CF865)</f>
        <v>SA_Diesel</v>
      </c>
      <c r="N866" s="39" t="str">
        <f>IF(LCOE_SensitivityScenarios!CJ865&gt;'OnSSET_original_NoMG-PV-Diesel'!AE865,'OnSSET_original_NoMG-PV-Diesel'!AD865,LCOE_SensitivityScenarios!CK865)</f>
        <v>SA_Diesel</v>
      </c>
      <c r="O866" s="39" t="str">
        <f>IF(LCOE_SensitivityScenarios!CO865&gt;'OnSSET_original_NoMG-PV-Diesel'!AE865,'OnSSET_original_NoMG-PV-Diesel'!AD865,LCOE_SensitivityScenarios!CP865)</f>
        <v>SA_Diesel</v>
      </c>
      <c r="P866" s="40" t="str">
        <f>IF(LCOE_SensitivityScenarios!CT865&gt;'OnSSET_original_NoMG-PV-Diesel'!AE865,'OnSSET_original_NoMG-PV-Diesel'!AD865,LCOE_SensitivityScenarios!CU865)</f>
        <v>SA_Diesel</v>
      </c>
      <c r="Q866" s="38">
        <f>IF(LCOE_SensitivityScenarios!BF865&gt;'OnSSET_original_NoMG-PV-Diesel'!M865,'OnSSET_original_NoMG-PV-Diesel'!M865,LCOE_SensitivityScenarios!BF865)</f>
        <v>0.49092903755654899</v>
      </c>
      <c r="R866" s="28">
        <f>MIN('OnSSET_original_NoMG-PV-Diesel'!E865:I865,LCOE_SensitivityScenarios!BK865)</f>
        <v>0.49092903755654899</v>
      </c>
      <c r="S866" s="28">
        <f>MIN('OnSSET_original_NoMG-PV-Diesel'!E865:I865,LCOE_SensitivityScenarios!BP865)</f>
        <v>0.49092903755654899</v>
      </c>
      <c r="T866" s="27">
        <f>MIN('OnSSET_original_NoMG-PV-Diesel'!N865:R865,LCOE_SensitivityScenarios!BU865)</f>
        <v>0.425867814841076</v>
      </c>
      <c r="U866" s="28">
        <f>MIN('OnSSET_original_NoMG-PV-Diesel'!N865:R865,LCOE_SensitivityScenarios!BZ865)</f>
        <v>0.425867814841076</v>
      </c>
      <c r="V866" s="29">
        <f>MIN('OnSSET_original_NoMG-PV-Diesel'!N865:R865,LCOE_SensitivityScenarios!CE865)</f>
        <v>0.425867814841076</v>
      </c>
      <c r="W866" s="28">
        <f>MIN('OnSSET_original_NoMG-PV-Diesel'!W865:AA865,LCOE_SensitivityScenarios!CJ865)</f>
        <v>0.21804876034436599</v>
      </c>
      <c r="X866" s="28">
        <f>MIN('OnSSET_original_NoMG-PV-Diesel'!W865:AA865,LCOE_SensitivityScenarios!CO865)</f>
        <v>0.21804876034436599</v>
      </c>
      <c r="Y866" s="29">
        <f>MIN('OnSSET_original_NoMG-PV-Diesel'!W865:AA865,LCOE_SensitivityScenarios!CT865)</f>
        <v>0.21804876034436599</v>
      </c>
      <c r="Z866">
        <f>IF(H866='OnSSET_original_NoMG-PV-Diesel'!L865,'OnSSET_original_NoMG-PV-Diesel'!K865,"wait")</f>
        <v>10.6897147075526</v>
      </c>
      <c r="AA866">
        <f>IF(I866='OnSSET_original_NoMG-PV-Diesel'!L865,'OnSSET_original_NoMG-PV-Diesel'!K865,"wait")</f>
        <v>10.6897147075526</v>
      </c>
      <c r="AB866">
        <f>IF(J866='OnSSET_original_NoMG-PV-Diesel'!L865,'OnSSET_original_NoMG-PV-Diesel'!K865,"wait")</f>
        <v>10.6897147075526</v>
      </c>
      <c r="AC866">
        <f>IF(K866='OnSSET_original_NoMG-PV-Diesel'!U865,'OnSSET_original_NoMG-PV-Diesel'!T865,"wait")</f>
        <v>10.806838157538101</v>
      </c>
      <c r="AD866">
        <f>IF(L866='OnSSET_original_NoMG-PV-Diesel'!U865,'OnSSET_original_NoMG-PV-Diesel'!T865,"wait")</f>
        <v>10.806838157538101</v>
      </c>
      <c r="AE866">
        <f>IF(M866='OnSSET_original_NoMG-PV-Diesel'!U865,'OnSSET_original_NoMG-PV-Diesel'!T865,"wait")</f>
        <v>10.806838157538101</v>
      </c>
      <c r="AF866">
        <f>IF(N866='OnSSET_original_NoMG-PV-Diesel'!AD865,'OnSSET_original_NoMG-PV-Diesel'!AC865,"wait")</f>
        <v>10.806838157538101</v>
      </c>
      <c r="AG866">
        <f>IF(O866='OnSSET_original_NoMG-PV-Diesel'!AD865,'OnSSET_original_NoMG-PV-Diesel'!AC865,"wait")</f>
        <v>10.806838157538101</v>
      </c>
      <c r="AH866">
        <f>IF(P866='OnSSET_original_NoMG-PV-Diesel'!AD865,'OnSSET_original_NoMG-PV-Diesel'!AC865,"wait")</f>
        <v>10.806838157538101</v>
      </c>
      <c r="AR866">
        <v>11.612</v>
      </c>
      <c r="AS866">
        <v>11.612</v>
      </c>
      <c r="AT866">
        <v>3.6360000000000001</v>
      </c>
      <c r="AU866">
        <v>2.6239999999999899</v>
      </c>
      <c r="AV866">
        <v>46076.940170000002</v>
      </c>
      <c r="AW866">
        <v>0</v>
      </c>
      <c r="AX866">
        <v>7031.734391</v>
      </c>
      <c r="AZ866">
        <f>SUMIF([1]base!$A$2:$A$169,B866,[1]base!$V$2:$V$169)</f>
        <v>0</v>
      </c>
      <c r="BA866">
        <f>SUMIF([2]s1!$A$2:$A$275,B866,[2]s1!$U$2:$U$275)</f>
        <v>0</v>
      </c>
      <c r="BB866">
        <f>SUMIF([3]s2!$A$2:$A$115,B866,[3]s2!$U$2:$U$115)</f>
        <v>0</v>
      </c>
      <c r="BC866">
        <f>SUMIF([4]s3!$A$2:$A$245,B866,[4]s3!$U$2:$U$245)</f>
        <v>0</v>
      </c>
      <c r="BD866">
        <f>SUMIF([5]s4!$A$2:$A$74,B866,[5]s4!$U$2:$U$74)</f>
        <v>0</v>
      </c>
      <c r="BF866">
        <f t="shared" si="70"/>
        <v>0</v>
      </c>
      <c r="BG866">
        <f t="shared" si="71"/>
        <v>0</v>
      </c>
      <c r="BH866">
        <f t="shared" si="72"/>
        <v>0</v>
      </c>
      <c r="BI866">
        <f t="shared" si="73"/>
        <v>0</v>
      </c>
      <c r="BJ866">
        <f t="shared" si="74"/>
        <v>0</v>
      </c>
      <c r="BL866" t="s">
        <v>114</v>
      </c>
      <c r="BM866" s="23">
        <v>77155.070800000001</v>
      </c>
      <c r="BN866" s="23">
        <v>15.217962679999999</v>
      </c>
      <c r="BP866" t="s">
        <v>183</v>
      </c>
      <c r="BQ866" s="23">
        <v>13400.59707</v>
      </c>
      <c r="BR866" s="23">
        <v>10.80683816</v>
      </c>
      <c r="BT866" t="s">
        <v>183</v>
      </c>
      <c r="BU866" s="23">
        <v>13400.59707</v>
      </c>
      <c r="BV866" s="23">
        <v>10.80683816</v>
      </c>
    </row>
    <row r="867" spans="1:74" x14ac:dyDescent="0.25">
      <c r="A867">
        <v>1</v>
      </c>
      <c r="B867" s="15">
        <v>12823</v>
      </c>
      <c r="C867" s="15">
        <v>-66.599302210000005</v>
      </c>
      <c r="D867" s="15">
        <v>-16.852339690000001</v>
      </c>
      <c r="E867" s="16">
        <v>1</v>
      </c>
      <c r="F867" s="19">
        <v>16273.3869380542</v>
      </c>
      <c r="G867" s="19">
        <v>62.882372877467198</v>
      </c>
      <c r="H867" s="16" t="str">
        <f>IF(LCOE_SensitivityScenarios!BF866&gt;'OnSSET_original_NoMG-PV-Diesel'!M866,'OnSSET_original_NoMG-PV-Diesel'!L866,LCOE_SensitivityScenarios!BG866)</f>
        <v>SA_PV</v>
      </c>
      <c r="I867" s="39" t="str">
        <f>IF(LCOE_SensitivityScenarios!BK866&gt;'OnSSET_original_NoMG-PV-Diesel'!M866,'OnSSET_original_NoMG-PV-Diesel'!L866,LCOE_SensitivityScenarios!BL866)</f>
        <v>SA_PV</v>
      </c>
      <c r="J867" s="39" t="str">
        <f>IF(LCOE_SensitivityScenarios!BP866&gt;'OnSSET_original_NoMG-PV-Diesel'!M866,'OnSSET_original_NoMG-PV-Diesel'!L866,LCOE_SensitivityScenarios!BQ866)</f>
        <v>SA_PV</v>
      </c>
      <c r="K867" s="38" t="str">
        <f>IF(LCOE_SensitivityScenarios!BU866&gt;'OnSSET_original_NoMG-PV-Diesel'!V866,'OnSSET_original_NoMG-PV-Diesel'!U866,LCOE_SensitivityScenarios!BV866)</f>
        <v>SA_PV</v>
      </c>
      <c r="L867" s="39" t="str">
        <f>IF(LCOE_SensitivityScenarios!BZ866&gt;'OnSSET_original_NoMG-PV-Diesel'!V866,'OnSSET_original_NoMG-PV-Diesel'!U866,LCOE_SensitivityScenarios!CA866)</f>
        <v>SA_PV</v>
      </c>
      <c r="M867" s="40" t="str">
        <f>IF(LCOE_SensitivityScenarios!CE866&gt;'OnSSET_original_NoMG-PV-Diesel'!V866,'OnSSET_original_NoMG-PV-Diesel'!U866,LCOE_SensitivityScenarios!CF866)</f>
        <v>SA_PV</v>
      </c>
      <c r="N867" s="39" t="str">
        <f>IF(LCOE_SensitivityScenarios!CJ866&gt;'OnSSET_original_NoMG-PV-Diesel'!AE866,'OnSSET_original_NoMG-PV-Diesel'!AD866,LCOE_SensitivityScenarios!CK866)</f>
        <v>SA_Diesel</v>
      </c>
      <c r="O867" s="39" t="str">
        <f>IF(LCOE_SensitivityScenarios!CO866&gt;'OnSSET_original_NoMG-PV-Diesel'!AE866,'OnSSET_original_NoMG-PV-Diesel'!AD866,LCOE_SensitivityScenarios!CP866)</f>
        <v>SA_Diesel</v>
      </c>
      <c r="P867" s="40" t="str">
        <f>IF(LCOE_SensitivityScenarios!CT866&gt;'OnSSET_original_NoMG-PV-Diesel'!AE866,'OnSSET_original_NoMG-PV-Diesel'!AD866,LCOE_SensitivityScenarios!CU866)</f>
        <v>SA_Diesel</v>
      </c>
      <c r="Q867" s="38">
        <f>IF(LCOE_SensitivityScenarios!BF866&gt;'OnSSET_original_NoMG-PV-Diesel'!M866,'OnSSET_original_NoMG-PV-Diesel'!M866,LCOE_SensitivityScenarios!BF866)</f>
        <v>0.519400856162892</v>
      </c>
      <c r="R867" s="28">
        <f>MIN('OnSSET_original_NoMG-PV-Diesel'!E866:I866,LCOE_SensitivityScenarios!BK866)</f>
        <v>0.519400856162892</v>
      </c>
      <c r="S867" s="28">
        <f>MIN('OnSSET_original_NoMG-PV-Diesel'!E866:I866,LCOE_SensitivityScenarios!BP866)</f>
        <v>0.519400856162892</v>
      </c>
      <c r="T867" s="27">
        <f>MIN('OnSSET_original_NoMG-PV-Diesel'!N866:R866,LCOE_SensitivityScenarios!BU866)</f>
        <v>0.519400856162892</v>
      </c>
      <c r="U867" s="28">
        <f>MIN('OnSSET_original_NoMG-PV-Diesel'!N866:R866,LCOE_SensitivityScenarios!BZ866)</f>
        <v>0.519400856162892</v>
      </c>
      <c r="V867" s="29">
        <f>MIN('OnSSET_original_NoMG-PV-Diesel'!N866:R866,LCOE_SensitivityScenarios!CE866)</f>
        <v>0.519400856162892</v>
      </c>
      <c r="W867" s="28">
        <f>MIN('OnSSET_original_NoMG-PV-Diesel'!W866:AA866,LCOE_SensitivityScenarios!CJ866)</f>
        <v>0.35078480160355502</v>
      </c>
      <c r="X867" s="28">
        <f>MIN('OnSSET_original_NoMG-PV-Diesel'!W866:AA866,LCOE_SensitivityScenarios!CO866)</f>
        <v>0.35078480160355502</v>
      </c>
      <c r="Y867" s="29">
        <f>MIN('OnSSET_original_NoMG-PV-Diesel'!W866:AA866,LCOE_SensitivityScenarios!CT866)</f>
        <v>0.35078480160355502</v>
      </c>
      <c r="Z867">
        <f>IF(H867='OnSSET_original_NoMG-PV-Diesel'!L866,'OnSSET_original_NoMG-PV-Diesel'!K866,"wait")</f>
        <v>11.009203635426299</v>
      </c>
      <c r="AA867">
        <f>IF(I867='OnSSET_original_NoMG-PV-Diesel'!L866,'OnSSET_original_NoMG-PV-Diesel'!K866,"wait")</f>
        <v>11.009203635426299</v>
      </c>
      <c r="AB867">
        <f>IF(J867='OnSSET_original_NoMG-PV-Diesel'!L866,'OnSSET_original_NoMG-PV-Diesel'!K866,"wait")</f>
        <v>11.009203635426299</v>
      </c>
      <c r="AC867">
        <f>IF(K867='OnSSET_original_NoMG-PV-Diesel'!U866,'OnSSET_original_NoMG-PV-Diesel'!T866,"wait")</f>
        <v>9.7108168862956692</v>
      </c>
      <c r="AD867">
        <f>IF(L867='OnSSET_original_NoMG-PV-Diesel'!U866,'OnSSET_original_NoMG-PV-Diesel'!T866,"wait")</f>
        <v>9.7108168862956692</v>
      </c>
      <c r="AE867">
        <f>IF(M867='OnSSET_original_NoMG-PV-Diesel'!U866,'OnSSET_original_NoMG-PV-Diesel'!T866,"wait")</f>
        <v>9.7108168862956692</v>
      </c>
      <c r="AF867">
        <f>IF(N867='OnSSET_original_NoMG-PV-Diesel'!AD866,'OnSSET_original_NoMG-PV-Diesel'!AC866,"wait")</f>
        <v>7.4307702913489804</v>
      </c>
      <c r="AG867">
        <f>IF(O867='OnSSET_original_NoMG-PV-Diesel'!AD866,'OnSSET_original_NoMG-PV-Diesel'!AC866,"wait")</f>
        <v>7.4307702913489804</v>
      </c>
      <c r="AH867">
        <f>IF(P867='OnSSET_original_NoMG-PV-Diesel'!AD866,'OnSSET_original_NoMG-PV-Diesel'!AC866,"wait")</f>
        <v>7.4307702913489804</v>
      </c>
      <c r="AR867">
        <v>72.754999999999995</v>
      </c>
      <c r="AS867">
        <v>33.154000000000003</v>
      </c>
      <c r="AT867">
        <v>3.605</v>
      </c>
      <c r="AU867">
        <v>0.115</v>
      </c>
      <c r="AV867">
        <v>58863.556859999997</v>
      </c>
      <c r="AW867">
        <v>0</v>
      </c>
      <c r="AX867">
        <v>11923.375700000001</v>
      </c>
      <c r="AZ867">
        <f>SUMIF([1]base!$A$2:$A$169,B867,[1]base!$V$2:$V$169)</f>
        <v>0</v>
      </c>
      <c r="BA867">
        <f>SUMIF([2]s1!$A$2:$A$275,B867,[2]s1!$U$2:$U$275)</f>
        <v>0</v>
      </c>
      <c r="BB867">
        <f>SUMIF([3]s2!$A$2:$A$115,B867,[3]s2!$U$2:$U$115)</f>
        <v>0</v>
      </c>
      <c r="BC867">
        <f>SUMIF([4]s3!$A$2:$A$245,B867,[4]s3!$U$2:$U$245)</f>
        <v>0</v>
      </c>
      <c r="BD867">
        <f>SUMIF([5]s4!$A$2:$A$74,B867,[5]s4!$U$2:$U$74)</f>
        <v>0</v>
      </c>
      <c r="BF867">
        <f t="shared" si="70"/>
        <v>0</v>
      </c>
      <c r="BG867">
        <f t="shared" si="71"/>
        <v>0</v>
      </c>
      <c r="BH867">
        <f t="shared" si="72"/>
        <v>0</v>
      </c>
      <c r="BI867">
        <f t="shared" si="73"/>
        <v>0</v>
      </c>
      <c r="BJ867">
        <f t="shared" si="74"/>
        <v>0</v>
      </c>
      <c r="BL867" t="s">
        <v>114</v>
      </c>
      <c r="BM867" s="23">
        <v>56128.5216</v>
      </c>
      <c r="BN867" s="23">
        <v>9.7108168859999999</v>
      </c>
      <c r="BP867" t="s">
        <v>186</v>
      </c>
      <c r="BQ867" s="23">
        <v>56128.5216</v>
      </c>
      <c r="BR867" s="23">
        <v>9.7108168859999999</v>
      </c>
      <c r="BT867" t="s">
        <v>183</v>
      </c>
      <c r="BU867" s="23">
        <v>9214.2361259999998</v>
      </c>
      <c r="BV867" s="23">
        <v>7.430770291</v>
      </c>
    </row>
    <row r="868" spans="1:74" x14ac:dyDescent="0.25">
      <c r="A868">
        <v>1</v>
      </c>
      <c r="B868" s="15">
        <v>12838</v>
      </c>
      <c r="C868" s="15">
        <v>-64.802146379999996</v>
      </c>
      <c r="D868" s="15">
        <v>-17.78444678</v>
      </c>
      <c r="E868" s="16">
        <v>1</v>
      </c>
      <c r="F868" s="19">
        <v>27241.404552901298</v>
      </c>
      <c r="G868" s="19">
        <v>83.177948445757735</v>
      </c>
      <c r="H868" s="16" t="str">
        <f>IF(LCOE_SensitivityScenarios!BF867&gt;'OnSSET_original_NoMG-PV-Diesel'!M867,'OnSSET_original_NoMG-PV-Diesel'!L867,LCOE_SensitivityScenarios!BG867)</f>
        <v>SA_Diesel</v>
      </c>
      <c r="I868" s="39" t="str">
        <f>IF(LCOE_SensitivityScenarios!BK867&gt;'OnSSET_original_NoMG-PV-Diesel'!M867,'OnSSET_original_NoMG-PV-Diesel'!L867,LCOE_SensitivityScenarios!BL867)</f>
        <v>SA_Diesel</v>
      </c>
      <c r="J868" s="39" t="str">
        <f>IF(LCOE_SensitivityScenarios!BP867&gt;'OnSSET_original_NoMG-PV-Diesel'!M867,'OnSSET_original_NoMG-PV-Diesel'!L867,LCOE_SensitivityScenarios!BQ867)</f>
        <v>SA_Diesel</v>
      </c>
      <c r="K868" s="38" t="str">
        <f>IF(LCOE_SensitivityScenarios!BU867&gt;'OnSSET_original_NoMG-PV-Diesel'!V867,'OnSSET_original_NoMG-PV-Diesel'!U867,LCOE_SensitivityScenarios!BV867)</f>
        <v>SA_Diesel</v>
      </c>
      <c r="L868" s="39" t="str">
        <f>IF(LCOE_SensitivityScenarios!BZ867&gt;'OnSSET_original_NoMG-PV-Diesel'!V867,'OnSSET_original_NoMG-PV-Diesel'!U867,LCOE_SensitivityScenarios!CA867)</f>
        <v>SA_Diesel</v>
      </c>
      <c r="M868" s="40" t="str">
        <f>IF(LCOE_SensitivityScenarios!CE867&gt;'OnSSET_original_NoMG-PV-Diesel'!V867,'OnSSET_original_NoMG-PV-Diesel'!U867,LCOE_SensitivityScenarios!CF867)</f>
        <v>SA_Diesel</v>
      </c>
      <c r="N868" s="39" t="str">
        <f>IF(LCOE_SensitivityScenarios!CJ867&gt;'OnSSET_original_NoMG-PV-Diesel'!AE867,'OnSSET_original_NoMG-PV-Diesel'!AD867,LCOE_SensitivityScenarios!CK867)</f>
        <v>SA_Diesel</v>
      </c>
      <c r="O868" s="39" t="str">
        <f>IF(LCOE_SensitivityScenarios!CO867&gt;'OnSSET_original_NoMG-PV-Diesel'!AE867,'OnSSET_original_NoMG-PV-Diesel'!AD867,LCOE_SensitivityScenarios!CP867)</f>
        <v>SA_Diesel</v>
      </c>
      <c r="P868" s="40" t="str">
        <f>IF(LCOE_SensitivityScenarios!CT867&gt;'OnSSET_original_NoMG-PV-Diesel'!AE867,'OnSSET_original_NoMG-PV-Diesel'!AD867,LCOE_SensitivityScenarios!CU867)</f>
        <v>SA_Diesel</v>
      </c>
      <c r="Q868" s="38">
        <f>IF(LCOE_SensitivityScenarios!BF867&gt;'OnSSET_original_NoMG-PV-Diesel'!M867,'OnSSET_original_NoMG-PV-Diesel'!M867,LCOE_SensitivityScenarios!BF867)</f>
        <v>0.47892392368493603</v>
      </c>
      <c r="R868" s="28">
        <f>MIN('OnSSET_original_NoMG-PV-Diesel'!E867:I867,LCOE_SensitivityScenarios!BK867)</f>
        <v>0.47892392368493603</v>
      </c>
      <c r="S868" s="28">
        <f>MIN('OnSSET_original_NoMG-PV-Diesel'!E867:I867,LCOE_SensitivityScenarios!BP867)</f>
        <v>0.47892392368493603</v>
      </c>
      <c r="T868" s="27">
        <f>MIN('OnSSET_original_NoMG-PV-Diesel'!N867:R867,LCOE_SensitivityScenarios!BU867)</f>
        <v>0.354807105884136</v>
      </c>
      <c r="U868" s="28">
        <f>MIN('OnSSET_original_NoMG-PV-Diesel'!N867:R867,LCOE_SensitivityScenarios!BZ867)</f>
        <v>0.354807105884136</v>
      </c>
      <c r="V868" s="29">
        <f>MIN('OnSSET_original_NoMG-PV-Diesel'!N867:R867,LCOE_SensitivityScenarios!CE867)</f>
        <v>0.354807105884136</v>
      </c>
      <c r="W868" s="28">
        <f>MIN('OnSSET_original_NoMG-PV-Diesel'!W867:AA867,LCOE_SensitivityScenarios!CJ867)</f>
        <v>0.193914934660878</v>
      </c>
      <c r="X868" s="28">
        <f>MIN('OnSSET_original_NoMG-PV-Diesel'!W867:AA867,LCOE_SensitivityScenarios!CO867)</f>
        <v>0.193914934660878</v>
      </c>
      <c r="Y868" s="29">
        <f>MIN('OnSSET_original_NoMG-PV-Diesel'!W867:AA867,LCOE_SensitivityScenarios!CT867)</f>
        <v>0.193914934660878</v>
      </c>
      <c r="Z868">
        <f>IF(H868='OnSSET_original_NoMG-PV-Diesel'!L867,'OnSSET_original_NoMG-PV-Diesel'!K867,"wait")</f>
        <v>20.7645004520623</v>
      </c>
      <c r="AA868">
        <f>IF(I868='OnSSET_original_NoMG-PV-Diesel'!L867,'OnSSET_original_NoMG-PV-Diesel'!K867,"wait")</f>
        <v>20.7645004520623</v>
      </c>
      <c r="AB868">
        <f>IF(J868='OnSSET_original_NoMG-PV-Diesel'!L867,'OnSSET_original_NoMG-PV-Diesel'!K867,"wait")</f>
        <v>20.7645004520623</v>
      </c>
      <c r="AC868">
        <f>IF(K868='OnSSET_original_NoMG-PV-Diesel'!U867,'OnSSET_original_NoMG-PV-Diesel'!T867,"wait")</f>
        <v>12.438997512740301</v>
      </c>
      <c r="AD868">
        <f>IF(L868='OnSSET_original_NoMG-PV-Diesel'!U867,'OnSSET_original_NoMG-PV-Diesel'!T867,"wait")</f>
        <v>12.438997512740301</v>
      </c>
      <c r="AE868">
        <f>IF(M868='OnSSET_original_NoMG-PV-Diesel'!U867,'OnSSET_original_NoMG-PV-Diesel'!T867,"wait")</f>
        <v>12.438997512740301</v>
      </c>
      <c r="AF868">
        <f>IF(N868='OnSSET_original_NoMG-PV-Diesel'!AD867,'OnSSET_original_NoMG-PV-Diesel'!AC867,"wait")</f>
        <v>12.438997512740301</v>
      </c>
      <c r="AG868">
        <f>IF(O868='OnSSET_original_NoMG-PV-Diesel'!AD867,'OnSSET_original_NoMG-PV-Diesel'!AC867,"wait")</f>
        <v>12.438997512740301</v>
      </c>
      <c r="AH868">
        <f>IF(P868='OnSSET_original_NoMG-PV-Diesel'!AD867,'OnSSET_original_NoMG-PV-Diesel'!AC867,"wait")</f>
        <v>12.438997512740301</v>
      </c>
      <c r="AR868">
        <v>58.637999999999998</v>
      </c>
      <c r="AS868">
        <v>56.701999999999998</v>
      </c>
      <c r="AT868">
        <v>0.28599999999999998</v>
      </c>
      <c r="AU868">
        <v>8.8999999999999996E-2</v>
      </c>
      <c r="AV868">
        <v>58863.556859999997</v>
      </c>
      <c r="AW868">
        <v>0</v>
      </c>
      <c r="AX868">
        <v>11923.375700000001</v>
      </c>
      <c r="AZ868">
        <f>SUMIF([1]base!$A$2:$A$169,B868,[1]base!$V$2:$V$169)</f>
        <v>0</v>
      </c>
      <c r="BA868">
        <f>SUMIF([2]s1!$A$2:$A$275,B868,[2]s1!$U$2:$U$275)</f>
        <v>0</v>
      </c>
      <c r="BB868">
        <f>SUMIF([3]s2!$A$2:$A$115,B868,[3]s2!$U$2:$U$115)</f>
        <v>0</v>
      </c>
      <c r="BC868">
        <f>SUMIF([4]s3!$A$2:$A$245,B868,[4]s3!$U$2:$U$245)</f>
        <v>0</v>
      </c>
      <c r="BD868">
        <f>SUMIF([5]s4!$A$2:$A$74,B868,[5]s4!$U$2:$U$74)</f>
        <v>0</v>
      </c>
      <c r="BF868">
        <f t="shared" si="70"/>
        <v>0</v>
      </c>
      <c r="BG868">
        <f t="shared" si="71"/>
        <v>0</v>
      </c>
      <c r="BH868">
        <f t="shared" si="72"/>
        <v>0</v>
      </c>
      <c r="BI868">
        <f t="shared" si="73"/>
        <v>0</v>
      </c>
      <c r="BJ868">
        <f t="shared" si="74"/>
        <v>0</v>
      </c>
      <c r="BL868" t="s">
        <v>113</v>
      </c>
      <c r="BM868" s="23">
        <v>15424.49245</v>
      </c>
      <c r="BN868" s="23">
        <v>12.43899751</v>
      </c>
      <c r="BP868" t="s">
        <v>183</v>
      </c>
      <c r="BQ868" s="23">
        <v>15424.49245</v>
      </c>
      <c r="BR868" s="23">
        <v>12.43899751</v>
      </c>
      <c r="BT868" t="s">
        <v>183</v>
      </c>
      <c r="BU868" s="23">
        <v>15424.49245</v>
      </c>
      <c r="BV868" s="23">
        <v>12.43899751</v>
      </c>
    </row>
    <row r="869" spans="1:74" x14ac:dyDescent="0.25">
      <c r="A869">
        <v>1</v>
      </c>
      <c r="B869" s="15">
        <v>12887</v>
      </c>
      <c r="C869" s="15">
        <v>-66.622220600000006</v>
      </c>
      <c r="D869" s="15">
        <v>-17.335830489999999</v>
      </c>
      <c r="E869" s="16">
        <v>1</v>
      </c>
      <c r="F869" s="19">
        <v>37969.817083179798</v>
      </c>
      <c r="G869" s="19">
        <v>98.257892757785186</v>
      </c>
      <c r="H869" s="16" t="str">
        <f>IF(LCOE_SensitivityScenarios!BF868&gt;'OnSSET_original_NoMG-PV-Diesel'!M868,'OnSSET_original_NoMG-PV-Diesel'!L868,LCOE_SensitivityScenarios!BG868)</f>
        <v>SA_PV</v>
      </c>
      <c r="I869" s="39" t="str">
        <f>IF(LCOE_SensitivityScenarios!BK868&gt;'OnSSET_original_NoMG-PV-Diesel'!M868,'OnSSET_original_NoMG-PV-Diesel'!L868,LCOE_SensitivityScenarios!BL868)</f>
        <v>SA_PV</v>
      </c>
      <c r="J869" s="39" t="str">
        <f>IF(LCOE_SensitivityScenarios!BP868&gt;'OnSSET_original_NoMG-PV-Diesel'!M868,'OnSSET_original_NoMG-PV-Diesel'!L868,LCOE_SensitivityScenarios!BQ868)</f>
        <v>SA_PV</v>
      </c>
      <c r="K869" s="38" t="str">
        <f>IF(LCOE_SensitivityScenarios!BU868&gt;'OnSSET_original_NoMG-PV-Diesel'!V868,'OnSSET_original_NoMG-PV-Diesel'!U868,LCOE_SensitivityScenarios!BV868)</f>
        <v>SA_PV</v>
      </c>
      <c r="L869" s="39" t="str">
        <f>IF(LCOE_SensitivityScenarios!BZ868&gt;'OnSSET_original_NoMG-PV-Diesel'!V868,'OnSSET_original_NoMG-PV-Diesel'!U868,LCOE_SensitivityScenarios!CA868)</f>
        <v>MG_Hybrid</v>
      </c>
      <c r="M869" s="40" t="str">
        <f>IF(LCOE_SensitivityScenarios!CE868&gt;'OnSSET_original_NoMG-PV-Diesel'!V868,'OnSSET_original_NoMG-PV-Diesel'!U868,LCOE_SensitivityScenarios!CF868)</f>
        <v>SA_PV</v>
      </c>
      <c r="N869" s="39" t="str">
        <f>IF(LCOE_SensitivityScenarios!CJ868&gt;'OnSSET_original_NoMG-PV-Diesel'!AE868,'OnSSET_original_NoMG-PV-Diesel'!AD868,LCOE_SensitivityScenarios!CK868)</f>
        <v>SA_Diesel</v>
      </c>
      <c r="O869" s="39" t="str">
        <f>IF(LCOE_SensitivityScenarios!CO868&gt;'OnSSET_original_NoMG-PV-Diesel'!AE868,'OnSSET_original_NoMG-PV-Diesel'!AD868,LCOE_SensitivityScenarios!CP868)</f>
        <v>SA_Diesel</v>
      </c>
      <c r="P869" s="40" t="str">
        <f>IF(LCOE_SensitivityScenarios!CT868&gt;'OnSSET_original_NoMG-PV-Diesel'!AE868,'OnSSET_original_NoMG-PV-Diesel'!AD868,LCOE_SensitivityScenarios!CU868)</f>
        <v>SA_Diesel</v>
      </c>
      <c r="Q869" s="38">
        <f>IF(LCOE_SensitivityScenarios!BF868&gt;'OnSSET_original_NoMG-PV-Diesel'!M868,'OnSSET_original_NoMG-PV-Diesel'!M868,LCOE_SensitivityScenarios!BF868)</f>
        <v>0.42909730748493502</v>
      </c>
      <c r="R869" s="28">
        <f>MIN('OnSSET_original_NoMG-PV-Diesel'!E868:I868,LCOE_SensitivityScenarios!BK868)</f>
        <v>0.42909730748493502</v>
      </c>
      <c r="S869" s="28">
        <f>MIN('OnSSET_original_NoMG-PV-Diesel'!E868:I868,LCOE_SensitivityScenarios!BP868)</f>
        <v>0.42909730748493502</v>
      </c>
      <c r="T869" s="27">
        <f>MIN('OnSSET_original_NoMG-PV-Diesel'!N868:R868,LCOE_SensitivityScenarios!BU868)</f>
        <v>0.42909730748493502</v>
      </c>
      <c r="U869" s="28">
        <f>MIN('OnSSET_original_NoMG-PV-Diesel'!N868:R868,LCOE_SensitivityScenarios!BZ868)</f>
        <v>0.42703027552734374</v>
      </c>
      <c r="V869" s="29">
        <f>MIN('OnSSET_original_NoMG-PV-Diesel'!N868:R868,LCOE_SensitivityScenarios!CE868)</f>
        <v>0.42909730748493502</v>
      </c>
      <c r="W869" s="28">
        <f>MIN('OnSSET_original_NoMG-PV-Diesel'!W868:AA868,LCOE_SensitivityScenarios!CJ868)</f>
        <v>0.33871788876181003</v>
      </c>
      <c r="X869" s="28">
        <f>MIN('OnSSET_original_NoMG-PV-Diesel'!W868:AA868,LCOE_SensitivityScenarios!CO868)</f>
        <v>0.33871788876181003</v>
      </c>
      <c r="Y869" s="29">
        <f>MIN('OnSSET_original_NoMG-PV-Diesel'!W868:AA868,LCOE_SensitivityScenarios!CT868)</f>
        <v>0.33871788876181003</v>
      </c>
      <c r="Z869">
        <f>IF(H869='OnSSET_original_NoMG-PV-Diesel'!L868,'OnSSET_original_NoMG-PV-Diesel'!K868,"wait")</f>
        <v>23.121081037886999</v>
      </c>
      <c r="AA869">
        <f>IF(I869='OnSSET_original_NoMG-PV-Diesel'!L868,'OnSSET_original_NoMG-PV-Diesel'!K868,"wait")</f>
        <v>23.121081037886999</v>
      </c>
      <c r="AB869">
        <f>IF(J869='OnSSET_original_NoMG-PV-Diesel'!L868,'OnSSET_original_NoMG-PV-Diesel'!K868,"wait")</f>
        <v>23.121081037886999</v>
      </c>
      <c r="AC869">
        <f>IF(K869='OnSSET_original_NoMG-PV-Diesel'!U868,'OnSSET_original_NoMG-PV-Diesel'!T868,"wait")</f>
        <v>21.339749948395301</v>
      </c>
      <c r="AD869" t="str">
        <f>IF(L869='OnSSET_original_NoMG-PV-Diesel'!U868,'OnSSET_original_NoMG-PV-Diesel'!T868,"wait")</f>
        <v>wait</v>
      </c>
      <c r="AE869">
        <f>IF(M869='OnSSET_original_NoMG-PV-Diesel'!U868,'OnSSET_original_NoMG-PV-Diesel'!T868,"wait")</f>
        <v>21.339749948395301</v>
      </c>
      <c r="AF869">
        <f>IF(N869='OnSSET_original_NoMG-PV-Diesel'!AD868,'OnSSET_original_NoMG-PV-Diesel'!AC868,"wait")</f>
        <v>17.337816019716801</v>
      </c>
      <c r="AG869">
        <f>IF(O869='OnSSET_original_NoMG-PV-Diesel'!AD868,'OnSSET_original_NoMG-PV-Diesel'!AC868,"wait")</f>
        <v>17.337816019716801</v>
      </c>
      <c r="AH869">
        <f>IF(P869='OnSSET_original_NoMG-PV-Diesel'!AD868,'OnSSET_original_NoMG-PV-Diesel'!AC868,"wait")</f>
        <v>17.337816019716801</v>
      </c>
      <c r="AR869">
        <v>36.042999999999999</v>
      </c>
      <c r="AS869">
        <v>7.242</v>
      </c>
      <c r="AT869">
        <v>7.7039999999999997</v>
      </c>
      <c r="AU869">
        <v>3.5000000000000003E-2</v>
      </c>
      <c r="AV869">
        <v>61955.771309999996</v>
      </c>
      <c r="AW869">
        <v>0</v>
      </c>
      <c r="AX869">
        <v>13299.149820000001</v>
      </c>
      <c r="AZ869">
        <f>SUMIF([1]base!$A$2:$A$169,B869,[1]base!$V$2:$V$169)</f>
        <v>0</v>
      </c>
      <c r="BA869">
        <f>SUMIF([2]s1!$A$2:$A$275,B869,[2]s1!$U$2:$U$275)</f>
        <v>0</v>
      </c>
      <c r="BB869">
        <f>SUMIF([3]s2!$A$2:$A$115,B869,[3]s2!$U$2:$U$115)</f>
        <v>0</v>
      </c>
      <c r="BC869">
        <f>SUMIF([4]s3!$A$2:$A$245,B869,[4]s3!$U$2:$U$245)</f>
        <v>0</v>
      </c>
      <c r="BD869">
        <f>SUMIF([5]s4!$A$2:$A$74,B869,[5]s4!$U$2:$U$74)</f>
        <v>0</v>
      </c>
      <c r="BF869">
        <f t="shared" si="70"/>
        <v>0</v>
      </c>
      <c r="BG869">
        <f t="shared" si="71"/>
        <v>0</v>
      </c>
      <c r="BH869">
        <f t="shared" si="72"/>
        <v>0</v>
      </c>
      <c r="BI869">
        <f t="shared" si="73"/>
        <v>0</v>
      </c>
      <c r="BJ869">
        <f t="shared" si="74"/>
        <v>0</v>
      </c>
      <c r="BL869" t="s">
        <v>114</v>
      </c>
      <c r="BM869" s="23">
        <v>108192.5322</v>
      </c>
      <c r="BN869" s="23">
        <v>21.339749950000002</v>
      </c>
      <c r="BP869" t="s">
        <v>186</v>
      </c>
      <c r="BQ869" s="23">
        <v>108192.5322</v>
      </c>
      <c r="BR869" s="23">
        <v>21.339749950000002</v>
      </c>
      <c r="BT869" t="s">
        <v>183</v>
      </c>
      <c r="BU869" s="23">
        <v>21499.08078</v>
      </c>
      <c r="BV869" s="23">
        <v>17.337816020000002</v>
      </c>
    </row>
    <row r="870" spans="1:74" x14ac:dyDescent="0.25">
      <c r="A870">
        <v>1</v>
      </c>
      <c r="B870" s="15">
        <v>12903</v>
      </c>
      <c r="C870" s="15">
        <v>-65.291227960000001</v>
      </c>
      <c r="D870" s="15">
        <v>-18.951336399999999</v>
      </c>
      <c r="E870" s="16">
        <v>1</v>
      </c>
      <c r="F870" s="19">
        <v>51035.976454763797</v>
      </c>
      <c r="G870" s="19">
        <v>51.579919567534169</v>
      </c>
      <c r="H870" s="16" t="str">
        <f>IF(LCOE_SensitivityScenarios!BF869&gt;'OnSSET_original_NoMG-PV-Diesel'!M869,'OnSSET_original_NoMG-PV-Diesel'!L869,LCOE_SensitivityScenarios!BG869)</f>
        <v>Grid_extension</v>
      </c>
      <c r="I870" s="39" t="str">
        <f>IF(LCOE_SensitivityScenarios!BK869&gt;'OnSSET_original_NoMG-PV-Diesel'!M869,'OnSSET_original_NoMG-PV-Diesel'!L869,LCOE_SensitivityScenarios!BL869)</f>
        <v>Grid_extension</v>
      </c>
      <c r="J870" s="39" t="str">
        <f>IF(LCOE_SensitivityScenarios!BP869&gt;'OnSSET_original_NoMG-PV-Diesel'!M869,'OnSSET_original_NoMG-PV-Diesel'!L869,LCOE_SensitivityScenarios!BQ869)</f>
        <v>Grid_extension</v>
      </c>
      <c r="K870" s="38" t="str">
        <f>IF(LCOE_SensitivityScenarios!BU869&gt;'OnSSET_original_NoMG-PV-Diesel'!V869,'OnSSET_original_NoMG-PV-Diesel'!U869,LCOE_SensitivityScenarios!BV869)</f>
        <v>SA_Diesel</v>
      </c>
      <c r="L870" s="39" t="str">
        <f>IF(LCOE_SensitivityScenarios!BZ869&gt;'OnSSET_original_NoMG-PV-Diesel'!V869,'OnSSET_original_NoMG-PV-Diesel'!U869,LCOE_SensitivityScenarios!CA869)</f>
        <v>SA_Diesel</v>
      </c>
      <c r="M870" s="40" t="str">
        <f>IF(LCOE_SensitivityScenarios!CE869&gt;'OnSSET_original_NoMG-PV-Diesel'!V869,'OnSSET_original_NoMG-PV-Diesel'!U869,LCOE_SensitivityScenarios!CF869)</f>
        <v>SA_Diesel</v>
      </c>
      <c r="N870" s="39" t="str">
        <f>IF(LCOE_SensitivityScenarios!CJ869&gt;'OnSSET_original_NoMG-PV-Diesel'!AE869,'OnSSET_original_NoMG-PV-Diesel'!AD869,LCOE_SensitivityScenarios!CK869)</f>
        <v>SA_Diesel</v>
      </c>
      <c r="O870" s="39" t="str">
        <f>IF(LCOE_SensitivityScenarios!CO869&gt;'OnSSET_original_NoMG-PV-Diesel'!AE869,'OnSSET_original_NoMG-PV-Diesel'!AD869,LCOE_SensitivityScenarios!CP869)</f>
        <v>SA_Diesel</v>
      </c>
      <c r="P870" s="40" t="str">
        <f>IF(LCOE_SensitivityScenarios!CT869&gt;'OnSSET_original_NoMG-PV-Diesel'!AE869,'OnSSET_original_NoMG-PV-Diesel'!AD869,LCOE_SensitivityScenarios!CU869)</f>
        <v>SA_Diesel</v>
      </c>
      <c r="Q870" s="38">
        <f>IF(LCOE_SensitivityScenarios!BF869&gt;'OnSSET_original_NoMG-PV-Diesel'!M869,'OnSSET_original_NoMG-PV-Diesel'!M869,LCOE_SensitivityScenarios!BF869)</f>
        <v>0.36313922198288501</v>
      </c>
      <c r="R870" s="28">
        <f>MIN('OnSSET_original_NoMG-PV-Diesel'!E869:I869,LCOE_SensitivityScenarios!BK869)</f>
        <v>0.36313922198288501</v>
      </c>
      <c r="S870" s="28">
        <f>MIN('OnSSET_original_NoMG-PV-Diesel'!E869:I869,LCOE_SensitivityScenarios!BP869)</f>
        <v>0.36313922198288501</v>
      </c>
      <c r="T870" s="27">
        <f>MIN('OnSSET_original_NoMG-PV-Diesel'!N869:R869,LCOE_SensitivityScenarios!BU869)</f>
        <v>0.31927675140566703</v>
      </c>
      <c r="U870" s="28">
        <f>MIN('OnSSET_original_NoMG-PV-Diesel'!N869:R869,LCOE_SensitivityScenarios!BZ869)</f>
        <v>0.31927675140566703</v>
      </c>
      <c r="V870" s="29">
        <f>MIN('OnSSET_original_NoMG-PV-Diesel'!N869:R869,LCOE_SensitivityScenarios!CE869)</f>
        <v>0.31927675140566703</v>
      </c>
      <c r="W870" s="28">
        <f>MIN('OnSSET_original_NoMG-PV-Diesel'!W869:AA869,LCOE_SensitivityScenarios!CJ869)</f>
        <v>0.18184802181913301</v>
      </c>
      <c r="X870" s="28">
        <f>MIN('OnSSET_original_NoMG-PV-Diesel'!W869:AA869,LCOE_SensitivityScenarios!CO869)</f>
        <v>0.18184802181913301</v>
      </c>
      <c r="Y870" s="29">
        <f>MIN('OnSSET_original_NoMG-PV-Diesel'!W869:AA869,LCOE_SensitivityScenarios!CT869)</f>
        <v>0.18184802181913301</v>
      </c>
      <c r="Z870">
        <f>IF(H870='OnSSET_original_NoMG-PV-Diesel'!L869,'OnSSET_original_NoMG-PV-Diesel'!K869,"wait")</f>
        <v>8.0901949834244302</v>
      </c>
      <c r="AA870">
        <f>IF(I870='OnSSET_original_NoMG-PV-Diesel'!L869,'OnSSET_original_NoMG-PV-Diesel'!K869,"wait")</f>
        <v>8.0901949834244302</v>
      </c>
      <c r="AB870">
        <f>IF(J870='OnSSET_original_NoMG-PV-Diesel'!L869,'OnSSET_original_NoMG-PV-Diesel'!K869,"wait")</f>
        <v>8.0901949834244302</v>
      </c>
      <c r="AC870">
        <f>IF(K870='OnSSET_original_NoMG-PV-Diesel'!U869,'OnSSET_original_NoMG-PV-Diesel'!T869,"wait")</f>
        <v>23.304098837791699</v>
      </c>
      <c r="AD870">
        <f>IF(L870='OnSSET_original_NoMG-PV-Diesel'!U869,'OnSSET_original_NoMG-PV-Diesel'!T869,"wait")</f>
        <v>23.304098837791699</v>
      </c>
      <c r="AE870">
        <f>IF(M870='OnSSET_original_NoMG-PV-Diesel'!U869,'OnSSET_original_NoMG-PV-Diesel'!T869,"wait")</f>
        <v>23.304098837791699</v>
      </c>
      <c r="AF870">
        <f>IF(N870='OnSSET_original_NoMG-PV-Diesel'!AD869,'OnSSET_original_NoMG-PV-Diesel'!AC869,"wait")</f>
        <v>23.304098837791699</v>
      </c>
      <c r="AG870">
        <f>IF(O870='OnSSET_original_NoMG-PV-Diesel'!AD869,'OnSSET_original_NoMG-PV-Diesel'!AC869,"wait")</f>
        <v>23.304098837791699</v>
      </c>
      <c r="AH870">
        <f>IF(P870='OnSSET_original_NoMG-PV-Diesel'!AD869,'OnSSET_original_NoMG-PV-Diesel'!AC869,"wait")</f>
        <v>23.304098837791699</v>
      </c>
      <c r="AR870">
        <v>7.4039999999999999</v>
      </c>
      <c r="AS870">
        <v>7.4039999999999999</v>
      </c>
      <c r="AT870">
        <v>2.254</v>
      </c>
      <c r="AU870">
        <v>0.434</v>
      </c>
      <c r="AV870">
        <v>44673.818500000001</v>
      </c>
      <c r="AW870">
        <v>21332.64128</v>
      </c>
      <c r="AX870">
        <v>6573.1430170000003</v>
      </c>
      <c r="AZ870">
        <f>SUMIF([1]base!$A$2:$A$169,B870,[1]base!$V$2:$V$169)</f>
        <v>0</v>
      </c>
      <c r="BA870">
        <f>SUMIF([2]s1!$A$2:$A$275,B870,[2]s1!$U$2:$U$275)</f>
        <v>0</v>
      </c>
      <c r="BB870">
        <f>SUMIF([3]s2!$A$2:$A$115,B870,[3]s2!$U$2:$U$115)</f>
        <v>0</v>
      </c>
      <c r="BC870">
        <f>SUMIF([4]s3!$A$2:$A$245,B870,[4]s3!$U$2:$U$245)</f>
        <v>0</v>
      </c>
      <c r="BD870">
        <f>SUMIF([5]s4!$A$2:$A$74,B870,[5]s4!$U$2:$U$74)</f>
        <v>0</v>
      </c>
      <c r="BF870">
        <f t="shared" si="70"/>
        <v>0</v>
      </c>
      <c r="BG870">
        <f t="shared" si="71"/>
        <v>0</v>
      </c>
      <c r="BH870">
        <f t="shared" si="72"/>
        <v>0</v>
      </c>
      <c r="BI870">
        <f t="shared" si="73"/>
        <v>0</v>
      </c>
      <c r="BJ870">
        <f t="shared" si="74"/>
        <v>0</v>
      </c>
      <c r="BL870" t="s">
        <v>115</v>
      </c>
      <c r="BM870" s="23">
        <v>112766.9912</v>
      </c>
      <c r="BN870" s="23">
        <v>13.46538237</v>
      </c>
      <c r="BP870" t="s">
        <v>183</v>
      </c>
      <c r="BQ870" s="23">
        <v>28897.336480000002</v>
      </c>
      <c r="BR870" s="23">
        <v>23.304098840000002</v>
      </c>
      <c r="BT870" t="s">
        <v>183</v>
      </c>
      <c r="BU870" s="23">
        <v>28897.336480000002</v>
      </c>
      <c r="BV870" s="23">
        <v>23.304098840000002</v>
      </c>
    </row>
    <row r="871" spans="1:74" x14ac:dyDescent="0.25">
      <c r="A871">
        <v>1</v>
      </c>
      <c r="B871" s="15">
        <v>12907</v>
      </c>
      <c r="C871" s="15">
        <v>-63.79852984</v>
      </c>
      <c r="D871" s="15">
        <v>-20.854695849999999</v>
      </c>
      <c r="E871" s="16">
        <v>1</v>
      </c>
      <c r="F871" s="19">
        <v>41408.060329817898</v>
      </c>
      <c r="G871" s="19">
        <v>67.26006806796218</v>
      </c>
      <c r="H871" s="16" t="str">
        <f>IF(LCOE_SensitivityScenarios!BF870&gt;'OnSSET_original_NoMG-PV-Diesel'!M870,'OnSSET_original_NoMG-PV-Diesel'!L870,LCOE_SensitivityScenarios!BG870)</f>
        <v>SA_Diesel</v>
      </c>
      <c r="I871" s="39" t="str">
        <f>IF(LCOE_SensitivityScenarios!BK870&gt;'OnSSET_original_NoMG-PV-Diesel'!M870,'OnSSET_original_NoMG-PV-Diesel'!L870,LCOE_SensitivityScenarios!BL870)</f>
        <v>MG_Hybrid</v>
      </c>
      <c r="J871" s="39" t="str">
        <f>IF(LCOE_SensitivityScenarios!BP870&gt;'OnSSET_original_NoMG-PV-Diesel'!M870,'OnSSET_original_NoMG-PV-Diesel'!L870,LCOE_SensitivityScenarios!BQ870)</f>
        <v>SA_Diesel</v>
      </c>
      <c r="K871" s="38" t="str">
        <f>IF(LCOE_SensitivityScenarios!BU870&gt;'OnSSET_original_NoMG-PV-Diesel'!V870,'OnSSET_original_NoMG-PV-Diesel'!U870,LCOE_SensitivityScenarios!BV870)</f>
        <v>SA_Diesel</v>
      </c>
      <c r="L871" s="39" t="str">
        <f>IF(LCOE_SensitivityScenarios!BZ870&gt;'OnSSET_original_NoMG-PV-Diesel'!V870,'OnSSET_original_NoMG-PV-Diesel'!U870,LCOE_SensitivityScenarios!CA870)</f>
        <v>SA_Diesel</v>
      </c>
      <c r="M871" s="40" t="str">
        <f>IF(LCOE_SensitivityScenarios!CE870&gt;'OnSSET_original_NoMG-PV-Diesel'!V870,'OnSSET_original_NoMG-PV-Diesel'!U870,LCOE_SensitivityScenarios!CF870)</f>
        <v>SA_Diesel</v>
      </c>
      <c r="N871" s="39" t="str">
        <f>IF(LCOE_SensitivityScenarios!CJ870&gt;'OnSSET_original_NoMG-PV-Diesel'!AE870,'OnSSET_original_NoMG-PV-Diesel'!AD870,LCOE_SensitivityScenarios!CK870)</f>
        <v>SA_Diesel</v>
      </c>
      <c r="O871" s="39" t="str">
        <f>IF(LCOE_SensitivityScenarios!CO870&gt;'OnSSET_original_NoMG-PV-Diesel'!AE870,'OnSSET_original_NoMG-PV-Diesel'!AD870,LCOE_SensitivityScenarios!CP870)</f>
        <v>SA_Diesel</v>
      </c>
      <c r="P871" s="40" t="str">
        <f>IF(LCOE_SensitivityScenarios!CT870&gt;'OnSSET_original_NoMG-PV-Diesel'!AE870,'OnSSET_original_NoMG-PV-Diesel'!AD870,LCOE_SensitivityScenarios!CU870)</f>
        <v>SA_Diesel</v>
      </c>
      <c r="Q871" s="38">
        <f>IF(LCOE_SensitivityScenarios!BF870&gt;'OnSSET_original_NoMG-PV-Diesel'!M870,'OnSSET_original_NoMG-PV-Diesel'!M870,LCOE_SensitivityScenarios!BF870)</f>
        <v>0.45210856181439302</v>
      </c>
      <c r="R871" s="28">
        <f>MIN('OnSSET_original_NoMG-PV-Diesel'!E870:I870,LCOE_SensitivityScenarios!BK870)</f>
        <v>0.4194483532911894</v>
      </c>
      <c r="S871" s="28">
        <f>MIN('OnSSET_original_NoMG-PV-Diesel'!E870:I870,LCOE_SensitivityScenarios!BP870)</f>
        <v>0.45210856181439302</v>
      </c>
      <c r="T871" s="27">
        <f>MIN('OnSSET_original_NoMG-PV-Diesel'!N870:R870,LCOE_SensitivityScenarios!BU870)</f>
        <v>0.33704192864490101</v>
      </c>
      <c r="U871" s="28">
        <f>MIN('OnSSET_original_NoMG-PV-Diesel'!N870:R870,LCOE_SensitivityScenarios!BZ870)</f>
        <v>0.33704192864490101</v>
      </c>
      <c r="V871" s="29">
        <f>MIN('OnSSET_original_NoMG-PV-Diesel'!N870:R870,LCOE_SensitivityScenarios!CE870)</f>
        <v>0.33704192864490101</v>
      </c>
      <c r="W871" s="28">
        <f>MIN('OnSSET_original_NoMG-PV-Diesel'!W870:AA870,LCOE_SensitivityScenarios!CJ870)</f>
        <v>0.18788147824000501</v>
      </c>
      <c r="X871" s="28">
        <f>MIN('OnSSET_original_NoMG-PV-Diesel'!W870:AA870,LCOE_SensitivityScenarios!CO870)</f>
        <v>0.18788147824000501</v>
      </c>
      <c r="Y871" s="29">
        <f>MIN('OnSSET_original_NoMG-PV-Diesel'!W870:AA870,LCOE_SensitivityScenarios!CT870)</f>
        <v>0.18788147824000501</v>
      </c>
      <c r="Z871">
        <f>IF(H871='OnSSET_original_NoMG-PV-Diesel'!L870,'OnSSET_original_NoMG-PV-Diesel'!K870,"wait")</f>
        <v>7.8290196324315504</v>
      </c>
      <c r="AA871">
        <f>VLOOKUP(B871,[2]s1!$A$2:$T$275,20,FALSE)</f>
        <v>13.647</v>
      </c>
      <c r="AB871">
        <f>IF(J871='OnSSET_original_NoMG-PV-Diesel'!L870,'OnSSET_original_NoMG-PV-Diesel'!K870,"wait")</f>
        <v>7.8290196324315504</v>
      </c>
      <c r="AC871">
        <f>IF(K871='OnSSET_original_NoMG-PV-Diesel'!U870,'OnSSET_original_NoMG-PV-Diesel'!T870,"wait")</f>
        <v>18.9077901049397</v>
      </c>
      <c r="AD871">
        <f>IF(L871='OnSSET_original_NoMG-PV-Diesel'!U870,'OnSSET_original_NoMG-PV-Diesel'!T870,"wait")</f>
        <v>18.9077901049397</v>
      </c>
      <c r="AE871">
        <f>IF(M871='OnSSET_original_NoMG-PV-Diesel'!U870,'OnSSET_original_NoMG-PV-Diesel'!T870,"wait")</f>
        <v>18.9077901049397</v>
      </c>
      <c r="AF871">
        <f>IF(N871='OnSSET_original_NoMG-PV-Diesel'!AD870,'OnSSET_original_NoMG-PV-Diesel'!AC870,"wait")</f>
        <v>18.9077901049397</v>
      </c>
      <c r="AG871">
        <f>IF(O871='OnSSET_original_NoMG-PV-Diesel'!AD870,'OnSSET_original_NoMG-PV-Diesel'!AC870,"wait")</f>
        <v>18.9077901049397</v>
      </c>
      <c r="AH871">
        <f>IF(P871='OnSSET_original_NoMG-PV-Diesel'!AD870,'OnSSET_original_NoMG-PV-Diesel'!AC870,"wait")</f>
        <v>18.9077901049397</v>
      </c>
      <c r="AR871" s="23">
        <v>122.833</v>
      </c>
      <c r="AS871" s="23">
        <v>61.670999999999999</v>
      </c>
      <c r="AT871" s="23">
        <v>46.551000000000002</v>
      </c>
      <c r="AU871" s="23">
        <v>14.35</v>
      </c>
      <c r="AV871" s="23">
        <v>50031.713000000003</v>
      </c>
      <c r="AW871" s="23">
        <v>0</v>
      </c>
      <c r="AX871" s="23">
        <v>8407.5085080000008</v>
      </c>
      <c r="AZ871">
        <f>SUMIF([1]base!$A$2:$A$169,B871,[1]base!$V$2:$V$169)</f>
        <v>0</v>
      </c>
      <c r="BA871">
        <f>SUMIF([2]s1!$A$2:$A$275,B871,[2]s1!$U$2:$U$275)</f>
        <v>33491.9</v>
      </c>
      <c r="BB871">
        <f>SUMIF([3]s2!$A$2:$A$115,B871,[3]s2!$U$2:$U$115)</f>
        <v>0</v>
      </c>
      <c r="BC871">
        <f>SUMIF([4]s3!$A$2:$A$245,B871,[4]s3!$U$2:$U$245)</f>
        <v>0</v>
      </c>
      <c r="BD871">
        <f>SUMIF([5]s4!$A$2:$A$74,B871,[5]s4!$U$2:$U$74)</f>
        <v>0</v>
      </c>
      <c r="BF871">
        <f t="shared" si="70"/>
        <v>0</v>
      </c>
      <c r="BG871">
        <f t="shared" si="71"/>
        <v>91931.121508000011</v>
      </c>
      <c r="BH871">
        <f t="shared" si="72"/>
        <v>0</v>
      </c>
      <c r="BI871">
        <f t="shared" si="73"/>
        <v>0</v>
      </c>
      <c r="BJ871">
        <f t="shared" si="74"/>
        <v>0</v>
      </c>
      <c r="BL871" t="s">
        <v>113</v>
      </c>
      <c r="BM871" s="23">
        <v>23445.865750000001</v>
      </c>
      <c r="BN871" s="23">
        <v>18.9077901</v>
      </c>
      <c r="BP871" t="s">
        <v>183</v>
      </c>
      <c r="BQ871" s="23">
        <v>23445.865750000001</v>
      </c>
      <c r="BR871" s="23">
        <v>18.9077901</v>
      </c>
      <c r="BT871" t="s">
        <v>183</v>
      </c>
      <c r="BU871" s="23">
        <v>23445.865750000001</v>
      </c>
      <c r="BV871" s="23">
        <v>18.9077901</v>
      </c>
    </row>
    <row r="872" spans="1:74" x14ac:dyDescent="0.25">
      <c r="A872">
        <v>1</v>
      </c>
      <c r="B872" s="15">
        <v>12913</v>
      </c>
      <c r="C872" s="15">
        <v>-64.502262250000001</v>
      </c>
      <c r="D872" s="15">
        <v>-19.935002879999999</v>
      </c>
      <c r="E872" s="16">
        <v>1</v>
      </c>
      <c r="F872" s="19">
        <v>16736.2602837624</v>
      </c>
      <c r="G872" s="19">
        <v>50.378071735751696</v>
      </c>
      <c r="H872" s="16" t="str">
        <f>IF(LCOE_SensitivityScenarios!BF871&gt;'OnSSET_original_NoMG-PV-Diesel'!M871,'OnSSET_original_NoMG-PV-Diesel'!L871,LCOE_SensitivityScenarios!BG871)</f>
        <v>SA_PV</v>
      </c>
      <c r="I872" s="39" t="str">
        <f>IF(LCOE_SensitivityScenarios!BK871&gt;'OnSSET_original_NoMG-PV-Diesel'!M871,'OnSSET_original_NoMG-PV-Diesel'!L871,LCOE_SensitivityScenarios!BL871)</f>
        <v>SA_PV</v>
      </c>
      <c r="J872" s="39" t="str">
        <f>IF(LCOE_SensitivityScenarios!BP871&gt;'OnSSET_original_NoMG-PV-Diesel'!M871,'OnSSET_original_NoMG-PV-Diesel'!L871,LCOE_SensitivityScenarios!BQ871)</f>
        <v>SA_PV</v>
      </c>
      <c r="K872" s="38" t="str">
        <f>IF(LCOE_SensitivityScenarios!BU871&gt;'OnSSET_original_NoMG-PV-Diesel'!V871,'OnSSET_original_NoMG-PV-Diesel'!U871,LCOE_SensitivityScenarios!BV871)</f>
        <v>SA_Diesel</v>
      </c>
      <c r="L872" s="39" t="str">
        <f>IF(LCOE_SensitivityScenarios!BZ871&gt;'OnSSET_original_NoMG-PV-Diesel'!V871,'OnSSET_original_NoMG-PV-Diesel'!U871,LCOE_SensitivityScenarios!CA871)</f>
        <v>SA_Diesel</v>
      </c>
      <c r="M872" s="40" t="str">
        <f>IF(LCOE_SensitivityScenarios!CE871&gt;'OnSSET_original_NoMG-PV-Diesel'!V871,'OnSSET_original_NoMG-PV-Diesel'!U871,LCOE_SensitivityScenarios!CF871)</f>
        <v>SA_Diesel</v>
      </c>
      <c r="N872" s="39" t="str">
        <f>IF(LCOE_SensitivityScenarios!CJ871&gt;'OnSSET_original_NoMG-PV-Diesel'!AE871,'OnSSET_original_NoMG-PV-Diesel'!AD871,LCOE_SensitivityScenarios!CK871)</f>
        <v>SA_Diesel</v>
      </c>
      <c r="O872" s="39" t="str">
        <f>IF(LCOE_SensitivityScenarios!CO871&gt;'OnSSET_original_NoMG-PV-Diesel'!AE871,'OnSSET_original_NoMG-PV-Diesel'!AD871,LCOE_SensitivityScenarios!CP871)</f>
        <v>SA_Diesel</v>
      </c>
      <c r="P872" s="40" t="str">
        <f>IF(LCOE_SensitivityScenarios!CT871&gt;'OnSSET_original_NoMG-PV-Diesel'!AE871,'OnSSET_original_NoMG-PV-Diesel'!AD871,LCOE_SensitivityScenarios!CU871)</f>
        <v>SA_Diesel</v>
      </c>
      <c r="Q872" s="38">
        <f>IF(LCOE_SensitivityScenarios!BF871&gt;'OnSSET_original_NoMG-PV-Diesel'!M871,'OnSSET_original_NoMG-PV-Diesel'!M871,LCOE_SensitivityScenarios!BF871)</f>
        <v>0.49928982662638399</v>
      </c>
      <c r="R872" s="28">
        <f>MIN('OnSSET_original_NoMG-PV-Diesel'!E871:I871,LCOE_SensitivityScenarios!BK871)</f>
        <v>0.49928982662638399</v>
      </c>
      <c r="S872" s="28">
        <f>MIN('OnSSET_original_NoMG-PV-Diesel'!E871:I871,LCOE_SensitivityScenarios!BP871)</f>
        <v>0.49928982662638399</v>
      </c>
      <c r="T872" s="27">
        <f>MIN('OnSSET_original_NoMG-PV-Diesel'!N871:R871,LCOE_SensitivityScenarios!BU871)</f>
        <v>0.44363299208030998</v>
      </c>
      <c r="U872" s="28">
        <f>MIN('OnSSET_original_NoMG-PV-Diesel'!N871:R871,LCOE_SensitivityScenarios!BZ871)</f>
        <v>0.44363299208030998</v>
      </c>
      <c r="V872" s="29">
        <f>MIN('OnSSET_original_NoMG-PV-Diesel'!N871:R871,LCOE_SensitivityScenarios!CE871)</f>
        <v>0.44363299208030998</v>
      </c>
      <c r="W872" s="28">
        <f>MIN('OnSSET_original_NoMG-PV-Diesel'!W871:AA871,LCOE_SensitivityScenarios!CJ871)</f>
        <v>0.22408221676523901</v>
      </c>
      <c r="X872" s="28">
        <f>MIN('OnSSET_original_NoMG-PV-Diesel'!W871:AA871,LCOE_SensitivityScenarios!CO871)</f>
        <v>0.22408221676523901</v>
      </c>
      <c r="Y872" s="29">
        <f>MIN('OnSSET_original_NoMG-PV-Diesel'!W871:AA871,LCOE_SensitivityScenarios!CT871)</f>
        <v>0.22408221676523901</v>
      </c>
      <c r="Z872">
        <f>IF(H872='OnSSET_original_NoMG-PV-Diesel'!L871,'OnSSET_original_NoMG-PV-Diesel'!K871,"wait")</f>
        <v>10.541605739466499</v>
      </c>
      <c r="AA872">
        <f>IF(I872='OnSSET_original_NoMG-PV-Diesel'!L871,'OnSSET_original_NoMG-PV-Diesel'!K871,"wait")</f>
        <v>10.541605739466499</v>
      </c>
      <c r="AB872">
        <f>IF(J872='OnSSET_original_NoMG-PV-Diesel'!L871,'OnSSET_original_NoMG-PV-Diesel'!K871,"wait")</f>
        <v>10.541605739466499</v>
      </c>
      <c r="AC872">
        <f>IF(K872='OnSSET_original_NoMG-PV-Diesel'!U871,'OnSSET_original_NoMG-PV-Diesel'!T871,"wait")</f>
        <v>7.6421279834531903</v>
      </c>
      <c r="AD872">
        <f>IF(L872='OnSSET_original_NoMG-PV-Diesel'!U871,'OnSSET_original_NoMG-PV-Diesel'!T871,"wait")</f>
        <v>7.6421279834531903</v>
      </c>
      <c r="AE872">
        <f>IF(M872='OnSSET_original_NoMG-PV-Diesel'!U871,'OnSSET_original_NoMG-PV-Diesel'!T871,"wait")</f>
        <v>7.6421279834531903</v>
      </c>
      <c r="AF872">
        <f>IF(N872='OnSSET_original_NoMG-PV-Diesel'!AD871,'OnSSET_original_NoMG-PV-Diesel'!AC871,"wait")</f>
        <v>7.6421279834531903</v>
      </c>
      <c r="AG872">
        <f>IF(O872='OnSSET_original_NoMG-PV-Diesel'!AD871,'OnSSET_original_NoMG-PV-Diesel'!AC871,"wait")</f>
        <v>7.6421279834531903</v>
      </c>
      <c r="AH872">
        <f>IF(P872='OnSSET_original_NoMG-PV-Diesel'!AD871,'OnSSET_original_NoMG-PV-Diesel'!AC871,"wait")</f>
        <v>7.6421279834531903</v>
      </c>
      <c r="AR872">
        <v>111.645</v>
      </c>
      <c r="AS872">
        <v>74.433999999999997</v>
      </c>
      <c r="AT872">
        <v>1.0999999999999999E-2</v>
      </c>
      <c r="AU872">
        <v>6.9999999999999897E-3</v>
      </c>
      <c r="AV872">
        <v>48752.097699999998</v>
      </c>
      <c r="AW872">
        <v>0</v>
      </c>
      <c r="AX872">
        <v>7948.9171349999997</v>
      </c>
      <c r="AZ872">
        <f>SUMIF([1]base!$A$2:$A$169,B872,[1]base!$V$2:$V$169)</f>
        <v>0</v>
      </c>
      <c r="BA872">
        <f>SUMIF([2]s1!$A$2:$A$275,B872,[2]s1!$U$2:$U$275)</f>
        <v>0</v>
      </c>
      <c r="BB872">
        <f>SUMIF([3]s2!$A$2:$A$115,B872,[3]s2!$U$2:$U$115)</f>
        <v>0</v>
      </c>
      <c r="BC872">
        <f>SUMIF([4]s3!$A$2:$A$245,B872,[4]s3!$U$2:$U$245)</f>
        <v>0</v>
      </c>
      <c r="BD872">
        <f>SUMIF([5]s4!$A$2:$A$74,B872,[5]s4!$U$2:$U$74)</f>
        <v>0</v>
      </c>
      <c r="BF872">
        <f t="shared" si="70"/>
        <v>0</v>
      </c>
      <c r="BG872">
        <f t="shared" si="71"/>
        <v>0</v>
      </c>
      <c r="BH872">
        <f t="shared" si="72"/>
        <v>0</v>
      </c>
      <c r="BI872">
        <f t="shared" si="73"/>
        <v>0</v>
      </c>
      <c r="BJ872">
        <f t="shared" si="74"/>
        <v>0</v>
      </c>
      <c r="BL872" t="s">
        <v>114</v>
      </c>
      <c r="BM872" s="23">
        <v>55489.92396</v>
      </c>
      <c r="BN872" s="23">
        <v>9.6003328650000004</v>
      </c>
      <c r="BP872" t="s">
        <v>183</v>
      </c>
      <c r="BQ872" s="23">
        <v>9476.3219680000002</v>
      </c>
      <c r="BR872" s="23">
        <v>7.642127983</v>
      </c>
      <c r="BT872" t="s">
        <v>183</v>
      </c>
      <c r="BU872" s="23">
        <v>9476.3219680000002</v>
      </c>
      <c r="BV872" s="23">
        <v>7.642127983</v>
      </c>
    </row>
    <row r="873" spans="1:74" x14ac:dyDescent="0.25">
      <c r="A873">
        <v>1</v>
      </c>
      <c r="B873" s="15">
        <v>12941</v>
      </c>
      <c r="C873" s="15">
        <v>-64.684362649999997</v>
      </c>
      <c r="D873" s="15">
        <v>-19.58579585</v>
      </c>
      <c r="E873" s="16">
        <v>1</v>
      </c>
      <c r="F873" s="19">
        <v>35757.3222706616</v>
      </c>
      <c r="G873" s="19">
        <v>69.373485568530768</v>
      </c>
      <c r="H873" s="16" t="str">
        <f>IF(LCOE_SensitivityScenarios!BF872&gt;'OnSSET_original_NoMG-PV-Diesel'!M872,'OnSSET_original_NoMG-PV-Diesel'!L872,LCOE_SensitivityScenarios!BG872)</f>
        <v>SA_PV</v>
      </c>
      <c r="I873" s="39" t="str">
        <f>IF(LCOE_SensitivityScenarios!BK872&gt;'OnSSET_original_NoMG-PV-Diesel'!M872,'OnSSET_original_NoMG-PV-Diesel'!L872,LCOE_SensitivityScenarios!BL872)</f>
        <v>SA_PV</v>
      </c>
      <c r="J873" s="39" t="str">
        <f>IF(LCOE_SensitivityScenarios!BP872&gt;'OnSSET_original_NoMG-PV-Diesel'!M872,'OnSSET_original_NoMG-PV-Diesel'!L872,LCOE_SensitivityScenarios!BQ872)</f>
        <v>SA_PV</v>
      </c>
      <c r="K873" s="38" t="str">
        <f>IF(LCOE_SensitivityScenarios!BU872&gt;'OnSSET_original_NoMG-PV-Diesel'!V872,'OnSSET_original_NoMG-PV-Diesel'!U872,LCOE_SensitivityScenarios!BV872)</f>
        <v>SA_Diesel</v>
      </c>
      <c r="L873" s="39" t="str">
        <f>IF(LCOE_SensitivityScenarios!BZ872&gt;'OnSSET_original_NoMG-PV-Diesel'!V872,'OnSSET_original_NoMG-PV-Diesel'!U872,LCOE_SensitivityScenarios!CA872)</f>
        <v>SA_Diesel</v>
      </c>
      <c r="M873" s="40" t="str">
        <f>IF(LCOE_SensitivityScenarios!CE872&gt;'OnSSET_original_NoMG-PV-Diesel'!V872,'OnSSET_original_NoMG-PV-Diesel'!U872,LCOE_SensitivityScenarios!CF872)</f>
        <v>SA_Diesel</v>
      </c>
      <c r="N873" s="39" t="str">
        <f>IF(LCOE_SensitivityScenarios!CJ872&gt;'OnSSET_original_NoMG-PV-Diesel'!AE872,'OnSSET_original_NoMG-PV-Diesel'!AD872,LCOE_SensitivityScenarios!CK872)</f>
        <v>SA_Diesel</v>
      </c>
      <c r="O873" s="39" t="str">
        <f>IF(LCOE_SensitivityScenarios!CO872&gt;'OnSSET_original_NoMG-PV-Diesel'!AE872,'OnSSET_original_NoMG-PV-Diesel'!AD872,LCOE_SensitivityScenarios!CP872)</f>
        <v>SA_Diesel</v>
      </c>
      <c r="P873" s="40" t="str">
        <f>IF(LCOE_SensitivityScenarios!CT872&gt;'OnSSET_original_NoMG-PV-Diesel'!AE872,'OnSSET_original_NoMG-PV-Diesel'!AD872,LCOE_SensitivityScenarios!CU872)</f>
        <v>SA_Diesel</v>
      </c>
      <c r="Q873" s="38">
        <f>IF(LCOE_SensitivityScenarios!BF872&gt;'OnSSET_original_NoMG-PV-Diesel'!M872,'OnSSET_original_NoMG-PV-Diesel'!M872,LCOE_SensitivityScenarios!BF872)</f>
        <v>0.45003461804341799</v>
      </c>
      <c r="R873" s="28">
        <f>MIN('OnSSET_original_NoMG-PV-Diesel'!E872:I872,LCOE_SensitivityScenarios!BK872)</f>
        <v>0.45003461804341799</v>
      </c>
      <c r="S873" s="28">
        <f>MIN('OnSSET_original_NoMG-PV-Diesel'!E872:I872,LCOE_SensitivityScenarios!BP872)</f>
        <v>0.45003461804341799</v>
      </c>
      <c r="T873" s="27">
        <f>MIN('OnSSET_original_NoMG-PV-Diesel'!N872:R872,LCOE_SensitivityScenarios!BU872)</f>
        <v>0.425867814841076</v>
      </c>
      <c r="U873" s="28">
        <f>MIN('OnSSET_original_NoMG-PV-Diesel'!N872:R872,LCOE_SensitivityScenarios!BZ872)</f>
        <v>0.425867814841076</v>
      </c>
      <c r="V873" s="29">
        <f>MIN('OnSSET_original_NoMG-PV-Diesel'!N872:R872,LCOE_SensitivityScenarios!CE872)</f>
        <v>0.425867814841076</v>
      </c>
      <c r="W873" s="28">
        <f>MIN('OnSSET_original_NoMG-PV-Diesel'!W872:AA872,LCOE_SensitivityScenarios!CJ872)</f>
        <v>0.21804876034436599</v>
      </c>
      <c r="X873" s="28">
        <f>MIN('OnSSET_original_NoMG-PV-Diesel'!W872:AA872,LCOE_SensitivityScenarios!CO872)</f>
        <v>0.21804876034436599</v>
      </c>
      <c r="Y873" s="29">
        <f>MIN('OnSSET_original_NoMG-PV-Diesel'!W872:AA872,LCOE_SensitivityScenarios!CT872)</f>
        <v>0.21804876034436599</v>
      </c>
      <c r="Z873">
        <f>IF(H873='OnSSET_original_NoMG-PV-Diesel'!L872,'OnSSET_original_NoMG-PV-Diesel'!K872,"wait")</f>
        <v>16.284305926393799</v>
      </c>
      <c r="AA873">
        <f>IF(I873='OnSSET_original_NoMG-PV-Diesel'!L872,'OnSSET_original_NoMG-PV-Diesel'!K872,"wait")</f>
        <v>16.284305926393799</v>
      </c>
      <c r="AB873">
        <f>IF(J873='OnSSET_original_NoMG-PV-Diesel'!L872,'OnSSET_original_NoMG-PV-Diesel'!K872,"wait")</f>
        <v>16.284305926393799</v>
      </c>
      <c r="AC873">
        <f>IF(K873='OnSSET_original_NoMG-PV-Diesel'!U872,'OnSSET_original_NoMG-PV-Diesel'!T872,"wait")</f>
        <v>16.327544415827202</v>
      </c>
      <c r="AD873">
        <f>IF(L873='OnSSET_original_NoMG-PV-Diesel'!U872,'OnSSET_original_NoMG-PV-Diesel'!T872,"wait")</f>
        <v>16.327544415827202</v>
      </c>
      <c r="AE873">
        <f>IF(M873='OnSSET_original_NoMG-PV-Diesel'!U872,'OnSSET_original_NoMG-PV-Diesel'!T872,"wait")</f>
        <v>16.327544415827202</v>
      </c>
      <c r="AF873">
        <f>IF(N873='OnSSET_original_NoMG-PV-Diesel'!AD872,'OnSSET_original_NoMG-PV-Diesel'!AC872,"wait")</f>
        <v>16.327544415827202</v>
      </c>
      <c r="AG873">
        <f>IF(O873='OnSSET_original_NoMG-PV-Diesel'!AD872,'OnSSET_original_NoMG-PV-Diesel'!AC872,"wait")</f>
        <v>16.327544415827202</v>
      </c>
      <c r="AH873">
        <f>IF(P873='OnSSET_original_NoMG-PV-Diesel'!AD872,'OnSSET_original_NoMG-PV-Diesel'!AC872,"wait")</f>
        <v>16.327544415827202</v>
      </c>
      <c r="AR873">
        <v>76.352000000000004</v>
      </c>
      <c r="AS873">
        <v>45.263999999999903</v>
      </c>
      <c r="AT873">
        <v>4.4909999999999997</v>
      </c>
      <c r="AU873">
        <v>0.107</v>
      </c>
      <c r="AV873">
        <v>59565.525199999996</v>
      </c>
      <c r="AW873">
        <v>0</v>
      </c>
      <c r="AX873">
        <v>12229.103289999999</v>
      </c>
      <c r="AZ873">
        <f>SUMIF([1]base!$A$2:$A$169,B873,[1]base!$V$2:$V$169)</f>
        <v>0</v>
      </c>
      <c r="BA873">
        <f>SUMIF([2]s1!$A$2:$A$275,B873,[2]s1!$U$2:$U$275)</f>
        <v>0</v>
      </c>
      <c r="BB873">
        <f>SUMIF([3]s2!$A$2:$A$115,B873,[3]s2!$U$2:$U$115)</f>
        <v>0</v>
      </c>
      <c r="BC873">
        <f>SUMIF([4]s3!$A$2:$A$245,B873,[4]s3!$U$2:$U$245)</f>
        <v>0</v>
      </c>
      <c r="BD873">
        <f>SUMIF([5]s4!$A$2:$A$74,B873,[5]s4!$U$2:$U$74)</f>
        <v>0</v>
      </c>
      <c r="BF873">
        <f t="shared" si="70"/>
        <v>0</v>
      </c>
      <c r="BG873">
        <f t="shared" si="71"/>
        <v>0</v>
      </c>
      <c r="BH873">
        <f t="shared" si="72"/>
        <v>0</v>
      </c>
      <c r="BI873">
        <f t="shared" si="73"/>
        <v>0</v>
      </c>
      <c r="BJ873">
        <f t="shared" si="74"/>
        <v>0</v>
      </c>
      <c r="BL873" t="s">
        <v>114</v>
      </c>
      <c r="BM873" s="23">
        <v>106859.6881</v>
      </c>
      <c r="BN873" s="23">
        <v>18.487835310000001</v>
      </c>
      <c r="BP873" t="s">
        <v>183</v>
      </c>
      <c r="BQ873" s="23">
        <v>20246.332979999999</v>
      </c>
      <c r="BR873" s="23">
        <v>16.327544419999999</v>
      </c>
      <c r="BT873" t="s">
        <v>183</v>
      </c>
      <c r="BU873" s="23">
        <v>20246.332979999999</v>
      </c>
      <c r="BV873" s="23">
        <v>16.327544419999999</v>
      </c>
    </row>
    <row r="874" spans="1:74" x14ac:dyDescent="0.25">
      <c r="A874">
        <v>1</v>
      </c>
      <c r="B874" s="15">
        <v>12949</v>
      </c>
      <c r="C874" s="15">
        <v>-64.523015970000003</v>
      </c>
      <c r="D874" s="15">
        <v>-19.263891600000001</v>
      </c>
      <c r="E874" s="16">
        <v>1</v>
      </c>
      <c r="F874" s="19">
        <v>63363.572798466899</v>
      </c>
      <c r="G874" s="19">
        <v>125.80989524965193</v>
      </c>
      <c r="H874" s="16" t="str">
        <f>IF(LCOE_SensitivityScenarios!BF873&gt;'OnSSET_original_NoMG-PV-Diesel'!M873,'OnSSET_original_NoMG-PV-Diesel'!L873,LCOE_SensitivityScenarios!BG873)</f>
        <v>SA_PV</v>
      </c>
      <c r="I874" s="39" t="str">
        <f>IF(LCOE_SensitivityScenarios!BK873&gt;'OnSSET_original_NoMG-PV-Diesel'!M873,'OnSSET_original_NoMG-PV-Diesel'!L873,LCOE_SensitivityScenarios!BL873)</f>
        <v>MG_Hybrid</v>
      </c>
      <c r="J874" s="39" t="str">
        <f>IF(LCOE_SensitivityScenarios!BP873&gt;'OnSSET_original_NoMG-PV-Diesel'!M873,'OnSSET_original_NoMG-PV-Diesel'!L873,LCOE_SensitivityScenarios!BQ873)</f>
        <v>SA_PV</v>
      </c>
      <c r="K874" s="38" t="str">
        <f>IF(LCOE_SensitivityScenarios!BU873&gt;'OnSSET_original_NoMG-PV-Diesel'!V873,'OnSSET_original_NoMG-PV-Diesel'!U873,LCOE_SensitivityScenarios!BV873)</f>
        <v>MG_Hybrid</v>
      </c>
      <c r="L874" s="39" t="str">
        <f>IF(LCOE_SensitivityScenarios!BZ873&gt;'OnSSET_original_NoMG-PV-Diesel'!V873,'OnSSET_original_NoMG-PV-Diesel'!U873,LCOE_SensitivityScenarios!CA873)</f>
        <v>MG_Hybrid</v>
      </c>
      <c r="M874" s="40" t="str">
        <f>IF(LCOE_SensitivityScenarios!CE873&gt;'OnSSET_original_NoMG-PV-Diesel'!V873,'OnSSET_original_NoMG-PV-Diesel'!U873,LCOE_SensitivityScenarios!CF873)</f>
        <v>SA_Diesel</v>
      </c>
      <c r="N874" s="39" t="str">
        <f>IF(LCOE_SensitivityScenarios!CJ873&gt;'OnSSET_original_NoMG-PV-Diesel'!AE873,'OnSSET_original_NoMG-PV-Diesel'!AD873,LCOE_SensitivityScenarios!CK873)</f>
        <v>SA_Diesel</v>
      </c>
      <c r="O874" s="39" t="str">
        <f>IF(LCOE_SensitivityScenarios!CO873&gt;'OnSSET_original_NoMG-PV-Diesel'!AE873,'OnSSET_original_NoMG-PV-Diesel'!AD873,LCOE_SensitivityScenarios!CP873)</f>
        <v>SA_Diesel</v>
      </c>
      <c r="P874" s="40" t="str">
        <f>IF(LCOE_SensitivityScenarios!CT873&gt;'OnSSET_original_NoMG-PV-Diesel'!AE873,'OnSSET_original_NoMG-PV-Diesel'!AD873,LCOE_SensitivityScenarios!CU873)</f>
        <v>SA_Diesel</v>
      </c>
      <c r="Q874" s="38">
        <f>IF(LCOE_SensitivityScenarios!BF873&gt;'OnSSET_original_NoMG-PV-Diesel'!M873,'OnSSET_original_NoMG-PV-Diesel'!M873,LCOE_SensitivityScenarios!BF873)</f>
        <v>0.41503198478361802</v>
      </c>
      <c r="R874" s="28">
        <f>MIN('OnSSET_original_NoMG-PV-Diesel'!E873:I873,LCOE_SensitivityScenarios!BK873)</f>
        <v>0.39704108687485051</v>
      </c>
      <c r="S874" s="28">
        <f>MIN('OnSSET_original_NoMG-PV-Diesel'!E873:I873,LCOE_SensitivityScenarios!BP873)</f>
        <v>0.41503198478361802</v>
      </c>
      <c r="T874" s="27">
        <f>MIN('OnSSET_original_NoMG-PV-Diesel'!N873:R873,LCOE_SensitivityScenarios!BU873)</f>
        <v>0.37950279732377046</v>
      </c>
      <c r="U874" s="28">
        <f>MIN('OnSSET_original_NoMG-PV-Diesel'!N873:R873,LCOE_SensitivityScenarios!BZ873)</f>
        <v>0.34256128933177055</v>
      </c>
      <c r="V874" s="29">
        <f>MIN('OnSSET_original_NoMG-PV-Diesel'!N873:R873,LCOE_SensitivityScenarios!CE873)</f>
        <v>0.39033746036260603</v>
      </c>
      <c r="W874" s="28">
        <f>MIN('OnSSET_original_NoMG-PV-Diesel'!W873:AA873,LCOE_SensitivityScenarios!CJ873)</f>
        <v>0.205981847502622</v>
      </c>
      <c r="X874" s="28">
        <f>MIN('OnSSET_original_NoMG-PV-Diesel'!W873:AA873,LCOE_SensitivityScenarios!CO873)</f>
        <v>0.205981847502622</v>
      </c>
      <c r="Y874" s="29">
        <f>MIN('OnSSET_original_NoMG-PV-Diesel'!W873:AA873,LCOE_SensitivityScenarios!CT873)</f>
        <v>0.205981847502622</v>
      </c>
      <c r="Z874">
        <f>IF(H874='OnSSET_original_NoMG-PV-Diesel'!L873,'OnSSET_original_NoMG-PV-Diesel'!K873,"wait")</f>
        <v>14.753076441488799</v>
      </c>
      <c r="AA874">
        <f>VLOOKUP(B874,[2]s1!$A$2:$T$275,20,FALSE)</f>
        <v>27.151</v>
      </c>
      <c r="AB874">
        <f>IF(J874='OnSSET_original_NoMG-PV-Diesel'!L873,'OnSSET_original_NoMG-PV-Diesel'!K873,"wait")</f>
        <v>14.753076441488799</v>
      </c>
      <c r="AC874">
        <f>VLOOKUP(B874,[4]s3!$A$2:$T$275,20,FALSE)</f>
        <v>23.888000000000002</v>
      </c>
      <c r="AD874" t="str">
        <f>IF(L874='OnSSET_original_NoMG-PV-Diesel'!U873,'OnSSET_original_NoMG-PV-Diesel'!T873,"wait")</f>
        <v>wait</v>
      </c>
      <c r="AE874">
        <f>IF(M874='OnSSET_original_NoMG-PV-Diesel'!U873,'OnSSET_original_NoMG-PV-Diesel'!T873,"wait")</f>
        <v>28.933138264140101</v>
      </c>
      <c r="AF874">
        <f>IF(N874='OnSSET_original_NoMG-PV-Diesel'!AD873,'OnSSET_original_NoMG-PV-Diesel'!AC873,"wait")</f>
        <v>28.933138264140101</v>
      </c>
      <c r="AG874">
        <f>IF(O874='OnSSET_original_NoMG-PV-Diesel'!AD873,'OnSSET_original_NoMG-PV-Diesel'!AC873,"wait")</f>
        <v>28.933138264140101</v>
      </c>
      <c r="AH874">
        <f>IF(P874='OnSSET_original_NoMG-PV-Diesel'!AD873,'OnSSET_original_NoMG-PV-Diesel'!AC873,"wait")</f>
        <v>28.933138264140101</v>
      </c>
      <c r="AR874" s="23">
        <v>77.457999999999998</v>
      </c>
      <c r="AS874" s="23">
        <v>8.7010000000000005</v>
      </c>
      <c r="AT874" s="23">
        <v>6.15</v>
      </c>
      <c r="AU874" s="23">
        <v>4.8000000000000001E-2</v>
      </c>
      <c r="AV874" s="23">
        <v>69789.75632</v>
      </c>
      <c r="AW874" s="23">
        <v>0</v>
      </c>
      <c r="AX874" s="23">
        <v>17120.744600000002</v>
      </c>
      <c r="AZ874">
        <f>SUMIF([1]base!$A$2:$A$169,B874,[1]base!$V$2:$V$169)</f>
        <v>0</v>
      </c>
      <c r="BA874">
        <f>SUMIF([2]s1!$A$2:$A$275,B874,[2]s1!$U$2:$U$275)</f>
        <v>45136.14</v>
      </c>
      <c r="BB874">
        <f>SUMIF([3]s2!$A$2:$A$115,B874,[3]s2!$U$2:$U$115)</f>
        <v>0</v>
      </c>
      <c r="BC874">
        <f>SUMIF([4]s3!$A$2:$A$245,B874,[4]s3!$U$2:$U$245)</f>
        <v>35565.360000000001</v>
      </c>
      <c r="BD874">
        <f>SUMIF([5]s4!$A$2:$A$74,B874,[5]s4!$U$2:$U$74)</f>
        <v>0</v>
      </c>
      <c r="BF874">
        <f t="shared" si="70"/>
        <v>0</v>
      </c>
      <c r="BG874">
        <f t="shared" si="71"/>
        <v>132046.64092000001</v>
      </c>
      <c r="BH874">
        <f t="shared" si="72"/>
        <v>0</v>
      </c>
      <c r="BI874">
        <f t="shared" si="73"/>
        <v>122475.86092000001</v>
      </c>
      <c r="BJ874">
        <f t="shared" si="74"/>
        <v>0</v>
      </c>
      <c r="BL874" t="s">
        <v>114</v>
      </c>
      <c r="BM874" s="23">
        <v>174632.15599999999</v>
      </c>
      <c r="BN874" s="23">
        <v>34.444212219999997</v>
      </c>
      <c r="BP874" t="s">
        <v>183</v>
      </c>
      <c r="BQ874" s="23">
        <v>35877.4067</v>
      </c>
      <c r="BR874" s="23">
        <v>28.93313826</v>
      </c>
      <c r="BT874" t="s">
        <v>183</v>
      </c>
      <c r="BU874" s="23">
        <v>35877.4067</v>
      </c>
      <c r="BV874" s="23">
        <v>28.93313826</v>
      </c>
    </row>
    <row r="875" spans="1:74" x14ac:dyDescent="0.25">
      <c r="A875">
        <v>1</v>
      </c>
      <c r="B875" s="15">
        <v>12951</v>
      </c>
      <c r="C875" s="15">
        <v>-65.004126569999997</v>
      </c>
      <c r="D875" s="15">
        <v>-19.99252224</v>
      </c>
      <c r="E875" s="16">
        <v>1</v>
      </c>
      <c r="F875" s="19">
        <v>24061.1440951943</v>
      </c>
      <c r="G875" s="19">
        <v>62.76720769509862</v>
      </c>
      <c r="H875" s="16" t="str">
        <f>IF(LCOE_SensitivityScenarios!BF874&gt;'OnSSET_original_NoMG-PV-Diesel'!M874,'OnSSET_original_NoMG-PV-Diesel'!L874,LCOE_SensitivityScenarios!BG874)</f>
        <v>SA_PV</v>
      </c>
      <c r="I875" s="39" t="str">
        <f>IF(LCOE_SensitivityScenarios!BK874&gt;'OnSSET_original_NoMG-PV-Diesel'!M874,'OnSSET_original_NoMG-PV-Diesel'!L874,LCOE_SensitivityScenarios!BL874)</f>
        <v>SA_PV</v>
      </c>
      <c r="J875" s="39" t="str">
        <f>IF(LCOE_SensitivityScenarios!BP874&gt;'OnSSET_original_NoMG-PV-Diesel'!M874,'OnSSET_original_NoMG-PV-Diesel'!L874,LCOE_SensitivityScenarios!BQ874)</f>
        <v>SA_PV</v>
      </c>
      <c r="K875" s="38" t="str">
        <f>IF(LCOE_SensitivityScenarios!BU874&gt;'OnSSET_original_NoMG-PV-Diesel'!V874,'OnSSET_original_NoMG-PV-Diesel'!U874,LCOE_SensitivityScenarios!BV874)</f>
        <v>SA_PV</v>
      </c>
      <c r="L875" s="39" t="str">
        <f>IF(LCOE_SensitivityScenarios!BZ874&gt;'OnSSET_original_NoMG-PV-Diesel'!V874,'OnSSET_original_NoMG-PV-Diesel'!U874,LCOE_SensitivityScenarios!CA874)</f>
        <v>SA_PV</v>
      </c>
      <c r="M875" s="40" t="str">
        <f>IF(LCOE_SensitivityScenarios!CE874&gt;'OnSSET_original_NoMG-PV-Diesel'!V874,'OnSSET_original_NoMG-PV-Diesel'!U874,LCOE_SensitivityScenarios!CF874)</f>
        <v>SA_PV</v>
      </c>
      <c r="N875" s="39" t="str">
        <f>IF(LCOE_SensitivityScenarios!CJ874&gt;'OnSSET_original_NoMG-PV-Diesel'!AE874,'OnSSET_original_NoMG-PV-Diesel'!AD874,LCOE_SensitivityScenarios!CK874)</f>
        <v>SA_Diesel</v>
      </c>
      <c r="O875" s="39" t="str">
        <f>IF(LCOE_SensitivityScenarios!CO874&gt;'OnSSET_original_NoMG-PV-Diesel'!AE874,'OnSSET_original_NoMG-PV-Diesel'!AD874,LCOE_SensitivityScenarios!CP874)</f>
        <v>SA_Diesel</v>
      </c>
      <c r="P875" s="40" t="str">
        <f>IF(LCOE_SensitivityScenarios!CT874&gt;'OnSSET_original_NoMG-PV-Diesel'!AE874,'OnSSET_original_NoMG-PV-Diesel'!AD874,LCOE_SensitivityScenarios!CU874)</f>
        <v>SA_Diesel</v>
      </c>
      <c r="Q875" s="38">
        <f>IF(LCOE_SensitivityScenarios!BF874&gt;'OnSSET_original_NoMG-PV-Diesel'!M874,'OnSSET_original_NoMG-PV-Diesel'!M874,LCOE_SensitivityScenarios!BF874)</f>
        <v>0.41525306748617602</v>
      </c>
      <c r="R875" s="28">
        <f>MIN('OnSSET_original_NoMG-PV-Diesel'!E874:I874,LCOE_SensitivityScenarios!BK874)</f>
        <v>0.41525306748617602</v>
      </c>
      <c r="S875" s="28">
        <f>MIN('OnSSET_original_NoMG-PV-Diesel'!E874:I874,LCOE_SensitivityScenarios!BP874)</f>
        <v>0.41525306748617602</v>
      </c>
      <c r="T875" s="27">
        <f>MIN('OnSSET_original_NoMG-PV-Diesel'!N874:R874,LCOE_SensitivityScenarios!BU874)</f>
        <v>0.41525306748617602</v>
      </c>
      <c r="U875" s="28">
        <f>MIN('OnSSET_original_NoMG-PV-Diesel'!N874:R874,LCOE_SensitivityScenarios!BZ874)</f>
        <v>0.41525306748617602</v>
      </c>
      <c r="V875" s="29">
        <f>MIN('OnSSET_original_NoMG-PV-Diesel'!N874:R874,LCOE_SensitivityScenarios!CE874)</f>
        <v>0.41525306748617602</v>
      </c>
      <c r="W875" s="28">
        <f>MIN('OnSSET_original_NoMG-PV-Diesel'!W874:AA874,LCOE_SensitivityScenarios!CJ874)</f>
        <v>0.26631641171134401</v>
      </c>
      <c r="X875" s="28">
        <f>MIN('OnSSET_original_NoMG-PV-Diesel'!W874:AA874,LCOE_SensitivityScenarios!CO874)</f>
        <v>0.26631641171134401</v>
      </c>
      <c r="Y875" s="29">
        <f>MIN('OnSSET_original_NoMG-PV-Diesel'!W874:AA874,LCOE_SensitivityScenarios!CT874)</f>
        <v>0.26631641171134401</v>
      </c>
      <c r="Z875">
        <f>IF(H875='OnSSET_original_NoMG-PV-Diesel'!L874,'OnSSET_original_NoMG-PV-Diesel'!K874,"wait")</f>
        <v>20.605537621377199</v>
      </c>
      <c r="AA875">
        <f>IF(I875='OnSSET_original_NoMG-PV-Diesel'!L874,'OnSSET_original_NoMG-PV-Diesel'!K874,"wait")</f>
        <v>20.605537621377199</v>
      </c>
      <c r="AB875">
        <f>IF(J875='OnSSET_original_NoMG-PV-Diesel'!L874,'OnSSET_original_NoMG-PV-Diesel'!K874,"wait")</f>
        <v>20.605537621377199</v>
      </c>
      <c r="AC875">
        <f>IF(K875='OnSSET_original_NoMG-PV-Diesel'!U874,'OnSSET_original_NoMG-PV-Diesel'!T874,"wait")</f>
        <v>11.479005818040299</v>
      </c>
      <c r="AD875">
        <f>IF(L875='OnSSET_original_NoMG-PV-Diesel'!U874,'OnSSET_original_NoMG-PV-Diesel'!T874,"wait")</f>
        <v>11.479005818040299</v>
      </c>
      <c r="AE875">
        <f>IF(M875='OnSSET_original_NoMG-PV-Diesel'!U874,'OnSSET_original_NoMG-PV-Diesel'!T874,"wait")</f>
        <v>11.479005818040299</v>
      </c>
      <c r="AF875">
        <f>IF(N875='OnSSET_original_NoMG-PV-Diesel'!AD874,'OnSSET_original_NoMG-PV-Diesel'!AC874,"wait")</f>
        <v>10.986823787759899</v>
      </c>
      <c r="AG875">
        <f>IF(O875='OnSSET_original_NoMG-PV-Diesel'!AD874,'OnSSET_original_NoMG-PV-Diesel'!AC874,"wait")</f>
        <v>10.986823787759899</v>
      </c>
      <c r="AH875">
        <f>IF(P875='OnSSET_original_NoMG-PV-Diesel'!AD874,'OnSSET_original_NoMG-PV-Diesel'!AC874,"wait")</f>
        <v>10.986823787759899</v>
      </c>
      <c r="AR875">
        <v>72.668000000000006</v>
      </c>
      <c r="AS875">
        <v>72.837999999999994</v>
      </c>
      <c r="AT875">
        <v>15.494999999999999</v>
      </c>
      <c r="AU875">
        <v>4.0510000000000002</v>
      </c>
      <c r="AV875">
        <v>49182.641810000001</v>
      </c>
      <c r="AW875">
        <v>0</v>
      </c>
      <c r="AX875">
        <v>8101.7809269999998</v>
      </c>
      <c r="AZ875">
        <f>SUMIF([1]base!$A$2:$A$169,B875,[1]base!$V$2:$V$169)</f>
        <v>0</v>
      </c>
      <c r="BA875">
        <f>SUMIF([2]s1!$A$2:$A$275,B875,[2]s1!$U$2:$U$275)</f>
        <v>0</v>
      </c>
      <c r="BB875">
        <f>SUMIF([3]s2!$A$2:$A$115,B875,[3]s2!$U$2:$U$115)</f>
        <v>0</v>
      </c>
      <c r="BC875">
        <f>SUMIF([4]s3!$A$2:$A$245,B875,[4]s3!$U$2:$U$245)</f>
        <v>0</v>
      </c>
      <c r="BD875">
        <f>SUMIF([5]s4!$A$2:$A$74,B875,[5]s4!$U$2:$U$74)</f>
        <v>0</v>
      </c>
      <c r="BF875">
        <f t="shared" si="70"/>
        <v>0</v>
      </c>
      <c r="BG875">
        <f t="shared" si="71"/>
        <v>0</v>
      </c>
      <c r="BH875">
        <f t="shared" si="72"/>
        <v>0</v>
      </c>
      <c r="BI875">
        <f t="shared" si="73"/>
        <v>0</v>
      </c>
      <c r="BJ875">
        <f t="shared" si="74"/>
        <v>0</v>
      </c>
      <c r="BL875" t="s">
        <v>114</v>
      </c>
      <c r="BM875" s="23">
        <v>66348.653630000001</v>
      </c>
      <c r="BN875" s="23">
        <v>11.479005819999999</v>
      </c>
      <c r="BP875" t="s">
        <v>186</v>
      </c>
      <c r="BQ875" s="23">
        <v>66348.653630000001</v>
      </c>
      <c r="BR875" s="23">
        <v>11.479005819999999</v>
      </c>
      <c r="BT875" t="s">
        <v>183</v>
      </c>
      <c r="BU875" s="23">
        <v>13623.781209999999</v>
      </c>
      <c r="BV875" s="23">
        <v>10.986823790000001</v>
      </c>
    </row>
    <row r="876" spans="1:74" x14ac:dyDescent="0.25">
      <c r="A876">
        <v>1</v>
      </c>
      <c r="B876" s="15">
        <v>12953</v>
      </c>
      <c r="C876" s="15">
        <v>-65.135384490000007</v>
      </c>
      <c r="D876" s="15">
        <v>-20.634619149999999</v>
      </c>
      <c r="E876" s="16">
        <v>1</v>
      </c>
      <c r="F876" s="19">
        <v>58406.496970534099</v>
      </c>
      <c r="G876" s="19">
        <v>94.356370920810221</v>
      </c>
      <c r="H876" s="16" t="str">
        <f>IF(LCOE_SensitivityScenarios!BF875&gt;'OnSSET_original_NoMG-PV-Diesel'!M875,'OnSSET_original_NoMG-PV-Diesel'!L875,LCOE_SensitivityScenarios!BG875)</f>
        <v>SA_PV</v>
      </c>
      <c r="I876" s="39" t="str">
        <f>IF(LCOE_SensitivityScenarios!BK875&gt;'OnSSET_original_NoMG-PV-Diesel'!M875,'OnSSET_original_NoMG-PV-Diesel'!L875,LCOE_SensitivityScenarios!BL875)</f>
        <v>SA_PV</v>
      </c>
      <c r="J876" s="39" t="str">
        <f>IF(LCOE_SensitivityScenarios!BP875&gt;'OnSSET_original_NoMG-PV-Diesel'!M875,'OnSSET_original_NoMG-PV-Diesel'!L875,LCOE_SensitivityScenarios!BQ875)</f>
        <v>SA_PV</v>
      </c>
      <c r="K876" s="38" t="str">
        <f>IF(LCOE_SensitivityScenarios!BU875&gt;'OnSSET_original_NoMG-PV-Diesel'!V875,'OnSSET_original_NoMG-PV-Diesel'!U875,LCOE_SensitivityScenarios!BV875)</f>
        <v>SA_PV</v>
      </c>
      <c r="L876" s="39" t="str">
        <f>IF(LCOE_SensitivityScenarios!BZ875&gt;'OnSSET_original_NoMG-PV-Diesel'!V875,'OnSSET_original_NoMG-PV-Diesel'!U875,LCOE_SensitivityScenarios!CA875)</f>
        <v>MG_Hybrid</v>
      </c>
      <c r="M876" s="40" t="str">
        <f>IF(LCOE_SensitivityScenarios!CE875&gt;'OnSSET_original_NoMG-PV-Diesel'!V875,'OnSSET_original_NoMG-PV-Diesel'!U875,LCOE_SensitivityScenarios!CF875)</f>
        <v>SA_PV</v>
      </c>
      <c r="N876" s="39" t="str">
        <f>IF(LCOE_SensitivityScenarios!CJ875&gt;'OnSSET_original_NoMG-PV-Diesel'!AE875,'OnSSET_original_NoMG-PV-Diesel'!AD875,LCOE_SensitivityScenarios!CK875)</f>
        <v>SA_Diesel</v>
      </c>
      <c r="O876" s="39" t="str">
        <f>IF(LCOE_SensitivityScenarios!CO875&gt;'OnSSET_original_NoMG-PV-Diesel'!AE875,'OnSSET_original_NoMG-PV-Diesel'!AD875,LCOE_SensitivityScenarios!CP875)</f>
        <v>SA_Diesel</v>
      </c>
      <c r="P876" s="40" t="str">
        <f>IF(LCOE_SensitivityScenarios!CT875&gt;'OnSSET_original_NoMG-PV-Diesel'!AE875,'OnSSET_original_NoMG-PV-Diesel'!AD875,LCOE_SensitivityScenarios!CU875)</f>
        <v>SA_Diesel</v>
      </c>
      <c r="Q876" s="38">
        <f>IF(LCOE_SensitivityScenarios!BF875&gt;'OnSSET_original_NoMG-PV-Diesel'!M875,'OnSSET_original_NoMG-PV-Diesel'!M875,LCOE_SensitivityScenarios!BF875)</f>
        <v>0.36502813119522998</v>
      </c>
      <c r="R876" s="28">
        <f>MIN('OnSSET_original_NoMG-PV-Diesel'!E875:I875,LCOE_SensitivityScenarios!BK875)</f>
        <v>0.36502813119522998</v>
      </c>
      <c r="S876" s="28">
        <f>MIN('OnSSET_original_NoMG-PV-Diesel'!E875:I875,LCOE_SensitivityScenarios!BP875)</f>
        <v>0.36502813119522998</v>
      </c>
      <c r="T876" s="27">
        <f>MIN('OnSSET_original_NoMG-PV-Diesel'!N875:R875,LCOE_SensitivityScenarios!BU875)</f>
        <v>0.36502813119522998</v>
      </c>
      <c r="U876" s="28">
        <f>MIN('OnSSET_original_NoMG-PV-Diesel'!N875:R875,LCOE_SensitivityScenarios!BZ875)</f>
        <v>0.33311093281944604</v>
      </c>
      <c r="V876" s="29">
        <f>MIN('OnSSET_original_NoMG-PV-Diesel'!N875:R875,LCOE_SensitivityScenarios!CE875)</f>
        <v>0.36502813119522998</v>
      </c>
      <c r="W876" s="28">
        <f>MIN('OnSSET_original_NoMG-PV-Diesel'!W875:AA875,LCOE_SensitivityScenarios!CJ875)</f>
        <v>0.21804876034436599</v>
      </c>
      <c r="X876" s="28">
        <f>MIN('OnSSET_original_NoMG-PV-Diesel'!W875:AA875,LCOE_SensitivityScenarios!CO875)</f>
        <v>0.21804876034436599</v>
      </c>
      <c r="Y876" s="29">
        <f>MIN('OnSSET_original_NoMG-PV-Diesel'!W875:AA875,LCOE_SensitivityScenarios!CT875)</f>
        <v>0.21804876034436599</v>
      </c>
      <c r="Z876">
        <f>IF(H876='OnSSET_original_NoMG-PV-Diesel'!L875,'OnSSET_original_NoMG-PV-Diesel'!K875,"wait")</f>
        <v>11.244428859169201</v>
      </c>
      <c r="AA876">
        <f>IF(I876='OnSSET_original_NoMG-PV-Diesel'!L875,'OnSSET_original_NoMG-PV-Diesel'!K875,"wait")</f>
        <v>11.244428859169201</v>
      </c>
      <c r="AB876">
        <f>IF(J876='OnSSET_original_NoMG-PV-Diesel'!L875,'OnSSET_original_NoMG-PV-Diesel'!K875,"wait")</f>
        <v>11.244428859169201</v>
      </c>
      <c r="AC876">
        <f>IF(K876='OnSSET_original_NoMG-PV-Diesel'!U875,'OnSSET_original_NoMG-PV-Diesel'!T875,"wait")</f>
        <v>27.924314864474098</v>
      </c>
      <c r="AD876" t="str">
        <f>IF(L876='OnSSET_original_NoMG-PV-Diesel'!U875,'OnSSET_original_NoMG-PV-Diesel'!T875,"wait")</f>
        <v>wait</v>
      </c>
      <c r="AE876">
        <f>IF(M876='OnSSET_original_NoMG-PV-Diesel'!U875,'OnSSET_original_NoMG-PV-Diesel'!T875,"wait")</f>
        <v>27.924314864474098</v>
      </c>
      <c r="AF876">
        <f>IF(N876='OnSSET_original_NoMG-PV-Diesel'!AD875,'OnSSET_original_NoMG-PV-Diesel'!AC875,"wait")</f>
        <v>26.669633319878599</v>
      </c>
      <c r="AG876">
        <f>IF(O876='OnSSET_original_NoMG-PV-Diesel'!AD875,'OnSSET_original_NoMG-PV-Diesel'!AC875,"wait")</f>
        <v>26.669633319878599</v>
      </c>
      <c r="AH876">
        <f>IF(P876='OnSSET_original_NoMG-PV-Diesel'!AD875,'OnSSET_original_NoMG-PV-Diesel'!AC875,"wait")</f>
        <v>26.669633319878599</v>
      </c>
      <c r="AR876" s="23">
        <v>21.238</v>
      </c>
      <c r="AS876" s="23">
        <v>21.238</v>
      </c>
      <c r="AT876" s="23">
        <v>31.826999999999899</v>
      </c>
      <c r="AU876" s="23">
        <v>8.1999999999999906E-2</v>
      </c>
      <c r="AV876" s="23">
        <v>58863.556859999997</v>
      </c>
      <c r="AW876" s="23">
        <v>0</v>
      </c>
      <c r="AX876" s="23">
        <v>11923.375700000001</v>
      </c>
      <c r="AZ876">
        <f>SUMIF([1]base!$A$2:$A$169,B876,[1]base!$V$2:$V$169)</f>
        <v>0</v>
      </c>
      <c r="BA876">
        <f>SUMIF([2]s1!$A$2:$A$275,B876,[2]s1!$U$2:$U$275)</f>
        <v>0</v>
      </c>
      <c r="BB876">
        <f>SUMIF([3]s2!$A$2:$A$115,B876,[3]s2!$U$2:$U$115)</f>
        <v>0</v>
      </c>
      <c r="BC876">
        <f>SUMIF([4]s3!$A$2:$A$245,B876,[4]s3!$U$2:$U$245)</f>
        <v>0</v>
      </c>
      <c r="BD876">
        <f>SUMIF([5]s4!$A$2:$A$74,B876,[5]s4!$U$2:$U$74)</f>
        <v>0</v>
      </c>
      <c r="BF876">
        <f t="shared" si="70"/>
        <v>0</v>
      </c>
      <c r="BG876">
        <f t="shared" si="71"/>
        <v>0</v>
      </c>
      <c r="BH876">
        <f t="shared" si="72"/>
        <v>0</v>
      </c>
      <c r="BI876">
        <f t="shared" si="73"/>
        <v>0</v>
      </c>
      <c r="BJ876">
        <f t="shared" si="74"/>
        <v>0</v>
      </c>
      <c r="BL876" t="s">
        <v>114</v>
      </c>
      <c r="BM876" s="23">
        <v>141576.2764</v>
      </c>
      <c r="BN876" s="23">
        <v>27.924314859999999</v>
      </c>
      <c r="BP876" t="s">
        <v>186</v>
      </c>
      <c r="BQ876" s="23">
        <v>141576.2764</v>
      </c>
      <c r="BR876" s="23">
        <v>27.924314859999999</v>
      </c>
      <c r="BT876" t="s">
        <v>183</v>
      </c>
      <c r="BU876" s="23">
        <v>33070.635909999997</v>
      </c>
      <c r="BV876" s="23">
        <v>26.669633319999999</v>
      </c>
    </row>
    <row r="877" spans="1:74" x14ac:dyDescent="0.25">
      <c r="A877">
        <v>1</v>
      </c>
      <c r="B877" s="15">
        <v>12954</v>
      </c>
      <c r="C877" s="15">
        <v>-65.552134609999996</v>
      </c>
      <c r="D877" s="15">
        <v>-18.483770150000002</v>
      </c>
      <c r="E877" s="16">
        <v>1</v>
      </c>
      <c r="F877" s="19">
        <v>27948.3419160374</v>
      </c>
      <c r="G877" s="19">
        <v>102.9106448100144</v>
      </c>
      <c r="H877" s="16" t="str">
        <f>IF(LCOE_SensitivityScenarios!BF876&gt;'OnSSET_original_NoMG-PV-Diesel'!M876,'OnSSET_original_NoMG-PV-Diesel'!L876,LCOE_SensitivityScenarios!BG876)</f>
        <v>SA_PV</v>
      </c>
      <c r="I877" s="39" t="str">
        <f>IF(LCOE_SensitivityScenarios!BK876&gt;'OnSSET_original_NoMG-PV-Diesel'!M876,'OnSSET_original_NoMG-PV-Diesel'!L876,LCOE_SensitivityScenarios!BL876)</f>
        <v>SA_PV</v>
      </c>
      <c r="J877" s="39" t="str">
        <f>IF(LCOE_SensitivityScenarios!BP876&gt;'OnSSET_original_NoMG-PV-Diesel'!M876,'OnSSET_original_NoMG-PV-Diesel'!L876,LCOE_SensitivityScenarios!BQ876)</f>
        <v>SA_PV</v>
      </c>
      <c r="K877" s="38" t="str">
        <f>IF(LCOE_SensitivityScenarios!BU876&gt;'OnSSET_original_NoMG-PV-Diesel'!V876,'OnSSET_original_NoMG-PV-Diesel'!U876,LCOE_SensitivityScenarios!BV876)</f>
        <v>SA_PV</v>
      </c>
      <c r="L877" s="39" t="str">
        <f>IF(LCOE_SensitivityScenarios!BZ876&gt;'OnSSET_original_NoMG-PV-Diesel'!V876,'OnSSET_original_NoMG-PV-Diesel'!U876,LCOE_SensitivityScenarios!CA876)</f>
        <v>SA_PV</v>
      </c>
      <c r="M877" s="40" t="str">
        <f>IF(LCOE_SensitivityScenarios!CE876&gt;'OnSSET_original_NoMG-PV-Diesel'!V876,'OnSSET_original_NoMG-PV-Diesel'!U876,LCOE_SensitivityScenarios!CF876)</f>
        <v>SA_PV</v>
      </c>
      <c r="N877" s="39" t="str">
        <f>IF(LCOE_SensitivityScenarios!CJ876&gt;'OnSSET_original_NoMG-PV-Diesel'!AE876,'OnSSET_original_NoMG-PV-Diesel'!AD876,LCOE_SensitivityScenarios!CK876)</f>
        <v>SA_Diesel</v>
      </c>
      <c r="O877" s="39" t="str">
        <f>IF(LCOE_SensitivityScenarios!CO876&gt;'OnSSET_original_NoMG-PV-Diesel'!AE876,'OnSSET_original_NoMG-PV-Diesel'!AD876,LCOE_SensitivityScenarios!CP876)</f>
        <v>SA_Diesel</v>
      </c>
      <c r="P877" s="40" t="str">
        <f>IF(LCOE_SensitivityScenarios!CT876&gt;'OnSSET_original_NoMG-PV-Diesel'!AE876,'OnSSET_original_NoMG-PV-Diesel'!AD876,LCOE_SensitivityScenarios!CU876)</f>
        <v>SA_Diesel</v>
      </c>
      <c r="Q877" s="38">
        <f>IF(LCOE_SensitivityScenarios!BF876&gt;'OnSSET_original_NoMG-PV-Diesel'!M876,'OnSSET_original_NoMG-PV-Diesel'!M876,LCOE_SensitivityScenarios!BF876)</f>
        <v>0.42567094814053902</v>
      </c>
      <c r="R877" s="28">
        <f>MIN('OnSSET_original_NoMG-PV-Diesel'!E876:I876,LCOE_SensitivityScenarios!BK876)</f>
        <v>0.42567094814053902</v>
      </c>
      <c r="S877" s="28">
        <f>MIN('OnSSET_original_NoMG-PV-Diesel'!E876:I876,LCOE_SensitivityScenarios!BP876)</f>
        <v>0.42567094814053902</v>
      </c>
      <c r="T877" s="27">
        <f>MIN('OnSSET_original_NoMG-PV-Diesel'!N876:R876,LCOE_SensitivityScenarios!BU876)</f>
        <v>0.42567094814053902</v>
      </c>
      <c r="U877" s="28">
        <f>MIN('OnSSET_original_NoMG-PV-Diesel'!N876:R876,LCOE_SensitivityScenarios!BZ876)</f>
        <v>0.42567094814053902</v>
      </c>
      <c r="V877" s="29">
        <f>MIN('OnSSET_original_NoMG-PV-Diesel'!N876:R876,LCOE_SensitivityScenarios!CE876)</f>
        <v>0.42567094814053902</v>
      </c>
      <c r="W877" s="28">
        <f>MIN('OnSSET_original_NoMG-PV-Diesel'!W876:AA876,LCOE_SensitivityScenarios!CJ876)</f>
        <v>0.242182586027855</v>
      </c>
      <c r="X877" s="28">
        <f>MIN('OnSSET_original_NoMG-PV-Diesel'!W876:AA876,LCOE_SensitivityScenarios!CO876)</f>
        <v>0.242182586027855</v>
      </c>
      <c r="Y877" s="29">
        <f>MIN('OnSSET_original_NoMG-PV-Diesel'!W876:AA876,LCOE_SensitivityScenarios!CT876)</f>
        <v>0.242182586027855</v>
      </c>
      <c r="Z877">
        <f>IF(H877='OnSSET_original_NoMG-PV-Diesel'!L876,'OnSSET_original_NoMG-PV-Diesel'!K876,"wait")</f>
        <v>10.461471268845701</v>
      </c>
      <c r="AA877">
        <f>IF(I877='OnSSET_original_NoMG-PV-Diesel'!L876,'OnSSET_original_NoMG-PV-Diesel'!K876,"wait")</f>
        <v>10.461471268845701</v>
      </c>
      <c r="AB877">
        <f>IF(J877='OnSSET_original_NoMG-PV-Diesel'!L876,'OnSSET_original_NoMG-PV-Diesel'!K876,"wait")</f>
        <v>10.461471268845701</v>
      </c>
      <c r="AC877">
        <f>IF(K877='OnSSET_original_NoMG-PV-Diesel'!U876,'OnSSET_original_NoMG-PV-Diesel'!T876,"wait")</f>
        <v>13.6680075880465</v>
      </c>
      <c r="AD877">
        <f>IF(L877='OnSSET_original_NoMG-PV-Diesel'!U876,'OnSSET_original_NoMG-PV-Diesel'!T876,"wait")</f>
        <v>13.6680075880465</v>
      </c>
      <c r="AE877">
        <f>IF(M877='OnSSET_original_NoMG-PV-Diesel'!U876,'OnSSET_original_NoMG-PV-Diesel'!T876,"wait")</f>
        <v>13.6680075880465</v>
      </c>
      <c r="AF877">
        <f>IF(N877='OnSSET_original_NoMG-PV-Diesel'!AD876,'OnSSET_original_NoMG-PV-Diesel'!AC876,"wait")</f>
        <v>12.7617999616609</v>
      </c>
      <c r="AG877">
        <f>IF(O877='OnSSET_original_NoMG-PV-Diesel'!AD876,'OnSSET_original_NoMG-PV-Diesel'!AC876,"wait")</f>
        <v>12.7617999616609</v>
      </c>
      <c r="AH877">
        <f>IF(P877='OnSSET_original_NoMG-PV-Diesel'!AD876,'OnSSET_original_NoMG-PV-Diesel'!AC876,"wait")</f>
        <v>12.7617999616609</v>
      </c>
      <c r="AR877">
        <v>38.780999999999999</v>
      </c>
      <c r="AS877">
        <v>38.750999999999998</v>
      </c>
      <c r="AT877">
        <v>15.276</v>
      </c>
      <c r="AU877">
        <v>1.5840000000000001</v>
      </c>
      <c r="AV877">
        <v>61282.97982</v>
      </c>
      <c r="AW877">
        <v>0</v>
      </c>
      <c r="AX877">
        <v>12993.42224</v>
      </c>
      <c r="AZ877">
        <f>SUMIF([1]base!$A$2:$A$169,B877,[1]base!$V$2:$V$169)</f>
        <v>0</v>
      </c>
      <c r="BA877">
        <f>SUMIF([2]s1!$A$2:$A$275,B877,[2]s1!$U$2:$U$275)</f>
        <v>0</v>
      </c>
      <c r="BB877">
        <f>SUMIF([3]s2!$A$2:$A$115,B877,[3]s2!$U$2:$U$115)</f>
        <v>0</v>
      </c>
      <c r="BC877">
        <f>SUMIF([4]s3!$A$2:$A$245,B877,[4]s3!$U$2:$U$245)</f>
        <v>0</v>
      </c>
      <c r="BD877">
        <f>SUMIF([5]s4!$A$2:$A$74,B877,[5]s4!$U$2:$U$74)</f>
        <v>0</v>
      </c>
      <c r="BF877">
        <f t="shared" si="70"/>
        <v>0</v>
      </c>
      <c r="BG877">
        <f t="shared" si="71"/>
        <v>0</v>
      </c>
      <c r="BH877">
        <f t="shared" si="72"/>
        <v>0</v>
      </c>
      <c r="BI877">
        <f t="shared" si="73"/>
        <v>0</v>
      </c>
      <c r="BJ877">
        <f t="shared" si="74"/>
        <v>0</v>
      </c>
      <c r="BL877" t="s">
        <v>114</v>
      </c>
      <c r="BM877" s="23">
        <v>79001.083859999999</v>
      </c>
      <c r="BN877" s="23">
        <v>13.66800759</v>
      </c>
      <c r="BP877" t="s">
        <v>186</v>
      </c>
      <c r="BQ877" s="23">
        <v>79001.083859999999</v>
      </c>
      <c r="BR877" s="23">
        <v>13.66800759</v>
      </c>
      <c r="BT877" t="s">
        <v>183</v>
      </c>
      <c r="BU877" s="23">
        <v>15824.771000000001</v>
      </c>
      <c r="BV877" s="23">
        <v>12.761799959999999</v>
      </c>
    </row>
    <row r="878" spans="1:74" x14ac:dyDescent="0.25">
      <c r="A878">
        <v>1</v>
      </c>
      <c r="B878" s="15">
        <v>12958</v>
      </c>
      <c r="C878" s="15">
        <v>-64.744933720000006</v>
      </c>
      <c r="D878" s="15">
        <v>-19.875620919999999</v>
      </c>
      <c r="E878" s="16">
        <v>1</v>
      </c>
      <c r="F878" s="19">
        <v>19797.438884959302</v>
      </c>
      <c r="G878" s="19">
        <v>50.960262659644599</v>
      </c>
      <c r="H878" s="16" t="str">
        <f>IF(LCOE_SensitivityScenarios!BF877&gt;'OnSSET_original_NoMG-PV-Diesel'!M877,'OnSSET_original_NoMG-PV-Diesel'!L877,LCOE_SensitivityScenarios!BG877)</f>
        <v>SA_PV</v>
      </c>
      <c r="I878" s="39" t="str">
        <f>IF(LCOE_SensitivityScenarios!BK877&gt;'OnSSET_original_NoMG-PV-Diesel'!M877,'OnSSET_original_NoMG-PV-Diesel'!L877,LCOE_SensitivityScenarios!BL877)</f>
        <v>SA_PV</v>
      </c>
      <c r="J878" s="39" t="str">
        <f>IF(LCOE_SensitivityScenarios!BP877&gt;'OnSSET_original_NoMG-PV-Diesel'!M877,'OnSSET_original_NoMG-PV-Diesel'!L877,LCOE_SensitivityScenarios!BQ877)</f>
        <v>SA_PV</v>
      </c>
      <c r="K878" s="38" t="str">
        <f>IF(LCOE_SensitivityScenarios!BU877&gt;'OnSSET_original_NoMG-PV-Diesel'!V877,'OnSSET_original_NoMG-PV-Diesel'!U877,LCOE_SensitivityScenarios!BV877)</f>
        <v>SA_PV</v>
      </c>
      <c r="L878" s="39" t="str">
        <f>IF(LCOE_SensitivityScenarios!BZ877&gt;'OnSSET_original_NoMG-PV-Diesel'!V877,'OnSSET_original_NoMG-PV-Diesel'!U877,LCOE_SensitivityScenarios!CA877)</f>
        <v>SA_PV</v>
      </c>
      <c r="M878" s="40" t="str">
        <f>IF(LCOE_SensitivityScenarios!CE877&gt;'OnSSET_original_NoMG-PV-Diesel'!V877,'OnSSET_original_NoMG-PV-Diesel'!U877,LCOE_SensitivityScenarios!CF877)</f>
        <v>SA_PV</v>
      </c>
      <c r="N878" s="39" t="str">
        <f>IF(LCOE_SensitivityScenarios!CJ877&gt;'OnSSET_original_NoMG-PV-Diesel'!AE877,'OnSSET_original_NoMG-PV-Diesel'!AD877,LCOE_SensitivityScenarios!CK877)</f>
        <v>SA_Diesel</v>
      </c>
      <c r="O878" s="39" t="str">
        <f>IF(LCOE_SensitivityScenarios!CO877&gt;'OnSSET_original_NoMG-PV-Diesel'!AE877,'OnSSET_original_NoMG-PV-Diesel'!AD877,LCOE_SensitivityScenarios!CP877)</f>
        <v>SA_Diesel</v>
      </c>
      <c r="P878" s="40" t="str">
        <f>IF(LCOE_SensitivityScenarios!CT877&gt;'OnSSET_original_NoMG-PV-Diesel'!AE877,'OnSSET_original_NoMG-PV-Diesel'!AD877,LCOE_SensitivityScenarios!CU877)</f>
        <v>SA_Diesel</v>
      </c>
      <c r="Q878" s="38">
        <f>IF(LCOE_SensitivityScenarios!BF877&gt;'OnSSET_original_NoMG-PV-Diesel'!M877,'OnSSET_original_NoMG-PV-Diesel'!M877,LCOE_SensitivityScenarios!BF877)</f>
        <v>0.43741492273871801</v>
      </c>
      <c r="R878" s="28">
        <f>MIN('OnSSET_original_NoMG-PV-Diesel'!E877:I877,LCOE_SensitivityScenarios!BK877)</f>
        <v>0.43741492273871801</v>
      </c>
      <c r="S878" s="28">
        <f>MIN('OnSSET_original_NoMG-PV-Diesel'!E877:I877,LCOE_SensitivityScenarios!BP877)</f>
        <v>0.43741492273871801</v>
      </c>
      <c r="T878" s="27">
        <f>MIN('OnSSET_original_NoMG-PV-Diesel'!N877:R877,LCOE_SensitivityScenarios!BU877)</f>
        <v>0.43741492273871801</v>
      </c>
      <c r="U878" s="28">
        <f>MIN('OnSSET_original_NoMG-PV-Diesel'!N877:R877,LCOE_SensitivityScenarios!BZ877)</f>
        <v>0.43741492273871801</v>
      </c>
      <c r="V878" s="29">
        <f>MIN('OnSSET_original_NoMG-PV-Diesel'!N877:R877,LCOE_SensitivityScenarios!CE877)</f>
        <v>0.43741492273871801</v>
      </c>
      <c r="W878" s="28">
        <f>MIN('OnSSET_original_NoMG-PV-Diesel'!W877:AA877,LCOE_SensitivityScenarios!CJ877)</f>
        <v>0.242182586027855</v>
      </c>
      <c r="X878" s="28">
        <f>MIN('OnSSET_original_NoMG-PV-Diesel'!W877:AA877,LCOE_SensitivityScenarios!CO877)</f>
        <v>0.242182586027855</v>
      </c>
      <c r="Y878" s="29">
        <f>MIN('OnSSET_original_NoMG-PV-Diesel'!W877:AA877,LCOE_SensitivityScenarios!CT877)</f>
        <v>0.242182586027855</v>
      </c>
      <c r="Z878">
        <f>IF(H878='OnSSET_original_NoMG-PV-Diesel'!L877,'OnSSET_original_NoMG-PV-Diesel'!K877,"wait")</f>
        <v>9.0596294828268693</v>
      </c>
      <c r="AA878">
        <f>IF(I878='OnSSET_original_NoMG-PV-Diesel'!L877,'OnSSET_original_NoMG-PV-Diesel'!K877,"wait")</f>
        <v>9.0596294828268693</v>
      </c>
      <c r="AB878">
        <f>IF(J878='OnSSET_original_NoMG-PV-Diesel'!L877,'OnSSET_original_NoMG-PV-Diesel'!K877,"wait")</f>
        <v>9.0596294828268693</v>
      </c>
      <c r="AC878">
        <f>IF(K878='OnSSET_original_NoMG-PV-Diesel'!U877,'OnSSET_original_NoMG-PV-Diesel'!T877,"wait")</f>
        <v>9.9489616990599394</v>
      </c>
      <c r="AD878">
        <f>IF(L878='OnSSET_original_NoMG-PV-Diesel'!U877,'OnSSET_original_NoMG-PV-Diesel'!T877,"wait")</f>
        <v>9.9489616990599394</v>
      </c>
      <c r="AE878">
        <f>IF(M878='OnSSET_original_NoMG-PV-Diesel'!U877,'OnSSET_original_NoMG-PV-Diesel'!T877,"wait")</f>
        <v>9.9489616990599394</v>
      </c>
      <c r="AF878">
        <f>IF(N878='OnSSET_original_NoMG-PV-Diesel'!AD877,'OnSSET_original_NoMG-PV-Diesel'!AC877,"wait")</f>
        <v>9.0399264314883006</v>
      </c>
      <c r="AG878">
        <f>IF(O878='OnSSET_original_NoMG-PV-Diesel'!AD877,'OnSSET_original_NoMG-PV-Diesel'!AC877,"wait")</f>
        <v>9.0399264314883006</v>
      </c>
      <c r="AH878">
        <f>IF(P878='OnSSET_original_NoMG-PV-Diesel'!AD877,'OnSSET_original_NoMG-PV-Diesel'!AC877,"wait")</f>
        <v>9.0399264314883006</v>
      </c>
      <c r="AR878">
        <v>85.012</v>
      </c>
      <c r="AS878">
        <v>77.076999999999998</v>
      </c>
      <c r="AT878">
        <v>9.0399999999999991</v>
      </c>
      <c r="AU878">
        <v>8.9920000000000009</v>
      </c>
      <c r="AV878">
        <v>45614.459869999999</v>
      </c>
      <c r="AW878">
        <v>0</v>
      </c>
      <c r="AX878">
        <v>6878.8705989999999</v>
      </c>
      <c r="AZ878">
        <f>SUMIF([1]base!$A$2:$A$169,B878,[1]base!$V$2:$V$169)</f>
        <v>0</v>
      </c>
      <c r="BA878">
        <f>SUMIF([2]s1!$A$2:$A$275,B878,[2]s1!$U$2:$U$275)</f>
        <v>0</v>
      </c>
      <c r="BB878">
        <f>SUMIF([3]s2!$A$2:$A$115,B878,[3]s2!$U$2:$U$115)</f>
        <v>0</v>
      </c>
      <c r="BC878">
        <f>SUMIF([4]s3!$A$2:$A$245,B878,[4]s3!$U$2:$U$245)</f>
        <v>0</v>
      </c>
      <c r="BD878">
        <f>SUMIF([5]s4!$A$2:$A$74,B878,[5]s4!$U$2:$U$74)</f>
        <v>0</v>
      </c>
      <c r="BF878">
        <f t="shared" si="70"/>
        <v>0</v>
      </c>
      <c r="BG878">
        <f t="shared" si="71"/>
        <v>0</v>
      </c>
      <c r="BH878">
        <f t="shared" si="72"/>
        <v>0</v>
      </c>
      <c r="BI878">
        <f t="shared" si="73"/>
        <v>0</v>
      </c>
      <c r="BJ878">
        <f t="shared" si="74"/>
        <v>0</v>
      </c>
      <c r="BL878" t="s">
        <v>114</v>
      </c>
      <c r="BM878" s="23">
        <v>57504.998619999998</v>
      </c>
      <c r="BN878" s="23">
        <v>9.9489616989999998</v>
      </c>
      <c r="BP878" t="s">
        <v>186</v>
      </c>
      <c r="BQ878" s="23">
        <v>57504.998619999998</v>
      </c>
      <c r="BR878" s="23">
        <v>9.9489616989999998</v>
      </c>
      <c r="BT878" t="s">
        <v>183</v>
      </c>
      <c r="BU878" s="23">
        <v>11209.60727</v>
      </c>
      <c r="BV878" s="23">
        <v>9.0399264309999996</v>
      </c>
    </row>
    <row r="879" spans="1:74" x14ac:dyDescent="0.25">
      <c r="A879">
        <v>1</v>
      </c>
      <c r="B879" s="15">
        <v>12963</v>
      </c>
      <c r="C879" s="15">
        <v>-64.715832860000006</v>
      </c>
      <c r="D879" s="15">
        <v>-20.453613149999999</v>
      </c>
      <c r="E879" s="16">
        <v>1</v>
      </c>
      <c r="F879" s="19">
        <v>37426.639573913402</v>
      </c>
      <c r="G879" s="19">
        <v>107.21515416200594</v>
      </c>
      <c r="H879" s="16" t="str">
        <f>IF(LCOE_SensitivityScenarios!BF878&gt;'OnSSET_original_NoMG-PV-Diesel'!M878,'OnSSET_original_NoMG-PV-Diesel'!L878,LCOE_SensitivityScenarios!BG878)</f>
        <v>SA_PV</v>
      </c>
      <c r="I879" s="39" t="str">
        <f>IF(LCOE_SensitivityScenarios!BK878&gt;'OnSSET_original_NoMG-PV-Diesel'!M878,'OnSSET_original_NoMG-PV-Diesel'!L878,LCOE_SensitivityScenarios!BL878)</f>
        <v>MG_Hybrid</v>
      </c>
      <c r="J879" s="39" t="str">
        <f>IF(LCOE_SensitivityScenarios!BP878&gt;'OnSSET_original_NoMG-PV-Diesel'!M878,'OnSSET_original_NoMG-PV-Diesel'!L878,LCOE_SensitivityScenarios!BQ878)</f>
        <v>SA_PV</v>
      </c>
      <c r="K879" s="38" t="str">
        <f>IF(LCOE_SensitivityScenarios!BU878&gt;'OnSSET_original_NoMG-PV-Diesel'!V878,'OnSSET_original_NoMG-PV-Diesel'!U878,LCOE_SensitivityScenarios!BV878)</f>
        <v>SA_Diesel</v>
      </c>
      <c r="L879" s="39" t="str">
        <f>IF(LCOE_SensitivityScenarios!BZ878&gt;'OnSSET_original_NoMG-PV-Diesel'!V878,'OnSSET_original_NoMG-PV-Diesel'!U878,LCOE_SensitivityScenarios!CA878)</f>
        <v>SA_Diesel</v>
      </c>
      <c r="M879" s="40" t="str">
        <f>IF(LCOE_SensitivityScenarios!CE878&gt;'OnSSET_original_NoMG-PV-Diesel'!V878,'OnSSET_original_NoMG-PV-Diesel'!U878,LCOE_SensitivityScenarios!CF878)</f>
        <v>SA_Diesel</v>
      </c>
      <c r="N879" s="39" t="str">
        <f>IF(LCOE_SensitivityScenarios!CJ878&gt;'OnSSET_original_NoMG-PV-Diesel'!AE878,'OnSSET_original_NoMG-PV-Diesel'!AD878,LCOE_SensitivityScenarios!CK878)</f>
        <v>SA_Diesel</v>
      </c>
      <c r="O879" s="39" t="str">
        <f>IF(LCOE_SensitivityScenarios!CO878&gt;'OnSSET_original_NoMG-PV-Diesel'!AE878,'OnSSET_original_NoMG-PV-Diesel'!AD878,LCOE_SensitivityScenarios!CP878)</f>
        <v>SA_Diesel</v>
      </c>
      <c r="P879" s="40" t="str">
        <f>IF(LCOE_SensitivityScenarios!CT878&gt;'OnSSET_original_NoMG-PV-Diesel'!AE878,'OnSSET_original_NoMG-PV-Diesel'!AD878,LCOE_SensitivityScenarios!CU878)</f>
        <v>SA_Diesel</v>
      </c>
      <c r="Q879" s="38">
        <f>IF(LCOE_SensitivityScenarios!BF878&gt;'OnSSET_original_NoMG-PV-Diesel'!M878,'OnSSET_original_NoMG-PV-Diesel'!M878,LCOE_SensitivityScenarios!BF878)</f>
        <v>0.48844666372490197</v>
      </c>
      <c r="R879" s="28">
        <f>MIN('OnSSET_original_NoMG-PV-Diesel'!E878:I878,LCOE_SensitivityScenarios!BK878)</f>
        <v>0.47835081278789726</v>
      </c>
      <c r="S879" s="28">
        <f>MIN('OnSSET_original_NoMG-PV-Diesel'!E878:I878,LCOE_SensitivityScenarios!BP878)</f>
        <v>0.48844666372490197</v>
      </c>
      <c r="T879" s="27">
        <f>MIN('OnSSET_original_NoMG-PV-Diesel'!N878:R878,LCOE_SensitivityScenarios!BU878)</f>
        <v>0.40810263760184101</v>
      </c>
      <c r="U879" s="28">
        <f>MIN('OnSSET_original_NoMG-PV-Diesel'!N878:R878,LCOE_SensitivityScenarios!BZ878)</f>
        <v>0.40810263760184101</v>
      </c>
      <c r="V879" s="29">
        <f>MIN('OnSSET_original_NoMG-PV-Diesel'!N878:R878,LCOE_SensitivityScenarios!CE878)</f>
        <v>0.40810263760184101</v>
      </c>
      <c r="W879" s="28">
        <f>MIN('OnSSET_original_NoMG-PV-Diesel'!W878:AA878,LCOE_SensitivityScenarios!CJ878)</f>
        <v>0.21201530392349399</v>
      </c>
      <c r="X879" s="28">
        <f>MIN('OnSSET_original_NoMG-PV-Diesel'!W878:AA878,LCOE_SensitivityScenarios!CO878)</f>
        <v>0.21201530392349399</v>
      </c>
      <c r="Y879" s="29">
        <f>MIN('OnSSET_original_NoMG-PV-Diesel'!W878:AA878,LCOE_SensitivityScenarios!CT878)</f>
        <v>0.21201530392349399</v>
      </c>
      <c r="Z879">
        <f>IF(H879='OnSSET_original_NoMG-PV-Diesel'!L878,'OnSSET_original_NoMG-PV-Diesel'!K878,"wait")</f>
        <v>10.2209311146028</v>
      </c>
      <c r="AA879">
        <f>VLOOKUP(B879,[2]s1!$A$2:$T$275,20,FALSE)</f>
        <v>13.647</v>
      </c>
      <c r="AB879">
        <f>IF(J879='OnSSET_original_NoMG-PV-Diesel'!L878,'OnSSET_original_NoMG-PV-Diesel'!K878,"wait")</f>
        <v>10.2209311146028</v>
      </c>
      <c r="AC879">
        <f>IF(K879='OnSSET_original_NoMG-PV-Diesel'!U878,'OnSSET_original_NoMG-PV-Diesel'!T878,"wait")</f>
        <v>17.089789759777801</v>
      </c>
      <c r="AD879">
        <f>IF(L879='OnSSET_original_NoMG-PV-Diesel'!U878,'OnSSET_original_NoMG-PV-Diesel'!T878,"wait")</f>
        <v>17.089789759777801</v>
      </c>
      <c r="AE879">
        <f>IF(M879='OnSSET_original_NoMG-PV-Diesel'!U878,'OnSSET_original_NoMG-PV-Diesel'!T878,"wait")</f>
        <v>17.089789759777801</v>
      </c>
      <c r="AF879">
        <f>IF(N879='OnSSET_original_NoMG-PV-Diesel'!AD878,'OnSSET_original_NoMG-PV-Diesel'!AC878,"wait")</f>
        <v>17.089789759777801</v>
      </c>
      <c r="AG879">
        <f>IF(O879='OnSSET_original_NoMG-PV-Diesel'!AD878,'OnSSET_original_NoMG-PV-Diesel'!AC878,"wait")</f>
        <v>17.089789759777801</v>
      </c>
      <c r="AH879">
        <f>IF(P879='OnSSET_original_NoMG-PV-Diesel'!AD878,'OnSSET_original_NoMG-PV-Diesel'!AC878,"wait")</f>
        <v>17.089789759777801</v>
      </c>
      <c r="AR879" s="23">
        <v>69.885999999999996</v>
      </c>
      <c r="AS879" s="23">
        <v>69.885999999999996</v>
      </c>
      <c r="AT879" s="23">
        <v>34.641999999999904</v>
      </c>
      <c r="AU879" s="23">
        <v>14.640999999999901</v>
      </c>
      <c r="AV879" s="23">
        <v>63278.542659999999</v>
      </c>
      <c r="AW879" s="23">
        <v>0</v>
      </c>
      <c r="AX879" s="23">
        <v>13910.60499</v>
      </c>
      <c r="AZ879">
        <f>SUMIF([1]base!$A$2:$A$169,B879,[1]base!$V$2:$V$169)</f>
        <v>0</v>
      </c>
      <c r="BA879">
        <f>SUMIF([2]s1!$A$2:$A$275,B879,[2]s1!$U$2:$U$275)</f>
        <v>33491.9</v>
      </c>
      <c r="BB879">
        <f>SUMIF([3]s2!$A$2:$A$115,B879,[3]s2!$U$2:$U$115)</f>
        <v>0</v>
      </c>
      <c r="BC879">
        <f>SUMIF([4]s3!$A$2:$A$245,B879,[4]s3!$U$2:$U$245)</f>
        <v>0</v>
      </c>
      <c r="BD879">
        <f>SUMIF([5]s4!$A$2:$A$74,B879,[5]s4!$U$2:$U$74)</f>
        <v>0</v>
      </c>
      <c r="BF879">
        <f t="shared" si="70"/>
        <v>0</v>
      </c>
      <c r="BG879">
        <f t="shared" si="71"/>
        <v>110681.04764999999</v>
      </c>
      <c r="BH879">
        <f t="shared" si="72"/>
        <v>0</v>
      </c>
      <c r="BI879">
        <f t="shared" si="73"/>
        <v>0</v>
      </c>
      <c r="BJ879">
        <f t="shared" si="74"/>
        <v>0</v>
      </c>
      <c r="BL879" t="s">
        <v>114</v>
      </c>
      <c r="BM879" s="23">
        <v>121395.0487</v>
      </c>
      <c r="BN879" s="23">
        <v>21.002603579999999</v>
      </c>
      <c r="BP879" t="s">
        <v>183</v>
      </c>
      <c r="BQ879" s="23">
        <v>21191.525509999999</v>
      </c>
      <c r="BR879" s="23">
        <v>17.089789759999999</v>
      </c>
      <c r="BT879" t="s">
        <v>183</v>
      </c>
      <c r="BU879" s="23">
        <v>21191.525509999999</v>
      </c>
      <c r="BV879" s="23">
        <v>17.089789759999999</v>
      </c>
    </row>
    <row r="880" spans="1:74" x14ac:dyDescent="0.25">
      <c r="A880">
        <v>1</v>
      </c>
      <c r="B880" s="15">
        <v>12965</v>
      </c>
      <c r="C880" s="15">
        <v>-65.506457920000003</v>
      </c>
      <c r="D880" s="15">
        <v>-18.502032190000001</v>
      </c>
      <c r="E880" s="16">
        <v>1</v>
      </c>
      <c r="F880" s="19">
        <v>41822.241008290701</v>
      </c>
      <c r="G880" s="19">
        <v>139.41177746537909</v>
      </c>
      <c r="H880" s="16" t="str">
        <f>IF(LCOE_SensitivityScenarios!BF879&gt;'OnSSET_original_NoMG-PV-Diesel'!M879,'OnSSET_original_NoMG-PV-Diesel'!L879,LCOE_SensitivityScenarios!BG879)</f>
        <v>SA_PV</v>
      </c>
      <c r="I880" s="39" t="str">
        <f>IF(LCOE_SensitivityScenarios!BK879&gt;'OnSSET_original_NoMG-PV-Diesel'!M879,'OnSSET_original_NoMG-PV-Diesel'!L879,LCOE_SensitivityScenarios!BL879)</f>
        <v>SA_PV</v>
      </c>
      <c r="J880" s="39" t="str">
        <f>IF(LCOE_SensitivityScenarios!BP879&gt;'OnSSET_original_NoMG-PV-Diesel'!M879,'OnSSET_original_NoMG-PV-Diesel'!L879,LCOE_SensitivityScenarios!BQ879)</f>
        <v>SA_PV</v>
      </c>
      <c r="K880" s="38" t="str">
        <f>IF(LCOE_SensitivityScenarios!BU879&gt;'OnSSET_original_NoMG-PV-Diesel'!V879,'OnSSET_original_NoMG-PV-Diesel'!U879,LCOE_SensitivityScenarios!BV879)</f>
        <v>SA_PV</v>
      </c>
      <c r="L880" s="39" t="str">
        <f>IF(LCOE_SensitivityScenarios!BZ879&gt;'OnSSET_original_NoMG-PV-Diesel'!V879,'OnSSET_original_NoMG-PV-Diesel'!U879,LCOE_SensitivityScenarios!CA879)</f>
        <v>MG_Hybrid</v>
      </c>
      <c r="M880" s="40" t="str">
        <f>IF(LCOE_SensitivityScenarios!CE879&gt;'OnSSET_original_NoMG-PV-Diesel'!V879,'OnSSET_original_NoMG-PV-Diesel'!U879,LCOE_SensitivityScenarios!CF879)</f>
        <v>SA_PV</v>
      </c>
      <c r="N880" s="39" t="str">
        <f>IF(LCOE_SensitivityScenarios!CJ879&gt;'OnSSET_original_NoMG-PV-Diesel'!AE879,'OnSSET_original_NoMG-PV-Diesel'!AD879,LCOE_SensitivityScenarios!CK879)</f>
        <v>SA_Diesel</v>
      </c>
      <c r="O880" s="39" t="str">
        <f>IF(LCOE_SensitivityScenarios!CO879&gt;'OnSSET_original_NoMG-PV-Diesel'!AE879,'OnSSET_original_NoMG-PV-Diesel'!AD879,LCOE_SensitivityScenarios!CP879)</f>
        <v>SA_Diesel</v>
      </c>
      <c r="P880" s="40" t="str">
        <f>IF(LCOE_SensitivityScenarios!CT879&gt;'OnSSET_original_NoMG-PV-Diesel'!AE879,'OnSSET_original_NoMG-PV-Diesel'!AD879,LCOE_SensitivityScenarios!CU879)</f>
        <v>SA_Diesel</v>
      </c>
      <c r="Q880" s="38">
        <f>IF(LCOE_SensitivityScenarios!BF879&gt;'OnSSET_original_NoMG-PV-Diesel'!M879,'OnSSET_original_NoMG-PV-Diesel'!M879,LCOE_SensitivityScenarios!BF879)</f>
        <v>0.43002418593832997</v>
      </c>
      <c r="R880" s="28">
        <f>MIN('OnSSET_original_NoMG-PV-Diesel'!E879:I879,LCOE_SensitivityScenarios!BK879)</f>
        <v>0.43002418593832997</v>
      </c>
      <c r="S880" s="28">
        <f>MIN('OnSSET_original_NoMG-PV-Diesel'!E879:I879,LCOE_SensitivityScenarios!BP879)</f>
        <v>0.43002418593832997</v>
      </c>
      <c r="T880" s="27">
        <f>MIN('OnSSET_original_NoMG-PV-Diesel'!N879:R879,LCOE_SensitivityScenarios!BU879)</f>
        <v>0.43002418593832997</v>
      </c>
      <c r="U880" s="28">
        <f>MIN('OnSSET_original_NoMG-PV-Diesel'!N879:R879,LCOE_SensitivityScenarios!BZ879)</f>
        <v>0.42454162777132787</v>
      </c>
      <c r="V880" s="29">
        <f>MIN('OnSSET_original_NoMG-PV-Diesel'!N879:R879,LCOE_SensitivityScenarios!CE879)</f>
        <v>0.43002418593832997</v>
      </c>
      <c r="W880" s="28">
        <f>MIN('OnSSET_original_NoMG-PV-Diesel'!W879:AA879,LCOE_SensitivityScenarios!CJ879)</f>
        <v>0.25424949886959902</v>
      </c>
      <c r="X880" s="28">
        <f>MIN('OnSSET_original_NoMG-PV-Diesel'!W879:AA879,LCOE_SensitivityScenarios!CO879)</f>
        <v>0.25424949886959902</v>
      </c>
      <c r="Y880" s="29">
        <f>MIN('OnSSET_original_NoMG-PV-Diesel'!W879:AA879,LCOE_SensitivityScenarios!CT879)</f>
        <v>0.25424949886959902</v>
      </c>
      <c r="Z880">
        <f>IF(H880='OnSSET_original_NoMG-PV-Diesel'!L879,'OnSSET_original_NoMG-PV-Diesel'!K879,"wait")</f>
        <v>15.2179626832616</v>
      </c>
      <c r="AA880">
        <f>IF(I880='OnSSET_original_NoMG-PV-Diesel'!L879,'OnSSET_original_NoMG-PV-Diesel'!K879,"wait")</f>
        <v>15.2179626832616</v>
      </c>
      <c r="AB880">
        <f>IF(J880='OnSSET_original_NoMG-PV-Diesel'!L879,'OnSSET_original_NoMG-PV-Diesel'!K879,"wait")</f>
        <v>15.2179626832616</v>
      </c>
      <c r="AC880">
        <f>IF(K880='OnSSET_original_NoMG-PV-Diesel'!U879,'OnSSET_original_NoMG-PV-Diesel'!T879,"wait")</f>
        <v>20.6621416967001</v>
      </c>
      <c r="AD880" t="str">
        <f>IF(L880='OnSSET_original_NoMG-PV-Diesel'!U879,'OnSSET_original_NoMG-PV-Diesel'!T879,"wait")</f>
        <v>wait</v>
      </c>
      <c r="AE880">
        <f>IF(M880='OnSSET_original_NoMG-PV-Diesel'!U879,'OnSSET_original_NoMG-PV-Diesel'!T879,"wait")</f>
        <v>20.6621416967001</v>
      </c>
      <c r="AF880">
        <f>IF(N880='OnSSET_original_NoMG-PV-Diesel'!AD879,'OnSSET_original_NoMG-PV-Diesel'!AC879,"wait")</f>
        <v>19.096913702415801</v>
      </c>
      <c r="AG880">
        <f>IF(O880='OnSSET_original_NoMG-PV-Diesel'!AD879,'OnSSET_original_NoMG-PV-Diesel'!AC879,"wait")</f>
        <v>19.096913702415801</v>
      </c>
      <c r="AH880">
        <f>IF(P880='OnSSET_original_NoMG-PV-Diesel'!AD879,'OnSSET_original_NoMG-PV-Diesel'!AC879,"wait")</f>
        <v>19.096913702415801</v>
      </c>
      <c r="AR880">
        <v>34.389000000000003</v>
      </c>
      <c r="AS880">
        <v>34.417999999999999</v>
      </c>
      <c r="AT880">
        <v>9.7690000000000001</v>
      </c>
      <c r="AU880">
        <v>0.05</v>
      </c>
      <c r="AV880">
        <v>70376.687789999996</v>
      </c>
      <c r="AW880">
        <v>0</v>
      </c>
      <c r="AX880">
        <v>17426.472180000001</v>
      </c>
      <c r="AZ880">
        <f>SUMIF([1]base!$A$2:$A$169,B880,[1]base!$V$2:$V$169)</f>
        <v>0</v>
      </c>
      <c r="BA880">
        <f>SUMIF([2]s1!$A$2:$A$275,B880,[2]s1!$U$2:$U$275)</f>
        <v>0</v>
      </c>
      <c r="BB880">
        <f>SUMIF([3]s2!$A$2:$A$115,B880,[3]s2!$U$2:$U$115)</f>
        <v>0</v>
      </c>
      <c r="BC880">
        <f>SUMIF([4]s3!$A$2:$A$245,B880,[4]s3!$U$2:$U$245)</f>
        <v>0</v>
      </c>
      <c r="BD880">
        <f>SUMIF([5]s4!$A$2:$A$74,B880,[5]s4!$U$2:$U$74)</f>
        <v>0</v>
      </c>
      <c r="BF880">
        <f t="shared" si="70"/>
        <v>0</v>
      </c>
      <c r="BG880">
        <f t="shared" si="71"/>
        <v>0</v>
      </c>
      <c r="BH880">
        <f t="shared" si="72"/>
        <v>0</v>
      </c>
      <c r="BI880">
        <f t="shared" si="73"/>
        <v>0</v>
      </c>
      <c r="BJ880">
        <f t="shared" si="74"/>
        <v>0</v>
      </c>
      <c r="BL880" t="s">
        <v>114</v>
      </c>
      <c r="BM880" s="23">
        <v>119427.179</v>
      </c>
      <c r="BN880" s="23">
        <v>20.662141699999999</v>
      </c>
      <c r="BP880" t="s">
        <v>186</v>
      </c>
      <c r="BQ880" s="23">
        <v>119427.179</v>
      </c>
      <c r="BR880" s="23">
        <v>20.662141699999999</v>
      </c>
      <c r="BT880" t="s">
        <v>183</v>
      </c>
      <c r="BU880" s="23">
        <v>23680.381069999999</v>
      </c>
      <c r="BV880" s="23">
        <v>19.096913700000002</v>
      </c>
    </row>
    <row r="881" spans="1:74" x14ac:dyDescent="0.25">
      <c r="A881">
        <v>1</v>
      </c>
      <c r="B881" s="15">
        <v>12971</v>
      </c>
      <c r="C881" s="15">
        <v>-64.918196399999999</v>
      </c>
      <c r="D881" s="15">
        <v>-20.36011354</v>
      </c>
      <c r="E881" s="16">
        <v>1</v>
      </c>
      <c r="F881" s="19">
        <v>19147.384554839398</v>
      </c>
      <c r="G881" s="19">
        <v>54.030681244592976</v>
      </c>
      <c r="H881" s="16" t="str">
        <f>IF(LCOE_SensitivityScenarios!BF880&gt;'OnSSET_original_NoMG-PV-Diesel'!M880,'OnSSET_original_NoMG-PV-Diesel'!L880,LCOE_SensitivityScenarios!BG880)</f>
        <v>SA_PV</v>
      </c>
      <c r="I881" s="39" t="str">
        <f>IF(LCOE_SensitivityScenarios!BK880&gt;'OnSSET_original_NoMG-PV-Diesel'!M880,'OnSSET_original_NoMG-PV-Diesel'!L880,LCOE_SensitivityScenarios!BL880)</f>
        <v>SA_PV</v>
      </c>
      <c r="J881" s="39" t="str">
        <f>IF(LCOE_SensitivityScenarios!BP880&gt;'OnSSET_original_NoMG-PV-Diesel'!M880,'OnSSET_original_NoMG-PV-Diesel'!L880,LCOE_SensitivityScenarios!BQ880)</f>
        <v>SA_PV</v>
      </c>
      <c r="K881" s="38" t="str">
        <f>IF(LCOE_SensitivityScenarios!BU880&gt;'OnSSET_original_NoMG-PV-Diesel'!V880,'OnSSET_original_NoMG-PV-Diesel'!U880,LCOE_SensitivityScenarios!BV880)</f>
        <v>SA_PV</v>
      </c>
      <c r="L881" s="39" t="str">
        <f>IF(LCOE_SensitivityScenarios!BZ880&gt;'OnSSET_original_NoMG-PV-Diesel'!V880,'OnSSET_original_NoMG-PV-Diesel'!U880,LCOE_SensitivityScenarios!CA880)</f>
        <v>SA_PV</v>
      </c>
      <c r="M881" s="40" t="str">
        <f>IF(LCOE_SensitivityScenarios!CE880&gt;'OnSSET_original_NoMG-PV-Diesel'!V880,'OnSSET_original_NoMG-PV-Diesel'!U880,LCOE_SensitivityScenarios!CF880)</f>
        <v>SA_PV</v>
      </c>
      <c r="N881" s="39" t="str">
        <f>IF(LCOE_SensitivityScenarios!CJ880&gt;'OnSSET_original_NoMG-PV-Diesel'!AE880,'OnSSET_original_NoMG-PV-Diesel'!AD880,LCOE_SensitivityScenarios!CK880)</f>
        <v>SA_Diesel</v>
      </c>
      <c r="O881" s="39" t="str">
        <f>IF(LCOE_SensitivityScenarios!CO880&gt;'OnSSET_original_NoMG-PV-Diesel'!AE880,'OnSSET_original_NoMG-PV-Diesel'!AD880,LCOE_SensitivityScenarios!CP880)</f>
        <v>SA_Diesel</v>
      </c>
      <c r="P881" s="40" t="str">
        <f>IF(LCOE_SensitivityScenarios!CT880&gt;'OnSSET_original_NoMG-PV-Diesel'!AE880,'OnSSET_original_NoMG-PV-Diesel'!AD880,LCOE_SensitivityScenarios!CU880)</f>
        <v>SA_Diesel</v>
      </c>
      <c r="Q881" s="38">
        <f>IF(LCOE_SensitivityScenarios!BF880&gt;'OnSSET_original_NoMG-PV-Diesel'!M880,'OnSSET_original_NoMG-PV-Diesel'!M880,LCOE_SensitivityScenarios!BF880)</f>
        <v>0.43059857265151602</v>
      </c>
      <c r="R881" s="28">
        <f>MIN('OnSSET_original_NoMG-PV-Diesel'!E880:I880,LCOE_SensitivityScenarios!BK880)</f>
        <v>0.43059857265151602</v>
      </c>
      <c r="S881" s="28">
        <f>MIN('OnSSET_original_NoMG-PV-Diesel'!E880:I880,LCOE_SensitivityScenarios!BP880)</f>
        <v>0.43059857265151602</v>
      </c>
      <c r="T881" s="27">
        <f>MIN('OnSSET_original_NoMG-PV-Diesel'!N880:R880,LCOE_SensitivityScenarios!BU880)</f>
        <v>0.43059857265151602</v>
      </c>
      <c r="U881" s="28">
        <f>MIN('OnSSET_original_NoMG-PV-Diesel'!N880:R880,LCOE_SensitivityScenarios!BZ880)</f>
        <v>0.43059857265151602</v>
      </c>
      <c r="V881" s="29">
        <f>MIN('OnSSET_original_NoMG-PV-Diesel'!N880:R880,LCOE_SensitivityScenarios!CE880)</f>
        <v>0.43059857265151602</v>
      </c>
      <c r="W881" s="28">
        <f>MIN('OnSSET_original_NoMG-PV-Diesel'!W880:AA880,LCOE_SensitivityScenarios!CJ880)</f>
        <v>0.236149129606983</v>
      </c>
      <c r="X881" s="28">
        <f>MIN('OnSSET_original_NoMG-PV-Diesel'!W880:AA880,LCOE_SensitivityScenarios!CO880)</f>
        <v>0.236149129606983</v>
      </c>
      <c r="Y881" s="29">
        <f>MIN('OnSSET_original_NoMG-PV-Diesel'!W880:AA880,LCOE_SensitivityScenarios!CT880)</f>
        <v>0.236149129606983</v>
      </c>
      <c r="Z881">
        <f>IF(H881='OnSSET_original_NoMG-PV-Diesel'!L880,'OnSSET_original_NoMG-PV-Diesel'!K880,"wait")</f>
        <v>9.7108168862956692</v>
      </c>
      <c r="AA881">
        <f>IF(I881='OnSSET_original_NoMG-PV-Diesel'!L880,'OnSSET_original_NoMG-PV-Diesel'!K880,"wait")</f>
        <v>9.7108168862956692</v>
      </c>
      <c r="AB881">
        <f>IF(J881='OnSSET_original_NoMG-PV-Diesel'!L880,'OnSSET_original_NoMG-PV-Diesel'!K880,"wait")</f>
        <v>9.7108168862956692</v>
      </c>
      <c r="AC881">
        <f>IF(K881='OnSSET_original_NoMG-PV-Diesel'!U880,'OnSSET_original_NoMG-PV-Diesel'!T880,"wait")</f>
        <v>9.4723382580584801</v>
      </c>
      <c r="AD881">
        <f>IF(L881='OnSSET_original_NoMG-PV-Diesel'!U880,'OnSSET_original_NoMG-PV-Diesel'!T880,"wait")</f>
        <v>9.4723382580584801</v>
      </c>
      <c r="AE881">
        <f>IF(M881='OnSSET_original_NoMG-PV-Diesel'!U880,'OnSSET_original_NoMG-PV-Diesel'!T880,"wait")</f>
        <v>9.4723382580584801</v>
      </c>
      <c r="AF881">
        <f>IF(N881='OnSSET_original_NoMG-PV-Diesel'!AD880,'OnSSET_original_NoMG-PV-Diesel'!AC880,"wait")</f>
        <v>8.7430979702462999</v>
      </c>
      <c r="AG881">
        <f>IF(O881='OnSSET_original_NoMG-PV-Diesel'!AD880,'OnSSET_original_NoMG-PV-Diesel'!AC880,"wait")</f>
        <v>8.7430979702462999</v>
      </c>
      <c r="AH881">
        <f>IF(P881='OnSSET_original_NoMG-PV-Diesel'!AD880,'OnSSET_original_NoMG-PV-Diesel'!AC880,"wait")</f>
        <v>8.7430979702462999</v>
      </c>
      <c r="AR881">
        <v>61.623999999999903</v>
      </c>
      <c r="AS881">
        <v>61.623999999999903</v>
      </c>
      <c r="AT881">
        <v>10.763</v>
      </c>
      <c r="AU881">
        <v>1.1830000000000001</v>
      </c>
      <c r="AV881">
        <v>47878.406110000004</v>
      </c>
      <c r="AW881">
        <v>0</v>
      </c>
      <c r="AX881">
        <v>7643.1895539999996</v>
      </c>
      <c r="AZ881">
        <f>SUMIF([1]base!$A$2:$A$169,B881,[1]base!$V$2:$V$169)</f>
        <v>0</v>
      </c>
      <c r="BA881">
        <f>SUMIF([2]s1!$A$2:$A$275,B881,[2]s1!$U$2:$U$275)</f>
        <v>0</v>
      </c>
      <c r="BB881">
        <f>SUMIF([3]s2!$A$2:$A$115,B881,[3]s2!$U$2:$U$115)</f>
        <v>0</v>
      </c>
      <c r="BC881">
        <f>SUMIF([4]s3!$A$2:$A$245,B881,[4]s3!$U$2:$U$245)</f>
        <v>0</v>
      </c>
      <c r="BD881">
        <f>SUMIF([5]s4!$A$2:$A$74,B881,[5]s4!$U$2:$U$74)</f>
        <v>0</v>
      </c>
      <c r="BF881">
        <f t="shared" si="70"/>
        <v>0</v>
      </c>
      <c r="BG881">
        <f t="shared" si="71"/>
        <v>0</v>
      </c>
      <c r="BH881">
        <f t="shared" si="72"/>
        <v>0</v>
      </c>
      <c r="BI881">
        <f t="shared" si="73"/>
        <v>0</v>
      </c>
      <c r="BJ881">
        <f t="shared" si="74"/>
        <v>0</v>
      </c>
      <c r="BL881" t="s">
        <v>114</v>
      </c>
      <c r="BM881" s="23">
        <v>54750.115129999998</v>
      </c>
      <c r="BN881" s="23">
        <v>9.4723382580000006</v>
      </c>
      <c r="BP881" t="s">
        <v>186</v>
      </c>
      <c r="BQ881" s="23">
        <v>54750.115129999998</v>
      </c>
      <c r="BR881" s="23">
        <v>9.4723382580000006</v>
      </c>
      <c r="BT881" t="s">
        <v>183</v>
      </c>
      <c r="BU881" s="23">
        <v>10841.536749999999</v>
      </c>
      <c r="BV881" s="23">
        <v>8.7430979700000009</v>
      </c>
    </row>
    <row r="882" spans="1:74" x14ac:dyDescent="0.25">
      <c r="A882">
        <v>1</v>
      </c>
      <c r="B882" s="15">
        <v>12977</v>
      </c>
      <c r="C882" s="15">
        <v>-64.908161000000007</v>
      </c>
      <c r="D882" s="15">
        <v>-20.003049000000001</v>
      </c>
      <c r="E882" s="16">
        <v>1</v>
      </c>
      <c r="F882" s="19">
        <v>23402.237864965598</v>
      </c>
      <c r="G882" s="19">
        <v>66.037157757534047</v>
      </c>
      <c r="H882" s="16" t="str">
        <f>IF(LCOE_SensitivityScenarios!BF881&gt;'OnSSET_original_NoMG-PV-Diesel'!M881,'OnSSET_original_NoMG-PV-Diesel'!L881,LCOE_SensitivityScenarios!BG881)</f>
        <v>SA_PV</v>
      </c>
      <c r="I882" s="39" t="str">
        <f>IF(LCOE_SensitivityScenarios!BK881&gt;'OnSSET_original_NoMG-PV-Diesel'!M881,'OnSSET_original_NoMG-PV-Diesel'!L881,LCOE_SensitivityScenarios!BL881)</f>
        <v>SA_PV</v>
      </c>
      <c r="J882" s="39" t="str">
        <f>IF(LCOE_SensitivityScenarios!BP881&gt;'OnSSET_original_NoMG-PV-Diesel'!M881,'OnSSET_original_NoMG-PV-Diesel'!L881,LCOE_SensitivityScenarios!BQ881)</f>
        <v>SA_PV</v>
      </c>
      <c r="K882" s="38" t="str">
        <f>IF(LCOE_SensitivityScenarios!BU881&gt;'OnSSET_original_NoMG-PV-Diesel'!V881,'OnSSET_original_NoMG-PV-Diesel'!U881,LCOE_SensitivityScenarios!BV881)</f>
        <v>SA_PV</v>
      </c>
      <c r="L882" s="39" t="str">
        <f>IF(LCOE_SensitivityScenarios!BZ881&gt;'OnSSET_original_NoMG-PV-Diesel'!V881,'OnSSET_original_NoMG-PV-Diesel'!U881,LCOE_SensitivityScenarios!CA881)</f>
        <v>SA_PV</v>
      </c>
      <c r="M882" s="40" t="str">
        <f>IF(LCOE_SensitivityScenarios!CE881&gt;'OnSSET_original_NoMG-PV-Diesel'!V881,'OnSSET_original_NoMG-PV-Diesel'!U881,LCOE_SensitivityScenarios!CF881)</f>
        <v>SA_PV</v>
      </c>
      <c r="N882" s="39" t="str">
        <f>IF(LCOE_SensitivityScenarios!CJ881&gt;'OnSSET_original_NoMG-PV-Diesel'!AE881,'OnSSET_original_NoMG-PV-Diesel'!AD881,LCOE_SensitivityScenarios!CK881)</f>
        <v>SA_Diesel</v>
      </c>
      <c r="O882" s="39" t="str">
        <f>IF(LCOE_SensitivityScenarios!CO881&gt;'OnSSET_original_NoMG-PV-Diesel'!AE881,'OnSSET_original_NoMG-PV-Diesel'!AD881,LCOE_SensitivityScenarios!CP881)</f>
        <v>SA_Diesel</v>
      </c>
      <c r="P882" s="40" t="str">
        <f>IF(LCOE_SensitivityScenarios!CT881&gt;'OnSSET_original_NoMG-PV-Diesel'!AE881,'OnSSET_original_NoMG-PV-Diesel'!AD881,LCOE_SensitivityScenarios!CU881)</f>
        <v>SA_Diesel</v>
      </c>
      <c r="Q882" s="38">
        <f>IF(LCOE_SensitivityScenarios!BF881&gt;'OnSSET_original_NoMG-PV-Diesel'!M881,'OnSSET_original_NoMG-PV-Diesel'!M881,LCOE_SensitivityScenarios!BF881)</f>
        <v>0.42510962381332101</v>
      </c>
      <c r="R882" s="28">
        <f>MIN('OnSSET_original_NoMG-PV-Diesel'!E881:I881,LCOE_SensitivityScenarios!BK881)</f>
        <v>0.42510962381332101</v>
      </c>
      <c r="S882" s="28">
        <f>MIN('OnSSET_original_NoMG-PV-Diesel'!E881:I881,LCOE_SensitivityScenarios!BP881)</f>
        <v>0.42510962381332101</v>
      </c>
      <c r="T882" s="27">
        <f>MIN('OnSSET_original_NoMG-PV-Diesel'!N881:R881,LCOE_SensitivityScenarios!BU881)</f>
        <v>0.42510962381332101</v>
      </c>
      <c r="U882" s="28">
        <f>MIN('OnSSET_original_NoMG-PV-Diesel'!N881:R881,LCOE_SensitivityScenarios!BZ881)</f>
        <v>0.42510962381332101</v>
      </c>
      <c r="V882" s="29">
        <f>MIN('OnSSET_original_NoMG-PV-Diesel'!N881:R881,LCOE_SensitivityScenarios!CE881)</f>
        <v>0.42510962381332101</v>
      </c>
      <c r="W882" s="28">
        <f>MIN('OnSSET_original_NoMG-PV-Diesel'!W881:AA881,LCOE_SensitivityScenarios!CJ881)</f>
        <v>0.31458406307832198</v>
      </c>
      <c r="X882" s="28">
        <f>MIN('OnSSET_original_NoMG-PV-Diesel'!W881:AA881,LCOE_SensitivityScenarios!CO881)</f>
        <v>0.31458406307832198</v>
      </c>
      <c r="Y882" s="29">
        <f>MIN('OnSSET_original_NoMG-PV-Diesel'!W881:AA881,LCOE_SensitivityScenarios!CT881)</f>
        <v>0.31458406307832198</v>
      </c>
      <c r="Z882">
        <f>IF(H882='OnSSET_original_NoMG-PV-Diesel'!L881,'OnSSET_original_NoMG-PV-Diesel'!K881,"wait")</f>
        <v>12.438997512740301</v>
      </c>
      <c r="AA882">
        <f>IF(I882='OnSSET_original_NoMG-PV-Diesel'!L881,'OnSSET_original_NoMG-PV-Diesel'!K881,"wait")</f>
        <v>12.438997512740301</v>
      </c>
      <c r="AB882">
        <f>IF(J882='OnSSET_original_NoMG-PV-Diesel'!L881,'OnSSET_original_NoMG-PV-Diesel'!K881,"wait")</f>
        <v>12.438997512740301</v>
      </c>
      <c r="AC882">
        <f>IF(K882='OnSSET_original_NoMG-PV-Diesel'!U881,'OnSSET_original_NoMG-PV-Diesel'!T881,"wait")</f>
        <v>11.4296644029136</v>
      </c>
      <c r="AD882">
        <f>IF(L882='OnSSET_original_NoMG-PV-Diesel'!U881,'OnSSET_original_NoMG-PV-Diesel'!T881,"wait")</f>
        <v>11.4296644029136</v>
      </c>
      <c r="AE882">
        <f>IF(M882='OnSSET_original_NoMG-PV-Diesel'!U881,'OnSSET_original_NoMG-PV-Diesel'!T881,"wait")</f>
        <v>11.4296644029136</v>
      </c>
      <c r="AF882">
        <f>IF(N882='OnSSET_original_NoMG-PV-Diesel'!AD881,'OnSSET_original_NoMG-PV-Diesel'!AC881,"wait")</f>
        <v>10.6859533629979</v>
      </c>
      <c r="AG882">
        <f>IF(O882='OnSSET_original_NoMG-PV-Diesel'!AD881,'OnSSET_original_NoMG-PV-Diesel'!AC881,"wait")</f>
        <v>10.6859533629979</v>
      </c>
      <c r="AH882">
        <f>IF(P882='OnSSET_original_NoMG-PV-Diesel'!AD881,'OnSSET_original_NoMG-PV-Diesel'!AC881,"wait")</f>
        <v>10.6859533629979</v>
      </c>
      <c r="AR882">
        <v>80.789000000000001</v>
      </c>
      <c r="AS882">
        <v>80.918999999999997</v>
      </c>
      <c r="AT882">
        <v>7.5979999999999999</v>
      </c>
      <c r="AU882">
        <v>7.6050000000000004</v>
      </c>
      <c r="AV882">
        <v>49609.142979999997</v>
      </c>
      <c r="AW882">
        <v>0</v>
      </c>
      <c r="AX882">
        <v>8254.6447200000002</v>
      </c>
      <c r="AZ882">
        <f>SUMIF([1]base!$A$2:$A$169,B882,[1]base!$V$2:$V$169)</f>
        <v>0</v>
      </c>
      <c r="BA882">
        <f>SUMIF([2]s1!$A$2:$A$275,B882,[2]s1!$U$2:$U$275)</f>
        <v>0</v>
      </c>
      <c r="BB882">
        <f>SUMIF([3]s2!$A$2:$A$115,B882,[3]s2!$U$2:$U$115)</f>
        <v>0</v>
      </c>
      <c r="BC882">
        <f>SUMIF([4]s3!$A$2:$A$245,B882,[4]s3!$U$2:$U$245)</f>
        <v>0</v>
      </c>
      <c r="BD882">
        <f>SUMIF([5]s4!$A$2:$A$74,B882,[5]s4!$U$2:$U$74)</f>
        <v>0</v>
      </c>
      <c r="BF882">
        <f t="shared" si="70"/>
        <v>0</v>
      </c>
      <c r="BG882">
        <f t="shared" si="71"/>
        <v>0</v>
      </c>
      <c r="BH882">
        <f t="shared" si="72"/>
        <v>0</v>
      </c>
      <c r="BI882">
        <f t="shared" si="73"/>
        <v>0</v>
      </c>
      <c r="BJ882">
        <f t="shared" si="74"/>
        <v>0</v>
      </c>
      <c r="BL882" t="s">
        <v>114</v>
      </c>
      <c r="BM882" s="23">
        <v>66063.460250000004</v>
      </c>
      <c r="BN882" s="23">
        <v>11.4296644</v>
      </c>
      <c r="BP882" t="s">
        <v>186</v>
      </c>
      <c r="BQ882" s="23">
        <v>66063.460250000004</v>
      </c>
      <c r="BR882" s="23">
        <v>11.4296644</v>
      </c>
      <c r="BT882" t="s">
        <v>183</v>
      </c>
      <c r="BU882" s="23">
        <v>13250.6986</v>
      </c>
      <c r="BV882" s="23">
        <v>10.685953359999999</v>
      </c>
    </row>
    <row r="883" spans="1:74" x14ac:dyDescent="0.25">
      <c r="A883">
        <v>1</v>
      </c>
      <c r="B883" s="15">
        <v>12978</v>
      </c>
      <c r="C883" s="15">
        <v>-64.724796530000006</v>
      </c>
      <c r="D883" s="15">
        <v>-20.388167769999999</v>
      </c>
      <c r="E883" s="16">
        <v>1</v>
      </c>
      <c r="F883" s="19">
        <v>22283.145450465101</v>
      </c>
      <c r="G883" s="19">
        <v>57.675159512126527</v>
      </c>
      <c r="H883" s="16" t="str">
        <f>IF(LCOE_SensitivityScenarios!BF882&gt;'OnSSET_original_NoMG-PV-Diesel'!M882,'OnSSET_original_NoMG-PV-Diesel'!L882,LCOE_SensitivityScenarios!BG882)</f>
        <v>SA_PV</v>
      </c>
      <c r="I883" s="39" t="str">
        <f>IF(LCOE_SensitivityScenarios!BK882&gt;'OnSSET_original_NoMG-PV-Diesel'!M882,'OnSSET_original_NoMG-PV-Diesel'!L882,LCOE_SensitivityScenarios!BL882)</f>
        <v>SA_PV</v>
      </c>
      <c r="J883" s="39" t="str">
        <f>IF(LCOE_SensitivityScenarios!BP882&gt;'OnSSET_original_NoMG-PV-Diesel'!M882,'OnSSET_original_NoMG-PV-Diesel'!L882,LCOE_SensitivityScenarios!BQ882)</f>
        <v>SA_PV</v>
      </c>
      <c r="K883" s="38" t="str">
        <f>IF(LCOE_SensitivityScenarios!BU882&gt;'OnSSET_original_NoMG-PV-Diesel'!V882,'OnSSET_original_NoMG-PV-Diesel'!U882,LCOE_SensitivityScenarios!BV882)</f>
        <v>SA_PV</v>
      </c>
      <c r="L883" s="39" t="str">
        <f>IF(LCOE_SensitivityScenarios!BZ882&gt;'OnSSET_original_NoMG-PV-Diesel'!V882,'OnSSET_original_NoMG-PV-Diesel'!U882,LCOE_SensitivityScenarios!CA882)</f>
        <v>SA_PV</v>
      </c>
      <c r="M883" s="40" t="str">
        <f>IF(LCOE_SensitivityScenarios!CE882&gt;'OnSSET_original_NoMG-PV-Diesel'!V882,'OnSSET_original_NoMG-PV-Diesel'!U882,LCOE_SensitivityScenarios!CF882)</f>
        <v>SA_PV</v>
      </c>
      <c r="N883" s="39" t="str">
        <f>IF(LCOE_SensitivityScenarios!CJ882&gt;'OnSSET_original_NoMG-PV-Diesel'!AE882,'OnSSET_original_NoMG-PV-Diesel'!AD882,LCOE_SensitivityScenarios!CK882)</f>
        <v>SA_Diesel</v>
      </c>
      <c r="O883" s="39" t="str">
        <f>IF(LCOE_SensitivityScenarios!CO882&gt;'OnSSET_original_NoMG-PV-Diesel'!AE882,'OnSSET_original_NoMG-PV-Diesel'!AD882,LCOE_SensitivityScenarios!CP882)</f>
        <v>SA_Diesel</v>
      </c>
      <c r="P883" s="40" t="str">
        <f>IF(LCOE_SensitivityScenarios!CT882&gt;'OnSSET_original_NoMG-PV-Diesel'!AE882,'OnSSET_original_NoMG-PV-Diesel'!AD882,LCOE_SensitivityScenarios!CU882)</f>
        <v>SA_Diesel</v>
      </c>
      <c r="Q883" s="38">
        <f>IF(LCOE_SensitivityScenarios!BF882&gt;'OnSSET_original_NoMG-PV-Diesel'!M882,'OnSSET_original_NoMG-PV-Diesel'!M882,LCOE_SensitivityScenarios!BF882)</f>
        <v>0.42586615306110198</v>
      </c>
      <c r="R883" s="28">
        <f>MIN('OnSSET_original_NoMG-PV-Diesel'!E882:I882,LCOE_SensitivityScenarios!BK882)</f>
        <v>0.42586615306110198</v>
      </c>
      <c r="S883" s="28">
        <f>MIN('OnSSET_original_NoMG-PV-Diesel'!E882:I882,LCOE_SensitivityScenarios!BP882)</f>
        <v>0.42586615306110198</v>
      </c>
      <c r="T883" s="27">
        <f>MIN('OnSSET_original_NoMG-PV-Diesel'!N882:R882,LCOE_SensitivityScenarios!BU882)</f>
        <v>0.42586615306110198</v>
      </c>
      <c r="U883" s="28">
        <f>MIN('OnSSET_original_NoMG-PV-Diesel'!N882:R882,LCOE_SensitivityScenarios!BZ882)</f>
        <v>0.42586615306110198</v>
      </c>
      <c r="V883" s="29">
        <f>MIN('OnSSET_original_NoMG-PV-Diesel'!N882:R882,LCOE_SensitivityScenarios!CE882)</f>
        <v>0.42586615306110198</v>
      </c>
      <c r="W883" s="28">
        <f>MIN('OnSSET_original_NoMG-PV-Diesel'!W882:AA882,LCOE_SensitivityScenarios!CJ882)</f>
        <v>0.21804876034436599</v>
      </c>
      <c r="X883" s="28">
        <f>MIN('OnSSET_original_NoMG-PV-Diesel'!W882:AA882,LCOE_SensitivityScenarios!CO882)</f>
        <v>0.21804876034436599</v>
      </c>
      <c r="Y883" s="29">
        <f>MIN('OnSSET_original_NoMG-PV-Diesel'!W882:AA882,LCOE_SensitivityScenarios!CT882)</f>
        <v>0.21804876034436599</v>
      </c>
      <c r="Z883">
        <f>IF(H883='OnSSET_original_NoMG-PV-Diesel'!L882,'OnSSET_original_NoMG-PV-Diesel'!K882,"wait")</f>
        <v>21.339749948395301</v>
      </c>
      <c r="AA883">
        <f>IF(I883='OnSSET_original_NoMG-PV-Diesel'!L882,'OnSSET_original_NoMG-PV-Diesel'!K882,"wait")</f>
        <v>21.339749948395301</v>
      </c>
      <c r="AB883">
        <f>IF(J883='OnSSET_original_NoMG-PV-Diesel'!L882,'OnSSET_original_NoMG-PV-Diesel'!K882,"wait")</f>
        <v>21.339749948395301</v>
      </c>
      <c r="AC883">
        <f>IF(K883='OnSSET_original_NoMG-PV-Diesel'!U882,'OnSSET_original_NoMG-PV-Diesel'!T882,"wait")</f>
        <v>12.429242219134901</v>
      </c>
      <c r="AD883">
        <f>IF(L883='OnSSET_original_NoMG-PV-Diesel'!U882,'OnSSET_original_NoMG-PV-Diesel'!T882,"wait")</f>
        <v>12.429242219134901</v>
      </c>
      <c r="AE883">
        <f>IF(M883='OnSSET_original_NoMG-PV-Diesel'!U882,'OnSSET_original_NoMG-PV-Diesel'!T882,"wait")</f>
        <v>12.429242219134901</v>
      </c>
      <c r="AF883">
        <f>IF(N883='OnSSET_original_NoMG-PV-Diesel'!AD882,'OnSSET_original_NoMG-PV-Diesel'!AC882,"wait")</f>
        <v>10.1749522604863</v>
      </c>
      <c r="AG883">
        <f>IF(O883='OnSSET_original_NoMG-PV-Diesel'!AD882,'OnSSET_original_NoMG-PV-Diesel'!AC882,"wait")</f>
        <v>10.1749522604863</v>
      </c>
      <c r="AH883">
        <f>IF(P883='OnSSET_original_NoMG-PV-Diesel'!AD882,'OnSSET_original_NoMG-PV-Diesel'!AC882,"wait")</f>
        <v>10.1749522604863</v>
      </c>
      <c r="AR883">
        <v>73.778000000000006</v>
      </c>
      <c r="AS883">
        <v>73.778000000000006</v>
      </c>
      <c r="AT883">
        <v>32.29</v>
      </c>
      <c r="AU883">
        <v>8.0050000000000008</v>
      </c>
      <c r="AV883">
        <v>46987.058830000002</v>
      </c>
      <c r="AW883">
        <v>0</v>
      </c>
      <c r="AX883">
        <v>7337.4619720000001</v>
      </c>
      <c r="AZ883">
        <f>SUMIF([1]base!$A$2:$A$169,B883,[1]base!$V$2:$V$169)</f>
        <v>0</v>
      </c>
      <c r="BA883">
        <f>SUMIF([2]s1!$A$2:$A$275,B883,[2]s1!$U$2:$U$275)</f>
        <v>0</v>
      </c>
      <c r="BB883">
        <f>SUMIF([3]s2!$A$2:$A$115,B883,[3]s2!$U$2:$U$115)</f>
        <v>0</v>
      </c>
      <c r="BC883">
        <f>SUMIF([4]s3!$A$2:$A$245,B883,[4]s3!$U$2:$U$245)</f>
        <v>0</v>
      </c>
      <c r="BD883">
        <f>SUMIF([5]s4!$A$2:$A$74,B883,[5]s4!$U$2:$U$74)</f>
        <v>0</v>
      </c>
      <c r="BF883">
        <f t="shared" si="70"/>
        <v>0</v>
      </c>
      <c r="BG883">
        <f t="shared" si="71"/>
        <v>0</v>
      </c>
      <c r="BH883">
        <f t="shared" si="72"/>
        <v>0</v>
      </c>
      <c r="BI883">
        <f t="shared" si="73"/>
        <v>0</v>
      </c>
      <c r="BJ883">
        <f t="shared" si="74"/>
        <v>0</v>
      </c>
      <c r="BL883" t="s">
        <v>114</v>
      </c>
      <c r="BM883" s="23">
        <v>63016.258049999997</v>
      </c>
      <c r="BN883" s="23">
        <v>12.429242220000001</v>
      </c>
      <c r="BP883" t="s">
        <v>186</v>
      </c>
      <c r="BQ883" s="23">
        <v>63016.258049999997</v>
      </c>
      <c r="BR883" s="23">
        <v>12.429242220000001</v>
      </c>
      <c r="BT883" t="s">
        <v>183</v>
      </c>
      <c r="BU883" s="23">
        <v>12617.051670000001</v>
      </c>
      <c r="BV883" s="23">
        <v>10.17495226</v>
      </c>
    </row>
    <row r="884" spans="1:74" x14ac:dyDescent="0.25">
      <c r="A884">
        <v>1</v>
      </c>
      <c r="B884" s="15">
        <v>12983</v>
      </c>
      <c r="C884" s="15">
        <v>-65.011708999999996</v>
      </c>
      <c r="D884" s="15">
        <v>-20.083896500000002</v>
      </c>
      <c r="E884" s="16">
        <v>1</v>
      </c>
      <c r="F884" s="19">
        <v>39222.220462164099</v>
      </c>
      <c r="G884" s="19">
        <v>95.208536681899872</v>
      </c>
      <c r="H884" s="16" t="str">
        <f>IF(LCOE_SensitivityScenarios!BF883&gt;'OnSSET_original_NoMG-PV-Diesel'!M883,'OnSSET_original_NoMG-PV-Diesel'!L883,LCOE_SensitivityScenarios!BG883)</f>
        <v>SA_PV</v>
      </c>
      <c r="I884" s="39" t="str">
        <f>IF(LCOE_SensitivityScenarios!BK883&gt;'OnSSET_original_NoMG-PV-Diesel'!M883,'OnSSET_original_NoMG-PV-Diesel'!L883,LCOE_SensitivityScenarios!BL883)</f>
        <v>SA_PV</v>
      </c>
      <c r="J884" s="39" t="str">
        <f>IF(LCOE_SensitivityScenarios!BP883&gt;'OnSSET_original_NoMG-PV-Diesel'!M883,'OnSSET_original_NoMG-PV-Diesel'!L883,LCOE_SensitivityScenarios!BQ883)</f>
        <v>SA_PV</v>
      </c>
      <c r="K884" s="38" t="str">
        <f>IF(LCOE_SensitivityScenarios!BU883&gt;'OnSSET_original_NoMG-PV-Diesel'!V883,'OnSSET_original_NoMG-PV-Diesel'!U883,LCOE_SensitivityScenarios!BV883)</f>
        <v>SA_PV</v>
      </c>
      <c r="L884" s="39" t="str">
        <f>IF(LCOE_SensitivityScenarios!BZ883&gt;'OnSSET_original_NoMG-PV-Diesel'!V883,'OnSSET_original_NoMG-PV-Diesel'!U883,LCOE_SensitivityScenarios!CA883)</f>
        <v>SA_PV</v>
      </c>
      <c r="M884" s="40" t="str">
        <f>IF(LCOE_SensitivityScenarios!CE883&gt;'OnSSET_original_NoMG-PV-Diesel'!V883,'OnSSET_original_NoMG-PV-Diesel'!U883,LCOE_SensitivityScenarios!CF883)</f>
        <v>SA_PV</v>
      </c>
      <c r="N884" s="39" t="str">
        <f>IF(LCOE_SensitivityScenarios!CJ883&gt;'OnSSET_original_NoMG-PV-Diesel'!AE883,'OnSSET_original_NoMG-PV-Diesel'!AD883,LCOE_SensitivityScenarios!CK883)</f>
        <v>SA_Diesel</v>
      </c>
      <c r="O884" s="39" t="str">
        <f>IF(LCOE_SensitivityScenarios!CO883&gt;'OnSSET_original_NoMG-PV-Diesel'!AE883,'OnSSET_original_NoMG-PV-Diesel'!AD883,LCOE_SensitivityScenarios!CP883)</f>
        <v>SA_Diesel</v>
      </c>
      <c r="P884" s="40" t="str">
        <f>IF(LCOE_SensitivityScenarios!CT883&gt;'OnSSET_original_NoMG-PV-Diesel'!AE883,'OnSSET_original_NoMG-PV-Diesel'!AD883,LCOE_SensitivityScenarios!CU883)</f>
        <v>SA_Diesel</v>
      </c>
      <c r="Q884" s="38">
        <f>IF(LCOE_SensitivityScenarios!BF883&gt;'OnSSET_original_NoMG-PV-Diesel'!M883,'OnSSET_original_NoMG-PV-Diesel'!M883,LCOE_SensitivityScenarios!BF883)</f>
        <v>0.415788647538824</v>
      </c>
      <c r="R884" s="28">
        <f>MIN('OnSSET_original_NoMG-PV-Diesel'!E883:I883,LCOE_SensitivityScenarios!BK883)</f>
        <v>0.415788647538824</v>
      </c>
      <c r="S884" s="28">
        <f>MIN('OnSSET_original_NoMG-PV-Diesel'!E883:I883,LCOE_SensitivityScenarios!BP883)</f>
        <v>0.415788647538824</v>
      </c>
      <c r="T884" s="27">
        <f>MIN('OnSSET_original_NoMG-PV-Diesel'!N883:R883,LCOE_SensitivityScenarios!BU883)</f>
        <v>0.415788647538824</v>
      </c>
      <c r="U884" s="28">
        <f>MIN('OnSSET_original_NoMG-PV-Diesel'!N883:R883,LCOE_SensitivityScenarios!BZ883)</f>
        <v>0.415788647538824</v>
      </c>
      <c r="V884" s="29">
        <f>MIN('OnSSET_original_NoMG-PV-Diesel'!N883:R883,LCOE_SensitivityScenarios!CE883)</f>
        <v>0.415788647538824</v>
      </c>
      <c r="W884" s="28">
        <f>MIN('OnSSET_original_NoMG-PV-Diesel'!W883:AA883,LCOE_SensitivityScenarios!CJ883)</f>
        <v>0.23011567318611101</v>
      </c>
      <c r="X884" s="28">
        <f>MIN('OnSSET_original_NoMG-PV-Diesel'!W883:AA883,LCOE_SensitivityScenarios!CO883)</f>
        <v>0.23011567318611101</v>
      </c>
      <c r="Y884" s="29">
        <f>MIN('OnSSET_original_NoMG-PV-Diesel'!W883:AA883,LCOE_SensitivityScenarios!CT883)</f>
        <v>0.23011567318611101</v>
      </c>
      <c r="Z884">
        <f>IF(H884='OnSSET_original_NoMG-PV-Diesel'!L883,'OnSSET_original_NoMG-PV-Diesel'!K883,"wait")</f>
        <v>13.4653823716656</v>
      </c>
      <c r="AA884">
        <f>IF(I884='OnSSET_original_NoMG-PV-Diesel'!L883,'OnSSET_original_NoMG-PV-Diesel'!K883,"wait")</f>
        <v>13.4653823716656</v>
      </c>
      <c r="AB884">
        <f>IF(J884='OnSSET_original_NoMG-PV-Diesel'!L883,'OnSSET_original_NoMG-PV-Diesel'!K883,"wait")</f>
        <v>13.4653823716656</v>
      </c>
      <c r="AC884">
        <f>IF(K884='OnSSET_original_NoMG-PV-Diesel'!U883,'OnSSET_original_NoMG-PV-Diesel'!T883,"wait")</f>
        <v>18.736132828013801</v>
      </c>
      <c r="AD884">
        <f>IF(L884='OnSSET_original_NoMG-PV-Diesel'!U883,'OnSSET_original_NoMG-PV-Diesel'!T883,"wait")</f>
        <v>18.736132828013801</v>
      </c>
      <c r="AE884">
        <f>IF(M884='OnSSET_original_NoMG-PV-Diesel'!U883,'OnSSET_original_NoMG-PV-Diesel'!T883,"wait")</f>
        <v>18.736132828013801</v>
      </c>
      <c r="AF884">
        <f>IF(N884='OnSSET_original_NoMG-PV-Diesel'!AD883,'OnSSET_original_NoMG-PV-Diesel'!AC883,"wait")</f>
        <v>17.909689708750701</v>
      </c>
      <c r="AG884">
        <f>IF(O884='OnSSET_original_NoMG-PV-Diesel'!AD883,'OnSSET_original_NoMG-PV-Diesel'!AC883,"wait")</f>
        <v>17.909689708750701</v>
      </c>
      <c r="AH884">
        <f>IF(P884='OnSSET_original_NoMG-PV-Diesel'!AD883,'OnSSET_original_NoMG-PV-Diesel'!AC883,"wait")</f>
        <v>17.909689708750701</v>
      </c>
      <c r="AR884">
        <v>80.631</v>
      </c>
      <c r="AS884">
        <v>80.965000000000003</v>
      </c>
      <c r="AT884">
        <v>13.484</v>
      </c>
      <c r="AU884">
        <v>1.7009999999999901</v>
      </c>
      <c r="AV884">
        <v>63604.667179999997</v>
      </c>
      <c r="AW884">
        <v>0</v>
      </c>
      <c r="AX884">
        <v>14063.468779999999</v>
      </c>
      <c r="AZ884">
        <f>SUMIF([1]base!$A$2:$A$169,B884,[1]base!$V$2:$V$169)</f>
        <v>0</v>
      </c>
      <c r="BA884">
        <f>SUMIF([2]s1!$A$2:$A$275,B884,[2]s1!$U$2:$U$275)</f>
        <v>0</v>
      </c>
      <c r="BB884">
        <f>SUMIF([3]s2!$A$2:$A$115,B884,[3]s2!$U$2:$U$115)</f>
        <v>0</v>
      </c>
      <c r="BC884">
        <f>SUMIF([4]s3!$A$2:$A$245,B884,[4]s3!$U$2:$U$245)</f>
        <v>0</v>
      </c>
      <c r="BD884">
        <f>SUMIF([5]s4!$A$2:$A$74,B884,[5]s4!$U$2:$U$74)</f>
        <v>0</v>
      </c>
      <c r="BF884">
        <f t="shared" si="70"/>
        <v>0</v>
      </c>
      <c r="BG884">
        <f t="shared" si="71"/>
        <v>0</v>
      </c>
      <c r="BH884">
        <f t="shared" si="72"/>
        <v>0</v>
      </c>
      <c r="BI884">
        <f t="shared" si="73"/>
        <v>0</v>
      </c>
      <c r="BJ884">
        <f t="shared" si="74"/>
        <v>0</v>
      </c>
      <c r="BL884" t="s">
        <v>114</v>
      </c>
      <c r="BM884" s="23">
        <v>108294.8477</v>
      </c>
      <c r="BN884" s="23">
        <v>18.736132829999999</v>
      </c>
      <c r="BP884" t="s">
        <v>186</v>
      </c>
      <c r="BQ884" s="23">
        <v>108294.8477</v>
      </c>
      <c r="BR884" s="23">
        <v>18.736132829999999</v>
      </c>
      <c r="BT884" t="s">
        <v>183</v>
      </c>
      <c r="BU884" s="23">
        <v>22208.21038</v>
      </c>
      <c r="BV884" s="23">
        <v>17.909689709999999</v>
      </c>
    </row>
    <row r="885" spans="1:74" x14ac:dyDescent="0.25">
      <c r="A885">
        <v>1</v>
      </c>
      <c r="B885" s="15">
        <v>13093</v>
      </c>
      <c r="C885" s="15">
        <v>-68.515219520000002</v>
      </c>
      <c r="D885" s="15">
        <v>-13.598465729999999</v>
      </c>
      <c r="E885" s="16">
        <v>0</v>
      </c>
      <c r="F885" s="19">
        <v>25682.9345610659</v>
      </c>
      <c r="G885" s="19">
        <v>70.766733601980491</v>
      </c>
      <c r="H885" s="16" t="str">
        <f>IF(LCOE_SensitivityScenarios!BF884&gt;'OnSSET_original_NoMG-PV-Diesel'!M884,'OnSSET_original_NoMG-PV-Diesel'!L884,LCOE_SensitivityScenarios!BG884)</f>
        <v>SA_PV</v>
      </c>
      <c r="I885" s="39" t="str">
        <f>IF(LCOE_SensitivityScenarios!BK884&gt;'OnSSET_original_NoMG-PV-Diesel'!M884,'OnSSET_original_NoMG-PV-Diesel'!L884,LCOE_SensitivityScenarios!BL884)</f>
        <v>SA_PV</v>
      </c>
      <c r="J885" s="39" t="str">
        <f>IF(LCOE_SensitivityScenarios!BP884&gt;'OnSSET_original_NoMG-PV-Diesel'!M884,'OnSSET_original_NoMG-PV-Diesel'!L884,LCOE_SensitivityScenarios!BQ884)</f>
        <v>SA_PV</v>
      </c>
      <c r="K885" s="38" t="str">
        <f>IF(LCOE_SensitivityScenarios!BU884&gt;'OnSSET_original_NoMG-PV-Diesel'!V884,'OnSSET_original_NoMG-PV-Diesel'!U884,LCOE_SensitivityScenarios!BV884)</f>
        <v>SA_Diesel</v>
      </c>
      <c r="L885" s="39" t="str">
        <f>IF(LCOE_SensitivityScenarios!BZ884&gt;'OnSSET_original_NoMG-PV-Diesel'!V884,'OnSSET_original_NoMG-PV-Diesel'!U884,LCOE_SensitivityScenarios!CA884)</f>
        <v>SA_Diesel</v>
      </c>
      <c r="M885" s="40" t="str">
        <f>IF(LCOE_SensitivityScenarios!CE884&gt;'OnSSET_original_NoMG-PV-Diesel'!V884,'OnSSET_original_NoMG-PV-Diesel'!U884,LCOE_SensitivityScenarios!CF884)</f>
        <v>SA_Diesel</v>
      </c>
      <c r="N885" s="39" t="str">
        <f>IF(LCOE_SensitivityScenarios!CJ884&gt;'OnSSET_original_NoMG-PV-Diesel'!AE884,'OnSSET_original_NoMG-PV-Diesel'!AD884,LCOE_SensitivityScenarios!CK884)</f>
        <v>SA_Diesel</v>
      </c>
      <c r="O885" s="39" t="str">
        <f>IF(LCOE_SensitivityScenarios!CO884&gt;'OnSSET_original_NoMG-PV-Diesel'!AE884,'OnSSET_original_NoMG-PV-Diesel'!AD884,LCOE_SensitivityScenarios!CP884)</f>
        <v>SA_Diesel</v>
      </c>
      <c r="P885" s="40" t="str">
        <f>IF(LCOE_SensitivityScenarios!CT884&gt;'OnSSET_original_NoMG-PV-Diesel'!AE884,'OnSSET_original_NoMG-PV-Diesel'!AD884,LCOE_SensitivityScenarios!CU884)</f>
        <v>SA_Diesel</v>
      </c>
      <c r="Q885" s="38">
        <f>IF(LCOE_SensitivityScenarios!BF884&gt;'OnSSET_original_NoMG-PV-Diesel'!M884,'OnSSET_original_NoMG-PV-Diesel'!M884,LCOE_SensitivityScenarios!BF884)</f>
        <v>0.53669500231704004</v>
      </c>
      <c r="R885" s="28">
        <f>MIN('OnSSET_original_NoMG-PV-Diesel'!E884:I884,LCOE_SensitivityScenarios!BK884)</f>
        <v>0.53669500231704004</v>
      </c>
      <c r="S885" s="28">
        <f>MIN('OnSSET_original_NoMG-PV-Diesel'!E884:I884,LCOE_SensitivityScenarios!BP884)</f>
        <v>0.53669500231704004</v>
      </c>
      <c r="T885" s="27">
        <f>MIN('OnSSET_original_NoMG-PV-Diesel'!N884:R884,LCOE_SensitivityScenarios!BU884)</f>
        <v>0.46139816931954503</v>
      </c>
      <c r="U885" s="28">
        <f>MIN('OnSSET_original_NoMG-PV-Diesel'!N884:R884,LCOE_SensitivityScenarios!BZ884)</f>
        <v>0.46139816931954503</v>
      </c>
      <c r="V885" s="29">
        <f>MIN('OnSSET_original_NoMG-PV-Diesel'!N884:R884,LCOE_SensitivityScenarios!CE884)</f>
        <v>0.46139816931954503</v>
      </c>
      <c r="W885" s="28">
        <f>MIN('OnSSET_original_NoMG-PV-Diesel'!W884:AA884,LCOE_SensitivityScenarios!CJ884)</f>
        <v>0.23011567318611101</v>
      </c>
      <c r="X885" s="28">
        <f>MIN('OnSSET_original_NoMG-PV-Diesel'!W884:AA884,LCOE_SensitivityScenarios!CO884)</f>
        <v>0.23011567318611101</v>
      </c>
      <c r="Y885" s="29">
        <f>MIN('OnSSET_original_NoMG-PV-Diesel'!W884:AA884,LCOE_SensitivityScenarios!CT884)</f>
        <v>0.23011567318611101</v>
      </c>
      <c r="Z885">
        <f>IF(H885='OnSSET_original_NoMG-PV-Diesel'!L884,'OnSSET_original_NoMG-PV-Diesel'!K884,"wait")</f>
        <v>18.9077901049397</v>
      </c>
      <c r="AA885">
        <f>IF(I885='OnSSET_original_NoMG-PV-Diesel'!L884,'OnSSET_original_NoMG-PV-Diesel'!K884,"wait")</f>
        <v>18.9077901049397</v>
      </c>
      <c r="AB885">
        <f>IF(J885='OnSSET_original_NoMG-PV-Diesel'!L884,'OnSSET_original_NoMG-PV-Diesel'!K884,"wait")</f>
        <v>18.9077901049397</v>
      </c>
      <c r="AC885">
        <f>IF(K885='OnSSET_original_NoMG-PV-Diesel'!U884,'OnSSET_original_NoMG-PV-Diesel'!T884,"wait")</f>
        <v>11.7273673794821</v>
      </c>
      <c r="AD885">
        <f>IF(L885='OnSSET_original_NoMG-PV-Diesel'!U884,'OnSSET_original_NoMG-PV-Diesel'!T884,"wait")</f>
        <v>11.7273673794821</v>
      </c>
      <c r="AE885">
        <f>IF(M885='OnSSET_original_NoMG-PV-Diesel'!U884,'OnSSET_original_NoMG-PV-Diesel'!T884,"wait")</f>
        <v>11.7273673794821</v>
      </c>
      <c r="AF885">
        <f>IF(N885='OnSSET_original_NoMG-PV-Diesel'!AD884,'OnSSET_original_NoMG-PV-Diesel'!AC884,"wait")</f>
        <v>11.7273673794821</v>
      </c>
      <c r="AG885">
        <f>IF(O885='OnSSET_original_NoMG-PV-Diesel'!AD884,'OnSSET_original_NoMG-PV-Diesel'!AC884,"wait")</f>
        <v>11.7273673794821</v>
      </c>
      <c r="AH885">
        <f>IF(P885='OnSSET_original_NoMG-PV-Diesel'!AD884,'OnSSET_original_NoMG-PV-Diesel'!AC884,"wait")</f>
        <v>11.7273673794821</v>
      </c>
      <c r="AR885">
        <v>229.14599999999999</v>
      </c>
      <c r="AS885">
        <v>131.21100000000001</v>
      </c>
      <c r="AT885">
        <v>46.625</v>
      </c>
      <c r="AU885">
        <v>45.19</v>
      </c>
      <c r="AV885">
        <v>54830.548190000001</v>
      </c>
      <c r="AW885">
        <v>0</v>
      </c>
      <c r="AX885">
        <v>10241.874</v>
      </c>
      <c r="AZ885">
        <f>SUMIF([1]base!$A$2:$A$169,B885,[1]base!$V$2:$V$169)</f>
        <v>0</v>
      </c>
      <c r="BA885">
        <f>SUMIF([2]s1!$A$2:$A$275,B885,[2]s1!$U$2:$U$275)</f>
        <v>0</v>
      </c>
      <c r="BB885">
        <f>SUMIF([3]s2!$A$2:$A$115,B885,[3]s2!$U$2:$U$115)</f>
        <v>0</v>
      </c>
      <c r="BC885">
        <f>SUMIF([4]s3!$A$2:$A$245,B885,[4]s3!$U$2:$U$245)</f>
        <v>0</v>
      </c>
      <c r="BD885">
        <f>SUMIF([5]s4!$A$2:$A$74,B885,[5]s4!$U$2:$U$74)</f>
        <v>0</v>
      </c>
      <c r="BF885">
        <f t="shared" si="70"/>
        <v>0</v>
      </c>
      <c r="BG885">
        <f t="shared" si="71"/>
        <v>0</v>
      </c>
      <c r="BH885">
        <f t="shared" si="72"/>
        <v>0</v>
      </c>
      <c r="BI885">
        <f t="shared" si="73"/>
        <v>0</v>
      </c>
      <c r="BJ885">
        <f t="shared" si="74"/>
        <v>0</v>
      </c>
      <c r="BL885" t="s">
        <v>114</v>
      </c>
      <c r="BM885" s="23">
        <v>91532.471179999993</v>
      </c>
      <c r="BN885" s="23">
        <v>15.836067679999999</v>
      </c>
      <c r="BP885" t="s">
        <v>183</v>
      </c>
      <c r="BQ885" s="23">
        <v>14542.063330000001</v>
      </c>
      <c r="BR885" s="23">
        <v>11.72736738</v>
      </c>
      <c r="BT885" t="s">
        <v>183</v>
      </c>
      <c r="BU885" s="23">
        <v>14542.063330000001</v>
      </c>
      <c r="BV885" s="23">
        <v>11.72736738</v>
      </c>
    </row>
    <row r="886" spans="1:74" x14ac:dyDescent="0.25">
      <c r="A886">
        <v>1</v>
      </c>
      <c r="B886" s="15">
        <v>13125</v>
      </c>
      <c r="C886" s="15">
        <v>-69.139622860000003</v>
      </c>
      <c r="D886" s="15">
        <v>-16.750599810000001</v>
      </c>
      <c r="E886" s="16">
        <v>1</v>
      </c>
      <c r="F886" s="19">
        <v>24913.658735519501</v>
      </c>
      <c r="G886" s="19">
        <v>80.937616704126498</v>
      </c>
      <c r="H886" s="16" t="str">
        <f>IF(LCOE_SensitivityScenarios!BF885&gt;'OnSSET_original_NoMG-PV-Diesel'!M885,'OnSSET_original_NoMG-PV-Diesel'!L885,LCOE_SensitivityScenarios!BG885)</f>
        <v>SA_PV</v>
      </c>
      <c r="I886" s="39" t="str">
        <f>IF(LCOE_SensitivityScenarios!BK885&gt;'OnSSET_original_NoMG-PV-Diesel'!M885,'OnSSET_original_NoMG-PV-Diesel'!L885,LCOE_SensitivityScenarios!BL885)</f>
        <v>SA_PV</v>
      </c>
      <c r="J886" s="39" t="str">
        <f>IF(LCOE_SensitivityScenarios!BP885&gt;'OnSSET_original_NoMG-PV-Diesel'!M885,'OnSSET_original_NoMG-PV-Diesel'!L885,LCOE_SensitivityScenarios!BQ885)</f>
        <v>SA_PV</v>
      </c>
      <c r="K886" s="38" t="str">
        <f>IF(LCOE_SensitivityScenarios!BU885&gt;'OnSSET_original_NoMG-PV-Diesel'!V885,'OnSSET_original_NoMG-PV-Diesel'!U885,LCOE_SensitivityScenarios!BV885)</f>
        <v>SA_PV</v>
      </c>
      <c r="L886" s="39" t="str">
        <f>IF(LCOE_SensitivityScenarios!BZ885&gt;'OnSSET_original_NoMG-PV-Diesel'!V885,'OnSSET_original_NoMG-PV-Diesel'!U885,LCOE_SensitivityScenarios!CA885)</f>
        <v>SA_PV</v>
      </c>
      <c r="M886" s="40" t="str">
        <f>IF(LCOE_SensitivityScenarios!CE885&gt;'OnSSET_original_NoMG-PV-Diesel'!V885,'OnSSET_original_NoMG-PV-Diesel'!U885,LCOE_SensitivityScenarios!CF885)</f>
        <v>SA_PV</v>
      </c>
      <c r="N886" s="39" t="str">
        <f>IF(LCOE_SensitivityScenarios!CJ885&gt;'OnSSET_original_NoMG-PV-Diesel'!AE885,'OnSSET_original_NoMG-PV-Diesel'!AD885,LCOE_SensitivityScenarios!CK885)</f>
        <v>SA_Diesel</v>
      </c>
      <c r="O886" s="39" t="str">
        <f>IF(LCOE_SensitivityScenarios!CO885&gt;'OnSSET_original_NoMG-PV-Diesel'!AE885,'OnSSET_original_NoMG-PV-Diesel'!AD885,LCOE_SensitivityScenarios!CP885)</f>
        <v>SA_Diesel</v>
      </c>
      <c r="P886" s="40" t="str">
        <f>IF(LCOE_SensitivityScenarios!CT885&gt;'OnSSET_original_NoMG-PV-Diesel'!AE885,'OnSSET_original_NoMG-PV-Diesel'!AD885,LCOE_SensitivityScenarios!CU885)</f>
        <v>SA_Diesel</v>
      </c>
      <c r="Q886" s="38">
        <f>IF(LCOE_SensitivityScenarios!BF885&gt;'OnSSET_original_NoMG-PV-Diesel'!M885,'OnSSET_original_NoMG-PV-Diesel'!M885,LCOE_SensitivityScenarios!BF885)</f>
        <v>0.39652496686154398</v>
      </c>
      <c r="R886" s="28">
        <f>MIN('OnSSET_original_NoMG-PV-Diesel'!E885:I885,LCOE_SensitivityScenarios!BK885)</f>
        <v>0.39652496686154398</v>
      </c>
      <c r="S886" s="28">
        <f>MIN('OnSSET_original_NoMG-PV-Diesel'!E885:I885,LCOE_SensitivityScenarios!BP885)</f>
        <v>0.39652496686154398</v>
      </c>
      <c r="T886" s="27">
        <f>MIN('OnSSET_original_NoMG-PV-Diesel'!N885:R885,LCOE_SensitivityScenarios!BU885)</f>
        <v>0.39652496686154398</v>
      </c>
      <c r="U886" s="28">
        <f>MIN('OnSSET_original_NoMG-PV-Diesel'!N885:R885,LCOE_SensitivityScenarios!BZ885)</f>
        <v>0.39652496686154398</v>
      </c>
      <c r="V886" s="29">
        <f>MIN('OnSSET_original_NoMG-PV-Diesel'!N885:R885,LCOE_SensitivityScenarios!CE885)</f>
        <v>0.39652496686154398</v>
      </c>
      <c r="W886" s="28">
        <f>MIN('OnSSET_original_NoMG-PV-Diesel'!W885:AA885,LCOE_SensitivityScenarios!CJ885)</f>
        <v>0.284416780973961</v>
      </c>
      <c r="X886" s="28">
        <f>MIN('OnSSET_original_NoMG-PV-Diesel'!W885:AA885,LCOE_SensitivityScenarios!CO885)</f>
        <v>0.284416780973961</v>
      </c>
      <c r="Y886" s="29">
        <f>MIN('OnSSET_original_NoMG-PV-Diesel'!W885:AA885,LCOE_SensitivityScenarios!CT885)</f>
        <v>0.284416780973961</v>
      </c>
      <c r="Z886">
        <f>IF(H886='OnSSET_original_NoMG-PV-Diesel'!L885,'OnSSET_original_NoMG-PV-Diesel'!K885,"wait")</f>
        <v>9.6003328651193094</v>
      </c>
      <c r="AA886">
        <f>IF(I886='OnSSET_original_NoMG-PV-Diesel'!L885,'OnSSET_original_NoMG-PV-Diesel'!K885,"wait")</f>
        <v>9.6003328651193094</v>
      </c>
      <c r="AB886">
        <f>IF(J886='OnSSET_original_NoMG-PV-Diesel'!L885,'OnSSET_original_NoMG-PV-Diesel'!K885,"wait")</f>
        <v>9.6003328651193094</v>
      </c>
      <c r="AC886">
        <f>IF(K886='OnSSET_original_NoMG-PV-Diesel'!U885,'OnSSET_original_NoMG-PV-Diesel'!T885,"wait")</f>
        <v>11.3496691428725</v>
      </c>
      <c r="AD886">
        <f>IF(L886='OnSSET_original_NoMG-PV-Diesel'!U885,'OnSSET_original_NoMG-PV-Diesel'!T885,"wait")</f>
        <v>11.3496691428725</v>
      </c>
      <c r="AE886">
        <f>IF(M886='OnSSET_original_NoMG-PV-Diesel'!U885,'OnSSET_original_NoMG-PV-Diesel'!T885,"wait")</f>
        <v>11.3496691428725</v>
      </c>
      <c r="AF886">
        <f>IF(N886='OnSSET_original_NoMG-PV-Diesel'!AD885,'OnSSET_original_NoMG-PV-Diesel'!AC885,"wait")</f>
        <v>11.3760998792326</v>
      </c>
      <c r="AG886">
        <f>IF(O886='OnSSET_original_NoMG-PV-Diesel'!AD885,'OnSSET_original_NoMG-PV-Diesel'!AC885,"wait")</f>
        <v>11.3760998792326</v>
      </c>
      <c r="AH886">
        <f>IF(P886='OnSSET_original_NoMG-PV-Diesel'!AD885,'OnSSET_original_NoMG-PV-Diesel'!AC885,"wait")</f>
        <v>11.3760998792326</v>
      </c>
      <c r="AR886">
        <v>89.585999999999999</v>
      </c>
      <c r="AS886">
        <v>89.585999999999999</v>
      </c>
      <c r="AT886">
        <v>13.474</v>
      </c>
      <c r="AU886">
        <v>13.474</v>
      </c>
      <c r="AV886">
        <v>58509.1976</v>
      </c>
      <c r="AW886">
        <v>0</v>
      </c>
      <c r="AX886">
        <v>11770.511909999999</v>
      </c>
      <c r="AZ886">
        <f>SUMIF([1]base!$A$2:$A$169,B886,[1]base!$V$2:$V$169)</f>
        <v>0</v>
      </c>
      <c r="BA886">
        <f>SUMIF([2]s1!$A$2:$A$275,B886,[2]s1!$U$2:$U$275)</f>
        <v>0</v>
      </c>
      <c r="BB886">
        <f>SUMIF([3]s2!$A$2:$A$115,B886,[3]s2!$U$2:$U$115)</f>
        <v>0</v>
      </c>
      <c r="BC886">
        <f>SUMIF([4]s3!$A$2:$A$245,B886,[4]s3!$U$2:$U$245)</f>
        <v>0</v>
      </c>
      <c r="BD886">
        <f>SUMIF([5]s4!$A$2:$A$74,B886,[5]s4!$U$2:$U$74)</f>
        <v>0</v>
      </c>
      <c r="BF886">
        <f t="shared" si="70"/>
        <v>0</v>
      </c>
      <c r="BG886">
        <f t="shared" si="71"/>
        <v>0</v>
      </c>
      <c r="BH886">
        <f t="shared" si="72"/>
        <v>0</v>
      </c>
      <c r="BI886">
        <f t="shared" si="73"/>
        <v>0</v>
      </c>
      <c r="BJ886">
        <f t="shared" si="74"/>
        <v>0</v>
      </c>
      <c r="BL886" t="s">
        <v>114</v>
      </c>
      <c r="BM886" s="23">
        <v>65601.087650000001</v>
      </c>
      <c r="BN886" s="23">
        <v>11.34966914</v>
      </c>
      <c r="BP886" t="s">
        <v>186</v>
      </c>
      <c r="BQ886" s="23">
        <v>65601.087650000001</v>
      </c>
      <c r="BR886" s="23">
        <v>11.34966914</v>
      </c>
      <c r="BT886" t="s">
        <v>183</v>
      </c>
      <c r="BU886" s="23">
        <v>14106.487800000001</v>
      </c>
      <c r="BV886" s="23">
        <v>11.37609988</v>
      </c>
    </row>
    <row r="887" spans="1:74" x14ac:dyDescent="0.25">
      <c r="A887">
        <v>1</v>
      </c>
      <c r="B887" s="15">
        <v>13177</v>
      </c>
      <c r="C887" s="15">
        <v>-67.376750150000007</v>
      </c>
      <c r="D887" s="15">
        <v>-18.0252461</v>
      </c>
      <c r="E887" s="16">
        <v>1</v>
      </c>
      <c r="F887" s="19">
        <v>52877.8480194492</v>
      </c>
      <c r="G887" s="19">
        <v>161.32121981958673</v>
      </c>
      <c r="H887" s="16" t="str">
        <f>IF(LCOE_SensitivityScenarios!BF886&gt;'OnSSET_original_NoMG-PV-Diesel'!M886,'OnSSET_original_NoMG-PV-Diesel'!L886,LCOE_SensitivityScenarios!BG886)</f>
        <v>SA_PV</v>
      </c>
      <c r="I887" s="39" t="str">
        <f>IF(LCOE_SensitivityScenarios!BK886&gt;'OnSSET_original_NoMG-PV-Diesel'!M886,'OnSSET_original_NoMG-PV-Diesel'!L886,LCOE_SensitivityScenarios!BL886)</f>
        <v>SA_PV</v>
      </c>
      <c r="J887" s="39" t="str">
        <f>IF(LCOE_SensitivityScenarios!BP886&gt;'OnSSET_original_NoMG-PV-Diesel'!M886,'OnSSET_original_NoMG-PV-Diesel'!L886,LCOE_SensitivityScenarios!BQ886)</f>
        <v>SA_PV</v>
      </c>
      <c r="K887" s="38" t="str">
        <f>IF(LCOE_SensitivityScenarios!BU886&gt;'OnSSET_original_NoMG-PV-Diesel'!V886,'OnSSET_original_NoMG-PV-Diesel'!U886,LCOE_SensitivityScenarios!BV886)</f>
        <v>SA_Diesel</v>
      </c>
      <c r="L887" s="39" t="str">
        <f>IF(LCOE_SensitivityScenarios!BZ886&gt;'OnSSET_original_NoMG-PV-Diesel'!V886,'OnSSET_original_NoMG-PV-Diesel'!U886,LCOE_SensitivityScenarios!CA886)</f>
        <v>SA_Diesel</v>
      </c>
      <c r="M887" s="40" t="str">
        <f>IF(LCOE_SensitivityScenarios!CE886&gt;'OnSSET_original_NoMG-PV-Diesel'!V886,'OnSSET_original_NoMG-PV-Diesel'!U886,LCOE_SensitivityScenarios!CF886)</f>
        <v>SA_Diesel</v>
      </c>
      <c r="N887" s="39" t="str">
        <f>IF(LCOE_SensitivityScenarios!CJ886&gt;'OnSSET_original_NoMG-PV-Diesel'!AE886,'OnSSET_original_NoMG-PV-Diesel'!AD886,LCOE_SensitivityScenarios!CK886)</f>
        <v>SA_Diesel</v>
      </c>
      <c r="O887" s="39" t="str">
        <f>IF(LCOE_SensitivityScenarios!CO886&gt;'OnSSET_original_NoMG-PV-Diesel'!AE886,'OnSSET_original_NoMG-PV-Diesel'!AD886,LCOE_SensitivityScenarios!CP886)</f>
        <v>SA_Diesel</v>
      </c>
      <c r="P887" s="40" t="str">
        <f>IF(LCOE_SensitivityScenarios!CT886&gt;'OnSSET_original_NoMG-PV-Diesel'!AE886,'OnSSET_original_NoMG-PV-Diesel'!AD886,LCOE_SensitivityScenarios!CU886)</f>
        <v>SA_Diesel</v>
      </c>
      <c r="Q887" s="38">
        <f>IF(LCOE_SensitivityScenarios!BF886&gt;'OnSSET_original_NoMG-PV-Diesel'!M886,'OnSSET_original_NoMG-PV-Diesel'!M886,LCOE_SensitivityScenarios!BF886)</f>
        <v>0.38271642033055198</v>
      </c>
      <c r="R887" s="28">
        <f>MIN('OnSSET_original_NoMG-PV-Diesel'!E886:I886,LCOE_SensitivityScenarios!BK886)</f>
        <v>0.38271642033055198</v>
      </c>
      <c r="S887" s="28">
        <f>MIN('OnSSET_original_NoMG-PV-Diesel'!E886:I886,LCOE_SensitivityScenarios!BP886)</f>
        <v>0.38271642033055198</v>
      </c>
      <c r="T887" s="27">
        <f>MIN('OnSSET_original_NoMG-PV-Diesel'!N886:R886,LCOE_SensitivityScenarios!BU886)</f>
        <v>0.30151157416643198</v>
      </c>
      <c r="U887" s="28">
        <f>MIN('OnSSET_original_NoMG-PV-Diesel'!N886:R886,LCOE_SensitivityScenarios!BZ886)</f>
        <v>0.30151157416643198</v>
      </c>
      <c r="V887" s="29">
        <f>MIN('OnSSET_original_NoMG-PV-Diesel'!N886:R886,LCOE_SensitivityScenarios!CE886)</f>
        <v>0.30151157416643198</v>
      </c>
      <c r="W887" s="28">
        <f>MIN('OnSSET_original_NoMG-PV-Diesel'!W886:AA886,LCOE_SensitivityScenarios!CJ886)</f>
        <v>0.17581456539826101</v>
      </c>
      <c r="X887" s="28">
        <f>MIN('OnSSET_original_NoMG-PV-Diesel'!W886:AA886,LCOE_SensitivityScenarios!CO886)</f>
        <v>0.17581456539826101</v>
      </c>
      <c r="Y887" s="29">
        <f>MIN('OnSSET_original_NoMG-PV-Diesel'!W886:AA886,LCOE_SensitivityScenarios!CT886)</f>
        <v>0.17581456539826101</v>
      </c>
      <c r="Z887">
        <f>IF(H887='OnSSET_original_NoMG-PV-Diesel'!L886,'OnSSET_original_NoMG-PV-Diesel'!K886,"wait")</f>
        <v>18.4878353087542</v>
      </c>
      <c r="AA887">
        <f>IF(I887='OnSSET_original_NoMG-PV-Diesel'!L886,'OnSSET_original_NoMG-PV-Diesel'!K886,"wait")</f>
        <v>18.4878353087542</v>
      </c>
      <c r="AB887">
        <f>IF(J887='OnSSET_original_NoMG-PV-Diesel'!L886,'OnSSET_original_NoMG-PV-Diesel'!K886,"wait")</f>
        <v>18.4878353087542</v>
      </c>
      <c r="AC887">
        <f>IF(K887='OnSSET_original_NoMG-PV-Diesel'!U886,'OnSSET_original_NoMG-PV-Diesel'!T886,"wait")</f>
        <v>24.145136081940301</v>
      </c>
      <c r="AD887">
        <f>IF(L887='OnSSET_original_NoMG-PV-Diesel'!U886,'OnSSET_original_NoMG-PV-Diesel'!T886,"wait")</f>
        <v>24.145136081940301</v>
      </c>
      <c r="AE887">
        <f>IF(M887='OnSSET_original_NoMG-PV-Diesel'!U886,'OnSSET_original_NoMG-PV-Diesel'!T886,"wait")</f>
        <v>24.145136081940301</v>
      </c>
      <c r="AF887">
        <f>IF(N887='OnSSET_original_NoMG-PV-Diesel'!AD886,'OnSSET_original_NoMG-PV-Diesel'!AC886,"wait")</f>
        <v>24.145136081940301</v>
      </c>
      <c r="AG887">
        <f>IF(O887='OnSSET_original_NoMG-PV-Diesel'!AD886,'OnSSET_original_NoMG-PV-Diesel'!AC886,"wait")</f>
        <v>24.145136081940301</v>
      </c>
      <c r="AH887">
        <f>IF(P887='OnSSET_original_NoMG-PV-Diesel'!AD886,'OnSSET_original_NoMG-PV-Diesel'!AC886,"wait")</f>
        <v>24.145136081940301</v>
      </c>
      <c r="AR887">
        <v>15.129</v>
      </c>
      <c r="AS887">
        <v>12.627000000000001</v>
      </c>
      <c r="AT887">
        <v>7.6389999999999896</v>
      </c>
      <c r="AU887">
        <v>5.0000000000000001E-3</v>
      </c>
      <c r="AV887">
        <v>85348.162670000005</v>
      </c>
      <c r="AW887">
        <v>0</v>
      </c>
      <c r="AX887">
        <v>26139.708269999999</v>
      </c>
      <c r="AZ887">
        <f>SUMIF([1]base!$A$2:$A$169,B887,[1]base!$V$2:$V$169)</f>
        <v>0</v>
      </c>
      <c r="BA887">
        <f>SUMIF([2]s1!$A$2:$A$275,B887,[2]s1!$U$2:$U$275)</f>
        <v>0</v>
      </c>
      <c r="BB887">
        <f>SUMIF([3]s2!$A$2:$A$115,B887,[3]s2!$U$2:$U$115)</f>
        <v>0</v>
      </c>
      <c r="BC887">
        <f>SUMIF([4]s3!$A$2:$A$245,B887,[4]s3!$U$2:$U$245)</f>
        <v>0</v>
      </c>
      <c r="BD887">
        <f>SUMIF([5]s4!$A$2:$A$74,B887,[5]s4!$U$2:$U$74)</f>
        <v>0</v>
      </c>
      <c r="BF887">
        <f t="shared" si="70"/>
        <v>0</v>
      </c>
      <c r="BG887">
        <f t="shared" si="71"/>
        <v>0</v>
      </c>
      <c r="BH887">
        <f t="shared" si="72"/>
        <v>0</v>
      </c>
      <c r="BI887">
        <f t="shared" si="73"/>
        <v>0</v>
      </c>
      <c r="BJ887">
        <f t="shared" si="74"/>
        <v>0</v>
      </c>
      <c r="BL887" t="s">
        <v>114</v>
      </c>
      <c r="BM887" s="23">
        <v>134385.948</v>
      </c>
      <c r="BN887" s="23">
        <v>23.25016402</v>
      </c>
      <c r="BP887" t="s">
        <v>183</v>
      </c>
      <c r="BQ887" s="23">
        <v>29940.231830000001</v>
      </c>
      <c r="BR887" s="23">
        <v>24.14513608</v>
      </c>
      <c r="BT887" t="s">
        <v>183</v>
      </c>
      <c r="BU887" s="23">
        <v>29940.231830000001</v>
      </c>
      <c r="BV887" s="23">
        <v>24.14513608</v>
      </c>
    </row>
    <row r="888" spans="1:74" x14ac:dyDescent="0.25">
      <c r="A888">
        <v>1</v>
      </c>
      <c r="B888" s="15">
        <v>13187</v>
      </c>
      <c r="C888" s="15">
        <v>-68.162328639999998</v>
      </c>
      <c r="D888" s="15">
        <v>-17.866818429999999</v>
      </c>
      <c r="E888" s="16">
        <v>1</v>
      </c>
      <c r="F888" s="19">
        <v>21762.762515316601</v>
      </c>
      <c r="G888" s="19">
        <v>74.249146378363477</v>
      </c>
      <c r="H888" s="16" t="str">
        <f>IF(LCOE_SensitivityScenarios!BF887&gt;'OnSSET_original_NoMG-PV-Diesel'!M887,'OnSSET_original_NoMG-PV-Diesel'!L887,LCOE_SensitivityScenarios!BG887)</f>
        <v>SA_PV</v>
      </c>
      <c r="I888" s="39" t="str">
        <f>IF(LCOE_SensitivityScenarios!BK887&gt;'OnSSET_original_NoMG-PV-Diesel'!M887,'OnSSET_original_NoMG-PV-Diesel'!L887,LCOE_SensitivityScenarios!BL887)</f>
        <v>SA_PV</v>
      </c>
      <c r="J888" s="39" t="str">
        <f>IF(LCOE_SensitivityScenarios!BP887&gt;'OnSSET_original_NoMG-PV-Diesel'!M887,'OnSSET_original_NoMG-PV-Diesel'!L887,LCOE_SensitivityScenarios!BQ887)</f>
        <v>SA_PV</v>
      </c>
      <c r="K888" s="38" t="str">
        <f>IF(LCOE_SensitivityScenarios!BU887&gt;'OnSSET_original_NoMG-PV-Diesel'!V887,'OnSSET_original_NoMG-PV-Diesel'!U887,LCOE_SensitivityScenarios!BV887)</f>
        <v>SA_PV</v>
      </c>
      <c r="L888" s="39" t="str">
        <f>IF(LCOE_SensitivityScenarios!BZ887&gt;'OnSSET_original_NoMG-PV-Diesel'!V887,'OnSSET_original_NoMG-PV-Diesel'!U887,LCOE_SensitivityScenarios!CA887)</f>
        <v>SA_PV</v>
      </c>
      <c r="M888" s="40" t="str">
        <f>IF(LCOE_SensitivityScenarios!CE887&gt;'OnSSET_original_NoMG-PV-Diesel'!V887,'OnSSET_original_NoMG-PV-Diesel'!U887,LCOE_SensitivityScenarios!CF887)</f>
        <v>SA_PV</v>
      </c>
      <c r="N888" s="39" t="str">
        <f>IF(LCOE_SensitivityScenarios!CJ887&gt;'OnSSET_original_NoMG-PV-Diesel'!AE887,'OnSSET_original_NoMG-PV-Diesel'!AD887,LCOE_SensitivityScenarios!CK887)</f>
        <v>SA_Diesel</v>
      </c>
      <c r="O888" s="39" t="str">
        <f>IF(LCOE_SensitivityScenarios!CO887&gt;'OnSSET_original_NoMG-PV-Diesel'!AE887,'OnSSET_original_NoMG-PV-Diesel'!AD887,LCOE_SensitivityScenarios!CP887)</f>
        <v>SA_Diesel</v>
      </c>
      <c r="P888" s="40" t="str">
        <f>IF(LCOE_SensitivityScenarios!CT887&gt;'OnSSET_original_NoMG-PV-Diesel'!AE887,'OnSSET_original_NoMG-PV-Diesel'!AD887,LCOE_SensitivityScenarios!CU887)</f>
        <v>SA_Diesel</v>
      </c>
      <c r="Q888" s="38">
        <f>IF(LCOE_SensitivityScenarios!BF887&gt;'OnSSET_original_NoMG-PV-Diesel'!M887,'OnSSET_original_NoMG-PV-Diesel'!M887,LCOE_SensitivityScenarios!BF887)</f>
        <v>0.39701329810152097</v>
      </c>
      <c r="R888" s="28">
        <f>MIN('OnSSET_original_NoMG-PV-Diesel'!E887:I887,LCOE_SensitivityScenarios!BK887)</f>
        <v>0.39701329810152097</v>
      </c>
      <c r="S888" s="28">
        <f>MIN('OnSSET_original_NoMG-PV-Diesel'!E887:I887,LCOE_SensitivityScenarios!BP887)</f>
        <v>0.39701329810152097</v>
      </c>
      <c r="T888" s="27">
        <f>MIN('OnSSET_original_NoMG-PV-Diesel'!N887:R887,LCOE_SensitivityScenarios!BU887)</f>
        <v>0.39701329810152097</v>
      </c>
      <c r="U888" s="28">
        <f>MIN('OnSSET_original_NoMG-PV-Diesel'!N887:R887,LCOE_SensitivityScenarios!BZ887)</f>
        <v>0.39701329810152097</v>
      </c>
      <c r="V888" s="29">
        <f>MIN('OnSSET_original_NoMG-PV-Diesel'!N887:R887,LCOE_SensitivityScenarios!CE887)</f>
        <v>0.39701329810152097</v>
      </c>
      <c r="W888" s="28">
        <f>MIN('OnSSET_original_NoMG-PV-Diesel'!W887:AA887,LCOE_SensitivityScenarios!CJ887)</f>
        <v>0.23011567318611101</v>
      </c>
      <c r="X888" s="28">
        <f>MIN('OnSSET_original_NoMG-PV-Diesel'!W887:AA887,LCOE_SensitivityScenarios!CO887)</f>
        <v>0.23011567318611101</v>
      </c>
      <c r="Y888" s="29">
        <f>MIN('OnSSET_original_NoMG-PV-Diesel'!W887:AA887,LCOE_SensitivityScenarios!CT887)</f>
        <v>0.23011567318611101</v>
      </c>
      <c r="Z888">
        <f>IF(H888='OnSSET_original_NoMG-PV-Diesel'!L887,'OnSSET_original_NoMG-PV-Diesel'!K887,"wait")</f>
        <v>34.444212219214499</v>
      </c>
      <c r="AA888">
        <f>IF(I888='OnSSET_original_NoMG-PV-Diesel'!L887,'OnSSET_original_NoMG-PV-Diesel'!K887,"wait")</f>
        <v>34.444212219214499</v>
      </c>
      <c r="AB888">
        <f>IF(J888='OnSSET_original_NoMG-PV-Diesel'!L887,'OnSSET_original_NoMG-PV-Diesel'!K887,"wait")</f>
        <v>34.444212219214499</v>
      </c>
      <c r="AC888">
        <f>IF(K888='OnSSET_original_NoMG-PV-Diesel'!U887,'OnSSET_original_NoMG-PV-Diesel'!T887,"wait")</f>
        <v>9.9264561737441497</v>
      </c>
      <c r="AD888">
        <f>IF(L888='OnSSET_original_NoMG-PV-Diesel'!U887,'OnSSET_original_NoMG-PV-Diesel'!T887,"wait")</f>
        <v>9.9264561737441497</v>
      </c>
      <c r="AE888">
        <f>IF(M888='OnSSET_original_NoMG-PV-Diesel'!U887,'OnSSET_original_NoMG-PV-Diesel'!T887,"wait")</f>
        <v>9.9264561737441497</v>
      </c>
      <c r="AF888">
        <f>IF(N888='OnSSET_original_NoMG-PV-Diesel'!AD887,'OnSSET_original_NoMG-PV-Diesel'!AC887,"wait")</f>
        <v>9.9373344818797609</v>
      </c>
      <c r="AG888">
        <f>IF(O888='OnSSET_original_NoMG-PV-Diesel'!AD887,'OnSSET_original_NoMG-PV-Diesel'!AC887,"wait")</f>
        <v>9.9373344818797609</v>
      </c>
      <c r="AH888">
        <f>IF(P888='OnSSET_original_NoMG-PV-Diesel'!AD887,'OnSSET_original_NoMG-PV-Diesel'!AC887,"wait")</f>
        <v>9.9373344818797609</v>
      </c>
      <c r="AR888">
        <v>75.191999999999993</v>
      </c>
      <c r="AS888">
        <v>75.191999999999993</v>
      </c>
      <c r="AT888">
        <v>0.12</v>
      </c>
      <c r="AU888">
        <v>0.12</v>
      </c>
      <c r="AV888">
        <v>57432.08382</v>
      </c>
      <c r="AW888">
        <v>0</v>
      </c>
      <c r="AX888">
        <v>11311.920539999999</v>
      </c>
      <c r="AZ888">
        <f>SUMIF([1]base!$A$2:$A$169,B888,[1]base!$V$2:$V$169)</f>
        <v>0</v>
      </c>
      <c r="BA888">
        <f>SUMIF([2]s1!$A$2:$A$275,B888,[2]s1!$U$2:$U$275)</f>
        <v>0</v>
      </c>
      <c r="BB888">
        <f>SUMIF([3]s2!$A$2:$A$115,B888,[3]s2!$U$2:$U$115)</f>
        <v>0</v>
      </c>
      <c r="BC888">
        <f>SUMIF([4]s3!$A$2:$A$245,B888,[4]s3!$U$2:$U$245)</f>
        <v>0</v>
      </c>
      <c r="BD888">
        <f>SUMIF([5]s4!$A$2:$A$74,B888,[5]s4!$U$2:$U$74)</f>
        <v>0</v>
      </c>
      <c r="BF888">
        <f t="shared" si="70"/>
        <v>0</v>
      </c>
      <c r="BG888">
        <f t="shared" si="71"/>
        <v>0</v>
      </c>
      <c r="BH888">
        <f t="shared" si="72"/>
        <v>0</v>
      </c>
      <c r="BI888">
        <f t="shared" si="73"/>
        <v>0</v>
      </c>
      <c r="BJ888">
        <f t="shared" si="74"/>
        <v>0</v>
      </c>
      <c r="BL888" t="s">
        <v>114</v>
      </c>
      <c r="BM888" s="23">
        <v>57374.916680000002</v>
      </c>
      <c r="BN888" s="23">
        <v>9.9264561740000001</v>
      </c>
      <c r="BP888" t="s">
        <v>186</v>
      </c>
      <c r="BQ888" s="23">
        <v>57374.916680000002</v>
      </c>
      <c r="BR888" s="23">
        <v>9.9264561740000001</v>
      </c>
      <c r="BT888" t="s">
        <v>183</v>
      </c>
      <c r="BU888" s="23">
        <v>12322.403029999999</v>
      </c>
      <c r="BV888" s="23">
        <v>9.9373344820000007</v>
      </c>
    </row>
    <row r="889" spans="1:74" x14ac:dyDescent="0.25">
      <c r="A889">
        <v>1</v>
      </c>
      <c r="B889" s="15">
        <v>13191</v>
      </c>
      <c r="C889" s="15">
        <v>-68.042577829999999</v>
      </c>
      <c r="D889" s="15">
        <v>-19.018341110000001</v>
      </c>
      <c r="E889" s="16">
        <v>1</v>
      </c>
      <c r="F889" s="19">
        <v>21066.457670851501</v>
      </c>
      <c r="G889" s="19">
        <v>54.191896124168125</v>
      </c>
      <c r="H889" s="16" t="str">
        <f>IF(LCOE_SensitivityScenarios!BF888&gt;'OnSSET_original_NoMG-PV-Diesel'!M888,'OnSSET_original_NoMG-PV-Diesel'!L888,LCOE_SensitivityScenarios!BG888)</f>
        <v>SA_PV</v>
      </c>
      <c r="I889" s="39" t="str">
        <f>IF(LCOE_SensitivityScenarios!BK888&gt;'OnSSET_original_NoMG-PV-Diesel'!M888,'OnSSET_original_NoMG-PV-Diesel'!L888,LCOE_SensitivityScenarios!BL888)</f>
        <v>SA_PV</v>
      </c>
      <c r="J889" s="39" t="str">
        <f>IF(LCOE_SensitivityScenarios!BP888&gt;'OnSSET_original_NoMG-PV-Diesel'!M888,'OnSSET_original_NoMG-PV-Diesel'!L888,LCOE_SensitivityScenarios!BQ888)</f>
        <v>SA_PV</v>
      </c>
      <c r="K889" s="38" t="str">
        <f>IF(LCOE_SensitivityScenarios!BU888&gt;'OnSSET_original_NoMG-PV-Diesel'!V888,'OnSSET_original_NoMG-PV-Diesel'!U888,LCOE_SensitivityScenarios!BV888)</f>
        <v>SA_Diesel</v>
      </c>
      <c r="L889" s="39" t="str">
        <f>IF(LCOE_SensitivityScenarios!BZ888&gt;'OnSSET_original_NoMG-PV-Diesel'!V888,'OnSSET_original_NoMG-PV-Diesel'!U888,LCOE_SensitivityScenarios!CA888)</f>
        <v>SA_Diesel</v>
      </c>
      <c r="M889" s="40" t="str">
        <f>IF(LCOE_SensitivityScenarios!CE888&gt;'OnSSET_original_NoMG-PV-Diesel'!V888,'OnSSET_original_NoMG-PV-Diesel'!U888,LCOE_SensitivityScenarios!CF888)</f>
        <v>SA_Diesel</v>
      </c>
      <c r="N889" s="39" t="str">
        <f>IF(LCOE_SensitivityScenarios!CJ888&gt;'OnSSET_original_NoMG-PV-Diesel'!AE888,'OnSSET_original_NoMG-PV-Diesel'!AD888,LCOE_SensitivityScenarios!CK888)</f>
        <v>SA_Diesel</v>
      </c>
      <c r="O889" s="39" t="str">
        <f>IF(LCOE_SensitivityScenarios!CO888&gt;'OnSSET_original_NoMG-PV-Diesel'!AE888,'OnSSET_original_NoMG-PV-Diesel'!AD888,LCOE_SensitivityScenarios!CP888)</f>
        <v>SA_Diesel</v>
      </c>
      <c r="P889" s="40" t="str">
        <f>IF(LCOE_SensitivityScenarios!CT888&gt;'OnSSET_original_NoMG-PV-Diesel'!AE888,'OnSSET_original_NoMG-PV-Diesel'!AD888,LCOE_SensitivityScenarios!CU888)</f>
        <v>SA_Diesel</v>
      </c>
      <c r="Q889" s="38">
        <f>IF(LCOE_SensitivityScenarios!BF888&gt;'OnSSET_original_NoMG-PV-Diesel'!M888,'OnSSET_original_NoMG-PV-Diesel'!M888,LCOE_SensitivityScenarios!BF888)</f>
        <v>0.49276847601753099</v>
      </c>
      <c r="R889" s="28">
        <f>MIN('OnSSET_original_NoMG-PV-Diesel'!E888:I888,LCOE_SensitivityScenarios!BK888)</f>
        <v>0.49276847601753099</v>
      </c>
      <c r="S889" s="28">
        <f>MIN('OnSSET_original_NoMG-PV-Diesel'!E888:I888,LCOE_SensitivityScenarios!BP888)</f>
        <v>0.49276847601753099</v>
      </c>
      <c r="T889" s="27">
        <f>MIN('OnSSET_original_NoMG-PV-Diesel'!N888:R888,LCOE_SensitivityScenarios!BU888)</f>
        <v>0.37257228312337098</v>
      </c>
      <c r="U889" s="28">
        <f>MIN('OnSSET_original_NoMG-PV-Diesel'!N888:R888,LCOE_SensitivityScenarios!BZ888)</f>
        <v>0.37257228312337098</v>
      </c>
      <c r="V889" s="29">
        <f>MIN('OnSSET_original_NoMG-PV-Diesel'!N888:R888,LCOE_SensitivityScenarios!CE888)</f>
        <v>0.37257228312337098</v>
      </c>
      <c r="W889" s="28">
        <f>MIN('OnSSET_original_NoMG-PV-Diesel'!W888:AA888,LCOE_SensitivityScenarios!CJ888)</f>
        <v>0.19994839108175</v>
      </c>
      <c r="X889" s="28">
        <f>MIN('OnSSET_original_NoMG-PV-Diesel'!W888:AA888,LCOE_SensitivityScenarios!CO888)</f>
        <v>0.19994839108175</v>
      </c>
      <c r="Y889" s="29">
        <f>MIN('OnSSET_original_NoMG-PV-Diesel'!W888:AA888,LCOE_SensitivityScenarios!CT888)</f>
        <v>0.19994839108175</v>
      </c>
      <c r="Z889">
        <f>IF(H889='OnSSET_original_NoMG-PV-Diesel'!L888,'OnSSET_original_NoMG-PV-Diesel'!K888,"wait")</f>
        <v>11.479005818040299</v>
      </c>
      <c r="AA889">
        <f>IF(I889='OnSSET_original_NoMG-PV-Diesel'!L888,'OnSSET_original_NoMG-PV-Diesel'!K888,"wait")</f>
        <v>11.479005818040299</v>
      </c>
      <c r="AB889">
        <f>IF(J889='OnSSET_original_NoMG-PV-Diesel'!L888,'OnSSET_original_NoMG-PV-Diesel'!K888,"wait")</f>
        <v>11.479005818040299</v>
      </c>
      <c r="AC889">
        <f>IF(K889='OnSSET_original_NoMG-PV-Diesel'!U888,'OnSSET_original_NoMG-PV-Diesel'!T888,"wait")</f>
        <v>9.6193870643157506</v>
      </c>
      <c r="AD889">
        <f>IF(L889='OnSSET_original_NoMG-PV-Diesel'!U888,'OnSSET_original_NoMG-PV-Diesel'!T888,"wait")</f>
        <v>9.6193870643157506</v>
      </c>
      <c r="AE889">
        <f>IF(M889='OnSSET_original_NoMG-PV-Diesel'!U888,'OnSSET_original_NoMG-PV-Diesel'!T888,"wait")</f>
        <v>9.6193870643157506</v>
      </c>
      <c r="AF889">
        <f>IF(N889='OnSSET_original_NoMG-PV-Diesel'!AD888,'OnSSET_original_NoMG-PV-Diesel'!AC888,"wait")</f>
        <v>9.6193870643157506</v>
      </c>
      <c r="AG889">
        <f>IF(O889='OnSSET_original_NoMG-PV-Diesel'!AD888,'OnSSET_original_NoMG-PV-Diesel'!AC888,"wait")</f>
        <v>9.6193870643157506</v>
      </c>
      <c r="AH889">
        <f>IF(P889='OnSSET_original_NoMG-PV-Diesel'!AD888,'OnSSET_original_NoMG-PV-Diesel'!AC888,"wait")</f>
        <v>9.6193870643157506</v>
      </c>
      <c r="AR889">
        <v>88.092999999999904</v>
      </c>
      <c r="AS889">
        <v>87.855000000000004</v>
      </c>
      <c r="AT889">
        <v>5.8869999999999996</v>
      </c>
      <c r="AU889">
        <v>2.39</v>
      </c>
      <c r="AV889">
        <v>66152.32475</v>
      </c>
      <c r="AW889">
        <v>0</v>
      </c>
      <c r="AX889">
        <v>15286.37911</v>
      </c>
      <c r="AZ889">
        <f>SUMIF([1]base!$A$2:$A$169,B889,[1]base!$V$2:$V$169)</f>
        <v>0</v>
      </c>
      <c r="BA889">
        <f>SUMIF([2]s1!$A$2:$A$275,B889,[2]s1!$U$2:$U$275)</f>
        <v>0</v>
      </c>
      <c r="BB889">
        <f>SUMIF([3]s2!$A$2:$A$115,B889,[3]s2!$U$2:$U$115)</f>
        <v>0</v>
      </c>
      <c r="BC889">
        <f>SUMIF([4]s3!$A$2:$A$245,B889,[4]s3!$U$2:$U$245)</f>
        <v>0</v>
      </c>
      <c r="BD889">
        <f>SUMIF([5]s4!$A$2:$A$74,B889,[5]s4!$U$2:$U$74)</f>
        <v>0</v>
      </c>
      <c r="BF889">
        <f t="shared" si="70"/>
        <v>0</v>
      </c>
      <c r="BG889">
        <f t="shared" si="71"/>
        <v>0</v>
      </c>
      <c r="BH889">
        <f t="shared" si="72"/>
        <v>0</v>
      </c>
      <c r="BI889">
        <f t="shared" si="73"/>
        <v>0</v>
      </c>
      <c r="BJ889">
        <f t="shared" si="74"/>
        <v>0</v>
      </c>
      <c r="BL889" t="s">
        <v>114</v>
      </c>
      <c r="BM889" s="23">
        <v>68934.625899999999</v>
      </c>
      <c r="BN889" s="23">
        <v>8.9992984200000006</v>
      </c>
      <c r="BP889" t="s">
        <v>183</v>
      </c>
      <c r="BQ889" s="23">
        <v>11928.144770000001</v>
      </c>
      <c r="BR889" s="23">
        <v>9.6193870639999997</v>
      </c>
      <c r="BT889" t="s">
        <v>183</v>
      </c>
      <c r="BU889" s="23">
        <v>11928.144770000001</v>
      </c>
      <c r="BV889" s="23">
        <v>9.6193870639999997</v>
      </c>
    </row>
    <row r="890" spans="1:74" x14ac:dyDescent="0.25">
      <c r="A890">
        <v>1</v>
      </c>
      <c r="B890" s="15">
        <v>13211</v>
      </c>
      <c r="C890" s="15">
        <v>-66.133530300000004</v>
      </c>
      <c r="D890" s="15">
        <v>-11.03827051</v>
      </c>
      <c r="E890" s="16">
        <v>0</v>
      </c>
      <c r="F890" s="19">
        <v>37111.540071171199</v>
      </c>
      <c r="G890" s="19">
        <v>97.724543549329994</v>
      </c>
      <c r="H890" s="16" t="str">
        <f>IF(LCOE_SensitivityScenarios!BF889&gt;'OnSSET_original_NoMG-PV-Diesel'!M889,'OnSSET_original_NoMG-PV-Diesel'!L889,LCOE_SensitivityScenarios!BG889)</f>
        <v>SA_Diesel</v>
      </c>
      <c r="I890" s="39" t="str">
        <f>IF(LCOE_SensitivityScenarios!BK889&gt;'OnSSET_original_NoMG-PV-Diesel'!M889,'OnSSET_original_NoMG-PV-Diesel'!L889,LCOE_SensitivityScenarios!BL889)</f>
        <v>MG_Hybrid</v>
      </c>
      <c r="J890" s="39" t="str">
        <f>IF(LCOE_SensitivityScenarios!BP889&gt;'OnSSET_original_NoMG-PV-Diesel'!M889,'OnSSET_original_NoMG-PV-Diesel'!L889,LCOE_SensitivityScenarios!BQ889)</f>
        <v>SA_Diesel</v>
      </c>
      <c r="K890" s="38" t="str">
        <f>IF(LCOE_SensitivityScenarios!BU889&gt;'OnSSET_original_NoMG-PV-Diesel'!V889,'OnSSET_original_NoMG-PV-Diesel'!U889,LCOE_SensitivityScenarios!BV889)</f>
        <v>SA_Diesel</v>
      </c>
      <c r="L890" s="39" t="str">
        <f>IF(LCOE_SensitivityScenarios!BZ889&gt;'OnSSET_original_NoMG-PV-Diesel'!V889,'OnSSET_original_NoMG-PV-Diesel'!U889,LCOE_SensitivityScenarios!CA889)</f>
        <v>SA_Diesel</v>
      </c>
      <c r="M890" s="40" t="str">
        <f>IF(LCOE_SensitivityScenarios!CE889&gt;'OnSSET_original_NoMG-PV-Diesel'!V889,'OnSSET_original_NoMG-PV-Diesel'!U889,LCOE_SensitivityScenarios!CF889)</f>
        <v>SA_Diesel</v>
      </c>
      <c r="N890" s="39" t="str">
        <f>IF(LCOE_SensitivityScenarios!CJ889&gt;'OnSSET_original_NoMG-PV-Diesel'!AE889,'OnSSET_original_NoMG-PV-Diesel'!AD889,LCOE_SensitivityScenarios!CK889)</f>
        <v>SA_Diesel</v>
      </c>
      <c r="O890" s="39" t="str">
        <f>IF(LCOE_SensitivityScenarios!CO889&gt;'OnSSET_original_NoMG-PV-Diesel'!AE889,'OnSSET_original_NoMG-PV-Diesel'!AD889,LCOE_SensitivityScenarios!CP889)</f>
        <v>SA_Diesel</v>
      </c>
      <c r="P890" s="40" t="str">
        <f>IF(LCOE_SensitivityScenarios!CT889&gt;'OnSSET_original_NoMG-PV-Diesel'!AE889,'OnSSET_original_NoMG-PV-Diesel'!AD889,LCOE_SensitivityScenarios!CU889)</f>
        <v>SA_Diesel</v>
      </c>
      <c r="Q890" s="38">
        <f>IF(LCOE_SensitivityScenarios!BF889&gt;'OnSSET_original_NoMG-PV-Diesel'!M889,'OnSSET_original_NoMG-PV-Diesel'!M889,LCOE_SensitivityScenarios!BF889)</f>
        <v>0.398477838073306</v>
      </c>
      <c r="R890" s="28">
        <f>MIN('OnSSET_original_NoMG-PV-Diesel'!E889:I889,LCOE_SensitivityScenarios!BK889)</f>
        <v>0.38069065799334956</v>
      </c>
      <c r="S890" s="28">
        <f>MIN('OnSSET_original_NoMG-PV-Diesel'!E889:I889,LCOE_SensitivityScenarios!BP889)</f>
        <v>0.398477838073306</v>
      </c>
      <c r="T890" s="27">
        <f>MIN('OnSSET_original_NoMG-PV-Diesel'!N889:R889,LCOE_SensitivityScenarios!BU889)</f>
        <v>0.30151157416643198</v>
      </c>
      <c r="U890" s="28">
        <f>MIN('OnSSET_original_NoMG-PV-Diesel'!N889:R889,LCOE_SensitivityScenarios!BZ889)</f>
        <v>0.30151157416643198</v>
      </c>
      <c r="V890" s="29">
        <f>MIN('OnSSET_original_NoMG-PV-Diesel'!N889:R889,LCOE_SensitivityScenarios!CE889)</f>
        <v>0.30151157416643198</v>
      </c>
      <c r="W890" s="28">
        <f>MIN('OnSSET_original_NoMG-PV-Diesel'!W889:AA889,LCOE_SensitivityScenarios!CJ889)</f>
        <v>0.17581456539826101</v>
      </c>
      <c r="X890" s="28">
        <f>MIN('OnSSET_original_NoMG-PV-Diesel'!W889:AA889,LCOE_SensitivityScenarios!CO889)</f>
        <v>0.17581456539826101</v>
      </c>
      <c r="Y890" s="29">
        <f>MIN('OnSSET_original_NoMG-PV-Diesel'!W889:AA889,LCOE_SensitivityScenarios!CT889)</f>
        <v>0.17581456539826101</v>
      </c>
      <c r="Z890">
        <f>IF(H890='OnSSET_original_NoMG-PV-Diesel'!L889,'OnSSET_original_NoMG-PV-Diesel'!K889,"wait")</f>
        <v>27.924314864474098</v>
      </c>
      <c r="AA890">
        <f>VLOOKUP(B890,[2]s1!$A$2:$T$275,20,FALSE)</f>
        <v>13.647</v>
      </c>
      <c r="AB890">
        <f>IF(J890='OnSSET_original_NoMG-PV-Diesel'!L889,'OnSSET_original_NoMG-PV-Diesel'!K889,"wait")</f>
        <v>27.924314864474098</v>
      </c>
      <c r="AC890">
        <f>IF(K890='OnSSET_original_NoMG-PV-Diesel'!U889,'OnSSET_original_NoMG-PV-Diesel'!T889,"wait")</f>
        <v>16.945908708297299</v>
      </c>
      <c r="AD890">
        <f>IF(L890='OnSSET_original_NoMG-PV-Diesel'!U889,'OnSSET_original_NoMG-PV-Diesel'!T889,"wait")</f>
        <v>16.945908708297299</v>
      </c>
      <c r="AE890">
        <f>IF(M890='OnSSET_original_NoMG-PV-Diesel'!U889,'OnSSET_original_NoMG-PV-Diesel'!T889,"wait")</f>
        <v>16.945908708297299</v>
      </c>
      <c r="AF890">
        <f>IF(N890='OnSSET_original_NoMG-PV-Diesel'!AD889,'OnSSET_original_NoMG-PV-Diesel'!AC889,"wait")</f>
        <v>16.945908708297299</v>
      </c>
      <c r="AG890">
        <f>IF(O890='OnSSET_original_NoMG-PV-Diesel'!AD889,'OnSSET_original_NoMG-PV-Diesel'!AC889,"wait")</f>
        <v>16.945908708297299</v>
      </c>
      <c r="AH890">
        <f>IF(P890='OnSSET_original_NoMG-PV-Diesel'!AD889,'OnSSET_original_NoMG-PV-Diesel'!AC889,"wait")</f>
        <v>16.945908708297299</v>
      </c>
      <c r="AR890">
        <v>430.03699999999998</v>
      </c>
      <c r="AS890">
        <v>316.43799999999999</v>
      </c>
      <c r="AT890">
        <v>1.1519999999999999</v>
      </c>
      <c r="AU890">
        <v>1E-3</v>
      </c>
      <c r="AV890">
        <v>20327.844789999999</v>
      </c>
      <c r="AW890">
        <v>36590.120629999998</v>
      </c>
      <c r="AX890">
        <v>12215.567940000001</v>
      </c>
      <c r="AZ890">
        <f>SUMIF([1]base!$A$2:$A$169,B890,[1]base!$V$2:$V$169)</f>
        <v>0</v>
      </c>
      <c r="BA890">
        <f>SUMIF([2]s1!$A$2:$A$275,B890,[2]s1!$U$2:$U$275)</f>
        <v>33491.9</v>
      </c>
      <c r="BB890">
        <f>SUMIF([3]s2!$A$2:$A$115,B890,[3]s2!$U$2:$U$115)</f>
        <v>0</v>
      </c>
      <c r="BC890">
        <f>SUMIF([4]s3!$A$2:$A$245,B890,[4]s3!$U$2:$U$245)</f>
        <v>0</v>
      </c>
      <c r="BD890">
        <f>SUMIF([5]s4!$A$2:$A$74,B890,[5]s4!$U$2:$U$74)</f>
        <v>0</v>
      </c>
      <c r="BF890">
        <f t="shared" si="70"/>
        <v>0</v>
      </c>
      <c r="BG890">
        <f t="shared" si="71"/>
        <v>102625.43336</v>
      </c>
      <c r="BH890">
        <f t="shared" si="72"/>
        <v>0</v>
      </c>
      <c r="BI890">
        <f t="shared" si="73"/>
        <v>0</v>
      </c>
      <c r="BJ890">
        <f t="shared" si="74"/>
        <v>0</v>
      </c>
      <c r="BL890" t="s">
        <v>113</v>
      </c>
      <c r="BM890" s="23">
        <v>21013.111440000001</v>
      </c>
      <c r="BN890" s="23">
        <v>16.945908710000001</v>
      </c>
      <c r="BP890" t="s">
        <v>183</v>
      </c>
      <c r="BQ890" s="23">
        <v>21013.111440000001</v>
      </c>
      <c r="BR890" s="23">
        <v>16.945908710000001</v>
      </c>
      <c r="BT890" t="s">
        <v>183</v>
      </c>
      <c r="BU890" s="23">
        <v>21013.111440000001</v>
      </c>
      <c r="BV890" s="23">
        <v>16.945908710000001</v>
      </c>
    </row>
    <row r="891" spans="1:74" x14ac:dyDescent="0.25">
      <c r="A891">
        <v>1</v>
      </c>
      <c r="B891" s="15">
        <v>13234</v>
      </c>
      <c r="C891" s="15">
        <v>-65.743183419999994</v>
      </c>
      <c r="D891" s="15">
        <v>-19.057973140000001</v>
      </c>
      <c r="E891" s="16">
        <v>1</v>
      </c>
      <c r="F891" s="19">
        <v>13932.258121203</v>
      </c>
      <c r="G891" s="19">
        <v>51.362233798416476</v>
      </c>
      <c r="H891" s="16" t="str">
        <f>IF(LCOE_SensitivityScenarios!BF890&gt;'OnSSET_original_NoMG-PV-Diesel'!M890,'OnSSET_original_NoMG-PV-Diesel'!L890,LCOE_SensitivityScenarios!BG890)</f>
        <v>SA_PV</v>
      </c>
      <c r="I891" s="39" t="str">
        <f>IF(LCOE_SensitivityScenarios!BK890&gt;'OnSSET_original_NoMG-PV-Diesel'!M890,'OnSSET_original_NoMG-PV-Diesel'!L890,LCOE_SensitivityScenarios!BL890)</f>
        <v>SA_PV</v>
      </c>
      <c r="J891" s="39" t="str">
        <f>IF(LCOE_SensitivityScenarios!BP890&gt;'OnSSET_original_NoMG-PV-Diesel'!M890,'OnSSET_original_NoMG-PV-Diesel'!L890,LCOE_SensitivityScenarios!BQ890)</f>
        <v>SA_PV</v>
      </c>
      <c r="K891" s="38" t="str">
        <f>IF(LCOE_SensitivityScenarios!BU890&gt;'OnSSET_original_NoMG-PV-Diesel'!V890,'OnSSET_original_NoMG-PV-Diesel'!U890,LCOE_SensitivityScenarios!BV890)</f>
        <v>SA_PV</v>
      </c>
      <c r="L891" s="39" t="str">
        <f>IF(LCOE_SensitivityScenarios!BZ890&gt;'OnSSET_original_NoMG-PV-Diesel'!V890,'OnSSET_original_NoMG-PV-Diesel'!U890,LCOE_SensitivityScenarios!CA890)</f>
        <v>SA_PV</v>
      </c>
      <c r="M891" s="40" t="str">
        <f>IF(LCOE_SensitivityScenarios!CE890&gt;'OnSSET_original_NoMG-PV-Diesel'!V890,'OnSSET_original_NoMG-PV-Diesel'!U890,LCOE_SensitivityScenarios!CF890)</f>
        <v>SA_PV</v>
      </c>
      <c r="N891" s="39" t="str">
        <f>IF(LCOE_SensitivityScenarios!CJ890&gt;'OnSSET_original_NoMG-PV-Diesel'!AE890,'OnSSET_original_NoMG-PV-Diesel'!AD890,LCOE_SensitivityScenarios!CK890)</f>
        <v>SA_Diesel</v>
      </c>
      <c r="O891" s="39" t="str">
        <f>IF(LCOE_SensitivityScenarios!CO890&gt;'OnSSET_original_NoMG-PV-Diesel'!AE890,'OnSSET_original_NoMG-PV-Diesel'!AD890,LCOE_SensitivityScenarios!CP890)</f>
        <v>SA_Diesel</v>
      </c>
      <c r="P891" s="40" t="str">
        <f>IF(LCOE_SensitivityScenarios!CT890&gt;'OnSSET_original_NoMG-PV-Diesel'!AE890,'OnSSET_original_NoMG-PV-Diesel'!AD890,LCOE_SensitivityScenarios!CU890)</f>
        <v>SA_Diesel</v>
      </c>
      <c r="Q891" s="38">
        <f>IF(LCOE_SensitivityScenarios!BF890&gt;'OnSSET_original_NoMG-PV-Diesel'!M890,'OnSSET_original_NoMG-PV-Diesel'!M890,LCOE_SensitivityScenarios!BF890)</f>
        <v>0.43940226904829899</v>
      </c>
      <c r="R891" s="28">
        <f>MIN('OnSSET_original_NoMG-PV-Diesel'!E890:I890,LCOE_SensitivityScenarios!BK890)</f>
        <v>0.43940226904829899</v>
      </c>
      <c r="S891" s="28">
        <f>MIN('OnSSET_original_NoMG-PV-Diesel'!E890:I890,LCOE_SensitivityScenarios!BP890)</f>
        <v>0.43940226904829899</v>
      </c>
      <c r="T891" s="27">
        <f>MIN('OnSSET_original_NoMG-PV-Diesel'!N890:R890,LCOE_SensitivityScenarios!BU890)</f>
        <v>0.43940226904829899</v>
      </c>
      <c r="U891" s="28">
        <f>MIN('OnSSET_original_NoMG-PV-Diesel'!N890:R890,LCOE_SensitivityScenarios!BZ890)</f>
        <v>0.43940226904829899</v>
      </c>
      <c r="V891" s="29">
        <f>MIN('OnSSET_original_NoMG-PV-Diesel'!N890:R890,LCOE_SensitivityScenarios!CE890)</f>
        <v>0.43940226904829899</v>
      </c>
      <c r="W891" s="28">
        <f>MIN('OnSSET_original_NoMG-PV-Diesel'!W890:AA890,LCOE_SensitivityScenarios!CJ890)</f>
        <v>0.242182586027855</v>
      </c>
      <c r="X891" s="28">
        <f>MIN('OnSSET_original_NoMG-PV-Diesel'!W890:AA890,LCOE_SensitivityScenarios!CO890)</f>
        <v>0.242182586027855</v>
      </c>
      <c r="Y891" s="29">
        <f>MIN('OnSSET_original_NoMG-PV-Diesel'!W890:AA890,LCOE_SensitivityScenarios!CT890)</f>
        <v>0.242182586027855</v>
      </c>
      <c r="Z891">
        <f>IF(H891='OnSSET_original_NoMG-PV-Diesel'!L890,'OnSSET_original_NoMG-PV-Diesel'!K890,"wait")</f>
        <v>13.6680075880465</v>
      </c>
      <c r="AA891">
        <f>IF(I891='OnSSET_original_NoMG-PV-Diesel'!L890,'OnSSET_original_NoMG-PV-Diesel'!K890,"wait")</f>
        <v>13.6680075880465</v>
      </c>
      <c r="AB891">
        <f>IF(J891='OnSSET_original_NoMG-PV-Diesel'!L890,'OnSSET_original_NoMG-PV-Diesel'!K890,"wait")</f>
        <v>13.6680075880465</v>
      </c>
      <c r="AC891">
        <f>IF(K891='OnSSET_original_NoMG-PV-Diesel'!U890,'OnSSET_original_NoMG-PV-Diesel'!T890,"wait")</f>
        <v>7.0332970474042504</v>
      </c>
      <c r="AD891">
        <f>IF(L891='OnSSET_original_NoMG-PV-Diesel'!U890,'OnSSET_original_NoMG-PV-Diesel'!T890,"wait")</f>
        <v>7.0332970474042504</v>
      </c>
      <c r="AE891">
        <f>IF(M891='OnSSET_original_NoMG-PV-Diesel'!U890,'OnSSET_original_NoMG-PV-Diesel'!T890,"wait")</f>
        <v>7.0332970474042504</v>
      </c>
      <c r="AF891">
        <f>IF(N891='OnSSET_original_NoMG-PV-Diesel'!AD890,'OnSSET_original_NoMG-PV-Diesel'!AC890,"wait")</f>
        <v>6.3617616991794801</v>
      </c>
      <c r="AG891">
        <f>IF(O891='OnSSET_original_NoMG-PV-Diesel'!AD890,'OnSSET_original_NoMG-PV-Diesel'!AC890,"wait")</f>
        <v>6.3617616991794801</v>
      </c>
      <c r="AH891">
        <f>IF(P891='OnSSET_original_NoMG-PV-Diesel'!AD890,'OnSSET_original_NoMG-PV-Diesel'!AC890,"wait")</f>
        <v>6.3617616991794801</v>
      </c>
      <c r="AR891">
        <v>7.3109999999999999</v>
      </c>
      <c r="AS891">
        <v>7.3010000000000002</v>
      </c>
      <c r="AT891">
        <v>10.635</v>
      </c>
      <c r="AU891">
        <v>3.9E-2</v>
      </c>
      <c r="AV891">
        <v>44195.29262</v>
      </c>
      <c r="AW891">
        <v>0</v>
      </c>
      <c r="AX891">
        <v>6420.2792250000002</v>
      </c>
      <c r="AZ891">
        <f>SUMIF([1]base!$A$2:$A$169,B891,[1]base!$V$2:$V$169)</f>
        <v>0</v>
      </c>
      <c r="BA891">
        <f>SUMIF([2]s1!$A$2:$A$275,B891,[2]s1!$U$2:$U$275)</f>
        <v>0</v>
      </c>
      <c r="BB891">
        <f>SUMIF([3]s2!$A$2:$A$115,B891,[3]s2!$U$2:$U$115)</f>
        <v>0</v>
      </c>
      <c r="BC891">
        <f>SUMIF([4]s3!$A$2:$A$245,B891,[4]s3!$U$2:$U$245)</f>
        <v>0</v>
      </c>
      <c r="BD891">
        <f>SUMIF([5]s4!$A$2:$A$74,B891,[5]s4!$U$2:$U$74)</f>
        <v>0</v>
      </c>
      <c r="BF891">
        <f t="shared" si="70"/>
        <v>0</v>
      </c>
      <c r="BG891">
        <f t="shared" si="71"/>
        <v>0</v>
      </c>
      <c r="BH891">
        <f t="shared" si="72"/>
        <v>0</v>
      </c>
      <c r="BI891">
        <f t="shared" si="73"/>
        <v>0</v>
      </c>
      <c r="BJ891">
        <f t="shared" si="74"/>
        <v>0</v>
      </c>
      <c r="BL891" t="s">
        <v>114</v>
      </c>
      <c r="BM891" s="23">
        <v>40652.45693</v>
      </c>
      <c r="BN891" s="23">
        <v>7.0332970469999996</v>
      </c>
      <c r="BP891" t="s">
        <v>186</v>
      </c>
      <c r="BQ891" s="23">
        <v>40652.45693</v>
      </c>
      <c r="BR891" s="23">
        <v>7.0332970469999996</v>
      </c>
      <c r="BT891" t="s">
        <v>183</v>
      </c>
      <c r="BU891" s="23">
        <v>7888.653824</v>
      </c>
      <c r="BV891" s="23">
        <v>6.3617616989999997</v>
      </c>
    </row>
    <row r="892" spans="1:74" x14ac:dyDescent="0.25">
      <c r="A892">
        <v>1</v>
      </c>
      <c r="B892" s="15">
        <v>13238</v>
      </c>
      <c r="C892" s="15">
        <v>-65.863016520000002</v>
      </c>
      <c r="D892" s="15">
        <v>-18.99917379</v>
      </c>
      <c r="E892" s="16">
        <v>1</v>
      </c>
      <c r="F892" s="19">
        <v>21632.4471199006</v>
      </c>
      <c r="G892" s="19">
        <v>50.337697532275271</v>
      </c>
      <c r="H892" s="16" t="str">
        <f>IF(LCOE_SensitivityScenarios!BF891&gt;'OnSSET_original_NoMG-PV-Diesel'!M891,'OnSSET_original_NoMG-PV-Diesel'!L891,LCOE_SensitivityScenarios!BG891)</f>
        <v>SA_PV</v>
      </c>
      <c r="I892" s="39" t="str">
        <f>IF(LCOE_SensitivityScenarios!BK891&gt;'OnSSET_original_NoMG-PV-Diesel'!M891,'OnSSET_original_NoMG-PV-Diesel'!L891,LCOE_SensitivityScenarios!BL891)</f>
        <v>SA_PV</v>
      </c>
      <c r="J892" s="39" t="str">
        <f>IF(LCOE_SensitivityScenarios!BP891&gt;'OnSSET_original_NoMG-PV-Diesel'!M891,'OnSSET_original_NoMG-PV-Diesel'!L891,LCOE_SensitivityScenarios!BQ891)</f>
        <v>SA_PV</v>
      </c>
      <c r="K892" s="38" t="str">
        <f>IF(LCOE_SensitivityScenarios!BU891&gt;'OnSSET_original_NoMG-PV-Diesel'!V891,'OnSSET_original_NoMG-PV-Diesel'!U891,LCOE_SensitivityScenarios!BV891)</f>
        <v>SA_PV</v>
      </c>
      <c r="L892" s="39" t="str">
        <f>IF(LCOE_SensitivityScenarios!BZ891&gt;'OnSSET_original_NoMG-PV-Diesel'!V891,'OnSSET_original_NoMG-PV-Diesel'!U891,LCOE_SensitivityScenarios!CA891)</f>
        <v>SA_PV</v>
      </c>
      <c r="M892" s="40" t="str">
        <f>IF(LCOE_SensitivityScenarios!CE891&gt;'OnSSET_original_NoMG-PV-Diesel'!V891,'OnSSET_original_NoMG-PV-Diesel'!U891,LCOE_SensitivityScenarios!CF891)</f>
        <v>SA_PV</v>
      </c>
      <c r="N892" s="39" t="str">
        <f>IF(LCOE_SensitivityScenarios!CJ891&gt;'OnSSET_original_NoMG-PV-Diesel'!AE891,'OnSSET_original_NoMG-PV-Diesel'!AD891,LCOE_SensitivityScenarios!CK891)</f>
        <v>SA_Diesel</v>
      </c>
      <c r="O892" s="39" t="str">
        <f>IF(LCOE_SensitivityScenarios!CO891&gt;'OnSSET_original_NoMG-PV-Diesel'!AE891,'OnSSET_original_NoMG-PV-Diesel'!AD891,LCOE_SensitivityScenarios!CP891)</f>
        <v>SA_Diesel</v>
      </c>
      <c r="P892" s="40" t="str">
        <f>IF(LCOE_SensitivityScenarios!CT891&gt;'OnSSET_original_NoMG-PV-Diesel'!AE891,'OnSSET_original_NoMG-PV-Diesel'!AD891,LCOE_SensitivityScenarios!CU891)</f>
        <v>SA_Diesel</v>
      </c>
      <c r="Q892" s="38">
        <f>IF(LCOE_SensitivityScenarios!BF891&gt;'OnSSET_original_NoMG-PV-Diesel'!M891,'OnSSET_original_NoMG-PV-Diesel'!M891,LCOE_SensitivityScenarios!BF891)</f>
        <v>0.37223579504068299</v>
      </c>
      <c r="R892" s="28">
        <f>MIN('OnSSET_original_NoMG-PV-Diesel'!E891:I891,LCOE_SensitivityScenarios!BK891)</f>
        <v>0.37223579504068299</v>
      </c>
      <c r="S892" s="28">
        <f>MIN('OnSSET_original_NoMG-PV-Diesel'!E891:I891,LCOE_SensitivityScenarios!BP891)</f>
        <v>0.37223579504068299</v>
      </c>
      <c r="T892" s="27">
        <f>MIN('OnSSET_original_NoMG-PV-Diesel'!N891:R891,LCOE_SensitivityScenarios!BU891)</f>
        <v>0.37223579504068299</v>
      </c>
      <c r="U892" s="28">
        <f>MIN('OnSSET_original_NoMG-PV-Diesel'!N891:R891,LCOE_SensitivityScenarios!BZ891)</f>
        <v>0.37223579504068299</v>
      </c>
      <c r="V892" s="29">
        <f>MIN('OnSSET_original_NoMG-PV-Diesel'!N891:R891,LCOE_SensitivityScenarios!CE891)</f>
        <v>0.37223579504068299</v>
      </c>
      <c r="W892" s="28">
        <f>MIN('OnSSET_original_NoMG-PV-Diesel'!W891:AA891,LCOE_SensitivityScenarios!CJ891)</f>
        <v>0.242182586027855</v>
      </c>
      <c r="X892" s="28">
        <f>MIN('OnSSET_original_NoMG-PV-Diesel'!W891:AA891,LCOE_SensitivityScenarios!CO891)</f>
        <v>0.242182586027855</v>
      </c>
      <c r="Y892" s="29">
        <f>MIN('OnSSET_original_NoMG-PV-Diesel'!W891:AA891,LCOE_SensitivityScenarios!CT891)</f>
        <v>0.242182586027855</v>
      </c>
      <c r="Z892">
        <f>IF(H892='OnSSET_original_NoMG-PV-Diesel'!L891,'OnSSET_original_NoMG-PV-Diesel'!K891,"wait")</f>
        <v>9.9489616990599394</v>
      </c>
      <c r="AA892">
        <f>IF(I892='OnSSET_original_NoMG-PV-Diesel'!L891,'OnSSET_original_NoMG-PV-Diesel'!K891,"wait")</f>
        <v>9.9489616990599394</v>
      </c>
      <c r="AB892">
        <f>IF(J892='OnSSET_original_NoMG-PV-Diesel'!L891,'OnSSET_original_NoMG-PV-Diesel'!K891,"wait")</f>
        <v>9.9489616990599394</v>
      </c>
      <c r="AC892">
        <f>IF(K892='OnSSET_original_NoMG-PV-Diesel'!U891,'OnSSET_original_NoMG-PV-Diesel'!T891,"wait")</f>
        <v>10.546753995368601</v>
      </c>
      <c r="AD892">
        <f>IF(L892='OnSSET_original_NoMG-PV-Diesel'!U891,'OnSSET_original_NoMG-PV-Diesel'!T891,"wait")</f>
        <v>10.546753995368601</v>
      </c>
      <c r="AE892">
        <f>IF(M892='OnSSET_original_NoMG-PV-Diesel'!U891,'OnSSET_original_NoMG-PV-Diesel'!T891,"wait")</f>
        <v>10.546753995368601</v>
      </c>
      <c r="AF892">
        <f>IF(N892='OnSSET_original_NoMG-PV-Diesel'!AD891,'OnSSET_original_NoMG-PV-Diesel'!AC891,"wait")</f>
        <v>9.8778297351144406</v>
      </c>
      <c r="AG892">
        <f>IF(O892='OnSSET_original_NoMG-PV-Diesel'!AD891,'OnSSET_original_NoMG-PV-Diesel'!AC891,"wait")</f>
        <v>9.8778297351144406</v>
      </c>
      <c r="AH892">
        <f>IF(P892='OnSSET_original_NoMG-PV-Diesel'!AD891,'OnSSET_original_NoMG-PV-Diesel'!AC891,"wait")</f>
        <v>9.8778297351144406</v>
      </c>
      <c r="AR892">
        <v>7.2409999999999997</v>
      </c>
      <c r="AS892">
        <v>7.25</v>
      </c>
      <c r="AT892">
        <v>7.952</v>
      </c>
      <c r="AU892">
        <v>1.8109999999999999</v>
      </c>
      <c r="AV892">
        <v>44195.29262</v>
      </c>
      <c r="AW892">
        <v>0</v>
      </c>
      <c r="AX892">
        <v>6420.2792250000002</v>
      </c>
      <c r="AZ892">
        <f>SUMIF([1]base!$A$2:$A$169,B892,[1]base!$V$2:$V$169)</f>
        <v>0</v>
      </c>
      <c r="BA892">
        <f>SUMIF([2]s1!$A$2:$A$275,B892,[2]s1!$U$2:$U$275)</f>
        <v>0</v>
      </c>
      <c r="BB892">
        <f>SUMIF([3]s2!$A$2:$A$115,B892,[3]s2!$U$2:$U$115)</f>
        <v>0</v>
      </c>
      <c r="BC892">
        <f>SUMIF([4]s3!$A$2:$A$245,B892,[4]s3!$U$2:$U$245)</f>
        <v>0</v>
      </c>
      <c r="BD892">
        <f>SUMIF([5]s4!$A$2:$A$74,B892,[5]s4!$U$2:$U$74)</f>
        <v>0</v>
      </c>
      <c r="BF892">
        <f t="shared" si="70"/>
        <v>0</v>
      </c>
      <c r="BG892">
        <f t="shared" si="71"/>
        <v>0</v>
      </c>
      <c r="BH892">
        <f t="shared" si="72"/>
        <v>0</v>
      </c>
      <c r="BI892">
        <f t="shared" si="73"/>
        <v>0</v>
      </c>
      <c r="BJ892">
        <f t="shared" si="74"/>
        <v>0</v>
      </c>
      <c r="BL892" t="s">
        <v>114</v>
      </c>
      <c r="BM892" s="23">
        <v>53472.042759999997</v>
      </c>
      <c r="BN892" s="23">
        <v>10.546754</v>
      </c>
      <c r="BP892" t="s">
        <v>186</v>
      </c>
      <c r="BQ892" s="23">
        <v>53472.042759999997</v>
      </c>
      <c r="BR892" s="23">
        <v>10.546754</v>
      </c>
      <c r="BT892" t="s">
        <v>183</v>
      </c>
      <c r="BU892" s="23">
        <v>12248.6165</v>
      </c>
      <c r="BV892" s="23">
        <v>9.8778297350000006</v>
      </c>
    </row>
    <row r="893" spans="1:74" x14ac:dyDescent="0.25">
      <c r="A893">
        <v>1</v>
      </c>
      <c r="B893" s="15">
        <v>13262</v>
      </c>
      <c r="C893" s="15">
        <v>-65.838372370000002</v>
      </c>
      <c r="D893" s="15">
        <v>-18.987894969999999</v>
      </c>
      <c r="E893" s="16">
        <v>1</v>
      </c>
      <c r="F893" s="19">
        <v>30477.9274944225</v>
      </c>
      <c r="G893" s="19">
        <v>58.699695777975265</v>
      </c>
      <c r="H893" s="16" t="str">
        <f>IF(LCOE_SensitivityScenarios!BF892&gt;'OnSSET_original_NoMG-PV-Diesel'!M892,'OnSSET_original_NoMG-PV-Diesel'!L892,LCOE_SensitivityScenarios!BG892)</f>
        <v>SA_PV</v>
      </c>
      <c r="I893" s="39" t="str">
        <f>IF(LCOE_SensitivityScenarios!BK892&gt;'OnSSET_original_NoMG-PV-Diesel'!M892,'OnSSET_original_NoMG-PV-Diesel'!L892,LCOE_SensitivityScenarios!BL892)</f>
        <v>SA_PV</v>
      </c>
      <c r="J893" s="39" t="str">
        <f>IF(LCOE_SensitivityScenarios!BP892&gt;'OnSSET_original_NoMG-PV-Diesel'!M892,'OnSSET_original_NoMG-PV-Diesel'!L892,LCOE_SensitivityScenarios!BQ892)</f>
        <v>SA_PV</v>
      </c>
      <c r="K893" s="38" t="str">
        <f>IF(LCOE_SensitivityScenarios!BU892&gt;'OnSSET_original_NoMG-PV-Diesel'!V892,'OnSSET_original_NoMG-PV-Diesel'!U892,LCOE_SensitivityScenarios!BV892)</f>
        <v>SA_PV</v>
      </c>
      <c r="L893" s="39" t="str">
        <f>IF(LCOE_SensitivityScenarios!BZ892&gt;'OnSSET_original_NoMG-PV-Diesel'!V892,'OnSSET_original_NoMG-PV-Diesel'!U892,LCOE_SensitivityScenarios!CA892)</f>
        <v>SA_PV</v>
      </c>
      <c r="M893" s="40" t="str">
        <f>IF(LCOE_SensitivityScenarios!CE892&gt;'OnSSET_original_NoMG-PV-Diesel'!V892,'OnSSET_original_NoMG-PV-Diesel'!U892,LCOE_SensitivityScenarios!CF892)</f>
        <v>SA_PV</v>
      </c>
      <c r="N893" s="39" t="str">
        <f>IF(LCOE_SensitivityScenarios!CJ892&gt;'OnSSET_original_NoMG-PV-Diesel'!AE892,'OnSSET_original_NoMG-PV-Diesel'!AD892,LCOE_SensitivityScenarios!CK892)</f>
        <v>SA_Diesel</v>
      </c>
      <c r="O893" s="39" t="str">
        <f>IF(LCOE_SensitivityScenarios!CO892&gt;'OnSSET_original_NoMG-PV-Diesel'!AE892,'OnSSET_original_NoMG-PV-Diesel'!AD892,LCOE_SensitivityScenarios!CP892)</f>
        <v>SA_Diesel</v>
      </c>
      <c r="P893" s="40" t="str">
        <f>IF(LCOE_SensitivityScenarios!CT892&gt;'OnSSET_original_NoMG-PV-Diesel'!AE892,'OnSSET_original_NoMG-PV-Diesel'!AD892,LCOE_SensitivityScenarios!CU892)</f>
        <v>SA_Diesel</v>
      </c>
      <c r="Q893" s="38">
        <f>IF(LCOE_SensitivityScenarios!BF892&gt;'OnSSET_original_NoMG-PV-Diesel'!M892,'OnSSET_original_NoMG-PV-Diesel'!M892,LCOE_SensitivityScenarios!BF892)</f>
        <v>0.37804161180825102</v>
      </c>
      <c r="R893" s="28">
        <f>MIN('OnSSET_original_NoMG-PV-Diesel'!E892:I892,LCOE_SensitivityScenarios!BK892)</f>
        <v>0.37804161180825102</v>
      </c>
      <c r="S893" s="28">
        <f>MIN('OnSSET_original_NoMG-PV-Diesel'!E892:I892,LCOE_SensitivityScenarios!BP892)</f>
        <v>0.37804161180825102</v>
      </c>
      <c r="T893" s="27">
        <f>MIN('OnSSET_original_NoMG-PV-Diesel'!N892:R892,LCOE_SensitivityScenarios!BU892)</f>
        <v>0.37804161180825102</v>
      </c>
      <c r="U893" s="28">
        <f>MIN('OnSSET_original_NoMG-PV-Diesel'!N892:R892,LCOE_SensitivityScenarios!BZ892)</f>
        <v>0.37804161180825102</v>
      </c>
      <c r="V893" s="29">
        <f>MIN('OnSSET_original_NoMG-PV-Diesel'!N892:R892,LCOE_SensitivityScenarios!CE892)</f>
        <v>0.37804161180825102</v>
      </c>
      <c r="W893" s="28">
        <f>MIN('OnSSET_original_NoMG-PV-Diesel'!W892:AA892,LCOE_SensitivityScenarios!CJ892)</f>
        <v>0.22408221676523901</v>
      </c>
      <c r="X893" s="28">
        <f>MIN('OnSSET_original_NoMG-PV-Diesel'!W892:AA892,LCOE_SensitivityScenarios!CO892)</f>
        <v>0.22408221676523901</v>
      </c>
      <c r="Y893" s="29">
        <f>MIN('OnSSET_original_NoMG-PV-Diesel'!W892:AA892,LCOE_SensitivityScenarios!CT892)</f>
        <v>0.22408221676523901</v>
      </c>
      <c r="Z893">
        <f>IF(H893='OnSSET_original_NoMG-PV-Diesel'!L892,'OnSSET_original_NoMG-PV-Diesel'!K892,"wait")</f>
        <v>21.002603576831302</v>
      </c>
      <c r="AA893">
        <f>IF(I893='OnSSET_original_NoMG-PV-Diesel'!L892,'OnSSET_original_NoMG-PV-Diesel'!K892,"wait")</f>
        <v>21.002603576831302</v>
      </c>
      <c r="AB893">
        <f>IF(J893='OnSSET_original_NoMG-PV-Diesel'!L892,'OnSSET_original_NoMG-PV-Diesel'!K892,"wait")</f>
        <v>21.002603576831302</v>
      </c>
      <c r="AC893">
        <f>IF(K893='OnSSET_original_NoMG-PV-Diesel'!U892,'OnSSET_original_NoMG-PV-Diesel'!T892,"wait")</f>
        <v>15.0910712489713</v>
      </c>
      <c r="AD893">
        <f>IF(L893='OnSSET_original_NoMG-PV-Diesel'!U892,'OnSSET_original_NoMG-PV-Diesel'!T892,"wait")</f>
        <v>15.0910712489713</v>
      </c>
      <c r="AE893">
        <f>IF(M893='OnSSET_original_NoMG-PV-Diesel'!U892,'OnSSET_original_NoMG-PV-Diesel'!T892,"wait")</f>
        <v>15.0910712489713</v>
      </c>
      <c r="AF893">
        <f>IF(N893='OnSSET_original_NoMG-PV-Diesel'!AD892,'OnSSET_original_NoMG-PV-Diesel'!AC892,"wait")</f>
        <v>13.9168618695993</v>
      </c>
      <c r="AG893">
        <f>IF(O893='OnSSET_original_NoMG-PV-Diesel'!AD892,'OnSSET_original_NoMG-PV-Diesel'!AC892,"wait")</f>
        <v>13.9168618695993</v>
      </c>
      <c r="AH893">
        <f>IF(P893='OnSSET_original_NoMG-PV-Diesel'!AD892,'OnSSET_original_NoMG-PV-Diesel'!AC892,"wait")</f>
        <v>13.9168618695993</v>
      </c>
      <c r="AR893">
        <v>4.8710000000000004</v>
      </c>
      <c r="AS893">
        <v>4.8780000000000001</v>
      </c>
      <c r="AT893">
        <v>4.9820000000000002</v>
      </c>
      <c r="AU893">
        <v>4.25</v>
      </c>
      <c r="AV893">
        <v>46987.058830000002</v>
      </c>
      <c r="AW893">
        <v>0</v>
      </c>
      <c r="AX893">
        <v>7337.4619720000001</v>
      </c>
      <c r="AZ893">
        <f>SUMIF([1]base!$A$2:$A$169,B893,[1]base!$V$2:$V$169)</f>
        <v>0</v>
      </c>
      <c r="BA893">
        <f>SUMIF([2]s1!$A$2:$A$275,B893,[2]s1!$U$2:$U$275)</f>
        <v>0</v>
      </c>
      <c r="BB893">
        <f>SUMIF([3]s2!$A$2:$A$115,B893,[3]s2!$U$2:$U$115)</f>
        <v>0</v>
      </c>
      <c r="BC893">
        <f>SUMIF([4]s3!$A$2:$A$245,B893,[4]s3!$U$2:$U$245)</f>
        <v>0</v>
      </c>
      <c r="BD893">
        <f>SUMIF([5]s4!$A$2:$A$74,B893,[5]s4!$U$2:$U$74)</f>
        <v>0</v>
      </c>
      <c r="BF893">
        <f t="shared" si="70"/>
        <v>0</v>
      </c>
      <c r="BG893">
        <f t="shared" si="71"/>
        <v>0</v>
      </c>
      <c r="BH893">
        <f t="shared" si="72"/>
        <v>0</v>
      </c>
      <c r="BI893">
        <f t="shared" si="73"/>
        <v>0</v>
      </c>
      <c r="BJ893">
        <f t="shared" si="74"/>
        <v>0</v>
      </c>
      <c r="BL893" t="s">
        <v>114</v>
      </c>
      <c r="BM893" s="23">
        <v>76511.731230000005</v>
      </c>
      <c r="BN893" s="23">
        <v>15.091071250000001</v>
      </c>
      <c r="BP893" t="s">
        <v>186</v>
      </c>
      <c r="BQ893" s="23">
        <v>76511.731230000005</v>
      </c>
      <c r="BR893" s="23">
        <v>15.091071250000001</v>
      </c>
      <c r="BT893" t="s">
        <v>183</v>
      </c>
      <c r="BU893" s="23">
        <v>17257.060359999999</v>
      </c>
      <c r="BV893" s="23">
        <v>13.91686187</v>
      </c>
    </row>
    <row r="894" spans="1:74" x14ac:dyDescent="0.25">
      <c r="A894">
        <v>1</v>
      </c>
      <c r="B894" s="15">
        <v>13265</v>
      </c>
      <c r="C894" s="15">
        <v>-66.26967664</v>
      </c>
      <c r="D894" s="15">
        <v>-21.936700170000002</v>
      </c>
      <c r="E894" s="16">
        <v>1</v>
      </c>
      <c r="F894" s="19">
        <v>38210.462457940703</v>
      </c>
      <c r="G894" s="19">
        <v>80.913504975953671</v>
      </c>
      <c r="H894" s="16" t="str">
        <f>IF(LCOE_SensitivityScenarios!BF893&gt;'OnSSET_original_NoMG-PV-Diesel'!M893,'OnSSET_original_NoMG-PV-Diesel'!L893,LCOE_SensitivityScenarios!BG893)</f>
        <v>SA_PV</v>
      </c>
      <c r="I894" s="39" t="str">
        <f>IF(LCOE_SensitivityScenarios!BK893&gt;'OnSSET_original_NoMG-PV-Diesel'!M893,'OnSSET_original_NoMG-PV-Diesel'!L893,LCOE_SensitivityScenarios!BL893)</f>
        <v>SA_PV</v>
      </c>
      <c r="J894" s="39" t="str">
        <f>IF(LCOE_SensitivityScenarios!BP893&gt;'OnSSET_original_NoMG-PV-Diesel'!M893,'OnSSET_original_NoMG-PV-Diesel'!L893,LCOE_SensitivityScenarios!BQ893)</f>
        <v>SA_PV</v>
      </c>
      <c r="K894" s="38" t="str">
        <f>IF(LCOE_SensitivityScenarios!BU893&gt;'OnSSET_original_NoMG-PV-Diesel'!V893,'OnSSET_original_NoMG-PV-Diesel'!U893,LCOE_SensitivityScenarios!BV893)</f>
        <v>SA_PV</v>
      </c>
      <c r="L894" s="39" t="str">
        <f>IF(LCOE_SensitivityScenarios!BZ893&gt;'OnSSET_original_NoMG-PV-Diesel'!V893,'OnSSET_original_NoMG-PV-Diesel'!U893,LCOE_SensitivityScenarios!CA893)</f>
        <v>SA_PV</v>
      </c>
      <c r="M894" s="40" t="str">
        <f>IF(LCOE_SensitivityScenarios!CE893&gt;'OnSSET_original_NoMG-PV-Diesel'!V893,'OnSSET_original_NoMG-PV-Diesel'!U893,LCOE_SensitivityScenarios!CF893)</f>
        <v>SA_PV</v>
      </c>
      <c r="N894" s="39" t="str">
        <f>IF(LCOE_SensitivityScenarios!CJ893&gt;'OnSSET_original_NoMG-PV-Diesel'!AE893,'OnSSET_original_NoMG-PV-Diesel'!AD893,LCOE_SensitivityScenarios!CK893)</f>
        <v>SA_Diesel</v>
      </c>
      <c r="O894" s="39" t="str">
        <f>IF(LCOE_SensitivityScenarios!CO893&gt;'OnSSET_original_NoMG-PV-Diesel'!AE893,'OnSSET_original_NoMG-PV-Diesel'!AD893,LCOE_SensitivityScenarios!CP893)</f>
        <v>SA_Diesel</v>
      </c>
      <c r="P894" s="40" t="str">
        <f>IF(LCOE_SensitivityScenarios!CT893&gt;'OnSSET_original_NoMG-PV-Diesel'!AE893,'OnSSET_original_NoMG-PV-Diesel'!AD893,LCOE_SensitivityScenarios!CU893)</f>
        <v>SA_Diesel</v>
      </c>
      <c r="Q894" s="38">
        <f>IF(LCOE_SensitivityScenarios!BF893&gt;'OnSSET_original_NoMG-PV-Diesel'!M893,'OnSSET_original_NoMG-PV-Diesel'!M893,LCOE_SensitivityScenarios!BF893)</f>
        <v>0.336103556615577</v>
      </c>
      <c r="R894" s="28">
        <f>MIN('OnSSET_original_NoMG-PV-Diesel'!E893:I893,LCOE_SensitivityScenarios!BK893)</f>
        <v>0.336103556615577</v>
      </c>
      <c r="S894" s="28">
        <f>MIN('OnSSET_original_NoMG-PV-Diesel'!E893:I893,LCOE_SensitivityScenarios!BP893)</f>
        <v>0.336103556615577</v>
      </c>
      <c r="T894" s="27">
        <f>MIN('OnSSET_original_NoMG-PV-Diesel'!N893:R893,LCOE_SensitivityScenarios!BU893)</f>
        <v>0.336103556615577</v>
      </c>
      <c r="U894" s="28">
        <f>MIN('OnSSET_original_NoMG-PV-Diesel'!N893:R893,LCOE_SensitivityScenarios!BZ893)</f>
        <v>0.336103556615577</v>
      </c>
      <c r="V894" s="29">
        <f>MIN('OnSSET_original_NoMG-PV-Diesel'!N893:R893,LCOE_SensitivityScenarios!CE893)</f>
        <v>0.336103556615577</v>
      </c>
      <c r="W894" s="28">
        <f>MIN('OnSSET_original_NoMG-PV-Diesel'!W893:AA893,LCOE_SensitivityScenarios!CJ893)</f>
        <v>0.25424949886960002</v>
      </c>
      <c r="X894" s="28">
        <f>MIN('OnSSET_original_NoMG-PV-Diesel'!W893:AA893,LCOE_SensitivityScenarios!CO893)</f>
        <v>0.25424949886960002</v>
      </c>
      <c r="Y894" s="29">
        <f>MIN('OnSSET_original_NoMG-PV-Diesel'!W893:AA893,LCOE_SensitivityScenarios!CT893)</f>
        <v>0.25424949886960002</v>
      </c>
      <c r="Z894">
        <f>IF(H894='OnSSET_original_NoMG-PV-Diesel'!L893,'OnSSET_original_NoMG-PV-Diesel'!K893,"wait")</f>
        <v>20.6621416967001</v>
      </c>
      <c r="AA894">
        <f>IF(I894='OnSSET_original_NoMG-PV-Diesel'!L893,'OnSSET_original_NoMG-PV-Diesel'!K893,"wait")</f>
        <v>20.6621416967001</v>
      </c>
      <c r="AB894">
        <f>IF(J894='OnSSET_original_NoMG-PV-Diesel'!L893,'OnSSET_original_NoMG-PV-Diesel'!K893,"wait")</f>
        <v>20.6621416967001</v>
      </c>
      <c r="AC894">
        <f>IF(K894='OnSSET_original_NoMG-PV-Diesel'!U893,'OnSSET_original_NoMG-PV-Diesel'!T893,"wait")</f>
        <v>16.820946671042702</v>
      </c>
      <c r="AD894">
        <f>IF(L894='OnSSET_original_NoMG-PV-Diesel'!U893,'OnSSET_original_NoMG-PV-Diesel'!T893,"wait")</f>
        <v>16.820946671042702</v>
      </c>
      <c r="AE894">
        <f>IF(M894='OnSSET_original_NoMG-PV-Diesel'!U893,'OnSSET_original_NoMG-PV-Diesel'!T893,"wait")</f>
        <v>16.820946671042702</v>
      </c>
      <c r="AF894">
        <f>IF(N894='OnSSET_original_NoMG-PV-Diesel'!AD893,'OnSSET_original_NoMG-PV-Diesel'!AC893,"wait")</f>
        <v>17.447699752484301</v>
      </c>
      <c r="AG894">
        <f>IF(O894='OnSSET_original_NoMG-PV-Diesel'!AD893,'OnSSET_original_NoMG-PV-Diesel'!AC893,"wait")</f>
        <v>17.447699752484301</v>
      </c>
      <c r="AH894">
        <f>IF(P894='OnSSET_original_NoMG-PV-Diesel'!AD893,'OnSSET_original_NoMG-PV-Diesel'!AC893,"wait")</f>
        <v>17.447699752484301</v>
      </c>
      <c r="AR894">
        <v>65.296999999999997</v>
      </c>
      <c r="AS894">
        <v>64.858999999999995</v>
      </c>
      <c r="AT894">
        <v>20.846999999999898</v>
      </c>
      <c r="AU894">
        <v>20.823</v>
      </c>
      <c r="AV894">
        <v>54830.548190000001</v>
      </c>
      <c r="AW894">
        <v>0</v>
      </c>
      <c r="AX894">
        <v>10241.874</v>
      </c>
      <c r="AZ894">
        <f>SUMIF([1]base!$A$2:$A$169,B894,[1]base!$V$2:$V$169)</f>
        <v>0</v>
      </c>
      <c r="BA894">
        <f>SUMIF([2]s1!$A$2:$A$275,B894,[2]s1!$U$2:$U$275)</f>
        <v>0</v>
      </c>
      <c r="BB894">
        <f>SUMIF([3]s2!$A$2:$A$115,B894,[3]s2!$U$2:$U$115)</f>
        <v>0</v>
      </c>
      <c r="BC894">
        <f>SUMIF([4]s3!$A$2:$A$245,B894,[4]s3!$U$2:$U$245)</f>
        <v>0</v>
      </c>
      <c r="BD894">
        <f>SUMIF([5]s4!$A$2:$A$74,B894,[5]s4!$U$2:$U$74)</f>
        <v>0</v>
      </c>
      <c r="BF894">
        <f t="shared" si="70"/>
        <v>0</v>
      </c>
      <c r="BG894">
        <f t="shared" si="71"/>
        <v>0</v>
      </c>
      <c r="BH894">
        <f t="shared" si="72"/>
        <v>0</v>
      </c>
      <c r="BI894">
        <f t="shared" si="73"/>
        <v>0</v>
      </c>
      <c r="BJ894">
        <f t="shared" si="74"/>
        <v>0</v>
      </c>
      <c r="BL894" t="s">
        <v>114</v>
      </c>
      <c r="BM894" s="23">
        <v>85282.199619999999</v>
      </c>
      <c r="BN894" s="23">
        <v>16.820946670000001</v>
      </c>
      <c r="BP894" t="s">
        <v>186</v>
      </c>
      <c r="BQ894" s="23">
        <v>85282.199619999999</v>
      </c>
      <c r="BR894" s="23">
        <v>16.820946670000001</v>
      </c>
      <c r="BT894" t="s">
        <v>183</v>
      </c>
      <c r="BU894" s="23">
        <v>21635.337800000001</v>
      </c>
      <c r="BV894" s="23">
        <v>17.447699750000002</v>
      </c>
    </row>
    <row r="895" spans="1:74" x14ac:dyDescent="0.25">
      <c r="A895">
        <v>1</v>
      </c>
      <c r="B895" s="15">
        <v>13299</v>
      </c>
      <c r="C895" s="15">
        <v>-65.41701089</v>
      </c>
      <c r="D895" s="15">
        <v>-18.391910360000001</v>
      </c>
      <c r="E895" s="16">
        <v>1</v>
      </c>
      <c r="F895" s="19">
        <v>20918.297373883899</v>
      </c>
      <c r="G895" s="19">
        <v>55.838690693713858</v>
      </c>
      <c r="H895" s="16" t="str">
        <f>IF(LCOE_SensitivityScenarios!BF894&gt;'OnSSET_original_NoMG-PV-Diesel'!M894,'OnSSET_original_NoMG-PV-Diesel'!L894,LCOE_SensitivityScenarios!BG894)</f>
        <v>SA_PV</v>
      </c>
      <c r="I895" s="39" t="str">
        <f>IF(LCOE_SensitivityScenarios!BK894&gt;'OnSSET_original_NoMG-PV-Diesel'!M894,'OnSSET_original_NoMG-PV-Diesel'!L894,LCOE_SensitivityScenarios!BL894)</f>
        <v>SA_PV</v>
      </c>
      <c r="J895" s="39" t="str">
        <f>IF(LCOE_SensitivityScenarios!BP894&gt;'OnSSET_original_NoMG-PV-Diesel'!M894,'OnSSET_original_NoMG-PV-Diesel'!L894,LCOE_SensitivityScenarios!BQ894)</f>
        <v>SA_PV</v>
      </c>
      <c r="K895" s="38" t="str">
        <f>IF(LCOE_SensitivityScenarios!BU894&gt;'OnSSET_original_NoMG-PV-Diesel'!V894,'OnSSET_original_NoMG-PV-Diesel'!U894,LCOE_SensitivityScenarios!BV894)</f>
        <v>SA_Diesel</v>
      </c>
      <c r="L895" s="39" t="str">
        <f>IF(LCOE_SensitivityScenarios!BZ894&gt;'OnSSET_original_NoMG-PV-Diesel'!V894,'OnSSET_original_NoMG-PV-Diesel'!U894,LCOE_SensitivityScenarios!CA894)</f>
        <v>SA_Diesel</v>
      </c>
      <c r="M895" s="40" t="str">
        <f>IF(LCOE_SensitivityScenarios!CE894&gt;'OnSSET_original_NoMG-PV-Diesel'!V894,'OnSSET_original_NoMG-PV-Diesel'!U894,LCOE_SensitivityScenarios!CF894)</f>
        <v>SA_Diesel</v>
      </c>
      <c r="N895" s="39" t="str">
        <f>IF(LCOE_SensitivityScenarios!CJ894&gt;'OnSSET_original_NoMG-PV-Diesel'!AE894,'OnSSET_original_NoMG-PV-Diesel'!AD894,LCOE_SensitivityScenarios!CK894)</f>
        <v>SA_Diesel</v>
      </c>
      <c r="O895" s="39" t="str">
        <f>IF(LCOE_SensitivityScenarios!CO894&gt;'OnSSET_original_NoMG-PV-Diesel'!AE894,'OnSSET_original_NoMG-PV-Diesel'!AD894,LCOE_SensitivityScenarios!CP894)</f>
        <v>SA_Diesel</v>
      </c>
      <c r="P895" s="40" t="str">
        <f>IF(LCOE_SensitivityScenarios!CT894&gt;'OnSSET_original_NoMG-PV-Diesel'!AE894,'OnSSET_original_NoMG-PV-Diesel'!AD894,LCOE_SensitivityScenarios!CU894)</f>
        <v>SA_Diesel</v>
      </c>
      <c r="Q895" s="38">
        <f>IF(LCOE_SensitivityScenarios!BF894&gt;'OnSSET_original_NoMG-PV-Diesel'!M894,'OnSSET_original_NoMG-PV-Diesel'!M894,LCOE_SensitivityScenarios!BF894)</f>
        <v>0.43291154618411198</v>
      </c>
      <c r="R895" s="28">
        <f>MIN('OnSSET_original_NoMG-PV-Diesel'!E894:I894,LCOE_SensitivityScenarios!BK894)</f>
        <v>0.43291154618411198</v>
      </c>
      <c r="S895" s="28">
        <f>MIN('OnSSET_original_NoMG-PV-Diesel'!E894:I894,LCOE_SensitivityScenarios!BP894)</f>
        <v>0.43291154618411198</v>
      </c>
      <c r="T895" s="27">
        <f>MIN('OnSSET_original_NoMG-PV-Diesel'!N894:R894,LCOE_SensitivityScenarios!BU894)</f>
        <v>0.37257228312337098</v>
      </c>
      <c r="U895" s="28">
        <f>MIN('OnSSET_original_NoMG-PV-Diesel'!N894:R894,LCOE_SensitivityScenarios!BZ894)</f>
        <v>0.37257228312337098</v>
      </c>
      <c r="V895" s="29">
        <f>MIN('OnSSET_original_NoMG-PV-Diesel'!N894:R894,LCOE_SensitivityScenarios!CE894)</f>
        <v>0.37257228312337098</v>
      </c>
      <c r="W895" s="28">
        <f>MIN('OnSSET_original_NoMG-PV-Diesel'!W894:AA894,LCOE_SensitivityScenarios!CJ894)</f>
        <v>0.19994839108175</v>
      </c>
      <c r="X895" s="28">
        <f>MIN('OnSSET_original_NoMG-PV-Diesel'!W894:AA894,LCOE_SensitivityScenarios!CO894)</f>
        <v>0.19994839108175</v>
      </c>
      <c r="Y895" s="29">
        <f>MIN('OnSSET_original_NoMG-PV-Diesel'!W894:AA894,LCOE_SensitivityScenarios!CT894)</f>
        <v>0.19994839108175</v>
      </c>
      <c r="Z895">
        <f>IF(H895='OnSSET_original_NoMG-PV-Diesel'!L894,'OnSSET_original_NoMG-PV-Diesel'!K894,"wait")</f>
        <v>9.4723382580584801</v>
      </c>
      <c r="AA895">
        <f>IF(I895='OnSSET_original_NoMG-PV-Diesel'!L894,'OnSSET_original_NoMG-PV-Diesel'!K894,"wait")</f>
        <v>9.4723382580584801</v>
      </c>
      <c r="AB895">
        <f>IF(J895='OnSSET_original_NoMG-PV-Diesel'!L894,'OnSSET_original_NoMG-PV-Diesel'!K894,"wait")</f>
        <v>9.4723382580584801</v>
      </c>
      <c r="AC895">
        <f>IF(K895='OnSSET_original_NoMG-PV-Diesel'!U894,'OnSSET_original_NoMG-PV-Diesel'!T894,"wait")</f>
        <v>9.5517339606776002</v>
      </c>
      <c r="AD895">
        <f>IF(L895='OnSSET_original_NoMG-PV-Diesel'!U894,'OnSSET_original_NoMG-PV-Diesel'!T894,"wait")</f>
        <v>9.5517339606776002</v>
      </c>
      <c r="AE895">
        <f>IF(M895='OnSSET_original_NoMG-PV-Diesel'!U894,'OnSSET_original_NoMG-PV-Diesel'!T894,"wait")</f>
        <v>9.5517339606776002</v>
      </c>
      <c r="AF895">
        <f>IF(N895='OnSSET_original_NoMG-PV-Diesel'!AD894,'OnSSET_original_NoMG-PV-Diesel'!AC894,"wait")</f>
        <v>9.5517339606776002</v>
      </c>
      <c r="AG895">
        <f>IF(O895='OnSSET_original_NoMG-PV-Diesel'!AD894,'OnSSET_original_NoMG-PV-Diesel'!AC894,"wait")</f>
        <v>9.5517339606776002</v>
      </c>
      <c r="AH895">
        <f>IF(P895='OnSSET_original_NoMG-PV-Diesel'!AD894,'OnSSET_original_NoMG-PV-Diesel'!AC894,"wait")</f>
        <v>9.5517339606776002</v>
      </c>
      <c r="AR895">
        <v>21.978000000000002</v>
      </c>
      <c r="AS895">
        <v>22.123000000000001</v>
      </c>
      <c r="AT895">
        <v>11.372999999999999</v>
      </c>
      <c r="AU895">
        <v>11.372999999999999</v>
      </c>
      <c r="AV895">
        <v>47435.00649</v>
      </c>
      <c r="AW895">
        <v>0</v>
      </c>
      <c r="AX895">
        <v>7490.3257610000001</v>
      </c>
      <c r="AZ895">
        <f>SUMIF([1]base!$A$2:$A$169,B895,[1]base!$V$2:$V$169)</f>
        <v>0</v>
      </c>
      <c r="BA895">
        <f>SUMIF([2]s1!$A$2:$A$275,B895,[2]s1!$U$2:$U$275)</f>
        <v>0</v>
      </c>
      <c r="BB895">
        <f>SUMIF([3]s2!$A$2:$A$115,B895,[3]s2!$U$2:$U$115)</f>
        <v>0</v>
      </c>
      <c r="BC895">
        <f>SUMIF([4]s3!$A$2:$A$245,B895,[4]s3!$U$2:$U$245)</f>
        <v>0</v>
      </c>
      <c r="BD895">
        <f>SUMIF([5]s4!$A$2:$A$74,B895,[5]s4!$U$2:$U$74)</f>
        <v>0</v>
      </c>
      <c r="BF895">
        <f t="shared" si="70"/>
        <v>0</v>
      </c>
      <c r="BG895">
        <f t="shared" si="71"/>
        <v>0</v>
      </c>
      <c r="BH895">
        <f t="shared" si="72"/>
        <v>0</v>
      </c>
      <c r="BI895">
        <f t="shared" si="73"/>
        <v>0</v>
      </c>
      <c r="BJ895">
        <f t="shared" si="74"/>
        <v>0</v>
      </c>
      <c r="BL895" t="s">
        <v>114</v>
      </c>
      <c r="BM895" s="23">
        <v>60135.163050000003</v>
      </c>
      <c r="BN895" s="23">
        <v>10.40400745</v>
      </c>
      <c r="BP895" t="s">
        <v>183</v>
      </c>
      <c r="BQ895" s="23">
        <v>11844.25419</v>
      </c>
      <c r="BR895" s="23">
        <v>9.5517339610000001</v>
      </c>
      <c r="BT895" t="s">
        <v>183</v>
      </c>
      <c r="BU895" s="23">
        <v>11844.25419</v>
      </c>
      <c r="BV895" s="23">
        <v>9.5517339610000001</v>
      </c>
    </row>
    <row r="896" spans="1:74" x14ac:dyDescent="0.25">
      <c r="A896">
        <v>1</v>
      </c>
      <c r="B896" s="15">
        <v>13310</v>
      </c>
      <c r="C896" s="15">
        <v>-66.517372109999997</v>
      </c>
      <c r="D896" s="15">
        <v>-21.948793089999999</v>
      </c>
      <c r="E896" s="16">
        <v>1</v>
      </c>
      <c r="F896" s="19">
        <v>30001.780910714599</v>
      </c>
      <c r="G896" s="19">
        <v>65.307865452818234</v>
      </c>
      <c r="H896" s="16" t="str">
        <f>IF(LCOE_SensitivityScenarios!BF895&gt;'OnSSET_original_NoMG-PV-Diesel'!M895,'OnSSET_original_NoMG-PV-Diesel'!L895,LCOE_SensitivityScenarios!BG895)</f>
        <v>SA_PV</v>
      </c>
      <c r="I896" s="39" t="str">
        <f>IF(LCOE_SensitivityScenarios!BK895&gt;'OnSSET_original_NoMG-PV-Diesel'!M895,'OnSSET_original_NoMG-PV-Diesel'!L895,LCOE_SensitivityScenarios!BL895)</f>
        <v>SA_PV</v>
      </c>
      <c r="J896" s="39" t="str">
        <f>IF(LCOE_SensitivityScenarios!BP895&gt;'OnSSET_original_NoMG-PV-Diesel'!M895,'OnSSET_original_NoMG-PV-Diesel'!L895,LCOE_SensitivityScenarios!BQ895)</f>
        <v>SA_PV</v>
      </c>
      <c r="K896" s="38" t="str">
        <f>IF(LCOE_SensitivityScenarios!BU895&gt;'OnSSET_original_NoMG-PV-Diesel'!V895,'OnSSET_original_NoMG-PV-Diesel'!U895,LCOE_SensitivityScenarios!BV895)</f>
        <v>SA_PV</v>
      </c>
      <c r="L896" s="39" t="str">
        <f>IF(LCOE_SensitivityScenarios!BZ895&gt;'OnSSET_original_NoMG-PV-Diesel'!V895,'OnSSET_original_NoMG-PV-Diesel'!U895,LCOE_SensitivityScenarios!CA895)</f>
        <v>SA_PV</v>
      </c>
      <c r="M896" s="40" t="str">
        <f>IF(LCOE_SensitivityScenarios!CE895&gt;'OnSSET_original_NoMG-PV-Diesel'!V895,'OnSSET_original_NoMG-PV-Diesel'!U895,LCOE_SensitivityScenarios!CF895)</f>
        <v>SA_PV</v>
      </c>
      <c r="N896" s="39" t="str">
        <f>IF(LCOE_SensitivityScenarios!CJ895&gt;'OnSSET_original_NoMG-PV-Diesel'!AE895,'OnSSET_original_NoMG-PV-Diesel'!AD895,LCOE_SensitivityScenarios!CK895)</f>
        <v>SA_Diesel</v>
      </c>
      <c r="O896" s="39" t="str">
        <f>IF(LCOE_SensitivityScenarios!CO895&gt;'OnSSET_original_NoMG-PV-Diesel'!AE895,'OnSSET_original_NoMG-PV-Diesel'!AD895,LCOE_SensitivityScenarios!CP895)</f>
        <v>SA_Diesel</v>
      </c>
      <c r="P896" s="40" t="str">
        <f>IF(LCOE_SensitivityScenarios!CT895&gt;'OnSSET_original_NoMG-PV-Diesel'!AE895,'OnSSET_original_NoMG-PV-Diesel'!AD895,LCOE_SensitivityScenarios!CU895)</f>
        <v>SA_Diesel</v>
      </c>
      <c r="Q896" s="38">
        <f>IF(LCOE_SensitivityScenarios!BF895&gt;'OnSSET_original_NoMG-PV-Diesel'!M895,'OnSSET_original_NoMG-PV-Diesel'!M895,LCOE_SensitivityScenarios!BF895)</f>
        <v>0.38180986742017597</v>
      </c>
      <c r="R896" s="28">
        <f>MIN('OnSSET_original_NoMG-PV-Diesel'!E895:I895,LCOE_SensitivityScenarios!BK895)</f>
        <v>0.38180986742017597</v>
      </c>
      <c r="S896" s="28">
        <f>MIN('OnSSET_original_NoMG-PV-Diesel'!E895:I895,LCOE_SensitivityScenarios!BP895)</f>
        <v>0.38180986742017597</v>
      </c>
      <c r="T896" s="27">
        <f>MIN('OnSSET_original_NoMG-PV-Diesel'!N895:R895,LCOE_SensitivityScenarios!BU895)</f>
        <v>0.38180986742017597</v>
      </c>
      <c r="U896" s="28">
        <f>MIN('OnSSET_original_NoMG-PV-Diesel'!N895:R895,LCOE_SensitivityScenarios!BZ895)</f>
        <v>0.38180986742017597</v>
      </c>
      <c r="V896" s="29">
        <f>MIN('OnSSET_original_NoMG-PV-Diesel'!N895:R895,LCOE_SensitivityScenarios!CE895)</f>
        <v>0.38180986742017597</v>
      </c>
      <c r="W896" s="28">
        <f>MIN('OnSSET_original_NoMG-PV-Diesel'!W895:AA895,LCOE_SensitivityScenarios!CJ895)</f>
        <v>0.205981847502622</v>
      </c>
      <c r="X896" s="28">
        <f>MIN('OnSSET_original_NoMG-PV-Diesel'!W895:AA895,LCOE_SensitivityScenarios!CO895)</f>
        <v>0.205981847502622</v>
      </c>
      <c r="Y896" s="29">
        <f>MIN('OnSSET_original_NoMG-PV-Diesel'!W895:AA895,LCOE_SensitivityScenarios!CT895)</f>
        <v>0.205981847502622</v>
      </c>
      <c r="Z896">
        <f>IF(H896='OnSSET_original_NoMG-PV-Diesel'!L895,'OnSSET_original_NoMG-PV-Diesel'!K895,"wait")</f>
        <v>11.4296644029136</v>
      </c>
      <c r="AA896">
        <f>IF(I896='OnSSET_original_NoMG-PV-Diesel'!L895,'OnSSET_original_NoMG-PV-Diesel'!K895,"wait")</f>
        <v>11.4296644029136</v>
      </c>
      <c r="AB896">
        <f>IF(J896='OnSSET_original_NoMG-PV-Diesel'!L895,'OnSSET_original_NoMG-PV-Diesel'!K895,"wait")</f>
        <v>11.4296644029136</v>
      </c>
      <c r="AC896">
        <f>IF(K896='OnSSET_original_NoMG-PV-Diesel'!U895,'OnSSET_original_NoMG-PV-Diesel'!T895,"wait")</f>
        <v>13.160407470594601</v>
      </c>
      <c r="AD896">
        <f>IF(L896='OnSSET_original_NoMG-PV-Diesel'!U895,'OnSSET_original_NoMG-PV-Diesel'!T895,"wait")</f>
        <v>13.160407470594601</v>
      </c>
      <c r="AE896">
        <f>IF(M896='OnSSET_original_NoMG-PV-Diesel'!U895,'OnSSET_original_NoMG-PV-Diesel'!T895,"wait")</f>
        <v>13.160407470594601</v>
      </c>
      <c r="AF896">
        <f>IF(N896='OnSSET_original_NoMG-PV-Diesel'!AD895,'OnSSET_original_NoMG-PV-Diesel'!AC895,"wait")</f>
        <v>13.6994433382258</v>
      </c>
      <c r="AG896">
        <f>IF(O896='OnSSET_original_NoMG-PV-Diesel'!AD895,'OnSSET_original_NoMG-PV-Diesel'!AC895,"wait")</f>
        <v>13.6994433382258</v>
      </c>
      <c r="AH896">
        <f>IF(P896='OnSSET_original_NoMG-PV-Diesel'!AD895,'OnSSET_original_NoMG-PV-Diesel'!AC895,"wait")</f>
        <v>13.6994433382258</v>
      </c>
      <c r="AR896">
        <v>79.173999999999893</v>
      </c>
      <c r="AS896">
        <v>78.756</v>
      </c>
      <c r="AT896">
        <v>17.158000000000001</v>
      </c>
      <c r="AU896">
        <v>0.01</v>
      </c>
      <c r="AV896">
        <v>59565.525199999996</v>
      </c>
      <c r="AW896">
        <v>0</v>
      </c>
      <c r="AX896">
        <v>12229.103289999999</v>
      </c>
      <c r="AZ896">
        <f>SUMIF([1]base!$A$2:$A$169,B896,[1]base!$V$2:$V$169)</f>
        <v>0</v>
      </c>
      <c r="BA896">
        <f>SUMIF([2]s1!$A$2:$A$275,B896,[2]s1!$U$2:$U$275)</f>
        <v>0</v>
      </c>
      <c r="BB896">
        <f>SUMIF([3]s2!$A$2:$A$115,B896,[3]s2!$U$2:$U$115)</f>
        <v>0</v>
      </c>
      <c r="BC896">
        <f>SUMIF([4]s3!$A$2:$A$245,B896,[4]s3!$U$2:$U$245)</f>
        <v>0</v>
      </c>
      <c r="BD896">
        <f>SUMIF([5]s4!$A$2:$A$74,B896,[5]s4!$U$2:$U$74)</f>
        <v>0</v>
      </c>
      <c r="BF896">
        <f t="shared" si="70"/>
        <v>0</v>
      </c>
      <c r="BG896">
        <f t="shared" si="71"/>
        <v>0</v>
      </c>
      <c r="BH896">
        <f t="shared" si="72"/>
        <v>0</v>
      </c>
      <c r="BI896">
        <f t="shared" si="73"/>
        <v>0</v>
      </c>
      <c r="BJ896">
        <f t="shared" si="74"/>
        <v>0</v>
      </c>
      <c r="BL896" t="s">
        <v>114</v>
      </c>
      <c r="BM896" s="23">
        <v>76067.155180000002</v>
      </c>
      <c r="BN896" s="23">
        <v>13.160407470000001</v>
      </c>
      <c r="BP896" t="s">
        <v>186</v>
      </c>
      <c r="BQ896" s="23">
        <v>76067.155180000002</v>
      </c>
      <c r="BR896" s="23">
        <v>13.160407470000001</v>
      </c>
      <c r="BT896" t="s">
        <v>183</v>
      </c>
      <c r="BU896" s="23">
        <v>16987.459009999999</v>
      </c>
      <c r="BV896" s="23">
        <v>13.69944334</v>
      </c>
    </row>
    <row r="897" spans="1:74" x14ac:dyDescent="0.25">
      <c r="A897">
        <v>1</v>
      </c>
      <c r="B897" s="15">
        <v>13322</v>
      </c>
      <c r="C897" s="15">
        <v>-65.748369729999993</v>
      </c>
      <c r="D897" s="15">
        <v>-18.156114809999998</v>
      </c>
      <c r="E897" s="16">
        <v>1</v>
      </c>
      <c r="F897" s="19">
        <v>24349.610045676902</v>
      </c>
      <c r="G897" s="19">
        <v>70.928799057741571</v>
      </c>
      <c r="H897" s="16" t="str">
        <f>IF(LCOE_SensitivityScenarios!BF896&gt;'OnSSET_original_NoMG-PV-Diesel'!M896,'OnSSET_original_NoMG-PV-Diesel'!L896,LCOE_SensitivityScenarios!BG896)</f>
        <v>SA_PV</v>
      </c>
      <c r="I897" s="39" t="str">
        <f>IF(LCOE_SensitivityScenarios!BK896&gt;'OnSSET_original_NoMG-PV-Diesel'!M896,'OnSSET_original_NoMG-PV-Diesel'!L896,LCOE_SensitivityScenarios!BL896)</f>
        <v>SA_PV</v>
      </c>
      <c r="J897" s="39" t="str">
        <f>IF(LCOE_SensitivityScenarios!BP896&gt;'OnSSET_original_NoMG-PV-Diesel'!M896,'OnSSET_original_NoMG-PV-Diesel'!L896,LCOE_SensitivityScenarios!BQ896)</f>
        <v>SA_PV</v>
      </c>
      <c r="K897" s="38" t="str">
        <f>IF(LCOE_SensitivityScenarios!BU896&gt;'OnSSET_original_NoMG-PV-Diesel'!V896,'OnSSET_original_NoMG-PV-Diesel'!U896,LCOE_SensitivityScenarios!BV896)</f>
        <v>SA_Diesel</v>
      </c>
      <c r="L897" s="39" t="str">
        <f>IF(LCOE_SensitivityScenarios!BZ896&gt;'OnSSET_original_NoMG-PV-Diesel'!V896,'OnSSET_original_NoMG-PV-Diesel'!U896,LCOE_SensitivityScenarios!CA896)</f>
        <v>SA_Diesel</v>
      </c>
      <c r="M897" s="40" t="str">
        <f>IF(LCOE_SensitivityScenarios!CE896&gt;'OnSSET_original_NoMG-PV-Diesel'!V896,'OnSSET_original_NoMG-PV-Diesel'!U896,LCOE_SensitivityScenarios!CF896)</f>
        <v>SA_Diesel</v>
      </c>
      <c r="N897" s="39" t="str">
        <f>IF(LCOE_SensitivityScenarios!CJ896&gt;'OnSSET_original_NoMG-PV-Diesel'!AE896,'OnSSET_original_NoMG-PV-Diesel'!AD896,LCOE_SensitivityScenarios!CK896)</f>
        <v>SA_Diesel</v>
      </c>
      <c r="O897" s="39" t="str">
        <f>IF(LCOE_SensitivityScenarios!CO896&gt;'OnSSET_original_NoMG-PV-Diesel'!AE896,'OnSSET_original_NoMG-PV-Diesel'!AD896,LCOE_SensitivityScenarios!CP896)</f>
        <v>SA_Diesel</v>
      </c>
      <c r="P897" s="40" t="str">
        <f>IF(LCOE_SensitivityScenarios!CT896&gt;'OnSSET_original_NoMG-PV-Diesel'!AE896,'OnSSET_original_NoMG-PV-Diesel'!AD896,LCOE_SensitivityScenarios!CU896)</f>
        <v>SA_Diesel</v>
      </c>
      <c r="Q897" s="38">
        <f>IF(LCOE_SensitivityScenarios!BF896&gt;'OnSSET_original_NoMG-PV-Diesel'!M896,'OnSSET_original_NoMG-PV-Diesel'!M896,LCOE_SensitivityScenarios!BF896)</f>
        <v>0.43194479418280701</v>
      </c>
      <c r="R897" s="28">
        <f>MIN('OnSSET_original_NoMG-PV-Diesel'!E896:I896,LCOE_SensitivityScenarios!BK896)</f>
        <v>0.43194479418280701</v>
      </c>
      <c r="S897" s="28">
        <f>MIN('OnSSET_original_NoMG-PV-Diesel'!E896:I896,LCOE_SensitivityScenarios!BP896)</f>
        <v>0.43194479418280701</v>
      </c>
      <c r="T897" s="27">
        <f>MIN('OnSSET_original_NoMG-PV-Diesel'!N896:R896,LCOE_SensitivityScenarios!BU896)</f>
        <v>0.354807105884136</v>
      </c>
      <c r="U897" s="28">
        <f>MIN('OnSSET_original_NoMG-PV-Diesel'!N896:R896,LCOE_SensitivityScenarios!BZ896)</f>
        <v>0.354807105884136</v>
      </c>
      <c r="V897" s="29">
        <f>MIN('OnSSET_original_NoMG-PV-Diesel'!N896:R896,LCOE_SensitivityScenarios!CE896)</f>
        <v>0.354807105884136</v>
      </c>
      <c r="W897" s="28">
        <f>MIN('OnSSET_original_NoMG-PV-Diesel'!W896:AA896,LCOE_SensitivityScenarios!CJ896)</f>
        <v>0.193914934660878</v>
      </c>
      <c r="X897" s="28">
        <f>MIN('OnSSET_original_NoMG-PV-Diesel'!W896:AA896,LCOE_SensitivityScenarios!CO896)</f>
        <v>0.193914934660878</v>
      </c>
      <c r="Y897" s="29">
        <f>MIN('OnSSET_original_NoMG-PV-Diesel'!W896:AA896,LCOE_SensitivityScenarios!CT896)</f>
        <v>0.193914934660878</v>
      </c>
      <c r="Z897">
        <f>IF(H897='OnSSET_original_NoMG-PV-Diesel'!L896,'OnSSET_original_NoMG-PV-Diesel'!K896,"wait")</f>
        <v>12.429242219134901</v>
      </c>
      <c r="AA897">
        <f>IF(I897='OnSSET_original_NoMG-PV-Diesel'!L896,'OnSSET_original_NoMG-PV-Diesel'!K896,"wait")</f>
        <v>12.429242219134901</v>
      </c>
      <c r="AB897">
        <f>IF(J897='OnSSET_original_NoMG-PV-Diesel'!L896,'OnSSET_original_NoMG-PV-Diesel'!K896,"wait")</f>
        <v>12.429242219134901</v>
      </c>
      <c r="AC897">
        <f>IF(K897='OnSSET_original_NoMG-PV-Diesel'!U896,'OnSSET_original_NoMG-PV-Diesel'!T896,"wait")</f>
        <v>11.118543399852401</v>
      </c>
      <c r="AD897">
        <f>IF(L897='OnSSET_original_NoMG-PV-Diesel'!U896,'OnSSET_original_NoMG-PV-Diesel'!T896,"wait")</f>
        <v>11.118543399852401</v>
      </c>
      <c r="AE897">
        <f>IF(M897='OnSSET_original_NoMG-PV-Diesel'!U896,'OnSSET_original_NoMG-PV-Diesel'!T896,"wait")</f>
        <v>11.118543399852401</v>
      </c>
      <c r="AF897">
        <f>IF(N897='OnSSET_original_NoMG-PV-Diesel'!AD896,'OnSSET_original_NoMG-PV-Diesel'!AC896,"wait")</f>
        <v>11.118543399852401</v>
      </c>
      <c r="AG897">
        <f>IF(O897='OnSSET_original_NoMG-PV-Diesel'!AD896,'OnSSET_original_NoMG-PV-Diesel'!AC896,"wait")</f>
        <v>11.118543399852401</v>
      </c>
      <c r="AH897">
        <f>IF(P897='OnSSET_original_NoMG-PV-Diesel'!AD896,'OnSSET_original_NoMG-PV-Diesel'!AC896,"wait")</f>
        <v>11.118543399852401</v>
      </c>
      <c r="AR897">
        <v>48.710999999999999</v>
      </c>
      <c r="AS897">
        <v>45.86</v>
      </c>
      <c r="AT897">
        <v>0.01</v>
      </c>
      <c r="AU897">
        <v>1E-3</v>
      </c>
      <c r="AV897">
        <v>51276.880219999999</v>
      </c>
      <c r="AW897">
        <v>0</v>
      </c>
      <c r="AX897">
        <v>8866.0998820000004</v>
      </c>
      <c r="AZ897">
        <f>SUMIF([1]base!$A$2:$A$169,B897,[1]base!$V$2:$V$169)</f>
        <v>0</v>
      </c>
      <c r="BA897">
        <f>SUMIF([2]s1!$A$2:$A$275,B897,[2]s1!$U$2:$U$275)</f>
        <v>0</v>
      </c>
      <c r="BB897">
        <f>SUMIF([3]s2!$A$2:$A$115,B897,[3]s2!$U$2:$U$115)</f>
        <v>0</v>
      </c>
      <c r="BC897">
        <f>SUMIF([4]s3!$A$2:$A$245,B897,[4]s3!$U$2:$U$245)</f>
        <v>0</v>
      </c>
      <c r="BD897">
        <f>SUMIF([5]s4!$A$2:$A$74,B897,[5]s4!$U$2:$U$74)</f>
        <v>0</v>
      </c>
      <c r="BF897">
        <f t="shared" si="70"/>
        <v>0</v>
      </c>
      <c r="BG897">
        <f t="shared" si="71"/>
        <v>0</v>
      </c>
      <c r="BH897">
        <f t="shared" si="72"/>
        <v>0</v>
      </c>
      <c r="BI897">
        <f t="shared" si="73"/>
        <v>0</v>
      </c>
      <c r="BJ897">
        <f t="shared" si="74"/>
        <v>0</v>
      </c>
      <c r="BL897" t="s">
        <v>114</v>
      </c>
      <c r="BM897" s="23">
        <v>69843.057939999999</v>
      </c>
      <c r="BN897" s="23">
        <v>12.08357404</v>
      </c>
      <c r="BP897" t="s">
        <v>183</v>
      </c>
      <c r="BQ897" s="23">
        <v>13787.114960000001</v>
      </c>
      <c r="BR897" s="23">
        <v>11.1185434</v>
      </c>
      <c r="BT897" t="s">
        <v>183</v>
      </c>
      <c r="BU897" s="23">
        <v>13787.114960000001</v>
      </c>
      <c r="BV897" s="23">
        <v>11.1185434</v>
      </c>
    </row>
    <row r="898" spans="1:74" x14ac:dyDescent="0.25">
      <c r="A898">
        <v>1</v>
      </c>
      <c r="B898" s="15">
        <v>13329</v>
      </c>
      <c r="C898" s="15">
        <v>-66.078714890000001</v>
      </c>
      <c r="D898" s="15">
        <v>-18.551834929999998</v>
      </c>
      <c r="E898" s="16">
        <v>1</v>
      </c>
      <c r="F898" s="19">
        <v>24545.216033663499</v>
      </c>
      <c r="G898" s="19">
        <v>73.374619707845042</v>
      </c>
      <c r="H898" s="16" t="str">
        <f>IF(LCOE_SensitivityScenarios!BF897&gt;'OnSSET_original_NoMG-PV-Diesel'!M897,'OnSSET_original_NoMG-PV-Diesel'!L897,LCOE_SensitivityScenarios!BG897)</f>
        <v>SA_PV</v>
      </c>
      <c r="I898" s="39" t="str">
        <f>IF(LCOE_SensitivityScenarios!BK897&gt;'OnSSET_original_NoMG-PV-Diesel'!M897,'OnSSET_original_NoMG-PV-Diesel'!L897,LCOE_SensitivityScenarios!BL897)</f>
        <v>SA_PV</v>
      </c>
      <c r="J898" s="39" t="str">
        <f>IF(LCOE_SensitivityScenarios!BP897&gt;'OnSSET_original_NoMG-PV-Diesel'!M897,'OnSSET_original_NoMG-PV-Diesel'!L897,LCOE_SensitivityScenarios!BQ897)</f>
        <v>SA_PV</v>
      </c>
      <c r="K898" s="38" t="str">
        <f>IF(LCOE_SensitivityScenarios!BU897&gt;'OnSSET_original_NoMG-PV-Diesel'!V897,'OnSSET_original_NoMG-PV-Diesel'!U897,LCOE_SensitivityScenarios!BV897)</f>
        <v>SA_Diesel</v>
      </c>
      <c r="L898" s="39" t="str">
        <f>IF(LCOE_SensitivityScenarios!BZ897&gt;'OnSSET_original_NoMG-PV-Diesel'!V897,'OnSSET_original_NoMG-PV-Diesel'!U897,LCOE_SensitivityScenarios!CA897)</f>
        <v>SA_Diesel</v>
      </c>
      <c r="M898" s="40" t="str">
        <f>IF(LCOE_SensitivityScenarios!CE897&gt;'OnSSET_original_NoMG-PV-Diesel'!V897,'OnSSET_original_NoMG-PV-Diesel'!U897,LCOE_SensitivityScenarios!CF897)</f>
        <v>SA_Diesel</v>
      </c>
      <c r="N898" s="39" t="str">
        <f>IF(LCOE_SensitivityScenarios!CJ897&gt;'OnSSET_original_NoMG-PV-Diesel'!AE897,'OnSSET_original_NoMG-PV-Diesel'!AD897,LCOE_SensitivityScenarios!CK897)</f>
        <v>SA_Diesel</v>
      </c>
      <c r="O898" s="39" t="str">
        <f>IF(LCOE_SensitivityScenarios!CO897&gt;'OnSSET_original_NoMG-PV-Diesel'!AE897,'OnSSET_original_NoMG-PV-Diesel'!AD897,LCOE_SensitivityScenarios!CP897)</f>
        <v>SA_Diesel</v>
      </c>
      <c r="P898" s="40" t="str">
        <f>IF(LCOE_SensitivityScenarios!CT897&gt;'OnSSET_original_NoMG-PV-Diesel'!AE897,'OnSSET_original_NoMG-PV-Diesel'!AD897,LCOE_SensitivityScenarios!CU897)</f>
        <v>SA_Diesel</v>
      </c>
      <c r="Q898" s="38">
        <f>IF(LCOE_SensitivityScenarios!BF897&gt;'OnSSET_original_NoMG-PV-Diesel'!M897,'OnSSET_original_NoMG-PV-Diesel'!M897,LCOE_SensitivityScenarios!BF897)</f>
        <v>0.42436349020417102</v>
      </c>
      <c r="R898" s="28">
        <f>MIN('OnSSET_original_NoMG-PV-Diesel'!E897:I897,LCOE_SensitivityScenarios!BK897)</f>
        <v>0.42436349020417102</v>
      </c>
      <c r="S898" s="28">
        <f>MIN('OnSSET_original_NoMG-PV-Diesel'!E897:I897,LCOE_SensitivityScenarios!BP897)</f>
        <v>0.42436349020417102</v>
      </c>
      <c r="T898" s="27">
        <f>MIN('OnSSET_original_NoMG-PV-Diesel'!N897:R897,LCOE_SensitivityScenarios!BU897)</f>
        <v>0.39033746036260603</v>
      </c>
      <c r="U898" s="28">
        <f>MIN('OnSSET_original_NoMG-PV-Diesel'!N897:R897,LCOE_SensitivityScenarios!BZ897)</f>
        <v>0.39033746036260603</v>
      </c>
      <c r="V898" s="29">
        <f>MIN('OnSSET_original_NoMG-PV-Diesel'!N897:R897,LCOE_SensitivityScenarios!CE897)</f>
        <v>0.39033746036260603</v>
      </c>
      <c r="W898" s="28">
        <f>MIN('OnSSET_original_NoMG-PV-Diesel'!W897:AA897,LCOE_SensitivityScenarios!CJ897)</f>
        <v>0.205981847502622</v>
      </c>
      <c r="X898" s="28">
        <f>MIN('OnSSET_original_NoMG-PV-Diesel'!W897:AA897,LCOE_SensitivityScenarios!CO897)</f>
        <v>0.205981847502622</v>
      </c>
      <c r="Y898" s="29">
        <f>MIN('OnSSET_original_NoMG-PV-Diesel'!W897:AA897,LCOE_SensitivityScenarios!CT897)</f>
        <v>0.205981847502622</v>
      </c>
      <c r="Z898">
        <f>IF(H898='OnSSET_original_NoMG-PV-Diesel'!L897,'OnSSET_original_NoMG-PV-Diesel'!K897,"wait")</f>
        <v>18.736132828013801</v>
      </c>
      <c r="AA898">
        <f>IF(I898='OnSSET_original_NoMG-PV-Diesel'!L897,'OnSSET_original_NoMG-PV-Diesel'!K897,"wait")</f>
        <v>18.736132828013801</v>
      </c>
      <c r="AB898">
        <f>IF(J898='OnSSET_original_NoMG-PV-Diesel'!L897,'OnSSET_original_NoMG-PV-Diesel'!K897,"wait")</f>
        <v>18.736132828013801</v>
      </c>
      <c r="AC898">
        <f>IF(K898='OnSSET_original_NoMG-PV-Diesel'!U897,'OnSSET_original_NoMG-PV-Diesel'!T897,"wait")</f>
        <v>11.2078612025861</v>
      </c>
      <c r="AD898">
        <f>IF(L898='OnSSET_original_NoMG-PV-Diesel'!U897,'OnSSET_original_NoMG-PV-Diesel'!T897,"wait")</f>
        <v>11.2078612025861</v>
      </c>
      <c r="AE898">
        <f>IF(M898='OnSSET_original_NoMG-PV-Diesel'!U897,'OnSSET_original_NoMG-PV-Diesel'!T897,"wait")</f>
        <v>11.2078612025861</v>
      </c>
      <c r="AF898">
        <f>IF(N898='OnSSET_original_NoMG-PV-Diesel'!AD897,'OnSSET_original_NoMG-PV-Diesel'!AC897,"wait")</f>
        <v>11.2078612025861</v>
      </c>
      <c r="AG898">
        <f>IF(O898='OnSSET_original_NoMG-PV-Diesel'!AD897,'OnSSET_original_NoMG-PV-Diesel'!AC897,"wait")</f>
        <v>11.2078612025861</v>
      </c>
      <c r="AH898">
        <f>IF(P898='OnSSET_original_NoMG-PV-Diesel'!AD897,'OnSSET_original_NoMG-PV-Diesel'!AC897,"wait")</f>
        <v>11.2078612025861</v>
      </c>
      <c r="AR898">
        <v>20.016999999999999</v>
      </c>
      <c r="AS898">
        <v>20.007000000000001</v>
      </c>
      <c r="AT898">
        <v>2.7749999999999999</v>
      </c>
      <c r="AU898">
        <v>2.8149999999999999</v>
      </c>
      <c r="AV898">
        <v>52089.171820000003</v>
      </c>
      <c r="AW898">
        <v>0</v>
      </c>
      <c r="AX898">
        <v>9171.8274629999996</v>
      </c>
      <c r="AZ898">
        <f>SUMIF([1]base!$A$2:$A$169,B898,[1]base!$V$2:$V$169)</f>
        <v>0</v>
      </c>
      <c r="BA898">
        <f>SUMIF([2]s1!$A$2:$A$275,B898,[2]s1!$U$2:$U$275)</f>
        <v>0</v>
      </c>
      <c r="BB898">
        <f>SUMIF([3]s2!$A$2:$A$115,B898,[3]s2!$U$2:$U$115)</f>
        <v>0</v>
      </c>
      <c r="BC898">
        <f>SUMIF([4]s3!$A$2:$A$245,B898,[4]s3!$U$2:$U$245)</f>
        <v>0</v>
      </c>
      <c r="BD898">
        <f>SUMIF([5]s4!$A$2:$A$74,B898,[5]s4!$U$2:$U$74)</f>
        <v>0</v>
      </c>
      <c r="BF898">
        <f t="shared" si="70"/>
        <v>0</v>
      </c>
      <c r="BG898">
        <f t="shared" si="71"/>
        <v>0</v>
      </c>
      <c r="BH898">
        <f t="shared" si="72"/>
        <v>0</v>
      </c>
      <c r="BI898">
        <f t="shared" si="73"/>
        <v>0</v>
      </c>
      <c r="BJ898">
        <f t="shared" si="74"/>
        <v>0</v>
      </c>
      <c r="BL898" t="s">
        <v>114</v>
      </c>
      <c r="BM898" s="23">
        <v>69168.421180000005</v>
      </c>
      <c r="BN898" s="23">
        <v>11.966854870000001</v>
      </c>
      <c r="BP898" t="s">
        <v>183</v>
      </c>
      <c r="BQ898" s="23">
        <v>13897.870010000001</v>
      </c>
      <c r="BR898" s="23">
        <v>11.2078612</v>
      </c>
      <c r="BT898" t="s">
        <v>183</v>
      </c>
      <c r="BU898" s="23">
        <v>13897.870010000001</v>
      </c>
      <c r="BV898" s="23">
        <v>11.2078612</v>
      </c>
    </row>
    <row r="899" spans="1:74" x14ac:dyDescent="0.25">
      <c r="A899">
        <v>1</v>
      </c>
      <c r="B899" s="15">
        <v>13333</v>
      </c>
      <c r="C899" s="15">
        <v>-65.859286800000007</v>
      </c>
      <c r="D899" s="15">
        <v>-19.086852789999998</v>
      </c>
      <c r="E899" s="16">
        <v>1</v>
      </c>
      <c r="F899" s="19">
        <v>17136.1318492711</v>
      </c>
      <c r="G899" s="19">
        <v>56.25387512787151</v>
      </c>
      <c r="H899" s="16" t="str">
        <f>IF(LCOE_SensitivityScenarios!BF898&gt;'OnSSET_original_NoMG-PV-Diesel'!M898,'OnSSET_original_NoMG-PV-Diesel'!L898,LCOE_SensitivityScenarios!BG898)</f>
        <v>SA_PV</v>
      </c>
      <c r="I899" s="39" t="str">
        <f>IF(LCOE_SensitivityScenarios!BK898&gt;'OnSSET_original_NoMG-PV-Diesel'!M898,'OnSSET_original_NoMG-PV-Diesel'!L898,LCOE_SensitivityScenarios!BL898)</f>
        <v>SA_PV</v>
      </c>
      <c r="J899" s="39" t="str">
        <f>IF(LCOE_SensitivityScenarios!BP898&gt;'OnSSET_original_NoMG-PV-Diesel'!M898,'OnSSET_original_NoMG-PV-Diesel'!L898,LCOE_SensitivityScenarios!BQ898)</f>
        <v>SA_PV</v>
      </c>
      <c r="K899" s="38" t="str">
        <f>IF(LCOE_SensitivityScenarios!BU898&gt;'OnSSET_original_NoMG-PV-Diesel'!V898,'OnSSET_original_NoMG-PV-Diesel'!U898,LCOE_SensitivityScenarios!BV898)</f>
        <v>SA_Diesel</v>
      </c>
      <c r="L899" s="39" t="str">
        <f>IF(LCOE_SensitivityScenarios!BZ898&gt;'OnSSET_original_NoMG-PV-Diesel'!V898,'OnSSET_original_NoMG-PV-Diesel'!U898,LCOE_SensitivityScenarios!CA898)</f>
        <v>SA_Diesel</v>
      </c>
      <c r="M899" s="40" t="str">
        <f>IF(LCOE_SensitivityScenarios!CE898&gt;'OnSSET_original_NoMG-PV-Diesel'!V898,'OnSSET_original_NoMG-PV-Diesel'!U898,LCOE_SensitivityScenarios!CF898)</f>
        <v>SA_Diesel</v>
      </c>
      <c r="N899" s="39" t="str">
        <f>IF(LCOE_SensitivityScenarios!CJ898&gt;'OnSSET_original_NoMG-PV-Diesel'!AE898,'OnSSET_original_NoMG-PV-Diesel'!AD898,LCOE_SensitivityScenarios!CK898)</f>
        <v>SA_Diesel</v>
      </c>
      <c r="O899" s="39" t="str">
        <f>IF(LCOE_SensitivityScenarios!CO898&gt;'OnSSET_original_NoMG-PV-Diesel'!AE898,'OnSSET_original_NoMG-PV-Diesel'!AD898,LCOE_SensitivityScenarios!CP898)</f>
        <v>SA_Diesel</v>
      </c>
      <c r="P899" s="40" t="str">
        <f>IF(LCOE_SensitivityScenarios!CT898&gt;'OnSSET_original_NoMG-PV-Diesel'!AE898,'OnSSET_original_NoMG-PV-Diesel'!AD898,LCOE_SensitivityScenarios!CU898)</f>
        <v>SA_Diesel</v>
      </c>
      <c r="Q899" s="38">
        <f>IF(LCOE_SensitivityScenarios!BF898&gt;'OnSSET_original_NoMG-PV-Diesel'!M898,'OnSSET_original_NoMG-PV-Diesel'!M898,LCOE_SensitivityScenarios!BF898)</f>
        <v>0.418668568907058</v>
      </c>
      <c r="R899" s="28">
        <f>MIN('OnSSET_original_NoMG-PV-Diesel'!E898:I898,LCOE_SensitivityScenarios!BK898)</f>
        <v>0.418668568907058</v>
      </c>
      <c r="S899" s="28">
        <f>MIN('OnSSET_original_NoMG-PV-Diesel'!E898:I898,LCOE_SensitivityScenarios!BP898)</f>
        <v>0.418668568907058</v>
      </c>
      <c r="T899" s="27">
        <f>MIN('OnSSET_original_NoMG-PV-Diesel'!N898:R898,LCOE_SensitivityScenarios!BU898)</f>
        <v>0.33704192864490201</v>
      </c>
      <c r="U899" s="28">
        <f>MIN('OnSSET_original_NoMG-PV-Diesel'!N898:R898,LCOE_SensitivityScenarios!BZ898)</f>
        <v>0.33704192864490201</v>
      </c>
      <c r="V899" s="29">
        <f>MIN('OnSSET_original_NoMG-PV-Diesel'!N898:R898,LCOE_SensitivityScenarios!CE898)</f>
        <v>0.33704192864490201</v>
      </c>
      <c r="W899" s="28">
        <f>MIN('OnSSET_original_NoMG-PV-Diesel'!W898:AA898,LCOE_SensitivityScenarios!CJ898)</f>
        <v>0.18788147824000501</v>
      </c>
      <c r="X899" s="28">
        <f>MIN('OnSSET_original_NoMG-PV-Diesel'!W898:AA898,LCOE_SensitivityScenarios!CO898)</f>
        <v>0.18788147824000501</v>
      </c>
      <c r="Y899" s="29">
        <f>MIN('OnSSET_original_NoMG-PV-Diesel'!W898:AA898,LCOE_SensitivityScenarios!CT898)</f>
        <v>0.18788147824000501</v>
      </c>
      <c r="Z899">
        <f>IF(H899='OnSSET_original_NoMG-PV-Diesel'!L898,'OnSSET_original_NoMG-PV-Diesel'!K898,"wait")</f>
        <v>15.836067678546</v>
      </c>
      <c r="AA899">
        <f>IF(I899='OnSSET_original_NoMG-PV-Diesel'!L898,'OnSSET_original_NoMG-PV-Diesel'!K898,"wait")</f>
        <v>15.836067678546</v>
      </c>
      <c r="AB899">
        <f>IF(J899='OnSSET_original_NoMG-PV-Diesel'!L898,'OnSSET_original_NoMG-PV-Diesel'!K898,"wait")</f>
        <v>15.836067678546</v>
      </c>
      <c r="AC899">
        <f>IF(K899='OnSSET_original_NoMG-PV-Diesel'!U898,'OnSSET_original_NoMG-PV-Diesel'!T898,"wait")</f>
        <v>7.8247177393931997</v>
      </c>
      <c r="AD899">
        <f>IF(L899='OnSSET_original_NoMG-PV-Diesel'!U898,'OnSSET_original_NoMG-PV-Diesel'!T898,"wait")</f>
        <v>7.8247177393931997</v>
      </c>
      <c r="AE899">
        <f>IF(M899='OnSSET_original_NoMG-PV-Diesel'!U898,'OnSSET_original_NoMG-PV-Diesel'!T898,"wait")</f>
        <v>7.8247177393931997</v>
      </c>
      <c r="AF899">
        <f>IF(N899='OnSSET_original_NoMG-PV-Diesel'!AD898,'OnSSET_original_NoMG-PV-Diesel'!AC898,"wait")</f>
        <v>7.8247177393931997</v>
      </c>
      <c r="AG899">
        <f>IF(O899='OnSSET_original_NoMG-PV-Diesel'!AD898,'OnSSET_original_NoMG-PV-Diesel'!AC898,"wait")</f>
        <v>7.8247177393931997</v>
      </c>
      <c r="AH899">
        <f>IF(P899='OnSSET_original_NoMG-PV-Diesel'!AD898,'OnSSET_original_NoMG-PV-Diesel'!AC898,"wait")</f>
        <v>7.8247177393931997</v>
      </c>
      <c r="AR899">
        <v>4.7</v>
      </c>
      <c r="AS899">
        <v>4.6890000000000001</v>
      </c>
      <c r="AT899">
        <v>16.082000000000001</v>
      </c>
      <c r="AU899">
        <v>8.9999999999999993E-3</v>
      </c>
      <c r="AV899">
        <v>46076.940170000002</v>
      </c>
      <c r="AW899">
        <v>0</v>
      </c>
      <c r="AX899">
        <v>7031.734391</v>
      </c>
      <c r="AZ899">
        <f>SUMIF([1]base!$A$2:$A$169,B899,[1]base!$V$2:$V$169)</f>
        <v>0</v>
      </c>
      <c r="BA899">
        <f>SUMIF([2]s1!$A$2:$A$275,B899,[2]s1!$U$2:$U$275)</f>
        <v>0</v>
      </c>
      <c r="BB899">
        <f>SUMIF([3]s2!$A$2:$A$115,B899,[3]s2!$U$2:$U$115)</f>
        <v>0</v>
      </c>
      <c r="BC899">
        <f>SUMIF([4]s3!$A$2:$A$245,B899,[4]s3!$U$2:$U$245)</f>
        <v>0</v>
      </c>
      <c r="BD899">
        <f>SUMIF([5]s4!$A$2:$A$74,B899,[5]s4!$U$2:$U$74)</f>
        <v>0</v>
      </c>
      <c r="BF899">
        <f t="shared" si="70"/>
        <v>0</v>
      </c>
      <c r="BG899">
        <f t="shared" si="71"/>
        <v>0</v>
      </c>
      <c r="BH899">
        <f t="shared" si="72"/>
        <v>0</v>
      </c>
      <c r="BI899">
        <f t="shared" si="73"/>
        <v>0</v>
      </c>
      <c r="BJ899">
        <f t="shared" si="74"/>
        <v>0</v>
      </c>
      <c r="BL899" t="s">
        <v>114</v>
      </c>
      <c r="BM899" s="23">
        <v>47641.578690000002</v>
      </c>
      <c r="BN899" s="23">
        <v>8.2424876620000003</v>
      </c>
      <c r="BP899" t="s">
        <v>183</v>
      </c>
      <c r="BQ899" s="23">
        <v>9702.7352539999993</v>
      </c>
      <c r="BR899" s="23">
        <v>7.8247177389999996</v>
      </c>
      <c r="BT899" t="s">
        <v>183</v>
      </c>
      <c r="BU899" s="23">
        <v>9702.7352539999993</v>
      </c>
      <c r="BV899" s="23">
        <v>7.8247177389999996</v>
      </c>
    </row>
    <row r="900" spans="1:74" x14ac:dyDescent="0.25">
      <c r="A900">
        <v>1</v>
      </c>
      <c r="B900" s="15">
        <v>13338</v>
      </c>
      <c r="C900" s="15">
        <v>-65.551199999999994</v>
      </c>
      <c r="D900" s="15">
        <v>-18.787294450000001</v>
      </c>
      <c r="E900" s="16">
        <v>1</v>
      </c>
      <c r="F900" s="19">
        <v>41350.856751886597</v>
      </c>
      <c r="G900" s="19">
        <v>132.97236047088975</v>
      </c>
      <c r="H900" s="16" t="str">
        <f>IF(LCOE_SensitivityScenarios!BF899&gt;'OnSSET_original_NoMG-PV-Diesel'!M899,'OnSSET_original_NoMG-PV-Diesel'!L899,LCOE_SensitivityScenarios!BG899)</f>
        <v>SA_Diesel</v>
      </c>
      <c r="I900" s="39" t="str">
        <f>IF(LCOE_SensitivityScenarios!BK899&gt;'OnSSET_original_NoMG-PV-Diesel'!M899,'OnSSET_original_NoMG-PV-Diesel'!L899,LCOE_SensitivityScenarios!BL899)</f>
        <v>SA_Diesel</v>
      </c>
      <c r="J900" s="39" t="str">
        <f>IF(LCOE_SensitivityScenarios!BP899&gt;'OnSSET_original_NoMG-PV-Diesel'!M899,'OnSSET_original_NoMG-PV-Diesel'!L899,LCOE_SensitivityScenarios!BQ899)</f>
        <v>SA_Diesel</v>
      </c>
      <c r="K900" s="38" t="str">
        <f>IF(LCOE_SensitivityScenarios!BU899&gt;'OnSSET_original_NoMG-PV-Diesel'!V899,'OnSSET_original_NoMG-PV-Diesel'!U899,LCOE_SensitivityScenarios!BV899)</f>
        <v>SA_Diesel</v>
      </c>
      <c r="L900" s="39" t="str">
        <f>IF(LCOE_SensitivityScenarios!BZ899&gt;'OnSSET_original_NoMG-PV-Diesel'!V899,'OnSSET_original_NoMG-PV-Diesel'!U899,LCOE_SensitivityScenarios!CA899)</f>
        <v>SA_Diesel</v>
      </c>
      <c r="M900" s="40" t="str">
        <f>IF(LCOE_SensitivityScenarios!CE899&gt;'OnSSET_original_NoMG-PV-Diesel'!V899,'OnSSET_original_NoMG-PV-Diesel'!U899,LCOE_SensitivityScenarios!CF899)</f>
        <v>SA_Diesel</v>
      </c>
      <c r="N900" s="39" t="str">
        <f>IF(LCOE_SensitivityScenarios!CJ899&gt;'OnSSET_original_NoMG-PV-Diesel'!AE899,'OnSSET_original_NoMG-PV-Diesel'!AD899,LCOE_SensitivityScenarios!CK899)</f>
        <v>SA_Diesel</v>
      </c>
      <c r="O900" s="39" t="str">
        <f>IF(LCOE_SensitivityScenarios!CO899&gt;'OnSSET_original_NoMG-PV-Diesel'!AE899,'OnSSET_original_NoMG-PV-Diesel'!AD899,LCOE_SensitivityScenarios!CP899)</f>
        <v>SA_Diesel</v>
      </c>
      <c r="P900" s="40" t="str">
        <f>IF(LCOE_SensitivityScenarios!CT899&gt;'OnSSET_original_NoMG-PV-Diesel'!AE899,'OnSSET_original_NoMG-PV-Diesel'!AD899,LCOE_SensitivityScenarios!CU899)</f>
        <v>SA_Diesel</v>
      </c>
      <c r="Q900" s="38">
        <f>IF(LCOE_SensitivityScenarios!BF899&gt;'OnSSET_original_NoMG-PV-Diesel'!M899,'OnSSET_original_NoMG-PV-Diesel'!M899,LCOE_SensitivityScenarios!BF899)</f>
        <v>0.42529319994384901</v>
      </c>
      <c r="R900" s="28">
        <f>MIN('OnSSET_original_NoMG-PV-Diesel'!E899:I899,LCOE_SensitivityScenarios!BK899)</f>
        <v>0.42529319994384901</v>
      </c>
      <c r="S900" s="28">
        <f>MIN('OnSSET_original_NoMG-PV-Diesel'!E899:I899,LCOE_SensitivityScenarios!BP899)</f>
        <v>0.42529319994384901</v>
      </c>
      <c r="T900" s="27">
        <f>MIN('OnSSET_original_NoMG-PV-Diesel'!N899:R899,LCOE_SensitivityScenarios!BU899)</f>
        <v>0.31927675140566703</v>
      </c>
      <c r="U900" s="28">
        <f>MIN('OnSSET_original_NoMG-PV-Diesel'!N899:R899,LCOE_SensitivityScenarios!BZ899)</f>
        <v>0.31927675140566703</v>
      </c>
      <c r="V900" s="29">
        <f>MIN('OnSSET_original_NoMG-PV-Diesel'!N899:R899,LCOE_SensitivityScenarios!CE899)</f>
        <v>0.31927675140566703</v>
      </c>
      <c r="W900" s="28">
        <f>MIN('OnSSET_original_NoMG-PV-Diesel'!W899:AA899,LCOE_SensitivityScenarios!CJ899)</f>
        <v>0.18184802181913301</v>
      </c>
      <c r="X900" s="28">
        <f>MIN('OnSSET_original_NoMG-PV-Diesel'!W899:AA899,LCOE_SensitivityScenarios!CO899)</f>
        <v>0.18184802181913301</v>
      </c>
      <c r="Y900" s="29">
        <f>MIN('OnSSET_original_NoMG-PV-Diesel'!W899:AA899,LCOE_SensitivityScenarios!CT899)</f>
        <v>0.18184802181913301</v>
      </c>
      <c r="Z900">
        <f>IF(H900='OnSSET_original_NoMG-PV-Diesel'!L899,'OnSSET_original_NoMG-PV-Diesel'!K899,"wait")</f>
        <v>11.3496691428725</v>
      </c>
      <c r="AA900">
        <f>IF(I900='OnSSET_original_NoMG-PV-Diesel'!L899,'OnSSET_original_NoMG-PV-Diesel'!K899,"wait")</f>
        <v>11.3496691428725</v>
      </c>
      <c r="AB900">
        <f>IF(J900='OnSSET_original_NoMG-PV-Diesel'!L899,'OnSSET_original_NoMG-PV-Diesel'!K899,"wait")</f>
        <v>11.3496691428725</v>
      </c>
      <c r="AC900">
        <f>IF(K900='OnSSET_original_NoMG-PV-Diesel'!U899,'OnSSET_original_NoMG-PV-Diesel'!T899,"wait")</f>
        <v>18.881669749719901</v>
      </c>
      <c r="AD900">
        <f>IF(L900='OnSSET_original_NoMG-PV-Diesel'!U899,'OnSSET_original_NoMG-PV-Diesel'!T899,"wait")</f>
        <v>18.881669749719901</v>
      </c>
      <c r="AE900">
        <f>IF(M900='OnSSET_original_NoMG-PV-Diesel'!U899,'OnSSET_original_NoMG-PV-Diesel'!T899,"wait")</f>
        <v>18.881669749719901</v>
      </c>
      <c r="AF900">
        <f>IF(N900='OnSSET_original_NoMG-PV-Diesel'!AD899,'OnSSET_original_NoMG-PV-Diesel'!AC899,"wait")</f>
        <v>18.881669749719901</v>
      </c>
      <c r="AG900">
        <f>IF(O900='OnSSET_original_NoMG-PV-Diesel'!AD899,'OnSSET_original_NoMG-PV-Diesel'!AC899,"wait")</f>
        <v>18.881669749719901</v>
      </c>
      <c r="AH900">
        <f>IF(P900='OnSSET_original_NoMG-PV-Diesel'!AD899,'OnSSET_original_NoMG-PV-Diesel'!AC899,"wait")</f>
        <v>18.881669749719901</v>
      </c>
      <c r="AR900">
        <v>33.455999999999896</v>
      </c>
      <c r="AS900">
        <v>33.47</v>
      </c>
      <c r="AT900">
        <v>4.5590000000000002</v>
      </c>
      <c r="AU900">
        <v>1.4999999999999999E-2</v>
      </c>
      <c r="AV900">
        <v>71247.514609999998</v>
      </c>
      <c r="AW900">
        <v>0</v>
      </c>
      <c r="AX900">
        <v>17885.063559999999</v>
      </c>
      <c r="AZ900">
        <f>SUMIF([1]base!$A$2:$A$169,B900,[1]base!$V$2:$V$169)</f>
        <v>0</v>
      </c>
      <c r="BA900">
        <f>SUMIF([2]s1!$A$2:$A$275,B900,[2]s1!$U$2:$U$275)</f>
        <v>0</v>
      </c>
      <c r="BB900">
        <f>SUMIF([3]s2!$A$2:$A$115,B900,[3]s2!$U$2:$U$115)</f>
        <v>0</v>
      </c>
      <c r="BC900">
        <f>SUMIF([4]s3!$A$2:$A$245,B900,[4]s3!$U$2:$U$245)</f>
        <v>0</v>
      </c>
      <c r="BD900">
        <f>SUMIF([5]s4!$A$2:$A$74,B900,[5]s4!$U$2:$U$74)</f>
        <v>0</v>
      </c>
      <c r="BF900">
        <f t="shared" si="70"/>
        <v>0</v>
      </c>
      <c r="BG900">
        <f t="shared" si="71"/>
        <v>0</v>
      </c>
      <c r="BH900">
        <f t="shared" si="72"/>
        <v>0</v>
      </c>
      <c r="BI900">
        <f t="shared" si="73"/>
        <v>0</v>
      </c>
      <c r="BJ900">
        <f t="shared" si="74"/>
        <v>0</v>
      </c>
      <c r="BL900" t="s">
        <v>113</v>
      </c>
      <c r="BM900" s="23">
        <v>23413.47622</v>
      </c>
      <c r="BN900" s="23">
        <v>18.88166975</v>
      </c>
      <c r="BP900" t="s">
        <v>183</v>
      </c>
      <c r="BQ900" s="23">
        <v>23413.47622</v>
      </c>
      <c r="BR900" s="23">
        <v>18.88166975</v>
      </c>
      <c r="BT900" t="s">
        <v>183</v>
      </c>
      <c r="BU900" s="23">
        <v>23413.47622</v>
      </c>
      <c r="BV900" s="23">
        <v>18.88166975</v>
      </c>
    </row>
    <row r="901" spans="1:74" x14ac:dyDescent="0.25">
      <c r="A901">
        <v>1</v>
      </c>
      <c r="B901" s="15">
        <v>13349</v>
      </c>
      <c r="C901" s="15">
        <v>-65.868932709999996</v>
      </c>
      <c r="D901" s="15">
        <v>-18.140655420000002</v>
      </c>
      <c r="E901" s="16">
        <v>1</v>
      </c>
      <c r="F901" s="19">
        <v>24669.986845753199</v>
      </c>
      <c r="G901" s="19">
        <v>66.63532913377999</v>
      </c>
      <c r="H901" s="16" t="str">
        <f>IF(LCOE_SensitivityScenarios!BF900&gt;'OnSSET_original_NoMG-PV-Diesel'!M900,'OnSSET_original_NoMG-PV-Diesel'!L900,LCOE_SensitivityScenarios!BG900)</f>
        <v>SA_PV</v>
      </c>
      <c r="I901" s="39" t="str">
        <f>IF(LCOE_SensitivityScenarios!BK900&gt;'OnSSET_original_NoMG-PV-Diesel'!M900,'OnSSET_original_NoMG-PV-Diesel'!L900,LCOE_SensitivityScenarios!BL900)</f>
        <v>SA_PV</v>
      </c>
      <c r="J901" s="39" t="str">
        <f>IF(LCOE_SensitivityScenarios!BP900&gt;'OnSSET_original_NoMG-PV-Diesel'!M900,'OnSSET_original_NoMG-PV-Diesel'!L900,LCOE_SensitivityScenarios!BQ900)</f>
        <v>SA_PV</v>
      </c>
      <c r="K901" s="38" t="str">
        <f>IF(LCOE_SensitivityScenarios!BU900&gt;'OnSSET_original_NoMG-PV-Diesel'!V900,'OnSSET_original_NoMG-PV-Diesel'!U900,LCOE_SensitivityScenarios!BV900)</f>
        <v>SA_PV</v>
      </c>
      <c r="L901" s="39" t="str">
        <f>IF(LCOE_SensitivityScenarios!BZ900&gt;'OnSSET_original_NoMG-PV-Diesel'!V900,'OnSSET_original_NoMG-PV-Diesel'!U900,LCOE_SensitivityScenarios!CA900)</f>
        <v>SA_PV</v>
      </c>
      <c r="M901" s="40" t="str">
        <f>IF(LCOE_SensitivityScenarios!CE900&gt;'OnSSET_original_NoMG-PV-Diesel'!V900,'OnSSET_original_NoMG-PV-Diesel'!U900,LCOE_SensitivityScenarios!CF900)</f>
        <v>SA_PV</v>
      </c>
      <c r="N901" s="39" t="str">
        <f>IF(LCOE_SensitivityScenarios!CJ900&gt;'OnSSET_original_NoMG-PV-Diesel'!AE900,'OnSSET_original_NoMG-PV-Diesel'!AD900,LCOE_SensitivityScenarios!CK900)</f>
        <v>SA_Diesel</v>
      </c>
      <c r="O901" s="39" t="str">
        <f>IF(LCOE_SensitivityScenarios!CO900&gt;'OnSSET_original_NoMG-PV-Diesel'!AE900,'OnSSET_original_NoMG-PV-Diesel'!AD900,LCOE_SensitivityScenarios!CP900)</f>
        <v>SA_Diesel</v>
      </c>
      <c r="P901" s="40" t="str">
        <f>IF(LCOE_SensitivityScenarios!CT900&gt;'OnSSET_original_NoMG-PV-Diesel'!AE900,'OnSSET_original_NoMG-PV-Diesel'!AD900,LCOE_SensitivityScenarios!CU900)</f>
        <v>SA_Diesel</v>
      </c>
      <c r="Q901" s="38">
        <f>IF(LCOE_SensitivityScenarios!BF900&gt;'OnSSET_original_NoMG-PV-Diesel'!M900,'OnSSET_original_NoMG-PV-Diesel'!M900,LCOE_SensitivityScenarios!BF900)</f>
        <v>0.46031622759414798</v>
      </c>
      <c r="R901" s="28">
        <f>MIN('OnSSET_original_NoMG-PV-Diesel'!E900:I900,LCOE_SensitivityScenarios!BK900)</f>
        <v>0.46031622759414798</v>
      </c>
      <c r="S901" s="28">
        <f>MIN('OnSSET_original_NoMG-PV-Diesel'!E900:I900,LCOE_SensitivityScenarios!BP900)</f>
        <v>0.46031622759414798</v>
      </c>
      <c r="T901" s="27">
        <f>MIN('OnSSET_original_NoMG-PV-Diesel'!N900:R900,LCOE_SensitivityScenarios!BU900)</f>
        <v>0.46031622759414798</v>
      </c>
      <c r="U901" s="28">
        <f>MIN('OnSSET_original_NoMG-PV-Diesel'!N900:R900,LCOE_SensitivityScenarios!BZ900)</f>
        <v>0.46031622759414798</v>
      </c>
      <c r="V901" s="29">
        <f>MIN('OnSSET_original_NoMG-PV-Diesel'!N900:R900,LCOE_SensitivityScenarios!CE900)</f>
        <v>0.46031622759414798</v>
      </c>
      <c r="W901" s="28">
        <f>MIN('OnSSET_original_NoMG-PV-Diesel'!W900:AA900,LCOE_SensitivityScenarios!CJ900)</f>
        <v>0.248216042448728</v>
      </c>
      <c r="X901" s="28">
        <f>MIN('OnSSET_original_NoMG-PV-Diesel'!W900:AA900,LCOE_SensitivityScenarios!CO900)</f>
        <v>0.248216042448728</v>
      </c>
      <c r="Y901" s="29">
        <f>MIN('OnSSET_original_NoMG-PV-Diesel'!W900:AA900,LCOE_SensitivityScenarios!CT900)</f>
        <v>0.248216042448728</v>
      </c>
      <c r="Z901">
        <f>IF(H901='OnSSET_original_NoMG-PV-Diesel'!L900,'OnSSET_original_NoMG-PV-Diesel'!K900,"wait")</f>
        <v>23.250164015059202</v>
      </c>
      <c r="AA901">
        <f>IF(I901='OnSSET_original_NoMG-PV-Diesel'!L900,'OnSSET_original_NoMG-PV-Diesel'!K900,"wait")</f>
        <v>23.250164015059202</v>
      </c>
      <c r="AB901">
        <f>IF(J901='OnSSET_original_NoMG-PV-Diesel'!L900,'OnSSET_original_NoMG-PV-Diesel'!K900,"wait")</f>
        <v>23.250164015059202</v>
      </c>
      <c r="AC901">
        <f>IF(K901='OnSSET_original_NoMG-PV-Diesel'!U900,'OnSSET_original_NoMG-PV-Diesel'!T900,"wait")</f>
        <v>13.0466903832847</v>
      </c>
      <c r="AD901">
        <f>IF(L901='OnSSET_original_NoMG-PV-Diesel'!U900,'OnSSET_original_NoMG-PV-Diesel'!T900,"wait")</f>
        <v>13.0466903832847</v>
      </c>
      <c r="AE901">
        <f>IF(M901='OnSSET_original_NoMG-PV-Diesel'!U900,'OnSSET_original_NoMG-PV-Diesel'!T900,"wait")</f>
        <v>13.0466903832847</v>
      </c>
      <c r="AF901">
        <f>IF(N901='OnSSET_original_NoMG-PV-Diesel'!AD900,'OnSSET_original_NoMG-PV-Diesel'!AC900,"wait")</f>
        <v>11.264834176142999</v>
      </c>
      <c r="AG901">
        <f>IF(O901='OnSSET_original_NoMG-PV-Diesel'!AD900,'OnSSET_original_NoMG-PV-Diesel'!AC900,"wait")</f>
        <v>11.264834176142999</v>
      </c>
      <c r="AH901">
        <f>IF(P901='OnSSET_original_NoMG-PV-Diesel'!AD900,'OnSSET_original_NoMG-PV-Diesel'!AC900,"wait")</f>
        <v>11.264834176142999</v>
      </c>
      <c r="AR901">
        <v>52.170999999999999</v>
      </c>
      <c r="AS901">
        <v>52.170999999999999</v>
      </c>
      <c r="AT901">
        <v>10.192</v>
      </c>
      <c r="AU901">
        <v>7.1999999999999995E-2</v>
      </c>
      <c r="AV901">
        <v>50865.48186</v>
      </c>
      <c r="AW901">
        <v>0</v>
      </c>
      <c r="AX901">
        <v>8713.2360900000003</v>
      </c>
      <c r="AZ901">
        <f>SUMIF([1]base!$A$2:$A$169,B901,[1]base!$V$2:$V$169)</f>
        <v>0</v>
      </c>
      <c r="BA901">
        <f>SUMIF([2]s1!$A$2:$A$275,B901,[2]s1!$U$2:$U$275)</f>
        <v>0</v>
      </c>
      <c r="BB901">
        <f>SUMIF([3]s2!$A$2:$A$115,B901,[3]s2!$U$2:$U$115)</f>
        <v>0</v>
      </c>
      <c r="BC901">
        <f>SUMIF([4]s3!$A$2:$A$245,B901,[4]s3!$U$2:$U$245)</f>
        <v>0</v>
      </c>
      <c r="BD901">
        <f>SUMIF([5]s4!$A$2:$A$74,B901,[5]s4!$U$2:$U$74)</f>
        <v>0</v>
      </c>
      <c r="BF901">
        <f t="shared" si="70"/>
        <v>0</v>
      </c>
      <c r="BG901">
        <f t="shared" si="71"/>
        <v>0</v>
      </c>
      <c r="BH901">
        <f t="shared" si="72"/>
        <v>0</v>
      </c>
      <c r="BI901">
        <f t="shared" si="73"/>
        <v>0</v>
      </c>
      <c r="BJ901">
        <f t="shared" si="74"/>
        <v>0</v>
      </c>
      <c r="BL901" t="s">
        <v>114</v>
      </c>
      <c r="BM901" s="23">
        <v>75409.870420000007</v>
      </c>
      <c r="BN901" s="23">
        <v>13.046690379999999</v>
      </c>
      <c r="BP901" t="s">
        <v>186</v>
      </c>
      <c r="BQ901" s="23">
        <v>75409.870420000007</v>
      </c>
      <c r="BR901" s="23">
        <v>13.046690379999999</v>
      </c>
      <c r="BT901" t="s">
        <v>183</v>
      </c>
      <c r="BU901" s="23">
        <v>13968.51712</v>
      </c>
      <c r="BV901" s="23">
        <v>11.264834179999999</v>
      </c>
    </row>
    <row r="902" spans="1:74" x14ac:dyDescent="0.25">
      <c r="A902">
        <v>1</v>
      </c>
      <c r="B902" s="15">
        <v>13355</v>
      </c>
      <c r="C902" s="15">
        <v>-65.558167519999998</v>
      </c>
      <c r="D902" s="15">
        <v>-18.643425539999999</v>
      </c>
      <c r="E902" s="16">
        <v>1</v>
      </c>
      <c r="F902" s="19">
        <v>22300.538694585401</v>
      </c>
      <c r="G902" s="19">
        <v>68.663057161249</v>
      </c>
      <c r="H902" s="16" t="str">
        <f>IF(LCOE_SensitivityScenarios!BF901&gt;'OnSSET_original_NoMG-PV-Diesel'!M901,'OnSSET_original_NoMG-PV-Diesel'!L901,LCOE_SensitivityScenarios!BG901)</f>
        <v>SA_PV</v>
      </c>
      <c r="I902" s="39" t="str">
        <f>IF(LCOE_SensitivityScenarios!BK901&gt;'OnSSET_original_NoMG-PV-Diesel'!M901,'OnSSET_original_NoMG-PV-Diesel'!L901,LCOE_SensitivityScenarios!BL901)</f>
        <v>SA_PV</v>
      </c>
      <c r="J902" s="39" t="str">
        <f>IF(LCOE_SensitivityScenarios!BP901&gt;'OnSSET_original_NoMG-PV-Diesel'!M901,'OnSSET_original_NoMG-PV-Diesel'!L901,LCOE_SensitivityScenarios!BQ901)</f>
        <v>SA_PV</v>
      </c>
      <c r="K902" s="38" t="str">
        <f>IF(LCOE_SensitivityScenarios!BU901&gt;'OnSSET_original_NoMG-PV-Diesel'!V901,'OnSSET_original_NoMG-PV-Diesel'!U901,LCOE_SensitivityScenarios!BV901)</f>
        <v>SA_PV</v>
      </c>
      <c r="L902" s="39" t="str">
        <f>IF(LCOE_SensitivityScenarios!BZ901&gt;'OnSSET_original_NoMG-PV-Diesel'!V901,'OnSSET_original_NoMG-PV-Diesel'!U901,LCOE_SensitivityScenarios!CA901)</f>
        <v>SA_PV</v>
      </c>
      <c r="M902" s="40" t="str">
        <f>IF(LCOE_SensitivityScenarios!CE901&gt;'OnSSET_original_NoMG-PV-Diesel'!V901,'OnSSET_original_NoMG-PV-Diesel'!U901,LCOE_SensitivityScenarios!CF901)</f>
        <v>SA_PV</v>
      </c>
      <c r="N902" s="39" t="str">
        <f>IF(LCOE_SensitivityScenarios!CJ901&gt;'OnSSET_original_NoMG-PV-Diesel'!AE901,'OnSSET_original_NoMG-PV-Diesel'!AD901,LCOE_SensitivityScenarios!CK901)</f>
        <v>SA_Diesel</v>
      </c>
      <c r="O902" s="39" t="str">
        <f>IF(LCOE_SensitivityScenarios!CO901&gt;'OnSSET_original_NoMG-PV-Diesel'!AE901,'OnSSET_original_NoMG-PV-Diesel'!AD901,LCOE_SensitivityScenarios!CP901)</f>
        <v>SA_Diesel</v>
      </c>
      <c r="P902" s="40" t="str">
        <f>IF(LCOE_SensitivityScenarios!CT901&gt;'OnSSET_original_NoMG-PV-Diesel'!AE901,'OnSSET_original_NoMG-PV-Diesel'!AD901,LCOE_SensitivityScenarios!CU901)</f>
        <v>SA_Diesel</v>
      </c>
      <c r="Q902" s="38">
        <f>IF(LCOE_SensitivityScenarios!BF901&gt;'OnSSET_original_NoMG-PV-Diesel'!M901,'OnSSET_original_NoMG-PV-Diesel'!M901,LCOE_SensitivityScenarios!BF901)</f>
        <v>0.44732858194972502</v>
      </c>
      <c r="R902" s="28">
        <f>MIN('OnSSET_original_NoMG-PV-Diesel'!E901:I901,LCOE_SensitivityScenarios!BK901)</f>
        <v>0.44732858194972502</v>
      </c>
      <c r="S902" s="28">
        <f>MIN('OnSSET_original_NoMG-PV-Diesel'!E901:I901,LCOE_SensitivityScenarios!BP901)</f>
        <v>0.44732858194972502</v>
      </c>
      <c r="T902" s="27">
        <f>MIN('OnSSET_original_NoMG-PV-Diesel'!N901:R901,LCOE_SensitivityScenarios!BU901)</f>
        <v>0.44732858194972502</v>
      </c>
      <c r="U902" s="28">
        <f>MIN('OnSSET_original_NoMG-PV-Diesel'!N901:R901,LCOE_SensitivityScenarios!BZ901)</f>
        <v>0.44732858194972502</v>
      </c>
      <c r="V902" s="29">
        <f>MIN('OnSSET_original_NoMG-PV-Diesel'!N901:R901,LCOE_SensitivityScenarios!CE901)</f>
        <v>0.44732858194972502</v>
      </c>
      <c r="W902" s="28">
        <f>MIN('OnSSET_original_NoMG-PV-Diesel'!W901:AA901,LCOE_SensitivityScenarios!CJ901)</f>
        <v>0.27234986813221601</v>
      </c>
      <c r="X902" s="28">
        <f>MIN('OnSSET_original_NoMG-PV-Diesel'!W901:AA901,LCOE_SensitivityScenarios!CO901)</f>
        <v>0.27234986813221601</v>
      </c>
      <c r="Y902" s="29">
        <f>MIN('OnSSET_original_NoMG-PV-Diesel'!W901:AA901,LCOE_SensitivityScenarios!CT901)</f>
        <v>0.27234986813221601</v>
      </c>
      <c r="Z902">
        <f>IF(H902='OnSSET_original_NoMG-PV-Diesel'!L901,'OnSSET_original_NoMG-PV-Diesel'!K901,"wait")</f>
        <v>9.9264561737441497</v>
      </c>
      <c r="AA902">
        <f>IF(I902='OnSSET_original_NoMG-PV-Diesel'!L901,'OnSSET_original_NoMG-PV-Diesel'!K901,"wait")</f>
        <v>9.9264561737441497</v>
      </c>
      <c r="AB902">
        <f>IF(J902='OnSSET_original_NoMG-PV-Diesel'!L901,'OnSSET_original_NoMG-PV-Diesel'!K901,"wait")</f>
        <v>9.9264561737441497</v>
      </c>
      <c r="AC902">
        <f>IF(K902='OnSSET_original_NoMG-PV-Diesel'!U901,'OnSSET_original_NoMG-PV-Diesel'!T901,"wait")</f>
        <v>11.4608586157803</v>
      </c>
      <c r="AD902">
        <f>IF(L902='OnSSET_original_NoMG-PV-Diesel'!U901,'OnSSET_original_NoMG-PV-Diesel'!T901,"wait")</f>
        <v>11.4608586157803</v>
      </c>
      <c r="AE902">
        <f>IF(M902='OnSSET_original_NoMG-PV-Diesel'!U901,'OnSSET_original_NoMG-PV-Diesel'!T901,"wait")</f>
        <v>11.4608586157803</v>
      </c>
      <c r="AF902">
        <f>IF(N902='OnSSET_original_NoMG-PV-Diesel'!AD901,'OnSSET_original_NoMG-PV-Diesel'!AC901,"wait")</f>
        <v>10.1828943810892</v>
      </c>
      <c r="AG902">
        <f>IF(O902='OnSSET_original_NoMG-PV-Diesel'!AD901,'OnSSET_original_NoMG-PV-Diesel'!AC901,"wait")</f>
        <v>10.1828943810892</v>
      </c>
      <c r="AH902">
        <f>IF(P902='OnSSET_original_NoMG-PV-Diesel'!AD901,'OnSSET_original_NoMG-PV-Diesel'!AC901,"wait")</f>
        <v>10.1828943810892</v>
      </c>
      <c r="AR902">
        <v>41.524999999999999</v>
      </c>
      <c r="AS902">
        <v>41.523999999999901</v>
      </c>
      <c r="AT902">
        <v>10.652999999999899</v>
      </c>
      <c r="AU902">
        <v>7.1470000000000002</v>
      </c>
      <c r="AV902">
        <v>50865.48186</v>
      </c>
      <c r="AW902">
        <v>0</v>
      </c>
      <c r="AX902">
        <v>8713.2360900000003</v>
      </c>
      <c r="AZ902">
        <f>SUMIF([1]base!$A$2:$A$169,B902,[1]base!$V$2:$V$169)</f>
        <v>0</v>
      </c>
      <c r="BA902">
        <f>SUMIF([2]s1!$A$2:$A$275,B902,[2]s1!$U$2:$U$275)</f>
        <v>0</v>
      </c>
      <c r="BB902">
        <f>SUMIF([3]s2!$A$2:$A$115,B902,[3]s2!$U$2:$U$115)</f>
        <v>0</v>
      </c>
      <c r="BC902">
        <f>SUMIF([4]s3!$A$2:$A$245,B902,[4]s3!$U$2:$U$245)</f>
        <v>0</v>
      </c>
      <c r="BD902">
        <f>SUMIF([5]s4!$A$2:$A$74,B902,[5]s4!$U$2:$U$74)</f>
        <v>0</v>
      </c>
      <c r="BF902">
        <f t="shared" si="70"/>
        <v>0</v>
      </c>
      <c r="BG902">
        <f t="shared" si="71"/>
        <v>0</v>
      </c>
      <c r="BH902">
        <f t="shared" si="72"/>
        <v>0</v>
      </c>
      <c r="BI902">
        <f t="shared" si="73"/>
        <v>0</v>
      </c>
      <c r="BJ902">
        <f t="shared" si="74"/>
        <v>0</v>
      </c>
      <c r="BL902" t="s">
        <v>114</v>
      </c>
      <c r="BM902" s="23">
        <v>66243.762799999997</v>
      </c>
      <c r="BN902" s="23">
        <v>11.46085862</v>
      </c>
      <c r="BP902" t="s">
        <v>186</v>
      </c>
      <c r="BQ902" s="23">
        <v>66243.762799999997</v>
      </c>
      <c r="BR902" s="23">
        <v>11.46085862</v>
      </c>
      <c r="BT902" t="s">
        <v>183</v>
      </c>
      <c r="BU902" s="23">
        <v>12626.89998</v>
      </c>
      <c r="BV902" s="23">
        <v>10.18289438</v>
      </c>
    </row>
    <row r="903" spans="1:74" x14ac:dyDescent="0.25">
      <c r="A903">
        <v>1</v>
      </c>
      <c r="B903" s="15">
        <v>13365</v>
      </c>
      <c r="C903" s="15">
        <v>-65.756536870000005</v>
      </c>
      <c r="D903" s="15">
        <v>-19.185204500000001</v>
      </c>
      <c r="E903" s="16">
        <v>1</v>
      </c>
      <c r="F903" s="19">
        <v>15561.3702728724</v>
      </c>
      <c r="G903" s="19">
        <v>50.960262659644599</v>
      </c>
      <c r="H903" s="16" t="str">
        <f>IF(LCOE_SensitivityScenarios!BF902&gt;'OnSSET_original_NoMG-PV-Diesel'!M902,'OnSSET_original_NoMG-PV-Diesel'!L902,LCOE_SensitivityScenarios!BG902)</f>
        <v>SA_PV</v>
      </c>
      <c r="I903" s="39" t="str">
        <f>IF(LCOE_SensitivityScenarios!BK902&gt;'OnSSET_original_NoMG-PV-Diesel'!M902,'OnSSET_original_NoMG-PV-Diesel'!L902,LCOE_SensitivityScenarios!BL902)</f>
        <v>SA_PV</v>
      </c>
      <c r="J903" s="39" t="str">
        <f>IF(LCOE_SensitivityScenarios!BP902&gt;'OnSSET_original_NoMG-PV-Diesel'!M902,'OnSSET_original_NoMG-PV-Diesel'!L902,LCOE_SensitivityScenarios!BQ902)</f>
        <v>SA_PV</v>
      </c>
      <c r="K903" s="38" t="str">
        <f>IF(LCOE_SensitivityScenarios!BU902&gt;'OnSSET_original_NoMG-PV-Diesel'!V902,'OnSSET_original_NoMG-PV-Diesel'!U902,LCOE_SensitivityScenarios!BV902)</f>
        <v>SA_Diesel</v>
      </c>
      <c r="L903" s="39" t="str">
        <f>IF(LCOE_SensitivityScenarios!BZ902&gt;'OnSSET_original_NoMG-PV-Diesel'!V902,'OnSSET_original_NoMG-PV-Diesel'!U902,LCOE_SensitivityScenarios!CA902)</f>
        <v>SA_Diesel</v>
      </c>
      <c r="M903" s="40" t="str">
        <f>IF(LCOE_SensitivityScenarios!CE902&gt;'OnSSET_original_NoMG-PV-Diesel'!V902,'OnSSET_original_NoMG-PV-Diesel'!U902,LCOE_SensitivityScenarios!CF902)</f>
        <v>SA_Diesel</v>
      </c>
      <c r="N903" s="39" t="str">
        <f>IF(LCOE_SensitivityScenarios!CJ902&gt;'OnSSET_original_NoMG-PV-Diesel'!AE902,'OnSSET_original_NoMG-PV-Diesel'!AD902,LCOE_SensitivityScenarios!CK902)</f>
        <v>SA_Diesel</v>
      </c>
      <c r="O903" s="39" t="str">
        <f>IF(LCOE_SensitivityScenarios!CO902&gt;'OnSSET_original_NoMG-PV-Diesel'!AE902,'OnSSET_original_NoMG-PV-Diesel'!AD902,LCOE_SensitivityScenarios!CP902)</f>
        <v>SA_Diesel</v>
      </c>
      <c r="P903" s="40" t="str">
        <f>IF(LCOE_SensitivityScenarios!CT902&gt;'OnSSET_original_NoMG-PV-Diesel'!AE902,'OnSSET_original_NoMG-PV-Diesel'!AD902,LCOE_SensitivityScenarios!CU902)</f>
        <v>SA_Diesel</v>
      </c>
      <c r="Q903" s="38">
        <f>IF(LCOE_SensitivityScenarios!BF902&gt;'OnSSET_original_NoMG-PV-Diesel'!M902,'OnSSET_original_NoMG-PV-Diesel'!M902,LCOE_SensitivityScenarios!BF902)</f>
        <v>0.416863963006597</v>
      </c>
      <c r="R903" s="28">
        <f>MIN('OnSSET_original_NoMG-PV-Diesel'!E902:I902,LCOE_SensitivityScenarios!BK902)</f>
        <v>0.416863963006597</v>
      </c>
      <c r="S903" s="28">
        <f>MIN('OnSSET_original_NoMG-PV-Diesel'!E902:I902,LCOE_SensitivityScenarios!BP902)</f>
        <v>0.416863963006597</v>
      </c>
      <c r="T903" s="27">
        <f>MIN('OnSSET_original_NoMG-PV-Diesel'!N902:R902,LCOE_SensitivityScenarios!BU902)</f>
        <v>0.39033746036260603</v>
      </c>
      <c r="U903" s="28">
        <f>MIN('OnSSET_original_NoMG-PV-Diesel'!N902:R902,LCOE_SensitivityScenarios!BZ902)</f>
        <v>0.39033746036260603</v>
      </c>
      <c r="V903" s="29">
        <f>MIN('OnSSET_original_NoMG-PV-Diesel'!N902:R902,LCOE_SensitivityScenarios!CE902)</f>
        <v>0.39033746036260603</v>
      </c>
      <c r="W903" s="28">
        <f>MIN('OnSSET_original_NoMG-PV-Diesel'!W902:AA902,LCOE_SensitivityScenarios!CJ902)</f>
        <v>0.205981847502622</v>
      </c>
      <c r="X903" s="28">
        <f>MIN('OnSSET_original_NoMG-PV-Diesel'!W902:AA902,LCOE_SensitivityScenarios!CO902)</f>
        <v>0.205981847502622</v>
      </c>
      <c r="Y903" s="29">
        <f>MIN('OnSSET_original_NoMG-PV-Diesel'!W902:AA902,LCOE_SensitivityScenarios!CT902)</f>
        <v>0.205981847502622</v>
      </c>
      <c r="Z903">
        <f>IF(H903='OnSSET_original_NoMG-PV-Diesel'!L902,'OnSSET_original_NoMG-PV-Diesel'!K902,"wait")</f>
        <v>8.9992984197750907</v>
      </c>
      <c r="AA903">
        <f>IF(I903='OnSSET_original_NoMG-PV-Diesel'!L902,'OnSSET_original_NoMG-PV-Diesel'!K902,"wait")</f>
        <v>8.9992984197750907</v>
      </c>
      <c r="AB903">
        <f>IF(J903='OnSSET_original_NoMG-PV-Diesel'!L902,'OnSSET_original_NoMG-PV-Diesel'!K902,"wait")</f>
        <v>8.9992984197750907</v>
      </c>
      <c r="AC903">
        <f>IF(K903='OnSSET_original_NoMG-PV-Diesel'!U902,'OnSSET_original_NoMG-PV-Diesel'!T902,"wait")</f>
        <v>7.1056485264257701</v>
      </c>
      <c r="AD903">
        <f>IF(L903='OnSSET_original_NoMG-PV-Diesel'!U902,'OnSSET_original_NoMG-PV-Diesel'!T902,"wait")</f>
        <v>7.1056485264257701</v>
      </c>
      <c r="AE903">
        <f>IF(M903='OnSSET_original_NoMG-PV-Diesel'!U902,'OnSSET_original_NoMG-PV-Diesel'!T902,"wait")</f>
        <v>7.1056485264257701</v>
      </c>
      <c r="AF903">
        <f>IF(N903='OnSSET_original_NoMG-PV-Diesel'!AD902,'OnSSET_original_NoMG-PV-Diesel'!AC902,"wait")</f>
        <v>7.1056485264257701</v>
      </c>
      <c r="AG903">
        <f>IF(O903='OnSSET_original_NoMG-PV-Diesel'!AD902,'OnSSET_original_NoMG-PV-Diesel'!AC902,"wait")</f>
        <v>7.1056485264257701</v>
      </c>
      <c r="AH903">
        <f>IF(P903='OnSSET_original_NoMG-PV-Diesel'!AD902,'OnSSET_original_NoMG-PV-Diesel'!AC902,"wait")</f>
        <v>7.1056485264257701</v>
      </c>
      <c r="AR903">
        <v>6.3159999999999998</v>
      </c>
      <c r="AS903">
        <v>6.306</v>
      </c>
      <c r="AT903">
        <v>7.3239999999999998</v>
      </c>
      <c r="AU903">
        <v>5.0000000000000001E-3</v>
      </c>
      <c r="AV903">
        <v>45614.459869999999</v>
      </c>
      <c r="AW903">
        <v>0</v>
      </c>
      <c r="AX903">
        <v>6878.8705989999999</v>
      </c>
      <c r="AZ903">
        <f>SUMIF([1]base!$A$2:$A$169,B903,[1]base!$V$2:$V$169)</f>
        <v>0</v>
      </c>
      <c r="BA903">
        <f>SUMIF([2]s1!$A$2:$A$275,B903,[2]s1!$U$2:$U$275)</f>
        <v>0</v>
      </c>
      <c r="BB903">
        <f>SUMIF([3]s2!$A$2:$A$115,B903,[3]s2!$U$2:$U$115)</f>
        <v>0</v>
      </c>
      <c r="BC903">
        <f>SUMIF([4]s3!$A$2:$A$245,B903,[4]s3!$U$2:$U$245)</f>
        <v>0</v>
      </c>
      <c r="BD903">
        <f>SUMIF([5]s4!$A$2:$A$74,B903,[5]s4!$U$2:$U$74)</f>
        <v>0</v>
      </c>
      <c r="BF903">
        <f t="shared" si="70"/>
        <v>0</v>
      </c>
      <c r="BG903">
        <f t="shared" si="71"/>
        <v>0</v>
      </c>
      <c r="BH903">
        <f t="shared" si="72"/>
        <v>0</v>
      </c>
      <c r="BI903">
        <f t="shared" si="73"/>
        <v>0</v>
      </c>
      <c r="BJ903">
        <f t="shared" si="74"/>
        <v>0</v>
      </c>
      <c r="BL903" t="s">
        <v>114</v>
      </c>
      <c r="BM903" s="23">
        <v>43076.973259999999</v>
      </c>
      <c r="BN903" s="23">
        <v>7.4527635410000004</v>
      </c>
      <c r="BP903" t="s">
        <v>183</v>
      </c>
      <c r="BQ903" s="23">
        <v>8811.0815949999997</v>
      </c>
      <c r="BR903" s="23">
        <v>7.1056485260000004</v>
      </c>
      <c r="BT903" t="s">
        <v>183</v>
      </c>
      <c r="BU903" s="23">
        <v>8811.0815949999997</v>
      </c>
      <c r="BV903" s="23">
        <v>7.1056485260000004</v>
      </c>
    </row>
    <row r="904" spans="1:74" x14ac:dyDescent="0.25">
      <c r="A904">
        <v>1</v>
      </c>
      <c r="B904" s="15">
        <v>13367</v>
      </c>
      <c r="C904" s="15">
        <v>-65.959438059999997</v>
      </c>
      <c r="D904" s="15">
        <v>-18.549904040000001</v>
      </c>
      <c r="E904" s="16">
        <v>1</v>
      </c>
      <c r="F904" s="19">
        <v>32890.295457080698</v>
      </c>
      <c r="G904" s="19">
        <v>86.433809833853232</v>
      </c>
      <c r="H904" s="16" t="str">
        <f>IF(LCOE_SensitivityScenarios!BF903&gt;'OnSSET_original_NoMG-PV-Diesel'!M903,'OnSSET_original_NoMG-PV-Diesel'!L903,LCOE_SensitivityScenarios!BG903)</f>
        <v>SA_PV</v>
      </c>
      <c r="I904" s="39" t="str">
        <f>IF(LCOE_SensitivityScenarios!BK903&gt;'OnSSET_original_NoMG-PV-Diesel'!M903,'OnSSET_original_NoMG-PV-Diesel'!L903,LCOE_SensitivityScenarios!BL903)</f>
        <v>SA_PV</v>
      </c>
      <c r="J904" s="39" t="str">
        <f>IF(LCOE_SensitivityScenarios!BP903&gt;'OnSSET_original_NoMG-PV-Diesel'!M903,'OnSSET_original_NoMG-PV-Diesel'!L903,LCOE_SensitivityScenarios!BQ903)</f>
        <v>SA_PV</v>
      </c>
      <c r="K904" s="38" t="str">
        <f>IF(LCOE_SensitivityScenarios!BU903&gt;'OnSSET_original_NoMG-PV-Diesel'!V903,'OnSSET_original_NoMG-PV-Diesel'!U903,LCOE_SensitivityScenarios!BV903)</f>
        <v>SA_Diesel</v>
      </c>
      <c r="L904" s="39" t="str">
        <f>IF(LCOE_SensitivityScenarios!BZ903&gt;'OnSSET_original_NoMG-PV-Diesel'!V903,'OnSSET_original_NoMG-PV-Diesel'!U903,LCOE_SensitivityScenarios!CA903)</f>
        <v>SA_Diesel</v>
      </c>
      <c r="M904" s="40" t="str">
        <f>IF(LCOE_SensitivityScenarios!CE903&gt;'OnSSET_original_NoMG-PV-Diesel'!V903,'OnSSET_original_NoMG-PV-Diesel'!U903,LCOE_SensitivityScenarios!CF903)</f>
        <v>SA_Diesel</v>
      </c>
      <c r="N904" s="39" t="str">
        <f>IF(LCOE_SensitivityScenarios!CJ903&gt;'OnSSET_original_NoMG-PV-Diesel'!AE903,'OnSSET_original_NoMG-PV-Diesel'!AD903,LCOE_SensitivityScenarios!CK903)</f>
        <v>SA_Diesel</v>
      </c>
      <c r="O904" s="39" t="str">
        <f>IF(LCOE_SensitivityScenarios!CO903&gt;'OnSSET_original_NoMG-PV-Diesel'!AE903,'OnSSET_original_NoMG-PV-Diesel'!AD903,LCOE_SensitivityScenarios!CP903)</f>
        <v>SA_Diesel</v>
      </c>
      <c r="P904" s="40" t="str">
        <f>IF(LCOE_SensitivityScenarios!CT903&gt;'OnSSET_original_NoMG-PV-Diesel'!AE903,'OnSSET_original_NoMG-PV-Diesel'!AD903,LCOE_SensitivityScenarios!CU903)</f>
        <v>SA_Diesel</v>
      </c>
      <c r="Q904" s="38">
        <f>IF(LCOE_SensitivityScenarios!BF903&gt;'OnSSET_original_NoMG-PV-Diesel'!M903,'OnSSET_original_NoMG-PV-Diesel'!M903,LCOE_SensitivityScenarios!BF903)</f>
        <v>0.42140496478226802</v>
      </c>
      <c r="R904" s="28">
        <f>MIN('OnSSET_original_NoMG-PV-Diesel'!E903:I903,LCOE_SensitivityScenarios!BK903)</f>
        <v>0.42140496478226802</v>
      </c>
      <c r="S904" s="28">
        <f>MIN('OnSSET_original_NoMG-PV-Diesel'!E903:I903,LCOE_SensitivityScenarios!BP903)</f>
        <v>0.42140496478226802</v>
      </c>
      <c r="T904" s="27">
        <f>MIN('OnSSET_original_NoMG-PV-Diesel'!N903:R903,LCOE_SensitivityScenarios!BU903)</f>
        <v>0.354807105884136</v>
      </c>
      <c r="U904" s="28">
        <f>MIN('OnSSET_original_NoMG-PV-Diesel'!N903:R903,LCOE_SensitivityScenarios!BZ903)</f>
        <v>0.354807105884136</v>
      </c>
      <c r="V904" s="29">
        <f>MIN('OnSSET_original_NoMG-PV-Diesel'!N903:R903,LCOE_SensitivityScenarios!CE903)</f>
        <v>0.354807105884136</v>
      </c>
      <c r="W904" s="28">
        <f>MIN('OnSSET_original_NoMG-PV-Diesel'!W903:AA903,LCOE_SensitivityScenarios!CJ903)</f>
        <v>0.193914934660878</v>
      </c>
      <c r="X904" s="28">
        <f>MIN('OnSSET_original_NoMG-PV-Diesel'!W903:AA903,LCOE_SensitivityScenarios!CO903)</f>
        <v>0.193914934660878</v>
      </c>
      <c r="Y904" s="29">
        <f>MIN('OnSSET_original_NoMG-PV-Diesel'!W903:AA903,LCOE_SensitivityScenarios!CT903)</f>
        <v>0.193914934660878</v>
      </c>
      <c r="Z904">
        <f>IF(H904='OnSSET_original_NoMG-PV-Diesel'!L903,'OnSSET_original_NoMG-PV-Diesel'!K903,"wait")</f>
        <v>16.945908708297299</v>
      </c>
      <c r="AA904">
        <f>IF(I904='OnSSET_original_NoMG-PV-Diesel'!L903,'OnSSET_original_NoMG-PV-Diesel'!K903,"wait")</f>
        <v>16.945908708297299</v>
      </c>
      <c r="AB904">
        <f>IF(J904='OnSSET_original_NoMG-PV-Diesel'!L903,'OnSSET_original_NoMG-PV-Diesel'!K903,"wait")</f>
        <v>16.945908708297299</v>
      </c>
      <c r="AC904">
        <f>IF(K904='OnSSET_original_NoMG-PV-Diesel'!U903,'OnSSET_original_NoMG-PV-Diesel'!T903,"wait")</f>
        <v>15.0183997520916</v>
      </c>
      <c r="AD904">
        <f>IF(L904='OnSSET_original_NoMG-PV-Diesel'!U903,'OnSSET_original_NoMG-PV-Diesel'!T903,"wait")</f>
        <v>15.0183997520916</v>
      </c>
      <c r="AE904">
        <f>IF(M904='OnSSET_original_NoMG-PV-Diesel'!U903,'OnSSET_original_NoMG-PV-Diesel'!T903,"wait")</f>
        <v>15.0183997520916</v>
      </c>
      <c r="AF904">
        <f>IF(N904='OnSSET_original_NoMG-PV-Diesel'!AD903,'OnSSET_original_NoMG-PV-Diesel'!AC903,"wait")</f>
        <v>15.0183997520916</v>
      </c>
      <c r="AG904">
        <f>IF(O904='OnSSET_original_NoMG-PV-Diesel'!AD903,'OnSSET_original_NoMG-PV-Diesel'!AC903,"wait")</f>
        <v>15.0183997520916</v>
      </c>
      <c r="AH904">
        <f>IF(P904='OnSSET_original_NoMG-PV-Diesel'!AD903,'OnSSET_original_NoMG-PV-Diesel'!AC903,"wait")</f>
        <v>15.0183997520916</v>
      </c>
      <c r="AR904">
        <v>28.312999999999999</v>
      </c>
      <c r="AS904">
        <v>28.326999999999899</v>
      </c>
      <c r="AT904">
        <v>10.432</v>
      </c>
      <c r="AU904">
        <v>4.5999999999999999E-2</v>
      </c>
      <c r="AV904">
        <v>57432.08382</v>
      </c>
      <c r="AW904">
        <v>0</v>
      </c>
      <c r="AX904">
        <v>11311.920539999999</v>
      </c>
      <c r="AZ904">
        <f>SUMIF([1]base!$A$2:$A$169,B904,[1]base!$V$2:$V$169)</f>
        <v>0</v>
      </c>
      <c r="BA904">
        <f>SUMIF([2]s1!$A$2:$A$275,B904,[2]s1!$U$2:$U$275)</f>
        <v>0</v>
      </c>
      <c r="BB904">
        <f>SUMIF([3]s2!$A$2:$A$115,B904,[3]s2!$U$2:$U$115)</f>
        <v>0</v>
      </c>
      <c r="BC904">
        <f>SUMIF([4]s3!$A$2:$A$245,B904,[4]s3!$U$2:$U$245)</f>
        <v>0</v>
      </c>
      <c r="BD904">
        <f>SUMIF([5]s4!$A$2:$A$74,B904,[5]s4!$U$2:$U$74)</f>
        <v>0</v>
      </c>
      <c r="BF904">
        <f t="shared" ref="BF904:BF967" si="75">IF(AZ904=0,0,AZ904+SUM(AV904:AX904))</f>
        <v>0</v>
      </c>
      <c r="BG904">
        <f t="shared" ref="BG904:BG967" si="76">IF(BA904=0,0,BA904+SUM(AV904:AX904))</f>
        <v>0</v>
      </c>
      <c r="BH904">
        <f t="shared" ref="BH904:BH967" si="77">IF(BB904=0,0,BB904+SUM(AV904:AX904))</f>
        <v>0</v>
      </c>
      <c r="BI904">
        <f t="shared" ref="BI904:BI967" si="78">IF(BC904=0,0,BC904+SUM(AV904:AX904))</f>
        <v>0</v>
      </c>
      <c r="BJ904">
        <f t="shared" ref="BJ904:BJ967" si="79">IF(BD904=0,0,BD904+SUM(AV904:AX904))</f>
        <v>0</v>
      </c>
      <c r="BL904" t="s">
        <v>114</v>
      </c>
      <c r="BM904" s="23">
        <v>92038.686879999994</v>
      </c>
      <c r="BN904" s="23">
        <v>15.923648249999999</v>
      </c>
      <c r="BP904" t="s">
        <v>183</v>
      </c>
      <c r="BQ904" s="23">
        <v>18622.979329999998</v>
      </c>
      <c r="BR904" s="23">
        <v>15.01839975</v>
      </c>
      <c r="BT904" t="s">
        <v>183</v>
      </c>
      <c r="BU904" s="23">
        <v>18622.979329999998</v>
      </c>
      <c r="BV904" s="23">
        <v>15.01839975</v>
      </c>
    </row>
    <row r="905" spans="1:74" x14ac:dyDescent="0.25">
      <c r="A905">
        <v>1</v>
      </c>
      <c r="B905" s="15">
        <v>13384</v>
      </c>
      <c r="C905" s="15">
        <v>-63.663048070000002</v>
      </c>
      <c r="D905" s="15">
        <v>-20.11403503</v>
      </c>
      <c r="E905" s="16">
        <v>1</v>
      </c>
      <c r="F905" s="19">
        <v>60976.587127393199</v>
      </c>
      <c r="G905" s="19">
        <v>61.582920746297049</v>
      </c>
      <c r="H905" s="16" t="str">
        <f>IF(LCOE_SensitivityScenarios!BF904&gt;'OnSSET_original_NoMG-PV-Diesel'!M904,'OnSSET_original_NoMG-PV-Diesel'!L904,LCOE_SensitivityScenarios!BG904)</f>
        <v>MG_Hybrid</v>
      </c>
      <c r="I905" s="39" t="str">
        <f>IF(LCOE_SensitivityScenarios!BK904&gt;'OnSSET_original_NoMG-PV-Diesel'!M904,'OnSSET_original_NoMG-PV-Diesel'!L904,LCOE_SensitivityScenarios!BL904)</f>
        <v>MG_Hybrid</v>
      </c>
      <c r="J905" s="39" t="str">
        <f>IF(LCOE_SensitivityScenarios!BP904&gt;'OnSSET_original_NoMG-PV-Diesel'!M904,'OnSSET_original_NoMG-PV-Diesel'!L904,LCOE_SensitivityScenarios!BQ904)</f>
        <v>MG_Hybrid</v>
      </c>
      <c r="K905" s="38" t="str">
        <f>IF(LCOE_SensitivityScenarios!BU904&gt;'OnSSET_original_NoMG-PV-Diesel'!V904,'OnSSET_original_NoMG-PV-Diesel'!U904,LCOE_SensitivityScenarios!BV904)</f>
        <v>MG_Hybrid</v>
      </c>
      <c r="L905" s="39" t="str">
        <f>IF(LCOE_SensitivityScenarios!BZ904&gt;'OnSSET_original_NoMG-PV-Diesel'!V904,'OnSSET_original_NoMG-PV-Diesel'!U904,LCOE_SensitivityScenarios!CA904)</f>
        <v>MG_Hybrid</v>
      </c>
      <c r="M905" s="40" t="str">
        <f>IF(LCOE_SensitivityScenarios!CE904&gt;'OnSSET_original_NoMG-PV-Diesel'!V904,'OnSSET_original_NoMG-PV-Diesel'!U904,LCOE_SensitivityScenarios!CF904)</f>
        <v>MG_Hybrid</v>
      </c>
      <c r="N905" s="39" t="str">
        <f>IF(LCOE_SensitivityScenarios!CJ904&gt;'OnSSET_original_NoMG-PV-Diesel'!AE904,'OnSSET_original_NoMG-PV-Diesel'!AD904,LCOE_SensitivityScenarios!CK904)</f>
        <v>MG_Diesel</v>
      </c>
      <c r="O905" s="39" t="str">
        <f>IF(LCOE_SensitivityScenarios!CO904&gt;'OnSSET_original_NoMG-PV-Diesel'!AE904,'OnSSET_original_NoMG-PV-Diesel'!AD904,LCOE_SensitivityScenarios!CP904)</f>
        <v>MG_Hybrid</v>
      </c>
      <c r="P905" s="40" t="str">
        <f>IF(LCOE_SensitivityScenarios!CT904&gt;'OnSSET_original_NoMG-PV-Diesel'!AE904,'OnSSET_original_NoMG-PV-Diesel'!AD904,LCOE_SensitivityScenarios!CU904)</f>
        <v>SA_Diesel</v>
      </c>
      <c r="Q905" s="38">
        <f>IF(LCOE_SensitivityScenarios!BF904&gt;'OnSSET_original_NoMG-PV-Diesel'!M904,'OnSSET_original_NoMG-PV-Diesel'!M904,LCOE_SensitivityScenarios!BF904)</f>
        <v>0.41686550700230735</v>
      </c>
      <c r="R905" s="28">
        <f>MIN('OnSSET_original_NoMG-PV-Diesel'!E904:I904,LCOE_SensitivityScenarios!BK904)</f>
        <v>0.37992399901030732</v>
      </c>
      <c r="S905" s="28">
        <f>MIN('OnSSET_original_NoMG-PV-Diesel'!E904:I904,LCOE_SensitivityScenarios!BP904)</f>
        <v>0.44943685296030728</v>
      </c>
      <c r="T905" s="27">
        <f>MIN('OnSSET_original_NoMG-PV-Diesel'!N904:R904,LCOE_SensitivityScenarios!BU904)</f>
        <v>0.35975212258445127</v>
      </c>
      <c r="U905" s="28">
        <f>MIN('OnSSET_original_NoMG-PV-Diesel'!N904:R904,LCOE_SensitivityScenarios!BZ904)</f>
        <v>0.32281061459245131</v>
      </c>
      <c r="V905" s="29">
        <f>MIN('OnSSET_original_NoMG-PV-Diesel'!N904:R904,LCOE_SensitivityScenarios!CE904)</f>
        <v>0.39232346854245126</v>
      </c>
      <c r="W905" s="28">
        <f>MIN('OnSSET_original_NoMG-PV-Diesel'!W904:AA904,LCOE_SensitivityScenarios!CJ904)</f>
        <v>0.26593258767632083</v>
      </c>
      <c r="X905" s="28">
        <f>MIN('OnSSET_original_NoMG-PV-Diesel'!W904:AA904,LCOE_SensitivityScenarios!CO904)</f>
        <v>0.24877474590263793</v>
      </c>
      <c r="Y905" s="29">
        <f>MIN('OnSSET_original_NoMG-PV-Diesel'!W904:AA904,LCOE_SensitivityScenarios!CT904)</f>
        <v>0.27234986813221601</v>
      </c>
      <c r="Z905">
        <f>VLOOKUP(B905,[1]base!$A$2:$U$169,21,FALSE)</f>
        <v>13.647</v>
      </c>
      <c r="AA905">
        <f>VLOOKUP(B905,[2]s1!$A$2:$T$275,20,FALSE)</f>
        <v>27.151</v>
      </c>
      <c r="AB905">
        <f>VLOOKUP(B905,[3]s2!$A$2:$T$275,20,FALSE)</f>
        <v>27.151</v>
      </c>
      <c r="AC905">
        <f>VLOOKUP(B905,[4]s3!$A$2:$T$275,20,FALSE)</f>
        <v>23.510999999999999</v>
      </c>
      <c r="AD905" t="str">
        <f>IF(L905='OnSSET_original_NoMG-PV-Diesel'!U904,'OnSSET_original_NoMG-PV-Diesel'!T904,"wait")</f>
        <v>wait</v>
      </c>
      <c r="AE905" t="str">
        <f>IF(M905='OnSSET_original_NoMG-PV-Diesel'!U904,'OnSSET_original_NoMG-PV-Diesel'!T904,"wait")</f>
        <v>wait</v>
      </c>
      <c r="AF905">
        <f>VLOOKUP(B905,[5]s4!$A$2:$T$275,20,FALSE)</f>
        <v>10.795999999999999</v>
      </c>
      <c r="AG905" t="str">
        <f>IF(O905='OnSSET_original_NoMG-PV-Diesel'!AD904,'OnSSET_original_NoMG-PV-Diesel'!AC904,"wait")</f>
        <v>wait</v>
      </c>
      <c r="AH905">
        <f>IF(P905='OnSSET_original_NoMG-PV-Diesel'!AD904,'OnSSET_original_NoMG-PV-Diesel'!AC904,"wait")</f>
        <v>27.843190469129301</v>
      </c>
      <c r="AR905" s="23">
        <v>192.06200000000001</v>
      </c>
      <c r="AS905" s="23">
        <v>117.33799999999999</v>
      </c>
      <c r="AT905" s="23">
        <v>15.657</v>
      </c>
      <c r="AU905" s="23">
        <v>2.4E-2</v>
      </c>
      <c r="AV905" s="23">
        <v>48752.097699999998</v>
      </c>
      <c r="AW905" s="23">
        <v>0</v>
      </c>
      <c r="AX905" s="23">
        <v>7948.9171349999997</v>
      </c>
      <c r="AZ905">
        <f>SUMIF([1]base!$A$2:$A$169,B905,[1]base!$V$2:$V$169)</f>
        <v>33491.9</v>
      </c>
      <c r="BA905">
        <f>SUMIF([2]s1!$A$2:$A$275,B905,[2]s1!$U$2:$U$275)</f>
        <v>45136.14</v>
      </c>
      <c r="BB905">
        <f>SUMIF([3]s2!$A$2:$A$115,B905,[3]s2!$U$2:$U$115)</f>
        <v>45136.14</v>
      </c>
      <c r="BC905">
        <f>SUMIF([4]s3!$A$2:$A$245,B905,[4]s3!$U$2:$U$245)</f>
        <v>35008.22</v>
      </c>
      <c r="BD905">
        <f>SUMIF([5]s4!$A$2:$A$74,B905,[5]s4!$U$2:$U$74)</f>
        <v>15978.08</v>
      </c>
      <c r="BF905">
        <f t="shared" si="75"/>
        <v>90192.914835000003</v>
      </c>
      <c r="BG905">
        <f t="shared" si="76"/>
        <v>101837.15483499999</v>
      </c>
      <c r="BH905">
        <f t="shared" si="77"/>
        <v>101837.15483499999</v>
      </c>
      <c r="BI905">
        <f t="shared" si="78"/>
        <v>91709.234834999996</v>
      </c>
      <c r="BJ905">
        <f t="shared" si="79"/>
        <v>72679.094834999996</v>
      </c>
      <c r="BL905" t="s">
        <v>114</v>
      </c>
      <c r="BM905" s="23">
        <v>186888.70559999999</v>
      </c>
      <c r="BN905" s="23">
        <v>36.861677630000003</v>
      </c>
      <c r="BP905" t="s">
        <v>184</v>
      </c>
      <c r="BQ905" s="23">
        <v>78794.954930000007</v>
      </c>
      <c r="BR905" s="23">
        <v>20.93472968</v>
      </c>
      <c r="BT905" t="s">
        <v>183</v>
      </c>
      <c r="BU905" s="23">
        <v>34525.859559999997</v>
      </c>
      <c r="BV905" s="23">
        <v>27.84319047</v>
      </c>
    </row>
    <row r="906" spans="1:74" x14ac:dyDescent="0.25">
      <c r="A906">
        <v>1</v>
      </c>
      <c r="B906" s="15">
        <v>13386</v>
      </c>
      <c r="C906" s="15">
        <v>-60.736563769999997</v>
      </c>
      <c r="D906" s="15">
        <v>-16.518102169999999</v>
      </c>
      <c r="E906" s="16">
        <v>0</v>
      </c>
      <c r="F906" s="19">
        <v>24020.072580326399</v>
      </c>
      <c r="G906" s="19">
        <v>54.351194343993349</v>
      </c>
      <c r="H906" s="16" t="str">
        <f>IF(LCOE_SensitivityScenarios!BF905&gt;'OnSSET_original_NoMG-PV-Diesel'!M905,'OnSSET_original_NoMG-PV-Diesel'!L905,LCOE_SensitivityScenarios!BG905)</f>
        <v>MG_Hybrid</v>
      </c>
      <c r="I906" s="39" t="str">
        <f>IF(LCOE_SensitivityScenarios!BK905&gt;'OnSSET_original_NoMG-PV-Diesel'!M905,'OnSSET_original_NoMG-PV-Diesel'!L905,LCOE_SensitivityScenarios!BL905)</f>
        <v>MG_Hybrid</v>
      </c>
      <c r="J906" s="39" t="str">
        <f>IF(LCOE_SensitivityScenarios!BP905&gt;'OnSSET_original_NoMG-PV-Diesel'!M905,'OnSSET_original_NoMG-PV-Diesel'!L905,LCOE_SensitivityScenarios!BQ905)</f>
        <v>MG_Hybrid</v>
      </c>
      <c r="K906" s="38" t="str">
        <f>IF(LCOE_SensitivityScenarios!BU905&gt;'OnSSET_original_NoMG-PV-Diesel'!V905,'OnSSET_original_NoMG-PV-Diesel'!U905,LCOE_SensitivityScenarios!BV905)</f>
        <v>SA_Diesel</v>
      </c>
      <c r="L906" s="39" t="str">
        <f>IF(LCOE_SensitivityScenarios!BZ905&gt;'OnSSET_original_NoMG-PV-Diesel'!V905,'OnSSET_original_NoMG-PV-Diesel'!U905,LCOE_SensitivityScenarios!CA905)</f>
        <v>MG_Hybrid</v>
      </c>
      <c r="M906" s="40" t="str">
        <f>IF(LCOE_SensitivityScenarios!CE905&gt;'OnSSET_original_NoMG-PV-Diesel'!V905,'OnSSET_original_NoMG-PV-Diesel'!U905,LCOE_SensitivityScenarios!CF905)</f>
        <v>SA_Diesel</v>
      </c>
      <c r="N906" s="39" t="str">
        <f>IF(LCOE_SensitivityScenarios!CJ905&gt;'OnSSET_original_NoMG-PV-Diesel'!AE905,'OnSSET_original_NoMG-PV-Diesel'!AD905,LCOE_SensitivityScenarios!CK905)</f>
        <v>SA_Diesel</v>
      </c>
      <c r="O906" s="39" t="str">
        <f>IF(LCOE_SensitivityScenarios!CO905&gt;'OnSSET_original_NoMG-PV-Diesel'!AE905,'OnSSET_original_NoMG-PV-Diesel'!AD905,LCOE_SensitivityScenarios!CP905)</f>
        <v>SA_Diesel</v>
      </c>
      <c r="P906" s="40" t="str">
        <f>IF(LCOE_SensitivityScenarios!CT905&gt;'OnSSET_original_NoMG-PV-Diesel'!AE905,'OnSSET_original_NoMG-PV-Diesel'!AD905,LCOE_SensitivityScenarios!CU905)</f>
        <v>SA_Diesel</v>
      </c>
      <c r="Q906" s="38">
        <f>IF(LCOE_SensitivityScenarios!BF905&gt;'OnSSET_original_NoMG-PV-Diesel'!M905,'OnSSET_original_NoMG-PV-Diesel'!M905,LCOE_SensitivityScenarios!BF905)</f>
        <v>0.45787499198892356</v>
      </c>
      <c r="R906" s="28">
        <f>MIN('OnSSET_original_NoMG-PV-Diesel'!E905:I905,LCOE_SensitivityScenarios!BK905)</f>
        <v>0.43211346571292364</v>
      </c>
      <c r="S906" s="28">
        <f>MIN('OnSSET_original_NoMG-PV-Diesel'!E905:I905,LCOE_SensitivityScenarios!BP905)</f>
        <v>0.48218667476292359</v>
      </c>
      <c r="T906" s="27">
        <f>MIN('OnSSET_original_NoMG-PV-Diesel'!N905:R905,LCOE_SensitivityScenarios!BU905)</f>
        <v>0.39033746036260603</v>
      </c>
      <c r="U906" s="28">
        <f>MIN('OnSSET_original_NoMG-PV-Diesel'!N905:R905,LCOE_SensitivityScenarios!BZ905)</f>
        <v>0.36607555304152162</v>
      </c>
      <c r="V906" s="29">
        <f>MIN('OnSSET_original_NoMG-PV-Diesel'!N905:R905,LCOE_SensitivityScenarios!CE905)</f>
        <v>0.39033746036260603</v>
      </c>
      <c r="W906" s="28">
        <f>MIN('OnSSET_original_NoMG-PV-Diesel'!W905:AA905,LCOE_SensitivityScenarios!CJ905)</f>
        <v>0.205981847502622</v>
      </c>
      <c r="X906" s="28">
        <f>MIN('OnSSET_original_NoMG-PV-Diesel'!W905:AA905,LCOE_SensitivityScenarios!CO905)</f>
        <v>0.205981847502622</v>
      </c>
      <c r="Y906" s="29">
        <f>MIN('OnSSET_original_NoMG-PV-Diesel'!W905:AA905,LCOE_SensitivityScenarios!CT905)</f>
        <v>0.205981847502622</v>
      </c>
      <c r="Z906">
        <f>VLOOKUP(B906,[1]base!$A$2:$U$169,21,FALSE)</f>
        <v>13.647</v>
      </c>
      <c r="AA906">
        <f>VLOOKUP(B906,[2]s1!$A$2:$T$275,20,FALSE)</f>
        <v>14.385</v>
      </c>
      <c r="AB906">
        <f>VLOOKUP(B906,[3]s2!$A$2:$T$275,20,FALSE)</f>
        <v>14.385</v>
      </c>
      <c r="AC906">
        <f>IF(K906='OnSSET_original_NoMG-PV-Diesel'!U905,'OnSSET_original_NoMG-PV-Diesel'!T905,"wait")</f>
        <v>10.968069671381899</v>
      </c>
      <c r="AD906" t="str">
        <f>IF(L906='OnSSET_original_NoMG-PV-Diesel'!U905,'OnSSET_original_NoMG-PV-Diesel'!T905,"wait")</f>
        <v>wait</v>
      </c>
      <c r="AE906">
        <f>IF(M906='OnSSET_original_NoMG-PV-Diesel'!U905,'OnSSET_original_NoMG-PV-Diesel'!T905,"wait")</f>
        <v>10.968069671381899</v>
      </c>
      <c r="AF906">
        <f>IF(N906='OnSSET_original_NoMG-PV-Diesel'!AD905,'OnSSET_original_NoMG-PV-Diesel'!AC905,"wait")</f>
        <v>10.968069671381899</v>
      </c>
      <c r="AG906">
        <f>IF(O906='OnSSET_original_NoMG-PV-Diesel'!AD905,'OnSSET_original_NoMG-PV-Diesel'!AC905,"wait")</f>
        <v>10.968069671381899</v>
      </c>
      <c r="AH906">
        <f>IF(P906='OnSSET_original_NoMG-PV-Diesel'!AD905,'OnSSET_original_NoMG-PV-Diesel'!AC905,"wait")</f>
        <v>10.968069671381899</v>
      </c>
      <c r="AR906">
        <v>256.87</v>
      </c>
      <c r="AS906">
        <v>256.52199999999999</v>
      </c>
      <c r="AT906">
        <v>1.0999999999999999E-2</v>
      </c>
      <c r="AU906">
        <v>1.0999999999999999E-2</v>
      </c>
      <c r="AV906">
        <v>18429.41806</v>
      </c>
      <c r="AW906">
        <v>33172.952510000003</v>
      </c>
      <c r="AX906">
        <v>6793.8992930000004</v>
      </c>
      <c r="AZ906">
        <f>SUMIF([1]base!$A$2:$A$169,B906,[1]base!$V$2:$V$169)</f>
        <v>33491.9</v>
      </c>
      <c r="BA906">
        <f>SUMIF([2]s1!$A$2:$A$275,B906,[2]s1!$U$2:$U$275)</f>
        <v>39611.199999999997</v>
      </c>
      <c r="BB906">
        <f>SUMIF([3]s2!$A$2:$A$115,B906,[3]s2!$U$2:$U$115)</f>
        <v>39611.199999999997</v>
      </c>
      <c r="BC906">
        <f>SUMIF([4]s3!$A$2:$A$245,B906,[4]s3!$U$2:$U$245)</f>
        <v>0</v>
      </c>
      <c r="BD906">
        <f>SUMIF([5]s4!$A$2:$A$74,B906,[5]s4!$U$2:$U$74)</f>
        <v>0</v>
      </c>
      <c r="BF906">
        <f t="shared" si="75"/>
        <v>91888.169863000003</v>
      </c>
      <c r="BG906">
        <f t="shared" si="76"/>
        <v>98007.469863000006</v>
      </c>
      <c r="BH906">
        <f t="shared" si="77"/>
        <v>98007.469863000006</v>
      </c>
      <c r="BI906">
        <f t="shared" si="78"/>
        <v>0</v>
      </c>
      <c r="BJ906">
        <f t="shared" si="79"/>
        <v>0</v>
      </c>
      <c r="BL906" t="s">
        <v>114</v>
      </c>
      <c r="BM906" s="23">
        <v>82273.196750000003</v>
      </c>
      <c r="BN906" s="23">
        <v>14.234117080000001</v>
      </c>
      <c r="BP906" t="s">
        <v>183</v>
      </c>
      <c r="BQ906" s="23">
        <v>13600.525900000001</v>
      </c>
      <c r="BR906" s="23">
        <v>10.96806967</v>
      </c>
      <c r="BT906" t="s">
        <v>183</v>
      </c>
      <c r="BU906" s="23">
        <v>13600.525900000001</v>
      </c>
      <c r="BV906" s="23">
        <v>10.96806967</v>
      </c>
    </row>
    <row r="907" spans="1:74" x14ac:dyDescent="0.25">
      <c r="A907">
        <v>1</v>
      </c>
      <c r="B907" s="15">
        <v>13396</v>
      </c>
      <c r="C907" s="15">
        <v>-62.462941890000003</v>
      </c>
      <c r="D907" s="15">
        <v>-17.649514289999999</v>
      </c>
      <c r="E907" s="16">
        <v>0</v>
      </c>
      <c r="F907" s="19">
        <v>70640.856606721703</v>
      </c>
      <c r="G907" s="19">
        <v>112.75414022947407</v>
      </c>
      <c r="H907" s="16" t="str">
        <f>IF(LCOE_SensitivityScenarios!BF906&gt;'OnSSET_original_NoMG-PV-Diesel'!M906,'OnSSET_original_NoMG-PV-Diesel'!L906,LCOE_SensitivityScenarios!BG906)</f>
        <v>SA_Diesel</v>
      </c>
      <c r="I907" s="39" t="str">
        <f>IF(LCOE_SensitivityScenarios!BK906&gt;'OnSSET_original_NoMG-PV-Diesel'!M906,'OnSSET_original_NoMG-PV-Diesel'!L906,LCOE_SensitivityScenarios!BL906)</f>
        <v>SA_Diesel</v>
      </c>
      <c r="J907" s="39" t="str">
        <f>IF(LCOE_SensitivityScenarios!BP906&gt;'OnSSET_original_NoMG-PV-Diesel'!M906,'OnSSET_original_NoMG-PV-Diesel'!L906,LCOE_SensitivityScenarios!BQ906)</f>
        <v>SA_Diesel</v>
      </c>
      <c r="K907" s="38" t="str">
        <f>IF(LCOE_SensitivityScenarios!BU906&gt;'OnSSET_original_NoMG-PV-Diesel'!V906,'OnSSET_original_NoMG-PV-Diesel'!U906,LCOE_SensitivityScenarios!BV906)</f>
        <v>SA_Diesel</v>
      </c>
      <c r="L907" s="39" t="str">
        <f>IF(LCOE_SensitivityScenarios!BZ906&gt;'OnSSET_original_NoMG-PV-Diesel'!V906,'OnSSET_original_NoMG-PV-Diesel'!U906,LCOE_SensitivityScenarios!CA906)</f>
        <v>SA_Diesel</v>
      </c>
      <c r="M907" s="40" t="str">
        <f>IF(LCOE_SensitivityScenarios!CE906&gt;'OnSSET_original_NoMG-PV-Diesel'!V906,'OnSSET_original_NoMG-PV-Diesel'!U906,LCOE_SensitivityScenarios!CF906)</f>
        <v>SA_Diesel</v>
      </c>
      <c r="N907" s="39" t="str">
        <f>IF(LCOE_SensitivityScenarios!CJ906&gt;'OnSSET_original_NoMG-PV-Diesel'!AE906,'OnSSET_original_NoMG-PV-Diesel'!AD906,LCOE_SensitivityScenarios!CK906)</f>
        <v>SA_Diesel</v>
      </c>
      <c r="O907" s="39" t="str">
        <f>IF(LCOE_SensitivityScenarios!CO906&gt;'OnSSET_original_NoMG-PV-Diesel'!AE906,'OnSSET_original_NoMG-PV-Diesel'!AD906,LCOE_SensitivityScenarios!CP906)</f>
        <v>SA_Diesel</v>
      </c>
      <c r="P907" s="40" t="str">
        <f>IF(LCOE_SensitivityScenarios!CT906&gt;'OnSSET_original_NoMG-PV-Diesel'!AE906,'OnSSET_original_NoMG-PV-Diesel'!AD906,LCOE_SensitivityScenarios!CU906)</f>
        <v>SA_Diesel</v>
      </c>
      <c r="Q907" s="38">
        <f>IF(LCOE_SensitivityScenarios!BF906&gt;'OnSSET_original_NoMG-PV-Diesel'!M906,'OnSSET_original_NoMG-PV-Diesel'!M906,LCOE_SensitivityScenarios!BF906)</f>
        <v>0.42529319994385001</v>
      </c>
      <c r="R907" s="28">
        <f>MIN('OnSSET_original_NoMG-PV-Diesel'!E906:I906,LCOE_SensitivityScenarios!BK906)</f>
        <v>0.42529319994385001</v>
      </c>
      <c r="S907" s="28">
        <f>MIN('OnSSET_original_NoMG-PV-Diesel'!E906:I906,LCOE_SensitivityScenarios!BP906)</f>
        <v>0.42529319994385001</v>
      </c>
      <c r="T907" s="27">
        <f>MIN('OnSSET_original_NoMG-PV-Diesel'!N906:R906,LCOE_SensitivityScenarios!BU906)</f>
        <v>0.31927675140566703</v>
      </c>
      <c r="U907" s="28">
        <f>MIN('OnSSET_original_NoMG-PV-Diesel'!N906:R906,LCOE_SensitivityScenarios!BZ906)</f>
        <v>0.31927675140566703</v>
      </c>
      <c r="V907" s="29">
        <f>MIN('OnSSET_original_NoMG-PV-Diesel'!N906:R906,LCOE_SensitivityScenarios!CE906)</f>
        <v>0.31927675140566703</v>
      </c>
      <c r="W907" s="28">
        <f>MIN('OnSSET_original_NoMG-PV-Diesel'!W906:AA906,LCOE_SensitivityScenarios!CJ906)</f>
        <v>0.18184802181913301</v>
      </c>
      <c r="X907" s="28">
        <f>MIN('OnSSET_original_NoMG-PV-Diesel'!W906:AA906,LCOE_SensitivityScenarios!CO906)</f>
        <v>0.18184802181913301</v>
      </c>
      <c r="Y907" s="29">
        <f>MIN('OnSSET_original_NoMG-PV-Diesel'!W906:AA906,LCOE_SensitivityScenarios!CT906)</f>
        <v>0.18184802181913301</v>
      </c>
      <c r="Z907">
        <f>IF(H907='OnSSET_original_NoMG-PV-Diesel'!L906,'OnSSET_original_NoMG-PV-Diesel'!K906,"wait")</f>
        <v>15.0910712489713</v>
      </c>
      <c r="AA907">
        <f>IF(I907='OnSSET_original_NoMG-PV-Diesel'!L906,'OnSSET_original_NoMG-PV-Diesel'!K906,"wait")</f>
        <v>15.0910712489713</v>
      </c>
      <c r="AB907">
        <f>IF(J907='OnSSET_original_NoMG-PV-Diesel'!L906,'OnSSET_original_NoMG-PV-Diesel'!K906,"wait")</f>
        <v>15.0910712489713</v>
      </c>
      <c r="AC907">
        <f>IF(K907='OnSSET_original_NoMG-PV-Diesel'!U906,'OnSSET_original_NoMG-PV-Diesel'!T906,"wait")</f>
        <v>32.256098907178902</v>
      </c>
      <c r="AD907">
        <f>IF(L907='OnSSET_original_NoMG-PV-Diesel'!U906,'OnSSET_original_NoMG-PV-Diesel'!T906,"wait")</f>
        <v>32.256098907178902</v>
      </c>
      <c r="AE907">
        <f>IF(M907='OnSSET_original_NoMG-PV-Diesel'!U906,'OnSSET_original_NoMG-PV-Diesel'!T906,"wait")</f>
        <v>32.256098907178902</v>
      </c>
      <c r="AF907">
        <f>IF(N907='OnSSET_original_NoMG-PV-Diesel'!AD906,'OnSSET_original_NoMG-PV-Diesel'!AC906,"wait")</f>
        <v>32.256098907178902</v>
      </c>
      <c r="AG907">
        <f>IF(O907='OnSSET_original_NoMG-PV-Diesel'!AD906,'OnSSET_original_NoMG-PV-Diesel'!AC906,"wait")</f>
        <v>32.256098907178902</v>
      </c>
      <c r="AH907">
        <f>IF(P907='OnSSET_original_NoMG-PV-Diesel'!AD906,'OnSSET_original_NoMG-PV-Diesel'!AC906,"wait")</f>
        <v>32.256098907178902</v>
      </c>
      <c r="AR907">
        <v>28.39</v>
      </c>
      <c r="AS907">
        <v>28.172999999999998</v>
      </c>
      <c r="AT907">
        <v>0.34399999999999997</v>
      </c>
      <c r="AU907">
        <v>0.34399999999999997</v>
      </c>
      <c r="AV907">
        <v>114494.412</v>
      </c>
      <c r="AW907">
        <v>0</v>
      </c>
      <c r="AX907">
        <v>48152.0942</v>
      </c>
      <c r="AZ907">
        <f>SUMIF([1]base!$A$2:$A$169,B907,[1]base!$V$2:$V$169)</f>
        <v>0</v>
      </c>
      <c r="BA907">
        <f>SUMIF([2]s1!$A$2:$A$275,B907,[2]s1!$U$2:$U$275)</f>
        <v>0</v>
      </c>
      <c r="BB907">
        <f>SUMIF([3]s2!$A$2:$A$115,B907,[3]s2!$U$2:$U$115)</f>
        <v>0</v>
      </c>
      <c r="BC907">
        <f>SUMIF([4]s3!$A$2:$A$245,B907,[4]s3!$U$2:$U$245)</f>
        <v>0</v>
      </c>
      <c r="BD907">
        <f>SUMIF([5]s4!$A$2:$A$74,B907,[5]s4!$U$2:$U$74)</f>
        <v>0</v>
      </c>
      <c r="BF907">
        <f t="shared" si="75"/>
        <v>0</v>
      </c>
      <c r="BG907">
        <f t="shared" si="76"/>
        <v>0</v>
      </c>
      <c r="BH907">
        <f t="shared" si="77"/>
        <v>0</v>
      </c>
      <c r="BI907">
        <f t="shared" si="78"/>
        <v>0</v>
      </c>
      <c r="BJ907">
        <f t="shared" si="79"/>
        <v>0</v>
      </c>
      <c r="BL907" t="s">
        <v>113</v>
      </c>
      <c r="BM907" s="23">
        <v>39997.914100000002</v>
      </c>
      <c r="BN907" s="23">
        <v>32.256098909999999</v>
      </c>
      <c r="BP907" t="s">
        <v>183</v>
      </c>
      <c r="BQ907" s="23">
        <v>39997.914100000002</v>
      </c>
      <c r="BR907" s="23">
        <v>32.256098909999999</v>
      </c>
      <c r="BT907" t="s">
        <v>183</v>
      </c>
      <c r="BU907" s="23">
        <v>39997.914100000002</v>
      </c>
      <c r="BV907" s="23">
        <v>32.256098909999999</v>
      </c>
    </row>
    <row r="908" spans="1:74" x14ac:dyDescent="0.25">
      <c r="A908">
        <v>1</v>
      </c>
      <c r="B908" s="15">
        <v>13422</v>
      </c>
      <c r="C908" s="15">
        <v>-64.250747829999995</v>
      </c>
      <c r="D908" s="15">
        <v>-18.393000069999999</v>
      </c>
      <c r="E908" s="16">
        <v>1</v>
      </c>
      <c r="F908" s="19">
        <v>48707.065716372301</v>
      </c>
      <c r="G908" s="19">
        <v>58.096301348606502</v>
      </c>
      <c r="H908" s="16" t="str">
        <f>IF(LCOE_SensitivityScenarios!BF907&gt;'OnSSET_original_NoMG-PV-Diesel'!M907,'OnSSET_original_NoMG-PV-Diesel'!L907,LCOE_SensitivityScenarios!BG907)</f>
        <v>MG_Hybrid</v>
      </c>
      <c r="I908" s="39" t="str">
        <f>IF(LCOE_SensitivityScenarios!BK907&gt;'OnSSET_original_NoMG-PV-Diesel'!M907,'OnSSET_original_NoMG-PV-Diesel'!L907,LCOE_SensitivityScenarios!BL907)</f>
        <v>MG_Hybrid</v>
      </c>
      <c r="J908" s="39" t="str">
        <f>IF(LCOE_SensitivityScenarios!BP907&gt;'OnSSET_original_NoMG-PV-Diesel'!M907,'OnSSET_original_NoMG-PV-Diesel'!L907,LCOE_SensitivityScenarios!BQ907)</f>
        <v>SA_PV</v>
      </c>
      <c r="K908" s="38" t="str">
        <f>IF(LCOE_SensitivityScenarios!BU907&gt;'OnSSET_original_NoMG-PV-Diesel'!V907,'OnSSET_original_NoMG-PV-Diesel'!U907,LCOE_SensitivityScenarios!BV907)</f>
        <v>SA_Diesel</v>
      </c>
      <c r="L908" s="39" t="str">
        <f>IF(LCOE_SensitivityScenarios!BZ907&gt;'OnSSET_original_NoMG-PV-Diesel'!V907,'OnSSET_original_NoMG-PV-Diesel'!U907,LCOE_SensitivityScenarios!CA907)</f>
        <v>MG_Hybrid</v>
      </c>
      <c r="M908" s="40" t="str">
        <f>IF(LCOE_SensitivityScenarios!CE907&gt;'OnSSET_original_NoMG-PV-Diesel'!V907,'OnSSET_original_NoMG-PV-Diesel'!U907,LCOE_SensitivityScenarios!CF907)</f>
        <v>SA_Diesel</v>
      </c>
      <c r="N908" s="39" t="str">
        <f>IF(LCOE_SensitivityScenarios!CJ907&gt;'OnSSET_original_NoMG-PV-Diesel'!AE907,'OnSSET_original_NoMG-PV-Diesel'!AD907,LCOE_SensitivityScenarios!CK907)</f>
        <v>SA_Diesel</v>
      </c>
      <c r="O908" s="39" t="str">
        <f>IF(LCOE_SensitivityScenarios!CO907&gt;'OnSSET_original_NoMG-PV-Diesel'!AE907,'OnSSET_original_NoMG-PV-Diesel'!AD907,LCOE_SensitivityScenarios!CP907)</f>
        <v>SA_Diesel</v>
      </c>
      <c r="P908" s="40" t="str">
        <f>IF(LCOE_SensitivityScenarios!CT907&gt;'OnSSET_original_NoMG-PV-Diesel'!AE907,'OnSSET_original_NoMG-PV-Diesel'!AD907,LCOE_SensitivityScenarios!CU907)</f>
        <v>SA_Diesel</v>
      </c>
      <c r="Q908" s="38">
        <f>IF(LCOE_SensitivityScenarios!BF907&gt;'OnSSET_original_NoMG-PV-Diesel'!M907,'OnSSET_original_NoMG-PV-Diesel'!M907,LCOE_SensitivityScenarios!BF907)</f>
        <v>0.43437561090410493</v>
      </c>
      <c r="R908" s="28">
        <f>MIN('OnSSET_original_NoMG-PV-Diesel'!E907:I907,LCOE_SensitivityScenarios!BK907)</f>
        <v>0.3974341029121049</v>
      </c>
      <c r="S908" s="28">
        <f>MIN('OnSSET_original_NoMG-PV-Diesel'!E907:I907,LCOE_SensitivityScenarios!BP907)</f>
        <v>0.44884940576598698</v>
      </c>
      <c r="T908" s="27">
        <f>MIN('OnSSET_original_NoMG-PV-Diesel'!N907:R907,LCOE_SensitivityScenarios!BU907)</f>
        <v>0.37257228312337098</v>
      </c>
      <c r="U908" s="28">
        <f>MIN('OnSSET_original_NoMG-PV-Diesel'!N907:R907,LCOE_SensitivityScenarios!BZ907)</f>
        <v>0.3431937223576409</v>
      </c>
      <c r="V908" s="29">
        <f>MIN('OnSSET_original_NoMG-PV-Diesel'!N907:R907,LCOE_SensitivityScenarios!CE907)</f>
        <v>0.37257228312337098</v>
      </c>
      <c r="W908" s="28">
        <f>MIN('OnSSET_original_NoMG-PV-Diesel'!W907:AA907,LCOE_SensitivityScenarios!CJ907)</f>
        <v>0.19994839108175</v>
      </c>
      <c r="X908" s="28">
        <f>MIN('OnSSET_original_NoMG-PV-Diesel'!W907:AA907,LCOE_SensitivityScenarios!CO907)</f>
        <v>0.19994839108175</v>
      </c>
      <c r="Y908" s="29">
        <f>MIN('OnSSET_original_NoMG-PV-Diesel'!W907:AA907,LCOE_SensitivityScenarios!CT907)</f>
        <v>0.19994839108175</v>
      </c>
      <c r="Z908">
        <f>VLOOKUP(B908,[1]base!$A$2:$U$169,21,FALSE)</f>
        <v>13.647</v>
      </c>
      <c r="AA908">
        <f>VLOOKUP(B908,[2]s1!$A$2:$T$275,20,FALSE)</f>
        <v>13.647</v>
      </c>
      <c r="AB908">
        <f>IF(J908='OnSSET_original_NoMG-PV-Diesel'!L907,'OnSSET_original_NoMG-PV-Diesel'!K907,"wait")</f>
        <v>16.820946671042702</v>
      </c>
      <c r="AC908">
        <f>IF(K908='OnSSET_original_NoMG-PV-Diesel'!U907,'OnSSET_original_NoMG-PV-Diesel'!T907,"wait")</f>
        <v>22.240669276882301</v>
      </c>
      <c r="AD908" t="str">
        <f>IF(L908='OnSSET_original_NoMG-PV-Diesel'!U907,'OnSSET_original_NoMG-PV-Diesel'!T907,"wait")</f>
        <v>wait</v>
      </c>
      <c r="AE908">
        <f>IF(M908='OnSSET_original_NoMG-PV-Diesel'!U907,'OnSSET_original_NoMG-PV-Diesel'!T907,"wait")</f>
        <v>22.240669276882301</v>
      </c>
      <c r="AF908">
        <f>IF(N908='OnSSET_original_NoMG-PV-Diesel'!AD907,'OnSSET_original_NoMG-PV-Diesel'!AC907,"wait")</f>
        <v>22.240669276882301</v>
      </c>
      <c r="AG908">
        <f>IF(O908='OnSSET_original_NoMG-PV-Diesel'!AD907,'OnSSET_original_NoMG-PV-Diesel'!AC907,"wait")</f>
        <v>22.240669276882301</v>
      </c>
      <c r="AH908">
        <f>IF(P908='OnSSET_original_NoMG-PV-Diesel'!AD907,'OnSSET_original_NoMG-PV-Diesel'!AC907,"wait")</f>
        <v>22.240669276882301</v>
      </c>
      <c r="AR908">
        <v>103.03100000000001</v>
      </c>
      <c r="AS908">
        <v>93.72</v>
      </c>
      <c r="AT908">
        <v>2.29</v>
      </c>
      <c r="AU908">
        <v>4.4999999999999998E-2</v>
      </c>
      <c r="AV908">
        <v>47878.406110000004</v>
      </c>
      <c r="AW908">
        <v>0</v>
      </c>
      <c r="AX908">
        <v>7643.1895539999996</v>
      </c>
      <c r="AZ908">
        <f>SUMIF([1]base!$A$2:$A$169,B908,[1]base!$V$2:$V$169)</f>
        <v>33491.9</v>
      </c>
      <c r="BA908">
        <f>SUMIF([2]s1!$A$2:$A$275,B908,[2]s1!$U$2:$U$275)</f>
        <v>33491.9</v>
      </c>
      <c r="BB908">
        <f>SUMIF([3]s2!$A$2:$A$115,B908,[3]s2!$U$2:$U$115)</f>
        <v>0</v>
      </c>
      <c r="BC908">
        <f>SUMIF([4]s3!$A$2:$A$245,B908,[4]s3!$U$2:$U$245)</f>
        <v>0</v>
      </c>
      <c r="BD908">
        <f>SUMIF([5]s4!$A$2:$A$74,B908,[5]s4!$U$2:$U$74)</f>
        <v>0</v>
      </c>
      <c r="BF908">
        <f t="shared" si="75"/>
        <v>89013.495664000002</v>
      </c>
      <c r="BG908">
        <f t="shared" si="76"/>
        <v>89013.495664000002</v>
      </c>
      <c r="BH908">
        <f t="shared" si="77"/>
        <v>0</v>
      </c>
      <c r="BI908">
        <f t="shared" si="78"/>
        <v>0</v>
      </c>
      <c r="BJ908">
        <f t="shared" si="79"/>
        <v>0</v>
      </c>
      <c r="BL908" t="s">
        <v>114</v>
      </c>
      <c r="BM908" s="23">
        <v>145176.2629</v>
      </c>
      <c r="BN908" s="23">
        <v>28.634371380000001</v>
      </c>
      <c r="BP908" t="s">
        <v>183</v>
      </c>
      <c r="BQ908" s="23">
        <v>27578.67224</v>
      </c>
      <c r="BR908" s="23">
        <v>22.240669279999999</v>
      </c>
      <c r="BT908" t="s">
        <v>183</v>
      </c>
      <c r="BU908" s="23">
        <v>27578.67224</v>
      </c>
      <c r="BV908" s="23">
        <v>22.240669279999999</v>
      </c>
    </row>
    <row r="909" spans="1:74" x14ac:dyDescent="0.25">
      <c r="A909">
        <v>1</v>
      </c>
      <c r="B909" s="15">
        <v>13429</v>
      </c>
      <c r="C909" s="15">
        <v>-64.490240009999994</v>
      </c>
      <c r="D909" s="15">
        <v>-16.620314659999998</v>
      </c>
      <c r="E909" s="16">
        <v>0</v>
      </c>
      <c r="F909" s="19">
        <v>25120.428425091501</v>
      </c>
      <c r="G909" s="19">
        <v>56.25387512787151</v>
      </c>
      <c r="H909" s="16" t="str">
        <f>IF(LCOE_SensitivityScenarios!BF908&gt;'OnSSET_original_NoMG-PV-Diesel'!M908,'OnSSET_original_NoMG-PV-Diesel'!L908,LCOE_SensitivityScenarios!BG908)</f>
        <v>SA_PV</v>
      </c>
      <c r="I909" s="39" t="str">
        <f>IF(LCOE_SensitivityScenarios!BK908&gt;'OnSSET_original_NoMG-PV-Diesel'!M908,'OnSSET_original_NoMG-PV-Diesel'!L908,LCOE_SensitivityScenarios!BL908)</f>
        <v>SA_PV</v>
      </c>
      <c r="J909" s="39" t="str">
        <f>IF(LCOE_SensitivityScenarios!BP908&gt;'OnSSET_original_NoMG-PV-Diesel'!M908,'OnSSET_original_NoMG-PV-Diesel'!L908,LCOE_SensitivityScenarios!BQ908)</f>
        <v>SA_PV</v>
      </c>
      <c r="K909" s="38" t="str">
        <f>IF(LCOE_SensitivityScenarios!BU908&gt;'OnSSET_original_NoMG-PV-Diesel'!V908,'OnSSET_original_NoMG-PV-Diesel'!U908,LCOE_SensitivityScenarios!BV908)</f>
        <v>SA_PV</v>
      </c>
      <c r="L909" s="39" t="str">
        <f>IF(LCOE_SensitivityScenarios!BZ908&gt;'OnSSET_original_NoMG-PV-Diesel'!V908,'OnSSET_original_NoMG-PV-Diesel'!U908,LCOE_SensitivityScenarios!CA908)</f>
        <v>SA_PV</v>
      </c>
      <c r="M909" s="40" t="str">
        <f>IF(LCOE_SensitivityScenarios!CE908&gt;'OnSSET_original_NoMG-PV-Diesel'!V908,'OnSSET_original_NoMG-PV-Diesel'!U908,LCOE_SensitivityScenarios!CF908)</f>
        <v>SA_PV</v>
      </c>
      <c r="N909" s="39" t="str">
        <f>IF(LCOE_SensitivityScenarios!CJ908&gt;'OnSSET_original_NoMG-PV-Diesel'!AE908,'OnSSET_original_NoMG-PV-Diesel'!AD908,LCOE_SensitivityScenarios!CK908)</f>
        <v>SA_Diesel</v>
      </c>
      <c r="O909" s="39" t="str">
        <f>IF(LCOE_SensitivityScenarios!CO908&gt;'OnSSET_original_NoMG-PV-Diesel'!AE908,'OnSSET_original_NoMG-PV-Diesel'!AD908,LCOE_SensitivityScenarios!CP908)</f>
        <v>SA_Diesel</v>
      </c>
      <c r="P909" s="40" t="str">
        <f>IF(LCOE_SensitivityScenarios!CT908&gt;'OnSSET_original_NoMG-PV-Diesel'!AE908,'OnSSET_original_NoMG-PV-Diesel'!AD908,LCOE_SensitivityScenarios!CU908)</f>
        <v>SA_Diesel</v>
      </c>
      <c r="Q909" s="38">
        <f>IF(LCOE_SensitivityScenarios!BF908&gt;'OnSSET_original_NoMG-PV-Diesel'!M908,'OnSSET_original_NoMG-PV-Diesel'!M908,LCOE_SensitivityScenarios!BF908)</f>
        <v>0.47418970201102101</v>
      </c>
      <c r="R909" s="28">
        <f>MIN('OnSSET_original_NoMG-PV-Diesel'!E908:I908,LCOE_SensitivityScenarios!BK908)</f>
        <v>0.47418970201102101</v>
      </c>
      <c r="S909" s="28">
        <f>MIN('OnSSET_original_NoMG-PV-Diesel'!E908:I908,LCOE_SensitivityScenarios!BP908)</f>
        <v>0.47418970201102101</v>
      </c>
      <c r="T909" s="27">
        <f>MIN('OnSSET_original_NoMG-PV-Diesel'!N908:R908,LCOE_SensitivityScenarios!BU908)</f>
        <v>0.47418970201102101</v>
      </c>
      <c r="U909" s="28">
        <f>MIN('OnSSET_original_NoMG-PV-Diesel'!N908:R908,LCOE_SensitivityScenarios!BZ908)</f>
        <v>0.47418970201102101</v>
      </c>
      <c r="V909" s="29">
        <f>MIN('OnSSET_original_NoMG-PV-Diesel'!N908:R908,LCOE_SensitivityScenarios!CE908)</f>
        <v>0.47418970201102101</v>
      </c>
      <c r="W909" s="28">
        <f>MIN('OnSSET_original_NoMG-PV-Diesel'!W908:AA908,LCOE_SensitivityScenarios!CJ908)</f>
        <v>0.34475134518268302</v>
      </c>
      <c r="X909" s="28">
        <f>MIN('OnSSET_original_NoMG-PV-Diesel'!W908:AA908,LCOE_SensitivityScenarios!CO908)</f>
        <v>0.34475134518268302</v>
      </c>
      <c r="Y909" s="29">
        <f>MIN('OnSSET_original_NoMG-PV-Diesel'!W908:AA908,LCOE_SensitivityScenarios!CT908)</f>
        <v>0.34475134518268302</v>
      </c>
      <c r="Z909">
        <f>IF(H909='OnSSET_original_NoMG-PV-Diesel'!L908,'OnSSET_original_NoMG-PV-Diesel'!K908,"wait")</f>
        <v>10.404007447470301</v>
      </c>
      <c r="AA909">
        <f>IF(I909='OnSSET_original_NoMG-PV-Diesel'!L908,'OnSSET_original_NoMG-PV-Diesel'!K908,"wait")</f>
        <v>10.404007447470301</v>
      </c>
      <c r="AB909">
        <f>IF(J909='OnSSET_original_NoMG-PV-Diesel'!L908,'OnSSET_original_NoMG-PV-Diesel'!K908,"wait")</f>
        <v>10.404007447470301</v>
      </c>
      <c r="AC909">
        <f>IF(K909='OnSSET_original_NoMG-PV-Diesel'!U908,'OnSSET_original_NoMG-PV-Diesel'!T908,"wait")</f>
        <v>15.6017815198382</v>
      </c>
      <c r="AD909">
        <f>IF(L909='OnSSET_original_NoMG-PV-Diesel'!U908,'OnSSET_original_NoMG-PV-Diesel'!T908,"wait")</f>
        <v>15.6017815198382</v>
      </c>
      <c r="AE909">
        <f>IF(M909='OnSSET_original_NoMG-PV-Diesel'!U908,'OnSSET_original_NoMG-PV-Diesel'!T908,"wait")</f>
        <v>15.6017815198382</v>
      </c>
      <c r="AF909">
        <f>IF(N909='OnSSET_original_NoMG-PV-Diesel'!AD908,'OnSSET_original_NoMG-PV-Diesel'!AC908,"wait")</f>
        <v>11.4705152625989</v>
      </c>
      <c r="AG909">
        <f>IF(O909='OnSSET_original_NoMG-PV-Diesel'!AD908,'OnSSET_original_NoMG-PV-Diesel'!AC908,"wait")</f>
        <v>11.4705152625989</v>
      </c>
      <c r="AH909">
        <f>IF(P909='OnSSET_original_NoMG-PV-Diesel'!AD908,'OnSSET_original_NoMG-PV-Diesel'!AC908,"wait")</f>
        <v>11.4705152625989</v>
      </c>
      <c r="AR909">
        <v>63.371000000000002</v>
      </c>
      <c r="AS909">
        <v>63.371000000000002</v>
      </c>
      <c r="AT909">
        <v>41.723999999999997</v>
      </c>
      <c r="AU909">
        <v>41.713000000000001</v>
      </c>
      <c r="AV909">
        <v>46076.940170000002</v>
      </c>
      <c r="AW909">
        <v>0</v>
      </c>
      <c r="AX909">
        <v>7031.734391</v>
      </c>
      <c r="AZ909">
        <f>SUMIF([1]base!$A$2:$A$169,B909,[1]base!$V$2:$V$169)</f>
        <v>0</v>
      </c>
      <c r="BA909">
        <f>SUMIF([2]s1!$A$2:$A$275,B909,[2]s1!$U$2:$U$275)</f>
        <v>0</v>
      </c>
      <c r="BB909">
        <f>SUMIF([3]s2!$A$2:$A$115,B909,[3]s2!$U$2:$U$115)</f>
        <v>0</v>
      </c>
      <c r="BC909">
        <f>SUMIF([4]s3!$A$2:$A$245,B909,[4]s3!$U$2:$U$245)</f>
        <v>0</v>
      </c>
      <c r="BD909">
        <f>SUMIF([5]s4!$A$2:$A$74,B909,[5]s4!$U$2:$U$74)</f>
        <v>0</v>
      </c>
      <c r="BF909">
        <f t="shared" si="75"/>
        <v>0</v>
      </c>
      <c r="BG909">
        <f t="shared" si="76"/>
        <v>0</v>
      </c>
      <c r="BH909">
        <f t="shared" si="77"/>
        <v>0</v>
      </c>
      <c r="BI909">
        <f t="shared" si="78"/>
        <v>0</v>
      </c>
      <c r="BJ909">
        <f t="shared" si="79"/>
        <v>0</v>
      </c>
      <c r="BL909" t="s">
        <v>114</v>
      </c>
      <c r="BM909" s="23">
        <v>79101.032309999995</v>
      </c>
      <c r="BN909" s="23">
        <v>15.601781519999999</v>
      </c>
      <c r="BP909" t="s">
        <v>186</v>
      </c>
      <c r="BQ909" s="23">
        <v>79101.032309999995</v>
      </c>
      <c r="BR909" s="23">
        <v>15.601781519999999</v>
      </c>
      <c r="BT909" t="s">
        <v>183</v>
      </c>
      <c r="BU909" s="23">
        <v>14223.563910000001</v>
      </c>
      <c r="BV909" s="23">
        <v>11.470515260000001</v>
      </c>
    </row>
    <row r="910" spans="1:74" x14ac:dyDescent="0.25">
      <c r="A910">
        <v>1</v>
      </c>
      <c r="B910" s="15">
        <v>13434</v>
      </c>
      <c r="C910" s="15">
        <v>-63.835130620000001</v>
      </c>
      <c r="D910" s="15">
        <v>-18.491112090000001</v>
      </c>
      <c r="E910" s="16">
        <v>1</v>
      </c>
      <c r="F910" s="19">
        <v>60042.615953071501</v>
      </c>
      <c r="G910" s="19">
        <v>93.652845115932024</v>
      </c>
      <c r="H910" s="16" t="str">
        <f>IF(LCOE_SensitivityScenarios!BF909&gt;'OnSSET_original_NoMG-PV-Diesel'!M909,'OnSSET_original_NoMG-PV-Diesel'!L909,LCOE_SensitivityScenarios!BG909)</f>
        <v>MG_Hybrid</v>
      </c>
      <c r="I910" s="39" t="str">
        <f>IF(LCOE_SensitivityScenarios!BK909&gt;'OnSSET_original_NoMG-PV-Diesel'!M909,'OnSSET_original_NoMG-PV-Diesel'!L909,LCOE_SensitivityScenarios!BL909)</f>
        <v>MG_Hybrid</v>
      </c>
      <c r="J910" s="39" t="str">
        <f>IF(LCOE_SensitivityScenarios!BP909&gt;'OnSSET_original_NoMG-PV-Diesel'!M909,'OnSSET_original_NoMG-PV-Diesel'!L909,LCOE_SensitivityScenarios!BQ909)</f>
        <v>MG_Hybrid</v>
      </c>
      <c r="K910" s="38" t="str">
        <f>IF(LCOE_SensitivityScenarios!BU909&gt;'OnSSET_original_NoMG-PV-Diesel'!V909,'OnSSET_original_NoMG-PV-Diesel'!U909,LCOE_SensitivityScenarios!BV909)</f>
        <v>MG_Hybrid</v>
      </c>
      <c r="L910" s="39" t="str">
        <f>IF(LCOE_SensitivityScenarios!BZ909&gt;'OnSSET_original_NoMG-PV-Diesel'!V909,'OnSSET_original_NoMG-PV-Diesel'!U909,LCOE_SensitivityScenarios!CA909)</f>
        <v>MG_Hybrid</v>
      </c>
      <c r="M910" s="40" t="str">
        <f>IF(LCOE_SensitivityScenarios!CE909&gt;'OnSSET_original_NoMG-PV-Diesel'!V909,'OnSSET_original_NoMG-PV-Diesel'!U909,LCOE_SensitivityScenarios!CF909)</f>
        <v>MG_Diesel</v>
      </c>
      <c r="N910" s="39" t="str">
        <f>IF(LCOE_SensitivityScenarios!CJ909&gt;'OnSSET_original_NoMG-PV-Diesel'!AE909,'OnSSET_original_NoMG-PV-Diesel'!AD909,LCOE_SensitivityScenarios!CK909)</f>
        <v>SA_Diesel</v>
      </c>
      <c r="O910" s="39" t="str">
        <f>IF(LCOE_SensitivityScenarios!CO909&gt;'OnSSET_original_NoMG-PV-Diesel'!AE909,'OnSSET_original_NoMG-PV-Diesel'!AD909,LCOE_SensitivityScenarios!CP909)</f>
        <v>MG_Hybrid</v>
      </c>
      <c r="P910" s="40" t="str">
        <f>IF(LCOE_SensitivityScenarios!CT909&gt;'OnSSET_original_NoMG-PV-Diesel'!AE909,'OnSSET_original_NoMG-PV-Diesel'!AD909,LCOE_SensitivityScenarios!CU909)</f>
        <v>SA_Diesel</v>
      </c>
      <c r="Q910" s="38">
        <f>IF(LCOE_SensitivityScenarios!BF909&gt;'OnSSET_original_NoMG-PV-Diesel'!M909,'OnSSET_original_NoMG-PV-Diesel'!M909,LCOE_SensitivityScenarios!BF909)</f>
        <v>0.33758802139778293</v>
      </c>
      <c r="R910" s="28">
        <f>MIN('OnSSET_original_NoMG-PV-Diesel'!E909:I909,LCOE_SensitivityScenarios!BK909)</f>
        <v>0.30064651340578291</v>
      </c>
      <c r="S910" s="28">
        <f>MIN('OnSSET_original_NoMG-PV-Diesel'!E909:I909,LCOE_SensitivityScenarios!BP909)</f>
        <v>0.37015936735578292</v>
      </c>
      <c r="T910" s="27">
        <f>MIN('OnSSET_original_NoMG-PV-Diesel'!N909:R909,LCOE_SensitivityScenarios!BU909)</f>
        <v>0.2838264748205509</v>
      </c>
      <c r="U910" s="28">
        <f>MIN('OnSSET_original_NoMG-PV-Diesel'!N909:R909,LCOE_SensitivityScenarios!BZ909)</f>
        <v>0.24688496682855091</v>
      </c>
      <c r="V910" s="29">
        <f>MIN('OnSSET_original_NoMG-PV-Diesel'!N909:R909,LCOE_SensitivityScenarios!CE909)</f>
        <v>0.31438313771840959</v>
      </c>
      <c r="W910" s="28">
        <f>MIN('OnSSET_original_NoMG-PV-Diesel'!W909:AA909,LCOE_SensitivityScenarios!CJ909)</f>
        <v>0.18788147824000501</v>
      </c>
      <c r="X910" s="28">
        <f>MIN('OnSSET_original_NoMG-PV-Diesel'!W909:AA909,LCOE_SensitivityScenarios!CO909)</f>
        <v>0.17719407311732424</v>
      </c>
      <c r="Y910" s="29">
        <f>MIN('OnSSET_original_NoMG-PV-Diesel'!W909:AA909,LCOE_SensitivityScenarios!CT909)</f>
        <v>0.18788147824000501</v>
      </c>
      <c r="Z910">
        <f>VLOOKUP(B910,[1]base!$A$2:$U$169,21,FALSE)</f>
        <v>13.647</v>
      </c>
      <c r="AA910">
        <f>VLOOKUP(B910,[2]s1!$A$2:$T$275,20,FALSE)</f>
        <v>27.151</v>
      </c>
      <c r="AB910">
        <f>VLOOKUP(B910,[3]s2!$A$2:$T$275,20,FALSE)</f>
        <v>27.151</v>
      </c>
      <c r="AC910">
        <f>VLOOKUP(B910,[4]s3!$A$2:$T$275,20,FALSE)</f>
        <v>23.510999999999999</v>
      </c>
      <c r="AD910" t="str">
        <f>IF(L910='OnSSET_original_NoMG-PV-Diesel'!U909,'OnSSET_original_NoMG-PV-Diesel'!T909,"wait")</f>
        <v>wait</v>
      </c>
      <c r="AE910" t="str">
        <f>IF(M910='OnSSET_original_NoMG-PV-Diesel'!U909,'OnSSET_original_NoMG-PV-Diesel'!T909,"wait")</f>
        <v>wait</v>
      </c>
      <c r="AF910">
        <f>IF(N910='OnSSET_original_NoMG-PV-Diesel'!AD909,'OnSSET_original_NoMG-PV-Diesel'!AC909,"wait")</f>
        <v>27.416719613274601</v>
      </c>
      <c r="AG910" t="str">
        <f>IF(O910='OnSSET_original_NoMG-PV-Diesel'!AD909,'OnSSET_original_NoMG-PV-Diesel'!AC909,"wait")</f>
        <v>wait</v>
      </c>
      <c r="AH910">
        <f>IF(P910='OnSSET_original_NoMG-PV-Diesel'!AD909,'OnSSET_original_NoMG-PV-Diesel'!AC909,"wait")</f>
        <v>27.416719613274601</v>
      </c>
      <c r="AR910" s="23">
        <v>98.947999999999993</v>
      </c>
      <c r="AS910" s="23">
        <v>84.747999999999905</v>
      </c>
      <c r="AT910" s="23">
        <v>3.9E-2</v>
      </c>
      <c r="AU910" s="23">
        <v>3.4000000000000002E-2</v>
      </c>
      <c r="AV910" s="23">
        <v>11463.71809</v>
      </c>
      <c r="AW910" s="23">
        <v>20634.692569999999</v>
      </c>
      <c r="AX910" s="23">
        <v>11706.60564</v>
      </c>
      <c r="AZ910">
        <f>SUMIF([1]base!$A$2:$A$169,B910,[1]base!$V$2:$V$169)</f>
        <v>33491.9</v>
      </c>
      <c r="BA910">
        <f>SUMIF([2]s1!$A$2:$A$275,B910,[2]s1!$U$2:$U$275)</f>
        <v>45136.14</v>
      </c>
      <c r="BB910">
        <f>SUMIF([3]s2!$A$2:$A$115,B910,[3]s2!$U$2:$U$115)</f>
        <v>45136.14</v>
      </c>
      <c r="BC910">
        <f>SUMIF([4]s3!$A$2:$A$245,B910,[4]s3!$U$2:$U$245)</f>
        <v>35008.22</v>
      </c>
      <c r="BD910">
        <f>SUMIF([5]s4!$A$2:$A$74,B910,[5]s4!$U$2:$U$74)</f>
        <v>0</v>
      </c>
      <c r="BF910">
        <f t="shared" si="75"/>
        <v>77296.916300000012</v>
      </c>
      <c r="BG910">
        <f t="shared" si="76"/>
        <v>88941.156300000002</v>
      </c>
      <c r="BH910">
        <f t="shared" si="77"/>
        <v>88941.156300000002</v>
      </c>
      <c r="BI910">
        <f t="shared" si="78"/>
        <v>78813.236300000004</v>
      </c>
      <c r="BJ910">
        <f t="shared" si="79"/>
        <v>0</v>
      </c>
      <c r="BL910" t="s">
        <v>168</v>
      </c>
      <c r="BM910" s="23">
        <v>58667.764300000003</v>
      </c>
      <c r="BN910" s="23">
        <v>20.614074899999999</v>
      </c>
      <c r="BP910" t="s">
        <v>184</v>
      </c>
      <c r="BQ910" s="23">
        <v>58667.764300000003</v>
      </c>
      <c r="BR910" s="23">
        <v>20.614074899999999</v>
      </c>
      <c r="BT910" t="s">
        <v>183</v>
      </c>
      <c r="BU910" s="23">
        <v>33997.031049999998</v>
      </c>
      <c r="BV910" s="23">
        <v>27.416719610000001</v>
      </c>
    </row>
    <row r="911" spans="1:74" x14ac:dyDescent="0.25">
      <c r="A911">
        <v>1</v>
      </c>
      <c r="B911" s="15">
        <v>13440</v>
      </c>
      <c r="C911" s="15">
        <v>-62.923066030000001</v>
      </c>
      <c r="D911" s="15">
        <v>-16.700464579999998</v>
      </c>
      <c r="E911" s="16">
        <v>0</v>
      </c>
      <c r="F911" s="19">
        <v>13454.3658228153</v>
      </c>
      <c r="G911" s="19">
        <v>50.337697532275271</v>
      </c>
      <c r="H911" s="16" t="str">
        <f>IF(LCOE_SensitivityScenarios!BF910&gt;'OnSSET_original_NoMG-PV-Diesel'!M910,'OnSSET_original_NoMG-PV-Diesel'!L910,LCOE_SensitivityScenarios!BG910)</f>
        <v>SA_PV</v>
      </c>
      <c r="I911" s="39" t="str">
        <f>IF(LCOE_SensitivityScenarios!BK910&gt;'OnSSET_original_NoMG-PV-Diesel'!M910,'OnSSET_original_NoMG-PV-Diesel'!L910,LCOE_SensitivityScenarios!BL910)</f>
        <v>SA_PV</v>
      </c>
      <c r="J911" s="39" t="str">
        <f>IF(LCOE_SensitivityScenarios!BP910&gt;'OnSSET_original_NoMG-PV-Diesel'!M910,'OnSSET_original_NoMG-PV-Diesel'!L910,LCOE_SensitivityScenarios!BQ910)</f>
        <v>SA_PV</v>
      </c>
      <c r="K911" s="38" t="str">
        <f>IF(LCOE_SensitivityScenarios!BU910&gt;'OnSSET_original_NoMG-PV-Diesel'!V910,'OnSSET_original_NoMG-PV-Diesel'!U910,LCOE_SensitivityScenarios!BV910)</f>
        <v>SA_PV</v>
      </c>
      <c r="L911" s="39" t="str">
        <f>IF(LCOE_SensitivityScenarios!BZ910&gt;'OnSSET_original_NoMG-PV-Diesel'!V910,'OnSSET_original_NoMG-PV-Diesel'!U910,LCOE_SensitivityScenarios!CA910)</f>
        <v>SA_PV</v>
      </c>
      <c r="M911" s="40" t="str">
        <f>IF(LCOE_SensitivityScenarios!CE910&gt;'OnSSET_original_NoMG-PV-Diesel'!V910,'OnSSET_original_NoMG-PV-Diesel'!U910,LCOE_SensitivityScenarios!CF910)</f>
        <v>SA_PV</v>
      </c>
      <c r="N911" s="39" t="str">
        <f>IF(LCOE_SensitivityScenarios!CJ910&gt;'OnSSET_original_NoMG-PV-Diesel'!AE910,'OnSSET_original_NoMG-PV-Diesel'!AD910,LCOE_SensitivityScenarios!CK910)</f>
        <v>SA_Diesel</v>
      </c>
      <c r="O911" s="39" t="str">
        <f>IF(LCOE_SensitivityScenarios!CO910&gt;'OnSSET_original_NoMG-PV-Diesel'!AE910,'OnSSET_original_NoMG-PV-Diesel'!AD910,LCOE_SensitivityScenarios!CP910)</f>
        <v>SA_Diesel</v>
      </c>
      <c r="P911" s="40" t="str">
        <f>IF(LCOE_SensitivityScenarios!CT910&gt;'OnSSET_original_NoMG-PV-Diesel'!AE910,'OnSSET_original_NoMG-PV-Diesel'!AD910,LCOE_SensitivityScenarios!CU910)</f>
        <v>SA_Diesel</v>
      </c>
      <c r="Q911" s="38">
        <f>IF(LCOE_SensitivityScenarios!BF910&gt;'OnSSET_original_NoMG-PV-Diesel'!M910,'OnSSET_original_NoMG-PV-Diesel'!M910,LCOE_SensitivityScenarios!BF910)</f>
        <v>0.51279130125944095</v>
      </c>
      <c r="R911" s="28">
        <f>MIN('OnSSET_original_NoMG-PV-Diesel'!E910:I910,LCOE_SensitivityScenarios!BK910)</f>
        <v>0.51279130125944095</v>
      </c>
      <c r="S911" s="28">
        <f>MIN('OnSSET_original_NoMG-PV-Diesel'!E910:I910,LCOE_SensitivityScenarios!BP910)</f>
        <v>0.51279130125944095</v>
      </c>
      <c r="T911" s="27">
        <f>MIN('OnSSET_original_NoMG-PV-Diesel'!N910:R910,LCOE_SensitivityScenarios!BU910)</f>
        <v>0.51279130125944095</v>
      </c>
      <c r="U911" s="28">
        <f>MIN('OnSSET_original_NoMG-PV-Diesel'!N910:R910,LCOE_SensitivityScenarios!BZ910)</f>
        <v>0.51279130125944095</v>
      </c>
      <c r="V911" s="29">
        <f>MIN('OnSSET_original_NoMG-PV-Diesel'!N910:R910,LCOE_SensitivityScenarios!CE910)</f>
        <v>0.51279130125944095</v>
      </c>
      <c r="W911" s="28">
        <f>MIN('OnSSET_original_NoMG-PV-Diesel'!W910:AA910,LCOE_SensitivityScenarios!CJ910)</f>
        <v>0.26631641171134401</v>
      </c>
      <c r="X911" s="28">
        <f>MIN('OnSSET_original_NoMG-PV-Diesel'!W910:AA910,LCOE_SensitivityScenarios!CO910)</f>
        <v>0.26631641171134401</v>
      </c>
      <c r="Y911" s="29">
        <f>MIN('OnSSET_original_NoMG-PV-Diesel'!W910:AA910,LCOE_SensitivityScenarios!CT910)</f>
        <v>0.26631641171134401</v>
      </c>
      <c r="Z911">
        <f>IF(H911='OnSSET_original_NoMG-PV-Diesel'!L910,'OnSSET_original_NoMG-PV-Diesel'!K910,"wait")</f>
        <v>12.0835740388451</v>
      </c>
      <c r="AA911">
        <f>IF(I911='OnSSET_original_NoMG-PV-Diesel'!L910,'OnSSET_original_NoMG-PV-Diesel'!K910,"wait")</f>
        <v>12.0835740388451</v>
      </c>
      <c r="AB911">
        <f>IF(J911='OnSSET_original_NoMG-PV-Diesel'!L910,'OnSSET_original_NoMG-PV-Diesel'!K910,"wait")</f>
        <v>12.0835740388451</v>
      </c>
      <c r="AC911">
        <f>IF(K911='OnSSET_original_NoMG-PV-Diesel'!U910,'OnSSET_original_NoMG-PV-Diesel'!T910,"wait")</f>
        <v>7.9264556514760098</v>
      </c>
      <c r="AD911">
        <f>IF(L911='OnSSET_original_NoMG-PV-Diesel'!U910,'OnSSET_original_NoMG-PV-Diesel'!T910,"wait")</f>
        <v>7.9264556514760098</v>
      </c>
      <c r="AE911">
        <f>IF(M911='OnSSET_original_NoMG-PV-Diesel'!U910,'OnSSET_original_NoMG-PV-Diesel'!T910,"wait")</f>
        <v>7.9264556514760098</v>
      </c>
      <c r="AF911">
        <f>IF(N911='OnSSET_original_NoMG-PV-Diesel'!AD910,'OnSSET_original_NoMG-PV-Diesel'!AC910,"wait")</f>
        <v>6.1435460378152396</v>
      </c>
      <c r="AG911">
        <f>IF(O911='OnSSET_original_NoMG-PV-Diesel'!AD910,'OnSSET_original_NoMG-PV-Diesel'!AC910,"wait")</f>
        <v>6.1435460378152396</v>
      </c>
      <c r="AH911">
        <f>IF(P911='OnSSET_original_NoMG-PV-Diesel'!AD910,'OnSSET_original_NoMG-PV-Diesel'!AC910,"wait")</f>
        <v>6.1435460378152396</v>
      </c>
      <c r="AR911">
        <v>82.805000000000007</v>
      </c>
      <c r="AS911">
        <v>59.201999999999998</v>
      </c>
      <c r="AT911">
        <v>27.59</v>
      </c>
      <c r="AU911">
        <v>3.4000000000000002E-2</v>
      </c>
      <c r="AV911">
        <v>44195.29262</v>
      </c>
      <c r="AW911">
        <v>0</v>
      </c>
      <c r="AX911">
        <v>6420.2792250000002</v>
      </c>
      <c r="AZ911">
        <f>SUMIF([1]base!$A$2:$A$169,B911,[1]base!$V$2:$V$169)</f>
        <v>0</v>
      </c>
      <c r="BA911">
        <f>SUMIF([2]s1!$A$2:$A$275,B911,[2]s1!$U$2:$U$275)</f>
        <v>0</v>
      </c>
      <c r="BB911">
        <f>SUMIF([3]s2!$A$2:$A$115,B911,[3]s2!$U$2:$U$115)</f>
        <v>0</v>
      </c>
      <c r="BC911">
        <f>SUMIF([4]s3!$A$2:$A$245,B911,[4]s3!$U$2:$U$245)</f>
        <v>0</v>
      </c>
      <c r="BD911">
        <f>SUMIF([5]s4!$A$2:$A$74,B911,[5]s4!$U$2:$U$74)</f>
        <v>0</v>
      </c>
      <c r="BF911">
        <f t="shared" si="75"/>
        <v>0</v>
      </c>
      <c r="BG911">
        <f t="shared" si="76"/>
        <v>0</v>
      </c>
      <c r="BH911">
        <f t="shared" si="77"/>
        <v>0</v>
      </c>
      <c r="BI911">
        <f t="shared" si="78"/>
        <v>0</v>
      </c>
      <c r="BJ911">
        <f t="shared" si="79"/>
        <v>0</v>
      </c>
      <c r="BL911" t="s">
        <v>114</v>
      </c>
      <c r="BM911" s="23">
        <v>45814.913670000002</v>
      </c>
      <c r="BN911" s="23">
        <v>7.9264556510000004</v>
      </c>
      <c r="BP911" t="s">
        <v>186</v>
      </c>
      <c r="BQ911" s="23">
        <v>45814.913670000002</v>
      </c>
      <c r="BR911" s="23">
        <v>7.9264556510000004</v>
      </c>
      <c r="BT911" t="s">
        <v>183</v>
      </c>
      <c r="BU911" s="23">
        <v>7618.064026</v>
      </c>
      <c r="BV911" s="23">
        <v>6.1435460380000002</v>
      </c>
    </row>
    <row r="912" spans="1:74" x14ac:dyDescent="0.25">
      <c r="A912">
        <v>1</v>
      </c>
      <c r="B912" s="15">
        <v>13443</v>
      </c>
      <c r="C912" s="15">
        <v>-63.462753309999997</v>
      </c>
      <c r="D912" s="15">
        <v>-20.226032289999999</v>
      </c>
      <c r="E912" s="16">
        <v>1</v>
      </c>
      <c r="F912" s="19">
        <v>43865.384612879898</v>
      </c>
      <c r="G912" s="19">
        <v>61.268530884667832</v>
      </c>
      <c r="H912" s="16" t="str">
        <f>IF(LCOE_SensitivityScenarios!BF911&gt;'OnSSET_original_NoMG-PV-Diesel'!M911,'OnSSET_original_NoMG-PV-Diesel'!L911,LCOE_SensitivityScenarios!BG911)</f>
        <v>MG_Hybrid</v>
      </c>
      <c r="I912" s="39" t="str">
        <f>IF(LCOE_SensitivityScenarios!BK911&gt;'OnSSET_original_NoMG-PV-Diesel'!M911,'OnSSET_original_NoMG-PV-Diesel'!L911,LCOE_SensitivityScenarios!BL911)</f>
        <v>MG_Hybrid</v>
      </c>
      <c r="J912" s="39" t="str">
        <f>IF(LCOE_SensitivityScenarios!BP911&gt;'OnSSET_original_NoMG-PV-Diesel'!M911,'OnSSET_original_NoMG-PV-Diesel'!L911,LCOE_SensitivityScenarios!BQ911)</f>
        <v>MG_Hybrid</v>
      </c>
      <c r="K912" s="38" t="str">
        <f>IF(LCOE_SensitivityScenarios!BU911&gt;'OnSSET_original_NoMG-PV-Diesel'!V911,'OnSSET_original_NoMG-PV-Diesel'!U911,LCOE_SensitivityScenarios!BV911)</f>
        <v>MG_Hybrid</v>
      </c>
      <c r="L912" s="39" t="str">
        <f>IF(LCOE_SensitivityScenarios!BZ911&gt;'OnSSET_original_NoMG-PV-Diesel'!V911,'OnSSET_original_NoMG-PV-Diesel'!U911,LCOE_SensitivityScenarios!CA911)</f>
        <v>MG_Hybrid</v>
      </c>
      <c r="M912" s="40" t="str">
        <f>IF(LCOE_SensitivityScenarios!CE911&gt;'OnSSET_original_NoMG-PV-Diesel'!V911,'OnSSET_original_NoMG-PV-Diesel'!U911,LCOE_SensitivityScenarios!CF911)</f>
        <v>MG_Diesel</v>
      </c>
      <c r="N912" s="39" t="str">
        <f>IF(LCOE_SensitivityScenarios!CJ911&gt;'OnSSET_original_NoMG-PV-Diesel'!AE911,'OnSSET_original_NoMG-PV-Diesel'!AD911,LCOE_SensitivityScenarios!CK911)</f>
        <v>SA_Diesel</v>
      </c>
      <c r="O912" s="39" t="str">
        <f>IF(LCOE_SensitivityScenarios!CO911&gt;'OnSSET_original_NoMG-PV-Diesel'!AE911,'OnSSET_original_NoMG-PV-Diesel'!AD911,LCOE_SensitivityScenarios!CP911)</f>
        <v>SA_Diesel</v>
      </c>
      <c r="P912" s="40" t="str">
        <f>IF(LCOE_SensitivityScenarios!CT911&gt;'OnSSET_original_NoMG-PV-Diesel'!AE911,'OnSSET_original_NoMG-PV-Diesel'!AD911,LCOE_SensitivityScenarios!CU911)</f>
        <v>SA_Diesel</v>
      </c>
      <c r="Q912" s="38">
        <f>IF(LCOE_SensitivityScenarios!BF911&gt;'OnSSET_original_NoMG-PV-Diesel'!M911,'OnSSET_original_NoMG-PV-Diesel'!M911,LCOE_SensitivityScenarios!BF911)</f>
        <v>0.37712181714907733</v>
      </c>
      <c r="R912" s="28">
        <f>MIN('OnSSET_original_NoMG-PV-Diesel'!E911:I911,LCOE_SensitivityScenarios!BK911)</f>
        <v>0.34018030915707731</v>
      </c>
      <c r="S912" s="28">
        <f>MIN('OnSSET_original_NoMG-PV-Diesel'!E911:I911,LCOE_SensitivityScenarios!BP911)</f>
        <v>0.40969316310707726</v>
      </c>
      <c r="T912" s="27">
        <f>MIN('OnSSET_original_NoMG-PV-Diesel'!N911:R911,LCOE_SensitivityScenarios!BU911)</f>
        <v>0.32288143659461332</v>
      </c>
      <c r="U912" s="28">
        <f>MIN('OnSSET_original_NoMG-PV-Diesel'!N911:R911,LCOE_SensitivityScenarios!BZ911)</f>
        <v>0.2859399286026133</v>
      </c>
      <c r="V912" s="29">
        <f>MIN('OnSSET_original_NoMG-PV-Diesel'!N911:R911,LCOE_SensitivityScenarios!CE911)</f>
        <v>0.35431566494454703</v>
      </c>
      <c r="W912" s="28">
        <f>MIN('OnSSET_original_NoMG-PV-Diesel'!W911:AA911,LCOE_SensitivityScenarios!CJ911)</f>
        <v>0.19994839108175</v>
      </c>
      <c r="X912" s="28">
        <f>MIN('OnSSET_original_NoMG-PV-Diesel'!W911:AA911,LCOE_SensitivityScenarios!CO911)</f>
        <v>0.19994839108175</v>
      </c>
      <c r="Y912" s="29">
        <f>MIN('OnSSET_original_NoMG-PV-Diesel'!W911:AA911,LCOE_SensitivityScenarios!CT911)</f>
        <v>0.19994839108175</v>
      </c>
      <c r="Z912">
        <f>VLOOKUP(B912,[1]base!$A$2:$U$169,21,FALSE)</f>
        <v>13.647</v>
      </c>
      <c r="AA912">
        <f>VLOOKUP(B912,[2]s1!$A$2:$T$275,20,FALSE)</f>
        <v>13.647</v>
      </c>
      <c r="AB912">
        <f>VLOOKUP(B912,[3]s2!$A$2:$T$275,20,FALSE)</f>
        <v>13.647</v>
      </c>
      <c r="AC912">
        <f>VLOOKUP(B912,[4]s3!$A$2:$T$275,20,FALSE)</f>
        <v>12.367000000000001</v>
      </c>
      <c r="AD912" t="str">
        <f>IF(L912='OnSSET_original_NoMG-PV-Diesel'!U911,'OnSSET_original_NoMG-PV-Diesel'!T911,"wait")</f>
        <v>wait</v>
      </c>
      <c r="AE912" t="str">
        <f>IF(M912='OnSSET_original_NoMG-PV-Diesel'!U911,'OnSSET_original_NoMG-PV-Diesel'!T911,"wait")</f>
        <v>wait</v>
      </c>
      <c r="AF912">
        <f>IF(N912='OnSSET_original_NoMG-PV-Diesel'!AD911,'OnSSET_original_NoMG-PV-Diesel'!AC911,"wait")</f>
        <v>20.029855987616401</v>
      </c>
      <c r="AG912">
        <f>IF(O912='OnSSET_original_NoMG-PV-Diesel'!AD911,'OnSSET_original_NoMG-PV-Diesel'!AC911,"wait")</f>
        <v>20.029855987616401</v>
      </c>
      <c r="AH912">
        <f>IF(P912='OnSSET_original_NoMG-PV-Diesel'!AD911,'OnSSET_original_NoMG-PV-Diesel'!AC911,"wait")</f>
        <v>20.029855987616401</v>
      </c>
      <c r="AR912" s="23">
        <v>198.821</v>
      </c>
      <c r="AS912" s="23">
        <v>123.271</v>
      </c>
      <c r="AT912" s="23">
        <v>0.05</v>
      </c>
      <c r="AU912" s="23">
        <v>0.05</v>
      </c>
      <c r="AV912" s="23">
        <v>20663.746719999999</v>
      </c>
      <c r="AW912" s="23">
        <v>37194.74409</v>
      </c>
      <c r="AX912" s="23">
        <v>7658.5663610000001</v>
      </c>
      <c r="AZ912">
        <f>SUMIF([1]base!$A$2:$A$169,B912,[1]base!$V$2:$V$169)</f>
        <v>33491.9</v>
      </c>
      <c r="BA912">
        <f>SUMIF([2]s1!$A$2:$A$275,B912,[2]s1!$U$2:$U$275)</f>
        <v>33491.9</v>
      </c>
      <c r="BB912">
        <f>SUMIF([3]s2!$A$2:$A$115,B912,[3]s2!$U$2:$U$115)</f>
        <v>33491.9</v>
      </c>
      <c r="BC912">
        <f>SUMIF([4]s3!$A$2:$A$245,B912,[4]s3!$U$2:$U$245)</f>
        <v>18899.52</v>
      </c>
      <c r="BD912">
        <f>SUMIF([5]s4!$A$2:$A$74,B912,[5]s4!$U$2:$U$74)</f>
        <v>0</v>
      </c>
      <c r="BF912">
        <f t="shared" si="75"/>
        <v>99008.957171000002</v>
      </c>
      <c r="BG912">
        <f t="shared" si="76"/>
        <v>99008.957171000002</v>
      </c>
      <c r="BH912">
        <f t="shared" si="77"/>
        <v>99008.957171000002</v>
      </c>
      <c r="BI912">
        <f t="shared" si="78"/>
        <v>84416.577170999997</v>
      </c>
      <c r="BJ912">
        <f t="shared" si="79"/>
        <v>0</v>
      </c>
      <c r="BL912" t="s">
        <v>114</v>
      </c>
      <c r="BM912" s="23">
        <v>136674.96309999999</v>
      </c>
      <c r="BN912" s="23">
        <v>26.957586410000001</v>
      </c>
      <c r="BP912" t="s">
        <v>183</v>
      </c>
      <c r="BQ912" s="23">
        <v>24837.239669999999</v>
      </c>
      <c r="BR912" s="23">
        <v>20.029855990000001</v>
      </c>
      <c r="BT912" t="s">
        <v>183</v>
      </c>
      <c r="BU912" s="23">
        <v>24837.239669999999</v>
      </c>
      <c r="BV912" s="23">
        <v>20.029855990000001</v>
      </c>
    </row>
    <row r="913" spans="1:74" x14ac:dyDescent="0.25">
      <c r="A913">
        <v>1</v>
      </c>
      <c r="B913" s="15">
        <v>13458</v>
      </c>
      <c r="C913" s="15">
        <v>-63.460950519999997</v>
      </c>
      <c r="D913" s="15">
        <v>-19.490427759999999</v>
      </c>
      <c r="E913" s="16">
        <v>1</v>
      </c>
      <c r="F913" s="19">
        <v>36746.678185642202</v>
      </c>
      <c r="G913" s="19">
        <v>100.10045997785775</v>
      </c>
      <c r="H913" s="16" t="str">
        <f>IF(LCOE_SensitivityScenarios!BF912&gt;'OnSSET_original_NoMG-PV-Diesel'!M912,'OnSSET_original_NoMG-PV-Diesel'!L912,LCOE_SensitivityScenarios!BG912)</f>
        <v>SA_PV</v>
      </c>
      <c r="I913" s="39" t="str">
        <f>IF(LCOE_SensitivityScenarios!BK912&gt;'OnSSET_original_NoMG-PV-Diesel'!M912,'OnSSET_original_NoMG-PV-Diesel'!L912,LCOE_SensitivityScenarios!BL912)</f>
        <v>SA_PV</v>
      </c>
      <c r="J913" s="39" t="str">
        <f>IF(LCOE_SensitivityScenarios!BP912&gt;'OnSSET_original_NoMG-PV-Diesel'!M912,'OnSSET_original_NoMG-PV-Diesel'!L912,LCOE_SensitivityScenarios!BQ912)</f>
        <v>SA_PV</v>
      </c>
      <c r="K913" s="38" t="str">
        <f>IF(LCOE_SensitivityScenarios!BU912&gt;'OnSSET_original_NoMG-PV-Diesel'!V912,'OnSSET_original_NoMG-PV-Diesel'!U912,LCOE_SensitivityScenarios!BV912)</f>
        <v>SA_Diesel</v>
      </c>
      <c r="L913" s="39" t="str">
        <f>IF(LCOE_SensitivityScenarios!BZ912&gt;'OnSSET_original_NoMG-PV-Diesel'!V912,'OnSSET_original_NoMG-PV-Diesel'!U912,LCOE_SensitivityScenarios!CA912)</f>
        <v>MG_Hybrid</v>
      </c>
      <c r="M913" s="40" t="str">
        <f>IF(LCOE_SensitivityScenarios!CE912&gt;'OnSSET_original_NoMG-PV-Diesel'!V912,'OnSSET_original_NoMG-PV-Diesel'!U912,LCOE_SensitivityScenarios!CF912)</f>
        <v>SA_Diesel</v>
      </c>
      <c r="N913" s="39" t="str">
        <f>IF(LCOE_SensitivityScenarios!CJ912&gt;'OnSSET_original_NoMG-PV-Diesel'!AE912,'OnSSET_original_NoMG-PV-Diesel'!AD912,LCOE_SensitivityScenarios!CK912)</f>
        <v>SA_Diesel</v>
      </c>
      <c r="O913" s="39" t="str">
        <f>IF(LCOE_SensitivityScenarios!CO912&gt;'OnSSET_original_NoMG-PV-Diesel'!AE912,'OnSSET_original_NoMG-PV-Diesel'!AD912,LCOE_SensitivityScenarios!CP912)</f>
        <v>SA_Diesel</v>
      </c>
      <c r="P913" s="40" t="str">
        <f>IF(LCOE_SensitivityScenarios!CT912&gt;'OnSSET_original_NoMG-PV-Diesel'!AE912,'OnSSET_original_NoMG-PV-Diesel'!AD912,LCOE_SensitivityScenarios!CU912)</f>
        <v>SA_Diesel</v>
      </c>
      <c r="Q913" s="38">
        <f>IF(LCOE_SensitivityScenarios!BF912&gt;'OnSSET_original_NoMG-PV-Diesel'!M912,'OnSSET_original_NoMG-PV-Diesel'!M912,LCOE_SensitivityScenarios!BF912)</f>
        <v>0.46230265770992701</v>
      </c>
      <c r="R913" s="28">
        <f>MIN('OnSSET_original_NoMG-PV-Diesel'!E912:I912,LCOE_SensitivityScenarios!BK912)</f>
        <v>0.46230265770992701</v>
      </c>
      <c r="S913" s="28">
        <f>MIN('OnSSET_original_NoMG-PV-Diesel'!E912:I912,LCOE_SensitivityScenarios!BP912)</f>
        <v>0.46230265770992701</v>
      </c>
      <c r="T913" s="27">
        <f>MIN('OnSSET_original_NoMG-PV-Diesel'!N912:R912,LCOE_SensitivityScenarios!BU912)</f>
        <v>0.44363299208030998</v>
      </c>
      <c r="U913" s="28">
        <f>MIN('OnSSET_original_NoMG-PV-Diesel'!N912:R912,LCOE_SensitivityScenarios!BZ912)</f>
        <v>0.42355801177819502</v>
      </c>
      <c r="V913" s="29">
        <f>MIN('OnSSET_original_NoMG-PV-Diesel'!N912:R912,LCOE_SensitivityScenarios!CE912)</f>
        <v>0.44363299208030998</v>
      </c>
      <c r="W913" s="28">
        <f>MIN('OnSSET_original_NoMG-PV-Diesel'!W912:AA912,LCOE_SensitivityScenarios!CJ912)</f>
        <v>0.22408221676523901</v>
      </c>
      <c r="X913" s="28">
        <f>MIN('OnSSET_original_NoMG-PV-Diesel'!W912:AA912,LCOE_SensitivityScenarios!CO912)</f>
        <v>0.22408221676523901</v>
      </c>
      <c r="Y913" s="29">
        <f>MIN('OnSSET_original_NoMG-PV-Diesel'!W912:AA912,LCOE_SensitivityScenarios!CT912)</f>
        <v>0.22408221676523901</v>
      </c>
      <c r="Z913">
        <f>IF(H913='OnSSET_original_NoMG-PV-Diesel'!L912,'OnSSET_original_NoMG-PV-Diesel'!K912,"wait")</f>
        <v>8.2424876619870595</v>
      </c>
      <c r="AA913">
        <f>IF(I913='OnSSET_original_NoMG-PV-Diesel'!L912,'OnSSET_original_NoMG-PV-Diesel'!K912,"wait")</f>
        <v>8.2424876619870595</v>
      </c>
      <c r="AB913">
        <f>IF(J913='OnSSET_original_NoMG-PV-Diesel'!L912,'OnSSET_original_NoMG-PV-Diesel'!K912,"wait")</f>
        <v>8.2424876619870595</v>
      </c>
      <c r="AC913">
        <f>IF(K913='OnSSET_original_NoMG-PV-Diesel'!U912,'OnSSET_original_NoMG-PV-Diesel'!T912,"wait")</f>
        <v>16.7793051075992</v>
      </c>
      <c r="AD913" t="str">
        <f>IF(L913='OnSSET_original_NoMG-PV-Diesel'!U912,'OnSSET_original_NoMG-PV-Diesel'!T912,"wait")</f>
        <v>wait</v>
      </c>
      <c r="AE913">
        <f>IF(M913='OnSSET_original_NoMG-PV-Diesel'!U912,'OnSSET_original_NoMG-PV-Diesel'!T912,"wait")</f>
        <v>16.7793051075992</v>
      </c>
      <c r="AF913">
        <f>IF(N913='OnSSET_original_NoMG-PV-Diesel'!AD912,'OnSSET_original_NoMG-PV-Diesel'!AC912,"wait")</f>
        <v>16.7793051075992</v>
      </c>
      <c r="AG913">
        <f>IF(O913='OnSSET_original_NoMG-PV-Diesel'!AD912,'OnSSET_original_NoMG-PV-Diesel'!AC912,"wait")</f>
        <v>16.7793051075992</v>
      </c>
      <c r="AH913">
        <f>IF(P913='OnSSET_original_NoMG-PV-Diesel'!AD912,'OnSSET_original_NoMG-PV-Diesel'!AC912,"wait")</f>
        <v>16.7793051075992</v>
      </c>
      <c r="AR913">
        <v>191.19499999999999</v>
      </c>
      <c r="AS913">
        <v>96.105000000000004</v>
      </c>
      <c r="AT913">
        <v>5.9579999999999904</v>
      </c>
      <c r="AU913">
        <v>0.104</v>
      </c>
      <c r="AV913">
        <v>61620.353479999998</v>
      </c>
      <c r="AW913">
        <v>0</v>
      </c>
      <c r="AX913">
        <v>13146.286029999999</v>
      </c>
      <c r="AZ913">
        <f>SUMIF([1]base!$A$2:$A$169,B913,[1]base!$V$2:$V$169)</f>
        <v>0</v>
      </c>
      <c r="BA913">
        <f>SUMIF([2]s1!$A$2:$A$275,B913,[2]s1!$U$2:$U$275)</f>
        <v>0</v>
      </c>
      <c r="BB913">
        <f>SUMIF([3]s2!$A$2:$A$115,B913,[3]s2!$U$2:$U$115)</f>
        <v>0</v>
      </c>
      <c r="BC913">
        <f>SUMIF([4]s3!$A$2:$A$245,B913,[4]s3!$U$2:$U$245)</f>
        <v>0</v>
      </c>
      <c r="BD913">
        <f>SUMIF([5]s4!$A$2:$A$74,B913,[5]s4!$U$2:$U$74)</f>
        <v>0</v>
      </c>
      <c r="BF913">
        <f t="shared" si="75"/>
        <v>0</v>
      </c>
      <c r="BG913">
        <f t="shared" si="76"/>
        <v>0</v>
      </c>
      <c r="BH913">
        <f t="shared" si="77"/>
        <v>0</v>
      </c>
      <c r="BI913">
        <f t="shared" si="78"/>
        <v>0</v>
      </c>
      <c r="BJ913">
        <f t="shared" si="79"/>
        <v>0</v>
      </c>
      <c r="BL913" t="s">
        <v>114</v>
      </c>
      <c r="BM913" s="23">
        <v>112809.9657</v>
      </c>
      <c r="BN913" s="23">
        <v>22.250486339999998</v>
      </c>
      <c r="BP913" t="s">
        <v>183</v>
      </c>
      <c r="BQ913" s="23">
        <v>20806.52116</v>
      </c>
      <c r="BR913" s="23">
        <v>16.779305109999999</v>
      </c>
      <c r="BT913" t="s">
        <v>183</v>
      </c>
      <c r="BU913" s="23">
        <v>20806.52116</v>
      </c>
      <c r="BV913" s="23">
        <v>16.779305109999999</v>
      </c>
    </row>
    <row r="914" spans="1:74" x14ac:dyDescent="0.25">
      <c r="A914">
        <v>1</v>
      </c>
      <c r="B914" s="15">
        <v>13486</v>
      </c>
      <c r="C914" s="15">
        <v>-62.052078639999998</v>
      </c>
      <c r="D914" s="15">
        <v>-17.446749879999999</v>
      </c>
      <c r="E914" s="16">
        <v>0</v>
      </c>
      <c r="F914" s="19">
        <v>38104.000366892702</v>
      </c>
      <c r="G914" s="19">
        <v>62.002225027899286</v>
      </c>
      <c r="H914" s="16" t="str">
        <f>IF(LCOE_SensitivityScenarios!BF913&gt;'OnSSET_original_NoMG-PV-Diesel'!M913,'OnSSET_original_NoMG-PV-Diesel'!L913,LCOE_SensitivityScenarios!BG913)</f>
        <v>SA_PV</v>
      </c>
      <c r="I914" s="39" t="str">
        <f>IF(LCOE_SensitivityScenarios!BK913&gt;'OnSSET_original_NoMG-PV-Diesel'!M913,'OnSSET_original_NoMG-PV-Diesel'!L913,LCOE_SensitivityScenarios!BL913)</f>
        <v>SA_PV</v>
      </c>
      <c r="J914" s="39" t="str">
        <f>IF(LCOE_SensitivityScenarios!BP913&gt;'OnSSET_original_NoMG-PV-Diesel'!M913,'OnSSET_original_NoMG-PV-Diesel'!L913,LCOE_SensitivityScenarios!BQ913)</f>
        <v>SA_PV</v>
      </c>
      <c r="K914" s="38" t="str">
        <f>IF(LCOE_SensitivityScenarios!BU913&gt;'OnSSET_original_NoMG-PV-Diesel'!V913,'OnSSET_original_NoMG-PV-Diesel'!U913,LCOE_SensitivityScenarios!BV913)</f>
        <v>SA_PV</v>
      </c>
      <c r="L914" s="39" t="str">
        <f>IF(LCOE_SensitivityScenarios!BZ913&gt;'OnSSET_original_NoMG-PV-Diesel'!V913,'OnSSET_original_NoMG-PV-Diesel'!U913,LCOE_SensitivityScenarios!CA913)</f>
        <v>SA_PV</v>
      </c>
      <c r="M914" s="40" t="str">
        <f>IF(LCOE_SensitivityScenarios!CE913&gt;'OnSSET_original_NoMG-PV-Diesel'!V913,'OnSSET_original_NoMG-PV-Diesel'!U913,LCOE_SensitivityScenarios!CF913)</f>
        <v>SA_PV</v>
      </c>
      <c r="N914" s="39" t="str">
        <f>IF(LCOE_SensitivityScenarios!CJ913&gt;'OnSSET_original_NoMG-PV-Diesel'!AE913,'OnSSET_original_NoMG-PV-Diesel'!AD913,LCOE_SensitivityScenarios!CK913)</f>
        <v>SA_Diesel</v>
      </c>
      <c r="O914" s="39" t="str">
        <f>IF(LCOE_SensitivityScenarios!CO913&gt;'OnSSET_original_NoMG-PV-Diesel'!AE913,'OnSSET_original_NoMG-PV-Diesel'!AD913,LCOE_SensitivityScenarios!CP913)</f>
        <v>SA_Diesel</v>
      </c>
      <c r="P914" s="40" t="str">
        <f>IF(LCOE_SensitivityScenarios!CT913&gt;'OnSSET_original_NoMG-PV-Diesel'!AE913,'OnSSET_original_NoMG-PV-Diesel'!AD913,LCOE_SensitivityScenarios!CU913)</f>
        <v>SA_Diesel</v>
      </c>
      <c r="Q914" s="38">
        <f>IF(LCOE_SensitivityScenarios!BF913&gt;'OnSSET_original_NoMG-PV-Diesel'!M913,'OnSSET_original_NoMG-PV-Diesel'!M913,LCOE_SensitivityScenarios!BF913)</f>
        <v>0.51306333908504198</v>
      </c>
      <c r="R914" s="28">
        <f>MIN('OnSSET_original_NoMG-PV-Diesel'!E913:I913,LCOE_SensitivityScenarios!BK913)</f>
        <v>0.51306333908504198</v>
      </c>
      <c r="S914" s="28">
        <f>MIN('OnSSET_original_NoMG-PV-Diesel'!E913:I913,LCOE_SensitivityScenarios!BP913)</f>
        <v>0.51306333908504198</v>
      </c>
      <c r="T914" s="27">
        <f>MIN('OnSSET_original_NoMG-PV-Diesel'!N913:R913,LCOE_SensitivityScenarios!BU913)</f>
        <v>0.51306333908504198</v>
      </c>
      <c r="U914" s="28">
        <f>MIN('OnSSET_original_NoMG-PV-Diesel'!N913:R913,LCOE_SensitivityScenarios!BZ913)</f>
        <v>0.51306333908504198</v>
      </c>
      <c r="V914" s="29">
        <f>MIN('OnSSET_original_NoMG-PV-Diesel'!N913:R913,LCOE_SensitivityScenarios!CE913)</f>
        <v>0.51306333908504198</v>
      </c>
      <c r="W914" s="28">
        <f>MIN('OnSSET_original_NoMG-PV-Diesel'!W913:AA913,LCOE_SensitivityScenarios!CJ913)</f>
        <v>0.248216042448727</v>
      </c>
      <c r="X914" s="28">
        <f>MIN('OnSSET_original_NoMG-PV-Diesel'!W913:AA913,LCOE_SensitivityScenarios!CO913)</f>
        <v>0.248216042448727</v>
      </c>
      <c r="Y914" s="29">
        <f>MIN('OnSSET_original_NoMG-PV-Diesel'!W913:AA913,LCOE_SensitivityScenarios!CT913)</f>
        <v>0.248216042448727</v>
      </c>
      <c r="Z914">
        <f>IF(H914='OnSSET_original_NoMG-PV-Diesel'!L913,'OnSSET_original_NoMG-PV-Diesel'!K913,"wait")</f>
        <v>18.881669749719901</v>
      </c>
      <c r="AA914">
        <f>IF(I914='OnSSET_original_NoMG-PV-Diesel'!L913,'OnSSET_original_NoMG-PV-Diesel'!K913,"wait")</f>
        <v>18.881669749719901</v>
      </c>
      <c r="AB914">
        <f>IF(J914='OnSSET_original_NoMG-PV-Diesel'!L913,'OnSSET_original_NoMG-PV-Diesel'!K913,"wait")</f>
        <v>18.881669749719901</v>
      </c>
      <c r="AC914">
        <f>IF(K914='OnSSET_original_NoMG-PV-Diesel'!U913,'OnSSET_original_NoMG-PV-Diesel'!T913,"wait")</f>
        <v>22.460359780072299</v>
      </c>
      <c r="AD914">
        <f>IF(L914='OnSSET_original_NoMG-PV-Diesel'!U913,'OnSSET_original_NoMG-PV-Diesel'!T913,"wait")</f>
        <v>22.460359780072299</v>
      </c>
      <c r="AE914">
        <f>IF(M914='OnSSET_original_NoMG-PV-Diesel'!U913,'OnSSET_original_NoMG-PV-Diesel'!T913,"wait")</f>
        <v>22.460359780072299</v>
      </c>
      <c r="AF914">
        <f>IF(N914='OnSSET_original_NoMG-PV-Diesel'!AD913,'OnSSET_original_NoMG-PV-Diesel'!AC913,"wait")</f>
        <v>17.3990869255218</v>
      </c>
      <c r="AG914">
        <f>IF(O914='OnSSET_original_NoMG-PV-Diesel'!AD913,'OnSSET_original_NoMG-PV-Diesel'!AC913,"wait")</f>
        <v>17.3990869255218</v>
      </c>
      <c r="AH914">
        <f>IF(P914='OnSSET_original_NoMG-PV-Diesel'!AD913,'OnSSET_original_NoMG-PV-Diesel'!AC913,"wait")</f>
        <v>17.3990869255218</v>
      </c>
      <c r="AR914">
        <v>77.978999999999999</v>
      </c>
      <c r="AS914">
        <v>77.697999999999993</v>
      </c>
      <c r="AT914">
        <v>9.4</v>
      </c>
      <c r="AU914">
        <v>8.5459999999999994</v>
      </c>
      <c r="AV914">
        <v>79663.265329999995</v>
      </c>
      <c r="AW914">
        <v>0</v>
      </c>
      <c r="AX914">
        <v>22623.841079999998</v>
      </c>
      <c r="AZ914">
        <f>SUMIF([1]base!$A$2:$A$169,B914,[1]base!$V$2:$V$169)</f>
        <v>0</v>
      </c>
      <c r="BA914">
        <f>SUMIF([2]s1!$A$2:$A$275,B914,[2]s1!$U$2:$U$275)</f>
        <v>0</v>
      </c>
      <c r="BB914">
        <f>SUMIF([3]s2!$A$2:$A$115,B914,[3]s2!$U$2:$U$115)</f>
        <v>0</v>
      </c>
      <c r="BC914">
        <f>SUMIF([4]s3!$A$2:$A$245,B914,[4]s3!$U$2:$U$245)</f>
        <v>0</v>
      </c>
      <c r="BD914">
        <f>SUMIF([5]s4!$A$2:$A$74,B914,[5]s4!$U$2:$U$74)</f>
        <v>0</v>
      </c>
      <c r="BF914">
        <f t="shared" si="75"/>
        <v>0</v>
      </c>
      <c r="BG914">
        <f t="shared" si="76"/>
        <v>0</v>
      </c>
      <c r="BH914">
        <f t="shared" si="77"/>
        <v>0</v>
      </c>
      <c r="BI914">
        <f t="shared" si="78"/>
        <v>0</v>
      </c>
      <c r="BJ914">
        <f t="shared" si="79"/>
        <v>0</v>
      </c>
      <c r="BL914" t="s">
        <v>114</v>
      </c>
      <c r="BM914" s="23">
        <v>129820.8795</v>
      </c>
      <c r="BN914" s="23">
        <v>22.460359780000001</v>
      </c>
      <c r="BP914" t="s">
        <v>186</v>
      </c>
      <c r="BQ914" s="23">
        <v>129820.8795</v>
      </c>
      <c r="BR914" s="23">
        <v>22.460359780000001</v>
      </c>
      <c r="BT914" t="s">
        <v>183</v>
      </c>
      <c r="BU914" s="23">
        <v>21575.057369999999</v>
      </c>
      <c r="BV914" s="23">
        <v>17.399086929999999</v>
      </c>
    </row>
    <row r="915" spans="1:74" x14ac:dyDescent="0.25">
      <c r="A915">
        <v>1</v>
      </c>
      <c r="B915" s="15">
        <v>13487</v>
      </c>
      <c r="C915" s="15">
        <v>-61.020528779999999</v>
      </c>
      <c r="D915" s="15">
        <v>-16.681308120000001</v>
      </c>
      <c r="E915" s="16">
        <v>0</v>
      </c>
      <c r="F915" s="19">
        <v>21650.322445615398</v>
      </c>
      <c r="G915" s="19">
        <v>55.838690693713858</v>
      </c>
      <c r="H915" s="16" t="str">
        <f>IF(LCOE_SensitivityScenarios!BF914&gt;'OnSSET_original_NoMG-PV-Diesel'!M914,'OnSSET_original_NoMG-PV-Diesel'!L914,LCOE_SensitivityScenarios!BG914)</f>
        <v>SA_PV</v>
      </c>
      <c r="I915" s="39" t="str">
        <f>IF(LCOE_SensitivityScenarios!BK914&gt;'OnSSET_original_NoMG-PV-Diesel'!M914,'OnSSET_original_NoMG-PV-Diesel'!L914,LCOE_SensitivityScenarios!BL914)</f>
        <v>SA_PV</v>
      </c>
      <c r="J915" s="39" t="str">
        <f>IF(LCOE_SensitivityScenarios!BP914&gt;'OnSSET_original_NoMG-PV-Diesel'!M914,'OnSSET_original_NoMG-PV-Diesel'!L914,LCOE_SensitivityScenarios!BQ914)</f>
        <v>SA_PV</v>
      </c>
      <c r="K915" s="38" t="str">
        <f>IF(LCOE_SensitivityScenarios!BU914&gt;'OnSSET_original_NoMG-PV-Diesel'!V914,'OnSSET_original_NoMG-PV-Diesel'!U914,LCOE_SensitivityScenarios!BV914)</f>
        <v>SA_Diesel</v>
      </c>
      <c r="L915" s="39" t="str">
        <f>IF(LCOE_SensitivityScenarios!BZ914&gt;'OnSSET_original_NoMG-PV-Diesel'!V914,'OnSSET_original_NoMG-PV-Diesel'!U914,LCOE_SensitivityScenarios!CA914)</f>
        <v>SA_Diesel</v>
      </c>
      <c r="M915" s="40" t="str">
        <f>IF(LCOE_SensitivityScenarios!CE914&gt;'OnSSET_original_NoMG-PV-Diesel'!V914,'OnSSET_original_NoMG-PV-Diesel'!U914,LCOE_SensitivityScenarios!CF914)</f>
        <v>SA_Diesel</v>
      </c>
      <c r="N915" s="39" t="str">
        <f>IF(LCOE_SensitivityScenarios!CJ914&gt;'OnSSET_original_NoMG-PV-Diesel'!AE914,'OnSSET_original_NoMG-PV-Diesel'!AD914,LCOE_SensitivityScenarios!CK914)</f>
        <v>SA_Diesel</v>
      </c>
      <c r="O915" s="39" t="str">
        <f>IF(LCOE_SensitivityScenarios!CO914&gt;'OnSSET_original_NoMG-PV-Diesel'!AE914,'OnSSET_original_NoMG-PV-Diesel'!AD914,LCOE_SensitivityScenarios!CP914)</f>
        <v>SA_Diesel</v>
      </c>
      <c r="P915" s="40" t="str">
        <f>IF(LCOE_SensitivityScenarios!CT914&gt;'OnSSET_original_NoMG-PV-Diesel'!AE914,'OnSSET_original_NoMG-PV-Diesel'!AD914,LCOE_SensitivityScenarios!CU914)</f>
        <v>SA_Diesel</v>
      </c>
      <c r="Q915" s="38">
        <f>IF(LCOE_SensitivityScenarios!BF914&gt;'OnSSET_original_NoMG-PV-Diesel'!M914,'OnSSET_original_NoMG-PV-Diesel'!M914,LCOE_SensitivityScenarios!BF914)</f>
        <v>0.45244020101211502</v>
      </c>
      <c r="R915" s="28">
        <f>MIN('OnSSET_original_NoMG-PV-Diesel'!E914:I914,LCOE_SensitivityScenarios!BK914)</f>
        <v>0.45244020101211502</v>
      </c>
      <c r="S915" s="28">
        <f>MIN('OnSSET_original_NoMG-PV-Diesel'!E914:I914,LCOE_SensitivityScenarios!BP914)</f>
        <v>0.45244020101211502</v>
      </c>
      <c r="T915" s="27">
        <f>MIN('OnSSET_original_NoMG-PV-Diesel'!N914:R914,LCOE_SensitivityScenarios!BU914)</f>
        <v>0.39033746036260603</v>
      </c>
      <c r="U915" s="28">
        <f>MIN('OnSSET_original_NoMG-PV-Diesel'!N914:R914,LCOE_SensitivityScenarios!BZ914)</f>
        <v>0.39033746036260603</v>
      </c>
      <c r="V915" s="29">
        <f>MIN('OnSSET_original_NoMG-PV-Diesel'!N914:R914,LCOE_SensitivityScenarios!CE914)</f>
        <v>0.39033746036260603</v>
      </c>
      <c r="W915" s="28">
        <f>MIN('OnSSET_original_NoMG-PV-Diesel'!W914:AA914,LCOE_SensitivityScenarios!CJ914)</f>
        <v>0.205981847502622</v>
      </c>
      <c r="X915" s="28">
        <f>MIN('OnSSET_original_NoMG-PV-Diesel'!W914:AA914,LCOE_SensitivityScenarios!CO914)</f>
        <v>0.205981847502622</v>
      </c>
      <c r="Y915" s="29">
        <f>MIN('OnSSET_original_NoMG-PV-Diesel'!W914:AA914,LCOE_SensitivityScenarios!CT914)</f>
        <v>0.205981847502622</v>
      </c>
      <c r="Z915">
        <f>IF(H915='OnSSET_original_NoMG-PV-Diesel'!L914,'OnSSET_original_NoMG-PV-Diesel'!K914,"wait")</f>
        <v>13.0466903832847</v>
      </c>
      <c r="AA915">
        <f>IF(I915='OnSSET_original_NoMG-PV-Diesel'!L914,'OnSSET_original_NoMG-PV-Diesel'!K914,"wait")</f>
        <v>13.0466903832847</v>
      </c>
      <c r="AB915">
        <f>IF(J915='OnSSET_original_NoMG-PV-Diesel'!L914,'OnSSET_original_NoMG-PV-Diesel'!K914,"wait")</f>
        <v>13.0466903832847</v>
      </c>
      <c r="AC915">
        <f>IF(K915='OnSSET_original_NoMG-PV-Diesel'!U914,'OnSSET_original_NoMG-PV-Diesel'!T914,"wait")</f>
        <v>9.8859919842993094</v>
      </c>
      <c r="AD915">
        <f>IF(L915='OnSSET_original_NoMG-PV-Diesel'!U914,'OnSSET_original_NoMG-PV-Diesel'!T914,"wait")</f>
        <v>9.8859919842993094</v>
      </c>
      <c r="AE915">
        <f>IF(M915='OnSSET_original_NoMG-PV-Diesel'!U914,'OnSSET_original_NoMG-PV-Diesel'!T914,"wait")</f>
        <v>9.8859919842993094</v>
      </c>
      <c r="AF915">
        <f>IF(N915='OnSSET_original_NoMG-PV-Diesel'!AD914,'OnSSET_original_NoMG-PV-Diesel'!AC914,"wait")</f>
        <v>9.8859919842993094</v>
      </c>
      <c r="AG915">
        <f>IF(O915='OnSSET_original_NoMG-PV-Diesel'!AD914,'OnSSET_original_NoMG-PV-Diesel'!AC914,"wait")</f>
        <v>9.8859919842993094</v>
      </c>
      <c r="AH915">
        <f>IF(P915='OnSSET_original_NoMG-PV-Diesel'!AD914,'OnSSET_original_NoMG-PV-Diesel'!AC914,"wait")</f>
        <v>9.8859919842993094</v>
      </c>
      <c r="AR915">
        <v>220.07</v>
      </c>
      <c r="AS915">
        <v>219.72200000000001</v>
      </c>
      <c r="AT915">
        <v>0.152</v>
      </c>
      <c r="AU915">
        <v>0.154</v>
      </c>
      <c r="AV915">
        <v>32272.20479</v>
      </c>
      <c r="AW915">
        <v>58089.968610000004</v>
      </c>
      <c r="AX915">
        <v>6979.8363369999997</v>
      </c>
      <c r="AZ915">
        <f>SUMIF([1]base!$A$2:$A$169,B915,[1]base!$V$2:$V$169)</f>
        <v>0</v>
      </c>
      <c r="BA915">
        <f>SUMIF([2]s1!$A$2:$A$275,B915,[2]s1!$U$2:$U$275)</f>
        <v>0</v>
      </c>
      <c r="BB915">
        <f>SUMIF([3]s2!$A$2:$A$115,B915,[3]s2!$U$2:$U$115)</f>
        <v>0</v>
      </c>
      <c r="BC915">
        <f>SUMIF([4]s3!$A$2:$A$245,B915,[4]s3!$U$2:$U$245)</f>
        <v>0</v>
      </c>
      <c r="BD915">
        <f>SUMIF([5]s4!$A$2:$A$74,B915,[5]s4!$U$2:$U$74)</f>
        <v>0</v>
      </c>
      <c r="BF915">
        <f t="shared" si="75"/>
        <v>0</v>
      </c>
      <c r="BG915">
        <f t="shared" si="76"/>
        <v>0</v>
      </c>
      <c r="BH915">
        <f t="shared" si="77"/>
        <v>0</v>
      </c>
      <c r="BI915">
        <f t="shared" si="78"/>
        <v>0</v>
      </c>
      <c r="BJ915">
        <f t="shared" si="79"/>
        <v>0</v>
      </c>
      <c r="BL915" t="s">
        <v>114</v>
      </c>
      <c r="BM915" s="23">
        <v>65047.190990000003</v>
      </c>
      <c r="BN915" s="23">
        <v>12.82982071</v>
      </c>
      <c r="BP915" t="s">
        <v>183</v>
      </c>
      <c r="BQ915" s="23">
        <v>12258.737779999999</v>
      </c>
      <c r="BR915" s="23">
        <v>9.8859919840000003</v>
      </c>
      <c r="BT915" t="s">
        <v>183</v>
      </c>
      <c r="BU915" s="23">
        <v>12258.737779999999</v>
      </c>
      <c r="BV915" s="23">
        <v>9.8859919840000003</v>
      </c>
    </row>
    <row r="916" spans="1:74" x14ac:dyDescent="0.25">
      <c r="A916">
        <v>1</v>
      </c>
      <c r="B916" s="15">
        <v>13493</v>
      </c>
      <c r="C916" s="15">
        <v>-58.937366390000001</v>
      </c>
      <c r="D916" s="15">
        <v>-16.764866170000001</v>
      </c>
      <c r="E916" s="16">
        <v>0</v>
      </c>
      <c r="F916" s="19">
        <v>50433.206188153097</v>
      </c>
      <c r="G916" s="19">
        <v>105.41312695833778</v>
      </c>
      <c r="H916" s="16" t="str">
        <f>IF(LCOE_SensitivityScenarios!BF915&gt;'OnSSET_original_NoMG-PV-Diesel'!M915,'OnSSET_original_NoMG-PV-Diesel'!L915,LCOE_SensitivityScenarios!BG915)</f>
        <v>SA_PV</v>
      </c>
      <c r="I916" s="39" t="str">
        <f>IF(LCOE_SensitivityScenarios!BK915&gt;'OnSSET_original_NoMG-PV-Diesel'!M915,'OnSSET_original_NoMG-PV-Diesel'!L915,LCOE_SensitivityScenarios!BL915)</f>
        <v>SA_PV</v>
      </c>
      <c r="J916" s="39" t="str">
        <f>IF(LCOE_SensitivityScenarios!BP915&gt;'OnSSET_original_NoMG-PV-Diesel'!M915,'OnSSET_original_NoMG-PV-Diesel'!L915,LCOE_SensitivityScenarios!BQ915)</f>
        <v>SA_PV</v>
      </c>
      <c r="K916" s="38" t="str">
        <f>IF(LCOE_SensitivityScenarios!BU915&gt;'OnSSET_original_NoMG-PV-Diesel'!V915,'OnSSET_original_NoMG-PV-Diesel'!U915,LCOE_SensitivityScenarios!BV915)</f>
        <v>SA_Diesel</v>
      </c>
      <c r="L916" s="39" t="str">
        <f>IF(LCOE_SensitivityScenarios!BZ915&gt;'OnSSET_original_NoMG-PV-Diesel'!V915,'OnSSET_original_NoMG-PV-Diesel'!U915,LCOE_SensitivityScenarios!CA915)</f>
        <v>SA_Diesel</v>
      </c>
      <c r="M916" s="40" t="str">
        <f>IF(LCOE_SensitivityScenarios!CE915&gt;'OnSSET_original_NoMG-PV-Diesel'!V915,'OnSSET_original_NoMG-PV-Diesel'!U915,LCOE_SensitivityScenarios!CF915)</f>
        <v>SA_Diesel</v>
      </c>
      <c r="N916" s="39" t="str">
        <f>IF(LCOE_SensitivityScenarios!CJ915&gt;'OnSSET_original_NoMG-PV-Diesel'!AE915,'OnSSET_original_NoMG-PV-Diesel'!AD915,LCOE_SensitivityScenarios!CK915)</f>
        <v>SA_Diesel</v>
      </c>
      <c r="O916" s="39" t="str">
        <f>IF(LCOE_SensitivityScenarios!CO915&gt;'OnSSET_original_NoMG-PV-Diesel'!AE915,'OnSSET_original_NoMG-PV-Diesel'!AD915,LCOE_SensitivityScenarios!CP915)</f>
        <v>SA_Diesel</v>
      </c>
      <c r="P916" s="40" t="str">
        <f>IF(LCOE_SensitivityScenarios!CT915&gt;'OnSSET_original_NoMG-PV-Diesel'!AE915,'OnSSET_original_NoMG-PV-Diesel'!AD915,LCOE_SensitivityScenarios!CU915)</f>
        <v>SA_Diesel</v>
      </c>
      <c r="Q916" s="38">
        <f>IF(LCOE_SensitivityScenarios!BF915&gt;'OnSSET_original_NoMG-PV-Diesel'!M915,'OnSSET_original_NoMG-PV-Diesel'!M915,LCOE_SensitivityScenarios!BF915)</f>
        <v>0.50344840925315204</v>
      </c>
      <c r="R916" s="28">
        <f>MIN('OnSSET_original_NoMG-PV-Diesel'!E915:I915,LCOE_SensitivityScenarios!BK915)</f>
        <v>0.50344840925315204</v>
      </c>
      <c r="S916" s="28">
        <f>MIN('OnSSET_original_NoMG-PV-Diesel'!E915:I915,LCOE_SensitivityScenarios!BP915)</f>
        <v>0.50344840925315204</v>
      </c>
      <c r="T916" s="27">
        <f>MIN('OnSSET_original_NoMG-PV-Diesel'!N915:R915,LCOE_SensitivityScenarios!BU915)</f>
        <v>0.37257228312337098</v>
      </c>
      <c r="U916" s="28">
        <f>MIN('OnSSET_original_NoMG-PV-Diesel'!N915:R915,LCOE_SensitivityScenarios!BZ915)</f>
        <v>0.37257228312337098</v>
      </c>
      <c r="V916" s="29">
        <f>MIN('OnSSET_original_NoMG-PV-Diesel'!N915:R915,LCOE_SensitivityScenarios!CE915)</f>
        <v>0.37257228312337098</v>
      </c>
      <c r="W916" s="28">
        <f>MIN('OnSSET_original_NoMG-PV-Diesel'!W915:AA915,LCOE_SensitivityScenarios!CJ915)</f>
        <v>0.19994839108175</v>
      </c>
      <c r="X916" s="28">
        <f>MIN('OnSSET_original_NoMG-PV-Diesel'!W915:AA915,LCOE_SensitivityScenarios!CO915)</f>
        <v>0.19994839108175</v>
      </c>
      <c r="Y916" s="29">
        <f>MIN('OnSSET_original_NoMG-PV-Diesel'!W915:AA915,LCOE_SensitivityScenarios!CT915)</f>
        <v>0.19994839108175</v>
      </c>
      <c r="Z916">
        <f>IF(H916='OnSSET_original_NoMG-PV-Diesel'!L915,'OnSSET_original_NoMG-PV-Diesel'!K915,"wait")</f>
        <v>11.4608586157803</v>
      </c>
      <c r="AA916">
        <f>IF(I916='OnSSET_original_NoMG-PV-Diesel'!L915,'OnSSET_original_NoMG-PV-Diesel'!K915,"wait")</f>
        <v>11.4608586157803</v>
      </c>
      <c r="AB916">
        <f>IF(J916='OnSSET_original_NoMG-PV-Diesel'!L915,'OnSSET_original_NoMG-PV-Diesel'!K915,"wait")</f>
        <v>11.4608586157803</v>
      </c>
      <c r="AC916">
        <f>IF(K916='OnSSET_original_NoMG-PV-Diesel'!U915,'OnSSET_original_NoMG-PV-Diesel'!T915,"wait")</f>
        <v>23.028861273129198</v>
      </c>
      <c r="AD916">
        <f>IF(L916='OnSSET_original_NoMG-PV-Diesel'!U915,'OnSSET_original_NoMG-PV-Diesel'!T915,"wait")</f>
        <v>23.028861273129198</v>
      </c>
      <c r="AE916">
        <f>IF(M916='OnSSET_original_NoMG-PV-Diesel'!U915,'OnSSET_original_NoMG-PV-Diesel'!T915,"wait")</f>
        <v>23.028861273129198</v>
      </c>
      <c r="AF916">
        <f>IF(N916='OnSSET_original_NoMG-PV-Diesel'!AD915,'OnSSET_original_NoMG-PV-Diesel'!AC915,"wait")</f>
        <v>23.028861273129198</v>
      </c>
      <c r="AG916">
        <f>IF(O916='OnSSET_original_NoMG-PV-Diesel'!AD915,'OnSSET_original_NoMG-PV-Diesel'!AC915,"wait")</f>
        <v>23.028861273129198</v>
      </c>
      <c r="AH916">
        <f>IF(P916='OnSSET_original_NoMG-PV-Diesel'!AD915,'OnSSET_original_NoMG-PV-Diesel'!AC915,"wait")</f>
        <v>23.028861273129198</v>
      </c>
      <c r="AR916">
        <v>433.30799999999999</v>
      </c>
      <c r="AS916">
        <v>433.051999999999</v>
      </c>
      <c r="AT916">
        <v>74.350999999999999</v>
      </c>
      <c r="AU916">
        <v>5.3999999999999999E-2</v>
      </c>
      <c r="AV916">
        <v>82926.645239999998</v>
      </c>
      <c r="AW916">
        <v>0</v>
      </c>
      <c r="AX916">
        <v>24611.070360000002</v>
      </c>
      <c r="AZ916">
        <f>SUMIF([1]base!$A$2:$A$169,B916,[1]base!$V$2:$V$169)</f>
        <v>0</v>
      </c>
      <c r="BA916">
        <f>SUMIF([2]s1!$A$2:$A$275,B916,[2]s1!$U$2:$U$275)</f>
        <v>0</v>
      </c>
      <c r="BB916">
        <f>SUMIF([3]s2!$A$2:$A$115,B916,[3]s2!$U$2:$U$115)</f>
        <v>0</v>
      </c>
      <c r="BC916">
        <f>SUMIF([4]s3!$A$2:$A$245,B916,[4]s3!$U$2:$U$245)</f>
        <v>0</v>
      </c>
      <c r="BD916">
        <f>SUMIF([5]s4!$A$2:$A$74,B916,[5]s4!$U$2:$U$74)</f>
        <v>0</v>
      </c>
      <c r="BF916">
        <f t="shared" si="75"/>
        <v>0</v>
      </c>
      <c r="BG916">
        <f t="shared" si="76"/>
        <v>0</v>
      </c>
      <c r="BH916">
        <f t="shared" si="77"/>
        <v>0</v>
      </c>
      <c r="BI916">
        <f t="shared" si="78"/>
        <v>0</v>
      </c>
      <c r="BJ916">
        <f t="shared" si="79"/>
        <v>0</v>
      </c>
      <c r="BL916" t="s">
        <v>114</v>
      </c>
      <c r="BM916" s="23">
        <v>168606.58900000001</v>
      </c>
      <c r="BN916" s="23">
        <v>29.170690140000001</v>
      </c>
      <c r="BP916" t="s">
        <v>183</v>
      </c>
      <c r="BQ916" s="23">
        <v>28556.0389</v>
      </c>
      <c r="BR916" s="23">
        <v>23.02886127</v>
      </c>
      <c r="BT916" t="s">
        <v>183</v>
      </c>
      <c r="BU916" s="23">
        <v>28556.0389</v>
      </c>
      <c r="BV916" s="23">
        <v>23.02886127</v>
      </c>
    </row>
    <row r="917" spans="1:74" x14ac:dyDescent="0.25">
      <c r="A917">
        <v>1</v>
      </c>
      <c r="B917" s="15">
        <v>13548</v>
      </c>
      <c r="C917" s="15">
        <v>-68.871866539999999</v>
      </c>
      <c r="D917" s="15">
        <v>-14.90306446</v>
      </c>
      <c r="E917" s="16">
        <v>1</v>
      </c>
      <c r="F917" s="19">
        <v>20117.897589424101</v>
      </c>
      <c r="G917" s="19">
        <v>58.096301348606502</v>
      </c>
      <c r="H917" s="16" t="str">
        <f>IF(LCOE_SensitivityScenarios!BF916&gt;'OnSSET_original_NoMG-PV-Diesel'!M916,'OnSSET_original_NoMG-PV-Diesel'!L916,LCOE_SensitivityScenarios!BG916)</f>
        <v>SA_PV</v>
      </c>
      <c r="I917" s="39" t="str">
        <f>IF(LCOE_SensitivityScenarios!BK916&gt;'OnSSET_original_NoMG-PV-Diesel'!M916,'OnSSET_original_NoMG-PV-Diesel'!L916,LCOE_SensitivityScenarios!BL916)</f>
        <v>SA_PV</v>
      </c>
      <c r="J917" s="39" t="str">
        <f>IF(LCOE_SensitivityScenarios!BP916&gt;'OnSSET_original_NoMG-PV-Diesel'!M916,'OnSSET_original_NoMG-PV-Diesel'!L916,LCOE_SensitivityScenarios!BQ916)</f>
        <v>SA_PV</v>
      </c>
      <c r="K917" s="38" t="str">
        <f>IF(LCOE_SensitivityScenarios!BU916&gt;'OnSSET_original_NoMG-PV-Diesel'!V916,'OnSSET_original_NoMG-PV-Diesel'!U916,LCOE_SensitivityScenarios!BV916)</f>
        <v>SA_Diesel</v>
      </c>
      <c r="L917" s="39" t="str">
        <f>IF(LCOE_SensitivityScenarios!BZ916&gt;'OnSSET_original_NoMG-PV-Diesel'!V916,'OnSSET_original_NoMG-PV-Diesel'!U916,LCOE_SensitivityScenarios!CA916)</f>
        <v>SA_Diesel</v>
      </c>
      <c r="M917" s="40" t="str">
        <f>IF(LCOE_SensitivityScenarios!CE916&gt;'OnSSET_original_NoMG-PV-Diesel'!V916,'OnSSET_original_NoMG-PV-Diesel'!U916,LCOE_SensitivityScenarios!CF916)</f>
        <v>SA_Diesel</v>
      </c>
      <c r="N917" s="39" t="str">
        <f>IF(LCOE_SensitivityScenarios!CJ916&gt;'OnSSET_original_NoMG-PV-Diesel'!AE916,'OnSSET_original_NoMG-PV-Diesel'!AD916,LCOE_SensitivityScenarios!CK916)</f>
        <v>SA_Diesel</v>
      </c>
      <c r="O917" s="39" t="str">
        <f>IF(LCOE_SensitivityScenarios!CO916&gt;'OnSSET_original_NoMG-PV-Diesel'!AE916,'OnSSET_original_NoMG-PV-Diesel'!AD916,LCOE_SensitivityScenarios!CP916)</f>
        <v>SA_Diesel</v>
      </c>
      <c r="P917" s="40" t="str">
        <f>IF(LCOE_SensitivityScenarios!CT916&gt;'OnSSET_original_NoMG-PV-Diesel'!AE916,'OnSSET_original_NoMG-PV-Diesel'!AD916,LCOE_SensitivityScenarios!CU916)</f>
        <v>SA_Diesel</v>
      </c>
      <c r="Q917" s="38">
        <f>IF(LCOE_SensitivityScenarios!BF916&gt;'OnSSET_original_NoMG-PV-Diesel'!M916,'OnSSET_original_NoMG-PV-Diesel'!M916,LCOE_SensitivityScenarios!BF916)</f>
        <v>0.52822252608824105</v>
      </c>
      <c r="R917" s="28">
        <f>MIN('OnSSET_original_NoMG-PV-Diesel'!E916:I916,LCOE_SensitivityScenarios!BK916)</f>
        <v>0.52822252608824105</v>
      </c>
      <c r="S917" s="28">
        <f>MIN('OnSSET_original_NoMG-PV-Diesel'!E916:I916,LCOE_SensitivityScenarios!BP916)</f>
        <v>0.52822252608824105</v>
      </c>
      <c r="T917" s="27">
        <f>MIN('OnSSET_original_NoMG-PV-Diesel'!N916:R916,LCOE_SensitivityScenarios!BU916)</f>
        <v>0.425867814841075</v>
      </c>
      <c r="U917" s="28">
        <f>MIN('OnSSET_original_NoMG-PV-Diesel'!N916:R916,LCOE_SensitivityScenarios!BZ916)</f>
        <v>0.425867814841075</v>
      </c>
      <c r="V917" s="29">
        <f>MIN('OnSSET_original_NoMG-PV-Diesel'!N916:R916,LCOE_SensitivityScenarios!CE916)</f>
        <v>0.425867814841075</v>
      </c>
      <c r="W917" s="28">
        <f>MIN('OnSSET_original_NoMG-PV-Diesel'!W916:AA916,LCOE_SensitivityScenarios!CJ916)</f>
        <v>0.21804876034436599</v>
      </c>
      <c r="X917" s="28">
        <f>MIN('OnSSET_original_NoMG-PV-Diesel'!W916:AA916,LCOE_SensitivityScenarios!CO916)</f>
        <v>0.21804876034436599</v>
      </c>
      <c r="Y917" s="29">
        <f>MIN('OnSSET_original_NoMG-PV-Diesel'!W916:AA916,LCOE_SensitivityScenarios!CT916)</f>
        <v>0.21804876034436599</v>
      </c>
      <c r="Z917">
        <f>IF(H917='OnSSET_original_NoMG-PV-Diesel'!L916,'OnSSET_original_NoMG-PV-Diesel'!K916,"wait")</f>
        <v>7.4527635406477204</v>
      </c>
      <c r="AA917">
        <f>IF(I917='OnSSET_original_NoMG-PV-Diesel'!L916,'OnSSET_original_NoMG-PV-Diesel'!K916,"wait")</f>
        <v>7.4527635406477204</v>
      </c>
      <c r="AB917">
        <f>IF(J917='OnSSET_original_NoMG-PV-Diesel'!L916,'OnSSET_original_NoMG-PV-Diesel'!K916,"wait")</f>
        <v>7.4527635406477204</v>
      </c>
      <c r="AC917">
        <f>IF(K917='OnSSET_original_NoMG-PV-Diesel'!U916,'OnSSET_original_NoMG-PV-Diesel'!T916,"wait")</f>
        <v>9.1862546070429794</v>
      </c>
      <c r="AD917">
        <f>IF(L917='OnSSET_original_NoMG-PV-Diesel'!U916,'OnSSET_original_NoMG-PV-Diesel'!T916,"wait")</f>
        <v>9.1862546070429794</v>
      </c>
      <c r="AE917">
        <f>IF(M917='OnSSET_original_NoMG-PV-Diesel'!U916,'OnSSET_original_NoMG-PV-Diesel'!T916,"wait")</f>
        <v>9.1862546070429794</v>
      </c>
      <c r="AF917">
        <f>IF(N917='OnSSET_original_NoMG-PV-Diesel'!AD916,'OnSSET_original_NoMG-PV-Diesel'!AC916,"wait")</f>
        <v>9.1862546070429794</v>
      </c>
      <c r="AG917">
        <f>IF(O917='OnSSET_original_NoMG-PV-Diesel'!AD916,'OnSSET_original_NoMG-PV-Diesel'!AC916,"wait")</f>
        <v>9.1862546070429794</v>
      </c>
      <c r="AH917">
        <f>IF(P917='OnSSET_original_NoMG-PV-Diesel'!AD916,'OnSSET_original_NoMG-PV-Diesel'!AC916,"wait")</f>
        <v>9.1862546070429794</v>
      </c>
      <c r="AR917">
        <v>99.85</v>
      </c>
      <c r="AS917">
        <v>99.85</v>
      </c>
      <c r="AT917">
        <v>11.215</v>
      </c>
      <c r="AU917">
        <v>11.215</v>
      </c>
      <c r="AV917">
        <v>47878.406110000004</v>
      </c>
      <c r="AW917">
        <v>0</v>
      </c>
      <c r="AX917">
        <v>7643.1895539999996</v>
      </c>
      <c r="AZ917">
        <f>SUMIF([1]base!$A$2:$A$169,B917,[1]base!$V$2:$V$169)</f>
        <v>0</v>
      </c>
      <c r="BA917">
        <f>SUMIF([2]s1!$A$2:$A$275,B917,[2]s1!$U$2:$U$275)</f>
        <v>0</v>
      </c>
      <c r="BB917">
        <f>SUMIF([3]s2!$A$2:$A$115,B917,[3]s2!$U$2:$U$115)</f>
        <v>0</v>
      </c>
      <c r="BC917">
        <f>SUMIF([4]s3!$A$2:$A$245,B917,[4]s3!$U$2:$U$245)</f>
        <v>0</v>
      </c>
      <c r="BD917">
        <f>SUMIF([5]s4!$A$2:$A$74,B917,[5]s4!$U$2:$U$74)</f>
        <v>0</v>
      </c>
      <c r="BF917">
        <f t="shared" si="75"/>
        <v>0</v>
      </c>
      <c r="BG917">
        <f t="shared" si="76"/>
        <v>0</v>
      </c>
      <c r="BH917">
        <f t="shared" si="77"/>
        <v>0</v>
      </c>
      <c r="BI917">
        <f t="shared" si="78"/>
        <v>0</v>
      </c>
      <c r="BJ917">
        <f t="shared" si="79"/>
        <v>0</v>
      </c>
      <c r="BL917" t="s">
        <v>114</v>
      </c>
      <c r="BM917" s="23">
        <v>70567.137659999993</v>
      </c>
      <c r="BN917" s="23">
        <v>13.91856759</v>
      </c>
      <c r="BP917" t="s">
        <v>183</v>
      </c>
      <c r="BQ917" s="23">
        <v>11391.05581</v>
      </c>
      <c r="BR917" s="23">
        <v>9.1862546070000004</v>
      </c>
      <c r="BT917" t="s">
        <v>183</v>
      </c>
      <c r="BU917" s="23">
        <v>11391.05581</v>
      </c>
      <c r="BV917" s="23">
        <v>9.1862546070000004</v>
      </c>
    </row>
    <row r="918" spans="1:74" x14ac:dyDescent="0.25">
      <c r="A918">
        <v>1</v>
      </c>
      <c r="B918" s="15">
        <v>13553</v>
      </c>
      <c r="C918" s="15">
        <v>-67.990590359999999</v>
      </c>
      <c r="D918" s="15">
        <v>-15.457004599999999</v>
      </c>
      <c r="E918" s="16">
        <v>1</v>
      </c>
      <c r="F918" s="19">
        <v>32958.783018342001</v>
      </c>
      <c r="G918" s="19">
        <v>55.626086979551332</v>
      </c>
      <c r="H918" s="16" t="str">
        <f>IF(LCOE_SensitivityScenarios!BF917&gt;'OnSSET_original_NoMG-PV-Diesel'!M917,'OnSSET_original_NoMG-PV-Diesel'!L917,LCOE_SensitivityScenarios!BG917)</f>
        <v>SA_PV</v>
      </c>
      <c r="I918" s="39" t="str">
        <f>IF(LCOE_SensitivityScenarios!BK917&gt;'OnSSET_original_NoMG-PV-Diesel'!M917,'OnSSET_original_NoMG-PV-Diesel'!L917,LCOE_SensitivityScenarios!BL917)</f>
        <v>MG_Hybrid</v>
      </c>
      <c r="J918" s="39" t="str">
        <f>IF(LCOE_SensitivityScenarios!BP917&gt;'OnSSET_original_NoMG-PV-Diesel'!M917,'OnSSET_original_NoMG-PV-Diesel'!L917,LCOE_SensitivityScenarios!BQ917)</f>
        <v>SA_PV</v>
      </c>
      <c r="K918" s="38" t="str">
        <f>IF(LCOE_SensitivityScenarios!BU917&gt;'OnSSET_original_NoMG-PV-Diesel'!V917,'OnSSET_original_NoMG-PV-Diesel'!U917,LCOE_SensitivityScenarios!BV917)</f>
        <v>MG_Hybrid</v>
      </c>
      <c r="L918" s="39" t="str">
        <f>IF(LCOE_SensitivityScenarios!BZ917&gt;'OnSSET_original_NoMG-PV-Diesel'!V917,'OnSSET_original_NoMG-PV-Diesel'!U917,LCOE_SensitivityScenarios!CA917)</f>
        <v>MG_Hybrid</v>
      </c>
      <c r="M918" s="40" t="str">
        <f>IF(LCOE_SensitivityScenarios!CE917&gt;'OnSSET_original_NoMG-PV-Diesel'!V917,'OnSSET_original_NoMG-PV-Diesel'!U917,LCOE_SensitivityScenarios!CF917)</f>
        <v>SA_Diesel</v>
      </c>
      <c r="N918" s="39" t="str">
        <f>IF(LCOE_SensitivityScenarios!CJ917&gt;'OnSSET_original_NoMG-PV-Diesel'!AE917,'OnSSET_original_NoMG-PV-Diesel'!AD917,LCOE_SensitivityScenarios!CK917)</f>
        <v>SA_Diesel</v>
      </c>
      <c r="O918" s="39" t="str">
        <f>IF(LCOE_SensitivityScenarios!CO917&gt;'OnSSET_original_NoMG-PV-Diesel'!AE917,'OnSSET_original_NoMG-PV-Diesel'!AD917,LCOE_SensitivityScenarios!CP917)</f>
        <v>SA_Diesel</v>
      </c>
      <c r="P918" s="40" t="str">
        <f>IF(LCOE_SensitivityScenarios!CT917&gt;'OnSSET_original_NoMG-PV-Diesel'!AE917,'OnSSET_original_NoMG-PV-Diesel'!AD917,LCOE_SensitivityScenarios!CU917)</f>
        <v>SA_Diesel</v>
      </c>
      <c r="Q918" s="38">
        <f>IF(LCOE_SensitivityScenarios!BF917&gt;'OnSSET_original_NoMG-PV-Diesel'!M917,'OnSSET_original_NoMG-PV-Diesel'!M917,LCOE_SensitivityScenarios!BF917)</f>
        <v>0.46280707959504402</v>
      </c>
      <c r="R918" s="28">
        <f>MIN('OnSSET_original_NoMG-PV-Diesel'!E917:I917,LCOE_SensitivityScenarios!BK917)</f>
        <v>0.45958618846910337</v>
      </c>
      <c r="S918" s="28">
        <f>MIN('OnSSET_original_NoMG-PV-Diesel'!E917:I917,LCOE_SensitivityScenarios!BP917)</f>
        <v>0.46280707959504402</v>
      </c>
      <c r="T918" s="27">
        <f>MIN('OnSSET_original_NoMG-PV-Diesel'!N917:R917,LCOE_SensitivityScenarios!BU917)</f>
        <v>0.44109023096355937</v>
      </c>
      <c r="U918" s="28">
        <f>MIN('OnSSET_original_NoMG-PV-Diesel'!N917:R917,LCOE_SensitivityScenarios!BZ917)</f>
        <v>0.40414872297155935</v>
      </c>
      <c r="V918" s="29">
        <f>MIN('OnSSET_original_NoMG-PV-Diesel'!N917:R917,LCOE_SensitivityScenarios!CE917)</f>
        <v>0.46139816931954503</v>
      </c>
      <c r="W918" s="28">
        <f>MIN('OnSSET_original_NoMG-PV-Diesel'!W917:AA917,LCOE_SensitivityScenarios!CJ917)</f>
        <v>0.23011567318611101</v>
      </c>
      <c r="X918" s="28">
        <f>MIN('OnSSET_original_NoMG-PV-Diesel'!W917:AA917,LCOE_SensitivityScenarios!CO917)</f>
        <v>0.23011567318611101</v>
      </c>
      <c r="Y918" s="29">
        <f>MIN('OnSSET_original_NoMG-PV-Diesel'!W917:AA917,LCOE_SensitivityScenarios!CT917)</f>
        <v>0.23011567318611101</v>
      </c>
      <c r="Z918">
        <f>IF(H918='OnSSET_original_NoMG-PV-Diesel'!L917,'OnSSET_original_NoMG-PV-Diesel'!K917,"wait")</f>
        <v>15.923648248405099</v>
      </c>
      <c r="AA918">
        <f>VLOOKUP(B918,[2]s1!$A$2:$T$275,20,FALSE)</f>
        <v>14.385</v>
      </c>
      <c r="AB918">
        <f>IF(J918='OnSSET_original_NoMG-PV-Diesel'!L917,'OnSSET_original_NoMG-PV-Diesel'!K917,"wait")</f>
        <v>15.923648248405099</v>
      </c>
      <c r="AC918">
        <f>VLOOKUP(B918,[4]s3!$A$2:$T$275,20,FALSE)</f>
        <v>9.2769999999999992</v>
      </c>
      <c r="AD918" t="str">
        <f>IF(L918='OnSSET_original_NoMG-PV-Diesel'!U917,'OnSSET_original_NoMG-PV-Diesel'!T917,"wait")</f>
        <v>wait</v>
      </c>
      <c r="AE918">
        <f>IF(M918='OnSSET_original_NoMG-PV-Diesel'!U917,'OnSSET_original_NoMG-PV-Diesel'!T917,"wait")</f>
        <v>15.049672611115099</v>
      </c>
      <c r="AF918">
        <f>IF(N918='OnSSET_original_NoMG-PV-Diesel'!AD917,'OnSSET_original_NoMG-PV-Diesel'!AC917,"wait")</f>
        <v>15.049672611115099</v>
      </c>
      <c r="AG918">
        <f>IF(O918='OnSSET_original_NoMG-PV-Diesel'!AD917,'OnSSET_original_NoMG-PV-Diesel'!AC917,"wait")</f>
        <v>15.049672611115099</v>
      </c>
      <c r="AH918">
        <f>IF(P918='OnSSET_original_NoMG-PV-Diesel'!AD917,'OnSSET_original_NoMG-PV-Diesel'!AC917,"wait")</f>
        <v>15.049672611115099</v>
      </c>
      <c r="AR918">
        <v>13.651999999999999</v>
      </c>
      <c r="AS918">
        <v>13.651999999999999</v>
      </c>
      <c r="AT918">
        <v>0.68299999999999905</v>
      </c>
      <c r="AU918">
        <v>0.68299999999999905</v>
      </c>
      <c r="AV918">
        <v>46987.058830000002</v>
      </c>
      <c r="AW918">
        <v>0</v>
      </c>
      <c r="AX918">
        <v>7337.4619720000001</v>
      </c>
      <c r="AZ918">
        <f>SUMIF([1]base!$A$2:$A$169,B918,[1]base!$V$2:$V$169)</f>
        <v>0</v>
      </c>
      <c r="BA918">
        <f>SUMIF([2]s1!$A$2:$A$275,B918,[2]s1!$U$2:$U$275)</f>
        <v>39611.199999999997</v>
      </c>
      <c r="BB918">
        <f>SUMIF([3]s2!$A$2:$A$115,B918,[3]s2!$U$2:$U$115)</f>
        <v>0</v>
      </c>
      <c r="BC918">
        <f>SUMIF([4]s3!$A$2:$A$245,B918,[4]s3!$U$2:$U$245)</f>
        <v>13798.2</v>
      </c>
      <c r="BD918">
        <f>SUMIF([5]s4!$A$2:$A$74,B918,[5]s4!$U$2:$U$74)</f>
        <v>0</v>
      </c>
      <c r="BF918">
        <f t="shared" si="75"/>
        <v>0</v>
      </c>
      <c r="BG918">
        <f t="shared" si="76"/>
        <v>93935.720801999996</v>
      </c>
      <c r="BH918">
        <f t="shared" si="77"/>
        <v>0</v>
      </c>
      <c r="BI918">
        <f t="shared" si="78"/>
        <v>68122.720801999996</v>
      </c>
      <c r="BJ918">
        <f t="shared" si="79"/>
        <v>0</v>
      </c>
      <c r="BL918" t="s">
        <v>114</v>
      </c>
      <c r="BM918" s="23">
        <v>101291.7681</v>
      </c>
      <c r="BN918" s="23">
        <v>19.978652490000002</v>
      </c>
      <c r="BP918" t="s">
        <v>183</v>
      </c>
      <c r="BQ918" s="23">
        <v>18661.758020000001</v>
      </c>
      <c r="BR918" s="23">
        <v>15.04967261</v>
      </c>
      <c r="BT918" t="s">
        <v>183</v>
      </c>
      <c r="BU918" s="23">
        <v>18661.758020000001</v>
      </c>
      <c r="BV918" s="23">
        <v>15.04967261</v>
      </c>
    </row>
    <row r="919" spans="1:74" x14ac:dyDescent="0.25">
      <c r="A919">
        <v>1</v>
      </c>
      <c r="B919" s="15">
        <v>13592</v>
      </c>
      <c r="C919" s="15">
        <v>-65.492478000000006</v>
      </c>
      <c r="D919" s="15">
        <v>-10.952923999999999</v>
      </c>
      <c r="E919" s="16">
        <v>0</v>
      </c>
      <c r="F919" s="19">
        <v>43581.985561058798</v>
      </c>
      <c r="G919" s="19">
        <v>58.12854431633194</v>
      </c>
      <c r="H919" s="16" t="str">
        <f>IF(LCOE_SensitivityScenarios!BF918&gt;'OnSSET_original_NoMG-PV-Diesel'!M918,'OnSSET_original_NoMG-PV-Diesel'!L918,LCOE_SensitivityScenarios!BG918)</f>
        <v>SA_PV</v>
      </c>
      <c r="I919" s="39" t="str">
        <f>IF(LCOE_SensitivityScenarios!BK918&gt;'OnSSET_original_NoMG-PV-Diesel'!M918,'OnSSET_original_NoMG-PV-Diesel'!L918,LCOE_SensitivityScenarios!BL918)</f>
        <v>SA_PV</v>
      </c>
      <c r="J919" s="39" t="str">
        <f>IF(LCOE_SensitivityScenarios!BP918&gt;'OnSSET_original_NoMG-PV-Diesel'!M918,'OnSSET_original_NoMG-PV-Diesel'!L918,LCOE_SensitivityScenarios!BQ918)</f>
        <v>SA_PV</v>
      </c>
      <c r="K919" s="38" t="str">
        <f>IF(LCOE_SensitivityScenarios!BU918&gt;'OnSSET_original_NoMG-PV-Diesel'!V918,'OnSSET_original_NoMG-PV-Diesel'!U918,LCOE_SensitivityScenarios!BV918)</f>
        <v>SA_Diesel</v>
      </c>
      <c r="L919" s="39" t="str">
        <f>IF(LCOE_SensitivityScenarios!BZ918&gt;'OnSSET_original_NoMG-PV-Diesel'!V918,'OnSSET_original_NoMG-PV-Diesel'!U918,LCOE_SensitivityScenarios!CA918)</f>
        <v>SA_Diesel</v>
      </c>
      <c r="M919" s="40" t="str">
        <f>IF(LCOE_SensitivityScenarios!CE918&gt;'OnSSET_original_NoMG-PV-Diesel'!V918,'OnSSET_original_NoMG-PV-Diesel'!U918,LCOE_SensitivityScenarios!CF918)</f>
        <v>SA_Diesel</v>
      </c>
      <c r="N919" s="39" t="str">
        <f>IF(LCOE_SensitivityScenarios!CJ918&gt;'OnSSET_original_NoMG-PV-Diesel'!AE918,'OnSSET_original_NoMG-PV-Diesel'!AD918,LCOE_SensitivityScenarios!CK918)</f>
        <v>SA_Diesel</v>
      </c>
      <c r="O919" s="39" t="str">
        <f>IF(LCOE_SensitivityScenarios!CO918&gt;'OnSSET_original_NoMG-PV-Diesel'!AE918,'OnSSET_original_NoMG-PV-Diesel'!AD918,LCOE_SensitivityScenarios!CP918)</f>
        <v>SA_Diesel</v>
      </c>
      <c r="P919" s="40" t="str">
        <f>IF(LCOE_SensitivityScenarios!CT918&gt;'OnSSET_original_NoMG-PV-Diesel'!AE918,'OnSSET_original_NoMG-PV-Diesel'!AD918,LCOE_SensitivityScenarios!CU918)</f>
        <v>SA_Diesel</v>
      </c>
      <c r="Q919" s="38">
        <f>IF(LCOE_SensitivityScenarios!BF918&gt;'OnSSET_original_NoMG-PV-Diesel'!M918,'OnSSET_original_NoMG-PV-Diesel'!M918,LCOE_SensitivityScenarios!BF918)</f>
        <v>0.45682572800092403</v>
      </c>
      <c r="R919" s="28">
        <f>MIN('OnSSET_original_NoMG-PV-Diesel'!E918:I918,LCOE_SensitivityScenarios!BK918)</f>
        <v>0.45682572800092403</v>
      </c>
      <c r="S919" s="28">
        <f>MIN('OnSSET_original_NoMG-PV-Diesel'!E918:I918,LCOE_SensitivityScenarios!BP918)</f>
        <v>0.45682572800092403</v>
      </c>
      <c r="T919" s="27">
        <f>MIN('OnSSET_original_NoMG-PV-Diesel'!N918:R918,LCOE_SensitivityScenarios!BU918)</f>
        <v>0.354807105884136</v>
      </c>
      <c r="U919" s="28">
        <f>MIN('OnSSET_original_NoMG-PV-Diesel'!N918:R918,LCOE_SensitivityScenarios!BZ918)</f>
        <v>0.354807105884136</v>
      </c>
      <c r="V919" s="29">
        <f>MIN('OnSSET_original_NoMG-PV-Diesel'!N918:R918,LCOE_SensitivityScenarios!CE918)</f>
        <v>0.354807105884136</v>
      </c>
      <c r="W919" s="28">
        <f>MIN('OnSSET_original_NoMG-PV-Diesel'!W918:AA918,LCOE_SensitivityScenarios!CJ918)</f>
        <v>0.193914934660878</v>
      </c>
      <c r="X919" s="28">
        <f>MIN('OnSSET_original_NoMG-PV-Diesel'!W918:AA918,LCOE_SensitivityScenarios!CO918)</f>
        <v>0.193914934660878</v>
      </c>
      <c r="Y919" s="29">
        <f>MIN('OnSSET_original_NoMG-PV-Diesel'!W918:AA918,LCOE_SensitivityScenarios!CT918)</f>
        <v>0.193914934660878</v>
      </c>
      <c r="Z919">
        <f>IF(H919='OnSSET_original_NoMG-PV-Diesel'!L918,'OnSSET_original_NoMG-PV-Diesel'!K918,"wait")</f>
        <v>36.861677625071401</v>
      </c>
      <c r="AA919">
        <f>IF(I919='OnSSET_original_NoMG-PV-Diesel'!L918,'OnSSET_original_NoMG-PV-Diesel'!K918,"wait")</f>
        <v>36.861677625071401</v>
      </c>
      <c r="AB919">
        <f>IF(J919='OnSSET_original_NoMG-PV-Diesel'!L918,'OnSSET_original_NoMG-PV-Diesel'!K918,"wait")</f>
        <v>36.861677625071401</v>
      </c>
      <c r="AC919">
        <f>IF(K919='OnSSET_original_NoMG-PV-Diesel'!U918,'OnSSET_original_NoMG-PV-Diesel'!T918,"wait")</f>
        <v>19.900450027880701</v>
      </c>
      <c r="AD919">
        <f>IF(L919='OnSSET_original_NoMG-PV-Diesel'!U918,'OnSSET_original_NoMG-PV-Diesel'!T918,"wait")</f>
        <v>19.900450027880701</v>
      </c>
      <c r="AE919">
        <f>IF(M919='OnSSET_original_NoMG-PV-Diesel'!U918,'OnSSET_original_NoMG-PV-Diesel'!T918,"wait")</f>
        <v>19.900450027880701</v>
      </c>
      <c r="AF919">
        <f>IF(N919='OnSSET_original_NoMG-PV-Diesel'!AD918,'OnSSET_original_NoMG-PV-Diesel'!AC918,"wait")</f>
        <v>19.900450027880701</v>
      </c>
      <c r="AG919">
        <f>IF(O919='OnSSET_original_NoMG-PV-Diesel'!AD918,'OnSSET_original_NoMG-PV-Diesel'!AC918,"wait")</f>
        <v>19.900450027880701</v>
      </c>
      <c r="AH919">
        <f>IF(P919='OnSSET_original_NoMG-PV-Diesel'!AD918,'OnSSET_original_NoMG-PV-Diesel'!AC918,"wait")</f>
        <v>19.900450027880701</v>
      </c>
      <c r="AR919">
        <v>444.40600000000001</v>
      </c>
      <c r="AS919">
        <v>316.49400000000003</v>
      </c>
      <c r="AT919">
        <v>63.332000000000001</v>
      </c>
      <c r="AU919">
        <v>14.76</v>
      </c>
      <c r="AV919">
        <v>52089.171820000003</v>
      </c>
      <c r="AW919">
        <v>0</v>
      </c>
      <c r="AX919">
        <v>9171.8274629999996</v>
      </c>
      <c r="AZ919">
        <f>SUMIF([1]base!$A$2:$A$169,B919,[1]base!$V$2:$V$169)</f>
        <v>0</v>
      </c>
      <c r="BA919">
        <f>SUMIF([2]s1!$A$2:$A$275,B919,[2]s1!$U$2:$U$275)</f>
        <v>0</v>
      </c>
      <c r="BB919">
        <f>SUMIF([3]s2!$A$2:$A$115,B919,[3]s2!$U$2:$U$115)</f>
        <v>0</v>
      </c>
      <c r="BC919">
        <f>SUMIF([4]s3!$A$2:$A$245,B919,[4]s3!$U$2:$U$245)</f>
        <v>0</v>
      </c>
      <c r="BD919">
        <f>SUMIF([5]s4!$A$2:$A$74,B919,[5]s4!$U$2:$U$74)</f>
        <v>0</v>
      </c>
      <c r="BF919">
        <f t="shared" si="75"/>
        <v>0</v>
      </c>
      <c r="BG919">
        <f t="shared" si="76"/>
        <v>0</v>
      </c>
      <c r="BH919">
        <f t="shared" si="77"/>
        <v>0</v>
      </c>
      <c r="BI919">
        <f t="shared" si="78"/>
        <v>0</v>
      </c>
      <c r="BJ919">
        <f t="shared" si="79"/>
        <v>0</v>
      </c>
      <c r="BL919" t="s">
        <v>114</v>
      </c>
      <c r="BM919" s="23">
        <v>132208.85939999999</v>
      </c>
      <c r="BN919" s="23">
        <v>26.07669812</v>
      </c>
      <c r="BP919" t="s">
        <v>183</v>
      </c>
      <c r="BQ919" s="23">
        <v>24676.774870000001</v>
      </c>
      <c r="BR919" s="23">
        <v>19.900450029999998</v>
      </c>
      <c r="BT919" t="s">
        <v>183</v>
      </c>
      <c r="BU919" s="23">
        <v>24676.774870000001</v>
      </c>
      <c r="BV919" s="23">
        <v>19.900450029999998</v>
      </c>
    </row>
    <row r="920" spans="1:74" x14ac:dyDescent="0.25">
      <c r="A920">
        <v>1</v>
      </c>
      <c r="B920" s="15">
        <v>13611</v>
      </c>
      <c r="C920" s="15">
        <v>-63.957075869999997</v>
      </c>
      <c r="D920" s="15">
        <v>-15.247862</v>
      </c>
      <c r="E920" s="16">
        <v>0</v>
      </c>
      <c r="F920" s="19">
        <v>17632.312680499901</v>
      </c>
      <c r="G920" s="19">
        <v>64.006380515342386</v>
      </c>
      <c r="H920" s="16" t="str">
        <f>IF(LCOE_SensitivityScenarios!BF919&gt;'OnSSET_original_NoMG-PV-Diesel'!M919,'OnSSET_original_NoMG-PV-Diesel'!L919,LCOE_SensitivityScenarios!BG919)</f>
        <v>SA_PV</v>
      </c>
      <c r="I920" s="39" t="str">
        <f>IF(LCOE_SensitivityScenarios!BK919&gt;'OnSSET_original_NoMG-PV-Diesel'!M919,'OnSSET_original_NoMG-PV-Diesel'!L919,LCOE_SensitivityScenarios!BL919)</f>
        <v>SA_PV</v>
      </c>
      <c r="J920" s="39" t="str">
        <f>IF(LCOE_SensitivityScenarios!BP919&gt;'OnSSET_original_NoMG-PV-Diesel'!M919,'OnSSET_original_NoMG-PV-Diesel'!L919,LCOE_SensitivityScenarios!BQ919)</f>
        <v>SA_PV</v>
      </c>
      <c r="K920" s="38" t="str">
        <f>IF(LCOE_SensitivityScenarios!BU919&gt;'OnSSET_original_NoMG-PV-Diesel'!V919,'OnSSET_original_NoMG-PV-Diesel'!U919,LCOE_SensitivityScenarios!BV919)</f>
        <v>SA_PV</v>
      </c>
      <c r="L920" s="39" t="str">
        <f>IF(LCOE_SensitivityScenarios!BZ919&gt;'OnSSET_original_NoMG-PV-Diesel'!V919,'OnSSET_original_NoMG-PV-Diesel'!U919,LCOE_SensitivityScenarios!CA919)</f>
        <v>SA_PV</v>
      </c>
      <c r="M920" s="40" t="str">
        <f>IF(LCOE_SensitivityScenarios!CE919&gt;'OnSSET_original_NoMG-PV-Diesel'!V919,'OnSSET_original_NoMG-PV-Diesel'!U919,LCOE_SensitivityScenarios!CF919)</f>
        <v>SA_PV</v>
      </c>
      <c r="N920" s="39" t="str">
        <f>IF(LCOE_SensitivityScenarios!CJ919&gt;'OnSSET_original_NoMG-PV-Diesel'!AE919,'OnSSET_original_NoMG-PV-Diesel'!AD919,LCOE_SensitivityScenarios!CK919)</f>
        <v>SA_Diesel</v>
      </c>
      <c r="O920" s="39" t="str">
        <f>IF(LCOE_SensitivityScenarios!CO919&gt;'OnSSET_original_NoMG-PV-Diesel'!AE919,'OnSSET_original_NoMG-PV-Diesel'!AD919,LCOE_SensitivityScenarios!CP919)</f>
        <v>SA_Diesel</v>
      </c>
      <c r="P920" s="40" t="str">
        <f>IF(LCOE_SensitivityScenarios!CT919&gt;'OnSSET_original_NoMG-PV-Diesel'!AE919,'OnSSET_original_NoMG-PV-Diesel'!AD919,LCOE_SensitivityScenarios!CU919)</f>
        <v>SA_Diesel</v>
      </c>
      <c r="Q920" s="38">
        <f>IF(LCOE_SensitivityScenarios!BF919&gt;'OnSSET_original_NoMG-PV-Diesel'!M919,'OnSSET_original_NoMG-PV-Diesel'!M919,LCOE_SensitivityScenarios!BF919)</f>
        <v>0.51995935170715402</v>
      </c>
      <c r="R920" s="28">
        <f>MIN('OnSSET_original_NoMG-PV-Diesel'!E919:I919,LCOE_SensitivityScenarios!BK919)</f>
        <v>0.51995935170715402</v>
      </c>
      <c r="S920" s="28">
        <f>MIN('OnSSET_original_NoMG-PV-Diesel'!E919:I919,LCOE_SensitivityScenarios!BP919)</f>
        <v>0.51995935170715402</v>
      </c>
      <c r="T920" s="27">
        <f>MIN('OnSSET_original_NoMG-PV-Diesel'!N919:R919,LCOE_SensitivityScenarios!BU919)</f>
        <v>0.51995935170715402</v>
      </c>
      <c r="U920" s="28">
        <f>MIN('OnSSET_original_NoMG-PV-Diesel'!N919:R919,LCOE_SensitivityScenarios!BZ919)</f>
        <v>0.51995935170715402</v>
      </c>
      <c r="V920" s="29">
        <f>MIN('OnSSET_original_NoMG-PV-Diesel'!N919:R919,LCOE_SensitivityScenarios!CE919)</f>
        <v>0.51995935170715402</v>
      </c>
      <c r="W920" s="28">
        <f>MIN('OnSSET_original_NoMG-PV-Diesel'!W919:AA919,LCOE_SensitivityScenarios!CJ919)</f>
        <v>0.30251715023657699</v>
      </c>
      <c r="X920" s="28">
        <f>MIN('OnSSET_original_NoMG-PV-Diesel'!W919:AA919,LCOE_SensitivityScenarios!CO919)</f>
        <v>0.30251715023657699</v>
      </c>
      <c r="Y920" s="29">
        <f>MIN('OnSSET_original_NoMG-PV-Diesel'!W919:AA919,LCOE_SensitivityScenarios!CT919)</f>
        <v>0.30251715023657699</v>
      </c>
      <c r="Z920">
        <f>IF(H920='OnSSET_original_NoMG-PV-Diesel'!L919,'OnSSET_original_NoMG-PV-Diesel'!K919,"wait")</f>
        <v>14.2341170846379</v>
      </c>
      <c r="AA920">
        <f>IF(I920='OnSSET_original_NoMG-PV-Diesel'!L919,'OnSSET_original_NoMG-PV-Diesel'!K919,"wait")</f>
        <v>14.2341170846379</v>
      </c>
      <c r="AB920">
        <f>IF(J920='OnSSET_original_NoMG-PV-Diesel'!L919,'OnSSET_original_NoMG-PV-Diesel'!K919,"wait")</f>
        <v>14.2341170846379</v>
      </c>
      <c r="AC920">
        <f>IF(K920='OnSSET_original_NoMG-PV-Diesel'!U919,'OnSSET_original_NoMG-PV-Diesel'!T919,"wait")</f>
        <v>10.5330422225208</v>
      </c>
      <c r="AD920">
        <f>IF(L920='OnSSET_original_NoMG-PV-Diesel'!U919,'OnSSET_original_NoMG-PV-Diesel'!T919,"wait")</f>
        <v>10.5330422225208</v>
      </c>
      <c r="AE920">
        <f>IF(M920='OnSSET_original_NoMG-PV-Diesel'!U919,'OnSSET_original_NoMG-PV-Diesel'!T919,"wait")</f>
        <v>10.5330422225208</v>
      </c>
      <c r="AF920">
        <f>IF(N920='OnSSET_original_NoMG-PV-Diesel'!AD919,'OnSSET_original_NoMG-PV-Diesel'!AC919,"wait")</f>
        <v>8.0512843289954006</v>
      </c>
      <c r="AG920">
        <f>IF(O920='OnSSET_original_NoMG-PV-Diesel'!AD919,'OnSSET_original_NoMG-PV-Diesel'!AC919,"wait")</f>
        <v>8.0512843289954006</v>
      </c>
      <c r="AH920">
        <f>IF(P920='OnSSET_original_NoMG-PV-Diesel'!AD919,'OnSSET_original_NoMG-PV-Diesel'!AC919,"wait")</f>
        <v>8.0512843289954006</v>
      </c>
      <c r="AR920">
        <v>113.59899999999899</v>
      </c>
      <c r="AS920">
        <v>110.31699999999999</v>
      </c>
      <c r="AT920">
        <v>2.3650000000000002</v>
      </c>
      <c r="AU920">
        <v>1.9569999999999901</v>
      </c>
      <c r="AV920">
        <v>49609.142979999997</v>
      </c>
      <c r="AW920">
        <v>0</v>
      </c>
      <c r="AX920">
        <v>8254.6447200000002</v>
      </c>
      <c r="AZ920">
        <f>SUMIF([1]base!$A$2:$A$169,B920,[1]base!$V$2:$V$169)</f>
        <v>0</v>
      </c>
      <c r="BA920">
        <f>SUMIF([2]s1!$A$2:$A$275,B920,[2]s1!$U$2:$U$275)</f>
        <v>0</v>
      </c>
      <c r="BB920">
        <f>SUMIF([3]s2!$A$2:$A$115,B920,[3]s2!$U$2:$U$115)</f>
        <v>0</v>
      </c>
      <c r="BC920">
        <f>SUMIF([4]s3!$A$2:$A$245,B920,[4]s3!$U$2:$U$245)</f>
        <v>0</v>
      </c>
      <c r="BD920">
        <f>SUMIF([5]s4!$A$2:$A$74,B920,[5]s4!$U$2:$U$74)</f>
        <v>0</v>
      </c>
      <c r="BF920">
        <f t="shared" si="75"/>
        <v>0</v>
      </c>
      <c r="BG920">
        <f t="shared" si="76"/>
        <v>0</v>
      </c>
      <c r="BH920">
        <f t="shared" si="77"/>
        <v>0</v>
      </c>
      <c r="BI920">
        <f t="shared" si="78"/>
        <v>0</v>
      </c>
      <c r="BJ920">
        <f t="shared" si="79"/>
        <v>0</v>
      </c>
      <c r="BL920" t="s">
        <v>114</v>
      </c>
      <c r="BM920" s="23">
        <v>60880.984049999999</v>
      </c>
      <c r="BN920" s="23">
        <v>10.53304222</v>
      </c>
      <c r="BP920" t="s">
        <v>186</v>
      </c>
      <c r="BQ920" s="23">
        <v>60880.984049999999</v>
      </c>
      <c r="BR920" s="23">
        <v>10.53304222</v>
      </c>
      <c r="BT920" t="s">
        <v>183</v>
      </c>
      <c r="BU920" s="23">
        <v>9983.6802939999998</v>
      </c>
      <c r="BV920" s="23">
        <v>8.0512843289999996</v>
      </c>
    </row>
    <row r="921" spans="1:74" x14ac:dyDescent="0.25">
      <c r="A921">
        <v>1</v>
      </c>
      <c r="B921" s="15">
        <v>13630</v>
      </c>
      <c r="C921" s="15">
        <v>-65.645664019999998</v>
      </c>
      <c r="D921" s="15">
        <v>-17.927777420000002</v>
      </c>
      <c r="E921" s="16">
        <v>1</v>
      </c>
      <c r="F921" s="19">
        <v>23279.570112220299</v>
      </c>
      <c r="G921" s="19">
        <v>57.476785438299629</v>
      </c>
      <c r="H921" s="16" t="str">
        <f>IF(LCOE_SensitivityScenarios!BF920&gt;'OnSSET_original_NoMG-PV-Diesel'!M920,'OnSSET_original_NoMG-PV-Diesel'!L920,LCOE_SensitivityScenarios!BG920)</f>
        <v>SA_PV</v>
      </c>
      <c r="I921" s="39" t="str">
        <f>IF(LCOE_SensitivityScenarios!BK920&gt;'OnSSET_original_NoMG-PV-Diesel'!M920,'OnSSET_original_NoMG-PV-Diesel'!L920,LCOE_SensitivityScenarios!BL920)</f>
        <v>SA_PV</v>
      </c>
      <c r="J921" s="39" t="str">
        <f>IF(LCOE_SensitivityScenarios!BP920&gt;'OnSSET_original_NoMG-PV-Diesel'!M920,'OnSSET_original_NoMG-PV-Diesel'!L920,LCOE_SensitivityScenarios!BQ920)</f>
        <v>SA_PV</v>
      </c>
      <c r="K921" s="38" t="str">
        <f>IF(LCOE_SensitivityScenarios!BU920&gt;'OnSSET_original_NoMG-PV-Diesel'!V920,'OnSSET_original_NoMG-PV-Diesel'!U920,LCOE_SensitivityScenarios!BV920)</f>
        <v>SA_Diesel</v>
      </c>
      <c r="L921" s="39" t="str">
        <f>IF(LCOE_SensitivityScenarios!BZ920&gt;'OnSSET_original_NoMG-PV-Diesel'!V920,'OnSSET_original_NoMG-PV-Diesel'!U920,LCOE_SensitivityScenarios!CA920)</f>
        <v>SA_Diesel</v>
      </c>
      <c r="M921" s="40" t="str">
        <f>IF(LCOE_SensitivityScenarios!CE920&gt;'OnSSET_original_NoMG-PV-Diesel'!V920,'OnSSET_original_NoMG-PV-Diesel'!U920,LCOE_SensitivityScenarios!CF920)</f>
        <v>SA_Diesel</v>
      </c>
      <c r="N921" s="39" t="str">
        <f>IF(LCOE_SensitivityScenarios!CJ920&gt;'OnSSET_original_NoMG-PV-Diesel'!AE920,'OnSSET_original_NoMG-PV-Diesel'!AD920,LCOE_SensitivityScenarios!CK920)</f>
        <v>SA_Diesel</v>
      </c>
      <c r="O921" s="39" t="str">
        <f>IF(LCOE_SensitivityScenarios!CO920&gt;'OnSSET_original_NoMG-PV-Diesel'!AE920,'OnSSET_original_NoMG-PV-Diesel'!AD920,LCOE_SensitivityScenarios!CP920)</f>
        <v>SA_Diesel</v>
      </c>
      <c r="P921" s="40" t="str">
        <f>IF(LCOE_SensitivityScenarios!CT920&gt;'OnSSET_original_NoMG-PV-Diesel'!AE920,'OnSSET_original_NoMG-PV-Diesel'!AD920,LCOE_SensitivityScenarios!CU920)</f>
        <v>SA_Diesel</v>
      </c>
      <c r="Q921" s="38">
        <f>IF(LCOE_SensitivityScenarios!BF920&gt;'OnSSET_original_NoMG-PV-Diesel'!M920,'OnSSET_original_NoMG-PV-Diesel'!M920,LCOE_SensitivityScenarios!BF920)</f>
        <v>0.38949741822668299</v>
      </c>
      <c r="R921" s="28">
        <f>MIN('OnSSET_original_NoMG-PV-Diesel'!E920:I920,LCOE_SensitivityScenarios!BK920)</f>
        <v>0.38949741822668299</v>
      </c>
      <c r="S921" s="28">
        <f>MIN('OnSSET_original_NoMG-PV-Diesel'!E920:I920,LCOE_SensitivityScenarios!BP920)</f>
        <v>0.38949741822668299</v>
      </c>
      <c r="T921" s="27">
        <f>MIN('OnSSET_original_NoMG-PV-Diesel'!N920:R920,LCOE_SensitivityScenarios!BU920)</f>
        <v>0.354807105884136</v>
      </c>
      <c r="U921" s="28">
        <f>MIN('OnSSET_original_NoMG-PV-Diesel'!N920:R920,LCOE_SensitivityScenarios!BZ920)</f>
        <v>0.354807105884136</v>
      </c>
      <c r="V921" s="29">
        <f>MIN('OnSSET_original_NoMG-PV-Diesel'!N920:R920,LCOE_SensitivityScenarios!CE920)</f>
        <v>0.354807105884136</v>
      </c>
      <c r="W921" s="28">
        <f>MIN('OnSSET_original_NoMG-PV-Diesel'!W920:AA920,LCOE_SensitivityScenarios!CJ920)</f>
        <v>0.193914934660878</v>
      </c>
      <c r="X921" s="28">
        <f>MIN('OnSSET_original_NoMG-PV-Diesel'!W920:AA920,LCOE_SensitivityScenarios!CO920)</f>
        <v>0.193914934660878</v>
      </c>
      <c r="Y921" s="29">
        <f>MIN('OnSSET_original_NoMG-PV-Diesel'!W920:AA920,LCOE_SensitivityScenarios!CT920)</f>
        <v>0.193914934660878</v>
      </c>
      <c r="Z921">
        <f>IF(H921='OnSSET_original_NoMG-PV-Diesel'!L920,'OnSSET_original_NoMG-PV-Diesel'!K920,"wait")</f>
        <v>32.256098907178902</v>
      </c>
      <c r="AA921">
        <f>IF(I921='OnSSET_original_NoMG-PV-Diesel'!L920,'OnSSET_original_NoMG-PV-Diesel'!K920,"wait")</f>
        <v>32.256098907178902</v>
      </c>
      <c r="AB921">
        <f>IF(J921='OnSSET_original_NoMG-PV-Diesel'!L920,'OnSSET_original_NoMG-PV-Diesel'!K920,"wait")</f>
        <v>32.256098907178902</v>
      </c>
      <c r="AC921">
        <f>IF(K921='OnSSET_original_NoMG-PV-Diesel'!U920,'OnSSET_original_NoMG-PV-Diesel'!T920,"wait")</f>
        <v>10.6299406905115</v>
      </c>
      <c r="AD921">
        <f>IF(L921='OnSSET_original_NoMG-PV-Diesel'!U920,'OnSSET_original_NoMG-PV-Diesel'!T920,"wait")</f>
        <v>10.6299406905115</v>
      </c>
      <c r="AE921">
        <f>IF(M921='OnSSET_original_NoMG-PV-Diesel'!U920,'OnSSET_original_NoMG-PV-Diesel'!T920,"wait")</f>
        <v>10.6299406905115</v>
      </c>
      <c r="AF921">
        <f>IF(N921='OnSSET_original_NoMG-PV-Diesel'!AD920,'OnSSET_original_NoMG-PV-Diesel'!AC920,"wait")</f>
        <v>10.6299406905115</v>
      </c>
      <c r="AG921">
        <f>IF(O921='OnSSET_original_NoMG-PV-Diesel'!AD920,'OnSSET_original_NoMG-PV-Diesel'!AC920,"wait")</f>
        <v>10.6299406905115</v>
      </c>
      <c r="AH921">
        <f>IF(P921='OnSSET_original_NoMG-PV-Diesel'!AD920,'OnSSET_original_NoMG-PV-Diesel'!AC920,"wait")</f>
        <v>10.6299406905115</v>
      </c>
      <c r="AR921">
        <v>23.316999999999901</v>
      </c>
      <c r="AS921">
        <v>22.991999999999901</v>
      </c>
      <c r="AT921">
        <v>2.3109999999999999</v>
      </c>
      <c r="AU921">
        <v>2.3109999999999999</v>
      </c>
      <c r="AV921">
        <v>46534.420230000003</v>
      </c>
      <c r="AW921">
        <v>0</v>
      </c>
      <c r="AX921">
        <v>7184.59818</v>
      </c>
      <c r="AZ921">
        <f>SUMIF([1]base!$A$2:$A$169,B921,[1]base!$V$2:$V$169)</f>
        <v>0</v>
      </c>
      <c r="BA921">
        <f>SUMIF([2]s1!$A$2:$A$275,B921,[2]s1!$U$2:$U$275)</f>
        <v>0</v>
      </c>
      <c r="BB921">
        <f>SUMIF([3]s2!$A$2:$A$115,B921,[3]s2!$U$2:$U$115)</f>
        <v>0</v>
      </c>
      <c r="BC921">
        <f>SUMIF([4]s3!$A$2:$A$245,B921,[4]s3!$U$2:$U$245)</f>
        <v>0</v>
      </c>
      <c r="BD921">
        <f>SUMIF([5]s4!$A$2:$A$74,B921,[5]s4!$U$2:$U$74)</f>
        <v>0</v>
      </c>
      <c r="BF921">
        <f t="shared" si="75"/>
        <v>0</v>
      </c>
      <c r="BG921">
        <f t="shared" si="76"/>
        <v>0</v>
      </c>
      <c r="BH921">
        <f t="shared" si="77"/>
        <v>0</v>
      </c>
      <c r="BI921">
        <f t="shared" si="78"/>
        <v>0</v>
      </c>
      <c r="BJ921">
        <f t="shared" si="79"/>
        <v>0</v>
      </c>
      <c r="BL921" t="s">
        <v>114</v>
      </c>
      <c r="BM921" s="23">
        <v>60211.927589999999</v>
      </c>
      <c r="BN921" s="23">
        <v>11.876119839999999</v>
      </c>
      <c r="BP921" t="s">
        <v>183</v>
      </c>
      <c r="BQ921" s="23">
        <v>13181.24228</v>
      </c>
      <c r="BR921" s="23">
        <v>10.62994069</v>
      </c>
      <c r="BT921" t="s">
        <v>183</v>
      </c>
      <c r="BU921" s="23">
        <v>13181.24228</v>
      </c>
      <c r="BV921" s="23">
        <v>10.62994069</v>
      </c>
    </row>
    <row r="922" spans="1:74" x14ac:dyDescent="0.25">
      <c r="A922">
        <v>1</v>
      </c>
      <c r="B922" s="15">
        <v>13636</v>
      </c>
      <c r="C922" s="15">
        <v>-66.581072500000005</v>
      </c>
      <c r="D922" s="15">
        <v>-17.425116679999999</v>
      </c>
      <c r="E922" s="16">
        <v>1</v>
      </c>
      <c r="F922" s="19">
        <v>19322.970822952499</v>
      </c>
      <c r="G922" s="19">
        <v>60.774037439458418</v>
      </c>
      <c r="H922" s="16" t="str">
        <f>IF(LCOE_SensitivityScenarios!BF921&gt;'OnSSET_original_NoMG-PV-Diesel'!M921,'OnSSET_original_NoMG-PV-Diesel'!L921,LCOE_SensitivityScenarios!BG921)</f>
        <v>SA_PV</v>
      </c>
      <c r="I922" s="39" t="str">
        <f>IF(LCOE_SensitivityScenarios!BK921&gt;'OnSSET_original_NoMG-PV-Diesel'!M921,'OnSSET_original_NoMG-PV-Diesel'!L921,LCOE_SensitivityScenarios!BL921)</f>
        <v>SA_PV</v>
      </c>
      <c r="J922" s="39" t="str">
        <f>IF(LCOE_SensitivityScenarios!BP921&gt;'OnSSET_original_NoMG-PV-Diesel'!M921,'OnSSET_original_NoMG-PV-Diesel'!L921,LCOE_SensitivityScenarios!BQ921)</f>
        <v>SA_PV</v>
      </c>
      <c r="K922" s="38" t="str">
        <f>IF(LCOE_SensitivityScenarios!BU921&gt;'OnSSET_original_NoMG-PV-Diesel'!V921,'OnSSET_original_NoMG-PV-Diesel'!U921,LCOE_SensitivityScenarios!BV921)</f>
        <v>SA_PV</v>
      </c>
      <c r="L922" s="39" t="str">
        <f>IF(LCOE_SensitivityScenarios!BZ921&gt;'OnSSET_original_NoMG-PV-Diesel'!V921,'OnSSET_original_NoMG-PV-Diesel'!U921,LCOE_SensitivityScenarios!CA921)</f>
        <v>SA_PV</v>
      </c>
      <c r="M922" s="40" t="str">
        <f>IF(LCOE_SensitivityScenarios!CE921&gt;'OnSSET_original_NoMG-PV-Diesel'!V921,'OnSSET_original_NoMG-PV-Diesel'!U921,LCOE_SensitivityScenarios!CF921)</f>
        <v>SA_PV</v>
      </c>
      <c r="N922" s="39" t="str">
        <f>IF(LCOE_SensitivityScenarios!CJ921&gt;'OnSSET_original_NoMG-PV-Diesel'!AE921,'OnSSET_original_NoMG-PV-Diesel'!AD921,LCOE_SensitivityScenarios!CK921)</f>
        <v>SA_Diesel</v>
      </c>
      <c r="O922" s="39" t="str">
        <f>IF(LCOE_SensitivityScenarios!CO921&gt;'OnSSET_original_NoMG-PV-Diesel'!AE921,'OnSSET_original_NoMG-PV-Diesel'!AD921,LCOE_SensitivityScenarios!CP921)</f>
        <v>SA_Diesel</v>
      </c>
      <c r="P922" s="40" t="str">
        <f>IF(LCOE_SensitivityScenarios!CT921&gt;'OnSSET_original_NoMG-PV-Diesel'!AE921,'OnSSET_original_NoMG-PV-Diesel'!AD921,LCOE_SensitivityScenarios!CU921)</f>
        <v>SA_Diesel</v>
      </c>
      <c r="Q922" s="38">
        <f>IF(LCOE_SensitivityScenarios!BF921&gt;'OnSSET_original_NoMG-PV-Diesel'!M921,'OnSSET_original_NoMG-PV-Diesel'!M921,LCOE_SensitivityScenarios!BF921)</f>
        <v>0.42529656735941301</v>
      </c>
      <c r="R922" s="28">
        <f>MIN('OnSSET_original_NoMG-PV-Diesel'!E921:I921,LCOE_SensitivityScenarios!BK921)</f>
        <v>0.42529656735941301</v>
      </c>
      <c r="S922" s="28">
        <f>MIN('OnSSET_original_NoMG-PV-Diesel'!E921:I921,LCOE_SensitivityScenarios!BP921)</f>
        <v>0.42529656735941301</v>
      </c>
      <c r="T922" s="27">
        <f>MIN('OnSSET_original_NoMG-PV-Diesel'!N921:R921,LCOE_SensitivityScenarios!BU921)</f>
        <v>0.42529656735941301</v>
      </c>
      <c r="U922" s="28">
        <f>MIN('OnSSET_original_NoMG-PV-Diesel'!N921:R921,LCOE_SensitivityScenarios!BZ921)</f>
        <v>0.42529656735941301</v>
      </c>
      <c r="V922" s="29">
        <f>MIN('OnSSET_original_NoMG-PV-Diesel'!N921:R921,LCOE_SensitivityScenarios!CE921)</f>
        <v>0.42529656735941301</v>
      </c>
      <c r="W922" s="28">
        <f>MIN('OnSSET_original_NoMG-PV-Diesel'!W921:AA921,LCOE_SensitivityScenarios!CJ921)</f>
        <v>0.22408221676523901</v>
      </c>
      <c r="X922" s="28">
        <f>MIN('OnSSET_original_NoMG-PV-Diesel'!W921:AA921,LCOE_SensitivityScenarios!CO921)</f>
        <v>0.22408221676523901</v>
      </c>
      <c r="Y922" s="29">
        <f>MIN('OnSSET_original_NoMG-PV-Diesel'!W921:AA921,LCOE_SensitivityScenarios!CT921)</f>
        <v>0.22408221676523901</v>
      </c>
      <c r="Z922">
        <f>IF(H922='OnSSET_original_NoMG-PV-Diesel'!L921,'OnSSET_original_NoMG-PV-Diesel'!K921,"wait")</f>
        <v>28.6343713794076</v>
      </c>
      <c r="AA922">
        <f>IF(I922='OnSSET_original_NoMG-PV-Diesel'!L921,'OnSSET_original_NoMG-PV-Diesel'!K921,"wait")</f>
        <v>28.6343713794076</v>
      </c>
      <c r="AB922">
        <f>IF(J922='OnSSET_original_NoMG-PV-Diesel'!L921,'OnSSET_original_NoMG-PV-Diesel'!K921,"wait")</f>
        <v>28.6343713794076</v>
      </c>
      <c r="AC922">
        <f>IF(K922='OnSSET_original_NoMG-PV-Diesel'!U921,'OnSSET_original_NoMG-PV-Diesel'!T921,"wait")</f>
        <v>9.4414984965076201</v>
      </c>
      <c r="AD922">
        <f>IF(L922='OnSSET_original_NoMG-PV-Diesel'!U921,'OnSSET_original_NoMG-PV-Diesel'!T921,"wait")</f>
        <v>9.4414984965076201</v>
      </c>
      <c r="AE922">
        <f>IF(M922='OnSSET_original_NoMG-PV-Diesel'!U921,'OnSSET_original_NoMG-PV-Diesel'!T921,"wait")</f>
        <v>9.4414984965076201</v>
      </c>
      <c r="AF922">
        <f>IF(N922='OnSSET_original_NoMG-PV-Diesel'!AD921,'OnSSET_original_NoMG-PV-Diesel'!AC921,"wait")</f>
        <v>8.8232743483801297</v>
      </c>
      <c r="AG922">
        <f>IF(O922='OnSSET_original_NoMG-PV-Diesel'!AD921,'OnSSET_original_NoMG-PV-Diesel'!AC921,"wait")</f>
        <v>8.8232743483801297</v>
      </c>
      <c r="AH922">
        <f>IF(P922='OnSSET_original_NoMG-PV-Diesel'!AD921,'OnSSET_original_NoMG-PV-Diesel'!AC921,"wait")</f>
        <v>8.8232743483801297</v>
      </c>
      <c r="AR922">
        <v>26.701000000000001</v>
      </c>
      <c r="AS922">
        <v>10.724</v>
      </c>
      <c r="AT922">
        <v>10.734999999999999</v>
      </c>
      <c r="AU922">
        <v>6.327</v>
      </c>
      <c r="AV922">
        <v>49182.641810000001</v>
      </c>
      <c r="AW922">
        <v>0</v>
      </c>
      <c r="AX922">
        <v>8101.7809269999998</v>
      </c>
      <c r="AZ922">
        <f>SUMIF([1]base!$A$2:$A$169,B922,[1]base!$V$2:$V$169)</f>
        <v>0</v>
      </c>
      <c r="BA922">
        <f>SUMIF([2]s1!$A$2:$A$275,B922,[2]s1!$U$2:$U$275)</f>
        <v>0</v>
      </c>
      <c r="BB922">
        <f>SUMIF([3]s2!$A$2:$A$115,B922,[3]s2!$U$2:$U$115)</f>
        <v>0</v>
      </c>
      <c r="BC922">
        <f>SUMIF([4]s3!$A$2:$A$245,B922,[4]s3!$U$2:$U$245)</f>
        <v>0</v>
      </c>
      <c r="BD922">
        <f>SUMIF([5]s4!$A$2:$A$74,B922,[5]s4!$U$2:$U$74)</f>
        <v>0</v>
      </c>
      <c r="BF922">
        <f t="shared" si="75"/>
        <v>0</v>
      </c>
      <c r="BG922">
        <f t="shared" si="76"/>
        <v>0</v>
      </c>
      <c r="BH922">
        <f t="shared" si="77"/>
        <v>0</v>
      </c>
      <c r="BI922">
        <f t="shared" si="78"/>
        <v>0</v>
      </c>
      <c r="BJ922">
        <f t="shared" si="79"/>
        <v>0</v>
      </c>
      <c r="BL922" t="s">
        <v>114</v>
      </c>
      <c r="BM922" s="23">
        <v>54571.86131</v>
      </c>
      <c r="BN922" s="23">
        <v>9.4414984969999995</v>
      </c>
      <c r="BP922" t="s">
        <v>186</v>
      </c>
      <c r="BQ922" s="23">
        <v>54571.86131</v>
      </c>
      <c r="BR922" s="23">
        <v>9.4414984969999995</v>
      </c>
      <c r="BT922" t="s">
        <v>183</v>
      </c>
      <c r="BU922" s="23">
        <v>10940.956330000001</v>
      </c>
      <c r="BV922" s="23">
        <v>8.823274348</v>
      </c>
    </row>
    <row r="923" spans="1:74" x14ac:dyDescent="0.25">
      <c r="A923">
        <v>1</v>
      </c>
      <c r="B923" s="15">
        <v>13641</v>
      </c>
      <c r="C923" s="15">
        <v>-65.344704960000001</v>
      </c>
      <c r="D923" s="15">
        <v>-17.061498289999999</v>
      </c>
      <c r="E923" s="16">
        <v>0</v>
      </c>
      <c r="F923" s="19">
        <v>65654.411306157999</v>
      </c>
      <c r="G923" s="19">
        <v>146.29238240489161</v>
      </c>
      <c r="H923" s="16" t="str">
        <f>IF(LCOE_SensitivityScenarios!BF922&gt;'OnSSET_original_NoMG-PV-Diesel'!M922,'OnSSET_original_NoMG-PV-Diesel'!L922,LCOE_SensitivityScenarios!BG922)</f>
        <v>Grid_extension</v>
      </c>
      <c r="I923" s="39" t="str">
        <f>IF(LCOE_SensitivityScenarios!BK922&gt;'OnSSET_original_NoMG-PV-Diesel'!M922,'OnSSET_original_NoMG-PV-Diesel'!L922,LCOE_SensitivityScenarios!BL922)</f>
        <v>Grid_extension</v>
      </c>
      <c r="J923" s="39" t="str">
        <f>IF(LCOE_SensitivityScenarios!BP922&gt;'OnSSET_original_NoMG-PV-Diesel'!M922,'OnSSET_original_NoMG-PV-Diesel'!L922,LCOE_SensitivityScenarios!BQ922)</f>
        <v>Grid_extension</v>
      </c>
      <c r="K923" s="38" t="str">
        <f>IF(LCOE_SensitivityScenarios!BU922&gt;'OnSSET_original_NoMG-PV-Diesel'!V922,'OnSSET_original_NoMG-PV-Diesel'!U922,LCOE_SensitivityScenarios!BV922)</f>
        <v>MG_Hybrid</v>
      </c>
      <c r="L923" s="39" t="str">
        <f>IF(LCOE_SensitivityScenarios!BZ922&gt;'OnSSET_original_NoMG-PV-Diesel'!V922,'OnSSET_original_NoMG-PV-Diesel'!U922,LCOE_SensitivityScenarios!CA922)</f>
        <v>MG_Hybrid</v>
      </c>
      <c r="M923" s="40" t="str">
        <f>IF(LCOE_SensitivityScenarios!CE922&gt;'OnSSET_original_NoMG-PV-Diesel'!V922,'OnSSET_original_NoMG-PV-Diesel'!U922,LCOE_SensitivityScenarios!CF922)</f>
        <v>MG_Diesel</v>
      </c>
      <c r="N923" s="39" t="str">
        <f>IF(LCOE_SensitivityScenarios!CJ922&gt;'OnSSET_original_NoMG-PV-Diesel'!AE922,'OnSSET_original_NoMG-PV-Diesel'!AD922,LCOE_SensitivityScenarios!CK922)</f>
        <v>SA_Diesel</v>
      </c>
      <c r="O923" s="39" t="str">
        <f>IF(LCOE_SensitivityScenarios!CO922&gt;'OnSSET_original_NoMG-PV-Diesel'!AE922,'OnSSET_original_NoMG-PV-Diesel'!AD922,LCOE_SensitivityScenarios!CP922)</f>
        <v>SA_Diesel</v>
      </c>
      <c r="P923" s="40" t="str">
        <f>IF(LCOE_SensitivityScenarios!CT922&gt;'OnSSET_original_NoMG-PV-Diesel'!AE922,'OnSSET_original_NoMG-PV-Diesel'!AD922,LCOE_SensitivityScenarios!CU922)</f>
        <v>SA_Diesel</v>
      </c>
      <c r="Q923" s="38">
        <f>IF(LCOE_SensitivityScenarios!BF922&gt;'OnSSET_original_NoMG-PV-Diesel'!M922,'OnSSET_original_NoMG-PV-Diesel'!M922,LCOE_SensitivityScenarios!BF922)</f>
        <v>0.42976566553658402</v>
      </c>
      <c r="R923" s="28">
        <f>MIN('OnSSET_original_NoMG-PV-Diesel'!E922:I922,LCOE_SensitivityScenarios!BK922)</f>
        <v>0.42976566553658402</v>
      </c>
      <c r="S923" s="28">
        <f>MIN('OnSSET_original_NoMG-PV-Diesel'!E922:I922,LCOE_SensitivityScenarios!BP922)</f>
        <v>0.42976566553658402</v>
      </c>
      <c r="T923" s="27">
        <f>MIN('OnSSET_original_NoMG-PV-Diesel'!N922:R922,LCOE_SensitivityScenarios!BU922)</f>
        <v>0.40076315668044349</v>
      </c>
      <c r="U923" s="28">
        <f>MIN('OnSSET_original_NoMG-PV-Diesel'!N922:R922,LCOE_SensitivityScenarios!BZ922)</f>
        <v>0.37500163040444351</v>
      </c>
      <c r="V923" s="29">
        <f>MIN('OnSSET_original_NoMG-PV-Diesel'!N922:R922,LCOE_SensitivityScenarios!CE922)</f>
        <v>0.41300795335006091</v>
      </c>
      <c r="W923" s="28">
        <f>MIN('OnSSET_original_NoMG-PV-Diesel'!W922:AA922,LCOE_SensitivityScenarios!CJ922)</f>
        <v>0.22408221676523901</v>
      </c>
      <c r="X923" s="28">
        <f>MIN('OnSSET_original_NoMG-PV-Diesel'!W922:AA922,LCOE_SensitivityScenarios!CO922)</f>
        <v>0.22408221676523901</v>
      </c>
      <c r="Y923" s="29">
        <f>MIN('OnSSET_original_NoMG-PV-Diesel'!W922:AA922,LCOE_SensitivityScenarios!CT922)</f>
        <v>0.22408221676523901</v>
      </c>
      <c r="Z923">
        <f>IF(H923='OnSSET_original_NoMG-PV-Diesel'!L922,'OnSSET_original_NoMG-PV-Diesel'!K922,"wait")</f>
        <v>15.6017815198382</v>
      </c>
      <c r="AA923">
        <f>IF(I923='OnSSET_original_NoMG-PV-Diesel'!L922,'OnSSET_original_NoMG-PV-Diesel'!K922,"wait")</f>
        <v>15.6017815198382</v>
      </c>
      <c r="AB923">
        <f>IF(J923='OnSSET_original_NoMG-PV-Diesel'!L922,'OnSSET_original_NoMG-PV-Diesel'!K922,"wait")</f>
        <v>15.6017815198382</v>
      </c>
      <c r="AC923">
        <f>VLOOKUP(B923,[4]s3!$A$2:$T$275,20,FALSE)</f>
        <v>23.888000000000002</v>
      </c>
      <c r="AD923" t="str">
        <f>IF(L923='OnSSET_original_NoMG-PV-Diesel'!U922,'OnSSET_original_NoMG-PV-Diesel'!T922,"wait")</f>
        <v>wait</v>
      </c>
      <c r="AE923" t="str">
        <f>IF(M923='OnSSET_original_NoMG-PV-Diesel'!U922,'OnSSET_original_NoMG-PV-Diesel'!T922,"wait")</f>
        <v>wait</v>
      </c>
      <c r="AF923">
        <f>IF(N923='OnSSET_original_NoMG-PV-Diesel'!AD922,'OnSSET_original_NoMG-PV-Diesel'!AC922,"wait")</f>
        <v>29.979183244821002</v>
      </c>
      <c r="AG923">
        <f>IF(O923='OnSSET_original_NoMG-PV-Diesel'!AD922,'OnSSET_original_NoMG-PV-Diesel'!AC922,"wait")</f>
        <v>29.979183244821002</v>
      </c>
      <c r="AH923">
        <f>IF(P923='OnSSET_original_NoMG-PV-Diesel'!AD922,'OnSSET_original_NoMG-PV-Diesel'!AC922,"wait")</f>
        <v>29.979183244821002</v>
      </c>
      <c r="AR923" s="23">
        <v>3.3679999999999999</v>
      </c>
      <c r="AS923" s="23">
        <v>3.3679999999999999</v>
      </c>
      <c r="AT923" s="23">
        <v>7.0990000000000002</v>
      </c>
      <c r="AU923" s="23">
        <v>1.4409999999999901</v>
      </c>
      <c r="AV923" s="23">
        <v>72956.297699999996</v>
      </c>
      <c r="AW923" s="23">
        <v>38359.528230000004</v>
      </c>
      <c r="AX923" s="23">
        <v>18802.246299999999</v>
      </c>
      <c r="AZ923">
        <f>SUMIF([1]base!$A$2:$A$169,B923,[1]base!$V$2:$V$169)</f>
        <v>0</v>
      </c>
      <c r="BA923">
        <f>SUMIF([2]s1!$A$2:$A$275,B923,[2]s1!$U$2:$U$275)</f>
        <v>0</v>
      </c>
      <c r="BB923">
        <f>SUMIF([3]s2!$A$2:$A$115,B923,[3]s2!$U$2:$U$115)</f>
        <v>0</v>
      </c>
      <c r="BC923">
        <f>SUMIF([4]s3!$A$2:$A$245,B923,[4]s3!$U$2:$U$245)</f>
        <v>35565.360000000001</v>
      </c>
      <c r="BD923">
        <f>SUMIF([5]s4!$A$2:$A$74,B923,[5]s4!$U$2:$U$74)</f>
        <v>0</v>
      </c>
      <c r="BF923">
        <f t="shared" si="75"/>
        <v>0</v>
      </c>
      <c r="BG923">
        <f t="shared" si="76"/>
        <v>0</v>
      </c>
      <c r="BH923">
        <f t="shared" si="77"/>
        <v>0</v>
      </c>
      <c r="BI923">
        <f t="shared" si="78"/>
        <v>165683.43222999998</v>
      </c>
      <c r="BJ923">
        <f t="shared" si="79"/>
        <v>0</v>
      </c>
      <c r="BL923" t="s">
        <v>115</v>
      </c>
      <c r="BM923" s="23">
        <v>176947.1153</v>
      </c>
      <c r="BN923" s="23">
        <v>17.322324640000001</v>
      </c>
      <c r="BP923" t="s">
        <v>185</v>
      </c>
      <c r="BQ923" s="23">
        <v>176947.1153</v>
      </c>
      <c r="BR923" s="23">
        <v>17.322324640000001</v>
      </c>
      <c r="BT923" t="s">
        <v>183</v>
      </c>
      <c r="BU923" s="23">
        <v>37174.513870000002</v>
      </c>
      <c r="BV923" s="23">
        <v>29.979183240000001</v>
      </c>
    </row>
    <row r="924" spans="1:74" x14ac:dyDescent="0.25">
      <c r="A924">
        <v>1</v>
      </c>
      <c r="B924" s="15">
        <v>13649</v>
      </c>
      <c r="C924" s="15">
        <v>-65.108116690000003</v>
      </c>
      <c r="D924" s="15">
        <v>-18.31022754</v>
      </c>
      <c r="E924" s="16">
        <v>1</v>
      </c>
      <c r="F924" s="19">
        <v>53139.319637992201</v>
      </c>
      <c r="G924" s="19">
        <v>95.42752085226013</v>
      </c>
      <c r="H924" s="16" t="str">
        <f>IF(LCOE_SensitivityScenarios!BF923&gt;'OnSSET_original_NoMG-PV-Diesel'!M923,'OnSSET_original_NoMG-PV-Diesel'!L923,LCOE_SensitivityScenarios!BG923)</f>
        <v>SA_PV</v>
      </c>
      <c r="I924" s="39" t="str">
        <f>IF(LCOE_SensitivityScenarios!BK923&gt;'OnSSET_original_NoMG-PV-Diesel'!M923,'OnSSET_original_NoMG-PV-Diesel'!L923,LCOE_SensitivityScenarios!BL923)</f>
        <v>SA_PV</v>
      </c>
      <c r="J924" s="39" t="str">
        <f>IF(LCOE_SensitivityScenarios!BP923&gt;'OnSSET_original_NoMG-PV-Diesel'!M923,'OnSSET_original_NoMG-PV-Diesel'!L923,LCOE_SensitivityScenarios!BQ923)</f>
        <v>SA_PV</v>
      </c>
      <c r="K924" s="38" t="str">
        <f>IF(LCOE_SensitivityScenarios!BU923&gt;'OnSSET_original_NoMG-PV-Diesel'!V923,'OnSSET_original_NoMG-PV-Diesel'!U923,LCOE_SensitivityScenarios!BV923)</f>
        <v>MG_Hybrid</v>
      </c>
      <c r="L924" s="39" t="str">
        <f>IF(LCOE_SensitivityScenarios!BZ923&gt;'OnSSET_original_NoMG-PV-Diesel'!V923,'OnSSET_original_NoMG-PV-Diesel'!U923,LCOE_SensitivityScenarios!CA923)</f>
        <v>MG_Hybrid</v>
      </c>
      <c r="M924" s="40" t="str">
        <f>IF(LCOE_SensitivityScenarios!CE923&gt;'OnSSET_original_NoMG-PV-Diesel'!V923,'OnSSET_original_NoMG-PV-Diesel'!U923,LCOE_SensitivityScenarios!CF923)</f>
        <v>SA_PV</v>
      </c>
      <c r="N924" s="39" t="str">
        <f>IF(LCOE_SensitivityScenarios!CJ923&gt;'OnSSET_original_NoMG-PV-Diesel'!AE923,'OnSSET_original_NoMG-PV-Diesel'!AD923,LCOE_SensitivityScenarios!CK923)</f>
        <v>SA_Diesel</v>
      </c>
      <c r="O924" s="39" t="str">
        <f>IF(LCOE_SensitivityScenarios!CO923&gt;'OnSSET_original_NoMG-PV-Diesel'!AE923,'OnSSET_original_NoMG-PV-Diesel'!AD923,LCOE_SensitivityScenarios!CP923)</f>
        <v>SA_Diesel</v>
      </c>
      <c r="P924" s="40" t="str">
        <f>IF(LCOE_SensitivityScenarios!CT923&gt;'OnSSET_original_NoMG-PV-Diesel'!AE923,'OnSSET_original_NoMG-PV-Diesel'!AD923,LCOE_SensitivityScenarios!CU923)</f>
        <v>SA_Diesel</v>
      </c>
      <c r="Q924" s="38">
        <f>IF(LCOE_SensitivityScenarios!BF923&gt;'OnSSET_original_NoMG-PV-Diesel'!M923,'OnSSET_original_NoMG-PV-Diesel'!M923,LCOE_SensitivityScenarios!BF923)</f>
        <v>0.39183620180033102</v>
      </c>
      <c r="R924" s="28">
        <f>MIN('OnSSET_original_NoMG-PV-Diesel'!E923:I923,LCOE_SensitivityScenarios!BK923)</f>
        <v>0.39183620180033102</v>
      </c>
      <c r="S924" s="28">
        <f>MIN('OnSSET_original_NoMG-PV-Diesel'!E923:I923,LCOE_SensitivityScenarios!BP923)</f>
        <v>0.39183620180033102</v>
      </c>
      <c r="T924" s="27">
        <f>MIN('OnSSET_original_NoMG-PV-Diesel'!N923:R923,LCOE_SensitivityScenarios!BU923)</f>
        <v>0.3898315076881067</v>
      </c>
      <c r="U924" s="28">
        <f>MIN('OnSSET_original_NoMG-PV-Diesel'!N923:R923,LCOE_SensitivityScenarios!BZ923)</f>
        <v>0.35288999969610679</v>
      </c>
      <c r="V924" s="29">
        <f>MIN('OnSSET_original_NoMG-PV-Diesel'!N923:R923,LCOE_SensitivityScenarios!CE923)</f>
        <v>0.39183620180033102</v>
      </c>
      <c r="W924" s="28">
        <f>MIN('OnSSET_original_NoMG-PV-Diesel'!W923:AA923,LCOE_SensitivityScenarios!CJ923)</f>
        <v>0.236149129606983</v>
      </c>
      <c r="X924" s="28">
        <f>MIN('OnSSET_original_NoMG-PV-Diesel'!W923:AA923,LCOE_SensitivityScenarios!CO923)</f>
        <v>0.236149129606983</v>
      </c>
      <c r="Y924" s="29">
        <f>MIN('OnSSET_original_NoMG-PV-Diesel'!W923:AA923,LCOE_SensitivityScenarios!CT923)</f>
        <v>0.236149129606983</v>
      </c>
      <c r="Z924">
        <f>IF(H924='OnSSET_original_NoMG-PV-Diesel'!L923,'OnSSET_original_NoMG-PV-Diesel'!K923,"wait")</f>
        <v>7.9264556514760098</v>
      </c>
      <c r="AA924">
        <f>IF(I924='OnSSET_original_NoMG-PV-Diesel'!L923,'OnSSET_original_NoMG-PV-Diesel'!K923,"wait")</f>
        <v>7.9264556514760098</v>
      </c>
      <c r="AB924">
        <f>IF(J924='OnSSET_original_NoMG-PV-Diesel'!L923,'OnSSET_original_NoMG-PV-Diesel'!K923,"wait")</f>
        <v>7.9264556514760098</v>
      </c>
      <c r="AC924">
        <f>VLOOKUP(B924,[4]s3!$A$2:$T$275,20,FALSE)</f>
        <v>17.966999999999999</v>
      </c>
      <c r="AD924" t="str">
        <f>IF(L924='OnSSET_original_NoMG-PV-Diesel'!U923,'OnSSET_original_NoMG-PV-Diesel'!T923,"wait")</f>
        <v>wait</v>
      </c>
      <c r="AE924">
        <f>IF(M924='OnSSET_original_NoMG-PV-Diesel'!U923,'OnSSET_original_NoMG-PV-Diesel'!T923,"wait")</f>
        <v>27.271911541181499</v>
      </c>
      <c r="AF924">
        <f>IF(N924='OnSSET_original_NoMG-PV-Diesel'!AD923,'OnSSET_original_NoMG-PV-Diesel'!AC923,"wait")</f>
        <v>24.264529515064901</v>
      </c>
      <c r="AG924">
        <f>IF(O924='OnSSET_original_NoMG-PV-Diesel'!AD923,'OnSSET_original_NoMG-PV-Diesel'!AC923,"wait")</f>
        <v>24.264529515064901</v>
      </c>
      <c r="AH924">
        <f>IF(P924='OnSSET_original_NoMG-PV-Diesel'!AD923,'OnSSET_original_NoMG-PV-Diesel'!AC923,"wait")</f>
        <v>24.264529515064901</v>
      </c>
      <c r="AR924" s="23">
        <v>12.164999999999999</v>
      </c>
      <c r="AS924" s="23">
        <v>12.175000000000001</v>
      </c>
      <c r="AT924" s="23">
        <v>12.61</v>
      </c>
      <c r="AU924" s="23">
        <v>0.123</v>
      </c>
      <c r="AV924" s="23">
        <v>60602.225480000001</v>
      </c>
      <c r="AW924" s="23">
        <v>0</v>
      </c>
      <c r="AX924" s="23">
        <v>12687.694659999999</v>
      </c>
      <c r="AZ924">
        <f>SUMIF([1]base!$A$2:$A$169,B924,[1]base!$V$2:$V$169)</f>
        <v>0</v>
      </c>
      <c r="BA924">
        <f>SUMIF([2]s1!$A$2:$A$275,B924,[2]s1!$U$2:$U$275)</f>
        <v>0</v>
      </c>
      <c r="BB924">
        <f>SUMIF([3]s2!$A$2:$A$115,B924,[3]s2!$U$2:$U$115)</f>
        <v>0</v>
      </c>
      <c r="BC924">
        <f>SUMIF([4]s3!$A$2:$A$245,B924,[4]s3!$U$2:$U$245)</f>
        <v>26746.400000000001</v>
      </c>
      <c r="BD924">
        <f>SUMIF([5]s4!$A$2:$A$74,B924,[5]s4!$U$2:$U$74)</f>
        <v>0</v>
      </c>
      <c r="BF924">
        <f t="shared" si="75"/>
        <v>0</v>
      </c>
      <c r="BG924">
        <f t="shared" si="76"/>
        <v>0</v>
      </c>
      <c r="BH924">
        <f t="shared" si="77"/>
        <v>0</v>
      </c>
      <c r="BI924">
        <f t="shared" si="78"/>
        <v>100036.32014</v>
      </c>
      <c r="BJ924">
        <f t="shared" si="79"/>
        <v>0</v>
      </c>
      <c r="BL924" t="s">
        <v>114</v>
      </c>
      <c r="BM924" s="23">
        <v>138268.59150000001</v>
      </c>
      <c r="BN924" s="23">
        <v>27.271911540000001</v>
      </c>
      <c r="BP924" t="s">
        <v>186</v>
      </c>
      <c r="BQ924" s="23">
        <v>138268.59150000001</v>
      </c>
      <c r="BR924" s="23">
        <v>27.271911540000001</v>
      </c>
      <c r="BT924" t="s">
        <v>183</v>
      </c>
      <c r="BU924" s="23">
        <v>30088.28098</v>
      </c>
      <c r="BV924" s="23">
        <v>24.26452952</v>
      </c>
    </row>
    <row r="925" spans="1:74" x14ac:dyDescent="0.25">
      <c r="A925">
        <v>1</v>
      </c>
      <c r="B925" s="15">
        <v>13650</v>
      </c>
      <c r="C925" s="15">
        <v>-66.544771019999999</v>
      </c>
      <c r="D925" s="15">
        <v>-16.734128160000001</v>
      </c>
      <c r="E925" s="16">
        <v>1</v>
      </c>
      <c r="F925" s="19">
        <v>18912.410790518599</v>
      </c>
      <c r="G925" s="19">
        <v>74.277917139788045</v>
      </c>
      <c r="H925" s="16" t="str">
        <f>IF(LCOE_SensitivityScenarios!BF924&gt;'OnSSET_original_NoMG-PV-Diesel'!M924,'OnSSET_original_NoMG-PV-Diesel'!L924,LCOE_SensitivityScenarios!BG924)</f>
        <v>SA_PV</v>
      </c>
      <c r="I925" s="39" t="str">
        <f>IF(LCOE_SensitivityScenarios!BK924&gt;'OnSSET_original_NoMG-PV-Diesel'!M924,'OnSSET_original_NoMG-PV-Diesel'!L924,LCOE_SensitivityScenarios!BL924)</f>
        <v>SA_PV</v>
      </c>
      <c r="J925" s="39" t="str">
        <f>IF(LCOE_SensitivityScenarios!BP924&gt;'OnSSET_original_NoMG-PV-Diesel'!M924,'OnSSET_original_NoMG-PV-Diesel'!L924,LCOE_SensitivityScenarios!BQ924)</f>
        <v>SA_PV</v>
      </c>
      <c r="K925" s="38" t="str">
        <f>IF(LCOE_SensitivityScenarios!BU924&gt;'OnSSET_original_NoMG-PV-Diesel'!V924,'OnSSET_original_NoMG-PV-Diesel'!U924,LCOE_SensitivityScenarios!BV924)</f>
        <v>SA_PV</v>
      </c>
      <c r="L925" s="39" t="str">
        <f>IF(LCOE_SensitivityScenarios!BZ924&gt;'OnSSET_original_NoMG-PV-Diesel'!V924,'OnSSET_original_NoMG-PV-Diesel'!U924,LCOE_SensitivityScenarios!CA924)</f>
        <v>SA_PV</v>
      </c>
      <c r="M925" s="40" t="str">
        <f>IF(LCOE_SensitivityScenarios!CE924&gt;'OnSSET_original_NoMG-PV-Diesel'!V924,'OnSSET_original_NoMG-PV-Diesel'!U924,LCOE_SensitivityScenarios!CF924)</f>
        <v>SA_PV</v>
      </c>
      <c r="N925" s="39" t="str">
        <f>IF(LCOE_SensitivityScenarios!CJ924&gt;'OnSSET_original_NoMG-PV-Diesel'!AE924,'OnSSET_original_NoMG-PV-Diesel'!AD924,LCOE_SensitivityScenarios!CK924)</f>
        <v>SA_Diesel</v>
      </c>
      <c r="O925" s="39" t="str">
        <f>IF(LCOE_SensitivityScenarios!CO924&gt;'OnSSET_original_NoMG-PV-Diesel'!AE924,'OnSSET_original_NoMG-PV-Diesel'!AD924,LCOE_SensitivityScenarios!CP924)</f>
        <v>SA_Diesel</v>
      </c>
      <c r="P925" s="40" t="str">
        <f>IF(LCOE_SensitivityScenarios!CT924&gt;'OnSSET_original_NoMG-PV-Diesel'!AE924,'OnSSET_original_NoMG-PV-Diesel'!AD924,LCOE_SensitivityScenarios!CU924)</f>
        <v>SA_Diesel</v>
      </c>
      <c r="Q925" s="38">
        <f>IF(LCOE_SensitivityScenarios!BF924&gt;'OnSSET_original_NoMG-PV-Diesel'!M924,'OnSSET_original_NoMG-PV-Diesel'!M924,LCOE_SensitivityScenarios!BF924)</f>
        <v>0.61017311935350504</v>
      </c>
      <c r="R925" s="28">
        <f>MIN('OnSSET_original_NoMG-PV-Diesel'!E924:I924,LCOE_SensitivityScenarios!BK924)</f>
        <v>0.61017311935350504</v>
      </c>
      <c r="S925" s="28">
        <f>MIN('OnSSET_original_NoMG-PV-Diesel'!E924:I924,LCOE_SensitivityScenarios!BP924)</f>
        <v>0.61017311935350504</v>
      </c>
      <c r="T925" s="27">
        <f>MIN('OnSSET_original_NoMG-PV-Diesel'!N924:R924,LCOE_SensitivityScenarios!BU924)</f>
        <v>0.61017311935350504</v>
      </c>
      <c r="U925" s="28">
        <f>MIN('OnSSET_original_NoMG-PV-Diesel'!N924:R924,LCOE_SensitivityScenarios!BZ924)</f>
        <v>0.61017311935350504</v>
      </c>
      <c r="V925" s="29">
        <f>MIN('OnSSET_original_NoMG-PV-Diesel'!N924:R924,LCOE_SensitivityScenarios!CE924)</f>
        <v>0.61017311935350504</v>
      </c>
      <c r="W925" s="28">
        <f>MIN('OnSSET_original_NoMG-PV-Diesel'!W924:AA924,LCOE_SensitivityScenarios!CJ924)</f>
        <v>0.33268443234093797</v>
      </c>
      <c r="X925" s="28">
        <f>MIN('OnSSET_original_NoMG-PV-Diesel'!W924:AA924,LCOE_SensitivityScenarios!CO924)</f>
        <v>0.33268443234093797</v>
      </c>
      <c r="Y925" s="29">
        <f>MIN('OnSSET_original_NoMG-PV-Diesel'!W924:AA924,LCOE_SensitivityScenarios!CT924)</f>
        <v>0.33268443234093797</v>
      </c>
      <c r="Z925">
        <f>IF(H925='OnSSET_original_NoMG-PV-Diesel'!L924,'OnSSET_original_NoMG-PV-Diesel'!K924,"wait")</f>
        <v>26.957586414011701</v>
      </c>
      <c r="AA925">
        <f>IF(I925='OnSSET_original_NoMG-PV-Diesel'!L924,'OnSSET_original_NoMG-PV-Diesel'!K924,"wait")</f>
        <v>26.957586414011701</v>
      </c>
      <c r="AB925">
        <f>IF(J925='OnSSET_original_NoMG-PV-Diesel'!L924,'OnSSET_original_NoMG-PV-Diesel'!K924,"wait")</f>
        <v>26.957586414011701</v>
      </c>
      <c r="AC925">
        <f>IF(K925='OnSSET_original_NoMG-PV-Diesel'!U924,'OnSSET_original_NoMG-PV-Diesel'!T924,"wait")</f>
        <v>13.2579115250744</v>
      </c>
      <c r="AD925">
        <f>IF(L925='OnSSET_original_NoMG-PV-Diesel'!U924,'OnSSET_original_NoMG-PV-Diesel'!T924,"wait")</f>
        <v>13.2579115250744</v>
      </c>
      <c r="AE925">
        <f>IF(M925='OnSSET_original_NoMG-PV-Diesel'!U924,'OnSSET_original_NoMG-PV-Diesel'!T924,"wait")</f>
        <v>13.2579115250744</v>
      </c>
      <c r="AF925">
        <f>IF(N925='OnSSET_original_NoMG-PV-Diesel'!AD924,'OnSSET_original_NoMG-PV-Diesel'!AC924,"wait")</f>
        <v>8.6358040139354593</v>
      </c>
      <c r="AG925">
        <f>IF(O925='OnSSET_original_NoMG-PV-Diesel'!AD924,'OnSSET_original_NoMG-PV-Diesel'!AC924,"wait")</f>
        <v>8.6358040139354593</v>
      </c>
      <c r="AH925">
        <f>IF(P925='OnSSET_original_NoMG-PV-Diesel'!AD924,'OnSSET_original_NoMG-PV-Diesel'!AC924,"wait")</f>
        <v>8.6358040139354593</v>
      </c>
      <c r="AR925">
        <v>82.793999999999997</v>
      </c>
      <c r="AS925">
        <v>48.030999999999999</v>
      </c>
      <c r="AT925">
        <v>13.113</v>
      </c>
      <c r="AU925">
        <v>12.710999999999901</v>
      </c>
      <c r="AV925">
        <v>65839.585630000001</v>
      </c>
      <c r="AW925">
        <v>0</v>
      </c>
      <c r="AX925">
        <v>15133.515310000001</v>
      </c>
      <c r="AZ925">
        <f>SUMIF([1]base!$A$2:$A$169,B925,[1]base!$V$2:$V$169)</f>
        <v>0</v>
      </c>
      <c r="BA925">
        <f>SUMIF([2]s1!$A$2:$A$275,B925,[2]s1!$U$2:$U$275)</f>
        <v>0</v>
      </c>
      <c r="BB925">
        <f>SUMIF([3]s2!$A$2:$A$115,B925,[3]s2!$U$2:$U$115)</f>
        <v>0</v>
      </c>
      <c r="BC925">
        <f>SUMIF([4]s3!$A$2:$A$245,B925,[4]s3!$U$2:$U$245)</f>
        <v>0</v>
      </c>
      <c r="BD925">
        <f>SUMIF([5]s4!$A$2:$A$74,B925,[5]s4!$U$2:$U$74)</f>
        <v>0</v>
      </c>
      <c r="BF925">
        <f t="shared" si="75"/>
        <v>0</v>
      </c>
      <c r="BG925">
        <f t="shared" si="76"/>
        <v>0</v>
      </c>
      <c r="BH925">
        <f t="shared" si="77"/>
        <v>0</v>
      </c>
      <c r="BI925">
        <f t="shared" si="78"/>
        <v>0</v>
      </c>
      <c r="BJ925">
        <f t="shared" si="79"/>
        <v>0</v>
      </c>
      <c r="BL925" t="s">
        <v>114</v>
      </c>
      <c r="BM925" s="23">
        <v>76630.728610000006</v>
      </c>
      <c r="BN925" s="23">
        <v>13.257911529999999</v>
      </c>
      <c r="BP925" t="s">
        <v>186</v>
      </c>
      <c r="BQ925" s="23">
        <v>76630.728610000006</v>
      </c>
      <c r="BR925" s="23">
        <v>13.257911529999999</v>
      </c>
      <c r="BT925" t="s">
        <v>183</v>
      </c>
      <c r="BU925" s="23">
        <v>10708.49107</v>
      </c>
      <c r="BV925" s="23">
        <v>8.6358040139999996</v>
      </c>
    </row>
    <row r="926" spans="1:74" x14ac:dyDescent="0.25">
      <c r="A926">
        <v>1</v>
      </c>
      <c r="B926" s="15">
        <v>13652</v>
      </c>
      <c r="C926" s="15">
        <v>-66.541820169999994</v>
      </c>
      <c r="D926" s="15">
        <v>-17.798324019999999</v>
      </c>
      <c r="E926" s="16">
        <v>1</v>
      </c>
      <c r="F926" s="19">
        <v>18034.348992722698</v>
      </c>
      <c r="G926" s="19">
        <v>59.521651353369158</v>
      </c>
      <c r="H926" s="16" t="str">
        <f>IF(LCOE_SensitivityScenarios!BF925&gt;'OnSSET_original_NoMG-PV-Diesel'!M925,'OnSSET_original_NoMG-PV-Diesel'!L925,LCOE_SensitivityScenarios!BG925)</f>
        <v>SA_PV</v>
      </c>
      <c r="I926" s="39" t="str">
        <f>IF(LCOE_SensitivityScenarios!BK925&gt;'OnSSET_original_NoMG-PV-Diesel'!M925,'OnSSET_original_NoMG-PV-Diesel'!L925,LCOE_SensitivityScenarios!BL925)</f>
        <v>SA_PV</v>
      </c>
      <c r="J926" s="39" t="str">
        <f>IF(LCOE_SensitivityScenarios!BP925&gt;'OnSSET_original_NoMG-PV-Diesel'!M925,'OnSSET_original_NoMG-PV-Diesel'!L925,LCOE_SensitivityScenarios!BQ925)</f>
        <v>SA_PV</v>
      </c>
      <c r="K926" s="38" t="str">
        <f>IF(LCOE_SensitivityScenarios!BU925&gt;'OnSSET_original_NoMG-PV-Diesel'!V925,'OnSSET_original_NoMG-PV-Diesel'!U925,LCOE_SensitivityScenarios!BV925)</f>
        <v>SA_Diesel</v>
      </c>
      <c r="L926" s="39" t="str">
        <f>IF(LCOE_SensitivityScenarios!BZ925&gt;'OnSSET_original_NoMG-PV-Diesel'!V925,'OnSSET_original_NoMG-PV-Diesel'!U925,LCOE_SensitivityScenarios!CA925)</f>
        <v>SA_Diesel</v>
      </c>
      <c r="M926" s="40" t="str">
        <f>IF(LCOE_SensitivityScenarios!CE925&gt;'OnSSET_original_NoMG-PV-Diesel'!V925,'OnSSET_original_NoMG-PV-Diesel'!U925,LCOE_SensitivityScenarios!CF925)</f>
        <v>SA_Diesel</v>
      </c>
      <c r="N926" s="39" t="str">
        <f>IF(LCOE_SensitivityScenarios!CJ925&gt;'OnSSET_original_NoMG-PV-Diesel'!AE925,'OnSSET_original_NoMG-PV-Diesel'!AD925,LCOE_SensitivityScenarios!CK925)</f>
        <v>SA_Diesel</v>
      </c>
      <c r="O926" s="39" t="str">
        <f>IF(LCOE_SensitivityScenarios!CO925&gt;'OnSSET_original_NoMG-PV-Diesel'!AE925,'OnSSET_original_NoMG-PV-Diesel'!AD925,LCOE_SensitivityScenarios!CP925)</f>
        <v>SA_Diesel</v>
      </c>
      <c r="P926" s="40" t="str">
        <f>IF(LCOE_SensitivityScenarios!CT925&gt;'OnSSET_original_NoMG-PV-Diesel'!AE925,'OnSSET_original_NoMG-PV-Diesel'!AD925,LCOE_SensitivityScenarios!CU925)</f>
        <v>SA_Diesel</v>
      </c>
      <c r="Q926" s="38">
        <f>IF(LCOE_SensitivityScenarios!BF925&gt;'OnSSET_original_NoMG-PV-Diesel'!M925,'OnSSET_original_NoMG-PV-Diesel'!M925,LCOE_SensitivityScenarios!BF925)</f>
        <v>0.43329945975596101</v>
      </c>
      <c r="R926" s="28">
        <f>MIN('OnSSET_original_NoMG-PV-Diesel'!E925:I925,LCOE_SensitivityScenarios!BK925)</f>
        <v>0.43329945975596101</v>
      </c>
      <c r="S926" s="28">
        <f>MIN('OnSSET_original_NoMG-PV-Diesel'!E925:I925,LCOE_SensitivityScenarios!BP925)</f>
        <v>0.43329945975596101</v>
      </c>
      <c r="T926" s="27">
        <f>MIN('OnSSET_original_NoMG-PV-Diesel'!N925:R925,LCOE_SensitivityScenarios!BU925)</f>
        <v>0.33704192864490201</v>
      </c>
      <c r="U926" s="28">
        <f>MIN('OnSSET_original_NoMG-PV-Diesel'!N925:R925,LCOE_SensitivityScenarios!BZ925)</f>
        <v>0.33704192864490201</v>
      </c>
      <c r="V926" s="29">
        <f>MIN('OnSSET_original_NoMG-PV-Diesel'!N925:R925,LCOE_SensitivityScenarios!CE925)</f>
        <v>0.33704192864490201</v>
      </c>
      <c r="W926" s="28">
        <f>MIN('OnSSET_original_NoMG-PV-Diesel'!W925:AA925,LCOE_SensitivityScenarios!CJ925)</f>
        <v>0.18788147824000501</v>
      </c>
      <c r="X926" s="28">
        <f>MIN('OnSSET_original_NoMG-PV-Diesel'!W925:AA925,LCOE_SensitivityScenarios!CO925)</f>
        <v>0.18788147824000501</v>
      </c>
      <c r="Y926" s="29">
        <f>MIN('OnSSET_original_NoMG-PV-Diesel'!W925:AA925,LCOE_SensitivityScenarios!CT925)</f>
        <v>0.18788147824000501</v>
      </c>
      <c r="Z926">
        <f>IF(H926='OnSSET_original_NoMG-PV-Diesel'!L925,'OnSSET_original_NoMG-PV-Diesel'!K925,"wait")</f>
        <v>22.2504863370525</v>
      </c>
      <c r="AA926">
        <f>IF(I926='OnSSET_original_NoMG-PV-Diesel'!L925,'OnSSET_original_NoMG-PV-Diesel'!K925,"wait")</f>
        <v>22.2504863370525</v>
      </c>
      <c r="AB926">
        <f>IF(J926='OnSSET_original_NoMG-PV-Diesel'!L925,'OnSSET_original_NoMG-PV-Diesel'!K925,"wait")</f>
        <v>22.2504863370525</v>
      </c>
      <c r="AC926">
        <f>IF(K926='OnSSET_original_NoMG-PV-Diesel'!U925,'OnSSET_original_NoMG-PV-Diesel'!T925,"wait")</f>
        <v>8.2348625537546702</v>
      </c>
      <c r="AD926">
        <f>IF(L926='OnSSET_original_NoMG-PV-Diesel'!U925,'OnSSET_original_NoMG-PV-Diesel'!T925,"wait")</f>
        <v>8.2348625537546702</v>
      </c>
      <c r="AE926">
        <f>IF(M926='OnSSET_original_NoMG-PV-Diesel'!U925,'OnSSET_original_NoMG-PV-Diesel'!T925,"wait")</f>
        <v>8.2348625537546702</v>
      </c>
      <c r="AF926">
        <f>IF(N926='OnSSET_original_NoMG-PV-Diesel'!AD925,'OnSSET_original_NoMG-PV-Diesel'!AC925,"wait")</f>
        <v>8.2348625537546702</v>
      </c>
      <c r="AG926">
        <f>IF(O926='OnSSET_original_NoMG-PV-Diesel'!AD925,'OnSSET_original_NoMG-PV-Diesel'!AC925,"wait")</f>
        <v>8.2348625537546702</v>
      </c>
      <c r="AH926">
        <f>IF(P926='OnSSET_original_NoMG-PV-Diesel'!AD925,'OnSSET_original_NoMG-PV-Diesel'!AC925,"wait")</f>
        <v>8.2348625537546702</v>
      </c>
      <c r="AR926">
        <v>9.8460000000000001</v>
      </c>
      <c r="AS926">
        <v>9.8460000000000001</v>
      </c>
      <c r="AT926">
        <v>4.133</v>
      </c>
      <c r="AU926">
        <v>0.11699999999999899</v>
      </c>
      <c r="AV926">
        <v>48752.097699999998</v>
      </c>
      <c r="AW926">
        <v>0</v>
      </c>
      <c r="AX926">
        <v>7948.9171349999997</v>
      </c>
      <c r="AZ926">
        <f>SUMIF([1]base!$A$2:$A$169,B926,[1]base!$V$2:$V$169)</f>
        <v>0</v>
      </c>
      <c r="BA926">
        <f>SUMIF([2]s1!$A$2:$A$275,B926,[2]s1!$U$2:$U$275)</f>
        <v>0</v>
      </c>
      <c r="BB926">
        <f>SUMIF([3]s2!$A$2:$A$115,B926,[3]s2!$U$2:$U$115)</f>
        <v>0</v>
      </c>
      <c r="BC926">
        <f>SUMIF([4]s3!$A$2:$A$245,B926,[4]s3!$U$2:$U$245)</f>
        <v>0</v>
      </c>
      <c r="BD926">
        <f>SUMIF([5]s4!$A$2:$A$74,B926,[5]s4!$U$2:$U$74)</f>
        <v>0</v>
      </c>
      <c r="BF926">
        <f t="shared" si="75"/>
        <v>0</v>
      </c>
      <c r="BG926">
        <f t="shared" si="76"/>
        <v>0</v>
      </c>
      <c r="BH926">
        <f t="shared" si="77"/>
        <v>0</v>
      </c>
      <c r="BI926">
        <f t="shared" si="78"/>
        <v>0</v>
      </c>
      <c r="BJ926">
        <f t="shared" si="79"/>
        <v>0</v>
      </c>
      <c r="BL926" t="s">
        <v>114</v>
      </c>
      <c r="BM926" s="23">
        <v>51890.948420000001</v>
      </c>
      <c r="BN926" s="23">
        <v>8.9776727360000006</v>
      </c>
      <c r="BP926" t="s">
        <v>183</v>
      </c>
      <c r="BQ926" s="23">
        <v>10211.319289999999</v>
      </c>
      <c r="BR926" s="23">
        <v>8.2348625539999993</v>
      </c>
      <c r="BT926" t="s">
        <v>183</v>
      </c>
      <c r="BU926" s="23">
        <v>10211.319289999999</v>
      </c>
      <c r="BV926" s="23">
        <v>8.2348625539999993</v>
      </c>
    </row>
    <row r="927" spans="1:74" x14ac:dyDescent="0.25">
      <c r="A927">
        <v>1</v>
      </c>
      <c r="B927" s="15">
        <v>13657</v>
      </c>
      <c r="C927" s="15">
        <v>-64.640750519999997</v>
      </c>
      <c r="D927" s="15">
        <v>-17.050349069999999</v>
      </c>
      <c r="E927" s="16">
        <v>0</v>
      </c>
      <c r="F927" s="19">
        <v>25649.593023819001</v>
      </c>
      <c r="G927" s="19">
        <v>57.675159512126527</v>
      </c>
      <c r="H927" s="16" t="str">
        <f>IF(LCOE_SensitivityScenarios!BF926&gt;'OnSSET_original_NoMG-PV-Diesel'!M926,'OnSSET_original_NoMG-PV-Diesel'!L926,LCOE_SensitivityScenarios!BG926)</f>
        <v>SA_PV</v>
      </c>
      <c r="I927" s="39" t="str">
        <f>IF(LCOE_SensitivityScenarios!BK926&gt;'OnSSET_original_NoMG-PV-Diesel'!M926,'OnSSET_original_NoMG-PV-Diesel'!L926,LCOE_SensitivityScenarios!BL926)</f>
        <v>SA_PV</v>
      </c>
      <c r="J927" s="39" t="str">
        <f>IF(LCOE_SensitivityScenarios!BP926&gt;'OnSSET_original_NoMG-PV-Diesel'!M926,'OnSSET_original_NoMG-PV-Diesel'!L926,LCOE_SensitivityScenarios!BQ926)</f>
        <v>SA_PV</v>
      </c>
      <c r="K927" s="38" t="str">
        <f>IF(LCOE_SensitivityScenarios!BU926&gt;'OnSSET_original_NoMG-PV-Diesel'!V926,'OnSSET_original_NoMG-PV-Diesel'!U926,LCOE_SensitivityScenarios!BV926)</f>
        <v>SA_Diesel</v>
      </c>
      <c r="L927" s="39" t="str">
        <f>IF(LCOE_SensitivityScenarios!BZ926&gt;'OnSSET_original_NoMG-PV-Diesel'!V926,'OnSSET_original_NoMG-PV-Diesel'!U926,LCOE_SensitivityScenarios!CA926)</f>
        <v>SA_Diesel</v>
      </c>
      <c r="M927" s="40" t="str">
        <f>IF(LCOE_SensitivityScenarios!CE926&gt;'OnSSET_original_NoMG-PV-Diesel'!V926,'OnSSET_original_NoMG-PV-Diesel'!U926,LCOE_SensitivityScenarios!CF926)</f>
        <v>SA_Diesel</v>
      </c>
      <c r="N927" s="39" t="str">
        <f>IF(LCOE_SensitivityScenarios!CJ926&gt;'OnSSET_original_NoMG-PV-Diesel'!AE926,'OnSSET_original_NoMG-PV-Diesel'!AD926,LCOE_SensitivityScenarios!CK926)</f>
        <v>SA_Diesel</v>
      </c>
      <c r="O927" s="39" t="str">
        <f>IF(LCOE_SensitivityScenarios!CO926&gt;'OnSSET_original_NoMG-PV-Diesel'!AE926,'OnSSET_original_NoMG-PV-Diesel'!AD926,LCOE_SensitivityScenarios!CP926)</f>
        <v>SA_Diesel</v>
      </c>
      <c r="P927" s="40" t="str">
        <f>IF(LCOE_SensitivityScenarios!CT926&gt;'OnSSET_original_NoMG-PV-Diesel'!AE926,'OnSSET_original_NoMG-PV-Diesel'!AD926,LCOE_SensitivityScenarios!CU926)</f>
        <v>SA_Diesel</v>
      </c>
      <c r="Q927" s="38">
        <f>IF(LCOE_SensitivityScenarios!BF926&gt;'OnSSET_original_NoMG-PV-Diesel'!M926,'OnSSET_original_NoMG-PV-Diesel'!M926,LCOE_SensitivityScenarios!BF926)</f>
        <v>0.48531200051356799</v>
      </c>
      <c r="R927" s="28">
        <f>MIN('OnSSET_original_NoMG-PV-Diesel'!E926:I926,LCOE_SensitivityScenarios!BK926)</f>
        <v>0.48531200051356799</v>
      </c>
      <c r="S927" s="28">
        <f>MIN('OnSSET_original_NoMG-PV-Diesel'!E926:I926,LCOE_SensitivityScenarios!BP926)</f>
        <v>0.48531200051356799</v>
      </c>
      <c r="T927" s="27">
        <f>MIN('OnSSET_original_NoMG-PV-Diesel'!N926:R926,LCOE_SensitivityScenarios!BU926)</f>
        <v>0.39033746036260603</v>
      </c>
      <c r="U927" s="28">
        <f>MIN('OnSSET_original_NoMG-PV-Diesel'!N926:R926,LCOE_SensitivityScenarios!BZ926)</f>
        <v>0.39033746036260603</v>
      </c>
      <c r="V927" s="29">
        <f>MIN('OnSSET_original_NoMG-PV-Diesel'!N926:R926,LCOE_SensitivityScenarios!CE926)</f>
        <v>0.39033746036260603</v>
      </c>
      <c r="W927" s="28">
        <f>MIN('OnSSET_original_NoMG-PV-Diesel'!W926:AA926,LCOE_SensitivityScenarios!CJ926)</f>
        <v>0.205981847502622</v>
      </c>
      <c r="X927" s="28">
        <f>MIN('OnSSET_original_NoMG-PV-Diesel'!W926:AA926,LCOE_SensitivityScenarios!CO926)</f>
        <v>0.205981847502622</v>
      </c>
      <c r="Y927" s="29">
        <f>MIN('OnSSET_original_NoMG-PV-Diesel'!W926:AA926,LCOE_SensitivityScenarios!CT926)</f>
        <v>0.205981847502622</v>
      </c>
      <c r="Z927">
        <f>IF(H927='OnSSET_original_NoMG-PV-Diesel'!L926,'OnSSET_original_NoMG-PV-Diesel'!K926,"wait")</f>
        <v>22.460359780072299</v>
      </c>
      <c r="AA927">
        <f>IF(I927='OnSSET_original_NoMG-PV-Diesel'!L926,'OnSSET_original_NoMG-PV-Diesel'!K926,"wait")</f>
        <v>22.460359780072299</v>
      </c>
      <c r="AB927">
        <f>IF(J927='OnSSET_original_NoMG-PV-Diesel'!L926,'OnSSET_original_NoMG-PV-Diesel'!K926,"wait")</f>
        <v>22.460359780072299</v>
      </c>
      <c r="AC927">
        <f>IF(K927='OnSSET_original_NoMG-PV-Diesel'!U926,'OnSSET_original_NoMG-PV-Diesel'!T926,"wait")</f>
        <v>11.7121429332506</v>
      </c>
      <c r="AD927">
        <f>IF(L927='OnSSET_original_NoMG-PV-Diesel'!U926,'OnSSET_original_NoMG-PV-Diesel'!T926,"wait")</f>
        <v>11.7121429332506</v>
      </c>
      <c r="AE927">
        <f>IF(M927='OnSSET_original_NoMG-PV-Diesel'!U926,'OnSSET_original_NoMG-PV-Diesel'!T926,"wait")</f>
        <v>11.7121429332506</v>
      </c>
      <c r="AF927">
        <f>IF(N927='OnSSET_original_NoMG-PV-Diesel'!AD926,'OnSSET_original_NoMG-PV-Diesel'!AC926,"wait")</f>
        <v>11.7121429332506</v>
      </c>
      <c r="AG927">
        <f>IF(O927='OnSSET_original_NoMG-PV-Diesel'!AD926,'OnSSET_original_NoMG-PV-Diesel'!AC926,"wait")</f>
        <v>11.7121429332506</v>
      </c>
      <c r="AH927">
        <f>IF(P927='OnSSET_original_NoMG-PV-Diesel'!AD926,'OnSSET_original_NoMG-PV-Diesel'!AC926,"wait")</f>
        <v>11.7121429332506</v>
      </c>
      <c r="AR927">
        <v>11.147</v>
      </c>
      <c r="AS927">
        <v>11.147</v>
      </c>
      <c r="AT927">
        <v>10.942</v>
      </c>
      <c r="AU927">
        <v>2.3E-2</v>
      </c>
      <c r="AV927">
        <v>46987.058830000002</v>
      </c>
      <c r="AW927">
        <v>0</v>
      </c>
      <c r="AX927">
        <v>7337.4619720000001</v>
      </c>
      <c r="AZ927">
        <f>SUMIF([1]base!$A$2:$A$169,B927,[1]base!$V$2:$V$169)</f>
        <v>0</v>
      </c>
      <c r="BA927">
        <f>SUMIF([2]s1!$A$2:$A$275,B927,[2]s1!$U$2:$U$275)</f>
        <v>0</v>
      </c>
      <c r="BB927">
        <f>SUMIF([3]s2!$A$2:$A$115,B927,[3]s2!$U$2:$U$115)</f>
        <v>0</v>
      </c>
      <c r="BC927">
        <f>SUMIF([4]s3!$A$2:$A$245,B927,[4]s3!$U$2:$U$245)</f>
        <v>0</v>
      </c>
      <c r="BD927">
        <f>SUMIF([5]s4!$A$2:$A$74,B927,[5]s4!$U$2:$U$74)</f>
        <v>0</v>
      </c>
      <c r="BF927">
        <f t="shared" si="75"/>
        <v>0</v>
      </c>
      <c r="BG927">
        <f t="shared" si="76"/>
        <v>0</v>
      </c>
      <c r="BH927">
        <f t="shared" si="77"/>
        <v>0</v>
      </c>
      <c r="BI927">
        <f t="shared" si="78"/>
        <v>0</v>
      </c>
      <c r="BJ927">
        <f t="shared" si="79"/>
        <v>0</v>
      </c>
      <c r="BL927" t="s">
        <v>114</v>
      </c>
      <c r="BM927" s="23">
        <v>82661.731899999999</v>
      </c>
      <c r="BN927" s="23">
        <v>16.304089130000001</v>
      </c>
      <c r="BP927" t="s">
        <v>183</v>
      </c>
      <c r="BQ927" s="23">
        <v>14523.18485</v>
      </c>
      <c r="BR927" s="23">
        <v>11.712142930000001</v>
      </c>
      <c r="BT927" t="s">
        <v>183</v>
      </c>
      <c r="BU927" s="23">
        <v>14523.18485</v>
      </c>
      <c r="BV927" s="23">
        <v>11.712142930000001</v>
      </c>
    </row>
    <row r="928" spans="1:74" x14ac:dyDescent="0.25">
      <c r="A928">
        <v>1</v>
      </c>
      <c r="B928" s="15">
        <v>13704</v>
      </c>
      <c r="C928" s="15">
        <v>-64.292076420000001</v>
      </c>
      <c r="D928" s="15">
        <v>-17.311214400000001</v>
      </c>
      <c r="E928" s="16">
        <v>0</v>
      </c>
      <c r="F928" s="19">
        <v>35675.464656829499</v>
      </c>
      <c r="G928" s="19">
        <v>86.433809833853232</v>
      </c>
      <c r="H928" s="16" t="str">
        <f>IF(LCOE_SensitivityScenarios!BF927&gt;'OnSSET_original_NoMG-PV-Diesel'!M927,'OnSSET_original_NoMG-PV-Diesel'!L927,LCOE_SensitivityScenarios!BG927)</f>
        <v>SA_PV</v>
      </c>
      <c r="I928" s="39" t="str">
        <f>IF(LCOE_SensitivityScenarios!BK927&gt;'OnSSET_original_NoMG-PV-Diesel'!M927,'OnSSET_original_NoMG-PV-Diesel'!L927,LCOE_SensitivityScenarios!BL927)</f>
        <v>SA_PV</v>
      </c>
      <c r="J928" s="39" t="str">
        <f>IF(LCOE_SensitivityScenarios!BP927&gt;'OnSSET_original_NoMG-PV-Diesel'!M927,'OnSSET_original_NoMG-PV-Diesel'!L927,LCOE_SensitivityScenarios!BQ927)</f>
        <v>SA_PV</v>
      </c>
      <c r="K928" s="38" t="str">
        <f>IF(LCOE_SensitivityScenarios!BU927&gt;'OnSSET_original_NoMG-PV-Diesel'!V927,'OnSSET_original_NoMG-PV-Diesel'!U927,LCOE_SensitivityScenarios!BV927)</f>
        <v>SA_Diesel</v>
      </c>
      <c r="L928" s="39" t="str">
        <f>IF(LCOE_SensitivityScenarios!BZ927&gt;'OnSSET_original_NoMG-PV-Diesel'!V927,'OnSSET_original_NoMG-PV-Diesel'!U927,LCOE_SensitivityScenarios!CA927)</f>
        <v>SA_Diesel</v>
      </c>
      <c r="M928" s="40" t="str">
        <f>IF(LCOE_SensitivityScenarios!CE927&gt;'OnSSET_original_NoMG-PV-Diesel'!V927,'OnSSET_original_NoMG-PV-Diesel'!U927,LCOE_SensitivityScenarios!CF927)</f>
        <v>SA_Diesel</v>
      </c>
      <c r="N928" s="39" t="str">
        <f>IF(LCOE_SensitivityScenarios!CJ927&gt;'OnSSET_original_NoMG-PV-Diesel'!AE927,'OnSSET_original_NoMG-PV-Diesel'!AD927,LCOE_SensitivityScenarios!CK927)</f>
        <v>SA_Diesel</v>
      </c>
      <c r="O928" s="39" t="str">
        <f>IF(LCOE_SensitivityScenarios!CO927&gt;'OnSSET_original_NoMG-PV-Diesel'!AE927,'OnSSET_original_NoMG-PV-Diesel'!AD927,LCOE_SensitivityScenarios!CP927)</f>
        <v>SA_Diesel</v>
      </c>
      <c r="P928" s="40" t="str">
        <f>IF(LCOE_SensitivityScenarios!CT927&gt;'OnSSET_original_NoMG-PV-Diesel'!AE927,'OnSSET_original_NoMG-PV-Diesel'!AD927,LCOE_SensitivityScenarios!CU927)</f>
        <v>SA_Diesel</v>
      </c>
      <c r="Q928" s="38">
        <f>IF(LCOE_SensitivityScenarios!BF927&gt;'OnSSET_original_NoMG-PV-Diesel'!M927,'OnSSET_original_NoMG-PV-Diesel'!M927,LCOE_SensitivityScenarios!BF927)</f>
        <v>0.485589797880776</v>
      </c>
      <c r="R928" s="28">
        <f>MIN('OnSSET_original_NoMG-PV-Diesel'!E927:I927,LCOE_SensitivityScenarios!BK927)</f>
        <v>0.485589797880776</v>
      </c>
      <c r="S928" s="28">
        <f>MIN('OnSSET_original_NoMG-PV-Diesel'!E927:I927,LCOE_SensitivityScenarios!BP927)</f>
        <v>0.485589797880776</v>
      </c>
      <c r="T928" s="27">
        <f>MIN('OnSSET_original_NoMG-PV-Diesel'!N927:R927,LCOE_SensitivityScenarios!BU927)</f>
        <v>0.37257228312337098</v>
      </c>
      <c r="U928" s="28">
        <f>MIN('OnSSET_original_NoMG-PV-Diesel'!N927:R927,LCOE_SensitivityScenarios!BZ927)</f>
        <v>0.37257228312337098</v>
      </c>
      <c r="V928" s="29">
        <f>MIN('OnSSET_original_NoMG-PV-Diesel'!N927:R927,LCOE_SensitivityScenarios!CE927)</f>
        <v>0.37257228312337098</v>
      </c>
      <c r="W928" s="28">
        <f>MIN('OnSSET_original_NoMG-PV-Diesel'!W927:AA927,LCOE_SensitivityScenarios!CJ927)</f>
        <v>0.19994839108175</v>
      </c>
      <c r="X928" s="28">
        <f>MIN('OnSSET_original_NoMG-PV-Diesel'!W927:AA927,LCOE_SensitivityScenarios!CO927)</f>
        <v>0.19994839108175</v>
      </c>
      <c r="Y928" s="29">
        <f>MIN('OnSSET_original_NoMG-PV-Diesel'!W927:AA927,LCOE_SensitivityScenarios!CT927)</f>
        <v>0.19994839108175</v>
      </c>
      <c r="Z928">
        <f>IF(H928='OnSSET_original_NoMG-PV-Diesel'!L927,'OnSSET_original_NoMG-PV-Diesel'!K927,"wait")</f>
        <v>12.8298207085128</v>
      </c>
      <c r="AA928">
        <f>IF(I928='OnSSET_original_NoMG-PV-Diesel'!L927,'OnSSET_original_NoMG-PV-Diesel'!K927,"wait")</f>
        <v>12.8298207085128</v>
      </c>
      <c r="AB928">
        <f>IF(J928='OnSSET_original_NoMG-PV-Diesel'!L927,'OnSSET_original_NoMG-PV-Diesel'!K927,"wait")</f>
        <v>12.8298207085128</v>
      </c>
      <c r="AC928">
        <f>IF(K928='OnSSET_original_NoMG-PV-Diesel'!U927,'OnSSET_original_NoMG-PV-Diesel'!T927,"wait")</f>
        <v>16.290166509967801</v>
      </c>
      <c r="AD928">
        <f>IF(L928='OnSSET_original_NoMG-PV-Diesel'!U927,'OnSSET_original_NoMG-PV-Diesel'!T927,"wait")</f>
        <v>16.290166509967801</v>
      </c>
      <c r="AE928">
        <f>IF(M928='OnSSET_original_NoMG-PV-Diesel'!U927,'OnSSET_original_NoMG-PV-Diesel'!T927,"wait")</f>
        <v>16.290166509967801</v>
      </c>
      <c r="AF928">
        <f>IF(N928='OnSSET_original_NoMG-PV-Diesel'!AD927,'OnSSET_original_NoMG-PV-Diesel'!AC927,"wait")</f>
        <v>16.290166509967801</v>
      </c>
      <c r="AG928">
        <f>IF(O928='OnSSET_original_NoMG-PV-Diesel'!AD927,'OnSSET_original_NoMG-PV-Diesel'!AC927,"wait")</f>
        <v>16.290166509967801</v>
      </c>
      <c r="AH928">
        <f>IF(P928='OnSSET_original_NoMG-PV-Diesel'!AD927,'OnSSET_original_NoMG-PV-Diesel'!AC927,"wait")</f>
        <v>16.290166509967801</v>
      </c>
      <c r="AR928">
        <v>6.98</v>
      </c>
      <c r="AS928">
        <v>6.9689999999999896</v>
      </c>
      <c r="AT928">
        <v>7.952</v>
      </c>
      <c r="AU928">
        <v>4.0000000000000001E-3</v>
      </c>
      <c r="AV928">
        <v>57432.08382</v>
      </c>
      <c r="AW928">
        <v>0</v>
      </c>
      <c r="AX928">
        <v>11311.920539999999</v>
      </c>
      <c r="AZ928">
        <f>SUMIF([1]base!$A$2:$A$169,B928,[1]base!$V$2:$V$169)</f>
        <v>0</v>
      </c>
      <c r="BA928">
        <f>SUMIF([2]s1!$A$2:$A$275,B928,[2]s1!$U$2:$U$275)</f>
        <v>0</v>
      </c>
      <c r="BB928">
        <f>SUMIF([3]s2!$A$2:$A$115,B928,[3]s2!$U$2:$U$115)</f>
        <v>0</v>
      </c>
      <c r="BC928">
        <f>SUMIF([4]s3!$A$2:$A$245,B928,[4]s3!$U$2:$U$245)</f>
        <v>0</v>
      </c>
      <c r="BD928">
        <f>SUMIF([5]s4!$A$2:$A$74,B928,[5]s4!$U$2:$U$74)</f>
        <v>0</v>
      </c>
      <c r="BF928">
        <f t="shared" si="75"/>
        <v>0</v>
      </c>
      <c r="BG928">
        <f t="shared" si="76"/>
        <v>0</v>
      </c>
      <c r="BH928">
        <f t="shared" si="77"/>
        <v>0</v>
      </c>
      <c r="BI928">
        <f t="shared" si="78"/>
        <v>0</v>
      </c>
      <c r="BJ928">
        <f t="shared" si="79"/>
        <v>0</v>
      </c>
      <c r="BL928" t="s">
        <v>114</v>
      </c>
      <c r="BM928" s="23">
        <v>115038.228</v>
      </c>
      <c r="BN928" s="23">
        <v>22.689985790000001</v>
      </c>
      <c r="BP928" t="s">
        <v>183</v>
      </c>
      <c r="BQ928" s="23">
        <v>20199.983970000001</v>
      </c>
      <c r="BR928" s="23">
        <v>16.290166509999999</v>
      </c>
      <c r="BT928" t="s">
        <v>183</v>
      </c>
      <c r="BU928" s="23">
        <v>20199.983970000001</v>
      </c>
      <c r="BV928" s="23">
        <v>16.290166509999999</v>
      </c>
    </row>
    <row r="929" spans="1:74" x14ac:dyDescent="0.25">
      <c r="A929">
        <v>1</v>
      </c>
      <c r="B929" s="15">
        <v>13727</v>
      </c>
      <c r="C929" s="15">
        <v>-66.763474149999993</v>
      </c>
      <c r="D929" s="15">
        <v>-17.534204089999999</v>
      </c>
      <c r="E929" s="16">
        <v>1</v>
      </c>
      <c r="F929" s="19">
        <v>19702.282665733001</v>
      </c>
      <c r="G929" s="19">
        <v>62.17296091194514</v>
      </c>
      <c r="H929" s="16" t="str">
        <f>IF(LCOE_SensitivityScenarios!BF928&gt;'OnSSET_original_NoMG-PV-Diesel'!M928,'OnSSET_original_NoMG-PV-Diesel'!L928,LCOE_SensitivityScenarios!BG928)</f>
        <v>SA_PV</v>
      </c>
      <c r="I929" s="39" t="str">
        <f>IF(LCOE_SensitivityScenarios!BK928&gt;'OnSSET_original_NoMG-PV-Diesel'!M928,'OnSSET_original_NoMG-PV-Diesel'!L928,LCOE_SensitivityScenarios!BL928)</f>
        <v>SA_PV</v>
      </c>
      <c r="J929" s="39" t="str">
        <f>IF(LCOE_SensitivityScenarios!BP928&gt;'OnSSET_original_NoMG-PV-Diesel'!M928,'OnSSET_original_NoMG-PV-Diesel'!L928,LCOE_SensitivityScenarios!BQ928)</f>
        <v>SA_PV</v>
      </c>
      <c r="K929" s="38" t="str">
        <f>IF(LCOE_SensitivityScenarios!BU928&gt;'OnSSET_original_NoMG-PV-Diesel'!V928,'OnSSET_original_NoMG-PV-Diesel'!U928,LCOE_SensitivityScenarios!BV928)</f>
        <v>SA_Diesel</v>
      </c>
      <c r="L929" s="39" t="str">
        <f>IF(LCOE_SensitivityScenarios!BZ928&gt;'OnSSET_original_NoMG-PV-Diesel'!V928,'OnSSET_original_NoMG-PV-Diesel'!U928,LCOE_SensitivityScenarios!CA928)</f>
        <v>SA_Diesel</v>
      </c>
      <c r="M929" s="40" t="str">
        <f>IF(LCOE_SensitivityScenarios!CE928&gt;'OnSSET_original_NoMG-PV-Diesel'!V928,'OnSSET_original_NoMG-PV-Diesel'!U928,LCOE_SensitivityScenarios!CF928)</f>
        <v>SA_Diesel</v>
      </c>
      <c r="N929" s="39" t="str">
        <f>IF(LCOE_SensitivityScenarios!CJ928&gt;'OnSSET_original_NoMG-PV-Diesel'!AE928,'OnSSET_original_NoMG-PV-Diesel'!AD928,LCOE_SensitivityScenarios!CK928)</f>
        <v>SA_Diesel</v>
      </c>
      <c r="O929" s="39" t="str">
        <f>IF(LCOE_SensitivityScenarios!CO928&gt;'OnSSET_original_NoMG-PV-Diesel'!AE928,'OnSSET_original_NoMG-PV-Diesel'!AD928,LCOE_SensitivityScenarios!CP928)</f>
        <v>SA_Diesel</v>
      </c>
      <c r="P929" s="40" t="str">
        <f>IF(LCOE_SensitivityScenarios!CT928&gt;'OnSSET_original_NoMG-PV-Diesel'!AE928,'OnSSET_original_NoMG-PV-Diesel'!AD928,LCOE_SensitivityScenarios!CU928)</f>
        <v>SA_Diesel</v>
      </c>
      <c r="Q929" s="38">
        <f>IF(LCOE_SensitivityScenarios!BF928&gt;'OnSSET_original_NoMG-PV-Diesel'!M928,'OnSSET_original_NoMG-PV-Diesel'!M928,LCOE_SensitivityScenarios!BF928)</f>
        <v>0.44609058771923699</v>
      </c>
      <c r="R929" s="28">
        <f>MIN('OnSSET_original_NoMG-PV-Diesel'!E928:I928,LCOE_SensitivityScenarios!BK928)</f>
        <v>0.44609058771923699</v>
      </c>
      <c r="S929" s="28">
        <f>MIN('OnSSET_original_NoMG-PV-Diesel'!E928:I928,LCOE_SensitivityScenarios!BP928)</f>
        <v>0.44609058771923699</v>
      </c>
      <c r="T929" s="27">
        <f>MIN('OnSSET_original_NoMG-PV-Diesel'!N928:R928,LCOE_SensitivityScenarios!BU928)</f>
        <v>0.39033746036260603</v>
      </c>
      <c r="U929" s="28">
        <f>MIN('OnSSET_original_NoMG-PV-Diesel'!N928:R928,LCOE_SensitivityScenarios!BZ928)</f>
        <v>0.39033746036260603</v>
      </c>
      <c r="V929" s="29">
        <f>MIN('OnSSET_original_NoMG-PV-Diesel'!N928:R928,LCOE_SensitivityScenarios!CE928)</f>
        <v>0.39033746036260603</v>
      </c>
      <c r="W929" s="28">
        <f>MIN('OnSSET_original_NoMG-PV-Diesel'!W928:AA928,LCOE_SensitivityScenarios!CJ928)</f>
        <v>0.205981847502622</v>
      </c>
      <c r="X929" s="28">
        <f>MIN('OnSSET_original_NoMG-PV-Diesel'!W928:AA928,LCOE_SensitivityScenarios!CO928)</f>
        <v>0.205981847502622</v>
      </c>
      <c r="Y929" s="29">
        <f>MIN('OnSSET_original_NoMG-PV-Diesel'!W928:AA928,LCOE_SensitivityScenarios!CT928)</f>
        <v>0.205981847502622</v>
      </c>
      <c r="Z929">
        <f>IF(H929='OnSSET_original_NoMG-PV-Diesel'!L928,'OnSSET_original_NoMG-PV-Diesel'!K928,"wait")</f>
        <v>29.170690142953902</v>
      </c>
      <c r="AA929">
        <f>IF(I929='OnSSET_original_NoMG-PV-Diesel'!L928,'OnSSET_original_NoMG-PV-Diesel'!K928,"wait")</f>
        <v>29.170690142953902</v>
      </c>
      <c r="AB929">
        <f>IF(J929='OnSSET_original_NoMG-PV-Diesel'!L928,'OnSSET_original_NoMG-PV-Diesel'!K928,"wait")</f>
        <v>29.170690142953902</v>
      </c>
      <c r="AC929">
        <f>IF(K929='OnSSET_original_NoMG-PV-Diesel'!U928,'OnSSET_original_NoMG-PV-Diesel'!T928,"wait")</f>
        <v>8.9964761030744302</v>
      </c>
      <c r="AD929">
        <f>IF(L929='OnSSET_original_NoMG-PV-Diesel'!U928,'OnSSET_original_NoMG-PV-Diesel'!T928,"wait")</f>
        <v>8.9964761030744302</v>
      </c>
      <c r="AE929">
        <f>IF(M929='OnSSET_original_NoMG-PV-Diesel'!U928,'OnSSET_original_NoMG-PV-Diesel'!T928,"wait")</f>
        <v>8.9964761030744302</v>
      </c>
      <c r="AF929">
        <f>IF(N929='OnSSET_original_NoMG-PV-Diesel'!AD928,'OnSSET_original_NoMG-PV-Diesel'!AC928,"wait")</f>
        <v>8.9964761030744302</v>
      </c>
      <c r="AG929">
        <f>IF(O929='OnSSET_original_NoMG-PV-Diesel'!AD928,'OnSSET_original_NoMG-PV-Diesel'!AC928,"wait")</f>
        <v>8.9964761030744302</v>
      </c>
      <c r="AH929">
        <f>IF(P929='OnSSET_original_NoMG-PV-Diesel'!AD928,'OnSSET_original_NoMG-PV-Diesel'!AC928,"wait")</f>
        <v>8.9964761030744302</v>
      </c>
      <c r="AR929">
        <v>15.032</v>
      </c>
      <c r="AS929">
        <v>15.015000000000001</v>
      </c>
      <c r="AT929">
        <v>10.17</v>
      </c>
      <c r="AU929">
        <v>9.7140000000000004</v>
      </c>
      <c r="AV929">
        <v>50031.713000000003</v>
      </c>
      <c r="AW929">
        <v>0</v>
      </c>
      <c r="AX929">
        <v>8407.5085080000008</v>
      </c>
      <c r="AZ929">
        <f>SUMIF([1]base!$A$2:$A$169,B929,[1]base!$V$2:$V$169)</f>
        <v>0</v>
      </c>
      <c r="BA929">
        <f>SUMIF([2]s1!$A$2:$A$275,B929,[2]s1!$U$2:$U$275)</f>
        <v>0</v>
      </c>
      <c r="BB929">
        <f>SUMIF([3]s2!$A$2:$A$115,B929,[3]s2!$U$2:$U$115)</f>
        <v>0</v>
      </c>
      <c r="BC929">
        <f>SUMIF([4]s3!$A$2:$A$245,B929,[4]s3!$U$2:$U$245)</f>
        <v>0</v>
      </c>
      <c r="BD929">
        <f>SUMIF([5]s4!$A$2:$A$74,B929,[5]s4!$U$2:$U$74)</f>
        <v>0</v>
      </c>
      <c r="BF929">
        <f t="shared" si="75"/>
        <v>0</v>
      </c>
      <c r="BG929">
        <f t="shared" si="76"/>
        <v>0</v>
      </c>
      <c r="BH929">
        <f t="shared" si="77"/>
        <v>0</v>
      </c>
      <c r="BI929">
        <f t="shared" si="78"/>
        <v>0</v>
      </c>
      <c r="BJ929">
        <f t="shared" si="79"/>
        <v>0</v>
      </c>
      <c r="BL929" t="s">
        <v>114</v>
      </c>
      <c r="BM929" s="23">
        <v>58363.670460000001</v>
      </c>
      <c r="BN929" s="23">
        <v>10.09752084</v>
      </c>
      <c r="BP929" t="s">
        <v>183</v>
      </c>
      <c r="BQ929" s="23">
        <v>11155.72839</v>
      </c>
      <c r="BR929" s="23">
        <v>8.9964761029999991</v>
      </c>
      <c r="BT929" t="s">
        <v>183</v>
      </c>
      <c r="BU929" s="23">
        <v>11155.72839</v>
      </c>
      <c r="BV929" s="23">
        <v>8.9964761029999991</v>
      </c>
    </row>
    <row r="930" spans="1:74" x14ac:dyDescent="0.25">
      <c r="A930">
        <v>1</v>
      </c>
      <c r="B930" s="15">
        <v>13730</v>
      </c>
      <c r="C930" s="15">
        <v>-64.365207679999997</v>
      </c>
      <c r="D930" s="15">
        <v>-17.342367809999999</v>
      </c>
      <c r="E930" s="16">
        <v>0</v>
      </c>
      <c r="F930" s="19">
        <v>22058.769105424399</v>
      </c>
      <c r="G930" s="19">
        <v>53.443549295499885</v>
      </c>
      <c r="H930" s="16" t="str">
        <f>IF(LCOE_SensitivityScenarios!BF929&gt;'OnSSET_original_NoMG-PV-Diesel'!M929,'OnSSET_original_NoMG-PV-Diesel'!L929,LCOE_SensitivityScenarios!BG929)</f>
        <v>SA_PV</v>
      </c>
      <c r="I930" s="39" t="str">
        <f>IF(LCOE_SensitivityScenarios!BK929&gt;'OnSSET_original_NoMG-PV-Diesel'!M929,'OnSSET_original_NoMG-PV-Diesel'!L929,LCOE_SensitivityScenarios!BL929)</f>
        <v>SA_PV</v>
      </c>
      <c r="J930" s="39" t="str">
        <f>IF(LCOE_SensitivityScenarios!BP929&gt;'OnSSET_original_NoMG-PV-Diesel'!M929,'OnSSET_original_NoMG-PV-Diesel'!L929,LCOE_SensitivityScenarios!BQ929)</f>
        <v>SA_PV</v>
      </c>
      <c r="K930" s="38" t="str">
        <f>IF(LCOE_SensitivityScenarios!BU929&gt;'OnSSET_original_NoMG-PV-Diesel'!V929,'OnSSET_original_NoMG-PV-Diesel'!U929,LCOE_SensitivityScenarios!BV929)</f>
        <v>SA_Diesel</v>
      </c>
      <c r="L930" s="39" t="str">
        <f>IF(LCOE_SensitivityScenarios!BZ929&gt;'OnSSET_original_NoMG-PV-Diesel'!V929,'OnSSET_original_NoMG-PV-Diesel'!U929,LCOE_SensitivityScenarios!CA929)</f>
        <v>SA_Diesel</v>
      </c>
      <c r="M930" s="40" t="str">
        <f>IF(LCOE_SensitivityScenarios!CE929&gt;'OnSSET_original_NoMG-PV-Diesel'!V929,'OnSSET_original_NoMG-PV-Diesel'!U929,LCOE_SensitivityScenarios!CF929)</f>
        <v>SA_Diesel</v>
      </c>
      <c r="N930" s="39" t="str">
        <f>IF(LCOE_SensitivityScenarios!CJ929&gt;'OnSSET_original_NoMG-PV-Diesel'!AE929,'OnSSET_original_NoMG-PV-Diesel'!AD929,LCOE_SensitivityScenarios!CK929)</f>
        <v>SA_Diesel</v>
      </c>
      <c r="O930" s="39" t="str">
        <f>IF(LCOE_SensitivityScenarios!CO929&gt;'OnSSET_original_NoMG-PV-Diesel'!AE929,'OnSSET_original_NoMG-PV-Diesel'!AD929,LCOE_SensitivityScenarios!CP929)</f>
        <v>SA_Diesel</v>
      </c>
      <c r="P930" s="40" t="str">
        <f>IF(LCOE_SensitivityScenarios!CT929&gt;'OnSSET_original_NoMG-PV-Diesel'!AE929,'OnSSET_original_NoMG-PV-Diesel'!AD929,LCOE_SensitivityScenarios!CU929)</f>
        <v>SA_Diesel</v>
      </c>
      <c r="Q930" s="38">
        <f>IF(LCOE_SensitivityScenarios!BF929&gt;'OnSSET_original_NoMG-PV-Diesel'!M929,'OnSSET_original_NoMG-PV-Diesel'!M929,LCOE_SensitivityScenarios!BF929)</f>
        <v>0.500191849585918</v>
      </c>
      <c r="R930" s="28">
        <f>MIN('OnSSET_original_NoMG-PV-Diesel'!E929:I929,LCOE_SensitivityScenarios!BK929)</f>
        <v>0.500191849585918</v>
      </c>
      <c r="S930" s="28">
        <f>MIN('OnSSET_original_NoMG-PV-Diesel'!E929:I929,LCOE_SensitivityScenarios!BP929)</f>
        <v>0.500191849585918</v>
      </c>
      <c r="T930" s="27">
        <f>MIN('OnSSET_original_NoMG-PV-Diesel'!N929:R929,LCOE_SensitivityScenarios!BU929)</f>
        <v>0.46139816931954503</v>
      </c>
      <c r="U930" s="28">
        <f>MIN('OnSSET_original_NoMG-PV-Diesel'!N929:R929,LCOE_SensitivityScenarios!BZ929)</f>
        <v>0.46139816931954503</v>
      </c>
      <c r="V930" s="29">
        <f>MIN('OnSSET_original_NoMG-PV-Diesel'!N929:R929,LCOE_SensitivityScenarios!CE929)</f>
        <v>0.46139816931954503</v>
      </c>
      <c r="W930" s="28">
        <f>MIN('OnSSET_original_NoMG-PV-Diesel'!W929:AA929,LCOE_SensitivityScenarios!CJ929)</f>
        <v>0.23011567318611101</v>
      </c>
      <c r="X930" s="28">
        <f>MIN('OnSSET_original_NoMG-PV-Diesel'!W929:AA929,LCOE_SensitivityScenarios!CO929)</f>
        <v>0.23011567318611101</v>
      </c>
      <c r="Y930" s="29">
        <f>MIN('OnSSET_original_NoMG-PV-Diesel'!W929:AA929,LCOE_SensitivityScenarios!CT929)</f>
        <v>0.23011567318611101</v>
      </c>
      <c r="Z930">
        <f>IF(H930='OnSSET_original_NoMG-PV-Diesel'!L929,'OnSSET_original_NoMG-PV-Diesel'!K929,"wait")</f>
        <v>13.918567586428701</v>
      </c>
      <c r="AA930">
        <f>IF(I930='OnSSET_original_NoMG-PV-Diesel'!L929,'OnSSET_original_NoMG-PV-Diesel'!K929,"wait")</f>
        <v>13.918567586428701</v>
      </c>
      <c r="AB930">
        <f>IF(J930='OnSSET_original_NoMG-PV-Diesel'!L929,'OnSSET_original_NoMG-PV-Diesel'!K929,"wait")</f>
        <v>13.918567586428701</v>
      </c>
      <c r="AC930">
        <f>IF(K930='OnSSET_original_NoMG-PV-Diesel'!U929,'OnSSET_original_NoMG-PV-Diesel'!T929,"wait")</f>
        <v>10.072497308413</v>
      </c>
      <c r="AD930">
        <f>IF(L930='OnSSET_original_NoMG-PV-Diesel'!U929,'OnSSET_original_NoMG-PV-Diesel'!T929,"wait")</f>
        <v>10.072497308413</v>
      </c>
      <c r="AE930">
        <f>IF(M930='OnSSET_original_NoMG-PV-Diesel'!U929,'OnSSET_original_NoMG-PV-Diesel'!T929,"wait")</f>
        <v>10.072497308413</v>
      </c>
      <c r="AF930">
        <f>IF(N930='OnSSET_original_NoMG-PV-Diesel'!AD929,'OnSSET_original_NoMG-PV-Diesel'!AC929,"wait")</f>
        <v>10.072497308413</v>
      </c>
      <c r="AG930">
        <f>IF(O930='OnSSET_original_NoMG-PV-Diesel'!AD929,'OnSSET_original_NoMG-PV-Diesel'!AC929,"wait")</f>
        <v>10.072497308413</v>
      </c>
      <c r="AH930">
        <f>IF(P930='OnSSET_original_NoMG-PV-Diesel'!AD929,'OnSSET_original_NoMG-PV-Diesel'!AC929,"wait")</f>
        <v>10.072497308413</v>
      </c>
      <c r="AR930">
        <v>9.7279999999999998</v>
      </c>
      <c r="AS930">
        <v>9.7319999999999993</v>
      </c>
      <c r="AT930">
        <v>7.6760000000000002</v>
      </c>
      <c r="AU930">
        <v>7.3849999999999998</v>
      </c>
      <c r="AV930">
        <v>48752.097699999998</v>
      </c>
      <c r="AW930">
        <v>0</v>
      </c>
      <c r="AX930">
        <v>7948.9171349999997</v>
      </c>
      <c r="AZ930">
        <f>SUMIF([1]base!$A$2:$A$169,B930,[1]base!$V$2:$V$169)</f>
        <v>0</v>
      </c>
      <c r="BA930">
        <f>SUMIF([2]s1!$A$2:$A$275,B930,[2]s1!$U$2:$U$275)</f>
        <v>0</v>
      </c>
      <c r="BB930">
        <f>SUMIF([3]s2!$A$2:$A$115,B930,[3]s2!$U$2:$U$115)</f>
        <v>0</v>
      </c>
      <c r="BC930">
        <f>SUMIF([4]s3!$A$2:$A$245,B930,[4]s3!$U$2:$U$245)</f>
        <v>0</v>
      </c>
      <c r="BD930">
        <f>SUMIF([5]s4!$A$2:$A$74,B930,[5]s4!$U$2:$U$74)</f>
        <v>0</v>
      </c>
      <c r="BF930">
        <f t="shared" si="75"/>
        <v>0</v>
      </c>
      <c r="BG930">
        <f t="shared" si="76"/>
        <v>0</v>
      </c>
      <c r="BH930">
        <f t="shared" si="77"/>
        <v>0</v>
      </c>
      <c r="BI930">
        <f t="shared" si="78"/>
        <v>0</v>
      </c>
      <c r="BJ930">
        <f t="shared" si="79"/>
        <v>0</v>
      </c>
      <c r="BL930" t="s">
        <v>114</v>
      </c>
      <c r="BM930" s="23">
        <v>73269.103359999994</v>
      </c>
      <c r="BN930" s="23">
        <v>14.45149968</v>
      </c>
      <c r="BP930" t="s">
        <v>183</v>
      </c>
      <c r="BQ930" s="23">
        <v>12490.00641</v>
      </c>
      <c r="BR930" s="23">
        <v>10.072497309999999</v>
      </c>
      <c r="BT930" t="s">
        <v>183</v>
      </c>
      <c r="BU930" s="23">
        <v>12490.00641</v>
      </c>
      <c r="BV930" s="23">
        <v>10.072497309999999</v>
      </c>
    </row>
    <row r="931" spans="1:74" x14ac:dyDescent="0.25">
      <c r="A931">
        <v>1</v>
      </c>
      <c r="B931" s="15">
        <v>13738</v>
      </c>
      <c r="C931" s="15">
        <v>-64.658702239999997</v>
      </c>
      <c r="D931" s="15">
        <v>-17.068943139999998</v>
      </c>
      <c r="E931" s="16">
        <v>0</v>
      </c>
      <c r="F931" s="19">
        <v>23562.126464045999</v>
      </c>
      <c r="G931" s="19">
        <v>57.085853755928099</v>
      </c>
      <c r="H931" s="16" t="str">
        <f>IF(LCOE_SensitivityScenarios!BF930&gt;'OnSSET_original_NoMG-PV-Diesel'!M930,'OnSSET_original_NoMG-PV-Diesel'!L930,LCOE_SensitivityScenarios!BG930)</f>
        <v>SA_PV</v>
      </c>
      <c r="I931" s="39" t="str">
        <f>IF(LCOE_SensitivityScenarios!BK930&gt;'OnSSET_original_NoMG-PV-Diesel'!M930,'OnSSET_original_NoMG-PV-Diesel'!L930,LCOE_SensitivityScenarios!BL930)</f>
        <v>SA_PV</v>
      </c>
      <c r="J931" s="39" t="str">
        <f>IF(LCOE_SensitivityScenarios!BP930&gt;'OnSSET_original_NoMG-PV-Diesel'!M930,'OnSSET_original_NoMG-PV-Diesel'!L930,LCOE_SensitivityScenarios!BQ930)</f>
        <v>SA_PV</v>
      </c>
      <c r="K931" s="38" t="str">
        <f>IF(LCOE_SensitivityScenarios!BU930&gt;'OnSSET_original_NoMG-PV-Diesel'!V930,'OnSSET_original_NoMG-PV-Diesel'!U930,LCOE_SensitivityScenarios!BV930)</f>
        <v>SA_Diesel</v>
      </c>
      <c r="L931" s="39" t="str">
        <f>IF(LCOE_SensitivityScenarios!BZ930&gt;'OnSSET_original_NoMG-PV-Diesel'!V930,'OnSSET_original_NoMG-PV-Diesel'!U930,LCOE_SensitivityScenarios!CA930)</f>
        <v>SA_Diesel</v>
      </c>
      <c r="M931" s="40" t="str">
        <f>IF(LCOE_SensitivityScenarios!CE930&gt;'OnSSET_original_NoMG-PV-Diesel'!V930,'OnSSET_original_NoMG-PV-Diesel'!U930,LCOE_SensitivityScenarios!CF930)</f>
        <v>SA_Diesel</v>
      </c>
      <c r="N931" s="39" t="str">
        <f>IF(LCOE_SensitivityScenarios!CJ930&gt;'OnSSET_original_NoMG-PV-Diesel'!AE930,'OnSSET_original_NoMG-PV-Diesel'!AD930,LCOE_SensitivityScenarios!CK930)</f>
        <v>SA_Diesel</v>
      </c>
      <c r="O931" s="39" t="str">
        <f>IF(LCOE_SensitivityScenarios!CO930&gt;'OnSSET_original_NoMG-PV-Diesel'!AE930,'OnSSET_original_NoMG-PV-Diesel'!AD930,LCOE_SensitivityScenarios!CP930)</f>
        <v>SA_Diesel</v>
      </c>
      <c r="P931" s="40" t="str">
        <f>IF(LCOE_SensitivityScenarios!CT930&gt;'OnSSET_original_NoMG-PV-Diesel'!AE930,'OnSSET_original_NoMG-PV-Diesel'!AD930,LCOE_SensitivityScenarios!CU930)</f>
        <v>SA_Diesel</v>
      </c>
      <c r="Q931" s="38">
        <f>IF(LCOE_SensitivityScenarios!BF930&gt;'OnSSET_original_NoMG-PV-Diesel'!M930,'OnSSET_original_NoMG-PV-Diesel'!M930,LCOE_SensitivityScenarios!BF930)</f>
        <v>0.48923032116361898</v>
      </c>
      <c r="R931" s="28">
        <f>MIN('OnSSET_original_NoMG-PV-Diesel'!E930:I930,LCOE_SensitivityScenarios!BK930)</f>
        <v>0.48923032116361898</v>
      </c>
      <c r="S931" s="28">
        <f>MIN('OnSSET_original_NoMG-PV-Diesel'!E930:I930,LCOE_SensitivityScenarios!BP930)</f>
        <v>0.48923032116361898</v>
      </c>
      <c r="T931" s="27">
        <f>MIN('OnSSET_original_NoMG-PV-Diesel'!N930:R930,LCOE_SensitivityScenarios!BU930)</f>
        <v>0.40810263760184101</v>
      </c>
      <c r="U931" s="28">
        <f>MIN('OnSSET_original_NoMG-PV-Diesel'!N930:R930,LCOE_SensitivityScenarios!BZ930)</f>
        <v>0.40810263760184101</v>
      </c>
      <c r="V931" s="29">
        <f>MIN('OnSSET_original_NoMG-PV-Diesel'!N930:R930,LCOE_SensitivityScenarios!CE930)</f>
        <v>0.40810263760184101</v>
      </c>
      <c r="W931" s="28">
        <f>MIN('OnSSET_original_NoMG-PV-Diesel'!W930:AA930,LCOE_SensitivityScenarios!CJ930)</f>
        <v>0.21201530392349399</v>
      </c>
      <c r="X931" s="28">
        <f>MIN('OnSSET_original_NoMG-PV-Diesel'!W930:AA930,LCOE_SensitivityScenarios!CO930)</f>
        <v>0.21201530392349399</v>
      </c>
      <c r="Y931" s="29">
        <f>MIN('OnSSET_original_NoMG-PV-Diesel'!W930:AA930,LCOE_SensitivityScenarios!CT930)</f>
        <v>0.21201530392349399</v>
      </c>
      <c r="Z931">
        <f>IF(H931='OnSSET_original_NoMG-PV-Diesel'!L930,'OnSSET_original_NoMG-PV-Diesel'!K930,"wait")</f>
        <v>19.978652493387902</v>
      </c>
      <c r="AA931">
        <f>IF(I931='OnSSET_original_NoMG-PV-Diesel'!L930,'OnSSET_original_NoMG-PV-Diesel'!K930,"wait")</f>
        <v>19.978652493387902</v>
      </c>
      <c r="AB931">
        <f>IF(J931='OnSSET_original_NoMG-PV-Diesel'!L930,'OnSSET_original_NoMG-PV-Diesel'!K930,"wait")</f>
        <v>19.978652493387902</v>
      </c>
      <c r="AC931">
        <f>IF(K931='OnSSET_original_NoMG-PV-Diesel'!U930,'OnSSET_original_NoMG-PV-Diesel'!T930,"wait")</f>
        <v>10.7589618557287</v>
      </c>
      <c r="AD931">
        <f>IF(L931='OnSSET_original_NoMG-PV-Diesel'!U930,'OnSSET_original_NoMG-PV-Diesel'!T930,"wait")</f>
        <v>10.7589618557287</v>
      </c>
      <c r="AE931">
        <f>IF(M931='OnSSET_original_NoMG-PV-Diesel'!U930,'OnSSET_original_NoMG-PV-Diesel'!T930,"wait")</f>
        <v>10.7589618557287</v>
      </c>
      <c r="AF931">
        <f>IF(N931='OnSSET_original_NoMG-PV-Diesel'!AD930,'OnSSET_original_NoMG-PV-Diesel'!AC930,"wait")</f>
        <v>10.7589618557287</v>
      </c>
      <c r="AG931">
        <f>IF(O931='OnSSET_original_NoMG-PV-Diesel'!AD930,'OnSSET_original_NoMG-PV-Diesel'!AC930,"wait")</f>
        <v>10.7589618557287</v>
      </c>
      <c r="AH931">
        <f>IF(P931='OnSSET_original_NoMG-PV-Diesel'!AD930,'OnSSET_original_NoMG-PV-Diesel'!AC930,"wait")</f>
        <v>10.7589618557287</v>
      </c>
      <c r="AR931">
        <v>8.3569999999999993</v>
      </c>
      <c r="AS931">
        <v>8.3569999999999993</v>
      </c>
      <c r="AT931">
        <v>8.2560000000000002</v>
      </c>
      <c r="AU931">
        <v>2.79999999999999E-2</v>
      </c>
      <c r="AV931">
        <v>50031.713000000003</v>
      </c>
      <c r="AW931">
        <v>0</v>
      </c>
      <c r="AX931">
        <v>8407.5085080000008</v>
      </c>
      <c r="AZ931">
        <f>SUMIF([1]base!$A$2:$A$169,B931,[1]base!$V$2:$V$169)</f>
        <v>0</v>
      </c>
      <c r="BA931">
        <f>SUMIF([2]s1!$A$2:$A$275,B931,[2]s1!$U$2:$U$275)</f>
        <v>0</v>
      </c>
      <c r="BB931">
        <f>SUMIF([3]s2!$A$2:$A$115,B931,[3]s2!$U$2:$U$115)</f>
        <v>0</v>
      </c>
      <c r="BC931">
        <f>SUMIF([4]s3!$A$2:$A$245,B931,[4]s3!$U$2:$U$245)</f>
        <v>0</v>
      </c>
      <c r="BD931">
        <f>SUMIF([5]s4!$A$2:$A$74,B931,[5]s4!$U$2:$U$74)</f>
        <v>0</v>
      </c>
      <c r="BF931">
        <f t="shared" si="75"/>
        <v>0</v>
      </c>
      <c r="BG931">
        <f t="shared" si="76"/>
        <v>0</v>
      </c>
      <c r="BH931">
        <f t="shared" si="77"/>
        <v>0</v>
      </c>
      <c r="BI931">
        <f t="shared" si="78"/>
        <v>0</v>
      </c>
      <c r="BJ931">
        <f t="shared" si="79"/>
        <v>0</v>
      </c>
      <c r="BL931" t="s">
        <v>114</v>
      </c>
      <c r="BM931" s="23">
        <v>76547.469670000006</v>
      </c>
      <c r="BN931" s="23">
        <v>15.098120249999999</v>
      </c>
      <c r="BP931" t="s">
        <v>183</v>
      </c>
      <c r="BQ931" s="23">
        <v>13341.22993</v>
      </c>
      <c r="BR931" s="23">
        <v>10.758961859999999</v>
      </c>
      <c r="BT931" t="s">
        <v>183</v>
      </c>
      <c r="BU931" s="23">
        <v>13341.22993</v>
      </c>
      <c r="BV931" s="23">
        <v>10.758961859999999</v>
      </c>
    </row>
    <row r="932" spans="1:74" x14ac:dyDescent="0.25">
      <c r="A932">
        <v>1</v>
      </c>
      <c r="B932" s="15">
        <v>13754</v>
      </c>
      <c r="C932" s="15">
        <v>-65.082923640000004</v>
      </c>
      <c r="D932" s="15">
        <v>-17.035167529999999</v>
      </c>
      <c r="E932" s="16">
        <v>0</v>
      </c>
      <c r="F932" s="19">
        <v>22133.9936541688</v>
      </c>
      <c r="G932" s="19">
        <v>53.6258018880959</v>
      </c>
      <c r="H932" s="16" t="str">
        <f>IF(LCOE_SensitivityScenarios!BF931&gt;'OnSSET_original_NoMG-PV-Diesel'!M931,'OnSSET_original_NoMG-PV-Diesel'!L931,LCOE_SensitivityScenarios!BG931)</f>
        <v>SA_PV</v>
      </c>
      <c r="I932" s="39" t="str">
        <f>IF(LCOE_SensitivityScenarios!BK931&gt;'OnSSET_original_NoMG-PV-Diesel'!M931,'OnSSET_original_NoMG-PV-Diesel'!L931,LCOE_SensitivityScenarios!BL931)</f>
        <v>SA_PV</v>
      </c>
      <c r="J932" s="39" t="str">
        <f>IF(LCOE_SensitivityScenarios!BP931&gt;'OnSSET_original_NoMG-PV-Diesel'!M931,'OnSSET_original_NoMG-PV-Diesel'!L931,LCOE_SensitivityScenarios!BQ931)</f>
        <v>SA_PV</v>
      </c>
      <c r="K932" s="38" t="str">
        <f>IF(LCOE_SensitivityScenarios!BU931&gt;'OnSSET_original_NoMG-PV-Diesel'!V931,'OnSSET_original_NoMG-PV-Diesel'!U931,LCOE_SensitivityScenarios!BV931)</f>
        <v>SA_Diesel</v>
      </c>
      <c r="L932" s="39" t="str">
        <f>IF(LCOE_SensitivityScenarios!BZ931&gt;'OnSSET_original_NoMG-PV-Diesel'!V931,'OnSSET_original_NoMG-PV-Diesel'!U931,LCOE_SensitivityScenarios!CA931)</f>
        <v>SA_Diesel</v>
      </c>
      <c r="M932" s="40" t="str">
        <f>IF(LCOE_SensitivityScenarios!CE931&gt;'OnSSET_original_NoMG-PV-Diesel'!V931,'OnSSET_original_NoMG-PV-Diesel'!U931,LCOE_SensitivityScenarios!CF931)</f>
        <v>SA_Diesel</v>
      </c>
      <c r="N932" s="39" t="str">
        <f>IF(LCOE_SensitivityScenarios!CJ931&gt;'OnSSET_original_NoMG-PV-Diesel'!AE931,'OnSSET_original_NoMG-PV-Diesel'!AD931,LCOE_SensitivityScenarios!CK931)</f>
        <v>SA_Diesel</v>
      </c>
      <c r="O932" s="39" t="str">
        <f>IF(LCOE_SensitivityScenarios!CO931&gt;'OnSSET_original_NoMG-PV-Diesel'!AE931,'OnSSET_original_NoMG-PV-Diesel'!AD931,LCOE_SensitivityScenarios!CP931)</f>
        <v>SA_Diesel</v>
      </c>
      <c r="P932" s="40" t="str">
        <f>IF(LCOE_SensitivityScenarios!CT931&gt;'OnSSET_original_NoMG-PV-Diesel'!AE931,'OnSSET_original_NoMG-PV-Diesel'!AD931,LCOE_SensitivityScenarios!CU931)</f>
        <v>SA_Diesel</v>
      </c>
      <c r="Q932" s="38">
        <f>IF(LCOE_SensitivityScenarios!BF931&gt;'OnSSET_original_NoMG-PV-Diesel'!M931,'OnSSET_original_NoMG-PV-Diesel'!M931,LCOE_SensitivityScenarios!BF931)</f>
        <v>0.50226487678964804</v>
      </c>
      <c r="R932" s="28">
        <f>MIN('OnSSET_original_NoMG-PV-Diesel'!E931:I931,LCOE_SensitivityScenarios!BK931)</f>
        <v>0.50226487678964804</v>
      </c>
      <c r="S932" s="28">
        <f>MIN('OnSSET_original_NoMG-PV-Diesel'!E931:I931,LCOE_SensitivityScenarios!BP931)</f>
        <v>0.50226487678964804</v>
      </c>
      <c r="T932" s="27">
        <f>MIN('OnSSET_original_NoMG-PV-Diesel'!N931:R931,LCOE_SensitivityScenarios!BU931)</f>
        <v>0.37257228312337098</v>
      </c>
      <c r="U932" s="28">
        <f>MIN('OnSSET_original_NoMG-PV-Diesel'!N931:R931,LCOE_SensitivityScenarios!BZ931)</f>
        <v>0.37257228312337098</v>
      </c>
      <c r="V932" s="29">
        <f>MIN('OnSSET_original_NoMG-PV-Diesel'!N931:R931,LCOE_SensitivityScenarios!CE931)</f>
        <v>0.37257228312337098</v>
      </c>
      <c r="W932" s="28">
        <f>MIN('OnSSET_original_NoMG-PV-Diesel'!W931:AA931,LCOE_SensitivityScenarios!CJ931)</f>
        <v>0.19994839108175</v>
      </c>
      <c r="X932" s="28">
        <f>MIN('OnSSET_original_NoMG-PV-Diesel'!W931:AA931,LCOE_SensitivityScenarios!CO931)</f>
        <v>0.19994839108175</v>
      </c>
      <c r="Y932" s="29">
        <f>MIN('OnSSET_original_NoMG-PV-Diesel'!W931:AA931,LCOE_SensitivityScenarios!CT931)</f>
        <v>0.19994839108175</v>
      </c>
      <c r="Z932">
        <f>IF(H932='OnSSET_original_NoMG-PV-Diesel'!L931,'OnSSET_original_NoMG-PV-Diesel'!K931,"wait")</f>
        <v>26.0766981158731</v>
      </c>
      <c r="AA932">
        <f>IF(I932='OnSSET_original_NoMG-PV-Diesel'!L931,'OnSSET_original_NoMG-PV-Diesel'!K931,"wait")</f>
        <v>26.0766981158731</v>
      </c>
      <c r="AB932">
        <f>IF(J932='OnSSET_original_NoMG-PV-Diesel'!L931,'OnSSET_original_NoMG-PV-Diesel'!K931,"wait")</f>
        <v>26.0766981158731</v>
      </c>
      <c r="AC932">
        <f>IF(K932='OnSSET_original_NoMG-PV-Diesel'!U931,'OnSSET_original_NoMG-PV-Diesel'!T931,"wait")</f>
        <v>10.106846417428599</v>
      </c>
      <c r="AD932">
        <f>IF(L932='OnSSET_original_NoMG-PV-Diesel'!U931,'OnSSET_original_NoMG-PV-Diesel'!T931,"wait")</f>
        <v>10.106846417428599</v>
      </c>
      <c r="AE932">
        <f>IF(M932='OnSSET_original_NoMG-PV-Diesel'!U931,'OnSSET_original_NoMG-PV-Diesel'!T931,"wait")</f>
        <v>10.106846417428599</v>
      </c>
      <c r="AF932">
        <f>IF(N932='OnSSET_original_NoMG-PV-Diesel'!AD931,'OnSSET_original_NoMG-PV-Diesel'!AC931,"wait")</f>
        <v>10.106846417428599</v>
      </c>
      <c r="AG932">
        <f>IF(O932='OnSSET_original_NoMG-PV-Diesel'!AD931,'OnSSET_original_NoMG-PV-Diesel'!AC931,"wait")</f>
        <v>10.106846417428599</v>
      </c>
      <c r="AH932">
        <f>IF(P932='OnSSET_original_NoMG-PV-Diesel'!AD931,'OnSSET_original_NoMG-PV-Diesel'!AC931,"wait")</f>
        <v>10.106846417428599</v>
      </c>
      <c r="AR932">
        <v>3.13</v>
      </c>
      <c r="AS932">
        <v>3.13</v>
      </c>
      <c r="AT932">
        <v>4.9000000000000002E-2</v>
      </c>
      <c r="AU932">
        <v>4.9000000000000002E-2</v>
      </c>
      <c r="AV932">
        <v>46987.058830000002</v>
      </c>
      <c r="AW932">
        <v>0</v>
      </c>
      <c r="AX932">
        <v>7337.4619720000001</v>
      </c>
      <c r="AZ932">
        <f>SUMIF([1]base!$A$2:$A$169,B932,[1]base!$V$2:$V$169)</f>
        <v>0</v>
      </c>
      <c r="BA932">
        <f>SUMIF([2]s1!$A$2:$A$275,B932,[2]s1!$U$2:$U$275)</f>
        <v>0</v>
      </c>
      <c r="BB932">
        <f>SUMIF([3]s2!$A$2:$A$115,B932,[3]s2!$U$2:$U$115)</f>
        <v>0</v>
      </c>
      <c r="BC932">
        <f>SUMIF([4]s3!$A$2:$A$245,B932,[4]s3!$U$2:$U$245)</f>
        <v>0</v>
      </c>
      <c r="BD932">
        <f>SUMIF([5]s4!$A$2:$A$74,B932,[5]s4!$U$2:$U$74)</f>
        <v>0</v>
      </c>
      <c r="BF932">
        <f t="shared" si="75"/>
        <v>0</v>
      </c>
      <c r="BG932">
        <f t="shared" si="76"/>
        <v>0</v>
      </c>
      <c r="BH932">
        <f t="shared" si="77"/>
        <v>0</v>
      </c>
      <c r="BI932">
        <f t="shared" si="78"/>
        <v>0</v>
      </c>
      <c r="BJ932">
        <f t="shared" si="79"/>
        <v>0</v>
      </c>
      <c r="BL932" t="s">
        <v>114</v>
      </c>
      <c r="BM932" s="23">
        <v>73823.661489999999</v>
      </c>
      <c r="BN932" s="23">
        <v>14.560879979999999</v>
      </c>
      <c r="BP932" t="s">
        <v>183</v>
      </c>
      <c r="BQ932" s="23">
        <v>12532.599679999999</v>
      </c>
      <c r="BR932" s="23">
        <v>10.10684642</v>
      </c>
      <c r="BT932" t="s">
        <v>183</v>
      </c>
      <c r="BU932" s="23">
        <v>12532.599679999999</v>
      </c>
      <c r="BV932" s="23">
        <v>10.10684642</v>
      </c>
    </row>
    <row r="933" spans="1:74" x14ac:dyDescent="0.25">
      <c r="A933">
        <v>1</v>
      </c>
      <c r="B933" s="15">
        <v>13755</v>
      </c>
      <c r="C933" s="15">
        <v>-64.421116839999996</v>
      </c>
      <c r="D933" s="15">
        <v>-17.161027610000001</v>
      </c>
      <c r="E933" s="16">
        <v>0</v>
      </c>
      <c r="F933" s="19">
        <v>28648.731652672301</v>
      </c>
      <c r="G933" s="19">
        <v>65.421425472276923</v>
      </c>
      <c r="H933" s="16" t="str">
        <f>IF(LCOE_SensitivityScenarios!BF932&gt;'OnSSET_original_NoMG-PV-Diesel'!M932,'OnSSET_original_NoMG-PV-Diesel'!L932,LCOE_SensitivityScenarios!BG932)</f>
        <v>SA_PV</v>
      </c>
      <c r="I933" s="39" t="str">
        <f>IF(LCOE_SensitivityScenarios!BK932&gt;'OnSSET_original_NoMG-PV-Diesel'!M932,'OnSSET_original_NoMG-PV-Diesel'!L932,LCOE_SensitivityScenarios!BL932)</f>
        <v>SA_PV</v>
      </c>
      <c r="J933" s="39" t="str">
        <f>IF(LCOE_SensitivityScenarios!BP932&gt;'OnSSET_original_NoMG-PV-Diesel'!M932,'OnSSET_original_NoMG-PV-Diesel'!L932,LCOE_SensitivityScenarios!BQ932)</f>
        <v>SA_PV</v>
      </c>
      <c r="K933" s="38" t="str">
        <f>IF(LCOE_SensitivityScenarios!BU932&gt;'OnSSET_original_NoMG-PV-Diesel'!V932,'OnSSET_original_NoMG-PV-Diesel'!U932,LCOE_SensitivityScenarios!BV932)</f>
        <v>SA_Diesel</v>
      </c>
      <c r="L933" s="39" t="str">
        <f>IF(LCOE_SensitivityScenarios!BZ932&gt;'OnSSET_original_NoMG-PV-Diesel'!V932,'OnSSET_original_NoMG-PV-Diesel'!U932,LCOE_SensitivityScenarios!CA932)</f>
        <v>SA_Diesel</v>
      </c>
      <c r="M933" s="40" t="str">
        <f>IF(LCOE_SensitivityScenarios!CE932&gt;'OnSSET_original_NoMG-PV-Diesel'!V932,'OnSSET_original_NoMG-PV-Diesel'!U932,LCOE_SensitivityScenarios!CF932)</f>
        <v>SA_Diesel</v>
      </c>
      <c r="N933" s="39" t="str">
        <f>IF(LCOE_SensitivityScenarios!CJ932&gt;'OnSSET_original_NoMG-PV-Diesel'!AE932,'OnSSET_original_NoMG-PV-Diesel'!AD932,LCOE_SensitivityScenarios!CK932)</f>
        <v>SA_Diesel</v>
      </c>
      <c r="O933" s="39" t="str">
        <f>IF(LCOE_SensitivityScenarios!CO932&gt;'OnSSET_original_NoMG-PV-Diesel'!AE932,'OnSSET_original_NoMG-PV-Diesel'!AD932,LCOE_SensitivityScenarios!CP932)</f>
        <v>SA_Diesel</v>
      </c>
      <c r="P933" s="40" t="str">
        <f>IF(LCOE_SensitivityScenarios!CT932&gt;'OnSSET_original_NoMG-PV-Diesel'!AE932,'OnSSET_original_NoMG-PV-Diesel'!AD932,LCOE_SensitivityScenarios!CU932)</f>
        <v>SA_Diesel</v>
      </c>
      <c r="Q933" s="38">
        <f>IF(LCOE_SensitivityScenarios!BF932&gt;'OnSSET_original_NoMG-PV-Diesel'!M932,'OnSSET_original_NoMG-PV-Diesel'!M932,LCOE_SensitivityScenarios!BF932)</f>
        <v>0.480637607307488</v>
      </c>
      <c r="R933" s="28">
        <f>MIN('OnSSET_original_NoMG-PV-Diesel'!E932:I932,LCOE_SensitivityScenarios!BK932)</f>
        <v>0.480637607307488</v>
      </c>
      <c r="S933" s="28">
        <f>MIN('OnSSET_original_NoMG-PV-Diesel'!E932:I932,LCOE_SensitivityScenarios!BP932)</f>
        <v>0.480637607307488</v>
      </c>
      <c r="T933" s="27">
        <f>MIN('OnSSET_original_NoMG-PV-Diesel'!N932:R932,LCOE_SensitivityScenarios!BU932)</f>
        <v>0.39033746036260603</v>
      </c>
      <c r="U933" s="28">
        <f>MIN('OnSSET_original_NoMG-PV-Diesel'!N932:R932,LCOE_SensitivityScenarios!BZ932)</f>
        <v>0.39033746036260603</v>
      </c>
      <c r="V933" s="29">
        <f>MIN('OnSSET_original_NoMG-PV-Diesel'!N932:R932,LCOE_SensitivityScenarios!CE932)</f>
        <v>0.39033746036260603</v>
      </c>
      <c r="W933" s="28">
        <f>MIN('OnSSET_original_NoMG-PV-Diesel'!W932:AA932,LCOE_SensitivityScenarios!CJ932)</f>
        <v>0.205981847502622</v>
      </c>
      <c r="X933" s="28">
        <f>MIN('OnSSET_original_NoMG-PV-Diesel'!W932:AA932,LCOE_SensitivityScenarios!CO932)</f>
        <v>0.205981847502622</v>
      </c>
      <c r="Y933" s="29">
        <f>MIN('OnSSET_original_NoMG-PV-Diesel'!W932:AA932,LCOE_SensitivityScenarios!CT932)</f>
        <v>0.205981847502622</v>
      </c>
      <c r="Z933">
        <f>IF(H933='OnSSET_original_NoMG-PV-Diesel'!L932,'OnSSET_original_NoMG-PV-Diesel'!K932,"wait")</f>
        <v>10.5330422225208</v>
      </c>
      <c r="AA933">
        <f>IF(I933='OnSSET_original_NoMG-PV-Diesel'!L932,'OnSSET_original_NoMG-PV-Diesel'!K932,"wait")</f>
        <v>10.5330422225208</v>
      </c>
      <c r="AB933">
        <f>IF(J933='OnSSET_original_NoMG-PV-Diesel'!L932,'OnSSET_original_NoMG-PV-Diesel'!K932,"wait")</f>
        <v>10.5330422225208</v>
      </c>
      <c r="AC933">
        <f>IF(K933='OnSSET_original_NoMG-PV-Diesel'!U932,'OnSSET_original_NoMG-PV-Diesel'!T932,"wait")</f>
        <v>13.081612626790999</v>
      </c>
      <c r="AD933">
        <f>IF(L933='OnSSET_original_NoMG-PV-Diesel'!U932,'OnSSET_original_NoMG-PV-Diesel'!T932,"wait")</f>
        <v>13.081612626790999</v>
      </c>
      <c r="AE933">
        <f>IF(M933='OnSSET_original_NoMG-PV-Diesel'!U932,'OnSSET_original_NoMG-PV-Diesel'!T932,"wait")</f>
        <v>13.081612626790999</v>
      </c>
      <c r="AF933">
        <f>IF(N933='OnSSET_original_NoMG-PV-Diesel'!AD932,'OnSSET_original_NoMG-PV-Diesel'!AC932,"wait")</f>
        <v>13.081612626790999</v>
      </c>
      <c r="AG933">
        <f>IF(O933='OnSSET_original_NoMG-PV-Diesel'!AD932,'OnSSET_original_NoMG-PV-Diesel'!AC932,"wait")</f>
        <v>13.081612626790999</v>
      </c>
      <c r="AH933">
        <f>IF(P933='OnSSET_original_NoMG-PV-Diesel'!AD932,'OnSSET_original_NoMG-PV-Diesel'!AC932,"wait")</f>
        <v>13.081612626790999</v>
      </c>
      <c r="AR933">
        <v>6.7149999999999999</v>
      </c>
      <c r="AS933">
        <v>6.3979999999999997</v>
      </c>
      <c r="AT933">
        <v>7.032</v>
      </c>
      <c r="AU933">
        <v>6.9729999999999999</v>
      </c>
      <c r="AV933">
        <v>52490.240180000001</v>
      </c>
      <c r="AW933">
        <v>0</v>
      </c>
      <c r="AX933">
        <v>9324.6912560000001</v>
      </c>
      <c r="AZ933">
        <f>SUMIF([1]base!$A$2:$A$169,B933,[1]base!$V$2:$V$169)</f>
        <v>0</v>
      </c>
      <c r="BA933">
        <f>SUMIF([2]s1!$A$2:$A$275,B933,[2]s1!$U$2:$U$275)</f>
        <v>0</v>
      </c>
      <c r="BB933">
        <f>SUMIF([3]s2!$A$2:$A$115,B933,[3]s2!$U$2:$U$115)</f>
        <v>0</v>
      </c>
      <c r="BC933">
        <f>SUMIF([4]s3!$A$2:$A$245,B933,[4]s3!$U$2:$U$245)</f>
        <v>0</v>
      </c>
      <c r="BD933">
        <f>SUMIF([5]s4!$A$2:$A$74,B933,[5]s4!$U$2:$U$74)</f>
        <v>0</v>
      </c>
      <c r="BF933">
        <f t="shared" si="75"/>
        <v>0</v>
      </c>
      <c r="BG933">
        <f t="shared" si="76"/>
        <v>0</v>
      </c>
      <c r="BH933">
        <f t="shared" si="77"/>
        <v>0</v>
      </c>
      <c r="BI933">
        <f t="shared" si="78"/>
        <v>0</v>
      </c>
      <c r="BJ933">
        <f t="shared" si="79"/>
        <v>0</v>
      </c>
      <c r="BL933" t="s">
        <v>114</v>
      </c>
      <c r="BM933" s="23">
        <v>91437.878169999996</v>
      </c>
      <c r="BN933" s="23">
        <v>18.035084449999999</v>
      </c>
      <c r="BP933" t="s">
        <v>183</v>
      </c>
      <c r="BQ933" s="23">
        <v>16221.342189999999</v>
      </c>
      <c r="BR933" s="23">
        <v>13.08161263</v>
      </c>
      <c r="BT933" t="s">
        <v>183</v>
      </c>
      <c r="BU933" s="23">
        <v>16221.342189999999</v>
      </c>
      <c r="BV933" s="23">
        <v>13.08161263</v>
      </c>
    </row>
    <row r="934" spans="1:74" x14ac:dyDescent="0.25">
      <c r="A934">
        <v>1</v>
      </c>
      <c r="B934" s="15">
        <v>13762</v>
      </c>
      <c r="C934" s="15">
        <v>-64.797190479999998</v>
      </c>
      <c r="D934" s="15">
        <v>-17.03068386</v>
      </c>
      <c r="E934" s="16">
        <v>0</v>
      </c>
      <c r="F934" s="19">
        <v>30712.612224738201</v>
      </c>
      <c r="G934" s="19">
        <v>69.92662370190628</v>
      </c>
      <c r="H934" s="16" t="str">
        <f>IF(LCOE_SensitivityScenarios!BF933&gt;'OnSSET_original_NoMG-PV-Diesel'!M933,'OnSSET_original_NoMG-PV-Diesel'!L933,LCOE_SensitivityScenarios!BG933)</f>
        <v>SA_PV</v>
      </c>
      <c r="I934" s="39" t="str">
        <f>IF(LCOE_SensitivityScenarios!BK933&gt;'OnSSET_original_NoMG-PV-Diesel'!M933,'OnSSET_original_NoMG-PV-Diesel'!L933,LCOE_SensitivityScenarios!BL933)</f>
        <v>SA_PV</v>
      </c>
      <c r="J934" s="39" t="str">
        <f>IF(LCOE_SensitivityScenarios!BP933&gt;'OnSSET_original_NoMG-PV-Diesel'!M933,'OnSSET_original_NoMG-PV-Diesel'!L933,LCOE_SensitivityScenarios!BQ933)</f>
        <v>SA_PV</v>
      </c>
      <c r="K934" s="38" t="str">
        <f>IF(LCOE_SensitivityScenarios!BU933&gt;'OnSSET_original_NoMG-PV-Diesel'!V933,'OnSSET_original_NoMG-PV-Diesel'!U933,LCOE_SensitivityScenarios!BV933)</f>
        <v>SA_Diesel</v>
      </c>
      <c r="L934" s="39" t="str">
        <f>IF(LCOE_SensitivityScenarios!BZ933&gt;'OnSSET_original_NoMG-PV-Diesel'!V933,'OnSSET_original_NoMG-PV-Diesel'!U933,LCOE_SensitivityScenarios!CA933)</f>
        <v>SA_Diesel</v>
      </c>
      <c r="M934" s="40" t="str">
        <f>IF(LCOE_SensitivityScenarios!CE933&gt;'OnSSET_original_NoMG-PV-Diesel'!V933,'OnSSET_original_NoMG-PV-Diesel'!U933,LCOE_SensitivityScenarios!CF933)</f>
        <v>SA_Diesel</v>
      </c>
      <c r="N934" s="39" t="str">
        <f>IF(LCOE_SensitivityScenarios!CJ933&gt;'OnSSET_original_NoMG-PV-Diesel'!AE933,'OnSSET_original_NoMG-PV-Diesel'!AD933,LCOE_SensitivityScenarios!CK933)</f>
        <v>SA_Diesel</v>
      </c>
      <c r="O934" s="39" t="str">
        <f>IF(LCOE_SensitivityScenarios!CO933&gt;'OnSSET_original_NoMG-PV-Diesel'!AE933,'OnSSET_original_NoMG-PV-Diesel'!AD933,LCOE_SensitivityScenarios!CP933)</f>
        <v>SA_Diesel</v>
      </c>
      <c r="P934" s="40" t="str">
        <f>IF(LCOE_SensitivityScenarios!CT933&gt;'OnSSET_original_NoMG-PV-Diesel'!AE933,'OnSSET_original_NoMG-PV-Diesel'!AD933,LCOE_SensitivityScenarios!CU933)</f>
        <v>SA_Diesel</v>
      </c>
      <c r="Q934" s="38">
        <f>IF(LCOE_SensitivityScenarios!BF933&gt;'OnSSET_original_NoMG-PV-Diesel'!M933,'OnSSET_original_NoMG-PV-Diesel'!M933,LCOE_SensitivityScenarios!BF933)</f>
        <v>0.48979525225041298</v>
      </c>
      <c r="R934" s="28">
        <f>MIN('OnSSET_original_NoMG-PV-Diesel'!E933:I933,LCOE_SensitivityScenarios!BK933)</f>
        <v>0.48979525225041298</v>
      </c>
      <c r="S934" s="28">
        <f>MIN('OnSSET_original_NoMG-PV-Diesel'!E933:I933,LCOE_SensitivityScenarios!BP933)</f>
        <v>0.48979525225041298</v>
      </c>
      <c r="T934" s="27">
        <f>MIN('OnSSET_original_NoMG-PV-Diesel'!N933:R933,LCOE_SensitivityScenarios!BU933)</f>
        <v>0.37257228312337098</v>
      </c>
      <c r="U934" s="28">
        <f>MIN('OnSSET_original_NoMG-PV-Diesel'!N933:R933,LCOE_SensitivityScenarios!BZ933)</f>
        <v>0.37257228312337098</v>
      </c>
      <c r="V934" s="29">
        <f>MIN('OnSSET_original_NoMG-PV-Diesel'!N933:R933,LCOE_SensitivityScenarios!CE933)</f>
        <v>0.37257228312337098</v>
      </c>
      <c r="W934" s="28">
        <f>MIN('OnSSET_original_NoMG-PV-Diesel'!W933:AA933,LCOE_SensitivityScenarios!CJ933)</f>
        <v>0.19994839108175</v>
      </c>
      <c r="X934" s="28">
        <f>MIN('OnSSET_original_NoMG-PV-Diesel'!W933:AA933,LCOE_SensitivityScenarios!CO933)</f>
        <v>0.19994839108175</v>
      </c>
      <c r="Y934" s="29">
        <f>MIN('OnSSET_original_NoMG-PV-Diesel'!W933:AA933,LCOE_SensitivityScenarios!CT933)</f>
        <v>0.19994839108175</v>
      </c>
      <c r="Z934">
        <f>IF(H934='OnSSET_original_NoMG-PV-Diesel'!L933,'OnSSET_original_NoMG-PV-Diesel'!K933,"wait")</f>
        <v>11.8761198409449</v>
      </c>
      <c r="AA934">
        <f>IF(I934='OnSSET_original_NoMG-PV-Diesel'!L933,'OnSSET_original_NoMG-PV-Diesel'!K933,"wait")</f>
        <v>11.8761198409449</v>
      </c>
      <c r="AB934">
        <f>IF(J934='OnSSET_original_NoMG-PV-Diesel'!L933,'OnSSET_original_NoMG-PV-Diesel'!K933,"wait")</f>
        <v>11.8761198409449</v>
      </c>
      <c r="AC934">
        <f>IF(K934='OnSSET_original_NoMG-PV-Diesel'!U933,'OnSSET_original_NoMG-PV-Diesel'!T933,"wait")</f>
        <v>14.024023846912399</v>
      </c>
      <c r="AD934">
        <f>IF(L934='OnSSET_original_NoMG-PV-Diesel'!U933,'OnSSET_original_NoMG-PV-Diesel'!T933,"wait")</f>
        <v>14.024023846912399</v>
      </c>
      <c r="AE934">
        <f>IF(M934='OnSSET_original_NoMG-PV-Diesel'!U933,'OnSSET_original_NoMG-PV-Diesel'!T933,"wait")</f>
        <v>14.024023846912399</v>
      </c>
      <c r="AF934">
        <f>IF(N934='OnSSET_original_NoMG-PV-Diesel'!AD933,'OnSSET_original_NoMG-PV-Diesel'!AC933,"wait")</f>
        <v>14.024023846912399</v>
      </c>
      <c r="AG934">
        <f>IF(O934='OnSSET_original_NoMG-PV-Diesel'!AD933,'OnSSET_original_NoMG-PV-Diesel'!AC933,"wait")</f>
        <v>14.024023846912399</v>
      </c>
      <c r="AH934">
        <f>IF(P934='OnSSET_original_NoMG-PV-Diesel'!AD933,'OnSSET_original_NoMG-PV-Diesel'!AC933,"wait")</f>
        <v>14.024023846912399</v>
      </c>
      <c r="AR934">
        <v>5.5629999999999997</v>
      </c>
      <c r="AS934">
        <v>5.5629999999999997</v>
      </c>
      <c r="AT934">
        <v>4.359</v>
      </c>
      <c r="AU934">
        <v>3.0760000000000001</v>
      </c>
      <c r="AV934">
        <v>51276.880219999999</v>
      </c>
      <c r="AW934">
        <v>0</v>
      </c>
      <c r="AX934">
        <v>8866.0998820000004</v>
      </c>
      <c r="AZ934">
        <f>SUMIF([1]base!$A$2:$A$169,B934,[1]base!$V$2:$V$169)</f>
        <v>0</v>
      </c>
      <c r="BA934">
        <f>SUMIF([2]s1!$A$2:$A$275,B934,[2]s1!$U$2:$U$275)</f>
        <v>0</v>
      </c>
      <c r="BB934">
        <f>SUMIF([3]s2!$A$2:$A$115,B934,[3]s2!$U$2:$U$115)</f>
        <v>0</v>
      </c>
      <c r="BC934">
        <f>SUMIF([4]s3!$A$2:$A$245,B934,[4]s3!$U$2:$U$245)</f>
        <v>0</v>
      </c>
      <c r="BD934">
        <f>SUMIF([5]s4!$A$2:$A$74,B934,[5]s4!$U$2:$U$74)</f>
        <v>0</v>
      </c>
      <c r="BF934">
        <f t="shared" si="75"/>
        <v>0</v>
      </c>
      <c r="BG934">
        <f t="shared" si="76"/>
        <v>0</v>
      </c>
      <c r="BH934">
        <f t="shared" si="77"/>
        <v>0</v>
      </c>
      <c r="BI934">
        <f t="shared" si="78"/>
        <v>0</v>
      </c>
      <c r="BJ934">
        <f t="shared" si="79"/>
        <v>0</v>
      </c>
      <c r="BL934" t="s">
        <v>114</v>
      </c>
      <c r="BM934" s="23">
        <v>99892.830369999996</v>
      </c>
      <c r="BN934" s="23">
        <v>19.702727880000001</v>
      </c>
      <c r="BP934" t="s">
        <v>183</v>
      </c>
      <c r="BQ934" s="23">
        <v>17389.942370000001</v>
      </c>
      <c r="BR934" s="23">
        <v>14.024023850000001</v>
      </c>
      <c r="BT934" t="s">
        <v>183</v>
      </c>
      <c r="BU934" s="23">
        <v>17389.942370000001</v>
      </c>
      <c r="BV934" s="23">
        <v>14.024023850000001</v>
      </c>
    </row>
    <row r="935" spans="1:74" x14ac:dyDescent="0.25">
      <c r="A935">
        <v>1</v>
      </c>
      <c r="B935" s="15">
        <v>13765</v>
      </c>
      <c r="C935" s="15">
        <v>-65.675922529999994</v>
      </c>
      <c r="D935" s="15">
        <v>-17.826671829999999</v>
      </c>
      <c r="E935" s="16">
        <v>1</v>
      </c>
      <c r="F935" s="19">
        <v>18970.141407205301</v>
      </c>
      <c r="G935" s="19">
        <v>74.597530047520664</v>
      </c>
      <c r="H935" s="16" t="str">
        <f>IF(LCOE_SensitivityScenarios!BF934&gt;'OnSSET_original_NoMG-PV-Diesel'!M934,'OnSSET_original_NoMG-PV-Diesel'!L934,LCOE_SensitivityScenarios!BG934)</f>
        <v>SA_PV</v>
      </c>
      <c r="I935" s="39" t="str">
        <f>IF(LCOE_SensitivityScenarios!BK934&gt;'OnSSET_original_NoMG-PV-Diesel'!M934,'OnSSET_original_NoMG-PV-Diesel'!L934,LCOE_SensitivityScenarios!BL934)</f>
        <v>SA_PV</v>
      </c>
      <c r="J935" s="39" t="str">
        <f>IF(LCOE_SensitivityScenarios!BP934&gt;'OnSSET_original_NoMG-PV-Diesel'!M934,'OnSSET_original_NoMG-PV-Diesel'!L934,LCOE_SensitivityScenarios!BQ934)</f>
        <v>SA_PV</v>
      </c>
      <c r="K935" s="38" t="str">
        <f>IF(LCOE_SensitivityScenarios!BU934&gt;'OnSSET_original_NoMG-PV-Diesel'!V934,'OnSSET_original_NoMG-PV-Diesel'!U934,LCOE_SensitivityScenarios!BV934)</f>
        <v>SA_Diesel</v>
      </c>
      <c r="L935" s="39" t="str">
        <f>IF(LCOE_SensitivityScenarios!BZ934&gt;'OnSSET_original_NoMG-PV-Diesel'!V934,'OnSSET_original_NoMG-PV-Diesel'!U934,LCOE_SensitivityScenarios!CA934)</f>
        <v>SA_Diesel</v>
      </c>
      <c r="M935" s="40" t="str">
        <f>IF(LCOE_SensitivityScenarios!CE934&gt;'OnSSET_original_NoMG-PV-Diesel'!V934,'OnSSET_original_NoMG-PV-Diesel'!U934,LCOE_SensitivityScenarios!CF934)</f>
        <v>SA_Diesel</v>
      </c>
      <c r="N935" s="39" t="str">
        <f>IF(LCOE_SensitivityScenarios!CJ934&gt;'OnSSET_original_NoMG-PV-Diesel'!AE934,'OnSSET_original_NoMG-PV-Diesel'!AD934,LCOE_SensitivityScenarios!CK934)</f>
        <v>SA_Diesel</v>
      </c>
      <c r="O935" s="39" t="str">
        <f>IF(LCOE_SensitivityScenarios!CO934&gt;'OnSSET_original_NoMG-PV-Diesel'!AE934,'OnSSET_original_NoMG-PV-Diesel'!AD934,LCOE_SensitivityScenarios!CP934)</f>
        <v>SA_Diesel</v>
      </c>
      <c r="P935" s="40" t="str">
        <f>IF(LCOE_SensitivityScenarios!CT934&gt;'OnSSET_original_NoMG-PV-Diesel'!AE934,'OnSSET_original_NoMG-PV-Diesel'!AD934,LCOE_SensitivityScenarios!CU934)</f>
        <v>SA_Diesel</v>
      </c>
      <c r="Q935" s="38">
        <f>IF(LCOE_SensitivityScenarios!BF934&gt;'OnSSET_original_NoMG-PV-Diesel'!M934,'OnSSET_original_NoMG-PV-Diesel'!M934,LCOE_SensitivityScenarios!BF934)</f>
        <v>0.44221508649991098</v>
      </c>
      <c r="R935" s="28">
        <f>MIN('OnSSET_original_NoMG-PV-Diesel'!E934:I934,LCOE_SensitivityScenarios!BK934)</f>
        <v>0.44221508649991098</v>
      </c>
      <c r="S935" s="28">
        <f>MIN('OnSSET_original_NoMG-PV-Diesel'!E934:I934,LCOE_SensitivityScenarios!BP934)</f>
        <v>0.44221508649991098</v>
      </c>
      <c r="T935" s="27">
        <f>MIN('OnSSET_original_NoMG-PV-Diesel'!N934:R934,LCOE_SensitivityScenarios!BU934)</f>
        <v>0.354807105884136</v>
      </c>
      <c r="U935" s="28">
        <f>MIN('OnSSET_original_NoMG-PV-Diesel'!N934:R934,LCOE_SensitivityScenarios!BZ934)</f>
        <v>0.354807105884136</v>
      </c>
      <c r="V935" s="29">
        <f>MIN('OnSSET_original_NoMG-PV-Diesel'!N934:R934,LCOE_SensitivityScenarios!CE934)</f>
        <v>0.354807105884136</v>
      </c>
      <c r="W935" s="28">
        <f>MIN('OnSSET_original_NoMG-PV-Diesel'!W934:AA934,LCOE_SensitivityScenarios!CJ934)</f>
        <v>0.193914934660878</v>
      </c>
      <c r="X935" s="28">
        <f>MIN('OnSSET_original_NoMG-PV-Diesel'!W934:AA934,LCOE_SensitivityScenarios!CO934)</f>
        <v>0.193914934660878</v>
      </c>
      <c r="Y935" s="29">
        <f>MIN('OnSSET_original_NoMG-PV-Diesel'!W934:AA934,LCOE_SensitivityScenarios!CT934)</f>
        <v>0.193914934660878</v>
      </c>
      <c r="Z935">
        <f>IF(H935='OnSSET_original_NoMG-PV-Diesel'!L934,'OnSSET_original_NoMG-PV-Diesel'!K934,"wait")</f>
        <v>9.4414984965076201</v>
      </c>
      <c r="AA935">
        <f>IF(I935='OnSSET_original_NoMG-PV-Diesel'!L934,'OnSSET_original_NoMG-PV-Diesel'!K934,"wait")</f>
        <v>9.4414984965076201</v>
      </c>
      <c r="AB935">
        <f>IF(J935='OnSSET_original_NoMG-PV-Diesel'!L934,'OnSSET_original_NoMG-PV-Diesel'!K934,"wait")</f>
        <v>9.4414984965076201</v>
      </c>
      <c r="AC935">
        <f>IF(K935='OnSSET_original_NoMG-PV-Diesel'!U934,'OnSSET_original_NoMG-PV-Diesel'!T934,"wait")</f>
        <v>8.6621650261211602</v>
      </c>
      <c r="AD935">
        <f>IF(L935='OnSSET_original_NoMG-PV-Diesel'!U934,'OnSSET_original_NoMG-PV-Diesel'!T934,"wait")</f>
        <v>8.6621650261211602</v>
      </c>
      <c r="AE935">
        <f>IF(M935='OnSSET_original_NoMG-PV-Diesel'!U934,'OnSSET_original_NoMG-PV-Diesel'!T934,"wait")</f>
        <v>8.6621650261211602</v>
      </c>
      <c r="AF935">
        <f>IF(N935='OnSSET_original_NoMG-PV-Diesel'!AD934,'OnSSET_original_NoMG-PV-Diesel'!AC934,"wait")</f>
        <v>8.6621650261211602</v>
      </c>
      <c r="AG935">
        <f>IF(O935='OnSSET_original_NoMG-PV-Diesel'!AD934,'OnSSET_original_NoMG-PV-Diesel'!AC934,"wait")</f>
        <v>8.6621650261211602</v>
      </c>
      <c r="AH935">
        <f>IF(P935='OnSSET_original_NoMG-PV-Diesel'!AD934,'OnSSET_original_NoMG-PV-Diesel'!AC934,"wait")</f>
        <v>8.6621650261211602</v>
      </c>
      <c r="AR935">
        <v>20.934999999999999</v>
      </c>
      <c r="AS935">
        <v>19.824000000000002</v>
      </c>
      <c r="AT935">
        <v>4.9359999999999999</v>
      </c>
      <c r="AU935">
        <v>4.9359999999999999</v>
      </c>
      <c r="AV935">
        <v>52490.240180000001</v>
      </c>
      <c r="AW935">
        <v>0</v>
      </c>
      <c r="AX935">
        <v>9324.6912560000001</v>
      </c>
      <c r="AZ935">
        <f>SUMIF([1]base!$A$2:$A$169,B935,[1]base!$V$2:$V$169)</f>
        <v>0</v>
      </c>
      <c r="BA935">
        <f>SUMIF([2]s1!$A$2:$A$275,B935,[2]s1!$U$2:$U$275)</f>
        <v>0</v>
      </c>
      <c r="BB935">
        <f>SUMIF([3]s2!$A$2:$A$115,B935,[3]s2!$U$2:$U$115)</f>
        <v>0</v>
      </c>
      <c r="BC935">
        <f>SUMIF([4]s3!$A$2:$A$245,B935,[4]s3!$U$2:$U$245)</f>
        <v>0</v>
      </c>
      <c r="BD935">
        <f>SUMIF([5]s4!$A$2:$A$74,B935,[5]s4!$U$2:$U$74)</f>
        <v>0</v>
      </c>
      <c r="BF935">
        <f t="shared" si="75"/>
        <v>0</v>
      </c>
      <c r="BG935">
        <f t="shared" si="76"/>
        <v>0</v>
      </c>
      <c r="BH935">
        <f t="shared" si="77"/>
        <v>0</v>
      </c>
      <c r="BI935">
        <f t="shared" si="78"/>
        <v>0</v>
      </c>
      <c r="BJ935">
        <f t="shared" si="79"/>
        <v>0</v>
      </c>
      <c r="BL935" t="s">
        <v>114</v>
      </c>
      <c r="BM935" s="23">
        <v>55706.659220000001</v>
      </c>
      <c r="BN935" s="23">
        <v>9.6378303140000003</v>
      </c>
      <c r="BP935" t="s">
        <v>183</v>
      </c>
      <c r="BQ935" s="23">
        <v>10741.17901</v>
      </c>
      <c r="BR935" s="23">
        <v>8.6621650260000003</v>
      </c>
      <c r="BT935" t="s">
        <v>183</v>
      </c>
      <c r="BU935" s="23">
        <v>10741.17901</v>
      </c>
      <c r="BV935" s="23">
        <v>8.6621650260000003</v>
      </c>
    </row>
    <row r="936" spans="1:74" x14ac:dyDescent="0.25">
      <c r="A936">
        <v>1</v>
      </c>
      <c r="B936" s="15">
        <v>13768</v>
      </c>
      <c r="C936" s="15">
        <v>-66.591564340000005</v>
      </c>
      <c r="D936" s="15">
        <v>-17.612703830000001</v>
      </c>
      <c r="E936" s="16">
        <v>1</v>
      </c>
      <c r="F936" s="19">
        <v>18133.699808383299</v>
      </c>
      <c r="G936" s="19">
        <v>56.25387512787151</v>
      </c>
      <c r="H936" s="16" t="str">
        <f>IF(LCOE_SensitivityScenarios!BF935&gt;'OnSSET_original_NoMG-PV-Diesel'!M935,'OnSSET_original_NoMG-PV-Diesel'!L935,LCOE_SensitivityScenarios!BG935)</f>
        <v>SA_PV</v>
      </c>
      <c r="I936" s="39" t="str">
        <f>IF(LCOE_SensitivityScenarios!BK935&gt;'OnSSET_original_NoMG-PV-Diesel'!M935,'OnSSET_original_NoMG-PV-Diesel'!L935,LCOE_SensitivityScenarios!BL935)</f>
        <v>SA_PV</v>
      </c>
      <c r="J936" s="39" t="str">
        <f>IF(LCOE_SensitivityScenarios!BP935&gt;'OnSSET_original_NoMG-PV-Diesel'!M935,'OnSSET_original_NoMG-PV-Diesel'!L935,LCOE_SensitivityScenarios!BQ935)</f>
        <v>SA_PV</v>
      </c>
      <c r="K936" s="38" t="str">
        <f>IF(LCOE_SensitivityScenarios!BU935&gt;'OnSSET_original_NoMG-PV-Diesel'!V935,'OnSSET_original_NoMG-PV-Diesel'!U935,LCOE_SensitivityScenarios!BV935)</f>
        <v>SA_Diesel</v>
      </c>
      <c r="L936" s="39" t="str">
        <f>IF(LCOE_SensitivityScenarios!BZ935&gt;'OnSSET_original_NoMG-PV-Diesel'!V935,'OnSSET_original_NoMG-PV-Diesel'!U935,LCOE_SensitivityScenarios!CA935)</f>
        <v>SA_Diesel</v>
      </c>
      <c r="M936" s="40" t="str">
        <f>IF(LCOE_SensitivityScenarios!CE935&gt;'OnSSET_original_NoMG-PV-Diesel'!V935,'OnSSET_original_NoMG-PV-Diesel'!U935,LCOE_SensitivityScenarios!CF935)</f>
        <v>SA_Diesel</v>
      </c>
      <c r="N936" s="39" t="str">
        <f>IF(LCOE_SensitivityScenarios!CJ935&gt;'OnSSET_original_NoMG-PV-Diesel'!AE935,'OnSSET_original_NoMG-PV-Diesel'!AD935,LCOE_SensitivityScenarios!CK935)</f>
        <v>SA_Diesel</v>
      </c>
      <c r="O936" s="39" t="str">
        <f>IF(LCOE_SensitivityScenarios!CO935&gt;'OnSSET_original_NoMG-PV-Diesel'!AE935,'OnSSET_original_NoMG-PV-Diesel'!AD935,LCOE_SensitivityScenarios!CP935)</f>
        <v>SA_Diesel</v>
      </c>
      <c r="P936" s="40" t="str">
        <f>IF(LCOE_SensitivityScenarios!CT935&gt;'OnSSET_original_NoMG-PV-Diesel'!AE935,'OnSSET_original_NoMG-PV-Diesel'!AD935,LCOE_SensitivityScenarios!CU935)</f>
        <v>SA_Diesel</v>
      </c>
      <c r="Q936" s="38">
        <f>IF(LCOE_SensitivityScenarios!BF935&gt;'OnSSET_original_NoMG-PV-Diesel'!M935,'OnSSET_original_NoMG-PV-Diesel'!M935,LCOE_SensitivityScenarios!BF935)</f>
        <v>0.43136681274545302</v>
      </c>
      <c r="R936" s="28">
        <f>MIN('OnSSET_original_NoMG-PV-Diesel'!E935:I935,LCOE_SensitivityScenarios!BK935)</f>
        <v>0.43136681274545302</v>
      </c>
      <c r="S936" s="28">
        <f>MIN('OnSSET_original_NoMG-PV-Diesel'!E935:I935,LCOE_SensitivityScenarios!BP935)</f>
        <v>0.43136681274545302</v>
      </c>
      <c r="T936" s="27">
        <f>MIN('OnSSET_original_NoMG-PV-Diesel'!N935:R935,LCOE_SensitivityScenarios!BU935)</f>
        <v>0.425867814841076</v>
      </c>
      <c r="U936" s="28">
        <f>MIN('OnSSET_original_NoMG-PV-Diesel'!N935:R935,LCOE_SensitivityScenarios!BZ935)</f>
        <v>0.425867814841076</v>
      </c>
      <c r="V936" s="29">
        <f>MIN('OnSSET_original_NoMG-PV-Diesel'!N935:R935,LCOE_SensitivityScenarios!CE935)</f>
        <v>0.425867814841076</v>
      </c>
      <c r="W936" s="28">
        <f>MIN('OnSSET_original_NoMG-PV-Diesel'!W935:AA935,LCOE_SensitivityScenarios!CJ935)</f>
        <v>0.21804876034436599</v>
      </c>
      <c r="X936" s="28">
        <f>MIN('OnSSET_original_NoMG-PV-Diesel'!W935:AA935,LCOE_SensitivityScenarios!CO935)</f>
        <v>0.21804876034436599</v>
      </c>
      <c r="Y936" s="29">
        <f>MIN('OnSSET_original_NoMG-PV-Diesel'!W935:AA935,LCOE_SensitivityScenarios!CT935)</f>
        <v>0.21804876034436599</v>
      </c>
      <c r="Z936">
        <f>IF(H936='OnSSET_original_NoMG-PV-Diesel'!L935,'OnSSET_original_NoMG-PV-Diesel'!K935,"wait")</f>
        <v>17.3223246430411</v>
      </c>
      <c r="AA936">
        <f>IF(I936='OnSSET_original_NoMG-PV-Diesel'!L935,'OnSSET_original_NoMG-PV-Diesel'!K935,"wait")</f>
        <v>17.3223246430411</v>
      </c>
      <c r="AB936">
        <f>IF(J936='OnSSET_original_NoMG-PV-Diesel'!L935,'OnSSET_original_NoMG-PV-Diesel'!K935,"wait")</f>
        <v>17.3223246430411</v>
      </c>
      <c r="AC936">
        <f>IF(K936='OnSSET_original_NoMG-PV-Diesel'!U935,'OnSSET_original_NoMG-PV-Diesel'!T935,"wait")</f>
        <v>8.2802282230060698</v>
      </c>
      <c r="AD936">
        <f>IF(L936='OnSSET_original_NoMG-PV-Diesel'!U935,'OnSSET_original_NoMG-PV-Diesel'!T935,"wait")</f>
        <v>8.2802282230060698</v>
      </c>
      <c r="AE936">
        <f>IF(M936='OnSSET_original_NoMG-PV-Diesel'!U935,'OnSSET_original_NoMG-PV-Diesel'!T935,"wait")</f>
        <v>8.2802282230060698</v>
      </c>
      <c r="AF936">
        <f>IF(N936='OnSSET_original_NoMG-PV-Diesel'!AD935,'OnSSET_original_NoMG-PV-Diesel'!AC935,"wait")</f>
        <v>8.2802282230060698</v>
      </c>
      <c r="AG936">
        <f>IF(O936='OnSSET_original_NoMG-PV-Diesel'!AD935,'OnSSET_original_NoMG-PV-Diesel'!AC935,"wait")</f>
        <v>8.2802282230060698</v>
      </c>
      <c r="AH936">
        <f>IF(P936='OnSSET_original_NoMG-PV-Diesel'!AD935,'OnSSET_original_NoMG-PV-Diesel'!AC935,"wait")</f>
        <v>8.2802282230060698</v>
      </c>
      <c r="AR936">
        <v>6.827</v>
      </c>
      <c r="AS936">
        <v>6.8329999999999904</v>
      </c>
      <c r="AT936">
        <v>5.8</v>
      </c>
      <c r="AU936">
        <v>3.016</v>
      </c>
      <c r="AV936">
        <v>46076.940170000002</v>
      </c>
      <c r="AW936">
        <v>0</v>
      </c>
      <c r="AX936">
        <v>7031.734391</v>
      </c>
      <c r="AZ936">
        <f>SUMIF([1]base!$A$2:$A$169,B936,[1]base!$V$2:$V$169)</f>
        <v>0</v>
      </c>
      <c r="BA936">
        <f>SUMIF([2]s1!$A$2:$A$275,B936,[2]s1!$U$2:$U$275)</f>
        <v>0</v>
      </c>
      <c r="BB936">
        <f>SUMIF([3]s2!$A$2:$A$115,B936,[3]s2!$U$2:$U$115)</f>
        <v>0</v>
      </c>
      <c r="BC936">
        <f>SUMIF([4]s3!$A$2:$A$245,B936,[4]s3!$U$2:$U$245)</f>
        <v>0</v>
      </c>
      <c r="BD936">
        <f>SUMIF([5]s4!$A$2:$A$74,B936,[5]s4!$U$2:$U$74)</f>
        <v>0</v>
      </c>
      <c r="BF936">
        <f t="shared" si="75"/>
        <v>0</v>
      </c>
      <c r="BG936">
        <f t="shared" si="76"/>
        <v>0</v>
      </c>
      <c r="BH936">
        <f t="shared" si="77"/>
        <v>0</v>
      </c>
      <c r="BI936">
        <f t="shared" si="78"/>
        <v>0</v>
      </c>
      <c r="BJ936">
        <f t="shared" si="79"/>
        <v>0</v>
      </c>
      <c r="BL936" t="s">
        <v>114</v>
      </c>
      <c r="BM936" s="23">
        <v>51944.090040000003</v>
      </c>
      <c r="BN936" s="23">
        <v>8.9868667900000005</v>
      </c>
      <c r="BP936" t="s">
        <v>183</v>
      </c>
      <c r="BQ936" s="23">
        <v>10267.57322</v>
      </c>
      <c r="BR936" s="23">
        <v>8.2802282229999999</v>
      </c>
      <c r="BT936" t="s">
        <v>183</v>
      </c>
      <c r="BU936" s="23">
        <v>10267.57322</v>
      </c>
      <c r="BV936" s="23">
        <v>8.2802282229999999</v>
      </c>
    </row>
    <row r="937" spans="1:74" x14ac:dyDescent="0.25">
      <c r="A937">
        <v>1</v>
      </c>
      <c r="B937" s="15">
        <v>13775</v>
      </c>
      <c r="C937" s="15">
        <v>-64.651722730000003</v>
      </c>
      <c r="D937" s="15">
        <v>-17.252816159999998</v>
      </c>
      <c r="E937" s="16">
        <v>0</v>
      </c>
      <c r="F937" s="19">
        <v>29048.435899397598</v>
      </c>
      <c r="G937" s="19">
        <v>70.377975694249557</v>
      </c>
      <c r="H937" s="16" t="str">
        <f>IF(LCOE_SensitivityScenarios!BF936&gt;'OnSSET_original_NoMG-PV-Diesel'!M936,'OnSSET_original_NoMG-PV-Diesel'!L936,LCOE_SensitivityScenarios!BG936)</f>
        <v>SA_PV</v>
      </c>
      <c r="I937" s="39" t="str">
        <f>IF(LCOE_SensitivityScenarios!BK936&gt;'OnSSET_original_NoMG-PV-Diesel'!M936,'OnSSET_original_NoMG-PV-Diesel'!L936,LCOE_SensitivityScenarios!BL936)</f>
        <v>SA_PV</v>
      </c>
      <c r="J937" s="39" t="str">
        <f>IF(LCOE_SensitivityScenarios!BP936&gt;'OnSSET_original_NoMG-PV-Diesel'!M936,'OnSSET_original_NoMG-PV-Diesel'!L936,LCOE_SensitivityScenarios!BQ936)</f>
        <v>SA_PV</v>
      </c>
      <c r="K937" s="38" t="str">
        <f>IF(LCOE_SensitivityScenarios!BU936&gt;'OnSSET_original_NoMG-PV-Diesel'!V936,'OnSSET_original_NoMG-PV-Diesel'!U936,LCOE_SensitivityScenarios!BV936)</f>
        <v>SA_PV</v>
      </c>
      <c r="L937" s="39" t="str">
        <f>IF(LCOE_SensitivityScenarios!BZ936&gt;'OnSSET_original_NoMG-PV-Diesel'!V936,'OnSSET_original_NoMG-PV-Diesel'!U936,LCOE_SensitivityScenarios!CA936)</f>
        <v>MG_Hybrid</v>
      </c>
      <c r="M937" s="40" t="str">
        <f>IF(LCOE_SensitivityScenarios!CE936&gt;'OnSSET_original_NoMG-PV-Diesel'!V936,'OnSSET_original_NoMG-PV-Diesel'!U936,LCOE_SensitivityScenarios!CF936)</f>
        <v>SA_PV</v>
      </c>
      <c r="N937" s="39" t="str">
        <f>IF(LCOE_SensitivityScenarios!CJ936&gt;'OnSSET_original_NoMG-PV-Diesel'!AE936,'OnSSET_original_NoMG-PV-Diesel'!AD936,LCOE_SensitivityScenarios!CK936)</f>
        <v>SA_Diesel</v>
      </c>
      <c r="O937" s="39" t="str">
        <f>IF(LCOE_SensitivityScenarios!CO936&gt;'OnSSET_original_NoMG-PV-Diesel'!AE936,'OnSSET_original_NoMG-PV-Diesel'!AD936,LCOE_SensitivityScenarios!CP936)</f>
        <v>SA_Diesel</v>
      </c>
      <c r="P937" s="40" t="str">
        <f>IF(LCOE_SensitivityScenarios!CT936&gt;'OnSSET_original_NoMG-PV-Diesel'!AE936,'OnSSET_original_NoMG-PV-Diesel'!AD936,LCOE_SensitivityScenarios!CU936)</f>
        <v>SA_Diesel</v>
      </c>
      <c r="Q937" s="38">
        <f>IF(LCOE_SensitivityScenarios!BF936&gt;'OnSSET_original_NoMG-PV-Diesel'!M936,'OnSSET_original_NoMG-PV-Diesel'!M936,LCOE_SensitivityScenarios!BF936)</f>
        <v>0.51382518285749001</v>
      </c>
      <c r="R937" s="28">
        <f>MIN('OnSSET_original_NoMG-PV-Diesel'!E936:I936,LCOE_SensitivityScenarios!BK936)</f>
        <v>0.51382518285749001</v>
      </c>
      <c r="S937" s="28">
        <f>MIN('OnSSET_original_NoMG-PV-Diesel'!E936:I936,LCOE_SensitivityScenarios!BP936)</f>
        <v>0.51382518285749001</v>
      </c>
      <c r="T937" s="27">
        <f>MIN('OnSSET_original_NoMG-PV-Diesel'!N936:R936,LCOE_SensitivityScenarios!BU936)</f>
        <v>0.51382518285749001</v>
      </c>
      <c r="U937" s="28">
        <f>MIN('OnSSET_original_NoMG-PV-Diesel'!N936:R936,LCOE_SensitivityScenarios!BZ936)</f>
        <v>0.50285688715060828</v>
      </c>
      <c r="V937" s="29">
        <f>MIN('OnSSET_original_NoMG-PV-Diesel'!N936:R936,LCOE_SensitivityScenarios!CE936)</f>
        <v>0.51382518285749001</v>
      </c>
      <c r="W937" s="28">
        <f>MIN('OnSSET_original_NoMG-PV-Diesel'!W936:AA936,LCOE_SensitivityScenarios!CJ936)</f>
        <v>0.284416780973961</v>
      </c>
      <c r="X937" s="28">
        <f>MIN('OnSSET_original_NoMG-PV-Diesel'!W936:AA936,LCOE_SensitivityScenarios!CO936)</f>
        <v>0.284416780973961</v>
      </c>
      <c r="Y937" s="29">
        <f>MIN('OnSSET_original_NoMG-PV-Diesel'!W936:AA936,LCOE_SensitivityScenarios!CT936)</f>
        <v>0.284416780973961</v>
      </c>
      <c r="Z937">
        <f>IF(H937='OnSSET_original_NoMG-PV-Diesel'!L936,'OnSSET_original_NoMG-PV-Diesel'!K936,"wait")</f>
        <v>27.271911541181499</v>
      </c>
      <c r="AA937">
        <f>IF(I937='OnSSET_original_NoMG-PV-Diesel'!L936,'OnSSET_original_NoMG-PV-Diesel'!K936,"wait")</f>
        <v>27.271911541181499</v>
      </c>
      <c r="AB937">
        <f>IF(J937='OnSSET_original_NoMG-PV-Diesel'!L936,'OnSSET_original_NoMG-PV-Diesel'!K936,"wait")</f>
        <v>27.271911541181499</v>
      </c>
      <c r="AC937">
        <f>IF(K937='OnSSET_original_NoMG-PV-Diesel'!U936,'OnSSET_original_NoMG-PV-Diesel'!T936,"wait")</f>
        <v>19.549388181841</v>
      </c>
      <c r="AD937" t="str">
        <f>IF(L937='OnSSET_original_NoMG-PV-Diesel'!U936,'OnSSET_original_NoMG-PV-Diesel'!T936,"wait")</f>
        <v>wait</v>
      </c>
      <c r="AE937">
        <f>IF(M937='OnSSET_original_NoMG-PV-Diesel'!U936,'OnSSET_original_NoMG-PV-Diesel'!T936,"wait")</f>
        <v>19.549388181841</v>
      </c>
      <c r="AF937">
        <f>IF(N937='OnSSET_original_NoMG-PV-Diesel'!AD936,'OnSSET_original_NoMG-PV-Diesel'!AC936,"wait")</f>
        <v>13.264125981460101</v>
      </c>
      <c r="AG937">
        <f>IF(O937='OnSSET_original_NoMG-PV-Diesel'!AD936,'OnSSET_original_NoMG-PV-Diesel'!AC936,"wait")</f>
        <v>13.264125981460101</v>
      </c>
      <c r="AH937">
        <f>IF(P937='OnSSET_original_NoMG-PV-Diesel'!AD936,'OnSSET_original_NoMG-PV-Diesel'!AC936,"wait")</f>
        <v>13.264125981460101</v>
      </c>
      <c r="AR937">
        <v>5.1289999999999996</v>
      </c>
      <c r="AS937">
        <v>8.5069999999999997</v>
      </c>
      <c r="AT937">
        <v>4.0510000000000002</v>
      </c>
      <c r="AU937">
        <v>1.4999999999999999E-2</v>
      </c>
      <c r="AV937">
        <v>55961.370519999997</v>
      </c>
      <c r="AW937">
        <v>0</v>
      </c>
      <c r="AX937">
        <v>10700.46537</v>
      </c>
      <c r="AZ937">
        <f>SUMIF([1]base!$A$2:$A$169,B937,[1]base!$V$2:$V$169)</f>
        <v>0</v>
      </c>
      <c r="BA937">
        <f>SUMIF([2]s1!$A$2:$A$275,B937,[2]s1!$U$2:$U$275)</f>
        <v>0</v>
      </c>
      <c r="BB937">
        <f>SUMIF([3]s2!$A$2:$A$115,B937,[3]s2!$U$2:$U$115)</f>
        <v>0</v>
      </c>
      <c r="BC937">
        <f>SUMIF([4]s3!$A$2:$A$245,B937,[4]s3!$U$2:$U$245)</f>
        <v>0</v>
      </c>
      <c r="BD937">
        <f>SUMIF([5]s4!$A$2:$A$74,B937,[5]s4!$U$2:$U$74)</f>
        <v>0</v>
      </c>
      <c r="BF937">
        <f t="shared" si="75"/>
        <v>0</v>
      </c>
      <c r="BG937">
        <f t="shared" si="76"/>
        <v>0</v>
      </c>
      <c r="BH937">
        <f t="shared" si="77"/>
        <v>0</v>
      </c>
      <c r="BI937">
        <f t="shared" si="78"/>
        <v>0</v>
      </c>
      <c r="BJ937">
        <f t="shared" si="79"/>
        <v>0</v>
      </c>
      <c r="BL937" t="s">
        <v>114</v>
      </c>
      <c r="BM937" s="23">
        <v>99115.398079999999</v>
      </c>
      <c r="BN937" s="23">
        <v>19.549388180000001</v>
      </c>
      <c r="BP937" t="s">
        <v>186</v>
      </c>
      <c r="BQ937" s="23">
        <v>99115.398079999999</v>
      </c>
      <c r="BR937" s="23">
        <v>19.549388180000001</v>
      </c>
      <c r="BT937" t="s">
        <v>183</v>
      </c>
      <c r="BU937" s="23">
        <v>16447.660739999999</v>
      </c>
      <c r="BV937" s="23">
        <v>13.264125979999999</v>
      </c>
    </row>
    <row r="938" spans="1:74" x14ac:dyDescent="0.25">
      <c r="A938">
        <v>1</v>
      </c>
      <c r="B938" s="15">
        <v>13778</v>
      </c>
      <c r="C938" s="15">
        <v>-65.01675917</v>
      </c>
      <c r="D938" s="15">
        <v>-17.702754859999999</v>
      </c>
      <c r="E938" s="16">
        <v>1</v>
      </c>
      <c r="F938" s="19">
        <v>66961.8543486852</v>
      </c>
      <c r="G938" s="19">
        <v>213.08338733404219</v>
      </c>
      <c r="H938" s="16" t="str">
        <f>IF(LCOE_SensitivityScenarios!BF937&gt;'OnSSET_original_NoMG-PV-Diesel'!M937,'OnSSET_original_NoMG-PV-Diesel'!L937,LCOE_SensitivityScenarios!BG937)</f>
        <v>SA_PV</v>
      </c>
      <c r="I938" s="39" t="str">
        <f>IF(LCOE_SensitivityScenarios!BK937&gt;'OnSSET_original_NoMG-PV-Diesel'!M937,'OnSSET_original_NoMG-PV-Diesel'!L937,LCOE_SensitivityScenarios!BL937)</f>
        <v>MG_Hybrid</v>
      </c>
      <c r="J938" s="39" t="str">
        <f>IF(LCOE_SensitivityScenarios!BP937&gt;'OnSSET_original_NoMG-PV-Diesel'!M937,'OnSSET_original_NoMG-PV-Diesel'!L937,LCOE_SensitivityScenarios!BQ937)</f>
        <v>SA_PV</v>
      </c>
      <c r="K938" s="38" t="str">
        <f>IF(LCOE_SensitivityScenarios!BU937&gt;'OnSSET_original_NoMG-PV-Diesel'!V937,'OnSSET_original_NoMG-PV-Diesel'!U937,LCOE_SensitivityScenarios!BV937)</f>
        <v>SA_Diesel</v>
      </c>
      <c r="L938" s="39" t="str">
        <f>IF(LCOE_SensitivityScenarios!BZ937&gt;'OnSSET_original_NoMG-PV-Diesel'!V937,'OnSSET_original_NoMG-PV-Diesel'!U937,LCOE_SensitivityScenarios!CA937)</f>
        <v>SA_Diesel</v>
      </c>
      <c r="M938" s="40" t="str">
        <f>IF(LCOE_SensitivityScenarios!CE937&gt;'OnSSET_original_NoMG-PV-Diesel'!V937,'OnSSET_original_NoMG-PV-Diesel'!U937,LCOE_SensitivityScenarios!CF937)</f>
        <v>SA_Diesel</v>
      </c>
      <c r="N938" s="39" t="str">
        <f>IF(LCOE_SensitivityScenarios!CJ937&gt;'OnSSET_original_NoMG-PV-Diesel'!AE937,'OnSSET_original_NoMG-PV-Diesel'!AD937,LCOE_SensitivityScenarios!CK937)</f>
        <v>SA_Diesel</v>
      </c>
      <c r="O938" s="39" t="str">
        <f>IF(LCOE_SensitivityScenarios!CO937&gt;'OnSSET_original_NoMG-PV-Diesel'!AE937,'OnSSET_original_NoMG-PV-Diesel'!AD937,LCOE_SensitivityScenarios!CP937)</f>
        <v>SA_Diesel</v>
      </c>
      <c r="P938" s="40" t="str">
        <f>IF(LCOE_SensitivityScenarios!CT937&gt;'OnSSET_original_NoMG-PV-Diesel'!AE937,'OnSSET_original_NoMG-PV-Diesel'!AD937,LCOE_SensitivityScenarios!CU937)</f>
        <v>SA_Diesel</v>
      </c>
      <c r="Q938" s="38">
        <f>IF(LCOE_SensitivityScenarios!BF937&gt;'OnSSET_original_NoMG-PV-Diesel'!M937,'OnSSET_original_NoMG-PV-Diesel'!M937,LCOE_SensitivityScenarios!BF937)</f>
        <v>0.46163455569227002</v>
      </c>
      <c r="R938" s="28">
        <f>MIN('OnSSET_original_NoMG-PV-Diesel'!E937:I937,LCOE_SensitivityScenarios!BK937)</f>
        <v>0.46125259528315865</v>
      </c>
      <c r="S938" s="28">
        <f>MIN('OnSSET_original_NoMG-PV-Diesel'!E937:I937,LCOE_SensitivityScenarios!BP937)</f>
        <v>0.46163455569227002</v>
      </c>
      <c r="T938" s="27">
        <f>MIN('OnSSET_original_NoMG-PV-Diesel'!N937:R937,LCOE_SensitivityScenarios!BU937)</f>
        <v>0.37257228312337098</v>
      </c>
      <c r="U938" s="28">
        <f>MIN('OnSSET_original_NoMG-PV-Diesel'!N937:R937,LCOE_SensitivityScenarios!BZ937)</f>
        <v>0.37257228312337098</v>
      </c>
      <c r="V938" s="29">
        <f>MIN('OnSSET_original_NoMG-PV-Diesel'!N937:R937,LCOE_SensitivityScenarios!CE937)</f>
        <v>0.37257228312337098</v>
      </c>
      <c r="W938" s="28">
        <f>MIN('OnSSET_original_NoMG-PV-Diesel'!W937:AA937,LCOE_SensitivityScenarios!CJ937)</f>
        <v>0.19994839108175</v>
      </c>
      <c r="X938" s="28">
        <f>MIN('OnSSET_original_NoMG-PV-Diesel'!W937:AA937,LCOE_SensitivityScenarios!CO937)</f>
        <v>0.19994839108175</v>
      </c>
      <c r="Y938" s="29">
        <f>MIN('OnSSET_original_NoMG-PV-Diesel'!W937:AA937,LCOE_SensitivityScenarios!CT937)</f>
        <v>0.19994839108175</v>
      </c>
      <c r="Z938">
        <f>IF(H938='OnSSET_original_NoMG-PV-Diesel'!L937,'OnSSET_original_NoMG-PV-Diesel'!K937,"wait")</f>
        <v>13.2579115250744</v>
      </c>
      <c r="AA938">
        <f>VLOOKUP(B938,[2]s1!$A$2:$T$275,20,FALSE)</f>
        <v>27.151</v>
      </c>
      <c r="AB938">
        <f>IF(J938='OnSSET_original_NoMG-PV-Diesel'!L937,'OnSSET_original_NoMG-PV-Diesel'!K937,"wait")</f>
        <v>13.2579115250744</v>
      </c>
      <c r="AC938">
        <f>IF(K938='OnSSET_original_NoMG-PV-Diesel'!U937,'OnSSET_original_NoMG-PV-Diesel'!T937,"wait")</f>
        <v>30.5761892003129</v>
      </c>
      <c r="AD938">
        <f>IF(L938='OnSSET_original_NoMG-PV-Diesel'!U937,'OnSSET_original_NoMG-PV-Diesel'!T937,"wait")</f>
        <v>30.5761892003129</v>
      </c>
      <c r="AE938">
        <f>IF(M938='OnSSET_original_NoMG-PV-Diesel'!U937,'OnSSET_original_NoMG-PV-Diesel'!T937,"wait")</f>
        <v>30.5761892003129</v>
      </c>
      <c r="AF938">
        <f>IF(N938='OnSSET_original_NoMG-PV-Diesel'!AD937,'OnSSET_original_NoMG-PV-Diesel'!AC937,"wait")</f>
        <v>30.5761892003129</v>
      </c>
      <c r="AG938">
        <f>IF(O938='OnSSET_original_NoMG-PV-Diesel'!AD937,'OnSSET_original_NoMG-PV-Diesel'!AC937,"wait")</f>
        <v>30.5761892003129</v>
      </c>
      <c r="AH938">
        <f>IF(P938='OnSSET_original_NoMG-PV-Diesel'!AD937,'OnSSET_original_NoMG-PV-Diesel'!AC937,"wait")</f>
        <v>30.5761892003129</v>
      </c>
      <c r="AR938" s="23">
        <v>41.713000000000001</v>
      </c>
      <c r="AS938" s="23">
        <v>31.058</v>
      </c>
      <c r="AT938" s="23">
        <v>4.3819999999999997</v>
      </c>
      <c r="AU938" s="23">
        <v>4.3819999999999997</v>
      </c>
      <c r="AV938" s="23">
        <v>100215.5033</v>
      </c>
      <c r="AW938" s="23">
        <v>0</v>
      </c>
      <c r="AX938" s="23">
        <v>36534.446069999998</v>
      </c>
      <c r="AZ938">
        <f>SUMIF([1]base!$A$2:$A$169,B938,[1]base!$V$2:$V$169)</f>
        <v>0</v>
      </c>
      <c r="BA938">
        <f>SUMIF([2]s1!$A$2:$A$275,B938,[2]s1!$U$2:$U$275)</f>
        <v>45136.14</v>
      </c>
      <c r="BB938">
        <f>SUMIF([3]s2!$A$2:$A$115,B938,[3]s2!$U$2:$U$115)</f>
        <v>0</v>
      </c>
      <c r="BC938">
        <f>SUMIF([4]s3!$A$2:$A$245,B938,[4]s3!$U$2:$U$245)</f>
        <v>0</v>
      </c>
      <c r="BD938">
        <f>SUMIF([5]s4!$A$2:$A$74,B938,[5]s4!$U$2:$U$74)</f>
        <v>0</v>
      </c>
      <c r="BF938">
        <f t="shared" si="75"/>
        <v>0</v>
      </c>
      <c r="BG938">
        <f t="shared" si="76"/>
        <v>181886.08937</v>
      </c>
      <c r="BH938">
        <f t="shared" si="77"/>
        <v>0</v>
      </c>
      <c r="BI938">
        <f t="shared" si="78"/>
        <v>0</v>
      </c>
      <c r="BJ938">
        <f t="shared" si="79"/>
        <v>0</v>
      </c>
      <c r="BL938" t="s">
        <v>114</v>
      </c>
      <c r="BM938" s="23">
        <v>205271.55559999999</v>
      </c>
      <c r="BN938" s="23">
        <v>35.51410997</v>
      </c>
      <c r="BP938" t="s">
        <v>183</v>
      </c>
      <c r="BQ938" s="23">
        <v>37914.807760000003</v>
      </c>
      <c r="BR938" s="23">
        <v>30.576189200000002</v>
      </c>
      <c r="BT938" t="s">
        <v>183</v>
      </c>
      <c r="BU938" s="23">
        <v>37914.807760000003</v>
      </c>
      <c r="BV938" s="23">
        <v>30.576189200000002</v>
      </c>
    </row>
    <row r="939" spans="1:74" x14ac:dyDescent="0.25">
      <c r="A939">
        <v>1</v>
      </c>
      <c r="B939" s="15">
        <v>13804</v>
      </c>
      <c r="C939" s="15">
        <v>-64.824616969999994</v>
      </c>
      <c r="D939" s="15">
        <v>-18.77705211</v>
      </c>
      <c r="E939" s="16">
        <v>1</v>
      </c>
      <c r="F939" s="19">
        <v>35608.808530513597</v>
      </c>
      <c r="G939" s="19">
        <v>93.217540232194821</v>
      </c>
      <c r="H939" s="16" t="str">
        <f>IF(LCOE_SensitivityScenarios!BF938&gt;'OnSSET_original_NoMG-PV-Diesel'!M938,'OnSSET_original_NoMG-PV-Diesel'!L938,LCOE_SensitivityScenarios!BG938)</f>
        <v>SA_PV</v>
      </c>
      <c r="I939" s="39" t="str">
        <f>IF(LCOE_SensitivityScenarios!BK938&gt;'OnSSET_original_NoMG-PV-Diesel'!M938,'OnSSET_original_NoMG-PV-Diesel'!L938,LCOE_SensitivityScenarios!BL938)</f>
        <v>SA_PV</v>
      </c>
      <c r="J939" s="39" t="str">
        <f>IF(LCOE_SensitivityScenarios!BP938&gt;'OnSSET_original_NoMG-PV-Diesel'!M938,'OnSSET_original_NoMG-PV-Diesel'!L938,LCOE_SensitivityScenarios!BQ938)</f>
        <v>SA_PV</v>
      </c>
      <c r="K939" s="38" t="str">
        <f>IF(LCOE_SensitivityScenarios!BU938&gt;'OnSSET_original_NoMG-PV-Diesel'!V938,'OnSSET_original_NoMG-PV-Diesel'!U938,LCOE_SensitivityScenarios!BV938)</f>
        <v>SA_PV</v>
      </c>
      <c r="L939" s="39" t="str">
        <f>IF(LCOE_SensitivityScenarios!BZ938&gt;'OnSSET_original_NoMG-PV-Diesel'!V938,'OnSSET_original_NoMG-PV-Diesel'!U938,LCOE_SensitivityScenarios!CA938)</f>
        <v>MG_Hybrid</v>
      </c>
      <c r="M939" s="40" t="str">
        <f>IF(LCOE_SensitivityScenarios!CE938&gt;'OnSSET_original_NoMG-PV-Diesel'!V938,'OnSSET_original_NoMG-PV-Diesel'!U938,LCOE_SensitivityScenarios!CF938)</f>
        <v>SA_PV</v>
      </c>
      <c r="N939" s="39" t="str">
        <f>IF(LCOE_SensitivityScenarios!CJ938&gt;'OnSSET_original_NoMG-PV-Diesel'!AE938,'OnSSET_original_NoMG-PV-Diesel'!AD938,LCOE_SensitivityScenarios!CK938)</f>
        <v>SA_Diesel</v>
      </c>
      <c r="O939" s="39" t="str">
        <f>IF(LCOE_SensitivityScenarios!CO938&gt;'OnSSET_original_NoMG-PV-Diesel'!AE938,'OnSSET_original_NoMG-PV-Diesel'!AD938,LCOE_SensitivityScenarios!CP938)</f>
        <v>SA_Diesel</v>
      </c>
      <c r="P939" s="40" t="str">
        <f>IF(LCOE_SensitivityScenarios!CT938&gt;'OnSSET_original_NoMG-PV-Diesel'!AE938,'OnSSET_original_NoMG-PV-Diesel'!AD938,LCOE_SensitivityScenarios!CU938)</f>
        <v>SA_Diesel</v>
      </c>
      <c r="Q939" s="38">
        <f>IF(LCOE_SensitivityScenarios!BF938&gt;'OnSSET_original_NoMG-PV-Diesel'!M938,'OnSSET_original_NoMG-PV-Diesel'!M938,LCOE_SensitivityScenarios!BF938)</f>
        <v>0.45726921710416302</v>
      </c>
      <c r="R939" s="28">
        <f>MIN('OnSSET_original_NoMG-PV-Diesel'!E938:I938,LCOE_SensitivityScenarios!BK938)</f>
        <v>0.45726921710416302</v>
      </c>
      <c r="S939" s="28">
        <f>MIN('OnSSET_original_NoMG-PV-Diesel'!E938:I938,LCOE_SensitivityScenarios!BP938)</f>
        <v>0.45726921710416302</v>
      </c>
      <c r="T939" s="27">
        <f>MIN('OnSSET_original_NoMG-PV-Diesel'!N938:R938,LCOE_SensitivityScenarios!BU938)</f>
        <v>0.45726921710416302</v>
      </c>
      <c r="U939" s="28">
        <f>MIN('OnSSET_original_NoMG-PV-Diesel'!N938:R938,LCOE_SensitivityScenarios!BZ938)</f>
        <v>0.43456660384638346</v>
      </c>
      <c r="V939" s="29">
        <f>MIN('OnSSET_original_NoMG-PV-Diesel'!N938:R938,LCOE_SensitivityScenarios!CE938)</f>
        <v>0.45726921710416302</v>
      </c>
      <c r="W939" s="28">
        <f>MIN('OnSSET_original_NoMG-PV-Diesel'!W938:AA938,LCOE_SensitivityScenarios!CJ938)</f>
        <v>0.23011567318611101</v>
      </c>
      <c r="X939" s="28">
        <f>MIN('OnSSET_original_NoMG-PV-Diesel'!W938:AA938,LCOE_SensitivityScenarios!CO938)</f>
        <v>0.23011567318611101</v>
      </c>
      <c r="Y939" s="29">
        <f>MIN('OnSSET_original_NoMG-PV-Diesel'!W938:AA938,LCOE_SensitivityScenarios!CT938)</f>
        <v>0.23011567318611101</v>
      </c>
      <c r="Z939">
        <f>IF(H939='OnSSET_original_NoMG-PV-Diesel'!L938,'OnSSET_original_NoMG-PV-Diesel'!K938,"wait")</f>
        <v>8.9776727363215496</v>
      </c>
      <c r="AA939">
        <f>IF(I939='OnSSET_original_NoMG-PV-Diesel'!L938,'OnSSET_original_NoMG-PV-Diesel'!K938,"wait")</f>
        <v>8.9776727363215496</v>
      </c>
      <c r="AB939">
        <f>IF(J939='OnSSET_original_NoMG-PV-Diesel'!L938,'OnSSET_original_NoMG-PV-Diesel'!K938,"wait")</f>
        <v>8.9776727363215496</v>
      </c>
      <c r="AC939">
        <f>IF(K939='OnSSET_original_NoMG-PV-Diesel'!U938,'OnSSET_original_NoMG-PV-Diesel'!T938,"wait")</f>
        <v>18.707017877863699</v>
      </c>
      <c r="AD939" t="str">
        <f>IF(L939='OnSSET_original_NoMG-PV-Diesel'!U938,'OnSSET_original_NoMG-PV-Diesel'!T938,"wait")</f>
        <v>wait</v>
      </c>
      <c r="AE939">
        <f>IF(M939='OnSSET_original_NoMG-PV-Diesel'!U938,'OnSSET_original_NoMG-PV-Diesel'!T938,"wait")</f>
        <v>18.707017877863699</v>
      </c>
      <c r="AF939">
        <f>IF(N939='OnSSET_original_NoMG-PV-Diesel'!AD938,'OnSSET_original_NoMG-PV-Diesel'!AC938,"wait")</f>
        <v>16.259729922608901</v>
      </c>
      <c r="AG939">
        <f>IF(O939='OnSSET_original_NoMG-PV-Diesel'!AD938,'OnSSET_original_NoMG-PV-Diesel'!AC938,"wait")</f>
        <v>16.259729922608901</v>
      </c>
      <c r="AH939">
        <f>IF(P939='OnSSET_original_NoMG-PV-Diesel'!AD938,'OnSSET_original_NoMG-PV-Diesel'!AC938,"wait")</f>
        <v>16.259729922608901</v>
      </c>
      <c r="AR939">
        <v>33.100999999999999</v>
      </c>
      <c r="AS939">
        <v>32.499000000000002</v>
      </c>
      <c r="AT939">
        <v>15.228</v>
      </c>
      <c r="AU939">
        <v>3.4000000000000002E-2</v>
      </c>
      <c r="AV939">
        <v>61955.771309999996</v>
      </c>
      <c r="AW939">
        <v>0</v>
      </c>
      <c r="AX939">
        <v>13299.149820000001</v>
      </c>
      <c r="AZ939">
        <f>SUMIF([1]base!$A$2:$A$169,B939,[1]base!$V$2:$V$169)</f>
        <v>0</v>
      </c>
      <c r="BA939">
        <f>SUMIF([2]s1!$A$2:$A$275,B939,[2]s1!$U$2:$U$275)</f>
        <v>0</v>
      </c>
      <c r="BB939">
        <f>SUMIF([3]s2!$A$2:$A$115,B939,[3]s2!$U$2:$U$115)</f>
        <v>0</v>
      </c>
      <c r="BC939">
        <f>SUMIF([4]s3!$A$2:$A$245,B939,[4]s3!$U$2:$U$245)</f>
        <v>0</v>
      </c>
      <c r="BD939">
        <f>SUMIF([5]s4!$A$2:$A$74,B939,[5]s4!$U$2:$U$74)</f>
        <v>0</v>
      </c>
      <c r="BF939">
        <f t="shared" si="75"/>
        <v>0</v>
      </c>
      <c r="BG939">
        <f t="shared" si="76"/>
        <v>0</v>
      </c>
      <c r="BH939">
        <f t="shared" si="77"/>
        <v>0</v>
      </c>
      <c r="BI939">
        <f t="shared" si="78"/>
        <v>0</v>
      </c>
      <c r="BJ939">
        <f t="shared" si="79"/>
        <v>0</v>
      </c>
      <c r="BL939" t="s">
        <v>114</v>
      </c>
      <c r="BM939" s="23">
        <v>108126.56329999999</v>
      </c>
      <c r="BN939" s="23">
        <v>18.707017879999999</v>
      </c>
      <c r="BP939" t="s">
        <v>186</v>
      </c>
      <c r="BQ939" s="23">
        <v>108126.56329999999</v>
      </c>
      <c r="BR939" s="23">
        <v>18.707017879999999</v>
      </c>
      <c r="BT939" t="s">
        <v>183</v>
      </c>
      <c r="BU939" s="23">
        <v>20162.242269999999</v>
      </c>
      <c r="BV939" s="23">
        <v>16.259729920000002</v>
      </c>
    </row>
    <row r="940" spans="1:74" x14ac:dyDescent="0.25">
      <c r="A940">
        <v>1</v>
      </c>
      <c r="B940" s="15">
        <v>13805</v>
      </c>
      <c r="C940" s="15">
        <v>-64.776437090000002</v>
      </c>
      <c r="D940" s="15">
        <v>-20.583065179999998</v>
      </c>
      <c r="E940" s="16">
        <v>1</v>
      </c>
      <c r="F940" s="19">
        <v>28690.510918678599</v>
      </c>
      <c r="G940" s="19">
        <v>69.956833857477093</v>
      </c>
      <c r="H940" s="16" t="str">
        <f>IF(LCOE_SensitivityScenarios!BF939&gt;'OnSSET_original_NoMG-PV-Diesel'!M939,'OnSSET_original_NoMG-PV-Diesel'!L939,LCOE_SensitivityScenarios!BG939)</f>
        <v>SA_Diesel</v>
      </c>
      <c r="I940" s="39" t="str">
        <f>IF(LCOE_SensitivityScenarios!BK939&gt;'OnSSET_original_NoMG-PV-Diesel'!M939,'OnSSET_original_NoMG-PV-Diesel'!L939,LCOE_SensitivityScenarios!BL939)</f>
        <v>SA_Diesel</v>
      </c>
      <c r="J940" s="39" t="str">
        <f>IF(LCOE_SensitivityScenarios!BP939&gt;'OnSSET_original_NoMG-PV-Diesel'!M939,'OnSSET_original_NoMG-PV-Diesel'!L939,LCOE_SensitivityScenarios!BQ939)</f>
        <v>SA_Diesel</v>
      </c>
      <c r="K940" s="38" t="str">
        <f>IF(LCOE_SensitivityScenarios!BU939&gt;'OnSSET_original_NoMG-PV-Diesel'!V939,'OnSSET_original_NoMG-PV-Diesel'!U939,LCOE_SensitivityScenarios!BV939)</f>
        <v>SA_Diesel</v>
      </c>
      <c r="L940" s="39" t="str">
        <f>IF(LCOE_SensitivityScenarios!BZ939&gt;'OnSSET_original_NoMG-PV-Diesel'!V939,'OnSSET_original_NoMG-PV-Diesel'!U939,LCOE_SensitivityScenarios!CA939)</f>
        <v>SA_Diesel</v>
      </c>
      <c r="M940" s="40" t="str">
        <f>IF(LCOE_SensitivityScenarios!CE939&gt;'OnSSET_original_NoMG-PV-Diesel'!V939,'OnSSET_original_NoMG-PV-Diesel'!U939,LCOE_SensitivityScenarios!CF939)</f>
        <v>SA_Diesel</v>
      </c>
      <c r="N940" s="39" t="str">
        <f>IF(LCOE_SensitivityScenarios!CJ939&gt;'OnSSET_original_NoMG-PV-Diesel'!AE939,'OnSSET_original_NoMG-PV-Diesel'!AD939,LCOE_SensitivityScenarios!CK939)</f>
        <v>SA_Diesel</v>
      </c>
      <c r="O940" s="39" t="str">
        <f>IF(LCOE_SensitivityScenarios!CO939&gt;'OnSSET_original_NoMG-PV-Diesel'!AE939,'OnSSET_original_NoMG-PV-Diesel'!AD939,LCOE_SensitivityScenarios!CP939)</f>
        <v>SA_Diesel</v>
      </c>
      <c r="P940" s="40" t="str">
        <f>IF(LCOE_SensitivityScenarios!CT939&gt;'OnSSET_original_NoMG-PV-Diesel'!AE939,'OnSSET_original_NoMG-PV-Diesel'!AD939,LCOE_SensitivityScenarios!CU939)</f>
        <v>SA_Diesel</v>
      </c>
      <c r="Q940" s="38">
        <f>IF(LCOE_SensitivityScenarios!BF939&gt;'OnSSET_original_NoMG-PV-Diesel'!M939,'OnSSET_original_NoMG-PV-Diesel'!M939,LCOE_SensitivityScenarios!BF939)</f>
        <v>0.45210856181439302</v>
      </c>
      <c r="R940" s="28">
        <f>MIN('OnSSET_original_NoMG-PV-Diesel'!E939:I939,LCOE_SensitivityScenarios!BK939)</f>
        <v>0.45210856181439302</v>
      </c>
      <c r="S940" s="28">
        <f>MIN('OnSSET_original_NoMG-PV-Diesel'!E939:I939,LCOE_SensitivityScenarios!BP939)</f>
        <v>0.45210856181439302</v>
      </c>
      <c r="T940" s="27">
        <f>MIN('OnSSET_original_NoMG-PV-Diesel'!N939:R939,LCOE_SensitivityScenarios!BU939)</f>
        <v>0.33704192864490101</v>
      </c>
      <c r="U940" s="28">
        <f>MIN('OnSSET_original_NoMG-PV-Diesel'!N939:R939,LCOE_SensitivityScenarios!BZ939)</f>
        <v>0.33704192864490101</v>
      </c>
      <c r="V940" s="29">
        <f>MIN('OnSSET_original_NoMG-PV-Diesel'!N939:R939,LCOE_SensitivityScenarios!CE939)</f>
        <v>0.33704192864490101</v>
      </c>
      <c r="W940" s="28">
        <f>MIN('OnSSET_original_NoMG-PV-Diesel'!W939:AA939,LCOE_SensitivityScenarios!CJ939)</f>
        <v>0.18788147824000501</v>
      </c>
      <c r="X940" s="28">
        <f>MIN('OnSSET_original_NoMG-PV-Diesel'!W939:AA939,LCOE_SensitivityScenarios!CO939)</f>
        <v>0.18788147824000501</v>
      </c>
      <c r="Y940" s="29">
        <f>MIN('OnSSET_original_NoMG-PV-Diesel'!W939:AA939,LCOE_SensitivityScenarios!CT939)</f>
        <v>0.18788147824000501</v>
      </c>
      <c r="Z940">
        <f>IF(H940='OnSSET_original_NoMG-PV-Diesel'!L939,'OnSSET_original_NoMG-PV-Diesel'!K939,"wait")</f>
        <v>16.304089132862298</v>
      </c>
      <c r="AA940">
        <f>IF(I940='OnSSET_original_NoMG-PV-Diesel'!L939,'OnSSET_original_NoMG-PV-Diesel'!K939,"wait")</f>
        <v>16.304089132862298</v>
      </c>
      <c r="AB940">
        <f>IF(J940='OnSSET_original_NoMG-PV-Diesel'!L939,'OnSSET_original_NoMG-PV-Diesel'!K939,"wait")</f>
        <v>16.304089132862298</v>
      </c>
      <c r="AC940">
        <f>IF(K940='OnSSET_original_NoMG-PV-Diesel'!U939,'OnSSET_original_NoMG-PV-Diesel'!T939,"wait")</f>
        <v>13.1006899172048</v>
      </c>
      <c r="AD940">
        <f>IF(L940='OnSSET_original_NoMG-PV-Diesel'!U939,'OnSSET_original_NoMG-PV-Diesel'!T939,"wait")</f>
        <v>13.1006899172048</v>
      </c>
      <c r="AE940">
        <f>IF(M940='OnSSET_original_NoMG-PV-Diesel'!U939,'OnSSET_original_NoMG-PV-Diesel'!T939,"wait")</f>
        <v>13.1006899172048</v>
      </c>
      <c r="AF940">
        <f>IF(N940='OnSSET_original_NoMG-PV-Diesel'!AD939,'OnSSET_original_NoMG-PV-Diesel'!AC939,"wait")</f>
        <v>13.1006899172048</v>
      </c>
      <c r="AG940">
        <f>IF(O940='OnSSET_original_NoMG-PV-Diesel'!AD939,'OnSSET_original_NoMG-PV-Diesel'!AC939,"wait")</f>
        <v>13.1006899172048</v>
      </c>
      <c r="AH940">
        <f>IF(P940='OnSSET_original_NoMG-PV-Diesel'!AD939,'OnSSET_original_NoMG-PV-Diesel'!AC939,"wait")</f>
        <v>13.1006899172048</v>
      </c>
      <c r="AR940">
        <v>56.332999999999998</v>
      </c>
      <c r="AS940">
        <v>56.332999999999998</v>
      </c>
      <c r="AT940">
        <v>36.493000000000002</v>
      </c>
      <c r="AU940">
        <v>2.7429999999999999</v>
      </c>
      <c r="AV940">
        <v>55210.250690000001</v>
      </c>
      <c r="AW940">
        <v>0</v>
      </c>
      <c r="AX940">
        <v>10394.737789999999</v>
      </c>
      <c r="AZ940">
        <f>SUMIF([1]base!$A$2:$A$169,B940,[1]base!$V$2:$V$169)</f>
        <v>0</v>
      </c>
      <c r="BA940">
        <f>SUMIF([2]s1!$A$2:$A$275,B940,[2]s1!$U$2:$U$275)</f>
        <v>0</v>
      </c>
      <c r="BB940">
        <f>SUMIF([3]s2!$A$2:$A$115,B940,[3]s2!$U$2:$U$115)</f>
        <v>0</v>
      </c>
      <c r="BC940">
        <f>SUMIF([4]s3!$A$2:$A$245,B940,[4]s3!$U$2:$U$245)</f>
        <v>0</v>
      </c>
      <c r="BD940">
        <f>SUMIF([5]s4!$A$2:$A$74,B940,[5]s4!$U$2:$U$74)</f>
        <v>0</v>
      </c>
      <c r="BF940">
        <f t="shared" si="75"/>
        <v>0</v>
      </c>
      <c r="BG940">
        <f t="shared" si="76"/>
        <v>0</v>
      </c>
      <c r="BH940">
        <f t="shared" si="77"/>
        <v>0</v>
      </c>
      <c r="BI940">
        <f t="shared" si="78"/>
        <v>0</v>
      </c>
      <c r="BJ940">
        <f t="shared" si="79"/>
        <v>0</v>
      </c>
      <c r="BL940" t="s">
        <v>113</v>
      </c>
      <c r="BM940" s="23">
        <v>16244.998240000001</v>
      </c>
      <c r="BN940" s="23">
        <v>13.100689920000001</v>
      </c>
      <c r="BP940" t="s">
        <v>183</v>
      </c>
      <c r="BQ940" s="23">
        <v>16244.998240000001</v>
      </c>
      <c r="BR940" s="23">
        <v>13.100689920000001</v>
      </c>
      <c r="BT940" t="s">
        <v>183</v>
      </c>
      <c r="BU940" s="23">
        <v>16244.998240000001</v>
      </c>
      <c r="BV940" s="23">
        <v>13.100689920000001</v>
      </c>
    </row>
    <row r="941" spans="1:74" x14ac:dyDescent="0.25">
      <c r="A941">
        <v>1</v>
      </c>
      <c r="B941" s="15">
        <v>13811</v>
      </c>
      <c r="C941" s="15">
        <v>-64.571063409999994</v>
      </c>
      <c r="D941" s="15">
        <v>-19.432997830000001</v>
      </c>
      <c r="E941" s="16">
        <v>1</v>
      </c>
      <c r="F941" s="19">
        <v>82547.746762836105</v>
      </c>
      <c r="G941" s="19">
        <v>184.61547221479788</v>
      </c>
      <c r="H941" s="16" t="str">
        <f>IF(LCOE_SensitivityScenarios!BF940&gt;'OnSSET_original_NoMG-PV-Diesel'!M940,'OnSSET_original_NoMG-PV-Diesel'!L940,LCOE_SensitivityScenarios!BG940)</f>
        <v>MG_Hybrid</v>
      </c>
      <c r="I941" s="39" t="str">
        <f>IF(LCOE_SensitivityScenarios!BK940&gt;'OnSSET_original_NoMG-PV-Diesel'!M940,'OnSSET_original_NoMG-PV-Diesel'!L940,LCOE_SensitivityScenarios!BL940)</f>
        <v>MG_Hybrid</v>
      </c>
      <c r="J941" s="39" t="str">
        <f>IF(LCOE_SensitivityScenarios!BP940&gt;'OnSSET_original_NoMG-PV-Diesel'!M940,'OnSSET_original_NoMG-PV-Diesel'!L940,LCOE_SensitivityScenarios!BQ940)</f>
        <v>Grid_extension</v>
      </c>
      <c r="K941" s="38" t="str">
        <f>IF(LCOE_SensitivityScenarios!BU940&gt;'OnSSET_original_NoMG-PV-Diesel'!V940,'OnSSET_original_NoMG-PV-Diesel'!U940,LCOE_SensitivityScenarios!BV940)</f>
        <v>MG_Hybrid</v>
      </c>
      <c r="L941" s="39" t="str">
        <f>IF(LCOE_SensitivityScenarios!BZ940&gt;'OnSSET_original_NoMG-PV-Diesel'!V940,'OnSSET_original_NoMG-PV-Diesel'!U940,LCOE_SensitivityScenarios!CA940)</f>
        <v>MG_Hybrid</v>
      </c>
      <c r="M941" s="40" t="str">
        <f>IF(LCOE_SensitivityScenarios!CE940&gt;'OnSSET_original_NoMG-PV-Diesel'!V940,'OnSSET_original_NoMG-PV-Diesel'!U940,LCOE_SensitivityScenarios!CF940)</f>
        <v>MG_Diesel</v>
      </c>
      <c r="N941" s="39" t="str">
        <f>IF(LCOE_SensitivityScenarios!CJ940&gt;'OnSSET_original_NoMG-PV-Diesel'!AE940,'OnSSET_original_NoMG-PV-Diesel'!AD940,LCOE_SensitivityScenarios!CK940)</f>
        <v>SA_Diesel</v>
      </c>
      <c r="O941" s="39" t="str">
        <f>IF(LCOE_SensitivityScenarios!CO940&gt;'OnSSET_original_NoMG-PV-Diesel'!AE940,'OnSSET_original_NoMG-PV-Diesel'!AD940,LCOE_SensitivityScenarios!CP940)</f>
        <v>SA_Diesel</v>
      </c>
      <c r="P941" s="40" t="str">
        <f>IF(LCOE_SensitivityScenarios!CT940&gt;'OnSSET_original_NoMG-PV-Diesel'!AE940,'OnSSET_original_NoMG-PV-Diesel'!AD940,LCOE_SensitivityScenarios!CU940)</f>
        <v>SA_Diesel</v>
      </c>
      <c r="Q941" s="38">
        <f>IF(LCOE_SensitivityScenarios!BF940&gt;'OnSSET_original_NoMG-PV-Diesel'!M940,'OnSSET_original_NoMG-PV-Diesel'!M940,LCOE_SensitivityScenarios!BF940)</f>
        <v>0.42201518138549932</v>
      </c>
      <c r="R941" s="28">
        <f>MIN('OnSSET_original_NoMG-PV-Diesel'!E940:I940,LCOE_SensitivityScenarios!BK940)</f>
        <v>0.38507367339349929</v>
      </c>
      <c r="S941" s="28">
        <f>MIN('OnSSET_original_NoMG-PV-Diesel'!E940:I940,LCOE_SensitivityScenarios!BP940)</f>
        <v>0.42663114198443097</v>
      </c>
      <c r="T941" s="27">
        <f>MIN('OnSSET_original_NoMG-PV-Diesel'!N940:R940,LCOE_SensitivityScenarios!BU940)</f>
        <v>0.36657771588795529</v>
      </c>
      <c r="U941" s="28">
        <f>MIN('OnSSET_original_NoMG-PV-Diesel'!N940:R940,LCOE_SensitivityScenarios!BZ940)</f>
        <v>0.32963620789595532</v>
      </c>
      <c r="V941" s="29">
        <f>MIN('OnSSET_original_NoMG-PV-Diesel'!N940:R940,LCOE_SensitivityScenarios!CE940)</f>
        <v>0.39892123269828716</v>
      </c>
      <c r="W941" s="28">
        <f>MIN('OnSSET_original_NoMG-PV-Diesel'!W940:AA940,LCOE_SensitivityScenarios!CJ940)</f>
        <v>0.23011567318611101</v>
      </c>
      <c r="X941" s="28">
        <f>MIN('OnSSET_original_NoMG-PV-Diesel'!W940:AA940,LCOE_SensitivityScenarios!CO940)</f>
        <v>0.23011567318611101</v>
      </c>
      <c r="Y941" s="29">
        <f>MIN('OnSSET_original_NoMG-PV-Diesel'!W940:AA940,LCOE_SensitivityScenarios!CT940)</f>
        <v>0.23011567318611101</v>
      </c>
      <c r="Z941">
        <f>VLOOKUP(B941,[1]base!$A$2:$U$169,21,FALSE)</f>
        <v>24.459</v>
      </c>
      <c r="AA941">
        <f>VLOOKUP(B941,[2]s1!$A$2:$T$275,20,FALSE)</f>
        <v>24.459</v>
      </c>
      <c r="AB941">
        <f>IF(J941='OnSSET_original_NoMG-PV-Diesel'!L940,'OnSSET_original_NoMG-PV-Diesel'!K940,"wait")</f>
        <v>22.689985789499101</v>
      </c>
      <c r="AC941">
        <f>VLOOKUP(B941,[4]s3!$A$2:$T$275,20,FALSE)</f>
        <v>28.77</v>
      </c>
      <c r="AD941" t="str">
        <f>IF(L941='OnSSET_original_NoMG-PV-Diesel'!U940,'OnSSET_original_NoMG-PV-Diesel'!T940,"wait")</f>
        <v>wait</v>
      </c>
      <c r="AE941" t="str">
        <f>IF(M941='OnSSET_original_NoMG-PV-Diesel'!U940,'OnSSET_original_NoMG-PV-Diesel'!T940,"wait")</f>
        <v>wait</v>
      </c>
      <c r="AF941">
        <f>IF(N941='OnSSET_original_NoMG-PV-Diesel'!AD940,'OnSSET_original_NoMG-PV-Diesel'!AC940,"wait")</f>
        <v>37.693035051523303</v>
      </c>
      <c r="AG941">
        <f>IF(O941='OnSSET_original_NoMG-PV-Diesel'!AD940,'OnSSET_original_NoMG-PV-Diesel'!AC940,"wait")</f>
        <v>37.693035051523303</v>
      </c>
      <c r="AH941">
        <f>IF(P941='OnSSET_original_NoMG-PV-Diesel'!AD940,'OnSSET_original_NoMG-PV-Diesel'!AC940,"wait")</f>
        <v>37.693035051523303</v>
      </c>
      <c r="AR941" s="23">
        <v>82.23</v>
      </c>
      <c r="AS941" s="23">
        <v>23.625999999999902</v>
      </c>
      <c r="AT941" s="23">
        <v>10.247999999999999</v>
      </c>
      <c r="AU941" s="23">
        <v>1.4999999999999999E-2</v>
      </c>
      <c r="AV941" s="23">
        <v>82926.645239999998</v>
      </c>
      <c r="AW941" s="23">
        <v>58549.115230000003</v>
      </c>
      <c r="AX941" s="23">
        <v>24611.070360000002</v>
      </c>
      <c r="AZ941">
        <f>SUMIF([1]base!$A$2:$A$169,B941,[1]base!$V$2:$V$169)</f>
        <v>62709</v>
      </c>
      <c r="BA941">
        <f>SUMIF([2]s1!$A$2:$A$275,B941,[2]s1!$U$2:$U$275)</f>
        <v>62709</v>
      </c>
      <c r="BB941">
        <f>SUMIF([3]s2!$A$2:$A$115,B941,[3]s2!$U$2:$U$115)</f>
        <v>0</v>
      </c>
      <c r="BC941">
        <f>SUMIF([4]s3!$A$2:$A$245,B941,[4]s3!$U$2:$U$245)</f>
        <v>46674.42</v>
      </c>
      <c r="BD941">
        <f>SUMIF([5]s4!$A$2:$A$74,B941,[5]s4!$U$2:$U$74)</f>
        <v>0</v>
      </c>
      <c r="BF941">
        <f t="shared" si="75"/>
        <v>228795.83083000002</v>
      </c>
      <c r="BG941">
        <f t="shared" si="76"/>
        <v>228795.83083000002</v>
      </c>
      <c r="BH941">
        <f t="shared" si="77"/>
        <v>0</v>
      </c>
      <c r="BI941">
        <f t="shared" si="78"/>
        <v>212761.25083000003</v>
      </c>
      <c r="BJ941">
        <f t="shared" si="79"/>
        <v>0</v>
      </c>
      <c r="BL941" t="s">
        <v>115</v>
      </c>
      <c r="BM941" s="23">
        <v>220591.09359999999</v>
      </c>
      <c r="BN941" s="23">
        <v>21.77947893</v>
      </c>
      <c r="BP941" t="s">
        <v>185</v>
      </c>
      <c r="BQ941" s="23">
        <v>220591.09359999999</v>
      </c>
      <c r="BR941" s="23">
        <v>21.77947893</v>
      </c>
      <c r="BT941" t="s">
        <v>183</v>
      </c>
      <c r="BU941" s="23">
        <v>46739.774160000001</v>
      </c>
      <c r="BV941" s="23">
        <v>37.693035049999999</v>
      </c>
    </row>
    <row r="942" spans="1:74" x14ac:dyDescent="0.25">
      <c r="A942">
        <v>1</v>
      </c>
      <c r="B942" s="15">
        <v>13813</v>
      </c>
      <c r="C942" s="15">
        <v>-64.564520999999999</v>
      </c>
      <c r="D942" s="15">
        <v>-20.059933000000001</v>
      </c>
      <c r="E942" s="16">
        <v>1</v>
      </c>
      <c r="F942" s="19">
        <v>67793.428241146306</v>
      </c>
      <c r="G942" s="19">
        <v>186.91475547850416</v>
      </c>
      <c r="H942" s="16" t="str">
        <f>IF(LCOE_SensitivityScenarios!BF941&gt;'OnSSET_original_NoMG-PV-Diesel'!M941,'OnSSET_original_NoMG-PV-Diesel'!L941,LCOE_SensitivityScenarios!BG941)</f>
        <v>MG_Hybrid</v>
      </c>
      <c r="I942" s="39" t="str">
        <f>IF(LCOE_SensitivityScenarios!BK941&gt;'OnSSET_original_NoMG-PV-Diesel'!M941,'OnSSET_original_NoMG-PV-Diesel'!L941,LCOE_SensitivityScenarios!BL941)</f>
        <v>MG_Hybrid</v>
      </c>
      <c r="J942" s="39" t="str">
        <f>IF(LCOE_SensitivityScenarios!BP941&gt;'OnSSET_original_NoMG-PV-Diesel'!M941,'OnSSET_original_NoMG-PV-Diesel'!L941,LCOE_SensitivityScenarios!BQ941)</f>
        <v>SA_PV</v>
      </c>
      <c r="K942" s="38" t="str">
        <f>IF(LCOE_SensitivityScenarios!BU941&gt;'OnSSET_original_NoMG-PV-Diesel'!V941,'OnSSET_original_NoMG-PV-Diesel'!U941,LCOE_SensitivityScenarios!BV941)</f>
        <v>SA_Diesel</v>
      </c>
      <c r="L942" s="39" t="str">
        <f>IF(LCOE_SensitivityScenarios!BZ941&gt;'OnSSET_original_NoMG-PV-Diesel'!V941,'OnSSET_original_NoMG-PV-Diesel'!U941,LCOE_SensitivityScenarios!CA941)</f>
        <v>MG_Hybrid</v>
      </c>
      <c r="M942" s="40" t="str">
        <f>IF(LCOE_SensitivityScenarios!CE941&gt;'OnSSET_original_NoMG-PV-Diesel'!V941,'OnSSET_original_NoMG-PV-Diesel'!U941,LCOE_SensitivityScenarios!CF941)</f>
        <v>SA_Diesel</v>
      </c>
      <c r="N942" s="39" t="str">
        <f>IF(LCOE_SensitivityScenarios!CJ941&gt;'OnSSET_original_NoMG-PV-Diesel'!AE941,'OnSSET_original_NoMG-PV-Diesel'!AD941,LCOE_SensitivityScenarios!CK941)</f>
        <v>SA_Diesel</v>
      </c>
      <c r="O942" s="39" t="str">
        <f>IF(LCOE_SensitivityScenarios!CO941&gt;'OnSSET_original_NoMG-PV-Diesel'!AE941,'OnSSET_original_NoMG-PV-Diesel'!AD941,LCOE_SensitivityScenarios!CP941)</f>
        <v>SA_Diesel</v>
      </c>
      <c r="P942" s="40" t="str">
        <f>IF(LCOE_SensitivityScenarios!CT941&gt;'OnSSET_original_NoMG-PV-Diesel'!AE941,'OnSSET_original_NoMG-PV-Diesel'!AD941,LCOE_SensitivityScenarios!CU941)</f>
        <v>SA_Diesel</v>
      </c>
      <c r="Q942" s="38">
        <f>IF(LCOE_SensitivityScenarios!BF941&gt;'OnSSET_original_NoMG-PV-Diesel'!M941,'OnSSET_original_NoMG-PV-Diesel'!M941,LCOE_SensitivityScenarios!BF941)</f>
        <v>0.45027107741470196</v>
      </c>
      <c r="R942" s="28">
        <f>MIN('OnSSET_original_NoMG-PV-Diesel'!E941:I941,LCOE_SensitivityScenarios!BK941)</f>
        <v>0.41332956942270194</v>
      </c>
      <c r="S942" s="28">
        <f>MIN('OnSSET_original_NoMG-PV-Diesel'!E941:I941,LCOE_SensitivityScenarios!BP941)</f>
        <v>0.477592293419904</v>
      </c>
      <c r="T942" s="27">
        <f>MIN('OnSSET_original_NoMG-PV-Diesel'!N941:R941,LCOE_SensitivityScenarios!BU941)</f>
        <v>0.37257228312337098</v>
      </c>
      <c r="U942" s="28">
        <f>MIN('OnSSET_original_NoMG-PV-Diesel'!N941:R941,LCOE_SensitivityScenarios!BZ941)</f>
        <v>0.35908918886823793</v>
      </c>
      <c r="V942" s="29">
        <f>MIN('OnSSET_original_NoMG-PV-Diesel'!N941:R941,LCOE_SensitivityScenarios!CE941)</f>
        <v>0.37257228312337098</v>
      </c>
      <c r="W942" s="28">
        <f>MIN('OnSSET_original_NoMG-PV-Diesel'!W941:AA941,LCOE_SensitivityScenarios!CJ941)</f>
        <v>0.19994839108175</v>
      </c>
      <c r="X942" s="28">
        <f>MIN('OnSSET_original_NoMG-PV-Diesel'!W941:AA941,LCOE_SensitivityScenarios!CO941)</f>
        <v>0.19994839108175</v>
      </c>
      <c r="Y942" s="29">
        <f>MIN('OnSSET_original_NoMG-PV-Diesel'!W941:AA941,LCOE_SensitivityScenarios!CT941)</f>
        <v>0.19994839108175</v>
      </c>
      <c r="Z942">
        <f>VLOOKUP(B942,[1]base!$A$2:$U$169,21,FALSE)</f>
        <v>13.647</v>
      </c>
      <c r="AA942">
        <f>VLOOKUP(B942,[2]s1!$A$2:$T$275,20,FALSE)</f>
        <v>27.151</v>
      </c>
      <c r="AB942">
        <f>IF(J942='OnSSET_original_NoMG-PV-Diesel'!L941,'OnSSET_original_NoMG-PV-Diesel'!K941,"wait")</f>
        <v>10.0975208413965</v>
      </c>
      <c r="AC942">
        <f>IF(K942='OnSSET_original_NoMG-PV-Diesel'!U941,'OnSSET_original_NoMG-PV-Diesel'!T941,"wait")</f>
        <v>30.955903306459501</v>
      </c>
      <c r="AD942" t="str">
        <f>IF(L942='OnSSET_original_NoMG-PV-Diesel'!U941,'OnSSET_original_NoMG-PV-Diesel'!T941,"wait")</f>
        <v>wait</v>
      </c>
      <c r="AE942">
        <f>IF(M942='OnSSET_original_NoMG-PV-Diesel'!U941,'OnSSET_original_NoMG-PV-Diesel'!T941,"wait")</f>
        <v>30.955903306459501</v>
      </c>
      <c r="AF942">
        <f>IF(N942='OnSSET_original_NoMG-PV-Diesel'!AD941,'OnSSET_original_NoMG-PV-Diesel'!AC941,"wait")</f>
        <v>30.955903306459501</v>
      </c>
      <c r="AG942">
        <f>IF(O942='OnSSET_original_NoMG-PV-Diesel'!AD941,'OnSSET_original_NoMG-PV-Diesel'!AC941,"wait")</f>
        <v>30.955903306459501</v>
      </c>
      <c r="AH942">
        <f>IF(P942='OnSSET_original_NoMG-PV-Diesel'!AD941,'OnSSET_original_NoMG-PV-Diesel'!AC941,"wait")</f>
        <v>30.955903306459501</v>
      </c>
      <c r="AR942">
        <v>113.78700000000001</v>
      </c>
      <c r="AS942">
        <v>90.272999999999996</v>
      </c>
      <c r="AT942">
        <v>8.9949999999999992</v>
      </c>
      <c r="AU942">
        <v>0.06</v>
      </c>
      <c r="AV942">
        <v>83172.119890000002</v>
      </c>
      <c r="AW942">
        <v>0</v>
      </c>
      <c r="AX942">
        <v>24763.934160000001</v>
      </c>
      <c r="AZ942">
        <f>SUMIF([1]base!$A$2:$A$169,B942,[1]base!$V$2:$V$169)</f>
        <v>33491.9</v>
      </c>
      <c r="BA942">
        <f>SUMIF([2]s1!$A$2:$A$275,B942,[2]s1!$U$2:$U$275)</f>
        <v>45136.14</v>
      </c>
      <c r="BB942">
        <f>SUMIF([3]s2!$A$2:$A$115,B942,[3]s2!$U$2:$U$115)</f>
        <v>0</v>
      </c>
      <c r="BC942">
        <f>SUMIF([4]s3!$A$2:$A$245,B942,[4]s3!$U$2:$U$245)</f>
        <v>0</v>
      </c>
      <c r="BD942">
        <f>SUMIF([5]s4!$A$2:$A$74,B942,[5]s4!$U$2:$U$74)</f>
        <v>0</v>
      </c>
      <c r="BF942">
        <f t="shared" si="75"/>
        <v>141427.95405</v>
      </c>
      <c r="BG942">
        <f t="shared" si="76"/>
        <v>153072.19404999999</v>
      </c>
      <c r="BH942">
        <f t="shared" si="77"/>
        <v>0</v>
      </c>
      <c r="BI942">
        <f t="shared" si="78"/>
        <v>0</v>
      </c>
      <c r="BJ942">
        <f t="shared" si="79"/>
        <v>0</v>
      </c>
      <c r="BL942" t="s">
        <v>114</v>
      </c>
      <c r="BM942" s="23">
        <v>215004.67230000001</v>
      </c>
      <c r="BN942" s="23">
        <v>37.19804019</v>
      </c>
      <c r="BP942" t="s">
        <v>183</v>
      </c>
      <c r="BQ942" s="23">
        <v>38385.65739</v>
      </c>
      <c r="BR942" s="23">
        <v>30.95590331</v>
      </c>
      <c r="BT942" t="s">
        <v>183</v>
      </c>
      <c r="BU942" s="23">
        <v>38385.65739</v>
      </c>
      <c r="BV942" s="23">
        <v>30.95590331</v>
      </c>
    </row>
    <row r="943" spans="1:74" x14ac:dyDescent="0.25">
      <c r="A943">
        <v>1</v>
      </c>
      <c r="B943" s="15">
        <v>13814</v>
      </c>
      <c r="C943" s="15">
        <v>-64.703917970000006</v>
      </c>
      <c r="D943" s="15">
        <v>-20.363246629999999</v>
      </c>
      <c r="E943" s="16">
        <v>1</v>
      </c>
      <c r="F943" s="19">
        <v>24152.545274895299</v>
      </c>
      <c r="G943" s="19">
        <v>63.179201887410642</v>
      </c>
      <c r="H943" s="16" t="str">
        <f>IF(LCOE_SensitivityScenarios!BF942&gt;'OnSSET_original_NoMG-PV-Diesel'!M942,'OnSSET_original_NoMG-PV-Diesel'!L942,LCOE_SensitivityScenarios!BG942)</f>
        <v>SA_PV</v>
      </c>
      <c r="I943" s="39" t="str">
        <f>IF(LCOE_SensitivityScenarios!BK942&gt;'OnSSET_original_NoMG-PV-Diesel'!M942,'OnSSET_original_NoMG-PV-Diesel'!L942,LCOE_SensitivityScenarios!BL942)</f>
        <v>SA_PV</v>
      </c>
      <c r="J943" s="39" t="str">
        <f>IF(LCOE_SensitivityScenarios!BP942&gt;'OnSSET_original_NoMG-PV-Diesel'!M942,'OnSSET_original_NoMG-PV-Diesel'!L942,LCOE_SensitivityScenarios!BQ942)</f>
        <v>SA_PV</v>
      </c>
      <c r="K943" s="38" t="str">
        <f>IF(LCOE_SensitivityScenarios!BU942&gt;'OnSSET_original_NoMG-PV-Diesel'!V942,'OnSSET_original_NoMG-PV-Diesel'!U942,LCOE_SensitivityScenarios!BV942)</f>
        <v>SA_PV</v>
      </c>
      <c r="L943" s="39" t="str">
        <f>IF(LCOE_SensitivityScenarios!BZ942&gt;'OnSSET_original_NoMG-PV-Diesel'!V942,'OnSSET_original_NoMG-PV-Diesel'!U942,LCOE_SensitivityScenarios!CA942)</f>
        <v>SA_PV</v>
      </c>
      <c r="M943" s="40" t="str">
        <f>IF(LCOE_SensitivityScenarios!CE942&gt;'OnSSET_original_NoMG-PV-Diesel'!V942,'OnSSET_original_NoMG-PV-Diesel'!U942,LCOE_SensitivityScenarios!CF942)</f>
        <v>SA_PV</v>
      </c>
      <c r="N943" s="39" t="str">
        <f>IF(LCOE_SensitivityScenarios!CJ942&gt;'OnSSET_original_NoMG-PV-Diesel'!AE942,'OnSSET_original_NoMG-PV-Diesel'!AD942,LCOE_SensitivityScenarios!CK942)</f>
        <v>SA_Diesel</v>
      </c>
      <c r="O943" s="39" t="str">
        <f>IF(LCOE_SensitivityScenarios!CO942&gt;'OnSSET_original_NoMG-PV-Diesel'!AE942,'OnSSET_original_NoMG-PV-Diesel'!AD942,LCOE_SensitivityScenarios!CP942)</f>
        <v>SA_Diesel</v>
      </c>
      <c r="P943" s="40" t="str">
        <f>IF(LCOE_SensitivityScenarios!CT942&gt;'OnSSET_original_NoMG-PV-Diesel'!AE942,'OnSSET_original_NoMG-PV-Diesel'!AD942,LCOE_SensitivityScenarios!CU942)</f>
        <v>SA_Diesel</v>
      </c>
      <c r="Q943" s="38">
        <f>IF(LCOE_SensitivityScenarios!BF942&gt;'OnSSET_original_NoMG-PV-Diesel'!M942,'OnSSET_original_NoMG-PV-Diesel'!M942,LCOE_SensitivityScenarios!BF942)</f>
        <v>0.43304000862568398</v>
      </c>
      <c r="R943" s="28">
        <f>MIN('OnSSET_original_NoMG-PV-Diesel'!E942:I942,LCOE_SensitivityScenarios!BK942)</f>
        <v>0.43304000862568398</v>
      </c>
      <c r="S943" s="28">
        <f>MIN('OnSSET_original_NoMG-PV-Diesel'!E942:I942,LCOE_SensitivityScenarios!BP942)</f>
        <v>0.43304000862568398</v>
      </c>
      <c r="T943" s="27">
        <f>MIN('OnSSET_original_NoMG-PV-Diesel'!N942:R942,LCOE_SensitivityScenarios!BU942)</f>
        <v>0.43304000862568398</v>
      </c>
      <c r="U943" s="28">
        <f>MIN('OnSSET_original_NoMG-PV-Diesel'!N942:R942,LCOE_SensitivityScenarios!BZ942)</f>
        <v>0.43304000862568398</v>
      </c>
      <c r="V943" s="29">
        <f>MIN('OnSSET_original_NoMG-PV-Diesel'!N942:R942,LCOE_SensitivityScenarios!CE942)</f>
        <v>0.43304000862568398</v>
      </c>
      <c r="W943" s="28">
        <f>MIN('OnSSET_original_NoMG-PV-Diesel'!W942:AA942,LCOE_SensitivityScenarios!CJ942)</f>
        <v>0.236149129606983</v>
      </c>
      <c r="X943" s="28">
        <f>MIN('OnSSET_original_NoMG-PV-Diesel'!W942:AA942,LCOE_SensitivityScenarios!CO942)</f>
        <v>0.236149129606983</v>
      </c>
      <c r="Y943" s="29">
        <f>MIN('OnSSET_original_NoMG-PV-Diesel'!W942:AA942,LCOE_SensitivityScenarios!CT942)</f>
        <v>0.236149129606983</v>
      </c>
      <c r="Z943">
        <f>IF(H943='OnSSET_original_NoMG-PV-Diesel'!L942,'OnSSET_original_NoMG-PV-Diesel'!K942,"wait")</f>
        <v>14.4514996759856</v>
      </c>
      <c r="AA943">
        <f>IF(I943='OnSSET_original_NoMG-PV-Diesel'!L942,'OnSSET_original_NoMG-PV-Diesel'!K942,"wait")</f>
        <v>14.4514996759856</v>
      </c>
      <c r="AB943">
        <f>IF(J943='OnSSET_original_NoMG-PV-Diesel'!L942,'OnSSET_original_NoMG-PV-Diesel'!K942,"wait")</f>
        <v>14.4514996759856</v>
      </c>
      <c r="AC943">
        <f>IF(K943='OnSSET_original_NoMG-PV-Diesel'!U942,'OnSSET_original_NoMG-PV-Diesel'!T942,"wait")</f>
        <v>13.69890832902</v>
      </c>
      <c r="AD943">
        <f>IF(L943='OnSSET_original_NoMG-PV-Diesel'!U942,'OnSSET_original_NoMG-PV-Diesel'!T942,"wait")</f>
        <v>13.69890832902</v>
      </c>
      <c r="AE943">
        <f>IF(M943='OnSSET_original_NoMG-PV-Diesel'!U942,'OnSSET_original_NoMG-PV-Diesel'!T942,"wait")</f>
        <v>13.69890832902</v>
      </c>
      <c r="AF943">
        <f>IF(N943='OnSSET_original_NoMG-PV-Diesel'!AD942,'OnSSET_original_NoMG-PV-Diesel'!AC942,"wait")</f>
        <v>11.028559486253499</v>
      </c>
      <c r="AG943">
        <f>IF(O943='OnSSET_original_NoMG-PV-Diesel'!AD942,'OnSSET_original_NoMG-PV-Diesel'!AC942,"wait")</f>
        <v>11.028559486253499</v>
      </c>
      <c r="AH943">
        <f>IF(P943='OnSSET_original_NoMG-PV-Diesel'!AD942,'OnSSET_original_NoMG-PV-Diesel'!AC942,"wait")</f>
        <v>11.028559486253499</v>
      </c>
      <c r="AR943">
        <v>77.453000000000003</v>
      </c>
      <c r="AS943">
        <v>77.453000000000003</v>
      </c>
      <c r="AT943">
        <v>34.033999999999999</v>
      </c>
      <c r="AU943">
        <v>8.8279999999999994</v>
      </c>
      <c r="AV943">
        <v>50031.713000000003</v>
      </c>
      <c r="AW943">
        <v>0</v>
      </c>
      <c r="AX943">
        <v>8407.5085080000008</v>
      </c>
      <c r="AZ943">
        <f>SUMIF([1]base!$A$2:$A$169,B943,[1]base!$V$2:$V$169)</f>
        <v>0</v>
      </c>
      <c r="BA943">
        <f>SUMIF([2]s1!$A$2:$A$275,B943,[2]s1!$U$2:$U$275)</f>
        <v>0</v>
      </c>
      <c r="BB943">
        <f>SUMIF([3]s2!$A$2:$A$115,B943,[3]s2!$U$2:$U$115)</f>
        <v>0</v>
      </c>
      <c r="BC943">
        <f>SUMIF([4]s3!$A$2:$A$245,B943,[4]s3!$U$2:$U$245)</f>
        <v>0</v>
      </c>
      <c r="BD943">
        <f>SUMIF([5]s4!$A$2:$A$74,B943,[5]s4!$U$2:$U$74)</f>
        <v>0</v>
      </c>
      <c r="BF943">
        <f t="shared" si="75"/>
        <v>0</v>
      </c>
      <c r="BG943">
        <f t="shared" si="76"/>
        <v>0</v>
      </c>
      <c r="BH943">
        <f t="shared" si="77"/>
        <v>0</v>
      </c>
      <c r="BI943">
        <f t="shared" si="78"/>
        <v>0</v>
      </c>
      <c r="BJ943">
        <f t="shared" si="79"/>
        <v>0</v>
      </c>
      <c r="BL943" t="s">
        <v>114</v>
      </c>
      <c r="BM943" s="23">
        <v>69453.465230000002</v>
      </c>
      <c r="BN943" s="23">
        <v>13.69890833</v>
      </c>
      <c r="BP943" t="s">
        <v>186</v>
      </c>
      <c r="BQ943" s="23">
        <v>69453.465230000002</v>
      </c>
      <c r="BR943" s="23">
        <v>13.69890833</v>
      </c>
      <c r="BT943" t="s">
        <v>183</v>
      </c>
      <c r="BU943" s="23">
        <v>13675.53393</v>
      </c>
      <c r="BV943" s="23">
        <v>11.028559489999999</v>
      </c>
    </row>
    <row r="944" spans="1:74" x14ac:dyDescent="0.25">
      <c r="A944">
        <v>1</v>
      </c>
      <c r="B944" s="15">
        <v>13817</v>
      </c>
      <c r="C944" s="15">
        <v>-64.947866619999999</v>
      </c>
      <c r="D944" s="15">
        <v>-20.002777309999999</v>
      </c>
      <c r="E944" s="16">
        <v>1</v>
      </c>
      <c r="F944" s="19">
        <v>20162.097439706398</v>
      </c>
      <c r="G944" s="19">
        <v>51.795572497296774</v>
      </c>
      <c r="H944" s="16" t="str">
        <f>IF(LCOE_SensitivityScenarios!BF943&gt;'OnSSET_original_NoMG-PV-Diesel'!M943,'OnSSET_original_NoMG-PV-Diesel'!L943,LCOE_SensitivityScenarios!BG943)</f>
        <v>SA_PV</v>
      </c>
      <c r="I944" s="39" t="str">
        <f>IF(LCOE_SensitivityScenarios!BK943&gt;'OnSSET_original_NoMG-PV-Diesel'!M943,'OnSSET_original_NoMG-PV-Diesel'!L943,LCOE_SensitivityScenarios!BL943)</f>
        <v>SA_PV</v>
      </c>
      <c r="J944" s="39" t="str">
        <f>IF(LCOE_SensitivityScenarios!BP943&gt;'OnSSET_original_NoMG-PV-Diesel'!M943,'OnSSET_original_NoMG-PV-Diesel'!L943,LCOE_SensitivityScenarios!BQ943)</f>
        <v>SA_PV</v>
      </c>
      <c r="K944" s="38" t="str">
        <f>IF(LCOE_SensitivityScenarios!BU943&gt;'OnSSET_original_NoMG-PV-Diesel'!V943,'OnSSET_original_NoMG-PV-Diesel'!U943,LCOE_SensitivityScenarios!BV943)</f>
        <v>SA_PV</v>
      </c>
      <c r="L944" s="39" t="str">
        <f>IF(LCOE_SensitivityScenarios!BZ943&gt;'OnSSET_original_NoMG-PV-Diesel'!V943,'OnSSET_original_NoMG-PV-Diesel'!U943,LCOE_SensitivityScenarios!CA943)</f>
        <v>SA_PV</v>
      </c>
      <c r="M944" s="40" t="str">
        <f>IF(LCOE_SensitivityScenarios!CE943&gt;'OnSSET_original_NoMG-PV-Diesel'!V943,'OnSSET_original_NoMG-PV-Diesel'!U943,LCOE_SensitivityScenarios!CF943)</f>
        <v>SA_PV</v>
      </c>
      <c r="N944" s="39" t="str">
        <f>IF(LCOE_SensitivityScenarios!CJ943&gt;'OnSSET_original_NoMG-PV-Diesel'!AE943,'OnSSET_original_NoMG-PV-Diesel'!AD943,LCOE_SensitivityScenarios!CK943)</f>
        <v>SA_Diesel</v>
      </c>
      <c r="O944" s="39" t="str">
        <f>IF(LCOE_SensitivityScenarios!CO943&gt;'OnSSET_original_NoMG-PV-Diesel'!AE943,'OnSSET_original_NoMG-PV-Diesel'!AD943,LCOE_SensitivityScenarios!CP943)</f>
        <v>SA_Diesel</v>
      </c>
      <c r="P944" s="40" t="str">
        <f>IF(LCOE_SensitivityScenarios!CT943&gt;'OnSSET_original_NoMG-PV-Diesel'!AE943,'OnSSET_original_NoMG-PV-Diesel'!AD943,LCOE_SensitivityScenarios!CU943)</f>
        <v>SA_Diesel</v>
      </c>
      <c r="Q944" s="38">
        <f>IF(LCOE_SensitivityScenarios!BF943&gt;'OnSSET_original_NoMG-PV-Diesel'!M943,'OnSSET_original_NoMG-PV-Diesel'!M943,LCOE_SensitivityScenarios!BF943)</f>
        <v>0.42085482775252597</v>
      </c>
      <c r="R944" s="28">
        <f>MIN('OnSSET_original_NoMG-PV-Diesel'!E943:I943,LCOE_SensitivityScenarios!BK943)</f>
        <v>0.42085482775252597</v>
      </c>
      <c r="S944" s="28">
        <f>MIN('OnSSET_original_NoMG-PV-Diesel'!E943:I943,LCOE_SensitivityScenarios!BP943)</f>
        <v>0.42085482775252597</v>
      </c>
      <c r="T944" s="27">
        <f>MIN('OnSSET_original_NoMG-PV-Diesel'!N943:R943,LCOE_SensitivityScenarios!BU943)</f>
        <v>0.42085482775252597</v>
      </c>
      <c r="U944" s="28">
        <f>MIN('OnSSET_original_NoMG-PV-Diesel'!N943:R943,LCOE_SensitivityScenarios!BZ943)</f>
        <v>0.42085482775252597</v>
      </c>
      <c r="V944" s="29">
        <f>MIN('OnSSET_original_NoMG-PV-Diesel'!N943:R943,LCOE_SensitivityScenarios!CE943)</f>
        <v>0.42085482775252597</v>
      </c>
      <c r="W944" s="28">
        <f>MIN('OnSSET_original_NoMG-PV-Diesel'!W943:AA943,LCOE_SensitivityScenarios!CJ943)</f>
        <v>0.284416780973961</v>
      </c>
      <c r="X944" s="28">
        <f>MIN('OnSSET_original_NoMG-PV-Diesel'!W943:AA943,LCOE_SensitivityScenarios!CO943)</f>
        <v>0.284416780973961</v>
      </c>
      <c r="Y944" s="29">
        <f>MIN('OnSSET_original_NoMG-PV-Diesel'!W943:AA943,LCOE_SensitivityScenarios!CT943)</f>
        <v>0.284416780973961</v>
      </c>
      <c r="Z944">
        <f>IF(H944='OnSSET_original_NoMG-PV-Diesel'!L943,'OnSSET_original_NoMG-PV-Diesel'!K943,"wait")</f>
        <v>15.098120251214899</v>
      </c>
      <c r="AA944">
        <f>IF(I944='OnSSET_original_NoMG-PV-Diesel'!L943,'OnSSET_original_NoMG-PV-Diesel'!K943,"wait")</f>
        <v>15.098120251214899</v>
      </c>
      <c r="AB944">
        <f>IF(J944='OnSSET_original_NoMG-PV-Diesel'!L943,'OnSSET_original_NoMG-PV-Diesel'!K943,"wait")</f>
        <v>15.098120251214899</v>
      </c>
      <c r="AC944">
        <f>IF(K944='OnSSET_original_NoMG-PV-Diesel'!U943,'OnSSET_original_NoMG-PV-Diesel'!T943,"wait")</f>
        <v>9.7486207522031094</v>
      </c>
      <c r="AD944">
        <f>IF(L944='OnSSET_original_NoMG-PV-Diesel'!U943,'OnSSET_original_NoMG-PV-Diesel'!T943,"wait")</f>
        <v>9.7486207522031094</v>
      </c>
      <c r="AE944">
        <f>IF(M944='OnSSET_original_NoMG-PV-Diesel'!U943,'OnSSET_original_NoMG-PV-Diesel'!T943,"wait")</f>
        <v>9.7486207522031094</v>
      </c>
      <c r="AF944">
        <f>IF(N944='OnSSET_original_NoMG-PV-Diesel'!AD943,'OnSSET_original_NoMG-PV-Diesel'!AC943,"wait")</f>
        <v>9.2064371870805797</v>
      </c>
      <c r="AG944">
        <f>IF(O944='OnSSET_original_NoMG-PV-Diesel'!AD943,'OnSSET_original_NoMG-PV-Diesel'!AC943,"wait")</f>
        <v>9.2064371870805797</v>
      </c>
      <c r="AH944">
        <f>IF(P944='OnSSET_original_NoMG-PV-Diesel'!AD943,'OnSSET_original_NoMG-PV-Diesel'!AC943,"wait")</f>
        <v>9.2064371870805797</v>
      </c>
      <c r="AR944">
        <v>77.703999999999994</v>
      </c>
      <c r="AS944">
        <v>77.850999999999999</v>
      </c>
      <c r="AT944">
        <v>10.880999999999901</v>
      </c>
      <c r="AU944">
        <v>8.65899999999999</v>
      </c>
      <c r="AV944">
        <v>45146.811710000002</v>
      </c>
      <c r="AW944">
        <v>0</v>
      </c>
      <c r="AX944">
        <v>6726.0068060000003</v>
      </c>
      <c r="AZ944">
        <f>SUMIF([1]base!$A$2:$A$169,B944,[1]base!$V$2:$V$169)</f>
        <v>0</v>
      </c>
      <c r="BA944">
        <f>SUMIF([2]s1!$A$2:$A$275,B944,[2]s1!$U$2:$U$275)</f>
        <v>0</v>
      </c>
      <c r="BB944">
        <f>SUMIF([3]s2!$A$2:$A$115,B944,[3]s2!$U$2:$U$115)</f>
        <v>0</v>
      </c>
      <c r="BC944">
        <f>SUMIF([4]s3!$A$2:$A$245,B944,[4]s3!$U$2:$U$245)</f>
        <v>0</v>
      </c>
      <c r="BD944">
        <f>SUMIF([5]s4!$A$2:$A$74,B944,[5]s4!$U$2:$U$74)</f>
        <v>0</v>
      </c>
      <c r="BF944">
        <f t="shared" si="75"/>
        <v>0</v>
      </c>
      <c r="BG944">
        <f t="shared" si="76"/>
        <v>0</v>
      </c>
      <c r="BH944">
        <f t="shared" si="77"/>
        <v>0</v>
      </c>
      <c r="BI944">
        <f t="shared" si="78"/>
        <v>0</v>
      </c>
      <c r="BJ944">
        <f t="shared" si="79"/>
        <v>0</v>
      </c>
      <c r="BL944" t="s">
        <v>114</v>
      </c>
      <c r="BM944" s="23">
        <v>56347.027950000003</v>
      </c>
      <c r="BN944" s="23">
        <v>9.7486207520000008</v>
      </c>
      <c r="BP944" t="s">
        <v>186</v>
      </c>
      <c r="BQ944" s="23">
        <v>56347.027950000003</v>
      </c>
      <c r="BR944" s="23">
        <v>9.7486207520000008</v>
      </c>
      <c r="BT944" t="s">
        <v>183</v>
      </c>
      <c r="BU944" s="23">
        <v>11416.082420000001</v>
      </c>
      <c r="BV944" s="23">
        <v>9.2064371870000006</v>
      </c>
    </row>
    <row r="945" spans="1:74" x14ac:dyDescent="0.25">
      <c r="A945">
        <v>1</v>
      </c>
      <c r="B945" s="15">
        <v>13828</v>
      </c>
      <c r="C945" s="15">
        <v>-64.424773369999997</v>
      </c>
      <c r="D945" s="15">
        <v>-19.268759880000001</v>
      </c>
      <c r="E945" s="16">
        <v>1</v>
      </c>
      <c r="F945" s="19">
        <v>32440.781695654201</v>
      </c>
      <c r="G945" s="19">
        <v>68.185132999806513</v>
      </c>
      <c r="H945" s="16" t="str">
        <f>IF(LCOE_SensitivityScenarios!BF944&gt;'OnSSET_original_NoMG-PV-Diesel'!M944,'OnSSET_original_NoMG-PV-Diesel'!L944,LCOE_SensitivityScenarios!BG944)</f>
        <v>SA_PV</v>
      </c>
      <c r="I945" s="39" t="str">
        <f>IF(LCOE_SensitivityScenarios!BK944&gt;'OnSSET_original_NoMG-PV-Diesel'!M944,'OnSSET_original_NoMG-PV-Diesel'!L944,LCOE_SensitivityScenarios!BL944)</f>
        <v>SA_PV</v>
      </c>
      <c r="J945" s="39" t="str">
        <f>IF(LCOE_SensitivityScenarios!BP944&gt;'OnSSET_original_NoMG-PV-Diesel'!M944,'OnSSET_original_NoMG-PV-Diesel'!L944,LCOE_SensitivityScenarios!BQ944)</f>
        <v>SA_PV</v>
      </c>
      <c r="K945" s="38" t="str">
        <f>IF(LCOE_SensitivityScenarios!BU944&gt;'OnSSET_original_NoMG-PV-Diesel'!V944,'OnSSET_original_NoMG-PV-Diesel'!U944,LCOE_SensitivityScenarios!BV944)</f>
        <v>SA_Diesel</v>
      </c>
      <c r="L945" s="39" t="str">
        <f>IF(LCOE_SensitivityScenarios!BZ944&gt;'OnSSET_original_NoMG-PV-Diesel'!V944,'OnSSET_original_NoMG-PV-Diesel'!U944,LCOE_SensitivityScenarios!CA944)</f>
        <v>SA_Diesel</v>
      </c>
      <c r="M945" s="40" t="str">
        <f>IF(LCOE_SensitivityScenarios!CE944&gt;'OnSSET_original_NoMG-PV-Diesel'!V944,'OnSSET_original_NoMG-PV-Diesel'!U944,LCOE_SensitivityScenarios!CF944)</f>
        <v>SA_Diesel</v>
      </c>
      <c r="N945" s="39" t="str">
        <f>IF(LCOE_SensitivityScenarios!CJ944&gt;'OnSSET_original_NoMG-PV-Diesel'!AE944,'OnSSET_original_NoMG-PV-Diesel'!AD944,LCOE_SensitivityScenarios!CK944)</f>
        <v>SA_Diesel</v>
      </c>
      <c r="O945" s="39" t="str">
        <f>IF(LCOE_SensitivityScenarios!CO944&gt;'OnSSET_original_NoMG-PV-Diesel'!AE944,'OnSSET_original_NoMG-PV-Diesel'!AD944,LCOE_SensitivityScenarios!CP944)</f>
        <v>SA_Diesel</v>
      </c>
      <c r="P945" s="40" t="str">
        <f>IF(LCOE_SensitivityScenarios!CT944&gt;'OnSSET_original_NoMG-PV-Diesel'!AE944,'OnSSET_original_NoMG-PV-Diesel'!AD944,LCOE_SensitivityScenarios!CU944)</f>
        <v>SA_Diesel</v>
      </c>
      <c r="Q945" s="38">
        <f>IF(LCOE_SensitivityScenarios!BF944&gt;'OnSSET_original_NoMG-PV-Diesel'!M944,'OnSSET_original_NoMG-PV-Diesel'!M944,LCOE_SensitivityScenarios!BF944)</f>
        <v>0.46766169931107598</v>
      </c>
      <c r="R945" s="28">
        <f>MIN('OnSSET_original_NoMG-PV-Diesel'!E944:I944,LCOE_SensitivityScenarios!BK944)</f>
        <v>0.46766169931107598</v>
      </c>
      <c r="S945" s="28">
        <f>MIN('OnSSET_original_NoMG-PV-Diesel'!E944:I944,LCOE_SensitivityScenarios!BP944)</f>
        <v>0.46766169931107598</v>
      </c>
      <c r="T945" s="27">
        <f>MIN('OnSSET_original_NoMG-PV-Diesel'!N944:R944,LCOE_SensitivityScenarios!BU944)</f>
        <v>0.354807105884136</v>
      </c>
      <c r="U945" s="28">
        <f>MIN('OnSSET_original_NoMG-PV-Diesel'!N944:R944,LCOE_SensitivityScenarios!BZ944)</f>
        <v>0.354807105884136</v>
      </c>
      <c r="V945" s="29">
        <f>MIN('OnSSET_original_NoMG-PV-Diesel'!N944:R944,LCOE_SensitivityScenarios!CE944)</f>
        <v>0.354807105884136</v>
      </c>
      <c r="W945" s="28">
        <f>MIN('OnSSET_original_NoMG-PV-Diesel'!W944:AA944,LCOE_SensitivityScenarios!CJ944)</f>
        <v>0.193914934660878</v>
      </c>
      <c r="X945" s="28">
        <f>MIN('OnSSET_original_NoMG-PV-Diesel'!W944:AA944,LCOE_SensitivityScenarios!CO944)</f>
        <v>0.193914934660878</v>
      </c>
      <c r="Y945" s="29">
        <f>MIN('OnSSET_original_NoMG-PV-Diesel'!W944:AA944,LCOE_SensitivityScenarios!CT944)</f>
        <v>0.193914934660878</v>
      </c>
      <c r="Z945">
        <f>IF(H945='OnSSET_original_NoMG-PV-Diesel'!L944,'OnSSET_original_NoMG-PV-Diesel'!K944,"wait")</f>
        <v>14.560879977744101</v>
      </c>
      <c r="AA945">
        <f>IF(I945='OnSSET_original_NoMG-PV-Diesel'!L944,'OnSSET_original_NoMG-PV-Diesel'!K944,"wait")</f>
        <v>14.560879977744101</v>
      </c>
      <c r="AB945">
        <f>IF(J945='OnSSET_original_NoMG-PV-Diesel'!L944,'OnSSET_original_NoMG-PV-Diesel'!K944,"wait")</f>
        <v>14.560879977744101</v>
      </c>
      <c r="AC945">
        <f>IF(K945='OnSSET_original_NoMG-PV-Diesel'!U944,'OnSSET_original_NoMG-PV-Diesel'!T944,"wait")</f>
        <v>14.8131423267827</v>
      </c>
      <c r="AD945">
        <f>IF(L945='OnSSET_original_NoMG-PV-Diesel'!U944,'OnSSET_original_NoMG-PV-Diesel'!T944,"wait")</f>
        <v>14.8131423267827</v>
      </c>
      <c r="AE945">
        <f>IF(M945='OnSSET_original_NoMG-PV-Diesel'!U944,'OnSSET_original_NoMG-PV-Diesel'!T944,"wait")</f>
        <v>14.8131423267827</v>
      </c>
      <c r="AF945">
        <f>IF(N945='OnSSET_original_NoMG-PV-Diesel'!AD944,'OnSSET_original_NoMG-PV-Diesel'!AC944,"wait")</f>
        <v>14.8131423267827</v>
      </c>
      <c r="AG945">
        <f>IF(O945='OnSSET_original_NoMG-PV-Diesel'!AD944,'OnSSET_original_NoMG-PV-Diesel'!AC944,"wait")</f>
        <v>14.8131423267827</v>
      </c>
      <c r="AH945">
        <f>IF(P945='OnSSET_original_NoMG-PV-Diesel'!AD944,'OnSSET_original_NoMG-PV-Diesel'!AC944,"wait")</f>
        <v>14.8131423267827</v>
      </c>
      <c r="AR945">
        <v>87.198999999999998</v>
      </c>
      <c r="AS945">
        <v>0.82099999999999995</v>
      </c>
      <c r="AT945">
        <v>0.39100000000000001</v>
      </c>
      <c r="AU945">
        <v>7.3999999999999996E-2</v>
      </c>
      <c r="AV945">
        <v>59215.651769999997</v>
      </c>
      <c r="AW945">
        <v>0</v>
      </c>
      <c r="AX945">
        <v>12076.23949</v>
      </c>
      <c r="AZ945">
        <f>SUMIF([1]base!$A$2:$A$169,B945,[1]base!$V$2:$V$169)</f>
        <v>0</v>
      </c>
      <c r="BA945">
        <f>SUMIF([2]s1!$A$2:$A$275,B945,[2]s1!$U$2:$U$275)</f>
        <v>0</v>
      </c>
      <c r="BB945">
        <f>SUMIF([3]s2!$A$2:$A$115,B945,[3]s2!$U$2:$U$115)</f>
        <v>0</v>
      </c>
      <c r="BC945">
        <f>SUMIF([4]s3!$A$2:$A$245,B945,[4]s3!$U$2:$U$245)</f>
        <v>0</v>
      </c>
      <c r="BD945">
        <f>SUMIF([5]s4!$A$2:$A$74,B945,[5]s4!$U$2:$U$74)</f>
        <v>0</v>
      </c>
      <c r="BF945">
        <f t="shared" si="75"/>
        <v>0</v>
      </c>
      <c r="BG945">
        <f t="shared" si="76"/>
        <v>0</v>
      </c>
      <c r="BH945">
        <f t="shared" si="77"/>
        <v>0</v>
      </c>
      <c r="BI945">
        <f t="shared" si="78"/>
        <v>0</v>
      </c>
      <c r="BJ945">
        <f t="shared" si="79"/>
        <v>0</v>
      </c>
      <c r="BL945" t="s">
        <v>114</v>
      </c>
      <c r="BM945" s="23">
        <v>100745.60400000001</v>
      </c>
      <c r="BN945" s="23">
        <v>17.4300353</v>
      </c>
      <c r="BP945" t="s">
        <v>183</v>
      </c>
      <c r="BQ945" s="23">
        <v>18368.457890000001</v>
      </c>
      <c r="BR945" s="23">
        <v>14.81314233</v>
      </c>
      <c r="BT945" t="s">
        <v>183</v>
      </c>
      <c r="BU945" s="23">
        <v>18368.457890000001</v>
      </c>
      <c r="BV945" s="23">
        <v>14.81314233</v>
      </c>
    </row>
    <row r="946" spans="1:74" x14ac:dyDescent="0.25">
      <c r="A946">
        <v>1</v>
      </c>
      <c r="B946" s="15">
        <v>13830</v>
      </c>
      <c r="C946" s="15">
        <v>-65.464843999999999</v>
      </c>
      <c r="D946" s="15">
        <v>-18.451073000000001</v>
      </c>
      <c r="E946" s="16">
        <v>1</v>
      </c>
      <c r="F946" s="19">
        <v>42164.293096530499</v>
      </c>
      <c r="G946" s="19">
        <v>141.82289934811894</v>
      </c>
      <c r="H946" s="16" t="str">
        <f>IF(LCOE_SensitivityScenarios!BF945&gt;'OnSSET_original_NoMG-PV-Diesel'!M945,'OnSSET_original_NoMG-PV-Diesel'!L945,LCOE_SensitivityScenarios!BG945)</f>
        <v>SA_PV</v>
      </c>
      <c r="I946" s="39" t="str">
        <f>IF(LCOE_SensitivityScenarios!BK945&gt;'OnSSET_original_NoMG-PV-Diesel'!M945,'OnSSET_original_NoMG-PV-Diesel'!L945,LCOE_SensitivityScenarios!BL945)</f>
        <v>SA_PV</v>
      </c>
      <c r="J946" s="39" t="str">
        <f>IF(LCOE_SensitivityScenarios!BP945&gt;'OnSSET_original_NoMG-PV-Diesel'!M945,'OnSSET_original_NoMG-PV-Diesel'!L945,LCOE_SensitivityScenarios!BQ945)</f>
        <v>SA_PV</v>
      </c>
      <c r="K946" s="38" t="str">
        <f>IF(LCOE_SensitivityScenarios!BU945&gt;'OnSSET_original_NoMG-PV-Diesel'!V945,'OnSSET_original_NoMG-PV-Diesel'!U945,LCOE_SensitivityScenarios!BV945)</f>
        <v>SA_Diesel</v>
      </c>
      <c r="L946" s="39" t="str">
        <f>IF(LCOE_SensitivityScenarios!BZ945&gt;'OnSSET_original_NoMG-PV-Diesel'!V945,'OnSSET_original_NoMG-PV-Diesel'!U945,LCOE_SensitivityScenarios!CA945)</f>
        <v>SA_Diesel</v>
      </c>
      <c r="M946" s="40" t="str">
        <f>IF(LCOE_SensitivityScenarios!CE945&gt;'OnSSET_original_NoMG-PV-Diesel'!V945,'OnSSET_original_NoMG-PV-Diesel'!U945,LCOE_SensitivityScenarios!CF945)</f>
        <v>SA_Diesel</v>
      </c>
      <c r="N946" s="39" t="str">
        <f>IF(LCOE_SensitivityScenarios!CJ945&gt;'OnSSET_original_NoMG-PV-Diesel'!AE945,'OnSSET_original_NoMG-PV-Diesel'!AD945,LCOE_SensitivityScenarios!CK945)</f>
        <v>SA_Diesel</v>
      </c>
      <c r="O946" s="39" t="str">
        <f>IF(LCOE_SensitivityScenarios!CO945&gt;'OnSSET_original_NoMG-PV-Diesel'!AE945,'OnSSET_original_NoMG-PV-Diesel'!AD945,LCOE_SensitivityScenarios!CP945)</f>
        <v>SA_Diesel</v>
      </c>
      <c r="P946" s="40" t="str">
        <f>IF(LCOE_SensitivityScenarios!CT945&gt;'OnSSET_original_NoMG-PV-Diesel'!AE945,'OnSSET_original_NoMG-PV-Diesel'!AD945,LCOE_SensitivityScenarios!CU945)</f>
        <v>SA_Diesel</v>
      </c>
      <c r="Q946" s="38">
        <f>IF(LCOE_SensitivityScenarios!BF945&gt;'OnSSET_original_NoMG-PV-Diesel'!M945,'OnSSET_original_NoMG-PV-Diesel'!M945,LCOE_SensitivityScenarios!BF945)</f>
        <v>0.42868989103515298</v>
      </c>
      <c r="R946" s="28">
        <f>MIN('OnSSET_original_NoMG-PV-Diesel'!E945:I945,LCOE_SensitivityScenarios!BK945)</f>
        <v>0.42868989103515298</v>
      </c>
      <c r="S946" s="28">
        <f>MIN('OnSSET_original_NoMG-PV-Diesel'!E945:I945,LCOE_SensitivityScenarios!BP945)</f>
        <v>0.42868989103515298</v>
      </c>
      <c r="T946" s="27">
        <f>MIN('OnSSET_original_NoMG-PV-Diesel'!N945:R945,LCOE_SensitivityScenarios!BU945)</f>
        <v>0.425867814841076</v>
      </c>
      <c r="U946" s="28">
        <f>MIN('OnSSET_original_NoMG-PV-Diesel'!N945:R945,LCOE_SensitivityScenarios!BZ945)</f>
        <v>0.425867814841076</v>
      </c>
      <c r="V946" s="29">
        <f>MIN('OnSSET_original_NoMG-PV-Diesel'!N945:R945,LCOE_SensitivityScenarios!CE945)</f>
        <v>0.425867814841076</v>
      </c>
      <c r="W946" s="28">
        <f>MIN('OnSSET_original_NoMG-PV-Diesel'!W945:AA945,LCOE_SensitivityScenarios!CJ945)</f>
        <v>0.21804876034436599</v>
      </c>
      <c r="X946" s="28">
        <f>MIN('OnSSET_original_NoMG-PV-Diesel'!W945:AA945,LCOE_SensitivityScenarios!CO945)</f>
        <v>0.21804876034436599</v>
      </c>
      <c r="Y946" s="29">
        <f>MIN('OnSSET_original_NoMG-PV-Diesel'!W945:AA945,LCOE_SensitivityScenarios!CT945)</f>
        <v>0.21804876034436599</v>
      </c>
      <c r="Z946">
        <f>IF(H946='OnSSET_original_NoMG-PV-Diesel'!L945,'OnSSET_original_NoMG-PV-Diesel'!K945,"wait")</f>
        <v>18.035084452421899</v>
      </c>
      <c r="AA946">
        <f>IF(I946='OnSSET_original_NoMG-PV-Diesel'!L945,'OnSSET_original_NoMG-PV-Diesel'!K945,"wait")</f>
        <v>18.035084452421899</v>
      </c>
      <c r="AB946">
        <f>IF(J946='OnSSET_original_NoMG-PV-Diesel'!L945,'OnSSET_original_NoMG-PV-Diesel'!K945,"wait")</f>
        <v>18.035084452421899</v>
      </c>
      <c r="AC946">
        <f>IF(K946='OnSSET_original_NoMG-PV-Diesel'!U945,'OnSSET_original_NoMG-PV-Diesel'!T945,"wait")</f>
        <v>19.2531018705618</v>
      </c>
      <c r="AD946">
        <f>IF(L946='OnSSET_original_NoMG-PV-Diesel'!U945,'OnSSET_original_NoMG-PV-Diesel'!T945,"wait")</f>
        <v>19.2531018705618</v>
      </c>
      <c r="AE946">
        <f>IF(M946='OnSSET_original_NoMG-PV-Diesel'!U945,'OnSSET_original_NoMG-PV-Diesel'!T945,"wait")</f>
        <v>19.2531018705618</v>
      </c>
      <c r="AF946">
        <f>IF(N946='OnSSET_original_NoMG-PV-Diesel'!AD945,'OnSSET_original_NoMG-PV-Diesel'!AC945,"wait")</f>
        <v>19.2531018705618</v>
      </c>
      <c r="AG946">
        <f>IF(O946='OnSSET_original_NoMG-PV-Diesel'!AD945,'OnSSET_original_NoMG-PV-Diesel'!AC945,"wait")</f>
        <v>19.2531018705618</v>
      </c>
      <c r="AH946">
        <f>IF(P946='OnSSET_original_NoMG-PV-Diesel'!AD945,'OnSSET_original_NoMG-PV-Diesel'!AC945,"wait")</f>
        <v>19.2531018705618</v>
      </c>
      <c r="AR946">
        <v>28.511999999999901</v>
      </c>
      <c r="AS946">
        <v>28.471</v>
      </c>
      <c r="AT946">
        <v>11.032</v>
      </c>
      <c r="AU946">
        <v>7.1360000000000001</v>
      </c>
      <c r="AV946">
        <v>72391.430829999998</v>
      </c>
      <c r="AW946">
        <v>0</v>
      </c>
      <c r="AX946">
        <v>18496.51872</v>
      </c>
      <c r="AZ946">
        <f>SUMIF([1]base!$A$2:$A$169,B946,[1]base!$V$2:$V$169)</f>
        <v>0</v>
      </c>
      <c r="BA946">
        <f>SUMIF([2]s1!$A$2:$A$275,B946,[2]s1!$U$2:$U$275)</f>
        <v>0</v>
      </c>
      <c r="BB946">
        <f>SUMIF([3]s2!$A$2:$A$115,B946,[3]s2!$U$2:$U$115)</f>
        <v>0</v>
      </c>
      <c r="BC946">
        <f>SUMIF([4]s3!$A$2:$A$245,B946,[4]s3!$U$2:$U$245)</f>
        <v>0</v>
      </c>
      <c r="BD946">
        <f>SUMIF([5]s4!$A$2:$A$74,B946,[5]s4!$U$2:$U$74)</f>
        <v>0</v>
      </c>
      <c r="BF946">
        <f t="shared" si="75"/>
        <v>0</v>
      </c>
      <c r="BG946">
        <f t="shared" si="76"/>
        <v>0</v>
      </c>
      <c r="BH946">
        <f t="shared" si="77"/>
        <v>0</v>
      </c>
      <c r="BI946">
        <f t="shared" si="78"/>
        <v>0</v>
      </c>
      <c r="BJ946">
        <f t="shared" si="79"/>
        <v>0</v>
      </c>
      <c r="BL946" t="s">
        <v>114</v>
      </c>
      <c r="BM946" s="23">
        <v>120030.3458</v>
      </c>
      <c r="BN946" s="23">
        <v>20.766495809999999</v>
      </c>
      <c r="BP946" t="s">
        <v>183</v>
      </c>
      <c r="BQ946" s="23">
        <v>23874.056100000002</v>
      </c>
      <c r="BR946" s="23">
        <v>19.253101869999998</v>
      </c>
      <c r="BT946" t="s">
        <v>183</v>
      </c>
      <c r="BU946" s="23">
        <v>23874.056100000002</v>
      </c>
      <c r="BV946" s="23">
        <v>19.253101869999998</v>
      </c>
    </row>
    <row r="947" spans="1:74" x14ac:dyDescent="0.25">
      <c r="A947">
        <v>1</v>
      </c>
      <c r="B947" s="15">
        <v>13843</v>
      </c>
      <c r="C947" s="15">
        <v>-65.364877530000001</v>
      </c>
      <c r="D947" s="15">
        <v>-18.459226520000001</v>
      </c>
      <c r="E947" s="16">
        <v>1</v>
      </c>
      <c r="F947" s="19">
        <v>18903.1300684733</v>
      </c>
      <c r="G947" s="19">
        <v>68.118473257541922</v>
      </c>
      <c r="H947" s="16" t="str">
        <f>IF(LCOE_SensitivityScenarios!BF946&gt;'OnSSET_original_NoMG-PV-Diesel'!M946,'OnSSET_original_NoMG-PV-Diesel'!L946,LCOE_SensitivityScenarios!BG946)</f>
        <v>SA_PV</v>
      </c>
      <c r="I947" s="39" t="str">
        <f>IF(LCOE_SensitivityScenarios!BK946&gt;'OnSSET_original_NoMG-PV-Diesel'!M946,'OnSSET_original_NoMG-PV-Diesel'!L946,LCOE_SensitivityScenarios!BL946)</f>
        <v>SA_PV</v>
      </c>
      <c r="J947" s="39" t="str">
        <f>IF(LCOE_SensitivityScenarios!BP946&gt;'OnSSET_original_NoMG-PV-Diesel'!M946,'OnSSET_original_NoMG-PV-Diesel'!L946,LCOE_SensitivityScenarios!BQ946)</f>
        <v>SA_PV</v>
      </c>
      <c r="K947" s="38" t="str">
        <f>IF(LCOE_SensitivityScenarios!BU946&gt;'OnSSET_original_NoMG-PV-Diesel'!V946,'OnSSET_original_NoMG-PV-Diesel'!U946,LCOE_SensitivityScenarios!BV946)</f>
        <v>SA_Diesel</v>
      </c>
      <c r="L947" s="39" t="str">
        <f>IF(LCOE_SensitivityScenarios!BZ946&gt;'OnSSET_original_NoMG-PV-Diesel'!V946,'OnSSET_original_NoMG-PV-Diesel'!U946,LCOE_SensitivityScenarios!CA946)</f>
        <v>SA_Diesel</v>
      </c>
      <c r="M947" s="40" t="str">
        <f>IF(LCOE_SensitivityScenarios!CE946&gt;'OnSSET_original_NoMG-PV-Diesel'!V946,'OnSSET_original_NoMG-PV-Diesel'!U946,LCOE_SensitivityScenarios!CF946)</f>
        <v>SA_Diesel</v>
      </c>
      <c r="N947" s="39" t="str">
        <f>IF(LCOE_SensitivityScenarios!CJ946&gt;'OnSSET_original_NoMG-PV-Diesel'!AE946,'OnSSET_original_NoMG-PV-Diesel'!AD946,LCOE_SensitivityScenarios!CK946)</f>
        <v>SA_Diesel</v>
      </c>
      <c r="O947" s="39" t="str">
        <f>IF(LCOE_SensitivityScenarios!CO946&gt;'OnSSET_original_NoMG-PV-Diesel'!AE946,'OnSSET_original_NoMG-PV-Diesel'!AD946,LCOE_SensitivityScenarios!CP946)</f>
        <v>SA_Diesel</v>
      </c>
      <c r="P947" s="40" t="str">
        <f>IF(LCOE_SensitivityScenarios!CT946&gt;'OnSSET_original_NoMG-PV-Diesel'!AE946,'OnSSET_original_NoMG-PV-Diesel'!AD946,LCOE_SensitivityScenarios!CU946)</f>
        <v>SA_Diesel</v>
      </c>
      <c r="Q947" s="38">
        <f>IF(LCOE_SensitivityScenarios!BF946&gt;'OnSSET_original_NoMG-PV-Diesel'!M946,'OnSSET_original_NoMG-PV-Diesel'!M946,LCOE_SensitivityScenarios!BF946)</f>
        <v>0.43564161899788501</v>
      </c>
      <c r="R947" s="28">
        <f>MIN('OnSSET_original_NoMG-PV-Diesel'!E946:I946,LCOE_SensitivityScenarios!BK946)</f>
        <v>0.43564161899788501</v>
      </c>
      <c r="S947" s="28">
        <f>MIN('OnSSET_original_NoMG-PV-Diesel'!E946:I946,LCOE_SensitivityScenarios!BP946)</f>
        <v>0.43564161899788501</v>
      </c>
      <c r="T947" s="27">
        <f>MIN('OnSSET_original_NoMG-PV-Diesel'!N946:R946,LCOE_SensitivityScenarios!BU946)</f>
        <v>0.354807105884136</v>
      </c>
      <c r="U947" s="28">
        <f>MIN('OnSSET_original_NoMG-PV-Diesel'!N946:R946,LCOE_SensitivityScenarios!BZ946)</f>
        <v>0.354807105884136</v>
      </c>
      <c r="V947" s="29">
        <f>MIN('OnSSET_original_NoMG-PV-Diesel'!N946:R946,LCOE_SensitivityScenarios!CE946)</f>
        <v>0.354807105884136</v>
      </c>
      <c r="W947" s="28">
        <f>MIN('OnSSET_original_NoMG-PV-Diesel'!W946:AA946,LCOE_SensitivityScenarios!CJ946)</f>
        <v>0.193914934660878</v>
      </c>
      <c r="X947" s="28">
        <f>MIN('OnSSET_original_NoMG-PV-Diesel'!W946:AA946,LCOE_SensitivityScenarios!CO946)</f>
        <v>0.193914934660878</v>
      </c>
      <c r="Y947" s="29">
        <f>MIN('OnSSET_original_NoMG-PV-Diesel'!W946:AA946,LCOE_SensitivityScenarios!CT946)</f>
        <v>0.193914934660878</v>
      </c>
      <c r="Z947">
        <f>IF(H947='OnSSET_original_NoMG-PV-Diesel'!L946,'OnSSET_original_NoMG-PV-Diesel'!K946,"wait")</f>
        <v>19.702727883460401</v>
      </c>
      <c r="AA947">
        <f>IF(I947='OnSSET_original_NoMG-PV-Diesel'!L946,'OnSSET_original_NoMG-PV-Diesel'!K946,"wait")</f>
        <v>19.702727883460401</v>
      </c>
      <c r="AB947">
        <f>IF(J947='OnSSET_original_NoMG-PV-Diesel'!L946,'OnSSET_original_NoMG-PV-Diesel'!K946,"wait")</f>
        <v>19.702727883460401</v>
      </c>
      <c r="AC947">
        <f>IF(K947='OnSSET_original_NoMG-PV-Diesel'!U946,'OnSSET_original_NoMG-PV-Diesel'!T946,"wait")</f>
        <v>8.6315662413120204</v>
      </c>
      <c r="AD947">
        <f>IF(L947='OnSSET_original_NoMG-PV-Diesel'!U946,'OnSSET_original_NoMG-PV-Diesel'!T946,"wait")</f>
        <v>8.6315662413120204</v>
      </c>
      <c r="AE947">
        <f>IF(M947='OnSSET_original_NoMG-PV-Diesel'!U946,'OnSSET_original_NoMG-PV-Diesel'!T946,"wait")</f>
        <v>8.6315662413120204</v>
      </c>
      <c r="AF947">
        <f>IF(N947='OnSSET_original_NoMG-PV-Diesel'!AD946,'OnSSET_original_NoMG-PV-Diesel'!AC946,"wait")</f>
        <v>8.6315662413120204</v>
      </c>
      <c r="AG947">
        <f>IF(O947='OnSSET_original_NoMG-PV-Diesel'!AD946,'OnSSET_original_NoMG-PV-Diesel'!AC946,"wait")</f>
        <v>8.6315662413120204</v>
      </c>
      <c r="AH947">
        <f>IF(P947='OnSSET_original_NoMG-PV-Diesel'!AD946,'OnSSET_original_NoMG-PV-Diesel'!AC946,"wait")</f>
        <v>8.6315662413120204</v>
      </c>
      <c r="AR947">
        <v>17.856999999999999</v>
      </c>
      <c r="AS947">
        <v>17.885999999999999</v>
      </c>
      <c r="AT947">
        <v>11.045</v>
      </c>
      <c r="AU947">
        <v>10.978999999999999</v>
      </c>
      <c r="AV947">
        <v>53674.112580000001</v>
      </c>
      <c r="AW947">
        <v>0</v>
      </c>
      <c r="AX947">
        <v>9783.2826299999997</v>
      </c>
      <c r="AZ947">
        <f>SUMIF([1]base!$A$2:$A$169,B947,[1]base!$V$2:$V$169)</f>
        <v>0</v>
      </c>
      <c r="BA947">
        <f>SUMIF([2]s1!$A$2:$A$275,B947,[2]s1!$U$2:$U$275)</f>
        <v>0</v>
      </c>
      <c r="BB947">
        <f>SUMIF([3]s2!$A$2:$A$115,B947,[3]s2!$U$2:$U$115)</f>
        <v>0</v>
      </c>
      <c r="BC947">
        <f>SUMIF([4]s3!$A$2:$A$245,B947,[4]s3!$U$2:$U$245)</f>
        <v>0</v>
      </c>
      <c r="BD947">
        <f>SUMIF([5]s4!$A$2:$A$74,B947,[5]s4!$U$2:$U$74)</f>
        <v>0</v>
      </c>
      <c r="BF947">
        <f t="shared" si="75"/>
        <v>0</v>
      </c>
      <c r="BG947">
        <f t="shared" si="76"/>
        <v>0</v>
      </c>
      <c r="BH947">
        <f t="shared" si="77"/>
        <v>0</v>
      </c>
      <c r="BI947">
        <f t="shared" si="78"/>
        <v>0</v>
      </c>
      <c r="BJ947">
        <f t="shared" si="79"/>
        <v>0</v>
      </c>
      <c r="BL947" t="s">
        <v>114</v>
      </c>
      <c r="BM947" s="23">
        <v>54684.730629999998</v>
      </c>
      <c r="BN947" s="23">
        <v>9.46102606</v>
      </c>
      <c r="BP947" t="s">
        <v>183</v>
      </c>
      <c r="BQ947" s="23">
        <v>10703.23619</v>
      </c>
      <c r="BR947" s="23">
        <v>8.6315662409999998</v>
      </c>
      <c r="BT947" t="s">
        <v>183</v>
      </c>
      <c r="BU947" s="23">
        <v>10703.23619</v>
      </c>
      <c r="BV947" s="23">
        <v>8.6315662409999998</v>
      </c>
    </row>
    <row r="948" spans="1:74" x14ac:dyDescent="0.25">
      <c r="A948">
        <v>1</v>
      </c>
      <c r="B948" s="15">
        <v>13845</v>
      </c>
      <c r="C948" s="15">
        <v>-64.751759579999998</v>
      </c>
      <c r="D948" s="15">
        <v>-20.47316533</v>
      </c>
      <c r="E948" s="16">
        <v>1</v>
      </c>
      <c r="F948" s="19">
        <v>36300.386232605502</v>
      </c>
      <c r="G948" s="19">
        <v>103.93300726729544</v>
      </c>
      <c r="H948" s="16" t="str">
        <f>IF(LCOE_SensitivityScenarios!BF947&gt;'OnSSET_original_NoMG-PV-Diesel'!M947,'OnSSET_original_NoMG-PV-Diesel'!L947,LCOE_SensitivityScenarios!BG947)</f>
        <v>SA_Diesel</v>
      </c>
      <c r="I948" s="39" t="str">
        <f>IF(LCOE_SensitivityScenarios!BK947&gt;'OnSSET_original_NoMG-PV-Diesel'!M947,'OnSSET_original_NoMG-PV-Diesel'!L947,LCOE_SensitivityScenarios!BL947)</f>
        <v>SA_Diesel</v>
      </c>
      <c r="J948" s="39" t="str">
        <f>IF(LCOE_SensitivityScenarios!BP947&gt;'OnSSET_original_NoMG-PV-Diesel'!M947,'OnSSET_original_NoMG-PV-Diesel'!L947,LCOE_SensitivityScenarios!BQ947)</f>
        <v>SA_Diesel</v>
      </c>
      <c r="K948" s="38" t="str">
        <f>IF(LCOE_SensitivityScenarios!BU947&gt;'OnSSET_original_NoMG-PV-Diesel'!V947,'OnSSET_original_NoMG-PV-Diesel'!U947,LCOE_SensitivityScenarios!BV947)</f>
        <v>SA_Diesel</v>
      </c>
      <c r="L948" s="39" t="str">
        <f>IF(LCOE_SensitivityScenarios!BZ947&gt;'OnSSET_original_NoMG-PV-Diesel'!V947,'OnSSET_original_NoMG-PV-Diesel'!U947,LCOE_SensitivityScenarios!CA947)</f>
        <v>SA_Diesel</v>
      </c>
      <c r="M948" s="40" t="str">
        <f>IF(LCOE_SensitivityScenarios!CE947&gt;'OnSSET_original_NoMG-PV-Diesel'!V947,'OnSSET_original_NoMG-PV-Diesel'!U947,LCOE_SensitivityScenarios!CF947)</f>
        <v>SA_Diesel</v>
      </c>
      <c r="N948" s="39" t="str">
        <f>IF(LCOE_SensitivityScenarios!CJ947&gt;'OnSSET_original_NoMG-PV-Diesel'!AE947,'OnSSET_original_NoMG-PV-Diesel'!AD947,LCOE_SensitivityScenarios!CK947)</f>
        <v>SA_Diesel</v>
      </c>
      <c r="O948" s="39" t="str">
        <f>IF(LCOE_SensitivityScenarios!CO947&gt;'OnSSET_original_NoMG-PV-Diesel'!AE947,'OnSSET_original_NoMG-PV-Diesel'!AD947,LCOE_SensitivityScenarios!CP947)</f>
        <v>SA_Diesel</v>
      </c>
      <c r="P948" s="40" t="str">
        <f>IF(LCOE_SensitivityScenarios!CT947&gt;'OnSSET_original_NoMG-PV-Diesel'!AE947,'OnSSET_original_NoMG-PV-Diesel'!AD947,LCOE_SensitivityScenarios!CU947)</f>
        <v>SA_Diesel</v>
      </c>
      <c r="Q948" s="38">
        <f>IF(LCOE_SensitivityScenarios!BF947&gt;'OnSSET_original_NoMG-PV-Diesel'!M947,'OnSSET_original_NoMG-PV-Diesel'!M947,LCOE_SensitivityScenarios!BF947)</f>
        <v>0.47892392368493603</v>
      </c>
      <c r="R948" s="28">
        <f>MIN('OnSSET_original_NoMG-PV-Diesel'!E947:I947,LCOE_SensitivityScenarios!BK947)</f>
        <v>0.47892392368493603</v>
      </c>
      <c r="S948" s="28">
        <f>MIN('OnSSET_original_NoMG-PV-Diesel'!E947:I947,LCOE_SensitivityScenarios!BP947)</f>
        <v>0.47892392368493603</v>
      </c>
      <c r="T948" s="27">
        <f>MIN('OnSSET_original_NoMG-PV-Diesel'!N947:R947,LCOE_SensitivityScenarios!BU947)</f>
        <v>0.354807105884136</v>
      </c>
      <c r="U948" s="28">
        <f>MIN('OnSSET_original_NoMG-PV-Diesel'!N947:R947,LCOE_SensitivityScenarios!BZ947)</f>
        <v>0.354807105884136</v>
      </c>
      <c r="V948" s="29">
        <f>MIN('OnSSET_original_NoMG-PV-Diesel'!N947:R947,LCOE_SensitivityScenarios!CE947)</f>
        <v>0.354807105884136</v>
      </c>
      <c r="W948" s="28">
        <f>MIN('OnSSET_original_NoMG-PV-Diesel'!W947:AA947,LCOE_SensitivityScenarios!CJ947)</f>
        <v>0.193914934660878</v>
      </c>
      <c r="X948" s="28">
        <f>MIN('OnSSET_original_NoMG-PV-Diesel'!W947:AA947,LCOE_SensitivityScenarios!CO947)</f>
        <v>0.193914934660878</v>
      </c>
      <c r="Y948" s="29">
        <f>MIN('OnSSET_original_NoMG-PV-Diesel'!W947:AA947,LCOE_SensitivityScenarios!CT947)</f>
        <v>0.193914934660878</v>
      </c>
      <c r="Z948">
        <f>IF(H948='OnSSET_original_NoMG-PV-Diesel'!L947,'OnSSET_original_NoMG-PV-Diesel'!K947,"wait")</f>
        <v>9.6378303140808494</v>
      </c>
      <c r="AA948">
        <f>IF(I948='OnSSET_original_NoMG-PV-Diesel'!L947,'OnSSET_original_NoMG-PV-Diesel'!K947,"wait")</f>
        <v>9.6378303140808494</v>
      </c>
      <c r="AB948">
        <f>IF(J948='OnSSET_original_NoMG-PV-Diesel'!L947,'OnSSET_original_NoMG-PV-Diesel'!K947,"wait")</f>
        <v>9.6378303140808494</v>
      </c>
      <c r="AC948">
        <f>IF(K948='OnSSET_original_NoMG-PV-Diesel'!U947,'OnSSET_original_NoMG-PV-Diesel'!T947,"wait")</f>
        <v>16.575518827673701</v>
      </c>
      <c r="AD948">
        <f>IF(L948='OnSSET_original_NoMG-PV-Diesel'!U947,'OnSSET_original_NoMG-PV-Diesel'!T947,"wait")</f>
        <v>16.575518827673701</v>
      </c>
      <c r="AE948">
        <f>IF(M948='OnSSET_original_NoMG-PV-Diesel'!U947,'OnSSET_original_NoMG-PV-Diesel'!T947,"wait")</f>
        <v>16.575518827673701</v>
      </c>
      <c r="AF948">
        <f>IF(N948='OnSSET_original_NoMG-PV-Diesel'!AD947,'OnSSET_original_NoMG-PV-Diesel'!AC947,"wait")</f>
        <v>16.575518827673701</v>
      </c>
      <c r="AG948">
        <f>IF(O948='OnSSET_original_NoMG-PV-Diesel'!AD947,'OnSSET_original_NoMG-PV-Diesel'!AC947,"wait")</f>
        <v>16.575518827673701</v>
      </c>
      <c r="AH948">
        <f>IF(P948='OnSSET_original_NoMG-PV-Diesel'!AD947,'OnSSET_original_NoMG-PV-Diesel'!AC947,"wait")</f>
        <v>16.575518827673701</v>
      </c>
      <c r="AR948">
        <v>65.283999999999907</v>
      </c>
      <c r="AS948">
        <v>65.283999999999907</v>
      </c>
      <c r="AT948">
        <v>31.638999999999999</v>
      </c>
      <c r="AU948">
        <v>12.735999999999899</v>
      </c>
      <c r="AV948">
        <v>62950.621279999999</v>
      </c>
      <c r="AW948">
        <v>0</v>
      </c>
      <c r="AX948">
        <v>13757.7412</v>
      </c>
      <c r="AZ948">
        <f>SUMIF([1]base!$A$2:$A$169,B948,[1]base!$V$2:$V$169)</f>
        <v>0</v>
      </c>
      <c r="BA948">
        <f>SUMIF([2]s1!$A$2:$A$275,B948,[2]s1!$U$2:$U$275)</f>
        <v>0</v>
      </c>
      <c r="BB948">
        <f>SUMIF([3]s2!$A$2:$A$115,B948,[3]s2!$U$2:$U$115)</f>
        <v>0</v>
      </c>
      <c r="BC948">
        <f>SUMIF([4]s3!$A$2:$A$245,B948,[4]s3!$U$2:$U$245)</f>
        <v>0</v>
      </c>
      <c r="BD948">
        <f>SUMIF([5]s4!$A$2:$A$74,B948,[5]s4!$U$2:$U$74)</f>
        <v>0</v>
      </c>
      <c r="BF948">
        <f t="shared" si="75"/>
        <v>0</v>
      </c>
      <c r="BG948">
        <f t="shared" si="76"/>
        <v>0</v>
      </c>
      <c r="BH948">
        <f t="shared" si="77"/>
        <v>0</v>
      </c>
      <c r="BI948">
        <f t="shared" si="78"/>
        <v>0</v>
      </c>
      <c r="BJ948">
        <f t="shared" si="79"/>
        <v>0</v>
      </c>
      <c r="BL948" t="s">
        <v>113</v>
      </c>
      <c r="BM948" s="23">
        <v>20553.823950000002</v>
      </c>
      <c r="BN948" s="23">
        <v>16.57551883</v>
      </c>
      <c r="BP948" t="s">
        <v>183</v>
      </c>
      <c r="BQ948" s="23">
        <v>20553.823950000002</v>
      </c>
      <c r="BR948" s="23">
        <v>16.57551883</v>
      </c>
      <c r="BT948" t="s">
        <v>183</v>
      </c>
      <c r="BU948" s="23">
        <v>20553.823950000002</v>
      </c>
      <c r="BV948" s="23">
        <v>16.57551883</v>
      </c>
    </row>
    <row r="949" spans="1:74" x14ac:dyDescent="0.25">
      <c r="A949">
        <v>1</v>
      </c>
      <c r="B949" s="15">
        <v>13853</v>
      </c>
      <c r="C949" s="15">
        <v>-64.697494059999997</v>
      </c>
      <c r="D949" s="15">
        <v>-20.663325090000001</v>
      </c>
      <c r="E949" s="16">
        <v>1</v>
      </c>
      <c r="F949" s="19">
        <v>27960.636720756302</v>
      </c>
      <c r="G949" s="19">
        <v>62.76720769509862</v>
      </c>
      <c r="H949" s="16" t="str">
        <f>IF(LCOE_SensitivityScenarios!BF948&gt;'OnSSET_original_NoMG-PV-Diesel'!M948,'OnSSET_original_NoMG-PV-Diesel'!L948,LCOE_SensitivityScenarios!BG948)</f>
        <v>SA_PV</v>
      </c>
      <c r="I949" s="39" t="str">
        <f>IF(LCOE_SensitivityScenarios!BK948&gt;'OnSSET_original_NoMG-PV-Diesel'!M948,'OnSSET_original_NoMG-PV-Diesel'!L948,LCOE_SensitivityScenarios!BL948)</f>
        <v>SA_PV</v>
      </c>
      <c r="J949" s="39" t="str">
        <f>IF(LCOE_SensitivityScenarios!BP948&gt;'OnSSET_original_NoMG-PV-Diesel'!M948,'OnSSET_original_NoMG-PV-Diesel'!L948,LCOE_SensitivityScenarios!BQ948)</f>
        <v>SA_PV</v>
      </c>
      <c r="K949" s="38" t="str">
        <f>IF(LCOE_SensitivityScenarios!BU948&gt;'OnSSET_original_NoMG-PV-Diesel'!V948,'OnSSET_original_NoMG-PV-Diesel'!U948,LCOE_SensitivityScenarios!BV948)</f>
        <v>SA_PV</v>
      </c>
      <c r="L949" s="39" t="str">
        <f>IF(LCOE_SensitivityScenarios!BZ948&gt;'OnSSET_original_NoMG-PV-Diesel'!V948,'OnSSET_original_NoMG-PV-Diesel'!U948,LCOE_SensitivityScenarios!CA948)</f>
        <v>SA_PV</v>
      </c>
      <c r="M949" s="40" t="str">
        <f>IF(LCOE_SensitivityScenarios!CE948&gt;'OnSSET_original_NoMG-PV-Diesel'!V948,'OnSSET_original_NoMG-PV-Diesel'!U948,LCOE_SensitivityScenarios!CF948)</f>
        <v>SA_PV</v>
      </c>
      <c r="N949" s="39" t="str">
        <f>IF(LCOE_SensitivityScenarios!CJ948&gt;'OnSSET_original_NoMG-PV-Diesel'!AE948,'OnSSET_original_NoMG-PV-Diesel'!AD948,LCOE_SensitivityScenarios!CK948)</f>
        <v>SA_Diesel</v>
      </c>
      <c r="O949" s="39" t="str">
        <f>IF(LCOE_SensitivityScenarios!CO948&gt;'OnSSET_original_NoMG-PV-Diesel'!AE948,'OnSSET_original_NoMG-PV-Diesel'!AD948,LCOE_SensitivityScenarios!CP948)</f>
        <v>SA_Diesel</v>
      </c>
      <c r="P949" s="40" t="str">
        <f>IF(LCOE_SensitivityScenarios!CT948&gt;'OnSSET_original_NoMG-PV-Diesel'!AE948,'OnSSET_original_NoMG-PV-Diesel'!AD948,LCOE_SensitivityScenarios!CU948)</f>
        <v>SA_Diesel</v>
      </c>
      <c r="Q949" s="38">
        <f>IF(LCOE_SensitivityScenarios!BF948&gt;'OnSSET_original_NoMG-PV-Diesel'!M948,'OnSSET_original_NoMG-PV-Diesel'!M948,LCOE_SensitivityScenarios!BF948)</f>
        <v>0.44000278884736299</v>
      </c>
      <c r="R949" s="28">
        <f>MIN('OnSSET_original_NoMG-PV-Diesel'!E948:I948,LCOE_SensitivityScenarios!BK948)</f>
        <v>0.44000278884736299</v>
      </c>
      <c r="S949" s="28">
        <f>MIN('OnSSET_original_NoMG-PV-Diesel'!E948:I948,LCOE_SensitivityScenarios!BP948)</f>
        <v>0.44000278884736299</v>
      </c>
      <c r="T949" s="27">
        <f>MIN('OnSSET_original_NoMG-PV-Diesel'!N948:R948,LCOE_SensitivityScenarios!BU948)</f>
        <v>0.44000278884736299</v>
      </c>
      <c r="U949" s="28">
        <f>MIN('OnSSET_original_NoMG-PV-Diesel'!N948:R948,LCOE_SensitivityScenarios!BZ948)</f>
        <v>0.44000278884736299</v>
      </c>
      <c r="V949" s="29">
        <f>MIN('OnSSET_original_NoMG-PV-Diesel'!N948:R948,LCOE_SensitivityScenarios!CE948)</f>
        <v>0.44000278884736299</v>
      </c>
      <c r="W949" s="28">
        <f>MIN('OnSSET_original_NoMG-PV-Diesel'!W948:AA948,LCOE_SensitivityScenarios!CJ948)</f>
        <v>0.236149129606983</v>
      </c>
      <c r="X949" s="28">
        <f>MIN('OnSSET_original_NoMG-PV-Diesel'!W948:AA948,LCOE_SensitivityScenarios!CO948)</f>
        <v>0.236149129606983</v>
      </c>
      <c r="Y949" s="29">
        <f>MIN('OnSSET_original_NoMG-PV-Diesel'!W948:AA948,LCOE_SensitivityScenarios!CT948)</f>
        <v>0.236149129606983</v>
      </c>
      <c r="Z949">
        <f>IF(H949='OnSSET_original_NoMG-PV-Diesel'!L948,'OnSSET_original_NoMG-PV-Diesel'!K948,"wait")</f>
        <v>8.9868667897627592</v>
      </c>
      <c r="AA949">
        <f>IF(I949='OnSSET_original_NoMG-PV-Diesel'!L948,'OnSSET_original_NoMG-PV-Diesel'!K948,"wait")</f>
        <v>8.9868667897627592</v>
      </c>
      <c r="AB949">
        <f>IF(J949='OnSSET_original_NoMG-PV-Diesel'!L948,'OnSSET_original_NoMG-PV-Diesel'!K948,"wait")</f>
        <v>8.9868667897627592</v>
      </c>
      <c r="AC949">
        <f>IF(K949='OnSSET_original_NoMG-PV-Diesel'!U948,'OnSSET_original_NoMG-PV-Diesel'!T948,"wait")</f>
        <v>16.113783264612898</v>
      </c>
      <c r="AD949">
        <f>IF(L949='OnSSET_original_NoMG-PV-Diesel'!U948,'OnSSET_original_NoMG-PV-Diesel'!T948,"wait")</f>
        <v>16.113783264612898</v>
      </c>
      <c r="AE949">
        <f>IF(M949='OnSSET_original_NoMG-PV-Diesel'!U948,'OnSSET_original_NoMG-PV-Diesel'!T948,"wait")</f>
        <v>16.113783264612898</v>
      </c>
      <c r="AF949">
        <f>IF(N949='OnSSET_original_NoMG-PV-Diesel'!AD948,'OnSSET_original_NoMG-PV-Diesel'!AC948,"wait")</f>
        <v>12.7674140277426</v>
      </c>
      <c r="AG949">
        <f>IF(O949='OnSSET_original_NoMG-PV-Diesel'!AD948,'OnSSET_original_NoMG-PV-Diesel'!AC948,"wait")</f>
        <v>12.7674140277426</v>
      </c>
      <c r="AH949">
        <f>IF(P949='OnSSET_original_NoMG-PV-Diesel'!AD948,'OnSSET_original_NoMG-PV-Diesel'!AC948,"wait")</f>
        <v>12.7674140277426</v>
      </c>
      <c r="AR949">
        <v>61.403999999999897</v>
      </c>
      <c r="AS949">
        <v>61.403999999999897</v>
      </c>
      <c r="AT949">
        <v>32.573999999999998</v>
      </c>
      <c r="AU949">
        <v>3.0379999999999998</v>
      </c>
      <c r="AV949">
        <v>49182.641810000001</v>
      </c>
      <c r="AW949">
        <v>0</v>
      </c>
      <c r="AX949">
        <v>8101.7809269999998</v>
      </c>
      <c r="AZ949">
        <f>SUMIF([1]base!$A$2:$A$169,B949,[1]base!$V$2:$V$169)</f>
        <v>0</v>
      </c>
      <c r="BA949">
        <f>SUMIF([2]s1!$A$2:$A$275,B949,[2]s1!$U$2:$U$275)</f>
        <v>0</v>
      </c>
      <c r="BB949">
        <f>SUMIF([3]s2!$A$2:$A$115,B949,[3]s2!$U$2:$U$115)</f>
        <v>0</v>
      </c>
      <c r="BC949">
        <f>SUMIF([4]s3!$A$2:$A$245,B949,[4]s3!$U$2:$U$245)</f>
        <v>0</v>
      </c>
      <c r="BD949">
        <f>SUMIF([5]s4!$A$2:$A$74,B949,[5]s4!$U$2:$U$74)</f>
        <v>0</v>
      </c>
      <c r="BF949">
        <f t="shared" si="75"/>
        <v>0</v>
      </c>
      <c r="BG949">
        <f t="shared" si="76"/>
        <v>0</v>
      </c>
      <c r="BH949">
        <f t="shared" si="77"/>
        <v>0</v>
      </c>
      <c r="BI949">
        <f t="shared" si="78"/>
        <v>0</v>
      </c>
      <c r="BJ949">
        <f t="shared" si="79"/>
        <v>0</v>
      </c>
      <c r="BL949" t="s">
        <v>114</v>
      </c>
      <c r="BM949" s="23">
        <v>81696.881150000001</v>
      </c>
      <c r="BN949" s="23">
        <v>16.113783260000002</v>
      </c>
      <c r="BP949" t="s">
        <v>186</v>
      </c>
      <c r="BQ949" s="23">
        <v>81696.881150000001</v>
      </c>
      <c r="BR949" s="23">
        <v>16.113783260000002</v>
      </c>
      <c r="BT949" t="s">
        <v>183</v>
      </c>
      <c r="BU949" s="23">
        <v>15831.73251</v>
      </c>
      <c r="BV949" s="23">
        <v>12.767414029999999</v>
      </c>
    </row>
    <row r="950" spans="1:74" x14ac:dyDescent="0.25">
      <c r="A950">
        <v>1</v>
      </c>
      <c r="B950" s="15">
        <v>13888</v>
      </c>
      <c r="C950" s="15">
        <v>-67.256526160000007</v>
      </c>
      <c r="D950" s="15">
        <v>-15.69908291</v>
      </c>
      <c r="E950" s="16">
        <v>1</v>
      </c>
      <c r="F950" s="19">
        <v>30120.469242671199</v>
      </c>
      <c r="G950" s="19">
        <v>77.043350697624717</v>
      </c>
      <c r="H950" s="16" t="str">
        <f>IF(LCOE_SensitivityScenarios!BF949&gt;'OnSSET_original_NoMG-PV-Diesel'!M949,'OnSSET_original_NoMG-PV-Diesel'!L949,LCOE_SensitivityScenarios!BG949)</f>
        <v>SA_PV</v>
      </c>
      <c r="I950" s="39" t="str">
        <f>IF(LCOE_SensitivityScenarios!BK949&gt;'OnSSET_original_NoMG-PV-Diesel'!M949,'OnSSET_original_NoMG-PV-Diesel'!L949,LCOE_SensitivityScenarios!BL949)</f>
        <v>MG_Hybrid</v>
      </c>
      <c r="J950" s="39" t="str">
        <f>IF(LCOE_SensitivityScenarios!BP949&gt;'OnSSET_original_NoMG-PV-Diesel'!M949,'OnSSET_original_NoMG-PV-Diesel'!L949,LCOE_SensitivityScenarios!BQ949)</f>
        <v>SA_PV</v>
      </c>
      <c r="K950" s="38" t="str">
        <f>IF(LCOE_SensitivityScenarios!BU949&gt;'OnSSET_original_NoMG-PV-Diesel'!V949,'OnSSET_original_NoMG-PV-Diesel'!U949,LCOE_SensitivityScenarios!BV949)</f>
        <v>SA_Diesel</v>
      </c>
      <c r="L950" s="39" t="str">
        <f>IF(LCOE_SensitivityScenarios!BZ949&gt;'OnSSET_original_NoMG-PV-Diesel'!V949,'OnSSET_original_NoMG-PV-Diesel'!U949,LCOE_SensitivityScenarios!CA949)</f>
        <v>SA_Diesel</v>
      </c>
      <c r="M950" s="40" t="str">
        <f>IF(LCOE_SensitivityScenarios!CE949&gt;'OnSSET_original_NoMG-PV-Diesel'!V949,'OnSSET_original_NoMG-PV-Diesel'!U949,LCOE_SensitivityScenarios!CF949)</f>
        <v>SA_Diesel</v>
      </c>
      <c r="N950" s="39" t="str">
        <f>IF(LCOE_SensitivityScenarios!CJ949&gt;'OnSSET_original_NoMG-PV-Diesel'!AE949,'OnSSET_original_NoMG-PV-Diesel'!AD949,LCOE_SensitivityScenarios!CK949)</f>
        <v>SA_Diesel</v>
      </c>
      <c r="O950" s="39" t="str">
        <f>IF(LCOE_SensitivityScenarios!CO949&gt;'OnSSET_original_NoMG-PV-Diesel'!AE949,'OnSSET_original_NoMG-PV-Diesel'!AD949,LCOE_SensitivityScenarios!CP949)</f>
        <v>SA_Diesel</v>
      </c>
      <c r="P950" s="40" t="str">
        <f>IF(LCOE_SensitivityScenarios!CT949&gt;'OnSSET_original_NoMG-PV-Diesel'!AE949,'OnSSET_original_NoMG-PV-Diesel'!AD949,LCOE_SensitivityScenarios!CU949)</f>
        <v>SA_Diesel</v>
      </c>
      <c r="Q950" s="38">
        <f>IF(LCOE_SensitivityScenarios!BF949&gt;'OnSSET_original_NoMG-PV-Diesel'!M949,'OnSSET_original_NoMG-PV-Diesel'!M949,LCOE_SensitivityScenarios!BF949)</f>
        <v>0.503756162053276</v>
      </c>
      <c r="R950" s="28">
        <f>MIN('OnSSET_original_NoMG-PV-Diesel'!E949:I949,LCOE_SensitivityScenarios!BK949)</f>
        <v>0.49137572298487842</v>
      </c>
      <c r="S950" s="28">
        <f>MIN('OnSSET_original_NoMG-PV-Diesel'!E949:I949,LCOE_SensitivityScenarios!BP949)</f>
        <v>0.503756162053276</v>
      </c>
      <c r="T950" s="27">
        <f>MIN('OnSSET_original_NoMG-PV-Diesel'!N949:R949,LCOE_SensitivityScenarios!BU949)</f>
        <v>0.39033746036260603</v>
      </c>
      <c r="U950" s="28">
        <f>MIN('OnSSET_original_NoMG-PV-Diesel'!N949:R949,LCOE_SensitivityScenarios!BZ949)</f>
        <v>0.39033746036260603</v>
      </c>
      <c r="V950" s="29">
        <f>MIN('OnSSET_original_NoMG-PV-Diesel'!N949:R949,LCOE_SensitivityScenarios!CE949)</f>
        <v>0.39033746036260603</v>
      </c>
      <c r="W950" s="28">
        <f>MIN('OnSSET_original_NoMG-PV-Diesel'!W949:AA949,LCOE_SensitivityScenarios!CJ949)</f>
        <v>0.205981847502622</v>
      </c>
      <c r="X950" s="28">
        <f>MIN('OnSSET_original_NoMG-PV-Diesel'!W949:AA949,LCOE_SensitivityScenarios!CO949)</f>
        <v>0.205981847502622</v>
      </c>
      <c r="Y950" s="29">
        <f>MIN('OnSSET_original_NoMG-PV-Diesel'!W949:AA949,LCOE_SensitivityScenarios!CT949)</f>
        <v>0.205981847502622</v>
      </c>
      <c r="Z950">
        <f>IF(H950='OnSSET_original_NoMG-PV-Diesel'!L949,'OnSSET_original_NoMG-PV-Diesel'!K949,"wait")</f>
        <v>19.549388181841</v>
      </c>
      <c r="AA950">
        <f>VLOOKUP(B950,[2]s1!$A$2:$T$275,20,FALSE)</f>
        <v>14.385</v>
      </c>
      <c r="AB950">
        <f>IF(J950='OnSSET_original_NoMG-PV-Diesel'!L949,'OnSSET_original_NoMG-PV-Diesel'!K949,"wait")</f>
        <v>19.549388181841</v>
      </c>
      <c r="AC950">
        <f>IF(K950='OnSSET_original_NoMG-PV-Diesel'!U949,'OnSSET_original_NoMG-PV-Diesel'!T949,"wait")</f>
        <v>13.753638923594099</v>
      </c>
      <c r="AD950">
        <f>IF(L950='OnSSET_original_NoMG-PV-Diesel'!U949,'OnSSET_original_NoMG-PV-Diesel'!T949,"wait")</f>
        <v>13.753638923594099</v>
      </c>
      <c r="AE950">
        <f>IF(M950='OnSSET_original_NoMG-PV-Diesel'!U949,'OnSSET_original_NoMG-PV-Diesel'!T949,"wait")</f>
        <v>13.753638923594099</v>
      </c>
      <c r="AF950">
        <f>IF(N950='OnSSET_original_NoMG-PV-Diesel'!AD949,'OnSSET_original_NoMG-PV-Diesel'!AC949,"wait")</f>
        <v>13.753638923594099</v>
      </c>
      <c r="AG950">
        <f>IF(O950='OnSSET_original_NoMG-PV-Diesel'!AD949,'OnSSET_original_NoMG-PV-Diesel'!AC949,"wait")</f>
        <v>13.753638923594099</v>
      </c>
      <c r="AH950">
        <f>IF(P950='OnSSET_original_NoMG-PV-Diesel'!AD949,'OnSSET_original_NoMG-PV-Diesel'!AC949,"wait")</f>
        <v>13.753638923594099</v>
      </c>
      <c r="AR950">
        <v>19.190000000000001</v>
      </c>
      <c r="AS950">
        <v>19.190000000000001</v>
      </c>
      <c r="AT950">
        <v>2.2890000000000001</v>
      </c>
      <c r="AU950">
        <v>0.52700000000000002</v>
      </c>
      <c r="AV950">
        <v>53282.63321</v>
      </c>
      <c r="AW950">
        <v>0</v>
      </c>
      <c r="AX950">
        <v>9630.4188369999993</v>
      </c>
      <c r="AZ950">
        <f>SUMIF([1]base!$A$2:$A$169,B950,[1]base!$V$2:$V$169)</f>
        <v>0</v>
      </c>
      <c r="BA950">
        <f>SUMIF([2]s1!$A$2:$A$275,B950,[2]s1!$U$2:$U$275)</f>
        <v>39611.199999999997</v>
      </c>
      <c r="BB950">
        <f>SUMIF([3]s2!$A$2:$A$115,B950,[3]s2!$U$2:$U$115)</f>
        <v>0</v>
      </c>
      <c r="BC950">
        <f>SUMIF([4]s3!$A$2:$A$245,B950,[4]s3!$U$2:$U$245)</f>
        <v>0</v>
      </c>
      <c r="BD950">
        <f>SUMIF([5]s4!$A$2:$A$74,B950,[5]s4!$U$2:$U$74)</f>
        <v>0</v>
      </c>
      <c r="BF950">
        <f t="shared" si="75"/>
        <v>0</v>
      </c>
      <c r="BG950">
        <f t="shared" si="76"/>
        <v>102524.25204699999</v>
      </c>
      <c r="BH950">
        <f t="shared" si="77"/>
        <v>0</v>
      </c>
      <c r="BI950">
        <f t="shared" si="78"/>
        <v>0</v>
      </c>
      <c r="BJ950">
        <f t="shared" si="79"/>
        <v>0</v>
      </c>
      <c r="BL950" t="s">
        <v>114</v>
      </c>
      <c r="BM950" s="23">
        <v>100759.28939999999</v>
      </c>
      <c r="BN950" s="23">
        <v>19.873627110000001</v>
      </c>
      <c r="BP950" t="s">
        <v>183</v>
      </c>
      <c r="BQ950" s="23">
        <v>17054.662120000001</v>
      </c>
      <c r="BR950" s="23">
        <v>13.75363892</v>
      </c>
      <c r="BT950" t="s">
        <v>183</v>
      </c>
      <c r="BU950" s="23">
        <v>17054.662120000001</v>
      </c>
      <c r="BV950" s="23">
        <v>13.75363892</v>
      </c>
    </row>
    <row r="951" spans="1:74" x14ac:dyDescent="0.25">
      <c r="A951">
        <v>1</v>
      </c>
      <c r="B951" s="15">
        <v>13901</v>
      </c>
      <c r="C951" s="15">
        <v>-68.881133469999995</v>
      </c>
      <c r="D951" s="15">
        <v>-15.611626579999999</v>
      </c>
      <c r="E951" s="16">
        <v>1</v>
      </c>
      <c r="F951" s="19">
        <v>23509.9683223875</v>
      </c>
      <c r="G951" s="19">
        <v>68.482978407637816</v>
      </c>
      <c r="H951" s="16" t="str">
        <f>IF(LCOE_SensitivityScenarios!BF950&gt;'OnSSET_original_NoMG-PV-Diesel'!M950,'OnSSET_original_NoMG-PV-Diesel'!L950,LCOE_SensitivityScenarios!BG950)</f>
        <v>SA_PV</v>
      </c>
      <c r="I951" s="39" t="str">
        <f>IF(LCOE_SensitivityScenarios!BK950&gt;'OnSSET_original_NoMG-PV-Diesel'!M950,'OnSSET_original_NoMG-PV-Diesel'!L950,LCOE_SensitivityScenarios!BL950)</f>
        <v>SA_PV</v>
      </c>
      <c r="J951" s="39" t="str">
        <f>IF(LCOE_SensitivityScenarios!BP950&gt;'OnSSET_original_NoMG-PV-Diesel'!M950,'OnSSET_original_NoMG-PV-Diesel'!L950,LCOE_SensitivityScenarios!BQ950)</f>
        <v>SA_PV</v>
      </c>
      <c r="K951" s="38" t="str">
        <f>IF(LCOE_SensitivityScenarios!BU950&gt;'OnSSET_original_NoMG-PV-Diesel'!V950,'OnSSET_original_NoMG-PV-Diesel'!U950,LCOE_SensitivityScenarios!BV950)</f>
        <v>SA_Diesel</v>
      </c>
      <c r="L951" s="39" t="str">
        <f>IF(LCOE_SensitivityScenarios!BZ950&gt;'OnSSET_original_NoMG-PV-Diesel'!V950,'OnSSET_original_NoMG-PV-Diesel'!U950,LCOE_SensitivityScenarios!CA950)</f>
        <v>SA_Diesel</v>
      </c>
      <c r="M951" s="40" t="str">
        <f>IF(LCOE_SensitivityScenarios!CE950&gt;'OnSSET_original_NoMG-PV-Diesel'!V950,'OnSSET_original_NoMG-PV-Diesel'!U950,LCOE_SensitivityScenarios!CF950)</f>
        <v>SA_Diesel</v>
      </c>
      <c r="N951" s="39" t="str">
        <f>IF(LCOE_SensitivityScenarios!CJ950&gt;'OnSSET_original_NoMG-PV-Diesel'!AE950,'OnSSET_original_NoMG-PV-Diesel'!AD950,LCOE_SensitivityScenarios!CK950)</f>
        <v>SA_Diesel</v>
      </c>
      <c r="O951" s="39" t="str">
        <f>IF(LCOE_SensitivityScenarios!CO950&gt;'OnSSET_original_NoMG-PV-Diesel'!AE950,'OnSSET_original_NoMG-PV-Diesel'!AD950,LCOE_SensitivityScenarios!CP950)</f>
        <v>SA_Diesel</v>
      </c>
      <c r="P951" s="40" t="str">
        <f>IF(LCOE_SensitivityScenarios!CT950&gt;'OnSSET_original_NoMG-PV-Diesel'!AE950,'OnSSET_original_NoMG-PV-Diesel'!AD950,LCOE_SensitivityScenarios!CU950)</f>
        <v>SA_Diesel</v>
      </c>
      <c r="Q951" s="38">
        <f>IF(LCOE_SensitivityScenarios!BF950&gt;'OnSSET_original_NoMG-PV-Diesel'!M950,'OnSSET_original_NoMG-PV-Diesel'!M950,LCOE_SensitivityScenarios!BF950)</f>
        <v>0.50032301819726099</v>
      </c>
      <c r="R951" s="28">
        <f>MIN('OnSSET_original_NoMG-PV-Diesel'!E950:I950,LCOE_SensitivityScenarios!BK950)</f>
        <v>0.50032301819726099</v>
      </c>
      <c r="S951" s="28">
        <f>MIN('OnSSET_original_NoMG-PV-Diesel'!E950:I950,LCOE_SensitivityScenarios!BP950)</f>
        <v>0.50032301819726099</v>
      </c>
      <c r="T951" s="27">
        <f>MIN('OnSSET_original_NoMG-PV-Diesel'!N950:R950,LCOE_SensitivityScenarios!BU950)</f>
        <v>0.37257228312337098</v>
      </c>
      <c r="U951" s="28">
        <f>MIN('OnSSET_original_NoMG-PV-Diesel'!N950:R950,LCOE_SensitivityScenarios!BZ950)</f>
        <v>0.37257228312337098</v>
      </c>
      <c r="V951" s="29">
        <f>MIN('OnSSET_original_NoMG-PV-Diesel'!N950:R950,LCOE_SensitivityScenarios!CE950)</f>
        <v>0.37257228312337098</v>
      </c>
      <c r="W951" s="28">
        <f>MIN('OnSSET_original_NoMG-PV-Diesel'!W950:AA950,LCOE_SensitivityScenarios!CJ950)</f>
        <v>0.19994839108175</v>
      </c>
      <c r="X951" s="28">
        <f>MIN('OnSSET_original_NoMG-PV-Diesel'!W950:AA950,LCOE_SensitivityScenarios!CO950)</f>
        <v>0.19994839108175</v>
      </c>
      <c r="Y951" s="29">
        <f>MIN('OnSSET_original_NoMG-PV-Diesel'!W950:AA950,LCOE_SensitivityScenarios!CT950)</f>
        <v>0.19994839108175</v>
      </c>
      <c r="Z951">
        <f>IF(H951='OnSSET_original_NoMG-PV-Diesel'!L950,'OnSSET_original_NoMG-PV-Diesel'!K950,"wait")</f>
        <v>35.514109970132701</v>
      </c>
      <c r="AA951">
        <f>IF(I951='OnSSET_original_NoMG-PV-Diesel'!L950,'OnSSET_original_NoMG-PV-Diesel'!K950,"wait")</f>
        <v>35.514109970132701</v>
      </c>
      <c r="AB951">
        <f>IF(J951='OnSSET_original_NoMG-PV-Diesel'!L950,'OnSSET_original_NoMG-PV-Diesel'!K950,"wait")</f>
        <v>35.514109970132701</v>
      </c>
      <c r="AC951">
        <f>IF(K951='OnSSET_original_NoMG-PV-Diesel'!U950,'OnSSET_original_NoMG-PV-Diesel'!T950,"wait")</f>
        <v>10.735145352688299</v>
      </c>
      <c r="AD951">
        <f>IF(L951='OnSSET_original_NoMG-PV-Diesel'!U950,'OnSSET_original_NoMG-PV-Diesel'!T950,"wait")</f>
        <v>10.735145352688299</v>
      </c>
      <c r="AE951">
        <f>IF(M951='OnSSET_original_NoMG-PV-Diesel'!U950,'OnSSET_original_NoMG-PV-Diesel'!T950,"wait")</f>
        <v>10.735145352688299</v>
      </c>
      <c r="AF951">
        <f>IF(N951='OnSSET_original_NoMG-PV-Diesel'!AD950,'OnSSET_original_NoMG-PV-Diesel'!AC950,"wait")</f>
        <v>10.735145352688299</v>
      </c>
      <c r="AG951">
        <f>IF(O951='OnSSET_original_NoMG-PV-Diesel'!AD950,'OnSSET_original_NoMG-PV-Diesel'!AC950,"wait")</f>
        <v>10.735145352688299</v>
      </c>
      <c r="AH951">
        <f>IF(P951='OnSSET_original_NoMG-PV-Diesel'!AD950,'OnSSET_original_NoMG-PV-Diesel'!AC950,"wait")</f>
        <v>10.735145352688299</v>
      </c>
      <c r="AR951">
        <v>19.995999999999999</v>
      </c>
      <c r="AS951">
        <v>19.995999999999999</v>
      </c>
      <c r="AT951">
        <v>3.4430000000000001</v>
      </c>
      <c r="AU951">
        <v>3.4430000000000001</v>
      </c>
      <c r="AV951">
        <v>50450.458639999997</v>
      </c>
      <c r="AW951">
        <v>0</v>
      </c>
      <c r="AX951">
        <v>8560.3723009999994</v>
      </c>
      <c r="AZ951">
        <f>SUMIF([1]base!$A$2:$A$169,B951,[1]base!$V$2:$V$169)</f>
        <v>0</v>
      </c>
      <c r="BA951">
        <f>SUMIF([2]s1!$A$2:$A$275,B951,[2]s1!$U$2:$U$275)</f>
        <v>0</v>
      </c>
      <c r="BB951">
        <f>SUMIF([3]s2!$A$2:$A$115,B951,[3]s2!$U$2:$U$115)</f>
        <v>0</v>
      </c>
      <c r="BC951">
        <f>SUMIF([4]s3!$A$2:$A$245,B951,[4]s3!$U$2:$U$245)</f>
        <v>0</v>
      </c>
      <c r="BD951">
        <f>SUMIF([5]s4!$A$2:$A$74,B951,[5]s4!$U$2:$U$74)</f>
        <v>0</v>
      </c>
      <c r="BF951">
        <f t="shared" si="75"/>
        <v>0</v>
      </c>
      <c r="BG951">
        <f t="shared" si="76"/>
        <v>0</v>
      </c>
      <c r="BH951">
        <f t="shared" si="77"/>
        <v>0</v>
      </c>
      <c r="BI951">
        <f t="shared" si="78"/>
        <v>0</v>
      </c>
      <c r="BJ951">
        <f t="shared" si="79"/>
        <v>0</v>
      </c>
      <c r="BL951" t="s">
        <v>114</v>
      </c>
      <c r="BM951" s="23">
        <v>78109.798760000005</v>
      </c>
      <c r="BN951" s="23">
        <v>13.51380601</v>
      </c>
      <c r="BP951" t="s">
        <v>183</v>
      </c>
      <c r="BQ951" s="23">
        <v>13311.69721</v>
      </c>
      <c r="BR951" s="23">
        <v>10.73514535</v>
      </c>
      <c r="BT951" t="s">
        <v>183</v>
      </c>
      <c r="BU951" s="23">
        <v>13311.69721</v>
      </c>
      <c r="BV951" s="23">
        <v>10.73514535</v>
      </c>
    </row>
    <row r="952" spans="1:74" x14ac:dyDescent="0.25">
      <c r="A952">
        <v>1</v>
      </c>
      <c r="B952" s="15">
        <v>13906</v>
      </c>
      <c r="C952" s="15">
        <v>-68.895750509999999</v>
      </c>
      <c r="D952" s="15">
        <v>-15.64135986</v>
      </c>
      <c r="E952" s="16">
        <v>1</v>
      </c>
      <c r="F952" s="19">
        <v>34487.780627321001</v>
      </c>
      <c r="G952" s="19">
        <v>100.46061754065011</v>
      </c>
      <c r="H952" s="16" t="str">
        <f>IF(LCOE_SensitivityScenarios!BF951&gt;'OnSSET_original_NoMG-PV-Diesel'!M951,'OnSSET_original_NoMG-PV-Diesel'!L951,LCOE_SensitivityScenarios!BG951)</f>
        <v>SA_Diesel</v>
      </c>
      <c r="I952" s="39" t="str">
        <f>IF(LCOE_SensitivityScenarios!BK951&gt;'OnSSET_original_NoMG-PV-Diesel'!M951,'OnSSET_original_NoMG-PV-Diesel'!L951,LCOE_SensitivityScenarios!BL951)</f>
        <v>SA_Diesel</v>
      </c>
      <c r="J952" s="39" t="str">
        <f>IF(LCOE_SensitivityScenarios!BP951&gt;'OnSSET_original_NoMG-PV-Diesel'!M951,'OnSSET_original_NoMG-PV-Diesel'!L951,LCOE_SensitivityScenarios!BQ951)</f>
        <v>SA_Diesel</v>
      </c>
      <c r="K952" s="38" t="str">
        <f>IF(LCOE_SensitivityScenarios!BU951&gt;'OnSSET_original_NoMG-PV-Diesel'!V951,'OnSSET_original_NoMG-PV-Diesel'!U951,LCOE_SensitivityScenarios!BV951)</f>
        <v>SA_Diesel</v>
      </c>
      <c r="L952" s="39" t="str">
        <f>IF(LCOE_SensitivityScenarios!BZ951&gt;'OnSSET_original_NoMG-PV-Diesel'!V951,'OnSSET_original_NoMG-PV-Diesel'!U951,LCOE_SensitivityScenarios!CA951)</f>
        <v>SA_Diesel</v>
      </c>
      <c r="M952" s="40" t="str">
        <f>IF(LCOE_SensitivityScenarios!CE951&gt;'OnSSET_original_NoMG-PV-Diesel'!V951,'OnSSET_original_NoMG-PV-Diesel'!U951,LCOE_SensitivityScenarios!CF951)</f>
        <v>SA_Diesel</v>
      </c>
      <c r="N952" s="39" t="str">
        <f>IF(LCOE_SensitivityScenarios!CJ951&gt;'OnSSET_original_NoMG-PV-Diesel'!AE951,'OnSSET_original_NoMG-PV-Diesel'!AD951,LCOE_SensitivityScenarios!CK951)</f>
        <v>SA_Diesel</v>
      </c>
      <c r="O952" s="39" t="str">
        <f>IF(LCOE_SensitivityScenarios!CO951&gt;'OnSSET_original_NoMG-PV-Diesel'!AE951,'OnSSET_original_NoMG-PV-Diesel'!AD951,LCOE_SensitivityScenarios!CP951)</f>
        <v>SA_Diesel</v>
      </c>
      <c r="P952" s="40" t="str">
        <f>IF(LCOE_SensitivityScenarios!CT951&gt;'OnSSET_original_NoMG-PV-Diesel'!AE951,'OnSSET_original_NoMG-PV-Diesel'!AD951,LCOE_SensitivityScenarios!CU951)</f>
        <v>SA_Diesel</v>
      </c>
      <c r="Q952" s="38">
        <f>IF(LCOE_SensitivityScenarios!BF951&gt;'OnSSET_original_NoMG-PV-Diesel'!M951,'OnSSET_original_NoMG-PV-Diesel'!M951,LCOE_SensitivityScenarios!BF951)</f>
        <v>0.47892392368493603</v>
      </c>
      <c r="R952" s="28">
        <f>MIN('OnSSET_original_NoMG-PV-Diesel'!E951:I951,LCOE_SensitivityScenarios!BK951)</f>
        <v>0.47892392368493603</v>
      </c>
      <c r="S952" s="28">
        <f>MIN('OnSSET_original_NoMG-PV-Diesel'!E951:I951,LCOE_SensitivityScenarios!BP951)</f>
        <v>0.47892392368493603</v>
      </c>
      <c r="T952" s="27">
        <f>MIN('OnSSET_original_NoMG-PV-Diesel'!N951:R951,LCOE_SensitivityScenarios!BU951)</f>
        <v>0.354807105884136</v>
      </c>
      <c r="U952" s="28">
        <f>MIN('OnSSET_original_NoMG-PV-Diesel'!N951:R951,LCOE_SensitivityScenarios!BZ951)</f>
        <v>0.354807105884136</v>
      </c>
      <c r="V952" s="29">
        <f>MIN('OnSSET_original_NoMG-PV-Diesel'!N951:R951,LCOE_SensitivityScenarios!CE951)</f>
        <v>0.354807105884136</v>
      </c>
      <c r="W952" s="28">
        <f>MIN('OnSSET_original_NoMG-PV-Diesel'!W951:AA951,LCOE_SensitivityScenarios!CJ951)</f>
        <v>0.193914934660878</v>
      </c>
      <c r="X952" s="28">
        <f>MIN('OnSSET_original_NoMG-PV-Diesel'!W951:AA951,LCOE_SensitivityScenarios!CO951)</f>
        <v>0.193914934660878</v>
      </c>
      <c r="Y952" s="29">
        <f>MIN('OnSSET_original_NoMG-PV-Diesel'!W951:AA951,LCOE_SensitivityScenarios!CT951)</f>
        <v>0.193914934660878</v>
      </c>
      <c r="Z952">
        <f>IF(H952='OnSSET_original_NoMG-PV-Diesel'!L951,'OnSSET_original_NoMG-PV-Diesel'!K951,"wait")</f>
        <v>18.707017877863699</v>
      </c>
      <c r="AA952">
        <f>IF(I952='OnSSET_original_NoMG-PV-Diesel'!L951,'OnSSET_original_NoMG-PV-Diesel'!K951,"wait")</f>
        <v>18.707017877863699</v>
      </c>
      <c r="AB952">
        <f>IF(J952='OnSSET_original_NoMG-PV-Diesel'!L951,'OnSSET_original_NoMG-PV-Diesel'!K951,"wait")</f>
        <v>18.707017877863699</v>
      </c>
      <c r="AC952">
        <f>IF(K952='OnSSET_original_NoMG-PV-Diesel'!U951,'OnSSET_original_NoMG-PV-Diesel'!T951,"wait")</f>
        <v>15.747845035306399</v>
      </c>
      <c r="AD952">
        <f>IF(L952='OnSSET_original_NoMG-PV-Diesel'!U951,'OnSSET_original_NoMG-PV-Diesel'!T951,"wait")</f>
        <v>15.747845035306399</v>
      </c>
      <c r="AE952">
        <f>IF(M952='OnSSET_original_NoMG-PV-Diesel'!U951,'OnSSET_original_NoMG-PV-Diesel'!T951,"wait")</f>
        <v>15.747845035306399</v>
      </c>
      <c r="AF952">
        <f>IF(N952='OnSSET_original_NoMG-PV-Diesel'!AD951,'OnSSET_original_NoMG-PV-Diesel'!AC951,"wait")</f>
        <v>15.747845035306399</v>
      </c>
      <c r="AG952">
        <f>IF(O952='OnSSET_original_NoMG-PV-Diesel'!AD951,'OnSSET_original_NoMG-PV-Diesel'!AC951,"wait")</f>
        <v>15.747845035306399</v>
      </c>
      <c r="AH952">
        <f>IF(P952='OnSSET_original_NoMG-PV-Diesel'!AD951,'OnSSET_original_NoMG-PV-Diesel'!AC951,"wait")</f>
        <v>15.747845035306399</v>
      </c>
      <c r="AR952">
        <v>16.213999999999999</v>
      </c>
      <c r="AS952">
        <v>16.213999999999999</v>
      </c>
      <c r="AT952">
        <v>2.9860000000000002</v>
      </c>
      <c r="AU952">
        <v>2.9860000000000002</v>
      </c>
      <c r="AV952">
        <v>62289.266920000002</v>
      </c>
      <c r="AW952">
        <v>0</v>
      </c>
      <c r="AX952">
        <v>13452.01362</v>
      </c>
      <c r="AZ952">
        <f>SUMIF([1]base!$A$2:$A$169,B952,[1]base!$V$2:$V$169)</f>
        <v>0</v>
      </c>
      <c r="BA952">
        <f>SUMIF([2]s1!$A$2:$A$275,B952,[2]s1!$U$2:$U$275)</f>
        <v>0</v>
      </c>
      <c r="BB952">
        <f>SUMIF([3]s2!$A$2:$A$115,B952,[3]s2!$U$2:$U$115)</f>
        <v>0</v>
      </c>
      <c r="BC952">
        <f>SUMIF([4]s3!$A$2:$A$245,B952,[4]s3!$U$2:$U$245)</f>
        <v>0</v>
      </c>
      <c r="BD952">
        <f>SUMIF([5]s4!$A$2:$A$74,B952,[5]s4!$U$2:$U$74)</f>
        <v>0</v>
      </c>
      <c r="BF952">
        <f t="shared" si="75"/>
        <v>0</v>
      </c>
      <c r="BG952">
        <f t="shared" si="76"/>
        <v>0</v>
      </c>
      <c r="BH952">
        <f t="shared" si="77"/>
        <v>0</v>
      </c>
      <c r="BI952">
        <f t="shared" si="78"/>
        <v>0</v>
      </c>
      <c r="BJ952">
        <f t="shared" si="79"/>
        <v>0</v>
      </c>
      <c r="BL952" t="s">
        <v>113</v>
      </c>
      <c r="BM952" s="23">
        <v>19527.49943</v>
      </c>
      <c r="BN952" s="23">
        <v>15.74784504</v>
      </c>
      <c r="BP952" t="s">
        <v>183</v>
      </c>
      <c r="BQ952" s="23">
        <v>19527.49943</v>
      </c>
      <c r="BR952" s="23">
        <v>15.74784504</v>
      </c>
      <c r="BT952" t="s">
        <v>183</v>
      </c>
      <c r="BU952" s="23">
        <v>19527.49943</v>
      </c>
      <c r="BV952" s="23">
        <v>15.74784504</v>
      </c>
    </row>
    <row r="953" spans="1:74" x14ac:dyDescent="0.25">
      <c r="A953">
        <v>1</v>
      </c>
      <c r="B953" s="15">
        <v>13913</v>
      </c>
      <c r="C953" s="15">
        <v>-68.966697789999998</v>
      </c>
      <c r="D953" s="15">
        <v>-15.60336586</v>
      </c>
      <c r="E953" s="16">
        <v>1</v>
      </c>
      <c r="F953" s="19">
        <v>24079.600887086101</v>
      </c>
      <c r="G953" s="19">
        <v>66.253827092204205</v>
      </c>
      <c r="H953" s="16" t="str">
        <f>IF(LCOE_SensitivityScenarios!BF952&gt;'OnSSET_original_NoMG-PV-Diesel'!M952,'OnSSET_original_NoMG-PV-Diesel'!L952,LCOE_SensitivityScenarios!BG952)</f>
        <v>SA_Diesel</v>
      </c>
      <c r="I953" s="39" t="str">
        <f>IF(LCOE_SensitivityScenarios!BK952&gt;'OnSSET_original_NoMG-PV-Diesel'!M952,'OnSSET_original_NoMG-PV-Diesel'!L952,LCOE_SensitivityScenarios!BL952)</f>
        <v>SA_Diesel</v>
      </c>
      <c r="J953" s="39" t="str">
        <f>IF(LCOE_SensitivityScenarios!BP952&gt;'OnSSET_original_NoMG-PV-Diesel'!M952,'OnSSET_original_NoMG-PV-Diesel'!L952,LCOE_SensitivityScenarios!BQ952)</f>
        <v>SA_Diesel</v>
      </c>
      <c r="K953" s="38" t="str">
        <f>IF(LCOE_SensitivityScenarios!BU952&gt;'OnSSET_original_NoMG-PV-Diesel'!V952,'OnSSET_original_NoMG-PV-Diesel'!U952,LCOE_SensitivityScenarios!BV952)</f>
        <v>SA_Diesel</v>
      </c>
      <c r="L953" s="39" t="str">
        <f>IF(LCOE_SensitivityScenarios!BZ952&gt;'OnSSET_original_NoMG-PV-Diesel'!V952,'OnSSET_original_NoMG-PV-Diesel'!U952,LCOE_SensitivityScenarios!CA952)</f>
        <v>SA_Diesel</v>
      </c>
      <c r="M953" s="40" t="str">
        <f>IF(LCOE_SensitivityScenarios!CE952&gt;'OnSSET_original_NoMG-PV-Diesel'!V952,'OnSSET_original_NoMG-PV-Diesel'!U952,LCOE_SensitivityScenarios!CF952)</f>
        <v>SA_Diesel</v>
      </c>
      <c r="N953" s="39" t="str">
        <f>IF(LCOE_SensitivityScenarios!CJ952&gt;'OnSSET_original_NoMG-PV-Diesel'!AE952,'OnSSET_original_NoMG-PV-Diesel'!AD952,LCOE_SensitivityScenarios!CK952)</f>
        <v>SA_Diesel</v>
      </c>
      <c r="O953" s="39" t="str">
        <f>IF(LCOE_SensitivityScenarios!CO952&gt;'OnSSET_original_NoMG-PV-Diesel'!AE952,'OnSSET_original_NoMG-PV-Diesel'!AD952,LCOE_SensitivityScenarios!CP952)</f>
        <v>SA_Diesel</v>
      </c>
      <c r="P953" s="40" t="str">
        <f>IF(LCOE_SensitivityScenarios!CT952&gt;'OnSSET_original_NoMG-PV-Diesel'!AE952,'OnSSET_original_NoMG-PV-Diesel'!AD952,LCOE_SensitivityScenarios!CU952)</f>
        <v>SA_Diesel</v>
      </c>
      <c r="Q953" s="38">
        <f>IF(LCOE_SensitivityScenarios!BF952&gt;'OnSSET_original_NoMG-PV-Diesel'!M952,'OnSSET_original_NoMG-PV-Diesel'!M952,LCOE_SensitivityScenarios!BF952)</f>
        <v>0.45210856181439302</v>
      </c>
      <c r="R953" s="28">
        <f>MIN('OnSSET_original_NoMG-PV-Diesel'!E952:I952,LCOE_SensitivityScenarios!BK952)</f>
        <v>0.45210856181439302</v>
      </c>
      <c r="S953" s="28">
        <f>MIN('OnSSET_original_NoMG-PV-Diesel'!E952:I952,LCOE_SensitivityScenarios!BP952)</f>
        <v>0.45210856181439302</v>
      </c>
      <c r="T953" s="27">
        <f>MIN('OnSSET_original_NoMG-PV-Diesel'!N952:R952,LCOE_SensitivityScenarios!BU952)</f>
        <v>0.33704192864490101</v>
      </c>
      <c r="U953" s="28">
        <f>MIN('OnSSET_original_NoMG-PV-Diesel'!N952:R952,LCOE_SensitivityScenarios!BZ952)</f>
        <v>0.33704192864490101</v>
      </c>
      <c r="V953" s="29">
        <f>MIN('OnSSET_original_NoMG-PV-Diesel'!N952:R952,LCOE_SensitivityScenarios!CE952)</f>
        <v>0.33704192864490101</v>
      </c>
      <c r="W953" s="28">
        <f>MIN('OnSSET_original_NoMG-PV-Diesel'!W952:AA952,LCOE_SensitivityScenarios!CJ952)</f>
        <v>0.18788147824000501</v>
      </c>
      <c r="X953" s="28">
        <f>MIN('OnSSET_original_NoMG-PV-Diesel'!W952:AA952,LCOE_SensitivityScenarios!CO952)</f>
        <v>0.18788147824000501</v>
      </c>
      <c r="Y953" s="29">
        <f>MIN('OnSSET_original_NoMG-PV-Diesel'!W952:AA952,LCOE_SensitivityScenarios!CT952)</f>
        <v>0.18788147824000501</v>
      </c>
      <c r="Z953">
        <f>IF(H953='OnSSET_original_NoMG-PV-Diesel'!L952,'OnSSET_original_NoMG-PV-Diesel'!K952,"wait")</f>
        <v>13.1006899172048</v>
      </c>
      <c r="AA953">
        <f>IF(I953='OnSSET_original_NoMG-PV-Diesel'!L952,'OnSSET_original_NoMG-PV-Diesel'!K952,"wait")</f>
        <v>13.1006899172048</v>
      </c>
      <c r="AB953">
        <f>IF(J953='OnSSET_original_NoMG-PV-Diesel'!L952,'OnSSET_original_NoMG-PV-Diesel'!K952,"wait")</f>
        <v>13.1006899172048</v>
      </c>
      <c r="AC953">
        <f>IF(K953='OnSSET_original_NoMG-PV-Diesel'!U952,'OnSSET_original_NoMG-PV-Diesel'!T952,"wait")</f>
        <v>10.9952515466146</v>
      </c>
      <c r="AD953">
        <f>IF(L953='OnSSET_original_NoMG-PV-Diesel'!U952,'OnSSET_original_NoMG-PV-Diesel'!T952,"wait")</f>
        <v>10.9952515466146</v>
      </c>
      <c r="AE953">
        <f>IF(M953='OnSSET_original_NoMG-PV-Diesel'!U952,'OnSSET_original_NoMG-PV-Diesel'!T952,"wait")</f>
        <v>10.9952515466146</v>
      </c>
      <c r="AF953">
        <f>IF(N953='OnSSET_original_NoMG-PV-Diesel'!AD952,'OnSSET_original_NoMG-PV-Diesel'!AC952,"wait")</f>
        <v>10.9952515466146</v>
      </c>
      <c r="AG953">
        <f>IF(O953='OnSSET_original_NoMG-PV-Diesel'!AD952,'OnSSET_original_NoMG-PV-Diesel'!AC952,"wait")</f>
        <v>10.9952515466146</v>
      </c>
      <c r="AH953">
        <f>IF(P953='OnSSET_original_NoMG-PV-Diesel'!AD952,'OnSSET_original_NoMG-PV-Diesel'!AC952,"wait")</f>
        <v>10.9952515466146</v>
      </c>
      <c r="AR953">
        <v>19.077999999999999</v>
      </c>
      <c r="AS953">
        <v>19.077999999999999</v>
      </c>
      <c r="AT953">
        <v>0.61399999999999999</v>
      </c>
      <c r="AU953">
        <v>0.61399999999999999</v>
      </c>
      <c r="AV953">
        <v>50031.713000000003</v>
      </c>
      <c r="AW953">
        <v>0</v>
      </c>
      <c r="AX953">
        <v>8407.5085080000008</v>
      </c>
      <c r="AZ953">
        <f>SUMIF([1]base!$A$2:$A$169,B953,[1]base!$V$2:$V$169)</f>
        <v>0</v>
      </c>
      <c r="BA953">
        <f>SUMIF([2]s1!$A$2:$A$275,B953,[2]s1!$U$2:$U$275)</f>
        <v>0</v>
      </c>
      <c r="BB953">
        <f>SUMIF([3]s2!$A$2:$A$115,B953,[3]s2!$U$2:$U$115)</f>
        <v>0</v>
      </c>
      <c r="BC953">
        <f>SUMIF([4]s3!$A$2:$A$245,B953,[4]s3!$U$2:$U$245)</f>
        <v>0</v>
      </c>
      <c r="BD953">
        <f>SUMIF([5]s4!$A$2:$A$74,B953,[5]s4!$U$2:$U$74)</f>
        <v>0</v>
      </c>
      <c r="BF953">
        <f t="shared" si="75"/>
        <v>0</v>
      </c>
      <c r="BG953">
        <f t="shared" si="76"/>
        <v>0</v>
      </c>
      <c r="BH953">
        <f t="shared" si="77"/>
        <v>0</v>
      </c>
      <c r="BI953">
        <f t="shared" si="78"/>
        <v>0</v>
      </c>
      <c r="BJ953">
        <f t="shared" si="79"/>
        <v>0</v>
      </c>
      <c r="BL953" t="s">
        <v>113</v>
      </c>
      <c r="BM953" s="23">
        <v>13634.23172</v>
      </c>
      <c r="BN953" s="23">
        <v>10.995251550000001</v>
      </c>
      <c r="BP953" t="s">
        <v>183</v>
      </c>
      <c r="BQ953" s="23">
        <v>13634.23172</v>
      </c>
      <c r="BR953" s="23">
        <v>10.995251550000001</v>
      </c>
      <c r="BT953" t="s">
        <v>183</v>
      </c>
      <c r="BU953" s="23">
        <v>13634.23172</v>
      </c>
      <c r="BV953" s="23">
        <v>10.995251550000001</v>
      </c>
    </row>
    <row r="954" spans="1:74" x14ac:dyDescent="0.25">
      <c r="A954">
        <v>1</v>
      </c>
      <c r="B954" s="15">
        <v>13942</v>
      </c>
      <c r="C954" s="15">
        <v>-68.369301559999997</v>
      </c>
      <c r="D954" s="15">
        <v>-15.66461969</v>
      </c>
      <c r="E954" s="16">
        <v>1</v>
      </c>
      <c r="F954" s="19">
        <v>23918.435521776199</v>
      </c>
      <c r="G954" s="19">
        <v>54.243425986755625</v>
      </c>
      <c r="H954" s="16" t="str">
        <f>IF(LCOE_SensitivityScenarios!BF953&gt;'OnSSET_original_NoMG-PV-Diesel'!M953,'OnSSET_original_NoMG-PV-Diesel'!L953,LCOE_SensitivityScenarios!BG953)</f>
        <v>SA_Diesel</v>
      </c>
      <c r="I954" s="39" t="str">
        <f>IF(LCOE_SensitivityScenarios!BK953&gt;'OnSSET_original_NoMG-PV-Diesel'!M953,'OnSSET_original_NoMG-PV-Diesel'!L953,LCOE_SensitivityScenarios!BL953)</f>
        <v>MG_Hybrid</v>
      </c>
      <c r="J954" s="39" t="str">
        <f>IF(LCOE_SensitivityScenarios!BP953&gt;'OnSSET_original_NoMG-PV-Diesel'!M953,'OnSSET_original_NoMG-PV-Diesel'!L953,LCOE_SensitivityScenarios!BQ953)</f>
        <v>SA_Diesel</v>
      </c>
      <c r="K954" s="38" t="str">
        <f>IF(LCOE_SensitivityScenarios!BU953&gt;'OnSSET_original_NoMG-PV-Diesel'!V953,'OnSSET_original_NoMG-PV-Diesel'!U953,LCOE_SensitivityScenarios!BV953)</f>
        <v>SA_Diesel</v>
      </c>
      <c r="L954" s="39" t="str">
        <f>IF(LCOE_SensitivityScenarios!BZ953&gt;'OnSSET_original_NoMG-PV-Diesel'!V953,'OnSSET_original_NoMG-PV-Diesel'!U953,LCOE_SensitivityScenarios!CA953)</f>
        <v>SA_Diesel</v>
      </c>
      <c r="M954" s="40" t="str">
        <f>IF(LCOE_SensitivityScenarios!CE953&gt;'OnSSET_original_NoMG-PV-Diesel'!V953,'OnSSET_original_NoMG-PV-Diesel'!U953,LCOE_SensitivityScenarios!CF953)</f>
        <v>SA_Diesel</v>
      </c>
      <c r="N954" s="39" t="str">
        <f>IF(LCOE_SensitivityScenarios!CJ953&gt;'OnSSET_original_NoMG-PV-Diesel'!AE953,'OnSSET_original_NoMG-PV-Diesel'!AD953,LCOE_SensitivityScenarios!CK953)</f>
        <v>SA_Diesel</v>
      </c>
      <c r="O954" s="39" t="str">
        <f>IF(LCOE_SensitivityScenarios!CO953&gt;'OnSSET_original_NoMG-PV-Diesel'!AE953,'OnSSET_original_NoMG-PV-Diesel'!AD953,LCOE_SensitivityScenarios!CP953)</f>
        <v>SA_Diesel</v>
      </c>
      <c r="P954" s="40" t="str">
        <f>IF(LCOE_SensitivityScenarios!CT953&gt;'OnSSET_original_NoMG-PV-Diesel'!AE953,'OnSSET_original_NoMG-PV-Diesel'!AD953,LCOE_SensitivityScenarios!CU953)</f>
        <v>SA_Diesel</v>
      </c>
      <c r="Q954" s="38">
        <f>IF(LCOE_SensitivityScenarios!BF953&gt;'OnSSET_original_NoMG-PV-Diesel'!M953,'OnSSET_original_NoMG-PV-Diesel'!M953,LCOE_SensitivityScenarios!BF953)</f>
        <v>0.559370009296565</v>
      </c>
      <c r="R954" s="28">
        <f>MIN('OnSSET_original_NoMG-PV-Diesel'!E953:I953,LCOE_SensitivityScenarios!BK953)</f>
        <v>0.52256402651343314</v>
      </c>
      <c r="S954" s="28">
        <f>MIN('OnSSET_original_NoMG-PV-Diesel'!E953:I953,LCOE_SensitivityScenarios!BP953)</f>
        <v>0.559370009296565</v>
      </c>
      <c r="T954" s="27">
        <f>MIN('OnSSET_original_NoMG-PV-Diesel'!N953:R953,LCOE_SensitivityScenarios!BU953)</f>
        <v>0.40810263760184101</v>
      </c>
      <c r="U954" s="28">
        <f>MIN('OnSSET_original_NoMG-PV-Diesel'!N953:R953,LCOE_SensitivityScenarios!BZ953)</f>
        <v>0.40810263760184101</v>
      </c>
      <c r="V954" s="29">
        <f>MIN('OnSSET_original_NoMG-PV-Diesel'!N953:R953,LCOE_SensitivityScenarios!CE953)</f>
        <v>0.40810263760184101</v>
      </c>
      <c r="W954" s="28">
        <f>MIN('OnSSET_original_NoMG-PV-Diesel'!W953:AA953,LCOE_SensitivityScenarios!CJ953)</f>
        <v>0.21201530392349399</v>
      </c>
      <c r="X954" s="28">
        <f>MIN('OnSSET_original_NoMG-PV-Diesel'!W953:AA953,LCOE_SensitivityScenarios!CO953)</f>
        <v>0.21201530392349399</v>
      </c>
      <c r="Y954" s="29">
        <f>MIN('OnSSET_original_NoMG-PV-Diesel'!W953:AA953,LCOE_SensitivityScenarios!CT953)</f>
        <v>0.21201530392349399</v>
      </c>
      <c r="Z954">
        <f>IF(H954='OnSSET_original_NoMG-PV-Diesel'!L953,'OnSSET_original_NoMG-PV-Diesel'!K953,"wait")</f>
        <v>21.779478934163802</v>
      </c>
      <c r="AA954">
        <f>VLOOKUP(B954,[2]s1!$A$2:$T$275,20,FALSE)</f>
        <v>14.385</v>
      </c>
      <c r="AB954">
        <f>IF(J954='OnSSET_original_NoMG-PV-Diesel'!L953,'OnSSET_original_NoMG-PV-Diesel'!K953,"wait")</f>
        <v>21.779478934163802</v>
      </c>
      <c r="AC954">
        <f>IF(K954='OnSSET_original_NoMG-PV-Diesel'!U953,'OnSSET_original_NoMG-PV-Diesel'!T953,"wait")</f>
        <v>10.9216600556055</v>
      </c>
      <c r="AD954">
        <f>IF(L954='OnSSET_original_NoMG-PV-Diesel'!U953,'OnSSET_original_NoMG-PV-Diesel'!T953,"wait")</f>
        <v>10.9216600556055</v>
      </c>
      <c r="AE954">
        <f>IF(M954='OnSSET_original_NoMG-PV-Diesel'!U953,'OnSSET_original_NoMG-PV-Diesel'!T953,"wait")</f>
        <v>10.9216600556055</v>
      </c>
      <c r="AF954">
        <f>IF(N954='OnSSET_original_NoMG-PV-Diesel'!AD953,'OnSSET_original_NoMG-PV-Diesel'!AC953,"wait")</f>
        <v>10.9216600556055</v>
      </c>
      <c r="AG954">
        <f>IF(O954='OnSSET_original_NoMG-PV-Diesel'!AD953,'OnSSET_original_NoMG-PV-Diesel'!AC953,"wait")</f>
        <v>10.9216600556055</v>
      </c>
      <c r="AH954">
        <f>IF(P954='OnSSET_original_NoMG-PV-Diesel'!AD953,'OnSSET_original_NoMG-PV-Diesel'!AC953,"wait")</f>
        <v>10.9216600556055</v>
      </c>
      <c r="AR954">
        <v>49.631</v>
      </c>
      <c r="AS954">
        <v>49.631</v>
      </c>
      <c r="AT954">
        <v>9.8680000000000003</v>
      </c>
      <c r="AU954">
        <v>9.8680000000000003</v>
      </c>
      <c r="AV954">
        <v>46076.940170000002</v>
      </c>
      <c r="AW954">
        <v>0</v>
      </c>
      <c r="AX954">
        <v>7031.734391</v>
      </c>
      <c r="AZ954">
        <f>SUMIF([1]base!$A$2:$A$169,B954,[1]base!$V$2:$V$169)</f>
        <v>0</v>
      </c>
      <c r="BA954">
        <f>SUMIF([2]s1!$A$2:$A$275,B954,[2]s1!$U$2:$U$275)</f>
        <v>39611.199999999997</v>
      </c>
      <c r="BB954">
        <f>SUMIF([3]s2!$A$2:$A$115,B954,[3]s2!$U$2:$U$115)</f>
        <v>0</v>
      </c>
      <c r="BC954">
        <f>SUMIF([4]s3!$A$2:$A$245,B954,[4]s3!$U$2:$U$245)</f>
        <v>0</v>
      </c>
      <c r="BD954">
        <f>SUMIF([5]s4!$A$2:$A$74,B954,[5]s4!$U$2:$U$74)</f>
        <v>0</v>
      </c>
      <c r="BF954">
        <f t="shared" si="75"/>
        <v>0</v>
      </c>
      <c r="BG954">
        <f t="shared" si="76"/>
        <v>92719.874561000004</v>
      </c>
      <c r="BH954">
        <f t="shared" si="77"/>
        <v>0</v>
      </c>
      <c r="BI954">
        <f t="shared" si="78"/>
        <v>0</v>
      </c>
      <c r="BJ954">
        <f t="shared" si="79"/>
        <v>0</v>
      </c>
      <c r="BL954" t="s">
        <v>113</v>
      </c>
      <c r="BM954" s="23">
        <v>13542.97747</v>
      </c>
      <c r="BN954" s="23">
        <v>10.921660060000001</v>
      </c>
      <c r="BP954" t="s">
        <v>183</v>
      </c>
      <c r="BQ954" s="23">
        <v>13542.97747</v>
      </c>
      <c r="BR954" s="23">
        <v>10.921660060000001</v>
      </c>
      <c r="BT954" t="s">
        <v>183</v>
      </c>
      <c r="BU954" s="23">
        <v>13542.97747</v>
      </c>
      <c r="BV954" s="23">
        <v>10.921660060000001</v>
      </c>
    </row>
    <row r="955" spans="1:74" x14ac:dyDescent="0.25">
      <c r="A955">
        <v>1</v>
      </c>
      <c r="B955" s="15">
        <v>13945</v>
      </c>
      <c r="C955" s="15">
        <v>-67.534244979999997</v>
      </c>
      <c r="D955" s="15">
        <v>-15.82114432</v>
      </c>
      <c r="E955" s="16">
        <v>1</v>
      </c>
      <c r="F955" s="19">
        <v>36406.880787493603</v>
      </c>
      <c r="G955" s="19">
        <v>74.812166572083242</v>
      </c>
      <c r="H955" s="16" t="str">
        <f>IF(LCOE_SensitivityScenarios!BF954&gt;'OnSSET_original_NoMG-PV-Diesel'!M954,'OnSSET_original_NoMG-PV-Diesel'!L954,LCOE_SensitivityScenarios!BG954)</f>
        <v>MG_Hydro</v>
      </c>
      <c r="I955" s="39" t="str">
        <f>IF(LCOE_SensitivityScenarios!BK954&gt;'OnSSET_original_NoMG-PV-Diesel'!M954,'OnSSET_original_NoMG-PV-Diesel'!L954,LCOE_SensitivityScenarios!BL954)</f>
        <v>MG_Hydro</v>
      </c>
      <c r="J955" s="39" t="str">
        <f>IF(LCOE_SensitivityScenarios!BP954&gt;'OnSSET_original_NoMG-PV-Diesel'!M954,'OnSSET_original_NoMG-PV-Diesel'!L954,LCOE_SensitivityScenarios!BQ954)</f>
        <v>MG_Hydro</v>
      </c>
      <c r="K955" s="38" t="str">
        <f>IF(LCOE_SensitivityScenarios!BU954&gt;'OnSSET_original_NoMG-PV-Diesel'!V954,'OnSSET_original_NoMG-PV-Diesel'!U954,LCOE_SensitivityScenarios!BV954)</f>
        <v>SA_Diesel</v>
      </c>
      <c r="L955" s="39" t="str">
        <f>IF(LCOE_SensitivityScenarios!BZ954&gt;'OnSSET_original_NoMG-PV-Diesel'!V954,'OnSSET_original_NoMG-PV-Diesel'!U954,LCOE_SensitivityScenarios!CA954)</f>
        <v>SA_Diesel</v>
      </c>
      <c r="M955" s="40" t="str">
        <f>IF(LCOE_SensitivityScenarios!CE954&gt;'OnSSET_original_NoMG-PV-Diesel'!V954,'OnSSET_original_NoMG-PV-Diesel'!U954,LCOE_SensitivityScenarios!CF954)</f>
        <v>SA_Diesel</v>
      </c>
      <c r="N955" s="39" t="str">
        <f>IF(LCOE_SensitivityScenarios!CJ954&gt;'OnSSET_original_NoMG-PV-Diesel'!AE954,'OnSSET_original_NoMG-PV-Diesel'!AD954,LCOE_SensitivityScenarios!CK954)</f>
        <v>SA_Diesel</v>
      </c>
      <c r="O955" s="39" t="str">
        <f>IF(LCOE_SensitivityScenarios!CO954&gt;'OnSSET_original_NoMG-PV-Diesel'!AE954,'OnSSET_original_NoMG-PV-Diesel'!AD954,LCOE_SensitivityScenarios!CP954)</f>
        <v>SA_Diesel</v>
      </c>
      <c r="P955" s="40" t="str">
        <f>IF(LCOE_SensitivityScenarios!CT954&gt;'OnSSET_original_NoMG-PV-Diesel'!AE954,'OnSSET_original_NoMG-PV-Diesel'!AD954,LCOE_SensitivityScenarios!CU954)</f>
        <v>SA_Diesel</v>
      </c>
      <c r="Q955" s="38">
        <f>IF(LCOE_SensitivityScenarios!BF954&gt;'OnSSET_original_NoMG-PV-Diesel'!M954,'OnSSET_original_NoMG-PV-Diesel'!M954,LCOE_SensitivityScenarios!BF954)</f>
        <v>0.42630937051817003</v>
      </c>
      <c r="R955" s="28">
        <f>MIN('OnSSET_original_NoMG-PV-Diesel'!E954:I954,LCOE_SensitivityScenarios!BK954)</f>
        <v>0.42630937051817003</v>
      </c>
      <c r="S955" s="28">
        <f>MIN('OnSSET_original_NoMG-PV-Diesel'!E954:I954,LCOE_SensitivityScenarios!BP954)</f>
        <v>0.42630937051817003</v>
      </c>
      <c r="T955" s="27">
        <f>MIN('OnSSET_original_NoMG-PV-Diesel'!N954:R954,LCOE_SensitivityScenarios!BU954)</f>
        <v>0.39033746036260603</v>
      </c>
      <c r="U955" s="28">
        <f>MIN('OnSSET_original_NoMG-PV-Diesel'!N954:R954,LCOE_SensitivityScenarios!BZ954)</f>
        <v>0.39033746036260603</v>
      </c>
      <c r="V955" s="29">
        <f>MIN('OnSSET_original_NoMG-PV-Diesel'!N954:R954,LCOE_SensitivityScenarios!CE954)</f>
        <v>0.39033746036260603</v>
      </c>
      <c r="W955" s="28">
        <f>MIN('OnSSET_original_NoMG-PV-Diesel'!W954:AA954,LCOE_SensitivityScenarios!CJ954)</f>
        <v>0.205981847502622</v>
      </c>
      <c r="X955" s="28">
        <f>MIN('OnSSET_original_NoMG-PV-Diesel'!W954:AA954,LCOE_SensitivityScenarios!CO954)</f>
        <v>0.205981847502622</v>
      </c>
      <c r="Y955" s="29">
        <f>MIN('OnSSET_original_NoMG-PV-Diesel'!W954:AA954,LCOE_SensitivityScenarios!CT954)</f>
        <v>0.205981847502622</v>
      </c>
      <c r="Z955">
        <f>IF(H955='OnSSET_original_NoMG-PV-Diesel'!L954,'OnSSET_original_NoMG-PV-Diesel'!K954,"wait")</f>
        <v>37.198040187185903</v>
      </c>
      <c r="AA955">
        <f>IF(I955='OnSSET_original_NoMG-PV-Diesel'!L954,'OnSSET_original_NoMG-PV-Diesel'!K954,"wait")</f>
        <v>37.198040187185903</v>
      </c>
      <c r="AB955">
        <f>IF(J955='OnSSET_original_NoMG-PV-Diesel'!L954,'OnSSET_original_NoMG-PV-Diesel'!K954,"wait")</f>
        <v>37.198040187185903</v>
      </c>
      <c r="AC955">
        <f>IF(K955='OnSSET_original_NoMG-PV-Diesel'!U954,'OnSSET_original_NoMG-PV-Diesel'!T954,"wait")</f>
        <v>16.624146478307601</v>
      </c>
      <c r="AD955">
        <f>IF(L955='OnSSET_original_NoMG-PV-Diesel'!U954,'OnSSET_original_NoMG-PV-Diesel'!T954,"wait")</f>
        <v>16.624146478307601</v>
      </c>
      <c r="AE955">
        <f>IF(M955='OnSSET_original_NoMG-PV-Diesel'!U954,'OnSSET_original_NoMG-PV-Diesel'!T954,"wait")</f>
        <v>16.624146478307601</v>
      </c>
      <c r="AF955">
        <f>IF(N955='OnSSET_original_NoMG-PV-Diesel'!AD954,'OnSSET_original_NoMG-PV-Diesel'!AC954,"wait")</f>
        <v>16.624146478307601</v>
      </c>
      <c r="AG955">
        <f>IF(O955='OnSSET_original_NoMG-PV-Diesel'!AD954,'OnSSET_original_NoMG-PV-Diesel'!AC954,"wait")</f>
        <v>16.624146478307601</v>
      </c>
      <c r="AH955">
        <f>IF(P955='OnSSET_original_NoMG-PV-Diesel'!AD954,'OnSSET_original_NoMG-PV-Diesel'!AC954,"wait")</f>
        <v>16.624146478307601</v>
      </c>
      <c r="AR955">
        <v>0.10299999999999999</v>
      </c>
      <c r="AS955">
        <v>0.10299999999999999</v>
      </c>
      <c r="AT955">
        <v>1.1759999999999999</v>
      </c>
      <c r="AU955">
        <v>1.0999999999999999E-2</v>
      </c>
      <c r="AV955">
        <v>52888.034330000002</v>
      </c>
      <c r="AW955">
        <v>0</v>
      </c>
      <c r="AX955">
        <v>9477.5550449999992</v>
      </c>
      <c r="AZ955">
        <f>SUMIF([1]base!$A$2:$A$169,B955,[1]base!$V$2:$V$169)</f>
        <v>0</v>
      </c>
      <c r="BA955">
        <f>SUMIF([2]s1!$A$2:$A$275,B955,[2]s1!$U$2:$U$275)</f>
        <v>0</v>
      </c>
      <c r="BB955">
        <f>SUMIF([3]s2!$A$2:$A$115,B955,[3]s2!$U$2:$U$115)</f>
        <v>0</v>
      </c>
      <c r="BC955">
        <f>SUMIF([4]s3!$A$2:$A$245,B955,[4]s3!$U$2:$U$245)</f>
        <v>0</v>
      </c>
      <c r="BD955">
        <f>SUMIF([5]s4!$A$2:$A$74,B955,[5]s4!$U$2:$U$74)</f>
        <v>0</v>
      </c>
      <c r="BF955">
        <f t="shared" si="75"/>
        <v>0</v>
      </c>
      <c r="BG955">
        <f t="shared" si="76"/>
        <v>0</v>
      </c>
      <c r="BH955">
        <f t="shared" si="77"/>
        <v>0</v>
      </c>
      <c r="BI955">
        <f t="shared" si="78"/>
        <v>0</v>
      </c>
      <c r="BJ955">
        <f t="shared" si="79"/>
        <v>0</v>
      </c>
      <c r="BL955" t="s">
        <v>169</v>
      </c>
      <c r="BM955" s="23">
        <v>113113.34329999999</v>
      </c>
      <c r="BN955" s="23">
        <v>8.7495507779999997</v>
      </c>
      <c r="BP955" t="s">
        <v>183</v>
      </c>
      <c r="BQ955" s="23">
        <v>20614.122770000002</v>
      </c>
      <c r="BR955" s="23">
        <v>16.62414648</v>
      </c>
      <c r="BT955" t="s">
        <v>183</v>
      </c>
      <c r="BU955" s="23">
        <v>20614.122770000002</v>
      </c>
      <c r="BV955" s="23">
        <v>16.62414648</v>
      </c>
    </row>
    <row r="956" spans="1:74" x14ac:dyDescent="0.25">
      <c r="A956">
        <v>1</v>
      </c>
      <c r="B956" s="15">
        <v>14034</v>
      </c>
      <c r="C956" s="15">
        <v>-69.199530559999999</v>
      </c>
      <c r="D956" s="15">
        <v>-15.002885729999999</v>
      </c>
      <c r="E956" s="16">
        <v>1</v>
      </c>
      <c r="F956" s="19">
        <v>28626.047248462801</v>
      </c>
      <c r="G956" s="19">
        <v>71.041226470166663</v>
      </c>
      <c r="H956" s="16" t="str">
        <f>IF(LCOE_SensitivityScenarios!BF955&gt;'OnSSET_original_NoMG-PV-Diesel'!M955,'OnSSET_original_NoMG-PV-Diesel'!L955,LCOE_SensitivityScenarios!BG955)</f>
        <v>SA_PV</v>
      </c>
      <c r="I956" s="39" t="str">
        <f>IF(LCOE_SensitivityScenarios!BK955&gt;'OnSSET_original_NoMG-PV-Diesel'!M955,'OnSSET_original_NoMG-PV-Diesel'!L955,LCOE_SensitivityScenarios!BL955)</f>
        <v>SA_PV</v>
      </c>
      <c r="J956" s="39" t="str">
        <f>IF(LCOE_SensitivityScenarios!BP955&gt;'OnSSET_original_NoMG-PV-Diesel'!M955,'OnSSET_original_NoMG-PV-Diesel'!L955,LCOE_SensitivityScenarios!BQ955)</f>
        <v>SA_PV</v>
      </c>
      <c r="K956" s="38" t="str">
        <f>IF(LCOE_SensitivityScenarios!BU955&gt;'OnSSET_original_NoMG-PV-Diesel'!V955,'OnSSET_original_NoMG-PV-Diesel'!U955,LCOE_SensitivityScenarios!BV955)</f>
        <v>SA_Diesel</v>
      </c>
      <c r="L956" s="39" t="str">
        <f>IF(LCOE_SensitivityScenarios!BZ955&gt;'OnSSET_original_NoMG-PV-Diesel'!V955,'OnSSET_original_NoMG-PV-Diesel'!U955,LCOE_SensitivityScenarios!CA955)</f>
        <v>SA_Diesel</v>
      </c>
      <c r="M956" s="40" t="str">
        <f>IF(LCOE_SensitivityScenarios!CE955&gt;'OnSSET_original_NoMG-PV-Diesel'!V955,'OnSSET_original_NoMG-PV-Diesel'!U955,LCOE_SensitivityScenarios!CF955)</f>
        <v>SA_Diesel</v>
      </c>
      <c r="N956" s="39" t="str">
        <f>IF(LCOE_SensitivityScenarios!CJ955&gt;'OnSSET_original_NoMG-PV-Diesel'!AE955,'OnSSET_original_NoMG-PV-Diesel'!AD955,LCOE_SensitivityScenarios!CK955)</f>
        <v>SA_Diesel</v>
      </c>
      <c r="O956" s="39" t="str">
        <f>IF(LCOE_SensitivityScenarios!CO955&gt;'OnSSET_original_NoMG-PV-Diesel'!AE955,'OnSSET_original_NoMG-PV-Diesel'!AD955,LCOE_SensitivityScenarios!CP955)</f>
        <v>SA_Diesel</v>
      </c>
      <c r="P956" s="40" t="str">
        <f>IF(LCOE_SensitivityScenarios!CT955&gt;'OnSSET_original_NoMG-PV-Diesel'!AE955,'OnSSET_original_NoMG-PV-Diesel'!AD955,LCOE_SensitivityScenarios!CU955)</f>
        <v>SA_Diesel</v>
      </c>
      <c r="Q956" s="38">
        <f>IF(LCOE_SensitivityScenarios!BF955&gt;'OnSSET_original_NoMG-PV-Diesel'!M955,'OnSSET_original_NoMG-PV-Diesel'!M955,LCOE_SensitivityScenarios!BF955)</f>
        <v>0.44940724636398899</v>
      </c>
      <c r="R956" s="28">
        <f>MIN('OnSSET_original_NoMG-PV-Diesel'!E955:I955,LCOE_SensitivityScenarios!BK955)</f>
        <v>0.44940724636398899</v>
      </c>
      <c r="S956" s="28">
        <f>MIN('OnSSET_original_NoMG-PV-Diesel'!E955:I955,LCOE_SensitivityScenarios!BP955)</f>
        <v>0.44940724636398899</v>
      </c>
      <c r="T956" s="27">
        <f>MIN('OnSSET_original_NoMG-PV-Diesel'!N955:R955,LCOE_SensitivityScenarios!BU955)</f>
        <v>0.37257228312337098</v>
      </c>
      <c r="U956" s="28">
        <f>MIN('OnSSET_original_NoMG-PV-Diesel'!N955:R955,LCOE_SensitivityScenarios!BZ955)</f>
        <v>0.37257228312337098</v>
      </c>
      <c r="V956" s="29">
        <f>MIN('OnSSET_original_NoMG-PV-Diesel'!N955:R955,LCOE_SensitivityScenarios!CE955)</f>
        <v>0.37257228312337098</v>
      </c>
      <c r="W956" s="28">
        <f>MIN('OnSSET_original_NoMG-PV-Diesel'!W955:AA955,LCOE_SensitivityScenarios!CJ955)</f>
        <v>0.19994839108175</v>
      </c>
      <c r="X956" s="28">
        <f>MIN('OnSSET_original_NoMG-PV-Diesel'!W955:AA955,LCOE_SensitivityScenarios!CO955)</f>
        <v>0.19994839108175</v>
      </c>
      <c r="Y956" s="29">
        <f>MIN('OnSSET_original_NoMG-PV-Diesel'!W955:AA955,LCOE_SensitivityScenarios!CT955)</f>
        <v>0.19994839108175</v>
      </c>
      <c r="Z956">
        <f>IF(H956='OnSSET_original_NoMG-PV-Diesel'!L955,'OnSSET_original_NoMG-PV-Diesel'!K955,"wait")</f>
        <v>13.69890832902</v>
      </c>
      <c r="AA956">
        <f>IF(I956='OnSSET_original_NoMG-PV-Diesel'!L955,'OnSSET_original_NoMG-PV-Diesel'!K955,"wait")</f>
        <v>13.69890832902</v>
      </c>
      <c r="AB956">
        <f>IF(J956='OnSSET_original_NoMG-PV-Diesel'!L955,'OnSSET_original_NoMG-PV-Diesel'!K955,"wait")</f>
        <v>13.69890832902</v>
      </c>
      <c r="AC956">
        <f>IF(K956='OnSSET_original_NoMG-PV-Diesel'!U955,'OnSSET_original_NoMG-PV-Diesel'!T955,"wait")</f>
        <v>13.0712544513529</v>
      </c>
      <c r="AD956">
        <f>IF(L956='OnSSET_original_NoMG-PV-Diesel'!U955,'OnSSET_original_NoMG-PV-Diesel'!T955,"wait")</f>
        <v>13.0712544513529</v>
      </c>
      <c r="AE956">
        <f>IF(M956='OnSSET_original_NoMG-PV-Diesel'!U955,'OnSSET_original_NoMG-PV-Diesel'!T955,"wait")</f>
        <v>13.0712544513529</v>
      </c>
      <c r="AF956">
        <f>IF(N956='OnSSET_original_NoMG-PV-Diesel'!AD955,'OnSSET_original_NoMG-PV-Diesel'!AC955,"wait")</f>
        <v>13.0712544513529</v>
      </c>
      <c r="AG956">
        <f>IF(O956='OnSSET_original_NoMG-PV-Diesel'!AD955,'OnSSET_original_NoMG-PV-Diesel'!AC955,"wait")</f>
        <v>13.0712544513529</v>
      </c>
      <c r="AH956">
        <f>IF(P956='OnSSET_original_NoMG-PV-Diesel'!AD955,'OnSSET_original_NoMG-PV-Diesel'!AC955,"wait")</f>
        <v>13.0712544513529</v>
      </c>
      <c r="AR956">
        <v>91.348999999999904</v>
      </c>
      <c r="AS956">
        <v>91.348999999999904</v>
      </c>
      <c r="AT956">
        <v>0.877</v>
      </c>
      <c r="AU956">
        <v>0.877</v>
      </c>
      <c r="AV956">
        <v>68599.956300000005</v>
      </c>
      <c r="AW956">
        <v>0</v>
      </c>
      <c r="AX956">
        <v>16509.28944</v>
      </c>
      <c r="AZ956">
        <f>SUMIF([1]base!$A$2:$A$169,B956,[1]base!$V$2:$V$169)</f>
        <v>0</v>
      </c>
      <c r="BA956">
        <f>SUMIF([2]s1!$A$2:$A$275,B956,[2]s1!$U$2:$U$275)</f>
        <v>0</v>
      </c>
      <c r="BB956">
        <f>SUMIF([3]s2!$A$2:$A$115,B956,[3]s2!$U$2:$U$115)</f>
        <v>0</v>
      </c>
      <c r="BC956">
        <f>SUMIF([4]s3!$A$2:$A$245,B956,[4]s3!$U$2:$U$245)</f>
        <v>0</v>
      </c>
      <c r="BD956">
        <f>SUMIF([5]s4!$A$2:$A$74,B956,[5]s4!$U$2:$U$74)</f>
        <v>0</v>
      </c>
      <c r="BF956">
        <f t="shared" si="75"/>
        <v>0</v>
      </c>
      <c r="BG956">
        <f t="shared" si="76"/>
        <v>0</v>
      </c>
      <c r="BH956">
        <f t="shared" si="77"/>
        <v>0</v>
      </c>
      <c r="BI956">
        <f t="shared" si="78"/>
        <v>0</v>
      </c>
      <c r="BJ956">
        <f t="shared" si="79"/>
        <v>0</v>
      </c>
      <c r="BL956" t="s">
        <v>114</v>
      </c>
      <c r="BM956" s="23">
        <v>85428.827499999999</v>
      </c>
      <c r="BN956" s="23">
        <v>14.780073959999999</v>
      </c>
      <c r="BP956" t="s">
        <v>183</v>
      </c>
      <c r="BQ956" s="23">
        <v>16208.497939999999</v>
      </c>
      <c r="BR956" s="23">
        <v>13.07125445</v>
      </c>
      <c r="BT956" t="s">
        <v>183</v>
      </c>
      <c r="BU956" s="23">
        <v>16208.497939999999</v>
      </c>
      <c r="BV956" s="23">
        <v>13.07125445</v>
      </c>
    </row>
    <row r="957" spans="1:74" x14ac:dyDescent="0.25">
      <c r="A957">
        <v>1</v>
      </c>
      <c r="B957" s="15">
        <v>14063</v>
      </c>
      <c r="C957" s="15">
        <v>-67.568975510000001</v>
      </c>
      <c r="D957" s="15">
        <v>-17.976805120000002</v>
      </c>
      <c r="E957" s="16">
        <v>1</v>
      </c>
      <c r="F957" s="19">
        <v>26661.723685668301</v>
      </c>
      <c r="G957" s="19">
        <v>77.877362165328876</v>
      </c>
      <c r="H957" s="16" t="str">
        <f>IF(LCOE_SensitivityScenarios!BF956&gt;'OnSSET_original_NoMG-PV-Diesel'!M956,'OnSSET_original_NoMG-PV-Diesel'!L956,LCOE_SensitivityScenarios!BG956)</f>
        <v>SA_PV</v>
      </c>
      <c r="I957" s="39" t="str">
        <f>IF(LCOE_SensitivityScenarios!BK956&gt;'OnSSET_original_NoMG-PV-Diesel'!M956,'OnSSET_original_NoMG-PV-Diesel'!L956,LCOE_SensitivityScenarios!BL956)</f>
        <v>SA_PV</v>
      </c>
      <c r="J957" s="39" t="str">
        <f>IF(LCOE_SensitivityScenarios!BP956&gt;'OnSSET_original_NoMG-PV-Diesel'!M956,'OnSSET_original_NoMG-PV-Diesel'!L956,LCOE_SensitivityScenarios!BQ956)</f>
        <v>SA_PV</v>
      </c>
      <c r="K957" s="38" t="str">
        <f>IF(LCOE_SensitivityScenarios!BU956&gt;'OnSSET_original_NoMG-PV-Diesel'!V956,'OnSSET_original_NoMG-PV-Diesel'!U956,LCOE_SensitivityScenarios!BV956)</f>
        <v>SA_Diesel</v>
      </c>
      <c r="L957" s="39" t="str">
        <f>IF(LCOE_SensitivityScenarios!BZ956&gt;'OnSSET_original_NoMG-PV-Diesel'!V956,'OnSSET_original_NoMG-PV-Diesel'!U956,LCOE_SensitivityScenarios!CA956)</f>
        <v>SA_Diesel</v>
      </c>
      <c r="M957" s="40" t="str">
        <f>IF(LCOE_SensitivityScenarios!CE956&gt;'OnSSET_original_NoMG-PV-Diesel'!V956,'OnSSET_original_NoMG-PV-Diesel'!U956,LCOE_SensitivityScenarios!CF956)</f>
        <v>SA_Diesel</v>
      </c>
      <c r="N957" s="39" t="str">
        <f>IF(LCOE_SensitivityScenarios!CJ956&gt;'OnSSET_original_NoMG-PV-Diesel'!AE956,'OnSSET_original_NoMG-PV-Diesel'!AD956,LCOE_SensitivityScenarios!CK956)</f>
        <v>SA_Diesel</v>
      </c>
      <c r="O957" s="39" t="str">
        <f>IF(LCOE_SensitivityScenarios!CO956&gt;'OnSSET_original_NoMG-PV-Diesel'!AE956,'OnSSET_original_NoMG-PV-Diesel'!AD956,LCOE_SensitivityScenarios!CP956)</f>
        <v>SA_Diesel</v>
      </c>
      <c r="P957" s="40" t="str">
        <f>IF(LCOE_SensitivityScenarios!CT956&gt;'OnSSET_original_NoMG-PV-Diesel'!AE956,'OnSSET_original_NoMG-PV-Diesel'!AD956,LCOE_SensitivityScenarios!CU956)</f>
        <v>SA_Diesel</v>
      </c>
      <c r="Q957" s="38">
        <f>IF(LCOE_SensitivityScenarios!BF956&gt;'OnSSET_original_NoMG-PV-Diesel'!M956,'OnSSET_original_NoMG-PV-Diesel'!M956,LCOE_SensitivityScenarios!BF956)</f>
        <v>0.38530852357581902</v>
      </c>
      <c r="R957" s="28">
        <f>MIN('OnSSET_original_NoMG-PV-Diesel'!E956:I956,LCOE_SensitivityScenarios!BK956)</f>
        <v>0.38530852357581902</v>
      </c>
      <c r="S957" s="28">
        <f>MIN('OnSSET_original_NoMG-PV-Diesel'!E956:I956,LCOE_SensitivityScenarios!BP956)</f>
        <v>0.38530852357581902</v>
      </c>
      <c r="T957" s="27">
        <f>MIN('OnSSET_original_NoMG-PV-Diesel'!N956:R956,LCOE_SensitivityScenarios!BU956)</f>
        <v>0.31927675140566703</v>
      </c>
      <c r="U957" s="28">
        <f>MIN('OnSSET_original_NoMG-PV-Diesel'!N956:R956,LCOE_SensitivityScenarios!BZ956)</f>
        <v>0.31927675140566703</v>
      </c>
      <c r="V957" s="29">
        <f>MIN('OnSSET_original_NoMG-PV-Diesel'!N956:R956,LCOE_SensitivityScenarios!CE956)</f>
        <v>0.31927675140566703</v>
      </c>
      <c r="W957" s="28">
        <f>MIN('OnSSET_original_NoMG-PV-Diesel'!W956:AA956,LCOE_SensitivityScenarios!CJ956)</f>
        <v>0.18184802181913301</v>
      </c>
      <c r="X957" s="28">
        <f>MIN('OnSSET_original_NoMG-PV-Diesel'!W956:AA956,LCOE_SensitivityScenarios!CO956)</f>
        <v>0.18184802181913301</v>
      </c>
      <c r="Y957" s="29">
        <f>MIN('OnSSET_original_NoMG-PV-Diesel'!W956:AA956,LCOE_SensitivityScenarios!CT956)</f>
        <v>0.18184802181913301</v>
      </c>
      <c r="Z957">
        <f>IF(H957='OnSSET_original_NoMG-PV-Diesel'!L956,'OnSSET_original_NoMG-PV-Diesel'!K956,"wait")</f>
        <v>9.7486207522031094</v>
      </c>
      <c r="AA957">
        <f>IF(I957='OnSSET_original_NoMG-PV-Diesel'!L956,'OnSSET_original_NoMG-PV-Diesel'!K956,"wait")</f>
        <v>9.7486207522031094</v>
      </c>
      <c r="AB957">
        <f>IF(J957='OnSSET_original_NoMG-PV-Diesel'!L956,'OnSSET_original_NoMG-PV-Diesel'!K956,"wait")</f>
        <v>9.7486207522031094</v>
      </c>
      <c r="AC957">
        <f>IF(K957='OnSSET_original_NoMG-PV-Diesel'!U956,'OnSSET_original_NoMG-PV-Diesel'!T956,"wait")</f>
        <v>12.1743030528165</v>
      </c>
      <c r="AD957">
        <f>IF(L957='OnSSET_original_NoMG-PV-Diesel'!U956,'OnSSET_original_NoMG-PV-Diesel'!T956,"wait")</f>
        <v>12.1743030528165</v>
      </c>
      <c r="AE957">
        <f>IF(M957='OnSSET_original_NoMG-PV-Diesel'!U956,'OnSSET_original_NoMG-PV-Diesel'!T956,"wait")</f>
        <v>12.1743030528165</v>
      </c>
      <c r="AF957">
        <f>IF(N957='OnSSET_original_NoMG-PV-Diesel'!AD956,'OnSSET_original_NoMG-PV-Diesel'!AC956,"wait")</f>
        <v>12.1743030528165</v>
      </c>
      <c r="AG957">
        <f>IF(O957='OnSSET_original_NoMG-PV-Diesel'!AD956,'OnSSET_original_NoMG-PV-Diesel'!AC956,"wait")</f>
        <v>12.1743030528165</v>
      </c>
      <c r="AH957">
        <f>IF(P957='OnSSET_original_NoMG-PV-Diesel'!AD956,'OnSSET_original_NoMG-PV-Diesel'!AC956,"wait")</f>
        <v>12.1743030528165</v>
      </c>
      <c r="AR957">
        <v>24.39</v>
      </c>
      <c r="AS957">
        <v>24.353999999999999</v>
      </c>
      <c r="AT957">
        <v>2.8339999999999899</v>
      </c>
      <c r="AU957">
        <v>0.109</v>
      </c>
      <c r="AV957">
        <v>56701.834560000003</v>
      </c>
      <c r="AW957">
        <v>0</v>
      </c>
      <c r="AX957">
        <v>11006.19296</v>
      </c>
      <c r="AZ957">
        <f>SUMIF([1]base!$A$2:$A$169,B957,[1]base!$V$2:$V$169)</f>
        <v>0</v>
      </c>
      <c r="BA957">
        <f>SUMIF([2]s1!$A$2:$A$275,B957,[2]s1!$U$2:$U$275)</f>
        <v>0</v>
      </c>
      <c r="BB957">
        <f>SUMIF([3]s2!$A$2:$A$115,B957,[3]s2!$U$2:$U$115)</f>
        <v>0</v>
      </c>
      <c r="BC957">
        <f>SUMIF([4]s3!$A$2:$A$245,B957,[4]s3!$U$2:$U$245)</f>
        <v>0</v>
      </c>
      <c r="BD957">
        <f>SUMIF([5]s4!$A$2:$A$74,B957,[5]s4!$U$2:$U$74)</f>
        <v>0</v>
      </c>
      <c r="BF957">
        <f t="shared" si="75"/>
        <v>0</v>
      </c>
      <c r="BG957">
        <f t="shared" si="76"/>
        <v>0</v>
      </c>
      <c r="BH957">
        <f t="shared" si="77"/>
        <v>0</v>
      </c>
      <c r="BI957">
        <f t="shared" si="78"/>
        <v>0</v>
      </c>
      <c r="BJ957">
        <f t="shared" si="79"/>
        <v>0</v>
      </c>
      <c r="BL957" t="s">
        <v>114</v>
      </c>
      <c r="BM957" s="23">
        <v>68218.133199999997</v>
      </c>
      <c r="BN957" s="23">
        <v>11.80244519</v>
      </c>
      <c r="BP957" t="s">
        <v>183</v>
      </c>
      <c r="BQ957" s="23">
        <v>15096.26844</v>
      </c>
      <c r="BR957" s="23">
        <v>12.174303050000001</v>
      </c>
      <c r="BT957" t="s">
        <v>183</v>
      </c>
      <c r="BU957" s="23">
        <v>15096.26844</v>
      </c>
      <c r="BV957" s="23">
        <v>12.174303050000001</v>
      </c>
    </row>
    <row r="958" spans="1:74" x14ac:dyDescent="0.25">
      <c r="A958">
        <v>1</v>
      </c>
      <c r="B958" s="15">
        <v>14066</v>
      </c>
      <c r="C958" s="15">
        <v>-67.208140479999997</v>
      </c>
      <c r="D958" s="15">
        <v>-18.306488290000001</v>
      </c>
      <c r="E958" s="16">
        <v>1</v>
      </c>
      <c r="F958" s="19">
        <v>17981.185085639299</v>
      </c>
      <c r="G958" s="19">
        <v>76.620035054039406</v>
      </c>
      <c r="H958" s="16" t="str">
        <f>IF(LCOE_SensitivityScenarios!BF957&gt;'OnSSET_original_NoMG-PV-Diesel'!M957,'OnSSET_original_NoMG-PV-Diesel'!L957,LCOE_SensitivityScenarios!BG957)</f>
        <v>SA_PV</v>
      </c>
      <c r="I958" s="39" t="str">
        <f>IF(LCOE_SensitivityScenarios!BK957&gt;'OnSSET_original_NoMG-PV-Diesel'!M957,'OnSSET_original_NoMG-PV-Diesel'!L957,LCOE_SensitivityScenarios!BL957)</f>
        <v>SA_PV</v>
      </c>
      <c r="J958" s="39" t="str">
        <f>IF(LCOE_SensitivityScenarios!BP957&gt;'OnSSET_original_NoMG-PV-Diesel'!M957,'OnSSET_original_NoMG-PV-Diesel'!L957,LCOE_SensitivityScenarios!BQ957)</f>
        <v>SA_PV</v>
      </c>
      <c r="K958" s="38" t="str">
        <f>IF(LCOE_SensitivityScenarios!BU957&gt;'OnSSET_original_NoMG-PV-Diesel'!V957,'OnSSET_original_NoMG-PV-Diesel'!U957,LCOE_SensitivityScenarios!BV957)</f>
        <v>SA_Diesel</v>
      </c>
      <c r="L958" s="39" t="str">
        <f>IF(LCOE_SensitivityScenarios!BZ957&gt;'OnSSET_original_NoMG-PV-Diesel'!V957,'OnSSET_original_NoMG-PV-Diesel'!U957,LCOE_SensitivityScenarios!CA957)</f>
        <v>SA_Diesel</v>
      </c>
      <c r="M958" s="40" t="str">
        <f>IF(LCOE_SensitivityScenarios!CE957&gt;'OnSSET_original_NoMG-PV-Diesel'!V957,'OnSSET_original_NoMG-PV-Diesel'!U957,LCOE_SensitivityScenarios!CF957)</f>
        <v>SA_Diesel</v>
      </c>
      <c r="N958" s="39" t="str">
        <f>IF(LCOE_SensitivityScenarios!CJ957&gt;'OnSSET_original_NoMG-PV-Diesel'!AE957,'OnSSET_original_NoMG-PV-Diesel'!AD957,LCOE_SensitivityScenarios!CK957)</f>
        <v>SA_Diesel</v>
      </c>
      <c r="O958" s="39" t="str">
        <f>IF(LCOE_SensitivityScenarios!CO957&gt;'OnSSET_original_NoMG-PV-Diesel'!AE957,'OnSSET_original_NoMG-PV-Diesel'!AD957,LCOE_SensitivityScenarios!CP957)</f>
        <v>SA_Diesel</v>
      </c>
      <c r="P958" s="40" t="str">
        <f>IF(LCOE_SensitivityScenarios!CT957&gt;'OnSSET_original_NoMG-PV-Diesel'!AE957,'OnSSET_original_NoMG-PV-Diesel'!AD957,LCOE_SensitivityScenarios!CU957)</f>
        <v>SA_Diesel</v>
      </c>
      <c r="Q958" s="38">
        <f>IF(LCOE_SensitivityScenarios!BF957&gt;'OnSSET_original_NoMG-PV-Diesel'!M957,'OnSSET_original_NoMG-PV-Diesel'!M957,LCOE_SensitivityScenarios!BF957)</f>
        <v>0.50941605966677195</v>
      </c>
      <c r="R958" s="28">
        <f>MIN('OnSSET_original_NoMG-PV-Diesel'!E957:I957,LCOE_SensitivityScenarios!BK957)</f>
        <v>0.50941605966677195</v>
      </c>
      <c r="S958" s="28">
        <f>MIN('OnSSET_original_NoMG-PV-Diesel'!E957:I957,LCOE_SensitivityScenarios!BP957)</f>
        <v>0.50941605966677195</v>
      </c>
      <c r="T958" s="27">
        <f>MIN('OnSSET_original_NoMG-PV-Diesel'!N957:R957,LCOE_SensitivityScenarios!BU957)</f>
        <v>0.39033746036260603</v>
      </c>
      <c r="U958" s="28">
        <f>MIN('OnSSET_original_NoMG-PV-Diesel'!N957:R957,LCOE_SensitivityScenarios!BZ957)</f>
        <v>0.39033746036260603</v>
      </c>
      <c r="V958" s="29">
        <f>MIN('OnSSET_original_NoMG-PV-Diesel'!N957:R957,LCOE_SensitivityScenarios!CE957)</f>
        <v>0.39033746036260603</v>
      </c>
      <c r="W958" s="28">
        <f>MIN('OnSSET_original_NoMG-PV-Diesel'!W957:AA957,LCOE_SensitivityScenarios!CJ957)</f>
        <v>0.205981847502622</v>
      </c>
      <c r="X958" s="28">
        <f>MIN('OnSSET_original_NoMG-PV-Diesel'!W957:AA957,LCOE_SensitivityScenarios!CO957)</f>
        <v>0.205981847502622</v>
      </c>
      <c r="Y958" s="29">
        <f>MIN('OnSSET_original_NoMG-PV-Diesel'!W957:AA957,LCOE_SensitivityScenarios!CT957)</f>
        <v>0.205981847502622</v>
      </c>
      <c r="Z958">
        <f>IF(H958='OnSSET_original_NoMG-PV-Diesel'!L957,'OnSSET_original_NoMG-PV-Diesel'!K957,"wait")</f>
        <v>17.430035297471601</v>
      </c>
      <c r="AA958">
        <f>IF(I958='OnSSET_original_NoMG-PV-Diesel'!L957,'OnSSET_original_NoMG-PV-Diesel'!K957,"wait")</f>
        <v>17.430035297471601</v>
      </c>
      <c r="AB958">
        <f>IF(J958='OnSSET_original_NoMG-PV-Diesel'!L957,'OnSSET_original_NoMG-PV-Diesel'!K957,"wait")</f>
        <v>17.430035297471601</v>
      </c>
      <c r="AC958">
        <f>IF(K958='OnSSET_original_NoMG-PV-Diesel'!U957,'OnSSET_original_NoMG-PV-Diesel'!T957,"wait")</f>
        <v>8.2105867970956101</v>
      </c>
      <c r="AD958">
        <f>IF(L958='OnSSET_original_NoMG-PV-Diesel'!U957,'OnSSET_original_NoMG-PV-Diesel'!T957,"wait")</f>
        <v>8.2105867970956101</v>
      </c>
      <c r="AE958">
        <f>IF(M958='OnSSET_original_NoMG-PV-Diesel'!U957,'OnSSET_original_NoMG-PV-Diesel'!T957,"wait")</f>
        <v>8.2105867970956101</v>
      </c>
      <c r="AF958">
        <f>IF(N958='OnSSET_original_NoMG-PV-Diesel'!AD957,'OnSSET_original_NoMG-PV-Diesel'!AC957,"wait")</f>
        <v>8.2105867970956101</v>
      </c>
      <c r="AG958">
        <f>IF(O958='OnSSET_original_NoMG-PV-Diesel'!AD957,'OnSSET_original_NoMG-PV-Diesel'!AC957,"wait")</f>
        <v>8.2105867970956101</v>
      </c>
      <c r="AH958">
        <f>IF(P958='OnSSET_original_NoMG-PV-Diesel'!AD957,'OnSSET_original_NoMG-PV-Diesel'!AC957,"wait")</f>
        <v>8.2105867970956101</v>
      </c>
      <c r="AR958">
        <v>22.367999999999999</v>
      </c>
      <c r="AS958">
        <v>25.120999999999999</v>
      </c>
      <c r="AT958">
        <v>24.126999999999999</v>
      </c>
      <c r="AU958">
        <v>7.3879999999999999</v>
      </c>
      <c r="AV958">
        <v>54448.001340000003</v>
      </c>
      <c r="AW958">
        <v>0</v>
      </c>
      <c r="AX958">
        <v>10089.01021</v>
      </c>
      <c r="AZ958">
        <f>SUMIF([1]base!$A$2:$A$169,B958,[1]base!$V$2:$V$169)</f>
        <v>0</v>
      </c>
      <c r="BA958">
        <f>SUMIF([2]s1!$A$2:$A$275,B958,[2]s1!$U$2:$U$275)</f>
        <v>0</v>
      </c>
      <c r="BB958">
        <f>SUMIF([3]s2!$A$2:$A$115,B958,[3]s2!$U$2:$U$115)</f>
        <v>0</v>
      </c>
      <c r="BC958">
        <f>SUMIF([4]s3!$A$2:$A$245,B958,[4]s3!$U$2:$U$245)</f>
        <v>0</v>
      </c>
      <c r="BD958">
        <f>SUMIF([5]s4!$A$2:$A$74,B958,[5]s4!$U$2:$U$74)</f>
        <v>0</v>
      </c>
      <c r="BF958">
        <f t="shared" si="75"/>
        <v>0</v>
      </c>
      <c r="BG958">
        <f t="shared" si="76"/>
        <v>0</v>
      </c>
      <c r="BH958">
        <f t="shared" si="77"/>
        <v>0</v>
      </c>
      <c r="BI958">
        <f t="shared" si="78"/>
        <v>0</v>
      </c>
      <c r="BJ958">
        <f t="shared" si="79"/>
        <v>0</v>
      </c>
      <c r="BL958" t="s">
        <v>114</v>
      </c>
      <c r="BM958" s="23">
        <v>60826.655079999997</v>
      </c>
      <c r="BN958" s="23">
        <v>7.9408165899999998</v>
      </c>
      <c r="BP958" t="s">
        <v>183</v>
      </c>
      <c r="BQ958" s="23">
        <v>10181.21709</v>
      </c>
      <c r="BR958" s="23">
        <v>8.2105867969999995</v>
      </c>
      <c r="BT958" t="s">
        <v>183</v>
      </c>
      <c r="BU958" s="23">
        <v>10181.21709</v>
      </c>
      <c r="BV958" s="23">
        <v>8.2105867969999995</v>
      </c>
    </row>
    <row r="959" spans="1:74" x14ac:dyDescent="0.25">
      <c r="A959">
        <v>1</v>
      </c>
      <c r="B959" s="15">
        <v>14088</v>
      </c>
      <c r="C959" s="15">
        <v>-68.356960599999994</v>
      </c>
      <c r="D959" s="15">
        <v>-17.8733033</v>
      </c>
      <c r="E959" s="16">
        <v>1</v>
      </c>
      <c r="F959" s="19">
        <v>37638.426632835297</v>
      </c>
      <c r="G959" s="19">
        <v>58.576988127802473</v>
      </c>
      <c r="H959" s="16" t="str">
        <f>IF(LCOE_SensitivityScenarios!BF958&gt;'OnSSET_original_NoMG-PV-Diesel'!M958,'OnSSET_original_NoMG-PV-Diesel'!L958,LCOE_SensitivityScenarios!BG958)</f>
        <v>SA_PV</v>
      </c>
      <c r="I959" s="39" t="str">
        <f>IF(LCOE_SensitivityScenarios!BK958&gt;'OnSSET_original_NoMG-PV-Diesel'!M958,'OnSSET_original_NoMG-PV-Diesel'!L958,LCOE_SensitivityScenarios!BL958)</f>
        <v>SA_PV</v>
      </c>
      <c r="J959" s="39" t="str">
        <f>IF(LCOE_SensitivityScenarios!BP958&gt;'OnSSET_original_NoMG-PV-Diesel'!M958,'OnSSET_original_NoMG-PV-Diesel'!L958,LCOE_SensitivityScenarios!BQ958)</f>
        <v>SA_PV</v>
      </c>
      <c r="K959" s="38" t="str">
        <f>IF(LCOE_SensitivityScenarios!BU958&gt;'OnSSET_original_NoMG-PV-Diesel'!V958,'OnSSET_original_NoMG-PV-Diesel'!U958,LCOE_SensitivityScenarios!BV958)</f>
        <v>SA_PV</v>
      </c>
      <c r="L959" s="39" t="str">
        <f>IF(LCOE_SensitivityScenarios!BZ958&gt;'OnSSET_original_NoMG-PV-Diesel'!V958,'OnSSET_original_NoMG-PV-Diesel'!U958,LCOE_SensitivityScenarios!CA958)</f>
        <v>SA_PV</v>
      </c>
      <c r="M959" s="40" t="str">
        <f>IF(LCOE_SensitivityScenarios!CE958&gt;'OnSSET_original_NoMG-PV-Diesel'!V958,'OnSSET_original_NoMG-PV-Diesel'!U958,LCOE_SensitivityScenarios!CF958)</f>
        <v>SA_PV</v>
      </c>
      <c r="N959" s="39" t="str">
        <f>IF(LCOE_SensitivityScenarios!CJ958&gt;'OnSSET_original_NoMG-PV-Diesel'!AE958,'OnSSET_original_NoMG-PV-Diesel'!AD958,LCOE_SensitivityScenarios!CK958)</f>
        <v>SA_Diesel</v>
      </c>
      <c r="O959" s="39" t="str">
        <f>IF(LCOE_SensitivityScenarios!CO958&gt;'OnSSET_original_NoMG-PV-Diesel'!AE958,'OnSSET_original_NoMG-PV-Diesel'!AD958,LCOE_SensitivityScenarios!CP958)</f>
        <v>SA_Diesel</v>
      </c>
      <c r="P959" s="40" t="str">
        <f>IF(LCOE_SensitivityScenarios!CT958&gt;'OnSSET_original_NoMG-PV-Diesel'!AE958,'OnSSET_original_NoMG-PV-Diesel'!AD958,LCOE_SensitivityScenarios!CU958)</f>
        <v>SA_Diesel</v>
      </c>
      <c r="Q959" s="38">
        <f>IF(LCOE_SensitivityScenarios!BF958&gt;'OnSSET_original_NoMG-PV-Diesel'!M958,'OnSSET_original_NoMG-PV-Diesel'!M958,LCOE_SensitivityScenarios!BF958)</f>
        <v>0.34275772803948101</v>
      </c>
      <c r="R959" s="28">
        <f>MIN('OnSSET_original_NoMG-PV-Diesel'!E958:I958,LCOE_SensitivityScenarios!BK958)</f>
        <v>0.34275772803948101</v>
      </c>
      <c r="S959" s="28">
        <f>MIN('OnSSET_original_NoMG-PV-Diesel'!E958:I958,LCOE_SensitivityScenarios!BP958)</f>
        <v>0.34275772803948101</v>
      </c>
      <c r="T959" s="27">
        <f>MIN('OnSSET_original_NoMG-PV-Diesel'!N958:R958,LCOE_SensitivityScenarios!BU958)</f>
        <v>0.34275772803948101</v>
      </c>
      <c r="U959" s="28">
        <f>MIN('OnSSET_original_NoMG-PV-Diesel'!N958:R958,LCOE_SensitivityScenarios!BZ958)</f>
        <v>0.34275772803948101</v>
      </c>
      <c r="V959" s="29">
        <f>MIN('OnSSET_original_NoMG-PV-Diesel'!N958:R958,LCOE_SensitivityScenarios!CE958)</f>
        <v>0.34275772803948101</v>
      </c>
      <c r="W959" s="28">
        <f>MIN('OnSSET_original_NoMG-PV-Diesel'!W958:AA958,LCOE_SensitivityScenarios!CJ958)</f>
        <v>0.193914934660878</v>
      </c>
      <c r="X959" s="28">
        <f>MIN('OnSSET_original_NoMG-PV-Diesel'!W958:AA958,LCOE_SensitivityScenarios!CO958)</f>
        <v>0.193914934660878</v>
      </c>
      <c r="Y959" s="29">
        <f>MIN('OnSSET_original_NoMG-PV-Diesel'!W958:AA958,LCOE_SensitivityScenarios!CT958)</f>
        <v>0.193914934660878</v>
      </c>
      <c r="Z959">
        <f>IF(H959='OnSSET_original_NoMG-PV-Diesel'!L958,'OnSSET_original_NoMG-PV-Diesel'!K958,"wait")</f>
        <v>20.766495811923999</v>
      </c>
      <c r="AA959">
        <f>IF(I959='OnSSET_original_NoMG-PV-Diesel'!L958,'OnSSET_original_NoMG-PV-Diesel'!K958,"wait")</f>
        <v>20.766495811923999</v>
      </c>
      <c r="AB959">
        <f>IF(J959='OnSSET_original_NoMG-PV-Diesel'!L958,'OnSSET_original_NoMG-PV-Diesel'!K958,"wait")</f>
        <v>20.766495811923999</v>
      </c>
      <c r="AC959">
        <f>IF(K959='OnSSET_original_NoMG-PV-Diesel'!U958,'OnSSET_original_NoMG-PV-Diesel'!T958,"wait")</f>
        <v>16.897161226862099</v>
      </c>
      <c r="AD959">
        <f>IF(L959='OnSSET_original_NoMG-PV-Diesel'!U958,'OnSSET_original_NoMG-PV-Diesel'!T958,"wait")</f>
        <v>16.897161226862099</v>
      </c>
      <c r="AE959">
        <f>IF(M959='OnSSET_original_NoMG-PV-Diesel'!U958,'OnSSET_original_NoMG-PV-Diesel'!T958,"wait")</f>
        <v>16.897161226862099</v>
      </c>
      <c r="AF959">
        <f>IF(N959='OnSSET_original_NoMG-PV-Diesel'!AD958,'OnSSET_original_NoMG-PV-Diesel'!AC958,"wait")</f>
        <v>17.1864961793768</v>
      </c>
      <c r="AG959">
        <f>IF(O959='OnSSET_original_NoMG-PV-Diesel'!AD958,'OnSSET_original_NoMG-PV-Diesel'!AC958,"wait")</f>
        <v>17.1864961793768</v>
      </c>
      <c r="AH959">
        <f>IF(P959='OnSSET_original_NoMG-PV-Diesel'!AD958,'OnSSET_original_NoMG-PV-Diesel'!AC958,"wait")</f>
        <v>17.1864961793768</v>
      </c>
      <c r="AR959">
        <v>88.525000000000006</v>
      </c>
      <c r="AS959">
        <v>88.525000000000006</v>
      </c>
      <c r="AT959">
        <v>6.0590000000000002</v>
      </c>
      <c r="AU959">
        <v>1.1319999999999999</v>
      </c>
      <c r="AV959">
        <v>54830.548190000001</v>
      </c>
      <c r="AW959">
        <v>0</v>
      </c>
      <c r="AX959">
        <v>10241.874</v>
      </c>
      <c r="AZ959">
        <f>SUMIF([1]base!$A$2:$A$169,B959,[1]base!$V$2:$V$169)</f>
        <v>0</v>
      </c>
      <c r="BA959">
        <f>SUMIF([2]s1!$A$2:$A$275,B959,[2]s1!$U$2:$U$275)</f>
        <v>0</v>
      </c>
      <c r="BB959">
        <f>SUMIF([3]s2!$A$2:$A$115,B959,[3]s2!$U$2:$U$115)</f>
        <v>0</v>
      </c>
      <c r="BC959">
        <f>SUMIF([4]s3!$A$2:$A$245,B959,[4]s3!$U$2:$U$245)</f>
        <v>0</v>
      </c>
      <c r="BD959">
        <f>SUMIF([5]s4!$A$2:$A$74,B959,[5]s4!$U$2:$U$74)</f>
        <v>0</v>
      </c>
      <c r="BF959">
        <f t="shared" si="75"/>
        <v>0</v>
      </c>
      <c r="BG959">
        <f t="shared" si="76"/>
        <v>0</v>
      </c>
      <c r="BH959">
        <f t="shared" si="77"/>
        <v>0</v>
      </c>
      <c r="BI959">
        <f t="shared" si="78"/>
        <v>0</v>
      </c>
      <c r="BJ959">
        <f t="shared" si="79"/>
        <v>0</v>
      </c>
      <c r="BL959" t="s">
        <v>114</v>
      </c>
      <c r="BM959" s="23">
        <v>85668.60742</v>
      </c>
      <c r="BN959" s="23">
        <v>16.897161229999998</v>
      </c>
      <c r="BP959" t="s">
        <v>186</v>
      </c>
      <c r="BQ959" s="23">
        <v>85668.60742</v>
      </c>
      <c r="BR959" s="23">
        <v>16.897161229999998</v>
      </c>
      <c r="BT959" t="s">
        <v>183</v>
      </c>
      <c r="BU959" s="23">
        <v>21311.44253</v>
      </c>
      <c r="BV959" s="23">
        <v>17.186496179999999</v>
      </c>
    </row>
    <row r="960" spans="1:74" x14ac:dyDescent="0.25">
      <c r="A960">
        <v>1</v>
      </c>
      <c r="B960" s="15">
        <v>14091</v>
      </c>
      <c r="C960" s="15">
        <v>-68.161012749999998</v>
      </c>
      <c r="D960" s="15">
        <v>-17.760742579999999</v>
      </c>
      <c r="E960" s="16">
        <v>1</v>
      </c>
      <c r="F960" s="19">
        <v>20484.143897726401</v>
      </c>
      <c r="G960" s="19">
        <v>75.208914719152091</v>
      </c>
      <c r="H960" s="16" t="str">
        <f>IF(LCOE_SensitivityScenarios!BF959&gt;'OnSSET_original_NoMG-PV-Diesel'!M959,'OnSSET_original_NoMG-PV-Diesel'!L959,LCOE_SensitivityScenarios!BG959)</f>
        <v>SA_PV</v>
      </c>
      <c r="I960" s="39" t="str">
        <f>IF(LCOE_SensitivityScenarios!BK959&gt;'OnSSET_original_NoMG-PV-Diesel'!M959,'OnSSET_original_NoMG-PV-Diesel'!L959,LCOE_SensitivityScenarios!BL959)</f>
        <v>SA_PV</v>
      </c>
      <c r="J960" s="39" t="str">
        <f>IF(LCOE_SensitivityScenarios!BP959&gt;'OnSSET_original_NoMG-PV-Diesel'!M959,'OnSSET_original_NoMG-PV-Diesel'!L959,LCOE_SensitivityScenarios!BQ959)</f>
        <v>SA_PV</v>
      </c>
      <c r="K960" s="38" t="str">
        <f>IF(LCOE_SensitivityScenarios!BU959&gt;'OnSSET_original_NoMG-PV-Diesel'!V959,'OnSSET_original_NoMG-PV-Diesel'!U959,LCOE_SensitivityScenarios!BV959)</f>
        <v>SA_Diesel</v>
      </c>
      <c r="L960" s="39" t="str">
        <f>IF(LCOE_SensitivityScenarios!BZ959&gt;'OnSSET_original_NoMG-PV-Diesel'!V959,'OnSSET_original_NoMG-PV-Diesel'!U959,LCOE_SensitivityScenarios!CA959)</f>
        <v>SA_Diesel</v>
      </c>
      <c r="M960" s="40" t="str">
        <f>IF(LCOE_SensitivityScenarios!CE959&gt;'OnSSET_original_NoMG-PV-Diesel'!V959,'OnSSET_original_NoMG-PV-Diesel'!U959,LCOE_SensitivityScenarios!CF959)</f>
        <v>SA_Diesel</v>
      </c>
      <c r="N960" s="39" t="str">
        <f>IF(LCOE_SensitivityScenarios!CJ959&gt;'OnSSET_original_NoMG-PV-Diesel'!AE959,'OnSSET_original_NoMG-PV-Diesel'!AD959,LCOE_SensitivityScenarios!CK959)</f>
        <v>SA_Diesel</v>
      </c>
      <c r="O960" s="39" t="str">
        <f>IF(LCOE_SensitivityScenarios!CO959&gt;'OnSSET_original_NoMG-PV-Diesel'!AE959,'OnSSET_original_NoMG-PV-Diesel'!AD959,LCOE_SensitivityScenarios!CP959)</f>
        <v>SA_Diesel</v>
      </c>
      <c r="P960" s="40" t="str">
        <f>IF(LCOE_SensitivityScenarios!CT959&gt;'OnSSET_original_NoMG-PV-Diesel'!AE959,'OnSSET_original_NoMG-PV-Diesel'!AD959,LCOE_SensitivityScenarios!CU959)</f>
        <v>SA_Diesel</v>
      </c>
      <c r="Q960" s="38">
        <f>IF(LCOE_SensitivityScenarios!BF959&gt;'OnSSET_original_NoMG-PV-Diesel'!M959,'OnSSET_original_NoMG-PV-Diesel'!M959,LCOE_SensitivityScenarios!BF959)</f>
        <v>0.39539018568082801</v>
      </c>
      <c r="R960" s="28">
        <f>MIN('OnSSET_original_NoMG-PV-Diesel'!E959:I959,LCOE_SensitivityScenarios!BK959)</f>
        <v>0.39539018568082801</v>
      </c>
      <c r="S960" s="28">
        <f>MIN('OnSSET_original_NoMG-PV-Diesel'!E959:I959,LCOE_SensitivityScenarios!BP959)</f>
        <v>0.39539018568082801</v>
      </c>
      <c r="T960" s="27">
        <f>MIN('OnSSET_original_NoMG-PV-Diesel'!N959:R959,LCOE_SensitivityScenarios!BU959)</f>
        <v>0.354807105884136</v>
      </c>
      <c r="U960" s="28">
        <f>MIN('OnSSET_original_NoMG-PV-Diesel'!N959:R959,LCOE_SensitivityScenarios!BZ959)</f>
        <v>0.354807105884136</v>
      </c>
      <c r="V960" s="29">
        <f>MIN('OnSSET_original_NoMG-PV-Diesel'!N959:R959,LCOE_SensitivityScenarios!CE959)</f>
        <v>0.354807105884136</v>
      </c>
      <c r="W960" s="28">
        <f>MIN('OnSSET_original_NoMG-PV-Diesel'!W959:AA959,LCOE_SensitivityScenarios!CJ959)</f>
        <v>0.193914934660878</v>
      </c>
      <c r="X960" s="28">
        <f>MIN('OnSSET_original_NoMG-PV-Diesel'!W959:AA959,LCOE_SensitivityScenarios!CO959)</f>
        <v>0.193914934660878</v>
      </c>
      <c r="Y960" s="29">
        <f>MIN('OnSSET_original_NoMG-PV-Diesel'!W959:AA959,LCOE_SensitivityScenarios!CT959)</f>
        <v>0.193914934660878</v>
      </c>
      <c r="Z960">
        <f>IF(H960='OnSSET_original_NoMG-PV-Diesel'!L959,'OnSSET_original_NoMG-PV-Diesel'!K959,"wait")</f>
        <v>9.4610260602969607</v>
      </c>
      <c r="AA960">
        <f>IF(I960='OnSSET_original_NoMG-PV-Diesel'!L959,'OnSSET_original_NoMG-PV-Diesel'!K959,"wait")</f>
        <v>9.4610260602969607</v>
      </c>
      <c r="AB960">
        <f>IF(J960='OnSSET_original_NoMG-PV-Diesel'!L959,'OnSSET_original_NoMG-PV-Diesel'!K959,"wait")</f>
        <v>9.4610260602969607</v>
      </c>
      <c r="AC960">
        <f>IF(K960='OnSSET_original_NoMG-PV-Diesel'!U959,'OnSSET_original_NoMG-PV-Diesel'!T959,"wait")</f>
        <v>9.3534903642586595</v>
      </c>
      <c r="AD960">
        <f>IF(L960='OnSSET_original_NoMG-PV-Diesel'!U959,'OnSSET_original_NoMG-PV-Diesel'!T959,"wait")</f>
        <v>9.3534903642586595</v>
      </c>
      <c r="AE960">
        <f>IF(M960='OnSSET_original_NoMG-PV-Diesel'!U959,'OnSSET_original_NoMG-PV-Diesel'!T959,"wait")</f>
        <v>9.3534903642586595</v>
      </c>
      <c r="AF960">
        <f>IF(N960='OnSSET_original_NoMG-PV-Diesel'!AD959,'OnSSET_original_NoMG-PV-Diesel'!AC959,"wait")</f>
        <v>9.3534903642586595</v>
      </c>
      <c r="AG960">
        <f>IF(O960='OnSSET_original_NoMG-PV-Diesel'!AD959,'OnSSET_original_NoMG-PV-Diesel'!AC959,"wait")</f>
        <v>9.3534903642586595</v>
      </c>
      <c r="AH960">
        <f>IF(P960='OnSSET_original_NoMG-PV-Diesel'!AD959,'OnSSET_original_NoMG-PV-Diesel'!AC959,"wait")</f>
        <v>9.3534903642586595</v>
      </c>
      <c r="AR960">
        <v>64.745999999999995</v>
      </c>
      <c r="AS960">
        <v>64.745999999999995</v>
      </c>
      <c r="AT960">
        <v>3.6719999999999899</v>
      </c>
      <c r="AU960">
        <v>3.6719999999999899</v>
      </c>
      <c r="AV960">
        <v>53674.112580000001</v>
      </c>
      <c r="AW960">
        <v>0</v>
      </c>
      <c r="AX960">
        <v>9783.2826299999997</v>
      </c>
      <c r="AZ960">
        <f>SUMIF([1]base!$A$2:$A$169,B960,[1]base!$V$2:$V$169)</f>
        <v>0</v>
      </c>
      <c r="BA960">
        <f>SUMIF([2]s1!$A$2:$A$275,B960,[2]s1!$U$2:$U$275)</f>
        <v>0</v>
      </c>
      <c r="BB960">
        <f>SUMIF([3]s2!$A$2:$A$115,B960,[3]s2!$U$2:$U$115)</f>
        <v>0</v>
      </c>
      <c r="BC960">
        <f>SUMIF([4]s3!$A$2:$A$245,B960,[4]s3!$U$2:$U$245)</f>
        <v>0</v>
      </c>
      <c r="BD960">
        <f>SUMIF([5]s4!$A$2:$A$74,B960,[5]s4!$U$2:$U$74)</f>
        <v>0</v>
      </c>
      <c r="BF960">
        <f t="shared" si="75"/>
        <v>0</v>
      </c>
      <c r="BG960">
        <f t="shared" si="76"/>
        <v>0</v>
      </c>
      <c r="BH960">
        <f t="shared" si="77"/>
        <v>0</v>
      </c>
      <c r="BI960">
        <f t="shared" si="78"/>
        <v>0</v>
      </c>
      <c r="BJ960">
        <f t="shared" si="79"/>
        <v>0</v>
      </c>
      <c r="BL960" t="s">
        <v>114</v>
      </c>
      <c r="BM960" s="23">
        <v>53783.20693</v>
      </c>
      <c r="BN960" s="23">
        <v>9.3050531020000005</v>
      </c>
      <c r="BP960" t="s">
        <v>183</v>
      </c>
      <c r="BQ960" s="23">
        <v>11598.429969999999</v>
      </c>
      <c r="BR960" s="23">
        <v>9.3534903640000007</v>
      </c>
      <c r="BT960" t="s">
        <v>183</v>
      </c>
      <c r="BU960" s="23">
        <v>11598.429969999999</v>
      </c>
      <c r="BV960" s="23">
        <v>9.3534903640000007</v>
      </c>
    </row>
    <row r="961" spans="1:74" x14ac:dyDescent="0.25">
      <c r="A961">
        <v>1</v>
      </c>
      <c r="B961" s="15">
        <v>14093</v>
      </c>
      <c r="C961" s="15">
        <v>-67.939706060000006</v>
      </c>
      <c r="D961" s="15">
        <v>-18.928811530000001</v>
      </c>
      <c r="E961" s="16">
        <v>1</v>
      </c>
      <c r="F961" s="19">
        <v>22641.4616253776</v>
      </c>
      <c r="G961" s="19">
        <v>53.513710690461295</v>
      </c>
      <c r="H961" s="16" t="str">
        <f>IF(LCOE_SensitivityScenarios!BF960&gt;'OnSSET_original_NoMG-PV-Diesel'!M960,'OnSSET_original_NoMG-PV-Diesel'!L960,LCOE_SensitivityScenarios!BG960)</f>
        <v>SA_Diesel</v>
      </c>
      <c r="I961" s="39" t="str">
        <f>IF(LCOE_SensitivityScenarios!BK960&gt;'OnSSET_original_NoMG-PV-Diesel'!M960,'OnSSET_original_NoMG-PV-Diesel'!L960,LCOE_SensitivityScenarios!BL960)</f>
        <v>SA_Diesel</v>
      </c>
      <c r="J961" s="39" t="str">
        <f>IF(LCOE_SensitivityScenarios!BP960&gt;'OnSSET_original_NoMG-PV-Diesel'!M960,'OnSSET_original_NoMG-PV-Diesel'!L960,LCOE_SensitivityScenarios!BQ960)</f>
        <v>SA_Diesel</v>
      </c>
      <c r="K961" s="38" t="str">
        <f>IF(LCOE_SensitivityScenarios!BU960&gt;'OnSSET_original_NoMG-PV-Diesel'!V960,'OnSSET_original_NoMG-PV-Diesel'!U960,LCOE_SensitivityScenarios!BV960)</f>
        <v>SA_Diesel</v>
      </c>
      <c r="L961" s="39" t="str">
        <f>IF(LCOE_SensitivityScenarios!BZ960&gt;'OnSSET_original_NoMG-PV-Diesel'!V960,'OnSSET_original_NoMG-PV-Diesel'!U960,LCOE_SensitivityScenarios!CA960)</f>
        <v>SA_Diesel</v>
      </c>
      <c r="M961" s="40" t="str">
        <f>IF(LCOE_SensitivityScenarios!CE960&gt;'OnSSET_original_NoMG-PV-Diesel'!V960,'OnSSET_original_NoMG-PV-Diesel'!U960,LCOE_SensitivityScenarios!CF960)</f>
        <v>SA_Diesel</v>
      </c>
      <c r="N961" s="39" t="str">
        <f>IF(LCOE_SensitivityScenarios!CJ960&gt;'OnSSET_original_NoMG-PV-Diesel'!AE960,'OnSSET_original_NoMG-PV-Diesel'!AD960,LCOE_SensitivityScenarios!CK960)</f>
        <v>SA_Diesel</v>
      </c>
      <c r="O961" s="39" t="str">
        <f>IF(LCOE_SensitivityScenarios!CO960&gt;'OnSSET_original_NoMG-PV-Diesel'!AE960,'OnSSET_original_NoMG-PV-Diesel'!AD960,LCOE_SensitivityScenarios!CP960)</f>
        <v>SA_Diesel</v>
      </c>
      <c r="P961" s="40" t="str">
        <f>IF(LCOE_SensitivityScenarios!CT960&gt;'OnSSET_original_NoMG-PV-Diesel'!AE960,'OnSSET_original_NoMG-PV-Diesel'!AD960,LCOE_SensitivityScenarios!CU960)</f>
        <v>SA_Diesel</v>
      </c>
      <c r="Q961" s="38">
        <f>IF(LCOE_SensitivityScenarios!BF960&gt;'OnSSET_original_NoMG-PV-Diesel'!M960,'OnSSET_original_NoMG-PV-Diesel'!M960,LCOE_SensitivityScenarios!BF960)</f>
        <v>0.45210856181439302</v>
      </c>
      <c r="R961" s="28">
        <f>MIN('OnSSET_original_NoMG-PV-Diesel'!E960:I960,LCOE_SensitivityScenarios!BK960)</f>
        <v>0.45210856181439302</v>
      </c>
      <c r="S961" s="28">
        <f>MIN('OnSSET_original_NoMG-PV-Diesel'!E960:I960,LCOE_SensitivityScenarios!BP960)</f>
        <v>0.45210856181439302</v>
      </c>
      <c r="T961" s="27">
        <f>MIN('OnSSET_original_NoMG-PV-Diesel'!N960:R960,LCOE_SensitivityScenarios!BU960)</f>
        <v>0.33704192864490101</v>
      </c>
      <c r="U961" s="28">
        <f>MIN('OnSSET_original_NoMG-PV-Diesel'!N960:R960,LCOE_SensitivityScenarios!BZ960)</f>
        <v>0.33704192864490101</v>
      </c>
      <c r="V961" s="29">
        <f>MIN('OnSSET_original_NoMG-PV-Diesel'!N960:R960,LCOE_SensitivityScenarios!CE960)</f>
        <v>0.33704192864490101</v>
      </c>
      <c r="W961" s="28">
        <f>MIN('OnSSET_original_NoMG-PV-Diesel'!W960:AA960,LCOE_SensitivityScenarios!CJ960)</f>
        <v>0.18788147824000501</v>
      </c>
      <c r="X961" s="28">
        <f>MIN('OnSSET_original_NoMG-PV-Diesel'!W960:AA960,LCOE_SensitivityScenarios!CO960)</f>
        <v>0.18788147824000501</v>
      </c>
      <c r="Y961" s="29">
        <f>MIN('OnSSET_original_NoMG-PV-Diesel'!W960:AA960,LCOE_SensitivityScenarios!CT960)</f>
        <v>0.18788147824000501</v>
      </c>
      <c r="Z961">
        <f>IF(H961='OnSSET_original_NoMG-PV-Diesel'!L960,'OnSSET_original_NoMG-PV-Diesel'!K960,"wait")</f>
        <v>16.575518827673701</v>
      </c>
      <c r="AA961">
        <f>IF(I961='OnSSET_original_NoMG-PV-Diesel'!L960,'OnSSET_original_NoMG-PV-Diesel'!K960,"wait")</f>
        <v>16.575518827673701</v>
      </c>
      <c r="AB961">
        <f>IF(J961='OnSSET_original_NoMG-PV-Diesel'!L960,'OnSSET_original_NoMG-PV-Diesel'!K960,"wait")</f>
        <v>16.575518827673701</v>
      </c>
      <c r="AC961">
        <f>IF(K961='OnSSET_original_NoMG-PV-Diesel'!U960,'OnSSET_original_NoMG-PV-Diesel'!T960,"wait")</f>
        <v>10.3385669522272</v>
      </c>
      <c r="AD961">
        <f>IF(L961='OnSSET_original_NoMG-PV-Diesel'!U960,'OnSSET_original_NoMG-PV-Diesel'!T960,"wait")</f>
        <v>10.3385669522272</v>
      </c>
      <c r="AE961">
        <f>IF(M961='OnSSET_original_NoMG-PV-Diesel'!U960,'OnSSET_original_NoMG-PV-Diesel'!T960,"wait")</f>
        <v>10.3385669522272</v>
      </c>
      <c r="AF961">
        <f>IF(N961='OnSSET_original_NoMG-PV-Diesel'!AD960,'OnSSET_original_NoMG-PV-Diesel'!AC960,"wait")</f>
        <v>10.3385669522272</v>
      </c>
      <c r="AG961">
        <f>IF(O961='OnSSET_original_NoMG-PV-Diesel'!AD960,'OnSSET_original_NoMG-PV-Diesel'!AC960,"wait")</f>
        <v>10.3385669522272</v>
      </c>
      <c r="AH961">
        <f>IF(P961='OnSSET_original_NoMG-PV-Diesel'!AD960,'OnSSET_original_NoMG-PV-Diesel'!AC960,"wait")</f>
        <v>10.3385669522272</v>
      </c>
      <c r="AR961">
        <v>73.738</v>
      </c>
      <c r="AS961">
        <v>73.340999999999994</v>
      </c>
      <c r="AT961">
        <v>20.628</v>
      </c>
      <c r="AU961">
        <v>0.114</v>
      </c>
      <c r="AV961">
        <v>61955.771309999996</v>
      </c>
      <c r="AW961">
        <v>0</v>
      </c>
      <c r="AX961">
        <v>13299.149820000001</v>
      </c>
      <c r="AZ961">
        <f>SUMIF([1]base!$A$2:$A$169,B961,[1]base!$V$2:$V$169)</f>
        <v>0</v>
      </c>
      <c r="BA961">
        <f>SUMIF([2]s1!$A$2:$A$275,B961,[2]s1!$U$2:$U$275)</f>
        <v>0</v>
      </c>
      <c r="BB961">
        <f>SUMIF([3]s2!$A$2:$A$115,B961,[3]s2!$U$2:$U$115)</f>
        <v>0</v>
      </c>
      <c r="BC961">
        <f>SUMIF([4]s3!$A$2:$A$245,B961,[4]s3!$U$2:$U$245)</f>
        <v>0</v>
      </c>
      <c r="BD961">
        <f>SUMIF([5]s4!$A$2:$A$74,B961,[5]s4!$U$2:$U$74)</f>
        <v>0</v>
      </c>
      <c r="BF961">
        <f t="shared" si="75"/>
        <v>0</v>
      </c>
      <c r="BG961">
        <f t="shared" si="76"/>
        <v>0</v>
      </c>
      <c r="BH961">
        <f t="shared" si="77"/>
        <v>0</v>
      </c>
      <c r="BI961">
        <f t="shared" si="78"/>
        <v>0</v>
      </c>
      <c r="BJ961">
        <f t="shared" si="79"/>
        <v>0</v>
      </c>
      <c r="BL961" t="s">
        <v>113</v>
      </c>
      <c r="BM961" s="23">
        <v>12819.935670000001</v>
      </c>
      <c r="BN961" s="23">
        <v>10.338566950000001</v>
      </c>
      <c r="BP961" t="s">
        <v>183</v>
      </c>
      <c r="BQ961" s="23">
        <v>12819.935670000001</v>
      </c>
      <c r="BR961" s="23">
        <v>10.338566950000001</v>
      </c>
      <c r="BT961" t="s">
        <v>183</v>
      </c>
      <c r="BU961" s="23">
        <v>12819.935670000001</v>
      </c>
      <c r="BV961" s="23">
        <v>10.338566950000001</v>
      </c>
    </row>
    <row r="962" spans="1:74" x14ac:dyDescent="0.25">
      <c r="A962">
        <v>1</v>
      </c>
      <c r="B962" s="15">
        <v>14095</v>
      </c>
      <c r="C962" s="15">
        <v>-67.404981309999997</v>
      </c>
      <c r="D962" s="15">
        <v>-18.50314539</v>
      </c>
      <c r="E962" s="16">
        <v>1</v>
      </c>
      <c r="F962" s="19">
        <v>39066.763133456399</v>
      </c>
      <c r="G962" s="19">
        <v>131.23089455781221</v>
      </c>
      <c r="H962" s="16" t="str">
        <f>IF(LCOE_SensitivityScenarios!BF961&gt;'OnSSET_original_NoMG-PV-Diesel'!M961,'OnSSET_original_NoMG-PV-Diesel'!L961,LCOE_SensitivityScenarios!BG961)</f>
        <v>SA_PV</v>
      </c>
      <c r="I962" s="39" t="str">
        <f>IF(LCOE_SensitivityScenarios!BK961&gt;'OnSSET_original_NoMG-PV-Diesel'!M961,'OnSSET_original_NoMG-PV-Diesel'!L961,LCOE_SensitivityScenarios!BL961)</f>
        <v>SA_PV</v>
      </c>
      <c r="J962" s="39" t="str">
        <f>IF(LCOE_SensitivityScenarios!BP961&gt;'OnSSET_original_NoMG-PV-Diesel'!M961,'OnSSET_original_NoMG-PV-Diesel'!L961,LCOE_SensitivityScenarios!BQ961)</f>
        <v>SA_PV</v>
      </c>
      <c r="K962" s="38" t="str">
        <f>IF(LCOE_SensitivityScenarios!BU961&gt;'OnSSET_original_NoMG-PV-Diesel'!V961,'OnSSET_original_NoMG-PV-Diesel'!U961,LCOE_SensitivityScenarios!BV961)</f>
        <v>SA_Diesel</v>
      </c>
      <c r="L962" s="39" t="str">
        <f>IF(LCOE_SensitivityScenarios!BZ961&gt;'OnSSET_original_NoMG-PV-Diesel'!V961,'OnSSET_original_NoMG-PV-Diesel'!U961,LCOE_SensitivityScenarios!CA961)</f>
        <v>SA_Diesel</v>
      </c>
      <c r="M962" s="40" t="str">
        <f>IF(LCOE_SensitivityScenarios!CE961&gt;'OnSSET_original_NoMG-PV-Diesel'!V961,'OnSSET_original_NoMG-PV-Diesel'!U961,LCOE_SensitivityScenarios!CF961)</f>
        <v>SA_Diesel</v>
      </c>
      <c r="N962" s="39" t="str">
        <f>IF(LCOE_SensitivityScenarios!CJ961&gt;'OnSSET_original_NoMG-PV-Diesel'!AE961,'OnSSET_original_NoMG-PV-Diesel'!AD961,LCOE_SensitivityScenarios!CK961)</f>
        <v>SA_Diesel</v>
      </c>
      <c r="O962" s="39" t="str">
        <f>IF(LCOE_SensitivityScenarios!CO961&gt;'OnSSET_original_NoMG-PV-Diesel'!AE961,'OnSSET_original_NoMG-PV-Diesel'!AD961,LCOE_SensitivityScenarios!CP961)</f>
        <v>SA_Diesel</v>
      </c>
      <c r="P962" s="40" t="str">
        <f>IF(LCOE_SensitivityScenarios!CT961&gt;'OnSSET_original_NoMG-PV-Diesel'!AE961,'OnSSET_original_NoMG-PV-Diesel'!AD961,LCOE_SensitivityScenarios!CU961)</f>
        <v>SA_Diesel</v>
      </c>
      <c r="Q962" s="38">
        <f>IF(LCOE_SensitivityScenarios!BF961&gt;'OnSSET_original_NoMG-PV-Diesel'!M961,'OnSSET_original_NoMG-PV-Diesel'!M961,LCOE_SensitivityScenarios!BF961)</f>
        <v>0.50579747676464104</v>
      </c>
      <c r="R962" s="28">
        <f>MIN('OnSSET_original_NoMG-PV-Diesel'!E961:I961,LCOE_SensitivityScenarios!BK961)</f>
        <v>0.50579747676464104</v>
      </c>
      <c r="S962" s="28">
        <f>MIN('OnSSET_original_NoMG-PV-Diesel'!E961:I961,LCOE_SensitivityScenarios!BP961)</f>
        <v>0.50579747676464104</v>
      </c>
      <c r="T962" s="27">
        <f>MIN('OnSSET_original_NoMG-PV-Diesel'!N961:R961,LCOE_SensitivityScenarios!BU961)</f>
        <v>0.39033746036260603</v>
      </c>
      <c r="U962" s="28">
        <f>MIN('OnSSET_original_NoMG-PV-Diesel'!N961:R961,LCOE_SensitivityScenarios!BZ961)</f>
        <v>0.39033746036260603</v>
      </c>
      <c r="V962" s="29">
        <f>MIN('OnSSET_original_NoMG-PV-Diesel'!N961:R961,LCOE_SensitivityScenarios!CE961)</f>
        <v>0.39033746036260603</v>
      </c>
      <c r="W962" s="28">
        <f>MIN('OnSSET_original_NoMG-PV-Diesel'!W961:AA961,LCOE_SensitivityScenarios!CJ961)</f>
        <v>0.205981847502622</v>
      </c>
      <c r="X962" s="28">
        <f>MIN('OnSSET_original_NoMG-PV-Diesel'!W961:AA961,LCOE_SensitivityScenarios!CO961)</f>
        <v>0.205981847502622</v>
      </c>
      <c r="Y962" s="29">
        <f>MIN('OnSSET_original_NoMG-PV-Diesel'!W961:AA961,LCOE_SensitivityScenarios!CT961)</f>
        <v>0.205981847502622</v>
      </c>
      <c r="Z962">
        <f>IF(H962='OnSSET_original_NoMG-PV-Diesel'!L961,'OnSSET_original_NoMG-PV-Diesel'!K961,"wait")</f>
        <v>16.113783264612898</v>
      </c>
      <c r="AA962">
        <f>IF(I962='OnSSET_original_NoMG-PV-Diesel'!L961,'OnSSET_original_NoMG-PV-Diesel'!K961,"wait")</f>
        <v>16.113783264612898</v>
      </c>
      <c r="AB962">
        <f>IF(J962='OnSSET_original_NoMG-PV-Diesel'!L961,'OnSSET_original_NoMG-PV-Diesel'!K961,"wait")</f>
        <v>16.113783264612898</v>
      </c>
      <c r="AC962">
        <f>IF(K962='OnSSET_original_NoMG-PV-Diesel'!U961,'OnSSET_original_NoMG-PV-Diesel'!T961,"wait")</f>
        <v>17.838704627148999</v>
      </c>
      <c r="AD962">
        <f>IF(L962='OnSSET_original_NoMG-PV-Diesel'!U961,'OnSSET_original_NoMG-PV-Diesel'!T961,"wait")</f>
        <v>17.838704627148999</v>
      </c>
      <c r="AE962">
        <f>IF(M962='OnSSET_original_NoMG-PV-Diesel'!U961,'OnSSET_original_NoMG-PV-Diesel'!T961,"wait")</f>
        <v>17.838704627148999</v>
      </c>
      <c r="AF962">
        <f>IF(N962='OnSSET_original_NoMG-PV-Diesel'!AD961,'OnSSET_original_NoMG-PV-Diesel'!AC961,"wait")</f>
        <v>17.838704627148999</v>
      </c>
      <c r="AG962">
        <f>IF(O962='OnSSET_original_NoMG-PV-Diesel'!AD961,'OnSSET_original_NoMG-PV-Diesel'!AC961,"wait")</f>
        <v>17.838704627148999</v>
      </c>
      <c r="AH962">
        <f>IF(P962='OnSSET_original_NoMG-PV-Diesel'!AD961,'OnSSET_original_NoMG-PV-Diesel'!AC961,"wait")</f>
        <v>17.838704627148999</v>
      </c>
      <c r="AR962">
        <v>27.390999999999998</v>
      </c>
      <c r="AS962">
        <v>31.253</v>
      </c>
      <c r="AT962">
        <v>31.495000000000001</v>
      </c>
      <c r="AU962">
        <v>0.04</v>
      </c>
      <c r="AV962">
        <v>92435.622300000003</v>
      </c>
      <c r="AW962">
        <v>0</v>
      </c>
      <c r="AX962">
        <v>30878.485799999999</v>
      </c>
      <c r="AZ962">
        <f>SUMIF([1]base!$A$2:$A$169,B962,[1]base!$V$2:$V$169)</f>
        <v>0</v>
      </c>
      <c r="BA962">
        <f>SUMIF([2]s1!$A$2:$A$275,B962,[2]s1!$U$2:$U$275)</f>
        <v>0</v>
      </c>
      <c r="BB962">
        <f>SUMIF([3]s2!$A$2:$A$115,B962,[3]s2!$U$2:$U$115)</f>
        <v>0</v>
      </c>
      <c r="BC962">
        <f>SUMIF([4]s3!$A$2:$A$245,B962,[4]s3!$U$2:$U$245)</f>
        <v>0</v>
      </c>
      <c r="BD962">
        <f>SUMIF([5]s4!$A$2:$A$74,B962,[5]s4!$U$2:$U$74)</f>
        <v>0</v>
      </c>
      <c r="BF962">
        <f t="shared" si="75"/>
        <v>0</v>
      </c>
      <c r="BG962">
        <f t="shared" si="76"/>
        <v>0</v>
      </c>
      <c r="BH962">
        <f t="shared" si="77"/>
        <v>0</v>
      </c>
      <c r="BI962">
        <f t="shared" si="78"/>
        <v>0</v>
      </c>
      <c r="BJ962">
        <f t="shared" si="79"/>
        <v>0</v>
      </c>
      <c r="BL962" t="s">
        <v>114</v>
      </c>
      <c r="BM962" s="23">
        <v>131216.08590000001</v>
      </c>
      <c r="BN962" s="23">
        <v>17.13003733</v>
      </c>
      <c r="BP962" t="s">
        <v>183</v>
      </c>
      <c r="BQ962" s="23">
        <v>22120.188109999999</v>
      </c>
      <c r="BR962" s="23">
        <v>17.838704629999999</v>
      </c>
      <c r="BT962" t="s">
        <v>183</v>
      </c>
      <c r="BU962" s="23">
        <v>22120.188109999999</v>
      </c>
      <c r="BV962" s="23">
        <v>17.838704629999999</v>
      </c>
    </row>
    <row r="963" spans="1:74" x14ac:dyDescent="0.25">
      <c r="A963">
        <v>1</v>
      </c>
      <c r="B963" s="15">
        <v>14106</v>
      </c>
      <c r="C963" s="15">
        <v>-66.178430860000006</v>
      </c>
      <c r="D963" s="15">
        <v>-11.07784543</v>
      </c>
      <c r="E963" s="16">
        <v>0</v>
      </c>
      <c r="F963" s="19">
        <v>16333.923598056999</v>
      </c>
      <c r="G963" s="19">
        <v>67.591217862104799</v>
      </c>
      <c r="H963" s="16" t="str">
        <f>IF(LCOE_SensitivityScenarios!BF962&gt;'OnSSET_original_NoMG-PV-Diesel'!M962,'OnSSET_original_NoMG-PV-Diesel'!L962,LCOE_SensitivityScenarios!BG962)</f>
        <v>SA_Diesel</v>
      </c>
      <c r="I963" s="39" t="str">
        <f>IF(LCOE_SensitivityScenarios!BK962&gt;'OnSSET_original_NoMG-PV-Diesel'!M962,'OnSSET_original_NoMG-PV-Diesel'!L962,LCOE_SensitivityScenarios!BL962)</f>
        <v>SA_Diesel</v>
      </c>
      <c r="J963" s="39" t="str">
        <f>IF(LCOE_SensitivityScenarios!BP962&gt;'OnSSET_original_NoMG-PV-Diesel'!M962,'OnSSET_original_NoMG-PV-Diesel'!L962,LCOE_SensitivityScenarios!BQ962)</f>
        <v>SA_Diesel</v>
      </c>
      <c r="K963" s="38" t="str">
        <f>IF(LCOE_SensitivityScenarios!BU962&gt;'OnSSET_original_NoMG-PV-Diesel'!V962,'OnSSET_original_NoMG-PV-Diesel'!U962,LCOE_SensitivityScenarios!BV962)</f>
        <v>SA_Diesel</v>
      </c>
      <c r="L963" s="39" t="str">
        <f>IF(LCOE_SensitivityScenarios!BZ962&gt;'OnSSET_original_NoMG-PV-Diesel'!V962,'OnSSET_original_NoMG-PV-Diesel'!U962,LCOE_SensitivityScenarios!CA962)</f>
        <v>SA_Diesel</v>
      </c>
      <c r="M963" s="40" t="str">
        <f>IF(LCOE_SensitivityScenarios!CE962&gt;'OnSSET_original_NoMG-PV-Diesel'!V962,'OnSSET_original_NoMG-PV-Diesel'!U962,LCOE_SensitivityScenarios!CF962)</f>
        <v>SA_Diesel</v>
      </c>
      <c r="N963" s="39" t="str">
        <f>IF(LCOE_SensitivityScenarios!CJ962&gt;'OnSSET_original_NoMG-PV-Diesel'!AE962,'OnSSET_original_NoMG-PV-Diesel'!AD962,LCOE_SensitivityScenarios!CK962)</f>
        <v>SA_Diesel</v>
      </c>
      <c r="O963" s="39" t="str">
        <f>IF(LCOE_SensitivityScenarios!CO962&gt;'OnSSET_original_NoMG-PV-Diesel'!AE962,'OnSSET_original_NoMG-PV-Diesel'!AD962,LCOE_SensitivityScenarios!CP962)</f>
        <v>SA_Diesel</v>
      </c>
      <c r="P963" s="40" t="str">
        <f>IF(LCOE_SensitivityScenarios!CT962&gt;'OnSSET_original_NoMG-PV-Diesel'!AE962,'OnSSET_original_NoMG-PV-Diesel'!AD962,LCOE_SensitivityScenarios!CU962)</f>
        <v>SA_Diesel</v>
      </c>
      <c r="Q963" s="38">
        <f>IF(LCOE_SensitivityScenarios!BF962&gt;'OnSSET_original_NoMG-PV-Diesel'!M962,'OnSSET_original_NoMG-PV-Diesel'!M962,LCOE_SensitivityScenarios!BF962)</f>
        <v>0.42529319994384901</v>
      </c>
      <c r="R963" s="28">
        <f>MIN('OnSSET_original_NoMG-PV-Diesel'!E962:I962,LCOE_SensitivityScenarios!BK962)</f>
        <v>0.42529319994384901</v>
      </c>
      <c r="S963" s="28">
        <f>MIN('OnSSET_original_NoMG-PV-Diesel'!E962:I962,LCOE_SensitivityScenarios!BP962)</f>
        <v>0.42529319994384901</v>
      </c>
      <c r="T963" s="27">
        <f>MIN('OnSSET_original_NoMG-PV-Diesel'!N962:R962,LCOE_SensitivityScenarios!BU962)</f>
        <v>0.31927675140566703</v>
      </c>
      <c r="U963" s="28">
        <f>MIN('OnSSET_original_NoMG-PV-Diesel'!N962:R962,LCOE_SensitivityScenarios!BZ962)</f>
        <v>0.31927675140566703</v>
      </c>
      <c r="V963" s="29">
        <f>MIN('OnSSET_original_NoMG-PV-Diesel'!N962:R962,LCOE_SensitivityScenarios!CE962)</f>
        <v>0.31927675140566703</v>
      </c>
      <c r="W963" s="28">
        <f>MIN('OnSSET_original_NoMG-PV-Diesel'!W962:AA962,LCOE_SensitivityScenarios!CJ962)</f>
        <v>0.18184802181913301</v>
      </c>
      <c r="X963" s="28">
        <f>MIN('OnSSET_original_NoMG-PV-Diesel'!W962:AA962,LCOE_SensitivityScenarios!CO962)</f>
        <v>0.18184802181913301</v>
      </c>
      <c r="Y963" s="29">
        <f>MIN('OnSSET_original_NoMG-PV-Diesel'!W962:AA962,LCOE_SensitivityScenarios!CT962)</f>
        <v>0.18184802181913301</v>
      </c>
      <c r="Z963">
        <f>IF(H963='OnSSET_original_NoMG-PV-Diesel'!L962,'OnSSET_original_NoMG-PV-Diesel'!K962,"wait")</f>
        <v>19.873627106539399</v>
      </c>
      <c r="AA963">
        <f>IF(I963='OnSSET_original_NoMG-PV-Diesel'!L962,'OnSSET_original_NoMG-PV-Diesel'!K962,"wait")</f>
        <v>19.873627106539399</v>
      </c>
      <c r="AB963">
        <f>IF(J963='OnSSET_original_NoMG-PV-Diesel'!L962,'OnSSET_original_NoMG-PV-Diesel'!K962,"wait")</f>
        <v>19.873627106539399</v>
      </c>
      <c r="AC963">
        <f>IF(K963='OnSSET_original_NoMG-PV-Diesel'!U962,'OnSSET_original_NoMG-PV-Diesel'!T962,"wait")</f>
        <v>7.4584126018525296</v>
      </c>
      <c r="AD963">
        <f>IF(L963='OnSSET_original_NoMG-PV-Diesel'!U962,'OnSSET_original_NoMG-PV-Diesel'!T962,"wait")</f>
        <v>7.4584126018525296</v>
      </c>
      <c r="AE963">
        <f>IF(M963='OnSSET_original_NoMG-PV-Diesel'!U962,'OnSSET_original_NoMG-PV-Diesel'!T962,"wait")</f>
        <v>7.4584126018525296</v>
      </c>
      <c r="AF963">
        <f>IF(N963='OnSSET_original_NoMG-PV-Diesel'!AD962,'OnSSET_original_NoMG-PV-Diesel'!AC962,"wait")</f>
        <v>7.4584126018525296</v>
      </c>
      <c r="AG963">
        <f>IF(O963='OnSSET_original_NoMG-PV-Diesel'!AD962,'OnSSET_original_NoMG-PV-Diesel'!AC962,"wait")</f>
        <v>7.4584126018525296</v>
      </c>
      <c r="AH963">
        <f>IF(P963='OnSSET_original_NoMG-PV-Diesel'!AD962,'OnSSET_original_NoMG-PV-Diesel'!AC962,"wait")</f>
        <v>7.4584126018525296</v>
      </c>
      <c r="AR963" s="23">
        <v>425.59</v>
      </c>
      <c r="AS963" s="23">
        <v>313.392</v>
      </c>
      <c r="AT963" s="23">
        <v>1.115</v>
      </c>
      <c r="AU963" s="23">
        <v>6.0000000000000001E-3</v>
      </c>
      <c r="AV963" s="23">
        <v>13214.57726</v>
      </c>
      <c r="AW963" s="23">
        <v>23786.239079999999</v>
      </c>
      <c r="AX963" s="23">
        <v>8448.9022330000007</v>
      </c>
      <c r="AZ963">
        <f>SUMIF([1]base!$A$2:$A$169,B963,[1]base!$V$2:$V$169)</f>
        <v>0</v>
      </c>
      <c r="BA963">
        <f>SUMIF([2]s1!$A$2:$A$275,B963,[2]s1!$U$2:$U$275)</f>
        <v>0</v>
      </c>
      <c r="BB963">
        <f>SUMIF([3]s2!$A$2:$A$115,B963,[3]s2!$U$2:$U$115)</f>
        <v>0</v>
      </c>
      <c r="BC963">
        <f>SUMIF([4]s3!$A$2:$A$245,B963,[4]s3!$U$2:$U$245)</f>
        <v>0</v>
      </c>
      <c r="BD963">
        <f>SUMIF([5]s4!$A$2:$A$74,B963,[5]s4!$U$2:$U$74)</f>
        <v>0</v>
      </c>
      <c r="BF963">
        <f t="shared" si="75"/>
        <v>0</v>
      </c>
      <c r="BG963">
        <f t="shared" si="76"/>
        <v>0</v>
      </c>
      <c r="BH963">
        <f t="shared" si="77"/>
        <v>0</v>
      </c>
      <c r="BI963">
        <f t="shared" si="78"/>
        <v>0</v>
      </c>
      <c r="BJ963">
        <f t="shared" si="79"/>
        <v>0</v>
      </c>
      <c r="BL963" t="s">
        <v>113</v>
      </c>
      <c r="BM963" s="23">
        <v>9248.5128929999992</v>
      </c>
      <c r="BN963" s="23">
        <v>7.4584126020000001</v>
      </c>
      <c r="BP963" t="s">
        <v>183</v>
      </c>
      <c r="BQ963" s="23">
        <v>9248.5128929999992</v>
      </c>
      <c r="BR963" s="23">
        <v>7.4584126020000001</v>
      </c>
      <c r="BT963" t="s">
        <v>183</v>
      </c>
      <c r="BU963" s="23">
        <v>9248.5128929999992</v>
      </c>
      <c r="BV963" s="23">
        <v>7.4584126020000001</v>
      </c>
    </row>
    <row r="964" spans="1:74" x14ac:dyDescent="0.25">
      <c r="A964">
        <v>1</v>
      </c>
      <c r="B964" s="15">
        <v>14114</v>
      </c>
      <c r="C964" s="15">
        <v>-67.452552909999994</v>
      </c>
      <c r="D964" s="15">
        <v>-10.60795585</v>
      </c>
      <c r="E964" s="16">
        <v>0</v>
      </c>
      <c r="F964" s="19">
        <v>22558.665396201399</v>
      </c>
      <c r="G964" s="19">
        <v>55.475085764533503</v>
      </c>
      <c r="H964" s="16" t="str">
        <f>IF(LCOE_SensitivityScenarios!BF963&gt;'OnSSET_original_NoMG-PV-Diesel'!M963,'OnSSET_original_NoMG-PV-Diesel'!L963,LCOE_SensitivityScenarios!BG963)</f>
        <v>MG_Hybrid</v>
      </c>
      <c r="I964" s="39" t="str">
        <f>IF(LCOE_SensitivityScenarios!BK963&gt;'OnSSET_original_NoMG-PV-Diesel'!M963,'OnSSET_original_NoMG-PV-Diesel'!L963,LCOE_SensitivityScenarios!BL963)</f>
        <v>MG_Hybrid</v>
      </c>
      <c r="J964" s="39" t="str">
        <f>IF(LCOE_SensitivityScenarios!BP963&gt;'OnSSET_original_NoMG-PV-Diesel'!M963,'OnSSET_original_NoMG-PV-Diesel'!L963,LCOE_SensitivityScenarios!BQ963)</f>
        <v>MG_Hydro</v>
      </c>
      <c r="K964" s="38" t="str">
        <f>IF(LCOE_SensitivityScenarios!BU963&gt;'OnSSET_original_NoMG-PV-Diesel'!V963,'OnSSET_original_NoMG-PV-Diesel'!U963,LCOE_SensitivityScenarios!BV963)</f>
        <v>SA_Diesel</v>
      </c>
      <c r="L964" s="39" t="str">
        <f>IF(LCOE_SensitivityScenarios!BZ963&gt;'OnSSET_original_NoMG-PV-Diesel'!V963,'OnSSET_original_NoMG-PV-Diesel'!U963,LCOE_SensitivityScenarios!CA963)</f>
        <v>MG_Hybrid</v>
      </c>
      <c r="M964" s="40" t="str">
        <f>IF(LCOE_SensitivityScenarios!CE963&gt;'OnSSET_original_NoMG-PV-Diesel'!V963,'OnSSET_original_NoMG-PV-Diesel'!U963,LCOE_SensitivityScenarios!CF963)</f>
        <v>SA_Diesel</v>
      </c>
      <c r="N964" s="39" t="str">
        <f>IF(LCOE_SensitivityScenarios!CJ963&gt;'OnSSET_original_NoMG-PV-Diesel'!AE963,'OnSSET_original_NoMG-PV-Diesel'!AD963,LCOE_SensitivityScenarios!CK963)</f>
        <v>SA_Diesel</v>
      </c>
      <c r="O964" s="39" t="str">
        <f>IF(LCOE_SensitivityScenarios!CO963&gt;'OnSSET_original_NoMG-PV-Diesel'!AE963,'OnSSET_original_NoMG-PV-Diesel'!AD963,LCOE_SensitivityScenarios!CP963)</f>
        <v>SA_Diesel</v>
      </c>
      <c r="P964" s="40" t="str">
        <f>IF(LCOE_SensitivityScenarios!CT963&gt;'OnSSET_original_NoMG-PV-Diesel'!AE963,'OnSSET_original_NoMG-PV-Diesel'!AD963,LCOE_SensitivityScenarios!CU963)</f>
        <v>SA_Diesel</v>
      </c>
      <c r="Q964" s="38">
        <f>IF(LCOE_SensitivityScenarios!BF963&gt;'OnSSET_original_NoMG-PV-Diesel'!M963,'OnSSET_original_NoMG-PV-Diesel'!M963,LCOE_SensitivityScenarios!BF963)</f>
        <v>0.44229594828783791</v>
      </c>
      <c r="R964" s="28">
        <f>MIN('OnSSET_original_NoMG-PV-Diesel'!E963:I963,LCOE_SensitivityScenarios!BK963)</f>
        <v>0.41653442201183788</v>
      </c>
      <c r="S964" s="28">
        <f>MIN('OnSSET_original_NoMG-PV-Diesel'!E963:I963,LCOE_SensitivityScenarios!BP963)</f>
        <v>0.44562514326925901</v>
      </c>
      <c r="T964" s="27">
        <f>MIN('OnSSET_original_NoMG-PV-Diesel'!N963:R963,LCOE_SensitivityScenarios!BU963)</f>
        <v>0.354807105884136</v>
      </c>
      <c r="U964" s="28">
        <f>MIN('OnSSET_original_NoMG-PV-Diesel'!N963:R963,LCOE_SensitivityScenarios!BZ963)</f>
        <v>0.35107692993299672</v>
      </c>
      <c r="V964" s="29">
        <f>MIN('OnSSET_original_NoMG-PV-Diesel'!N963:R963,LCOE_SensitivityScenarios!CE963)</f>
        <v>0.354807105884136</v>
      </c>
      <c r="W964" s="28">
        <f>MIN('OnSSET_original_NoMG-PV-Diesel'!W963:AA963,LCOE_SensitivityScenarios!CJ963)</f>
        <v>0.193914934660878</v>
      </c>
      <c r="X964" s="28">
        <f>MIN('OnSSET_original_NoMG-PV-Diesel'!W963:AA963,LCOE_SensitivityScenarios!CO963)</f>
        <v>0.193914934660878</v>
      </c>
      <c r="Y964" s="29">
        <f>MIN('OnSSET_original_NoMG-PV-Diesel'!W963:AA963,LCOE_SensitivityScenarios!CT963)</f>
        <v>0.193914934660878</v>
      </c>
      <c r="Z964">
        <f>VLOOKUP(B964,[1]base!$A$2:$U$169,21,FALSE)</f>
        <v>13.647</v>
      </c>
      <c r="AA964">
        <f>VLOOKUP(B964,[2]s1!$A$2:$T$275,20,FALSE)</f>
        <v>14.385</v>
      </c>
      <c r="AB964">
        <f>IF(J964='OnSSET_original_NoMG-PV-Diesel'!L963,'OnSSET_original_NoMG-PV-Diesel'!K963,"wait")</f>
        <v>13.513806013903199</v>
      </c>
      <c r="AC964">
        <f>IF(K964='OnSSET_original_NoMG-PV-Diesel'!U963,'OnSSET_original_NoMG-PV-Diesel'!T963,"wait")</f>
        <v>10.3007604548865</v>
      </c>
      <c r="AD964" t="str">
        <f>IF(L964='OnSSET_original_NoMG-PV-Diesel'!U963,'OnSSET_original_NoMG-PV-Diesel'!T963,"wait")</f>
        <v>wait</v>
      </c>
      <c r="AE964">
        <f>IF(M964='OnSSET_original_NoMG-PV-Diesel'!U963,'OnSSET_original_NoMG-PV-Diesel'!T963,"wait")</f>
        <v>10.3007604548865</v>
      </c>
      <c r="AF964">
        <f>IF(N964='OnSSET_original_NoMG-PV-Diesel'!AD963,'OnSSET_original_NoMG-PV-Diesel'!AC963,"wait")</f>
        <v>10.3007604548865</v>
      </c>
      <c r="AG964">
        <f>IF(O964='OnSSET_original_NoMG-PV-Diesel'!AD963,'OnSSET_original_NoMG-PV-Diesel'!AC963,"wait")</f>
        <v>10.3007604548865</v>
      </c>
      <c r="AH964">
        <f>IF(P964='OnSSET_original_NoMG-PV-Diesel'!AD963,'OnSSET_original_NoMG-PV-Diesel'!AC963,"wait")</f>
        <v>10.3007604548865</v>
      </c>
      <c r="AR964" s="23">
        <v>492.25099999999998</v>
      </c>
      <c r="AS964" s="23">
        <v>420.12900000000002</v>
      </c>
      <c r="AT964" s="23">
        <v>149.602</v>
      </c>
      <c r="AU964" s="23">
        <v>56.715000000000003</v>
      </c>
      <c r="AV964" s="23">
        <v>14007.858700000001</v>
      </c>
      <c r="AW964" s="23">
        <v>25214.145670000002</v>
      </c>
      <c r="AX964" s="23">
        <v>6934.3857209999996</v>
      </c>
      <c r="AZ964">
        <f>SUMIF([1]base!$A$2:$A$169,B964,[1]base!$V$2:$V$169)</f>
        <v>33491.9</v>
      </c>
      <c r="BA964">
        <f>SUMIF([2]s1!$A$2:$A$275,B964,[2]s1!$U$2:$U$275)</f>
        <v>39611.199999999997</v>
      </c>
      <c r="BB964">
        <f>SUMIF([3]s2!$A$2:$A$115,B964,[3]s2!$U$2:$U$115)</f>
        <v>0</v>
      </c>
      <c r="BC964">
        <f>SUMIF([4]s3!$A$2:$A$245,B964,[4]s3!$U$2:$U$245)</f>
        <v>0</v>
      </c>
      <c r="BD964">
        <f>SUMIF([5]s4!$A$2:$A$74,B964,[5]s4!$U$2:$U$74)</f>
        <v>0</v>
      </c>
      <c r="BF964">
        <f t="shared" si="75"/>
        <v>79648.290091000003</v>
      </c>
      <c r="BG964">
        <f t="shared" si="76"/>
        <v>85767.590090999991</v>
      </c>
      <c r="BH964">
        <f t="shared" si="77"/>
        <v>0</v>
      </c>
      <c r="BI964">
        <f t="shared" si="78"/>
        <v>0</v>
      </c>
      <c r="BJ964">
        <f t="shared" si="79"/>
        <v>0</v>
      </c>
      <c r="BL964" t="s">
        <v>169</v>
      </c>
      <c r="BM964" s="23">
        <v>73263.654450000002</v>
      </c>
      <c r="BN964" s="23">
        <v>5.4214528709999996</v>
      </c>
      <c r="BP964" t="s">
        <v>183</v>
      </c>
      <c r="BQ964" s="23">
        <v>12773.055200000001</v>
      </c>
      <c r="BR964" s="23">
        <v>10.30076045</v>
      </c>
      <c r="BT964" t="s">
        <v>183</v>
      </c>
      <c r="BU964" s="23">
        <v>12773.055200000001</v>
      </c>
      <c r="BV964" s="23">
        <v>10.30076045</v>
      </c>
    </row>
    <row r="965" spans="1:74" x14ac:dyDescent="0.25">
      <c r="A965">
        <v>1</v>
      </c>
      <c r="B965" s="15">
        <v>14118</v>
      </c>
      <c r="C965" s="15">
        <v>-65.32117934</v>
      </c>
      <c r="D965" s="15">
        <v>-10.25378971</v>
      </c>
      <c r="E965" s="16">
        <v>0</v>
      </c>
      <c r="F965" s="19">
        <v>15379.3772510533</v>
      </c>
      <c r="G965" s="19">
        <v>53.08892621042844</v>
      </c>
      <c r="H965" s="16" t="str">
        <f>IF(LCOE_SensitivityScenarios!BF964&gt;'OnSSET_original_NoMG-PV-Diesel'!M964,'OnSSET_original_NoMG-PV-Diesel'!L964,LCOE_SensitivityScenarios!BG964)</f>
        <v>SA_PV</v>
      </c>
      <c r="I965" s="39" t="str">
        <f>IF(LCOE_SensitivityScenarios!BK964&gt;'OnSSET_original_NoMG-PV-Diesel'!M964,'OnSSET_original_NoMG-PV-Diesel'!L964,LCOE_SensitivityScenarios!BL964)</f>
        <v>SA_PV</v>
      </c>
      <c r="J965" s="39" t="str">
        <f>IF(LCOE_SensitivityScenarios!BP964&gt;'OnSSET_original_NoMG-PV-Diesel'!M964,'OnSSET_original_NoMG-PV-Diesel'!L964,LCOE_SensitivityScenarios!BQ964)</f>
        <v>SA_PV</v>
      </c>
      <c r="K965" s="38" t="str">
        <f>IF(LCOE_SensitivityScenarios!BU964&gt;'OnSSET_original_NoMG-PV-Diesel'!V964,'OnSSET_original_NoMG-PV-Diesel'!U964,LCOE_SensitivityScenarios!BV964)</f>
        <v>SA_Diesel</v>
      </c>
      <c r="L965" s="39" t="str">
        <f>IF(LCOE_SensitivityScenarios!BZ964&gt;'OnSSET_original_NoMG-PV-Diesel'!V964,'OnSSET_original_NoMG-PV-Diesel'!U964,LCOE_SensitivityScenarios!CA964)</f>
        <v>SA_Diesel</v>
      </c>
      <c r="M965" s="40" t="str">
        <f>IF(LCOE_SensitivityScenarios!CE964&gt;'OnSSET_original_NoMG-PV-Diesel'!V964,'OnSSET_original_NoMG-PV-Diesel'!U964,LCOE_SensitivityScenarios!CF964)</f>
        <v>SA_Diesel</v>
      </c>
      <c r="N965" s="39" t="str">
        <f>IF(LCOE_SensitivityScenarios!CJ964&gt;'OnSSET_original_NoMG-PV-Diesel'!AE964,'OnSSET_original_NoMG-PV-Diesel'!AD964,LCOE_SensitivityScenarios!CK964)</f>
        <v>SA_Diesel</v>
      </c>
      <c r="O965" s="39" t="str">
        <f>IF(LCOE_SensitivityScenarios!CO964&gt;'OnSSET_original_NoMG-PV-Diesel'!AE964,'OnSSET_original_NoMG-PV-Diesel'!AD964,LCOE_SensitivityScenarios!CP964)</f>
        <v>SA_Diesel</v>
      </c>
      <c r="P965" s="40" t="str">
        <f>IF(LCOE_SensitivityScenarios!CT964&gt;'OnSSET_original_NoMG-PV-Diesel'!AE964,'OnSSET_original_NoMG-PV-Diesel'!AD964,LCOE_SensitivityScenarios!CU964)</f>
        <v>SA_Diesel</v>
      </c>
      <c r="Q965" s="38">
        <f>IF(LCOE_SensitivityScenarios!BF964&gt;'OnSSET_original_NoMG-PV-Diesel'!M964,'OnSSET_original_NoMG-PV-Diesel'!M964,LCOE_SensitivityScenarios!BF964)</f>
        <v>0.51470164671384</v>
      </c>
      <c r="R965" s="28">
        <f>MIN('OnSSET_original_NoMG-PV-Diesel'!E964:I964,LCOE_SensitivityScenarios!BK964)</f>
        <v>0.51470164671384</v>
      </c>
      <c r="S965" s="28">
        <f>MIN('OnSSET_original_NoMG-PV-Diesel'!E964:I964,LCOE_SensitivityScenarios!BP964)</f>
        <v>0.51470164671384</v>
      </c>
      <c r="T965" s="27">
        <f>MIN('OnSSET_original_NoMG-PV-Diesel'!N964:R964,LCOE_SensitivityScenarios!BU964)</f>
        <v>0.39033746036260603</v>
      </c>
      <c r="U965" s="28">
        <f>MIN('OnSSET_original_NoMG-PV-Diesel'!N964:R964,LCOE_SensitivityScenarios!BZ964)</f>
        <v>0.39033746036260603</v>
      </c>
      <c r="V965" s="29">
        <f>MIN('OnSSET_original_NoMG-PV-Diesel'!N964:R964,LCOE_SensitivityScenarios!CE964)</f>
        <v>0.39033746036260603</v>
      </c>
      <c r="W965" s="28">
        <f>MIN('OnSSET_original_NoMG-PV-Diesel'!W964:AA964,LCOE_SensitivityScenarios!CJ964)</f>
        <v>0.205981847502622</v>
      </c>
      <c r="X965" s="28">
        <f>MIN('OnSSET_original_NoMG-PV-Diesel'!W964:AA964,LCOE_SensitivityScenarios!CO964)</f>
        <v>0.205981847502622</v>
      </c>
      <c r="Y965" s="29">
        <f>MIN('OnSSET_original_NoMG-PV-Diesel'!W964:AA964,LCOE_SensitivityScenarios!CT964)</f>
        <v>0.205981847502622</v>
      </c>
      <c r="Z965">
        <f>IF(H965='OnSSET_original_NoMG-PV-Diesel'!L964,'OnSSET_original_NoMG-PV-Diesel'!K964,"wait")</f>
        <v>15.747845035306399</v>
      </c>
      <c r="AA965">
        <f>IF(I965='OnSSET_original_NoMG-PV-Diesel'!L964,'OnSSET_original_NoMG-PV-Diesel'!K964,"wait")</f>
        <v>15.747845035306399</v>
      </c>
      <c r="AB965">
        <f>IF(J965='OnSSET_original_NoMG-PV-Diesel'!L964,'OnSSET_original_NoMG-PV-Diesel'!K964,"wait")</f>
        <v>15.747845035306399</v>
      </c>
      <c r="AC965">
        <f>IF(K965='OnSSET_original_NoMG-PV-Diesel'!U964,'OnSSET_original_NoMG-PV-Diesel'!T964,"wait")</f>
        <v>7.0225466899786904</v>
      </c>
      <c r="AD965">
        <f>IF(L965='OnSSET_original_NoMG-PV-Diesel'!U964,'OnSSET_original_NoMG-PV-Diesel'!T964,"wait")</f>
        <v>7.0225466899786904</v>
      </c>
      <c r="AE965">
        <f>IF(M965='OnSSET_original_NoMG-PV-Diesel'!U964,'OnSSET_original_NoMG-PV-Diesel'!T964,"wait")</f>
        <v>7.0225466899786904</v>
      </c>
      <c r="AF965">
        <f>IF(N965='OnSSET_original_NoMG-PV-Diesel'!AD964,'OnSSET_original_NoMG-PV-Diesel'!AC964,"wait")</f>
        <v>7.0225466899786904</v>
      </c>
      <c r="AG965">
        <f>IF(O965='OnSSET_original_NoMG-PV-Diesel'!AD964,'OnSSET_original_NoMG-PV-Diesel'!AC964,"wait")</f>
        <v>7.0225466899786904</v>
      </c>
      <c r="AH965">
        <f>IF(P965='OnSSET_original_NoMG-PV-Diesel'!AD964,'OnSSET_original_NoMG-PV-Diesel'!AC964,"wait")</f>
        <v>7.0225466899786904</v>
      </c>
      <c r="AR965">
        <v>521.74599999999998</v>
      </c>
      <c r="AS965">
        <v>395.28800000000001</v>
      </c>
      <c r="AT965">
        <v>118.092</v>
      </c>
      <c r="AU965">
        <v>54.975000000000001</v>
      </c>
      <c r="AV965">
        <v>55961.370519999997</v>
      </c>
      <c r="AW965">
        <v>0</v>
      </c>
      <c r="AX965">
        <v>10700.46537</v>
      </c>
      <c r="AZ965">
        <f>SUMIF([1]base!$A$2:$A$169,B965,[1]base!$V$2:$V$169)</f>
        <v>0</v>
      </c>
      <c r="BA965">
        <f>SUMIF([2]s1!$A$2:$A$275,B965,[2]s1!$U$2:$U$275)</f>
        <v>0</v>
      </c>
      <c r="BB965">
        <f>SUMIF([3]s2!$A$2:$A$115,B965,[3]s2!$U$2:$U$115)</f>
        <v>0</v>
      </c>
      <c r="BC965">
        <f>SUMIF([4]s3!$A$2:$A$245,B965,[4]s3!$U$2:$U$245)</f>
        <v>0</v>
      </c>
      <c r="BD965">
        <f>SUMIF([5]s4!$A$2:$A$74,B965,[5]s4!$U$2:$U$74)</f>
        <v>0</v>
      </c>
      <c r="BF965">
        <f t="shared" si="75"/>
        <v>0</v>
      </c>
      <c r="BG965">
        <f t="shared" si="76"/>
        <v>0</v>
      </c>
      <c r="BH965">
        <f t="shared" si="77"/>
        <v>0</v>
      </c>
      <c r="BI965">
        <f t="shared" si="78"/>
        <v>0</v>
      </c>
      <c r="BJ965">
        <f t="shared" si="79"/>
        <v>0</v>
      </c>
      <c r="BL965" t="s">
        <v>114</v>
      </c>
      <c r="BM965" s="23">
        <v>52565.076289999997</v>
      </c>
      <c r="BN965" s="23">
        <v>9.0943038559999998</v>
      </c>
      <c r="BP965" t="s">
        <v>183</v>
      </c>
      <c r="BQ965" s="23">
        <v>8708.0344129999994</v>
      </c>
      <c r="BR965" s="23">
        <v>7.0225466900000004</v>
      </c>
      <c r="BT965" t="s">
        <v>183</v>
      </c>
      <c r="BU965" s="23">
        <v>8708.0344129999994</v>
      </c>
      <c r="BV965" s="23">
        <v>7.0225466900000004</v>
      </c>
    </row>
    <row r="966" spans="1:74" x14ac:dyDescent="0.25">
      <c r="A966">
        <v>1</v>
      </c>
      <c r="B966" s="15">
        <v>14189</v>
      </c>
      <c r="C966" s="15">
        <v>-65.125734539999996</v>
      </c>
      <c r="D966" s="15">
        <v>-19.712223389999998</v>
      </c>
      <c r="E966" s="16">
        <v>1</v>
      </c>
      <c r="F966" s="19">
        <v>21877.124234753701</v>
      </c>
      <c r="G966" s="19">
        <v>63.060700845676209</v>
      </c>
      <c r="H966" s="16" t="str">
        <f>IF(LCOE_SensitivityScenarios!BF965&gt;'OnSSET_original_NoMG-PV-Diesel'!M965,'OnSSET_original_NoMG-PV-Diesel'!L965,LCOE_SensitivityScenarios!BG965)</f>
        <v>SA_Diesel</v>
      </c>
      <c r="I966" s="39" t="str">
        <f>IF(LCOE_SensitivityScenarios!BK965&gt;'OnSSET_original_NoMG-PV-Diesel'!M965,'OnSSET_original_NoMG-PV-Diesel'!L965,LCOE_SensitivityScenarios!BL965)</f>
        <v>SA_Diesel</v>
      </c>
      <c r="J966" s="39" t="str">
        <f>IF(LCOE_SensitivityScenarios!BP965&gt;'OnSSET_original_NoMG-PV-Diesel'!M965,'OnSSET_original_NoMG-PV-Diesel'!L965,LCOE_SensitivityScenarios!BQ965)</f>
        <v>SA_Diesel</v>
      </c>
      <c r="K966" s="38" t="str">
        <f>IF(LCOE_SensitivityScenarios!BU965&gt;'OnSSET_original_NoMG-PV-Diesel'!V965,'OnSSET_original_NoMG-PV-Diesel'!U965,LCOE_SensitivityScenarios!BV965)</f>
        <v>SA_Diesel</v>
      </c>
      <c r="L966" s="39" t="str">
        <f>IF(LCOE_SensitivityScenarios!BZ965&gt;'OnSSET_original_NoMG-PV-Diesel'!V965,'OnSSET_original_NoMG-PV-Diesel'!U965,LCOE_SensitivityScenarios!CA965)</f>
        <v>SA_Diesel</v>
      </c>
      <c r="M966" s="40" t="str">
        <f>IF(LCOE_SensitivityScenarios!CE965&gt;'OnSSET_original_NoMG-PV-Diesel'!V965,'OnSSET_original_NoMG-PV-Diesel'!U965,LCOE_SensitivityScenarios!CF965)</f>
        <v>SA_Diesel</v>
      </c>
      <c r="N966" s="39" t="str">
        <f>IF(LCOE_SensitivityScenarios!CJ965&gt;'OnSSET_original_NoMG-PV-Diesel'!AE965,'OnSSET_original_NoMG-PV-Diesel'!AD965,LCOE_SensitivityScenarios!CK965)</f>
        <v>SA_Diesel</v>
      </c>
      <c r="O966" s="39" t="str">
        <f>IF(LCOE_SensitivityScenarios!CO965&gt;'OnSSET_original_NoMG-PV-Diesel'!AE965,'OnSSET_original_NoMG-PV-Diesel'!AD965,LCOE_SensitivityScenarios!CP965)</f>
        <v>SA_Diesel</v>
      </c>
      <c r="P966" s="40" t="str">
        <f>IF(LCOE_SensitivityScenarios!CT965&gt;'OnSSET_original_NoMG-PV-Diesel'!AE965,'OnSSET_original_NoMG-PV-Diesel'!AD965,LCOE_SensitivityScenarios!CU965)</f>
        <v>SA_Diesel</v>
      </c>
      <c r="Q966" s="38">
        <f>IF(LCOE_SensitivityScenarios!BF965&gt;'OnSSET_original_NoMG-PV-Diesel'!M965,'OnSSET_original_NoMG-PV-Diesel'!M965,LCOE_SensitivityScenarios!BF965)</f>
        <v>0.42529319994385001</v>
      </c>
      <c r="R966" s="28">
        <f>MIN('OnSSET_original_NoMG-PV-Diesel'!E965:I965,LCOE_SensitivityScenarios!BK965)</f>
        <v>0.42529319994385001</v>
      </c>
      <c r="S966" s="28">
        <f>MIN('OnSSET_original_NoMG-PV-Diesel'!E965:I965,LCOE_SensitivityScenarios!BP965)</f>
        <v>0.42529319994385001</v>
      </c>
      <c r="T966" s="27">
        <f>MIN('OnSSET_original_NoMG-PV-Diesel'!N965:R965,LCOE_SensitivityScenarios!BU965)</f>
        <v>0.31927675140566703</v>
      </c>
      <c r="U966" s="28">
        <f>MIN('OnSSET_original_NoMG-PV-Diesel'!N965:R965,LCOE_SensitivityScenarios!BZ965)</f>
        <v>0.31927675140566703</v>
      </c>
      <c r="V966" s="29">
        <f>MIN('OnSSET_original_NoMG-PV-Diesel'!N965:R965,LCOE_SensitivityScenarios!CE965)</f>
        <v>0.31927675140566703</v>
      </c>
      <c r="W966" s="28">
        <f>MIN('OnSSET_original_NoMG-PV-Diesel'!W965:AA965,LCOE_SensitivityScenarios!CJ965)</f>
        <v>0.18184802181913301</v>
      </c>
      <c r="X966" s="28">
        <f>MIN('OnSSET_original_NoMG-PV-Diesel'!W965:AA965,LCOE_SensitivityScenarios!CO965)</f>
        <v>0.18184802181913301</v>
      </c>
      <c r="Y966" s="29">
        <f>MIN('OnSSET_original_NoMG-PV-Diesel'!W965:AA965,LCOE_SensitivityScenarios!CT965)</f>
        <v>0.18184802181913301</v>
      </c>
      <c r="Z966">
        <f>IF(H966='OnSSET_original_NoMG-PV-Diesel'!L965,'OnSSET_original_NoMG-PV-Diesel'!K965,"wait")</f>
        <v>10.9952515466146</v>
      </c>
      <c r="AA966">
        <f>IF(I966='OnSSET_original_NoMG-PV-Diesel'!L965,'OnSSET_original_NoMG-PV-Diesel'!K965,"wait")</f>
        <v>10.9952515466146</v>
      </c>
      <c r="AB966">
        <f>IF(J966='OnSSET_original_NoMG-PV-Diesel'!L965,'OnSSET_original_NoMG-PV-Diesel'!K965,"wait")</f>
        <v>10.9952515466146</v>
      </c>
      <c r="AC966">
        <f>IF(K966='OnSSET_original_NoMG-PV-Diesel'!U965,'OnSSET_original_NoMG-PV-Diesel'!T965,"wait")</f>
        <v>9.9895544450930291</v>
      </c>
      <c r="AD966">
        <f>IF(L966='OnSSET_original_NoMG-PV-Diesel'!U965,'OnSSET_original_NoMG-PV-Diesel'!T965,"wait")</f>
        <v>9.9895544450930291</v>
      </c>
      <c r="AE966">
        <f>IF(M966='OnSSET_original_NoMG-PV-Diesel'!U965,'OnSSET_original_NoMG-PV-Diesel'!T965,"wait")</f>
        <v>9.9895544450930291</v>
      </c>
      <c r="AF966">
        <f>IF(N966='OnSSET_original_NoMG-PV-Diesel'!AD965,'OnSSET_original_NoMG-PV-Diesel'!AC965,"wait")</f>
        <v>9.9895544450930291</v>
      </c>
      <c r="AG966">
        <f>IF(O966='OnSSET_original_NoMG-PV-Diesel'!AD965,'OnSSET_original_NoMG-PV-Diesel'!AC965,"wait")</f>
        <v>9.9895544450930291</v>
      </c>
      <c r="AH966">
        <f>IF(P966='OnSSET_original_NoMG-PV-Diesel'!AD965,'OnSSET_original_NoMG-PV-Diesel'!AC965,"wait")</f>
        <v>9.9895544450930291</v>
      </c>
      <c r="AR966">
        <v>39.677</v>
      </c>
      <c r="AS966">
        <v>39.847000000000001</v>
      </c>
      <c r="AT966">
        <v>4.8000000000000001E-2</v>
      </c>
      <c r="AU966">
        <v>2.7E-2</v>
      </c>
      <c r="AV966">
        <v>55587.171390000003</v>
      </c>
      <c r="AW966">
        <v>0</v>
      </c>
      <c r="AX966">
        <v>10547.60158</v>
      </c>
      <c r="AZ966">
        <f>SUMIF([1]base!$A$2:$A$169,B966,[1]base!$V$2:$V$169)</f>
        <v>0</v>
      </c>
      <c r="BA966">
        <f>SUMIF([2]s1!$A$2:$A$275,B966,[2]s1!$U$2:$U$275)</f>
        <v>0</v>
      </c>
      <c r="BB966">
        <f>SUMIF([3]s2!$A$2:$A$115,B966,[3]s2!$U$2:$U$115)</f>
        <v>0</v>
      </c>
      <c r="BC966">
        <f>SUMIF([4]s3!$A$2:$A$245,B966,[4]s3!$U$2:$U$245)</f>
        <v>0</v>
      </c>
      <c r="BD966">
        <f>SUMIF([5]s4!$A$2:$A$74,B966,[5]s4!$U$2:$U$74)</f>
        <v>0</v>
      </c>
      <c r="BF966">
        <f t="shared" si="75"/>
        <v>0</v>
      </c>
      <c r="BG966">
        <f t="shared" si="76"/>
        <v>0</v>
      </c>
      <c r="BH966">
        <f t="shared" si="77"/>
        <v>0</v>
      </c>
      <c r="BI966">
        <f t="shared" si="78"/>
        <v>0</v>
      </c>
      <c r="BJ966">
        <f t="shared" si="79"/>
        <v>0</v>
      </c>
      <c r="BL966" t="s">
        <v>113</v>
      </c>
      <c r="BM966" s="23">
        <v>12387.156360000001</v>
      </c>
      <c r="BN966" s="23">
        <v>9.9895544449999996</v>
      </c>
      <c r="BP966" t="s">
        <v>183</v>
      </c>
      <c r="BQ966" s="23">
        <v>12387.156360000001</v>
      </c>
      <c r="BR966" s="23">
        <v>9.9895544449999996</v>
      </c>
      <c r="BT966" t="s">
        <v>183</v>
      </c>
      <c r="BU966" s="23">
        <v>12387.156360000001</v>
      </c>
      <c r="BV966" s="23">
        <v>9.9895544449999996</v>
      </c>
    </row>
    <row r="967" spans="1:74" x14ac:dyDescent="0.25">
      <c r="A967">
        <v>1</v>
      </c>
      <c r="B967" s="15">
        <v>14217</v>
      </c>
      <c r="C967" s="15">
        <v>-65.580547339999995</v>
      </c>
      <c r="D967" s="15">
        <v>-18.750614779999999</v>
      </c>
      <c r="E967" s="16">
        <v>1</v>
      </c>
      <c r="F967" s="19">
        <v>17539.734323836801</v>
      </c>
      <c r="G967" s="19">
        <v>52.585144138092119</v>
      </c>
      <c r="H967" s="16" t="str">
        <f>IF(LCOE_SensitivityScenarios!BF966&gt;'OnSSET_original_NoMG-PV-Diesel'!M966,'OnSSET_original_NoMG-PV-Diesel'!L966,LCOE_SensitivityScenarios!BG966)</f>
        <v>SA_PV</v>
      </c>
      <c r="I967" s="39" t="str">
        <f>IF(LCOE_SensitivityScenarios!BK966&gt;'OnSSET_original_NoMG-PV-Diesel'!M966,'OnSSET_original_NoMG-PV-Diesel'!L966,LCOE_SensitivityScenarios!BL966)</f>
        <v>SA_PV</v>
      </c>
      <c r="J967" s="39" t="str">
        <f>IF(LCOE_SensitivityScenarios!BP966&gt;'OnSSET_original_NoMG-PV-Diesel'!M966,'OnSSET_original_NoMG-PV-Diesel'!L966,LCOE_SensitivityScenarios!BQ966)</f>
        <v>SA_PV</v>
      </c>
      <c r="K967" s="38" t="str">
        <f>IF(LCOE_SensitivityScenarios!BU966&gt;'OnSSET_original_NoMG-PV-Diesel'!V966,'OnSSET_original_NoMG-PV-Diesel'!U966,LCOE_SensitivityScenarios!BV966)</f>
        <v>SA_Diesel</v>
      </c>
      <c r="L967" s="39" t="str">
        <f>IF(LCOE_SensitivityScenarios!BZ966&gt;'OnSSET_original_NoMG-PV-Diesel'!V966,'OnSSET_original_NoMG-PV-Diesel'!U966,LCOE_SensitivityScenarios!CA966)</f>
        <v>SA_Diesel</v>
      </c>
      <c r="M967" s="40" t="str">
        <f>IF(LCOE_SensitivityScenarios!CE966&gt;'OnSSET_original_NoMG-PV-Diesel'!V966,'OnSSET_original_NoMG-PV-Diesel'!U966,LCOE_SensitivityScenarios!CF966)</f>
        <v>SA_Diesel</v>
      </c>
      <c r="N967" s="39" t="str">
        <f>IF(LCOE_SensitivityScenarios!CJ966&gt;'OnSSET_original_NoMG-PV-Diesel'!AE966,'OnSSET_original_NoMG-PV-Diesel'!AD966,LCOE_SensitivityScenarios!CK966)</f>
        <v>SA_Diesel</v>
      </c>
      <c r="O967" s="39" t="str">
        <f>IF(LCOE_SensitivityScenarios!CO966&gt;'OnSSET_original_NoMG-PV-Diesel'!AE966,'OnSSET_original_NoMG-PV-Diesel'!AD966,LCOE_SensitivityScenarios!CP966)</f>
        <v>SA_Diesel</v>
      </c>
      <c r="P967" s="40" t="str">
        <f>IF(LCOE_SensitivityScenarios!CT966&gt;'OnSSET_original_NoMG-PV-Diesel'!AE966,'OnSSET_original_NoMG-PV-Diesel'!AD966,LCOE_SensitivityScenarios!CU966)</f>
        <v>SA_Diesel</v>
      </c>
      <c r="Q967" s="38">
        <f>IF(LCOE_SensitivityScenarios!BF966&gt;'OnSSET_original_NoMG-PV-Diesel'!M966,'OnSSET_original_NoMG-PV-Diesel'!M966,LCOE_SensitivityScenarios!BF966)</f>
        <v>0.43940226904829899</v>
      </c>
      <c r="R967" s="28">
        <f>MIN('OnSSET_original_NoMG-PV-Diesel'!E966:I966,LCOE_SensitivityScenarios!BK966)</f>
        <v>0.43940226904829899</v>
      </c>
      <c r="S967" s="28">
        <f>MIN('OnSSET_original_NoMG-PV-Diesel'!E966:I966,LCOE_SensitivityScenarios!BP966)</f>
        <v>0.43940226904829899</v>
      </c>
      <c r="T967" s="27">
        <f>MIN('OnSSET_original_NoMG-PV-Diesel'!N966:R966,LCOE_SensitivityScenarios!BU966)</f>
        <v>0.33704192864490201</v>
      </c>
      <c r="U967" s="28">
        <f>MIN('OnSSET_original_NoMG-PV-Diesel'!N966:R966,LCOE_SensitivityScenarios!BZ966)</f>
        <v>0.33704192864490201</v>
      </c>
      <c r="V967" s="29">
        <f>MIN('OnSSET_original_NoMG-PV-Diesel'!N966:R966,LCOE_SensitivityScenarios!CE966)</f>
        <v>0.33704192864490201</v>
      </c>
      <c r="W967" s="28">
        <f>MIN('OnSSET_original_NoMG-PV-Diesel'!W966:AA966,LCOE_SensitivityScenarios!CJ966)</f>
        <v>0.18788147824000501</v>
      </c>
      <c r="X967" s="28">
        <f>MIN('OnSSET_original_NoMG-PV-Diesel'!W966:AA966,LCOE_SensitivityScenarios!CO966)</f>
        <v>0.18788147824000501</v>
      </c>
      <c r="Y967" s="29">
        <f>MIN('OnSSET_original_NoMG-PV-Diesel'!W966:AA966,LCOE_SensitivityScenarios!CT966)</f>
        <v>0.18788147824000501</v>
      </c>
      <c r="Z967">
        <f>IF(H967='OnSSET_original_NoMG-PV-Diesel'!L966,'OnSSET_original_NoMG-PV-Diesel'!K966,"wait")</f>
        <v>10.9216600556055</v>
      </c>
      <c r="AA967">
        <f>IF(I967='OnSSET_original_NoMG-PV-Diesel'!L966,'OnSSET_original_NoMG-PV-Diesel'!K966,"wait")</f>
        <v>10.9216600556055</v>
      </c>
      <c r="AB967">
        <f>IF(J967='OnSSET_original_NoMG-PV-Diesel'!L966,'OnSSET_original_NoMG-PV-Diesel'!K966,"wait")</f>
        <v>10.9216600556055</v>
      </c>
      <c r="AC967">
        <f>IF(K967='OnSSET_original_NoMG-PV-Diesel'!U966,'OnSSET_original_NoMG-PV-Diesel'!T966,"wait")</f>
        <v>8.0090111067747998</v>
      </c>
      <c r="AD967">
        <f>IF(L967='OnSSET_original_NoMG-PV-Diesel'!U966,'OnSSET_original_NoMG-PV-Diesel'!T966,"wait")</f>
        <v>8.0090111067747998</v>
      </c>
      <c r="AE967">
        <f>IF(M967='OnSSET_original_NoMG-PV-Diesel'!U966,'OnSSET_original_NoMG-PV-Diesel'!T966,"wait")</f>
        <v>8.0090111067747998</v>
      </c>
      <c r="AF967">
        <f>IF(N967='OnSSET_original_NoMG-PV-Diesel'!AD966,'OnSSET_original_NoMG-PV-Diesel'!AC966,"wait")</f>
        <v>8.0090111067747998</v>
      </c>
      <c r="AG967">
        <f>IF(O967='OnSSET_original_NoMG-PV-Diesel'!AD966,'OnSSET_original_NoMG-PV-Diesel'!AC966,"wait")</f>
        <v>8.0090111067747998</v>
      </c>
      <c r="AH967">
        <f>IF(P967='OnSSET_original_NoMG-PV-Diesel'!AD966,'OnSSET_original_NoMG-PV-Diesel'!AC966,"wait")</f>
        <v>8.0090111067747998</v>
      </c>
      <c r="AR967">
        <v>32.295000000000002</v>
      </c>
      <c r="AS967">
        <v>32.296999999999997</v>
      </c>
      <c r="AT967">
        <v>5.6669999999999998</v>
      </c>
      <c r="AU967">
        <v>4.8000000000000001E-2</v>
      </c>
      <c r="AV967">
        <v>44673.818500000001</v>
      </c>
      <c r="AW967">
        <v>0</v>
      </c>
      <c r="AX967">
        <v>6573.1430170000003</v>
      </c>
      <c r="AZ967">
        <f>SUMIF([1]base!$A$2:$A$169,B967,[1]base!$V$2:$V$169)</f>
        <v>0</v>
      </c>
      <c r="BA967">
        <f>SUMIF([2]s1!$A$2:$A$275,B967,[2]s1!$U$2:$U$275)</f>
        <v>0</v>
      </c>
      <c r="BB967">
        <f>SUMIF([3]s2!$A$2:$A$115,B967,[3]s2!$U$2:$U$115)</f>
        <v>0</v>
      </c>
      <c r="BC967">
        <f>SUMIF([4]s3!$A$2:$A$245,B967,[4]s3!$U$2:$U$245)</f>
        <v>0</v>
      </c>
      <c r="BD967">
        <f>SUMIF([5]s4!$A$2:$A$74,B967,[5]s4!$U$2:$U$74)</f>
        <v>0</v>
      </c>
      <c r="BF967">
        <f t="shared" si="75"/>
        <v>0</v>
      </c>
      <c r="BG967">
        <f t="shared" si="76"/>
        <v>0</v>
      </c>
      <c r="BH967">
        <f t="shared" si="77"/>
        <v>0</v>
      </c>
      <c r="BI967">
        <f t="shared" si="78"/>
        <v>0</v>
      </c>
      <c r="BJ967">
        <f t="shared" si="79"/>
        <v>0</v>
      </c>
      <c r="BL967" t="s">
        <v>114</v>
      </c>
      <c r="BM967" s="23">
        <v>51178.58771</v>
      </c>
      <c r="BN967" s="23">
        <v>8.8544269389999997</v>
      </c>
      <c r="BP967" t="s">
        <v>183</v>
      </c>
      <c r="BQ967" s="23">
        <v>9931.2610380000006</v>
      </c>
      <c r="BR967" s="23">
        <v>8.0090111069999992</v>
      </c>
      <c r="BT967" t="s">
        <v>183</v>
      </c>
      <c r="BU967" s="23">
        <v>9931.2610380000006</v>
      </c>
      <c r="BV967" s="23">
        <v>8.0090111069999992</v>
      </c>
    </row>
    <row r="968" spans="1:74" x14ac:dyDescent="0.25">
      <c r="A968">
        <v>1</v>
      </c>
      <c r="B968" s="15">
        <v>14250</v>
      </c>
      <c r="C968" s="15">
        <v>-66.129569799999999</v>
      </c>
      <c r="D968" s="15">
        <v>-18.461979549999999</v>
      </c>
      <c r="E968" s="16">
        <v>1</v>
      </c>
      <c r="F968" s="19">
        <v>17881.544198559601</v>
      </c>
      <c r="G968" s="19">
        <v>57.880648390473525</v>
      </c>
      <c r="H968" s="16" t="str">
        <f>IF(LCOE_SensitivityScenarios!BF967&gt;'OnSSET_original_NoMG-PV-Diesel'!M967,'OnSSET_original_NoMG-PV-Diesel'!L967,LCOE_SensitivityScenarios!BG967)</f>
        <v>SA_PV</v>
      </c>
      <c r="I968" s="39" t="str">
        <f>IF(LCOE_SensitivityScenarios!BK967&gt;'OnSSET_original_NoMG-PV-Diesel'!M967,'OnSSET_original_NoMG-PV-Diesel'!L967,LCOE_SensitivityScenarios!BL967)</f>
        <v>SA_PV</v>
      </c>
      <c r="J968" s="39" t="str">
        <f>IF(LCOE_SensitivityScenarios!BP967&gt;'OnSSET_original_NoMG-PV-Diesel'!M967,'OnSSET_original_NoMG-PV-Diesel'!L967,LCOE_SensitivityScenarios!BQ967)</f>
        <v>SA_PV</v>
      </c>
      <c r="K968" s="38" t="str">
        <f>IF(LCOE_SensitivityScenarios!BU967&gt;'OnSSET_original_NoMG-PV-Diesel'!V967,'OnSSET_original_NoMG-PV-Diesel'!U967,LCOE_SensitivityScenarios!BV967)</f>
        <v>SA_Diesel</v>
      </c>
      <c r="L968" s="39" t="str">
        <f>IF(LCOE_SensitivityScenarios!BZ967&gt;'OnSSET_original_NoMG-PV-Diesel'!V967,'OnSSET_original_NoMG-PV-Diesel'!U967,LCOE_SensitivityScenarios!CA967)</f>
        <v>SA_Diesel</v>
      </c>
      <c r="M968" s="40" t="str">
        <f>IF(LCOE_SensitivityScenarios!CE967&gt;'OnSSET_original_NoMG-PV-Diesel'!V967,'OnSSET_original_NoMG-PV-Diesel'!U967,LCOE_SensitivityScenarios!CF967)</f>
        <v>SA_Diesel</v>
      </c>
      <c r="N968" s="39" t="str">
        <f>IF(LCOE_SensitivityScenarios!CJ967&gt;'OnSSET_original_NoMG-PV-Diesel'!AE967,'OnSSET_original_NoMG-PV-Diesel'!AD967,LCOE_SensitivityScenarios!CK967)</f>
        <v>SA_Diesel</v>
      </c>
      <c r="O968" s="39" t="str">
        <f>IF(LCOE_SensitivityScenarios!CO967&gt;'OnSSET_original_NoMG-PV-Diesel'!AE967,'OnSSET_original_NoMG-PV-Diesel'!AD967,LCOE_SensitivityScenarios!CP967)</f>
        <v>SA_Diesel</v>
      </c>
      <c r="P968" s="40" t="str">
        <f>IF(LCOE_SensitivityScenarios!CT967&gt;'OnSSET_original_NoMG-PV-Diesel'!AE967,'OnSSET_original_NoMG-PV-Diesel'!AD967,LCOE_SensitivityScenarios!CU967)</f>
        <v>SA_Diesel</v>
      </c>
      <c r="Q968" s="38">
        <f>IF(LCOE_SensitivityScenarios!BF967&gt;'OnSSET_original_NoMG-PV-Diesel'!M967,'OnSSET_original_NoMG-PV-Diesel'!M967,LCOE_SensitivityScenarios!BF967)</f>
        <v>0.43098235034550098</v>
      </c>
      <c r="R968" s="28">
        <f>MIN('OnSSET_original_NoMG-PV-Diesel'!E967:I967,LCOE_SensitivityScenarios!BK967)</f>
        <v>0.43098235034550098</v>
      </c>
      <c r="S968" s="28">
        <f>MIN('OnSSET_original_NoMG-PV-Diesel'!E967:I967,LCOE_SensitivityScenarios!BP967)</f>
        <v>0.43098235034550098</v>
      </c>
      <c r="T968" s="27">
        <f>MIN('OnSSET_original_NoMG-PV-Diesel'!N967:R967,LCOE_SensitivityScenarios!BU967)</f>
        <v>0.425867814841075</v>
      </c>
      <c r="U968" s="28">
        <f>MIN('OnSSET_original_NoMG-PV-Diesel'!N967:R967,LCOE_SensitivityScenarios!BZ967)</f>
        <v>0.425867814841075</v>
      </c>
      <c r="V968" s="29">
        <f>MIN('OnSSET_original_NoMG-PV-Diesel'!N967:R967,LCOE_SensitivityScenarios!CE967)</f>
        <v>0.425867814841075</v>
      </c>
      <c r="W968" s="28">
        <f>MIN('OnSSET_original_NoMG-PV-Diesel'!W967:AA967,LCOE_SensitivityScenarios!CJ967)</f>
        <v>0.21804876034436599</v>
      </c>
      <c r="X968" s="28">
        <f>MIN('OnSSET_original_NoMG-PV-Diesel'!W967:AA967,LCOE_SensitivityScenarios!CO967)</f>
        <v>0.21804876034436599</v>
      </c>
      <c r="Y968" s="29">
        <f>MIN('OnSSET_original_NoMG-PV-Diesel'!W967:AA967,LCOE_SensitivityScenarios!CT967)</f>
        <v>0.21804876034436599</v>
      </c>
      <c r="Z968">
        <f>IF(H968='OnSSET_original_NoMG-PV-Diesel'!L967,'OnSSET_original_NoMG-PV-Diesel'!K967,"wait")</f>
        <v>14.780073961412</v>
      </c>
      <c r="AA968">
        <f>IF(I968='OnSSET_original_NoMG-PV-Diesel'!L967,'OnSSET_original_NoMG-PV-Diesel'!K967,"wait")</f>
        <v>14.780073961412</v>
      </c>
      <c r="AB968">
        <f>IF(J968='OnSSET_original_NoMG-PV-Diesel'!L967,'OnSSET_original_NoMG-PV-Diesel'!K967,"wait")</f>
        <v>14.780073961412</v>
      </c>
      <c r="AC968">
        <f>IF(K968='OnSSET_original_NoMG-PV-Diesel'!U967,'OnSSET_original_NoMG-PV-Diesel'!T967,"wait")</f>
        <v>8.1650886751413907</v>
      </c>
      <c r="AD968">
        <f>IF(L968='OnSSET_original_NoMG-PV-Diesel'!U967,'OnSSET_original_NoMG-PV-Diesel'!T967,"wait")</f>
        <v>8.1650886751413907</v>
      </c>
      <c r="AE968">
        <f>IF(M968='OnSSET_original_NoMG-PV-Diesel'!U967,'OnSSET_original_NoMG-PV-Diesel'!T967,"wait")</f>
        <v>8.1650886751413907</v>
      </c>
      <c r="AF968">
        <f>IF(N968='OnSSET_original_NoMG-PV-Diesel'!AD967,'OnSSET_original_NoMG-PV-Diesel'!AC967,"wait")</f>
        <v>8.1650886751413907</v>
      </c>
      <c r="AG968">
        <f>IF(O968='OnSSET_original_NoMG-PV-Diesel'!AD967,'OnSSET_original_NoMG-PV-Diesel'!AC967,"wait")</f>
        <v>8.1650886751413907</v>
      </c>
      <c r="AH968">
        <f>IF(P968='OnSSET_original_NoMG-PV-Diesel'!AD967,'OnSSET_original_NoMG-PV-Diesel'!AC967,"wait")</f>
        <v>8.1650886751413907</v>
      </c>
      <c r="AR968">
        <v>25.994</v>
      </c>
      <c r="AS968">
        <v>26.015999999999998</v>
      </c>
      <c r="AT968">
        <v>4.2679999999999998</v>
      </c>
      <c r="AU968">
        <v>4.2679999999999998</v>
      </c>
      <c r="AV968">
        <v>47435.00649</v>
      </c>
      <c r="AW968">
        <v>0</v>
      </c>
      <c r="AX968">
        <v>7490.3257610000001</v>
      </c>
      <c r="AZ968">
        <f>SUMIF([1]base!$A$2:$A$169,B968,[1]base!$V$2:$V$169)</f>
        <v>0</v>
      </c>
      <c r="BA968">
        <f>SUMIF([2]s1!$A$2:$A$275,B968,[2]s1!$U$2:$U$275)</f>
        <v>0</v>
      </c>
      <c r="BB968">
        <f>SUMIF([3]s2!$A$2:$A$115,B968,[3]s2!$U$2:$U$115)</f>
        <v>0</v>
      </c>
      <c r="BC968">
        <f>SUMIF([4]s3!$A$2:$A$245,B968,[4]s3!$U$2:$U$245)</f>
        <v>0</v>
      </c>
      <c r="BD968">
        <f>SUMIF([5]s4!$A$2:$A$74,B968,[5]s4!$U$2:$U$74)</f>
        <v>0</v>
      </c>
      <c r="BF968">
        <f t="shared" ref="BF968:BF1031" si="80">IF(AZ968=0,0,AZ968+SUM(AV968:AX968))</f>
        <v>0</v>
      </c>
      <c r="BG968">
        <f t="shared" ref="BG968:BG1031" si="81">IF(BA968=0,0,BA968+SUM(AV968:AX968))</f>
        <v>0</v>
      </c>
      <c r="BH968">
        <f t="shared" ref="BH968:BH1031" si="82">IF(BB968=0,0,BB968+SUM(AV968:AX968))</f>
        <v>0</v>
      </c>
      <c r="BI968">
        <f t="shared" ref="BI968:BI1031" si="83">IF(BC968=0,0,BC968+SUM(AV968:AX968))</f>
        <v>0</v>
      </c>
      <c r="BJ968">
        <f t="shared" ref="BJ968:BJ1031" si="84">IF(BD968=0,0,BD968+SUM(AV968:AX968))</f>
        <v>0</v>
      </c>
      <c r="BL968" t="s">
        <v>114</v>
      </c>
      <c r="BM968" s="23">
        <v>51176.136599999998</v>
      </c>
      <c r="BN968" s="23">
        <v>8.8540028710000005</v>
      </c>
      <c r="BP968" t="s">
        <v>183</v>
      </c>
      <c r="BQ968" s="23">
        <v>10124.798919999999</v>
      </c>
      <c r="BR968" s="23">
        <v>8.1650886749999998</v>
      </c>
      <c r="BT968" t="s">
        <v>183</v>
      </c>
      <c r="BU968" s="23">
        <v>10124.798919999999</v>
      </c>
      <c r="BV968" s="23">
        <v>8.1650886749999998</v>
      </c>
    </row>
    <row r="969" spans="1:74" x14ac:dyDescent="0.25">
      <c r="A969">
        <v>1</v>
      </c>
      <c r="B969" s="15">
        <v>14272</v>
      </c>
      <c r="C969" s="15">
        <v>-65.451235560000001</v>
      </c>
      <c r="D969" s="15">
        <v>-19.249027080000001</v>
      </c>
      <c r="E969" s="16">
        <v>1</v>
      </c>
      <c r="F969" s="19">
        <v>26787.660233900799</v>
      </c>
      <c r="G969" s="19">
        <v>88.753873613796983</v>
      </c>
      <c r="H969" s="16" t="str">
        <f>IF(LCOE_SensitivityScenarios!BF968&gt;'OnSSET_original_NoMG-PV-Diesel'!M968,'OnSSET_original_NoMG-PV-Diesel'!L968,LCOE_SensitivityScenarios!BG968)</f>
        <v>SA_PV</v>
      </c>
      <c r="I969" s="39" t="str">
        <f>IF(LCOE_SensitivityScenarios!BK968&gt;'OnSSET_original_NoMG-PV-Diesel'!M968,'OnSSET_original_NoMG-PV-Diesel'!L968,LCOE_SensitivityScenarios!BL968)</f>
        <v>SA_PV</v>
      </c>
      <c r="J969" s="39" t="str">
        <f>IF(LCOE_SensitivityScenarios!BP968&gt;'OnSSET_original_NoMG-PV-Diesel'!M968,'OnSSET_original_NoMG-PV-Diesel'!L968,LCOE_SensitivityScenarios!BQ968)</f>
        <v>SA_PV</v>
      </c>
      <c r="K969" s="38" t="str">
        <f>IF(LCOE_SensitivityScenarios!BU968&gt;'OnSSET_original_NoMG-PV-Diesel'!V968,'OnSSET_original_NoMG-PV-Diesel'!U968,LCOE_SensitivityScenarios!BV968)</f>
        <v>SA_Diesel</v>
      </c>
      <c r="L969" s="39" t="str">
        <f>IF(LCOE_SensitivityScenarios!BZ968&gt;'OnSSET_original_NoMG-PV-Diesel'!V968,'OnSSET_original_NoMG-PV-Diesel'!U968,LCOE_SensitivityScenarios!CA968)</f>
        <v>SA_Diesel</v>
      </c>
      <c r="M969" s="40" t="str">
        <f>IF(LCOE_SensitivityScenarios!CE968&gt;'OnSSET_original_NoMG-PV-Diesel'!V968,'OnSSET_original_NoMG-PV-Diesel'!U968,LCOE_SensitivityScenarios!CF968)</f>
        <v>SA_Diesel</v>
      </c>
      <c r="N969" s="39" t="str">
        <f>IF(LCOE_SensitivityScenarios!CJ968&gt;'OnSSET_original_NoMG-PV-Diesel'!AE968,'OnSSET_original_NoMG-PV-Diesel'!AD968,LCOE_SensitivityScenarios!CK968)</f>
        <v>SA_Diesel</v>
      </c>
      <c r="O969" s="39" t="str">
        <f>IF(LCOE_SensitivityScenarios!CO968&gt;'OnSSET_original_NoMG-PV-Diesel'!AE968,'OnSSET_original_NoMG-PV-Diesel'!AD968,LCOE_SensitivityScenarios!CP968)</f>
        <v>SA_Diesel</v>
      </c>
      <c r="P969" s="40" t="str">
        <f>IF(LCOE_SensitivityScenarios!CT968&gt;'OnSSET_original_NoMG-PV-Diesel'!AE968,'OnSSET_original_NoMG-PV-Diesel'!AD968,LCOE_SensitivityScenarios!CU968)</f>
        <v>SA_Diesel</v>
      </c>
      <c r="Q969" s="38">
        <f>IF(LCOE_SensitivityScenarios!BF968&gt;'OnSSET_original_NoMG-PV-Diesel'!M968,'OnSSET_original_NoMG-PV-Diesel'!M968,LCOE_SensitivityScenarios!BF968)</f>
        <v>0.443635043199681</v>
      </c>
      <c r="R969" s="28">
        <f>MIN('OnSSET_original_NoMG-PV-Diesel'!E968:I968,LCOE_SensitivityScenarios!BK968)</f>
        <v>0.443635043199681</v>
      </c>
      <c r="S969" s="28">
        <f>MIN('OnSSET_original_NoMG-PV-Diesel'!E968:I968,LCOE_SensitivityScenarios!BP968)</f>
        <v>0.443635043199681</v>
      </c>
      <c r="T969" s="27">
        <f>MIN('OnSSET_original_NoMG-PV-Diesel'!N968:R968,LCOE_SensitivityScenarios!BU968)</f>
        <v>0.425867814841076</v>
      </c>
      <c r="U969" s="28">
        <f>MIN('OnSSET_original_NoMG-PV-Diesel'!N968:R968,LCOE_SensitivityScenarios!BZ968)</f>
        <v>0.425867814841076</v>
      </c>
      <c r="V969" s="29">
        <f>MIN('OnSSET_original_NoMG-PV-Diesel'!N968:R968,LCOE_SensitivityScenarios!CE968)</f>
        <v>0.425867814841076</v>
      </c>
      <c r="W969" s="28">
        <f>MIN('OnSSET_original_NoMG-PV-Diesel'!W968:AA968,LCOE_SensitivityScenarios!CJ968)</f>
        <v>0.21804876034436599</v>
      </c>
      <c r="X969" s="28">
        <f>MIN('OnSSET_original_NoMG-PV-Diesel'!W968:AA968,LCOE_SensitivityScenarios!CO968)</f>
        <v>0.21804876034436599</v>
      </c>
      <c r="Y969" s="29">
        <f>MIN('OnSSET_original_NoMG-PV-Diesel'!W968:AA968,LCOE_SensitivityScenarios!CT968)</f>
        <v>0.21804876034436599</v>
      </c>
      <c r="Z969">
        <f>IF(H969='OnSSET_original_NoMG-PV-Diesel'!L968,'OnSSET_original_NoMG-PV-Diesel'!K968,"wait")</f>
        <v>11.8024451906455</v>
      </c>
      <c r="AA969">
        <f>IF(I969='OnSSET_original_NoMG-PV-Diesel'!L968,'OnSSET_original_NoMG-PV-Diesel'!K968,"wait")</f>
        <v>11.8024451906455</v>
      </c>
      <c r="AB969">
        <f>IF(J969='OnSSET_original_NoMG-PV-Diesel'!L968,'OnSSET_original_NoMG-PV-Diesel'!K968,"wait")</f>
        <v>11.8024451906455</v>
      </c>
      <c r="AC969">
        <f>IF(K969='OnSSET_original_NoMG-PV-Diesel'!U968,'OnSSET_original_NoMG-PV-Diesel'!T968,"wait")</f>
        <v>12.231808325982101</v>
      </c>
      <c r="AD969">
        <f>IF(L969='OnSSET_original_NoMG-PV-Diesel'!U968,'OnSSET_original_NoMG-PV-Diesel'!T968,"wait")</f>
        <v>12.231808325982101</v>
      </c>
      <c r="AE969">
        <f>IF(M969='OnSSET_original_NoMG-PV-Diesel'!U968,'OnSSET_original_NoMG-PV-Diesel'!T968,"wait")</f>
        <v>12.231808325982101</v>
      </c>
      <c r="AF969">
        <f>IF(N969='OnSSET_original_NoMG-PV-Diesel'!AD968,'OnSSET_original_NoMG-PV-Diesel'!AC968,"wait")</f>
        <v>12.231808325982101</v>
      </c>
      <c r="AG969">
        <f>IF(O969='OnSSET_original_NoMG-PV-Diesel'!AD968,'OnSSET_original_NoMG-PV-Diesel'!AC968,"wait")</f>
        <v>12.231808325982101</v>
      </c>
      <c r="AH969">
        <f>IF(P969='OnSSET_original_NoMG-PV-Diesel'!AD968,'OnSSET_original_NoMG-PV-Diesel'!AC968,"wait")</f>
        <v>12.231808325982101</v>
      </c>
      <c r="AR969">
        <v>15.823</v>
      </c>
      <c r="AS969">
        <v>15.372999999999999</v>
      </c>
      <c r="AT969">
        <v>0.10199999999999999</v>
      </c>
      <c r="AU969">
        <v>6.3E-2</v>
      </c>
      <c r="AV969">
        <v>64572.5478</v>
      </c>
      <c r="AW969">
        <v>0</v>
      </c>
      <c r="AX969">
        <v>14522.060149999999</v>
      </c>
      <c r="AZ969">
        <f>SUMIF([1]base!$A$2:$A$169,B969,[1]base!$V$2:$V$169)</f>
        <v>0</v>
      </c>
      <c r="BA969">
        <f>SUMIF([2]s1!$A$2:$A$275,B969,[2]s1!$U$2:$U$275)</f>
        <v>0</v>
      </c>
      <c r="BB969">
        <f>SUMIF([3]s2!$A$2:$A$115,B969,[3]s2!$U$2:$U$115)</f>
        <v>0</v>
      </c>
      <c r="BC969">
        <f>SUMIF([4]s3!$A$2:$A$245,B969,[4]s3!$U$2:$U$245)</f>
        <v>0</v>
      </c>
      <c r="BD969">
        <f>SUMIF([5]s4!$A$2:$A$74,B969,[5]s4!$U$2:$U$74)</f>
        <v>0</v>
      </c>
      <c r="BF969">
        <f t="shared" si="80"/>
        <v>0</v>
      </c>
      <c r="BG969">
        <f t="shared" si="81"/>
        <v>0</v>
      </c>
      <c r="BH969">
        <f t="shared" si="82"/>
        <v>0</v>
      </c>
      <c r="BI969">
        <f t="shared" si="83"/>
        <v>0</v>
      </c>
      <c r="BJ969">
        <f t="shared" si="84"/>
        <v>0</v>
      </c>
      <c r="BL969" t="s">
        <v>114</v>
      </c>
      <c r="BM969" s="23">
        <v>78915.737080000006</v>
      </c>
      <c r="BN969" s="23">
        <v>13.65324171</v>
      </c>
      <c r="BP969" t="s">
        <v>183</v>
      </c>
      <c r="BQ969" s="23">
        <v>15167.5756</v>
      </c>
      <c r="BR969" s="23">
        <v>12.23180833</v>
      </c>
      <c r="BT969" t="s">
        <v>183</v>
      </c>
      <c r="BU969" s="23">
        <v>15167.5756</v>
      </c>
      <c r="BV969" s="23">
        <v>12.23180833</v>
      </c>
    </row>
    <row r="970" spans="1:74" x14ac:dyDescent="0.25">
      <c r="A970">
        <v>1</v>
      </c>
      <c r="B970" s="15">
        <v>14276</v>
      </c>
      <c r="C970" s="15">
        <v>-65.732610390000005</v>
      </c>
      <c r="D970" s="15">
        <v>-18.296811850000001</v>
      </c>
      <c r="E970" s="16">
        <v>1</v>
      </c>
      <c r="F970" s="19">
        <v>20124.2995330665</v>
      </c>
      <c r="G970" s="19">
        <v>53.6258018880959</v>
      </c>
      <c r="H970" s="16" t="str">
        <f>IF(LCOE_SensitivityScenarios!BF969&gt;'OnSSET_original_NoMG-PV-Diesel'!M969,'OnSSET_original_NoMG-PV-Diesel'!L969,LCOE_SensitivityScenarios!BG969)</f>
        <v>SA_PV</v>
      </c>
      <c r="I970" s="39" t="str">
        <f>IF(LCOE_SensitivityScenarios!BK969&gt;'OnSSET_original_NoMG-PV-Diesel'!M969,'OnSSET_original_NoMG-PV-Diesel'!L969,LCOE_SensitivityScenarios!BL969)</f>
        <v>SA_PV</v>
      </c>
      <c r="J970" s="39" t="str">
        <f>IF(LCOE_SensitivityScenarios!BP969&gt;'OnSSET_original_NoMG-PV-Diesel'!M969,'OnSSET_original_NoMG-PV-Diesel'!L969,LCOE_SensitivityScenarios!BQ969)</f>
        <v>SA_PV</v>
      </c>
      <c r="K970" s="38" t="str">
        <f>IF(LCOE_SensitivityScenarios!BU969&gt;'OnSSET_original_NoMG-PV-Diesel'!V969,'OnSSET_original_NoMG-PV-Diesel'!U969,LCOE_SensitivityScenarios!BV969)</f>
        <v>SA_PV</v>
      </c>
      <c r="L970" s="39" t="str">
        <f>IF(LCOE_SensitivityScenarios!BZ969&gt;'OnSSET_original_NoMG-PV-Diesel'!V969,'OnSSET_original_NoMG-PV-Diesel'!U969,LCOE_SensitivityScenarios!CA969)</f>
        <v>SA_PV</v>
      </c>
      <c r="M970" s="40" t="str">
        <f>IF(LCOE_SensitivityScenarios!CE969&gt;'OnSSET_original_NoMG-PV-Diesel'!V969,'OnSSET_original_NoMG-PV-Diesel'!U969,LCOE_SensitivityScenarios!CF969)</f>
        <v>SA_PV</v>
      </c>
      <c r="N970" s="39" t="str">
        <f>IF(LCOE_SensitivityScenarios!CJ969&gt;'OnSSET_original_NoMG-PV-Diesel'!AE969,'OnSSET_original_NoMG-PV-Diesel'!AD969,LCOE_SensitivityScenarios!CK969)</f>
        <v>SA_Diesel</v>
      </c>
      <c r="O970" s="39" t="str">
        <f>IF(LCOE_SensitivityScenarios!CO969&gt;'OnSSET_original_NoMG-PV-Diesel'!AE969,'OnSSET_original_NoMG-PV-Diesel'!AD969,LCOE_SensitivityScenarios!CP969)</f>
        <v>SA_Diesel</v>
      </c>
      <c r="P970" s="40" t="str">
        <f>IF(LCOE_SensitivityScenarios!CT969&gt;'OnSSET_original_NoMG-PV-Diesel'!AE969,'OnSSET_original_NoMG-PV-Diesel'!AD969,LCOE_SensitivityScenarios!CU969)</f>
        <v>SA_Diesel</v>
      </c>
      <c r="Q970" s="38">
        <f>IF(LCOE_SensitivityScenarios!BF969&gt;'OnSSET_original_NoMG-PV-Diesel'!M969,'OnSSET_original_NoMG-PV-Diesel'!M969,LCOE_SensitivityScenarios!BF969)</f>
        <v>0.44241738068403702</v>
      </c>
      <c r="R970" s="28">
        <f>MIN('OnSSET_original_NoMG-PV-Diesel'!E969:I969,LCOE_SensitivityScenarios!BK969)</f>
        <v>0.44241738068403702</v>
      </c>
      <c r="S970" s="28">
        <f>MIN('OnSSET_original_NoMG-PV-Diesel'!E969:I969,LCOE_SensitivityScenarios!BP969)</f>
        <v>0.44241738068403702</v>
      </c>
      <c r="T970" s="27">
        <f>MIN('OnSSET_original_NoMG-PV-Diesel'!N969:R969,LCOE_SensitivityScenarios!BU969)</f>
        <v>0.44241738068403702</v>
      </c>
      <c r="U970" s="28">
        <f>MIN('OnSSET_original_NoMG-PV-Diesel'!N969:R969,LCOE_SensitivityScenarios!BZ969)</f>
        <v>0.44241738068403702</v>
      </c>
      <c r="V970" s="29">
        <f>MIN('OnSSET_original_NoMG-PV-Diesel'!N969:R969,LCOE_SensitivityScenarios!CE969)</f>
        <v>0.44241738068403702</v>
      </c>
      <c r="W970" s="28">
        <f>MIN('OnSSET_original_NoMG-PV-Diesel'!W969:AA969,LCOE_SensitivityScenarios!CJ969)</f>
        <v>0.26028295529047202</v>
      </c>
      <c r="X970" s="28">
        <f>MIN('OnSSET_original_NoMG-PV-Diesel'!W969:AA969,LCOE_SensitivityScenarios!CO969)</f>
        <v>0.26028295529047202</v>
      </c>
      <c r="Y970" s="29">
        <f>MIN('OnSSET_original_NoMG-PV-Diesel'!W969:AA969,LCOE_SensitivityScenarios!CT969)</f>
        <v>0.26028295529047202</v>
      </c>
      <c r="Z970">
        <f>IF(H970='OnSSET_original_NoMG-PV-Diesel'!L969,'OnSSET_original_NoMG-PV-Diesel'!K969,"wait")</f>
        <v>7.94081658966586</v>
      </c>
      <c r="AA970">
        <f>IF(I970='OnSSET_original_NoMG-PV-Diesel'!L969,'OnSSET_original_NoMG-PV-Diesel'!K969,"wait")</f>
        <v>7.94081658966586</v>
      </c>
      <c r="AB970">
        <f>IF(J970='OnSSET_original_NoMG-PV-Diesel'!L969,'OnSSET_original_NoMG-PV-Diesel'!K969,"wait")</f>
        <v>7.94081658966586</v>
      </c>
      <c r="AC970">
        <f>IF(K970='OnSSET_original_NoMG-PV-Diesel'!U969,'OnSSET_original_NoMG-PV-Diesel'!T969,"wait")</f>
        <v>10.228880518992799</v>
      </c>
      <c r="AD970">
        <f>IF(L970='OnSSET_original_NoMG-PV-Diesel'!U969,'OnSSET_original_NoMG-PV-Diesel'!T969,"wait")</f>
        <v>10.228880518992799</v>
      </c>
      <c r="AE970">
        <f>IF(M970='OnSSET_original_NoMG-PV-Diesel'!U969,'OnSSET_original_NoMG-PV-Diesel'!T969,"wait")</f>
        <v>10.228880518992799</v>
      </c>
      <c r="AF970">
        <f>IF(N970='OnSSET_original_NoMG-PV-Diesel'!AD969,'OnSSET_original_NoMG-PV-Diesel'!AC969,"wait")</f>
        <v>9.1891778689801402</v>
      </c>
      <c r="AG970">
        <f>IF(O970='OnSSET_original_NoMG-PV-Diesel'!AD969,'OnSSET_original_NoMG-PV-Diesel'!AC969,"wait")</f>
        <v>9.1891778689801402</v>
      </c>
      <c r="AH970">
        <f>IF(P970='OnSSET_original_NoMG-PV-Diesel'!AD969,'OnSSET_original_NoMG-PV-Diesel'!AC969,"wait")</f>
        <v>9.1891778689801402</v>
      </c>
      <c r="AR970">
        <v>56.963999999999999</v>
      </c>
      <c r="AS970">
        <v>53.470999999999997</v>
      </c>
      <c r="AT970">
        <v>1.498</v>
      </c>
      <c r="AU970">
        <v>6.0000000000000001E-3</v>
      </c>
      <c r="AV970">
        <v>46987.058830000002</v>
      </c>
      <c r="AW970">
        <v>0</v>
      </c>
      <c r="AX970">
        <v>7337.4619720000001</v>
      </c>
      <c r="AZ970">
        <f>SUMIF([1]base!$A$2:$A$169,B970,[1]base!$V$2:$V$169)</f>
        <v>0</v>
      </c>
      <c r="BA970">
        <f>SUMIF([2]s1!$A$2:$A$275,B970,[2]s1!$U$2:$U$275)</f>
        <v>0</v>
      </c>
      <c r="BB970">
        <f>SUMIF([3]s2!$A$2:$A$115,B970,[3]s2!$U$2:$U$115)</f>
        <v>0</v>
      </c>
      <c r="BC970">
        <f>SUMIF([4]s3!$A$2:$A$245,B970,[4]s3!$U$2:$U$245)</f>
        <v>0</v>
      </c>
      <c r="BD970">
        <f>SUMIF([5]s4!$A$2:$A$74,B970,[5]s4!$U$2:$U$74)</f>
        <v>0</v>
      </c>
      <c r="BF970">
        <f t="shared" si="80"/>
        <v>0</v>
      </c>
      <c r="BG970">
        <f t="shared" si="81"/>
        <v>0</v>
      </c>
      <c r="BH970">
        <f t="shared" si="82"/>
        <v>0</v>
      </c>
      <c r="BI970">
        <f t="shared" si="83"/>
        <v>0</v>
      </c>
      <c r="BJ970">
        <f t="shared" si="84"/>
        <v>0</v>
      </c>
      <c r="BL970" t="s">
        <v>114</v>
      </c>
      <c r="BM970" s="23">
        <v>59122.929400000001</v>
      </c>
      <c r="BN970" s="23">
        <v>10.228880520000001</v>
      </c>
      <c r="BP970" t="s">
        <v>186</v>
      </c>
      <c r="BQ970" s="23">
        <v>59122.929400000001</v>
      </c>
      <c r="BR970" s="23">
        <v>10.228880520000001</v>
      </c>
      <c r="BT970" t="s">
        <v>183</v>
      </c>
      <c r="BU970" s="23">
        <v>11394.680679999999</v>
      </c>
      <c r="BV970" s="23">
        <v>9.1891778689999999</v>
      </c>
    </row>
    <row r="971" spans="1:74" x14ac:dyDescent="0.25">
      <c r="A971">
        <v>1</v>
      </c>
      <c r="B971" s="15">
        <v>14292</v>
      </c>
      <c r="C971" s="15">
        <v>-65.137708259999997</v>
      </c>
      <c r="D971" s="15">
        <v>-19.4773344</v>
      </c>
      <c r="E971" s="16">
        <v>1</v>
      </c>
      <c r="F971" s="19">
        <v>35443.2059277769</v>
      </c>
      <c r="G971" s="19">
        <v>68.531201859888839</v>
      </c>
      <c r="H971" s="16" t="str">
        <f>IF(LCOE_SensitivityScenarios!BF970&gt;'OnSSET_original_NoMG-PV-Diesel'!M970,'OnSSET_original_NoMG-PV-Diesel'!L970,LCOE_SensitivityScenarios!BG970)</f>
        <v>SA_PV</v>
      </c>
      <c r="I971" s="39" t="str">
        <f>IF(LCOE_SensitivityScenarios!BK970&gt;'OnSSET_original_NoMG-PV-Diesel'!M970,'OnSSET_original_NoMG-PV-Diesel'!L970,LCOE_SensitivityScenarios!BL970)</f>
        <v>SA_PV</v>
      </c>
      <c r="J971" s="39" t="str">
        <f>IF(LCOE_SensitivityScenarios!BP970&gt;'OnSSET_original_NoMG-PV-Diesel'!M970,'OnSSET_original_NoMG-PV-Diesel'!L970,LCOE_SensitivityScenarios!BQ970)</f>
        <v>SA_PV</v>
      </c>
      <c r="K971" s="38" t="str">
        <f>IF(LCOE_SensitivityScenarios!BU970&gt;'OnSSET_original_NoMG-PV-Diesel'!V970,'OnSSET_original_NoMG-PV-Diesel'!U970,LCOE_SensitivityScenarios!BV970)</f>
        <v>SA_Diesel</v>
      </c>
      <c r="L971" s="39" t="str">
        <f>IF(LCOE_SensitivityScenarios!BZ970&gt;'OnSSET_original_NoMG-PV-Diesel'!V970,'OnSSET_original_NoMG-PV-Diesel'!U970,LCOE_SensitivityScenarios!CA970)</f>
        <v>SA_Diesel</v>
      </c>
      <c r="M971" s="40" t="str">
        <f>IF(LCOE_SensitivityScenarios!CE970&gt;'OnSSET_original_NoMG-PV-Diesel'!V970,'OnSSET_original_NoMG-PV-Diesel'!U970,LCOE_SensitivityScenarios!CF970)</f>
        <v>SA_Diesel</v>
      </c>
      <c r="N971" s="39" t="str">
        <f>IF(LCOE_SensitivityScenarios!CJ970&gt;'OnSSET_original_NoMG-PV-Diesel'!AE970,'OnSSET_original_NoMG-PV-Diesel'!AD970,LCOE_SensitivityScenarios!CK970)</f>
        <v>SA_Diesel</v>
      </c>
      <c r="O971" s="39" t="str">
        <f>IF(LCOE_SensitivityScenarios!CO970&gt;'OnSSET_original_NoMG-PV-Diesel'!AE970,'OnSSET_original_NoMG-PV-Diesel'!AD970,LCOE_SensitivityScenarios!CP970)</f>
        <v>SA_Diesel</v>
      </c>
      <c r="P971" s="40" t="str">
        <f>IF(LCOE_SensitivityScenarios!CT970&gt;'OnSSET_original_NoMG-PV-Diesel'!AE970,'OnSSET_original_NoMG-PV-Diesel'!AD970,LCOE_SensitivityScenarios!CU970)</f>
        <v>SA_Diesel</v>
      </c>
      <c r="Q971" s="38">
        <f>IF(LCOE_SensitivityScenarios!BF970&gt;'OnSSET_original_NoMG-PV-Diesel'!M970,'OnSSET_original_NoMG-PV-Diesel'!M970,LCOE_SensitivityScenarios!BF970)</f>
        <v>0.43920272215045703</v>
      </c>
      <c r="R971" s="28">
        <f>MIN('OnSSET_original_NoMG-PV-Diesel'!E970:I970,LCOE_SensitivityScenarios!BK970)</f>
        <v>0.43920272215045703</v>
      </c>
      <c r="S971" s="28">
        <f>MIN('OnSSET_original_NoMG-PV-Diesel'!E970:I970,LCOE_SensitivityScenarios!BP970)</f>
        <v>0.43920272215045703</v>
      </c>
      <c r="T971" s="27">
        <f>MIN('OnSSET_original_NoMG-PV-Diesel'!N970:R970,LCOE_SensitivityScenarios!BU970)</f>
        <v>0.425867814841076</v>
      </c>
      <c r="U971" s="28">
        <f>MIN('OnSSET_original_NoMG-PV-Diesel'!N970:R970,LCOE_SensitivityScenarios!BZ970)</f>
        <v>0.425867814841076</v>
      </c>
      <c r="V971" s="29">
        <f>MIN('OnSSET_original_NoMG-PV-Diesel'!N970:R970,LCOE_SensitivityScenarios!CE970)</f>
        <v>0.425867814841076</v>
      </c>
      <c r="W971" s="28">
        <f>MIN('OnSSET_original_NoMG-PV-Diesel'!W970:AA970,LCOE_SensitivityScenarios!CJ970)</f>
        <v>0.21804876034436599</v>
      </c>
      <c r="X971" s="28">
        <f>MIN('OnSSET_original_NoMG-PV-Diesel'!W970:AA970,LCOE_SensitivityScenarios!CO970)</f>
        <v>0.21804876034436599</v>
      </c>
      <c r="Y971" s="29">
        <f>MIN('OnSSET_original_NoMG-PV-Diesel'!W970:AA970,LCOE_SensitivityScenarios!CT970)</f>
        <v>0.21804876034436599</v>
      </c>
      <c r="Z971">
        <f>IF(H971='OnSSET_original_NoMG-PV-Diesel'!L970,'OnSSET_original_NoMG-PV-Diesel'!K970,"wait")</f>
        <v>16.897161226862099</v>
      </c>
      <c r="AA971">
        <f>IF(I971='OnSSET_original_NoMG-PV-Diesel'!L970,'OnSSET_original_NoMG-PV-Diesel'!K970,"wait")</f>
        <v>16.897161226862099</v>
      </c>
      <c r="AB971">
        <f>IF(J971='OnSSET_original_NoMG-PV-Diesel'!L970,'OnSSET_original_NoMG-PV-Diesel'!K970,"wait")</f>
        <v>16.897161226862099</v>
      </c>
      <c r="AC971">
        <f>IF(K971='OnSSET_original_NoMG-PV-Diesel'!U970,'OnSSET_original_NoMG-PV-Diesel'!T970,"wait")</f>
        <v>16.184112295788498</v>
      </c>
      <c r="AD971">
        <f>IF(L971='OnSSET_original_NoMG-PV-Diesel'!U970,'OnSSET_original_NoMG-PV-Diesel'!T970,"wait")</f>
        <v>16.184112295788498</v>
      </c>
      <c r="AE971">
        <f>IF(M971='OnSSET_original_NoMG-PV-Diesel'!U970,'OnSSET_original_NoMG-PV-Diesel'!T970,"wait")</f>
        <v>16.184112295788498</v>
      </c>
      <c r="AF971">
        <f>IF(N971='OnSSET_original_NoMG-PV-Diesel'!AD970,'OnSSET_original_NoMG-PV-Diesel'!AC970,"wait")</f>
        <v>16.184112295788498</v>
      </c>
      <c r="AG971">
        <f>IF(O971='OnSSET_original_NoMG-PV-Diesel'!AD970,'OnSSET_original_NoMG-PV-Diesel'!AC970,"wait")</f>
        <v>16.184112295788498</v>
      </c>
      <c r="AH971">
        <f>IF(P971='OnSSET_original_NoMG-PV-Diesel'!AD970,'OnSSET_original_NoMG-PV-Diesel'!AC970,"wait")</f>
        <v>16.184112295788498</v>
      </c>
      <c r="AR971">
        <v>24.436999999999902</v>
      </c>
      <c r="AS971">
        <v>24.489000000000001</v>
      </c>
      <c r="AT971">
        <v>6.016</v>
      </c>
      <c r="AU971">
        <v>5.968</v>
      </c>
      <c r="AV971">
        <v>58152.529739999998</v>
      </c>
      <c r="AW971">
        <v>0</v>
      </c>
      <c r="AX971">
        <v>11617.64812</v>
      </c>
      <c r="AZ971">
        <f>SUMIF([1]base!$A$2:$A$169,B971,[1]base!$V$2:$V$169)</f>
        <v>0</v>
      </c>
      <c r="BA971">
        <f>SUMIF([2]s1!$A$2:$A$275,B971,[2]s1!$U$2:$U$275)</f>
        <v>0</v>
      </c>
      <c r="BB971">
        <f>SUMIF([3]s2!$A$2:$A$115,B971,[3]s2!$U$2:$U$115)</f>
        <v>0</v>
      </c>
      <c r="BC971">
        <f>SUMIF([4]s3!$A$2:$A$245,B971,[4]s3!$U$2:$U$245)</f>
        <v>0</v>
      </c>
      <c r="BD971">
        <f>SUMIF([5]s4!$A$2:$A$74,B971,[5]s4!$U$2:$U$74)</f>
        <v>0</v>
      </c>
      <c r="BF971">
        <f t="shared" si="80"/>
        <v>0</v>
      </c>
      <c r="BG971">
        <f t="shared" si="81"/>
        <v>0</v>
      </c>
      <c r="BH971">
        <f t="shared" si="82"/>
        <v>0</v>
      </c>
      <c r="BI971">
        <f t="shared" si="83"/>
        <v>0</v>
      </c>
      <c r="BJ971">
        <f t="shared" si="84"/>
        <v>0</v>
      </c>
      <c r="BL971" t="s">
        <v>114</v>
      </c>
      <c r="BM971" s="23">
        <v>103371.5462</v>
      </c>
      <c r="BN971" s="23">
        <v>17.884350550000001</v>
      </c>
      <c r="BP971" t="s">
        <v>183</v>
      </c>
      <c r="BQ971" s="23">
        <v>20068.475589999998</v>
      </c>
      <c r="BR971" s="23">
        <v>16.184112299999999</v>
      </c>
      <c r="BT971" t="s">
        <v>183</v>
      </c>
      <c r="BU971" s="23">
        <v>20068.475589999998</v>
      </c>
      <c r="BV971" s="23">
        <v>16.184112299999999</v>
      </c>
    </row>
    <row r="972" spans="1:74" x14ac:dyDescent="0.25">
      <c r="A972">
        <v>1</v>
      </c>
      <c r="B972" s="15">
        <v>14299</v>
      </c>
      <c r="C972" s="15">
        <v>-65.708861470000002</v>
      </c>
      <c r="D972" s="15">
        <v>-19.117406639999999</v>
      </c>
      <c r="E972" s="16">
        <v>1</v>
      </c>
      <c r="F972" s="19">
        <v>16310.316725181599</v>
      </c>
      <c r="G972" s="19">
        <v>60.129111401783163</v>
      </c>
      <c r="H972" s="16" t="str">
        <f>IF(LCOE_SensitivityScenarios!BF971&gt;'OnSSET_original_NoMG-PV-Diesel'!M971,'OnSSET_original_NoMG-PV-Diesel'!L971,LCOE_SensitivityScenarios!BG971)</f>
        <v>SA_PV</v>
      </c>
      <c r="I972" s="39" t="str">
        <f>IF(LCOE_SensitivityScenarios!BK971&gt;'OnSSET_original_NoMG-PV-Diesel'!M971,'OnSSET_original_NoMG-PV-Diesel'!L971,LCOE_SensitivityScenarios!BL971)</f>
        <v>SA_PV</v>
      </c>
      <c r="J972" s="39" t="str">
        <f>IF(LCOE_SensitivityScenarios!BP971&gt;'OnSSET_original_NoMG-PV-Diesel'!M971,'OnSSET_original_NoMG-PV-Diesel'!L971,LCOE_SensitivityScenarios!BQ971)</f>
        <v>SA_PV</v>
      </c>
      <c r="K972" s="38" t="str">
        <f>IF(LCOE_SensitivityScenarios!BU971&gt;'OnSSET_original_NoMG-PV-Diesel'!V971,'OnSSET_original_NoMG-PV-Diesel'!U971,LCOE_SensitivityScenarios!BV971)</f>
        <v>SA_PV</v>
      </c>
      <c r="L972" s="39" t="str">
        <f>IF(LCOE_SensitivityScenarios!BZ971&gt;'OnSSET_original_NoMG-PV-Diesel'!V971,'OnSSET_original_NoMG-PV-Diesel'!U971,LCOE_SensitivityScenarios!CA971)</f>
        <v>SA_PV</v>
      </c>
      <c r="M972" s="40" t="str">
        <f>IF(LCOE_SensitivityScenarios!CE971&gt;'OnSSET_original_NoMG-PV-Diesel'!V971,'OnSSET_original_NoMG-PV-Diesel'!U971,LCOE_SensitivityScenarios!CF971)</f>
        <v>SA_PV</v>
      </c>
      <c r="N972" s="39" t="str">
        <f>IF(LCOE_SensitivityScenarios!CJ971&gt;'OnSSET_original_NoMG-PV-Diesel'!AE971,'OnSSET_original_NoMG-PV-Diesel'!AD971,LCOE_SensitivityScenarios!CK971)</f>
        <v>SA_Diesel</v>
      </c>
      <c r="O972" s="39" t="str">
        <f>IF(LCOE_SensitivityScenarios!CO971&gt;'OnSSET_original_NoMG-PV-Diesel'!AE971,'OnSSET_original_NoMG-PV-Diesel'!AD971,LCOE_SensitivityScenarios!CP971)</f>
        <v>SA_Diesel</v>
      </c>
      <c r="P972" s="40" t="str">
        <f>IF(LCOE_SensitivityScenarios!CT971&gt;'OnSSET_original_NoMG-PV-Diesel'!AE971,'OnSSET_original_NoMG-PV-Diesel'!AD971,LCOE_SensitivityScenarios!CU971)</f>
        <v>SA_Diesel</v>
      </c>
      <c r="Q972" s="38">
        <f>IF(LCOE_SensitivityScenarios!BF971&gt;'OnSSET_original_NoMG-PV-Diesel'!M971,'OnSSET_original_NoMG-PV-Diesel'!M971,LCOE_SensitivityScenarios!BF971)</f>
        <v>0.451084139074303</v>
      </c>
      <c r="R972" s="28">
        <f>MIN('OnSSET_original_NoMG-PV-Diesel'!E971:I971,LCOE_SensitivityScenarios!BK971)</f>
        <v>0.451084139074303</v>
      </c>
      <c r="S972" s="28">
        <f>MIN('OnSSET_original_NoMG-PV-Diesel'!E971:I971,LCOE_SensitivityScenarios!BP971)</f>
        <v>0.451084139074303</v>
      </c>
      <c r="T972" s="27">
        <f>MIN('OnSSET_original_NoMG-PV-Diesel'!N971:R971,LCOE_SensitivityScenarios!BU971)</f>
        <v>0.451084139074303</v>
      </c>
      <c r="U972" s="28">
        <f>MIN('OnSSET_original_NoMG-PV-Diesel'!N971:R971,LCOE_SensitivityScenarios!BZ971)</f>
        <v>0.451084139074303</v>
      </c>
      <c r="V972" s="29">
        <f>MIN('OnSSET_original_NoMG-PV-Diesel'!N971:R971,LCOE_SensitivityScenarios!CE971)</f>
        <v>0.451084139074303</v>
      </c>
      <c r="W972" s="28">
        <f>MIN('OnSSET_original_NoMG-PV-Diesel'!W971:AA971,LCOE_SensitivityScenarios!CJ971)</f>
        <v>0.23011567318611101</v>
      </c>
      <c r="X972" s="28">
        <f>MIN('OnSSET_original_NoMG-PV-Diesel'!W971:AA971,LCOE_SensitivityScenarios!CO971)</f>
        <v>0.23011567318611101</v>
      </c>
      <c r="Y972" s="29">
        <f>MIN('OnSSET_original_NoMG-PV-Diesel'!W971:AA971,LCOE_SensitivityScenarios!CT971)</f>
        <v>0.23011567318611101</v>
      </c>
      <c r="Z972">
        <f>IF(H972='OnSSET_original_NoMG-PV-Diesel'!L971,'OnSSET_original_NoMG-PV-Diesel'!K971,"wait")</f>
        <v>9.30505310153832</v>
      </c>
      <c r="AA972">
        <f>IF(I972='OnSSET_original_NoMG-PV-Diesel'!L971,'OnSSET_original_NoMG-PV-Diesel'!K971,"wait")</f>
        <v>9.30505310153832</v>
      </c>
      <c r="AB972">
        <f>IF(J972='OnSSET_original_NoMG-PV-Diesel'!L971,'OnSSET_original_NoMG-PV-Diesel'!K971,"wait")</f>
        <v>9.30505310153832</v>
      </c>
      <c r="AC972">
        <f>IF(K972='OnSSET_original_NoMG-PV-Diesel'!U971,'OnSSET_original_NoMG-PV-Diesel'!T971,"wait")</f>
        <v>8.4526931618893002</v>
      </c>
      <c r="AD972">
        <f>IF(L972='OnSSET_original_NoMG-PV-Diesel'!U971,'OnSSET_original_NoMG-PV-Diesel'!T971,"wait")</f>
        <v>8.4526931618893002</v>
      </c>
      <c r="AE972">
        <f>IF(M972='OnSSET_original_NoMG-PV-Diesel'!U971,'OnSSET_original_NoMG-PV-Diesel'!T971,"wait")</f>
        <v>8.4526931618893002</v>
      </c>
      <c r="AF972">
        <f>IF(N972='OnSSET_original_NoMG-PV-Diesel'!AD971,'OnSSET_original_NoMG-PV-Diesel'!AC971,"wait")</f>
        <v>7.4476332078454801</v>
      </c>
      <c r="AG972">
        <f>IF(O972='OnSSET_original_NoMG-PV-Diesel'!AD971,'OnSSET_original_NoMG-PV-Diesel'!AC971,"wait")</f>
        <v>7.4476332078454801</v>
      </c>
      <c r="AH972">
        <f>IF(P972='OnSSET_original_NoMG-PV-Diesel'!AD971,'OnSSET_original_NoMG-PV-Diesel'!AC971,"wait")</f>
        <v>7.4476332078454801</v>
      </c>
      <c r="AR972">
        <v>12.422000000000001</v>
      </c>
      <c r="AS972">
        <v>12.430999999999999</v>
      </c>
      <c r="AT972">
        <v>3.8989999999999898</v>
      </c>
      <c r="AU972">
        <v>1.7000000000000001E-2</v>
      </c>
      <c r="AV972">
        <v>47878.406110000004</v>
      </c>
      <c r="AW972">
        <v>0</v>
      </c>
      <c r="AX972">
        <v>7643.1895539999996</v>
      </c>
      <c r="AZ972">
        <f>SUMIF([1]base!$A$2:$A$169,B972,[1]base!$V$2:$V$169)</f>
        <v>0</v>
      </c>
      <c r="BA972">
        <f>SUMIF([2]s1!$A$2:$A$275,B972,[2]s1!$U$2:$U$275)</f>
        <v>0</v>
      </c>
      <c r="BB972">
        <f>SUMIF([3]s2!$A$2:$A$115,B972,[3]s2!$U$2:$U$115)</f>
        <v>0</v>
      </c>
      <c r="BC972">
        <f>SUMIF([4]s3!$A$2:$A$245,B972,[4]s3!$U$2:$U$245)</f>
        <v>0</v>
      </c>
      <c r="BD972">
        <f>SUMIF([5]s4!$A$2:$A$74,B972,[5]s4!$U$2:$U$74)</f>
        <v>0</v>
      </c>
      <c r="BF972">
        <f t="shared" si="80"/>
        <v>0</v>
      </c>
      <c r="BG972">
        <f t="shared" si="81"/>
        <v>0</v>
      </c>
      <c r="BH972">
        <f t="shared" si="82"/>
        <v>0</v>
      </c>
      <c r="BI972">
        <f t="shared" si="83"/>
        <v>0</v>
      </c>
      <c r="BJ972">
        <f t="shared" si="84"/>
        <v>0</v>
      </c>
      <c r="BL972" t="s">
        <v>114</v>
      </c>
      <c r="BM972" s="23">
        <v>48856.566480000001</v>
      </c>
      <c r="BN972" s="23">
        <v>8.4526931619999992</v>
      </c>
      <c r="BP972" t="s">
        <v>186</v>
      </c>
      <c r="BQ972" s="23">
        <v>48856.566480000001</v>
      </c>
      <c r="BR972" s="23">
        <v>8.4526931619999992</v>
      </c>
      <c r="BT972" t="s">
        <v>183</v>
      </c>
      <c r="BU972" s="23">
        <v>9235.1463270000004</v>
      </c>
      <c r="BV972" s="23">
        <v>7.4476332080000001</v>
      </c>
    </row>
    <row r="973" spans="1:74" x14ac:dyDescent="0.25">
      <c r="A973">
        <v>1</v>
      </c>
      <c r="B973" s="15">
        <v>14310</v>
      </c>
      <c r="C973" s="15">
        <v>-63.679471470000003</v>
      </c>
      <c r="D973" s="15">
        <v>-20.141099499999999</v>
      </c>
      <c r="E973" s="16">
        <v>1</v>
      </c>
      <c r="F973" s="19">
        <v>64849.957351552803</v>
      </c>
      <c r="G973" s="19">
        <v>65.837485287436081</v>
      </c>
      <c r="H973" s="16" t="str">
        <f>IF(LCOE_SensitivityScenarios!BF972&gt;'OnSSET_original_NoMG-PV-Diesel'!M972,'OnSSET_original_NoMG-PV-Diesel'!L972,LCOE_SensitivityScenarios!BG972)</f>
        <v>MG_Hybrid</v>
      </c>
      <c r="I973" s="39" t="str">
        <f>IF(LCOE_SensitivityScenarios!BK972&gt;'OnSSET_original_NoMG-PV-Diesel'!M972,'OnSSET_original_NoMG-PV-Diesel'!L972,LCOE_SensitivityScenarios!BL972)</f>
        <v>MG_Hybrid</v>
      </c>
      <c r="J973" s="39" t="str">
        <f>IF(LCOE_SensitivityScenarios!BP972&gt;'OnSSET_original_NoMG-PV-Diesel'!M972,'OnSSET_original_NoMG-PV-Diesel'!L972,LCOE_SensitivityScenarios!BQ972)</f>
        <v>MG_Hybrid</v>
      </c>
      <c r="K973" s="38" t="str">
        <f>IF(LCOE_SensitivityScenarios!BU972&gt;'OnSSET_original_NoMG-PV-Diesel'!V972,'OnSSET_original_NoMG-PV-Diesel'!U972,LCOE_SensitivityScenarios!BV972)</f>
        <v>MG_Hybrid</v>
      </c>
      <c r="L973" s="39" t="str">
        <f>IF(LCOE_SensitivityScenarios!BZ972&gt;'OnSSET_original_NoMG-PV-Diesel'!V972,'OnSSET_original_NoMG-PV-Diesel'!U972,LCOE_SensitivityScenarios!CA972)</f>
        <v>MG_Hybrid</v>
      </c>
      <c r="M973" s="40" t="str">
        <f>IF(LCOE_SensitivityScenarios!CE972&gt;'OnSSET_original_NoMG-PV-Diesel'!V972,'OnSSET_original_NoMG-PV-Diesel'!U972,LCOE_SensitivityScenarios!CF972)</f>
        <v>MG_Hybrid</v>
      </c>
      <c r="N973" s="39" t="str">
        <f>IF(LCOE_SensitivityScenarios!CJ972&gt;'OnSSET_original_NoMG-PV-Diesel'!AE972,'OnSSET_original_NoMG-PV-Diesel'!AD972,LCOE_SensitivityScenarios!CK972)</f>
        <v>MG_Diesel</v>
      </c>
      <c r="O973" s="39" t="str">
        <f>IF(LCOE_SensitivityScenarios!CO972&gt;'OnSSET_original_NoMG-PV-Diesel'!AE972,'OnSSET_original_NoMG-PV-Diesel'!AD972,LCOE_SensitivityScenarios!CP972)</f>
        <v>MG_Hybrid</v>
      </c>
      <c r="P973" s="40" t="str">
        <f>IF(LCOE_SensitivityScenarios!CT972&gt;'OnSSET_original_NoMG-PV-Diesel'!AE972,'OnSSET_original_NoMG-PV-Diesel'!AD972,LCOE_SensitivityScenarios!CU972)</f>
        <v>SA_Diesel</v>
      </c>
      <c r="Q973" s="38">
        <f>IF(LCOE_SensitivityScenarios!BF972&gt;'OnSSET_original_NoMG-PV-Diesel'!M972,'OnSSET_original_NoMG-PV-Diesel'!M972,LCOE_SensitivityScenarios!BF972)</f>
        <v>0.41831986812546812</v>
      </c>
      <c r="R973" s="28">
        <f>MIN('OnSSET_original_NoMG-PV-Diesel'!E972:I972,LCOE_SensitivityScenarios!BK972)</f>
        <v>0.3813783601334681</v>
      </c>
      <c r="S973" s="28">
        <f>MIN('OnSSET_original_NoMG-PV-Diesel'!E972:I972,LCOE_SensitivityScenarios!BP972)</f>
        <v>0.45089121408346805</v>
      </c>
      <c r="T973" s="27">
        <f>MIN('OnSSET_original_NoMG-PV-Diesel'!N972:R972,LCOE_SensitivityScenarios!BU972)</f>
        <v>0.36120648370761205</v>
      </c>
      <c r="U973" s="28">
        <f>MIN('OnSSET_original_NoMG-PV-Diesel'!N972:R972,LCOE_SensitivityScenarios!BZ972)</f>
        <v>0.32426497571561208</v>
      </c>
      <c r="V973" s="29">
        <f>MIN('OnSSET_original_NoMG-PV-Diesel'!N972:R972,LCOE_SensitivityScenarios!CE972)</f>
        <v>0.39377782966561203</v>
      </c>
      <c r="W973" s="28">
        <f>MIN('OnSSET_original_NoMG-PV-Diesel'!W972:AA972,LCOE_SensitivityScenarios!CJ972)</f>
        <v>0.26731360092009926</v>
      </c>
      <c r="X973" s="28">
        <f>MIN('OnSSET_original_NoMG-PV-Diesel'!W972:AA972,LCOE_SensitivityScenarios!CO972)</f>
        <v>0.2502291070257987</v>
      </c>
      <c r="Y973" s="29">
        <f>MIN('OnSSET_original_NoMG-PV-Diesel'!W972:AA972,LCOE_SensitivityScenarios!CT972)</f>
        <v>0.27234986813221601</v>
      </c>
      <c r="Z973">
        <f>VLOOKUP(B973,[1]base!$A$2:$U$169,21,FALSE)</f>
        <v>13.647</v>
      </c>
      <c r="AA973">
        <f>VLOOKUP(B973,[2]s1!$A$2:$T$275,20,FALSE)</f>
        <v>27.151</v>
      </c>
      <c r="AB973">
        <f>VLOOKUP(B973,[3]s2!$A$2:$T$275,20,FALSE)</f>
        <v>27.151</v>
      </c>
      <c r="AC973">
        <f>VLOOKUP(B973,[4]s3!$A$2:$T$275,20,FALSE)</f>
        <v>23.888000000000002</v>
      </c>
      <c r="AD973" t="str">
        <f>IF(L973='OnSSET_original_NoMG-PV-Diesel'!U972,'OnSSET_original_NoMG-PV-Diesel'!T972,"wait")</f>
        <v>wait</v>
      </c>
      <c r="AE973" t="str">
        <f>IF(M973='OnSSET_original_NoMG-PV-Diesel'!U972,'OnSSET_original_NoMG-PV-Diesel'!T972,"wait")</f>
        <v>wait</v>
      </c>
      <c r="AF973">
        <f>VLOOKUP(B973,[5]s4!$A$2:$T$275,20,FALSE)</f>
        <v>14.666</v>
      </c>
      <c r="AG973" t="str">
        <f>IF(O973='OnSSET_original_NoMG-PV-Diesel'!AD972,'OnSSET_original_NoMG-PV-Diesel'!AC972,"wait")</f>
        <v>wait</v>
      </c>
      <c r="AH973">
        <f>IF(P973='OnSSET_original_NoMG-PV-Diesel'!AD972,'OnSSET_original_NoMG-PV-Diesel'!AC972,"wait")</f>
        <v>29.6118526719419</v>
      </c>
      <c r="AR973" s="23">
        <v>189.08599999999899</v>
      </c>
      <c r="AS973" s="23">
        <v>118.792</v>
      </c>
      <c r="AT973" s="23">
        <v>18.352</v>
      </c>
      <c r="AU973" s="23">
        <v>6.9000000000000006E-2</v>
      </c>
      <c r="AV973" s="23">
        <v>53282.63321</v>
      </c>
      <c r="AW973" s="23">
        <v>0</v>
      </c>
      <c r="AX973" s="23">
        <v>9630.4188369999993</v>
      </c>
      <c r="AZ973">
        <f>SUMIF([1]base!$A$2:$A$169,B973,[1]base!$V$2:$V$169)</f>
        <v>33491.9</v>
      </c>
      <c r="BA973">
        <f>SUMIF([2]s1!$A$2:$A$275,B973,[2]s1!$U$2:$U$275)</f>
        <v>45136.14</v>
      </c>
      <c r="BB973">
        <f>SUMIF([3]s2!$A$2:$A$115,B973,[3]s2!$U$2:$U$115)</f>
        <v>45136.14</v>
      </c>
      <c r="BC973">
        <f>SUMIF([4]s3!$A$2:$A$245,B973,[4]s3!$U$2:$U$245)</f>
        <v>35565.360000000001</v>
      </c>
      <c r="BD973">
        <f>SUMIF([5]s4!$A$2:$A$74,B973,[5]s4!$U$2:$U$74)</f>
        <v>21705.68</v>
      </c>
      <c r="BF973">
        <f t="shared" si="80"/>
        <v>96404.952046999999</v>
      </c>
      <c r="BG973">
        <f t="shared" si="81"/>
        <v>108049.19204699999</v>
      </c>
      <c r="BH973">
        <f t="shared" si="82"/>
        <v>108049.19204699999</v>
      </c>
      <c r="BI973">
        <f t="shared" si="83"/>
        <v>98478.412046999991</v>
      </c>
      <c r="BJ973">
        <f t="shared" si="84"/>
        <v>84618.732046999998</v>
      </c>
      <c r="BL973" t="s">
        <v>114</v>
      </c>
      <c r="BM973" s="23">
        <v>199520.1673</v>
      </c>
      <c r="BN973" s="23">
        <v>39.353090209999998</v>
      </c>
      <c r="BP973" t="s">
        <v>184</v>
      </c>
      <c r="BQ973" s="23">
        <v>85965.793229999996</v>
      </c>
      <c r="BR973" s="23">
        <v>22.264550880000002</v>
      </c>
      <c r="BT973" t="s">
        <v>183</v>
      </c>
      <c r="BU973" s="23">
        <v>36719.019959999998</v>
      </c>
      <c r="BV973" s="23">
        <v>29.611852670000001</v>
      </c>
    </row>
    <row r="974" spans="1:74" x14ac:dyDescent="0.25">
      <c r="A974">
        <v>1</v>
      </c>
      <c r="B974" s="15">
        <v>14312</v>
      </c>
      <c r="C974" s="15">
        <v>-62.934690969999998</v>
      </c>
      <c r="D974" s="15">
        <v>-16.814723430000001</v>
      </c>
      <c r="E974" s="16">
        <v>0</v>
      </c>
      <c r="F974" s="19">
        <v>13465.157128405701</v>
      </c>
      <c r="G974" s="19">
        <v>50.378071735751696</v>
      </c>
      <c r="H974" s="16" t="str">
        <f>IF(LCOE_SensitivityScenarios!BF973&gt;'OnSSET_original_NoMG-PV-Diesel'!M973,'OnSSET_original_NoMG-PV-Diesel'!L973,LCOE_SensitivityScenarios!BG973)</f>
        <v>SA_PV</v>
      </c>
      <c r="I974" s="39" t="str">
        <f>IF(LCOE_SensitivityScenarios!BK973&gt;'OnSSET_original_NoMG-PV-Diesel'!M973,'OnSSET_original_NoMG-PV-Diesel'!L973,LCOE_SensitivityScenarios!BL973)</f>
        <v>SA_PV</v>
      </c>
      <c r="J974" s="39" t="str">
        <f>IF(LCOE_SensitivityScenarios!BP973&gt;'OnSSET_original_NoMG-PV-Diesel'!M973,'OnSSET_original_NoMG-PV-Diesel'!L973,LCOE_SensitivityScenarios!BQ973)</f>
        <v>SA_PV</v>
      </c>
      <c r="K974" s="38" t="str">
        <f>IF(LCOE_SensitivityScenarios!BU973&gt;'OnSSET_original_NoMG-PV-Diesel'!V973,'OnSSET_original_NoMG-PV-Diesel'!U973,LCOE_SensitivityScenarios!BV973)</f>
        <v>SA_PV</v>
      </c>
      <c r="L974" s="39" t="str">
        <f>IF(LCOE_SensitivityScenarios!BZ973&gt;'OnSSET_original_NoMG-PV-Diesel'!V973,'OnSSET_original_NoMG-PV-Diesel'!U973,LCOE_SensitivityScenarios!CA973)</f>
        <v>SA_PV</v>
      </c>
      <c r="M974" s="40" t="str">
        <f>IF(LCOE_SensitivityScenarios!CE973&gt;'OnSSET_original_NoMG-PV-Diesel'!V973,'OnSSET_original_NoMG-PV-Diesel'!U973,LCOE_SensitivityScenarios!CF973)</f>
        <v>SA_PV</v>
      </c>
      <c r="N974" s="39" t="str">
        <f>IF(LCOE_SensitivityScenarios!CJ973&gt;'OnSSET_original_NoMG-PV-Diesel'!AE973,'OnSSET_original_NoMG-PV-Diesel'!AD973,LCOE_SensitivityScenarios!CK973)</f>
        <v>SA_Diesel</v>
      </c>
      <c r="O974" s="39" t="str">
        <f>IF(LCOE_SensitivityScenarios!CO973&gt;'OnSSET_original_NoMG-PV-Diesel'!AE973,'OnSSET_original_NoMG-PV-Diesel'!AD973,LCOE_SensitivityScenarios!CP973)</f>
        <v>SA_Diesel</v>
      </c>
      <c r="P974" s="40" t="str">
        <f>IF(LCOE_SensitivityScenarios!CT973&gt;'OnSSET_original_NoMG-PV-Diesel'!AE973,'OnSSET_original_NoMG-PV-Diesel'!AD973,LCOE_SensitivityScenarios!CU973)</f>
        <v>SA_Diesel</v>
      </c>
      <c r="Q974" s="38">
        <f>IF(LCOE_SensitivityScenarios!BF973&gt;'OnSSET_original_NoMG-PV-Diesel'!M973,'OnSSET_original_NoMG-PV-Diesel'!M973,LCOE_SensitivityScenarios!BF973)</f>
        <v>0.51089508408626805</v>
      </c>
      <c r="R974" s="28">
        <f>MIN('OnSSET_original_NoMG-PV-Diesel'!E973:I973,LCOE_SensitivityScenarios!BK973)</f>
        <v>0.51089508408626805</v>
      </c>
      <c r="S974" s="28">
        <f>MIN('OnSSET_original_NoMG-PV-Diesel'!E973:I973,LCOE_SensitivityScenarios!BP973)</f>
        <v>0.51089508408626805</v>
      </c>
      <c r="T974" s="27">
        <f>MIN('OnSSET_original_NoMG-PV-Diesel'!N973:R973,LCOE_SensitivityScenarios!BU973)</f>
        <v>0.51089508408626805</v>
      </c>
      <c r="U974" s="28">
        <f>MIN('OnSSET_original_NoMG-PV-Diesel'!N973:R973,LCOE_SensitivityScenarios!BZ973)</f>
        <v>0.51089508408626805</v>
      </c>
      <c r="V974" s="29">
        <f>MIN('OnSSET_original_NoMG-PV-Diesel'!N973:R973,LCOE_SensitivityScenarios!CE973)</f>
        <v>0.51089508408626805</v>
      </c>
      <c r="W974" s="28">
        <f>MIN('OnSSET_original_NoMG-PV-Diesel'!W973:AA973,LCOE_SensitivityScenarios!CJ973)</f>
        <v>0.284416780973961</v>
      </c>
      <c r="X974" s="28">
        <f>MIN('OnSSET_original_NoMG-PV-Diesel'!W973:AA973,LCOE_SensitivityScenarios!CO973)</f>
        <v>0.284416780973961</v>
      </c>
      <c r="Y974" s="29">
        <f>MIN('OnSSET_original_NoMG-PV-Diesel'!W973:AA973,LCOE_SensitivityScenarios!CT973)</f>
        <v>0.284416780973961</v>
      </c>
      <c r="Z974">
        <f>IF(H974='OnSSET_original_NoMG-PV-Diesel'!L973,'OnSSET_original_NoMG-PV-Diesel'!K973,"wait")</f>
        <v>17.130037329411699</v>
      </c>
      <c r="AA974">
        <f>IF(I974='OnSSET_original_NoMG-PV-Diesel'!L973,'OnSSET_original_NoMG-PV-Diesel'!K973,"wait")</f>
        <v>17.130037329411699</v>
      </c>
      <c r="AB974">
        <f>IF(J974='OnSSET_original_NoMG-PV-Diesel'!L973,'OnSSET_original_NoMG-PV-Diesel'!K973,"wait")</f>
        <v>17.130037329411699</v>
      </c>
      <c r="AC974">
        <f>IF(K974='OnSSET_original_NoMG-PV-Diesel'!U973,'OnSSET_original_NoMG-PV-Diesel'!T973,"wait")</f>
        <v>7.9034789742359397</v>
      </c>
      <c r="AD974">
        <f>IF(L974='OnSSET_original_NoMG-PV-Diesel'!U973,'OnSSET_original_NoMG-PV-Diesel'!T973,"wait")</f>
        <v>7.9034789742359397</v>
      </c>
      <c r="AE974">
        <f>IF(M974='OnSSET_original_NoMG-PV-Diesel'!U973,'OnSSET_original_NoMG-PV-Diesel'!T973,"wait")</f>
        <v>7.9034789742359397</v>
      </c>
      <c r="AF974">
        <f>IF(N974='OnSSET_original_NoMG-PV-Diesel'!AD973,'OnSSET_original_NoMG-PV-Diesel'!AC973,"wait")</f>
        <v>6.1484735746145001</v>
      </c>
      <c r="AG974">
        <f>IF(O974='OnSSET_original_NoMG-PV-Diesel'!AD973,'OnSSET_original_NoMG-PV-Diesel'!AC973,"wait")</f>
        <v>6.1484735746145001</v>
      </c>
      <c r="AH974">
        <f>IF(P974='OnSSET_original_NoMG-PV-Diesel'!AD973,'OnSSET_original_NoMG-PV-Diesel'!AC973,"wait")</f>
        <v>6.1484735746145001</v>
      </c>
      <c r="AR974">
        <v>70.923999999999893</v>
      </c>
      <c r="AS974">
        <v>48.365000000000002</v>
      </c>
      <c r="AT974">
        <v>21.574999999999999</v>
      </c>
      <c r="AU974">
        <v>7.6139999999999999</v>
      </c>
      <c r="AV974">
        <v>48752.097699999998</v>
      </c>
      <c r="AW974">
        <v>0</v>
      </c>
      <c r="AX974">
        <v>7948.9171349999997</v>
      </c>
      <c r="AZ974">
        <f>SUMIF([1]base!$A$2:$A$169,B974,[1]base!$V$2:$V$169)</f>
        <v>0</v>
      </c>
      <c r="BA974">
        <f>SUMIF([2]s1!$A$2:$A$275,B974,[2]s1!$U$2:$U$275)</f>
        <v>0</v>
      </c>
      <c r="BB974">
        <f>SUMIF([3]s2!$A$2:$A$115,B974,[3]s2!$U$2:$U$115)</f>
        <v>0</v>
      </c>
      <c r="BC974">
        <f>SUMIF([4]s3!$A$2:$A$245,B974,[4]s3!$U$2:$U$245)</f>
        <v>0</v>
      </c>
      <c r="BD974">
        <f>SUMIF([5]s4!$A$2:$A$74,B974,[5]s4!$U$2:$U$74)</f>
        <v>0</v>
      </c>
      <c r="BF974">
        <f t="shared" si="80"/>
        <v>0</v>
      </c>
      <c r="BG974">
        <f t="shared" si="81"/>
        <v>0</v>
      </c>
      <c r="BH974">
        <f t="shared" si="82"/>
        <v>0</v>
      </c>
      <c r="BI974">
        <f t="shared" si="83"/>
        <v>0</v>
      </c>
      <c r="BJ974">
        <f t="shared" si="84"/>
        <v>0</v>
      </c>
      <c r="BL974" t="s">
        <v>114</v>
      </c>
      <c r="BM974" s="23">
        <v>45682.108469999999</v>
      </c>
      <c r="BN974" s="23">
        <v>7.9034789740000004</v>
      </c>
      <c r="BP974" t="s">
        <v>186</v>
      </c>
      <c r="BQ974" s="23">
        <v>45682.108469999999</v>
      </c>
      <c r="BR974" s="23">
        <v>7.9034789740000004</v>
      </c>
      <c r="BT974" t="s">
        <v>183</v>
      </c>
      <c r="BU974" s="23">
        <v>7624.1742260000001</v>
      </c>
      <c r="BV974" s="23">
        <v>6.1484735749999997</v>
      </c>
    </row>
    <row r="975" spans="1:74" x14ac:dyDescent="0.25">
      <c r="A975">
        <v>1</v>
      </c>
      <c r="B975" s="15">
        <v>14316</v>
      </c>
      <c r="C975" s="15">
        <v>-62.48643371</v>
      </c>
      <c r="D975" s="15">
        <v>-17.103663189999999</v>
      </c>
      <c r="E975" s="16">
        <v>0</v>
      </c>
      <c r="F975" s="19">
        <v>31953.426188735601</v>
      </c>
      <c r="G975" s="19">
        <v>54.160860154525857</v>
      </c>
      <c r="H975" s="16" t="str">
        <f>IF(LCOE_SensitivityScenarios!BF974&gt;'OnSSET_original_NoMG-PV-Diesel'!M974,'OnSSET_original_NoMG-PV-Diesel'!L974,LCOE_SensitivityScenarios!BG974)</f>
        <v>SA_PV</v>
      </c>
      <c r="I975" s="39" t="str">
        <f>IF(LCOE_SensitivityScenarios!BK974&gt;'OnSSET_original_NoMG-PV-Diesel'!M974,'OnSSET_original_NoMG-PV-Diesel'!L974,LCOE_SensitivityScenarios!BL974)</f>
        <v>SA_PV</v>
      </c>
      <c r="J975" s="39" t="str">
        <f>IF(LCOE_SensitivityScenarios!BP974&gt;'OnSSET_original_NoMG-PV-Diesel'!M974,'OnSSET_original_NoMG-PV-Diesel'!L974,LCOE_SensitivityScenarios!BQ974)</f>
        <v>SA_PV</v>
      </c>
      <c r="K975" s="38" t="str">
        <f>IF(LCOE_SensitivityScenarios!BU974&gt;'OnSSET_original_NoMG-PV-Diesel'!V974,'OnSSET_original_NoMG-PV-Diesel'!U974,LCOE_SensitivityScenarios!BV974)</f>
        <v>SA_Diesel</v>
      </c>
      <c r="L975" s="39" t="str">
        <f>IF(LCOE_SensitivityScenarios!BZ974&gt;'OnSSET_original_NoMG-PV-Diesel'!V974,'OnSSET_original_NoMG-PV-Diesel'!U974,LCOE_SensitivityScenarios!CA974)</f>
        <v>SA_Diesel</v>
      </c>
      <c r="M975" s="40" t="str">
        <f>IF(LCOE_SensitivityScenarios!CE974&gt;'OnSSET_original_NoMG-PV-Diesel'!V974,'OnSSET_original_NoMG-PV-Diesel'!U974,LCOE_SensitivityScenarios!CF974)</f>
        <v>SA_Diesel</v>
      </c>
      <c r="N975" s="39" t="str">
        <f>IF(LCOE_SensitivityScenarios!CJ974&gt;'OnSSET_original_NoMG-PV-Diesel'!AE974,'OnSSET_original_NoMG-PV-Diesel'!AD974,LCOE_SensitivityScenarios!CK974)</f>
        <v>SA_Diesel</v>
      </c>
      <c r="O975" s="39" t="str">
        <f>IF(LCOE_SensitivityScenarios!CO974&gt;'OnSSET_original_NoMG-PV-Diesel'!AE974,'OnSSET_original_NoMG-PV-Diesel'!AD974,LCOE_SensitivityScenarios!CP974)</f>
        <v>SA_Diesel</v>
      </c>
      <c r="P975" s="40" t="str">
        <f>IF(LCOE_SensitivityScenarios!CT974&gt;'OnSSET_original_NoMG-PV-Diesel'!AE974,'OnSSET_original_NoMG-PV-Diesel'!AD974,LCOE_SensitivityScenarios!CU974)</f>
        <v>SA_Diesel</v>
      </c>
      <c r="Q975" s="38">
        <f>IF(LCOE_SensitivityScenarios!BF974&gt;'OnSSET_original_NoMG-PV-Diesel'!M974,'OnSSET_original_NoMG-PV-Diesel'!M974,LCOE_SensitivityScenarios!BF974)</f>
        <v>0.67421925624492296</v>
      </c>
      <c r="R975" s="28">
        <f>MIN('OnSSET_original_NoMG-PV-Diesel'!E974:I974,LCOE_SensitivityScenarios!BK974)</f>
        <v>0.67421925624492296</v>
      </c>
      <c r="S975" s="28">
        <f>MIN('OnSSET_original_NoMG-PV-Diesel'!E974:I974,LCOE_SensitivityScenarios!BP974)</f>
        <v>0.67421925624492296</v>
      </c>
      <c r="T975" s="27">
        <f>MIN('OnSSET_original_NoMG-PV-Diesel'!N974:R974,LCOE_SensitivityScenarios!BU974)</f>
        <v>0.51469370103724998</v>
      </c>
      <c r="U975" s="28">
        <f>MIN('OnSSET_original_NoMG-PV-Diesel'!N974:R974,LCOE_SensitivityScenarios!BZ974)</f>
        <v>0.51469370103724998</v>
      </c>
      <c r="V975" s="29">
        <f>MIN('OnSSET_original_NoMG-PV-Diesel'!N974:R974,LCOE_SensitivityScenarios!CE974)</f>
        <v>0.51469370103724998</v>
      </c>
      <c r="W975" s="28">
        <f>MIN('OnSSET_original_NoMG-PV-Diesel'!W974:AA974,LCOE_SensitivityScenarios!CJ974)</f>
        <v>0.248216042448727</v>
      </c>
      <c r="X975" s="28">
        <f>MIN('OnSSET_original_NoMG-PV-Diesel'!W974:AA974,LCOE_SensitivityScenarios!CO974)</f>
        <v>0.248216042448727</v>
      </c>
      <c r="Y975" s="29">
        <f>MIN('OnSSET_original_NoMG-PV-Diesel'!W974:AA974,LCOE_SensitivityScenarios!CT974)</f>
        <v>0.248216042448727</v>
      </c>
      <c r="Z975">
        <f>IF(H975='OnSSET_original_NoMG-PV-Diesel'!L974,'OnSSET_original_NoMG-PV-Diesel'!K974,"wait")</f>
        <v>7.4584126018525296</v>
      </c>
      <c r="AA975">
        <f>IF(I975='OnSSET_original_NoMG-PV-Diesel'!L974,'OnSSET_original_NoMG-PV-Diesel'!K974,"wait")</f>
        <v>7.4584126018525296</v>
      </c>
      <c r="AB975">
        <f>IF(J975='OnSSET_original_NoMG-PV-Diesel'!L974,'OnSSET_original_NoMG-PV-Diesel'!K974,"wait")</f>
        <v>7.4584126018525296</v>
      </c>
      <c r="AC975">
        <f>IF(K975='OnSSET_original_NoMG-PV-Diesel'!U974,'OnSSET_original_NoMG-PV-Diesel'!T974,"wait")</f>
        <v>14.5906055656327</v>
      </c>
      <c r="AD975">
        <f>IF(L975='OnSSET_original_NoMG-PV-Diesel'!U974,'OnSSET_original_NoMG-PV-Diesel'!T974,"wait")</f>
        <v>14.5906055656327</v>
      </c>
      <c r="AE975">
        <f>IF(M975='OnSSET_original_NoMG-PV-Diesel'!U974,'OnSSET_original_NoMG-PV-Diesel'!T974,"wait")</f>
        <v>14.5906055656327</v>
      </c>
      <c r="AF975">
        <f>IF(N975='OnSSET_original_NoMG-PV-Diesel'!AD974,'OnSSET_original_NoMG-PV-Diesel'!AC974,"wait")</f>
        <v>14.5906055656327</v>
      </c>
      <c r="AG975">
        <f>IF(O975='OnSSET_original_NoMG-PV-Diesel'!AD974,'OnSSET_original_NoMG-PV-Diesel'!AC974,"wait")</f>
        <v>14.5906055656327</v>
      </c>
      <c r="AH975">
        <f>IF(P975='OnSSET_original_NoMG-PV-Diesel'!AD974,'OnSSET_original_NoMG-PV-Diesel'!AC974,"wait")</f>
        <v>14.5906055656327</v>
      </c>
      <c r="AR975">
        <v>68.971999999999994</v>
      </c>
      <c r="AS975">
        <v>68.543999999999997</v>
      </c>
      <c r="AT975">
        <v>6.6059999999999999</v>
      </c>
      <c r="AU975">
        <v>6.6059999999999999</v>
      </c>
      <c r="AV975">
        <v>94818.019440000004</v>
      </c>
      <c r="AW975">
        <v>0</v>
      </c>
      <c r="AX975">
        <v>32559.987499999999</v>
      </c>
      <c r="AZ975">
        <f>SUMIF([1]base!$A$2:$A$169,B975,[1]base!$V$2:$V$169)</f>
        <v>0</v>
      </c>
      <c r="BA975">
        <f>SUMIF([2]s1!$A$2:$A$275,B975,[2]s1!$U$2:$U$275)</f>
        <v>0</v>
      </c>
      <c r="BB975">
        <f>SUMIF([3]s2!$A$2:$A$115,B975,[3]s2!$U$2:$U$115)</f>
        <v>0</v>
      </c>
      <c r="BC975">
        <f>SUMIF([4]s3!$A$2:$A$245,B975,[4]s3!$U$2:$U$245)</f>
        <v>0</v>
      </c>
      <c r="BD975">
        <f>SUMIF([5]s4!$A$2:$A$74,B975,[5]s4!$U$2:$U$74)</f>
        <v>0</v>
      </c>
      <c r="BF975">
        <f t="shared" si="80"/>
        <v>0</v>
      </c>
      <c r="BG975">
        <f t="shared" si="81"/>
        <v>0</v>
      </c>
      <c r="BH975">
        <f t="shared" si="82"/>
        <v>0</v>
      </c>
      <c r="BI975">
        <f t="shared" si="83"/>
        <v>0</v>
      </c>
      <c r="BJ975">
        <f t="shared" si="84"/>
        <v>0</v>
      </c>
      <c r="BL975" t="s">
        <v>114</v>
      </c>
      <c r="BM975" s="23">
        <v>143061.10500000001</v>
      </c>
      <c r="BN975" s="23">
        <v>18.676384469999999</v>
      </c>
      <c r="BP975" t="s">
        <v>183</v>
      </c>
      <c r="BQ975" s="23">
        <v>18092.509880000001</v>
      </c>
      <c r="BR975" s="23">
        <v>14.590605569999999</v>
      </c>
      <c r="BT975" t="s">
        <v>183</v>
      </c>
      <c r="BU975" s="23">
        <v>18092.509880000001</v>
      </c>
      <c r="BV975" s="23">
        <v>14.590605569999999</v>
      </c>
    </row>
    <row r="976" spans="1:74" x14ac:dyDescent="0.25">
      <c r="A976">
        <v>1</v>
      </c>
      <c r="B976" s="15">
        <v>14317</v>
      </c>
      <c r="C976" s="15">
        <v>-63.531872790000001</v>
      </c>
      <c r="D976" s="15">
        <v>-17.437282379999999</v>
      </c>
      <c r="E976" s="16">
        <v>0</v>
      </c>
      <c r="F976" s="19">
        <v>29913.792361437299</v>
      </c>
      <c r="G976" s="19">
        <v>54.243425986755625</v>
      </c>
      <c r="H976" s="16" t="str">
        <f>IF(LCOE_SensitivityScenarios!BF975&gt;'OnSSET_original_NoMG-PV-Diesel'!M975,'OnSSET_original_NoMG-PV-Diesel'!L975,LCOE_SensitivityScenarios!BG975)</f>
        <v>SA_Diesel</v>
      </c>
      <c r="I976" s="39" t="str">
        <f>IF(LCOE_SensitivityScenarios!BK975&gt;'OnSSET_original_NoMG-PV-Diesel'!M975,'OnSSET_original_NoMG-PV-Diesel'!L975,LCOE_SensitivityScenarios!BL975)</f>
        <v>SA_Diesel</v>
      </c>
      <c r="J976" s="39" t="str">
        <f>IF(LCOE_SensitivityScenarios!BP975&gt;'OnSSET_original_NoMG-PV-Diesel'!M975,'OnSSET_original_NoMG-PV-Diesel'!L975,LCOE_SensitivityScenarios!BQ975)</f>
        <v>SA_Diesel</v>
      </c>
      <c r="K976" s="38" t="str">
        <f>IF(LCOE_SensitivityScenarios!BU975&gt;'OnSSET_original_NoMG-PV-Diesel'!V975,'OnSSET_original_NoMG-PV-Diesel'!U975,LCOE_SensitivityScenarios!BV975)</f>
        <v>SA_Diesel</v>
      </c>
      <c r="L976" s="39" t="str">
        <f>IF(LCOE_SensitivityScenarios!BZ975&gt;'OnSSET_original_NoMG-PV-Diesel'!V975,'OnSSET_original_NoMG-PV-Diesel'!U975,LCOE_SensitivityScenarios!CA975)</f>
        <v>SA_Diesel</v>
      </c>
      <c r="M976" s="40" t="str">
        <f>IF(LCOE_SensitivityScenarios!CE975&gt;'OnSSET_original_NoMG-PV-Diesel'!V975,'OnSSET_original_NoMG-PV-Diesel'!U975,LCOE_SensitivityScenarios!CF975)</f>
        <v>SA_Diesel</v>
      </c>
      <c r="N976" s="39" t="str">
        <f>IF(LCOE_SensitivityScenarios!CJ975&gt;'OnSSET_original_NoMG-PV-Diesel'!AE975,'OnSSET_original_NoMG-PV-Diesel'!AD975,LCOE_SensitivityScenarios!CK975)</f>
        <v>SA_Diesel</v>
      </c>
      <c r="O976" s="39" t="str">
        <f>IF(LCOE_SensitivityScenarios!CO975&gt;'OnSSET_original_NoMG-PV-Diesel'!AE975,'OnSSET_original_NoMG-PV-Diesel'!AD975,LCOE_SensitivityScenarios!CP975)</f>
        <v>SA_Diesel</v>
      </c>
      <c r="P976" s="40" t="str">
        <f>IF(LCOE_SensitivityScenarios!CT975&gt;'OnSSET_original_NoMG-PV-Diesel'!AE975,'OnSSET_original_NoMG-PV-Diesel'!AD975,LCOE_SensitivityScenarios!CU975)</f>
        <v>SA_Diesel</v>
      </c>
      <c r="Q976" s="38">
        <f>IF(LCOE_SensitivityScenarios!BF975&gt;'OnSSET_original_NoMG-PV-Diesel'!M975,'OnSSET_original_NoMG-PV-Diesel'!M975,LCOE_SensitivityScenarios!BF975)</f>
        <v>0.42529319994384901</v>
      </c>
      <c r="R976" s="28">
        <f>MIN('OnSSET_original_NoMG-PV-Diesel'!E975:I975,LCOE_SensitivityScenarios!BK975)</f>
        <v>0.42529319994384901</v>
      </c>
      <c r="S976" s="28">
        <f>MIN('OnSSET_original_NoMG-PV-Diesel'!E975:I975,LCOE_SensitivityScenarios!BP975)</f>
        <v>0.42529319994384901</v>
      </c>
      <c r="T976" s="27">
        <f>MIN('OnSSET_original_NoMG-PV-Diesel'!N975:R975,LCOE_SensitivityScenarios!BU975)</f>
        <v>0.31927675140566603</v>
      </c>
      <c r="U976" s="28">
        <f>MIN('OnSSET_original_NoMG-PV-Diesel'!N975:R975,LCOE_SensitivityScenarios!BZ975)</f>
        <v>0.31927675140566603</v>
      </c>
      <c r="V976" s="29">
        <f>MIN('OnSSET_original_NoMG-PV-Diesel'!N975:R975,LCOE_SensitivityScenarios!CE975)</f>
        <v>0.31927675140566603</v>
      </c>
      <c r="W976" s="28">
        <f>MIN('OnSSET_original_NoMG-PV-Diesel'!W975:AA975,LCOE_SensitivityScenarios!CJ975)</f>
        <v>0.18184802181913301</v>
      </c>
      <c r="X976" s="28">
        <f>MIN('OnSSET_original_NoMG-PV-Diesel'!W975:AA975,LCOE_SensitivityScenarios!CO975)</f>
        <v>0.18184802181913301</v>
      </c>
      <c r="Y976" s="29">
        <f>MIN('OnSSET_original_NoMG-PV-Diesel'!W975:AA975,LCOE_SensitivityScenarios!CT975)</f>
        <v>0.18184802181913301</v>
      </c>
      <c r="Z976">
        <f>IF(H976='OnSSET_original_NoMG-PV-Diesel'!L975,'OnSSET_original_NoMG-PV-Diesel'!K975,"wait")</f>
        <v>9.0943038561015506</v>
      </c>
      <c r="AA976">
        <f>IF(I976='OnSSET_original_NoMG-PV-Diesel'!L975,'OnSSET_original_NoMG-PV-Diesel'!K975,"wait")</f>
        <v>9.0943038561015506</v>
      </c>
      <c r="AB976">
        <f>IF(J976='OnSSET_original_NoMG-PV-Diesel'!L975,'OnSSET_original_NoMG-PV-Diesel'!K975,"wait")</f>
        <v>9.0943038561015506</v>
      </c>
      <c r="AC976">
        <f>IF(K976='OnSSET_original_NoMG-PV-Diesel'!U975,'OnSSET_original_NoMG-PV-Diesel'!T975,"wait")</f>
        <v>13.6592659184645</v>
      </c>
      <c r="AD976">
        <f>IF(L976='OnSSET_original_NoMG-PV-Diesel'!U975,'OnSSET_original_NoMG-PV-Diesel'!T975,"wait")</f>
        <v>13.6592659184645</v>
      </c>
      <c r="AE976">
        <f>IF(M976='OnSSET_original_NoMG-PV-Diesel'!U975,'OnSSET_original_NoMG-PV-Diesel'!T975,"wait")</f>
        <v>13.6592659184645</v>
      </c>
      <c r="AF976">
        <f>IF(N976='OnSSET_original_NoMG-PV-Diesel'!AD975,'OnSSET_original_NoMG-PV-Diesel'!AC975,"wait")</f>
        <v>13.6592659184645</v>
      </c>
      <c r="AG976">
        <f>IF(O976='OnSSET_original_NoMG-PV-Diesel'!AD975,'OnSSET_original_NoMG-PV-Diesel'!AC975,"wait")</f>
        <v>13.6592659184645</v>
      </c>
      <c r="AH976">
        <f>IF(P976='OnSSET_original_NoMG-PV-Diesel'!AD975,'OnSSET_original_NoMG-PV-Diesel'!AC975,"wait")</f>
        <v>13.6592659184645</v>
      </c>
      <c r="AR976">
        <v>4.9329999999999998</v>
      </c>
      <c r="AS976">
        <v>3.746</v>
      </c>
      <c r="AT976">
        <v>1.9E-2</v>
      </c>
      <c r="AU976">
        <v>1.9E-2</v>
      </c>
      <c r="AV976">
        <v>46076.940170000002</v>
      </c>
      <c r="AW976">
        <v>0</v>
      </c>
      <c r="AX976">
        <v>7031.734391</v>
      </c>
      <c r="AZ976">
        <f>SUMIF([1]base!$A$2:$A$169,B976,[1]base!$V$2:$V$169)</f>
        <v>0</v>
      </c>
      <c r="BA976">
        <f>SUMIF([2]s1!$A$2:$A$275,B976,[2]s1!$U$2:$U$275)</f>
        <v>0</v>
      </c>
      <c r="BB976">
        <f>SUMIF([3]s2!$A$2:$A$115,B976,[3]s2!$U$2:$U$115)</f>
        <v>0</v>
      </c>
      <c r="BC976">
        <f>SUMIF([4]s3!$A$2:$A$245,B976,[4]s3!$U$2:$U$245)</f>
        <v>0</v>
      </c>
      <c r="BD976">
        <f>SUMIF([5]s4!$A$2:$A$74,B976,[5]s4!$U$2:$U$74)</f>
        <v>0</v>
      </c>
      <c r="BF976">
        <f t="shared" si="80"/>
        <v>0</v>
      </c>
      <c r="BG976">
        <f t="shared" si="81"/>
        <v>0</v>
      </c>
      <c r="BH976">
        <f t="shared" si="82"/>
        <v>0</v>
      </c>
      <c r="BI976">
        <f t="shared" si="83"/>
        <v>0</v>
      </c>
      <c r="BJ976">
        <f t="shared" si="84"/>
        <v>0</v>
      </c>
      <c r="BL976" t="s">
        <v>113</v>
      </c>
      <c r="BM976" s="23">
        <v>16937.638569999999</v>
      </c>
      <c r="BN976" s="23">
        <v>13.659265919999999</v>
      </c>
      <c r="BP976" t="s">
        <v>183</v>
      </c>
      <c r="BQ976" s="23">
        <v>16937.638569999999</v>
      </c>
      <c r="BR976" s="23">
        <v>13.659265919999999</v>
      </c>
      <c r="BT976" t="s">
        <v>183</v>
      </c>
      <c r="BU976" s="23">
        <v>16937.638569999999</v>
      </c>
      <c r="BV976" s="23">
        <v>13.659265919999999</v>
      </c>
    </row>
    <row r="977" spans="1:74" x14ac:dyDescent="0.25">
      <c r="A977">
        <v>1</v>
      </c>
      <c r="B977" s="15">
        <v>14322</v>
      </c>
      <c r="C977" s="15">
        <v>-64.664126460000006</v>
      </c>
      <c r="D977" s="15">
        <v>-16.687069449999999</v>
      </c>
      <c r="E977" s="16">
        <v>0</v>
      </c>
      <c r="F977" s="19">
        <v>25755.109548218101</v>
      </c>
      <c r="G977" s="19">
        <v>57.675159512126527</v>
      </c>
      <c r="H977" s="16" t="str">
        <f>IF(LCOE_SensitivityScenarios!BF976&gt;'OnSSET_original_NoMG-PV-Diesel'!M976,'OnSSET_original_NoMG-PV-Diesel'!L976,LCOE_SensitivityScenarios!BG976)</f>
        <v>SA_PV</v>
      </c>
      <c r="I977" s="39" t="str">
        <f>IF(LCOE_SensitivityScenarios!BK976&gt;'OnSSET_original_NoMG-PV-Diesel'!M976,'OnSSET_original_NoMG-PV-Diesel'!L976,LCOE_SensitivityScenarios!BL976)</f>
        <v>SA_PV</v>
      </c>
      <c r="J977" s="39" t="str">
        <f>IF(LCOE_SensitivityScenarios!BP976&gt;'OnSSET_original_NoMG-PV-Diesel'!M976,'OnSSET_original_NoMG-PV-Diesel'!L976,LCOE_SensitivityScenarios!BQ976)</f>
        <v>SA_PV</v>
      </c>
      <c r="K977" s="38" t="str">
        <f>IF(LCOE_SensitivityScenarios!BU976&gt;'OnSSET_original_NoMG-PV-Diesel'!V976,'OnSSET_original_NoMG-PV-Diesel'!U976,LCOE_SensitivityScenarios!BV976)</f>
        <v>SA_PV</v>
      </c>
      <c r="L977" s="39" t="str">
        <f>IF(LCOE_SensitivityScenarios!BZ976&gt;'OnSSET_original_NoMG-PV-Diesel'!V976,'OnSSET_original_NoMG-PV-Diesel'!U976,LCOE_SensitivityScenarios!CA976)</f>
        <v>SA_PV</v>
      </c>
      <c r="M977" s="40" t="str">
        <f>IF(LCOE_SensitivityScenarios!CE976&gt;'OnSSET_original_NoMG-PV-Diesel'!V976,'OnSSET_original_NoMG-PV-Diesel'!U976,LCOE_SensitivityScenarios!CF976)</f>
        <v>SA_PV</v>
      </c>
      <c r="N977" s="39" t="str">
        <f>IF(LCOE_SensitivityScenarios!CJ976&gt;'OnSSET_original_NoMG-PV-Diesel'!AE976,'OnSSET_original_NoMG-PV-Diesel'!AD976,LCOE_SensitivityScenarios!CK976)</f>
        <v>SA_Diesel</v>
      </c>
      <c r="O977" s="39" t="str">
        <f>IF(LCOE_SensitivityScenarios!CO976&gt;'OnSSET_original_NoMG-PV-Diesel'!AE976,'OnSSET_original_NoMG-PV-Diesel'!AD976,LCOE_SensitivityScenarios!CP976)</f>
        <v>SA_Diesel</v>
      </c>
      <c r="P977" s="40" t="str">
        <f>IF(LCOE_SensitivityScenarios!CT976&gt;'OnSSET_original_NoMG-PV-Diesel'!AE976,'OnSSET_original_NoMG-PV-Diesel'!AD976,LCOE_SensitivityScenarios!CU976)</f>
        <v>SA_Diesel</v>
      </c>
      <c r="Q977" s="38">
        <f>IF(LCOE_SensitivityScenarios!BF976&gt;'OnSSET_original_NoMG-PV-Diesel'!M976,'OnSSET_original_NoMG-PV-Diesel'!M976,LCOE_SensitivityScenarios!BF976)</f>
        <v>0.47739188345397598</v>
      </c>
      <c r="R977" s="28">
        <f>MIN('OnSSET_original_NoMG-PV-Diesel'!E976:I976,LCOE_SensitivityScenarios!BK976)</f>
        <v>0.47739188345397598</v>
      </c>
      <c r="S977" s="28">
        <f>MIN('OnSSET_original_NoMG-PV-Diesel'!E976:I976,LCOE_SensitivityScenarios!BP976)</f>
        <v>0.47739188345397598</v>
      </c>
      <c r="T977" s="27">
        <f>MIN('OnSSET_original_NoMG-PV-Diesel'!N976:R976,LCOE_SensitivityScenarios!BU976)</f>
        <v>0.47739188345397598</v>
      </c>
      <c r="U977" s="28">
        <f>MIN('OnSSET_original_NoMG-PV-Diesel'!N976:R976,LCOE_SensitivityScenarios!BZ976)</f>
        <v>0.47739188345397598</v>
      </c>
      <c r="V977" s="29">
        <f>MIN('OnSSET_original_NoMG-PV-Diesel'!N976:R976,LCOE_SensitivityScenarios!CE976)</f>
        <v>0.47739188345397598</v>
      </c>
      <c r="W977" s="28">
        <f>MIN('OnSSET_original_NoMG-PV-Diesel'!W976:AA976,LCOE_SensitivityScenarios!CJ976)</f>
        <v>0.248216042448727</v>
      </c>
      <c r="X977" s="28">
        <f>MIN('OnSSET_original_NoMG-PV-Diesel'!W976:AA976,LCOE_SensitivityScenarios!CO976)</f>
        <v>0.248216042448727</v>
      </c>
      <c r="Y977" s="29">
        <f>MIN('OnSSET_original_NoMG-PV-Diesel'!W976:AA976,LCOE_SensitivityScenarios!CT976)</f>
        <v>0.248216042448727</v>
      </c>
      <c r="Z977">
        <f>IF(H977='OnSSET_original_NoMG-PV-Diesel'!L976,'OnSSET_original_NoMG-PV-Diesel'!K976,"wait")</f>
        <v>9.9895544450930291</v>
      </c>
      <c r="AA977">
        <f>IF(I977='OnSSET_original_NoMG-PV-Diesel'!L976,'OnSSET_original_NoMG-PV-Diesel'!K976,"wait")</f>
        <v>9.9895544450930291</v>
      </c>
      <c r="AB977">
        <f>IF(J977='OnSSET_original_NoMG-PV-Diesel'!L976,'OnSSET_original_NoMG-PV-Diesel'!K976,"wait")</f>
        <v>9.9895544450930291</v>
      </c>
      <c r="AC977">
        <f>IF(K977='OnSSET_original_NoMG-PV-Diesel'!U976,'OnSSET_original_NoMG-PV-Diesel'!T976,"wait")</f>
        <v>16.103988962807499</v>
      </c>
      <c r="AD977">
        <f>IF(L977='OnSSET_original_NoMG-PV-Diesel'!U976,'OnSSET_original_NoMG-PV-Diesel'!T976,"wait")</f>
        <v>16.103988962807499</v>
      </c>
      <c r="AE977">
        <f>IF(M977='OnSSET_original_NoMG-PV-Diesel'!U976,'OnSSET_original_NoMG-PV-Diesel'!T976,"wait")</f>
        <v>16.103988962807499</v>
      </c>
      <c r="AF977">
        <f>IF(N977='OnSSET_original_NoMG-PV-Diesel'!AD976,'OnSSET_original_NoMG-PV-Diesel'!AC976,"wait")</f>
        <v>11.7603239946201</v>
      </c>
      <c r="AG977">
        <f>IF(O977='OnSSET_original_NoMG-PV-Diesel'!AD976,'OnSSET_original_NoMG-PV-Diesel'!AC976,"wait")</f>
        <v>11.7603239946201</v>
      </c>
      <c r="AH977">
        <f>IF(P977='OnSSET_original_NoMG-PV-Diesel'!AD976,'OnSSET_original_NoMG-PV-Diesel'!AC976,"wait")</f>
        <v>11.7603239946201</v>
      </c>
      <c r="AR977">
        <v>46.37</v>
      </c>
      <c r="AS977">
        <v>46.37</v>
      </c>
      <c r="AT977">
        <v>22.123999999999999</v>
      </c>
      <c r="AU977">
        <v>22.114000000000001</v>
      </c>
      <c r="AV977">
        <v>46987.058830000002</v>
      </c>
      <c r="AW977">
        <v>0</v>
      </c>
      <c r="AX977">
        <v>7337.4619720000001</v>
      </c>
      <c r="AZ977">
        <f>SUMIF([1]base!$A$2:$A$169,B977,[1]base!$V$2:$V$169)</f>
        <v>0</v>
      </c>
      <c r="BA977">
        <f>SUMIF([2]s1!$A$2:$A$275,B977,[2]s1!$U$2:$U$275)</f>
        <v>0</v>
      </c>
      <c r="BB977">
        <f>SUMIF([3]s2!$A$2:$A$115,B977,[3]s2!$U$2:$U$115)</f>
        <v>0</v>
      </c>
      <c r="BC977">
        <f>SUMIF([4]s3!$A$2:$A$245,B977,[4]s3!$U$2:$U$245)</f>
        <v>0</v>
      </c>
      <c r="BD977">
        <f>SUMIF([5]s4!$A$2:$A$74,B977,[5]s4!$U$2:$U$74)</f>
        <v>0</v>
      </c>
      <c r="BF977">
        <f t="shared" si="80"/>
        <v>0</v>
      </c>
      <c r="BG977">
        <f t="shared" si="81"/>
        <v>0</v>
      </c>
      <c r="BH977">
        <f t="shared" si="82"/>
        <v>0</v>
      </c>
      <c r="BI977">
        <f t="shared" si="83"/>
        <v>0</v>
      </c>
      <c r="BJ977">
        <f t="shared" si="84"/>
        <v>0</v>
      </c>
      <c r="BL977" t="s">
        <v>114</v>
      </c>
      <c r="BM977" s="23">
        <v>81647.224040000001</v>
      </c>
      <c r="BN977" s="23">
        <v>16.103988959999999</v>
      </c>
      <c r="BP977" t="s">
        <v>186</v>
      </c>
      <c r="BQ977" s="23">
        <v>81647.224040000001</v>
      </c>
      <c r="BR977" s="23">
        <v>16.103988959999999</v>
      </c>
      <c r="BT977" t="s">
        <v>183</v>
      </c>
      <c r="BU977" s="23">
        <v>14582.929889999999</v>
      </c>
      <c r="BV977" s="23">
        <v>11.76032399</v>
      </c>
    </row>
    <row r="978" spans="1:74" x14ac:dyDescent="0.25">
      <c r="A978">
        <v>1</v>
      </c>
      <c r="B978" s="15">
        <v>14336</v>
      </c>
      <c r="C978" s="15">
        <v>-63.623269430000001</v>
      </c>
      <c r="D978" s="15">
        <v>-17.484687430000001</v>
      </c>
      <c r="E978" s="16">
        <v>0</v>
      </c>
      <c r="F978" s="19">
        <v>32994.085547502596</v>
      </c>
      <c r="G978" s="19">
        <v>59.922606088403093</v>
      </c>
      <c r="H978" s="16" t="str">
        <f>IF(LCOE_SensitivityScenarios!BF977&gt;'OnSSET_original_NoMG-PV-Diesel'!M977,'OnSSET_original_NoMG-PV-Diesel'!L977,LCOE_SensitivityScenarios!BG977)</f>
        <v>SA_Diesel</v>
      </c>
      <c r="I978" s="39" t="str">
        <f>IF(LCOE_SensitivityScenarios!BK977&gt;'OnSSET_original_NoMG-PV-Diesel'!M977,'OnSSET_original_NoMG-PV-Diesel'!L977,LCOE_SensitivityScenarios!BL977)</f>
        <v>SA_Diesel</v>
      </c>
      <c r="J978" s="39" t="str">
        <f>IF(LCOE_SensitivityScenarios!BP977&gt;'OnSSET_original_NoMG-PV-Diesel'!M977,'OnSSET_original_NoMG-PV-Diesel'!L977,LCOE_SensitivityScenarios!BQ977)</f>
        <v>SA_Diesel</v>
      </c>
      <c r="K978" s="38" t="str">
        <f>IF(LCOE_SensitivityScenarios!BU977&gt;'OnSSET_original_NoMG-PV-Diesel'!V977,'OnSSET_original_NoMG-PV-Diesel'!U977,LCOE_SensitivityScenarios!BV977)</f>
        <v>SA_Diesel</v>
      </c>
      <c r="L978" s="39" t="str">
        <f>IF(LCOE_SensitivityScenarios!BZ977&gt;'OnSSET_original_NoMG-PV-Diesel'!V977,'OnSSET_original_NoMG-PV-Diesel'!U977,LCOE_SensitivityScenarios!CA977)</f>
        <v>SA_Diesel</v>
      </c>
      <c r="M978" s="40" t="str">
        <f>IF(LCOE_SensitivityScenarios!CE977&gt;'OnSSET_original_NoMG-PV-Diesel'!V977,'OnSSET_original_NoMG-PV-Diesel'!U977,LCOE_SensitivityScenarios!CF977)</f>
        <v>SA_Diesel</v>
      </c>
      <c r="N978" s="39" t="str">
        <f>IF(LCOE_SensitivityScenarios!CJ977&gt;'OnSSET_original_NoMG-PV-Diesel'!AE977,'OnSSET_original_NoMG-PV-Diesel'!AD977,LCOE_SensitivityScenarios!CK977)</f>
        <v>SA_Diesel</v>
      </c>
      <c r="O978" s="39" t="str">
        <f>IF(LCOE_SensitivityScenarios!CO977&gt;'OnSSET_original_NoMG-PV-Diesel'!AE977,'OnSSET_original_NoMG-PV-Diesel'!AD977,LCOE_SensitivityScenarios!CP977)</f>
        <v>SA_Diesel</v>
      </c>
      <c r="P978" s="40" t="str">
        <f>IF(LCOE_SensitivityScenarios!CT977&gt;'OnSSET_original_NoMG-PV-Diesel'!AE977,'OnSSET_original_NoMG-PV-Diesel'!AD977,LCOE_SensitivityScenarios!CU977)</f>
        <v>SA_Diesel</v>
      </c>
      <c r="Q978" s="38">
        <f>IF(LCOE_SensitivityScenarios!BF977&gt;'OnSSET_original_NoMG-PV-Diesel'!M977,'OnSSET_original_NoMG-PV-Diesel'!M977,LCOE_SensitivityScenarios!BF977)</f>
        <v>0.398477838073306</v>
      </c>
      <c r="R978" s="28">
        <f>MIN('OnSSET_original_NoMG-PV-Diesel'!E977:I977,LCOE_SensitivityScenarios!BK977)</f>
        <v>0.398477838073306</v>
      </c>
      <c r="S978" s="28">
        <f>MIN('OnSSET_original_NoMG-PV-Diesel'!E977:I977,LCOE_SensitivityScenarios!BP977)</f>
        <v>0.398477838073306</v>
      </c>
      <c r="T978" s="27">
        <f>MIN('OnSSET_original_NoMG-PV-Diesel'!N977:R977,LCOE_SensitivityScenarios!BU977)</f>
        <v>0.30151157416643198</v>
      </c>
      <c r="U978" s="28">
        <f>MIN('OnSSET_original_NoMG-PV-Diesel'!N977:R977,LCOE_SensitivityScenarios!BZ977)</f>
        <v>0.30151157416643198</v>
      </c>
      <c r="V978" s="29">
        <f>MIN('OnSSET_original_NoMG-PV-Diesel'!N977:R977,LCOE_SensitivityScenarios!CE977)</f>
        <v>0.30151157416643198</v>
      </c>
      <c r="W978" s="28">
        <f>MIN('OnSSET_original_NoMG-PV-Diesel'!W977:AA977,LCOE_SensitivityScenarios!CJ977)</f>
        <v>0.17581456539826101</v>
      </c>
      <c r="X978" s="28">
        <f>MIN('OnSSET_original_NoMG-PV-Diesel'!W977:AA977,LCOE_SensitivityScenarios!CO977)</f>
        <v>0.17581456539826101</v>
      </c>
      <c r="Y978" s="29">
        <f>MIN('OnSSET_original_NoMG-PV-Diesel'!W977:AA977,LCOE_SensitivityScenarios!CT977)</f>
        <v>0.17581456539826101</v>
      </c>
      <c r="Z978">
        <f>IF(H978='OnSSET_original_NoMG-PV-Diesel'!L977,'OnSSET_original_NoMG-PV-Diesel'!K977,"wait")</f>
        <v>8.8544269391876504</v>
      </c>
      <c r="AA978">
        <f>IF(I978='OnSSET_original_NoMG-PV-Diesel'!L977,'OnSSET_original_NoMG-PV-Diesel'!K977,"wait")</f>
        <v>8.8544269391876504</v>
      </c>
      <c r="AB978">
        <f>IF(J978='OnSSET_original_NoMG-PV-Diesel'!L977,'OnSSET_original_NoMG-PV-Diesel'!K977,"wait")</f>
        <v>8.8544269391876504</v>
      </c>
      <c r="AC978">
        <f>IF(K978='OnSSET_original_NoMG-PV-Diesel'!U977,'OnSSET_original_NoMG-PV-Diesel'!T977,"wait")</f>
        <v>15.065792487444099</v>
      </c>
      <c r="AD978">
        <f>IF(L978='OnSSET_original_NoMG-PV-Diesel'!U977,'OnSSET_original_NoMG-PV-Diesel'!T977,"wait")</f>
        <v>15.065792487444099</v>
      </c>
      <c r="AE978">
        <f>IF(M978='OnSSET_original_NoMG-PV-Diesel'!U977,'OnSSET_original_NoMG-PV-Diesel'!T977,"wait")</f>
        <v>15.065792487444099</v>
      </c>
      <c r="AF978">
        <f>IF(N978='OnSSET_original_NoMG-PV-Diesel'!AD977,'OnSSET_original_NoMG-PV-Diesel'!AC977,"wait")</f>
        <v>15.065792487444099</v>
      </c>
      <c r="AG978">
        <f>IF(O978='OnSSET_original_NoMG-PV-Diesel'!AD977,'OnSSET_original_NoMG-PV-Diesel'!AC977,"wait")</f>
        <v>15.065792487444099</v>
      </c>
      <c r="AH978">
        <f>IF(P978='OnSSET_original_NoMG-PV-Diesel'!AD977,'OnSSET_original_NoMG-PV-Diesel'!AC977,"wait")</f>
        <v>15.065792487444099</v>
      </c>
      <c r="AR978">
        <v>0.315</v>
      </c>
      <c r="AS978">
        <v>0.33</v>
      </c>
      <c r="AT978">
        <v>2.7E-2</v>
      </c>
      <c r="AU978">
        <v>2.7E-2</v>
      </c>
      <c r="AV978">
        <v>47435.00649</v>
      </c>
      <c r="AW978">
        <v>0</v>
      </c>
      <c r="AX978">
        <v>7490.3257610000001</v>
      </c>
      <c r="AZ978">
        <f>SUMIF([1]base!$A$2:$A$169,B978,[1]base!$V$2:$V$169)</f>
        <v>0</v>
      </c>
      <c r="BA978">
        <f>SUMIF([2]s1!$A$2:$A$275,B978,[2]s1!$U$2:$U$275)</f>
        <v>0</v>
      </c>
      <c r="BB978">
        <f>SUMIF([3]s2!$A$2:$A$115,B978,[3]s2!$U$2:$U$115)</f>
        <v>0</v>
      </c>
      <c r="BC978">
        <f>SUMIF([4]s3!$A$2:$A$245,B978,[4]s3!$U$2:$U$245)</f>
        <v>0</v>
      </c>
      <c r="BD978">
        <f>SUMIF([5]s4!$A$2:$A$74,B978,[5]s4!$U$2:$U$74)</f>
        <v>0</v>
      </c>
      <c r="BF978">
        <f t="shared" si="80"/>
        <v>0</v>
      </c>
      <c r="BG978">
        <f t="shared" si="81"/>
        <v>0</v>
      </c>
      <c r="BH978">
        <f t="shared" si="82"/>
        <v>0</v>
      </c>
      <c r="BI978">
        <f t="shared" si="83"/>
        <v>0</v>
      </c>
      <c r="BJ978">
        <f t="shared" si="84"/>
        <v>0</v>
      </c>
      <c r="BL978" t="s">
        <v>113</v>
      </c>
      <c r="BM978" s="23">
        <v>18681.74684</v>
      </c>
      <c r="BN978" s="23">
        <v>15.06579249</v>
      </c>
      <c r="BP978" t="s">
        <v>183</v>
      </c>
      <c r="BQ978" s="23">
        <v>18681.74684</v>
      </c>
      <c r="BR978" s="23">
        <v>15.06579249</v>
      </c>
      <c r="BT978" t="s">
        <v>183</v>
      </c>
      <c r="BU978" s="23">
        <v>18681.74684</v>
      </c>
      <c r="BV978" s="23">
        <v>15.06579249</v>
      </c>
    </row>
    <row r="979" spans="1:74" x14ac:dyDescent="0.25">
      <c r="A979">
        <v>1</v>
      </c>
      <c r="B979" s="15">
        <v>14337</v>
      </c>
      <c r="C979" s="15">
        <v>-64.032016859999999</v>
      </c>
      <c r="D979" s="15">
        <v>-17.98102922</v>
      </c>
      <c r="E979" s="16">
        <v>1</v>
      </c>
      <c r="F979" s="19">
        <v>38539.645934720502</v>
      </c>
      <c r="G979" s="19">
        <v>50.376681975805951</v>
      </c>
      <c r="H979" s="16" t="str">
        <f>IF(LCOE_SensitivityScenarios!BF978&gt;'OnSSET_original_NoMG-PV-Diesel'!M978,'OnSSET_original_NoMG-PV-Diesel'!L978,LCOE_SensitivityScenarios!BG978)</f>
        <v>MG_Hybrid</v>
      </c>
      <c r="I979" s="39" t="str">
        <f>IF(LCOE_SensitivityScenarios!BK978&gt;'OnSSET_original_NoMG-PV-Diesel'!M978,'OnSSET_original_NoMG-PV-Diesel'!L978,LCOE_SensitivityScenarios!BL978)</f>
        <v>MG_Hybrid</v>
      </c>
      <c r="J979" s="39" t="str">
        <f>IF(LCOE_SensitivityScenarios!BP978&gt;'OnSSET_original_NoMG-PV-Diesel'!M978,'OnSSET_original_NoMG-PV-Diesel'!L978,LCOE_SensitivityScenarios!BQ978)</f>
        <v>MG_Hybrid</v>
      </c>
      <c r="K979" s="38" t="str">
        <f>IF(LCOE_SensitivityScenarios!BU978&gt;'OnSSET_original_NoMG-PV-Diesel'!V978,'OnSSET_original_NoMG-PV-Diesel'!U978,LCOE_SensitivityScenarios!BV978)</f>
        <v>MG_Hybrid</v>
      </c>
      <c r="L979" s="39" t="str">
        <f>IF(LCOE_SensitivityScenarios!BZ978&gt;'OnSSET_original_NoMG-PV-Diesel'!V978,'OnSSET_original_NoMG-PV-Diesel'!U978,LCOE_SensitivityScenarios!CA978)</f>
        <v>MG_Hybrid</v>
      </c>
      <c r="M979" s="40" t="str">
        <f>IF(LCOE_SensitivityScenarios!CE978&gt;'OnSSET_original_NoMG-PV-Diesel'!V978,'OnSSET_original_NoMG-PV-Diesel'!U978,LCOE_SensitivityScenarios!CF978)</f>
        <v>SA_Diesel</v>
      </c>
      <c r="N979" s="39" t="str">
        <f>IF(LCOE_SensitivityScenarios!CJ978&gt;'OnSSET_original_NoMG-PV-Diesel'!AE978,'OnSSET_original_NoMG-PV-Diesel'!AD978,LCOE_SensitivityScenarios!CK978)</f>
        <v>SA_Diesel</v>
      </c>
      <c r="O979" s="39" t="str">
        <f>IF(LCOE_SensitivityScenarios!CO978&gt;'OnSSET_original_NoMG-PV-Diesel'!AE978,'OnSSET_original_NoMG-PV-Diesel'!AD978,LCOE_SensitivityScenarios!CP978)</f>
        <v>SA_Diesel</v>
      </c>
      <c r="P979" s="40" t="str">
        <f>IF(LCOE_SensitivityScenarios!CT978&gt;'OnSSET_original_NoMG-PV-Diesel'!AE978,'OnSSET_original_NoMG-PV-Diesel'!AD978,LCOE_SensitivityScenarios!CU978)</f>
        <v>SA_Diesel</v>
      </c>
      <c r="Q979" s="38">
        <f>IF(LCOE_SensitivityScenarios!BF978&gt;'OnSSET_original_NoMG-PV-Diesel'!M978,'OnSSET_original_NoMG-PV-Diesel'!M978,LCOE_SensitivityScenarios!BF978)</f>
        <v>0.36043080773471886</v>
      </c>
      <c r="R979" s="28">
        <f>MIN('OnSSET_original_NoMG-PV-Diesel'!E978:I978,LCOE_SensitivityScenarios!BK978)</f>
        <v>0.32348929974271884</v>
      </c>
      <c r="S979" s="28">
        <f>MIN('OnSSET_original_NoMG-PV-Diesel'!E978:I978,LCOE_SensitivityScenarios!BP978)</f>
        <v>0.39300215369271885</v>
      </c>
      <c r="T979" s="27">
        <f>MIN('OnSSET_original_NoMG-PV-Diesel'!N978:R978,LCOE_SensitivityScenarios!BU978)</f>
        <v>0.30666926115748683</v>
      </c>
      <c r="U979" s="28">
        <f>MIN('OnSSET_original_NoMG-PV-Diesel'!N978:R978,LCOE_SensitivityScenarios!BZ978)</f>
        <v>0.26972775316548686</v>
      </c>
      <c r="V979" s="29">
        <f>MIN('OnSSET_original_NoMG-PV-Diesel'!N978:R978,LCOE_SensitivityScenarios!CE978)</f>
        <v>0.33704192864490201</v>
      </c>
      <c r="W979" s="28">
        <f>MIN('OnSSET_original_NoMG-PV-Diesel'!W978:AA978,LCOE_SensitivityScenarios!CJ978)</f>
        <v>0.18788147824000501</v>
      </c>
      <c r="X979" s="28">
        <f>MIN('OnSSET_original_NoMG-PV-Diesel'!W978:AA978,LCOE_SensitivityScenarios!CO978)</f>
        <v>0.18788147824000501</v>
      </c>
      <c r="Y979" s="29">
        <f>MIN('OnSSET_original_NoMG-PV-Diesel'!W978:AA978,LCOE_SensitivityScenarios!CT978)</f>
        <v>0.18788147824000501</v>
      </c>
      <c r="Z979">
        <f>VLOOKUP(B979,[1]base!$A$2:$U$169,21,FALSE)</f>
        <v>13.647</v>
      </c>
      <c r="AA979">
        <f>VLOOKUP(B979,[2]s1!$A$2:$T$275,20,FALSE)</f>
        <v>13.647</v>
      </c>
      <c r="AB979">
        <f>VLOOKUP(B979,[3]s2!$A$2:$T$275,20,FALSE)</f>
        <v>13.647</v>
      </c>
      <c r="AC979">
        <f>VLOOKUP(B979,[4]s3!$A$2:$T$275,20,FALSE)</f>
        <v>12.367000000000001</v>
      </c>
      <c r="AD979" t="str">
        <f>IF(L979='OnSSET_original_NoMG-PV-Diesel'!U978,'OnSSET_original_NoMG-PV-Diesel'!T978,"wait")</f>
        <v>wait</v>
      </c>
      <c r="AE979">
        <f>IF(M979='OnSSET_original_NoMG-PV-Diesel'!U978,'OnSSET_original_NoMG-PV-Diesel'!T978,"wait")</f>
        <v>17.598011842338099</v>
      </c>
      <c r="AF979">
        <f>IF(N979='OnSSET_original_NoMG-PV-Diesel'!AD978,'OnSSET_original_NoMG-PV-Diesel'!AC978,"wait")</f>
        <v>17.598011842338099</v>
      </c>
      <c r="AG979">
        <f>IF(O979='OnSSET_original_NoMG-PV-Diesel'!AD978,'OnSSET_original_NoMG-PV-Diesel'!AC978,"wait")</f>
        <v>17.598011842338099</v>
      </c>
      <c r="AH979">
        <f>IF(P979='OnSSET_original_NoMG-PV-Diesel'!AD978,'OnSSET_original_NoMG-PV-Diesel'!AC978,"wait")</f>
        <v>17.598011842338099</v>
      </c>
      <c r="AR979" s="23">
        <v>68.831000000000003</v>
      </c>
      <c r="AS979" s="23">
        <v>68.828000000000003</v>
      </c>
      <c r="AT979" s="23">
        <v>3.3000000000000002E-2</v>
      </c>
      <c r="AU979" s="23">
        <v>3.7999999999999999E-2</v>
      </c>
      <c r="AV979" s="23">
        <v>9747.9113350000007</v>
      </c>
      <c r="AW979" s="23">
        <v>17546.240399999999</v>
      </c>
      <c r="AX979" s="23">
        <v>6297.085247</v>
      </c>
      <c r="AZ979">
        <f>SUMIF([1]base!$A$2:$A$169,B979,[1]base!$V$2:$V$169)</f>
        <v>33491.9</v>
      </c>
      <c r="BA979">
        <f>SUMIF([2]s1!$A$2:$A$275,B979,[2]s1!$U$2:$U$275)</f>
        <v>33491.9</v>
      </c>
      <c r="BB979">
        <f>SUMIF([3]s2!$A$2:$A$115,B979,[3]s2!$U$2:$U$115)</f>
        <v>33491.9</v>
      </c>
      <c r="BC979">
        <f>SUMIF([4]s3!$A$2:$A$245,B979,[4]s3!$U$2:$U$245)</f>
        <v>18899.52</v>
      </c>
      <c r="BD979">
        <f>SUMIF([5]s4!$A$2:$A$74,B979,[5]s4!$U$2:$U$74)</f>
        <v>0</v>
      </c>
      <c r="BF979">
        <f t="shared" si="80"/>
        <v>67083.136981999996</v>
      </c>
      <c r="BG979">
        <f t="shared" si="81"/>
        <v>67083.136981999996</v>
      </c>
      <c r="BH979">
        <f t="shared" si="82"/>
        <v>67083.136981999996</v>
      </c>
      <c r="BI979">
        <f t="shared" si="83"/>
        <v>52490.756982000006</v>
      </c>
      <c r="BJ979">
        <f t="shared" si="84"/>
        <v>0</v>
      </c>
      <c r="BL979" t="s">
        <v>168</v>
      </c>
      <c r="BM979" s="23">
        <v>43131.21183</v>
      </c>
      <c r="BN979" s="23">
        <v>13.23158785</v>
      </c>
      <c r="BP979" t="s">
        <v>183</v>
      </c>
      <c r="BQ979" s="23">
        <v>21821.726429999999</v>
      </c>
      <c r="BR979" s="23">
        <v>17.598011840000002</v>
      </c>
      <c r="BT979" t="s">
        <v>183</v>
      </c>
      <c r="BU979" s="23">
        <v>21821.726429999999</v>
      </c>
      <c r="BV979" s="23">
        <v>17.598011840000002</v>
      </c>
    </row>
    <row r="980" spans="1:74" x14ac:dyDescent="0.25">
      <c r="A980">
        <v>1</v>
      </c>
      <c r="B980" s="15">
        <v>14349</v>
      </c>
      <c r="C980" s="15">
        <v>-60.932955999999997</v>
      </c>
      <c r="D980" s="15">
        <v>-16.399084370000001</v>
      </c>
      <c r="E980" s="16">
        <v>0</v>
      </c>
      <c r="F980" s="19">
        <v>38391.971096257497</v>
      </c>
      <c r="G980" s="19">
        <v>86.871073154488542</v>
      </c>
      <c r="H980" s="16" t="str">
        <f>IF(LCOE_SensitivityScenarios!BF979&gt;'OnSSET_original_NoMG-PV-Diesel'!M979,'OnSSET_original_NoMG-PV-Diesel'!L979,LCOE_SensitivityScenarios!BG979)</f>
        <v>SA_PV</v>
      </c>
      <c r="I980" s="39" t="str">
        <f>IF(LCOE_SensitivityScenarios!BK979&gt;'OnSSET_original_NoMG-PV-Diesel'!M979,'OnSSET_original_NoMG-PV-Diesel'!L979,LCOE_SensitivityScenarios!BL979)</f>
        <v>SA_PV</v>
      </c>
      <c r="J980" s="39" t="str">
        <f>IF(LCOE_SensitivityScenarios!BP979&gt;'OnSSET_original_NoMG-PV-Diesel'!M979,'OnSSET_original_NoMG-PV-Diesel'!L979,LCOE_SensitivityScenarios!BQ979)</f>
        <v>SA_PV</v>
      </c>
      <c r="K980" s="38" t="str">
        <f>IF(LCOE_SensitivityScenarios!BU979&gt;'OnSSET_original_NoMG-PV-Diesel'!V979,'OnSSET_original_NoMG-PV-Diesel'!U979,LCOE_SensitivityScenarios!BV979)</f>
        <v>SA_Diesel</v>
      </c>
      <c r="L980" s="39" t="str">
        <f>IF(LCOE_SensitivityScenarios!BZ979&gt;'OnSSET_original_NoMG-PV-Diesel'!V979,'OnSSET_original_NoMG-PV-Diesel'!U979,LCOE_SensitivityScenarios!CA979)</f>
        <v>SA_Diesel</v>
      </c>
      <c r="M980" s="40" t="str">
        <f>IF(LCOE_SensitivityScenarios!CE979&gt;'OnSSET_original_NoMG-PV-Diesel'!V979,'OnSSET_original_NoMG-PV-Diesel'!U979,LCOE_SensitivityScenarios!CF979)</f>
        <v>SA_Diesel</v>
      </c>
      <c r="N980" s="39" t="str">
        <f>IF(LCOE_SensitivityScenarios!CJ979&gt;'OnSSET_original_NoMG-PV-Diesel'!AE979,'OnSSET_original_NoMG-PV-Diesel'!AD979,LCOE_SensitivityScenarios!CK979)</f>
        <v>SA_Diesel</v>
      </c>
      <c r="O980" s="39" t="str">
        <f>IF(LCOE_SensitivityScenarios!CO979&gt;'OnSSET_original_NoMG-PV-Diesel'!AE979,'OnSSET_original_NoMG-PV-Diesel'!AD979,LCOE_SensitivityScenarios!CP979)</f>
        <v>SA_Diesel</v>
      </c>
      <c r="P980" s="40" t="str">
        <f>IF(LCOE_SensitivityScenarios!CT979&gt;'OnSSET_original_NoMG-PV-Diesel'!AE979,'OnSSET_original_NoMG-PV-Diesel'!AD979,LCOE_SensitivityScenarios!CU979)</f>
        <v>SA_Diesel</v>
      </c>
      <c r="Q980" s="38">
        <f>IF(LCOE_SensitivityScenarios!BF979&gt;'OnSSET_original_NoMG-PV-Diesel'!M979,'OnSSET_original_NoMG-PV-Diesel'!M979,LCOE_SensitivityScenarios!BF979)</f>
        <v>0.44861204489567202</v>
      </c>
      <c r="R980" s="28">
        <f>MIN('OnSSET_original_NoMG-PV-Diesel'!E979:I979,LCOE_SensitivityScenarios!BK979)</f>
        <v>0.44861204489567202</v>
      </c>
      <c r="S980" s="28">
        <f>MIN('OnSSET_original_NoMG-PV-Diesel'!E979:I979,LCOE_SensitivityScenarios!BP979)</f>
        <v>0.44861204489567202</v>
      </c>
      <c r="T980" s="27">
        <f>MIN('OnSSET_original_NoMG-PV-Diesel'!N979:R979,LCOE_SensitivityScenarios!BU979)</f>
        <v>0.40810263760184101</v>
      </c>
      <c r="U980" s="28">
        <f>MIN('OnSSET_original_NoMG-PV-Diesel'!N979:R979,LCOE_SensitivityScenarios!BZ979)</f>
        <v>0.40810263760184101</v>
      </c>
      <c r="V980" s="29">
        <f>MIN('OnSSET_original_NoMG-PV-Diesel'!N979:R979,LCOE_SensitivityScenarios!CE979)</f>
        <v>0.40810263760184101</v>
      </c>
      <c r="W980" s="28">
        <f>MIN('OnSSET_original_NoMG-PV-Diesel'!W979:AA979,LCOE_SensitivityScenarios!CJ979)</f>
        <v>0.21201530392349399</v>
      </c>
      <c r="X980" s="28">
        <f>MIN('OnSSET_original_NoMG-PV-Diesel'!W979:AA979,LCOE_SensitivityScenarios!CO979)</f>
        <v>0.21201530392349399</v>
      </c>
      <c r="Y980" s="29">
        <f>MIN('OnSSET_original_NoMG-PV-Diesel'!W979:AA979,LCOE_SensitivityScenarios!CT979)</f>
        <v>0.21201530392349399</v>
      </c>
      <c r="Z980">
        <f>IF(H980='OnSSET_original_NoMG-PV-Diesel'!L979,'OnSSET_original_NoMG-PV-Diesel'!K979,"wait")</f>
        <v>13.6532417094295</v>
      </c>
      <c r="AA980">
        <f>IF(I980='OnSSET_original_NoMG-PV-Diesel'!L979,'OnSSET_original_NoMG-PV-Diesel'!K979,"wait")</f>
        <v>13.6532417094295</v>
      </c>
      <c r="AB980">
        <f>IF(J980='OnSSET_original_NoMG-PV-Diesel'!L979,'OnSSET_original_NoMG-PV-Diesel'!K979,"wait")</f>
        <v>13.6532417094295</v>
      </c>
      <c r="AC980">
        <f>IF(K980='OnSSET_original_NoMG-PV-Diesel'!U979,'OnSSET_original_NoMG-PV-Diesel'!T979,"wait")</f>
        <v>17.53058040925</v>
      </c>
      <c r="AD980">
        <f>IF(L980='OnSSET_original_NoMG-PV-Diesel'!U979,'OnSSET_original_NoMG-PV-Diesel'!T979,"wait")</f>
        <v>17.53058040925</v>
      </c>
      <c r="AE980">
        <f>IF(M980='OnSSET_original_NoMG-PV-Diesel'!U979,'OnSSET_original_NoMG-PV-Diesel'!T979,"wait")</f>
        <v>17.53058040925</v>
      </c>
      <c r="AF980">
        <f>IF(N980='OnSSET_original_NoMG-PV-Diesel'!AD979,'OnSSET_original_NoMG-PV-Diesel'!AC979,"wait")</f>
        <v>17.53058040925</v>
      </c>
      <c r="AG980">
        <f>IF(O980='OnSSET_original_NoMG-PV-Diesel'!AD979,'OnSSET_original_NoMG-PV-Diesel'!AC979,"wait")</f>
        <v>17.53058040925</v>
      </c>
      <c r="AH980">
        <f>IF(P980='OnSSET_original_NoMG-PV-Diesel'!AD979,'OnSSET_original_NoMG-PV-Diesel'!AC979,"wait")</f>
        <v>17.53058040925</v>
      </c>
      <c r="AR980">
        <v>246.21099999999899</v>
      </c>
      <c r="AS980">
        <v>245.84099999999901</v>
      </c>
      <c r="AT980">
        <v>0.748</v>
      </c>
      <c r="AU980">
        <v>7.3999999999999996E-2</v>
      </c>
      <c r="AV980">
        <v>59913.218659999999</v>
      </c>
      <c r="AW980">
        <v>0</v>
      </c>
      <c r="AX980">
        <v>12381.96708</v>
      </c>
      <c r="AZ980">
        <f>SUMIF([1]base!$A$2:$A$169,B980,[1]base!$V$2:$V$169)</f>
        <v>0</v>
      </c>
      <c r="BA980">
        <f>SUMIF([2]s1!$A$2:$A$275,B980,[2]s1!$U$2:$U$275)</f>
        <v>0</v>
      </c>
      <c r="BB980">
        <f>SUMIF([3]s2!$A$2:$A$115,B980,[3]s2!$U$2:$U$115)</f>
        <v>0</v>
      </c>
      <c r="BC980">
        <f>SUMIF([4]s3!$A$2:$A$245,B980,[4]s3!$U$2:$U$245)</f>
        <v>0</v>
      </c>
      <c r="BD980">
        <f>SUMIF([5]s4!$A$2:$A$74,B980,[5]s4!$U$2:$U$74)</f>
        <v>0</v>
      </c>
      <c r="BF980">
        <f t="shared" si="80"/>
        <v>0</v>
      </c>
      <c r="BG980">
        <f t="shared" si="81"/>
        <v>0</v>
      </c>
      <c r="BH980">
        <f t="shared" si="82"/>
        <v>0</v>
      </c>
      <c r="BI980">
        <f t="shared" si="83"/>
        <v>0</v>
      </c>
      <c r="BJ980">
        <f t="shared" si="84"/>
        <v>0</v>
      </c>
      <c r="BL980" t="s">
        <v>114</v>
      </c>
      <c r="BM980" s="23">
        <v>114370.58199999999</v>
      </c>
      <c r="BN980" s="23">
        <v>22.558300190000001</v>
      </c>
      <c r="BP980" t="s">
        <v>183</v>
      </c>
      <c r="BQ980" s="23">
        <v>21738.110720000001</v>
      </c>
      <c r="BR980" s="23">
        <v>17.530580409999999</v>
      </c>
      <c r="BT980" t="s">
        <v>183</v>
      </c>
      <c r="BU980" s="23">
        <v>21738.110720000001</v>
      </c>
      <c r="BV980" s="23">
        <v>17.530580409999999</v>
      </c>
    </row>
    <row r="981" spans="1:74" x14ac:dyDescent="0.25">
      <c r="A981">
        <v>1</v>
      </c>
      <c r="B981" s="15">
        <v>14402</v>
      </c>
      <c r="C981" s="15">
        <v>-61.997703510000001</v>
      </c>
      <c r="D981" s="15">
        <v>-17.403048729999998</v>
      </c>
      <c r="E981" s="16">
        <v>0</v>
      </c>
      <c r="F981" s="19">
        <v>46505.922848036702</v>
      </c>
      <c r="G981" s="19">
        <v>75.673700025980608</v>
      </c>
      <c r="H981" s="16" t="str">
        <f>IF(LCOE_SensitivityScenarios!BF980&gt;'OnSSET_original_NoMG-PV-Diesel'!M980,'OnSSET_original_NoMG-PV-Diesel'!L980,LCOE_SensitivityScenarios!BG980)</f>
        <v>MG_Hybrid</v>
      </c>
      <c r="I981" s="39" t="str">
        <f>IF(LCOE_SensitivityScenarios!BK980&gt;'OnSSET_original_NoMG-PV-Diesel'!M980,'OnSSET_original_NoMG-PV-Diesel'!L980,LCOE_SensitivityScenarios!BL980)</f>
        <v>MG_Hybrid</v>
      </c>
      <c r="J981" s="39" t="str">
        <f>IF(LCOE_SensitivityScenarios!BP980&gt;'OnSSET_original_NoMG-PV-Diesel'!M980,'OnSSET_original_NoMG-PV-Diesel'!L980,LCOE_SensitivityScenarios!BQ980)</f>
        <v>SA_PV</v>
      </c>
      <c r="K981" s="38" t="str">
        <f>IF(LCOE_SensitivityScenarios!BU980&gt;'OnSSET_original_NoMG-PV-Diesel'!V980,'OnSSET_original_NoMG-PV-Diesel'!U980,LCOE_SensitivityScenarios!BV980)</f>
        <v>SA_Diesel</v>
      </c>
      <c r="L981" s="39" t="str">
        <f>IF(LCOE_SensitivityScenarios!BZ980&gt;'OnSSET_original_NoMG-PV-Diesel'!V980,'OnSSET_original_NoMG-PV-Diesel'!U980,LCOE_SensitivityScenarios!CA980)</f>
        <v>MG_Hybrid</v>
      </c>
      <c r="M981" s="40" t="str">
        <f>IF(LCOE_SensitivityScenarios!CE980&gt;'OnSSET_original_NoMG-PV-Diesel'!V980,'OnSSET_original_NoMG-PV-Diesel'!U980,LCOE_SensitivityScenarios!CF980)</f>
        <v>SA_Diesel</v>
      </c>
      <c r="N981" s="39" t="str">
        <f>IF(LCOE_SensitivityScenarios!CJ980&gt;'OnSSET_original_NoMG-PV-Diesel'!AE980,'OnSSET_original_NoMG-PV-Diesel'!AD980,LCOE_SensitivityScenarios!CK980)</f>
        <v>SA_Diesel</v>
      </c>
      <c r="O981" s="39" t="str">
        <f>IF(LCOE_SensitivityScenarios!CO980&gt;'OnSSET_original_NoMG-PV-Diesel'!AE980,'OnSSET_original_NoMG-PV-Diesel'!AD980,LCOE_SensitivityScenarios!CP980)</f>
        <v>SA_Diesel</v>
      </c>
      <c r="P981" s="40" t="str">
        <f>IF(LCOE_SensitivityScenarios!CT980&gt;'OnSSET_original_NoMG-PV-Diesel'!AE980,'OnSSET_original_NoMG-PV-Diesel'!AD980,LCOE_SensitivityScenarios!CU980)</f>
        <v>SA_Diesel</v>
      </c>
      <c r="Q981" s="38">
        <f>IF(LCOE_SensitivityScenarios!BF980&gt;'OnSSET_original_NoMG-PV-Diesel'!M980,'OnSSET_original_NoMG-PV-Diesel'!M980,LCOE_SensitivityScenarios!BF980)</f>
        <v>0.65360794267595901</v>
      </c>
      <c r="R981" s="28">
        <f>MIN('OnSSET_original_NoMG-PV-Diesel'!E980:I980,LCOE_SensitivityScenarios!BK980)</f>
        <v>0.62784641639995908</v>
      </c>
      <c r="S981" s="28">
        <f>MIN('OnSSET_original_NoMG-PV-Diesel'!E980:I980,LCOE_SensitivityScenarios!BP980)</f>
        <v>0.67457410848505195</v>
      </c>
      <c r="T981" s="27">
        <f>MIN('OnSSET_original_NoMG-PV-Diesel'!N980:R980,LCOE_SensitivityScenarios!BU980)</f>
        <v>0.56798923275495405</v>
      </c>
      <c r="U981" s="28">
        <f>MIN('OnSSET_original_NoMG-PV-Diesel'!N980:R980,LCOE_SensitivityScenarios!BZ980)</f>
        <v>0.55890640076575304</v>
      </c>
      <c r="V981" s="29">
        <f>MIN('OnSSET_original_NoMG-PV-Diesel'!N980:R980,LCOE_SensitivityScenarios!CE980)</f>
        <v>0.56798923275495405</v>
      </c>
      <c r="W981" s="28">
        <f>MIN('OnSSET_original_NoMG-PV-Diesel'!W980:AA980,LCOE_SensitivityScenarios!CJ980)</f>
        <v>0.26631641171134401</v>
      </c>
      <c r="X981" s="28">
        <f>MIN('OnSSET_original_NoMG-PV-Diesel'!W980:AA980,LCOE_SensitivityScenarios!CO980)</f>
        <v>0.26631641171134401</v>
      </c>
      <c r="Y981" s="29">
        <f>MIN('OnSSET_original_NoMG-PV-Diesel'!W980:AA980,LCOE_SensitivityScenarios!CT980)</f>
        <v>0.26631641171134401</v>
      </c>
      <c r="Z981">
        <f>VLOOKUP(B981,[1]base!$A$2:$U$169,21,FALSE)</f>
        <v>13.647</v>
      </c>
      <c r="AA981">
        <f>VLOOKUP(B981,[2]s1!$A$2:$T$275,20,FALSE)</f>
        <v>13.647</v>
      </c>
      <c r="AB981">
        <f>IF(J981='OnSSET_original_NoMG-PV-Diesel'!L980,'OnSSET_original_NoMG-PV-Diesel'!K980,"wait")</f>
        <v>10.228880518992799</v>
      </c>
      <c r="AC981">
        <f>IF(K981='OnSSET_original_NoMG-PV-Diesel'!U980,'OnSSET_original_NoMG-PV-Diesel'!T980,"wait")</f>
        <v>21.235581209149199</v>
      </c>
      <c r="AD981" t="str">
        <f>IF(L981='OnSSET_original_NoMG-PV-Diesel'!U980,'OnSSET_original_NoMG-PV-Diesel'!T980,"wait")</f>
        <v>wait</v>
      </c>
      <c r="AE981">
        <f>IF(M981='OnSSET_original_NoMG-PV-Diesel'!U980,'OnSSET_original_NoMG-PV-Diesel'!T980,"wait")</f>
        <v>21.235581209149199</v>
      </c>
      <c r="AF981">
        <f>IF(N981='OnSSET_original_NoMG-PV-Diesel'!AD980,'OnSSET_original_NoMG-PV-Diesel'!AC980,"wait")</f>
        <v>21.235581209149199</v>
      </c>
      <c r="AG981">
        <f>IF(O981='OnSSET_original_NoMG-PV-Diesel'!AD980,'OnSSET_original_NoMG-PV-Diesel'!AC980,"wait")</f>
        <v>21.235581209149199</v>
      </c>
      <c r="AH981">
        <f>IF(P981='OnSSET_original_NoMG-PV-Diesel'!AD980,'OnSSET_original_NoMG-PV-Diesel'!AC980,"wait")</f>
        <v>21.235581209149199</v>
      </c>
      <c r="AR981">
        <v>85.357999999999905</v>
      </c>
      <c r="AS981">
        <v>85.066000000000003</v>
      </c>
      <c r="AT981">
        <v>8.4510000000000005</v>
      </c>
      <c r="AU981">
        <v>8.4510000000000005</v>
      </c>
      <c r="AV981">
        <v>99201.234930000006</v>
      </c>
      <c r="AW981">
        <v>0</v>
      </c>
      <c r="AX981">
        <v>35770.127110000001</v>
      </c>
      <c r="AZ981">
        <f>SUMIF([1]base!$A$2:$A$169,B981,[1]base!$V$2:$V$169)</f>
        <v>33491.9</v>
      </c>
      <c r="BA981">
        <f>SUMIF([2]s1!$A$2:$A$275,B981,[2]s1!$U$2:$U$275)</f>
        <v>33491.9</v>
      </c>
      <c r="BB981">
        <f>SUMIF([3]s2!$A$2:$A$115,B981,[3]s2!$U$2:$U$115)</f>
        <v>0</v>
      </c>
      <c r="BC981">
        <f>SUMIF([4]s3!$A$2:$A$245,B981,[4]s3!$U$2:$U$245)</f>
        <v>0</v>
      </c>
      <c r="BD981">
        <f>SUMIF([5]s4!$A$2:$A$74,B981,[5]s4!$U$2:$U$74)</f>
        <v>0</v>
      </c>
      <c r="BF981">
        <f t="shared" si="80"/>
        <v>168463.26204</v>
      </c>
      <c r="BG981">
        <f t="shared" si="81"/>
        <v>168463.26204</v>
      </c>
      <c r="BH981">
        <f t="shared" si="82"/>
        <v>0</v>
      </c>
      <c r="BI981">
        <f t="shared" si="83"/>
        <v>0</v>
      </c>
      <c r="BJ981">
        <f t="shared" si="84"/>
        <v>0</v>
      </c>
      <c r="BL981" t="s">
        <v>114</v>
      </c>
      <c r="BM981" s="23">
        <v>208324.77720000001</v>
      </c>
      <c r="BN981" s="23">
        <v>27.19644611</v>
      </c>
      <c r="BP981" t="s">
        <v>183</v>
      </c>
      <c r="BQ981" s="23">
        <v>26332.352080000001</v>
      </c>
      <c r="BR981" s="23">
        <v>21.235581209999999</v>
      </c>
      <c r="BT981" t="s">
        <v>183</v>
      </c>
      <c r="BU981" s="23">
        <v>26332.352080000001</v>
      </c>
      <c r="BV981" s="23">
        <v>21.235581209999999</v>
      </c>
    </row>
    <row r="982" spans="1:74" x14ac:dyDescent="0.25">
      <c r="A982">
        <v>1</v>
      </c>
      <c r="B982" s="15">
        <v>14405</v>
      </c>
      <c r="C982" s="15">
        <v>-61.13312457</v>
      </c>
      <c r="D982" s="15">
        <v>-16.255113380000001</v>
      </c>
      <c r="E982" s="16">
        <v>0</v>
      </c>
      <c r="F982" s="19">
        <v>29857.218314985799</v>
      </c>
      <c r="G982" s="19">
        <v>66.682959174456244</v>
      </c>
      <c r="H982" s="16" t="str">
        <f>IF(LCOE_SensitivityScenarios!BF981&gt;'OnSSET_original_NoMG-PV-Diesel'!M981,'OnSSET_original_NoMG-PV-Diesel'!L981,LCOE_SensitivityScenarios!BG981)</f>
        <v>SA_PV</v>
      </c>
      <c r="I982" s="39" t="str">
        <f>IF(LCOE_SensitivityScenarios!BK981&gt;'OnSSET_original_NoMG-PV-Diesel'!M981,'OnSSET_original_NoMG-PV-Diesel'!L981,LCOE_SensitivityScenarios!BL981)</f>
        <v>SA_PV</v>
      </c>
      <c r="J982" s="39" t="str">
        <f>IF(LCOE_SensitivityScenarios!BP981&gt;'OnSSET_original_NoMG-PV-Diesel'!M981,'OnSSET_original_NoMG-PV-Diesel'!L981,LCOE_SensitivityScenarios!BQ981)</f>
        <v>SA_PV</v>
      </c>
      <c r="K982" s="38" t="str">
        <f>IF(LCOE_SensitivityScenarios!BU981&gt;'OnSSET_original_NoMG-PV-Diesel'!V981,'OnSSET_original_NoMG-PV-Diesel'!U981,LCOE_SensitivityScenarios!BV981)</f>
        <v>SA_PV</v>
      </c>
      <c r="L982" s="39" t="str">
        <f>IF(LCOE_SensitivityScenarios!BZ981&gt;'OnSSET_original_NoMG-PV-Diesel'!V981,'OnSSET_original_NoMG-PV-Diesel'!U981,LCOE_SensitivityScenarios!CA981)</f>
        <v>SA_PV</v>
      </c>
      <c r="M982" s="40" t="str">
        <f>IF(LCOE_SensitivityScenarios!CE981&gt;'OnSSET_original_NoMG-PV-Diesel'!V981,'OnSSET_original_NoMG-PV-Diesel'!U981,LCOE_SensitivityScenarios!CF981)</f>
        <v>SA_PV</v>
      </c>
      <c r="N982" s="39" t="str">
        <f>IF(LCOE_SensitivityScenarios!CJ981&gt;'OnSSET_original_NoMG-PV-Diesel'!AE981,'OnSSET_original_NoMG-PV-Diesel'!AD981,LCOE_SensitivityScenarios!CK981)</f>
        <v>SA_Diesel</v>
      </c>
      <c r="O982" s="39" t="str">
        <f>IF(LCOE_SensitivityScenarios!CO981&gt;'OnSSET_original_NoMG-PV-Diesel'!AE981,'OnSSET_original_NoMG-PV-Diesel'!AD981,LCOE_SensitivityScenarios!CP981)</f>
        <v>SA_Diesel</v>
      </c>
      <c r="P982" s="40" t="str">
        <f>IF(LCOE_SensitivityScenarios!CT981&gt;'OnSSET_original_NoMG-PV-Diesel'!AE981,'OnSSET_original_NoMG-PV-Diesel'!AD981,LCOE_SensitivityScenarios!CU981)</f>
        <v>SA_Diesel</v>
      </c>
      <c r="Q982" s="38">
        <f>IF(LCOE_SensitivityScenarios!BF981&gt;'OnSSET_original_NoMG-PV-Diesel'!M981,'OnSSET_original_NoMG-PV-Diesel'!M981,LCOE_SensitivityScenarios!BF981)</f>
        <v>0.45171745308717598</v>
      </c>
      <c r="R982" s="28">
        <f>MIN('OnSSET_original_NoMG-PV-Diesel'!E981:I981,LCOE_SensitivityScenarios!BK981)</f>
        <v>0.45171745308717598</v>
      </c>
      <c r="S982" s="28">
        <f>MIN('OnSSET_original_NoMG-PV-Diesel'!E981:I981,LCOE_SensitivityScenarios!BP981)</f>
        <v>0.45171745308717598</v>
      </c>
      <c r="T982" s="27">
        <f>MIN('OnSSET_original_NoMG-PV-Diesel'!N981:R981,LCOE_SensitivityScenarios!BU981)</f>
        <v>0.45171745308717598</v>
      </c>
      <c r="U982" s="28">
        <f>MIN('OnSSET_original_NoMG-PV-Diesel'!N981:R981,LCOE_SensitivityScenarios!BZ981)</f>
        <v>0.45171745308717598</v>
      </c>
      <c r="V982" s="29">
        <f>MIN('OnSSET_original_NoMG-PV-Diesel'!N981:R981,LCOE_SensitivityScenarios!CE981)</f>
        <v>0.45171745308717598</v>
      </c>
      <c r="W982" s="28">
        <f>MIN('OnSSET_original_NoMG-PV-Diesel'!W981:AA981,LCOE_SensitivityScenarios!CJ981)</f>
        <v>0.23011567318611101</v>
      </c>
      <c r="X982" s="28">
        <f>MIN('OnSSET_original_NoMG-PV-Diesel'!W981:AA981,LCOE_SensitivityScenarios!CO981)</f>
        <v>0.23011567318611101</v>
      </c>
      <c r="Y982" s="29">
        <f>MIN('OnSSET_original_NoMG-PV-Diesel'!W981:AA981,LCOE_SensitivityScenarios!CT981)</f>
        <v>0.23011567318611101</v>
      </c>
      <c r="Z982">
        <f>IF(H982='OnSSET_original_NoMG-PV-Diesel'!L981,'OnSSET_original_NoMG-PV-Diesel'!K981,"wait")</f>
        <v>17.884350553929199</v>
      </c>
      <c r="AA982">
        <f>IF(I982='OnSSET_original_NoMG-PV-Diesel'!L981,'OnSSET_original_NoMG-PV-Diesel'!K981,"wait")</f>
        <v>17.884350553929199</v>
      </c>
      <c r="AB982">
        <f>IF(J982='OnSSET_original_NoMG-PV-Diesel'!L981,'OnSSET_original_NoMG-PV-Diesel'!K981,"wait")</f>
        <v>17.884350553929199</v>
      </c>
      <c r="AC982">
        <f>IF(K982='OnSSET_original_NoMG-PV-Diesel'!U981,'OnSSET_original_NoMG-PV-Diesel'!T981,"wait")</f>
        <v>17.664902564776799</v>
      </c>
      <c r="AD982">
        <f>IF(L982='OnSSET_original_NoMG-PV-Diesel'!U981,'OnSSET_original_NoMG-PV-Diesel'!T981,"wait")</f>
        <v>17.664902564776799</v>
      </c>
      <c r="AE982">
        <f>IF(M982='OnSSET_original_NoMG-PV-Diesel'!U981,'OnSSET_original_NoMG-PV-Diesel'!T981,"wait")</f>
        <v>17.664902564776799</v>
      </c>
      <c r="AF982">
        <f>IF(N982='OnSSET_original_NoMG-PV-Diesel'!AD981,'OnSSET_original_NoMG-PV-Diesel'!AC981,"wait")</f>
        <v>13.6334330205414</v>
      </c>
      <c r="AG982">
        <f>IF(O982='OnSSET_original_NoMG-PV-Diesel'!AD981,'OnSSET_original_NoMG-PV-Diesel'!AC981,"wait")</f>
        <v>13.6334330205414</v>
      </c>
      <c r="AH982">
        <f>IF(P982='OnSSET_original_NoMG-PV-Diesel'!AD981,'OnSSET_original_NoMG-PV-Diesel'!AC981,"wait")</f>
        <v>13.6334330205414</v>
      </c>
      <c r="AR982">
        <v>239.50599999999901</v>
      </c>
      <c r="AS982">
        <v>239.113</v>
      </c>
      <c r="AT982">
        <v>7.3520000000000003</v>
      </c>
      <c r="AU982">
        <v>0.05</v>
      </c>
      <c r="AV982">
        <v>52888.034330000002</v>
      </c>
      <c r="AW982">
        <v>0</v>
      </c>
      <c r="AX982">
        <v>9477.5550449999992</v>
      </c>
      <c r="AZ982">
        <f>SUMIF([1]base!$A$2:$A$169,B982,[1]base!$V$2:$V$169)</f>
        <v>0</v>
      </c>
      <c r="BA982">
        <f>SUMIF([2]s1!$A$2:$A$275,B982,[2]s1!$U$2:$U$275)</f>
        <v>0</v>
      </c>
      <c r="BB982">
        <f>SUMIF([3]s2!$A$2:$A$115,B982,[3]s2!$U$2:$U$115)</f>
        <v>0</v>
      </c>
      <c r="BC982">
        <f>SUMIF([4]s3!$A$2:$A$245,B982,[4]s3!$U$2:$U$245)</f>
        <v>0</v>
      </c>
      <c r="BD982">
        <f>SUMIF([5]s4!$A$2:$A$74,B982,[5]s4!$U$2:$U$74)</f>
        <v>0</v>
      </c>
      <c r="BF982">
        <f t="shared" si="80"/>
        <v>0</v>
      </c>
      <c r="BG982">
        <f t="shared" si="81"/>
        <v>0</v>
      </c>
      <c r="BH982">
        <f t="shared" si="82"/>
        <v>0</v>
      </c>
      <c r="BI982">
        <f t="shared" si="83"/>
        <v>0</v>
      </c>
      <c r="BJ982">
        <f t="shared" si="84"/>
        <v>0</v>
      </c>
      <c r="BL982" t="s">
        <v>114</v>
      </c>
      <c r="BM982" s="23">
        <v>89561.055999999997</v>
      </c>
      <c r="BN982" s="23">
        <v>17.664902560000002</v>
      </c>
      <c r="BP982" t="s">
        <v>186</v>
      </c>
      <c r="BQ982" s="23">
        <v>89561.055999999997</v>
      </c>
      <c r="BR982" s="23">
        <v>17.664902560000002</v>
      </c>
      <c r="BT982" t="s">
        <v>183</v>
      </c>
      <c r="BU982" s="23">
        <v>16905.605490000002</v>
      </c>
      <c r="BV982" s="23">
        <v>13.63343302</v>
      </c>
    </row>
    <row r="983" spans="1:74" x14ac:dyDescent="0.25">
      <c r="A983">
        <v>1</v>
      </c>
      <c r="B983" s="15">
        <v>14416</v>
      </c>
      <c r="C983" s="15">
        <v>-63.003682679999997</v>
      </c>
      <c r="D983" s="15">
        <v>-16.582393849999999</v>
      </c>
      <c r="E983" s="16">
        <v>0</v>
      </c>
      <c r="F983" s="19">
        <v>18362.631547765799</v>
      </c>
      <c r="G983" s="19">
        <v>63.044579370587599</v>
      </c>
      <c r="H983" s="16" t="str">
        <f>IF(LCOE_SensitivityScenarios!BF982&gt;'OnSSET_original_NoMG-PV-Diesel'!M982,'OnSSET_original_NoMG-PV-Diesel'!L982,LCOE_SensitivityScenarios!BG982)</f>
        <v>SA_PV</v>
      </c>
      <c r="I983" s="39" t="str">
        <f>IF(LCOE_SensitivityScenarios!BK982&gt;'OnSSET_original_NoMG-PV-Diesel'!M982,'OnSSET_original_NoMG-PV-Diesel'!L982,LCOE_SensitivityScenarios!BL982)</f>
        <v>SA_PV</v>
      </c>
      <c r="J983" s="39" t="str">
        <f>IF(LCOE_SensitivityScenarios!BP982&gt;'OnSSET_original_NoMG-PV-Diesel'!M982,'OnSSET_original_NoMG-PV-Diesel'!L982,LCOE_SensitivityScenarios!BQ982)</f>
        <v>SA_PV</v>
      </c>
      <c r="K983" s="38" t="str">
        <f>IF(LCOE_SensitivityScenarios!BU982&gt;'OnSSET_original_NoMG-PV-Diesel'!V982,'OnSSET_original_NoMG-PV-Diesel'!U982,LCOE_SensitivityScenarios!BV982)</f>
        <v>SA_PV</v>
      </c>
      <c r="L983" s="39" t="str">
        <f>IF(LCOE_SensitivityScenarios!BZ982&gt;'OnSSET_original_NoMG-PV-Diesel'!V982,'OnSSET_original_NoMG-PV-Diesel'!U982,LCOE_SensitivityScenarios!CA982)</f>
        <v>SA_PV</v>
      </c>
      <c r="M983" s="40" t="str">
        <f>IF(LCOE_SensitivityScenarios!CE982&gt;'OnSSET_original_NoMG-PV-Diesel'!V982,'OnSSET_original_NoMG-PV-Diesel'!U982,LCOE_SensitivityScenarios!CF982)</f>
        <v>SA_PV</v>
      </c>
      <c r="N983" s="39" t="str">
        <f>IF(LCOE_SensitivityScenarios!CJ982&gt;'OnSSET_original_NoMG-PV-Diesel'!AE982,'OnSSET_original_NoMG-PV-Diesel'!AD982,LCOE_SensitivityScenarios!CK982)</f>
        <v>SA_Diesel</v>
      </c>
      <c r="O983" s="39" t="str">
        <f>IF(LCOE_SensitivityScenarios!CO982&gt;'OnSSET_original_NoMG-PV-Diesel'!AE982,'OnSSET_original_NoMG-PV-Diesel'!AD982,LCOE_SensitivityScenarios!CP982)</f>
        <v>SA_Diesel</v>
      </c>
      <c r="P983" s="40" t="str">
        <f>IF(LCOE_SensitivityScenarios!CT982&gt;'OnSSET_original_NoMG-PV-Diesel'!AE982,'OnSSET_original_NoMG-PV-Diesel'!AD982,LCOE_SensitivityScenarios!CU982)</f>
        <v>SA_Diesel</v>
      </c>
      <c r="Q983" s="38">
        <f>IF(LCOE_SensitivityScenarios!BF982&gt;'OnSSET_original_NoMG-PV-Diesel'!M982,'OnSSET_original_NoMG-PV-Diesel'!M982,LCOE_SensitivityScenarios!BF982)</f>
        <v>0.51552473037063196</v>
      </c>
      <c r="R983" s="28">
        <f>MIN('OnSSET_original_NoMG-PV-Diesel'!E982:I982,LCOE_SensitivityScenarios!BK982)</f>
        <v>0.51552473037063196</v>
      </c>
      <c r="S983" s="28">
        <f>MIN('OnSSET_original_NoMG-PV-Diesel'!E982:I982,LCOE_SensitivityScenarios!BP982)</f>
        <v>0.51552473037063196</v>
      </c>
      <c r="T983" s="27">
        <f>MIN('OnSSET_original_NoMG-PV-Diesel'!N982:R982,LCOE_SensitivityScenarios!BU982)</f>
        <v>0.51552473037063196</v>
      </c>
      <c r="U983" s="28">
        <f>MIN('OnSSET_original_NoMG-PV-Diesel'!N982:R982,LCOE_SensitivityScenarios!BZ982)</f>
        <v>0.51552473037063196</v>
      </c>
      <c r="V983" s="29">
        <f>MIN('OnSSET_original_NoMG-PV-Diesel'!N982:R982,LCOE_SensitivityScenarios!CE982)</f>
        <v>0.51552473037063196</v>
      </c>
      <c r="W983" s="28">
        <f>MIN('OnSSET_original_NoMG-PV-Diesel'!W982:AA982,LCOE_SensitivityScenarios!CJ982)</f>
        <v>0.27234986813221601</v>
      </c>
      <c r="X983" s="28">
        <f>MIN('OnSSET_original_NoMG-PV-Diesel'!W982:AA982,LCOE_SensitivityScenarios!CO982)</f>
        <v>0.27234986813221601</v>
      </c>
      <c r="Y983" s="29">
        <f>MIN('OnSSET_original_NoMG-PV-Diesel'!W982:AA982,LCOE_SensitivityScenarios!CT982)</f>
        <v>0.27234986813221601</v>
      </c>
      <c r="Z983">
        <f>IF(H983='OnSSET_original_NoMG-PV-Diesel'!L982,'OnSSET_original_NoMG-PV-Diesel'!K982,"wait")</f>
        <v>8.4526931618893002</v>
      </c>
      <c r="AA983">
        <f>IF(I983='OnSSET_original_NoMG-PV-Diesel'!L982,'OnSSET_original_NoMG-PV-Diesel'!K982,"wait")</f>
        <v>8.4526931618893002</v>
      </c>
      <c r="AB983">
        <f>IF(J983='OnSSET_original_NoMG-PV-Diesel'!L982,'OnSSET_original_NoMG-PV-Diesel'!K982,"wait")</f>
        <v>8.4526931618893002</v>
      </c>
      <c r="AC983">
        <f>IF(K983='OnSSET_original_NoMG-PV-Diesel'!U982,'OnSSET_original_NoMG-PV-Diesel'!T982,"wait")</f>
        <v>10.875759030896599</v>
      </c>
      <c r="AD983">
        <f>IF(L983='OnSSET_original_NoMG-PV-Diesel'!U982,'OnSSET_original_NoMG-PV-Diesel'!T982,"wait")</f>
        <v>10.875759030896599</v>
      </c>
      <c r="AE983">
        <f>IF(M983='OnSSET_original_NoMG-PV-Diesel'!U982,'OnSSET_original_NoMG-PV-Diesel'!T982,"wait")</f>
        <v>10.875759030896599</v>
      </c>
      <c r="AF983">
        <f>IF(N983='OnSSET_original_NoMG-PV-Diesel'!AD982,'OnSSET_original_NoMG-PV-Diesel'!AC982,"wait")</f>
        <v>8.3847632638200302</v>
      </c>
      <c r="AG983">
        <f>IF(O983='OnSSET_original_NoMG-PV-Diesel'!AD982,'OnSSET_original_NoMG-PV-Diesel'!AC982,"wait")</f>
        <v>8.3847632638200302</v>
      </c>
      <c r="AH983">
        <f>IF(P983='OnSSET_original_NoMG-PV-Diesel'!AD982,'OnSSET_original_NoMG-PV-Diesel'!AC982,"wait")</f>
        <v>8.3847632638200302</v>
      </c>
      <c r="AR983">
        <v>91.325000000000003</v>
      </c>
      <c r="AS983">
        <v>66.510000000000005</v>
      </c>
      <c r="AT983">
        <v>25.901999999999902</v>
      </c>
      <c r="AU983">
        <v>2.7669999999999999</v>
      </c>
      <c r="AV983">
        <v>53674.112580000001</v>
      </c>
      <c r="AW983">
        <v>0</v>
      </c>
      <c r="AX983">
        <v>9783.2826299999997</v>
      </c>
      <c r="AZ983">
        <f>SUMIF([1]base!$A$2:$A$169,B983,[1]base!$V$2:$V$169)</f>
        <v>0</v>
      </c>
      <c r="BA983">
        <f>SUMIF([2]s1!$A$2:$A$275,B983,[2]s1!$U$2:$U$275)</f>
        <v>0</v>
      </c>
      <c r="BB983">
        <f>SUMIF([3]s2!$A$2:$A$115,B983,[3]s2!$U$2:$U$115)</f>
        <v>0</v>
      </c>
      <c r="BC983">
        <f>SUMIF([4]s3!$A$2:$A$245,B983,[4]s3!$U$2:$U$245)</f>
        <v>0</v>
      </c>
      <c r="BD983">
        <f>SUMIF([5]s4!$A$2:$A$74,B983,[5]s4!$U$2:$U$74)</f>
        <v>0</v>
      </c>
      <c r="BF983">
        <f t="shared" si="80"/>
        <v>0</v>
      </c>
      <c r="BG983">
        <f t="shared" si="81"/>
        <v>0</v>
      </c>
      <c r="BH983">
        <f t="shared" si="82"/>
        <v>0</v>
      </c>
      <c r="BI983">
        <f t="shared" si="83"/>
        <v>0</v>
      </c>
      <c r="BJ983">
        <f t="shared" si="84"/>
        <v>0</v>
      </c>
      <c r="BL983" t="s">
        <v>114</v>
      </c>
      <c r="BM983" s="23">
        <v>62861.887199999997</v>
      </c>
      <c r="BN983" s="23">
        <v>10.875759029999999</v>
      </c>
      <c r="BP983" t="s">
        <v>186</v>
      </c>
      <c r="BQ983" s="23">
        <v>62861.887199999997</v>
      </c>
      <c r="BR983" s="23">
        <v>10.875759029999999</v>
      </c>
      <c r="BT983" t="s">
        <v>183</v>
      </c>
      <c r="BU983" s="23">
        <v>10397.19781</v>
      </c>
      <c r="BV983" s="23">
        <v>8.384763264</v>
      </c>
    </row>
    <row r="984" spans="1:74" x14ac:dyDescent="0.25">
      <c r="A984">
        <v>1</v>
      </c>
      <c r="B984" s="15">
        <v>14419</v>
      </c>
      <c r="C984" s="15">
        <v>-61.512709020000003</v>
      </c>
      <c r="D984" s="15">
        <v>-17.65154957</v>
      </c>
      <c r="E984" s="16">
        <v>0</v>
      </c>
      <c r="F984" s="19">
        <v>40564.587632668598</v>
      </c>
      <c r="G984" s="19">
        <v>65.358307557094477</v>
      </c>
      <c r="H984" s="16" t="str">
        <f>IF(LCOE_SensitivityScenarios!BF983&gt;'OnSSET_original_NoMG-PV-Diesel'!M983,'OnSSET_original_NoMG-PV-Diesel'!L983,LCOE_SensitivityScenarios!BG983)</f>
        <v>SA_Diesel</v>
      </c>
      <c r="I984" s="39" t="str">
        <f>IF(LCOE_SensitivityScenarios!BK983&gt;'OnSSET_original_NoMG-PV-Diesel'!M983,'OnSSET_original_NoMG-PV-Diesel'!L983,LCOE_SensitivityScenarios!BL983)</f>
        <v>SA_Diesel</v>
      </c>
      <c r="J984" s="39" t="str">
        <f>IF(LCOE_SensitivityScenarios!BP983&gt;'OnSSET_original_NoMG-PV-Diesel'!M983,'OnSSET_original_NoMG-PV-Diesel'!L983,LCOE_SensitivityScenarios!BQ983)</f>
        <v>SA_Diesel</v>
      </c>
      <c r="K984" s="38" t="str">
        <f>IF(LCOE_SensitivityScenarios!BU983&gt;'OnSSET_original_NoMG-PV-Diesel'!V983,'OnSSET_original_NoMG-PV-Diesel'!U983,LCOE_SensitivityScenarios!BV983)</f>
        <v>SA_Diesel</v>
      </c>
      <c r="L984" s="39" t="str">
        <f>IF(LCOE_SensitivityScenarios!BZ983&gt;'OnSSET_original_NoMG-PV-Diesel'!V983,'OnSSET_original_NoMG-PV-Diesel'!U983,LCOE_SensitivityScenarios!CA983)</f>
        <v>SA_Diesel</v>
      </c>
      <c r="M984" s="40" t="str">
        <f>IF(LCOE_SensitivityScenarios!CE983&gt;'OnSSET_original_NoMG-PV-Diesel'!V983,'OnSSET_original_NoMG-PV-Diesel'!U983,LCOE_SensitivityScenarios!CF983)</f>
        <v>SA_Diesel</v>
      </c>
      <c r="N984" s="39" t="str">
        <f>IF(LCOE_SensitivityScenarios!CJ983&gt;'OnSSET_original_NoMG-PV-Diesel'!AE983,'OnSSET_original_NoMG-PV-Diesel'!AD983,LCOE_SensitivityScenarios!CK983)</f>
        <v>SA_Diesel</v>
      </c>
      <c r="O984" s="39" t="str">
        <f>IF(LCOE_SensitivityScenarios!CO983&gt;'OnSSET_original_NoMG-PV-Diesel'!AE983,'OnSSET_original_NoMG-PV-Diesel'!AD983,LCOE_SensitivityScenarios!CP983)</f>
        <v>SA_Diesel</v>
      </c>
      <c r="P984" s="40" t="str">
        <f>IF(LCOE_SensitivityScenarios!CT983&gt;'OnSSET_original_NoMG-PV-Diesel'!AE983,'OnSSET_original_NoMG-PV-Diesel'!AD983,LCOE_SensitivityScenarios!CU983)</f>
        <v>SA_Diesel</v>
      </c>
      <c r="Q984" s="38">
        <f>IF(LCOE_SensitivityScenarios!BF983&gt;'OnSSET_original_NoMG-PV-Diesel'!M983,'OnSSET_original_NoMG-PV-Diesel'!M983,LCOE_SensitivityScenarios!BF983)</f>
        <v>0.47892392368493603</v>
      </c>
      <c r="R984" s="28">
        <f>MIN('OnSSET_original_NoMG-PV-Diesel'!E983:I983,LCOE_SensitivityScenarios!BK983)</f>
        <v>0.47892392368493603</v>
      </c>
      <c r="S984" s="28">
        <f>MIN('OnSSET_original_NoMG-PV-Diesel'!E983:I983,LCOE_SensitivityScenarios!BP983)</f>
        <v>0.47892392368493603</v>
      </c>
      <c r="T984" s="27">
        <f>MIN('OnSSET_original_NoMG-PV-Diesel'!N983:R983,LCOE_SensitivityScenarios!BU983)</f>
        <v>0.354807105884136</v>
      </c>
      <c r="U984" s="28">
        <f>MIN('OnSSET_original_NoMG-PV-Diesel'!N983:R983,LCOE_SensitivityScenarios!BZ983)</f>
        <v>0.354807105884136</v>
      </c>
      <c r="V984" s="29">
        <f>MIN('OnSSET_original_NoMG-PV-Diesel'!N983:R983,LCOE_SensitivityScenarios!CE983)</f>
        <v>0.354807105884136</v>
      </c>
      <c r="W984" s="28">
        <f>MIN('OnSSET_original_NoMG-PV-Diesel'!W983:AA983,LCOE_SensitivityScenarios!CJ983)</f>
        <v>0.193914934660878</v>
      </c>
      <c r="X984" s="28">
        <f>MIN('OnSSET_original_NoMG-PV-Diesel'!W983:AA983,LCOE_SensitivityScenarios!CO983)</f>
        <v>0.193914934660878</v>
      </c>
      <c r="Y984" s="29">
        <f>MIN('OnSSET_original_NoMG-PV-Diesel'!W983:AA983,LCOE_SensitivityScenarios!CT983)</f>
        <v>0.193914934660878</v>
      </c>
      <c r="Z984">
        <f>IF(H984='OnSSET_original_NoMG-PV-Diesel'!L983,'OnSSET_original_NoMG-PV-Diesel'!K983,"wait")</f>
        <v>39.353090206658699</v>
      </c>
      <c r="AA984">
        <f>IF(I984='OnSSET_original_NoMG-PV-Diesel'!L983,'OnSSET_original_NoMG-PV-Diesel'!K983,"wait")</f>
        <v>39.353090206658699</v>
      </c>
      <c r="AB984">
        <f>IF(J984='OnSSET_original_NoMG-PV-Diesel'!L983,'OnSSET_original_NoMG-PV-Diesel'!K983,"wait")</f>
        <v>39.353090206658699</v>
      </c>
      <c r="AC984">
        <f>IF(K984='OnSSET_original_NoMG-PV-Diesel'!U983,'OnSSET_original_NoMG-PV-Diesel'!T983,"wait")</f>
        <v>18.522642754643201</v>
      </c>
      <c r="AD984">
        <f>IF(L984='OnSSET_original_NoMG-PV-Diesel'!U983,'OnSSET_original_NoMG-PV-Diesel'!T983,"wait")</f>
        <v>18.522642754643201</v>
      </c>
      <c r="AE984">
        <f>IF(M984='OnSSET_original_NoMG-PV-Diesel'!U983,'OnSSET_original_NoMG-PV-Diesel'!T983,"wait")</f>
        <v>18.522642754643201</v>
      </c>
      <c r="AF984">
        <f>IF(N984='OnSSET_original_NoMG-PV-Diesel'!AD983,'OnSSET_original_NoMG-PV-Diesel'!AC983,"wait")</f>
        <v>18.522642754643201</v>
      </c>
      <c r="AG984">
        <f>IF(O984='OnSSET_original_NoMG-PV-Diesel'!AD983,'OnSSET_original_NoMG-PV-Diesel'!AC983,"wait")</f>
        <v>18.522642754643201</v>
      </c>
      <c r="AH984">
        <f>IF(P984='OnSSET_original_NoMG-PV-Diesel'!AD983,'OnSSET_original_NoMG-PV-Diesel'!AC983,"wait")</f>
        <v>18.522642754643201</v>
      </c>
      <c r="AR984">
        <v>134.16200000000001</v>
      </c>
      <c r="AS984">
        <v>133.94799999999901</v>
      </c>
      <c r="AT984">
        <v>20.7</v>
      </c>
      <c r="AU984">
        <v>1.8419999999999901</v>
      </c>
      <c r="AV984">
        <v>102804.0025</v>
      </c>
      <c r="AW984">
        <v>0</v>
      </c>
      <c r="AX984">
        <v>38521.675329999998</v>
      </c>
      <c r="AZ984">
        <f>SUMIF([1]base!$A$2:$A$169,B984,[1]base!$V$2:$V$169)</f>
        <v>0</v>
      </c>
      <c r="BA984">
        <f>SUMIF([2]s1!$A$2:$A$275,B984,[2]s1!$U$2:$U$275)</f>
        <v>0</v>
      </c>
      <c r="BB984">
        <f>SUMIF([3]s2!$A$2:$A$115,B984,[3]s2!$U$2:$U$115)</f>
        <v>0</v>
      </c>
      <c r="BC984">
        <f>SUMIF([4]s3!$A$2:$A$245,B984,[4]s3!$U$2:$U$245)</f>
        <v>0</v>
      </c>
      <c r="BD984">
        <f>SUMIF([5]s4!$A$2:$A$74,B984,[5]s4!$U$2:$U$74)</f>
        <v>0</v>
      </c>
      <c r="BF984">
        <f t="shared" si="80"/>
        <v>0</v>
      </c>
      <c r="BG984">
        <f t="shared" si="81"/>
        <v>0</v>
      </c>
      <c r="BH984">
        <f t="shared" si="82"/>
        <v>0</v>
      </c>
      <c r="BI984">
        <f t="shared" si="83"/>
        <v>0</v>
      </c>
      <c r="BJ984">
        <f t="shared" si="84"/>
        <v>0</v>
      </c>
      <c r="BL984" t="s">
        <v>113</v>
      </c>
      <c r="BM984" s="23">
        <v>22968.278839999999</v>
      </c>
      <c r="BN984" s="23">
        <v>18.522642749999999</v>
      </c>
      <c r="BP984" t="s">
        <v>183</v>
      </c>
      <c r="BQ984" s="23">
        <v>22968.278839999999</v>
      </c>
      <c r="BR984" s="23">
        <v>18.522642749999999</v>
      </c>
      <c r="BT984" t="s">
        <v>183</v>
      </c>
      <c r="BU984" s="23">
        <v>22968.278839999999</v>
      </c>
      <c r="BV984" s="23">
        <v>18.522642749999999</v>
      </c>
    </row>
    <row r="985" spans="1:74" x14ac:dyDescent="0.25">
      <c r="A985">
        <v>1</v>
      </c>
      <c r="B985" s="15">
        <v>14428</v>
      </c>
      <c r="C985" s="15">
        <v>-58.388562090000001</v>
      </c>
      <c r="D985" s="15">
        <v>-16.374306839999999</v>
      </c>
      <c r="E985" s="16">
        <v>0</v>
      </c>
      <c r="F985" s="19">
        <v>23781.220392667699</v>
      </c>
      <c r="G985" s="19">
        <v>52.130199095741837</v>
      </c>
      <c r="H985" s="16" t="str">
        <f>IF(LCOE_SensitivityScenarios!BF984&gt;'OnSSET_original_NoMG-PV-Diesel'!M984,'OnSSET_original_NoMG-PV-Diesel'!L984,LCOE_SensitivityScenarios!BG984)</f>
        <v>MG_Hybrid</v>
      </c>
      <c r="I985" s="39" t="str">
        <f>IF(LCOE_SensitivityScenarios!BK984&gt;'OnSSET_original_NoMG-PV-Diesel'!M984,'OnSSET_original_NoMG-PV-Diesel'!L984,LCOE_SensitivityScenarios!BL984)</f>
        <v>MG_Hybrid</v>
      </c>
      <c r="J985" s="39" t="str">
        <f>IF(LCOE_SensitivityScenarios!BP984&gt;'OnSSET_original_NoMG-PV-Diesel'!M984,'OnSSET_original_NoMG-PV-Diesel'!L984,LCOE_SensitivityScenarios!BQ984)</f>
        <v>MG_Hybrid</v>
      </c>
      <c r="K985" s="38" t="str">
        <f>IF(LCOE_SensitivityScenarios!BU984&gt;'OnSSET_original_NoMG-PV-Diesel'!V984,'OnSSET_original_NoMG-PV-Diesel'!U984,LCOE_SensitivityScenarios!BV984)</f>
        <v>SA_Diesel</v>
      </c>
      <c r="L985" s="39" t="str">
        <f>IF(LCOE_SensitivityScenarios!BZ984&gt;'OnSSET_original_NoMG-PV-Diesel'!V984,'OnSSET_original_NoMG-PV-Diesel'!U984,LCOE_SensitivityScenarios!CA984)</f>
        <v>MG_Hybrid</v>
      </c>
      <c r="M985" s="40" t="str">
        <f>IF(LCOE_SensitivityScenarios!CE984&gt;'OnSSET_original_NoMG-PV-Diesel'!V984,'OnSSET_original_NoMG-PV-Diesel'!U984,LCOE_SensitivityScenarios!CF984)</f>
        <v>SA_Diesel</v>
      </c>
      <c r="N985" s="39" t="str">
        <f>IF(LCOE_SensitivityScenarios!CJ984&gt;'OnSSET_original_NoMG-PV-Diesel'!AE984,'OnSSET_original_NoMG-PV-Diesel'!AD984,LCOE_SensitivityScenarios!CK984)</f>
        <v>SA_Diesel</v>
      </c>
      <c r="O985" s="39" t="str">
        <f>IF(LCOE_SensitivityScenarios!CO984&gt;'OnSSET_original_NoMG-PV-Diesel'!AE984,'OnSSET_original_NoMG-PV-Diesel'!AD984,LCOE_SensitivityScenarios!CP984)</f>
        <v>SA_Diesel</v>
      </c>
      <c r="P985" s="40" t="str">
        <f>IF(LCOE_SensitivityScenarios!CT984&gt;'OnSSET_original_NoMG-PV-Diesel'!AE984,'OnSSET_original_NoMG-PV-Diesel'!AD984,LCOE_SensitivityScenarios!CU984)</f>
        <v>SA_Diesel</v>
      </c>
      <c r="Q985" s="38">
        <f>IF(LCOE_SensitivityScenarios!BF984&gt;'OnSSET_original_NoMG-PV-Diesel'!M984,'OnSSET_original_NoMG-PV-Diesel'!M984,LCOE_SensitivityScenarios!BF984)</f>
        <v>0.42736209640188882</v>
      </c>
      <c r="R985" s="28">
        <f>MIN('OnSSET_original_NoMG-PV-Diesel'!E984:I984,LCOE_SensitivityScenarios!BK984)</f>
        <v>0.40160057012588884</v>
      </c>
      <c r="S985" s="28">
        <f>MIN('OnSSET_original_NoMG-PV-Diesel'!E984:I984,LCOE_SensitivityScenarios!BP984)</f>
        <v>0.45167377917588886</v>
      </c>
      <c r="T985" s="27">
        <f>MIN('OnSSET_original_NoMG-PV-Diesel'!N984:R984,LCOE_SensitivityScenarios!BU984)</f>
        <v>0.354807105884136</v>
      </c>
      <c r="U985" s="28">
        <f>MIN('OnSSET_original_NoMG-PV-Diesel'!N984:R984,LCOE_SensitivityScenarios!BZ984)</f>
        <v>0.33614307804704763</v>
      </c>
      <c r="V985" s="29">
        <f>MIN('OnSSET_original_NoMG-PV-Diesel'!N984:R984,LCOE_SensitivityScenarios!CE984)</f>
        <v>0.354807105884136</v>
      </c>
      <c r="W985" s="28">
        <f>MIN('OnSSET_original_NoMG-PV-Diesel'!W984:AA984,LCOE_SensitivityScenarios!CJ984)</f>
        <v>0.193914934660878</v>
      </c>
      <c r="X985" s="28">
        <f>MIN('OnSSET_original_NoMG-PV-Diesel'!W984:AA984,LCOE_SensitivityScenarios!CO984)</f>
        <v>0.193914934660878</v>
      </c>
      <c r="Y985" s="29">
        <f>MIN('OnSSET_original_NoMG-PV-Diesel'!W984:AA984,LCOE_SensitivityScenarios!CT984)</f>
        <v>0.193914934660878</v>
      </c>
      <c r="Z985">
        <f>VLOOKUP(B985,[1]base!$A$2:$U$169,21,FALSE)</f>
        <v>13.647</v>
      </c>
      <c r="AA985">
        <f>VLOOKUP(B985,[2]s1!$A$2:$T$275,20,FALSE)</f>
        <v>14.385</v>
      </c>
      <c r="AB985">
        <f>VLOOKUP(B985,[3]s2!$A$2:$T$275,20,FALSE)</f>
        <v>14.385</v>
      </c>
      <c r="AC985">
        <f>IF(K985='OnSSET_original_NoMG-PV-Diesel'!U984,'OnSSET_original_NoMG-PV-Diesel'!T984,"wait")</f>
        <v>10.859004745510299</v>
      </c>
      <c r="AD985" t="str">
        <f>IF(L985='OnSSET_original_NoMG-PV-Diesel'!U984,'OnSSET_original_NoMG-PV-Diesel'!T984,"wait")</f>
        <v>wait</v>
      </c>
      <c r="AE985">
        <f>IF(M985='OnSSET_original_NoMG-PV-Diesel'!U984,'OnSSET_original_NoMG-PV-Diesel'!T984,"wait")</f>
        <v>10.859004745510299</v>
      </c>
      <c r="AF985">
        <f>IF(N985='OnSSET_original_NoMG-PV-Diesel'!AD984,'OnSSET_original_NoMG-PV-Diesel'!AC984,"wait")</f>
        <v>10.859004745510299</v>
      </c>
      <c r="AG985">
        <f>IF(O985='OnSSET_original_NoMG-PV-Diesel'!AD984,'OnSSET_original_NoMG-PV-Diesel'!AC984,"wait")</f>
        <v>10.859004745510299</v>
      </c>
      <c r="AH985">
        <f>IF(P985='OnSSET_original_NoMG-PV-Diesel'!AD984,'OnSSET_original_NoMG-PV-Diesel'!AC984,"wait")</f>
        <v>10.859004745510299</v>
      </c>
      <c r="AR985" s="23">
        <v>504.22500000000002</v>
      </c>
      <c r="AS985" s="23">
        <v>503.95</v>
      </c>
      <c r="AT985" s="23">
        <v>0.19500000000000001</v>
      </c>
      <c r="AU985" s="23">
        <v>0.115</v>
      </c>
      <c r="AV985" s="23">
        <v>12051.661889999999</v>
      </c>
      <c r="AW985" s="23">
        <v>21692.991389999999</v>
      </c>
      <c r="AX985" s="23">
        <v>6516.2748869999996</v>
      </c>
      <c r="AZ985">
        <f>SUMIF([1]base!$A$2:$A$169,B985,[1]base!$V$2:$V$169)</f>
        <v>33491.9</v>
      </c>
      <c r="BA985">
        <f>SUMIF([2]s1!$A$2:$A$275,B985,[2]s1!$U$2:$U$275)</f>
        <v>39611.199999999997</v>
      </c>
      <c r="BB985">
        <f>SUMIF([3]s2!$A$2:$A$115,B985,[3]s2!$U$2:$U$115)</f>
        <v>39611.199999999997</v>
      </c>
      <c r="BC985">
        <f>SUMIF([4]s3!$A$2:$A$245,B985,[4]s3!$U$2:$U$245)</f>
        <v>0</v>
      </c>
      <c r="BD985">
        <f>SUMIF([5]s4!$A$2:$A$74,B985,[5]s4!$U$2:$U$74)</f>
        <v>0</v>
      </c>
      <c r="BF985">
        <f t="shared" si="80"/>
        <v>73752.828167</v>
      </c>
      <c r="BG985">
        <f t="shared" si="81"/>
        <v>79872.128166999988</v>
      </c>
      <c r="BH985">
        <f t="shared" si="82"/>
        <v>79872.128166999988</v>
      </c>
      <c r="BI985">
        <f t="shared" si="83"/>
        <v>0</v>
      </c>
      <c r="BJ985">
        <f t="shared" si="84"/>
        <v>0</v>
      </c>
      <c r="BL985" t="s">
        <v>113</v>
      </c>
      <c r="BM985" s="23">
        <v>13465.2842</v>
      </c>
      <c r="BN985" s="23">
        <v>10.85900475</v>
      </c>
      <c r="BP985" t="s">
        <v>183</v>
      </c>
      <c r="BQ985" s="23">
        <v>13465.2842</v>
      </c>
      <c r="BR985" s="23">
        <v>10.85900475</v>
      </c>
      <c r="BT985" t="s">
        <v>183</v>
      </c>
      <c r="BU985" s="23">
        <v>13465.2842</v>
      </c>
      <c r="BV985" s="23">
        <v>10.85900475</v>
      </c>
    </row>
    <row r="986" spans="1:74" x14ac:dyDescent="0.25">
      <c r="A986">
        <v>1</v>
      </c>
      <c r="B986" s="15">
        <v>14429</v>
      </c>
      <c r="C986" s="15">
        <v>-64.722940710000003</v>
      </c>
      <c r="D986" s="15">
        <v>-16.811947279999998</v>
      </c>
      <c r="E986" s="16">
        <v>0</v>
      </c>
      <c r="F986" s="19">
        <v>53756.1376487819</v>
      </c>
      <c r="G986" s="19">
        <v>116.17648121627489</v>
      </c>
      <c r="H986" s="16" t="str">
        <f>IF(LCOE_SensitivityScenarios!BF985&gt;'OnSSET_original_NoMG-PV-Diesel'!M985,'OnSSET_original_NoMG-PV-Diesel'!L985,LCOE_SensitivityScenarios!BG985)</f>
        <v>MG_Hybrid</v>
      </c>
      <c r="I986" s="39" t="str">
        <f>IF(LCOE_SensitivityScenarios!BK985&gt;'OnSSET_original_NoMG-PV-Diesel'!M985,'OnSSET_original_NoMG-PV-Diesel'!L985,LCOE_SensitivityScenarios!BL985)</f>
        <v>MG_Hybrid</v>
      </c>
      <c r="J986" s="39" t="str">
        <f>IF(LCOE_SensitivityScenarios!BP985&gt;'OnSSET_original_NoMG-PV-Diesel'!M985,'OnSSET_original_NoMG-PV-Diesel'!L985,LCOE_SensitivityScenarios!BQ985)</f>
        <v>SA_PV</v>
      </c>
      <c r="K986" s="38" t="str">
        <f>IF(LCOE_SensitivityScenarios!BU985&gt;'OnSSET_original_NoMG-PV-Diesel'!V985,'OnSSET_original_NoMG-PV-Diesel'!U985,LCOE_SensitivityScenarios!BV985)</f>
        <v>MG_Hybrid</v>
      </c>
      <c r="L986" s="39" t="str">
        <f>IF(LCOE_SensitivityScenarios!BZ985&gt;'OnSSET_original_NoMG-PV-Diesel'!V985,'OnSSET_original_NoMG-PV-Diesel'!U985,LCOE_SensitivityScenarios!CA985)</f>
        <v>MG_Hybrid</v>
      </c>
      <c r="M986" s="40" t="str">
        <f>IF(LCOE_SensitivityScenarios!CE985&gt;'OnSSET_original_NoMG-PV-Diesel'!V985,'OnSSET_original_NoMG-PV-Diesel'!U985,LCOE_SensitivityScenarios!CF985)</f>
        <v>SA_Diesel</v>
      </c>
      <c r="N986" s="39" t="str">
        <f>IF(LCOE_SensitivityScenarios!CJ985&gt;'OnSSET_original_NoMG-PV-Diesel'!AE985,'OnSSET_original_NoMG-PV-Diesel'!AD985,LCOE_SensitivityScenarios!CK985)</f>
        <v>SA_Diesel</v>
      </c>
      <c r="O986" s="39" t="str">
        <f>IF(LCOE_SensitivityScenarios!CO985&gt;'OnSSET_original_NoMG-PV-Diesel'!AE985,'OnSSET_original_NoMG-PV-Diesel'!AD985,LCOE_SensitivityScenarios!CP985)</f>
        <v>SA_Diesel</v>
      </c>
      <c r="P986" s="40" t="str">
        <f>IF(LCOE_SensitivityScenarios!CT985&gt;'OnSSET_original_NoMG-PV-Diesel'!AE985,'OnSSET_original_NoMG-PV-Diesel'!AD985,LCOE_SensitivityScenarios!CU985)</f>
        <v>SA_Diesel</v>
      </c>
      <c r="Q986" s="38">
        <f>IF(LCOE_SensitivityScenarios!BF985&gt;'OnSSET_original_NoMG-PV-Diesel'!M985,'OnSSET_original_NoMG-PV-Diesel'!M985,LCOE_SensitivityScenarios!BF985)</f>
        <v>0.47600139182152024</v>
      </c>
      <c r="R986" s="28">
        <f>MIN('OnSSET_original_NoMG-PV-Diesel'!E985:I985,LCOE_SensitivityScenarios!BK985)</f>
        <v>0.45023986554552031</v>
      </c>
      <c r="S986" s="28">
        <f>MIN('OnSSET_original_NoMG-PV-Diesel'!E985:I985,LCOE_SensitivityScenarios!BP985)</f>
        <v>0.48172934520029298</v>
      </c>
      <c r="T986" s="27">
        <f>MIN('OnSSET_original_NoMG-PV-Diesel'!N985:R985,LCOE_SensitivityScenarios!BU985)</f>
        <v>0.40938305855755741</v>
      </c>
      <c r="U986" s="28">
        <f>MIN('OnSSET_original_NoMG-PV-Diesel'!N985:R985,LCOE_SensitivityScenarios!BZ985)</f>
        <v>0.38362153228155743</v>
      </c>
      <c r="V986" s="29">
        <f>MIN('OnSSET_original_NoMG-PV-Diesel'!N985:R985,LCOE_SensitivityScenarios!CE985)</f>
        <v>0.425867814841076</v>
      </c>
      <c r="W986" s="28">
        <f>MIN('OnSSET_original_NoMG-PV-Diesel'!W985:AA985,LCOE_SensitivityScenarios!CJ985)</f>
        <v>0.21804876034436599</v>
      </c>
      <c r="X986" s="28">
        <f>MIN('OnSSET_original_NoMG-PV-Diesel'!W985:AA985,LCOE_SensitivityScenarios!CO985)</f>
        <v>0.21804876034436599</v>
      </c>
      <c r="Y986" s="29">
        <f>MIN('OnSSET_original_NoMG-PV-Diesel'!W985:AA985,LCOE_SensitivityScenarios!CT985)</f>
        <v>0.21804876034436599</v>
      </c>
      <c r="Z986">
        <f>VLOOKUP(B986,[1]base!$A$2:$U$169,21,FALSE)</f>
        <v>13.647</v>
      </c>
      <c r="AA986">
        <f>VLOOKUP(B986,[2]s1!$A$2:$T$275,20,FALSE)</f>
        <v>27.151</v>
      </c>
      <c r="AB986">
        <f>IF(J986='OnSSET_original_NoMG-PV-Diesel'!L985,'OnSSET_original_NoMG-PV-Diesel'!K985,"wait")</f>
        <v>18.6763844694228</v>
      </c>
      <c r="AC986">
        <f>VLOOKUP(B986,[4]s3!$A$2:$T$275,20,FALSE)</f>
        <v>17.966999999999999</v>
      </c>
      <c r="AD986" t="str">
        <f>IF(L986='OnSSET_original_NoMG-PV-Diesel'!U985,'OnSSET_original_NoMG-PV-Diesel'!T985,"wait")</f>
        <v>wait</v>
      </c>
      <c r="AE986">
        <f>IF(M986='OnSSET_original_NoMG-PV-Diesel'!U985,'OnSSET_original_NoMG-PV-Diesel'!T985,"wait")</f>
        <v>24.5461815747862</v>
      </c>
      <c r="AF986">
        <f>IF(N986='OnSSET_original_NoMG-PV-Diesel'!AD985,'OnSSET_original_NoMG-PV-Diesel'!AC985,"wait")</f>
        <v>24.5461815747862</v>
      </c>
      <c r="AG986">
        <f>IF(O986='OnSSET_original_NoMG-PV-Diesel'!AD985,'OnSSET_original_NoMG-PV-Diesel'!AC985,"wait")</f>
        <v>24.5461815747862</v>
      </c>
      <c r="AH986">
        <f>IF(P986='OnSSET_original_NoMG-PV-Diesel'!AD985,'OnSSET_original_NoMG-PV-Diesel'!AC985,"wait")</f>
        <v>24.5461815747862</v>
      </c>
      <c r="AR986" s="23">
        <v>30.614000000000001</v>
      </c>
      <c r="AS986" s="23">
        <v>30.614000000000001</v>
      </c>
      <c r="AT986" s="23">
        <v>8.2249999999999996</v>
      </c>
      <c r="AU986" s="23">
        <v>8.2140000000000004</v>
      </c>
      <c r="AV986" s="23">
        <v>64572.5478</v>
      </c>
      <c r="AW986" s="23">
        <v>0</v>
      </c>
      <c r="AX986" s="23">
        <v>14522.060149999999</v>
      </c>
      <c r="AZ986">
        <f>SUMIF([1]base!$A$2:$A$169,B986,[1]base!$V$2:$V$169)</f>
        <v>33491.9</v>
      </c>
      <c r="BA986">
        <f>SUMIF([2]s1!$A$2:$A$275,B986,[2]s1!$U$2:$U$275)</f>
        <v>45136.14</v>
      </c>
      <c r="BB986">
        <f>SUMIF([3]s2!$A$2:$A$115,B986,[3]s2!$U$2:$U$115)</f>
        <v>0</v>
      </c>
      <c r="BC986">
        <f>SUMIF([4]s3!$A$2:$A$245,B986,[4]s3!$U$2:$U$245)</f>
        <v>26746.400000000001</v>
      </c>
      <c r="BD986">
        <f>SUMIF([5]s4!$A$2:$A$74,B986,[5]s4!$U$2:$U$74)</f>
        <v>0</v>
      </c>
      <c r="BF986">
        <f t="shared" si="80"/>
        <v>112586.50795</v>
      </c>
      <c r="BG986">
        <f t="shared" si="81"/>
        <v>124230.74795</v>
      </c>
      <c r="BH986">
        <f t="shared" si="82"/>
        <v>0</v>
      </c>
      <c r="BI986">
        <f t="shared" si="83"/>
        <v>105841.00795</v>
      </c>
      <c r="BJ986">
        <f t="shared" si="84"/>
        <v>0</v>
      </c>
      <c r="BL986" t="s">
        <v>114</v>
      </c>
      <c r="BM986" s="23">
        <v>171962.6588</v>
      </c>
      <c r="BN986" s="23">
        <v>33.917684170000001</v>
      </c>
      <c r="BP986" t="s">
        <v>183</v>
      </c>
      <c r="BQ986" s="23">
        <v>30437.532609999998</v>
      </c>
      <c r="BR986" s="23">
        <v>24.546181570000002</v>
      </c>
      <c r="BT986" t="s">
        <v>183</v>
      </c>
      <c r="BU986" s="23">
        <v>30437.532609999998</v>
      </c>
      <c r="BV986" s="23">
        <v>24.546181570000002</v>
      </c>
    </row>
    <row r="987" spans="1:74" x14ac:dyDescent="0.25">
      <c r="A987">
        <v>1</v>
      </c>
      <c r="B987" s="15">
        <v>14432</v>
      </c>
      <c r="C987" s="15">
        <v>-62.5987109</v>
      </c>
      <c r="D987" s="15">
        <v>-16.80602906</v>
      </c>
      <c r="E987" s="16">
        <v>0</v>
      </c>
      <c r="F987" s="19">
        <v>16605.174497542499</v>
      </c>
      <c r="G987" s="19">
        <v>59.790352605545436</v>
      </c>
      <c r="H987" s="16" t="str">
        <f>IF(LCOE_SensitivityScenarios!BF986&gt;'OnSSET_original_NoMG-PV-Diesel'!M986,'OnSSET_original_NoMG-PV-Diesel'!L986,LCOE_SensitivityScenarios!BG986)</f>
        <v>MG_Hybrid</v>
      </c>
      <c r="I987" s="39" t="str">
        <f>IF(LCOE_SensitivityScenarios!BK986&gt;'OnSSET_original_NoMG-PV-Diesel'!M986,'OnSSET_original_NoMG-PV-Diesel'!L986,LCOE_SensitivityScenarios!BL986)</f>
        <v>MG_Hybrid</v>
      </c>
      <c r="J987" s="39" t="str">
        <f>IF(LCOE_SensitivityScenarios!BP986&gt;'OnSSET_original_NoMG-PV-Diesel'!M986,'OnSSET_original_NoMG-PV-Diesel'!L986,LCOE_SensitivityScenarios!BQ986)</f>
        <v>SA_Diesel</v>
      </c>
      <c r="K987" s="38" t="str">
        <f>IF(LCOE_SensitivityScenarios!BU986&gt;'OnSSET_original_NoMG-PV-Diesel'!V986,'OnSSET_original_NoMG-PV-Diesel'!U986,LCOE_SensitivityScenarios!BV986)</f>
        <v>SA_Diesel</v>
      </c>
      <c r="L987" s="39" t="str">
        <f>IF(LCOE_SensitivityScenarios!BZ986&gt;'OnSSET_original_NoMG-PV-Diesel'!V986,'OnSSET_original_NoMG-PV-Diesel'!U986,LCOE_SensitivityScenarios!CA986)</f>
        <v>SA_Diesel</v>
      </c>
      <c r="M987" s="40" t="str">
        <f>IF(LCOE_SensitivityScenarios!CE986&gt;'OnSSET_original_NoMG-PV-Diesel'!V986,'OnSSET_original_NoMG-PV-Diesel'!U986,LCOE_SensitivityScenarios!CF986)</f>
        <v>SA_Diesel</v>
      </c>
      <c r="N987" s="39" t="str">
        <f>IF(LCOE_SensitivityScenarios!CJ986&gt;'OnSSET_original_NoMG-PV-Diesel'!AE986,'OnSSET_original_NoMG-PV-Diesel'!AD986,LCOE_SensitivityScenarios!CK986)</f>
        <v>SA_Diesel</v>
      </c>
      <c r="O987" s="39" t="str">
        <f>IF(LCOE_SensitivityScenarios!CO986&gt;'OnSSET_original_NoMG-PV-Diesel'!AE986,'OnSSET_original_NoMG-PV-Diesel'!AD986,LCOE_SensitivityScenarios!CP986)</f>
        <v>SA_Diesel</v>
      </c>
      <c r="P987" s="40" t="str">
        <f>IF(LCOE_SensitivityScenarios!CT986&gt;'OnSSET_original_NoMG-PV-Diesel'!AE986,'OnSSET_original_NoMG-PV-Diesel'!AD986,LCOE_SensitivityScenarios!CU986)</f>
        <v>SA_Diesel</v>
      </c>
      <c r="Q987" s="38">
        <f>IF(LCOE_SensitivityScenarios!BF986&gt;'OnSSET_original_NoMG-PV-Diesel'!M986,'OnSSET_original_NoMG-PV-Diesel'!M986,LCOE_SensitivityScenarios!BF986)</f>
        <v>0.47609422498095544</v>
      </c>
      <c r="R987" s="28">
        <f>MIN('OnSSET_original_NoMG-PV-Diesel'!E986:I986,LCOE_SensitivityScenarios!BK986)</f>
        <v>0.45033269870495551</v>
      </c>
      <c r="S987" s="28">
        <f>MIN('OnSSET_original_NoMG-PV-Diesel'!E986:I986,LCOE_SensitivityScenarios!BP986)</f>
        <v>0.47892392368493603</v>
      </c>
      <c r="T987" s="27">
        <f>MIN('OnSSET_original_NoMG-PV-Diesel'!N986:R986,LCOE_SensitivityScenarios!BU986)</f>
        <v>0.354807105884136</v>
      </c>
      <c r="U987" s="28">
        <f>MIN('OnSSET_original_NoMG-PV-Diesel'!N986:R986,LCOE_SensitivityScenarios!BZ986)</f>
        <v>0.354807105884136</v>
      </c>
      <c r="V987" s="29">
        <f>MIN('OnSSET_original_NoMG-PV-Diesel'!N986:R986,LCOE_SensitivityScenarios!CE986)</f>
        <v>0.354807105884136</v>
      </c>
      <c r="W987" s="28">
        <f>MIN('OnSSET_original_NoMG-PV-Diesel'!W986:AA986,LCOE_SensitivityScenarios!CJ986)</f>
        <v>0.193914934660878</v>
      </c>
      <c r="X987" s="28">
        <f>MIN('OnSSET_original_NoMG-PV-Diesel'!W986:AA986,LCOE_SensitivityScenarios!CO986)</f>
        <v>0.193914934660878</v>
      </c>
      <c r="Y987" s="29">
        <f>MIN('OnSSET_original_NoMG-PV-Diesel'!W986:AA986,LCOE_SensitivityScenarios!CT986)</f>
        <v>0.193914934660878</v>
      </c>
      <c r="Z987">
        <f>VLOOKUP(B987,[1]base!$A$2:$U$169,21,FALSE)</f>
        <v>13.647</v>
      </c>
      <c r="AA987">
        <f>VLOOKUP(B987,[2]s1!$A$2:$T$275,20,FALSE)</f>
        <v>14.385</v>
      </c>
      <c r="AB987">
        <f>IF(J987='OnSSET_original_NoMG-PV-Diesel'!L986,'OnSSET_original_NoMG-PV-Diesel'!K986,"wait")</f>
        <v>13.6592659184645</v>
      </c>
      <c r="AC987">
        <f>IF(K987='OnSSET_original_NoMG-PV-Diesel'!U986,'OnSSET_original_NoMG-PV-Diesel'!T986,"wait")</f>
        <v>7.58227146006511</v>
      </c>
      <c r="AD987">
        <f>IF(L987='OnSSET_original_NoMG-PV-Diesel'!U986,'OnSSET_original_NoMG-PV-Diesel'!T986,"wait")</f>
        <v>7.58227146006511</v>
      </c>
      <c r="AE987">
        <f>IF(M987='OnSSET_original_NoMG-PV-Diesel'!U986,'OnSSET_original_NoMG-PV-Diesel'!T986,"wait")</f>
        <v>7.58227146006511</v>
      </c>
      <c r="AF987">
        <f>IF(N987='OnSSET_original_NoMG-PV-Diesel'!AD986,'OnSSET_original_NoMG-PV-Diesel'!AC986,"wait")</f>
        <v>7.58227146006511</v>
      </c>
      <c r="AG987">
        <f>IF(O987='OnSSET_original_NoMG-PV-Diesel'!AD986,'OnSSET_original_NoMG-PV-Diesel'!AC986,"wait")</f>
        <v>7.58227146006511</v>
      </c>
      <c r="AH987">
        <f>IF(P987='OnSSET_original_NoMG-PV-Diesel'!AD986,'OnSSET_original_NoMG-PV-Diesel'!AC986,"wait")</f>
        <v>7.58227146006511</v>
      </c>
      <c r="AR987">
        <v>96.593999999999994</v>
      </c>
      <c r="AS987">
        <v>79.819999999999993</v>
      </c>
      <c r="AT987">
        <v>0.12</v>
      </c>
      <c r="AU987">
        <v>1.4999999999999999E-2</v>
      </c>
      <c r="AV987">
        <v>13847.072039999999</v>
      </c>
      <c r="AW987">
        <v>24924.729670000001</v>
      </c>
      <c r="AX987">
        <v>7473.7940760000001</v>
      </c>
      <c r="AZ987">
        <f>SUMIF([1]base!$A$2:$A$169,B987,[1]base!$V$2:$V$169)</f>
        <v>33491.9</v>
      </c>
      <c r="BA987">
        <f>SUMIF([2]s1!$A$2:$A$275,B987,[2]s1!$U$2:$U$275)</f>
        <v>39611.199999999997</v>
      </c>
      <c r="BB987">
        <f>SUMIF([3]s2!$A$2:$A$115,B987,[3]s2!$U$2:$U$115)</f>
        <v>0</v>
      </c>
      <c r="BC987">
        <f>SUMIF([4]s3!$A$2:$A$245,B987,[4]s3!$U$2:$U$245)</f>
        <v>0</v>
      </c>
      <c r="BD987">
        <f>SUMIF([5]s4!$A$2:$A$74,B987,[5]s4!$U$2:$U$74)</f>
        <v>0</v>
      </c>
      <c r="BF987">
        <f t="shared" si="80"/>
        <v>79737.495785999999</v>
      </c>
      <c r="BG987">
        <f t="shared" si="81"/>
        <v>85856.795786000002</v>
      </c>
      <c r="BH987">
        <f t="shared" si="82"/>
        <v>0</v>
      </c>
      <c r="BI987">
        <f t="shared" si="83"/>
        <v>0</v>
      </c>
      <c r="BJ987">
        <f t="shared" si="84"/>
        <v>0</v>
      </c>
      <c r="BL987" t="s">
        <v>113</v>
      </c>
      <c r="BM987" s="23">
        <v>9402.0992260000003</v>
      </c>
      <c r="BN987" s="23">
        <v>7.5822714600000003</v>
      </c>
      <c r="BP987" t="s">
        <v>183</v>
      </c>
      <c r="BQ987" s="23">
        <v>9402.0992260000003</v>
      </c>
      <c r="BR987" s="23">
        <v>7.5822714600000003</v>
      </c>
      <c r="BT987" t="s">
        <v>183</v>
      </c>
      <c r="BU987" s="23">
        <v>9402.0992260000003</v>
      </c>
      <c r="BV987" s="23">
        <v>7.5822714600000003</v>
      </c>
    </row>
    <row r="988" spans="1:74" x14ac:dyDescent="0.25">
      <c r="A988">
        <v>1</v>
      </c>
      <c r="B988" s="15">
        <v>14435</v>
      </c>
      <c r="C988" s="15">
        <v>-64.580696599999996</v>
      </c>
      <c r="D988" s="15">
        <v>-21.105262199999999</v>
      </c>
      <c r="E988" s="16">
        <v>1</v>
      </c>
      <c r="F988" s="19">
        <v>44450.721833287702</v>
      </c>
      <c r="G988" s="19">
        <v>58.946434306023022</v>
      </c>
      <c r="H988" s="16" t="str">
        <f>IF(LCOE_SensitivityScenarios!BF987&gt;'OnSSET_original_NoMG-PV-Diesel'!M987,'OnSSET_original_NoMG-PV-Diesel'!L987,LCOE_SensitivityScenarios!BG987)</f>
        <v>SA_PV</v>
      </c>
      <c r="I988" s="39" t="str">
        <f>IF(LCOE_SensitivityScenarios!BK987&gt;'OnSSET_original_NoMG-PV-Diesel'!M987,'OnSSET_original_NoMG-PV-Diesel'!L987,LCOE_SensitivityScenarios!BL987)</f>
        <v>SA_PV</v>
      </c>
      <c r="J988" s="39" t="str">
        <f>IF(LCOE_SensitivityScenarios!BP987&gt;'OnSSET_original_NoMG-PV-Diesel'!M987,'OnSSET_original_NoMG-PV-Diesel'!L987,LCOE_SensitivityScenarios!BQ987)</f>
        <v>SA_PV</v>
      </c>
      <c r="K988" s="38" t="str">
        <f>IF(LCOE_SensitivityScenarios!BU987&gt;'OnSSET_original_NoMG-PV-Diesel'!V987,'OnSSET_original_NoMG-PV-Diesel'!U987,LCOE_SensitivityScenarios!BV987)</f>
        <v>MG_Hybrid</v>
      </c>
      <c r="L988" s="39" t="str">
        <f>IF(LCOE_SensitivityScenarios!BZ987&gt;'OnSSET_original_NoMG-PV-Diesel'!V987,'OnSSET_original_NoMG-PV-Diesel'!U987,LCOE_SensitivityScenarios!CA987)</f>
        <v>MG_Hybrid</v>
      </c>
      <c r="M988" s="40" t="str">
        <f>IF(LCOE_SensitivityScenarios!CE987&gt;'OnSSET_original_NoMG-PV-Diesel'!V987,'OnSSET_original_NoMG-PV-Diesel'!U987,LCOE_SensitivityScenarios!CF987)</f>
        <v>SA_PV</v>
      </c>
      <c r="N988" s="39" t="str">
        <f>IF(LCOE_SensitivityScenarios!CJ987&gt;'OnSSET_original_NoMG-PV-Diesel'!AE987,'OnSSET_original_NoMG-PV-Diesel'!AD987,LCOE_SensitivityScenarios!CK987)</f>
        <v>SA_Diesel</v>
      </c>
      <c r="O988" s="39" t="str">
        <f>IF(LCOE_SensitivityScenarios!CO987&gt;'OnSSET_original_NoMG-PV-Diesel'!AE987,'OnSSET_original_NoMG-PV-Diesel'!AD987,LCOE_SensitivityScenarios!CP987)</f>
        <v>SA_Diesel</v>
      </c>
      <c r="P988" s="40" t="str">
        <f>IF(LCOE_SensitivityScenarios!CT987&gt;'OnSSET_original_NoMG-PV-Diesel'!AE987,'OnSSET_original_NoMG-PV-Diesel'!AD987,LCOE_SensitivityScenarios!CU987)</f>
        <v>SA_Diesel</v>
      </c>
      <c r="Q988" s="38">
        <f>IF(LCOE_SensitivityScenarios!BF987&gt;'OnSSET_original_NoMG-PV-Diesel'!M987,'OnSSET_original_NoMG-PV-Diesel'!M987,LCOE_SensitivityScenarios!BF987)</f>
        <v>0.42310492613352402</v>
      </c>
      <c r="R988" s="28">
        <f>MIN('OnSSET_original_NoMG-PV-Diesel'!E987:I987,LCOE_SensitivityScenarios!BK987)</f>
        <v>0.42310492613352402</v>
      </c>
      <c r="S988" s="28">
        <f>MIN('OnSSET_original_NoMG-PV-Diesel'!E987:I987,LCOE_SensitivityScenarios!BP987)</f>
        <v>0.42310492613352402</v>
      </c>
      <c r="T988" s="27">
        <f>MIN('OnSSET_original_NoMG-PV-Diesel'!N987:R987,LCOE_SensitivityScenarios!BU987)</f>
        <v>0.41259310133860927</v>
      </c>
      <c r="U988" s="28">
        <f>MIN('OnSSET_original_NoMG-PV-Diesel'!N987:R987,LCOE_SensitivityScenarios!BZ987)</f>
        <v>0.37565159334660925</v>
      </c>
      <c r="V988" s="29">
        <f>MIN('OnSSET_original_NoMG-PV-Diesel'!N987:R987,LCOE_SensitivityScenarios!CE987)</f>
        <v>0.42310492613352402</v>
      </c>
      <c r="W988" s="28">
        <f>MIN('OnSSET_original_NoMG-PV-Diesel'!W987:AA987,LCOE_SensitivityScenarios!CJ987)</f>
        <v>0.21804876034436599</v>
      </c>
      <c r="X988" s="28">
        <f>MIN('OnSSET_original_NoMG-PV-Diesel'!W987:AA987,LCOE_SensitivityScenarios!CO987)</f>
        <v>0.21804876034436599</v>
      </c>
      <c r="Y988" s="29">
        <f>MIN('OnSSET_original_NoMG-PV-Diesel'!W987:AA987,LCOE_SensitivityScenarios!CT987)</f>
        <v>0.21804876034436599</v>
      </c>
      <c r="Z988">
        <f>IF(H988='OnSSET_original_NoMG-PV-Diesel'!L987,'OnSSET_original_NoMG-PV-Diesel'!K987,"wait")</f>
        <v>16.103988962807499</v>
      </c>
      <c r="AA988">
        <f>IF(I988='OnSSET_original_NoMG-PV-Diesel'!L987,'OnSSET_original_NoMG-PV-Diesel'!K987,"wait")</f>
        <v>16.103988962807499</v>
      </c>
      <c r="AB988">
        <f>IF(J988='OnSSET_original_NoMG-PV-Diesel'!L987,'OnSSET_original_NoMG-PV-Diesel'!K987,"wait")</f>
        <v>16.103988962807499</v>
      </c>
      <c r="AC988">
        <f>VLOOKUP(B988,[4]s3!$A$2:$T$275,20,FALSE)</f>
        <v>12.367000000000001</v>
      </c>
      <c r="AD988" t="str">
        <f>IF(L988='OnSSET_original_NoMG-PV-Diesel'!U987,'OnSSET_original_NoMG-PV-Diesel'!T987,"wait")</f>
        <v>wait</v>
      </c>
      <c r="AE988">
        <f>IF(M988='OnSSET_original_NoMG-PV-Diesel'!U987,'OnSSET_original_NoMG-PV-Diesel'!T987,"wait")</f>
        <v>24.633262307169701</v>
      </c>
      <c r="AF988">
        <f>IF(N988='OnSSET_original_NoMG-PV-Diesel'!AD987,'OnSSET_original_NoMG-PV-Diesel'!AC987,"wait")</f>
        <v>20.297133257209001</v>
      </c>
      <c r="AG988">
        <f>IF(O988='OnSSET_original_NoMG-PV-Diesel'!AD987,'OnSSET_original_NoMG-PV-Diesel'!AC987,"wait")</f>
        <v>20.297133257209001</v>
      </c>
      <c r="AH988">
        <f>IF(P988='OnSSET_original_NoMG-PV-Diesel'!AD987,'OnSSET_original_NoMG-PV-Diesel'!AC987,"wait")</f>
        <v>20.297133257209001</v>
      </c>
      <c r="AR988" s="23">
        <v>39.423999999999999</v>
      </c>
      <c r="AS988" s="23">
        <v>39.423999999999999</v>
      </c>
      <c r="AT988" s="23">
        <v>11.887</v>
      </c>
      <c r="AU988" s="23">
        <v>9.2309999999999999</v>
      </c>
      <c r="AV988" s="23">
        <v>53674.112580000001</v>
      </c>
      <c r="AW988" s="23">
        <v>0</v>
      </c>
      <c r="AX988" s="23">
        <v>9783.2826299999997</v>
      </c>
      <c r="AZ988">
        <f>SUMIF([1]base!$A$2:$A$169,B988,[1]base!$V$2:$V$169)</f>
        <v>0</v>
      </c>
      <c r="BA988">
        <f>SUMIF([2]s1!$A$2:$A$275,B988,[2]s1!$U$2:$U$275)</f>
        <v>0</v>
      </c>
      <c r="BB988">
        <f>SUMIF([3]s2!$A$2:$A$115,B988,[3]s2!$U$2:$U$115)</f>
        <v>0</v>
      </c>
      <c r="BC988">
        <f>SUMIF([4]s3!$A$2:$A$245,B988,[4]s3!$U$2:$U$245)</f>
        <v>18899.52</v>
      </c>
      <c r="BD988">
        <f>SUMIF([5]s4!$A$2:$A$74,B988,[5]s4!$U$2:$U$74)</f>
        <v>0</v>
      </c>
      <c r="BF988">
        <f t="shared" si="80"/>
        <v>0</v>
      </c>
      <c r="BG988">
        <f t="shared" si="81"/>
        <v>0</v>
      </c>
      <c r="BH988">
        <f t="shared" si="82"/>
        <v>0</v>
      </c>
      <c r="BI988">
        <f t="shared" si="83"/>
        <v>82356.915210000006</v>
      </c>
      <c r="BJ988">
        <f t="shared" si="84"/>
        <v>0</v>
      </c>
      <c r="BL988" t="s">
        <v>114</v>
      </c>
      <c r="BM988" s="23">
        <v>124890.63989999999</v>
      </c>
      <c r="BN988" s="23">
        <v>24.633262309999999</v>
      </c>
      <c r="BP988" t="s">
        <v>186</v>
      </c>
      <c r="BQ988" s="23">
        <v>124890.63989999999</v>
      </c>
      <c r="BR988" s="23">
        <v>24.633262309999999</v>
      </c>
      <c r="BT988" t="s">
        <v>183</v>
      </c>
      <c r="BU988" s="23">
        <v>25168.666389999999</v>
      </c>
      <c r="BV988" s="23">
        <v>20.297133259999999</v>
      </c>
    </row>
    <row r="989" spans="1:74" x14ac:dyDescent="0.25">
      <c r="A989">
        <v>1</v>
      </c>
      <c r="B989" s="15">
        <v>14455</v>
      </c>
      <c r="C989" s="15">
        <v>-64.438293110000004</v>
      </c>
      <c r="D989" s="15">
        <v>-21.373202559999999</v>
      </c>
      <c r="E989" s="16">
        <v>1</v>
      </c>
      <c r="F989" s="19">
        <v>71834.192789744193</v>
      </c>
      <c r="G989" s="19">
        <v>67.886557819718803</v>
      </c>
      <c r="H989" s="16" t="str">
        <f>IF(LCOE_SensitivityScenarios!BF988&gt;'OnSSET_original_NoMG-PV-Diesel'!M988,'OnSSET_original_NoMG-PV-Diesel'!L988,LCOE_SensitivityScenarios!BG988)</f>
        <v>Grid_extension</v>
      </c>
      <c r="I989" s="39" t="str">
        <f>IF(LCOE_SensitivityScenarios!BK988&gt;'OnSSET_original_NoMG-PV-Diesel'!M988,'OnSSET_original_NoMG-PV-Diesel'!L988,LCOE_SensitivityScenarios!BL988)</f>
        <v>Grid_extension</v>
      </c>
      <c r="J989" s="39" t="str">
        <f>IF(LCOE_SensitivityScenarios!BP988&gt;'OnSSET_original_NoMG-PV-Diesel'!M988,'OnSSET_original_NoMG-PV-Diesel'!L988,LCOE_SensitivityScenarios!BQ988)</f>
        <v>Grid_extension</v>
      </c>
      <c r="K989" s="38" t="str">
        <f>IF(LCOE_SensitivityScenarios!BU988&gt;'OnSSET_original_NoMG-PV-Diesel'!V988,'OnSSET_original_NoMG-PV-Diesel'!U988,LCOE_SensitivityScenarios!BV988)</f>
        <v>SA_Diesel</v>
      </c>
      <c r="L989" s="39" t="str">
        <f>IF(LCOE_SensitivityScenarios!BZ988&gt;'OnSSET_original_NoMG-PV-Diesel'!V988,'OnSSET_original_NoMG-PV-Diesel'!U988,LCOE_SensitivityScenarios!CA988)</f>
        <v>SA_Diesel</v>
      </c>
      <c r="M989" s="40" t="str">
        <f>IF(LCOE_SensitivityScenarios!CE988&gt;'OnSSET_original_NoMG-PV-Diesel'!V988,'OnSSET_original_NoMG-PV-Diesel'!U988,LCOE_SensitivityScenarios!CF988)</f>
        <v>SA_Diesel</v>
      </c>
      <c r="N989" s="39" t="str">
        <f>IF(LCOE_SensitivityScenarios!CJ988&gt;'OnSSET_original_NoMG-PV-Diesel'!AE988,'OnSSET_original_NoMG-PV-Diesel'!AD988,LCOE_SensitivityScenarios!CK988)</f>
        <v>SA_Diesel</v>
      </c>
      <c r="O989" s="39" t="str">
        <f>IF(LCOE_SensitivityScenarios!CO988&gt;'OnSSET_original_NoMG-PV-Diesel'!AE988,'OnSSET_original_NoMG-PV-Diesel'!AD988,LCOE_SensitivityScenarios!CP988)</f>
        <v>SA_Diesel</v>
      </c>
      <c r="P989" s="40" t="str">
        <f>IF(LCOE_SensitivityScenarios!CT988&gt;'OnSSET_original_NoMG-PV-Diesel'!AE988,'OnSSET_original_NoMG-PV-Diesel'!AD988,LCOE_SensitivityScenarios!CU988)</f>
        <v>SA_Diesel</v>
      </c>
      <c r="Q989" s="38">
        <f>IF(LCOE_SensitivityScenarios!BF988&gt;'OnSSET_original_NoMG-PV-Diesel'!M988,'OnSSET_original_NoMG-PV-Diesel'!M988,LCOE_SensitivityScenarios!BF988)</f>
        <v>0.33573362667943701</v>
      </c>
      <c r="R989" s="28">
        <f>MIN('OnSSET_original_NoMG-PV-Diesel'!E988:I988,LCOE_SensitivityScenarios!BK988)</f>
        <v>0.33573362667943701</v>
      </c>
      <c r="S989" s="28">
        <f>MIN('OnSSET_original_NoMG-PV-Diesel'!E988:I988,LCOE_SensitivityScenarios!BP988)</f>
        <v>0.33573362667943701</v>
      </c>
      <c r="T989" s="27">
        <f>MIN('OnSSET_original_NoMG-PV-Diesel'!N988:R988,LCOE_SensitivityScenarios!BU988)</f>
        <v>0.30151157416643198</v>
      </c>
      <c r="U989" s="28">
        <f>MIN('OnSSET_original_NoMG-PV-Diesel'!N988:R988,LCOE_SensitivityScenarios!BZ988)</f>
        <v>0.30151157416643198</v>
      </c>
      <c r="V989" s="29">
        <f>MIN('OnSSET_original_NoMG-PV-Diesel'!N988:R988,LCOE_SensitivityScenarios!CE988)</f>
        <v>0.30151157416643198</v>
      </c>
      <c r="W989" s="28">
        <f>MIN('OnSSET_original_NoMG-PV-Diesel'!W988:AA988,LCOE_SensitivityScenarios!CJ988)</f>
        <v>0.17581456539826101</v>
      </c>
      <c r="X989" s="28">
        <f>MIN('OnSSET_original_NoMG-PV-Diesel'!W988:AA988,LCOE_SensitivityScenarios!CO988)</f>
        <v>0.17581456539826101</v>
      </c>
      <c r="Y989" s="29">
        <f>MIN('OnSSET_original_NoMG-PV-Diesel'!W988:AA988,LCOE_SensitivityScenarios!CT988)</f>
        <v>0.17581456539826101</v>
      </c>
      <c r="Z989">
        <f>IF(H989='OnSSET_original_NoMG-PV-Diesel'!L988,'OnSSET_original_NoMG-PV-Diesel'!K988,"wait")</f>
        <v>15.065792487444099</v>
      </c>
      <c r="AA989">
        <f>IF(I989='OnSSET_original_NoMG-PV-Diesel'!L988,'OnSSET_original_NoMG-PV-Diesel'!K988,"wait")</f>
        <v>15.065792487444099</v>
      </c>
      <c r="AB989">
        <f>IF(J989='OnSSET_original_NoMG-PV-Diesel'!L988,'OnSSET_original_NoMG-PV-Diesel'!K988,"wait")</f>
        <v>15.065792487444099</v>
      </c>
      <c r="AC989">
        <f>IF(K989='OnSSET_original_NoMG-PV-Diesel'!U988,'OnSSET_original_NoMG-PV-Diesel'!T988,"wait")</f>
        <v>32.801001273855697</v>
      </c>
      <c r="AD989">
        <f>IF(L989='OnSSET_original_NoMG-PV-Diesel'!U988,'OnSSET_original_NoMG-PV-Diesel'!T988,"wait")</f>
        <v>32.801001273855697</v>
      </c>
      <c r="AE989">
        <f>IF(M989='OnSSET_original_NoMG-PV-Diesel'!U988,'OnSSET_original_NoMG-PV-Diesel'!T988,"wait")</f>
        <v>32.801001273855697</v>
      </c>
      <c r="AF989">
        <f>IF(N989='OnSSET_original_NoMG-PV-Diesel'!AD988,'OnSSET_original_NoMG-PV-Diesel'!AC988,"wait")</f>
        <v>32.801001273855697</v>
      </c>
      <c r="AG989">
        <f>IF(O989='OnSSET_original_NoMG-PV-Diesel'!AD988,'OnSSET_original_NoMG-PV-Diesel'!AC988,"wait")</f>
        <v>32.801001273855697</v>
      </c>
      <c r="AH989">
        <f>IF(P989='OnSSET_original_NoMG-PV-Diesel'!AD988,'OnSSET_original_NoMG-PV-Diesel'!AC988,"wait")</f>
        <v>32.801001273855697</v>
      </c>
      <c r="AR989" s="23">
        <v>32.273000000000003</v>
      </c>
      <c r="AS989" s="23">
        <v>13.34</v>
      </c>
      <c r="AT989" s="23">
        <v>6.8379999999999903</v>
      </c>
      <c r="AU989" s="23">
        <v>6.6000000000000003E-2</v>
      </c>
      <c r="AV989" s="23">
        <v>53282.63321</v>
      </c>
      <c r="AW989" s="23">
        <v>31824.60182</v>
      </c>
      <c r="AX989" s="23">
        <v>9630.4188369999993</v>
      </c>
      <c r="AZ989">
        <f>SUMIF([1]base!$A$2:$A$169,B989,[1]base!$V$2:$V$169)</f>
        <v>0</v>
      </c>
      <c r="BA989">
        <f>SUMIF([2]s1!$A$2:$A$275,B989,[2]s1!$U$2:$U$275)</f>
        <v>0</v>
      </c>
      <c r="BB989">
        <f>SUMIF([3]s2!$A$2:$A$115,B989,[3]s2!$U$2:$U$115)</f>
        <v>0</v>
      </c>
      <c r="BC989">
        <f>SUMIF([4]s3!$A$2:$A$245,B989,[4]s3!$U$2:$U$245)</f>
        <v>0</v>
      </c>
      <c r="BD989">
        <f>SUMIF([5]s4!$A$2:$A$74,B989,[5]s4!$U$2:$U$74)</f>
        <v>0</v>
      </c>
      <c r="BF989">
        <f t="shared" si="80"/>
        <v>0</v>
      </c>
      <c r="BG989">
        <f t="shared" si="81"/>
        <v>0</v>
      </c>
      <c r="BH989">
        <f t="shared" si="82"/>
        <v>0</v>
      </c>
      <c r="BI989">
        <f t="shared" si="83"/>
        <v>0</v>
      </c>
      <c r="BJ989">
        <f t="shared" si="84"/>
        <v>0</v>
      </c>
      <c r="BL989" t="s">
        <v>115</v>
      </c>
      <c r="BM989" s="23">
        <v>144374.38279999999</v>
      </c>
      <c r="BN989" s="23">
        <v>18.95280429</v>
      </c>
      <c r="BP989" t="s">
        <v>183</v>
      </c>
      <c r="BQ989" s="23">
        <v>40673.598980000002</v>
      </c>
      <c r="BR989" s="23">
        <v>32.80100127</v>
      </c>
      <c r="BT989" t="s">
        <v>183</v>
      </c>
      <c r="BU989" s="23">
        <v>40673.598980000002</v>
      </c>
      <c r="BV989" s="23">
        <v>32.80100127</v>
      </c>
    </row>
    <row r="990" spans="1:74" x14ac:dyDescent="0.25">
      <c r="A990">
        <v>1</v>
      </c>
      <c r="B990" s="15">
        <v>14479</v>
      </c>
      <c r="C990" s="15">
        <v>-65.68688478</v>
      </c>
      <c r="D990" s="15">
        <v>-17.914875980000001</v>
      </c>
      <c r="E990" s="16">
        <v>1</v>
      </c>
      <c r="F990" s="19">
        <v>20465.580991566902</v>
      </c>
      <c r="G990" s="19">
        <v>63.591337078182789</v>
      </c>
      <c r="H990" s="16" t="str">
        <f>IF(LCOE_SensitivityScenarios!BF989&gt;'OnSSET_original_NoMG-PV-Diesel'!M989,'OnSSET_original_NoMG-PV-Diesel'!L989,LCOE_SensitivityScenarios!BG989)</f>
        <v>SA_Diesel</v>
      </c>
      <c r="I990" s="39" t="str">
        <f>IF(LCOE_SensitivityScenarios!BK989&gt;'OnSSET_original_NoMG-PV-Diesel'!M989,'OnSSET_original_NoMG-PV-Diesel'!L989,LCOE_SensitivityScenarios!BL989)</f>
        <v>SA_Diesel</v>
      </c>
      <c r="J990" s="39" t="str">
        <f>IF(LCOE_SensitivityScenarios!BP989&gt;'OnSSET_original_NoMG-PV-Diesel'!M989,'OnSSET_original_NoMG-PV-Diesel'!L989,LCOE_SensitivityScenarios!BQ989)</f>
        <v>SA_Diesel</v>
      </c>
      <c r="K990" s="38" t="str">
        <f>IF(LCOE_SensitivityScenarios!BU989&gt;'OnSSET_original_NoMG-PV-Diesel'!V989,'OnSSET_original_NoMG-PV-Diesel'!U989,LCOE_SensitivityScenarios!BV989)</f>
        <v>SA_Diesel</v>
      </c>
      <c r="L990" s="39" t="str">
        <f>IF(LCOE_SensitivityScenarios!BZ989&gt;'OnSSET_original_NoMG-PV-Diesel'!V989,'OnSSET_original_NoMG-PV-Diesel'!U989,LCOE_SensitivityScenarios!CA989)</f>
        <v>SA_Diesel</v>
      </c>
      <c r="M990" s="40" t="str">
        <f>IF(LCOE_SensitivityScenarios!CE989&gt;'OnSSET_original_NoMG-PV-Diesel'!V989,'OnSSET_original_NoMG-PV-Diesel'!U989,LCOE_SensitivityScenarios!CF989)</f>
        <v>SA_Diesel</v>
      </c>
      <c r="N990" s="39" t="str">
        <f>IF(LCOE_SensitivityScenarios!CJ989&gt;'OnSSET_original_NoMG-PV-Diesel'!AE989,'OnSSET_original_NoMG-PV-Diesel'!AD989,LCOE_SensitivityScenarios!CK989)</f>
        <v>SA_Diesel</v>
      </c>
      <c r="O990" s="39" t="str">
        <f>IF(LCOE_SensitivityScenarios!CO989&gt;'OnSSET_original_NoMG-PV-Diesel'!AE989,'OnSSET_original_NoMG-PV-Diesel'!AD989,LCOE_SensitivityScenarios!CP989)</f>
        <v>SA_Diesel</v>
      </c>
      <c r="P990" s="40" t="str">
        <f>IF(LCOE_SensitivityScenarios!CT989&gt;'OnSSET_original_NoMG-PV-Diesel'!AE989,'OnSSET_original_NoMG-PV-Diesel'!AD989,LCOE_SensitivityScenarios!CU989)</f>
        <v>SA_Diesel</v>
      </c>
      <c r="Q990" s="38">
        <f>IF(LCOE_SensitivityScenarios!BF989&gt;'OnSSET_original_NoMG-PV-Diesel'!M989,'OnSSET_original_NoMG-PV-Diesel'!M989,LCOE_SensitivityScenarios!BF989)</f>
        <v>0.42529319994385001</v>
      </c>
      <c r="R990" s="28">
        <f>MIN('OnSSET_original_NoMG-PV-Diesel'!E989:I989,LCOE_SensitivityScenarios!BK989)</f>
        <v>0.42529319994385001</v>
      </c>
      <c r="S990" s="28">
        <f>MIN('OnSSET_original_NoMG-PV-Diesel'!E989:I989,LCOE_SensitivityScenarios!BP989)</f>
        <v>0.42529319994385001</v>
      </c>
      <c r="T990" s="27">
        <f>MIN('OnSSET_original_NoMG-PV-Diesel'!N989:R989,LCOE_SensitivityScenarios!BU989)</f>
        <v>0.31927675140566703</v>
      </c>
      <c r="U990" s="28">
        <f>MIN('OnSSET_original_NoMG-PV-Diesel'!N989:R989,LCOE_SensitivityScenarios!BZ989)</f>
        <v>0.31927675140566703</v>
      </c>
      <c r="V990" s="29">
        <f>MIN('OnSSET_original_NoMG-PV-Diesel'!N989:R989,LCOE_SensitivityScenarios!CE989)</f>
        <v>0.31927675140566703</v>
      </c>
      <c r="W990" s="28">
        <f>MIN('OnSSET_original_NoMG-PV-Diesel'!W989:AA989,LCOE_SensitivityScenarios!CJ989)</f>
        <v>0.18184802181913301</v>
      </c>
      <c r="X990" s="28">
        <f>MIN('OnSSET_original_NoMG-PV-Diesel'!W989:AA989,LCOE_SensitivityScenarios!CO989)</f>
        <v>0.18184802181913301</v>
      </c>
      <c r="Y990" s="29">
        <f>MIN('OnSSET_original_NoMG-PV-Diesel'!W989:AA989,LCOE_SensitivityScenarios!CT989)</f>
        <v>0.18184802181913301</v>
      </c>
      <c r="Z990">
        <f>IF(H990='OnSSET_original_NoMG-PV-Diesel'!L989,'OnSSET_original_NoMG-PV-Diesel'!K989,"wait")</f>
        <v>22.5583001917019</v>
      </c>
      <c r="AA990">
        <f>IF(I990='OnSSET_original_NoMG-PV-Diesel'!L989,'OnSSET_original_NoMG-PV-Diesel'!K989,"wait")</f>
        <v>22.5583001917019</v>
      </c>
      <c r="AB990">
        <f>IF(J990='OnSSET_original_NoMG-PV-Diesel'!L989,'OnSSET_original_NoMG-PV-Diesel'!K989,"wait")</f>
        <v>22.5583001917019</v>
      </c>
      <c r="AC990">
        <f>IF(K990='OnSSET_original_NoMG-PV-Diesel'!U989,'OnSSET_original_NoMG-PV-Diesel'!T989,"wait")</f>
        <v>9.3450141514004201</v>
      </c>
      <c r="AD990">
        <f>IF(L990='OnSSET_original_NoMG-PV-Diesel'!U989,'OnSSET_original_NoMG-PV-Diesel'!T989,"wait")</f>
        <v>9.3450141514004201</v>
      </c>
      <c r="AE990">
        <f>IF(M990='OnSSET_original_NoMG-PV-Diesel'!U989,'OnSSET_original_NoMG-PV-Diesel'!T989,"wait")</f>
        <v>9.3450141514004201</v>
      </c>
      <c r="AF990">
        <f>IF(N990='OnSSET_original_NoMG-PV-Diesel'!AD989,'OnSSET_original_NoMG-PV-Diesel'!AC989,"wait")</f>
        <v>9.3450141514004201</v>
      </c>
      <c r="AG990">
        <f>IF(O990='OnSSET_original_NoMG-PV-Diesel'!AD989,'OnSSET_original_NoMG-PV-Diesel'!AC989,"wait")</f>
        <v>9.3450141514004201</v>
      </c>
      <c r="AH990">
        <f>IF(P990='OnSSET_original_NoMG-PV-Diesel'!AD989,'OnSSET_original_NoMG-PV-Diesel'!AC989,"wait")</f>
        <v>9.3450141514004201</v>
      </c>
      <c r="AR990">
        <v>26.658999999999999</v>
      </c>
      <c r="AS990">
        <v>26.768000000000001</v>
      </c>
      <c r="AT990">
        <v>1.2E-2</v>
      </c>
      <c r="AU990">
        <v>1.2E-2</v>
      </c>
      <c r="AV990">
        <v>48752.097699999998</v>
      </c>
      <c r="AW990">
        <v>0</v>
      </c>
      <c r="AX990">
        <v>7948.9171349999997</v>
      </c>
      <c r="AZ990">
        <f>SUMIF([1]base!$A$2:$A$169,B990,[1]base!$V$2:$V$169)</f>
        <v>0</v>
      </c>
      <c r="BA990">
        <f>SUMIF([2]s1!$A$2:$A$275,B990,[2]s1!$U$2:$U$275)</f>
        <v>0</v>
      </c>
      <c r="BB990">
        <f>SUMIF([3]s2!$A$2:$A$115,B990,[3]s2!$U$2:$U$115)</f>
        <v>0</v>
      </c>
      <c r="BC990">
        <f>SUMIF([4]s3!$A$2:$A$245,B990,[4]s3!$U$2:$U$245)</f>
        <v>0</v>
      </c>
      <c r="BD990">
        <f>SUMIF([5]s4!$A$2:$A$74,B990,[5]s4!$U$2:$U$74)</f>
        <v>0</v>
      </c>
      <c r="BF990">
        <f t="shared" si="80"/>
        <v>0</v>
      </c>
      <c r="BG990">
        <f t="shared" si="81"/>
        <v>0</v>
      </c>
      <c r="BH990">
        <f t="shared" si="82"/>
        <v>0</v>
      </c>
      <c r="BI990">
        <f t="shared" si="83"/>
        <v>0</v>
      </c>
      <c r="BJ990">
        <f t="shared" si="84"/>
        <v>0</v>
      </c>
      <c r="BL990" t="s">
        <v>113</v>
      </c>
      <c r="BM990" s="23">
        <v>11587.91937</v>
      </c>
      <c r="BN990" s="23">
        <v>9.3450141510000009</v>
      </c>
      <c r="BP990" t="s">
        <v>183</v>
      </c>
      <c r="BQ990" s="23">
        <v>11587.91937</v>
      </c>
      <c r="BR990" s="23">
        <v>9.3450141510000009</v>
      </c>
      <c r="BT990" t="s">
        <v>183</v>
      </c>
      <c r="BU990" s="23">
        <v>11587.91937</v>
      </c>
      <c r="BV990" s="23">
        <v>9.3450141510000009</v>
      </c>
    </row>
    <row r="991" spans="1:74" x14ac:dyDescent="0.25">
      <c r="A991">
        <v>1</v>
      </c>
      <c r="B991" s="15">
        <v>14485</v>
      </c>
      <c r="C991" s="15">
        <v>-69.112095249999996</v>
      </c>
      <c r="D991" s="15">
        <v>-17.028206399999998</v>
      </c>
      <c r="E991" s="16">
        <v>1</v>
      </c>
      <c r="F991" s="19">
        <v>15510.449354353899</v>
      </c>
      <c r="G991" s="19">
        <v>50.530989580686985</v>
      </c>
      <c r="H991" s="16" t="str">
        <f>IF(LCOE_SensitivityScenarios!BF990&gt;'OnSSET_original_NoMG-PV-Diesel'!M990,'OnSSET_original_NoMG-PV-Diesel'!L990,LCOE_SensitivityScenarios!BG990)</f>
        <v>SA_PV</v>
      </c>
      <c r="I991" s="39" t="str">
        <f>IF(LCOE_SensitivityScenarios!BK990&gt;'OnSSET_original_NoMG-PV-Diesel'!M990,'OnSSET_original_NoMG-PV-Diesel'!L990,LCOE_SensitivityScenarios!BL990)</f>
        <v>SA_PV</v>
      </c>
      <c r="J991" s="39" t="str">
        <f>IF(LCOE_SensitivityScenarios!BP990&gt;'OnSSET_original_NoMG-PV-Diesel'!M990,'OnSSET_original_NoMG-PV-Diesel'!L990,LCOE_SensitivityScenarios!BQ990)</f>
        <v>SA_PV</v>
      </c>
      <c r="K991" s="38" t="str">
        <f>IF(LCOE_SensitivityScenarios!BU990&gt;'OnSSET_original_NoMG-PV-Diesel'!V990,'OnSSET_original_NoMG-PV-Diesel'!U990,LCOE_SensitivityScenarios!BV990)</f>
        <v>SA_Diesel</v>
      </c>
      <c r="L991" s="39" t="str">
        <f>IF(LCOE_SensitivityScenarios!BZ990&gt;'OnSSET_original_NoMG-PV-Diesel'!V990,'OnSSET_original_NoMG-PV-Diesel'!U990,LCOE_SensitivityScenarios!CA990)</f>
        <v>SA_Diesel</v>
      </c>
      <c r="M991" s="40" t="str">
        <f>IF(LCOE_SensitivityScenarios!CE990&gt;'OnSSET_original_NoMG-PV-Diesel'!V990,'OnSSET_original_NoMG-PV-Diesel'!U990,LCOE_SensitivityScenarios!CF990)</f>
        <v>SA_Diesel</v>
      </c>
      <c r="N991" s="39" t="str">
        <f>IF(LCOE_SensitivityScenarios!CJ990&gt;'OnSSET_original_NoMG-PV-Diesel'!AE990,'OnSSET_original_NoMG-PV-Diesel'!AD990,LCOE_SensitivityScenarios!CK990)</f>
        <v>SA_Diesel</v>
      </c>
      <c r="O991" s="39" t="str">
        <f>IF(LCOE_SensitivityScenarios!CO990&gt;'OnSSET_original_NoMG-PV-Diesel'!AE990,'OnSSET_original_NoMG-PV-Diesel'!AD990,LCOE_SensitivityScenarios!CP990)</f>
        <v>SA_Diesel</v>
      </c>
      <c r="P991" s="40" t="str">
        <f>IF(LCOE_SensitivityScenarios!CT990&gt;'OnSSET_original_NoMG-PV-Diesel'!AE990,'OnSSET_original_NoMG-PV-Diesel'!AD990,LCOE_SensitivityScenarios!CU990)</f>
        <v>SA_Diesel</v>
      </c>
      <c r="Q991" s="38">
        <f>IF(LCOE_SensitivityScenarios!BF990&gt;'OnSSET_original_NoMG-PV-Diesel'!M990,'OnSSET_original_NoMG-PV-Diesel'!M990,LCOE_SensitivityScenarios!BF990)</f>
        <v>0.39266114258031098</v>
      </c>
      <c r="R991" s="28">
        <f>MIN('OnSSET_original_NoMG-PV-Diesel'!E990:I990,LCOE_SensitivityScenarios!BK990)</f>
        <v>0.39266114258031098</v>
      </c>
      <c r="S991" s="28">
        <f>MIN('OnSSET_original_NoMG-PV-Diesel'!E990:I990,LCOE_SensitivityScenarios!BP990)</f>
        <v>0.39266114258031098</v>
      </c>
      <c r="T991" s="27">
        <f>MIN('OnSSET_original_NoMG-PV-Diesel'!N990:R990,LCOE_SensitivityScenarios!BU990)</f>
        <v>0.33704192864490101</v>
      </c>
      <c r="U991" s="28">
        <f>MIN('OnSSET_original_NoMG-PV-Diesel'!N990:R990,LCOE_SensitivityScenarios!BZ990)</f>
        <v>0.33704192864490101</v>
      </c>
      <c r="V991" s="29">
        <f>MIN('OnSSET_original_NoMG-PV-Diesel'!N990:R990,LCOE_SensitivityScenarios!CE990)</f>
        <v>0.33704192864490101</v>
      </c>
      <c r="W991" s="28">
        <f>MIN('OnSSET_original_NoMG-PV-Diesel'!W990:AA990,LCOE_SensitivityScenarios!CJ990)</f>
        <v>0.18788147824000501</v>
      </c>
      <c r="X991" s="28">
        <f>MIN('OnSSET_original_NoMG-PV-Diesel'!W990:AA990,LCOE_SensitivityScenarios!CO990)</f>
        <v>0.18788147824000501</v>
      </c>
      <c r="Y991" s="29">
        <f>MIN('OnSSET_original_NoMG-PV-Diesel'!W990:AA990,LCOE_SensitivityScenarios!CT990)</f>
        <v>0.18788147824000501</v>
      </c>
      <c r="Z991">
        <f>IF(H991='OnSSET_original_NoMG-PV-Diesel'!L990,'OnSSET_original_NoMG-PV-Diesel'!K990,"wait")</f>
        <v>27.196446109962999</v>
      </c>
      <c r="AA991">
        <f>IF(I991='OnSSET_original_NoMG-PV-Diesel'!L990,'OnSSET_original_NoMG-PV-Diesel'!K990,"wait")</f>
        <v>27.196446109962999</v>
      </c>
      <c r="AB991">
        <f>IF(J991='OnSSET_original_NoMG-PV-Diesel'!L990,'OnSSET_original_NoMG-PV-Diesel'!K990,"wait")</f>
        <v>27.196446109962999</v>
      </c>
      <c r="AC991">
        <f>IF(K991='OnSSET_original_NoMG-PV-Diesel'!U990,'OnSSET_original_NoMG-PV-Diesel'!T990,"wait")</f>
        <v>7.08239696545842</v>
      </c>
      <c r="AD991">
        <f>IF(L991='OnSSET_original_NoMG-PV-Diesel'!U990,'OnSSET_original_NoMG-PV-Diesel'!T990,"wait")</f>
        <v>7.08239696545842</v>
      </c>
      <c r="AE991">
        <f>IF(M991='OnSSET_original_NoMG-PV-Diesel'!U990,'OnSSET_original_NoMG-PV-Diesel'!T990,"wait")</f>
        <v>7.08239696545842</v>
      </c>
      <c r="AF991">
        <f>IF(N991='OnSSET_original_NoMG-PV-Diesel'!AD990,'OnSSET_original_NoMG-PV-Diesel'!AC990,"wait")</f>
        <v>7.08239696545842</v>
      </c>
      <c r="AG991">
        <f>IF(O991='OnSSET_original_NoMG-PV-Diesel'!AD990,'OnSSET_original_NoMG-PV-Diesel'!AC990,"wait")</f>
        <v>7.08239696545842</v>
      </c>
      <c r="AH991">
        <f>IF(P991='OnSSET_original_NoMG-PV-Diesel'!AD990,'OnSSET_original_NoMG-PV-Diesel'!AC990,"wait")</f>
        <v>7.08239696545842</v>
      </c>
      <c r="AR991">
        <v>98.600999999999999</v>
      </c>
      <c r="AS991">
        <v>98.573999999999998</v>
      </c>
      <c r="AT991">
        <v>3.1E-2</v>
      </c>
      <c r="AU991">
        <v>3.1E-2</v>
      </c>
      <c r="AV991">
        <v>44673.818500000001</v>
      </c>
      <c r="AW991">
        <v>0</v>
      </c>
      <c r="AX991">
        <v>6573.1430170000003</v>
      </c>
      <c r="AZ991">
        <f>SUMIF([1]base!$A$2:$A$169,B991,[1]base!$V$2:$V$169)</f>
        <v>0</v>
      </c>
      <c r="BA991">
        <f>SUMIF([2]s1!$A$2:$A$275,B991,[2]s1!$U$2:$U$275)</f>
        <v>0</v>
      </c>
      <c r="BB991">
        <f>SUMIF([3]s2!$A$2:$A$115,B991,[3]s2!$U$2:$U$115)</f>
        <v>0</v>
      </c>
      <c r="BC991">
        <f>SUMIF([4]s3!$A$2:$A$245,B991,[4]s3!$U$2:$U$245)</f>
        <v>0</v>
      </c>
      <c r="BD991">
        <f>SUMIF([5]s4!$A$2:$A$74,B991,[5]s4!$U$2:$U$74)</f>
        <v>0</v>
      </c>
      <c r="BF991">
        <f t="shared" si="80"/>
        <v>0</v>
      </c>
      <c r="BG991">
        <f t="shared" si="81"/>
        <v>0</v>
      </c>
      <c r="BH991">
        <f t="shared" si="82"/>
        <v>0</v>
      </c>
      <c r="BI991">
        <f t="shared" si="83"/>
        <v>0</v>
      </c>
      <c r="BJ991">
        <f t="shared" si="84"/>
        <v>0</v>
      </c>
      <c r="BL991" t="s">
        <v>114</v>
      </c>
      <c r="BM991" s="23">
        <v>40443.180070000002</v>
      </c>
      <c r="BN991" s="23">
        <v>6.997089978</v>
      </c>
      <c r="BP991" t="s">
        <v>183</v>
      </c>
      <c r="BQ991" s="23">
        <v>8782.2494060000008</v>
      </c>
      <c r="BR991" s="23">
        <v>7.082396965</v>
      </c>
      <c r="BT991" t="s">
        <v>183</v>
      </c>
      <c r="BU991" s="23">
        <v>8782.2494060000008</v>
      </c>
      <c r="BV991" s="23">
        <v>7.082396965</v>
      </c>
    </row>
    <row r="992" spans="1:74" x14ac:dyDescent="0.25">
      <c r="A992">
        <v>1</v>
      </c>
      <c r="B992" s="15">
        <v>14496</v>
      </c>
      <c r="C992" s="15">
        <v>-68.67140483</v>
      </c>
      <c r="D992" s="15">
        <v>-17.615294890000001</v>
      </c>
      <c r="E992" s="16">
        <v>1</v>
      </c>
      <c r="F992" s="19">
        <v>28059.818133975699</v>
      </c>
      <c r="G992" s="19">
        <v>101.50155728640455</v>
      </c>
      <c r="H992" s="16" t="str">
        <f>IF(LCOE_SensitivityScenarios!BF991&gt;'OnSSET_original_NoMG-PV-Diesel'!M991,'OnSSET_original_NoMG-PV-Diesel'!L991,LCOE_SensitivityScenarios!BG991)</f>
        <v>SA_PV</v>
      </c>
      <c r="I992" s="39" t="str">
        <f>IF(LCOE_SensitivityScenarios!BK991&gt;'OnSSET_original_NoMG-PV-Diesel'!M991,'OnSSET_original_NoMG-PV-Diesel'!L991,LCOE_SensitivityScenarios!BL991)</f>
        <v>SA_PV</v>
      </c>
      <c r="J992" s="39" t="str">
        <f>IF(LCOE_SensitivityScenarios!BP991&gt;'OnSSET_original_NoMG-PV-Diesel'!M991,'OnSSET_original_NoMG-PV-Diesel'!L991,LCOE_SensitivityScenarios!BQ991)</f>
        <v>SA_PV</v>
      </c>
      <c r="K992" s="38" t="str">
        <f>IF(LCOE_SensitivityScenarios!BU991&gt;'OnSSET_original_NoMG-PV-Diesel'!V991,'OnSSET_original_NoMG-PV-Diesel'!U991,LCOE_SensitivityScenarios!BV991)</f>
        <v>SA_PV</v>
      </c>
      <c r="L992" s="39" t="str">
        <f>IF(LCOE_SensitivityScenarios!BZ991&gt;'OnSSET_original_NoMG-PV-Diesel'!V991,'OnSSET_original_NoMG-PV-Diesel'!U991,LCOE_SensitivityScenarios!CA991)</f>
        <v>SA_PV</v>
      </c>
      <c r="M992" s="40" t="str">
        <f>IF(LCOE_SensitivityScenarios!CE991&gt;'OnSSET_original_NoMG-PV-Diesel'!V991,'OnSSET_original_NoMG-PV-Diesel'!U991,LCOE_SensitivityScenarios!CF991)</f>
        <v>SA_PV</v>
      </c>
      <c r="N992" s="39" t="str">
        <f>IF(LCOE_SensitivityScenarios!CJ991&gt;'OnSSET_original_NoMG-PV-Diesel'!AE991,'OnSSET_original_NoMG-PV-Diesel'!AD991,LCOE_SensitivityScenarios!CK991)</f>
        <v>SA_Diesel</v>
      </c>
      <c r="O992" s="39" t="str">
        <f>IF(LCOE_SensitivityScenarios!CO991&gt;'OnSSET_original_NoMG-PV-Diesel'!AE991,'OnSSET_original_NoMG-PV-Diesel'!AD991,LCOE_SensitivityScenarios!CP991)</f>
        <v>SA_Diesel</v>
      </c>
      <c r="P992" s="40" t="str">
        <f>IF(LCOE_SensitivityScenarios!CT991&gt;'OnSSET_original_NoMG-PV-Diesel'!AE991,'OnSSET_original_NoMG-PV-Diesel'!AD991,LCOE_SensitivityScenarios!CU991)</f>
        <v>SA_Diesel</v>
      </c>
      <c r="Q992" s="38">
        <f>IF(LCOE_SensitivityScenarios!BF991&gt;'OnSSET_original_NoMG-PV-Diesel'!M991,'OnSSET_original_NoMG-PV-Diesel'!M991,LCOE_SensitivityScenarios!BF991)</f>
        <v>0.39733952102518699</v>
      </c>
      <c r="R992" s="28">
        <f>MIN('OnSSET_original_NoMG-PV-Diesel'!E991:I991,LCOE_SensitivityScenarios!BK991)</f>
        <v>0.39733952102518699</v>
      </c>
      <c r="S992" s="28">
        <f>MIN('OnSSET_original_NoMG-PV-Diesel'!E991:I991,LCOE_SensitivityScenarios!BP991)</f>
        <v>0.39733952102518699</v>
      </c>
      <c r="T992" s="27">
        <f>MIN('OnSSET_original_NoMG-PV-Diesel'!N991:R991,LCOE_SensitivityScenarios!BU991)</f>
        <v>0.39733952102518699</v>
      </c>
      <c r="U992" s="28">
        <f>MIN('OnSSET_original_NoMG-PV-Diesel'!N991:R991,LCOE_SensitivityScenarios!BZ991)</f>
        <v>0.39733952102518699</v>
      </c>
      <c r="V992" s="29">
        <f>MIN('OnSSET_original_NoMG-PV-Diesel'!N991:R991,LCOE_SensitivityScenarios!CE991)</f>
        <v>0.39733952102518699</v>
      </c>
      <c r="W992" s="28">
        <f>MIN('OnSSET_original_NoMG-PV-Diesel'!W991:AA991,LCOE_SensitivityScenarios!CJ991)</f>
        <v>0.21201530392349399</v>
      </c>
      <c r="X992" s="28">
        <f>MIN('OnSSET_original_NoMG-PV-Diesel'!W991:AA991,LCOE_SensitivityScenarios!CO991)</f>
        <v>0.21201530392349399</v>
      </c>
      <c r="Y992" s="29">
        <f>MIN('OnSSET_original_NoMG-PV-Diesel'!W991:AA991,LCOE_SensitivityScenarios!CT991)</f>
        <v>0.21201530392349399</v>
      </c>
      <c r="Z992">
        <f>IF(H992='OnSSET_original_NoMG-PV-Diesel'!L991,'OnSSET_original_NoMG-PV-Diesel'!K991,"wait")</f>
        <v>17.664902564776799</v>
      </c>
      <c r="AA992">
        <f>IF(I992='OnSSET_original_NoMG-PV-Diesel'!L991,'OnSSET_original_NoMG-PV-Diesel'!K991,"wait")</f>
        <v>17.664902564776799</v>
      </c>
      <c r="AB992">
        <f>IF(J992='OnSSET_original_NoMG-PV-Diesel'!L991,'OnSSET_original_NoMG-PV-Diesel'!K991,"wait")</f>
        <v>17.664902564776799</v>
      </c>
      <c r="AC992">
        <f>IF(K992='OnSSET_original_NoMG-PV-Diesel'!U991,'OnSSET_original_NoMG-PV-Diesel'!T991,"wait")</f>
        <v>12.8091929763424</v>
      </c>
      <c r="AD992">
        <f>IF(L992='OnSSET_original_NoMG-PV-Diesel'!U991,'OnSSET_original_NoMG-PV-Diesel'!T991,"wait")</f>
        <v>12.8091929763424</v>
      </c>
      <c r="AE992">
        <f>IF(M992='OnSSET_original_NoMG-PV-Diesel'!U991,'OnSSET_original_NoMG-PV-Diesel'!T991,"wait")</f>
        <v>12.8091929763424</v>
      </c>
      <c r="AF992">
        <f>IF(N992='OnSSET_original_NoMG-PV-Diesel'!AD991,'OnSSET_original_NoMG-PV-Diesel'!AC991,"wait")</f>
        <v>12.812702344281099</v>
      </c>
      <c r="AG992">
        <f>IF(O992='OnSSET_original_NoMG-PV-Diesel'!AD991,'OnSSET_original_NoMG-PV-Diesel'!AC991,"wait")</f>
        <v>12.812702344281099</v>
      </c>
      <c r="AH992">
        <f>IF(P992='OnSSET_original_NoMG-PV-Diesel'!AD991,'OnSSET_original_NoMG-PV-Diesel'!AC991,"wait")</f>
        <v>12.812702344281099</v>
      </c>
      <c r="AR992">
        <v>94.453999999999994</v>
      </c>
      <c r="AS992">
        <v>94.453999999999994</v>
      </c>
      <c r="AT992">
        <v>0.29399999999999998</v>
      </c>
      <c r="AU992">
        <v>0.29399999999999998</v>
      </c>
      <c r="AV992">
        <v>60602.225480000001</v>
      </c>
      <c r="AW992">
        <v>0</v>
      </c>
      <c r="AX992">
        <v>12687.694659999999</v>
      </c>
      <c r="AZ992">
        <f>SUMIF([1]base!$A$2:$A$169,B992,[1]base!$V$2:$V$169)</f>
        <v>0</v>
      </c>
      <c r="BA992">
        <f>SUMIF([2]s1!$A$2:$A$275,B992,[2]s1!$U$2:$U$275)</f>
        <v>0</v>
      </c>
      <c r="BB992">
        <f>SUMIF([3]s2!$A$2:$A$115,B992,[3]s2!$U$2:$U$115)</f>
        <v>0</v>
      </c>
      <c r="BC992">
        <f>SUMIF([4]s3!$A$2:$A$245,B992,[4]s3!$U$2:$U$245)</f>
        <v>0</v>
      </c>
      <c r="BD992">
        <f>SUMIF([5]s4!$A$2:$A$74,B992,[5]s4!$U$2:$U$74)</f>
        <v>0</v>
      </c>
      <c r="BF992">
        <f t="shared" si="80"/>
        <v>0</v>
      </c>
      <c r="BG992">
        <f t="shared" si="81"/>
        <v>0</v>
      </c>
      <c r="BH992">
        <f t="shared" si="82"/>
        <v>0</v>
      </c>
      <c r="BI992">
        <f t="shared" si="83"/>
        <v>0</v>
      </c>
      <c r="BJ992">
        <f t="shared" si="84"/>
        <v>0</v>
      </c>
      <c r="BL992" t="s">
        <v>114</v>
      </c>
      <c r="BM992" s="23">
        <v>74037.135399999999</v>
      </c>
      <c r="BN992" s="23">
        <v>12.809192980000001</v>
      </c>
      <c r="BP992" t="s">
        <v>186</v>
      </c>
      <c r="BQ992" s="23">
        <v>74037.135399999999</v>
      </c>
      <c r="BR992" s="23">
        <v>12.809192980000001</v>
      </c>
      <c r="BT992" t="s">
        <v>183</v>
      </c>
      <c r="BU992" s="23">
        <v>15887.890509999999</v>
      </c>
      <c r="BV992" s="23">
        <v>12.81270234</v>
      </c>
    </row>
    <row r="993" spans="1:74" x14ac:dyDescent="0.25">
      <c r="A993">
        <v>1</v>
      </c>
      <c r="B993" s="15">
        <v>14506</v>
      </c>
      <c r="C993" s="15">
        <v>-65.739335539999999</v>
      </c>
      <c r="D993" s="15">
        <v>-18.386410269999999</v>
      </c>
      <c r="E993" s="16">
        <v>1</v>
      </c>
      <c r="F993" s="19">
        <v>27085.896522319101</v>
      </c>
      <c r="G993" s="19">
        <v>86.433809833853232</v>
      </c>
      <c r="H993" s="16" t="str">
        <f>IF(LCOE_SensitivityScenarios!BF992&gt;'OnSSET_original_NoMG-PV-Diesel'!M992,'OnSSET_original_NoMG-PV-Diesel'!L992,LCOE_SensitivityScenarios!BG992)</f>
        <v>SA_PV</v>
      </c>
      <c r="I993" s="39" t="str">
        <f>IF(LCOE_SensitivityScenarios!BK992&gt;'OnSSET_original_NoMG-PV-Diesel'!M992,'OnSSET_original_NoMG-PV-Diesel'!L992,LCOE_SensitivityScenarios!BL992)</f>
        <v>SA_PV</v>
      </c>
      <c r="J993" s="39" t="str">
        <f>IF(LCOE_SensitivityScenarios!BP992&gt;'OnSSET_original_NoMG-PV-Diesel'!M992,'OnSSET_original_NoMG-PV-Diesel'!L992,LCOE_SensitivityScenarios!BQ992)</f>
        <v>SA_PV</v>
      </c>
      <c r="K993" s="38" t="str">
        <f>IF(LCOE_SensitivityScenarios!BU992&gt;'OnSSET_original_NoMG-PV-Diesel'!V992,'OnSSET_original_NoMG-PV-Diesel'!U992,LCOE_SensitivityScenarios!BV992)</f>
        <v>SA_PV</v>
      </c>
      <c r="L993" s="39" t="str">
        <f>IF(LCOE_SensitivityScenarios!BZ992&gt;'OnSSET_original_NoMG-PV-Diesel'!V992,'OnSSET_original_NoMG-PV-Diesel'!U992,LCOE_SensitivityScenarios!CA992)</f>
        <v>SA_PV</v>
      </c>
      <c r="M993" s="40" t="str">
        <f>IF(LCOE_SensitivityScenarios!CE992&gt;'OnSSET_original_NoMG-PV-Diesel'!V992,'OnSSET_original_NoMG-PV-Diesel'!U992,LCOE_SensitivityScenarios!CF992)</f>
        <v>SA_PV</v>
      </c>
      <c r="N993" s="39" t="str">
        <f>IF(LCOE_SensitivityScenarios!CJ992&gt;'OnSSET_original_NoMG-PV-Diesel'!AE992,'OnSSET_original_NoMG-PV-Diesel'!AD992,LCOE_SensitivityScenarios!CK992)</f>
        <v>SA_Diesel</v>
      </c>
      <c r="O993" s="39" t="str">
        <f>IF(LCOE_SensitivityScenarios!CO992&gt;'OnSSET_original_NoMG-PV-Diesel'!AE992,'OnSSET_original_NoMG-PV-Diesel'!AD992,LCOE_SensitivityScenarios!CP992)</f>
        <v>SA_Diesel</v>
      </c>
      <c r="P993" s="40" t="str">
        <f>IF(LCOE_SensitivityScenarios!CT992&gt;'OnSSET_original_NoMG-PV-Diesel'!AE992,'OnSSET_original_NoMG-PV-Diesel'!AD992,LCOE_SensitivityScenarios!CU992)</f>
        <v>SA_Diesel</v>
      </c>
      <c r="Q993" s="38">
        <f>IF(LCOE_SensitivityScenarios!BF992&gt;'OnSSET_original_NoMG-PV-Diesel'!M992,'OnSSET_original_NoMG-PV-Diesel'!M992,LCOE_SensitivityScenarios!BF992)</f>
        <v>0.42964211202812302</v>
      </c>
      <c r="R993" s="28">
        <f>MIN('OnSSET_original_NoMG-PV-Diesel'!E992:I992,LCOE_SensitivityScenarios!BK992)</f>
        <v>0.42964211202812302</v>
      </c>
      <c r="S993" s="28">
        <f>MIN('OnSSET_original_NoMG-PV-Diesel'!E992:I992,LCOE_SensitivityScenarios!BP992)</f>
        <v>0.42964211202812302</v>
      </c>
      <c r="T993" s="27">
        <f>MIN('OnSSET_original_NoMG-PV-Diesel'!N992:R992,LCOE_SensitivityScenarios!BU992)</f>
        <v>0.42964211202812302</v>
      </c>
      <c r="U993" s="28">
        <f>MIN('OnSSET_original_NoMG-PV-Diesel'!N992:R992,LCOE_SensitivityScenarios!BZ992)</f>
        <v>0.42964211202812302</v>
      </c>
      <c r="V993" s="29">
        <f>MIN('OnSSET_original_NoMG-PV-Diesel'!N992:R992,LCOE_SensitivityScenarios!CE992)</f>
        <v>0.42964211202812302</v>
      </c>
      <c r="W993" s="28">
        <f>MIN('OnSSET_original_NoMG-PV-Diesel'!W992:AA992,LCOE_SensitivityScenarios!CJ992)</f>
        <v>0.23011567318611101</v>
      </c>
      <c r="X993" s="28">
        <f>MIN('OnSSET_original_NoMG-PV-Diesel'!W992:AA992,LCOE_SensitivityScenarios!CO992)</f>
        <v>0.23011567318611101</v>
      </c>
      <c r="Y993" s="29">
        <f>MIN('OnSSET_original_NoMG-PV-Diesel'!W992:AA992,LCOE_SensitivityScenarios!CT992)</f>
        <v>0.23011567318611101</v>
      </c>
      <c r="Z993">
        <f>IF(H993='OnSSET_original_NoMG-PV-Diesel'!L992,'OnSSET_original_NoMG-PV-Diesel'!K992,"wait")</f>
        <v>10.875759030896599</v>
      </c>
      <c r="AA993">
        <f>IF(I993='OnSSET_original_NoMG-PV-Diesel'!L992,'OnSSET_original_NoMG-PV-Diesel'!K992,"wait")</f>
        <v>10.875759030896599</v>
      </c>
      <c r="AB993">
        <f>IF(J993='OnSSET_original_NoMG-PV-Diesel'!L992,'OnSSET_original_NoMG-PV-Diesel'!K992,"wait")</f>
        <v>10.875759030896599</v>
      </c>
      <c r="AC993">
        <f>IF(K993='OnSSET_original_NoMG-PV-Diesel'!U992,'OnSSET_original_NoMG-PV-Diesel'!T992,"wait")</f>
        <v>13.3698092316102</v>
      </c>
      <c r="AD993">
        <f>IF(L993='OnSSET_original_NoMG-PV-Diesel'!U992,'OnSSET_original_NoMG-PV-Diesel'!T992,"wait")</f>
        <v>13.3698092316102</v>
      </c>
      <c r="AE993">
        <f>IF(M993='OnSSET_original_NoMG-PV-Diesel'!U992,'OnSSET_original_NoMG-PV-Diesel'!T992,"wait")</f>
        <v>13.3698092316102</v>
      </c>
      <c r="AF993">
        <f>IF(N993='OnSSET_original_NoMG-PV-Diesel'!AD992,'OnSSET_original_NoMG-PV-Diesel'!AC992,"wait")</f>
        <v>12.367989279597699</v>
      </c>
      <c r="AG993">
        <f>IF(O993='OnSSET_original_NoMG-PV-Diesel'!AD992,'OnSSET_original_NoMG-PV-Diesel'!AC992,"wait")</f>
        <v>12.367989279597699</v>
      </c>
      <c r="AH993">
        <f>IF(P993='OnSSET_original_NoMG-PV-Diesel'!AD992,'OnSSET_original_NoMG-PV-Diesel'!AC992,"wait")</f>
        <v>12.367989279597699</v>
      </c>
      <c r="AR993">
        <v>57.498999999999903</v>
      </c>
      <c r="AS993">
        <v>57.634999999999998</v>
      </c>
      <c r="AT993">
        <v>9.1939999999999902</v>
      </c>
      <c r="AU993">
        <v>1.7030000000000001</v>
      </c>
      <c r="AV993">
        <v>57432.08382</v>
      </c>
      <c r="AW993">
        <v>0</v>
      </c>
      <c r="AX993">
        <v>11311.920539999999</v>
      </c>
      <c r="AZ993">
        <f>SUMIF([1]base!$A$2:$A$169,B993,[1]base!$V$2:$V$169)</f>
        <v>0</v>
      </c>
      <c r="BA993">
        <f>SUMIF([2]s1!$A$2:$A$275,B993,[2]s1!$U$2:$U$275)</f>
        <v>0</v>
      </c>
      <c r="BB993">
        <f>SUMIF([3]s2!$A$2:$A$115,B993,[3]s2!$U$2:$U$115)</f>
        <v>0</v>
      </c>
      <c r="BC993">
        <f>SUMIF([4]s3!$A$2:$A$245,B993,[4]s3!$U$2:$U$245)</f>
        <v>0</v>
      </c>
      <c r="BD993">
        <f>SUMIF([5]s4!$A$2:$A$74,B993,[5]s4!$U$2:$U$74)</f>
        <v>0</v>
      </c>
      <c r="BF993">
        <f t="shared" si="80"/>
        <v>0</v>
      </c>
      <c r="BG993">
        <f t="shared" si="81"/>
        <v>0</v>
      </c>
      <c r="BH993">
        <f t="shared" si="82"/>
        <v>0</v>
      </c>
      <c r="BI993">
        <f t="shared" si="83"/>
        <v>0</v>
      </c>
      <c r="BJ993">
        <f t="shared" si="84"/>
        <v>0</v>
      </c>
      <c r="BL993" t="s">
        <v>114</v>
      </c>
      <c r="BM993" s="23">
        <v>77277.497359999994</v>
      </c>
      <c r="BN993" s="23">
        <v>13.36980923</v>
      </c>
      <c r="BP993" t="s">
        <v>186</v>
      </c>
      <c r="BQ993" s="23">
        <v>77277.497359999994</v>
      </c>
      <c r="BR993" s="23">
        <v>13.36980923</v>
      </c>
      <c r="BT993" t="s">
        <v>183</v>
      </c>
      <c r="BU993" s="23">
        <v>15336.44147</v>
      </c>
      <c r="BV993" s="23">
        <v>12.36798928</v>
      </c>
    </row>
    <row r="994" spans="1:74" x14ac:dyDescent="0.25">
      <c r="A994">
        <v>1</v>
      </c>
      <c r="B994" s="15">
        <v>14508</v>
      </c>
      <c r="C994" s="15">
        <v>-66.523630549999993</v>
      </c>
      <c r="D994" s="15">
        <v>-18.152450000000002</v>
      </c>
      <c r="E994" s="16">
        <v>1</v>
      </c>
      <c r="F994" s="19">
        <v>17947.622549427098</v>
      </c>
      <c r="G994" s="19">
        <v>51.579919567534169</v>
      </c>
      <c r="H994" s="16" t="str">
        <f>IF(LCOE_SensitivityScenarios!BF993&gt;'OnSSET_original_NoMG-PV-Diesel'!M993,'OnSSET_original_NoMG-PV-Diesel'!L993,LCOE_SensitivityScenarios!BG993)</f>
        <v>SA_PV</v>
      </c>
      <c r="I994" s="39" t="str">
        <f>IF(LCOE_SensitivityScenarios!BK993&gt;'OnSSET_original_NoMG-PV-Diesel'!M993,'OnSSET_original_NoMG-PV-Diesel'!L993,LCOE_SensitivityScenarios!BL993)</f>
        <v>SA_PV</v>
      </c>
      <c r="J994" s="39" t="str">
        <f>IF(LCOE_SensitivityScenarios!BP993&gt;'OnSSET_original_NoMG-PV-Diesel'!M993,'OnSSET_original_NoMG-PV-Diesel'!L993,LCOE_SensitivityScenarios!BQ993)</f>
        <v>SA_PV</v>
      </c>
      <c r="K994" s="38" t="str">
        <f>IF(LCOE_SensitivityScenarios!BU993&gt;'OnSSET_original_NoMG-PV-Diesel'!V993,'OnSSET_original_NoMG-PV-Diesel'!U993,LCOE_SensitivityScenarios!BV993)</f>
        <v>SA_PV</v>
      </c>
      <c r="L994" s="39" t="str">
        <f>IF(LCOE_SensitivityScenarios!BZ993&gt;'OnSSET_original_NoMG-PV-Diesel'!V993,'OnSSET_original_NoMG-PV-Diesel'!U993,LCOE_SensitivityScenarios!CA993)</f>
        <v>SA_PV</v>
      </c>
      <c r="M994" s="40" t="str">
        <f>IF(LCOE_SensitivityScenarios!CE993&gt;'OnSSET_original_NoMG-PV-Diesel'!V993,'OnSSET_original_NoMG-PV-Diesel'!U993,LCOE_SensitivityScenarios!CF993)</f>
        <v>SA_PV</v>
      </c>
      <c r="N994" s="39" t="str">
        <f>IF(LCOE_SensitivityScenarios!CJ993&gt;'OnSSET_original_NoMG-PV-Diesel'!AE993,'OnSSET_original_NoMG-PV-Diesel'!AD993,LCOE_SensitivityScenarios!CK993)</f>
        <v>SA_Diesel</v>
      </c>
      <c r="O994" s="39" t="str">
        <f>IF(LCOE_SensitivityScenarios!CO993&gt;'OnSSET_original_NoMG-PV-Diesel'!AE993,'OnSSET_original_NoMG-PV-Diesel'!AD993,LCOE_SensitivityScenarios!CP993)</f>
        <v>SA_Diesel</v>
      </c>
      <c r="P994" s="40" t="str">
        <f>IF(LCOE_SensitivityScenarios!CT993&gt;'OnSSET_original_NoMG-PV-Diesel'!AE993,'OnSSET_original_NoMG-PV-Diesel'!AD993,LCOE_SensitivityScenarios!CU993)</f>
        <v>SA_Diesel</v>
      </c>
      <c r="Q994" s="38">
        <f>IF(LCOE_SensitivityScenarios!BF993&gt;'OnSSET_original_NoMG-PV-Diesel'!M993,'OnSSET_original_NoMG-PV-Diesel'!M993,LCOE_SensitivityScenarios!BF993)</f>
        <v>0.42012354221342502</v>
      </c>
      <c r="R994" s="28">
        <f>MIN('OnSSET_original_NoMG-PV-Diesel'!E993:I993,LCOE_SensitivityScenarios!BK993)</f>
        <v>0.42012354221342502</v>
      </c>
      <c r="S994" s="28">
        <f>MIN('OnSSET_original_NoMG-PV-Diesel'!E993:I993,LCOE_SensitivityScenarios!BP993)</f>
        <v>0.42012354221342502</v>
      </c>
      <c r="T994" s="27">
        <f>MIN('OnSSET_original_NoMG-PV-Diesel'!N993:R993,LCOE_SensitivityScenarios!BU993)</f>
        <v>0.42012354221342502</v>
      </c>
      <c r="U994" s="28">
        <f>MIN('OnSSET_original_NoMG-PV-Diesel'!N993:R993,LCOE_SensitivityScenarios!BZ993)</f>
        <v>0.42012354221342502</v>
      </c>
      <c r="V994" s="29">
        <f>MIN('OnSSET_original_NoMG-PV-Diesel'!N993:R993,LCOE_SensitivityScenarios!CE993)</f>
        <v>0.42012354221342502</v>
      </c>
      <c r="W994" s="28">
        <f>MIN('OnSSET_original_NoMG-PV-Diesel'!W993:AA993,LCOE_SensitivityScenarios!CJ993)</f>
        <v>0.248216042448727</v>
      </c>
      <c r="X994" s="28">
        <f>MIN('OnSSET_original_NoMG-PV-Diesel'!W993:AA993,LCOE_SensitivityScenarios!CO993)</f>
        <v>0.248216042448727</v>
      </c>
      <c r="Y994" s="29">
        <f>MIN('OnSSET_original_NoMG-PV-Diesel'!W993:AA993,LCOE_SensitivityScenarios!CT993)</f>
        <v>0.248216042448727</v>
      </c>
      <c r="Z994">
        <f>IF(H994='OnSSET_original_NoMG-PV-Diesel'!L993,'OnSSET_original_NoMG-PV-Diesel'!K993,"wait")</f>
        <v>18.522642754643201</v>
      </c>
      <c r="AA994">
        <f>IF(I994='OnSSET_original_NoMG-PV-Diesel'!L993,'OnSSET_original_NoMG-PV-Diesel'!K993,"wait")</f>
        <v>18.522642754643201</v>
      </c>
      <c r="AB994">
        <f>IF(J994='OnSSET_original_NoMG-PV-Diesel'!L993,'OnSSET_original_NoMG-PV-Diesel'!K993,"wait")</f>
        <v>18.522642754643201</v>
      </c>
      <c r="AC994">
        <f>IF(K994='OnSSET_original_NoMG-PV-Diesel'!U993,'OnSSET_original_NoMG-PV-Diesel'!T993,"wait")</f>
        <v>8.6628161740646394</v>
      </c>
      <c r="AD994">
        <f>IF(L994='OnSSET_original_NoMG-PV-Diesel'!U993,'OnSSET_original_NoMG-PV-Diesel'!T993,"wait")</f>
        <v>8.6628161740646394</v>
      </c>
      <c r="AE994">
        <f>IF(M994='OnSSET_original_NoMG-PV-Diesel'!U993,'OnSSET_original_NoMG-PV-Diesel'!T993,"wait")</f>
        <v>8.6628161740646394</v>
      </c>
      <c r="AF994">
        <f>IF(N994='OnSSET_original_NoMG-PV-Diesel'!AD993,'OnSSET_original_NoMG-PV-Diesel'!AC993,"wait")</f>
        <v>8.1952614380945796</v>
      </c>
      <c r="AG994">
        <f>IF(O994='OnSSET_original_NoMG-PV-Diesel'!AD993,'OnSSET_original_NoMG-PV-Diesel'!AC993,"wait")</f>
        <v>8.1952614380945796</v>
      </c>
      <c r="AH994">
        <f>IF(P994='OnSSET_original_NoMG-PV-Diesel'!AD993,'OnSSET_original_NoMG-PV-Diesel'!AC993,"wait")</f>
        <v>8.1952614380945796</v>
      </c>
      <c r="AR994">
        <v>10.013999999999999</v>
      </c>
      <c r="AS994">
        <v>10.013999999999999</v>
      </c>
      <c r="AT994">
        <v>3.4039999999999999</v>
      </c>
      <c r="AU994">
        <v>1.9E-2</v>
      </c>
      <c r="AV994">
        <v>44673.818500000001</v>
      </c>
      <c r="AW994">
        <v>0</v>
      </c>
      <c r="AX994">
        <v>6573.1430170000003</v>
      </c>
      <c r="AZ994">
        <f>SUMIF([1]base!$A$2:$A$169,B994,[1]base!$V$2:$V$169)</f>
        <v>0</v>
      </c>
      <c r="BA994">
        <f>SUMIF([2]s1!$A$2:$A$275,B994,[2]s1!$U$2:$U$275)</f>
        <v>0</v>
      </c>
      <c r="BB994">
        <f>SUMIF([3]s2!$A$2:$A$115,B994,[3]s2!$U$2:$U$115)</f>
        <v>0</v>
      </c>
      <c r="BC994">
        <f>SUMIF([4]s3!$A$2:$A$245,B994,[4]s3!$U$2:$U$245)</f>
        <v>0</v>
      </c>
      <c r="BD994">
        <f>SUMIF([5]s4!$A$2:$A$74,B994,[5]s4!$U$2:$U$74)</f>
        <v>0</v>
      </c>
      <c r="BF994">
        <f t="shared" si="80"/>
        <v>0</v>
      </c>
      <c r="BG994">
        <f t="shared" si="81"/>
        <v>0</v>
      </c>
      <c r="BH994">
        <f t="shared" si="82"/>
        <v>0</v>
      </c>
      <c r="BI994">
        <f t="shared" si="83"/>
        <v>0</v>
      </c>
      <c r="BJ994">
        <f t="shared" si="84"/>
        <v>0</v>
      </c>
      <c r="BL994" t="s">
        <v>114</v>
      </c>
      <c r="BM994" s="23">
        <v>50071.077490000003</v>
      </c>
      <c r="BN994" s="23">
        <v>8.6628161739999996</v>
      </c>
      <c r="BP994" t="s">
        <v>186</v>
      </c>
      <c r="BQ994" s="23">
        <v>50071.077490000003</v>
      </c>
      <c r="BR994" s="23">
        <v>8.6628161739999996</v>
      </c>
      <c r="BT994" t="s">
        <v>183</v>
      </c>
      <c r="BU994" s="23">
        <v>10162.21348</v>
      </c>
      <c r="BV994" s="23">
        <v>8.1952614379999993</v>
      </c>
    </row>
    <row r="995" spans="1:74" x14ac:dyDescent="0.25">
      <c r="A995">
        <v>1</v>
      </c>
      <c r="B995" s="15">
        <v>14514</v>
      </c>
      <c r="C995" s="15">
        <v>-64.122669090000002</v>
      </c>
      <c r="D995" s="15">
        <v>-18.054676260000001</v>
      </c>
      <c r="E995" s="16">
        <v>1</v>
      </c>
      <c r="F995" s="19">
        <v>367048.55884020298</v>
      </c>
      <c r="G995" s="19">
        <v>274.56037031645405</v>
      </c>
      <c r="H995" s="16" t="str">
        <f>IF(LCOE_SensitivityScenarios!BF994&gt;'OnSSET_original_NoMG-PV-Diesel'!M994,'OnSSET_original_NoMG-PV-Diesel'!L994,LCOE_SensitivityScenarios!BG994)</f>
        <v>MG_Hybrid</v>
      </c>
      <c r="I995" s="39" t="str">
        <f>IF(LCOE_SensitivityScenarios!BK994&gt;'OnSSET_original_NoMG-PV-Diesel'!M994,'OnSSET_original_NoMG-PV-Diesel'!L994,LCOE_SensitivityScenarios!BL994)</f>
        <v>MG_Hybrid</v>
      </c>
      <c r="J995" s="39" t="str">
        <f>IF(LCOE_SensitivityScenarios!BP994&gt;'OnSSET_original_NoMG-PV-Diesel'!M994,'OnSSET_original_NoMG-PV-Diesel'!L994,LCOE_SensitivityScenarios!BQ994)</f>
        <v>MG_Hybrid</v>
      </c>
      <c r="K995" s="38" t="str">
        <f>IF(LCOE_SensitivityScenarios!BU994&gt;'OnSSET_original_NoMG-PV-Diesel'!V994,'OnSSET_original_NoMG-PV-Diesel'!U994,LCOE_SensitivityScenarios!BV994)</f>
        <v>MG_Hybrid</v>
      </c>
      <c r="L995" s="39" t="str">
        <f>IF(LCOE_SensitivityScenarios!BZ994&gt;'OnSSET_original_NoMG-PV-Diesel'!V994,'OnSSET_original_NoMG-PV-Diesel'!U994,LCOE_SensitivityScenarios!CA994)</f>
        <v>MG_Hybrid</v>
      </c>
      <c r="M995" s="40" t="str">
        <f>IF(LCOE_SensitivityScenarios!CE994&gt;'OnSSET_original_NoMG-PV-Diesel'!V994,'OnSSET_original_NoMG-PV-Diesel'!U994,LCOE_SensitivityScenarios!CF994)</f>
        <v>MG_Diesel</v>
      </c>
      <c r="N995" s="39" t="str">
        <f>IF(LCOE_SensitivityScenarios!CJ994&gt;'OnSSET_original_NoMG-PV-Diesel'!AE994,'OnSSET_original_NoMG-PV-Diesel'!AD994,LCOE_SensitivityScenarios!CK994)</f>
        <v>MG_Diesel</v>
      </c>
      <c r="O995" s="39" t="str">
        <f>IF(LCOE_SensitivityScenarios!CO994&gt;'OnSSET_original_NoMG-PV-Diesel'!AE994,'OnSSET_original_NoMG-PV-Diesel'!AD994,LCOE_SensitivityScenarios!CP994)</f>
        <v>MG_Hybrid</v>
      </c>
      <c r="P995" s="40" t="str">
        <f>IF(LCOE_SensitivityScenarios!CT994&gt;'OnSSET_original_NoMG-PV-Diesel'!AE994,'OnSSET_original_NoMG-PV-Diesel'!AD994,LCOE_SensitivityScenarios!CU994)</f>
        <v>MG_Diesel</v>
      </c>
      <c r="Q995" s="38">
        <f>IF(LCOE_SensitivityScenarios!BF994&gt;'OnSSET_original_NoMG-PV-Diesel'!M994,'OnSSET_original_NoMG-PV-Diesel'!M994,LCOE_SensitivityScenarios!BF994)</f>
        <v>0.285040073025777</v>
      </c>
      <c r="R995" s="28">
        <f>MIN('OnSSET_original_NoMG-PV-Diesel'!E994:I994,LCOE_SensitivityScenarios!BK994)</f>
        <v>0.24809856503377706</v>
      </c>
      <c r="S995" s="28">
        <f>MIN('OnSSET_original_NoMG-PV-Diesel'!E994:I994,LCOE_SensitivityScenarios!BP994)</f>
        <v>0.31761141898377698</v>
      </c>
      <c r="T995" s="27">
        <f>MIN('OnSSET_original_NoMG-PV-Diesel'!N994:R994,LCOE_SensitivityScenarios!BU994)</f>
        <v>0.23127852644854502</v>
      </c>
      <c r="U995" s="28">
        <f>MIN('OnSSET_original_NoMG-PV-Diesel'!N994:R994,LCOE_SensitivityScenarios!BZ994)</f>
        <v>0.19433701845654502</v>
      </c>
      <c r="V995" s="29">
        <f>MIN('OnSSET_original_NoMG-PV-Diesel'!N994:R994,LCOE_SensitivityScenarios!CE994)</f>
        <v>0.2615791801185664</v>
      </c>
      <c r="W995" s="28">
        <f>MIN('OnSSET_original_NoMG-PV-Diesel'!W994:AA994,LCOE_SensitivityScenarios!CJ994)</f>
        <v>0.13985095801973971</v>
      </c>
      <c r="X995" s="28">
        <f>MIN('OnSSET_original_NoMG-PV-Diesel'!W994:AA994,LCOE_SensitivityScenarios!CO994)</f>
        <v>0.12464612474531833</v>
      </c>
      <c r="Y995" s="29">
        <f>MIN('OnSSET_original_NoMG-PV-Diesel'!W994:AA994,LCOE_SensitivityScenarios!CT994)</f>
        <v>0.1492681296197397</v>
      </c>
      <c r="Z995">
        <f>VLOOKUP(B995,[1]base!$A$2:$U$169,21,FALSE)</f>
        <v>133.93299999999999</v>
      </c>
      <c r="AA995">
        <f>VLOOKUP(B995,[2]s1!$A$2:$T$275,20,FALSE)</f>
        <v>133.93299999999999</v>
      </c>
      <c r="AB995">
        <f>VLOOKUP(B995,[3]s2!$A$2:$T$275,20,FALSE)</f>
        <v>133.93299999999999</v>
      </c>
      <c r="AC995">
        <f>VLOOKUP(B995,[4]s3!$A$2:$T$275,20,FALSE)</f>
        <v>112.681</v>
      </c>
      <c r="AD995" t="str">
        <f>IF(L995='OnSSET_original_NoMG-PV-Diesel'!U994,'OnSSET_original_NoMG-PV-Diesel'!T994,"wait")</f>
        <v>wait</v>
      </c>
      <c r="AE995" t="str">
        <f>IF(M995='OnSSET_original_NoMG-PV-Diesel'!U994,'OnSSET_original_NoMG-PV-Diesel'!T994,"wait")</f>
        <v>wait</v>
      </c>
      <c r="AF995">
        <f>VLOOKUP(B995,[5]s4!$A$2:$T$275,20,FALSE)</f>
        <v>74.951999999999998</v>
      </c>
      <c r="AG995" t="str">
        <f>IF(O995='OnSSET_original_NoMG-PV-Diesel'!AD994,'OnSSET_original_NoMG-PV-Diesel'!AC994,"wait")</f>
        <v>wait</v>
      </c>
      <c r="AH995" t="str">
        <f>IF(P995='OnSSET_original_NoMG-PV-Diesel'!AD994,'OnSSET_original_NoMG-PV-Diesel'!AC994,"wait")</f>
        <v>wait</v>
      </c>
      <c r="AR995" s="23">
        <v>79.685000000000002</v>
      </c>
      <c r="AS995" s="23">
        <v>79.682000000000002</v>
      </c>
      <c r="AT995" s="23">
        <v>3.5000000000000003E-2</v>
      </c>
      <c r="AU995" s="23">
        <v>2.1999999999999999E-2</v>
      </c>
      <c r="AV995" s="23">
        <v>23852.282429999999</v>
      </c>
      <c r="AW995" s="23">
        <v>42934.108379999998</v>
      </c>
      <c r="AX995" s="23">
        <v>34320.046289999998</v>
      </c>
      <c r="AZ995">
        <f>SUMIF([1]base!$A$2:$A$169,B995,[1]base!$V$2:$V$169)</f>
        <v>199576.36</v>
      </c>
      <c r="BA995">
        <f>SUMIF([2]s1!$A$2:$A$275,B995,[2]s1!$U$2:$U$275)</f>
        <v>199576.36</v>
      </c>
      <c r="BB995">
        <f>SUMIF([3]s2!$A$2:$A$115,B995,[3]s2!$U$2:$U$115)</f>
        <v>199576.36</v>
      </c>
      <c r="BC995">
        <f>SUMIF([4]s3!$A$2:$A$245,B995,[4]s3!$U$2:$U$245)</f>
        <v>167685.66</v>
      </c>
      <c r="BD995">
        <f>SUMIF([5]s4!$A$2:$A$74,B995,[5]s4!$U$2:$U$74)</f>
        <v>110928.96000000001</v>
      </c>
      <c r="BF995">
        <f t="shared" si="80"/>
        <v>300682.79709999997</v>
      </c>
      <c r="BG995">
        <f t="shared" si="81"/>
        <v>300682.79709999997</v>
      </c>
      <c r="BH995">
        <f t="shared" si="82"/>
        <v>300682.79709999997</v>
      </c>
      <c r="BI995">
        <f t="shared" si="83"/>
        <v>268792.09710000001</v>
      </c>
      <c r="BJ995">
        <f t="shared" si="84"/>
        <v>212035.3971</v>
      </c>
      <c r="BL995" t="s">
        <v>170</v>
      </c>
      <c r="BM995" s="23">
        <v>847701.37289999996</v>
      </c>
      <c r="BN995" s="23">
        <v>212.31283880000001</v>
      </c>
      <c r="BP995" t="s">
        <v>184</v>
      </c>
      <c r="BQ995" s="23">
        <v>198964.40770000001</v>
      </c>
      <c r="BR995" s="23">
        <v>126.0166028</v>
      </c>
      <c r="BT995" t="s">
        <v>184</v>
      </c>
      <c r="BU995" s="23">
        <v>198964.40770000001</v>
      </c>
      <c r="BV995" s="23">
        <v>126.0166028</v>
      </c>
    </row>
    <row r="996" spans="1:74" x14ac:dyDescent="0.25">
      <c r="A996">
        <v>1</v>
      </c>
      <c r="B996" s="15">
        <v>14518</v>
      </c>
      <c r="C996" s="15">
        <v>-58.624496309999998</v>
      </c>
      <c r="D996" s="15">
        <v>-18.827390059999999</v>
      </c>
      <c r="E996" s="16">
        <v>0</v>
      </c>
      <c r="F996" s="19">
        <v>207856.03322910701</v>
      </c>
      <c r="G996" s="19">
        <v>172.85563259053063</v>
      </c>
      <c r="H996" s="16" t="str">
        <f>IF(LCOE_SensitivityScenarios!BF995&gt;'OnSSET_original_NoMG-PV-Diesel'!M995,'OnSSET_original_NoMG-PV-Diesel'!L995,LCOE_SensitivityScenarios!BG995)</f>
        <v>MG_Hybrid</v>
      </c>
      <c r="I996" s="39" t="str">
        <f>IF(LCOE_SensitivityScenarios!BK995&gt;'OnSSET_original_NoMG-PV-Diesel'!M995,'OnSSET_original_NoMG-PV-Diesel'!L995,LCOE_SensitivityScenarios!BL995)</f>
        <v>MG_Hybrid</v>
      </c>
      <c r="J996" s="39" t="str">
        <f>IF(LCOE_SensitivityScenarios!BP995&gt;'OnSSET_original_NoMG-PV-Diesel'!M995,'OnSSET_original_NoMG-PV-Diesel'!L995,LCOE_SensitivityScenarios!BQ995)</f>
        <v>MG_Hybrid</v>
      </c>
      <c r="K996" s="38" t="str">
        <f>IF(LCOE_SensitivityScenarios!BU995&gt;'OnSSET_original_NoMG-PV-Diesel'!V995,'OnSSET_original_NoMG-PV-Diesel'!U995,LCOE_SensitivityScenarios!BV995)</f>
        <v>MG_Hybrid</v>
      </c>
      <c r="L996" s="39" t="str">
        <f>IF(LCOE_SensitivityScenarios!BZ995&gt;'OnSSET_original_NoMG-PV-Diesel'!V995,'OnSSET_original_NoMG-PV-Diesel'!U995,LCOE_SensitivityScenarios!CA995)</f>
        <v>MG_Hybrid</v>
      </c>
      <c r="M996" s="40" t="str">
        <f>IF(LCOE_SensitivityScenarios!CE995&gt;'OnSSET_original_NoMG-PV-Diesel'!V995,'OnSSET_original_NoMG-PV-Diesel'!U995,LCOE_SensitivityScenarios!CF995)</f>
        <v>MG_Diesel</v>
      </c>
      <c r="N996" s="39" t="str">
        <f>IF(LCOE_SensitivityScenarios!CJ995&gt;'OnSSET_original_NoMG-PV-Diesel'!AE995,'OnSSET_original_NoMG-PV-Diesel'!AD995,LCOE_SensitivityScenarios!CK995)</f>
        <v>MG_Diesel</v>
      </c>
      <c r="O996" s="39" t="str">
        <f>IF(LCOE_SensitivityScenarios!CO995&gt;'OnSSET_original_NoMG-PV-Diesel'!AE995,'OnSSET_original_NoMG-PV-Diesel'!AD995,LCOE_SensitivityScenarios!CP995)</f>
        <v>MG_Hybrid</v>
      </c>
      <c r="P996" s="40" t="str">
        <f>IF(LCOE_SensitivityScenarios!CT995&gt;'OnSSET_original_NoMG-PV-Diesel'!AE995,'OnSSET_original_NoMG-PV-Diesel'!AD995,LCOE_SensitivityScenarios!CU995)</f>
        <v>MG_Diesel</v>
      </c>
      <c r="Q996" s="38">
        <f>IF(LCOE_SensitivityScenarios!BF995&gt;'OnSSET_original_NoMG-PV-Diesel'!M995,'OnSSET_original_NoMG-PV-Diesel'!M995,LCOE_SensitivityScenarios!BF995)</f>
        <v>0.31794544784180706</v>
      </c>
      <c r="R996" s="28">
        <f>MIN('OnSSET_original_NoMG-PV-Diesel'!E995:I995,LCOE_SensitivityScenarios!BK995)</f>
        <v>0.29218392156580708</v>
      </c>
      <c r="S996" s="28">
        <f>MIN('OnSSET_original_NoMG-PV-Diesel'!E995:I995,LCOE_SensitivityScenarios!BP995)</f>
        <v>0.34225713061580704</v>
      </c>
      <c r="T996" s="27">
        <f>MIN('OnSSET_original_NoMG-PV-Diesel'!N995:R995,LCOE_SensitivityScenarios!BU995)</f>
        <v>0.25248795576296584</v>
      </c>
      <c r="U996" s="28">
        <f>MIN('OnSSET_original_NoMG-PV-Diesel'!N995:R995,LCOE_SensitivityScenarios!BZ995)</f>
        <v>0.22672642948696584</v>
      </c>
      <c r="V996" s="29">
        <f>MIN('OnSSET_original_NoMG-PV-Diesel'!N995:R995,LCOE_SensitivityScenarios!CE995)</f>
        <v>0.27202912877125207</v>
      </c>
      <c r="W996" s="28">
        <f>MIN('OnSSET_original_NoMG-PV-Diesel'!W995:AA995,LCOE_SensitivityScenarios!CJ995)</f>
        <v>0.15075243615559208</v>
      </c>
      <c r="X996" s="28">
        <f>MIN('OnSSET_original_NoMG-PV-Diesel'!W995:AA995,LCOE_SensitivityScenarios!CO995)</f>
        <v>0.14187412494031984</v>
      </c>
      <c r="Y996" s="29">
        <f>MIN('OnSSET_original_NoMG-PV-Diesel'!W995:AA995,LCOE_SensitivityScenarios!CT995)</f>
        <v>0.15932976815559208</v>
      </c>
      <c r="Z996">
        <f>VLOOKUP(B996,[1]base!$A$2:$U$169,21,FALSE)</f>
        <v>97.33</v>
      </c>
      <c r="AA996">
        <f>VLOOKUP(B996,[2]s1!$A$2:$T$275,20,FALSE)</f>
        <v>97.33</v>
      </c>
      <c r="AB996">
        <f>VLOOKUP(B996,[3]s2!$A$2:$T$275,20,FALSE)</f>
        <v>97.33</v>
      </c>
      <c r="AC996">
        <f>VLOOKUP(B996,[4]s3!$A$2:$T$275,20,FALSE)</f>
        <v>81.406999999999996</v>
      </c>
      <c r="AD996" t="str">
        <f>IF(L996='OnSSET_original_NoMG-PV-Diesel'!U995,'OnSSET_original_NoMG-PV-Diesel'!T995,"wait")</f>
        <v>wait</v>
      </c>
      <c r="AE996" t="str">
        <f>IF(M996='OnSSET_original_NoMG-PV-Diesel'!U995,'OnSSET_original_NoMG-PV-Diesel'!T995,"wait")</f>
        <v>wait</v>
      </c>
      <c r="AF996">
        <f>VLOOKUP(B996,[5]s4!$A$2:$T$275,20,FALSE)</f>
        <v>40.664999999999999</v>
      </c>
      <c r="AG996" t="str">
        <f>IF(O996='OnSSET_original_NoMG-PV-Diesel'!AD995,'OnSSET_original_NoMG-PV-Diesel'!AC995,"wait")</f>
        <v>wait</v>
      </c>
      <c r="AH996" t="str">
        <f>IF(P996='OnSSET_original_NoMG-PV-Diesel'!AD995,'OnSSET_original_NoMG-PV-Diesel'!AC995,"wait")</f>
        <v>wait</v>
      </c>
      <c r="AR996" s="23">
        <v>475.68299999999999</v>
      </c>
      <c r="AS996" s="23">
        <v>475.541</v>
      </c>
      <c r="AT996" s="23">
        <v>0.104</v>
      </c>
      <c r="AU996" s="23">
        <v>0.104</v>
      </c>
      <c r="AV996" s="23">
        <v>18493.858179999999</v>
      </c>
      <c r="AW996" s="23">
        <v>33288.944730000003</v>
      </c>
      <c r="AX996" s="23">
        <v>21606.95407</v>
      </c>
      <c r="AZ996">
        <f>SUMIF([1]base!$A$2:$A$169,B996,[1]base!$V$2:$V$169)</f>
        <v>325766.15999999997</v>
      </c>
      <c r="BA996">
        <f>SUMIF([2]s1!$A$2:$A$275,B996,[2]s1!$U$2:$U$275)</f>
        <v>325766.15999999997</v>
      </c>
      <c r="BB996">
        <f>SUMIF([3]s2!$A$2:$A$115,B996,[3]s2!$U$2:$U$115)</f>
        <v>325766.15999999997</v>
      </c>
      <c r="BC996">
        <f>SUMIF([4]s3!$A$2:$A$245,B996,[4]s3!$U$2:$U$245)</f>
        <v>121262.88</v>
      </c>
      <c r="BD996">
        <f>SUMIF([5]s4!$A$2:$A$74,B996,[5]s4!$U$2:$U$74)</f>
        <v>60184.2</v>
      </c>
      <c r="BF996">
        <f t="shared" si="80"/>
        <v>399155.91697999998</v>
      </c>
      <c r="BG996">
        <f t="shared" si="81"/>
        <v>399155.91697999998</v>
      </c>
      <c r="BH996">
        <f t="shared" si="82"/>
        <v>399155.91697999998</v>
      </c>
      <c r="BI996">
        <f t="shared" si="83"/>
        <v>194652.63698000001</v>
      </c>
      <c r="BJ996">
        <f t="shared" si="84"/>
        <v>133573.95698000002</v>
      </c>
      <c r="BL996" t="s">
        <v>168</v>
      </c>
      <c r="BM996" s="23">
        <v>131841.74309999999</v>
      </c>
      <c r="BN996" s="23">
        <v>71.361977969999998</v>
      </c>
      <c r="BP996" t="s">
        <v>184</v>
      </c>
      <c r="BQ996" s="23">
        <v>131841.74309999999</v>
      </c>
      <c r="BR996" s="23">
        <v>71.361977969999998</v>
      </c>
      <c r="BT996" t="s">
        <v>184</v>
      </c>
      <c r="BU996" s="23">
        <v>131841.74309999999</v>
      </c>
      <c r="BV996" s="23">
        <v>71.361977969999998</v>
      </c>
    </row>
    <row r="997" spans="1:74" x14ac:dyDescent="0.25">
      <c r="A997">
        <v>1</v>
      </c>
      <c r="B997" s="15">
        <v>14523</v>
      </c>
      <c r="C997" s="15">
        <v>-66.764276390000006</v>
      </c>
      <c r="D997" s="15">
        <v>-15.04233805</v>
      </c>
      <c r="E997" s="16">
        <v>0</v>
      </c>
      <c r="F997" s="19">
        <v>26814.442359655299</v>
      </c>
      <c r="G997" s="19">
        <v>59.944826029789169</v>
      </c>
      <c r="H997" s="16" t="str">
        <f>IF(LCOE_SensitivityScenarios!BF996&gt;'OnSSET_original_NoMG-PV-Diesel'!M996,'OnSSET_original_NoMG-PV-Diesel'!L996,LCOE_SensitivityScenarios!BG996)</f>
        <v>SA_PV</v>
      </c>
      <c r="I997" s="39" t="str">
        <f>IF(LCOE_SensitivityScenarios!BK996&gt;'OnSSET_original_NoMG-PV-Diesel'!M996,'OnSSET_original_NoMG-PV-Diesel'!L996,LCOE_SensitivityScenarios!BL996)</f>
        <v>SA_PV</v>
      </c>
      <c r="J997" s="39" t="str">
        <f>IF(LCOE_SensitivityScenarios!BP996&gt;'OnSSET_original_NoMG-PV-Diesel'!M996,'OnSSET_original_NoMG-PV-Diesel'!L996,LCOE_SensitivityScenarios!BQ996)</f>
        <v>SA_PV</v>
      </c>
      <c r="K997" s="38" t="str">
        <f>IF(LCOE_SensitivityScenarios!BU996&gt;'OnSSET_original_NoMG-PV-Diesel'!V996,'OnSSET_original_NoMG-PV-Diesel'!U996,LCOE_SensitivityScenarios!BV996)</f>
        <v>SA_PV</v>
      </c>
      <c r="L997" s="39" t="str">
        <f>IF(LCOE_SensitivityScenarios!BZ996&gt;'OnSSET_original_NoMG-PV-Diesel'!V996,'OnSSET_original_NoMG-PV-Diesel'!U996,LCOE_SensitivityScenarios!CA996)</f>
        <v>SA_PV</v>
      </c>
      <c r="M997" s="40" t="str">
        <f>IF(LCOE_SensitivityScenarios!CE996&gt;'OnSSET_original_NoMG-PV-Diesel'!V996,'OnSSET_original_NoMG-PV-Diesel'!U996,LCOE_SensitivityScenarios!CF996)</f>
        <v>SA_PV</v>
      </c>
      <c r="N997" s="39" t="str">
        <f>IF(LCOE_SensitivityScenarios!CJ996&gt;'OnSSET_original_NoMG-PV-Diesel'!AE996,'OnSSET_original_NoMG-PV-Diesel'!AD996,LCOE_SensitivityScenarios!CK996)</f>
        <v>SA_Diesel</v>
      </c>
      <c r="O997" s="39" t="str">
        <f>IF(LCOE_SensitivityScenarios!CO996&gt;'OnSSET_original_NoMG-PV-Diesel'!AE996,'OnSSET_original_NoMG-PV-Diesel'!AD996,LCOE_SensitivityScenarios!CP996)</f>
        <v>SA_Diesel</v>
      </c>
      <c r="P997" s="40" t="str">
        <f>IF(LCOE_SensitivityScenarios!CT996&gt;'OnSSET_original_NoMG-PV-Diesel'!AE996,'OnSSET_original_NoMG-PV-Diesel'!AD996,LCOE_SensitivityScenarios!CU996)</f>
        <v>SA_Diesel</v>
      </c>
      <c r="Q997" s="38">
        <f>IF(LCOE_SensitivityScenarios!BF996&gt;'OnSSET_original_NoMG-PV-Diesel'!M996,'OnSSET_original_NoMG-PV-Diesel'!M996,LCOE_SensitivityScenarios!BF996)</f>
        <v>0.46585687913108997</v>
      </c>
      <c r="R997" s="28">
        <f>MIN('OnSSET_original_NoMG-PV-Diesel'!E996:I996,LCOE_SensitivityScenarios!BK996)</f>
        <v>0.46585687913108997</v>
      </c>
      <c r="S997" s="28">
        <f>MIN('OnSSET_original_NoMG-PV-Diesel'!E996:I996,LCOE_SensitivityScenarios!BP996)</f>
        <v>0.46585687913108997</v>
      </c>
      <c r="T997" s="27">
        <f>MIN('OnSSET_original_NoMG-PV-Diesel'!N996:R996,LCOE_SensitivityScenarios!BU996)</f>
        <v>0.46585687913108997</v>
      </c>
      <c r="U997" s="28">
        <f>MIN('OnSSET_original_NoMG-PV-Diesel'!N996:R996,LCOE_SensitivityScenarios!BZ996)</f>
        <v>0.46585687913108997</v>
      </c>
      <c r="V997" s="29">
        <f>MIN('OnSSET_original_NoMG-PV-Diesel'!N996:R996,LCOE_SensitivityScenarios!CE996)</f>
        <v>0.46585687913108997</v>
      </c>
      <c r="W997" s="28">
        <f>MIN('OnSSET_original_NoMG-PV-Diesel'!W996:AA996,LCOE_SensitivityScenarios!CJ996)</f>
        <v>0.26028295529047202</v>
      </c>
      <c r="X997" s="28">
        <f>MIN('OnSSET_original_NoMG-PV-Diesel'!W996:AA996,LCOE_SensitivityScenarios!CO996)</f>
        <v>0.26028295529047202</v>
      </c>
      <c r="Y997" s="29">
        <f>MIN('OnSSET_original_NoMG-PV-Diesel'!W996:AA996,LCOE_SensitivityScenarios!CT996)</f>
        <v>0.26028295529047202</v>
      </c>
      <c r="Z997">
        <f>IF(H997='OnSSET_original_NoMG-PV-Diesel'!L996,'OnSSET_original_NoMG-PV-Diesel'!K996,"wait")</f>
        <v>7.58227146006511</v>
      </c>
      <c r="AA997">
        <f>IF(I997='OnSSET_original_NoMG-PV-Diesel'!L996,'OnSSET_original_NoMG-PV-Diesel'!K996,"wait")</f>
        <v>7.58227146006511</v>
      </c>
      <c r="AB997">
        <f>IF(J997='OnSSET_original_NoMG-PV-Diesel'!L996,'OnSSET_original_NoMG-PV-Diesel'!K996,"wait")</f>
        <v>7.58227146006511</v>
      </c>
      <c r="AC997">
        <f>IF(K997='OnSSET_original_NoMG-PV-Diesel'!U996,'OnSSET_original_NoMG-PV-Diesel'!T996,"wait")</f>
        <v>16.361243736442301</v>
      </c>
      <c r="AD997">
        <f>IF(L997='OnSSET_original_NoMG-PV-Diesel'!U996,'OnSSET_original_NoMG-PV-Diesel'!T996,"wait")</f>
        <v>16.361243736442301</v>
      </c>
      <c r="AE997">
        <f>IF(M997='OnSSET_original_NoMG-PV-Diesel'!U996,'OnSSET_original_NoMG-PV-Diesel'!T996,"wait")</f>
        <v>16.361243736442301</v>
      </c>
      <c r="AF997">
        <f>IF(N997='OnSSET_original_NoMG-PV-Diesel'!AD996,'OnSSET_original_NoMG-PV-Diesel'!AC996,"wait")</f>
        <v>12.244037607148501</v>
      </c>
      <c r="AG997">
        <f>IF(O997='OnSSET_original_NoMG-PV-Diesel'!AD996,'OnSSET_original_NoMG-PV-Diesel'!AC996,"wait")</f>
        <v>12.244037607148501</v>
      </c>
      <c r="AH997">
        <f>IF(P997='OnSSET_original_NoMG-PV-Diesel'!AD996,'OnSSET_original_NoMG-PV-Diesel'!AC996,"wait")</f>
        <v>12.244037607148501</v>
      </c>
      <c r="AR997">
        <v>7.2789999999999999</v>
      </c>
      <c r="AS997">
        <v>7.2789999999999999</v>
      </c>
      <c r="AT997">
        <v>31.233000000000001</v>
      </c>
      <c r="AU997">
        <v>6.3520000000000003</v>
      </c>
      <c r="AV997">
        <v>49609.142979999997</v>
      </c>
      <c r="AW997">
        <v>0</v>
      </c>
      <c r="AX997">
        <v>8254.6447200000002</v>
      </c>
      <c r="AZ997">
        <f>SUMIF([1]base!$A$2:$A$169,B997,[1]base!$V$2:$V$169)</f>
        <v>0</v>
      </c>
      <c r="BA997">
        <f>SUMIF([2]s1!$A$2:$A$275,B997,[2]s1!$U$2:$U$275)</f>
        <v>0</v>
      </c>
      <c r="BB997">
        <f>SUMIF([3]s2!$A$2:$A$115,B997,[3]s2!$U$2:$U$115)</f>
        <v>0</v>
      </c>
      <c r="BC997">
        <f>SUMIF([4]s3!$A$2:$A$245,B997,[4]s3!$U$2:$U$245)</f>
        <v>0</v>
      </c>
      <c r="BD997">
        <f>SUMIF([5]s4!$A$2:$A$74,B997,[5]s4!$U$2:$U$74)</f>
        <v>0</v>
      </c>
      <c r="BF997">
        <f t="shared" si="80"/>
        <v>0</v>
      </c>
      <c r="BG997">
        <f t="shared" si="81"/>
        <v>0</v>
      </c>
      <c r="BH997">
        <f t="shared" si="82"/>
        <v>0</v>
      </c>
      <c r="BI997">
        <f t="shared" si="83"/>
        <v>0</v>
      </c>
      <c r="BJ997">
        <f t="shared" si="84"/>
        <v>0</v>
      </c>
      <c r="BL997" t="s">
        <v>114</v>
      </c>
      <c r="BM997" s="23">
        <v>82951.505739999993</v>
      </c>
      <c r="BN997" s="23">
        <v>16.361243739999999</v>
      </c>
      <c r="BP997" t="s">
        <v>186</v>
      </c>
      <c r="BQ997" s="23">
        <v>82951.505739999993</v>
      </c>
      <c r="BR997" s="23">
        <v>16.361243739999999</v>
      </c>
      <c r="BT997" t="s">
        <v>183</v>
      </c>
      <c r="BU997" s="23">
        <v>15182.740040000001</v>
      </c>
      <c r="BV997" s="23">
        <v>12.244037609999999</v>
      </c>
    </row>
    <row r="998" spans="1:74" x14ac:dyDescent="0.25">
      <c r="A998">
        <v>1</v>
      </c>
      <c r="B998" s="15">
        <v>14560</v>
      </c>
      <c r="C998" s="15">
        <v>-63.560757019999997</v>
      </c>
      <c r="D998" s="15">
        <v>-15.78706796</v>
      </c>
      <c r="E998" s="16">
        <v>0</v>
      </c>
      <c r="F998" s="19">
        <v>15944.811790333</v>
      </c>
      <c r="G998" s="19">
        <v>57.880648390473525</v>
      </c>
      <c r="H998" s="16" t="str">
        <f>IF(LCOE_SensitivityScenarios!BF997&gt;'OnSSET_original_NoMG-PV-Diesel'!M997,'OnSSET_original_NoMG-PV-Diesel'!L997,LCOE_SensitivityScenarios!BG997)</f>
        <v>SA_PV</v>
      </c>
      <c r="I998" s="39" t="str">
        <f>IF(LCOE_SensitivityScenarios!BK997&gt;'OnSSET_original_NoMG-PV-Diesel'!M997,'OnSSET_original_NoMG-PV-Diesel'!L997,LCOE_SensitivityScenarios!BL997)</f>
        <v>SA_PV</v>
      </c>
      <c r="J998" s="39" t="str">
        <f>IF(LCOE_SensitivityScenarios!BP997&gt;'OnSSET_original_NoMG-PV-Diesel'!M997,'OnSSET_original_NoMG-PV-Diesel'!L997,LCOE_SensitivityScenarios!BQ997)</f>
        <v>SA_PV</v>
      </c>
      <c r="K998" s="38" t="str">
        <f>IF(LCOE_SensitivityScenarios!BU997&gt;'OnSSET_original_NoMG-PV-Diesel'!V997,'OnSSET_original_NoMG-PV-Diesel'!U997,LCOE_SensitivityScenarios!BV997)</f>
        <v>SA_Diesel</v>
      </c>
      <c r="L998" s="39" t="str">
        <f>IF(LCOE_SensitivityScenarios!BZ997&gt;'OnSSET_original_NoMG-PV-Diesel'!V997,'OnSSET_original_NoMG-PV-Diesel'!U997,LCOE_SensitivityScenarios!CA997)</f>
        <v>SA_Diesel</v>
      </c>
      <c r="M998" s="40" t="str">
        <f>IF(LCOE_SensitivityScenarios!CE997&gt;'OnSSET_original_NoMG-PV-Diesel'!V997,'OnSSET_original_NoMG-PV-Diesel'!U997,LCOE_SensitivityScenarios!CF997)</f>
        <v>SA_Diesel</v>
      </c>
      <c r="N998" s="39" t="str">
        <f>IF(LCOE_SensitivityScenarios!CJ997&gt;'OnSSET_original_NoMG-PV-Diesel'!AE997,'OnSSET_original_NoMG-PV-Diesel'!AD997,LCOE_SensitivityScenarios!CK997)</f>
        <v>SA_Diesel</v>
      </c>
      <c r="O998" s="39" t="str">
        <f>IF(LCOE_SensitivityScenarios!CO997&gt;'OnSSET_original_NoMG-PV-Diesel'!AE997,'OnSSET_original_NoMG-PV-Diesel'!AD997,LCOE_SensitivityScenarios!CP997)</f>
        <v>SA_Diesel</v>
      </c>
      <c r="P998" s="40" t="str">
        <f>IF(LCOE_SensitivityScenarios!CT997&gt;'OnSSET_original_NoMG-PV-Diesel'!AE997,'OnSSET_original_NoMG-PV-Diesel'!AD997,LCOE_SensitivityScenarios!CU997)</f>
        <v>SA_Diesel</v>
      </c>
      <c r="Q998" s="38">
        <f>IF(LCOE_SensitivityScenarios!BF997&gt;'OnSSET_original_NoMG-PV-Diesel'!M997,'OnSSET_original_NoMG-PV-Diesel'!M997,LCOE_SensitivityScenarios!BF997)</f>
        <v>0.52107995375824701</v>
      </c>
      <c r="R998" s="28">
        <f>MIN('OnSSET_original_NoMG-PV-Diesel'!E997:I997,LCOE_SensitivityScenarios!BK997)</f>
        <v>0.52107995375824701</v>
      </c>
      <c r="S998" s="28">
        <f>MIN('OnSSET_original_NoMG-PV-Diesel'!E997:I997,LCOE_SensitivityScenarios!BP997)</f>
        <v>0.52107995375824701</v>
      </c>
      <c r="T998" s="27">
        <f>MIN('OnSSET_original_NoMG-PV-Diesel'!N997:R997,LCOE_SensitivityScenarios!BU997)</f>
        <v>0.46139816931954503</v>
      </c>
      <c r="U998" s="28">
        <f>MIN('OnSSET_original_NoMG-PV-Diesel'!N997:R997,LCOE_SensitivityScenarios!BZ997)</f>
        <v>0.46139816931954503</v>
      </c>
      <c r="V998" s="29">
        <f>MIN('OnSSET_original_NoMG-PV-Diesel'!N997:R997,LCOE_SensitivityScenarios!CE997)</f>
        <v>0.46139816931954503</v>
      </c>
      <c r="W998" s="28">
        <f>MIN('OnSSET_original_NoMG-PV-Diesel'!W997:AA997,LCOE_SensitivityScenarios!CJ997)</f>
        <v>0.23011567318611101</v>
      </c>
      <c r="X998" s="28">
        <f>MIN('OnSSET_original_NoMG-PV-Diesel'!W997:AA997,LCOE_SensitivityScenarios!CO997)</f>
        <v>0.23011567318611101</v>
      </c>
      <c r="Y998" s="29">
        <f>MIN('OnSSET_original_NoMG-PV-Diesel'!W997:AA997,LCOE_SensitivityScenarios!CT997)</f>
        <v>0.23011567318611101</v>
      </c>
      <c r="Z998">
        <f>IF(H998='OnSSET_original_NoMG-PV-Diesel'!L997,'OnSSET_original_NoMG-PV-Diesel'!K997,"wait")</f>
        <v>24.633262307169701</v>
      </c>
      <c r="AA998">
        <f>IF(I998='OnSSET_original_NoMG-PV-Diesel'!L997,'OnSSET_original_NoMG-PV-Diesel'!K997,"wait")</f>
        <v>24.633262307169701</v>
      </c>
      <c r="AB998">
        <f>IF(J998='OnSSET_original_NoMG-PV-Diesel'!L997,'OnSSET_original_NoMG-PV-Diesel'!K997,"wait")</f>
        <v>24.633262307169701</v>
      </c>
      <c r="AC998">
        <f>IF(K998='OnSSET_original_NoMG-PV-Diesel'!U997,'OnSSET_original_NoMG-PV-Diesel'!T997,"wait")</f>
        <v>7.2807359773210401</v>
      </c>
      <c r="AD998">
        <f>IF(L998='OnSSET_original_NoMG-PV-Diesel'!U997,'OnSSET_original_NoMG-PV-Diesel'!T997,"wait")</f>
        <v>7.2807359773210401</v>
      </c>
      <c r="AE998">
        <f>IF(M998='OnSSET_original_NoMG-PV-Diesel'!U997,'OnSSET_original_NoMG-PV-Diesel'!T997,"wait")</f>
        <v>7.2807359773210401</v>
      </c>
      <c r="AF998">
        <f>IF(N998='OnSSET_original_NoMG-PV-Diesel'!AD997,'OnSSET_original_NoMG-PV-Diesel'!AC997,"wait")</f>
        <v>7.2807359773210401</v>
      </c>
      <c r="AG998">
        <f>IF(O998='OnSSET_original_NoMG-PV-Diesel'!AD997,'OnSSET_original_NoMG-PV-Diesel'!AC997,"wait")</f>
        <v>7.2807359773210401</v>
      </c>
      <c r="AH998">
        <f>IF(P998='OnSSET_original_NoMG-PV-Diesel'!AD997,'OnSSET_original_NoMG-PV-Diesel'!AC997,"wait")</f>
        <v>7.2807359773210401</v>
      </c>
      <c r="AR998">
        <v>179.08599999999899</v>
      </c>
      <c r="AS998">
        <v>156.64099999999999</v>
      </c>
      <c r="AT998">
        <v>30.428999999999998</v>
      </c>
      <c r="AU998">
        <v>12.404999999999999</v>
      </c>
      <c r="AV998">
        <v>47435.00649</v>
      </c>
      <c r="AW998">
        <v>0</v>
      </c>
      <c r="AX998">
        <v>7490.3257610000001</v>
      </c>
      <c r="AZ998">
        <f>SUMIF([1]base!$A$2:$A$169,B998,[1]base!$V$2:$V$169)</f>
        <v>0</v>
      </c>
      <c r="BA998">
        <f>SUMIF([2]s1!$A$2:$A$275,B998,[2]s1!$U$2:$U$275)</f>
        <v>0</v>
      </c>
      <c r="BB998">
        <f>SUMIF([3]s2!$A$2:$A$115,B998,[3]s2!$U$2:$U$115)</f>
        <v>0</v>
      </c>
      <c r="BC998">
        <f>SUMIF([4]s3!$A$2:$A$245,B998,[4]s3!$U$2:$U$245)</f>
        <v>0</v>
      </c>
      <c r="BD998">
        <f>SUMIF([5]s4!$A$2:$A$74,B998,[5]s4!$U$2:$U$74)</f>
        <v>0</v>
      </c>
      <c r="BF998">
        <f t="shared" si="80"/>
        <v>0</v>
      </c>
      <c r="BG998">
        <f t="shared" si="81"/>
        <v>0</v>
      </c>
      <c r="BH998">
        <f t="shared" si="82"/>
        <v>0</v>
      </c>
      <c r="BI998">
        <f t="shared" si="83"/>
        <v>0</v>
      </c>
      <c r="BJ998">
        <f t="shared" si="84"/>
        <v>0</v>
      </c>
      <c r="BL998" t="s">
        <v>114</v>
      </c>
      <c r="BM998" s="23">
        <v>55173.019719999997</v>
      </c>
      <c r="BN998" s="23">
        <v>9.5455051429999997</v>
      </c>
      <c r="BP998" t="s">
        <v>183</v>
      </c>
      <c r="BQ998" s="23">
        <v>9028.1919419999995</v>
      </c>
      <c r="BR998" s="23">
        <v>7.280735977</v>
      </c>
      <c r="BT998" t="s">
        <v>183</v>
      </c>
      <c r="BU998" s="23">
        <v>9028.1919419999995</v>
      </c>
      <c r="BV998" s="23">
        <v>7.280735977</v>
      </c>
    </row>
    <row r="999" spans="1:74" x14ac:dyDescent="0.25">
      <c r="A999">
        <v>1</v>
      </c>
      <c r="B999" s="15">
        <v>14583</v>
      </c>
      <c r="C999" s="15">
        <v>-65.573100010000005</v>
      </c>
      <c r="D999" s="15">
        <v>-17.99883887</v>
      </c>
      <c r="E999" s="16">
        <v>1</v>
      </c>
      <c r="F999" s="19">
        <v>24623.353449120201</v>
      </c>
      <c r="G999" s="19">
        <v>78.27933330410076</v>
      </c>
      <c r="H999" s="16" t="str">
        <f>IF(LCOE_SensitivityScenarios!BF998&gt;'OnSSET_original_NoMG-PV-Diesel'!M998,'OnSSET_original_NoMG-PV-Diesel'!L998,LCOE_SensitivityScenarios!BG998)</f>
        <v>SA_PV</v>
      </c>
      <c r="I999" s="39" t="str">
        <f>IF(LCOE_SensitivityScenarios!BK998&gt;'OnSSET_original_NoMG-PV-Diesel'!M998,'OnSSET_original_NoMG-PV-Diesel'!L998,LCOE_SensitivityScenarios!BL998)</f>
        <v>SA_PV</v>
      </c>
      <c r="J999" s="39" t="str">
        <f>IF(LCOE_SensitivityScenarios!BP998&gt;'OnSSET_original_NoMG-PV-Diesel'!M998,'OnSSET_original_NoMG-PV-Diesel'!L998,LCOE_SensitivityScenarios!BQ998)</f>
        <v>SA_PV</v>
      </c>
      <c r="K999" s="38" t="str">
        <f>IF(LCOE_SensitivityScenarios!BU998&gt;'OnSSET_original_NoMG-PV-Diesel'!V998,'OnSSET_original_NoMG-PV-Diesel'!U998,LCOE_SensitivityScenarios!BV998)</f>
        <v>SA_Diesel</v>
      </c>
      <c r="L999" s="39" t="str">
        <f>IF(LCOE_SensitivityScenarios!BZ998&gt;'OnSSET_original_NoMG-PV-Diesel'!V998,'OnSSET_original_NoMG-PV-Diesel'!U998,LCOE_SensitivityScenarios!CA998)</f>
        <v>SA_Diesel</v>
      </c>
      <c r="M999" s="40" t="str">
        <f>IF(LCOE_SensitivityScenarios!CE998&gt;'OnSSET_original_NoMG-PV-Diesel'!V998,'OnSSET_original_NoMG-PV-Diesel'!U998,LCOE_SensitivityScenarios!CF998)</f>
        <v>SA_Diesel</v>
      </c>
      <c r="N999" s="39" t="str">
        <f>IF(LCOE_SensitivityScenarios!CJ998&gt;'OnSSET_original_NoMG-PV-Diesel'!AE998,'OnSSET_original_NoMG-PV-Diesel'!AD998,LCOE_SensitivityScenarios!CK998)</f>
        <v>SA_Diesel</v>
      </c>
      <c r="O999" s="39" t="str">
        <f>IF(LCOE_SensitivityScenarios!CO998&gt;'OnSSET_original_NoMG-PV-Diesel'!AE998,'OnSSET_original_NoMG-PV-Diesel'!AD998,LCOE_SensitivityScenarios!CP998)</f>
        <v>SA_Diesel</v>
      </c>
      <c r="P999" s="40" t="str">
        <f>IF(LCOE_SensitivityScenarios!CT998&gt;'OnSSET_original_NoMG-PV-Diesel'!AE998,'OnSSET_original_NoMG-PV-Diesel'!AD998,LCOE_SensitivityScenarios!CU998)</f>
        <v>SA_Diesel</v>
      </c>
      <c r="Q999" s="38">
        <f>IF(LCOE_SensitivityScenarios!BF998&gt;'OnSSET_original_NoMG-PV-Diesel'!M998,'OnSSET_original_NoMG-PV-Diesel'!M998,LCOE_SensitivityScenarios!BF998)</f>
        <v>0.42945132956274701</v>
      </c>
      <c r="R999" s="28">
        <f>MIN('OnSSET_original_NoMG-PV-Diesel'!E998:I998,LCOE_SensitivityScenarios!BK998)</f>
        <v>0.42945132956274701</v>
      </c>
      <c r="S999" s="28">
        <f>MIN('OnSSET_original_NoMG-PV-Diesel'!E998:I998,LCOE_SensitivityScenarios!BP998)</f>
        <v>0.42945132956274701</v>
      </c>
      <c r="T999" s="27">
        <f>MIN('OnSSET_original_NoMG-PV-Diesel'!N998:R998,LCOE_SensitivityScenarios!BU998)</f>
        <v>0.33704192864490101</v>
      </c>
      <c r="U999" s="28">
        <f>MIN('OnSSET_original_NoMG-PV-Diesel'!N998:R998,LCOE_SensitivityScenarios!BZ998)</f>
        <v>0.33704192864490101</v>
      </c>
      <c r="V999" s="29">
        <f>MIN('OnSSET_original_NoMG-PV-Diesel'!N998:R998,LCOE_SensitivityScenarios!CE998)</f>
        <v>0.33704192864490101</v>
      </c>
      <c r="W999" s="28">
        <f>MIN('OnSSET_original_NoMG-PV-Diesel'!W998:AA998,LCOE_SensitivityScenarios!CJ998)</f>
        <v>0.18788147824000501</v>
      </c>
      <c r="X999" s="28">
        <f>MIN('OnSSET_original_NoMG-PV-Diesel'!W998:AA998,LCOE_SensitivityScenarios!CO998)</f>
        <v>0.18788147824000501</v>
      </c>
      <c r="Y999" s="29">
        <f>MIN('OnSSET_original_NoMG-PV-Diesel'!W998:AA998,LCOE_SensitivityScenarios!CT998)</f>
        <v>0.18788147824000501</v>
      </c>
      <c r="Z999">
        <f>IF(H999='OnSSET_original_NoMG-PV-Diesel'!L998,'OnSSET_original_NoMG-PV-Diesel'!K998,"wait")</f>
        <v>18.952804285643499</v>
      </c>
      <c r="AA999">
        <f>IF(I999='OnSSET_original_NoMG-PV-Diesel'!L998,'OnSSET_original_NoMG-PV-Diesel'!K998,"wait")</f>
        <v>18.952804285643499</v>
      </c>
      <c r="AB999">
        <f>IF(J999='OnSSET_original_NoMG-PV-Diesel'!L998,'OnSSET_original_NoMG-PV-Diesel'!K998,"wait")</f>
        <v>18.952804285643499</v>
      </c>
      <c r="AC999">
        <f>IF(K999='OnSSET_original_NoMG-PV-Diesel'!U998,'OnSSET_original_NoMG-PV-Diesel'!T998,"wait")</f>
        <v>11.2435403877261</v>
      </c>
      <c r="AD999">
        <f>IF(L999='OnSSET_original_NoMG-PV-Diesel'!U998,'OnSSET_original_NoMG-PV-Diesel'!T998,"wait")</f>
        <v>11.2435403877261</v>
      </c>
      <c r="AE999">
        <f>IF(M999='OnSSET_original_NoMG-PV-Diesel'!U998,'OnSSET_original_NoMG-PV-Diesel'!T998,"wait")</f>
        <v>11.2435403877261</v>
      </c>
      <c r="AF999">
        <f>IF(N999='OnSSET_original_NoMG-PV-Diesel'!AD998,'OnSSET_original_NoMG-PV-Diesel'!AC998,"wait")</f>
        <v>11.2435403877261</v>
      </c>
      <c r="AG999">
        <f>IF(O999='OnSSET_original_NoMG-PV-Diesel'!AD998,'OnSSET_original_NoMG-PV-Diesel'!AC998,"wait")</f>
        <v>11.2435403877261</v>
      </c>
      <c r="AH999">
        <f>IF(P999='OnSSET_original_NoMG-PV-Diesel'!AD998,'OnSSET_original_NoMG-PV-Diesel'!AC998,"wait")</f>
        <v>11.2435403877261</v>
      </c>
      <c r="AR999">
        <v>21.981999999999999</v>
      </c>
      <c r="AS999">
        <v>21.24</v>
      </c>
      <c r="AT999">
        <v>5.4589999999999996</v>
      </c>
      <c r="AU999">
        <v>5.4550000000000001</v>
      </c>
      <c r="AV999">
        <v>55587.171390000003</v>
      </c>
      <c r="AW999">
        <v>0</v>
      </c>
      <c r="AX999">
        <v>10547.60158</v>
      </c>
      <c r="AZ999">
        <f>SUMIF([1]base!$A$2:$A$169,B999,[1]base!$V$2:$V$169)</f>
        <v>0</v>
      </c>
      <c r="BA999">
        <f>SUMIF([2]s1!$A$2:$A$275,B999,[2]s1!$U$2:$U$275)</f>
        <v>0</v>
      </c>
      <c r="BB999">
        <f>SUMIF([3]s2!$A$2:$A$115,B999,[3]s2!$U$2:$U$115)</f>
        <v>0</v>
      </c>
      <c r="BC999">
        <f>SUMIF([4]s3!$A$2:$A$245,B999,[4]s3!$U$2:$U$245)</f>
        <v>0</v>
      </c>
      <c r="BD999">
        <f>SUMIF([5]s4!$A$2:$A$74,B999,[5]s4!$U$2:$U$74)</f>
        <v>0</v>
      </c>
      <c r="BF999">
        <f t="shared" si="80"/>
        <v>0</v>
      </c>
      <c r="BG999">
        <f t="shared" si="81"/>
        <v>0</v>
      </c>
      <c r="BH999">
        <f t="shared" si="82"/>
        <v>0</v>
      </c>
      <c r="BI999">
        <f t="shared" si="83"/>
        <v>0</v>
      </c>
      <c r="BJ999">
        <f t="shared" si="84"/>
        <v>0</v>
      </c>
      <c r="BL999" t="s">
        <v>114</v>
      </c>
      <c r="BM999" s="23">
        <v>70220.53628</v>
      </c>
      <c r="BN999" s="23">
        <v>12.14888171</v>
      </c>
      <c r="BP999" t="s">
        <v>183</v>
      </c>
      <c r="BQ999" s="23">
        <v>13942.112590000001</v>
      </c>
      <c r="BR999" s="23">
        <v>11.24354039</v>
      </c>
      <c r="BT999" t="s">
        <v>183</v>
      </c>
      <c r="BU999" s="23">
        <v>13942.112590000001</v>
      </c>
      <c r="BV999" s="23">
        <v>11.24354039</v>
      </c>
    </row>
    <row r="1000" spans="1:74" x14ac:dyDescent="0.25">
      <c r="A1000">
        <v>1</v>
      </c>
      <c r="B1000" s="15">
        <v>14591</v>
      </c>
      <c r="C1000" s="15">
        <v>-66.674128479999993</v>
      </c>
      <c r="D1000" s="15">
        <v>-17.882834769999999</v>
      </c>
      <c r="E1000" s="16">
        <v>1</v>
      </c>
      <c r="F1000" s="19">
        <v>17425.822847203399</v>
      </c>
      <c r="G1000" s="19">
        <v>57.513235020313509</v>
      </c>
      <c r="H1000" s="16" t="str">
        <f>IF(LCOE_SensitivityScenarios!BF999&gt;'OnSSET_original_NoMG-PV-Diesel'!M999,'OnSSET_original_NoMG-PV-Diesel'!L999,LCOE_SensitivityScenarios!BG999)</f>
        <v>SA_PV</v>
      </c>
      <c r="I1000" s="39" t="str">
        <f>IF(LCOE_SensitivityScenarios!BK999&gt;'OnSSET_original_NoMG-PV-Diesel'!M999,'OnSSET_original_NoMG-PV-Diesel'!L999,LCOE_SensitivityScenarios!BL999)</f>
        <v>SA_PV</v>
      </c>
      <c r="J1000" s="39" t="str">
        <f>IF(LCOE_SensitivityScenarios!BP999&gt;'OnSSET_original_NoMG-PV-Diesel'!M999,'OnSSET_original_NoMG-PV-Diesel'!L999,LCOE_SensitivityScenarios!BQ999)</f>
        <v>SA_PV</v>
      </c>
      <c r="K1000" s="38" t="str">
        <f>IF(LCOE_SensitivityScenarios!BU999&gt;'OnSSET_original_NoMG-PV-Diesel'!V999,'OnSSET_original_NoMG-PV-Diesel'!U999,LCOE_SensitivityScenarios!BV999)</f>
        <v>SA_Diesel</v>
      </c>
      <c r="L1000" s="39" t="str">
        <f>IF(LCOE_SensitivityScenarios!BZ999&gt;'OnSSET_original_NoMG-PV-Diesel'!V999,'OnSSET_original_NoMG-PV-Diesel'!U999,LCOE_SensitivityScenarios!CA999)</f>
        <v>SA_Diesel</v>
      </c>
      <c r="M1000" s="40" t="str">
        <f>IF(LCOE_SensitivityScenarios!CE999&gt;'OnSSET_original_NoMG-PV-Diesel'!V999,'OnSSET_original_NoMG-PV-Diesel'!U999,LCOE_SensitivityScenarios!CF999)</f>
        <v>SA_Diesel</v>
      </c>
      <c r="N1000" s="39" t="str">
        <f>IF(LCOE_SensitivityScenarios!CJ999&gt;'OnSSET_original_NoMG-PV-Diesel'!AE999,'OnSSET_original_NoMG-PV-Diesel'!AD999,LCOE_SensitivityScenarios!CK999)</f>
        <v>SA_Diesel</v>
      </c>
      <c r="O1000" s="39" t="str">
        <f>IF(LCOE_SensitivityScenarios!CO999&gt;'OnSSET_original_NoMG-PV-Diesel'!AE999,'OnSSET_original_NoMG-PV-Diesel'!AD999,LCOE_SensitivityScenarios!CP999)</f>
        <v>SA_Diesel</v>
      </c>
      <c r="P1000" s="40" t="str">
        <f>IF(LCOE_SensitivityScenarios!CT999&gt;'OnSSET_original_NoMG-PV-Diesel'!AE999,'OnSSET_original_NoMG-PV-Diesel'!AD999,LCOE_SensitivityScenarios!CU999)</f>
        <v>SA_Diesel</v>
      </c>
      <c r="Q1000" s="38">
        <f>IF(LCOE_SensitivityScenarios!BF999&gt;'OnSSET_original_NoMG-PV-Diesel'!M999,'OnSSET_original_NoMG-PV-Diesel'!M999,LCOE_SensitivityScenarios!BF999)</f>
        <v>0.417223638557077</v>
      </c>
      <c r="R1000" s="28">
        <f>MIN('OnSSET_original_NoMG-PV-Diesel'!E999:I999,LCOE_SensitivityScenarios!BK999)</f>
        <v>0.417223638557077</v>
      </c>
      <c r="S1000" s="28">
        <f>MIN('OnSSET_original_NoMG-PV-Diesel'!E999:I999,LCOE_SensitivityScenarios!BP999)</f>
        <v>0.417223638557077</v>
      </c>
      <c r="T1000" s="27">
        <f>MIN('OnSSET_original_NoMG-PV-Diesel'!N999:R999,LCOE_SensitivityScenarios!BU999)</f>
        <v>0.39033746036260603</v>
      </c>
      <c r="U1000" s="28">
        <f>MIN('OnSSET_original_NoMG-PV-Diesel'!N999:R999,LCOE_SensitivityScenarios!BZ999)</f>
        <v>0.39033746036260603</v>
      </c>
      <c r="V1000" s="29">
        <f>MIN('OnSSET_original_NoMG-PV-Diesel'!N999:R999,LCOE_SensitivityScenarios!CE999)</f>
        <v>0.39033746036260603</v>
      </c>
      <c r="W1000" s="28">
        <f>MIN('OnSSET_original_NoMG-PV-Diesel'!W999:AA999,LCOE_SensitivityScenarios!CJ999)</f>
        <v>0.205981847502622</v>
      </c>
      <c r="X1000" s="28">
        <f>MIN('OnSSET_original_NoMG-PV-Diesel'!W999:AA999,LCOE_SensitivityScenarios!CO999)</f>
        <v>0.205981847502622</v>
      </c>
      <c r="Y1000" s="29">
        <f>MIN('OnSSET_original_NoMG-PV-Diesel'!W999:AA999,LCOE_SensitivityScenarios!CT999)</f>
        <v>0.205981847502622</v>
      </c>
      <c r="Z1000">
        <f>IF(H1000='OnSSET_original_NoMG-PV-Diesel'!L999,'OnSSET_original_NoMG-PV-Diesel'!K999,"wait")</f>
        <v>9.3450141514004201</v>
      </c>
      <c r="AA1000">
        <f>IF(I1000='OnSSET_original_NoMG-PV-Diesel'!L999,'OnSSET_original_NoMG-PV-Diesel'!K999,"wait")</f>
        <v>9.3450141514004201</v>
      </c>
      <c r="AB1000">
        <f>IF(J1000='OnSSET_original_NoMG-PV-Diesel'!L999,'OnSSET_original_NoMG-PV-Diesel'!K999,"wait")</f>
        <v>9.3450141514004201</v>
      </c>
      <c r="AC1000">
        <f>IF(K1000='OnSSET_original_NoMG-PV-Diesel'!U999,'OnSSET_original_NoMG-PV-Diesel'!T999,"wait")</f>
        <v>7.95699673388284</v>
      </c>
      <c r="AD1000">
        <f>IF(L1000='OnSSET_original_NoMG-PV-Diesel'!U999,'OnSSET_original_NoMG-PV-Diesel'!T999,"wait")</f>
        <v>7.95699673388284</v>
      </c>
      <c r="AE1000">
        <f>IF(M1000='OnSSET_original_NoMG-PV-Diesel'!U999,'OnSSET_original_NoMG-PV-Diesel'!T999,"wait")</f>
        <v>7.95699673388284</v>
      </c>
      <c r="AF1000">
        <f>IF(N1000='OnSSET_original_NoMG-PV-Diesel'!AD999,'OnSSET_original_NoMG-PV-Diesel'!AC999,"wait")</f>
        <v>7.95699673388284</v>
      </c>
      <c r="AG1000">
        <f>IF(O1000='OnSSET_original_NoMG-PV-Diesel'!AD999,'OnSSET_original_NoMG-PV-Diesel'!AC999,"wait")</f>
        <v>7.95699673388284</v>
      </c>
      <c r="AH1000">
        <f>IF(P1000='OnSSET_original_NoMG-PV-Diesel'!AD999,'OnSSET_original_NoMG-PV-Diesel'!AC999,"wait")</f>
        <v>7.95699673388284</v>
      </c>
      <c r="AR1000">
        <v>19.728999999999999</v>
      </c>
      <c r="AS1000">
        <v>19.730999999999899</v>
      </c>
      <c r="AT1000">
        <v>3.5009999999999999</v>
      </c>
      <c r="AU1000">
        <v>1.4999999999999999E-2</v>
      </c>
      <c r="AV1000">
        <v>48752.097699999998</v>
      </c>
      <c r="AW1000">
        <v>0</v>
      </c>
      <c r="AX1000">
        <v>7948.9171349999997</v>
      </c>
      <c r="AZ1000">
        <f>SUMIF([1]base!$A$2:$A$169,B1000,[1]base!$V$2:$V$169)</f>
        <v>0</v>
      </c>
      <c r="BA1000">
        <f>SUMIF([2]s1!$A$2:$A$275,B1000,[2]s1!$U$2:$U$275)</f>
        <v>0</v>
      </c>
      <c r="BB1000">
        <f>SUMIF([3]s2!$A$2:$A$115,B1000,[3]s2!$U$2:$U$115)</f>
        <v>0</v>
      </c>
      <c r="BC1000">
        <f>SUMIF([4]s3!$A$2:$A$245,B1000,[4]s3!$U$2:$U$245)</f>
        <v>0</v>
      </c>
      <c r="BD1000">
        <f>SUMIF([5]s4!$A$2:$A$74,B1000,[5]s4!$U$2:$U$74)</f>
        <v>0</v>
      </c>
      <c r="BF1000">
        <f t="shared" si="80"/>
        <v>0</v>
      </c>
      <c r="BG1000">
        <f t="shared" si="81"/>
        <v>0</v>
      </c>
      <c r="BH1000">
        <f t="shared" si="82"/>
        <v>0</v>
      </c>
      <c r="BI1000">
        <f t="shared" si="83"/>
        <v>0</v>
      </c>
      <c r="BJ1000">
        <f t="shared" si="84"/>
        <v>0</v>
      </c>
      <c r="BL1000" t="s">
        <v>114</v>
      </c>
      <c r="BM1000" s="23">
        <v>48279.769939999998</v>
      </c>
      <c r="BN1000" s="23">
        <v>8.352901374</v>
      </c>
      <c r="BP1000" t="s">
        <v>183</v>
      </c>
      <c r="BQ1000" s="23">
        <v>9866.7626490000002</v>
      </c>
      <c r="BR1000" s="23">
        <v>7.9569967339999996</v>
      </c>
      <c r="BT1000" t="s">
        <v>183</v>
      </c>
      <c r="BU1000" s="23">
        <v>9866.7626490000002</v>
      </c>
      <c r="BV1000" s="23">
        <v>7.9569967339999996</v>
      </c>
    </row>
    <row r="1001" spans="1:74" x14ac:dyDescent="0.25">
      <c r="A1001">
        <v>1</v>
      </c>
      <c r="B1001" s="15">
        <v>14610</v>
      </c>
      <c r="C1001" s="15">
        <v>-65.045673410000006</v>
      </c>
      <c r="D1001" s="15">
        <v>-17.685295969999999</v>
      </c>
      <c r="E1001" s="16">
        <v>1</v>
      </c>
      <c r="F1001" s="19">
        <v>28823.3764957157</v>
      </c>
      <c r="G1001" s="19">
        <v>51.804579143589258</v>
      </c>
      <c r="H1001" s="16" t="str">
        <f>IF(LCOE_SensitivityScenarios!BF1000&gt;'OnSSET_original_NoMG-PV-Diesel'!M1000,'OnSSET_original_NoMG-PV-Diesel'!L1000,LCOE_SensitivityScenarios!BG1000)</f>
        <v>SA_PV</v>
      </c>
      <c r="I1001" s="39" t="str">
        <f>IF(LCOE_SensitivityScenarios!BK1000&gt;'OnSSET_original_NoMG-PV-Diesel'!M1000,'OnSSET_original_NoMG-PV-Diesel'!L1000,LCOE_SensitivityScenarios!BL1000)</f>
        <v>SA_PV</v>
      </c>
      <c r="J1001" s="39" t="str">
        <f>IF(LCOE_SensitivityScenarios!BP1000&gt;'OnSSET_original_NoMG-PV-Diesel'!M1000,'OnSSET_original_NoMG-PV-Diesel'!L1000,LCOE_SensitivityScenarios!BQ1000)</f>
        <v>SA_PV</v>
      </c>
      <c r="K1001" s="38" t="str">
        <f>IF(LCOE_SensitivityScenarios!BU1000&gt;'OnSSET_original_NoMG-PV-Diesel'!V1000,'OnSSET_original_NoMG-PV-Diesel'!U1000,LCOE_SensitivityScenarios!BV1000)</f>
        <v>SA_Diesel</v>
      </c>
      <c r="L1001" s="39" t="str">
        <f>IF(LCOE_SensitivityScenarios!BZ1000&gt;'OnSSET_original_NoMG-PV-Diesel'!V1000,'OnSSET_original_NoMG-PV-Diesel'!U1000,LCOE_SensitivityScenarios!CA1000)</f>
        <v>SA_Diesel</v>
      </c>
      <c r="M1001" s="40" t="str">
        <f>IF(LCOE_SensitivityScenarios!CE1000&gt;'OnSSET_original_NoMG-PV-Diesel'!V1000,'OnSSET_original_NoMG-PV-Diesel'!U1000,LCOE_SensitivityScenarios!CF1000)</f>
        <v>SA_Diesel</v>
      </c>
      <c r="N1001" s="39" t="str">
        <f>IF(LCOE_SensitivityScenarios!CJ1000&gt;'OnSSET_original_NoMG-PV-Diesel'!AE1000,'OnSSET_original_NoMG-PV-Diesel'!AD1000,LCOE_SensitivityScenarios!CK1000)</f>
        <v>SA_Diesel</v>
      </c>
      <c r="O1001" s="39" t="str">
        <f>IF(LCOE_SensitivityScenarios!CO1000&gt;'OnSSET_original_NoMG-PV-Diesel'!AE1000,'OnSSET_original_NoMG-PV-Diesel'!AD1000,LCOE_SensitivityScenarios!CP1000)</f>
        <v>SA_Diesel</v>
      </c>
      <c r="P1001" s="40" t="str">
        <f>IF(LCOE_SensitivityScenarios!CT1000&gt;'OnSSET_original_NoMG-PV-Diesel'!AE1000,'OnSSET_original_NoMG-PV-Diesel'!AD1000,LCOE_SensitivityScenarios!CU1000)</f>
        <v>SA_Diesel</v>
      </c>
      <c r="Q1001" s="38">
        <f>IF(LCOE_SensitivityScenarios!BF1000&gt;'OnSSET_original_NoMG-PV-Diesel'!M1000,'OnSSET_original_NoMG-PV-Diesel'!M1000,LCOE_SensitivityScenarios!BF1000)</f>
        <v>0.432377867939712</v>
      </c>
      <c r="R1001" s="28">
        <f>MIN('OnSSET_original_NoMG-PV-Diesel'!E1000:I1000,LCOE_SensitivityScenarios!BK1000)</f>
        <v>0.432377867939712</v>
      </c>
      <c r="S1001" s="28">
        <f>MIN('OnSSET_original_NoMG-PV-Diesel'!E1000:I1000,LCOE_SensitivityScenarios!BP1000)</f>
        <v>0.432377867939712</v>
      </c>
      <c r="T1001" s="27">
        <f>MIN('OnSSET_original_NoMG-PV-Diesel'!N1000:R1000,LCOE_SensitivityScenarios!BU1000)</f>
        <v>0.33704192864490101</v>
      </c>
      <c r="U1001" s="28">
        <f>MIN('OnSSET_original_NoMG-PV-Diesel'!N1000:R1000,LCOE_SensitivityScenarios!BZ1000)</f>
        <v>0.33704192864490101</v>
      </c>
      <c r="V1001" s="29">
        <f>MIN('OnSSET_original_NoMG-PV-Diesel'!N1000:R1000,LCOE_SensitivityScenarios!CE1000)</f>
        <v>0.33704192864490101</v>
      </c>
      <c r="W1001" s="28">
        <f>MIN('OnSSET_original_NoMG-PV-Diesel'!W1000:AA1000,LCOE_SensitivityScenarios!CJ1000)</f>
        <v>0.18788147824000501</v>
      </c>
      <c r="X1001" s="28">
        <f>MIN('OnSSET_original_NoMG-PV-Diesel'!W1000:AA1000,LCOE_SensitivityScenarios!CO1000)</f>
        <v>0.18788147824000501</v>
      </c>
      <c r="Y1001" s="29">
        <f>MIN('OnSSET_original_NoMG-PV-Diesel'!W1000:AA1000,LCOE_SensitivityScenarios!CT1000)</f>
        <v>0.18788147824000501</v>
      </c>
      <c r="Z1001">
        <f>IF(H1001='OnSSET_original_NoMG-PV-Diesel'!L1000,'OnSSET_original_NoMG-PV-Diesel'!K1000,"wait")</f>
        <v>6.9970899780547402</v>
      </c>
      <c r="AA1001">
        <f>IF(I1001='OnSSET_original_NoMG-PV-Diesel'!L1000,'OnSSET_original_NoMG-PV-Diesel'!K1000,"wait")</f>
        <v>6.9970899780547402</v>
      </c>
      <c r="AB1001">
        <f>IF(J1001='OnSSET_original_NoMG-PV-Diesel'!L1000,'OnSSET_original_NoMG-PV-Diesel'!K1000,"wait")</f>
        <v>6.9970899780547402</v>
      </c>
      <c r="AC1001">
        <f>IF(K1001='OnSSET_original_NoMG-PV-Diesel'!U1000,'OnSSET_original_NoMG-PV-Diesel'!T1000,"wait")</f>
        <v>13.161359130463801</v>
      </c>
      <c r="AD1001">
        <f>IF(L1001='OnSSET_original_NoMG-PV-Diesel'!U1000,'OnSSET_original_NoMG-PV-Diesel'!T1000,"wait")</f>
        <v>13.161359130463801</v>
      </c>
      <c r="AE1001">
        <f>IF(M1001='OnSSET_original_NoMG-PV-Diesel'!U1000,'OnSSET_original_NoMG-PV-Diesel'!T1000,"wait")</f>
        <v>13.161359130463801</v>
      </c>
      <c r="AF1001">
        <f>IF(N1001='OnSSET_original_NoMG-PV-Diesel'!AD1000,'OnSSET_original_NoMG-PV-Diesel'!AC1000,"wait")</f>
        <v>13.161359130463801</v>
      </c>
      <c r="AG1001">
        <f>IF(O1001='OnSSET_original_NoMG-PV-Diesel'!AD1000,'OnSSET_original_NoMG-PV-Diesel'!AC1000,"wait")</f>
        <v>13.161359130463801</v>
      </c>
      <c r="AH1001">
        <f>IF(P1001='OnSSET_original_NoMG-PV-Diesel'!AD1000,'OnSSET_original_NoMG-PV-Diesel'!AC1000,"wait")</f>
        <v>13.161359130463801</v>
      </c>
      <c r="AR1001">
        <v>40.673000000000002</v>
      </c>
      <c r="AS1001">
        <v>27.420999999999999</v>
      </c>
      <c r="AT1001">
        <v>5.7569999999999997</v>
      </c>
      <c r="AU1001">
        <v>2.718</v>
      </c>
      <c r="AV1001">
        <v>47435.00649</v>
      </c>
      <c r="AW1001">
        <v>0</v>
      </c>
      <c r="AX1001">
        <v>7490.3257610000001</v>
      </c>
      <c r="AZ1001">
        <f>SUMIF([1]base!$A$2:$A$169,B1001,[1]base!$V$2:$V$169)</f>
        <v>0</v>
      </c>
      <c r="BA1001">
        <f>SUMIF([2]s1!$A$2:$A$275,B1001,[2]s1!$U$2:$U$275)</f>
        <v>0</v>
      </c>
      <c r="BB1001">
        <f>SUMIF([3]s2!$A$2:$A$115,B1001,[3]s2!$U$2:$U$115)</f>
        <v>0</v>
      </c>
      <c r="BC1001">
        <f>SUMIF([4]s3!$A$2:$A$245,B1001,[4]s3!$U$2:$U$245)</f>
        <v>0</v>
      </c>
      <c r="BD1001">
        <f>SUMIF([5]s4!$A$2:$A$74,B1001,[5]s4!$U$2:$U$74)</f>
        <v>0</v>
      </c>
      <c r="BF1001">
        <f t="shared" si="80"/>
        <v>0</v>
      </c>
      <c r="BG1001">
        <f t="shared" si="81"/>
        <v>0</v>
      </c>
      <c r="BH1001">
        <f t="shared" si="82"/>
        <v>0</v>
      </c>
      <c r="BI1001">
        <f t="shared" si="83"/>
        <v>0</v>
      </c>
      <c r="BJ1001">
        <f t="shared" si="84"/>
        <v>0</v>
      </c>
      <c r="BL1001" t="s">
        <v>114</v>
      </c>
      <c r="BM1001" s="23">
        <v>82758.25056</v>
      </c>
      <c r="BN1001" s="23">
        <v>16.323126340000002</v>
      </c>
      <c r="BP1001" t="s">
        <v>183</v>
      </c>
      <c r="BQ1001" s="23">
        <v>16320.228730000001</v>
      </c>
      <c r="BR1001" s="23">
        <v>13.161359129999999</v>
      </c>
      <c r="BT1001" t="s">
        <v>183</v>
      </c>
      <c r="BU1001" s="23">
        <v>16320.228730000001</v>
      </c>
      <c r="BV1001" s="23">
        <v>13.161359129999999</v>
      </c>
    </row>
    <row r="1002" spans="1:74" x14ac:dyDescent="0.25">
      <c r="A1002">
        <v>1</v>
      </c>
      <c r="B1002" s="15">
        <v>14626</v>
      </c>
      <c r="C1002" s="15">
        <v>-66.824873780000004</v>
      </c>
      <c r="D1002" s="15">
        <v>-17.632021909999999</v>
      </c>
      <c r="E1002" s="16">
        <v>1</v>
      </c>
      <c r="F1002" s="19">
        <v>20408.155181668499</v>
      </c>
      <c r="G1002" s="19">
        <v>65.284911112219419</v>
      </c>
      <c r="H1002" s="16" t="str">
        <f>IF(LCOE_SensitivityScenarios!BF1001&gt;'OnSSET_original_NoMG-PV-Diesel'!M1001,'OnSSET_original_NoMG-PV-Diesel'!L1001,LCOE_SensitivityScenarios!BG1001)</f>
        <v>SA_PV</v>
      </c>
      <c r="I1002" s="39" t="str">
        <f>IF(LCOE_SensitivityScenarios!BK1001&gt;'OnSSET_original_NoMG-PV-Diesel'!M1001,'OnSSET_original_NoMG-PV-Diesel'!L1001,LCOE_SensitivityScenarios!BL1001)</f>
        <v>SA_PV</v>
      </c>
      <c r="J1002" s="39" t="str">
        <f>IF(LCOE_SensitivityScenarios!BP1001&gt;'OnSSET_original_NoMG-PV-Diesel'!M1001,'OnSSET_original_NoMG-PV-Diesel'!L1001,LCOE_SensitivityScenarios!BQ1001)</f>
        <v>SA_PV</v>
      </c>
      <c r="K1002" s="38" t="str">
        <f>IF(LCOE_SensitivityScenarios!BU1001&gt;'OnSSET_original_NoMG-PV-Diesel'!V1001,'OnSSET_original_NoMG-PV-Diesel'!U1001,LCOE_SensitivityScenarios!BV1001)</f>
        <v>SA_Diesel</v>
      </c>
      <c r="L1002" s="39" t="str">
        <f>IF(LCOE_SensitivityScenarios!BZ1001&gt;'OnSSET_original_NoMG-PV-Diesel'!V1001,'OnSSET_original_NoMG-PV-Diesel'!U1001,LCOE_SensitivityScenarios!CA1001)</f>
        <v>SA_Diesel</v>
      </c>
      <c r="M1002" s="40" t="str">
        <f>IF(LCOE_SensitivityScenarios!CE1001&gt;'OnSSET_original_NoMG-PV-Diesel'!V1001,'OnSSET_original_NoMG-PV-Diesel'!U1001,LCOE_SensitivityScenarios!CF1001)</f>
        <v>SA_Diesel</v>
      </c>
      <c r="N1002" s="39" t="str">
        <f>IF(LCOE_SensitivityScenarios!CJ1001&gt;'OnSSET_original_NoMG-PV-Diesel'!AE1001,'OnSSET_original_NoMG-PV-Diesel'!AD1001,LCOE_SensitivityScenarios!CK1001)</f>
        <v>SA_Diesel</v>
      </c>
      <c r="O1002" s="39" t="str">
        <f>IF(LCOE_SensitivityScenarios!CO1001&gt;'OnSSET_original_NoMG-PV-Diesel'!AE1001,'OnSSET_original_NoMG-PV-Diesel'!AD1001,LCOE_SensitivityScenarios!CP1001)</f>
        <v>SA_Diesel</v>
      </c>
      <c r="P1002" s="40" t="str">
        <f>IF(LCOE_SensitivityScenarios!CT1001&gt;'OnSSET_original_NoMG-PV-Diesel'!AE1001,'OnSSET_original_NoMG-PV-Diesel'!AD1001,LCOE_SensitivityScenarios!CU1001)</f>
        <v>SA_Diesel</v>
      </c>
      <c r="Q1002" s="38">
        <f>IF(LCOE_SensitivityScenarios!BF1001&gt;'OnSSET_original_NoMG-PV-Diesel'!M1001,'OnSSET_original_NoMG-PV-Diesel'!M1001,LCOE_SensitivityScenarios!BF1001)</f>
        <v>0.42926071645597202</v>
      </c>
      <c r="R1002" s="28">
        <f>MIN('OnSSET_original_NoMG-PV-Diesel'!E1001:I1001,LCOE_SensitivityScenarios!BK1001)</f>
        <v>0.42926071645597202</v>
      </c>
      <c r="S1002" s="28">
        <f>MIN('OnSSET_original_NoMG-PV-Diesel'!E1001:I1001,LCOE_SensitivityScenarios!BP1001)</f>
        <v>0.42926071645597202</v>
      </c>
      <c r="T1002" s="27">
        <f>MIN('OnSSET_original_NoMG-PV-Diesel'!N1001:R1001,LCOE_SensitivityScenarios!BU1001)</f>
        <v>0.354807105884136</v>
      </c>
      <c r="U1002" s="28">
        <f>MIN('OnSSET_original_NoMG-PV-Diesel'!N1001:R1001,LCOE_SensitivityScenarios!BZ1001)</f>
        <v>0.354807105884136</v>
      </c>
      <c r="V1002" s="29">
        <f>MIN('OnSSET_original_NoMG-PV-Diesel'!N1001:R1001,LCOE_SensitivityScenarios!CE1001)</f>
        <v>0.354807105884136</v>
      </c>
      <c r="W1002" s="28">
        <f>MIN('OnSSET_original_NoMG-PV-Diesel'!W1001:AA1001,LCOE_SensitivityScenarios!CJ1001)</f>
        <v>0.193914934660878</v>
      </c>
      <c r="X1002" s="28">
        <f>MIN('OnSSET_original_NoMG-PV-Diesel'!W1001:AA1001,LCOE_SensitivityScenarios!CO1001)</f>
        <v>0.193914934660878</v>
      </c>
      <c r="Y1002" s="29">
        <f>MIN('OnSSET_original_NoMG-PV-Diesel'!W1001:AA1001,LCOE_SensitivityScenarios!CT1001)</f>
        <v>0.193914934660878</v>
      </c>
      <c r="Z1002">
        <f>IF(H1002='OnSSET_original_NoMG-PV-Diesel'!L1001,'OnSSET_original_NoMG-PV-Diesel'!K1001,"wait")</f>
        <v>12.8091929763424</v>
      </c>
      <c r="AA1002">
        <f>IF(I1002='OnSSET_original_NoMG-PV-Diesel'!L1001,'OnSSET_original_NoMG-PV-Diesel'!K1001,"wait")</f>
        <v>12.8091929763424</v>
      </c>
      <c r="AB1002">
        <f>IF(J1002='OnSSET_original_NoMG-PV-Diesel'!L1001,'OnSSET_original_NoMG-PV-Diesel'!K1001,"wait")</f>
        <v>12.8091929763424</v>
      </c>
      <c r="AC1002">
        <f>IF(K1002='OnSSET_original_NoMG-PV-Diesel'!U1001,'OnSSET_original_NoMG-PV-Diesel'!T1001,"wait")</f>
        <v>9.3187923203965806</v>
      </c>
      <c r="AD1002">
        <f>IF(L1002='OnSSET_original_NoMG-PV-Diesel'!U1001,'OnSSET_original_NoMG-PV-Diesel'!T1001,"wait")</f>
        <v>9.3187923203965806</v>
      </c>
      <c r="AE1002">
        <f>IF(M1002='OnSSET_original_NoMG-PV-Diesel'!U1001,'OnSSET_original_NoMG-PV-Diesel'!T1001,"wait")</f>
        <v>9.3187923203965806</v>
      </c>
      <c r="AF1002">
        <f>IF(N1002='OnSSET_original_NoMG-PV-Diesel'!AD1001,'OnSSET_original_NoMG-PV-Diesel'!AC1001,"wait")</f>
        <v>9.3187923203965806</v>
      </c>
      <c r="AG1002">
        <f>IF(O1002='OnSSET_original_NoMG-PV-Diesel'!AD1001,'OnSSET_original_NoMG-PV-Diesel'!AC1001,"wait")</f>
        <v>9.3187923203965806</v>
      </c>
      <c r="AH1002">
        <f>IF(P1002='OnSSET_original_NoMG-PV-Diesel'!AD1001,'OnSSET_original_NoMG-PV-Diesel'!AC1001,"wait")</f>
        <v>9.3187923203965806</v>
      </c>
      <c r="AR1002">
        <v>3.4580000000000002</v>
      </c>
      <c r="AS1002">
        <v>3.4609999999999999</v>
      </c>
      <c r="AT1002">
        <v>6.7510000000000003</v>
      </c>
      <c r="AU1002">
        <v>0.34100000000000003</v>
      </c>
      <c r="AV1002">
        <v>54062.545270000002</v>
      </c>
      <c r="AW1002">
        <v>0</v>
      </c>
      <c r="AX1002">
        <v>9936.1464180000003</v>
      </c>
      <c r="AZ1002">
        <f>SUMIF([1]base!$A$2:$A$169,B1002,[1]base!$V$2:$V$169)</f>
        <v>0</v>
      </c>
      <c r="BA1002">
        <f>SUMIF([2]s1!$A$2:$A$275,B1002,[2]s1!$U$2:$U$275)</f>
        <v>0</v>
      </c>
      <c r="BB1002">
        <f>SUMIF([3]s2!$A$2:$A$115,B1002,[3]s2!$U$2:$U$115)</f>
        <v>0</v>
      </c>
      <c r="BC1002">
        <f>SUMIF([4]s3!$A$2:$A$245,B1002,[4]s3!$U$2:$U$245)</f>
        <v>0</v>
      </c>
      <c r="BD1002">
        <f>SUMIF([5]s4!$A$2:$A$74,B1002,[5]s4!$U$2:$U$74)</f>
        <v>0</v>
      </c>
      <c r="BF1002">
        <f t="shared" si="80"/>
        <v>0</v>
      </c>
      <c r="BG1002">
        <f t="shared" si="81"/>
        <v>0</v>
      </c>
      <c r="BH1002">
        <f t="shared" si="82"/>
        <v>0</v>
      </c>
      <c r="BI1002">
        <f t="shared" si="83"/>
        <v>0</v>
      </c>
      <c r="BJ1002">
        <f t="shared" si="84"/>
        <v>0</v>
      </c>
      <c r="BL1002" t="s">
        <v>114</v>
      </c>
      <c r="BM1002" s="23">
        <v>58173.860509999999</v>
      </c>
      <c r="BN1002" s="23">
        <v>10.06468175</v>
      </c>
      <c r="BP1002" t="s">
        <v>183</v>
      </c>
      <c r="BQ1002" s="23">
        <v>11555.40401</v>
      </c>
      <c r="BR1002" s="23">
        <v>9.31879232</v>
      </c>
      <c r="BT1002" t="s">
        <v>183</v>
      </c>
      <c r="BU1002" s="23">
        <v>11555.40401</v>
      </c>
      <c r="BV1002" s="23">
        <v>9.31879232</v>
      </c>
    </row>
    <row r="1003" spans="1:74" x14ac:dyDescent="0.25">
      <c r="A1003">
        <v>1</v>
      </c>
      <c r="B1003" s="15">
        <v>14638</v>
      </c>
      <c r="C1003" s="15">
        <v>-66.355220529999997</v>
      </c>
      <c r="D1003" s="15">
        <v>-17.696450710000001</v>
      </c>
      <c r="E1003" s="16">
        <v>1</v>
      </c>
      <c r="F1003" s="19">
        <v>40437.349307322103</v>
      </c>
      <c r="G1003" s="19">
        <v>57.675159512126527</v>
      </c>
      <c r="H1003" s="16" t="str">
        <f>IF(LCOE_SensitivityScenarios!BF1002&gt;'OnSSET_original_NoMG-PV-Diesel'!M1002,'OnSSET_original_NoMG-PV-Diesel'!L1002,LCOE_SensitivityScenarios!BG1002)</f>
        <v>SA_PV</v>
      </c>
      <c r="I1003" s="39" t="str">
        <f>IF(LCOE_SensitivityScenarios!BK1002&gt;'OnSSET_original_NoMG-PV-Diesel'!M1002,'OnSSET_original_NoMG-PV-Diesel'!L1002,LCOE_SensitivityScenarios!BL1002)</f>
        <v>SA_PV</v>
      </c>
      <c r="J1003" s="39" t="str">
        <f>IF(LCOE_SensitivityScenarios!BP1002&gt;'OnSSET_original_NoMG-PV-Diesel'!M1002,'OnSSET_original_NoMG-PV-Diesel'!L1002,LCOE_SensitivityScenarios!BQ1002)</f>
        <v>SA_PV</v>
      </c>
      <c r="K1003" s="38" t="str">
        <f>IF(LCOE_SensitivityScenarios!BU1002&gt;'OnSSET_original_NoMG-PV-Diesel'!V1002,'OnSSET_original_NoMG-PV-Diesel'!U1002,LCOE_SensitivityScenarios!BV1002)</f>
        <v>SA_PV</v>
      </c>
      <c r="L1003" s="39" t="str">
        <f>IF(LCOE_SensitivityScenarios!BZ1002&gt;'OnSSET_original_NoMG-PV-Diesel'!V1002,'OnSSET_original_NoMG-PV-Diesel'!U1002,LCOE_SensitivityScenarios!CA1002)</f>
        <v>MG_Hybrid</v>
      </c>
      <c r="M1003" s="40" t="str">
        <f>IF(LCOE_SensitivityScenarios!CE1002&gt;'OnSSET_original_NoMG-PV-Diesel'!V1002,'OnSSET_original_NoMG-PV-Diesel'!U1002,LCOE_SensitivityScenarios!CF1002)</f>
        <v>SA_PV</v>
      </c>
      <c r="N1003" s="39" t="str">
        <f>IF(LCOE_SensitivityScenarios!CJ1002&gt;'OnSSET_original_NoMG-PV-Diesel'!AE1002,'OnSSET_original_NoMG-PV-Diesel'!AD1002,LCOE_SensitivityScenarios!CK1002)</f>
        <v>SA_Diesel</v>
      </c>
      <c r="O1003" s="39" t="str">
        <f>IF(LCOE_SensitivityScenarios!CO1002&gt;'OnSSET_original_NoMG-PV-Diesel'!AE1002,'OnSSET_original_NoMG-PV-Diesel'!AD1002,LCOE_SensitivityScenarios!CP1002)</f>
        <v>SA_Diesel</v>
      </c>
      <c r="P1003" s="40" t="str">
        <f>IF(LCOE_SensitivityScenarios!CT1002&gt;'OnSSET_original_NoMG-PV-Diesel'!AE1002,'OnSSET_original_NoMG-PV-Diesel'!AD1002,LCOE_SensitivityScenarios!CU1002)</f>
        <v>SA_Diesel</v>
      </c>
      <c r="Q1003" s="38">
        <f>IF(LCOE_SensitivityScenarios!BF1002&gt;'OnSSET_original_NoMG-PV-Diesel'!M1002,'OnSSET_original_NoMG-PV-Diesel'!M1002,LCOE_SensitivityScenarios!BF1002)</f>
        <v>0.37012450999027702</v>
      </c>
      <c r="R1003" s="28">
        <f>MIN('OnSSET_original_NoMG-PV-Diesel'!E1002:I1002,LCOE_SensitivityScenarios!BK1002)</f>
        <v>0.37012450999027702</v>
      </c>
      <c r="S1003" s="28">
        <f>MIN('OnSSET_original_NoMG-PV-Diesel'!E1002:I1002,LCOE_SensitivityScenarios!BP1002)</f>
        <v>0.37012450999027702</v>
      </c>
      <c r="T1003" s="27">
        <f>MIN('OnSSET_original_NoMG-PV-Diesel'!N1002:R1002,LCOE_SensitivityScenarios!BU1002)</f>
        <v>0.37012450999027702</v>
      </c>
      <c r="U1003" s="28">
        <f>MIN('OnSSET_original_NoMG-PV-Diesel'!N1002:R1002,LCOE_SensitivityScenarios!BZ1002)</f>
        <v>0.36661202311073771</v>
      </c>
      <c r="V1003" s="29">
        <f>MIN('OnSSET_original_NoMG-PV-Diesel'!N1002:R1002,LCOE_SensitivityScenarios!CE1002)</f>
        <v>0.37012450999027702</v>
      </c>
      <c r="W1003" s="28">
        <f>MIN('OnSSET_original_NoMG-PV-Diesel'!W1002:AA1002,LCOE_SensitivityScenarios!CJ1002)</f>
        <v>0.21201530392349399</v>
      </c>
      <c r="X1003" s="28">
        <f>MIN('OnSSET_original_NoMG-PV-Diesel'!W1002:AA1002,LCOE_SensitivityScenarios!CO1002)</f>
        <v>0.21201530392349399</v>
      </c>
      <c r="Y1003" s="29">
        <f>MIN('OnSSET_original_NoMG-PV-Diesel'!W1002:AA1002,LCOE_SensitivityScenarios!CT1002)</f>
        <v>0.21201530392349399</v>
      </c>
      <c r="Z1003">
        <f>IF(H1003='OnSSET_original_NoMG-PV-Diesel'!L1002,'OnSSET_original_NoMG-PV-Diesel'!K1002,"wait")</f>
        <v>13.3698092316102</v>
      </c>
      <c r="AA1003">
        <f>IF(I1003='OnSSET_original_NoMG-PV-Diesel'!L1002,'OnSSET_original_NoMG-PV-Diesel'!K1002,"wait")</f>
        <v>13.3698092316102</v>
      </c>
      <c r="AB1003">
        <f>IF(J1003='OnSSET_original_NoMG-PV-Diesel'!L1002,'OnSSET_original_NoMG-PV-Diesel'!K1002,"wait")</f>
        <v>13.3698092316102</v>
      </c>
      <c r="AC1003">
        <f>IF(K1003='OnSSET_original_NoMG-PV-Diesel'!U1002,'OnSSET_original_NoMG-PV-Diesel'!T1002,"wait")</f>
        <v>19.603136177681801</v>
      </c>
      <c r="AD1003" t="str">
        <f>IF(L1003='OnSSET_original_NoMG-PV-Diesel'!U1002,'OnSSET_original_NoMG-PV-Diesel'!T1002,"wait")</f>
        <v>wait</v>
      </c>
      <c r="AE1003">
        <f>IF(M1003='OnSSET_original_NoMG-PV-Diesel'!U1002,'OnSSET_original_NoMG-PV-Diesel'!T1002,"wait")</f>
        <v>19.603136177681801</v>
      </c>
      <c r="AF1003">
        <f>IF(N1003='OnSSET_original_NoMG-PV-Diesel'!AD1002,'OnSSET_original_NoMG-PV-Diesel'!AC1002,"wait")</f>
        <v>18.464543062704099</v>
      </c>
      <c r="AG1003">
        <f>IF(O1003='OnSSET_original_NoMG-PV-Diesel'!AD1002,'OnSSET_original_NoMG-PV-Diesel'!AC1002,"wait")</f>
        <v>18.464543062704099</v>
      </c>
      <c r="AH1003">
        <f>IF(P1003='OnSSET_original_NoMG-PV-Diesel'!AD1002,'OnSSET_original_NoMG-PV-Diesel'!AC1002,"wait")</f>
        <v>18.464543062704099</v>
      </c>
      <c r="AR1003">
        <v>8.1</v>
      </c>
      <c r="AS1003">
        <v>7.8659999999999997</v>
      </c>
      <c r="AT1003">
        <v>4.8029999999999999</v>
      </c>
      <c r="AU1003">
        <v>4.7989999999999897</v>
      </c>
      <c r="AV1003">
        <v>46987.058830000002</v>
      </c>
      <c r="AW1003">
        <v>0</v>
      </c>
      <c r="AX1003">
        <v>7337.4619720000001</v>
      </c>
      <c r="AZ1003">
        <f>SUMIF([1]base!$A$2:$A$169,B1003,[1]base!$V$2:$V$169)</f>
        <v>0</v>
      </c>
      <c r="BA1003">
        <f>SUMIF([2]s1!$A$2:$A$275,B1003,[2]s1!$U$2:$U$275)</f>
        <v>0</v>
      </c>
      <c r="BB1003">
        <f>SUMIF([3]s2!$A$2:$A$115,B1003,[3]s2!$U$2:$U$115)</f>
        <v>0</v>
      </c>
      <c r="BC1003">
        <f>SUMIF([4]s3!$A$2:$A$245,B1003,[4]s3!$U$2:$U$245)</f>
        <v>0</v>
      </c>
      <c r="BD1003">
        <f>SUMIF([5]s4!$A$2:$A$74,B1003,[5]s4!$U$2:$U$74)</f>
        <v>0</v>
      </c>
      <c r="BF1003">
        <f t="shared" si="80"/>
        <v>0</v>
      </c>
      <c r="BG1003">
        <f t="shared" si="81"/>
        <v>0</v>
      </c>
      <c r="BH1003">
        <f t="shared" si="82"/>
        <v>0</v>
      </c>
      <c r="BI1003">
        <f t="shared" si="83"/>
        <v>0</v>
      </c>
      <c r="BJ1003">
        <f t="shared" si="84"/>
        <v>0</v>
      </c>
      <c r="BL1003" t="s">
        <v>114</v>
      </c>
      <c r="BM1003" s="23">
        <v>99387.900420000005</v>
      </c>
      <c r="BN1003" s="23">
        <v>19.60313618</v>
      </c>
      <c r="BP1003" t="s">
        <v>186</v>
      </c>
      <c r="BQ1003" s="23">
        <v>99387.900420000005</v>
      </c>
      <c r="BR1003" s="23">
        <v>19.60313618</v>
      </c>
      <c r="BT1003" t="s">
        <v>183</v>
      </c>
      <c r="BU1003" s="23">
        <v>22896.23459</v>
      </c>
      <c r="BV1003" s="23">
        <v>18.46454306</v>
      </c>
    </row>
    <row r="1004" spans="1:74" x14ac:dyDescent="0.25">
      <c r="A1004">
        <v>1</v>
      </c>
      <c r="B1004" s="15">
        <v>14640</v>
      </c>
      <c r="C1004" s="15">
        <v>-66.737603980000003</v>
      </c>
      <c r="D1004" s="15">
        <v>-16.808224670000001</v>
      </c>
      <c r="E1004" s="16">
        <v>1</v>
      </c>
      <c r="F1004" s="19">
        <v>17777.994801512301</v>
      </c>
      <c r="G1004" s="19">
        <v>67.054438192324668</v>
      </c>
      <c r="H1004" s="16" t="str">
        <f>IF(LCOE_SensitivityScenarios!BF1003&gt;'OnSSET_original_NoMG-PV-Diesel'!M1003,'OnSSET_original_NoMG-PV-Diesel'!L1003,LCOE_SensitivityScenarios!BG1003)</f>
        <v>SA_PV</v>
      </c>
      <c r="I1004" s="39" t="str">
        <f>IF(LCOE_SensitivityScenarios!BK1003&gt;'OnSSET_original_NoMG-PV-Diesel'!M1003,'OnSSET_original_NoMG-PV-Diesel'!L1003,LCOE_SensitivityScenarios!BL1003)</f>
        <v>SA_PV</v>
      </c>
      <c r="J1004" s="39" t="str">
        <f>IF(LCOE_SensitivityScenarios!BP1003&gt;'OnSSET_original_NoMG-PV-Diesel'!M1003,'OnSSET_original_NoMG-PV-Diesel'!L1003,LCOE_SensitivityScenarios!BQ1003)</f>
        <v>SA_PV</v>
      </c>
      <c r="K1004" s="38" t="str">
        <f>IF(LCOE_SensitivityScenarios!BU1003&gt;'OnSSET_original_NoMG-PV-Diesel'!V1003,'OnSSET_original_NoMG-PV-Diesel'!U1003,LCOE_SensitivityScenarios!BV1003)</f>
        <v>SA_PV</v>
      </c>
      <c r="L1004" s="39" t="str">
        <f>IF(LCOE_SensitivityScenarios!BZ1003&gt;'OnSSET_original_NoMG-PV-Diesel'!V1003,'OnSSET_original_NoMG-PV-Diesel'!U1003,LCOE_SensitivityScenarios!CA1003)</f>
        <v>SA_PV</v>
      </c>
      <c r="M1004" s="40" t="str">
        <f>IF(LCOE_SensitivityScenarios!CE1003&gt;'OnSSET_original_NoMG-PV-Diesel'!V1003,'OnSSET_original_NoMG-PV-Diesel'!U1003,LCOE_SensitivityScenarios!CF1003)</f>
        <v>SA_PV</v>
      </c>
      <c r="N1004" s="39" t="str">
        <f>IF(LCOE_SensitivityScenarios!CJ1003&gt;'OnSSET_original_NoMG-PV-Diesel'!AE1003,'OnSSET_original_NoMG-PV-Diesel'!AD1003,LCOE_SensitivityScenarios!CK1003)</f>
        <v>SA_Diesel</v>
      </c>
      <c r="O1004" s="39" t="str">
        <f>IF(LCOE_SensitivityScenarios!CO1003&gt;'OnSSET_original_NoMG-PV-Diesel'!AE1003,'OnSSET_original_NoMG-PV-Diesel'!AD1003,LCOE_SensitivityScenarios!CP1003)</f>
        <v>SA_Diesel</v>
      </c>
      <c r="P1004" s="40" t="str">
        <f>IF(LCOE_SensitivityScenarios!CT1003&gt;'OnSSET_original_NoMG-PV-Diesel'!AE1003,'OnSSET_original_NoMG-PV-Diesel'!AD1003,LCOE_SensitivityScenarios!CU1003)</f>
        <v>SA_Diesel</v>
      </c>
      <c r="Q1004" s="38">
        <f>IF(LCOE_SensitivityScenarios!BF1003&gt;'OnSSET_original_NoMG-PV-Diesel'!M1003,'OnSSET_original_NoMG-PV-Diesel'!M1003,LCOE_SensitivityScenarios!BF1003)</f>
        <v>0.53938895380663998</v>
      </c>
      <c r="R1004" s="28">
        <f>MIN('OnSSET_original_NoMG-PV-Diesel'!E1003:I1003,LCOE_SensitivityScenarios!BK1003)</f>
        <v>0.53938895380663998</v>
      </c>
      <c r="S1004" s="28">
        <f>MIN('OnSSET_original_NoMG-PV-Diesel'!E1003:I1003,LCOE_SensitivityScenarios!BP1003)</f>
        <v>0.53938895380663998</v>
      </c>
      <c r="T1004" s="27">
        <f>MIN('OnSSET_original_NoMG-PV-Diesel'!N1003:R1003,LCOE_SensitivityScenarios!BU1003)</f>
        <v>0.53938895380663998</v>
      </c>
      <c r="U1004" s="28">
        <f>MIN('OnSSET_original_NoMG-PV-Diesel'!N1003:R1003,LCOE_SensitivityScenarios!BZ1003)</f>
        <v>0.53938895380663998</v>
      </c>
      <c r="V1004" s="29">
        <f>MIN('OnSSET_original_NoMG-PV-Diesel'!N1003:R1003,LCOE_SensitivityScenarios!CE1003)</f>
        <v>0.53938895380663998</v>
      </c>
      <c r="W1004" s="28">
        <f>MIN('OnSSET_original_NoMG-PV-Diesel'!W1003:AA1003,LCOE_SensitivityScenarios!CJ1003)</f>
        <v>0.32061751949919398</v>
      </c>
      <c r="X1004" s="28">
        <f>MIN('OnSSET_original_NoMG-PV-Diesel'!W1003:AA1003,LCOE_SensitivityScenarios!CO1003)</f>
        <v>0.32061751949919398</v>
      </c>
      <c r="Y1004" s="29">
        <f>MIN('OnSSET_original_NoMG-PV-Diesel'!W1003:AA1003,LCOE_SensitivityScenarios!CT1003)</f>
        <v>0.32061751949919398</v>
      </c>
      <c r="Z1004">
        <f>IF(H1004='OnSSET_original_NoMG-PV-Diesel'!L1003,'OnSSET_original_NoMG-PV-Diesel'!K1003,"wait")</f>
        <v>8.6628161740646394</v>
      </c>
      <c r="AA1004">
        <f>IF(I1004='OnSSET_original_NoMG-PV-Diesel'!L1003,'OnSSET_original_NoMG-PV-Diesel'!K1003,"wait")</f>
        <v>8.6628161740646394</v>
      </c>
      <c r="AB1004">
        <f>IF(J1004='OnSSET_original_NoMG-PV-Diesel'!L1003,'OnSSET_original_NoMG-PV-Diesel'!K1003,"wait")</f>
        <v>8.6628161740646394</v>
      </c>
      <c r="AC1004">
        <f>IF(K1004='OnSSET_original_NoMG-PV-Diesel'!U1003,'OnSSET_original_NoMG-PV-Diesel'!T1003,"wait")</f>
        <v>11.0169144212135</v>
      </c>
      <c r="AD1004">
        <f>IF(L1004='OnSSET_original_NoMG-PV-Diesel'!U1003,'OnSSET_original_NoMG-PV-Diesel'!T1003,"wait")</f>
        <v>11.0169144212135</v>
      </c>
      <c r="AE1004">
        <f>IF(M1004='OnSSET_original_NoMG-PV-Diesel'!U1003,'OnSSET_original_NoMG-PV-Diesel'!T1003,"wait")</f>
        <v>11.0169144212135</v>
      </c>
      <c r="AF1004">
        <f>IF(N1004='OnSSET_original_NoMG-PV-Diesel'!AD1003,'OnSSET_original_NoMG-PV-Diesel'!AC1003,"wait")</f>
        <v>8.1178058454394098</v>
      </c>
      <c r="AG1004">
        <f>IF(O1004='OnSSET_original_NoMG-PV-Diesel'!AD1003,'OnSSET_original_NoMG-PV-Diesel'!AC1003,"wait")</f>
        <v>8.1178058454394098</v>
      </c>
      <c r="AH1004">
        <f>IF(P1004='OnSSET_original_NoMG-PV-Diesel'!AD1003,'OnSSET_original_NoMG-PV-Diesel'!AC1003,"wait")</f>
        <v>8.1178058454394098</v>
      </c>
      <c r="AR1004">
        <v>63.661999999999999</v>
      </c>
      <c r="AS1004">
        <v>29.861000000000001</v>
      </c>
      <c r="AT1004">
        <v>7.5819999999999999</v>
      </c>
      <c r="AU1004">
        <v>1.0999999999999999E-2</v>
      </c>
      <c r="AV1004">
        <v>51684.747080000001</v>
      </c>
      <c r="AW1004">
        <v>0</v>
      </c>
      <c r="AX1004">
        <v>9018.9636750000009</v>
      </c>
      <c r="AZ1004">
        <f>SUMIF([1]base!$A$2:$A$169,B1004,[1]base!$V$2:$V$169)</f>
        <v>0</v>
      </c>
      <c r="BA1004">
        <f>SUMIF([2]s1!$A$2:$A$275,B1004,[2]s1!$U$2:$U$275)</f>
        <v>0</v>
      </c>
      <c r="BB1004">
        <f>SUMIF([3]s2!$A$2:$A$115,B1004,[3]s2!$U$2:$U$115)</f>
        <v>0</v>
      </c>
      <c r="BC1004">
        <f>SUMIF([4]s3!$A$2:$A$245,B1004,[4]s3!$U$2:$U$245)</f>
        <v>0</v>
      </c>
      <c r="BD1004">
        <f>SUMIF([5]s4!$A$2:$A$74,B1004,[5]s4!$U$2:$U$74)</f>
        <v>0</v>
      </c>
      <c r="BF1004">
        <f t="shared" si="80"/>
        <v>0</v>
      </c>
      <c r="BG1004">
        <f t="shared" si="81"/>
        <v>0</v>
      </c>
      <c r="BH1004">
        <f t="shared" si="82"/>
        <v>0</v>
      </c>
      <c r="BI1004">
        <f t="shared" si="83"/>
        <v>0</v>
      </c>
      <c r="BJ1004">
        <f t="shared" si="84"/>
        <v>0</v>
      </c>
      <c r="BL1004" t="s">
        <v>114</v>
      </c>
      <c r="BM1004" s="23">
        <v>63677.765350000001</v>
      </c>
      <c r="BN1004" s="23">
        <v>11.016914420000001</v>
      </c>
      <c r="BP1004" t="s">
        <v>186</v>
      </c>
      <c r="BQ1004" s="23">
        <v>63677.765350000001</v>
      </c>
      <c r="BR1004" s="23">
        <v>11.016914420000001</v>
      </c>
      <c r="BT1004" t="s">
        <v>183</v>
      </c>
      <c r="BU1004" s="23">
        <v>10066.1677</v>
      </c>
      <c r="BV1004" s="23">
        <v>8.1178058449999995</v>
      </c>
    </row>
    <row r="1005" spans="1:74" x14ac:dyDescent="0.25">
      <c r="A1005">
        <v>1</v>
      </c>
      <c r="B1005" s="15">
        <v>14653</v>
      </c>
      <c r="C1005" s="15">
        <v>-64.379699459999998</v>
      </c>
      <c r="D1005" s="15">
        <v>-17.31054988</v>
      </c>
      <c r="E1005" s="16">
        <v>0</v>
      </c>
      <c r="F1005" s="19">
        <v>28176.907432977499</v>
      </c>
      <c r="G1005" s="19">
        <v>63.790727556332278</v>
      </c>
      <c r="H1005" s="16" t="str">
        <f>IF(LCOE_SensitivityScenarios!BF1004&gt;'OnSSET_original_NoMG-PV-Diesel'!M1004,'OnSSET_original_NoMG-PV-Diesel'!L1004,LCOE_SensitivityScenarios!BG1004)</f>
        <v>SA_PV</v>
      </c>
      <c r="I1005" s="39" t="str">
        <f>IF(LCOE_SensitivityScenarios!BK1004&gt;'OnSSET_original_NoMG-PV-Diesel'!M1004,'OnSSET_original_NoMG-PV-Diesel'!L1004,LCOE_SensitivityScenarios!BL1004)</f>
        <v>SA_PV</v>
      </c>
      <c r="J1005" s="39" t="str">
        <f>IF(LCOE_SensitivityScenarios!BP1004&gt;'OnSSET_original_NoMG-PV-Diesel'!M1004,'OnSSET_original_NoMG-PV-Diesel'!L1004,LCOE_SensitivityScenarios!BQ1004)</f>
        <v>SA_PV</v>
      </c>
      <c r="K1005" s="38" t="str">
        <f>IF(LCOE_SensitivityScenarios!BU1004&gt;'OnSSET_original_NoMG-PV-Diesel'!V1004,'OnSSET_original_NoMG-PV-Diesel'!U1004,LCOE_SensitivityScenarios!BV1004)</f>
        <v>SA_Diesel</v>
      </c>
      <c r="L1005" s="39" t="str">
        <f>IF(LCOE_SensitivityScenarios!BZ1004&gt;'OnSSET_original_NoMG-PV-Diesel'!V1004,'OnSSET_original_NoMG-PV-Diesel'!U1004,LCOE_SensitivityScenarios!CA1004)</f>
        <v>SA_Diesel</v>
      </c>
      <c r="M1005" s="40" t="str">
        <f>IF(LCOE_SensitivityScenarios!CE1004&gt;'OnSSET_original_NoMG-PV-Diesel'!V1004,'OnSSET_original_NoMG-PV-Diesel'!U1004,LCOE_SensitivityScenarios!CF1004)</f>
        <v>SA_Diesel</v>
      </c>
      <c r="N1005" s="39" t="str">
        <f>IF(LCOE_SensitivityScenarios!CJ1004&gt;'OnSSET_original_NoMG-PV-Diesel'!AE1004,'OnSSET_original_NoMG-PV-Diesel'!AD1004,LCOE_SensitivityScenarios!CK1004)</f>
        <v>SA_Diesel</v>
      </c>
      <c r="O1005" s="39" t="str">
        <f>IF(LCOE_SensitivityScenarios!CO1004&gt;'OnSSET_original_NoMG-PV-Diesel'!AE1004,'OnSSET_original_NoMG-PV-Diesel'!AD1004,LCOE_SensitivityScenarios!CP1004)</f>
        <v>SA_Diesel</v>
      </c>
      <c r="P1005" s="40" t="str">
        <f>IF(LCOE_SensitivityScenarios!CT1004&gt;'OnSSET_original_NoMG-PV-Diesel'!AE1004,'OnSSET_original_NoMG-PV-Diesel'!AD1004,LCOE_SensitivityScenarios!CU1004)</f>
        <v>SA_Diesel</v>
      </c>
      <c r="Q1005" s="38">
        <f>IF(LCOE_SensitivityScenarios!BF1004&gt;'OnSSET_original_NoMG-PV-Diesel'!M1004,'OnSSET_original_NoMG-PV-Diesel'!M1004,LCOE_SensitivityScenarios!BF1004)</f>
        <v>0.49638699642932499</v>
      </c>
      <c r="R1005" s="28">
        <f>MIN('OnSSET_original_NoMG-PV-Diesel'!E1004:I1004,LCOE_SensitivityScenarios!BK1004)</f>
        <v>0.49638699642932499</v>
      </c>
      <c r="S1005" s="28">
        <f>MIN('OnSSET_original_NoMG-PV-Diesel'!E1004:I1004,LCOE_SensitivityScenarios!BP1004)</f>
        <v>0.49638699642932499</v>
      </c>
      <c r="T1005" s="27">
        <f>MIN('OnSSET_original_NoMG-PV-Diesel'!N1004:R1004,LCOE_SensitivityScenarios!BU1004)</f>
        <v>0.46139816931954503</v>
      </c>
      <c r="U1005" s="28">
        <f>MIN('OnSSET_original_NoMG-PV-Diesel'!N1004:R1004,LCOE_SensitivityScenarios!BZ1004)</f>
        <v>0.46139816931954503</v>
      </c>
      <c r="V1005" s="29">
        <f>MIN('OnSSET_original_NoMG-PV-Diesel'!N1004:R1004,LCOE_SensitivityScenarios!CE1004)</f>
        <v>0.46139816931954503</v>
      </c>
      <c r="W1005" s="28">
        <f>MIN('OnSSET_original_NoMG-PV-Diesel'!W1004:AA1004,LCOE_SensitivityScenarios!CJ1004)</f>
        <v>0.23011567318611101</v>
      </c>
      <c r="X1005" s="28">
        <f>MIN('OnSSET_original_NoMG-PV-Diesel'!W1004:AA1004,LCOE_SensitivityScenarios!CO1004)</f>
        <v>0.23011567318611101</v>
      </c>
      <c r="Y1005" s="29">
        <f>MIN('OnSSET_original_NoMG-PV-Diesel'!W1004:AA1004,LCOE_SensitivityScenarios!CT1004)</f>
        <v>0.23011567318611101</v>
      </c>
      <c r="Z1005">
        <f>IF(H1005='OnSSET_original_NoMG-PV-Diesel'!L1004,'OnSSET_original_NoMG-PV-Diesel'!K1004,"wait")</f>
        <v>16.361243736442301</v>
      </c>
      <c r="AA1005">
        <f>IF(I1005='OnSSET_original_NoMG-PV-Diesel'!L1004,'OnSSET_original_NoMG-PV-Diesel'!K1004,"wait")</f>
        <v>16.361243736442301</v>
      </c>
      <c r="AB1005">
        <f>IF(J1005='OnSSET_original_NoMG-PV-Diesel'!L1004,'OnSSET_original_NoMG-PV-Diesel'!K1004,"wait")</f>
        <v>16.361243736442301</v>
      </c>
      <c r="AC1005">
        <f>IF(K1005='OnSSET_original_NoMG-PV-Diesel'!U1004,'OnSSET_original_NoMG-PV-Diesel'!T1004,"wait")</f>
        <v>12.866167777615299</v>
      </c>
      <c r="AD1005">
        <f>IF(L1005='OnSSET_original_NoMG-PV-Diesel'!U1004,'OnSSET_original_NoMG-PV-Diesel'!T1004,"wait")</f>
        <v>12.866167777615299</v>
      </c>
      <c r="AE1005">
        <f>IF(M1005='OnSSET_original_NoMG-PV-Diesel'!U1004,'OnSSET_original_NoMG-PV-Diesel'!T1004,"wait")</f>
        <v>12.866167777615299</v>
      </c>
      <c r="AF1005">
        <f>IF(N1005='OnSSET_original_NoMG-PV-Diesel'!AD1004,'OnSSET_original_NoMG-PV-Diesel'!AC1004,"wait")</f>
        <v>12.866167777615299</v>
      </c>
      <c r="AG1005">
        <f>IF(O1005='OnSSET_original_NoMG-PV-Diesel'!AD1004,'OnSSET_original_NoMG-PV-Diesel'!AC1004,"wait")</f>
        <v>12.866167777615299</v>
      </c>
      <c r="AH1005">
        <f>IF(P1005='OnSSET_original_NoMG-PV-Diesel'!AD1004,'OnSSET_original_NoMG-PV-Diesel'!AC1004,"wait")</f>
        <v>12.866167777615299</v>
      </c>
      <c r="AR1005">
        <v>6.8120000000000003</v>
      </c>
      <c r="AS1005">
        <v>6.8150000000000004</v>
      </c>
      <c r="AT1005">
        <v>4.0250000000000004</v>
      </c>
      <c r="AU1005">
        <v>4.0220000000000002</v>
      </c>
      <c r="AV1005">
        <v>49182.641810000001</v>
      </c>
      <c r="AW1005">
        <v>0</v>
      </c>
      <c r="AX1005">
        <v>8101.7809269999998</v>
      </c>
      <c r="AZ1005">
        <f>SUMIF([1]base!$A$2:$A$169,B1005,[1]base!$V$2:$V$169)</f>
        <v>0</v>
      </c>
      <c r="BA1005">
        <f>SUMIF([2]s1!$A$2:$A$275,B1005,[2]s1!$U$2:$U$275)</f>
        <v>0</v>
      </c>
      <c r="BB1005">
        <f>SUMIF([3]s2!$A$2:$A$115,B1005,[3]s2!$U$2:$U$115)</f>
        <v>0</v>
      </c>
      <c r="BC1005">
        <f>SUMIF([4]s3!$A$2:$A$245,B1005,[4]s3!$U$2:$U$245)</f>
        <v>0</v>
      </c>
      <c r="BD1005">
        <f>SUMIF([5]s4!$A$2:$A$74,B1005,[5]s4!$U$2:$U$74)</f>
        <v>0</v>
      </c>
      <c r="BF1005">
        <f t="shared" si="80"/>
        <v>0</v>
      </c>
      <c r="BG1005">
        <f t="shared" si="81"/>
        <v>0</v>
      </c>
      <c r="BH1005">
        <f t="shared" si="82"/>
        <v>0</v>
      </c>
      <c r="BI1005">
        <f t="shared" si="83"/>
        <v>0</v>
      </c>
      <c r="BJ1005">
        <f t="shared" si="84"/>
        <v>0</v>
      </c>
      <c r="BL1005" t="s">
        <v>114</v>
      </c>
      <c r="BM1005" s="23">
        <v>92878.824970000001</v>
      </c>
      <c r="BN1005" s="23">
        <v>18.31929487</v>
      </c>
      <c r="BP1005" t="s">
        <v>183</v>
      </c>
      <c r="BQ1005" s="23">
        <v>15954.18823</v>
      </c>
      <c r="BR1005" s="23">
        <v>12.86616778</v>
      </c>
      <c r="BT1005" t="s">
        <v>183</v>
      </c>
      <c r="BU1005" s="23">
        <v>15954.18823</v>
      </c>
      <c r="BV1005" s="23">
        <v>12.86616778</v>
      </c>
    </row>
    <row r="1006" spans="1:74" x14ac:dyDescent="0.25">
      <c r="A1006">
        <v>1</v>
      </c>
      <c r="B1006" s="15">
        <v>14668</v>
      </c>
      <c r="C1006" s="15">
        <v>-64.426163369999998</v>
      </c>
      <c r="D1006" s="15">
        <v>-17.260035630000001</v>
      </c>
      <c r="E1006" s="16">
        <v>0</v>
      </c>
      <c r="F1006" s="19">
        <v>30462.479598004898</v>
      </c>
      <c r="G1006" s="19">
        <v>73.803892786510175</v>
      </c>
      <c r="H1006" s="16" t="str">
        <f>IF(LCOE_SensitivityScenarios!BF1005&gt;'OnSSET_original_NoMG-PV-Diesel'!M1005,'OnSSET_original_NoMG-PV-Diesel'!L1005,LCOE_SensitivityScenarios!BG1005)</f>
        <v>SA_PV</v>
      </c>
      <c r="I1006" s="39" t="str">
        <f>IF(LCOE_SensitivityScenarios!BK1005&gt;'OnSSET_original_NoMG-PV-Diesel'!M1005,'OnSSET_original_NoMG-PV-Diesel'!L1005,LCOE_SensitivityScenarios!BL1005)</f>
        <v>SA_PV</v>
      </c>
      <c r="J1006" s="39" t="str">
        <f>IF(LCOE_SensitivityScenarios!BP1005&gt;'OnSSET_original_NoMG-PV-Diesel'!M1005,'OnSSET_original_NoMG-PV-Diesel'!L1005,LCOE_SensitivityScenarios!BQ1005)</f>
        <v>SA_PV</v>
      </c>
      <c r="K1006" s="38" t="str">
        <f>IF(LCOE_SensitivityScenarios!BU1005&gt;'OnSSET_original_NoMG-PV-Diesel'!V1005,'OnSSET_original_NoMG-PV-Diesel'!U1005,LCOE_SensitivityScenarios!BV1005)</f>
        <v>SA_Diesel</v>
      </c>
      <c r="L1006" s="39" t="str">
        <f>IF(LCOE_SensitivityScenarios!BZ1005&gt;'OnSSET_original_NoMG-PV-Diesel'!V1005,'OnSSET_original_NoMG-PV-Diesel'!U1005,LCOE_SensitivityScenarios!CA1005)</f>
        <v>SA_Diesel</v>
      </c>
      <c r="M1006" s="40" t="str">
        <f>IF(LCOE_SensitivityScenarios!CE1005&gt;'OnSSET_original_NoMG-PV-Diesel'!V1005,'OnSSET_original_NoMG-PV-Diesel'!U1005,LCOE_SensitivityScenarios!CF1005)</f>
        <v>SA_Diesel</v>
      </c>
      <c r="N1006" s="39" t="str">
        <f>IF(LCOE_SensitivityScenarios!CJ1005&gt;'OnSSET_original_NoMG-PV-Diesel'!AE1005,'OnSSET_original_NoMG-PV-Diesel'!AD1005,LCOE_SensitivityScenarios!CK1005)</f>
        <v>SA_Diesel</v>
      </c>
      <c r="O1006" s="39" t="str">
        <f>IF(LCOE_SensitivityScenarios!CO1005&gt;'OnSSET_original_NoMG-PV-Diesel'!AE1005,'OnSSET_original_NoMG-PV-Diesel'!AD1005,LCOE_SensitivityScenarios!CP1005)</f>
        <v>SA_Diesel</v>
      </c>
      <c r="P1006" s="40" t="str">
        <f>IF(LCOE_SensitivityScenarios!CT1005&gt;'OnSSET_original_NoMG-PV-Diesel'!AE1005,'OnSSET_original_NoMG-PV-Diesel'!AD1005,LCOE_SensitivityScenarios!CU1005)</f>
        <v>SA_Diesel</v>
      </c>
      <c r="Q1006" s="38">
        <f>IF(LCOE_SensitivityScenarios!BF1005&gt;'OnSSET_original_NoMG-PV-Diesel'!M1005,'OnSSET_original_NoMG-PV-Diesel'!M1005,LCOE_SensitivityScenarios!BF1005)</f>
        <v>0.49638699642932499</v>
      </c>
      <c r="R1006" s="28">
        <f>MIN('OnSSET_original_NoMG-PV-Diesel'!E1005:I1005,LCOE_SensitivityScenarios!BK1005)</f>
        <v>0.49638699642932499</v>
      </c>
      <c r="S1006" s="28">
        <f>MIN('OnSSET_original_NoMG-PV-Diesel'!E1005:I1005,LCOE_SensitivityScenarios!BP1005)</f>
        <v>0.49638699642932499</v>
      </c>
      <c r="T1006" s="27">
        <f>MIN('OnSSET_original_NoMG-PV-Diesel'!N1005:R1005,LCOE_SensitivityScenarios!BU1005)</f>
        <v>0.39033746036260603</v>
      </c>
      <c r="U1006" s="28">
        <f>MIN('OnSSET_original_NoMG-PV-Diesel'!N1005:R1005,LCOE_SensitivityScenarios!BZ1005)</f>
        <v>0.39033746036260603</v>
      </c>
      <c r="V1006" s="29">
        <f>MIN('OnSSET_original_NoMG-PV-Diesel'!N1005:R1005,LCOE_SensitivityScenarios!CE1005)</f>
        <v>0.39033746036260603</v>
      </c>
      <c r="W1006" s="28">
        <f>MIN('OnSSET_original_NoMG-PV-Diesel'!W1005:AA1005,LCOE_SensitivityScenarios!CJ1005)</f>
        <v>0.205981847502622</v>
      </c>
      <c r="X1006" s="28">
        <f>MIN('OnSSET_original_NoMG-PV-Diesel'!W1005:AA1005,LCOE_SensitivityScenarios!CO1005)</f>
        <v>0.205981847502622</v>
      </c>
      <c r="Y1006" s="29">
        <f>MIN('OnSSET_original_NoMG-PV-Diesel'!W1005:AA1005,LCOE_SensitivityScenarios!CT1005)</f>
        <v>0.205981847502622</v>
      </c>
      <c r="Z1006">
        <f>IF(H1006='OnSSET_original_NoMG-PV-Diesel'!L1005,'OnSSET_original_NoMG-PV-Diesel'!K1005,"wait")</f>
        <v>9.5455051426802395</v>
      </c>
      <c r="AA1006">
        <f>IF(I1006='OnSSET_original_NoMG-PV-Diesel'!L1005,'OnSSET_original_NoMG-PV-Diesel'!K1005,"wait")</f>
        <v>9.5455051426802395</v>
      </c>
      <c r="AB1006">
        <f>IF(J1006='OnSSET_original_NoMG-PV-Diesel'!L1005,'OnSSET_original_NoMG-PV-Diesel'!K1005,"wait")</f>
        <v>9.5455051426802395</v>
      </c>
      <c r="AC1006">
        <f>IF(K1006='OnSSET_original_NoMG-PV-Diesel'!U1005,'OnSSET_original_NoMG-PV-Diesel'!T1005,"wait")</f>
        <v>13.9098080356186</v>
      </c>
      <c r="AD1006">
        <f>IF(L1006='OnSSET_original_NoMG-PV-Diesel'!U1005,'OnSSET_original_NoMG-PV-Diesel'!T1005,"wait")</f>
        <v>13.9098080356186</v>
      </c>
      <c r="AE1006">
        <f>IF(M1006='OnSSET_original_NoMG-PV-Diesel'!U1005,'OnSSET_original_NoMG-PV-Diesel'!T1005,"wait")</f>
        <v>13.9098080356186</v>
      </c>
      <c r="AF1006">
        <f>IF(N1006='OnSSET_original_NoMG-PV-Diesel'!AD1005,'OnSSET_original_NoMG-PV-Diesel'!AC1005,"wait")</f>
        <v>13.9098080356186</v>
      </c>
      <c r="AG1006">
        <f>IF(O1006='OnSSET_original_NoMG-PV-Diesel'!AD1005,'OnSSET_original_NoMG-PV-Diesel'!AC1005,"wait")</f>
        <v>13.9098080356186</v>
      </c>
      <c r="AH1006">
        <f>IF(P1006='OnSSET_original_NoMG-PV-Diesel'!AD1005,'OnSSET_original_NoMG-PV-Diesel'!AC1005,"wait")</f>
        <v>13.9098080356186</v>
      </c>
      <c r="AR1006">
        <v>4.4180000000000001</v>
      </c>
      <c r="AS1006">
        <v>4.4289999999999896</v>
      </c>
      <c r="AT1006">
        <v>4.3159999999999998</v>
      </c>
      <c r="AU1006">
        <v>2.6549999999999998</v>
      </c>
      <c r="AV1006">
        <v>52888.034330000002</v>
      </c>
      <c r="AW1006">
        <v>0</v>
      </c>
      <c r="AX1006">
        <v>9477.5550449999992</v>
      </c>
      <c r="AZ1006">
        <f>SUMIF([1]base!$A$2:$A$169,B1006,[1]base!$V$2:$V$169)</f>
        <v>0</v>
      </c>
      <c r="BA1006">
        <f>SUMIF([2]s1!$A$2:$A$275,B1006,[2]s1!$U$2:$U$275)</f>
        <v>0</v>
      </c>
      <c r="BB1006">
        <f>SUMIF([3]s2!$A$2:$A$115,B1006,[3]s2!$U$2:$U$115)</f>
        <v>0</v>
      </c>
      <c r="BC1006">
        <f>SUMIF([4]s3!$A$2:$A$245,B1006,[4]s3!$U$2:$U$245)</f>
        <v>0</v>
      </c>
      <c r="BD1006">
        <f>SUMIF([5]s4!$A$2:$A$74,B1006,[5]s4!$U$2:$U$74)</f>
        <v>0</v>
      </c>
      <c r="BF1006">
        <f t="shared" si="80"/>
        <v>0</v>
      </c>
      <c r="BG1006">
        <f t="shared" si="81"/>
        <v>0</v>
      </c>
      <c r="BH1006">
        <f t="shared" si="82"/>
        <v>0</v>
      </c>
      <c r="BI1006">
        <f t="shared" si="83"/>
        <v>0</v>
      </c>
      <c r="BJ1006">
        <f t="shared" si="84"/>
        <v>0</v>
      </c>
      <c r="BL1006" t="s">
        <v>114</v>
      </c>
      <c r="BM1006" s="23">
        <v>100412.6985</v>
      </c>
      <c r="BN1006" s="23">
        <v>19.805265980000001</v>
      </c>
      <c r="BP1006" t="s">
        <v>183</v>
      </c>
      <c r="BQ1006" s="23">
        <v>17248.31352</v>
      </c>
      <c r="BR1006" s="23">
        <v>13.90980804</v>
      </c>
      <c r="BT1006" t="s">
        <v>183</v>
      </c>
      <c r="BU1006" s="23">
        <v>17248.31352</v>
      </c>
      <c r="BV1006" s="23">
        <v>13.90980804</v>
      </c>
    </row>
    <row r="1007" spans="1:74" x14ac:dyDescent="0.25">
      <c r="A1007">
        <v>1</v>
      </c>
      <c r="B1007" s="15">
        <v>14676</v>
      </c>
      <c r="C1007" s="15">
        <v>-64.451033789999997</v>
      </c>
      <c r="D1007" s="15">
        <v>-17.381441949999999</v>
      </c>
      <c r="E1007" s="16">
        <v>0</v>
      </c>
      <c r="F1007" s="19">
        <v>60420.146047365401</v>
      </c>
      <c r="G1007" s="19">
        <v>146.38473426559506</v>
      </c>
      <c r="H1007" s="16" t="str">
        <f>IF(LCOE_SensitivityScenarios!BF1006&gt;'OnSSET_original_NoMG-PV-Diesel'!M1006,'OnSSET_original_NoMG-PV-Diesel'!L1006,LCOE_SensitivityScenarios!BG1006)</f>
        <v>MG_Hybrid</v>
      </c>
      <c r="I1007" s="39" t="str">
        <f>IF(LCOE_SensitivityScenarios!BK1006&gt;'OnSSET_original_NoMG-PV-Diesel'!M1006,'OnSSET_original_NoMG-PV-Diesel'!L1006,LCOE_SensitivityScenarios!BL1006)</f>
        <v>MG_Hybrid</v>
      </c>
      <c r="J1007" s="39" t="str">
        <f>IF(LCOE_SensitivityScenarios!BP1006&gt;'OnSSET_original_NoMG-PV-Diesel'!M1006,'OnSSET_original_NoMG-PV-Diesel'!L1006,LCOE_SensitivityScenarios!BQ1006)</f>
        <v>SA_PV</v>
      </c>
      <c r="K1007" s="38" t="str">
        <f>IF(LCOE_SensitivityScenarios!BU1006&gt;'OnSSET_original_NoMG-PV-Diesel'!V1006,'OnSSET_original_NoMG-PV-Diesel'!U1006,LCOE_SensitivityScenarios!BV1006)</f>
        <v>MG_Hybrid</v>
      </c>
      <c r="L1007" s="39" t="str">
        <f>IF(LCOE_SensitivityScenarios!BZ1006&gt;'OnSSET_original_NoMG-PV-Diesel'!V1006,'OnSSET_original_NoMG-PV-Diesel'!U1006,LCOE_SensitivityScenarios!CA1006)</f>
        <v>MG_Hybrid</v>
      </c>
      <c r="M1007" s="40" t="str">
        <f>IF(LCOE_SensitivityScenarios!CE1006&gt;'OnSSET_original_NoMG-PV-Diesel'!V1006,'OnSSET_original_NoMG-PV-Diesel'!U1006,LCOE_SensitivityScenarios!CF1006)</f>
        <v>MG_Diesel</v>
      </c>
      <c r="N1007" s="39" t="str">
        <f>IF(LCOE_SensitivityScenarios!CJ1006&gt;'OnSSET_original_NoMG-PV-Diesel'!AE1006,'OnSSET_original_NoMG-PV-Diesel'!AD1006,LCOE_SensitivityScenarios!CK1006)</f>
        <v>SA_Diesel</v>
      </c>
      <c r="O1007" s="39" t="str">
        <f>IF(LCOE_SensitivityScenarios!CO1006&gt;'OnSSET_original_NoMG-PV-Diesel'!AE1006,'OnSSET_original_NoMG-PV-Diesel'!AD1006,LCOE_SensitivityScenarios!CP1006)</f>
        <v>SA_Diesel</v>
      </c>
      <c r="P1007" s="40" t="str">
        <f>IF(LCOE_SensitivityScenarios!CT1006&gt;'OnSSET_original_NoMG-PV-Diesel'!AE1006,'OnSSET_original_NoMG-PV-Diesel'!AD1006,LCOE_SensitivityScenarios!CU1006)</f>
        <v>SA_Diesel</v>
      </c>
      <c r="Q1007" s="38">
        <f>IF(LCOE_SensitivityScenarios!BF1006&gt;'OnSSET_original_NoMG-PV-Diesel'!M1006,'OnSSET_original_NoMG-PV-Diesel'!M1006,LCOE_SensitivityScenarios!BF1006)</f>
        <v>0.49195220068343715</v>
      </c>
      <c r="R1007" s="28">
        <f>MIN('OnSSET_original_NoMG-PV-Diesel'!E1006:I1006,LCOE_SensitivityScenarios!BK1006)</f>
        <v>0.46619067440743711</v>
      </c>
      <c r="S1007" s="28">
        <f>MIN('OnSSET_original_NoMG-PV-Diesel'!E1006:I1006,LCOE_SensitivityScenarios!BP1006)</f>
        <v>0.51011748460476003</v>
      </c>
      <c r="T1007" s="27">
        <f>MIN('OnSSET_original_NoMG-PV-Diesel'!N1006:R1006,LCOE_SensitivityScenarios!BU1006)</f>
        <v>0.4218513438641095</v>
      </c>
      <c r="U1007" s="28">
        <f>MIN('OnSSET_original_NoMG-PV-Diesel'!N1006:R1006,LCOE_SensitivityScenarios!BZ1006)</f>
        <v>0.39608981758810946</v>
      </c>
      <c r="V1007" s="29">
        <f>MIN('OnSSET_original_NoMG-PV-Diesel'!N1006:R1006,LCOE_SensitivityScenarios!CE1006)</f>
        <v>0.43869269433784563</v>
      </c>
      <c r="W1007" s="28">
        <f>MIN('OnSSET_original_NoMG-PV-Diesel'!W1006:AA1006,LCOE_SensitivityScenarios!CJ1006)</f>
        <v>0.290450237394833</v>
      </c>
      <c r="X1007" s="28">
        <f>MIN('OnSSET_original_NoMG-PV-Diesel'!W1006:AA1006,LCOE_SensitivityScenarios!CO1006)</f>
        <v>0.290450237394833</v>
      </c>
      <c r="Y1007" s="29">
        <f>MIN('OnSSET_original_NoMG-PV-Diesel'!W1006:AA1006,LCOE_SensitivityScenarios!CT1006)</f>
        <v>0.290450237394833</v>
      </c>
      <c r="Z1007">
        <f>VLOOKUP(B1007,[1]base!$A$2:$U$169,21,FALSE)</f>
        <v>13.647</v>
      </c>
      <c r="AA1007">
        <f>VLOOKUP(B1007,[2]s1!$A$2:$T$275,20,FALSE)</f>
        <v>27.151</v>
      </c>
      <c r="AB1007">
        <f>IF(J1007='OnSSET_original_NoMG-PV-Diesel'!L1006,'OnSSET_original_NoMG-PV-Diesel'!K1006,"wait")</f>
        <v>12.1488817096507</v>
      </c>
      <c r="AC1007">
        <f>VLOOKUP(B1007,[4]s3!$A$2:$T$275,20,FALSE)</f>
        <v>23.510999999999999</v>
      </c>
      <c r="AD1007" t="str">
        <f>IF(L1007='OnSSET_original_NoMG-PV-Diesel'!U1006,'OnSSET_original_NoMG-PV-Diesel'!T1006,"wait")</f>
        <v>wait</v>
      </c>
      <c r="AE1007" t="str">
        <f>IF(M1007='OnSSET_original_NoMG-PV-Diesel'!U1006,'OnSSET_original_NoMG-PV-Diesel'!T1006,"wait")</f>
        <v>wait</v>
      </c>
      <c r="AF1007">
        <f>IF(N1007='OnSSET_original_NoMG-PV-Diesel'!AD1006,'OnSSET_original_NoMG-PV-Diesel'!AC1006,"wait")</f>
        <v>27.589107784185099</v>
      </c>
      <c r="AG1007">
        <f>IF(O1007='OnSSET_original_NoMG-PV-Diesel'!AD1006,'OnSSET_original_NoMG-PV-Diesel'!AC1006,"wait")</f>
        <v>27.589107784185099</v>
      </c>
      <c r="AH1007">
        <f>IF(P1007='OnSSET_original_NoMG-PV-Diesel'!AD1006,'OnSSET_original_NoMG-PV-Diesel'!AC1006,"wait")</f>
        <v>27.589107784185099</v>
      </c>
      <c r="AR1007">
        <v>17.945999999999898</v>
      </c>
      <c r="AS1007">
        <v>17.986000000000001</v>
      </c>
      <c r="AT1007">
        <v>14.9759999999999</v>
      </c>
      <c r="AU1007">
        <v>12.797000000000001</v>
      </c>
      <c r="AV1007">
        <v>74348.691439999995</v>
      </c>
      <c r="AW1007">
        <v>0</v>
      </c>
      <c r="AX1007">
        <v>19566.565259999999</v>
      </c>
      <c r="AZ1007">
        <f>SUMIF([1]base!$A$2:$A$169,B1007,[1]base!$V$2:$V$169)</f>
        <v>33491.9</v>
      </c>
      <c r="BA1007">
        <f>SUMIF([2]s1!$A$2:$A$275,B1007,[2]s1!$U$2:$U$275)</f>
        <v>45136.14</v>
      </c>
      <c r="BB1007">
        <f>SUMIF([3]s2!$A$2:$A$115,B1007,[3]s2!$U$2:$U$115)</f>
        <v>0</v>
      </c>
      <c r="BC1007">
        <f>SUMIF([4]s3!$A$2:$A$245,B1007,[4]s3!$U$2:$U$245)</f>
        <v>35008.22</v>
      </c>
      <c r="BD1007">
        <f>SUMIF([5]s4!$A$2:$A$74,B1007,[5]s4!$U$2:$U$74)</f>
        <v>0</v>
      </c>
      <c r="BF1007">
        <f t="shared" si="80"/>
        <v>127407.15669999999</v>
      </c>
      <c r="BG1007">
        <f t="shared" si="81"/>
        <v>139051.39669999998</v>
      </c>
      <c r="BH1007">
        <f t="shared" si="82"/>
        <v>0</v>
      </c>
      <c r="BI1007">
        <f t="shared" si="83"/>
        <v>128923.4767</v>
      </c>
      <c r="BJ1007">
        <f t="shared" si="84"/>
        <v>0</v>
      </c>
      <c r="BL1007" t="s">
        <v>114</v>
      </c>
      <c r="BM1007" s="23">
        <v>204670.36850000001</v>
      </c>
      <c r="BN1007" s="23">
        <v>40.368908959999999</v>
      </c>
      <c r="BP1007" t="s">
        <v>184</v>
      </c>
      <c r="BQ1007" s="23">
        <v>115871.4572</v>
      </c>
      <c r="BR1007" s="23">
        <v>20.743690059999999</v>
      </c>
      <c r="BT1007" t="s">
        <v>183</v>
      </c>
      <c r="BU1007" s="23">
        <v>34210.794260000002</v>
      </c>
      <c r="BV1007" s="23">
        <v>27.589107779999999</v>
      </c>
    </row>
    <row r="1008" spans="1:74" x14ac:dyDescent="0.25">
      <c r="A1008">
        <v>1</v>
      </c>
      <c r="B1008" s="15">
        <v>14703</v>
      </c>
      <c r="C1008" s="15">
        <v>-66.598011339999999</v>
      </c>
      <c r="D1008" s="15">
        <v>-17.43573598</v>
      </c>
      <c r="E1008" s="16">
        <v>1</v>
      </c>
      <c r="F1008" s="19">
        <v>15196.487734796299</v>
      </c>
      <c r="G1008" s="19">
        <v>52.585144138092119</v>
      </c>
      <c r="H1008" s="16" t="str">
        <f>IF(LCOE_SensitivityScenarios!BF1007&gt;'OnSSET_original_NoMG-PV-Diesel'!M1007,'OnSSET_original_NoMG-PV-Diesel'!L1007,LCOE_SensitivityScenarios!BG1007)</f>
        <v>SA_PV</v>
      </c>
      <c r="I1008" s="39" t="str">
        <f>IF(LCOE_SensitivityScenarios!BK1007&gt;'OnSSET_original_NoMG-PV-Diesel'!M1007,'OnSSET_original_NoMG-PV-Diesel'!L1007,LCOE_SensitivityScenarios!BL1007)</f>
        <v>SA_PV</v>
      </c>
      <c r="J1008" s="39" t="str">
        <f>IF(LCOE_SensitivityScenarios!BP1007&gt;'OnSSET_original_NoMG-PV-Diesel'!M1007,'OnSSET_original_NoMG-PV-Diesel'!L1007,LCOE_SensitivityScenarios!BQ1007)</f>
        <v>SA_PV</v>
      </c>
      <c r="K1008" s="38" t="str">
        <f>IF(LCOE_SensitivityScenarios!BU1007&gt;'OnSSET_original_NoMG-PV-Diesel'!V1007,'OnSSET_original_NoMG-PV-Diesel'!U1007,LCOE_SensitivityScenarios!BV1007)</f>
        <v>SA_Diesel</v>
      </c>
      <c r="L1008" s="39" t="str">
        <f>IF(LCOE_SensitivityScenarios!BZ1007&gt;'OnSSET_original_NoMG-PV-Diesel'!V1007,'OnSSET_original_NoMG-PV-Diesel'!U1007,LCOE_SensitivityScenarios!CA1007)</f>
        <v>SA_Diesel</v>
      </c>
      <c r="M1008" s="40" t="str">
        <f>IF(LCOE_SensitivityScenarios!CE1007&gt;'OnSSET_original_NoMG-PV-Diesel'!V1007,'OnSSET_original_NoMG-PV-Diesel'!U1007,LCOE_SensitivityScenarios!CF1007)</f>
        <v>SA_Diesel</v>
      </c>
      <c r="N1008" s="39" t="str">
        <f>IF(LCOE_SensitivityScenarios!CJ1007&gt;'OnSSET_original_NoMG-PV-Diesel'!AE1007,'OnSSET_original_NoMG-PV-Diesel'!AD1007,LCOE_SensitivityScenarios!CK1007)</f>
        <v>SA_Diesel</v>
      </c>
      <c r="O1008" s="39" t="str">
        <f>IF(LCOE_SensitivityScenarios!CO1007&gt;'OnSSET_original_NoMG-PV-Diesel'!AE1007,'OnSSET_original_NoMG-PV-Diesel'!AD1007,LCOE_SensitivityScenarios!CP1007)</f>
        <v>SA_Diesel</v>
      </c>
      <c r="P1008" s="40" t="str">
        <f>IF(LCOE_SensitivityScenarios!CT1007&gt;'OnSSET_original_NoMG-PV-Diesel'!AE1007,'OnSSET_original_NoMG-PV-Diesel'!AD1007,LCOE_SensitivityScenarios!CU1007)</f>
        <v>SA_Diesel</v>
      </c>
      <c r="Q1008" s="38">
        <f>IF(LCOE_SensitivityScenarios!BF1007&gt;'OnSSET_original_NoMG-PV-Diesel'!M1007,'OnSSET_original_NoMG-PV-Diesel'!M1007,LCOE_SensitivityScenarios!BF1007)</f>
        <v>0.43136681274545302</v>
      </c>
      <c r="R1008" s="28">
        <f>MIN('OnSSET_original_NoMG-PV-Diesel'!E1007:I1007,LCOE_SensitivityScenarios!BK1007)</f>
        <v>0.43136681274545302</v>
      </c>
      <c r="S1008" s="28">
        <f>MIN('OnSSET_original_NoMG-PV-Diesel'!E1007:I1007,LCOE_SensitivityScenarios!BP1007)</f>
        <v>0.43136681274545302</v>
      </c>
      <c r="T1008" s="27">
        <f>MIN('OnSSET_original_NoMG-PV-Diesel'!N1007:R1007,LCOE_SensitivityScenarios!BU1007)</f>
        <v>0.40810263760184001</v>
      </c>
      <c r="U1008" s="28">
        <f>MIN('OnSSET_original_NoMG-PV-Diesel'!N1007:R1007,LCOE_SensitivityScenarios!BZ1007)</f>
        <v>0.40810263760184001</v>
      </c>
      <c r="V1008" s="29">
        <f>MIN('OnSSET_original_NoMG-PV-Diesel'!N1007:R1007,LCOE_SensitivityScenarios!CE1007)</f>
        <v>0.40810263760184001</v>
      </c>
      <c r="W1008" s="28">
        <f>MIN('OnSSET_original_NoMG-PV-Diesel'!W1007:AA1007,LCOE_SensitivityScenarios!CJ1007)</f>
        <v>0.21201530392349399</v>
      </c>
      <c r="X1008" s="28">
        <f>MIN('OnSSET_original_NoMG-PV-Diesel'!W1007:AA1007,LCOE_SensitivityScenarios!CO1007)</f>
        <v>0.21201530392349399</v>
      </c>
      <c r="Y1008" s="29">
        <f>MIN('OnSSET_original_NoMG-PV-Diesel'!W1007:AA1007,LCOE_SensitivityScenarios!CT1007)</f>
        <v>0.21201530392349399</v>
      </c>
      <c r="Z1008">
        <f>IF(H1008='OnSSET_original_NoMG-PV-Diesel'!L1007,'OnSSET_original_NoMG-PV-Diesel'!K1007,"wait")</f>
        <v>8.3529013743665104</v>
      </c>
      <c r="AA1008">
        <f>IF(I1008='OnSSET_original_NoMG-PV-Diesel'!L1007,'OnSSET_original_NoMG-PV-Diesel'!K1007,"wait")</f>
        <v>8.3529013743665104</v>
      </c>
      <c r="AB1008">
        <f>IF(J1008='OnSSET_original_NoMG-PV-Diesel'!L1007,'OnSSET_original_NoMG-PV-Diesel'!K1007,"wait")</f>
        <v>8.3529013743665104</v>
      </c>
      <c r="AC1008">
        <f>IF(K1008='OnSSET_original_NoMG-PV-Diesel'!U1007,'OnSSET_original_NoMG-PV-Diesel'!T1007,"wait")</f>
        <v>6.9390354953407796</v>
      </c>
      <c r="AD1008">
        <f>IF(L1008='OnSSET_original_NoMG-PV-Diesel'!U1007,'OnSSET_original_NoMG-PV-Diesel'!T1007,"wait")</f>
        <v>6.9390354953407796</v>
      </c>
      <c r="AE1008">
        <f>IF(M1008='OnSSET_original_NoMG-PV-Diesel'!U1007,'OnSSET_original_NoMG-PV-Diesel'!T1007,"wait")</f>
        <v>6.9390354953407796</v>
      </c>
      <c r="AF1008">
        <f>IF(N1008='OnSSET_original_NoMG-PV-Diesel'!AD1007,'OnSSET_original_NoMG-PV-Diesel'!AC1007,"wait")</f>
        <v>6.9390354953407796</v>
      </c>
      <c r="AG1008">
        <f>IF(O1008='OnSSET_original_NoMG-PV-Diesel'!AD1007,'OnSSET_original_NoMG-PV-Diesel'!AC1007,"wait")</f>
        <v>6.9390354953407796</v>
      </c>
      <c r="AH1008">
        <f>IF(P1008='OnSSET_original_NoMG-PV-Diesel'!AD1007,'OnSSET_original_NoMG-PV-Diesel'!AC1007,"wait")</f>
        <v>6.9390354953407796</v>
      </c>
      <c r="AR1008">
        <v>25.016999999999999</v>
      </c>
      <c r="AS1008">
        <v>12.964</v>
      </c>
      <c r="AT1008">
        <v>9.0860000000000003</v>
      </c>
      <c r="AU1008">
        <v>6.5629999999999997</v>
      </c>
      <c r="AV1008">
        <v>44673.818500000001</v>
      </c>
      <c r="AW1008">
        <v>0</v>
      </c>
      <c r="AX1008">
        <v>6573.1430170000003</v>
      </c>
      <c r="AZ1008">
        <f>SUMIF([1]base!$A$2:$A$169,B1008,[1]base!$V$2:$V$169)</f>
        <v>0</v>
      </c>
      <c r="BA1008">
        <f>SUMIF([2]s1!$A$2:$A$275,B1008,[2]s1!$U$2:$U$275)</f>
        <v>0</v>
      </c>
      <c r="BB1008">
        <f>SUMIF([3]s2!$A$2:$A$115,B1008,[3]s2!$U$2:$U$115)</f>
        <v>0</v>
      </c>
      <c r="BC1008">
        <f>SUMIF([4]s3!$A$2:$A$245,B1008,[4]s3!$U$2:$U$245)</f>
        <v>0</v>
      </c>
      <c r="BD1008">
        <f>SUMIF([5]s4!$A$2:$A$74,B1008,[5]s4!$U$2:$U$74)</f>
        <v>0</v>
      </c>
      <c r="BF1008">
        <f t="shared" si="80"/>
        <v>0</v>
      </c>
      <c r="BG1008">
        <f t="shared" si="81"/>
        <v>0</v>
      </c>
      <c r="BH1008">
        <f t="shared" si="82"/>
        <v>0</v>
      </c>
      <c r="BI1008">
        <f t="shared" si="83"/>
        <v>0</v>
      </c>
      <c r="BJ1008">
        <f t="shared" si="84"/>
        <v>0</v>
      </c>
      <c r="BL1008" t="s">
        <v>114</v>
      </c>
      <c r="BM1008" s="23">
        <v>43530.428740000003</v>
      </c>
      <c r="BN1008" s="23">
        <v>7.5312160449999999</v>
      </c>
      <c r="BP1008" t="s">
        <v>183</v>
      </c>
      <c r="BQ1008" s="23">
        <v>8604.4796210000004</v>
      </c>
      <c r="BR1008" s="23">
        <v>6.9390354949999997</v>
      </c>
      <c r="BT1008" t="s">
        <v>183</v>
      </c>
      <c r="BU1008" s="23">
        <v>8604.4796210000004</v>
      </c>
      <c r="BV1008" s="23">
        <v>6.9390354949999997</v>
      </c>
    </row>
    <row r="1009" spans="1:74" x14ac:dyDescent="0.25">
      <c r="A1009">
        <v>1</v>
      </c>
      <c r="B1009" s="15">
        <v>14713</v>
      </c>
      <c r="C1009" s="15">
        <v>-66.855634859999995</v>
      </c>
      <c r="D1009" s="15">
        <v>-17.28907478</v>
      </c>
      <c r="E1009" s="16">
        <v>1</v>
      </c>
      <c r="F1009" s="19">
        <v>40465.365771280398</v>
      </c>
      <c r="G1009" s="19">
        <v>71.196006677428102</v>
      </c>
      <c r="H1009" s="16" t="str">
        <f>IF(LCOE_SensitivityScenarios!BF1008&gt;'OnSSET_original_NoMG-PV-Diesel'!M1008,'OnSSET_original_NoMG-PV-Diesel'!L1008,LCOE_SensitivityScenarios!BG1008)</f>
        <v>SA_PV</v>
      </c>
      <c r="I1009" s="39" t="str">
        <f>IF(LCOE_SensitivityScenarios!BK1008&gt;'OnSSET_original_NoMG-PV-Diesel'!M1008,'OnSSET_original_NoMG-PV-Diesel'!L1008,LCOE_SensitivityScenarios!BL1008)</f>
        <v>SA_PV</v>
      </c>
      <c r="J1009" s="39" t="str">
        <f>IF(LCOE_SensitivityScenarios!BP1008&gt;'OnSSET_original_NoMG-PV-Diesel'!M1008,'OnSSET_original_NoMG-PV-Diesel'!L1008,LCOE_SensitivityScenarios!BQ1008)</f>
        <v>SA_PV</v>
      </c>
      <c r="K1009" s="38" t="str">
        <f>IF(LCOE_SensitivityScenarios!BU1008&gt;'OnSSET_original_NoMG-PV-Diesel'!V1008,'OnSSET_original_NoMG-PV-Diesel'!U1008,LCOE_SensitivityScenarios!BV1008)</f>
        <v>SA_Diesel</v>
      </c>
      <c r="L1009" s="39" t="str">
        <f>IF(LCOE_SensitivityScenarios!BZ1008&gt;'OnSSET_original_NoMG-PV-Diesel'!V1008,'OnSSET_original_NoMG-PV-Diesel'!U1008,LCOE_SensitivityScenarios!CA1008)</f>
        <v>MG_Hybrid</v>
      </c>
      <c r="M1009" s="40" t="str">
        <f>IF(LCOE_SensitivityScenarios!CE1008&gt;'OnSSET_original_NoMG-PV-Diesel'!V1008,'OnSSET_original_NoMG-PV-Diesel'!U1008,LCOE_SensitivityScenarios!CF1008)</f>
        <v>SA_Diesel</v>
      </c>
      <c r="N1009" s="39" t="str">
        <f>IF(LCOE_SensitivityScenarios!CJ1008&gt;'OnSSET_original_NoMG-PV-Diesel'!AE1008,'OnSSET_original_NoMG-PV-Diesel'!AD1008,LCOE_SensitivityScenarios!CK1008)</f>
        <v>SA_Diesel</v>
      </c>
      <c r="O1009" s="39" t="str">
        <f>IF(LCOE_SensitivityScenarios!CO1008&gt;'OnSSET_original_NoMG-PV-Diesel'!AE1008,'OnSSET_original_NoMG-PV-Diesel'!AD1008,LCOE_SensitivityScenarios!CP1008)</f>
        <v>SA_Diesel</v>
      </c>
      <c r="P1009" s="40" t="str">
        <f>IF(LCOE_SensitivityScenarios!CT1008&gt;'OnSSET_original_NoMG-PV-Diesel'!AE1008,'OnSSET_original_NoMG-PV-Diesel'!AD1008,LCOE_SensitivityScenarios!CU1008)</f>
        <v>SA_Diesel</v>
      </c>
      <c r="Q1009" s="38">
        <f>IF(LCOE_SensitivityScenarios!BF1008&gt;'OnSSET_original_NoMG-PV-Diesel'!M1008,'OnSSET_original_NoMG-PV-Diesel'!M1008,LCOE_SensitivityScenarios!BF1008)</f>
        <v>0.40262239055420801</v>
      </c>
      <c r="R1009" s="28">
        <f>MIN('OnSSET_original_NoMG-PV-Diesel'!E1008:I1008,LCOE_SensitivityScenarios!BK1008)</f>
        <v>0.40262239055420801</v>
      </c>
      <c r="S1009" s="28">
        <f>MIN('OnSSET_original_NoMG-PV-Diesel'!E1008:I1008,LCOE_SensitivityScenarios!BP1008)</f>
        <v>0.40262239055420801</v>
      </c>
      <c r="T1009" s="27">
        <f>MIN('OnSSET_original_NoMG-PV-Diesel'!N1008:R1008,LCOE_SensitivityScenarios!BU1008)</f>
        <v>0.39033746036260603</v>
      </c>
      <c r="U1009" s="28">
        <f>MIN('OnSSET_original_NoMG-PV-Diesel'!N1008:R1008,LCOE_SensitivityScenarios!BZ1008)</f>
        <v>0.38913231498092959</v>
      </c>
      <c r="V1009" s="29">
        <f>MIN('OnSSET_original_NoMG-PV-Diesel'!N1008:R1008,LCOE_SensitivityScenarios!CE1008)</f>
        <v>0.39033746036260603</v>
      </c>
      <c r="W1009" s="28">
        <f>MIN('OnSSET_original_NoMG-PV-Diesel'!W1008:AA1008,LCOE_SensitivityScenarios!CJ1008)</f>
        <v>0.205981847502622</v>
      </c>
      <c r="X1009" s="28">
        <f>MIN('OnSSET_original_NoMG-PV-Diesel'!W1008:AA1008,LCOE_SensitivityScenarios!CO1008)</f>
        <v>0.205981847502622</v>
      </c>
      <c r="Y1009" s="29">
        <f>MIN('OnSSET_original_NoMG-PV-Diesel'!W1008:AA1008,LCOE_SensitivityScenarios!CT1008)</f>
        <v>0.205981847502622</v>
      </c>
      <c r="Z1009">
        <f>IF(H1009='OnSSET_original_NoMG-PV-Diesel'!L1008,'OnSSET_original_NoMG-PV-Diesel'!K1008,"wait")</f>
        <v>16.3231263425732</v>
      </c>
      <c r="AA1009">
        <f>IF(I1009='OnSSET_original_NoMG-PV-Diesel'!L1008,'OnSSET_original_NoMG-PV-Diesel'!K1008,"wait")</f>
        <v>16.3231263425732</v>
      </c>
      <c r="AB1009">
        <f>IF(J1009='OnSSET_original_NoMG-PV-Diesel'!L1008,'OnSSET_original_NoMG-PV-Diesel'!K1008,"wait")</f>
        <v>16.3231263425732</v>
      </c>
      <c r="AC1009">
        <f>IF(K1009='OnSSET_original_NoMG-PV-Diesel'!U1008,'OnSSET_original_NoMG-PV-Diesel'!T1008,"wait")</f>
        <v>18.477335968621201</v>
      </c>
      <c r="AD1009" t="str">
        <f>IF(L1009='OnSSET_original_NoMG-PV-Diesel'!U1008,'OnSSET_original_NoMG-PV-Diesel'!T1008,"wait")</f>
        <v>wait</v>
      </c>
      <c r="AE1009">
        <f>IF(M1009='OnSSET_original_NoMG-PV-Diesel'!U1008,'OnSSET_original_NoMG-PV-Diesel'!T1008,"wait")</f>
        <v>18.477335968621201</v>
      </c>
      <c r="AF1009">
        <f>IF(N1009='OnSSET_original_NoMG-PV-Diesel'!AD1008,'OnSSET_original_NoMG-PV-Diesel'!AC1008,"wait")</f>
        <v>18.477335968621201</v>
      </c>
      <c r="AG1009">
        <f>IF(O1009='OnSSET_original_NoMG-PV-Diesel'!AD1008,'OnSSET_original_NoMG-PV-Diesel'!AC1008,"wait")</f>
        <v>18.477335968621201</v>
      </c>
      <c r="AH1009">
        <f>IF(P1009='OnSSET_original_NoMG-PV-Diesel'!AD1008,'OnSSET_original_NoMG-PV-Diesel'!AC1008,"wait")</f>
        <v>18.477335968621201</v>
      </c>
      <c r="AR1009">
        <v>32.505000000000003</v>
      </c>
      <c r="AS1009">
        <v>6.8629999999999898</v>
      </c>
      <c r="AT1009">
        <v>7.06</v>
      </c>
      <c r="AU1009">
        <v>3.5639999999999898</v>
      </c>
      <c r="AV1009">
        <v>55587.171390000003</v>
      </c>
      <c r="AW1009">
        <v>0</v>
      </c>
      <c r="AX1009">
        <v>10547.60158</v>
      </c>
      <c r="AZ1009">
        <f>SUMIF([1]base!$A$2:$A$169,B1009,[1]base!$V$2:$V$169)</f>
        <v>0</v>
      </c>
      <c r="BA1009">
        <f>SUMIF([2]s1!$A$2:$A$275,B1009,[2]s1!$U$2:$U$275)</f>
        <v>0</v>
      </c>
      <c r="BB1009">
        <f>SUMIF([3]s2!$A$2:$A$115,B1009,[3]s2!$U$2:$U$115)</f>
        <v>0</v>
      </c>
      <c r="BC1009">
        <f>SUMIF([4]s3!$A$2:$A$245,B1009,[4]s3!$U$2:$U$245)</f>
        <v>0</v>
      </c>
      <c r="BD1009">
        <f>SUMIF([5]s4!$A$2:$A$74,B1009,[5]s4!$U$2:$U$74)</f>
        <v>0</v>
      </c>
      <c r="BF1009">
        <f t="shared" si="80"/>
        <v>0</v>
      </c>
      <c r="BG1009">
        <f t="shared" si="81"/>
        <v>0</v>
      </c>
      <c r="BH1009">
        <f t="shared" si="82"/>
        <v>0</v>
      </c>
      <c r="BI1009">
        <f t="shared" si="83"/>
        <v>0</v>
      </c>
      <c r="BJ1009">
        <f t="shared" si="84"/>
        <v>0</v>
      </c>
      <c r="BL1009" t="s">
        <v>114</v>
      </c>
      <c r="BM1009" s="23">
        <v>108189.3184</v>
      </c>
      <c r="BN1009" s="23">
        <v>21.339116050000001</v>
      </c>
      <c r="BP1009" t="s">
        <v>183</v>
      </c>
      <c r="BQ1009" s="23">
        <v>22912.09793</v>
      </c>
      <c r="BR1009" s="23">
        <v>18.477335969999999</v>
      </c>
      <c r="BT1009" t="s">
        <v>183</v>
      </c>
      <c r="BU1009" s="23">
        <v>22912.09793</v>
      </c>
      <c r="BV1009" s="23">
        <v>18.477335969999999</v>
      </c>
    </row>
    <row r="1010" spans="1:74" x14ac:dyDescent="0.25">
      <c r="A1010">
        <v>1</v>
      </c>
      <c r="B1010" s="15">
        <v>14717</v>
      </c>
      <c r="C1010" s="15">
        <v>-65.024841230000007</v>
      </c>
      <c r="D1010" s="15">
        <v>-17.0959763</v>
      </c>
      <c r="E1010" s="16">
        <v>0</v>
      </c>
      <c r="F1010" s="19">
        <v>31471.9895267106</v>
      </c>
      <c r="G1010" s="19">
        <v>76.249713465861447</v>
      </c>
      <c r="H1010" s="16" t="str">
        <f>IF(LCOE_SensitivityScenarios!BF1009&gt;'OnSSET_original_NoMG-PV-Diesel'!M1009,'OnSSET_original_NoMG-PV-Diesel'!L1009,LCOE_SensitivityScenarios!BG1009)</f>
        <v>SA_PV</v>
      </c>
      <c r="I1010" s="39" t="str">
        <f>IF(LCOE_SensitivityScenarios!BK1009&gt;'OnSSET_original_NoMG-PV-Diesel'!M1009,'OnSSET_original_NoMG-PV-Diesel'!L1009,LCOE_SensitivityScenarios!BL1009)</f>
        <v>SA_PV</v>
      </c>
      <c r="J1010" s="39" t="str">
        <f>IF(LCOE_SensitivityScenarios!BP1009&gt;'OnSSET_original_NoMG-PV-Diesel'!M1009,'OnSSET_original_NoMG-PV-Diesel'!L1009,LCOE_SensitivityScenarios!BQ1009)</f>
        <v>SA_PV</v>
      </c>
      <c r="K1010" s="38" t="str">
        <f>IF(LCOE_SensitivityScenarios!BU1009&gt;'OnSSET_original_NoMG-PV-Diesel'!V1009,'OnSSET_original_NoMG-PV-Diesel'!U1009,LCOE_SensitivityScenarios!BV1009)</f>
        <v>SA_Diesel</v>
      </c>
      <c r="L1010" s="39" t="str">
        <f>IF(LCOE_SensitivityScenarios!BZ1009&gt;'OnSSET_original_NoMG-PV-Diesel'!V1009,'OnSSET_original_NoMG-PV-Diesel'!U1009,LCOE_SensitivityScenarios!CA1009)</f>
        <v>SA_Diesel</v>
      </c>
      <c r="M1010" s="40" t="str">
        <f>IF(LCOE_SensitivityScenarios!CE1009&gt;'OnSSET_original_NoMG-PV-Diesel'!V1009,'OnSSET_original_NoMG-PV-Diesel'!U1009,LCOE_SensitivityScenarios!CF1009)</f>
        <v>SA_Diesel</v>
      </c>
      <c r="N1010" s="39" t="str">
        <f>IF(LCOE_SensitivityScenarios!CJ1009&gt;'OnSSET_original_NoMG-PV-Diesel'!AE1009,'OnSSET_original_NoMG-PV-Diesel'!AD1009,LCOE_SensitivityScenarios!CK1009)</f>
        <v>SA_Diesel</v>
      </c>
      <c r="O1010" s="39" t="str">
        <f>IF(LCOE_SensitivityScenarios!CO1009&gt;'OnSSET_original_NoMG-PV-Diesel'!AE1009,'OnSSET_original_NoMG-PV-Diesel'!AD1009,LCOE_SensitivityScenarios!CP1009)</f>
        <v>SA_Diesel</v>
      </c>
      <c r="P1010" s="40" t="str">
        <f>IF(LCOE_SensitivityScenarios!CT1009&gt;'OnSSET_original_NoMG-PV-Diesel'!AE1009,'OnSSET_original_NoMG-PV-Diesel'!AD1009,LCOE_SensitivityScenarios!CU1009)</f>
        <v>SA_Diesel</v>
      </c>
      <c r="Q1010" s="38">
        <f>IF(LCOE_SensitivityScenarios!BF1009&gt;'OnSSET_original_NoMG-PV-Diesel'!M1009,'OnSSET_original_NoMG-PV-Diesel'!M1009,LCOE_SensitivityScenarios!BF1009)</f>
        <v>0.50465519149180005</v>
      </c>
      <c r="R1010" s="28">
        <f>MIN('OnSSET_original_NoMG-PV-Diesel'!E1009:I1009,LCOE_SensitivityScenarios!BK1009)</f>
        <v>0.50465519149180005</v>
      </c>
      <c r="S1010" s="28">
        <f>MIN('OnSSET_original_NoMG-PV-Diesel'!E1009:I1009,LCOE_SensitivityScenarios!BP1009)</f>
        <v>0.50465519149180005</v>
      </c>
      <c r="T1010" s="27">
        <f>MIN('OnSSET_original_NoMG-PV-Diesel'!N1009:R1009,LCOE_SensitivityScenarios!BU1009)</f>
        <v>0.44363299208030998</v>
      </c>
      <c r="U1010" s="28">
        <f>MIN('OnSSET_original_NoMG-PV-Diesel'!N1009:R1009,LCOE_SensitivityScenarios!BZ1009)</f>
        <v>0.44363299208030998</v>
      </c>
      <c r="V1010" s="29">
        <f>MIN('OnSSET_original_NoMG-PV-Diesel'!N1009:R1009,LCOE_SensitivityScenarios!CE1009)</f>
        <v>0.44363299208030998</v>
      </c>
      <c r="W1010" s="28">
        <f>MIN('OnSSET_original_NoMG-PV-Diesel'!W1009:AA1009,LCOE_SensitivityScenarios!CJ1009)</f>
        <v>0.22408221676523901</v>
      </c>
      <c r="X1010" s="28">
        <f>MIN('OnSSET_original_NoMG-PV-Diesel'!W1009:AA1009,LCOE_SensitivityScenarios!CO1009)</f>
        <v>0.22408221676523901</v>
      </c>
      <c r="Y1010" s="29">
        <f>MIN('OnSSET_original_NoMG-PV-Diesel'!W1009:AA1009,LCOE_SensitivityScenarios!CT1009)</f>
        <v>0.22408221676523901</v>
      </c>
      <c r="Z1010">
        <f>IF(H1010='OnSSET_original_NoMG-PV-Diesel'!L1009,'OnSSET_original_NoMG-PV-Diesel'!K1009,"wait")</f>
        <v>10.0646817486159</v>
      </c>
      <c r="AA1010">
        <f>IF(I1010='OnSSET_original_NoMG-PV-Diesel'!L1009,'OnSSET_original_NoMG-PV-Diesel'!K1009,"wait")</f>
        <v>10.0646817486159</v>
      </c>
      <c r="AB1010">
        <f>IF(J1010='OnSSET_original_NoMG-PV-Diesel'!L1009,'OnSSET_original_NoMG-PV-Diesel'!K1009,"wait")</f>
        <v>10.0646817486159</v>
      </c>
      <c r="AC1010">
        <f>IF(K1010='OnSSET_original_NoMG-PV-Diesel'!U1009,'OnSSET_original_NoMG-PV-Diesel'!T1009,"wait")</f>
        <v>14.370771473383799</v>
      </c>
      <c r="AD1010">
        <f>IF(L1010='OnSSET_original_NoMG-PV-Diesel'!U1009,'OnSSET_original_NoMG-PV-Diesel'!T1009,"wait")</f>
        <v>14.370771473383799</v>
      </c>
      <c r="AE1010">
        <f>IF(M1010='OnSSET_original_NoMG-PV-Diesel'!U1009,'OnSSET_original_NoMG-PV-Diesel'!T1009,"wait")</f>
        <v>14.370771473383799</v>
      </c>
      <c r="AF1010">
        <f>IF(N1010='OnSSET_original_NoMG-PV-Diesel'!AD1009,'OnSSET_original_NoMG-PV-Diesel'!AC1009,"wait")</f>
        <v>14.370771473383799</v>
      </c>
      <c r="AG1010">
        <f>IF(O1010='OnSSET_original_NoMG-PV-Diesel'!AD1009,'OnSSET_original_NoMG-PV-Diesel'!AC1009,"wait")</f>
        <v>14.370771473383799</v>
      </c>
      <c r="AH1010">
        <f>IF(P1010='OnSSET_original_NoMG-PV-Diesel'!AD1009,'OnSSET_original_NoMG-PV-Diesel'!AC1009,"wait")</f>
        <v>14.370771473383799</v>
      </c>
      <c r="AR1010">
        <v>8.7349999999999994</v>
      </c>
      <c r="AS1010">
        <v>8.7349999999999994</v>
      </c>
      <c r="AT1010">
        <v>3.258</v>
      </c>
      <c r="AU1010">
        <v>1.39999999999999E-2</v>
      </c>
      <c r="AV1010">
        <v>53674.112580000001</v>
      </c>
      <c r="AW1010">
        <v>0</v>
      </c>
      <c r="AX1010">
        <v>9783.2826299999997</v>
      </c>
      <c r="AZ1010">
        <f>SUMIF([1]base!$A$2:$A$169,B1010,[1]base!$V$2:$V$169)</f>
        <v>0</v>
      </c>
      <c r="BA1010">
        <f>SUMIF([2]s1!$A$2:$A$275,B1010,[2]s1!$U$2:$U$275)</f>
        <v>0</v>
      </c>
      <c r="BB1010">
        <f>SUMIF([3]s2!$A$2:$A$115,B1010,[3]s2!$U$2:$U$115)</f>
        <v>0</v>
      </c>
      <c r="BC1010">
        <f>SUMIF([4]s3!$A$2:$A$245,B1010,[4]s3!$U$2:$U$245)</f>
        <v>0</v>
      </c>
      <c r="BD1010">
        <f>SUMIF([5]s4!$A$2:$A$74,B1010,[5]s4!$U$2:$U$74)</f>
        <v>0</v>
      </c>
      <c r="BF1010">
        <f t="shared" si="80"/>
        <v>0</v>
      </c>
      <c r="BG1010">
        <f t="shared" si="81"/>
        <v>0</v>
      </c>
      <c r="BH1010">
        <f t="shared" si="82"/>
        <v>0</v>
      </c>
      <c r="BI1010">
        <f t="shared" si="83"/>
        <v>0</v>
      </c>
      <c r="BJ1010">
        <f t="shared" si="84"/>
        <v>0</v>
      </c>
      <c r="BL1010" t="s">
        <v>114</v>
      </c>
      <c r="BM1010" s="23">
        <v>105468.2972</v>
      </c>
      <c r="BN1010" s="23">
        <v>20.802425490000001</v>
      </c>
      <c r="BP1010" t="s">
        <v>183</v>
      </c>
      <c r="BQ1010" s="23">
        <v>17819.913209999999</v>
      </c>
      <c r="BR1010" s="23">
        <v>14.370771469999999</v>
      </c>
      <c r="BT1010" t="s">
        <v>183</v>
      </c>
      <c r="BU1010" s="23">
        <v>17819.913209999999</v>
      </c>
      <c r="BV1010" s="23">
        <v>14.370771469999999</v>
      </c>
    </row>
    <row r="1011" spans="1:74" x14ac:dyDescent="0.25">
      <c r="A1011">
        <v>1</v>
      </c>
      <c r="B1011" s="15">
        <v>14718</v>
      </c>
      <c r="C1011" s="15">
        <v>-66.903802679999998</v>
      </c>
      <c r="D1011" s="15">
        <v>-16.86403018</v>
      </c>
      <c r="E1011" s="16">
        <v>1</v>
      </c>
      <c r="F1011" s="19">
        <v>24928.744011795101</v>
      </c>
      <c r="G1011" s="19">
        <v>62.587128912239919</v>
      </c>
      <c r="H1011" s="16" t="str">
        <f>IF(LCOE_SensitivityScenarios!BF1010&gt;'OnSSET_original_NoMG-PV-Diesel'!M1010,'OnSSET_original_NoMG-PV-Diesel'!L1010,LCOE_SensitivityScenarios!BG1010)</f>
        <v>SA_PV</v>
      </c>
      <c r="I1011" s="39" t="str">
        <f>IF(LCOE_SensitivityScenarios!BK1010&gt;'OnSSET_original_NoMG-PV-Diesel'!M1010,'OnSSET_original_NoMG-PV-Diesel'!L1010,LCOE_SensitivityScenarios!BL1010)</f>
        <v>SA_PV</v>
      </c>
      <c r="J1011" s="39" t="str">
        <f>IF(LCOE_SensitivityScenarios!BP1010&gt;'OnSSET_original_NoMG-PV-Diesel'!M1010,'OnSSET_original_NoMG-PV-Diesel'!L1010,LCOE_SensitivityScenarios!BQ1010)</f>
        <v>SA_PV</v>
      </c>
      <c r="K1011" s="38" t="str">
        <f>IF(LCOE_SensitivityScenarios!BU1010&gt;'OnSSET_original_NoMG-PV-Diesel'!V1010,'OnSSET_original_NoMG-PV-Diesel'!U1010,LCOE_SensitivityScenarios!BV1010)</f>
        <v>SA_PV</v>
      </c>
      <c r="L1011" s="39" t="str">
        <f>IF(LCOE_SensitivityScenarios!BZ1010&gt;'OnSSET_original_NoMG-PV-Diesel'!V1010,'OnSSET_original_NoMG-PV-Diesel'!U1010,LCOE_SensitivityScenarios!CA1010)</f>
        <v>SA_PV</v>
      </c>
      <c r="M1011" s="40" t="str">
        <f>IF(LCOE_SensitivityScenarios!CE1010&gt;'OnSSET_original_NoMG-PV-Diesel'!V1010,'OnSSET_original_NoMG-PV-Diesel'!U1010,LCOE_SensitivityScenarios!CF1010)</f>
        <v>SA_PV</v>
      </c>
      <c r="N1011" s="39" t="str">
        <f>IF(LCOE_SensitivityScenarios!CJ1010&gt;'OnSSET_original_NoMG-PV-Diesel'!AE1010,'OnSSET_original_NoMG-PV-Diesel'!AD1010,LCOE_SensitivityScenarios!CK1010)</f>
        <v>SA_Diesel</v>
      </c>
      <c r="O1011" s="39" t="str">
        <f>IF(LCOE_SensitivityScenarios!CO1010&gt;'OnSSET_original_NoMG-PV-Diesel'!AE1010,'OnSSET_original_NoMG-PV-Diesel'!AD1010,LCOE_SensitivityScenarios!CP1010)</f>
        <v>SA_Diesel</v>
      </c>
      <c r="P1011" s="40" t="str">
        <f>IF(LCOE_SensitivityScenarios!CT1010&gt;'OnSSET_original_NoMG-PV-Diesel'!AE1010,'OnSSET_original_NoMG-PV-Diesel'!AD1010,LCOE_SensitivityScenarios!CU1010)</f>
        <v>SA_Diesel</v>
      </c>
      <c r="Q1011" s="38">
        <f>IF(LCOE_SensitivityScenarios!BF1010&gt;'OnSSET_original_NoMG-PV-Diesel'!M1010,'OnSSET_original_NoMG-PV-Diesel'!M1010,LCOE_SensitivityScenarios!BF1010)</f>
        <v>0.42844716004935202</v>
      </c>
      <c r="R1011" s="28">
        <f>MIN('OnSSET_original_NoMG-PV-Diesel'!E1010:I1010,LCOE_SensitivityScenarios!BK1010)</f>
        <v>0.42844716004935202</v>
      </c>
      <c r="S1011" s="28">
        <f>MIN('OnSSET_original_NoMG-PV-Diesel'!E1010:I1010,LCOE_SensitivityScenarios!BP1010)</f>
        <v>0.42844716004935202</v>
      </c>
      <c r="T1011" s="27">
        <f>MIN('OnSSET_original_NoMG-PV-Diesel'!N1010:R1010,LCOE_SensitivityScenarios!BU1010)</f>
        <v>0.42844716004935202</v>
      </c>
      <c r="U1011" s="28">
        <f>MIN('OnSSET_original_NoMG-PV-Diesel'!N1010:R1010,LCOE_SensitivityScenarios!BZ1010)</f>
        <v>0.42844716004935202</v>
      </c>
      <c r="V1011" s="29">
        <f>MIN('OnSSET_original_NoMG-PV-Diesel'!N1010:R1010,LCOE_SensitivityScenarios!CE1010)</f>
        <v>0.42844716004935202</v>
      </c>
      <c r="W1011" s="28">
        <f>MIN('OnSSET_original_NoMG-PV-Diesel'!W1010:AA1010,LCOE_SensitivityScenarios!CJ1010)</f>
        <v>0.25424949886960002</v>
      </c>
      <c r="X1011" s="28">
        <f>MIN('OnSSET_original_NoMG-PV-Diesel'!W1010:AA1010,LCOE_SensitivityScenarios!CO1010)</f>
        <v>0.25424949886960002</v>
      </c>
      <c r="Y1011" s="29">
        <f>MIN('OnSSET_original_NoMG-PV-Diesel'!W1010:AA1010,LCOE_SensitivityScenarios!CT1010)</f>
        <v>0.25424949886960002</v>
      </c>
      <c r="Z1011">
        <f>IF(H1011='OnSSET_original_NoMG-PV-Diesel'!L1010,'OnSSET_original_NoMG-PV-Diesel'!K1010,"wait")</f>
        <v>19.603136177681801</v>
      </c>
      <c r="AA1011">
        <f>IF(I1011='OnSSET_original_NoMG-PV-Diesel'!L1010,'OnSSET_original_NoMG-PV-Diesel'!K1010,"wait")</f>
        <v>19.603136177681801</v>
      </c>
      <c r="AB1011">
        <f>IF(J1011='OnSSET_original_NoMG-PV-Diesel'!L1010,'OnSSET_original_NoMG-PV-Diesel'!K1010,"wait")</f>
        <v>19.603136177681801</v>
      </c>
      <c r="AC1011">
        <f>IF(K1011='OnSSET_original_NoMG-PV-Diesel'!U1010,'OnSSET_original_NoMG-PV-Diesel'!T1010,"wait")</f>
        <v>13.9891941704799</v>
      </c>
      <c r="AD1011">
        <f>IF(L1011='OnSSET_original_NoMG-PV-Diesel'!U1010,'OnSSET_original_NoMG-PV-Diesel'!T1010,"wait")</f>
        <v>13.9891941704799</v>
      </c>
      <c r="AE1011">
        <f>IF(M1011='OnSSET_original_NoMG-PV-Diesel'!U1010,'OnSSET_original_NoMG-PV-Diesel'!T1010,"wait")</f>
        <v>13.9891941704799</v>
      </c>
      <c r="AF1011">
        <f>IF(N1011='OnSSET_original_NoMG-PV-Diesel'!AD1010,'OnSSET_original_NoMG-PV-Diesel'!AC1010,"wait")</f>
        <v>11.382988133239801</v>
      </c>
      <c r="AG1011">
        <f>IF(O1011='OnSSET_original_NoMG-PV-Diesel'!AD1010,'OnSSET_original_NoMG-PV-Diesel'!AC1010,"wait")</f>
        <v>11.382988133239801</v>
      </c>
      <c r="AH1011">
        <f>IF(P1011='OnSSET_original_NoMG-PV-Diesel'!AD1010,'OnSSET_original_NoMG-PV-Diesel'!AC1010,"wait")</f>
        <v>11.382988133239801</v>
      </c>
      <c r="AR1011">
        <v>44.078000000000003</v>
      </c>
      <c r="AS1011">
        <v>10.673999999999999</v>
      </c>
      <c r="AT1011">
        <v>11.334</v>
      </c>
      <c r="AU1011">
        <v>6.5339999999999998</v>
      </c>
      <c r="AV1011">
        <v>48752.097699999998</v>
      </c>
      <c r="AW1011">
        <v>0</v>
      </c>
      <c r="AX1011">
        <v>7948.9171349999997</v>
      </c>
      <c r="AZ1011">
        <f>SUMIF([1]base!$A$2:$A$169,B1011,[1]base!$V$2:$V$169)</f>
        <v>0</v>
      </c>
      <c r="BA1011">
        <f>SUMIF([2]s1!$A$2:$A$275,B1011,[2]s1!$U$2:$U$275)</f>
        <v>0</v>
      </c>
      <c r="BB1011">
        <f>SUMIF([3]s2!$A$2:$A$115,B1011,[3]s2!$U$2:$U$115)</f>
        <v>0</v>
      </c>
      <c r="BC1011">
        <f>SUMIF([4]s3!$A$2:$A$245,B1011,[4]s3!$U$2:$U$245)</f>
        <v>0</v>
      </c>
      <c r="BD1011">
        <f>SUMIF([5]s4!$A$2:$A$74,B1011,[5]s4!$U$2:$U$74)</f>
        <v>0</v>
      </c>
      <c r="BF1011">
        <f t="shared" si="80"/>
        <v>0</v>
      </c>
      <c r="BG1011">
        <f t="shared" si="81"/>
        <v>0</v>
      </c>
      <c r="BH1011">
        <f t="shared" si="82"/>
        <v>0</v>
      </c>
      <c r="BI1011">
        <f t="shared" si="83"/>
        <v>0</v>
      </c>
      <c r="BJ1011">
        <f t="shared" si="84"/>
        <v>0</v>
      </c>
      <c r="BL1011" t="s">
        <v>114</v>
      </c>
      <c r="BM1011" s="23">
        <v>70925.214439999996</v>
      </c>
      <c r="BN1011" s="23">
        <v>13.989194169999999</v>
      </c>
      <c r="BP1011" t="s">
        <v>186</v>
      </c>
      <c r="BQ1011" s="23">
        <v>70925.214439999996</v>
      </c>
      <c r="BR1011" s="23">
        <v>13.989194169999999</v>
      </c>
      <c r="BT1011" t="s">
        <v>183</v>
      </c>
      <c r="BU1011" s="23">
        <v>14115.02931</v>
      </c>
      <c r="BV1011" s="23">
        <v>11.382988129999999</v>
      </c>
    </row>
    <row r="1012" spans="1:74" x14ac:dyDescent="0.25">
      <c r="A1012">
        <v>1</v>
      </c>
      <c r="B1012" s="15">
        <v>14749</v>
      </c>
      <c r="C1012" s="15">
        <v>-65.020006570000007</v>
      </c>
      <c r="D1012" s="15">
        <v>-20.347147589999999</v>
      </c>
      <c r="E1012" s="16">
        <v>1</v>
      </c>
      <c r="F1012" s="19">
        <v>18277.753460890701</v>
      </c>
      <c r="G1012" s="19">
        <v>51.576729358738518</v>
      </c>
      <c r="H1012" s="16" t="str">
        <f>IF(LCOE_SensitivityScenarios!BF1011&gt;'OnSSET_original_NoMG-PV-Diesel'!M1011,'OnSSET_original_NoMG-PV-Diesel'!L1011,LCOE_SensitivityScenarios!BG1011)</f>
        <v>SA_PV</v>
      </c>
      <c r="I1012" s="39" t="str">
        <f>IF(LCOE_SensitivityScenarios!BK1011&gt;'OnSSET_original_NoMG-PV-Diesel'!M1011,'OnSSET_original_NoMG-PV-Diesel'!L1011,LCOE_SensitivityScenarios!BL1011)</f>
        <v>SA_PV</v>
      </c>
      <c r="J1012" s="39" t="str">
        <f>IF(LCOE_SensitivityScenarios!BP1011&gt;'OnSSET_original_NoMG-PV-Diesel'!M1011,'OnSSET_original_NoMG-PV-Diesel'!L1011,LCOE_SensitivityScenarios!BQ1011)</f>
        <v>SA_PV</v>
      </c>
      <c r="K1012" s="38" t="str">
        <f>IF(LCOE_SensitivityScenarios!BU1011&gt;'OnSSET_original_NoMG-PV-Diesel'!V1011,'OnSSET_original_NoMG-PV-Diesel'!U1011,LCOE_SensitivityScenarios!BV1011)</f>
        <v>SA_PV</v>
      </c>
      <c r="L1012" s="39" t="str">
        <f>IF(LCOE_SensitivityScenarios!BZ1011&gt;'OnSSET_original_NoMG-PV-Diesel'!V1011,'OnSSET_original_NoMG-PV-Diesel'!U1011,LCOE_SensitivityScenarios!CA1011)</f>
        <v>SA_PV</v>
      </c>
      <c r="M1012" s="40" t="str">
        <f>IF(LCOE_SensitivityScenarios!CE1011&gt;'OnSSET_original_NoMG-PV-Diesel'!V1011,'OnSSET_original_NoMG-PV-Diesel'!U1011,LCOE_SensitivityScenarios!CF1011)</f>
        <v>SA_PV</v>
      </c>
      <c r="N1012" s="39" t="str">
        <f>IF(LCOE_SensitivityScenarios!CJ1011&gt;'OnSSET_original_NoMG-PV-Diesel'!AE1011,'OnSSET_original_NoMG-PV-Diesel'!AD1011,LCOE_SensitivityScenarios!CK1011)</f>
        <v>SA_Diesel</v>
      </c>
      <c r="O1012" s="39" t="str">
        <f>IF(LCOE_SensitivityScenarios!CO1011&gt;'OnSSET_original_NoMG-PV-Diesel'!AE1011,'OnSSET_original_NoMG-PV-Diesel'!AD1011,LCOE_SensitivityScenarios!CP1011)</f>
        <v>SA_Diesel</v>
      </c>
      <c r="P1012" s="40" t="str">
        <f>IF(LCOE_SensitivityScenarios!CT1011&gt;'OnSSET_original_NoMG-PV-Diesel'!AE1011,'OnSSET_original_NoMG-PV-Diesel'!AD1011,LCOE_SensitivityScenarios!CU1011)</f>
        <v>SA_Diesel</v>
      </c>
      <c r="Q1012" s="38">
        <f>IF(LCOE_SensitivityScenarios!BF1011&gt;'OnSSET_original_NoMG-PV-Diesel'!M1011,'OnSSET_original_NoMG-PV-Diesel'!M1011,LCOE_SensitivityScenarios!BF1011)</f>
        <v>0.41224398728700101</v>
      </c>
      <c r="R1012" s="28">
        <f>MIN('OnSSET_original_NoMG-PV-Diesel'!E1011:I1011,LCOE_SensitivityScenarios!BK1011)</f>
        <v>0.41224398728700101</v>
      </c>
      <c r="S1012" s="28">
        <f>MIN('OnSSET_original_NoMG-PV-Diesel'!E1011:I1011,LCOE_SensitivityScenarios!BP1011)</f>
        <v>0.41224398728700101</v>
      </c>
      <c r="T1012" s="27">
        <f>MIN('OnSSET_original_NoMG-PV-Diesel'!N1011:R1011,LCOE_SensitivityScenarios!BU1011)</f>
        <v>0.41224398728700101</v>
      </c>
      <c r="U1012" s="28">
        <f>MIN('OnSSET_original_NoMG-PV-Diesel'!N1011:R1011,LCOE_SensitivityScenarios!BZ1011)</f>
        <v>0.41224398728700101</v>
      </c>
      <c r="V1012" s="29">
        <f>MIN('OnSSET_original_NoMG-PV-Diesel'!N1011:R1011,LCOE_SensitivityScenarios!CE1011)</f>
        <v>0.41224398728700101</v>
      </c>
      <c r="W1012" s="28">
        <f>MIN('OnSSET_original_NoMG-PV-Diesel'!W1011:AA1011,LCOE_SensitivityScenarios!CJ1011)</f>
        <v>0.22408221676523901</v>
      </c>
      <c r="X1012" s="28">
        <f>MIN('OnSSET_original_NoMG-PV-Diesel'!W1011:AA1011,LCOE_SensitivityScenarios!CO1011)</f>
        <v>0.22408221676523901</v>
      </c>
      <c r="Y1012" s="29">
        <f>MIN('OnSSET_original_NoMG-PV-Diesel'!W1011:AA1011,LCOE_SensitivityScenarios!CT1011)</f>
        <v>0.22408221676523901</v>
      </c>
      <c r="Z1012">
        <f>IF(H1012='OnSSET_original_NoMG-PV-Diesel'!L1011,'OnSSET_original_NoMG-PV-Diesel'!K1011,"wait")</f>
        <v>11.0169144212135</v>
      </c>
      <c r="AA1012">
        <f>IF(I1012='OnSSET_original_NoMG-PV-Diesel'!L1011,'OnSSET_original_NoMG-PV-Diesel'!K1011,"wait")</f>
        <v>11.0169144212135</v>
      </c>
      <c r="AB1012">
        <f>IF(J1012='OnSSET_original_NoMG-PV-Diesel'!L1011,'OnSSET_original_NoMG-PV-Diesel'!K1011,"wait")</f>
        <v>11.0169144212135</v>
      </c>
      <c r="AC1012">
        <f>IF(K1012='OnSSET_original_NoMG-PV-Diesel'!U1011,'OnSSET_original_NoMG-PV-Diesel'!T1011,"wait")</f>
        <v>8.6566986174532108</v>
      </c>
      <c r="AD1012">
        <f>IF(L1012='OnSSET_original_NoMG-PV-Diesel'!U1011,'OnSSET_original_NoMG-PV-Diesel'!T1011,"wait")</f>
        <v>8.6566986174532108</v>
      </c>
      <c r="AE1012">
        <f>IF(M1012='OnSSET_original_NoMG-PV-Diesel'!U1011,'OnSSET_original_NoMG-PV-Diesel'!T1011,"wait")</f>
        <v>8.6566986174532108</v>
      </c>
      <c r="AF1012">
        <f>IF(N1012='OnSSET_original_NoMG-PV-Diesel'!AD1011,'OnSSET_original_NoMG-PV-Diesel'!AC1011,"wait")</f>
        <v>8.3460061465254398</v>
      </c>
      <c r="AG1012">
        <f>IF(O1012='OnSSET_original_NoMG-PV-Diesel'!AD1011,'OnSSET_original_NoMG-PV-Diesel'!AC1011,"wait")</f>
        <v>8.3460061465254398</v>
      </c>
      <c r="AH1012">
        <f>IF(P1012='OnSSET_original_NoMG-PV-Diesel'!AD1011,'OnSSET_original_NoMG-PV-Diesel'!AC1011,"wait")</f>
        <v>8.3460061465254398</v>
      </c>
      <c r="AR1012">
        <v>57.326000000000001</v>
      </c>
      <c r="AS1012">
        <v>57.326000000000001</v>
      </c>
      <c r="AT1012">
        <v>1.421</v>
      </c>
      <c r="AU1012">
        <v>0.377999999999999</v>
      </c>
      <c r="AV1012">
        <v>46987.058830000002</v>
      </c>
      <c r="AW1012">
        <v>0</v>
      </c>
      <c r="AX1012">
        <v>7337.4619720000001</v>
      </c>
      <c r="AZ1012">
        <f>SUMIF([1]base!$A$2:$A$169,B1012,[1]base!$V$2:$V$169)</f>
        <v>0</v>
      </c>
      <c r="BA1012">
        <f>SUMIF([2]s1!$A$2:$A$275,B1012,[2]s1!$U$2:$U$275)</f>
        <v>0</v>
      </c>
      <c r="BB1012">
        <f>SUMIF([3]s2!$A$2:$A$115,B1012,[3]s2!$U$2:$U$115)</f>
        <v>0</v>
      </c>
      <c r="BC1012">
        <f>SUMIF([4]s3!$A$2:$A$245,B1012,[4]s3!$U$2:$U$245)</f>
        <v>0</v>
      </c>
      <c r="BD1012">
        <f>SUMIF([5]s4!$A$2:$A$74,B1012,[5]s4!$U$2:$U$74)</f>
        <v>0</v>
      </c>
      <c r="BF1012">
        <f t="shared" si="80"/>
        <v>0</v>
      </c>
      <c r="BG1012">
        <f t="shared" si="81"/>
        <v>0</v>
      </c>
      <c r="BH1012">
        <f t="shared" si="82"/>
        <v>0</v>
      </c>
      <c r="BI1012">
        <f t="shared" si="83"/>
        <v>0</v>
      </c>
      <c r="BJ1012">
        <f t="shared" si="84"/>
        <v>0</v>
      </c>
      <c r="BL1012" t="s">
        <v>114</v>
      </c>
      <c r="BM1012" s="23">
        <v>50035.718009999997</v>
      </c>
      <c r="BN1012" s="23">
        <v>8.656698617</v>
      </c>
      <c r="BP1012" t="s">
        <v>186</v>
      </c>
      <c r="BQ1012" s="23">
        <v>50035.718009999997</v>
      </c>
      <c r="BR1012" s="23">
        <v>8.656698617</v>
      </c>
      <c r="BT1012" t="s">
        <v>183</v>
      </c>
      <c r="BU1012" s="23">
        <v>10349.138559999999</v>
      </c>
      <c r="BV1012" s="23">
        <v>8.3460061470000007</v>
      </c>
    </row>
    <row r="1013" spans="1:74" x14ac:dyDescent="0.25">
      <c r="A1013">
        <v>1</v>
      </c>
      <c r="B1013" s="15">
        <v>14755</v>
      </c>
      <c r="C1013" s="15">
        <v>-65.260375030000006</v>
      </c>
      <c r="D1013" s="15">
        <v>-20.66450163</v>
      </c>
      <c r="E1013" s="16">
        <v>1</v>
      </c>
      <c r="F1013" s="19">
        <v>46575.556854829199</v>
      </c>
      <c r="G1013" s="19">
        <v>74.852681807069786</v>
      </c>
      <c r="H1013" s="16" t="str">
        <f>IF(LCOE_SensitivityScenarios!BF1012&gt;'OnSSET_original_NoMG-PV-Diesel'!M1012,'OnSSET_original_NoMG-PV-Diesel'!L1012,LCOE_SensitivityScenarios!BG1012)</f>
        <v>SA_PV</v>
      </c>
      <c r="I1013" s="39" t="str">
        <f>IF(LCOE_SensitivityScenarios!BK1012&gt;'OnSSET_original_NoMG-PV-Diesel'!M1012,'OnSSET_original_NoMG-PV-Diesel'!L1012,LCOE_SensitivityScenarios!BL1012)</f>
        <v>SA_PV</v>
      </c>
      <c r="J1013" s="39" t="str">
        <f>IF(LCOE_SensitivityScenarios!BP1012&gt;'OnSSET_original_NoMG-PV-Diesel'!M1012,'OnSSET_original_NoMG-PV-Diesel'!L1012,LCOE_SensitivityScenarios!BQ1012)</f>
        <v>SA_PV</v>
      </c>
      <c r="K1013" s="38" t="str">
        <f>IF(LCOE_SensitivityScenarios!BU1012&gt;'OnSSET_original_NoMG-PV-Diesel'!V1012,'OnSSET_original_NoMG-PV-Diesel'!U1012,LCOE_SensitivityScenarios!BV1012)</f>
        <v>SA_PV</v>
      </c>
      <c r="L1013" s="39" t="str">
        <f>IF(LCOE_SensitivityScenarios!BZ1012&gt;'OnSSET_original_NoMG-PV-Diesel'!V1012,'OnSSET_original_NoMG-PV-Diesel'!U1012,LCOE_SensitivityScenarios!CA1012)</f>
        <v>SA_PV</v>
      </c>
      <c r="M1013" s="40" t="str">
        <f>IF(LCOE_SensitivityScenarios!CE1012&gt;'OnSSET_original_NoMG-PV-Diesel'!V1012,'OnSSET_original_NoMG-PV-Diesel'!U1012,LCOE_SensitivityScenarios!CF1012)</f>
        <v>SA_PV</v>
      </c>
      <c r="N1013" s="39" t="str">
        <f>IF(LCOE_SensitivityScenarios!CJ1012&gt;'OnSSET_original_NoMG-PV-Diesel'!AE1012,'OnSSET_original_NoMG-PV-Diesel'!AD1012,LCOE_SensitivityScenarios!CK1012)</f>
        <v>SA_Diesel</v>
      </c>
      <c r="O1013" s="39" t="str">
        <f>IF(LCOE_SensitivityScenarios!CO1012&gt;'OnSSET_original_NoMG-PV-Diesel'!AE1012,'OnSSET_original_NoMG-PV-Diesel'!AD1012,LCOE_SensitivityScenarios!CP1012)</f>
        <v>SA_Diesel</v>
      </c>
      <c r="P1013" s="40" t="str">
        <f>IF(LCOE_SensitivityScenarios!CT1012&gt;'OnSSET_original_NoMG-PV-Diesel'!AE1012,'OnSSET_original_NoMG-PV-Diesel'!AD1012,LCOE_SensitivityScenarios!CU1012)</f>
        <v>SA_Diesel</v>
      </c>
      <c r="Q1013" s="38">
        <f>IF(LCOE_SensitivityScenarios!BF1012&gt;'OnSSET_original_NoMG-PV-Diesel'!M1012,'OnSSET_original_NoMG-PV-Diesel'!M1012,LCOE_SensitivityScenarios!BF1012)</f>
        <v>0.354947856442559</v>
      </c>
      <c r="R1013" s="28">
        <f>MIN('OnSSET_original_NoMG-PV-Diesel'!E1012:I1012,LCOE_SensitivityScenarios!BK1012)</f>
        <v>0.354947856442559</v>
      </c>
      <c r="S1013" s="28">
        <f>MIN('OnSSET_original_NoMG-PV-Diesel'!E1012:I1012,LCOE_SensitivityScenarios!BP1012)</f>
        <v>0.354947856442559</v>
      </c>
      <c r="T1013" s="27">
        <f>MIN('OnSSET_original_NoMG-PV-Diesel'!N1012:R1012,LCOE_SensitivityScenarios!BU1012)</f>
        <v>0.354947856442559</v>
      </c>
      <c r="U1013" s="28">
        <f>MIN('OnSSET_original_NoMG-PV-Diesel'!N1012:R1012,LCOE_SensitivityScenarios!BZ1012)</f>
        <v>0.354947856442559</v>
      </c>
      <c r="V1013" s="29">
        <f>MIN('OnSSET_original_NoMG-PV-Diesel'!N1012:R1012,LCOE_SensitivityScenarios!CE1012)</f>
        <v>0.354947856442559</v>
      </c>
      <c r="W1013" s="28">
        <f>MIN('OnSSET_original_NoMG-PV-Diesel'!W1012:AA1012,LCOE_SensitivityScenarios!CJ1012)</f>
        <v>0.205981847502622</v>
      </c>
      <c r="X1013" s="28">
        <f>MIN('OnSSET_original_NoMG-PV-Diesel'!W1012:AA1012,LCOE_SensitivityScenarios!CO1012)</f>
        <v>0.205981847502622</v>
      </c>
      <c r="Y1013" s="29">
        <f>MIN('OnSSET_original_NoMG-PV-Diesel'!W1012:AA1012,LCOE_SensitivityScenarios!CT1012)</f>
        <v>0.205981847502622</v>
      </c>
      <c r="Z1013">
        <f>IF(H1013='OnSSET_original_NoMG-PV-Diesel'!L1012,'OnSSET_original_NoMG-PV-Diesel'!K1012,"wait")</f>
        <v>18.3192948657288</v>
      </c>
      <c r="AA1013">
        <f>IF(I1013='OnSSET_original_NoMG-PV-Diesel'!L1012,'OnSSET_original_NoMG-PV-Diesel'!K1012,"wait")</f>
        <v>18.3192948657288</v>
      </c>
      <c r="AB1013">
        <f>IF(J1013='OnSSET_original_NoMG-PV-Diesel'!L1012,'OnSSET_original_NoMG-PV-Diesel'!K1012,"wait")</f>
        <v>18.3192948657288</v>
      </c>
      <c r="AC1013">
        <f>IF(K1013='OnSSET_original_NoMG-PV-Diesel'!U1012,'OnSSET_original_NoMG-PV-Diesel'!T1012,"wait")</f>
        <v>21.652978547107899</v>
      </c>
      <c r="AD1013">
        <f>IF(L1013='OnSSET_original_NoMG-PV-Diesel'!U1012,'OnSSET_original_NoMG-PV-Diesel'!T1012,"wait")</f>
        <v>21.652978547107899</v>
      </c>
      <c r="AE1013">
        <f>IF(M1013='OnSSET_original_NoMG-PV-Diesel'!U1012,'OnSSET_original_NoMG-PV-Diesel'!T1012,"wait")</f>
        <v>21.652978547107899</v>
      </c>
      <c r="AF1013">
        <f>IF(N1013='OnSSET_original_NoMG-PV-Diesel'!AD1012,'OnSSET_original_NoMG-PV-Diesel'!AC1012,"wait")</f>
        <v>21.2673775592827</v>
      </c>
      <c r="AG1013">
        <f>IF(O1013='OnSSET_original_NoMG-PV-Diesel'!AD1012,'OnSSET_original_NoMG-PV-Diesel'!AC1012,"wait")</f>
        <v>21.2673775592827</v>
      </c>
      <c r="AH1013">
        <f>IF(P1013='OnSSET_original_NoMG-PV-Diesel'!AD1012,'OnSSET_original_NoMG-PV-Diesel'!AC1012,"wait")</f>
        <v>21.2673775592827</v>
      </c>
      <c r="AR1013" s="23">
        <v>12.352</v>
      </c>
      <c r="AS1013" s="23">
        <v>12.352</v>
      </c>
      <c r="AT1013" s="23">
        <v>19.358000000000001</v>
      </c>
      <c r="AU1013" s="23">
        <v>1.6E-2</v>
      </c>
      <c r="AV1013" s="23">
        <v>54830.548190000001</v>
      </c>
      <c r="AW1013" s="23">
        <v>0</v>
      </c>
      <c r="AX1013" s="23">
        <v>10241.874</v>
      </c>
      <c r="AZ1013">
        <f>SUMIF([1]base!$A$2:$A$169,B1013,[1]base!$V$2:$V$169)</f>
        <v>0</v>
      </c>
      <c r="BA1013">
        <f>SUMIF([2]s1!$A$2:$A$275,B1013,[2]s1!$U$2:$U$275)</f>
        <v>0</v>
      </c>
      <c r="BB1013">
        <f>SUMIF([3]s2!$A$2:$A$115,B1013,[3]s2!$U$2:$U$115)</f>
        <v>0</v>
      </c>
      <c r="BC1013">
        <f>SUMIF([4]s3!$A$2:$A$245,B1013,[4]s3!$U$2:$U$245)</f>
        <v>0</v>
      </c>
      <c r="BD1013">
        <f>SUMIF([5]s4!$A$2:$A$74,B1013,[5]s4!$U$2:$U$74)</f>
        <v>0</v>
      </c>
      <c r="BF1013">
        <f t="shared" si="80"/>
        <v>0</v>
      </c>
      <c r="BG1013">
        <f t="shared" si="81"/>
        <v>0</v>
      </c>
      <c r="BH1013">
        <f t="shared" si="82"/>
        <v>0</v>
      </c>
      <c r="BI1013">
        <f t="shared" si="83"/>
        <v>0</v>
      </c>
      <c r="BJ1013">
        <f t="shared" si="84"/>
        <v>0</v>
      </c>
      <c r="BL1013" t="s">
        <v>114</v>
      </c>
      <c r="BM1013" s="23">
        <v>109780.6012</v>
      </c>
      <c r="BN1013" s="23">
        <v>21.65297855</v>
      </c>
      <c r="BP1013" t="s">
        <v>186</v>
      </c>
      <c r="BQ1013" s="23">
        <v>109780.6012</v>
      </c>
      <c r="BR1013" s="23">
        <v>21.65297855</v>
      </c>
      <c r="BT1013" t="s">
        <v>183</v>
      </c>
      <c r="BU1013" s="23">
        <v>26371.779900000001</v>
      </c>
      <c r="BV1013" s="23">
        <v>21.26737756</v>
      </c>
    </row>
    <row r="1014" spans="1:74" x14ac:dyDescent="0.25">
      <c r="A1014">
        <v>1</v>
      </c>
      <c r="B1014" s="15">
        <v>14762</v>
      </c>
      <c r="C1014" s="15">
        <v>-64.842070129999996</v>
      </c>
      <c r="D1014" s="15">
        <v>-19.199852910000001</v>
      </c>
      <c r="E1014" s="16">
        <v>1</v>
      </c>
      <c r="F1014" s="19">
        <v>24924.987994708699</v>
      </c>
      <c r="G1014" s="19">
        <v>59.112706375487313</v>
      </c>
      <c r="H1014" s="16" t="str">
        <f>IF(LCOE_SensitivityScenarios!BF1013&gt;'OnSSET_original_NoMG-PV-Diesel'!M1013,'OnSSET_original_NoMG-PV-Diesel'!L1013,LCOE_SensitivityScenarios!BG1013)</f>
        <v>SA_PV</v>
      </c>
      <c r="I1014" s="39" t="str">
        <f>IF(LCOE_SensitivityScenarios!BK1013&gt;'OnSSET_original_NoMG-PV-Diesel'!M1013,'OnSSET_original_NoMG-PV-Diesel'!L1013,LCOE_SensitivityScenarios!BL1013)</f>
        <v>SA_PV</v>
      </c>
      <c r="J1014" s="39" t="str">
        <f>IF(LCOE_SensitivityScenarios!BP1013&gt;'OnSSET_original_NoMG-PV-Diesel'!M1013,'OnSSET_original_NoMG-PV-Diesel'!L1013,LCOE_SensitivityScenarios!BQ1013)</f>
        <v>SA_PV</v>
      </c>
      <c r="K1014" s="38" t="str">
        <f>IF(LCOE_SensitivityScenarios!BU1013&gt;'OnSSET_original_NoMG-PV-Diesel'!V1013,'OnSSET_original_NoMG-PV-Diesel'!U1013,LCOE_SensitivityScenarios!BV1013)</f>
        <v>SA_Diesel</v>
      </c>
      <c r="L1014" s="39" t="str">
        <f>IF(LCOE_SensitivityScenarios!BZ1013&gt;'OnSSET_original_NoMG-PV-Diesel'!V1013,'OnSSET_original_NoMG-PV-Diesel'!U1013,LCOE_SensitivityScenarios!CA1013)</f>
        <v>SA_Diesel</v>
      </c>
      <c r="M1014" s="40" t="str">
        <f>IF(LCOE_SensitivityScenarios!CE1013&gt;'OnSSET_original_NoMG-PV-Diesel'!V1013,'OnSSET_original_NoMG-PV-Diesel'!U1013,LCOE_SensitivityScenarios!CF1013)</f>
        <v>SA_Diesel</v>
      </c>
      <c r="N1014" s="39" t="str">
        <f>IF(LCOE_SensitivityScenarios!CJ1013&gt;'OnSSET_original_NoMG-PV-Diesel'!AE1013,'OnSSET_original_NoMG-PV-Diesel'!AD1013,LCOE_SensitivityScenarios!CK1013)</f>
        <v>SA_Diesel</v>
      </c>
      <c r="O1014" s="39" t="str">
        <f>IF(LCOE_SensitivityScenarios!CO1013&gt;'OnSSET_original_NoMG-PV-Diesel'!AE1013,'OnSSET_original_NoMG-PV-Diesel'!AD1013,LCOE_SensitivityScenarios!CP1013)</f>
        <v>SA_Diesel</v>
      </c>
      <c r="P1014" s="40" t="str">
        <f>IF(LCOE_SensitivityScenarios!CT1013&gt;'OnSSET_original_NoMG-PV-Diesel'!AE1013,'OnSSET_original_NoMG-PV-Diesel'!AD1013,LCOE_SensitivityScenarios!CU1013)</f>
        <v>SA_Diesel</v>
      </c>
      <c r="Q1014" s="38">
        <f>IF(LCOE_SensitivityScenarios!BF1013&gt;'OnSSET_original_NoMG-PV-Diesel'!M1013,'OnSSET_original_NoMG-PV-Diesel'!M1013,LCOE_SensitivityScenarios!BF1013)</f>
        <v>0.39021406481035698</v>
      </c>
      <c r="R1014" s="28">
        <f>MIN('OnSSET_original_NoMG-PV-Diesel'!E1013:I1013,LCOE_SensitivityScenarios!BK1013)</f>
        <v>0.39021406481035698</v>
      </c>
      <c r="S1014" s="28">
        <f>MIN('OnSSET_original_NoMG-PV-Diesel'!E1013:I1013,LCOE_SensitivityScenarios!BP1013)</f>
        <v>0.39021406481035698</v>
      </c>
      <c r="T1014" s="27">
        <f>MIN('OnSSET_original_NoMG-PV-Diesel'!N1013:R1013,LCOE_SensitivityScenarios!BU1013)</f>
        <v>0.354807105884136</v>
      </c>
      <c r="U1014" s="28">
        <f>MIN('OnSSET_original_NoMG-PV-Diesel'!N1013:R1013,LCOE_SensitivityScenarios!BZ1013)</f>
        <v>0.354807105884136</v>
      </c>
      <c r="V1014" s="29">
        <f>MIN('OnSSET_original_NoMG-PV-Diesel'!N1013:R1013,LCOE_SensitivityScenarios!CE1013)</f>
        <v>0.354807105884136</v>
      </c>
      <c r="W1014" s="28">
        <f>MIN('OnSSET_original_NoMG-PV-Diesel'!W1013:AA1013,LCOE_SensitivityScenarios!CJ1013)</f>
        <v>0.193914934660878</v>
      </c>
      <c r="X1014" s="28">
        <f>MIN('OnSSET_original_NoMG-PV-Diesel'!W1013:AA1013,LCOE_SensitivityScenarios!CO1013)</f>
        <v>0.193914934660878</v>
      </c>
      <c r="Y1014" s="29">
        <f>MIN('OnSSET_original_NoMG-PV-Diesel'!W1013:AA1013,LCOE_SensitivityScenarios!CT1013)</f>
        <v>0.193914934660878</v>
      </c>
      <c r="Z1014">
        <f>IF(H1014='OnSSET_original_NoMG-PV-Diesel'!L1013,'OnSSET_original_NoMG-PV-Diesel'!K1013,"wait")</f>
        <v>19.8052659762076</v>
      </c>
      <c r="AA1014">
        <f>IF(I1014='OnSSET_original_NoMG-PV-Diesel'!L1013,'OnSSET_original_NoMG-PV-Diesel'!K1013,"wait")</f>
        <v>19.8052659762076</v>
      </c>
      <c r="AB1014">
        <f>IF(J1014='OnSSET_original_NoMG-PV-Diesel'!L1013,'OnSSET_original_NoMG-PV-Diesel'!K1013,"wait")</f>
        <v>19.8052659762076</v>
      </c>
      <c r="AC1014">
        <f>IF(K1014='OnSSET_original_NoMG-PV-Diesel'!U1013,'OnSSET_original_NoMG-PV-Diesel'!T1013,"wait")</f>
        <v>11.3812730569446</v>
      </c>
      <c r="AD1014">
        <f>IF(L1014='OnSSET_original_NoMG-PV-Diesel'!U1013,'OnSSET_original_NoMG-PV-Diesel'!T1013,"wait")</f>
        <v>11.3812730569446</v>
      </c>
      <c r="AE1014">
        <f>IF(M1014='OnSSET_original_NoMG-PV-Diesel'!U1013,'OnSSET_original_NoMG-PV-Diesel'!T1013,"wait")</f>
        <v>11.3812730569446</v>
      </c>
      <c r="AF1014">
        <f>IF(N1014='OnSSET_original_NoMG-PV-Diesel'!AD1013,'OnSSET_original_NoMG-PV-Diesel'!AC1013,"wait")</f>
        <v>11.3812730569446</v>
      </c>
      <c r="AG1014">
        <f>IF(O1014='OnSSET_original_NoMG-PV-Diesel'!AD1013,'OnSSET_original_NoMG-PV-Diesel'!AC1013,"wait")</f>
        <v>11.3812730569446</v>
      </c>
      <c r="AH1014">
        <f>IF(P1014='OnSSET_original_NoMG-PV-Diesel'!AD1013,'OnSSET_original_NoMG-PV-Diesel'!AC1013,"wait")</f>
        <v>11.3812730569446</v>
      </c>
      <c r="AR1014">
        <v>43.360999999999997</v>
      </c>
      <c r="AS1014">
        <v>9.4960000000000004</v>
      </c>
      <c r="AT1014">
        <v>1.462</v>
      </c>
      <c r="AU1014">
        <v>0.14699999999999999</v>
      </c>
      <c r="AV1014">
        <v>47878.406110000004</v>
      </c>
      <c r="AW1014">
        <v>0</v>
      </c>
      <c r="AX1014">
        <v>7643.1895539999996</v>
      </c>
      <c r="AZ1014">
        <f>SUMIF([1]base!$A$2:$A$169,B1014,[1]base!$V$2:$V$169)</f>
        <v>0</v>
      </c>
      <c r="BA1014">
        <f>SUMIF([2]s1!$A$2:$A$275,B1014,[2]s1!$U$2:$U$275)</f>
        <v>0</v>
      </c>
      <c r="BB1014">
        <f>SUMIF([3]s2!$A$2:$A$115,B1014,[3]s2!$U$2:$U$115)</f>
        <v>0</v>
      </c>
      <c r="BC1014">
        <f>SUMIF([4]s3!$A$2:$A$245,B1014,[4]s3!$U$2:$U$245)</f>
        <v>0</v>
      </c>
      <c r="BD1014">
        <f>SUMIF([5]s4!$A$2:$A$74,B1014,[5]s4!$U$2:$U$74)</f>
        <v>0</v>
      </c>
      <c r="BF1014">
        <f t="shared" si="80"/>
        <v>0</v>
      </c>
      <c r="BG1014">
        <f t="shared" si="81"/>
        <v>0</v>
      </c>
      <c r="BH1014">
        <f t="shared" si="82"/>
        <v>0</v>
      </c>
      <c r="BI1014">
        <f t="shared" si="83"/>
        <v>0</v>
      </c>
      <c r="BJ1014">
        <f t="shared" si="84"/>
        <v>0</v>
      </c>
      <c r="BL1014" t="s">
        <v>114</v>
      </c>
      <c r="BM1014" s="23">
        <v>64586.368770000001</v>
      </c>
      <c r="BN1014" s="23">
        <v>12.738928749999999</v>
      </c>
      <c r="BP1014" t="s">
        <v>183</v>
      </c>
      <c r="BQ1014" s="23">
        <v>14112.902599999999</v>
      </c>
      <c r="BR1014" s="23">
        <v>11.38127306</v>
      </c>
      <c r="BT1014" t="s">
        <v>183</v>
      </c>
      <c r="BU1014" s="23">
        <v>14112.902599999999</v>
      </c>
      <c r="BV1014" s="23">
        <v>11.38127306</v>
      </c>
    </row>
    <row r="1015" spans="1:74" x14ac:dyDescent="0.25">
      <c r="A1015">
        <v>1</v>
      </c>
      <c r="B1015" s="15">
        <v>14768</v>
      </c>
      <c r="C1015" s="15">
        <v>-64.519555890000007</v>
      </c>
      <c r="D1015" s="15">
        <v>-19.626806810000001</v>
      </c>
      <c r="E1015" s="16">
        <v>1</v>
      </c>
      <c r="F1015" s="19">
        <v>25882.071968774999</v>
      </c>
      <c r="G1015" s="19">
        <v>72.33788658135083</v>
      </c>
      <c r="H1015" s="16" t="str">
        <f>IF(LCOE_SensitivityScenarios!BF1014&gt;'OnSSET_original_NoMG-PV-Diesel'!M1014,'OnSSET_original_NoMG-PV-Diesel'!L1014,LCOE_SensitivityScenarios!BG1014)</f>
        <v>SA_PV</v>
      </c>
      <c r="I1015" s="39" t="str">
        <f>IF(LCOE_SensitivityScenarios!BK1014&gt;'OnSSET_original_NoMG-PV-Diesel'!M1014,'OnSSET_original_NoMG-PV-Diesel'!L1014,LCOE_SensitivityScenarios!BL1014)</f>
        <v>SA_PV</v>
      </c>
      <c r="J1015" s="39" t="str">
        <f>IF(LCOE_SensitivityScenarios!BP1014&gt;'OnSSET_original_NoMG-PV-Diesel'!M1014,'OnSSET_original_NoMG-PV-Diesel'!L1014,LCOE_SensitivityScenarios!BQ1014)</f>
        <v>SA_PV</v>
      </c>
      <c r="K1015" s="38" t="str">
        <f>IF(LCOE_SensitivityScenarios!BU1014&gt;'OnSSET_original_NoMG-PV-Diesel'!V1014,'OnSSET_original_NoMG-PV-Diesel'!U1014,LCOE_SensitivityScenarios!BV1014)</f>
        <v>SA_Diesel</v>
      </c>
      <c r="L1015" s="39" t="str">
        <f>IF(LCOE_SensitivityScenarios!BZ1014&gt;'OnSSET_original_NoMG-PV-Diesel'!V1014,'OnSSET_original_NoMG-PV-Diesel'!U1014,LCOE_SensitivityScenarios!CA1014)</f>
        <v>SA_Diesel</v>
      </c>
      <c r="M1015" s="40" t="str">
        <f>IF(LCOE_SensitivityScenarios!CE1014&gt;'OnSSET_original_NoMG-PV-Diesel'!V1014,'OnSSET_original_NoMG-PV-Diesel'!U1014,LCOE_SensitivityScenarios!CF1014)</f>
        <v>SA_Diesel</v>
      </c>
      <c r="N1015" s="39" t="str">
        <f>IF(LCOE_SensitivityScenarios!CJ1014&gt;'OnSSET_original_NoMG-PV-Diesel'!AE1014,'OnSSET_original_NoMG-PV-Diesel'!AD1014,LCOE_SensitivityScenarios!CK1014)</f>
        <v>SA_Diesel</v>
      </c>
      <c r="O1015" s="39" t="str">
        <f>IF(LCOE_SensitivityScenarios!CO1014&gt;'OnSSET_original_NoMG-PV-Diesel'!AE1014,'OnSSET_original_NoMG-PV-Diesel'!AD1014,LCOE_SensitivityScenarios!CP1014)</f>
        <v>SA_Diesel</v>
      </c>
      <c r="P1015" s="40" t="str">
        <f>IF(LCOE_SensitivityScenarios!CT1014&gt;'OnSSET_original_NoMG-PV-Diesel'!AE1014,'OnSSET_original_NoMG-PV-Diesel'!AD1014,LCOE_SensitivityScenarios!CU1014)</f>
        <v>SA_Diesel</v>
      </c>
      <c r="Q1015" s="38">
        <f>IF(LCOE_SensitivityScenarios!BF1014&gt;'OnSSET_original_NoMG-PV-Diesel'!M1014,'OnSSET_original_NoMG-PV-Diesel'!M1014,LCOE_SensitivityScenarios!BF1014)</f>
        <v>0.44790146615507698</v>
      </c>
      <c r="R1015" s="28">
        <f>MIN('OnSSET_original_NoMG-PV-Diesel'!E1014:I1014,LCOE_SensitivityScenarios!BK1014)</f>
        <v>0.44790146615507698</v>
      </c>
      <c r="S1015" s="28">
        <f>MIN('OnSSET_original_NoMG-PV-Diesel'!E1014:I1014,LCOE_SensitivityScenarios!BP1014)</f>
        <v>0.44790146615507698</v>
      </c>
      <c r="T1015" s="27">
        <f>MIN('OnSSET_original_NoMG-PV-Diesel'!N1014:R1014,LCOE_SensitivityScenarios!BU1014)</f>
        <v>0.354807105884136</v>
      </c>
      <c r="U1015" s="28">
        <f>MIN('OnSSET_original_NoMG-PV-Diesel'!N1014:R1014,LCOE_SensitivityScenarios!BZ1014)</f>
        <v>0.354807105884136</v>
      </c>
      <c r="V1015" s="29">
        <f>MIN('OnSSET_original_NoMG-PV-Diesel'!N1014:R1014,LCOE_SensitivityScenarios!CE1014)</f>
        <v>0.354807105884136</v>
      </c>
      <c r="W1015" s="28">
        <f>MIN('OnSSET_original_NoMG-PV-Diesel'!W1014:AA1014,LCOE_SensitivityScenarios!CJ1014)</f>
        <v>0.193914934660878</v>
      </c>
      <c r="X1015" s="28">
        <f>MIN('OnSSET_original_NoMG-PV-Diesel'!W1014:AA1014,LCOE_SensitivityScenarios!CO1014)</f>
        <v>0.193914934660878</v>
      </c>
      <c r="Y1015" s="29">
        <f>MIN('OnSSET_original_NoMG-PV-Diesel'!W1014:AA1014,LCOE_SensitivityScenarios!CT1014)</f>
        <v>0.193914934660878</v>
      </c>
      <c r="Z1015">
        <f>IF(H1015='OnSSET_original_NoMG-PV-Diesel'!L1014,'OnSSET_original_NoMG-PV-Diesel'!K1014,"wait")</f>
        <v>40.368908964632503</v>
      </c>
      <c r="AA1015">
        <f>IF(I1015='OnSSET_original_NoMG-PV-Diesel'!L1014,'OnSSET_original_NoMG-PV-Diesel'!K1014,"wait")</f>
        <v>40.368908964632503</v>
      </c>
      <c r="AB1015">
        <f>IF(J1015='OnSSET_original_NoMG-PV-Diesel'!L1014,'OnSSET_original_NoMG-PV-Diesel'!K1014,"wait")</f>
        <v>40.368908964632503</v>
      </c>
      <c r="AC1015">
        <f>IF(K1015='OnSSET_original_NoMG-PV-Diesel'!U1014,'OnSSET_original_NoMG-PV-Diesel'!T1014,"wait")</f>
        <v>11.818297702637</v>
      </c>
      <c r="AD1015">
        <f>IF(L1015='OnSSET_original_NoMG-PV-Diesel'!U1014,'OnSSET_original_NoMG-PV-Diesel'!T1014,"wait")</f>
        <v>11.818297702637</v>
      </c>
      <c r="AE1015">
        <f>IF(M1015='OnSSET_original_NoMG-PV-Diesel'!U1014,'OnSSET_original_NoMG-PV-Diesel'!T1014,"wait")</f>
        <v>11.818297702637</v>
      </c>
      <c r="AF1015">
        <f>IF(N1015='OnSSET_original_NoMG-PV-Diesel'!AD1014,'OnSSET_original_NoMG-PV-Diesel'!AC1014,"wait")</f>
        <v>11.818297702637</v>
      </c>
      <c r="AG1015">
        <f>IF(O1015='OnSSET_original_NoMG-PV-Diesel'!AD1014,'OnSSET_original_NoMG-PV-Diesel'!AC1014,"wait")</f>
        <v>11.818297702637</v>
      </c>
      <c r="AH1015">
        <f>IF(P1015='OnSSET_original_NoMG-PV-Diesel'!AD1014,'OnSSET_original_NoMG-PV-Diesel'!AC1014,"wait")</f>
        <v>11.818297702637</v>
      </c>
      <c r="AR1015">
        <v>95.312999999999903</v>
      </c>
      <c r="AS1015">
        <v>40.012</v>
      </c>
      <c r="AT1015">
        <v>3.4249999999999998</v>
      </c>
      <c r="AU1015">
        <v>3.4329999999999998</v>
      </c>
      <c r="AV1015">
        <v>52089.171820000003</v>
      </c>
      <c r="AW1015">
        <v>0</v>
      </c>
      <c r="AX1015">
        <v>9171.8274629999996</v>
      </c>
      <c r="AZ1015">
        <f>SUMIF([1]base!$A$2:$A$169,B1015,[1]base!$V$2:$V$169)</f>
        <v>0</v>
      </c>
      <c r="BA1015">
        <f>SUMIF([2]s1!$A$2:$A$275,B1015,[2]s1!$U$2:$U$275)</f>
        <v>0</v>
      </c>
      <c r="BB1015">
        <f>SUMIF([3]s2!$A$2:$A$115,B1015,[3]s2!$U$2:$U$115)</f>
        <v>0</v>
      </c>
      <c r="BC1015">
        <f>SUMIF([4]s3!$A$2:$A$245,B1015,[4]s3!$U$2:$U$245)</f>
        <v>0</v>
      </c>
      <c r="BD1015">
        <f>SUMIF([5]s4!$A$2:$A$74,B1015,[5]s4!$U$2:$U$74)</f>
        <v>0</v>
      </c>
      <c r="BF1015">
        <f t="shared" si="80"/>
        <v>0</v>
      </c>
      <c r="BG1015">
        <f t="shared" si="81"/>
        <v>0</v>
      </c>
      <c r="BH1015">
        <f t="shared" si="82"/>
        <v>0</v>
      </c>
      <c r="BI1015">
        <f t="shared" si="83"/>
        <v>0</v>
      </c>
      <c r="BJ1015">
        <f t="shared" si="84"/>
        <v>0</v>
      </c>
      <c r="BL1015" t="s">
        <v>114</v>
      </c>
      <c r="BM1015" s="23">
        <v>76981.171470000001</v>
      </c>
      <c r="BN1015" s="23">
        <v>15.18366301</v>
      </c>
      <c r="BP1015" t="s">
        <v>183</v>
      </c>
      <c r="BQ1015" s="23">
        <v>14654.81792</v>
      </c>
      <c r="BR1015" s="23">
        <v>11.8182977</v>
      </c>
      <c r="BT1015" t="s">
        <v>183</v>
      </c>
      <c r="BU1015" s="23">
        <v>14654.81792</v>
      </c>
      <c r="BV1015" s="23">
        <v>11.8182977</v>
      </c>
    </row>
    <row r="1016" spans="1:74" x14ac:dyDescent="0.25">
      <c r="A1016">
        <v>1</v>
      </c>
      <c r="B1016" s="15">
        <v>14770</v>
      </c>
      <c r="C1016" s="15">
        <v>-64.876802490000003</v>
      </c>
      <c r="D1016" s="15">
        <v>-18.74283166</v>
      </c>
      <c r="E1016" s="16">
        <v>1</v>
      </c>
      <c r="F1016" s="19">
        <v>97196.380445038696</v>
      </c>
      <c r="G1016" s="19">
        <v>262.06527802257733</v>
      </c>
      <c r="H1016" s="16" t="str">
        <f>IF(LCOE_SensitivityScenarios!BF1015&gt;'OnSSET_original_NoMG-PV-Diesel'!M1015,'OnSSET_original_NoMG-PV-Diesel'!L1015,LCOE_SensitivityScenarios!BG1015)</f>
        <v>MG_Hybrid</v>
      </c>
      <c r="I1016" s="39" t="str">
        <f>IF(LCOE_SensitivityScenarios!BK1015&gt;'OnSSET_original_NoMG-PV-Diesel'!M1015,'OnSSET_original_NoMG-PV-Diesel'!L1015,LCOE_SensitivityScenarios!BL1015)</f>
        <v>MG_Hybrid</v>
      </c>
      <c r="J1016" s="39" t="str">
        <f>IF(LCOE_SensitivityScenarios!BP1015&gt;'OnSSET_original_NoMG-PV-Diesel'!M1015,'OnSSET_original_NoMG-PV-Diesel'!L1015,LCOE_SensitivityScenarios!BQ1015)</f>
        <v>Grid_extension</v>
      </c>
      <c r="K1016" s="38" t="str">
        <f>IF(LCOE_SensitivityScenarios!BU1015&gt;'OnSSET_original_NoMG-PV-Diesel'!V1015,'OnSSET_original_NoMG-PV-Diesel'!U1015,LCOE_SensitivityScenarios!BV1015)</f>
        <v>MG_Hybrid</v>
      </c>
      <c r="L1016" s="39" t="str">
        <f>IF(LCOE_SensitivityScenarios!BZ1015&gt;'OnSSET_original_NoMG-PV-Diesel'!V1015,'OnSSET_original_NoMG-PV-Diesel'!U1015,LCOE_SensitivityScenarios!CA1015)</f>
        <v>MG_Hybrid</v>
      </c>
      <c r="M1016" s="40" t="str">
        <f>IF(LCOE_SensitivityScenarios!CE1015&gt;'OnSSET_original_NoMG-PV-Diesel'!V1015,'OnSSET_original_NoMG-PV-Diesel'!U1015,LCOE_SensitivityScenarios!CF1015)</f>
        <v>MG_Diesel</v>
      </c>
      <c r="N1016" s="39" t="str">
        <f>IF(LCOE_SensitivityScenarios!CJ1015&gt;'OnSSET_original_NoMG-PV-Diesel'!AE1015,'OnSSET_original_NoMG-PV-Diesel'!AD1015,LCOE_SensitivityScenarios!CK1015)</f>
        <v>SA_Diesel</v>
      </c>
      <c r="O1016" s="39" t="str">
        <f>IF(LCOE_SensitivityScenarios!CO1015&gt;'OnSSET_original_NoMG-PV-Diesel'!AE1015,'OnSSET_original_NoMG-PV-Diesel'!AD1015,LCOE_SensitivityScenarios!CP1015)</f>
        <v>SA_Diesel</v>
      </c>
      <c r="P1016" s="40" t="str">
        <f>IF(LCOE_SensitivityScenarios!CT1015&gt;'OnSSET_original_NoMG-PV-Diesel'!AE1015,'OnSSET_original_NoMG-PV-Diesel'!AD1015,LCOE_SensitivityScenarios!CU1015)</f>
        <v>SA_Diesel</v>
      </c>
      <c r="Q1016" s="38">
        <f>IF(LCOE_SensitivityScenarios!BF1015&gt;'OnSSET_original_NoMG-PV-Diesel'!M1015,'OnSSET_original_NoMG-PV-Diesel'!M1015,LCOE_SensitivityScenarios!BF1015)</f>
        <v>0.42714245338709073</v>
      </c>
      <c r="R1016" s="28">
        <f>MIN('OnSSET_original_NoMG-PV-Diesel'!E1015:I1015,LCOE_SensitivityScenarios!BK1015)</f>
        <v>0.3902009453950907</v>
      </c>
      <c r="S1016" s="28">
        <f>MIN('OnSSET_original_NoMG-PV-Diesel'!E1015:I1015,LCOE_SensitivityScenarios!BP1015)</f>
        <v>0.43867052618722602</v>
      </c>
      <c r="T1016" s="27">
        <f>MIN('OnSSET_original_NoMG-PV-Diesel'!N1015:R1015,LCOE_SensitivityScenarios!BU1015)</f>
        <v>0.37170498788954676</v>
      </c>
      <c r="U1016" s="28">
        <f>MIN('OnSSET_original_NoMG-PV-Diesel'!N1015:R1015,LCOE_SensitivityScenarios!BZ1015)</f>
        <v>0.33476347989754673</v>
      </c>
      <c r="V1016" s="29">
        <f>MIN('OnSSET_original_NoMG-PV-Diesel'!N1015:R1015,LCOE_SensitivityScenarios!CE1015)</f>
        <v>0.40415125311899941</v>
      </c>
      <c r="W1016" s="28">
        <f>MIN('OnSSET_original_NoMG-PV-Diesel'!W1015:AA1015,LCOE_SensitivityScenarios!CJ1015)</f>
        <v>0.23011567318611101</v>
      </c>
      <c r="X1016" s="28">
        <f>MIN('OnSSET_original_NoMG-PV-Diesel'!W1015:AA1015,LCOE_SensitivityScenarios!CO1015)</f>
        <v>0.23011567318611101</v>
      </c>
      <c r="Y1016" s="29">
        <f>MIN('OnSSET_original_NoMG-PV-Diesel'!W1015:AA1015,LCOE_SensitivityScenarios!CT1015)</f>
        <v>0.23011567318611101</v>
      </c>
      <c r="Z1016">
        <f>VLOOKUP(B1016,[1]base!$A$2:$U$169,21,FALSE)</f>
        <v>24.459</v>
      </c>
      <c r="AA1016">
        <f>VLOOKUP(B1016,[2]s1!$A$2:$T$275,20,FALSE)</f>
        <v>39.002000000000002</v>
      </c>
      <c r="AB1016">
        <f>IF(J1016='OnSSET_original_NoMG-PV-Diesel'!L1015,'OnSSET_original_NoMG-PV-Diesel'!K1015,"wait")</f>
        <v>7.5312160446011998</v>
      </c>
      <c r="AC1016">
        <f>VLOOKUP(B1016,[4]s3!$A$2:$T$275,20,FALSE)</f>
        <v>34.051000000000002</v>
      </c>
      <c r="AD1016" t="str">
        <f>IF(L1016='OnSSET_original_NoMG-PV-Diesel'!U1015,'OnSSET_original_NoMG-PV-Diesel'!T1015,"wait")</f>
        <v>wait</v>
      </c>
      <c r="AE1016" t="str">
        <f>IF(M1016='OnSSET_original_NoMG-PV-Diesel'!U1015,'OnSSET_original_NoMG-PV-Diesel'!T1015,"wait")</f>
        <v>wait</v>
      </c>
      <c r="AF1016">
        <f>IF(N1016='OnSSET_original_NoMG-PV-Diesel'!AD1015,'OnSSET_original_NoMG-PV-Diesel'!AC1015,"wait")</f>
        <v>44.381908879013103</v>
      </c>
      <c r="AG1016">
        <f>IF(O1016='OnSSET_original_NoMG-PV-Diesel'!AD1015,'OnSSET_original_NoMG-PV-Diesel'!AC1015,"wait")</f>
        <v>44.381908879013103</v>
      </c>
      <c r="AH1016">
        <f>IF(P1016='OnSSET_original_NoMG-PV-Diesel'!AD1015,'OnSSET_original_NoMG-PV-Diesel'!AC1015,"wait")</f>
        <v>44.381908879013103</v>
      </c>
      <c r="AR1016" s="23">
        <v>27.373999999999999</v>
      </c>
      <c r="AS1016" s="23">
        <v>27.41</v>
      </c>
      <c r="AT1016" s="23">
        <v>15.433</v>
      </c>
      <c r="AU1016" s="23">
        <v>5.7999999999999899E-2</v>
      </c>
      <c r="AV1016" s="23">
        <v>99404.949080000006</v>
      </c>
      <c r="AW1016" s="23">
        <v>71777.086519999997</v>
      </c>
      <c r="AX1016" s="23">
        <v>35922.990899999997</v>
      </c>
      <c r="AZ1016">
        <f>SUMIF([1]base!$A$2:$A$169,B1016,[1]base!$V$2:$V$169)</f>
        <v>62709</v>
      </c>
      <c r="BA1016">
        <f>SUMIF([2]s1!$A$2:$A$275,B1016,[2]s1!$U$2:$U$275)</f>
        <v>63701.22</v>
      </c>
      <c r="BB1016">
        <f>SUMIF([3]s2!$A$2:$A$115,B1016,[3]s2!$U$2:$U$115)</f>
        <v>0</v>
      </c>
      <c r="BC1016">
        <f>SUMIF([4]s3!$A$2:$A$245,B1016,[4]s3!$U$2:$U$245)</f>
        <v>50663.68</v>
      </c>
      <c r="BD1016">
        <f>SUMIF([5]s4!$A$2:$A$74,B1016,[5]s4!$U$2:$U$74)</f>
        <v>0</v>
      </c>
      <c r="BF1016">
        <f t="shared" si="80"/>
        <v>269814.02650000004</v>
      </c>
      <c r="BG1016">
        <f t="shared" si="81"/>
        <v>270806.24650000001</v>
      </c>
      <c r="BH1016">
        <f t="shared" si="82"/>
        <v>0</v>
      </c>
      <c r="BI1016">
        <f t="shared" si="83"/>
        <v>257768.7065</v>
      </c>
      <c r="BJ1016">
        <f t="shared" si="84"/>
        <v>0</v>
      </c>
      <c r="BL1016" t="s">
        <v>115</v>
      </c>
      <c r="BM1016" s="23">
        <v>268264.6642</v>
      </c>
      <c r="BN1016" s="23">
        <v>25.644388889999998</v>
      </c>
      <c r="BP1016" t="s">
        <v>185</v>
      </c>
      <c r="BQ1016" s="23">
        <v>268264.6642</v>
      </c>
      <c r="BR1016" s="23">
        <v>25.644388889999998</v>
      </c>
      <c r="BT1016" t="s">
        <v>183</v>
      </c>
      <c r="BU1016" s="23">
        <v>55034.050589999999</v>
      </c>
      <c r="BV1016" s="23">
        <v>44.381908879999997</v>
      </c>
    </row>
    <row r="1017" spans="1:74" x14ac:dyDescent="0.25">
      <c r="A1017">
        <v>1</v>
      </c>
      <c r="B1017" s="15">
        <v>14771</v>
      </c>
      <c r="C1017" s="15">
        <v>-64.598957369999994</v>
      </c>
      <c r="D1017" s="15">
        <v>-20.57065995</v>
      </c>
      <c r="E1017" s="16">
        <v>1</v>
      </c>
      <c r="F1017" s="19">
        <v>40071.852513901198</v>
      </c>
      <c r="G1017" s="19">
        <v>111.31287626950495</v>
      </c>
      <c r="H1017" s="16" t="str">
        <f>IF(LCOE_SensitivityScenarios!BF1016&gt;'OnSSET_original_NoMG-PV-Diesel'!M1016,'OnSSET_original_NoMG-PV-Diesel'!L1016,LCOE_SensitivityScenarios!BG1016)</f>
        <v>SA_PV</v>
      </c>
      <c r="I1017" s="39" t="str">
        <f>IF(LCOE_SensitivityScenarios!BK1016&gt;'OnSSET_original_NoMG-PV-Diesel'!M1016,'OnSSET_original_NoMG-PV-Diesel'!L1016,LCOE_SensitivityScenarios!BL1016)</f>
        <v>MG_Hybrid</v>
      </c>
      <c r="J1017" s="39" t="str">
        <f>IF(LCOE_SensitivityScenarios!BP1016&gt;'OnSSET_original_NoMG-PV-Diesel'!M1016,'OnSSET_original_NoMG-PV-Diesel'!L1016,LCOE_SensitivityScenarios!BQ1016)</f>
        <v>SA_PV</v>
      </c>
      <c r="K1017" s="38" t="str">
        <f>IF(LCOE_SensitivityScenarios!BU1016&gt;'OnSSET_original_NoMG-PV-Diesel'!V1016,'OnSSET_original_NoMG-PV-Diesel'!U1016,LCOE_SensitivityScenarios!BV1016)</f>
        <v>MG_Hybrid</v>
      </c>
      <c r="L1017" s="39" t="str">
        <f>IF(LCOE_SensitivityScenarios!BZ1016&gt;'OnSSET_original_NoMG-PV-Diesel'!V1016,'OnSSET_original_NoMG-PV-Diesel'!U1016,LCOE_SensitivityScenarios!CA1016)</f>
        <v>MG_Hybrid</v>
      </c>
      <c r="M1017" s="40" t="str">
        <f>IF(LCOE_SensitivityScenarios!CE1016&gt;'OnSSET_original_NoMG-PV-Diesel'!V1016,'OnSSET_original_NoMG-PV-Diesel'!U1016,LCOE_SensitivityScenarios!CF1016)</f>
        <v>SA_Diesel</v>
      </c>
      <c r="N1017" s="39" t="str">
        <f>IF(LCOE_SensitivityScenarios!CJ1016&gt;'OnSSET_original_NoMG-PV-Diesel'!AE1016,'OnSSET_original_NoMG-PV-Diesel'!AD1016,LCOE_SensitivityScenarios!CK1016)</f>
        <v>SA_Diesel</v>
      </c>
      <c r="O1017" s="39" t="str">
        <f>IF(LCOE_SensitivityScenarios!CO1016&gt;'OnSSET_original_NoMG-PV-Diesel'!AE1016,'OnSSET_original_NoMG-PV-Diesel'!AD1016,LCOE_SensitivityScenarios!CP1016)</f>
        <v>SA_Diesel</v>
      </c>
      <c r="P1017" s="40" t="str">
        <f>IF(LCOE_SensitivityScenarios!CT1016&gt;'OnSSET_original_NoMG-PV-Diesel'!AE1016,'OnSSET_original_NoMG-PV-Diesel'!AD1016,LCOE_SensitivityScenarios!CU1016)</f>
        <v>SA_Diesel</v>
      </c>
      <c r="Q1017" s="38">
        <f>IF(LCOE_SensitivityScenarios!BF1016&gt;'OnSSET_original_NoMG-PV-Diesel'!M1016,'OnSSET_original_NoMG-PV-Diesel'!M1016,LCOE_SensitivityScenarios!BF1016)</f>
        <v>0.49903219513689601</v>
      </c>
      <c r="R1017" s="28">
        <f>MIN('OnSSET_original_NoMG-PV-Diesel'!E1016:I1016,LCOE_SensitivityScenarios!BK1016)</f>
        <v>0.48455113749605105</v>
      </c>
      <c r="S1017" s="28">
        <f>MIN('OnSSET_original_NoMG-PV-Diesel'!E1016:I1016,LCOE_SensitivityScenarios!BP1016)</f>
        <v>0.49903219513689601</v>
      </c>
      <c r="T1017" s="27">
        <f>MIN('OnSSET_original_NoMG-PV-Diesel'!N1016:R1016,LCOE_SensitivityScenarios!BU1016)</f>
        <v>0.46581576300189109</v>
      </c>
      <c r="U1017" s="28">
        <f>MIN('OnSSET_original_NoMG-PV-Diesel'!N1016:R1016,LCOE_SensitivityScenarios!BZ1016)</f>
        <v>0.42887425500989107</v>
      </c>
      <c r="V1017" s="29">
        <f>MIN('OnSSET_original_NoMG-PV-Diesel'!N1016:R1016,LCOE_SensitivityScenarios!CE1016)</f>
        <v>0.47916334655878001</v>
      </c>
      <c r="W1017" s="28">
        <f>MIN('OnSSET_original_NoMG-PV-Diesel'!W1016:AA1016,LCOE_SensitivityScenarios!CJ1016)</f>
        <v>0.236149129606983</v>
      </c>
      <c r="X1017" s="28">
        <f>MIN('OnSSET_original_NoMG-PV-Diesel'!W1016:AA1016,LCOE_SensitivityScenarios!CO1016)</f>
        <v>0.236149129606983</v>
      </c>
      <c r="Y1017" s="29">
        <f>MIN('OnSSET_original_NoMG-PV-Diesel'!W1016:AA1016,LCOE_SensitivityScenarios!CT1016)</f>
        <v>0.236149129606983</v>
      </c>
      <c r="Z1017">
        <f>IF(H1017='OnSSET_original_NoMG-PV-Diesel'!L1016,'OnSSET_original_NoMG-PV-Diesel'!K1016,"wait")</f>
        <v>21.339116052987599</v>
      </c>
      <c r="AA1017">
        <f>VLOOKUP(B1017,[2]s1!$A$2:$T$275,20,FALSE)</f>
        <v>13.647</v>
      </c>
      <c r="AB1017">
        <f>IF(J1017='OnSSET_original_NoMG-PV-Diesel'!L1016,'OnSSET_original_NoMG-PV-Diesel'!K1016,"wait")</f>
        <v>21.339116052987599</v>
      </c>
      <c r="AC1017">
        <f>VLOOKUP(B1017,[4]s3!$A$2:$T$275,20,FALSE)</f>
        <v>12.367000000000001</v>
      </c>
      <c r="AD1017" t="str">
        <f>IF(L1017='OnSSET_original_NoMG-PV-Diesel'!U1016,'OnSSET_original_NoMG-PV-Diesel'!T1016,"wait")</f>
        <v>wait</v>
      </c>
      <c r="AE1017">
        <f>IF(M1017='OnSSET_original_NoMG-PV-Diesel'!U1016,'OnSSET_original_NoMG-PV-Diesel'!T1016,"wait")</f>
        <v>18.2976495497266</v>
      </c>
      <c r="AF1017">
        <f>IF(N1017='OnSSET_original_NoMG-PV-Diesel'!AD1016,'OnSSET_original_NoMG-PV-Diesel'!AC1016,"wait")</f>
        <v>18.2976495497266</v>
      </c>
      <c r="AG1017">
        <f>IF(O1017='OnSSET_original_NoMG-PV-Diesel'!AD1016,'OnSSET_original_NoMG-PV-Diesel'!AC1016,"wait")</f>
        <v>18.2976495497266</v>
      </c>
      <c r="AH1017">
        <f>IF(P1017='OnSSET_original_NoMG-PV-Diesel'!AD1016,'OnSSET_original_NoMG-PV-Diesel'!AC1016,"wait")</f>
        <v>18.2976495497266</v>
      </c>
      <c r="AR1017">
        <v>75.126999999999995</v>
      </c>
      <c r="AS1017">
        <v>75.126999999999995</v>
      </c>
      <c r="AT1017">
        <v>44.491</v>
      </c>
      <c r="AU1017">
        <v>16.207999999999998</v>
      </c>
      <c r="AV1017">
        <v>67996.792560000002</v>
      </c>
      <c r="AW1017">
        <v>0</v>
      </c>
      <c r="AX1017">
        <v>16203.56185</v>
      </c>
      <c r="AZ1017">
        <f>SUMIF([1]base!$A$2:$A$169,B1017,[1]base!$V$2:$V$169)</f>
        <v>0</v>
      </c>
      <c r="BA1017">
        <f>SUMIF([2]s1!$A$2:$A$275,B1017,[2]s1!$U$2:$U$275)</f>
        <v>33491.9</v>
      </c>
      <c r="BB1017">
        <f>SUMIF([3]s2!$A$2:$A$115,B1017,[3]s2!$U$2:$U$115)</f>
        <v>0</v>
      </c>
      <c r="BC1017">
        <f>SUMIF([4]s3!$A$2:$A$245,B1017,[4]s3!$U$2:$U$245)</f>
        <v>18899.52</v>
      </c>
      <c r="BD1017">
        <f>SUMIF([5]s4!$A$2:$A$74,B1017,[5]s4!$U$2:$U$74)</f>
        <v>0</v>
      </c>
      <c r="BF1017">
        <f t="shared" si="80"/>
        <v>0</v>
      </c>
      <c r="BG1017">
        <f t="shared" si="81"/>
        <v>117692.25440999999</v>
      </c>
      <c r="BH1017">
        <f t="shared" si="82"/>
        <v>0</v>
      </c>
      <c r="BI1017">
        <f t="shared" si="83"/>
        <v>103099.87441</v>
      </c>
      <c r="BJ1017">
        <f t="shared" si="84"/>
        <v>0</v>
      </c>
      <c r="BL1017" t="s">
        <v>114</v>
      </c>
      <c r="BM1017" s="23">
        <v>132791.71400000001</v>
      </c>
      <c r="BN1017" s="23">
        <v>22.974344980000001</v>
      </c>
      <c r="BP1017" t="s">
        <v>183</v>
      </c>
      <c r="BQ1017" s="23">
        <v>22689.284810000001</v>
      </c>
      <c r="BR1017" s="23">
        <v>18.297649549999999</v>
      </c>
      <c r="BT1017" t="s">
        <v>183</v>
      </c>
      <c r="BU1017" s="23">
        <v>22689.284810000001</v>
      </c>
      <c r="BV1017" s="23">
        <v>18.297649549999999</v>
      </c>
    </row>
    <row r="1018" spans="1:74" x14ac:dyDescent="0.25">
      <c r="A1018">
        <v>1</v>
      </c>
      <c r="B1018" s="15">
        <v>14774</v>
      </c>
      <c r="C1018" s="15">
        <v>-65.348860090000002</v>
      </c>
      <c r="D1018" s="15">
        <v>-19.063587259999998</v>
      </c>
      <c r="E1018" s="16">
        <v>1</v>
      </c>
      <c r="F1018" s="19">
        <v>62920.725937179101</v>
      </c>
      <c r="G1018" s="19">
        <v>63.591337078182789</v>
      </c>
      <c r="H1018" s="16" t="str">
        <f>IF(LCOE_SensitivityScenarios!BF1017&gt;'OnSSET_original_NoMG-PV-Diesel'!M1017,'OnSSET_original_NoMG-PV-Diesel'!L1017,LCOE_SensitivityScenarios!BG1017)</f>
        <v>Grid_extension</v>
      </c>
      <c r="I1018" s="39" t="str">
        <f>IF(LCOE_SensitivityScenarios!BK1017&gt;'OnSSET_original_NoMG-PV-Diesel'!M1017,'OnSSET_original_NoMG-PV-Diesel'!L1017,LCOE_SensitivityScenarios!BL1017)</f>
        <v>Grid_extension</v>
      </c>
      <c r="J1018" s="39" t="str">
        <f>IF(LCOE_SensitivityScenarios!BP1017&gt;'OnSSET_original_NoMG-PV-Diesel'!M1017,'OnSSET_original_NoMG-PV-Diesel'!L1017,LCOE_SensitivityScenarios!BQ1017)</f>
        <v>Grid_extension</v>
      </c>
      <c r="K1018" s="38" t="str">
        <f>IF(LCOE_SensitivityScenarios!BU1017&gt;'OnSSET_original_NoMG-PV-Diesel'!V1017,'OnSSET_original_NoMG-PV-Diesel'!U1017,LCOE_SensitivityScenarios!BV1017)</f>
        <v>Grid_extension</v>
      </c>
      <c r="L1018" s="39" t="str">
        <f>IF(LCOE_SensitivityScenarios!BZ1017&gt;'OnSSET_original_NoMG-PV-Diesel'!V1017,'OnSSET_original_NoMG-PV-Diesel'!U1017,LCOE_SensitivityScenarios!CA1017)</f>
        <v>MG_Hybrid</v>
      </c>
      <c r="M1018" s="40" t="str">
        <f>IF(LCOE_SensitivityScenarios!CE1017&gt;'OnSSET_original_NoMG-PV-Diesel'!V1017,'OnSSET_original_NoMG-PV-Diesel'!U1017,LCOE_SensitivityScenarios!CF1017)</f>
        <v>Grid_extension</v>
      </c>
      <c r="N1018" s="39" t="str">
        <f>IF(LCOE_SensitivityScenarios!CJ1017&gt;'OnSSET_original_NoMG-PV-Diesel'!AE1017,'OnSSET_original_NoMG-PV-Diesel'!AD1017,LCOE_SensitivityScenarios!CK1017)</f>
        <v>SA_Diesel</v>
      </c>
      <c r="O1018" s="39" t="str">
        <f>IF(LCOE_SensitivityScenarios!CO1017&gt;'OnSSET_original_NoMG-PV-Diesel'!AE1017,'OnSSET_original_NoMG-PV-Diesel'!AD1017,LCOE_SensitivityScenarios!CP1017)</f>
        <v>SA_Diesel</v>
      </c>
      <c r="P1018" s="40" t="str">
        <f>IF(LCOE_SensitivityScenarios!CT1017&gt;'OnSSET_original_NoMG-PV-Diesel'!AE1017,'OnSSET_original_NoMG-PV-Diesel'!AD1017,LCOE_SensitivityScenarios!CU1017)</f>
        <v>SA_Diesel</v>
      </c>
      <c r="Q1018" s="38">
        <f>IF(LCOE_SensitivityScenarios!BF1017&gt;'OnSSET_original_NoMG-PV-Diesel'!M1017,'OnSSET_original_NoMG-PV-Diesel'!M1017,LCOE_SensitivityScenarios!BF1017)</f>
        <v>0.31372930470362098</v>
      </c>
      <c r="R1018" s="28">
        <f>MIN('OnSSET_original_NoMG-PV-Diesel'!E1017:I1017,LCOE_SensitivityScenarios!BK1017)</f>
        <v>0.31372930470362098</v>
      </c>
      <c r="S1018" s="28">
        <f>MIN('OnSSET_original_NoMG-PV-Diesel'!E1017:I1017,LCOE_SensitivityScenarios!BP1017)</f>
        <v>0.31372930470362098</v>
      </c>
      <c r="T1018" s="27">
        <f>MIN('OnSSET_original_NoMG-PV-Diesel'!N1017:R1017,LCOE_SensitivityScenarios!BU1017)</f>
        <v>0.31372930470362098</v>
      </c>
      <c r="U1018" s="28">
        <f>MIN('OnSSET_original_NoMG-PV-Diesel'!N1017:R1017,LCOE_SensitivityScenarios!BZ1017)</f>
        <v>0.31072673048518967</v>
      </c>
      <c r="V1018" s="29">
        <f>MIN('OnSSET_original_NoMG-PV-Diesel'!N1017:R1017,LCOE_SensitivityScenarios!CE1017)</f>
        <v>0.31372930470362098</v>
      </c>
      <c r="W1018" s="28">
        <f>MIN('OnSSET_original_NoMG-PV-Diesel'!W1017:AA1017,LCOE_SensitivityScenarios!CJ1017)</f>
        <v>0.18184802181913301</v>
      </c>
      <c r="X1018" s="28">
        <f>MIN('OnSSET_original_NoMG-PV-Diesel'!W1017:AA1017,LCOE_SensitivityScenarios!CO1017)</f>
        <v>0.18184802181913301</v>
      </c>
      <c r="Y1018" s="29">
        <f>MIN('OnSSET_original_NoMG-PV-Diesel'!W1017:AA1017,LCOE_SensitivityScenarios!CT1017)</f>
        <v>0.18184802181913301</v>
      </c>
      <c r="Z1018">
        <f>IF(H1018='OnSSET_original_NoMG-PV-Diesel'!L1017,'OnSSET_original_NoMG-PV-Diesel'!K1017,"wait")</f>
        <v>20.80242549191</v>
      </c>
      <c r="AA1018">
        <f>IF(I1018='OnSSET_original_NoMG-PV-Diesel'!L1017,'OnSSET_original_NoMG-PV-Diesel'!K1017,"wait")</f>
        <v>20.80242549191</v>
      </c>
      <c r="AB1018">
        <f>IF(J1018='OnSSET_original_NoMG-PV-Diesel'!L1017,'OnSSET_original_NoMG-PV-Diesel'!K1017,"wait")</f>
        <v>20.80242549191</v>
      </c>
      <c r="AC1018">
        <f>IF(K1018='OnSSET_original_NoMG-PV-Diesel'!U1017,'OnSSET_original_NoMG-PV-Diesel'!T1017,"wait")</f>
        <v>16.601066398677901</v>
      </c>
      <c r="AD1018" t="str">
        <f>IF(L1018='OnSSET_original_NoMG-PV-Diesel'!U1017,'OnSSET_original_NoMG-PV-Diesel'!T1017,"wait")</f>
        <v>wait</v>
      </c>
      <c r="AE1018">
        <f>IF(M1018='OnSSET_original_NoMG-PV-Diesel'!U1017,'OnSSET_original_NoMG-PV-Diesel'!T1017,"wait")</f>
        <v>16.601066398677901</v>
      </c>
      <c r="AF1018">
        <f>IF(N1018='OnSSET_original_NoMG-PV-Diesel'!AD1017,'OnSSET_original_NoMG-PV-Diesel'!AC1017,"wait")</f>
        <v>28.730925085469899</v>
      </c>
      <c r="AG1018">
        <f>IF(O1018='OnSSET_original_NoMG-PV-Diesel'!AD1017,'OnSSET_original_NoMG-PV-Diesel'!AC1017,"wait")</f>
        <v>28.730925085469899</v>
      </c>
      <c r="AH1018">
        <f>IF(P1018='OnSSET_original_NoMG-PV-Diesel'!AD1017,'OnSSET_original_NoMG-PV-Diesel'!AC1017,"wait")</f>
        <v>28.730925085469899</v>
      </c>
      <c r="AR1018" s="23">
        <v>7.2619999999999996</v>
      </c>
      <c r="AS1018" s="23">
        <v>7.2619999999999996</v>
      </c>
      <c r="AT1018" s="23">
        <v>1.1519999999999999</v>
      </c>
      <c r="AU1018" s="23">
        <v>1.337</v>
      </c>
      <c r="AV1018" s="23">
        <v>48752.097699999998</v>
      </c>
      <c r="AW1018" s="23">
        <v>14081.42246</v>
      </c>
      <c r="AX1018" s="23">
        <v>7948.9171349999997</v>
      </c>
      <c r="AZ1018">
        <f>SUMIF([1]base!$A$2:$A$169,B1018,[1]base!$V$2:$V$169)</f>
        <v>0</v>
      </c>
      <c r="BA1018">
        <f>SUMIF([2]s1!$A$2:$A$275,B1018,[2]s1!$U$2:$U$275)</f>
        <v>0</v>
      </c>
      <c r="BB1018">
        <f>SUMIF([3]s2!$A$2:$A$115,B1018,[3]s2!$U$2:$U$115)</f>
        <v>0</v>
      </c>
      <c r="BC1018">
        <f>SUMIF([4]s3!$A$2:$A$245,B1018,[4]s3!$U$2:$U$245)</f>
        <v>0</v>
      </c>
      <c r="BD1018">
        <f>SUMIF([5]s4!$A$2:$A$74,B1018,[5]s4!$U$2:$U$74)</f>
        <v>0</v>
      </c>
      <c r="BF1018">
        <f t="shared" si="80"/>
        <v>0</v>
      </c>
      <c r="BG1018">
        <f t="shared" si="81"/>
        <v>0</v>
      </c>
      <c r="BH1018">
        <f t="shared" si="82"/>
        <v>0</v>
      </c>
      <c r="BI1018">
        <f t="shared" si="83"/>
        <v>0</v>
      </c>
      <c r="BJ1018">
        <f t="shared" si="84"/>
        <v>0</v>
      </c>
      <c r="BL1018" t="s">
        <v>115</v>
      </c>
      <c r="BM1018" s="23">
        <v>116369.4736</v>
      </c>
      <c r="BN1018" s="23">
        <v>16.601066400000001</v>
      </c>
      <c r="BP1018" t="s">
        <v>185</v>
      </c>
      <c r="BQ1018" s="23">
        <v>116369.4736</v>
      </c>
      <c r="BR1018" s="23">
        <v>16.601066400000001</v>
      </c>
      <c r="BT1018" t="s">
        <v>183</v>
      </c>
      <c r="BU1018" s="23">
        <v>35626.660159999999</v>
      </c>
      <c r="BV1018" s="23">
        <v>28.730925089999999</v>
      </c>
    </row>
    <row r="1019" spans="1:74" x14ac:dyDescent="0.25">
      <c r="A1019">
        <v>1</v>
      </c>
      <c r="B1019" s="15">
        <v>14775</v>
      </c>
      <c r="C1019" s="15">
        <v>-64.528816480000003</v>
      </c>
      <c r="D1019" s="15">
        <v>-20.011570370000001</v>
      </c>
      <c r="E1019" s="16">
        <v>1</v>
      </c>
      <c r="F1019" s="19">
        <v>22085.037503336102</v>
      </c>
      <c r="G1019" s="19">
        <v>61.331693640967693</v>
      </c>
      <c r="H1019" s="16" t="str">
        <f>IF(LCOE_SensitivityScenarios!BF1018&gt;'OnSSET_original_NoMG-PV-Diesel'!M1018,'OnSSET_original_NoMG-PV-Diesel'!L1018,LCOE_SensitivityScenarios!BG1018)</f>
        <v>SA_PV</v>
      </c>
      <c r="I1019" s="39" t="str">
        <f>IF(LCOE_SensitivityScenarios!BK1018&gt;'OnSSET_original_NoMG-PV-Diesel'!M1018,'OnSSET_original_NoMG-PV-Diesel'!L1018,LCOE_SensitivityScenarios!BL1018)</f>
        <v>SA_PV</v>
      </c>
      <c r="J1019" s="39" t="str">
        <f>IF(LCOE_SensitivityScenarios!BP1018&gt;'OnSSET_original_NoMG-PV-Diesel'!M1018,'OnSSET_original_NoMG-PV-Diesel'!L1018,LCOE_SensitivityScenarios!BQ1018)</f>
        <v>SA_PV</v>
      </c>
      <c r="K1019" s="38" t="str">
        <f>IF(LCOE_SensitivityScenarios!BU1018&gt;'OnSSET_original_NoMG-PV-Diesel'!V1018,'OnSSET_original_NoMG-PV-Diesel'!U1018,LCOE_SensitivityScenarios!BV1018)</f>
        <v>SA_Diesel</v>
      </c>
      <c r="L1019" s="39" t="str">
        <f>IF(LCOE_SensitivityScenarios!BZ1018&gt;'OnSSET_original_NoMG-PV-Diesel'!V1018,'OnSSET_original_NoMG-PV-Diesel'!U1018,LCOE_SensitivityScenarios!CA1018)</f>
        <v>SA_Diesel</v>
      </c>
      <c r="M1019" s="40" t="str">
        <f>IF(LCOE_SensitivityScenarios!CE1018&gt;'OnSSET_original_NoMG-PV-Diesel'!V1018,'OnSSET_original_NoMG-PV-Diesel'!U1018,LCOE_SensitivityScenarios!CF1018)</f>
        <v>SA_Diesel</v>
      </c>
      <c r="N1019" s="39" t="str">
        <f>IF(LCOE_SensitivityScenarios!CJ1018&gt;'OnSSET_original_NoMG-PV-Diesel'!AE1018,'OnSSET_original_NoMG-PV-Diesel'!AD1018,LCOE_SensitivityScenarios!CK1018)</f>
        <v>SA_Diesel</v>
      </c>
      <c r="O1019" s="39" t="str">
        <f>IF(LCOE_SensitivityScenarios!CO1018&gt;'OnSSET_original_NoMG-PV-Diesel'!AE1018,'OnSSET_original_NoMG-PV-Diesel'!AD1018,LCOE_SensitivityScenarios!CP1018)</f>
        <v>SA_Diesel</v>
      </c>
      <c r="P1019" s="40" t="str">
        <f>IF(LCOE_SensitivityScenarios!CT1018&gt;'OnSSET_original_NoMG-PV-Diesel'!AE1018,'OnSSET_original_NoMG-PV-Diesel'!AD1018,LCOE_SensitivityScenarios!CU1018)</f>
        <v>SA_Diesel</v>
      </c>
      <c r="Q1019" s="38">
        <f>IF(LCOE_SensitivityScenarios!BF1018&gt;'OnSSET_original_NoMG-PV-Diesel'!M1018,'OnSSET_original_NoMG-PV-Diesel'!M1018,LCOE_SensitivityScenarios!BF1018)</f>
        <v>0.47199824020268699</v>
      </c>
      <c r="R1019" s="28">
        <f>MIN('OnSSET_original_NoMG-PV-Diesel'!E1018:I1018,LCOE_SensitivityScenarios!BK1018)</f>
        <v>0.47199824020268699</v>
      </c>
      <c r="S1019" s="28">
        <f>MIN('OnSSET_original_NoMG-PV-Diesel'!E1018:I1018,LCOE_SensitivityScenarios!BP1018)</f>
        <v>0.47199824020268699</v>
      </c>
      <c r="T1019" s="27">
        <f>MIN('OnSSET_original_NoMG-PV-Diesel'!N1018:R1018,LCOE_SensitivityScenarios!BU1018)</f>
        <v>0.354807105884136</v>
      </c>
      <c r="U1019" s="28">
        <f>MIN('OnSSET_original_NoMG-PV-Diesel'!N1018:R1018,LCOE_SensitivityScenarios!BZ1018)</f>
        <v>0.354807105884136</v>
      </c>
      <c r="V1019" s="29">
        <f>MIN('OnSSET_original_NoMG-PV-Diesel'!N1018:R1018,LCOE_SensitivityScenarios!CE1018)</f>
        <v>0.354807105884136</v>
      </c>
      <c r="W1019" s="28">
        <f>MIN('OnSSET_original_NoMG-PV-Diesel'!W1018:AA1018,LCOE_SensitivityScenarios!CJ1018)</f>
        <v>0.193914934660878</v>
      </c>
      <c r="X1019" s="28">
        <f>MIN('OnSSET_original_NoMG-PV-Diesel'!W1018:AA1018,LCOE_SensitivityScenarios!CO1018)</f>
        <v>0.193914934660878</v>
      </c>
      <c r="Y1019" s="29">
        <f>MIN('OnSSET_original_NoMG-PV-Diesel'!W1018:AA1018,LCOE_SensitivityScenarios!CT1018)</f>
        <v>0.193914934660878</v>
      </c>
      <c r="Z1019">
        <f>IF(H1019='OnSSET_original_NoMG-PV-Diesel'!L1018,'OnSSET_original_NoMG-PV-Diesel'!K1018,"wait")</f>
        <v>13.9891941704799</v>
      </c>
      <c r="AA1019">
        <f>IF(I1019='OnSSET_original_NoMG-PV-Diesel'!L1018,'OnSSET_original_NoMG-PV-Diesel'!K1018,"wait")</f>
        <v>13.9891941704799</v>
      </c>
      <c r="AB1019">
        <f>IF(J1019='OnSSET_original_NoMG-PV-Diesel'!L1018,'OnSSET_original_NoMG-PV-Diesel'!K1018,"wait")</f>
        <v>13.9891941704799</v>
      </c>
      <c r="AC1019">
        <f>IF(K1019='OnSSET_original_NoMG-PV-Diesel'!U1018,'OnSSET_original_NoMG-PV-Diesel'!T1018,"wait")</f>
        <v>10.084492010655699</v>
      </c>
      <c r="AD1019">
        <f>IF(L1019='OnSSET_original_NoMG-PV-Diesel'!U1018,'OnSSET_original_NoMG-PV-Diesel'!T1018,"wait")</f>
        <v>10.084492010655699</v>
      </c>
      <c r="AE1019">
        <f>IF(M1019='OnSSET_original_NoMG-PV-Diesel'!U1018,'OnSSET_original_NoMG-PV-Diesel'!T1018,"wait")</f>
        <v>10.084492010655699</v>
      </c>
      <c r="AF1019">
        <f>IF(N1019='OnSSET_original_NoMG-PV-Diesel'!AD1018,'OnSSET_original_NoMG-PV-Diesel'!AC1018,"wait")</f>
        <v>10.084492010655699</v>
      </c>
      <c r="AG1019">
        <f>IF(O1019='OnSSET_original_NoMG-PV-Diesel'!AD1018,'OnSSET_original_NoMG-PV-Diesel'!AC1018,"wait")</f>
        <v>10.084492010655699</v>
      </c>
      <c r="AH1019">
        <f>IF(P1019='OnSSET_original_NoMG-PV-Diesel'!AD1018,'OnSSET_original_NoMG-PV-Diesel'!AC1018,"wait")</f>
        <v>10.084492010655699</v>
      </c>
      <c r="AR1019">
        <v>113.904</v>
      </c>
      <c r="AS1019">
        <v>83.850999999999999</v>
      </c>
      <c r="AT1019">
        <v>2.7229999999999999</v>
      </c>
      <c r="AU1019">
        <v>3.2000000000000001E-2</v>
      </c>
      <c r="AV1019">
        <v>48317.393459999999</v>
      </c>
      <c r="AW1019">
        <v>0</v>
      </c>
      <c r="AX1019">
        <v>7796.0533459999997</v>
      </c>
      <c r="AZ1019">
        <f>SUMIF([1]base!$A$2:$A$169,B1019,[1]base!$V$2:$V$169)</f>
        <v>0</v>
      </c>
      <c r="BA1019">
        <f>SUMIF([2]s1!$A$2:$A$275,B1019,[2]s1!$U$2:$U$275)</f>
        <v>0</v>
      </c>
      <c r="BB1019">
        <f>SUMIF([3]s2!$A$2:$A$115,B1019,[3]s2!$U$2:$U$115)</f>
        <v>0</v>
      </c>
      <c r="BC1019">
        <f>SUMIF([4]s3!$A$2:$A$245,B1019,[4]s3!$U$2:$U$245)</f>
        <v>0</v>
      </c>
      <c r="BD1019">
        <f>SUMIF([5]s4!$A$2:$A$74,B1019,[5]s4!$U$2:$U$74)</f>
        <v>0</v>
      </c>
      <c r="BF1019">
        <f t="shared" si="80"/>
        <v>0</v>
      </c>
      <c r="BG1019">
        <f t="shared" si="81"/>
        <v>0</v>
      </c>
      <c r="BH1019">
        <f t="shared" si="82"/>
        <v>0</v>
      </c>
      <c r="BI1019">
        <f t="shared" si="83"/>
        <v>0</v>
      </c>
      <c r="BJ1019">
        <f t="shared" si="84"/>
        <v>0</v>
      </c>
      <c r="BL1019" t="s">
        <v>114</v>
      </c>
      <c r="BM1019" s="23">
        <v>69221.580589999998</v>
      </c>
      <c r="BN1019" s="23">
        <v>11.97605201</v>
      </c>
      <c r="BP1019" t="s">
        <v>183</v>
      </c>
      <c r="BQ1019" s="23">
        <v>12504.87997</v>
      </c>
      <c r="BR1019" s="23">
        <v>10.08449201</v>
      </c>
      <c r="BT1019" t="s">
        <v>183</v>
      </c>
      <c r="BU1019" s="23">
        <v>12504.87997</v>
      </c>
      <c r="BV1019" s="23">
        <v>10.08449201</v>
      </c>
    </row>
    <row r="1020" spans="1:74" x14ac:dyDescent="0.25">
      <c r="A1020">
        <v>1</v>
      </c>
      <c r="B1020" s="15">
        <v>14777</v>
      </c>
      <c r="C1020" s="15">
        <v>-64.491753660000001</v>
      </c>
      <c r="D1020" s="15">
        <v>-19.32187819</v>
      </c>
      <c r="E1020" s="16">
        <v>1</v>
      </c>
      <c r="F1020" s="19">
        <v>34949.201425303298</v>
      </c>
      <c r="G1020" s="19">
        <v>73.702388635671554</v>
      </c>
      <c r="H1020" s="16" t="str">
        <f>IF(LCOE_SensitivityScenarios!BF1019&gt;'OnSSET_original_NoMG-PV-Diesel'!M1019,'OnSSET_original_NoMG-PV-Diesel'!L1019,LCOE_SensitivityScenarios!BG1019)</f>
        <v>SA_PV</v>
      </c>
      <c r="I1020" s="39" t="str">
        <f>IF(LCOE_SensitivityScenarios!BK1019&gt;'OnSSET_original_NoMG-PV-Diesel'!M1019,'OnSSET_original_NoMG-PV-Diesel'!L1019,LCOE_SensitivityScenarios!BL1019)</f>
        <v>SA_PV</v>
      </c>
      <c r="J1020" s="39" t="str">
        <f>IF(LCOE_SensitivityScenarios!BP1019&gt;'OnSSET_original_NoMG-PV-Diesel'!M1019,'OnSSET_original_NoMG-PV-Diesel'!L1019,LCOE_SensitivityScenarios!BQ1019)</f>
        <v>SA_PV</v>
      </c>
      <c r="K1020" s="38" t="str">
        <f>IF(LCOE_SensitivityScenarios!BU1019&gt;'OnSSET_original_NoMG-PV-Diesel'!V1019,'OnSSET_original_NoMG-PV-Diesel'!U1019,LCOE_SensitivityScenarios!BV1019)</f>
        <v>SA_Diesel</v>
      </c>
      <c r="L1020" s="39" t="str">
        <f>IF(LCOE_SensitivityScenarios!BZ1019&gt;'OnSSET_original_NoMG-PV-Diesel'!V1019,'OnSSET_original_NoMG-PV-Diesel'!U1019,LCOE_SensitivityScenarios!CA1019)</f>
        <v>SA_Diesel</v>
      </c>
      <c r="M1020" s="40" t="str">
        <f>IF(LCOE_SensitivityScenarios!CE1019&gt;'OnSSET_original_NoMG-PV-Diesel'!V1019,'OnSSET_original_NoMG-PV-Diesel'!U1019,LCOE_SensitivityScenarios!CF1019)</f>
        <v>SA_Diesel</v>
      </c>
      <c r="N1020" s="39" t="str">
        <f>IF(LCOE_SensitivityScenarios!CJ1019&gt;'OnSSET_original_NoMG-PV-Diesel'!AE1019,'OnSSET_original_NoMG-PV-Diesel'!AD1019,LCOE_SensitivityScenarios!CK1019)</f>
        <v>SA_Diesel</v>
      </c>
      <c r="O1020" s="39" t="str">
        <f>IF(LCOE_SensitivityScenarios!CO1019&gt;'OnSSET_original_NoMG-PV-Diesel'!AE1019,'OnSSET_original_NoMG-PV-Diesel'!AD1019,LCOE_SensitivityScenarios!CP1019)</f>
        <v>SA_Diesel</v>
      </c>
      <c r="P1020" s="40" t="str">
        <f>IF(LCOE_SensitivityScenarios!CT1019&gt;'OnSSET_original_NoMG-PV-Diesel'!AE1019,'OnSSET_original_NoMG-PV-Diesel'!AD1019,LCOE_SensitivityScenarios!CU1019)</f>
        <v>SA_Diesel</v>
      </c>
      <c r="Q1020" s="38">
        <f>IF(LCOE_SensitivityScenarios!BF1019&gt;'OnSSET_original_NoMG-PV-Diesel'!M1019,'OnSSET_original_NoMG-PV-Diesel'!M1019,LCOE_SensitivityScenarios!BF1019)</f>
        <v>0.465411161778299</v>
      </c>
      <c r="R1020" s="28">
        <f>MIN('OnSSET_original_NoMG-PV-Diesel'!E1019:I1019,LCOE_SensitivityScenarios!BK1019)</f>
        <v>0.465411161778299</v>
      </c>
      <c r="S1020" s="28">
        <f>MIN('OnSSET_original_NoMG-PV-Diesel'!E1019:I1019,LCOE_SensitivityScenarios!BP1019)</f>
        <v>0.465411161778299</v>
      </c>
      <c r="T1020" s="27">
        <f>MIN('OnSSET_original_NoMG-PV-Diesel'!N1019:R1019,LCOE_SensitivityScenarios!BU1019)</f>
        <v>0.354807105884136</v>
      </c>
      <c r="U1020" s="28">
        <f>MIN('OnSSET_original_NoMG-PV-Diesel'!N1019:R1019,LCOE_SensitivityScenarios!BZ1019)</f>
        <v>0.354807105884136</v>
      </c>
      <c r="V1020" s="29">
        <f>MIN('OnSSET_original_NoMG-PV-Diesel'!N1019:R1019,LCOE_SensitivityScenarios!CE1019)</f>
        <v>0.354807105884136</v>
      </c>
      <c r="W1020" s="28">
        <f>MIN('OnSSET_original_NoMG-PV-Diesel'!W1019:AA1019,LCOE_SensitivityScenarios!CJ1019)</f>
        <v>0.193914934660878</v>
      </c>
      <c r="X1020" s="28">
        <f>MIN('OnSSET_original_NoMG-PV-Diesel'!W1019:AA1019,LCOE_SensitivityScenarios!CO1019)</f>
        <v>0.193914934660878</v>
      </c>
      <c r="Y1020" s="29">
        <f>MIN('OnSSET_original_NoMG-PV-Diesel'!W1019:AA1019,LCOE_SensitivityScenarios!CT1019)</f>
        <v>0.193914934660878</v>
      </c>
      <c r="Z1020">
        <f>IF(H1020='OnSSET_original_NoMG-PV-Diesel'!L1019,'OnSSET_original_NoMG-PV-Diesel'!K1019,"wait")</f>
        <v>8.6566986174532108</v>
      </c>
      <c r="AA1020">
        <f>IF(I1020='OnSSET_original_NoMG-PV-Diesel'!L1019,'OnSSET_original_NoMG-PV-Diesel'!K1019,"wait")</f>
        <v>8.6566986174532108</v>
      </c>
      <c r="AB1020">
        <f>IF(J1020='OnSSET_original_NoMG-PV-Diesel'!L1019,'OnSSET_original_NoMG-PV-Diesel'!K1019,"wait")</f>
        <v>8.6566986174532108</v>
      </c>
      <c r="AC1020">
        <f>IF(K1020='OnSSET_original_NoMG-PV-Diesel'!U1019,'OnSSET_original_NoMG-PV-Diesel'!T1019,"wait")</f>
        <v>15.958539463608799</v>
      </c>
      <c r="AD1020">
        <f>IF(L1020='OnSSET_original_NoMG-PV-Diesel'!U1019,'OnSSET_original_NoMG-PV-Diesel'!T1019,"wait")</f>
        <v>15.958539463608799</v>
      </c>
      <c r="AE1020">
        <f>IF(M1020='OnSSET_original_NoMG-PV-Diesel'!U1019,'OnSSET_original_NoMG-PV-Diesel'!T1019,"wait")</f>
        <v>15.958539463608799</v>
      </c>
      <c r="AF1020">
        <f>IF(N1020='OnSSET_original_NoMG-PV-Diesel'!AD1019,'OnSSET_original_NoMG-PV-Diesel'!AC1019,"wait")</f>
        <v>15.958539463608799</v>
      </c>
      <c r="AG1020">
        <f>IF(O1020='OnSSET_original_NoMG-PV-Diesel'!AD1019,'OnSSET_original_NoMG-PV-Diesel'!AC1019,"wait")</f>
        <v>15.958539463608799</v>
      </c>
      <c r="AH1020">
        <f>IF(P1020='OnSSET_original_NoMG-PV-Diesel'!AD1019,'OnSSET_original_NoMG-PV-Diesel'!AC1019,"wait")</f>
        <v>15.958539463608799</v>
      </c>
      <c r="AR1020">
        <v>84.102000000000004</v>
      </c>
      <c r="AS1020">
        <v>8.8639999999999901</v>
      </c>
      <c r="AT1020">
        <v>1.728</v>
      </c>
      <c r="AU1020">
        <v>0.312</v>
      </c>
      <c r="AV1020">
        <v>61620.353479999998</v>
      </c>
      <c r="AW1020">
        <v>0</v>
      </c>
      <c r="AX1020">
        <v>13146.286029999999</v>
      </c>
      <c r="AZ1020">
        <f>SUMIF([1]base!$A$2:$A$169,B1020,[1]base!$V$2:$V$169)</f>
        <v>0</v>
      </c>
      <c r="BA1020">
        <f>SUMIF([2]s1!$A$2:$A$275,B1020,[2]s1!$U$2:$U$275)</f>
        <v>0</v>
      </c>
      <c r="BB1020">
        <f>SUMIF([3]s2!$A$2:$A$115,B1020,[3]s2!$U$2:$U$115)</f>
        <v>0</v>
      </c>
      <c r="BC1020">
        <f>SUMIF([4]s3!$A$2:$A$245,B1020,[4]s3!$U$2:$U$245)</f>
        <v>0</v>
      </c>
      <c r="BD1020">
        <f>SUMIF([5]s4!$A$2:$A$74,B1020,[5]s4!$U$2:$U$74)</f>
        <v>0</v>
      </c>
      <c r="BF1020">
        <f t="shared" si="80"/>
        <v>0</v>
      </c>
      <c r="BG1020">
        <f t="shared" si="81"/>
        <v>0</v>
      </c>
      <c r="BH1020">
        <f t="shared" si="82"/>
        <v>0</v>
      </c>
      <c r="BI1020">
        <f t="shared" si="83"/>
        <v>0</v>
      </c>
      <c r="BJ1020">
        <f t="shared" si="84"/>
        <v>0</v>
      </c>
      <c r="BL1020" t="s">
        <v>114</v>
      </c>
      <c r="BM1020" s="23">
        <v>108013.2522</v>
      </c>
      <c r="BN1020" s="23">
        <v>18.68741387</v>
      </c>
      <c r="BP1020" t="s">
        <v>183</v>
      </c>
      <c r="BQ1020" s="23">
        <v>19788.76282</v>
      </c>
      <c r="BR1020" s="23">
        <v>15.958539460000001</v>
      </c>
      <c r="BT1020" t="s">
        <v>183</v>
      </c>
      <c r="BU1020" s="23">
        <v>19788.76282</v>
      </c>
      <c r="BV1020" s="23">
        <v>15.958539460000001</v>
      </c>
    </row>
    <row r="1021" spans="1:74" x14ac:dyDescent="0.25">
      <c r="A1021">
        <v>1</v>
      </c>
      <c r="B1021" s="15">
        <v>14779</v>
      </c>
      <c r="C1021" s="15">
        <v>-65.406413009999994</v>
      </c>
      <c r="D1021" s="15">
        <v>-18.677469309999999</v>
      </c>
      <c r="E1021" s="16">
        <v>1</v>
      </c>
      <c r="F1021" s="19">
        <v>17394.699804391501</v>
      </c>
      <c r="G1021" s="19">
        <v>61.331693640967693</v>
      </c>
      <c r="H1021" s="16" t="str">
        <f>IF(LCOE_SensitivityScenarios!BF1020&gt;'OnSSET_original_NoMG-PV-Diesel'!M1020,'OnSSET_original_NoMG-PV-Diesel'!L1020,LCOE_SensitivityScenarios!BG1020)</f>
        <v>SA_PV</v>
      </c>
      <c r="I1021" s="39" t="str">
        <f>IF(LCOE_SensitivityScenarios!BK1020&gt;'OnSSET_original_NoMG-PV-Diesel'!M1020,'OnSSET_original_NoMG-PV-Diesel'!L1020,LCOE_SensitivityScenarios!BL1020)</f>
        <v>SA_PV</v>
      </c>
      <c r="J1021" s="39" t="str">
        <f>IF(LCOE_SensitivityScenarios!BP1020&gt;'OnSSET_original_NoMG-PV-Diesel'!M1020,'OnSSET_original_NoMG-PV-Diesel'!L1020,LCOE_SensitivityScenarios!BQ1020)</f>
        <v>SA_PV</v>
      </c>
      <c r="K1021" s="38" t="str">
        <f>IF(LCOE_SensitivityScenarios!BU1020&gt;'OnSSET_original_NoMG-PV-Diesel'!V1020,'OnSSET_original_NoMG-PV-Diesel'!U1020,LCOE_SensitivityScenarios!BV1020)</f>
        <v>SA_PV</v>
      </c>
      <c r="L1021" s="39" t="str">
        <f>IF(LCOE_SensitivityScenarios!BZ1020&gt;'OnSSET_original_NoMG-PV-Diesel'!V1020,'OnSSET_original_NoMG-PV-Diesel'!U1020,LCOE_SensitivityScenarios!CA1020)</f>
        <v>SA_PV</v>
      </c>
      <c r="M1021" s="40" t="str">
        <f>IF(LCOE_SensitivityScenarios!CE1020&gt;'OnSSET_original_NoMG-PV-Diesel'!V1020,'OnSSET_original_NoMG-PV-Diesel'!U1020,LCOE_SensitivityScenarios!CF1020)</f>
        <v>SA_PV</v>
      </c>
      <c r="N1021" s="39" t="str">
        <f>IF(LCOE_SensitivityScenarios!CJ1020&gt;'OnSSET_original_NoMG-PV-Diesel'!AE1020,'OnSSET_original_NoMG-PV-Diesel'!AD1020,LCOE_SensitivityScenarios!CK1020)</f>
        <v>SA_Diesel</v>
      </c>
      <c r="O1021" s="39" t="str">
        <f>IF(LCOE_SensitivityScenarios!CO1020&gt;'OnSSET_original_NoMG-PV-Diesel'!AE1020,'OnSSET_original_NoMG-PV-Diesel'!AD1020,LCOE_SensitivityScenarios!CP1020)</f>
        <v>SA_Diesel</v>
      </c>
      <c r="P1021" s="40" t="str">
        <f>IF(LCOE_SensitivityScenarios!CT1020&gt;'OnSSET_original_NoMG-PV-Diesel'!AE1020,'OnSSET_original_NoMG-PV-Diesel'!AD1020,LCOE_SensitivityScenarios!CU1020)</f>
        <v>SA_Diesel</v>
      </c>
      <c r="Q1021" s="38">
        <f>IF(LCOE_SensitivityScenarios!BF1020&gt;'OnSSET_original_NoMG-PV-Diesel'!M1020,'OnSSET_original_NoMG-PV-Diesel'!M1020,LCOE_SensitivityScenarios!BF1020)</f>
        <v>0.43900335641185001</v>
      </c>
      <c r="R1021" s="28">
        <f>MIN('OnSSET_original_NoMG-PV-Diesel'!E1020:I1020,LCOE_SensitivityScenarios!BK1020)</f>
        <v>0.43900335641185001</v>
      </c>
      <c r="S1021" s="28">
        <f>MIN('OnSSET_original_NoMG-PV-Diesel'!E1020:I1020,LCOE_SensitivityScenarios!BP1020)</f>
        <v>0.43900335641185001</v>
      </c>
      <c r="T1021" s="27">
        <f>MIN('OnSSET_original_NoMG-PV-Diesel'!N1020:R1020,LCOE_SensitivityScenarios!BU1020)</f>
        <v>0.43900335641185001</v>
      </c>
      <c r="U1021" s="28">
        <f>MIN('OnSSET_original_NoMG-PV-Diesel'!N1020:R1020,LCOE_SensitivityScenarios!BZ1020)</f>
        <v>0.43900335641185001</v>
      </c>
      <c r="V1021" s="29">
        <f>MIN('OnSSET_original_NoMG-PV-Diesel'!N1020:R1020,LCOE_SensitivityScenarios!CE1020)</f>
        <v>0.43900335641185001</v>
      </c>
      <c r="W1021" s="28">
        <f>MIN('OnSSET_original_NoMG-PV-Diesel'!W1020:AA1020,LCOE_SensitivityScenarios!CJ1020)</f>
        <v>0.25424949886960002</v>
      </c>
      <c r="X1021" s="28">
        <f>MIN('OnSSET_original_NoMG-PV-Diesel'!W1020:AA1020,LCOE_SensitivityScenarios!CO1020)</f>
        <v>0.25424949886960002</v>
      </c>
      <c r="Y1021" s="29">
        <f>MIN('OnSSET_original_NoMG-PV-Diesel'!W1020:AA1020,LCOE_SensitivityScenarios!CT1020)</f>
        <v>0.25424949886960002</v>
      </c>
      <c r="Z1021">
        <f>IF(H1021='OnSSET_original_NoMG-PV-Diesel'!L1020,'OnSSET_original_NoMG-PV-Diesel'!K1020,"wait")</f>
        <v>21.652978547107899</v>
      </c>
      <c r="AA1021">
        <f>IF(I1021='OnSSET_original_NoMG-PV-Diesel'!L1020,'OnSSET_original_NoMG-PV-Diesel'!K1020,"wait")</f>
        <v>21.652978547107899</v>
      </c>
      <c r="AB1021">
        <f>IF(J1021='OnSSET_original_NoMG-PV-Diesel'!L1020,'OnSSET_original_NoMG-PV-Diesel'!K1020,"wait")</f>
        <v>21.652978547107899</v>
      </c>
      <c r="AC1021">
        <f>IF(K1021='OnSSET_original_NoMG-PV-Diesel'!U1020,'OnSSET_original_NoMG-PV-Diesel'!T1020,"wait")</f>
        <v>8.7732384144810194</v>
      </c>
      <c r="AD1021">
        <f>IF(L1021='OnSSET_original_NoMG-PV-Diesel'!U1020,'OnSSET_original_NoMG-PV-Diesel'!T1020,"wait")</f>
        <v>8.7732384144810194</v>
      </c>
      <c r="AE1021">
        <f>IF(M1021='OnSSET_original_NoMG-PV-Diesel'!U1020,'OnSSET_original_NoMG-PV-Diesel'!T1020,"wait")</f>
        <v>8.7732384144810194</v>
      </c>
      <c r="AF1021">
        <f>IF(N1021='OnSSET_original_NoMG-PV-Diesel'!AD1020,'OnSSET_original_NoMG-PV-Diesel'!AC1020,"wait")</f>
        <v>7.9427852988089098</v>
      </c>
      <c r="AG1021">
        <f>IF(O1021='OnSSET_original_NoMG-PV-Diesel'!AD1020,'OnSSET_original_NoMG-PV-Diesel'!AC1020,"wait")</f>
        <v>7.9427852988089098</v>
      </c>
      <c r="AH1021">
        <f>IF(P1021='OnSSET_original_NoMG-PV-Diesel'!AD1020,'OnSSET_original_NoMG-PV-Diesel'!AC1020,"wait")</f>
        <v>7.9427852988089098</v>
      </c>
      <c r="AR1021">
        <v>26.303000000000001</v>
      </c>
      <c r="AS1021">
        <v>26.816999999999901</v>
      </c>
      <c r="AT1021">
        <v>4.452</v>
      </c>
      <c r="AU1021">
        <v>3.7519999999999998</v>
      </c>
      <c r="AV1021">
        <v>48317.393459999999</v>
      </c>
      <c r="AW1021">
        <v>0</v>
      </c>
      <c r="AX1021">
        <v>7796.0533459999997</v>
      </c>
      <c r="AZ1021">
        <f>SUMIF([1]base!$A$2:$A$169,B1021,[1]base!$V$2:$V$169)</f>
        <v>0</v>
      </c>
      <c r="BA1021">
        <f>SUMIF([2]s1!$A$2:$A$275,B1021,[2]s1!$U$2:$U$275)</f>
        <v>0</v>
      </c>
      <c r="BB1021">
        <f>SUMIF([3]s2!$A$2:$A$115,B1021,[3]s2!$U$2:$U$115)</f>
        <v>0</v>
      </c>
      <c r="BC1021">
        <f>SUMIF([4]s3!$A$2:$A$245,B1021,[4]s3!$U$2:$U$245)</f>
        <v>0</v>
      </c>
      <c r="BD1021">
        <f>SUMIF([5]s4!$A$2:$A$74,B1021,[5]s4!$U$2:$U$74)</f>
        <v>0</v>
      </c>
      <c r="BF1021">
        <f t="shared" si="80"/>
        <v>0</v>
      </c>
      <c r="BG1021">
        <f t="shared" si="81"/>
        <v>0</v>
      </c>
      <c r="BH1021">
        <f t="shared" si="82"/>
        <v>0</v>
      </c>
      <c r="BI1021">
        <f t="shared" si="83"/>
        <v>0</v>
      </c>
      <c r="BJ1021">
        <f t="shared" si="84"/>
        <v>0</v>
      </c>
      <c r="BL1021" t="s">
        <v>114</v>
      </c>
      <c r="BM1021" s="23">
        <v>50709.318039999998</v>
      </c>
      <c r="BN1021" s="23">
        <v>8.7732384139999997</v>
      </c>
      <c r="BP1021" t="s">
        <v>186</v>
      </c>
      <c r="BQ1021" s="23">
        <v>50709.318039999998</v>
      </c>
      <c r="BR1021" s="23">
        <v>8.7732384139999997</v>
      </c>
      <c r="BT1021" t="s">
        <v>183</v>
      </c>
      <c r="BU1021" s="23">
        <v>9849.1403140000002</v>
      </c>
      <c r="BV1021" s="23">
        <v>7.9427852989999996</v>
      </c>
    </row>
    <row r="1022" spans="1:74" x14ac:dyDescent="0.25">
      <c r="A1022">
        <v>1</v>
      </c>
      <c r="B1022" s="15">
        <v>14785</v>
      </c>
      <c r="C1022" s="15">
        <v>-64.739784670000006</v>
      </c>
      <c r="D1022" s="15">
        <v>-20.548358199999999</v>
      </c>
      <c r="E1022" s="16">
        <v>1</v>
      </c>
      <c r="F1022" s="19">
        <v>46560.2204422668</v>
      </c>
      <c r="G1022" s="19">
        <v>134.78341913414863</v>
      </c>
      <c r="H1022" s="16" t="str">
        <f>IF(LCOE_SensitivityScenarios!BF1021&gt;'OnSSET_original_NoMG-PV-Diesel'!M1021,'OnSSET_original_NoMG-PV-Diesel'!L1021,LCOE_SensitivityScenarios!BG1021)</f>
        <v>SA_PV</v>
      </c>
      <c r="I1022" s="39" t="str">
        <f>IF(LCOE_SensitivityScenarios!BK1021&gt;'OnSSET_original_NoMG-PV-Diesel'!M1021,'OnSSET_original_NoMG-PV-Diesel'!L1021,LCOE_SensitivityScenarios!BL1021)</f>
        <v>MG_Hybrid</v>
      </c>
      <c r="J1022" s="39" t="str">
        <f>IF(LCOE_SensitivityScenarios!BP1021&gt;'OnSSET_original_NoMG-PV-Diesel'!M1021,'OnSSET_original_NoMG-PV-Diesel'!L1021,LCOE_SensitivityScenarios!BQ1021)</f>
        <v>SA_PV</v>
      </c>
      <c r="K1022" s="38" t="str">
        <f>IF(LCOE_SensitivityScenarios!BU1021&gt;'OnSSET_original_NoMG-PV-Diesel'!V1021,'OnSSET_original_NoMG-PV-Diesel'!U1021,LCOE_SensitivityScenarios!BV1021)</f>
        <v>SA_Diesel</v>
      </c>
      <c r="L1022" s="39" t="str">
        <f>IF(LCOE_SensitivityScenarios!BZ1021&gt;'OnSSET_original_NoMG-PV-Diesel'!V1021,'OnSSET_original_NoMG-PV-Diesel'!U1021,LCOE_SensitivityScenarios!CA1021)</f>
        <v>SA_Diesel</v>
      </c>
      <c r="M1022" s="40" t="str">
        <f>IF(LCOE_SensitivityScenarios!CE1021&gt;'OnSSET_original_NoMG-PV-Diesel'!V1021,'OnSSET_original_NoMG-PV-Diesel'!U1021,LCOE_SensitivityScenarios!CF1021)</f>
        <v>SA_Diesel</v>
      </c>
      <c r="N1022" s="39" t="str">
        <f>IF(LCOE_SensitivityScenarios!CJ1021&gt;'OnSSET_original_NoMG-PV-Diesel'!AE1021,'OnSSET_original_NoMG-PV-Diesel'!AD1021,LCOE_SensitivityScenarios!CK1021)</f>
        <v>SA_Diesel</v>
      </c>
      <c r="O1022" s="39" t="str">
        <f>IF(LCOE_SensitivityScenarios!CO1021&gt;'OnSSET_original_NoMG-PV-Diesel'!AE1021,'OnSSET_original_NoMG-PV-Diesel'!AD1021,LCOE_SensitivityScenarios!CP1021)</f>
        <v>SA_Diesel</v>
      </c>
      <c r="P1022" s="40" t="str">
        <f>IF(LCOE_SensitivityScenarios!CT1021&gt;'OnSSET_original_NoMG-PV-Diesel'!AE1021,'OnSSET_original_NoMG-PV-Diesel'!AD1021,LCOE_SensitivityScenarios!CU1021)</f>
        <v>SA_Diesel</v>
      </c>
      <c r="Q1022" s="38">
        <f>IF(LCOE_SensitivityScenarios!BF1021&gt;'OnSSET_original_NoMG-PV-Diesel'!M1021,'OnSSET_original_NoMG-PV-Diesel'!M1021,LCOE_SensitivityScenarios!BF1021)</f>
        <v>0.48918785744830801</v>
      </c>
      <c r="R1022" s="28">
        <f>MIN('OnSSET_original_NoMG-PV-Diesel'!E1021:I1021,LCOE_SensitivityScenarios!BK1021)</f>
        <v>0.45399090661615915</v>
      </c>
      <c r="S1022" s="28">
        <f>MIN('OnSSET_original_NoMG-PV-Diesel'!E1021:I1021,LCOE_SensitivityScenarios!BP1021)</f>
        <v>0.48918785744830801</v>
      </c>
      <c r="T1022" s="27">
        <f>MIN('OnSSET_original_NoMG-PV-Diesel'!N1021:R1021,LCOE_SensitivityScenarios!BU1021)</f>
        <v>0.37257228312337098</v>
      </c>
      <c r="U1022" s="28">
        <f>MIN('OnSSET_original_NoMG-PV-Diesel'!N1021:R1021,LCOE_SensitivityScenarios!BZ1021)</f>
        <v>0.37257228312337098</v>
      </c>
      <c r="V1022" s="29">
        <f>MIN('OnSSET_original_NoMG-PV-Diesel'!N1021:R1021,LCOE_SensitivityScenarios!CE1021)</f>
        <v>0.37257228312337098</v>
      </c>
      <c r="W1022" s="28">
        <f>MIN('OnSSET_original_NoMG-PV-Diesel'!W1021:AA1021,LCOE_SensitivityScenarios!CJ1021)</f>
        <v>0.19994839108175</v>
      </c>
      <c r="X1022" s="28">
        <f>MIN('OnSSET_original_NoMG-PV-Diesel'!W1021:AA1021,LCOE_SensitivityScenarios!CO1021)</f>
        <v>0.19994839108175</v>
      </c>
      <c r="Y1022" s="29">
        <f>MIN('OnSSET_original_NoMG-PV-Diesel'!W1021:AA1021,LCOE_SensitivityScenarios!CT1021)</f>
        <v>0.19994839108175</v>
      </c>
      <c r="Z1022">
        <f>IF(H1022='OnSSET_original_NoMG-PV-Diesel'!L1021,'OnSSET_original_NoMG-PV-Diesel'!K1021,"wait")</f>
        <v>12.7389287512566</v>
      </c>
      <c r="AA1022">
        <f>VLOOKUP(B1022,[2]s1!$A$2:$T$275,20,FALSE)</f>
        <v>13.647</v>
      </c>
      <c r="AB1022">
        <f>IF(J1022='OnSSET_original_NoMG-PV-Diesel'!L1021,'OnSSET_original_NoMG-PV-Diesel'!K1021,"wait")</f>
        <v>12.7389287512566</v>
      </c>
      <c r="AC1022">
        <f>IF(K1022='OnSSET_original_NoMG-PV-Diesel'!U1021,'OnSSET_original_NoMG-PV-Diesel'!T1021,"wait")</f>
        <v>21.260374631172098</v>
      </c>
      <c r="AD1022">
        <f>IF(L1022='OnSSET_original_NoMG-PV-Diesel'!U1021,'OnSSET_original_NoMG-PV-Diesel'!T1021,"wait")</f>
        <v>21.260374631172098</v>
      </c>
      <c r="AE1022">
        <f>IF(M1022='OnSSET_original_NoMG-PV-Diesel'!U1021,'OnSSET_original_NoMG-PV-Diesel'!T1021,"wait")</f>
        <v>21.260374631172098</v>
      </c>
      <c r="AF1022">
        <f>IF(N1022='OnSSET_original_NoMG-PV-Diesel'!AD1021,'OnSSET_original_NoMG-PV-Diesel'!AC1021,"wait")</f>
        <v>21.260374631172098</v>
      </c>
      <c r="AG1022">
        <f>IF(O1022='OnSSET_original_NoMG-PV-Diesel'!AD1021,'OnSSET_original_NoMG-PV-Diesel'!AC1021,"wait")</f>
        <v>21.260374631172098</v>
      </c>
      <c r="AH1022">
        <f>IF(P1022='OnSSET_original_NoMG-PV-Diesel'!AD1021,'OnSSET_original_NoMG-PV-Diesel'!AC1021,"wait")</f>
        <v>21.260374631172098</v>
      </c>
      <c r="AR1022">
        <v>61.817</v>
      </c>
      <c r="AS1022">
        <v>61.817</v>
      </c>
      <c r="AT1022">
        <v>37.084000000000003</v>
      </c>
      <c r="AU1022">
        <v>4.0810000000000004</v>
      </c>
      <c r="AV1022">
        <v>70958.492929999993</v>
      </c>
      <c r="AW1022">
        <v>0</v>
      </c>
      <c r="AX1022">
        <v>17732.19976</v>
      </c>
      <c r="AZ1022">
        <f>SUMIF([1]base!$A$2:$A$169,B1022,[1]base!$V$2:$V$169)</f>
        <v>0</v>
      </c>
      <c r="BA1022">
        <f>SUMIF([2]s1!$A$2:$A$275,B1022,[2]s1!$U$2:$U$275)</f>
        <v>33491.9</v>
      </c>
      <c r="BB1022">
        <f>SUMIF([3]s2!$A$2:$A$115,B1022,[3]s2!$U$2:$U$115)</f>
        <v>0</v>
      </c>
      <c r="BC1022">
        <f>SUMIF([4]s3!$A$2:$A$245,B1022,[4]s3!$U$2:$U$245)</f>
        <v>0</v>
      </c>
      <c r="BD1022">
        <f>SUMIF([5]s4!$A$2:$A$74,B1022,[5]s4!$U$2:$U$74)</f>
        <v>0</v>
      </c>
      <c r="BF1022">
        <f t="shared" si="80"/>
        <v>0</v>
      </c>
      <c r="BG1022">
        <f t="shared" si="81"/>
        <v>122182.59268999999</v>
      </c>
      <c r="BH1022">
        <f t="shared" si="82"/>
        <v>0</v>
      </c>
      <c r="BI1022">
        <f t="shared" si="83"/>
        <v>0</v>
      </c>
      <c r="BJ1022">
        <f t="shared" si="84"/>
        <v>0</v>
      </c>
      <c r="BL1022" t="s">
        <v>114</v>
      </c>
      <c r="BM1022" s="23">
        <v>151249.4094</v>
      </c>
      <c r="BN1022" s="23">
        <v>26.167717889999999</v>
      </c>
      <c r="BP1022" t="s">
        <v>183</v>
      </c>
      <c r="BQ1022" s="23">
        <v>26363.09619</v>
      </c>
      <c r="BR1022" s="23">
        <v>21.260374630000001</v>
      </c>
      <c r="BT1022" t="s">
        <v>183</v>
      </c>
      <c r="BU1022" s="23">
        <v>26363.09619</v>
      </c>
      <c r="BV1022" s="23">
        <v>21.260374630000001</v>
      </c>
    </row>
    <row r="1023" spans="1:74" x14ac:dyDescent="0.25">
      <c r="A1023">
        <v>1</v>
      </c>
      <c r="B1023" s="15">
        <v>14809</v>
      </c>
      <c r="C1023" s="15">
        <v>-64.960394390000005</v>
      </c>
      <c r="D1023" s="15">
        <v>-18.830872830000001</v>
      </c>
      <c r="E1023" s="16">
        <v>1</v>
      </c>
      <c r="F1023" s="19">
        <v>21964.266765475899</v>
      </c>
      <c r="G1023" s="19">
        <v>55.225273241807614</v>
      </c>
      <c r="H1023" s="16" t="str">
        <f>IF(LCOE_SensitivityScenarios!BF1022&gt;'OnSSET_original_NoMG-PV-Diesel'!M1022,'OnSSET_original_NoMG-PV-Diesel'!L1022,LCOE_SensitivityScenarios!BG1022)</f>
        <v>SA_PV</v>
      </c>
      <c r="I1023" s="39" t="str">
        <f>IF(LCOE_SensitivityScenarios!BK1022&gt;'OnSSET_original_NoMG-PV-Diesel'!M1022,'OnSSET_original_NoMG-PV-Diesel'!L1022,LCOE_SensitivityScenarios!BL1022)</f>
        <v>SA_PV</v>
      </c>
      <c r="J1023" s="39" t="str">
        <f>IF(LCOE_SensitivityScenarios!BP1022&gt;'OnSSET_original_NoMG-PV-Diesel'!M1022,'OnSSET_original_NoMG-PV-Diesel'!L1022,LCOE_SensitivityScenarios!BQ1022)</f>
        <v>SA_PV</v>
      </c>
      <c r="K1023" s="38" t="str">
        <f>IF(LCOE_SensitivityScenarios!BU1022&gt;'OnSSET_original_NoMG-PV-Diesel'!V1022,'OnSSET_original_NoMG-PV-Diesel'!U1022,LCOE_SensitivityScenarios!BV1022)</f>
        <v>SA_Diesel</v>
      </c>
      <c r="L1023" s="39" t="str">
        <f>IF(LCOE_SensitivityScenarios!BZ1022&gt;'OnSSET_original_NoMG-PV-Diesel'!V1022,'OnSSET_original_NoMG-PV-Diesel'!U1022,LCOE_SensitivityScenarios!CA1022)</f>
        <v>SA_Diesel</v>
      </c>
      <c r="M1023" s="40" t="str">
        <f>IF(LCOE_SensitivityScenarios!CE1022&gt;'OnSSET_original_NoMG-PV-Diesel'!V1022,'OnSSET_original_NoMG-PV-Diesel'!U1022,LCOE_SensitivityScenarios!CF1022)</f>
        <v>SA_Diesel</v>
      </c>
      <c r="N1023" s="39" t="str">
        <f>IF(LCOE_SensitivityScenarios!CJ1022&gt;'OnSSET_original_NoMG-PV-Diesel'!AE1022,'OnSSET_original_NoMG-PV-Diesel'!AD1022,LCOE_SensitivityScenarios!CK1022)</f>
        <v>SA_Diesel</v>
      </c>
      <c r="O1023" s="39" t="str">
        <f>IF(LCOE_SensitivityScenarios!CO1022&gt;'OnSSET_original_NoMG-PV-Diesel'!AE1022,'OnSSET_original_NoMG-PV-Diesel'!AD1022,LCOE_SensitivityScenarios!CP1022)</f>
        <v>SA_Diesel</v>
      </c>
      <c r="P1023" s="40" t="str">
        <f>IF(LCOE_SensitivityScenarios!CT1022&gt;'OnSSET_original_NoMG-PV-Diesel'!AE1022,'OnSSET_original_NoMG-PV-Diesel'!AD1022,LCOE_SensitivityScenarios!CU1022)</f>
        <v>SA_Diesel</v>
      </c>
      <c r="Q1023" s="38">
        <f>IF(LCOE_SensitivityScenarios!BF1022&gt;'OnSSET_original_NoMG-PV-Diesel'!M1022,'OnSSET_original_NoMG-PV-Diesel'!M1022,LCOE_SensitivityScenarios!BF1022)</f>
        <v>0.39165529866007198</v>
      </c>
      <c r="R1023" s="28">
        <f>MIN('OnSSET_original_NoMG-PV-Diesel'!E1022:I1022,LCOE_SensitivityScenarios!BK1022)</f>
        <v>0.39165529866007198</v>
      </c>
      <c r="S1023" s="28">
        <f>MIN('OnSSET_original_NoMG-PV-Diesel'!E1022:I1022,LCOE_SensitivityScenarios!BP1022)</f>
        <v>0.39165529866007198</v>
      </c>
      <c r="T1023" s="27">
        <f>MIN('OnSSET_original_NoMG-PV-Diesel'!N1022:R1022,LCOE_SensitivityScenarios!BU1022)</f>
        <v>0.39033746036260603</v>
      </c>
      <c r="U1023" s="28">
        <f>MIN('OnSSET_original_NoMG-PV-Diesel'!N1022:R1022,LCOE_SensitivityScenarios!BZ1022)</f>
        <v>0.39033746036260603</v>
      </c>
      <c r="V1023" s="29">
        <f>MIN('OnSSET_original_NoMG-PV-Diesel'!N1022:R1022,LCOE_SensitivityScenarios!CE1022)</f>
        <v>0.39033746036260603</v>
      </c>
      <c r="W1023" s="28">
        <f>MIN('OnSSET_original_NoMG-PV-Diesel'!W1022:AA1022,LCOE_SensitivityScenarios!CJ1022)</f>
        <v>0.205981847502622</v>
      </c>
      <c r="X1023" s="28">
        <f>MIN('OnSSET_original_NoMG-PV-Diesel'!W1022:AA1022,LCOE_SensitivityScenarios!CO1022)</f>
        <v>0.205981847502622</v>
      </c>
      <c r="Y1023" s="29">
        <f>MIN('OnSSET_original_NoMG-PV-Diesel'!W1022:AA1022,LCOE_SensitivityScenarios!CT1022)</f>
        <v>0.205981847502622</v>
      </c>
      <c r="Z1023">
        <f>IF(H1023='OnSSET_original_NoMG-PV-Diesel'!L1022,'OnSSET_original_NoMG-PV-Diesel'!K1022,"wait")</f>
        <v>15.1836630111316</v>
      </c>
      <c r="AA1023">
        <f>IF(I1023='OnSSET_original_NoMG-PV-Diesel'!L1022,'OnSSET_original_NoMG-PV-Diesel'!K1022,"wait")</f>
        <v>15.1836630111316</v>
      </c>
      <c r="AB1023">
        <f>IF(J1023='OnSSET_original_NoMG-PV-Diesel'!L1022,'OnSSET_original_NoMG-PV-Diesel'!K1022,"wait")</f>
        <v>15.1836630111316</v>
      </c>
      <c r="AC1023">
        <f>IF(K1023='OnSSET_original_NoMG-PV-Diesel'!U1022,'OnSSET_original_NoMG-PV-Diesel'!T1022,"wait")</f>
        <v>10.029345555011799</v>
      </c>
      <c r="AD1023">
        <f>IF(L1023='OnSSET_original_NoMG-PV-Diesel'!U1022,'OnSSET_original_NoMG-PV-Diesel'!T1022,"wait")</f>
        <v>10.029345555011799</v>
      </c>
      <c r="AE1023">
        <f>IF(M1023='OnSSET_original_NoMG-PV-Diesel'!U1022,'OnSSET_original_NoMG-PV-Diesel'!T1022,"wait")</f>
        <v>10.029345555011799</v>
      </c>
      <c r="AF1023">
        <f>IF(N1023='OnSSET_original_NoMG-PV-Diesel'!AD1022,'OnSSET_original_NoMG-PV-Diesel'!AC1022,"wait")</f>
        <v>10.029345555011799</v>
      </c>
      <c r="AG1023">
        <f>IF(O1023='OnSSET_original_NoMG-PV-Diesel'!AD1022,'OnSSET_original_NoMG-PV-Diesel'!AC1022,"wait")</f>
        <v>10.029345555011799</v>
      </c>
      <c r="AH1023">
        <f>IF(P1023='OnSSET_original_NoMG-PV-Diesel'!AD1022,'OnSSET_original_NoMG-PV-Diesel'!AC1022,"wait")</f>
        <v>10.029345555011799</v>
      </c>
      <c r="AR1023">
        <v>17.891999999999999</v>
      </c>
      <c r="AS1023">
        <v>16.969000000000001</v>
      </c>
      <c r="AT1023">
        <v>3.492</v>
      </c>
      <c r="AU1023">
        <v>1.2E-2</v>
      </c>
      <c r="AV1023">
        <v>46076.940170000002</v>
      </c>
      <c r="AW1023">
        <v>0</v>
      </c>
      <c r="AX1023">
        <v>7031.734391</v>
      </c>
      <c r="AZ1023">
        <f>SUMIF([1]base!$A$2:$A$169,B1023,[1]base!$V$2:$V$169)</f>
        <v>0</v>
      </c>
      <c r="BA1023">
        <f>SUMIF([2]s1!$A$2:$A$275,B1023,[2]s1!$U$2:$U$275)</f>
        <v>0</v>
      </c>
      <c r="BB1023">
        <f>SUMIF([3]s2!$A$2:$A$115,B1023,[3]s2!$U$2:$U$115)</f>
        <v>0</v>
      </c>
      <c r="BC1023">
        <f>SUMIF([4]s3!$A$2:$A$245,B1023,[4]s3!$U$2:$U$245)</f>
        <v>0</v>
      </c>
      <c r="BD1023">
        <f>SUMIF([5]s4!$A$2:$A$74,B1023,[5]s4!$U$2:$U$74)</f>
        <v>0</v>
      </c>
      <c r="BF1023">
        <f t="shared" si="80"/>
        <v>0</v>
      </c>
      <c r="BG1023">
        <f t="shared" si="81"/>
        <v>0</v>
      </c>
      <c r="BH1023">
        <f t="shared" si="82"/>
        <v>0</v>
      </c>
      <c r="BI1023">
        <f t="shared" si="83"/>
        <v>0</v>
      </c>
      <c r="BJ1023">
        <f t="shared" si="84"/>
        <v>0</v>
      </c>
      <c r="BL1023" t="s">
        <v>114</v>
      </c>
      <c r="BM1023" s="23">
        <v>57124.670409999999</v>
      </c>
      <c r="BN1023" s="23">
        <v>11.26719338</v>
      </c>
      <c r="BP1023" t="s">
        <v>183</v>
      </c>
      <c r="BQ1023" s="23">
        <v>12436.49777</v>
      </c>
      <c r="BR1023" s="23">
        <v>10.029345559999999</v>
      </c>
      <c r="BT1023" t="s">
        <v>183</v>
      </c>
      <c r="BU1023" s="23">
        <v>12436.49777</v>
      </c>
      <c r="BV1023" s="23">
        <v>10.029345559999999</v>
      </c>
    </row>
    <row r="1024" spans="1:74" x14ac:dyDescent="0.25">
      <c r="A1024">
        <v>1</v>
      </c>
      <c r="B1024" s="15">
        <v>14815</v>
      </c>
      <c r="C1024" s="15">
        <v>-64.950165749999996</v>
      </c>
      <c r="D1024" s="15">
        <v>-20.47803158</v>
      </c>
      <c r="E1024" s="16">
        <v>1</v>
      </c>
      <c r="F1024" s="19">
        <v>47880.990205605303</v>
      </c>
      <c r="G1024" s="19">
        <v>79.89201792511976</v>
      </c>
      <c r="H1024" s="16" t="str">
        <f>IF(LCOE_SensitivityScenarios!BF1023&gt;'OnSSET_original_NoMG-PV-Diesel'!M1023,'OnSSET_original_NoMG-PV-Diesel'!L1023,LCOE_SensitivityScenarios!BG1023)</f>
        <v>SA_PV</v>
      </c>
      <c r="I1024" s="39" t="str">
        <f>IF(LCOE_SensitivityScenarios!BK1023&gt;'OnSSET_original_NoMG-PV-Diesel'!M1023,'OnSSET_original_NoMG-PV-Diesel'!L1023,LCOE_SensitivityScenarios!BL1023)</f>
        <v>SA_PV</v>
      </c>
      <c r="J1024" s="39" t="str">
        <f>IF(LCOE_SensitivityScenarios!BP1023&gt;'OnSSET_original_NoMG-PV-Diesel'!M1023,'OnSSET_original_NoMG-PV-Diesel'!L1023,LCOE_SensitivityScenarios!BQ1023)</f>
        <v>SA_PV</v>
      </c>
      <c r="K1024" s="38" t="str">
        <f>IF(LCOE_SensitivityScenarios!BU1023&gt;'OnSSET_original_NoMG-PV-Diesel'!V1023,'OnSSET_original_NoMG-PV-Diesel'!U1023,LCOE_SensitivityScenarios!BV1023)</f>
        <v>SA_PV</v>
      </c>
      <c r="L1024" s="39" t="str">
        <f>IF(LCOE_SensitivityScenarios!BZ1023&gt;'OnSSET_original_NoMG-PV-Diesel'!V1023,'OnSSET_original_NoMG-PV-Diesel'!U1023,LCOE_SensitivityScenarios!CA1023)</f>
        <v>MG_Hybrid</v>
      </c>
      <c r="M1024" s="40" t="str">
        <f>IF(LCOE_SensitivityScenarios!CE1023&gt;'OnSSET_original_NoMG-PV-Diesel'!V1023,'OnSSET_original_NoMG-PV-Diesel'!U1023,LCOE_SensitivityScenarios!CF1023)</f>
        <v>SA_PV</v>
      </c>
      <c r="N1024" s="39" t="str">
        <f>IF(LCOE_SensitivityScenarios!CJ1023&gt;'OnSSET_original_NoMG-PV-Diesel'!AE1023,'OnSSET_original_NoMG-PV-Diesel'!AD1023,LCOE_SensitivityScenarios!CK1023)</f>
        <v>SA_Diesel</v>
      </c>
      <c r="O1024" s="39" t="str">
        <f>IF(LCOE_SensitivityScenarios!CO1023&gt;'OnSSET_original_NoMG-PV-Diesel'!AE1023,'OnSSET_original_NoMG-PV-Diesel'!AD1023,LCOE_SensitivityScenarios!CP1023)</f>
        <v>SA_Diesel</v>
      </c>
      <c r="P1024" s="40" t="str">
        <f>IF(LCOE_SensitivityScenarios!CT1023&gt;'OnSSET_original_NoMG-PV-Diesel'!AE1023,'OnSSET_original_NoMG-PV-Diesel'!AD1023,LCOE_SensitivityScenarios!CU1023)</f>
        <v>SA_Diesel</v>
      </c>
      <c r="Q1024" s="38">
        <f>IF(LCOE_SensitivityScenarios!BF1023&gt;'OnSSET_original_NoMG-PV-Diesel'!M1023,'OnSSET_original_NoMG-PV-Diesel'!M1023,LCOE_SensitivityScenarios!BF1023)</f>
        <v>0.362377350233966</v>
      </c>
      <c r="R1024" s="28">
        <f>MIN('OnSSET_original_NoMG-PV-Diesel'!E1023:I1023,LCOE_SensitivityScenarios!BK1023)</f>
        <v>0.362377350233966</v>
      </c>
      <c r="S1024" s="28">
        <f>MIN('OnSSET_original_NoMG-PV-Diesel'!E1023:I1023,LCOE_SensitivityScenarios!BP1023)</f>
        <v>0.362377350233966</v>
      </c>
      <c r="T1024" s="27">
        <f>MIN('OnSSET_original_NoMG-PV-Diesel'!N1023:R1023,LCOE_SensitivityScenarios!BU1023)</f>
        <v>0.362377350233966</v>
      </c>
      <c r="U1024" s="28">
        <f>MIN('OnSSET_original_NoMG-PV-Diesel'!N1023:R1023,LCOE_SensitivityScenarios!BZ1023)</f>
        <v>0.36007676151350132</v>
      </c>
      <c r="V1024" s="29">
        <f>MIN('OnSSET_original_NoMG-PV-Diesel'!N1023:R1023,LCOE_SensitivityScenarios!CE1023)</f>
        <v>0.362377350233966</v>
      </c>
      <c r="W1024" s="28">
        <f>MIN('OnSSET_original_NoMG-PV-Diesel'!W1023:AA1023,LCOE_SensitivityScenarios!CJ1023)</f>
        <v>0.284416780973961</v>
      </c>
      <c r="X1024" s="28">
        <f>MIN('OnSSET_original_NoMG-PV-Diesel'!W1023:AA1023,LCOE_SensitivityScenarios!CO1023)</f>
        <v>0.284416780973961</v>
      </c>
      <c r="Y1024" s="29">
        <f>MIN('OnSSET_original_NoMG-PV-Diesel'!W1023:AA1023,LCOE_SensitivityScenarios!CT1023)</f>
        <v>0.284416780973961</v>
      </c>
      <c r="Z1024">
        <f>IF(H1024='OnSSET_original_NoMG-PV-Diesel'!L1023,'OnSSET_original_NoMG-PV-Diesel'!K1023,"wait")</f>
        <v>25.6443888948492</v>
      </c>
      <c r="AA1024">
        <f>IF(I1024='OnSSET_original_NoMG-PV-Diesel'!L1023,'OnSSET_original_NoMG-PV-Diesel'!K1023,"wait")</f>
        <v>25.6443888948492</v>
      </c>
      <c r="AB1024">
        <f>IF(J1024='OnSSET_original_NoMG-PV-Diesel'!L1023,'OnSSET_original_NoMG-PV-Diesel'!K1023,"wait")</f>
        <v>25.6443888948492</v>
      </c>
      <c r="AC1024">
        <f>IF(K1024='OnSSET_original_NoMG-PV-Diesel'!U1023,'OnSSET_original_NoMG-PV-Diesel'!T1023,"wait")</f>
        <v>22.725801037356</v>
      </c>
      <c r="AD1024" t="str">
        <f>IF(L1024='OnSSET_original_NoMG-PV-Diesel'!U1023,'OnSSET_original_NoMG-PV-Diesel'!T1023,"wait")</f>
        <v>wait</v>
      </c>
      <c r="AE1024">
        <f>IF(M1024='OnSSET_original_NoMG-PV-Diesel'!U1023,'OnSSET_original_NoMG-PV-Diesel'!T1023,"wait")</f>
        <v>22.725801037356</v>
      </c>
      <c r="AF1024">
        <f>IF(N1024='OnSSET_original_NoMG-PV-Diesel'!AD1023,'OnSSET_original_NoMG-PV-Diesel'!AC1023,"wait")</f>
        <v>21.863465847308301</v>
      </c>
      <c r="AG1024">
        <f>IF(O1024='OnSSET_original_NoMG-PV-Diesel'!AD1023,'OnSSET_original_NoMG-PV-Diesel'!AC1023,"wait")</f>
        <v>21.863465847308301</v>
      </c>
      <c r="AH1024">
        <f>IF(P1024='OnSSET_original_NoMG-PV-Diesel'!AD1023,'OnSSET_original_NoMG-PV-Diesel'!AC1023,"wait")</f>
        <v>21.863465847308301</v>
      </c>
      <c r="AR1024">
        <v>48.4</v>
      </c>
      <c r="AS1024">
        <v>48.4</v>
      </c>
      <c r="AT1024">
        <v>14.571999999999999</v>
      </c>
      <c r="AU1024">
        <v>9.61</v>
      </c>
      <c r="AV1024">
        <v>54830.548190000001</v>
      </c>
      <c r="AW1024">
        <v>0</v>
      </c>
      <c r="AX1024">
        <v>10241.874</v>
      </c>
      <c r="AZ1024">
        <f>SUMIF([1]base!$A$2:$A$169,B1024,[1]base!$V$2:$V$169)</f>
        <v>0</v>
      </c>
      <c r="BA1024">
        <f>SUMIF([2]s1!$A$2:$A$275,B1024,[2]s1!$U$2:$U$275)</f>
        <v>0</v>
      </c>
      <c r="BB1024">
        <f>SUMIF([3]s2!$A$2:$A$115,B1024,[3]s2!$U$2:$U$115)</f>
        <v>0</v>
      </c>
      <c r="BC1024">
        <f>SUMIF([4]s3!$A$2:$A$245,B1024,[4]s3!$U$2:$U$245)</f>
        <v>0</v>
      </c>
      <c r="BD1024">
        <f>SUMIF([5]s4!$A$2:$A$74,B1024,[5]s4!$U$2:$U$74)</f>
        <v>0</v>
      </c>
      <c r="BF1024">
        <f t="shared" si="80"/>
        <v>0</v>
      </c>
      <c r="BG1024">
        <f t="shared" si="81"/>
        <v>0</v>
      </c>
      <c r="BH1024">
        <f t="shared" si="82"/>
        <v>0</v>
      </c>
      <c r="BI1024">
        <f t="shared" si="83"/>
        <v>0</v>
      </c>
      <c r="BJ1024">
        <f t="shared" si="84"/>
        <v>0</v>
      </c>
      <c r="BL1024" t="s">
        <v>114</v>
      </c>
      <c r="BM1024" s="23">
        <v>115219.8113</v>
      </c>
      <c r="BN1024" s="23">
        <v>22.72580104</v>
      </c>
      <c r="BP1024" t="s">
        <v>186</v>
      </c>
      <c r="BQ1024" s="23">
        <v>115219.8113</v>
      </c>
      <c r="BR1024" s="23">
        <v>22.72580104</v>
      </c>
      <c r="BT1024" t="s">
        <v>183</v>
      </c>
      <c r="BU1024" s="23">
        <v>27110.935870000001</v>
      </c>
      <c r="BV1024" s="23">
        <v>21.863465850000001</v>
      </c>
    </row>
    <row r="1025" spans="1:74" x14ac:dyDescent="0.25">
      <c r="A1025">
        <v>1</v>
      </c>
      <c r="B1025" s="15">
        <v>14844</v>
      </c>
      <c r="C1025" s="15">
        <v>-68.906054659999995</v>
      </c>
      <c r="D1025" s="15">
        <v>-14.953707639999999</v>
      </c>
      <c r="E1025" s="16">
        <v>1</v>
      </c>
      <c r="F1025" s="19">
        <v>23515.6759791314</v>
      </c>
      <c r="G1025" s="19">
        <v>70.192532926199746</v>
      </c>
      <c r="H1025" s="16" t="str">
        <f>IF(LCOE_SensitivityScenarios!BF1024&gt;'OnSSET_original_NoMG-PV-Diesel'!M1024,'OnSSET_original_NoMG-PV-Diesel'!L1024,LCOE_SensitivityScenarios!BG1024)</f>
        <v>SA_PV</v>
      </c>
      <c r="I1025" s="39" t="str">
        <f>IF(LCOE_SensitivityScenarios!BK1024&gt;'OnSSET_original_NoMG-PV-Diesel'!M1024,'OnSSET_original_NoMG-PV-Diesel'!L1024,LCOE_SensitivityScenarios!BL1024)</f>
        <v>SA_PV</v>
      </c>
      <c r="J1025" s="39" t="str">
        <f>IF(LCOE_SensitivityScenarios!BP1024&gt;'OnSSET_original_NoMG-PV-Diesel'!M1024,'OnSSET_original_NoMG-PV-Diesel'!L1024,LCOE_SensitivityScenarios!BQ1024)</f>
        <v>SA_PV</v>
      </c>
      <c r="K1025" s="38" t="str">
        <f>IF(LCOE_SensitivityScenarios!BU1024&gt;'OnSSET_original_NoMG-PV-Diesel'!V1024,'OnSSET_original_NoMG-PV-Diesel'!U1024,LCOE_SensitivityScenarios!BV1024)</f>
        <v>SA_Diesel</v>
      </c>
      <c r="L1025" s="39" t="str">
        <f>IF(LCOE_SensitivityScenarios!BZ1024&gt;'OnSSET_original_NoMG-PV-Diesel'!V1024,'OnSSET_original_NoMG-PV-Diesel'!U1024,LCOE_SensitivityScenarios!CA1024)</f>
        <v>SA_Diesel</v>
      </c>
      <c r="M1025" s="40" t="str">
        <f>IF(LCOE_SensitivityScenarios!CE1024&gt;'OnSSET_original_NoMG-PV-Diesel'!V1024,'OnSSET_original_NoMG-PV-Diesel'!U1024,LCOE_SensitivityScenarios!CF1024)</f>
        <v>SA_Diesel</v>
      </c>
      <c r="N1025" s="39" t="str">
        <f>IF(LCOE_SensitivityScenarios!CJ1024&gt;'OnSSET_original_NoMG-PV-Diesel'!AE1024,'OnSSET_original_NoMG-PV-Diesel'!AD1024,LCOE_SensitivityScenarios!CK1024)</f>
        <v>SA_Diesel</v>
      </c>
      <c r="O1025" s="39" t="str">
        <f>IF(LCOE_SensitivityScenarios!CO1024&gt;'OnSSET_original_NoMG-PV-Diesel'!AE1024,'OnSSET_original_NoMG-PV-Diesel'!AD1024,LCOE_SensitivityScenarios!CP1024)</f>
        <v>SA_Diesel</v>
      </c>
      <c r="P1025" s="40" t="str">
        <f>IF(LCOE_SensitivityScenarios!CT1024&gt;'OnSSET_original_NoMG-PV-Diesel'!AE1024,'OnSSET_original_NoMG-PV-Diesel'!AD1024,LCOE_SensitivityScenarios!CU1024)</f>
        <v>SA_Diesel</v>
      </c>
      <c r="Q1025" s="38">
        <f>IF(LCOE_SensitivityScenarios!BF1024&gt;'OnSSET_original_NoMG-PV-Diesel'!M1024,'OnSSET_original_NoMG-PV-Diesel'!M1024,LCOE_SensitivityScenarios!BF1024)</f>
        <v>0.60294538290231003</v>
      </c>
      <c r="R1025" s="28">
        <f>MIN('OnSSET_original_NoMG-PV-Diesel'!E1024:I1024,LCOE_SensitivityScenarios!BK1024)</f>
        <v>0.60294538290231003</v>
      </c>
      <c r="S1025" s="28">
        <f>MIN('OnSSET_original_NoMG-PV-Diesel'!E1024:I1024,LCOE_SensitivityScenarios!BP1024)</f>
        <v>0.60294538290231003</v>
      </c>
      <c r="T1025" s="27">
        <f>MIN('OnSSET_original_NoMG-PV-Diesel'!N1024:R1024,LCOE_SensitivityScenarios!BU1024)</f>
        <v>0.53245887827648397</v>
      </c>
      <c r="U1025" s="28">
        <f>MIN('OnSSET_original_NoMG-PV-Diesel'!N1024:R1024,LCOE_SensitivityScenarios!BZ1024)</f>
        <v>0.53245887827648397</v>
      </c>
      <c r="V1025" s="29">
        <f>MIN('OnSSET_original_NoMG-PV-Diesel'!N1024:R1024,LCOE_SensitivityScenarios!CE1024)</f>
        <v>0.53245887827648397</v>
      </c>
      <c r="W1025" s="28">
        <f>MIN('OnSSET_original_NoMG-PV-Diesel'!W1024:AA1024,LCOE_SensitivityScenarios!CJ1024)</f>
        <v>0.25424949886960002</v>
      </c>
      <c r="X1025" s="28">
        <f>MIN('OnSSET_original_NoMG-PV-Diesel'!W1024:AA1024,LCOE_SensitivityScenarios!CO1024)</f>
        <v>0.25424949886960002</v>
      </c>
      <c r="Y1025" s="29">
        <f>MIN('OnSSET_original_NoMG-PV-Diesel'!W1024:AA1024,LCOE_SensitivityScenarios!CT1024)</f>
        <v>0.25424949886960002</v>
      </c>
      <c r="Z1025">
        <f>IF(H1025='OnSSET_original_NoMG-PV-Diesel'!L1024,'OnSSET_original_NoMG-PV-Diesel'!K1024,"wait")</f>
        <v>22.9743449798768</v>
      </c>
      <c r="AA1025">
        <f>IF(I1025='OnSSET_original_NoMG-PV-Diesel'!L1024,'OnSSET_original_NoMG-PV-Diesel'!K1024,"wait")</f>
        <v>22.9743449798768</v>
      </c>
      <c r="AB1025">
        <f>IF(J1025='OnSSET_original_NoMG-PV-Diesel'!L1024,'OnSSET_original_NoMG-PV-Diesel'!K1024,"wait")</f>
        <v>22.9743449798768</v>
      </c>
      <c r="AC1025">
        <f>IF(K1025='OnSSET_original_NoMG-PV-Diesel'!U1024,'OnSSET_original_NoMG-PV-Diesel'!T1024,"wait")</f>
        <v>10.7377515886444</v>
      </c>
      <c r="AD1025">
        <f>IF(L1025='OnSSET_original_NoMG-PV-Diesel'!U1024,'OnSSET_original_NoMG-PV-Diesel'!T1024,"wait")</f>
        <v>10.7377515886444</v>
      </c>
      <c r="AE1025">
        <f>IF(M1025='OnSSET_original_NoMG-PV-Diesel'!U1024,'OnSSET_original_NoMG-PV-Diesel'!T1024,"wait")</f>
        <v>10.7377515886444</v>
      </c>
      <c r="AF1025">
        <f>IF(N1025='OnSSET_original_NoMG-PV-Diesel'!AD1024,'OnSSET_original_NoMG-PV-Diesel'!AC1024,"wait")</f>
        <v>10.7377515886444</v>
      </c>
      <c r="AG1025">
        <f>IF(O1025='OnSSET_original_NoMG-PV-Diesel'!AD1024,'OnSSET_original_NoMG-PV-Diesel'!AC1024,"wait")</f>
        <v>10.7377515886444</v>
      </c>
      <c r="AH1025">
        <f>IF(P1025='OnSSET_original_NoMG-PV-Diesel'!AD1024,'OnSSET_original_NoMG-PV-Diesel'!AC1024,"wait")</f>
        <v>10.7377515886444</v>
      </c>
      <c r="AR1025">
        <v>93.760999999999996</v>
      </c>
      <c r="AS1025">
        <v>93.760999999999996</v>
      </c>
      <c r="AT1025">
        <v>4.5359999999999996</v>
      </c>
      <c r="AU1025">
        <v>4.5359999999999996</v>
      </c>
      <c r="AV1025">
        <v>59215.651769999997</v>
      </c>
      <c r="AW1025">
        <v>0</v>
      </c>
      <c r="AX1025">
        <v>12076.23949</v>
      </c>
      <c r="AZ1025">
        <f>SUMIF([1]base!$A$2:$A$169,B1025,[1]base!$V$2:$V$169)</f>
        <v>0</v>
      </c>
      <c r="BA1025">
        <f>SUMIF([2]s1!$A$2:$A$275,B1025,[2]s1!$U$2:$U$275)</f>
        <v>0</v>
      </c>
      <c r="BB1025">
        <f>SUMIF([3]s2!$A$2:$A$115,B1025,[3]s2!$U$2:$U$115)</f>
        <v>0</v>
      </c>
      <c r="BC1025">
        <f>SUMIF([4]s3!$A$2:$A$245,B1025,[4]s3!$U$2:$U$245)</f>
        <v>0</v>
      </c>
      <c r="BD1025">
        <f>SUMIF([5]s4!$A$2:$A$74,B1025,[5]s4!$U$2:$U$74)</f>
        <v>0</v>
      </c>
      <c r="BF1025">
        <f t="shared" si="80"/>
        <v>0</v>
      </c>
      <c r="BG1025">
        <f t="shared" si="81"/>
        <v>0</v>
      </c>
      <c r="BH1025">
        <f t="shared" si="82"/>
        <v>0</v>
      </c>
      <c r="BI1025">
        <f t="shared" si="83"/>
        <v>0</v>
      </c>
      <c r="BJ1025">
        <f t="shared" si="84"/>
        <v>0</v>
      </c>
      <c r="BL1025" t="s">
        <v>114</v>
      </c>
      <c r="BM1025" s="23">
        <v>94153.925709999996</v>
      </c>
      <c r="BN1025" s="23">
        <v>16.28960652</v>
      </c>
      <c r="BP1025" t="s">
        <v>183</v>
      </c>
      <c r="BQ1025" s="23">
        <v>13314.928970000001</v>
      </c>
      <c r="BR1025" s="23">
        <v>10.73775159</v>
      </c>
      <c r="BT1025" t="s">
        <v>183</v>
      </c>
      <c r="BU1025" s="23">
        <v>13314.928970000001</v>
      </c>
      <c r="BV1025" s="23">
        <v>10.73775159</v>
      </c>
    </row>
    <row r="1026" spans="1:74" x14ac:dyDescent="0.25">
      <c r="A1026">
        <v>1</v>
      </c>
      <c r="B1026" s="15">
        <v>14866</v>
      </c>
      <c r="C1026" s="15">
        <v>-67.868430270000005</v>
      </c>
      <c r="D1026" s="15">
        <v>-15.960709619999999</v>
      </c>
      <c r="E1026" s="16">
        <v>0</v>
      </c>
      <c r="F1026" s="19">
        <v>86414.090400991598</v>
      </c>
      <c r="G1026" s="19">
        <v>89.272453977391024</v>
      </c>
      <c r="H1026" s="16" t="str">
        <f>IF(LCOE_SensitivityScenarios!BF1025&gt;'OnSSET_original_NoMG-PV-Diesel'!M1025,'OnSSET_original_NoMG-PV-Diesel'!L1025,LCOE_SensitivityScenarios!BG1025)</f>
        <v>Grid_extension</v>
      </c>
      <c r="I1026" s="39" t="str">
        <f>IF(LCOE_SensitivityScenarios!BK1025&gt;'OnSSET_original_NoMG-PV-Diesel'!M1025,'OnSSET_original_NoMG-PV-Diesel'!L1025,LCOE_SensitivityScenarios!BL1025)</f>
        <v>MG_Hybrid</v>
      </c>
      <c r="J1026" s="39" t="str">
        <f>IF(LCOE_SensitivityScenarios!BP1025&gt;'OnSSET_original_NoMG-PV-Diesel'!M1025,'OnSSET_original_NoMG-PV-Diesel'!L1025,LCOE_SensitivityScenarios!BQ1025)</f>
        <v>Grid_extension</v>
      </c>
      <c r="K1026" s="38" t="str">
        <f>IF(LCOE_SensitivityScenarios!BU1025&gt;'OnSSET_original_NoMG-PV-Diesel'!V1025,'OnSSET_original_NoMG-PV-Diesel'!U1025,LCOE_SensitivityScenarios!BV1025)</f>
        <v>Grid_extension</v>
      </c>
      <c r="L1026" s="39" t="str">
        <f>IF(LCOE_SensitivityScenarios!BZ1025&gt;'OnSSET_original_NoMG-PV-Diesel'!V1025,'OnSSET_original_NoMG-PV-Diesel'!U1025,LCOE_SensitivityScenarios!CA1025)</f>
        <v>MG_Hybrid</v>
      </c>
      <c r="M1026" s="40" t="str">
        <f>IF(LCOE_SensitivityScenarios!CE1025&gt;'OnSSET_original_NoMG-PV-Diesel'!V1025,'OnSSET_original_NoMG-PV-Diesel'!U1025,LCOE_SensitivityScenarios!CF1025)</f>
        <v>Grid_extension</v>
      </c>
      <c r="N1026" s="39" t="str">
        <f>IF(LCOE_SensitivityScenarios!CJ1025&gt;'OnSSET_original_NoMG-PV-Diesel'!AE1025,'OnSSET_original_NoMG-PV-Diesel'!AD1025,LCOE_SensitivityScenarios!CK1025)</f>
        <v>SA_Diesel</v>
      </c>
      <c r="O1026" s="39" t="str">
        <f>IF(LCOE_SensitivityScenarios!CO1025&gt;'OnSSET_original_NoMG-PV-Diesel'!AE1025,'OnSSET_original_NoMG-PV-Diesel'!AD1025,LCOE_SensitivityScenarios!CP1025)</f>
        <v>SA_Diesel</v>
      </c>
      <c r="P1026" s="40" t="str">
        <f>IF(LCOE_SensitivityScenarios!CT1025&gt;'OnSSET_original_NoMG-PV-Diesel'!AE1025,'OnSSET_original_NoMG-PV-Diesel'!AD1025,LCOE_SensitivityScenarios!CU1025)</f>
        <v>SA_Diesel</v>
      </c>
      <c r="Q1026" s="38">
        <f>IF(LCOE_SensitivityScenarios!BF1025&gt;'OnSSET_original_NoMG-PV-Diesel'!M1025,'OnSSET_original_NoMG-PV-Diesel'!M1025,LCOE_SensitivityScenarios!BF1025)</f>
        <v>0.39695247800604</v>
      </c>
      <c r="R1026" s="28">
        <f>MIN('OnSSET_original_NoMG-PV-Diesel'!E1025:I1025,LCOE_SensitivityScenarios!BK1025)</f>
        <v>0.38289251572398875</v>
      </c>
      <c r="S1026" s="28">
        <f>MIN('OnSSET_original_NoMG-PV-Diesel'!E1025:I1025,LCOE_SensitivityScenarios!BP1025)</f>
        <v>0.39695247800604</v>
      </c>
      <c r="T1026" s="27">
        <f>MIN('OnSSET_original_NoMG-PV-Diesel'!N1025:R1025,LCOE_SensitivityScenarios!BU1025)</f>
        <v>0.32443735440830801</v>
      </c>
      <c r="U1026" s="28">
        <f>MIN('OnSSET_original_NoMG-PV-Diesel'!N1025:R1025,LCOE_SensitivityScenarios!BZ1025)</f>
        <v>0.31685460305258678</v>
      </c>
      <c r="V1026" s="29">
        <f>MIN('OnSSET_original_NoMG-PV-Diesel'!N1025:R1025,LCOE_SensitivityScenarios!CE1025)</f>
        <v>0.32443735440830801</v>
      </c>
      <c r="W1026" s="28">
        <f>MIN('OnSSET_original_NoMG-PV-Diesel'!W1025:AA1025,LCOE_SensitivityScenarios!CJ1025)</f>
        <v>0.205981847502622</v>
      </c>
      <c r="X1026" s="28">
        <f>MIN('OnSSET_original_NoMG-PV-Diesel'!W1025:AA1025,LCOE_SensitivityScenarios!CO1025)</f>
        <v>0.205981847502622</v>
      </c>
      <c r="Y1026" s="29">
        <f>MIN('OnSSET_original_NoMG-PV-Diesel'!W1025:AA1025,LCOE_SensitivityScenarios!CT1025)</f>
        <v>0.205981847502622</v>
      </c>
      <c r="Z1026">
        <f>IF(H1026='OnSSET_original_NoMG-PV-Diesel'!L1025,'OnSSET_original_NoMG-PV-Diesel'!K1025,"wait")</f>
        <v>16.601066398677901</v>
      </c>
      <c r="AA1026">
        <f>VLOOKUP(B1026,[2]s1!$A$2:$T$275,20,FALSE)</f>
        <v>39.002000000000002</v>
      </c>
      <c r="AB1026">
        <f>IF(J1026='OnSSET_original_NoMG-PV-Diesel'!L1025,'OnSSET_original_NoMG-PV-Diesel'!K1025,"wait")</f>
        <v>16.601066398677901</v>
      </c>
      <c r="AC1026">
        <f>IF(K1026='OnSSET_original_NoMG-PV-Diesel'!U1025,'OnSSET_original_NoMG-PV-Diesel'!T1025,"wait")</f>
        <v>22.799578853564199</v>
      </c>
      <c r="AD1026" t="str">
        <f>IF(L1026='OnSSET_original_NoMG-PV-Diesel'!U1025,'OnSSET_original_NoMG-PV-Diesel'!T1025,"wait")</f>
        <v>wait</v>
      </c>
      <c r="AE1026">
        <f>IF(M1026='OnSSET_original_NoMG-PV-Diesel'!U1025,'OnSSET_original_NoMG-PV-Diesel'!T1025,"wait")</f>
        <v>22.799578853564199</v>
      </c>
      <c r="AF1026">
        <f>IF(N1026='OnSSET_original_NoMG-PV-Diesel'!AD1025,'OnSSET_original_NoMG-PV-Diesel'!AC1025,"wait")</f>
        <v>39.4584887675761</v>
      </c>
      <c r="AG1026">
        <f>IF(O1026='OnSSET_original_NoMG-PV-Diesel'!AD1025,'OnSSET_original_NoMG-PV-Diesel'!AC1025,"wait")</f>
        <v>39.4584887675761</v>
      </c>
      <c r="AH1026">
        <f>IF(P1026='OnSSET_original_NoMG-PV-Diesel'!AD1025,'OnSSET_original_NoMG-PV-Diesel'!AC1025,"wait")</f>
        <v>39.4584887675761</v>
      </c>
      <c r="AR1026">
        <v>15.292</v>
      </c>
      <c r="AS1026">
        <v>1.7609999999999999</v>
      </c>
      <c r="AT1026">
        <v>5.4359999999999999</v>
      </c>
      <c r="AU1026">
        <v>4.2869999999999999</v>
      </c>
      <c r="AV1026">
        <v>57068.209649999997</v>
      </c>
      <c r="AW1026">
        <v>87743.843859999994</v>
      </c>
      <c r="AX1026">
        <v>11159.05675</v>
      </c>
      <c r="AZ1026">
        <f>SUMIF([1]base!$A$2:$A$169,B1026,[1]base!$V$2:$V$169)</f>
        <v>0</v>
      </c>
      <c r="BA1026">
        <f>SUMIF([2]s1!$A$2:$A$275,B1026,[2]s1!$U$2:$U$275)</f>
        <v>63701.22</v>
      </c>
      <c r="BB1026">
        <f>SUMIF([3]s2!$A$2:$A$115,B1026,[3]s2!$U$2:$U$115)</f>
        <v>0</v>
      </c>
      <c r="BC1026">
        <f>SUMIF([4]s3!$A$2:$A$245,B1026,[4]s3!$U$2:$U$245)</f>
        <v>0</v>
      </c>
      <c r="BD1026">
        <f>SUMIF([5]s4!$A$2:$A$74,B1026,[5]s4!$U$2:$U$74)</f>
        <v>0</v>
      </c>
      <c r="BF1026">
        <f t="shared" si="80"/>
        <v>0</v>
      </c>
      <c r="BG1026">
        <f t="shared" si="81"/>
        <v>219672.33025999999</v>
      </c>
      <c r="BH1026">
        <f t="shared" si="82"/>
        <v>0</v>
      </c>
      <c r="BI1026">
        <f t="shared" si="83"/>
        <v>0</v>
      </c>
      <c r="BJ1026">
        <f t="shared" si="84"/>
        <v>0</v>
      </c>
      <c r="BL1026" t="s">
        <v>115</v>
      </c>
      <c r="BM1026" s="23">
        <v>212231.98499999999</v>
      </c>
      <c r="BN1026" s="23">
        <v>22.79957885</v>
      </c>
      <c r="BP1026" t="s">
        <v>185</v>
      </c>
      <c r="BQ1026" s="23">
        <v>141563.28570000001</v>
      </c>
      <c r="BR1026" s="23">
        <v>22.79957885</v>
      </c>
      <c r="BT1026" t="s">
        <v>183</v>
      </c>
      <c r="BU1026" s="23">
        <v>48928.956010000002</v>
      </c>
      <c r="BV1026" s="23">
        <v>39.458488770000002</v>
      </c>
    </row>
    <row r="1027" spans="1:74" x14ac:dyDescent="0.25">
      <c r="A1027">
        <v>1</v>
      </c>
      <c r="B1027" s="15">
        <v>14903</v>
      </c>
      <c r="C1027" s="15">
        <v>-67.513040200000006</v>
      </c>
      <c r="D1027" s="15">
        <v>-15.472697419999999</v>
      </c>
      <c r="E1027" s="16">
        <v>0</v>
      </c>
      <c r="F1027" s="19">
        <v>15371.6145870536</v>
      </c>
      <c r="G1027" s="19">
        <v>53.41624735882386</v>
      </c>
      <c r="H1027" s="16" t="str">
        <f>IF(LCOE_SensitivityScenarios!BF1026&gt;'OnSSET_original_NoMG-PV-Diesel'!M1026,'OnSSET_original_NoMG-PV-Diesel'!L1026,LCOE_SensitivityScenarios!BG1026)</f>
        <v>SA_PV</v>
      </c>
      <c r="I1027" s="39" t="str">
        <f>IF(LCOE_SensitivityScenarios!BK1026&gt;'OnSSET_original_NoMG-PV-Diesel'!M1026,'OnSSET_original_NoMG-PV-Diesel'!L1026,LCOE_SensitivityScenarios!BL1026)</f>
        <v>SA_PV</v>
      </c>
      <c r="J1027" s="39" t="str">
        <f>IF(LCOE_SensitivityScenarios!BP1026&gt;'OnSSET_original_NoMG-PV-Diesel'!M1026,'OnSSET_original_NoMG-PV-Diesel'!L1026,LCOE_SensitivityScenarios!BQ1026)</f>
        <v>SA_PV</v>
      </c>
      <c r="K1027" s="38" t="str">
        <f>IF(LCOE_SensitivityScenarios!BU1026&gt;'OnSSET_original_NoMG-PV-Diesel'!V1026,'OnSSET_original_NoMG-PV-Diesel'!U1026,LCOE_SensitivityScenarios!BV1026)</f>
        <v>SA_Diesel</v>
      </c>
      <c r="L1027" s="39" t="str">
        <f>IF(LCOE_SensitivityScenarios!BZ1026&gt;'OnSSET_original_NoMG-PV-Diesel'!V1026,'OnSSET_original_NoMG-PV-Diesel'!U1026,LCOE_SensitivityScenarios!CA1026)</f>
        <v>SA_Diesel</v>
      </c>
      <c r="M1027" s="40" t="str">
        <f>IF(LCOE_SensitivityScenarios!CE1026&gt;'OnSSET_original_NoMG-PV-Diesel'!V1026,'OnSSET_original_NoMG-PV-Diesel'!U1026,LCOE_SensitivityScenarios!CF1026)</f>
        <v>SA_Diesel</v>
      </c>
      <c r="N1027" s="39" t="str">
        <f>IF(LCOE_SensitivityScenarios!CJ1026&gt;'OnSSET_original_NoMG-PV-Diesel'!AE1026,'OnSSET_original_NoMG-PV-Diesel'!AD1026,LCOE_SensitivityScenarios!CK1026)</f>
        <v>SA_Diesel</v>
      </c>
      <c r="O1027" s="39" t="str">
        <f>IF(LCOE_SensitivityScenarios!CO1026&gt;'OnSSET_original_NoMG-PV-Diesel'!AE1026,'OnSSET_original_NoMG-PV-Diesel'!AD1026,LCOE_SensitivityScenarios!CP1026)</f>
        <v>SA_Diesel</v>
      </c>
      <c r="P1027" s="40" t="str">
        <f>IF(LCOE_SensitivityScenarios!CT1026&gt;'OnSSET_original_NoMG-PV-Diesel'!AE1026,'OnSSET_original_NoMG-PV-Diesel'!AD1026,LCOE_SensitivityScenarios!CU1026)</f>
        <v>SA_Diesel</v>
      </c>
      <c r="Q1027" s="38">
        <f>IF(LCOE_SensitivityScenarios!BF1026&gt;'OnSSET_original_NoMG-PV-Diesel'!M1026,'OnSSET_original_NoMG-PV-Diesel'!M1026,LCOE_SensitivityScenarios!BF1026)</f>
        <v>0.55106803086912004</v>
      </c>
      <c r="R1027" s="28">
        <f>MIN('OnSSET_original_NoMG-PV-Diesel'!E1026:I1026,LCOE_SensitivityScenarios!BK1026)</f>
        <v>0.55106803086912004</v>
      </c>
      <c r="S1027" s="28">
        <f>MIN('OnSSET_original_NoMG-PV-Diesel'!E1026:I1026,LCOE_SensitivityScenarios!BP1026)</f>
        <v>0.55106803086912004</v>
      </c>
      <c r="T1027" s="27">
        <f>MIN('OnSSET_original_NoMG-PV-Diesel'!N1026:R1026,LCOE_SensitivityScenarios!BU1026)</f>
        <v>0.44363299208030998</v>
      </c>
      <c r="U1027" s="28">
        <f>MIN('OnSSET_original_NoMG-PV-Diesel'!N1026:R1026,LCOE_SensitivityScenarios!BZ1026)</f>
        <v>0.44363299208030998</v>
      </c>
      <c r="V1027" s="29">
        <f>MIN('OnSSET_original_NoMG-PV-Diesel'!N1026:R1026,LCOE_SensitivityScenarios!CE1026)</f>
        <v>0.44363299208030998</v>
      </c>
      <c r="W1027" s="28">
        <f>MIN('OnSSET_original_NoMG-PV-Diesel'!W1026:AA1026,LCOE_SensitivityScenarios!CJ1026)</f>
        <v>0.22408221676523901</v>
      </c>
      <c r="X1027" s="28">
        <f>MIN('OnSSET_original_NoMG-PV-Diesel'!W1026:AA1026,LCOE_SensitivityScenarios!CO1026)</f>
        <v>0.22408221676523901</v>
      </c>
      <c r="Y1027" s="29">
        <f>MIN('OnSSET_original_NoMG-PV-Diesel'!W1026:AA1026,LCOE_SensitivityScenarios!CT1026)</f>
        <v>0.22408221676523901</v>
      </c>
      <c r="Z1027">
        <f>IF(H1027='OnSSET_original_NoMG-PV-Diesel'!L1026,'OnSSET_original_NoMG-PV-Diesel'!K1026,"wait")</f>
        <v>11.9760520054965</v>
      </c>
      <c r="AA1027">
        <f>IF(I1027='OnSSET_original_NoMG-PV-Diesel'!L1026,'OnSSET_original_NoMG-PV-Diesel'!K1026,"wait")</f>
        <v>11.9760520054965</v>
      </c>
      <c r="AB1027">
        <f>IF(J1027='OnSSET_original_NoMG-PV-Diesel'!L1026,'OnSSET_original_NoMG-PV-Diesel'!K1026,"wait")</f>
        <v>11.9760520054965</v>
      </c>
      <c r="AC1027">
        <f>IF(K1027='OnSSET_original_NoMG-PV-Diesel'!U1026,'OnSSET_original_NoMG-PV-Diesel'!T1026,"wait")</f>
        <v>7.0190020945450398</v>
      </c>
      <c r="AD1027">
        <f>IF(L1027='OnSSET_original_NoMG-PV-Diesel'!U1026,'OnSSET_original_NoMG-PV-Diesel'!T1026,"wait")</f>
        <v>7.0190020945450398</v>
      </c>
      <c r="AE1027">
        <f>IF(M1027='OnSSET_original_NoMG-PV-Diesel'!U1026,'OnSSET_original_NoMG-PV-Diesel'!T1026,"wait")</f>
        <v>7.0190020945450398</v>
      </c>
      <c r="AF1027">
        <f>IF(N1027='OnSSET_original_NoMG-PV-Diesel'!AD1026,'OnSSET_original_NoMG-PV-Diesel'!AC1026,"wait")</f>
        <v>7.0190020945450398</v>
      </c>
      <c r="AG1027">
        <f>IF(O1027='OnSSET_original_NoMG-PV-Diesel'!AD1026,'OnSSET_original_NoMG-PV-Diesel'!AC1026,"wait")</f>
        <v>7.0190020945450398</v>
      </c>
      <c r="AH1027">
        <f>IF(P1027='OnSSET_original_NoMG-PV-Diesel'!AD1026,'OnSSET_original_NoMG-PV-Diesel'!AC1026,"wait")</f>
        <v>7.0190020945450398</v>
      </c>
      <c r="AR1027">
        <v>18.462</v>
      </c>
      <c r="AS1027">
        <v>18.462</v>
      </c>
      <c r="AT1027">
        <v>4.0060000000000002</v>
      </c>
      <c r="AU1027">
        <v>1.9950000000000001</v>
      </c>
      <c r="AV1027">
        <v>46534.420230000003</v>
      </c>
      <c r="AW1027">
        <v>0</v>
      </c>
      <c r="AX1027">
        <v>7184.59818</v>
      </c>
      <c r="AZ1027">
        <f>SUMIF([1]base!$A$2:$A$169,B1027,[1]base!$V$2:$V$169)</f>
        <v>0</v>
      </c>
      <c r="BA1027">
        <f>SUMIF([2]s1!$A$2:$A$275,B1027,[2]s1!$U$2:$U$275)</f>
        <v>0</v>
      </c>
      <c r="BB1027">
        <f>SUMIF([3]s2!$A$2:$A$115,B1027,[3]s2!$U$2:$U$115)</f>
        <v>0</v>
      </c>
      <c r="BC1027">
        <f>SUMIF([4]s3!$A$2:$A$245,B1027,[4]s3!$U$2:$U$245)</f>
        <v>0</v>
      </c>
      <c r="BD1027">
        <f>SUMIF([5]s4!$A$2:$A$74,B1027,[5]s4!$U$2:$U$74)</f>
        <v>0</v>
      </c>
      <c r="BF1027">
        <f t="shared" si="80"/>
        <v>0</v>
      </c>
      <c r="BG1027">
        <f t="shared" si="81"/>
        <v>0</v>
      </c>
      <c r="BH1027">
        <f t="shared" si="82"/>
        <v>0</v>
      </c>
      <c r="BI1027">
        <f t="shared" si="83"/>
        <v>0</v>
      </c>
      <c r="BJ1027">
        <f t="shared" si="84"/>
        <v>0</v>
      </c>
      <c r="BL1027" t="s">
        <v>114</v>
      </c>
      <c r="BM1027" s="23">
        <v>56250.669399999999</v>
      </c>
      <c r="BN1027" s="23">
        <v>9.7319497229999996</v>
      </c>
      <c r="BP1027" t="s">
        <v>183</v>
      </c>
      <c r="BQ1027" s="23">
        <v>8703.6390759999995</v>
      </c>
      <c r="BR1027" s="23">
        <v>7.0190020950000003</v>
      </c>
      <c r="BT1027" t="s">
        <v>183</v>
      </c>
      <c r="BU1027" s="23">
        <v>8703.6390759999995</v>
      </c>
      <c r="BV1027" s="23">
        <v>7.0190020950000003</v>
      </c>
    </row>
    <row r="1028" spans="1:74" x14ac:dyDescent="0.25">
      <c r="A1028">
        <v>1</v>
      </c>
      <c r="B1028" s="15">
        <v>14971</v>
      </c>
      <c r="C1028" s="15">
        <v>-68.800847700000006</v>
      </c>
      <c r="D1028" s="15">
        <v>-17.075758279999999</v>
      </c>
      <c r="E1028" s="16">
        <v>1</v>
      </c>
      <c r="F1028" s="19">
        <v>23605.7373555745</v>
      </c>
      <c r="G1028" s="19">
        <v>77.661709204856393</v>
      </c>
      <c r="H1028" s="16" t="str">
        <f>IF(LCOE_SensitivityScenarios!BF1027&gt;'OnSSET_original_NoMG-PV-Diesel'!M1027,'OnSSET_original_NoMG-PV-Diesel'!L1027,LCOE_SensitivityScenarios!BG1027)</f>
        <v>SA_PV</v>
      </c>
      <c r="I1028" s="39" t="str">
        <f>IF(LCOE_SensitivityScenarios!BK1027&gt;'OnSSET_original_NoMG-PV-Diesel'!M1027,'OnSSET_original_NoMG-PV-Diesel'!L1027,LCOE_SensitivityScenarios!BL1027)</f>
        <v>SA_PV</v>
      </c>
      <c r="J1028" s="39" t="str">
        <f>IF(LCOE_SensitivityScenarios!BP1027&gt;'OnSSET_original_NoMG-PV-Diesel'!M1027,'OnSSET_original_NoMG-PV-Diesel'!L1027,LCOE_SensitivityScenarios!BQ1027)</f>
        <v>SA_PV</v>
      </c>
      <c r="K1028" s="38" t="str">
        <f>IF(LCOE_SensitivityScenarios!BU1027&gt;'OnSSET_original_NoMG-PV-Diesel'!V1027,'OnSSET_original_NoMG-PV-Diesel'!U1027,LCOE_SensitivityScenarios!BV1027)</f>
        <v>SA_Diesel</v>
      </c>
      <c r="L1028" s="39" t="str">
        <f>IF(LCOE_SensitivityScenarios!BZ1027&gt;'OnSSET_original_NoMG-PV-Diesel'!V1027,'OnSSET_original_NoMG-PV-Diesel'!U1027,LCOE_SensitivityScenarios!CA1027)</f>
        <v>SA_Diesel</v>
      </c>
      <c r="M1028" s="40" t="str">
        <f>IF(LCOE_SensitivityScenarios!CE1027&gt;'OnSSET_original_NoMG-PV-Diesel'!V1027,'OnSSET_original_NoMG-PV-Diesel'!U1027,LCOE_SensitivityScenarios!CF1027)</f>
        <v>SA_Diesel</v>
      </c>
      <c r="N1028" s="39" t="str">
        <f>IF(LCOE_SensitivityScenarios!CJ1027&gt;'OnSSET_original_NoMG-PV-Diesel'!AE1027,'OnSSET_original_NoMG-PV-Diesel'!AD1027,LCOE_SensitivityScenarios!CK1027)</f>
        <v>SA_Diesel</v>
      </c>
      <c r="O1028" s="39" t="str">
        <f>IF(LCOE_SensitivityScenarios!CO1027&gt;'OnSSET_original_NoMG-PV-Diesel'!AE1027,'OnSSET_original_NoMG-PV-Diesel'!AD1027,LCOE_SensitivityScenarios!CP1027)</f>
        <v>SA_Diesel</v>
      </c>
      <c r="P1028" s="40" t="str">
        <f>IF(LCOE_SensitivityScenarios!CT1027&gt;'OnSSET_original_NoMG-PV-Diesel'!AE1027,'OnSSET_original_NoMG-PV-Diesel'!AD1027,LCOE_SensitivityScenarios!CU1027)</f>
        <v>SA_Diesel</v>
      </c>
      <c r="Q1028" s="38">
        <f>IF(LCOE_SensitivityScenarios!BF1027&gt;'OnSSET_original_NoMG-PV-Diesel'!M1027,'OnSSET_original_NoMG-PV-Diesel'!M1027,LCOE_SensitivityScenarios!BF1027)</f>
        <v>0.39620007954744202</v>
      </c>
      <c r="R1028" s="28">
        <f>MIN('OnSSET_original_NoMG-PV-Diesel'!E1027:I1027,LCOE_SensitivityScenarios!BK1027)</f>
        <v>0.39620007954744202</v>
      </c>
      <c r="S1028" s="28">
        <f>MIN('OnSSET_original_NoMG-PV-Diesel'!E1027:I1027,LCOE_SensitivityScenarios!BP1027)</f>
        <v>0.39620007954744202</v>
      </c>
      <c r="T1028" s="27">
        <f>MIN('OnSSET_original_NoMG-PV-Diesel'!N1027:R1027,LCOE_SensitivityScenarios!BU1027)</f>
        <v>0.37257228312337098</v>
      </c>
      <c r="U1028" s="28">
        <f>MIN('OnSSET_original_NoMG-PV-Diesel'!N1027:R1027,LCOE_SensitivityScenarios!BZ1027)</f>
        <v>0.37257228312337098</v>
      </c>
      <c r="V1028" s="29">
        <f>MIN('OnSSET_original_NoMG-PV-Diesel'!N1027:R1027,LCOE_SensitivityScenarios!CE1027)</f>
        <v>0.37257228312337098</v>
      </c>
      <c r="W1028" s="28">
        <f>MIN('OnSSET_original_NoMG-PV-Diesel'!W1027:AA1027,LCOE_SensitivityScenarios!CJ1027)</f>
        <v>0.19994839108175</v>
      </c>
      <c r="X1028" s="28">
        <f>MIN('OnSSET_original_NoMG-PV-Diesel'!W1027:AA1027,LCOE_SensitivityScenarios!CO1027)</f>
        <v>0.19994839108175</v>
      </c>
      <c r="Y1028" s="29">
        <f>MIN('OnSSET_original_NoMG-PV-Diesel'!W1027:AA1027,LCOE_SensitivityScenarios!CT1027)</f>
        <v>0.19994839108175</v>
      </c>
      <c r="Z1028">
        <f>IF(H1028='OnSSET_original_NoMG-PV-Diesel'!L1027,'OnSSET_original_NoMG-PV-Diesel'!K1027,"wait")</f>
        <v>18.687413873010001</v>
      </c>
      <c r="AA1028">
        <f>IF(I1028='OnSSET_original_NoMG-PV-Diesel'!L1027,'OnSSET_original_NoMG-PV-Diesel'!K1027,"wait")</f>
        <v>18.687413873010001</v>
      </c>
      <c r="AB1028">
        <f>IF(J1028='OnSSET_original_NoMG-PV-Diesel'!L1027,'OnSSET_original_NoMG-PV-Diesel'!K1027,"wait")</f>
        <v>18.687413873010001</v>
      </c>
      <c r="AC1028">
        <f>IF(K1028='OnSSET_original_NoMG-PV-Diesel'!U1027,'OnSSET_original_NoMG-PV-Diesel'!T1027,"wait")</f>
        <v>10.7788755048285</v>
      </c>
      <c r="AD1028">
        <f>IF(L1028='OnSSET_original_NoMG-PV-Diesel'!U1027,'OnSSET_original_NoMG-PV-Diesel'!T1027,"wait")</f>
        <v>10.7788755048285</v>
      </c>
      <c r="AE1028">
        <f>IF(M1028='OnSSET_original_NoMG-PV-Diesel'!U1027,'OnSSET_original_NoMG-PV-Diesel'!T1027,"wait")</f>
        <v>10.7788755048285</v>
      </c>
      <c r="AF1028">
        <f>IF(N1028='OnSSET_original_NoMG-PV-Diesel'!AD1027,'OnSSET_original_NoMG-PV-Diesel'!AC1027,"wait")</f>
        <v>10.7788755048285</v>
      </c>
      <c r="AG1028">
        <f>IF(O1028='OnSSET_original_NoMG-PV-Diesel'!AD1027,'OnSSET_original_NoMG-PV-Diesel'!AC1027,"wait")</f>
        <v>10.7788755048285</v>
      </c>
      <c r="AH1028">
        <f>IF(P1028='OnSSET_original_NoMG-PV-Diesel'!AD1027,'OnSSET_original_NoMG-PV-Diesel'!AC1027,"wait")</f>
        <v>10.7788755048285</v>
      </c>
      <c r="AR1028">
        <v>72.963999999999999</v>
      </c>
      <c r="AS1028">
        <v>72.948999999999998</v>
      </c>
      <c r="AT1028">
        <v>4.5609999999999999</v>
      </c>
      <c r="AU1028">
        <v>1.7000000000000001E-2</v>
      </c>
      <c r="AV1028">
        <v>56332.906219999997</v>
      </c>
      <c r="AW1028">
        <v>0</v>
      </c>
      <c r="AX1028">
        <v>10853.329170000001</v>
      </c>
      <c r="AZ1028">
        <f>SUMIF([1]base!$A$2:$A$169,B1028,[1]base!$V$2:$V$169)</f>
        <v>0</v>
      </c>
      <c r="BA1028">
        <f>SUMIF([2]s1!$A$2:$A$275,B1028,[2]s1!$U$2:$U$275)</f>
        <v>0</v>
      </c>
      <c r="BB1028">
        <f>SUMIF([3]s2!$A$2:$A$115,B1028,[3]s2!$U$2:$U$115)</f>
        <v>0</v>
      </c>
      <c r="BC1028">
        <f>SUMIF([4]s3!$A$2:$A$245,B1028,[4]s3!$U$2:$U$245)</f>
        <v>0</v>
      </c>
      <c r="BD1028">
        <f>SUMIF([5]s4!$A$2:$A$74,B1028,[5]s4!$U$2:$U$74)</f>
        <v>0</v>
      </c>
      <c r="BF1028">
        <f t="shared" si="80"/>
        <v>0</v>
      </c>
      <c r="BG1028">
        <f t="shared" si="81"/>
        <v>0</v>
      </c>
      <c r="BH1028">
        <f t="shared" si="82"/>
        <v>0</v>
      </c>
      <c r="BI1028">
        <f t="shared" si="83"/>
        <v>0</v>
      </c>
      <c r="BJ1028">
        <f t="shared" si="84"/>
        <v>0</v>
      </c>
      <c r="BL1028" t="s">
        <v>114</v>
      </c>
      <c r="BM1028" s="23">
        <v>62106.223279999998</v>
      </c>
      <c r="BN1028" s="23">
        <v>10.74502133</v>
      </c>
      <c r="BP1028" t="s">
        <v>183</v>
      </c>
      <c r="BQ1028" s="23">
        <v>13365.923070000001</v>
      </c>
      <c r="BR1028" s="23">
        <v>10.7788755</v>
      </c>
      <c r="BT1028" t="s">
        <v>183</v>
      </c>
      <c r="BU1028" s="23">
        <v>13365.923070000001</v>
      </c>
      <c r="BV1028" s="23">
        <v>10.7788755</v>
      </c>
    </row>
    <row r="1029" spans="1:74" x14ac:dyDescent="0.25">
      <c r="A1029">
        <v>1</v>
      </c>
      <c r="B1029" s="15">
        <v>14975</v>
      </c>
      <c r="C1029" s="15">
        <v>-67.676627269999997</v>
      </c>
      <c r="D1029" s="15">
        <v>-17.320254640000002</v>
      </c>
      <c r="E1029" s="16">
        <v>1</v>
      </c>
      <c r="F1029" s="19">
        <v>33733.488099497903</v>
      </c>
      <c r="G1029" s="19">
        <v>87.025007400529219</v>
      </c>
      <c r="H1029" s="16" t="str">
        <f>IF(LCOE_SensitivityScenarios!BF1028&gt;'OnSSET_original_NoMG-PV-Diesel'!M1028,'OnSSET_original_NoMG-PV-Diesel'!L1028,LCOE_SensitivityScenarios!BG1028)</f>
        <v>SA_PV</v>
      </c>
      <c r="I1029" s="39" t="str">
        <f>IF(LCOE_SensitivityScenarios!BK1028&gt;'OnSSET_original_NoMG-PV-Diesel'!M1028,'OnSSET_original_NoMG-PV-Diesel'!L1028,LCOE_SensitivityScenarios!BL1028)</f>
        <v>SA_PV</v>
      </c>
      <c r="J1029" s="39" t="str">
        <f>IF(LCOE_SensitivityScenarios!BP1028&gt;'OnSSET_original_NoMG-PV-Diesel'!M1028,'OnSSET_original_NoMG-PV-Diesel'!L1028,LCOE_SensitivityScenarios!BQ1028)</f>
        <v>SA_PV</v>
      </c>
      <c r="K1029" s="38" t="str">
        <f>IF(LCOE_SensitivityScenarios!BU1028&gt;'OnSSET_original_NoMG-PV-Diesel'!V1028,'OnSSET_original_NoMG-PV-Diesel'!U1028,LCOE_SensitivityScenarios!BV1028)</f>
        <v>SA_PV</v>
      </c>
      <c r="L1029" s="39" t="str">
        <f>IF(LCOE_SensitivityScenarios!BZ1028&gt;'OnSSET_original_NoMG-PV-Diesel'!V1028,'OnSSET_original_NoMG-PV-Diesel'!U1028,LCOE_SensitivityScenarios!CA1028)</f>
        <v>SA_PV</v>
      </c>
      <c r="M1029" s="40" t="str">
        <f>IF(LCOE_SensitivityScenarios!CE1028&gt;'OnSSET_original_NoMG-PV-Diesel'!V1028,'OnSSET_original_NoMG-PV-Diesel'!U1028,LCOE_SensitivityScenarios!CF1028)</f>
        <v>SA_PV</v>
      </c>
      <c r="N1029" s="39" t="str">
        <f>IF(LCOE_SensitivityScenarios!CJ1028&gt;'OnSSET_original_NoMG-PV-Diesel'!AE1028,'OnSSET_original_NoMG-PV-Diesel'!AD1028,LCOE_SensitivityScenarios!CK1028)</f>
        <v>SA_Diesel</v>
      </c>
      <c r="O1029" s="39" t="str">
        <f>IF(LCOE_SensitivityScenarios!CO1028&gt;'OnSSET_original_NoMG-PV-Diesel'!AE1028,'OnSSET_original_NoMG-PV-Diesel'!AD1028,LCOE_SensitivityScenarios!CP1028)</f>
        <v>SA_Diesel</v>
      </c>
      <c r="P1029" s="40" t="str">
        <f>IF(LCOE_SensitivityScenarios!CT1028&gt;'OnSSET_original_NoMG-PV-Diesel'!AE1028,'OnSSET_original_NoMG-PV-Diesel'!AD1028,LCOE_SensitivityScenarios!CU1028)</f>
        <v>SA_Diesel</v>
      </c>
      <c r="Q1029" s="38">
        <f>IF(LCOE_SensitivityScenarios!BF1028&gt;'OnSSET_original_NoMG-PV-Diesel'!M1028,'OnSSET_original_NoMG-PV-Diesel'!M1028,LCOE_SensitivityScenarios!BF1028)</f>
        <v>0.41848740552804198</v>
      </c>
      <c r="R1029" s="28">
        <f>MIN('OnSSET_original_NoMG-PV-Diesel'!E1028:I1028,LCOE_SensitivityScenarios!BK1028)</f>
        <v>0.41848740552804198</v>
      </c>
      <c r="S1029" s="28">
        <f>MIN('OnSSET_original_NoMG-PV-Diesel'!E1028:I1028,LCOE_SensitivityScenarios!BP1028)</f>
        <v>0.41848740552804198</v>
      </c>
      <c r="T1029" s="27">
        <f>MIN('OnSSET_original_NoMG-PV-Diesel'!N1028:R1028,LCOE_SensitivityScenarios!BU1028)</f>
        <v>0.41848740552804198</v>
      </c>
      <c r="U1029" s="28">
        <f>MIN('OnSSET_original_NoMG-PV-Diesel'!N1028:R1028,LCOE_SensitivityScenarios!BZ1028)</f>
        <v>0.41848740552804198</v>
      </c>
      <c r="V1029" s="29">
        <f>MIN('OnSSET_original_NoMG-PV-Diesel'!N1028:R1028,LCOE_SensitivityScenarios!CE1028)</f>
        <v>0.41848740552804198</v>
      </c>
      <c r="W1029" s="28">
        <f>MIN('OnSSET_original_NoMG-PV-Diesel'!W1028:AA1028,LCOE_SensitivityScenarios!CJ1028)</f>
        <v>0.21804876034436599</v>
      </c>
      <c r="X1029" s="28">
        <f>MIN('OnSSET_original_NoMG-PV-Diesel'!W1028:AA1028,LCOE_SensitivityScenarios!CO1028)</f>
        <v>0.21804876034436599</v>
      </c>
      <c r="Y1029" s="29">
        <f>MIN('OnSSET_original_NoMG-PV-Diesel'!W1028:AA1028,LCOE_SensitivityScenarios!CT1028)</f>
        <v>0.21804876034436599</v>
      </c>
      <c r="Z1029">
        <f>IF(H1029='OnSSET_original_NoMG-PV-Diesel'!L1028,'OnSSET_original_NoMG-PV-Diesel'!K1028,"wait")</f>
        <v>8.7732384144810194</v>
      </c>
      <c r="AA1029">
        <f>IF(I1029='OnSSET_original_NoMG-PV-Diesel'!L1028,'OnSSET_original_NoMG-PV-Diesel'!K1028,"wait")</f>
        <v>8.7732384144810194</v>
      </c>
      <c r="AB1029">
        <f>IF(J1029='OnSSET_original_NoMG-PV-Diesel'!L1028,'OnSSET_original_NoMG-PV-Diesel'!K1028,"wait")</f>
        <v>8.7732384144810194</v>
      </c>
      <c r="AC1029">
        <f>IF(K1029='OnSSET_original_NoMG-PV-Diesel'!U1028,'OnSSET_original_NoMG-PV-Diesel'!T1028,"wait")</f>
        <v>16.218802874896799</v>
      </c>
      <c r="AD1029">
        <f>IF(L1029='OnSSET_original_NoMG-PV-Diesel'!U1028,'OnSSET_original_NoMG-PV-Diesel'!T1028,"wait")</f>
        <v>16.218802874896799</v>
      </c>
      <c r="AE1029">
        <f>IF(M1029='OnSSET_original_NoMG-PV-Diesel'!U1028,'OnSSET_original_NoMG-PV-Diesel'!T1028,"wait")</f>
        <v>16.218802874896799</v>
      </c>
      <c r="AF1029">
        <f>IF(N1029='OnSSET_original_NoMG-PV-Diesel'!AD1028,'OnSSET_original_NoMG-PV-Diesel'!AC1028,"wait")</f>
        <v>15.403419223515</v>
      </c>
      <c r="AG1029">
        <f>IF(O1029='OnSSET_original_NoMG-PV-Diesel'!AD1028,'OnSSET_original_NoMG-PV-Diesel'!AC1028,"wait")</f>
        <v>15.403419223515</v>
      </c>
      <c r="AH1029">
        <f>IF(P1029='OnSSET_original_NoMG-PV-Diesel'!AD1028,'OnSSET_original_NoMG-PV-Diesel'!AC1028,"wait")</f>
        <v>15.403419223515</v>
      </c>
      <c r="AR1029">
        <v>6.3120000000000003</v>
      </c>
      <c r="AS1029">
        <v>6.3120000000000003</v>
      </c>
      <c r="AT1029">
        <v>3.0449999999999999</v>
      </c>
      <c r="AU1029">
        <v>1.599</v>
      </c>
      <c r="AV1029">
        <v>56701.834560000003</v>
      </c>
      <c r="AW1029">
        <v>0</v>
      </c>
      <c r="AX1029">
        <v>11006.19296</v>
      </c>
      <c r="AZ1029">
        <f>SUMIF([1]base!$A$2:$A$169,B1029,[1]base!$V$2:$V$169)</f>
        <v>0</v>
      </c>
      <c r="BA1029">
        <f>SUMIF([2]s1!$A$2:$A$275,B1029,[2]s1!$U$2:$U$275)</f>
        <v>0</v>
      </c>
      <c r="BB1029">
        <f>SUMIF([3]s2!$A$2:$A$115,B1029,[3]s2!$U$2:$U$115)</f>
        <v>0</v>
      </c>
      <c r="BC1029">
        <f>SUMIF([4]s3!$A$2:$A$245,B1029,[4]s3!$U$2:$U$245)</f>
        <v>0</v>
      </c>
      <c r="BD1029">
        <f>SUMIF([5]s4!$A$2:$A$74,B1029,[5]s4!$U$2:$U$74)</f>
        <v>0</v>
      </c>
      <c r="BF1029">
        <f t="shared" si="80"/>
        <v>0</v>
      </c>
      <c r="BG1029">
        <f t="shared" si="81"/>
        <v>0</v>
      </c>
      <c r="BH1029">
        <f t="shared" si="82"/>
        <v>0</v>
      </c>
      <c r="BI1029">
        <f t="shared" si="83"/>
        <v>0</v>
      </c>
      <c r="BJ1029">
        <f t="shared" si="84"/>
        <v>0</v>
      </c>
      <c r="BL1029" t="s">
        <v>114</v>
      </c>
      <c r="BM1029" s="23">
        <v>93744.680619999999</v>
      </c>
      <c r="BN1029" s="23">
        <v>16.218802870000001</v>
      </c>
      <c r="BP1029" t="s">
        <v>186</v>
      </c>
      <c r="BQ1029" s="23">
        <v>93744.680619999999</v>
      </c>
      <c r="BR1029" s="23">
        <v>16.218802870000001</v>
      </c>
      <c r="BT1029" t="s">
        <v>183</v>
      </c>
      <c r="BU1029" s="23">
        <v>19100.407670000001</v>
      </c>
      <c r="BV1029" s="23">
        <v>15.40341922</v>
      </c>
    </row>
    <row r="1030" spans="1:74" x14ac:dyDescent="0.25">
      <c r="A1030">
        <v>1</v>
      </c>
      <c r="B1030" s="15">
        <v>15020</v>
      </c>
      <c r="C1030" s="15">
        <v>-67.653689450000002</v>
      </c>
      <c r="D1030" s="15">
        <v>-15.61138534</v>
      </c>
      <c r="E1030" s="16">
        <v>1</v>
      </c>
      <c r="F1030" s="19">
        <v>27230.168697434201</v>
      </c>
      <c r="G1030" s="19">
        <v>77.894606955808257</v>
      </c>
      <c r="H1030" s="16" t="str">
        <f>IF(LCOE_SensitivityScenarios!BF1029&gt;'OnSSET_original_NoMG-PV-Diesel'!M1029,'OnSSET_original_NoMG-PV-Diesel'!L1029,LCOE_SensitivityScenarios!BG1029)</f>
        <v>SA_PV</v>
      </c>
      <c r="I1030" s="39" t="str">
        <f>IF(LCOE_SensitivityScenarios!BK1029&gt;'OnSSET_original_NoMG-PV-Diesel'!M1029,'OnSSET_original_NoMG-PV-Diesel'!L1029,LCOE_SensitivityScenarios!BL1029)</f>
        <v>SA_PV</v>
      </c>
      <c r="J1030" s="39" t="str">
        <f>IF(LCOE_SensitivityScenarios!BP1029&gt;'OnSSET_original_NoMG-PV-Diesel'!M1029,'OnSSET_original_NoMG-PV-Diesel'!L1029,LCOE_SensitivityScenarios!BQ1029)</f>
        <v>SA_PV</v>
      </c>
      <c r="K1030" s="38" t="str">
        <f>IF(LCOE_SensitivityScenarios!BU1029&gt;'OnSSET_original_NoMG-PV-Diesel'!V1029,'OnSSET_original_NoMG-PV-Diesel'!U1029,LCOE_SensitivityScenarios!BV1029)</f>
        <v>SA_PV</v>
      </c>
      <c r="L1030" s="39" t="str">
        <f>IF(LCOE_SensitivityScenarios!BZ1029&gt;'OnSSET_original_NoMG-PV-Diesel'!V1029,'OnSSET_original_NoMG-PV-Diesel'!U1029,LCOE_SensitivityScenarios!CA1029)</f>
        <v>MG_Hybrid</v>
      </c>
      <c r="M1030" s="40" t="str">
        <f>IF(LCOE_SensitivityScenarios!CE1029&gt;'OnSSET_original_NoMG-PV-Diesel'!V1029,'OnSSET_original_NoMG-PV-Diesel'!U1029,LCOE_SensitivityScenarios!CF1029)</f>
        <v>SA_PV</v>
      </c>
      <c r="N1030" s="39" t="str">
        <f>IF(LCOE_SensitivityScenarios!CJ1029&gt;'OnSSET_original_NoMG-PV-Diesel'!AE1029,'OnSSET_original_NoMG-PV-Diesel'!AD1029,LCOE_SensitivityScenarios!CK1029)</f>
        <v>SA_Diesel</v>
      </c>
      <c r="O1030" s="39" t="str">
        <f>IF(LCOE_SensitivityScenarios!CO1029&gt;'OnSSET_original_NoMG-PV-Diesel'!AE1029,'OnSSET_original_NoMG-PV-Diesel'!AD1029,LCOE_SensitivityScenarios!CP1029)</f>
        <v>SA_Diesel</v>
      </c>
      <c r="P1030" s="40" t="str">
        <f>IF(LCOE_SensitivityScenarios!CT1029&gt;'OnSSET_original_NoMG-PV-Diesel'!AE1029,'OnSSET_original_NoMG-PV-Diesel'!AD1029,LCOE_SensitivityScenarios!CU1029)</f>
        <v>SA_Diesel</v>
      </c>
      <c r="Q1030" s="38">
        <f>IF(LCOE_SensitivityScenarios!BF1029&gt;'OnSSET_original_NoMG-PV-Diesel'!M1029,'OnSSET_original_NoMG-PV-Diesel'!M1029,LCOE_SensitivityScenarios!BF1029)</f>
        <v>0.48392776776823498</v>
      </c>
      <c r="R1030" s="28">
        <f>MIN('OnSSET_original_NoMG-PV-Diesel'!E1029:I1029,LCOE_SensitivityScenarios!BK1029)</f>
        <v>0.48392776776823498</v>
      </c>
      <c r="S1030" s="28">
        <f>MIN('OnSSET_original_NoMG-PV-Diesel'!E1029:I1029,LCOE_SensitivityScenarios!BP1029)</f>
        <v>0.48392776776823498</v>
      </c>
      <c r="T1030" s="27">
        <f>MIN('OnSSET_original_NoMG-PV-Diesel'!N1029:R1029,LCOE_SensitivityScenarios!BU1029)</f>
        <v>0.48392776776823498</v>
      </c>
      <c r="U1030" s="28">
        <f>MIN('OnSSET_original_NoMG-PV-Diesel'!N1029:R1029,LCOE_SensitivityScenarios!BZ1029)</f>
        <v>0.47041709943722471</v>
      </c>
      <c r="V1030" s="29">
        <f>MIN('OnSSET_original_NoMG-PV-Diesel'!N1029:R1029,LCOE_SensitivityScenarios!CE1029)</f>
        <v>0.48392776776823498</v>
      </c>
      <c r="W1030" s="28">
        <f>MIN('OnSSET_original_NoMG-PV-Diesel'!W1029:AA1029,LCOE_SensitivityScenarios!CJ1029)</f>
        <v>0.242182586027855</v>
      </c>
      <c r="X1030" s="28">
        <f>MIN('OnSSET_original_NoMG-PV-Diesel'!W1029:AA1029,LCOE_SensitivityScenarios!CO1029)</f>
        <v>0.242182586027855</v>
      </c>
      <c r="Y1030" s="29">
        <f>MIN('OnSSET_original_NoMG-PV-Diesel'!W1029:AA1029,LCOE_SensitivityScenarios!CT1029)</f>
        <v>0.242182586027855</v>
      </c>
      <c r="Z1030">
        <f>IF(H1030='OnSSET_original_NoMG-PV-Diesel'!L1029,'OnSSET_original_NoMG-PV-Diesel'!K1029,"wait")</f>
        <v>26.167717890331499</v>
      </c>
      <c r="AA1030">
        <f>IF(I1030='OnSSET_original_NoMG-PV-Diesel'!L1029,'OnSSET_original_NoMG-PV-Diesel'!K1029,"wait")</f>
        <v>26.167717890331499</v>
      </c>
      <c r="AB1030">
        <f>IF(J1030='OnSSET_original_NoMG-PV-Diesel'!L1029,'OnSSET_original_NoMG-PV-Diesel'!K1029,"wait")</f>
        <v>26.167717890331499</v>
      </c>
      <c r="AC1030">
        <f>IF(K1030='OnSSET_original_NoMG-PV-Diesel'!U1029,'OnSSET_original_NoMG-PV-Diesel'!T1029,"wait")</f>
        <v>17.259408441043401</v>
      </c>
      <c r="AD1030" t="str">
        <f>IF(L1030='OnSSET_original_NoMG-PV-Diesel'!U1029,'OnSSET_original_NoMG-PV-Diesel'!T1029,"wait")</f>
        <v>wait</v>
      </c>
      <c r="AE1030">
        <f>IF(M1030='OnSSET_original_NoMG-PV-Diesel'!U1029,'OnSSET_original_NoMG-PV-Diesel'!T1029,"wait")</f>
        <v>17.259408441043401</v>
      </c>
      <c r="AF1030">
        <f>IF(N1030='OnSSET_original_NoMG-PV-Diesel'!AD1029,'OnSSET_original_NoMG-PV-Diesel'!AC1029,"wait")</f>
        <v>12.4338669851298</v>
      </c>
      <c r="AG1030">
        <f>IF(O1030='OnSSET_original_NoMG-PV-Diesel'!AD1029,'OnSSET_original_NoMG-PV-Diesel'!AC1029,"wait")</f>
        <v>12.4338669851298</v>
      </c>
      <c r="AH1030">
        <f>IF(P1030='OnSSET_original_NoMG-PV-Diesel'!AD1029,'OnSSET_original_NoMG-PV-Diesel'!AC1029,"wait")</f>
        <v>12.4338669851298</v>
      </c>
      <c r="AR1030">
        <v>8.4459999999999997</v>
      </c>
      <c r="AS1030">
        <v>8.4459999999999997</v>
      </c>
      <c r="AT1030">
        <v>4.0350000000000001</v>
      </c>
      <c r="AU1030">
        <v>0.22899999999999901</v>
      </c>
      <c r="AV1030">
        <v>54448.001340000003</v>
      </c>
      <c r="AW1030">
        <v>0</v>
      </c>
      <c r="AX1030">
        <v>10089.01021</v>
      </c>
      <c r="AZ1030">
        <f>SUMIF([1]base!$A$2:$A$169,B1030,[1]base!$V$2:$V$169)</f>
        <v>0</v>
      </c>
      <c r="BA1030">
        <f>SUMIF([2]s1!$A$2:$A$275,B1030,[2]s1!$U$2:$U$275)</f>
        <v>0</v>
      </c>
      <c r="BB1030">
        <f>SUMIF([3]s2!$A$2:$A$115,B1030,[3]s2!$U$2:$U$115)</f>
        <v>0</v>
      </c>
      <c r="BC1030">
        <f>SUMIF([4]s3!$A$2:$A$245,B1030,[4]s3!$U$2:$U$245)</f>
        <v>0</v>
      </c>
      <c r="BD1030">
        <f>SUMIF([5]s4!$A$2:$A$74,B1030,[5]s4!$U$2:$U$74)</f>
        <v>0</v>
      </c>
      <c r="BF1030">
        <f t="shared" si="80"/>
        <v>0</v>
      </c>
      <c r="BG1030">
        <f t="shared" si="81"/>
        <v>0</v>
      </c>
      <c r="BH1030">
        <f t="shared" si="82"/>
        <v>0</v>
      </c>
      <c r="BI1030">
        <f t="shared" si="83"/>
        <v>0</v>
      </c>
      <c r="BJ1030">
        <f t="shared" si="84"/>
        <v>0</v>
      </c>
      <c r="BL1030" t="s">
        <v>114</v>
      </c>
      <c r="BM1030" s="23">
        <v>87505.200800000006</v>
      </c>
      <c r="BN1030" s="23">
        <v>17.259408440000001</v>
      </c>
      <c r="BP1030" t="s">
        <v>186</v>
      </c>
      <c r="BQ1030" s="23">
        <v>87505.200800000006</v>
      </c>
      <c r="BR1030" s="23">
        <v>17.259408440000001</v>
      </c>
      <c r="BT1030" t="s">
        <v>183</v>
      </c>
      <c r="BU1030" s="23">
        <v>15418.13054</v>
      </c>
      <c r="BV1030" s="23">
        <v>12.43386699</v>
      </c>
    </row>
    <row r="1031" spans="1:74" x14ac:dyDescent="0.25">
      <c r="A1031">
        <v>1</v>
      </c>
      <c r="B1031" s="15">
        <v>15061</v>
      </c>
      <c r="C1031" s="15">
        <v>-67.914426390000003</v>
      </c>
      <c r="D1031" s="15">
        <v>-19.032861400000002</v>
      </c>
      <c r="E1031" s="16">
        <v>1</v>
      </c>
      <c r="F1031" s="19">
        <v>35215.080094904297</v>
      </c>
      <c r="G1031" s="19">
        <v>57.221658501115471</v>
      </c>
      <c r="H1031" s="16" t="str">
        <f>IF(LCOE_SensitivityScenarios!BF1030&gt;'OnSSET_original_NoMG-PV-Diesel'!M1030,'OnSSET_original_NoMG-PV-Diesel'!L1030,LCOE_SensitivityScenarios!BG1030)</f>
        <v>SA_PV</v>
      </c>
      <c r="I1031" s="39" t="str">
        <f>IF(LCOE_SensitivityScenarios!BK1030&gt;'OnSSET_original_NoMG-PV-Diesel'!M1030,'OnSSET_original_NoMG-PV-Diesel'!L1030,LCOE_SensitivityScenarios!BL1030)</f>
        <v>SA_PV</v>
      </c>
      <c r="J1031" s="39" t="str">
        <f>IF(LCOE_SensitivityScenarios!BP1030&gt;'OnSSET_original_NoMG-PV-Diesel'!M1030,'OnSSET_original_NoMG-PV-Diesel'!L1030,LCOE_SensitivityScenarios!BQ1030)</f>
        <v>SA_PV</v>
      </c>
      <c r="K1031" s="38" t="str">
        <f>IF(LCOE_SensitivityScenarios!BU1030&gt;'OnSSET_original_NoMG-PV-Diesel'!V1030,'OnSSET_original_NoMG-PV-Diesel'!U1030,LCOE_SensitivityScenarios!BV1030)</f>
        <v>SA_PV</v>
      </c>
      <c r="L1031" s="39" t="str">
        <f>IF(LCOE_SensitivityScenarios!BZ1030&gt;'OnSSET_original_NoMG-PV-Diesel'!V1030,'OnSSET_original_NoMG-PV-Diesel'!U1030,LCOE_SensitivityScenarios!CA1030)</f>
        <v>SA_PV</v>
      </c>
      <c r="M1031" s="40" t="str">
        <f>IF(LCOE_SensitivityScenarios!CE1030&gt;'OnSSET_original_NoMG-PV-Diesel'!V1030,'OnSSET_original_NoMG-PV-Diesel'!U1030,LCOE_SensitivityScenarios!CF1030)</f>
        <v>SA_PV</v>
      </c>
      <c r="N1031" s="39" t="str">
        <f>IF(LCOE_SensitivityScenarios!CJ1030&gt;'OnSSET_original_NoMG-PV-Diesel'!AE1030,'OnSSET_original_NoMG-PV-Diesel'!AD1030,LCOE_SensitivityScenarios!CK1030)</f>
        <v>SA_Diesel</v>
      </c>
      <c r="O1031" s="39" t="str">
        <f>IF(LCOE_SensitivityScenarios!CO1030&gt;'OnSSET_original_NoMG-PV-Diesel'!AE1030,'OnSSET_original_NoMG-PV-Diesel'!AD1030,LCOE_SensitivityScenarios!CP1030)</f>
        <v>SA_Diesel</v>
      </c>
      <c r="P1031" s="40" t="str">
        <f>IF(LCOE_SensitivityScenarios!CT1030&gt;'OnSSET_original_NoMG-PV-Diesel'!AE1030,'OnSSET_original_NoMG-PV-Diesel'!AD1030,LCOE_SensitivityScenarios!CU1030)</f>
        <v>SA_Diesel</v>
      </c>
      <c r="Q1031" s="38">
        <f>IF(LCOE_SensitivityScenarios!BF1030&gt;'OnSSET_original_NoMG-PV-Diesel'!M1030,'OnSSET_original_NoMG-PV-Diesel'!M1030,LCOE_SensitivityScenarios!BF1030)</f>
        <v>0.36983724442650301</v>
      </c>
      <c r="R1031" s="28">
        <f>MIN('OnSSET_original_NoMG-PV-Diesel'!E1030:I1030,LCOE_SensitivityScenarios!BK1030)</f>
        <v>0.36983724442650301</v>
      </c>
      <c r="S1031" s="28">
        <f>MIN('OnSSET_original_NoMG-PV-Diesel'!E1030:I1030,LCOE_SensitivityScenarios!BP1030)</f>
        <v>0.36983724442650301</v>
      </c>
      <c r="T1031" s="27">
        <f>MIN('OnSSET_original_NoMG-PV-Diesel'!N1030:R1030,LCOE_SensitivityScenarios!BU1030)</f>
        <v>0.36983724442650301</v>
      </c>
      <c r="U1031" s="28">
        <f>MIN('OnSSET_original_NoMG-PV-Diesel'!N1030:R1030,LCOE_SensitivityScenarios!BZ1030)</f>
        <v>0.36983724442650301</v>
      </c>
      <c r="V1031" s="29">
        <f>MIN('OnSSET_original_NoMG-PV-Diesel'!N1030:R1030,LCOE_SensitivityScenarios!CE1030)</f>
        <v>0.36983724442650301</v>
      </c>
      <c r="W1031" s="28">
        <f>MIN('OnSSET_original_NoMG-PV-Diesel'!W1030:AA1030,LCOE_SensitivityScenarios!CJ1030)</f>
        <v>0.23011567318611101</v>
      </c>
      <c r="X1031" s="28">
        <f>MIN('OnSSET_original_NoMG-PV-Diesel'!W1030:AA1030,LCOE_SensitivityScenarios!CO1030)</f>
        <v>0.23011567318611101</v>
      </c>
      <c r="Y1031" s="29">
        <f>MIN('OnSSET_original_NoMG-PV-Diesel'!W1030:AA1030,LCOE_SensitivityScenarios!CT1030)</f>
        <v>0.23011567318611101</v>
      </c>
      <c r="Z1031">
        <f>IF(H1031='OnSSET_original_NoMG-PV-Diesel'!L1030,'OnSSET_original_NoMG-PV-Diesel'!K1030,"wait")</f>
        <v>11.2671933751287</v>
      </c>
      <c r="AA1031">
        <f>IF(I1031='OnSSET_original_NoMG-PV-Diesel'!L1030,'OnSSET_original_NoMG-PV-Diesel'!K1030,"wait")</f>
        <v>11.2671933751287</v>
      </c>
      <c r="AB1031">
        <f>IF(J1031='OnSSET_original_NoMG-PV-Diesel'!L1030,'OnSSET_original_NoMG-PV-Diesel'!K1030,"wait")</f>
        <v>11.2671933751287</v>
      </c>
      <c r="AC1031">
        <f>IF(K1031='OnSSET_original_NoMG-PV-Diesel'!U1030,'OnSSET_original_NoMG-PV-Diesel'!T1030,"wait")</f>
        <v>14.962855362185801</v>
      </c>
      <c r="AD1031">
        <f>IF(L1031='OnSSET_original_NoMG-PV-Diesel'!U1030,'OnSSET_original_NoMG-PV-Diesel'!T1030,"wait")</f>
        <v>14.962855362185801</v>
      </c>
      <c r="AE1031">
        <f>IF(M1031='OnSSET_original_NoMG-PV-Diesel'!U1030,'OnSSET_original_NoMG-PV-Diesel'!T1030,"wait")</f>
        <v>14.962855362185801</v>
      </c>
      <c r="AF1031">
        <f>IF(N1031='OnSSET_original_NoMG-PV-Diesel'!AD1030,'OnSSET_original_NoMG-PV-Diesel'!AC1030,"wait")</f>
        <v>16.079945248814699</v>
      </c>
      <c r="AG1031">
        <f>IF(O1031='OnSSET_original_NoMG-PV-Diesel'!AD1030,'OnSSET_original_NoMG-PV-Diesel'!AC1030,"wait")</f>
        <v>16.079945248814699</v>
      </c>
      <c r="AH1031">
        <f>IF(P1031='OnSSET_original_NoMG-PV-Diesel'!AD1030,'OnSSET_original_NoMG-PV-Diesel'!AC1030,"wait")</f>
        <v>16.079945248814699</v>
      </c>
      <c r="AR1031">
        <v>84.165999999999997</v>
      </c>
      <c r="AS1031">
        <v>83.570999999999998</v>
      </c>
      <c r="AT1031">
        <v>19.510999999999999</v>
      </c>
      <c r="AU1031">
        <v>1.1779999999999999</v>
      </c>
      <c r="AV1031">
        <v>67693.07677</v>
      </c>
      <c r="AW1031">
        <v>0</v>
      </c>
      <c r="AX1031">
        <v>16050.698060000001</v>
      </c>
      <c r="AZ1031">
        <f>SUMIF([1]base!$A$2:$A$169,B1031,[1]base!$V$2:$V$169)</f>
        <v>0</v>
      </c>
      <c r="BA1031">
        <f>SUMIF([2]s1!$A$2:$A$275,B1031,[2]s1!$U$2:$U$275)</f>
        <v>0</v>
      </c>
      <c r="BB1031">
        <f>SUMIF([3]s2!$A$2:$A$115,B1031,[3]s2!$U$2:$U$115)</f>
        <v>0</v>
      </c>
      <c r="BC1031">
        <f>SUMIF([4]s3!$A$2:$A$245,B1031,[4]s3!$U$2:$U$245)</f>
        <v>0</v>
      </c>
      <c r="BD1031">
        <f>SUMIF([5]s4!$A$2:$A$74,B1031,[5]s4!$U$2:$U$74)</f>
        <v>0</v>
      </c>
      <c r="BF1031">
        <f t="shared" si="80"/>
        <v>0</v>
      </c>
      <c r="BG1031">
        <f t="shared" si="81"/>
        <v>0</v>
      </c>
      <c r="BH1031">
        <f t="shared" si="82"/>
        <v>0</v>
      </c>
      <c r="BI1031">
        <f t="shared" si="83"/>
        <v>0</v>
      </c>
      <c r="BJ1031">
        <f t="shared" si="84"/>
        <v>0</v>
      </c>
      <c r="BL1031" t="s">
        <v>114</v>
      </c>
      <c r="BM1031" s="23">
        <v>86485.30399</v>
      </c>
      <c r="BN1031" s="23">
        <v>14.962855360000001</v>
      </c>
      <c r="BP1031" t="s">
        <v>186</v>
      </c>
      <c r="BQ1031" s="23">
        <v>86485.30399</v>
      </c>
      <c r="BR1031" s="23">
        <v>14.962855360000001</v>
      </c>
      <c r="BT1031" t="s">
        <v>183</v>
      </c>
      <c r="BU1031" s="23">
        <v>19939.30731</v>
      </c>
      <c r="BV1031" s="23">
        <v>16.079945250000002</v>
      </c>
    </row>
    <row r="1032" spans="1:74" x14ac:dyDescent="0.25">
      <c r="A1032">
        <v>1</v>
      </c>
      <c r="B1032" s="15">
        <v>15067</v>
      </c>
      <c r="C1032" s="15">
        <v>-67.752799019999998</v>
      </c>
      <c r="D1032" s="15">
        <v>-18.401397960000001</v>
      </c>
      <c r="E1032" s="16">
        <v>1</v>
      </c>
      <c r="F1032" s="19">
        <v>35557.534341418497</v>
      </c>
      <c r="G1032" s="19">
        <v>102.97933736063143</v>
      </c>
      <c r="H1032" s="16" t="str">
        <f>IF(LCOE_SensitivityScenarios!BF1031&gt;'OnSSET_original_NoMG-PV-Diesel'!M1031,'OnSSET_original_NoMG-PV-Diesel'!L1031,LCOE_SensitivityScenarios!BG1031)</f>
        <v>SA_PV</v>
      </c>
      <c r="I1032" s="39" t="str">
        <f>IF(LCOE_SensitivityScenarios!BK1031&gt;'OnSSET_original_NoMG-PV-Diesel'!M1031,'OnSSET_original_NoMG-PV-Diesel'!L1031,LCOE_SensitivityScenarios!BL1031)</f>
        <v>SA_PV</v>
      </c>
      <c r="J1032" s="39" t="str">
        <f>IF(LCOE_SensitivityScenarios!BP1031&gt;'OnSSET_original_NoMG-PV-Diesel'!M1031,'OnSSET_original_NoMG-PV-Diesel'!L1031,LCOE_SensitivityScenarios!BQ1031)</f>
        <v>SA_PV</v>
      </c>
      <c r="K1032" s="38" t="str">
        <f>IF(LCOE_SensitivityScenarios!BU1031&gt;'OnSSET_original_NoMG-PV-Diesel'!V1031,'OnSSET_original_NoMG-PV-Diesel'!U1031,LCOE_SensitivityScenarios!BV1031)</f>
        <v>SA_Diesel</v>
      </c>
      <c r="L1032" s="39" t="str">
        <f>IF(LCOE_SensitivityScenarios!BZ1031&gt;'OnSSET_original_NoMG-PV-Diesel'!V1031,'OnSSET_original_NoMG-PV-Diesel'!U1031,LCOE_SensitivityScenarios!CA1031)</f>
        <v>SA_Diesel</v>
      </c>
      <c r="M1032" s="40" t="str">
        <f>IF(LCOE_SensitivityScenarios!CE1031&gt;'OnSSET_original_NoMG-PV-Diesel'!V1031,'OnSSET_original_NoMG-PV-Diesel'!U1031,LCOE_SensitivityScenarios!CF1031)</f>
        <v>SA_Diesel</v>
      </c>
      <c r="N1032" s="39" t="str">
        <f>IF(LCOE_SensitivityScenarios!CJ1031&gt;'OnSSET_original_NoMG-PV-Diesel'!AE1031,'OnSSET_original_NoMG-PV-Diesel'!AD1031,LCOE_SensitivityScenarios!CK1031)</f>
        <v>SA_Diesel</v>
      </c>
      <c r="O1032" s="39" t="str">
        <f>IF(LCOE_SensitivityScenarios!CO1031&gt;'OnSSET_original_NoMG-PV-Diesel'!AE1031,'OnSSET_original_NoMG-PV-Diesel'!AD1031,LCOE_SensitivityScenarios!CP1031)</f>
        <v>SA_Diesel</v>
      </c>
      <c r="P1032" s="40" t="str">
        <f>IF(LCOE_SensitivityScenarios!CT1031&gt;'OnSSET_original_NoMG-PV-Diesel'!AE1031,'OnSSET_original_NoMG-PV-Diesel'!AD1031,LCOE_SensitivityScenarios!CU1031)</f>
        <v>SA_Diesel</v>
      </c>
      <c r="Q1032" s="38">
        <f>IF(LCOE_SensitivityScenarios!BF1031&gt;'OnSSET_original_NoMG-PV-Diesel'!M1031,'OnSSET_original_NoMG-PV-Diesel'!M1031,LCOE_SensitivityScenarios!BF1031)</f>
        <v>0.39075733097992099</v>
      </c>
      <c r="R1032" s="28">
        <f>MIN('OnSSET_original_NoMG-PV-Diesel'!E1031:I1031,LCOE_SensitivityScenarios!BK1031)</f>
        <v>0.39075733097992099</v>
      </c>
      <c r="S1032" s="28">
        <f>MIN('OnSSET_original_NoMG-PV-Diesel'!E1031:I1031,LCOE_SensitivityScenarios!BP1031)</f>
        <v>0.39075733097992099</v>
      </c>
      <c r="T1032" s="27">
        <f>MIN('OnSSET_original_NoMG-PV-Diesel'!N1031:R1031,LCOE_SensitivityScenarios!BU1031)</f>
        <v>0.354807105884136</v>
      </c>
      <c r="U1032" s="28">
        <f>MIN('OnSSET_original_NoMG-PV-Diesel'!N1031:R1031,LCOE_SensitivityScenarios!BZ1031)</f>
        <v>0.354807105884136</v>
      </c>
      <c r="V1032" s="29">
        <f>MIN('OnSSET_original_NoMG-PV-Diesel'!N1031:R1031,LCOE_SensitivityScenarios!CE1031)</f>
        <v>0.354807105884136</v>
      </c>
      <c r="W1032" s="28">
        <f>MIN('OnSSET_original_NoMG-PV-Diesel'!W1031:AA1031,LCOE_SensitivityScenarios!CJ1031)</f>
        <v>0.193914934660878</v>
      </c>
      <c r="X1032" s="28">
        <f>MIN('OnSSET_original_NoMG-PV-Diesel'!W1031:AA1031,LCOE_SensitivityScenarios!CO1031)</f>
        <v>0.193914934660878</v>
      </c>
      <c r="Y1032" s="29">
        <f>MIN('OnSSET_original_NoMG-PV-Diesel'!W1031:AA1031,LCOE_SensitivityScenarios!CT1031)</f>
        <v>0.193914934660878</v>
      </c>
      <c r="Z1032">
        <f>IF(H1032='OnSSET_original_NoMG-PV-Diesel'!L1031,'OnSSET_original_NoMG-PV-Diesel'!K1031,"wait")</f>
        <v>22.725801037356</v>
      </c>
      <c r="AA1032">
        <f>IF(I1032='OnSSET_original_NoMG-PV-Diesel'!L1031,'OnSSET_original_NoMG-PV-Diesel'!K1031,"wait")</f>
        <v>22.725801037356</v>
      </c>
      <c r="AB1032">
        <f>IF(J1032='OnSSET_original_NoMG-PV-Diesel'!L1031,'OnSSET_original_NoMG-PV-Diesel'!K1031,"wait")</f>
        <v>22.725801037356</v>
      </c>
      <c r="AC1032">
        <f>IF(K1032='OnSSET_original_NoMG-PV-Diesel'!U1031,'OnSSET_original_NoMG-PV-Diesel'!T1031,"wait")</f>
        <v>16.236317050876</v>
      </c>
      <c r="AD1032">
        <f>IF(L1032='OnSSET_original_NoMG-PV-Diesel'!U1031,'OnSSET_original_NoMG-PV-Diesel'!T1031,"wait")</f>
        <v>16.236317050876</v>
      </c>
      <c r="AE1032">
        <f>IF(M1032='OnSSET_original_NoMG-PV-Diesel'!U1031,'OnSSET_original_NoMG-PV-Diesel'!T1031,"wait")</f>
        <v>16.236317050876</v>
      </c>
      <c r="AF1032">
        <f>IF(N1032='OnSSET_original_NoMG-PV-Diesel'!AD1031,'OnSSET_original_NoMG-PV-Diesel'!AC1031,"wait")</f>
        <v>16.236317050876</v>
      </c>
      <c r="AG1032">
        <f>IF(O1032='OnSSET_original_NoMG-PV-Diesel'!AD1031,'OnSSET_original_NoMG-PV-Diesel'!AC1031,"wait")</f>
        <v>16.236317050876</v>
      </c>
      <c r="AH1032">
        <f>IF(P1032='OnSSET_original_NoMG-PV-Diesel'!AD1031,'OnSSET_original_NoMG-PV-Diesel'!AC1031,"wait")</f>
        <v>16.236317050876</v>
      </c>
      <c r="AR1032">
        <v>10.179</v>
      </c>
      <c r="AS1032">
        <v>10.445</v>
      </c>
      <c r="AT1032">
        <v>1.2999999999999999E-2</v>
      </c>
      <c r="AU1032">
        <v>0.01</v>
      </c>
      <c r="AV1032">
        <v>66152.32475</v>
      </c>
      <c r="AW1032">
        <v>0</v>
      </c>
      <c r="AX1032">
        <v>15286.37911</v>
      </c>
      <c r="AZ1032">
        <f>SUMIF([1]base!$A$2:$A$169,B1032,[1]base!$V$2:$V$169)</f>
        <v>0</v>
      </c>
      <c r="BA1032">
        <f>SUMIF([2]s1!$A$2:$A$275,B1032,[2]s1!$U$2:$U$275)</f>
        <v>0</v>
      </c>
      <c r="BB1032">
        <f>SUMIF([3]s2!$A$2:$A$115,B1032,[3]s2!$U$2:$U$115)</f>
        <v>0</v>
      </c>
      <c r="BC1032">
        <f>SUMIF([4]s3!$A$2:$A$245,B1032,[4]s3!$U$2:$U$245)</f>
        <v>0</v>
      </c>
      <c r="BD1032">
        <f>SUMIF([5]s4!$A$2:$A$74,B1032,[5]s4!$U$2:$U$74)</f>
        <v>0</v>
      </c>
      <c r="BF1032">
        <f t="shared" ref="BF1032:BF1095" si="85">IF(AZ1032=0,0,AZ1032+SUM(AV1032:AX1032))</f>
        <v>0</v>
      </c>
      <c r="BG1032">
        <f t="shared" ref="BG1032:BG1095" si="86">IF(BA1032=0,0,BA1032+SUM(AV1032:AX1032))</f>
        <v>0</v>
      </c>
      <c r="BH1032">
        <f t="shared" ref="BH1032:BH1095" si="87">IF(BB1032=0,0,BB1032+SUM(AV1032:AX1032))</f>
        <v>0</v>
      </c>
      <c r="BI1032">
        <f t="shared" ref="BI1032:BI1095" si="88">IF(BC1032=0,0,BC1032+SUM(AV1032:AX1032))</f>
        <v>0</v>
      </c>
      <c r="BJ1032">
        <f t="shared" ref="BJ1032:BJ1095" si="89">IF(BD1032=0,0,BD1032+SUM(AV1032:AX1032))</f>
        <v>0</v>
      </c>
      <c r="BL1032" t="s">
        <v>114</v>
      </c>
      <c r="BM1032" s="23">
        <v>92266.015039999998</v>
      </c>
      <c r="BN1032" s="23">
        <v>15.962978379999999</v>
      </c>
      <c r="BP1032" t="s">
        <v>183</v>
      </c>
      <c r="BQ1032" s="23">
        <v>20133.210050000002</v>
      </c>
      <c r="BR1032" s="23">
        <v>16.23631705</v>
      </c>
      <c r="BT1032" t="s">
        <v>183</v>
      </c>
      <c r="BU1032" s="23">
        <v>20133.210050000002</v>
      </c>
      <c r="BV1032" s="23">
        <v>16.23631705</v>
      </c>
    </row>
    <row r="1033" spans="1:74" x14ac:dyDescent="0.25">
      <c r="A1033">
        <v>1</v>
      </c>
      <c r="B1033" s="15">
        <v>15104</v>
      </c>
      <c r="C1033" s="15">
        <v>-67.020976500000003</v>
      </c>
      <c r="D1033" s="15">
        <v>-12.2379145</v>
      </c>
      <c r="E1033" s="16">
        <v>0</v>
      </c>
      <c r="F1033" s="19">
        <v>11863.459594203299</v>
      </c>
      <c r="G1033" s="19">
        <v>73.803892786510175</v>
      </c>
      <c r="H1033" s="16" t="str">
        <f>IF(LCOE_SensitivityScenarios!BF1032&gt;'OnSSET_original_NoMG-PV-Diesel'!M1032,'OnSSET_original_NoMG-PV-Diesel'!L1032,LCOE_SensitivityScenarios!BG1032)</f>
        <v>SA_Diesel</v>
      </c>
      <c r="I1033" s="39" t="str">
        <f>IF(LCOE_SensitivityScenarios!BK1032&gt;'OnSSET_original_NoMG-PV-Diesel'!M1032,'OnSSET_original_NoMG-PV-Diesel'!L1032,LCOE_SensitivityScenarios!BL1032)</f>
        <v>SA_Diesel</v>
      </c>
      <c r="J1033" s="39" t="str">
        <f>IF(LCOE_SensitivityScenarios!BP1032&gt;'OnSSET_original_NoMG-PV-Diesel'!M1032,'OnSSET_original_NoMG-PV-Diesel'!L1032,LCOE_SensitivityScenarios!BQ1032)</f>
        <v>SA_Diesel</v>
      </c>
      <c r="K1033" s="38" t="str">
        <f>IF(LCOE_SensitivityScenarios!BU1032&gt;'OnSSET_original_NoMG-PV-Diesel'!V1032,'OnSSET_original_NoMG-PV-Diesel'!U1032,LCOE_SensitivityScenarios!BV1032)</f>
        <v>SA_Diesel</v>
      </c>
      <c r="L1033" s="39" t="str">
        <f>IF(LCOE_SensitivityScenarios!BZ1032&gt;'OnSSET_original_NoMG-PV-Diesel'!V1032,'OnSSET_original_NoMG-PV-Diesel'!U1032,LCOE_SensitivityScenarios!CA1032)</f>
        <v>SA_Diesel</v>
      </c>
      <c r="M1033" s="40" t="str">
        <f>IF(LCOE_SensitivityScenarios!CE1032&gt;'OnSSET_original_NoMG-PV-Diesel'!V1032,'OnSSET_original_NoMG-PV-Diesel'!U1032,LCOE_SensitivityScenarios!CF1032)</f>
        <v>SA_Diesel</v>
      </c>
      <c r="N1033" s="39" t="str">
        <f>IF(LCOE_SensitivityScenarios!CJ1032&gt;'OnSSET_original_NoMG-PV-Diesel'!AE1032,'OnSSET_original_NoMG-PV-Diesel'!AD1032,LCOE_SensitivityScenarios!CK1032)</f>
        <v>SA_Diesel</v>
      </c>
      <c r="O1033" s="39" t="str">
        <f>IF(LCOE_SensitivityScenarios!CO1032&gt;'OnSSET_original_NoMG-PV-Diesel'!AE1032,'OnSSET_original_NoMG-PV-Diesel'!AD1032,LCOE_SensitivityScenarios!CP1032)</f>
        <v>SA_Diesel</v>
      </c>
      <c r="P1033" s="40" t="str">
        <f>IF(LCOE_SensitivityScenarios!CT1032&gt;'OnSSET_original_NoMG-PV-Diesel'!AE1032,'OnSSET_original_NoMG-PV-Diesel'!AD1032,LCOE_SensitivityScenarios!CU1032)</f>
        <v>SA_Diesel</v>
      </c>
      <c r="Q1033" s="38">
        <f>IF(LCOE_SensitivityScenarios!BF1032&gt;'OnSSET_original_NoMG-PV-Diesel'!M1032,'OnSSET_original_NoMG-PV-Diesel'!M1032,LCOE_SensitivityScenarios!BF1032)</f>
        <v>0.47892392368493603</v>
      </c>
      <c r="R1033" s="28">
        <f>MIN('OnSSET_original_NoMG-PV-Diesel'!E1032:I1032,LCOE_SensitivityScenarios!BK1032)</f>
        <v>0.47892392368493603</v>
      </c>
      <c r="S1033" s="28">
        <f>MIN('OnSSET_original_NoMG-PV-Diesel'!E1032:I1032,LCOE_SensitivityScenarios!BP1032)</f>
        <v>0.47892392368493603</v>
      </c>
      <c r="T1033" s="27">
        <f>MIN('OnSSET_original_NoMG-PV-Diesel'!N1032:R1032,LCOE_SensitivityScenarios!BU1032)</f>
        <v>0.354807105884136</v>
      </c>
      <c r="U1033" s="28">
        <f>MIN('OnSSET_original_NoMG-PV-Diesel'!N1032:R1032,LCOE_SensitivityScenarios!BZ1032)</f>
        <v>0.354807105884136</v>
      </c>
      <c r="V1033" s="29">
        <f>MIN('OnSSET_original_NoMG-PV-Diesel'!N1032:R1032,LCOE_SensitivityScenarios!CE1032)</f>
        <v>0.354807105884136</v>
      </c>
      <c r="W1033" s="28">
        <f>MIN('OnSSET_original_NoMG-PV-Diesel'!W1032:AA1032,LCOE_SensitivityScenarios!CJ1032)</f>
        <v>0.193914934660878</v>
      </c>
      <c r="X1033" s="28">
        <f>MIN('OnSSET_original_NoMG-PV-Diesel'!W1032:AA1032,LCOE_SensitivityScenarios!CO1032)</f>
        <v>0.193914934660878</v>
      </c>
      <c r="Y1033" s="29">
        <f>MIN('OnSSET_original_NoMG-PV-Diesel'!W1032:AA1032,LCOE_SensitivityScenarios!CT1032)</f>
        <v>0.193914934660878</v>
      </c>
      <c r="Z1033">
        <f>IF(H1033='OnSSET_original_NoMG-PV-Diesel'!L1032,'OnSSET_original_NoMG-PV-Diesel'!K1032,"wait")</f>
        <v>16.289606524751601</v>
      </c>
      <c r="AA1033">
        <f>IF(I1033='OnSSET_original_NoMG-PV-Diesel'!L1032,'OnSSET_original_NoMG-PV-Diesel'!K1032,"wait")</f>
        <v>16.289606524751601</v>
      </c>
      <c r="AB1033">
        <f>IF(J1033='OnSSET_original_NoMG-PV-Diesel'!L1032,'OnSSET_original_NoMG-PV-Diesel'!K1032,"wait")</f>
        <v>16.289606524751601</v>
      </c>
      <c r="AC1033">
        <f>IF(K1033='OnSSET_original_NoMG-PV-Diesel'!U1032,'OnSSET_original_NoMG-PV-Diesel'!T1032,"wait")</f>
        <v>5.4171048375357804</v>
      </c>
      <c r="AD1033">
        <f>IF(L1033='OnSSET_original_NoMG-PV-Diesel'!U1032,'OnSSET_original_NoMG-PV-Diesel'!T1032,"wait")</f>
        <v>5.4171048375357804</v>
      </c>
      <c r="AE1033">
        <f>IF(M1033='OnSSET_original_NoMG-PV-Diesel'!U1032,'OnSSET_original_NoMG-PV-Diesel'!T1032,"wait")</f>
        <v>5.4171048375357804</v>
      </c>
      <c r="AF1033">
        <f>IF(N1033='OnSSET_original_NoMG-PV-Diesel'!AD1032,'OnSSET_original_NoMG-PV-Diesel'!AC1032,"wait")</f>
        <v>5.4171048375357804</v>
      </c>
      <c r="AG1033">
        <f>IF(O1033='OnSSET_original_NoMG-PV-Diesel'!AD1032,'OnSSET_original_NoMG-PV-Diesel'!AC1032,"wait")</f>
        <v>5.4171048375357804</v>
      </c>
      <c r="AH1033">
        <f>IF(P1033='OnSSET_original_NoMG-PV-Diesel'!AD1032,'OnSSET_original_NoMG-PV-Diesel'!AC1032,"wait")</f>
        <v>5.4171048375357804</v>
      </c>
      <c r="AR1033">
        <v>303.40600000000001</v>
      </c>
      <c r="AS1033">
        <v>245.672</v>
      </c>
      <c r="AT1033">
        <v>161.07299999999901</v>
      </c>
      <c r="AU1033">
        <v>58.82</v>
      </c>
      <c r="AV1033">
        <v>52888.034330000002</v>
      </c>
      <c r="AW1033">
        <v>0</v>
      </c>
      <c r="AX1033">
        <v>9477.5550449999992</v>
      </c>
      <c r="AZ1033">
        <f>SUMIF([1]base!$A$2:$A$169,B1033,[1]base!$V$2:$V$169)</f>
        <v>0</v>
      </c>
      <c r="BA1033">
        <f>SUMIF([2]s1!$A$2:$A$275,B1033,[2]s1!$U$2:$U$275)</f>
        <v>0</v>
      </c>
      <c r="BB1033">
        <f>SUMIF([3]s2!$A$2:$A$115,B1033,[3]s2!$U$2:$U$115)</f>
        <v>0</v>
      </c>
      <c r="BC1033">
        <f>SUMIF([4]s3!$A$2:$A$245,B1033,[4]s3!$U$2:$U$245)</f>
        <v>0</v>
      </c>
      <c r="BD1033">
        <f>SUMIF([5]s4!$A$2:$A$74,B1033,[5]s4!$U$2:$U$74)</f>
        <v>0</v>
      </c>
      <c r="BF1033">
        <f t="shared" si="85"/>
        <v>0</v>
      </c>
      <c r="BG1033">
        <f t="shared" si="86"/>
        <v>0</v>
      </c>
      <c r="BH1033">
        <f t="shared" si="87"/>
        <v>0</v>
      </c>
      <c r="BI1033">
        <f t="shared" si="88"/>
        <v>0</v>
      </c>
      <c r="BJ1033">
        <f t="shared" si="89"/>
        <v>0</v>
      </c>
      <c r="BL1033" t="s">
        <v>113</v>
      </c>
      <c r="BM1033" s="23">
        <v>6717.2690229999998</v>
      </c>
      <c r="BN1033" s="23">
        <v>5.4171048380000002</v>
      </c>
      <c r="BP1033" t="s">
        <v>183</v>
      </c>
      <c r="BQ1033" s="23">
        <v>6717.2690229999998</v>
      </c>
      <c r="BR1033" s="23">
        <v>5.4171048380000002</v>
      </c>
      <c r="BT1033" t="s">
        <v>183</v>
      </c>
      <c r="BU1033" s="23">
        <v>6717.2690229999998</v>
      </c>
      <c r="BV1033" s="23">
        <v>5.4171048380000002</v>
      </c>
    </row>
    <row r="1034" spans="1:74" x14ac:dyDescent="0.25">
      <c r="A1034">
        <v>1</v>
      </c>
      <c r="B1034" s="15">
        <v>15120</v>
      </c>
      <c r="C1034" s="15">
        <v>-65.827580040000001</v>
      </c>
      <c r="D1034" s="15">
        <v>-20.140769370000001</v>
      </c>
      <c r="E1034" s="16">
        <v>1</v>
      </c>
      <c r="F1034" s="19">
        <v>47425.436797643197</v>
      </c>
      <c r="G1034" s="19">
        <v>88.049543666962904</v>
      </c>
      <c r="H1034" s="16" t="str">
        <f>IF(LCOE_SensitivityScenarios!BF1033&gt;'OnSSET_original_NoMG-PV-Diesel'!M1033,'OnSSET_original_NoMG-PV-Diesel'!L1033,LCOE_SensitivityScenarios!BG1033)</f>
        <v>SA_PV</v>
      </c>
      <c r="I1034" s="39" t="str">
        <f>IF(LCOE_SensitivityScenarios!BK1033&gt;'OnSSET_original_NoMG-PV-Diesel'!M1033,'OnSSET_original_NoMG-PV-Diesel'!L1033,LCOE_SensitivityScenarios!BL1033)</f>
        <v>SA_PV</v>
      </c>
      <c r="J1034" s="39" t="str">
        <f>IF(LCOE_SensitivityScenarios!BP1033&gt;'OnSSET_original_NoMG-PV-Diesel'!M1033,'OnSSET_original_NoMG-PV-Diesel'!L1033,LCOE_SensitivityScenarios!BQ1033)</f>
        <v>SA_PV</v>
      </c>
      <c r="K1034" s="38" t="str">
        <f>IF(LCOE_SensitivityScenarios!BU1033&gt;'OnSSET_original_NoMG-PV-Diesel'!V1033,'OnSSET_original_NoMG-PV-Diesel'!U1033,LCOE_SensitivityScenarios!BV1033)</f>
        <v>SA_PV</v>
      </c>
      <c r="L1034" s="39" t="str">
        <f>IF(LCOE_SensitivityScenarios!BZ1033&gt;'OnSSET_original_NoMG-PV-Diesel'!V1033,'OnSSET_original_NoMG-PV-Diesel'!U1033,LCOE_SensitivityScenarios!CA1033)</f>
        <v>MG_Hybrid</v>
      </c>
      <c r="M1034" s="40" t="str">
        <f>IF(LCOE_SensitivityScenarios!CE1033&gt;'OnSSET_original_NoMG-PV-Diesel'!V1033,'OnSSET_original_NoMG-PV-Diesel'!U1033,LCOE_SensitivityScenarios!CF1033)</f>
        <v>SA_PV</v>
      </c>
      <c r="N1034" s="39" t="str">
        <f>IF(LCOE_SensitivityScenarios!CJ1033&gt;'OnSSET_original_NoMG-PV-Diesel'!AE1033,'OnSSET_original_NoMG-PV-Diesel'!AD1033,LCOE_SensitivityScenarios!CK1033)</f>
        <v>SA_Diesel</v>
      </c>
      <c r="O1034" s="39" t="str">
        <f>IF(LCOE_SensitivityScenarios!CO1033&gt;'OnSSET_original_NoMG-PV-Diesel'!AE1033,'OnSSET_original_NoMG-PV-Diesel'!AD1033,LCOE_SensitivityScenarios!CP1033)</f>
        <v>MG_Hybrid</v>
      </c>
      <c r="P1034" s="40" t="str">
        <f>IF(LCOE_SensitivityScenarios!CT1033&gt;'OnSSET_original_NoMG-PV-Diesel'!AE1033,'OnSSET_original_NoMG-PV-Diesel'!AD1033,LCOE_SensitivityScenarios!CU1033)</f>
        <v>SA_Diesel</v>
      </c>
      <c r="Q1034" s="38">
        <f>IF(LCOE_SensitivityScenarios!BF1033&gt;'OnSSET_original_NoMG-PV-Diesel'!M1033,'OnSSET_original_NoMG-PV-Diesel'!M1033,LCOE_SensitivityScenarios!BF1033)</f>
        <v>0.37223579504068299</v>
      </c>
      <c r="R1034" s="28">
        <f>MIN('OnSSET_original_NoMG-PV-Diesel'!E1033:I1033,LCOE_SensitivityScenarios!BK1033)</f>
        <v>0.37223579504068299</v>
      </c>
      <c r="S1034" s="28">
        <f>MIN('OnSSET_original_NoMG-PV-Diesel'!E1033:I1033,LCOE_SensitivityScenarios!BP1033)</f>
        <v>0.37223579504068299</v>
      </c>
      <c r="T1034" s="27">
        <f>MIN('OnSSET_original_NoMG-PV-Diesel'!N1033:R1033,LCOE_SensitivityScenarios!BU1033)</f>
        <v>0.37223579504068299</v>
      </c>
      <c r="U1034" s="28">
        <f>MIN('OnSSET_original_NoMG-PV-Diesel'!N1033:R1033,LCOE_SensitivityScenarios!BZ1033)</f>
        <v>0.36488995348555819</v>
      </c>
      <c r="V1034" s="29">
        <f>MIN('OnSSET_original_NoMG-PV-Diesel'!N1033:R1033,LCOE_SensitivityScenarios!CE1033)</f>
        <v>0.37223579504068299</v>
      </c>
      <c r="W1034" s="28">
        <f>MIN('OnSSET_original_NoMG-PV-Diesel'!W1033:AA1033,LCOE_SensitivityScenarios!CJ1033)</f>
        <v>0.290450237394833</v>
      </c>
      <c r="X1034" s="28">
        <f>MIN('OnSSET_original_NoMG-PV-Diesel'!W1033:AA1033,LCOE_SensitivityScenarios!CO1033)</f>
        <v>0.28992301872890486</v>
      </c>
      <c r="Y1034" s="29">
        <f>MIN('OnSSET_original_NoMG-PV-Diesel'!W1033:AA1033,LCOE_SensitivityScenarios!CT1033)</f>
        <v>0.290450237394833</v>
      </c>
      <c r="Z1034">
        <f>IF(H1034='OnSSET_original_NoMG-PV-Diesel'!L1033,'OnSSET_original_NoMG-PV-Diesel'!K1033,"wait")</f>
        <v>22.799578853564199</v>
      </c>
      <c r="AA1034">
        <f>IF(I1034='OnSSET_original_NoMG-PV-Diesel'!L1033,'OnSSET_original_NoMG-PV-Diesel'!K1033,"wait")</f>
        <v>22.799578853564199</v>
      </c>
      <c r="AB1034">
        <f>IF(J1034='OnSSET_original_NoMG-PV-Diesel'!L1033,'OnSSET_original_NoMG-PV-Diesel'!K1033,"wait")</f>
        <v>22.799578853564199</v>
      </c>
      <c r="AC1034">
        <f>IF(K1034='OnSSET_original_NoMG-PV-Diesel'!U1033,'OnSSET_original_NoMG-PV-Diesel'!T1033,"wait")</f>
        <v>23.121952512136499</v>
      </c>
      <c r="AD1034" t="str">
        <f>IF(L1034='OnSSET_original_NoMG-PV-Diesel'!U1033,'OnSSET_original_NoMG-PV-Diesel'!T1033,"wait")</f>
        <v>wait</v>
      </c>
      <c r="AE1034">
        <f>IF(M1034='OnSSET_original_NoMG-PV-Diesel'!U1033,'OnSSET_original_NoMG-PV-Diesel'!T1033,"wait")</f>
        <v>23.121952512136499</v>
      </c>
      <c r="AF1034">
        <f>IF(N1034='OnSSET_original_NoMG-PV-Diesel'!AD1033,'OnSSET_original_NoMG-PV-Diesel'!AC1033,"wait")</f>
        <v>21.6554505925311</v>
      </c>
      <c r="AG1034" t="str">
        <f>IF(O1034='OnSSET_original_NoMG-PV-Diesel'!AD1033,'OnSSET_original_NoMG-PV-Diesel'!AC1033,"wait")</f>
        <v>wait</v>
      </c>
      <c r="AH1034">
        <f>IF(P1034='OnSSET_original_NoMG-PV-Diesel'!AD1033,'OnSSET_original_NoMG-PV-Diesel'!AC1033,"wait")</f>
        <v>21.6554505925311</v>
      </c>
      <c r="AR1034">
        <v>30.248999999999999</v>
      </c>
      <c r="AS1034">
        <v>30.218</v>
      </c>
      <c r="AT1034">
        <v>9.4659999999999993</v>
      </c>
      <c r="AU1034">
        <v>1.2E-2</v>
      </c>
      <c r="AV1034">
        <v>56701.834560000003</v>
      </c>
      <c r="AW1034">
        <v>0</v>
      </c>
      <c r="AX1034">
        <v>11006.19296</v>
      </c>
      <c r="AZ1034">
        <f>SUMIF([1]base!$A$2:$A$169,B1034,[1]base!$V$2:$V$169)</f>
        <v>0</v>
      </c>
      <c r="BA1034">
        <f>SUMIF([2]s1!$A$2:$A$275,B1034,[2]s1!$U$2:$U$275)</f>
        <v>0</v>
      </c>
      <c r="BB1034">
        <f>SUMIF([3]s2!$A$2:$A$115,B1034,[3]s2!$U$2:$U$115)</f>
        <v>0</v>
      </c>
      <c r="BC1034">
        <f>SUMIF([4]s3!$A$2:$A$245,B1034,[4]s3!$U$2:$U$245)</f>
        <v>0</v>
      </c>
      <c r="BD1034">
        <f>SUMIF([5]s4!$A$2:$A$74,B1034,[5]s4!$U$2:$U$74)</f>
        <v>0</v>
      </c>
      <c r="BF1034">
        <f t="shared" si="85"/>
        <v>0</v>
      </c>
      <c r="BG1034">
        <f t="shared" si="86"/>
        <v>0</v>
      </c>
      <c r="BH1034">
        <f t="shared" si="87"/>
        <v>0</v>
      </c>
      <c r="BI1034">
        <f t="shared" si="88"/>
        <v>0</v>
      </c>
      <c r="BJ1034">
        <f t="shared" si="89"/>
        <v>0</v>
      </c>
      <c r="BL1034" t="s">
        <v>114</v>
      </c>
      <c r="BM1034" s="23">
        <v>117228.29919999999</v>
      </c>
      <c r="BN1034" s="23">
        <v>23.12195251</v>
      </c>
      <c r="BP1034" t="s">
        <v>186</v>
      </c>
      <c r="BQ1034" s="23">
        <v>117228.29919999999</v>
      </c>
      <c r="BR1034" s="23">
        <v>23.12195251</v>
      </c>
      <c r="BT1034" t="s">
        <v>183</v>
      </c>
      <c r="BU1034" s="23">
        <v>26852.99469</v>
      </c>
      <c r="BV1034" s="23">
        <v>21.655450590000001</v>
      </c>
    </row>
    <row r="1035" spans="1:74" x14ac:dyDescent="0.25">
      <c r="A1035">
        <v>1</v>
      </c>
      <c r="B1035" s="15">
        <v>15128</v>
      </c>
      <c r="C1035" s="15">
        <v>-64.833488880000004</v>
      </c>
      <c r="D1035" s="15">
        <v>-19.839230560000001</v>
      </c>
      <c r="E1035" s="16">
        <v>1</v>
      </c>
      <c r="F1035" s="19">
        <v>46859.091361491701</v>
      </c>
      <c r="G1035" s="19">
        <v>157.23046695290392</v>
      </c>
      <c r="H1035" s="16" t="str">
        <f>IF(LCOE_SensitivityScenarios!BF1034&gt;'OnSSET_original_NoMG-PV-Diesel'!M1034,'OnSSET_original_NoMG-PV-Diesel'!L1034,LCOE_SensitivityScenarios!BG1034)</f>
        <v>SA_PV</v>
      </c>
      <c r="I1035" s="39" t="str">
        <f>IF(LCOE_SensitivityScenarios!BK1034&gt;'OnSSET_original_NoMG-PV-Diesel'!M1034,'OnSSET_original_NoMG-PV-Diesel'!L1034,LCOE_SensitivityScenarios!BL1034)</f>
        <v>SA_PV</v>
      </c>
      <c r="J1035" s="39" t="str">
        <f>IF(LCOE_SensitivityScenarios!BP1034&gt;'OnSSET_original_NoMG-PV-Diesel'!M1034,'OnSSET_original_NoMG-PV-Diesel'!L1034,LCOE_SensitivityScenarios!BQ1034)</f>
        <v>SA_PV</v>
      </c>
      <c r="K1035" s="38" t="str">
        <f>IF(LCOE_SensitivityScenarios!BU1034&gt;'OnSSET_original_NoMG-PV-Diesel'!V1034,'OnSSET_original_NoMG-PV-Diesel'!U1034,LCOE_SensitivityScenarios!BV1034)</f>
        <v>SA_PV</v>
      </c>
      <c r="L1035" s="39" t="str">
        <f>IF(LCOE_SensitivityScenarios!BZ1034&gt;'OnSSET_original_NoMG-PV-Diesel'!V1034,'OnSSET_original_NoMG-PV-Diesel'!U1034,LCOE_SensitivityScenarios!CA1034)</f>
        <v>SA_PV</v>
      </c>
      <c r="M1035" s="40" t="str">
        <f>IF(LCOE_SensitivityScenarios!CE1034&gt;'OnSSET_original_NoMG-PV-Diesel'!V1034,'OnSSET_original_NoMG-PV-Diesel'!U1034,LCOE_SensitivityScenarios!CF1034)</f>
        <v>SA_PV</v>
      </c>
      <c r="N1035" s="39" t="str">
        <f>IF(LCOE_SensitivityScenarios!CJ1034&gt;'OnSSET_original_NoMG-PV-Diesel'!AE1034,'OnSSET_original_NoMG-PV-Diesel'!AD1034,LCOE_SensitivityScenarios!CK1034)</f>
        <v>SA_Diesel</v>
      </c>
      <c r="O1035" s="39" t="str">
        <f>IF(LCOE_SensitivityScenarios!CO1034&gt;'OnSSET_original_NoMG-PV-Diesel'!AE1034,'OnSSET_original_NoMG-PV-Diesel'!AD1034,LCOE_SensitivityScenarios!CP1034)</f>
        <v>SA_Diesel</v>
      </c>
      <c r="P1035" s="40" t="str">
        <f>IF(LCOE_SensitivityScenarios!CT1034&gt;'OnSSET_original_NoMG-PV-Diesel'!AE1034,'OnSSET_original_NoMG-PV-Diesel'!AD1034,LCOE_SensitivityScenarios!CU1034)</f>
        <v>SA_Diesel</v>
      </c>
      <c r="Q1035" s="38">
        <f>IF(LCOE_SensitivityScenarios!BF1034&gt;'OnSSET_original_NoMG-PV-Diesel'!M1034,'OnSSET_original_NoMG-PV-Diesel'!M1034,LCOE_SensitivityScenarios!BF1034)</f>
        <v>0.43175196168540397</v>
      </c>
      <c r="R1035" s="28">
        <f>MIN('OnSSET_original_NoMG-PV-Diesel'!E1034:I1034,LCOE_SensitivityScenarios!BK1034)</f>
        <v>0.43175196168540397</v>
      </c>
      <c r="S1035" s="28">
        <f>MIN('OnSSET_original_NoMG-PV-Diesel'!E1034:I1034,LCOE_SensitivityScenarios!BP1034)</f>
        <v>0.43175196168540397</v>
      </c>
      <c r="T1035" s="27">
        <f>MIN('OnSSET_original_NoMG-PV-Diesel'!N1034:R1034,LCOE_SensitivityScenarios!BU1034)</f>
        <v>0.43175196168540397</v>
      </c>
      <c r="U1035" s="28">
        <f>MIN('OnSSET_original_NoMG-PV-Diesel'!N1034:R1034,LCOE_SensitivityScenarios!BZ1034)</f>
        <v>0.43175196168540397</v>
      </c>
      <c r="V1035" s="29">
        <f>MIN('OnSSET_original_NoMG-PV-Diesel'!N1034:R1034,LCOE_SensitivityScenarios!CE1034)</f>
        <v>0.43175196168540397</v>
      </c>
      <c r="W1035" s="28">
        <f>MIN('OnSSET_original_NoMG-PV-Diesel'!W1034:AA1034,LCOE_SensitivityScenarios!CJ1034)</f>
        <v>0.27838332455308801</v>
      </c>
      <c r="X1035" s="28">
        <f>MIN('OnSSET_original_NoMG-PV-Diesel'!W1034:AA1034,LCOE_SensitivityScenarios!CO1034)</f>
        <v>0.27838332455308801</v>
      </c>
      <c r="Y1035" s="29">
        <f>MIN('OnSSET_original_NoMG-PV-Diesel'!W1034:AA1034,LCOE_SensitivityScenarios!CT1034)</f>
        <v>0.27838332455308801</v>
      </c>
      <c r="Z1035">
        <f>IF(H1035='OnSSET_original_NoMG-PV-Diesel'!L1034,'OnSSET_original_NoMG-PV-Diesel'!K1034,"wait")</f>
        <v>9.7319497227310201</v>
      </c>
      <c r="AA1035">
        <f>IF(I1035='OnSSET_original_NoMG-PV-Diesel'!L1034,'OnSSET_original_NoMG-PV-Diesel'!K1034,"wait")</f>
        <v>9.7319497227310201</v>
      </c>
      <c r="AB1035">
        <f>IF(J1035='OnSSET_original_NoMG-PV-Diesel'!L1034,'OnSSET_original_NoMG-PV-Diesel'!K1034,"wait")</f>
        <v>9.7319497227310201</v>
      </c>
      <c r="AC1035">
        <f>IF(K1035='OnSSET_original_NoMG-PV-Diesel'!U1034,'OnSSET_original_NoMG-PV-Diesel'!T1034,"wait")</f>
        <v>23.2435969055018</v>
      </c>
      <c r="AD1035">
        <f>IF(L1035='OnSSET_original_NoMG-PV-Diesel'!U1034,'OnSSET_original_NoMG-PV-Diesel'!T1034,"wait")</f>
        <v>23.2435969055018</v>
      </c>
      <c r="AE1035">
        <f>IF(M1035='OnSSET_original_NoMG-PV-Diesel'!U1034,'OnSSET_original_NoMG-PV-Diesel'!T1034,"wait")</f>
        <v>23.2435969055018</v>
      </c>
      <c r="AF1035">
        <f>IF(N1035='OnSSET_original_NoMG-PV-Diesel'!AD1034,'OnSSET_original_NoMG-PV-Diesel'!AC1034,"wait")</f>
        <v>21.396845370544099</v>
      </c>
      <c r="AG1035">
        <f>IF(O1035='OnSSET_original_NoMG-PV-Diesel'!AD1034,'OnSSET_original_NoMG-PV-Diesel'!AC1034,"wait")</f>
        <v>21.396845370544099</v>
      </c>
      <c r="AH1035">
        <f>IF(P1035='OnSSET_original_NoMG-PV-Diesel'!AD1034,'OnSSET_original_NoMG-PV-Diesel'!AC1034,"wait")</f>
        <v>21.396845370544099</v>
      </c>
      <c r="AR1035">
        <v>74.484999999999999</v>
      </c>
      <c r="AS1035">
        <v>74.489999999999995</v>
      </c>
      <c r="AT1035">
        <v>0.111</v>
      </c>
      <c r="AU1035">
        <v>4.4999999999999998E-2</v>
      </c>
      <c r="AV1035">
        <v>89761.406350000005</v>
      </c>
      <c r="AW1035">
        <v>0</v>
      </c>
      <c r="AX1035">
        <v>29044.120299999999</v>
      </c>
      <c r="AZ1035">
        <f>SUMIF([1]base!$A$2:$A$169,B1035,[1]base!$V$2:$V$169)</f>
        <v>0</v>
      </c>
      <c r="BA1035">
        <f>SUMIF([2]s1!$A$2:$A$275,B1035,[2]s1!$U$2:$U$275)</f>
        <v>0</v>
      </c>
      <c r="BB1035">
        <f>SUMIF([3]s2!$A$2:$A$115,B1035,[3]s2!$U$2:$U$115)</f>
        <v>0</v>
      </c>
      <c r="BC1035">
        <f>SUMIF([4]s3!$A$2:$A$245,B1035,[4]s3!$U$2:$U$245)</f>
        <v>0</v>
      </c>
      <c r="BD1035">
        <f>SUMIF([5]s4!$A$2:$A$74,B1035,[5]s4!$U$2:$U$74)</f>
        <v>0</v>
      </c>
      <c r="BF1035">
        <f t="shared" si="85"/>
        <v>0</v>
      </c>
      <c r="BG1035">
        <f t="shared" si="86"/>
        <v>0</v>
      </c>
      <c r="BH1035">
        <f t="shared" si="87"/>
        <v>0</v>
      </c>
      <c r="BI1035">
        <f t="shared" si="88"/>
        <v>0</v>
      </c>
      <c r="BJ1035">
        <f t="shared" si="89"/>
        <v>0</v>
      </c>
      <c r="BL1035" t="s">
        <v>114</v>
      </c>
      <c r="BM1035" s="23">
        <v>134347.9901</v>
      </c>
      <c r="BN1035" s="23">
        <v>23.243596910000001</v>
      </c>
      <c r="BP1035" t="s">
        <v>186</v>
      </c>
      <c r="BQ1035" s="23">
        <v>134347.9901</v>
      </c>
      <c r="BR1035" s="23">
        <v>23.243596910000001</v>
      </c>
      <c r="BT1035" t="s">
        <v>183</v>
      </c>
      <c r="BU1035" s="23">
        <v>26532.321400000001</v>
      </c>
      <c r="BV1035" s="23">
        <v>21.396845370000001</v>
      </c>
    </row>
    <row r="1036" spans="1:74" x14ac:dyDescent="0.25">
      <c r="A1036">
        <v>1</v>
      </c>
      <c r="B1036" s="15">
        <v>15171</v>
      </c>
      <c r="C1036" s="15">
        <v>-67.305629819999993</v>
      </c>
      <c r="D1036" s="15">
        <v>-21.406163930000002</v>
      </c>
      <c r="E1036" s="16">
        <v>1</v>
      </c>
      <c r="F1036" s="19">
        <v>38490.020842592101</v>
      </c>
      <c r="G1036" s="19">
        <v>56.063491296599743</v>
      </c>
      <c r="H1036" s="16" t="str">
        <f>IF(LCOE_SensitivityScenarios!BF1035&gt;'OnSSET_original_NoMG-PV-Diesel'!M1035,'OnSSET_original_NoMG-PV-Diesel'!L1035,LCOE_SensitivityScenarios!BG1035)</f>
        <v>SA_PV</v>
      </c>
      <c r="I1036" s="39" t="str">
        <f>IF(LCOE_SensitivityScenarios!BK1035&gt;'OnSSET_original_NoMG-PV-Diesel'!M1035,'OnSSET_original_NoMG-PV-Diesel'!L1035,LCOE_SensitivityScenarios!BL1035)</f>
        <v>SA_PV</v>
      </c>
      <c r="J1036" s="39" t="str">
        <f>IF(LCOE_SensitivityScenarios!BP1035&gt;'OnSSET_original_NoMG-PV-Diesel'!M1035,'OnSSET_original_NoMG-PV-Diesel'!L1035,LCOE_SensitivityScenarios!BQ1035)</f>
        <v>SA_PV</v>
      </c>
      <c r="K1036" s="38" t="str">
        <f>IF(LCOE_SensitivityScenarios!BU1035&gt;'OnSSET_original_NoMG-PV-Diesel'!V1035,'OnSSET_original_NoMG-PV-Diesel'!U1035,LCOE_SensitivityScenarios!BV1035)</f>
        <v>SA_PV</v>
      </c>
      <c r="L1036" s="39" t="str">
        <f>IF(LCOE_SensitivityScenarios!BZ1035&gt;'OnSSET_original_NoMG-PV-Diesel'!V1035,'OnSSET_original_NoMG-PV-Diesel'!U1035,LCOE_SensitivityScenarios!CA1035)</f>
        <v>SA_PV</v>
      </c>
      <c r="M1036" s="40" t="str">
        <f>IF(LCOE_SensitivityScenarios!CE1035&gt;'OnSSET_original_NoMG-PV-Diesel'!V1035,'OnSSET_original_NoMG-PV-Diesel'!U1035,LCOE_SensitivityScenarios!CF1035)</f>
        <v>SA_PV</v>
      </c>
      <c r="N1036" s="39" t="str">
        <f>IF(LCOE_SensitivityScenarios!CJ1035&gt;'OnSSET_original_NoMG-PV-Diesel'!AE1035,'OnSSET_original_NoMG-PV-Diesel'!AD1035,LCOE_SensitivityScenarios!CK1035)</f>
        <v>SA_Diesel</v>
      </c>
      <c r="O1036" s="39" t="str">
        <f>IF(LCOE_SensitivityScenarios!CO1035&gt;'OnSSET_original_NoMG-PV-Diesel'!AE1035,'OnSSET_original_NoMG-PV-Diesel'!AD1035,LCOE_SensitivityScenarios!CP1035)</f>
        <v>SA_Diesel</v>
      </c>
      <c r="P1036" s="40" t="str">
        <f>IF(LCOE_SensitivityScenarios!CT1035&gt;'OnSSET_original_NoMG-PV-Diesel'!AE1035,'OnSSET_original_NoMG-PV-Diesel'!AD1035,LCOE_SensitivityScenarios!CU1035)</f>
        <v>SA_Diesel</v>
      </c>
      <c r="Q1036" s="38">
        <f>IF(LCOE_SensitivityScenarios!BF1035&gt;'OnSSET_original_NoMG-PV-Diesel'!M1035,'OnSSET_original_NoMG-PV-Diesel'!M1035,LCOE_SensitivityScenarios!BF1035)</f>
        <v>0.32170093928620203</v>
      </c>
      <c r="R1036" s="28">
        <f>MIN('OnSSET_original_NoMG-PV-Diesel'!E1035:I1035,LCOE_SensitivityScenarios!BK1035)</f>
        <v>0.32170093928620203</v>
      </c>
      <c r="S1036" s="28">
        <f>MIN('OnSSET_original_NoMG-PV-Diesel'!E1035:I1035,LCOE_SensitivityScenarios!BP1035)</f>
        <v>0.32170093928620203</v>
      </c>
      <c r="T1036" s="27">
        <f>MIN('OnSSET_original_NoMG-PV-Diesel'!N1035:R1035,LCOE_SensitivityScenarios!BU1035)</f>
        <v>0.32170093928620203</v>
      </c>
      <c r="U1036" s="28">
        <f>MIN('OnSSET_original_NoMG-PV-Diesel'!N1035:R1035,LCOE_SensitivityScenarios!BZ1035)</f>
        <v>0.32170093928620203</v>
      </c>
      <c r="V1036" s="29">
        <f>MIN('OnSSET_original_NoMG-PV-Diesel'!N1035:R1035,LCOE_SensitivityScenarios!CE1035)</f>
        <v>0.32170093928620203</v>
      </c>
      <c r="W1036" s="28">
        <f>MIN('OnSSET_original_NoMG-PV-Diesel'!W1035:AA1035,LCOE_SensitivityScenarios!CJ1035)</f>
        <v>0.248216042448727</v>
      </c>
      <c r="X1036" s="28">
        <f>MIN('OnSSET_original_NoMG-PV-Diesel'!W1035:AA1035,LCOE_SensitivityScenarios!CO1035)</f>
        <v>0.248216042448727</v>
      </c>
      <c r="Y1036" s="29">
        <f>MIN('OnSSET_original_NoMG-PV-Diesel'!W1035:AA1035,LCOE_SensitivityScenarios!CT1035)</f>
        <v>0.248216042448727</v>
      </c>
      <c r="Z1036">
        <f>IF(H1036='OnSSET_original_NoMG-PV-Diesel'!L1035,'OnSSET_original_NoMG-PV-Diesel'!K1035,"wait")</f>
        <v>10.745021328041499</v>
      </c>
      <c r="AA1036">
        <f>IF(I1036='OnSSET_original_NoMG-PV-Diesel'!L1035,'OnSSET_original_NoMG-PV-Diesel'!K1035,"wait")</f>
        <v>10.745021328041499</v>
      </c>
      <c r="AB1036">
        <f>IF(J1036='OnSSET_original_NoMG-PV-Diesel'!L1035,'OnSSET_original_NoMG-PV-Diesel'!K1035,"wait")</f>
        <v>10.745021328041499</v>
      </c>
      <c r="AC1036">
        <f>IF(K1036='OnSSET_original_NoMG-PV-Diesel'!U1035,'OnSSET_original_NoMG-PV-Diesel'!T1035,"wait")</f>
        <v>16.217933191165098</v>
      </c>
      <c r="AD1036">
        <f>IF(L1036='OnSSET_original_NoMG-PV-Diesel'!U1035,'OnSSET_original_NoMG-PV-Diesel'!T1035,"wait")</f>
        <v>16.217933191165098</v>
      </c>
      <c r="AE1036">
        <f>IF(M1036='OnSSET_original_NoMG-PV-Diesel'!U1035,'OnSSET_original_NoMG-PV-Diesel'!T1035,"wait")</f>
        <v>16.217933191165098</v>
      </c>
      <c r="AF1036">
        <f>IF(N1036='OnSSET_original_NoMG-PV-Diesel'!AD1035,'OnSSET_original_NoMG-PV-Diesel'!AC1035,"wait")</f>
        <v>17.5753519829188</v>
      </c>
      <c r="AG1036">
        <f>IF(O1036='OnSSET_original_NoMG-PV-Diesel'!AD1035,'OnSSET_original_NoMG-PV-Diesel'!AC1035,"wait")</f>
        <v>17.5753519829188</v>
      </c>
      <c r="AH1036">
        <f>IF(P1036='OnSSET_original_NoMG-PV-Diesel'!AD1035,'OnSSET_original_NoMG-PV-Diesel'!AC1035,"wait")</f>
        <v>17.5753519829188</v>
      </c>
      <c r="AR1036">
        <v>34.975999999999999</v>
      </c>
      <c r="AS1036">
        <v>34.792000000000002</v>
      </c>
      <c r="AT1036">
        <v>13.364000000000001</v>
      </c>
      <c r="AU1036">
        <v>0.53500000000000003</v>
      </c>
      <c r="AV1036">
        <v>47878.406110000004</v>
      </c>
      <c r="AW1036">
        <v>0</v>
      </c>
      <c r="AX1036">
        <v>7643.1895539999996</v>
      </c>
      <c r="AZ1036">
        <f>SUMIF([1]base!$A$2:$A$169,B1036,[1]base!$V$2:$V$169)</f>
        <v>0</v>
      </c>
      <c r="BA1036">
        <f>SUMIF([2]s1!$A$2:$A$275,B1036,[2]s1!$U$2:$U$275)</f>
        <v>0</v>
      </c>
      <c r="BB1036">
        <f>SUMIF([3]s2!$A$2:$A$115,B1036,[3]s2!$U$2:$U$115)</f>
        <v>0</v>
      </c>
      <c r="BC1036">
        <f>SUMIF([4]s3!$A$2:$A$245,B1036,[4]s3!$U$2:$U$245)</f>
        <v>0</v>
      </c>
      <c r="BD1036">
        <f>SUMIF([5]s4!$A$2:$A$74,B1036,[5]s4!$U$2:$U$74)</f>
        <v>0</v>
      </c>
      <c r="BF1036">
        <f t="shared" si="85"/>
        <v>0</v>
      </c>
      <c r="BG1036">
        <f t="shared" si="86"/>
        <v>0</v>
      </c>
      <c r="BH1036">
        <f t="shared" si="87"/>
        <v>0</v>
      </c>
      <c r="BI1036">
        <f t="shared" si="88"/>
        <v>0</v>
      </c>
      <c r="BJ1036">
        <f t="shared" si="89"/>
        <v>0</v>
      </c>
      <c r="BL1036" t="s">
        <v>114</v>
      </c>
      <c r="BM1036" s="23">
        <v>82224.921279999995</v>
      </c>
      <c r="BN1036" s="23">
        <v>16.21793319</v>
      </c>
      <c r="BP1036" t="s">
        <v>186</v>
      </c>
      <c r="BQ1036" s="23">
        <v>82224.921279999995</v>
      </c>
      <c r="BR1036" s="23">
        <v>16.21793319</v>
      </c>
      <c r="BT1036" t="s">
        <v>183</v>
      </c>
      <c r="BU1036" s="23">
        <v>21793.627960000002</v>
      </c>
      <c r="BV1036" s="23">
        <v>17.575351980000001</v>
      </c>
    </row>
    <row r="1037" spans="1:74" x14ac:dyDescent="0.25">
      <c r="A1037">
        <v>1</v>
      </c>
      <c r="B1037" s="15">
        <v>15186</v>
      </c>
      <c r="C1037" s="15">
        <v>-66.228113010000001</v>
      </c>
      <c r="D1037" s="15">
        <v>-18.543398230000001</v>
      </c>
      <c r="E1037" s="16">
        <v>1</v>
      </c>
      <c r="F1037" s="19">
        <v>16623.364288229499</v>
      </c>
      <c r="G1037" s="19">
        <v>53.808054448520238</v>
      </c>
      <c r="H1037" s="16" t="str">
        <f>IF(LCOE_SensitivityScenarios!BF1036&gt;'OnSSET_original_NoMG-PV-Diesel'!M1036,'OnSSET_original_NoMG-PV-Diesel'!L1036,LCOE_SensitivityScenarios!BG1036)</f>
        <v>SA_PV</v>
      </c>
      <c r="I1037" s="39" t="str">
        <f>IF(LCOE_SensitivityScenarios!BK1036&gt;'OnSSET_original_NoMG-PV-Diesel'!M1036,'OnSSET_original_NoMG-PV-Diesel'!L1036,LCOE_SensitivityScenarios!BL1036)</f>
        <v>SA_PV</v>
      </c>
      <c r="J1037" s="39" t="str">
        <f>IF(LCOE_SensitivityScenarios!BP1036&gt;'OnSSET_original_NoMG-PV-Diesel'!M1036,'OnSSET_original_NoMG-PV-Diesel'!L1036,LCOE_SensitivityScenarios!BQ1036)</f>
        <v>SA_PV</v>
      </c>
      <c r="K1037" s="38" t="str">
        <f>IF(LCOE_SensitivityScenarios!BU1036&gt;'OnSSET_original_NoMG-PV-Diesel'!V1036,'OnSSET_original_NoMG-PV-Diesel'!U1036,LCOE_SensitivityScenarios!BV1036)</f>
        <v>SA_Diesel</v>
      </c>
      <c r="L1037" s="39" t="str">
        <f>IF(LCOE_SensitivityScenarios!BZ1036&gt;'OnSSET_original_NoMG-PV-Diesel'!V1036,'OnSSET_original_NoMG-PV-Diesel'!U1036,LCOE_SensitivityScenarios!CA1036)</f>
        <v>SA_Diesel</v>
      </c>
      <c r="M1037" s="40" t="str">
        <f>IF(LCOE_SensitivityScenarios!CE1036&gt;'OnSSET_original_NoMG-PV-Diesel'!V1036,'OnSSET_original_NoMG-PV-Diesel'!U1036,LCOE_SensitivityScenarios!CF1036)</f>
        <v>SA_Diesel</v>
      </c>
      <c r="N1037" s="39" t="str">
        <f>IF(LCOE_SensitivityScenarios!CJ1036&gt;'OnSSET_original_NoMG-PV-Diesel'!AE1036,'OnSSET_original_NoMG-PV-Diesel'!AD1036,LCOE_SensitivityScenarios!CK1036)</f>
        <v>SA_Diesel</v>
      </c>
      <c r="O1037" s="39" t="str">
        <f>IF(LCOE_SensitivityScenarios!CO1036&gt;'OnSSET_original_NoMG-PV-Diesel'!AE1036,'OnSSET_original_NoMG-PV-Diesel'!AD1036,LCOE_SensitivityScenarios!CP1036)</f>
        <v>SA_Diesel</v>
      </c>
      <c r="P1037" s="40" t="str">
        <f>IF(LCOE_SensitivityScenarios!CT1036&gt;'OnSSET_original_NoMG-PV-Diesel'!AE1036,'OnSSET_original_NoMG-PV-Diesel'!AD1036,LCOE_SensitivityScenarios!CU1036)</f>
        <v>SA_Diesel</v>
      </c>
      <c r="Q1037" s="38">
        <f>IF(LCOE_SensitivityScenarios!BF1036&gt;'OnSSET_original_NoMG-PV-Diesel'!M1036,'OnSSET_original_NoMG-PV-Diesel'!M1036,LCOE_SensitivityScenarios!BF1036)</f>
        <v>0.42361997116745798</v>
      </c>
      <c r="R1037" s="28">
        <f>MIN('OnSSET_original_NoMG-PV-Diesel'!E1036:I1036,LCOE_SensitivityScenarios!BK1036)</f>
        <v>0.42361997116745798</v>
      </c>
      <c r="S1037" s="28">
        <f>MIN('OnSSET_original_NoMG-PV-Diesel'!E1036:I1036,LCOE_SensitivityScenarios!BP1036)</f>
        <v>0.42361997116745798</v>
      </c>
      <c r="T1037" s="27">
        <f>MIN('OnSSET_original_NoMG-PV-Diesel'!N1036:R1036,LCOE_SensitivityScenarios!BU1036)</f>
        <v>0.354807105884136</v>
      </c>
      <c r="U1037" s="28">
        <f>MIN('OnSSET_original_NoMG-PV-Diesel'!N1036:R1036,LCOE_SensitivityScenarios!BZ1036)</f>
        <v>0.354807105884136</v>
      </c>
      <c r="V1037" s="29">
        <f>MIN('OnSSET_original_NoMG-PV-Diesel'!N1036:R1036,LCOE_SensitivityScenarios!CE1036)</f>
        <v>0.354807105884136</v>
      </c>
      <c r="W1037" s="28">
        <f>MIN('OnSSET_original_NoMG-PV-Diesel'!W1036:AA1036,LCOE_SensitivityScenarios!CJ1036)</f>
        <v>0.193914934660878</v>
      </c>
      <c r="X1037" s="28">
        <f>MIN('OnSSET_original_NoMG-PV-Diesel'!W1036:AA1036,LCOE_SensitivityScenarios!CO1036)</f>
        <v>0.193914934660878</v>
      </c>
      <c r="Y1037" s="29">
        <f>MIN('OnSSET_original_NoMG-PV-Diesel'!W1036:AA1036,LCOE_SensitivityScenarios!CT1036)</f>
        <v>0.193914934660878</v>
      </c>
      <c r="Z1037">
        <f>IF(H1037='OnSSET_original_NoMG-PV-Diesel'!L1036,'OnSSET_original_NoMG-PV-Diesel'!K1036,"wait")</f>
        <v>16.218802874896799</v>
      </c>
      <c r="AA1037">
        <f>IF(I1037='OnSSET_original_NoMG-PV-Diesel'!L1036,'OnSSET_original_NoMG-PV-Diesel'!K1036,"wait")</f>
        <v>16.218802874896799</v>
      </c>
      <c r="AB1037">
        <f>IF(J1037='OnSSET_original_NoMG-PV-Diesel'!L1036,'OnSSET_original_NoMG-PV-Diesel'!K1036,"wait")</f>
        <v>16.218802874896799</v>
      </c>
      <c r="AC1037">
        <f>IF(K1037='OnSSET_original_NoMG-PV-Diesel'!U1036,'OnSSET_original_NoMG-PV-Diesel'!T1036,"wait")</f>
        <v>7.5905773005614501</v>
      </c>
      <c r="AD1037">
        <f>IF(L1037='OnSSET_original_NoMG-PV-Diesel'!U1036,'OnSSET_original_NoMG-PV-Diesel'!T1036,"wait")</f>
        <v>7.5905773005614501</v>
      </c>
      <c r="AE1037">
        <f>IF(M1037='OnSSET_original_NoMG-PV-Diesel'!U1036,'OnSSET_original_NoMG-PV-Diesel'!T1036,"wait")</f>
        <v>7.5905773005614501</v>
      </c>
      <c r="AF1037">
        <f>IF(N1037='OnSSET_original_NoMG-PV-Diesel'!AD1036,'OnSSET_original_NoMG-PV-Diesel'!AC1036,"wait")</f>
        <v>7.5905773005614501</v>
      </c>
      <c r="AG1037">
        <f>IF(O1037='OnSSET_original_NoMG-PV-Diesel'!AD1036,'OnSSET_original_NoMG-PV-Diesel'!AC1036,"wait")</f>
        <v>7.5905773005614501</v>
      </c>
      <c r="AH1037">
        <f>IF(P1037='OnSSET_original_NoMG-PV-Diesel'!AD1036,'OnSSET_original_NoMG-PV-Diesel'!AC1036,"wait")</f>
        <v>7.5905773005614501</v>
      </c>
      <c r="AR1037">
        <v>12.92</v>
      </c>
      <c r="AS1037">
        <v>12.914</v>
      </c>
      <c r="AT1037">
        <v>6.5990000000000002</v>
      </c>
      <c r="AU1037">
        <v>0.01</v>
      </c>
      <c r="AV1037">
        <v>45146.811710000002</v>
      </c>
      <c r="AW1037">
        <v>0</v>
      </c>
      <c r="AX1037">
        <v>6726.0068060000003</v>
      </c>
      <c r="AZ1037">
        <f>SUMIF([1]base!$A$2:$A$169,B1037,[1]base!$V$2:$V$169)</f>
        <v>0</v>
      </c>
      <c r="BA1037">
        <f>SUMIF([2]s1!$A$2:$A$275,B1037,[2]s1!$U$2:$U$275)</f>
        <v>0</v>
      </c>
      <c r="BB1037">
        <f>SUMIF([3]s2!$A$2:$A$115,B1037,[3]s2!$U$2:$U$115)</f>
        <v>0</v>
      </c>
      <c r="BC1037">
        <f>SUMIF([4]s3!$A$2:$A$245,B1037,[4]s3!$U$2:$U$245)</f>
        <v>0</v>
      </c>
      <c r="BD1037">
        <f>SUMIF([5]s4!$A$2:$A$74,B1037,[5]s4!$U$2:$U$74)</f>
        <v>0</v>
      </c>
      <c r="BF1037">
        <f t="shared" si="85"/>
        <v>0</v>
      </c>
      <c r="BG1037">
        <f t="shared" si="86"/>
        <v>0</v>
      </c>
      <c r="BH1037">
        <f t="shared" si="87"/>
        <v>0</v>
      </c>
      <c r="BI1037">
        <f t="shared" si="88"/>
        <v>0</v>
      </c>
      <c r="BJ1037">
        <f t="shared" si="89"/>
        <v>0</v>
      </c>
      <c r="BL1037" t="s">
        <v>114</v>
      </c>
      <c r="BM1037" s="23">
        <v>46762.566599999998</v>
      </c>
      <c r="BN1037" s="23">
        <v>8.0904094460000007</v>
      </c>
      <c r="BP1037" t="s">
        <v>183</v>
      </c>
      <c r="BQ1037" s="23">
        <v>9412.3985589999993</v>
      </c>
      <c r="BR1037" s="23">
        <v>7.5905773009999997</v>
      </c>
      <c r="BT1037" t="s">
        <v>183</v>
      </c>
      <c r="BU1037" s="23">
        <v>9412.3985589999993</v>
      </c>
      <c r="BV1037" s="23">
        <v>7.5905773009999997</v>
      </c>
    </row>
    <row r="1038" spans="1:74" x14ac:dyDescent="0.25">
      <c r="A1038">
        <v>1</v>
      </c>
      <c r="B1038" s="15">
        <v>15196</v>
      </c>
      <c r="C1038" s="15">
        <v>-68.254885099999996</v>
      </c>
      <c r="D1038" s="15">
        <v>-20.079562750000001</v>
      </c>
      <c r="E1038" s="16">
        <v>1</v>
      </c>
      <c r="F1038" s="19">
        <v>58618.749116141698</v>
      </c>
      <c r="G1038" s="19">
        <v>102.97933736063143</v>
      </c>
      <c r="H1038" s="16" t="str">
        <f>IF(LCOE_SensitivityScenarios!BF1037&gt;'OnSSET_original_NoMG-PV-Diesel'!M1037,'OnSSET_original_NoMG-PV-Diesel'!L1037,LCOE_SensitivityScenarios!BG1037)</f>
        <v>SA_PV</v>
      </c>
      <c r="I1038" s="39" t="str">
        <f>IF(LCOE_SensitivityScenarios!BK1037&gt;'OnSSET_original_NoMG-PV-Diesel'!M1037,'OnSSET_original_NoMG-PV-Diesel'!L1037,LCOE_SensitivityScenarios!BL1037)</f>
        <v>SA_PV</v>
      </c>
      <c r="J1038" s="39" t="str">
        <f>IF(LCOE_SensitivityScenarios!BP1037&gt;'OnSSET_original_NoMG-PV-Diesel'!M1037,'OnSSET_original_NoMG-PV-Diesel'!L1037,LCOE_SensitivityScenarios!BQ1037)</f>
        <v>SA_PV</v>
      </c>
      <c r="K1038" s="38" t="str">
        <f>IF(LCOE_SensitivityScenarios!BU1037&gt;'OnSSET_original_NoMG-PV-Diesel'!V1037,'OnSSET_original_NoMG-PV-Diesel'!U1037,LCOE_SensitivityScenarios!BV1037)</f>
        <v>SA_PV</v>
      </c>
      <c r="L1038" s="39" t="str">
        <f>IF(LCOE_SensitivityScenarios!BZ1037&gt;'OnSSET_original_NoMG-PV-Diesel'!V1037,'OnSSET_original_NoMG-PV-Diesel'!U1037,LCOE_SensitivityScenarios!CA1037)</f>
        <v>SA_PV</v>
      </c>
      <c r="M1038" s="40" t="str">
        <f>IF(LCOE_SensitivityScenarios!CE1037&gt;'OnSSET_original_NoMG-PV-Diesel'!V1037,'OnSSET_original_NoMG-PV-Diesel'!U1037,LCOE_SensitivityScenarios!CF1037)</f>
        <v>SA_PV</v>
      </c>
      <c r="N1038" s="39" t="str">
        <f>IF(LCOE_SensitivityScenarios!CJ1037&gt;'OnSSET_original_NoMG-PV-Diesel'!AE1037,'OnSSET_original_NoMG-PV-Diesel'!AD1037,LCOE_SensitivityScenarios!CK1037)</f>
        <v>SA_Diesel</v>
      </c>
      <c r="O1038" s="39" t="str">
        <f>IF(LCOE_SensitivityScenarios!CO1037&gt;'OnSSET_original_NoMG-PV-Diesel'!AE1037,'OnSSET_original_NoMG-PV-Diesel'!AD1037,LCOE_SensitivityScenarios!CP1037)</f>
        <v>SA_Diesel</v>
      </c>
      <c r="P1038" s="40" t="str">
        <f>IF(LCOE_SensitivityScenarios!CT1037&gt;'OnSSET_original_NoMG-PV-Diesel'!AE1037,'OnSSET_original_NoMG-PV-Diesel'!AD1037,LCOE_SensitivityScenarios!CU1037)</f>
        <v>SA_Diesel</v>
      </c>
      <c r="Q1038" s="38">
        <f>IF(LCOE_SensitivityScenarios!BF1037&gt;'OnSSET_original_NoMG-PV-Diesel'!M1037,'OnSSET_original_NoMG-PV-Diesel'!M1037,LCOE_SensitivityScenarios!BF1037)</f>
        <v>0.32502888003743902</v>
      </c>
      <c r="R1038" s="28">
        <f>MIN('OnSSET_original_NoMG-PV-Diesel'!E1037:I1037,LCOE_SensitivityScenarios!BK1037)</f>
        <v>0.32502888003743902</v>
      </c>
      <c r="S1038" s="28">
        <f>MIN('OnSSET_original_NoMG-PV-Diesel'!E1037:I1037,LCOE_SensitivityScenarios!BP1037)</f>
        <v>0.32502888003743902</v>
      </c>
      <c r="T1038" s="27">
        <f>MIN('OnSSET_original_NoMG-PV-Diesel'!N1037:R1037,LCOE_SensitivityScenarios!BU1037)</f>
        <v>0.32502888003743902</v>
      </c>
      <c r="U1038" s="28">
        <f>MIN('OnSSET_original_NoMG-PV-Diesel'!N1037:R1037,LCOE_SensitivityScenarios!BZ1037)</f>
        <v>0.32502888003743902</v>
      </c>
      <c r="V1038" s="29">
        <f>MIN('OnSSET_original_NoMG-PV-Diesel'!N1037:R1037,LCOE_SensitivityScenarios!CE1037)</f>
        <v>0.32502888003743902</v>
      </c>
      <c r="W1038" s="28">
        <f>MIN('OnSSET_original_NoMG-PV-Diesel'!W1037:AA1037,LCOE_SensitivityScenarios!CJ1037)</f>
        <v>0.19994839108175</v>
      </c>
      <c r="X1038" s="28">
        <f>MIN('OnSSET_original_NoMG-PV-Diesel'!W1037:AA1037,LCOE_SensitivityScenarios!CO1037)</f>
        <v>0.19994839108175</v>
      </c>
      <c r="Y1038" s="29">
        <f>MIN('OnSSET_original_NoMG-PV-Diesel'!W1037:AA1037,LCOE_SensitivityScenarios!CT1037)</f>
        <v>0.19994839108175</v>
      </c>
      <c r="Z1038">
        <f>IF(H1038='OnSSET_original_NoMG-PV-Diesel'!L1037,'OnSSET_original_NoMG-PV-Diesel'!K1037,"wait")</f>
        <v>17.259408441043401</v>
      </c>
      <c r="AA1038">
        <f>IF(I1038='OnSSET_original_NoMG-PV-Diesel'!L1037,'OnSSET_original_NoMG-PV-Diesel'!K1037,"wait")</f>
        <v>17.259408441043401</v>
      </c>
      <c r="AB1038">
        <f>IF(J1038='OnSSET_original_NoMG-PV-Diesel'!L1037,'OnSSET_original_NoMG-PV-Diesel'!K1037,"wait")</f>
        <v>17.259408441043401</v>
      </c>
      <c r="AC1038">
        <f>IF(K1038='OnSSET_original_NoMG-PV-Diesel'!U1037,'OnSSET_original_NoMG-PV-Diesel'!T1037,"wait")</f>
        <v>24.954767610107101</v>
      </c>
      <c r="AD1038">
        <f>IF(L1038='OnSSET_original_NoMG-PV-Diesel'!U1037,'OnSSET_original_NoMG-PV-Diesel'!T1037,"wait")</f>
        <v>24.954767610107101</v>
      </c>
      <c r="AE1038">
        <f>IF(M1038='OnSSET_original_NoMG-PV-Diesel'!U1037,'OnSSET_original_NoMG-PV-Diesel'!T1037,"wait")</f>
        <v>24.954767610107101</v>
      </c>
      <c r="AF1038">
        <f>IF(N1038='OnSSET_original_NoMG-PV-Diesel'!AD1037,'OnSSET_original_NoMG-PV-Diesel'!AC1037,"wait")</f>
        <v>26.766552107827199</v>
      </c>
      <c r="AG1038">
        <f>IF(O1038='OnSSET_original_NoMG-PV-Diesel'!AD1037,'OnSSET_original_NoMG-PV-Diesel'!AC1037,"wait")</f>
        <v>26.766552107827199</v>
      </c>
      <c r="AH1038">
        <f>IF(P1038='OnSSET_original_NoMG-PV-Diesel'!AD1037,'OnSSET_original_NoMG-PV-Diesel'!AC1037,"wait")</f>
        <v>26.766552107827199</v>
      </c>
      <c r="AR1038" s="23">
        <v>166.84200000000001</v>
      </c>
      <c r="AS1038" s="23">
        <v>166.71</v>
      </c>
      <c r="AT1038" s="23">
        <v>69.891999999999996</v>
      </c>
      <c r="AU1038" s="23">
        <v>8.0000000000000002E-3</v>
      </c>
      <c r="AV1038" s="23">
        <v>66152.32475</v>
      </c>
      <c r="AW1038" s="23">
        <v>0</v>
      </c>
      <c r="AX1038" s="23">
        <v>15286.37911</v>
      </c>
      <c r="AZ1038">
        <f>SUMIF([1]base!$A$2:$A$169,B1038,[1]base!$V$2:$V$169)</f>
        <v>0</v>
      </c>
      <c r="BA1038">
        <f>SUMIF([2]s1!$A$2:$A$275,B1038,[2]s1!$U$2:$U$275)</f>
        <v>0</v>
      </c>
      <c r="BB1038">
        <f>SUMIF([3]s2!$A$2:$A$115,B1038,[3]s2!$U$2:$U$115)</f>
        <v>0</v>
      </c>
      <c r="BC1038">
        <f>SUMIF([4]s3!$A$2:$A$245,B1038,[4]s3!$U$2:$U$245)</f>
        <v>0</v>
      </c>
      <c r="BD1038">
        <f>SUMIF([5]s4!$A$2:$A$74,B1038,[5]s4!$U$2:$U$74)</f>
        <v>0</v>
      </c>
      <c r="BF1038">
        <f t="shared" si="85"/>
        <v>0</v>
      </c>
      <c r="BG1038">
        <f t="shared" si="86"/>
        <v>0</v>
      </c>
      <c r="BH1038">
        <f t="shared" si="87"/>
        <v>0</v>
      </c>
      <c r="BI1038">
        <f t="shared" si="88"/>
        <v>0</v>
      </c>
      <c r="BJ1038">
        <f t="shared" si="89"/>
        <v>0</v>
      </c>
      <c r="BL1038" t="s">
        <v>114</v>
      </c>
      <c r="BM1038" s="23">
        <v>126520.6718</v>
      </c>
      <c r="BN1038" s="23">
        <v>24.954767610000001</v>
      </c>
      <c r="BP1038" t="s">
        <v>186</v>
      </c>
      <c r="BQ1038" s="23">
        <v>126520.6718</v>
      </c>
      <c r="BR1038" s="23">
        <v>24.954767610000001</v>
      </c>
      <c r="BT1038" t="s">
        <v>183</v>
      </c>
      <c r="BU1038" s="23">
        <v>33190.81626</v>
      </c>
      <c r="BV1038" s="23">
        <v>26.766552109999999</v>
      </c>
    </row>
    <row r="1039" spans="1:74" x14ac:dyDescent="0.25">
      <c r="A1039">
        <v>1</v>
      </c>
      <c r="B1039" s="15">
        <v>15198</v>
      </c>
      <c r="C1039" s="15">
        <v>-68.335998290000006</v>
      </c>
      <c r="D1039" s="15">
        <v>-20.021072719999999</v>
      </c>
      <c r="E1039" s="16">
        <v>1</v>
      </c>
      <c r="F1039" s="19">
        <v>36790.1449139865</v>
      </c>
      <c r="G1039" s="19">
        <v>57.545477990963697</v>
      </c>
      <c r="H1039" s="16" t="str">
        <f>IF(LCOE_SensitivityScenarios!BF1038&gt;'OnSSET_original_NoMG-PV-Diesel'!M1038,'OnSSET_original_NoMG-PV-Diesel'!L1038,LCOE_SensitivityScenarios!BG1038)</f>
        <v>SA_PV</v>
      </c>
      <c r="I1039" s="39" t="str">
        <f>IF(LCOE_SensitivityScenarios!BK1038&gt;'OnSSET_original_NoMG-PV-Diesel'!M1038,'OnSSET_original_NoMG-PV-Diesel'!L1038,LCOE_SensitivityScenarios!BL1038)</f>
        <v>SA_PV</v>
      </c>
      <c r="J1039" s="39" t="str">
        <f>IF(LCOE_SensitivityScenarios!BP1038&gt;'OnSSET_original_NoMG-PV-Diesel'!M1038,'OnSSET_original_NoMG-PV-Diesel'!L1038,LCOE_SensitivityScenarios!BQ1038)</f>
        <v>SA_PV</v>
      </c>
      <c r="K1039" s="38" t="str">
        <f>IF(LCOE_SensitivityScenarios!BU1038&gt;'OnSSET_original_NoMG-PV-Diesel'!V1038,'OnSSET_original_NoMG-PV-Diesel'!U1038,LCOE_SensitivityScenarios!BV1038)</f>
        <v>SA_PV</v>
      </c>
      <c r="L1039" s="39" t="str">
        <f>IF(LCOE_SensitivityScenarios!BZ1038&gt;'OnSSET_original_NoMG-PV-Diesel'!V1038,'OnSSET_original_NoMG-PV-Diesel'!U1038,LCOE_SensitivityScenarios!CA1038)</f>
        <v>SA_PV</v>
      </c>
      <c r="M1039" s="40" t="str">
        <f>IF(LCOE_SensitivityScenarios!CE1038&gt;'OnSSET_original_NoMG-PV-Diesel'!V1038,'OnSSET_original_NoMG-PV-Diesel'!U1038,LCOE_SensitivityScenarios!CF1038)</f>
        <v>SA_PV</v>
      </c>
      <c r="N1039" s="39" t="str">
        <f>IF(LCOE_SensitivityScenarios!CJ1038&gt;'OnSSET_original_NoMG-PV-Diesel'!AE1038,'OnSSET_original_NoMG-PV-Diesel'!AD1038,LCOE_SensitivityScenarios!CK1038)</f>
        <v>SA_Diesel</v>
      </c>
      <c r="O1039" s="39" t="str">
        <f>IF(LCOE_SensitivityScenarios!CO1038&gt;'OnSSET_original_NoMG-PV-Diesel'!AE1038,'OnSSET_original_NoMG-PV-Diesel'!AD1038,LCOE_SensitivityScenarios!CP1038)</f>
        <v>SA_Diesel</v>
      </c>
      <c r="P1039" s="40" t="str">
        <f>IF(LCOE_SensitivityScenarios!CT1038&gt;'OnSSET_original_NoMG-PV-Diesel'!AE1038,'OnSSET_original_NoMG-PV-Diesel'!AD1038,LCOE_SensitivityScenarios!CU1038)</f>
        <v>SA_Diesel</v>
      </c>
      <c r="Q1039" s="38">
        <f>IF(LCOE_SensitivityScenarios!BF1038&gt;'OnSSET_original_NoMG-PV-Diesel'!M1038,'OnSSET_original_NoMG-PV-Diesel'!M1038,LCOE_SensitivityScenarios!BF1038)</f>
        <v>0.32906337350570802</v>
      </c>
      <c r="R1039" s="28">
        <f>MIN('OnSSET_original_NoMG-PV-Diesel'!E1038:I1038,LCOE_SensitivityScenarios!BK1038)</f>
        <v>0.32906337350570802</v>
      </c>
      <c r="S1039" s="28">
        <f>MIN('OnSSET_original_NoMG-PV-Diesel'!E1038:I1038,LCOE_SensitivityScenarios!BP1038)</f>
        <v>0.32906337350570802</v>
      </c>
      <c r="T1039" s="27">
        <f>MIN('OnSSET_original_NoMG-PV-Diesel'!N1038:R1038,LCOE_SensitivityScenarios!BU1038)</f>
        <v>0.32906337350570802</v>
      </c>
      <c r="U1039" s="28">
        <f>MIN('OnSSET_original_NoMG-PV-Diesel'!N1038:R1038,LCOE_SensitivityScenarios!BZ1038)</f>
        <v>0.32906337350570802</v>
      </c>
      <c r="V1039" s="29">
        <f>MIN('OnSSET_original_NoMG-PV-Diesel'!N1038:R1038,LCOE_SensitivityScenarios!CE1038)</f>
        <v>0.32906337350570802</v>
      </c>
      <c r="W1039" s="28">
        <f>MIN('OnSSET_original_NoMG-PV-Diesel'!W1038:AA1038,LCOE_SensitivityScenarios!CJ1038)</f>
        <v>0.236149129606983</v>
      </c>
      <c r="X1039" s="28">
        <f>MIN('OnSSET_original_NoMG-PV-Diesel'!W1038:AA1038,LCOE_SensitivityScenarios!CO1038)</f>
        <v>0.236149129606983</v>
      </c>
      <c r="Y1039" s="29">
        <f>MIN('OnSSET_original_NoMG-PV-Diesel'!W1038:AA1038,LCOE_SensitivityScenarios!CT1038)</f>
        <v>0.236149129606983</v>
      </c>
      <c r="Z1039">
        <f>IF(H1039='OnSSET_original_NoMG-PV-Diesel'!L1038,'OnSSET_original_NoMG-PV-Diesel'!K1038,"wait")</f>
        <v>14.962855362185801</v>
      </c>
      <c r="AA1039">
        <f>IF(I1039='OnSSET_original_NoMG-PV-Diesel'!L1038,'OnSSET_original_NoMG-PV-Diesel'!K1038,"wait")</f>
        <v>14.962855362185801</v>
      </c>
      <c r="AB1039">
        <f>IF(J1039='OnSSET_original_NoMG-PV-Diesel'!L1038,'OnSSET_original_NoMG-PV-Diesel'!K1038,"wait")</f>
        <v>14.962855362185801</v>
      </c>
      <c r="AC1039">
        <f>IF(K1039='OnSSET_original_NoMG-PV-Diesel'!U1038,'OnSSET_original_NoMG-PV-Diesel'!T1038,"wait")</f>
        <v>15.8564541479124</v>
      </c>
      <c r="AD1039">
        <f>IF(L1039='OnSSET_original_NoMG-PV-Diesel'!U1038,'OnSSET_original_NoMG-PV-Diesel'!T1038,"wait")</f>
        <v>15.8564541479124</v>
      </c>
      <c r="AE1039">
        <f>IF(M1039='OnSSET_original_NoMG-PV-Diesel'!U1038,'OnSSET_original_NoMG-PV-Diesel'!T1038,"wait")</f>
        <v>15.8564541479124</v>
      </c>
      <c r="AF1039">
        <f>IF(N1039='OnSSET_original_NoMG-PV-Diesel'!AD1038,'OnSSET_original_NoMG-PV-Diesel'!AC1038,"wait")</f>
        <v>16.7991529287609</v>
      </c>
      <c r="AG1039">
        <f>IF(O1039='OnSSET_original_NoMG-PV-Diesel'!AD1038,'OnSSET_original_NoMG-PV-Diesel'!AC1038,"wait")</f>
        <v>16.7991529287609</v>
      </c>
      <c r="AH1039">
        <f>IF(P1039='OnSSET_original_NoMG-PV-Diesel'!AD1038,'OnSSET_original_NoMG-PV-Diesel'!AC1038,"wait")</f>
        <v>16.7991529287609</v>
      </c>
      <c r="AR1039">
        <v>177.97200000000001</v>
      </c>
      <c r="AS1039">
        <v>177.845</v>
      </c>
      <c r="AT1039">
        <v>79.787999999999997</v>
      </c>
      <c r="AU1039">
        <v>3.0000000000000001E-3</v>
      </c>
      <c r="AV1039">
        <v>52888.034330000002</v>
      </c>
      <c r="AW1039">
        <v>0</v>
      </c>
      <c r="AX1039">
        <v>9477.5550449999992</v>
      </c>
      <c r="AZ1039">
        <f>SUMIF([1]base!$A$2:$A$169,B1039,[1]base!$V$2:$V$169)</f>
        <v>0</v>
      </c>
      <c r="BA1039">
        <f>SUMIF([2]s1!$A$2:$A$275,B1039,[2]s1!$U$2:$U$275)</f>
        <v>0</v>
      </c>
      <c r="BB1039">
        <f>SUMIF([3]s2!$A$2:$A$115,B1039,[3]s2!$U$2:$U$115)</f>
        <v>0</v>
      </c>
      <c r="BC1039">
        <f>SUMIF([4]s3!$A$2:$A$245,B1039,[4]s3!$U$2:$U$245)</f>
        <v>0</v>
      </c>
      <c r="BD1039">
        <f>SUMIF([5]s4!$A$2:$A$74,B1039,[5]s4!$U$2:$U$74)</f>
        <v>0</v>
      </c>
      <c r="BF1039">
        <f t="shared" si="85"/>
        <v>0</v>
      </c>
      <c r="BG1039">
        <f t="shared" si="86"/>
        <v>0</v>
      </c>
      <c r="BH1039">
        <f t="shared" si="87"/>
        <v>0</v>
      </c>
      <c r="BI1039">
        <f t="shared" si="88"/>
        <v>0</v>
      </c>
      <c r="BJ1039">
        <f t="shared" si="89"/>
        <v>0</v>
      </c>
      <c r="BL1039" t="s">
        <v>114</v>
      </c>
      <c r="BM1039" s="23">
        <v>80392.222529999999</v>
      </c>
      <c r="BN1039" s="23">
        <v>15.856454149999999</v>
      </c>
      <c r="BP1039" t="s">
        <v>186</v>
      </c>
      <c r="BQ1039" s="23">
        <v>80392.222529999999</v>
      </c>
      <c r="BR1039" s="23">
        <v>15.856454149999999</v>
      </c>
      <c r="BT1039" t="s">
        <v>183</v>
      </c>
      <c r="BU1039" s="23">
        <v>20831.132669999999</v>
      </c>
      <c r="BV1039" s="23">
        <v>16.799152930000002</v>
      </c>
    </row>
    <row r="1040" spans="1:74" x14ac:dyDescent="0.25">
      <c r="A1040">
        <v>1</v>
      </c>
      <c r="B1040" s="15">
        <v>15199</v>
      </c>
      <c r="C1040" s="15">
        <v>-65.640602779999995</v>
      </c>
      <c r="D1040" s="15">
        <v>-18.656311110000001</v>
      </c>
      <c r="E1040" s="16">
        <v>1</v>
      </c>
      <c r="F1040" s="19">
        <v>20817.982716398201</v>
      </c>
      <c r="G1040" s="19">
        <v>63.591337078182789</v>
      </c>
      <c r="H1040" s="16" t="str">
        <f>IF(LCOE_SensitivityScenarios!BF1039&gt;'OnSSET_original_NoMG-PV-Diesel'!M1039,'OnSSET_original_NoMG-PV-Diesel'!L1039,LCOE_SensitivityScenarios!BG1039)</f>
        <v>SA_PV</v>
      </c>
      <c r="I1040" s="39" t="str">
        <f>IF(LCOE_SensitivityScenarios!BK1039&gt;'OnSSET_original_NoMG-PV-Diesel'!M1039,'OnSSET_original_NoMG-PV-Diesel'!L1039,LCOE_SensitivityScenarios!BL1039)</f>
        <v>SA_PV</v>
      </c>
      <c r="J1040" s="39" t="str">
        <f>IF(LCOE_SensitivityScenarios!BP1039&gt;'OnSSET_original_NoMG-PV-Diesel'!M1039,'OnSSET_original_NoMG-PV-Diesel'!L1039,LCOE_SensitivityScenarios!BQ1039)</f>
        <v>SA_PV</v>
      </c>
      <c r="K1040" s="38" t="str">
        <f>IF(LCOE_SensitivityScenarios!BU1039&gt;'OnSSET_original_NoMG-PV-Diesel'!V1039,'OnSSET_original_NoMG-PV-Diesel'!U1039,LCOE_SensitivityScenarios!BV1039)</f>
        <v>SA_PV</v>
      </c>
      <c r="L1040" s="39" t="str">
        <f>IF(LCOE_SensitivityScenarios!BZ1039&gt;'OnSSET_original_NoMG-PV-Diesel'!V1039,'OnSSET_original_NoMG-PV-Diesel'!U1039,LCOE_SensitivityScenarios!CA1039)</f>
        <v>SA_PV</v>
      </c>
      <c r="M1040" s="40" t="str">
        <f>IF(LCOE_SensitivityScenarios!CE1039&gt;'OnSSET_original_NoMG-PV-Diesel'!V1039,'OnSSET_original_NoMG-PV-Diesel'!U1039,LCOE_SensitivityScenarios!CF1039)</f>
        <v>SA_PV</v>
      </c>
      <c r="N1040" s="39" t="str">
        <f>IF(LCOE_SensitivityScenarios!CJ1039&gt;'OnSSET_original_NoMG-PV-Diesel'!AE1039,'OnSSET_original_NoMG-PV-Diesel'!AD1039,LCOE_SensitivityScenarios!CK1039)</f>
        <v>SA_Diesel</v>
      </c>
      <c r="O1040" s="39" t="str">
        <f>IF(LCOE_SensitivityScenarios!CO1039&gt;'OnSSET_original_NoMG-PV-Diesel'!AE1039,'OnSSET_original_NoMG-PV-Diesel'!AD1039,LCOE_SensitivityScenarios!CP1039)</f>
        <v>SA_Diesel</v>
      </c>
      <c r="P1040" s="40" t="str">
        <f>IF(LCOE_SensitivityScenarios!CT1039&gt;'OnSSET_original_NoMG-PV-Diesel'!AE1039,'OnSSET_original_NoMG-PV-Diesel'!AD1039,LCOE_SensitivityScenarios!CU1039)</f>
        <v>SA_Diesel</v>
      </c>
      <c r="Q1040" s="38">
        <f>IF(LCOE_SensitivityScenarios!BF1039&gt;'OnSSET_original_NoMG-PV-Diesel'!M1039,'OnSSET_original_NoMG-PV-Diesel'!M1039,LCOE_SensitivityScenarios!BF1039)</f>
        <v>0.44181105261548898</v>
      </c>
      <c r="R1040" s="28">
        <f>MIN('OnSSET_original_NoMG-PV-Diesel'!E1039:I1039,LCOE_SensitivityScenarios!BK1039)</f>
        <v>0.44181105261548898</v>
      </c>
      <c r="S1040" s="28">
        <f>MIN('OnSSET_original_NoMG-PV-Diesel'!E1039:I1039,LCOE_SensitivityScenarios!BP1039)</f>
        <v>0.44181105261548898</v>
      </c>
      <c r="T1040" s="27">
        <f>MIN('OnSSET_original_NoMG-PV-Diesel'!N1039:R1039,LCOE_SensitivityScenarios!BU1039)</f>
        <v>0.44181105261548898</v>
      </c>
      <c r="U1040" s="28">
        <f>MIN('OnSSET_original_NoMG-PV-Diesel'!N1039:R1039,LCOE_SensitivityScenarios!BZ1039)</f>
        <v>0.44181105261548898</v>
      </c>
      <c r="V1040" s="29">
        <f>MIN('OnSSET_original_NoMG-PV-Diesel'!N1039:R1039,LCOE_SensitivityScenarios!CE1039)</f>
        <v>0.44181105261548898</v>
      </c>
      <c r="W1040" s="28">
        <f>MIN('OnSSET_original_NoMG-PV-Diesel'!W1039:AA1039,LCOE_SensitivityScenarios!CJ1039)</f>
        <v>0.23011567318611101</v>
      </c>
      <c r="X1040" s="28">
        <f>MIN('OnSSET_original_NoMG-PV-Diesel'!W1039:AA1039,LCOE_SensitivityScenarios!CO1039)</f>
        <v>0.23011567318611101</v>
      </c>
      <c r="Y1040" s="29">
        <f>MIN('OnSSET_original_NoMG-PV-Diesel'!W1039:AA1039,LCOE_SensitivityScenarios!CT1039)</f>
        <v>0.23011567318611101</v>
      </c>
      <c r="Z1040">
        <f>IF(H1040='OnSSET_original_NoMG-PV-Diesel'!L1039,'OnSSET_original_NoMG-PV-Diesel'!K1039,"wait")</f>
        <v>15.962978379985801</v>
      </c>
      <c r="AA1040">
        <f>IF(I1040='OnSSET_original_NoMG-PV-Diesel'!L1039,'OnSSET_original_NoMG-PV-Diesel'!K1039,"wait")</f>
        <v>15.962978379985801</v>
      </c>
      <c r="AB1040">
        <f>IF(J1040='OnSSET_original_NoMG-PV-Diesel'!L1039,'OnSSET_original_NoMG-PV-Diesel'!K1039,"wait")</f>
        <v>15.962978379985801</v>
      </c>
      <c r="AC1040">
        <f>IF(K1040='OnSSET_original_NoMG-PV-Diesel'!U1039,'OnSSET_original_NoMG-PV-Diesel'!T1039,"wait")</f>
        <v>10.5669675226629</v>
      </c>
      <c r="AD1040">
        <f>IF(L1040='OnSSET_original_NoMG-PV-Diesel'!U1039,'OnSSET_original_NoMG-PV-Diesel'!T1039,"wait")</f>
        <v>10.5669675226629</v>
      </c>
      <c r="AE1040">
        <f>IF(M1040='OnSSET_original_NoMG-PV-Diesel'!U1039,'OnSSET_original_NoMG-PV-Diesel'!T1039,"wait")</f>
        <v>10.5669675226629</v>
      </c>
      <c r="AF1040">
        <f>IF(N1040='OnSSET_original_NoMG-PV-Diesel'!AD1039,'OnSSET_original_NoMG-PV-Diesel'!AC1039,"wait")</f>
        <v>9.5059281810037604</v>
      </c>
      <c r="AG1040">
        <f>IF(O1040='OnSSET_original_NoMG-PV-Diesel'!AD1039,'OnSSET_original_NoMG-PV-Diesel'!AC1039,"wait")</f>
        <v>9.5059281810037604</v>
      </c>
      <c r="AH1040">
        <f>IF(P1040='OnSSET_original_NoMG-PV-Diesel'!AD1039,'OnSSET_original_NoMG-PV-Diesel'!AC1039,"wait")</f>
        <v>9.5059281810037604</v>
      </c>
      <c r="AR1040">
        <v>34.000999999999998</v>
      </c>
      <c r="AS1040">
        <v>33.997</v>
      </c>
      <c r="AT1040">
        <v>5.2529999999999903</v>
      </c>
      <c r="AU1040">
        <v>1.9E-2</v>
      </c>
      <c r="AV1040">
        <v>48752.097699999998</v>
      </c>
      <c r="AW1040">
        <v>0</v>
      </c>
      <c r="AX1040">
        <v>7948.9171349999997</v>
      </c>
      <c r="AZ1040">
        <f>SUMIF([1]base!$A$2:$A$169,B1040,[1]base!$V$2:$V$169)</f>
        <v>0</v>
      </c>
      <c r="BA1040">
        <f>SUMIF([2]s1!$A$2:$A$275,B1040,[2]s1!$U$2:$U$275)</f>
        <v>0</v>
      </c>
      <c r="BB1040">
        <f>SUMIF([3]s2!$A$2:$A$115,B1040,[3]s2!$U$2:$U$115)</f>
        <v>0</v>
      </c>
      <c r="BC1040">
        <f>SUMIF([4]s3!$A$2:$A$245,B1040,[4]s3!$U$2:$U$245)</f>
        <v>0</v>
      </c>
      <c r="BD1040">
        <f>SUMIF([5]s4!$A$2:$A$74,B1040,[5]s4!$U$2:$U$74)</f>
        <v>0</v>
      </c>
      <c r="BF1040">
        <f t="shared" si="85"/>
        <v>0</v>
      </c>
      <c r="BG1040">
        <f t="shared" si="86"/>
        <v>0</v>
      </c>
      <c r="BH1040">
        <f t="shared" si="87"/>
        <v>0</v>
      </c>
      <c r="BI1040">
        <f t="shared" si="88"/>
        <v>0</v>
      </c>
      <c r="BJ1040">
        <f t="shared" si="89"/>
        <v>0</v>
      </c>
      <c r="BL1040" t="s">
        <v>114</v>
      </c>
      <c r="BM1040" s="23">
        <v>61077.07228</v>
      </c>
      <c r="BN1040" s="23">
        <v>10.56696752</v>
      </c>
      <c r="BP1040" t="s">
        <v>186</v>
      </c>
      <c r="BQ1040" s="23">
        <v>61077.07228</v>
      </c>
      <c r="BR1040" s="23">
        <v>10.56696752</v>
      </c>
      <c r="BT1040" t="s">
        <v>183</v>
      </c>
      <c r="BU1040" s="23">
        <v>11787.454519999999</v>
      </c>
      <c r="BV1040" s="23">
        <v>9.5059281809999998</v>
      </c>
    </row>
    <row r="1041" spans="1:74" x14ac:dyDescent="0.25">
      <c r="A1041">
        <v>1</v>
      </c>
      <c r="B1041" s="15">
        <v>15201</v>
      </c>
      <c r="C1041" s="15">
        <v>-65.345584000000002</v>
      </c>
      <c r="D1041" s="15">
        <v>-19.39506888</v>
      </c>
      <c r="E1041" s="16">
        <v>1</v>
      </c>
      <c r="F1041" s="19">
        <v>26202.430082883398</v>
      </c>
      <c r="G1041" s="19">
        <v>54.65033815423741</v>
      </c>
      <c r="H1041" s="16" t="str">
        <f>IF(LCOE_SensitivityScenarios!BF1040&gt;'OnSSET_original_NoMG-PV-Diesel'!M1040,'OnSSET_original_NoMG-PV-Diesel'!L1040,LCOE_SensitivityScenarios!BG1040)</f>
        <v>SA_PV</v>
      </c>
      <c r="I1041" s="39" t="str">
        <f>IF(LCOE_SensitivityScenarios!BK1040&gt;'OnSSET_original_NoMG-PV-Diesel'!M1040,'OnSSET_original_NoMG-PV-Diesel'!L1040,LCOE_SensitivityScenarios!BL1040)</f>
        <v>SA_PV</v>
      </c>
      <c r="J1041" s="39" t="str">
        <f>IF(LCOE_SensitivityScenarios!BP1040&gt;'OnSSET_original_NoMG-PV-Diesel'!M1040,'OnSSET_original_NoMG-PV-Diesel'!L1040,LCOE_SensitivityScenarios!BQ1040)</f>
        <v>SA_PV</v>
      </c>
      <c r="K1041" s="38" t="str">
        <f>IF(LCOE_SensitivityScenarios!BU1040&gt;'OnSSET_original_NoMG-PV-Diesel'!V1040,'OnSSET_original_NoMG-PV-Diesel'!U1040,LCOE_SensitivityScenarios!BV1040)</f>
        <v>SA_Diesel</v>
      </c>
      <c r="L1041" s="39" t="str">
        <f>IF(LCOE_SensitivityScenarios!BZ1040&gt;'OnSSET_original_NoMG-PV-Diesel'!V1040,'OnSSET_original_NoMG-PV-Diesel'!U1040,LCOE_SensitivityScenarios!CA1040)</f>
        <v>SA_Diesel</v>
      </c>
      <c r="M1041" s="40" t="str">
        <f>IF(LCOE_SensitivityScenarios!CE1040&gt;'OnSSET_original_NoMG-PV-Diesel'!V1040,'OnSSET_original_NoMG-PV-Diesel'!U1040,LCOE_SensitivityScenarios!CF1040)</f>
        <v>SA_Diesel</v>
      </c>
      <c r="N1041" s="39" t="str">
        <f>IF(LCOE_SensitivityScenarios!CJ1040&gt;'OnSSET_original_NoMG-PV-Diesel'!AE1040,'OnSSET_original_NoMG-PV-Diesel'!AD1040,LCOE_SensitivityScenarios!CK1040)</f>
        <v>SA_Diesel</v>
      </c>
      <c r="O1041" s="39" t="str">
        <f>IF(LCOE_SensitivityScenarios!CO1040&gt;'OnSSET_original_NoMG-PV-Diesel'!AE1040,'OnSSET_original_NoMG-PV-Diesel'!AD1040,LCOE_SensitivityScenarios!CP1040)</f>
        <v>SA_Diesel</v>
      </c>
      <c r="P1041" s="40" t="str">
        <f>IF(LCOE_SensitivityScenarios!CT1040&gt;'OnSSET_original_NoMG-PV-Diesel'!AE1040,'OnSSET_original_NoMG-PV-Diesel'!AD1040,LCOE_SensitivityScenarios!CU1040)</f>
        <v>SA_Diesel</v>
      </c>
      <c r="Q1041" s="38">
        <f>IF(LCOE_SensitivityScenarios!BF1040&gt;'OnSSET_original_NoMG-PV-Diesel'!M1040,'OnSSET_original_NoMG-PV-Diesel'!M1040,LCOE_SensitivityScenarios!BF1040)</f>
        <v>0.37420616537173201</v>
      </c>
      <c r="R1041" s="28">
        <f>MIN('OnSSET_original_NoMG-PV-Diesel'!E1040:I1040,LCOE_SensitivityScenarios!BK1040)</f>
        <v>0.37420616537173201</v>
      </c>
      <c r="S1041" s="28">
        <f>MIN('OnSSET_original_NoMG-PV-Diesel'!E1040:I1040,LCOE_SensitivityScenarios!BP1040)</f>
        <v>0.37420616537173201</v>
      </c>
      <c r="T1041" s="27">
        <f>MIN('OnSSET_original_NoMG-PV-Diesel'!N1040:R1040,LCOE_SensitivityScenarios!BU1040)</f>
        <v>0.31927675140566703</v>
      </c>
      <c r="U1041" s="28">
        <f>MIN('OnSSET_original_NoMG-PV-Diesel'!N1040:R1040,LCOE_SensitivityScenarios!BZ1040)</f>
        <v>0.31927675140566703</v>
      </c>
      <c r="V1041" s="29">
        <f>MIN('OnSSET_original_NoMG-PV-Diesel'!N1040:R1040,LCOE_SensitivityScenarios!CE1040)</f>
        <v>0.31927675140566703</v>
      </c>
      <c r="W1041" s="28">
        <f>MIN('OnSSET_original_NoMG-PV-Diesel'!W1040:AA1040,LCOE_SensitivityScenarios!CJ1040)</f>
        <v>0.18184802181913301</v>
      </c>
      <c r="X1041" s="28">
        <f>MIN('OnSSET_original_NoMG-PV-Diesel'!W1040:AA1040,LCOE_SensitivityScenarios!CO1040)</f>
        <v>0.18184802181913301</v>
      </c>
      <c r="Y1041" s="29">
        <f>MIN('OnSSET_original_NoMG-PV-Diesel'!W1040:AA1040,LCOE_SensitivityScenarios!CT1040)</f>
        <v>0.18184802181913301</v>
      </c>
      <c r="Z1041">
        <f>IF(H1041='OnSSET_original_NoMG-PV-Diesel'!L1040,'OnSSET_original_NoMG-PV-Diesel'!K1040,"wait")</f>
        <v>5.4171048375357804</v>
      </c>
      <c r="AA1041">
        <f>IF(I1041='OnSSET_original_NoMG-PV-Diesel'!L1040,'OnSSET_original_NoMG-PV-Diesel'!K1040,"wait")</f>
        <v>5.4171048375357804</v>
      </c>
      <c r="AB1041">
        <f>IF(J1041='OnSSET_original_NoMG-PV-Diesel'!L1040,'OnSSET_original_NoMG-PV-Diesel'!K1040,"wait")</f>
        <v>5.4171048375357804</v>
      </c>
      <c r="AC1041">
        <f>IF(K1041='OnSSET_original_NoMG-PV-Diesel'!U1040,'OnSSET_original_NoMG-PV-Diesel'!T1040,"wait")</f>
        <v>11.9645799465221</v>
      </c>
      <c r="AD1041">
        <f>IF(L1041='OnSSET_original_NoMG-PV-Diesel'!U1040,'OnSSET_original_NoMG-PV-Diesel'!T1040,"wait")</f>
        <v>11.9645799465221</v>
      </c>
      <c r="AE1041">
        <f>IF(M1041='OnSSET_original_NoMG-PV-Diesel'!U1040,'OnSSET_original_NoMG-PV-Diesel'!T1040,"wait")</f>
        <v>11.9645799465221</v>
      </c>
      <c r="AF1041">
        <f>IF(N1041='OnSSET_original_NoMG-PV-Diesel'!AD1040,'OnSSET_original_NoMG-PV-Diesel'!AC1040,"wait")</f>
        <v>11.9645799465221</v>
      </c>
      <c r="AG1041">
        <f>IF(O1041='OnSSET_original_NoMG-PV-Diesel'!AD1040,'OnSSET_original_NoMG-PV-Diesel'!AC1040,"wait")</f>
        <v>11.9645799465221</v>
      </c>
      <c r="AH1041">
        <f>IF(P1041='OnSSET_original_NoMG-PV-Diesel'!AD1040,'OnSSET_original_NoMG-PV-Diesel'!AC1040,"wait")</f>
        <v>11.9645799465221</v>
      </c>
      <c r="AR1041">
        <v>0.13</v>
      </c>
      <c r="AS1041">
        <v>0.13</v>
      </c>
      <c r="AT1041">
        <v>2.9670000000000001</v>
      </c>
      <c r="AU1041">
        <v>2.8410000000000002</v>
      </c>
      <c r="AV1041">
        <v>46987.058830000002</v>
      </c>
      <c r="AW1041">
        <v>0</v>
      </c>
      <c r="AX1041">
        <v>7337.4619720000001</v>
      </c>
      <c r="AZ1041">
        <f>SUMIF([1]base!$A$2:$A$169,B1041,[1]base!$V$2:$V$169)</f>
        <v>0</v>
      </c>
      <c r="BA1041">
        <f>SUMIF([2]s1!$A$2:$A$275,B1041,[2]s1!$U$2:$U$275)</f>
        <v>0</v>
      </c>
      <c r="BB1041">
        <f>SUMIF([3]s2!$A$2:$A$115,B1041,[3]s2!$U$2:$U$115)</f>
        <v>0</v>
      </c>
      <c r="BC1041">
        <f>SUMIF([4]s3!$A$2:$A$245,B1041,[4]s3!$U$2:$U$245)</f>
        <v>0</v>
      </c>
      <c r="BD1041">
        <f>SUMIF([5]s4!$A$2:$A$74,B1041,[5]s4!$U$2:$U$74)</f>
        <v>0</v>
      </c>
      <c r="BF1041">
        <f t="shared" si="85"/>
        <v>0</v>
      </c>
      <c r="BG1041">
        <f t="shared" si="86"/>
        <v>0</v>
      </c>
      <c r="BH1041">
        <f t="shared" si="87"/>
        <v>0</v>
      </c>
      <c r="BI1041">
        <f t="shared" si="88"/>
        <v>0</v>
      </c>
      <c r="BJ1041">
        <f t="shared" si="89"/>
        <v>0</v>
      </c>
      <c r="BL1041" t="s">
        <v>114</v>
      </c>
      <c r="BM1041" s="23">
        <v>65111.170180000001</v>
      </c>
      <c r="BN1041" s="23">
        <v>12.842439880000001</v>
      </c>
      <c r="BP1041" t="s">
        <v>183</v>
      </c>
      <c r="BQ1041" s="23">
        <v>14836.209500000001</v>
      </c>
      <c r="BR1041" s="23">
        <v>11.964579949999999</v>
      </c>
      <c r="BT1041" t="s">
        <v>183</v>
      </c>
      <c r="BU1041" s="23">
        <v>14836.209500000001</v>
      </c>
      <c r="BV1041" s="23">
        <v>11.964579949999999</v>
      </c>
    </row>
    <row r="1042" spans="1:74" x14ac:dyDescent="0.25">
      <c r="A1042">
        <v>1</v>
      </c>
      <c r="B1042" s="15">
        <v>15205</v>
      </c>
      <c r="C1042" s="15">
        <v>-65.920659599999993</v>
      </c>
      <c r="D1042" s="15">
        <v>-18.48102334</v>
      </c>
      <c r="E1042" s="16">
        <v>1</v>
      </c>
      <c r="F1042" s="19">
        <v>21144.982437696501</v>
      </c>
      <c r="G1042" s="19">
        <v>62.368426767754656</v>
      </c>
      <c r="H1042" s="16" t="str">
        <f>IF(LCOE_SensitivityScenarios!BF1041&gt;'OnSSET_original_NoMG-PV-Diesel'!M1041,'OnSSET_original_NoMG-PV-Diesel'!L1041,LCOE_SensitivityScenarios!BG1041)</f>
        <v>SA_PV</v>
      </c>
      <c r="I1042" s="39" t="str">
        <f>IF(LCOE_SensitivityScenarios!BK1041&gt;'OnSSET_original_NoMG-PV-Diesel'!M1041,'OnSSET_original_NoMG-PV-Diesel'!L1041,LCOE_SensitivityScenarios!BL1041)</f>
        <v>SA_PV</v>
      </c>
      <c r="J1042" s="39" t="str">
        <f>IF(LCOE_SensitivityScenarios!BP1041&gt;'OnSSET_original_NoMG-PV-Diesel'!M1041,'OnSSET_original_NoMG-PV-Diesel'!L1041,LCOE_SensitivityScenarios!BQ1041)</f>
        <v>SA_PV</v>
      </c>
      <c r="K1042" s="38" t="str">
        <f>IF(LCOE_SensitivityScenarios!BU1041&gt;'OnSSET_original_NoMG-PV-Diesel'!V1041,'OnSSET_original_NoMG-PV-Diesel'!U1041,LCOE_SensitivityScenarios!BV1041)</f>
        <v>SA_Diesel</v>
      </c>
      <c r="L1042" s="39" t="str">
        <f>IF(LCOE_SensitivityScenarios!BZ1041&gt;'OnSSET_original_NoMG-PV-Diesel'!V1041,'OnSSET_original_NoMG-PV-Diesel'!U1041,LCOE_SensitivityScenarios!CA1041)</f>
        <v>SA_Diesel</v>
      </c>
      <c r="M1042" s="40" t="str">
        <f>IF(LCOE_SensitivityScenarios!CE1041&gt;'OnSSET_original_NoMG-PV-Diesel'!V1041,'OnSSET_original_NoMG-PV-Diesel'!U1041,LCOE_SensitivityScenarios!CF1041)</f>
        <v>SA_Diesel</v>
      </c>
      <c r="N1042" s="39" t="str">
        <f>IF(LCOE_SensitivityScenarios!CJ1041&gt;'OnSSET_original_NoMG-PV-Diesel'!AE1041,'OnSSET_original_NoMG-PV-Diesel'!AD1041,LCOE_SensitivityScenarios!CK1041)</f>
        <v>SA_Diesel</v>
      </c>
      <c r="O1042" s="39" t="str">
        <f>IF(LCOE_SensitivityScenarios!CO1041&gt;'OnSSET_original_NoMG-PV-Diesel'!AE1041,'OnSSET_original_NoMG-PV-Diesel'!AD1041,LCOE_SensitivityScenarios!CP1041)</f>
        <v>SA_Diesel</v>
      </c>
      <c r="P1042" s="40" t="str">
        <f>IF(LCOE_SensitivityScenarios!CT1041&gt;'OnSSET_original_NoMG-PV-Diesel'!AE1041,'OnSSET_original_NoMG-PV-Diesel'!AD1041,LCOE_SensitivityScenarios!CU1041)</f>
        <v>SA_Diesel</v>
      </c>
      <c r="Q1042" s="38">
        <f>IF(LCOE_SensitivityScenarios!BF1041&gt;'OnSSET_original_NoMG-PV-Diesel'!M1041,'OnSSET_original_NoMG-PV-Diesel'!M1041,LCOE_SensitivityScenarios!BF1041)</f>
        <v>0.42774188154591097</v>
      </c>
      <c r="R1042" s="28">
        <f>MIN('OnSSET_original_NoMG-PV-Diesel'!E1041:I1041,LCOE_SensitivityScenarios!BK1041)</f>
        <v>0.42774188154591097</v>
      </c>
      <c r="S1042" s="28">
        <f>MIN('OnSSET_original_NoMG-PV-Diesel'!E1041:I1041,LCOE_SensitivityScenarios!BP1041)</f>
        <v>0.42774188154591097</v>
      </c>
      <c r="T1042" s="27">
        <f>MIN('OnSSET_original_NoMG-PV-Diesel'!N1041:R1041,LCOE_SensitivityScenarios!BU1041)</f>
        <v>0.37257228312337098</v>
      </c>
      <c r="U1042" s="28">
        <f>MIN('OnSSET_original_NoMG-PV-Diesel'!N1041:R1041,LCOE_SensitivityScenarios!BZ1041)</f>
        <v>0.37257228312337098</v>
      </c>
      <c r="V1042" s="29">
        <f>MIN('OnSSET_original_NoMG-PV-Diesel'!N1041:R1041,LCOE_SensitivityScenarios!CE1041)</f>
        <v>0.37257228312337098</v>
      </c>
      <c r="W1042" s="28">
        <f>MIN('OnSSET_original_NoMG-PV-Diesel'!W1041:AA1041,LCOE_SensitivityScenarios!CJ1041)</f>
        <v>0.19994839108175</v>
      </c>
      <c r="X1042" s="28">
        <f>MIN('OnSSET_original_NoMG-PV-Diesel'!W1041:AA1041,LCOE_SensitivityScenarios!CO1041)</f>
        <v>0.19994839108175</v>
      </c>
      <c r="Y1042" s="29">
        <f>MIN('OnSSET_original_NoMG-PV-Diesel'!W1041:AA1041,LCOE_SensitivityScenarios!CT1041)</f>
        <v>0.19994839108175</v>
      </c>
      <c r="Z1042">
        <f>IF(H1042='OnSSET_original_NoMG-PV-Diesel'!L1041,'OnSSET_original_NoMG-PV-Diesel'!K1041,"wait")</f>
        <v>23.121952512136499</v>
      </c>
      <c r="AA1042">
        <f>IF(I1042='OnSSET_original_NoMG-PV-Diesel'!L1041,'OnSSET_original_NoMG-PV-Diesel'!K1041,"wait")</f>
        <v>23.121952512136499</v>
      </c>
      <c r="AB1042">
        <f>IF(J1042='OnSSET_original_NoMG-PV-Diesel'!L1041,'OnSSET_original_NoMG-PV-Diesel'!K1041,"wait")</f>
        <v>23.121952512136499</v>
      </c>
      <c r="AC1042">
        <f>IF(K1042='OnSSET_original_NoMG-PV-Diesel'!U1041,'OnSSET_original_NoMG-PV-Diesel'!T1041,"wait")</f>
        <v>9.6552431222358699</v>
      </c>
      <c r="AD1042">
        <f>IF(L1042='OnSSET_original_NoMG-PV-Diesel'!U1041,'OnSSET_original_NoMG-PV-Diesel'!T1041,"wait")</f>
        <v>9.6552431222358699</v>
      </c>
      <c r="AE1042">
        <f>IF(M1042='OnSSET_original_NoMG-PV-Diesel'!U1041,'OnSSET_original_NoMG-PV-Diesel'!T1041,"wait")</f>
        <v>9.6552431222358699</v>
      </c>
      <c r="AF1042">
        <f>IF(N1042='OnSSET_original_NoMG-PV-Diesel'!AD1041,'OnSSET_original_NoMG-PV-Diesel'!AC1041,"wait")</f>
        <v>9.6552431222358699</v>
      </c>
      <c r="AG1042">
        <f>IF(O1042='OnSSET_original_NoMG-PV-Diesel'!AD1041,'OnSSET_original_NoMG-PV-Diesel'!AC1041,"wait")</f>
        <v>9.6552431222358699</v>
      </c>
      <c r="AH1042">
        <f>IF(P1042='OnSSET_original_NoMG-PV-Diesel'!AD1041,'OnSSET_original_NoMG-PV-Diesel'!AC1041,"wait")</f>
        <v>9.6552431222358699</v>
      </c>
      <c r="AR1042">
        <v>37.045999999999999</v>
      </c>
      <c r="AS1042">
        <v>37.037999999999997</v>
      </c>
      <c r="AT1042">
        <v>8.8510000000000009</v>
      </c>
      <c r="AU1042">
        <v>2.44199999999999</v>
      </c>
      <c r="AV1042">
        <v>48317.393459999999</v>
      </c>
      <c r="AW1042">
        <v>0</v>
      </c>
      <c r="AX1042">
        <v>7796.0533459999997</v>
      </c>
      <c r="AZ1042">
        <f>SUMIF([1]base!$A$2:$A$169,B1042,[1]base!$V$2:$V$169)</f>
        <v>0</v>
      </c>
      <c r="BA1042">
        <f>SUMIF([2]s1!$A$2:$A$275,B1042,[2]s1!$U$2:$U$275)</f>
        <v>0</v>
      </c>
      <c r="BB1042">
        <f>SUMIF([3]s2!$A$2:$A$115,B1042,[3]s2!$U$2:$U$115)</f>
        <v>0</v>
      </c>
      <c r="BC1042">
        <f>SUMIF([4]s3!$A$2:$A$245,B1042,[4]s3!$U$2:$U$245)</f>
        <v>0</v>
      </c>
      <c r="BD1042">
        <f>SUMIF([5]s4!$A$2:$A$74,B1042,[5]s4!$U$2:$U$74)</f>
        <v>0</v>
      </c>
      <c r="BF1042">
        <f t="shared" si="85"/>
        <v>0</v>
      </c>
      <c r="BG1042">
        <f t="shared" si="86"/>
        <v>0</v>
      </c>
      <c r="BH1042">
        <f t="shared" si="87"/>
        <v>0</v>
      </c>
      <c r="BI1042">
        <f t="shared" si="88"/>
        <v>0</v>
      </c>
      <c r="BJ1042">
        <f t="shared" si="89"/>
        <v>0</v>
      </c>
      <c r="BL1042" t="s">
        <v>114</v>
      </c>
      <c r="BM1042" s="23">
        <v>60060.93591</v>
      </c>
      <c r="BN1042" s="23">
        <v>10.39116538</v>
      </c>
      <c r="BP1042" t="s">
        <v>183</v>
      </c>
      <c r="BQ1042" s="23">
        <v>11972.606669999999</v>
      </c>
      <c r="BR1042" s="23">
        <v>9.6552431219999999</v>
      </c>
      <c r="BT1042" t="s">
        <v>183</v>
      </c>
      <c r="BU1042" s="23">
        <v>11972.606669999999</v>
      </c>
      <c r="BV1042" s="23">
        <v>9.6552431219999999</v>
      </c>
    </row>
    <row r="1043" spans="1:74" x14ac:dyDescent="0.25">
      <c r="A1043">
        <v>1</v>
      </c>
      <c r="B1043" s="15">
        <v>15208</v>
      </c>
      <c r="C1043" s="15">
        <v>-65.855635300000003</v>
      </c>
      <c r="D1043" s="15">
        <v>-18.306198630000001</v>
      </c>
      <c r="E1043" s="16">
        <v>1</v>
      </c>
      <c r="F1043" s="19">
        <v>16231.2585689977</v>
      </c>
      <c r="G1043" s="19">
        <v>51.795572497296774</v>
      </c>
      <c r="H1043" s="16" t="str">
        <f>IF(LCOE_SensitivityScenarios!BF1042&gt;'OnSSET_original_NoMG-PV-Diesel'!M1042,'OnSSET_original_NoMG-PV-Diesel'!L1042,LCOE_SensitivityScenarios!BG1042)</f>
        <v>SA_PV</v>
      </c>
      <c r="I1043" s="39" t="str">
        <f>IF(LCOE_SensitivityScenarios!BK1042&gt;'OnSSET_original_NoMG-PV-Diesel'!M1042,'OnSSET_original_NoMG-PV-Diesel'!L1042,LCOE_SensitivityScenarios!BL1042)</f>
        <v>SA_PV</v>
      </c>
      <c r="J1043" s="39" t="str">
        <f>IF(LCOE_SensitivityScenarios!BP1042&gt;'OnSSET_original_NoMG-PV-Diesel'!M1042,'OnSSET_original_NoMG-PV-Diesel'!L1042,LCOE_SensitivityScenarios!BQ1042)</f>
        <v>SA_PV</v>
      </c>
      <c r="K1043" s="38" t="str">
        <f>IF(LCOE_SensitivityScenarios!BU1042&gt;'OnSSET_original_NoMG-PV-Diesel'!V1042,'OnSSET_original_NoMG-PV-Diesel'!U1042,LCOE_SensitivityScenarios!BV1042)</f>
        <v>SA_PV</v>
      </c>
      <c r="L1043" s="39" t="str">
        <f>IF(LCOE_SensitivityScenarios!BZ1042&gt;'OnSSET_original_NoMG-PV-Diesel'!V1042,'OnSSET_original_NoMG-PV-Diesel'!U1042,LCOE_SensitivityScenarios!CA1042)</f>
        <v>SA_PV</v>
      </c>
      <c r="M1043" s="40" t="str">
        <f>IF(LCOE_SensitivityScenarios!CE1042&gt;'OnSSET_original_NoMG-PV-Diesel'!V1042,'OnSSET_original_NoMG-PV-Diesel'!U1042,LCOE_SensitivityScenarios!CF1042)</f>
        <v>SA_PV</v>
      </c>
      <c r="N1043" s="39" t="str">
        <f>IF(LCOE_SensitivityScenarios!CJ1042&gt;'OnSSET_original_NoMG-PV-Diesel'!AE1042,'OnSSET_original_NoMG-PV-Diesel'!AD1042,LCOE_SensitivityScenarios!CK1042)</f>
        <v>SA_Diesel</v>
      </c>
      <c r="O1043" s="39" t="str">
        <f>IF(LCOE_SensitivityScenarios!CO1042&gt;'OnSSET_original_NoMG-PV-Diesel'!AE1042,'OnSSET_original_NoMG-PV-Diesel'!AD1042,LCOE_SensitivityScenarios!CP1042)</f>
        <v>SA_Diesel</v>
      </c>
      <c r="P1043" s="40" t="str">
        <f>IF(LCOE_SensitivityScenarios!CT1042&gt;'OnSSET_original_NoMG-PV-Diesel'!AE1042,'OnSSET_original_NoMG-PV-Diesel'!AD1042,LCOE_SensitivityScenarios!CU1042)</f>
        <v>SA_Diesel</v>
      </c>
      <c r="Q1043" s="38">
        <f>IF(LCOE_SensitivityScenarios!BF1042&gt;'OnSSET_original_NoMG-PV-Diesel'!M1042,'OnSSET_original_NoMG-PV-Diesel'!M1042,LCOE_SensitivityScenarios!BF1042)</f>
        <v>0.44140775635568502</v>
      </c>
      <c r="R1043" s="28">
        <f>MIN('OnSSET_original_NoMG-PV-Diesel'!E1042:I1042,LCOE_SensitivityScenarios!BK1042)</f>
        <v>0.44140775635568502</v>
      </c>
      <c r="S1043" s="28">
        <f>MIN('OnSSET_original_NoMG-PV-Diesel'!E1042:I1042,LCOE_SensitivityScenarios!BP1042)</f>
        <v>0.44140775635568502</v>
      </c>
      <c r="T1043" s="27">
        <f>MIN('OnSSET_original_NoMG-PV-Diesel'!N1042:R1042,LCOE_SensitivityScenarios!BU1042)</f>
        <v>0.44140775635568502</v>
      </c>
      <c r="U1043" s="28">
        <f>MIN('OnSSET_original_NoMG-PV-Diesel'!N1042:R1042,LCOE_SensitivityScenarios!BZ1042)</f>
        <v>0.44140775635568502</v>
      </c>
      <c r="V1043" s="29">
        <f>MIN('OnSSET_original_NoMG-PV-Diesel'!N1042:R1042,LCOE_SensitivityScenarios!CE1042)</f>
        <v>0.44140775635568502</v>
      </c>
      <c r="W1043" s="28">
        <f>MIN('OnSSET_original_NoMG-PV-Diesel'!W1042:AA1042,LCOE_SensitivityScenarios!CJ1042)</f>
        <v>0.31458406307832198</v>
      </c>
      <c r="X1043" s="28">
        <f>MIN('OnSSET_original_NoMG-PV-Diesel'!W1042:AA1042,LCOE_SensitivityScenarios!CO1042)</f>
        <v>0.31458406307832198</v>
      </c>
      <c r="Y1043" s="29">
        <f>MIN('OnSSET_original_NoMG-PV-Diesel'!W1042:AA1042,LCOE_SensitivityScenarios!CT1042)</f>
        <v>0.31458406307832198</v>
      </c>
      <c r="Z1043">
        <f>IF(H1043='OnSSET_original_NoMG-PV-Diesel'!L1042,'OnSSET_original_NoMG-PV-Diesel'!K1042,"wait")</f>
        <v>23.2435969055018</v>
      </c>
      <c r="AA1043">
        <f>IF(I1043='OnSSET_original_NoMG-PV-Diesel'!L1042,'OnSSET_original_NoMG-PV-Diesel'!K1042,"wait")</f>
        <v>23.2435969055018</v>
      </c>
      <c r="AB1043">
        <f>IF(J1043='OnSSET_original_NoMG-PV-Diesel'!L1042,'OnSSET_original_NoMG-PV-Diesel'!K1042,"wait")</f>
        <v>23.2435969055018</v>
      </c>
      <c r="AC1043">
        <f>IF(K1043='OnSSET_original_NoMG-PV-Diesel'!U1042,'OnSSET_original_NoMG-PV-Diesel'!T1042,"wait")</f>
        <v>8.2312787509497092</v>
      </c>
      <c r="AD1043">
        <f>IF(L1043='OnSSET_original_NoMG-PV-Diesel'!U1042,'OnSSET_original_NoMG-PV-Diesel'!T1042,"wait")</f>
        <v>8.2312787509497092</v>
      </c>
      <c r="AE1043">
        <f>IF(M1043='OnSSET_original_NoMG-PV-Diesel'!U1042,'OnSSET_original_NoMG-PV-Diesel'!T1042,"wait")</f>
        <v>8.2312787509497092</v>
      </c>
      <c r="AF1043">
        <f>IF(N1043='OnSSET_original_NoMG-PV-Diesel'!AD1042,'OnSSET_original_NoMG-PV-Diesel'!AC1042,"wait")</f>
        <v>7.4115335931496498</v>
      </c>
      <c r="AG1043">
        <f>IF(O1043='OnSSET_original_NoMG-PV-Diesel'!AD1042,'OnSSET_original_NoMG-PV-Diesel'!AC1042,"wait")</f>
        <v>7.4115335931496498</v>
      </c>
      <c r="AH1043">
        <f>IF(P1043='OnSSET_original_NoMG-PV-Diesel'!AD1042,'OnSSET_original_NoMG-PV-Diesel'!AC1042,"wait")</f>
        <v>7.4115335931496498</v>
      </c>
      <c r="AR1043">
        <v>57.402999999999999</v>
      </c>
      <c r="AS1043">
        <v>57.39</v>
      </c>
      <c r="AT1043">
        <v>4.8109999999999999</v>
      </c>
      <c r="AU1043">
        <v>4.2830000000000004</v>
      </c>
      <c r="AV1043">
        <v>45146.811710000002</v>
      </c>
      <c r="AW1043">
        <v>0</v>
      </c>
      <c r="AX1043">
        <v>6726.0068060000003</v>
      </c>
      <c r="AZ1043">
        <f>SUMIF([1]base!$A$2:$A$169,B1043,[1]base!$V$2:$V$169)</f>
        <v>0</v>
      </c>
      <c r="BA1043">
        <f>SUMIF([2]s1!$A$2:$A$275,B1043,[2]s1!$U$2:$U$275)</f>
        <v>0</v>
      </c>
      <c r="BB1043">
        <f>SUMIF([3]s2!$A$2:$A$115,B1043,[3]s2!$U$2:$U$115)</f>
        <v>0</v>
      </c>
      <c r="BC1043">
        <f>SUMIF([4]s3!$A$2:$A$245,B1043,[4]s3!$U$2:$U$245)</f>
        <v>0</v>
      </c>
      <c r="BD1043">
        <f>SUMIF([5]s4!$A$2:$A$74,B1043,[5]s4!$U$2:$U$74)</f>
        <v>0</v>
      </c>
      <c r="BF1043">
        <f t="shared" si="85"/>
        <v>0</v>
      </c>
      <c r="BG1043">
        <f t="shared" si="86"/>
        <v>0</v>
      </c>
      <c r="BH1043">
        <f t="shared" si="87"/>
        <v>0</v>
      </c>
      <c r="BI1043">
        <f t="shared" si="88"/>
        <v>0</v>
      </c>
      <c r="BJ1043">
        <f t="shared" si="89"/>
        <v>0</v>
      </c>
      <c r="BL1043" t="s">
        <v>114</v>
      </c>
      <c r="BM1043" s="23">
        <v>47576.79118</v>
      </c>
      <c r="BN1043" s="23">
        <v>8.2312787509999996</v>
      </c>
      <c r="BP1043" t="s">
        <v>186</v>
      </c>
      <c r="BQ1043" s="23">
        <v>47576.79118</v>
      </c>
      <c r="BR1043" s="23">
        <v>8.2312787509999996</v>
      </c>
      <c r="BT1043" t="s">
        <v>183</v>
      </c>
      <c r="BU1043" s="23">
        <v>9190.3824110000005</v>
      </c>
      <c r="BV1043" s="23">
        <v>7.4115335929999997</v>
      </c>
    </row>
    <row r="1044" spans="1:74" x14ac:dyDescent="0.25">
      <c r="A1044">
        <v>1</v>
      </c>
      <c r="B1044" s="15">
        <v>15212</v>
      </c>
      <c r="C1044" s="15">
        <v>-66.621154430000004</v>
      </c>
      <c r="D1044" s="15">
        <v>-21.687814230000001</v>
      </c>
      <c r="E1044" s="16">
        <v>1</v>
      </c>
      <c r="F1044" s="19">
        <v>35152.776856268203</v>
      </c>
      <c r="G1044" s="19">
        <v>83.15866157370904</v>
      </c>
      <c r="H1044" s="16" t="str">
        <f>IF(LCOE_SensitivityScenarios!BF1043&gt;'OnSSET_original_NoMG-PV-Diesel'!M1043,'OnSSET_original_NoMG-PV-Diesel'!L1043,LCOE_SensitivityScenarios!BG1043)</f>
        <v>SA_PV</v>
      </c>
      <c r="I1044" s="39" t="str">
        <f>IF(LCOE_SensitivityScenarios!BK1043&gt;'OnSSET_original_NoMG-PV-Diesel'!M1043,'OnSSET_original_NoMG-PV-Diesel'!L1043,LCOE_SensitivityScenarios!BL1043)</f>
        <v>SA_PV</v>
      </c>
      <c r="J1044" s="39" t="str">
        <f>IF(LCOE_SensitivityScenarios!BP1043&gt;'OnSSET_original_NoMG-PV-Diesel'!M1043,'OnSSET_original_NoMG-PV-Diesel'!L1043,LCOE_SensitivityScenarios!BQ1043)</f>
        <v>SA_PV</v>
      </c>
      <c r="K1044" s="38" t="str">
        <f>IF(LCOE_SensitivityScenarios!BU1043&gt;'OnSSET_original_NoMG-PV-Diesel'!V1043,'OnSSET_original_NoMG-PV-Diesel'!U1043,LCOE_SensitivityScenarios!BV1043)</f>
        <v>SA_Diesel</v>
      </c>
      <c r="L1044" s="39" t="str">
        <f>IF(LCOE_SensitivityScenarios!BZ1043&gt;'OnSSET_original_NoMG-PV-Diesel'!V1043,'OnSSET_original_NoMG-PV-Diesel'!U1043,LCOE_SensitivityScenarios!CA1043)</f>
        <v>SA_Diesel</v>
      </c>
      <c r="M1044" s="40" t="str">
        <f>IF(LCOE_SensitivityScenarios!CE1043&gt;'OnSSET_original_NoMG-PV-Diesel'!V1043,'OnSSET_original_NoMG-PV-Diesel'!U1043,LCOE_SensitivityScenarios!CF1043)</f>
        <v>SA_Diesel</v>
      </c>
      <c r="N1044" s="39" t="str">
        <f>IF(LCOE_SensitivityScenarios!CJ1043&gt;'OnSSET_original_NoMG-PV-Diesel'!AE1043,'OnSSET_original_NoMG-PV-Diesel'!AD1043,LCOE_SensitivityScenarios!CK1043)</f>
        <v>SA_Diesel</v>
      </c>
      <c r="O1044" s="39" t="str">
        <f>IF(LCOE_SensitivityScenarios!CO1043&gt;'OnSSET_original_NoMG-PV-Diesel'!AE1043,'OnSSET_original_NoMG-PV-Diesel'!AD1043,LCOE_SensitivityScenarios!CP1043)</f>
        <v>SA_Diesel</v>
      </c>
      <c r="P1044" s="40" t="str">
        <f>IF(LCOE_SensitivityScenarios!CT1043&gt;'OnSSET_original_NoMG-PV-Diesel'!AE1043,'OnSSET_original_NoMG-PV-Diesel'!AD1043,LCOE_SensitivityScenarios!CU1043)</f>
        <v>SA_Diesel</v>
      </c>
      <c r="Q1044" s="38">
        <f>IF(LCOE_SensitivityScenarios!BF1043&gt;'OnSSET_original_NoMG-PV-Diesel'!M1043,'OnSSET_original_NoMG-PV-Diesel'!M1043,LCOE_SensitivityScenarios!BF1043)</f>
        <v>0.50679747177603796</v>
      </c>
      <c r="R1044" s="28">
        <f>MIN('OnSSET_original_NoMG-PV-Diesel'!E1043:I1043,LCOE_SensitivityScenarios!BK1043)</f>
        <v>0.50679747177603796</v>
      </c>
      <c r="S1044" s="28">
        <f>MIN('OnSSET_original_NoMG-PV-Diesel'!E1043:I1043,LCOE_SensitivityScenarios!BP1043)</f>
        <v>0.50679747177603796</v>
      </c>
      <c r="T1044" s="27">
        <f>MIN('OnSSET_original_NoMG-PV-Diesel'!N1043:R1043,LCOE_SensitivityScenarios!BU1043)</f>
        <v>0.39033746036260603</v>
      </c>
      <c r="U1044" s="28">
        <f>MIN('OnSSET_original_NoMG-PV-Diesel'!N1043:R1043,LCOE_SensitivityScenarios!BZ1043)</f>
        <v>0.39033746036260603</v>
      </c>
      <c r="V1044" s="29">
        <f>MIN('OnSSET_original_NoMG-PV-Diesel'!N1043:R1043,LCOE_SensitivityScenarios!CE1043)</f>
        <v>0.39033746036260603</v>
      </c>
      <c r="W1044" s="28">
        <f>MIN('OnSSET_original_NoMG-PV-Diesel'!W1043:AA1043,LCOE_SensitivityScenarios!CJ1043)</f>
        <v>0.205981847502622</v>
      </c>
      <c r="X1044" s="28">
        <f>MIN('OnSSET_original_NoMG-PV-Diesel'!W1043:AA1043,LCOE_SensitivityScenarios!CO1043)</f>
        <v>0.205981847502622</v>
      </c>
      <c r="Y1044" s="29">
        <f>MIN('OnSSET_original_NoMG-PV-Diesel'!W1043:AA1043,LCOE_SensitivityScenarios!CT1043)</f>
        <v>0.205981847502622</v>
      </c>
      <c r="Z1044">
        <f>IF(H1044='OnSSET_original_NoMG-PV-Diesel'!L1043,'OnSSET_original_NoMG-PV-Diesel'!K1043,"wait")</f>
        <v>16.217933191165098</v>
      </c>
      <c r="AA1044">
        <f>IF(I1044='OnSSET_original_NoMG-PV-Diesel'!L1043,'OnSSET_original_NoMG-PV-Diesel'!K1043,"wait")</f>
        <v>16.217933191165098</v>
      </c>
      <c r="AB1044">
        <f>IF(J1044='OnSSET_original_NoMG-PV-Diesel'!L1043,'OnSSET_original_NoMG-PV-Diesel'!K1043,"wait")</f>
        <v>16.217933191165098</v>
      </c>
      <c r="AC1044">
        <f>IF(K1044='OnSSET_original_NoMG-PV-Diesel'!U1043,'OnSSET_original_NoMG-PV-Diesel'!T1043,"wait")</f>
        <v>16.051496281401</v>
      </c>
      <c r="AD1044">
        <f>IF(L1044='OnSSET_original_NoMG-PV-Diesel'!U1043,'OnSSET_original_NoMG-PV-Diesel'!T1043,"wait")</f>
        <v>16.051496281401</v>
      </c>
      <c r="AE1044">
        <f>IF(M1044='OnSSET_original_NoMG-PV-Diesel'!U1043,'OnSSET_original_NoMG-PV-Diesel'!T1043,"wait")</f>
        <v>16.051496281401</v>
      </c>
      <c r="AF1044">
        <f>IF(N1044='OnSSET_original_NoMG-PV-Diesel'!AD1043,'OnSSET_original_NoMG-PV-Diesel'!AC1043,"wait")</f>
        <v>16.051496281401</v>
      </c>
      <c r="AG1044">
        <f>IF(O1044='OnSSET_original_NoMG-PV-Diesel'!AD1043,'OnSSET_original_NoMG-PV-Diesel'!AC1043,"wait")</f>
        <v>16.051496281401</v>
      </c>
      <c r="AH1044">
        <f>IF(P1044='OnSSET_original_NoMG-PV-Diesel'!AD1043,'OnSSET_original_NoMG-PV-Diesel'!AC1043,"wait")</f>
        <v>16.051496281401</v>
      </c>
      <c r="AR1044">
        <v>66.853999999999999</v>
      </c>
      <c r="AS1044">
        <v>66.608999999999995</v>
      </c>
      <c r="AT1044">
        <v>7.0339999999999998</v>
      </c>
      <c r="AU1044">
        <v>7.3999999999999996E-2</v>
      </c>
      <c r="AV1044">
        <v>78108.793470000004</v>
      </c>
      <c r="AW1044">
        <v>0</v>
      </c>
      <c r="AX1044">
        <v>21706.658329999998</v>
      </c>
      <c r="AZ1044">
        <f>SUMIF([1]base!$A$2:$A$169,B1044,[1]base!$V$2:$V$169)</f>
        <v>0</v>
      </c>
      <c r="BA1044">
        <f>SUMIF([2]s1!$A$2:$A$275,B1044,[2]s1!$U$2:$U$275)</f>
        <v>0</v>
      </c>
      <c r="BB1044">
        <f>SUMIF([3]s2!$A$2:$A$115,B1044,[3]s2!$U$2:$U$115)</f>
        <v>0</v>
      </c>
      <c r="BC1044">
        <f>SUMIF([4]s3!$A$2:$A$245,B1044,[4]s3!$U$2:$U$245)</f>
        <v>0</v>
      </c>
      <c r="BD1044">
        <f>SUMIF([5]s4!$A$2:$A$74,B1044,[5]s4!$U$2:$U$74)</f>
        <v>0</v>
      </c>
      <c r="BF1044">
        <f t="shared" si="85"/>
        <v>0</v>
      </c>
      <c r="BG1044">
        <f t="shared" si="86"/>
        <v>0</v>
      </c>
      <c r="BH1044">
        <f t="shared" si="87"/>
        <v>0</v>
      </c>
      <c r="BI1044">
        <f t="shared" si="88"/>
        <v>0</v>
      </c>
      <c r="BJ1044">
        <f t="shared" si="89"/>
        <v>0</v>
      </c>
      <c r="BL1044" t="s">
        <v>114</v>
      </c>
      <c r="BM1044" s="23">
        <v>118303.3569</v>
      </c>
      <c r="BN1044" s="23">
        <v>15.44430247</v>
      </c>
      <c r="BP1044" t="s">
        <v>183</v>
      </c>
      <c r="BQ1044" s="23">
        <v>19904.030279999999</v>
      </c>
      <c r="BR1044" s="23">
        <v>16.051496279999999</v>
      </c>
      <c r="BT1044" t="s">
        <v>183</v>
      </c>
      <c r="BU1044" s="23">
        <v>19904.030279999999</v>
      </c>
      <c r="BV1044" s="23">
        <v>16.051496279999999</v>
      </c>
    </row>
    <row r="1045" spans="1:74" x14ac:dyDescent="0.25">
      <c r="A1045">
        <v>1</v>
      </c>
      <c r="B1045" s="15">
        <v>15217</v>
      </c>
      <c r="C1045" s="15">
        <v>-65.822024659999997</v>
      </c>
      <c r="D1045" s="15">
        <v>-18.656117210000001</v>
      </c>
      <c r="E1045" s="16">
        <v>1</v>
      </c>
      <c r="F1045" s="19">
        <v>19683.8816067437</v>
      </c>
      <c r="G1045" s="19">
        <v>54.317793976117166</v>
      </c>
      <c r="H1045" s="16" t="str">
        <f>IF(LCOE_SensitivityScenarios!BF1044&gt;'OnSSET_original_NoMG-PV-Diesel'!M1044,'OnSSET_original_NoMG-PV-Diesel'!L1044,LCOE_SensitivityScenarios!BG1044)</f>
        <v>SA_PV</v>
      </c>
      <c r="I1045" s="39" t="str">
        <f>IF(LCOE_SensitivityScenarios!BK1044&gt;'OnSSET_original_NoMG-PV-Diesel'!M1044,'OnSSET_original_NoMG-PV-Diesel'!L1044,LCOE_SensitivityScenarios!BL1044)</f>
        <v>SA_PV</v>
      </c>
      <c r="J1045" s="39" t="str">
        <f>IF(LCOE_SensitivityScenarios!BP1044&gt;'OnSSET_original_NoMG-PV-Diesel'!M1044,'OnSSET_original_NoMG-PV-Diesel'!L1044,LCOE_SensitivityScenarios!BQ1044)</f>
        <v>SA_PV</v>
      </c>
      <c r="K1045" s="38" t="str">
        <f>IF(LCOE_SensitivityScenarios!BU1044&gt;'OnSSET_original_NoMG-PV-Diesel'!V1044,'OnSSET_original_NoMG-PV-Diesel'!U1044,LCOE_SensitivityScenarios!BV1044)</f>
        <v>SA_Diesel</v>
      </c>
      <c r="L1045" s="39" t="str">
        <f>IF(LCOE_SensitivityScenarios!BZ1044&gt;'OnSSET_original_NoMG-PV-Diesel'!V1044,'OnSSET_original_NoMG-PV-Diesel'!U1044,LCOE_SensitivityScenarios!CA1044)</f>
        <v>SA_Diesel</v>
      </c>
      <c r="M1045" s="40" t="str">
        <f>IF(LCOE_SensitivityScenarios!CE1044&gt;'OnSSET_original_NoMG-PV-Diesel'!V1044,'OnSSET_original_NoMG-PV-Diesel'!U1044,LCOE_SensitivityScenarios!CF1044)</f>
        <v>SA_Diesel</v>
      </c>
      <c r="N1045" s="39" t="str">
        <f>IF(LCOE_SensitivityScenarios!CJ1044&gt;'OnSSET_original_NoMG-PV-Diesel'!AE1044,'OnSSET_original_NoMG-PV-Diesel'!AD1044,LCOE_SensitivityScenarios!CK1044)</f>
        <v>SA_Diesel</v>
      </c>
      <c r="O1045" s="39" t="str">
        <f>IF(LCOE_SensitivityScenarios!CO1044&gt;'OnSSET_original_NoMG-PV-Diesel'!AE1044,'OnSSET_original_NoMG-PV-Diesel'!AD1044,LCOE_SensitivityScenarios!CP1044)</f>
        <v>SA_Diesel</v>
      </c>
      <c r="P1045" s="40" t="str">
        <f>IF(LCOE_SensitivityScenarios!CT1044&gt;'OnSSET_original_NoMG-PV-Diesel'!AE1044,'OnSSET_original_NoMG-PV-Diesel'!AD1044,LCOE_SensitivityScenarios!CU1044)</f>
        <v>SA_Diesel</v>
      </c>
      <c r="Q1045" s="38">
        <f>IF(LCOE_SensitivityScenarios!BF1044&gt;'OnSSET_original_NoMG-PV-Diesel'!M1044,'OnSSET_original_NoMG-PV-Diesel'!M1044,LCOE_SensitivityScenarios!BF1044)</f>
        <v>0.43860516742644201</v>
      </c>
      <c r="R1045" s="28">
        <f>MIN('OnSSET_original_NoMG-PV-Diesel'!E1044:I1044,LCOE_SensitivityScenarios!BK1044)</f>
        <v>0.43860516742644201</v>
      </c>
      <c r="S1045" s="28">
        <f>MIN('OnSSET_original_NoMG-PV-Diesel'!E1044:I1044,LCOE_SensitivityScenarios!BP1044)</f>
        <v>0.43860516742644201</v>
      </c>
      <c r="T1045" s="27">
        <f>MIN('OnSSET_original_NoMG-PV-Diesel'!N1044:R1044,LCOE_SensitivityScenarios!BU1044)</f>
        <v>0.425867814841076</v>
      </c>
      <c r="U1045" s="28">
        <f>MIN('OnSSET_original_NoMG-PV-Diesel'!N1044:R1044,LCOE_SensitivityScenarios!BZ1044)</f>
        <v>0.425867814841076</v>
      </c>
      <c r="V1045" s="29">
        <f>MIN('OnSSET_original_NoMG-PV-Diesel'!N1044:R1044,LCOE_SensitivityScenarios!CE1044)</f>
        <v>0.425867814841076</v>
      </c>
      <c r="W1045" s="28">
        <f>MIN('OnSSET_original_NoMG-PV-Diesel'!W1044:AA1044,LCOE_SensitivityScenarios!CJ1044)</f>
        <v>0.21804876034436599</v>
      </c>
      <c r="X1045" s="28">
        <f>MIN('OnSSET_original_NoMG-PV-Diesel'!W1044:AA1044,LCOE_SensitivityScenarios!CO1044)</f>
        <v>0.21804876034436599</v>
      </c>
      <c r="Y1045" s="29">
        <f>MIN('OnSSET_original_NoMG-PV-Diesel'!W1044:AA1044,LCOE_SensitivityScenarios!CT1044)</f>
        <v>0.21804876034436599</v>
      </c>
      <c r="Z1045">
        <f>IF(H1045='OnSSET_original_NoMG-PV-Diesel'!L1044,'OnSSET_original_NoMG-PV-Diesel'!K1044,"wait")</f>
        <v>8.0904094457729006</v>
      </c>
      <c r="AA1045">
        <f>IF(I1045='OnSSET_original_NoMG-PV-Diesel'!L1044,'OnSSET_original_NoMG-PV-Diesel'!K1044,"wait")</f>
        <v>8.0904094457729006</v>
      </c>
      <c r="AB1045">
        <f>IF(J1045='OnSSET_original_NoMG-PV-Diesel'!L1044,'OnSSET_original_NoMG-PV-Diesel'!K1044,"wait")</f>
        <v>8.0904094457729006</v>
      </c>
      <c r="AC1045">
        <f>IF(K1045='OnSSET_original_NoMG-PV-Diesel'!U1044,'OnSSET_original_NoMG-PV-Diesel'!T1044,"wait")</f>
        <v>8.9880737930336903</v>
      </c>
      <c r="AD1045">
        <f>IF(L1045='OnSSET_original_NoMG-PV-Diesel'!U1044,'OnSSET_original_NoMG-PV-Diesel'!T1044,"wait")</f>
        <v>8.9880737930336903</v>
      </c>
      <c r="AE1045">
        <f>IF(M1045='OnSSET_original_NoMG-PV-Diesel'!U1044,'OnSSET_original_NoMG-PV-Diesel'!T1044,"wait")</f>
        <v>8.9880737930336903</v>
      </c>
      <c r="AF1045">
        <f>IF(N1045='OnSSET_original_NoMG-PV-Diesel'!AD1044,'OnSSET_original_NoMG-PV-Diesel'!AC1044,"wait")</f>
        <v>8.9880737930336903</v>
      </c>
      <c r="AG1045">
        <f>IF(O1045='OnSSET_original_NoMG-PV-Diesel'!AD1044,'OnSSET_original_NoMG-PV-Diesel'!AC1044,"wait")</f>
        <v>8.9880737930336903</v>
      </c>
      <c r="AH1045">
        <f>IF(P1045='OnSSET_original_NoMG-PV-Diesel'!AD1044,'OnSSET_original_NoMG-PV-Diesel'!AC1044,"wait")</f>
        <v>8.9880737930336903</v>
      </c>
      <c r="AR1045">
        <v>24.844000000000001</v>
      </c>
      <c r="AS1045">
        <v>24.850999999999999</v>
      </c>
      <c r="AT1045">
        <v>0.04</v>
      </c>
      <c r="AU1045">
        <v>6.0999999999999999E-2</v>
      </c>
      <c r="AV1045">
        <v>58152.529739999998</v>
      </c>
      <c r="AW1045">
        <v>0</v>
      </c>
      <c r="AX1045">
        <v>11617.64812</v>
      </c>
      <c r="AZ1045">
        <f>SUMIF([1]base!$A$2:$A$169,B1045,[1]base!$V$2:$V$169)</f>
        <v>0</v>
      </c>
      <c r="BA1045">
        <f>SUMIF([2]s1!$A$2:$A$275,B1045,[2]s1!$U$2:$U$275)</f>
        <v>0</v>
      </c>
      <c r="BB1045">
        <f>SUMIF([3]s2!$A$2:$A$115,B1045,[3]s2!$U$2:$U$115)</f>
        <v>0</v>
      </c>
      <c r="BC1045">
        <f>SUMIF([4]s3!$A$2:$A$245,B1045,[4]s3!$U$2:$U$245)</f>
        <v>0</v>
      </c>
      <c r="BD1045">
        <f>SUMIF([5]s4!$A$2:$A$74,B1045,[5]s4!$U$2:$U$74)</f>
        <v>0</v>
      </c>
      <c r="BF1045">
        <f t="shared" si="85"/>
        <v>0</v>
      </c>
      <c r="BG1045">
        <f t="shared" si="86"/>
        <v>0</v>
      </c>
      <c r="BH1045">
        <f t="shared" si="87"/>
        <v>0</v>
      </c>
      <c r="BI1045">
        <f t="shared" si="88"/>
        <v>0</v>
      </c>
      <c r="BJ1045">
        <f t="shared" si="89"/>
        <v>0</v>
      </c>
      <c r="BL1045" t="s">
        <v>114</v>
      </c>
      <c r="BM1045" s="23">
        <v>57330.731010000003</v>
      </c>
      <c r="BN1045" s="23">
        <v>9.9188115929999991</v>
      </c>
      <c r="BP1045" t="s">
        <v>183</v>
      </c>
      <c r="BQ1045" s="23">
        <v>11145.309440000001</v>
      </c>
      <c r="BR1045" s="23">
        <v>8.9880737929999999</v>
      </c>
      <c r="BT1045" t="s">
        <v>183</v>
      </c>
      <c r="BU1045" s="23">
        <v>11145.309440000001</v>
      </c>
      <c r="BV1045" s="23">
        <v>8.9880737929999999</v>
      </c>
    </row>
    <row r="1046" spans="1:74" x14ac:dyDescent="0.25">
      <c r="A1046">
        <v>1</v>
      </c>
      <c r="B1046" s="15">
        <v>15236</v>
      </c>
      <c r="C1046" s="15">
        <v>-65.493424790000006</v>
      </c>
      <c r="D1046" s="15">
        <v>-18.3559178</v>
      </c>
      <c r="E1046" s="16">
        <v>1</v>
      </c>
      <c r="F1046" s="19">
        <v>17993.219691518902</v>
      </c>
      <c r="G1046" s="19">
        <v>52.413055600420812</v>
      </c>
      <c r="H1046" s="16" t="str">
        <f>IF(LCOE_SensitivityScenarios!BF1045&gt;'OnSSET_original_NoMG-PV-Diesel'!M1045,'OnSSET_original_NoMG-PV-Diesel'!L1045,LCOE_SensitivityScenarios!BG1045)</f>
        <v>SA_PV</v>
      </c>
      <c r="I1046" s="39" t="str">
        <f>IF(LCOE_SensitivityScenarios!BK1045&gt;'OnSSET_original_NoMG-PV-Diesel'!M1045,'OnSSET_original_NoMG-PV-Diesel'!L1045,LCOE_SensitivityScenarios!BL1045)</f>
        <v>SA_PV</v>
      </c>
      <c r="J1046" s="39" t="str">
        <f>IF(LCOE_SensitivityScenarios!BP1045&gt;'OnSSET_original_NoMG-PV-Diesel'!M1045,'OnSSET_original_NoMG-PV-Diesel'!L1045,LCOE_SensitivityScenarios!BQ1045)</f>
        <v>SA_PV</v>
      </c>
      <c r="K1046" s="38" t="str">
        <f>IF(LCOE_SensitivityScenarios!BU1045&gt;'OnSSET_original_NoMG-PV-Diesel'!V1045,'OnSSET_original_NoMG-PV-Diesel'!U1045,LCOE_SensitivityScenarios!BV1045)</f>
        <v>SA_Diesel</v>
      </c>
      <c r="L1046" s="39" t="str">
        <f>IF(LCOE_SensitivityScenarios!BZ1045&gt;'OnSSET_original_NoMG-PV-Diesel'!V1045,'OnSSET_original_NoMG-PV-Diesel'!U1045,LCOE_SensitivityScenarios!CA1045)</f>
        <v>SA_Diesel</v>
      </c>
      <c r="M1046" s="40" t="str">
        <f>IF(LCOE_SensitivityScenarios!CE1045&gt;'OnSSET_original_NoMG-PV-Diesel'!V1045,'OnSSET_original_NoMG-PV-Diesel'!U1045,LCOE_SensitivityScenarios!CF1045)</f>
        <v>SA_Diesel</v>
      </c>
      <c r="N1046" s="39" t="str">
        <f>IF(LCOE_SensitivityScenarios!CJ1045&gt;'OnSSET_original_NoMG-PV-Diesel'!AE1045,'OnSSET_original_NoMG-PV-Diesel'!AD1045,LCOE_SensitivityScenarios!CK1045)</f>
        <v>SA_Diesel</v>
      </c>
      <c r="O1046" s="39" t="str">
        <f>IF(LCOE_SensitivityScenarios!CO1045&gt;'OnSSET_original_NoMG-PV-Diesel'!AE1045,'OnSSET_original_NoMG-PV-Diesel'!AD1045,LCOE_SensitivityScenarios!CP1045)</f>
        <v>SA_Diesel</v>
      </c>
      <c r="P1046" s="40" t="str">
        <f>IF(LCOE_SensitivityScenarios!CT1045&gt;'OnSSET_original_NoMG-PV-Diesel'!AE1045,'OnSSET_original_NoMG-PV-Diesel'!AD1045,LCOE_SensitivityScenarios!CU1045)</f>
        <v>SA_Diesel</v>
      </c>
      <c r="Q1046" s="38">
        <f>IF(LCOE_SensitivityScenarios!BF1045&gt;'OnSSET_original_NoMG-PV-Diesel'!M1045,'OnSSET_original_NoMG-PV-Diesel'!M1045,LCOE_SensitivityScenarios!BF1045)</f>
        <v>0.426421690553485</v>
      </c>
      <c r="R1046" s="28">
        <f>MIN('OnSSET_original_NoMG-PV-Diesel'!E1045:I1045,LCOE_SensitivityScenarios!BK1045)</f>
        <v>0.426421690553485</v>
      </c>
      <c r="S1046" s="28">
        <f>MIN('OnSSET_original_NoMG-PV-Diesel'!E1045:I1045,LCOE_SensitivityScenarios!BP1045)</f>
        <v>0.426421690553485</v>
      </c>
      <c r="T1046" s="27">
        <f>MIN('OnSSET_original_NoMG-PV-Diesel'!N1045:R1045,LCOE_SensitivityScenarios!BU1045)</f>
        <v>0.40810263760184101</v>
      </c>
      <c r="U1046" s="28">
        <f>MIN('OnSSET_original_NoMG-PV-Diesel'!N1045:R1045,LCOE_SensitivityScenarios!BZ1045)</f>
        <v>0.40810263760184101</v>
      </c>
      <c r="V1046" s="29">
        <f>MIN('OnSSET_original_NoMG-PV-Diesel'!N1045:R1045,LCOE_SensitivityScenarios!CE1045)</f>
        <v>0.40810263760184101</v>
      </c>
      <c r="W1046" s="28">
        <f>MIN('OnSSET_original_NoMG-PV-Diesel'!W1045:AA1045,LCOE_SensitivityScenarios!CJ1045)</f>
        <v>0.21201530392349399</v>
      </c>
      <c r="X1046" s="28">
        <f>MIN('OnSSET_original_NoMG-PV-Diesel'!W1045:AA1045,LCOE_SensitivityScenarios!CO1045)</f>
        <v>0.21201530392349399</v>
      </c>
      <c r="Y1046" s="29">
        <f>MIN('OnSSET_original_NoMG-PV-Diesel'!W1045:AA1045,LCOE_SensitivityScenarios!CT1045)</f>
        <v>0.21201530392349399</v>
      </c>
      <c r="Z1046">
        <f>IF(H1046='OnSSET_original_NoMG-PV-Diesel'!L1045,'OnSSET_original_NoMG-PV-Diesel'!K1045,"wait")</f>
        <v>24.954767610107101</v>
      </c>
      <c r="AA1046">
        <f>IF(I1046='OnSSET_original_NoMG-PV-Diesel'!L1045,'OnSSET_original_NoMG-PV-Diesel'!K1045,"wait")</f>
        <v>24.954767610107101</v>
      </c>
      <c r="AB1046">
        <f>IF(J1046='OnSSET_original_NoMG-PV-Diesel'!L1045,'OnSSET_original_NoMG-PV-Diesel'!K1045,"wait")</f>
        <v>24.954767610107101</v>
      </c>
      <c r="AC1046">
        <f>IF(K1046='OnSSET_original_NoMG-PV-Diesel'!U1045,'OnSSET_original_NoMG-PV-Diesel'!T1045,"wait")</f>
        <v>8.2160820509219104</v>
      </c>
      <c r="AD1046">
        <f>IF(L1046='OnSSET_original_NoMG-PV-Diesel'!U1045,'OnSSET_original_NoMG-PV-Diesel'!T1045,"wait")</f>
        <v>8.2160820509219104</v>
      </c>
      <c r="AE1046">
        <f>IF(M1046='OnSSET_original_NoMG-PV-Diesel'!U1045,'OnSSET_original_NoMG-PV-Diesel'!T1045,"wait")</f>
        <v>8.2160820509219104</v>
      </c>
      <c r="AF1046">
        <f>IF(N1046='OnSSET_original_NoMG-PV-Diesel'!AD1045,'OnSSET_original_NoMG-PV-Diesel'!AC1045,"wait")</f>
        <v>8.2160820509219104</v>
      </c>
      <c r="AG1046">
        <f>IF(O1046='OnSSET_original_NoMG-PV-Diesel'!AD1045,'OnSSET_original_NoMG-PV-Diesel'!AC1045,"wait")</f>
        <v>8.2160820509219104</v>
      </c>
      <c r="AH1046">
        <f>IF(P1046='OnSSET_original_NoMG-PV-Diesel'!AD1045,'OnSSET_original_NoMG-PV-Diesel'!AC1045,"wait")</f>
        <v>8.2160820509219104</v>
      </c>
      <c r="AR1046">
        <v>29.984999999999999</v>
      </c>
      <c r="AS1046">
        <v>30.169</v>
      </c>
      <c r="AT1046">
        <v>14.402999999999899</v>
      </c>
      <c r="AU1046">
        <v>5.3659999999999997</v>
      </c>
      <c r="AV1046">
        <v>46534.420230000003</v>
      </c>
      <c r="AW1046">
        <v>0</v>
      </c>
      <c r="AX1046">
        <v>7184.59818</v>
      </c>
      <c r="AZ1046">
        <f>SUMIF([1]base!$A$2:$A$169,B1046,[1]base!$V$2:$V$169)</f>
        <v>0</v>
      </c>
      <c r="BA1046">
        <f>SUMIF([2]s1!$A$2:$A$275,B1046,[2]s1!$U$2:$U$275)</f>
        <v>0</v>
      </c>
      <c r="BB1046">
        <f>SUMIF([3]s2!$A$2:$A$115,B1046,[3]s2!$U$2:$U$115)</f>
        <v>0</v>
      </c>
      <c r="BC1046">
        <f>SUMIF([4]s3!$A$2:$A$245,B1046,[4]s3!$U$2:$U$245)</f>
        <v>0</v>
      </c>
      <c r="BD1046">
        <f>SUMIF([5]s4!$A$2:$A$74,B1046,[5]s4!$U$2:$U$74)</f>
        <v>0</v>
      </c>
      <c r="BF1046">
        <f t="shared" si="85"/>
        <v>0</v>
      </c>
      <c r="BG1046">
        <f t="shared" si="86"/>
        <v>0</v>
      </c>
      <c r="BH1046">
        <f t="shared" si="87"/>
        <v>0</v>
      </c>
      <c r="BI1046">
        <f t="shared" si="88"/>
        <v>0</v>
      </c>
      <c r="BJ1046">
        <f t="shared" si="89"/>
        <v>0</v>
      </c>
      <c r="BL1046" t="s">
        <v>114</v>
      </c>
      <c r="BM1046" s="23">
        <v>50950.818059999998</v>
      </c>
      <c r="BN1046" s="23">
        <v>8.8150204250000002</v>
      </c>
      <c r="BP1046" t="s">
        <v>183</v>
      </c>
      <c r="BQ1046" s="23">
        <v>10188.03126</v>
      </c>
      <c r="BR1046" s="23">
        <v>8.2160820510000008</v>
      </c>
      <c r="BT1046" t="s">
        <v>183</v>
      </c>
      <c r="BU1046" s="23">
        <v>10188.03126</v>
      </c>
      <c r="BV1046" s="23">
        <v>8.2160820510000008</v>
      </c>
    </row>
    <row r="1047" spans="1:74" x14ac:dyDescent="0.25">
      <c r="A1047">
        <v>1</v>
      </c>
      <c r="B1047" s="15">
        <v>15248</v>
      </c>
      <c r="C1047" s="15">
        <v>-60.968767999999997</v>
      </c>
      <c r="D1047" s="15">
        <v>-16.412096850000001</v>
      </c>
      <c r="E1047" s="16">
        <v>0</v>
      </c>
      <c r="F1047" s="19">
        <v>33217.825461522698</v>
      </c>
      <c r="G1047" s="19">
        <v>78.530419442849492</v>
      </c>
      <c r="H1047" s="16" t="str">
        <f>IF(LCOE_SensitivityScenarios!BF1046&gt;'OnSSET_original_NoMG-PV-Diesel'!M1046,'OnSSET_original_NoMG-PV-Diesel'!L1046,LCOE_SensitivityScenarios!BG1046)</f>
        <v>SA_PV</v>
      </c>
      <c r="I1047" s="39" t="str">
        <f>IF(LCOE_SensitivityScenarios!BK1046&gt;'OnSSET_original_NoMG-PV-Diesel'!M1046,'OnSSET_original_NoMG-PV-Diesel'!L1046,LCOE_SensitivityScenarios!BL1046)</f>
        <v>SA_PV</v>
      </c>
      <c r="J1047" s="39" t="str">
        <f>IF(LCOE_SensitivityScenarios!BP1046&gt;'OnSSET_original_NoMG-PV-Diesel'!M1046,'OnSSET_original_NoMG-PV-Diesel'!L1046,LCOE_SensitivityScenarios!BQ1046)</f>
        <v>SA_PV</v>
      </c>
      <c r="K1047" s="38" t="str">
        <f>IF(LCOE_SensitivityScenarios!BU1046&gt;'OnSSET_original_NoMG-PV-Diesel'!V1046,'OnSSET_original_NoMG-PV-Diesel'!U1046,LCOE_SensitivityScenarios!BV1046)</f>
        <v>SA_Diesel</v>
      </c>
      <c r="L1047" s="39" t="str">
        <f>IF(LCOE_SensitivityScenarios!BZ1046&gt;'OnSSET_original_NoMG-PV-Diesel'!V1046,'OnSSET_original_NoMG-PV-Diesel'!U1046,LCOE_SensitivityScenarios!CA1046)</f>
        <v>SA_Diesel</v>
      </c>
      <c r="M1047" s="40" t="str">
        <f>IF(LCOE_SensitivityScenarios!CE1046&gt;'OnSSET_original_NoMG-PV-Diesel'!V1046,'OnSSET_original_NoMG-PV-Diesel'!U1046,LCOE_SensitivityScenarios!CF1046)</f>
        <v>SA_Diesel</v>
      </c>
      <c r="N1047" s="39" t="str">
        <f>IF(LCOE_SensitivityScenarios!CJ1046&gt;'OnSSET_original_NoMG-PV-Diesel'!AE1046,'OnSSET_original_NoMG-PV-Diesel'!AD1046,LCOE_SensitivityScenarios!CK1046)</f>
        <v>SA_Diesel</v>
      </c>
      <c r="O1047" s="39" t="str">
        <f>IF(LCOE_SensitivityScenarios!CO1046&gt;'OnSSET_original_NoMG-PV-Diesel'!AE1046,'OnSSET_original_NoMG-PV-Diesel'!AD1046,LCOE_SensitivityScenarios!CP1046)</f>
        <v>SA_Diesel</v>
      </c>
      <c r="P1047" s="40" t="str">
        <f>IF(LCOE_SensitivityScenarios!CT1046&gt;'OnSSET_original_NoMG-PV-Diesel'!AE1046,'OnSSET_original_NoMG-PV-Diesel'!AD1046,LCOE_SensitivityScenarios!CU1046)</f>
        <v>SA_Diesel</v>
      </c>
      <c r="Q1047" s="38">
        <f>IF(LCOE_SensitivityScenarios!BF1046&gt;'OnSSET_original_NoMG-PV-Diesel'!M1046,'OnSSET_original_NoMG-PV-Diesel'!M1046,LCOE_SensitivityScenarios!BF1046)</f>
        <v>0.449324881831417</v>
      </c>
      <c r="R1047" s="28">
        <f>MIN('OnSSET_original_NoMG-PV-Diesel'!E1046:I1046,LCOE_SensitivityScenarios!BK1046)</f>
        <v>0.449324881831417</v>
      </c>
      <c r="S1047" s="28">
        <f>MIN('OnSSET_original_NoMG-PV-Diesel'!E1046:I1046,LCOE_SensitivityScenarios!BP1046)</f>
        <v>0.449324881831417</v>
      </c>
      <c r="T1047" s="27">
        <f>MIN('OnSSET_original_NoMG-PV-Diesel'!N1046:R1046,LCOE_SensitivityScenarios!BU1046)</f>
        <v>0.39033746036260603</v>
      </c>
      <c r="U1047" s="28">
        <f>MIN('OnSSET_original_NoMG-PV-Diesel'!N1046:R1046,LCOE_SensitivityScenarios!BZ1046)</f>
        <v>0.39033746036260603</v>
      </c>
      <c r="V1047" s="29">
        <f>MIN('OnSSET_original_NoMG-PV-Diesel'!N1046:R1046,LCOE_SensitivityScenarios!CE1046)</f>
        <v>0.39033746036260603</v>
      </c>
      <c r="W1047" s="28">
        <f>MIN('OnSSET_original_NoMG-PV-Diesel'!W1046:AA1046,LCOE_SensitivityScenarios!CJ1046)</f>
        <v>0.205981847502622</v>
      </c>
      <c r="X1047" s="28">
        <f>MIN('OnSSET_original_NoMG-PV-Diesel'!W1046:AA1046,LCOE_SensitivityScenarios!CO1046)</f>
        <v>0.205981847502622</v>
      </c>
      <c r="Y1047" s="29">
        <f>MIN('OnSSET_original_NoMG-PV-Diesel'!W1046:AA1046,LCOE_SensitivityScenarios!CT1046)</f>
        <v>0.205981847502622</v>
      </c>
      <c r="Z1047">
        <f>IF(H1047='OnSSET_original_NoMG-PV-Diesel'!L1046,'OnSSET_original_NoMG-PV-Diesel'!K1046,"wait")</f>
        <v>15.8564541479124</v>
      </c>
      <c r="AA1047">
        <f>IF(I1047='OnSSET_original_NoMG-PV-Diesel'!L1046,'OnSSET_original_NoMG-PV-Diesel'!K1046,"wait")</f>
        <v>15.8564541479124</v>
      </c>
      <c r="AB1047">
        <f>IF(J1047='OnSSET_original_NoMG-PV-Diesel'!L1046,'OnSSET_original_NoMG-PV-Diesel'!K1046,"wait")</f>
        <v>15.8564541479124</v>
      </c>
      <c r="AC1047">
        <f>IF(K1047='OnSSET_original_NoMG-PV-Diesel'!U1046,'OnSSET_original_NoMG-PV-Diesel'!T1046,"wait")</f>
        <v>15.167956831745499</v>
      </c>
      <c r="AD1047">
        <f>IF(L1047='OnSSET_original_NoMG-PV-Diesel'!U1046,'OnSSET_original_NoMG-PV-Diesel'!T1046,"wait")</f>
        <v>15.167956831745499</v>
      </c>
      <c r="AE1047">
        <f>IF(M1047='OnSSET_original_NoMG-PV-Diesel'!U1046,'OnSSET_original_NoMG-PV-Diesel'!T1046,"wait")</f>
        <v>15.167956831745499</v>
      </c>
      <c r="AF1047">
        <f>IF(N1047='OnSSET_original_NoMG-PV-Diesel'!AD1046,'OnSSET_original_NoMG-PV-Diesel'!AC1046,"wait")</f>
        <v>15.167956831745499</v>
      </c>
      <c r="AG1047">
        <f>IF(O1047='OnSSET_original_NoMG-PV-Diesel'!AD1046,'OnSSET_original_NoMG-PV-Diesel'!AC1046,"wait")</f>
        <v>15.167956831745499</v>
      </c>
      <c r="AH1047">
        <f>IF(P1047='OnSSET_original_NoMG-PV-Diesel'!AD1046,'OnSSET_original_NoMG-PV-Diesel'!AC1046,"wait")</f>
        <v>15.167956831745499</v>
      </c>
      <c r="AR1047">
        <v>242.11099999999999</v>
      </c>
      <c r="AS1047">
        <v>241.739</v>
      </c>
      <c r="AT1047">
        <v>1.3959999999999999</v>
      </c>
      <c r="AU1047">
        <v>0.126</v>
      </c>
      <c r="AV1047">
        <v>57793.507570000002</v>
      </c>
      <c r="AW1047">
        <v>0</v>
      </c>
      <c r="AX1047">
        <v>11464.78433</v>
      </c>
      <c r="AZ1047">
        <f>SUMIF([1]base!$A$2:$A$169,B1047,[1]base!$V$2:$V$169)</f>
        <v>0</v>
      </c>
      <c r="BA1047">
        <f>SUMIF([2]s1!$A$2:$A$275,B1047,[2]s1!$U$2:$U$275)</f>
        <v>0</v>
      </c>
      <c r="BB1047">
        <f>SUMIF([3]s2!$A$2:$A$115,B1047,[3]s2!$U$2:$U$115)</f>
        <v>0</v>
      </c>
      <c r="BC1047">
        <f>SUMIF([4]s3!$A$2:$A$245,B1047,[4]s3!$U$2:$U$245)</f>
        <v>0</v>
      </c>
      <c r="BD1047">
        <f>SUMIF([5]s4!$A$2:$A$74,B1047,[5]s4!$U$2:$U$74)</f>
        <v>0</v>
      </c>
      <c r="BF1047">
        <f t="shared" si="85"/>
        <v>0</v>
      </c>
      <c r="BG1047">
        <f t="shared" si="86"/>
        <v>0</v>
      </c>
      <c r="BH1047">
        <f t="shared" si="87"/>
        <v>0</v>
      </c>
      <c r="BI1047">
        <f t="shared" si="88"/>
        <v>0</v>
      </c>
      <c r="BJ1047">
        <f t="shared" si="89"/>
        <v>0</v>
      </c>
      <c r="BL1047" t="s">
        <v>114</v>
      </c>
      <c r="BM1047" s="23">
        <v>99113.921310000005</v>
      </c>
      <c r="BN1047" s="23">
        <v>19.549096909999999</v>
      </c>
      <c r="BP1047" t="s">
        <v>183</v>
      </c>
      <c r="BQ1047" s="23">
        <v>18808.43174</v>
      </c>
      <c r="BR1047" s="23">
        <v>15.16795683</v>
      </c>
      <c r="BT1047" t="s">
        <v>183</v>
      </c>
      <c r="BU1047" s="23">
        <v>18808.43174</v>
      </c>
      <c r="BV1047" s="23">
        <v>15.16795683</v>
      </c>
    </row>
    <row r="1048" spans="1:74" x14ac:dyDescent="0.25">
      <c r="A1048">
        <v>1</v>
      </c>
      <c r="B1048" s="15">
        <v>15250</v>
      </c>
      <c r="C1048" s="15">
        <v>-62.532499510000001</v>
      </c>
      <c r="D1048" s="15">
        <v>-19.38845019</v>
      </c>
      <c r="E1048" s="16">
        <v>0</v>
      </c>
      <c r="F1048" s="19">
        <v>54089.891098371198</v>
      </c>
      <c r="G1048" s="19">
        <v>126.55011080747244</v>
      </c>
      <c r="H1048" s="16" t="str">
        <f>IF(LCOE_SensitivityScenarios!BF1047&gt;'OnSSET_original_NoMG-PV-Diesel'!M1047,'OnSSET_original_NoMG-PV-Diesel'!L1047,LCOE_SensitivityScenarios!BG1047)</f>
        <v>SA_PV</v>
      </c>
      <c r="I1048" s="39" t="str">
        <f>IF(LCOE_SensitivityScenarios!BK1047&gt;'OnSSET_original_NoMG-PV-Diesel'!M1047,'OnSSET_original_NoMG-PV-Diesel'!L1047,LCOE_SensitivityScenarios!BL1047)</f>
        <v>MG_Hybrid</v>
      </c>
      <c r="J1048" s="39" t="str">
        <f>IF(LCOE_SensitivityScenarios!BP1047&gt;'OnSSET_original_NoMG-PV-Diesel'!M1047,'OnSSET_original_NoMG-PV-Diesel'!L1047,LCOE_SensitivityScenarios!BQ1047)</f>
        <v>SA_PV</v>
      </c>
      <c r="K1048" s="38" t="str">
        <f>IF(LCOE_SensitivityScenarios!BU1047&gt;'OnSSET_original_NoMG-PV-Diesel'!V1047,'OnSSET_original_NoMG-PV-Diesel'!U1047,LCOE_SensitivityScenarios!BV1047)</f>
        <v>SA_Diesel</v>
      </c>
      <c r="L1048" s="39" t="str">
        <f>IF(LCOE_SensitivityScenarios!BZ1047&gt;'OnSSET_original_NoMG-PV-Diesel'!V1047,'OnSSET_original_NoMG-PV-Diesel'!U1047,LCOE_SensitivityScenarios!CA1047)</f>
        <v>SA_Diesel</v>
      </c>
      <c r="M1048" s="40" t="str">
        <f>IF(LCOE_SensitivityScenarios!CE1047&gt;'OnSSET_original_NoMG-PV-Diesel'!V1047,'OnSSET_original_NoMG-PV-Diesel'!U1047,LCOE_SensitivityScenarios!CF1047)</f>
        <v>SA_Diesel</v>
      </c>
      <c r="N1048" s="39" t="str">
        <f>IF(LCOE_SensitivityScenarios!CJ1047&gt;'OnSSET_original_NoMG-PV-Diesel'!AE1047,'OnSSET_original_NoMG-PV-Diesel'!AD1047,LCOE_SensitivityScenarios!CK1047)</f>
        <v>SA_Diesel</v>
      </c>
      <c r="O1048" s="39" t="str">
        <f>IF(LCOE_SensitivityScenarios!CO1047&gt;'OnSSET_original_NoMG-PV-Diesel'!AE1047,'OnSSET_original_NoMG-PV-Diesel'!AD1047,LCOE_SensitivityScenarios!CP1047)</f>
        <v>SA_Diesel</v>
      </c>
      <c r="P1048" s="40" t="str">
        <f>IF(LCOE_SensitivityScenarios!CT1047&gt;'OnSSET_original_NoMG-PV-Diesel'!AE1047,'OnSSET_original_NoMG-PV-Diesel'!AD1047,LCOE_SensitivityScenarios!CU1047)</f>
        <v>SA_Diesel</v>
      </c>
      <c r="Q1048" s="38">
        <f>IF(LCOE_SensitivityScenarios!BF1047&gt;'OnSSET_original_NoMG-PV-Diesel'!M1047,'OnSSET_original_NoMG-PV-Diesel'!M1047,LCOE_SensitivityScenarios!BF1047)</f>
        <v>0.52305267397258304</v>
      </c>
      <c r="R1048" s="28">
        <f>MIN('OnSSET_original_NoMG-PV-Diesel'!E1047:I1047,LCOE_SensitivityScenarios!BK1047)</f>
        <v>0.5004033400234843</v>
      </c>
      <c r="S1048" s="28">
        <f>MIN('OnSSET_original_NoMG-PV-Diesel'!E1047:I1047,LCOE_SensitivityScenarios!BP1047)</f>
        <v>0.52305267397258304</v>
      </c>
      <c r="T1048" s="27">
        <f>MIN('OnSSET_original_NoMG-PV-Diesel'!N1047:R1047,LCOE_SensitivityScenarios!BU1047)</f>
        <v>0.39033746036260603</v>
      </c>
      <c r="U1048" s="28">
        <f>MIN('OnSSET_original_NoMG-PV-Diesel'!N1047:R1047,LCOE_SensitivityScenarios!BZ1047)</f>
        <v>0.39033746036260603</v>
      </c>
      <c r="V1048" s="29">
        <f>MIN('OnSSET_original_NoMG-PV-Diesel'!N1047:R1047,LCOE_SensitivityScenarios!CE1047)</f>
        <v>0.39033746036260603</v>
      </c>
      <c r="W1048" s="28">
        <f>MIN('OnSSET_original_NoMG-PV-Diesel'!W1047:AA1047,LCOE_SensitivityScenarios!CJ1047)</f>
        <v>0.205981847502622</v>
      </c>
      <c r="X1048" s="28">
        <f>MIN('OnSSET_original_NoMG-PV-Diesel'!W1047:AA1047,LCOE_SensitivityScenarios!CO1047)</f>
        <v>0.205981847502622</v>
      </c>
      <c r="Y1048" s="29">
        <f>MIN('OnSSET_original_NoMG-PV-Diesel'!W1047:AA1047,LCOE_SensitivityScenarios!CT1047)</f>
        <v>0.205981847502622</v>
      </c>
      <c r="Z1048">
        <f>IF(H1048='OnSSET_original_NoMG-PV-Diesel'!L1047,'OnSSET_original_NoMG-PV-Diesel'!K1047,"wait")</f>
        <v>10.5669675226629</v>
      </c>
      <c r="AA1048">
        <f>VLOOKUP(B1048,[2]s1!$A$2:$T$275,20,FALSE)</f>
        <v>27.151</v>
      </c>
      <c r="AB1048">
        <f>IF(J1048='OnSSET_original_NoMG-PV-Diesel'!L1047,'OnSSET_original_NoMG-PV-Diesel'!K1047,"wait")</f>
        <v>10.5669675226629</v>
      </c>
      <c r="AC1048">
        <f>IF(K1048='OnSSET_original_NoMG-PV-Diesel'!U1047,'OnSSET_original_NoMG-PV-Diesel'!T1047,"wait")</f>
        <v>24.698580410215101</v>
      </c>
      <c r="AD1048">
        <f>IF(L1048='OnSSET_original_NoMG-PV-Diesel'!U1047,'OnSSET_original_NoMG-PV-Diesel'!T1047,"wait")</f>
        <v>24.698580410215101</v>
      </c>
      <c r="AE1048">
        <f>IF(M1048='OnSSET_original_NoMG-PV-Diesel'!U1047,'OnSSET_original_NoMG-PV-Diesel'!T1047,"wait")</f>
        <v>24.698580410215101</v>
      </c>
      <c r="AF1048">
        <f>IF(N1048='OnSSET_original_NoMG-PV-Diesel'!AD1047,'OnSSET_original_NoMG-PV-Diesel'!AC1047,"wait")</f>
        <v>24.698580410215101</v>
      </c>
      <c r="AG1048">
        <f>IF(O1048='OnSSET_original_NoMG-PV-Diesel'!AD1047,'OnSSET_original_NoMG-PV-Diesel'!AC1047,"wait")</f>
        <v>24.698580410215101</v>
      </c>
      <c r="AH1048">
        <f>IF(P1048='OnSSET_original_NoMG-PV-Diesel'!AD1047,'OnSSET_original_NoMG-PV-Diesel'!AC1047,"wait")</f>
        <v>24.698580410215101</v>
      </c>
      <c r="AR1048">
        <v>193.655</v>
      </c>
      <c r="AS1048">
        <v>159.61099999999999</v>
      </c>
      <c r="AT1048">
        <v>72.233000000000004</v>
      </c>
      <c r="AU1048">
        <v>3.3139999999999898</v>
      </c>
      <c r="AV1048">
        <v>82680.407070000001</v>
      </c>
      <c r="AW1048">
        <v>0</v>
      </c>
      <c r="AX1048">
        <v>24458.206569999998</v>
      </c>
      <c r="AZ1048">
        <f>SUMIF([1]base!$A$2:$A$169,B1048,[1]base!$V$2:$V$169)</f>
        <v>0</v>
      </c>
      <c r="BA1048">
        <f>SUMIF([2]s1!$A$2:$A$275,B1048,[2]s1!$U$2:$U$275)</f>
        <v>45136.14</v>
      </c>
      <c r="BB1048">
        <f>SUMIF([3]s2!$A$2:$A$115,B1048,[3]s2!$U$2:$U$115)</f>
        <v>0</v>
      </c>
      <c r="BC1048">
        <f>SUMIF([4]s3!$A$2:$A$245,B1048,[4]s3!$U$2:$U$245)</f>
        <v>0</v>
      </c>
      <c r="BD1048">
        <f>SUMIF([5]s4!$A$2:$A$74,B1048,[5]s4!$U$2:$U$74)</f>
        <v>0</v>
      </c>
      <c r="BF1048">
        <f t="shared" si="85"/>
        <v>0</v>
      </c>
      <c r="BG1048">
        <f t="shared" si="86"/>
        <v>152274.75364000001</v>
      </c>
      <c r="BH1048">
        <f t="shared" si="87"/>
        <v>0</v>
      </c>
      <c r="BI1048">
        <f t="shared" si="88"/>
        <v>0</v>
      </c>
      <c r="BJ1048">
        <f t="shared" si="89"/>
        <v>0</v>
      </c>
      <c r="BL1048" t="s">
        <v>114</v>
      </c>
      <c r="BM1048" s="23">
        <v>187873.06690000001</v>
      </c>
      <c r="BN1048" s="23">
        <v>32.503990799999997</v>
      </c>
      <c r="BP1048" t="s">
        <v>183</v>
      </c>
      <c r="BQ1048" s="23">
        <v>30626.508819999999</v>
      </c>
      <c r="BR1048" s="23">
        <v>24.698580410000002</v>
      </c>
      <c r="BT1048" t="s">
        <v>183</v>
      </c>
      <c r="BU1048" s="23">
        <v>30626.508819999999</v>
      </c>
      <c r="BV1048" s="23">
        <v>24.698580410000002</v>
      </c>
    </row>
    <row r="1049" spans="1:74" x14ac:dyDescent="0.25">
      <c r="A1049">
        <v>1</v>
      </c>
      <c r="B1049" s="15">
        <v>15259</v>
      </c>
      <c r="C1049" s="15">
        <v>-64.235543309999997</v>
      </c>
      <c r="D1049" s="15">
        <v>-17.10180398</v>
      </c>
      <c r="E1049" s="16">
        <v>0</v>
      </c>
      <c r="F1049" s="19">
        <v>48354.146239242298</v>
      </c>
      <c r="G1049" s="19">
        <v>104.12135826008952</v>
      </c>
      <c r="H1049" s="16" t="str">
        <f>IF(LCOE_SensitivityScenarios!BF1048&gt;'OnSSET_original_NoMG-PV-Diesel'!M1048,'OnSSET_original_NoMG-PV-Diesel'!L1048,LCOE_SensitivityScenarios!BG1048)</f>
        <v>SA_PV</v>
      </c>
      <c r="I1049" s="39" t="str">
        <f>IF(LCOE_SensitivityScenarios!BK1048&gt;'OnSSET_original_NoMG-PV-Diesel'!M1048,'OnSSET_original_NoMG-PV-Diesel'!L1048,LCOE_SensitivityScenarios!BL1048)</f>
        <v>MG_Hybrid</v>
      </c>
      <c r="J1049" s="39" t="str">
        <f>IF(LCOE_SensitivityScenarios!BP1048&gt;'OnSSET_original_NoMG-PV-Diesel'!M1048,'OnSSET_original_NoMG-PV-Diesel'!L1048,LCOE_SensitivityScenarios!BQ1048)</f>
        <v>SA_PV</v>
      </c>
      <c r="K1049" s="38" t="str">
        <f>IF(LCOE_SensitivityScenarios!BU1048&gt;'OnSSET_original_NoMG-PV-Diesel'!V1048,'OnSSET_original_NoMG-PV-Diesel'!U1048,LCOE_SensitivityScenarios!BV1048)</f>
        <v>MG_Hybrid</v>
      </c>
      <c r="L1049" s="39" t="str">
        <f>IF(LCOE_SensitivityScenarios!BZ1048&gt;'OnSSET_original_NoMG-PV-Diesel'!V1048,'OnSSET_original_NoMG-PV-Diesel'!U1048,LCOE_SensitivityScenarios!CA1048)</f>
        <v>MG_Hybrid</v>
      </c>
      <c r="M1049" s="40" t="str">
        <f>IF(LCOE_SensitivityScenarios!CE1048&gt;'OnSSET_original_NoMG-PV-Diesel'!V1048,'OnSSET_original_NoMG-PV-Diesel'!U1048,LCOE_SensitivityScenarios!CF1048)</f>
        <v>MG_Diesel</v>
      </c>
      <c r="N1049" s="39" t="str">
        <f>IF(LCOE_SensitivityScenarios!CJ1048&gt;'OnSSET_original_NoMG-PV-Diesel'!AE1048,'OnSSET_original_NoMG-PV-Diesel'!AD1048,LCOE_SensitivityScenarios!CK1048)</f>
        <v>SA_Diesel</v>
      </c>
      <c r="O1049" s="39" t="str">
        <f>IF(LCOE_SensitivityScenarios!CO1048&gt;'OnSSET_original_NoMG-PV-Diesel'!AE1048,'OnSSET_original_NoMG-PV-Diesel'!AD1048,LCOE_SensitivityScenarios!CP1048)</f>
        <v>SA_Diesel</v>
      </c>
      <c r="P1049" s="40" t="str">
        <f>IF(LCOE_SensitivityScenarios!CT1048&gt;'OnSSET_original_NoMG-PV-Diesel'!AE1048,'OnSSET_original_NoMG-PV-Diesel'!AD1048,LCOE_SensitivityScenarios!CU1048)</f>
        <v>SA_Diesel</v>
      </c>
      <c r="Q1049" s="38">
        <f>IF(LCOE_SensitivityScenarios!BF1048&gt;'OnSSET_original_NoMG-PV-Diesel'!M1048,'OnSSET_original_NoMG-PV-Diesel'!M1048,LCOE_SensitivityScenarios!BF1048)</f>
        <v>0.47982204575662701</v>
      </c>
      <c r="R1049" s="28">
        <f>MIN('OnSSET_original_NoMG-PV-Diesel'!E1048:I1048,LCOE_SensitivityScenarios!BK1048)</f>
        <v>0.46689541768476006</v>
      </c>
      <c r="S1049" s="28">
        <f>MIN('OnSSET_original_NoMG-PV-Diesel'!E1048:I1048,LCOE_SensitivityScenarios!BP1048)</f>
        <v>0.47982204575662701</v>
      </c>
      <c r="T1049" s="27">
        <f>MIN('OnSSET_original_NoMG-PV-Diesel'!N1048:R1048,LCOE_SensitivityScenarios!BU1048)</f>
        <v>0.42429734891911486</v>
      </c>
      <c r="U1049" s="28">
        <f>MIN('OnSSET_original_NoMG-PV-Diesel'!N1048:R1048,LCOE_SensitivityScenarios!BZ1048)</f>
        <v>0.39853582264311482</v>
      </c>
      <c r="V1049" s="29">
        <f>MIN('OnSSET_original_NoMG-PV-Diesel'!N1048:R1048,LCOE_SensitivityScenarios!CE1048)</f>
        <v>0.44292946413484519</v>
      </c>
      <c r="W1049" s="28">
        <f>MIN('OnSSET_original_NoMG-PV-Diesel'!W1048:AA1048,LCOE_SensitivityScenarios!CJ1048)</f>
        <v>0.25424949886960002</v>
      </c>
      <c r="X1049" s="28">
        <f>MIN('OnSSET_original_NoMG-PV-Diesel'!W1048:AA1048,LCOE_SensitivityScenarios!CO1048)</f>
        <v>0.25424949886960002</v>
      </c>
      <c r="Y1049" s="29">
        <f>MIN('OnSSET_original_NoMG-PV-Diesel'!W1048:AA1048,LCOE_SensitivityScenarios!CT1048)</f>
        <v>0.25424949886960002</v>
      </c>
      <c r="Z1049">
        <f>IF(H1049='OnSSET_original_NoMG-PV-Diesel'!L1048,'OnSSET_original_NoMG-PV-Diesel'!K1048,"wait")</f>
        <v>12.842439877901899</v>
      </c>
      <c r="AA1049">
        <f>VLOOKUP(B1049,[2]s1!$A$2:$T$275,20,FALSE)</f>
        <v>13.647</v>
      </c>
      <c r="AB1049">
        <f>IF(J1049='OnSSET_original_NoMG-PV-Diesel'!L1048,'OnSSET_original_NoMG-PV-Diesel'!K1048,"wait")</f>
        <v>12.842439877901899</v>
      </c>
      <c r="AC1049">
        <f>VLOOKUP(B1049,[4]s3!$A$2:$T$275,20,FALSE)</f>
        <v>17.966999999999999</v>
      </c>
      <c r="AD1049" t="str">
        <f>IF(L1049='OnSSET_original_NoMG-PV-Diesel'!U1048,'OnSSET_original_NoMG-PV-Diesel'!T1048,"wait")</f>
        <v>wait</v>
      </c>
      <c r="AE1049" t="str">
        <f>IF(M1049='OnSSET_original_NoMG-PV-Diesel'!U1048,'OnSSET_original_NoMG-PV-Diesel'!T1048,"wait")</f>
        <v>wait</v>
      </c>
      <c r="AF1049">
        <f>IF(N1049='OnSSET_original_NoMG-PV-Diesel'!AD1048,'OnSSET_original_NoMG-PV-Diesel'!AC1048,"wait")</f>
        <v>22.079518830704199</v>
      </c>
      <c r="AG1049">
        <f>IF(O1049='OnSSET_original_NoMG-PV-Diesel'!AD1048,'OnSSET_original_NoMG-PV-Diesel'!AC1048,"wait")</f>
        <v>22.079518830704199</v>
      </c>
      <c r="AH1049">
        <f>IF(P1049='OnSSET_original_NoMG-PV-Diesel'!AD1048,'OnSSET_original_NoMG-PV-Diesel'!AC1048,"wait")</f>
        <v>22.079518830704199</v>
      </c>
      <c r="AR1049">
        <v>16.288</v>
      </c>
      <c r="AS1049">
        <v>16.213999999999999</v>
      </c>
      <c r="AT1049">
        <v>20.478999999999999</v>
      </c>
      <c r="AU1049">
        <v>4.6139999999999999</v>
      </c>
      <c r="AV1049">
        <v>61620.353479999998</v>
      </c>
      <c r="AW1049">
        <v>0</v>
      </c>
      <c r="AX1049">
        <v>13146.286029999999</v>
      </c>
      <c r="AZ1049">
        <f>SUMIF([1]base!$A$2:$A$169,B1049,[1]base!$V$2:$V$169)</f>
        <v>0</v>
      </c>
      <c r="BA1049">
        <f>SUMIF([2]s1!$A$2:$A$275,B1049,[2]s1!$U$2:$U$275)</f>
        <v>33491.9</v>
      </c>
      <c r="BB1049">
        <f>SUMIF([3]s2!$A$2:$A$115,B1049,[3]s2!$U$2:$U$115)</f>
        <v>0</v>
      </c>
      <c r="BC1049">
        <f>SUMIF([4]s3!$A$2:$A$245,B1049,[4]s3!$U$2:$U$245)</f>
        <v>26746.400000000001</v>
      </c>
      <c r="BD1049">
        <f>SUMIF([5]s4!$A$2:$A$74,B1049,[5]s4!$U$2:$U$74)</f>
        <v>0</v>
      </c>
      <c r="BF1049">
        <f t="shared" si="85"/>
        <v>0</v>
      </c>
      <c r="BG1049">
        <f t="shared" si="86"/>
        <v>108258.53951</v>
      </c>
      <c r="BH1049">
        <f t="shared" si="87"/>
        <v>0</v>
      </c>
      <c r="BI1049">
        <f t="shared" si="88"/>
        <v>101513.03951</v>
      </c>
      <c r="BJ1049">
        <f t="shared" si="89"/>
        <v>0</v>
      </c>
      <c r="BL1049" t="s">
        <v>114</v>
      </c>
      <c r="BM1049" s="23">
        <v>154069.58360000001</v>
      </c>
      <c r="BN1049" s="23">
        <v>30.388478030000002</v>
      </c>
      <c r="BP1049" t="s">
        <v>186</v>
      </c>
      <c r="BQ1049" s="23">
        <v>154069.58360000001</v>
      </c>
      <c r="BR1049" s="23">
        <v>30.388478030000002</v>
      </c>
      <c r="BT1049" t="s">
        <v>183</v>
      </c>
      <c r="BU1049" s="23">
        <v>27378.843929999999</v>
      </c>
      <c r="BV1049" s="23">
        <v>22.079518830000001</v>
      </c>
    </row>
    <row r="1050" spans="1:74" x14ac:dyDescent="0.25">
      <c r="A1050">
        <v>1</v>
      </c>
      <c r="B1050" s="15">
        <v>15287</v>
      </c>
      <c r="C1050" s="15">
        <v>-60.680597249999998</v>
      </c>
      <c r="D1050" s="15">
        <v>-16.48241822</v>
      </c>
      <c r="E1050" s="16">
        <v>0</v>
      </c>
      <c r="F1050" s="19">
        <v>65177.432380874197</v>
      </c>
      <c r="G1050" s="19">
        <v>154.08627843525855</v>
      </c>
      <c r="H1050" s="16" t="str">
        <f>IF(LCOE_SensitivityScenarios!BF1049&gt;'OnSSET_original_NoMG-PV-Diesel'!M1049,'OnSSET_original_NoMG-PV-Diesel'!L1049,LCOE_SensitivityScenarios!BG1049)</f>
        <v>SA_PV</v>
      </c>
      <c r="I1050" s="39" t="str">
        <f>IF(LCOE_SensitivityScenarios!BK1049&gt;'OnSSET_original_NoMG-PV-Diesel'!M1049,'OnSSET_original_NoMG-PV-Diesel'!L1049,LCOE_SensitivityScenarios!BL1049)</f>
        <v>MG_Hybrid</v>
      </c>
      <c r="J1050" s="39" t="str">
        <f>IF(LCOE_SensitivityScenarios!BP1049&gt;'OnSSET_original_NoMG-PV-Diesel'!M1049,'OnSSET_original_NoMG-PV-Diesel'!L1049,LCOE_SensitivityScenarios!BQ1049)</f>
        <v>SA_PV</v>
      </c>
      <c r="K1050" s="38" t="str">
        <f>IF(LCOE_SensitivityScenarios!BU1049&gt;'OnSSET_original_NoMG-PV-Diesel'!V1049,'OnSSET_original_NoMG-PV-Diesel'!U1049,LCOE_SensitivityScenarios!BV1049)</f>
        <v>MG_Hybrid</v>
      </c>
      <c r="L1050" s="39" t="str">
        <f>IF(LCOE_SensitivityScenarios!BZ1049&gt;'OnSSET_original_NoMG-PV-Diesel'!V1049,'OnSSET_original_NoMG-PV-Diesel'!U1049,LCOE_SensitivityScenarios!CA1049)</f>
        <v>MG_Hybrid</v>
      </c>
      <c r="M1050" s="40" t="str">
        <f>IF(LCOE_SensitivityScenarios!CE1049&gt;'OnSSET_original_NoMG-PV-Diesel'!V1049,'OnSSET_original_NoMG-PV-Diesel'!U1049,LCOE_SensitivityScenarios!CF1049)</f>
        <v>MG_Diesel</v>
      </c>
      <c r="N1050" s="39" t="str">
        <f>IF(LCOE_SensitivityScenarios!CJ1049&gt;'OnSSET_original_NoMG-PV-Diesel'!AE1049,'OnSSET_original_NoMG-PV-Diesel'!AD1049,LCOE_SensitivityScenarios!CK1049)</f>
        <v>SA_Diesel</v>
      </c>
      <c r="O1050" s="39" t="str">
        <f>IF(LCOE_SensitivityScenarios!CO1049&gt;'OnSSET_original_NoMG-PV-Diesel'!AE1049,'OnSSET_original_NoMG-PV-Diesel'!AD1049,LCOE_SensitivityScenarios!CP1049)</f>
        <v>SA_Diesel</v>
      </c>
      <c r="P1050" s="40" t="str">
        <f>IF(LCOE_SensitivityScenarios!CT1049&gt;'OnSSET_original_NoMG-PV-Diesel'!AE1049,'OnSSET_original_NoMG-PV-Diesel'!AD1049,LCOE_SensitivityScenarios!CU1049)</f>
        <v>SA_Diesel</v>
      </c>
      <c r="Q1050" s="38">
        <f>IF(LCOE_SensitivityScenarios!BF1049&gt;'OnSSET_original_NoMG-PV-Diesel'!M1049,'OnSSET_original_NoMG-PV-Diesel'!M1049,LCOE_SensitivityScenarios!BF1049)</f>
        <v>0.45364993416990201</v>
      </c>
      <c r="R1050" s="28">
        <f>MIN('OnSSET_original_NoMG-PV-Diesel'!E1049:I1049,LCOE_SensitivityScenarios!BK1049)</f>
        <v>0.44975334538432143</v>
      </c>
      <c r="S1050" s="28">
        <f>MIN('OnSSET_original_NoMG-PV-Diesel'!E1049:I1049,LCOE_SensitivityScenarios!BP1049)</f>
        <v>0.45364993416990201</v>
      </c>
      <c r="T1050" s="27">
        <f>MIN('OnSSET_original_NoMG-PV-Diesel'!N1049:R1049,LCOE_SensitivityScenarios!BU1049)</f>
        <v>0.40773569721123698</v>
      </c>
      <c r="U1050" s="28">
        <f>MIN('OnSSET_original_NoMG-PV-Diesel'!N1049:R1049,LCOE_SensitivityScenarios!BZ1049)</f>
        <v>0.381974170935237</v>
      </c>
      <c r="V1050" s="29">
        <f>MIN('OnSSET_original_NoMG-PV-Diesel'!N1049:R1049,LCOE_SensitivityScenarios!CE1049)</f>
        <v>0.42820049812749317</v>
      </c>
      <c r="W1050" s="28">
        <f>MIN('OnSSET_original_NoMG-PV-Diesel'!W1049:AA1049,LCOE_SensitivityScenarios!CJ1049)</f>
        <v>0.242182586027855</v>
      </c>
      <c r="X1050" s="28">
        <f>MIN('OnSSET_original_NoMG-PV-Diesel'!W1049:AA1049,LCOE_SensitivityScenarios!CO1049)</f>
        <v>0.242182586027855</v>
      </c>
      <c r="Y1050" s="29">
        <f>MIN('OnSSET_original_NoMG-PV-Diesel'!W1049:AA1049,LCOE_SensitivityScenarios!CT1049)</f>
        <v>0.242182586027855</v>
      </c>
      <c r="Z1050">
        <f>IF(H1050='OnSSET_original_NoMG-PV-Diesel'!L1049,'OnSSET_original_NoMG-PV-Diesel'!K1049,"wait")</f>
        <v>10.3911653829163</v>
      </c>
      <c r="AA1050">
        <f>VLOOKUP(B1050,[2]s1!$A$2:$T$275,20,FALSE)</f>
        <v>27.151</v>
      </c>
      <c r="AB1050">
        <f>IF(J1050='OnSSET_original_NoMG-PV-Diesel'!L1049,'OnSSET_original_NoMG-PV-Diesel'!K1049,"wait")</f>
        <v>10.3911653829163</v>
      </c>
      <c r="AC1050">
        <f>VLOOKUP(B1050,[4]s3!$A$2:$T$275,20,FALSE)</f>
        <v>23.888000000000002</v>
      </c>
      <c r="AD1050" t="str">
        <f>IF(L1050='OnSSET_original_NoMG-PV-Diesel'!U1049,'OnSSET_original_NoMG-PV-Diesel'!T1049,"wait")</f>
        <v>wait</v>
      </c>
      <c r="AE1050" t="str">
        <f>IF(M1050='OnSSET_original_NoMG-PV-Diesel'!U1049,'OnSSET_original_NoMG-PV-Diesel'!T1049,"wait")</f>
        <v>wait</v>
      </c>
      <c r="AF1050">
        <f>IF(N1050='OnSSET_original_NoMG-PV-Diesel'!AD1049,'OnSSET_original_NoMG-PV-Diesel'!AC1049,"wait")</f>
        <v>29.761384648800998</v>
      </c>
      <c r="AG1050">
        <f>IF(O1050='OnSSET_original_NoMG-PV-Diesel'!AD1049,'OnSSET_original_NoMG-PV-Diesel'!AC1049,"wait")</f>
        <v>29.761384648800998</v>
      </c>
      <c r="AH1050">
        <f>IF(P1050='OnSSET_original_NoMG-PV-Diesel'!AD1049,'OnSSET_original_NoMG-PV-Diesel'!AC1049,"wait")</f>
        <v>29.761384648800998</v>
      </c>
      <c r="AR1050">
        <v>264.33</v>
      </c>
      <c r="AS1050">
        <v>263.98200000000003</v>
      </c>
      <c r="AT1050">
        <v>7.351</v>
      </c>
      <c r="AU1050">
        <v>7.351</v>
      </c>
      <c r="AV1050">
        <v>77846.543869999994</v>
      </c>
      <c r="AW1050">
        <v>0</v>
      </c>
      <c r="AX1050">
        <v>21553.794539999999</v>
      </c>
      <c r="AZ1050">
        <f>SUMIF([1]base!$A$2:$A$169,B1050,[1]base!$V$2:$V$169)</f>
        <v>0</v>
      </c>
      <c r="BA1050">
        <f>SUMIF([2]s1!$A$2:$A$275,B1050,[2]s1!$U$2:$U$275)</f>
        <v>45136.14</v>
      </c>
      <c r="BB1050">
        <f>SUMIF([3]s2!$A$2:$A$115,B1050,[3]s2!$U$2:$U$115)</f>
        <v>0</v>
      </c>
      <c r="BC1050">
        <f>SUMIF([4]s3!$A$2:$A$245,B1050,[4]s3!$U$2:$U$245)</f>
        <v>35565.360000000001</v>
      </c>
      <c r="BD1050">
        <f>SUMIF([5]s4!$A$2:$A$74,B1050,[5]s4!$U$2:$U$74)</f>
        <v>0</v>
      </c>
      <c r="BF1050">
        <f t="shared" si="85"/>
        <v>0</v>
      </c>
      <c r="BG1050">
        <f t="shared" si="86"/>
        <v>144536.47840999998</v>
      </c>
      <c r="BH1050">
        <f t="shared" si="87"/>
        <v>0</v>
      </c>
      <c r="BI1050">
        <f t="shared" si="88"/>
        <v>134965.69841000001</v>
      </c>
      <c r="BJ1050">
        <f t="shared" si="89"/>
        <v>0</v>
      </c>
      <c r="BL1050" t="s">
        <v>114</v>
      </c>
      <c r="BM1050" s="23">
        <v>196345.56280000001</v>
      </c>
      <c r="BN1050" s="23">
        <v>38.72693546</v>
      </c>
      <c r="BP1050" t="s">
        <v>186</v>
      </c>
      <c r="BQ1050" s="23">
        <v>196345.56280000001</v>
      </c>
      <c r="BR1050" s="23">
        <v>38.72693546</v>
      </c>
      <c r="BT1050" t="s">
        <v>183</v>
      </c>
      <c r="BU1050" s="23">
        <v>36904.44124</v>
      </c>
      <c r="BV1050" s="23">
        <v>29.76138465</v>
      </c>
    </row>
    <row r="1051" spans="1:74" x14ac:dyDescent="0.25">
      <c r="A1051">
        <v>1</v>
      </c>
      <c r="B1051" s="15">
        <v>15292</v>
      </c>
      <c r="C1051" s="15">
        <v>-64.277978200000007</v>
      </c>
      <c r="D1051" s="15">
        <v>-16.57195316</v>
      </c>
      <c r="E1051" s="16">
        <v>0</v>
      </c>
      <c r="F1051" s="19">
        <v>25218.544761003199</v>
      </c>
      <c r="G1051" s="19">
        <v>56.473593677849266</v>
      </c>
      <c r="H1051" s="16" t="str">
        <f>IF(LCOE_SensitivityScenarios!BF1050&gt;'OnSSET_original_NoMG-PV-Diesel'!M1050,'OnSSET_original_NoMG-PV-Diesel'!L1050,LCOE_SensitivityScenarios!BG1050)</f>
        <v>SA_PV</v>
      </c>
      <c r="I1051" s="39" t="str">
        <f>IF(LCOE_SensitivityScenarios!BK1050&gt;'OnSSET_original_NoMG-PV-Diesel'!M1050,'OnSSET_original_NoMG-PV-Diesel'!L1050,LCOE_SensitivityScenarios!BL1050)</f>
        <v>SA_PV</v>
      </c>
      <c r="J1051" s="39" t="str">
        <f>IF(LCOE_SensitivityScenarios!BP1050&gt;'OnSSET_original_NoMG-PV-Diesel'!M1050,'OnSSET_original_NoMG-PV-Diesel'!L1050,LCOE_SensitivityScenarios!BQ1050)</f>
        <v>SA_PV</v>
      </c>
      <c r="K1051" s="38" t="str">
        <f>IF(LCOE_SensitivityScenarios!BU1050&gt;'OnSSET_original_NoMG-PV-Diesel'!V1050,'OnSSET_original_NoMG-PV-Diesel'!U1050,LCOE_SensitivityScenarios!BV1050)</f>
        <v>SA_PV</v>
      </c>
      <c r="L1051" s="39" t="str">
        <f>IF(LCOE_SensitivityScenarios!BZ1050&gt;'OnSSET_original_NoMG-PV-Diesel'!V1050,'OnSSET_original_NoMG-PV-Diesel'!U1050,LCOE_SensitivityScenarios!CA1050)</f>
        <v>SA_PV</v>
      </c>
      <c r="M1051" s="40" t="str">
        <f>IF(LCOE_SensitivityScenarios!CE1050&gt;'OnSSET_original_NoMG-PV-Diesel'!V1050,'OnSSET_original_NoMG-PV-Diesel'!U1050,LCOE_SensitivityScenarios!CF1050)</f>
        <v>SA_PV</v>
      </c>
      <c r="N1051" s="39" t="str">
        <f>IF(LCOE_SensitivityScenarios!CJ1050&gt;'OnSSET_original_NoMG-PV-Diesel'!AE1050,'OnSSET_original_NoMG-PV-Diesel'!AD1050,LCOE_SensitivityScenarios!CK1050)</f>
        <v>MG_Diesel</v>
      </c>
      <c r="O1051" s="39" t="str">
        <f>IF(LCOE_SensitivityScenarios!CO1050&gt;'OnSSET_original_NoMG-PV-Diesel'!AE1050,'OnSSET_original_NoMG-PV-Diesel'!AD1050,LCOE_SensitivityScenarios!CP1050)</f>
        <v>MG_Hybrid</v>
      </c>
      <c r="P1051" s="40" t="str">
        <f>IF(LCOE_SensitivityScenarios!CT1050&gt;'OnSSET_original_NoMG-PV-Diesel'!AE1050,'OnSSET_original_NoMG-PV-Diesel'!AD1050,LCOE_SensitivityScenarios!CU1050)</f>
        <v>MG_Diesel</v>
      </c>
      <c r="Q1051" s="38">
        <f>IF(LCOE_SensitivityScenarios!BF1050&gt;'OnSSET_original_NoMG-PV-Diesel'!M1050,'OnSSET_original_NoMG-PV-Diesel'!M1050,LCOE_SensitivityScenarios!BF1050)</f>
        <v>0.46817073780227098</v>
      </c>
      <c r="R1051" s="28">
        <f>MIN('OnSSET_original_NoMG-PV-Diesel'!E1050:I1050,LCOE_SensitivityScenarios!BK1050)</f>
        <v>0.46817073780227098</v>
      </c>
      <c r="S1051" s="28">
        <f>MIN('OnSSET_original_NoMG-PV-Diesel'!E1050:I1050,LCOE_SensitivityScenarios!BP1050)</f>
        <v>0.46817073780227098</v>
      </c>
      <c r="T1051" s="27">
        <f>MIN('OnSSET_original_NoMG-PV-Diesel'!N1050:R1050,LCOE_SensitivityScenarios!BU1050)</f>
        <v>0.46817073780227098</v>
      </c>
      <c r="U1051" s="28">
        <f>MIN('OnSSET_original_NoMG-PV-Diesel'!N1050:R1050,LCOE_SensitivityScenarios!BZ1050)</f>
        <v>0.46817073780227098</v>
      </c>
      <c r="V1051" s="29">
        <f>MIN('OnSSET_original_NoMG-PV-Diesel'!N1050:R1050,LCOE_SensitivityScenarios!CE1050)</f>
        <v>0.46817073780227098</v>
      </c>
      <c r="W1051" s="28">
        <f>MIN('OnSSET_original_NoMG-PV-Diesel'!W1050:AA1050,LCOE_SensitivityScenarios!CJ1050)</f>
        <v>0.41737174090320001</v>
      </c>
      <c r="X1051" s="28">
        <f>MIN('OnSSET_original_NoMG-PV-Diesel'!W1050:AA1050,LCOE_SensitivityScenarios!CO1050)</f>
        <v>0.4067675919616674</v>
      </c>
      <c r="Y1051" s="29">
        <f>MIN('OnSSET_original_NoMG-PV-Diesel'!W1050:AA1050,LCOE_SensitivityScenarios!CT1050)</f>
        <v>0.42594907290320005</v>
      </c>
      <c r="Z1051">
        <f>IF(H1051='OnSSET_original_NoMG-PV-Diesel'!L1050,'OnSSET_original_NoMG-PV-Diesel'!K1050,"wait")</f>
        <v>8.2312787509497092</v>
      </c>
      <c r="AA1051">
        <f>IF(I1051='OnSSET_original_NoMG-PV-Diesel'!L1050,'OnSSET_original_NoMG-PV-Diesel'!K1050,"wait")</f>
        <v>8.2312787509497092</v>
      </c>
      <c r="AB1051">
        <f>IF(J1051='OnSSET_original_NoMG-PV-Diesel'!L1050,'OnSSET_original_NoMG-PV-Diesel'!K1050,"wait")</f>
        <v>8.2312787509497092</v>
      </c>
      <c r="AC1051">
        <f>IF(K1051='OnSSET_original_NoMG-PV-Diesel'!U1050,'OnSSET_original_NoMG-PV-Diesel'!T1050,"wait")</f>
        <v>15.4639102041962</v>
      </c>
      <c r="AD1051">
        <f>IF(L1051='OnSSET_original_NoMG-PV-Diesel'!U1050,'OnSSET_original_NoMG-PV-Diesel'!T1050,"wait")</f>
        <v>15.4639102041962</v>
      </c>
      <c r="AE1051">
        <f>IF(M1051='OnSSET_original_NoMG-PV-Diesel'!U1050,'OnSSET_original_NoMG-PV-Diesel'!T1050,"wait")</f>
        <v>15.4639102041962</v>
      </c>
      <c r="AF1051">
        <f>VLOOKUP(B1051,[5]s4!$A$2:$T$275,20,FALSE)</f>
        <v>6.774</v>
      </c>
      <c r="AG1051" t="str">
        <f>IF(O1051='OnSSET_original_NoMG-PV-Diesel'!AD1050,'OnSSET_original_NoMG-PV-Diesel'!AC1050,"wait")</f>
        <v>wait</v>
      </c>
      <c r="AH1051" t="str">
        <f>IF(P1051='OnSSET_original_NoMG-PV-Diesel'!AD1050,'OnSSET_original_NoMG-PV-Diesel'!AC1050,"wait")</f>
        <v>wait</v>
      </c>
      <c r="AR1051">
        <v>76.17</v>
      </c>
      <c r="AS1051">
        <v>76.042000000000002</v>
      </c>
      <c r="AT1051">
        <v>49.390999999999998</v>
      </c>
      <c r="AU1051">
        <v>42.2</v>
      </c>
      <c r="AV1051">
        <v>46534.420230000003</v>
      </c>
      <c r="AW1051">
        <v>0</v>
      </c>
      <c r="AX1051">
        <v>7184.59818</v>
      </c>
      <c r="AZ1051">
        <f>SUMIF([1]base!$A$2:$A$169,B1051,[1]base!$V$2:$V$169)</f>
        <v>0</v>
      </c>
      <c r="BA1051">
        <f>SUMIF([2]s1!$A$2:$A$275,B1051,[2]s1!$U$2:$U$275)</f>
        <v>0</v>
      </c>
      <c r="BB1051">
        <f>SUMIF([3]s2!$A$2:$A$115,B1051,[3]s2!$U$2:$U$115)</f>
        <v>0</v>
      </c>
      <c r="BC1051">
        <f>SUMIF([4]s3!$A$2:$A$245,B1051,[4]s3!$U$2:$U$245)</f>
        <v>0</v>
      </c>
      <c r="BD1051">
        <f>SUMIF([5]s4!$A$2:$A$74,B1051,[5]s4!$U$2:$U$74)</f>
        <v>10025.52</v>
      </c>
      <c r="BF1051">
        <f t="shared" si="85"/>
        <v>0</v>
      </c>
      <c r="BG1051">
        <f t="shared" si="86"/>
        <v>0</v>
      </c>
      <c r="BH1051">
        <f t="shared" si="87"/>
        <v>0</v>
      </c>
      <c r="BI1051">
        <f t="shared" si="88"/>
        <v>0</v>
      </c>
      <c r="BJ1051">
        <f t="shared" si="89"/>
        <v>63744.538410000008</v>
      </c>
      <c r="BL1051" t="s">
        <v>114</v>
      </c>
      <c r="BM1051" s="23">
        <v>78402.024739999993</v>
      </c>
      <c r="BN1051" s="23">
        <v>15.463910200000001</v>
      </c>
      <c r="BP1051" t="s">
        <v>186</v>
      </c>
      <c r="BQ1051" s="23">
        <v>78402.024739999993</v>
      </c>
      <c r="BR1051" s="23">
        <v>15.463910200000001</v>
      </c>
      <c r="BT1051" t="s">
        <v>183</v>
      </c>
      <c r="BU1051" s="23">
        <v>14279.118850000001</v>
      </c>
      <c r="BV1051" s="23">
        <v>11.51531724</v>
      </c>
    </row>
    <row r="1052" spans="1:74" x14ac:dyDescent="0.25">
      <c r="A1052">
        <v>1</v>
      </c>
      <c r="B1052" s="15">
        <v>15311</v>
      </c>
      <c r="C1052" s="15">
        <v>-61.492842060000001</v>
      </c>
      <c r="D1052" s="15">
        <v>-15.38855279</v>
      </c>
      <c r="E1052" s="16">
        <v>0</v>
      </c>
      <c r="F1052" s="19">
        <v>45934.119452947598</v>
      </c>
      <c r="G1052" s="19">
        <v>60.612756007166432</v>
      </c>
      <c r="H1052" s="16" t="str">
        <f>IF(LCOE_SensitivityScenarios!BF1051&gt;'OnSSET_original_NoMG-PV-Diesel'!M1051,'OnSSET_original_NoMG-PV-Diesel'!L1051,LCOE_SensitivityScenarios!BG1051)</f>
        <v>MG_Hybrid</v>
      </c>
      <c r="I1052" s="39" t="str">
        <f>IF(LCOE_SensitivityScenarios!BK1051&gt;'OnSSET_original_NoMG-PV-Diesel'!M1051,'OnSSET_original_NoMG-PV-Diesel'!L1051,LCOE_SensitivityScenarios!BL1051)</f>
        <v>MG_Hybrid</v>
      </c>
      <c r="J1052" s="39" t="str">
        <f>IF(LCOE_SensitivityScenarios!BP1051&gt;'OnSSET_original_NoMG-PV-Diesel'!M1051,'OnSSET_original_NoMG-PV-Diesel'!L1051,LCOE_SensitivityScenarios!BQ1051)</f>
        <v>MG_Hybrid</v>
      </c>
      <c r="K1052" s="38" t="str">
        <f>IF(LCOE_SensitivityScenarios!BU1051&gt;'OnSSET_original_NoMG-PV-Diesel'!V1051,'OnSSET_original_NoMG-PV-Diesel'!U1051,LCOE_SensitivityScenarios!BV1051)</f>
        <v>MG_Hybrid</v>
      </c>
      <c r="L1052" s="39" t="str">
        <f>IF(LCOE_SensitivityScenarios!BZ1051&gt;'OnSSET_original_NoMG-PV-Diesel'!V1051,'OnSSET_original_NoMG-PV-Diesel'!U1051,LCOE_SensitivityScenarios!CA1051)</f>
        <v>MG_Hybrid</v>
      </c>
      <c r="M1052" s="40" t="str">
        <f>IF(LCOE_SensitivityScenarios!CE1051&gt;'OnSSET_original_NoMG-PV-Diesel'!V1051,'OnSSET_original_NoMG-PV-Diesel'!U1051,LCOE_SensitivityScenarios!CF1051)</f>
        <v>MG_Diesel</v>
      </c>
      <c r="N1052" s="39" t="str">
        <f>IF(LCOE_SensitivityScenarios!CJ1051&gt;'OnSSET_original_NoMG-PV-Diesel'!AE1051,'OnSSET_original_NoMG-PV-Diesel'!AD1051,LCOE_SensitivityScenarios!CK1051)</f>
        <v>MG_Diesel</v>
      </c>
      <c r="O1052" s="39" t="str">
        <f>IF(LCOE_SensitivityScenarios!CO1051&gt;'OnSSET_original_NoMG-PV-Diesel'!AE1051,'OnSSET_original_NoMG-PV-Diesel'!AD1051,LCOE_SensitivityScenarios!CP1051)</f>
        <v>MG_Hybrid</v>
      </c>
      <c r="P1052" s="40" t="str">
        <f>IF(LCOE_SensitivityScenarios!CT1051&gt;'OnSSET_original_NoMG-PV-Diesel'!AE1051,'OnSSET_original_NoMG-PV-Diesel'!AD1051,LCOE_SensitivityScenarios!CU1051)</f>
        <v>MG_Diesel</v>
      </c>
      <c r="Q1052" s="38">
        <f>IF(LCOE_SensitivityScenarios!BF1051&gt;'OnSSET_original_NoMG-PV-Diesel'!M1051,'OnSSET_original_NoMG-PV-Diesel'!M1051,LCOE_SensitivityScenarios!BF1051)</f>
        <v>0.39391541522107315</v>
      </c>
      <c r="R1052" s="28">
        <f>MIN('OnSSET_original_NoMG-PV-Diesel'!E1051:I1051,LCOE_SensitivityScenarios!BK1051)</f>
        <v>0.36815388894507323</v>
      </c>
      <c r="S1052" s="28">
        <f>MIN('OnSSET_original_NoMG-PV-Diesel'!E1051:I1051,LCOE_SensitivityScenarios!BP1051)</f>
        <v>0.41822709799507318</v>
      </c>
      <c r="T1052" s="27">
        <f>MIN('OnSSET_original_NoMG-PV-Diesel'!N1051:R1051,LCOE_SensitivityScenarios!BU1051)</f>
        <v>0.32352434810546515</v>
      </c>
      <c r="U1052" s="28">
        <f>MIN('OnSSET_original_NoMG-PV-Diesel'!N1051:R1051,LCOE_SensitivityScenarios!BZ1051)</f>
        <v>0.29776282182946512</v>
      </c>
      <c r="V1052" s="29">
        <f>MIN('OnSSET_original_NoMG-PV-Diesel'!N1051:R1051,LCOE_SensitivityScenarios!CE1051)</f>
        <v>0.3474421745187557</v>
      </c>
      <c r="W1052" s="28">
        <f>MIN('OnSSET_original_NoMG-PV-Diesel'!W1051:AA1051,LCOE_SensitivityScenarios!CJ1051)</f>
        <v>0.21767125558102235</v>
      </c>
      <c r="X1052" s="28">
        <f>MIN('OnSSET_original_NoMG-PV-Diesel'!W1051:AA1051,LCOE_SensitivityScenarios!CO1051)</f>
        <v>0.20651514223515849</v>
      </c>
      <c r="Y1052" s="29">
        <f>MIN('OnSSET_original_NoMG-PV-Diesel'!W1051:AA1051,LCOE_SensitivityScenarios!CT1051)</f>
        <v>0.22624858758102234</v>
      </c>
      <c r="Z1052">
        <f>VLOOKUP(B1052,[1]base!$A$2:$U$169,21,FALSE)</f>
        <v>13.647</v>
      </c>
      <c r="AA1052">
        <f>VLOOKUP(B1052,[2]s1!$A$2:$T$275,20,FALSE)</f>
        <v>13.647</v>
      </c>
      <c r="AB1052">
        <f>VLOOKUP(B1052,[3]s2!$A$2:$T$275,20,FALSE)</f>
        <v>13.647</v>
      </c>
      <c r="AC1052">
        <f>VLOOKUP(B1052,[4]s3!$A$2:$T$275,20,FALSE)</f>
        <v>12.367000000000001</v>
      </c>
      <c r="AD1052" t="str">
        <f>IF(L1052='OnSSET_original_NoMG-PV-Diesel'!U1051,'OnSSET_original_NoMG-PV-Diesel'!T1051,"wait")</f>
        <v>wait</v>
      </c>
      <c r="AE1052" t="str">
        <f>IF(M1052='OnSSET_original_NoMG-PV-Diesel'!U1051,'OnSSET_original_NoMG-PV-Diesel'!T1051,"wait")</f>
        <v>wait</v>
      </c>
      <c r="AF1052">
        <f>VLOOKUP(B1052,[5]s4!$A$2:$T$275,20,FALSE)</f>
        <v>8.6210000000000004</v>
      </c>
      <c r="AG1052" t="str">
        <f>IF(O1052='OnSSET_original_NoMG-PV-Diesel'!AD1051,'OnSSET_original_NoMG-PV-Diesel'!AC1051,"wait")</f>
        <v>wait</v>
      </c>
      <c r="AH1052" t="str">
        <f>IF(P1052='OnSSET_original_NoMG-PV-Diesel'!AD1051,'OnSSET_original_NoMG-PV-Diesel'!AC1051,"wait")</f>
        <v>wait</v>
      </c>
      <c r="AR1052" s="23">
        <v>295.03800000000001</v>
      </c>
      <c r="AS1052" s="23">
        <v>277.99700000000001</v>
      </c>
      <c r="AT1052" s="23">
        <v>54.963000000000001</v>
      </c>
      <c r="AU1052" s="23">
        <v>0.123</v>
      </c>
      <c r="AV1052" s="23">
        <v>11710.26858</v>
      </c>
      <c r="AW1052" s="23">
        <v>21078.48344</v>
      </c>
      <c r="AX1052" s="23">
        <v>7576.5945009999996</v>
      </c>
      <c r="AZ1052">
        <f>SUMIF([1]base!$A$2:$A$169,B1052,[1]base!$V$2:$V$169)</f>
        <v>33491.9</v>
      </c>
      <c r="BA1052">
        <f>SUMIF([2]s1!$A$2:$A$275,B1052,[2]s1!$U$2:$U$275)</f>
        <v>33491.9</v>
      </c>
      <c r="BB1052">
        <f>SUMIF([3]s2!$A$2:$A$115,B1052,[3]s2!$U$2:$U$115)</f>
        <v>33491.9</v>
      </c>
      <c r="BC1052">
        <f>SUMIF([4]s3!$A$2:$A$245,B1052,[4]s3!$U$2:$U$245)</f>
        <v>18899.52</v>
      </c>
      <c r="BD1052">
        <f>SUMIF([5]s4!$A$2:$A$74,B1052,[5]s4!$U$2:$U$74)</f>
        <v>12759.08</v>
      </c>
      <c r="BF1052">
        <f t="shared" si="85"/>
        <v>73857.246520999994</v>
      </c>
      <c r="BG1052">
        <f t="shared" si="86"/>
        <v>73857.246520999994</v>
      </c>
      <c r="BH1052">
        <f t="shared" si="87"/>
        <v>73857.246520999994</v>
      </c>
      <c r="BI1052">
        <f t="shared" si="88"/>
        <v>59264.866521000004</v>
      </c>
      <c r="BJ1052">
        <f t="shared" si="89"/>
        <v>53124.426521000001</v>
      </c>
      <c r="BL1052" t="s">
        <v>170</v>
      </c>
      <c r="BM1052" s="23">
        <v>139435.1079</v>
      </c>
      <c r="BN1052" s="23">
        <v>28.305646110000001</v>
      </c>
      <c r="BP1052" t="s">
        <v>184</v>
      </c>
      <c r="BQ1052" s="23">
        <v>51735.724560000002</v>
      </c>
      <c r="BR1052" s="23">
        <v>15.77028855</v>
      </c>
      <c r="BT1052" t="s">
        <v>184</v>
      </c>
      <c r="BU1052" s="23">
        <v>51735.724560000002</v>
      </c>
      <c r="BV1052" s="23">
        <v>15.77028855</v>
      </c>
    </row>
    <row r="1053" spans="1:74" x14ac:dyDescent="0.25">
      <c r="A1053">
        <v>1</v>
      </c>
      <c r="B1053" s="15">
        <v>15313</v>
      </c>
      <c r="C1053" s="15">
        <v>-63.96695047</v>
      </c>
      <c r="D1053" s="15">
        <v>-15.928426229999999</v>
      </c>
      <c r="E1053" s="16">
        <v>0</v>
      </c>
      <c r="F1053" s="19">
        <v>34717.629800677903</v>
      </c>
      <c r="G1053" s="19">
        <v>135.60856492301778</v>
      </c>
      <c r="H1053" s="16" t="str">
        <f>IF(LCOE_SensitivityScenarios!BF1052&gt;'OnSSET_original_NoMG-PV-Diesel'!M1052,'OnSSET_original_NoMG-PV-Diesel'!L1052,LCOE_SensitivityScenarios!BG1052)</f>
        <v>SA_PV</v>
      </c>
      <c r="I1053" s="39" t="str">
        <f>IF(LCOE_SensitivityScenarios!BK1052&gt;'OnSSET_original_NoMG-PV-Diesel'!M1052,'OnSSET_original_NoMG-PV-Diesel'!L1052,LCOE_SensitivityScenarios!BL1052)</f>
        <v>SA_PV</v>
      </c>
      <c r="J1053" s="39" t="str">
        <f>IF(LCOE_SensitivityScenarios!BP1052&gt;'OnSSET_original_NoMG-PV-Diesel'!M1052,'OnSSET_original_NoMG-PV-Diesel'!L1052,LCOE_SensitivityScenarios!BQ1052)</f>
        <v>SA_PV</v>
      </c>
      <c r="K1053" s="38" t="str">
        <f>IF(LCOE_SensitivityScenarios!BU1052&gt;'OnSSET_original_NoMG-PV-Diesel'!V1052,'OnSSET_original_NoMG-PV-Diesel'!U1052,LCOE_SensitivityScenarios!BV1052)</f>
        <v>SA_Diesel</v>
      </c>
      <c r="L1053" s="39" t="str">
        <f>IF(LCOE_SensitivityScenarios!BZ1052&gt;'OnSSET_original_NoMG-PV-Diesel'!V1052,'OnSSET_original_NoMG-PV-Diesel'!U1052,LCOE_SensitivityScenarios!CA1052)</f>
        <v>SA_Diesel</v>
      </c>
      <c r="M1053" s="40" t="str">
        <f>IF(LCOE_SensitivityScenarios!CE1052&gt;'OnSSET_original_NoMG-PV-Diesel'!V1052,'OnSSET_original_NoMG-PV-Diesel'!U1052,LCOE_SensitivityScenarios!CF1052)</f>
        <v>SA_Diesel</v>
      </c>
      <c r="N1053" s="39" t="str">
        <f>IF(LCOE_SensitivityScenarios!CJ1052&gt;'OnSSET_original_NoMG-PV-Diesel'!AE1052,'OnSSET_original_NoMG-PV-Diesel'!AD1052,LCOE_SensitivityScenarios!CK1052)</f>
        <v>SA_Diesel</v>
      </c>
      <c r="O1053" s="39" t="str">
        <f>IF(LCOE_SensitivityScenarios!CO1052&gt;'OnSSET_original_NoMG-PV-Diesel'!AE1052,'OnSSET_original_NoMG-PV-Diesel'!AD1052,LCOE_SensitivityScenarios!CP1052)</f>
        <v>SA_Diesel</v>
      </c>
      <c r="P1053" s="40" t="str">
        <f>IF(LCOE_SensitivityScenarios!CT1052&gt;'OnSSET_original_NoMG-PV-Diesel'!AE1052,'OnSSET_original_NoMG-PV-Diesel'!AD1052,LCOE_SensitivityScenarios!CU1052)</f>
        <v>SA_Diesel</v>
      </c>
      <c r="Q1053" s="38">
        <f>IF(LCOE_SensitivityScenarios!BF1052&gt;'OnSSET_original_NoMG-PV-Diesel'!M1052,'OnSSET_original_NoMG-PV-Diesel'!M1052,LCOE_SensitivityScenarios!BF1052)</f>
        <v>0.52248751711253605</v>
      </c>
      <c r="R1053" s="28">
        <f>MIN('OnSSET_original_NoMG-PV-Diesel'!E1052:I1052,LCOE_SensitivityScenarios!BK1052)</f>
        <v>0.52248751711253605</v>
      </c>
      <c r="S1053" s="28">
        <f>MIN('OnSSET_original_NoMG-PV-Diesel'!E1052:I1052,LCOE_SensitivityScenarios!BP1052)</f>
        <v>0.52248751711253605</v>
      </c>
      <c r="T1053" s="27">
        <f>MIN('OnSSET_original_NoMG-PV-Diesel'!N1052:R1052,LCOE_SensitivityScenarios!BU1052)</f>
        <v>0.496928523798015</v>
      </c>
      <c r="U1053" s="28">
        <f>MIN('OnSSET_original_NoMG-PV-Diesel'!N1052:R1052,LCOE_SensitivityScenarios!BZ1052)</f>
        <v>0.496928523798015</v>
      </c>
      <c r="V1053" s="29">
        <f>MIN('OnSSET_original_NoMG-PV-Diesel'!N1052:R1052,LCOE_SensitivityScenarios!CE1052)</f>
        <v>0.496928523798015</v>
      </c>
      <c r="W1053" s="28">
        <f>MIN('OnSSET_original_NoMG-PV-Diesel'!W1052:AA1052,LCOE_SensitivityScenarios!CJ1052)</f>
        <v>0.242182586027855</v>
      </c>
      <c r="X1053" s="28">
        <f>MIN('OnSSET_original_NoMG-PV-Diesel'!W1052:AA1052,LCOE_SensitivityScenarios!CO1052)</f>
        <v>0.242182586027855</v>
      </c>
      <c r="Y1053" s="29">
        <f>MIN('OnSSET_original_NoMG-PV-Diesel'!W1052:AA1052,LCOE_SensitivityScenarios!CT1052)</f>
        <v>0.242182586027855</v>
      </c>
      <c r="Z1053">
        <f>IF(H1053='OnSSET_original_NoMG-PV-Diesel'!L1052,'OnSSET_original_NoMG-PV-Diesel'!K1052,"wait")</f>
        <v>9.9188115932193401</v>
      </c>
      <c r="AA1053">
        <f>IF(I1053='OnSSET_original_NoMG-PV-Diesel'!L1052,'OnSSET_original_NoMG-PV-Diesel'!K1052,"wait")</f>
        <v>9.9188115932193401</v>
      </c>
      <c r="AB1053">
        <f>IF(J1053='OnSSET_original_NoMG-PV-Diesel'!L1052,'OnSSET_original_NoMG-PV-Diesel'!K1052,"wait")</f>
        <v>9.9188115932193401</v>
      </c>
      <c r="AC1053">
        <f>IF(K1053='OnSSET_original_NoMG-PV-Diesel'!U1052,'OnSSET_original_NoMG-PV-Diesel'!T1052,"wait")</f>
        <v>15.852798995743299</v>
      </c>
      <c r="AD1053">
        <f>IF(L1053='OnSSET_original_NoMG-PV-Diesel'!U1052,'OnSSET_original_NoMG-PV-Diesel'!T1052,"wait")</f>
        <v>15.852798995743299</v>
      </c>
      <c r="AE1053">
        <f>IF(M1053='OnSSET_original_NoMG-PV-Diesel'!U1052,'OnSSET_original_NoMG-PV-Diesel'!T1052,"wait")</f>
        <v>15.852798995743299</v>
      </c>
      <c r="AF1053">
        <f>IF(N1053='OnSSET_original_NoMG-PV-Diesel'!AD1052,'OnSSET_original_NoMG-PV-Diesel'!AC1052,"wait")</f>
        <v>15.852798995743299</v>
      </c>
      <c r="AG1053">
        <f>IF(O1053='OnSSET_original_NoMG-PV-Diesel'!AD1052,'OnSSET_original_NoMG-PV-Diesel'!AC1052,"wait")</f>
        <v>15.852798995743299</v>
      </c>
      <c r="AH1053">
        <f>IF(P1053='OnSSET_original_NoMG-PV-Diesel'!AD1052,'OnSSET_original_NoMG-PV-Diesel'!AC1052,"wait")</f>
        <v>15.852798995743299</v>
      </c>
      <c r="AR1053">
        <v>154.93700000000001</v>
      </c>
      <c r="AS1053">
        <v>154.86000000000001</v>
      </c>
      <c r="AT1053">
        <v>49.886000000000003</v>
      </c>
      <c r="AU1053">
        <v>30.047999999999998</v>
      </c>
      <c r="AV1053">
        <v>70668.222769999993</v>
      </c>
      <c r="AW1053">
        <v>0</v>
      </c>
      <c r="AX1053">
        <v>17579.33597</v>
      </c>
      <c r="AZ1053">
        <f>SUMIF([1]base!$A$2:$A$169,B1053,[1]base!$V$2:$V$169)</f>
        <v>0</v>
      </c>
      <c r="BA1053">
        <f>SUMIF([2]s1!$A$2:$A$275,B1053,[2]s1!$U$2:$U$275)</f>
        <v>0</v>
      </c>
      <c r="BB1053">
        <f>SUMIF([3]s2!$A$2:$A$115,B1053,[3]s2!$U$2:$U$115)</f>
        <v>0</v>
      </c>
      <c r="BC1053">
        <f>SUMIF([4]s3!$A$2:$A$245,B1053,[4]s3!$U$2:$U$245)</f>
        <v>0</v>
      </c>
      <c r="BD1053">
        <f>SUMIF([5]s4!$A$2:$A$74,B1053,[5]s4!$U$2:$U$74)</f>
        <v>0</v>
      </c>
      <c r="BF1053">
        <f t="shared" si="85"/>
        <v>0</v>
      </c>
      <c r="BG1053">
        <f t="shared" si="86"/>
        <v>0</v>
      </c>
      <c r="BH1053">
        <f t="shared" si="87"/>
        <v>0</v>
      </c>
      <c r="BI1053">
        <f t="shared" si="88"/>
        <v>0</v>
      </c>
      <c r="BJ1053">
        <f t="shared" si="89"/>
        <v>0</v>
      </c>
      <c r="BL1053" t="s">
        <v>114</v>
      </c>
      <c r="BM1053" s="23">
        <v>120456.15</v>
      </c>
      <c r="BN1053" s="23">
        <v>20.840164359999999</v>
      </c>
      <c r="BP1053" t="s">
        <v>183</v>
      </c>
      <c r="BQ1053" s="23">
        <v>19657.643489999999</v>
      </c>
      <c r="BR1053" s="23">
        <v>15.852798999999999</v>
      </c>
      <c r="BT1053" t="s">
        <v>183</v>
      </c>
      <c r="BU1053" s="23">
        <v>19657.643489999999</v>
      </c>
      <c r="BV1053" s="23">
        <v>15.852798999999999</v>
      </c>
    </row>
    <row r="1054" spans="1:74" x14ac:dyDescent="0.25">
      <c r="A1054">
        <v>1</v>
      </c>
      <c r="B1054" s="15">
        <v>15327</v>
      </c>
      <c r="C1054" s="15">
        <v>-64.295214689999995</v>
      </c>
      <c r="D1054" s="15">
        <v>-16.726700210000001</v>
      </c>
      <c r="E1054" s="16">
        <v>0</v>
      </c>
      <c r="F1054" s="19">
        <v>41595.078540093498</v>
      </c>
      <c r="G1054" s="19">
        <v>93.146673875642648</v>
      </c>
      <c r="H1054" s="16" t="str">
        <f>IF(LCOE_SensitivityScenarios!BF1053&gt;'OnSSET_original_NoMG-PV-Diesel'!M1053,'OnSSET_original_NoMG-PV-Diesel'!L1053,LCOE_SensitivityScenarios!BG1053)</f>
        <v>SA_PV</v>
      </c>
      <c r="I1054" s="39" t="str">
        <f>IF(LCOE_SensitivityScenarios!BK1053&gt;'OnSSET_original_NoMG-PV-Diesel'!M1053,'OnSSET_original_NoMG-PV-Diesel'!L1053,LCOE_SensitivityScenarios!BL1053)</f>
        <v>SA_PV</v>
      </c>
      <c r="J1054" s="39" t="str">
        <f>IF(LCOE_SensitivityScenarios!BP1053&gt;'OnSSET_original_NoMG-PV-Diesel'!M1053,'OnSSET_original_NoMG-PV-Diesel'!L1053,LCOE_SensitivityScenarios!BQ1053)</f>
        <v>SA_PV</v>
      </c>
      <c r="K1054" s="38" t="str">
        <f>IF(LCOE_SensitivityScenarios!BU1053&gt;'OnSSET_original_NoMG-PV-Diesel'!V1053,'OnSSET_original_NoMG-PV-Diesel'!U1053,LCOE_SensitivityScenarios!BV1053)</f>
        <v>MG_Hybrid</v>
      </c>
      <c r="L1054" s="39" t="str">
        <f>IF(LCOE_SensitivityScenarios!BZ1053&gt;'OnSSET_original_NoMG-PV-Diesel'!V1053,'OnSSET_original_NoMG-PV-Diesel'!U1053,LCOE_SensitivityScenarios!CA1053)</f>
        <v>MG_Hybrid</v>
      </c>
      <c r="M1054" s="40" t="str">
        <f>IF(LCOE_SensitivityScenarios!CE1053&gt;'OnSSET_original_NoMG-PV-Diesel'!V1053,'OnSSET_original_NoMG-PV-Diesel'!U1053,LCOE_SensitivityScenarios!CF1053)</f>
        <v>SA_PV</v>
      </c>
      <c r="N1054" s="39" t="str">
        <f>IF(LCOE_SensitivityScenarios!CJ1053&gt;'OnSSET_original_NoMG-PV-Diesel'!AE1053,'OnSSET_original_NoMG-PV-Diesel'!AD1053,LCOE_SensitivityScenarios!CK1053)</f>
        <v>MG_Diesel</v>
      </c>
      <c r="O1054" s="39" t="str">
        <f>IF(LCOE_SensitivityScenarios!CO1053&gt;'OnSSET_original_NoMG-PV-Diesel'!AE1053,'OnSSET_original_NoMG-PV-Diesel'!AD1053,LCOE_SensitivityScenarios!CP1053)</f>
        <v>MG_Hybrid</v>
      </c>
      <c r="P1054" s="40" t="str">
        <f>IF(LCOE_SensitivityScenarios!CT1053&gt;'OnSSET_original_NoMG-PV-Diesel'!AE1053,'OnSSET_original_NoMG-PV-Diesel'!AD1053,LCOE_SensitivityScenarios!CU1053)</f>
        <v>MG_Diesel</v>
      </c>
      <c r="Q1054" s="38">
        <f>IF(LCOE_SensitivityScenarios!BF1053&gt;'OnSSET_original_NoMG-PV-Diesel'!M1053,'OnSSET_original_NoMG-PV-Diesel'!M1053,LCOE_SensitivityScenarios!BF1053)</f>
        <v>0.47207867384402702</v>
      </c>
      <c r="R1054" s="28">
        <f>MIN('OnSSET_original_NoMG-PV-Diesel'!E1053:I1053,LCOE_SensitivityScenarios!BK1053)</f>
        <v>0.47207867384402702</v>
      </c>
      <c r="S1054" s="28">
        <f>MIN('OnSSET_original_NoMG-PV-Diesel'!E1053:I1053,LCOE_SensitivityScenarios!BP1053)</f>
        <v>0.47207867384402702</v>
      </c>
      <c r="T1054" s="27">
        <f>MIN('OnSSET_original_NoMG-PV-Diesel'!N1053:R1053,LCOE_SensitivityScenarios!BU1053)</f>
        <v>0.46095662731727038</v>
      </c>
      <c r="U1054" s="28">
        <f>MIN('OnSSET_original_NoMG-PV-Diesel'!N1053:R1053,LCOE_SensitivityScenarios!BZ1053)</f>
        <v>0.43519510104127035</v>
      </c>
      <c r="V1054" s="29">
        <f>MIN('OnSSET_original_NoMG-PV-Diesel'!N1053:R1053,LCOE_SensitivityScenarios!CE1053)</f>
        <v>0.47207867384402702</v>
      </c>
      <c r="W1054" s="28">
        <f>MIN('OnSSET_original_NoMG-PV-Diesel'!W1053:AA1053,LCOE_SensitivityScenarios!CJ1053)</f>
        <v>0.34446524429370651</v>
      </c>
      <c r="X1054" s="28">
        <f>MIN('OnSSET_original_NoMG-PV-Diesel'!W1053:AA1053,LCOE_SensitivityScenarios!CO1053)</f>
        <v>0.33491865667379567</v>
      </c>
      <c r="Y1054" s="29">
        <f>MIN('OnSSET_original_NoMG-PV-Diesel'!W1053:AA1053,LCOE_SensitivityScenarios!CT1053)</f>
        <v>0.3530425762937065</v>
      </c>
      <c r="Z1054">
        <f>IF(H1054='OnSSET_original_NoMG-PV-Diesel'!L1053,'OnSSET_original_NoMG-PV-Diesel'!K1053,"wait")</f>
        <v>8.8150204250044002</v>
      </c>
      <c r="AA1054">
        <f>IF(I1054='OnSSET_original_NoMG-PV-Diesel'!L1053,'OnSSET_original_NoMG-PV-Diesel'!K1053,"wait")</f>
        <v>8.8150204250044002</v>
      </c>
      <c r="AB1054">
        <f>IF(J1054='OnSSET_original_NoMG-PV-Diesel'!L1053,'OnSSET_original_NoMG-PV-Diesel'!K1053,"wait")</f>
        <v>8.8150204250044002</v>
      </c>
      <c r="AC1054">
        <f>VLOOKUP(B1054,[4]s3!$A$2:$T$275,20,FALSE)</f>
        <v>12.367000000000001</v>
      </c>
      <c r="AD1054" t="str">
        <f>IF(L1054='OnSSET_original_NoMG-PV-Diesel'!U1053,'OnSSET_original_NoMG-PV-Diesel'!T1053,"wait")</f>
        <v>wait</v>
      </c>
      <c r="AE1054">
        <f>IF(M1054='OnSSET_original_NoMG-PV-Diesel'!U1053,'OnSSET_original_NoMG-PV-Diesel'!T1053,"wait")</f>
        <v>25.718839139364</v>
      </c>
      <c r="AF1054">
        <f>VLOOKUP(B1054,[5]s4!$A$2:$T$275,20,FALSE)</f>
        <v>8.6210000000000004</v>
      </c>
      <c r="AG1054" t="str">
        <f>IF(O1054='OnSSET_original_NoMG-PV-Diesel'!AD1053,'OnSSET_original_NoMG-PV-Diesel'!AC1053,"wait")</f>
        <v>wait</v>
      </c>
      <c r="AH1054" t="str">
        <f>IF(P1054='OnSSET_original_NoMG-PV-Diesel'!AD1053,'OnSSET_original_NoMG-PV-Diesel'!AC1053,"wait")</f>
        <v>wait</v>
      </c>
      <c r="AR1054">
        <v>58.29</v>
      </c>
      <c r="AS1054">
        <v>58.176000000000002</v>
      </c>
      <c r="AT1054">
        <v>53.555</v>
      </c>
      <c r="AU1054">
        <v>34.122999999999998</v>
      </c>
      <c r="AV1054">
        <v>58509.1976</v>
      </c>
      <c r="AW1054">
        <v>0</v>
      </c>
      <c r="AX1054">
        <v>11770.511909999999</v>
      </c>
      <c r="AZ1054">
        <f>SUMIF([1]base!$A$2:$A$169,B1054,[1]base!$V$2:$V$169)</f>
        <v>0</v>
      </c>
      <c r="BA1054">
        <f>SUMIF([2]s1!$A$2:$A$275,B1054,[2]s1!$U$2:$U$275)</f>
        <v>0</v>
      </c>
      <c r="BB1054">
        <f>SUMIF([3]s2!$A$2:$A$115,B1054,[3]s2!$U$2:$U$115)</f>
        <v>0</v>
      </c>
      <c r="BC1054">
        <f>SUMIF([4]s3!$A$2:$A$245,B1054,[4]s3!$U$2:$U$245)</f>
        <v>18899.52</v>
      </c>
      <c r="BD1054">
        <f>SUMIF([5]s4!$A$2:$A$74,B1054,[5]s4!$U$2:$U$74)</f>
        <v>12759.08</v>
      </c>
      <c r="BF1054">
        <f t="shared" si="85"/>
        <v>0</v>
      </c>
      <c r="BG1054">
        <f t="shared" si="86"/>
        <v>0</v>
      </c>
      <c r="BH1054">
        <f t="shared" si="87"/>
        <v>0</v>
      </c>
      <c r="BI1054">
        <f t="shared" si="88"/>
        <v>89179.229510000005</v>
      </c>
      <c r="BJ1054">
        <f t="shared" si="89"/>
        <v>83038.789510000002</v>
      </c>
      <c r="BL1054" t="s">
        <v>114</v>
      </c>
      <c r="BM1054" s="23">
        <v>130394.5144</v>
      </c>
      <c r="BN1054" s="23">
        <v>25.71883914</v>
      </c>
      <c r="BP1054" t="s">
        <v>186</v>
      </c>
      <c r="BQ1054" s="23">
        <v>130394.5144</v>
      </c>
      <c r="BR1054" s="23">
        <v>25.71883914</v>
      </c>
      <c r="BT1054" t="s">
        <v>184</v>
      </c>
      <c r="BU1054" s="23">
        <v>87576.015910000002</v>
      </c>
      <c r="BV1054" s="23">
        <v>14.28059139</v>
      </c>
    </row>
    <row r="1055" spans="1:74" x14ac:dyDescent="0.25">
      <c r="A1055">
        <v>1</v>
      </c>
      <c r="B1055" s="15">
        <v>15328</v>
      </c>
      <c r="C1055" s="15">
        <v>-64.42964757</v>
      </c>
      <c r="D1055" s="15">
        <v>-18.16012461</v>
      </c>
      <c r="E1055" s="16">
        <v>1</v>
      </c>
      <c r="F1055" s="19">
        <v>37711.281402540801</v>
      </c>
      <c r="G1055" s="19">
        <v>59.853203932567595</v>
      </c>
      <c r="H1055" s="16" t="str">
        <f>IF(LCOE_SensitivityScenarios!BF1054&gt;'OnSSET_original_NoMG-PV-Diesel'!M1054,'OnSSET_original_NoMG-PV-Diesel'!L1054,LCOE_SensitivityScenarios!BG1054)</f>
        <v>SA_PV</v>
      </c>
      <c r="I1055" s="39" t="str">
        <f>IF(LCOE_SensitivityScenarios!BK1054&gt;'OnSSET_original_NoMG-PV-Diesel'!M1054,'OnSSET_original_NoMG-PV-Diesel'!L1054,LCOE_SensitivityScenarios!BL1054)</f>
        <v>SA_PV</v>
      </c>
      <c r="J1055" s="39" t="str">
        <f>IF(LCOE_SensitivityScenarios!BP1054&gt;'OnSSET_original_NoMG-PV-Diesel'!M1054,'OnSSET_original_NoMG-PV-Diesel'!L1054,LCOE_SensitivityScenarios!BQ1054)</f>
        <v>SA_PV</v>
      </c>
      <c r="K1055" s="38" t="str">
        <f>IF(LCOE_SensitivityScenarios!BU1054&gt;'OnSSET_original_NoMG-PV-Diesel'!V1054,'OnSSET_original_NoMG-PV-Diesel'!U1054,LCOE_SensitivityScenarios!BV1054)</f>
        <v>SA_Diesel</v>
      </c>
      <c r="L1055" s="39" t="str">
        <f>IF(LCOE_SensitivityScenarios!BZ1054&gt;'OnSSET_original_NoMG-PV-Diesel'!V1054,'OnSSET_original_NoMG-PV-Diesel'!U1054,LCOE_SensitivityScenarios!CA1054)</f>
        <v>SA_Diesel</v>
      </c>
      <c r="M1055" s="40" t="str">
        <f>IF(LCOE_SensitivityScenarios!CE1054&gt;'OnSSET_original_NoMG-PV-Diesel'!V1054,'OnSSET_original_NoMG-PV-Diesel'!U1054,LCOE_SensitivityScenarios!CF1054)</f>
        <v>SA_Diesel</v>
      </c>
      <c r="N1055" s="39" t="str">
        <f>IF(LCOE_SensitivityScenarios!CJ1054&gt;'OnSSET_original_NoMG-PV-Diesel'!AE1054,'OnSSET_original_NoMG-PV-Diesel'!AD1054,LCOE_SensitivityScenarios!CK1054)</f>
        <v>SA_Diesel</v>
      </c>
      <c r="O1055" s="39" t="str">
        <f>IF(LCOE_SensitivityScenarios!CO1054&gt;'OnSSET_original_NoMG-PV-Diesel'!AE1054,'OnSSET_original_NoMG-PV-Diesel'!AD1054,LCOE_SensitivityScenarios!CP1054)</f>
        <v>SA_Diesel</v>
      </c>
      <c r="P1055" s="40" t="str">
        <f>IF(LCOE_SensitivityScenarios!CT1054&gt;'OnSSET_original_NoMG-PV-Diesel'!AE1054,'OnSSET_original_NoMG-PV-Diesel'!AD1054,LCOE_SensitivityScenarios!CU1054)</f>
        <v>SA_Diesel</v>
      </c>
      <c r="Q1055" s="38">
        <f>IF(LCOE_SensitivityScenarios!BF1054&gt;'OnSSET_original_NoMG-PV-Diesel'!M1054,'OnSSET_original_NoMG-PV-Diesel'!M1054,LCOE_SensitivityScenarios!BF1054)</f>
        <v>0.46788795073793199</v>
      </c>
      <c r="R1055" s="28">
        <f>MIN('OnSSET_original_NoMG-PV-Diesel'!E1054:I1054,LCOE_SensitivityScenarios!BK1054)</f>
        <v>0.46788795073793199</v>
      </c>
      <c r="S1055" s="28">
        <f>MIN('OnSSET_original_NoMG-PV-Diesel'!E1054:I1054,LCOE_SensitivityScenarios!BP1054)</f>
        <v>0.46788795073793199</v>
      </c>
      <c r="T1055" s="27">
        <f>MIN('OnSSET_original_NoMG-PV-Diesel'!N1054:R1054,LCOE_SensitivityScenarios!BU1054)</f>
        <v>0.40810263760184101</v>
      </c>
      <c r="U1055" s="28">
        <f>MIN('OnSSET_original_NoMG-PV-Diesel'!N1054:R1054,LCOE_SensitivityScenarios!BZ1054)</f>
        <v>0.40810263760184101</v>
      </c>
      <c r="V1055" s="29">
        <f>MIN('OnSSET_original_NoMG-PV-Diesel'!N1054:R1054,LCOE_SensitivityScenarios!CE1054)</f>
        <v>0.40810263760184101</v>
      </c>
      <c r="W1055" s="28">
        <f>MIN('OnSSET_original_NoMG-PV-Diesel'!W1054:AA1054,LCOE_SensitivityScenarios!CJ1054)</f>
        <v>0.21201530392349399</v>
      </c>
      <c r="X1055" s="28">
        <f>MIN('OnSSET_original_NoMG-PV-Diesel'!W1054:AA1054,LCOE_SensitivityScenarios!CO1054)</f>
        <v>0.21201530392349399</v>
      </c>
      <c r="Y1055" s="29">
        <f>MIN('OnSSET_original_NoMG-PV-Diesel'!W1054:AA1054,LCOE_SensitivityScenarios!CT1054)</f>
        <v>0.21201530392349399</v>
      </c>
      <c r="Z1055">
        <f>IF(H1055='OnSSET_original_NoMG-PV-Diesel'!L1054,'OnSSET_original_NoMG-PV-Diesel'!K1054,"wait")</f>
        <v>19.549096905321701</v>
      </c>
      <c r="AA1055">
        <f>IF(I1055='OnSSET_original_NoMG-PV-Diesel'!L1054,'OnSSET_original_NoMG-PV-Diesel'!K1054,"wait")</f>
        <v>19.549096905321701</v>
      </c>
      <c r="AB1055">
        <f>IF(J1055='OnSSET_original_NoMG-PV-Diesel'!L1054,'OnSSET_original_NoMG-PV-Diesel'!K1054,"wait")</f>
        <v>19.549096905321701</v>
      </c>
      <c r="AC1055">
        <f>IF(K1055='OnSSET_original_NoMG-PV-Diesel'!U1054,'OnSSET_original_NoMG-PV-Diesel'!T1054,"wait")</f>
        <v>17.219763197507199</v>
      </c>
      <c r="AD1055">
        <f>IF(L1055='OnSSET_original_NoMG-PV-Diesel'!U1054,'OnSSET_original_NoMG-PV-Diesel'!T1054,"wait")</f>
        <v>17.219763197507199</v>
      </c>
      <c r="AE1055">
        <f>IF(M1055='OnSSET_original_NoMG-PV-Diesel'!U1054,'OnSSET_original_NoMG-PV-Diesel'!T1054,"wait")</f>
        <v>17.219763197507199</v>
      </c>
      <c r="AF1055">
        <f>IF(N1055='OnSSET_original_NoMG-PV-Diesel'!AD1054,'OnSSET_original_NoMG-PV-Diesel'!AC1054,"wait")</f>
        <v>17.219763197507199</v>
      </c>
      <c r="AG1055">
        <f>IF(O1055='OnSSET_original_NoMG-PV-Diesel'!AD1054,'OnSSET_original_NoMG-PV-Diesel'!AC1054,"wait")</f>
        <v>17.219763197507199</v>
      </c>
      <c r="AH1055">
        <f>IF(P1055='OnSSET_original_NoMG-PV-Diesel'!AD1054,'OnSSET_original_NoMG-PV-Diesel'!AC1054,"wait")</f>
        <v>17.219763197507199</v>
      </c>
      <c r="AR1055">
        <v>85.888999999999996</v>
      </c>
      <c r="AS1055">
        <v>87.411000000000001</v>
      </c>
      <c r="AT1055">
        <v>0.752</v>
      </c>
      <c r="AU1055">
        <v>0.752</v>
      </c>
      <c r="AV1055">
        <v>62289.266920000002</v>
      </c>
      <c r="AW1055">
        <v>0</v>
      </c>
      <c r="AX1055">
        <v>13452.01362</v>
      </c>
      <c r="AZ1055">
        <f>SUMIF([1]base!$A$2:$A$169,B1055,[1]base!$V$2:$V$169)</f>
        <v>0</v>
      </c>
      <c r="BA1055">
        <f>SUMIF([2]s1!$A$2:$A$275,B1055,[2]s1!$U$2:$U$275)</f>
        <v>0</v>
      </c>
      <c r="BB1055">
        <f>SUMIF([3]s2!$A$2:$A$115,B1055,[3]s2!$U$2:$U$115)</f>
        <v>0</v>
      </c>
      <c r="BC1055">
        <f>SUMIF([4]s3!$A$2:$A$245,B1055,[4]s3!$U$2:$U$245)</f>
        <v>0</v>
      </c>
      <c r="BD1055">
        <f>SUMIF([5]s4!$A$2:$A$74,B1055,[5]s4!$U$2:$U$74)</f>
        <v>0</v>
      </c>
      <c r="BF1055">
        <f t="shared" si="85"/>
        <v>0</v>
      </c>
      <c r="BG1055">
        <f t="shared" si="86"/>
        <v>0</v>
      </c>
      <c r="BH1055">
        <f t="shared" si="87"/>
        <v>0</v>
      </c>
      <c r="BI1055">
        <f t="shared" si="88"/>
        <v>0</v>
      </c>
      <c r="BJ1055">
        <f t="shared" si="89"/>
        <v>0</v>
      </c>
      <c r="BL1055" t="s">
        <v>114</v>
      </c>
      <c r="BM1055" s="23">
        <v>117169.92230000001</v>
      </c>
      <c r="BN1055" s="23">
        <v>20.271612860000001</v>
      </c>
      <c r="BP1055" t="s">
        <v>183</v>
      </c>
      <c r="BQ1055" s="23">
        <v>21352.69399</v>
      </c>
      <c r="BR1055" s="23">
        <v>17.219763199999999</v>
      </c>
      <c r="BT1055" t="s">
        <v>183</v>
      </c>
      <c r="BU1055" s="23">
        <v>21352.69399</v>
      </c>
      <c r="BV1055" s="23">
        <v>17.219763199999999</v>
      </c>
    </row>
    <row r="1056" spans="1:74" x14ac:dyDescent="0.25">
      <c r="A1056">
        <v>1</v>
      </c>
      <c r="B1056" s="15">
        <v>15337</v>
      </c>
      <c r="C1056" s="15">
        <v>-62.120617899999999</v>
      </c>
      <c r="D1056" s="15">
        <v>-16.24731869</v>
      </c>
      <c r="E1056" s="16">
        <v>0</v>
      </c>
      <c r="F1056" s="19">
        <v>26901.940964945101</v>
      </c>
      <c r="G1056" s="19">
        <v>76.131946820123403</v>
      </c>
      <c r="H1056" s="16" t="str">
        <f>IF(LCOE_SensitivityScenarios!BF1055&gt;'OnSSET_original_NoMG-PV-Diesel'!M1055,'OnSSET_original_NoMG-PV-Diesel'!L1055,LCOE_SensitivityScenarios!BG1055)</f>
        <v>SA_PV</v>
      </c>
      <c r="I1056" s="39" t="str">
        <f>IF(LCOE_SensitivityScenarios!BK1055&gt;'OnSSET_original_NoMG-PV-Diesel'!M1055,'OnSSET_original_NoMG-PV-Diesel'!L1055,LCOE_SensitivityScenarios!BL1055)</f>
        <v>SA_PV</v>
      </c>
      <c r="J1056" s="39" t="str">
        <f>IF(LCOE_SensitivityScenarios!BP1055&gt;'OnSSET_original_NoMG-PV-Diesel'!M1055,'OnSSET_original_NoMG-PV-Diesel'!L1055,LCOE_SensitivityScenarios!BQ1055)</f>
        <v>SA_PV</v>
      </c>
      <c r="K1056" s="38" t="str">
        <f>IF(LCOE_SensitivityScenarios!BU1055&gt;'OnSSET_original_NoMG-PV-Diesel'!V1055,'OnSSET_original_NoMG-PV-Diesel'!U1055,LCOE_SensitivityScenarios!BV1055)</f>
        <v>SA_Diesel</v>
      </c>
      <c r="L1056" s="39" t="str">
        <f>IF(LCOE_SensitivityScenarios!BZ1055&gt;'OnSSET_original_NoMG-PV-Diesel'!V1055,'OnSSET_original_NoMG-PV-Diesel'!U1055,LCOE_SensitivityScenarios!CA1055)</f>
        <v>SA_Diesel</v>
      </c>
      <c r="M1056" s="40" t="str">
        <f>IF(LCOE_SensitivityScenarios!CE1055&gt;'OnSSET_original_NoMG-PV-Diesel'!V1055,'OnSSET_original_NoMG-PV-Diesel'!U1055,LCOE_SensitivityScenarios!CF1055)</f>
        <v>SA_Diesel</v>
      </c>
      <c r="N1056" s="39" t="str">
        <f>IF(LCOE_SensitivityScenarios!CJ1055&gt;'OnSSET_original_NoMG-PV-Diesel'!AE1055,'OnSSET_original_NoMG-PV-Diesel'!AD1055,LCOE_SensitivityScenarios!CK1055)</f>
        <v>SA_Diesel</v>
      </c>
      <c r="O1056" s="39" t="str">
        <f>IF(LCOE_SensitivityScenarios!CO1055&gt;'OnSSET_original_NoMG-PV-Diesel'!AE1055,'OnSSET_original_NoMG-PV-Diesel'!AD1055,LCOE_SensitivityScenarios!CP1055)</f>
        <v>SA_Diesel</v>
      </c>
      <c r="P1056" s="40" t="str">
        <f>IF(LCOE_SensitivityScenarios!CT1055&gt;'OnSSET_original_NoMG-PV-Diesel'!AE1055,'OnSSET_original_NoMG-PV-Diesel'!AD1055,LCOE_SensitivityScenarios!CU1055)</f>
        <v>SA_Diesel</v>
      </c>
      <c r="Q1056" s="38">
        <f>IF(LCOE_SensitivityScenarios!BF1055&gt;'OnSSET_original_NoMG-PV-Diesel'!M1055,'OnSSET_original_NoMG-PV-Diesel'!M1055,LCOE_SensitivityScenarios!BF1055)</f>
        <v>0.52136085939369603</v>
      </c>
      <c r="R1056" s="28">
        <f>MIN('OnSSET_original_NoMG-PV-Diesel'!E1055:I1055,LCOE_SensitivityScenarios!BK1055)</f>
        <v>0.52136085939369603</v>
      </c>
      <c r="S1056" s="28">
        <f>MIN('OnSSET_original_NoMG-PV-Diesel'!E1055:I1055,LCOE_SensitivityScenarios!BP1055)</f>
        <v>0.52136085939369603</v>
      </c>
      <c r="T1056" s="27">
        <f>MIN('OnSSET_original_NoMG-PV-Diesel'!N1055:R1055,LCOE_SensitivityScenarios!BU1055)</f>
        <v>0.47916334655878001</v>
      </c>
      <c r="U1056" s="28">
        <f>MIN('OnSSET_original_NoMG-PV-Diesel'!N1055:R1055,LCOE_SensitivityScenarios!BZ1055)</f>
        <v>0.47916334655878001</v>
      </c>
      <c r="V1056" s="29">
        <f>MIN('OnSSET_original_NoMG-PV-Diesel'!N1055:R1055,LCOE_SensitivityScenarios!CE1055)</f>
        <v>0.47916334655878001</v>
      </c>
      <c r="W1056" s="28">
        <f>MIN('OnSSET_original_NoMG-PV-Diesel'!W1055:AA1055,LCOE_SensitivityScenarios!CJ1055)</f>
        <v>0.236149129606983</v>
      </c>
      <c r="X1056" s="28">
        <f>MIN('OnSSET_original_NoMG-PV-Diesel'!W1055:AA1055,LCOE_SensitivityScenarios!CO1055)</f>
        <v>0.236149129606983</v>
      </c>
      <c r="Y1056" s="29">
        <f>MIN('OnSSET_original_NoMG-PV-Diesel'!W1055:AA1055,LCOE_SensitivityScenarios!CT1055)</f>
        <v>0.236149129606983</v>
      </c>
      <c r="Z1056">
        <f>IF(H1056='OnSSET_original_NoMG-PV-Diesel'!L1055,'OnSSET_original_NoMG-PV-Diesel'!K1055,"wait")</f>
        <v>32.503990804862198</v>
      </c>
      <c r="AA1056">
        <f>IF(I1056='OnSSET_original_NoMG-PV-Diesel'!L1055,'OnSSET_original_NoMG-PV-Diesel'!K1055,"wait")</f>
        <v>32.503990804862198</v>
      </c>
      <c r="AB1056">
        <f>IF(J1056='OnSSET_original_NoMG-PV-Diesel'!L1055,'OnSSET_original_NoMG-PV-Diesel'!K1055,"wait")</f>
        <v>32.503990804862198</v>
      </c>
      <c r="AC1056">
        <f>IF(K1056='OnSSET_original_NoMG-PV-Diesel'!U1055,'OnSSET_original_NoMG-PV-Diesel'!T1055,"wait")</f>
        <v>12.2839913081941</v>
      </c>
      <c r="AD1056">
        <f>IF(L1056='OnSSET_original_NoMG-PV-Diesel'!U1055,'OnSSET_original_NoMG-PV-Diesel'!T1055,"wait")</f>
        <v>12.2839913081941</v>
      </c>
      <c r="AE1056">
        <f>IF(M1056='OnSSET_original_NoMG-PV-Diesel'!U1055,'OnSSET_original_NoMG-PV-Diesel'!T1055,"wait")</f>
        <v>12.2839913081941</v>
      </c>
      <c r="AF1056">
        <f>IF(N1056='OnSSET_original_NoMG-PV-Diesel'!AD1055,'OnSSET_original_NoMG-PV-Diesel'!AC1055,"wait")</f>
        <v>12.2839913081941</v>
      </c>
      <c r="AG1056">
        <f>IF(O1056='OnSSET_original_NoMG-PV-Diesel'!AD1055,'OnSSET_original_NoMG-PV-Diesel'!AC1055,"wait")</f>
        <v>12.2839913081941</v>
      </c>
      <c r="AH1056">
        <f>IF(P1056='OnSSET_original_NoMG-PV-Diesel'!AD1055,'OnSSET_original_NoMG-PV-Diesel'!AC1055,"wait")</f>
        <v>12.2839913081941</v>
      </c>
      <c r="AR1056">
        <v>175.928</v>
      </c>
      <c r="AS1056">
        <v>159.751</v>
      </c>
      <c r="AT1056">
        <v>8.6310000000000002</v>
      </c>
      <c r="AU1056">
        <v>7.5999999999999998E-2</v>
      </c>
      <c r="AV1056">
        <v>62289.266920000002</v>
      </c>
      <c r="AW1056">
        <v>0</v>
      </c>
      <c r="AX1056">
        <v>13452.01362</v>
      </c>
      <c r="AZ1056">
        <f>SUMIF([1]base!$A$2:$A$169,B1056,[1]base!$V$2:$V$169)</f>
        <v>0</v>
      </c>
      <c r="BA1056">
        <f>SUMIF([2]s1!$A$2:$A$275,B1056,[2]s1!$U$2:$U$275)</f>
        <v>0</v>
      </c>
      <c r="BB1056">
        <f>SUMIF([3]s2!$A$2:$A$115,B1056,[3]s2!$U$2:$U$115)</f>
        <v>0</v>
      </c>
      <c r="BC1056">
        <f>SUMIF([4]s3!$A$2:$A$245,B1056,[4]s3!$U$2:$U$245)</f>
        <v>0</v>
      </c>
      <c r="BD1056">
        <f>SUMIF([5]s4!$A$2:$A$74,B1056,[5]s4!$U$2:$U$74)</f>
        <v>0</v>
      </c>
      <c r="BF1056">
        <f t="shared" si="85"/>
        <v>0</v>
      </c>
      <c r="BG1056">
        <f t="shared" si="86"/>
        <v>0</v>
      </c>
      <c r="BH1056">
        <f t="shared" si="87"/>
        <v>0</v>
      </c>
      <c r="BI1056">
        <f t="shared" si="88"/>
        <v>0</v>
      </c>
      <c r="BJ1056">
        <f t="shared" si="89"/>
        <v>0</v>
      </c>
      <c r="BL1056" t="s">
        <v>114</v>
      </c>
      <c r="BM1056" s="23">
        <v>93137.597349999996</v>
      </c>
      <c r="BN1056" s="23">
        <v>16.11377117</v>
      </c>
      <c r="BP1056" t="s">
        <v>183</v>
      </c>
      <c r="BQ1056" s="23">
        <v>15232.283069999999</v>
      </c>
      <c r="BR1056" s="23">
        <v>12.283991309999999</v>
      </c>
      <c r="BT1056" t="s">
        <v>183</v>
      </c>
      <c r="BU1056" s="23">
        <v>15232.283069999999</v>
      </c>
      <c r="BV1056" s="23">
        <v>12.283991309999999</v>
      </c>
    </row>
    <row r="1057" spans="1:74" x14ac:dyDescent="0.25">
      <c r="A1057">
        <v>1</v>
      </c>
      <c r="B1057" s="15">
        <v>15342</v>
      </c>
      <c r="C1057" s="15">
        <v>-64.271331489999994</v>
      </c>
      <c r="D1057" s="15">
        <v>-18.354359079999998</v>
      </c>
      <c r="E1057" s="16">
        <v>1</v>
      </c>
      <c r="F1057" s="19">
        <v>38744.8435597961</v>
      </c>
      <c r="G1057" s="19">
        <v>62.689956265042888</v>
      </c>
      <c r="H1057" s="16" t="str">
        <f>IF(LCOE_SensitivityScenarios!BF1056&gt;'OnSSET_original_NoMG-PV-Diesel'!M1056,'OnSSET_original_NoMG-PV-Diesel'!L1056,LCOE_SensitivityScenarios!BG1056)</f>
        <v>MG_Hybrid</v>
      </c>
      <c r="I1057" s="39" t="str">
        <f>IF(LCOE_SensitivityScenarios!BK1056&gt;'OnSSET_original_NoMG-PV-Diesel'!M1056,'OnSSET_original_NoMG-PV-Diesel'!L1056,LCOE_SensitivityScenarios!BL1056)</f>
        <v>MG_Hybrid</v>
      </c>
      <c r="J1057" s="39" t="str">
        <f>IF(LCOE_SensitivityScenarios!BP1056&gt;'OnSSET_original_NoMG-PV-Diesel'!M1056,'OnSSET_original_NoMG-PV-Diesel'!L1056,LCOE_SensitivityScenarios!BQ1056)</f>
        <v>MG_Hybrid</v>
      </c>
      <c r="K1057" s="38" t="str">
        <f>IF(LCOE_SensitivityScenarios!BU1056&gt;'OnSSET_original_NoMG-PV-Diesel'!V1056,'OnSSET_original_NoMG-PV-Diesel'!U1056,LCOE_SensitivityScenarios!BV1056)</f>
        <v>MG_Hybrid</v>
      </c>
      <c r="L1057" s="39" t="str">
        <f>IF(LCOE_SensitivityScenarios!BZ1056&gt;'OnSSET_original_NoMG-PV-Diesel'!V1056,'OnSSET_original_NoMG-PV-Diesel'!U1056,LCOE_SensitivityScenarios!CA1056)</f>
        <v>MG_Hybrid</v>
      </c>
      <c r="M1057" s="40" t="str">
        <f>IF(LCOE_SensitivityScenarios!CE1056&gt;'OnSSET_original_NoMG-PV-Diesel'!V1056,'OnSSET_original_NoMG-PV-Diesel'!U1056,LCOE_SensitivityScenarios!CF1056)</f>
        <v>SA_Diesel</v>
      </c>
      <c r="N1057" s="39" t="str">
        <f>IF(LCOE_SensitivityScenarios!CJ1056&gt;'OnSSET_original_NoMG-PV-Diesel'!AE1056,'OnSSET_original_NoMG-PV-Diesel'!AD1056,LCOE_SensitivityScenarios!CK1056)</f>
        <v>SA_Diesel</v>
      </c>
      <c r="O1057" s="39" t="str">
        <f>IF(LCOE_SensitivityScenarios!CO1056&gt;'OnSSET_original_NoMG-PV-Diesel'!AE1056,'OnSSET_original_NoMG-PV-Diesel'!AD1056,LCOE_SensitivityScenarios!CP1056)</f>
        <v>SA_Diesel</v>
      </c>
      <c r="P1057" s="40" t="str">
        <f>IF(LCOE_SensitivityScenarios!CT1056&gt;'OnSSET_original_NoMG-PV-Diesel'!AE1056,'OnSSET_original_NoMG-PV-Diesel'!AD1056,LCOE_SensitivityScenarios!CU1056)</f>
        <v>SA_Diesel</v>
      </c>
      <c r="Q1057" s="38">
        <f>IF(LCOE_SensitivityScenarios!BF1056&gt;'OnSSET_original_NoMG-PV-Diesel'!M1056,'OnSSET_original_NoMG-PV-Diesel'!M1056,LCOE_SensitivityScenarios!BF1056)</f>
        <v>0.38872635896593899</v>
      </c>
      <c r="R1057" s="28">
        <f>MIN('OnSSET_original_NoMG-PV-Diesel'!E1056:I1056,LCOE_SensitivityScenarios!BK1056)</f>
        <v>0.35178485097393897</v>
      </c>
      <c r="S1057" s="28">
        <f>MIN('OnSSET_original_NoMG-PV-Diesel'!E1056:I1056,LCOE_SensitivityScenarios!BP1056)</f>
        <v>0.42129770492393892</v>
      </c>
      <c r="T1057" s="27">
        <f>MIN('OnSSET_original_NoMG-PV-Diesel'!N1056:R1056,LCOE_SensitivityScenarios!BU1056)</f>
        <v>0.33472539540009094</v>
      </c>
      <c r="U1057" s="28">
        <f>MIN('OnSSET_original_NoMG-PV-Diesel'!N1056:R1056,LCOE_SensitivityScenarios!BZ1056)</f>
        <v>0.29778388740809092</v>
      </c>
      <c r="V1057" s="29">
        <f>MIN('OnSSET_original_NoMG-PV-Diesel'!N1056:R1056,LCOE_SensitivityScenarios!CE1056)</f>
        <v>0.354807105884136</v>
      </c>
      <c r="W1057" s="28">
        <f>MIN('OnSSET_original_NoMG-PV-Diesel'!W1056:AA1056,LCOE_SensitivityScenarios!CJ1056)</f>
        <v>0.193914934660878</v>
      </c>
      <c r="X1057" s="28">
        <f>MIN('OnSSET_original_NoMG-PV-Diesel'!W1056:AA1056,LCOE_SensitivityScenarios!CO1056)</f>
        <v>0.193914934660878</v>
      </c>
      <c r="Y1057" s="29">
        <f>MIN('OnSSET_original_NoMG-PV-Diesel'!W1056:AA1056,LCOE_SensitivityScenarios!CT1056)</f>
        <v>0.193914934660878</v>
      </c>
      <c r="Z1057">
        <f>VLOOKUP(B1057,[1]base!$A$2:$U$169,21,FALSE)</f>
        <v>13.647</v>
      </c>
      <c r="AA1057">
        <f>VLOOKUP(B1057,[2]s1!$A$2:$T$275,20,FALSE)</f>
        <v>13.647</v>
      </c>
      <c r="AB1057">
        <f>VLOOKUP(B1057,[3]s2!$A$2:$T$275,20,FALSE)</f>
        <v>13.647</v>
      </c>
      <c r="AC1057">
        <f>VLOOKUP(B1057,[4]s3!$A$2:$T$275,20,FALSE)</f>
        <v>12.367000000000001</v>
      </c>
      <c r="AD1057" t="str">
        <f>IF(L1057='OnSSET_original_NoMG-PV-Diesel'!U1056,'OnSSET_original_NoMG-PV-Diesel'!T1056,"wait")</f>
        <v>wait</v>
      </c>
      <c r="AE1057">
        <f>IF(M1057='OnSSET_original_NoMG-PV-Diesel'!U1056,'OnSSET_original_NoMG-PV-Diesel'!T1056,"wait")</f>
        <v>17.691709388034699</v>
      </c>
      <c r="AF1057">
        <f>IF(N1057='OnSSET_original_NoMG-PV-Diesel'!AD1056,'OnSSET_original_NoMG-PV-Diesel'!AC1056,"wait")</f>
        <v>17.691709388034699</v>
      </c>
      <c r="AG1057">
        <f>IF(O1057='OnSSET_original_NoMG-PV-Diesel'!AD1056,'OnSSET_original_NoMG-PV-Diesel'!AC1056,"wait")</f>
        <v>17.691709388034699</v>
      </c>
      <c r="AH1057">
        <f>IF(P1057='OnSSET_original_NoMG-PV-Diesel'!AD1056,'OnSSET_original_NoMG-PV-Diesel'!AC1056,"wait")</f>
        <v>17.691709388034699</v>
      </c>
      <c r="AR1057" s="23">
        <v>101.58</v>
      </c>
      <c r="AS1057" s="23">
        <v>97.021000000000001</v>
      </c>
      <c r="AT1057" s="23">
        <v>2.5000000000000001E-2</v>
      </c>
      <c r="AU1057" s="23">
        <v>3.6999999999999998E-2</v>
      </c>
      <c r="AV1057" s="23">
        <v>21907.261559999999</v>
      </c>
      <c r="AW1057" s="23">
        <v>39433.070809999997</v>
      </c>
      <c r="AX1057" s="23">
        <v>7836.244533</v>
      </c>
      <c r="AZ1057">
        <f>SUMIF([1]base!$A$2:$A$169,B1057,[1]base!$V$2:$V$169)</f>
        <v>33491.9</v>
      </c>
      <c r="BA1057">
        <f>SUMIF([2]s1!$A$2:$A$275,B1057,[2]s1!$U$2:$U$275)</f>
        <v>33491.9</v>
      </c>
      <c r="BB1057">
        <f>SUMIF([3]s2!$A$2:$A$115,B1057,[3]s2!$U$2:$U$115)</f>
        <v>33491.9</v>
      </c>
      <c r="BC1057">
        <f>SUMIF([4]s3!$A$2:$A$245,B1057,[4]s3!$U$2:$U$245)</f>
        <v>18899.52</v>
      </c>
      <c r="BD1057">
        <f>SUMIF([5]s4!$A$2:$A$74,B1057,[5]s4!$U$2:$U$74)</f>
        <v>0</v>
      </c>
      <c r="BF1057">
        <f t="shared" si="85"/>
        <v>102668.476903</v>
      </c>
      <c r="BG1057">
        <f t="shared" si="86"/>
        <v>102668.476903</v>
      </c>
      <c r="BH1057">
        <f t="shared" si="87"/>
        <v>102668.476903</v>
      </c>
      <c r="BI1057">
        <f t="shared" si="88"/>
        <v>88076.096902999998</v>
      </c>
      <c r="BJ1057">
        <f t="shared" si="89"/>
        <v>0</v>
      </c>
      <c r="BL1057" t="s">
        <v>114</v>
      </c>
      <c r="BM1057" s="23">
        <v>112390.6379</v>
      </c>
      <c r="BN1057" s="23">
        <v>22.167778670000001</v>
      </c>
      <c r="BP1057" t="s">
        <v>183</v>
      </c>
      <c r="BQ1057" s="23">
        <v>21937.912410000001</v>
      </c>
      <c r="BR1057" s="23">
        <v>17.69170939</v>
      </c>
      <c r="BT1057" t="s">
        <v>183</v>
      </c>
      <c r="BU1057" s="23">
        <v>21937.912410000001</v>
      </c>
      <c r="BV1057" s="23">
        <v>17.69170939</v>
      </c>
    </row>
    <row r="1058" spans="1:74" x14ac:dyDescent="0.25">
      <c r="A1058">
        <v>1</v>
      </c>
      <c r="B1058" s="15">
        <v>15345</v>
      </c>
      <c r="C1058" s="15">
        <v>-63.770983039999997</v>
      </c>
      <c r="D1058" s="15">
        <v>-16.000488019999999</v>
      </c>
      <c r="E1058" s="16">
        <v>0</v>
      </c>
      <c r="F1058" s="19">
        <v>26468.388817325202</v>
      </c>
      <c r="G1058" s="19">
        <v>103.38667251969113</v>
      </c>
      <c r="H1058" s="16" t="str">
        <f>IF(LCOE_SensitivityScenarios!BF1057&gt;'OnSSET_original_NoMG-PV-Diesel'!M1057,'OnSSET_original_NoMG-PV-Diesel'!L1057,LCOE_SensitivityScenarios!BG1057)</f>
        <v>SA_Diesel</v>
      </c>
      <c r="I1058" s="39" t="str">
        <f>IF(LCOE_SensitivityScenarios!BK1057&gt;'OnSSET_original_NoMG-PV-Diesel'!M1057,'OnSSET_original_NoMG-PV-Diesel'!L1057,LCOE_SensitivityScenarios!BL1057)</f>
        <v>SA_Diesel</v>
      </c>
      <c r="J1058" s="39" t="str">
        <f>IF(LCOE_SensitivityScenarios!BP1057&gt;'OnSSET_original_NoMG-PV-Diesel'!M1057,'OnSSET_original_NoMG-PV-Diesel'!L1057,LCOE_SensitivityScenarios!BQ1057)</f>
        <v>SA_Diesel</v>
      </c>
      <c r="K1058" s="38" t="str">
        <f>IF(LCOE_SensitivityScenarios!BU1057&gt;'OnSSET_original_NoMG-PV-Diesel'!V1057,'OnSSET_original_NoMG-PV-Diesel'!U1057,LCOE_SensitivityScenarios!BV1057)</f>
        <v>SA_Diesel</v>
      </c>
      <c r="L1058" s="39" t="str">
        <f>IF(LCOE_SensitivityScenarios!BZ1057&gt;'OnSSET_original_NoMG-PV-Diesel'!V1057,'OnSSET_original_NoMG-PV-Diesel'!U1057,LCOE_SensitivityScenarios!CA1057)</f>
        <v>SA_Diesel</v>
      </c>
      <c r="M1058" s="40" t="str">
        <f>IF(LCOE_SensitivityScenarios!CE1057&gt;'OnSSET_original_NoMG-PV-Diesel'!V1057,'OnSSET_original_NoMG-PV-Diesel'!U1057,LCOE_SensitivityScenarios!CF1057)</f>
        <v>SA_Diesel</v>
      </c>
      <c r="N1058" s="39" t="str">
        <f>IF(LCOE_SensitivityScenarios!CJ1057&gt;'OnSSET_original_NoMG-PV-Diesel'!AE1057,'OnSSET_original_NoMG-PV-Diesel'!AD1057,LCOE_SensitivityScenarios!CK1057)</f>
        <v>SA_Diesel</v>
      </c>
      <c r="O1058" s="39" t="str">
        <f>IF(LCOE_SensitivityScenarios!CO1057&gt;'OnSSET_original_NoMG-PV-Diesel'!AE1057,'OnSSET_original_NoMG-PV-Diesel'!AD1057,LCOE_SensitivityScenarios!CP1057)</f>
        <v>SA_Diesel</v>
      </c>
      <c r="P1058" s="40" t="str">
        <f>IF(LCOE_SensitivityScenarios!CT1057&gt;'OnSSET_original_NoMG-PV-Diesel'!AE1057,'OnSSET_original_NoMG-PV-Diesel'!AD1057,LCOE_SensitivityScenarios!CU1057)</f>
        <v>SA_Diesel</v>
      </c>
      <c r="Q1058" s="38">
        <f>IF(LCOE_SensitivityScenarios!BF1057&gt;'OnSSET_original_NoMG-PV-Diesel'!M1057,'OnSSET_original_NoMG-PV-Diesel'!M1057,LCOE_SensitivityScenarios!BF1057)</f>
        <v>0.47892392368493603</v>
      </c>
      <c r="R1058" s="28">
        <f>MIN('OnSSET_original_NoMG-PV-Diesel'!E1057:I1057,LCOE_SensitivityScenarios!BK1057)</f>
        <v>0.47892392368493603</v>
      </c>
      <c r="S1058" s="28">
        <f>MIN('OnSSET_original_NoMG-PV-Diesel'!E1057:I1057,LCOE_SensitivityScenarios!BP1057)</f>
        <v>0.47892392368493603</v>
      </c>
      <c r="T1058" s="27">
        <f>MIN('OnSSET_original_NoMG-PV-Diesel'!N1057:R1057,LCOE_SensitivityScenarios!BU1057)</f>
        <v>0.354807105884136</v>
      </c>
      <c r="U1058" s="28">
        <f>MIN('OnSSET_original_NoMG-PV-Diesel'!N1057:R1057,LCOE_SensitivityScenarios!BZ1057)</f>
        <v>0.354807105884136</v>
      </c>
      <c r="V1058" s="29">
        <f>MIN('OnSSET_original_NoMG-PV-Diesel'!N1057:R1057,LCOE_SensitivityScenarios!CE1057)</f>
        <v>0.354807105884136</v>
      </c>
      <c r="W1058" s="28">
        <f>MIN('OnSSET_original_NoMG-PV-Diesel'!W1057:AA1057,LCOE_SensitivityScenarios!CJ1057)</f>
        <v>0.193914934660878</v>
      </c>
      <c r="X1058" s="28">
        <f>MIN('OnSSET_original_NoMG-PV-Diesel'!W1057:AA1057,LCOE_SensitivityScenarios!CO1057)</f>
        <v>0.193914934660878</v>
      </c>
      <c r="Y1058" s="29">
        <f>MIN('OnSSET_original_NoMG-PV-Diesel'!W1057:AA1057,LCOE_SensitivityScenarios!CT1057)</f>
        <v>0.193914934660878</v>
      </c>
      <c r="Z1058">
        <f>IF(H1058='OnSSET_original_NoMG-PV-Diesel'!L1057,'OnSSET_original_NoMG-PV-Diesel'!K1057,"wait")</f>
        <v>38.726935461006597</v>
      </c>
      <c r="AA1058">
        <f>IF(I1058='OnSSET_original_NoMG-PV-Diesel'!L1057,'OnSSET_original_NoMG-PV-Diesel'!K1057,"wait")</f>
        <v>38.726935461006597</v>
      </c>
      <c r="AB1058">
        <f>IF(J1058='OnSSET_original_NoMG-PV-Diesel'!L1057,'OnSSET_original_NoMG-PV-Diesel'!K1057,"wait")</f>
        <v>38.726935461006597</v>
      </c>
      <c r="AC1058">
        <f>IF(K1058='OnSSET_original_NoMG-PV-Diesel'!U1057,'OnSSET_original_NoMG-PV-Diesel'!T1057,"wait")</f>
        <v>12.086022291016</v>
      </c>
      <c r="AD1058">
        <f>IF(L1058='OnSSET_original_NoMG-PV-Diesel'!U1057,'OnSSET_original_NoMG-PV-Diesel'!T1057,"wait")</f>
        <v>12.086022291016</v>
      </c>
      <c r="AE1058">
        <f>IF(M1058='OnSSET_original_NoMG-PV-Diesel'!U1057,'OnSSET_original_NoMG-PV-Diesel'!T1057,"wait")</f>
        <v>12.086022291016</v>
      </c>
      <c r="AF1058">
        <f>IF(N1058='OnSSET_original_NoMG-PV-Diesel'!AD1057,'OnSSET_original_NoMG-PV-Diesel'!AC1057,"wait")</f>
        <v>12.086022291016</v>
      </c>
      <c r="AG1058">
        <f>IF(O1058='OnSSET_original_NoMG-PV-Diesel'!AD1057,'OnSSET_original_NoMG-PV-Diesel'!AC1057,"wait")</f>
        <v>12.086022291016</v>
      </c>
      <c r="AH1058">
        <f>IF(P1058='OnSSET_original_NoMG-PV-Diesel'!AD1057,'OnSSET_original_NoMG-PV-Diesel'!AC1057,"wait")</f>
        <v>12.086022291016</v>
      </c>
      <c r="AR1058">
        <v>152.874</v>
      </c>
      <c r="AS1058">
        <v>140.90100000000001</v>
      </c>
      <c r="AT1058">
        <v>37.069000000000003</v>
      </c>
      <c r="AU1058">
        <v>33.25</v>
      </c>
      <c r="AV1058">
        <v>61955.771309999996</v>
      </c>
      <c r="AW1058">
        <v>0</v>
      </c>
      <c r="AX1058">
        <v>13299.149820000001</v>
      </c>
      <c r="AZ1058">
        <f>SUMIF([1]base!$A$2:$A$169,B1058,[1]base!$V$2:$V$169)</f>
        <v>0</v>
      </c>
      <c r="BA1058">
        <f>SUMIF([2]s1!$A$2:$A$275,B1058,[2]s1!$U$2:$U$275)</f>
        <v>0</v>
      </c>
      <c r="BB1058">
        <f>SUMIF([3]s2!$A$2:$A$115,B1058,[3]s2!$U$2:$U$115)</f>
        <v>0</v>
      </c>
      <c r="BC1058">
        <f>SUMIF([4]s3!$A$2:$A$245,B1058,[4]s3!$U$2:$U$245)</f>
        <v>0</v>
      </c>
      <c r="BD1058">
        <f>SUMIF([5]s4!$A$2:$A$74,B1058,[5]s4!$U$2:$U$74)</f>
        <v>0</v>
      </c>
      <c r="BF1058">
        <f t="shared" si="85"/>
        <v>0</v>
      </c>
      <c r="BG1058">
        <f t="shared" si="86"/>
        <v>0</v>
      </c>
      <c r="BH1058">
        <f t="shared" si="87"/>
        <v>0</v>
      </c>
      <c r="BI1058">
        <f t="shared" si="88"/>
        <v>0</v>
      </c>
      <c r="BJ1058">
        <f t="shared" si="89"/>
        <v>0</v>
      </c>
      <c r="BL1058" t="s">
        <v>113</v>
      </c>
      <c r="BM1058" s="23">
        <v>14986.79933</v>
      </c>
      <c r="BN1058" s="23">
        <v>12.086022290000001</v>
      </c>
      <c r="BP1058" t="s">
        <v>183</v>
      </c>
      <c r="BQ1058" s="23">
        <v>14986.79933</v>
      </c>
      <c r="BR1058" s="23">
        <v>12.086022290000001</v>
      </c>
      <c r="BT1058" t="s">
        <v>183</v>
      </c>
      <c r="BU1058" s="23">
        <v>14986.79933</v>
      </c>
      <c r="BV1058" s="23">
        <v>12.086022290000001</v>
      </c>
    </row>
    <row r="1059" spans="1:74" x14ac:dyDescent="0.25">
      <c r="A1059">
        <v>1</v>
      </c>
      <c r="B1059" s="15">
        <v>15357</v>
      </c>
      <c r="C1059" s="15">
        <v>-60.462614090000002</v>
      </c>
      <c r="D1059" s="15">
        <v>-16.153611640000001</v>
      </c>
      <c r="E1059" s="16">
        <v>0</v>
      </c>
      <c r="F1059" s="19">
        <v>24506.6971232738</v>
      </c>
      <c r="G1059" s="19">
        <v>54.468960971890702</v>
      </c>
      <c r="H1059" s="16" t="str">
        <f>IF(LCOE_SensitivityScenarios!BF1058&gt;'OnSSET_original_NoMG-PV-Diesel'!M1058,'OnSSET_original_NoMG-PV-Diesel'!L1058,LCOE_SensitivityScenarios!BG1058)</f>
        <v>SA_PV</v>
      </c>
      <c r="I1059" s="39" t="str">
        <f>IF(LCOE_SensitivityScenarios!BK1058&gt;'OnSSET_original_NoMG-PV-Diesel'!M1058,'OnSSET_original_NoMG-PV-Diesel'!L1058,LCOE_SensitivityScenarios!BL1058)</f>
        <v>SA_PV</v>
      </c>
      <c r="J1059" s="39" t="str">
        <f>IF(LCOE_SensitivityScenarios!BP1058&gt;'OnSSET_original_NoMG-PV-Diesel'!M1058,'OnSSET_original_NoMG-PV-Diesel'!L1058,LCOE_SensitivityScenarios!BQ1058)</f>
        <v>SA_PV</v>
      </c>
      <c r="K1059" s="38" t="str">
        <f>IF(LCOE_SensitivityScenarios!BU1058&gt;'OnSSET_original_NoMG-PV-Diesel'!V1058,'OnSSET_original_NoMG-PV-Diesel'!U1058,LCOE_SensitivityScenarios!BV1058)</f>
        <v>SA_Diesel</v>
      </c>
      <c r="L1059" s="39" t="str">
        <f>IF(LCOE_SensitivityScenarios!BZ1058&gt;'OnSSET_original_NoMG-PV-Diesel'!V1058,'OnSSET_original_NoMG-PV-Diesel'!U1058,LCOE_SensitivityScenarios!CA1058)</f>
        <v>SA_Diesel</v>
      </c>
      <c r="M1059" s="40" t="str">
        <f>IF(LCOE_SensitivityScenarios!CE1058&gt;'OnSSET_original_NoMG-PV-Diesel'!V1058,'OnSSET_original_NoMG-PV-Diesel'!U1058,LCOE_SensitivityScenarios!CF1058)</f>
        <v>SA_Diesel</v>
      </c>
      <c r="N1059" s="39" t="str">
        <f>IF(LCOE_SensitivityScenarios!CJ1058&gt;'OnSSET_original_NoMG-PV-Diesel'!AE1058,'OnSSET_original_NoMG-PV-Diesel'!AD1058,LCOE_SensitivityScenarios!CK1058)</f>
        <v>SA_Diesel</v>
      </c>
      <c r="O1059" s="39" t="str">
        <f>IF(LCOE_SensitivityScenarios!CO1058&gt;'OnSSET_original_NoMG-PV-Diesel'!AE1058,'OnSSET_original_NoMG-PV-Diesel'!AD1058,LCOE_SensitivityScenarios!CP1058)</f>
        <v>SA_Diesel</v>
      </c>
      <c r="P1059" s="40" t="str">
        <f>IF(LCOE_SensitivityScenarios!CT1058&gt;'OnSSET_original_NoMG-PV-Diesel'!AE1058,'OnSSET_original_NoMG-PV-Diesel'!AD1058,LCOE_SensitivityScenarios!CU1058)</f>
        <v>SA_Diesel</v>
      </c>
      <c r="Q1059" s="38">
        <f>IF(LCOE_SensitivityScenarios!BF1058&gt;'OnSSET_original_NoMG-PV-Diesel'!M1058,'OnSSET_original_NoMG-PV-Diesel'!M1058,LCOE_SensitivityScenarios!BF1058)</f>
        <v>0.44368482055319902</v>
      </c>
      <c r="R1059" s="28">
        <f>MIN('OnSSET_original_NoMG-PV-Diesel'!E1058:I1058,LCOE_SensitivityScenarios!BK1058)</f>
        <v>0.44368482055319902</v>
      </c>
      <c r="S1059" s="28">
        <f>MIN('OnSSET_original_NoMG-PV-Diesel'!E1058:I1058,LCOE_SensitivityScenarios!BP1058)</f>
        <v>0.44368482055319902</v>
      </c>
      <c r="T1059" s="27">
        <f>MIN('OnSSET_original_NoMG-PV-Diesel'!N1058:R1058,LCOE_SensitivityScenarios!BU1058)</f>
        <v>0.40810263760184101</v>
      </c>
      <c r="U1059" s="28">
        <f>MIN('OnSSET_original_NoMG-PV-Diesel'!N1058:R1058,LCOE_SensitivityScenarios!BZ1058)</f>
        <v>0.40810263760184101</v>
      </c>
      <c r="V1059" s="29">
        <f>MIN('OnSSET_original_NoMG-PV-Diesel'!N1058:R1058,LCOE_SensitivityScenarios!CE1058)</f>
        <v>0.40810263760184101</v>
      </c>
      <c r="W1059" s="28">
        <f>MIN('OnSSET_original_NoMG-PV-Diesel'!W1058:AA1058,LCOE_SensitivityScenarios!CJ1058)</f>
        <v>0.21201530392349399</v>
      </c>
      <c r="X1059" s="28">
        <f>MIN('OnSSET_original_NoMG-PV-Diesel'!W1058:AA1058,LCOE_SensitivityScenarios!CO1058)</f>
        <v>0.21201530392349399</v>
      </c>
      <c r="Y1059" s="29">
        <f>MIN('OnSSET_original_NoMG-PV-Diesel'!W1058:AA1058,LCOE_SensitivityScenarios!CT1058)</f>
        <v>0.21201530392349399</v>
      </c>
      <c r="Z1059">
        <f>IF(H1059='OnSSET_original_NoMG-PV-Diesel'!L1058,'OnSSET_original_NoMG-PV-Diesel'!K1058,"wait")</f>
        <v>15.4639102041962</v>
      </c>
      <c r="AA1059">
        <f>IF(I1059='OnSSET_original_NoMG-PV-Diesel'!L1058,'OnSSET_original_NoMG-PV-Diesel'!K1058,"wait")</f>
        <v>15.4639102041962</v>
      </c>
      <c r="AB1059">
        <f>IF(J1059='OnSSET_original_NoMG-PV-Diesel'!L1058,'OnSSET_original_NoMG-PV-Diesel'!K1058,"wait")</f>
        <v>15.4639102041962</v>
      </c>
      <c r="AC1059">
        <f>IF(K1059='OnSSET_original_NoMG-PV-Diesel'!U1058,'OnSSET_original_NoMG-PV-Diesel'!T1058,"wait")</f>
        <v>11.1902726590291</v>
      </c>
      <c r="AD1059">
        <f>IF(L1059='OnSSET_original_NoMG-PV-Diesel'!U1058,'OnSSET_original_NoMG-PV-Diesel'!T1058,"wait")</f>
        <v>11.1902726590291</v>
      </c>
      <c r="AE1059">
        <f>IF(M1059='OnSSET_original_NoMG-PV-Diesel'!U1058,'OnSSET_original_NoMG-PV-Diesel'!T1058,"wait")</f>
        <v>11.1902726590291</v>
      </c>
      <c r="AF1059">
        <f>IF(N1059='OnSSET_original_NoMG-PV-Diesel'!AD1058,'OnSSET_original_NoMG-PV-Diesel'!AC1058,"wait")</f>
        <v>11.1902726590291</v>
      </c>
      <c r="AG1059">
        <f>IF(O1059='OnSSET_original_NoMG-PV-Diesel'!AD1058,'OnSSET_original_NoMG-PV-Diesel'!AC1058,"wait")</f>
        <v>11.1902726590291</v>
      </c>
      <c r="AH1059">
        <f>IF(P1059='OnSSET_original_NoMG-PV-Diesel'!AD1058,'OnSSET_original_NoMG-PV-Diesel'!AC1058,"wait")</f>
        <v>11.1902726590291</v>
      </c>
      <c r="AR1059">
        <v>305.279</v>
      </c>
      <c r="AS1059">
        <v>304.91500000000002</v>
      </c>
      <c r="AT1059">
        <v>35.128999999999998</v>
      </c>
      <c r="AU1059">
        <v>29.812999999999999</v>
      </c>
      <c r="AV1059">
        <v>50865.48186</v>
      </c>
      <c r="AW1059">
        <v>0</v>
      </c>
      <c r="AX1059">
        <v>8713.2360900000003</v>
      </c>
      <c r="AZ1059">
        <f>SUMIF([1]base!$A$2:$A$169,B1059,[1]base!$V$2:$V$169)</f>
        <v>0</v>
      </c>
      <c r="BA1059">
        <f>SUMIF([2]s1!$A$2:$A$275,B1059,[2]s1!$U$2:$U$275)</f>
        <v>0</v>
      </c>
      <c r="BB1059">
        <f>SUMIF([3]s2!$A$2:$A$115,B1059,[3]s2!$U$2:$U$115)</f>
        <v>0</v>
      </c>
      <c r="BC1059">
        <f>SUMIF([4]s3!$A$2:$A$245,B1059,[4]s3!$U$2:$U$245)</f>
        <v>0</v>
      </c>
      <c r="BD1059">
        <f>SUMIF([5]s4!$A$2:$A$74,B1059,[5]s4!$U$2:$U$74)</f>
        <v>0</v>
      </c>
      <c r="BF1059">
        <f t="shared" si="85"/>
        <v>0</v>
      </c>
      <c r="BG1059">
        <f t="shared" si="86"/>
        <v>0</v>
      </c>
      <c r="BH1059">
        <f t="shared" si="87"/>
        <v>0</v>
      </c>
      <c r="BI1059">
        <f t="shared" si="88"/>
        <v>0</v>
      </c>
      <c r="BJ1059">
        <f t="shared" si="89"/>
        <v>0</v>
      </c>
      <c r="BL1059" t="s">
        <v>114</v>
      </c>
      <c r="BM1059" s="23">
        <v>72204.180850000004</v>
      </c>
      <c r="BN1059" s="23">
        <v>14.24145579</v>
      </c>
      <c r="BP1059" t="s">
        <v>183</v>
      </c>
      <c r="BQ1059" s="23">
        <v>13876.060030000001</v>
      </c>
      <c r="BR1059" s="23">
        <v>11.19027266</v>
      </c>
      <c r="BT1059" t="s">
        <v>183</v>
      </c>
      <c r="BU1059" s="23">
        <v>13876.060030000001</v>
      </c>
      <c r="BV1059" s="23">
        <v>11.19027266</v>
      </c>
    </row>
    <row r="1060" spans="1:74" x14ac:dyDescent="0.25">
      <c r="A1060">
        <v>1</v>
      </c>
      <c r="B1060" s="15">
        <v>15358</v>
      </c>
      <c r="C1060" s="15">
        <v>-62.575021280000001</v>
      </c>
      <c r="D1060" s="15">
        <v>-19.605541939999998</v>
      </c>
      <c r="E1060" s="16">
        <v>0</v>
      </c>
      <c r="F1060" s="19">
        <v>57199.714671747402</v>
      </c>
      <c r="G1060" s="19">
        <v>132.8392067817403</v>
      </c>
      <c r="H1060" s="16" t="str">
        <f>IF(LCOE_SensitivityScenarios!BF1059&gt;'OnSSET_original_NoMG-PV-Diesel'!M1059,'OnSSET_original_NoMG-PV-Diesel'!L1059,LCOE_SensitivityScenarios!BG1059)</f>
        <v>MG_Hydro</v>
      </c>
      <c r="I1060" s="39" t="str">
        <f>IF(LCOE_SensitivityScenarios!BK1059&gt;'OnSSET_original_NoMG-PV-Diesel'!M1059,'OnSSET_original_NoMG-PV-Diesel'!L1059,LCOE_SensitivityScenarios!BL1059)</f>
        <v>MG_Hydro</v>
      </c>
      <c r="J1060" s="39" t="str">
        <f>IF(LCOE_SensitivityScenarios!BP1059&gt;'OnSSET_original_NoMG-PV-Diesel'!M1059,'OnSSET_original_NoMG-PV-Diesel'!L1059,LCOE_SensitivityScenarios!BQ1059)</f>
        <v>MG_Hydro</v>
      </c>
      <c r="K1060" s="38" t="str">
        <f>IF(LCOE_SensitivityScenarios!BU1059&gt;'OnSSET_original_NoMG-PV-Diesel'!V1059,'OnSSET_original_NoMG-PV-Diesel'!U1059,LCOE_SensitivityScenarios!BV1059)</f>
        <v>SA_Diesel</v>
      </c>
      <c r="L1060" s="39" t="str">
        <f>IF(LCOE_SensitivityScenarios!BZ1059&gt;'OnSSET_original_NoMG-PV-Diesel'!V1059,'OnSSET_original_NoMG-PV-Diesel'!U1059,LCOE_SensitivityScenarios!CA1059)</f>
        <v>SA_Diesel</v>
      </c>
      <c r="M1060" s="40" t="str">
        <f>IF(LCOE_SensitivityScenarios!CE1059&gt;'OnSSET_original_NoMG-PV-Diesel'!V1059,'OnSSET_original_NoMG-PV-Diesel'!U1059,LCOE_SensitivityScenarios!CF1059)</f>
        <v>SA_Diesel</v>
      </c>
      <c r="N1060" s="39" t="str">
        <f>IF(LCOE_SensitivityScenarios!CJ1059&gt;'OnSSET_original_NoMG-PV-Diesel'!AE1059,'OnSSET_original_NoMG-PV-Diesel'!AD1059,LCOE_SensitivityScenarios!CK1059)</f>
        <v>SA_Diesel</v>
      </c>
      <c r="O1060" s="39" t="str">
        <f>IF(LCOE_SensitivityScenarios!CO1059&gt;'OnSSET_original_NoMG-PV-Diesel'!AE1059,'OnSSET_original_NoMG-PV-Diesel'!AD1059,LCOE_SensitivityScenarios!CP1059)</f>
        <v>SA_Diesel</v>
      </c>
      <c r="P1060" s="40" t="str">
        <f>IF(LCOE_SensitivityScenarios!CT1059&gt;'OnSSET_original_NoMG-PV-Diesel'!AE1059,'OnSSET_original_NoMG-PV-Diesel'!AD1059,LCOE_SensitivityScenarios!CU1059)</f>
        <v>SA_Diesel</v>
      </c>
      <c r="Q1060" s="38">
        <f>IF(LCOE_SensitivityScenarios!BF1059&gt;'OnSSET_original_NoMG-PV-Diesel'!M1059,'OnSSET_original_NoMG-PV-Diesel'!M1059,LCOE_SensitivityScenarios!BF1059)</f>
        <v>0.42507363127354603</v>
      </c>
      <c r="R1060" s="28">
        <f>MIN('OnSSET_original_NoMG-PV-Diesel'!E1059:I1059,LCOE_SensitivityScenarios!BK1059)</f>
        <v>0.42507363127354603</v>
      </c>
      <c r="S1060" s="28">
        <f>MIN('OnSSET_original_NoMG-PV-Diesel'!E1059:I1059,LCOE_SensitivityScenarios!BP1059)</f>
        <v>0.42507363127354603</v>
      </c>
      <c r="T1060" s="27">
        <f>MIN('OnSSET_original_NoMG-PV-Diesel'!N1059:R1059,LCOE_SensitivityScenarios!BU1059)</f>
        <v>0.37257228312337098</v>
      </c>
      <c r="U1060" s="28">
        <f>MIN('OnSSET_original_NoMG-PV-Diesel'!N1059:R1059,LCOE_SensitivityScenarios!BZ1059)</f>
        <v>0.37257228312337098</v>
      </c>
      <c r="V1060" s="29">
        <f>MIN('OnSSET_original_NoMG-PV-Diesel'!N1059:R1059,LCOE_SensitivityScenarios!CE1059)</f>
        <v>0.37257228312337098</v>
      </c>
      <c r="W1060" s="28">
        <f>MIN('OnSSET_original_NoMG-PV-Diesel'!W1059:AA1059,LCOE_SensitivityScenarios!CJ1059)</f>
        <v>0.19994839108175</v>
      </c>
      <c r="X1060" s="28">
        <f>MIN('OnSSET_original_NoMG-PV-Diesel'!W1059:AA1059,LCOE_SensitivityScenarios!CO1059)</f>
        <v>0.19994839108175</v>
      </c>
      <c r="Y1060" s="29">
        <f>MIN('OnSSET_original_NoMG-PV-Diesel'!W1059:AA1059,LCOE_SensitivityScenarios!CT1059)</f>
        <v>0.19994839108175</v>
      </c>
      <c r="Z1060">
        <f>IF(H1060='OnSSET_original_NoMG-PV-Diesel'!L1059,'OnSSET_original_NoMG-PV-Diesel'!K1059,"wait")</f>
        <v>20.840164356010501</v>
      </c>
      <c r="AA1060">
        <f>IF(I1060='OnSSET_original_NoMG-PV-Diesel'!L1059,'OnSSET_original_NoMG-PV-Diesel'!K1059,"wait")</f>
        <v>20.840164356010501</v>
      </c>
      <c r="AB1060">
        <f>IF(J1060='OnSSET_original_NoMG-PV-Diesel'!L1059,'OnSSET_original_NoMG-PV-Diesel'!K1059,"wait")</f>
        <v>20.840164356010501</v>
      </c>
      <c r="AC1060">
        <f>IF(K1060='OnSSET_original_NoMG-PV-Diesel'!U1059,'OnSSET_original_NoMG-PV-Diesel'!T1059,"wait")</f>
        <v>26.118591174313899</v>
      </c>
      <c r="AD1060">
        <f>IF(L1060='OnSSET_original_NoMG-PV-Diesel'!U1059,'OnSSET_original_NoMG-PV-Diesel'!T1059,"wait")</f>
        <v>26.118591174313899</v>
      </c>
      <c r="AE1060">
        <f>IF(M1060='OnSSET_original_NoMG-PV-Diesel'!U1059,'OnSSET_original_NoMG-PV-Diesel'!T1059,"wait")</f>
        <v>26.118591174313899</v>
      </c>
      <c r="AF1060">
        <f>IF(N1060='OnSSET_original_NoMG-PV-Diesel'!AD1059,'OnSSET_original_NoMG-PV-Diesel'!AC1059,"wait")</f>
        <v>26.118591174313899</v>
      </c>
      <c r="AG1060">
        <f>IF(O1060='OnSSET_original_NoMG-PV-Diesel'!AD1059,'OnSSET_original_NoMG-PV-Diesel'!AC1059,"wait")</f>
        <v>26.118591174313899</v>
      </c>
      <c r="AH1060">
        <f>IF(P1060='OnSSET_original_NoMG-PV-Diesel'!AD1059,'OnSSET_original_NoMG-PV-Diesel'!AC1059,"wait")</f>
        <v>26.118591174313899</v>
      </c>
      <c r="AR1060" s="23">
        <v>215.69</v>
      </c>
      <c r="AS1060" s="23">
        <v>183.64099999999999</v>
      </c>
      <c r="AT1060" s="23">
        <v>60.875</v>
      </c>
      <c r="AU1060" s="23">
        <v>6.0999999999999999E-2</v>
      </c>
      <c r="AV1060" s="23">
        <v>79148.669559999995</v>
      </c>
      <c r="AW1060" s="23">
        <v>0</v>
      </c>
      <c r="AX1060" s="23">
        <v>22318.113499999999</v>
      </c>
      <c r="AZ1060">
        <f>SUMIF([1]base!$A$2:$A$169,B1060,[1]base!$V$2:$V$169)</f>
        <v>0</v>
      </c>
      <c r="BA1060">
        <f>SUMIF([2]s1!$A$2:$A$275,B1060,[2]s1!$U$2:$U$275)</f>
        <v>0</v>
      </c>
      <c r="BB1060">
        <f>SUMIF([3]s2!$A$2:$A$115,B1060,[3]s2!$U$2:$U$115)</f>
        <v>0</v>
      </c>
      <c r="BC1060">
        <f>SUMIF([4]s3!$A$2:$A$245,B1060,[4]s3!$U$2:$U$245)</f>
        <v>0</v>
      </c>
      <c r="BD1060">
        <f>SUMIF([5]s4!$A$2:$A$74,B1060,[5]s4!$U$2:$U$74)</f>
        <v>0</v>
      </c>
      <c r="BF1060">
        <f t="shared" si="85"/>
        <v>0</v>
      </c>
      <c r="BG1060">
        <f t="shared" si="86"/>
        <v>0</v>
      </c>
      <c r="BH1060">
        <f t="shared" si="87"/>
        <v>0</v>
      </c>
      <c r="BI1060">
        <f t="shared" si="88"/>
        <v>0</v>
      </c>
      <c r="BJ1060">
        <f t="shared" si="89"/>
        <v>0</v>
      </c>
      <c r="BL1060" t="s">
        <v>169</v>
      </c>
      <c r="BM1060" s="23">
        <v>177199.91769999999</v>
      </c>
      <c r="BN1060" s="23">
        <v>13.74662693</v>
      </c>
      <c r="BP1060" t="s">
        <v>183</v>
      </c>
      <c r="BQ1060" s="23">
        <v>32387.337640000002</v>
      </c>
      <c r="BR1060" s="23">
        <v>26.118591169999998</v>
      </c>
      <c r="BT1060" t="s">
        <v>183</v>
      </c>
      <c r="BU1060" s="23">
        <v>32387.337640000002</v>
      </c>
      <c r="BV1060" s="23">
        <v>26.118591169999998</v>
      </c>
    </row>
    <row r="1061" spans="1:74" x14ac:dyDescent="0.25">
      <c r="A1061">
        <v>1</v>
      </c>
      <c r="B1061" s="15">
        <v>15387</v>
      </c>
      <c r="C1061" s="15">
        <v>-65.356883100000005</v>
      </c>
      <c r="D1061" s="15">
        <v>-15.410404679999999</v>
      </c>
      <c r="E1061" s="16">
        <v>0</v>
      </c>
      <c r="F1061" s="19">
        <v>35417.040747152903</v>
      </c>
      <c r="G1061" s="19">
        <v>84.096491983486558</v>
      </c>
      <c r="H1061" s="16" t="str">
        <f>IF(LCOE_SensitivityScenarios!BF1060&gt;'OnSSET_original_NoMG-PV-Diesel'!M1060,'OnSSET_original_NoMG-PV-Diesel'!L1060,LCOE_SensitivityScenarios!BG1060)</f>
        <v>SA_Diesel</v>
      </c>
      <c r="I1061" s="39" t="str">
        <f>IF(LCOE_SensitivityScenarios!BK1060&gt;'OnSSET_original_NoMG-PV-Diesel'!M1060,'OnSSET_original_NoMG-PV-Diesel'!L1060,LCOE_SensitivityScenarios!BL1060)</f>
        <v>SA_Diesel</v>
      </c>
      <c r="J1061" s="39" t="str">
        <f>IF(LCOE_SensitivityScenarios!BP1060&gt;'OnSSET_original_NoMG-PV-Diesel'!M1060,'OnSSET_original_NoMG-PV-Diesel'!L1060,LCOE_SensitivityScenarios!BQ1060)</f>
        <v>SA_Diesel</v>
      </c>
      <c r="K1061" s="38" t="str">
        <f>IF(LCOE_SensitivityScenarios!BU1060&gt;'OnSSET_original_NoMG-PV-Diesel'!V1060,'OnSSET_original_NoMG-PV-Diesel'!U1060,LCOE_SensitivityScenarios!BV1060)</f>
        <v>SA_Diesel</v>
      </c>
      <c r="L1061" s="39" t="str">
        <f>IF(LCOE_SensitivityScenarios!BZ1060&gt;'OnSSET_original_NoMG-PV-Diesel'!V1060,'OnSSET_original_NoMG-PV-Diesel'!U1060,LCOE_SensitivityScenarios!CA1060)</f>
        <v>SA_Diesel</v>
      </c>
      <c r="M1061" s="40" t="str">
        <f>IF(LCOE_SensitivityScenarios!CE1060&gt;'OnSSET_original_NoMG-PV-Diesel'!V1060,'OnSSET_original_NoMG-PV-Diesel'!U1060,LCOE_SensitivityScenarios!CF1060)</f>
        <v>SA_Diesel</v>
      </c>
      <c r="N1061" s="39" t="str">
        <f>IF(LCOE_SensitivityScenarios!CJ1060&gt;'OnSSET_original_NoMG-PV-Diesel'!AE1060,'OnSSET_original_NoMG-PV-Diesel'!AD1060,LCOE_SensitivityScenarios!CK1060)</f>
        <v>SA_Diesel</v>
      </c>
      <c r="O1061" s="39" t="str">
        <f>IF(LCOE_SensitivityScenarios!CO1060&gt;'OnSSET_original_NoMG-PV-Diesel'!AE1060,'OnSSET_original_NoMG-PV-Diesel'!AD1060,LCOE_SensitivityScenarios!CP1060)</f>
        <v>SA_Diesel</v>
      </c>
      <c r="P1061" s="40" t="str">
        <f>IF(LCOE_SensitivityScenarios!CT1060&gt;'OnSSET_original_NoMG-PV-Diesel'!AE1060,'OnSSET_original_NoMG-PV-Diesel'!AD1060,LCOE_SensitivityScenarios!CU1060)</f>
        <v>SA_Diesel</v>
      </c>
      <c r="Q1061" s="38">
        <f>IF(LCOE_SensitivityScenarios!BF1060&gt;'OnSSET_original_NoMG-PV-Diesel'!M1060,'OnSSET_original_NoMG-PV-Diesel'!M1060,LCOE_SensitivityScenarios!BF1060)</f>
        <v>0.47892392368493603</v>
      </c>
      <c r="R1061" s="28">
        <f>MIN('OnSSET_original_NoMG-PV-Diesel'!E1060:I1060,LCOE_SensitivityScenarios!BK1060)</f>
        <v>0.47892392368493603</v>
      </c>
      <c r="S1061" s="28">
        <f>MIN('OnSSET_original_NoMG-PV-Diesel'!E1060:I1060,LCOE_SensitivityScenarios!BP1060)</f>
        <v>0.47892392368493603</v>
      </c>
      <c r="T1061" s="27">
        <f>MIN('OnSSET_original_NoMG-PV-Diesel'!N1060:R1060,LCOE_SensitivityScenarios!BU1060)</f>
        <v>0.354807105884136</v>
      </c>
      <c r="U1061" s="28">
        <f>MIN('OnSSET_original_NoMG-PV-Diesel'!N1060:R1060,LCOE_SensitivityScenarios!BZ1060)</f>
        <v>0.354807105884136</v>
      </c>
      <c r="V1061" s="29">
        <f>MIN('OnSSET_original_NoMG-PV-Diesel'!N1060:R1060,LCOE_SensitivityScenarios!CE1060)</f>
        <v>0.354807105884136</v>
      </c>
      <c r="W1061" s="28">
        <f>MIN('OnSSET_original_NoMG-PV-Diesel'!W1060:AA1060,LCOE_SensitivityScenarios!CJ1060)</f>
        <v>0.193914934660878</v>
      </c>
      <c r="X1061" s="28">
        <f>MIN('OnSSET_original_NoMG-PV-Diesel'!W1060:AA1060,LCOE_SensitivityScenarios!CO1060)</f>
        <v>0.193914934660878</v>
      </c>
      <c r="Y1061" s="29">
        <f>MIN('OnSSET_original_NoMG-PV-Diesel'!W1060:AA1060,LCOE_SensitivityScenarios!CT1060)</f>
        <v>0.193914934660878</v>
      </c>
      <c r="Z1061">
        <f>IF(H1061='OnSSET_original_NoMG-PV-Diesel'!L1060,'OnSSET_original_NoMG-PV-Diesel'!K1060,"wait")</f>
        <v>25.718839139364</v>
      </c>
      <c r="AA1061">
        <f>IF(I1061='OnSSET_original_NoMG-PV-Diesel'!L1060,'OnSSET_original_NoMG-PV-Diesel'!K1060,"wait")</f>
        <v>25.718839139364</v>
      </c>
      <c r="AB1061">
        <f>IF(J1061='OnSSET_original_NoMG-PV-Diesel'!L1060,'OnSSET_original_NoMG-PV-Diesel'!K1060,"wait")</f>
        <v>25.718839139364</v>
      </c>
      <c r="AC1061">
        <f>IF(K1061='OnSSET_original_NoMG-PV-Diesel'!U1060,'OnSSET_original_NoMG-PV-Diesel'!T1060,"wait")</f>
        <v>16.172164724727299</v>
      </c>
      <c r="AD1061">
        <f>IF(L1061='OnSSET_original_NoMG-PV-Diesel'!U1060,'OnSSET_original_NoMG-PV-Diesel'!T1060,"wait")</f>
        <v>16.172164724727299</v>
      </c>
      <c r="AE1061">
        <f>IF(M1061='OnSSET_original_NoMG-PV-Diesel'!U1060,'OnSSET_original_NoMG-PV-Diesel'!T1060,"wait")</f>
        <v>16.172164724727299</v>
      </c>
      <c r="AF1061">
        <f>IF(N1061='OnSSET_original_NoMG-PV-Diesel'!AD1060,'OnSSET_original_NoMG-PV-Diesel'!AC1060,"wait")</f>
        <v>16.172164724727299</v>
      </c>
      <c r="AG1061">
        <f>IF(O1061='OnSSET_original_NoMG-PV-Diesel'!AD1060,'OnSSET_original_NoMG-PV-Diesel'!AC1060,"wait")</f>
        <v>16.172164724727299</v>
      </c>
      <c r="AH1061">
        <f>IF(P1061='OnSSET_original_NoMG-PV-Diesel'!AD1060,'OnSSET_original_NoMG-PV-Diesel'!AC1060,"wait")</f>
        <v>16.172164724727299</v>
      </c>
      <c r="AR1061">
        <v>50.953999999999901</v>
      </c>
      <c r="AS1061">
        <v>51.015000000000001</v>
      </c>
      <c r="AT1061">
        <v>71.191999999999993</v>
      </c>
      <c r="AU1061">
        <v>49.872999999999998</v>
      </c>
      <c r="AV1061">
        <v>71247.514609999998</v>
      </c>
      <c r="AW1061">
        <v>0</v>
      </c>
      <c r="AX1061">
        <v>17885.063559999999</v>
      </c>
      <c r="AZ1061">
        <f>SUMIF([1]base!$A$2:$A$169,B1061,[1]base!$V$2:$V$169)</f>
        <v>0</v>
      </c>
      <c r="BA1061">
        <f>SUMIF([2]s1!$A$2:$A$275,B1061,[2]s1!$U$2:$U$275)</f>
        <v>0</v>
      </c>
      <c r="BB1061">
        <f>SUMIF([3]s2!$A$2:$A$115,B1061,[3]s2!$U$2:$U$115)</f>
        <v>0</v>
      </c>
      <c r="BC1061">
        <f>SUMIF([4]s3!$A$2:$A$245,B1061,[4]s3!$U$2:$U$245)</f>
        <v>0</v>
      </c>
      <c r="BD1061">
        <f>SUMIF([5]s4!$A$2:$A$74,B1061,[5]s4!$U$2:$U$74)</f>
        <v>0</v>
      </c>
      <c r="BF1061">
        <f t="shared" si="85"/>
        <v>0</v>
      </c>
      <c r="BG1061">
        <f t="shared" si="86"/>
        <v>0</v>
      </c>
      <c r="BH1061">
        <f t="shared" si="87"/>
        <v>0</v>
      </c>
      <c r="BI1061">
        <f t="shared" si="88"/>
        <v>0</v>
      </c>
      <c r="BJ1061">
        <f t="shared" si="89"/>
        <v>0</v>
      </c>
      <c r="BL1061" t="s">
        <v>113</v>
      </c>
      <c r="BM1061" s="23">
        <v>20053.660469999999</v>
      </c>
      <c r="BN1061" s="23">
        <v>16.172164720000001</v>
      </c>
      <c r="BP1061" t="s">
        <v>183</v>
      </c>
      <c r="BQ1061" s="23">
        <v>20053.660469999999</v>
      </c>
      <c r="BR1061" s="23">
        <v>16.172164720000001</v>
      </c>
      <c r="BT1061" t="s">
        <v>183</v>
      </c>
      <c r="BU1061" s="23">
        <v>20053.660469999999</v>
      </c>
      <c r="BV1061" s="23">
        <v>16.172164720000001</v>
      </c>
    </row>
    <row r="1062" spans="1:74" x14ac:dyDescent="0.25">
      <c r="A1062">
        <v>1</v>
      </c>
      <c r="B1062" s="15">
        <v>15398</v>
      </c>
      <c r="C1062" s="15">
        <v>-65.062386219999993</v>
      </c>
      <c r="D1062" s="15">
        <v>-19.90593891</v>
      </c>
      <c r="E1062" s="16">
        <v>1</v>
      </c>
      <c r="F1062" s="19">
        <v>19761.700833097599</v>
      </c>
      <c r="G1062" s="19">
        <v>50.766970610647931</v>
      </c>
      <c r="H1062" s="16" t="str">
        <f>IF(LCOE_SensitivityScenarios!BF1061&gt;'OnSSET_original_NoMG-PV-Diesel'!M1061,'OnSSET_original_NoMG-PV-Diesel'!L1061,LCOE_SensitivityScenarios!BG1061)</f>
        <v>SA_PV</v>
      </c>
      <c r="I1062" s="39" t="str">
        <f>IF(LCOE_SensitivityScenarios!BK1061&gt;'OnSSET_original_NoMG-PV-Diesel'!M1061,'OnSSET_original_NoMG-PV-Diesel'!L1061,LCOE_SensitivityScenarios!BL1061)</f>
        <v>SA_PV</v>
      </c>
      <c r="J1062" s="39" t="str">
        <f>IF(LCOE_SensitivityScenarios!BP1061&gt;'OnSSET_original_NoMG-PV-Diesel'!M1061,'OnSSET_original_NoMG-PV-Diesel'!L1061,LCOE_SensitivityScenarios!BQ1061)</f>
        <v>SA_PV</v>
      </c>
      <c r="K1062" s="38" t="str">
        <f>IF(LCOE_SensitivityScenarios!BU1061&gt;'OnSSET_original_NoMG-PV-Diesel'!V1061,'OnSSET_original_NoMG-PV-Diesel'!U1061,LCOE_SensitivityScenarios!BV1061)</f>
        <v>SA_PV</v>
      </c>
      <c r="L1062" s="39" t="str">
        <f>IF(LCOE_SensitivityScenarios!BZ1061&gt;'OnSSET_original_NoMG-PV-Diesel'!V1061,'OnSSET_original_NoMG-PV-Diesel'!U1061,LCOE_SensitivityScenarios!CA1061)</f>
        <v>SA_PV</v>
      </c>
      <c r="M1062" s="40" t="str">
        <f>IF(LCOE_SensitivityScenarios!CE1061&gt;'OnSSET_original_NoMG-PV-Diesel'!V1061,'OnSSET_original_NoMG-PV-Diesel'!U1061,LCOE_SensitivityScenarios!CF1061)</f>
        <v>SA_PV</v>
      </c>
      <c r="N1062" s="39" t="str">
        <f>IF(LCOE_SensitivityScenarios!CJ1061&gt;'OnSSET_original_NoMG-PV-Diesel'!AE1061,'OnSSET_original_NoMG-PV-Diesel'!AD1061,LCOE_SensitivityScenarios!CK1061)</f>
        <v>SA_Diesel</v>
      </c>
      <c r="O1062" s="39" t="str">
        <f>IF(LCOE_SensitivityScenarios!CO1061&gt;'OnSSET_original_NoMG-PV-Diesel'!AE1061,'OnSSET_original_NoMG-PV-Diesel'!AD1061,LCOE_SensitivityScenarios!CP1061)</f>
        <v>SA_Diesel</v>
      </c>
      <c r="P1062" s="40" t="str">
        <f>IF(LCOE_SensitivityScenarios!CT1061&gt;'OnSSET_original_NoMG-PV-Diesel'!AE1061,'OnSSET_original_NoMG-PV-Diesel'!AD1061,LCOE_SensitivityScenarios!CU1061)</f>
        <v>SA_Diesel</v>
      </c>
      <c r="Q1062" s="38">
        <f>IF(LCOE_SensitivityScenarios!BF1061&gt;'OnSSET_original_NoMG-PV-Diesel'!M1061,'OnSSET_original_NoMG-PV-Diesel'!M1061,LCOE_SensitivityScenarios!BF1061)</f>
        <v>0.43349367735334199</v>
      </c>
      <c r="R1062" s="28">
        <f>MIN('OnSSET_original_NoMG-PV-Diesel'!E1061:I1061,LCOE_SensitivityScenarios!BK1061)</f>
        <v>0.43349367735334199</v>
      </c>
      <c r="S1062" s="28">
        <f>MIN('OnSSET_original_NoMG-PV-Diesel'!E1061:I1061,LCOE_SensitivityScenarios!BP1061)</f>
        <v>0.43349367735334199</v>
      </c>
      <c r="T1062" s="27">
        <f>MIN('OnSSET_original_NoMG-PV-Diesel'!N1061:R1061,LCOE_SensitivityScenarios!BU1061)</f>
        <v>0.43349367735334199</v>
      </c>
      <c r="U1062" s="28">
        <f>MIN('OnSSET_original_NoMG-PV-Diesel'!N1061:R1061,LCOE_SensitivityScenarios!BZ1061)</f>
        <v>0.43349367735334199</v>
      </c>
      <c r="V1062" s="29">
        <f>MIN('OnSSET_original_NoMG-PV-Diesel'!N1061:R1061,LCOE_SensitivityScenarios!CE1061)</f>
        <v>0.43349367735334199</v>
      </c>
      <c r="W1062" s="28">
        <f>MIN('OnSSET_original_NoMG-PV-Diesel'!W1061:AA1061,LCOE_SensitivityScenarios!CJ1061)</f>
        <v>0.27234986813221601</v>
      </c>
      <c r="X1062" s="28">
        <f>MIN('OnSSET_original_NoMG-PV-Diesel'!W1061:AA1061,LCOE_SensitivityScenarios!CO1061)</f>
        <v>0.27234986813221601</v>
      </c>
      <c r="Y1062" s="29">
        <f>MIN('OnSSET_original_NoMG-PV-Diesel'!W1061:AA1061,LCOE_SensitivityScenarios!CT1061)</f>
        <v>0.27234986813221601</v>
      </c>
      <c r="Z1062">
        <f>IF(H1062='OnSSET_original_NoMG-PV-Diesel'!L1061,'OnSSET_original_NoMG-PV-Diesel'!K1061,"wait")</f>
        <v>20.271612859506899</v>
      </c>
      <c r="AA1062">
        <f>IF(I1062='OnSSET_original_NoMG-PV-Diesel'!L1061,'OnSSET_original_NoMG-PV-Diesel'!K1061,"wait")</f>
        <v>20.271612859506899</v>
      </c>
      <c r="AB1062">
        <f>IF(J1062='OnSSET_original_NoMG-PV-Diesel'!L1061,'OnSSET_original_NoMG-PV-Diesel'!K1061,"wait")</f>
        <v>20.271612859506899</v>
      </c>
      <c r="AC1062">
        <f>IF(K1062='OnSSET_original_NoMG-PV-Diesel'!U1061,'OnSSET_original_NoMG-PV-Diesel'!T1061,"wait")</f>
        <v>9.8419746168124096</v>
      </c>
      <c r="AD1062">
        <f>IF(L1062='OnSSET_original_NoMG-PV-Diesel'!U1061,'OnSSET_original_NoMG-PV-Diesel'!T1061,"wait")</f>
        <v>9.8419746168124096</v>
      </c>
      <c r="AE1062">
        <f>IF(M1062='OnSSET_original_NoMG-PV-Diesel'!U1061,'OnSSET_original_NoMG-PV-Diesel'!T1061,"wait")</f>
        <v>9.8419746168124096</v>
      </c>
      <c r="AF1062">
        <f>IF(N1062='OnSSET_original_NoMG-PV-Diesel'!AD1061,'OnSSET_original_NoMG-PV-Diesel'!AC1061,"wait")</f>
        <v>9.0236076863459491</v>
      </c>
      <c r="AG1062">
        <f>IF(O1062='OnSSET_original_NoMG-PV-Diesel'!AD1061,'OnSSET_original_NoMG-PV-Diesel'!AC1061,"wait")</f>
        <v>9.0236076863459491</v>
      </c>
      <c r="AH1062">
        <f>IF(P1062='OnSSET_original_NoMG-PV-Diesel'!AD1061,'OnSSET_original_NoMG-PV-Diesel'!AC1061,"wait")</f>
        <v>9.0236076863459491</v>
      </c>
      <c r="AR1062">
        <v>60.701999999999998</v>
      </c>
      <c r="AS1062">
        <v>60.860999999999997</v>
      </c>
      <c r="AT1062">
        <v>14.342000000000001</v>
      </c>
      <c r="AU1062">
        <v>7.9249999999999998</v>
      </c>
      <c r="AV1062">
        <v>45146.811710000002</v>
      </c>
      <c r="AW1062">
        <v>0</v>
      </c>
      <c r="AX1062">
        <v>6726.0068060000003</v>
      </c>
      <c r="AZ1062">
        <f>SUMIF([1]base!$A$2:$A$169,B1062,[1]base!$V$2:$V$169)</f>
        <v>0</v>
      </c>
      <c r="BA1062">
        <f>SUMIF([2]s1!$A$2:$A$275,B1062,[2]s1!$U$2:$U$275)</f>
        <v>0</v>
      </c>
      <c r="BB1062">
        <f>SUMIF([3]s2!$A$2:$A$115,B1062,[3]s2!$U$2:$U$115)</f>
        <v>0</v>
      </c>
      <c r="BC1062">
        <f>SUMIF([4]s3!$A$2:$A$245,B1062,[4]s3!$U$2:$U$245)</f>
        <v>0</v>
      </c>
      <c r="BD1062">
        <f>SUMIF([5]s4!$A$2:$A$74,B1062,[5]s4!$U$2:$U$74)</f>
        <v>0</v>
      </c>
      <c r="BF1062">
        <f t="shared" si="85"/>
        <v>0</v>
      </c>
      <c r="BG1062">
        <f t="shared" si="86"/>
        <v>0</v>
      </c>
      <c r="BH1062">
        <f t="shared" si="87"/>
        <v>0</v>
      </c>
      <c r="BI1062">
        <f t="shared" si="88"/>
        <v>0</v>
      </c>
      <c r="BJ1062">
        <f t="shared" si="89"/>
        <v>0</v>
      </c>
      <c r="BL1062" t="s">
        <v>114</v>
      </c>
      <c r="BM1062" s="23">
        <v>56886.613290000001</v>
      </c>
      <c r="BN1062" s="23">
        <v>9.841974617</v>
      </c>
      <c r="BP1062" t="s">
        <v>186</v>
      </c>
      <c r="BQ1062" s="23">
        <v>56886.613290000001</v>
      </c>
      <c r="BR1062" s="23">
        <v>9.841974617</v>
      </c>
      <c r="BT1062" t="s">
        <v>183</v>
      </c>
      <c r="BU1062" s="23">
        <v>11189.37185</v>
      </c>
      <c r="BV1062" s="23">
        <v>9.0236076860000001</v>
      </c>
    </row>
    <row r="1063" spans="1:74" x14ac:dyDescent="0.25">
      <c r="A1063">
        <v>1</v>
      </c>
      <c r="B1063" s="15">
        <v>15406</v>
      </c>
      <c r="C1063" s="15">
        <v>-68.663279450000005</v>
      </c>
      <c r="D1063" s="15">
        <v>-16.860280769999999</v>
      </c>
      <c r="E1063" s="16">
        <v>1</v>
      </c>
      <c r="F1063" s="19">
        <v>67755.553075439297</v>
      </c>
      <c r="G1063" s="19">
        <v>100.67539506455054</v>
      </c>
      <c r="H1063" s="16" t="str">
        <f>IF(LCOE_SensitivityScenarios!BF1062&gt;'OnSSET_original_NoMG-PV-Diesel'!M1062,'OnSSET_original_NoMG-PV-Diesel'!L1062,LCOE_SensitivityScenarios!BG1062)</f>
        <v>Grid_extension</v>
      </c>
      <c r="I1063" s="39" t="str">
        <f>IF(LCOE_SensitivityScenarios!BK1062&gt;'OnSSET_original_NoMG-PV-Diesel'!M1062,'OnSSET_original_NoMG-PV-Diesel'!L1062,LCOE_SensitivityScenarios!BL1062)</f>
        <v>Grid_extension</v>
      </c>
      <c r="J1063" s="39" t="str">
        <f>IF(LCOE_SensitivityScenarios!BP1062&gt;'OnSSET_original_NoMG-PV-Diesel'!M1062,'OnSSET_original_NoMG-PV-Diesel'!L1062,LCOE_SensitivityScenarios!BQ1062)</f>
        <v>Grid_extension</v>
      </c>
      <c r="K1063" s="38" t="str">
        <f>IF(LCOE_SensitivityScenarios!BU1062&gt;'OnSSET_original_NoMG-PV-Diesel'!V1062,'OnSSET_original_NoMG-PV-Diesel'!U1062,LCOE_SensitivityScenarios!BV1062)</f>
        <v>Grid_extension</v>
      </c>
      <c r="L1063" s="39" t="str">
        <f>IF(LCOE_SensitivityScenarios!BZ1062&gt;'OnSSET_original_NoMG-PV-Diesel'!V1062,'OnSSET_original_NoMG-PV-Diesel'!U1062,LCOE_SensitivityScenarios!CA1062)</f>
        <v>Grid_extension</v>
      </c>
      <c r="M1063" s="40" t="str">
        <f>IF(LCOE_SensitivityScenarios!CE1062&gt;'OnSSET_original_NoMG-PV-Diesel'!V1062,'OnSSET_original_NoMG-PV-Diesel'!U1062,LCOE_SensitivityScenarios!CF1062)</f>
        <v>Grid_extension</v>
      </c>
      <c r="N1063" s="39" t="str">
        <f>IF(LCOE_SensitivityScenarios!CJ1062&gt;'OnSSET_original_NoMG-PV-Diesel'!AE1062,'OnSSET_original_NoMG-PV-Diesel'!AD1062,LCOE_SensitivityScenarios!CK1062)</f>
        <v>SA_Diesel</v>
      </c>
      <c r="O1063" s="39" t="str">
        <f>IF(LCOE_SensitivityScenarios!CO1062&gt;'OnSSET_original_NoMG-PV-Diesel'!AE1062,'OnSSET_original_NoMG-PV-Diesel'!AD1062,LCOE_SensitivityScenarios!CP1062)</f>
        <v>SA_Diesel</v>
      </c>
      <c r="P1063" s="40" t="str">
        <f>IF(LCOE_SensitivityScenarios!CT1062&gt;'OnSSET_original_NoMG-PV-Diesel'!AE1062,'OnSSET_original_NoMG-PV-Diesel'!AD1062,LCOE_SensitivityScenarios!CU1062)</f>
        <v>SA_Diesel</v>
      </c>
      <c r="Q1063" s="38">
        <f>IF(LCOE_SensitivityScenarios!BF1062&gt;'OnSSET_original_NoMG-PV-Diesel'!M1062,'OnSSET_original_NoMG-PV-Diesel'!M1062,LCOE_SensitivityScenarios!BF1062)</f>
        <v>0.31006072007102398</v>
      </c>
      <c r="R1063" s="28">
        <f>MIN('OnSSET_original_NoMG-PV-Diesel'!E1062:I1062,LCOE_SensitivityScenarios!BK1062)</f>
        <v>0.31006072007102398</v>
      </c>
      <c r="S1063" s="28">
        <f>MIN('OnSSET_original_NoMG-PV-Diesel'!E1062:I1062,LCOE_SensitivityScenarios!BP1062)</f>
        <v>0.31006072007102398</v>
      </c>
      <c r="T1063" s="27">
        <f>MIN('OnSSET_original_NoMG-PV-Diesel'!N1062:R1062,LCOE_SensitivityScenarios!BU1062)</f>
        <v>0.31006072007102398</v>
      </c>
      <c r="U1063" s="28">
        <f>MIN('OnSSET_original_NoMG-PV-Diesel'!N1062:R1062,LCOE_SensitivityScenarios!BZ1062)</f>
        <v>0.31006072007102398</v>
      </c>
      <c r="V1063" s="29">
        <f>MIN('OnSSET_original_NoMG-PV-Diesel'!N1062:R1062,LCOE_SensitivityScenarios!CE1062)</f>
        <v>0.31006072007102398</v>
      </c>
      <c r="W1063" s="28">
        <f>MIN('OnSSET_original_NoMG-PV-Diesel'!W1062:AA1062,LCOE_SensitivityScenarios!CJ1062)</f>
        <v>0.18184802181913301</v>
      </c>
      <c r="X1063" s="28">
        <f>MIN('OnSSET_original_NoMG-PV-Diesel'!W1062:AA1062,LCOE_SensitivityScenarios!CO1062)</f>
        <v>0.18184802181913301</v>
      </c>
      <c r="Y1063" s="29">
        <f>MIN('OnSSET_original_NoMG-PV-Diesel'!W1062:AA1062,LCOE_SensitivityScenarios!CT1062)</f>
        <v>0.18184802181913301</v>
      </c>
      <c r="Z1063">
        <f>IF(H1063='OnSSET_original_NoMG-PV-Diesel'!L1062,'OnSSET_original_NoMG-PV-Diesel'!K1062,"wait")</f>
        <v>16.113771167981501</v>
      </c>
      <c r="AA1063">
        <f>IF(I1063='OnSSET_original_NoMG-PV-Diesel'!L1062,'OnSSET_original_NoMG-PV-Diesel'!K1062,"wait")</f>
        <v>16.113771167981501</v>
      </c>
      <c r="AB1063">
        <f>IF(J1063='OnSSET_original_NoMG-PV-Diesel'!L1062,'OnSSET_original_NoMG-PV-Diesel'!K1062,"wait")</f>
        <v>16.113771167981501</v>
      </c>
      <c r="AC1063">
        <f>IF(K1063='OnSSET_original_NoMG-PV-Diesel'!U1062,'OnSSET_original_NoMG-PV-Diesel'!T1062,"wait")</f>
        <v>17.876691960094998</v>
      </c>
      <c r="AD1063">
        <f>IF(L1063='OnSSET_original_NoMG-PV-Diesel'!U1062,'OnSSET_original_NoMG-PV-Diesel'!T1062,"wait")</f>
        <v>17.876691960094998</v>
      </c>
      <c r="AE1063">
        <f>IF(M1063='OnSSET_original_NoMG-PV-Diesel'!U1062,'OnSSET_original_NoMG-PV-Diesel'!T1062,"wait")</f>
        <v>17.876691960094998</v>
      </c>
      <c r="AF1063">
        <f>IF(N1063='OnSSET_original_NoMG-PV-Diesel'!AD1062,'OnSSET_original_NoMG-PV-Diesel'!AC1062,"wait")</f>
        <v>30.9386087102462</v>
      </c>
      <c r="AG1063">
        <f>IF(O1063='OnSSET_original_NoMG-PV-Diesel'!AD1062,'OnSSET_original_NoMG-PV-Diesel'!AC1062,"wait")</f>
        <v>30.9386087102462</v>
      </c>
      <c r="AH1063">
        <f>IF(P1063='OnSSET_original_NoMG-PV-Diesel'!AD1062,'OnSSET_original_NoMG-PV-Diesel'!AC1062,"wait")</f>
        <v>30.9386087102462</v>
      </c>
      <c r="AR1063" s="23">
        <v>45.491999999999997</v>
      </c>
      <c r="AS1063" s="23">
        <v>45.468999999999902</v>
      </c>
      <c r="AT1063" s="23">
        <v>0.128</v>
      </c>
      <c r="AU1063" s="23">
        <v>0.128</v>
      </c>
      <c r="AV1063" s="23">
        <v>60943.615700000002</v>
      </c>
      <c r="AW1063" s="23">
        <v>1931.9194480000001</v>
      </c>
      <c r="AX1063" s="23">
        <v>12840.55845</v>
      </c>
      <c r="AZ1063">
        <f>SUMIF([1]base!$A$2:$A$169,B1063,[1]base!$V$2:$V$169)</f>
        <v>0</v>
      </c>
      <c r="BA1063">
        <f>SUMIF([2]s1!$A$2:$A$275,B1063,[2]s1!$U$2:$U$275)</f>
        <v>0</v>
      </c>
      <c r="BB1063">
        <f>SUMIF([3]s2!$A$2:$A$115,B1063,[3]s2!$U$2:$U$115)</f>
        <v>0</v>
      </c>
      <c r="BC1063">
        <f>SUMIF([4]s3!$A$2:$A$245,B1063,[4]s3!$U$2:$U$245)</f>
        <v>0</v>
      </c>
      <c r="BD1063">
        <f>SUMIF([5]s4!$A$2:$A$74,B1063,[5]s4!$U$2:$U$74)</f>
        <v>0</v>
      </c>
      <c r="BF1063">
        <f t="shared" si="85"/>
        <v>0</v>
      </c>
      <c r="BG1063">
        <f t="shared" si="86"/>
        <v>0</v>
      </c>
      <c r="BH1063">
        <f t="shared" si="87"/>
        <v>0</v>
      </c>
      <c r="BI1063">
        <f t="shared" si="88"/>
        <v>0</v>
      </c>
      <c r="BJ1063">
        <f t="shared" si="89"/>
        <v>0</v>
      </c>
      <c r="BL1063" t="s">
        <v>115</v>
      </c>
      <c r="BM1063" s="23">
        <v>123499.75719999999</v>
      </c>
      <c r="BN1063" s="23">
        <v>17.876691959999999</v>
      </c>
      <c r="BP1063" t="s">
        <v>185</v>
      </c>
      <c r="BQ1063" s="23">
        <v>123499.75719999999</v>
      </c>
      <c r="BR1063" s="23">
        <v>17.876691959999999</v>
      </c>
      <c r="BT1063" t="s">
        <v>183</v>
      </c>
      <c r="BU1063" s="23">
        <v>38364.211909999998</v>
      </c>
      <c r="BV1063" s="23">
        <v>30.93860871</v>
      </c>
    </row>
    <row r="1064" spans="1:74" x14ac:dyDescent="0.25">
      <c r="A1064">
        <v>1</v>
      </c>
      <c r="B1064" s="15">
        <v>15409</v>
      </c>
      <c r="C1064" s="15">
        <v>-69.242845529999997</v>
      </c>
      <c r="D1064" s="15">
        <v>-15.07073707</v>
      </c>
      <c r="E1064" s="16">
        <v>1</v>
      </c>
      <c r="F1064" s="19">
        <v>31041.949769424598</v>
      </c>
      <c r="G1064" s="19">
        <v>79.853107896915247</v>
      </c>
      <c r="H1064" s="16" t="str">
        <f>IF(LCOE_SensitivityScenarios!BF1063&gt;'OnSSET_original_NoMG-PV-Diesel'!M1063,'OnSSET_original_NoMG-PV-Diesel'!L1063,LCOE_SensitivityScenarios!BG1063)</f>
        <v>SA_PV</v>
      </c>
      <c r="I1064" s="39" t="str">
        <f>IF(LCOE_SensitivityScenarios!BK1063&gt;'OnSSET_original_NoMG-PV-Diesel'!M1063,'OnSSET_original_NoMG-PV-Diesel'!L1063,LCOE_SensitivityScenarios!BL1063)</f>
        <v>SA_PV</v>
      </c>
      <c r="J1064" s="39" t="str">
        <f>IF(LCOE_SensitivityScenarios!BP1063&gt;'OnSSET_original_NoMG-PV-Diesel'!M1063,'OnSSET_original_NoMG-PV-Diesel'!L1063,LCOE_SensitivityScenarios!BQ1063)</f>
        <v>SA_PV</v>
      </c>
      <c r="K1064" s="38" t="str">
        <f>IF(LCOE_SensitivityScenarios!BU1063&gt;'OnSSET_original_NoMG-PV-Diesel'!V1063,'OnSSET_original_NoMG-PV-Diesel'!U1063,LCOE_SensitivityScenarios!BV1063)</f>
        <v>SA_Diesel</v>
      </c>
      <c r="L1064" s="39" t="str">
        <f>IF(LCOE_SensitivityScenarios!BZ1063&gt;'OnSSET_original_NoMG-PV-Diesel'!V1063,'OnSSET_original_NoMG-PV-Diesel'!U1063,LCOE_SensitivityScenarios!CA1063)</f>
        <v>SA_Diesel</v>
      </c>
      <c r="M1064" s="40" t="str">
        <f>IF(LCOE_SensitivityScenarios!CE1063&gt;'OnSSET_original_NoMG-PV-Diesel'!V1063,'OnSSET_original_NoMG-PV-Diesel'!U1063,LCOE_SensitivityScenarios!CF1063)</f>
        <v>SA_Diesel</v>
      </c>
      <c r="N1064" s="39" t="str">
        <f>IF(LCOE_SensitivityScenarios!CJ1063&gt;'OnSSET_original_NoMG-PV-Diesel'!AE1063,'OnSSET_original_NoMG-PV-Diesel'!AD1063,LCOE_SensitivityScenarios!CK1063)</f>
        <v>SA_Diesel</v>
      </c>
      <c r="O1064" s="39" t="str">
        <f>IF(LCOE_SensitivityScenarios!CO1063&gt;'OnSSET_original_NoMG-PV-Diesel'!AE1063,'OnSSET_original_NoMG-PV-Diesel'!AD1063,LCOE_SensitivityScenarios!CP1063)</f>
        <v>SA_Diesel</v>
      </c>
      <c r="P1064" s="40" t="str">
        <f>IF(LCOE_SensitivityScenarios!CT1063&gt;'OnSSET_original_NoMG-PV-Diesel'!AE1063,'OnSSET_original_NoMG-PV-Diesel'!AD1063,LCOE_SensitivityScenarios!CU1063)</f>
        <v>SA_Diesel</v>
      </c>
      <c r="Q1064" s="38">
        <f>IF(LCOE_SensitivityScenarios!BF1063&gt;'OnSSET_original_NoMG-PV-Diesel'!M1063,'OnSSET_original_NoMG-PV-Diesel'!M1063,LCOE_SensitivityScenarios!BF1063)</f>
        <v>0.43291154618411098</v>
      </c>
      <c r="R1064" s="28">
        <f>MIN('OnSSET_original_NoMG-PV-Diesel'!E1063:I1063,LCOE_SensitivityScenarios!BK1063)</f>
        <v>0.43291154618411098</v>
      </c>
      <c r="S1064" s="28">
        <f>MIN('OnSSET_original_NoMG-PV-Diesel'!E1063:I1063,LCOE_SensitivityScenarios!BP1063)</f>
        <v>0.43291154618411098</v>
      </c>
      <c r="T1064" s="27">
        <f>MIN('OnSSET_original_NoMG-PV-Diesel'!N1063:R1063,LCOE_SensitivityScenarios!BU1063)</f>
        <v>0.354807105884136</v>
      </c>
      <c r="U1064" s="28">
        <f>MIN('OnSSET_original_NoMG-PV-Diesel'!N1063:R1063,LCOE_SensitivityScenarios!BZ1063)</f>
        <v>0.354807105884136</v>
      </c>
      <c r="V1064" s="29">
        <f>MIN('OnSSET_original_NoMG-PV-Diesel'!N1063:R1063,LCOE_SensitivityScenarios!CE1063)</f>
        <v>0.354807105884136</v>
      </c>
      <c r="W1064" s="28">
        <f>MIN('OnSSET_original_NoMG-PV-Diesel'!W1063:AA1063,LCOE_SensitivityScenarios!CJ1063)</f>
        <v>0.193914934660878</v>
      </c>
      <c r="X1064" s="28">
        <f>MIN('OnSSET_original_NoMG-PV-Diesel'!W1063:AA1063,LCOE_SensitivityScenarios!CO1063)</f>
        <v>0.193914934660878</v>
      </c>
      <c r="Y1064" s="29">
        <f>MIN('OnSSET_original_NoMG-PV-Diesel'!W1063:AA1063,LCOE_SensitivityScenarios!CT1063)</f>
        <v>0.193914934660878</v>
      </c>
      <c r="Z1064">
        <f>IF(H1064='OnSSET_original_NoMG-PV-Diesel'!L1063,'OnSSET_original_NoMG-PV-Diesel'!K1063,"wait")</f>
        <v>22.1677786702117</v>
      </c>
      <c r="AA1064">
        <f>IF(I1064='OnSSET_original_NoMG-PV-Diesel'!L1063,'OnSSET_original_NoMG-PV-Diesel'!K1063,"wait")</f>
        <v>22.1677786702117</v>
      </c>
      <c r="AB1064">
        <f>IF(J1064='OnSSET_original_NoMG-PV-Diesel'!L1063,'OnSSET_original_NoMG-PV-Diesel'!K1063,"wait")</f>
        <v>22.1677786702117</v>
      </c>
      <c r="AC1064">
        <f>IF(K1064='OnSSET_original_NoMG-PV-Diesel'!U1063,'OnSSET_original_NoMG-PV-Diesel'!T1063,"wait")</f>
        <v>14.1744062874085</v>
      </c>
      <c r="AD1064">
        <f>IF(L1064='OnSSET_original_NoMG-PV-Diesel'!U1063,'OnSSET_original_NoMG-PV-Diesel'!T1063,"wait")</f>
        <v>14.1744062874085</v>
      </c>
      <c r="AE1064">
        <f>IF(M1064='OnSSET_original_NoMG-PV-Diesel'!U1063,'OnSSET_original_NoMG-PV-Diesel'!T1063,"wait")</f>
        <v>14.1744062874085</v>
      </c>
      <c r="AF1064">
        <f>IF(N1064='OnSSET_original_NoMG-PV-Diesel'!AD1063,'OnSSET_original_NoMG-PV-Diesel'!AC1063,"wait")</f>
        <v>14.1744062874085</v>
      </c>
      <c r="AG1064">
        <f>IF(O1064='OnSSET_original_NoMG-PV-Diesel'!AD1063,'OnSSET_original_NoMG-PV-Diesel'!AC1063,"wait")</f>
        <v>14.1744062874085</v>
      </c>
      <c r="AH1064">
        <f>IF(P1064='OnSSET_original_NoMG-PV-Diesel'!AD1063,'OnSSET_original_NoMG-PV-Diesel'!AC1063,"wait")</f>
        <v>14.1744062874085</v>
      </c>
      <c r="AR1064">
        <v>85.200999999999993</v>
      </c>
      <c r="AS1064">
        <v>85.209000000000003</v>
      </c>
      <c r="AT1064">
        <v>0.95399999999999996</v>
      </c>
      <c r="AU1064">
        <v>0.95399999999999996</v>
      </c>
      <c r="AV1064">
        <v>67996.792560000002</v>
      </c>
      <c r="AW1064">
        <v>0</v>
      </c>
      <c r="AX1064">
        <v>16203.56185</v>
      </c>
      <c r="AZ1064">
        <f>SUMIF([1]base!$A$2:$A$169,B1064,[1]base!$V$2:$V$169)</f>
        <v>0</v>
      </c>
      <c r="BA1064">
        <f>SUMIF([2]s1!$A$2:$A$275,B1064,[2]s1!$U$2:$U$275)</f>
        <v>0</v>
      </c>
      <c r="BB1064">
        <f>SUMIF([3]s2!$A$2:$A$115,B1064,[3]s2!$U$2:$U$115)</f>
        <v>0</v>
      </c>
      <c r="BC1064">
        <f>SUMIF([4]s3!$A$2:$A$245,B1064,[4]s3!$U$2:$U$245)</f>
        <v>0</v>
      </c>
      <c r="BD1064">
        <f>SUMIF([5]s4!$A$2:$A$74,B1064,[5]s4!$U$2:$U$74)</f>
        <v>0</v>
      </c>
      <c r="BF1064">
        <f t="shared" si="85"/>
        <v>0</v>
      </c>
      <c r="BG1064">
        <f t="shared" si="86"/>
        <v>0</v>
      </c>
      <c r="BH1064">
        <f t="shared" si="87"/>
        <v>0</v>
      </c>
      <c r="BI1064">
        <f t="shared" si="88"/>
        <v>0</v>
      </c>
      <c r="BJ1064">
        <f t="shared" si="89"/>
        <v>0</v>
      </c>
      <c r="BL1064" t="s">
        <v>114</v>
      </c>
      <c r="BM1064" s="23">
        <v>89238.271989999994</v>
      </c>
      <c r="BN1064" s="23">
        <v>15.4391474</v>
      </c>
      <c r="BP1064" t="s">
        <v>183</v>
      </c>
      <c r="BQ1064" s="23">
        <v>17576.418239999999</v>
      </c>
      <c r="BR1064" s="23">
        <v>14.17440629</v>
      </c>
      <c r="BT1064" t="s">
        <v>183</v>
      </c>
      <c r="BU1064" s="23">
        <v>17576.418239999999</v>
      </c>
      <c r="BV1064" s="23">
        <v>14.17440629</v>
      </c>
    </row>
    <row r="1065" spans="1:74" x14ac:dyDescent="0.25">
      <c r="A1065">
        <v>1</v>
      </c>
      <c r="B1065" s="15">
        <v>15410</v>
      </c>
      <c r="C1065" s="15">
        <v>-69.162671020000005</v>
      </c>
      <c r="D1065" s="15">
        <v>-17.94099361</v>
      </c>
      <c r="E1065" s="16">
        <v>1</v>
      </c>
      <c r="F1065" s="19">
        <v>28802.044570393398</v>
      </c>
      <c r="G1065" s="19">
        <v>66.938986338405456</v>
      </c>
      <c r="H1065" s="16" t="str">
        <f>IF(LCOE_SensitivityScenarios!BF1064&gt;'OnSSET_original_NoMG-PV-Diesel'!M1064,'OnSSET_original_NoMG-PV-Diesel'!L1064,LCOE_SensitivityScenarios!BG1064)</f>
        <v>SA_PV</v>
      </c>
      <c r="I1065" s="39" t="str">
        <f>IF(LCOE_SensitivityScenarios!BK1064&gt;'OnSSET_original_NoMG-PV-Diesel'!M1064,'OnSSET_original_NoMG-PV-Diesel'!L1064,LCOE_SensitivityScenarios!BL1064)</f>
        <v>SA_PV</v>
      </c>
      <c r="J1065" s="39" t="str">
        <f>IF(LCOE_SensitivityScenarios!BP1064&gt;'OnSSET_original_NoMG-PV-Diesel'!M1064,'OnSSET_original_NoMG-PV-Diesel'!L1064,LCOE_SensitivityScenarios!BQ1064)</f>
        <v>SA_PV</v>
      </c>
      <c r="K1065" s="38" t="str">
        <f>IF(LCOE_SensitivityScenarios!BU1064&gt;'OnSSET_original_NoMG-PV-Diesel'!V1064,'OnSSET_original_NoMG-PV-Diesel'!U1064,LCOE_SensitivityScenarios!BV1064)</f>
        <v>SA_Diesel</v>
      </c>
      <c r="L1065" s="39" t="str">
        <f>IF(LCOE_SensitivityScenarios!BZ1064&gt;'OnSSET_original_NoMG-PV-Diesel'!V1064,'OnSSET_original_NoMG-PV-Diesel'!U1064,LCOE_SensitivityScenarios!CA1064)</f>
        <v>SA_Diesel</v>
      </c>
      <c r="M1065" s="40" t="str">
        <f>IF(LCOE_SensitivityScenarios!CE1064&gt;'OnSSET_original_NoMG-PV-Diesel'!V1064,'OnSSET_original_NoMG-PV-Diesel'!U1064,LCOE_SensitivityScenarios!CF1064)</f>
        <v>SA_Diesel</v>
      </c>
      <c r="N1065" s="39" t="str">
        <f>IF(LCOE_SensitivityScenarios!CJ1064&gt;'OnSSET_original_NoMG-PV-Diesel'!AE1064,'OnSSET_original_NoMG-PV-Diesel'!AD1064,LCOE_SensitivityScenarios!CK1064)</f>
        <v>SA_Diesel</v>
      </c>
      <c r="O1065" s="39" t="str">
        <f>IF(LCOE_SensitivityScenarios!CO1064&gt;'OnSSET_original_NoMG-PV-Diesel'!AE1064,'OnSSET_original_NoMG-PV-Diesel'!AD1064,LCOE_SensitivityScenarios!CP1064)</f>
        <v>SA_Diesel</v>
      </c>
      <c r="P1065" s="40" t="str">
        <f>IF(LCOE_SensitivityScenarios!CT1064&gt;'OnSSET_original_NoMG-PV-Diesel'!AE1064,'OnSSET_original_NoMG-PV-Diesel'!AD1064,LCOE_SensitivityScenarios!CU1064)</f>
        <v>SA_Diesel</v>
      </c>
      <c r="Q1065" s="38">
        <f>IF(LCOE_SensitivityScenarios!BF1064&gt;'OnSSET_original_NoMG-PV-Diesel'!M1064,'OnSSET_original_NoMG-PV-Diesel'!M1064,LCOE_SensitivityScenarios!BF1064)</f>
        <v>0.39539018568082801</v>
      </c>
      <c r="R1065" s="28">
        <f>MIN('OnSSET_original_NoMG-PV-Diesel'!E1064:I1064,LCOE_SensitivityScenarios!BK1064)</f>
        <v>0.39539018568082801</v>
      </c>
      <c r="S1065" s="28">
        <f>MIN('OnSSET_original_NoMG-PV-Diesel'!E1064:I1064,LCOE_SensitivityScenarios!BP1064)</f>
        <v>0.39539018568082801</v>
      </c>
      <c r="T1065" s="27">
        <f>MIN('OnSSET_original_NoMG-PV-Diesel'!N1064:R1064,LCOE_SensitivityScenarios!BU1064)</f>
        <v>0.354807105884136</v>
      </c>
      <c r="U1065" s="28">
        <f>MIN('OnSSET_original_NoMG-PV-Diesel'!N1064:R1064,LCOE_SensitivityScenarios!BZ1064)</f>
        <v>0.354807105884136</v>
      </c>
      <c r="V1065" s="29">
        <f>MIN('OnSSET_original_NoMG-PV-Diesel'!N1064:R1064,LCOE_SensitivityScenarios!CE1064)</f>
        <v>0.354807105884136</v>
      </c>
      <c r="W1065" s="28">
        <f>MIN('OnSSET_original_NoMG-PV-Diesel'!W1064:AA1064,LCOE_SensitivityScenarios!CJ1064)</f>
        <v>0.193914934660878</v>
      </c>
      <c r="X1065" s="28">
        <f>MIN('OnSSET_original_NoMG-PV-Diesel'!W1064:AA1064,LCOE_SensitivityScenarios!CO1064)</f>
        <v>0.193914934660878</v>
      </c>
      <c r="Y1065" s="29">
        <f>MIN('OnSSET_original_NoMG-PV-Diesel'!W1064:AA1064,LCOE_SensitivityScenarios!CT1064)</f>
        <v>0.193914934660878</v>
      </c>
      <c r="Z1065">
        <f>IF(H1065='OnSSET_original_NoMG-PV-Diesel'!L1064,'OnSSET_original_NoMG-PV-Diesel'!K1064,"wait")</f>
        <v>12.086022291016</v>
      </c>
      <c r="AA1065">
        <f>IF(I1065='OnSSET_original_NoMG-PV-Diesel'!L1064,'OnSSET_original_NoMG-PV-Diesel'!K1064,"wait")</f>
        <v>12.086022291016</v>
      </c>
      <c r="AB1065">
        <f>IF(J1065='OnSSET_original_NoMG-PV-Diesel'!L1064,'OnSSET_original_NoMG-PV-Diesel'!K1064,"wait")</f>
        <v>12.086022291016</v>
      </c>
      <c r="AC1065">
        <f>IF(K1065='OnSSET_original_NoMG-PV-Diesel'!U1064,'OnSSET_original_NoMG-PV-Diesel'!T1064,"wait")</f>
        <v>13.1516185252938</v>
      </c>
      <c r="AD1065">
        <f>IF(L1065='OnSSET_original_NoMG-PV-Diesel'!U1064,'OnSSET_original_NoMG-PV-Diesel'!T1064,"wait")</f>
        <v>13.1516185252938</v>
      </c>
      <c r="AE1065">
        <f>IF(M1065='OnSSET_original_NoMG-PV-Diesel'!U1064,'OnSSET_original_NoMG-PV-Diesel'!T1064,"wait")</f>
        <v>13.1516185252938</v>
      </c>
      <c r="AF1065">
        <f>IF(N1065='OnSSET_original_NoMG-PV-Diesel'!AD1064,'OnSSET_original_NoMG-PV-Diesel'!AC1064,"wait")</f>
        <v>13.1516185252938</v>
      </c>
      <c r="AG1065">
        <f>IF(O1065='OnSSET_original_NoMG-PV-Diesel'!AD1064,'OnSSET_original_NoMG-PV-Diesel'!AC1064,"wait")</f>
        <v>13.1516185252938</v>
      </c>
      <c r="AH1065">
        <f>IF(P1065='OnSSET_original_NoMG-PV-Diesel'!AD1064,'OnSSET_original_NoMG-PV-Diesel'!AC1064,"wait")</f>
        <v>13.1516185252938</v>
      </c>
      <c r="AR1065">
        <v>160.798</v>
      </c>
      <c r="AS1065">
        <v>160.798</v>
      </c>
      <c r="AT1065">
        <v>42.276000000000003</v>
      </c>
      <c r="AU1065">
        <v>27.921999999999901</v>
      </c>
      <c r="AV1065">
        <v>57068.209649999997</v>
      </c>
      <c r="AW1065">
        <v>0</v>
      </c>
      <c r="AX1065">
        <v>11159.05675</v>
      </c>
      <c r="AZ1065">
        <f>SUMIF([1]base!$A$2:$A$169,B1065,[1]base!$V$2:$V$169)</f>
        <v>0</v>
      </c>
      <c r="BA1065">
        <f>SUMIF([2]s1!$A$2:$A$275,B1065,[2]s1!$U$2:$U$275)</f>
        <v>0</v>
      </c>
      <c r="BB1065">
        <f>SUMIF([3]s2!$A$2:$A$115,B1065,[3]s2!$U$2:$U$115)</f>
        <v>0</v>
      </c>
      <c r="BC1065">
        <f>SUMIF([4]s3!$A$2:$A$245,B1065,[4]s3!$U$2:$U$245)</f>
        <v>0</v>
      </c>
      <c r="BD1065">
        <f>SUMIF([5]s4!$A$2:$A$74,B1065,[5]s4!$U$2:$U$74)</f>
        <v>0</v>
      </c>
      <c r="BF1065">
        <f t="shared" si="85"/>
        <v>0</v>
      </c>
      <c r="BG1065">
        <f t="shared" si="86"/>
        <v>0</v>
      </c>
      <c r="BH1065">
        <f t="shared" si="87"/>
        <v>0</v>
      </c>
      <c r="BI1065">
        <f t="shared" si="88"/>
        <v>0</v>
      </c>
      <c r="BJ1065">
        <f t="shared" si="89"/>
        <v>0</v>
      </c>
      <c r="BL1065" t="s">
        <v>114</v>
      </c>
      <c r="BM1065" s="23">
        <v>75622.702650000007</v>
      </c>
      <c r="BN1065" s="23">
        <v>13.08351257</v>
      </c>
      <c r="BP1065" t="s">
        <v>183</v>
      </c>
      <c r="BQ1065" s="23">
        <v>16308.15027</v>
      </c>
      <c r="BR1065" s="23">
        <v>13.15161853</v>
      </c>
      <c r="BT1065" t="s">
        <v>183</v>
      </c>
      <c r="BU1065" s="23">
        <v>16308.15027</v>
      </c>
      <c r="BV1065" s="23">
        <v>13.15161853</v>
      </c>
    </row>
    <row r="1066" spans="1:74" x14ac:dyDescent="0.25">
      <c r="A1066">
        <v>1</v>
      </c>
      <c r="B1066" s="15">
        <v>15419</v>
      </c>
      <c r="C1066" s="15">
        <v>-67.44110268</v>
      </c>
      <c r="D1066" s="15">
        <v>-18.27611696</v>
      </c>
      <c r="E1066" s="16">
        <v>1</v>
      </c>
      <c r="F1066" s="19">
        <v>23780.8128696575</v>
      </c>
      <c r="G1066" s="19">
        <v>81.975507229893736</v>
      </c>
      <c r="H1066" s="16" t="str">
        <f>IF(LCOE_SensitivityScenarios!BF1065&gt;'OnSSET_original_NoMG-PV-Diesel'!M1065,'OnSSET_original_NoMG-PV-Diesel'!L1065,LCOE_SensitivityScenarios!BG1065)</f>
        <v>SA_PV</v>
      </c>
      <c r="I1066" s="39" t="str">
        <f>IF(LCOE_SensitivityScenarios!BK1065&gt;'OnSSET_original_NoMG-PV-Diesel'!M1065,'OnSSET_original_NoMG-PV-Diesel'!L1065,LCOE_SensitivityScenarios!BL1065)</f>
        <v>SA_PV</v>
      </c>
      <c r="J1066" s="39" t="str">
        <f>IF(LCOE_SensitivityScenarios!BP1065&gt;'OnSSET_original_NoMG-PV-Diesel'!M1065,'OnSSET_original_NoMG-PV-Diesel'!L1065,LCOE_SensitivityScenarios!BQ1065)</f>
        <v>SA_PV</v>
      </c>
      <c r="K1066" s="38" t="str">
        <f>IF(LCOE_SensitivityScenarios!BU1065&gt;'OnSSET_original_NoMG-PV-Diesel'!V1065,'OnSSET_original_NoMG-PV-Diesel'!U1065,LCOE_SensitivityScenarios!BV1065)</f>
        <v>SA_Diesel</v>
      </c>
      <c r="L1066" s="39" t="str">
        <f>IF(LCOE_SensitivityScenarios!BZ1065&gt;'OnSSET_original_NoMG-PV-Diesel'!V1065,'OnSSET_original_NoMG-PV-Diesel'!U1065,LCOE_SensitivityScenarios!CA1065)</f>
        <v>SA_Diesel</v>
      </c>
      <c r="M1066" s="40" t="str">
        <f>IF(LCOE_SensitivityScenarios!CE1065&gt;'OnSSET_original_NoMG-PV-Diesel'!V1065,'OnSSET_original_NoMG-PV-Diesel'!U1065,LCOE_SensitivityScenarios!CF1065)</f>
        <v>SA_Diesel</v>
      </c>
      <c r="N1066" s="39" t="str">
        <f>IF(LCOE_SensitivityScenarios!CJ1065&gt;'OnSSET_original_NoMG-PV-Diesel'!AE1065,'OnSSET_original_NoMG-PV-Diesel'!AD1065,LCOE_SensitivityScenarios!CK1065)</f>
        <v>SA_Diesel</v>
      </c>
      <c r="O1066" s="39" t="str">
        <f>IF(LCOE_SensitivityScenarios!CO1065&gt;'OnSSET_original_NoMG-PV-Diesel'!AE1065,'OnSSET_original_NoMG-PV-Diesel'!AD1065,LCOE_SensitivityScenarios!CP1065)</f>
        <v>SA_Diesel</v>
      </c>
      <c r="P1066" s="40" t="str">
        <f>IF(LCOE_SensitivityScenarios!CT1065&gt;'OnSSET_original_NoMG-PV-Diesel'!AE1065,'OnSSET_original_NoMG-PV-Diesel'!AD1065,LCOE_SensitivityScenarios!CU1065)</f>
        <v>SA_Diesel</v>
      </c>
      <c r="Q1066" s="38">
        <f>IF(LCOE_SensitivityScenarios!BF1065&gt;'OnSSET_original_NoMG-PV-Diesel'!M1065,'OnSSET_original_NoMG-PV-Diesel'!M1065,LCOE_SensitivityScenarios!BF1065)</f>
        <v>0.382111574150654</v>
      </c>
      <c r="R1066" s="28">
        <f>MIN('OnSSET_original_NoMG-PV-Diesel'!E1065:I1065,LCOE_SensitivityScenarios!BK1065)</f>
        <v>0.382111574150654</v>
      </c>
      <c r="S1066" s="28">
        <f>MIN('OnSSET_original_NoMG-PV-Diesel'!E1065:I1065,LCOE_SensitivityScenarios!BP1065)</f>
        <v>0.382111574150654</v>
      </c>
      <c r="T1066" s="27">
        <f>MIN('OnSSET_original_NoMG-PV-Diesel'!N1065:R1065,LCOE_SensitivityScenarios!BU1065)</f>
        <v>0.31927675140566703</v>
      </c>
      <c r="U1066" s="28">
        <f>MIN('OnSSET_original_NoMG-PV-Diesel'!N1065:R1065,LCOE_SensitivityScenarios!BZ1065)</f>
        <v>0.31927675140566703</v>
      </c>
      <c r="V1066" s="29">
        <f>MIN('OnSSET_original_NoMG-PV-Diesel'!N1065:R1065,LCOE_SensitivityScenarios!CE1065)</f>
        <v>0.31927675140566703</v>
      </c>
      <c r="W1066" s="28">
        <f>MIN('OnSSET_original_NoMG-PV-Diesel'!W1065:AA1065,LCOE_SensitivityScenarios!CJ1065)</f>
        <v>0.18184802181913301</v>
      </c>
      <c r="X1066" s="28">
        <f>MIN('OnSSET_original_NoMG-PV-Diesel'!W1065:AA1065,LCOE_SensitivityScenarios!CO1065)</f>
        <v>0.18184802181913301</v>
      </c>
      <c r="Y1066" s="29">
        <f>MIN('OnSSET_original_NoMG-PV-Diesel'!W1065:AA1065,LCOE_SensitivityScenarios!CT1065)</f>
        <v>0.18184802181913301</v>
      </c>
      <c r="Z1066">
        <f>IF(H1066='OnSSET_original_NoMG-PV-Diesel'!L1065,'OnSSET_original_NoMG-PV-Diesel'!K1065,"wait")</f>
        <v>14.2414557899081</v>
      </c>
      <c r="AA1066">
        <f>IF(I1066='OnSSET_original_NoMG-PV-Diesel'!L1065,'OnSSET_original_NoMG-PV-Diesel'!K1065,"wait")</f>
        <v>14.2414557899081</v>
      </c>
      <c r="AB1066">
        <f>IF(J1066='OnSSET_original_NoMG-PV-Diesel'!L1065,'OnSSET_original_NoMG-PV-Diesel'!K1065,"wait")</f>
        <v>14.2414557899081</v>
      </c>
      <c r="AC1066">
        <f>IF(K1066='OnSSET_original_NoMG-PV-Diesel'!U1065,'OnSSET_original_NoMG-PV-Diesel'!T1065,"wait")</f>
        <v>10.858818661943999</v>
      </c>
      <c r="AD1066">
        <f>IF(L1066='OnSSET_original_NoMG-PV-Diesel'!U1065,'OnSSET_original_NoMG-PV-Diesel'!T1065,"wait")</f>
        <v>10.858818661943999</v>
      </c>
      <c r="AE1066">
        <f>IF(M1066='OnSSET_original_NoMG-PV-Diesel'!U1065,'OnSSET_original_NoMG-PV-Diesel'!T1065,"wait")</f>
        <v>10.858818661943999</v>
      </c>
      <c r="AF1066">
        <f>IF(N1066='OnSSET_original_NoMG-PV-Diesel'!AD1065,'OnSSET_original_NoMG-PV-Diesel'!AC1065,"wait")</f>
        <v>10.858818661943999</v>
      </c>
      <c r="AG1066">
        <f>IF(O1066='OnSSET_original_NoMG-PV-Diesel'!AD1065,'OnSSET_original_NoMG-PV-Diesel'!AC1065,"wait")</f>
        <v>10.858818661943999</v>
      </c>
      <c r="AH1066">
        <f>IF(P1066='OnSSET_original_NoMG-PV-Diesel'!AD1065,'OnSSET_original_NoMG-PV-Diesel'!AC1065,"wait")</f>
        <v>10.858818661943999</v>
      </c>
      <c r="AR1066">
        <v>4.032</v>
      </c>
      <c r="AS1066">
        <v>8.3409999999999993</v>
      </c>
      <c r="AT1066">
        <v>7.3570000000000002</v>
      </c>
      <c r="AU1066">
        <v>1.57</v>
      </c>
      <c r="AV1066">
        <v>56701.834560000003</v>
      </c>
      <c r="AW1066">
        <v>0</v>
      </c>
      <c r="AX1066">
        <v>11006.19296</v>
      </c>
      <c r="AZ1066">
        <f>SUMIF([1]base!$A$2:$A$169,B1066,[1]base!$V$2:$V$169)</f>
        <v>0</v>
      </c>
      <c r="BA1066">
        <f>SUMIF([2]s1!$A$2:$A$275,B1066,[2]s1!$U$2:$U$275)</f>
        <v>0</v>
      </c>
      <c r="BB1066">
        <f>SUMIF([3]s2!$A$2:$A$115,B1066,[3]s2!$U$2:$U$115)</f>
        <v>0</v>
      </c>
      <c r="BC1066">
        <f>SUMIF([4]s3!$A$2:$A$245,B1066,[4]s3!$U$2:$U$245)</f>
        <v>0</v>
      </c>
      <c r="BD1066">
        <f>SUMIF([5]s4!$A$2:$A$74,B1066,[5]s4!$U$2:$U$74)</f>
        <v>0</v>
      </c>
      <c r="BF1066">
        <f t="shared" si="85"/>
        <v>0</v>
      </c>
      <c r="BG1066">
        <f t="shared" si="86"/>
        <v>0</v>
      </c>
      <c r="BH1066">
        <f t="shared" si="87"/>
        <v>0</v>
      </c>
      <c r="BI1066">
        <f t="shared" si="88"/>
        <v>0</v>
      </c>
      <c r="BJ1066">
        <f t="shared" si="89"/>
        <v>0</v>
      </c>
      <c r="BL1066" t="s">
        <v>114</v>
      </c>
      <c r="BM1066" s="23">
        <v>60342.024839999998</v>
      </c>
      <c r="BN1066" s="23">
        <v>10.43979669</v>
      </c>
      <c r="BP1066" t="s">
        <v>183</v>
      </c>
      <c r="BQ1066" s="23">
        <v>13465.053459999999</v>
      </c>
      <c r="BR1066" s="23">
        <v>10.858818660000001</v>
      </c>
      <c r="BT1066" t="s">
        <v>183</v>
      </c>
      <c r="BU1066" s="23">
        <v>13465.053459999999</v>
      </c>
      <c r="BV1066" s="23">
        <v>10.858818660000001</v>
      </c>
    </row>
    <row r="1067" spans="1:74" x14ac:dyDescent="0.25">
      <c r="A1067">
        <v>1</v>
      </c>
      <c r="B1067" s="15">
        <v>15424</v>
      </c>
      <c r="C1067" s="15">
        <v>-65.635675680000006</v>
      </c>
      <c r="D1067" s="15">
        <v>-19.158564370000001</v>
      </c>
      <c r="E1067" s="16">
        <v>1</v>
      </c>
      <c r="F1067" s="19">
        <v>17976.660572107201</v>
      </c>
      <c r="G1067" s="19">
        <v>56.473593677849266</v>
      </c>
      <c r="H1067" s="16" t="str">
        <f>IF(LCOE_SensitivityScenarios!BF1066&gt;'OnSSET_original_NoMG-PV-Diesel'!M1066,'OnSSET_original_NoMG-PV-Diesel'!L1066,LCOE_SensitivityScenarios!BG1066)</f>
        <v>SA_Diesel</v>
      </c>
      <c r="I1067" s="39" t="str">
        <f>IF(LCOE_SensitivityScenarios!BK1066&gt;'OnSSET_original_NoMG-PV-Diesel'!M1066,'OnSSET_original_NoMG-PV-Diesel'!L1066,LCOE_SensitivityScenarios!BL1066)</f>
        <v>SA_Diesel</v>
      </c>
      <c r="J1067" s="39" t="str">
        <f>IF(LCOE_SensitivityScenarios!BP1066&gt;'OnSSET_original_NoMG-PV-Diesel'!M1066,'OnSSET_original_NoMG-PV-Diesel'!L1066,LCOE_SensitivityScenarios!BQ1066)</f>
        <v>SA_Diesel</v>
      </c>
      <c r="K1067" s="38" t="str">
        <f>IF(LCOE_SensitivityScenarios!BU1066&gt;'OnSSET_original_NoMG-PV-Diesel'!V1066,'OnSSET_original_NoMG-PV-Diesel'!U1066,LCOE_SensitivityScenarios!BV1066)</f>
        <v>SA_Diesel</v>
      </c>
      <c r="L1067" s="39" t="str">
        <f>IF(LCOE_SensitivityScenarios!BZ1066&gt;'OnSSET_original_NoMG-PV-Diesel'!V1066,'OnSSET_original_NoMG-PV-Diesel'!U1066,LCOE_SensitivityScenarios!CA1066)</f>
        <v>SA_Diesel</v>
      </c>
      <c r="M1067" s="40" t="str">
        <f>IF(LCOE_SensitivityScenarios!CE1066&gt;'OnSSET_original_NoMG-PV-Diesel'!V1066,'OnSSET_original_NoMG-PV-Diesel'!U1066,LCOE_SensitivityScenarios!CF1066)</f>
        <v>SA_Diesel</v>
      </c>
      <c r="N1067" s="39" t="str">
        <f>IF(LCOE_SensitivityScenarios!CJ1066&gt;'OnSSET_original_NoMG-PV-Diesel'!AE1066,'OnSSET_original_NoMG-PV-Diesel'!AD1066,LCOE_SensitivityScenarios!CK1066)</f>
        <v>SA_Diesel</v>
      </c>
      <c r="O1067" s="39" t="str">
        <f>IF(LCOE_SensitivityScenarios!CO1066&gt;'OnSSET_original_NoMG-PV-Diesel'!AE1066,'OnSSET_original_NoMG-PV-Diesel'!AD1066,LCOE_SensitivityScenarios!CP1066)</f>
        <v>SA_Diesel</v>
      </c>
      <c r="P1067" s="40" t="str">
        <f>IF(LCOE_SensitivityScenarios!CT1066&gt;'OnSSET_original_NoMG-PV-Diesel'!AE1066,'OnSSET_original_NoMG-PV-Diesel'!AD1066,LCOE_SensitivityScenarios!CU1066)</f>
        <v>SA_Diesel</v>
      </c>
      <c r="Q1067" s="38">
        <f>IF(LCOE_SensitivityScenarios!BF1066&gt;'OnSSET_original_NoMG-PV-Diesel'!M1066,'OnSSET_original_NoMG-PV-Diesel'!M1066,LCOE_SensitivityScenarios!BF1066)</f>
        <v>0.398477838073306</v>
      </c>
      <c r="R1067" s="28">
        <f>MIN('OnSSET_original_NoMG-PV-Diesel'!E1066:I1066,LCOE_SensitivityScenarios!BK1066)</f>
        <v>0.398477838073306</v>
      </c>
      <c r="S1067" s="28">
        <f>MIN('OnSSET_original_NoMG-PV-Diesel'!E1066:I1066,LCOE_SensitivityScenarios!BP1066)</f>
        <v>0.398477838073306</v>
      </c>
      <c r="T1067" s="27">
        <f>MIN('OnSSET_original_NoMG-PV-Diesel'!N1066:R1066,LCOE_SensitivityScenarios!BU1066)</f>
        <v>0.30151157416643198</v>
      </c>
      <c r="U1067" s="28">
        <f>MIN('OnSSET_original_NoMG-PV-Diesel'!N1066:R1066,LCOE_SensitivityScenarios!BZ1066)</f>
        <v>0.30151157416643198</v>
      </c>
      <c r="V1067" s="29">
        <f>MIN('OnSSET_original_NoMG-PV-Diesel'!N1066:R1066,LCOE_SensitivityScenarios!CE1066)</f>
        <v>0.30151157416643198</v>
      </c>
      <c r="W1067" s="28">
        <f>MIN('OnSSET_original_NoMG-PV-Diesel'!W1066:AA1066,LCOE_SensitivityScenarios!CJ1066)</f>
        <v>0.17581456539826101</v>
      </c>
      <c r="X1067" s="28">
        <f>MIN('OnSSET_original_NoMG-PV-Diesel'!W1066:AA1066,LCOE_SensitivityScenarios!CO1066)</f>
        <v>0.17581456539826101</v>
      </c>
      <c r="Y1067" s="29">
        <f>MIN('OnSSET_original_NoMG-PV-Diesel'!W1066:AA1066,LCOE_SensitivityScenarios!CT1066)</f>
        <v>0.17581456539826101</v>
      </c>
      <c r="Z1067">
        <f>IF(H1067='OnSSET_original_NoMG-PV-Diesel'!L1066,'OnSSET_original_NoMG-PV-Diesel'!K1066,"wait")</f>
        <v>16.172164724727299</v>
      </c>
      <c r="AA1067">
        <f>IF(I1067='OnSSET_original_NoMG-PV-Diesel'!L1066,'OnSSET_original_NoMG-PV-Diesel'!K1066,"wait")</f>
        <v>16.172164724727299</v>
      </c>
      <c r="AB1067">
        <f>IF(J1067='OnSSET_original_NoMG-PV-Diesel'!L1066,'OnSSET_original_NoMG-PV-Diesel'!K1066,"wait")</f>
        <v>16.172164724727299</v>
      </c>
      <c r="AC1067">
        <f>IF(K1067='OnSSET_original_NoMG-PV-Diesel'!U1066,'OnSSET_original_NoMG-PV-Diesel'!T1066,"wait")</f>
        <v>8.2085208091814099</v>
      </c>
      <c r="AD1067">
        <f>IF(L1067='OnSSET_original_NoMG-PV-Diesel'!U1066,'OnSSET_original_NoMG-PV-Diesel'!T1066,"wait")</f>
        <v>8.2085208091814099</v>
      </c>
      <c r="AE1067">
        <f>IF(M1067='OnSSET_original_NoMG-PV-Diesel'!U1066,'OnSSET_original_NoMG-PV-Diesel'!T1066,"wait")</f>
        <v>8.2085208091814099</v>
      </c>
      <c r="AF1067">
        <f>IF(N1067='OnSSET_original_NoMG-PV-Diesel'!AD1066,'OnSSET_original_NoMG-PV-Diesel'!AC1066,"wait")</f>
        <v>8.2085208091814099</v>
      </c>
      <c r="AG1067">
        <f>IF(O1067='OnSSET_original_NoMG-PV-Diesel'!AD1066,'OnSSET_original_NoMG-PV-Diesel'!AC1066,"wait")</f>
        <v>8.2085208091814099</v>
      </c>
      <c r="AH1067">
        <f>IF(P1067='OnSSET_original_NoMG-PV-Diesel'!AD1066,'OnSSET_original_NoMG-PV-Diesel'!AC1066,"wait")</f>
        <v>8.2085208091814099</v>
      </c>
      <c r="AR1067">
        <v>19.855999999999899</v>
      </c>
      <c r="AS1067">
        <v>19.859000000000002</v>
      </c>
      <c r="AT1067">
        <v>2.0179999999999998</v>
      </c>
      <c r="AU1067">
        <v>1.9550000000000001</v>
      </c>
      <c r="AV1067">
        <v>46534.420230000003</v>
      </c>
      <c r="AW1067">
        <v>0</v>
      </c>
      <c r="AX1067">
        <v>7184.59818</v>
      </c>
      <c r="AZ1067">
        <f>SUMIF([1]base!$A$2:$A$169,B1067,[1]base!$V$2:$V$169)</f>
        <v>0</v>
      </c>
      <c r="BA1067">
        <f>SUMIF([2]s1!$A$2:$A$275,B1067,[2]s1!$U$2:$U$275)</f>
        <v>0</v>
      </c>
      <c r="BB1067">
        <f>SUMIF([3]s2!$A$2:$A$115,B1067,[3]s2!$U$2:$U$115)</f>
        <v>0</v>
      </c>
      <c r="BC1067">
        <f>SUMIF([4]s3!$A$2:$A$245,B1067,[4]s3!$U$2:$U$245)</f>
        <v>0</v>
      </c>
      <c r="BD1067">
        <f>SUMIF([5]s4!$A$2:$A$74,B1067,[5]s4!$U$2:$U$74)</f>
        <v>0</v>
      </c>
      <c r="BF1067">
        <f t="shared" si="85"/>
        <v>0</v>
      </c>
      <c r="BG1067">
        <f t="shared" si="86"/>
        <v>0</v>
      </c>
      <c r="BH1067">
        <f t="shared" si="87"/>
        <v>0</v>
      </c>
      <c r="BI1067">
        <f t="shared" si="88"/>
        <v>0</v>
      </c>
      <c r="BJ1067">
        <f t="shared" si="89"/>
        <v>0</v>
      </c>
      <c r="BL1067" t="s">
        <v>113</v>
      </c>
      <c r="BM1067" s="23">
        <v>10178.65524</v>
      </c>
      <c r="BN1067" s="23">
        <v>8.2085208089999995</v>
      </c>
      <c r="BP1067" t="s">
        <v>183</v>
      </c>
      <c r="BQ1067" s="23">
        <v>10178.65524</v>
      </c>
      <c r="BR1067" s="23">
        <v>8.2085208089999995</v>
      </c>
      <c r="BT1067" t="s">
        <v>183</v>
      </c>
      <c r="BU1067" s="23">
        <v>10178.65524</v>
      </c>
      <c r="BV1067" s="23">
        <v>8.2085208089999995</v>
      </c>
    </row>
    <row r="1068" spans="1:74" x14ac:dyDescent="0.25">
      <c r="A1068">
        <v>1</v>
      </c>
      <c r="B1068" s="15">
        <v>15432</v>
      </c>
      <c r="C1068" s="15">
        <v>-62.106047250000003</v>
      </c>
      <c r="D1068" s="15">
        <v>-17.574921939999999</v>
      </c>
      <c r="E1068" s="16">
        <v>0</v>
      </c>
      <c r="F1068" s="19">
        <v>65908.451066672103</v>
      </c>
      <c r="G1068" s="19">
        <v>107.24518619905029</v>
      </c>
      <c r="H1068" s="16" t="str">
        <f>IF(LCOE_SensitivityScenarios!BF1067&gt;'OnSSET_original_NoMG-PV-Diesel'!M1067,'OnSSET_original_NoMG-PV-Diesel'!L1067,LCOE_SensitivityScenarios!BG1067)</f>
        <v>SA_Diesel</v>
      </c>
      <c r="I1068" s="39" t="str">
        <f>IF(LCOE_SensitivityScenarios!BK1067&gt;'OnSSET_original_NoMG-PV-Diesel'!M1067,'OnSSET_original_NoMG-PV-Diesel'!L1067,LCOE_SensitivityScenarios!BL1067)</f>
        <v>SA_Diesel</v>
      </c>
      <c r="J1068" s="39" t="str">
        <f>IF(LCOE_SensitivityScenarios!BP1067&gt;'OnSSET_original_NoMG-PV-Diesel'!M1067,'OnSSET_original_NoMG-PV-Diesel'!L1067,LCOE_SensitivityScenarios!BQ1067)</f>
        <v>SA_Diesel</v>
      </c>
      <c r="K1068" s="38" t="str">
        <f>IF(LCOE_SensitivityScenarios!BU1067&gt;'OnSSET_original_NoMG-PV-Diesel'!V1067,'OnSSET_original_NoMG-PV-Diesel'!U1067,LCOE_SensitivityScenarios!BV1067)</f>
        <v>SA_Diesel</v>
      </c>
      <c r="L1068" s="39" t="str">
        <f>IF(LCOE_SensitivityScenarios!BZ1067&gt;'OnSSET_original_NoMG-PV-Diesel'!V1067,'OnSSET_original_NoMG-PV-Diesel'!U1067,LCOE_SensitivityScenarios!CA1067)</f>
        <v>SA_Diesel</v>
      </c>
      <c r="M1068" s="40" t="str">
        <f>IF(LCOE_SensitivityScenarios!CE1067&gt;'OnSSET_original_NoMG-PV-Diesel'!V1067,'OnSSET_original_NoMG-PV-Diesel'!U1067,LCOE_SensitivityScenarios!CF1067)</f>
        <v>SA_Diesel</v>
      </c>
      <c r="N1068" s="39" t="str">
        <f>IF(LCOE_SensitivityScenarios!CJ1067&gt;'OnSSET_original_NoMG-PV-Diesel'!AE1067,'OnSSET_original_NoMG-PV-Diesel'!AD1067,LCOE_SensitivityScenarios!CK1067)</f>
        <v>SA_Diesel</v>
      </c>
      <c r="O1068" s="39" t="str">
        <f>IF(LCOE_SensitivityScenarios!CO1067&gt;'OnSSET_original_NoMG-PV-Diesel'!AE1067,'OnSSET_original_NoMG-PV-Diesel'!AD1067,LCOE_SensitivityScenarios!CP1067)</f>
        <v>SA_Diesel</v>
      </c>
      <c r="P1068" s="40" t="str">
        <f>IF(LCOE_SensitivityScenarios!CT1067&gt;'OnSSET_original_NoMG-PV-Diesel'!AE1067,'OnSSET_original_NoMG-PV-Diesel'!AD1067,LCOE_SensitivityScenarios!CU1067)</f>
        <v>SA_Diesel</v>
      </c>
      <c r="Q1068" s="38">
        <f>IF(LCOE_SensitivityScenarios!BF1067&gt;'OnSSET_original_NoMG-PV-Diesel'!M1067,'OnSSET_original_NoMG-PV-Diesel'!M1067,LCOE_SensitivityScenarios!BF1067)</f>
        <v>0.47892392368493603</v>
      </c>
      <c r="R1068" s="28">
        <f>MIN('OnSSET_original_NoMG-PV-Diesel'!E1067:I1067,LCOE_SensitivityScenarios!BK1067)</f>
        <v>0.47892392368493603</v>
      </c>
      <c r="S1068" s="28">
        <f>MIN('OnSSET_original_NoMG-PV-Diesel'!E1067:I1067,LCOE_SensitivityScenarios!BP1067)</f>
        <v>0.47892392368493603</v>
      </c>
      <c r="T1068" s="27">
        <f>MIN('OnSSET_original_NoMG-PV-Diesel'!N1067:R1067,LCOE_SensitivityScenarios!BU1067)</f>
        <v>0.354807105884136</v>
      </c>
      <c r="U1068" s="28">
        <f>MIN('OnSSET_original_NoMG-PV-Diesel'!N1067:R1067,LCOE_SensitivityScenarios!BZ1067)</f>
        <v>0.354807105884136</v>
      </c>
      <c r="V1068" s="29">
        <f>MIN('OnSSET_original_NoMG-PV-Diesel'!N1067:R1067,LCOE_SensitivityScenarios!CE1067)</f>
        <v>0.354807105884136</v>
      </c>
      <c r="W1068" s="28">
        <f>MIN('OnSSET_original_NoMG-PV-Diesel'!W1067:AA1067,LCOE_SensitivityScenarios!CJ1067)</f>
        <v>0.193914934660878</v>
      </c>
      <c r="X1068" s="28">
        <f>MIN('OnSSET_original_NoMG-PV-Diesel'!W1067:AA1067,LCOE_SensitivityScenarios!CO1067)</f>
        <v>0.193914934660878</v>
      </c>
      <c r="Y1068" s="29">
        <f>MIN('OnSSET_original_NoMG-PV-Diesel'!W1067:AA1067,LCOE_SensitivityScenarios!CT1067)</f>
        <v>0.193914934660878</v>
      </c>
      <c r="Z1068">
        <f>IF(H1068='OnSSET_original_NoMG-PV-Diesel'!L1067,'OnSSET_original_NoMG-PV-Diesel'!K1067,"wait")</f>
        <v>9.8419746168124096</v>
      </c>
      <c r="AA1068">
        <f>IF(I1068='OnSSET_original_NoMG-PV-Diesel'!L1067,'OnSSET_original_NoMG-PV-Diesel'!K1067,"wait")</f>
        <v>9.8419746168124096</v>
      </c>
      <c r="AB1068">
        <f>IF(J1068='OnSSET_original_NoMG-PV-Diesel'!L1067,'OnSSET_original_NoMG-PV-Diesel'!K1067,"wait")</f>
        <v>9.8419746168124096</v>
      </c>
      <c r="AC1068">
        <f>IF(K1068='OnSSET_original_NoMG-PV-Diesel'!U1067,'OnSSET_original_NoMG-PV-Diesel'!T1067,"wait")</f>
        <v>30.095183135466701</v>
      </c>
      <c r="AD1068">
        <f>IF(L1068='OnSSET_original_NoMG-PV-Diesel'!U1067,'OnSSET_original_NoMG-PV-Diesel'!T1067,"wait")</f>
        <v>30.095183135466701</v>
      </c>
      <c r="AE1068">
        <f>IF(M1068='OnSSET_original_NoMG-PV-Diesel'!U1067,'OnSSET_original_NoMG-PV-Diesel'!T1067,"wait")</f>
        <v>30.095183135466701</v>
      </c>
      <c r="AF1068">
        <f>IF(N1068='OnSSET_original_NoMG-PV-Diesel'!AD1067,'OnSSET_original_NoMG-PV-Diesel'!AC1067,"wait")</f>
        <v>30.095183135466701</v>
      </c>
      <c r="AG1068">
        <f>IF(O1068='OnSSET_original_NoMG-PV-Diesel'!AD1067,'OnSSET_original_NoMG-PV-Diesel'!AC1067,"wait")</f>
        <v>30.095183135466701</v>
      </c>
      <c r="AH1068">
        <f>IF(P1068='OnSSET_original_NoMG-PV-Diesel'!AD1067,'OnSSET_original_NoMG-PV-Diesel'!AC1067,"wait")</f>
        <v>30.095183135466701</v>
      </c>
      <c r="AR1068">
        <v>68.751000000000005</v>
      </c>
      <c r="AS1068">
        <v>68.512</v>
      </c>
      <c r="AT1068">
        <v>4.4779999999999998</v>
      </c>
      <c r="AU1068">
        <v>4.4779999999999998</v>
      </c>
      <c r="AV1068">
        <v>118465.8337</v>
      </c>
      <c r="AW1068">
        <v>0</v>
      </c>
      <c r="AX1068">
        <v>51667.961380000001</v>
      </c>
      <c r="AZ1068">
        <f>SUMIF([1]base!$A$2:$A$169,B1068,[1]base!$V$2:$V$169)</f>
        <v>0</v>
      </c>
      <c r="BA1068">
        <f>SUMIF([2]s1!$A$2:$A$275,B1068,[2]s1!$U$2:$U$275)</f>
        <v>0</v>
      </c>
      <c r="BB1068">
        <f>SUMIF([3]s2!$A$2:$A$115,B1068,[3]s2!$U$2:$U$115)</f>
        <v>0</v>
      </c>
      <c r="BC1068">
        <f>SUMIF([4]s3!$A$2:$A$245,B1068,[4]s3!$U$2:$U$245)</f>
        <v>0</v>
      </c>
      <c r="BD1068">
        <f>SUMIF([5]s4!$A$2:$A$74,B1068,[5]s4!$U$2:$U$74)</f>
        <v>0</v>
      </c>
      <c r="BF1068">
        <f t="shared" si="85"/>
        <v>0</v>
      </c>
      <c r="BG1068">
        <f t="shared" si="86"/>
        <v>0</v>
      </c>
      <c r="BH1068">
        <f t="shared" si="87"/>
        <v>0</v>
      </c>
      <c r="BI1068">
        <f t="shared" si="88"/>
        <v>0</v>
      </c>
      <c r="BJ1068">
        <f t="shared" si="89"/>
        <v>0</v>
      </c>
      <c r="BL1068" t="s">
        <v>113</v>
      </c>
      <c r="BM1068" s="23">
        <v>37318.355000000003</v>
      </c>
      <c r="BN1068" s="23">
        <v>30.09518314</v>
      </c>
      <c r="BP1068" t="s">
        <v>183</v>
      </c>
      <c r="BQ1068" s="23">
        <v>37318.355000000003</v>
      </c>
      <c r="BR1068" s="23">
        <v>30.09518314</v>
      </c>
      <c r="BT1068" t="s">
        <v>183</v>
      </c>
      <c r="BU1068" s="23">
        <v>37318.355000000003</v>
      </c>
      <c r="BV1068" s="23">
        <v>30.09518314</v>
      </c>
    </row>
    <row r="1069" spans="1:74" x14ac:dyDescent="0.25">
      <c r="A1069">
        <v>1</v>
      </c>
      <c r="B1069" s="15">
        <v>15472</v>
      </c>
      <c r="C1069" s="15">
        <v>-65.858415030000003</v>
      </c>
      <c r="D1069" s="15">
        <v>-12.970864130000001</v>
      </c>
      <c r="E1069" s="16">
        <v>0</v>
      </c>
      <c r="F1069" s="19">
        <v>19754.5545735755</v>
      </c>
      <c r="G1069" s="19">
        <v>78.569520080901569</v>
      </c>
      <c r="H1069" s="16" t="str">
        <f>IF(LCOE_SensitivityScenarios!BF1068&gt;'OnSSET_original_NoMG-PV-Diesel'!M1068,'OnSSET_original_NoMG-PV-Diesel'!L1068,LCOE_SensitivityScenarios!BG1068)</f>
        <v>SA_Diesel</v>
      </c>
      <c r="I1069" s="39" t="str">
        <f>IF(LCOE_SensitivityScenarios!BK1068&gt;'OnSSET_original_NoMG-PV-Diesel'!M1068,'OnSSET_original_NoMG-PV-Diesel'!L1068,LCOE_SensitivityScenarios!BL1068)</f>
        <v>SA_Diesel</v>
      </c>
      <c r="J1069" s="39" t="str">
        <f>IF(LCOE_SensitivityScenarios!BP1068&gt;'OnSSET_original_NoMG-PV-Diesel'!M1068,'OnSSET_original_NoMG-PV-Diesel'!L1068,LCOE_SensitivityScenarios!BQ1068)</f>
        <v>SA_Diesel</v>
      </c>
      <c r="K1069" s="38" t="str">
        <f>IF(LCOE_SensitivityScenarios!BU1068&gt;'OnSSET_original_NoMG-PV-Diesel'!V1068,'OnSSET_original_NoMG-PV-Diesel'!U1068,LCOE_SensitivityScenarios!BV1068)</f>
        <v>SA_Diesel</v>
      </c>
      <c r="L1069" s="39" t="str">
        <f>IF(LCOE_SensitivityScenarios!BZ1068&gt;'OnSSET_original_NoMG-PV-Diesel'!V1068,'OnSSET_original_NoMG-PV-Diesel'!U1068,LCOE_SensitivityScenarios!CA1068)</f>
        <v>SA_Diesel</v>
      </c>
      <c r="M1069" s="40" t="str">
        <f>IF(LCOE_SensitivityScenarios!CE1068&gt;'OnSSET_original_NoMG-PV-Diesel'!V1068,'OnSSET_original_NoMG-PV-Diesel'!U1068,LCOE_SensitivityScenarios!CF1068)</f>
        <v>SA_Diesel</v>
      </c>
      <c r="N1069" s="39" t="str">
        <f>IF(LCOE_SensitivityScenarios!CJ1068&gt;'OnSSET_original_NoMG-PV-Diesel'!AE1068,'OnSSET_original_NoMG-PV-Diesel'!AD1068,LCOE_SensitivityScenarios!CK1068)</f>
        <v>SA_Diesel</v>
      </c>
      <c r="O1069" s="39" t="str">
        <f>IF(LCOE_SensitivityScenarios!CO1068&gt;'OnSSET_original_NoMG-PV-Diesel'!AE1068,'OnSSET_original_NoMG-PV-Diesel'!AD1068,LCOE_SensitivityScenarios!CP1068)</f>
        <v>SA_Diesel</v>
      </c>
      <c r="P1069" s="40" t="str">
        <f>IF(LCOE_SensitivityScenarios!CT1068&gt;'OnSSET_original_NoMG-PV-Diesel'!AE1068,'OnSSET_original_NoMG-PV-Diesel'!AD1068,LCOE_SensitivityScenarios!CU1068)</f>
        <v>SA_Diesel</v>
      </c>
      <c r="Q1069" s="38">
        <f>IF(LCOE_SensitivityScenarios!BF1068&gt;'OnSSET_original_NoMG-PV-Diesel'!M1068,'OnSSET_original_NoMG-PV-Diesel'!M1068,LCOE_SensitivityScenarios!BF1068)</f>
        <v>0.586185371167108</v>
      </c>
      <c r="R1069" s="28">
        <f>MIN('OnSSET_original_NoMG-PV-Diesel'!E1068:I1068,LCOE_SensitivityScenarios!BK1068)</f>
        <v>0.586185371167108</v>
      </c>
      <c r="S1069" s="28">
        <f>MIN('OnSSET_original_NoMG-PV-Diesel'!E1068:I1068,LCOE_SensitivityScenarios!BP1068)</f>
        <v>0.586185371167108</v>
      </c>
      <c r="T1069" s="27">
        <f>MIN('OnSSET_original_NoMG-PV-Diesel'!N1068:R1068,LCOE_SensitivityScenarios!BU1068)</f>
        <v>0.425867814841075</v>
      </c>
      <c r="U1069" s="28">
        <f>MIN('OnSSET_original_NoMG-PV-Diesel'!N1068:R1068,LCOE_SensitivityScenarios!BZ1068)</f>
        <v>0.425867814841075</v>
      </c>
      <c r="V1069" s="29">
        <f>MIN('OnSSET_original_NoMG-PV-Diesel'!N1068:R1068,LCOE_SensitivityScenarios!CE1068)</f>
        <v>0.425867814841075</v>
      </c>
      <c r="W1069" s="28">
        <f>MIN('OnSSET_original_NoMG-PV-Diesel'!W1068:AA1068,LCOE_SensitivityScenarios!CJ1068)</f>
        <v>0.21804876034436599</v>
      </c>
      <c r="X1069" s="28">
        <f>MIN('OnSSET_original_NoMG-PV-Diesel'!W1068:AA1068,LCOE_SensitivityScenarios!CO1068)</f>
        <v>0.21804876034436599</v>
      </c>
      <c r="Y1069" s="29">
        <f>MIN('OnSSET_original_NoMG-PV-Diesel'!W1068:AA1068,LCOE_SensitivityScenarios!CT1068)</f>
        <v>0.21804876034436599</v>
      </c>
      <c r="Z1069">
        <f>IF(H1069='OnSSET_original_NoMG-PV-Diesel'!L1068,'OnSSET_original_NoMG-PV-Diesel'!K1068,"wait")</f>
        <v>17.876691960094998</v>
      </c>
      <c r="AA1069">
        <f>IF(I1069='OnSSET_original_NoMG-PV-Diesel'!L1068,'OnSSET_original_NoMG-PV-Diesel'!K1068,"wait")</f>
        <v>17.876691960094998</v>
      </c>
      <c r="AB1069">
        <f>IF(J1069='OnSSET_original_NoMG-PV-Diesel'!L1068,'OnSSET_original_NoMG-PV-Diesel'!K1068,"wait")</f>
        <v>17.876691960094998</v>
      </c>
      <c r="AC1069">
        <f>IF(K1069='OnSSET_original_NoMG-PV-Diesel'!U1068,'OnSSET_original_NoMG-PV-Diesel'!T1068,"wait")</f>
        <v>9.0203445541440903</v>
      </c>
      <c r="AD1069">
        <f>IF(L1069='OnSSET_original_NoMG-PV-Diesel'!U1068,'OnSSET_original_NoMG-PV-Diesel'!T1068,"wait")</f>
        <v>9.0203445541440903</v>
      </c>
      <c r="AE1069">
        <f>IF(M1069='OnSSET_original_NoMG-PV-Diesel'!U1068,'OnSSET_original_NoMG-PV-Diesel'!T1068,"wait")</f>
        <v>9.0203445541440903</v>
      </c>
      <c r="AF1069">
        <f>IF(N1069='OnSSET_original_NoMG-PV-Diesel'!AD1068,'OnSSET_original_NoMG-PV-Diesel'!AC1068,"wait")</f>
        <v>9.0203445541440903</v>
      </c>
      <c r="AG1069">
        <f>IF(O1069='OnSSET_original_NoMG-PV-Diesel'!AD1068,'OnSSET_original_NoMG-PV-Diesel'!AC1068,"wait")</f>
        <v>9.0203445541440903</v>
      </c>
      <c r="AH1069">
        <f>IF(P1069='OnSSET_original_NoMG-PV-Diesel'!AD1068,'OnSSET_original_NoMG-PV-Diesel'!AC1068,"wait")</f>
        <v>9.0203445541440903</v>
      </c>
      <c r="AR1069">
        <v>213.9</v>
      </c>
      <c r="AS1069">
        <v>99.906999999999996</v>
      </c>
      <c r="AT1069">
        <v>163.298</v>
      </c>
      <c r="AU1069">
        <v>78.331000000000003</v>
      </c>
      <c r="AV1069">
        <v>82433.398190000007</v>
      </c>
      <c r="AW1069">
        <v>0</v>
      </c>
      <c r="AX1069">
        <v>24305.342779999999</v>
      </c>
      <c r="AZ1069">
        <f>SUMIF([1]base!$A$2:$A$169,B1069,[1]base!$V$2:$V$169)</f>
        <v>0</v>
      </c>
      <c r="BA1069">
        <f>SUMIF([2]s1!$A$2:$A$275,B1069,[2]s1!$U$2:$U$275)</f>
        <v>0</v>
      </c>
      <c r="BB1069">
        <f>SUMIF([3]s2!$A$2:$A$115,B1069,[3]s2!$U$2:$U$115)</f>
        <v>0</v>
      </c>
      <c r="BC1069">
        <f>SUMIF([4]s3!$A$2:$A$245,B1069,[4]s3!$U$2:$U$245)</f>
        <v>0</v>
      </c>
      <c r="BD1069">
        <f>SUMIF([5]s4!$A$2:$A$74,B1069,[5]s4!$U$2:$U$74)</f>
        <v>0</v>
      </c>
      <c r="BF1069">
        <f t="shared" si="85"/>
        <v>0</v>
      </c>
      <c r="BG1069">
        <f t="shared" si="86"/>
        <v>0</v>
      </c>
      <c r="BH1069">
        <f t="shared" si="87"/>
        <v>0</v>
      </c>
      <c r="BI1069">
        <f t="shared" si="88"/>
        <v>0</v>
      </c>
      <c r="BJ1069">
        <f t="shared" si="89"/>
        <v>0</v>
      </c>
      <c r="BL1069" t="s">
        <v>113</v>
      </c>
      <c r="BM1069" s="23">
        <v>11185.32553</v>
      </c>
      <c r="BN1069" s="23">
        <v>9.0203445539999993</v>
      </c>
      <c r="BP1069" t="s">
        <v>183</v>
      </c>
      <c r="BQ1069" s="23">
        <v>11185.32553</v>
      </c>
      <c r="BR1069" s="23">
        <v>9.0203445539999993</v>
      </c>
      <c r="BT1069" t="s">
        <v>183</v>
      </c>
      <c r="BU1069" s="23">
        <v>11185.32553</v>
      </c>
      <c r="BV1069" s="23">
        <v>9.0203445539999993</v>
      </c>
    </row>
    <row r="1070" spans="1:74" x14ac:dyDescent="0.25">
      <c r="A1070">
        <v>1</v>
      </c>
      <c r="B1070" s="15">
        <v>15477</v>
      </c>
      <c r="C1070" s="15">
        <v>-63.573520139999999</v>
      </c>
      <c r="D1070" s="15">
        <v>-15.75687256</v>
      </c>
      <c r="E1070" s="16">
        <v>0</v>
      </c>
      <c r="F1070" s="19">
        <v>18247.4746727528</v>
      </c>
      <c r="G1070" s="19">
        <v>66.239456426207965</v>
      </c>
      <c r="H1070" s="16" t="str">
        <f>IF(LCOE_SensitivityScenarios!BF1069&gt;'OnSSET_original_NoMG-PV-Diesel'!M1069,'OnSSET_original_NoMG-PV-Diesel'!L1069,LCOE_SensitivityScenarios!BG1069)</f>
        <v>SA_PV</v>
      </c>
      <c r="I1070" s="39" t="str">
        <f>IF(LCOE_SensitivityScenarios!BK1069&gt;'OnSSET_original_NoMG-PV-Diesel'!M1069,'OnSSET_original_NoMG-PV-Diesel'!L1069,LCOE_SensitivityScenarios!BL1069)</f>
        <v>SA_PV</v>
      </c>
      <c r="J1070" s="39" t="str">
        <f>IF(LCOE_SensitivityScenarios!BP1069&gt;'OnSSET_original_NoMG-PV-Diesel'!M1069,'OnSSET_original_NoMG-PV-Diesel'!L1069,LCOE_SensitivityScenarios!BQ1069)</f>
        <v>SA_PV</v>
      </c>
      <c r="K1070" s="38" t="str">
        <f>IF(LCOE_SensitivityScenarios!BU1069&gt;'OnSSET_original_NoMG-PV-Diesel'!V1069,'OnSSET_original_NoMG-PV-Diesel'!U1069,LCOE_SensitivityScenarios!BV1069)</f>
        <v>SA_Diesel</v>
      </c>
      <c r="L1070" s="39" t="str">
        <f>IF(LCOE_SensitivityScenarios!BZ1069&gt;'OnSSET_original_NoMG-PV-Diesel'!V1069,'OnSSET_original_NoMG-PV-Diesel'!U1069,LCOE_SensitivityScenarios!CA1069)</f>
        <v>SA_Diesel</v>
      </c>
      <c r="M1070" s="40" t="str">
        <f>IF(LCOE_SensitivityScenarios!CE1069&gt;'OnSSET_original_NoMG-PV-Diesel'!V1069,'OnSSET_original_NoMG-PV-Diesel'!U1069,LCOE_SensitivityScenarios!CF1069)</f>
        <v>SA_Diesel</v>
      </c>
      <c r="N1070" s="39" t="str">
        <f>IF(LCOE_SensitivityScenarios!CJ1069&gt;'OnSSET_original_NoMG-PV-Diesel'!AE1069,'OnSSET_original_NoMG-PV-Diesel'!AD1069,LCOE_SensitivityScenarios!CK1069)</f>
        <v>SA_Diesel</v>
      </c>
      <c r="O1070" s="39" t="str">
        <f>IF(LCOE_SensitivityScenarios!CO1069&gt;'OnSSET_original_NoMG-PV-Diesel'!AE1069,'OnSSET_original_NoMG-PV-Diesel'!AD1069,LCOE_SensitivityScenarios!CP1069)</f>
        <v>SA_Diesel</v>
      </c>
      <c r="P1070" s="40" t="str">
        <f>IF(LCOE_SensitivityScenarios!CT1069&gt;'OnSSET_original_NoMG-PV-Diesel'!AE1069,'OnSSET_original_NoMG-PV-Diesel'!AD1069,LCOE_SensitivityScenarios!CU1069)</f>
        <v>SA_Diesel</v>
      </c>
      <c r="Q1070" s="38">
        <f>IF(LCOE_SensitivityScenarios!BF1069&gt;'OnSSET_original_NoMG-PV-Diesel'!M1069,'OnSSET_original_NoMG-PV-Diesel'!M1069,LCOE_SensitivityScenarios!BF1069)</f>
        <v>0.52051904960995998</v>
      </c>
      <c r="R1070" s="28">
        <f>MIN('OnSSET_original_NoMG-PV-Diesel'!E1069:I1069,LCOE_SensitivityScenarios!BK1069)</f>
        <v>0.52051904960995998</v>
      </c>
      <c r="S1070" s="28">
        <f>MIN('OnSSET_original_NoMG-PV-Diesel'!E1069:I1069,LCOE_SensitivityScenarios!BP1069)</f>
        <v>0.52051904960995998</v>
      </c>
      <c r="T1070" s="27">
        <f>MIN('OnSSET_original_NoMG-PV-Diesel'!N1069:R1069,LCOE_SensitivityScenarios!BU1069)</f>
        <v>0.46139816931954503</v>
      </c>
      <c r="U1070" s="28">
        <f>MIN('OnSSET_original_NoMG-PV-Diesel'!N1069:R1069,LCOE_SensitivityScenarios!BZ1069)</f>
        <v>0.46139816931954503</v>
      </c>
      <c r="V1070" s="29">
        <f>MIN('OnSSET_original_NoMG-PV-Diesel'!N1069:R1069,LCOE_SensitivityScenarios!CE1069)</f>
        <v>0.46139816931954503</v>
      </c>
      <c r="W1070" s="28">
        <f>MIN('OnSSET_original_NoMG-PV-Diesel'!W1069:AA1069,LCOE_SensitivityScenarios!CJ1069)</f>
        <v>0.23011567318611101</v>
      </c>
      <c r="X1070" s="28">
        <f>MIN('OnSSET_original_NoMG-PV-Diesel'!W1069:AA1069,LCOE_SensitivityScenarios!CO1069)</f>
        <v>0.23011567318611101</v>
      </c>
      <c r="Y1070" s="29">
        <f>MIN('OnSSET_original_NoMG-PV-Diesel'!W1069:AA1069,LCOE_SensitivityScenarios!CT1069)</f>
        <v>0.23011567318611101</v>
      </c>
      <c r="Z1070">
        <f>IF(H1070='OnSSET_original_NoMG-PV-Diesel'!L1069,'OnSSET_original_NoMG-PV-Diesel'!K1069,"wait")</f>
        <v>15.4391474034739</v>
      </c>
      <c r="AA1070">
        <f>IF(I1070='OnSSET_original_NoMG-PV-Diesel'!L1069,'OnSSET_original_NoMG-PV-Diesel'!K1069,"wait")</f>
        <v>15.4391474034739</v>
      </c>
      <c r="AB1070">
        <f>IF(J1070='OnSSET_original_NoMG-PV-Diesel'!L1069,'OnSSET_original_NoMG-PV-Diesel'!K1069,"wait")</f>
        <v>15.4391474034739</v>
      </c>
      <c r="AC1070">
        <f>IF(K1070='OnSSET_original_NoMG-PV-Diesel'!U1069,'OnSSET_original_NoMG-PV-Diesel'!T1069,"wait")</f>
        <v>8.33218021586889</v>
      </c>
      <c r="AD1070">
        <f>IF(L1070='OnSSET_original_NoMG-PV-Diesel'!U1069,'OnSSET_original_NoMG-PV-Diesel'!T1069,"wait")</f>
        <v>8.33218021586889</v>
      </c>
      <c r="AE1070">
        <f>IF(M1070='OnSSET_original_NoMG-PV-Diesel'!U1069,'OnSSET_original_NoMG-PV-Diesel'!T1069,"wait")</f>
        <v>8.33218021586889</v>
      </c>
      <c r="AF1070">
        <f>IF(N1070='OnSSET_original_NoMG-PV-Diesel'!AD1069,'OnSSET_original_NoMG-PV-Diesel'!AC1069,"wait")</f>
        <v>8.33218021586889</v>
      </c>
      <c r="AG1070">
        <f>IF(O1070='OnSSET_original_NoMG-PV-Diesel'!AD1069,'OnSSET_original_NoMG-PV-Diesel'!AC1069,"wait")</f>
        <v>8.33218021586889</v>
      </c>
      <c r="AH1070">
        <f>IF(P1070='OnSSET_original_NoMG-PV-Diesel'!AD1069,'OnSSET_original_NoMG-PV-Diesel'!AC1069,"wait")</f>
        <v>8.33218021586889</v>
      </c>
      <c r="AR1070">
        <v>179.69200000000001</v>
      </c>
      <c r="AS1070">
        <v>160.345</v>
      </c>
      <c r="AT1070">
        <v>33.204000000000001</v>
      </c>
      <c r="AU1070">
        <v>12.250999999999999</v>
      </c>
      <c r="AV1070">
        <v>52089.171820000003</v>
      </c>
      <c r="AW1070">
        <v>0</v>
      </c>
      <c r="AX1070">
        <v>9171.8274629999996</v>
      </c>
      <c r="AZ1070">
        <f>SUMIF([1]base!$A$2:$A$169,B1070,[1]base!$V$2:$V$169)</f>
        <v>0</v>
      </c>
      <c r="BA1070">
        <f>SUMIF([2]s1!$A$2:$A$275,B1070,[2]s1!$U$2:$U$275)</f>
        <v>0</v>
      </c>
      <c r="BB1070">
        <f>SUMIF([3]s2!$A$2:$A$115,B1070,[3]s2!$U$2:$U$115)</f>
        <v>0</v>
      </c>
      <c r="BC1070">
        <f>SUMIF([4]s3!$A$2:$A$245,B1070,[4]s3!$U$2:$U$245)</f>
        <v>0</v>
      </c>
      <c r="BD1070">
        <f>SUMIF([5]s4!$A$2:$A$74,B1070,[5]s4!$U$2:$U$74)</f>
        <v>0</v>
      </c>
      <c r="BF1070">
        <f t="shared" si="85"/>
        <v>0</v>
      </c>
      <c r="BG1070">
        <f t="shared" si="86"/>
        <v>0</v>
      </c>
      <c r="BH1070">
        <f t="shared" si="87"/>
        <v>0</v>
      </c>
      <c r="BI1070">
        <f t="shared" si="88"/>
        <v>0</v>
      </c>
      <c r="BJ1070">
        <f t="shared" si="89"/>
        <v>0</v>
      </c>
      <c r="BL1070" t="s">
        <v>114</v>
      </c>
      <c r="BM1070" s="23">
        <v>63072.840340000002</v>
      </c>
      <c r="BN1070" s="23">
        <v>10.91225611</v>
      </c>
      <c r="BP1070" t="s">
        <v>183</v>
      </c>
      <c r="BQ1070" s="23">
        <v>10331.99425</v>
      </c>
      <c r="BR1070" s="23">
        <v>8.3321802159999994</v>
      </c>
      <c r="BT1070" t="s">
        <v>183</v>
      </c>
      <c r="BU1070" s="23">
        <v>10331.99425</v>
      </c>
      <c r="BV1070" s="23">
        <v>8.3321802159999994</v>
      </c>
    </row>
    <row r="1071" spans="1:74" x14ac:dyDescent="0.25">
      <c r="A1071">
        <v>1</v>
      </c>
      <c r="B1071" s="15">
        <v>15493</v>
      </c>
      <c r="C1071" s="15">
        <v>-65.22381412</v>
      </c>
      <c r="D1071" s="15">
        <v>-17.144165350000002</v>
      </c>
      <c r="E1071" s="16">
        <v>0</v>
      </c>
      <c r="F1071" s="19">
        <v>27609.109571617701</v>
      </c>
      <c r="G1071" s="19">
        <v>79.288482500215906</v>
      </c>
      <c r="H1071" s="16" t="str">
        <f>IF(LCOE_SensitivityScenarios!BF1070&gt;'OnSSET_original_NoMG-PV-Diesel'!M1070,'OnSSET_original_NoMG-PV-Diesel'!L1070,LCOE_SensitivityScenarios!BG1070)</f>
        <v>SA_PV</v>
      </c>
      <c r="I1071" s="39" t="str">
        <f>IF(LCOE_SensitivityScenarios!BK1070&gt;'OnSSET_original_NoMG-PV-Diesel'!M1070,'OnSSET_original_NoMG-PV-Diesel'!L1070,LCOE_SensitivityScenarios!BL1070)</f>
        <v>SA_PV</v>
      </c>
      <c r="J1071" s="39" t="str">
        <f>IF(LCOE_SensitivityScenarios!BP1070&gt;'OnSSET_original_NoMG-PV-Diesel'!M1070,'OnSSET_original_NoMG-PV-Diesel'!L1070,LCOE_SensitivityScenarios!BQ1070)</f>
        <v>SA_PV</v>
      </c>
      <c r="K1071" s="38" t="str">
        <f>IF(LCOE_SensitivityScenarios!BU1070&gt;'OnSSET_original_NoMG-PV-Diesel'!V1070,'OnSSET_original_NoMG-PV-Diesel'!U1070,LCOE_SensitivityScenarios!BV1070)</f>
        <v>SA_PV</v>
      </c>
      <c r="L1071" s="39" t="str">
        <f>IF(LCOE_SensitivityScenarios!BZ1070&gt;'OnSSET_original_NoMG-PV-Diesel'!V1070,'OnSSET_original_NoMG-PV-Diesel'!U1070,LCOE_SensitivityScenarios!CA1070)</f>
        <v>MG_Hybrid</v>
      </c>
      <c r="M1071" s="40" t="str">
        <f>IF(LCOE_SensitivityScenarios!CE1070&gt;'OnSSET_original_NoMG-PV-Diesel'!V1070,'OnSSET_original_NoMG-PV-Diesel'!U1070,LCOE_SensitivityScenarios!CF1070)</f>
        <v>SA_PV</v>
      </c>
      <c r="N1071" s="39" t="str">
        <f>IF(LCOE_SensitivityScenarios!CJ1070&gt;'OnSSET_original_NoMG-PV-Diesel'!AE1070,'OnSSET_original_NoMG-PV-Diesel'!AD1070,LCOE_SensitivityScenarios!CK1070)</f>
        <v>SA_Diesel</v>
      </c>
      <c r="O1071" s="39" t="str">
        <f>IF(LCOE_SensitivityScenarios!CO1070&gt;'OnSSET_original_NoMG-PV-Diesel'!AE1070,'OnSSET_original_NoMG-PV-Diesel'!AD1070,LCOE_SensitivityScenarios!CP1070)</f>
        <v>SA_Diesel</v>
      </c>
      <c r="P1071" s="40" t="str">
        <f>IF(LCOE_SensitivityScenarios!CT1070&gt;'OnSSET_original_NoMG-PV-Diesel'!AE1070,'OnSSET_original_NoMG-PV-Diesel'!AD1070,LCOE_SensitivityScenarios!CU1070)</f>
        <v>SA_Diesel</v>
      </c>
      <c r="Q1071" s="38">
        <f>IF(LCOE_SensitivityScenarios!BF1070&gt;'OnSSET_original_NoMG-PV-Diesel'!M1070,'OnSSET_original_NoMG-PV-Diesel'!M1070,LCOE_SensitivityScenarios!BF1070)</f>
        <v>0.543449953169581</v>
      </c>
      <c r="R1071" s="28">
        <f>MIN('OnSSET_original_NoMG-PV-Diesel'!E1070:I1070,LCOE_SensitivityScenarios!BK1070)</f>
        <v>0.543449953169581</v>
      </c>
      <c r="S1071" s="28">
        <f>MIN('OnSSET_original_NoMG-PV-Diesel'!E1070:I1070,LCOE_SensitivityScenarios!BP1070)</f>
        <v>0.543449953169581</v>
      </c>
      <c r="T1071" s="27">
        <f>MIN('OnSSET_original_NoMG-PV-Diesel'!N1070:R1070,LCOE_SensitivityScenarios!BU1070)</f>
        <v>0.543449953169581</v>
      </c>
      <c r="U1071" s="28">
        <f>MIN('OnSSET_original_NoMG-PV-Diesel'!N1070:R1070,LCOE_SensitivityScenarios!BZ1070)</f>
        <v>0.51960698420798113</v>
      </c>
      <c r="V1071" s="29">
        <f>MIN('OnSSET_original_NoMG-PV-Diesel'!N1070:R1070,LCOE_SensitivityScenarios!CE1070)</f>
        <v>0.543449953169581</v>
      </c>
      <c r="W1071" s="28">
        <f>MIN('OnSSET_original_NoMG-PV-Diesel'!W1070:AA1070,LCOE_SensitivityScenarios!CJ1070)</f>
        <v>0.26631641171134401</v>
      </c>
      <c r="X1071" s="28">
        <f>MIN('OnSSET_original_NoMG-PV-Diesel'!W1070:AA1070,LCOE_SensitivityScenarios!CO1070)</f>
        <v>0.26631641171134401</v>
      </c>
      <c r="Y1071" s="29">
        <f>MIN('OnSSET_original_NoMG-PV-Diesel'!W1070:AA1070,LCOE_SensitivityScenarios!CT1070)</f>
        <v>0.26631641171134401</v>
      </c>
      <c r="Z1071">
        <f>IF(H1071='OnSSET_original_NoMG-PV-Diesel'!L1070,'OnSSET_original_NoMG-PV-Diesel'!K1070,"wait")</f>
        <v>13.0835125694528</v>
      </c>
      <c r="AA1071">
        <f>IF(I1071='OnSSET_original_NoMG-PV-Diesel'!L1070,'OnSSET_original_NoMG-PV-Diesel'!K1070,"wait")</f>
        <v>13.0835125694528</v>
      </c>
      <c r="AB1071">
        <f>IF(J1071='OnSSET_original_NoMG-PV-Diesel'!L1070,'OnSSET_original_NoMG-PV-Diesel'!K1070,"wait")</f>
        <v>13.0835125694528</v>
      </c>
      <c r="AC1071">
        <f>IF(K1071='OnSSET_original_NoMG-PV-Diesel'!U1070,'OnSSET_original_NoMG-PV-Diesel'!T1070,"wait")</f>
        <v>19.6520105143553</v>
      </c>
      <c r="AD1071" t="str">
        <f>IF(L1071='OnSSET_original_NoMG-PV-Diesel'!U1070,'OnSSET_original_NoMG-PV-Diesel'!T1070,"wait")</f>
        <v>wait</v>
      </c>
      <c r="AE1071">
        <f>IF(M1071='OnSSET_original_NoMG-PV-Diesel'!U1070,'OnSSET_original_NoMG-PV-Diesel'!T1070,"wait")</f>
        <v>19.6520105143553</v>
      </c>
      <c r="AF1071">
        <f>IF(N1071='OnSSET_original_NoMG-PV-Diesel'!AD1070,'OnSSET_original_NoMG-PV-Diesel'!AC1070,"wait")</f>
        <v>12.6068993477706</v>
      </c>
      <c r="AG1071">
        <f>IF(O1071='OnSSET_original_NoMG-PV-Diesel'!AD1070,'OnSSET_original_NoMG-PV-Diesel'!AC1070,"wait")</f>
        <v>12.6068993477706</v>
      </c>
      <c r="AH1071">
        <f>IF(P1071='OnSSET_original_NoMG-PV-Diesel'!AD1070,'OnSSET_original_NoMG-PV-Diesel'!AC1070,"wait")</f>
        <v>12.6068993477706</v>
      </c>
      <c r="AR1071">
        <v>14.795</v>
      </c>
      <c r="AS1071">
        <v>14.795</v>
      </c>
      <c r="AT1071">
        <v>7.43</v>
      </c>
      <c r="AU1071">
        <v>4.2460000000000004</v>
      </c>
      <c r="AV1071">
        <v>57432.08382</v>
      </c>
      <c r="AW1071">
        <v>0</v>
      </c>
      <c r="AX1071">
        <v>11311.920539999999</v>
      </c>
      <c r="AZ1071">
        <f>SUMIF([1]base!$A$2:$A$169,B1071,[1]base!$V$2:$V$169)</f>
        <v>0</v>
      </c>
      <c r="BA1071">
        <f>SUMIF([2]s1!$A$2:$A$275,B1071,[2]s1!$U$2:$U$275)</f>
        <v>0</v>
      </c>
      <c r="BB1071">
        <f>SUMIF([3]s2!$A$2:$A$115,B1071,[3]s2!$U$2:$U$115)</f>
        <v>0</v>
      </c>
      <c r="BC1071">
        <f>SUMIF([4]s3!$A$2:$A$245,B1071,[4]s3!$U$2:$U$245)</f>
        <v>0</v>
      </c>
      <c r="BD1071">
        <f>SUMIF([5]s4!$A$2:$A$74,B1071,[5]s4!$U$2:$U$74)</f>
        <v>0</v>
      </c>
      <c r="BF1071">
        <f t="shared" si="85"/>
        <v>0</v>
      </c>
      <c r="BG1071">
        <f t="shared" si="86"/>
        <v>0</v>
      </c>
      <c r="BH1071">
        <f t="shared" si="87"/>
        <v>0</v>
      </c>
      <c r="BI1071">
        <f t="shared" si="88"/>
        <v>0</v>
      </c>
      <c r="BJ1071">
        <f t="shared" si="89"/>
        <v>0</v>
      </c>
      <c r="BL1071" t="s">
        <v>114</v>
      </c>
      <c r="BM1071" s="23">
        <v>99635.693310000002</v>
      </c>
      <c r="BN1071" s="23">
        <v>19.65201051</v>
      </c>
      <c r="BP1071" t="s">
        <v>186</v>
      </c>
      <c r="BQ1071" s="23">
        <v>99635.693310000002</v>
      </c>
      <c r="BR1071" s="23">
        <v>19.65201051</v>
      </c>
      <c r="BT1071" t="s">
        <v>183</v>
      </c>
      <c r="BU1071" s="23">
        <v>15632.69256</v>
      </c>
      <c r="BV1071" s="23">
        <v>12.606899350000001</v>
      </c>
    </row>
    <row r="1072" spans="1:74" x14ac:dyDescent="0.25">
      <c r="A1072">
        <v>1</v>
      </c>
      <c r="B1072" s="15">
        <v>15519</v>
      </c>
      <c r="C1072" s="15">
        <v>-64.926680439999998</v>
      </c>
      <c r="D1072" s="15">
        <v>-16.967394769999999</v>
      </c>
      <c r="E1072" s="16">
        <v>0</v>
      </c>
      <c r="F1072" s="19">
        <v>21199.708309670499</v>
      </c>
      <c r="G1072" s="19">
        <v>51.362233798416476</v>
      </c>
      <c r="H1072" s="16" t="str">
        <f>IF(LCOE_SensitivityScenarios!BF1071&gt;'OnSSET_original_NoMG-PV-Diesel'!M1071,'OnSSET_original_NoMG-PV-Diesel'!L1071,LCOE_SensitivityScenarios!BG1071)</f>
        <v>SA_PV</v>
      </c>
      <c r="I1072" s="39" t="str">
        <f>IF(LCOE_SensitivityScenarios!BK1071&gt;'OnSSET_original_NoMG-PV-Diesel'!M1071,'OnSSET_original_NoMG-PV-Diesel'!L1071,LCOE_SensitivityScenarios!BL1071)</f>
        <v>SA_PV</v>
      </c>
      <c r="J1072" s="39" t="str">
        <f>IF(LCOE_SensitivityScenarios!BP1071&gt;'OnSSET_original_NoMG-PV-Diesel'!M1071,'OnSSET_original_NoMG-PV-Diesel'!L1071,LCOE_SensitivityScenarios!BQ1071)</f>
        <v>SA_PV</v>
      </c>
      <c r="K1072" s="38" t="str">
        <f>IF(LCOE_SensitivityScenarios!BU1071&gt;'OnSSET_original_NoMG-PV-Diesel'!V1071,'OnSSET_original_NoMG-PV-Diesel'!U1071,LCOE_SensitivityScenarios!BV1071)</f>
        <v>SA_Diesel</v>
      </c>
      <c r="L1072" s="39" t="str">
        <f>IF(LCOE_SensitivityScenarios!BZ1071&gt;'OnSSET_original_NoMG-PV-Diesel'!V1071,'OnSSET_original_NoMG-PV-Diesel'!U1071,LCOE_SensitivityScenarios!CA1071)</f>
        <v>SA_Diesel</v>
      </c>
      <c r="M1072" s="40" t="str">
        <f>IF(LCOE_SensitivityScenarios!CE1071&gt;'OnSSET_original_NoMG-PV-Diesel'!V1071,'OnSSET_original_NoMG-PV-Diesel'!U1071,LCOE_SensitivityScenarios!CF1071)</f>
        <v>SA_Diesel</v>
      </c>
      <c r="N1072" s="39" t="str">
        <f>IF(LCOE_SensitivityScenarios!CJ1071&gt;'OnSSET_original_NoMG-PV-Diesel'!AE1071,'OnSSET_original_NoMG-PV-Diesel'!AD1071,LCOE_SensitivityScenarios!CK1071)</f>
        <v>SA_Diesel</v>
      </c>
      <c r="O1072" s="39" t="str">
        <f>IF(LCOE_SensitivityScenarios!CO1071&gt;'OnSSET_original_NoMG-PV-Diesel'!AE1071,'OnSSET_original_NoMG-PV-Diesel'!AD1071,LCOE_SensitivityScenarios!CP1071)</f>
        <v>SA_Diesel</v>
      </c>
      <c r="P1072" s="40" t="str">
        <f>IF(LCOE_SensitivityScenarios!CT1071&gt;'OnSSET_original_NoMG-PV-Diesel'!AE1071,'OnSSET_original_NoMG-PV-Diesel'!AD1071,LCOE_SensitivityScenarios!CU1071)</f>
        <v>SA_Diesel</v>
      </c>
      <c r="Q1072" s="38">
        <f>IF(LCOE_SensitivityScenarios!BF1071&gt;'OnSSET_original_NoMG-PV-Diesel'!M1071,'OnSSET_original_NoMG-PV-Diesel'!M1071,LCOE_SensitivityScenarios!BF1071)</f>
        <v>0.493212428428905</v>
      </c>
      <c r="R1072" s="28">
        <f>MIN('OnSSET_original_NoMG-PV-Diesel'!E1071:I1071,LCOE_SensitivityScenarios!BK1071)</f>
        <v>0.493212428428905</v>
      </c>
      <c r="S1072" s="28">
        <f>MIN('OnSSET_original_NoMG-PV-Diesel'!E1071:I1071,LCOE_SensitivityScenarios!BP1071)</f>
        <v>0.493212428428905</v>
      </c>
      <c r="T1072" s="27">
        <f>MIN('OnSSET_original_NoMG-PV-Diesel'!N1071:R1071,LCOE_SensitivityScenarios!BU1071)</f>
        <v>0.40810263760184101</v>
      </c>
      <c r="U1072" s="28">
        <f>MIN('OnSSET_original_NoMG-PV-Diesel'!N1071:R1071,LCOE_SensitivityScenarios!BZ1071)</f>
        <v>0.40810263760184101</v>
      </c>
      <c r="V1072" s="29">
        <f>MIN('OnSSET_original_NoMG-PV-Diesel'!N1071:R1071,LCOE_SensitivityScenarios!CE1071)</f>
        <v>0.40810263760184101</v>
      </c>
      <c r="W1072" s="28">
        <f>MIN('OnSSET_original_NoMG-PV-Diesel'!W1071:AA1071,LCOE_SensitivityScenarios!CJ1071)</f>
        <v>0.21201530392349399</v>
      </c>
      <c r="X1072" s="28">
        <f>MIN('OnSSET_original_NoMG-PV-Diesel'!W1071:AA1071,LCOE_SensitivityScenarios!CO1071)</f>
        <v>0.21201530392349399</v>
      </c>
      <c r="Y1072" s="29">
        <f>MIN('OnSSET_original_NoMG-PV-Diesel'!W1071:AA1071,LCOE_SensitivityScenarios!CT1071)</f>
        <v>0.21201530392349399</v>
      </c>
      <c r="Z1072">
        <f>IF(H1072='OnSSET_original_NoMG-PV-Diesel'!L1071,'OnSSET_original_NoMG-PV-Diesel'!K1071,"wait")</f>
        <v>10.439796685393301</v>
      </c>
      <c r="AA1072">
        <f>IF(I1072='OnSSET_original_NoMG-PV-Diesel'!L1071,'OnSSET_original_NoMG-PV-Diesel'!K1071,"wait")</f>
        <v>10.439796685393301</v>
      </c>
      <c r="AB1072">
        <f>IF(J1072='OnSSET_original_NoMG-PV-Diesel'!L1071,'OnSSET_original_NoMG-PV-Diesel'!K1071,"wait")</f>
        <v>10.439796685393301</v>
      </c>
      <c r="AC1072">
        <f>IF(K1072='OnSSET_original_NoMG-PV-Diesel'!U1071,'OnSSET_original_NoMG-PV-Diesel'!T1071,"wait")</f>
        <v>9.6802321048724096</v>
      </c>
      <c r="AD1072">
        <f>IF(L1072='OnSSET_original_NoMG-PV-Diesel'!U1071,'OnSSET_original_NoMG-PV-Diesel'!T1071,"wait")</f>
        <v>9.6802321048724096</v>
      </c>
      <c r="AE1072">
        <f>IF(M1072='OnSSET_original_NoMG-PV-Diesel'!U1071,'OnSSET_original_NoMG-PV-Diesel'!T1071,"wait")</f>
        <v>9.6802321048724096</v>
      </c>
      <c r="AF1072">
        <f>IF(N1072='OnSSET_original_NoMG-PV-Diesel'!AD1071,'OnSSET_original_NoMG-PV-Diesel'!AC1071,"wait")</f>
        <v>9.6802321048724096</v>
      </c>
      <c r="AG1072">
        <f>IF(O1072='OnSSET_original_NoMG-PV-Diesel'!AD1071,'OnSSET_original_NoMG-PV-Diesel'!AC1071,"wait")</f>
        <v>9.6802321048724096</v>
      </c>
      <c r="AH1072">
        <f>IF(P1072='OnSSET_original_NoMG-PV-Diesel'!AD1071,'OnSSET_original_NoMG-PV-Diesel'!AC1071,"wait")</f>
        <v>9.6802321048724096</v>
      </c>
      <c r="AR1072">
        <v>6.25</v>
      </c>
      <c r="AS1072">
        <v>6.25</v>
      </c>
      <c r="AT1072">
        <v>6.1559999999999997</v>
      </c>
      <c r="AU1072">
        <v>4.875</v>
      </c>
      <c r="AV1072">
        <v>44195.29262</v>
      </c>
      <c r="AW1072">
        <v>0</v>
      </c>
      <c r="AX1072">
        <v>6420.2792250000002</v>
      </c>
      <c r="AZ1072">
        <f>SUMIF([1]base!$A$2:$A$169,B1072,[1]base!$V$2:$V$169)</f>
        <v>0</v>
      </c>
      <c r="BA1072">
        <f>SUMIF([2]s1!$A$2:$A$275,B1072,[2]s1!$U$2:$U$275)</f>
        <v>0</v>
      </c>
      <c r="BB1072">
        <f>SUMIF([3]s2!$A$2:$A$115,B1072,[3]s2!$U$2:$U$115)</f>
        <v>0</v>
      </c>
      <c r="BC1072">
        <f>SUMIF([4]s3!$A$2:$A$245,B1072,[4]s3!$U$2:$U$245)</f>
        <v>0</v>
      </c>
      <c r="BD1072">
        <f>SUMIF([5]s4!$A$2:$A$74,B1072,[5]s4!$U$2:$U$74)</f>
        <v>0</v>
      </c>
      <c r="BF1072">
        <f t="shared" si="85"/>
        <v>0</v>
      </c>
      <c r="BG1072">
        <f t="shared" si="86"/>
        <v>0</v>
      </c>
      <c r="BH1072">
        <f t="shared" si="87"/>
        <v>0</v>
      </c>
      <c r="BI1072">
        <f t="shared" si="88"/>
        <v>0</v>
      </c>
      <c r="BJ1072">
        <f t="shared" si="89"/>
        <v>0</v>
      </c>
      <c r="BL1072" t="s">
        <v>114</v>
      </c>
      <c r="BM1072" s="23">
        <v>69433.153179999994</v>
      </c>
      <c r="BN1072" s="23">
        <v>13.69490201</v>
      </c>
      <c r="BP1072" t="s">
        <v>183</v>
      </c>
      <c r="BQ1072" s="23">
        <v>12003.593290000001</v>
      </c>
      <c r="BR1072" s="23">
        <v>9.680232105</v>
      </c>
      <c r="BT1072" t="s">
        <v>183</v>
      </c>
      <c r="BU1072" s="23">
        <v>12003.593290000001</v>
      </c>
      <c r="BV1072" s="23">
        <v>9.680232105</v>
      </c>
    </row>
    <row r="1073" spans="1:74" x14ac:dyDescent="0.25">
      <c r="A1073">
        <v>1</v>
      </c>
      <c r="B1073" s="15">
        <v>15522</v>
      </c>
      <c r="C1073" s="15">
        <v>-66.679555309999998</v>
      </c>
      <c r="D1073" s="15">
        <v>-17.91399084</v>
      </c>
      <c r="E1073" s="16">
        <v>1</v>
      </c>
      <c r="F1073" s="19">
        <v>37181.851810364598</v>
      </c>
      <c r="G1073" s="19">
        <v>68.503024515887688</v>
      </c>
      <c r="H1073" s="16" t="str">
        <f>IF(LCOE_SensitivityScenarios!BF1072&gt;'OnSSET_original_NoMG-PV-Diesel'!M1072,'OnSSET_original_NoMG-PV-Diesel'!L1072,LCOE_SensitivityScenarios!BG1072)</f>
        <v>SA_PV</v>
      </c>
      <c r="I1073" s="39" t="str">
        <f>IF(LCOE_SensitivityScenarios!BK1072&gt;'OnSSET_original_NoMG-PV-Diesel'!M1072,'OnSSET_original_NoMG-PV-Diesel'!L1072,LCOE_SensitivityScenarios!BL1072)</f>
        <v>SA_PV</v>
      </c>
      <c r="J1073" s="39" t="str">
        <f>IF(LCOE_SensitivityScenarios!BP1072&gt;'OnSSET_original_NoMG-PV-Diesel'!M1072,'OnSSET_original_NoMG-PV-Diesel'!L1072,LCOE_SensitivityScenarios!BQ1072)</f>
        <v>SA_PV</v>
      </c>
      <c r="K1073" s="38" t="str">
        <f>IF(LCOE_SensitivityScenarios!BU1072&gt;'OnSSET_original_NoMG-PV-Diesel'!V1072,'OnSSET_original_NoMG-PV-Diesel'!U1072,LCOE_SensitivityScenarios!BV1072)</f>
        <v>SA_PV</v>
      </c>
      <c r="L1073" s="39" t="str">
        <f>IF(LCOE_SensitivityScenarios!BZ1072&gt;'OnSSET_original_NoMG-PV-Diesel'!V1072,'OnSSET_original_NoMG-PV-Diesel'!U1072,LCOE_SensitivityScenarios!CA1072)</f>
        <v>SA_PV</v>
      </c>
      <c r="M1073" s="40" t="str">
        <f>IF(LCOE_SensitivityScenarios!CE1072&gt;'OnSSET_original_NoMG-PV-Diesel'!V1072,'OnSSET_original_NoMG-PV-Diesel'!U1072,LCOE_SensitivityScenarios!CF1072)</f>
        <v>SA_PV</v>
      </c>
      <c r="N1073" s="39" t="str">
        <f>IF(LCOE_SensitivityScenarios!CJ1072&gt;'OnSSET_original_NoMG-PV-Diesel'!AE1072,'OnSSET_original_NoMG-PV-Diesel'!AD1072,LCOE_SensitivityScenarios!CK1072)</f>
        <v>SA_Diesel</v>
      </c>
      <c r="O1073" s="39" t="str">
        <f>IF(LCOE_SensitivityScenarios!CO1072&gt;'OnSSET_original_NoMG-PV-Diesel'!AE1072,'OnSSET_original_NoMG-PV-Diesel'!AD1072,LCOE_SensitivityScenarios!CP1072)</f>
        <v>SA_Diesel</v>
      </c>
      <c r="P1073" s="40" t="str">
        <f>IF(LCOE_SensitivityScenarios!CT1072&gt;'OnSSET_original_NoMG-PV-Diesel'!AE1072,'OnSSET_original_NoMG-PV-Diesel'!AD1072,LCOE_SensitivityScenarios!CU1072)</f>
        <v>SA_Diesel</v>
      </c>
      <c r="Q1073" s="38">
        <f>IF(LCOE_SensitivityScenarios!BF1072&gt;'OnSSET_original_NoMG-PV-Diesel'!M1072,'OnSSET_original_NoMG-PV-Diesel'!M1072,LCOE_SensitivityScenarios!BF1072)</f>
        <v>0.36502813119523098</v>
      </c>
      <c r="R1073" s="28">
        <f>MIN('OnSSET_original_NoMG-PV-Diesel'!E1072:I1072,LCOE_SensitivityScenarios!BK1072)</f>
        <v>0.36502813119523098</v>
      </c>
      <c r="S1073" s="28">
        <f>MIN('OnSSET_original_NoMG-PV-Diesel'!E1072:I1072,LCOE_SensitivityScenarios!BP1072)</f>
        <v>0.36502813119523098</v>
      </c>
      <c r="T1073" s="27">
        <f>MIN('OnSSET_original_NoMG-PV-Diesel'!N1072:R1072,LCOE_SensitivityScenarios!BU1072)</f>
        <v>0.36502813119523098</v>
      </c>
      <c r="U1073" s="28">
        <f>MIN('OnSSET_original_NoMG-PV-Diesel'!N1072:R1072,LCOE_SensitivityScenarios!BZ1072)</f>
        <v>0.36502813119523098</v>
      </c>
      <c r="V1073" s="29">
        <f>MIN('OnSSET_original_NoMG-PV-Diesel'!N1072:R1072,LCOE_SensitivityScenarios!CE1072)</f>
        <v>0.36502813119523098</v>
      </c>
      <c r="W1073" s="28">
        <f>MIN('OnSSET_original_NoMG-PV-Diesel'!W1072:AA1072,LCOE_SensitivityScenarios!CJ1072)</f>
        <v>0.22408221676523901</v>
      </c>
      <c r="X1073" s="28">
        <f>MIN('OnSSET_original_NoMG-PV-Diesel'!W1072:AA1072,LCOE_SensitivityScenarios!CO1072)</f>
        <v>0.22408221676523901</v>
      </c>
      <c r="Y1073" s="29">
        <f>MIN('OnSSET_original_NoMG-PV-Diesel'!W1072:AA1072,LCOE_SensitivityScenarios!CT1072)</f>
        <v>0.22408221676523901</v>
      </c>
      <c r="Z1073">
        <f>IF(H1073='OnSSET_original_NoMG-PV-Diesel'!L1072,'OnSSET_original_NoMG-PV-Diesel'!K1072,"wait")</f>
        <v>8.2085208091814099</v>
      </c>
      <c r="AA1073">
        <f>IF(I1073='OnSSET_original_NoMG-PV-Diesel'!L1072,'OnSSET_original_NoMG-PV-Diesel'!K1072,"wait")</f>
        <v>8.2085208091814099</v>
      </c>
      <c r="AB1073">
        <f>IF(J1073='OnSSET_original_NoMG-PV-Diesel'!L1072,'OnSSET_original_NoMG-PV-Diesel'!K1072,"wait")</f>
        <v>8.2085208091814099</v>
      </c>
      <c r="AC1073">
        <f>IF(K1073='OnSSET_original_NoMG-PV-Diesel'!U1072,'OnSSET_original_NoMG-PV-Diesel'!T1072,"wait")</f>
        <v>17.7767507221097</v>
      </c>
      <c r="AD1073">
        <f>IF(L1073='OnSSET_original_NoMG-PV-Diesel'!U1072,'OnSSET_original_NoMG-PV-Diesel'!T1072,"wait")</f>
        <v>17.7767507221097</v>
      </c>
      <c r="AE1073">
        <f>IF(M1073='OnSSET_original_NoMG-PV-Diesel'!U1072,'OnSSET_original_NoMG-PV-Diesel'!T1072,"wait")</f>
        <v>17.7767507221097</v>
      </c>
      <c r="AF1073">
        <f>IF(N1073='OnSSET_original_NoMG-PV-Diesel'!AD1072,'OnSSET_original_NoMG-PV-Diesel'!AC1072,"wait")</f>
        <v>16.978014525280599</v>
      </c>
      <c r="AG1073">
        <f>IF(O1073='OnSSET_original_NoMG-PV-Diesel'!AD1072,'OnSSET_original_NoMG-PV-Diesel'!AC1072,"wait")</f>
        <v>16.978014525280599</v>
      </c>
      <c r="AH1073">
        <f>IF(P1073='OnSSET_original_NoMG-PV-Diesel'!AD1072,'OnSSET_original_NoMG-PV-Diesel'!AC1072,"wait")</f>
        <v>16.978014525280599</v>
      </c>
      <c r="AR1073">
        <v>23.4</v>
      </c>
      <c r="AS1073">
        <v>23.402999999999999</v>
      </c>
      <c r="AT1073">
        <v>4.835</v>
      </c>
      <c r="AU1073">
        <v>0.78400000000000003</v>
      </c>
      <c r="AV1073">
        <v>54448.001340000003</v>
      </c>
      <c r="AW1073">
        <v>0</v>
      </c>
      <c r="AX1073">
        <v>10089.01021</v>
      </c>
      <c r="AZ1073">
        <f>SUMIF([1]base!$A$2:$A$169,B1073,[1]base!$V$2:$V$169)</f>
        <v>0</v>
      </c>
      <c r="BA1073">
        <f>SUMIF([2]s1!$A$2:$A$275,B1073,[2]s1!$U$2:$U$275)</f>
        <v>0</v>
      </c>
      <c r="BB1073">
        <f>SUMIF([3]s2!$A$2:$A$115,B1073,[3]s2!$U$2:$U$115)</f>
        <v>0</v>
      </c>
      <c r="BC1073">
        <f>SUMIF([4]s3!$A$2:$A$245,B1073,[4]s3!$U$2:$U$245)</f>
        <v>0</v>
      </c>
      <c r="BD1073">
        <f>SUMIF([5]s4!$A$2:$A$74,B1073,[5]s4!$U$2:$U$74)</f>
        <v>0</v>
      </c>
      <c r="BF1073">
        <f t="shared" si="85"/>
        <v>0</v>
      </c>
      <c r="BG1073">
        <f t="shared" si="86"/>
        <v>0</v>
      </c>
      <c r="BH1073">
        <f t="shared" si="87"/>
        <v>0</v>
      </c>
      <c r="BI1073">
        <f t="shared" si="88"/>
        <v>0</v>
      </c>
      <c r="BJ1073">
        <f t="shared" si="89"/>
        <v>0</v>
      </c>
      <c r="BL1073" t="s">
        <v>114</v>
      </c>
      <c r="BM1073" s="23">
        <v>90128.12616</v>
      </c>
      <c r="BN1073" s="23">
        <v>17.776750719999999</v>
      </c>
      <c r="BP1073" t="s">
        <v>186</v>
      </c>
      <c r="BQ1073" s="23">
        <v>90128.12616</v>
      </c>
      <c r="BR1073" s="23">
        <v>17.776750719999999</v>
      </c>
      <c r="BT1073" t="s">
        <v>183</v>
      </c>
      <c r="BU1073" s="23">
        <v>21052.922999999999</v>
      </c>
      <c r="BV1073" s="23">
        <v>16.978014529999999</v>
      </c>
    </row>
    <row r="1074" spans="1:74" x14ac:dyDescent="0.25">
      <c r="A1074">
        <v>1</v>
      </c>
      <c r="B1074" s="15">
        <v>15541</v>
      </c>
      <c r="C1074" s="15">
        <v>-66.828353419999999</v>
      </c>
      <c r="D1074" s="15">
        <v>-17.163074129999998</v>
      </c>
      <c r="E1074" s="16">
        <v>1</v>
      </c>
      <c r="F1074" s="19">
        <v>30853.672234805999</v>
      </c>
      <c r="G1074" s="19">
        <v>78.699599736180645</v>
      </c>
      <c r="H1074" s="16" t="str">
        <f>IF(LCOE_SensitivityScenarios!BF1073&gt;'OnSSET_original_NoMG-PV-Diesel'!M1073,'OnSSET_original_NoMG-PV-Diesel'!L1073,LCOE_SensitivityScenarios!BG1073)</f>
        <v>SA_PV</v>
      </c>
      <c r="I1074" s="39" t="str">
        <f>IF(LCOE_SensitivityScenarios!BK1073&gt;'OnSSET_original_NoMG-PV-Diesel'!M1073,'OnSSET_original_NoMG-PV-Diesel'!L1073,LCOE_SensitivityScenarios!BL1073)</f>
        <v>SA_PV</v>
      </c>
      <c r="J1074" s="39" t="str">
        <f>IF(LCOE_SensitivityScenarios!BP1073&gt;'OnSSET_original_NoMG-PV-Diesel'!M1073,'OnSSET_original_NoMG-PV-Diesel'!L1073,LCOE_SensitivityScenarios!BQ1073)</f>
        <v>SA_PV</v>
      </c>
      <c r="K1074" s="38" t="str">
        <f>IF(LCOE_SensitivityScenarios!BU1073&gt;'OnSSET_original_NoMG-PV-Diesel'!V1073,'OnSSET_original_NoMG-PV-Diesel'!U1073,LCOE_SensitivityScenarios!BV1073)</f>
        <v>SA_Diesel</v>
      </c>
      <c r="L1074" s="39" t="str">
        <f>IF(LCOE_SensitivityScenarios!BZ1073&gt;'OnSSET_original_NoMG-PV-Diesel'!V1073,'OnSSET_original_NoMG-PV-Diesel'!U1073,LCOE_SensitivityScenarios!CA1073)</f>
        <v>SA_Diesel</v>
      </c>
      <c r="M1074" s="40" t="str">
        <f>IF(LCOE_SensitivityScenarios!CE1073&gt;'OnSSET_original_NoMG-PV-Diesel'!V1073,'OnSSET_original_NoMG-PV-Diesel'!U1073,LCOE_SensitivityScenarios!CF1073)</f>
        <v>SA_Diesel</v>
      </c>
      <c r="N1074" s="39" t="str">
        <f>IF(LCOE_SensitivityScenarios!CJ1073&gt;'OnSSET_original_NoMG-PV-Diesel'!AE1073,'OnSSET_original_NoMG-PV-Diesel'!AD1073,LCOE_SensitivityScenarios!CK1073)</f>
        <v>SA_Diesel</v>
      </c>
      <c r="O1074" s="39" t="str">
        <f>IF(LCOE_SensitivityScenarios!CO1073&gt;'OnSSET_original_NoMG-PV-Diesel'!AE1073,'OnSSET_original_NoMG-PV-Diesel'!AD1073,LCOE_SensitivityScenarios!CP1073)</f>
        <v>SA_Diesel</v>
      </c>
      <c r="P1074" s="40" t="str">
        <f>IF(LCOE_SensitivityScenarios!CT1073&gt;'OnSSET_original_NoMG-PV-Diesel'!AE1073,'OnSSET_original_NoMG-PV-Diesel'!AD1073,LCOE_SensitivityScenarios!CU1073)</f>
        <v>SA_Diesel</v>
      </c>
      <c r="Q1074" s="38">
        <f>IF(LCOE_SensitivityScenarios!BF1073&gt;'OnSSET_original_NoMG-PV-Diesel'!M1073,'OnSSET_original_NoMG-PV-Diesel'!M1073,LCOE_SensitivityScenarios!BF1073)</f>
        <v>0.42205242631727102</v>
      </c>
      <c r="R1074" s="28">
        <f>MIN('OnSSET_original_NoMG-PV-Diesel'!E1073:I1073,LCOE_SensitivityScenarios!BK1073)</f>
        <v>0.42205242631727102</v>
      </c>
      <c r="S1074" s="28">
        <f>MIN('OnSSET_original_NoMG-PV-Diesel'!E1073:I1073,LCOE_SensitivityScenarios!BP1073)</f>
        <v>0.42205242631727102</v>
      </c>
      <c r="T1074" s="27">
        <f>MIN('OnSSET_original_NoMG-PV-Diesel'!N1073:R1073,LCOE_SensitivityScenarios!BU1073)</f>
        <v>0.40810263760184001</v>
      </c>
      <c r="U1074" s="28">
        <f>MIN('OnSSET_original_NoMG-PV-Diesel'!N1073:R1073,LCOE_SensitivityScenarios!BZ1073)</f>
        <v>0.40810263760184001</v>
      </c>
      <c r="V1074" s="29">
        <f>MIN('OnSSET_original_NoMG-PV-Diesel'!N1073:R1073,LCOE_SensitivityScenarios!CE1073)</f>
        <v>0.40810263760184001</v>
      </c>
      <c r="W1074" s="28">
        <f>MIN('OnSSET_original_NoMG-PV-Diesel'!W1073:AA1073,LCOE_SensitivityScenarios!CJ1073)</f>
        <v>0.21201530392349399</v>
      </c>
      <c r="X1074" s="28">
        <f>MIN('OnSSET_original_NoMG-PV-Diesel'!W1073:AA1073,LCOE_SensitivityScenarios!CO1073)</f>
        <v>0.21201530392349399</v>
      </c>
      <c r="Y1074" s="29">
        <f>MIN('OnSSET_original_NoMG-PV-Diesel'!W1073:AA1073,LCOE_SensitivityScenarios!CT1073)</f>
        <v>0.21201530392349399</v>
      </c>
      <c r="Z1074">
        <f>IF(H1074='OnSSET_original_NoMG-PV-Diesel'!L1073,'OnSSET_original_NoMG-PV-Diesel'!K1073,"wait")</f>
        <v>30.095183135466701</v>
      </c>
      <c r="AA1074">
        <f>IF(I1074='OnSSET_original_NoMG-PV-Diesel'!L1073,'OnSSET_original_NoMG-PV-Diesel'!K1073,"wait")</f>
        <v>30.095183135466701</v>
      </c>
      <c r="AB1074">
        <f>IF(J1074='OnSSET_original_NoMG-PV-Diesel'!L1073,'OnSSET_original_NoMG-PV-Diesel'!K1073,"wait")</f>
        <v>30.095183135466701</v>
      </c>
      <c r="AC1074">
        <f>IF(K1074='OnSSET_original_NoMG-PV-Diesel'!U1073,'OnSSET_original_NoMG-PV-Diesel'!T1073,"wait")</f>
        <v>14.0884348104137</v>
      </c>
      <c r="AD1074">
        <f>IF(L1074='OnSSET_original_NoMG-PV-Diesel'!U1073,'OnSSET_original_NoMG-PV-Diesel'!T1073,"wait")</f>
        <v>14.0884348104137</v>
      </c>
      <c r="AE1074">
        <f>IF(M1074='OnSSET_original_NoMG-PV-Diesel'!U1073,'OnSSET_original_NoMG-PV-Diesel'!T1073,"wait")</f>
        <v>14.0884348104137</v>
      </c>
      <c r="AF1074">
        <f>IF(N1074='OnSSET_original_NoMG-PV-Diesel'!AD1073,'OnSSET_original_NoMG-PV-Diesel'!AC1073,"wait")</f>
        <v>14.0884348104137</v>
      </c>
      <c r="AG1074">
        <f>IF(O1074='OnSSET_original_NoMG-PV-Diesel'!AD1073,'OnSSET_original_NoMG-PV-Diesel'!AC1073,"wait")</f>
        <v>14.0884348104137</v>
      </c>
      <c r="AH1074">
        <f>IF(P1074='OnSSET_original_NoMG-PV-Diesel'!AD1073,'OnSSET_original_NoMG-PV-Diesel'!AC1073,"wait")</f>
        <v>14.0884348104137</v>
      </c>
      <c r="AR1074">
        <v>42.611999999999902</v>
      </c>
      <c r="AS1074">
        <v>9.8070000000000004</v>
      </c>
      <c r="AT1074">
        <v>2.5430000000000001</v>
      </c>
      <c r="AU1074">
        <v>2.5430000000000001</v>
      </c>
      <c r="AV1074">
        <v>54448.001340000003</v>
      </c>
      <c r="AW1074">
        <v>0</v>
      </c>
      <c r="AX1074">
        <v>10089.01021</v>
      </c>
      <c r="AZ1074">
        <f>SUMIF([1]base!$A$2:$A$169,B1074,[1]base!$V$2:$V$169)</f>
        <v>0</v>
      </c>
      <c r="BA1074">
        <f>SUMIF([2]s1!$A$2:$A$275,B1074,[2]s1!$U$2:$U$275)</f>
        <v>0</v>
      </c>
      <c r="BB1074">
        <f>SUMIF([3]s2!$A$2:$A$115,B1074,[3]s2!$U$2:$U$115)</f>
        <v>0</v>
      </c>
      <c r="BC1074">
        <f>SUMIF([4]s3!$A$2:$A$245,B1074,[4]s3!$U$2:$U$245)</f>
        <v>0</v>
      </c>
      <c r="BD1074">
        <f>SUMIF([5]s4!$A$2:$A$74,B1074,[5]s4!$U$2:$U$74)</f>
        <v>0</v>
      </c>
      <c r="BF1074">
        <f t="shared" si="85"/>
        <v>0</v>
      </c>
      <c r="BG1074">
        <f t="shared" si="86"/>
        <v>0</v>
      </c>
      <c r="BH1074">
        <f t="shared" si="87"/>
        <v>0</v>
      </c>
      <c r="BI1074">
        <f t="shared" si="88"/>
        <v>0</v>
      </c>
      <c r="BJ1074">
        <f t="shared" si="89"/>
        <v>0</v>
      </c>
      <c r="BL1074" t="s">
        <v>114</v>
      </c>
      <c r="BM1074" s="23">
        <v>86472.149380000003</v>
      </c>
      <c r="BN1074" s="23">
        <v>17.05565077</v>
      </c>
      <c r="BP1074" t="s">
        <v>183</v>
      </c>
      <c r="BQ1074" s="23">
        <v>17469.812669999999</v>
      </c>
      <c r="BR1074" s="23">
        <v>14.088434810000001</v>
      </c>
      <c r="BT1074" t="s">
        <v>183</v>
      </c>
      <c r="BU1074" s="23">
        <v>17469.812669999999</v>
      </c>
      <c r="BV1074" s="23">
        <v>14.088434810000001</v>
      </c>
    </row>
    <row r="1075" spans="1:74" x14ac:dyDescent="0.25">
      <c r="A1075">
        <v>1</v>
      </c>
      <c r="B1075" s="15">
        <v>15549</v>
      </c>
      <c r="C1075" s="15">
        <v>-65.945568300000005</v>
      </c>
      <c r="D1075" s="15">
        <v>-17.751868900000002</v>
      </c>
      <c r="E1075" s="16">
        <v>1</v>
      </c>
      <c r="F1075" s="19">
        <v>22110.768153561101</v>
      </c>
      <c r="G1075" s="19">
        <v>55.030964788195874</v>
      </c>
      <c r="H1075" s="16" t="str">
        <f>IF(LCOE_SensitivityScenarios!BF1074&gt;'OnSSET_original_NoMG-PV-Diesel'!M1074,'OnSSET_original_NoMG-PV-Diesel'!L1074,LCOE_SensitivityScenarios!BG1074)</f>
        <v>SA_PV</v>
      </c>
      <c r="I1075" s="39" t="str">
        <f>IF(LCOE_SensitivityScenarios!BK1074&gt;'OnSSET_original_NoMG-PV-Diesel'!M1074,'OnSSET_original_NoMG-PV-Diesel'!L1074,LCOE_SensitivityScenarios!BL1074)</f>
        <v>SA_PV</v>
      </c>
      <c r="J1075" s="39" t="str">
        <f>IF(LCOE_SensitivityScenarios!BP1074&gt;'OnSSET_original_NoMG-PV-Diesel'!M1074,'OnSSET_original_NoMG-PV-Diesel'!L1074,LCOE_SensitivityScenarios!BQ1074)</f>
        <v>SA_PV</v>
      </c>
      <c r="K1075" s="38" t="str">
        <f>IF(LCOE_SensitivityScenarios!BU1074&gt;'OnSSET_original_NoMG-PV-Diesel'!V1074,'OnSSET_original_NoMG-PV-Diesel'!U1074,LCOE_SensitivityScenarios!BV1074)</f>
        <v>SA_Diesel</v>
      </c>
      <c r="L1075" s="39" t="str">
        <f>IF(LCOE_SensitivityScenarios!BZ1074&gt;'OnSSET_original_NoMG-PV-Diesel'!V1074,'OnSSET_original_NoMG-PV-Diesel'!U1074,LCOE_SensitivityScenarios!CA1074)</f>
        <v>SA_Diesel</v>
      </c>
      <c r="M1075" s="40" t="str">
        <f>IF(LCOE_SensitivityScenarios!CE1074&gt;'OnSSET_original_NoMG-PV-Diesel'!V1074,'OnSSET_original_NoMG-PV-Diesel'!U1074,LCOE_SensitivityScenarios!CF1074)</f>
        <v>SA_Diesel</v>
      </c>
      <c r="N1075" s="39" t="str">
        <f>IF(LCOE_SensitivityScenarios!CJ1074&gt;'OnSSET_original_NoMG-PV-Diesel'!AE1074,'OnSSET_original_NoMG-PV-Diesel'!AD1074,LCOE_SensitivityScenarios!CK1074)</f>
        <v>SA_Diesel</v>
      </c>
      <c r="O1075" s="39" t="str">
        <f>IF(LCOE_SensitivityScenarios!CO1074&gt;'OnSSET_original_NoMG-PV-Diesel'!AE1074,'OnSSET_original_NoMG-PV-Diesel'!AD1074,LCOE_SensitivityScenarios!CP1074)</f>
        <v>SA_Diesel</v>
      </c>
      <c r="P1075" s="40" t="str">
        <f>IF(LCOE_SensitivityScenarios!CT1074&gt;'OnSSET_original_NoMG-PV-Diesel'!AE1074,'OnSSET_original_NoMG-PV-Diesel'!AD1074,LCOE_SensitivityScenarios!CU1074)</f>
        <v>SA_Diesel</v>
      </c>
      <c r="Q1075" s="38">
        <f>IF(LCOE_SensitivityScenarios!BF1074&gt;'OnSSET_original_NoMG-PV-Diesel'!M1074,'OnSSET_original_NoMG-PV-Diesel'!M1074,LCOE_SensitivityScenarios!BF1074)</f>
        <v>0.42085482775252597</v>
      </c>
      <c r="R1075" s="28">
        <f>MIN('OnSSET_original_NoMG-PV-Diesel'!E1074:I1074,LCOE_SensitivityScenarios!BK1074)</f>
        <v>0.42085482775252597</v>
      </c>
      <c r="S1075" s="28">
        <f>MIN('OnSSET_original_NoMG-PV-Diesel'!E1074:I1074,LCOE_SensitivityScenarios!BP1074)</f>
        <v>0.42085482775252597</v>
      </c>
      <c r="T1075" s="27">
        <f>MIN('OnSSET_original_NoMG-PV-Diesel'!N1074:R1074,LCOE_SensitivityScenarios!BU1074)</f>
        <v>0.31927675140566703</v>
      </c>
      <c r="U1075" s="28">
        <f>MIN('OnSSET_original_NoMG-PV-Diesel'!N1074:R1074,LCOE_SensitivityScenarios!BZ1074)</f>
        <v>0.31927675140566703</v>
      </c>
      <c r="V1075" s="29">
        <f>MIN('OnSSET_original_NoMG-PV-Diesel'!N1074:R1074,LCOE_SensitivityScenarios!CE1074)</f>
        <v>0.31927675140566703</v>
      </c>
      <c r="W1075" s="28">
        <f>MIN('OnSSET_original_NoMG-PV-Diesel'!W1074:AA1074,LCOE_SensitivityScenarios!CJ1074)</f>
        <v>0.18184802181913301</v>
      </c>
      <c r="X1075" s="28">
        <f>MIN('OnSSET_original_NoMG-PV-Diesel'!W1074:AA1074,LCOE_SensitivityScenarios!CO1074)</f>
        <v>0.18184802181913301</v>
      </c>
      <c r="Y1075" s="29">
        <f>MIN('OnSSET_original_NoMG-PV-Diesel'!W1074:AA1074,LCOE_SensitivityScenarios!CT1074)</f>
        <v>0.18184802181913301</v>
      </c>
      <c r="Z1075">
        <f>IF(H1075='OnSSET_original_NoMG-PV-Diesel'!L1074,'OnSSET_original_NoMG-PV-Diesel'!K1074,"wait")</f>
        <v>9.0203445541440903</v>
      </c>
      <c r="AA1075">
        <f>IF(I1075='OnSSET_original_NoMG-PV-Diesel'!L1074,'OnSSET_original_NoMG-PV-Diesel'!K1074,"wait")</f>
        <v>9.0203445541440903</v>
      </c>
      <c r="AB1075">
        <f>IF(J1075='OnSSET_original_NoMG-PV-Diesel'!L1074,'OnSSET_original_NoMG-PV-Diesel'!K1074,"wait")</f>
        <v>9.0203445541440903</v>
      </c>
      <c r="AC1075">
        <f>IF(K1075='OnSSET_original_NoMG-PV-Diesel'!U1074,'OnSSET_original_NoMG-PV-Diesel'!T1074,"wait")</f>
        <v>10.0962411660096</v>
      </c>
      <c r="AD1075">
        <f>IF(L1075='OnSSET_original_NoMG-PV-Diesel'!U1074,'OnSSET_original_NoMG-PV-Diesel'!T1074,"wait")</f>
        <v>10.0962411660096</v>
      </c>
      <c r="AE1075">
        <f>IF(M1075='OnSSET_original_NoMG-PV-Diesel'!U1074,'OnSSET_original_NoMG-PV-Diesel'!T1074,"wait")</f>
        <v>10.0962411660096</v>
      </c>
      <c r="AF1075">
        <f>IF(N1075='OnSSET_original_NoMG-PV-Diesel'!AD1074,'OnSSET_original_NoMG-PV-Diesel'!AC1074,"wait")</f>
        <v>10.0962411660096</v>
      </c>
      <c r="AG1075">
        <f>IF(O1075='OnSSET_original_NoMG-PV-Diesel'!AD1074,'OnSSET_original_NoMG-PV-Diesel'!AC1074,"wait")</f>
        <v>10.0962411660096</v>
      </c>
      <c r="AH1075">
        <f>IF(P1075='OnSSET_original_NoMG-PV-Diesel'!AD1074,'OnSSET_original_NoMG-PV-Diesel'!AC1074,"wait")</f>
        <v>10.0962411660096</v>
      </c>
      <c r="AR1075" s="23">
        <v>12.052</v>
      </c>
      <c r="AS1075" s="23">
        <v>11.005999999999901</v>
      </c>
      <c r="AT1075" s="23">
        <v>2.3199999999999998</v>
      </c>
      <c r="AU1075" s="23">
        <v>0.03</v>
      </c>
      <c r="AV1075" s="23">
        <v>45614.459869999999</v>
      </c>
      <c r="AW1075" s="23">
        <v>0</v>
      </c>
      <c r="AX1075" s="23">
        <v>6878.8705989999999</v>
      </c>
      <c r="AZ1075">
        <f>SUMIF([1]base!$A$2:$A$169,B1075,[1]base!$V$2:$V$169)</f>
        <v>0</v>
      </c>
      <c r="BA1075">
        <f>SUMIF([2]s1!$A$2:$A$275,B1075,[2]s1!$U$2:$U$275)</f>
        <v>0</v>
      </c>
      <c r="BB1075">
        <f>SUMIF([3]s2!$A$2:$A$115,B1075,[3]s2!$U$2:$U$115)</f>
        <v>0</v>
      </c>
      <c r="BC1075">
        <f>SUMIF([4]s3!$A$2:$A$245,B1075,[4]s3!$U$2:$U$245)</f>
        <v>0</v>
      </c>
      <c r="BD1075">
        <f>SUMIF([5]s4!$A$2:$A$74,B1075,[5]s4!$U$2:$U$74)</f>
        <v>0</v>
      </c>
      <c r="BF1075">
        <f t="shared" si="85"/>
        <v>0</v>
      </c>
      <c r="BG1075">
        <f t="shared" si="86"/>
        <v>0</v>
      </c>
      <c r="BH1075">
        <f t="shared" si="87"/>
        <v>0</v>
      </c>
      <c r="BI1075">
        <f t="shared" si="88"/>
        <v>0</v>
      </c>
      <c r="BJ1075">
        <f t="shared" si="89"/>
        <v>0</v>
      </c>
      <c r="BL1075" t="s">
        <v>114</v>
      </c>
      <c r="BM1075" s="23">
        <v>61792.979370000001</v>
      </c>
      <c r="BN1075" s="23">
        <v>10.690826879999999</v>
      </c>
      <c r="BP1075" t="s">
        <v>183</v>
      </c>
      <c r="BQ1075" s="23">
        <v>12519.449049999999</v>
      </c>
      <c r="BR1075" s="23">
        <v>10.096241170000001</v>
      </c>
      <c r="BT1075" t="s">
        <v>183</v>
      </c>
      <c r="BU1075" s="23">
        <v>12519.449049999999</v>
      </c>
      <c r="BV1075" s="23">
        <v>10.096241170000001</v>
      </c>
    </row>
    <row r="1076" spans="1:74" x14ac:dyDescent="0.25">
      <c r="A1076">
        <v>1</v>
      </c>
      <c r="B1076" s="15">
        <v>15554</v>
      </c>
      <c r="C1076" s="15">
        <v>-66.414434150000005</v>
      </c>
      <c r="D1076" s="15">
        <v>-16.630094509999999</v>
      </c>
      <c r="E1076" s="16">
        <v>1</v>
      </c>
      <c r="F1076" s="19">
        <v>16858.796560466701</v>
      </c>
      <c r="G1076" s="19">
        <v>70.505483414156259</v>
      </c>
      <c r="H1076" s="16" t="str">
        <f>IF(LCOE_SensitivityScenarios!BF1075&gt;'OnSSET_original_NoMG-PV-Diesel'!M1075,'OnSSET_original_NoMG-PV-Diesel'!L1075,LCOE_SensitivityScenarios!BG1075)</f>
        <v>SA_PV</v>
      </c>
      <c r="I1076" s="39" t="str">
        <f>IF(LCOE_SensitivityScenarios!BK1075&gt;'OnSSET_original_NoMG-PV-Diesel'!M1075,'OnSSET_original_NoMG-PV-Diesel'!L1075,LCOE_SensitivityScenarios!BL1075)</f>
        <v>SA_PV</v>
      </c>
      <c r="J1076" s="39" t="str">
        <f>IF(LCOE_SensitivityScenarios!BP1075&gt;'OnSSET_original_NoMG-PV-Diesel'!M1075,'OnSSET_original_NoMG-PV-Diesel'!L1075,LCOE_SensitivityScenarios!BQ1075)</f>
        <v>SA_PV</v>
      </c>
      <c r="K1076" s="38" t="str">
        <f>IF(LCOE_SensitivityScenarios!BU1075&gt;'OnSSET_original_NoMG-PV-Diesel'!V1075,'OnSSET_original_NoMG-PV-Diesel'!U1075,LCOE_SensitivityScenarios!BV1075)</f>
        <v>SA_PV</v>
      </c>
      <c r="L1076" s="39" t="str">
        <f>IF(LCOE_SensitivityScenarios!BZ1075&gt;'OnSSET_original_NoMG-PV-Diesel'!V1075,'OnSSET_original_NoMG-PV-Diesel'!U1075,LCOE_SensitivityScenarios!CA1075)</f>
        <v>MG_Hybrid</v>
      </c>
      <c r="M1076" s="40" t="str">
        <f>IF(LCOE_SensitivityScenarios!CE1075&gt;'OnSSET_original_NoMG-PV-Diesel'!V1075,'OnSSET_original_NoMG-PV-Diesel'!U1075,LCOE_SensitivityScenarios!CF1075)</f>
        <v>SA_PV</v>
      </c>
      <c r="N1076" s="39" t="str">
        <f>IF(LCOE_SensitivityScenarios!CJ1075&gt;'OnSSET_original_NoMG-PV-Diesel'!AE1075,'OnSSET_original_NoMG-PV-Diesel'!AD1075,LCOE_SensitivityScenarios!CK1075)</f>
        <v>SA_Diesel</v>
      </c>
      <c r="O1076" s="39" t="str">
        <f>IF(LCOE_SensitivityScenarios!CO1075&gt;'OnSSET_original_NoMG-PV-Diesel'!AE1075,'OnSSET_original_NoMG-PV-Diesel'!AD1075,LCOE_SensitivityScenarios!CP1075)</f>
        <v>SA_Diesel</v>
      </c>
      <c r="P1076" s="40" t="str">
        <f>IF(LCOE_SensitivityScenarios!CT1075&gt;'OnSSET_original_NoMG-PV-Diesel'!AE1075,'OnSSET_original_NoMG-PV-Diesel'!AD1075,LCOE_SensitivityScenarios!CU1075)</f>
        <v>SA_Diesel</v>
      </c>
      <c r="Q1076" s="38">
        <f>IF(LCOE_SensitivityScenarios!BF1075&gt;'OnSSET_original_NoMG-PV-Diesel'!M1075,'OnSSET_original_NoMG-PV-Diesel'!M1075,LCOE_SensitivityScenarios!BF1075)</f>
        <v>0.65126221829986897</v>
      </c>
      <c r="R1076" s="28">
        <f>MIN('OnSSET_original_NoMG-PV-Diesel'!E1075:I1075,LCOE_SensitivityScenarios!BK1075)</f>
        <v>0.65126221829986897</v>
      </c>
      <c r="S1076" s="28">
        <f>MIN('OnSSET_original_NoMG-PV-Diesel'!E1075:I1075,LCOE_SensitivityScenarios!BP1075)</f>
        <v>0.65126221829986897</v>
      </c>
      <c r="T1076" s="27">
        <f>MIN('OnSSET_original_NoMG-PV-Diesel'!N1075:R1075,LCOE_SensitivityScenarios!BU1075)</f>
        <v>0.65126221829986897</v>
      </c>
      <c r="U1076" s="28">
        <f>MIN('OnSSET_original_NoMG-PV-Diesel'!N1075:R1075,LCOE_SensitivityScenarios!BZ1075)</f>
        <v>0.63192094729683479</v>
      </c>
      <c r="V1076" s="29">
        <f>MIN('OnSSET_original_NoMG-PV-Diesel'!N1075:R1075,LCOE_SensitivityScenarios!CE1075)</f>
        <v>0.65126221829986897</v>
      </c>
      <c r="W1076" s="28">
        <f>MIN('OnSSET_original_NoMG-PV-Diesel'!W1075:AA1075,LCOE_SensitivityScenarios!CJ1075)</f>
        <v>0.41715282223314898</v>
      </c>
      <c r="X1076" s="28">
        <f>MIN('OnSSET_original_NoMG-PV-Diesel'!W1075:AA1075,LCOE_SensitivityScenarios!CO1075)</f>
        <v>0.41715282223314898</v>
      </c>
      <c r="Y1076" s="29">
        <f>MIN('OnSSET_original_NoMG-PV-Diesel'!W1075:AA1075,LCOE_SensitivityScenarios!CT1075)</f>
        <v>0.41715282223314898</v>
      </c>
      <c r="Z1076">
        <f>IF(H1076='OnSSET_original_NoMG-PV-Diesel'!L1075,'OnSSET_original_NoMG-PV-Diesel'!K1075,"wait")</f>
        <v>10.9122561133553</v>
      </c>
      <c r="AA1076">
        <f>IF(I1076='OnSSET_original_NoMG-PV-Diesel'!L1075,'OnSSET_original_NoMG-PV-Diesel'!K1075,"wait")</f>
        <v>10.9122561133553</v>
      </c>
      <c r="AB1076">
        <f>IF(J1076='OnSSET_original_NoMG-PV-Diesel'!L1075,'OnSSET_original_NoMG-PV-Diesel'!K1075,"wait")</f>
        <v>10.9122561133553</v>
      </c>
      <c r="AC1076">
        <f>IF(K1076='OnSSET_original_NoMG-PV-Diesel'!U1075,'OnSSET_original_NoMG-PV-Diesel'!T1075,"wait")</f>
        <v>12.6141388406036</v>
      </c>
      <c r="AD1076" t="str">
        <f>IF(L1076='OnSSET_original_NoMG-PV-Diesel'!U1075,'OnSSET_original_NoMG-PV-Diesel'!T1075,"wait")</f>
        <v>wait</v>
      </c>
      <c r="AE1076">
        <f>IF(M1076='OnSSET_original_NoMG-PV-Diesel'!U1075,'OnSSET_original_NoMG-PV-Diesel'!T1075,"wait")</f>
        <v>12.6141388406036</v>
      </c>
      <c r="AF1076">
        <f>IF(N1076='OnSSET_original_NoMG-PV-Diesel'!AD1075,'OnSSET_original_NoMG-PV-Diesel'!AC1075,"wait")</f>
        <v>7.6980806212177004</v>
      </c>
      <c r="AG1076">
        <f>IF(O1076='OnSSET_original_NoMG-PV-Diesel'!AD1075,'OnSSET_original_NoMG-PV-Diesel'!AC1075,"wait")</f>
        <v>7.6980806212177004</v>
      </c>
      <c r="AH1076">
        <f>IF(P1076='OnSSET_original_NoMG-PV-Diesel'!AD1075,'OnSSET_original_NoMG-PV-Diesel'!AC1075,"wait")</f>
        <v>7.6980806212177004</v>
      </c>
      <c r="AR1076">
        <v>89.227000000000004</v>
      </c>
      <c r="AS1076">
        <v>65.837000000000003</v>
      </c>
      <c r="AT1076">
        <v>31.913</v>
      </c>
      <c r="AU1076">
        <v>20.443999999999999</v>
      </c>
      <c r="AV1076">
        <v>52490.240180000001</v>
      </c>
      <c r="AW1076">
        <v>0</v>
      </c>
      <c r="AX1076">
        <v>9324.6912560000001</v>
      </c>
      <c r="AZ1076">
        <f>SUMIF([1]base!$A$2:$A$169,B1076,[1]base!$V$2:$V$169)</f>
        <v>0</v>
      </c>
      <c r="BA1076">
        <f>SUMIF([2]s1!$A$2:$A$275,B1076,[2]s1!$U$2:$U$275)</f>
        <v>0</v>
      </c>
      <c r="BB1076">
        <f>SUMIF([3]s2!$A$2:$A$115,B1076,[3]s2!$U$2:$U$115)</f>
        <v>0</v>
      </c>
      <c r="BC1076">
        <f>SUMIF([4]s3!$A$2:$A$245,B1076,[4]s3!$U$2:$U$245)</f>
        <v>0</v>
      </c>
      <c r="BD1076">
        <f>SUMIF([5]s4!$A$2:$A$74,B1076,[5]s4!$U$2:$U$74)</f>
        <v>0</v>
      </c>
      <c r="BF1076">
        <f t="shared" si="85"/>
        <v>0</v>
      </c>
      <c r="BG1076">
        <f t="shared" si="86"/>
        <v>0</v>
      </c>
      <c r="BH1076">
        <f t="shared" si="87"/>
        <v>0</v>
      </c>
      <c r="BI1076">
        <f t="shared" si="88"/>
        <v>0</v>
      </c>
      <c r="BJ1076">
        <f t="shared" si="89"/>
        <v>0</v>
      </c>
      <c r="BL1076" t="s">
        <v>114</v>
      </c>
      <c r="BM1076" s="23">
        <v>72909.722500000003</v>
      </c>
      <c r="BN1076" s="23">
        <v>12.614138840000001</v>
      </c>
      <c r="BP1076" t="s">
        <v>186</v>
      </c>
      <c r="BQ1076" s="23">
        <v>72909.722500000003</v>
      </c>
      <c r="BR1076" s="23">
        <v>12.614138840000001</v>
      </c>
      <c r="BT1076" t="s">
        <v>183</v>
      </c>
      <c r="BU1076" s="23">
        <v>9545.7038479999992</v>
      </c>
      <c r="BV1076" s="23">
        <v>7.6980806209999999</v>
      </c>
    </row>
    <row r="1077" spans="1:74" x14ac:dyDescent="0.25">
      <c r="A1077">
        <v>1</v>
      </c>
      <c r="B1077" s="15">
        <v>15564</v>
      </c>
      <c r="C1077" s="15">
        <v>-64.510661720000002</v>
      </c>
      <c r="D1077" s="15">
        <v>-17.42997282</v>
      </c>
      <c r="E1077" s="16">
        <v>0</v>
      </c>
      <c r="F1077" s="19">
        <v>27256.767833617501</v>
      </c>
      <c r="G1077" s="19">
        <v>66.037157757534047</v>
      </c>
      <c r="H1077" s="16" t="str">
        <f>IF(LCOE_SensitivityScenarios!BF1076&gt;'OnSSET_original_NoMG-PV-Diesel'!M1076,'OnSSET_original_NoMG-PV-Diesel'!L1076,LCOE_SensitivityScenarios!BG1076)</f>
        <v>SA_PV</v>
      </c>
      <c r="I1077" s="39" t="str">
        <f>IF(LCOE_SensitivityScenarios!BK1076&gt;'OnSSET_original_NoMG-PV-Diesel'!M1076,'OnSSET_original_NoMG-PV-Diesel'!L1076,LCOE_SensitivityScenarios!BL1076)</f>
        <v>SA_PV</v>
      </c>
      <c r="J1077" s="39" t="str">
        <f>IF(LCOE_SensitivityScenarios!BP1076&gt;'OnSSET_original_NoMG-PV-Diesel'!M1076,'OnSSET_original_NoMG-PV-Diesel'!L1076,LCOE_SensitivityScenarios!BQ1076)</f>
        <v>SA_PV</v>
      </c>
      <c r="K1077" s="38" t="str">
        <f>IF(LCOE_SensitivityScenarios!BU1076&gt;'OnSSET_original_NoMG-PV-Diesel'!V1076,'OnSSET_original_NoMG-PV-Diesel'!U1076,LCOE_SensitivityScenarios!BV1076)</f>
        <v>MG_Hybrid</v>
      </c>
      <c r="L1077" s="39" t="str">
        <f>IF(LCOE_SensitivityScenarios!BZ1076&gt;'OnSSET_original_NoMG-PV-Diesel'!V1076,'OnSSET_original_NoMG-PV-Diesel'!U1076,LCOE_SensitivityScenarios!CA1076)</f>
        <v>MG_Hybrid</v>
      </c>
      <c r="M1077" s="40" t="str">
        <f>IF(LCOE_SensitivityScenarios!CE1076&gt;'OnSSET_original_NoMG-PV-Diesel'!V1076,'OnSSET_original_NoMG-PV-Diesel'!U1076,LCOE_SensitivityScenarios!CF1076)</f>
        <v>MG_Diesel</v>
      </c>
      <c r="N1077" s="39" t="str">
        <f>IF(LCOE_SensitivityScenarios!CJ1076&gt;'OnSSET_original_NoMG-PV-Diesel'!AE1076,'OnSSET_original_NoMG-PV-Diesel'!AD1076,LCOE_SensitivityScenarios!CK1076)</f>
        <v>SA_Diesel</v>
      </c>
      <c r="O1077" s="39" t="str">
        <f>IF(LCOE_SensitivityScenarios!CO1076&gt;'OnSSET_original_NoMG-PV-Diesel'!AE1076,'OnSSET_original_NoMG-PV-Diesel'!AD1076,LCOE_SensitivityScenarios!CP1076)</f>
        <v>SA_Diesel</v>
      </c>
      <c r="P1077" s="40" t="str">
        <f>IF(LCOE_SensitivityScenarios!CT1076&gt;'OnSSET_original_NoMG-PV-Diesel'!AE1076,'OnSSET_original_NoMG-PV-Diesel'!AD1076,LCOE_SensitivityScenarios!CU1076)</f>
        <v>SA_Diesel</v>
      </c>
      <c r="Q1077" s="38">
        <f>IF(LCOE_SensitivityScenarios!BF1076&gt;'OnSSET_original_NoMG-PV-Diesel'!M1076,'OnSSET_original_NoMG-PV-Diesel'!M1076,LCOE_SensitivityScenarios!BF1076)</f>
        <v>0.54067901650587402</v>
      </c>
      <c r="R1077" s="28">
        <f>MIN('OnSSET_original_NoMG-PV-Diesel'!E1076:I1076,LCOE_SensitivityScenarios!BK1076)</f>
        <v>0.54067901650587402</v>
      </c>
      <c r="S1077" s="28">
        <f>MIN('OnSSET_original_NoMG-PV-Diesel'!E1076:I1076,LCOE_SensitivityScenarios!BP1076)</f>
        <v>0.54067901650587402</v>
      </c>
      <c r="T1077" s="27">
        <f>MIN('OnSSET_original_NoMG-PV-Diesel'!N1076:R1076,LCOE_SensitivityScenarios!BU1076)</f>
        <v>0.51932027023196081</v>
      </c>
      <c r="U1077" s="28">
        <f>MIN('OnSSET_original_NoMG-PV-Diesel'!N1076:R1076,LCOE_SensitivityScenarios!BZ1076)</f>
        <v>0.49355874395596089</v>
      </c>
      <c r="V1077" s="29">
        <f>MIN('OnSSET_original_NoMG-PV-Diesel'!N1076:R1076,LCOE_SensitivityScenarios!CE1076)</f>
        <v>0.53602020051545241</v>
      </c>
      <c r="W1077" s="28">
        <f>MIN('OnSSET_original_NoMG-PV-Diesel'!W1076:AA1076,LCOE_SensitivityScenarios!CJ1076)</f>
        <v>0.33268443234093797</v>
      </c>
      <c r="X1077" s="28">
        <f>MIN('OnSSET_original_NoMG-PV-Diesel'!W1076:AA1076,LCOE_SensitivityScenarios!CO1076)</f>
        <v>0.33268443234093797</v>
      </c>
      <c r="Y1077" s="29">
        <f>MIN('OnSSET_original_NoMG-PV-Diesel'!W1076:AA1076,LCOE_SensitivityScenarios!CT1076)</f>
        <v>0.33268443234093797</v>
      </c>
      <c r="Z1077">
        <f>IF(H1077='OnSSET_original_NoMG-PV-Diesel'!L1076,'OnSSET_original_NoMG-PV-Diesel'!K1076,"wait")</f>
        <v>19.6520105143553</v>
      </c>
      <c r="AA1077">
        <f>IF(I1077='OnSSET_original_NoMG-PV-Diesel'!L1076,'OnSSET_original_NoMG-PV-Diesel'!K1076,"wait")</f>
        <v>19.6520105143553</v>
      </c>
      <c r="AB1077">
        <f>IF(J1077='OnSSET_original_NoMG-PV-Diesel'!L1076,'OnSSET_original_NoMG-PV-Diesel'!K1076,"wait")</f>
        <v>19.6520105143553</v>
      </c>
      <c r="AC1077">
        <f>VLOOKUP(B1077,[4]s3!$A$2:$T$275,20,FALSE)</f>
        <v>9.9060000000000006</v>
      </c>
      <c r="AD1077" t="str">
        <f>IF(L1077='OnSSET_original_NoMG-PV-Diesel'!U1076,'OnSSET_original_NoMG-PV-Diesel'!T1076,"wait")</f>
        <v>wait</v>
      </c>
      <c r="AE1077" t="str">
        <f>IF(M1077='OnSSET_original_NoMG-PV-Diesel'!U1076,'OnSSET_original_NoMG-PV-Diesel'!T1076,"wait")</f>
        <v>wait</v>
      </c>
      <c r="AF1077">
        <f>IF(N1077='OnSSET_original_NoMG-PV-Diesel'!AD1076,'OnSSET_original_NoMG-PV-Diesel'!AC1076,"wait")</f>
        <v>12.446012709414299</v>
      </c>
      <c r="AG1077">
        <f>IF(O1077='OnSSET_original_NoMG-PV-Diesel'!AD1076,'OnSSET_original_NoMG-PV-Diesel'!AC1076,"wait")</f>
        <v>12.446012709414299</v>
      </c>
      <c r="AH1077">
        <f>IF(P1077='OnSSET_original_NoMG-PV-Diesel'!AD1076,'OnSSET_original_NoMG-PV-Diesel'!AC1076,"wait")</f>
        <v>12.446012709414299</v>
      </c>
      <c r="AR1077">
        <v>23.930999999999901</v>
      </c>
      <c r="AS1077">
        <v>22.087</v>
      </c>
      <c r="AT1077">
        <v>23.513000000000002</v>
      </c>
      <c r="AU1077">
        <v>15.821</v>
      </c>
      <c r="AV1077">
        <v>49609.142979999997</v>
      </c>
      <c r="AW1077">
        <v>0</v>
      </c>
      <c r="AX1077">
        <v>8254.6447200000002</v>
      </c>
      <c r="AZ1077">
        <f>SUMIF([1]base!$A$2:$A$169,B1077,[1]base!$V$2:$V$169)</f>
        <v>0</v>
      </c>
      <c r="BA1077">
        <f>SUMIF([2]s1!$A$2:$A$275,B1077,[2]s1!$U$2:$U$275)</f>
        <v>0</v>
      </c>
      <c r="BB1077">
        <f>SUMIF([3]s2!$A$2:$A$115,B1077,[3]s2!$U$2:$U$115)</f>
        <v>0</v>
      </c>
      <c r="BC1077">
        <f>SUMIF([4]s3!$A$2:$A$245,B1077,[4]s3!$U$2:$U$245)</f>
        <v>17297.939999999999</v>
      </c>
      <c r="BD1077">
        <f>SUMIF([5]s4!$A$2:$A$74,B1077,[5]s4!$U$2:$U$74)</f>
        <v>0</v>
      </c>
      <c r="BF1077">
        <f t="shared" si="85"/>
        <v>0</v>
      </c>
      <c r="BG1077">
        <f t="shared" si="86"/>
        <v>0</v>
      </c>
      <c r="BH1077">
        <f t="shared" si="87"/>
        <v>0</v>
      </c>
      <c r="BI1077">
        <f t="shared" si="88"/>
        <v>75161.727700000003</v>
      </c>
      <c r="BJ1077">
        <f t="shared" si="89"/>
        <v>0</v>
      </c>
      <c r="BL1077" t="s">
        <v>114</v>
      </c>
      <c r="BM1077" s="23">
        <v>97862.625109999994</v>
      </c>
      <c r="BN1077" s="23">
        <v>19.302292919999999</v>
      </c>
      <c r="BP1077" t="s">
        <v>186</v>
      </c>
      <c r="BQ1077" s="23">
        <v>97862.625109999994</v>
      </c>
      <c r="BR1077" s="23">
        <v>19.302292919999999</v>
      </c>
      <c r="BT1077" t="s">
        <v>183</v>
      </c>
      <c r="BU1077" s="23">
        <v>15433.19137</v>
      </c>
      <c r="BV1077" s="23">
        <v>12.44601271</v>
      </c>
    </row>
    <row r="1078" spans="1:74" x14ac:dyDescent="0.25">
      <c r="A1078">
        <v>1</v>
      </c>
      <c r="B1078" s="15">
        <v>15570</v>
      </c>
      <c r="C1078" s="15">
        <v>-64.832246139999995</v>
      </c>
      <c r="D1078" s="15">
        <v>-17.80596714</v>
      </c>
      <c r="E1078" s="16">
        <v>1</v>
      </c>
      <c r="F1078" s="19">
        <v>20873.723977861398</v>
      </c>
      <c r="G1078" s="19">
        <v>62.17296091194514</v>
      </c>
      <c r="H1078" s="16" t="str">
        <f>IF(LCOE_SensitivityScenarios!BF1077&gt;'OnSSET_original_NoMG-PV-Diesel'!M1077,'OnSSET_original_NoMG-PV-Diesel'!L1077,LCOE_SensitivityScenarios!BG1077)</f>
        <v>SA_PV</v>
      </c>
      <c r="I1078" s="39" t="str">
        <f>IF(LCOE_SensitivityScenarios!BK1077&gt;'OnSSET_original_NoMG-PV-Diesel'!M1077,'OnSSET_original_NoMG-PV-Diesel'!L1077,LCOE_SensitivityScenarios!BL1077)</f>
        <v>SA_PV</v>
      </c>
      <c r="J1078" s="39" t="str">
        <f>IF(LCOE_SensitivityScenarios!BP1077&gt;'OnSSET_original_NoMG-PV-Diesel'!M1077,'OnSSET_original_NoMG-PV-Diesel'!L1077,LCOE_SensitivityScenarios!BQ1077)</f>
        <v>SA_PV</v>
      </c>
      <c r="K1078" s="38" t="str">
        <f>IF(LCOE_SensitivityScenarios!BU1077&gt;'OnSSET_original_NoMG-PV-Diesel'!V1077,'OnSSET_original_NoMG-PV-Diesel'!U1077,LCOE_SensitivityScenarios!BV1077)</f>
        <v>SA_Diesel</v>
      </c>
      <c r="L1078" s="39" t="str">
        <f>IF(LCOE_SensitivityScenarios!BZ1077&gt;'OnSSET_original_NoMG-PV-Diesel'!V1077,'OnSSET_original_NoMG-PV-Diesel'!U1077,LCOE_SensitivityScenarios!CA1077)</f>
        <v>SA_Diesel</v>
      </c>
      <c r="M1078" s="40" t="str">
        <f>IF(LCOE_SensitivityScenarios!CE1077&gt;'OnSSET_original_NoMG-PV-Diesel'!V1077,'OnSSET_original_NoMG-PV-Diesel'!U1077,LCOE_SensitivityScenarios!CF1077)</f>
        <v>SA_Diesel</v>
      </c>
      <c r="N1078" s="39" t="str">
        <f>IF(LCOE_SensitivityScenarios!CJ1077&gt;'OnSSET_original_NoMG-PV-Diesel'!AE1077,'OnSSET_original_NoMG-PV-Diesel'!AD1077,LCOE_SensitivityScenarios!CK1077)</f>
        <v>SA_Diesel</v>
      </c>
      <c r="O1078" s="39" t="str">
        <f>IF(LCOE_SensitivityScenarios!CO1077&gt;'OnSSET_original_NoMG-PV-Diesel'!AE1077,'OnSSET_original_NoMG-PV-Diesel'!AD1077,LCOE_SensitivityScenarios!CP1077)</f>
        <v>SA_Diesel</v>
      </c>
      <c r="P1078" s="40" t="str">
        <f>IF(LCOE_SensitivityScenarios!CT1077&gt;'OnSSET_original_NoMG-PV-Diesel'!AE1077,'OnSSET_original_NoMG-PV-Diesel'!AD1077,LCOE_SensitivityScenarios!CU1077)</f>
        <v>SA_Diesel</v>
      </c>
      <c r="Q1078" s="38">
        <f>IF(LCOE_SensitivityScenarios!BF1077&gt;'OnSSET_original_NoMG-PV-Diesel'!M1077,'OnSSET_original_NoMG-PV-Diesel'!M1077,LCOE_SensitivityScenarios!BF1077)</f>
        <v>0.47712106274065402</v>
      </c>
      <c r="R1078" s="28">
        <f>MIN('OnSSET_original_NoMG-PV-Diesel'!E1077:I1077,LCOE_SensitivityScenarios!BK1077)</f>
        <v>0.47712106274065402</v>
      </c>
      <c r="S1078" s="28">
        <f>MIN('OnSSET_original_NoMG-PV-Diesel'!E1077:I1077,LCOE_SensitivityScenarios!BP1077)</f>
        <v>0.47712106274065402</v>
      </c>
      <c r="T1078" s="27">
        <f>MIN('OnSSET_original_NoMG-PV-Diesel'!N1077:R1077,LCOE_SensitivityScenarios!BU1077)</f>
        <v>0.39033746036260603</v>
      </c>
      <c r="U1078" s="28">
        <f>MIN('OnSSET_original_NoMG-PV-Diesel'!N1077:R1077,LCOE_SensitivityScenarios!BZ1077)</f>
        <v>0.39033746036260603</v>
      </c>
      <c r="V1078" s="29">
        <f>MIN('OnSSET_original_NoMG-PV-Diesel'!N1077:R1077,LCOE_SensitivityScenarios!CE1077)</f>
        <v>0.39033746036260603</v>
      </c>
      <c r="W1078" s="28">
        <f>MIN('OnSSET_original_NoMG-PV-Diesel'!W1077:AA1077,LCOE_SensitivityScenarios!CJ1077)</f>
        <v>0.205981847502622</v>
      </c>
      <c r="X1078" s="28">
        <f>MIN('OnSSET_original_NoMG-PV-Diesel'!W1077:AA1077,LCOE_SensitivityScenarios!CO1077)</f>
        <v>0.205981847502622</v>
      </c>
      <c r="Y1078" s="29">
        <f>MIN('OnSSET_original_NoMG-PV-Diesel'!W1077:AA1077,LCOE_SensitivityScenarios!CT1077)</f>
        <v>0.205981847502622</v>
      </c>
      <c r="Z1078">
        <f>IF(H1078='OnSSET_original_NoMG-PV-Diesel'!L1077,'OnSSET_original_NoMG-PV-Diesel'!K1077,"wait")</f>
        <v>13.6949020088311</v>
      </c>
      <c r="AA1078">
        <f>IF(I1078='OnSSET_original_NoMG-PV-Diesel'!L1077,'OnSSET_original_NoMG-PV-Diesel'!K1077,"wait")</f>
        <v>13.6949020088311</v>
      </c>
      <c r="AB1078">
        <f>IF(J1078='OnSSET_original_NoMG-PV-Diesel'!L1077,'OnSSET_original_NoMG-PV-Diesel'!K1077,"wait")</f>
        <v>13.6949020088311</v>
      </c>
      <c r="AC1078">
        <f>IF(K1078='OnSSET_original_NoMG-PV-Diesel'!U1077,'OnSSET_original_NoMG-PV-Diesel'!T1077,"wait")</f>
        <v>9.5313808118088801</v>
      </c>
      <c r="AD1078">
        <f>IF(L1078='OnSSET_original_NoMG-PV-Diesel'!U1077,'OnSSET_original_NoMG-PV-Diesel'!T1077,"wait")</f>
        <v>9.5313808118088801</v>
      </c>
      <c r="AE1078">
        <f>IF(M1078='OnSSET_original_NoMG-PV-Diesel'!U1077,'OnSSET_original_NoMG-PV-Diesel'!T1077,"wait")</f>
        <v>9.5313808118088801</v>
      </c>
      <c r="AF1078">
        <f>IF(N1078='OnSSET_original_NoMG-PV-Diesel'!AD1077,'OnSSET_original_NoMG-PV-Diesel'!AC1077,"wait")</f>
        <v>9.5313808118088801</v>
      </c>
      <c r="AG1078">
        <f>IF(O1078='OnSSET_original_NoMG-PV-Diesel'!AD1077,'OnSSET_original_NoMG-PV-Diesel'!AC1077,"wait")</f>
        <v>9.5313808118088801</v>
      </c>
      <c r="AH1078">
        <f>IF(P1078='OnSSET_original_NoMG-PV-Diesel'!AD1077,'OnSSET_original_NoMG-PV-Diesel'!AC1077,"wait")</f>
        <v>9.5313808118088801</v>
      </c>
      <c r="AR1078">
        <v>54.725000000000001</v>
      </c>
      <c r="AS1078">
        <v>54.438999999999901</v>
      </c>
      <c r="AT1078">
        <v>4.0110000000000001</v>
      </c>
      <c r="AU1078">
        <v>6.8000000000000005E-2</v>
      </c>
      <c r="AV1078">
        <v>50031.713000000003</v>
      </c>
      <c r="AW1078">
        <v>0</v>
      </c>
      <c r="AX1078">
        <v>8407.5085080000008</v>
      </c>
      <c r="AZ1078">
        <f>SUMIF([1]base!$A$2:$A$169,B1078,[1]base!$V$2:$V$169)</f>
        <v>0</v>
      </c>
      <c r="BA1078">
        <f>SUMIF([2]s1!$A$2:$A$275,B1078,[2]s1!$U$2:$U$275)</f>
        <v>0</v>
      </c>
      <c r="BB1078">
        <f>SUMIF([3]s2!$A$2:$A$115,B1078,[3]s2!$U$2:$U$115)</f>
        <v>0</v>
      </c>
      <c r="BC1078">
        <f>SUMIF([4]s3!$A$2:$A$245,B1078,[4]s3!$U$2:$U$245)</f>
        <v>0</v>
      </c>
      <c r="BD1078">
        <f>SUMIF([5]s4!$A$2:$A$74,B1078,[5]s4!$U$2:$U$74)</f>
        <v>0</v>
      </c>
      <c r="BF1078">
        <f t="shared" si="85"/>
        <v>0</v>
      </c>
      <c r="BG1078">
        <f t="shared" si="86"/>
        <v>0</v>
      </c>
      <c r="BH1078">
        <f t="shared" si="87"/>
        <v>0</v>
      </c>
      <c r="BI1078">
        <f t="shared" si="88"/>
        <v>0</v>
      </c>
      <c r="BJ1078">
        <f t="shared" si="89"/>
        <v>0</v>
      </c>
      <c r="BL1078" t="s">
        <v>114</v>
      </c>
      <c r="BM1078" s="23">
        <v>66135.024170000004</v>
      </c>
      <c r="BN1078" s="23">
        <v>11.4420457</v>
      </c>
      <c r="BP1078" t="s">
        <v>183</v>
      </c>
      <c r="BQ1078" s="23">
        <v>11819.01606</v>
      </c>
      <c r="BR1078" s="23">
        <v>9.5313808120000001</v>
      </c>
      <c r="BT1078" t="s">
        <v>183</v>
      </c>
      <c r="BU1078" s="23">
        <v>11819.01606</v>
      </c>
      <c r="BV1078" s="23">
        <v>9.5313808120000001</v>
      </c>
    </row>
    <row r="1079" spans="1:74" x14ac:dyDescent="0.25">
      <c r="A1079">
        <v>1</v>
      </c>
      <c r="B1079" s="15">
        <v>15576</v>
      </c>
      <c r="C1079" s="15">
        <v>-66.038968890000007</v>
      </c>
      <c r="D1079" s="15">
        <v>-17.747276110000001</v>
      </c>
      <c r="E1079" s="16">
        <v>1</v>
      </c>
      <c r="F1079" s="19">
        <v>21133.055091045</v>
      </c>
      <c r="G1079" s="19">
        <v>57.476785438299629</v>
      </c>
      <c r="H1079" s="16" t="str">
        <f>IF(LCOE_SensitivityScenarios!BF1078&gt;'OnSSET_original_NoMG-PV-Diesel'!M1078,'OnSSET_original_NoMG-PV-Diesel'!L1078,LCOE_SensitivityScenarios!BG1078)</f>
        <v>SA_PV</v>
      </c>
      <c r="I1079" s="39" t="str">
        <f>IF(LCOE_SensitivityScenarios!BK1078&gt;'OnSSET_original_NoMG-PV-Diesel'!M1078,'OnSSET_original_NoMG-PV-Diesel'!L1078,LCOE_SensitivityScenarios!BL1078)</f>
        <v>SA_PV</v>
      </c>
      <c r="J1079" s="39" t="str">
        <f>IF(LCOE_SensitivityScenarios!BP1078&gt;'OnSSET_original_NoMG-PV-Diesel'!M1078,'OnSSET_original_NoMG-PV-Diesel'!L1078,LCOE_SensitivityScenarios!BQ1078)</f>
        <v>SA_PV</v>
      </c>
      <c r="K1079" s="38" t="str">
        <f>IF(LCOE_SensitivityScenarios!BU1078&gt;'OnSSET_original_NoMG-PV-Diesel'!V1078,'OnSSET_original_NoMG-PV-Diesel'!U1078,LCOE_SensitivityScenarios!BV1078)</f>
        <v>SA_Diesel</v>
      </c>
      <c r="L1079" s="39" t="str">
        <f>IF(LCOE_SensitivityScenarios!BZ1078&gt;'OnSSET_original_NoMG-PV-Diesel'!V1078,'OnSSET_original_NoMG-PV-Diesel'!U1078,LCOE_SensitivityScenarios!CA1078)</f>
        <v>SA_Diesel</v>
      </c>
      <c r="M1079" s="40" t="str">
        <f>IF(LCOE_SensitivityScenarios!CE1078&gt;'OnSSET_original_NoMG-PV-Diesel'!V1078,'OnSSET_original_NoMG-PV-Diesel'!U1078,LCOE_SensitivityScenarios!CF1078)</f>
        <v>SA_Diesel</v>
      </c>
      <c r="N1079" s="39" t="str">
        <f>IF(LCOE_SensitivityScenarios!CJ1078&gt;'OnSSET_original_NoMG-PV-Diesel'!AE1078,'OnSSET_original_NoMG-PV-Diesel'!AD1078,LCOE_SensitivityScenarios!CK1078)</f>
        <v>SA_Diesel</v>
      </c>
      <c r="O1079" s="39" t="str">
        <f>IF(LCOE_SensitivityScenarios!CO1078&gt;'OnSSET_original_NoMG-PV-Diesel'!AE1078,'OnSSET_original_NoMG-PV-Diesel'!AD1078,LCOE_SensitivityScenarios!CP1078)</f>
        <v>SA_Diesel</v>
      </c>
      <c r="P1079" s="40" t="str">
        <f>IF(LCOE_SensitivityScenarios!CT1078&gt;'OnSSET_original_NoMG-PV-Diesel'!AE1078,'OnSSET_original_NoMG-PV-Diesel'!AD1078,LCOE_SensitivityScenarios!CU1078)</f>
        <v>SA_Diesel</v>
      </c>
      <c r="Q1079" s="38">
        <f>IF(LCOE_SensitivityScenarios!BF1078&gt;'OnSSET_original_NoMG-PV-Diesel'!M1078,'OnSSET_original_NoMG-PV-Diesel'!M1078,LCOE_SensitivityScenarios!BF1078)</f>
        <v>0.43059857265151602</v>
      </c>
      <c r="R1079" s="28">
        <f>MIN('OnSSET_original_NoMG-PV-Diesel'!E1078:I1078,LCOE_SensitivityScenarios!BK1078)</f>
        <v>0.43059857265151602</v>
      </c>
      <c r="S1079" s="28">
        <f>MIN('OnSSET_original_NoMG-PV-Diesel'!E1078:I1078,LCOE_SensitivityScenarios!BP1078)</f>
        <v>0.43059857265151602</v>
      </c>
      <c r="T1079" s="27">
        <f>MIN('OnSSET_original_NoMG-PV-Diesel'!N1078:R1078,LCOE_SensitivityScenarios!BU1078)</f>
        <v>0.425867814841076</v>
      </c>
      <c r="U1079" s="28">
        <f>MIN('OnSSET_original_NoMG-PV-Diesel'!N1078:R1078,LCOE_SensitivityScenarios!BZ1078)</f>
        <v>0.425867814841076</v>
      </c>
      <c r="V1079" s="29">
        <f>MIN('OnSSET_original_NoMG-PV-Diesel'!N1078:R1078,LCOE_SensitivityScenarios!CE1078)</f>
        <v>0.425867814841076</v>
      </c>
      <c r="W1079" s="28">
        <f>MIN('OnSSET_original_NoMG-PV-Diesel'!W1078:AA1078,LCOE_SensitivityScenarios!CJ1078)</f>
        <v>0.21804876034436599</v>
      </c>
      <c r="X1079" s="28">
        <f>MIN('OnSSET_original_NoMG-PV-Diesel'!W1078:AA1078,LCOE_SensitivityScenarios!CO1078)</f>
        <v>0.21804876034436599</v>
      </c>
      <c r="Y1079" s="29">
        <f>MIN('OnSSET_original_NoMG-PV-Diesel'!W1078:AA1078,LCOE_SensitivityScenarios!CT1078)</f>
        <v>0.21804876034436599</v>
      </c>
      <c r="Z1079">
        <f>IF(H1079='OnSSET_original_NoMG-PV-Diesel'!L1078,'OnSSET_original_NoMG-PV-Diesel'!K1078,"wait")</f>
        <v>17.7767507221097</v>
      </c>
      <c r="AA1079">
        <f>IF(I1079='OnSSET_original_NoMG-PV-Diesel'!L1078,'OnSSET_original_NoMG-PV-Diesel'!K1078,"wait")</f>
        <v>17.7767507221097</v>
      </c>
      <c r="AB1079">
        <f>IF(J1079='OnSSET_original_NoMG-PV-Diesel'!L1078,'OnSSET_original_NoMG-PV-Diesel'!K1078,"wait")</f>
        <v>17.7767507221097</v>
      </c>
      <c r="AC1079">
        <f>IF(K1079='OnSSET_original_NoMG-PV-Diesel'!U1078,'OnSSET_original_NoMG-PV-Diesel'!T1078,"wait")</f>
        <v>9.6497968452260494</v>
      </c>
      <c r="AD1079">
        <f>IF(L1079='OnSSET_original_NoMG-PV-Diesel'!U1078,'OnSSET_original_NoMG-PV-Diesel'!T1078,"wait")</f>
        <v>9.6497968452260494</v>
      </c>
      <c r="AE1079">
        <f>IF(M1079='OnSSET_original_NoMG-PV-Diesel'!U1078,'OnSSET_original_NoMG-PV-Diesel'!T1078,"wait")</f>
        <v>9.6497968452260494</v>
      </c>
      <c r="AF1079">
        <f>IF(N1079='OnSSET_original_NoMG-PV-Diesel'!AD1078,'OnSSET_original_NoMG-PV-Diesel'!AC1078,"wait")</f>
        <v>9.6497968452260494</v>
      </c>
      <c r="AG1079">
        <f>IF(O1079='OnSSET_original_NoMG-PV-Diesel'!AD1078,'OnSSET_original_NoMG-PV-Diesel'!AC1078,"wait")</f>
        <v>9.6497968452260494</v>
      </c>
      <c r="AH1079">
        <f>IF(P1079='OnSSET_original_NoMG-PV-Diesel'!AD1078,'OnSSET_original_NoMG-PV-Diesel'!AC1078,"wait")</f>
        <v>9.6497968452260494</v>
      </c>
      <c r="AR1079">
        <v>12.500999999999999</v>
      </c>
      <c r="AS1079">
        <v>11.206</v>
      </c>
      <c r="AT1079">
        <v>2.9870000000000001</v>
      </c>
      <c r="AU1079">
        <v>0.54899999999999904</v>
      </c>
      <c r="AV1079">
        <v>46534.420230000003</v>
      </c>
      <c r="AW1079">
        <v>0</v>
      </c>
      <c r="AX1079">
        <v>7184.59818</v>
      </c>
      <c r="AZ1079">
        <f>SUMIF([1]base!$A$2:$A$169,B1079,[1]base!$V$2:$V$169)</f>
        <v>0</v>
      </c>
      <c r="BA1079">
        <f>SUMIF([2]s1!$A$2:$A$275,B1079,[2]s1!$U$2:$U$275)</f>
        <v>0</v>
      </c>
      <c r="BB1079">
        <f>SUMIF([3]s2!$A$2:$A$115,B1079,[3]s2!$U$2:$U$115)</f>
        <v>0</v>
      </c>
      <c r="BC1079">
        <f>SUMIF([4]s3!$A$2:$A$245,B1079,[4]s3!$U$2:$U$245)</f>
        <v>0</v>
      </c>
      <c r="BD1079">
        <f>SUMIF([5]s4!$A$2:$A$74,B1079,[5]s4!$U$2:$U$74)</f>
        <v>0</v>
      </c>
      <c r="BF1079">
        <f t="shared" si="85"/>
        <v>0</v>
      </c>
      <c r="BG1079">
        <f t="shared" si="86"/>
        <v>0</v>
      </c>
      <c r="BH1079">
        <f t="shared" si="87"/>
        <v>0</v>
      </c>
      <c r="BI1079">
        <f t="shared" si="88"/>
        <v>0</v>
      </c>
      <c r="BJ1079">
        <f t="shared" si="89"/>
        <v>0</v>
      </c>
      <c r="BL1079" t="s">
        <v>114</v>
      </c>
      <c r="BM1079" s="23">
        <v>60427.950149999997</v>
      </c>
      <c r="BN1079" s="23">
        <v>10.45466266</v>
      </c>
      <c r="BP1079" t="s">
        <v>183</v>
      </c>
      <c r="BQ1079" s="23">
        <v>11965.853230000001</v>
      </c>
      <c r="BR1079" s="23">
        <v>9.6497968449999991</v>
      </c>
      <c r="BT1079" t="s">
        <v>183</v>
      </c>
      <c r="BU1079" s="23">
        <v>11965.853230000001</v>
      </c>
      <c r="BV1079" s="23">
        <v>9.6497968449999991</v>
      </c>
    </row>
    <row r="1080" spans="1:74" x14ac:dyDescent="0.25">
      <c r="A1080">
        <v>1</v>
      </c>
      <c r="B1080" s="15">
        <v>15622</v>
      </c>
      <c r="C1080" s="15">
        <v>-64.8084858</v>
      </c>
      <c r="D1080" s="15">
        <v>-17.069477890000002</v>
      </c>
      <c r="E1080" s="16">
        <v>0</v>
      </c>
      <c r="F1080" s="19">
        <v>25742.502952630701</v>
      </c>
      <c r="G1080" s="19">
        <v>62.368426767754656</v>
      </c>
      <c r="H1080" s="16" t="str">
        <f>IF(LCOE_SensitivityScenarios!BF1079&gt;'OnSSET_original_NoMG-PV-Diesel'!M1079,'OnSSET_original_NoMG-PV-Diesel'!L1079,LCOE_SensitivityScenarios!BG1079)</f>
        <v>SA_PV</v>
      </c>
      <c r="I1080" s="39" t="str">
        <f>IF(LCOE_SensitivityScenarios!BK1079&gt;'OnSSET_original_NoMG-PV-Diesel'!M1079,'OnSSET_original_NoMG-PV-Diesel'!L1079,LCOE_SensitivityScenarios!BL1079)</f>
        <v>SA_PV</v>
      </c>
      <c r="J1080" s="39" t="str">
        <f>IF(LCOE_SensitivityScenarios!BP1079&gt;'OnSSET_original_NoMG-PV-Diesel'!M1079,'OnSSET_original_NoMG-PV-Diesel'!L1079,LCOE_SensitivityScenarios!BQ1079)</f>
        <v>SA_PV</v>
      </c>
      <c r="K1080" s="38" t="str">
        <f>IF(LCOE_SensitivityScenarios!BU1079&gt;'OnSSET_original_NoMG-PV-Diesel'!V1079,'OnSSET_original_NoMG-PV-Diesel'!U1079,LCOE_SensitivityScenarios!BV1079)</f>
        <v>SA_Diesel</v>
      </c>
      <c r="L1080" s="39" t="str">
        <f>IF(LCOE_SensitivityScenarios!BZ1079&gt;'OnSSET_original_NoMG-PV-Diesel'!V1079,'OnSSET_original_NoMG-PV-Diesel'!U1079,LCOE_SensitivityScenarios!CA1079)</f>
        <v>SA_Diesel</v>
      </c>
      <c r="M1080" s="40" t="str">
        <f>IF(LCOE_SensitivityScenarios!CE1079&gt;'OnSSET_original_NoMG-PV-Diesel'!V1079,'OnSSET_original_NoMG-PV-Diesel'!U1079,LCOE_SensitivityScenarios!CF1079)</f>
        <v>SA_Diesel</v>
      </c>
      <c r="N1080" s="39" t="str">
        <f>IF(LCOE_SensitivityScenarios!CJ1079&gt;'OnSSET_original_NoMG-PV-Diesel'!AE1079,'OnSSET_original_NoMG-PV-Diesel'!AD1079,LCOE_SensitivityScenarios!CK1079)</f>
        <v>SA_Diesel</v>
      </c>
      <c r="O1080" s="39" t="str">
        <f>IF(LCOE_SensitivityScenarios!CO1079&gt;'OnSSET_original_NoMG-PV-Diesel'!AE1079,'OnSSET_original_NoMG-PV-Diesel'!AD1079,LCOE_SensitivityScenarios!CP1079)</f>
        <v>SA_Diesel</v>
      </c>
      <c r="P1080" s="40" t="str">
        <f>IF(LCOE_SensitivityScenarios!CT1079&gt;'OnSSET_original_NoMG-PV-Diesel'!AE1079,'OnSSET_original_NoMG-PV-Diesel'!AD1079,LCOE_SensitivityScenarios!CU1079)</f>
        <v>SA_Diesel</v>
      </c>
      <c r="Q1080" s="38">
        <f>IF(LCOE_SensitivityScenarios!BF1079&gt;'OnSSET_original_NoMG-PV-Diesel'!M1079,'OnSSET_original_NoMG-PV-Diesel'!M1079,LCOE_SensitivityScenarios!BF1079)</f>
        <v>0.49235367202421099</v>
      </c>
      <c r="R1080" s="28">
        <f>MIN('OnSSET_original_NoMG-PV-Diesel'!E1079:I1079,LCOE_SensitivityScenarios!BK1079)</f>
        <v>0.49235367202421099</v>
      </c>
      <c r="S1080" s="28">
        <f>MIN('OnSSET_original_NoMG-PV-Diesel'!E1079:I1079,LCOE_SensitivityScenarios!BP1079)</f>
        <v>0.49235367202421099</v>
      </c>
      <c r="T1080" s="27">
        <f>MIN('OnSSET_original_NoMG-PV-Diesel'!N1079:R1079,LCOE_SensitivityScenarios!BU1079)</f>
        <v>0.39033746036260603</v>
      </c>
      <c r="U1080" s="28">
        <f>MIN('OnSSET_original_NoMG-PV-Diesel'!N1079:R1079,LCOE_SensitivityScenarios!BZ1079)</f>
        <v>0.39033746036260603</v>
      </c>
      <c r="V1080" s="29">
        <f>MIN('OnSSET_original_NoMG-PV-Diesel'!N1079:R1079,LCOE_SensitivityScenarios!CE1079)</f>
        <v>0.39033746036260603</v>
      </c>
      <c r="W1080" s="28">
        <f>MIN('OnSSET_original_NoMG-PV-Diesel'!W1079:AA1079,LCOE_SensitivityScenarios!CJ1079)</f>
        <v>0.205981847502622</v>
      </c>
      <c r="X1080" s="28">
        <f>MIN('OnSSET_original_NoMG-PV-Diesel'!W1079:AA1079,LCOE_SensitivityScenarios!CO1079)</f>
        <v>0.205981847502622</v>
      </c>
      <c r="Y1080" s="29">
        <f>MIN('OnSSET_original_NoMG-PV-Diesel'!W1079:AA1079,LCOE_SensitivityScenarios!CT1079)</f>
        <v>0.205981847502622</v>
      </c>
      <c r="Z1080">
        <f>IF(H1080='OnSSET_original_NoMG-PV-Diesel'!L1079,'OnSSET_original_NoMG-PV-Diesel'!K1079,"wait")</f>
        <v>17.0556507655091</v>
      </c>
      <c r="AA1080">
        <f>IF(I1080='OnSSET_original_NoMG-PV-Diesel'!L1079,'OnSSET_original_NoMG-PV-Diesel'!K1079,"wait")</f>
        <v>17.0556507655091</v>
      </c>
      <c r="AB1080">
        <f>IF(J1080='OnSSET_original_NoMG-PV-Diesel'!L1079,'OnSSET_original_NoMG-PV-Diesel'!K1079,"wait")</f>
        <v>17.0556507655091</v>
      </c>
      <c r="AC1080">
        <f>IF(K1080='OnSSET_original_NoMG-PV-Diesel'!U1079,'OnSSET_original_NoMG-PV-Diesel'!T1079,"wait")</f>
        <v>11.7545675582789</v>
      </c>
      <c r="AD1080">
        <f>IF(L1080='OnSSET_original_NoMG-PV-Diesel'!U1079,'OnSSET_original_NoMG-PV-Diesel'!T1079,"wait")</f>
        <v>11.7545675582789</v>
      </c>
      <c r="AE1080">
        <f>IF(M1080='OnSSET_original_NoMG-PV-Diesel'!U1079,'OnSSET_original_NoMG-PV-Diesel'!T1079,"wait")</f>
        <v>11.7545675582789</v>
      </c>
      <c r="AF1080">
        <f>IF(N1080='OnSSET_original_NoMG-PV-Diesel'!AD1079,'OnSSET_original_NoMG-PV-Diesel'!AC1079,"wait")</f>
        <v>11.7545675582789</v>
      </c>
      <c r="AG1080">
        <f>IF(O1080='OnSSET_original_NoMG-PV-Diesel'!AD1079,'OnSSET_original_NoMG-PV-Diesel'!AC1079,"wait")</f>
        <v>11.7545675582789</v>
      </c>
      <c r="AH1080">
        <f>IF(P1080='OnSSET_original_NoMG-PV-Diesel'!AD1079,'OnSSET_original_NoMG-PV-Diesel'!AC1079,"wait")</f>
        <v>11.7545675582789</v>
      </c>
      <c r="AR1080">
        <v>1.1599999999999999</v>
      </c>
      <c r="AS1080">
        <v>1.1599999999999999</v>
      </c>
      <c r="AT1080">
        <v>3.09</v>
      </c>
      <c r="AU1080">
        <v>1.6909999999999901</v>
      </c>
      <c r="AV1080">
        <v>48317.393459999999</v>
      </c>
      <c r="AW1080">
        <v>0</v>
      </c>
      <c r="AX1080">
        <v>7796.0533459999997</v>
      </c>
      <c r="AZ1080">
        <f>SUMIF([1]base!$A$2:$A$169,B1080,[1]base!$V$2:$V$169)</f>
        <v>0</v>
      </c>
      <c r="BA1080">
        <f>SUMIF([2]s1!$A$2:$A$275,B1080,[2]s1!$U$2:$U$275)</f>
        <v>0</v>
      </c>
      <c r="BB1080">
        <f>SUMIF([3]s2!$A$2:$A$115,B1080,[3]s2!$U$2:$U$115)</f>
        <v>0</v>
      </c>
      <c r="BC1080">
        <f>SUMIF([4]s3!$A$2:$A$245,B1080,[4]s3!$U$2:$U$245)</f>
        <v>0</v>
      </c>
      <c r="BD1080">
        <f>SUMIF([5]s4!$A$2:$A$74,B1080,[5]s4!$U$2:$U$74)</f>
        <v>0</v>
      </c>
      <c r="BF1080">
        <f t="shared" si="85"/>
        <v>0</v>
      </c>
      <c r="BG1080">
        <f t="shared" si="86"/>
        <v>0</v>
      </c>
      <c r="BH1080">
        <f t="shared" si="87"/>
        <v>0</v>
      </c>
      <c r="BI1080">
        <f t="shared" si="88"/>
        <v>0</v>
      </c>
      <c r="BJ1080">
        <f t="shared" si="89"/>
        <v>0</v>
      </c>
      <c r="BL1080" t="s">
        <v>114</v>
      </c>
      <c r="BM1080" s="23">
        <v>84164.886809999996</v>
      </c>
      <c r="BN1080" s="23">
        <v>16.60056939</v>
      </c>
      <c r="BP1080" t="s">
        <v>183</v>
      </c>
      <c r="BQ1080" s="23">
        <v>14575.79185</v>
      </c>
      <c r="BR1080" s="23">
        <v>11.75456756</v>
      </c>
      <c r="BT1080" t="s">
        <v>183</v>
      </c>
      <c r="BU1080" s="23">
        <v>14575.79185</v>
      </c>
      <c r="BV1080" s="23">
        <v>11.75456756</v>
      </c>
    </row>
    <row r="1081" spans="1:74" x14ac:dyDescent="0.25">
      <c r="A1081">
        <v>1</v>
      </c>
      <c r="B1081" s="15">
        <v>15639</v>
      </c>
      <c r="C1081" s="15">
        <v>-66.627387560000003</v>
      </c>
      <c r="D1081" s="15">
        <v>-17.409116910000002</v>
      </c>
      <c r="E1081" s="16">
        <v>1</v>
      </c>
      <c r="F1081" s="19">
        <v>19520.747749561</v>
      </c>
      <c r="G1081" s="19">
        <v>64.814247417858425</v>
      </c>
      <c r="H1081" s="16" t="str">
        <f>IF(LCOE_SensitivityScenarios!BF1080&gt;'OnSSET_original_NoMG-PV-Diesel'!M1080,'OnSSET_original_NoMG-PV-Diesel'!L1080,LCOE_SensitivityScenarios!BG1080)</f>
        <v>SA_PV</v>
      </c>
      <c r="I1081" s="39" t="str">
        <f>IF(LCOE_SensitivityScenarios!BK1080&gt;'OnSSET_original_NoMG-PV-Diesel'!M1080,'OnSSET_original_NoMG-PV-Diesel'!L1080,LCOE_SensitivityScenarios!BL1080)</f>
        <v>SA_PV</v>
      </c>
      <c r="J1081" s="39" t="str">
        <f>IF(LCOE_SensitivityScenarios!BP1080&gt;'OnSSET_original_NoMG-PV-Diesel'!M1080,'OnSSET_original_NoMG-PV-Diesel'!L1080,LCOE_SensitivityScenarios!BQ1080)</f>
        <v>SA_PV</v>
      </c>
      <c r="K1081" s="38" t="str">
        <f>IF(LCOE_SensitivityScenarios!BU1080&gt;'OnSSET_original_NoMG-PV-Diesel'!V1080,'OnSSET_original_NoMG-PV-Diesel'!U1080,LCOE_SensitivityScenarios!BV1080)</f>
        <v>SA_PV</v>
      </c>
      <c r="L1081" s="39" t="str">
        <f>IF(LCOE_SensitivityScenarios!BZ1080&gt;'OnSSET_original_NoMG-PV-Diesel'!V1080,'OnSSET_original_NoMG-PV-Diesel'!U1080,LCOE_SensitivityScenarios!CA1080)</f>
        <v>SA_PV</v>
      </c>
      <c r="M1081" s="40" t="str">
        <f>IF(LCOE_SensitivityScenarios!CE1080&gt;'OnSSET_original_NoMG-PV-Diesel'!V1080,'OnSSET_original_NoMG-PV-Diesel'!U1080,LCOE_SensitivityScenarios!CF1080)</f>
        <v>SA_PV</v>
      </c>
      <c r="N1081" s="39" t="str">
        <f>IF(LCOE_SensitivityScenarios!CJ1080&gt;'OnSSET_original_NoMG-PV-Diesel'!AE1080,'OnSSET_original_NoMG-PV-Diesel'!AD1080,LCOE_SensitivityScenarios!CK1080)</f>
        <v>SA_Diesel</v>
      </c>
      <c r="O1081" s="39" t="str">
        <f>IF(LCOE_SensitivityScenarios!CO1080&gt;'OnSSET_original_NoMG-PV-Diesel'!AE1080,'OnSSET_original_NoMG-PV-Diesel'!AD1080,LCOE_SensitivityScenarios!CP1080)</f>
        <v>SA_Diesel</v>
      </c>
      <c r="P1081" s="40" t="str">
        <f>IF(LCOE_SensitivityScenarios!CT1080&gt;'OnSSET_original_NoMG-PV-Diesel'!AE1080,'OnSSET_original_NoMG-PV-Diesel'!AD1080,LCOE_SensitivityScenarios!CU1080)</f>
        <v>SA_Diesel</v>
      </c>
      <c r="Q1081" s="38">
        <f>IF(LCOE_SensitivityScenarios!BF1080&gt;'OnSSET_original_NoMG-PV-Diesel'!M1080,'OnSSET_original_NoMG-PV-Diesel'!M1080,LCOE_SensitivityScenarios!BF1080)</f>
        <v>0.43662500865702297</v>
      </c>
      <c r="R1081" s="28">
        <f>MIN('OnSSET_original_NoMG-PV-Diesel'!E1080:I1080,LCOE_SensitivityScenarios!BK1080)</f>
        <v>0.43662500865702297</v>
      </c>
      <c r="S1081" s="28">
        <f>MIN('OnSSET_original_NoMG-PV-Diesel'!E1080:I1080,LCOE_SensitivityScenarios!BP1080)</f>
        <v>0.43662500865702297</v>
      </c>
      <c r="T1081" s="27">
        <f>MIN('OnSSET_original_NoMG-PV-Diesel'!N1080:R1080,LCOE_SensitivityScenarios!BU1080)</f>
        <v>0.43662500865702297</v>
      </c>
      <c r="U1081" s="28">
        <f>MIN('OnSSET_original_NoMG-PV-Diesel'!N1080:R1080,LCOE_SensitivityScenarios!BZ1080)</f>
        <v>0.43662500865702297</v>
      </c>
      <c r="V1081" s="29">
        <f>MIN('OnSSET_original_NoMG-PV-Diesel'!N1080:R1080,LCOE_SensitivityScenarios!CE1080)</f>
        <v>0.43662500865702297</v>
      </c>
      <c r="W1081" s="28">
        <f>MIN('OnSSET_original_NoMG-PV-Diesel'!W1080:AA1080,LCOE_SensitivityScenarios!CJ1080)</f>
        <v>0.26631641171134401</v>
      </c>
      <c r="X1081" s="28">
        <f>MIN('OnSSET_original_NoMG-PV-Diesel'!W1080:AA1080,LCOE_SensitivityScenarios!CO1080)</f>
        <v>0.26631641171134401</v>
      </c>
      <c r="Y1081" s="29">
        <f>MIN('OnSSET_original_NoMG-PV-Diesel'!W1080:AA1080,LCOE_SensitivityScenarios!CT1080)</f>
        <v>0.26631641171134401</v>
      </c>
      <c r="Z1081">
        <f>IF(H1081='OnSSET_original_NoMG-PV-Diesel'!L1080,'OnSSET_original_NoMG-PV-Diesel'!K1080,"wait")</f>
        <v>10.690826880166901</v>
      </c>
      <c r="AA1081">
        <f>IF(I1081='OnSSET_original_NoMG-PV-Diesel'!L1080,'OnSSET_original_NoMG-PV-Diesel'!K1080,"wait")</f>
        <v>10.690826880166901</v>
      </c>
      <c r="AB1081">
        <f>IF(J1081='OnSSET_original_NoMG-PV-Diesel'!L1080,'OnSSET_original_NoMG-PV-Diesel'!K1080,"wait")</f>
        <v>10.690826880166901</v>
      </c>
      <c r="AC1081">
        <f>IF(K1081='OnSSET_original_NoMG-PV-Diesel'!U1080,'OnSSET_original_NoMG-PV-Diesel'!T1080,"wait")</f>
        <v>9.7921985199704302</v>
      </c>
      <c r="AD1081">
        <f>IF(L1081='OnSSET_original_NoMG-PV-Diesel'!U1080,'OnSSET_original_NoMG-PV-Diesel'!T1080,"wait")</f>
        <v>9.7921985199704302</v>
      </c>
      <c r="AE1081">
        <f>IF(M1081='OnSSET_original_NoMG-PV-Diesel'!U1080,'OnSSET_original_NoMG-PV-Diesel'!T1080,"wait")</f>
        <v>9.7921985199704302</v>
      </c>
      <c r="AF1081">
        <f>IF(N1081='OnSSET_original_NoMG-PV-Diesel'!AD1080,'OnSSET_original_NoMG-PV-Diesel'!AC1080,"wait")</f>
        <v>8.9135834472881506</v>
      </c>
      <c r="AG1081">
        <f>IF(O1081='OnSSET_original_NoMG-PV-Diesel'!AD1080,'OnSSET_original_NoMG-PV-Diesel'!AC1080,"wait")</f>
        <v>8.9135834472881506</v>
      </c>
      <c r="AH1081">
        <f>IF(P1081='OnSSET_original_NoMG-PV-Diesel'!AD1080,'OnSSET_original_NoMG-PV-Diesel'!AC1080,"wait")</f>
        <v>8.9135834472881506</v>
      </c>
      <c r="AR1081">
        <v>27.529</v>
      </c>
      <c r="AS1081">
        <v>13.157999999999999</v>
      </c>
      <c r="AT1081">
        <v>11.93</v>
      </c>
      <c r="AU1081">
        <v>2.4740000000000002</v>
      </c>
      <c r="AV1081">
        <v>49182.641810000001</v>
      </c>
      <c r="AW1081">
        <v>0</v>
      </c>
      <c r="AX1081">
        <v>8101.7809269999998</v>
      </c>
      <c r="AZ1081">
        <f>SUMIF([1]base!$A$2:$A$169,B1081,[1]base!$V$2:$V$169)</f>
        <v>0</v>
      </c>
      <c r="BA1081">
        <f>SUMIF([2]s1!$A$2:$A$275,B1081,[2]s1!$U$2:$U$275)</f>
        <v>0</v>
      </c>
      <c r="BB1081">
        <f>SUMIF([3]s2!$A$2:$A$115,B1081,[3]s2!$U$2:$U$115)</f>
        <v>0</v>
      </c>
      <c r="BC1081">
        <f>SUMIF([4]s3!$A$2:$A$245,B1081,[4]s3!$U$2:$U$245)</f>
        <v>0</v>
      </c>
      <c r="BD1081">
        <f>SUMIF([5]s4!$A$2:$A$74,B1081,[5]s4!$U$2:$U$74)</f>
        <v>0</v>
      </c>
      <c r="BF1081">
        <f t="shared" si="85"/>
        <v>0</v>
      </c>
      <c r="BG1081">
        <f t="shared" si="86"/>
        <v>0</v>
      </c>
      <c r="BH1081">
        <f t="shared" si="87"/>
        <v>0</v>
      </c>
      <c r="BI1081">
        <f t="shared" si="88"/>
        <v>0</v>
      </c>
      <c r="BJ1081">
        <f t="shared" si="89"/>
        <v>0</v>
      </c>
      <c r="BL1081" t="s">
        <v>114</v>
      </c>
      <c r="BM1081" s="23">
        <v>56598.907449999999</v>
      </c>
      <c r="BN1081" s="23">
        <v>9.7921985199999995</v>
      </c>
      <c r="BP1081" t="s">
        <v>186</v>
      </c>
      <c r="BQ1081" s="23">
        <v>56598.907449999999</v>
      </c>
      <c r="BR1081" s="23">
        <v>9.7921985199999995</v>
      </c>
      <c r="BT1081" t="s">
        <v>183</v>
      </c>
      <c r="BU1081" s="23">
        <v>11052.9406</v>
      </c>
      <c r="BV1081" s="23">
        <v>8.9135834470000006</v>
      </c>
    </row>
    <row r="1082" spans="1:74" x14ac:dyDescent="0.25">
      <c r="A1082">
        <v>1</v>
      </c>
      <c r="B1082" s="15">
        <v>15640</v>
      </c>
      <c r="C1082" s="15">
        <v>-65.068683750000005</v>
      </c>
      <c r="D1082" s="15">
        <v>-17.12474203</v>
      </c>
      <c r="E1082" s="16">
        <v>0</v>
      </c>
      <c r="F1082" s="19">
        <v>21199.708309670499</v>
      </c>
      <c r="G1082" s="19">
        <v>51.362233798416476</v>
      </c>
      <c r="H1082" s="16" t="str">
        <f>IF(LCOE_SensitivityScenarios!BF1081&gt;'OnSSET_original_NoMG-PV-Diesel'!M1081,'OnSSET_original_NoMG-PV-Diesel'!L1081,LCOE_SensitivityScenarios!BG1081)</f>
        <v>SA_PV</v>
      </c>
      <c r="I1082" s="39" t="str">
        <f>IF(LCOE_SensitivityScenarios!BK1081&gt;'OnSSET_original_NoMG-PV-Diesel'!M1081,'OnSSET_original_NoMG-PV-Diesel'!L1081,LCOE_SensitivityScenarios!BL1081)</f>
        <v>SA_PV</v>
      </c>
      <c r="J1082" s="39" t="str">
        <f>IF(LCOE_SensitivityScenarios!BP1081&gt;'OnSSET_original_NoMG-PV-Diesel'!M1081,'OnSSET_original_NoMG-PV-Diesel'!L1081,LCOE_SensitivityScenarios!BQ1081)</f>
        <v>SA_PV</v>
      </c>
      <c r="K1082" s="38" t="str">
        <f>IF(LCOE_SensitivityScenarios!BU1081&gt;'OnSSET_original_NoMG-PV-Diesel'!V1081,'OnSSET_original_NoMG-PV-Diesel'!U1081,LCOE_SensitivityScenarios!BV1081)</f>
        <v>SA_Diesel</v>
      </c>
      <c r="L1082" s="39" t="str">
        <f>IF(LCOE_SensitivityScenarios!BZ1081&gt;'OnSSET_original_NoMG-PV-Diesel'!V1081,'OnSSET_original_NoMG-PV-Diesel'!U1081,LCOE_SensitivityScenarios!CA1081)</f>
        <v>SA_Diesel</v>
      </c>
      <c r="M1082" s="40" t="str">
        <f>IF(LCOE_SensitivityScenarios!CE1081&gt;'OnSSET_original_NoMG-PV-Diesel'!V1081,'OnSSET_original_NoMG-PV-Diesel'!U1081,LCOE_SensitivityScenarios!CF1081)</f>
        <v>SA_Diesel</v>
      </c>
      <c r="N1082" s="39" t="str">
        <f>IF(LCOE_SensitivityScenarios!CJ1081&gt;'OnSSET_original_NoMG-PV-Diesel'!AE1081,'OnSSET_original_NoMG-PV-Diesel'!AD1081,LCOE_SensitivityScenarios!CK1081)</f>
        <v>SA_Diesel</v>
      </c>
      <c r="O1082" s="39" t="str">
        <f>IF(LCOE_SensitivityScenarios!CO1081&gt;'OnSSET_original_NoMG-PV-Diesel'!AE1081,'OnSSET_original_NoMG-PV-Diesel'!AD1081,LCOE_SensitivityScenarios!CP1081)</f>
        <v>SA_Diesel</v>
      </c>
      <c r="P1082" s="40" t="str">
        <f>IF(LCOE_SensitivityScenarios!CT1081&gt;'OnSSET_original_NoMG-PV-Diesel'!AE1081,'OnSSET_original_NoMG-PV-Diesel'!AD1081,LCOE_SensitivityScenarios!CU1081)</f>
        <v>SA_Diesel</v>
      </c>
      <c r="Q1082" s="38">
        <f>IF(LCOE_SensitivityScenarios!BF1081&gt;'OnSSET_original_NoMG-PV-Diesel'!M1081,'OnSSET_original_NoMG-PV-Diesel'!M1081,LCOE_SensitivityScenarios!BF1081)</f>
        <v>0.50919890570090998</v>
      </c>
      <c r="R1082" s="28">
        <f>MIN('OnSSET_original_NoMG-PV-Diesel'!E1081:I1081,LCOE_SensitivityScenarios!BK1081)</f>
        <v>0.50919890570090998</v>
      </c>
      <c r="S1082" s="28">
        <f>MIN('OnSSET_original_NoMG-PV-Diesel'!E1081:I1081,LCOE_SensitivityScenarios!BP1081)</f>
        <v>0.50919890570090998</v>
      </c>
      <c r="T1082" s="27">
        <f>MIN('OnSSET_original_NoMG-PV-Diesel'!N1081:R1081,LCOE_SensitivityScenarios!BU1081)</f>
        <v>0.496928523798014</v>
      </c>
      <c r="U1082" s="28">
        <f>MIN('OnSSET_original_NoMG-PV-Diesel'!N1081:R1081,LCOE_SensitivityScenarios!BZ1081)</f>
        <v>0.496928523798014</v>
      </c>
      <c r="V1082" s="29">
        <f>MIN('OnSSET_original_NoMG-PV-Diesel'!N1081:R1081,LCOE_SensitivityScenarios!CE1081)</f>
        <v>0.496928523798014</v>
      </c>
      <c r="W1082" s="28">
        <f>MIN('OnSSET_original_NoMG-PV-Diesel'!W1081:AA1081,LCOE_SensitivityScenarios!CJ1081)</f>
        <v>0.242182586027855</v>
      </c>
      <c r="X1082" s="28">
        <f>MIN('OnSSET_original_NoMG-PV-Diesel'!W1081:AA1081,LCOE_SensitivityScenarios!CO1081)</f>
        <v>0.242182586027855</v>
      </c>
      <c r="Y1082" s="29">
        <f>MIN('OnSSET_original_NoMG-PV-Diesel'!W1081:AA1081,LCOE_SensitivityScenarios!CT1081)</f>
        <v>0.242182586027855</v>
      </c>
      <c r="Z1082">
        <f>IF(H1082='OnSSET_original_NoMG-PV-Diesel'!L1081,'OnSSET_original_NoMG-PV-Diesel'!K1081,"wait")</f>
        <v>12.6141388406036</v>
      </c>
      <c r="AA1082">
        <f>IF(I1082='OnSSET_original_NoMG-PV-Diesel'!L1081,'OnSSET_original_NoMG-PV-Diesel'!K1081,"wait")</f>
        <v>12.6141388406036</v>
      </c>
      <c r="AB1082">
        <f>IF(J1082='OnSSET_original_NoMG-PV-Diesel'!L1081,'OnSSET_original_NoMG-PV-Diesel'!K1081,"wait")</f>
        <v>12.6141388406036</v>
      </c>
      <c r="AC1082">
        <f>IF(K1082='OnSSET_original_NoMG-PV-Diesel'!U1081,'OnSSET_original_NoMG-PV-Diesel'!T1081,"wait")</f>
        <v>9.6802321048724096</v>
      </c>
      <c r="AD1082">
        <f>IF(L1082='OnSSET_original_NoMG-PV-Diesel'!U1081,'OnSSET_original_NoMG-PV-Diesel'!T1081,"wait")</f>
        <v>9.6802321048724096</v>
      </c>
      <c r="AE1082">
        <f>IF(M1082='OnSSET_original_NoMG-PV-Diesel'!U1081,'OnSSET_original_NoMG-PV-Diesel'!T1081,"wait")</f>
        <v>9.6802321048724096</v>
      </c>
      <c r="AF1082">
        <f>IF(N1082='OnSSET_original_NoMG-PV-Diesel'!AD1081,'OnSSET_original_NoMG-PV-Diesel'!AC1081,"wait")</f>
        <v>9.6802321048724096</v>
      </c>
      <c r="AG1082">
        <f>IF(O1082='OnSSET_original_NoMG-PV-Diesel'!AD1081,'OnSSET_original_NoMG-PV-Diesel'!AC1081,"wait")</f>
        <v>9.6802321048724096</v>
      </c>
      <c r="AH1082">
        <f>IF(P1082='OnSSET_original_NoMG-PV-Diesel'!AD1081,'OnSSET_original_NoMG-PV-Diesel'!AC1081,"wait")</f>
        <v>9.6802321048724096</v>
      </c>
      <c r="AR1082" s="23">
        <v>12.651999999999999</v>
      </c>
      <c r="AS1082" s="23">
        <v>12.651999999999999</v>
      </c>
      <c r="AT1082" s="23">
        <v>6.44</v>
      </c>
      <c r="AU1082" s="23">
        <v>3.8079999999999998</v>
      </c>
      <c r="AV1082" s="23">
        <v>44195.29262</v>
      </c>
      <c r="AW1082" s="23">
        <v>0</v>
      </c>
      <c r="AX1082" s="23">
        <v>6420.2792250000002</v>
      </c>
      <c r="AZ1082">
        <f>SUMIF([1]base!$A$2:$A$169,B1082,[1]base!$V$2:$V$169)</f>
        <v>0</v>
      </c>
      <c r="BA1082">
        <f>SUMIF([2]s1!$A$2:$A$275,B1082,[2]s1!$U$2:$U$275)</f>
        <v>0</v>
      </c>
      <c r="BB1082">
        <f>SUMIF([3]s2!$A$2:$A$115,B1082,[3]s2!$U$2:$U$115)</f>
        <v>0</v>
      </c>
      <c r="BC1082">
        <f>SUMIF([4]s3!$A$2:$A$245,B1082,[4]s3!$U$2:$U$245)</f>
        <v>0</v>
      </c>
      <c r="BD1082">
        <f>SUMIF([5]s4!$A$2:$A$74,B1082,[5]s4!$U$2:$U$74)</f>
        <v>0</v>
      </c>
      <c r="BF1082">
        <f t="shared" si="85"/>
        <v>0</v>
      </c>
      <c r="BG1082">
        <f t="shared" si="86"/>
        <v>0</v>
      </c>
      <c r="BH1082">
        <f t="shared" si="87"/>
        <v>0</v>
      </c>
      <c r="BI1082">
        <f t="shared" si="88"/>
        <v>0</v>
      </c>
      <c r="BJ1082">
        <f t="shared" si="89"/>
        <v>0</v>
      </c>
      <c r="BL1082" t="s">
        <v>114</v>
      </c>
      <c r="BM1082" s="23">
        <v>71683.687560000006</v>
      </c>
      <c r="BN1082" s="23">
        <v>14.138794389999999</v>
      </c>
      <c r="BP1082" t="s">
        <v>183</v>
      </c>
      <c r="BQ1082" s="23">
        <v>12003.593290000001</v>
      </c>
      <c r="BR1082" s="23">
        <v>9.680232105</v>
      </c>
      <c r="BT1082" t="s">
        <v>183</v>
      </c>
      <c r="BU1082" s="23">
        <v>12003.593290000001</v>
      </c>
      <c r="BV1082" s="23">
        <v>9.680232105</v>
      </c>
    </row>
    <row r="1083" spans="1:74" x14ac:dyDescent="0.25">
      <c r="A1083">
        <v>1</v>
      </c>
      <c r="B1083" s="15">
        <v>15646</v>
      </c>
      <c r="C1083" s="15">
        <v>-64.67094084</v>
      </c>
      <c r="D1083" s="15">
        <v>-17.1228886</v>
      </c>
      <c r="E1083" s="16">
        <v>0</v>
      </c>
      <c r="F1083" s="19">
        <v>20776.832036802101</v>
      </c>
      <c r="G1083" s="19">
        <v>50.337697532275271</v>
      </c>
      <c r="H1083" s="16" t="str">
        <f>IF(LCOE_SensitivityScenarios!BF1082&gt;'OnSSET_original_NoMG-PV-Diesel'!M1082,'OnSSET_original_NoMG-PV-Diesel'!L1082,LCOE_SensitivityScenarios!BG1082)</f>
        <v>SA_PV</v>
      </c>
      <c r="I1083" s="39" t="str">
        <f>IF(LCOE_SensitivityScenarios!BK1082&gt;'OnSSET_original_NoMG-PV-Diesel'!M1082,'OnSSET_original_NoMG-PV-Diesel'!L1082,LCOE_SensitivityScenarios!BL1082)</f>
        <v>SA_PV</v>
      </c>
      <c r="J1083" s="39" t="str">
        <f>IF(LCOE_SensitivityScenarios!BP1082&gt;'OnSSET_original_NoMG-PV-Diesel'!M1082,'OnSSET_original_NoMG-PV-Diesel'!L1082,LCOE_SensitivityScenarios!BQ1082)</f>
        <v>SA_PV</v>
      </c>
      <c r="K1083" s="38" t="str">
        <f>IF(LCOE_SensitivityScenarios!BU1082&gt;'OnSSET_original_NoMG-PV-Diesel'!V1082,'OnSSET_original_NoMG-PV-Diesel'!U1082,LCOE_SensitivityScenarios!BV1082)</f>
        <v>SA_Diesel</v>
      </c>
      <c r="L1083" s="39" t="str">
        <f>IF(LCOE_SensitivityScenarios!BZ1082&gt;'OnSSET_original_NoMG-PV-Diesel'!V1082,'OnSSET_original_NoMG-PV-Diesel'!U1082,LCOE_SensitivityScenarios!CA1082)</f>
        <v>SA_Diesel</v>
      </c>
      <c r="M1083" s="40" t="str">
        <f>IF(LCOE_SensitivityScenarios!CE1082&gt;'OnSSET_original_NoMG-PV-Diesel'!V1082,'OnSSET_original_NoMG-PV-Diesel'!U1082,LCOE_SensitivityScenarios!CF1082)</f>
        <v>SA_Diesel</v>
      </c>
      <c r="N1083" s="39" t="str">
        <f>IF(LCOE_SensitivityScenarios!CJ1082&gt;'OnSSET_original_NoMG-PV-Diesel'!AE1082,'OnSSET_original_NoMG-PV-Diesel'!AD1082,LCOE_SensitivityScenarios!CK1082)</f>
        <v>SA_Diesel</v>
      </c>
      <c r="O1083" s="39" t="str">
        <f>IF(LCOE_SensitivityScenarios!CO1082&gt;'OnSSET_original_NoMG-PV-Diesel'!AE1082,'OnSSET_original_NoMG-PV-Diesel'!AD1082,LCOE_SensitivityScenarios!CP1082)</f>
        <v>SA_Diesel</v>
      </c>
      <c r="P1083" s="40" t="str">
        <f>IF(LCOE_SensitivityScenarios!CT1082&gt;'OnSSET_original_NoMG-PV-Diesel'!AE1082,'OnSSET_original_NoMG-PV-Diesel'!AD1082,LCOE_SensitivityScenarios!CU1082)</f>
        <v>SA_Diesel</v>
      </c>
      <c r="Q1083" s="38">
        <f>IF(LCOE_SensitivityScenarios!BF1082&gt;'OnSSET_original_NoMG-PV-Diesel'!M1082,'OnSSET_original_NoMG-PV-Diesel'!M1082,LCOE_SensitivityScenarios!BF1082)</f>
        <v>0.49007820733548002</v>
      </c>
      <c r="R1083" s="28">
        <f>MIN('OnSSET_original_NoMG-PV-Diesel'!E1082:I1082,LCOE_SensitivityScenarios!BK1082)</f>
        <v>0.49007820733548002</v>
      </c>
      <c r="S1083" s="28">
        <f>MIN('OnSSET_original_NoMG-PV-Diesel'!E1082:I1082,LCOE_SensitivityScenarios!BP1082)</f>
        <v>0.49007820733548002</v>
      </c>
      <c r="T1083" s="27">
        <f>MIN('OnSSET_original_NoMG-PV-Diesel'!N1082:R1082,LCOE_SensitivityScenarios!BU1082)</f>
        <v>0.47916334655878001</v>
      </c>
      <c r="U1083" s="28">
        <f>MIN('OnSSET_original_NoMG-PV-Diesel'!N1082:R1082,LCOE_SensitivityScenarios!BZ1082)</f>
        <v>0.47916334655878001</v>
      </c>
      <c r="V1083" s="29">
        <f>MIN('OnSSET_original_NoMG-PV-Diesel'!N1082:R1082,LCOE_SensitivityScenarios!CE1082)</f>
        <v>0.47916334655878001</v>
      </c>
      <c r="W1083" s="28">
        <f>MIN('OnSSET_original_NoMG-PV-Diesel'!W1082:AA1082,LCOE_SensitivityScenarios!CJ1082)</f>
        <v>0.236149129606983</v>
      </c>
      <c r="X1083" s="28">
        <f>MIN('OnSSET_original_NoMG-PV-Diesel'!W1082:AA1082,LCOE_SensitivityScenarios!CO1082)</f>
        <v>0.236149129606983</v>
      </c>
      <c r="Y1083" s="29">
        <f>MIN('OnSSET_original_NoMG-PV-Diesel'!W1082:AA1082,LCOE_SensitivityScenarios!CT1082)</f>
        <v>0.236149129606983</v>
      </c>
      <c r="Z1083">
        <f>IF(H1083='OnSSET_original_NoMG-PV-Diesel'!L1082,'OnSSET_original_NoMG-PV-Diesel'!K1082,"wait")</f>
        <v>19.3022929209103</v>
      </c>
      <c r="AA1083">
        <f>IF(I1083='OnSSET_original_NoMG-PV-Diesel'!L1082,'OnSSET_original_NoMG-PV-Diesel'!K1082,"wait")</f>
        <v>19.3022929209103</v>
      </c>
      <c r="AB1083">
        <f>IF(J1083='OnSSET_original_NoMG-PV-Diesel'!L1082,'OnSSET_original_NoMG-PV-Diesel'!K1082,"wait")</f>
        <v>19.3022929209103</v>
      </c>
      <c r="AC1083">
        <f>IF(K1083='OnSSET_original_NoMG-PV-Diesel'!U1082,'OnSSET_original_NoMG-PV-Diesel'!T1082,"wait")</f>
        <v>9.4871379163479901</v>
      </c>
      <c r="AD1083">
        <f>IF(L1083='OnSSET_original_NoMG-PV-Diesel'!U1082,'OnSSET_original_NoMG-PV-Diesel'!T1082,"wait")</f>
        <v>9.4871379163479901</v>
      </c>
      <c r="AE1083">
        <f>IF(M1083='OnSSET_original_NoMG-PV-Diesel'!U1082,'OnSSET_original_NoMG-PV-Diesel'!T1082,"wait")</f>
        <v>9.4871379163479901</v>
      </c>
      <c r="AF1083">
        <f>IF(N1083='OnSSET_original_NoMG-PV-Diesel'!AD1082,'OnSSET_original_NoMG-PV-Diesel'!AC1082,"wait")</f>
        <v>9.4871379163479901</v>
      </c>
      <c r="AG1083">
        <f>IF(O1083='OnSSET_original_NoMG-PV-Diesel'!AD1082,'OnSSET_original_NoMG-PV-Diesel'!AC1082,"wait")</f>
        <v>9.4871379163479901</v>
      </c>
      <c r="AH1083">
        <f>IF(P1083='OnSSET_original_NoMG-PV-Diesel'!AD1082,'OnSSET_original_NoMG-PV-Diesel'!AC1082,"wait")</f>
        <v>9.4871379163479901</v>
      </c>
      <c r="AR1083">
        <v>2.1120000000000001</v>
      </c>
      <c r="AS1083">
        <v>2.1120000000000001</v>
      </c>
      <c r="AT1083">
        <v>1.901</v>
      </c>
      <c r="AU1083">
        <v>0.14000000000000001</v>
      </c>
      <c r="AV1083">
        <v>44195.29262</v>
      </c>
      <c r="AW1083">
        <v>0</v>
      </c>
      <c r="AX1083">
        <v>6420.2792250000002</v>
      </c>
      <c r="AZ1083">
        <f>SUMIF([1]base!$A$2:$A$169,B1083,[1]base!$V$2:$V$169)</f>
        <v>0</v>
      </c>
      <c r="BA1083">
        <f>SUMIF([2]s1!$A$2:$A$275,B1083,[2]s1!$U$2:$U$275)</f>
        <v>0</v>
      </c>
      <c r="BB1083">
        <f>SUMIF([3]s2!$A$2:$A$115,B1083,[3]s2!$U$2:$U$115)</f>
        <v>0</v>
      </c>
      <c r="BC1083">
        <f>SUMIF([4]s3!$A$2:$A$245,B1083,[4]s3!$U$2:$U$245)</f>
        <v>0</v>
      </c>
      <c r="BD1083">
        <f>SUMIF([5]s4!$A$2:$A$74,B1083,[5]s4!$U$2:$U$74)</f>
        <v>0</v>
      </c>
      <c r="BF1083">
        <f t="shared" si="85"/>
        <v>0</v>
      </c>
      <c r="BG1083">
        <f t="shared" si="86"/>
        <v>0</v>
      </c>
      <c r="BH1083">
        <f t="shared" si="87"/>
        <v>0</v>
      </c>
      <c r="BI1083">
        <f t="shared" si="88"/>
        <v>0</v>
      </c>
      <c r="BJ1083">
        <f t="shared" si="89"/>
        <v>0</v>
      </c>
      <c r="BL1083" t="s">
        <v>114</v>
      </c>
      <c r="BM1083" s="23">
        <v>67615.725290000002</v>
      </c>
      <c r="BN1083" s="23">
        <v>13.336434969999999</v>
      </c>
      <c r="BP1083" t="s">
        <v>183</v>
      </c>
      <c r="BQ1083" s="23">
        <v>11764.15439</v>
      </c>
      <c r="BR1083" s="23">
        <v>9.487137916</v>
      </c>
      <c r="BT1083" t="s">
        <v>183</v>
      </c>
      <c r="BU1083" s="23">
        <v>11764.15439</v>
      </c>
      <c r="BV1083" s="23">
        <v>9.487137916</v>
      </c>
    </row>
    <row r="1084" spans="1:74" x14ac:dyDescent="0.25">
      <c r="A1084">
        <v>1</v>
      </c>
      <c r="B1084" s="15">
        <v>15660</v>
      </c>
      <c r="C1084" s="15">
        <v>-64.216156060000003</v>
      </c>
      <c r="D1084" s="15">
        <v>-19.378157980000001</v>
      </c>
      <c r="E1084" s="16">
        <v>1</v>
      </c>
      <c r="F1084" s="19">
        <v>36000.848574394899</v>
      </c>
      <c r="G1084" s="19">
        <v>61.391379545877186</v>
      </c>
      <c r="H1084" s="16" t="str">
        <f>IF(LCOE_SensitivityScenarios!BF1083&gt;'OnSSET_original_NoMG-PV-Diesel'!M1083,'OnSSET_original_NoMG-PV-Diesel'!L1083,LCOE_SensitivityScenarios!BG1083)</f>
        <v>SA_PV</v>
      </c>
      <c r="I1084" s="39" t="str">
        <f>IF(LCOE_SensitivityScenarios!BK1083&gt;'OnSSET_original_NoMG-PV-Diesel'!M1083,'OnSSET_original_NoMG-PV-Diesel'!L1083,LCOE_SensitivityScenarios!BL1083)</f>
        <v>SA_PV</v>
      </c>
      <c r="J1084" s="39" t="str">
        <f>IF(LCOE_SensitivityScenarios!BP1083&gt;'OnSSET_original_NoMG-PV-Diesel'!M1083,'OnSSET_original_NoMG-PV-Diesel'!L1083,LCOE_SensitivityScenarios!BQ1083)</f>
        <v>SA_PV</v>
      </c>
      <c r="K1084" s="38" t="str">
        <f>IF(LCOE_SensitivityScenarios!BU1083&gt;'OnSSET_original_NoMG-PV-Diesel'!V1083,'OnSSET_original_NoMG-PV-Diesel'!U1083,LCOE_SensitivityScenarios!BV1083)</f>
        <v>SA_Diesel</v>
      </c>
      <c r="L1084" s="39" t="str">
        <f>IF(LCOE_SensitivityScenarios!BZ1083&gt;'OnSSET_original_NoMG-PV-Diesel'!V1083,'OnSSET_original_NoMG-PV-Diesel'!U1083,LCOE_SensitivityScenarios!CA1083)</f>
        <v>SA_Diesel</v>
      </c>
      <c r="M1084" s="40" t="str">
        <f>IF(LCOE_SensitivityScenarios!CE1083&gt;'OnSSET_original_NoMG-PV-Diesel'!V1083,'OnSSET_original_NoMG-PV-Diesel'!U1083,LCOE_SensitivityScenarios!CF1083)</f>
        <v>SA_Diesel</v>
      </c>
      <c r="N1084" s="39" t="str">
        <f>IF(LCOE_SensitivityScenarios!CJ1083&gt;'OnSSET_original_NoMG-PV-Diesel'!AE1083,'OnSSET_original_NoMG-PV-Diesel'!AD1083,LCOE_SensitivityScenarios!CK1083)</f>
        <v>SA_Diesel</v>
      </c>
      <c r="O1084" s="39" t="str">
        <f>IF(LCOE_SensitivityScenarios!CO1083&gt;'OnSSET_original_NoMG-PV-Diesel'!AE1083,'OnSSET_original_NoMG-PV-Diesel'!AD1083,LCOE_SensitivityScenarios!CP1083)</f>
        <v>SA_Diesel</v>
      </c>
      <c r="P1084" s="40" t="str">
        <f>IF(LCOE_SensitivityScenarios!CT1083&gt;'OnSSET_original_NoMG-PV-Diesel'!AE1083,'OnSSET_original_NoMG-PV-Diesel'!AD1083,LCOE_SensitivityScenarios!CU1083)</f>
        <v>SA_Diesel</v>
      </c>
      <c r="Q1084" s="38">
        <f>IF(LCOE_SensitivityScenarios!BF1083&gt;'OnSSET_original_NoMG-PV-Diesel'!M1083,'OnSSET_original_NoMG-PV-Diesel'!M1083,LCOE_SensitivityScenarios!BF1083)</f>
        <v>0.43171774905736199</v>
      </c>
      <c r="R1084" s="28">
        <f>MIN('OnSSET_original_NoMG-PV-Diesel'!E1083:I1083,LCOE_SensitivityScenarios!BK1083)</f>
        <v>0.43171774905736199</v>
      </c>
      <c r="S1084" s="28">
        <f>MIN('OnSSET_original_NoMG-PV-Diesel'!E1083:I1083,LCOE_SensitivityScenarios!BP1083)</f>
        <v>0.43171774905736199</v>
      </c>
      <c r="T1084" s="27">
        <f>MIN('OnSSET_original_NoMG-PV-Diesel'!N1083:R1083,LCOE_SensitivityScenarios!BU1083)</f>
        <v>0.33704192864490101</v>
      </c>
      <c r="U1084" s="28">
        <f>MIN('OnSSET_original_NoMG-PV-Diesel'!N1083:R1083,LCOE_SensitivityScenarios!BZ1083)</f>
        <v>0.33704192864490101</v>
      </c>
      <c r="V1084" s="29">
        <f>MIN('OnSSET_original_NoMG-PV-Diesel'!N1083:R1083,LCOE_SensitivityScenarios!CE1083)</f>
        <v>0.33704192864490101</v>
      </c>
      <c r="W1084" s="28">
        <f>MIN('OnSSET_original_NoMG-PV-Diesel'!W1083:AA1083,LCOE_SensitivityScenarios!CJ1083)</f>
        <v>0.18788147824000501</v>
      </c>
      <c r="X1084" s="28">
        <f>MIN('OnSSET_original_NoMG-PV-Diesel'!W1083:AA1083,LCOE_SensitivityScenarios!CO1083)</f>
        <v>0.18788147824000501</v>
      </c>
      <c r="Y1084" s="29">
        <f>MIN('OnSSET_original_NoMG-PV-Diesel'!W1083:AA1083,LCOE_SensitivityScenarios!CT1083)</f>
        <v>0.18788147824000501</v>
      </c>
      <c r="Z1084">
        <f>IF(H1084='OnSSET_original_NoMG-PV-Diesel'!L1083,'OnSSET_original_NoMG-PV-Diesel'!K1083,"wait")</f>
        <v>11.442045704029701</v>
      </c>
      <c r="AA1084">
        <f>IF(I1084='OnSSET_original_NoMG-PV-Diesel'!L1083,'OnSSET_original_NoMG-PV-Diesel'!K1083,"wait")</f>
        <v>11.442045704029701</v>
      </c>
      <c r="AB1084">
        <f>IF(J1084='OnSSET_original_NoMG-PV-Diesel'!L1083,'OnSSET_original_NoMG-PV-Diesel'!K1083,"wait")</f>
        <v>11.442045704029701</v>
      </c>
      <c r="AC1084">
        <f>IF(K1084='OnSSET_original_NoMG-PV-Diesel'!U1083,'OnSSET_original_NoMG-PV-Diesel'!T1083,"wait")</f>
        <v>16.438743641276201</v>
      </c>
      <c r="AD1084">
        <f>IF(L1084='OnSSET_original_NoMG-PV-Diesel'!U1083,'OnSSET_original_NoMG-PV-Diesel'!T1083,"wait")</f>
        <v>16.438743641276201</v>
      </c>
      <c r="AE1084">
        <f>IF(M1084='OnSSET_original_NoMG-PV-Diesel'!U1083,'OnSSET_original_NoMG-PV-Diesel'!T1083,"wait")</f>
        <v>16.438743641276201</v>
      </c>
      <c r="AF1084">
        <f>IF(N1084='OnSSET_original_NoMG-PV-Diesel'!AD1083,'OnSSET_original_NoMG-PV-Diesel'!AC1083,"wait")</f>
        <v>16.438743641276201</v>
      </c>
      <c r="AG1084">
        <f>IF(O1084='OnSSET_original_NoMG-PV-Diesel'!AD1083,'OnSSET_original_NoMG-PV-Diesel'!AC1083,"wait")</f>
        <v>16.438743641276201</v>
      </c>
      <c r="AH1084">
        <f>IF(P1084='OnSSET_original_NoMG-PV-Diesel'!AD1083,'OnSSET_original_NoMG-PV-Diesel'!AC1083,"wait")</f>
        <v>16.438743641276201</v>
      </c>
      <c r="AR1084">
        <v>113.729</v>
      </c>
      <c r="AS1084">
        <v>11.952</v>
      </c>
      <c r="AT1084">
        <v>2.7719999999999998</v>
      </c>
      <c r="AU1084">
        <v>2E-3</v>
      </c>
      <c r="AV1084">
        <v>52490.240180000001</v>
      </c>
      <c r="AW1084">
        <v>0</v>
      </c>
      <c r="AX1084">
        <v>9324.6912560000001</v>
      </c>
      <c r="AZ1084">
        <f>SUMIF([1]base!$A$2:$A$169,B1084,[1]base!$V$2:$V$169)</f>
        <v>0</v>
      </c>
      <c r="BA1084">
        <f>SUMIF([2]s1!$A$2:$A$275,B1084,[2]s1!$U$2:$U$275)</f>
        <v>0</v>
      </c>
      <c r="BB1084">
        <f>SUMIF([3]s2!$A$2:$A$115,B1084,[3]s2!$U$2:$U$115)</f>
        <v>0</v>
      </c>
      <c r="BC1084">
        <f>SUMIF([4]s3!$A$2:$A$245,B1084,[4]s3!$U$2:$U$245)</f>
        <v>0</v>
      </c>
      <c r="BD1084">
        <f>SUMIF([5]s4!$A$2:$A$74,B1084,[5]s4!$U$2:$U$74)</f>
        <v>0</v>
      </c>
      <c r="BF1084">
        <f t="shared" si="85"/>
        <v>0</v>
      </c>
      <c r="BG1084">
        <f t="shared" si="86"/>
        <v>0</v>
      </c>
      <c r="BH1084">
        <f t="shared" si="87"/>
        <v>0</v>
      </c>
      <c r="BI1084">
        <f t="shared" si="88"/>
        <v>0</v>
      </c>
      <c r="BJ1084">
        <f t="shared" si="89"/>
        <v>0</v>
      </c>
      <c r="BL1084" t="s">
        <v>114</v>
      </c>
      <c r="BM1084" s="23">
        <v>103208.5396</v>
      </c>
      <c r="BN1084" s="23">
        <v>20.356713920000001</v>
      </c>
      <c r="BP1084" t="s">
        <v>183</v>
      </c>
      <c r="BQ1084" s="23">
        <v>20384.221229999999</v>
      </c>
      <c r="BR1084" s="23">
        <v>16.438743639999998</v>
      </c>
      <c r="BT1084" t="s">
        <v>183</v>
      </c>
      <c r="BU1084" s="23">
        <v>20384.221229999999</v>
      </c>
      <c r="BV1084" s="23">
        <v>16.438743639999998</v>
      </c>
    </row>
    <row r="1085" spans="1:74" x14ac:dyDescent="0.25">
      <c r="A1085">
        <v>1</v>
      </c>
      <c r="B1085" s="15">
        <v>15668</v>
      </c>
      <c r="C1085" s="15">
        <v>-65.399750519999998</v>
      </c>
      <c r="D1085" s="15">
        <v>-18.602465639999998</v>
      </c>
      <c r="E1085" s="16">
        <v>1</v>
      </c>
      <c r="F1085" s="19">
        <v>35442.462598942999</v>
      </c>
      <c r="G1085" s="19">
        <v>132.50765418411592</v>
      </c>
      <c r="H1085" s="16" t="str">
        <f>IF(LCOE_SensitivityScenarios!BF1084&gt;'OnSSET_original_NoMG-PV-Diesel'!M1084,'OnSSET_original_NoMG-PV-Diesel'!L1084,LCOE_SensitivityScenarios!BG1084)</f>
        <v>SA_PV</v>
      </c>
      <c r="I1085" s="39" t="str">
        <f>IF(LCOE_SensitivityScenarios!BK1084&gt;'OnSSET_original_NoMG-PV-Diesel'!M1084,'OnSSET_original_NoMG-PV-Diesel'!L1084,LCOE_SensitivityScenarios!BL1084)</f>
        <v>SA_PV</v>
      </c>
      <c r="J1085" s="39" t="str">
        <f>IF(LCOE_SensitivityScenarios!BP1084&gt;'OnSSET_original_NoMG-PV-Diesel'!M1084,'OnSSET_original_NoMG-PV-Diesel'!L1084,LCOE_SensitivityScenarios!BQ1084)</f>
        <v>SA_PV</v>
      </c>
      <c r="K1085" s="38" t="str">
        <f>IF(LCOE_SensitivityScenarios!BU1084&gt;'OnSSET_original_NoMG-PV-Diesel'!V1084,'OnSSET_original_NoMG-PV-Diesel'!U1084,LCOE_SensitivityScenarios!BV1084)</f>
        <v>SA_Diesel</v>
      </c>
      <c r="L1085" s="39" t="str">
        <f>IF(LCOE_SensitivityScenarios!BZ1084&gt;'OnSSET_original_NoMG-PV-Diesel'!V1084,'OnSSET_original_NoMG-PV-Diesel'!U1084,LCOE_SensitivityScenarios!CA1084)</f>
        <v>SA_Diesel</v>
      </c>
      <c r="M1085" s="40" t="str">
        <f>IF(LCOE_SensitivityScenarios!CE1084&gt;'OnSSET_original_NoMG-PV-Diesel'!V1084,'OnSSET_original_NoMG-PV-Diesel'!U1084,LCOE_SensitivityScenarios!CF1084)</f>
        <v>SA_Diesel</v>
      </c>
      <c r="N1085" s="39" t="str">
        <f>IF(LCOE_SensitivityScenarios!CJ1084&gt;'OnSSET_original_NoMG-PV-Diesel'!AE1084,'OnSSET_original_NoMG-PV-Diesel'!AD1084,LCOE_SensitivityScenarios!CK1084)</f>
        <v>SA_Diesel</v>
      </c>
      <c r="O1085" s="39" t="str">
        <f>IF(LCOE_SensitivityScenarios!CO1084&gt;'OnSSET_original_NoMG-PV-Diesel'!AE1084,'OnSSET_original_NoMG-PV-Diesel'!AD1084,LCOE_SensitivityScenarios!CP1084)</f>
        <v>SA_Diesel</v>
      </c>
      <c r="P1085" s="40" t="str">
        <f>IF(LCOE_SensitivityScenarios!CT1084&gt;'OnSSET_original_NoMG-PV-Diesel'!AE1084,'OnSSET_original_NoMG-PV-Diesel'!AD1084,LCOE_SensitivityScenarios!CU1084)</f>
        <v>SA_Diesel</v>
      </c>
      <c r="Q1085" s="38">
        <f>IF(LCOE_SensitivityScenarios!BF1084&gt;'OnSSET_original_NoMG-PV-Diesel'!M1084,'OnSSET_original_NoMG-PV-Diesel'!M1084,LCOE_SensitivityScenarios!BF1084)</f>
        <v>0.443431634193171</v>
      </c>
      <c r="R1085" s="28">
        <f>MIN('OnSSET_original_NoMG-PV-Diesel'!E1084:I1084,LCOE_SensitivityScenarios!BK1084)</f>
        <v>0.443431634193171</v>
      </c>
      <c r="S1085" s="28">
        <f>MIN('OnSSET_original_NoMG-PV-Diesel'!E1084:I1084,LCOE_SensitivityScenarios!BP1084)</f>
        <v>0.443431634193171</v>
      </c>
      <c r="T1085" s="27">
        <f>MIN('OnSSET_original_NoMG-PV-Diesel'!N1084:R1084,LCOE_SensitivityScenarios!BU1084)</f>
        <v>0.425867814841076</v>
      </c>
      <c r="U1085" s="28">
        <f>MIN('OnSSET_original_NoMG-PV-Diesel'!N1084:R1084,LCOE_SensitivityScenarios!BZ1084)</f>
        <v>0.425867814841076</v>
      </c>
      <c r="V1085" s="29">
        <f>MIN('OnSSET_original_NoMG-PV-Diesel'!N1084:R1084,LCOE_SensitivityScenarios!CE1084)</f>
        <v>0.425867814841076</v>
      </c>
      <c r="W1085" s="28">
        <f>MIN('OnSSET_original_NoMG-PV-Diesel'!W1084:AA1084,LCOE_SensitivityScenarios!CJ1084)</f>
        <v>0.21804876034436599</v>
      </c>
      <c r="X1085" s="28">
        <f>MIN('OnSSET_original_NoMG-PV-Diesel'!W1084:AA1084,LCOE_SensitivityScenarios!CO1084)</f>
        <v>0.21804876034436599</v>
      </c>
      <c r="Y1085" s="29">
        <f>MIN('OnSSET_original_NoMG-PV-Diesel'!W1084:AA1084,LCOE_SensitivityScenarios!CT1084)</f>
        <v>0.21804876034436599</v>
      </c>
      <c r="Z1085">
        <f>IF(H1085='OnSSET_original_NoMG-PV-Diesel'!L1084,'OnSSET_original_NoMG-PV-Diesel'!K1084,"wait")</f>
        <v>10.4546626551128</v>
      </c>
      <c r="AA1085">
        <f>IF(I1085='OnSSET_original_NoMG-PV-Diesel'!L1084,'OnSSET_original_NoMG-PV-Diesel'!K1084,"wait")</f>
        <v>10.4546626551128</v>
      </c>
      <c r="AB1085">
        <f>IF(J1085='OnSSET_original_NoMG-PV-Diesel'!L1084,'OnSSET_original_NoMG-PV-Diesel'!K1084,"wait")</f>
        <v>10.4546626551128</v>
      </c>
      <c r="AC1085">
        <f>IF(K1085='OnSSET_original_NoMG-PV-Diesel'!U1084,'OnSSET_original_NoMG-PV-Diesel'!T1084,"wait")</f>
        <v>16.1837728762297</v>
      </c>
      <c r="AD1085">
        <f>IF(L1085='OnSSET_original_NoMG-PV-Diesel'!U1084,'OnSSET_original_NoMG-PV-Diesel'!T1084,"wait")</f>
        <v>16.1837728762297</v>
      </c>
      <c r="AE1085">
        <f>IF(M1085='OnSSET_original_NoMG-PV-Diesel'!U1084,'OnSSET_original_NoMG-PV-Diesel'!T1084,"wait")</f>
        <v>16.1837728762297</v>
      </c>
      <c r="AF1085">
        <f>IF(N1085='OnSSET_original_NoMG-PV-Diesel'!AD1084,'OnSSET_original_NoMG-PV-Diesel'!AC1084,"wait")</f>
        <v>16.1837728762297</v>
      </c>
      <c r="AG1085">
        <f>IF(O1085='OnSSET_original_NoMG-PV-Diesel'!AD1084,'OnSSET_original_NoMG-PV-Diesel'!AC1084,"wait")</f>
        <v>16.1837728762297</v>
      </c>
      <c r="AH1085">
        <f>IF(P1085='OnSSET_original_NoMG-PV-Diesel'!AD1084,'OnSSET_original_NoMG-PV-Diesel'!AC1084,"wait")</f>
        <v>16.1837728762297</v>
      </c>
      <c r="AR1085">
        <v>25.802</v>
      </c>
      <c r="AS1085">
        <v>25.831999999999901</v>
      </c>
      <c r="AT1085">
        <v>5.5089999999999897</v>
      </c>
      <c r="AU1085">
        <v>0.01</v>
      </c>
      <c r="AV1085">
        <v>69197.560559999998</v>
      </c>
      <c r="AW1085">
        <v>0</v>
      </c>
      <c r="AX1085">
        <v>16815.017019999999</v>
      </c>
      <c r="AZ1085">
        <f>SUMIF([1]base!$A$2:$A$169,B1085,[1]base!$V$2:$V$169)</f>
        <v>0</v>
      </c>
      <c r="BA1085">
        <f>SUMIF([2]s1!$A$2:$A$275,B1085,[2]s1!$U$2:$U$275)</f>
        <v>0</v>
      </c>
      <c r="BB1085">
        <f>SUMIF([3]s2!$A$2:$A$115,B1085,[3]s2!$U$2:$U$115)</f>
        <v>0</v>
      </c>
      <c r="BC1085">
        <f>SUMIF([4]s3!$A$2:$A$245,B1085,[4]s3!$U$2:$U$245)</f>
        <v>0</v>
      </c>
      <c r="BD1085">
        <f>SUMIF([5]s4!$A$2:$A$74,B1085,[5]s4!$U$2:$U$74)</f>
        <v>0</v>
      </c>
      <c r="BF1085">
        <f t="shared" si="85"/>
        <v>0</v>
      </c>
      <c r="BG1085">
        <f t="shared" si="86"/>
        <v>0</v>
      </c>
      <c r="BH1085">
        <f t="shared" si="87"/>
        <v>0</v>
      </c>
      <c r="BI1085">
        <f t="shared" si="88"/>
        <v>0</v>
      </c>
      <c r="BJ1085">
        <f t="shared" si="89"/>
        <v>0</v>
      </c>
      <c r="BL1085" t="s">
        <v>114</v>
      </c>
      <c r="BM1085" s="23">
        <v>104364.68180000001</v>
      </c>
      <c r="BN1085" s="23">
        <v>18.056173309999998</v>
      </c>
      <c r="BP1085" t="s">
        <v>183</v>
      </c>
      <c r="BQ1085" s="23">
        <v>20068.054700000001</v>
      </c>
      <c r="BR1085" s="23">
        <v>16.183772879999999</v>
      </c>
      <c r="BT1085" t="s">
        <v>183</v>
      </c>
      <c r="BU1085" s="23">
        <v>20068.054700000001</v>
      </c>
      <c r="BV1085" s="23">
        <v>16.183772879999999</v>
      </c>
    </row>
    <row r="1086" spans="1:74" x14ac:dyDescent="0.25">
      <c r="A1086">
        <v>1</v>
      </c>
      <c r="B1086" s="15">
        <v>15672</v>
      </c>
      <c r="C1086" s="15">
        <v>-64.798976080000003</v>
      </c>
      <c r="D1086" s="15">
        <v>-20.4535436</v>
      </c>
      <c r="E1086" s="16">
        <v>1</v>
      </c>
      <c r="F1086" s="19">
        <v>25985.775601318001</v>
      </c>
      <c r="G1086" s="19">
        <v>72.795619000352147</v>
      </c>
      <c r="H1086" s="16" t="str">
        <f>IF(LCOE_SensitivityScenarios!BF1085&gt;'OnSSET_original_NoMG-PV-Diesel'!M1085,'OnSSET_original_NoMG-PV-Diesel'!L1085,LCOE_SensitivityScenarios!BG1085)</f>
        <v>SA_PV</v>
      </c>
      <c r="I1086" s="39" t="str">
        <f>IF(LCOE_SensitivityScenarios!BK1085&gt;'OnSSET_original_NoMG-PV-Diesel'!M1085,'OnSSET_original_NoMG-PV-Diesel'!L1085,LCOE_SensitivityScenarios!BL1085)</f>
        <v>SA_PV</v>
      </c>
      <c r="J1086" s="39" t="str">
        <f>IF(LCOE_SensitivityScenarios!BP1085&gt;'OnSSET_original_NoMG-PV-Diesel'!M1085,'OnSSET_original_NoMG-PV-Diesel'!L1085,LCOE_SensitivityScenarios!BQ1085)</f>
        <v>SA_PV</v>
      </c>
      <c r="K1086" s="38" t="str">
        <f>IF(LCOE_SensitivityScenarios!BU1085&gt;'OnSSET_original_NoMG-PV-Diesel'!V1085,'OnSSET_original_NoMG-PV-Diesel'!U1085,LCOE_SensitivityScenarios!BV1085)</f>
        <v>SA_Diesel</v>
      </c>
      <c r="L1086" s="39" t="str">
        <f>IF(LCOE_SensitivityScenarios!BZ1085&gt;'OnSSET_original_NoMG-PV-Diesel'!V1085,'OnSSET_original_NoMG-PV-Diesel'!U1085,LCOE_SensitivityScenarios!CA1085)</f>
        <v>SA_Diesel</v>
      </c>
      <c r="M1086" s="40" t="str">
        <f>IF(LCOE_SensitivityScenarios!CE1085&gt;'OnSSET_original_NoMG-PV-Diesel'!V1085,'OnSSET_original_NoMG-PV-Diesel'!U1085,LCOE_SensitivityScenarios!CF1085)</f>
        <v>SA_Diesel</v>
      </c>
      <c r="N1086" s="39" t="str">
        <f>IF(LCOE_SensitivityScenarios!CJ1085&gt;'OnSSET_original_NoMG-PV-Diesel'!AE1085,'OnSSET_original_NoMG-PV-Diesel'!AD1085,LCOE_SensitivityScenarios!CK1085)</f>
        <v>SA_Diesel</v>
      </c>
      <c r="O1086" s="39" t="str">
        <f>IF(LCOE_SensitivityScenarios!CO1085&gt;'OnSSET_original_NoMG-PV-Diesel'!AE1085,'OnSSET_original_NoMG-PV-Diesel'!AD1085,LCOE_SensitivityScenarios!CP1085)</f>
        <v>SA_Diesel</v>
      </c>
      <c r="P1086" s="40" t="str">
        <f>IF(LCOE_SensitivityScenarios!CT1085&gt;'OnSSET_original_NoMG-PV-Diesel'!AE1085,'OnSSET_original_NoMG-PV-Diesel'!AD1085,LCOE_SensitivityScenarios!CU1085)</f>
        <v>SA_Diesel</v>
      </c>
      <c r="Q1086" s="38">
        <f>IF(LCOE_SensitivityScenarios!BF1085&gt;'OnSSET_original_NoMG-PV-Diesel'!M1085,'OnSSET_original_NoMG-PV-Diesel'!M1085,LCOE_SensitivityScenarios!BF1085)</f>
        <v>0.49954772426410399</v>
      </c>
      <c r="R1086" s="28">
        <f>MIN('OnSSET_original_NoMG-PV-Diesel'!E1085:I1085,LCOE_SensitivityScenarios!BK1085)</f>
        <v>0.49954772426410399</v>
      </c>
      <c r="S1086" s="28">
        <f>MIN('OnSSET_original_NoMG-PV-Diesel'!E1085:I1085,LCOE_SensitivityScenarios!BP1085)</f>
        <v>0.49954772426410399</v>
      </c>
      <c r="T1086" s="27">
        <f>MIN('OnSSET_original_NoMG-PV-Diesel'!N1085:R1085,LCOE_SensitivityScenarios!BU1085)</f>
        <v>0.425867814841076</v>
      </c>
      <c r="U1086" s="28">
        <f>MIN('OnSSET_original_NoMG-PV-Diesel'!N1085:R1085,LCOE_SensitivityScenarios!BZ1085)</f>
        <v>0.425867814841076</v>
      </c>
      <c r="V1086" s="29">
        <f>MIN('OnSSET_original_NoMG-PV-Diesel'!N1085:R1085,LCOE_SensitivityScenarios!CE1085)</f>
        <v>0.425867814841076</v>
      </c>
      <c r="W1086" s="28">
        <f>MIN('OnSSET_original_NoMG-PV-Diesel'!W1085:AA1085,LCOE_SensitivityScenarios!CJ1085)</f>
        <v>0.21804876034436599</v>
      </c>
      <c r="X1086" s="28">
        <f>MIN('OnSSET_original_NoMG-PV-Diesel'!W1085:AA1085,LCOE_SensitivityScenarios!CO1085)</f>
        <v>0.21804876034436599</v>
      </c>
      <c r="Y1086" s="29">
        <f>MIN('OnSSET_original_NoMG-PV-Diesel'!W1085:AA1085,LCOE_SensitivityScenarios!CT1085)</f>
        <v>0.21804876034436599</v>
      </c>
      <c r="Z1086">
        <f>IF(H1086='OnSSET_original_NoMG-PV-Diesel'!L1085,'OnSSET_original_NoMG-PV-Diesel'!K1085,"wait")</f>
        <v>16.600569389714799</v>
      </c>
      <c r="AA1086">
        <f>IF(I1086='OnSSET_original_NoMG-PV-Diesel'!L1085,'OnSSET_original_NoMG-PV-Diesel'!K1085,"wait")</f>
        <v>16.600569389714799</v>
      </c>
      <c r="AB1086">
        <f>IF(J1086='OnSSET_original_NoMG-PV-Diesel'!L1085,'OnSSET_original_NoMG-PV-Diesel'!K1085,"wait")</f>
        <v>16.600569389714799</v>
      </c>
      <c r="AC1086">
        <f>IF(K1086='OnSSET_original_NoMG-PV-Diesel'!U1085,'OnSSET_original_NoMG-PV-Diesel'!T1085,"wait")</f>
        <v>11.865650959505899</v>
      </c>
      <c r="AD1086">
        <f>IF(L1086='OnSSET_original_NoMG-PV-Diesel'!U1085,'OnSSET_original_NoMG-PV-Diesel'!T1085,"wait")</f>
        <v>11.865650959505899</v>
      </c>
      <c r="AE1086">
        <f>IF(M1086='OnSSET_original_NoMG-PV-Diesel'!U1085,'OnSSET_original_NoMG-PV-Diesel'!T1085,"wait")</f>
        <v>11.865650959505899</v>
      </c>
      <c r="AF1086">
        <f>IF(N1086='OnSSET_original_NoMG-PV-Diesel'!AD1085,'OnSSET_original_NoMG-PV-Diesel'!AC1085,"wait")</f>
        <v>11.865650959505899</v>
      </c>
      <c r="AG1086">
        <f>IF(O1086='OnSSET_original_NoMG-PV-Diesel'!AD1085,'OnSSET_original_NoMG-PV-Diesel'!AC1085,"wait")</f>
        <v>11.865650959505899</v>
      </c>
      <c r="AH1086">
        <f>IF(P1086='OnSSET_original_NoMG-PV-Diesel'!AD1085,'OnSSET_original_NoMG-PV-Diesel'!AC1085,"wait")</f>
        <v>11.865650959505899</v>
      </c>
      <c r="AR1086">
        <v>62.494</v>
      </c>
      <c r="AS1086">
        <v>62.494</v>
      </c>
      <c r="AT1086">
        <v>25.896000000000001</v>
      </c>
      <c r="AU1086">
        <v>12.86</v>
      </c>
      <c r="AV1086">
        <v>52888.034330000002</v>
      </c>
      <c r="AW1086">
        <v>0</v>
      </c>
      <c r="AX1086">
        <v>9477.5550449999992</v>
      </c>
      <c r="AZ1086">
        <f>SUMIF([1]base!$A$2:$A$169,B1086,[1]base!$V$2:$V$169)</f>
        <v>0</v>
      </c>
      <c r="BA1086">
        <f>SUMIF([2]s1!$A$2:$A$275,B1086,[2]s1!$U$2:$U$275)</f>
        <v>0</v>
      </c>
      <c r="BB1086">
        <f>SUMIF([3]s2!$A$2:$A$115,B1086,[3]s2!$U$2:$U$115)</f>
        <v>0</v>
      </c>
      <c r="BC1086">
        <f>SUMIF([4]s3!$A$2:$A$245,B1086,[4]s3!$U$2:$U$245)</f>
        <v>0</v>
      </c>
      <c r="BD1086">
        <f>SUMIF([5]s4!$A$2:$A$74,B1086,[5]s4!$U$2:$U$74)</f>
        <v>0</v>
      </c>
      <c r="BF1086">
        <f t="shared" si="85"/>
        <v>0</v>
      </c>
      <c r="BG1086">
        <f t="shared" si="86"/>
        <v>0</v>
      </c>
      <c r="BH1086">
        <f t="shared" si="87"/>
        <v>0</v>
      </c>
      <c r="BI1086">
        <f t="shared" si="88"/>
        <v>0</v>
      </c>
      <c r="BJ1086">
        <f t="shared" si="89"/>
        <v>0</v>
      </c>
      <c r="BL1086" t="s">
        <v>114</v>
      </c>
      <c r="BM1086" s="23">
        <v>86201.666079999995</v>
      </c>
      <c r="BN1086" s="23">
        <v>14.91378306</v>
      </c>
      <c r="BP1086" t="s">
        <v>183</v>
      </c>
      <c r="BQ1086" s="23">
        <v>14713.536480000001</v>
      </c>
      <c r="BR1086" s="23">
        <v>11.86565096</v>
      </c>
      <c r="BT1086" t="s">
        <v>183</v>
      </c>
      <c r="BU1086" s="23">
        <v>14713.536480000001</v>
      </c>
      <c r="BV1086" s="23">
        <v>11.86565096</v>
      </c>
    </row>
    <row r="1087" spans="1:74" x14ac:dyDescent="0.25">
      <c r="A1087">
        <v>1</v>
      </c>
      <c r="B1087" s="15">
        <v>15677</v>
      </c>
      <c r="C1087" s="15">
        <v>-64.5843165</v>
      </c>
      <c r="D1087" s="15">
        <v>-19.163226000000002</v>
      </c>
      <c r="E1087" s="16">
        <v>1</v>
      </c>
      <c r="F1087" s="19">
        <v>25237.276728971901</v>
      </c>
      <c r="G1087" s="19">
        <v>56.473593677849266</v>
      </c>
      <c r="H1087" s="16" t="str">
        <f>IF(LCOE_SensitivityScenarios!BF1086&gt;'OnSSET_original_NoMG-PV-Diesel'!M1086,'OnSSET_original_NoMG-PV-Diesel'!L1086,LCOE_SensitivityScenarios!BG1086)</f>
        <v>SA_PV</v>
      </c>
      <c r="I1087" s="39" t="str">
        <f>IF(LCOE_SensitivityScenarios!BK1086&gt;'OnSSET_original_NoMG-PV-Diesel'!M1086,'OnSSET_original_NoMG-PV-Diesel'!L1086,LCOE_SensitivityScenarios!BL1086)</f>
        <v>SA_PV</v>
      </c>
      <c r="J1087" s="39" t="str">
        <f>IF(LCOE_SensitivityScenarios!BP1086&gt;'OnSSET_original_NoMG-PV-Diesel'!M1086,'OnSSET_original_NoMG-PV-Diesel'!L1086,LCOE_SensitivityScenarios!BQ1086)</f>
        <v>SA_PV</v>
      </c>
      <c r="K1087" s="38" t="str">
        <f>IF(LCOE_SensitivityScenarios!BU1086&gt;'OnSSET_original_NoMG-PV-Diesel'!V1086,'OnSSET_original_NoMG-PV-Diesel'!U1086,LCOE_SensitivityScenarios!BV1086)</f>
        <v>SA_Diesel</v>
      </c>
      <c r="L1087" s="39" t="str">
        <f>IF(LCOE_SensitivityScenarios!BZ1086&gt;'OnSSET_original_NoMG-PV-Diesel'!V1086,'OnSSET_original_NoMG-PV-Diesel'!U1086,LCOE_SensitivityScenarios!CA1086)</f>
        <v>SA_Diesel</v>
      </c>
      <c r="M1087" s="40" t="str">
        <f>IF(LCOE_SensitivityScenarios!CE1086&gt;'OnSSET_original_NoMG-PV-Diesel'!V1086,'OnSSET_original_NoMG-PV-Diesel'!U1086,LCOE_SensitivityScenarios!CF1086)</f>
        <v>SA_Diesel</v>
      </c>
      <c r="N1087" s="39" t="str">
        <f>IF(LCOE_SensitivityScenarios!CJ1086&gt;'OnSSET_original_NoMG-PV-Diesel'!AE1086,'OnSSET_original_NoMG-PV-Diesel'!AD1086,LCOE_SensitivityScenarios!CK1086)</f>
        <v>SA_Diesel</v>
      </c>
      <c r="O1087" s="39" t="str">
        <f>IF(LCOE_SensitivityScenarios!CO1086&gt;'OnSSET_original_NoMG-PV-Diesel'!AE1086,'OnSSET_original_NoMG-PV-Diesel'!AD1086,LCOE_SensitivityScenarios!CP1086)</f>
        <v>SA_Diesel</v>
      </c>
      <c r="P1087" s="40" t="str">
        <f>IF(LCOE_SensitivityScenarios!CT1086&gt;'OnSSET_original_NoMG-PV-Diesel'!AE1086,'OnSSET_original_NoMG-PV-Diesel'!AD1086,LCOE_SensitivityScenarios!CU1086)</f>
        <v>SA_Diesel</v>
      </c>
      <c r="Q1087" s="38">
        <f>IF(LCOE_SensitivityScenarios!BF1086&gt;'OnSSET_original_NoMG-PV-Diesel'!M1086,'OnSSET_original_NoMG-PV-Diesel'!M1086,LCOE_SensitivityScenarios!BF1086)</f>
        <v>0.41140900916475098</v>
      </c>
      <c r="R1087" s="28">
        <f>MIN('OnSSET_original_NoMG-PV-Diesel'!E1086:I1086,LCOE_SensitivityScenarios!BK1086)</f>
        <v>0.41140900916475098</v>
      </c>
      <c r="S1087" s="28">
        <f>MIN('OnSSET_original_NoMG-PV-Diesel'!E1086:I1086,LCOE_SensitivityScenarios!BP1086)</f>
        <v>0.41140900916475098</v>
      </c>
      <c r="T1087" s="27">
        <f>MIN('OnSSET_original_NoMG-PV-Diesel'!N1086:R1086,LCOE_SensitivityScenarios!BU1086)</f>
        <v>0.33704192864490101</v>
      </c>
      <c r="U1087" s="28">
        <f>MIN('OnSSET_original_NoMG-PV-Diesel'!N1086:R1086,LCOE_SensitivityScenarios!BZ1086)</f>
        <v>0.33704192864490101</v>
      </c>
      <c r="V1087" s="29">
        <f>MIN('OnSSET_original_NoMG-PV-Diesel'!N1086:R1086,LCOE_SensitivityScenarios!CE1086)</f>
        <v>0.33704192864490101</v>
      </c>
      <c r="W1087" s="28">
        <f>MIN('OnSSET_original_NoMG-PV-Diesel'!W1086:AA1086,LCOE_SensitivityScenarios!CJ1086)</f>
        <v>0.18788147824000501</v>
      </c>
      <c r="X1087" s="28">
        <f>MIN('OnSSET_original_NoMG-PV-Diesel'!W1086:AA1086,LCOE_SensitivityScenarios!CO1086)</f>
        <v>0.18788147824000501</v>
      </c>
      <c r="Y1087" s="29">
        <f>MIN('OnSSET_original_NoMG-PV-Diesel'!W1086:AA1086,LCOE_SensitivityScenarios!CT1086)</f>
        <v>0.18788147824000501</v>
      </c>
      <c r="Z1087">
        <f>IF(H1087='OnSSET_original_NoMG-PV-Diesel'!L1086,'OnSSET_original_NoMG-PV-Diesel'!K1086,"wait")</f>
        <v>9.7921985199704302</v>
      </c>
      <c r="AA1087">
        <f>IF(I1087='OnSSET_original_NoMG-PV-Diesel'!L1086,'OnSSET_original_NoMG-PV-Diesel'!K1086,"wait")</f>
        <v>9.7921985199704302</v>
      </c>
      <c r="AB1087">
        <f>IF(J1087='OnSSET_original_NoMG-PV-Diesel'!L1086,'OnSSET_original_NoMG-PV-Diesel'!K1086,"wait")</f>
        <v>9.7921985199704302</v>
      </c>
      <c r="AC1087">
        <f>IF(K1087='OnSSET_original_NoMG-PV-Diesel'!U1086,'OnSSET_original_NoMG-PV-Diesel'!T1086,"wait")</f>
        <v>11.5238706524986</v>
      </c>
      <c r="AD1087">
        <f>IF(L1087='OnSSET_original_NoMG-PV-Diesel'!U1086,'OnSSET_original_NoMG-PV-Diesel'!T1086,"wait")</f>
        <v>11.5238706524986</v>
      </c>
      <c r="AE1087">
        <f>IF(M1087='OnSSET_original_NoMG-PV-Diesel'!U1086,'OnSSET_original_NoMG-PV-Diesel'!T1086,"wait")</f>
        <v>11.5238706524986</v>
      </c>
      <c r="AF1087">
        <f>IF(N1087='OnSSET_original_NoMG-PV-Diesel'!AD1086,'OnSSET_original_NoMG-PV-Diesel'!AC1086,"wait")</f>
        <v>11.5238706524986</v>
      </c>
      <c r="AG1087">
        <f>IF(O1087='OnSSET_original_NoMG-PV-Diesel'!AD1086,'OnSSET_original_NoMG-PV-Diesel'!AC1086,"wait")</f>
        <v>11.5238706524986</v>
      </c>
      <c r="AH1087">
        <f>IF(P1087='OnSSET_original_NoMG-PV-Diesel'!AD1086,'OnSSET_original_NoMG-PV-Diesel'!AC1086,"wait")</f>
        <v>11.5238706524986</v>
      </c>
      <c r="AR1087">
        <v>65.733999999999995</v>
      </c>
      <c r="AS1087">
        <v>3.5910000000000002</v>
      </c>
      <c r="AT1087">
        <v>1.9809999999999901</v>
      </c>
      <c r="AU1087">
        <v>1.2849999999999999</v>
      </c>
      <c r="AV1087">
        <v>46534.420230000003</v>
      </c>
      <c r="AW1087">
        <v>0</v>
      </c>
      <c r="AX1087">
        <v>7184.59818</v>
      </c>
      <c r="AZ1087">
        <f>SUMIF([1]base!$A$2:$A$169,B1087,[1]base!$V$2:$V$169)</f>
        <v>0</v>
      </c>
      <c r="BA1087">
        <f>SUMIF([2]s1!$A$2:$A$275,B1087,[2]s1!$U$2:$U$275)</f>
        <v>0</v>
      </c>
      <c r="BB1087">
        <f>SUMIF([3]s2!$A$2:$A$115,B1087,[3]s2!$U$2:$U$115)</f>
        <v>0</v>
      </c>
      <c r="BC1087">
        <f>SUMIF([4]s3!$A$2:$A$245,B1087,[4]s3!$U$2:$U$245)</f>
        <v>0</v>
      </c>
      <c r="BD1087">
        <f>SUMIF([5]s4!$A$2:$A$74,B1087,[5]s4!$U$2:$U$74)</f>
        <v>0</v>
      </c>
      <c r="BF1087">
        <f t="shared" si="85"/>
        <v>0</v>
      </c>
      <c r="BG1087">
        <f t="shared" si="86"/>
        <v>0</v>
      </c>
      <c r="BH1087">
        <f t="shared" si="87"/>
        <v>0</v>
      </c>
      <c r="BI1087">
        <f t="shared" si="88"/>
        <v>0</v>
      </c>
      <c r="BJ1087">
        <f t="shared" si="89"/>
        <v>0</v>
      </c>
      <c r="BL1087" t="s">
        <v>114</v>
      </c>
      <c r="BM1087" s="23">
        <v>68947.619900000005</v>
      </c>
      <c r="BN1087" s="23">
        <v>13.599136079999999</v>
      </c>
      <c r="BP1087" t="s">
        <v>183</v>
      </c>
      <c r="BQ1087" s="23">
        <v>14289.72517</v>
      </c>
      <c r="BR1087" s="23">
        <v>11.523870649999999</v>
      </c>
      <c r="BT1087" t="s">
        <v>183</v>
      </c>
      <c r="BU1087" s="23">
        <v>14289.72517</v>
      </c>
      <c r="BV1087" s="23">
        <v>11.523870649999999</v>
      </c>
    </row>
    <row r="1088" spans="1:74" x14ac:dyDescent="0.25">
      <c r="A1088">
        <v>1</v>
      </c>
      <c r="B1088" s="15">
        <v>15688</v>
      </c>
      <c r="C1088" s="15">
        <v>-64.578044700000007</v>
      </c>
      <c r="D1088" s="15">
        <v>-19.87195333</v>
      </c>
      <c r="E1088" s="16">
        <v>1</v>
      </c>
      <c r="F1088" s="19">
        <v>23797.098640448399</v>
      </c>
      <c r="G1088" s="19">
        <v>67.526993694823403</v>
      </c>
      <c r="H1088" s="16" t="str">
        <f>IF(LCOE_SensitivityScenarios!BF1087&gt;'OnSSET_original_NoMG-PV-Diesel'!M1087,'OnSSET_original_NoMG-PV-Diesel'!L1087,LCOE_SensitivityScenarios!BG1087)</f>
        <v>SA_PV</v>
      </c>
      <c r="I1088" s="39" t="str">
        <f>IF(LCOE_SensitivityScenarios!BK1087&gt;'OnSSET_original_NoMG-PV-Diesel'!M1087,'OnSSET_original_NoMG-PV-Diesel'!L1087,LCOE_SensitivityScenarios!BL1087)</f>
        <v>SA_PV</v>
      </c>
      <c r="J1088" s="39" t="str">
        <f>IF(LCOE_SensitivityScenarios!BP1087&gt;'OnSSET_original_NoMG-PV-Diesel'!M1087,'OnSSET_original_NoMG-PV-Diesel'!L1087,LCOE_SensitivityScenarios!BQ1087)</f>
        <v>SA_PV</v>
      </c>
      <c r="K1088" s="38" t="str">
        <f>IF(LCOE_SensitivityScenarios!BU1087&gt;'OnSSET_original_NoMG-PV-Diesel'!V1087,'OnSSET_original_NoMG-PV-Diesel'!U1087,LCOE_SensitivityScenarios!BV1087)</f>
        <v>SA_Diesel</v>
      </c>
      <c r="L1088" s="39" t="str">
        <f>IF(LCOE_SensitivityScenarios!BZ1087&gt;'OnSSET_original_NoMG-PV-Diesel'!V1087,'OnSSET_original_NoMG-PV-Diesel'!U1087,LCOE_SensitivityScenarios!CA1087)</f>
        <v>SA_Diesel</v>
      </c>
      <c r="M1088" s="40" t="str">
        <f>IF(LCOE_SensitivityScenarios!CE1087&gt;'OnSSET_original_NoMG-PV-Diesel'!V1087,'OnSSET_original_NoMG-PV-Diesel'!U1087,LCOE_SensitivityScenarios!CF1087)</f>
        <v>SA_Diesel</v>
      </c>
      <c r="N1088" s="39" t="str">
        <f>IF(LCOE_SensitivityScenarios!CJ1087&gt;'OnSSET_original_NoMG-PV-Diesel'!AE1087,'OnSSET_original_NoMG-PV-Diesel'!AD1087,LCOE_SensitivityScenarios!CK1087)</f>
        <v>SA_Diesel</v>
      </c>
      <c r="O1088" s="39" t="str">
        <f>IF(LCOE_SensitivityScenarios!CO1087&gt;'OnSSET_original_NoMG-PV-Diesel'!AE1087,'OnSSET_original_NoMG-PV-Diesel'!AD1087,LCOE_SensitivityScenarios!CP1087)</f>
        <v>SA_Diesel</v>
      </c>
      <c r="P1088" s="40" t="str">
        <f>IF(LCOE_SensitivityScenarios!CT1087&gt;'OnSSET_original_NoMG-PV-Diesel'!AE1087,'OnSSET_original_NoMG-PV-Diesel'!AD1087,LCOE_SensitivityScenarios!CU1087)</f>
        <v>SA_Diesel</v>
      </c>
      <c r="Q1088" s="38">
        <f>IF(LCOE_SensitivityScenarios!BF1087&gt;'OnSSET_original_NoMG-PV-Diesel'!M1087,'OnSSET_original_NoMG-PV-Diesel'!M1087,LCOE_SensitivityScenarios!BF1087)</f>
        <v>0.47062014315099998</v>
      </c>
      <c r="R1088" s="28">
        <f>MIN('OnSSET_original_NoMG-PV-Diesel'!E1087:I1087,LCOE_SensitivityScenarios!BK1087)</f>
        <v>0.47062014315099998</v>
      </c>
      <c r="S1088" s="28">
        <f>MIN('OnSSET_original_NoMG-PV-Diesel'!E1087:I1087,LCOE_SensitivityScenarios!BP1087)</f>
        <v>0.47062014315099998</v>
      </c>
      <c r="T1088" s="27">
        <f>MIN('OnSSET_original_NoMG-PV-Diesel'!N1087:R1087,LCOE_SensitivityScenarios!BU1087)</f>
        <v>0.354807105884136</v>
      </c>
      <c r="U1088" s="28">
        <f>MIN('OnSSET_original_NoMG-PV-Diesel'!N1087:R1087,LCOE_SensitivityScenarios!BZ1087)</f>
        <v>0.354807105884136</v>
      </c>
      <c r="V1088" s="29">
        <f>MIN('OnSSET_original_NoMG-PV-Diesel'!N1087:R1087,LCOE_SensitivityScenarios!CE1087)</f>
        <v>0.354807105884136</v>
      </c>
      <c r="W1088" s="28">
        <f>MIN('OnSSET_original_NoMG-PV-Diesel'!W1087:AA1087,LCOE_SensitivityScenarios!CJ1087)</f>
        <v>0.193914934660878</v>
      </c>
      <c r="X1088" s="28">
        <f>MIN('OnSSET_original_NoMG-PV-Diesel'!W1087:AA1087,LCOE_SensitivityScenarios!CO1087)</f>
        <v>0.193914934660878</v>
      </c>
      <c r="Y1088" s="29">
        <f>MIN('OnSSET_original_NoMG-PV-Diesel'!W1087:AA1087,LCOE_SensitivityScenarios!CT1087)</f>
        <v>0.193914934660878</v>
      </c>
      <c r="Z1088">
        <f>IF(H1088='OnSSET_original_NoMG-PV-Diesel'!L1087,'OnSSET_original_NoMG-PV-Diesel'!K1087,"wait")</f>
        <v>14.13879439087</v>
      </c>
      <c r="AA1088">
        <f>IF(I1088='OnSSET_original_NoMG-PV-Diesel'!L1087,'OnSSET_original_NoMG-PV-Diesel'!K1087,"wait")</f>
        <v>14.13879439087</v>
      </c>
      <c r="AB1088">
        <f>IF(J1088='OnSSET_original_NoMG-PV-Diesel'!L1087,'OnSSET_original_NoMG-PV-Diesel'!K1087,"wait")</f>
        <v>14.13879439087</v>
      </c>
      <c r="AC1088">
        <f>IF(K1088='OnSSET_original_NoMG-PV-Diesel'!U1087,'OnSSET_original_NoMG-PV-Diesel'!T1087,"wait")</f>
        <v>10.866255086962701</v>
      </c>
      <c r="AD1088">
        <f>IF(L1088='OnSSET_original_NoMG-PV-Diesel'!U1087,'OnSSET_original_NoMG-PV-Diesel'!T1087,"wait")</f>
        <v>10.866255086962701</v>
      </c>
      <c r="AE1088">
        <f>IF(M1088='OnSSET_original_NoMG-PV-Diesel'!U1087,'OnSSET_original_NoMG-PV-Diesel'!T1087,"wait")</f>
        <v>10.866255086962701</v>
      </c>
      <c r="AF1088">
        <f>IF(N1088='OnSSET_original_NoMG-PV-Diesel'!AD1087,'OnSSET_original_NoMG-PV-Diesel'!AC1087,"wait")</f>
        <v>10.866255086962701</v>
      </c>
      <c r="AG1088">
        <f>IF(O1088='OnSSET_original_NoMG-PV-Diesel'!AD1087,'OnSSET_original_NoMG-PV-Diesel'!AC1087,"wait")</f>
        <v>10.866255086962701</v>
      </c>
      <c r="AH1088">
        <f>IF(P1088='OnSSET_original_NoMG-PV-Diesel'!AD1087,'OnSSET_original_NoMG-PV-Diesel'!AC1087,"wait")</f>
        <v>10.866255086962701</v>
      </c>
      <c r="AR1088">
        <v>100.672</v>
      </c>
      <c r="AS1088">
        <v>69.375</v>
      </c>
      <c r="AT1088">
        <v>10.196</v>
      </c>
      <c r="AU1088">
        <v>2E-3</v>
      </c>
      <c r="AV1088">
        <v>58152.529739999998</v>
      </c>
      <c r="AW1088">
        <v>0</v>
      </c>
      <c r="AX1088">
        <v>11617.64812</v>
      </c>
      <c r="AZ1088">
        <f>SUMIF([1]base!$A$2:$A$169,B1088,[1]base!$V$2:$V$169)</f>
        <v>0</v>
      </c>
      <c r="BA1088">
        <f>SUMIF([2]s1!$A$2:$A$275,B1088,[2]s1!$U$2:$U$275)</f>
        <v>0</v>
      </c>
      <c r="BB1088">
        <f>SUMIF([3]s2!$A$2:$A$115,B1088,[3]s2!$U$2:$U$115)</f>
        <v>0</v>
      </c>
      <c r="BC1088">
        <f>SUMIF([4]s3!$A$2:$A$245,B1088,[4]s3!$U$2:$U$245)</f>
        <v>0</v>
      </c>
      <c r="BD1088">
        <f>SUMIF([5]s4!$A$2:$A$74,B1088,[5]s4!$U$2:$U$74)</f>
        <v>0</v>
      </c>
      <c r="BF1088">
        <f t="shared" si="85"/>
        <v>0</v>
      </c>
      <c r="BG1088">
        <f t="shared" si="86"/>
        <v>0</v>
      </c>
      <c r="BH1088">
        <f t="shared" si="87"/>
        <v>0</v>
      </c>
      <c r="BI1088">
        <f t="shared" si="88"/>
        <v>0</v>
      </c>
      <c r="BJ1088">
        <f t="shared" si="89"/>
        <v>0</v>
      </c>
      <c r="BL1088" t="s">
        <v>114</v>
      </c>
      <c r="BM1088" s="23">
        <v>74369.954119999995</v>
      </c>
      <c r="BN1088" s="23">
        <v>12.86677407</v>
      </c>
      <c r="BP1088" t="s">
        <v>183</v>
      </c>
      <c r="BQ1088" s="23">
        <v>13474.27471</v>
      </c>
      <c r="BR1088" s="23">
        <v>10.866255089999999</v>
      </c>
      <c r="BT1088" t="s">
        <v>183</v>
      </c>
      <c r="BU1088" s="23">
        <v>13474.27471</v>
      </c>
      <c r="BV1088" s="23">
        <v>10.866255089999999</v>
      </c>
    </row>
    <row r="1089" spans="1:74" x14ac:dyDescent="0.25">
      <c r="A1089">
        <v>1</v>
      </c>
      <c r="B1089" s="15">
        <v>15692</v>
      </c>
      <c r="C1089" s="15">
        <v>-64.76718047</v>
      </c>
      <c r="D1089" s="15">
        <v>-20.683990040000001</v>
      </c>
      <c r="E1089" s="16">
        <v>1</v>
      </c>
      <c r="F1089" s="19">
        <v>40828.088318297901</v>
      </c>
      <c r="G1089" s="19">
        <v>101.2866387368444</v>
      </c>
      <c r="H1089" s="16" t="str">
        <f>IF(LCOE_SensitivityScenarios!BF1088&gt;'OnSSET_original_NoMG-PV-Diesel'!M1088,'OnSSET_original_NoMG-PV-Diesel'!L1088,LCOE_SensitivityScenarios!BG1088)</f>
        <v>SA_PV</v>
      </c>
      <c r="I1089" s="39" t="str">
        <f>IF(LCOE_SensitivityScenarios!BK1088&gt;'OnSSET_original_NoMG-PV-Diesel'!M1088,'OnSSET_original_NoMG-PV-Diesel'!L1088,LCOE_SensitivityScenarios!BL1088)</f>
        <v>SA_PV</v>
      </c>
      <c r="J1089" s="39" t="str">
        <f>IF(LCOE_SensitivityScenarios!BP1088&gt;'OnSSET_original_NoMG-PV-Diesel'!M1088,'OnSSET_original_NoMG-PV-Diesel'!L1088,LCOE_SensitivityScenarios!BQ1088)</f>
        <v>SA_PV</v>
      </c>
      <c r="K1089" s="38" t="str">
        <f>IF(LCOE_SensitivityScenarios!BU1088&gt;'OnSSET_original_NoMG-PV-Diesel'!V1088,'OnSSET_original_NoMG-PV-Diesel'!U1088,LCOE_SensitivityScenarios!BV1088)</f>
        <v>SA_PV</v>
      </c>
      <c r="L1089" s="39" t="str">
        <f>IF(LCOE_SensitivityScenarios!BZ1088&gt;'OnSSET_original_NoMG-PV-Diesel'!V1088,'OnSSET_original_NoMG-PV-Diesel'!U1088,LCOE_SensitivityScenarios!CA1088)</f>
        <v>MG_Hybrid</v>
      </c>
      <c r="M1089" s="40" t="str">
        <f>IF(LCOE_SensitivityScenarios!CE1088&gt;'OnSSET_original_NoMG-PV-Diesel'!V1088,'OnSSET_original_NoMG-PV-Diesel'!U1088,LCOE_SensitivityScenarios!CF1088)</f>
        <v>SA_PV</v>
      </c>
      <c r="N1089" s="39" t="str">
        <f>IF(LCOE_SensitivityScenarios!CJ1088&gt;'OnSSET_original_NoMG-PV-Diesel'!AE1088,'OnSSET_original_NoMG-PV-Diesel'!AD1088,LCOE_SensitivityScenarios!CK1088)</f>
        <v>SA_Diesel</v>
      </c>
      <c r="O1089" s="39" t="str">
        <f>IF(LCOE_SensitivityScenarios!CO1088&gt;'OnSSET_original_NoMG-PV-Diesel'!AE1088,'OnSSET_original_NoMG-PV-Diesel'!AD1088,LCOE_SensitivityScenarios!CP1088)</f>
        <v>SA_Diesel</v>
      </c>
      <c r="P1089" s="40" t="str">
        <f>IF(LCOE_SensitivityScenarios!CT1088&gt;'OnSSET_original_NoMG-PV-Diesel'!AE1088,'OnSSET_original_NoMG-PV-Diesel'!AD1088,LCOE_SensitivityScenarios!CU1088)</f>
        <v>SA_Diesel</v>
      </c>
      <c r="Q1089" s="38">
        <f>IF(LCOE_SensitivityScenarios!BF1088&gt;'OnSSET_original_NoMG-PV-Diesel'!M1088,'OnSSET_original_NoMG-PV-Diesel'!M1088,LCOE_SensitivityScenarios!BF1088)</f>
        <v>0.42205242631727202</v>
      </c>
      <c r="R1089" s="28">
        <f>MIN('OnSSET_original_NoMG-PV-Diesel'!E1088:I1088,LCOE_SensitivityScenarios!BK1088)</f>
        <v>0.42205242631727202</v>
      </c>
      <c r="S1089" s="28">
        <f>MIN('OnSSET_original_NoMG-PV-Diesel'!E1088:I1088,LCOE_SensitivityScenarios!BP1088)</f>
        <v>0.42205242631727202</v>
      </c>
      <c r="T1089" s="27">
        <f>MIN('OnSSET_original_NoMG-PV-Diesel'!N1088:R1088,LCOE_SensitivityScenarios!BU1088)</f>
        <v>0.42205242631727202</v>
      </c>
      <c r="U1089" s="28">
        <f>MIN('OnSSET_original_NoMG-PV-Diesel'!N1088:R1088,LCOE_SensitivityScenarios!BZ1088)</f>
        <v>0.40977212683021236</v>
      </c>
      <c r="V1089" s="29">
        <f>MIN('OnSSET_original_NoMG-PV-Diesel'!N1088:R1088,LCOE_SensitivityScenarios!CE1088)</f>
        <v>0.42205242631727202</v>
      </c>
      <c r="W1089" s="28">
        <f>MIN('OnSSET_original_NoMG-PV-Diesel'!W1088:AA1088,LCOE_SensitivityScenarios!CJ1088)</f>
        <v>0.242182586027855</v>
      </c>
      <c r="X1089" s="28">
        <f>MIN('OnSSET_original_NoMG-PV-Diesel'!W1088:AA1088,LCOE_SensitivityScenarios!CO1088)</f>
        <v>0.242182586027855</v>
      </c>
      <c r="Y1089" s="29">
        <f>MIN('OnSSET_original_NoMG-PV-Diesel'!W1088:AA1088,LCOE_SensitivityScenarios!CT1088)</f>
        <v>0.242182586027855</v>
      </c>
      <c r="Z1089">
        <f>IF(H1089='OnSSET_original_NoMG-PV-Diesel'!L1088,'OnSSET_original_NoMG-PV-Diesel'!K1088,"wait")</f>
        <v>13.3364349680994</v>
      </c>
      <c r="AA1089">
        <f>IF(I1089='OnSSET_original_NoMG-PV-Diesel'!L1088,'OnSSET_original_NoMG-PV-Diesel'!K1088,"wait")</f>
        <v>13.3364349680994</v>
      </c>
      <c r="AB1089">
        <f>IF(J1089='OnSSET_original_NoMG-PV-Diesel'!L1088,'OnSSET_original_NoMG-PV-Diesel'!K1088,"wait")</f>
        <v>13.3364349680994</v>
      </c>
      <c r="AC1089">
        <f>IF(K1089='OnSSET_original_NoMG-PV-Diesel'!U1088,'OnSSET_original_NoMG-PV-Diesel'!T1088,"wait")</f>
        <v>22.569424167107702</v>
      </c>
      <c r="AD1089" t="str">
        <f>IF(L1089='OnSSET_original_NoMG-PV-Diesel'!U1088,'OnSSET_original_NoMG-PV-Diesel'!T1088,"wait")</f>
        <v>wait</v>
      </c>
      <c r="AE1089">
        <f>IF(M1089='OnSSET_original_NoMG-PV-Diesel'!U1088,'OnSSET_original_NoMG-PV-Diesel'!T1088,"wait")</f>
        <v>22.569424167107702</v>
      </c>
      <c r="AF1089">
        <f>IF(N1089='OnSSET_original_NoMG-PV-Diesel'!AD1088,'OnSSET_original_NoMG-PV-Diesel'!AC1088,"wait")</f>
        <v>18.642962702419101</v>
      </c>
      <c r="AG1089">
        <f>IF(O1089='OnSSET_original_NoMG-PV-Diesel'!AD1088,'OnSSET_original_NoMG-PV-Diesel'!AC1088,"wait")</f>
        <v>18.642962702419101</v>
      </c>
      <c r="AH1089">
        <f>IF(P1089='OnSSET_original_NoMG-PV-Diesel'!AD1088,'OnSSET_original_NoMG-PV-Diesel'!AC1088,"wait")</f>
        <v>18.642962702419101</v>
      </c>
      <c r="AR1089">
        <v>53.287999999999997</v>
      </c>
      <c r="AS1089">
        <v>53.287999999999997</v>
      </c>
      <c r="AT1089">
        <v>31.51</v>
      </c>
      <c r="AU1089">
        <v>1.0900000000000001</v>
      </c>
      <c r="AV1089">
        <v>63604.667179999997</v>
      </c>
      <c r="AW1089">
        <v>0</v>
      </c>
      <c r="AX1089">
        <v>14063.468779999999</v>
      </c>
      <c r="AZ1089">
        <f>SUMIF([1]base!$A$2:$A$169,B1089,[1]base!$V$2:$V$169)</f>
        <v>0</v>
      </c>
      <c r="BA1089">
        <f>SUMIF([2]s1!$A$2:$A$275,B1089,[2]s1!$U$2:$U$275)</f>
        <v>0</v>
      </c>
      <c r="BB1089">
        <f>SUMIF([3]s2!$A$2:$A$115,B1089,[3]s2!$U$2:$U$115)</f>
        <v>0</v>
      </c>
      <c r="BC1089">
        <f>SUMIF([4]s3!$A$2:$A$245,B1089,[4]s3!$U$2:$U$245)</f>
        <v>0</v>
      </c>
      <c r="BD1089">
        <f>SUMIF([5]s4!$A$2:$A$74,B1089,[5]s4!$U$2:$U$74)</f>
        <v>0</v>
      </c>
      <c r="BF1089">
        <f t="shared" si="85"/>
        <v>0</v>
      </c>
      <c r="BG1089">
        <f t="shared" si="86"/>
        <v>0</v>
      </c>
      <c r="BH1089">
        <f t="shared" si="87"/>
        <v>0</v>
      </c>
      <c r="BI1089">
        <f t="shared" si="88"/>
        <v>0</v>
      </c>
      <c r="BJ1089">
        <f t="shared" si="89"/>
        <v>0</v>
      </c>
      <c r="BL1089" t="s">
        <v>114</v>
      </c>
      <c r="BM1089" s="23">
        <v>114426.98050000001</v>
      </c>
      <c r="BN1089" s="23">
        <v>22.569424170000001</v>
      </c>
      <c r="BP1089" t="s">
        <v>186</v>
      </c>
      <c r="BQ1089" s="23">
        <v>114426.98050000001</v>
      </c>
      <c r="BR1089" s="23">
        <v>22.569424170000001</v>
      </c>
      <c r="BT1089" t="s">
        <v>183</v>
      </c>
      <c r="BU1089" s="23">
        <v>23117.476879999998</v>
      </c>
      <c r="BV1089" s="23">
        <v>18.642962700000002</v>
      </c>
    </row>
    <row r="1090" spans="1:74" x14ac:dyDescent="0.25">
      <c r="A1090">
        <v>1</v>
      </c>
      <c r="B1090" s="15">
        <v>15694</v>
      </c>
      <c r="C1090" s="15">
        <v>-64.584923590000002</v>
      </c>
      <c r="D1090" s="15">
        <v>-18.849869349999999</v>
      </c>
      <c r="E1090" s="16">
        <v>1</v>
      </c>
      <c r="F1090" s="19">
        <v>44824.786129461201</v>
      </c>
      <c r="G1090" s="19">
        <v>97.895561414502453</v>
      </c>
      <c r="H1090" s="16" t="str">
        <f>IF(LCOE_SensitivityScenarios!BF1089&gt;'OnSSET_original_NoMG-PV-Diesel'!M1089,'OnSSET_original_NoMG-PV-Diesel'!L1089,LCOE_SensitivityScenarios!BG1089)</f>
        <v>SA_PV</v>
      </c>
      <c r="I1090" s="39" t="str">
        <f>IF(LCOE_SensitivityScenarios!BK1089&gt;'OnSSET_original_NoMG-PV-Diesel'!M1089,'OnSSET_original_NoMG-PV-Diesel'!L1089,LCOE_SensitivityScenarios!BL1089)</f>
        <v>SA_PV</v>
      </c>
      <c r="J1090" s="39" t="str">
        <f>IF(LCOE_SensitivityScenarios!BP1089&gt;'OnSSET_original_NoMG-PV-Diesel'!M1089,'OnSSET_original_NoMG-PV-Diesel'!L1089,LCOE_SensitivityScenarios!BQ1089)</f>
        <v>SA_PV</v>
      </c>
      <c r="K1090" s="38" t="str">
        <f>IF(LCOE_SensitivityScenarios!BU1089&gt;'OnSSET_original_NoMG-PV-Diesel'!V1089,'OnSSET_original_NoMG-PV-Diesel'!U1089,LCOE_SensitivityScenarios!BV1089)</f>
        <v>SA_Diesel</v>
      </c>
      <c r="L1090" s="39" t="str">
        <f>IF(LCOE_SensitivityScenarios!BZ1089&gt;'OnSSET_original_NoMG-PV-Diesel'!V1089,'OnSSET_original_NoMG-PV-Diesel'!U1089,LCOE_SensitivityScenarios!CA1089)</f>
        <v>SA_Diesel</v>
      </c>
      <c r="M1090" s="40" t="str">
        <f>IF(LCOE_SensitivityScenarios!CE1089&gt;'OnSSET_original_NoMG-PV-Diesel'!V1089,'OnSSET_original_NoMG-PV-Diesel'!U1089,LCOE_SensitivityScenarios!CF1089)</f>
        <v>SA_Diesel</v>
      </c>
      <c r="N1090" s="39" t="str">
        <f>IF(LCOE_SensitivityScenarios!CJ1089&gt;'OnSSET_original_NoMG-PV-Diesel'!AE1089,'OnSSET_original_NoMG-PV-Diesel'!AD1089,LCOE_SensitivityScenarios!CK1089)</f>
        <v>SA_Diesel</v>
      </c>
      <c r="O1090" s="39" t="str">
        <f>IF(LCOE_SensitivityScenarios!CO1089&gt;'OnSSET_original_NoMG-PV-Diesel'!AE1089,'OnSSET_original_NoMG-PV-Diesel'!AD1089,LCOE_SensitivityScenarios!CP1089)</f>
        <v>SA_Diesel</v>
      </c>
      <c r="P1090" s="40" t="str">
        <f>IF(LCOE_SensitivityScenarios!CT1089&gt;'OnSSET_original_NoMG-PV-Diesel'!AE1089,'OnSSET_original_NoMG-PV-Diesel'!AD1089,LCOE_SensitivityScenarios!CU1089)</f>
        <v>SA_Diesel</v>
      </c>
      <c r="Q1090" s="38">
        <f>IF(LCOE_SensitivityScenarios!BF1089&gt;'OnSSET_original_NoMG-PV-Diesel'!M1089,'OnSSET_original_NoMG-PV-Diesel'!M1089,LCOE_SensitivityScenarios!BF1089)</f>
        <v>0.390753282771863</v>
      </c>
      <c r="R1090" s="28">
        <f>MIN('OnSSET_original_NoMG-PV-Diesel'!E1089:I1089,LCOE_SensitivityScenarios!BK1089)</f>
        <v>0.390753282771863</v>
      </c>
      <c r="S1090" s="28">
        <f>MIN('OnSSET_original_NoMG-PV-Diesel'!E1089:I1089,LCOE_SensitivityScenarios!BP1089)</f>
        <v>0.390753282771863</v>
      </c>
      <c r="T1090" s="27">
        <f>MIN('OnSSET_original_NoMG-PV-Diesel'!N1089:R1089,LCOE_SensitivityScenarios!BU1089)</f>
        <v>0.354807105884136</v>
      </c>
      <c r="U1090" s="28">
        <f>MIN('OnSSET_original_NoMG-PV-Diesel'!N1089:R1089,LCOE_SensitivityScenarios!BZ1089)</f>
        <v>0.354807105884136</v>
      </c>
      <c r="V1090" s="29">
        <f>MIN('OnSSET_original_NoMG-PV-Diesel'!N1089:R1089,LCOE_SensitivityScenarios!CE1089)</f>
        <v>0.354807105884136</v>
      </c>
      <c r="W1090" s="28">
        <f>MIN('OnSSET_original_NoMG-PV-Diesel'!W1089:AA1089,LCOE_SensitivityScenarios!CJ1089)</f>
        <v>0.193914934660878</v>
      </c>
      <c r="X1090" s="28">
        <f>MIN('OnSSET_original_NoMG-PV-Diesel'!W1089:AA1089,LCOE_SensitivityScenarios!CO1089)</f>
        <v>0.193914934660878</v>
      </c>
      <c r="Y1090" s="29">
        <f>MIN('OnSSET_original_NoMG-PV-Diesel'!W1089:AA1089,LCOE_SensitivityScenarios!CT1089)</f>
        <v>0.193914934660878</v>
      </c>
      <c r="Z1090">
        <f>IF(H1090='OnSSET_original_NoMG-PV-Diesel'!L1089,'OnSSET_original_NoMG-PV-Diesel'!K1089,"wait")</f>
        <v>20.356713923887401</v>
      </c>
      <c r="AA1090">
        <f>IF(I1090='OnSSET_original_NoMG-PV-Diesel'!L1089,'OnSSET_original_NoMG-PV-Diesel'!K1089,"wait")</f>
        <v>20.356713923887401</v>
      </c>
      <c r="AB1090">
        <f>IF(J1090='OnSSET_original_NoMG-PV-Diesel'!L1089,'OnSSET_original_NoMG-PV-Diesel'!K1089,"wait")</f>
        <v>20.356713923887401</v>
      </c>
      <c r="AC1090">
        <f>IF(K1090='OnSSET_original_NoMG-PV-Diesel'!U1089,'OnSSET_original_NoMG-PV-Diesel'!T1089,"wait")</f>
        <v>20.467938871900099</v>
      </c>
      <c r="AD1090">
        <f>IF(L1090='OnSSET_original_NoMG-PV-Diesel'!U1089,'OnSSET_original_NoMG-PV-Diesel'!T1089,"wait")</f>
        <v>20.467938871900099</v>
      </c>
      <c r="AE1090">
        <f>IF(M1090='OnSSET_original_NoMG-PV-Diesel'!U1089,'OnSSET_original_NoMG-PV-Diesel'!T1089,"wait")</f>
        <v>20.467938871900099</v>
      </c>
      <c r="AF1090">
        <f>IF(N1090='OnSSET_original_NoMG-PV-Diesel'!AD1089,'OnSSET_original_NoMG-PV-Diesel'!AC1089,"wait")</f>
        <v>20.467938871900099</v>
      </c>
      <c r="AG1090">
        <f>IF(O1090='OnSSET_original_NoMG-PV-Diesel'!AD1089,'OnSSET_original_NoMG-PV-Diesel'!AC1089,"wait")</f>
        <v>20.467938871900099</v>
      </c>
      <c r="AH1090">
        <f>IF(P1090='OnSSET_original_NoMG-PV-Diesel'!AD1089,'OnSSET_original_NoMG-PV-Diesel'!AC1089,"wait")</f>
        <v>20.467938871900099</v>
      </c>
      <c r="AR1090">
        <v>58.44</v>
      </c>
      <c r="AS1090">
        <v>32.326000000000001</v>
      </c>
      <c r="AT1090">
        <v>2.4079999999999999</v>
      </c>
      <c r="AU1090">
        <v>0.48</v>
      </c>
      <c r="AV1090">
        <v>62950.621279999999</v>
      </c>
      <c r="AW1090">
        <v>0</v>
      </c>
      <c r="AX1090">
        <v>13757.7412</v>
      </c>
      <c r="AZ1090">
        <f>SUMIF([1]base!$A$2:$A$169,B1090,[1]base!$V$2:$V$169)</f>
        <v>0</v>
      </c>
      <c r="BA1090">
        <f>SUMIF([2]s1!$A$2:$A$275,B1090,[2]s1!$U$2:$U$275)</f>
        <v>0</v>
      </c>
      <c r="BB1090">
        <f>SUMIF([3]s2!$A$2:$A$115,B1090,[3]s2!$U$2:$U$115)</f>
        <v>0</v>
      </c>
      <c r="BC1090">
        <f>SUMIF([4]s3!$A$2:$A$245,B1090,[4]s3!$U$2:$U$245)</f>
        <v>0</v>
      </c>
      <c r="BD1090">
        <f>SUMIF([5]s4!$A$2:$A$74,B1090,[5]s4!$U$2:$U$74)</f>
        <v>0</v>
      </c>
      <c r="BF1090">
        <f t="shared" si="85"/>
        <v>0</v>
      </c>
      <c r="BG1090">
        <f t="shared" si="86"/>
        <v>0</v>
      </c>
      <c r="BH1090">
        <f t="shared" si="87"/>
        <v>0</v>
      </c>
      <c r="BI1090">
        <f t="shared" si="88"/>
        <v>0</v>
      </c>
      <c r="BJ1090">
        <f t="shared" si="89"/>
        <v>0</v>
      </c>
      <c r="BL1090" t="s">
        <v>114</v>
      </c>
      <c r="BM1090" s="23">
        <v>116311.82030000001</v>
      </c>
      <c r="BN1090" s="23">
        <v>22.94118744</v>
      </c>
      <c r="BP1090" t="s">
        <v>183</v>
      </c>
      <c r="BQ1090" s="23">
        <v>25380.467219999999</v>
      </c>
      <c r="BR1090" s="23">
        <v>20.467938870000001</v>
      </c>
      <c r="BT1090" t="s">
        <v>183</v>
      </c>
      <c r="BU1090" s="23">
        <v>25380.467219999999</v>
      </c>
      <c r="BV1090" s="23">
        <v>20.467938870000001</v>
      </c>
    </row>
    <row r="1091" spans="1:74" x14ac:dyDescent="0.25">
      <c r="A1091">
        <v>1</v>
      </c>
      <c r="B1091" s="15">
        <v>15695</v>
      </c>
      <c r="C1091" s="15">
        <v>-64.508078040000001</v>
      </c>
      <c r="D1091" s="15">
        <v>-19.485858749999998</v>
      </c>
      <c r="E1091" s="16">
        <v>1</v>
      </c>
      <c r="F1091" s="19">
        <v>23808.5974079361</v>
      </c>
      <c r="G1091" s="19">
        <v>57.476785438299629</v>
      </c>
      <c r="H1091" s="16" t="str">
        <f>IF(LCOE_SensitivityScenarios!BF1090&gt;'OnSSET_original_NoMG-PV-Diesel'!M1090,'OnSSET_original_NoMG-PV-Diesel'!L1090,LCOE_SensitivityScenarios!BG1090)</f>
        <v>SA_PV</v>
      </c>
      <c r="I1091" s="39" t="str">
        <f>IF(LCOE_SensitivityScenarios!BK1090&gt;'OnSSET_original_NoMG-PV-Diesel'!M1090,'OnSSET_original_NoMG-PV-Diesel'!L1090,LCOE_SensitivityScenarios!BL1090)</f>
        <v>SA_PV</v>
      </c>
      <c r="J1091" s="39" t="str">
        <f>IF(LCOE_SensitivityScenarios!BP1090&gt;'OnSSET_original_NoMG-PV-Diesel'!M1090,'OnSSET_original_NoMG-PV-Diesel'!L1090,LCOE_SensitivityScenarios!BQ1090)</f>
        <v>SA_PV</v>
      </c>
      <c r="K1091" s="38" t="str">
        <f>IF(LCOE_SensitivityScenarios!BU1090&gt;'OnSSET_original_NoMG-PV-Diesel'!V1090,'OnSSET_original_NoMG-PV-Diesel'!U1090,LCOE_SensitivityScenarios!BV1090)</f>
        <v>SA_Diesel</v>
      </c>
      <c r="L1091" s="39" t="str">
        <f>IF(LCOE_SensitivityScenarios!BZ1090&gt;'OnSSET_original_NoMG-PV-Diesel'!V1090,'OnSSET_original_NoMG-PV-Diesel'!U1090,LCOE_SensitivityScenarios!CA1090)</f>
        <v>SA_Diesel</v>
      </c>
      <c r="M1091" s="40" t="str">
        <f>IF(LCOE_SensitivityScenarios!CE1090&gt;'OnSSET_original_NoMG-PV-Diesel'!V1090,'OnSSET_original_NoMG-PV-Diesel'!U1090,LCOE_SensitivityScenarios!CF1090)</f>
        <v>SA_Diesel</v>
      </c>
      <c r="N1091" s="39" t="str">
        <f>IF(LCOE_SensitivityScenarios!CJ1090&gt;'OnSSET_original_NoMG-PV-Diesel'!AE1090,'OnSSET_original_NoMG-PV-Diesel'!AD1090,LCOE_SensitivityScenarios!CK1090)</f>
        <v>SA_Diesel</v>
      </c>
      <c r="O1091" s="39" t="str">
        <f>IF(LCOE_SensitivityScenarios!CO1090&gt;'OnSSET_original_NoMG-PV-Diesel'!AE1090,'OnSSET_original_NoMG-PV-Diesel'!AD1090,LCOE_SensitivityScenarios!CP1090)</f>
        <v>SA_Diesel</v>
      </c>
      <c r="P1091" s="40" t="str">
        <f>IF(LCOE_SensitivityScenarios!CT1090&gt;'OnSSET_original_NoMG-PV-Diesel'!AE1090,'OnSSET_original_NoMG-PV-Diesel'!AD1090,LCOE_SensitivityScenarios!CU1090)</f>
        <v>SA_Diesel</v>
      </c>
      <c r="Q1091" s="38">
        <f>IF(LCOE_SensitivityScenarios!BF1090&gt;'OnSSET_original_NoMG-PV-Diesel'!M1090,'OnSSET_original_NoMG-PV-Diesel'!M1090,LCOE_SensitivityScenarios!BF1090)</f>
        <v>0.42458727572458299</v>
      </c>
      <c r="R1091" s="28">
        <f>MIN('OnSSET_original_NoMG-PV-Diesel'!E1090:I1090,LCOE_SensitivityScenarios!BK1090)</f>
        <v>0.42458727572458299</v>
      </c>
      <c r="S1091" s="28">
        <f>MIN('OnSSET_original_NoMG-PV-Diesel'!E1090:I1090,LCOE_SensitivityScenarios!BP1090)</f>
        <v>0.42458727572458299</v>
      </c>
      <c r="T1091" s="27">
        <f>MIN('OnSSET_original_NoMG-PV-Diesel'!N1090:R1090,LCOE_SensitivityScenarios!BU1090)</f>
        <v>0.37257228312337098</v>
      </c>
      <c r="U1091" s="28">
        <f>MIN('OnSSET_original_NoMG-PV-Diesel'!N1090:R1090,LCOE_SensitivityScenarios!BZ1090)</f>
        <v>0.37257228312337098</v>
      </c>
      <c r="V1091" s="29">
        <f>MIN('OnSSET_original_NoMG-PV-Diesel'!N1090:R1090,LCOE_SensitivityScenarios!CE1090)</f>
        <v>0.37257228312337098</v>
      </c>
      <c r="W1091" s="28">
        <f>MIN('OnSSET_original_NoMG-PV-Diesel'!W1090:AA1090,LCOE_SensitivityScenarios!CJ1090)</f>
        <v>0.19994839108175</v>
      </c>
      <c r="X1091" s="28">
        <f>MIN('OnSSET_original_NoMG-PV-Diesel'!W1090:AA1090,LCOE_SensitivityScenarios!CO1090)</f>
        <v>0.19994839108175</v>
      </c>
      <c r="Y1091" s="29">
        <f>MIN('OnSSET_original_NoMG-PV-Diesel'!W1090:AA1090,LCOE_SensitivityScenarios!CT1090)</f>
        <v>0.19994839108175</v>
      </c>
      <c r="Z1091">
        <f>IF(H1091='OnSSET_original_NoMG-PV-Diesel'!L1090,'OnSSET_original_NoMG-PV-Diesel'!K1090,"wait")</f>
        <v>18.0561733144546</v>
      </c>
      <c r="AA1091">
        <f>IF(I1091='OnSSET_original_NoMG-PV-Diesel'!L1090,'OnSSET_original_NoMG-PV-Diesel'!K1090,"wait")</f>
        <v>18.0561733144546</v>
      </c>
      <c r="AB1091">
        <f>IF(J1091='OnSSET_original_NoMG-PV-Diesel'!L1090,'OnSSET_original_NoMG-PV-Diesel'!K1090,"wait")</f>
        <v>18.0561733144546</v>
      </c>
      <c r="AC1091">
        <f>IF(K1091='OnSSET_original_NoMG-PV-Diesel'!U1090,'OnSSET_original_NoMG-PV-Diesel'!T1090,"wait")</f>
        <v>10.8715056657242</v>
      </c>
      <c r="AD1091">
        <f>IF(L1091='OnSSET_original_NoMG-PV-Diesel'!U1090,'OnSSET_original_NoMG-PV-Diesel'!T1090,"wait")</f>
        <v>10.8715056657242</v>
      </c>
      <c r="AE1091">
        <f>IF(M1091='OnSSET_original_NoMG-PV-Diesel'!U1090,'OnSSET_original_NoMG-PV-Diesel'!T1090,"wait")</f>
        <v>10.8715056657242</v>
      </c>
      <c r="AF1091">
        <f>IF(N1091='OnSSET_original_NoMG-PV-Diesel'!AD1090,'OnSSET_original_NoMG-PV-Diesel'!AC1090,"wait")</f>
        <v>10.8715056657242</v>
      </c>
      <c r="AG1091">
        <f>IF(O1091='OnSSET_original_NoMG-PV-Diesel'!AD1090,'OnSSET_original_NoMG-PV-Diesel'!AC1090,"wait")</f>
        <v>10.8715056657242</v>
      </c>
      <c r="AH1091">
        <f>IF(P1091='OnSSET_original_NoMG-PV-Diesel'!AD1090,'OnSSET_original_NoMG-PV-Diesel'!AC1090,"wait")</f>
        <v>10.8715056657242</v>
      </c>
      <c r="AR1091">
        <v>91.366</v>
      </c>
      <c r="AS1091">
        <v>24.247</v>
      </c>
      <c r="AT1091">
        <v>3.4849999999999999</v>
      </c>
      <c r="AU1091">
        <v>1.0999999999999999E-2</v>
      </c>
      <c r="AV1091">
        <v>46534.420230000003</v>
      </c>
      <c r="AW1091">
        <v>0</v>
      </c>
      <c r="AX1091">
        <v>7184.59818</v>
      </c>
      <c r="AZ1091">
        <f>SUMIF([1]base!$A$2:$A$169,B1091,[1]base!$V$2:$V$169)</f>
        <v>0</v>
      </c>
      <c r="BA1091">
        <f>SUMIF([2]s1!$A$2:$A$275,B1091,[2]s1!$U$2:$U$275)</f>
        <v>0</v>
      </c>
      <c r="BB1091">
        <f>SUMIF([3]s2!$A$2:$A$115,B1091,[3]s2!$U$2:$U$115)</f>
        <v>0</v>
      </c>
      <c r="BC1091">
        <f>SUMIF([4]s3!$A$2:$A$245,B1091,[4]s3!$U$2:$U$245)</f>
        <v>0</v>
      </c>
      <c r="BD1091">
        <f>SUMIF([5]s4!$A$2:$A$74,B1091,[5]s4!$U$2:$U$74)</f>
        <v>0</v>
      </c>
      <c r="BF1091">
        <f t="shared" si="85"/>
        <v>0</v>
      </c>
      <c r="BG1091">
        <f t="shared" si="86"/>
        <v>0</v>
      </c>
      <c r="BH1091">
        <f t="shared" si="87"/>
        <v>0</v>
      </c>
      <c r="BI1091">
        <f t="shared" si="88"/>
        <v>0</v>
      </c>
      <c r="BJ1091">
        <f t="shared" si="89"/>
        <v>0</v>
      </c>
      <c r="BL1091" t="s">
        <v>114</v>
      </c>
      <c r="BM1091" s="23">
        <v>67128.010710000002</v>
      </c>
      <c r="BN1091" s="23">
        <v>13.2402388</v>
      </c>
      <c r="BP1091" t="s">
        <v>183</v>
      </c>
      <c r="BQ1091" s="23">
        <v>13480.78548</v>
      </c>
      <c r="BR1091" s="23">
        <v>10.871505669999999</v>
      </c>
      <c r="BT1091" t="s">
        <v>183</v>
      </c>
      <c r="BU1091" s="23">
        <v>13480.78548</v>
      </c>
      <c r="BV1091" s="23">
        <v>10.871505669999999</v>
      </c>
    </row>
    <row r="1092" spans="1:74" x14ac:dyDescent="0.25">
      <c r="A1092">
        <v>1</v>
      </c>
      <c r="B1092" s="15">
        <v>15723</v>
      </c>
      <c r="C1092" s="15">
        <v>-64.764704760000001</v>
      </c>
      <c r="D1092" s="15">
        <v>-20.56997569</v>
      </c>
      <c r="E1092" s="16">
        <v>1</v>
      </c>
      <c r="F1092" s="19">
        <v>24441.9634674636</v>
      </c>
      <c r="G1092" s="19">
        <v>68.31292267744152</v>
      </c>
      <c r="H1092" s="16" t="str">
        <f>IF(LCOE_SensitivityScenarios!BF1091&gt;'OnSSET_original_NoMG-PV-Diesel'!M1091,'OnSSET_original_NoMG-PV-Diesel'!L1091,LCOE_SensitivityScenarios!BG1091)</f>
        <v>SA_Diesel</v>
      </c>
      <c r="I1092" s="39" t="str">
        <f>IF(LCOE_SensitivityScenarios!BK1091&gt;'OnSSET_original_NoMG-PV-Diesel'!M1091,'OnSSET_original_NoMG-PV-Diesel'!L1091,LCOE_SensitivityScenarios!BL1091)</f>
        <v>SA_Diesel</v>
      </c>
      <c r="J1092" s="39" t="str">
        <f>IF(LCOE_SensitivityScenarios!BP1091&gt;'OnSSET_original_NoMG-PV-Diesel'!M1091,'OnSSET_original_NoMG-PV-Diesel'!L1091,LCOE_SensitivityScenarios!BQ1091)</f>
        <v>SA_Diesel</v>
      </c>
      <c r="K1092" s="38" t="str">
        <f>IF(LCOE_SensitivityScenarios!BU1091&gt;'OnSSET_original_NoMG-PV-Diesel'!V1091,'OnSSET_original_NoMG-PV-Diesel'!U1091,LCOE_SensitivityScenarios!BV1091)</f>
        <v>SA_Diesel</v>
      </c>
      <c r="L1092" s="39" t="str">
        <f>IF(LCOE_SensitivityScenarios!BZ1091&gt;'OnSSET_original_NoMG-PV-Diesel'!V1091,'OnSSET_original_NoMG-PV-Diesel'!U1091,LCOE_SensitivityScenarios!CA1091)</f>
        <v>SA_Diesel</v>
      </c>
      <c r="M1092" s="40" t="str">
        <f>IF(LCOE_SensitivityScenarios!CE1091&gt;'OnSSET_original_NoMG-PV-Diesel'!V1091,'OnSSET_original_NoMG-PV-Diesel'!U1091,LCOE_SensitivityScenarios!CF1091)</f>
        <v>SA_Diesel</v>
      </c>
      <c r="N1092" s="39" t="str">
        <f>IF(LCOE_SensitivityScenarios!CJ1091&gt;'OnSSET_original_NoMG-PV-Diesel'!AE1091,'OnSSET_original_NoMG-PV-Diesel'!AD1091,LCOE_SensitivityScenarios!CK1091)</f>
        <v>SA_Diesel</v>
      </c>
      <c r="O1092" s="39" t="str">
        <f>IF(LCOE_SensitivityScenarios!CO1091&gt;'OnSSET_original_NoMG-PV-Diesel'!AE1091,'OnSSET_original_NoMG-PV-Diesel'!AD1091,LCOE_SensitivityScenarios!CP1091)</f>
        <v>SA_Diesel</v>
      </c>
      <c r="P1092" s="40" t="str">
        <f>IF(LCOE_SensitivityScenarios!CT1091&gt;'OnSSET_original_NoMG-PV-Diesel'!AE1091,'OnSSET_original_NoMG-PV-Diesel'!AD1091,LCOE_SensitivityScenarios!CU1091)</f>
        <v>SA_Diesel</v>
      </c>
      <c r="Q1092" s="38">
        <f>IF(LCOE_SensitivityScenarios!BF1091&gt;'OnSSET_original_NoMG-PV-Diesel'!M1091,'OnSSET_original_NoMG-PV-Diesel'!M1091,LCOE_SensitivityScenarios!BF1091)</f>
        <v>0.47892392368493603</v>
      </c>
      <c r="R1092" s="28">
        <f>MIN('OnSSET_original_NoMG-PV-Diesel'!E1091:I1091,LCOE_SensitivityScenarios!BK1091)</f>
        <v>0.47892392368493603</v>
      </c>
      <c r="S1092" s="28">
        <f>MIN('OnSSET_original_NoMG-PV-Diesel'!E1091:I1091,LCOE_SensitivityScenarios!BP1091)</f>
        <v>0.47892392368493603</v>
      </c>
      <c r="T1092" s="27">
        <f>MIN('OnSSET_original_NoMG-PV-Diesel'!N1091:R1091,LCOE_SensitivityScenarios!BU1091)</f>
        <v>0.354807105884136</v>
      </c>
      <c r="U1092" s="28">
        <f>MIN('OnSSET_original_NoMG-PV-Diesel'!N1091:R1091,LCOE_SensitivityScenarios!BZ1091)</f>
        <v>0.354807105884136</v>
      </c>
      <c r="V1092" s="29">
        <f>MIN('OnSSET_original_NoMG-PV-Diesel'!N1091:R1091,LCOE_SensitivityScenarios!CE1091)</f>
        <v>0.354807105884136</v>
      </c>
      <c r="W1092" s="28">
        <f>MIN('OnSSET_original_NoMG-PV-Diesel'!W1091:AA1091,LCOE_SensitivityScenarios!CJ1091)</f>
        <v>0.193914934660878</v>
      </c>
      <c r="X1092" s="28">
        <f>MIN('OnSSET_original_NoMG-PV-Diesel'!W1091:AA1091,LCOE_SensitivityScenarios!CO1091)</f>
        <v>0.193914934660878</v>
      </c>
      <c r="Y1092" s="29">
        <f>MIN('OnSSET_original_NoMG-PV-Diesel'!W1091:AA1091,LCOE_SensitivityScenarios!CT1091)</f>
        <v>0.193914934660878</v>
      </c>
      <c r="Z1092">
        <f>IF(H1092='OnSSET_original_NoMG-PV-Diesel'!L1091,'OnSSET_original_NoMG-PV-Diesel'!K1091,"wait")</f>
        <v>14.913783058607599</v>
      </c>
      <c r="AA1092">
        <f>IF(I1092='OnSSET_original_NoMG-PV-Diesel'!L1091,'OnSSET_original_NoMG-PV-Diesel'!K1091,"wait")</f>
        <v>14.913783058607599</v>
      </c>
      <c r="AB1092">
        <f>IF(J1092='OnSSET_original_NoMG-PV-Diesel'!L1091,'OnSSET_original_NoMG-PV-Diesel'!K1091,"wait")</f>
        <v>14.913783058607599</v>
      </c>
      <c r="AC1092">
        <f>IF(K1092='OnSSET_original_NoMG-PV-Diesel'!U1091,'OnSSET_original_NoMG-PV-Diesel'!T1091,"wait")</f>
        <v>11.1607139120838</v>
      </c>
      <c r="AD1092">
        <f>IF(L1092='OnSSET_original_NoMG-PV-Diesel'!U1091,'OnSSET_original_NoMG-PV-Diesel'!T1091,"wait")</f>
        <v>11.1607139120838</v>
      </c>
      <c r="AE1092">
        <f>IF(M1092='OnSSET_original_NoMG-PV-Diesel'!U1091,'OnSSET_original_NoMG-PV-Diesel'!T1091,"wait")</f>
        <v>11.1607139120838</v>
      </c>
      <c r="AF1092">
        <f>IF(N1092='OnSSET_original_NoMG-PV-Diesel'!AD1091,'OnSSET_original_NoMG-PV-Diesel'!AC1091,"wait")</f>
        <v>11.1607139120838</v>
      </c>
      <c r="AG1092">
        <f>IF(O1092='OnSSET_original_NoMG-PV-Diesel'!AD1091,'OnSSET_original_NoMG-PV-Diesel'!AC1091,"wait")</f>
        <v>11.1607139120838</v>
      </c>
      <c r="AH1092">
        <f>IF(P1092='OnSSET_original_NoMG-PV-Diesel'!AD1091,'OnSSET_original_NoMG-PV-Diesel'!AC1091,"wait")</f>
        <v>11.1607139120838</v>
      </c>
      <c r="AR1092">
        <v>58.186</v>
      </c>
      <c r="AS1092">
        <v>58.186</v>
      </c>
      <c r="AT1092">
        <v>36.431999999999903</v>
      </c>
      <c r="AU1092">
        <v>1.9269999999999901</v>
      </c>
      <c r="AV1092">
        <v>52089.171820000003</v>
      </c>
      <c r="AW1092">
        <v>0</v>
      </c>
      <c r="AX1092">
        <v>9171.8274629999996</v>
      </c>
      <c r="AZ1092">
        <f>SUMIF([1]base!$A$2:$A$169,B1092,[1]base!$V$2:$V$169)</f>
        <v>0</v>
      </c>
      <c r="BA1092">
        <f>SUMIF([2]s1!$A$2:$A$275,B1092,[2]s1!$U$2:$U$275)</f>
        <v>0</v>
      </c>
      <c r="BB1092">
        <f>SUMIF([3]s2!$A$2:$A$115,B1092,[3]s2!$U$2:$U$115)</f>
        <v>0</v>
      </c>
      <c r="BC1092">
        <f>SUMIF([4]s3!$A$2:$A$245,B1092,[4]s3!$U$2:$U$245)</f>
        <v>0</v>
      </c>
      <c r="BD1092">
        <f>SUMIF([5]s4!$A$2:$A$74,B1092,[5]s4!$U$2:$U$74)</f>
        <v>0</v>
      </c>
      <c r="BF1092">
        <f t="shared" si="85"/>
        <v>0</v>
      </c>
      <c r="BG1092">
        <f t="shared" si="86"/>
        <v>0</v>
      </c>
      <c r="BH1092">
        <f t="shared" si="87"/>
        <v>0</v>
      </c>
      <c r="BI1092">
        <f t="shared" si="88"/>
        <v>0</v>
      </c>
      <c r="BJ1092">
        <f t="shared" si="89"/>
        <v>0</v>
      </c>
      <c r="BL1092" t="s">
        <v>113</v>
      </c>
      <c r="BM1092" s="23">
        <v>13839.406859999999</v>
      </c>
      <c r="BN1092" s="23">
        <v>11.16071391</v>
      </c>
      <c r="BP1092" t="s">
        <v>183</v>
      </c>
      <c r="BQ1092" s="23">
        <v>13839.406859999999</v>
      </c>
      <c r="BR1092" s="23">
        <v>11.16071391</v>
      </c>
      <c r="BT1092" t="s">
        <v>183</v>
      </c>
      <c r="BU1092" s="23">
        <v>13839.406859999999</v>
      </c>
      <c r="BV1092" s="23">
        <v>11.16071391</v>
      </c>
    </row>
    <row r="1093" spans="1:74" x14ac:dyDescent="0.25">
      <c r="A1093">
        <v>1</v>
      </c>
      <c r="B1093" s="15">
        <v>15741</v>
      </c>
      <c r="C1093" s="15">
        <v>-68.587232720000003</v>
      </c>
      <c r="D1093" s="15">
        <v>-16.91261716</v>
      </c>
      <c r="E1093" s="16">
        <v>1</v>
      </c>
      <c r="F1093" s="19">
        <v>37014.460546916103</v>
      </c>
      <c r="G1093" s="19">
        <v>124.76110622879985</v>
      </c>
      <c r="H1093" s="16" t="str">
        <f>IF(LCOE_SensitivityScenarios!BF1092&gt;'OnSSET_original_NoMG-PV-Diesel'!M1092,'OnSSET_original_NoMG-PV-Diesel'!L1092,LCOE_SensitivityScenarios!BG1092)</f>
        <v>SA_PV</v>
      </c>
      <c r="I1093" s="39" t="str">
        <f>IF(LCOE_SensitivityScenarios!BK1092&gt;'OnSSET_original_NoMG-PV-Diesel'!M1092,'OnSSET_original_NoMG-PV-Diesel'!L1092,LCOE_SensitivityScenarios!BL1092)</f>
        <v>SA_PV</v>
      </c>
      <c r="J1093" s="39" t="str">
        <f>IF(LCOE_SensitivityScenarios!BP1092&gt;'OnSSET_original_NoMG-PV-Diesel'!M1092,'OnSSET_original_NoMG-PV-Diesel'!L1092,LCOE_SensitivityScenarios!BQ1092)</f>
        <v>SA_PV</v>
      </c>
      <c r="K1093" s="38" t="str">
        <f>IF(LCOE_SensitivityScenarios!BU1092&gt;'OnSSET_original_NoMG-PV-Diesel'!V1092,'OnSSET_original_NoMG-PV-Diesel'!U1092,LCOE_SensitivityScenarios!BV1092)</f>
        <v>SA_Diesel</v>
      </c>
      <c r="L1093" s="39" t="str">
        <f>IF(LCOE_SensitivityScenarios!BZ1092&gt;'OnSSET_original_NoMG-PV-Diesel'!V1092,'OnSSET_original_NoMG-PV-Diesel'!U1092,LCOE_SensitivityScenarios!CA1092)</f>
        <v>SA_Diesel</v>
      </c>
      <c r="M1093" s="40" t="str">
        <f>IF(LCOE_SensitivityScenarios!CE1092&gt;'OnSSET_original_NoMG-PV-Diesel'!V1092,'OnSSET_original_NoMG-PV-Diesel'!U1092,LCOE_SensitivityScenarios!CF1092)</f>
        <v>SA_Diesel</v>
      </c>
      <c r="N1093" s="39" t="str">
        <f>IF(LCOE_SensitivityScenarios!CJ1092&gt;'OnSSET_original_NoMG-PV-Diesel'!AE1092,'OnSSET_original_NoMG-PV-Diesel'!AD1092,LCOE_SensitivityScenarios!CK1092)</f>
        <v>SA_Diesel</v>
      </c>
      <c r="O1093" s="39" t="str">
        <f>IF(LCOE_SensitivityScenarios!CO1092&gt;'OnSSET_original_NoMG-PV-Diesel'!AE1092,'OnSSET_original_NoMG-PV-Diesel'!AD1092,LCOE_SensitivityScenarios!CP1092)</f>
        <v>SA_Diesel</v>
      </c>
      <c r="P1093" s="40" t="str">
        <f>IF(LCOE_SensitivityScenarios!CT1092&gt;'OnSSET_original_NoMG-PV-Diesel'!AE1092,'OnSSET_original_NoMG-PV-Diesel'!AD1092,LCOE_SensitivityScenarios!CU1092)</f>
        <v>SA_Diesel</v>
      </c>
      <c r="Q1093" s="38">
        <f>IF(LCOE_SensitivityScenarios!BF1092&gt;'OnSSET_original_NoMG-PV-Diesel'!M1092,'OnSSET_original_NoMG-PV-Diesel'!M1092,LCOE_SensitivityScenarios!BF1092)</f>
        <v>0.41224398728700101</v>
      </c>
      <c r="R1093" s="28">
        <f>MIN('OnSSET_original_NoMG-PV-Diesel'!E1092:I1092,LCOE_SensitivityScenarios!BK1092)</f>
        <v>0.41224398728700101</v>
      </c>
      <c r="S1093" s="28">
        <f>MIN('OnSSET_original_NoMG-PV-Diesel'!E1092:I1092,LCOE_SensitivityScenarios!BP1092)</f>
        <v>0.41224398728700101</v>
      </c>
      <c r="T1093" s="27">
        <f>MIN('OnSSET_original_NoMG-PV-Diesel'!N1092:R1092,LCOE_SensitivityScenarios!BU1092)</f>
        <v>0.33704192864490101</v>
      </c>
      <c r="U1093" s="28">
        <f>MIN('OnSSET_original_NoMG-PV-Diesel'!N1092:R1092,LCOE_SensitivityScenarios!BZ1092)</f>
        <v>0.33704192864490101</v>
      </c>
      <c r="V1093" s="29">
        <f>MIN('OnSSET_original_NoMG-PV-Diesel'!N1092:R1092,LCOE_SensitivityScenarios!CE1092)</f>
        <v>0.33704192864490101</v>
      </c>
      <c r="W1093" s="28">
        <f>MIN('OnSSET_original_NoMG-PV-Diesel'!W1092:AA1092,LCOE_SensitivityScenarios!CJ1092)</f>
        <v>0.18788147824000501</v>
      </c>
      <c r="X1093" s="28">
        <f>MIN('OnSSET_original_NoMG-PV-Diesel'!W1092:AA1092,LCOE_SensitivityScenarios!CO1092)</f>
        <v>0.18788147824000501</v>
      </c>
      <c r="Y1093" s="29">
        <f>MIN('OnSSET_original_NoMG-PV-Diesel'!W1092:AA1092,LCOE_SensitivityScenarios!CT1092)</f>
        <v>0.18788147824000501</v>
      </c>
      <c r="Z1093">
        <f>IF(H1093='OnSSET_original_NoMG-PV-Diesel'!L1092,'OnSSET_original_NoMG-PV-Diesel'!K1092,"wait")</f>
        <v>13.599136075531799</v>
      </c>
      <c r="AA1093">
        <f>IF(I1093='OnSSET_original_NoMG-PV-Diesel'!L1092,'OnSSET_original_NoMG-PV-Diesel'!K1092,"wait")</f>
        <v>13.599136075531799</v>
      </c>
      <c r="AB1093">
        <f>IF(J1093='OnSSET_original_NoMG-PV-Diesel'!L1092,'OnSSET_original_NoMG-PV-Diesel'!K1092,"wait")</f>
        <v>13.599136075531799</v>
      </c>
      <c r="AC1093">
        <f>IF(K1093='OnSSET_original_NoMG-PV-Diesel'!U1092,'OnSSET_original_NoMG-PV-Diesel'!T1092,"wait")</f>
        <v>16.9015801584091</v>
      </c>
      <c r="AD1093">
        <f>IF(L1093='OnSSET_original_NoMG-PV-Diesel'!U1092,'OnSSET_original_NoMG-PV-Diesel'!T1092,"wait")</f>
        <v>16.9015801584091</v>
      </c>
      <c r="AE1093">
        <f>IF(M1093='OnSSET_original_NoMG-PV-Diesel'!U1092,'OnSSET_original_NoMG-PV-Diesel'!T1092,"wait")</f>
        <v>16.9015801584091</v>
      </c>
      <c r="AF1093">
        <f>IF(N1093='OnSSET_original_NoMG-PV-Diesel'!AD1092,'OnSSET_original_NoMG-PV-Diesel'!AC1092,"wait")</f>
        <v>16.9015801584091</v>
      </c>
      <c r="AG1093">
        <f>IF(O1093='OnSSET_original_NoMG-PV-Diesel'!AD1092,'OnSSET_original_NoMG-PV-Diesel'!AC1092,"wait")</f>
        <v>16.9015801584091</v>
      </c>
      <c r="AH1093">
        <f>IF(P1093='OnSSET_original_NoMG-PV-Diesel'!AD1092,'OnSSET_original_NoMG-PV-Diesel'!AC1092,"wait")</f>
        <v>16.9015801584091</v>
      </c>
      <c r="AR1093">
        <v>42.750999999999998</v>
      </c>
      <c r="AS1093">
        <v>42.74</v>
      </c>
      <c r="AT1093">
        <v>2.4700000000000002</v>
      </c>
      <c r="AU1093">
        <v>2.4700000000000002</v>
      </c>
      <c r="AV1093">
        <v>68299.079070000007</v>
      </c>
      <c r="AW1093">
        <v>0</v>
      </c>
      <c r="AX1093">
        <v>16356.425639999999</v>
      </c>
      <c r="AZ1093">
        <f>SUMIF([1]base!$A$2:$A$169,B1093,[1]base!$V$2:$V$169)</f>
        <v>0</v>
      </c>
      <c r="BA1093">
        <f>SUMIF([2]s1!$A$2:$A$275,B1093,[2]s1!$U$2:$U$275)</f>
        <v>0</v>
      </c>
      <c r="BB1093">
        <f>SUMIF([3]s2!$A$2:$A$115,B1093,[3]s2!$U$2:$U$115)</f>
        <v>0</v>
      </c>
      <c r="BC1093">
        <f>SUMIF([4]s3!$A$2:$A$245,B1093,[4]s3!$U$2:$U$245)</f>
        <v>0</v>
      </c>
      <c r="BD1093">
        <f>SUMIF([5]s4!$A$2:$A$74,B1093,[5]s4!$U$2:$U$74)</f>
        <v>0</v>
      </c>
      <c r="BF1093">
        <f t="shared" si="85"/>
        <v>0</v>
      </c>
      <c r="BG1093">
        <f t="shared" si="86"/>
        <v>0</v>
      </c>
      <c r="BH1093">
        <f t="shared" si="87"/>
        <v>0</v>
      </c>
      <c r="BI1093">
        <f t="shared" si="88"/>
        <v>0</v>
      </c>
      <c r="BJ1093">
        <f t="shared" si="89"/>
        <v>0</v>
      </c>
      <c r="BL1093" t="s">
        <v>114</v>
      </c>
      <c r="BM1093" s="23">
        <v>101327.8308</v>
      </c>
      <c r="BN1093" s="23">
        <v>17.530766580000002</v>
      </c>
      <c r="BP1093" t="s">
        <v>183</v>
      </c>
      <c r="BQ1093" s="23">
        <v>20958.143550000001</v>
      </c>
      <c r="BR1093" s="23">
        <v>16.901580160000002</v>
      </c>
      <c r="BT1093" t="s">
        <v>183</v>
      </c>
      <c r="BU1093" s="23">
        <v>20958.143550000001</v>
      </c>
      <c r="BV1093" s="23">
        <v>16.901580160000002</v>
      </c>
    </row>
    <row r="1094" spans="1:74" x14ac:dyDescent="0.25">
      <c r="A1094">
        <v>1</v>
      </c>
      <c r="B1094" s="15">
        <v>15764</v>
      </c>
      <c r="C1094" s="15">
        <v>-68.054816610000003</v>
      </c>
      <c r="D1094" s="15">
        <v>-14.21284094</v>
      </c>
      <c r="E1094" s="16">
        <v>0</v>
      </c>
      <c r="F1094" s="19">
        <v>28087.193967871201</v>
      </c>
      <c r="G1094" s="19">
        <v>50.239101614077491</v>
      </c>
      <c r="H1094" s="16" t="str">
        <f>IF(LCOE_SensitivityScenarios!BF1093&gt;'OnSSET_original_NoMG-PV-Diesel'!M1093,'OnSSET_original_NoMG-PV-Diesel'!L1093,LCOE_SensitivityScenarios!BG1093)</f>
        <v>SA_PV</v>
      </c>
      <c r="I1094" s="39" t="str">
        <f>IF(LCOE_SensitivityScenarios!BK1093&gt;'OnSSET_original_NoMG-PV-Diesel'!M1093,'OnSSET_original_NoMG-PV-Diesel'!L1093,LCOE_SensitivityScenarios!BL1093)</f>
        <v>SA_PV</v>
      </c>
      <c r="J1094" s="39" t="str">
        <f>IF(LCOE_SensitivityScenarios!BP1093&gt;'OnSSET_original_NoMG-PV-Diesel'!M1093,'OnSSET_original_NoMG-PV-Diesel'!L1093,LCOE_SensitivityScenarios!BQ1093)</f>
        <v>SA_PV</v>
      </c>
      <c r="K1094" s="38" t="str">
        <f>IF(LCOE_SensitivityScenarios!BU1093&gt;'OnSSET_original_NoMG-PV-Diesel'!V1093,'OnSSET_original_NoMG-PV-Diesel'!U1093,LCOE_SensitivityScenarios!BV1093)</f>
        <v>SA_Diesel</v>
      </c>
      <c r="L1094" s="39" t="str">
        <f>IF(LCOE_SensitivityScenarios!BZ1093&gt;'OnSSET_original_NoMG-PV-Diesel'!V1093,'OnSSET_original_NoMG-PV-Diesel'!U1093,LCOE_SensitivityScenarios!CA1093)</f>
        <v>SA_Diesel</v>
      </c>
      <c r="M1094" s="40" t="str">
        <f>IF(LCOE_SensitivityScenarios!CE1093&gt;'OnSSET_original_NoMG-PV-Diesel'!V1093,'OnSSET_original_NoMG-PV-Diesel'!U1093,LCOE_SensitivityScenarios!CF1093)</f>
        <v>SA_Diesel</v>
      </c>
      <c r="N1094" s="39" t="str">
        <f>IF(LCOE_SensitivityScenarios!CJ1093&gt;'OnSSET_original_NoMG-PV-Diesel'!AE1093,'OnSSET_original_NoMG-PV-Diesel'!AD1093,LCOE_SensitivityScenarios!CK1093)</f>
        <v>SA_Diesel</v>
      </c>
      <c r="O1094" s="39" t="str">
        <f>IF(LCOE_SensitivityScenarios!CO1093&gt;'OnSSET_original_NoMG-PV-Diesel'!AE1093,'OnSSET_original_NoMG-PV-Diesel'!AD1093,LCOE_SensitivityScenarios!CP1093)</f>
        <v>SA_Diesel</v>
      </c>
      <c r="P1094" s="40" t="str">
        <f>IF(LCOE_SensitivityScenarios!CT1093&gt;'OnSSET_original_NoMG-PV-Diesel'!AE1093,'OnSSET_original_NoMG-PV-Diesel'!AD1093,LCOE_SensitivityScenarios!CU1093)</f>
        <v>SA_Diesel</v>
      </c>
      <c r="Q1094" s="38">
        <f>IF(LCOE_SensitivityScenarios!BF1093&gt;'OnSSET_original_NoMG-PV-Diesel'!M1093,'OnSSET_original_NoMG-PV-Diesel'!M1093,LCOE_SensitivityScenarios!BF1093)</f>
        <v>0.52276994279746203</v>
      </c>
      <c r="R1094" s="28">
        <f>MIN('OnSSET_original_NoMG-PV-Diesel'!E1093:I1093,LCOE_SensitivityScenarios!BK1093)</f>
        <v>0.52276994279746203</v>
      </c>
      <c r="S1094" s="28">
        <f>MIN('OnSSET_original_NoMG-PV-Diesel'!E1093:I1093,LCOE_SensitivityScenarios!BP1093)</f>
        <v>0.52276994279746203</v>
      </c>
      <c r="T1094" s="27">
        <f>MIN('OnSSET_original_NoMG-PV-Diesel'!N1093:R1093,LCOE_SensitivityScenarios!BU1093)</f>
        <v>0.39033746036260603</v>
      </c>
      <c r="U1094" s="28">
        <f>MIN('OnSSET_original_NoMG-PV-Diesel'!N1093:R1093,LCOE_SensitivityScenarios!BZ1093)</f>
        <v>0.39033746036260603</v>
      </c>
      <c r="V1094" s="29">
        <f>MIN('OnSSET_original_NoMG-PV-Diesel'!N1093:R1093,LCOE_SensitivityScenarios!CE1093)</f>
        <v>0.39033746036260603</v>
      </c>
      <c r="W1094" s="28">
        <f>MIN('OnSSET_original_NoMG-PV-Diesel'!W1093:AA1093,LCOE_SensitivityScenarios!CJ1093)</f>
        <v>0.205981847502622</v>
      </c>
      <c r="X1094" s="28">
        <f>MIN('OnSSET_original_NoMG-PV-Diesel'!W1093:AA1093,LCOE_SensitivityScenarios!CO1093)</f>
        <v>0.205981847502622</v>
      </c>
      <c r="Y1094" s="29">
        <f>MIN('OnSSET_original_NoMG-PV-Diesel'!W1093:AA1093,LCOE_SensitivityScenarios!CT1093)</f>
        <v>0.205981847502622</v>
      </c>
      <c r="Z1094">
        <f>IF(H1094='OnSSET_original_NoMG-PV-Diesel'!L1093,'OnSSET_original_NoMG-PV-Diesel'!K1093,"wait")</f>
        <v>12.866774068909599</v>
      </c>
      <c r="AA1094">
        <f>IF(I1094='OnSSET_original_NoMG-PV-Diesel'!L1093,'OnSSET_original_NoMG-PV-Diesel'!K1093,"wait")</f>
        <v>12.866774068909599</v>
      </c>
      <c r="AB1094">
        <f>IF(J1094='OnSSET_original_NoMG-PV-Diesel'!L1093,'OnSSET_original_NoMG-PV-Diesel'!K1093,"wait")</f>
        <v>12.866774068909599</v>
      </c>
      <c r="AC1094">
        <f>IF(K1094='OnSSET_original_NoMG-PV-Diesel'!U1093,'OnSSET_original_NoMG-PV-Diesel'!T1093,"wait")</f>
        <v>12.8252027250553</v>
      </c>
      <c r="AD1094">
        <f>IF(L1094='OnSSET_original_NoMG-PV-Diesel'!U1093,'OnSSET_original_NoMG-PV-Diesel'!T1093,"wait")</f>
        <v>12.8252027250553</v>
      </c>
      <c r="AE1094">
        <f>IF(M1094='OnSSET_original_NoMG-PV-Diesel'!U1093,'OnSSET_original_NoMG-PV-Diesel'!T1093,"wait")</f>
        <v>12.8252027250553</v>
      </c>
      <c r="AF1094">
        <f>IF(N1094='OnSSET_original_NoMG-PV-Diesel'!AD1093,'OnSSET_original_NoMG-PV-Diesel'!AC1093,"wait")</f>
        <v>12.8252027250553</v>
      </c>
      <c r="AG1094">
        <f>IF(O1094='OnSSET_original_NoMG-PV-Diesel'!AD1093,'OnSSET_original_NoMG-PV-Diesel'!AC1093,"wait")</f>
        <v>12.8252027250553</v>
      </c>
      <c r="AH1094">
        <f>IF(P1094='OnSSET_original_NoMG-PV-Diesel'!AD1093,'OnSSET_original_NoMG-PV-Diesel'!AC1093,"wait")</f>
        <v>12.8252027250553</v>
      </c>
      <c r="AR1094">
        <v>149.19</v>
      </c>
      <c r="AS1094">
        <v>51.167999999999999</v>
      </c>
      <c r="AT1094">
        <v>19.472000000000001</v>
      </c>
      <c r="AU1094">
        <v>18.090999999999902</v>
      </c>
      <c r="AV1094">
        <v>56332.906219999997</v>
      </c>
      <c r="AW1094">
        <v>0</v>
      </c>
      <c r="AX1094">
        <v>10853.329170000001</v>
      </c>
      <c r="AZ1094">
        <f>SUMIF([1]base!$A$2:$A$169,B1094,[1]base!$V$2:$V$169)</f>
        <v>0</v>
      </c>
      <c r="BA1094">
        <f>SUMIF([2]s1!$A$2:$A$275,B1094,[2]s1!$U$2:$U$275)</f>
        <v>0</v>
      </c>
      <c r="BB1094">
        <f>SUMIF([3]s2!$A$2:$A$115,B1094,[3]s2!$U$2:$U$115)</f>
        <v>0</v>
      </c>
      <c r="BC1094">
        <f>SUMIF([4]s3!$A$2:$A$245,B1094,[4]s3!$U$2:$U$245)</f>
        <v>0</v>
      </c>
      <c r="BD1094">
        <f>SUMIF([5]s4!$A$2:$A$74,B1094,[5]s4!$U$2:$U$74)</f>
        <v>0</v>
      </c>
      <c r="BF1094">
        <f t="shared" si="85"/>
        <v>0</v>
      </c>
      <c r="BG1094">
        <f t="shared" si="86"/>
        <v>0</v>
      </c>
      <c r="BH1094">
        <f t="shared" si="87"/>
        <v>0</v>
      </c>
      <c r="BI1094">
        <f t="shared" si="88"/>
        <v>0</v>
      </c>
      <c r="BJ1094">
        <f t="shared" si="89"/>
        <v>0</v>
      </c>
      <c r="BL1094" t="s">
        <v>114</v>
      </c>
      <c r="BM1094" s="23">
        <v>97503.892569999996</v>
      </c>
      <c r="BN1094" s="23">
        <v>16.869185569999999</v>
      </c>
      <c r="BP1094" t="s">
        <v>183</v>
      </c>
      <c r="BQ1094" s="23">
        <v>15903.39112</v>
      </c>
      <c r="BR1094" s="23">
        <v>12.825202730000001</v>
      </c>
      <c r="BT1094" t="s">
        <v>183</v>
      </c>
      <c r="BU1094" s="23">
        <v>15903.39112</v>
      </c>
      <c r="BV1094" s="23">
        <v>12.825202730000001</v>
      </c>
    </row>
    <row r="1095" spans="1:74" x14ac:dyDescent="0.25">
      <c r="A1095">
        <v>1</v>
      </c>
      <c r="B1095" s="15">
        <v>15827</v>
      </c>
      <c r="C1095" s="15">
        <v>-68.743591620000004</v>
      </c>
      <c r="D1095" s="15">
        <v>-16.97243959</v>
      </c>
      <c r="E1095" s="16">
        <v>1</v>
      </c>
      <c r="F1095" s="19">
        <v>20930.5231935478</v>
      </c>
      <c r="G1095" s="19">
        <v>67.678160690889399</v>
      </c>
      <c r="H1095" s="16" t="str">
        <f>IF(LCOE_SensitivityScenarios!BF1094&gt;'OnSSET_original_NoMG-PV-Diesel'!M1094,'OnSSET_original_NoMG-PV-Diesel'!L1094,LCOE_SensitivityScenarios!BG1094)</f>
        <v>SA_PV</v>
      </c>
      <c r="I1095" s="39" t="str">
        <f>IF(LCOE_SensitivityScenarios!BK1094&gt;'OnSSET_original_NoMG-PV-Diesel'!M1094,'OnSSET_original_NoMG-PV-Diesel'!L1094,LCOE_SensitivityScenarios!BL1094)</f>
        <v>SA_PV</v>
      </c>
      <c r="J1095" s="39" t="str">
        <f>IF(LCOE_SensitivityScenarios!BP1094&gt;'OnSSET_original_NoMG-PV-Diesel'!M1094,'OnSSET_original_NoMG-PV-Diesel'!L1094,LCOE_SensitivityScenarios!BQ1094)</f>
        <v>SA_PV</v>
      </c>
      <c r="K1095" s="38" t="str">
        <f>IF(LCOE_SensitivityScenarios!BU1094&gt;'OnSSET_original_NoMG-PV-Diesel'!V1094,'OnSSET_original_NoMG-PV-Diesel'!U1094,LCOE_SensitivityScenarios!BV1094)</f>
        <v>SA_Diesel</v>
      </c>
      <c r="L1095" s="39" t="str">
        <f>IF(LCOE_SensitivityScenarios!BZ1094&gt;'OnSSET_original_NoMG-PV-Diesel'!V1094,'OnSSET_original_NoMG-PV-Diesel'!U1094,LCOE_SensitivityScenarios!CA1094)</f>
        <v>SA_Diesel</v>
      </c>
      <c r="M1095" s="40" t="str">
        <f>IF(LCOE_SensitivityScenarios!CE1094&gt;'OnSSET_original_NoMG-PV-Diesel'!V1094,'OnSSET_original_NoMG-PV-Diesel'!U1094,LCOE_SensitivityScenarios!CF1094)</f>
        <v>SA_Diesel</v>
      </c>
      <c r="N1095" s="39" t="str">
        <f>IF(LCOE_SensitivityScenarios!CJ1094&gt;'OnSSET_original_NoMG-PV-Diesel'!AE1094,'OnSSET_original_NoMG-PV-Diesel'!AD1094,LCOE_SensitivityScenarios!CK1094)</f>
        <v>SA_Diesel</v>
      </c>
      <c r="O1095" s="39" t="str">
        <f>IF(LCOE_SensitivityScenarios!CO1094&gt;'OnSSET_original_NoMG-PV-Diesel'!AE1094,'OnSSET_original_NoMG-PV-Diesel'!AD1094,LCOE_SensitivityScenarios!CP1094)</f>
        <v>SA_Diesel</v>
      </c>
      <c r="P1095" s="40" t="str">
        <f>IF(LCOE_SensitivityScenarios!CT1094&gt;'OnSSET_original_NoMG-PV-Diesel'!AE1094,'OnSSET_original_NoMG-PV-Diesel'!AD1094,LCOE_SensitivityScenarios!CU1094)</f>
        <v>SA_Diesel</v>
      </c>
      <c r="Q1095" s="38">
        <f>IF(LCOE_SensitivityScenarios!BF1094&gt;'OnSSET_original_NoMG-PV-Diesel'!M1094,'OnSSET_original_NoMG-PV-Diesel'!M1094,LCOE_SensitivityScenarios!BF1094)</f>
        <v>0.393139997632238</v>
      </c>
      <c r="R1095" s="28">
        <f>MIN('OnSSET_original_NoMG-PV-Diesel'!E1094:I1094,LCOE_SensitivityScenarios!BK1094)</f>
        <v>0.393139997632238</v>
      </c>
      <c r="S1095" s="28">
        <f>MIN('OnSSET_original_NoMG-PV-Diesel'!E1094:I1094,LCOE_SensitivityScenarios!BP1094)</f>
        <v>0.393139997632238</v>
      </c>
      <c r="T1095" s="27">
        <f>MIN('OnSSET_original_NoMG-PV-Diesel'!N1094:R1094,LCOE_SensitivityScenarios!BU1094)</f>
        <v>0.354807105884136</v>
      </c>
      <c r="U1095" s="28">
        <f>MIN('OnSSET_original_NoMG-PV-Diesel'!N1094:R1094,LCOE_SensitivityScenarios!BZ1094)</f>
        <v>0.354807105884136</v>
      </c>
      <c r="V1095" s="29">
        <f>MIN('OnSSET_original_NoMG-PV-Diesel'!N1094:R1094,LCOE_SensitivityScenarios!CE1094)</f>
        <v>0.354807105884136</v>
      </c>
      <c r="W1095" s="28">
        <f>MIN('OnSSET_original_NoMG-PV-Diesel'!W1094:AA1094,LCOE_SensitivityScenarios!CJ1094)</f>
        <v>0.193914934660878</v>
      </c>
      <c r="X1095" s="28">
        <f>MIN('OnSSET_original_NoMG-PV-Diesel'!W1094:AA1094,LCOE_SensitivityScenarios!CO1094)</f>
        <v>0.193914934660878</v>
      </c>
      <c r="Y1095" s="29">
        <f>MIN('OnSSET_original_NoMG-PV-Diesel'!W1094:AA1094,LCOE_SensitivityScenarios!CT1094)</f>
        <v>0.193914934660878</v>
      </c>
      <c r="Z1095">
        <f>IF(H1095='OnSSET_original_NoMG-PV-Diesel'!L1094,'OnSSET_original_NoMG-PV-Diesel'!K1094,"wait")</f>
        <v>22.569424167107702</v>
      </c>
      <c r="AA1095">
        <f>IF(I1095='OnSSET_original_NoMG-PV-Diesel'!L1094,'OnSSET_original_NoMG-PV-Diesel'!K1094,"wait")</f>
        <v>22.569424167107702</v>
      </c>
      <c r="AB1095">
        <f>IF(J1095='OnSSET_original_NoMG-PV-Diesel'!L1094,'OnSSET_original_NoMG-PV-Diesel'!K1094,"wait")</f>
        <v>22.569424167107702</v>
      </c>
      <c r="AC1095">
        <f>IF(K1095='OnSSET_original_NoMG-PV-Diesel'!U1094,'OnSSET_original_NoMG-PV-Diesel'!T1094,"wait")</f>
        <v>9.5573165267341498</v>
      </c>
      <c r="AD1095">
        <f>IF(L1095='OnSSET_original_NoMG-PV-Diesel'!U1094,'OnSSET_original_NoMG-PV-Diesel'!T1094,"wait")</f>
        <v>9.5573165267341498</v>
      </c>
      <c r="AE1095">
        <f>IF(M1095='OnSSET_original_NoMG-PV-Diesel'!U1094,'OnSSET_original_NoMG-PV-Diesel'!T1094,"wait")</f>
        <v>9.5573165267341498</v>
      </c>
      <c r="AF1095">
        <f>IF(N1095='OnSSET_original_NoMG-PV-Diesel'!AD1094,'OnSSET_original_NoMG-PV-Diesel'!AC1094,"wait")</f>
        <v>9.5573165267341498</v>
      </c>
      <c r="AG1095">
        <f>IF(O1095='OnSSET_original_NoMG-PV-Diesel'!AD1094,'OnSSET_original_NoMG-PV-Diesel'!AC1094,"wait")</f>
        <v>9.5573165267341498</v>
      </c>
      <c r="AH1095">
        <f>IF(P1095='OnSSET_original_NoMG-PV-Diesel'!AD1094,'OnSSET_original_NoMG-PV-Diesel'!AC1094,"wait")</f>
        <v>9.5573165267341498</v>
      </c>
      <c r="AR1095">
        <v>60.332999999999998</v>
      </c>
      <c r="AS1095">
        <v>60.314999999999998</v>
      </c>
      <c r="AT1095">
        <v>4.3559999999999999</v>
      </c>
      <c r="AU1095">
        <v>7.5999999999999998E-2</v>
      </c>
      <c r="AV1095">
        <v>50865.48186</v>
      </c>
      <c r="AW1095">
        <v>0</v>
      </c>
      <c r="AX1095">
        <v>8713.2360900000003</v>
      </c>
      <c r="AZ1095">
        <f>SUMIF([1]base!$A$2:$A$169,B1095,[1]base!$V$2:$V$169)</f>
        <v>0</v>
      </c>
      <c r="BA1095">
        <f>SUMIF([2]s1!$A$2:$A$275,B1095,[2]s1!$U$2:$U$275)</f>
        <v>0</v>
      </c>
      <c r="BB1095">
        <f>SUMIF([3]s2!$A$2:$A$115,B1095,[3]s2!$U$2:$U$115)</f>
        <v>0</v>
      </c>
      <c r="BC1095">
        <f>SUMIF([4]s3!$A$2:$A$245,B1095,[4]s3!$U$2:$U$245)</f>
        <v>0</v>
      </c>
      <c r="BD1095">
        <f>SUMIF([5]s4!$A$2:$A$74,B1095,[5]s4!$U$2:$U$74)</f>
        <v>0</v>
      </c>
      <c r="BF1095">
        <f t="shared" si="85"/>
        <v>0</v>
      </c>
      <c r="BG1095">
        <f t="shared" si="86"/>
        <v>0</v>
      </c>
      <c r="BH1095">
        <f t="shared" si="87"/>
        <v>0</v>
      </c>
      <c r="BI1095">
        <f t="shared" si="88"/>
        <v>0</v>
      </c>
      <c r="BJ1095">
        <f t="shared" si="89"/>
        <v>0</v>
      </c>
      <c r="BL1095" t="s">
        <v>114</v>
      </c>
      <c r="BM1095" s="23">
        <v>54642.467960000002</v>
      </c>
      <c r="BN1095" s="23">
        <v>9.4537141800000004</v>
      </c>
      <c r="BP1095" t="s">
        <v>183</v>
      </c>
      <c r="BQ1095" s="23">
        <v>11851.17663</v>
      </c>
      <c r="BR1095" s="23">
        <v>9.5573165269999993</v>
      </c>
      <c r="BT1095" t="s">
        <v>183</v>
      </c>
      <c r="BU1095" s="23">
        <v>11851.17663</v>
      </c>
      <c r="BV1095" s="23">
        <v>9.5573165269999993</v>
      </c>
    </row>
    <row r="1096" spans="1:74" x14ac:dyDescent="0.25">
      <c r="A1096">
        <v>1</v>
      </c>
      <c r="B1096" s="15">
        <v>15872</v>
      </c>
      <c r="C1096" s="15">
        <v>-68.64258409</v>
      </c>
      <c r="D1096" s="15">
        <v>-15.588427490000001</v>
      </c>
      <c r="E1096" s="16">
        <v>1</v>
      </c>
      <c r="F1096" s="19">
        <v>29523.031206135202</v>
      </c>
      <c r="G1096" s="19">
        <v>61.145516428079027</v>
      </c>
      <c r="H1096" s="16" t="str">
        <f>IF(LCOE_SensitivityScenarios!BF1095&gt;'OnSSET_original_NoMG-PV-Diesel'!M1095,'OnSSET_original_NoMG-PV-Diesel'!L1095,LCOE_SensitivityScenarios!BG1095)</f>
        <v>SA_PV</v>
      </c>
      <c r="I1096" s="39" t="str">
        <f>IF(LCOE_SensitivityScenarios!BK1095&gt;'OnSSET_original_NoMG-PV-Diesel'!M1095,'OnSSET_original_NoMG-PV-Diesel'!L1095,LCOE_SensitivityScenarios!BL1095)</f>
        <v>MG_Hybrid</v>
      </c>
      <c r="J1096" s="39" t="str">
        <f>IF(LCOE_SensitivityScenarios!BP1095&gt;'OnSSET_original_NoMG-PV-Diesel'!M1095,'OnSSET_original_NoMG-PV-Diesel'!L1095,LCOE_SensitivityScenarios!BQ1095)</f>
        <v>SA_PV</v>
      </c>
      <c r="K1096" s="38" t="str">
        <f>IF(LCOE_SensitivityScenarios!BU1095&gt;'OnSSET_original_NoMG-PV-Diesel'!V1095,'OnSSET_original_NoMG-PV-Diesel'!U1095,LCOE_SensitivityScenarios!BV1095)</f>
        <v>SA_Diesel</v>
      </c>
      <c r="L1096" s="39" t="str">
        <f>IF(LCOE_SensitivityScenarios!BZ1095&gt;'OnSSET_original_NoMG-PV-Diesel'!V1095,'OnSSET_original_NoMG-PV-Diesel'!U1095,LCOE_SensitivityScenarios!CA1095)</f>
        <v>SA_Diesel</v>
      </c>
      <c r="M1096" s="40" t="str">
        <f>IF(LCOE_SensitivityScenarios!CE1095&gt;'OnSSET_original_NoMG-PV-Diesel'!V1095,'OnSSET_original_NoMG-PV-Diesel'!U1095,LCOE_SensitivityScenarios!CF1095)</f>
        <v>SA_Diesel</v>
      </c>
      <c r="N1096" s="39" t="str">
        <f>IF(LCOE_SensitivityScenarios!CJ1095&gt;'OnSSET_original_NoMG-PV-Diesel'!AE1095,'OnSSET_original_NoMG-PV-Diesel'!AD1095,LCOE_SensitivityScenarios!CK1095)</f>
        <v>SA_Diesel</v>
      </c>
      <c r="O1096" s="39" t="str">
        <f>IF(LCOE_SensitivityScenarios!CO1095&gt;'OnSSET_original_NoMG-PV-Diesel'!AE1095,'OnSSET_original_NoMG-PV-Diesel'!AD1095,LCOE_SensitivityScenarios!CP1095)</f>
        <v>SA_Diesel</v>
      </c>
      <c r="P1096" s="40" t="str">
        <f>IF(LCOE_SensitivityScenarios!CT1095&gt;'OnSSET_original_NoMG-PV-Diesel'!AE1095,'OnSSET_original_NoMG-PV-Diesel'!AD1095,LCOE_SensitivityScenarios!CU1095)</f>
        <v>SA_Diesel</v>
      </c>
      <c r="Q1096" s="38">
        <f>IF(LCOE_SensitivityScenarios!BF1095&gt;'OnSSET_original_NoMG-PV-Diesel'!M1095,'OnSSET_original_NoMG-PV-Diesel'!M1095,LCOE_SensitivityScenarios!BF1095)</f>
        <v>0.48782367849207298</v>
      </c>
      <c r="R1096" s="28">
        <f>MIN('OnSSET_original_NoMG-PV-Diesel'!E1095:I1095,LCOE_SensitivityScenarios!BK1095)</f>
        <v>0.47723594843753869</v>
      </c>
      <c r="S1096" s="28">
        <f>MIN('OnSSET_original_NoMG-PV-Diesel'!E1095:I1095,LCOE_SensitivityScenarios!BP1095)</f>
        <v>0.48782367849207298</v>
      </c>
      <c r="T1096" s="27">
        <f>MIN('OnSSET_original_NoMG-PV-Diesel'!N1095:R1095,LCOE_SensitivityScenarios!BU1095)</f>
        <v>0.37257228312337098</v>
      </c>
      <c r="U1096" s="28">
        <f>MIN('OnSSET_original_NoMG-PV-Diesel'!N1095:R1095,LCOE_SensitivityScenarios!BZ1095)</f>
        <v>0.37257228312337098</v>
      </c>
      <c r="V1096" s="29">
        <f>MIN('OnSSET_original_NoMG-PV-Diesel'!N1095:R1095,LCOE_SensitivityScenarios!CE1095)</f>
        <v>0.37257228312337098</v>
      </c>
      <c r="W1096" s="28">
        <f>MIN('OnSSET_original_NoMG-PV-Diesel'!W1095:AA1095,LCOE_SensitivityScenarios!CJ1095)</f>
        <v>0.19994839108175</v>
      </c>
      <c r="X1096" s="28">
        <f>MIN('OnSSET_original_NoMG-PV-Diesel'!W1095:AA1095,LCOE_SensitivityScenarios!CO1095)</f>
        <v>0.19994839108175</v>
      </c>
      <c r="Y1096" s="29">
        <f>MIN('OnSSET_original_NoMG-PV-Diesel'!W1095:AA1095,LCOE_SensitivityScenarios!CT1095)</f>
        <v>0.19994839108175</v>
      </c>
      <c r="Z1096">
        <f>IF(H1096='OnSSET_original_NoMG-PV-Diesel'!L1095,'OnSSET_original_NoMG-PV-Diesel'!K1095,"wait")</f>
        <v>22.941187435109899</v>
      </c>
      <c r="AA1096">
        <f>VLOOKUP(B1096,[2]s1!$A$2:$T$275,20,FALSE)</f>
        <v>14.385</v>
      </c>
      <c r="AB1096">
        <f>IF(J1096='OnSSET_original_NoMG-PV-Diesel'!L1095,'OnSSET_original_NoMG-PV-Diesel'!K1095,"wait")</f>
        <v>22.941187435109899</v>
      </c>
      <c r="AC1096">
        <f>IF(K1096='OnSSET_original_NoMG-PV-Diesel'!U1095,'OnSSET_original_NoMG-PV-Diesel'!T1095,"wait")</f>
        <v>13.480836167185</v>
      </c>
      <c r="AD1096">
        <f>IF(L1096='OnSSET_original_NoMG-PV-Diesel'!U1095,'OnSSET_original_NoMG-PV-Diesel'!T1095,"wait")</f>
        <v>13.480836167185</v>
      </c>
      <c r="AE1096">
        <f>IF(M1096='OnSSET_original_NoMG-PV-Diesel'!U1095,'OnSSET_original_NoMG-PV-Diesel'!T1095,"wait")</f>
        <v>13.480836167185</v>
      </c>
      <c r="AF1096">
        <f>IF(N1096='OnSSET_original_NoMG-PV-Diesel'!AD1095,'OnSSET_original_NoMG-PV-Diesel'!AC1095,"wait")</f>
        <v>13.480836167185</v>
      </c>
      <c r="AG1096">
        <f>IF(O1096='OnSSET_original_NoMG-PV-Diesel'!AD1095,'OnSSET_original_NoMG-PV-Diesel'!AC1095,"wait")</f>
        <v>13.480836167185</v>
      </c>
      <c r="AH1096">
        <f>IF(P1096='OnSSET_original_NoMG-PV-Diesel'!AD1095,'OnSSET_original_NoMG-PV-Diesel'!AC1095,"wait")</f>
        <v>13.480836167185</v>
      </c>
      <c r="AR1096">
        <v>40.234000000000002</v>
      </c>
      <c r="AS1096">
        <v>40.277999999999999</v>
      </c>
      <c r="AT1096">
        <v>3.5999999999999997E-2</v>
      </c>
      <c r="AU1096">
        <v>3.5999999999999997E-2</v>
      </c>
      <c r="AV1096">
        <v>47878.406110000004</v>
      </c>
      <c r="AW1096">
        <v>0</v>
      </c>
      <c r="AX1096">
        <v>7643.1895539999996</v>
      </c>
      <c r="AZ1096">
        <f>SUMIF([1]base!$A$2:$A$169,B1096,[1]base!$V$2:$V$169)</f>
        <v>0</v>
      </c>
      <c r="BA1096">
        <f>SUMIF([2]s1!$A$2:$A$275,B1096,[2]s1!$U$2:$U$275)</f>
        <v>39611.199999999997</v>
      </c>
      <c r="BB1096">
        <f>SUMIF([3]s2!$A$2:$A$115,B1096,[3]s2!$U$2:$U$115)</f>
        <v>0</v>
      </c>
      <c r="BC1096">
        <f>SUMIF([4]s3!$A$2:$A$245,B1096,[4]s3!$U$2:$U$245)</f>
        <v>0</v>
      </c>
      <c r="BD1096">
        <f>SUMIF([5]s4!$A$2:$A$74,B1096,[5]s4!$U$2:$U$74)</f>
        <v>0</v>
      </c>
      <c r="BF1096">
        <f t="shared" ref="BF1096:BF1159" si="90">IF(AZ1096=0,0,AZ1096+SUM(AV1096:AX1096))</f>
        <v>0</v>
      </c>
      <c r="BG1096">
        <f t="shared" ref="BG1096:BG1159" si="91">IF(BA1096=0,0,BA1096+SUM(AV1096:AX1096))</f>
        <v>95132.795664000005</v>
      </c>
      <c r="BH1096">
        <f t="shared" ref="BH1096:BH1159" si="92">IF(BB1096=0,0,BB1096+SUM(AV1096:AX1096))</f>
        <v>0</v>
      </c>
      <c r="BI1096">
        <f t="shared" ref="BI1096:BI1159" si="93">IF(BC1096=0,0,BC1096+SUM(AV1096:AX1096))</f>
        <v>0</v>
      </c>
      <c r="BJ1096">
        <f t="shared" ref="BJ1096:BJ1159" si="94">IF(BD1096=0,0,BD1096+SUM(AV1096:AX1096))</f>
        <v>0</v>
      </c>
      <c r="BL1096" t="s">
        <v>114</v>
      </c>
      <c r="BM1096" s="23">
        <v>95637.19137</v>
      </c>
      <c r="BN1096" s="23">
        <v>18.863351359999999</v>
      </c>
      <c r="BP1096" t="s">
        <v>183</v>
      </c>
      <c r="BQ1096" s="23">
        <v>16716.383730000001</v>
      </c>
      <c r="BR1096" s="23">
        <v>13.48083617</v>
      </c>
      <c r="BT1096" t="s">
        <v>183</v>
      </c>
      <c r="BU1096" s="23">
        <v>16716.383730000001</v>
      </c>
      <c r="BV1096" s="23">
        <v>13.48083617</v>
      </c>
    </row>
    <row r="1097" spans="1:74" x14ac:dyDescent="0.25">
      <c r="A1097">
        <v>1</v>
      </c>
      <c r="B1097" s="15">
        <v>15881</v>
      </c>
      <c r="C1097" s="15">
        <v>-68.986727650000006</v>
      </c>
      <c r="D1097" s="15">
        <v>-14.904791830000001</v>
      </c>
      <c r="E1097" s="16">
        <v>1</v>
      </c>
      <c r="F1097" s="19">
        <v>35106.472903122798</v>
      </c>
      <c r="G1097" s="19">
        <v>63.417215756434196</v>
      </c>
      <c r="H1097" s="16" t="str">
        <f>IF(LCOE_SensitivityScenarios!BF1096&gt;'OnSSET_original_NoMG-PV-Diesel'!M1096,'OnSSET_original_NoMG-PV-Diesel'!L1096,LCOE_SensitivityScenarios!BG1096)</f>
        <v>MG_Hybrid</v>
      </c>
      <c r="I1097" s="39" t="str">
        <f>IF(LCOE_SensitivityScenarios!BK1096&gt;'OnSSET_original_NoMG-PV-Diesel'!M1096,'OnSSET_original_NoMG-PV-Diesel'!L1096,LCOE_SensitivityScenarios!BL1096)</f>
        <v>MG_Hybrid</v>
      </c>
      <c r="J1097" s="39" t="str">
        <f>IF(LCOE_SensitivityScenarios!BP1096&gt;'OnSSET_original_NoMG-PV-Diesel'!M1096,'OnSSET_original_NoMG-PV-Diesel'!L1096,LCOE_SensitivityScenarios!BQ1096)</f>
        <v>SA_PV</v>
      </c>
      <c r="K1097" s="38" t="str">
        <f>IF(LCOE_SensitivityScenarios!BU1096&gt;'OnSSET_original_NoMG-PV-Diesel'!V1096,'OnSSET_original_NoMG-PV-Diesel'!U1096,LCOE_SensitivityScenarios!BV1096)</f>
        <v>MG_Hybrid</v>
      </c>
      <c r="L1097" s="39" t="str">
        <f>IF(LCOE_SensitivityScenarios!BZ1096&gt;'OnSSET_original_NoMG-PV-Diesel'!V1096,'OnSSET_original_NoMG-PV-Diesel'!U1096,LCOE_SensitivityScenarios!CA1096)</f>
        <v>MG_Hybrid</v>
      </c>
      <c r="M1097" s="40" t="str">
        <f>IF(LCOE_SensitivityScenarios!CE1096&gt;'OnSSET_original_NoMG-PV-Diesel'!V1096,'OnSSET_original_NoMG-PV-Diesel'!U1096,LCOE_SensitivityScenarios!CF1096)</f>
        <v>MG_Hybrid</v>
      </c>
      <c r="N1097" s="39" t="str">
        <f>IF(LCOE_SensitivityScenarios!CJ1096&gt;'OnSSET_original_NoMG-PV-Diesel'!AE1096,'OnSSET_original_NoMG-PV-Diesel'!AD1096,LCOE_SensitivityScenarios!CK1096)</f>
        <v>MG_Diesel</v>
      </c>
      <c r="O1097" s="39" t="str">
        <f>IF(LCOE_SensitivityScenarios!CO1096&gt;'OnSSET_original_NoMG-PV-Diesel'!AE1096,'OnSSET_original_NoMG-PV-Diesel'!AD1096,LCOE_SensitivityScenarios!CP1096)</f>
        <v>MG_Hybrid</v>
      </c>
      <c r="P1097" s="40" t="str">
        <f>IF(LCOE_SensitivityScenarios!CT1096&gt;'OnSSET_original_NoMG-PV-Diesel'!AE1096,'OnSSET_original_NoMG-PV-Diesel'!AD1096,LCOE_SensitivityScenarios!CU1096)</f>
        <v>SA_Diesel</v>
      </c>
      <c r="Q1097" s="38">
        <f>IF(LCOE_SensitivityScenarios!BF1096&gt;'OnSSET_original_NoMG-PV-Diesel'!M1096,'OnSSET_original_NoMG-PV-Diesel'!M1096,LCOE_SensitivityScenarios!BF1096)</f>
        <v>0.50890619816141636</v>
      </c>
      <c r="R1097" s="28">
        <f>MIN('OnSSET_original_NoMG-PV-Diesel'!E1096:I1096,LCOE_SensitivityScenarios!BK1096)</f>
        <v>0.47196469016941633</v>
      </c>
      <c r="S1097" s="28">
        <f>MIN('OnSSET_original_NoMG-PV-Diesel'!E1096:I1096,LCOE_SensitivityScenarios!BP1096)</f>
        <v>0.51601300297914598</v>
      </c>
      <c r="T1097" s="27">
        <f>MIN('OnSSET_original_NoMG-PV-Diesel'!N1096:R1096,LCOE_SensitivityScenarios!BU1096)</f>
        <v>0.44844097590293636</v>
      </c>
      <c r="U1097" s="28">
        <f>MIN('OnSSET_original_NoMG-PV-Diesel'!N1096:R1096,LCOE_SensitivityScenarios!BZ1096)</f>
        <v>0.41149946791093633</v>
      </c>
      <c r="V1097" s="29">
        <f>MIN('OnSSET_original_NoMG-PV-Diesel'!N1096:R1096,LCOE_SensitivityScenarios!CE1096)</f>
        <v>0.48101232186093629</v>
      </c>
      <c r="W1097" s="28">
        <f>MIN('OnSSET_original_NoMG-PV-Diesel'!W1096:AA1096,LCOE_SensitivityScenarios!CJ1096)</f>
        <v>0.35140083796752941</v>
      </c>
      <c r="X1097" s="28">
        <f>MIN('OnSSET_original_NoMG-PV-Diesel'!W1096:AA1096,LCOE_SensitivityScenarios!CO1096)</f>
        <v>0.3331186242425363</v>
      </c>
      <c r="Y1097" s="29">
        <f>MIN('OnSSET_original_NoMG-PV-Diesel'!W1096:AA1096,LCOE_SensitivityScenarios!CT1096)</f>
        <v>0.35681825802442702</v>
      </c>
      <c r="Z1097">
        <f>VLOOKUP(B1097,[1]base!$A$2:$U$169,21,FALSE)</f>
        <v>13.647</v>
      </c>
      <c r="AA1097">
        <f>VLOOKUP(B1097,[2]s1!$A$2:$T$275,20,FALSE)</f>
        <v>14.385</v>
      </c>
      <c r="AB1097">
        <f>IF(J1097='OnSSET_original_NoMG-PV-Diesel'!L1096,'OnSSET_original_NoMG-PV-Diesel'!K1096,"wait")</f>
        <v>13.240238798763199</v>
      </c>
      <c r="AC1097">
        <f>VLOOKUP(B1097,[4]s3!$A$2:$T$275,20,FALSE)</f>
        <v>13.843999999999999</v>
      </c>
      <c r="AD1097" t="str">
        <f>IF(L1097='OnSSET_original_NoMG-PV-Diesel'!U1096,'OnSSET_original_NoMG-PV-Diesel'!T1096,"wait")</f>
        <v>wait</v>
      </c>
      <c r="AE1097" t="str">
        <f>IF(M1097='OnSSET_original_NoMG-PV-Diesel'!U1096,'OnSSET_original_NoMG-PV-Diesel'!T1096,"wait")</f>
        <v>wait</v>
      </c>
      <c r="AF1097">
        <f>VLOOKUP(B1097,[5]s4!$A$2:$T$275,20,FALSE)</f>
        <v>8.7940000000000005</v>
      </c>
      <c r="AG1097" t="str">
        <f>IF(O1097='OnSSET_original_NoMG-PV-Diesel'!AD1096,'OnSSET_original_NoMG-PV-Diesel'!AC1096,"wait")</f>
        <v>wait</v>
      </c>
      <c r="AH1097">
        <f>IF(P1097='OnSSET_original_NoMG-PV-Diesel'!AD1096,'OnSSET_original_NoMG-PV-Diesel'!AC1096,"wait")</f>
        <v>16.030352923800301</v>
      </c>
      <c r="AR1097">
        <v>99.210999999999999</v>
      </c>
      <c r="AS1097">
        <v>99.210999999999999</v>
      </c>
      <c r="AT1097">
        <v>5.3479999999999999</v>
      </c>
      <c r="AU1097">
        <v>5.3479999999999999</v>
      </c>
      <c r="AV1097">
        <v>50450.458639999997</v>
      </c>
      <c r="AW1097">
        <v>0</v>
      </c>
      <c r="AX1097">
        <v>8560.3723009999994</v>
      </c>
      <c r="AZ1097">
        <f>SUMIF([1]base!$A$2:$A$169,B1097,[1]base!$V$2:$V$169)</f>
        <v>33491.9</v>
      </c>
      <c r="BA1097">
        <f>SUMIF([2]s1!$A$2:$A$275,B1097,[2]s1!$U$2:$U$275)</f>
        <v>39611.199999999997</v>
      </c>
      <c r="BB1097">
        <f>SUMIF([3]s2!$A$2:$A$115,B1097,[3]s2!$U$2:$U$115)</f>
        <v>0</v>
      </c>
      <c r="BC1097">
        <f>SUMIF([4]s3!$A$2:$A$245,B1097,[4]s3!$U$2:$U$245)</f>
        <v>20610.82</v>
      </c>
      <c r="BD1097">
        <f>SUMIF([5]s4!$A$2:$A$74,B1097,[5]s4!$U$2:$U$74)</f>
        <v>13015.12</v>
      </c>
      <c r="BF1097">
        <f t="shared" si="90"/>
        <v>92502.730940999987</v>
      </c>
      <c r="BG1097">
        <f t="shared" si="91"/>
        <v>98622.03094099999</v>
      </c>
      <c r="BH1097">
        <f t="shared" si="92"/>
        <v>0</v>
      </c>
      <c r="BI1097">
        <f t="shared" si="93"/>
        <v>79621.650941</v>
      </c>
      <c r="BJ1097">
        <f t="shared" si="94"/>
        <v>72025.950940999988</v>
      </c>
      <c r="BL1097" t="s">
        <v>114</v>
      </c>
      <c r="BM1097" s="23">
        <v>120295.90270000001</v>
      </c>
      <c r="BN1097" s="23">
        <v>23.727002500000001</v>
      </c>
      <c r="BP1097" t="s">
        <v>186</v>
      </c>
      <c r="BQ1097" s="23">
        <v>120295.90270000001</v>
      </c>
      <c r="BR1097" s="23">
        <v>23.727002500000001</v>
      </c>
      <c r="BT1097" t="s">
        <v>183</v>
      </c>
      <c r="BU1097" s="23">
        <v>19877.812290000002</v>
      </c>
      <c r="BV1097" s="23">
        <v>16.030352919999999</v>
      </c>
    </row>
    <row r="1098" spans="1:74" x14ac:dyDescent="0.25">
      <c r="A1098">
        <v>1</v>
      </c>
      <c r="B1098" s="15">
        <v>15919</v>
      </c>
      <c r="C1098" s="15">
        <v>-67.568876520000003</v>
      </c>
      <c r="D1098" s="15">
        <v>-14.369024080000001</v>
      </c>
      <c r="E1098" s="16">
        <v>0</v>
      </c>
      <c r="F1098" s="19">
        <v>43688.1973974883</v>
      </c>
      <c r="G1098" s="19">
        <v>72.80970770598752</v>
      </c>
      <c r="H1098" s="16" t="str">
        <f>IF(LCOE_SensitivityScenarios!BF1097&gt;'OnSSET_original_NoMG-PV-Diesel'!M1097,'OnSSET_original_NoMG-PV-Diesel'!L1097,LCOE_SensitivityScenarios!BG1097)</f>
        <v>MG_Hydro</v>
      </c>
      <c r="I1098" s="39" t="str">
        <f>IF(LCOE_SensitivityScenarios!BK1097&gt;'OnSSET_original_NoMG-PV-Diesel'!M1097,'OnSSET_original_NoMG-PV-Diesel'!L1097,LCOE_SensitivityScenarios!BL1097)</f>
        <v>MG_Hydro</v>
      </c>
      <c r="J1098" s="39" t="str">
        <f>IF(LCOE_SensitivityScenarios!BP1097&gt;'OnSSET_original_NoMG-PV-Diesel'!M1097,'OnSSET_original_NoMG-PV-Diesel'!L1097,LCOE_SensitivityScenarios!BQ1097)</f>
        <v>MG_Hydro</v>
      </c>
      <c r="K1098" s="38" t="str">
        <f>IF(LCOE_SensitivityScenarios!BU1097&gt;'OnSSET_original_NoMG-PV-Diesel'!V1097,'OnSSET_original_NoMG-PV-Diesel'!U1097,LCOE_SensitivityScenarios!BV1097)</f>
        <v>SA_Diesel</v>
      </c>
      <c r="L1098" s="39" t="str">
        <f>IF(LCOE_SensitivityScenarios!BZ1097&gt;'OnSSET_original_NoMG-PV-Diesel'!V1097,'OnSSET_original_NoMG-PV-Diesel'!U1097,LCOE_SensitivityScenarios!CA1097)</f>
        <v>SA_Diesel</v>
      </c>
      <c r="M1098" s="40" t="str">
        <f>IF(LCOE_SensitivityScenarios!CE1097&gt;'OnSSET_original_NoMG-PV-Diesel'!V1097,'OnSSET_original_NoMG-PV-Diesel'!U1097,LCOE_SensitivityScenarios!CF1097)</f>
        <v>SA_Diesel</v>
      </c>
      <c r="N1098" s="39" t="str">
        <f>IF(LCOE_SensitivityScenarios!CJ1097&gt;'OnSSET_original_NoMG-PV-Diesel'!AE1097,'OnSSET_original_NoMG-PV-Diesel'!AD1097,LCOE_SensitivityScenarios!CK1097)</f>
        <v>SA_Diesel</v>
      </c>
      <c r="O1098" s="39" t="str">
        <f>IF(LCOE_SensitivityScenarios!CO1097&gt;'OnSSET_original_NoMG-PV-Diesel'!AE1097,'OnSSET_original_NoMG-PV-Diesel'!AD1097,LCOE_SensitivityScenarios!CP1097)</f>
        <v>SA_Diesel</v>
      </c>
      <c r="P1098" s="40" t="str">
        <f>IF(LCOE_SensitivityScenarios!CT1097&gt;'OnSSET_original_NoMG-PV-Diesel'!AE1097,'OnSSET_original_NoMG-PV-Diesel'!AD1097,LCOE_SensitivityScenarios!CU1097)</f>
        <v>SA_Diesel</v>
      </c>
      <c r="Q1098" s="38">
        <f>IF(LCOE_SensitivityScenarios!BF1097&gt;'OnSSET_original_NoMG-PV-Diesel'!M1097,'OnSSET_original_NoMG-PV-Diesel'!M1097,LCOE_SensitivityScenarios!BF1097)</f>
        <v>0.391239457902747</v>
      </c>
      <c r="R1098" s="28">
        <f>MIN('OnSSET_original_NoMG-PV-Diesel'!E1097:I1097,LCOE_SensitivityScenarios!BK1097)</f>
        <v>0.391239457902747</v>
      </c>
      <c r="S1098" s="28">
        <f>MIN('OnSSET_original_NoMG-PV-Diesel'!E1097:I1097,LCOE_SensitivityScenarios!BP1097)</f>
        <v>0.391239457902747</v>
      </c>
      <c r="T1098" s="27">
        <f>MIN('OnSSET_original_NoMG-PV-Diesel'!N1097:R1097,LCOE_SensitivityScenarios!BU1097)</f>
        <v>0.39033746036260603</v>
      </c>
      <c r="U1098" s="28">
        <f>MIN('OnSSET_original_NoMG-PV-Diesel'!N1097:R1097,LCOE_SensitivityScenarios!BZ1097)</f>
        <v>0.39033746036260603</v>
      </c>
      <c r="V1098" s="29">
        <f>MIN('OnSSET_original_NoMG-PV-Diesel'!N1097:R1097,LCOE_SensitivityScenarios!CE1097)</f>
        <v>0.39033746036260603</v>
      </c>
      <c r="W1098" s="28">
        <f>MIN('OnSSET_original_NoMG-PV-Diesel'!W1097:AA1097,LCOE_SensitivityScenarios!CJ1097)</f>
        <v>0.205981847502622</v>
      </c>
      <c r="X1098" s="28">
        <f>MIN('OnSSET_original_NoMG-PV-Diesel'!W1097:AA1097,LCOE_SensitivityScenarios!CO1097)</f>
        <v>0.205981847502622</v>
      </c>
      <c r="Y1098" s="29">
        <f>MIN('OnSSET_original_NoMG-PV-Diesel'!W1097:AA1097,LCOE_SensitivityScenarios!CT1097)</f>
        <v>0.205981847502622</v>
      </c>
      <c r="Z1098">
        <f>IF(H1098='OnSSET_original_NoMG-PV-Diesel'!L1097,'OnSSET_original_NoMG-PV-Diesel'!K1097,"wait")</f>
        <v>11.1607139120838</v>
      </c>
      <c r="AA1098">
        <f>IF(I1098='OnSSET_original_NoMG-PV-Diesel'!L1097,'OnSSET_original_NoMG-PV-Diesel'!K1097,"wait")</f>
        <v>11.1607139120838</v>
      </c>
      <c r="AB1098">
        <f>IF(J1098='OnSSET_original_NoMG-PV-Diesel'!L1097,'OnSSET_original_NoMG-PV-Diesel'!K1097,"wait")</f>
        <v>11.1607139120838</v>
      </c>
      <c r="AC1098">
        <f>IF(K1098='OnSSET_original_NoMG-PV-Diesel'!U1097,'OnSSET_original_NoMG-PV-Diesel'!T1097,"wait")</f>
        <v>19.948948583328001</v>
      </c>
      <c r="AD1098">
        <f>IF(L1098='OnSSET_original_NoMG-PV-Diesel'!U1097,'OnSSET_original_NoMG-PV-Diesel'!T1097,"wait")</f>
        <v>19.948948583328001</v>
      </c>
      <c r="AE1098">
        <f>IF(M1098='OnSSET_original_NoMG-PV-Diesel'!U1097,'OnSSET_original_NoMG-PV-Diesel'!T1097,"wait")</f>
        <v>19.948948583328001</v>
      </c>
      <c r="AF1098">
        <f>IF(N1098='OnSSET_original_NoMG-PV-Diesel'!AD1097,'OnSSET_original_NoMG-PV-Diesel'!AC1097,"wait")</f>
        <v>19.948948583328001</v>
      </c>
      <c r="AG1098">
        <f>IF(O1098='OnSSET_original_NoMG-PV-Diesel'!AD1097,'OnSSET_original_NoMG-PV-Diesel'!AC1097,"wait")</f>
        <v>19.948948583328001</v>
      </c>
      <c r="AH1098">
        <f>IF(P1098='OnSSET_original_NoMG-PV-Diesel'!AD1097,'OnSSET_original_NoMG-PV-Diesel'!AC1097,"wait")</f>
        <v>19.948948583328001</v>
      </c>
      <c r="AR1098">
        <v>107.322</v>
      </c>
      <c r="AS1098">
        <v>2.44599999999999</v>
      </c>
      <c r="AT1098">
        <v>4.532</v>
      </c>
      <c r="AU1098">
        <v>4.9000000000000002E-2</v>
      </c>
      <c r="AV1098">
        <v>54830.548190000001</v>
      </c>
      <c r="AW1098">
        <v>0</v>
      </c>
      <c r="AX1098">
        <v>10241.874</v>
      </c>
      <c r="AZ1098">
        <f>SUMIF([1]base!$A$2:$A$169,B1098,[1]base!$V$2:$V$169)</f>
        <v>0</v>
      </c>
      <c r="BA1098">
        <f>SUMIF([2]s1!$A$2:$A$275,B1098,[2]s1!$U$2:$U$275)</f>
        <v>0</v>
      </c>
      <c r="BB1098">
        <f>SUMIF([3]s2!$A$2:$A$115,B1098,[3]s2!$U$2:$U$115)</f>
        <v>0</v>
      </c>
      <c r="BC1098">
        <f>SUMIF([4]s3!$A$2:$A$245,B1098,[4]s3!$U$2:$U$245)</f>
        <v>0</v>
      </c>
      <c r="BD1098">
        <f>SUMIF([5]s4!$A$2:$A$74,B1098,[5]s4!$U$2:$U$74)</f>
        <v>0</v>
      </c>
      <c r="BF1098">
        <f t="shared" si="90"/>
        <v>0</v>
      </c>
      <c r="BG1098">
        <f t="shared" si="91"/>
        <v>0</v>
      </c>
      <c r="BH1098">
        <f t="shared" si="92"/>
        <v>0</v>
      </c>
      <c r="BI1098">
        <f t="shared" si="93"/>
        <v>0</v>
      </c>
      <c r="BJ1098">
        <f t="shared" si="94"/>
        <v>0</v>
      </c>
      <c r="BL1098" t="s">
        <v>169</v>
      </c>
      <c r="BM1098" s="23">
        <v>124569.6553</v>
      </c>
      <c r="BN1098" s="23">
        <v>10.499446620000001</v>
      </c>
      <c r="BP1098" t="s">
        <v>183</v>
      </c>
      <c r="BQ1098" s="23">
        <v>24736.91361</v>
      </c>
      <c r="BR1098" s="23">
        <v>19.94894858</v>
      </c>
      <c r="BT1098" t="s">
        <v>183</v>
      </c>
      <c r="BU1098" s="23">
        <v>24736.91361</v>
      </c>
      <c r="BV1098" s="23">
        <v>19.94894858</v>
      </c>
    </row>
    <row r="1099" spans="1:74" x14ac:dyDescent="0.25">
      <c r="A1099">
        <v>1</v>
      </c>
      <c r="B1099" s="15">
        <v>15929</v>
      </c>
      <c r="C1099" s="15">
        <v>-68.464865540000005</v>
      </c>
      <c r="D1099" s="15">
        <v>-15.05692432</v>
      </c>
      <c r="E1099" s="16">
        <v>1</v>
      </c>
      <c r="F1099" s="19">
        <v>21318.1263930604</v>
      </c>
      <c r="G1099" s="19">
        <v>69.094222082856419</v>
      </c>
      <c r="H1099" s="16" t="str">
        <f>IF(LCOE_SensitivityScenarios!BF1098&gt;'OnSSET_original_NoMG-PV-Diesel'!M1098,'OnSSET_original_NoMG-PV-Diesel'!L1098,LCOE_SensitivityScenarios!BG1098)</f>
        <v>SA_PV</v>
      </c>
      <c r="I1099" s="39" t="str">
        <f>IF(LCOE_SensitivityScenarios!BK1098&gt;'OnSSET_original_NoMG-PV-Diesel'!M1098,'OnSSET_original_NoMG-PV-Diesel'!L1098,LCOE_SensitivityScenarios!BL1098)</f>
        <v>SA_PV</v>
      </c>
      <c r="J1099" s="39" t="str">
        <f>IF(LCOE_SensitivityScenarios!BP1098&gt;'OnSSET_original_NoMG-PV-Diesel'!M1098,'OnSSET_original_NoMG-PV-Diesel'!L1098,LCOE_SensitivityScenarios!BQ1098)</f>
        <v>SA_PV</v>
      </c>
      <c r="K1099" s="38" t="str">
        <f>IF(LCOE_SensitivityScenarios!BU1098&gt;'OnSSET_original_NoMG-PV-Diesel'!V1098,'OnSSET_original_NoMG-PV-Diesel'!U1098,LCOE_SensitivityScenarios!BV1098)</f>
        <v>SA_Diesel</v>
      </c>
      <c r="L1099" s="39" t="str">
        <f>IF(LCOE_SensitivityScenarios!BZ1098&gt;'OnSSET_original_NoMG-PV-Diesel'!V1098,'OnSSET_original_NoMG-PV-Diesel'!U1098,LCOE_SensitivityScenarios!CA1098)</f>
        <v>SA_Diesel</v>
      </c>
      <c r="M1099" s="40" t="str">
        <f>IF(LCOE_SensitivityScenarios!CE1098&gt;'OnSSET_original_NoMG-PV-Diesel'!V1098,'OnSSET_original_NoMG-PV-Diesel'!U1098,LCOE_SensitivityScenarios!CF1098)</f>
        <v>SA_Diesel</v>
      </c>
      <c r="N1099" s="39" t="str">
        <f>IF(LCOE_SensitivityScenarios!CJ1098&gt;'OnSSET_original_NoMG-PV-Diesel'!AE1098,'OnSSET_original_NoMG-PV-Diesel'!AD1098,LCOE_SensitivityScenarios!CK1098)</f>
        <v>SA_Diesel</v>
      </c>
      <c r="O1099" s="39" t="str">
        <f>IF(LCOE_SensitivityScenarios!CO1098&gt;'OnSSET_original_NoMG-PV-Diesel'!AE1098,'OnSSET_original_NoMG-PV-Diesel'!AD1098,LCOE_SensitivityScenarios!CP1098)</f>
        <v>SA_Diesel</v>
      </c>
      <c r="P1099" s="40" t="str">
        <f>IF(LCOE_SensitivityScenarios!CT1098&gt;'OnSSET_original_NoMG-PV-Diesel'!AE1098,'OnSSET_original_NoMG-PV-Diesel'!AD1098,LCOE_SensitivityScenarios!CU1098)</f>
        <v>SA_Diesel</v>
      </c>
      <c r="Q1099" s="38">
        <f>IF(LCOE_SensitivityScenarios!BF1098&gt;'OnSSET_original_NoMG-PV-Diesel'!M1098,'OnSSET_original_NoMG-PV-Diesel'!M1098,LCOE_SensitivityScenarios!BF1098)</f>
        <v>0.54485881361988997</v>
      </c>
      <c r="R1099" s="28">
        <f>MIN('OnSSET_original_NoMG-PV-Diesel'!E1098:I1098,LCOE_SensitivityScenarios!BK1098)</f>
        <v>0.54485881361988997</v>
      </c>
      <c r="S1099" s="28">
        <f>MIN('OnSSET_original_NoMG-PV-Diesel'!E1098:I1098,LCOE_SensitivityScenarios!BP1098)</f>
        <v>0.54485881361988997</v>
      </c>
      <c r="T1099" s="27">
        <f>MIN('OnSSET_original_NoMG-PV-Diesel'!N1098:R1098,LCOE_SensitivityScenarios!BU1098)</f>
        <v>0.47916334655878001</v>
      </c>
      <c r="U1099" s="28">
        <f>MIN('OnSSET_original_NoMG-PV-Diesel'!N1098:R1098,LCOE_SensitivityScenarios!BZ1098)</f>
        <v>0.47916334655878001</v>
      </c>
      <c r="V1099" s="29">
        <f>MIN('OnSSET_original_NoMG-PV-Diesel'!N1098:R1098,LCOE_SensitivityScenarios!CE1098)</f>
        <v>0.47916334655878001</v>
      </c>
      <c r="W1099" s="28">
        <f>MIN('OnSSET_original_NoMG-PV-Diesel'!W1098:AA1098,LCOE_SensitivityScenarios!CJ1098)</f>
        <v>0.236149129606983</v>
      </c>
      <c r="X1099" s="28">
        <f>MIN('OnSSET_original_NoMG-PV-Diesel'!W1098:AA1098,LCOE_SensitivityScenarios!CO1098)</f>
        <v>0.236149129606983</v>
      </c>
      <c r="Y1099" s="29">
        <f>MIN('OnSSET_original_NoMG-PV-Diesel'!W1098:AA1098,LCOE_SensitivityScenarios!CT1098)</f>
        <v>0.236149129606983</v>
      </c>
      <c r="Z1099">
        <f>IF(H1099='OnSSET_original_NoMG-PV-Diesel'!L1098,'OnSSET_original_NoMG-PV-Diesel'!K1098,"wait")</f>
        <v>17.530766575218301</v>
      </c>
      <c r="AA1099">
        <f>IF(I1099='OnSSET_original_NoMG-PV-Diesel'!L1098,'OnSSET_original_NoMG-PV-Diesel'!K1098,"wait")</f>
        <v>17.530766575218301</v>
      </c>
      <c r="AB1099">
        <f>IF(J1099='OnSSET_original_NoMG-PV-Diesel'!L1098,'OnSSET_original_NoMG-PV-Diesel'!K1098,"wait")</f>
        <v>17.530766575218301</v>
      </c>
      <c r="AC1099">
        <f>IF(K1099='OnSSET_original_NoMG-PV-Diesel'!U1098,'OnSSET_original_NoMG-PV-Diesel'!T1098,"wait")</f>
        <v>9.7343042890687101</v>
      </c>
      <c r="AD1099">
        <f>IF(L1099='OnSSET_original_NoMG-PV-Diesel'!U1098,'OnSSET_original_NoMG-PV-Diesel'!T1098,"wait")</f>
        <v>9.7343042890687101</v>
      </c>
      <c r="AE1099">
        <f>IF(M1099='OnSSET_original_NoMG-PV-Diesel'!U1098,'OnSSET_original_NoMG-PV-Diesel'!T1098,"wait")</f>
        <v>9.7343042890687101</v>
      </c>
      <c r="AF1099">
        <f>IF(N1099='OnSSET_original_NoMG-PV-Diesel'!AD1098,'OnSSET_original_NoMG-PV-Diesel'!AC1098,"wait")</f>
        <v>9.7343042890687101</v>
      </c>
      <c r="AG1099">
        <f>IF(O1099='OnSSET_original_NoMG-PV-Diesel'!AD1098,'OnSSET_original_NoMG-PV-Diesel'!AC1098,"wait")</f>
        <v>9.7343042890687101</v>
      </c>
      <c r="AH1099">
        <f>IF(P1099='OnSSET_original_NoMG-PV-Diesel'!AD1098,'OnSSET_original_NoMG-PV-Diesel'!AC1098,"wait")</f>
        <v>9.7343042890687101</v>
      </c>
      <c r="AR1099">
        <v>83.082999999999998</v>
      </c>
      <c r="AS1099">
        <v>83.084000000000003</v>
      </c>
      <c r="AT1099">
        <v>12.894</v>
      </c>
      <c r="AU1099">
        <v>12.898999999999999</v>
      </c>
      <c r="AV1099">
        <v>53674.112580000001</v>
      </c>
      <c r="AW1099">
        <v>0</v>
      </c>
      <c r="AX1099">
        <v>9783.2826299999997</v>
      </c>
      <c r="AZ1099">
        <f>SUMIF([1]base!$A$2:$A$169,B1099,[1]base!$V$2:$V$169)</f>
        <v>0</v>
      </c>
      <c r="BA1099">
        <f>SUMIF([2]s1!$A$2:$A$275,B1099,[2]s1!$U$2:$U$275)</f>
        <v>0</v>
      </c>
      <c r="BB1099">
        <f>SUMIF([3]s2!$A$2:$A$115,B1099,[3]s2!$U$2:$U$115)</f>
        <v>0</v>
      </c>
      <c r="BC1099">
        <f>SUMIF([4]s3!$A$2:$A$245,B1099,[4]s3!$U$2:$U$245)</f>
        <v>0</v>
      </c>
      <c r="BD1099">
        <f>SUMIF([5]s4!$A$2:$A$74,B1099,[5]s4!$U$2:$U$74)</f>
        <v>0</v>
      </c>
      <c r="BF1099">
        <f t="shared" si="90"/>
        <v>0</v>
      </c>
      <c r="BG1099">
        <f t="shared" si="91"/>
        <v>0</v>
      </c>
      <c r="BH1099">
        <f t="shared" si="92"/>
        <v>0</v>
      </c>
      <c r="BI1099">
        <f t="shared" si="93"/>
        <v>0</v>
      </c>
      <c r="BJ1099">
        <f t="shared" si="94"/>
        <v>0</v>
      </c>
      <c r="BL1099" t="s">
        <v>114</v>
      </c>
      <c r="BM1099" s="23">
        <v>77132.250740000003</v>
      </c>
      <c r="BN1099" s="23">
        <v>13.34468006</v>
      </c>
      <c r="BP1099" t="s">
        <v>183</v>
      </c>
      <c r="BQ1099" s="23">
        <v>12070.64338</v>
      </c>
      <c r="BR1099" s="23">
        <v>9.7343042890000007</v>
      </c>
      <c r="BT1099" t="s">
        <v>183</v>
      </c>
      <c r="BU1099" s="23">
        <v>12070.64338</v>
      </c>
      <c r="BV1099" s="23">
        <v>9.7343042890000007</v>
      </c>
    </row>
    <row r="1100" spans="1:74" x14ac:dyDescent="0.25">
      <c r="A1100">
        <v>1</v>
      </c>
      <c r="B1100" s="15">
        <v>15954</v>
      </c>
      <c r="C1100" s="15">
        <v>-68.68265907</v>
      </c>
      <c r="D1100" s="15">
        <v>-18.01994766</v>
      </c>
      <c r="E1100" s="16">
        <v>1</v>
      </c>
      <c r="F1100" s="19">
        <v>32073.340606938</v>
      </c>
      <c r="G1100" s="19">
        <v>59.664711926982378</v>
      </c>
      <c r="H1100" s="16" t="str">
        <f>IF(LCOE_SensitivityScenarios!BF1099&gt;'OnSSET_original_NoMG-PV-Diesel'!M1099,'OnSSET_original_NoMG-PV-Diesel'!L1099,LCOE_SensitivityScenarios!BG1099)</f>
        <v>SA_PV</v>
      </c>
      <c r="I1100" s="39" t="str">
        <f>IF(LCOE_SensitivityScenarios!BK1099&gt;'OnSSET_original_NoMG-PV-Diesel'!M1099,'OnSSET_original_NoMG-PV-Diesel'!L1099,LCOE_SensitivityScenarios!BL1099)</f>
        <v>SA_PV</v>
      </c>
      <c r="J1100" s="39" t="str">
        <f>IF(LCOE_SensitivityScenarios!BP1099&gt;'OnSSET_original_NoMG-PV-Diesel'!M1099,'OnSSET_original_NoMG-PV-Diesel'!L1099,LCOE_SensitivityScenarios!BQ1099)</f>
        <v>SA_PV</v>
      </c>
      <c r="K1100" s="38" t="str">
        <f>IF(LCOE_SensitivityScenarios!BU1099&gt;'OnSSET_original_NoMG-PV-Diesel'!V1099,'OnSSET_original_NoMG-PV-Diesel'!U1099,LCOE_SensitivityScenarios!BV1099)</f>
        <v>SA_PV</v>
      </c>
      <c r="L1100" s="39" t="str">
        <f>IF(LCOE_SensitivityScenarios!BZ1099&gt;'OnSSET_original_NoMG-PV-Diesel'!V1099,'OnSSET_original_NoMG-PV-Diesel'!U1099,LCOE_SensitivityScenarios!CA1099)</f>
        <v>SA_PV</v>
      </c>
      <c r="M1100" s="40" t="str">
        <f>IF(LCOE_SensitivityScenarios!CE1099&gt;'OnSSET_original_NoMG-PV-Diesel'!V1099,'OnSSET_original_NoMG-PV-Diesel'!U1099,LCOE_SensitivityScenarios!CF1099)</f>
        <v>SA_PV</v>
      </c>
      <c r="N1100" s="39" t="str">
        <f>IF(LCOE_SensitivityScenarios!CJ1099&gt;'OnSSET_original_NoMG-PV-Diesel'!AE1099,'OnSSET_original_NoMG-PV-Diesel'!AD1099,LCOE_SensitivityScenarios!CK1099)</f>
        <v>SA_Diesel</v>
      </c>
      <c r="O1100" s="39" t="str">
        <f>IF(LCOE_SensitivityScenarios!CO1099&gt;'OnSSET_original_NoMG-PV-Diesel'!AE1099,'OnSSET_original_NoMG-PV-Diesel'!AD1099,LCOE_SensitivityScenarios!CP1099)</f>
        <v>SA_Diesel</v>
      </c>
      <c r="P1100" s="40" t="str">
        <f>IF(LCOE_SensitivityScenarios!CT1099&gt;'OnSSET_original_NoMG-PV-Diesel'!AE1099,'OnSSET_original_NoMG-PV-Diesel'!AD1099,LCOE_SensitivityScenarios!CU1099)</f>
        <v>SA_Diesel</v>
      </c>
      <c r="Q1100" s="38">
        <f>IF(LCOE_SensitivityScenarios!BF1099&gt;'OnSSET_original_NoMG-PV-Diesel'!M1099,'OnSSET_original_NoMG-PV-Diesel'!M1099,LCOE_SensitivityScenarios!BF1099)</f>
        <v>0.39685038743344497</v>
      </c>
      <c r="R1100" s="28">
        <f>MIN('OnSSET_original_NoMG-PV-Diesel'!E1099:I1099,LCOE_SensitivityScenarios!BK1099)</f>
        <v>0.39685038743344497</v>
      </c>
      <c r="S1100" s="28">
        <f>MIN('OnSSET_original_NoMG-PV-Diesel'!E1099:I1099,LCOE_SensitivityScenarios!BP1099)</f>
        <v>0.39685038743344497</v>
      </c>
      <c r="T1100" s="27">
        <f>MIN('OnSSET_original_NoMG-PV-Diesel'!N1099:R1099,LCOE_SensitivityScenarios!BU1099)</f>
        <v>0.39685038743344497</v>
      </c>
      <c r="U1100" s="28">
        <f>MIN('OnSSET_original_NoMG-PV-Diesel'!N1099:R1099,LCOE_SensitivityScenarios!BZ1099)</f>
        <v>0.39685038743344497</v>
      </c>
      <c r="V1100" s="29">
        <f>MIN('OnSSET_original_NoMG-PV-Diesel'!N1099:R1099,LCOE_SensitivityScenarios!CE1099)</f>
        <v>0.39685038743344497</v>
      </c>
      <c r="W1100" s="28">
        <f>MIN('OnSSET_original_NoMG-PV-Diesel'!W1099:AA1099,LCOE_SensitivityScenarios!CJ1099)</f>
        <v>0.236149129606983</v>
      </c>
      <c r="X1100" s="28">
        <f>MIN('OnSSET_original_NoMG-PV-Diesel'!W1099:AA1099,LCOE_SensitivityScenarios!CO1099)</f>
        <v>0.236149129606983</v>
      </c>
      <c r="Y1100" s="29">
        <f>MIN('OnSSET_original_NoMG-PV-Diesel'!W1099:AA1099,LCOE_SensitivityScenarios!CT1099)</f>
        <v>0.236149129606983</v>
      </c>
      <c r="Z1100">
        <f>IF(H1100='OnSSET_original_NoMG-PV-Diesel'!L1099,'OnSSET_original_NoMG-PV-Diesel'!K1099,"wait")</f>
        <v>16.869185566289001</v>
      </c>
      <c r="AA1100">
        <f>IF(I1100='OnSSET_original_NoMG-PV-Diesel'!L1099,'OnSSET_original_NoMG-PV-Diesel'!K1099,"wait")</f>
        <v>16.869185566289001</v>
      </c>
      <c r="AB1100">
        <f>IF(J1100='OnSSET_original_NoMG-PV-Diesel'!L1099,'OnSSET_original_NoMG-PV-Diesel'!K1099,"wait")</f>
        <v>16.869185566289001</v>
      </c>
      <c r="AC1100">
        <f>IF(K1100='OnSSET_original_NoMG-PV-Diesel'!U1099,'OnSSET_original_NoMG-PV-Diesel'!T1099,"wait")</f>
        <v>14.6233258591793</v>
      </c>
      <c r="AD1100">
        <f>IF(L1100='OnSSET_original_NoMG-PV-Diesel'!U1099,'OnSSET_original_NoMG-PV-Diesel'!T1099,"wait")</f>
        <v>14.6233258591793</v>
      </c>
      <c r="AE1100">
        <f>IF(M1100='OnSSET_original_NoMG-PV-Diesel'!U1099,'OnSSET_original_NoMG-PV-Diesel'!T1099,"wait")</f>
        <v>14.6233258591793</v>
      </c>
      <c r="AF1100">
        <f>IF(N1100='OnSSET_original_NoMG-PV-Diesel'!AD1099,'OnSSET_original_NoMG-PV-Diesel'!AC1099,"wait")</f>
        <v>14.6453610077342</v>
      </c>
      <c r="AG1100">
        <f>IF(O1100='OnSSET_original_NoMG-PV-Diesel'!AD1099,'OnSSET_original_NoMG-PV-Diesel'!AC1099,"wait")</f>
        <v>14.6453610077342</v>
      </c>
      <c r="AH1100">
        <f>IF(P1100='OnSSET_original_NoMG-PV-Diesel'!AD1099,'OnSSET_original_NoMG-PV-Diesel'!AC1099,"wait")</f>
        <v>14.6453610077342</v>
      </c>
      <c r="AR1100">
        <v>117.875</v>
      </c>
      <c r="AS1100">
        <v>118.012</v>
      </c>
      <c r="AT1100">
        <v>19.837</v>
      </c>
      <c r="AU1100">
        <v>7.8E-2</v>
      </c>
      <c r="AV1100">
        <v>65209.332540000003</v>
      </c>
      <c r="AW1100">
        <v>0</v>
      </c>
      <c r="AX1100">
        <v>14827.78773</v>
      </c>
      <c r="AZ1100">
        <f>SUMIF([1]base!$A$2:$A$169,B1100,[1]base!$V$2:$V$169)</f>
        <v>0</v>
      </c>
      <c r="BA1100">
        <f>SUMIF([2]s1!$A$2:$A$275,B1100,[2]s1!$U$2:$U$275)</f>
        <v>0</v>
      </c>
      <c r="BB1100">
        <f>SUMIF([3]s2!$A$2:$A$115,B1100,[3]s2!$U$2:$U$115)</f>
        <v>0</v>
      </c>
      <c r="BC1100">
        <f>SUMIF([4]s3!$A$2:$A$245,B1100,[4]s3!$U$2:$U$245)</f>
        <v>0</v>
      </c>
      <c r="BD1100">
        <f>SUMIF([5]s4!$A$2:$A$74,B1100,[5]s4!$U$2:$U$74)</f>
        <v>0</v>
      </c>
      <c r="BF1100">
        <f t="shared" si="90"/>
        <v>0</v>
      </c>
      <c r="BG1100">
        <f t="shared" si="91"/>
        <v>0</v>
      </c>
      <c r="BH1100">
        <f t="shared" si="92"/>
        <v>0</v>
      </c>
      <c r="BI1100">
        <f t="shared" si="93"/>
        <v>0</v>
      </c>
      <c r="BJ1100">
        <f t="shared" si="94"/>
        <v>0</v>
      </c>
      <c r="BL1100" t="s">
        <v>114</v>
      </c>
      <c r="BM1100" s="23">
        <v>84522.823470000003</v>
      </c>
      <c r="BN1100" s="23">
        <v>14.62332586</v>
      </c>
      <c r="BP1100" t="s">
        <v>186</v>
      </c>
      <c r="BQ1100" s="23">
        <v>84522.823470000003</v>
      </c>
      <c r="BR1100" s="23">
        <v>14.62332586</v>
      </c>
      <c r="BT1100" t="s">
        <v>183</v>
      </c>
      <c r="BU1100" s="23">
        <v>18160.407220000001</v>
      </c>
      <c r="BV1100" s="23">
        <v>14.64536101</v>
      </c>
    </row>
    <row r="1101" spans="1:74" x14ac:dyDescent="0.25">
      <c r="A1101">
        <v>1</v>
      </c>
      <c r="B1101" s="15">
        <v>15972</v>
      </c>
      <c r="C1101" s="15">
        <v>-68.359112769999996</v>
      </c>
      <c r="D1101" s="15">
        <v>-17.877126990000001</v>
      </c>
      <c r="E1101" s="16">
        <v>1</v>
      </c>
      <c r="F1101" s="19">
        <v>49445.282177588197</v>
      </c>
      <c r="G1101" s="19">
        <v>109.95257618584496</v>
      </c>
      <c r="H1101" s="16" t="str">
        <f>IF(LCOE_SensitivityScenarios!BF1100&gt;'OnSSET_original_NoMG-PV-Diesel'!M1100,'OnSSET_original_NoMG-PV-Diesel'!L1100,LCOE_SensitivityScenarios!BG1100)</f>
        <v>SA_PV</v>
      </c>
      <c r="I1101" s="39" t="str">
        <f>IF(LCOE_SensitivityScenarios!BK1100&gt;'OnSSET_original_NoMG-PV-Diesel'!M1100,'OnSSET_original_NoMG-PV-Diesel'!L1100,LCOE_SensitivityScenarios!BL1100)</f>
        <v>SA_PV</v>
      </c>
      <c r="J1101" s="39" t="str">
        <f>IF(LCOE_SensitivityScenarios!BP1100&gt;'OnSSET_original_NoMG-PV-Diesel'!M1100,'OnSSET_original_NoMG-PV-Diesel'!L1100,LCOE_SensitivityScenarios!BQ1100)</f>
        <v>SA_PV</v>
      </c>
      <c r="K1101" s="38" t="str">
        <f>IF(LCOE_SensitivityScenarios!BU1100&gt;'OnSSET_original_NoMG-PV-Diesel'!V1100,'OnSSET_original_NoMG-PV-Diesel'!U1100,LCOE_SensitivityScenarios!BV1100)</f>
        <v>SA_Diesel</v>
      </c>
      <c r="L1101" s="39" t="str">
        <f>IF(LCOE_SensitivityScenarios!BZ1100&gt;'OnSSET_original_NoMG-PV-Diesel'!V1100,'OnSSET_original_NoMG-PV-Diesel'!U1100,LCOE_SensitivityScenarios!CA1100)</f>
        <v>SA_Diesel</v>
      </c>
      <c r="M1101" s="40" t="str">
        <f>IF(LCOE_SensitivityScenarios!CE1100&gt;'OnSSET_original_NoMG-PV-Diesel'!V1100,'OnSSET_original_NoMG-PV-Diesel'!U1100,LCOE_SensitivityScenarios!CF1100)</f>
        <v>SA_Diesel</v>
      </c>
      <c r="N1101" s="39" t="str">
        <f>IF(LCOE_SensitivityScenarios!CJ1100&gt;'OnSSET_original_NoMG-PV-Diesel'!AE1100,'OnSSET_original_NoMG-PV-Diesel'!AD1100,LCOE_SensitivityScenarios!CK1100)</f>
        <v>SA_Diesel</v>
      </c>
      <c r="O1101" s="39" t="str">
        <f>IF(LCOE_SensitivityScenarios!CO1100&gt;'OnSSET_original_NoMG-PV-Diesel'!AE1100,'OnSSET_original_NoMG-PV-Diesel'!AD1100,LCOE_SensitivityScenarios!CP1100)</f>
        <v>SA_Diesel</v>
      </c>
      <c r="P1101" s="40" t="str">
        <f>IF(LCOE_SensitivityScenarios!CT1100&gt;'OnSSET_original_NoMG-PV-Diesel'!AE1100,'OnSSET_original_NoMG-PV-Diesel'!AD1100,LCOE_SensitivityScenarios!CU1100)</f>
        <v>SA_Diesel</v>
      </c>
      <c r="Q1101" s="38">
        <f>IF(LCOE_SensitivityScenarios!BF1100&gt;'OnSSET_original_NoMG-PV-Diesel'!M1100,'OnSSET_original_NoMG-PV-Diesel'!M1100,LCOE_SensitivityScenarios!BF1100)</f>
        <v>0.392024480816905</v>
      </c>
      <c r="R1101" s="28">
        <f>MIN('OnSSET_original_NoMG-PV-Diesel'!E1100:I1100,LCOE_SensitivityScenarios!BK1100)</f>
        <v>0.392024480816905</v>
      </c>
      <c r="S1101" s="28">
        <f>MIN('OnSSET_original_NoMG-PV-Diesel'!E1100:I1100,LCOE_SensitivityScenarios!BP1100)</f>
        <v>0.392024480816905</v>
      </c>
      <c r="T1101" s="27">
        <f>MIN('OnSSET_original_NoMG-PV-Diesel'!N1100:R1100,LCOE_SensitivityScenarios!BU1100)</f>
        <v>0.354807105884136</v>
      </c>
      <c r="U1101" s="28">
        <f>MIN('OnSSET_original_NoMG-PV-Diesel'!N1100:R1100,LCOE_SensitivityScenarios!BZ1100)</f>
        <v>0.354807105884136</v>
      </c>
      <c r="V1101" s="29">
        <f>MIN('OnSSET_original_NoMG-PV-Diesel'!N1100:R1100,LCOE_SensitivityScenarios!CE1100)</f>
        <v>0.354807105884136</v>
      </c>
      <c r="W1101" s="28">
        <f>MIN('OnSSET_original_NoMG-PV-Diesel'!W1100:AA1100,LCOE_SensitivityScenarios!CJ1100)</f>
        <v>0.193914934660878</v>
      </c>
      <c r="X1101" s="28">
        <f>MIN('OnSSET_original_NoMG-PV-Diesel'!W1100:AA1100,LCOE_SensitivityScenarios!CO1100)</f>
        <v>0.193914934660878</v>
      </c>
      <c r="Y1101" s="29">
        <f>MIN('OnSSET_original_NoMG-PV-Diesel'!W1100:AA1100,LCOE_SensitivityScenarios!CT1100)</f>
        <v>0.193914934660878</v>
      </c>
      <c r="Z1101">
        <f>IF(H1101='OnSSET_original_NoMG-PV-Diesel'!L1100,'OnSSET_original_NoMG-PV-Diesel'!K1100,"wait")</f>
        <v>9.4537141795608797</v>
      </c>
      <c r="AA1101">
        <f>IF(I1101='OnSSET_original_NoMG-PV-Diesel'!L1100,'OnSSET_original_NoMG-PV-Diesel'!K1100,"wait")</f>
        <v>9.4537141795608797</v>
      </c>
      <c r="AB1101">
        <f>IF(J1101='OnSSET_original_NoMG-PV-Diesel'!L1100,'OnSSET_original_NoMG-PV-Diesel'!K1100,"wait")</f>
        <v>9.4537141795608797</v>
      </c>
      <c r="AC1101">
        <f>IF(K1101='OnSSET_original_NoMG-PV-Diesel'!U1100,'OnSSET_original_NoMG-PV-Diesel'!T1100,"wait")</f>
        <v>22.577754418990001</v>
      </c>
      <c r="AD1101">
        <f>IF(L1101='OnSSET_original_NoMG-PV-Diesel'!U1100,'OnSSET_original_NoMG-PV-Diesel'!T1100,"wait")</f>
        <v>22.577754418990001</v>
      </c>
      <c r="AE1101">
        <f>IF(M1101='OnSSET_original_NoMG-PV-Diesel'!U1100,'OnSSET_original_NoMG-PV-Diesel'!T1100,"wait")</f>
        <v>22.577754418990001</v>
      </c>
      <c r="AF1101">
        <f>IF(N1101='OnSSET_original_NoMG-PV-Diesel'!AD1100,'OnSSET_original_NoMG-PV-Diesel'!AC1100,"wait")</f>
        <v>22.577754418990001</v>
      </c>
      <c r="AG1101">
        <f>IF(O1101='OnSSET_original_NoMG-PV-Diesel'!AD1100,'OnSSET_original_NoMG-PV-Diesel'!AC1100,"wait")</f>
        <v>22.577754418990001</v>
      </c>
      <c r="AH1101">
        <f>IF(P1101='OnSSET_original_NoMG-PV-Diesel'!AD1100,'OnSSET_original_NoMG-PV-Diesel'!AC1100,"wait")</f>
        <v>22.577754418990001</v>
      </c>
      <c r="AR1101">
        <v>89.016999999999996</v>
      </c>
      <c r="AS1101">
        <v>89.016999999999996</v>
      </c>
      <c r="AT1101">
        <v>6.3070000000000004</v>
      </c>
      <c r="AU1101">
        <v>1.367</v>
      </c>
      <c r="AV1101">
        <v>67387.911250000005</v>
      </c>
      <c r="AW1101">
        <v>0</v>
      </c>
      <c r="AX1101">
        <v>15897.834269999999</v>
      </c>
      <c r="AZ1101">
        <f>SUMIF([1]base!$A$2:$A$169,B1101,[1]base!$V$2:$V$169)</f>
        <v>0</v>
      </c>
      <c r="BA1101">
        <f>SUMIF([2]s1!$A$2:$A$275,B1101,[2]s1!$U$2:$U$275)</f>
        <v>0</v>
      </c>
      <c r="BB1101">
        <f>SUMIF([3]s2!$A$2:$A$115,B1101,[3]s2!$U$2:$U$115)</f>
        <v>0</v>
      </c>
      <c r="BC1101">
        <f>SUMIF([4]s3!$A$2:$A$245,B1101,[4]s3!$U$2:$U$245)</f>
        <v>0</v>
      </c>
      <c r="BD1101">
        <f>SUMIF([5]s4!$A$2:$A$74,B1101,[5]s4!$U$2:$U$74)</f>
        <v>0</v>
      </c>
      <c r="BF1101">
        <f t="shared" si="90"/>
        <v>0</v>
      </c>
      <c r="BG1101">
        <f t="shared" si="91"/>
        <v>0</v>
      </c>
      <c r="BH1101">
        <f t="shared" si="92"/>
        <v>0</v>
      </c>
      <c r="BI1101">
        <f t="shared" si="93"/>
        <v>0</v>
      </c>
      <c r="BJ1101">
        <f t="shared" si="94"/>
        <v>0</v>
      </c>
      <c r="BL1101" t="s">
        <v>114</v>
      </c>
      <c r="BM1101" s="23">
        <v>128718.5205</v>
      </c>
      <c r="BN1101" s="23">
        <v>22.269640219999999</v>
      </c>
      <c r="BP1101" t="s">
        <v>183</v>
      </c>
      <c r="BQ1101" s="23">
        <v>27996.661489999999</v>
      </c>
      <c r="BR1101" s="23">
        <v>22.577754420000002</v>
      </c>
      <c r="BT1101" t="s">
        <v>183</v>
      </c>
      <c r="BU1101" s="23">
        <v>27996.661489999999</v>
      </c>
      <c r="BV1101" s="23">
        <v>22.577754420000002</v>
      </c>
    </row>
    <row r="1102" spans="1:74" x14ac:dyDescent="0.25">
      <c r="A1102">
        <v>1</v>
      </c>
      <c r="B1102" s="15">
        <v>15973</v>
      </c>
      <c r="C1102" s="15">
        <v>-67.003680579999994</v>
      </c>
      <c r="D1102" s="15">
        <v>-12.194519980000001</v>
      </c>
      <c r="E1102" s="16">
        <v>0</v>
      </c>
      <c r="F1102" s="19">
        <v>16947.176198438599</v>
      </c>
      <c r="G1102" s="19">
        <v>80.34147810610834</v>
      </c>
      <c r="H1102" s="16" t="str">
        <f>IF(LCOE_SensitivityScenarios!BF1101&gt;'OnSSET_original_NoMG-PV-Diesel'!M1101,'OnSSET_original_NoMG-PV-Diesel'!L1101,LCOE_SensitivityScenarios!BG1101)</f>
        <v>SA_PV</v>
      </c>
      <c r="I1102" s="39" t="str">
        <f>IF(LCOE_SensitivityScenarios!BK1101&gt;'OnSSET_original_NoMG-PV-Diesel'!M1101,'OnSSET_original_NoMG-PV-Diesel'!L1101,LCOE_SensitivityScenarios!BL1101)</f>
        <v>SA_PV</v>
      </c>
      <c r="J1102" s="39" t="str">
        <f>IF(LCOE_SensitivityScenarios!BP1101&gt;'OnSSET_original_NoMG-PV-Diesel'!M1101,'OnSSET_original_NoMG-PV-Diesel'!L1101,LCOE_SensitivityScenarios!BQ1101)</f>
        <v>SA_PV</v>
      </c>
      <c r="K1102" s="38" t="str">
        <f>IF(LCOE_SensitivityScenarios!BU1101&gt;'OnSSET_original_NoMG-PV-Diesel'!V1101,'OnSSET_original_NoMG-PV-Diesel'!U1101,LCOE_SensitivityScenarios!BV1101)</f>
        <v>SA_Diesel</v>
      </c>
      <c r="L1102" s="39" t="str">
        <f>IF(LCOE_SensitivityScenarios!BZ1101&gt;'OnSSET_original_NoMG-PV-Diesel'!V1101,'OnSSET_original_NoMG-PV-Diesel'!U1101,LCOE_SensitivityScenarios!CA1101)</f>
        <v>SA_Diesel</v>
      </c>
      <c r="M1102" s="40" t="str">
        <f>IF(LCOE_SensitivityScenarios!CE1101&gt;'OnSSET_original_NoMG-PV-Diesel'!V1101,'OnSSET_original_NoMG-PV-Diesel'!U1101,LCOE_SensitivityScenarios!CF1101)</f>
        <v>SA_Diesel</v>
      </c>
      <c r="N1102" s="39" t="str">
        <f>IF(LCOE_SensitivityScenarios!CJ1101&gt;'OnSSET_original_NoMG-PV-Diesel'!AE1101,'OnSSET_original_NoMG-PV-Diesel'!AD1101,LCOE_SensitivityScenarios!CK1101)</f>
        <v>SA_Diesel</v>
      </c>
      <c r="O1102" s="39" t="str">
        <f>IF(LCOE_SensitivityScenarios!CO1101&gt;'OnSSET_original_NoMG-PV-Diesel'!AE1101,'OnSSET_original_NoMG-PV-Diesel'!AD1101,LCOE_SensitivityScenarios!CP1101)</f>
        <v>SA_Diesel</v>
      </c>
      <c r="P1102" s="40" t="str">
        <f>IF(LCOE_SensitivityScenarios!CT1101&gt;'OnSSET_original_NoMG-PV-Diesel'!AE1101,'OnSSET_original_NoMG-PV-Diesel'!AD1101,LCOE_SensitivityScenarios!CU1101)</f>
        <v>SA_Diesel</v>
      </c>
      <c r="Q1102" s="38">
        <f>IF(LCOE_SensitivityScenarios!BF1101&gt;'OnSSET_original_NoMG-PV-Diesel'!M1101,'OnSSET_original_NoMG-PV-Diesel'!M1101,LCOE_SensitivityScenarios!BF1101)</f>
        <v>0.510086705788663</v>
      </c>
      <c r="R1102" s="28">
        <f>MIN('OnSSET_original_NoMG-PV-Diesel'!E1101:I1101,LCOE_SensitivityScenarios!BK1101)</f>
        <v>0.510086705788663</v>
      </c>
      <c r="S1102" s="28">
        <f>MIN('OnSSET_original_NoMG-PV-Diesel'!E1101:I1101,LCOE_SensitivityScenarios!BP1101)</f>
        <v>0.510086705788663</v>
      </c>
      <c r="T1102" s="27">
        <f>MIN('OnSSET_original_NoMG-PV-Diesel'!N1101:R1101,LCOE_SensitivityScenarios!BU1101)</f>
        <v>0.46139816931954503</v>
      </c>
      <c r="U1102" s="28">
        <f>MIN('OnSSET_original_NoMG-PV-Diesel'!N1101:R1101,LCOE_SensitivityScenarios!BZ1101)</f>
        <v>0.46139816931954503</v>
      </c>
      <c r="V1102" s="29">
        <f>MIN('OnSSET_original_NoMG-PV-Diesel'!N1101:R1101,LCOE_SensitivityScenarios!CE1101)</f>
        <v>0.46139816931954503</v>
      </c>
      <c r="W1102" s="28">
        <f>MIN('OnSSET_original_NoMG-PV-Diesel'!W1101:AA1101,LCOE_SensitivityScenarios!CJ1101)</f>
        <v>0.23011567318611101</v>
      </c>
      <c r="X1102" s="28">
        <f>MIN('OnSSET_original_NoMG-PV-Diesel'!W1101:AA1101,LCOE_SensitivityScenarios!CO1101)</f>
        <v>0.23011567318611101</v>
      </c>
      <c r="Y1102" s="29">
        <f>MIN('OnSSET_original_NoMG-PV-Diesel'!W1101:AA1101,LCOE_SensitivityScenarios!CT1101)</f>
        <v>0.23011567318611101</v>
      </c>
      <c r="Z1102">
        <f>IF(H1102='OnSSET_original_NoMG-PV-Diesel'!L1101,'OnSSET_original_NoMG-PV-Diesel'!K1101,"wait")</f>
        <v>18.863351355271298</v>
      </c>
      <c r="AA1102">
        <f>IF(I1102='OnSSET_original_NoMG-PV-Diesel'!L1101,'OnSSET_original_NoMG-PV-Diesel'!K1101,"wait")</f>
        <v>18.863351355271298</v>
      </c>
      <c r="AB1102">
        <f>IF(J1102='OnSSET_original_NoMG-PV-Diesel'!L1101,'OnSSET_original_NoMG-PV-Diesel'!K1101,"wait")</f>
        <v>18.863351355271298</v>
      </c>
      <c r="AC1102">
        <f>IF(K1102='OnSSET_original_NoMG-PV-Diesel'!U1101,'OnSSET_original_NoMG-PV-Diesel'!T1101,"wait")</f>
        <v>7.7384366202916297</v>
      </c>
      <c r="AD1102">
        <f>IF(L1102='OnSSET_original_NoMG-PV-Diesel'!U1101,'OnSSET_original_NoMG-PV-Diesel'!T1101,"wait")</f>
        <v>7.7384366202916297</v>
      </c>
      <c r="AE1102">
        <f>IF(M1102='OnSSET_original_NoMG-PV-Diesel'!U1101,'OnSSET_original_NoMG-PV-Diesel'!T1101,"wait")</f>
        <v>7.7384366202916297</v>
      </c>
      <c r="AF1102">
        <f>IF(N1102='OnSSET_original_NoMG-PV-Diesel'!AD1101,'OnSSET_original_NoMG-PV-Diesel'!AC1101,"wait")</f>
        <v>7.7384366202916297</v>
      </c>
      <c r="AG1102">
        <f>IF(O1102='OnSSET_original_NoMG-PV-Diesel'!AD1101,'OnSSET_original_NoMG-PV-Diesel'!AC1101,"wait")</f>
        <v>7.7384366202916297</v>
      </c>
      <c r="AH1102">
        <f>IF(P1102='OnSSET_original_NoMG-PV-Diesel'!AD1101,'OnSSET_original_NoMG-PV-Diesel'!AC1101,"wait")</f>
        <v>7.7384366202916297</v>
      </c>
      <c r="AR1102">
        <v>308.087999999999</v>
      </c>
      <c r="AS1102">
        <v>247.791</v>
      </c>
      <c r="AT1102">
        <v>155.97399999999999</v>
      </c>
      <c r="AU1102">
        <v>53.668999999999997</v>
      </c>
      <c r="AV1102">
        <v>57432.08382</v>
      </c>
      <c r="AW1102">
        <v>0</v>
      </c>
      <c r="AX1102">
        <v>11311.920539999999</v>
      </c>
      <c r="AZ1102">
        <f>SUMIF([1]base!$A$2:$A$169,B1102,[1]base!$V$2:$V$169)</f>
        <v>0</v>
      </c>
      <c r="BA1102">
        <f>SUMIF([2]s1!$A$2:$A$275,B1102,[2]s1!$U$2:$U$275)</f>
        <v>0</v>
      </c>
      <c r="BB1102">
        <f>SUMIF([3]s2!$A$2:$A$115,B1102,[3]s2!$U$2:$U$115)</f>
        <v>0</v>
      </c>
      <c r="BC1102">
        <f>SUMIF([4]s3!$A$2:$A$245,B1102,[4]s3!$U$2:$U$245)</f>
        <v>0</v>
      </c>
      <c r="BD1102">
        <f>SUMIF([5]s4!$A$2:$A$74,B1102,[5]s4!$U$2:$U$74)</f>
        <v>0</v>
      </c>
      <c r="BF1102">
        <f t="shared" si="90"/>
        <v>0</v>
      </c>
      <c r="BG1102">
        <f t="shared" si="91"/>
        <v>0</v>
      </c>
      <c r="BH1102">
        <f t="shared" si="92"/>
        <v>0</v>
      </c>
      <c r="BI1102">
        <f t="shared" si="93"/>
        <v>0</v>
      </c>
      <c r="BJ1102">
        <f t="shared" si="94"/>
        <v>0</v>
      </c>
      <c r="BL1102" t="s">
        <v>114</v>
      </c>
      <c r="BM1102" s="23">
        <v>57404.288809999998</v>
      </c>
      <c r="BN1102" s="23">
        <v>9.9315378570000004</v>
      </c>
      <c r="BP1102" t="s">
        <v>183</v>
      </c>
      <c r="BQ1102" s="23">
        <v>9595.7457269999995</v>
      </c>
      <c r="BR1102" s="23">
        <v>7.7384366199999999</v>
      </c>
      <c r="BT1102" t="s">
        <v>183</v>
      </c>
      <c r="BU1102" s="23">
        <v>9595.7457269999995</v>
      </c>
      <c r="BV1102" s="23">
        <v>7.7384366199999999</v>
      </c>
    </row>
    <row r="1103" spans="1:74" x14ac:dyDescent="0.25">
      <c r="A1103">
        <v>1</v>
      </c>
      <c r="B1103" s="15">
        <v>15975</v>
      </c>
      <c r="C1103" s="15">
        <v>-68.97463071</v>
      </c>
      <c r="D1103" s="15">
        <v>-11.753090350000001</v>
      </c>
      <c r="E1103" s="16">
        <v>0</v>
      </c>
      <c r="F1103" s="19">
        <v>18570.167193572001</v>
      </c>
      <c r="G1103" s="19">
        <v>55.073371804997109</v>
      </c>
      <c r="H1103" s="16" t="str">
        <f>IF(LCOE_SensitivityScenarios!BF1102&gt;'OnSSET_original_NoMG-PV-Diesel'!M1102,'OnSSET_original_NoMG-PV-Diesel'!L1102,LCOE_SensitivityScenarios!BG1102)</f>
        <v>SA_PV</v>
      </c>
      <c r="I1103" s="39" t="str">
        <f>IF(LCOE_SensitivityScenarios!BK1102&gt;'OnSSET_original_NoMG-PV-Diesel'!M1102,'OnSSET_original_NoMG-PV-Diesel'!L1102,LCOE_SensitivityScenarios!BL1102)</f>
        <v>SA_PV</v>
      </c>
      <c r="J1103" s="39" t="str">
        <f>IF(LCOE_SensitivityScenarios!BP1102&gt;'OnSSET_original_NoMG-PV-Diesel'!M1102,'OnSSET_original_NoMG-PV-Diesel'!L1102,LCOE_SensitivityScenarios!BQ1102)</f>
        <v>SA_PV</v>
      </c>
      <c r="K1103" s="38" t="str">
        <f>IF(LCOE_SensitivityScenarios!BU1102&gt;'OnSSET_original_NoMG-PV-Diesel'!V1102,'OnSSET_original_NoMG-PV-Diesel'!U1102,LCOE_SensitivityScenarios!BV1102)</f>
        <v>SA_Diesel</v>
      </c>
      <c r="L1103" s="39" t="str">
        <f>IF(LCOE_SensitivityScenarios!BZ1102&gt;'OnSSET_original_NoMG-PV-Diesel'!V1102,'OnSSET_original_NoMG-PV-Diesel'!U1102,LCOE_SensitivityScenarios!CA1102)</f>
        <v>SA_Diesel</v>
      </c>
      <c r="M1103" s="40" t="str">
        <f>IF(LCOE_SensitivityScenarios!CE1102&gt;'OnSSET_original_NoMG-PV-Diesel'!V1102,'OnSSET_original_NoMG-PV-Diesel'!U1102,LCOE_SensitivityScenarios!CF1102)</f>
        <v>SA_Diesel</v>
      </c>
      <c r="N1103" s="39" t="str">
        <f>IF(LCOE_SensitivityScenarios!CJ1102&gt;'OnSSET_original_NoMG-PV-Diesel'!AE1102,'OnSSET_original_NoMG-PV-Diesel'!AD1102,LCOE_SensitivityScenarios!CK1102)</f>
        <v>SA_Diesel</v>
      </c>
      <c r="O1103" s="39" t="str">
        <f>IF(LCOE_SensitivityScenarios!CO1102&gt;'OnSSET_original_NoMG-PV-Diesel'!AE1102,'OnSSET_original_NoMG-PV-Diesel'!AD1102,LCOE_SensitivityScenarios!CP1102)</f>
        <v>SA_Diesel</v>
      </c>
      <c r="P1103" s="40" t="str">
        <f>IF(LCOE_SensitivityScenarios!CT1102&gt;'OnSSET_original_NoMG-PV-Diesel'!AE1102,'OnSSET_original_NoMG-PV-Diesel'!AD1102,LCOE_SensitivityScenarios!CU1102)</f>
        <v>SA_Diesel</v>
      </c>
      <c r="Q1103" s="38">
        <f>IF(LCOE_SensitivityScenarios!BF1102&gt;'OnSSET_original_NoMG-PV-Diesel'!M1102,'OnSSET_original_NoMG-PV-Diesel'!M1102,LCOE_SensitivityScenarios!BF1102)</f>
        <v>0.52504038771732098</v>
      </c>
      <c r="R1103" s="28">
        <f>MIN('OnSSET_original_NoMG-PV-Diesel'!E1102:I1102,LCOE_SensitivityScenarios!BK1102)</f>
        <v>0.52504038771732098</v>
      </c>
      <c r="S1103" s="28">
        <f>MIN('OnSSET_original_NoMG-PV-Diesel'!E1102:I1102,LCOE_SensitivityScenarios!BP1102)</f>
        <v>0.52504038771732098</v>
      </c>
      <c r="T1103" s="27">
        <f>MIN('OnSSET_original_NoMG-PV-Diesel'!N1102:R1102,LCOE_SensitivityScenarios!BU1102)</f>
        <v>0.47916334655878001</v>
      </c>
      <c r="U1103" s="28">
        <f>MIN('OnSSET_original_NoMG-PV-Diesel'!N1102:R1102,LCOE_SensitivityScenarios!BZ1102)</f>
        <v>0.47916334655878001</v>
      </c>
      <c r="V1103" s="29">
        <f>MIN('OnSSET_original_NoMG-PV-Diesel'!N1102:R1102,LCOE_SensitivityScenarios!CE1102)</f>
        <v>0.47916334655878001</v>
      </c>
      <c r="W1103" s="28">
        <f>MIN('OnSSET_original_NoMG-PV-Diesel'!W1102:AA1102,LCOE_SensitivityScenarios!CJ1102)</f>
        <v>0.236149129606983</v>
      </c>
      <c r="X1103" s="28">
        <f>MIN('OnSSET_original_NoMG-PV-Diesel'!W1102:AA1102,LCOE_SensitivityScenarios!CO1102)</f>
        <v>0.236149129606983</v>
      </c>
      <c r="Y1103" s="29">
        <f>MIN('OnSSET_original_NoMG-PV-Diesel'!W1102:AA1102,LCOE_SensitivityScenarios!CT1102)</f>
        <v>0.236149129606983</v>
      </c>
      <c r="Z1103">
        <f>IF(H1103='OnSSET_original_NoMG-PV-Diesel'!L1102,'OnSSET_original_NoMG-PV-Diesel'!K1102,"wait")</f>
        <v>23.727002502786402</v>
      </c>
      <c r="AA1103">
        <f>IF(I1103='OnSSET_original_NoMG-PV-Diesel'!L1102,'OnSSET_original_NoMG-PV-Diesel'!K1102,"wait")</f>
        <v>23.727002502786402</v>
      </c>
      <c r="AB1103">
        <f>IF(J1103='OnSSET_original_NoMG-PV-Diesel'!L1102,'OnSSET_original_NoMG-PV-Diesel'!K1102,"wait")</f>
        <v>23.727002502786402</v>
      </c>
      <c r="AC1103">
        <f>IF(K1103='OnSSET_original_NoMG-PV-Diesel'!U1102,'OnSSET_original_NoMG-PV-Diesel'!T1102,"wait")</f>
        <v>8.4795283988913592</v>
      </c>
      <c r="AD1103">
        <f>IF(L1103='OnSSET_original_NoMG-PV-Diesel'!U1102,'OnSSET_original_NoMG-PV-Diesel'!T1102,"wait")</f>
        <v>8.4795283988913592</v>
      </c>
      <c r="AE1103">
        <f>IF(M1103='OnSSET_original_NoMG-PV-Diesel'!U1102,'OnSSET_original_NoMG-PV-Diesel'!T1102,"wait")</f>
        <v>8.4795283988913592</v>
      </c>
      <c r="AF1103">
        <f>IF(N1103='OnSSET_original_NoMG-PV-Diesel'!AD1102,'OnSSET_original_NoMG-PV-Diesel'!AC1102,"wait")</f>
        <v>8.4795283988913592</v>
      </c>
      <c r="AG1103">
        <f>IF(O1103='OnSSET_original_NoMG-PV-Diesel'!AD1102,'OnSSET_original_NoMG-PV-Diesel'!AC1102,"wait")</f>
        <v>8.4795283988913592</v>
      </c>
      <c r="AH1103">
        <f>IF(P1103='OnSSET_original_NoMG-PV-Diesel'!AD1102,'OnSSET_original_NoMG-PV-Diesel'!AC1102,"wait")</f>
        <v>8.4795283988913592</v>
      </c>
      <c r="AR1103">
        <v>434.50400000000002</v>
      </c>
      <c r="AS1103">
        <v>330.55399999999997</v>
      </c>
      <c r="AT1103">
        <v>22.443999999999999</v>
      </c>
      <c r="AU1103">
        <v>10.790999999999899</v>
      </c>
      <c r="AV1103">
        <v>50031.713000000003</v>
      </c>
      <c r="AW1103">
        <v>0</v>
      </c>
      <c r="AX1103">
        <v>8407.5085080000008</v>
      </c>
      <c r="AZ1103">
        <f>SUMIF([1]base!$A$2:$A$169,B1103,[1]base!$V$2:$V$169)</f>
        <v>0</v>
      </c>
      <c r="BA1103">
        <f>SUMIF([2]s1!$A$2:$A$275,B1103,[2]s1!$U$2:$U$275)</f>
        <v>0</v>
      </c>
      <c r="BB1103">
        <f>SUMIF([3]s2!$A$2:$A$115,B1103,[3]s2!$U$2:$U$115)</f>
        <v>0</v>
      </c>
      <c r="BC1103">
        <f>SUMIF([4]s3!$A$2:$A$245,B1103,[4]s3!$U$2:$U$245)</f>
        <v>0</v>
      </c>
      <c r="BD1103">
        <f>SUMIF([5]s4!$A$2:$A$74,B1103,[5]s4!$U$2:$U$74)</f>
        <v>0</v>
      </c>
      <c r="BF1103">
        <f t="shared" si="90"/>
        <v>0</v>
      </c>
      <c r="BG1103">
        <f t="shared" si="91"/>
        <v>0</v>
      </c>
      <c r="BH1103">
        <f t="shared" si="92"/>
        <v>0</v>
      </c>
      <c r="BI1103">
        <f t="shared" si="93"/>
        <v>0</v>
      </c>
      <c r="BJ1103">
        <f t="shared" si="94"/>
        <v>0</v>
      </c>
      <c r="BL1103" t="s">
        <v>114</v>
      </c>
      <c r="BM1103" s="23">
        <v>64745.787420000001</v>
      </c>
      <c r="BN1103" s="23">
        <v>11.20169332</v>
      </c>
      <c r="BP1103" t="s">
        <v>183</v>
      </c>
      <c r="BQ1103" s="23">
        <v>10514.707609999999</v>
      </c>
      <c r="BR1103" s="23">
        <v>8.4795283989999994</v>
      </c>
      <c r="BT1103" t="s">
        <v>183</v>
      </c>
      <c r="BU1103" s="23">
        <v>10514.707609999999</v>
      </c>
      <c r="BV1103" s="23">
        <v>8.4795283989999994</v>
      </c>
    </row>
    <row r="1104" spans="1:74" x14ac:dyDescent="0.25">
      <c r="A1104">
        <v>1</v>
      </c>
      <c r="B1104" s="15">
        <v>15977</v>
      </c>
      <c r="C1104" s="15">
        <v>-69.030134829999994</v>
      </c>
      <c r="D1104" s="15">
        <v>-11.18803499</v>
      </c>
      <c r="E1104" s="16">
        <v>0</v>
      </c>
      <c r="F1104" s="19">
        <v>25001.4595980431</v>
      </c>
      <c r="G1104" s="19">
        <v>64.16542157406559</v>
      </c>
      <c r="H1104" s="16" t="str">
        <f>IF(LCOE_SensitivityScenarios!BF1103&gt;'OnSSET_original_NoMG-PV-Diesel'!M1103,'OnSSET_original_NoMG-PV-Diesel'!L1103,LCOE_SensitivityScenarios!BG1103)</f>
        <v>SA_Diesel</v>
      </c>
      <c r="I1104" s="39" t="str">
        <f>IF(LCOE_SensitivityScenarios!BK1103&gt;'OnSSET_original_NoMG-PV-Diesel'!M1103,'OnSSET_original_NoMG-PV-Diesel'!L1103,LCOE_SensitivityScenarios!BL1103)</f>
        <v>SA_Diesel</v>
      </c>
      <c r="J1104" s="39" t="str">
        <f>IF(LCOE_SensitivityScenarios!BP1103&gt;'OnSSET_original_NoMG-PV-Diesel'!M1103,'OnSSET_original_NoMG-PV-Diesel'!L1103,LCOE_SensitivityScenarios!BQ1103)</f>
        <v>SA_Diesel</v>
      </c>
      <c r="K1104" s="38" t="str">
        <f>IF(LCOE_SensitivityScenarios!BU1103&gt;'OnSSET_original_NoMG-PV-Diesel'!V1103,'OnSSET_original_NoMG-PV-Diesel'!U1103,LCOE_SensitivityScenarios!BV1103)</f>
        <v>SA_Diesel</v>
      </c>
      <c r="L1104" s="39" t="str">
        <f>IF(LCOE_SensitivityScenarios!BZ1103&gt;'OnSSET_original_NoMG-PV-Diesel'!V1103,'OnSSET_original_NoMG-PV-Diesel'!U1103,LCOE_SensitivityScenarios!CA1103)</f>
        <v>SA_Diesel</v>
      </c>
      <c r="M1104" s="40" t="str">
        <f>IF(LCOE_SensitivityScenarios!CE1103&gt;'OnSSET_original_NoMG-PV-Diesel'!V1103,'OnSSET_original_NoMG-PV-Diesel'!U1103,LCOE_SensitivityScenarios!CF1103)</f>
        <v>SA_Diesel</v>
      </c>
      <c r="N1104" s="39" t="str">
        <f>IF(LCOE_SensitivityScenarios!CJ1103&gt;'OnSSET_original_NoMG-PV-Diesel'!AE1103,'OnSSET_original_NoMG-PV-Diesel'!AD1103,LCOE_SensitivityScenarios!CK1103)</f>
        <v>SA_Diesel</v>
      </c>
      <c r="O1104" s="39" t="str">
        <f>IF(LCOE_SensitivityScenarios!CO1103&gt;'OnSSET_original_NoMG-PV-Diesel'!AE1103,'OnSSET_original_NoMG-PV-Diesel'!AD1103,LCOE_SensitivityScenarios!CP1103)</f>
        <v>SA_Diesel</v>
      </c>
      <c r="P1104" s="40" t="str">
        <f>IF(LCOE_SensitivityScenarios!CT1103&gt;'OnSSET_original_NoMG-PV-Diesel'!AE1103,'OnSSET_original_NoMG-PV-Diesel'!AD1103,LCOE_SensitivityScenarios!CU1103)</f>
        <v>SA_Diesel</v>
      </c>
      <c r="Q1104" s="38">
        <f>IF(LCOE_SensitivityScenarios!BF1103&gt;'OnSSET_original_NoMG-PV-Diesel'!M1103,'OnSSET_original_NoMG-PV-Diesel'!M1103,LCOE_SensitivityScenarios!BF1103)</f>
        <v>0.50573928555547898</v>
      </c>
      <c r="R1104" s="28">
        <f>MIN('OnSSET_original_NoMG-PV-Diesel'!E1103:I1103,LCOE_SensitivityScenarios!BK1103)</f>
        <v>0.50573928555547898</v>
      </c>
      <c r="S1104" s="28">
        <f>MIN('OnSSET_original_NoMG-PV-Diesel'!E1103:I1103,LCOE_SensitivityScenarios!BP1103)</f>
        <v>0.50573928555547898</v>
      </c>
      <c r="T1104" s="27">
        <f>MIN('OnSSET_original_NoMG-PV-Diesel'!N1103:R1103,LCOE_SensitivityScenarios!BU1103)</f>
        <v>0.37257228312337098</v>
      </c>
      <c r="U1104" s="28">
        <f>MIN('OnSSET_original_NoMG-PV-Diesel'!N1103:R1103,LCOE_SensitivityScenarios!BZ1103)</f>
        <v>0.37257228312337098</v>
      </c>
      <c r="V1104" s="29">
        <f>MIN('OnSSET_original_NoMG-PV-Diesel'!N1103:R1103,LCOE_SensitivityScenarios!CE1103)</f>
        <v>0.37257228312337098</v>
      </c>
      <c r="W1104" s="28">
        <f>MIN('OnSSET_original_NoMG-PV-Diesel'!W1103:AA1103,LCOE_SensitivityScenarios!CJ1103)</f>
        <v>0.19994839108175</v>
      </c>
      <c r="X1104" s="28">
        <f>MIN('OnSSET_original_NoMG-PV-Diesel'!W1103:AA1103,LCOE_SensitivityScenarios!CO1103)</f>
        <v>0.19994839108175</v>
      </c>
      <c r="Y1104" s="29">
        <f>MIN('OnSSET_original_NoMG-PV-Diesel'!W1103:AA1103,LCOE_SensitivityScenarios!CT1103)</f>
        <v>0.19994839108175</v>
      </c>
      <c r="Z1104">
        <f>IF(H1104='OnSSET_original_NoMG-PV-Diesel'!L1103,'OnSSET_original_NoMG-PV-Diesel'!K1103,"wait")</f>
        <v>13.3446800582538</v>
      </c>
      <c r="AA1104">
        <f>IF(I1104='OnSSET_original_NoMG-PV-Diesel'!L1103,'OnSSET_original_NoMG-PV-Diesel'!K1103,"wait")</f>
        <v>13.3446800582538</v>
      </c>
      <c r="AB1104">
        <f>IF(J1104='OnSSET_original_NoMG-PV-Diesel'!L1103,'OnSSET_original_NoMG-PV-Diesel'!K1103,"wait")</f>
        <v>13.3446800582538</v>
      </c>
      <c r="AC1104">
        <f>IF(K1104='OnSSET_original_NoMG-PV-Diesel'!U1103,'OnSSET_original_NoMG-PV-Diesel'!T1103,"wait")</f>
        <v>11.4161915972799</v>
      </c>
      <c r="AD1104">
        <f>IF(L1104='OnSSET_original_NoMG-PV-Diesel'!U1103,'OnSSET_original_NoMG-PV-Diesel'!T1103,"wait")</f>
        <v>11.4161915972799</v>
      </c>
      <c r="AE1104">
        <f>IF(M1104='OnSSET_original_NoMG-PV-Diesel'!U1103,'OnSSET_original_NoMG-PV-Diesel'!T1103,"wait")</f>
        <v>11.4161915972799</v>
      </c>
      <c r="AF1104">
        <f>IF(N1104='OnSSET_original_NoMG-PV-Diesel'!AD1103,'OnSSET_original_NoMG-PV-Diesel'!AC1103,"wait")</f>
        <v>11.4161915972799</v>
      </c>
      <c r="AG1104">
        <f>IF(O1104='OnSSET_original_NoMG-PV-Diesel'!AD1103,'OnSSET_original_NoMG-PV-Diesel'!AC1103,"wait")</f>
        <v>11.4161915972799</v>
      </c>
      <c r="AH1104">
        <f>IF(P1104='OnSSET_original_NoMG-PV-Diesel'!AD1103,'OnSSET_original_NoMG-PV-Diesel'!AC1103,"wait")</f>
        <v>11.4161915972799</v>
      </c>
      <c r="AR1104">
        <v>491.60599999999999</v>
      </c>
      <c r="AS1104">
        <v>390.791</v>
      </c>
      <c r="AT1104">
        <v>25.986999999999998</v>
      </c>
      <c r="AU1104">
        <v>0.15</v>
      </c>
      <c r="AV1104">
        <v>68899.443769999998</v>
      </c>
      <c r="AW1104">
        <v>0</v>
      </c>
      <c r="AX1104">
        <v>16662.15323</v>
      </c>
      <c r="AZ1104">
        <f>SUMIF([1]base!$A$2:$A$169,B1104,[1]base!$V$2:$V$169)</f>
        <v>0</v>
      </c>
      <c r="BA1104">
        <f>SUMIF([2]s1!$A$2:$A$275,B1104,[2]s1!$U$2:$U$275)</f>
        <v>0</v>
      </c>
      <c r="BB1104">
        <f>SUMIF([3]s2!$A$2:$A$115,B1104,[3]s2!$U$2:$U$115)</f>
        <v>0</v>
      </c>
      <c r="BC1104">
        <f>SUMIF([4]s3!$A$2:$A$245,B1104,[4]s3!$U$2:$U$245)</f>
        <v>0</v>
      </c>
      <c r="BD1104">
        <f>SUMIF([5]s4!$A$2:$A$74,B1104,[5]s4!$U$2:$U$74)</f>
        <v>0</v>
      </c>
      <c r="BF1104">
        <f t="shared" si="90"/>
        <v>0</v>
      </c>
      <c r="BG1104">
        <f t="shared" si="91"/>
        <v>0</v>
      </c>
      <c r="BH1104">
        <f t="shared" si="92"/>
        <v>0</v>
      </c>
      <c r="BI1104">
        <f t="shared" si="93"/>
        <v>0</v>
      </c>
      <c r="BJ1104">
        <f t="shared" si="94"/>
        <v>0</v>
      </c>
      <c r="BL1104" t="s">
        <v>113</v>
      </c>
      <c r="BM1104" s="23">
        <v>14156.20197</v>
      </c>
      <c r="BN1104" s="23">
        <v>11.416191599999999</v>
      </c>
      <c r="BP1104" t="s">
        <v>183</v>
      </c>
      <c r="BQ1104" s="23">
        <v>14156.20197</v>
      </c>
      <c r="BR1104" s="23">
        <v>11.416191599999999</v>
      </c>
      <c r="BT1104" t="s">
        <v>183</v>
      </c>
      <c r="BU1104" s="23">
        <v>14156.20197</v>
      </c>
      <c r="BV1104" s="23">
        <v>11.416191599999999</v>
      </c>
    </row>
    <row r="1105" spans="1:74" x14ac:dyDescent="0.25">
      <c r="A1105">
        <v>1</v>
      </c>
      <c r="B1105" s="15">
        <v>15987</v>
      </c>
      <c r="C1105" s="15">
        <v>-67.362385500000002</v>
      </c>
      <c r="D1105" s="15">
        <v>-12.164205620000001</v>
      </c>
      <c r="E1105" s="16">
        <v>0</v>
      </c>
      <c r="F1105" s="19">
        <v>12115.8520658161</v>
      </c>
      <c r="G1105" s="19">
        <v>75.374054220189791</v>
      </c>
      <c r="H1105" s="16" t="str">
        <f>IF(LCOE_SensitivityScenarios!BF1104&gt;'OnSSET_original_NoMG-PV-Diesel'!M1104,'OnSSET_original_NoMG-PV-Diesel'!L1104,LCOE_SensitivityScenarios!BG1104)</f>
        <v>MG_Hybrid</v>
      </c>
      <c r="I1105" s="39" t="str">
        <f>IF(LCOE_SensitivityScenarios!BK1104&gt;'OnSSET_original_NoMG-PV-Diesel'!M1104,'OnSSET_original_NoMG-PV-Diesel'!L1104,LCOE_SensitivityScenarios!BL1104)</f>
        <v>MG_Hybrid</v>
      </c>
      <c r="J1105" s="39" t="str">
        <f>IF(LCOE_SensitivityScenarios!BP1104&gt;'OnSSET_original_NoMG-PV-Diesel'!M1104,'OnSSET_original_NoMG-PV-Diesel'!L1104,LCOE_SensitivityScenarios!BQ1104)</f>
        <v>MG_Hybrid</v>
      </c>
      <c r="K1105" s="38" t="str">
        <f>IF(LCOE_SensitivityScenarios!BU1104&gt;'OnSSET_original_NoMG-PV-Diesel'!V1104,'OnSSET_original_NoMG-PV-Diesel'!U1104,LCOE_SensitivityScenarios!BV1104)</f>
        <v>SA_Diesel</v>
      </c>
      <c r="L1105" s="39" t="str">
        <f>IF(LCOE_SensitivityScenarios!BZ1104&gt;'OnSSET_original_NoMG-PV-Diesel'!V1104,'OnSSET_original_NoMG-PV-Diesel'!U1104,LCOE_SensitivityScenarios!CA1104)</f>
        <v>SA_Diesel</v>
      </c>
      <c r="M1105" s="40" t="str">
        <f>IF(LCOE_SensitivityScenarios!CE1104&gt;'OnSSET_original_NoMG-PV-Diesel'!V1104,'OnSSET_original_NoMG-PV-Diesel'!U1104,LCOE_SensitivityScenarios!CF1104)</f>
        <v>SA_Diesel</v>
      </c>
      <c r="N1105" s="39" t="str">
        <f>IF(LCOE_SensitivityScenarios!CJ1104&gt;'OnSSET_original_NoMG-PV-Diesel'!AE1104,'OnSSET_original_NoMG-PV-Diesel'!AD1104,LCOE_SensitivityScenarios!CK1104)</f>
        <v>SA_Diesel</v>
      </c>
      <c r="O1105" s="39" t="str">
        <f>IF(LCOE_SensitivityScenarios!CO1104&gt;'OnSSET_original_NoMG-PV-Diesel'!AE1104,'OnSSET_original_NoMG-PV-Diesel'!AD1104,LCOE_SensitivityScenarios!CP1104)</f>
        <v>SA_Diesel</v>
      </c>
      <c r="P1105" s="40" t="str">
        <f>IF(LCOE_SensitivityScenarios!CT1104&gt;'OnSSET_original_NoMG-PV-Diesel'!AE1104,'OnSSET_original_NoMG-PV-Diesel'!AD1104,LCOE_SensitivityScenarios!CU1104)</f>
        <v>SA_Diesel</v>
      </c>
      <c r="Q1105" s="38">
        <f>IF(LCOE_SensitivityScenarios!BF1104&gt;'OnSSET_original_NoMG-PV-Diesel'!M1104,'OnSSET_original_NoMG-PV-Diesel'!M1104,LCOE_SensitivityScenarios!BF1104)</f>
        <v>0.60564135342429926</v>
      </c>
      <c r="R1105" s="28">
        <f>MIN('OnSSET_original_NoMG-PV-Diesel'!E1104:I1104,LCOE_SensitivityScenarios!BK1104)</f>
        <v>0.57987982714829944</v>
      </c>
      <c r="S1105" s="28">
        <f>MIN('OnSSET_original_NoMG-PV-Diesel'!E1104:I1104,LCOE_SensitivityScenarios!BP1104)</f>
        <v>0.62995303619829934</v>
      </c>
      <c r="T1105" s="27">
        <f>MIN('OnSSET_original_NoMG-PV-Diesel'!N1104:R1104,LCOE_SensitivityScenarios!BU1104)</f>
        <v>0.496928523798015</v>
      </c>
      <c r="U1105" s="28">
        <f>MIN('OnSSET_original_NoMG-PV-Diesel'!N1104:R1104,LCOE_SensitivityScenarios!BZ1104)</f>
        <v>0.496928523798015</v>
      </c>
      <c r="V1105" s="29">
        <f>MIN('OnSSET_original_NoMG-PV-Diesel'!N1104:R1104,LCOE_SensitivityScenarios!CE1104)</f>
        <v>0.496928523798015</v>
      </c>
      <c r="W1105" s="28">
        <f>MIN('OnSSET_original_NoMG-PV-Diesel'!W1104:AA1104,LCOE_SensitivityScenarios!CJ1104)</f>
        <v>0.242182586027855</v>
      </c>
      <c r="X1105" s="28">
        <f>MIN('OnSSET_original_NoMG-PV-Diesel'!W1104:AA1104,LCOE_SensitivityScenarios!CO1104)</f>
        <v>0.242182586027855</v>
      </c>
      <c r="Y1105" s="29">
        <f>MIN('OnSSET_original_NoMG-PV-Diesel'!W1104:AA1104,LCOE_SensitivityScenarios!CT1104)</f>
        <v>0.242182586027855</v>
      </c>
      <c r="Z1105">
        <f>VLOOKUP(B1105,[1]base!$A$2:$U$169,21,FALSE)</f>
        <v>13.647</v>
      </c>
      <c r="AA1105">
        <f>VLOOKUP(B1105,[2]s1!$A$2:$T$275,20,FALSE)</f>
        <v>14.385</v>
      </c>
      <c r="AB1105">
        <f>VLOOKUP(B1105,[3]s2!$A$2:$T$275,20,FALSE)</f>
        <v>14.385</v>
      </c>
      <c r="AC1105">
        <f>IF(K1105='OnSSET_original_NoMG-PV-Diesel'!U1104,'OnSSET_original_NoMG-PV-Diesel'!T1104,"wait")</f>
        <v>5.5323525414685797</v>
      </c>
      <c r="AD1105">
        <f>IF(L1105='OnSSET_original_NoMG-PV-Diesel'!U1104,'OnSSET_original_NoMG-PV-Diesel'!T1104,"wait")</f>
        <v>5.5323525414685797</v>
      </c>
      <c r="AE1105">
        <f>IF(M1105='OnSSET_original_NoMG-PV-Diesel'!U1104,'OnSSET_original_NoMG-PV-Diesel'!T1104,"wait")</f>
        <v>5.5323525414685797</v>
      </c>
      <c r="AF1105">
        <f>IF(N1105='OnSSET_original_NoMG-PV-Diesel'!AD1104,'OnSSET_original_NoMG-PV-Diesel'!AC1104,"wait")</f>
        <v>5.5323525414685797</v>
      </c>
      <c r="AG1105">
        <f>IF(O1105='OnSSET_original_NoMG-PV-Diesel'!AD1104,'OnSSET_original_NoMG-PV-Diesel'!AC1104,"wait")</f>
        <v>5.5323525414685797</v>
      </c>
      <c r="AH1105">
        <f>IF(P1105='OnSSET_original_NoMG-PV-Diesel'!AD1104,'OnSSET_original_NoMG-PV-Diesel'!AC1104,"wait")</f>
        <v>5.5323525414685797</v>
      </c>
      <c r="AR1105">
        <v>317.97500000000002</v>
      </c>
      <c r="AS1105">
        <v>248.92699999999999</v>
      </c>
      <c r="AT1105">
        <v>133.69999999999999</v>
      </c>
      <c r="AU1105">
        <v>68.867000000000004</v>
      </c>
      <c r="AV1105">
        <v>20805.810659999999</v>
      </c>
      <c r="AW1105">
        <v>37450.459190000001</v>
      </c>
      <c r="AX1105">
        <v>9421.7567780000008</v>
      </c>
      <c r="AZ1105">
        <f>SUMIF([1]base!$A$2:$A$169,B1105,[1]base!$V$2:$V$169)</f>
        <v>33491.9</v>
      </c>
      <c r="BA1105">
        <f>SUMIF([2]s1!$A$2:$A$275,B1105,[2]s1!$U$2:$U$275)</f>
        <v>39611.199999999997</v>
      </c>
      <c r="BB1105">
        <f>SUMIF([3]s2!$A$2:$A$115,B1105,[3]s2!$U$2:$U$115)</f>
        <v>21525.503799999999</v>
      </c>
      <c r="BC1105">
        <f>SUMIF([4]s3!$A$2:$A$245,B1105,[4]s3!$U$2:$U$245)</f>
        <v>0</v>
      </c>
      <c r="BD1105">
        <f>SUMIF([5]s4!$A$2:$A$74,B1105,[5]s4!$U$2:$U$74)</f>
        <v>0</v>
      </c>
      <c r="BF1105">
        <f t="shared" si="90"/>
        <v>101169.92662799999</v>
      </c>
      <c r="BG1105">
        <f t="shared" si="91"/>
        <v>107289.22662799999</v>
      </c>
      <c r="BH1105">
        <f t="shared" si="92"/>
        <v>89203.530427999998</v>
      </c>
      <c r="BI1105">
        <f t="shared" si="93"/>
        <v>0</v>
      </c>
      <c r="BJ1105">
        <f t="shared" si="94"/>
        <v>0</v>
      </c>
      <c r="BL1105" t="s">
        <v>113</v>
      </c>
      <c r="BM1105" s="23">
        <v>6860.1774320000004</v>
      </c>
      <c r="BN1105" s="23">
        <v>5.5323525409999998</v>
      </c>
      <c r="BP1105" t="s">
        <v>183</v>
      </c>
      <c r="BQ1105" s="23">
        <v>6860.1774320000004</v>
      </c>
      <c r="BR1105" s="23">
        <v>5.5323525409999998</v>
      </c>
      <c r="BT1105" t="s">
        <v>183</v>
      </c>
      <c r="BU1105" s="23">
        <v>6860.1774320000004</v>
      </c>
      <c r="BV1105" s="23">
        <v>5.5323525409999998</v>
      </c>
    </row>
    <row r="1106" spans="1:74" x14ac:dyDescent="0.25">
      <c r="A1106">
        <v>1</v>
      </c>
      <c r="B1106" s="15">
        <v>15989</v>
      </c>
      <c r="C1106" s="15">
        <v>-66.183302190000006</v>
      </c>
      <c r="D1106" s="15">
        <v>-18.474933149999998</v>
      </c>
      <c r="E1106" s="16">
        <v>1</v>
      </c>
      <c r="F1106" s="19">
        <v>26434.234699556298</v>
      </c>
      <c r="G1106" s="19">
        <v>79.489171347728487</v>
      </c>
      <c r="H1106" s="16" t="str">
        <f>IF(LCOE_SensitivityScenarios!BF1105&gt;'OnSSET_original_NoMG-PV-Diesel'!M1105,'OnSSET_original_NoMG-PV-Diesel'!L1105,LCOE_SensitivityScenarios!BG1105)</f>
        <v>SA_PV</v>
      </c>
      <c r="I1106" s="39" t="str">
        <f>IF(LCOE_SensitivityScenarios!BK1105&gt;'OnSSET_original_NoMG-PV-Diesel'!M1105,'OnSSET_original_NoMG-PV-Diesel'!L1105,LCOE_SensitivityScenarios!BL1105)</f>
        <v>SA_PV</v>
      </c>
      <c r="J1106" s="39" t="str">
        <f>IF(LCOE_SensitivityScenarios!BP1105&gt;'OnSSET_original_NoMG-PV-Diesel'!M1105,'OnSSET_original_NoMG-PV-Diesel'!L1105,LCOE_SensitivityScenarios!BQ1105)</f>
        <v>SA_PV</v>
      </c>
      <c r="K1106" s="38" t="str">
        <f>IF(LCOE_SensitivityScenarios!BU1105&gt;'OnSSET_original_NoMG-PV-Diesel'!V1105,'OnSSET_original_NoMG-PV-Diesel'!U1105,LCOE_SensitivityScenarios!BV1105)</f>
        <v>SA_Diesel</v>
      </c>
      <c r="L1106" s="39" t="str">
        <f>IF(LCOE_SensitivityScenarios!BZ1105&gt;'OnSSET_original_NoMG-PV-Diesel'!V1105,'OnSSET_original_NoMG-PV-Diesel'!U1105,LCOE_SensitivityScenarios!CA1105)</f>
        <v>SA_Diesel</v>
      </c>
      <c r="M1106" s="40" t="str">
        <f>IF(LCOE_SensitivityScenarios!CE1105&gt;'OnSSET_original_NoMG-PV-Diesel'!V1105,'OnSSET_original_NoMG-PV-Diesel'!U1105,LCOE_SensitivityScenarios!CF1105)</f>
        <v>SA_Diesel</v>
      </c>
      <c r="N1106" s="39" t="str">
        <f>IF(LCOE_SensitivityScenarios!CJ1105&gt;'OnSSET_original_NoMG-PV-Diesel'!AE1105,'OnSSET_original_NoMG-PV-Diesel'!AD1105,LCOE_SensitivityScenarios!CK1105)</f>
        <v>SA_Diesel</v>
      </c>
      <c r="O1106" s="39" t="str">
        <f>IF(LCOE_SensitivityScenarios!CO1105&gt;'OnSSET_original_NoMG-PV-Diesel'!AE1105,'OnSSET_original_NoMG-PV-Diesel'!AD1105,LCOE_SensitivityScenarios!CP1105)</f>
        <v>SA_Diesel</v>
      </c>
      <c r="P1106" s="40" t="str">
        <f>IF(LCOE_SensitivityScenarios!CT1105&gt;'OnSSET_original_NoMG-PV-Diesel'!AE1105,'OnSSET_original_NoMG-PV-Diesel'!AD1105,LCOE_SensitivityScenarios!CU1105)</f>
        <v>SA_Diesel</v>
      </c>
      <c r="Q1106" s="38">
        <f>IF(LCOE_SensitivityScenarios!BF1105&gt;'OnSSET_original_NoMG-PV-Diesel'!M1105,'OnSSET_original_NoMG-PV-Diesel'!M1105,LCOE_SensitivityScenarios!BF1105)</f>
        <v>0.43213779900594501</v>
      </c>
      <c r="R1106" s="28">
        <f>MIN('OnSSET_original_NoMG-PV-Diesel'!E1105:I1105,LCOE_SensitivityScenarios!BK1105)</f>
        <v>0.43213779900594501</v>
      </c>
      <c r="S1106" s="28">
        <f>MIN('OnSSET_original_NoMG-PV-Diesel'!E1105:I1105,LCOE_SensitivityScenarios!BP1105)</f>
        <v>0.43213779900594501</v>
      </c>
      <c r="T1106" s="27">
        <f>MIN('OnSSET_original_NoMG-PV-Diesel'!N1105:R1105,LCOE_SensitivityScenarios!BU1105)</f>
        <v>0.33704192864490101</v>
      </c>
      <c r="U1106" s="28">
        <f>MIN('OnSSET_original_NoMG-PV-Diesel'!N1105:R1105,LCOE_SensitivityScenarios!BZ1105)</f>
        <v>0.33704192864490101</v>
      </c>
      <c r="V1106" s="29">
        <f>MIN('OnSSET_original_NoMG-PV-Diesel'!N1105:R1105,LCOE_SensitivityScenarios!CE1105)</f>
        <v>0.33704192864490101</v>
      </c>
      <c r="W1106" s="28">
        <f>MIN('OnSSET_original_NoMG-PV-Diesel'!W1105:AA1105,LCOE_SensitivityScenarios!CJ1105)</f>
        <v>0.18788147824000501</v>
      </c>
      <c r="X1106" s="28">
        <f>MIN('OnSSET_original_NoMG-PV-Diesel'!W1105:AA1105,LCOE_SensitivityScenarios!CO1105)</f>
        <v>0.18788147824000501</v>
      </c>
      <c r="Y1106" s="29">
        <f>MIN('OnSSET_original_NoMG-PV-Diesel'!W1105:AA1105,LCOE_SensitivityScenarios!CT1105)</f>
        <v>0.18788147824000501</v>
      </c>
      <c r="Z1106">
        <f>IF(H1106='OnSSET_original_NoMG-PV-Diesel'!L1105,'OnSSET_original_NoMG-PV-Diesel'!K1105,"wait")</f>
        <v>22.269640218703799</v>
      </c>
      <c r="AA1106">
        <f>IF(I1106='OnSSET_original_NoMG-PV-Diesel'!L1105,'OnSSET_original_NoMG-PV-Diesel'!K1105,"wait")</f>
        <v>22.269640218703799</v>
      </c>
      <c r="AB1106">
        <f>IF(J1106='OnSSET_original_NoMG-PV-Diesel'!L1105,'OnSSET_original_NoMG-PV-Diesel'!K1105,"wait")</f>
        <v>22.269640218703799</v>
      </c>
      <c r="AC1106">
        <f>IF(K1106='OnSSET_original_NoMG-PV-Diesel'!U1105,'OnSSET_original_NoMG-PV-Diesel'!T1105,"wait")</f>
        <v>12.070426803450401</v>
      </c>
      <c r="AD1106">
        <f>IF(L1106='OnSSET_original_NoMG-PV-Diesel'!U1105,'OnSSET_original_NoMG-PV-Diesel'!T1105,"wait")</f>
        <v>12.070426803450401</v>
      </c>
      <c r="AE1106">
        <f>IF(M1106='OnSSET_original_NoMG-PV-Diesel'!U1105,'OnSSET_original_NoMG-PV-Diesel'!T1105,"wait")</f>
        <v>12.070426803450401</v>
      </c>
      <c r="AF1106">
        <f>IF(N1106='OnSSET_original_NoMG-PV-Diesel'!AD1105,'OnSSET_original_NoMG-PV-Diesel'!AC1105,"wait")</f>
        <v>12.070426803450401</v>
      </c>
      <c r="AG1106">
        <f>IF(O1106='OnSSET_original_NoMG-PV-Diesel'!AD1105,'OnSSET_original_NoMG-PV-Diesel'!AC1105,"wait")</f>
        <v>12.070426803450401</v>
      </c>
      <c r="AH1106">
        <f>IF(P1106='OnSSET_original_NoMG-PV-Diesel'!AD1105,'OnSSET_original_NoMG-PV-Diesel'!AC1105,"wait")</f>
        <v>12.070426803450401</v>
      </c>
      <c r="AR1106">
        <v>22.286999999999999</v>
      </c>
      <c r="AS1106">
        <v>22.274999999999999</v>
      </c>
      <c r="AT1106">
        <v>4.3719999999999999</v>
      </c>
      <c r="AU1106">
        <v>4.4210000000000003</v>
      </c>
      <c r="AV1106">
        <v>54062.545270000002</v>
      </c>
      <c r="AW1106">
        <v>0</v>
      </c>
      <c r="AX1106">
        <v>9936.1464180000003</v>
      </c>
      <c r="AZ1106">
        <f>SUMIF([1]base!$A$2:$A$169,B1106,[1]base!$V$2:$V$169)</f>
        <v>0</v>
      </c>
      <c r="BA1106">
        <f>SUMIF([2]s1!$A$2:$A$275,B1106,[2]s1!$U$2:$U$275)</f>
        <v>0</v>
      </c>
      <c r="BB1106">
        <f>SUMIF([3]s2!$A$2:$A$115,B1106,[3]s2!$U$2:$U$115)</f>
        <v>0</v>
      </c>
      <c r="BC1106">
        <f>SUMIF([4]s3!$A$2:$A$245,B1106,[4]s3!$U$2:$U$245)</f>
        <v>0</v>
      </c>
      <c r="BD1106">
        <f>SUMIF([5]s4!$A$2:$A$74,B1106,[5]s4!$U$2:$U$74)</f>
        <v>0</v>
      </c>
      <c r="BF1106">
        <f t="shared" si="90"/>
        <v>0</v>
      </c>
      <c r="BG1106">
        <f t="shared" si="91"/>
        <v>0</v>
      </c>
      <c r="BH1106">
        <f t="shared" si="92"/>
        <v>0</v>
      </c>
      <c r="BI1106">
        <f t="shared" si="93"/>
        <v>0</v>
      </c>
      <c r="BJ1106">
        <f t="shared" si="94"/>
        <v>0</v>
      </c>
      <c r="BL1106" t="s">
        <v>114</v>
      </c>
      <c r="BM1106" s="23">
        <v>75856.358139999997</v>
      </c>
      <c r="BN1106" s="23">
        <v>13.12393739</v>
      </c>
      <c r="BP1106" t="s">
        <v>183</v>
      </c>
      <c r="BQ1106" s="23">
        <v>14967.46075</v>
      </c>
      <c r="BR1106" s="23">
        <v>12.0704268</v>
      </c>
      <c r="BT1106" t="s">
        <v>183</v>
      </c>
      <c r="BU1106" s="23">
        <v>14967.46075</v>
      </c>
      <c r="BV1106" s="23">
        <v>12.0704268</v>
      </c>
    </row>
    <row r="1107" spans="1:74" x14ac:dyDescent="0.25">
      <c r="A1107">
        <v>1</v>
      </c>
      <c r="B1107" s="15">
        <v>16042</v>
      </c>
      <c r="C1107" s="15">
        <v>-65.474175000000002</v>
      </c>
      <c r="D1107" s="15">
        <v>-18.759880559999999</v>
      </c>
      <c r="E1107" s="16">
        <v>1</v>
      </c>
      <c r="F1107" s="19">
        <v>33423.121186672397</v>
      </c>
      <c r="G1107" s="19">
        <v>90.932768635577148</v>
      </c>
      <c r="H1107" s="16" t="str">
        <f>IF(LCOE_SensitivityScenarios!BF1106&gt;'OnSSET_original_NoMG-PV-Diesel'!M1106,'OnSSET_original_NoMG-PV-Diesel'!L1106,LCOE_SensitivityScenarios!BG1106)</f>
        <v>SA_PV</v>
      </c>
      <c r="I1107" s="39" t="str">
        <f>IF(LCOE_SensitivityScenarios!BK1106&gt;'OnSSET_original_NoMG-PV-Diesel'!M1106,'OnSSET_original_NoMG-PV-Diesel'!L1106,LCOE_SensitivityScenarios!BL1106)</f>
        <v>SA_PV</v>
      </c>
      <c r="J1107" s="39" t="str">
        <f>IF(LCOE_SensitivityScenarios!BP1106&gt;'OnSSET_original_NoMG-PV-Diesel'!M1106,'OnSSET_original_NoMG-PV-Diesel'!L1106,LCOE_SensitivityScenarios!BQ1106)</f>
        <v>SA_PV</v>
      </c>
      <c r="K1107" s="38" t="str">
        <f>IF(LCOE_SensitivityScenarios!BU1106&gt;'OnSSET_original_NoMG-PV-Diesel'!V1106,'OnSSET_original_NoMG-PV-Diesel'!U1106,LCOE_SensitivityScenarios!BV1106)</f>
        <v>SA_Diesel</v>
      </c>
      <c r="L1107" s="39" t="str">
        <f>IF(LCOE_SensitivityScenarios!BZ1106&gt;'OnSSET_original_NoMG-PV-Diesel'!V1106,'OnSSET_original_NoMG-PV-Diesel'!U1106,LCOE_SensitivityScenarios!CA1106)</f>
        <v>SA_Diesel</v>
      </c>
      <c r="M1107" s="40" t="str">
        <f>IF(LCOE_SensitivityScenarios!CE1106&gt;'OnSSET_original_NoMG-PV-Diesel'!V1106,'OnSSET_original_NoMG-PV-Diesel'!U1106,LCOE_SensitivityScenarios!CF1106)</f>
        <v>SA_Diesel</v>
      </c>
      <c r="N1107" s="39" t="str">
        <f>IF(LCOE_SensitivityScenarios!CJ1106&gt;'OnSSET_original_NoMG-PV-Diesel'!AE1106,'OnSSET_original_NoMG-PV-Diesel'!AD1106,LCOE_SensitivityScenarios!CK1106)</f>
        <v>SA_Diesel</v>
      </c>
      <c r="O1107" s="39" t="str">
        <f>IF(LCOE_SensitivityScenarios!CO1106&gt;'OnSSET_original_NoMG-PV-Diesel'!AE1106,'OnSSET_original_NoMG-PV-Diesel'!AD1106,LCOE_SensitivityScenarios!CP1106)</f>
        <v>SA_Diesel</v>
      </c>
      <c r="P1107" s="40" t="str">
        <f>IF(LCOE_SensitivityScenarios!CT1106&gt;'OnSSET_original_NoMG-PV-Diesel'!AE1106,'OnSSET_original_NoMG-PV-Diesel'!AD1106,LCOE_SensitivityScenarios!CU1106)</f>
        <v>SA_Diesel</v>
      </c>
      <c r="Q1107" s="38">
        <f>IF(LCOE_SensitivityScenarios!BF1106&gt;'OnSSET_original_NoMG-PV-Diesel'!M1106,'OnSSET_original_NoMG-PV-Diesel'!M1106,LCOE_SensitivityScenarios!BF1106)</f>
        <v>0.43940226904829799</v>
      </c>
      <c r="R1107" s="28">
        <f>MIN('OnSSET_original_NoMG-PV-Diesel'!E1106:I1106,LCOE_SensitivityScenarios!BK1106)</f>
        <v>0.43940226904829799</v>
      </c>
      <c r="S1107" s="28">
        <f>MIN('OnSSET_original_NoMG-PV-Diesel'!E1106:I1106,LCOE_SensitivityScenarios!BP1106)</f>
        <v>0.43940226904829799</v>
      </c>
      <c r="T1107" s="27">
        <f>MIN('OnSSET_original_NoMG-PV-Diesel'!N1106:R1106,LCOE_SensitivityScenarios!BU1106)</f>
        <v>0.39033746036260603</v>
      </c>
      <c r="U1107" s="28">
        <f>MIN('OnSSET_original_NoMG-PV-Diesel'!N1106:R1106,LCOE_SensitivityScenarios!BZ1106)</f>
        <v>0.39033746036260603</v>
      </c>
      <c r="V1107" s="29">
        <f>MIN('OnSSET_original_NoMG-PV-Diesel'!N1106:R1106,LCOE_SensitivityScenarios!CE1106)</f>
        <v>0.39033746036260603</v>
      </c>
      <c r="W1107" s="28">
        <f>MIN('OnSSET_original_NoMG-PV-Diesel'!W1106:AA1106,LCOE_SensitivityScenarios!CJ1106)</f>
        <v>0.205981847502622</v>
      </c>
      <c r="X1107" s="28">
        <f>MIN('OnSSET_original_NoMG-PV-Diesel'!W1106:AA1106,LCOE_SensitivityScenarios!CO1106)</f>
        <v>0.205981847502622</v>
      </c>
      <c r="Y1107" s="29">
        <f>MIN('OnSSET_original_NoMG-PV-Diesel'!W1106:AA1106,LCOE_SensitivityScenarios!CT1106)</f>
        <v>0.205981847502622</v>
      </c>
      <c r="Z1107">
        <f>IF(H1107='OnSSET_original_NoMG-PV-Diesel'!L1106,'OnSSET_original_NoMG-PV-Diesel'!K1106,"wait")</f>
        <v>9.9315378565627501</v>
      </c>
      <c r="AA1107">
        <f>IF(I1107='OnSSET_original_NoMG-PV-Diesel'!L1106,'OnSSET_original_NoMG-PV-Diesel'!K1106,"wait")</f>
        <v>9.9315378565627501</v>
      </c>
      <c r="AB1107">
        <f>IF(J1107='OnSSET_original_NoMG-PV-Diesel'!L1106,'OnSSET_original_NoMG-PV-Diesel'!K1106,"wait")</f>
        <v>9.9315378565627501</v>
      </c>
      <c r="AC1107">
        <f>IF(K1107='OnSSET_original_NoMG-PV-Diesel'!U1106,'OnSSET_original_NoMG-PV-Diesel'!T1106,"wait")</f>
        <v>15.261699171996501</v>
      </c>
      <c r="AD1107">
        <f>IF(L1107='OnSSET_original_NoMG-PV-Diesel'!U1106,'OnSSET_original_NoMG-PV-Diesel'!T1106,"wait")</f>
        <v>15.261699171996501</v>
      </c>
      <c r="AE1107">
        <f>IF(M1107='OnSSET_original_NoMG-PV-Diesel'!U1106,'OnSSET_original_NoMG-PV-Diesel'!T1106,"wait")</f>
        <v>15.261699171996501</v>
      </c>
      <c r="AF1107">
        <f>IF(N1107='OnSSET_original_NoMG-PV-Diesel'!AD1106,'OnSSET_original_NoMG-PV-Diesel'!AC1106,"wait")</f>
        <v>15.261699171996501</v>
      </c>
      <c r="AG1107">
        <f>IF(O1107='OnSSET_original_NoMG-PV-Diesel'!AD1106,'OnSSET_original_NoMG-PV-Diesel'!AC1106,"wait")</f>
        <v>15.261699171996501</v>
      </c>
      <c r="AH1107">
        <f>IF(P1107='OnSSET_original_NoMG-PV-Diesel'!AD1106,'OnSSET_original_NoMG-PV-Diesel'!AC1106,"wait")</f>
        <v>15.261699171996501</v>
      </c>
      <c r="AR1107">
        <v>35.119999999999997</v>
      </c>
      <c r="AS1107">
        <v>36.529000000000003</v>
      </c>
      <c r="AT1107">
        <v>4.7149999999999999</v>
      </c>
      <c r="AU1107">
        <v>0.13400000000000001</v>
      </c>
      <c r="AV1107">
        <v>58152.529739999998</v>
      </c>
      <c r="AW1107">
        <v>0</v>
      </c>
      <c r="AX1107">
        <v>11617.64812</v>
      </c>
      <c r="AZ1107">
        <f>SUMIF([1]base!$A$2:$A$169,B1107,[1]base!$V$2:$V$169)</f>
        <v>0</v>
      </c>
      <c r="BA1107">
        <f>SUMIF([2]s1!$A$2:$A$275,B1107,[2]s1!$U$2:$U$275)</f>
        <v>0</v>
      </c>
      <c r="BB1107">
        <f>SUMIF([3]s2!$A$2:$A$115,B1107,[3]s2!$U$2:$U$115)</f>
        <v>0</v>
      </c>
      <c r="BC1107">
        <f>SUMIF([4]s3!$A$2:$A$245,B1107,[4]s3!$U$2:$U$245)</f>
        <v>0</v>
      </c>
      <c r="BD1107">
        <f>SUMIF([5]s4!$A$2:$A$74,B1107,[5]s4!$U$2:$U$74)</f>
        <v>0</v>
      </c>
      <c r="BF1107">
        <f t="shared" si="90"/>
        <v>0</v>
      </c>
      <c r="BG1107">
        <f t="shared" si="91"/>
        <v>0</v>
      </c>
      <c r="BH1107">
        <f t="shared" si="92"/>
        <v>0</v>
      </c>
      <c r="BI1107">
        <f t="shared" si="93"/>
        <v>0</v>
      </c>
      <c r="BJ1107">
        <f t="shared" si="94"/>
        <v>0</v>
      </c>
      <c r="BL1107" t="s">
        <v>114</v>
      </c>
      <c r="BM1107" s="23">
        <v>97524.17611</v>
      </c>
      <c r="BN1107" s="23">
        <v>16.87269483</v>
      </c>
      <c r="BP1107" t="s">
        <v>183</v>
      </c>
      <c r="BQ1107" s="23">
        <v>18924.67326</v>
      </c>
      <c r="BR1107" s="23">
        <v>15.26169917</v>
      </c>
      <c r="BT1107" t="s">
        <v>183</v>
      </c>
      <c r="BU1107" s="23">
        <v>18924.67326</v>
      </c>
      <c r="BV1107" s="23">
        <v>15.26169917</v>
      </c>
    </row>
    <row r="1108" spans="1:74" x14ac:dyDescent="0.25">
      <c r="A1108">
        <v>1</v>
      </c>
      <c r="B1108" s="15">
        <v>16074</v>
      </c>
      <c r="C1108" s="15">
        <v>-66.815883339999999</v>
      </c>
      <c r="D1108" s="15">
        <v>-20.34456389</v>
      </c>
      <c r="E1108" s="16">
        <v>1</v>
      </c>
      <c r="F1108" s="19">
        <v>56992.207207034699</v>
      </c>
      <c r="G1108" s="19">
        <v>75.393059093563664</v>
      </c>
      <c r="H1108" s="16" t="str">
        <f>IF(LCOE_SensitivityScenarios!BF1107&gt;'OnSSET_original_NoMG-PV-Diesel'!M1107,'OnSSET_original_NoMG-PV-Diesel'!L1107,LCOE_SensitivityScenarios!BG1107)</f>
        <v>SA_PV</v>
      </c>
      <c r="I1108" s="39" t="str">
        <f>IF(LCOE_SensitivityScenarios!BK1107&gt;'OnSSET_original_NoMG-PV-Diesel'!M1107,'OnSSET_original_NoMG-PV-Diesel'!L1107,LCOE_SensitivityScenarios!BL1107)</f>
        <v>SA_PV</v>
      </c>
      <c r="J1108" s="39" t="str">
        <f>IF(LCOE_SensitivityScenarios!BP1107&gt;'OnSSET_original_NoMG-PV-Diesel'!M1107,'OnSSET_original_NoMG-PV-Diesel'!L1107,LCOE_SensitivityScenarios!BQ1107)</f>
        <v>SA_PV</v>
      </c>
      <c r="K1108" s="38" t="str">
        <f>IF(LCOE_SensitivityScenarios!BU1107&gt;'OnSSET_original_NoMG-PV-Diesel'!V1107,'OnSSET_original_NoMG-PV-Diesel'!U1107,LCOE_SensitivityScenarios!BV1107)</f>
        <v>SA_PV</v>
      </c>
      <c r="L1108" s="39" t="str">
        <f>IF(LCOE_SensitivityScenarios!BZ1107&gt;'OnSSET_original_NoMG-PV-Diesel'!V1107,'OnSSET_original_NoMG-PV-Diesel'!U1107,LCOE_SensitivityScenarios!CA1107)</f>
        <v>SA_PV</v>
      </c>
      <c r="M1108" s="40" t="str">
        <f>IF(LCOE_SensitivityScenarios!CE1107&gt;'OnSSET_original_NoMG-PV-Diesel'!V1107,'OnSSET_original_NoMG-PV-Diesel'!U1107,LCOE_SensitivityScenarios!CF1107)</f>
        <v>SA_PV</v>
      </c>
      <c r="N1108" s="39" t="str">
        <f>IF(LCOE_SensitivityScenarios!CJ1107&gt;'OnSSET_original_NoMG-PV-Diesel'!AE1107,'OnSSET_original_NoMG-PV-Diesel'!AD1107,LCOE_SensitivityScenarios!CK1107)</f>
        <v>SA_Diesel</v>
      </c>
      <c r="O1108" s="39" t="str">
        <f>IF(LCOE_SensitivityScenarios!CO1107&gt;'OnSSET_original_NoMG-PV-Diesel'!AE1107,'OnSSET_original_NoMG-PV-Diesel'!AD1107,LCOE_SensitivityScenarios!CP1107)</f>
        <v>SA_Diesel</v>
      </c>
      <c r="P1108" s="40" t="str">
        <f>IF(LCOE_SensitivityScenarios!CT1107&gt;'OnSSET_original_NoMG-PV-Diesel'!AE1107,'OnSSET_original_NoMG-PV-Diesel'!AD1107,LCOE_SensitivityScenarios!CU1107)</f>
        <v>SA_Diesel</v>
      </c>
      <c r="Q1108" s="38">
        <f>IF(LCOE_SensitivityScenarios!BF1107&gt;'OnSSET_original_NoMG-PV-Diesel'!M1107,'OnSSET_original_NoMG-PV-Diesel'!M1107,LCOE_SensitivityScenarios!BF1107)</f>
        <v>0.32280265483170301</v>
      </c>
      <c r="R1108" s="28">
        <f>MIN('OnSSET_original_NoMG-PV-Diesel'!E1107:I1107,LCOE_SensitivityScenarios!BK1107)</f>
        <v>0.32280265483170301</v>
      </c>
      <c r="S1108" s="28">
        <f>MIN('OnSSET_original_NoMG-PV-Diesel'!E1107:I1107,LCOE_SensitivityScenarios!BP1107)</f>
        <v>0.32280265483170301</v>
      </c>
      <c r="T1108" s="27">
        <f>MIN('OnSSET_original_NoMG-PV-Diesel'!N1107:R1107,LCOE_SensitivityScenarios!BU1107)</f>
        <v>0.32280265483170301</v>
      </c>
      <c r="U1108" s="28">
        <f>MIN('OnSSET_original_NoMG-PV-Diesel'!N1107:R1107,LCOE_SensitivityScenarios!BZ1107)</f>
        <v>0.32280265483170301</v>
      </c>
      <c r="V1108" s="29">
        <f>MIN('OnSSET_original_NoMG-PV-Diesel'!N1107:R1107,LCOE_SensitivityScenarios!CE1107)</f>
        <v>0.32280265483170301</v>
      </c>
      <c r="W1108" s="28">
        <f>MIN('OnSSET_original_NoMG-PV-Diesel'!W1107:AA1107,LCOE_SensitivityScenarios!CJ1107)</f>
        <v>0.21201530392349399</v>
      </c>
      <c r="X1108" s="28">
        <f>MIN('OnSSET_original_NoMG-PV-Diesel'!W1107:AA1107,LCOE_SensitivityScenarios!CO1107)</f>
        <v>0.21201530392349399</v>
      </c>
      <c r="Y1108" s="29">
        <f>MIN('OnSSET_original_NoMG-PV-Diesel'!W1107:AA1107,LCOE_SensitivityScenarios!CT1107)</f>
        <v>0.21201530392349399</v>
      </c>
      <c r="Z1108">
        <f>IF(H1108='OnSSET_original_NoMG-PV-Diesel'!L1107,'OnSSET_original_NoMG-PV-Diesel'!K1107,"wait")</f>
        <v>11.201693324630201</v>
      </c>
      <c r="AA1108">
        <f>IF(I1108='OnSSET_original_NoMG-PV-Diesel'!L1107,'OnSSET_original_NoMG-PV-Diesel'!K1107,"wait")</f>
        <v>11.201693324630201</v>
      </c>
      <c r="AB1108">
        <f>IF(J1108='OnSSET_original_NoMG-PV-Diesel'!L1107,'OnSSET_original_NoMG-PV-Diesel'!K1107,"wait")</f>
        <v>11.201693324630201</v>
      </c>
      <c r="AC1108">
        <f>IF(K1108='OnSSET_original_NoMG-PV-Diesel'!U1107,'OnSSET_original_NoMG-PV-Diesel'!T1107,"wait")</f>
        <v>24.096147136409002</v>
      </c>
      <c r="AD1108">
        <f>IF(L1108='OnSSET_original_NoMG-PV-Diesel'!U1107,'OnSSET_original_NoMG-PV-Diesel'!T1107,"wait")</f>
        <v>24.096147136409002</v>
      </c>
      <c r="AE1108">
        <f>IF(M1108='OnSSET_original_NoMG-PV-Diesel'!U1107,'OnSSET_original_NoMG-PV-Diesel'!T1107,"wait")</f>
        <v>24.096147136409002</v>
      </c>
      <c r="AF1108">
        <f>IF(N1108='OnSSET_original_NoMG-PV-Diesel'!AD1107,'OnSSET_original_NoMG-PV-Diesel'!AC1107,"wait")</f>
        <v>26.0238389073217</v>
      </c>
      <c r="AG1108">
        <f>IF(O1108='OnSSET_original_NoMG-PV-Diesel'!AD1107,'OnSSET_original_NoMG-PV-Diesel'!AC1107,"wait")</f>
        <v>26.0238389073217</v>
      </c>
      <c r="AH1108">
        <f>IF(P1108='OnSSET_original_NoMG-PV-Diesel'!AD1107,'OnSSET_original_NoMG-PV-Diesel'!AC1107,"wait")</f>
        <v>26.0238389073217</v>
      </c>
      <c r="AR1108" s="23">
        <v>22.495000000000001</v>
      </c>
      <c r="AS1108" s="23">
        <v>22.440999999999999</v>
      </c>
      <c r="AT1108" s="23">
        <v>7.9850000000000003</v>
      </c>
      <c r="AU1108" s="23">
        <v>7.9820000000000002</v>
      </c>
      <c r="AV1108" s="23">
        <v>54062.545270000002</v>
      </c>
      <c r="AW1108" s="23">
        <v>0</v>
      </c>
      <c r="AX1108" s="23">
        <v>9936.1464180000003</v>
      </c>
      <c r="AZ1108">
        <f>SUMIF([1]base!$A$2:$A$169,B1108,[1]base!$V$2:$V$169)</f>
        <v>0</v>
      </c>
      <c r="BA1108">
        <f>SUMIF([2]s1!$A$2:$A$275,B1108,[2]s1!$U$2:$U$275)</f>
        <v>0</v>
      </c>
      <c r="BB1108">
        <f>SUMIF([3]s2!$A$2:$A$115,B1108,[3]s2!$U$2:$U$115)</f>
        <v>0</v>
      </c>
      <c r="BC1108">
        <f>SUMIF([4]s3!$A$2:$A$245,B1108,[4]s3!$U$2:$U$245)</f>
        <v>0</v>
      </c>
      <c r="BD1108">
        <f>SUMIF([5]s4!$A$2:$A$74,B1108,[5]s4!$U$2:$U$74)</f>
        <v>0</v>
      </c>
      <c r="BF1108">
        <f t="shared" si="90"/>
        <v>0</v>
      </c>
      <c r="BG1108">
        <f t="shared" si="91"/>
        <v>0</v>
      </c>
      <c r="BH1108">
        <f t="shared" si="92"/>
        <v>0</v>
      </c>
      <c r="BI1108">
        <f t="shared" si="93"/>
        <v>0</v>
      </c>
      <c r="BJ1108">
        <f t="shared" si="94"/>
        <v>0</v>
      </c>
      <c r="BL1108" t="s">
        <v>114</v>
      </c>
      <c r="BM1108" s="23">
        <v>122167.466</v>
      </c>
      <c r="BN1108" s="23">
        <v>24.096147139999999</v>
      </c>
      <c r="BP1108" t="s">
        <v>186</v>
      </c>
      <c r="BQ1108" s="23">
        <v>122167.466</v>
      </c>
      <c r="BR1108" s="23">
        <v>24.096147139999999</v>
      </c>
      <c r="BT1108" t="s">
        <v>183</v>
      </c>
      <c r="BU1108" s="23">
        <v>32269.843799999999</v>
      </c>
      <c r="BV1108" s="23">
        <v>26.023838909999998</v>
      </c>
    </row>
    <row r="1109" spans="1:74" x14ac:dyDescent="0.25">
      <c r="A1109">
        <v>1</v>
      </c>
      <c r="B1109" s="15">
        <v>16085</v>
      </c>
      <c r="C1109" s="15">
        <v>-65.545337880000005</v>
      </c>
      <c r="D1109" s="15">
        <v>-19.13832846</v>
      </c>
      <c r="E1109" s="16">
        <v>1</v>
      </c>
      <c r="F1109" s="19">
        <v>16238.5161415617</v>
      </c>
      <c r="G1109" s="19">
        <v>50.530989580686985</v>
      </c>
      <c r="H1109" s="16" t="str">
        <f>IF(LCOE_SensitivityScenarios!BF1108&gt;'OnSSET_original_NoMG-PV-Diesel'!M1108,'OnSSET_original_NoMG-PV-Diesel'!L1108,LCOE_SensitivityScenarios!BG1108)</f>
        <v>SA_PV</v>
      </c>
      <c r="I1109" s="39" t="str">
        <f>IF(LCOE_SensitivityScenarios!BK1108&gt;'OnSSET_original_NoMG-PV-Diesel'!M1108,'OnSSET_original_NoMG-PV-Diesel'!L1108,LCOE_SensitivityScenarios!BL1108)</f>
        <v>SA_PV</v>
      </c>
      <c r="J1109" s="39" t="str">
        <f>IF(LCOE_SensitivityScenarios!BP1108&gt;'OnSSET_original_NoMG-PV-Diesel'!M1108,'OnSSET_original_NoMG-PV-Diesel'!L1108,LCOE_SensitivityScenarios!BQ1108)</f>
        <v>SA_PV</v>
      </c>
      <c r="K1109" s="38" t="str">
        <f>IF(LCOE_SensitivityScenarios!BU1108&gt;'OnSSET_original_NoMG-PV-Diesel'!V1108,'OnSSET_original_NoMG-PV-Diesel'!U1108,LCOE_SensitivityScenarios!BV1108)</f>
        <v>SA_Diesel</v>
      </c>
      <c r="L1109" s="39" t="str">
        <f>IF(LCOE_SensitivityScenarios!BZ1108&gt;'OnSSET_original_NoMG-PV-Diesel'!V1108,'OnSSET_original_NoMG-PV-Diesel'!U1108,LCOE_SensitivityScenarios!CA1108)</f>
        <v>SA_Diesel</v>
      </c>
      <c r="M1109" s="40" t="str">
        <f>IF(LCOE_SensitivityScenarios!CE1108&gt;'OnSSET_original_NoMG-PV-Diesel'!V1108,'OnSSET_original_NoMG-PV-Diesel'!U1108,LCOE_SensitivityScenarios!CF1108)</f>
        <v>SA_Diesel</v>
      </c>
      <c r="N1109" s="39" t="str">
        <f>IF(LCOE_SensitivityScenarios!CJ1108&gt;'OnSSET_original_NoMG-PV-Diesel'!AE1108,'OnSSET_original_NoMG-PV-Diesel'!AD1108,LCOE_SensitivityScenarios!CK1108)</f>
        <v>SA_Diesel</v>
      </c>
      <c r="O1109" s="39" t="str">
        <f>IF(LCOE_SensitivityScenarios!CO1108&gt;'OnSSET_original_NoMG-PV-Diesel'!AE1108,'OnSSET_original_NoMG-PV-Diesel'!AD1108,LCOE_SensitivityScenarios!CP1108)</f>
        <v>SA_Diesel</v>
      </c>
      <c r="P1109" s="40" t="str">
        <f>IF(LCOE_SensitivityScenarios!CT1108&gt;'OnSSET_original_NoMG-PV-Diesel'!AE1108,'OnSSET_original_NoMG-PV-Diesel'!AD1108,LCOE_SensitivityScenarios!CU1108)</f>
        <v>SA_Diesel</v>
      </c>
      <c r="Q1109" s="38">
        <f>IF(LCOE_SensitivityScenarios!BF1108&gt;'OnSSET_original_NoMG-PV-Diesel'!M1108,'OnSSET_original_NoMG-PV-Diesel'!M1108,LCOE_SensitivityScenarios!BF1108)</f>
        <v>0.423249187822891</v>
      </c>
      <c r="R1109" s="28">
        <f>MIN('OnSSET_original_NoMG-PV-Diesel'!E1108:I1108,LCOE_SensitivityScenarios!BK1108)</f>
        <v>0.423249187822891</v>
      </c>
      <c r="S1109" s="28">
        <f>MIN('OnSSET_original_NoMG-PV-Diesel'!E1108:I1108,LCOE_SensitivityScenarios!BP1108)</f>
        <v>0.423249187822891</v>
      </c>
      <c r="T1109" s="27">
        <f>MIN('OnSSET_original_NoMG-PV-Diesel'!N1108:R1108,LCOE_SensitivityScenarios!BU1108)</f>
        <v>0.354807105884136</v>
      </c>
      <c r="U1109" s="28">
        <f>MIN('OnSSET_original_NoMG-PV-Diesel'!N1108:R1108,LCOE_SensitivityScenarios!BZ1108)</f>
        <v>0.354807105884136</v>
      </c>
      <c r="V1109" s="29">
        <f>MIN('OnSSET_original_NoMG-PV-Diesel'!N1108:R1108,LCOE_SensitivityScenarios!CE1108)</f>
        <v>0.354807105884136</v>
      </c>
      <c r="W1109" s="28">
        <f>MIN('OnSSET_original_NoMG-PV-Diesel'!W1108:AA1108,LCOE_SensitivityScenarios!CJ1108)</f>
        <v>0.193914934660878</v>
      </c>
      <c r="X1109" s="28">
        <f>MIN('OnSSET_original_NoMG-PV-Diesel'!W1108:AA1108,LCOE_SensitivityScenarios!CO1108)</f>
        <v>0.193914934660878</v>
      </c>
      <c r="Y1109" s="29">
        <f>MIN('OnSSET_original_NoMG-PV-Diesel'!W1108:AA1108,LCOE_SensitivityScenarios!CT1108)</f>
        <v>0.193914934660878</v>
      </c>
      <c r="Z1109">
        <f>IF(H1109='OnSSET_original_NoMG-PV-Diesel'!L1108,'OnSSET_original_NoMG-PV-Diesel'!K1108,"wait")</f>
        <v>11.4161915972799</v>
      </c>
      <c r="AA1109">
        <f>IF(I1109='OnSSET_original_NoMG-PV-Diesel'!L1108,'OnSSET_original_NoMG-PV-Diesel'!K1108,"wait")</f>
        <v>11.4161915972799</v>
      </c>
      <c r="AB1109">
        <f>IF(J1109='OnSSET_original_NoMG-PV-Diesel'!L1108,'OnSSET_original_NoMG-PV-Diesel'!K1108,"wait")</f>
        <v>11.4161915972799</v>
      </c>
      <c r="AC1109">
        <f>IF(K1109='OnSSET_original_NoMG-PV-Diesel'!U1108,'OnSSET_original_NoMG-PV-Diesel'!T1108,"wait")</f>
        <v>7.4148475532245399</v>
      </c>
      <c r="AD1109">
        <f>IF(L1109='OnSSET_original_NoMG-PV-Diesel'!U1108,'OnSSET_original_NoMG-PV-Diesel'!T1108,"wait")</f>
        <v>7.4148475532245399</v>
      </c>
      <c r="AE1109">
        <f>IF(M1109='OnSSET_original_NoMG-PV-Diesel'!U1108,'OnSSET_original_NoMG-PV-Diesel'!T1108,"wait")</f>
        <v>7.4148475532245399</v>
      </c>
      <c r="AF1109">
        <f>IF(N1109='OnSSET_original_NoMG-PV-Diesel'!AD1108,'OnSSET_original_NoMG-PV-Diesel'!AC1108,"wait")</f>
        <v>7.4148475532245399</v>
      </c>
      <c r="AG1109">
        <f>IF(O1109='OnSSET_original_NoMG-PV-Diesel'!AD1108,'OnSSET_original_NoMG-PV-Diesel'!AC1108,"wait")</f>
        <v>7.4148475532245399</v>
      </c>
      <c r="AH1109">
        <f>IF(P1109='OnSSET_original_NoMG-PV-Diesel'!AD1108,'OnSSET_original_NoMG-PV-Diesel'!AC1108,"wait")</f>
        <v>7.4148475532245399</v>
      </c>
      <c r="AR1109">
        <v>26.416</v>
      </c>
      <c r="AS1109">
        <v>26.416</v>
      </c>
      <c r="AT1109">
        <v>7.2389999999999999</v>
      </c>
      <c r="AU1109">
        <v>3.4119999999999999</v>
      </c>
      <c r="AV1109">
        <v>44673.818500000001</v>
      </c>
      <c r="AW1109">
        <v>0</v>
      </c>
      <c r="AX1109">
        <v>6573.1430170000003</v>
      </c>
      <c r="AZ1109">
        <f>SUMIF([1]base!$A$2:$A$169,B1109,[1]base!$V$2:$V$169)</f>
        <v>0</v>
      </c>
      <c r="BA1109">
        <f>SUMIF([2]s1!$A$2:$A$275,B1109,[2]s1!$U$2:$U$275)</f>
        <v>0</v>
      </c>
      <c r="BB1109">
        <f>SUMIF([3]s2!$A$2:$A$115,B1109,[3]s2!$U$2:$U$115)</f>
        <v>0</v>
      </c>
      <c r="BC1109">
        <f>SUMIF([4]s3!$A$2:$A$245,B1109,[4]s3!$U$2:$U$245)</f>
        <v>0</v>
      </c>
      <c r="BD1109">
        <f>SUMIF([5]s4!$A$2:$A$74,B1109,[5]s4!$U$2:$U$74)</f>
        <v>0</v>
      </c>
      <c r="BF1109">
        <f t="shared" si="90"/>
        <v>0</v>
      </c>
      <c r="BG1109">
        <f t="shared" si="91"/>
        <v>0</v>
      </c>
      <c r="BH1109">
        <f t="shared" si="92"/>
        <v>0</v>
      </c>
      <c r="BI1109">
        <f t="shared" si="93"/>
        <v>0</v>
      </c>
      <c r="BJ1109">
        <f t="shared" si="94"/>
        <v>0</v>
      </c>
      <c r="BL1109" t="s">
        <v>114</v>
      </c>
      <c r="BM1109" s="23">
        <v>45639.982150000003</v>
      </c>
      <c r="BN1109" s="23">
        <v>7.8961906839999996</v>
      </c>
      <c r="BP1109" t="s">
        <v>183</v>
      </c>
      <c r="BQ1109" s="23">
        <v>9194.4917580000001</v>
      </c>
      <c r="BR1109" s="23">
        <v>7.4148475530000004</v>
      </c>
      <c r="BT1109" t="s">
        <v>183</v>
      </c>
      <c r="BU1109" s="23">
        <v>9194.4917580000001</v>
      </c>
      <c r="BV1109" s="23">
        <v>7.4148475530000004</v>
      </c>
    </row>
    <row r="1110" spans="1:74" x14ac:dyDescent="0.25">
      <c r="A1110">
        <v>1</v>
      </c>
      <c r="B1110" s="15">
        <v>16103</v>
      </c>
      <c r="C1110" s="15">
        <v>-66.375966660000003</v>
      </c>
      <c r="D1110" s="15">
        <v>-18.704030549999999</v>
      </c>
      <c r="E1110" s="16">
        <v>1</v>
      </c>
      <c r="F1110" s="19">
        <v>36208.144777996298</v>
      </c>
      <c r="G1110" s="19">
        <v>98.707493934308886</v>
      </c>
      <c r="H1110" s="16" t="str">
        <f>IF(LCOE_SensitivityScenarios!BF1109&gt;'OnSSET_original_NoMG-PV-Diesel'!M1109,'OnSSET_original_NoMG-PV-Diesel'!L1109,LCOE_SensitivityScenarios!BG1109)</f>
        <v>SA_PV</v>
      </c>
      <c r="I1110" s="39" t="str">
        <f>IF(LCOE_SensitivityScenarios!BK1109&gt;'OnSSET_original_NoMG-PV-Diesel'!M1109,'OnSSET_original_NoMG-PV-Diesel'!L1109,LCOE_SensitivityScenarios!BL1109)</f>
        <v>SA_PV</v>
      </c>
      <c r="J1110" s="39" t="str">
        <f>IF(LCOE_SensitivityScenarios!BP1109&gt;'OnSSET_original_NoMG-PV-Diesel'!M1109,'OnSSET_original_NoMG-PV-Diesel'!L1109,LCOE_SensitivityScenarios!BQ1109)</f>
        <v>SA_PV</v>
      </c>
      <c r="K1110" s="38" t="str">
        <f>IF(LCOE_SensitivityScenarios!BU1109&gt;'OnSSET_original_NoMG-PV-Diesel'!V1109,'OnSSET_original_NoMG-PV-Diesel'!U1109,LCOE_SensitivityScenarios!BV1109)</f>
        <v>SA_PV</v>
      </c>
      <c r="L1110" s="39" t="str">
        <f>IF(LCOE_SensitivityScenarios!BZ1109&gt;'OnSSET_original_NoMG-PV-Diesel'!V1109,'OnSSET_original_NoMG-PV-Diesel'!U1109,LCOE_SensitivityScenarios!CA1109)</f>
        <v>SA_PV</v>
      </c>
      <c r="M1110" s="40" t="str">
        <f>IF(LCOE_SensitivityScenarios!CE1109&gt;'OnSSET_original_NoMG-PV-Diesel'!V1109,'OnSSET_original_NoMG-PV-Diesel'!U1109,LCOE_SensitivityScenarios!CF1109)</f>
        <v>SA_PV</v>
      </c>
      <c r="N1110" s="39" t="str">
        <f>IF(LCOE_SensitivityScenarios!CJ1109&gt;'OnSSET_original_NoMG-PV-Diesel'!AE1109,'OnSSET_original_NoMG-PV-Diesel'!AD1109,LCOE_SensitivityScenarios!CK1109)</f>
        <v>SA_Diesel</v>
      </c>
      <c r="O1110" s="39" t="str">
        <f>IF(LCOE_SensitivityScenarios!CO1109&gt;'OnSSET_original_NoMG-PV-Diesel'!AE1109,'OnSSET_original_NoMG-PV-Diesel'!AD1109,LCOE_SensitivityScenarios!CP1109)</f>
        <v>SA_Diesel</v>
      </c>
      <c r="P1110" s="40" t="str">
        <f>IF(LCOE_SensitivityScenarios!CT1109&gt;'OnSSET_original_NoMG-PV-Diesel'!AE1109,'OnSSET_original_NoMG-PV-Diesel'!AD1109,LCOE_SensitivityScenarios!CU1109)</f>
        <v>SA_Diesel</v>
      </c>
      <c r="Q1110" s="38">
        <f>IF(LCOE_SensitivityScenarios!BF1109&gt;'OnSSET_original_NoMG-PV-Diesel'!M1109,'OnSSET_original_NoMG-PV-Diesel'!M1109,LCOE_SensitivityScenarios!BF1109)</f>
        <v>0.41830639886475102</v>
      </c>
      <c r="R1110" s="28">
        <f>MIN('OnSSET_original_NoMG-PV-Diesel'!E1109:I1109,LCOE_SensitivityScenarios!BK1109)</f>
        <v>0.41830639886475102</v>
      </c>
      <c r="S1110" s="28">
        <f>MIN('OnSSET_original_NoMG-PV-Diesel'!E1109:I1109,LCOE_SensitivityScenarios!BP1109)</f>
        <v>0.41830639886475102</v>
      </c>
      <c r="T1110" s="27">
        <f>MIN('OnSSET_original_NoMG-PV-Diesel'!N1109:R1109,LCOE_SensitivityScenarios!BU1109)</f>
        <v>0.41830639886475102</v>
      </c>
      <c r="U1110" s="28">
        <f>MIN('OnSSET_original_NoMG-PV-Diesel'!N1109:R1109,LCOE_SensitivityScenarios!BZ1109)</f>
        <v>0.41830639886475102</v>
      </c>
      <c r="V1110" s="29">
        <f>MIN('OnSSET_original_NoMG-PV-Diesel'!N1109:R1109,LCOE_SensitivityScenarios!CE1109)</f>
        <v>0.41830639886475102</v>
      </c>
      <c r="W1110" s="28">
        <f>MIN('OnSSET_original_NoMG-PV-Diesel'!W1109:AA1109,LCOE_SensitivityScenarios!CJ1109)</f>
        <v>0.290450237394833</v>
      </c>
      <c r="X1110" s="28">
        <f>MIN('OnSSET_original_NoMG-PV-Diesel'!W1109:AA1109,LCOE_SensitivityScenarios!CO1109)</f>
        <v>0.290450237394833</v>
      </c>
      <c r="Y1110" s="29">
        <f>MIN('OnSSET_original_NoMG-PV-Diesel'!W1109:AA1109,LCOE_SensitivityScenarios!CT1109)</f>
        <v>0.290450237394833</v>
      </c>
      <c r="Z1110">
        <f>IF(H1110='OnSSET_original_NoMG-PV-Diesel'!L1109,'OnSSET_original_NoMG-PV-Diesel'!K1109,"wait")</f>
        <v>5.5323525414685797</v>
      </c>
      <c r="AA1110">
        <f>IF(I1110='OnSSET_original_NoMG-PV-Diesel'!L1109,'OnSSET_original_NoMG-PV-Diesel'!K1109,"wait")</f>
        <v>5.5323525414685797</v>
      </c>
      <c r="AB1110">
        <f>IF(J1110='OnSSET_original_NoMG-PV-Diesel'!L1109,'OnSSET_original_NoMG-PV-Diesel'!K1109,"wait")</f>
        <v>5.5323525414685797</v>
      </c>
      <c r="AC1110">
        <f>IF(K1110='OnSSET_original_NoMG-PV-Diesel'!U1109,'OnSSET_original_NoMG-PV-Diesel'!T1109,"wait")</f>
        <v>17.401069193577602</v>
      </c>
      <c r="AD1110">
        <f>IF(L1110='OnSSET_original_NoMG-PV-Diesel'!U1109,'OnSSET_original_NoMG-PV-Diesel'!T1109,"wait")</f>
        <v>17.401069193577602</v>
      </c>
      <c r="AE1110">
        <f>IF(M1110='OnSSET_original_NoMG-PV-Diesel'!U1109,'OnSSET_original_NoMG-PV-Diesel'!T1109,"wait")</f>
        <v>17.401069193577602</v>
      </c>
      <c r="AF1110">
        <f>IF(N1110='OnSSET_original_NoMG-PV-Diesel'!AD1109,'OnSSET_original_NoMG-PV-Diesel'!AC1109,"wait")</f>
        <v>16.533399442007401</v>
      </c>
      <c r="AG1110">
        <f>IF(O1110='OnSSET_original_NoMG-PV-Diesel'!AD1109,'OnSSET_original_NoMG-PV-Diesel'!AC1109,"wait")</f>
        <v>16.533399442007401</v>
      </c>
      <c r="AH1110">
        <f>IF(P1110='OnSSET_original_NoMG-PV-Diesel'!AD1109,'OnSSET_original_NoMG-PV-Diesel'!AC1109,"wait")</f>
        <v>16.533399442007401</v>
      </c>
      <c r="AR1110" s="23">
        <v>10.978999999999999</v>
      </c>
      <c r="AS1110" s="23">
        <v>10.99</v>
      </c>
      <c r="AT1110" s="23">
        <v>4.8899999999999997</v>
      </c>
      <c r="AU1110" s="23">
        <v>3.56699999999999</v>
      </c>
      <c r="AV1110" s="23">
        <v>62620.87298</v>
      </c>
      <c r="AW1110" s="23">
        <v>0</v>
      </c>
      <c r="AX1110" s="23">
        <v>13604.877399999999</v>
      </c>
      <c r="AZ1110">
        <f>SUMIF([1]base!$A$2:$A$169,B1110,[1]base!$V$2:$V$169)</f>
        <v>0</v>
      </c>
      <c r="BA1110">
        <f>SUMIF([2]s1!$A$2:$A$275,B1110,[2]s1!$U$2:$U$275)</f>
        <v>0</v>
      </c>
      <c r="BB1110">
        <f>SUMIF([3]s2!$A$2:$A$115,B1110,[3]s2!$U$2:$U$115)</f>
        <v>0</v>
      </c>
      <c r="BC1110">
        <f>SUMIF([4]s3!$A$2:$A$245,B1110,[4]s3!$U$2:$U$245)</f>
        <v>0</v>
      </c>
      <c r="BD1110">
        <f>SUMIF([5]s4!$A$2:$A$74,B1110,[5]s4!$U$2:$U$74)</f>
        <v>0</v>
      </c>
      <c r="BF1110">
        <f t="shared" si="90"/>
        <v>0</v>
      </c>
      <c r="BG1110">
        <f t="shared" si="91"/>
        <v>0</v>
      </c>
      <c r="BH1110">
        <f t="shared" si="92"/>
        <v>0</v>
      </c>
      <c r="BI1110">
        <f t="shared" si="93"/>
        <v>0</v>
      </c>
      <c r="BJ1110">
        <f t="shared" si="94"/>
        <v>0</v>
      </c>
      <c r="BL1110" t="s">
        <v>114</v>
      </c>
      <c r="BM1110" s="23">
        <v>100578.1799</v>
      </c>
      <c r="BN1110" s="23">
        <v>17.401069190000001</v>
      </c>
      <c r="BP1110" t="s">
        <v>186</v>
      </c>
      <c r="BQ1110" s="23">
        <v>100578.1799</v>
      </c>
      <c r="BR1110" s="23">
        <v>17.401069190000001</v>
      </c>
      <c r="BT1110" t="s">
        <v>183</v>
      </c>
      <c r="BU1110" s="23">
        <v>20501.595450000001</v>
      </c>
      <c r="BV1110" s="23">
        <v>16.53339944</v>
      </c>
    </row>
    <row r="1111" spans="1:74" x14ac:dyDescent="0.25">
      <c r="A1111">
        <v>1</v>
      </c>
      <c r="B1111" s="15">
        <v>16161</v>
      </c>
      <c r="C1111" s="15">
        <v>-58.023036840000003</v>
      </c>
      <c r="D1111" s="15">
        <v>-18.991990879999999</v>
      </c>
      <c r="E1111" s="16">
        <v>0</v>
      </c>
      <c r="F1111" s="19">
        <v>46990.774046742699</v>
      </c>
      <c r="G1111" s="19">
        <v>62.587128912239919</v>
      </c>
      <c r="H1111" s="16" t="str">
        <f>IF(LCOE_SensitivityScenarios!BF1110&gt;'OnSSET_original_NoMG-PV-Diesel'!M1110,'OnSSET_original_NoMG-PV-Diesel'!L1110,LCOE_SensitivityScenarios!BG1110)</f>
        <v>SA_PV</v>
      </c>
      <c r="I1111" s="39" t="str">
        <f>IF(LCOE_SensitivityScenarios!BK1110&gt;'OnSSET_original_NoMG-PV-Diesel'!M1110,'OnSSET_original_NoMG-PV-Diesel'!L1110,LCOE_SensitivityScenarios!BL1110)</f>
        <v>MG_Hybrid</v>
      </c>
      <c r="J1111" s="39" t="str">
        <f>IF(LCOE_SensitivityScenarios!BP1110&gt;'OnSSET_original_NoMG-PV-Diesel'!M1110,'OnSSET_original_NoMG-PV-Diesel'!L1110,LCOE_SensitivityScenarios!BQ1110)</f>
        <v>SA_PV</v>
      </c>
      <c r="K1111" s="38" t="str">
        <f>IF(LCOE_SensitivityScenarios!BU1110&gt;'OnSSET_original_NoMG-PV-Diesel'!V1110,'OnSSET_original_NoMG-PV-Diesel'!U1110,LCOE_SensitivityScenarios!BV1110)</f>
        <v>SA_Diesel</v>
      </c>
      <c r="L1111" s="39" t="str">
        <f>IF(LCOE_SensitivityScenarios!BZ1110&gt;'OnSSET_original_NoMG-PV-Diesel'!V1110,'OnSSET_original_NoMG-PV-Diesel'!U1110,LCOE_SensitivityScenarios!CA1110)</f>
        <v>SA_Diesel</v>
      </c>
      <c r="M1111" s="40" t="str">
        <f>IF(LCOE_SensitivityScenarios!CE1110&gt;'OnSSET_original_NoMG-PV-Diesel'!V1110,'OnSSET_original_NoMG-PV-Diesel'!U1110,LCOE_SensitivityScenarios!CF1110)</f>
        <v>SA_Diesel</v>
      </c>
      <c r="N1111" s="39" t="str">
        <f>IF(LCOE_SensitivityScenarios!CJ1110&gt;'OnSSET_original_NoMG-PV-Diesel'!AE1110,'OnSSET_original_NoMG-PV-Diesel'!AD1110,LCOE_SensitivityScenarios!CK1110)</f>
        <v>SA_Diesel</v>
      </c>
      <c r="O1111" s="39" t="str">
        <f>IF(LCOE_SensitivityScenarios!CO1110&gt;'OnSSET_original_NoMG-PV-Diesel'!AE1110,'OnSSET_original_NoMG-PV-Diesel'!AD1110,LCOE_SensitivityScenarios!CP1110)</f>
        <v>SA_Diesel</v>
      </c>
      <c r="P1111" s="40" t="str">
        <f>IF(LCOE_SensitivityScenarios!CT1110&gt;'OnSSET_original_NoMG-PV-Diesel'!AE1110,'OnSSET_original_NoMG-PV-Diesel'!AD1110,LCOE_SensitivityScenarios!CU1110)</f>
        <v>SA_Diesel</v>
      </c>
      <c r="Q1111" s="38">
        <f>IF(LCOE_SensitivityScenarios!BF1110&gt;'OnSSET_original_NoMG-PV-Diesel'!M1110,'OnSSET_original_NoMG-PV-Diesel'!M1110,LCOE_SensitivityScenarios!BF1110)</f>
        <v>0.44391699471361401</v>
      </c>
      <c r="R1111" s="28">
        <f>MIN('OnSSET_original_NoMG-PV-Diesel'!E1110:I1110,LCOE_SensitivityScenarios!BK1110)</f>
        <v>0.4377979010700464</v>
      </c>
      <c r="S1111" s="28">
        <f>MIN('OnSSET_original_NoMG-PV-Diesel'!E1110:I1110,LCOE_SensitivityScenarios!BP1110)</f>
        <v>0.44391699471361401</v>
      </c>
      <c r="T1111" s="27">
        <f>MIN('OnSSET_original_NoMG-PV-Diesel'!N1110:R1110,LCOE_SensitivityScenarios!BU1110)</f>
        <v>0.33704192864490101</v>
      </c>
      <c r="U1111" s="28">
        <f>MIN('OnSSET_original_NoMG-PV-Diesel'!N1110:R1110,LCOE_SensitivityScenarios!BZ1110)</f>
        <v>0.33704192864490101</v>
      </c>
      <c r="V1111" s="29">
        <f>MIN('OnSSET_original_NoMG-PV-Diesel'!N1110:R1110,LCOE_SensitivityScenarios!CE1110)</f>
        <v>0.33704192864490101</v>
      </c>
      <c r="W1111" s="28">
        <f>MIN('OnSSET_original_NoMG-PV-Diesel'!W1110:AA1110,LCOE_SensitivityScenarios!CJ1110)</f>
        <v>0.18788147824000501</v>
      </c>
      <c r="X1111" s="28">
        <f>MIN('OnSSET_original_NoMG-PV-Diesel'!W1110:AA1110,LCOE_SensitivityScenarios!CO1110)</f>
        <v>0.18788147824000501</v>
      </c>
      <c r="Y1111" s="29">
        <f>MIN('OnSSET_original_NoMG-PV-Diesel'!W1110:AA1110,LCOE_SensitivityScenarios!CT1110)</f>
        <v>0.18788147824000501</v>
      </c>
      <c r="Z1111">
        <f>IF(H1111='OnSSET_original_NoMG-PV-Diesel'!L1110,'OnSSET_original_NoMG-PV-Diesel'!K1110,"wait")</f>
        <v>13.1239373942788</v>
      </c>
      <c r="AA1111">
        <f>VLOOKUP(B1111,[2]s1!$A$2:$T$275,20,FALSE)</f>
        <v>13.647</v>
      </c>
      <c r="AB1111">
        <f>IF(J1111='OnSSET_original_NoMG-PV-Diesel'!L1110,'OnSSET_original_NoMG-PV-Diesel'!K1110,"wait")</f>
        <v>13.1239373942788</v>
      </c>
      <c r="AC1111">
        <f>IF(K1111='OnSSET_original_NoMG-PV-Diesel'!U1110,'OnSSET_original_NoMG-PV-Diesel'!T1110,"wait")</f>
        <v>21.456974450567401</v>
      </c>
      <c r="AD1111">
        <f>IF(L1111='OnSSET_original_NoMG-PV-Diesel'!U1110,'OnSSET_original_NoMG-PV-Diesel'!T1110,"wait")</f>
        <v>21.456974450567401</v>
      </c>
      <c r="AE1111">
        <f>IF(M1111='OnSSET_original_NoMG-PV-Diesel'!U1110,'OnSSET_original_NoMG-PV-Diesel'!T1110,"wait")</f>
        <v>21.456974450567401</v>
      </c>
      <c r="AF1111">
        <f>IF(N1111='OnSSET_original_NoMG-PV-Diesel'!AD1110,'OnSSET_original_NoMG-PV-Diesel'!AC1110,"wait")</f>
        <v>21.456974450567401</v>
      </c>
      <c r="AG1111">
        <f>IF(O1111='OnSSET_original_NoMG-PV-Diesel'!AD1110,'OnSSET_original_NoMG-PV-Diesel'!AC1110,"wait")</f>
        <v>21.456974450567401</v>
      </c>
      <c r="AH1111">
        <f>IF(P1111='OnSSET_original_NoMG-PV-Diesel'!AD1110,'OnSSET_original_NoMG-PV-Diesel'!AC1110,"wait")</f>
        <v>21.456974450567401</v>
      </c>
      <c r="AR1111">
        <v>545.346</v>
      </c>
      <c r="AS1111">
        <v>545.20399999999995</v>
      </c>
      <c r="AT1111">
        <v>1.4999999999999999E-2</v>
      </c>
      <c r="AU1111">
        <v>1.4999999999999999E-2</v>
      </c>
      <c r="AV1111">
        <v>48752.097699999998</v>
      </c>
      <c r="AW1111">
        <v>0</v>
      </c>
      <c r="AX1111">
        <v>7948.9171349999997</v>
      </c>
      <c r="AZ1111">
        <f>SUMIF([1]base!$A$2:$A$169,B1111,[1]base!$V$2:$V$169)</f>
        <v>0</v>
      </c>
      <c r="BA1111">
        <f>SUMIF([2]s1!$A$2:$A$275,B1111,[2]s1!$U$2:$U$275)</f>
        <v>33491.9</v>
      </c>
      <c r="BB1111">
        <f>SUMIF([3]s2!$A$2:$A$115,B1111,[3]s2!$U$2:$U$115)</f>
        <v>0</v>
      </c>
      <c r="BC1111">
        <f>SUMIF([4]s3!$A$2:$A$245,B1111,[4]s3!$U$2:$U$245)</f>
        <v>0</v>
      </c>
      <c r="BD1111">
        <f>SUMIF([5]s4!$A$2:$A$74,B1111,[5]s4!$U$2:$U$74)</f>
        <v>0</v>
      </c>
      <c r="BF1111">
        <f t="shared" si="90"/>
        <v>0</v>
      </c>
      <c r="BG1111">
        <f t="shared" si="91"/>
        <v>90192.914835000003</v>
      </c>
      <c r="BH1111">
        <f t="shared" si="92"/>
        <v>0</v>
      </c>
      <c r="BI1111">
        <f t="shared" si="93"/>
        <v>0</v>
      </c>
      <c r="BJ1111">
        <f t="shared" si="94"/>
        <v>0</v>
      </c>
      <c r="BL1111" t="s">
        <v>114</v>
      </c>
      <c r="BM1111" s="23">
        <v>138521.55609999999</v>
      </c>
      <c r="BN1111" s="23">
        <v>27.321805950000002</v>
      </c>
      <c r="BP1111" t="s">
        <v>183</v>
      </c>
      <c r="BQ1111" s="23">
        <v>26606.882109999999</v>
      </c>
      <c r="BR1111" s="23">
        <v>21.456974450000001</v>
      </c>
      <c r="BT1111" t="s">
        <v>183</v>
      </c>
      <c r="BU1111" s="23">
        <v>26606.882109999999</v>
      </c>
      <c r="BV1111" s="23">
        <v>21.456974450000001</v>
      </c>
    </row>
    <row r="1112" spans="1:74" x14ac:dyDescent="0.25">
      <c r="A1112">
        <v>1</v>
      </c>
      <c r="B1112" s="15">
        <v>16163</v>
      </c>
      <c r="C1112" s="15">
        <v>-58.809765939999998</v>
      </c>
      <c r="D1112" s="15">
        <v>-17.974098040000001</v>
      </c>
      <c r="E1112" s="16">
        <v>0</v>
      </c>
      <c r="F1112" s="19">
        <v>12714.489309101</v>
      </c>
      <c r="G1112" s="19">
        <v>63.030515481467972</v>
      </c>
      <c r="H1112" s="16" t="str">
        <f>IF(LCOE_SensitivityScenarios!BF1111&gt;'OnSSET_original_NoMG-PV-Diesel'!M1111,'OnSSET_original_NoMG-PV-Diesel'!L1111,LCOE_SensitivityScenarios!BG1111)</f>
        <v>SA_Diesel</v>
      </c>
      <c r="I1112" s="39" t="str">
        <f>IF(LCOE_SensitivityScenarios!BK1111&gt;'OnSSET_original_NoMG-PV-Diesel'!M1111,'OnSSET_original_NoMG-PV-Diesel'!L1111,LCOE_SensitivityScenarios!BL1111)</f>
        <v>SA_Diesel</v>
      </c>
      <c r="J1112" s="39" t="str">
        <f>IF(LCOE_SensitivityScenarios!BP1111&gt;'OnSSET_original_NoMG-PV-Diesel'!M1111,'OnSSET_original_NoMG-PV-Diesel'!L1111,LCOE_SensitivityScenarios!BQ1111)</f>
        <v>SA_Diesel</v>
      </c>
      <c r="K1112" s="38" t="str">
        <f>IF(LCOE_SensitivityScenarios!BU1111&gt;'OnSSET_original_NoMG-PV-Diesel'!V1111,'OnSSET_original_NoMG-PV-Diesel'!U1111,LCOE_SensitivityScenarios!BV1111)</f>
        <v>SA_Diesel</v>
      </c>
      <c r="L1112" s="39" t="str">
        <f>IF(LCOE_SensitivityScenarios!BZ1111&gt;'OnSSET_original_NoMG-PV-Diesel'!V1111,'OnSSET_original_NoMG-PV-Diesel'!U1111,LCOE_SensitivityScenarios!CA1111)</f>
        <v>SA_Diesel</v>
      </c>
      <c r="M1112" s="40" t="str">
        <f>IF(LCOE_SensitivityScenarios!CE1111&gt;'OnSSET_original_NoMG-PV-Diesel'!V1111,'OnSSET_original_NoMG-PV-Diesel'!U1111,LCOE_SensitivityScenarios!CF1111)</f>
        <v>SA_Diesel</v>
      </c>
      <c r="N1112" s="39" t="str">
        <f>IF(LCOE_SensitivityScenarios!CJ1111&gt;'OnSSET_original_NoMG-PV-Diesel'!AE1111,'OnSSET_original_NoMG-PV-Diesel'!AD1111,LCOE_SensitivityScenarios!CK1111)</f>
        <v>SA_Diesel</v>
      </c>
      <c r="O1112" s="39" t="str">
        <f>IF(LCOE_SensitivityScenarios!CO1111&gt;'OnSSET_original_NoMG-PV-Diesel'!AE1111,'OnSSET_original_NoMG-PV-Diesel'!AD1111,LCOE_SensitivityScenarios!CP1111)</f>
        <v>SA_Diesel</v>
      </c>
      <c r="P1112" s="40" t="str">
        <f>IF(LCOE_SensitivityScenarios!CT1111&gt;'OnSSET_original_NoMG-PV-Diesel'!AE1111,'OnSSET_original_NoMG-PV-Diesel'!AD1111,LCOE_SensitivityScenarios!CU1111)</f>
        <v>SA_Diesel</v>
      </c>
      <c r="Q1112" s="38">
        <f>IF(LCOE_SensitivityScenarios!BF1111&gt;'OnSSET_original_NoMG-PV-Diesel'!M1111,'OnSSET_original_NoMG-PV-Diesel'!M1111,LCOE_SensitivityScenarios!BF1111)</f>
        <v>0.50573928555547898</v>
      </c>
      <c r="R1112" s="28">
        <f>MIN('OnSSET_original_NoMG-PV-Diesel'!E1111:I1111,LCOE_SensitivityScenarios!BK1111)</f>
        <v>0.50573928555547898</v>
      </c>
      <c r="S1112" s="28">
        <f>MIN('OnSSET_original_NoMG-PV-Diesel'!E1111:I1111,LCOE_SensitivityScenarios!BP1111)</f>
        <v>0.50573928555547898</v>
      </c>
      <c r="T1112" s="27">
        <f>MIN('OnSSET_original_NoMG-PV-Diesel'!N1111:R1111,LCOE_SensitivityScenarios!BU1111)</f>
        <v>0.37257228312337098</v>
      </c>
      <c r="U1112" s="28">
        <f>MIN('OnSSET_original_NoMG-PV-Diesel'!N1111:R1111,LCOE_SensitivityScenarios!BZ1111)</f>
        <v>0.37257228312337098</v>
      </c>
      <c r="V1112" s="29">
        <f>MIN('OnSSET_original_NoMG-PV-Diesel'!N1111:R1111,LCOE_SensitivityScenarios!CE1111)</f>
        <v>0.37257228312337098</v>
      </c>
      <c r="W1112" s="28">
        <f>MIN('OnSSET_original_NoMG-PV-Diesel'!W1111:AA1111,LCOE_SensitivityScenarios!CJ1111)</f>
        <v>0.19994839108175</v>
      </c>
      <c r="X1112" s="28">
        <f>MIN('OnSSET_original_NoMG-PV-Diesel'!W1111:AA1111,LCOE_SensitivityScenarios!CO1111)</f>
        <v>0.19994839108175</v>
      </c>
      <c r="Y1112" s="29">
        <f>MIN('OnSSET_original_NoMG-PV-Diesel'!W1111:AA1111,LCOE_SensitivityScenarios!CT1111)</f>
        <v>0.19994839108175</v>
      </c>
      <c r="Z1112">
        <f>IF(H1112='OnSSET_original_NoMG-PV-Diesel'!L1111,'OnSSET_original_NoMG-PV-Diesel'!K1111,"wait")</f>
        <v>16.872694828952699</v>
      </c>
      <c r="AA1112">
        <f>IF(I1112='OnSSET_original_NoMG-PV-Diesel'!L1111,'OnSSET_original_NoMG-PV-Diesel'!K1111,"wait")</f>
        <v>16.872694828952699</v>
      </c>
      <c r="AB1112">
        <f>IF(J1112='OnSSET_original_NoMG-PV-Diesel'!L1111,'OnSSET_original_NoMG-PV-Diesel'!K1111,"wait")</f>
        <v>16.872694828952699</v>
      </c>
      <c r="AC1112">
        <f>IF(K1112='OnSSET_original_NoMG-PV-Diesel'!U1111,'OnSSET_original_NoMG-PV-Diesel'!T1111,"wait")</f>
        <v>5.8057028808680702</v>
      </c>
      <c r="AD1112">
        <f>IF(L1112='OnSSET_original_NoMG-PV-Diesel'!U1111,'OnSSET_original_NoMG-PV-Diesel'!T1111,"wait")</f>
        <v>5.8057028808680702</v>
      </c>
      <c r="AE1112">
        <f>IF(M1112='OnSSET_original_NoMG-PV-Diesel'!U1111,'OnSSET_original_NoMG-PV-Diesel'!T1111,"wait")</f>
        <v>5.8057028808680702</v>
      </c>
      <c r="AF1112">
        <f>IF(N1112='OnSSET_original_NoMG-PV-Diesel'!AD1111,'OnSSET_original_NoMG-PV-Diesel'!AC1111,"wait")</f>
        <v>5.8057028808680702</v>
      </c>
      <c r="AG1112">
        <f>IF(O1112='OnSSET_original_NoMG-PV-Diesel'!AD1111,'OnSSET_original_NoMG-PV-Diesel'!AC1111,"wait")</f>
        <v>5.8057028808680702</v>
      </c>
      <c r="AH1112">
        <f>IF(P1112='OnSSET_original_NoMG-PV-Diesel'!AD1111,'OnSSET_original_NoMG-PV-Diesel'!AC1111,"wait")</f>
        <v>5.8057028808680702</v>
      </c>
      <c r="AR1112">
        <v>436.62299999999999</v>
      </c>
      <c r="AS1112">
        <v>436.428</v>
      </c>
      <c r="AT1112">
        <v>93.2</v>
      </c>
      <c r="AU1112">
        <v>78.128</v>
      </c>
      <c r="AV1112">
        <v>16453.882109999999</v>
      </c>
      <c r="AW1112">
        <v>29616.987789999999</v>
      </c>
      <c r="AX1112">
        <v>7878.8144350000002</v>
      </c>
      <c r="AZ1112">
        <f>SUMIF([1]base!$A$2:$A$169,B1112,[1]base!$V$2:$V$169)</f>
        <v>0</v>
      </c>
      <c r="BA1112">
        <f>SUMIF([2]s1!$A$2:$A$275,B1112,[2]s1!$U$2:$U$275)</f>
        <v>0</v>
      </c>
      <c r="BB1112">
        <f>SUMIF([3]s2!$A$2:$A$115,B1112,[3]s2!$U$2:$U$115)</f>
        <v>0</v>
      </c>
      <c r="BC1112">
        <f>SUMIF([4]s3!$A$2:$A$245,B1112,[4]s3!$U$2:$U$245)</f>
        <v>0</v>
      </c>
      <c r="BD1112">
        <f>SUMIF([5]s4!$A$2:$A$74,B1112,[5]s4!$U$2:$U$74)</f>
        <v>0</v>
      </c>
      <c r="BF1112">
        <f t="shared" si="90"/>
        <v>0</v>
      </c>
      <c r="BG1112">
        <f t="shared" si="91"/>
        <v>0</v>
      </c>
      <c r="BH1112">
        <f t="shared" si="92"/>
        <v>0</v>
      </c>
      <c r="BI1112">
        <f t="shared" si="93"/>
        <v>0</v>
      </c>
      <c r="BJ1112">
        <f t="shared" si="94"/>
        <v>0</v>
      </c>
      <c r="BL1112" t="s">
        <v>113</v>
      </c>
      <c r="BM1112" s="23">
        <v>7199.1348310000003</v>
      </c>
      <c r="BN1112" s="23">
        <v>5.8057028810000002</v>
      </c>
      <c r="BP1112" t="s">
        <v>183</v>
      </c>
      <c r="BQ1112" s="23">
        <v>7199.1348310000003</v>
      </c>
      <c r="BR1112" s="23">
        <v>5.8057028810000002</v>
      </c>
      <c r="BT1112" t="s">
        <v>183</v>
      </c>
      <c r="BU1112" s="23">
        <v>7199.1348310000003</v>
      </c>
      <c r="BV1112" s="23">
        <v>5.8057028810000002</v>
      </c>
    </row>
    <row r="1113" spans="1:74" x14ac:dyDescent="0.25">
      <c r="A1113">
        <v>1</v>
      </c>
      <c r="B1113" s="15">
        <v>16169</v>
      </c>
      <c r="C1113" s="15">
        <v>-63.279501629999999</v>
      </c>
      <c r="D1113" s="15">
        <v>-19.370245919999999</v>
      </c>
      <c r="E1113" s="16">
        <v>1</v>
      </c>
      <c r="F1113" s="19">
        <v>30168.387287247799</v>
      </c>
      <c r="G1113" s="19">
        <v>50.212081658528071</v>
      </c>
      <c r="H1113" s="16" t="str">
        <f>IF(LCOE_SensitivityScenarios!BF1112&gt;'OnSSET_original_NoMG-PV-Diesel'!M1112,'OnSSET_original_NoMG-PV-Diesel'!L1112,LCOE_SensitivityScenarios!BG1112)</f>
        <v>MG_Hybrid</v>
      </c>
      <c r="I1113" s="39" t="str">
        <f>IF(LCOE_SensitivityScenarios!BK1112&gt;'OnSSET_original_NoMG-PV-Diesel'!M1112,'OnSSET_original_NoMG-PV-Diesel'!L1112,LCOE_SensitivityScenarios!BL1112)</f>
        <v>MG_Hybrid</v>
      </c>
      <c r="J1113" s="39" t="str">
        <f>IF(LCOE_SensitivityScenarios!BP1112&gt;'OnSSET_original_NoMG-PV-Diesel'!M1112,'OnSSET_original_NoMG-PV-Diesel'!L1112,LCOE_SensitivityScenarios!BQ1112)</f>
        <v>MG_Hybrid</v>
      </c>
      <c r="K1113" s="38" t="str">
        <f>IF(LCOE_SensitivityScenarios!BU1112&gt;'OnSSET_original_NoMG-PV-Diesel'!V1112,'OnSSET_original_NoMG-PV-Diesel'!U1112,LCOE_SensitivityScenarios!BV1112)</f>
        <v>SA_Diesel</v>
      </c>
      <c r="L1113" s="39" t="str">
        <f>IF(LCOE_SensitivityScenarios!BZ1112&gt;'OnSSET_original_NoMG-PV-Diesel'!V1112,'OnSSET_original_NoMG-PV-Diesel'!U1112,LCOE_SensitivityScenarios!CA1112)</f>
        <v>MG_Hybrid</v>
      </c>
      <c r="M1113" s="40" t="str">
        <f>IF(LCOE_SensitivityScenarios!CE1112&gt;'OnSSET_original_NoMG-PV-Diesel'!V1112,'OnSSET_original_NoMG-PV-Diesel'!U1112,LCOE_SensitivityScenarios!CF1112)</f>
        <v>SA_Diesel</v>
      </c>
      <c r="N1113" s="39" t="str">
        <f>IF(LCOE_SensitivityScenarios!CJ1112&gt;'OnSSET_original_NoMG-PV-Diesel'!AE1112,'OnSSET_original_NoMG-PV-Diesel'!AD1112,LCOE_SensitivityScenarios!CK1112)</f>
        <v>SA_Diesel</v>
      </c>
      <c r="O1113" s="39" t="str">
        <f>IF(LCOE_SensitivityScenarios!CO1112&gt;'OnSSET_original_NoMG-PV-Diesel'!AE1112,'OnSSET_original_NoMG-PV-Diesel'!AD1112,LCOE_SensitivityScenarios!CP1112)</f>
        <v>SA_Diesel</v>
      </c>
      <c r="P1113" s="40" t="str">
        <f>IF(LCOE_SensitivityScenarios!CT1112&gt;'OnSSET_original_NoMG-PV-Diesel'!AE1112,'OnSSET_original_NoMG-PV-Diesel'!AD1112,LCOE_SensitivityScenarios!CU1112)</f>
        <v>SA_Diesel</v>
      </c>
      <c r="Q1113" s="38">
        <f>IF(LCOE_SensitivityScenarios!BF1112&gt;'OnSSET_original_NoMG-PV-Diesel'!M1112,'OnSSET_original_NoMG-PV-Diesel'!M1112,LCOE_SensitivityScenarios!BF1112)</f>
        <v>0.42123751359396922</v>
      </c>
      <c r="R1113" s="28">
        <f>MIN('OnSSET_original_NoMG-PV-Diesel'!E1112:I1112,LCOE_SensitivityScenarios!BK1112)</f>
        <v>0.38429600560196919</v>
      </c>
      <c r="S1113" s="28">
        <f>MIN('OnSSET_original_NoMG-PV-Diesel'!E1112:I1112,LCOE_SensitivityScenarios!BP1112)</f>
        <v>0.4538088595519692</v>
      </c>
      <c r="T1113" s="27">
        <f>MIN('OnSSET_original_NoMG-PV-Diesel'!N1112:R1112,LCOE_SensitivityScenarios!BU1112)</f>
        <v>0.354807105884136</v>
      </c>
      <c r="U1113" s="28">
        <f>MIN('OnSSET_original_NoMG-PV-Diesel'!N1112:R1112,LCOE_SensitivityScenarios!BZ1112)</f>
        <v>0.3302950420361212</v>
      </c>
      <c r="V1113" s="29">
        <f>MIN('OnSSET_original_NoMG-PV-Diesel'!N1112:R1112,LCOE_SensitivityScenarios!CE1112)</f>
        <v>0.354807105884136</v>
      </c>
      <c r="W1113" s="28">
        <f>MIN('OnSSET_original_NoMG-PV-Diesel'!W1112:AA1112,LCOE_SensitivityScenarios!CJ1112)</f>
        <v>0.193914934660878</v>
      </c>
      <c r="X1113" s="28">
        <f>MIN('OnSSET_original_NoMG-PV-Diesel'!W1112:AA1112,LCOE_SensitivityScenarios!CO1112)</f>
        <v>0.193914934660878</v>
      </c>
      <c r="Y1113" s="29">
        <f>MIN('OnSSET_original_NoMG-PV-Diesel'!W1112:AA1112,LCOE_SensitivityScenarios!CT1112)</f>
        <v>0.193914934660878</v>
      </c>
      <c r="Z1113">
        <f>VLOOKUP(B1113,[1]base!$A$2:$U$169,21,FALSE)</f>
        <v>13.647</v>
      </c>
      <c r="AA1113">
        <f>VLOOKUP(B1113,[2]s1!$A$2:$T$275,20,FALSE)</f>
        <v>14.385</v>
      </c>
      <c r="AB1113">
        <f>VLOOKUP(B1113,[3]s2!$A$2:$T$275,20,FALSE)</f>
        <v>14.385</v>
      </c>
      <c r="AC1113">
        <f>IF(K1113='OnSSET_original_NoMG-PV-Diesel'!U1112,'OnSSET_original_NoMG-PV-Diesel'!T1112,"wait")</f>
        <v>13.775519309245499</v>
      </c>
      <c r="AD1113" t="str">
        <f>IF(L1113='OnSSET_original_NoMG-PV-Diesel'!U1112,'OnSSET_original_NoMG-PV-Diesel'!T1112,"wait")</f>
        <v>wait</v>
      </c>
      <c r="AE1113">
        <f>IF(M1113='OnSSET_original_NoMG-PV-Diesel'!U1112,'OnSSET_original_NoMG-PV-Diesel'!T1112,"wait")</f>
        <v>13.775519309245499</v>
      </c>
      <c r="AF1113">
        <f>IF(N1113='OnSSET_original_NoMG-PV-Diesel'!AD1112,'OnSSET_original_NoMG-PV-Diesel'!AC1112,"wait")</f>
        <v>13.775519309245499</v>
      </c>
      <c r="AG1113">
        <f>IF(O1113='OnSSET_original_NoMG-PV-Diesel'!AD1112,'OnSSET_original_NoMG-PV-Diesel'!AC1112,"wait")</f>
        <v>13.775519309245499</v>
      </c>
      <c r="AH1113">
        <f>IF(P1113='OnSSET_original_NoMG-PV-Diesel'!AD1112,'OnSSET_original_NoMG-PV-Diesel'!AC1112,"wait")</f>
        <v>13.775519309245499</v>
      </c>
      <c r="AR1113">
        <v>175.447</v>
      </c>
      <c r="AS1113">
        <v>114.39299999999901</v>
      </c>
      <c r="AT1113">
        <v>18.620999999999999</v>
      </c>
      <c r="AU1113">
        <v>3.3000000000000002E-2</v>
      </c>
      <c r="AV1113">
        <v>22573.210289999999</v>
      </c>
      <c r="AW1113">
        <v>40631.77852</v>
      </c>
      <c r="AX1113">
        <v>6276.5102070000003</v>
      </c>
      <c r="AZ1113">
        <f>SUMIF([1]base!$A$2:$A$169,B1113,[1]base!$V$2:$V$169)</f>
        <v>33491.9</v>
      </c>
      <c r="BA1113">
        <f>SUMIF([2]s1!$A$2:$A$275,B1113,[2]s1!$U$2:$U$275)</f>
        <v>39611.199999999997</v>
      </c>
      <c r="BB1113">
        <f>SUMIF([3]s2!$A$2:$A$115,B1113,[3]s2!$U$2:$U$115)</f>
        <v>39611.199999999997</v>
      </c>
      <c r="BC1113">
        <f>SUMIF([4]s3!$A$2:$A$245,B1113,[4]s3!$U$2:$U$245)</f>
        <v>0</v>
      </c>
      <c r="BD1113">
        <f>SUMIF([5]s4!$A$2:$A$74,B1113,[5]s4!$U$2:$U$74)</f>
        <v>0</v>
      </c>
      <c r="BF1113">
        <f t="shared" si="90"/>
        <v>102973.39901699999</v>
      </c>
      <c r="BG1113">
        <f t="shared" si="91"/>
        <v>109092.69901699999</v>
      </c>
      <c r="BH1113">
        <f t="shared" si="92"/>
        <v>109092.69901699999</v>
      </c>
      <c r="BI1113">
        <f t="shared" si="93"/>
        <v>0</v>
      </c>
      <c r="BJ1113">
        <f t="shared" si="94"/>
        <v>0</v>
      </c>
      <c r="BL1113" t="s">
        <v>113</v>
      </c>
      <c r="BM1113" s="23">
        <v>17081.794040000001</v>
      </c>
      <c r="BN1113" s="23">
        <v>13.77551931</v>
      </c>
      <c r="BP1113" t="s">
        <v>183</v>
      </c>
      <c r="BQ1113" s="23">
        <v>17081.794040000001</v>
      </c>
      <c r="BR1113" s="23">
        <v>13.77551931</v>
      </c>
      <c r="BT1113" t="s">
        <v>183</v>
      </c>
      <c r="BU1113" s="23">
        <v>17081.794040000001</v>
      </c>
      <c r="BV1113" s="23">
        <v>13.77551931</v>
      </c>
    </row>
    <row r="1114" spans="1:74" x14ac:dyDescent="0.25">
      <c r="A1114">
        <v>1</v>
      </c>
      <c r="B1114" s="15">
        <v>16178</v>
      </c>
      <c r="C1114" s="15">
        <v>-62.500689770000001</v>
      </c>
      <c r="D1114" s="15">
        <v>-17.003922159999998</v>
      </c>
      <c r="E1114" s="16">
        <v>0</v>
      </c>
      <c r="F1114" s="19">
        <v>15089.7250491667</v>
      </c>
      <c r="G1114" s="19">
        <v>56.456173793620962</v>
      </c>
      <c r="H1114" s="16" t="str">
        <f>IF(LCOE_SensitivityScenarios!BF1113&gt;'OnSSET_original_NoMG-PV-Diesel'!M1113,'OnSSET_original_NoMG-PV-Diesel'!L1113,LCOE_SensitivityScenarios!BG1113)</f>
        <v>SA_PV</v>
      </c>
      <c r="I1114" s="39" t="str">
        <f>IF(LCOE_SensitivityScenarios!BK1113&gt;'OnSSET_original_NoMG-PV-Diesel'!M1113,'OnSSET_original_NoMG-PV-Diesel'!L1113,LCOE_SensitivityScenarios!BL1113)</f>
        <v>SA_PV</v>
      </c>
      <c r="J1114" s="39" t="str">
        <f>IF(LCOE_SensitivityScenarios!BP1113&gt;'OnSSET_original_NoMG-PV-Diesel'!M1113,'OnSSET_original_NoMG-PV-Diesel'!L1113,LCOE_SensitivityScenarios!BQ1113)</f>
        <v>SA_PV</v>
      </c>
      <c r="K1114" s="38" t="str">
        <f>IF(LCOE_SensitivityScenarios!BU1113&gt;'OnSSET_original_NoMG-PV-Diesel'!V1113,'OnSSET_original_NoMG-PV-Diesel'!U1113,LCOE_SensitivityScenarios!BV1113)</f>
        <v>SA_Diesel</v>
      </c>
      <c r="L1114" s="39" t="str">
        <f>IF(LCOE_SensitivityScenarios!BZ1113&gt;'OnSSET_original_NoMG-PV-Diesel'!V1113,'OnSSET_original_NoMG-PV-Diesel'!U1113,LCOE_SensitivityScenarios!CA1113)</f>
        <v>SA_Diesel</v>
      </c>
      <c r="M1114" s="40" t="str">
        <f>IF(LCOE_SensitivityScenarios!CE1113&gt;'OnSSET_original_NoMG-PV-Diesel'!V1113,'OnSSET_original_NoMG-PV-Diesel'!U1113,LCOE_SensitivityScenarios!CF1113)</f>
        <v>SA_Diesel</v>
      </c>
      <c r="N1114" s="39" t="str">
        <f>IF(LCOE_SensitivityScenarios!CJ1113&gt;'OnSSET_original_NoMG-PV-Diesel'!AE1113,'OnSSET_original_NoMG-PV-Diesel'!AD1113,LCOE_SensitivityScenarios!CK1113)</f>
        <v>SA_Diesel</v>
      </c>
      <c r="O1114" s="39" t="str">
        <f>IF(LCOE_SensitivityScenarios!CO1113&gt;'OnSSET_original_NoMG-PV-Diesel'!AE1113,'OnSSET_original_NoMG-PV-Diesel'!AD1113,LCOE_SensitivityScenarios!CP1113)</f>
        <v>SA_Diesel</v>
      </c>
      <c r="P1114" s="40" t="str">
        <f>IF(LCOE_SensitivityScenarios!CT1113&gt;'OnSSET_original_NoMG-PV-Diesel'!AE1113,'OnSSET_original_NoMG-PV-Diesel'!AD1113,LCOE_SensitivityScenarios!CU1113)</f>
        <v>SA_Diesel</v>
      </c>
      <c r="Q1114" s="38">
        <f>IF(LCOE_SensitivityScenarios!BF1113&gt;'OnSSET_original_NoMG-PV-Diesel'!M1113,'OnSSET_original_NoMG-PV-Diesel'!M1113,LCOE_SensitivityScenarios!BF1113)</f>
        <v>0.51333566569814504</v>
      </c>
      <c r="R1114" s="28">
        <f>MIN('OnSSET_original_NoMG-PV-Diesel'!E1113:I1113,LCOE_SensitivityScenarios!BK1113)</f>
        <v>0.51333566569814504</v>
      </c>
      <c r="S1114" s="28">
        <f>MIN('OnSSET_original_NoMG-PV-Diesel'!E1113:I1113,LCOE_SensitivityScenarios!BP1113)</f>
        <v>0.51333566569814504</v>
      </c>
      <c r="T1114" s="27">
        <f>MIN('OnSSET_original_NoMG-PV-Diesel'!N1113:R1113,LCOE_SensitivityScenarios!BU1113)</f>
        <v>0.47916334655878001</v>
      </c>
      <c r="U1114" s="28">
        <f>MIN('OnSSET_original_NoMG-PV-Diesel'!N1113:R1113,LCOE_SensitivityScenarios!BZ1113)</f>
        <v>0.47916334655878001</v>
      </c>
      <c r="V1114" s="29">
        <f>MIN('OnSSET_original_NoMG-PV-Diesel'!N1113:R1113,LCOE_SensitivityScenarios!CE1113)</f>
        <v>0.47916334655878001</v>
      </c>
      <c r="W1114" s="28">
        <f>MIN('OnSSET_original_NoMG-PV-Diesel'!W1113:AA1113,LCOE_SensitivityScenarios!CJ1113)</f>
        <v>0.236149129606983</v>
      </c>
      <c r="X1114" s="28">
        <f>MIN('OnSSET_original_NoMG-PV-Diesel'!W1113:AA1113,LCOE_SensitivityScenarios!CO1113)</f>
        <v>0.236149129606983</v>
      </c>
      <c r="Y1114" s="29">
        <f>MIN('OnSSET_original_NoMG-PV-Diesel'!W1113:AA1113,LCOE_SensitivityScenarios!CT1113)</f>
        <v>0.236149129606983</v>
      </c>
      <c r="Z1114">
        <f>IF(H1114='OnSSET_original_NoMG-PV-Diesel'!L1113,'OnSSET_original_NoMG-PV-Diesel'!K1113,"wait")</f>
        <v>7.8961906839590297</v>
      </c>
      <c r="AA1114">
        <f>IF(I1114='OnSSET_original_NoMG-PV-Diesel'!L1113,'OnSSET_original_NoMG-PV-Diesel'!K1113,"wait")</f>
        <v>7.8961906839590297</v>
      </c>
      <c r="AB1114">
        <f>IF(J1114='OnSSET_original_NoMG-PV-Diesel'!L1113,'OnSSET_original_NoMG-PV-Diesel'!K1113,"wait")</f>
        <v>7.8961906839590297</v>
      </c>
      <c r="AC1114">
        <f>IF(K1114='OnSSET_original_NoMG-PV-Diesel'!U1113,'OnSSET_original_NoMG-PV-Diesel'!T1113,"wait")</f>
        <v>6.8902854105784099</v>
      </c>
      <c r="AD1114">
        <f>IF(L1114='OnSSET_original_NoMG-PV-Diesel'!U1113,'OnSSET_original_NoMG-PV-Diesel'!T1113,"wait")</f>
        <v>6.8902854105784099</v>
      </c>
      <c r="AE1114">
        <f>IF(M1114='OnSSET_original_NoMG-PV-Diesel'!U1113,'OnSSET_original_NoMG-PV-Diesel'!T1113,"wait")</f>
        <v>6.8902854105784099</v>
      </c>
      <c r="AF1114">
        <f>IF(N1114='OnSSET_original_NoMG-PV-Diesel'!AD1113,'OnSSET_original_NoMG-PV-Diesel'!AC1113,"wait")</f>
        <v>6.8902854105784099</v>
      </c>
      <c r="AG1114">
        <f>IF(O1114='OnSSET_original_NoMG-PV-Diesel'!AD1113,'OnSSET_original_NoMG-PV-Diesel'!AC1113,"wait")</f>
        <v>6.8902854105784099</v>
      </c>
      <c r="AH1114">
        <f>IF(P1114='OnSSET_original_NoMG-PV-Diesel'!AD1113,'OnSSET_original_NoMG-PV-Diesel'!AC1113,"wait")</f>
        <v>6.8902854105784099</v>
      </c>
      <c r="AR1114">
        <v>79.293999999999997</v>
      </c>
      <c r="AS1114">
        <v>78.870999999999995</v>
      </c>
      <c r="AT1114">
        <v>4.0489999999999897</v>
      </c>
      <c r="AU1114">
        <v>4.0549999999999997</v>
      </c>
      <c r="AV1114">
        <v>48752.097699999998</v>
      </c>
      <c r="AW1114">
        <v>0</v>
      </c>
      <c r="AX1114">
        <v>7948.9171349999997</v>
      </c>
      <c r="AZ1114">
        <f>SUMIF([1]base!$A$2:$A$169,B1114,[1]base!$V$2:$V$169)</f>
        <v>0</v>
      </c>
      <c r="BA1114">
        <f>SUMIF([2]s1!$A$2:$A$275,B1114,[2]s1!$U$2:$U$275)</f>
        <v>0</v>
      </c>
      <c r="BB1114">
        <f>SUMIF([3]s2!$A$2:$A$115,B1114,[3]s2!$U$2:$U$115)</f>
        <v>0</v>
      </c>
      <c r="BC1114">
        <f>SUMIF([4]s3!$A$2:$A$245,B1114,[4]s3!$U$2:$U$245)</f>
        <v>0</v>
      </c>
      <c r="BD1114">
        <f>SUMIF([5]s4!$A$2:$A$74,B1114,[5]s4!$U$2:$U$74)</f>
        <v>0</v>
      </c>
      <c r="BF1114">
        <f t="shared" si="90"/>
        <v>0</v>
      </c>
      <c r="BG1114">
        <f t="shared" si="91"/>
        <v>0</v>
      </c>
      <c r="BH1114">
        <f t="shared" si="92"/>
        <v>0</v>
      </c>
      <c r="BI1114">
        <f t="shared" si="93"/>
        <v>0</v>
      </c>
      <c r="BJ1114">
        <f t="shared" si="94"/>
        <v>0</v>
      </c>
      <c r="BL1114" t="s">
        <v>114</v>
      </c>
      <c r="BM1114" s="23">
        <v>51438.199330000003</v>
      </c>
      <c r="BN1114" s="23">
        <v>8.8993424450000003</v>
      </c>
      <c r="BP1114" t="s">
        <v>183</v>
      </c>
      <c r="BQ1114" s="23">
        <v>8544.0289850000008</v>
      </c>
      <c r="BR1114" s="23">
        <v>6.8902854109999998</v>
      </c>
      <c r="BT1114" t="s">
        <v>183</v>
      </c>
      <c r="BU1114" s="23">
        <v>8544.0289850000008</v>
      </c>
      <c r="BV1114" s="23">
        <v>6.8902854109999998</v>
      </c>
    </row>
    <row r="1115" spans="1:74" x14ac:dyDescent="0.25">
      <c r="A1115">
        <v>1</v>
      </c>
      <c r="B1115" s="15">
        <v>16211</v>
      </c>
      <c r="C1115" s="15">
        <v>-62.561292129999998</v>
      </c>
      <c r="D1115" s="15">
        <v>-19.505813629999999</v>
      </c>
      <c r="E1115" s="16">
        <v>0</v>
      </c>
      <c r="F1115" s="19">
        <v>72653.772767536197</v>
      </c>
      <c r="G1115" s="19">
        <v>171.04874118744578</v>
      </c>
      <c r="H1115" s="16" t="str">
        <f>IF(LCOE_SensitivityScenarios!BF1114&gt;'OnSSET_original_NoMG-PV-Diesel'!M1114,'OnSSET_original_NoMG-PV-Diesel'!L1114,LCOE_SensitivityScenarios!BG1114)</f>
        <v>SA_PV</v>
      </c>
      <c r="I1115" s="39" t="str">
        <f>IF(LCOE_SensitivityScenarios!BK1114&gt;'OnSSET_original_NoMG-PV-Diesel'!M1114,'OnSSET_original_NoMG-PV-Diesel'!L1114,LCOE_SensitivityScenarios!BL1114)</f>
        <v>MG_Hybrid</v>
      </c>
      <c r="J1115" s="39" t="str">
        <f>IF(LCOE_SensitivityScenarios!BP1114&gt;'OnSSET_original_NoMG-PV-Diesel'!M1114,'OnSSET_original_NoMG-PV-Diesel'!L1114,LCOE_SensitivityScenarios!BQ1114)</f>
        <v>SA_PV</v>
      </c>
      <c r="K1115" s="38" t="str">
        <f>IF(LCOE_SensitivityScenarios!BU1114&gt;'OnSSET_original_NoMG-PV-Diesel'!V1114,'OnSSET_original_NoMG-PV-Diesel'!U1114,LCOE_SensitivityScenarios!BV1114)</f>
        <v>SA_Diesel</v>
      </c>
      <c r="L1115" s="39" t="str">
        <f>IF(LCOE_SensitivityScenarios!BZ1114&gt;'OnSSET_original_NoMG-PV-Diesel'!V1114,'OnSSET_original_NoMG-PV-Diesel'!U1114,LCOE_SensitivityScenarios!CA1114)</f>
        <v>MG_Hybrid</v>
      </c>
      <c r="M1115" s="40" t="str">
        <f>IF(LCOE_SensitivityScenarios!CE1114&gt;'OnSSET_original_NoMG-PV-Diesel'!V1114,'OnSSET_original_NoMG-PV-Diesel'!U1114,LCOE_SensitivityScenarios!CF1114)</f>
        <v>SA_Diesel</v>
      </c>
      <c r="N1115" s="39" t="str">
        <f>IF(LCOE_SensitivityScenarios!CJ1114&gt;'OnSSET_original_NoMG-PV-Diesel'!AE1114,'OnSSET_original_NoMG-PV-Diesel'!AD1114,LCOE_SensitivityScenarios!CK1114)</f>
        <v>SA_Diesel</v>
      </c>
      <c r="O1115" s="39" t="str">
        <f>IF(LCOE_SensitivityScenarios!CO1114&gt;'OnSSET_original_NoMG-PV-Diesel'!AE1114,'OnSSET_original_NoMG-PV-Diesel'!AD1114,LCOE_SensitivityScenarios!CP1114)</f>
        <v>SA_Diesel</v>
      </c>
      <c r="P1115" s="40" t="str">
        <f>IF(LCOE_SensitivityScenarios!CT1114&gt;'OnSSET_original_NoMG-PV-Diesel'!AE1114,'OnSSET_original_NoMG-PV-Diesel'!AD1114,LCOE_SensitivityScenarios!CU1114)</f>
        <v>SA_Diesel</v>
      </c>
      <c r="Q1115" s="38">
        <f>IF(LCOE_SensitivityScenarios!BF1114&gt;'OnSSET_original_NoMG-PV-Diesel'!M1114,'OnSSET_original_NoMG-PV-Diesel'!M1114,LCOE_SensitivityScenarios!BF1114)</f>
        <v>0.45979695224808398</v>
      </c>
      <c r="R1115" s="28">
        <f>MIN('OnSSET_original_NoMG-PV-Diesel'!E1114:I1114,LCOE_SensitivityScenarios!BK1114)</f>
        <v>0.44587193833135774</v>
      </c>
      <c r="S1115" s="28">
        <f>MIN('OnSSET_original_NoMG-PV-Diesel'!E1114:I1114,LCOE_SensitivityScenarios!BP1114)</f>
        <v>0.45979695224808398</v>
      </c>
      <c r="T1115" s="27">
        <f>MIN('OnSSET_original_NoMG-PV-Diesel'!N1114:R1114,LCOE_SensitivityScenarios!BU1114)</f>
        <v>0.39033746036260603</v>
      </c>
      <c r="U1115" s="28">
        <f>MIN('OnSSET_original_NoMG-PV-Diesel'!N1114:R1114,LCOE_SensitivityScenarios!BZ1114)</f>
        <v>0.37983402565995567</v>
      </c>
      <c r="V1115" s="29">
        <f>MIN('OnSSET_original_NoMG-PV-Diesel'!N1114:R1114,LCOE_SensitivityScenarios!CE1114)</f>
        <v>0.39033746036260603</v>
      </c>
      <c r="W1115" s="28">
        <f>MIN('OnSSET_original_NoMG-PV-Diesel'!W1114:AA1114,LCOE_SensitivityScenarios!CJ1114)</f>
        <v>0.205981847502622</v>
      </c>
      <c r="X1115" s="28">
        <f>MIN('OnSSET_original_NoMG-PV-Diesel'!W1114:AA1114,LCOE_SensitivityScenarios!CO1114)</f>
        <v>0.205981847502622</v>
      </c>
      <c r="Y1115" s="29">
        <f>MIN('OnSSET_original_NoMG-PV-Diesel'!W1114:AA1114,LCOE_SensitivityScenarios!CT1114)</f>
        <v>0.205981847502622</v>
      </c>
      <c r="Z1115">
        <f>IF(H1115='OnSSET_original_NoMG-PV-Diesel'!L1114,'OnSSET_original_NoMG-PV-Diesel'!K1114,"wait")</f>
        <v>17.401069193577602</v>
      </c>
      <c r="AA1115">
        <f>VLOOKUP(B1115,[2]s1!$A$2:$T$275,20,FALSE)</f>
        <v>24.459</v>
      </c>
      <c r="AB1115">
        <f>IF(J1115='OnSSET_original_NoMG-PV-Diesel'!L1114,'OnSSET_original_NoMG-PV-Diesel'!K1114,"wait")</f>
        <v>17.401069193577602</v>
      </c>
      <c r="AC1115">
        <f>IF(K1115='OnSSET_original_NoMG-PV-Diesel'!U1114,'OnSSET_original_NoMG-PV-Diesel'!T1114,"wait")</f>
        <v>33.175238706637501</v>
      </c>
      <c r="AD1115" t="str">
        <f>IF(L1115='OnSSET_original_NoMG-PV-Diesel'!U1114,'OnSSET_original_NoMG-PV-Diesel'!T1114,"wait")</f>
        <v>wait</v>
      </c>
      <c r="AE1115">
        <f>IF(M1115='OnSSET_original_NoMG-PV-Diesel'!U1114,'OnSSET_original_NoMG-PV-Diesel'!T1114,"wait")</f>
        <v>33.175238706637501</v>
      </c>
      <c r="AF1115">
        <f>IF(N1115='OnSSET_original_NoMG-PV-Diesel'!AD1114,'OnSSET_original_NoMG-PV-Diesel'!AC1114,"wait")</f>
        <v>33.175238706637501</v>
      </c>
      <c r="AG1115">
        <f>IF(O1115='OnSSET_original_NoMG-PV-Diesel'!AD1114,'OnSSET_original_NoMG-PV-Diesel'!AC1114,"wait")</f>
        <v>33.175238706637501</v>
      </c>
      <c r="AH1115">
        <f>IF(P1115='OnSSET_original_NoMG-PV-Diesel'!AD1114,'OnSSET_original_NoMG-PV-Diesel'!AC1114,"wait")</f>
        <v>33.175238706637501</v>
      </c>
      <c r="AR1115">
        <v>205.25700000000001</v>
      </c>
      <c r="AS1115">
        <v>172.404</v>
      </c>
      <c r="AT1115">
        <v>64.442999999999998</v>
      </c>
      <c r="AU1115">
        <v>4.5999999999999999E-2</v>
      </c>
      <c r="AV1115">
        <v>86060.725529999996</v>
      </c>
      <c r="AW1115">
        <v>0</v>
      </c>
      <c r="AX1115">
        <v>26598.299650000001</v>
      </c>
      <c r="AZ1115">
        <f>SUMIF([1]base!$A$2:$A$169,B1115,[1]base!$V$2:$V$169)</f>
        <v>0</v>
      </c>
      <c r="BA1115">
        <f>SUMIF([2]s1!$A$2:$A$275,B1115,[2]s1!$U$2:$U$275)</f>
        <v>62709</v>
      </c>
      <c r="BB1115">
        <f>SUMIF([3]s2!$A$2:$A$115,B1115,[3]s2!$U$2:$U$115)</f>
        <v>0</v>
      </c>
      <c r="BC1115">
        <f>SUMIF([4]s3!$A$2:$A$245,B1115,[4]s3!$U$2:$U$245)</f>
        <v>0</v>
      </c>
      <c r="BD1115">
        <f>SUMIF([5]s4!$A$2:$A$74,B1115,[5]s4!$U$2:$U$74)</f>
        <v>0</v>
      </c>
      <c r="BF1115">
        <f t="shared" si="90"/>
        <v>0</v>
      </c>
      <c r="BG1115">
        <f t="shared" si="91"/>
        <v>175368.02518</v>
      </c>
      <c r="BH1115">
        <f t="shared" si="92"/>
        <v>0</v>
      </c>
      <c r="BI1115">
        <f t="shared" si="93"/>
        <v>0</v>
      </c>
      <c r="BJ1115">
        <f t="shared" si="94"/>
        <v>0</v>
      </c>
      <c r="BL1115" t="s">
        <v>114</v>
      </c>
      <c r="BM1115" s="23">
        <v>221833.56090000001</v>
      </c>
      <c r="BN1115" s="23">
        <v>43.754154030000002</v>
      </c>
      <c r="BP1115" t="s">
        <v>183</v>
      </c>
      <c r="BQ1115" s="23">
        <v>41137.657469999998</v>
      </c>
      <c r="BR1115" s="23">
        <v>33.175238710000002</v>
      </c>
      <c r="BT1115" t="s">
        <v>183</v>
      </c>
      <c r="BU1115" s="23">
        <v>41137.657469999998</v>
      </c>
      <c r="BV1115" s="23">
        <v>33.175238710000002</v>
      </c>
    </row>
    <row r="1116" spans="1:74" x14ac:dyDescent="0.25">
      <c r="A1116">
        <v>1</v>
      </c>
      <c r="B1116" s="15">
        <v>16216</v>
      </c>
      <c r="C1116" s="15">
        <v>-64.481962879999998</v>
      </c>
      <c r="D1116" s="15">
        <v>-16.628801190000001</v>
      </c>
      <c r="E1116" s="16">
        <v>0</v>
      </c>
      <c r="F1116" s="19">
        <v>48158.219142210801</v>
      </c>
      <c r="G1116" s="19">
        <v>107.84395871611081</v>
      </c>
      <c r="H1116" s="16" t="str">
        <f>IF(LCOE_SensitivityScenarios!BF1115&gt;'OnSSET_original_NoMG-PV-Diesel'!M1115,'OnSSET_original_NoMG-PV-Diesel'!L1115,LCOE_SensitivityScenarios!BG1115)</f>
        <v>MG_Hydro</v>
      </c>
      <c r="I1116" s="39" t="str">
        <f>IF(LCOE_SensitivityScenarios!BK1115&gt;'OnSSET_original_NoMG-PV-Diesel'!M1115,'OnSSET_original_NoMG-PV-Diesel'!L1115,LCOE_SensitivityScenarios!BL1115)</f>
        <v>MG_Hydro</v>
      </c>
      <c r="J1116" s="39" t="str">
        <f>IF(LCOE_SensitivityScenarios!BP1115&gt;'OnSSET_original_NoMG-PV-Diesel'!M1115,'OnSSET_original_NoMG-PV-Diesel'!L1115,LCOE_SensitivityScenarios!BQ1115)</f>
        <v>MG_Hydro</v>
      </c>
      <c r="K1116" s="38" t="str">
        <f>IF(LCOE_SensitivityScenarios!BU1115&gt;'OnSSET_original_NoMG-PV-Diesel'!V1115,'OnSSET_original_NoMG-PV-Diesel'!U1115,LCOE_SensitivityScenarios!BV1115)</f>
        <v>MG_Hydro</v>
      </c>
      <c r="L1116" s="39" t="str">
        <f>IF(LCOE_SensitivityScenarios!BZ1115&gt;'OnSSET_original_NoMG-PV-Diesel'!V1115,'OnSSET_original_NoMG-PV-Diesel'!U1115,LCOE_SensitivityScenarios!CA1115)</f>
        <v>MG_Hydro</v>
      </c>
      <c r="M1116" s="40" t="str">
        <f>IF(LCOE_SensitivityScenarios!CE1115&gt;'OnSSET_original_NoMG-PV-Diesel'!V1115,'OnSSET_original_NoMG-PV-Diesel'!U1115,LCOE_SensitivityScenarios!CF1115)</f>
        <v>MG_Hydro</v>
      </c>
      <c r="N1116" s="39" t="str">
        <f>IF(LCOE_SensitivityScenarios!CJ1115&gt;'OnSSET_original_NoMG-PV-Diesel'!AE1115,'OnSSET_original_NoMG-PV-Diesel'!AD1115,LCOE_SensitivityScenarios!CK1115)</f>
        <v>MG_Diesel</v>
      </c>
      <c r="O1116" s="39" t="str">
        <f>IF(LCOE_SensitivityScenarios!CO1115&gt;'OnSSET_original_NoMG-PV-Diesel'!AE1115,'OnSSET_original_NoMG-PV-Diesel'!AD1115,LCOE_SensitivityScenarios!CP1115)</f>
        <v>MG_Hybrid</v>
      </c>
      <c r="P1116" s="40" t="str">
        <f>IF(LCOE_SensitivityScenarios!CT1115&gt;'OnSSET_original_NoMG-PV-Diesel'!AE1115,'OnSSET_original_NoMG-PV-Diesel'!AD1115,LCOE_SensitivityScenarios!CU1115)</f>
        <v>MG_Diesel</v>
      </c>
      <c r="Q1116" s="38">
        <f>IF(LCOE_SensitivityScenarios!BF1115&gt;'OnSSET_original_NoMG-PV-Diesel'!M1115,'OnSSET_original_NoMG-PV-Diesel'!M1115,LCOE_SensitivityScenarios!BF1115)</f>
        <v>0.40200699240403598</v>
      </c>
      <c r="R1116" s="28">
        <f>MIN('OnSSET_original_NoMG-PV-Diesel'!E1115:I1115,LCOE_SensitivityScenarios!BK1115)</f>
        <v>0.40200699240403598</v>
      </c>
      <c r="S1116" s="28">
        <f>MIN('OnSSET_original_NoMG-PV-Diesel'!E1115:I1115,LCOE_SensitivityScenarios!BP1115)</f>
        <v>0.40200699240403598</v>
      </c>
      <c r="T1116" s="27">
        <f>MIN('OnSSET_original_NoMG-PV-Diesel'!N1115:R1115,LCOE_SensitivityScenarios!BU1115)</f>
        <v>0.40200699240403598</v>
      </c>
      <c r="U1116" s="28">
        <f>MIN('OnSSET_original_NoMG-PV-Diesel'!N1115:R1115,LCOE_SensitivityScenarios!BZ1115)</f>
        <v>0.40200699240403598</v>
      </c>
      <c r="V1116" s="29">
        <f>MIN('OnSSET_original_NoMG-PV-Diesel'!N1115:R1115,LCOE_SensitivityScenarios!CE1115)</f>
        <v>0.40200699240403598</v>
      </c>
      <c r="W1116" s="28">
        <f>MIN('OnSSET_original_NoMG-PV-Diesel'!W1115:AA1115,LCOE_SensitivityScenarios!CJ1115)</f>
        <v>0.32418002519631861</v>
      </c>
      <c r="X1116" s="28">
        <f>MIN('OnSSET_original_NoMG-PV-Diesel'!W1115:AA1115,LCOE_SensitivityScenarios!CO1115)</f>
        <v>0.31581498679301734</v>
      </c>
      <c r="Y1116" s="29">
        <f>MIN('OnSSET_original_NoMG-PV-Diesel'!W1115:AA1115,LCOE_SensitivityScenarios!CT1115)</f>
        <v>0.3327573571963186</v>
      </c>
      <c r="Z1116">
        <f>IF(H1116='OnSSET_original_NoMG-PV-Diesel'!L1115,'OnSSET_original_NoMG-PV-Diesel'!K1115,"wait")</f>
        <v>27.3218059461263</v>
      </c>
      <c r="AA1116">
        <f>IF(I1116='OnSSET_original_NoMG-PV-Diesel'!L1115,'OnSSET_original_NoMG-PV-Diesel'!K1115,"wait")</f>
        <v>27.3218059461263</v>
      </c>
      <c r="AB1116">
        <f>IF(J1116='OnSSET_original_NoMG-PV-Diesel'!L1115,'OnSSET_original_NoMG-PV-Diesel'!K1115,"wait")</f>
        <v>27.3218059461263</v>
      </c>
      <c r="AC1116">
        <f>IF(K1116='OnSSET_original_NoMG-PV-Diesel'!U1115,'OnSSET_original_NoMG-PV-Diesel'!T1115,"wait")</f>
        <v>11.5737128435979</v>
      </c>
      <c r="AD1116">
        <f>IF(L1116='OnSSET_original_NoMG-PV-Diesel'!U1115,'OnSSET_original_NoMG-PV-Diesel'!T1115,"wait")</f>
        <v>11.5737128435979</v>
      </c>
      <c r="AE1116">
        <f>IF(M1116='OnSSET_original_NoMG-PV-Diesel'!U1115,'OnSSET_original_NoMG-PV-Diesel'!T1115,"wait")</f>
        <v>11.5737128435979</v>
      </c>
      <c r="AF1116">
        <f>VLOOKUP(B1116,[5]s4!$A$2:$T$275,20,FALSE)</f>
        <v>11.412000000000001</v>
      </c>
      <c r="AG1116" t="str">
        <f>IF(O1116='OnSSET_original_NoMG-PV-Diesel'!AD1115,'OnSSET_original_NoMG-PV-Diesel'!AC1115,"wait")</f>
        <v>wait</v>
      </c>
      <c r="AH1116" t="str">
        <f>IF(P1116='OnSSET_original_NoMG-PV-Diesel'!AD1115,'OnSSET_original_NoMG-PV-Diesel'!AC1115,"wait")</f>
        <v>wait</v>
      </c>
      <c r="AR1116">
        <v>62.828000000000003</v>
      </c>
      <c r="AS1116">
        <v>62.828000000000003</v>
      </c>
      <c r="AT1116">
        <v>41.915999999999997</v>
      </c>
      <c r="AU1116">
        <v>41.905000000000001</v>
      </c>
      <c r="AV1116">
        <v>62620.87298</v>
      </c>
      <c r="AW1116">
        <v>0</v>
      </c>
      <c r="AX1116">
        <v>13604.877399999999</v>
      </c>
      <c r="AZ1116">
        <f>SUMIF([1]base!$A$2:$A$169,B1116,[1]base!$V$2:$V$169)</f>
        <v>0</v>
      </c>
      <c r="BA1116">
        <f>SUMIF([2]s1!$A$2:$A$275,B1116,[2]s1!$U$2:$U$275)</f>
        <v>0</v>
      </c>
      <c r="BB1116">
        <f>SUMIF([3]s2!$A$2:$A$115,B1116,[3]s2!$U$2:$U$115)</f>
        <v>0</v>
      </c>
      <c r="BC1116">
        <f>SUMIF([4]s3!$A$2:$A$245,B1116,[4]s3!$U$2:$U$245)</f>
        <v>0</v>
      </c>
      <c r="BD1116">
        <f>SUMIF([5]s4!$A$2:$A$74,B1116,[5]s4!$U$2:$U$74)</f>
        <v>16889.759999999998</v>
      </c>
      <c r="BF1116">
        <f t="shared" si="90"/>
        <v>0</v>
      </c>
      <c r="BG1116">
        <f t="shared" si="91"/>
        <v>0</v>
      </c>
      <c r="BH1116">
        <f t="shared" si="92"/>
        <v>0</v>
      </c>
      <c r="BI1116">
        <f t="shared" si="93"/>
        <v>0</v>
      </c>
      <c r="BJ1116">
        <f t="shared" si="94"/>
        <v>93115.510379999992</v>
      </c>
      <c r="BL1116" t="s">
        <v>169</v>
      </c>
      <c r="BM1116" s="23">
        <v>141094.31460000001</v>
      </c>
      <c r="BN1116" s="23">
        <v>11.573712840000001</v>
      </c>
      <c r="BP1116" t="s">
        <v>187</v>
      </c>
      <c r="BQ1116" s="23">
        <v>141094.31460000001</v>
      </c>
      <c r="BR1116" s="23">
        <v>11.573712840000001</v>
      </c>
      <c r="BT1116" t="s">
        <v>183</v>
      </c>
      <c r="BU1116" s="23">
        <v>27267.907060000001</v>
      </c>
      <c r="BV1116" s="23">
        <v>21.990054399999998</v>
      </c>
    </row>
    <row r="1117" spans="1:74" x14ac:dyDescent="0.25">
      <c r="A1117">
        <v>1</v>
      </c>
      <c r="B1117" s="15">
        <v>16229</v>
      </c>
      <c r="C1117" s="15">
        <v>-64.220785000000006</v>
      </c>
      <c r="D1117" s="15">
        <v>-16.612585119999999</v>
      </c>
      <c r="E1117" s="16">
        <v>0</v>
      </c>
      <c r="F1117" s="19">
        <v>29181.805498768601</v>
      </c>
      <c r="G1117" s="19">
        <v>61.145516428079027</v>
      </c>
      <c r="H1117" s="16" t="str">
        <f>IF(LCOE_SensitivityScenarios!BF1116&gt;'OnSSET_original_NoMG-PV-Diesel'!M1116,'OnSSET_original_NoMG-PV-Diesel'!L1116,LCOE_SensitivityScenarios!BG1116)</f>
        <v>SA_PV</v>
      </c>
      <c r="I1117" s="39" t="str">
        <f>IF(LCOE_SensitivityScenarios!BK1116&gt;'OnSSET_original_NoMG-PV-Diesel'!M1116,'OnSSET_original_NoMG-PV-Diesel'!L1116,LCOE_SensitivityScenarios!BL1116)</f>
        <v>SA_PV</v>
      </c>
      <c r="J1117" s="39" t="str">
        <f>IF(LCOE_SensitivityScenarios!BP1116&gt;'OnSSET_original_NoMG-PV-Diesel'!M1116,'OnSSET_original_NoMG-PV-Diesel'!L1116,LCOE_SensitivityScenarios!BQ1116)</f>
        <v>SA_PV</v>
      </c>
      <c r="K1117" s="38" t="str">
        <f>IF(LCOE_SensitivityScenarios!BU1116&gt;'OnSSET_original_NoMG-PV-Diesel'!V1116,'OnSSET_original_NoMG-PV-Diesel'!U1116,LCOE_SensitivityScenarios!BV1116)</f>
        <v>SA_PV</v>
      </c>
      <c r="L1117" s="39" t="str">
        <f>IF(LCOE_SensitivityScenarios!BZ1116&gt;'OnSSET_original_NoMG-PV-Diesel'!V1116,'OnSSET_original_NoMG-PV-Diesel'!U1116,LCOE_SensitivityScenarios!CA1116)</f>
        <v>SA_PV</v>
      </c>
      <c r="M1117" s="40" t="str">
        <f>IF(LCOE_SensitivityScenarios!CE1116&gt;'OnSSET_original_NoMG-PV-Diesel'!V1116,'OnSSET_original_NoMG-PV-Diesel'!U1116,LCOE_SensitivityScenarios!CF1116)</f>
        <v>SA_PV</v>
      </c>
      <c r="N1117" s="39" t="str">
        <f>IF(LCOE_SensitivityScenarios!CJ1116&gt;'OnSSET_original_NoMG-PV-Diesel'!AE1116,'OnSSET_original_NoMG-PV-Diesel'!AD1116,LCOE_SensitivityScenarios!CK1116)</f>
        <v>MG_Diesel</v>
      </c>
      <c r="O1117" s="39" t="str">
        <f>IF(LCOE_SensitivityScenarios!CO1116&gt;'OnSSET_original_NoMG-PV-Diesel'!AE1116,'OnSSET_original_NoMG-PV-Diesel'!AD1116,LCOE_SensitivityScenarios!CP1116)</f>
        <v>MG_Hybrid</v>
      </c>
      <c r="P1117" s="40" t="str">
        <f>IF(LCOE_SensitivityScenarios!CT1116&gt;'OnSSET_original_NoMG-PV-Diesel'!AE1116,'OnSSET_original_NoMG-PV-Diesel'!AD1116,LCOE_SensitivityScenarios!CU1116)</f>
        <v>MG_Diesel</v>
      </c>
      <c r="Q1117" s="38">
        <f>IF(LCOE_SensitivityScenarios!BF1116&gt;'OnSSET_original_NoMG-PV-Diesel'!M1116,'OnSSET_original_NoMG-PV-Diesel'!M1116,LCOE_SensitivityScenarios!BF1116)</f>
        <v>0.46765456278815698</v>
      </c>
      <c r="R1117" s="28">
        <f>MIN('OnSSET_original_NoMG-PV-Diesel'!E1116:I1116,LCOE_SensitivityScenarios!BK1116)</f>
        <v>0.46765456278815698</v>
      </c>
      <c r="S1117" s="28">
        <f>MIN('OnSSET_original_NoMG-PV-Diesel'!E1116:I1116,LCOE_SensitivityScenarios!BP1116)</f>
        <v>0.46765456278815698</v>
      </c>
      <c r="T1117" s="27">
        <f>MIN('OnSSET_original_NoMG-PV-Diesel'!N1116:R1116,LCOE_SensitivityScenarios!BU1116)</f>
        <v>0.46765456278815698</v>
      </c>
      <c r="U1117" s="28">
        <f>MIN('OnSSET_original_NoMG-PV-Diesel'!N1116:R1116,LCOE_SensitivityScenarios!BZ1116)</f>
        <v>0.46765456278815698</v>
      </c>
      <c r="V1117" s="29">
        <f>MIN('OnSSET_original_NoMG-PV-Diesel'!N1116:R1116,LCOE_SensitivityScenarios!CE1116)</f>
        <v>0.46765456278815698</v>
      </c>
      <c r="W1117" s="28">
        <f>MIN('OnSSET_original_NoMG-PV-Diesel'!W1116:AA1116,LCOE_SensitivityScenarios!CJ1116)</f>
        <v>0.38614439458374422</v>
      </c>
      <c r="X1117" s="28">
        <f>MIN('OnSSET_original_NoMG-PV-Diesel'!W1116:AA1116,LCOE_SensitivityScenarios!CO1116)</f>
        <v>0.37595296121354405</v>
      </c>
      <c r="Y1117" s="29">
        <f>MIN('OnSSET_original_NoMG-PV-Diesel'!W1116:AA1116,LCOE_SensitivityScenarios!CT1116)</f>
        <v>0.39472172658374427</v>
      </c>
      <c r="Z1117">
        <f>IF(H1117='OnSSET_original_NoMG-PV-Diesel'!L1116,'OnSSET_original_NoMG-PV-Diesel'!K1116,"wait")</f>
        <v>5.8057028808680702</v>
      </c>
      <c r="AA1117">
        <f>IF(I1117='OnSSET_original_NoMG-PV-Diesel'!L1116,'OnSSET_original_NoMG-PV-Diesel'!K1116,"wait")</f>
        <v>5.8057028808680702</v>
      </c>
      <c r="AB1117">
        <f>IF(J1117='OnSSET_original_NoMG-PV-Diesel'!L1116,'OnSSET_original_NoMG-PV-Diesel'!K1116,"wait")</f>
        <v>5.8057028808680702</v>
      </c>
      <c r="AC1117">
        <f>IF(K1117='OnSSET_original_NoMG-PV-Diesel'!U1116,'OnSSET_original_NoMG-PV-Diesel'!T1116,"wait")</f>
        <v>17.8744367871913</v>
      </c>
      <c r="AD1117">
        <f>IF(L1117='OnSSET_original_NoMG-PV-Diesel'!U1116,'OnSSET_original_NoMG-PV-Diesel'!T1116,"wait")</f>
        <v>17.8744367871913</v>
      </c>
      <c r="AE1117">
        <f>IF(M1117='OnSSET_original_NoMG-PV-Diesel'!U1116,'OnSSET_original_NoMG-PV-Diesel'!T1116,"wait")</f>
        <v>17.8744367871913</v>
      </c>
      <c r="AF1117">
        <f>VLOOKUP(B1117,[5]s4!$A$2:$T$275,20,FALSE)</f>
        <v>6.774</v>
      </c>
      <c r="AG1117" t="str">
        <f>IF(O1117='OnSSET_original_NoMG-PV-Diesel'!AD1116,'OnSSET_original_NoMG-PV-Diesel'!AC1116,"wait")</f>
        <v>wait</v>
      </c>
      <c r="AH1117" t="str">
        <f>IF(P1117='OnSSET_original_NoMG-PV-Diesel'!AD1116,'OnSSET_original_NoMG-PV-Diesel'!AC1116,"wait")</f>
        <v>wait</v>
      </c>
      <c r="AR1117">
        <v>72.513000000000005</v>
      </c>
      <c r="AS1117">
        <v>72.427999999999997</v>
      </c>
      <c r="AT1117">
        <v>46.108999999999902</v>
      </c>
      <c r="AU1117">
        <v>34.387</v>
      </c>
      <c r="AV1117">
        <v>47878.406110000004</v>
      </c>
      <c r="AW1117">
        <v>0</v>
      </c>
      <c r="AX1117">
        <v>7643.1895539999996</v>
      </c>
      <c r="AZ1117">
        <f>SUMIF([1]base!$A$2:$A$169,B1117,[1]base!$V$2:$V$169)</f>
        <v>0</v>
      </c>
      <c r="BA1117">
        <f>SUMIF([2]s1!$A$2:$A$275,B1117,[2]s1!$U$2:$U$275)</f>
        <v>0</v>
      </c>
      <c r="BB1117">
        <f>SUMIF([3]s2!$A$2:$A$115,B1117,[3]s2!$U$2:$U$115)</f>
        <v>0</v>
      </c>
      <c r="BC1117">
        <f>SUMIF([4]s3!$A$2:$A$245,B1117,[4]s3!$U$2:$U$245)</f>
        <v>0</v>
      </c>
      <c r="BD1117">
        <f>SUMIF([5]s4!$A$2:$A$74,B1117,[5]s4!$U$2:$U$74)</f>
        <v>10025.52</v>
      </c>
      <c r="BF1117">
        <f t="shared" si="90"/>
        <v>0</v>
      </c>
      <c r="BG1117">
        <f t="shared" si="91"/>
        <v>0</v>
      </c>
      <c r="BH1117">
        <f t="shared" si="92"/>
        <v>0</v>
      </c>
      <c r="BI1117">
        <f t="shared" si="93"/>
        <v>0</v>
      </c>
      <c r="BJ1117">
        <f t="shared" si="94"/>
        <v>65547.115663999997</v>
      </c>
      <c r="BL1117" t="s">
        <v>114</v>
      </c>
      <c r="BM1117" s="23">
        <v>90623.394509999998</v>
      </c>
      <c r="BN1117" s="23">
        <v>17.874436790000001</v>
      </c>
      <c r="BP1117" t="s">
        <v>186</v>
      </c>
      <c r="BQ1117" s="23">
        <v>90623.394509999998</v>
      </c>
      <c r="BR1117" s="23">
        <v>17.874436790000001</v>
      </c>
      <c r="BT1117" t="s">
        <v>183</v>
      </c>
      <c r="BU1117" s="23">
        <v>16523.176609999999</v>
      </c>
      <c r="BV1117" s="23">
        <v>13.32502534</v>
      </c>
    </row>
    <row r="1118" spans="1:74" x14ac:dyDescent="0.25">
      <c r="A1118">
        <v>1</v>
      </c>
      <c r="B1118" s="15">
        <v>16240</v>
      </c>
      <c r="C1118" s="15">
        <v>-62.607103539999997</v>
      </c>
      <c r="D1118" s="15">
        <v>-16.873050639999999</v>
      </c>
      <c r="E1118" s="16">
        <v>0</v>
      </c>
      <c r="F1118" s="19">
        <v>19520.641574557299</v>
      </c>
      <c r="G1118" s="19">
        <v>70.9549932185232</v>
      </c>
      <c r="H1118" s="16" t="str">
        <f>IF(LCOE_SensitivityScenarios!BF1117&gt;'OnSSET_original_NoMG-PV-Diesel'!M1117,'OnSSET_original_NoMG-PV-Diesel'!L1117,LCOE_SensitivityScenarios!BG1117)</f>
        <v>MG_Hybrid</v>
      </c>
      <c r="I1118" s="39" t="str">
        <f>IF(LCOE_SensitivityScenarios!BK1117&gt;'OnSSET_original_NoMG-PV-Diesel'!M1117,'OnSSET_original_NoMG-PV-Diesel'!L1117,LCOE_SensitivityScenarios!BL1117)</f>
        <v>MG_Hybrid</v>
      </c>
      <c r="J1118" s="39" t="str">
        <f>IF(LCOE_SensitivityScenarios!BP1117&gt;'OnSSET_original_NoMG-PV-Diesel'!M1117,'OnSSET_original_NoMG-PV-Diesel'!L1117,LCOE_SensitivityScenarios!BQ1117)</f>
        <v>Grid_extension</v>
      </c>
      <c r="K1118" s="38" t="str">
        <f>IF(LCOE_SensitivityScenarios!BU1117&gt;'OnSSET_original_NoMG-PV-Diesel'!V1117,'OnSSET_original_NoMG-PV-Diesel'!U1117,LCOE_SensitivityScenarios!BV1117)</f>
        <v>SA_Diesel</v>
      </c>
      <c r="L1118" s="39" t="str">
        <f>IF(LCOE_SensitivityScenarios!BZ1117&gt;'OnSSET_original_NoMG-PV-Diesel'!V1117,'OnSSET_original_NoMG-PV-Diesel'!U1117,LCOE_SensitivityScenarios!CA1117)</f>
        <v>SA_Diesel</v>
      </c>
      <c r="M1118" s="40" t="str">
        <f>IF(LCOE_SensitivityScenarios!CE1117&gt;'OnSSET_original_NoMG-PV-Diesel'!V1117,'OnSSET_original_NoMG-PV-Diesel'!U1117,LCOE_SensitivityScenarios!CF1117)</f>
        <v>SA_Diesel</v>
      </c>
      <c r="N1118" s="39" t="str">
        <f>IF(LCOE_SensitivityScenarios!CJ1117&gt;'OnSSET_original_NoMG-PV-Diesel'!AE1117,'OnSSET_original_NoMG-PV-Diesel'!AD1117,LCOE_SensitivityScenarios!CK1117)</f>
        <v>SA_Diesel</v>
      </c>
      <c r="O1118" s="39" t="str">
        <f>IF(LCOE_SensitivityScenarios!CO1117&gt;'OnSSET_original_NoMG-PV-Diesel'!AE1117,'OnSSET_original_NoMG-PV-Diesel'!AD1117,LCOE_SensitivityScenarios!CP1117)</f>
        <v>SA_Diesel</v>
      </c>
      <c r="P1118" s="40" t="str">
        <f>IF(LCOE_SensitivityScenarios!CT1117&gt;'OnSSET_original_NoMG-PV-Diesel'!AE1117,'OnSSET_original_NoMG-PV-Diesel'!AD1117,LCOE_SensitivityScenarios!CU1117)</f>
        <v>SA_Diesel</v>
      </c>
      <c r="Q1118" s="38">
        <f>IF(LCOE_SensitivityScenarios!BF1117&gt;'OnSSET_original_NoMG-PV-Diesel'!M1117,'OnSSET_original_NoMG-PV-Diesel'!M1117,LCOE_SensitivityScenarios!BF1117)</f>
        <v>0.45501964086056013</v>
      </c>
      <c r="R1118" s="28">
        <f>MIN('OnSSET_original_NoMG-PV-Diesel'!E1117:I1117,LCOE_SensitivityScenarios!BK1117)</f>
        <v>0.42925811458456015</v>
      </c>
      <c r="S1118" s="28">
        <f>MIN('OnSSET_original_NoMG-PV-Diesel'!E1117:I1117,LCOE_SensitivityScenarios!BP1117)</f>
        <v>0.46137123234577199</v>
      </c>
      <c r="T1118" s="27">
        <f>MIN('OnSSET_original_NoMG-PV-Diesel'!N1117:R1117,LCOE_SensitivityScenarios!BU1117)</f>
        <v>0.354807105884136</v>
      </c>
      <c r="U1118" s="28">
        <f>MIN('OnSSET_original_NoMG-PV-Diesel'!N1117:R1117,LCOE_SensitivityScenarios!BZ1117)</f>
        <v>0.354807105884136</v>
      </c>
      <c r="V1118" s="29">
        <f>MIN('OnSSET_original_NoMG-PV-Diesel'!N1117:R1117,LCOE_SensitivityScenarios!CE1117)</f>
        <v>0.354807105884136</v>
      </c>
      <c r="W1118" s="28">
        <f>MIN('OnSSET_original_NoMG-PV-Diesel'!W1117:AA1117,LCOE_SensitivityScenarios!CJ1117)</f>
        <v>0.193914934660878</v>
      </c>
      <c r="X1118" s="28">
        <f>MIN('OnSSET_original_NoMG-PV-Diesel'!W1117:AA1117,LCOE_SensitivityScenarios!CO1117)</f>
        <v>0.193914934660878</v>
      </c>
      <c r="Y1118" s="29">
        <f>MIN('OnSSET_original_NoMG-PV-Diesel'!W1117:AA1117,LCOE_SensitivityScenarios!CT1117)</f>
        <v>0.193914934660878</v>
      </c>
      <c r="Z1118">
        <f>VLOOKUP(B1118,[1]base!$A$2:$U$169,21,FALSE)</f>
        <v>13.647</v>
      </c>
      <c r="AA1118">
        <f>VLOOKUP(B1118,[2]s1!$A$2:$T$275,20,FALSE)</f>
        <v>14.385</v>
      </c>
      <c r="AB1118">
        <f>IF(J1118='OnSSET_original_NoMG-PV-Diesel'!L1117,'OnSSET_original_NoMG-PV-Diesel'!K1117,"wait")</f>
        <v>13.775519309245499</v>
      </c>
      <c r="AC1118">
        <f>IF(K1118='OnSSET_original_NoMG-PV-Diesel'!U1117,'OnSSET_original_NoMG-PV-Diesel'!T1117,"wait")</f>
        <v>8.9135349655512801</v>
      </c>
      <c r="AD1118">
        <f>IF(L1118='OnSSET_original_NoMG-PV-Diesel'!U1117,'OnSSET_original_NoMG-PV-Diesel'!T1117,"wait")</f>
        <v>8.9135349655512801</v>
      </c>
      <c r="AE1118">
        <f>IF(M1118='OnSSET_original_NoMG-PV-Diesel'!U1117,'OnSSET_original_NoMG-PV-Diesel'!T1117,"wait")</f>
        <v>8.9135349655512801</v>
      </c>
      <c r="AF1118">
        <f>IF(N1118='OnSSET_original_NoMG-PV-Diesel'!AD1117,'OnSSET_original_NoMG-PV-Diesel'!AC1117,"wait")</f>
        <v>8.9135349655512801</v>
      </c>
      <c r="AG1118">
        <f>IF(O1118='OnSSET_original_NoMG-PV-Diesel'!AD1117,'OnSSET_original_NoMG-PV-Diesel'!AC1117,"wait")</f>
        <v>8.9135349655512801</v>
      </c>
      <c r="AH1118">
        <f>IF(P1118='OnSSET_original_NoMG-PV-Diesel'!AD1117,'OnSSET_original_NoMG-PV-Diesel'!AC1117,"wait")</f>
        <v>8.9135349655512801</v>
      </c>
      <c r="AR1118" s="23">
        <v>90.863999999999905</v>
      </c>
      <c r="AS1118" s="23">
        <v>75.853999999999999</v>
      </c>
      <c r="AT1118" s="23">
        <v>0.56399999999999995</v>
      </c>
      <c r="AU1118" s="23">
        <v>0.57499999999999996</v>
      </c>
      <c r="AV1118" s="23">
        <v>14060.272199999999</v>
      </c>
      <c r="AW1118" s="23">
        <v>25308.489959999999</v>
      </c>
      <c r="AX1118" s="23">
        <v>8869.3741520000003</v>
      </c>
      <c r="AZ1118">
        <f>SUMIF([1]base!$A$2:$A$169,B1118,[1]base!$V$2:$V$169)</f>
        <v>33491.9</v>
      </c>
      <c r="BA1118">
        <f>SUMIF([2]s1!$A$2:$A$275,B1118,[2]s1!$U$2:$U$275)</f>
        <v>39611.199999999997</v>
      </c>
      <c r="BB1118">
        <f>SUMIF([3]s2!$A$2:$A$115,B1118,[3]s2!$U$2:$U$115)</f>
        <v>0</v>
      </c>
      <c r="BC1118">
        <f>SUMIF([4]s3!$A$2:$A$245,B1118,[4]s3!$U$2:$U$245)</f>
        <v>0</v>
      </c>
      <c r="BD1118">
        <f>SUMIF([5]s4!$A$2:$A$74,B1118,[5]s4!$U$2:$U$74)</f>
        <v>0</v>
      </c>
      <c r="BF1118">
        <f t="shared" si="90"/>
        <v>81730.036312000011</v>
      </c>
      <c r="BG1118">
        <f t="shared" si="91"/>
        <v>87849.336311999999</v>
      </c>
      <c r="BH1118">
        <f t="shared" si="92"/>
        <v>0</v>
      </c>
      <c r="BI1118">
        <f t="shared" si="93"/>
        <v>0</v>
      </c>
      <c r="BJ1118">
        <f t="shared" si="94"/>
        <v>0</v>
      </c>
      <c r="BL1118" t="s">
        <v>115</v>
      </c>
      <c r="BM1118" s="23">
        <v>57107.03097</v>
      </c>
      <c r="BN1118" s="23">
        <v>5.1503453290000003</v>
      </c>
      <c r="BP1118" t="s">
        <v>183</v>
      </c>
      <c r="BQ1118" s="23">
        <v>11052.88048</v>
      </c>
      <c r="BR1118" s="23">
        <v>8.9135349660000003</v>
      </c>
      <c r="BT1118" t="s">
        <v>183</v>
      </c>
      <c r="BU1118" s="23">
        <v>11052.88048</v>
      </c>
      <c r="BV1118" s="23">
        <v>8.9135349660000003</v>
      </c>
    </row>
    <row r="1119" spans="1:74" x14ac:dyDescent="0.25">
      <c r="A1119">
        <v>1</v>
      </c>
      <c r="B1119" s="15">
        <v>16247</v>
      </c>
      <c r="C1119" s="15">
        <v>-62.885019589999999</v>
      </c>
      <c r="D1119" s="15">
        <v>-16.426618850000001</v>
      </c>
      <c r="E1119" s="16">
        <v>0</v>
      </c>
      <c r="F1119" s="19">
        <v>24499.074862064699</v>
      </c>
      <c r="G1119" s="19">
        <v>85.448772366788361</v>
      </c>
      <c r="H1119" s="16" t="str">
        <f>IF(LCOE_SensitivityScenarios!BF1118&gt;'OnSSET_original_NoMG-PV-Diesel'!M1118,'OnSSET_original_NoMG-PV-Diesel'!L1118,LCOE_SensitivityScenarios!BG1118)</f>
        <v>SA_PV</v>
      </c>
      <c r="I1119" s="39" t="str">
        <f>IF(LCOE_SensitivityScenarios!BK1118&gt;'OnSSET_original_NoMG-PV-Diesel'!M1118,'OnSSET_original_NoMG-PV-Diesel'!L1118,LCOE_SensitivityScenarios!BL1118)</f>
        <v>SA_PV</v>
      </c>
      <c r="J1119" s="39" t="str">
        <f>IF(LCOE_SensitivityScenarios!BP1118&gt;'OnSSET_original_NoMG-PV-Diesel'!M1118,'OnSSET_original_NoMG-PV-Diesel'!L1118,LCOE_SensitivityScenarios!BQ1118)</f>
        <v>SA_PV</v>
      </c>
      <c r="K1119" s="38" t="str">
        <f>IF(LCOE_SensitivityScenarios!BU1118&gt;'OnSSET_original_NoMG-PV-Diesel'!V1118,'OnSSET_original_NoMG-PV-Diesel'!U1118,LCOE_SensitivityScenarios!BV1118)</f>
        <v>SA_Diesel</v>
      </c>
      <c r="L1119" s="39" t="str">
        <f>IF(LCOE_SensitivityScenarios!BZ1118&gt;'OnSSET_original_NoMG-PV-Diesel'!V1118,'OnSSET_original_NoMG-PV-Diesel'!U1118,LCOE_SensitivityScenarios!CA1118)</f>
        <v>SA_Diesel</v>
      </c>
      <c r="M1119" s="40" t="str">
        <f>IF(LCOE_SensitivityScenarios!CE1118&gt;'OnSSET_original_NoMG-PV-Diesel'!V1118,'OnSSET_original_NoMG-PV-Diesel'!U1118,LCOE_SensitivityScenarios!CF1118)</f>
        <v>SA_Diesel</v>
      </c>
      <c r="N1119" s="39" t="str">
        <f>IF(LCOE_SensitivityScenarios!CJ1118&gt;'OnSSET_original_NoMG-PV-Diesel'!AE1118,'OnSSET_original_NoMG-PV-Diesel'!AD1118,LCOE_SensitivityScenarios!CK1118)</f>
        <v>SA_Diesel</v>
      </c>
      <c r="O1119" s="39" t="str">
        <f>IF(LCOE_SensitivityScenarios!CO1118&gt;'OnSSET_original_NoMG-PV-Diesel'!AE1118,'OnSSET_original_NoMG-PV-Diesel'!AD1118,LCOE_SensitivityScenarios!CP1118)</f>
        <v>SA_Diesel</v>
      </c>
      <c r="P1119" s="40" t="str">
        <f>IF(LCOE_SensitivityScenarios!CT1118&gt;'OnSSET_original_NoMG-PV-Diesel'!AE1118,'OnSSET_original_NoMG-PV-Diesel'!AD1118,LCOE_SensitivityScenarios!CU1118)</f>
        <v>SA_Diesel</v>
      </c>
      <c r="Q1119" s="38">
        <f>IF(LCOE_SensitivityScenarios!BF1118&gt;'OnSSET_original_NoMG-PV-Diesel'!M1118,'OnSSET_original_NoMG-PV-Diesel'!M1118,LCOE_SensitivityScenarios!BF1118)</f>
        <v>0.51552473037063196</v>
      </c>
      <c r="R1119" s="28">
        <f>MIN('OnSSET_original_NoMG-PV-Diesel'!E1118:I1118,LCOE_SensitivityScenarios!BK1118)</f>
        <v>0.51552473037063196</v>
      </c>
      <c r="S1119" s="28">
        <f>MIN('OnSSET_original_NoMG-PV-Diesel'!E1118:I1118,LCOE_SensitivityScenarios!BP1118)</f>
        <v>0.51552473037063196</v>
      </c>
      <c r="T1119" s="27">
        <f>MIN('OnSSET_original_NoMG-PV-Diesel'!N1118:R1118,LCOE_SensitivityScenarios!BU1118)</f>
        <v>0.39033746036260603</v>
      </c>
      <c r="U1119" s="28">
        <f>MIN('OnSSET_original_NoMG-PV-Diesel'!N1118:R1118,LCOE_SensitivityScenarios!BZ1118)</f>
        <v>0.39033746036260603</v>
      </c>
      <c r="V1119" s="29">
        <f>MIN('OnSSET_original_NoMG-PV-Diesel'!N1118:R1118,LCOE_SensitivityScenarios!CE1118)</f>
        <v>0.39033746036260603</v>
      </c>
      <c r="W1119" s="28">
        <f>MIN('OnSSET_original_NoMG-PV-Diesel'!W1118:AA1118,LCOE_SensitivityScenarios!CJ1118)</f>
        <v>0.205981847502622</v>
      </c>
      <c r="X1119" s="28">
        <f>MIN('OnSSET_original_NoMG-PV-Diesel'!W1118:AA1118,LCOE_SensitivityScenarios!CO1118)</f>
        <v>0.205981847502622</v>
      </c>
      <c r="Y1119" s="29">
        <f>MIN('OnSSET_original_NoMG-PV-Diesel'!W1118:AA1118,LCOE_SensitivityScenarios!CT1118)</f>
        <v>0.205981847502622</v>
      </c>
      <c r="Z1119">
        <f>IF(H1119='OnSSET_original_NoMG-PV-Diesel'!L1118,'OnSSET_original_NoMG-PV-Diesel'!K1118,"wait")</f>
        <v>8.8993424446607197</v>
      </c>
      <c r="AA1119">
        <f>IF(I1119='OnSSET_original_NoMG-PV-Diesel'!L1118,'OnSSET_original_NoMG-PV-Diesel'!K1118,"wait")</f>
        <v>8.8993424446607197</v>
      </c>
      <c r="AB1119">
        <f>IF(J1119='OnSSET_original_NoMG-PV-Diesel'!L1118,'OnSSET_original_NoMG-PV-Diesel'!K1118,"wait")</f>
        <v>8.8993424446607197</v>
      </c>
      <c r="AC1119">
        <f>IF(K1119='OnSSET_original_NoMG-PV-Diesel'!U1118,'OnSSET_original_NoMG-PV-Diesel'!T1118,"wait")</f>
        <v>11.1867921744587</v>
      </c>
      <c r="AD1119">
        <f>IF(L1119='OnSSET_original_NoMG-PV-Diesel'!U1118,'OnSSET_original_NoMG-PV-Diesel'!T1118,"wait")</f>
        <v>11.1867921744587</v>
      </c>
      <c r="AE1119">
        <f>IF(M1119='OnSSET_original_NoMG-PV-Diesel'!U1118,'OnSSET_original_NoMG-PV-Diesel'!T1118,"wait")</f>
        <v>11.1867921744587</v>
      </c>
      <c r="AF1119">
        <f>IF(N1119='OnSSET_original_NoMG-PV-Diesel'!AD1118,'OnSSET_original_NoMG-PV-Diesel'!AC1118,"wait")</f>
        <v>11.1867921744587</v>
      </c>
      <c r="AG1119">
        <f>IF(O1119='OnSSET_original_NoMG-PV-Diesel'!AD1118,'OnSSET_original_NoMG-PV-Diesel'!AC1118,"wait")</f>
        <v>11.1867921744587</v>
      </c>
      <c r="AH1119">
        <f>IF(P1119='OnSSET_original_NoMG-PV-Diesel'!AD1118,'OnSSET_original_NoMG-PV-Diesel'!AC1118,"wait")</f>
        <v>11.1867921744587</v>
      </c>
      <c r="AR1119">
        <v>112.96799999999899</v>
      </c>
      <c r="AS1119">
        <v>88.403999999999996</v>
      </c>
      <c r="AT1119">
        <v>4.2519999999999998</v>
      </c>
      <c r="AU1119">
        <v>0.308</v>
      </c>
      <c r="AV1119">
        <v>59215.651769999997</v>
      </c>
      <c r="AW1119">
        <v>0</v>
      </c>
      <c r="AX1119">
        <v>12076.23949</v>
      </c>
      <c r="AZ1119">
        <f>SUMIF([1]base!$A$2:$A$169,B1119,[1]base!$V$2:$V$169)</f>
        <v>0</v>
      </c>
      <c r="BA1119">
        <f>SUMIF([2]s1!$A$2:$A$275,B1119,[2]s1!$U$2:$U$275)</f>
        <v>0</v>
      </c>
      <c r="BB1119">
        <f>SUMIF([3]s2!$A$2:$A$115,B1119,[3]s2!$U$2:$U$115)</f>
        <v>0</v>
      </c>
      <c r="BC1119">
        <f>SUMIF([4]s3!$A$2:$A$245,B1119,[4]s3!$U$2:$U$245)</f>
        <v>0</v>
      </c>
      <c r="BD1119">
        <f>SUMIF([5]s4!$A$2:$A$74,B1119,[5]s4!$U$2:$U$74)</f>
        <v>0</v>
      </c>
      <c r="BF1119">
        <f t="shared" si="90"/>
        <v>0</v>
      </c>
      <c r="BG1119">
        <f t="shared" si="91"/>
        <v>0</v>
      </c>
      <c r="BH1119">
        <f t="shared" si="92"/>
        <v>0</v>
      </c>
      <c r="BI1119">
        <f t="shared" si="93"/>
        <v>0</v>
      </c>
      <c r="BJ1119">
        <f t="shared" si="94"/>
        <v>0</v>
      </c>
      <c r="BL1119" t="s">
        <v>114</v>
      </c>
      <c r="BM1119" s="23">
        <v>83869.138059999997</v>
      </c>
      <c r="BN1119" s="23">
        <v>14.5102315</v>
      </c>
      <c r="BP1119" t="s">
        <v>183</v>
      </c>
      <c r="BQ1119" s="23">
        <v>13871.744189999999</v>
      </c>
      <c r="BR1119" s="23">
        <v>11.18679217</v>
      </c>
      <c r="BT1119" t="s">
        <v>183</v>
      </c>
      <c r="BU1119" s="23">
        <v>13871.744189999999</v>
      </c>
      <c r="BV1119" s="23">
        <v>11.18679217</v>
      </c>
    </row>
    <row r="1120" spans="1:74" x14ac:dyDescent="0.25">
      <c r="A1120">
        <v>1</v>
      </c>
      <c r="B1120" s="15">
        <v>16272</v>
      </c>
      <c r="C1120" s="15">
        <v>-60.531227770000001</v>
      </c>
      <c r="D1120" s="15">
        <v>-16.185688290000002</v>
      </c>
      <c r="E1120" s="16">
        <v>0</v>
      </c>
      <c r="F1120" s="19">
        <v>44179.517138309799</v>
      </c>
      <c r="G1120" s="19">
        <v>95.812378879000434</v>
      </c>
      <c r="H1120" s="16" t="str">
        <f>IF(LCOE_SensitivityScenarios!BF1119&gt;'OnSSET_original_NoMG-PV-Diesel'!M1119,'OnSSET_original_NoMG-PV-Diesel'!L1119,LCOE_SensitivityScenarios!BG1119)</f>
        <v>SA_PV</v>
      </c>
      <c r="I1120" s="39" t="str">
        <f>IF(LCOE_SensitivityScenarios!BK1119&gt;'OnSSET_original_NoMG-PV-Diesel'!M1119,'OnSSET_original_NoMG-PV-Diesel'!L1119,LCOE_SensitivityScenarios!BL1119)</f>
        <v>SA_PV</v>
      </c>
      <c r="J1120" s="39" t="str">
        <f>IF(LCOE_SensitivityScenarios!BP1119&gt;'OnSSET_original_NoMG-PV-Diesel'!M1119,'OnSSET_original_NoMG-PV-Diesel'!L1119,LCOE_SensitivityScenarios!BQ1119)</f>
        <v>SA_PV</v>
      </c>
      <c r="K1120" s="38" t="str">
        <f>IF(LCOE_SensitivityScenarios!BU1119&gt;'OnSSET_original_NoMG-PV-Diesel'!V1119,'OnSSET_original_NoMG-PV-Diesel'!U1119,LCOE_SensitivityScenarios!BV1119)</f>
        <v>SA_Diesel</v>
      </c>
      <c r="L1120" s="39" t="str">
        <f>IF(LCOE_SensitivityScenarios!BZ1119&gt;'OnSSET_original_NoMG-PV-Diesel'!V1119,'OnSSET_original_NoMG-PV-Diesel'!U1119,LCOE_SensitivityScenarios!CA1119)</f>
        <v>SA_Diesel</v>
      </c>
      <c r="M1120" s="40" t="str">
        <f>IF(LCOE_SensitivityScenarios!CE1119&gt;'OnSSET_original_NoMG-PV-Diesel'!V1119,'OnSSET_original_NoMG-PV-Diesel'!U1119,LCOE_SensitivityScenarios!CF1119)</f>
        <v>SA_Diesel</v>
      </c>
      <c r="N1120" s="39" t="str">
        <f>IF(LCOE_SensitivityScenarios!CJ1119&gt;'OnSSET_original_NoMG-PV-Diesel'!AE1119,'OnSSET_original_NoMG-PV-Diesel'!AD1119,LCOE_SensitivityScenarios!CK1119)</f>
        <v>SA_Diesel</v>
      </c>
      <c r="O1120" s="39" t="str">
        <f>IF(LCOE_SensitivityScenarios!CO1119&gt;'OnSSET_original_NoMG-PV-Diesel'!AE1119,'OnSSET_original_NoMG-PV-Diesel'!AD1119,LCOE_SensitivityScenarios!CP1119)</f>
        <v>SA_Diesel</v>
      </c>
      <c r="P1120" s="40" t="str">
        <f>IF(LCOE_SensitivityScenarios!CT1119&gt;'OnSSET_original_NoMG-PV-Diesel'!AE1119,'OnSSET_original_NoMG-PV-Diesel'!AD1119,LCOE_SensitivityScenarios!CU1119)</f>
        <v>SA_Diesel</v>
      </c>
      <c r="Q1120" s="38">
        <f>IF(LCOE_SensitivityScenarios!BF1119&gt;'OnSSET_original_NoMG-PV-Diesel'!M1119,'OnSSET_original_NoMG-PV-Diesel'!M1119,LCOE_SensitivityScenarios!BF1119)</f>
        <v>0.50847759946125404</v>
      </c>
      <c r="R1120" s="28">
        <f>MIN('OnSSET_original_NoMG-PV-Diesel'!E1119:I1119,LCOE_SensitivityScenarios!BK1119)</f>
        <v>0.50847759946125404</v>
      </c>
      <c r="S1120" s="28">
        <f>MIN('OnSSET_original_NoMG-PV-Diesel'!E1119:I1119,LCOE_SensitivityScenarios!BP1119)</f>
        <v>0.50847759946125404</v>
      </c>
      <c r="T1120" s="27">
        <f>MIN('OnSSET_original_NoMG-PV-Diesel'!N1119:R1119,LCOE_SensitivityScenarios!BU1119)</f>
        <v>0.40810263760184101</v>
      </c>
      <c r="U1120" s="28">
        <f>MIN('OnSSET_original_NoMG-PV-Diesel'!N1119:R1119,LCOE_SensitivityScenarios!BZ1119)</f>
        <v>0.40810263760184101</v>
      </c>
      <c r="V1120" s="29">
        <f>MIN('OnSSET_original_NoMG-PV-Diesel'!N1119:R1119,LCOE_SensitivityScenarios!CE1119)</f>
        <v>0.40810263760184101</v>
      </c>
      <c r="W1120" s="28">
        <f>MIN('OnSSET_original_NoMG-PV-Diesel'!W1119:AA1119,LCOE_SensitivityScenarios!CJ1119)</f>
        <v>0.21201530392349399</v>
      </c>
      <c r="X1120" s="28">
        <f>MIN('OnSSET_original_NoMG-PV-Diesel'!W1119:AA1119,LCOE_SensitivityScenarios!CO1119)</f>
        <v>0.21201530392349399</v>
      </c>
      <c r="Y1120" s="29">
        <f>MIN('OnSSET_original_NoMG-PV-Diesel'!W1119:AA1119,LCOE_SensitivityScenarios!CT1119)</f>
        <v>0.21201530392349399</v>
      </c>
      <c r="Z1120">
        <f>IF(H1120='OnSSET_original_NoMG-PV-Diesel'!L1119,'OnSSET_original_NoMG-PV-Diesel'!K1119,"wait")</f>
        <v>43.7541540304343</v>
      </c>
      <c r="AA1120">
        <f>IF(I1120='OnSSET_original_NoMG-PV-Diesel'!L1119,'OnSSET_original_NoMG-PV-Diesel'!K1119,"wait")</f>
        <v>43.7541540304343</v>
      </c>
      <c r="AB1120">
        <f>IF(J1120='OnSSET_original_NoMG-PV-Diesel'!L1119,'OnSSET_original_NoMG-PV-Diesel'!K1119,"wait")</f>
        <v>43.7541540304343</v>
      </c>
      <c r="AC1120">
        <f>IF(K1120='OnSSET_original_NoMG-PV-Diesel'!U1119,'OnSSET_original_NoMG-PV-Diesel'!T1119,"wait")</f>
        <v>20.173295496945101</v>
      </c>
      <c r="AD1120">
        <f>IF(L1120='OnSSET_original_NoMG-PV-Diesel'!U1119,'OnSSET_original_NoMG-PV-Diesel'!T1119,"wait")</f>
        <v>20.173295496945101</v>
      </c>
      <c r="AE1120">
        <f>IF(M1120='OnSSET_original_NoMG-PV-Diesel'!U1119,'OnSSET_original_NoMG-PV-Diesel'!T1119,"wait")</f>
        <v>20.173295496945101</v>
      </c>
      <c r="AF1120">
        <f>IF(N1120='OnSSET_original_NoMG-PV-Diesel'!AD1119,'OnSSET_original_NoMG-PV-Diesel'!AC1119,"wait")</f>
        <v>20.173295496945101</v>
      </c>
      <c r="AG1120">
        <f>IF(O1120='OnSSET_original_NoMG-PV-Diesel'!AD1119,'OnSSET_original_NoMG-PV-Diesel'!AC1119,"wait")</f>
        <v>20.173295496945101</v>
      </c>
      <c r="AH1120">
        <f>IF(P1120='OnSSET_original_NoMG-PV-Diesel'!AD1119,'OnSSET_original_NoMG-PV-Diesel'!AC1119,"wait")</f>
        <v>20.173295496945101</v>
      </c>
      <c r="AR1120">
        <v>296.899</v>
      </c>
      <c r="AS1120">
        <v>296.53300000000002</v>
      </c>
      <c r="AT1120">
        <v>26.661999999999999</v>
      </c>
      <c r="AU1120">
        <v>21.381</v>
      </c>
      <c r="AV1120">
        <v>77319.239799999996</v>
      </c>
      <c r="AW1120">
        <v>0</v>
      </c>
      <c r="AX1120">
        <v>21248.06696</v>
      </c>
      <c r="AZ1120">
        <f>SUMIF([1]base!$A$2:$A$169,B1120,[1]base!$V$2:$V$169)</f>
        <v>0</v>
      </c>
      <c r="BA1120">
        <f>SUMIF([2]s1!$A$2:$A$275,B1120,[2]s1!$U$2:$U$275)</f>
        <v>0</v>
      </c>
      <c r="BB1120">
        <f>SUMIF([3]s2!$A$2:$A$115,B1120,[3]s2!$U$2:$U$115)</f>
        <v>0</v>
      </c>
      <c r="BC1120">
        <f>SUMIF([4]s3!$A$2:$A$245,B1120,[4]s3!$U$2:$U$245)</f>
        <v>0</v>
      </c>
      <c r="BD1120">
        <f>SUMIF([5]s4!$A$2:$A$74,B1120,[5]s4!$U$2:$U$74)</f>
        <v>0</v>
      </c>
      <c r="BF1120">
        <f t="shared" si="90"/>
        <v>0</v>
      </c>
      <c r="BG1120">
        <f t="shared" si="91"/>
        <v>0</v>
      </c>
      <c r="BH1120">
        <f t="shared" si="92"/>
        <v>0</v>
      </c>
      <c r="BI1120">
        <f t="shared" si="93"/>
        <v>0</v>
      </c>
      <c r="BJ1120">
        <f t="shared" si="94"/>
        <v>0</v>
      </c>
      <c r="BL1120" t="s">
        <v>114</v>
      </c>
      <c r="BM1120" s="23">
        <v>149174.90890000001</v>
      </c>
      <c r="BN1120" s="23">
        <v>25.808807770000001</v>
      </c>
      <c r="BP1120" t="s">
        <v>183</v>
      </c>
      <c r="BQ1120" s="23">
        <v>25015.106220000001</v>
      </c>
      <c r="BR1120" s="23">
        <v>20.173295499999998</v>
      </c>
      <c r="BT1120" t="s">
        <v>183</v>
      </c>
      <c r="BU1120" s="23">
        <v>25015.106220000001</v>
      </c>
      <c r="BV1120" s="23">
        <v>20.173295499999998</v>
      </c>
    </row>
    <row r="1121" spans="1:74" x14ac:dyDescent="0.25">
      <c r="A1121">
        <v>1</v>
      </c>
      <c r="B1121" s="15">
        <v>16300</v>
      </c>
      <c r="C1121" s="15">
        <v>-64.064501660000005</v>
      </c>
      <c r="D1121" s="15">
        <v>-21.170765469999999</v>
      </c>
      <c r="E1121" s="16">
        <v>0</v>
      </c>
      <c r="F1121" s="19">
        <v>37110.241551910403</v>
      </c>
      <c r="G1121" s="19">
        <v>70.024675822256512</v>
      </c>
      <c r="H1121" s="16" t="str">
        <f>IF(LCOE_SensitivityScenarios!BF1120&gt;'OnSSET_original_NoMG-PV-Diesel'!M1120,'OnSSET_original_NoMG-PV-Diesel'!L1120,LCOE_SensitivityScenarios!BG1120)</f>
        <v>MG_Hybrid</v>
      </c>
      <c r="I1121" s="39" t="str">
        <f>IF(LCOE_SensitivityScenarios!BK1120&gt;'OnSSET_original_NoMG-PV-Diesel'!M1120,'OnSSET_original_NoMG-PV-Diesel'!L1120,LCOE_SensitivityScenarios!BL1120)</f>
        <v>MG_Hybrid</v>
      </c>
      <c r="J1121" s="39" t="str">
        <f>IF(LCOE_SensitivityScenarios!BP1120&gt;'OnSSET_original_NoMG-PV-Diesel'!M1120,'OnSSET_original_NoMG-PV-Diesel'!L1120,LCOE_SensitivityScenarios!BQ1120)</f>
        <v>MG_Hybrid</v>
      </c>
      <c r="K1121" s="38" t="str">
        <f>IF(LCOE_SensitivityScenarios!BU1120&gt;'OnSSET_original_NoMG-PV-Diesel'!V1120,'OnSSET_original_NoMG-PV-Diesel'!U1120,LCOE_SensitivityScenarios!BV1120)</f>
        <v>SA_Diesel</v>
      </c>
      <c r="L1121" s="39" t="str">
        <f>IF(LCOE_SensitivityScenarios!BZ1120&gt;'OnSSET_original_NoMG-PV-Diesel'!V1120,'OnSSET_original_NoMG-PV-Diesel'!U1120,LCOE_SensitivityScenarios!CA1120)</f>
        <v>MG_Hybrid</v>
      </c>
      <c r="M1121" s="40" t="str">
        <f>IF(LCOE_SensitivityScenarios!CE1120&gt;'OnSSET_original_NoMG-PV-Diesel'!V1120,'OnSSET_original_NoMG-PV-Diesel'!U1120,LCOE_SensitivityScenarios!CF1120)</f>
        <v>SA_Diesel</v>
      </c>
      <c r="N1121" s="39" t="str">
        <f>IF(LCOE_SensitivityScenarios!CJ1120&gt;'OnSSET_original_NoMG-PV-Diesel'!AE1120,'OnSSET_original_NoMG-PV-Diesel'!AD1120,LCOE_SensitivityScenarios!CK1120)</f>
        <v>SA_Diesel</v>
      </c>
      <c r="O1121" s="39" t="str">
        <f>IF(LCOE_SensitivityScenarios!CO1120&gt;'OnSSET_original_NoMG-PV-Diesel'!AE1120,'OnSSET_original_NoMG-PV-Diesel'!AD1120,LCOE_SensitivityScenarios!CP1120)</f>
        <v>SA_Diesel</v>
      </c>
      <c r="P1121" s="40" t="str">
        <f>IF(LCOE_SensitivityScenarios!CT1120&gt;'OnSSET_original_NoMG-PV-Diesel'!AE1120,'OnSSET_original_NoMG-PV-Diesel'!AD1120,LCOE_SensitivityScenarios!CU1120)</f>
        <v>SA_Diesel</v>
      </c>
      <c r="Q1121" s="38">
        <f>IF(LCOE_SensitivityScenarios!BF1120&gt;'OnSSET_original_NoMG-PV-Diesel'!M1120,'OnSSET_original_NoMG-PV-Diesel'!M1120,LCOE_SensitivityScenarios!BF1120)</f>
        <v>0.40320020674683904</v>
      </c>
      <c r="R1121" s="28">
        <f>MIN('OnSSET_original_NoMG-PV-Diesel'!E1120:I1120,LCOE_SensitivityScenarios!BK1120)</f>
        <v>0.37743868047083912</v>
      </c>
      <c r="S1121" s="28">
        <f>MIN('OnSSET_original_NoMG-PV-Diesel'!E1120:I1120,LCOE_SensitivityScenarios!BP1120)</f>
        <v>0.42751188952083907</v>
      </c>
      <c r="T1121" s="27">
        <f>MIN('OnSSET_original_NoMG-PV-Diesel'!N1120:R1120,LCOE_SensitivityScenarios!BU1120)</f>
        <v>0.33704192864490101</v>
      </c>
      <c r="U1121" s="28">
        <f>MIN('OnSSET_original_NoMG-PV-Diesel'!N1120:R1120,LCOE_SensitivityScenarios!BZ1120)</f>
        <v>0.31227139868827825</v>
      </c>
      <c r="V1121" s="29">
        <f>MIN('OnSSET_original_NoMG-PV-Diesel'!N1120:R1120,LCOE_SensitivityScenarios!CE1120)</f>
        <v>0.33704192864490101</v>
      </c>
      <c r="W1121" s="28">
        <f>MIN('OnSSET_original_NoMG-PV-Diesel'!W1120:AA1120,LCOE_SensitivityScenarios!CJ1120)</f>
        <v>0.18788147824000501</v>
      </c>
      <c r="X1121" s="28">
        <f>MIN('OnSSET_original_NoMG-PV-Diesel'!W1120:AA1120,LCOE_SensitivityScenarios!CO1120)</f>
        <v>0.18788147824000501</v>
      </c>
      <c r="Y1121" s="29">
        <f>MIN('OnSSET_original_NoMG-PV-Diesel'!W1120:AA1120,LCOE_SensitivityScenarios!CT1120)</f>
        <v>0.18788147824000501</v>
      </c>
      <c r="Z1121">
        <f>VLOOKUP(B1121,[1]base!$A$2:$U$169,21,FALSE)</f>
        <v>13.647</v>
      </c>
      <c r="AA1121">
        <f>VLOOKUP(B1121,[2]s1!$A$2:$T$275,20,FALSE)</f>
        <v>13.647</v>
      </c>
      <c r="AB1121">
        <f>VLOOKUP(B1121,[3]s2!$A$2:$T$275,20,FALSE)</f>
        <v>13.647</v>
      </c>
      <c r="AC1121">
        <f>IF(K1121='OnSSET_original_NoMG-PV-Diesel'!U1120,'OnSSET_original_NoMG-PV-Diesel'!T1120,"wait")</f>
        <v>16.945315777127998</v>
      </c>
      <c r="AD1121" t="str">
        <f>IF(L1121='OnSSET_original_NoMG-PV-Diesel'!U1120,'OnSSET_original_NoMG-PV-Diesel'!T1120,"wait")</f>
        <v>wait</v>
      </c>
      <c r="AE1121">
        <f>IF(M1121='OnSSET_original_NoMG-PV-Diesel'!U1120,'OnSSET_original_NoMG-PV-Diesel'!T1120,"wait")</f>
        <v>16.945315777127998</v>
      </c>
      <c r="AF1121">
        <f>IF(N1121='OnSSET_original_NoMG-PV-Diesel'!AD1120,'OnSSET_original_NoMG-PV-Diesel'!AC1120,"wait")</f>
        <v>16.945315777127998</v>
      </c>
      <c r="AG1121">
        <f>IF(O1121='OnSSET_original_NoMG-PV-Diesel'!AD1120,'OnSSET_original_NoMG-PV-Diesel'!AC1120,"wait")</f>
        <v>16.945315777127998</v>
      </c>
      <c r="AH1121">
        <f>IF(P1121='OnSSET_original_NoMG-PV-Diesel'!AD1120,'OnSSET_original_NoMG-PV-Diesel'!AC1120,"wait")</f>
        <v>16.945315777127998</v>
      </c>
      <c r="AR1121" s="23">
        <v>79.097999999999999</v>
      </c>
      <c r="AS1121" s="23">
        <v>32.545000000000002</v>
      </c>
      <c r="AT1121" s="23">
        <v>41.131</v>
      </c>
      <c r="AU1121" s="23">
        <v>3.0000000000000001E-3</v>
      </c>
      <c r="AV1121" s="23">
        <v>16914.08553</v>
      </c>
      <c r="AW1121" s="23">
        <v>30445.353950000001</v>
      </c>
      <c r="AX1121" s="23">
        <v>8753.0844780000007</v>
      </c>
      <c r="AZ1121">
        <f>SUMIF([1]base!$A$2:$A$169,B1121,[1]base!$V$2:$V$169)</f>
        <v>33491.9</v>
      </c>
      <c r="BA1121">
        <f>SUMIF([2]s1!$A$2:$A$275,B1121,[2]s1!$U$2:$U$275)</f>
        <v>33491.9</v>
      </c>
      <c r="BB1121">
        <f>SUMIF([3]s2!$A$2:$A$115,B1121,[3]s2!$U$2:$U$115)</f>
        <v>33491.9</v>
      </c>
      <c r="BC1121">
        <f>SUMIF([4]s3!$A$2:$A$245,B1121,[4]s3!$U$2:$U$245)</f>
        <v>0</v>
      </c>
      <c r="BD1121">
        <f>SUMIF([5]s4!$A$2:$A$74,B1121,[5]s4!$U$2:$U$74)</f>
        <v>0</v>
      </c>
      <c r="BF1121">
        <f t="shared" si="90"/>
        <v>89604.423957999999</v>
      </c>
      <c r="BG1121">
        <f t="shared" si="91"/>
        <v>89604.423957999999</v>
      </c>
      <c r="BH1121">
        <f t="shared" si="92"/>
        <v>89604.423957999999</v>
      </c>
      <c r="BI1121">
        <f t="shared" si="93"/>
        <v>0</v>
      </c>
      <c r="BJ1121">
        <f t="shared" si="94"/>
        <v>0</v>
      </c>
      <c r="BL1121" t="s">
        <v>113</v>
      </c>
      <c r="BM1121" s="23">
        <v>21012.376199999999</v>
      </c>
      <c r="BN1121" s="23">
        <v>16.945315780000001</v>
      </c>
      <c r="BP1121" t="s">
        <v>183</v>
      </c>
      <c r="BQ1121" s="23">
        <v>21012.376199999999</v>
      </c>
      <c r="BR1121" s="23">
        <v>16.945315780000001</v>
      </c>
      <c r="BT1121" t="s">
        <v>183</v>
      </c>
      <c r="BU1121" s="23">
        <v>21012.376199999999</v>
      </c>
      <c r="BV1121" s="23">
        <v>16.945315780000001</v>
      </c>
    </row>
    <row r="1122" spans="1:74" x14ac:dyDescent="0.25">
      <c r="A1122">
        <v>1</v>
      </c>
      <c r="B1122" s="15">
        <v>16312</v>
      </c>
      <c r="C1122" s="15">
        <v>-64.576920889999997</v>
      </c>
      <c r="D1122" s="15">
        <v>-21.16487051</v>
      </c>
      <c r="E1122" s="16">
        <v>1</v>
      </c>
      <c r="F1122" s="19">
        <v>39978.639114863203</v>
      </c>
      <c r="G1122" s="19">
        <v>52.413055600420812</v>
      </c>
      <c r="H1122" s="16" t="str">
        <f>IF(LCOE_SensitivityScenarios!BF1121&gt;'OnSSET_original_NoMG-PV-Diesel'!M1121,'OnSSET_original_NoMG-PV-Diesel'!L1121,LCOE_SensitivityScenarios!BG1121)</f>
        <v>SA_PV</v>
      </c>
      <c r="I1122" s="39" t="str">
        <f>IF(LCOE_SensitivityScenarios!BK1121&gt;'OnSSET_original_NoMG-PV-Diesel'!M1121,'OnSSET_original_NoMG-PV-Diesel'!L1121,LCOE_SensitivityScenarios!BL1121)</f>
        <v>MG_Hybrid</v>
      </c>
      <c r="J1122" s="39" t="str">
        <f>IF(LCOE_SensitivityScenarios!BP1121&gt;'OnSSET_original_NoMG-PV-Diesel'!M1121,'OnSSET_original_NoMG-PV-Diesel'!L1121,LCOE_SensitivityScenarios!BQ1121)</f>
        <v>SA_PV</v>
      </c>
      <c r="K1122" s="38" t="str">
        <f>IF(LCOE_SensitivityScenarios!BU1121&gt;'OnSSET_original_NoMG-PV-Diesel'!V1121,'OnSSET_original_NoMG-PV-Diesel'!U1121,LCOE_SensitivityScenarios!BV1121)</f>
        <v>MG_Hybrid</v>
      </c>
      <c r="L1122" s="39" t="str">
        <f>IF(LCOE_SensitivityScenarios!BZ1121&gt;'OnSSET_original_NoMG-PV-Diesel'!V1121,'OnSSET_original_NoMG-PV-Diesel'!U1121,LCOE_SensitivityScenarios!CA1121)</f>
        <v>MG_Hybrid</v>
      </c>
      <c r="M1122" s="40" t="str">
        <f>IF(LCOE_SensitivityScenarios!CE1121&gt;'OnSSET_original_NoMG-PV-Diesel'!V1121,'OnSSET_original_NoMG-PV-Diesel'!U1121,LCOE_SensitivityScenarios!CF1121)</f>
        <v>SA_PV</v>
      </c>
      <c r="N1122" s="39" t="str">
        <f>IF(LCOE_SensitivityScenarios!CJ1121&gt;'OnSSET_original_NoMG-PV-Diesel'!AE1121,'OnSSET_original_NoMG-PV-Diesel'!AD1121,LCOE_SensitivityScenarios!CK1121)</f>
        <v>SA_Diesel</v>
      </c>
      <c r="O1122" s="39" t="str">
        <f>IF(LCOE_SensitivityScenarios!CO1121&gt;'OnSSET_original_NoMG-PV-Diesel'!AE1121,'OnSSET_original_NoMG-PV-Diesel'!AD1121,LCOE_SensitivityScenarios!CP1121)</f>
        <v>SA_Diesel</v>
      </c>
      <c r="P1122" s="40" t="str">
        <f>IF(LCOE_SensitivityScenarios!CT1121&gt;'OnSSET_original_NoMG-PV-Diesel'!AE1121,'OnSSET_original_NoMG-PV-Diesel'!AD1121,LCOE_SensitivityScenarios!CU1121)</f>
        <v>SA_Diesel</v>
      </c>
      <c r="Q1122" s="38">
        <f>IF(LCOE_SensitivityScenarios!BF1121&gt;'OnSSET_original_NoMG-PV-Diesel'!M1121,'OnSSET_original_NoMG-PV-Diesel'!M1121,LCOE_SensitivityScenarios!BF1121)</f>
        <v>0.43437039267676197</v>
      </c>
      <c r="R1122" s="28">
        <f>MIN('OnSSET_original_NoMG-PV-Diesel'!E1121:I1121,LCOE_SensitivityScenarios!BK1121)</f>
        <v>0.43028094245363496</v>
      </c>
      <c r="S1122" s="28">
        <f>MIN('OnSSET_original_NoMG-PV-Diesel'!E1121:I1121,LCOE_SensitivityScenarios!BP1121)</f>
        <v>0.43437039267676197</v>
      </c>
      <c r="T1122" s="27">
        <f>MIN('OnSSET_original_NoMG-PV-Diesel'!N1121:R1121,LCOE_SensitivityScenarios!BU1121)</f>
        <v>0.41130615097085893</v>
      </c>
      <c r="U1122" s="28">
        <f>MIN('OnSSET_original_NoMG-PV-Diesel'!N1121:R1121,LCOE_SensitivityScenarios!BZ1121)</f>
        <v>0.37436464297885896</v>
      </c>
      <c r="V1122" s="29">
        <f>MIN('OnSSET_original_NoMG-PV-Diesel'!N1121:R1121,LCOE_SensitivityScenarios!CE1121)</f>
        <v>0.43437039267676197</v>
      </c>
      <c r="W1122" s="28">
        <f>MIN('OnSSET_original_NoMG-PV-Diesel'!W1121:AA1121,LCOE_SensitivityScenarios!CJ1121)</f>
        <v>0.242182586027855</v>
      </c>
      <c r="X1122" s="28">
        <f>MIN('OnSSET_original_NoMG-PV-Diesel'!W1121:AA1121,LCOE_SensitivityScenarios!CO1121)</f>
        <v>0.242182586027855</v>
      </c>
      <c r="Y1122" s="29">
        <f>MIN('OnSSET_original_NoMG-PV-Diesel'!W1121:AA1121,LCOE_SensitivityScenarios!CT1121)</f>
        <v>0.242182586027855</v>
      </c>
      <c r="Z1122">
        <f>IF(H1122='OnSSET_original_NoMG-PV-Diesel'!L1121,'OnSSET_original_NoMG-PV-Diesel'!K1121,"wait")</f>
        <v>5.1503453289392702</v>
      </c>
      <c r="AA1122">
        <f>VLOOKUP(B1122,[2]s1!$A$2:$T$275,20,FALSE)</f>
        <v>13.647</v>
      </c>
      <c r="AB1122">
        <f>IF(J1122='OnSSET_original_NoMG-PV-Diesel'!L1121,'OnSSET_original_NoMG-PV-Diesel'!K1121,"wait")</f>
        <v>5.1503453289392702</v>
      </c>
      <c r="AC1122">
        <f>VLOOKUP(B1122,[4]s3!$A$2:$T$275,20,FALSE)</f>
        <v>12.367000000000001</v>
      </c>
      <c r="AD1122" t="str">
        <f>IF(L1122='OnSSET_original_NoMG-PV-Diesel'!U1121,'OnSSET_original_NoMG-PV-Diesel'!T1121,"wait")</f>
        <v>wait</v>
      </c>
      <c r="AE1122">
        <f>IF(M1122='OnSSET_original_NoMG-PV-Diesel'!U1121,'OnSSET_original_NoMG-PV-Diesel'!T1121,"wait")</f>
        <v>22.744859256336799</v>
      </c>
      <c r="AF1122">
        <f>IF(N1122='OnSSET_original_NoMG-PV-Diesel'!AD1121,'OnSSET_original_NoMG-PV-Diesel'!AC1121,"wait")</f>
        <v>18.2550863538188</v>
      </c>
      <c r="AG1122">
        <f>IF(O1122='OnSSET_original_NoMG-PV-Diesel'!AD1121,'OnSSET_original_NoMG-PV-Diesel'!AC1121,"wait")</f>
        <v>18.2550863538188</v>
      </c>
      <c r="AH1122">
        <f>IF(P1122='OnSSET_original_NoMG-PV-Diesel'!AD1121,'OnSSET_original_NoMG-PV-Diesel'!AC1121,"wait")</f>
        <v>18.2550863538188</v>
      </c>
      <c r="AR1122">
        <v>33.433999999999997</v>
      </c>
      <c r="AS1122">
        <v>33.433999999999997</v>
      </c>
      <c r="AT1122">
        <v>11.3</v>
      </c>
      <c r="AU1122">
        <v>11.3</v>
      </c>
      <c r="AV1122">
        <v>46534.420230000003</v>
      </c>
      <c r="AW1122">
        <v>0</v>
      </c>
      <c r="AX1122">
        <v>7184.59818</v>
      </c>
      <c r="AZ1122">
        <f>SUMIF([1]base!$A$2:$A$169,B1122,[1]base!$V$2:$V$169)</f>
        <v>0</v>
      </c>
      <c r="BA1122">
        <f>SUMIF([2]s1!$A$2:$A$275,B1122,[2]s1!$U$2:$U$275)</f>
        <v>33491.9</v>
      </c>
      <c r="BB1122">
        <f>SUMIF([3]s2!$A$2:$A$115,B1122,[3]s2!$U$2:$U$115)</f>
        <v>0</v>
      </c>
      <c r="BC1122">
        <f>SUMIF([4]s3!$A$2:$A$245,B1122,[4]s3!$U$2:$U$245)</f>
        <v>18899.52</v>
      </c>
      <c r="BD1122">
        <f>SUMIF([5]s4!$A$2:$A$74,B1122,[5]s4!$U$2:$U$74)</f>
        <v>0</v>
      </c>
      <c r="BF1122">
        <f t="shared" si="90"/>
        <v>0</v>
      </c>
      <c r="BG1122">
        <f t="shared" si="91"/>
        <v>87210.918410000013</v>
      </c>
      <c r="BH1122">
        <f t="shared" si="92"/>
        <v>0</v>
      </c>
      <c r="BI1122">
        <f t="shared" si="93"/>
        <v>72618.538410000008</v>
      </c>
      <c r="BJ1122">
        <f t="shared" si="94"/>
        <v>0</v>
      </c>
      <c r="BL1122" t="s">
        <v>114</v>
      </c>
      <c r="BM1122" s="23">
        <v>115316.43640000001</v>
      </c>
      <c r="BN1122" s="23">
        <v>22.744859259999998</v>
      </c>
      <c r="BP1122" t="s">
        <v>186</v>
      </c>
      <c r="BQ1122" s="23">
        <v>115316.43640000001</v>
      </c>
      <c r="BR1122" s="23">
        <v>22.744859259999998</v>
      </c>
      <c r="BT1122" t="s">
        <v>183</v>
      </c>
      <c r="BU1122" s="23">
        <v>22636.505980000002</v>
      </c>
      <c r="BV1122" s="23">
        <v>18.255086349999999</v>
      </c>
    </row>
    <row r="1123" spans="1:74" x14ac:dyDescent="0.25">
      <c r="A1123">
        <v>1</v>
      </c>
      <c r="B1123" s="15">
        <v>16313</v>
      </c>
      <c r="C1123" s="15">
        <v>-64.279313290000005</v>
      </c>
      <c r="D1123" s="15">
        <v>-21.407976399999999</v>
      </c>
      <c r="E1123" s="16">
        <v>1</v>
      </c>
      <c r="F1123" s="19">
        <v>37659.043000960999</v>
      </c>
      <c r="G1123" s="19">
        <v>57.524158279267716</v>
      </c>
      <c r="H1123" s="16" t="str">
        <f>IF(LCOE_SensitivityScenarios!BF1122&gt;'OnSSET_original_NoMG-PV-Diesel'!M1122,'OnSSET_original_NoMG-PV-Diesel'!L1122,LCOE_SensitivityScenarios!BG1122)</f>
        <v>Grid_extension</v>
      </c>
      <c r="I1123" s="39" t="str">
        <f>IF(LCOE_SensitivityScenarios!BK1122&gt;'OnSSET_original_NoMG-PV-Diesel'!M1122,'OnSSET_original_NoMG-PV-Diesel'!L1122,LCOE_SensitivityScenarios!BL1122)</f>
        <v>Grid_extension</v>
      </c>
      <c r="J1123" s="39" t="str">
        <f>IF(LCOE_SensitivityScenarios!BP1122&gt;'OnSSET_original_NoMG-PV-Diesel'!M1122,'OnSSET_original_NoMG-PV-Diesel'!L1122,LCOE_SensitivityScenarios!BQ1122)</f>
        <v>Grid_extension</v>
      </c>
      <c r="K1123" s="38" t="str">
        <f>IF(LCOE_SensitivityScenarios!BU1122&gt;'OnSSET_original_NoMG-PV-Diesel'!V1122,'OnSSET_original_NoMG-PV-Diesel'!U1122,LCOE_SensitivityScenarios!BV1122)</f>
        <v>Grid_extension</v>
      </c>
      <c r="L1123" s="39" t="str">
        <f>IF(LCOE_SensitivityScenarios!BZ1122&gt;'OnSSET_original_NoMG-PV-Diesel'!V1122,'OnSSET_original_NoMG-PV-Diesel'!U1122,LCOE_SensitivityScenarios!CA1122)</f>
        <v>MG_Hybrid</v>
      </c>
      <c r="M1123" s="40" t="str">
        <f>IF(LCOE_SensitivityScenarios!CE1122&gt;'OnSSET_original_NoMG-PV-Diesel'!V1122,'OnSSET_original_NoMG-PV-Diesel'!U1122,LCOE_SensitivityScenarios!CF1122)</f>
        <v>Grid_extension</v>
      </c>
      <c r="N1123" s="39" t="str">
        <f>IF(LCOE_SensitivityScenarios!CJ1122&gt;'OnSSET_original_NoMG-PV-Diesel'!AE1122,'OnSSET_original_NoMG-PV-Diesel'!AD1122,LCOE_SensitivityScenarios!CK1122)</f>
        <v>SA_Diesel</v>
      </c>
      <c r="O1123" s="39" t="str">
        <f>IF(LCOE_SensitivityScenarios!CO1122&gt;'OnSSET_original_NoMG-PV-Diesel'!AE1122,'OnSSET_original_NoMG-PV-Diesel'!AD1122,LCOE_SensitivityScenarios!CP1122)</f>
        <v>SA_Diesel</v>
      </c>
      <c r="P1123" s="40" t="str">
        <f>IF(LCOE_SensitivityScenarios!CT1122&gt;'OnSSET_original_NoMG-PV-Diesel'!AE1122,'OnSSET_original_NoMG-PV-Diesel'!AD1122,LCOE_SensitivityScenarios!CU1122)</f>
        <v>SA_Diesel</v>
      </c>
      <c r="Q1123" s="38">
        <f>IF(LCOE_SensitivityScenarios!BF1122&gt;'OnSSET_original_NoMG-PV-Diesel'!M1122,'OnSSET_original_NoMG-PV-Diesel'!M1122,LCOE_SensitivityScenarios!BF1122)</f>
        <v>0.297376149941594</v>
      </c>
      <c r="R1123" s="28">
        <f>MIN('OnSSET_original_NoMG-PV-Diesel'!E1122:I1122,LCOE_SensitivityScenarios!BK1122)</f>
        <v>0.297376149941594</v>
      </c>
      <c r="S1123" s="28">
        <f>MIN('OnSSET_original_NoMG-PV-Diesel'!E1122:I1122,LCOE_SensitivityScenarios!BP1122)</f>
        <v>0.297376149941594</v>
      </c>
      <c r="T1123" s="27">
        <f>MIN('OnSSET_original_NoMG-PV-Diesel'!N1122:R1122,LCOE_SensitivityScenarios!BU1122)</f>
        <v>0.297376149941594</v>
      </c>
      <c r="U1123" s="28">
        <f>MIN('OnSSET_original_NoMG-PV-Diesel'!N1122:R1122,LCOE_SensitivityScenarios!BZ1122)</f>
        <v>0.28027151661901156</v>
      </c>
      <c r="V1123" s="29">
        <f>MIN('OnSSET_original_NoMG-PV-Diesel'!N1122:R1122,LCOE_SensitivityScenarios!CE1122)</f>
        <v>0.297376149941594</v>
      </c>
      <c r="W1123" s="28">
        <f>MIN('OnSSET_original_NoMG-PV-Diesel'!W1122:AA1122,LCOE_SensitivityScenarios!CJ1122)</f>
        <v>0.18184802181913301</v>
      </c>
      <c r="X1123" s="28">
        <f>MIN('OnSSET_original_NoMG-PV-Diesel'!W1122:AA1122,LCOE_SensitivityScenarios!CO1122)</f>
        <v>0.18184802181913301</v>
      </c>
      <c r="Y1123" s="29">
        <f>MIN('OnSSET_original_NoMG-PV-Diesel'!W1122:AA1122,LCOE_SensitivityScenarios!CT1122)</f>
        <v>0.18184802181913301</v>
      </c>
      <c r="Z1123">
        <f>IF(H1123='OnSSET_original_NoMG-PV-Diesel'!L1122,'OnSSET_original_NoMG-PV-Diesel'!K1122,"wait")</f>
        <v>14.510231498498401</v>
      </c>
      <c r="AA1123">
        <f>IF(I1123='OnSSET_original_NoMG-PV-Diesel'!L1122,'OnSSET_original_NoMG-PV-Diesel'!K1122,"wait")</f>
        <v>14.510231498498401</v>
      </c>
      <c r="AB1123">
        <f>IF(J1123='OnSSET_original_NoMG-PV-Diesel'!L1122,'OnSSET_original_NoMG-PV-Diesel'!K1122,"wait")</f>
        <v>14.510231498498401</v>
      </c>
      <c r="AC1123">
        <f>IF(K1123='OnSSET_original_NoMG-PV-Diesel'!U1122,'OnSSET_original_NoMG-PV-Diesel'!T1122,"wait")</f>
        <v>9.9359990536951095</v>
      </c>
      <c r="AD1123" t="str">
        <f>IF(L1123='OnSSET_original_NoMG-PV-Diesel'!U1122,'OnSSET_original_NoMG-PV-Diesel'!T1122,"wait")</f>
        <v>wait</v>
      </c>
      <c r="AE1123">
        <f>IF(M1123='OnSSET_original_NoMG-PV-Diesel'!U1122,'OnSSET_original_NoMG-PV-Diesel'!T1122,"wait")</f>
        <v>9.9359990536951095</v>
      </c>
      <c r="AF1123">
        <f>IF(N1123='OnSSET_original_NoMG-PV-Diesel'!AD1122,'OnSSET_original_NoMG-PV-Diesel'!AC1122,"wait")</f>
        <v>17.195910046100899</v>
      </c>
      <c r="AG1123">
        <f>IF(O1123='OnSSET_original_NoMG-PV-Diesel'!AD1122,'OnSSET_original_NoMG-PV-Diesel'!AC1122,"wait")</f>
        <v>17.195910046100899</v>
      </c>
      <c r="AH1123">
        <f>IF(P1123='OnSSET_original_NoMG-PV-Diesel'!AD1122,'OnSSET_original_NoMG-PV-Diesel'!AC1122,"wait")</f>
        <v>17.195910046100899</v>
      </c>
      <c r="AR1123" s="23">
        <v>49.54</v>
      </c>
      <c r="AS1123" s="23">
        <v>8.7750000000000004</v>
      </c>
      <c r="AT1123" s="23">
        <v>16.295999999999999</v>
      </c>
      <c r="AU1123" s="23">
        <v>1.2999999999999999E-2</v>
      </c>
      <c r="AV1123" s="23">
        <v>14593.001979999999</v>
      </c>
      <c r="AW1123" s="23">
        <v>26267.403569999999</v>
      </c>
      <c r="AX1123" s="23">
        <v>7190.5197850000004</v>
      </c>
      <c r="AZ1123">
        <f>SUMIF([1]base!$A$2:$A$169,B1123,[1]base!$V$2:$V$169)</f>
        <v>0</v>
      </c>
      <c r="BA1123">
        <f>SUMIF([2]s1!$A$2:$A$275,B1123,[2]s1!$U$2:$U$275)</f>
        <v>0</v>
      </c>
      <c r="BB1123">
        <f>SUMIF([3]s2!$A$2:$A$115,B1123,[3]s2!$U$2:$U$115)</f>
        <v>0</v>
      </c>
      <c r="BC1123">
        <f>SUMIF([4]s3!$A$2:$A$245,B1123,[4]s3!$U$2:$U$245)</f>
        <v>0</v>
      </c>
      <c r="BD1123">
        <f>SUMIF([5]s4!$A$2:$A$74,B1123,[5]s4!$U$2:$U$74)</f>
        <v>0</v>
      </c>
      <c r="BF1123">
        <f t="shared" si="90"/>
        <v>0</v>
      </c>
      <c r="BG1123">
        <f t="shared" si="91"/>
        <v>0</v>
      </c>
      <c r="BH1123">
        <f t="shared" si="92"/>
        <v>0</v>
      </c>
      <c r="BI1123">
        <f t="shared" si="93"/>
        <v>0</v>
      </c>
      <c r="BJ1123">
        <f t="shared" si="94"/>
        <v>0</v>
      </c>
      <c r="BL1123" t="s">
        <v>115</v>
      </c>
      <c r="BM1123" s="23">
        <v>65160.715700000001</v>
      </c>
      <c r="BN1123" s="23">
        <v>9.9359990539999998</v>
      </c>
      <c r="BP1123" t="s">
        <v>185</v>
      </c>
      <c r="BQ1123" s="23">
        <v>65160.715700000001</v>
      </c>
      <c r="BR1123" s="23">
        <v>9.9359990539999998</v>
      </c>
      <c r="BT1123" t="s">
        <v>183</v>
      </c>
      <c r="BU1123" s="23">
        <v>21323.115819999999</v>
      </c>
      <c r="BV1123" s="23">
        <v>17.195910049999998</v>
      </c>
    </row>
    <row r="1124" spans="1:74" x14ac:dyDescent="0.25">
      <c r="A1124">
        <v>1</v>
      </c>
      <c r="B1124" s="15">
        <v>16322</v>
      </c>
      <c r="C1124" s="15">
        <v>-64.106265129999997</v>
      </c>
      <c r="D1124" s="15">
        <v>-21.523672879999999</v>
      </c>
      <c r="E1124" s="16">
        <v>1</v>
      </c>
      <c r="F1124" s="19">
        <v>40270.240066945596</v>
      </c>
      <c r="G1124" s="19">
        <v>62.76720769509862</v>
      </c>
      <c r="H1124" s="16" t="str">
        <f>IF(LCOE_SensitivityScenarios!BF1123&gt;'OnSSET_original_NoMG-PV-Diesel'!M1123,'OnSSET_original_NoMG-PV-Diesel'!L1123,LCOE_SensitivityScenarios!BG1123)</f>
        <v>MG_Hybrid</v>
      </c>
      <c r="I1124" s="39" t="str">
        <f>IF(LCOE_SensitivityScenarios!BK1123&gt;'OnSSET_original_NoMG-PV-Diesel'!M1123,'OnSSET_original_NoMG-PV-Diesel'!L1123,LCOE_SensitivityScenarios!BL1123)</f>
        <v>MG_Hybrid</v>
      </c>
      <c r="J1124" s="39" t="str">
        <f>IF(LCOE_SensitivityScenarios!BP1123&gt;'OnSSET_original_NoMG-PV-Diesel'!M1123,'OnSSET_original_NoMG-PV-Diesel'!L1123,LCOE_SensitivityScenarios!BQ1123)</f>
        <v>SA_PV</v>
      </c>
      <c r="K1124" s="38" t="str">
        <f>IF(LCOE_SensitivityScenarios!BU1123&gt;'OnSSET_original_NoMG-PV-Diesel'!V1123,'OnSSET_original_NoMG-PV-Diesel'!U1123,LCOE_SensitivityScenarios!BV1123)</f>
        <v>SA_Diesel</v>
      </c>
      <c r="L1124" s="39" t="str">
        <f>IF(LCOE_SensitivityScenarios!BZ1123&gt;'OnSSET_original_NoMG-PV-Diesel'!V1123,'OnSSET_original_NoMG-PV-Diesel'!U1123,LCOE_SensitivityScenarios!CA1123)</f>
        <v>MG_Hybrid</v>
      </c>
      <c r="M1124" s="40" t="str">
        <f>IF(LCOE_SensitivityScenarios!CE1123&gt;'OnSSET_original_NoMG-PV-Diesel'!V1123,'OnSSET_original_NoMG-PV-Diesel'!U1123,LCOE_SensitivityScenarios!CF1123)</f>
        <v>SA_Diesel</v>
      </c>
      <c r="N1124" s="39" t="str">
        <f>IF(LCOE_SensitivityScenarios!CJ1123&gt;'OnSSET_original_NoMG-PV-Diesel'!AE1123,'OnSSET_original_NoMG-PV-Diesel'!AD1123,LCOE_SensitivityScenarios!CK1123)</f>
        <v>SA_Diesel</v>
      </c>
      <c r="O1124" s="39" t="str">
        <f>IF(LCOE_SensitivityScenarios!CO1123&gt;'OnSSET_original_NoMG-PV-Diesel'!AE1123,'OnSSET_original_NoMG-PV-Diesel'!AD1123,LCOE_SensitivityScenarios!CP1123)</f>
        <v>SA_Diesel</v>
      </c>
      <c r="P1124" s="40" t="str">
        <f>IF(LCOE_SensitivityScenarios!CT1123&gt;'OnSSET_original_NoMG-PV-Diesel'!AE1123,'OnSSET_original_NoMG-PV-Diesel'!AD1123,LCOE_SensitivityScenarios!CU1123)</f>
        <v>SA_Diesel</v>
      </c>
      <c r="Q1124" s="38">
        <f>IF(LCOE_SensitivityScenarios!BF1123&gt;'OnSSET_original_NoMG-PV-Diesel'!M1123,'OnSSET_original_NoMG-PV-Diesel'!M1123,LCOE_SensitivityScenarios!BF1123)</f>
        <v>0.46290907626952216</v>
      </c>
      <c r="R1124" s="28">
        <f>MIN('OnSSET_original_NoMG-PV-Diesel'!E1123:I1123,LCOE_SensitivityScenarios!BK1123)</f>
        <v>0.42596756827752214</v>
      </c>
      <c r="S1124" s="28">
        <f>MIN('OnSSET_original_NoMG-PV-Diesel'!E1123:I1123,LCOE_SensitivityScenarios!BP1123)</f>
        <v>0.49178282718708199</v>
      </c>
      <c r="T1124" s="27">
        <f>MIN('OnSSET_original_NoMG-PV-Diesel'!N1123:R1123,LCOE_SensitivityScenarios!BU1123)</f>
        <v>0.39033746036260603</v>
      </c>
      <c r="U1124" s="28">
        <f>MIN('OnSSET_original_NoMG-PV-Diesel'!N1123:R1123,LCOE_SensitivityScenarios!BZ1123)</f>
        <v>0.37148777073444217</v>
      </c>
      <c r="V1124" s="29">
        <f>MIN('OnSSET_original_NoMG-PV-Diesel'!N1123:R1123,LCOE_SensitivityScenarios!CE1123)</f>
        <v>0.39033746036260603</v>
      </c>
      <c r="W1124" s="28">
        <f>MIN('OnSSET_original_NoMG-PV-Diesel'!W1123:AA1123,LCOE_SensitivityScenarios!CJ1123)</f>
        <v>0.205981847502622</v>
      </c>
      <c r="X1124" s="28">
        <f>MIN('OnSSET_original_NoMG-PV-Diesel'!W1123:AA1123,LCOE_SensitivityScenarios!CO1123)</f>
        <v>0.205981847502622</v>
      </c>
      <c r="Y1124" s="29">
        <f>MIN('OnSSET_original_NoMG-PV-Diesel'!W1123:AA1123,LCOE_SensitivityScenarios!CT1123)</f>
        <v>0.205981847502622</v>
      </c>
      <c r="Z1124">
        <f>VLOOKUP(B1124,[1]base!$A$2:$U$169,21,FALSE)</f>
        <v>13.647</v>
      </c>
      <c r="AA1124">
        <f>VLOOKUP(B1124,[2]s1!$A$2:$T$275,20,FALSE)</f>
        <v>13.647</v>
      </c>
      <c r="AB1124">
        <f>IF(J1124='OnSSET_original_NoMG-PV-Diesel'!L1123,'OnSSET_original_NoMG-PV-Diesel'!K1123,"wait")</f>
        <v>25.8088077686118</v>
      </c>
      <c r="AC1124">
        <f>IF(K1124='OnSSET_original_NoMG-PV-Diesel'!U1123,'OnSSET_original_NoMG-PV-Diesel'!T1123,"wait")</f>
        <v>18.388237473491099</v>
      </c>
      <c r="AD1124" t="str">
        <f>IF(L1124='OnSSET_original_NoMG-PV-Diesel'!U1123,'OnSSET_original_NoMG-PV-Diesel'!T1123,"wait")</f>
        <v>wait</v>
      </c>
      <c r="AE1124">
        <f>IF(M1124='OnSSET_original_NoMG-PV-Diesel'!U1123,'OnSSET_original_NoMG-PV-Diesel'!T1123,"wait")</f>
        <v>18.388237473491099</v>
      </c>
      <c r="AF1124">
        <f>IF(N1124='OnSSET_original_NoMG-PV-Diesel'!AD1123,'OnSSET_original_NoMG-PV-Diesel'!AC1123,"wait")</f>
        <v>18.388237473491099</v>
      </c>
      <c r="AG1124">
        <f>IF(O1124='OnSSET_original_NoMG-PV-Diesel'!AD1123,'OnSSET_original_NoMG-PV-Diesel'!AC1123,"wait")</f>
        <v>18.388237473491099</v>
      </c>
      <c r="AH1124">
        <f>IF(P1124='OnSSET_original_NoMG-PV-Diesel'!AD1123,'OnSSET_original_NoMG-PV-Diesel'!AC1123,"wait")</f>
        <v>18.388237473491099</v>
      </c>
      <c r="AR1124" s="23">
        <v>69.334000000000003</v>
      </c>
      <c r="AS1124" s="23">
        <v>7.4109999999999996</v>
      </c>
      <c r="AT1124" s="23">
        <v>25.340999999999902</v>
      </c>
      <c r="AU1124" s="23">
        <v>0.36099999999999999</v>
      </c>
      <c r="AV1124" s="23">
        <v>49182.641810000001</v>
      </c>
      <c r="AW1124" s="23">
        <v>0</v>
      </c>
      <c r="AX1124" s="23">
        <v>8101.7809269999998</v>
      </c>
      <c r="AZ1124">
        <f>SUMIF([1]base!$A$2:$A$169,B1124,[1]base!$V$2:$V$169)</f>
        <v>33491.9</v>
      </c>
      <c r="BA1124">
        <f>SUMIF([2]s1!$A$2:$A$275,B1124,[2]s1!$U$2:$U$275)</f>
        <v>33491.9</v>
      </c>
      <c r="BB1124">
        <f>SUMIF([3]s2!$A$2:$A$115,B1124,[3]s2!$U$2:$U$115)</f>
        <v>0</v>
      </c>
      <c r="BC1124">
        <f>SUMIF([4]s3!$A$2:$A$245,B1124,[4]s3!$U$2:$U$245)</f>
        <v>0</v>
      </c>
      <c r="BD1124">
        <f>SUMIF([5]s4!$A$2:$A$74,B1124,[5]s4!$U$2:$U$74)</f>
        <v>0</v>
      </c>
      <c r="BF1124">
        <f t="shared" si="90"/>
        <v>90776.32273700001</v>
      </c>
      <c r="BG1124">
        <f t="shared" si="91"/>
        <v>90776.32273700001</v>
      </c>
      <c r="BH1124">
        <f t="shared" si="92"/>
        <v>0</v>
      </c>
      <c r="BI1124">
        <f t="shared" si="93"/>
        <v>0</v>
      </c>
      <c r="BJ1124">
        <f t="shared" si="94"/>
        <v>0</v>
      </c>
      <c r="BL1124" t="s">
        <v>114</v>
      </c>
      <c r="BM1124" s="23">
        <v>131510.54240000001</v>
      </c>
      <c r="BN1124" s="23">
        <v>25.938963009999998</v>
      </c>
      <c r="BP1124" t="s">
        <v>183</v>
      </c>
      <c r="BQ1124" s="23">
        <v>22801.614819999999</v>
      </c>
      <c r="BR1124" s="23">
        <v>18.38823747</v>
      </c>
      <c r="BT1124" t="s">
        <v>183</v>
      </c>
      <c r="BU1124" s="23">
        <v>22801.614819999999</v>
      </c>
      <c r="BV1124" s="23">
        <v>18.38823747</v>
      </c>
    </row>
    <row r="1125" spans="1:74" x14ac:dyDescent="0.25">
      <c r="A1125">
        <v>1</v>
      </c>
      <c r="B1125" s="15">
        <v>16357</v>
      </c>
      <c r="C1125" s="15">
        <v>-66.074908769999993</v>
      </c>
      <c r="D1125" s="15">
        <v>-18.117670440000001</v>
      </c>
      <c r="E1125" s="16">
        <v>1</v>
      </c>
      <c r="F1125" s="19">
        <v>35490.134931582899</v>
      </c>
      <c r="G1125" s="19">
        <v>107.58649218346156</v>
      </c>
      <c r="H1125" s="16" t="str">
        <f>IF(LCOE_SensitivityScenarios!BF1124&gt;'OnSSET_original_NoMG-PV-Diesel'!M1124,'OnSSET_original_NoMG-PV-Diesel'!L1124,LCOE_SensitivityScenarios!BG1124)</f>
        <v>SA_PV</v>
      </c>
      <c r="I1125" s="39" t="str">
        <f>IF(LCOE_SensitivityScenarios!BK1124&gt;'OnSSET_original_NoMG-PV-Diesel'!M1124,'OnSSET_original_NoMG-PV-Diesel'!L1124,LCOE_SensitivityScenarios!BL1124)</f>
        <v>SA_PV</v>
      </c>
      <c r="J1125" s="39" t="str">
        <f>IF(LCOE_SensitivityScenarios!BP1124&gt;'OnSSET_original_NoMG-PV-Diesel'!M1124,'OnSSET_original_NoMG-PV-Diesel'!L1124,LCOE_SensitivityScenarios!BQ1124)</f>
        <v>SA_PV</v>
      </c>
      <c r="K1125" s="38" t="str">
        <f>IF(LCOE_SensitivityScenarios!BU1124&gt;'OnSSET_original_NoMG-PV-Diesel'!V1124,'OnSSET_original_NoMG-PV-Diesel'!U1124,LCOE_SensitivityScenarios!BV1124)</f>
        <v>SA_PV</v>
      </c>
      <c r="L1125" s="39" t="str">
        <f>IF(LCOE_SensitivityScenarios!BZ1124&gt;'OnSSET_original_NoMG-PV-Diesel'!V1124,'OnSSET_original_NoMG-PV-Diesel'!U1124,LCOE_SensitivityScenarios!CA1124)</f>
        <v>SA_PV</v>
      </c>
      <c r="M1125" s="40" t="str">
        <f>IF(LCOE_SensitivityScenarios!CE1124&gt;'OnSSET_original_NoMG-PV-Diesel'!V1124,'OnSSET_original_NoMG-PV-Diesel'!U1124,LCOE_SensitivityScenarios!CF1124)</f>
        <v>SA_PV</v>
      </c>
      <c r="N1125" s="39" t="str">
        <f>IF(LCOE_SensitivityScenarios!CJ1124&gt;'OnSSET_original_NoMG-PV-Diesel'!AE1124,'OnSSET_original_NoMG-PV-Diesel'!AD1124,LCOE_SensitivityScenarios!CK1124)</f>
        <v>SA_Diesel</v>
      </c>
      <c r="O1125" s="39" t="str">
        <f>IF(LCOE_SensitivityScenarios!CO1124&gt;'OnSSET_original_NoMG-PV-Diesel'!AE1124,'OnSSET_original_NoMG-PV-Diesel'!AD1124,LCOE_SensitivityScenarios!CP1124)</f>
        <v>SA_Diesel</v>
      </c>
      <c r="P1125" s="40" t="str">
        <f>IF(LCOE_SensitivityScenarios!CT1124&gt;'OnSSET_original_NoMG-PV-Diesel'!AE1124,'OnSSET_original_NoMG-PV-Diesel'!AD1124,LCOE_SensitivityScenarios!CU1124)</f>
        <v>SA_Diesel</v>
      </c>
      <c r="Q1125" s="38">
        <f>IF(LCOE_SensitivityScenarios!BF1124&gt;'OnSSET_original_NoMG-PV-Diesel'!M1124,'OnSSET_original_NoMG-PV-Diesel'!M1124,LCOE_SensitivityScenarios!BF1124)</f>
        <v>0.43623112051209101</v>
      </c>
      <c r="R1125" s="28">
        <f>MIN('OnSSET_original_NoMG-PV-Diesel'!E1124:I1124,LCOE_SensitivityScenarios!BK1124)</f>
        <v>0.43623112051209101</v>
      </c>
      <c r="S1125" s="28">
        <f>MIN('OnSSET_original_NoMG-PV-Diesel'!E1124:I1124,LCOE_SensitivityScenarios!BP1124)</f>
        <v>0.43623112051209101</v>
      </c>
      <c r="T1125" s="27">
        <f>MIN('OnSSET_original_NoMG-PV-Diesel'!N1124:R1124,LCOE_SensitivityScenarios!BU1124)</f>
        <v>0.43623112051209101</v>
      </c>
      <c r="U1125" s="28">
        <f>MIN('OnSSET_original_NoMG-PV-Diesel'!N1124:R1124,LCOE_SensitivityScenarios!BZ1124)</f>
        <v>0.43623112051209101</v>
      </c>
      <c r="V1125" s="29">
        <f>MIN('OnSSET_original_NoMG-PV-Diesel'!N1124:R1124,LCOE_SensitivityScenarios!CE1124)</f>
        <v>0.43623112051209101</v>
      </c>
      <c r="W1125" s="28">
        <f>MIN('OnSSET_original_NoMG-PV-Diesel'!W1124:AA1124,LCOE_SensitivityScenarios!CJ1124)</f>
        <v>0.22408221676523901</v>
      </c>
      <c r="X1125" s="28">
        <f>MIN('OnSSET_original_NoMG-PV-Diesel'!W1124:AA1124,LCOE_SensitivityScenarios!CO1124)</f>
        <v>0.22408221676523901</v>
      </c>
      <c r="Y1125" s="29">
        <f>MIN('OnSSET_original_NoMG-PV-Diesel'!W1124:AA1124,LCOE_SensitivityScenarios!CT1124)</f>
        <v>0.22408221676523901</v>
      </c>
      <c r="Z1125">
        <f>IF(H1125='OnSSET_original_NoMG-PV-Diesel'!L1124,'OnSSET_original_NoMG-PV-Diesel'!K1124,"wait")</f>
        <v>16.945315777127998</v>
      </c>
      <c r="AA1125">
        <f>IF(I1125='OnSSET_original_NoMG-PV-Diesel'!L1124,'OnSSET_original_NoMG-PV-Diesel'!K1124,"wait")</f>
        <v>16.945315777127998</v>
      </c>
      <c r="AB1125">
        <f>IF(J1125='OnSSET_original_NoMG-PV-Diesel'!L1124,'OnSSET_original_NoMG-PV-Diesel'!K1124,"wait")</f>
        <v>16.945315777127998</v>
      </c>
      <c r="AC1125">
        <f>IF(K1125='OnSSET_original_NoMG-PV-Diesel'!U1124,'OnSSET_original_NoMG-PV-Diesel'!T1124,"wait")</f>
        <v>17.786866602306901</v>
      </c>
      <c r="AD1125">
        <f>IF(L1125='OnSSET_original_NoMG-PV-Diesel'!U1124,'OnSSET_original_NoMG-PV-Diesel'!T1124,"wait")</f>
        <v>17.786866602306901</v>
      </c>
      <c r="AE1125">
        <f>IF(M1125='OnSSET_original_NoMG-PV-Diesel'!U1124,'OnSSET_original_NoMG-PV-Diesel'!T1124,"wait")</f>
        <v>17.786866602306901</v>
      </c>
      <c r="AF1125">
        <f>IF(N1125='OnSSET_original_NoMG-PV-Diesel'!AD1124,'OnSSET_original_NoMG-PV-Diesel'!AC1124,"wait")</f>
        <v>16.205541064649701</v>
      </c>
      <c r="AG1125">
        <f>IF(O1125='OnSSET_original_NoMG-PV-Diesel'!AD1124,'OnSSET_original_NoMG-PV-Diesel'!AC1124,"wait")</f>
        <v>16.205541064649701</v>
      </c>
      <c r="AH1125">
        <f>IF(P1125='OnSSET_original_NoMG-PV-Diesel'!AD1124,'OnSSET_original_NoMG-PV-Diesel'!AC1124,"wait")</f>
        <v>16.205541064649701</v>
      </c>
      <c r="AR1125">
        <v>30.000999999999902</v>
      </c>
      <c r="AS1125">
        <v>30.000999999999902</v>
      </c>
      <c r="AT1125">
        <v>2.19</v>
      </c>
      <c r="AU1125">
        <v>1.954</v>
      </c>
      <c r="AV1125">
        <v>63929.02405</v>
      </c>
      <c r="AW1125">
        <v>0</v>
      </c>
      <c r="AX1125">
        <v>14216.33257</v>
      </c>
      <c r="AZ1125">
        <f>SUMIF([1]base!$A$2:$A$169,B1125,[1]base!$V$2:$V$169)</f>
        <v>0</v>
      </c>
      <c r="BA1125">
        <f>SUMIF([2]s1!$A$2:$A$275,B1125,[2]s1!$U$2:$U$275)</f>
        <v>0</v>
      </c>
      <c r="BB1125">
        <f>SUMIF([3]s2!$A$2:$A$115,B1125,[3]s2!$U$2:$U$115)</f>
        <v>0</v>
      </c>
      <c r="BC1125">
        <f>SUMIF([4]s3!$A$2:$A$245,B1125,[4]s3!$U$2:$U$245)</f>
        <v>0</v>
      </c>
      <c r="BD1125">
        <f>SUMIF([5]s4!$A$2:$A$74,B1125,[5]s4!$U$2:$U$74)</f>
        <v>0</v>
      </c>
      <c r="BF1125">
        <f t="shared" si="90"/>
        <v>0</v>
      </c>
      <c r="BG1125">
        <f t="shared" si="91"/>
        <v>0</v>
      </c>
      <c r="BH1125">
        <f t="shared" si="92"/>
        <v>0</v>
      </c>
      <c r="BI1125">
        <f t="shared" si="93"/>
        <v>0</v>
      </c>
      <c r="BJ1125">
        <f t="shared" si="94"/>
        <v>0</v>
      </c>
      <c r="BL1125" t="s">
        <v>114</v>
      </c>
      <c r="BM1125" s="23">
        <v>102808.08900000001</v>
      </c>
      <c r="BN1125" s="23">
        <v>17.7868666</v>
      </c>
      <c r="BP1125" t="s">
        <v>186</v>
      </c>
      <c r="BQ1125" s="23">
        <v>102808.08900000001</v>
      </c>
      <c r="BR1125" s="23">
        <v>17.7868666</v>
      </c>
      <c r="BT1125" t="s">
        <v>183</v>
      </c>
      <c r="BU1125" s="23">
        <v>20095.047490000001</v>
      </c>
      <c r="BV1125" s="23">
        <v>16.205541060000002</v>
      </c>
    </row>
    <row r="1126" spans="1:74" x14ac:dyDescent="0.25">
      <c r="A1126">
        <v>1</v>
      </c>
      <c r="B1126" s="15">
        <v>16361</v>
      </c>
      <c r="C1126" s="15">
        <v>-62.548333999999997</v>
      </c>
      <c r="D1126" s="15">
        <v>-16.975384429999998</v>
      </c>
      <c r="E1126" s="16">
        <v>0</v>
      </c>
      <c r="F1126" s="19">
        <v>22044.507492206601</v>
      </c>
      <c r="G1126" s="19">
        <v>70.95016837322035</v>
      </c>
      <c r="H1126" s="16" t="str">
        <f>IF(LCOE_SensitivityScenarios!BF1125&gt;'OnSSET_original_NoMG-PV-Diesel'!M1125,'OnSSET_original_NoMG-PV-Diesel'!L1125,LCOE_SensitivityScenarios!BG1125)</f>
        <v>MG_Hybrid</v>
      </c>
      <c r="I1126" s="39" t="str">
        <f>IF(LCOE_SensitivityScenarios!BK1125&gt;'OnSSET_original_NoMG-PV-Diesel'!M1125,'OnSSET_original_NoMG-PV-Diesel'!L1125,LCOE_SensitivityScenarios!BL1125)</f>
        <v>MG_Hybrid</v>
      </c>
      <c r="J1126" s="39" t="str">
        <f>IF(LCOE_SensitivityScenarios!BP1125&gt;'OnSSET_original_NoMG-PV-Diesel'!M1125,'OnSSET_original_NoMG-PV-Diesel'!L1125,LCOE_SensitivityScenarios!BQ1125)</f>
        <v>MG_Hybrid</v>
      </c>
      <c r="K1126" s="38" t="str">
        <f>IF(LCOE_SensitivityScenarios!BU1125&gt;'OnSSET_original_NoMG-PV-Diesel'!V1125,'OnSSET_original_NoMG-PV-Diesel'!U1125,LCOE_SensitivityScenarios!BV1125)</f>
        <v>MG_Hybrid</v>
      </c>
      <c r="L1126" s="39" t="str">
        <f>IF(LCOE_SensitivityScenarios!BZ1125&gt;'OnSSET_original_NoMG-PV-Diesel'!V1125,'OnSSET_original_NoMG-PV-Diesel'!U1125,LCOE_SensitivityScenarios!CA1125)</f>
        <v>MG_Hybrid</v>
      </c>
      <c r="M1126" s="40" t="str">
        <f>IF(LCOE_SensitivityScenarios!CE1125&gt;'OnSSET_original_NoMG-PV-Diesel'!V1125,'OnSSET_original_NoMG-PV-Diesel'!U1125,LCOE_SensitivityScenarios!CF1125)</f>
        <v>SA_Diesel</v>
      </c>
      <c r="N1126" s="39" t="str">
        <f>IF(LCOE_SensitivityScenarios!CJ1125&gt;'OnSSET_original_NoMG-PV-Diesel'!AE1125,'OnSSET_original_NoMG-PV-Diesel'!AD1125,LCOE_SensitivityScenarios!CK1125)</f>
        <v>SA_Diesel</v>
      </c>
      <c r="O1126" s="39" t="str">
        <f>IF(LCOE_SensitivityScenarios!CO1125&gt;'OnSSET_original_NoMG-PV-Diesel'!AE1125,'OnSSET_original_NoMG-PV-Diesel'!AD1125,LCOE_SensitivityScenarios!CP1125)</f>
        <v>SA_Diesel</v>
      </c>
      <c r="P1126" s="40" t="str">
        <f>IF(LCOE_SensitivityScenarios!CT1125&gt;'OnSSET_original_NoMG-PV-Diesel'!AE1125,'OnSSET_original_NoMG-PV-Diesel'!AD1125,LCOE_SensitivityScenarios!CU1125)</f>
        <v>SA_Diesel</v>
      </c>
      <c r="Q1126" s="38">
        <f>IF(LCOE_SensitivityScenarios!BF1125&gt;'OnSSET_original_NoMG-PV-Diesel'!M1125,'OnSSET_original_NoMG-PV-Diesel'!M1125,LCOE_SensitivityScenarios!BF1125)</f>
        <v>0.46736724114911105</v>
      </c>
      <c r="R1126" s="28">
        <f>MIN('OnSSET_original_NoMG-PV-Diesel'!E1125:I1125,LCOE_SensitivityScenarios!BK1125)</f>
        <v>0.44160571487311107</v>
      </c>
      <c r="S1126" s="28">
        <f>MIN('OnSSET_original_NoMG-PV-Diesel'!E1125:I1125,LCOE_SensitivityScenarios!BP1125)</f>
        <v>0.49167892392311108</v>
      </c>
      <c r="T1126" s="27">
        <f>MIN('OnSSET_original_NoMG-PV-Diesel'!N1125:R1125,LCOE_SensitivityScenarios!BU1125)</f>
        <v>0.40103911818142868</v>
      </c>
      <c r="U1126" s="28">
        <f>MIN('OnSSET_original_NoMG-PV-Diesel'!N1125:R1125,LCOE_SensitivityScenarios!BZ1125)</f>
        <v>0.37527759190542864</v>
      </c>
      <c r="V1126" s="29">
        <f>MIN('OnSSET_original_NoMG-PV-Diesel'!N1125:R1125,LCOE_SensitivityScenarios!CE1125)</f>
        <v>0.40810263760184101</v>
      </c>
      <c r="W1126" s="28">
        <f>MIN('OnSSET_original_NoMG-PV-Diesel'!W1125:AA1125,LCOE_SensitivityScenarios!CJ1125)</f>
        <v>0.21201530392349399</v>
      </c>
      <c r="X1126" s="28">
        <f>MIN('OnSSET_original_NoMG-PV-Diesel'!W1125:AA1125,LCOE_SensitivityScenarios!CO1125)</f>
        <v>0.21201530392349399</v>
      </c>
      <c r="Y1126" s="29">
        <f>MIN('OnSSET_original_NoMG-PV-Diesel'!W1125:AA1125,LCOE_SensitivityScenarios!CT1125)</f>
        <v>0.21201530392349399</v>
      </c>
      <c r="Z1126">
        <f>VLOOKUP(B1126,[1]base!$A$2:$U$169,21,FALSE)</f>
        <v>13.647</v>
      </c>
      <c r="AA1126">
        <f>VLOOKUP(B1126,[2]s1!$A$2:$T$275,20,FALSE)</f>
        <v>14.385</v>
      </c>
      <c r="AB1126">
        <f>VLOOKUP(B1126,[3]s2!$A$2:$T$275,20,FALSE)</f>
        <v>14.385</v>
      </c>
      <c r="AC1126">
        <f>VLOOKUP(B1126,[4]s3!$A$2:$T$275,20,FALSE)</f>
        <v>9.9060000000000006</v>
      </c>
      <c r="AD1126" t="str">
        <f>IF(L1126='OnSSET_original_NoMG-PV-Diesel'!U1125,'OnSSET_original_NoMG-PV-Diesel'!T1125,"wait")</f>
        <v>wait</v>
      </c>
      <c r="AE1126">
        <f>IF(M1126='OnSSET_original_NoMG-PV-Diesel'!U1125,'OnSSET_original_NoMG-PV-Diesel'!T1125,"wait")</f>
        <v>10.0659851562587</v>
      </c>
      <c r="AF1126">
        <f>IF(N1126='OnSSET_original_NoMG-PV-Diesel'!AD1125,'OnSSET_original_NoMG-PV-Diesel'!AC1125,"wait")</f>
        <v>10.0659851562587</v>
      </c>
      <c r="AG1126">
        <f>IF(O1126='OnSSET_original_NoMG-PV-Diesel'!AD1125,'OnSSET_original_NoMG-PV-Diesel'!AC1125,"wait")</f>
        <v>10.0659851562587</v>
      </c>
      <c r="AH1126">
        <f>IF(P1126='OnSSET_original_NoMG-PV-Diesel'!AD1125,'OnSSET_original_NoMG-PV-Diesel'!AC1125,"wait")</f>
        <v>10.0659851562587</v>
      </c>
      <c r="AR1126">
        <v>81.045000000000002</v>
      </c>
      <c r="AS1126">
        <v>78.807000000000002</v>
      </c>
      <c r="AT1126">
        <v>0.01</v>
      </c>
      <c r="AU1126">
        <v>1.4999999999999999E-2</v>
      </c>
      <c r="AV1126">
        <v>19007.14486</v>
      </c>
      <c r="AW1126">
        <v>34212.86075</v>
      </c>
      <c r="AX1126">
        <v>8868.7710470000002</v>
      </c>
      <c r="AZ1126">
        <f>SUMIF([1]base!$A$2:$A$169,B1126,[1]base!$V$2:$V$169)</f>
        <v>33491.9</v>
      </c>
      <c r="BA1126">
        <f>SUMIF([2]s1!$A$2:$A$275,B1126,[2]s1!$U$2:$U$275)</f>
        <v>39611.199999999997</v>
      </c>
      <c r="BB1126">
        <f>SUMIF([3]s2!$A$2:$A$115,B1126,[3]s2!$U$2:$U$115)</f>
        <v>39611.199999999997</v>
      </c>
      <c r="BC1126">
        <f>SUMIF([4]s3!$A$2:$A$245,B1126,[4]s3!$U$2:$U$245)</f>
        <v>17297.939999999999</v>
      </c>
      <c r="BD1126">
        <f>SUMIF([5]s4!$A$2:$A$74,B1126,[5]s4!$U$2:$U$74)</f>
        <v>0</v>
      </c>
      <c r="BF1126">
        <f t="shared" si="90"/>
        <v>95580.676657000004</v>
      </c>
      <c r="BG1126">
        <f t="shared" si="91"/>
        <v>101699.97665699999</v>
      </c>
      <c r="BH1126">
        <f t="shared" si="92"/>
        <v>101699.97665699999</v>
      </c>
      <c r="BI1126">
        <f t="shared" si="93"/>
        <v>79386.716656999997</v>
      </c>
      <c r="BJ1126">
        <f t="shared" si="94"/>
        <v>0</v>
      </c>
      <c r="BL1126" t="s">
        <v>115</v>
      </c>
      <c r="BM1126" s="23">
        <v>72104.349860000002</v>
      </c>
      <c r="BN1126" s="23">
        <v>5.8162446020000003</v>
      </c>
      <c r="BP1126" t="s">
        <v>183</v>
      </c>
      <c r="BQ1126" s="23">
        <v>12481.931269999999</v>
      </c>
      <c r="BR1126" s="23">
        <v>10.06598516</v>
      </c>
      <c r="BT1126" t="s">
        <v>183</v>
      </c>
      <c r="BU1126" s="23">
        <v>12481.931269999999</v>
      </c>
      <c r="BV1126" s="23">
        <v>10.06598516</v>
      </c>
    </row>
    <row r="1127" spans="1:74" x14ac:dyDescent="0.25">
      <c r="A1127">
        <v>1</v>
      </c>
      <c r="B1127" s="15">
        <v>16369</v>
      </c>
      <c r="C1127" s="15">
        <v>-64.182297559999995</v>
      </c>
      <c r="D1127" s="15">
        <v>-16.724312040000001</v>
      </c>
      <c r="E1127" s="16">
        <v>0</v>
      </c>
      <c r="F1127" s="19">
        <v>34096.671934046397</v>
      </c>
      <c r="G1127" s="19">
        <v>72.151709397417207</v>
      </c>
      <c r="H1127" s="16" t="str">
        <f>IF(LCOE_SensitivityScenarios!BF1126&gt;'OnSSET_original_NoMG-PV-Diesel'!M1126,'OnSSET_original_NoMG-PV-Diesel'!L1126,LCOE_SensitivityScenarios!BG1126)</f>
        <v>SA_PV</v>
      </c>
      <c r="I1127" s="39" t="str">
        <f>IF(LCOE_SensitivityScenarios!BK1126&gt;'OnSSET_original_NoMG-PV-Diesel'!M1126,'OnSSET_original_NoMG-PV-Diesel'!L1126,LCOE_SensitivityScenarios!BL1126)</f>
        <v>SA_PV</v>
      </c>
      <c r="J1127" s="39" t="str">
        <f>IF(LCOE_SensitivityScenarios!BP1126&gt;'OnSSET_original_NoMG-PV-Diesel'!M1126,'OnSSET_original_NoMG-PV-Diesel'!L1126,LCOE_SensitivityScenarios!BQ1126)</f>
        <v>SA_PV</v>
      </c>
      <c r="K1127" s="38" t="str">
        <f>IF(LCOE_SensitivityScenarios!BU1126&gt;'OnSSET_original_NoMG-PV-Diesel'!V1126,'OnSSET_original_NoMG-PV-Diesel'!U1126,LCOE_SensitivityScenarios!BV1126)</f>
        <v>SA_PV</v>
      </c>
      <c r="L1127" s="39" t="str">
        <f>IF(LCOE_SensitivityScenarios!BZ1126&gt;'OnSSET_original_NoMG-PV-Diesel'!V1126,'OnSSET_original_NoMG-PV-Diesel'!U1126,LCOE_SensitivityScenarios!CA1126)</f>
        <v>MG_Hybrid</v>
      </c>
      <c r="M1127" s="40" t="str">
        <f>IF(LCOE_SensitivityScenarios!CE1126&gt;'OnSSET_original_NoMG-PV-Diesel'!V1126,'OnSSET_original_NoMG-PV-Diesel'!U1126,LCOE_SensitivityScenarios!CF1126)</f>
        <v>SA_PV</v>
      </c>
      <c r="N1127" s="39" t="str">
        <f>IF(LCOE_SensitivityScenarios!CJ1126&gt;'OnSSET_original_NoMG-PV-Diesel'!AE1126,'OnSSET_original_NoMG-PV-Diesel'!AD1126,LCOE_SensitivityScenarios!CK1126)</f>
        <v>MG_Diesel</v>
      </c>
      <c r="O1127" s="39" t="str">
        <f>IF(LCOE_SensitivityScenarios!CO1126&gt;'OnSSET_original_NoMG-PV-Diesel'!AE1126,'OnSSET_original_NoMG-PV-Diesel'!AD1126,LCOE_SensitivityScenarios!CP1126)</f>
        <v>MG_Hybrid</v>
      </c>
      <c r="P1127" s="40" t="str">
        <f>IF(LCOE_SensitivityScenarios!CT1126&gt;'OnSSET_original_NoMG-PV-Diesel'!AE1126,'OnSSET_original_NoMG-PV-Diesel'!AD1126,LCOE_SensitivityScenarios!CU1126)</f>
        <v>SA_Diesel</v>
      </c>
      <c r="Q1127" s="38">
        <f>IF(LCOE_SensitivityScenarios!BF1126&gt;'OnSSET_original_NoMG-PV-Diesel'!M1126,'OnSSET_original_NoMG-PV-Diesel'!M1126,LCOE_SensitivityScenarios!BF1126)</f>
        <v>0.46894714035252399</v>
      </c>
      <c r="R1127" s="28">
        <f>MIN('OnSSET_original_NoMG-PV-Diesel'!E1126:I1126,LCOE_SensitivityScenarios!BK1126)</f>
        <v>0.46894714035252399</v>
      </c>
      <c r="S1127" s="28">
        <f>MIN('OnSSET_original_NoMG-PV-Diesel'!E1126:I1126,LCOE_SensitivityScenarios!BP1126)</f>
        <v>0.46894714035252399</v>
      </c>
      <c r="T1127" s="27">
        <f>MIN('OnSSET_original_NoMG-PV-Diesel'!N1126:R1126,LCOE_SensitivityScenarios!BU1126)</f>
        <v>0.46894714035252399</v>
      </c>
      <c r="U1127" s="28">
        <f>MIN('OnSSET_original_NoMG-PV-Diesel'!N1126:R1126,LCOE_SensitivityScenarios!BZ1126)</f>
        <v>0.44811594711817504</v>
      </c>
      <c r="V1127" s="29">
        <f>MIN('OnSSET_original_NoMG-PV-Diesel'!N1126:R1126,LCOE_SensitivityScenarios!CE1126)</f>
        <v>0.46894714035252399</v>
      </c>
      <c r="W1127" s="28">
        <f>MIN('OnSSET_original_NoMG-PV-Diesel'!W1126:AA1126,LCOE_SensitivityScenarios!CJ1126)</f>
        <v>0.36208505001965197</v>
      </c>
      <c r="X1127" s="28">
        <f>MIN('OnSSET_original_NoMG-PV-Diesel'!W1126:AA1126,LCOE_SensitivityScenarios!CO1126)</f>
        <v>0.35273008366949965</v>
      </c>
      <c r="Y1127" s="29">
        <f>MIN('OnSSET_original_NoMG-PV-Diesel'!W1126:AA1126,LCOE_SensitivityScenarios!CT1126)</f>
        <v>0.36285171444529901</v>
      </c>
      <c r="Z1127">
        <f>IF(H1127='OnSSET_original_NoMG-PV-Diesel'!L1126,'OnSSET_original_NoMG-PV-Diesel'!K1126,"wait")</f>
        <v>9.9359990536951095</v>
      </c>
      <c r="AA1127">
        <f>IF(I1127='OnSSET_original_NoMG-PV-Diesel'!L1126,'OnSSET_original_NoMG-PV-Diesel'!K1126,"wait")</f>
        <v>9.9359990536951095</v>
      </c>
      <c r="AB1127">
        <f>IF(J1127='OnSSET_original_NoMG-PV-Diesel'!L1126,'OnSSET_original_NoMG-PV-Diesel'!K1126,"wait")</f>
        <v>9.9359990536951095</v>
      </c>
      <c r="AC1127">
        <f>IF(K1127='OnSSET_original_NoMG-PV-Diesel'!U1126,'OnSSET_original_NoMG-PV-Diesel'!T1126,"wait")</f>
        <v>20.942615277959799</v>
      </c>
      <c r="AD1127" t="str">
        <f>IF(L1127='OnSSET_original_NoMG-PV-Diesel'!U1126,'OnSSET_original_NoMG-PV-Diesel'!T1126,"wait")</f>
        <v>wait</v>
      </c>
      <c r="AE1127">
        <f>IF(M1127='OnSSET_original_NoMG-PV-Diesel'!U1126,'OnSSET_original_NoMG-PV-Diesel'!T1126,"wait")</f>
        <v>20.942615277959799</v>
      </c>
      <c r="AF1127">
        <f>VLOOKUP(B1127,[5]s4!$A$2:$T$275,20,FALSE)</f>
        <v>8.7940000000000005</v>
      </c>
      <c r="AG1127" t="str">
        <f>IF(O1127='OnSSET_original_NoMG-PV-Diesel'!AD1126,'OnSSET_original_NoMG-PV-Diesel'!AC1126,"wait")</f>
        <v>wait</v>
      </c>
      <c r="AH1127">
        <f>IF(P1127='OnSSET_original_NoMG-PV-Diesel'!AD1126,'OnSSET_original_NoMG-PV-Diesel'!AC1126,"wait")</f>
        <v>15.569256590888701</v>
      </c>
      <c r="AR1127">
        <v>60.238999999999997</v>
      </c>
      <c r="AS1127">
        <v>60.158999999999999</v>
      </c>
      <c r="AT1127">
        <v>44.255000000000003</v>
      </c>
      <c r="AU1127">
        <v>22.861000000000001</v>
      </c>
      <c r="AV1127">
        <v>51684.747080000001</v>
      </c>
      <c r="AW1127">
        <v>0</v>
      </c>
      <c r="AX1127">
        <v>9018.9636750000009</v>
      </c>
      <c r="AZ1127">
        <f>SUMIF([1]base!$A$2:$A$169,B1127,[1]base!$V$2:$V$169)</f>
        <v>0</v>
      </c>
      <c r="BA1127">
        <f>SUMIF([2]s1!$A$2:$A$275,B1127,[2]s1!$U$2:$U$275)</f>
        <v>0</v>
      </c>
      <c r="BB1127">
        <f>SUMIF([3]s2!$A$2:$A$115,B1127,[3]s2!$U$2:$U$115)</f>
        <v>0</v>
      </c>
      <c r="BC1127">
        <f>SUMIF([4]s3!$A$2:$A$245,B1127,[4]s3!$U$2:$U$245)</f>
        <v>0</v>
      </c>
      <c r="BD1127">
        <f>SUMIF([5]s4!$A$2:$A$74,B1127,[5]s4!$U$2:$U$74)</f>
        <v>13015.12</v>
      </c>
      <c r="BF1127">
        <f t="shared" si="90"/>
        <v>0</v>
      </c>
      <c r="BG1127">
        <f t="shared" si="91"/>
        <v>0</v>
      </c>
      <c r="BH1127">
        <f t="shared" si="92"/>
        <v>0</v>
      </c>
      <c r="BI1127">
        <f t="shared" si="93"/>
        <v>0</v>
      </c>
      <c r="BJ1127">
        <f t="shared" si="94"/>
        <v>73718.830755000003</v>
      </c>
      <c r="BL1127" t="s">
        <v>114</v>
      </c>
      <c r="BM1127" s="23">
        <v>106179.0595</v>
      </c>
      <c r="BN1127" s="23">
        <v>20.942615279999998</v>
      </c>
      <c r="BP1127" t="s">
        <v>186</v>
      </c>
      <c r="BQ1127" s="23">
        <v>106179.0595</v>
      </c>
      <c r="BR1127" s="23">
        <v>20.942615279999998</v>
      </c>
      <c r="BT1127" t="s">
        <v>183</v>
      </c>
      <c r="BU1127" s="23">
        <v>19306.04781</v>
      </c>
      <c r="BV1127" s="23">
        <v>15.56925659</v>
      </c>
    </row>
    <row r="1128" spans="1:74" x14ac:dyDescent="0.25">
      <c r="A1128">
        <v>1</v>
      </c>
      <c r="B1128" s="15">
        <v>16382</v>
      </c>
      <c r="C1128" s="15">
        <v>-63.767518090000003</v>
      </c>
      <c r="D1128" s="15">
        <v>-15.44865396</v>
      </c>
      <c r="E1128" s="16">
        <v>0</v>
      </c>
      <c r="F1128" s="19">
        <v>39976.825159654902</v>
      </c>
      <c r="G1128" s="19">
        <v>54.447757463490085</v>
      </c>
      <c r="H1128" s="16" t="str">
        <f>IF(LCOE_SensitivityScenarios!BF1127&gt;'OnSSET_original_NoMG-PV-Diesel'!M1127,'OnSSET_original_NoMG-PV-Diesel'!L1127,LCOE_SensitivityScenarios!BG1127)</f>
        <v>MG_Hydro</v>
      </c>
      <c r="I1128" s="39" t="str">
        <f>IF(LCOE_SensitivityScenarios!BK1127&gt;'OnSSET_original_NoMG-PV-Diesel'!M1127,'OnSSET_original_NoMG-PV-Diesel'!L1127,LCOE_SensitivityScenarios!BL1127)</f>
        <v>MG_Hydro</v>
      </c>
      <c r="J1128" s="39" t="str">
        <f>IF(LCOE_SensitivityScenarios!BP1127&gt;'OnSSET_original_NoMG-PV-Diesel'!M1127,'OnSSET_original_NoMG-PV-Diesel'!L1127,LCOE_SensitivityScenarios!BQ1127)</f>
        <v>MG_Hydro</v>
      </c>
      <c r="K1128" s="38" t="str">
        <f>IF(LCOE_SensitivityScenarios!BU1127&gt;'OnSSET_original_NoMG-PV-Diesel'!V1127,'OnSSET_original_NoMG-PV-Diesel'!U1127,LCOE_SensitivityScenarios!BV1127)</f>
        <v>MG_Hydro</v>
      </c>
      <c r="L1128" s="39" t="str">
        <f>IF(LCOE_SensitivityScenarios!BZ1127&gt;'OnSSET_original_NoMG-PV-Diesel'!V1127,'OnSSET_original_NoMG-PV-Diesel'!U1127,LCOE_SensitivityScenarios!CA1127)</f>
        <v>MG_Hydro</v>
      </c>
      <c r="M1128" s="40" t="str">
        <f>IF(LCOE_SensitivityScenarios!CE1127&gt;'OnSSET_original_NoMG-PV-Diesel'!V1127,'OnSSET_original_NoMG-PV-Diesel'!U1127,LCOE_SensitivityScenarios!CF1127)</f>
        <v>MG_Hydro</v>
      </c>
      <c r="N1128" s="39" t="str">
        <f>IF(LCOE_SensitivityScenarios!CJ1127&gt;'OnSSET_original_NoMG-PV-Diesel'!AE1127,'OnSSET_original_NoMG-PV-Diesel'!AD1127,LCOE_SensitivityScenarios!CK1127)</f>
        <v>SA_Diesel</v>
      </c>
      <c r="O1128" s="39" t="str">
        <f>IF(LCOE_SensitivityScenarios!CO1127&gt;'OnSSET_original_NoMG-PV-Diesel'!AE1127,'OnSSET_original_NoMG-PV-Diesel'!AD1127,LCOE_SensitivityScenarios!CP1127)</f>
        <v>SA_Diesel</v>
      </c>
      <c r="P1128" s="40" t="str">
        <f>IF(LCOE_SensitivityScenarios!CT1127&gt;'OnSSET_original_NoMG-PV-Diesel'!AE1127,'OnSSET_original_NoMG-PV-Diesel'!AD1127,LCOE_SensitivityScenarios!CU1127)</f>
        <v>SA_Diesel</v>
      </c>
      <c r="Q1128" s="38">
        <f>IF(LCOE_SensitivityScenarios!BF1127&gt;'OnSSET_original_NoMG-PV-Diesel'!M1127,'OnSSET_original_NoMG-PV-Diesel'!M1127,LCOE_SensitivityScenarios!BF1127)</f>
        <v>0.383521034314107</v>
      </c>
      <c r="R1128" s="28">
        <f>MIN('OnSSET_original_NoMG-PV-Diesel'!E1127:I1127,LCOE_SensitivityScenarios!BK1127)</f>
        <v>0.383521034314107</v>
      </c>
      <c r="S1128" s="28">
        <f>MIN('OnSSET_original_NoMG-PV-Diesel'!E1127:I1127,LCOE_SensitivityScenarios!BP1127)</f>
        <v>0.383521034314107</v>
      </c>
      <c r="T1128" s="27">
        <f>MIN('OnSSET_original_NoMG-PV-Diesel'!N1127:R1127,LCOE_SensitivityScenarios!BU1127)</f>
        <v>0.383521034314107</v>
      </c>
      <c r="U1128" s="28">
        <f>MIN('OnSSET_original_NoMG-PV-Diesel'!N1127:R1127,LCOE_SensitivityScenarios!BZ1127)</f>
        <v>0.383521034314107</v>
      </c>
      <c r="V1128" s="29">
        <f>MIN('OnSSET_original_NoMG-PV-Diesel'!N1127:R1127,LCOE_SensitivityScenarios!CE1127)</f>
        <v>0.383521034314107</v>
      </c>
      <c r="W1128" s="28">
        <f>MIN('OnSSET_original_NoMG-PV-Diesel'!W1127:AA1127,LCOE_SensitivityScenarios!CJ1127)</f>
        <v>0.290450237394833</v>
      </c>
      <c r="X1128" s="28">
        <f>MIN('OnSSET_original_NoMG-PV-Diesel'!W1127:AA1127,LCOE_SensitivityScenarios!CO1127)</f>
        <v>0.290450237394833</v>
      </c>
      <c r="Y1128" s="29">
        <f>MIN('OnSSET_original_NoMG-PV-Diesel'!W1127:AA1127,LCOE_SensitivityScenarios!CT1127)</f>
        <v>0.290450237394833</v>
      </c>
      <c r="Z1128">
        <f>IF(H1128='OnSSET_original_NoMG-PV-Diesel'!L1127,'OnSSET_original_NoMG-PV-Diesel'!K1127,"wait")</f>
        <v>25.938963006084101</v>
      </c>
      <c r="AA1128">
        <f>IF(I1128='OnSSET_original_NoMG-PV-Diesel'!L1127,'OnSSET_original_NoMG-PV-Diesel'!K1127,"wait")</f>
        <v>25.938963006084101</v>
      </c>
      <c r="AB1128">
        <f>IF(J1128='OnSSET_original_NoMG-PV-Diesel'!L1127,'OnSSET_original_NoMG-PV-Diesel'!K1127,"wait")</f>
        <v>25.938963006084101</v>
      </c>
      <c r="AC1128">
        <f>IF(K1128='OnSSET_original_NoMG-PV-Diesel'!U1127,'OnSSET_original_NoMG-PV-Diesel'!T1127,"wait")</f>
        <v>9.6075042440891405</v>
      </c>
      <c r="AD1128">
        <f>IF(L1128='OnSSET_original_NoMG-PV-Diesel'!U1127,'OnSSET_original_NoMG-PV-Diesel'!T1127,"wait")</f>
        <v>9.6075042440891405</v>
      </c>
      <c r="AE1128">
        <f>IF(M1128='OnSSET_original_NoMG-PV-Diesel'!U1127,'OnSSET_original_NoMG-PV-Diesel'!T1127,"wait")</f>
        <v>9.6075042440891405</v>
      </c>
      <c r="AF1128">
        <f>IF(N1128='OnSSET_original_NoMG-PV-Diesel'!AD1127,'OnSSET_original_NoMG-PV-Diesel'!AC1127,"wait")</f>
        <v>18.254258063769299</v>
      </c>
      <c r="AG1128">
        <f>IF(O1128='OnSSET_original_NoMG-PV-Diesel'!AD1127,'OnSSET_original_NoMG-PV-Diesel'!AC1127,"wait")</f>
        <v>18.254258063769299</v>
      </c>
      <c r="AH1128">
        <f>IF(P1128='OnSSET_original_NoMG-PV-Diesel'!AD1127,'OnSSET_original_NoMG-PV-Diesel'!AC1127,"wait")</f>
        <v>18.254258063769299</v>
      </c>
      <c r="AR1128">
        <v>142.649</v>
      </c>
      <c r="AS1128">
        <v>139.83600000000001</v>
      </c>
      <c r="AT1128">
        <v>26.225000000000001</v>
      </c>
      <c r="AU1128">
        <v>4.952</v>
      </c>
      <c r="AV1128">
        <v>48752.097699999998</v>
      </c>
      <c r="AW1128">
        <v>0</v>
      </c>
      <c r="AX1128">
        <v>7948.9171349999997</v>
      </c>
      <c r="AZ1128">
        <f>SUMIF([1]base!$A$2:$A$169,B1128,[1]base!$V$2:$V$169)</f>
        <v>0</v>
      </c>
      <c r="BA1128">
        <f>SUMIF([2]s1!$A$2:$A$275,B1128,[2]s1!$U$2:$U$275)</f>
        <v>0</v>
      </c>
      <c r="BB1128">
        <f>SUMIF([3]s2!$A$2:$A$115,B1128,[3]s2!$U$2:$U$115)</f>
        <v>0</v>
      </c>
      <c r="BC1128">
        <f>SUMIF([4]s3!$A$2:$A$245,B1128,[4]s3!$U$2:$U$245)</f>
        <v>0</v>
      </c>
      <c r="BD1128">
        <f>SUMIF([5]s4!$A$2:$A$74,B1128,[5]s4!$U$2:$U$74)</f>
        <v>0</v>
      </c>
      <c r="BF1128">
        <f t="shared" si="90"/>
        <v>0</v>
      </c>
      <c r="BG1128">
        <f t="shared" si="91"/>
        <v>0</v>
      </c>
      <c r="BH1128">
        <f t="shared" si="92"/>
        <v>0</v>
      </c>
      <c r="BI1128">
        <f t="shared" si="93"/>
        <v>0</v>
      </c>
      <c r="BJ1128">
        <f t="shared" si="94"/>
        <v>0</v>
      </c>
      <c r="BL1128" t="s">
        <v>169</v>
      </c>
      <c r="BM1128" s="23">
        <v>111738.5361</v>
      </c>
      <c r="BN1128" s="23">
        <v>9.6075042439999994</v>
      </c>
      <c r="BP1128" t="s">
        <v>187</v>
      </c>
      <c r="BQ1128" s="23">
        <v>111738.5361</v>
      </c>
      <c r="BR1128" s="23">
        <v>9.6075042439999994</v>
      </c>
      <c r="BT1128" t="s">
        <v>183</v>
      </c>
      <c r="BU1128" s="23">
        <v>22635.478899999998</v>
      </c>
      <c r="BV1128" s="23">
        <v>18.254258060000002</v>
      </c>
    </row>
    <row r="1129" spans="1:74" x14ac:dyDescent="0.25">
      <c r="A1129">
        <v>1</v>
      </c>
      <c r="B1129" s="15">
        <v>16388</v>
      </c>
      <c r="C1129" s="15">
        <v>-67.30492375</v>
      </c>
      <c r="D1129" s="15">
        <v>-14.567615399999999</v>
      </c>
      <c r="E1129" s="16">
        <v>0</v>
      </c>
      <c r="F1129" s="19">
        <v>51336.0064657404</v>
      </c>
      <c r="G1129" s="19">
        <v>91.798882061432849</v>
      </c>
      <c r="H1129" s="16" t="str">
        <f>IF(LCOE_SensitivityScenarios!BF1128&gt;'OnSSET_original_NoMG-PV-Diesel'!M1128,'OnSSET_original_NoMG-PV-Diesel'!L1128,LCOE_SensitivityScenarios!BG1128)</f>
        <v>Grid_extension</v>
      </c>
      <c r="I1129" s="39" t="str">
        <f>IF(LCOE_SensitivityScenarios!BK1128&gt;'OnSSET_original_NoMG-PV-Diesel'!M1128,'OnSSET_original_NoMG-PV-Diesel'!L1128,LCOE_SensitivityScenarios!BL1128)</f>
        <v>Grid_extension</v>
      </c>
      <c r="J1129" s="39" t="str">
        <f>IF(LCOE_SensitivityScenarios!BP1128&gt;'OnSSET_original_NoMG-PV-Diesel'!M1128,'OnSSET_original_NoMG-PV-Diesel'!L1128,LCOE_SensitivityScenarios!BQ1128)</f>
        <v>Grid_extension</v>
      </c>
      <c r="K1129" s="38" t="str">
        <f>IF(LCOE_SensitivityScenarios!BU1128&gt;'OnSSET_original_NoMG-PV-Diesel'!V1128,'OnSSET_original_NoMG-PV-Diesel'!U1128,LCOE_SensitivityScenarios!BV1128)</f>
        <v>MG_Hybrid</v>
      </c>
      <c r="L1129" s="39" t="str">
        <f>IF(LCOE_SensitivityScenarios!BZ1128&gt;'OnSSET_original_NoMG-PV-Diesel'!V1128,'OnSSET_original_NoMG-PV-Diesel'!U1128,LCOE_SensitivityScenarios!CA1128)</f>
        <v>MG_Hybrid</v>
      </c>
      <c r="M1129" s="40" t="str">
        <f>IF(LCOE_SensitivityScenarios!CE1128&gt;'OnSSET_original_NoMG-PV-Diesel'!V1128,'OnSSET_original_NoMG-PV-Diesel'!U1128,LCOE_SensitivityScenarios!CF1128)</f>
        <v>MG_Diesel</v>
      </c>
      <c r="N1129" s="39" t="str">
        <f>IF(LCOE_SensitivityScenarios!CJ1128&gt;'OnSSET_original_NoMG-PV-Diesel'!AE1128,'OnSSET_original_NoMG-PV-Diesel'!AD1128,LCOE_SensitivityScenarios!CK1128)</f>
        <v>SA_Diesel</v>
      </c>
      <c r="O1129" s="39" t="str">
        <f>IF(LCOE_SensitivityScenarios!CO1128&gt;'OnSSET_original_NoMG-PV-Diesel'!AE1128,'OnSSET_original_NoMG-PV-Diesel'!AD1128,LCOE_SensitivityScenarios!CP1128)</f>
        <v>SA_Diesel</v>
      </c>
      <c r="P1129" s="40" t="str">
        <f>IF(LCOE_SensitivityScenarios!CT1128&gt;'OnSSET_original_NoMG-PV-Diesel'!AE1128,'OnSSET_original_NoMG-PV-Diesel'!AD1128,LCOE_SensitivityScenarios!CU1128)</f>
        <v>SA_Diesel</v>
      </c>
      <c r="Q1129" s="38">
        <f>IF(LCOE_SensitivityScenarios!BF1128&gt;'OnSSET_original_NoMG-PV-Diesel'!M1128,'OnSSET_original_NoMG-PV-Diesel'!M1128,LCOE_SensitivityScenarios!BF1128)</f>
        <v>0.45818728977446099</v>
      </c>
      <c r="R1129" s="28">
        <f>MIN('OnSSET_original_NoMG-PV-Diesel'!E1128:I1128,LCOE_SensitivityScenarios!BK1128)</f>
        <v>0.45818728977446099</v>
      </c>
      <c r="S1129" s="28">
        <f>MIN('OnSSET_original_NoMG-PV-Diesel'!E1128:I1128,LCOE_SensitivityScenarios!BP1128)</f>
        <v>0.45818728977446099</v>
      </c>
      <c r="T1129" s="27">
        <f>MIN('OnSSET_original_NoMG-PV-Diesel'!N1128:R1128,LCOE_SensitivityScenarios!BU1128)</f>
        <v>0.43000626645570605</v>
      </c>
      <c r="U1129" s="28">
        <f>MIN('OnSSET_original_NoMG-PV-Diesel'!N1128:R1128,LCOE_SensitivityScenarios!BZ1128)</f>
        <v>0.40424474017970602</v>
      </c>
      <c r="V1129" s="29">
        <f>MIN('OnSSET_original_NoMG-PV-Diesel'!N1128:R1128,LCOE_SensitivityScenarios!CE1128)</f>
        <v>0.4496105134387175</v>
      </c>
      <c r="W1129" s="28">
        <f>MIN('OnSSET_original_NoMG-PV-Diesel'!W1128:AA1128,LCOE_SensitivityScenarios!CJ1128)</f>
        <v>0.236149129606983</v>
      </c>
      <c r="X1129" s="28">
        <f>MIN('OnSSET_original_NoMG-PV-Diesel'!W1128:AA1128,LCOE_SensitivityScenarios!CO1128)</f>
        <v>0.236149129606983</v>
      </c>
      <c r="Y1129" s="29">
        <f>MIN('OnSSET_original_NoMG-PV-Diesel'!W1128:AA1128,LCOE_SensitivityScenarios!CT1128)</f>
        <v>0.236149129606983</v>
      </c>
      <c r="Z1129">
        <f>IF(H1129='OnSSET_original_NoMG-PV-Diesel'!L1128,'OnSSET_original_NoMG-PV-Diesel'!K1128,"wait")</f>
        <v>17.786866602306901</v>
      </c>
      <c r="AA1129">
        <f>IF(I1129='OnSSET_original_NoMG-PV-Diesel'!L1128,'OnSSET_original_NoMG-PV-Diesel'!K1128,"wait")</f>
        <v>17.786866602306901</v>
      </c>
      <c r="AB1129">
        <f>IF(J1129='OnSSET_original_NoMG-PV-Diesel'!L1128,'OnSSET_original_NoMG-PV-Diesel'!K1128,"wait")</f>
        <v>17.786866602306901</v>
      </c>
      <c r="AC1129">
        <f>VLOOKUP(B1129,[4]s3!$A$2:$T$275,20,FALSE)</f>
        <v>17.966999999999999</v>
      </c>
      <c r="AD1129" t="str">
        <f>IF(L1129='OnSSET_original_NoMG-PV-Diesel'!U1128,'OnSSET_original_NoMG-PV-Diesel'!T1128,"wait")</f>
        <v>wait</v>
      </c>
      <c r="AE1129" t="str">
        <f>IF(M1129='OnSSET_original_NoMG-PV-Diesel'!U1128,'OnSSET_original_NoMG-PV-Diesel'!T1128,"wait")</f>
        <v>wait</v>
      </c>
      <c r="AF1129">
        <f>IF(N1129='OnSSET_original_NoMG-PV-Diesel'!AD1128,'OnSSET_original_NoMG-PV-Diesel'!AC1128,"wait")</f>
        <v>23.4410988428038</v>
      </c>
      <c r="AG1129">
        <f>IF(O1129='OnSSET_original_NoMG-PV-Diesel'!AD1128,'OnSSET_original_NoMG-PV-Diesel'!AC1128,"wait")</f>
        <v>23.4410988428038</v>
      </c>
      <c r="AH1129">
        <f>IF(P1129='OnSSET_original_NoMG-PV-Diesel'!AD1128,'OnSSET_original_NoMG-PV-Diesel'!AC1128,"wait")</f>
        <v>23.4410988428038</v>
      </c>
      <c r="AR1129">
        <v>70.988999999999905</v>
      </c>
      <c r="AS1129">
        <v>0.22899999999999901</v>
      </c>
      <c r="AT1129">
        <v>2.2969999999999899</v>
      </c>
      <c r="AU1129">
        <v>0.186</v>
      </c>
      <c r="AV1129">
        <v>66152.32475</v>
      </c>
      <c r="AW1129">
        <v>2228.2649150000002</v>
      </c>
      <c r="AX1129">
        <v>15286.37911</v>
      </c>
      <c r="AZ1129">
        <f>SUMIF([1]base!$A$2:$A$169,B1129,[1]base!$V$2:$V$169)</f>
        <v>0</v>
      </c>
      <c r="BA1129">
        <f>SUMIF([2]s1!$A$2:$A$275,B1129,[2]s1!$U$2:$U$275)</f>
        <v>0</v>
      </c>
      <c r="BB1129">
        <f>SUMIF([3]s2!$A$2:$A$115,B1129,[3]s2!$U$2:$U$115)</f>
        <v>0</v>
      </c>
      <c r="BC1129">
        <f>SUMIF([4]s3!$A$2:$A$245,B1129,[4]s3!$U$2:$U$245)</f>
        <v>26746.400000000001</v>
      </c>
      <c r="BD1129">
        <f>SUMIF([5]s4!$A$2:$A$74,B1129,[5]s4!$U$2:$U$74)</f>
        <v>0</v>
      </c>
      <c r="BF1129">
        <f t="shared" si="90"/>
        <v>0</v>
      </c>
      <c r="BG1129">
        <f t="shared" si="91"/>
        <v>0</v>
      </c>
      <c r="BH1129">
        <f t="shared" si="92"/>
        <v>0</v>
      </c>
      <c r="BI1129">
        <f t="shared" si="93"/>
        <v>110413.36877500001</v>
      </c>
      <c r="BJ1129">
        <f t="shared" si="94"/>
        <v>0</v>
      </c>
      <c r="BL1129" t="s">
        <v>115</v>
      </c>
      <c r="BM1129" s="23">
        <v>123990.67110000001</v>
      </c>
      <c r="BN1129" s="23">
        <v>13.544542590000001</v>
      </c>
      <c r="BP1129" t="s">
        <v>185</v>
      </c>
      <c r="BQ1129" s="23">
        <v>123990.67110000001</v>
      </c>
      <c r="BR1129" s="23">
        <v>13.544542590000001</v>
      </c>
      <c r="BT1129" t="s">
        <v>183</v>
      </c>
      <c r="BU1129" s="23">
        <v>29067.217980000001</v>
      </c>
      <c r="BV1129" s="23">
        <v>23.441098839999999</v>
      </c>
    </row>
    <row r="1130" spans="1:74" x14ac:dyDescent="0.25">
      <c r="A1130">
        <v>1</v>
      </c>
      <c r="B1130" s="15">
        <v>16392</v>
      </c>
      <c r="C1130" s="15">
        <v>-67.450265250000001</v>
      </c>
      <c r="D1130" s="15">
        <v>-14.463686190000001</v>
      </c>
      <c r="E1130" s="16">
        <v>0</v>
      </c>
      <c r="F1130" s="19">
        <v>30153.814225209098</v>
      </c>
      <c r="G1130" s="19">
        <v>52.639748014368912</v>
      </c>
      <c r="H1130" s="16" t="str">
        <f>IF(LCOE_SensitivityScenarios!BF1129&gt;'OnSSET_original_NoMG-PV-Diesel'!M1129,'OnSSET_original_NoMG-PV-Diesel'!L1129,LCOE_SensitivityScenarios!BG1129)</f>
        <v>SA_PV</v>
      </c>
      <c r="I1130" s="39" t="str">
        <f>IF(LCOE_SensitivityScenarios!BK1129&gt;'OnSSET_original_NoMG-PV-Diesel'!M1129,'OnSSET_original_NoMG-PV-Diesel'!L1129,LCOE_SensitivityScenarios!BL1129)</f>
        <v>SA_PV</v>
      </c>
      <c r="J1130" s="39" t="str">
        <f>IF(LCOE_SensitivityScenarios!BP1129&gt;'OnSSET_original_NoMG-PV-Diesel'!M1129,'OnSSET_original_NoMG-PV-Diesel'!L1129,LCOE_SensitivityScenarios!BQ1129)</f>
        <v>SA_PV</v>
      </c>
      <c r="K1130" s="38" t="str">
        <f>IF(LCOE_SensitivityScenarios!BU1129&gt;'OnSSET_original_NoMG-PV-Diesel'!V1129,'OnSSET_original_NoMG-PV-Diesel'!U1129,LCOE_SensitivityScenarios!BV1129)</f>
        <v>SA_PV</v>
      </c>
      <c r="L1130" s="39" t="str">
        <f>IF(LCOE_SensitivityScenarios!BZ1129&gt;'OnSSET_original_NoMG-PV-Diesel'!V1129,'OnSSET_original_NoMG-PV-Diesel'!U1129,LCOE_SensitivityScenarios!CA1129)</f>
        <v>MG_Hybrid</v>
      </c>
      <c r="M1130" s="40" t="str">
        <f>IF(LCOE_SensitivityScenarios!CE1129&gt;'OnSSET_original_NoMG-PV-Diesel'!V1129,'OnSSET_original_NoMG-PV-Diesel'!U1129,LCOE_SensitivityScenarios!CF1129)</f>
        <v>SA_PV</v>
      </c>
      <c r="N1130" s="39" t="str">
        <f>IF(LCOE_SensitivityScenarios!CJ1129&gt;'OnSSET_original_NoMG-PV-Diesel'!AE1129,'OnSSET_original_NoMG-PV-Diesel'!AD1129,LCOE_SensitivityScenarios!CK1129)</f>
        <v>SA_Diesel</v>
      </c>
      <c r="O1130" s="39" t="str">
        <f>IF(LCOE_SensitivityScenarios!CO1129&gt;'OnSSET_original_NoMG-PV-Diesel'!AE1129,'OnSSET_original_NoMG-PV-Diesel'!AD1129,LCOE_SensitivityScenarios!CP1129)</f>
        <v>SA_Diesel</v>
      </c>
      <c r="P1130" s="40" t="str">
        <f>IF(LCOE_SensitivityScenarios!CT1129&gt;'OnSSET_original_NoMG-PV-Diesel'!AE1129,'OnSSET_original_NoMG-PV-Diesel'!AD1129,LCOE_SensitivityScenarios!CU1129)</f>
        <v>SA_Diesel</v>
      </c>
      <c r="Q1130" s="38">
        <f>IF(LCOE_SensitivityScenarios!BF1129&gt;'OnSSET_original_NoMG-PV-Diesel'!M1129,'OnSSET_original_NoMG-PV-Diesel'!M1129,LCOE_SensitivityScenarios!BF1129)</f>
        <v>0.47766068519015498</v>
      </c>
      <c r="R1130" s="28">
        <f>MIN('OnSSET_original_NoMG-PV-Diesel'!E1129:I1129,LCOE_SensitivityScenarios!BK1129)</f>
        <v>0.47766068519015498</v>
      </c>
      <c r="S1130" s="28">
        <f>MIN('OnSSET_original_NoMG-PV-Diesel'!E1129:I1129,LCOE_SensitivityScenarios!BP1129)</f>
        <v>0.47766068519015498</v>
      </c>
      <c r="T1130" s="27">
        <f>MIN('OnSSET_original_NoMG-PV-Diesel'!N1129:R1129,LCOE_SensitivityScenarios!BU1129)</f>
        <v>0.47766068519015498</v>
      </c>
      <c r="U1130" s="28">
        <f>MIN('OnSSET_original_NoMG-PV-Diesel'!N1129:R1129,LCOE_SensitivityScenarios!BZ1129)</f>
        <v>0.46759062606371982</v>
      </c>
      <c r="V1130" s="29">
        <f>MIN('OnSSET_original_NoMG-PV-Diesel'!N1129:R1129,LCOE_SensitivityScenarios!CE1129)</f>
        <v>0.47766068519015498</v>
      </c>
      <c r="W1130" s="28">
        <f>MIN('OnSSET_original_NoMG-PV-Diesel'!W1129:AA1129,LCOE_SensitivityScenarios!CJ1129)</f>
        <v>0.236149129606983</v>
      </c>
      <c r="X1130" s="28">
        <f>MIN('OnSSET_original_NoMG-PV-Diesel'!W1129:AA1129,LCOE_SensitivityScenarios!CO1129)</f>
        <v>0.236149129606983</v>
      </c>
      <c r="Y1130" s="29">
        <f>MIN('OnSSET_original_NoMG-PV-Diesel'!W1129:AA1129,LCOE_SensitivityScenarios!CT1129)</f>
        <v>0.236149129606983</v>
      </c>
      <c r="Z1130">
        <f>IF(H1130='OnSSET_original_NoMG-PV-Diesel'!L1129,'OnSSET_original_NoMG-PV-Diesel'!K1129,"wait")</f>
        <v>5.81624460228982</v>
      </c>
      <c r="AA1130">
        <f>IF(I1130='OnSSET_original_NoMG-PV-Diesel'!L1129,'OnSSET_original_NoMG-PV-Diesel'!K1129,"wait")</f>
        <v>5.81624460228982</v>
      </c>
      <c r="AB1130">
        <f>IF(J1130='OnSSET_original_NoMG-PV-Diesel'!L1129,'OnSSET_original_NoMG-PV-Diesel'!K1129,"wait")</f>
        <v>5.81624460228982</v>
      </c>
      <c r="AC1130">
        <f>IF(K1130='OnSSET_original_NoMG-PV-Diesel'!U1129,'OnSSET_original_NoMG-PV-Diesel'!T1129,"wait")</f>
        <v>18.8649988896453</v>
      </c>
      <c r="AD1130" t="str">
        <f>IF(L1130='OnSSET_original_NoMG-PV-Diesel'!U1129,'OnSSET_original_NoMG-PV-Diesel'!T1129,"wait")</f>
        <v>wait</v>
      </c>
      <c r="AE1130">
        <f>IF(M1130='OnSSET_original_NoMG-PV-Diesel'!U1129,'OnSSET_original_NoMG-PV-Diesel'!T1129,"wait")</f>
        <v>18.8649988896453</v>
      </c>
      <c r="AF1130">
        <f>IF(N1130='OnSSET_original_NoMG-PV-Diesel'!AD1129,'OnSSET_original_NoMG-PV-Diesel'!AC1129,"wait")</f>
        <v>13.7688649430178</v>
      </c>
      <c r="AG1130">
        <f>IF(O1130='OnSSET_original_NoMG-PV-Diesel'!AD1129,'OnSSET_original_NoMG-PV-Diesel'!AC1129,"wait")</f>
        <v>13.7688649430178</v>
      </c>
      <c r="AH1130">
        <f>IF(P1130='OnSSET_original_NoMG-PV-Diesel'!AD1129,'OnSSET_original_NoMG-PV-Diesel'!AC1129,"wait")</f>
        <v>13.7688649430178</v>
      </c>
      <c r="AR1130">
        <v>90.777999999999906</v>
      </c>
      <c r="AS1130">
        <v>0.372</v>
      </c>
      <c r="AT1130">
        <v>0.99399999999999999</v>
      </c>
      <c r="AU1130">
        <v>3.9E-2</v>
      </c>
      <c r="AV1130">
        <v>49182.641810000001</v>
      </c>
      <c r="AW1130">
        <v>0</v>
      </c>
      <c r="AX1130">
        <v>8101.7809269999998</v>
      </c>
      <c r="AZ1130">
        <f>SUMIF([1]base!$A$2:$A$169,B1130,[1]base!$V$2:$V$169)</f>
        <v>0</v>
      </c>
      <c r="BA1130">
        <f>SUMIF([2]s1!$A$2:$A$275,B1130,[2]s1!$U$2:$U$275)</f>
        <v>0</v>
      </c>
      <c r="BB1130">
        <f>SUMIF([3]s2!$A$2:$A$115,B1130,[3]s2!$U$2:$U$115)</f>
        <v>0</v>
      </c>
      <c r="BC1130">
        <f>SUMIF([4]s3!$A$2:$A$245,B1130,[4]s3!$U$2:$U$245)</f>
        <v>0</v>
      </c>
      <c r="BD1130">
        <f>SUMIF([5]s4!$A$2:$A$74,B1130,[5]s4!$U$2:$U$74)</f>
        <v>0</v>
      </c>
      <c r="BF1130">
        <f t="shared" si="90"/>
        <v>0</v>
      </c>
      <c r="BG1130">
        <f t="shared" si="91"/>
        <v>0</v>
      </c>
      <c r="BH1130">
        <f t="shared" si="92"/>
        <v>0</v>
      </c>
      <c r="BI1130">
        <f t="shared" si="93"/>
        <v>0</v>
      </c>
      <c r="BJ1130">
        <f t="shared" si="94"/>
        <v>0</v>
      </c>
      <c r="BL1130" t="s">
        <v>114</v>
      </c>
      <c r="BM1130" s="23">
        <v>95645.544370000003</v>
      </c>
      <c r="BN1130" s="23">
        <v>18.864998889999999</v>
      </c>
      <c r="BP1130" t="s">
        <v>186</v>
      </c>
      <c r="BQ1130" s="23">
        <v>95645.544370000003</v>
      </c>
      <c r="BR1130" s="23">
        <v>18.864998889999999</v>
      </c>
      <c r="BT1130" t="s">
        <v>183</v>
      </c>
      <c r="BU1130" s="23">
        <v>17073.542549999998</v>
      </c>
      <c r="BV1130" s="23">
        <v>13.76886494</v>
      </c>
    </row>
    <row r="1131" spans="1:74" x14ac:dyDescent="0.25">
      <c r="A1131">
        <v>1</v>
      </c>
      <c r="B1131" s="15">
        <v>16400</v>
      </c>
      <c r="C1131" s="15">
        <v>-65.446909509999998</v>
      </c>
      <c r="D1131" s="15">
        <v>-14.27380563</v>
      </c>
      <c r="E1131" s="16">
        <v>0</v>
      </c>
      <c r="F1131" s="19">
        <v>34335.724928718701</v>
      </c>
      <c r="G1131" s="19">
        <v>59.974895187777285</v>
      </c>
      <c r="H1131" s="16" t="str">
        <f>IF(LCOE_SensitivityScenarios!BF1130&gt;'OnSSET_original_NoMG-PV-Diesel'!M1130,'OnSSET_original_NoMG-PV-Diesel'!L1130,LCOE_SensitivityScenarios!BG1130)</f>
        <v>SA_PV</v>
      </c>
      <c r="I1131" s="39" t="str">
        <f>IF(LCOE_SensitivityScenarios!BK1130&gt;'OnSSET_original_NoMG-PV-Diesel'!M1130,'OnSSET_original_NoMG-PV-Diesel'!L1130,LCOE_SensitivityScenarios!BL1130)</f>
        <v>SA_PV</v>
      </c>
      <c r="J1131" s="39" t="str">
        <f>IF(LCOE_SensitivityScenarios!BP1130&gt;'OnSSET_original_NoMG-PV-Diesel'!M1130,'OnSSET_original_NoMG-PV-Diesel'!L1130,LCOE_SensitivityScenarios!BQ1130)</f>
        <v>SA_PV</v>
      </c>
      <c r="K1131" s="38" t="str">
        <f>IF(LCOE_SensitivityScenarios!BU1130&gt;'OnSSET_original_NoMG-PV-Diesel'!V1130,'OnSSET_original_NoMG-PV-Diesel'!U1130,LCOE_SensitivityScenarios!BV1130)</f>
        <v>SA_Diesel</v>
      </c>
      <c r="L1131" s="39" t="str">
        <f>IF(LCOE_SensitivityScenarios!BZ1130&gt;'OnSSET_original_NoMG-PV-Diesel'!V1130,'OnSSET_original_NoMG-PV-Diesel'!U1130,LCOE_SensitivityScenarios!CA1130)</f>
        <v>SA_Diesel</v>
      </c>
      <c r="M1131" s="40" t="str">
        <f>IF(LCOE_SensitivityScenarios!CE1130&gt;'OnSSET_original_NoMG-PV-Diesel'!V1130,'OnSSET_original_NoMG-PV-Diesel'!U1130,LCOE_SensitivityScenarios!CF1130)</f>
        <v>SA_Diesel</v>
      </c>
      <c r="N1131" s="39" t="str">
        <f>IF(LCOE_SensitivityScenarios!CJ1130&gt;'OnSSET_original_NoMG-PV-Diesel'!AE1130,'OnSSET_original_NoMG-PV-Diesel'!AD1130,LCOE_SensitivityScenarios!CK1130)</f>
        <v>SA_Diesel</v>
      </c>
      <c r="O1131" s="39" t="str">
        <f>IF(LCOE_SensitivityScenarios!CO1130&gt;'OnSSET_original_NoMG-PV-Diesel'!AE1130,'OnSSET_original_NoMG-PV-Diesel'!AD1130,LCOE_SensitivityScenarios!CP1130)</f>
        <v>SA_Diesel</v>
      </c>
      <c r="P1131" s="40" t="str">
        <f>IF(LCOE_SensitivityScenarios!CT1130&gt;'OnSSET_original_NoMG-PV-Diesel'!AE1130,'OnSSET_original_NoMG-PV-Diesel'!AD1130,LCOE_SensitivityScenarios!CU1130)</f>
        <v>SA_Diesel</v>
      </c>
      <c r="Q1131" s="38">
        <f>IF(LCOE_SensitivityScenarios!BF1130&gt;'OnSSET_original_NoMG-PV-Diesel'!M1130,'OnSSET_original_NoMG-PV-Diesel'!M1130,LCOE_SensitivityScenarios!BF1130)</f>
        <v>0.45413564073753498</v>
      </c>
      <c r="R1131" s="28">
        <f>MIN('OnSSET_original_NoMG-PV-Diesel'!E1130:I1130,LCOE_SensitivityScenarios!BK1130)</f>
        <v>0.45413564073753498</v>
      </c>
      <c r="S1131" s="28">
        <f>MIN('OnSSET_original_NoMG-PV-Diesel'!E1130:I1130,LCOE_SensitivityScenarios!BP1130)</f>
        <v>0.45413564073753498</v>
      </c>
      <c r="T1131" s="27">
        <f>MIN('OnSSET_original_NoMG-PV-Diesel'!N1130:R1130,LCOE_SensitivityScenarios!BU1130)</f>
        <v>0.354807105884136</v>
      </c>
      <c r="U1131" s="28">
        <f>MIN('OnSSET_original_NoMG-PV-Diesel'!N1130:R1130,LCOE_SensitivityScenarios!BZ1130)</f>
        <v>0.354807105884136</v>
      </c>
      <c r="V1131" s="29">
        <f>MIN('OnSSET_original_NoMG-PV-Diesel'!N1130:R1130,LCOE_SensitivityScenarios!CE1130)</f>
        <v>0.354807105884136</v>
      </c>
      <c r="W1131" s="28">
        <f>MIN('OnSSET_original_NoMG-PV-Diesel'!W1130:AA1130,LCOE_SensitivityScenarios!CJ1130)</f>
        <v>0.193914934660878</v>
      </c>
      <c r="X1131" s="28">
        <f>MIN('OnSSET_original_NoMG-PV-Diesel'!W1130:AA1130,LCOE_SensitivityScenarios!CO1130)</f>
        <v>0.193914934660878</v>
      </c>
      <c r="Y1131" s="29">
        <f>MIN('OnSSET_original_NoMG-PV-Diesel'!W1130:AA1130,LCOE_SensitivityScenarios!CT1130)</f>
        <v>0.193914934660878</v>
      </c>
      <c r="Z1131">
        <f>IF(H1131='OnSSET_original_NoMG-PV-Diesel'!L1130,'OnSSET_original_NoMG-PV-Diesel'!K1130,"wait")</f>
        <v>20.942615277959799</v>
      </c>
      <c r="AA1131">
        <f>IF(I1131='OnSSET_original_NoMG-PV-Diesel'!L1130,'OnSSET_original_NoMG-PV-Diesel'!K1130,"wait")</f>
        <v>20.942615277959799</v>
      </c>
      <c r="AB1131">
        <f>IF(J1131='OnSSET_original_NoMG-PV-Diesel'!L1130,'OnSSET_original_NoMG-PV-Diesel'!K1130,"wait")</f>
        <v>20.942615277959799</v>
      </c>
      <c r="AC1131">
        <f>IF(K1131='OnSSET_original_NoMG-PV-Diesel'!U1130,'OnSSET_original_NoMG-PV-Diesel'!T1130,"wait")</f>
        <v>15.678413209460601</v>
      </c>
      <c r="AD1131">
        <f>IF(L1131='OnSSET_original_NoMG-PV-Diesel'!U1130,'OnSSET_original_NoMG-PV-Diesel'!T1130,"wait")</f>
        <v>15.678413209460601</v>
      </c>
      <c r="AE1131">
        <f>IF(M1131='OnSSET_original_NoMG-PV-Diesel'!U1130,'OnSSET_original_NoMG-PV-Diesel'!T1130,"wait")</f>
        <v>15.678413209460601</v>
      </c>
      <c r="AF1131">
        <f>IF(N1131='OnSSET_original_NoMG-PV-Diesel'!AD1130,'OnSSET_original_NoMG-PV-Diesel'!AC1130,"wait")</f>
        <v>15.678413209460601</v>
      </c>
      <c r="AG1131">
        <f>IF(O1131='OnSSET_original_NoMG-PV-Diesel'!AD1130,'OnSSET_original_NoMG-PV-Diesel'!AC1130,"wait")</f>
        <v>15.678413209460601</v>
      </c>
      <c r="AH1131">
        <f>IF(P1131='OnSSET_original_NoMG-PV-Diesel'!AD1130,'OnSSET_original_NoMG-PV-Diesel'!AC1130,"wait")</f>
        <v>15.678413209460601</v>
      </c>
      <c r="AR1131">
        <v>73.340999999999994</v>
      </c>
      <c r="AS1131">
        <v>1.0209999999999999</v>
      </c>
      <c r="AT1131">
        <v>73.266000000000005</v>
      </c>
      <c r="AU1131">
        <v>0.04</v>
      </c>
      <c r="AV1131">
        <v>55587.171390000003</v>
      </c>
      <c r="AW1131">
        <v>0</v>
      </c>
      <c r="AX1131">
        <v>10547.60158</v>
      </c>
      <c r="AZ1131">
        <f>SUMIF([1]base!$A$2:$A$169,B1131,[1]base!$V$2:$V$169)</f>
        <v>0</v>
      </c>
      <c r="BA1131">
        <f>SUMIF([2]s1!$A$2:$A$275,B1131,[2]s1!$U$2:$U$275)</f>
        <v>0</v>
      </c>
      <c r="BB1131">
        <f>SUMIF([3]s2!$A$2:$A$115,B1131,[3]s2!$U$2:$U$115)</f>
        <v>0</v>
      </c>
      <c r="BC1131">
        <f>SUMIF([4]s3!$A$2:$A$245,B1131,[4]s3!$U$2:$U$245)</f>
        <v>0</v>
      </c>
      <c r="BD1131">
        <f>SUMIF([5]s4!$A$2:$A$74,B1131,[5]s4!$U$2:$U$74)</f>
        <v>0</v>
      </c>
      <c r="BF1131">
        <f t="shared" si="90"/>
        <v>0</v>
      </c>
      <c r="BG1131">
        <f t="shared" si="91"/>
        <v>0</v>
      </c>
      <c r="BH1131">
        <f t="shared" si="92"/>
        <v>0</v>
      </c>
      <c r="BI1131">
        <f t="shared" si="93"/>
        <v>0</v>
      </c>
      <c r="BJ1131">
        <f t="shared" si="94"/>
        <v>0</v>
      </c>
      <c r="BL1131" t="s">
        <v>114</v>
      </c>
      <c r="BM1131" s="23">
        <v>103546.3511</v>
      </c>
      <c r="BN1131" s="23">
        <v>20.4233434</v>
      </c>
      <c r="BP1131" t="s">
        <v>183</v>
      </c>
      <c r="BQ1131" s="23">
        <v>19441.40321</v>
      </c>
      <c r="BR1131" s="23">
        <v>15.67841321</v>
      </c>
      <c r="BT1131" t="s">
        <v>183</v>
      </c>
      <c r="BU1131" s="23">
        <v>19441.40321</v>
      </c>
      <c r="BV1131" s="23">
        <v>15.67841321</v>
      </c>
    </row>
    <row r="1132" spans="1:74" x14ac:dyDescent="0.25">
      <c r="A1132">
        <v>1</v>
      </c>
      <c r="B1132" s="15">
        <v>16431</v>
      </c>
      <c r="C1132" s="15">
        <v>-64.439566990000003</v>
      </c>
      <c r="D1132" s="15">
        <v>-17.299662489999999</v>
      </c>
      <c r="E1132" s="16">
        <v>0</v>
      </c>
      <c r="F1132" s="19">
        <v>25742.502952630701</v>
      </c>
      <c r="G1132" s="19">
        <v>62.368426767754656</v>
      </c>
      <c r="H1132" s="16" t="str">
        <f>IF(LCOE_SensitivityScenarios!BF1131&gt;'OnSSET_original_NoMG-PV-Diesel'!M1131,'OnSSET_original_NoMG-PV-Diesel'!L1131,LCOE_SensitivityScenarios!BG1131)</f>
        <v>SA_PV</v>
      </c>
      <c r="I1132" s="39" t="str">
        <f>IF(LCOE_SensitivityScenarios!BK1131&gt;'OnSSET_original_NoMG-PV-Diesel'!M1131,'OnSSET_original_NoMG-PV-Diesel'!L1131,LCOE_SensitivityScenarios!BL1131)</f>
        <v>SA_PV</v>
      </c>
      <c r="J1132" s="39" t="str">
        <f>IF(LCOE_SensitivityScenarios!BP1131&gt;'OnSSET_original_NoMG-PV-Diesel'!M1131,'OnSSET_original_NoMG-PV-Diesel'!L1131,LCOE_SensitivityScenarios!BQ1131)</f>
        <v>SA_PV</v>
      </c>
      <c r="K1132" s="38" t="str">
        <f>IF(LCOE_SensitivityScenarios!BU1131&gt;'OnSSET_original_NoMG-PV-Diesel'!V1131,'OnSSET_original_NoMG-PV-Diesel'!U1131,LCOE_SensitivityScenarios!BV1131)</f>
        <v>SA_Diesel</v>
      </c>
      <c r="L1132" s="39" t="str">
        <f>IF(LCOE_SensitivityScenarios!BZ1131&gt;'OnSSET_original_NoMG-PV-Diesel'!V1131,'OnSSET_original_NoMG-PV-Diesel'!U1131,LCOE_SensitivityScenarios!CA1131)</f>
        <v>SA_Diesel</v>
      </c>
      <c r="M1132" s="40" t="str">
        <f>IF(LCOE_SensitivityScenarios!CE1131&gt;'OnSSET_original_NoMG-PV-Diesel'!V1131,'OnSSET_original_NoMG-PV-Diesel'!U1131,LCOE_SensitivityScenarios!CF1131)</f>
        <v>SA_Diesel</v>
      </c>
      <c r="N1132" s="39" t="str">
        <f>IF(LCOE_SensitivityScenarios!CJ1131&gt;'OnSSET_original_NoMG-PV-Diesel'!AE1131,'OnSSET_original_NoMG-PV-Diesel'!AD1131,LCOE_SensitivityScenarios!CK1131)</f>
        <v>SA_Diesel</v>
      </c>
      <c r="O1132" s="39" t="str">
        <f>IF(LCOE_SensitivityScenarios!CO1131&gt;'OnSSET_original_NoMG-PV-Diesel'!AE1131,'OnSSET_original_NoMG-PV-Diesel'!AD1131,LCOE_SensitivityScenarios!CP1131)</f>
        <v>SA_Diesel</v>
      </c>
      <c r="P1132" s="40" t="str">
        <f>IF(LCOE_SensitivityScenarios!CT1131&gt;'OnSSET_original_NoMG-PV-Diesel'!AE1131,'OnSSET_original_NoMG-PV-Diesel'!AD1131,LCOE_SensitivityScenarios!CU1131)</f>
        <v>SA_Diesel</v>
      </c>
      <c r="Q1132" s="38">
        <f>IF(LCOE_SensitivityScenarios!BF1131&gt;'OnSSET_original_NoMG-PV-Diesel'!M1131,'OnSSET_original_NoMG-PV-Diesel'!M1131,LCOE_SensitivityScenarios!BF1131)</f>
        <v>0.49960269546390801</v>
      </c>
      <c r="R1132" s="28">
        <f>MIN('OnSSET_original_NoMG-PV-Diesel'!E1131:I1131,LCOE_SensitivityScenarios!BK1131)</f>
        <v>0.49960269546390801</v>
      </c>
      <c r="S1132" s="28">
        <f>MIN('OnSSET_original_NoMG-PV-Diesel'!E1131:I1131,LCOE_SensitivityScenarios!BP1131)</f>
        <v>0.49960269546390801</v>
      </c>
      <c r="T1132" s="27">
        <f>MIN('OnSSET_original_NoMG-PV-Diesel'!N1131:R1131,LCOE_SensitivityScenarios!BU1131)</f>
        <v>0.46139816931954503</v>
      </c>
      <c r="U1132" s="28">
        <f>MIN('OnSSET_original_NoMG-PV-Diesel'!N1131:R1131,LCOE_SensitivityScenarios!BZ1131)</f>
        <v>0.46139816931954503</v>
      </c>
      <c r="V1132" s="29">
        <f>MIN('OnSSET_original_NoMG-PV-Diesel'!N1131:R1131,LCOE_SensitivityScenarios!CE1131)</f>
        <v>0.46139816931954503</v>
      </c>
      <c r="W1132" s="28">
        <f>MIN('OnSSET_original_NoMG-PV-Diesel'!W1131:AA1131,LCOE_SensitivityScenarios!CJ1131)</f>
        <v>0.23011567318611101</v>
      </c>
      <c r="X1132" s="28">
        <f>MIN('OnSSET_original_NoMG-PV-Diesel'!W1131:AA1131,LCOE_SensitivityScenarios!CO1131)</f>
        <v>0.23011567318611101</v>
      </c>
      <c r="Y1132" s="29">
        <f>MIN('OnSSET_original_NoMG-PV-Diesel'!W1131:AA1131,LCOE_SensitivityScenarios!CT1131)</f>
        <v>0.23011567318611101</v>
      </c>
      <c r="Z1132">
        <f>IF(H1132='OnSSET_original_NoMG-PV-Diesel'!L1131,'OnSSET_original_NoMG-PV-Diesel'!K1131,"wait")</f>
        <v>13.5445425857227</v>
      </c>
      <c r="AA1132">
        <f>IF(I1132='OnSSET_original_NoMG-PV-Diesel'!L1131,'OnSSET_original_NoMG-PV-Diesel'!K1131,"wait")</f>
        <v>13.5445425857227</v>
      </c>
      <c r="AB1132">
        <f>IF(J1132='OnSSET_original_NoMG-PV-Diesel'!L1131,'OnSSET_original_NoMG-PV-Diesel'!K1131,"wait")</f>
        <v>13.5445425857227</v>
      </c>
      <c r="AC1132">
        <f>IF(K1132='OnSSET_original_NoMG-PV-Diesel'!U1131,'OnSSET_original_NoMG-PV-Diesel'!T1131,"wait")</f>
        <v>11.7545675582789</v>
      </c>
      <c r="AD1132">
        <f>IF(L1132='OnSSET_original_NoMG-PV-Diesel'!U1131,'OnSSET_original_NoMG-PV-Diesel'!T1131,"wait")</f>
        <v>11.7545675582789</v>
      </c>
      <c r="AE1132">
        <f>IF(M1132='OnSSET_original_NoMG-PV-Diesel'!U1131,'OnSSET_original_NoMG-PV-Diesel'!T1131,"wait")</f>
        <v>11.7545675582789</v>
      </c>
      <c r="AF1132">
        <f>IF(N1132='OnSSET_original_NoMG-PV-Diesel'!AD1131,'OnSSET_original_NoMG-PV-Diesel'!AC1131,"wait")</f>
        <v>11.7545675582789</v>
      </c>
      <c r="AG1132">
        <f>IF(O1132='OnSSET_original_NoMG-PV-Diesel'!AD1131,'OnSSET_original_NoMG-PV-Diesel'!AC1131,"wait")</f>
        <v>11.7545675582789</v>
      </c>
      <c r="AH1132">
        <f>IF(P1132='OnSSET_original_NoMG-PV-Diesel'!AD1131,'OnSSET_original_NoMG-PV-Diesel'!AC1131,"wait")</f>
        <v>11.7545675582789</v>
      </c>
      <c r="AR1132">
        <v>8.6509999999999998</v>
      </c>
      <c r="AS1132">
        <v>8.9290000000000003</v>
      </c>
      <c r="AT1132">
        <v>7.9279999999999999</v>
      </c>
      <c r="AU1132">
        <v>6.7679999999999998</v>
      </c>
      <c r="AV1132">
        <v>48317.393459999999</v>
      </c>
      <c r="AW1132">
        <v>0</v>
      </c>
      <c r="AX1132">
        <v>7796.0533459999997</v>
      </c>
      <c r="AZ1132">
        <f>SUMIF([1]base!$A$2:$A$169,B1132,[1]base!$V$2:$V$169)</f>
        <v>0</v>
      </c>
      <c r="BA1132">
        <f>SUMIF([2]s1!$A$2:$A$275,B1132,[2]s1!$U$2:$U$275)</f>
        <v>0</v>
      </c>
      <c r="BB1132">
        <f>SUMIF([3]s2!$A$2:$A$115,B1132,[3]s2!$U$2:$U$115)</f>
        <v>0</v>
      </c>
      <c r="BC1132">
        <f>SUMIF([4]s3!$A$2:$A$245,B1132,[4]s3!$U$2:$U$245)</f>
        <v>0</v>
      </c>
      <c r="BD1132">
        <f>SUMIF([5]s4!$A$2:$A$74,B1132,[5]s4!$U$2:$U$74)</f>
        <v>0</v>
      </c>
      <c r="BF1132">
        <f t="shared" si="90"/>
        <v>0</v>
      </c>
      <c r="BG1132">
        <f t="shared" si="91"/>
        <v>0</v>
      </c>
      <c r="BH1132">
        <f t="shared" si="92"/>
        <v>0</v>
      </c>
      <c r="BI1132">
        <f t="shared" si="93"/>
        <v>0</v>
      </c>
      <c r="BJ1132">
        <f t="shared" si="94"/>
        <v>0</v>
      </c>
      <c r="BL1132" t="s">
        <v>114</v>
      </c>
      <c r="BM1132" s="23">
        <v>85404.063580000002</v>
      </c>
      <c r="BN1132" s="23">
        <v>16.844982959999999</v>
      </c>
      <c r="BP1132" t="s">
        <v>183</v>
      </c>
      <c r="BQ1132" s="23">
        <v>14575.79185</v>
      </c>
      <c r="BR1132" s="23">
        <v>11.75456756</v>
      </c>
      <c r="BT1132" t="s">
        <v>183</v>
      </c>
      <c r="BU1132" s="23">
        <v>14575.79185</v>
      </c>
      <c r="BV1132" s="23">
        <v>11.75456756</v>
      </c>
    </row>
    <row r="1133" spans="1:74" x14ac:dyDescent="0.25">
      <c r="A1133">
        <v>1</v>
      </c>
      <c r="B1133" s="15">
        <v>16433</v>
      </c>
      <c r="C1133" s="15">
        <v>-64.622754790000002</v>
      </c>
      <c r="D1133" s="15">
        <v>-17.28734451</v>
      </c>
      <c r="E1133" s="16">
        <v>0</v>
      </c>
      <c r="F1133" s="19">
        <v>25832.772034150501</v>
      </c>
      <c r="G1133" s="19">
        <v>62.587128912239919</v>
      </c>
      <c r="H1133" s="16" t="str">
        <f>IF(LCOE_SensitivityScenarios!BF1132&gt;'OnSSET_original_NoMG-PV-Diesel'!M1132,'OnSSET_original_NoMG-PV-Diesel'!L1132,LCOE_SensitivityScenarios!BG1132)</f>
        <v>SA_PV</v>
      </c>
      <c r="I1133" s="39" t="str">
        <f>IF(LCOE_SensitivityScenarios!BK1132&gt;'OnSSET_original_NoMG-PV-Diesel'!M1132,'OnSSET_original_NoMG-PV-Diesel'!L1132,LCOE_SensitivityScenarios!BL1132)</f>
        <v>SA_PV</v>
      </c>
      <c r="J1133" s="39" t="str">
        <f>IF(LCOE_SensitivityScenarios!BP1132&gt;'OnSSET_original_NoMG-PV-Diesel'!M1132,'OnSSET_original_NoMG-PV-Diesel'!L1132,LCOE_SensitivityScenarios!BQ1132)</f>
        <v>SA_PV</v>
      </c>
      <c r="K1133" s="38" t="str">
        <f>IF(LCOE_SensitivityScenarios!BU1132&gt;'OnSSET_original_NoMG-PV-Diesel'!V1132,'OnSSET_original_NoMG-PV-Diesel'!U1132,LCOE_SensitivityScenarios!BV1132)</f>
        <v>SA_PV</v>
      </c>
      <c r="L1133" s="39" t="str">
        <f>IF(LCOE_SensitivityScenarios!BZ1132&gt;'OnSSET_original_NoMG-PV-Diesel'!V1132,'OnSSET_original_NoMG-PV-Diesel'!U1132,LCOE_SensitivityScenarios!CA1132)</f>
        <v>MG_Hybrid</v>
      </c>
      <c r="M1133" s="40" t="str">
        <f>IF(LCOE_SensitivityScenarios!CE1132&gt;'OnSSET_original_NoMG-PV-Diesel'!V1132,'OnSSET_original_NoMG-PV-Diesel'!U1132,LCOE_SensitivityScenarios!CF1132)</f>
        <v>SA_PV</v>
      </c>
      <c r="N1133" s="39" t="str">
        <f>IF(LCOE_SensitivityScenarios!CJ1132&gt;'OnSSET_original_NoMG-PV-Diesel'!AE1132,'OnSSET_original_NoMG-PV-Diesel'!AD1132,LCOE_SensitivityScenarios!CK1132)</f>
        <v>SA_Diesel</v>
      </c>
      <c r="O1133" s="39" t="str">
        <f>IF(LCOE_SensitivityScenarios!CO1132&gt;'OnSSET_original_NoMG-PV-Diesel'!AE1132,'OnSSET_original_NoMG-PV-Diesel'!AD1132,LCOE_SensitivityScenarios!CP1132)</f>
        <v>SA_Diesel</v>
      </c>
      <c r="P1133" s="40" t="str">
        <f>IF(LCOE_SensitivityScenarios!CT1132&gt;'OnSSET_original_NoMG-PV-Diesel'!AE1132,'OnSSET_original_NoMG-PV-Diesel'!AD1132,LCOE_SensitivityScenarios!CU1132)</f>
        <v>SA_Diesel</v>
      </c>
      <c r="Q1133" s="38">
        <f>IF(LCOE_SensitivityScenarios!BF1132&gt;'OnSSET_original_NoMG-PV-Diesel'!M1132,'OnSSET_original_NoMG-PV-Diesel'!M1132,LCOE_SensitivityScenarios!BF1132)</f>
        <v>0.51103938367332302</v>
      </c>
      <c r="R1133" s="28">
        <f>MIN('OnSSET_original_NoMG-PV-Diesel'!E1132:I1132,LCOE_SensitivityScenarios!BK1132)</f>
        <v>0.51103938367332302</v>
      </c>
      <c r="S1133" s="28">
        <f>MIN('OnSSET_original_NoMG-PV-Diesel'!E1132:I1132,LCOE_SensitivityScenarios!BP1132)</f>
        <v>0.51103938367332302</v>
      </c>
      <c r="T1133" s="27">
        <f>MIN('OnSSET_original_NoMG-PV-Diesel'!N1132:R1132,LCOE_SensitivityScenarios!BU1132)</f>
        <v>0.51103938367332302</v>
      </c>
      <c r="U1133" s="28">
        <f>MIN('OnSSET_original_NoMG-PV-Diesel'!N1132:R1132,LCOE_SensitivityScenarios!BZ1132)</f>
        <v>0.49811060191016099</v>
      </c>
      <c r="V1133" s="29">
        <f>MIN('OnSSET_original_NoMG-PV-Diesel'!N1132:R1132,LCOE_SensitivityScenarios!CE1132)</f>
        <v>0.51103938367332302</v>
      </c>
      <c r="W1133" s="28">
        <f>MIN('OnSSET_original_NoMG-PV-Diesel'!W1132:AA1132,LCOE_SensitivityScenarios!CJ1132)</f>
        <v>0.290450237394833</v>
      </c>
      <c r="X1133" s="28">
        <f>MIN('OnSSET_original_NoMG-PV-Diesel'!W1132:AA1132,LCOE_SensitivityScenarios!CO1132)</f>
        <v>0.290450237394833</v>
      </c>
      <c r="Y1133" s="29">
        <f>MIN('OnSSET_original_NoMG-PV-Diesel'!W1132:AA1132,LCOE_SensitivityScenarios!CT1132)</f>
        <v>0.290450237394833</v>
      </c>
      <c r="Z1133">
        <f>IF(H1133='OnSSET_original_NoMG-PV-Diesel'!L1132,'OnSSET_original_NoMG-PV-Diesel'!K1132,"wait")</f>
        <v>18.8649988896453</v>
      </c>
      <c r="AA1133">
        <f>IF(I1133='OnSSET_original_NoMG-PV-Diesel'!L1132,'OnSSET_original_NoMG-PV-Diesel'!K1132,"wait")</f>
        <v>18.8649988896453</v>
      </c>
      <c r="AB1133">
        <f>IF(J1133='OnSSET_original_NoMG-PV-Diesel'!L1132,'OnSSET_original_NoMG-PV-Diesel'!K1132,"wait")</f>
        <v>18.8649988896453</v>
      </c>
      <c r="AC1133">
        <f>IF(K1133='OnSSET_original_NoMG-PV-Diesel'!U1132,'OnSSET_original_NoMG-PV-Diesel'!T1132,"wait")</f>
        <v>17.291012071051199</v>
      </c>
      <c r="AD1133" t="str">
        <f>IF(L1133='OnSSET_original_NoMG-PV-Diesel'!U1132,'OnSSET_original_NoMG-PV-Diesel'!T1132,"wait")</f>
        <v>wait</v>
      </c>
      <c r="AE1133">
        <f>IF(M1133='OnSSET_original_NoMG-PV-Diesel'!U1132,'OnSSET_original_NoMG-PV-Diesel'!T1132,"wait")</f>
        <v>17.291012071051199</v>
      </c>
      <c r="AF1133">
        <f>IF(N1133='OnSSET_original_NoMG-PV-Diesel'!AD1132,'OnSSET_original_NoMG-PV-Diesel'!AC1132,"wait")</f>
        <v>11.795786316963699</v>
      </c>
      <c r="AG1133">
        <f>IF(O1133='OnSSET_original_NoMG-PV-Diesel'!AD1132,'OnSSET_original_NoMG-PV-Diesel'!AC1132,"wait")</f>
        <v>11.795786316963699</v>
      </c>
      <c r="AH1133">
        <f>IF(P1133='OnSSET_original_NoMG-PV-Diesel'!AD1132,'OnSSET_original_NoMG-PV-Diesel'!AC1132,"wait")</f>
        <v>11.795786316963699</v>
      </c>
      <c r="AR1133">
        <v>6.3339999999999996</v>
      </c>
      <c r="AS1133">
        <v>10.448</v>
      </c>
      <c r="AT1133">
        <v>7.3129999999999997</v>
      </c>
      <c r="AU1133">
        <v>1.8959999999999999</v>
      </c>
      <c r="AV1133">
        <v>48752.097699999998</v>
      </c>
      <c r="AW1133">
        <v>0</v>
      </c>
      <c r="AX1133">
        <v>7948.9171349999997</v>
      </c>
      <c r="AZ1133">
        <f>SUMIF([1]base!$A$2:$A$169,B1133,[1]base!$V$2:$V$169)</f>
        <v>0</v>
      </c>
      <c r="BA1133">
        <f>SUMIF([2]s1!$A$2:$A$275,B1133,[2]s1!$U$2:$U$275)</f>
        <v>0</v>
      </c>
      <c r="BB1133">
        <f>SUMIF([3]s2!$A$2:$A$115,B1133,[3]s2!$U$2:$U$115)</f>
        <v>0</v>
      </c>
      <c r="BC1133">
        <f>SUMIF([4]s3!$A$2:$A$245,B1133,[4]s3!$U$2:$U$245)</f>
        <v>0</v>
      </c>
      <c r="BD1133">
        <f>SUMIF([5]s4!$A$2:$A$74,B1133,[5]s4!$U$2:$U$74)</f>
        <v>0</v>
      </c>
      <c r="BF1133">
        <f t="shared" si="90"/>
        <v>0</v>
      </c>
      <c r="BG1133">
        <f t="shared" si="91"/>
        <v>0</v>
      </c>
      <c r="BH1133">
        <f t="shared" si="92"/>
        <v>0</v>
      </c>
      <c r="BI1133">
        <f t="shared" si="93"/>
        <v>0</v>
      </c>
      <c r="BJ1133">
        <f t="shared" si="94"/>
        <v>0</v>
      </c>
      <c r="BL1133" t="s">
        <v>114</v>
      </c>
      <c r="BM1133" s="23">
        <v>87665.431200000006</v>
      </c>
      <c r="BN1133" s="23">
        <v>17.291012070000001</v>
      </c>
      <c r="BP1133" t="s">
        <v>186</v>
      </c>
      <c r="BQ1133" s="23">
        <v>87665.431200000006</v>
      </c>
      <c r="BR1133" s="23">
        <v>17.291012070000001</v>
      </c>
      <c r="BT1133" t="s">
        <v>183</v>
      </c>
      <c r="BU1133" s="23">
        <v>14626.903560000001</v>
      </c>
      <c r="BV1133" s="23">
        <v>11.795786319999999</v>
      </c>
    </row>
    <row r="1134" spans="1:74" x14ac:dyDescent="0.25">
      <c r="A1134">
        <v>1</v>
      </c>
      <c r="B1134" s="15">
        <v>16437</v>
      </c>
      <c r="C1134" s="15">
        <v>-64.962264200000007</v>
      </c>
      <c r="D1134" s="15">
        <v>-17.724483589999998</v>
      </c>
      <c r="E1134" s="16">
        <v>1</v>
      </c>
      <c r="F1134" s="19">
        <v>39202.222000594702</v>
      </c>
      <c r="G1134" s="19">
        <v>124.57729343344873</v>
      </c>
      <c r="H1134" s="16" t="str">
        <f>IF(LCOE_SensitivityScenarios!BF1133&gt;'OnSSET_original_NoMG-PV-Diesel'!M1133,'OnSSET_original_NoMG-PV-Diesel'!L1133,LCOE_SensitivityScenarios!BG1133)</f>
        <v>SA_Diesel</v>
      </c>
      <c r="I1134" s="39" t="str">
        <f>IF(LCOE_SensitivityScenarios!BK1133&gt;'OnSSET_original_NoMG-PV-Diesel'!M1133,'OnSSET_original_NoMG-PV-Diesel'!L1133,LCOE_SensitivityScenarios!BL1133)</f>
        <v>SA_Diesel</v>
      </c>
      <c r="J1134" s="39" t="str">
        <f>IF(LCOE_SensitivityScenarios!BP1133&gt;'OnSSET_original_NoMG-PV-Diesel'!M1133,'OnSSET_original_NoMG-PV-Diesel'!L1133,LCOE_SensitivityScenarios!BQ1133)</f>
        <v>SA_Diesel</v>
      </c>
      <c r="K1134" s="38" t="str">
        <f>IF(LCOE_SensitivityScenarios!BU1133&gt;'OnSSET_original_NoMG-PV-Diesel'!V1133,'OnSSET_original_NoMG-PV-Diesel'!U1133,LCOE_SensitivityScenarios!BV1133)</f>
        <v>SA_Diesel</v>
      </c>
      <c r="L1134" s="39" t="str">
        <f>IF(LCOE_SensitivityScenarios!BZ1133&gt;'OnSSET_original_NoMG-PV-Diesel'!V1133,'OnSSET_original_NoMG-PV-Diesel'!U1133,LCOE_SensitivityScenarios!CA1133)</f>
        <v>SA_Diesel</v>
      </c>
      <c r="M1134" s="40" t="str">
        <f>IF(LCOE_SensitivityScenarios!CE1133&gt;'OnSSET_original_NoMG-PV-Diesel'!V1133,'OnSSET_original_NoMG-PV-Diesel'!U1133,LCOE_SensitivityScenarios!CF1133)</f>
        <v>SA_Diesel</v>
      </c>
      <c r="N1134" s="39" t="str">
        <f>IF(LCOE_SensitivityScenarios!CJ1133&gt;'OnSSET_original_NoMG-PV-Diesel'!AE1133,'OnSSET_original_NoMG-PV-Diesel'!AD1133,LCOE_SensitivityScenarios!CK1133)</f>
        <v>SA_Diesel</v>
      </c>
      <c r="O1134" s="39" t="str">
        <f>IF(LCOE_SensitivityScenarios!CO1133&gt;'OnSSET_original_NoMG-PV-Diesel'!AE1133,'OnSSET_original_NoMG-PV-Diesel'!AD1133,LCOE_SensitivityScenarios!CP1133)</f>
        <v>SA_Diesel</v>
      </c>
      <c r="P1134" s="40" t="str">
        <f>IF(LCOE_SensitivityScenarios!CT1133&gt;'OnSSET_original_NoMG-PV-Diesel'!AE1133,'OnSSET_original_NoMG-PV-Diesel'!AD1133,LCOE_SensitivityScenarios!CU1133)</f>
        <v>SA_Diesel</v>
      </c>
      <c r="Q1134" s="38">
        <f>IF(LCOE_SensitivityScenarios!BF1133&gt;'OnSSET_original_NoMG-PV-Diesel'!M1133,'OnSSET_original_NoMG-PV-Diesel'!M1133,LCOE_SensitivityScenarios!BF1133)</f>
        <v>0.559370009296565</v>
      </c>
      <c r="R1134" s="28">
        <f>MIN('OnSSET_original_NoMG-PV-Diesel'!E1133:I1133,LCOE_SensitivityScenarios!BK1133)</f>
        <v>0.559370009296565</v>
      </c>
      <c r="S1134" s="28">
        <f>MIN('OnSSET_original_NoMG-PV-Diesel'!E1133:I1133,LCOE_SensitivityScenarios!BP1133)</f>
        <v>0.559370009296565</v>
      </c>
      <c r="T1134" s="27">
        <f>MIN('OnSSET_original_NoMG-PV-Diesel'!N1133:R1133,LCOE_SensitivityScenarios!BU1133)</f>
        <v>0.40810263760184101</v>
      </c>
      <c r="U1134" s="28">
        <f>MIN('OnSSET_original_NoMG-PV-Diesel'!N1133:R1133,LCOE_SensitivityScenarios!BZ1133)</f>
        <v>0.40810263760184101</v>
      </c>
      <c r="V1134" s="29">
        <f>MIN('OnSSET_original_NoMG-PV-Diesel'!N1133:R1133,LCOE_SensitivityScenarios!CE1133)</f>
        <v>0.40810263760184101</v>
      </c>
      <c r="W1134" s="28">
        <f>MIN('OnSSET_original_NoMG-PV-Diesel'!W1133:AA1133,LCOE_SensitivityScenarios!CJ1133)</f>
        <v>0.21201530392349399</v>
      </c>
      <c r="X1134" s="28">
        <f>MIN('OnSSET_original_NoMG-PV-Diesel'!W1133:AA1133,LCOE_SensitivityScenarios!CO1133)</f>
        <v>0.21201530392349399</v>
      </c>
      <c r="Y1134" s="29">
        <f>MIN('OnSSET_original_NoMG-PV-Diesel'!W1133:AA1133,LCOE_SensitivityScenarios!CT1133)</f>
        <v>0.21201530392349399</v>
      </c>
      <c r="Z1134">
        <f>IF(H1134='OnSSET_original_NoMG-PV-Diesel'!L1133,'OnSSET_original_NoMG-PV-Diesel'!K1133,"wait")</f>
        <v>20.423343402759102</v>
      </c>
      <c r="AA1134">
        <f>IF(I1134='OnSSET_original_NoMG-PV-Diesel'!L1133,'OnSSET_original_NoMG-PV-Diesel'!K1133,"wait")</f>
        <v>20.423343402759102</v>
      </c>
      <c r="AB1134">
        <f>IF(J1134='OnSSET_original_NoMG-PV-Diesel'!L1133,'OnSSET_original_NoMG-PV-Diesel'!K1133,"wait")</f>
        <v>20.423343402759102</v>
      </c>
      <c r="AC1134">
        <f>IF(K1134='OnSSET_original_NoMG-PV-Diesel'!U1133,'OnSSET_original_NoMG-PV-Diesel'!T1133,"wait")</f>
        <v>17.900557991139099</v>
      </c>
      <c r="AD1134">
        <f>IF(L1134='OnSSET_original_NoMG-PV-Diesel'!U1133,'OnSSET_original_NoMG-PV-Diesel'!T1133,"wait")</f>
        <v>17.900557991139099</v>
      </c>
      <c r="AE1134">
        <f>IF(M1134='OnSSET_original_NoMG-PV-Diesel'!U1133,'OnSSET_original_NoMG-PV-Diesel'!T1133,"wait")</f>
        <v>17.900557991139099</v>
      </c>
      <c r="AF1134">
        <f>IF(N1134='OnSSET_original_NoMG-PV-Diesel'!AD1133,'OnSSET_original_NoMG-PV-Diesel'!AC1133,"wait")</f>
        <v>17.900557991139099</v>
      </c>
      <c r="AG1134">
        <f>IF(O1134='OnSSET_original_NoMG-PV-Diesel'!AD1133,'OnSSET_original_NoMG-PV-Diesel'!AC1133,"wait")</f>
        <v>17.900557991139099</v>
      </c>
      <c r="AH1134">
        <f>IF(P1134='OnSSET_original_NoMG-PV-Diesel'!AD1133,'OnSSET_original_NoMG-PV-Diesel'!AC1133,"wait")</f>
        <v>17.900557991139099</v>
      </c>
      <c r="AR1134">
        <v>45.173000000000002</v>
      </c>
      <c r="AS1134">
        <v>37.595999999999997</v>
      </c>
      <c r="AT1134">
        <v>0.122</v>
      </c>
      <c r="AU1134">
        <v>0.122</v>
      </c>
      <c r="AV1134">
        <v>97139.653380000003</v>
      </c>
      <c r="AW1134">
        <v>0</v>
      </c>
      <c r="AX1134">
        <v>34241.489200000004</v>
      </c>
      <c r="AZ1134">
        <f>SUMIF([1]base!$A$2:$A$169,B1134,[1]base!$V$2:$V$169)</f>
        <v>0</v>
      </c>
      <c r="BA1134">
        <f>SUMIF([2]s1!$A$2:$A$275,B1134,[2]s1!$U$2:$U$275)</f>
        <v>0</v>
      </c>
      <c r="BB1134">
        <f>SUMIF([3]s2!$A$2:$A$115,B1134,[3]s2!$U$2:$U$115)</f>
        <v>0</v>
      </c>
      <c r="BC1134">
        <f>SUMIF([4]s3!$A$2:$A$245,B1134,[4]s3!$U$2:$U$245)</f>
        <v>0</v>
      </c>
      <c r="BD1134">
        <f>SUMIF([5]s4!$A$2:$A$74,B1134,[5]s4!$U$2:$U$74)</f>
        <v>0</v>
      </c>
      <c r="BF1134">
        <f t="shared" si="90"/>
        <v>0</v>
      </c>
      <c r="BG1134">
        <f t="shared" si="91"/>
        <v>0</v>
      </c>
      <c r="BH1134">
        <f t="shared" si="92"/>
        <v>0</v>
      </c>
      <c r="BI1134">
        <f t="shared" si="93"/>
        <v>0</v>
      </c>
      <c r="BJ1134">
        <f t="shared" si="94"/>
        <v>0</v>
      </c>
      <c r="BL1134" t="s">
        <v>113</v>
      </c>
      <c r="BM1134" s="23">
        <v>22196.88695</v>
      </c>
      <c r="BN1134" s="23">
        <v>17.900557989999999</v>
      </c>
      <c r="BP1134" t="s">
        <v>183</v>
      </c>
      <c r="BQ1134" s="23">
        <v>22196.88695</v>
      </c>
      <c r="BR1134" s="23">
        <v>17.900557989999999</v>
      </c>
      <c r="BT1134" t="s">
        <v>183</v>
      </c>
      <c r="BU1134" s="23">
        <v>22196.88695</v>
      </c>
      <c r="BV1134" s="23">
        <v>17.900557989999999</v>
      </c>
    </row>
    <row r="1135" spans="1:74" x14ac:dyDescent="0.25">
      <c r="A1135">
        <v>1</v>
      </c>
      <c r="B1135" s="15">
        <v>16446</v>
      </c>
      <c r="C1135" s="15">
        <v>-64.670424339999997</v>
      </c>
      <c r="D1135" s="15">
        <v>-17.096073270000002</v>
      </c>
      <c r="E1135" s="16">
        <v>0</v>
      </c>
      <c r="F1135" s="19">
        <v>30878.643549018601</v>
      </c>
      <c r="G1135" s="19">
        <v>74.812166572083242</v>
      </c>
      <c r="H1135" s="16" t="str">
        <f>IF(LCOE_SensitivityScenarios!BF1134&gt;'OnSSET_original_NoMG-PV-Diesel'!M1134,'OnSSET_original_NoMG-PV-Diesel'!L1134,LCOE_SensitivityScenarios!BG1134)</f>
        <v>SA_PV</v>
      </c>
      <c r="I1135" s="39" t="str">
        <f>IF(LCOE_SensitivityScenarios!BK1134&gt;'OnSSET_original_NoMG-PV-Diesel'!M1134,'OnSSET_original_NoMG-PV-Diesel'!L1134,LCOE_SensitivityScenarios!BL1134)</f>
        <v>SA_PV</v>
      </c>
      <c r="J1135" s="39" t="str">
        <f>IF(LCOE_SensitivityScenarios!BP1134&gt;'OnSSET_original_NoMG-PV-Diesel'!M1134,'OnSSET_original_NoMG-PV-Diesel'!L1134,LCOE_SensitivityScenarios!BQ1134)</f>
        <v>SA_PV</v>
      </c>
      <c r="K1135" s="38" t="str">
        <f>IF(LCOE_SensitivityScenarios!BU1134&gt;'OnSSET_original_NoMG-PV-Diesel'!V1134,'OnSSET_original_NoMG-PV-Diesel'!U1134,LCOE_SensitivityScenarios!BV1134)</f>
        <v>SA_Diesel</v>
      </c>
      <c r="L1135" s="39" t="str">
        <f>IF(LCOE_SensitivityScenarios!BZ1134&gt;'OnSSET_original_NoMG-PV-Diesel'!V1134,'OnSSET_original_NoMG-PV-Diesel'!U1134,LCOE_SensitivityScenarios!CA1134)</f>
        <v>SA_Diesel</v>
      </c>
      <c r="M1135" s="40" t="str">
        <f>IF(LCOE_SensitivityScenarios!CE1134&gt;'OnSSET_original_NoMG-PV-Diesel'!V1134,'OnSSET_original_NoMG-PV-Diesel'!U1134,LCOE_SensitivityScenarios!CF1134)</f>
        <v>SA_Diesel</v>
      </c>
      <c r="N1135" s="39" t="str">
        <f>IF(LCOE_SensitivityScenarios!CJ1134&gt;'OnSSET_original_NoMG-PV-Diesel'!AE1134,'OnSSET_original_NoMG-PV-Diesel'!AD1134,LCOE_SensitivityScenarios!CK1134)</f>
        <v>SA_Diesel</v>
      </c>
      <c r="O1135" s="39" t="str">
        <f>IF(LCOE_SensitivityScenarios!CO1134&gt;'OnSSET_original_NoMG-PV-Diesel'!AE1134,'OnSSET_original_NoMG-PV-Diesel'!AD1134,LCOE_SensitivityScenarios!CP1134)</f>
        <v>SA_Diesel</v>
      </c>
      <c r="P1135" s="40" t="str">
        <f>IF(LCOE_SensitivityScenarios!CT1134&gt;'OnSSET_original_NoMG-PV-Diesel'!AE1134,'OnSSET_original_NoMG-PV-Diesel'!AD1134,LCOE_SensitivityScenarios!CU1134)</f>
        <v>SA_Diesel</v>
      </c>
      <c r="Q1135" s="38">
        <f>IF(LCOE_SensitivityScenarios!BF1134&gt;'OnSSET_original_NoMG-PV-Diesel'!M1134,'OnSSET_original_NoMG-PV-Diesel'!M1134,LCOE_SensitivityScenarios!BF1134)</f>
        <v>0.49007820733548002</v>
      </c>
      <c r="R1135" s="28">
        <f>MIN('OnSSET_original_NoMG-PV-Diesel'!E1134:I1134,LCOE_SensitivityScenarios!BK1134)</f>
        <v>0.49007820733548002</v>
      </c>
      <c r="S1135" s="28">
        <f>MIN('OnSSET_original_NoMG-PV-Diesel'!E1134:I1134,LCOE_SensitivityScenarios!BP1134)</f>
        <v>0.49007820733548002</v>
      </c>
      <c r="T1135" s="27">
        <f>MIN('OnSSET_original_NoMG-PV-Diesel'!N1134:R1134,LCOE_SensitivityScenarios!BU1134)</f>
        <v>0.46139816931954503</v>
      </c>
      <c r="U1135" s="28">
        <f>MIN('OnSSET_original_NoMG-PV-Diesel'!N1134:R1134,LCOE_SensitivityScenarios!BZ1134)</f>
        <v>0.46139816931954503</v>
      </c>
      <c r="V1135" s="29">
        <f>MIN('OnSSET_original_NoMG-PV-Diesel'!N1134:R1134,LCOE_SensitivityScenarios!CE1134)</f>
        <v>0.46139816931954503</v>
      </c>
      <c r="W1135" s="28">
        <f>MIN('OnSSET_original_NoMG-PV-Diesel'!W1134:AA1134,LCOE_SensitivityScenarios!CJ1134)</f>
        <v>0.23011567318611101</v>
      </c>
      <c r="X1135" s="28">
        <f>MIN('OnSSET_original_NoMG-PV-Diesel'!W1134:AA1134,LCOE_SensitivityScenarios!CO1134)</f>
        <v>0.23011567318611101</v>
      </c>
      <c r="Y1135" s="29">
        <f>MIN('OnSSET_original_NoMG-PV-Diesel'!W1134:AA1134,LCOE_SensitivityScenarios!CT1134)</f>
        <v>0.23011567318611101</v>
      </c>
      <c r="Z1135">
        <f>IF(H1135='OnSSET_original_NoMG-PV-Diesel'!L1134,'OnSSET_original_NoMG-PV-Diesel'!K1134,"wait")</f>
        <v>16.844982955523299</v>
      </c>
      <c r="AA1135">
        <f>IF(I1135='OnSSET_original_NoMG-PV-Diesel'!L1134,'OnSSET_original_NoMG-PV-Diesel'!K1134,"wait")</f>
        <v>16.844982955523299</v>
      </c>
      <c r="AB1135">
        <f>IF(J1135='OnSSET_original_NoMG-PV-Diesel'!L1134,'OnSSET_original_NoMG-PV-Diesel'!K1134,"wait")</f>
        <v>16.844982955523299</v>
      </c>
      <c r="AC1135">
        <f>IF(K1135='OnSSET_original_NoMG-PV-Diesel'!U1134,'OnSSET_original_NoMG-PV-Diesel'!T1134,"wait")</f>
        <v>14.0998372369947</v>
      </c>
      <c r="AD1135">
        <f>IF(L1135='OnSSET_original_NoMG-PV-Diesel'!U1134,'OnSSET_original_NoMG-PV-Diesel'!T1134,"wait")</f>
        <v>14.0998372369947</v>
      </c>
      <c r="AE1135">
        <f>IF(M1135='OnSSET_original_NoMG-PV-Diesel'!U1134,'OnSSET_original_NoMG-PV-Diesel'!T1134,"wait")</f>
        <v>14.0998372369947</v>
      </c>
      <c r="AF1135">
        <f>IF(N1135='OnSSET_original_NoMG-PV-Diesel'!AD1134,'OnSSET_original_NoMG-PV-Diesel'!AC1134,"wait")</f>
        <v>14.0998372369947</v>
      </c>
      <c r="AG1135">
        <f>IF(O1135='OnSSET_original_NoMG-PV-Diesel'!AD1134,'OnSSET_original_NoMG-PV-Diesel'!AC1134,"wait")</f>
        <v>14.0998372369947</v>
      </c>
      <c r="AH1135">
        <f>IF(P1135='OnSSET_original_NoMG-PV-Diesel'!AD1134,'OnSSET_original_NoMG-PV-Diesel'!AC1134,"wait")</f>
        <v>14.0998372369947</v>
      </c>
      <c r="AR1135">
        <v>4.9589999999999996</v>
      </c>
      <c r="AS1135">
        <v>4.9589999999999996</v>
      </c>
      <c r="AT1135">
        <v>4.9029999999999996</v>
      </c>
      <c r="AU1135">
        <v>6.0000000000000001E-3</v>
      </c>
      <c r="AV1135">
        <v>52888.034330000002</v>
      </c>
      <c r="AW1135">
        <v>0</v>
      </c>
      <c r="AX1135">
        <v>9477.5550449999992</v>
      </c>
      <c r="AZ1135">
        <f>SUMIF([1]base!$A$2:$A$169,B1135,[1]base!$V$2:$V$169)</f>
        <v>0</v>
      </c>
      <c r="BA1135">
        <f>SUMIF([2]s1!$A$2:$A$275,B1135,[2]s1!$U$2:$U$275)</f>
        <v>0</v>
      </c>
      <c r="BB1135">
        <f>SUMIF([3]s2!$A$2:$A$115,B1135,[3]s2!$U$2:$U$115)</f>
        <v>0</v>
      </c>
      <c r="BC1135">
        <f>SUMIF([4]s3!$A$2:$A$245,B1135,[4]s3!$U$2:$U$245)</f>
        <v>0</v>
      </c>
      <c r="BD1135">
        <f>SUMIF([5]s4!$A$2:$A$74,B1135,[5]s4!$U$2:$U$74)</f>
        <v>0</v>
      </c>
      <c r="BF1135">
        <f t="shared" si="90"/>
        <v>0</v>
      </c>
      <c r="BG1135">
        <f t="shared" si="91"/>
        <v>0</v>
      </c>
      <c r="BH1135">
        <f t="shared" si="92"/>
        <v>0</v>
      </c>
      <c r="BI1135">
        <f t="shared" si="93"/>
        <v>0</v>
      </c>
      <c r="BJ1135">
        <f t="shared" si="94"/>
        <v>0</v>
      </c>
      <c r="BL1135" t="s">
        <v>114</v>
      </c>
      <c r="BM1135" s="23">
        <v>100490.8677</v>
      </c>
      <c r="BN1135" s="23">
        <v>19.82068396</v>
      </c>
      <c r="BP1135" t="s">
        <v>183</v>
      </c>
      <c r="BQ1135" s="23">
        <v>17483.951799999999</v>
      </c>
      <c r="BR1135" s="23">
        <v>14.099837239999999</v>
      </c>
      <c r="BT1135" t="s">
        <v>183</v>
      </c>
      <c r="BU1135" s="23">
        <v>17483.951799999999</v>
      </c>
      <c r="BV1135" s="23">
        <v>14.099837239999999</v>
      </c>
    </row>
    <row r="1136" spans="1:74" x14ac:dyDescent="0.25">
      <c r="A1136">
        <v>1</v>
      </c>
      <c r="B1136" s="15">
        <v>16493</v>
      </c>
      <c r="C1136" s="15">
        <v>-66.483326809999994</v>
      </c>
      <c r="D1136" s="15">
        <v>-17.47644</v>
      </c>
      <c r="E1136" s="16">
        <v>1</v>
      </c>
      <c r="F1136" s="19">
        <v>16762.394305035501</v>
      </c>
      <c r="G1136" s="19">
        <v>52.809662748151815</v>
      </c>
      <c r="H1136" s="16" t="str">
        <f>IF(LCOE_SensitivityScenarios!BF1135&gt;'OnSSET_original_NoMG-PV-Diesel'!M1135,'OnSSET_original_NoMG-PV-Diesel'!L1135,LCOE_SensitivityScenarios!BG1135)</f>
        <v>SA_Diesel</v>
      </c>
      <c r="I1136" s="39" t="str">
        <f>IF(LCOE_SensitivityScenarios!BK1135&gt;'OnSSET_original_NoMG-PV-Diesel'!M1135,'OnSSET_original_NoMG-PV-Diesel'!L1135,LCOE_SensitivityScenarios!BL1135)</f>
        <v>SA_Diesel</v>
      </c>
      <c r="J1136" s="39" t="str">
        <f>IF(LCOE_SensitivityScenarios!BP1135&gt;'OnSSET_original_NoMG-PV-Diesel'!M1135,'OnSSET_original_NoMG-PV-Diesel'!L1135,LCOE_SensitivityScenarios!BQ1135)</f>
        <v>SA_Diesel</v>
      </c>
      <c r="K1136" s="38" t="str">
        <f>IF(LCOE_SensitivityScenarios!BU1135&gt;'OnSSET_original_NoMG-PV-Diesel'!V1135,'OnSSET_original_NoMG-PV-Diesel'!U1135,LCOE_SensitivityScenarios!BV1135)</f>
        <v>SA_Diesel</v>
      </c>
      <c r="L1136" s="39" t="str">
        <f>IF(LCOE_SensitivityScenarios!BZ1135&gt;'OnSSET_original_NoMG-PV-Diesel'!V1135,'OnSSET_original_NoMG-PV-Diesel'!U1135,LCOE_SensitivityScenarios!CA1135)</f>
        <v>SA_Diesel</v>
      </c>
      <c r="M1136" s="40" t="str">
        <f>IF(LCOE_SensitivityScenarios!CE1135&gt;'OnSSET_original_NoMG-PV-Diesel'!V1135,'OnSSET_original_NoMG-PV-Diesel'!U1135,LCOE_SensitivityScenarios!CF1135)</f>
        <v>SA_Diesel</v>
      </c>
      <c r="N1136" s="39" t="str">
        <f>IF(LCOE_SensitivityScenarios!CJ1135&gt;'OnSSET_original_NoMG-PV-Diesel'!AE1135,'OnSSET_original_NoMG-PV-Diesel'!AD1135,LCOE_SensitivityScenarios!CK1135)</f>
        <v>SA_Diesel</v>
      </c>
      <c r="O1136" s="39" t="str">
        <f>IF(LCOE_SensitivityScenarios!CO1135&gt;'OnSSET_original_NoMG-PV-Diesel'!AE1135,'OnSSET_original_NoMG-PV-Diesel'!AD1135,LCOE_SensitivityScenarios!CP1135)</f>
        <v>SA_Diesel</v>
      </c>
      <c r="P1136" s="40" t="str">
        <f>IF(LCOE_SensitivityScenarios!CT1135&gt;'OnSSET_original_NoMG-PV-Diesel'!AE1135,'OnSSET_original_NoMG-PV-Diesel'!AD1135,LCOE_SensitivityScenarios!CU1135)</f>
        <v>SA_Diesel</v>
      </c>
      <c r="Q1136" s="38">
        <f>IF(LCOE_SensitivityScenarios!BF1135&gt;'OnSSET_original_NoMG-PV-Diesel'!M1135,'OnSSET_original_NoMG-PV-Diesel'!M1135,LCOE_SensitivityScenarios!BF1135)</f>
        <v>0.398477838073306</v>
      </c>
      <c r="R1136" s="28">
        <f>MIN('OnSSET_original_NoMG-PV-Diesel'!E1135:I1135,LCOE_SensitivityScenarios!BK1135)</f>
        <v>0.398477838073306</v>
      </c>
      <c r="S1136" s="28">
        <f>MIN('OnSSET_original_NoMG-PV-Diesel'!E1135:I1135,LCOE_SensitivityScenarios!BP1135)</f>
        <v>0.398477838073306</v>
      </c>
      <c r="T1136" s="27">
        <f>MIN('OnSSET_original_NoMG-PV-Diesel'!N1135:R1135,LCOE_SensitivityScenarios!BU1135)</f>
        <v>0.30151157416643198</v>
      </c>
      <c r="U1136" s="28">
        <f>MIN('OnSSET_original_NoMG-PV-Diesel'!N1135:R1135,LCOE_SensitivityScenarios!BZ1135)</f>
        <v>0.30151157416643198</v>
      </c>
      <c r="V1136" s="29">
        <f>MIN('OnSSET_original_NoMG-PV-Diesel'!N1135:R1135,LCOE_SensitivityScenarios!CE1135)</f>
        <v>0.30151157416643198</v>
      </c>
      <c r="W1136" s="28">
        <f>MIN('OnSSET_original_NoMG-PV-Diesel'!W1135:AA1135,LCOE_SensitivityScenarios!CJ1135)</f>
        <v>0.17581456539826101</v>
      </c>
      <c r="X1136" s="28">
        <f>MIN('OnSSET_original_NoMG-PV-Diesel'!W1135:AA1135,LCOE_SensitivityScenarios!CO1135)</f>
        <v>0.17581456539826101</v>
      </c>
      <c r="Y1136" s="29">
        <f>MIN('OnSSET_original_NoMG-PV-Diesel'!W1135:AA1135,LCOE_SensitivityScenarios!CT1135)</f>
        <v>0.17581456539826101</v>
      </c>
      <c r="Z1136">
        <f>IF(H1136='OnSSET_original_NoMG-PV-Diesel'!L1135,'OnSSET_original_NoMG-PV-Diesel'!K1135,"wait")</f>
        <v>17.291012071051199</v>
      </c>
      <c r="AA1136">
        <f>IF(I1136='OnSSET_original_NoMG-PV-Diesel'!L1135,'OnSSET_original_NoMG-PV-Diesel'!K1135,"wait")</f>
        <v>17.291012071051199</v>
      </c>
      <c r="AB1136">
        <f>IF(J1136='OnSSET_original_NoMG-PV-Diesel'!L1135,'OnSSET_original_NoMG-PV-Diesel'!K1135,"wait")</f>
        <v>17.291012071051199</v>
      </c>
      <c r="AC1136">
        <f>IF(K1136='OnSSET_original_NoMG-PV-Diesel'!U1135,'OnSSET_original_NoMG-PV-Diesel'!T1135,"wait")</f>
        <v>7.6540613265002397</v>
      </c>
      <c r="AD1136">
        <f>IF(L1136='OnSSET_original_NoMG-PV-Diesel'!U1135,'OnSSET_original_NoMG-PV-Diesel'!T1135,"wait")</f>
        <v>7.6540613265002397</v>
      </c>
      <c r="AE1136">
        <f>IF(M1136='OnSSET_original_NoMG-PV-Diesel'!U1135,'OnSSET_original_NoMG-PV-Diesel'!T1135,"wait")</f>
        <v>7.6540613265002397</v>
      </c>
      <c r="AF1136">
        <f>IF(N1136='OnSSET_original_NoMG-PV-Diesel'!AD1135,'OnSSET_original_NoMG-PV-Diesel'!AC1135,"wait")</f>
        <v>7.6540613265002397</v>
      </c>
      <c r="AG1136">
        <f>IF(O1136='OnSSET_original_NoMG-PV-Diesel'!AD1135,'OnSSET_original_NoMG-PV-Diesel'!AC1135,"wait")</f>
        <v>7.6540613265002397</v>
      </c>
      <c r="AH1136">
        <f>IF(P1136='OnSSET_original_NoMG-PV-Diesel'!AD1135,'OnSSET_original_NoMG-PV-Diesel'!AC1135,"wait")</f>
        <v>7.6540613265002397</v>
      </c>
      <c r="AR1136">
        <v>16.779</v>
      </c>
      <c r="AS1136">
        <v>8.3479999999999901</v>
      </c>
      <c r="AT1136">
        <v>6.1020000000000003</v>
      </c>
      <c r="AU1136">
        <v>1.53199999999999</v>
      </c>
      <c r="AV1136">
        <v>49609.142979999997</v>
      </c>
      <c r="AW1136">
        <v>0</v>
      </c>
      <c r="AX1136">
        <v>8254.6447200000002</v>
      </c>
      <c r="AZ1136">
        <f>SUMIF([1]base!$A$2:$A$169,B1136,[1]base!$V$2:$V$169)</f>
        <v>0</v>
      </c>
      <c r="BA1136">
        <f>SUMIF([2]s1!$A$2:$A$275,B1136,[2]s1!$U$2:$U$275)</f>
        <v>0</v>
      </c>
      <c r="BB1136">
        <f>SUMIF([3]s2!$A$2:$A$115,B1136,[3]s2!$U$2:$U$115)</f>
        <v>0</v>
      </c>
      <c r="BC1136">
        <f>SUMIF([4]s3!$A$2:$A$245,B1136,[4]s3!$U$2:$U$245)</f>
        <v>0</v>
      </c>
      <c r="BD1136">
        <f>SUMIF([5]s4!$A$2:$A$74,B1136,[5]s4!$U$2:$U$74)</f>
        <v>0</v>
      </c>
      <c r="BF1136">
        <f t="shared" si="90"/>
        <v>0</v>
      </c>
      <c r="BG1136">
        <f t="shared" si="91"/>
        <v>0</v>
      </c>
      <c r="BH1136">
        <f t="shared" si="92"/>
        <v>0</v>
      </c>
      <c r="BI1136">
        <f t="shared" si="93"/>
        <v>0</v>
      </c>
      <c r="BJ1136">
        <f t="shared" si="94"/>
        <v>0</v>
      </c>
      <c r="BL1136" t="s">
        <v>113</v>
      </c>
      <c r="BM1136" s="23">
        <v>9491.1194429999996</v>
      </c>
      <c r="BN1136" s="23">
        <v>7.654061327</v>
      </c>
      <c r="BP1136" t="s">
        <v>183</v>
      </c>
      <c r="BQ1136" s="23">
        <v>9491.1194429999996</v>
      </c>
      <c r="BR1136" s="23">
        <v>7.654061327</v>
      </c>
      <c r="BT1136" t="s">
        <v>183</v>
      </c>
      <c r="BU1136" s="23">
        <v>9491.1194429999996</v>
      </c>
      <c r="BV1136" s="23">
        <v>7.654061327</v>
      </c>
    </row>
    <row r="1137" spans="1:74" x14ac:dyDescent="0.25">
      <c r="A1137">
        <v>1</v>
      </c>
      <c r="B1137" s="15">
        <v>16495</v>
      </c>
      <c r="C1137" s="15">
        <v>-66.307018920000004</v>
      </c>
      <c r="D1137" s="15">
        <v>-17.677587880000001</v>
      </c>
      <c r="E1137" s="16">
        <v>1</v>
      </c>
      <c r="F1137" s="19">
        <v>46065.510050384</v>
      </c>
      <c r="G1137" s="19">
        <v>66.037157757534047</v>
      </c>
      <c r="H1137" s="16" t="str">
        <f>IF(LCOE_SensitivityScenarios!BF1136&gt;'OnSSET_original_NoMG-PV-Diesel'!M1136,'OnSSET_original_NoMG-PV-Diesel'!L1136,LCOE_SensitivityScenarios!BG1136)</f>
        <v>SA_PV</v>
      </c>
      <c r="I1137" s="39" t="str">
        <f>IF(LCOE_SensitivityScenarios!BK1136&gt;'OnSSET_original_NoMG-PV-Diesel'!M1136,'OnSSET_original_NoMG-PV-Diesel'!L1136,LCOE_SensitivityScenarios!BL1136)</f>
        <v>SA_PV</v>
      </c>
      <c r="J1137" s="39" t="str">
        <f>IF(LCOE_SensitivityScenarios!BP1136&gt;'OnSSET_original_NoMG-PV-Diesel'!M1136,'OnSSET_original_NoMG-PV-Diesel'!L1136,LCOE_SensitivityScenarios!BQ1136)</f>
        <v>SA_PV</v>
      </c>
      <c r="K1137" s="38" t="str">
        <f>IF(LCOE_SensitivityScenarios!BU1136&gt;'OnSSET_original_NoMG-PV-Diesel'!V1136,'OnSSET_original_NoMG-PV-Diesel'!U1136,LCOE_SensitivityScenarios!BV1136)</f>
        <v>SA_Diesel</v>
      </c>
      <c r="L1137" s="39" t="str">
        <f>IF(LCOE_SensitivityScenarios!BZ1136&gt;'OnSSET_original_NoMG-PV-Diesel'!V1136,'OnSSET_original_NoMG-PV-Diesel'!U1136,LCOE_SensitivityScenarios!CA1136)</f>
        <v>SA_Diesel</v>
      </c>
      <c r="M1137" s="40" t="str">
        <f>IF(LCOE_SensitivityScenarios!CE1136&gt;'OnSSET_original_NoMG-PV-Diesel'!V1136,'OnSSET_original_NoMG-PV-Diesel'!U1136,LCOE_SensitivityScenarios!CF1136)</f>
        <v>SA_Diesel</v>
      </c>
      <c r="N1137" s="39" t="str">
        <f>IF(LCOE_SensitivityScenarios!CJ1136&gt;'OnSSET_original_NoMG-PV-Diesel'!AE1136,'OnSSET_original_NoMG-PV-Diesel'!AD1136,LCOE_SensitivityScenarios!CK1136)</f>
        <v>SA_Diesel</v>
      </c>
      <c r="O1137" s="39" t="str">
        <f>IF(LCOE_SensitivityScenarios!CO1136&gt;'OnSSET_original_NoMG-PV-Diesel'!AE1136,'OnSSET_original_NoMG-PV-Diesel'!AD1136,LCOE_SensitivityScenarios!CP1136)</f>
        <v>SA_Diesel</v>
      </c>
      <c r="P1137" s="40" t="str">
        <f>IF(LCOE_SensitivityScenarios!CT1136&gt;'OnSSET_original_NoMG-PV-Diesel'!AE1136,'OnSSET_original_NoMG-PV-Diesel'!AD1136,LCOE_SensitivityScenarios!CU1136)</f>
        <v>SA_Diesel</v>
      </c>
      <c r="Q1137" s="38">
        <f>IF(LCOE_SensitivityScenarios!BF1136&gt;'OnSSET_original_NoMG-PV-Diesel'!M1136,'OnSSET_original_NoMG-PV-Diesel'!M1136,LCOE_SensitivityScenarios!BF1136)</f>
        <v>0.36628902284011899</v>
      </c>
      <c r="R1137" s="28">
        <f>MIN('OnSSET_original_NoMG-PV-Diesel'!E1136:I1136,LCOE_SensitivityScenarios!BK1136)</f>
        <v>0.36628902284011899</v>
      </c>
      <c r="S1137" s="28">
        <f>MIN('OnSSET_original_NoMG-PV-Diesel'!E1136:I1136,LCOE_SensitivityScenarios!BP1136)</f>
        <v>0.36628902284011899</v>
      </c>
      <c r="T1137" s="27">
        <f>MIN('OnSSET_original_NoMG-PV-Diesel'!N1136:R1136,LCOE_SensitivityScenarios!BU1136)</f>
        <v>0.33704192864490101</v>
      </c>
      <c r="U1137" s="28">
        <f>MIN('OnSSET_original_NoMG-PV-Diesel'!N1136:R1136,LCOE_SensitivityScenarios!BZ1136)</f>
        <v>0.33704192864490101</v>
      </c>
      <c r="V1137" s="29">
        <f>MIN('OnSSET_original_NoMG-PV-Diesel'!N1136:R1136,LCOE_SensitivityScenarios!CE1136)</f>
        <v>0.33704192864490101</v>
      </c>
      <c r="W1137" s="28">
        <f>MIN('OnSSET_original_NoMG-PV-Diesel'!W1136:AA1136,LCOE_SensitivityScenarios!CJ1136)</f>
        <v>0.18788147824000501</v>
      </c>
      <c r="X1137" s="28">
        <f>MIN('OnSSET_original_NoMG-PV-Diesel'!W1136:AA1136,LCOE_SensitivityScenarios!CO1136)</f>
        <v>0.18788147824000501</v>
      </c>
      <c r="Y1137" s="29">
        <f>MIN('OnSSET_original_NoMG-PV-Diesel'!W1136:AA1136,LCOE_SensitivityScenarios!CT1136)</f>
        <v>0.18788147824000501</v>
      </c>
      <c r="Z1137">
        <f>IF(H1137='OnSSET_original_NoMG-PV-Diesel'!L1136,'OnSSET_original_NoMG-PV-Diesel'!K1136,"wait")</f>
        <v>17.900557991139099</v>
      </c>
      <c r="AA1137">
        <f>IF(I1137='OnSSET_original_NoMG-PV-Diesel'!L1136,'OnSSET_original_NoMG-PV-Diesel'!K1136,"wait")</f>
        <v>17.900557991139099</v>
      </c>
      <c r="AB1137">
        <f>IF(J1137='OnSSET_original_NoMG-PV-Diesel'!L1136,'OnSSET_original_NoMG-PV-Diesel'!K1136,"wait")</f>
        <v>17.900557991139099</v>
      </c>
      <c r="AC1137">
        <f>IF(K1137='OnSSET_original_NoMG-PV-Diesel'!U1136,'OnSSET_original_NoMG-PV-Diesel'!T1136,"wait")</f>
        <v>21.034479475061101</v>
      </c>
      <c r="AD1137">
        <f>IF(L1137='OnSSET_original_NoMG-PV-Diesel'!U1136,'OnSSET_original_NoMG-PV-Diesel'!T1136,"wait")</f>
        <v>21.034479475061101</v>
      </c>
      <c r="AE1137">
        <f>IF(M1137='OnSSET_original_NoMG-PV-Diesel'!U1136,'OnSSET_original_NoMG-PV-Diesel'!T1136,"wait")</f>
        <v>21.034479475061101</v>
      </c>
      <c r="AF1137">
        <f>IF(N1137='OnSSET_original_NoMG-PV-Diesel'!AD1136,'OnSSET_original_NoMG-PV-Diesel'!AC1136,"wait")</f>
        <v>21.034479475061101</v>
      </c>
      <c r="AG1137">
        <f>IF(O1137='OnSSET_original_NoMG-PV-Diesel'!AD1136,'OnSSET_original_NoMG-PV-Diesel'!AC1136,"wait")</f>
        <v>21.034479475061101</v>
      </c>
      <c r="AH1137">
        <f>IF(P1137='OnSSET_original_NoMG-PV-Diesel'!AD1136,'OnSSET_original_NoMG-PV-Diesel'!AC1136,"wait")</f>
        <v>21.034479475061101</v>
      </c>
      <c r="AR1137" s="23">
        <v>7.1109999999999998</v>
      </c>
      <c r="AS1137" s="23">
        <v>5.8360000000000003</v>
      </c>
      <c r="AT1137" s="23">
        <v>3.9219999999999899</v>
      </c>
      <c r="AU1137" s="23">
        <v>3.9189999999999898</v>
      </c>
      <c r="AV1137" s="23">
        <v>49609.142979999997</v>
      </c>
      <c r="AW1137" s="23">
        <v>0</v>
      </c>
      <c r="AX1137" s="23">
        <v>8254.6447200000002</v>
      </c>
      <c r="AZ1137">
        <f>SUMIF([1]base!$A$2:$A$169,B1137,[1]base!$V$2:$V$169)</f>
        <v>0</v>
      </c>
      <c r="BA1137">
        <f>SUMIF([2]s1!$A$2:$A$275,B1137,[2]s1!$U$2:$U$275)</f>
        <v>0</v>
      </c>
      <c r="BB1137">
        <f>SUMIF([3]s2!$A$2:$A$115,B1137,[3]s2!$U$2:$U$115)</f>
        <v>0</v>
      </c>
      <c r="BC1137">
        <f>SUMIF([4]s3!$A$2:$A$245,B1137,[4]s3!$U$2:$U$245)</f>
        <v>0</v>
      </c>
      <c r="BD1137">
        <f>SUMIF([5]s4!$A$2:$A$74,B1137,[5]s4!$U$2:$U$74)</f>
        <v>0</v>
      </c>
      <c r="BF1137">
        <f t="shared" si="90"/>
        <v>0</v>
      </c>
      <c r="BG1137">
        <f t="shared" si="91"/>
        <v>0</v>
      </c>
      <c r="BH1137">
        <f t="shared" si="92"/>
        <v>0</v>
      </c>
      <c r="BI1137">
        <f t="shared" si="93"/>
        <v>0</v>
      </c>
      <c r="BJ1137">
        <f t="shared" si="94"/>
        <v>0</v>
      </c>
      <c r="BL1137" t="s">
        <v>114</v>
      </c>
      <c r="BM1137" s="23">
        <v>112047.6569</v>
      </c>
      <c r="BN1137" s="23">
        <v>22.100129559999999</v>
      </c>
      <c r="BP1137" t="s">
        <v>183</v>
      </c>
      <c r="BQ1137" s="23">
        <v>26082.98374</v>
      </c>
      <c r="BR1137" s="23">
        <v>21.034479480000002</v>
      </c>
      <c r="BT1137" t="s">
        <v>183</v>
      </c>
      <c r="BU1137" s="23">
        <v>26082.98374</v>
      </c>
      <c r="BV1137" s="23">
        <v>21.034479480000002</v>
      </c>
    </row>
    <row r="1138" spans="1:74" x14ac:dyDescent="0.25">
      <c r="A1138">
        <v>1</v>
      </c>
      <c r="B1138" s="15">
        <v>16507</v>
      </c>
      <c r="C1138" s="15">
        <v>-64.877460409999998</v>
      </c>
      <c r="D1138" s="15">
        <v>-16.9894356</v>
      </c>
      <c r="E1138" s="16">
        <v>0</v>
      </c>
      <c r="F1138" s="19">
        <v>21633.433892068799</v>
      </c>
      <c r="G1138" s="19">
        <v>52.413055600420812</v>
      </c>
      <c r="H1138" s="16" t="str">
        <f>IF(LCOE_SensitivityScenarios!BF1137&gt;'OnSSET_original_NoMG-PV-Diesel'!M1137,'OnSSET_original_NoMG-PV-Diesel'!L1137,LCOE_SensitivityScenarios!BG1137)</f>
        <v>SA_PV</v>
      </c>
      <c r="I1138" s="39" t="str">
        <f>IF(LCOE_SensitivityScenarios!BK1137&gt;'OnSSET_original_NoMG-PV-Diesel'!M1137,'OnSSET_original_NoMG-PV-Diesel'!L1137,LCOE_SensitivityScenarios!BL1137)</f>
        <v>SA_PV</v>
      </c>
      <c r="J1138" s="39" t="str">
        <f>IF(LCOE_SensitivityScenarios!BP1137&gt;'OnSSET_original_NoMG-PV-Diesel'!M1137,'OnSSET_original_NoMG-PV-Diesel'!L1137,LCOE_SensitivityScenarios!BQ1137)</f>
        <v>SA_PV</v>
      </c>
      <c r="K1138" s="38" t="str">
        <f>IF(LCOE_SensitivityScenarios!BU1137&gt;'OnSSET_original_NoMG-PV-Diesel'!V1137,'OnSSET_original_NoMG-PV-Diesel'!U1137,LCOE_SensitivityScenarios!BV1137)</f>
        <v>SA_Diesel</v>
      </c>
      <c r="L1138" s="39" t="str">
        <f>IF(LCOE_SensitivityScenarios!BZ1137&gt;'OnSSET_original_NoMG-PV-Diesel'!V1137,'OnSSET_original_NoMG-PV-Diesel'!U1137,LCOE_SensitivityScenarios!CA1137)</f>
        <v>SA_Diesel</v>
      </c>
      <c r="M1138" s="40" t="str">
        <f>IF(LCOE_SensitivityScenarios!CE1137&gt;'OnSSET_original_NoMG-PV-Diesel'!V1137,'OnSSET_original_NoMG-PV-Diesel'!U1137,LCOE_SensitivityScenarios!CF1137)</f>
        <v>SA_Diesel</v>
      </c>
      <c r="N1138" s="39" t="str">
        <f>IF(LCOE_SensitivityScenarios!CJ1137&gt;'OnSSET_original_NoMG-PV-Diesel'!AE1137,'OnSSET_original_NoMG-PV-Diesel'!AD1137,LCOE_SensitivityScenarios!CK1137)</f>
        <v>SA_Diesel</v>
      </c>
      <c r="O1138" s="39" t="str">
        <f>IF(LCOE_SensitivityScenarios!CO1137&gt;'OnSSET_original_NoMG-PV-Diesel'!AE1137,'OnSSET_original_NoMG-PV-Diesel'!AD1137,LCOE_SensitivityScenarios!CP1137)</f>
        <v>SA_Diesel</v>
      </c>
      <c r="P1138" s="40" t="str">
        <f>IF(LCOE_SensitivityScenarios!CT1137&gt;'OnSSET_original_NoMG-PV-Diesel'!AE1137,'OnSSET_original_NoMG-PV-Diesel'!AD1137,LCOE_SensitivityScenarios!CU1137)</f>
        <v>SA_Diesel</v>
      </c>
      <c r="Q1138" s="38">
        <f>IF(LCOE_SensitivityScenarios!BF1137&gt;'OnSSET_original_NoMG-PV-Diesel'!M1137,'OnSSET_original_NoMG-PV-Diesel'!M1137,LCOE_SensitivityScenarios!BF1137)</f>
        <v>0.49064509942030998</v>
      </c>
      <c r="R1138" s="28">
        <f>MIN('OnSSET_original_NoMG-PV-Diesel'!E1137:I1137,LCOE_SensitivityScenarios!BK1137)</f>
        <v>0.49064509942030998</v>
      </c>
      <c r="S1138" s="28">
        <f>MIN('OnSSET_original_NoMG-PV-Diesel'!E1137:I1137,LCOE_SensitivityScenarios!BP1137)</f>
        <v>0.49064509942030998</v>
      </c>
      <c r="T1138" s="27">
        <f>MIN('OnSSET_original_NoMG-PV-Diesel'!N1137:R1137,LCOE_SensitivityScenarios!BU1137)</f>
        <v>0.37257228312337098</v>
      </c>
      <c r="U1138" s="28">
        <f>MIN('OnSSET_original_NoMG-PV-Diesel'!N1137:R1137,LCOE_SensitivityScenarios!BZ1137)</f>
        <v>0.37257228312337098</v>
      </c>
      <c r="V1138" s="29">
        <f>MIN('OnSSET_original_NoMG-PV-Diesel'!N1137:R1137,LCOE_SensitivityScenarios!CE1137)</f>
        <v>0.37257228312337098</v>
      </c>
      <c r="W1138" s="28">
        <f>MIN('OnSSET_original_NoMG-PV-Diesel'!W1137:AA1137,LCOE_SensitivityScenarios!CJ1137)</f>
        <v>0.19994839108175</v>
      </c>
      <c r="X1138" s="28">
        <f>MIN('OnSSET_original_NoMG-PV-Diesel'!W1137:AA1137,LCOE_SensitivityScenarios!CO1137)</f>
        <v>0.19994839108175</v>
      </c>
      <c r="Y1138" s="29">
        <f>MIN('OnSSET_original_NoMG-PV-Diesel'!W1137:AA1137,LCOE_SensitivityScenarios!CT1137)</f>
        <v>0.19994839108175</v>
      </c>
      <c r="Z1138">
        <f>IF(H1138='OnSSET_original_NoMG-PV-Diesel'!L1137,'OnSSET_original_NoMG-PV-Diesel'!K1137,"wait")</f>
        <v>19.820683964964701</v>
      </c>
      <c r="AA1138">
        <f>IF(I1138='OnSSET_original_NoMG-PV-Diesel'!L1137,'OnSSET_original_NoMG-PV-Diesel'!K1137,"wait")</f>
        <v>19.820683964964701</v>
      </c>
      <c r="AB1138">
        <f>IF(J1138='OnSSET_original_NoMG-PV-Diesel'!L1137,'OnSSET_original_NoMG-PV-Diesel'!K1137,"wait")</f>
        <v>19.820683964964701</v>
      </c>
      <c r="AC1138">
        <f>IF(K1138='OnSSET_original_NoMG-PV-Diesel'!U1137,'OnSSET_original_NoMG-PV-Diesel'!T1137,"wait")</f>
        <v>9.8782803160131891</v>
      </c>
      <c r="AD1138">
        <f>IF(L1138='OnSSET_original_NoMG-PV-Diesel'!U1137,'OnSSET_original_NoMG-PV-Diesel'!T1137,"wait")</f>
        <v>9.8782803160131891</v>
      </c>
      <c r="AE1138">
        <f>IF(M1138='OnSSET_original_NoMG-PV-Diesel'!U1137,'OnSSET_original_NoMG-PV-Diesel'!T1137,"wait")</f>
        <v>9.8782803160131891</v>
      </c>
      <c r="AF1138">
        <f>IF(N1138='OnSSET_original_NoMG-PV-Diesel'!AD1137,'OnSSET_original_NoMG-PV-Diesel'!AC1137,"wait")</f>
        <v>9.8782803160131891</v>
      </c>
      <c r="AG1138">
        <f>IF(O1138='OnSSET_original_NoMG-PV-Diesel'!AD1137,'OnSSET_original_NoMG-PV-Diesel'!AC1137,"wait")</f>
        <v>9.8782803160131891</v>
      </c>
      <c r="AH1138">
        <f>IF(P1138='OnSSET_original_NoMG-PV-Diesel'!AD1137,'OnSSET_original_NoMG-PV-Diesel'!AC1137,"wait")</f>
        <v>9.8782803160131891</v>
      </c>
      <c r="AR1138">
        <v>4.968</v>
      </c>
      <c r="AS1138">
        <v>4.968</v>
      </c>
      <c r="AT1138">
        <v>4.702</v>
      </c>
      <c r="AU1138">
        <v>2.4870000000000001</v>
      </c>
      <c r="AV1138">
        <v>46534.420230000003</v>
      </c>
      <c r="AW1138">
        <v>0</v>
      </c>
      <c r="AX1138">
        <v>7184.59818</v>
      </c>
      <c r="AZ1138">
        <f>SUMIF([1]base!$A$2:$A$169,B1138,[1]base!$V$2:$V$169)</f>
        <v>0</v>
      </c>
      <c r="BA1138">
        <f>SUMIF([2]s1!$A$2:$A$275,B1138,[2]s1!$U$2:$U$275)</f>
        <v>0</v>
      </c>
      <c r="BB1138">
        <f>SUMIF([3]s2!$A$2:$A$115,B1138,[3]s2!$U$2:$U$115)</f>
        <v>0</v>
      </c>
      <c r="BC1138">
        <f>SUMIF([4]s3!$A$2:$A$245,B1138,[4]s3!$U$2:$U$245)</f>
        <v>0</v>
      </c>
      <c r="BD1138">
        <f>SUMIF([5]s4!$A$2:$A$74,B1138,[5]s4!$U$2:$U$74)</f>
        <v>0</v>
      </c>
      <c r="BF1138">
        <f t="shared" si="90"/>
        <v>0</v>
      </c>
      <c r="BG1138">
        <f t="shared" si="91"/>
        <v>0</v>
      </c>
      <c r="BH1138">
        <f t="shared" si="92"/>
        <v>0</v>
      </c>
      <c r="BI1138">
        <f t="shared" si="93"/>
        <v>0</v>
      </c>
      <c r="BJ1138">
        <f t="shared" si="94"/>
        <v>0</v>
      </c>
      <c r="BL1138" t="s">
        <v>114</v>
      </c>
      <c r="BM1138" s="23">
        <v>70484.872329999998</v>
      </c>
      <c r="BN1138" s="23">
        <v>13.902341679999999</v>
      </c>
      <c r="BP1138" t="s">
        <v>183</v>
      </c>
      <c r="BQ1138" s="23">
        <v>12249.175219999999</v>
      </c>
      <c r="BR1138" s="23">
        <v>9.8782803159999997</v>
      </c>
      <c r="BT1138" t="s">
        <v>183</v>
      </c>
      <c r="BU1138" s="23">
        <v>12249.175219999999</v>
      </c>
      <c r="BV1138" s="23">
        <v>9.8782803159999997</v>
      </c>
    </row>
    <row r="1139" spans="1:74" x14ac:dyDescent="0.25">
      <c r="A1139">
        <v>1</v>
      </c>
      <c r="B1139" s="15">
        <v>16508</v>
      </c>
      <c r="C1139" s="15">
        <v>-66.780673289999996</v>
      </c>
      <c r="D1139" s="15">
        <v>-17.75942058</v>
      </c>
      <c r="E1139" s="16">
        <v>1</v>
      </c>
      <c r="F1139" s="19">
        <v>28885.638692495701</v>
      </c>
      <c r="G1139" s="19">
        <v>60.129111401783163</v>
      </c>
      <c r="H1139" s="16" t="str">
        <f>IF(LCOE_SensitivityScenarios!BF1138&gt;'OnSSET_original_NoMG-PV-Diesel'!M1138,'OnSSET_original_NoMG-PV-Diesel'!L1138,LCOE_SensitivityScenarios!BG1138)</f>
        <v>SA_PV</v>
      </c>
      <c r="I1139" s="39" t="str">
        <f>IF(LCOE_SensitivityScenarios!BK1138&gt;'OnSSET_original_NoMG-PV-Diesel'!M1138,'OnSSET_original_NoMG-PV-Diesel'!L1138,LCOE_SensitivityScenarios!BL1138)</f>
        <v>SA_PV</v>
      </c>
      <c r="J1139" s="39" t="str">
        <f>IF(LCOE_SensitivityScenarios!BP1138&gt;'OnSSET_original_NoMG-PV-Diesel'!M1138,'OnSSET_original_NoMG-PV-Diesel'!L1138,LCOE_SensitivityScenarios!BQ1138)</f>
        <v>SA_PV</v>
      </c>
      <c r="K1139" s="38" t="str">
        <f>IF(LCOE_SensitivityScenarios!BU1138&gt;'OnSSET_original_NoMG-PV-Diesel'!V1138,'OnSSET_original_NoMG-PV-Diesel'!U1138,LCOE_SensitivityScenarios!BV1138)</f>
        <v>SA_PV</v>
      </c>
      <c r="L1139" s="39" t="str">
        <f>IF(LCOE_SensitivityScenarios!BZ1138&gt;'OnSSET_original_NoMG-PV-Diesel'!V1138,'OnSSET_original_NoMG-PV-Diesel'!U1138,LCOE_SensitivityScenarios!CA1138)</f>
        <v>SA_PV</v>
      </c>
      <c r="M1139" s="40" t="str">
        <f>IF(LCOE_SensitivityScenarios!CE1138&gt;'OnSSET_original_NoMG-PV-Diesel'!V1138,'OnSSET_original_NoMG-PV-Diesel'!U1138,LCOE_SensitivityScenarios!CF1138)</f>
        <v>SA_PV</v>
      </c>
      <c r="N1139" s="39" t="str">
        <f>IF(LCOE_SensitivityScenarios!CJ1138&gt;'OnSSET_original_NoMG-PV-Diesel'!AE1138,'OnSSET_original_NoMG-PV-Diesel'!AD1138,LCOE_SensitivityScenarios!CK1138)</f>
        <v>SA_Diesel</v>
      </c>
      <c r="O1139" s="39" t="str">
        <f>IF(LCOE_SensitivityScenarios!CO1138&gt;'OnSSET_original_NoMG-PV-Diesel'!AE1138,'OnSSET_original_NoMG-PV-Diesel'!AD1138,LCOE_SensitivityScenarios!CP1138)</f>
        <v>SA_Diesel</v>
      </c>
      <c r="P1139" s="40" t="str">
        <f>IF(LCOE_SensitivityScenarios!CT1138&gt;'OnSSET_original_NoMG-PV-Diesel'!AE1138,'OnSSET_original_NoMG-PV-Diesel'!AD1138,LCOE_SensitivityScenarios!CU1138)</f>
        <v>SA_Diesel</v>
      </c>
      <c r="Q1139" s="38">
        <f>IF(LCOE_SensitivityScenarios!BF1138&gt;'OnSSET_original_NoMG-PV-Diesel'!M1138,'OnSSET_original_NoMG-PV-Diesel'!M1138,LCOE_SensitivityScenarios!BF1138)</f>
        <v>0.37437130489749099</v>
      </c>
      <c r="R1139" s="28">
        <f>MIN('OnSSET_original_NoMG-PV-Diesel'!E1138:I1138,LCOE_SensitivityScenarios!BK1138)</f>
        <v>0.37437130489749099</v>
      </c>
      <c r="S1139" s="28">
        <f>MIN('OnSSET_original_NoMG-PV-Diesel'!E1138:I1138,LCOE_SensitivityScenarios!BP1138)</f>
        <v>0.37437130489749099</v>
      </c>
      <c r="T1139" s="27">
        <f>MIN('OnSSET_original_NoMG-PV-Diesel'!N1138:R1138,LCOE_SensitivityScenarios!BU1138)</f>
        <v>0.37437130489749099</v>
      </c>
      <c r="U1139" s="28">
        <f>MIN('OnSSET_original_NoMG-PV-Diesel'!N1138:R1138,LCOE_SensitivityScenarios!BZ1138)</f>
        <v>0.37437130489749099</v>
      </c>
      <c r="V1139" s="29">
        <f>MIN('OnSSET_original_NoMG-PV-Diesel'!N1138:R1138,LCOE_SensitivityScenarios!CE1138)</f>
        <v>0.37437130489749099</v>
      </c>
      <c r="W1139" s="28">
        <f>MIN('OnSSET_original_NoMG-PV-Diesel'!W1138:AA1138,LCOE_SensitivityScenarios!CJ1138)</f>
        <v>0.22408221676523901</v>
      </c>
      <c r="X1139" s="28">
        <f>MIN('OnSSET_original_NoMG-PV-Diesel'!W1138:AA1138,LCOE_SensitivityScenarios!CO1138)</f>
        <v>0.22408221676523901</v>
      </c>
      <c r="Y1139" s="29">
        <f>MIN('OnSSET_original_NoMG-PV-Diesel'!W1138:AA1138,LCOE_SensitivityScenarios!CT1138)</f>
        <v>0.22408221676523901</v>
      </c>
      <c r="Z1139">
        <f>IF(H1139='OnSSET_original_NoMG-PV-Diesel'!L1138,'OnSSET_original_NoMG-PV-Diesel'!K1138,"wait")</f>
        <v>7.6540613265002397</v>
      </c>
      <c r="AA1139">
        <f>IF(I1139='OnSSET_original_NoMG-PV-Diesel'!L1138,'OnSSET_original_NoMG-PV-Diesel'!K1138,"wait")</f>
        <v>7.6540613265002397</v>
      </c>
      <c r="AB1139">
        <f>IF(J1139='OnSSET_original_NoMG-PV-Diesel'!L1138,'OnSSET_original_NoMG-PV-Diesel'!K1138,"wait")</f>
        <v>7.6540613265002397</v>
      </c>
      <c r="AC1139">
        <f>IF(K1139='OnSSET_original_NoMG-PV-Diesel'!U1138,'OnSSET_original_NoMG-PV-Diesel'!T1138,"wait")</f>
        <v>14.163792631409001</v>
      </c>
      <c r="AD1139">
        <f>IF(L1139='OnSSET_original_NoMG-PV-Diesel'!U1138,'OnSSET_original_NoMG-PV-Diesel'!T1138,"wait")</f>
        <v>14.163792631409001</v>
      </c>
      <c r="AE1139">
        <f>IF(M1139='OnSSET_original_NoMG-PV-Diesel'!U1138,'OnSSET_original_NoMG-PV-Diesel'!T1138,"wait")</f>
        <v>14.163792631409001</v>
      </c>
      <c r="AF1139">
        <f>IF(N1139='OnSSET_original_NoMG-PV-Diesel'!AD1138,'OnSSET_original_NoMG-PV-Diesel'!AC1138,"wait")</f>
        <v>13.1897893573039</v>
      </c>
      <c r="AG1139">
        <f>IF(O1139='OnSSET_original_NoMG-PV-Diesel'!AD1138,'OnSSET_original_NoMG-PV-Diesel'!AC1138,"wait")</f>
        <v>13.1897893573039</v>
      </c>
      <c r="AH1139">
        <f>IF(P1139='OnSSET_original_NoMG-PV-Diesel'!AD1138,'OnSSET_original_NoMG-PV-Diesel'!AC1138,"wait")</f>
        <v>13.1897893573039</v>
      </c>
      <c r="AR1139">
        <v>9.2870000000000008</v>
      </c>
      <c r="AS1139">
        <v>9.2870000000000008</v>
      </c>
      <c r="AT1139">
        <v>7.5149999999999997</v>
      </c>
      <c r="AU1139">
        <v>4.4999999999999998E-2</v>
      </c>
      <c r="AV1139">
        <v>47878.406110000004</v>
      </c>
      <c r="AW1139">
        <v>0</v>
      </c>
      <c r="AX1139">
        <v>7643.1895539999996</v>
      </c>
      <c r="AZ1139">
        <f>SUMIF([1]base!$A$2:$A$169,B1139,[1]base!$V$2:$V$169)</f>
        <v>0</v>
      </c>
      <c r="BA1139">
        <f>SUMIF([2]s1!$A$2:$A$275,B1139,[2]s1!$U$2:$U$275)</f>
        <v>0</v>
      </c>
      <c r="BB1139">
        <f>SUMIF([3]s2!$A$2:$A$115,B1139,[3]s2!$U$2:$U$115)</f>
        <v>0</v>
      </c>
      <c r="BC1139">
        <f>SUMIF([4]s3!$A$2:$A$245,B1139,[4]s3!$U$2:$U$245)</f>
        <v>0</v>
      </c>
      <c r="BD1139">
        <f>SUMIF([5]s4!$A$2:$A$74,B1139,[5]s4!$U$2:$U$74)</f>
        <v>0</v>
      </c>
      <c r="BF1139">
        <f t="shared" si="90"/>
        <v>0</v>
      </c>
      <c r="BG1139">
        <f t="shared" si="91"/>
        <v>0</v>
      </c>
      <c r="BH1139">
        <f t="shared" si="92"/>
        <v>0</v>
      </c>
      <c r="BI1139">
        <f t="shared" si="93"/>
        <v>0</v>
      </c>
      <c r="BJ1139">
        <f t="shared" si="94"/>
        <v>0</v>
      </c>
      <c r="BL1139" t="s">
        <v>114</v>
      </c>
      <c r="BM1139" s="23">
        <v>71810.428639999998</v>
      </c>
      <c r="BN1139" s="23">
        <v>14.16379263</v>
      </c>
      <c r="BP1139" t="s">
        <v>186</v>
      </c>
      <c r="BQ1139" s="23">
        <v>71810.428639999998</v>
      </c>
      <c r="BR1139" s="23">
        <v>14.16379263</v>
      </c>
      <c r="BT1139" t="s">
        <v>183</v>
      </c>
      <c r="BU1139" s="23">
        <v>16355.48252</v>
      </c>
      <c r="BV1139" s="23">
        <v>13.189789360000001</v>
      </c>
    </row>
    <row r="1140" spans="1:74" x14ac:dyDescent="0.25">
      <c r="A1140">
        <v>1</v>
      </c>
      <c r="B1140" s="15">
        <v>16509</v>
      </c>
      <c r="C1140" s="15">
        <v>-64.419153059999999</v>
      </c>
      <c r="D1140" s="15">
        <v>-17.175541509999999</v>
      </c>
      <c r="E1140" s="16">
        <v>0</v>
      </c>
      <c r="F1140" s="19">
        <v>30462.479598004898</v>
      </c>
      <c r="G1140" s="19">
        <v>73.803892786510175</v>
      </c>
      <c r="H1140" s="16" t="str">
        <f>IF(LCOE_SensitivityScenarios!BF1139&gt;'OnSSET_original_NoMG-PV-Diesel'!M1139,'OnSSET_original_NoMG-PV-Diesel'!L1139,LCOE_SensitivityScenarios!BG1139)</f>
        <v>SA_PV</v>
      </c>
      <c r="I1140" s="39" t="str">
        <f>IF(LCOE_SensitivityScenarios!BK1139&gt;'OnSSET_original_NoMG-PV-Diesel'!M1139,'OnSSET_original_NoMG-PV-Diesel'!L1139,LCOE_SensitivityScenarios!BL1139)</f>
        <v>SA_PV</v>
      </c>
      <c r="J1140" s="39" t="str">
        <f>IF(LCOE_SensitivityScenarios!BP1139&gt;'OnSSET_original_NoMG-PV-Diesel'!M1139,'OnSSET_original_NoMG-PV-Diesel'!L1139,LCOE_SensitivityScenarios!BQ1139)</f>
        <v>SA_PV</v>
      </c>
      <c r="K1140" s="38" t="str">
        <f>IF(LCOE_SensitivityScenarios!BU1139&gt;'OnSSET_original_NoMG-PV-Diesel'!V1139,'OnSSET_original_NoMG-PV-Diesel'!U1139,LCOE_SensitivityScenarios!BV1139)</f>
        <v>SA_Diesel</v>
      </c>
      <c r="L1140" s="39" t="str">
        <f>IF(LCOE_SensitivityScenarios!BZ1139&gt;'OnSSET_original_NoMG-PV-Diesel'!V1139,'OnSSET_original_NoMG-PV-Diesel'!U1139,LCOE_SensitivityScenarios!CA1139)</f>
        <v>SA_Diesel</v>
      </c>
      <c r="M1140" s="40" t="str">
        <f>IF(LCOE_SensitivityScenarios!CE1139&gt;'OnSSET_original_NoMG-PV-Diesel'!V1139,'OnSSET_original_NoMG-PV-Diesel'!U1139,LCOE_SensitivityScenarios!CF1139)</f>
        <v>SA_Diesel</v>
      </c>
      <c r="N1140" s="39" t="str">
        <f>IF(LCOE_SensitivityScenarios!CJ1139&gt;'OnSSET_original_NoMG-PV-Diesel'!AE1139,'OnSSET_original_NoMG-PV-Diesel'!AD1139,LCOE_SensitivityScenarios!CK1139)</f>
        <v>SA_Diesel</v>
      </c>
      <c r="O1140" s="39" t="str">
        <f>IF(LCOE_SensitivityScenarios!CO1139&gt;'OnSSET_original_NoMG-PV-Diesel'!AE1139,'OnSSET_original_NoMG-PV-Diesel'!AD1139,LCOE_SensitivityScenarios!CP1139)</f>
        <v>SA_Diesel</v>
      </c>
      <c r="P1140" s="40" t="str">
        <f>IF(LCOE_SensitivityScenarios!CT1139&gt;'OnSSET_original_NoMG-PV-Diesel'!AE1139,'OnSSET_original_NoMG-PV-Diesel'!AD1139,LCOE_SensitivityScenarios!CU1139)</f>
        <v>SA_Diesel</v>
      </c>
      <c r="Q1140" s="38">
        <f>IF(LCOE_SensitivityScenarios!BF1139&gt;'OnSSET_original_NoMG-PV-Diesel'!M1139,'OnSSET_original_NoMG-PV-Diesel'!M1139,LCOE_SensitivityScenarios!BF1139)</f>
        <v>0.48145594602594599</v>
      </c>
      <c r="R1140" s="28">
        <f>MIN('OnSSET_original_NoMG-PV-Diesel'!E1139:I1139,LCOE_SensitivityScenarios!BK1139)</f>
        <v>0.48145594602594599</v>
      </c>
      <c r="S1140" s="28">
        <f>MIN('OnSSET_original_NoMG-PV-Diesel'!E1139:I1139,LCOE_SensitivityScenarios!BP1139)</f>
        <v>0.48145594602594599</v>
      </c>
      <c r="T1140" s="27">
        <f>MIN('OnSSET_original_NoMG-PV-Diesel'!N1139:R1139,LCOE_SensitivityScenarios!BU1139)</f>
        <v>0.39033746036260603</v>
      </c>
      <c r="U1140" s="28">
        <f>MIN('OnSSET_original_NoMG-PV-Diesel'!N1139:R1139,LCOE_SensitivityScenarios!BZ1139)</f>
        <v>0.39033746036260603</v>
      </c>
      <c r="V1140" s="29">
        <f>MIN('OnSSET_original_NoMG-PV-Diesel'!N1139:R1139,LCOE_SensitivityScenarios!CE1139)</f>
        <v>0.39033746036260603</v>
      </c>
      <c r="W1140" s="28">
        <f>MIN('OnSSET_original_NoMG-PV-Diesel'!W1139:AA1139,LCOE_SensitivityScenarios!CJ1139)</f>
        <v>0.205981847502622</v>
      </c>
      <c r="X1140" s="28">
        <f>MIN('OnSSET_original_NoMG-PV-Diesel'!W1139:AA1139,LCOE_SensitivityScenarios!CO1139)</f>
        <v>0.205981847502622</v>
      </c>
      <c r="Y1140" s="29">
        <f>MIN('OnSSET_original_NoMG-PV-Diesel'!W1139:AA1139,LCOE_SensitivityScenarios!CT1139)</f>
        <v>0.205981847502622</v>
      </c>
      <c r="Z1140">
        <f>IF(H1140='OnSSET_original_NoMG-PV-Diesel'!L1139,'OnSSET_original_NoMG-PV-Diesel'!K1139,"wait")</f>
        <v>22.1001295578507</v>
      </c>
      <c r="AA1140">
        <f>IF(I1140='OnSSET_original_NoMG-PV-Diesel'!L1139,'OnSSET_original_NoMG-PV-Diesel'!K1139,"wait")</f>
        <v>22.1001295578507</v>
      </c>
      <c r="AB1140">
        <f>IF(J1140='OnSSET_original_NoMG-PV-Diesel'!L1139,'OnSSET_original_NoMG-PV-Diesel'!K1139,"wait")</f>
        <v>22.1001295578507</v>
      </c>
      <c r="AC1140">
        <f>IF(K1140='OnSSET_original_NoMG-PV-Diesel'!U1139,'OnSSET_original_NoMG-PV-Diesel'!T1139,"wait")</f>
        <v>13.9098080356186</v>
      </c>
      <c r="AD1140">
        <f>IF(L1140='OnSSET_original_NoMG-PV-Diesel'!U1139,'OnSSET_original_NoMG-PV-Diesel'!T1139,"wait")</f>
        <v>13.9098080356186</v>
      </c>
      <c r="AE1140">
        <f>IF(M1140='OnSSET_original_NoMG-PV-Diesel'!U1139,'OnSSET_original_NoMG-PV-Diesel'!T1139,"wait")</f>
        <v>13.9098080356186</v>
      </c>
      <c r="AF1140">
        <f>IF(N1140='OnSSET_original_NoMG-PV-Diesel'!AD1139,'OnSSET_original_NoMG-PV-Diesel'!AC1139,"wait")</f>
        <v>13.9098080356186</v>
      </c>
      <c r="AG1140">
        <f>IF(O1140='OnSSET_original_NoMG-PV-Diesel'!AD1139,'OnSSET_original_NoMG-PV-Diesel'!AC1139,"wait")</f>
        <v>13.9098080356186</v>
      </c>
      <c r="AH1140">
        <f>IF(P1140='OnSSET_original_NoMG-PV-Diesel'!AD1139,'OnSSET_original_NoMG-PV-Diesel'!AC1139,"wait")</f>
        <v>13.9098080356186</v>
      </c>
      <c r="AR1140">
        <v>5.0220000000000002</v>
      </c>
      <c r="AS1140">
        <v>4.718</v>
      </c>
      <c r="AT1140">
        <v>5.4029999999999996</v>
      </c>
      <c r="AU1140">
        <v>5.4039999999999999</v>
      </c>
      <c r="AV1140">
        <v>52888.034330000002</v>
      </c>
      <c r="AW1140">
        <v>0</v>
      </c>
      <c r="AX1140">
        <v>9477.5550449999992</v>
      </c>
      <c r="AZ1140">
        <f>SUMIF([1]base!$A$2:$A$169,B1140,[1]base!$V$2:$V$169)</f>
        <v>0</v>
      </c>
      <c r="BA1140">
        <f>SUMIF([2]s1!$A$2:$A$275,B1140,[2]s1!$U$2:$U$275)</f>
        <v>0</v>
      </c>
      <c r="BB1140">
        <f>SUMIF([3]s2!$A$2:$A$115,B1140,[3]s2!$U$2:$U$115)</f>
        <v>0</v>
      </c>
      <c r="BC1140">
        <f>SUMIF([4]s3!$A$2:$A$245,B1140,[4]s3!$U$2:$U$245)</f>
        <v>0</v>
      </c>
      <c r="BD1140">
        <f>SUMIF([5]s4!$A$2:$A$74,B1140,[5]s4!$U$2:$U$74)</f>
        <v>0</v>
      </c>
      <c r="BF1140">
        <f t="shared" si="90"/>
        <v>0</v>
      </c>
      <c r="BG1140">
        <f t="shared" si="91"/>
        <v>0</v>
      </c>
      <c r="BH1140">
        <f t="shared" si="92"/>
        <v>0</v>
      </c>
      <c r="BI1140">
        <f t="shared" si="93"/>
        <v>0</v>
      </c>
      <c r="BJ1140">
        <f t="shared" si="94"/>
        <v>0</v>
      </c>
      <c r="BL1140" t="s">
        <v>114</v>
      </c>
      <c r="BM1140" s="23">
        <v>97392.339240000001</v>
      </c>
      <c r="BN1140" s="23">
        <v>19.20953437</v>
      </c>
      <c r="BP1140" t="s">
        <v>183</v>
      </c>
      <c r="BQ1140" s="23">
        <v>17248.31352</v>
      </c>
      <c r="BR1140" s="23">
        <v>13.90980804</v>
      </c>
      <c r="BT1140" t="s">
        <v>183</v>
      </c>
      <c r="BU1140" s="23">
        <v>17248.31352</v>
      </c>
      <c r="BV1140" s="23">
        <v>13.90980804</v>
      </c>
    </row>
    <row r="1141" spans="1:74" x14ac:dyDescent="0.25">
      <c r="A1141">
        <v>1</v>
      </c>
      <c r="B1141" s="15">
        <v>16511</v>
      </c>
      <c r="C1141" s="15">
        <v>-66.469097759999997</v>
      </c>
      <c r="D1141" s="15">
        <v>-17.454598839999999</v>
      </c>
      <c r="E1141" s="16">
        <v>1</v>
      </c>
      <c r="F1141" s="19">
        <v>25779.063199639</v>
      </c>
      <c r="G1141" s="19">
        <v>70.112800915087703</v>
      </c>
      <c r="H1141" s="16" t="str">
        <f>IF(LCOE_SensitivityScenarios!BF1140&gt;'OnSSET_original_NoMG-PV-Diesel'!M1140,'OnSSET_original_NoMG-PV-Diesel'!L1140,LCOE_SensitivityScenarios!BG1140)</f>
        <v>SA_Diesel</v>
      </c>
      <c r="I1141" s="39" t="str">
        <f>IF(LCOE_SensitivityScenarios!BK1140&gt;'OnSSET_original_NoMG-PV-Diesel'!M1140,'OnSSET_original_NoMG-PV-Diesel'!L1140,LCOE_SensitivityScenarios!BL1140)</f>
        <v>SA_Diesel</v>
      </c>
      <c r="J1141" s="39" t="str">
        <f>IF(LCOE_SensitivityScenarios!BP1140&gt;'OnSSET_original_NoMG-PV-Diesel'!M1140,'OnSSET_original_NoMG-PV-Diesel'!L1140,LCOE_SensitivityScenarios!BQ1140)</f>
        <v>SA_Diesel</v>
      </c>
      <c r="K1141" s="38" t="str">
        <f>IF(LCOE_SensitivityScenarios!BU1140&gt;'OnSSET_original_NoMG-PV-Diesel'!V1140,'OnSSET_original_NoMG-PV-Diesel'!U1140,LCOE_SensitivityScenarios!BV1140)</f>
        <v>SA_Diesel</v>
      </c>
      <c r="L1141" s="39" t="str">
        <f>IF(LCOE_SensitivityScenarios!BZ1140&gt;'OnSSET_original_NoMG-PV-Diesel'!V1140,'OnSSET_original_NoMG-PV-Diesel'!U1140,LCOE_SensitivityScenarios!CA1140)</f>
        <v>SA_Diesel</v>
      </c>
      <c r="M1141" s="40" t="str">
        <f>IF(LCOE_SensitivityScenarios!CE1140&gt;'OnSSET_original_NoMG-PV-Diesel'!V1140,'OnSSET_original_NoMG-PV-Diesel'!U1140,LCOE_SensitivityScenarios!CF1140)</f>
        <v>SA_Diesel</v>
      </c>
      <c r="N1141" s="39" t="str">
        <f>IF(LCOE_SensitivityScenarios!CJ1140&gt;'OnSSET_original_NoMG-PV-Diesel'!AE1140,'OnSSET_original_NoMG-PV-Diesel'!AD1140,LCOE_SensitivityScenarios!CK1140)</f>
        <v>SA_Diesel</v>
      </c>
      <c r="O1141" s="39" t="str">
        <f>IF(LCOE_SensitivityScenarios!CO1140&gt;'OnSSET_original_NoMG-PV-Diesel'!AE1140,'OnSSET_original_NoMG-PV-Diesel'!AD1140,LCOE_SensitivityScenarios!CP1140)</f>
        <v>SA_Diesel</v>
      </c>
      <c r="P1141" s="40" t="str">
        <f>IF(LCOE_SensitivityScenarios!CT1140&gt;'OnSSET_original_NoMG-PV-Diesel'!AE1140,'OnSSET_original_NoMG-PV-Diesel'!AD1140,LCOE_SensitivityScenarios!CU1140)</f>
        <v>SA_Diesel</v>
      </c>
      <c r="Q1141" s="38">
        <f>IF(LCOE_SensitivityScenarios!BF1140&gt;'OnSSET_original_NoMG-PV-Diesel'!M1140,'OnSSET_original_NoMG-PV-Diesel'!M1140,LCOE_SensitivityScenarios!BF1140)</f>
        <v>0.398477838073306</v>
      </c>
      <c r="R1141" s="28">
        <f>MIN('OnSSET_original_NoMG-PV-Diesel'!E1140:I1140,LCOE_SensitivityScenarios!BK1140)</f>
        <v>0.398477838073306</v>
      </c>
      <c r="S1141" s="28">
        <f>MIN('OnSSET_original_NoMG-PV-Diesel'!E1140:I1140,LCOE_SensitivityScenarios!BP1140)</f>
        <v>0.398477838073306</v>
      </c>
      <c r="T1141" s="27">
        <f>MIN('OnSSET_original_NoMG-PV-Diesel'!N1140:R1140,LCOE_SensitivityScenarios!BU1140)</f>
        <v>0.30151157416643198</v>
      </c>
      <c r="U1141" s="28">
        <f>MIN('OnSSET_original_NoMG-PV-Diesel'!N1140:R1140,LCOE_SensitivityScenarios!BZ1140)</f>
        <v>0.30151157416643198</v>
      </c>
      <c r="V1141" s="29">
        <f>MIN('OnSSET_original_NoMG-PV-Diesel'!N1140:R1140,LCOE_SensitivityScenarios!CE1140)</f>
        <v>0.30151157416643198</v>
      </c>
      <c r="W1141" s="28">
        <f>MIN('OnSSET_original_NoMG-PV-Diesel'!W1140:AA1140,LCOE_SensitivityScenarios!CJ1140)</f>
        <v>0.17581456539826101</v>
      </c>
      <c r="X1141" s="28">
        <f>MIN('OnSSET_original_NoMG-PV-Diesel'!W1140:AA1140,LCOE_SensitivityScenarios!CO1140)</f>
        <v>0.17581456539826101</v>
      </c>
      <c r="Y1141" s="29">
        <f>MIN('OnSSET_original_NoMG-PV-Diesel'!W1140:AA1140,LCOE_SensitivityScenarios!CT1140)</f>
        <v>0.17581456539826101</v>
      </c>
      <c r="Z1141">
        <f>IF(H1141='OnSSET_original_NoMG-PV-Diesel'!L1140,'OnSSET_original_NoMG-PV-Diesel'!K1140,"wait")</f>
        <v>13.9023416824554</v>
      </c>
      <c r="AA1141">
        <f>IF(I1141='OnSSET_original_NoMG-PV-Diesel'!L1140,'OnSSET_original_NoMG-PV-Diesel'!K1140,"wait")</f>
        <v>13.9023416824554</v>
      </c>
      <c r="AB1141">
        <f>IF(J1141='OnSSET_original_NoMG-PV-Diesel'!L1140,'OnSSET_original_NoMG-PV-Diesel'!K1140,"wait")</f>
        <v>13.9023416824554</v>
      </c>
      <c r="AC1141">
        <f>IF(K1141='OnSSET_original_NoMG-PV-Diesel'!U1140,'OnSSET_original_NoMG-PV-Diesel'!T1140,"wait")</f>
        <v>11.771261734995001</v>
      </c>
      <c r="AD1141">
        <f>IF(L1141='OnSSET_original_NoMG-PV-Diesel'!U1140,'OnSSET_original_NoMG-PV-Diesel'!T1140,"wait")</f>
        <v>11.771261734995001</v>
      </c>
      <c r="AE1141">
        <f>IF(M1141='OnSSET_original_NoMG-PV-Diesel'!U1140,'OnSSET_original_NoMG-PV-Diesel'!T1140,"wait")</f>
        <v>11.771261734995001</v>
      </c>
      <c r="AF1141">
        <f>IF(N1141='OnSSET_original_NoMG-PV-Diesel'!AD1140,'OnSSET_original_NoMG-PV-Diesel'!AC1140,"wait")</f>
        <v>11.771261734995001</v>
      </c>
      <c r="AG1141">
        <f>IF(O1141='OnSSET_original_NoMG-PV-Diesel'!AD1140,'OnSSET_original_NoMG-PV-Diesel'!AC1140,"wait")</f>
        <v>11.771261734995001</v>
      </c>
      <c r="AH1141">
        <f>IF(P1141='OnSSET_original_NoMG-PV-Diesel'!AD1140,'OnSSET_original_NoMG-PV-Diesel'!AC1140,"wait")</f>
        <v>11.771261734995001</v>
      </c>
      <c r="AR1141">
        <v>18.102999999999899</v>
      </c>
      <c r="AS1141">
        <v>5.367</v>
      </c>
      <c r="AT1141">
        <v>8.8770000000000007</v>
      </c>
      <c r="AU1141">
        <v>0.89400000000000002</v>
      </c>
      <c r="AV1141">
        <v>51684.747080000001</v>
      </c>
      <c r="AW1141">
        <v>0</v>
      </c>
      <c r="AX1141">
        <v>9018.9636750000009</v>
      </c>
      <c r="AZ1141">
        <f>SUMIF([1]base!$A$2:$A$169,B1141,[1]base!$V$2:$V$169)</f>
        <v>0</v>
      </c>
      <c r="BA1141">
        <f>SUMIF([2]s1!$A$2:$A$275,B1141,[2]s1!$U$2:$U$275)</f>
        <v>0</v>
      </c>
      <c r="BB1141">
        <f>SUMIF([3]s2!$A$2:$A$115,B1141,[3]s2!$U$2:$U$115)</f>
        <v>0</v>
      </c>
      <c r="BC1141">
        <f>SUMIF([4]s3!$A$2:$A$245,B1141,[4]s3!$U$2:$U$245)</f>
        <v>0</v>
      </c>
      <c r="BD1141">
        <f>SUMIF([5]s4!$A$2:$A$74,B1141,[5]s4!$U$2:$U$74)</f>
        <v>0</v>
      </c>
      <c r="BF1141">
        <f t="shared" si="90"/>
        <v>0</v>
      </c>
      <c r="BG1141">
        <f t="shared" si="91"/>
        <v>0</v>
      </c>
      <c r="BH1141">
        <f t="shared" si="92"/>
        <v>0</v>
      </c>
      <c r="BI1141">
        <f t="shared" si="93"/>
        <v>0</v>
      </c>
      <c r="BJ1141">
        <f t="shared" si="94"/>
        <v>0</v>
      </c>
      <c r="BL1141" t="s">
        <v>113</v>
      </c>
      <c r="BM1141" s="23">
        <v>14596.49281</v>
      </c>
      <c r="BN1141" s="23">
        <v>11.771261730000001</v>
      </c>
      <c r="BP1141" t="s">
        <v>183</v>
      </c>
      <c r="BQ1141" s="23">
        <v>14596.49281</v>
      </c>
      <c r="BR1141" s="23">
        <v>11.771261730000001</v>
      </c>
      <c r="BT1141" t="s">
        <v>183</v>
      </c>
      <c r="BU1141" s="23">
        <v>14596.49281</v>
      </c>
      <c r="BV1141" s="23">
        <v>11.771261730000001</v>
      </c>
    </row>
    <row r="1142" spans="1:74" x14ac:dyDescent="0.25">
      <c r="A1142">
        <v>1</v>
      </c>
      <c r="B1142" s="15">
        <v>16517</v>
      </c>
      <c r="C1142" s="15">
        <v>-66.587545980000002</v>
      </c>
      <c r="D1142" s="15">
        <v>-17.903104989999999</v>
      </c>
      <c r="E1142" s="16">
        <v>1</v>
      </c>
      <c r="F1142" s="19">
        <v>20855.513287802201</v>
      </c>
      <c r="G1142" s="19">
        <v>67.678160690889399</v>
      </c>
      <c r="H1142" s="16" t="str">
        <f>IF(LCOE_SensitivityScenarios!BF1141&gt;'OnSSET_original_NoMG-PV-Diesel'!M1141,'OnSSET_original_NoMG-PV-Diesel'!L1141,LCOE_SensitivityScenarios!BG1141)</f>
        <v>SA_PV</v>
      </c>
      <c r="I1142" s="39" t="str">
        <f>IF(LCOE_SensitivityScenarios!BK1141&gt;'OnSSET_original_NoMG-PV-Diesel'!M1141,'OnSSET_original_NoMG-PV-Diesel'!L1141,LCOE_SensitivityScenarios!BL1141)</f>
        <v>SA_PV</v>
      </c>
      <c r="J1142" s="39" t="str">
        <f>IF(LCOE_SensitivityScenarios!BP1141&gt;'OnSSET_original_NoMG-PV-Diesel'!M1141,'OnSSET_original_NoMG-PV-Diesel'!L1141,LCOE_SensitivityScenarios!BQ1141)</f>
        <v>SA_PV</v>
      </c>
      <c r="K1142" s="38" t="str">
        <f>IF(LCOE_SensitivityScenarios!BU1141&gt;'OnSSET_original_NoMG-PV-Diesel'!V1141,'OnSSET_original_NoMG-PV-Diesel'!U1141,LCOE_SensitivityScenarios!BV1141)</f>
        <v>SA_PV</v>
      </c>
      <c r="L1142" s="39" t="str">
        <f>IF(LCOE_SensitivityScenarios!BZ1141&gt;'OnSSET_original_NoMG-PV-Diesel'!V1141,'OnSSET_original_NoMG-PV-Diesel'!U1141,LCOE_SensitivityScenarios!CA1141)</f>
        <v>SA_PV</v>
      </c>
      <c r="M1142" s="40" t="str">
        <f>IF(LCOE_SensitivityScenarios!CE1141&gt;'OnSSET_original_NoMG-PV-Diesel'!V1141,'OnSSET_original_NoMG-PV-Diesel'!U1141,LCOE_SensitivityScenarios!CF1141)</f>
        <v>SA_PV</v>
      </c>
      <c r="N1142" s="39" t="str">
        <f>IF(LCOE_SensitivityScenarios!CJ1141&gt;'OnSSET_original_NoMG-PV-Diesel'!AE1141,'OnSSET_original_NoMG-PV-Diesel'!AD1141,LCOE_SensitivityScenarios!CK1141)</f>
        <v>SA_Diesel</v>
      </c>
      <c r="O1142" s="39" t="str">
        <f>IF(LCOE_SensitivityScenarios!CO1141&gt;'OnSSET_original_NoMG-PV-Diesel'!AE1141,'OnSSET_original_NoMG-PV-Diesel'!AD1141,LCOE_SensitivityScenarios!CP1141)</f>
        <v>SA_Diesel</v>
      </c>
      <c r="P1142" s="40" t="str">
        <f>IF(LCOE_SensitivityScenarios!CT1141&gt;'OnSSET_original_NoMG-PV-Diesel'!AE1141,'OnSSET_original_NoMG-PV-Diesel'!AD1141,LCOE_SensitivityScenarios!CU1141)</f>
        <v>SA_Diesel</v>
      </c>
      <c r="Q1142" s="38">
        <f>IF(LCOE_SensitivityScenarios!BF1141&gt;'OnSSET_original_NoMG-PV-Diesel'!M1141,'OnSSET_original_NoMG-PV-Diesel'!M1141,LCOE_SensitivityScenarios!BF1141)</f>
        <v>0.41794485487264699</v>
      </c>
      <c r="R1142" s="28">
        <f>MIN('OnSSET_original_NoMG-PV-Diesel'!E1141:I1141,LCOE_SensitivityScenarios!BK1141)</f>
        <v>0.41794485487264699</v>
      </c>
      <c r="S1142" s="28">
        <f>MIN('OnSSET_original_NoMG-PV-Diesel'!E1141:I1141,LCOE_SensitivityScenarios!BP1141)</f>
        <v>0.41794485487264699</v>
      </c>
      <c r="T1142" s="27">
        <f>MIN('OnSSET_original_NoMG-PV-Diesel'!N1141:R1141,LCOE_SensitivityScenarios!BU1141)</f>
        <v>0.41794485487264699</v>
      </c>
      <c r="U1142" s="28">
        <f>MIN('OnSSET_original_NoMG-PV-Diesel'!N1141:R1141,LCOE_SensitivityScenarios!BZ1141)</f>
        <v>0.41794485487264699</v>
      </c>
      <c r="V1142" s="29">
        <f>MIN('OnSSET_original_NoMG-PV-Diesel'!N1141:R1141,LCOE_SensitivityScenarios!CE1141)</f>
        <v>0.41794485487264699</v>
      </c>
      <c r="W1142" s="28">
        <f>MIN('OnSSET_original_NoMG-PV-Diesel'!W1141:AA1141,LCOE_SensitivityScenarios!CJ1141)</f>
        <v>0.21804876034436599</v>
      </c>
      <c r="X1142" s="28">
        <f>MIN('OnSSET_original_NoMG-PV-Diesel'!W1141:AA1141,LCOE_SensitivityScenarios!CO1141)</f>
        <v>0.21804876034436599</v>
      </c>
      <c r="Y1142" s="29">
        <f>MIN('OnSSET_original_NoMG-PV-Diesel'!W1141:AA1141,LCOE_SensitivityScenarios!CT1141)</f>
        <v>0.21804876034436599</v>
      </c>
      <c r="Z1142">
        <f>IF(H1142='OnSSET_original_NoMG-PV-Diesel'!L1141,'OnSSET_original_NoMG-PV-Diesel'!K1141,"wait")</f>
        <v>14.163792631409001</v>
      </c>
      <c r="AA1142">
        <f>IF(I1142='OnSSET_original_NoMG-PV-Diesel'!L1141,'OnSSET_original_NoMG-PV-Diesel'!K1141,"wait")</f>
        <v>14.163792631409001</v>
      </c>
      <c r="AB1142">
        <f>IF(J1142='OnSSET_original_NoMG-PV-Diesel'!L1141,'OnSSET_original_NoMG-PV-Diesel'!K1141,"wait")</f>
        <v>14.163792631409001</v>
      </c>
      <c r="AC1142">
        <f>IF(K1142='OnSSET_original_NoMG-PV-Diesel'!U1141,'OnSSET_original_NoMG-PV-Diesel'!T1141,"wait")</f>
        <v>10.014171366466099</v>
      </c>
      <c r="AD1142">
        <f>IF(L1142='OnSSET_original_NoMG-PV-Diesel'!U1141,'OnSSET_original_NoMG-PV-Diesel'!T1141,"wait")</f>
        <v>10.014171366466099</v>
      </c>
      <c r="AE1142">
        <f>IF(M1142='OnSSET_original_NoMG-PV-Diesel'!U1141,'OnSSET_original_NoMG-PV-Diesel'!T1141,"wait")</f>
        <v>10.014171366466099</v>
      </c>
      <c r="AF1142">
        <f>IF(N1142='OnSSET_original_NoMG-PV-Diesel'!AD1141,'OnSSET_original_NoMG-PV-Diesel'!AC1141,"wait")</f>
        <v>9.5230654282202192</v>
      </c>
      <c r="AG1142">
        <f>IF(O1142='OnSSET_original_NoMG-PV-Diesel'!AD1141,'OnSSET_original_NoMG-PV-Diesel'!AC1141,"wait")</f>
        <v>9.5230654282202192</v>
      </c>
      <c r="AH1142">
        <f>IF(P1142='OnSSET_original_NoMG-PV-Diesel'!AD1141,'OnSSET_original_NoMG-PV-Diesel'!AC1141,"wait")</f>
        <v>9.5230654282202192</v>
      </c>
      <c r="AR1142">
        <v>21.678000000000001</v>
      </c>
      <c r="AS1142">
        <v>21.675000000000001</v>
      </c>
      <c r="AT1142">
        <v>3.1459999999999999</v>
      </c>
      <c r="AU1142">
        <v>1.0999999999999999E-2</v>
      </c>
      <c r="AV1142">
        <v>50865.48186</v>
      </c>
      <c r="AW1142">
        <v>0</v>
      </c>
      <c r="AX1142">
        <v>8713.2360900000003</v>
      </c>
      <c r="AZ1142">
        <f>SUMIF([1]base!$A$2:$A$169,B1142,[1]base!$V$2:$V$169)</f>
        <v>0</v>
      </c>
      <c r="BA1142">
        <f>SUMIF([2]s1!$A$2:$A$275,B1142,[2]s1!$U$2:$U$275)</f>
        <v>0</v>
      </c>
      <c r="BB1142">
        <f>SUMIF([3]s2!$A$2:$A$115,B1142,[3]s2!$U$2:$U$115)</f>
        <v>0</v>
      </c>
      <c r="BC1142">
        <f>SUMIF([4]s3!$A$2:$A$245,B1142,[4]s3!$U$2:$U$245)</f>
        <v>0</v>
      </c>
      <c r="BD1142">
        <f>SUMIF([5]s4!$A$2:$A$74,B1142,[5]s4!$U$2:$U$74)</f>
        <v>0</v>
      </c>
      <c r="BF1142">
        <f t="shared" si="90"/>
        <v>0</v>
      </c>
      <c r="BG1142">
        <f t="shared" si="91"/>
        <v>0</v>
      </c>
      <c r="BH1142">
        <f t="shared" si="92"/>
        <v>0</v>
      </c>
      <c r="BI1142">
        <f t="shared" si="93"/>
        <v>0</v>
      </c>
      <c r="BJ1142">
        <f t="shared" si="94"/>
        <v>0</v>
      </c>
      <c r="BL1142" t="s">
        <v>114</v>
      </c>
      <c r="BM1142" s="23">
        <v>57881.910499999998</v>
      </c>
      <c r="BN1142" s="23">
        <v>10.01417137</v>
      </c>
      <c r="BP1142" t="s">
        <v>186</v>
      </c>
      <c r="BQ1142" s="23">
        <v>57881.910499999998</v>
      </c>
      <c r="BR1142" s="23">
        <v>10.01417137</v>
      </c>
      <c r="BT1142" t="s">
        <v>183</v>
      </c>
      <c r="BU1142" s="23">
        <v>11808.704890000001</v>
      </c>
      <c r="BV1142" s="23">
        <v>9.5230654280000007</v>
      </c>
    </row>
    <row r="1143" spans="1:74" x14ac:dyDescent="0.25">
      <c r="A1143">
        <v>1</v>
      </c>
      <c r="B1143" s="15">
        <v>16549</v>
      </c>
      <c r="C1143" s="15">
        <v>-65.007505100000003</v>
      </c>
      <c r="D1143" s="15">
        <v>-17.03967317</v>
      </c>
      <c r="E1143" s="16">
        <v>0</v>
      </c>
      <c r="F1143" s="19">
        <v>31799.562464505801</v>
      </c>
      <c r="G1143" s="19">
        <v>77.043350697624717</v>
      </c>
      <c r="H1143" s="16" t="str">
        <f>IF(LCOE_SensitivityScenarios!BF1142&gt;'OnSSET_original_NoMG-PV-Diesel'!M1142,'OnSSET_original_NoMG-PV-Diesel'!L1142,LCOE_SensitivityScenarios!BG1142)</f>
        <v>SA_Diesel</v>
      </c>
      <c r="I1143" s="39" t="str">
        <f>IF(LCOE_SensitivityScenarios!BK1142&gt;'OnSSET_original_NoMG-PV-Diesel'!M1142,'OnSSET_original_NoMG-PV-Diesel'!L1142,LCOE_SensitivityScenarios!BL1142)</f>
        <v>SA_Diesel</v>
      </c>
      <c r="J1143" s="39" t="str">
        <f>IF(LCOE_SensitivityScenarios!BP1142&gt;'OnSSET_original_NoMG-PV-Diesel'!M1142,'OnSSET_original_NoMG-PV-Diesel'!L1142,LCOE_SensitivityScenarios!BQ1142)</f>
        <v>SA_Diesel</v>
      </c>
      <c r="K1143" s="38" t="str">
        <f>IF(LCOE_SensitivityScenarios!BU1142&gt;'OnSSET_original_NoMG-PV-Diesel'!V1142,'OnSSET_original_NoMG-PV-Diesel'!U1142,LCOE_SensitivityScenarios!BV1142)</f>
        <v>SA_Diesel</v>
      </c>
      <c r="L1143" s="39" t="str">
        <f>IF(LCOE_SensitivityScenarios!BZ1142&gt;'OnSSET_original_NoMG-PV-Diesel'!V1142,'OnSSET_original_NoMG-PV-Diesel'!U1142,LCOE_SensitivityScenarios!CA1142)</f>
        <v>SA_Diesel</v>
      </c>
      <c r="M1143" s="40" t="str">
        <f>IF(LCOE_SensitivityScenarios!CE1142&gt;'OnSSET_original_NoMG-PV-Diesel'!V1142,'OnSSET_original_NoMG-PV-Diesel'!U1142,LCOE_SensitivityScenarios!CF1142)</f>
        <v>SA_Diesel</v>
      </c>
      <c r="N1143" s="39" t="str">
        <f>IF(LCOE_SensitivityScenarios!CJ1142&gt;'OnSSET_original_NoMG-PV-Diesel'!AE1142,'OnSSET_original_NoMG-PV-Diesel'!AD1142,LCOE_SensitivityScenarios!CK1142)</f>
        <v>SA_Diesel</v>
      </c>
      <c r="O1143" s="39" t="str">
        <f>IF(LCOE_SensitivityScenarios!CO1142&gt;'OnSSET_original_NoMG-PV-Diesel'!AE1142,'OnSSET_original_NoMG-PV-Diesel'!AD1142,LCOE_SensitivityScenarios!CP1142)</f>
        <v>SA_Diesel</v>
      </c>
      <c r="P1143" s="40" t="str">
        <f>IF(LCOE_SensitivityScenarios!CT1142&gt;'OnSSET_original_NoMG-PV-Diesel'!AE1142,'OnSSET_original_NoMG-PV-Diesel'!AD1142,LCOE_SensitivityScenarios!CU1142)</f>
        <v>SA_Diesel</v>
      </c>
      <c r="Q1143" s="38">
        <f>IF(LCOE_SensitivityScenarios!BF1142&gt;'OnSSET_original_NoMG-PV-Diesel'!M1142,'OnSSET_original_NoMG-PV-Diesel'!M1142,LCOE_SensitivityScenarios!BF1142)</f>
        <v>0.45210856181439302</v>
      </c>
      <c r="R1143" s="28">
        <f>MIN('OnSSET_original_NoMG-PV-Diesel'!E1142:I1142,LCOE_SensitivityScenarios!BK1142)</f>
        <v>0.45210856181439302</v>
      </c>
      <c r="S1143" s="28">
        <f>MIN('OnSSET_original_NoMG-PV-Diesel'!E1142:I1142,LCOE_SensitivityScenarios!BP1142)</f>
        <v>0.45210856181439302</v>
      </c>
      <c r="T1143" s="27">
        <f>MIN('OnSSET_original_NoMG-PV-Diesel'!N1142:R1142,LCOE_SensitivityScenarios!BU1142)</f>
        <v>0.33704192864490101</v>
      </c>
      <c r="U1143" s="28">
        <f>MIN('OnSSET_original_NoMG-PV-Diesel'!N1142:R1142,LCOE_SensitivityScenarios!BZ1142)</f>
        <v>0.33704192864490101</v>
      </c>
      <c r="V1143" s="29">
        <f>MIN('OnSSET_original_NoMG-PV-Diesel'!N1142:R1142,LCOE_SensitivityScenarios!CE1142)</f>
        <v>0.33704192864490101</v>
      </c>
      <c r="W1143" s="28">
        <f>MIN('OnSSET_original_NoMG-PV-Diesel'!W1142:AA1142,LCOE_SensitivityScenarios!CJ1142)</f>
        <v>0.18788147824000501</v>
      </c>
      <c r="X1143" s="28">
        <f>MIN('OnSSET_original_NoMG-PV-Diesel'!W1142:AA1142,LCOE_SensitivityScenarios!CO1142)</f>
        <v>0.18788147824000501</v>
      </c>
      <c r="Y1143" s="29">
        <f>MIN('OnSSET_original_NoMG-PV-Diesel'!W1142:AA1142,LCOE_SensitivityScenarios!CT1142)</f>
        <v>0.18788147824000501</v>
      </c>
      <c r="Z1143">
        <f>IF(H1143='OnSSET_original_NoMG-PV-Diesel'!L1142,'OnSSET_original_NoMG-PV-Diesel'!K1142,"wait")</f>
        <v>19.2095343662535</v>
      </c>
      <c r="AA1143">
        <f>IF(I1143='OnSSET_original_NoMG-PV-Diesel'!L1142,'OnSSET_original_NoMG-PV-Diesel'!K1142,"wait")</f>
        <v>19.2095343662535</v>
      </c>
      <c r="AB1143">
        <f>IF(J1143='OnSSET_original_NoMG-PV-Diesel'!L1142,'OnSSET_original_NoMG-PV-Diesel'!K1142,"wait")</f>
        <v>19.2095343662535</v>
      </c>
      <c r="AC1143">
        <f>IF(K1143='OnSSET_original_NoMG-PV-Diesel'!U1142,'OnSSET_original_NoMG-PV-Diesel'!T1142,"wait")</f>
        <v>14.5203481573086</v>
      </c>
      <c r="AD1143">
        <f>IF(L1143='OnSSET_original_NoMG-PV-Diesel'!U1142,'OnSSET_original_NoMG-PV-Diesel'!T1142,"wait")</f>
        <v>14.5203481573086</v>
      </c>
      <c r="AE1143">
        <f>IF(M1143='OnSSET_original_NoMG-PV-Diesel'!U1142,'OnSSET_original_NoMG-PV-Diesel'!T1142,"wait")</f>
        <v>14.5203481573086</v>
      </c>
      <c r="AF1143">
        <f>IF(N1143='OnSSET_original_NoMG-PV-Diesel'!AD1142,'OnSSET_original_NoMG-PV-Diesel'!AC1142,"wait")</f>
        <v>14.5203481573086</v>
      </c>
      <c r="AG1143">
        <f>IF(O1143='OnSSET_original_NoMG-PV-Diesel'!AD1142,'OnSSET_original_NoMG-PV-Diesel'!AC1142,"wait")</f>
        <v>14.5203481573086</v>
      </c>
      <c r="AH1143">
        <f>IF(P1143='OnSSET_original_NoMG-PV-Diesel'!AD1142,'OnSSET_original_NoMG-PV-Diesel'!AC1142,"wait")</f>
        <v>14.5203481573086</v>
      </c>
      <c r="AR1143">
        <v>2.089</v>
      </c>
      <c r="AS1143">
        <v>2.089</v>
      </c>
      <c r="AT1143">
        <v>2.8559999999999999</v>
      </c>
      <c r="AU1143">
        <v>2.5099999999999998</v>
      </c>
      <c r="AV1143">
        <v>53282.63321</v>
      </c>
      <c r="AW1143">
        <v>0</v>
      </c>
      <c r="AX1143">
        <v>9630.4188369999993</v>
      </c>
      <c r="AZ1143">
        <f>SUMIF([1]base!$A$2:$A$169,B1143,[1]base!$V$2:$V$169)</f>
        <v>0</v>
      </c>
      <c r="BA1143">
        <f>SUMIF([2]s1!$A$2:$A$275,B1143,[2]s1!$U$2:$U$275)</f>
        <v>0</v>
      </c>
      <c r="BB1143">
        <f>SUMIF([3]s2!$A$2:$A$115,B1143,[3]s2!$U$2:$U$115)</f>
        <v>0</v>
      </c>
      <c r="BC1143">
        <f>SUMIF([4]s3!$A$2:$A$245,B1143,[4]s3!$U$2:$U$245)</f>
        <v>0</v>
      </c>
      <c r="BD1143">
        <f>SUMIF([5]s4!$A$2:$A$74,B1143,[5]s4!$U$2:$U$74)</f>
        <v>0</v>
      </c>
      <c r="BF1143">
        <f t="shared" si="90"/>
        <v>0</v>
      </c>
      <c r="BG1143">
        <f t="shared" si="91"/>
        <v>0</v>
      </c>
      <c r="BH1143">
        <f t="shared" si="92"/>
        <v>0</v>
      </c>
      <c r="BI1143">
        <f t="shared" si="93"/>
        <v>0</v>
      </c>
      <c r="BJ1143">
        <f t="shared" si="94"/>
        <v>0</v>
      </c>
      <c r="BL1143" t="s">
        <v>113</v>
      </c>
      <c r="BM1143" s="23">
        <v>18005.389930000001</v>
      </c>
      <c r="BN1143" s="23">
        <v>14.520348159999999</v>
      </c>
      <c r="BP1143" t="s">
        <v>183</v>
      </c>
      <c r="BQ1143" s="23">
        <v>18005.389930000001</v>
      </c>
      <c r="BR1143" s="23">
        <v>14.520348159999999</v>
      </c>
      <c r="BT1143" t="s">
        <v>183</v>
      </c>
      <c r="BU1143" s="23">
        <v>18005.389930000001</v>
      </c>
      <c r="BV1143" s="23">
        <v>14.520348159999999</v>
      </c>
    </row>
    <row r="1144" spans="1:74" x14ac:dyDescent="0.25">
      <c r="A1144">
        <v>1</v>
      </c>
      <c r="B1144" s="15">
        <v>16552</v>
      </c>
      <c r="C1144" s="15">
        <v>-66.421720870000001</v>
      </c>
      <c r="D1144" s="15">
        <v>-16.63549609</v>
      </c>
      <c r="E1144" s="16">
        <v>1</v>
      </c>
      <c r="F1144" s="19">
        <v>12627.491050525899</v>
      </c>
      <c r="G1144" s="19">
        <v>52.809662748151815</v>
      </c>
      <c r="H1144" s="16" t="str">
        <f>IF(LCOE_SensitivityScenarios!BF1143&gt;'OnSSET_original_NoMG-PV-Diesel'!M1143,'OnSSET_original_NoMG-PV-Diesel'!L1143,LCOE_SensitivityScenarios!BG1143)</f>
        <v>SA_PV</v>
      </c>
      <c r="I1144" s="39" t="str">
        <f>IF(LCOE_SensitivityScenarios!BK1143&gt;'OnSSET_original_NoMG-PV-Diesel'!M1143,'OnSSET_original_NoMG-PV-Diesel'!L1143,LCOE_SensitivityScenarios!BL1143)</f>
        <v>SA_PV</v>
      </c>
      <c r="J1144" s="39" t="str">
        <f>IF(LCOE_SensitivityScenarios!BP1143&gt;'OnSSET_original_NoMG-PV-Diesel'!M1143,'OnSSET_original_NoMG-PV-Diesel'!L1143,LCOE_SensitivityScenarios!BQ1143)</f>
        <v>SA_PV</v>
      </c>
      <c r="K1144" s="38" t="str">
        <f>IF(LCOE_SensitivityScenarios!BU1143&gt;'OnSSET_original_NoMG-PV-Diesel'!V1143,'OnSSET_original_NoMG-PV-Diesel'!U1143,LCOE_SensitivityScenarios!BV1143)</f>
        <v>SA_PV</v>
      </c>
      <c r="L1144" s="39" t="str">
        <f>IF(LCOE_SensitivityScenarios!BZ1143&gt;'OnSSET_original_NoMG-PV-Diesel'!V1143,'OnSSET_original_NoMG-PV-Diesel'!U1143,LCOE_SensitivityScenarios!CA1143)</f>
        <v>SA_PV</v>
      </c>
      <c r="M1144" s="40" t="str">
        <f>IF(LCOE_SensitivityScenarios!CE1143&gt;'OnSSET_original_NoMG-PV-Diesel'!V1143,'OnSSET_original_NoMG-PV-Diesel'!U1143,LCOE_SensitivityScenarios!CF1143)</f>
        <v>SA_PV</v>
      </c>
      <c r="N1144" s="39" t="str">
        <f>IF(LCOE_SensitivityScenarios!CJ1143&gt;'OnSSET_original_NoMG-PV-Diesel'!AE1143,'OnSSET_original_NoMG-PV-Diesel'!AD1143,LCOE_SensitivityScenarios!CK1143)</f>
        <v>SA_Diesel</v>
      </c>
      <c r="O1144" s="39" t="str">
        <f>IF(LCOE_SensitivityScenarios!CO1143&gt;'OnSSET_original_NoMG-PV-Diesel'!AE1143,'OnSSET_original_NoMG-PV-Diesel'!AD1143,LCOE_SensitivityScenarios!CP1143)</f>
        <v>SA_Diesel</v>
      </c>
      <c r="P1144" s="40" t="str">
        <f>IF(LCOE_SensitivityScenarios!CT1143&gt;'OnSSET_original_NoMG-PV-Diesel'!AE1143,'OnSSET_original_NoMG-PV-Diesel'!AD1143,LCOE_SensitivityScenarios!CU1143)</f>
        <v>SA_Diesel</v>
      </c>
      <c r="Q1144" s="38">
        <f>IF(LCOE_SensitivityScenarios!BF1143&gt;'OnSSET_original_NoMG-PV-Diesel'!M1143,'OnSSET_original_NoMG-PV-Diesel'!M1143,LCOE_SensitivityScenarios!BF1143)</f>
        <v>0.64864144478558405</v>
      </c>
      <c r="R1144" s="28">
        <f>MIN('OnSSET_original_NoMG-PV-Diesel'!E1143:I1143,LCOE_SensitivityScenarios!BK1143)</f>
        <v>0.64864144478558405</v>
      </c>
      <c r="S1144" s="28">
        <f>MIN('OnSSET_original_NoMG-PV-Diesel'!E1143:I1143,LCOE_SensitivityScenarios!BP1143)</f>
        <v>0.64864144478558405</v>
      </c>
      <c r="T1144" s="27">
        <f>MIN('OnSSET_original_NoMG-PV-Diesel'!N1143:R1143,LCOE_SensitivityScenarios!BU1143)</f>
        <v>0.64864144478558405</v>
      </c>
      <c r="U1144" s="28">
        <f>MIN('OnSSET_original_NoMG-PV-Diesel'!N1143:R1143,LCOE_SensitivityScenarios!BZ1143)</f>
        <v>0.64864144478558405</v>
      </c>
      <c r="V1144" s="29">
        <f>MIN('OnSSET_original_NoMG-PV-Diesel'!N1143:R1143,LCOE_SensitivityScenarios!CE1143)</f>
        <v>0.64864144478558405</v>
      </c>
      <c r="W1144" s="28">
        <f>MIN('OnSSET_original_NoMG-PV-Diesel'!W1143:AA1143,LCOE_SensitivityScenarios!CJ1143)</f>
        <v>0.41715282223314898</v>
      </c>
      <c r="X1144" s="28">
        <f>MIN('OnSSET_original_NoMG-PV-Diesel'!W1143:AA1143,LCOE_SensitivityScenarios!CO1143)</f>
        <v>0.41715282223314898</v>
      </c>
      <c r="Y1144" s="29">
        <f>MIN('OnSSET_original_NoMG-PV-Diesel'!W1143:AA1143,LCOE_SensitivityScenarios!CT1143)</f>
        <v>0.41715282223314898</v>
      </c>
      <c r="Z1144">
        <f>IF(H1144='OnSSET_original_NoMG-PV-Diesel'!L1143,'OnSSET_original_NoMG-PV-Diesel'!K1143,"wait")</f>
        <v>11.771261734995001</v>
      </c>
      <c r="AA1144">
        <f>IF(I1144='OnSSET_original_NoMG-PV-Diesel'!L1143,'OnSSET_original_NoMG-PV-Diesel'!K1143,"wait")</f>
        <v>11.771261734995001</v>
      </c>
      <c r="AB1144">
        <f>IF(J1144='OnSSET_original_NoMG-PV-Diesel'!L1143,'OnSSET_original_NoMG-PV-Diesel'!K1143,"wait")</f>
        <v>11.771261734995001</v>
      </c>
      <c r="AC1144">
        <f>IF(K1144='OnSSET_original_NoMG-PV-Diesel'!U1143,'OnSSET_original_NoMG-PV-Diesel'!T1143,"wait")</f>
        <v>9.4101580225992407</v>
      </c>
      <c r="AD1144">
        <f>IF(L1144='OnSSET_original_NoMG-PV-Diesel'!U1143,'OnSSET_original_NoMG-PV-Diesel'!T1143,"wait")</f>
        <v>9.4101580225992407</v>
      </c>
      <c r="AE1144">
        <f>IF(M1144='OnSSET_original_NoMG-PV-Diesel'!U1143,'OnSSET_original_NoMG-PV-Diesel'!T1143,"wait")</f>
        <v>9.4101580225992407</v>
      </c>
      <c r="AF1144">
        <f>IF(N1144='OnSSET_original_NoMG-PV-Diesel'!AD1143,'OnSSET_original_NoMG-PV-Diesel'!AC1143,"wait")</f>
        <v>5.7659776486419698</v>
      </c>
      <c r="AG1144">
        <f>IF(O1144='OnSSET_original_NoMG-PV-Diesel'!AD1143,'OnSSET_original_NoMG-PV-Diesel'!AC1143,"wait")</f>
        <v>5.7659776486419698</v>
      </c>
      <c r="AH1144">
        <f>IF(P1144='OnSSET_original_NoMG-PV-Diesel'!AD1143,'OnSSET_original_NoMG-PV-Diesel'!AC1143,"wait")</f>
        <v>5.7659776486419698</v>
      </c>
      <c r="AR1144">
        <v>88.897999999999996</v>
      </c>
      <c r="AS1144">
        <v>64.869</v>
      </c>
      <c r="AT1144">
        <v>30.9</v>
      </c>
      <c r="AU1144">
        <v>19.716999999999999</v>
      </c>
      <c r="AV1144">
        <v>49609.142979999997</v>
      </c>
      <c r="AW1144">
        <v>0</v>
      </c>
      <c r="AX1144">
        <v>8254.6447200000002</v>
      </c>
      <c r="AZ1144">
        <f>SUMIF([1]base!$A$2:$A$169,B1144,[1]base!$V$2:$V$169)</f>
        <v>0</v>
      </c>
      <c r="BA1144">
        <f>SUMIF([2]s1!$A$2:$A$275,B1144,[2]s1!$U$2:$U$275)</f>
        <v>0</v>
      </c>
      <c r="BB1144">
        <f>SUMIF([3]s2!$A$2:$A$115,B1144,[3]s2!$U$2:$U$115)</f>
        <v>0</v>
      </c>
      <c r="BC1144">
        <f>SUMIF([4]s3!$A$2:$A$245,B1144,[4]s3!$U$2:$U$245)</f>
        <v>0</v>
      </c>
      <c r="BD1144">
        <f>SUMIF([5]s4!$A$2:$A$74,B1144,[5]s4!$U$2:$U$74)</f>
        <v>0</v>
      </c>
      <c r="BF1144">
        <f t="shared" si="90"/>
        <v>0</v>
      </c>
      <c r="BG1144">
        <f t="shared" si="91"/>
        <v>0</v>
      </c>
      <c r="BH1144">
        <f t="shared" si="92"/>
        <v>0</v>
      </c>
      <c r="BI1144">
        <f t="shared" si="93"/>
        <v>0</v>
      </c>
      <c r="BJ1144">
        <f t="shared" si="94"/>
        <v>0</v>
      </c>
      <c r="BL1144" t="s">
        <v>114</v>
      </c>
      <c r="BM1144" s="23">
        <v>54390.713369999998</v>
      </c>
      <c r="BN1144" s="23">
        <v>9.4101580229999993</v>
      </c>
      <c r="BP1144" t="s">
        <v>186</v>
      </c>
      <c r="BQ1144" s="23">
        <v>54390.713369999998</v>
      </c>
      <c r="BR1144" s="23">
        <v>9.4101580229999993</v>
      </c>
      <c r="BT1144" t="s">
        <v>183</v>
      </c>
      <c r="BU1144" s="23">
        <v>7149.8751099999999</v>
      </c>
      <c r="BV1144" s="23">
        <v>5.7659776489999999</v>
      </c>
    </row>
    <row r="1145" spans="1:74" x14ac:dyDescent="0.25">
      <c r="A1145">
        <v>1</v>
      </c>
      <c r="B1145" s="15">
        <v>16578</v>
      </c>
      <c r="C1145" s="15">
        <v>-65.567837010000005</v>
      </c>
      <c r="D1145" s="15">
        <v>-18.4380101</v>
      </c>
      <c r="E1145" s="16">
        <v>1</v>
      </c>
      <c r="F1145" s="19">
        <v>33115.966072715601</v>
      </c>
      <c r="G1145" s="19">
        <v>105.55890515328248</v>
      </c>
      <c r="H1145" s="16" t="str">
        <f>IF(LCOE_SensitivityScenarios!BF1144&gt;'OnSSET_original_NoMG-PV-Diesel'!M1144,'OnSSET_original_NoMG-PV-Diesel'!L1144,LCOE_SensitivityScenarios!BG1144)</f>
        <v>SA_PV</v>
      </c>
      <c r="I1145" s="39" t="str">
        <f>IF(LCOE_SensitivityScenarios!BK1144&gt;'OnSSET_original_NoMG-PV-Diesel'!M1144,'OnSSET_original_NoMG-PV-Diesel'!L1144,LCOE_SensitivityScenarios!BL1144)</f>
        <v>SA_PV</v>
      </c>
      <c r="J1145" s="39" t="str">
        <f>IF(LCOE_SensitivityScenarios!BP1144&gt;'OnSSET_original_NoMG-PV-Diesel'!M1144,'OnSSET_original_NoMG-PV-Diesel'!L1144,LCOE_SensitivityScenarios!BQ1144)</f>
        <v>SA_PV</v>
      </c>
      <c r="K1145" s="38" t="str">
        <f>IF(LCOE_SensitivityScenarios!BU1144&gt;'OnSSET_original_NoMG-PV-Diesel'!V1144,'OnSSET_original_NoMG-PV-Diesel'!U1144,LCOE_SensitivityScenarios!BV1144)</f>
        <v>SA_Diesel</v>
      </c>
      <c r="L1145" s="39" t="str">
        <f>IF(LCOE_SensitivityScenarios!BZ1144&gt;'OnSSET_original_NoMG-PV-Diesel'!V1144,'OnSSET_original_NoMG-PV-Diesel'!U1144,LCOE_SensitivityScenarios!CA1144)</f>
        <v>SA_Diesel</v>
      </c>
      <c r="M1145" s="40" t="str">
        <f>IF(LCOE_SensitivityScenarios!CE1144&gt;'OnSSET_original_NoMG-PV-Diesel'!V1144,'OnSSET_original_NoMG-PV-Diesel'!U1144,LCOE_SensitivityScenarios!CF1144)</f>
        <v>SA_Diesel</v>
      </c>
      <c r="N1145" s="39" t="str">
        <f>IF(LCOE_SensitivityScenarios!CJ1144&gt;'OnSSET_original_NoMG-PV-Diesel'!AE1144,'OnSSET_original_NoMG-PV-Diesel'!AD1144,LCOE_SensitivityScenarios!CK1144)</f>
        <v>SA_Diesel</v>
      </c>
      <c r="O1145" s="39" t="str">
        <f>IF(LCOE_SensitivityScenarios!CO1144&gt;'OnSSET_original_NoMG-PV-Diesel'!AE1144,'OnSSET_original_NoMG-PV-Diesel'!AD1144,LCOE_SensitivityScenarios!CP1144)</f>
        <v>SA_Diesel</v>
      </c>
      <c r="P1145" s="40" t="str">
        <f>IF(LCOE_SensitivityScenarios!CT1144&gt;'OnSSET_original_NoMG-PV-Diesel'!AE1144,'OnSSET_original_NoMG-PV-Diesel'!AD1144,LCOE_SensitivityScenarios!CU1144)</f>
        <v>SA_Diesel</v>
      </c>
      <c r="Q1145" s="38">
        <f>IF(LCOE_SensitivityScenarios!BF1144&gt;'OnSSET_original_NoMG-PV-Diesel'!M1144,'OnSSET_original_NoMG-PV-Diesel'!M1144,LCOE_SensitivityScenarios!BF1144)</f>
        <v>0.42849995311267403</v>
      </c>
      <c r="R1145" s="28">
        <f>MIN('OnSSET_original_NoMG-PV-Diesel'!E1144:I1144,LCOE_SensitivityScenarios!BK1144)</f>
        <v>0.42849995311267403</v>
      </c>
      <c r="S1145" s="28">
        <f>MIN('OnSSET_original_NoMG-PV-Diesel'!E1144:I1144,LCOE_SensitivityScenarios!BP1144)</f>
        <v>0.42849995311267403</v>
      </c>
      <c r="T1145" s="27">
        <f>MIN('OnSSET_original_NoMG-PV-Diesel'!N1144:R1144,LCOE_SensitivityScenarios!BU1144)</f>
        <v>0.40810263760184001</v>
      </c>
      <c r="U1145" s="28">
        <f>MIN('OnSSET_original_NoMG-PV-Diesel'!N1144:R1144,LCOE_SensitivityScenarios!BZ1144)</f>
        <v>0.40810263760184001</v>
      </c>
      <c r="V1145" s="29">
        <f>MIN('OnSSET_original_NoMG-PV-Diesel'!N1144:R1144,LCOE_SensitivityScenarios!CE1144)</f>
        <v>0.40810263760184001</v>
      </c>
      <c r="W1145" s="28">
        <f>MIN('OnSSET_original_NoMG-PV-Diesel'!W1144:AA1144,LCOE_SensitivityScenarios!CJ1144)</f>
        <v>0.21201530392349399</v>
      </c>
      <c r="X1145" s="28">
        <f>MIN('OnSSET_original_NoMG-PV-Diesel'!W1144:AA1144,LCOE_SensitivityScenarios!CO1144)</f>
        <v>0.21201530392349399</v>
      </c>
      <c r="Y1145" s="29">
        <f>MIN('OnSSET_original_NoMG-PV-Diesel'!W1144:AA1144,LCOE_SensitivityScenarios!CT1144)</f>
        <v>0.21201530392349399</v>
      </c>
      <c r="Z1145">
        <f>IF(H1145='OnSSET_original_NoMG-PV-Diesel'!L1144,'OnSSET_original_NoMG-PV-Diesel'!K1144,"wait")</f>
        <v>10.014171366466099</v>
      </c>
      <c r="AA1145">
        <f>IF(I1145='OnSSET_original_NoMG-PV-Diesel'!L1144,'OnSSET_original_NoMG-PV-Diesel'!K1144,"wait")</f>
        <v>10.014171366466099</v>
      </c>
      <c r="AB1145">
        <f>IF(J1145='OnSSET_original_NoMG-PV-Diesel'!L1144,'OnSSET_original_NoMG-PV-Diesel'!K1144,"wait")</f>
        <v>10.014171366466099</v>
      </c>
      <c r="AC1145">
        <f>IF(K1145='OnSSET_original_NoMG-PV-Diesel'!U1144,'OnSSET_original_NoMG-PV-Diesel'!T1144,"wait")</f>
        <v>15.121445695303899</v>
      </c>
      <c r="AD1145">
        <f>IF(L1145='OnSSET_original_NoMG-PV-Diesel'!U1144,'OnSSET_original_NoMG-PV-Diesel'!T1144,"wait")</f>
        <v>15.121445695303899</v>
      </c>
      <c r="AE1145">
        <f>IF(M1145='OnSSET_original_NoMG-PV-Diesel'!U1144,'OnSSET_original_NoMG-PV-Diesel'!T1144,"wait")</f>
        <v>15.121445695303899</v>
      </c>
      <c r="AF1145">
        <f>IF(N1145='OnSSET_original_NoMG-PV-Diesel'!AD1144,'OnSSET_original_NoMG-PV-Diesel'!AC1144,"wait")</f>
        <v>15.121445695303899</v>
      </c>
      <c r="AG1145">
        <f>IF(O1145='OnSSET_original_NoMG-PV-Diesel'!AD1144,'OnSSET_original_NoMG-PV-Diesel'!AC1144,"wait")</f>
        <v>15.121445695303899</v>
      </c>
      <c r="AH1145">
        <f>IF(P1145='OnSSET_original_NoMG-PV-Diesel'!AD1144,'OnSSET_original_NoMG-PV-Diesel'!AC1144,"wait")</f>
        <v>15.121445695303899</v>
      </c>
      <c r="AR1145">
        <v>39.481000000000002</v>
      </c>
      <c r="AS1145">
        <v>39.551000000000002</v>
      </c>
      <c r="AT1145">
        <v>19.026</v>
      </c>
      <c r="AU1145">
        <v>6.5000000000000002E-2</v>
      </c>
      <c r="AV1145">
        <v>62289.266920000002</v>
      </c>
      <c r="AW1145">
        <v>0</v>
      </c>
      <c r="AX1145">
        <v>13452.01362</v>
      </c>
      <c r="AZ1145">
        <f>SUMIF([1]base!$A$2:$A$169,B1145,[1]base!$V$2:$V$169)</f>
        <v>0</v>
      </c>
      <c r="BA1145">
        <f>SUMIF([2]s1!$A$2:$A$275,B1145,[2]s1!$U$2:$U$275)</f>
        <v>0</v>
      </c>
      <c r="BB1145">
        <f>SUMIF([3]s2!$A$2:$A$115,B1145,[3]s2!$U$2:$U$115)</f>
        <v>0</v>
      </c>
      <c r="BC1145">
        <f>SUMIF([4]s3!$A$2:$A$245,B1145,[4]s3!$U$2:$U$245)</f>
        <v>0</v>
      </c>
      <c r="BD1145">
        <f>SUMIF([5]s4!$A$2:$A$74,B1145,[5]s4!$U$2:$U$74)</f>
        <v>0</v>
      </c>
      <c r="BF1145">
        <f t="shared" si="90"/>
        <v>0</v>
      </c>
      <c r="BG1145">
        <f t="shared" si="91"/>
        <v>0</v>
      </c>
      <c r="BH1145">
        <f t="shared" si="92"/>
        <v>0</v>
      </c>
      <c r="BI1145">
        <f t="shared" si="93"/>
        <v>0</v>
      </c>
      <c r="BJ1145">
        <f t="shared" si="94"/>
        <v>0</v>
      </c>
      <c r="BL1145" t="s">
        <v>114</v>
      </c>
      <c r="BM1145" s="23">
        <v>94230.435630000007</v>
      </c>
      <c r="BN1145" s="23">
        <v>16.302843540000001</v>
      </c>
      <c r="BP1145" t="s">
        <v>183</v>
      </c>
      <c r="BQ1145" s="23">
        <v>18750.757420000002</v>
      </c>
      <c r="BR1145" s="23">
        <v>15.121445700000001</v>
      </c>
      <c r="BT1145" t="s">
        <v>183</v>
      </c>
      <c r="BU1145" s="23">
        <v>18750.757420000002</v>
      </c>
      <c r="BV1145" s="23">
        <v>15.121445700000001</v>
      </c>
    </row>
    <row r="1146" spans="1:74" x14ac:dyDescent="0.25">
      <c r="A1146">
        <v>1</v>
      </c>
      <c r="B1146" s="15">
        <v>16590</v>
      </c>
      <c r="C1146" s="15">
        <v>-64.687078650000004</v>
      </c>
      <c r="D1146" s="15">
        <v>-19.098496799999999</v>
      </c>
      <c r="E1146" s="16">
        <v>1</v>
      </c>
      <c r="F1146" s="19">
        <v>40172.467018765201</v>
      </c>
      <c r="G1146" s="19">
        <v>78.498176447338622</v>
      </c>
      <c r="H1146" s="16" t="str">
        <f>IF(LCOE_SensitivityScenarios!BF1145&gt;'OnSSET_original_NoMG-PV-Diesel'!M1145,'OnSSET_original_NoMG-PV-Diesel'!L1145,LCOE_SensitivityScenarios!BG1145)</f>
        <v>SA_PV</v>
      </c>
      <c r="I1146" s="39" t="str">
        <f>IF(LCOE_SensitivityScenarios!BK1145&gt;'OnSSET_original_NoMG-PV-Diesel'!M1145,'OnSSET_original_NoMG-PV-Diesel'!L1145,LCOE_SensitivityScenarios!BL1145)</f>
        <v>SA_PV</v>
      </c>
      <c r="J1146" s="39" t="str">
        <f>IF(LCOE_SensitivityScenarios!BP1145&gt;'OnSSET_original_NoMG-PV-Diesel'!M1145,'OnSSET_original_NoMG-PV-Diesel'!L1145,LCOE_SensitivityScenarios!BQ1145)</f>
        <v>SA_PV</v>
      </c>
      <c r="K1146" s="38" t="str">
        <f>IF(LCOE_SensitivityScenarios!BU1145&gt;'OnSSET_original_NoMG-PV-Diesel'!V1145,'OnSSET_original_NoMG-PV-Diesel'!U1145,LCOE_SensitivityScenarios!BV1145)</f>
        <v>SA_Diesel</v>
      </c>
      <c r="L1146" s="39" t="str">
        <f>IF(LCOE_SensitivityScenarios!BZ1145&gt;'OnSSET_original_NoMG-PV-Diesel'!V1145,'OnSSET_original_NoMG-PV-Diesel'!U1145,LCOE_SensitivityScenarios!CA1145)</f>
        <v>SA_Diesel</v>
      </c>
      <c r="M1146" s="40" t="str">
        <f>IF(LCOE_SensitivityScenarios!CE1145&gt;'OnSSET_original_NoMG-PV-Diesel'!V1145,'OnSSET_original_NoMG-PV-Diesel'!U1145,LCOE_SensitivityScenarios!CF1145)</f>
        <v>SA_Diesel</v>
      </c>
      <c r="N1146" s="39" t="str">
        <f>IF(LCOE_SensitivityScenarios!CJ1145&gt;'OnSSET_original_NoMG-PV-Diesel'!AE1145,'OnSSET_original_NoMG-PV-Diesel'!AD1145,LCOE_SensitivityScenarios!CK1145)</f>
        <v>SA_Diesel</v>
      </c>
      <c r="O1146" s="39" t="str">
        <f>IF(LCOE_SensitivityScenarios!CO1145&gt;'OnSSET_original_NoMG-PV-Diesel'!AE1145,'OnSSET_original_NoMG-PV-Diesel'!AD1145,LCOE_SensitivityScenarios!CP1145)</f>
        <v>SA_Diesel</v>
      </c>
      <c r="P1146" s="40" t="str">
        <f>IF(LCOE_SensitivityScenarios!CT1145&gt;'OnSSET_original_NoMG-PV-Diesel'!AE1145,'OnSSET_original_NoMG-PV-Diesel'!AD1145,LCOE_SensitivityScenarios!CU1145)</f>
        <v>SA_Diesel</v>
      </c>
      <c r="Q1146" s="38">
        <f>IF(LCOE_SensitivityScenarios!BF1145&gt;'OnSSET_original_NoMG-PV-Diesel'!M1145,'OnSSET_original_NoMG-PV-Diesel'!M1145,LCOE_SensitivityScenarios!BF1145)</f>
        <v>0.40512195649365601</v>
      </c>
      <c r="R1146" s="28">
        <f>MIN('OnSSET_original_NoMG-PV-Diesel'!E1145:I1145,LCOE_SensitivityScenarios!BK1145)</f>
        <v>0.40512195649365601</v>
      </c>
      <c r="S1146" s="28">
        <f>MIN('OnSSET_original_NoMG-PV-Diesel'!E1145:I1145,LCOE_SensitivityScenarios!BP1145)</f>
        <v>0.40512195649365601</v>
      </c>
      <c r="T1146" s="27">
        <f>MIN('OnSSET_original_NoMG-PV-Diesel'!N1145:R1145,LCOE_SensitivityScenarios!BU1145)</f>
        <v>0.31927675140566703</v>
      </c>
      <c r="U1146" s="28">
        <f>MIN('OnSSET_original_NoMG-PV-Diesel'!N1145:R1145,LCOE_SensitivityScenarios!BZ1145)</f>
        <v>0.31927675140566703</v>
      </c>
      <c r="V1146" s="29">
        <f>MIN('OnSSET_original_NoMG-PV-Diesel'!N1145:R1145,LCOE_SensitivityScenarios!CE1145)</f>
        <v>0.31927675140566703</v>
      </c>
      <c r="W1146" s="28">
        <f>MIN('OnSSET_original_NoMG-PV-Diesel'!W1145:AA1145,LCOE_SensitivityScenarios!CJ1145)</f>
        <v>0.18184802181913301</v>
      </c>
      <c r="X1146" s="28">
        <f>MIN('OnSSET_original_NoMG-PV-Diesel'!W1145:AA1145,LCOE_SensitivityScenarios!CO1145)</f>
        <v>0.18184802181913301</v>
      </c>
      <c r="Y1146" s="29">
        <f>MIN('OnSSET_original_NoMG-PV-Diesel'!W1145:AA1145,LCOE_SensitivityScenarios!CT1145)</f>
        <v>0.18184802181913301</v>
      </c>
      <c r="Z1146">
        <f>IF(H1146='OnSSET_original_NoMG-PV-Diesel'!L1145,'OnSSET_original_NoMG-PV-Diesel'!K1145,"wait")</f>
        <v>14.5203481573086</v>
      </c>
      <c r="AA1146">
        <f>IF(I1146='OnSSET_original_NoMG-PV-Diesel'!L1145,'OnSSET_original_NoMG-PV-Diesel'!K1145,"wait")</f>
        <v>14.5203481573086</v>
      </c>
      <c r="AB1146">
        <f>IF(J1146='OnSSET_original_NoMG-PV-Diesel'!L1145,'OnSSET_original_NoMG-PV-Diesel'!K1145,"wait")</f>
        <v>14.5203481573086</v>
      </c>
      <c r="AC1146">
        <f>IF(K1146='OnSSET_original_NoMG-PV-Diesel'!U1145,'OnSSET_original_NoMG-PV-Diesel'!T1145,"wait")</f>
        <v>18.3435922460115</v>
      </c>
      <c r="AD1146">
        <f>IF(L1146='OnSSET_original_NoMG-PV-Diesel'!U1145,'OnSSET_original_NoMG-PV-Diesel'!T1145,"wait")</f>
        <v>18.3435922460115</v>
      </c>
      <c r="AE1146">
        <f>IF(M1146='OnSSET_original_NoMG-PV-Diesel'!U1145,'OnSSET_original_NoMG-PV-Diesel'!T1145,"wait")</f>
        <v>18.3435922460115</v>
      </c>
      <c r="AF1146">
        <f>IF(N1146='OnSSET_original_NoMG-PV-Diesel'!AD1145,'OnSSET_original_NoMG-PV-Diesel'!AC1145,"wait")</f>
        <v>18.3435922460115</v>
      </c>
      <c r="AG1146">
        <f>IF(O1146='OnSSET_original_NoMG-PV-Diesel'!AD1145,'OnSSET_original_NoMG-PV-Diesel'!AC1145,"wait")</f>
        <v>18.3435922460115</v>
      </c>
      <c r="AH1146">
        <f>IF(P1146='OnSSET_original_NoMG-PV-Diesel'!AD1145,'OnSSET_original_NoMG-PV-Diesel'!AC1145,"wait")</f>
        <v>18.3435922460115</v>
      </c>
      <c r="AR1146">
        <v>52.143999999999998</v>
      </c>
      <c r="AS1146">
        <v>2.056</v>
      </c>
      <c r="AT1146">
        <v>1.41</v>
      </c>
      <c r="AU1146">
        <v>0.19800000000000001</v>
      </c>
      <c r="AV1146">
        <v>54062.545270000002</v>
      </c>
      <c r="AW1146">
        <v>0</v>
      </c>
      <c r="AX1146">
        <v>9936.1464180000003</v>
      </c>
      <c r="AZ1146">
        <f>SUMIF([1]base!$A$2:$A$169,B1146,[1]base!$V$2:$V$169)</f>
        <v>0</v>
      </c>
      <c r="BA1146">
        <f>SUMIF([2]s1!$A$2:$A$275,B1146,[2]s1!$U$2:$U$275)</f>
        <v>0</v>
      </c>
      <c r="BB1146">
        <f>SUMIF([3]s2!$A$2:$A$115,B1146,[3]s2!$U$2:$U$115)</f>
        <v>0</v>
      </c>
      <c r="BC1146">
        <f>SUMIF([4]s3!$A$2:$A$245,B1146,[4]s3!$U$2:$U$245)</f>
        <v>0</v>
      </c>
      <c r="BD1146">
        <f>SUMIF([5]s4!$A$2:$A$74,B1146,[5]s4!$U$2:$U$74)</f>
        <v>0</v>
      </c>
      <c r="BF1146">
        <f t="shared" si="90"/>
        <v>0</v>
      </c>
      <c r="BG1146">
        <f t="shared" si="91"/>
        <v>0</v>
      </c>
      <c r="BH1146">
        <f t="shared" si="92"/>
        <v>0</v>
      </c>
      <c r="BI1146">
        <f t="shared" si="93"/>
        <v>0</v>
      </c>
      <c r="BJ1146">
        <f t="shared" si="94"/>
        <v>0</v>
      </c>
      <c r="BL1146" t="s">
        <v>114</v>
      </c>
      <c r="BM1146" s="23">
        <v>108073.01700000001</v>
      </c>
      <c r="BN1146" s="23">
        <v>21.31617692</v>
      </c>
      <c r="BP1146" t="s">
        <v>183</v>
      </c>
      <c r="BQ1146" s="23">
        <v>22746.254260000002</v>
      </c>
      <c r="BR1146" s="23">
        <v>18.34359225</v>
      </c>
      <c r="BT1146" t="s">
        <v>183</v>
      </c>
      <c r="BU1146" s="23">
        <v>22746.254260000002</v>
      </c>
      <c r="BV1146" s="23">
        <v>18.34359225</v>
      </c>
    </row>
    <row r="1147" spans="1:74" x14ac:dyDescent="0.25">
      <c r="A1147">
        <v>1</v>
      </c>
      <c r="B1147" s="15">
        <v>16594</v>
      </c>
      <c r="C1147" s="15">
        <v>-64.352449699999994</v>
      </c>
      <c r="D1147" s="15">
        <v>-19.943636210000001</v>
      </c>
      <c r="E1147" s="16">
        <v>1</v>
      </c>
      <c r="F1147" s="19">
        <v>48109.9722972784</v>
      </c>
      <c r="G1147" s="19">
        <v>67.458442141204117</v>
      </c>
      <c r="H1147" s="16" t="str">
        <f>IF(LCOE_SensitivityScenarios!BF1146&gt;'OnSSET_original_NoMG-PV-Diesel'!M1146,'OnSSET_original_NoMG-PV-Diesel'!L1146,LCOE_SensitivityScenarios!BG1146)</f>
        <v>MG_Hybrid</v>
      </c>
      <c r="I1147" s="39" t="str">
        <f>IF(LCOE_SensitivityScenarios!BK1146&gt;'OnSSET_original_NoMG-PV-Diesel'!M1146,'OnSSET_original_NoMG-PV-Diesel'!L1146,LCOE_SensitivityScenarios!BL1146)</f>
        <v>MG_Hybrid</v>
      </c>
      <c r="J1147" s="39" t="str">
        <f>IF(LCOE_SensitivityScenarios!BP1146&gt;'OnSSET_original_NoMG-PV-Diesel'!M1146,'OnSSET_original_NoMG-PV-Diesel'!L1146,LCOE_SensitivityScenarios!BQ1146)</f>
        <v>SA_PV</v>
      </c>
      <c r="K1147" s="38" t="str">
        <f>IF(LCOE_SensitivityScenarios!BU1146&gt;'OnSSET_original_NoMG-PV-Diesel'!V1146,'OnSSET_original_NoMG-PV-Diesel'!U1146,LCOE_SensitivityScenarios!BV1146)</f>
        <v>MG_Hybrid</v>
      </c>
      <c r="L1147" s="39" t="str">
        <f>IF(LCOE_SensitivityScenarios!BZ1146&gt;'OnSSET_original_NoMG-PV-Diesel'!V1146,'OnSSET_original_NoMG-PV-Diesel'!U1146,LCOE_SensitivityScenarios!CA1146)</f>
        <v>MG_Hybrid</v>
      </c>
      <c r="M1147" s="40" t="str">
        <f>IF(LCOE_SensitivityScenarios!CE1146&gt;'OnSSET_original_NoMG-PV-Diesel'!V1146,'OnSSET_original_NoMG-PV-Diesel'!U1146,LCOE_SensitivityScenarios!CF1146)</f>
        <v>MG_Hybrid</v>
      </c>
      <c r="N1147" s="39" t="str">
        <f>IF(LCOE_SensitivityScenarios!CJ1146&gt;'OnSSET_original_NoMG-PV-Diesel'!AE1146,'OnSSET_original_NoMG-PV-Diesel'!AD1146,LCOE_SensitivityScenarios!CK1146)</f>
        <v>SA_Diesel</v>
      </c>
      <c r="O1147" s="39" t="str">
        <f>IF(LCOE_SensitivityScenarios!CO1146&gt;'OnSSET_original_NoMG-PV-Diesel'!AE1146,'OnSSET_original_NoMG-PV-Diesel'!AD1146,LCOE_SensitivityScenarios!CP1146)</f>
        <v>SA_Diesel</v>
      </c>
      <c r="P1147" s="40" t="str">
        <f>IF(LCOE_SensitivityScenarios!CT1146&gt;'OnSSET_original_NoMG-PV-Diesel'!AE1146,'OnSSET_original_NoMG-PV-Diesel'!AD1146,LCOE_SensitivityScenarios!CU1146)</f>
        <v>SA_Diesel</v>
      </c>
      <c r="Q1147" s="38">
        <f>IF(LCOE_SensitivityScenarios!BF1146&gt;'OnSSET_original_NoMG-PV-Diesel'!M1146,'OnSSET_original_NoMG-PV-Diesel'!M1146,LCOE_SensitivityScenarios!BF1146)</f>
        <v>0.44348310571328359</v>
      </c>
      <c r="R1147" s="28">
        <f>MIN('OnSSET_original_NoMG-PV-Diesel'!E1146:I1146,LCOE_SensitivityScenarios!BK1146)</f>
        <v>0.40654159772128357</v>
      </c>
      <c r="S1147" s="28">
        <f>MIN('OnSSET_original_NoMG-PV-Diesel'!E1146:I1146,LCOE_SensitivityScenarios!BP1146)</f>
        <v>0.444382072759411</v>
      </c>
      <c r="T1147" s="27">
        <f>MIN('OnSSET_original_NoMG-PV-Diesel'!N1146:R1146,LCOE_SensitivityScenarios!BU1146)</f>
        <v>0.38708797226127556</v>
      </c>
      <c r="U1147" s="28">
        <f>MIN('OnSSET_original_NoMG-PV-Diesel'!N1146:R1146,LCOE_SensitivityScenarios!BZ1146)</f>
        <v>0.35014646426927554</v>
      </c>
      <c r="V1147" s="29">
        <f>MIN('OnSSET_original_NoMG-PV-Diesel'!N1146:R1146,LCOE_SensitivityScenarios!CE1146)</f>
        <v>0.41965931821927555</v>
      </c>
      <c r="W1147" s="28">
        <f>MIN('OnSSET_original_NoMG-PV-Diesel'!W1146:AA1146,LCOE_SensitivityScenarios!CJ1146)</f>
        <v>0.25424949886960002</v>
      </c>
      <c r="X1147" s="28">
        <f>MIN('OnSSET_original_NoMG-PV-Diesel'!W1146:AA1146,LCOE_SensitivityScenarios!CO1146)</f>
        <v>0.25424949886960002</v>
      </c>
      <c r="Y1147" s="29">
        <f>MIN('OnSSET_original_NoMG-PV-Diesel'!W1146:AA1146,LCOE_SensitivityScenarios!CT1146)</f>
        <v>0.25424949886960002</v>
      </c>
      <c r="Z1147">
        <f>VLOOKUP(B1147,[1]base!$A$2:$U$169,21,FALSE)</f>
        <v>13.647</v>
      </c>
      <c r="AA1147">
        <f>VLOOKUP(B1147,[2]s1!$A$2:$T$275,20,FALSE)</f>
        <v>13.647</v>
      </c>
      <c r="AB1147">
        <f>IF(J1147='OnSSET_original_NoMG-PV-Diesel'!L1146,'OnSSET_original_NoMG-PV-Diesel'!K1146,"wait")</f>
        <v>9.4101580225992407</v>
      </c>
      <c r="AC1147">
        <f>VLOOKUP(B1147,[4]s3!$A$2:$T$275,20,FALSE)</f>
        <v>17.966999999999999</v>
      </c>
      <c r="AD1147" t="str">
        <f>IF(L1147='OnSSET_original_NoMG-PV-Diesel'!U1146,'OnSSET_original_NoMG-PV-Diesel'!T1146,"wait")</f>
        <v>wait</v>
      </c>
      <c r="AE1147" t="str">
        <f>IF(M1147='OnSSET_original_NoMG-PV-Diesel'!U1146,'OnSSET_original_NoMG-PV-Diesel'!T1146,"wait")</f>
        <v>wait</v>
      </c>
      <c r="AF1147">
        <f>IF(N1147='OnSSET_original_NoMG-PV-Diesel'!AD1146,'OnSSET_original_NoMG-PV-Diesel'!AC1146,"wait")</f>
        <v>21.968023880035801</v>
      </c>
      <c r="AG1147">
        <f>IF(O1147='OnSSET_original_NoMG-PV-Diesel'!AD1146,'OnSSET_original_NoMG-PV-Diesel'!AC1146,"wait")</f>
        <v>21.968023880035801</v>
      </c>
      <c r="AH1147">
        <f>IF(P1147='OnSSET_original_NoMG-PV-Diesel'!AD1146,'OnSSET_original_NoMG-PV-Diesel'!AC1146,"wait")</f>
        <v>21.968023880035801</v>
      </c>
      <c r="AR1147" s="23">
        <v>126.863</v>
      </c>
      <c r="AS1147" s="23">
        <v>72.893000000000001</v>
      </c>
      <c r="AT1147" s="23">
        <v>10.667999999999999</v>
      </c>
      <c r="AU1147" s="23">
        <v>1.764</v>
      </c>
      <c r="AV1147" s="23">
        <v>50450.458639999997</v>
      </c>
      <c r="AW1147" s="23">
        <v>0</v>
      </c>
      <c r="AX1147" s="23">
        <v>8560.3723009999994</v>
      </c>
      <c r="AZ1147">
        <f>SUMIF([1]base!$A$2:$A$169,B1147,[1]base!$V$2:$V$169)</f>
        <v>33491.9</v>
      </c>
      <c r="BA1147">
        <f>SUMIF([2]s1!$A$2:$A$275,B1147,[2]s1!$U$2:$U$275)</f>
        <v>33491.9</v>
      </c>
      <c r="BB1147">
        <f>SUMIF([3]s2!$A$2:$A$115,B1147,[3]s2!$U$2:$U$115)</f>
        <v>0</v>
      </c>
      <c r="BC1147">
        <f>SUMIF([4]s3!$A$2:$A$245,B1147,[4]s3!$U$2:$U$245)</f>
        <v>26746.400000000001</v>
      </c>
      <c r="BD1147">
        <f>SUMIF([5]s4!$A$2:$A$74,B1147,[5]s4!$U$2:$U$74)</f>
        <v>0</v>
      </c>
      <c r="BF1147">
        <f t="shared" si="90"/>
        <v>92502.730940999987</v>
      </c>
      <c r="BG1147">
        <f t="shared" si="91"/>
        <v>92502.730940999987</v>
      </c>
      <c r="BH1147">
        <f t="shared" si="92"/>
        <v>0</v>
      </c>
      <c r="BI1147">
        <f t="shared" si="93"/>
        <v>85757.230940999987</v>
      </c>
      <c r="BJ1147">
        <f t="shared" si="94"/>
        <v>0</v>
      </c>
      <c r="BL1147" t="s">
        <v>114</v>
      </c>
      <c r="BM1147" s="23">
        <v>141969.36120000001</v>
      </c>
      <c r="BN1147" s="23">
        <v>28.001846400000002</v>
      </c>
      <c r="BP1147" t="s">
        <v>184</v>
      </c>
      <c r="BQ1147" s="23">
        <v>77919.812309999994</v>
      </c>
      <c r="BR1147" s="23">
        <v>16.517311190000001</v>
      </c>
      <c r="BT1147" t="s">
        <v>183</v>
      </c>
      <c r="BU1147" s="23">
        <v>27240.588970000001</v>
      </c>
      <c r="BV1147" s="23">
        <v>21.968023880000001</v>
      </c>
    </row>
    <row r="1148" spans="1:74" x14ac:dyDescent="0.25">
      <c r="A1148">
        <v>1</v>
      </c>
      <c r="B1148" s="15">
        <v>16604</v>
      </c>
      <c r="C1148" s="15">
        <v>-64.746227360000006</v>
      </c>
      <c r="D1148" s="15">
        <v>-20.527790469999999</v>
      </c>
      <c r="E1148" s="16">
        <v>1</v>
      </c>
      <c r="F1148" s="19">
        <v>44089.365546624504</v>
      </c>
      <c r="G1148" s="19">
        <v>127.36464475321152</v>
      </c>
      <c r="H1148" s="16" t="str">
        <f>IF(LCOE_SensitivityScenarios!BF1147&gt;'OnSSET_original_NoMG-PV-Diesel'!M1147,'OnSSET_original_NoMG-PV-Diesel'!L1147,LCOE_SensitivityScenarios!BG1147)</f>
        <v>SA_PV</v>
      </c>
      <c r="I1148" s="39" t="str">
        <f>IF(LCOE_SensitivityScenarios!BK1147&gt;'OnSSET_original_NoMG-PV-Diesel'!M1147,'OnSSET_original_NoMG-PV-Diesel'!L1147,LCOE_SensitivityScenarios!BL1147)</f>
        <v>MG_Hybrid</v>
      </c>
      <c r="J1148" s="39" t="str">
        <f>IF(LCOE_SensitivityScenarios!BP1147&gt;'OnSSET_original_NoMG-PV-Diesel'!M1147,'OnSSET_original_NoMG-PV-Diesel'!L1147,LCOE_SensitivityScenarios!BQ1147)</f>
        <v>SA_PV</v>
      </c>
      <c r="K1148" s="38" t="str">
        <f>IF(LCOE_SensitivityScenarios!BU1147&gt;'OnSSET_original_NoMG-PV-Diesel'!V1147,'OnSSET_original_NoMG-PV-Diesel'!U1147,LCOE_SensitivityScenarios!BV1147)</f>
        <v>SA_Diesel</v>
      </c>
      <c r="L1148" s="39" t="str">
        <f>IF(LCOE_SensitivityScenarios!BZ1147&gt;'OnSSET_original_NoMG-PV-Diesel'!V1147,'OnSSET_original_NoMG-PV-Diesel'!U1147,LCOE_SensitivityScenarios!CA1147)</f>
        <v>SA_Diesel</v>
      </c>
      <c r="M1148" s="40" t="str">
        <f>IF(LCOE_SensitivityScenarios!CE1147&gt;'OnSSET_original_NoMG-PV-Diesel'!V1147,'OnSSET_original_NoMG-PV-Diesel'!U1147,LCOE_SensitivityScenarios!CF1147)</f>
        <v>SA_Diesel</v>
      </c>
      <c r="N1148" s="39" t="str">
        <f>IF(LCOE_SensitivityScenarios!CJ1147&gt;'OnSSET_original_NoMG-PV-Diesel'!AE1147,'OnSSET_original_NoMG-PV-Diesel'!AD1147,LCOE_SensitivityScenarios!CK1147)</f>
        <v>SA_Diesel</v>
      </c>
      <c r="O1148" s="39" t="str">
        <f>IF(LCOE_SensitivityScenarios!CO1147&gt;'OnSSET_original_NoMG-PV-Diesel'!AE1147,'OnSSET_original_NoMG-PV-Diesel'!AD1147,LCOE_SensitivityScenarios!CP1147)</f>
        <v>SA_Diesel</v>
      </c>
      <c r="P1148" s="40" t="str">
        <f>IF(LCOE_SensitivityScenarios!CT1147&gt;'OnSSET_original_NoMG-PV-Diesel'!AE1147,'OnSSET_original_NoMG-PV-Diesel'!AD1147,LCOE_SensitivityScenarios!CU1147)</f>
        <v>SA_Diesel</v>
      </c>
      <c r="Q1148" s="38">
        <f>IF(LCOE_SensitivityScenarios!BF1147&gt;'OnSSET_original_NoMG-PV-Diesel'!M1147,'OnSSET_original_NoMG-PV-Diesel'!M1147,LCOE_SensitivityScenarios!BF1147)</f>
        <v>0.47924895647933902</v>
      </c>
      <c r="R1148" s="28">
        <f>MIN('OnSSET_original_NoMG-PV-Diesel'!E1147:I1147,LCOE_SensitivityScenarios!BK1147)</f>
        <v>0.46099670771962714</v>
      </c>
      <c r="S1148" s="28">
        <f>MIN('OnSSET_original_NoMG-PV-Diesel'!E1147:I1147,LCOE_SensitivityScenarios!BP1147)</f>
        <v>0.47924895647933902</v>
      </c>
      <c r="T1148" s="27">
        <f>MIN('OnSSET_original_NoMG-PV-Diesel'!N1147:R1147,LCOE_SensitivityScenarios!BU1147)</f>
        <v>0.39033746036260603</v>
      </c>
      <c r="U1148" s="28">
        <f>MIN('OnSSET_original_NoMG-PV-Diesel'!N1147:R1147,LCOE_SensitivityScenarios!BZ1147)</f>
        <v>0.39033746036260603</v>
      </c>
      <c r="V1148" s="29">
        <f>MIN('OnSSET_original_NoMG-PV-Diesel'!N1147:R1147,LCOE_SensitivityScenarios!CE1147)</f>
        <v>0.39033746036260603</v>
      </c>
      <c r="W1148" s="28">
        <f>MIN('OnSSET_original_NoMG-PV-Diesel'!W1147:AA1147,LCOE_SensitivityScenarios!CJ1147)</f>
        <v>0.205981847502622</v>
      </c>
      <c r="X1148" s="28">
        <f>MIN('OnSSET_original_NoMG-PV-Diesel'!W1147:AA1147,LCOE_SensitivityScenarios!CO1147)</f>
        <v>0.205981847502622</v>
      </c>
      <c r="Y1148" s="29">
        <f>MIN('OnSSET_original_NoMG-PV-Diesel'!W1147:AA1147,LCOE_SensitivityScenarios!CT1147)</f>
        <v>0.205981847502622</v>
      </c>
      <c r="Z1148">
        <f>IF(H1148='OnSSET_original_NoMG-PV-Diesel'!L1147,'OnSSET_original_NoMG-PV-Diesel'!K1147,"wait")</f>
        <v>16.302843535034501</v>
      </c>
      <c r="AA1148">
        <f>VLOOKUP(B1148,[2]s1!$A$2:$T$275,20,FALSE)</f>
        <v>13.647</v>
      </c>
      <c r="AB1148">
        <f>IF(J1148='OnSSET_original_NoMG-PV-Diesel'!L1147,'OnSSET_original_NoMG-PV-Diesel'!K1147,"wait")</f>
        <v>16.302843535034501</v>
      </c>
      <c r="AC1148">
        <f>IF(K1148='OnSSET_original_NoMG-PV-Diesel'!U1147,'OnSSET_original_NoMG-PV-Diesel'!T1147,"wait")</f>
        <v>20.1321303865865</v>
      </c>
      <c r="AD1148">
        <f>IF(L1148='OnSSET_original_NoMG-PV-Diesel'!U1147,'OnSSET_original_NoMG-PV-Diesel'!T1147,"wait")</f>
        <v>20.1321303865865</v>
      </c>
      <c r="AE1148">
        <f>IF(M1148='OnSSET_original_NoMG-PV-Diesel'!U1147,'OnSSET_original_NoMG-PV-Diesel'!T1147,"wait")</f>
        <v>20.1321303865865</v>
      </c>
      <c r="AF1148">
        <f>IF(N1148='OnSSET_original_NoMG-PV-Diesel'!AD1147,'OnSSET_original_NoMG-PV-Diesel'!AC1147,"wait")</f>
        <v>20.1321303865865</v>
      </c>
      <c r="AG1148">
        <f>IF(O1148='OnSSET_original_NoMG-PV-Diesel'!AD1147,'OnSSET_original_NoMG-PV-Diesel'!AC1147,"wait")</f>
        <v>20.1321303865865</v>
      </c>
      <c r="AH1148">
        <f>IF(P1148='OnSSET_original_NoMG-PV-Diesel'!AD1147,'OnSSET_original_NoMG-PV-Diesel'!AC1147,"wait")</f>
        <v>20.1321303865865</v>
      </c>
      <c r="AR1148">
        <v>62.35</v>
      </c>
      <c r="AS1148">
        <v>62.35</v>
      </c>
      <c r="AT1148">
        <v>35.150999999999897</v>
      </c>
      <c r="AU1148">
        <v>6.3140000000000001</v>
      </c>
      <c r="AV1148">
        <v>69197.560559999998</v>
      </c>
      <c r="AW1148">
        <v>0</v>
      </c>
      <c r="AX1148">
        <v>16815.017019999999</v>
      </c>
      <c r="AZ1148">
        <f>SUMIF([1]base!$A$2:$A$169,B1148,[1]base!$V$2:$V$169)</f>
        <v>0</v>
      </c>
      <c r="BA1148">
        <f>SUMIF([2]s1!$A$2:$A$275,B1148,[2]s1!$U$2:$U$275)</f>
        <v>33491.9</v>
      </c>
      <c r="BB1148">
        <f>SUMIF([3]s2!$A$2:$A$115,B1148,[3]s2!$U$2:$U$115)</f>
        <v>0</v>
      </c>
      <c r="BC1148">
        <f>SUMIF([4]s3!$A$2:$A$245,B1148,[4]s3!$U$2:$U$245)</f>
        <v>0</v>
      </c>
      <c r="BD1148">
        <f>SUMIF([5]s4!$A$2:$A$74,B1148,[5]s4!$U$2:$U$74)</f>
        <v>0</v>
      </c>
      <c r="BF1148">
        <f t="shared" si="90"/>
        <v>0</v>
      </c>
      <c r="BG1148">
        <f t="shared" si="91"/>
        <v>119504.47758000001</v>
      </c>
      <c r="BH1148">
        <f t="shared" si="92"/>
        <v>0</v>
      </c>
      <c r="BI1148">
        <f t="shared" si="93"/>
        <v>0</v>
      </c>
      <c r="BJ1148">
        <f t="shared" si="94"/>
        <v>0</v>
      </c>
      <c r="BL1148" t="s">
        <v>114</v>
      </c>
      <c r="BM1148" s="23">
        <v>140313.0343</v>
      </c>
      <c r="BN1148" s="23">
        <v>24.275611470000001</v>
      </c>
      <c r="BP1148" t="s">
        <v>183</v>
      </c>
      <c r="BQ1148" s="23">
        <v>24964.061040000001</v>
      </c>
      <c r="BR1148" s="23">
        <v>20.13213039</v>
      </c>
      <c r="BT1148" t="s">
        <v>183</v>
      </c>
      <c r="BU1148" s="23">
        <v>24964.061040000001</v>
      </c>
      <c r="BV1148" s="23">
        <v>20.13213039</v>
      </c>
    </row>
    <row r="1149" spans="1:74" x14ac:dyDescent="0.25">
      <c r="A1149">
        <v>1</v>
      </c>
      <c r="B1149" s="15">
        <v>16608</v>
      </c>
      <c r="C1149" s="15">
        <v>-65.35411139</v>
      </c>
      <c r="D1149" s="15">
        <v>-18.487612309999999</v>
      </c>
      <c r="E1149" s="16">
        <v>1</v>
      </c>
      <c r="F1149" s="19">
        <v>22995.873297507998</v>
      </c>
      <c r="G1149" s="19">
        <v>67.276189551824757</v>
      </c>
      <c r="H1149" s="16" t="str">
        <f>IF(LCOE_SensitivityScenarios!BF1148&gt;'OnSSET_original_NoMG-PV-Diesel'!M1148,'OnSSET_original_NoMG-PV-Diesel'!L1148,LCOE_SensitivityScenarios!BG1148)</f>
        <v>SA_PV</v>
      </c>
      <c r="I1149" s="39" t="str">
        <f>IF(LCOE_SensitivityScenarios!BK1148&gt;'OnSSET_original_NoMG-PV-Diesel'!M1148,'OnSSET_original_NoMG-PV-Diesel'!L1148,LCOE_SensitivityScenarios!BL1148)</f>
        <v>SA_PV</v>
      </c>
      <c r="J1149" s="39" t="str">
        <f>IF(LCOE_SensitivityScenarios!BP1148&gt;'OnSSET_original_NoMG-PV-Diesel'!M1148,'OnSSET_original_NoMG-PV-Diesel'!L1148,LCOE_SensitivityScenarios!BQ1148)</f>
        <v>SA_PV</v>
      </c>
      <c r="K1149" s="38" t="str">
        <f>IF(LCOE_SensitivityScenarios!BU1148&gt;'OnSSET_original_NoMG-PV-Diesel'!V1148,'OnSSET_original_NoMG-PV-Diesel'!U1148,LCOE_SensitivityScenarios!BV1148)</f>
        <v>SA_Diesel</v>
      </c>
      <c r="L1149" s="39" t="str">
        <f>IF(LCOE_SensitivityScenarios!BZ1148&gt;'OnSSET_original_NoMG-PV-Diesel'!V1148,'OnSSET_original_NoMG-PV-Diesel'!U1148,LCOE_SensitivityScenarios!CA1148)</f>
        <v>SA_Diesel</v>
      </c>
      <c r="M1149" s="40" t="str">
        <f>IF(LCOE_SensitivityScenarios!CE1148&gt;'OnSSET_original_NoMG-PV-Diesel'!V1148,'OnSSET_original_NoMG-PV-Diesel'!U1148,LCOE_SensitivityScenarios!CF1148)</f>
        <v>SA_Diesel</v>
      </c>
      <c r="N1149" s="39" t="str">
        <f>IF(LCOE_SensitivityScenarios!CJ1148&gt;'OnSSET_original_NoMG-PV-Diesel'!AE1148,'OnSSET_original_NoMG-PV-Diesel'!AD1148,LCOE_SensitivityScenarios!CK1148)</f>
        <v>SA_Diesel</v>
      </c>
      <c r="O1149" s="39" t="str">
        <f>IF(LCOE_SensitivityScenarios!CO1148&gt;'OnSSET_original_NoMG-PV-Diesel'!AE1148,'OnSSET_original_NoMG-PV-Diesel'!AD1148,LCOE_SensitivityScenarios!CP1148)</f>
        <v>SA_Diesel</v>
      </c>
      <c r="P1149" s="40" t="str">
        <f>IF(LCOE_SensitivityScenarios!CT1148&gt;'OnSSET_original_NoMG-PV-Diesel'!AE1148,'OnSSET_original_NoMG-PV-Diesel'!AD1148,LCOE_SensitivityScenarios!CU1148)</f>
        <v>SA_Diesel</v>
      </c>
      <c r="Q1149" s="38">
        <f>IF(LCOE_SensitivityScenarios!BF1148&gt;'OnSSET_original_NoMG-PV-Diesel'!M1148,'OnSSET_original_NoMG-PV-Diesel'!M1148,LCOE_SensitivityScenarios!BF1148)</f>
        <v>0.43466264906755298</v>
      </c>
      <c r="R1149" s="28">
        <f>MIN('OnSSET_original_NoMG-PV-Diesel'!E1148:I1148,LCOE_SensitivityScenarios!BK1148)</f>
        <v>0.43466264906755298</v>
      </c>
      <c r="S1149" s="28">
        <f>MIN('OnSSET_original_NoMG-PV-Diesel'!E1148:I1148,LCOE_SensitivityScenarios!BP1148)</f>
        <v>0.43466264906755298</v>
      </c>
      <c r="T1149" s="27">
        <f>MIN('OnSSET_original_NoMG-PV-Diesel'!N1148:R1148,LCOE_SensitivityScenarios!BU1148)</f>
        <v>0.39033746036260603</v>
      </c>
      <c r="U1149" s="28">
        <f>MIN('OnSSET_original_NoMG-PV-Diesel'!N1148:R1148,LCOE_SensitivityScenarios!BZ1148)</f>
        <v>0.39033746036260603</v>
      </c>
      <c r="V1149" s="29">
        <f>MIN('OnSSET_original_NoMG-PV-Diesel'!N1148:R1148,LCOE_SensitivityScenarios!CE1148)</f>
        <v>0.39033746036260603</v>
      </c>
      <c r="W1149" s="28">
        <f>MIN('OnSSET_original_NoMG-PV-Diesel'!W1148:AA1148,LCOE_SensitivityScenarios!CJ1148)</f>
        <v>0.205981847502622</v>
      </c>
      <c r="X1149" s="28">
        <f>MIN('OnSSET_original_NoMG-PV-Diesel'!W1148:AA1148,LCOE_SensitivityScenarios!CO1148)</f>
        <v>0.205981847502622</v>
      </c>
      <c r="Y1149" s="29">
        <f>MIN('OnSSET_original_NoMG-PV-Diesel'!W1148:AA1148,LCOE_SensitivityScenarios!CT1148)</f>
        <v>0.205981847502622</v>
      </c>
      <c r="Z1149">
        <f>IF(H1149='OnSSET_original_NoMG-PV-Diesel'!L1148,'OnSSET_original_NoMG-PV-Diesel'!K1148,"wait")</f>
        <v>21.316176917523698</v>
      </c>
      <c r="AA1149">
        <f>IF(I1149='OnSSET_original_NoMG-PV-Diesel'!L1148,'OnSSET_original_NoMG-PV-Diesel'!K1148,"wait")</f>
        <v>21.316176917523698</v>
      </c>
      <c r="AB1149">
        <f>IF(J1149='OnSSET_original_NoMG-PV-Diesel'!L1148,'OnSSET_original_NoMG-PV-Diesel'!K1148,"wait")</f>
        <v>21.316176917523698</v>
      </c>
      <c r="AC1149">
        <f>IF(K1149='OnSSET_original_NoMG-PV-Diesel'!U1148,'OnSSET_original_NoMG-PV-Diesel'!T1148,"wait")</f>
        <v>10.5003987659854</v>
      </c>
      <c r="AD1149">
        <f>IF(L1149='OnSSET_original_NoMG-PV-Diesel'!U1148,'OnSSET_original_NoMG-PV-Diesel'!T1148,"wait")</f>
        <v>10.5003987659854</v>
      </c>
      <c r="AE1149">
        <f>IF(M1149='OnSSET_original_NoMG-PV-Diesel'!U1148,'OnSSET_original_NoMG-PV-Diesel'!T1148,"wait")</f>
        <v>10.5003987659854</v>
      </c>
      <c r="AF1149">
        <f>IF(N1149='OnSSET_original_NoMG-PV-Diesel'!AD1148,'OnSSET_original_NoMG-PV-Diesel'!AC1148,"wait")</f>
        <v>10.5003987659854</v>
      </c>
      <c r="AG1149">
        <f>IF(O1149='OnSSET_original_NoMG-PV-Diesel'!AD1148,'OnSSET_original_NoMG-PV-Diesel'!AC1148,"wait")</f>
        <v>10.5003987659854</v>
      </c>
      <c r="AH1149">
        <f>IF(P1149='OnSSET_original_NoMG-PV-Diesel'!AD1148,'OnSSET_original_NoMG-PV-Diesel'!AC1148,"wait")</f>
        <v>10.5003987659854</v>
      </c>
      <c r="AR1149">
        <v>17.753</v>
      </c>
      <c r="AS1149">
        <v>17.95</v>
      </c>
      <c r="AT1149">
        <v>8.7089999999999996</v>
      </c>
      <c r="AU1149">
        <v>8.7270000000000003</v>
      </c>
      <c r="AV1149">
        <v>52089.171820000003</v>
      </c>
      <c r="AW1149">
        <v>0</v>
      </c>
      <c r="AX1149">
        <v>9171.8274629999996</v>
      </c>
      <c r="AZ1149">
        <f>SUMIF([1]base!$A$2:$A$169,B1149,[1]base!$V$2:$V$169)</f>
        <v>0</v>
      </c>
      <c r="BA1149">
        <f>SUMIF([2]s1!$A$2:$A$275,B1149,[2]s1!$U$2:$U$275)</f>
        <v>0</v>
      </c>
      <c r="BB1149">
        <f>SUMIF([3]s2!$A$2:$A$115,B1149,[3]s2!$U$2:$U$115)</f>
        <v>0</v>
      </c>
      <c r="BC1149">
        <f>SUMIF([4]s3!$A$2:$A$245,B1149,[4]s3!$U$2:$U$245)</f>
        <v>0</v>
      </c>
      <c r="BD1149">
        <f>SUMIF([5]s4!$A$2:$A$74,B1149,[5]s4!$U$2:$U$74)</f>
        <v>0</v>
      </c>
      <c r="BF1149">
        <f t="shared" si="90"/>
        <v>0</v>
      </c>
      <c r="BG1149">
        <f t="shared" si="91"/>
        <v>0</v>
      </c>
      <c r="BH1149">
        <f t="shared" si="92"/>
        <v>0</v>
      </c>
      <c r="BI1149">
        <f t="shared" si="93"/>
        <v>0</v>
      </c>
      <c r="BJ1149">
        <f t="shared" si="94"/>
        <v>0</v>
      </c>
      <c r="BL1149" t="s">
        <v>114</v>
      </c>
      <c r="BM1149" s="23">
        <v>66375.104949999994</v>
      </c>
      <c r="BN1149" s="23">
        <v>11.48358217</v>
      </c>
      <c r="BP1149" t="s">
        <v>183</v>
      </c>
      <c r="BQ1149" s="23">
        <v>13020.60888</v>
      </c>
      <c r="BR1149" s="23">
        <v>10.50039877</v>
      </c>
      <c r="BT1149" t="s">
        <v>183</v>
      </c>
      <c r="BU1149" s="23">
        <v>13020.60888</v>
      </c>
      <c r="BV1149" s="23">
        <v>10.50039877</v>
      </c>
    </row>
    <row r="1150" spans="1:74" x14ac:dyDescent="0.25">
      <c r="A1150">
        <v>1</v>
      </c>
      <c r="B1150" s="15">
        <v>16616</v>
      </c>
      <c r="C1150" s="15">
        <v>-64.75906311</v>
      </c>
      <c r="D1150" s="15">
        <v>-20.640241379999999</v>
      </c>
      <c r="E1150" s="16">
        <v>1</v>
      </c>
      <c r="F1150" s="19">
        <v>50091.6231120183</v>
      </c>
      <c r="G1150" s="19">
        <v>140.07776601328732</v>
      </c>
      <c r="H1150" s="16" t="str">
        <f>IF(LCOE_SensitivityScenarios!BF1149&gt;'OnSSET_original_NoMG-PV-Diesel'!M1149,'OnSSET_original_NoMG-PV-Diesel'!L1149,LCOE_SensitivityScenarios!BG1149)</f>
        <v>SA_PV</v>
      </c>
      <c r="I1150" s="39" t="str">
        <f>IF(LCOE_SensitivityScenarios!BK1149&gt;'OnSSET_original_NoMG-PV-Diesel'!M1149,'OnSSET_original_NoMG-PV-Diesel'!L1149,LCOE_SensitivityScenarios!BL1149)</f>
        <v>MG_Hybrid</v>
      </c>
      <c r="J1150" s="39" t="str">
        <f>IF(LCOE_SensitivityScenarios!BP1149&gt;'OnSSET_original_NoMG-PV-Diesel'!M1149,'OnSSET_original_NoMG-PV-Diesel'!L1149,LCOE_SensitivityScenarios!BQ1149)</f>
        <v>SA_PV</v>
      </c>
      <c r="K1150" s="38" t="str">
        <f>IF(LCOE_SensitivityScenarios!BU1149&gt;'OnSSET_original_NoMG-PV-Diesel'!V1149,'OnSSET_original_NoMG-PV-Diesel'!U1149,LCOE_SensitivityScenarios!BV1149)</f>
        <v>SA_Diesel</v>
      </c>
      <c r="L1150" s="39" t="str">
        <f>IF(LCOE_SensitivityScenarios!BZ1149&gt;'OnSSET_original_NoMG-PV-Diesel'!V1149,'OnSSET_original_NoMG-PV-Diesel'!U1149,LCOE_SensitivityScenarios!CA1149)</f>
        <v>MG_Hybrid</v>
      </c>
      <c r="M1150" s="40" t="str">
        <f>IF(LCOE_SensitivityScenarios!CE1149&gt;'OnSSET_original_NoMG-PV-Diesel'!V1149,'OnSSET_original_NoMG-PV-Diesel'!U1149,LCOE_SensitivityScenarios!CF1149)</f>
        <v>SA_Diesel</v>
      </c>
      <c r="N1150" s="39" t="str">
        <f>IF(LCOE_SensitivityScenarios!CJ1149&gt;'OnSSET_original_NoMG-PV-Diesel'!AE1149,'OnSSET_original_NoMG-PV-Diesel'!AD1149,LCOE_SensitivityScenarios!CK1149)</f>
        <v>SA_Diesel</v>
      </c>
      <c r="O1150" s="39" t="str">
        <f>IF(LCOE_SensitivityScenarios!CO1149&gt;'OnSSET_original_NoMG-PV-Diesel'!AE1149,'OnSSET_original_NoMG-PV-Diesel'!AD1149,LCOE_SensitivityScenarios!CP1149)</f>
        <v>SA_Diesel</v>
      </c>
      <c r="P1150" s="40" t="str">
        <f>IF(LCOE_SensitivityScenarios!CT1149&gt;'OnSSET_original_NoMG-PV-Diesel'!AE1149,'OnSSET_original_NoMG-PV-Diesel'!AD1149,LCOE_SensitivityScenarios!CU1149)</f>
        <v>SA_Diesel</v>
      </c>
      <c r="Q1150" s="38">
        <f>IF(LCOE_SensitivityScenarios!BF1149&gt;'OnSSET_original_NoMG-PV-Diesel'!M1149,'OnSSET_original_NoMG-PV-Diesel'!M1149,LCOE_SensitivityScenarios!BF1149)</f>
        <v>0.48235630632184801</v>
      </c>
      <c r="R1150" s="28">
        <f>MIN('OnSSET_original_NoMG-PV-Diesel'!E1149:I1149,LCOE_SensitivityScenarios!BK1149)</f>
        <v>0.45029951766682702</v>
      </c>
      <c r="S1150" s="28">
        <f>MIN('OnSSET_original_NoMG-PV-Diesel'!E1149:I1149,LCOE_SensitivityScenarios!BP1149)</f>
        <v>0.48235630632184801</v>
      </c>
      <c r="T1150" s="27">
        <f>MIN('OnSSET_original_NoMG-PV-Diesel'!N1149:R1149,LCOE_SensitivityScenarios!BU1149)</f>
        <v>0.40810263760184101</v>
      </c>
      <c r="U1150" s="28">
        <f>MIN('OnSSET_original_NoMG-PV-Diesel'!N1149:R1149,LCOE_SensitivityScenarios!BZ1149)</f>
        <v>0.39558030313513104</v>
      </c>
      <c r="V1150" s="29">
        <f>MIN('OnSSET_original_NoMG-PV-Diesel'!N1149:R1149,LCOE_SensitivityScenarios!CE1149)</f>
        <v>0.40810263760184101</v>
      </c>
      <c r="W1150" s="28">
        <f>MIN('OnSSET_original_NoMG-PV-Diesel'!W1149:AA1149,LCOE_SensitivityScenarios!CJ1149)</f>
        <v>0.21201530392349399</v>
      </c>
      <c r="X1150" s="28">
        <f>MIN('OnSSET_original_NoMG-PV-Diesel'!W1149:AA1149,LCOE_SensitivityScenarios!CO1149)</f>
        <v>0.21201530392349399</v>
      </c>
      <c r="Y1150" s="29">
        <f>MIN('OnSSET_original_NoMG-PV-Diesel'!W1149:AA1149,LCOE_SensitivityScenarios!CT1149)</f>
        <v>0.21201530392349399</v>
      </c>
      <c r="Z1150">
        <f>IF(H1150='OnSSET_original_NoMG-PV-Diesel'!L1149,'OnSSET_original_NoMG-PV-Diesel'!K1149,"wait")</f>
        <v>28.001846398508999</v>
      </c>
      <c r="AA1150">
        <f>VLOOKUP(B1150,[2]s1!$A$2:$T$275,20,FALSE)</f>
        <v>13.647</v>
      </c>
      <c r="AB1150">
        <f>IF(J1150='OnSSET_original_NoMG-PV-Diesel'!L1149,'OnSSET_original_NoMG-PV-Diesel'!K1149,"wait")</f>
        <v>28.001846398508999</v>
      </c>
      <c r="AC1150">
        <f>IF(K1150='OnSSET_original_NoMG-PV-Diesel'!U1149,'OnSSET_original_NoMG-PV-Diesel'!T1149,"wait")</f>
        <v>22.872887265761701</v>
      </c>
      <c r="AD1150" t="str">
        <f>IF(L1150='OnSSET_original_NoMG-PV-Diesel'!U1149,'OnSSET_original_NoMG-PV-Diesel'!T1149,"wait")</f>
        <v>wait</v>
      </c>
      <c r="AE1150">
        <f>IF(M1150='OnSSET_original_NoMG-PV-Diesel'!U1149,'OnSSET_original_NoMG-PV-Diesel'!T1149,"wait")</f>
        <v>22.872887265761701</v>
      </c>
      <c r="AF1150">
        <f>IF(N1150='OnSSET_original_NoMG-PV-Diesel'!AD1149,'OnSSET_original_NoMG-PV-Diesel'!AC1149,"wait")</f>
        <v>22.872887265761701</v>
      </c>
      <c r="AG1150">
        <f>IF(O1150='OnSSET_original_NoMG-PV-Diesel'!AD1149,'OnSSET_original_NoMG-PV-Diesel'!AC1149,"wait")</f>
        <v>22.872887265761701</v>
      </c>
      <c r="AH1150">
        <f>IF(P1150='OnSSET_original_NoMG-PV-Diesel'!AD1149,'OnSSET_original_NoMG-PV-Diesel'!AC1149,"wait")</f>
        <v>22.872887265761701</v>
      </c>
      <c r="AR1150">
        <v>55.585000000000001</v>
      </c>
      <c r="AS1150">
        <v>55.585000000000001</v>
      </c>
      <c r="AT1150">
        <v>36.262</v>
      </c>
      <c r="AU1150">
        <v>1.3119999999999901</v>
      </c>
      <c r="AV1150">
        <v>74072.418650000007</v>
      </c>
      <c r="AW1150">
        <v>0</v>
      </c>
      <c r="AX1150">
        <v>19413.70147</v>
      </c>
      <c r="AZ1150">
        <f>SUMIF([1]base!$A$2:$A$169,B1150,[1]base!$V$2:$V$169)</f>
        <v>0</v>
      </c>
      <c r="BA1150">
        <f>SUMIF([2]s1!$A$2:$A$275,B1150,[2]s1!$U$2:$U$275)</f>
        <v>33491.9</v>
      </c>
      <c r="BB1150">
        <f>SUMIF([3]s2!$A$2:$A$115,B1150,[3]s2!$U$2:$U$115)</f>
        <v>0</v>
      </c>
      <c r="BC1150">
        <f>SUMIF([4]s3!$A$2:$A$245,B1150,[4]s3!$U$2:$U$245)</f>
        <v>0</v>
      </c>
      <c r="BD1150">
        <f>SUMIF([5]s4!$A$2:$A$74,B1150,[5]s4!$U$2:$U$74)</f>
        <v>0</v>
      </c>
      <c r="BF1150">
        <f t="shared" si="90"/>
        <v>0</v>
      </c>
      <c r="BG1150">
        <f t="shared" si="91"/>
        <v>126978.02012</v>
      </c>
      <c r="BH1150">
        <f t="shared" si="92"/>
        <v>0</v>
      </c>
      <c r="BI1150">
        <f t="shared" si="93"/>
        <v>0</v>
      </c>
      <c r="BJ1150">
        <f t="shared" si="94"/>
        <v>0</v>
      </c>
      <c r="BL1150" t="s">
        <v>114</v>
      </c>
      <c r="BM1150" s="23">
        <v>160448.6459</v>
      </c>
      <c r="BN1150" s="23">
        <v>27.759281300000001</v>
      </c>
      <c r="BP1150" t="s">
        <v>183</v>
      </c>
      <c r="BQ1150" s="23">
        <v>28362.629430000001</v>
      </c>
      <c r="BR1150" s="23">
        <v>22.87288727</v>
      </c>
      <c r="BT1150" t="s">
        <v>183</v>
      </c>
      <c r="BU1150" s="23">
        <v>28362.629430000001</v>
      </c>
      <c r="BV1150" s="23">
        <v>22.87288727</v>
      </c>
    </row>
    <row r="1151" spans="1:74" x14ac:dyDescent="0.25">
      <c r="A1151">
        <v>1</v>
      </c>
      <c r="B1151" s="15">
        <v>16618</v>
      </c>
      <c r="C1151" s="15">
        <v>-64.356225089999995</v>
      </c>
      <c r="D1151" s="15">
        <v>-19.11673317</v>
      </c>
      <c r="E1151" s="16">
        <v>1</v>
      </c>
      <c r="F1151" s="19">
        <v>33902.990254555203</v>
      </c>
      <c r="G1151" s="19">
        <v>59.345356227732175</v>
      </c>
      <c r="H1151" s="16" t="str">
        <f>IF(LCOE_SensitivityScenarios!BF1150&gt;'OnSSET_original_NoMG-PV-Diesel'!M1150,'OnSSET_original_NoMG-PV-Diesel'!L1150,LCOE_SensitivityScenarios!BG1150)</f>
        <v>SA_PV</v>
      </c>
      <c r="I1151" s="39" t="str">
        <f>IF(LCOE_SensitivityScenarios!BK1150&gt;'OnSSET_original_NoMG-PV-Diesel'!M1150,'OnSSET_original_NoMG-PV-Diesel'!L1150,LCOE_SensitivityScenarios!BL1150)</f>
        <v>SA_PV</v>
      </c>
      <c r="J1151" s="39" t="str">
        <f>IF(LCOE_SensitivityScenarios!BP1150&gt;'OnSSET_original_NoMG-PV-Diesel'!M1150,'OnSSET_original_NoMG-PV-Diesel'!L1150,LCOE_SensitivityScenarios!BQ1150)</f>
        <v>SA_PV</v>
      </c>
      <c r="K1151" s="38" t="str">
        <f>IF(LCOE_SensitivityScenarios!BU1150&gt;'OnSSET_original_NoMG-PV-Diesel'!V1150,'OnSSET_original_NoMG-PV-Diesel'!U1150,LCOE_SensitivityScenarios!BV1150)</f>
        <v>SA_Diesel</v>
      </c>
      <c r="L1151" s="39" t="str">
        <f>IF(LCOE_SensitivityScenarios!BZ1150&gt;'OnSSET_original_NoMG-PV-Diesel'!V1150,'OnSSET_original_NoMG-PV-Diesel'!U1150,LCOE_SensitivityScenarios!CA1150)</f>
        <v>SA_Diesel</v>
      </c>
      <c r="M1151" s="40" t="str">
        <f>IF(LCOE_SensitivityScenarios!CE1150&gt;'OnSSET_original_NoMG-PV-Diesel'!V1150,'OnSSET_original_NoMG-PV-Diesel'!U1150,LCOE_SensitivityScenarios!CF1150)</f>
        <v>SA_Diesel</v>
      </c>
      <c r="N1151" s="39" t="str">
        <f>IF(LCOE_SensitivityScenarios!CJ1150&gt;'OnSSET_original_NoMG-PV-Diesel'!AE1150,'OnSSET_original_NoMG-PV-Diesel'!AD1150,LCOE_SensitivityScenarios!CK1150)</f>
        <v>SA_Diesel</v>
      </c>
      <c r="O1151" s="39" t="str">
        <f>IF(LCOE_SensitivityScenarios!CO1150&gt;'OnSSET_original_NoMG-PV-Diesel'!AE1150,'OnSSET_original_NoMG-PV-Diesel'!AD1150,LCOE_SensitivityScenarios!CP1150)</f>
        <v>SA_Diesel</v>
      </c>
      <c r="P1151" s="40" t="str">
        <f>IF(LCOE_SensitivityScenarios!CT1150&gt;'OnSSET_original_NoMG-PV-Diesel'!AE1150,'OnSSET_original_NoMG-PV-Diesel'!AD1150,LCOE_SensitivityScenarios!CU1150)</f>
        <v>SA_Diesel</v>
      </c>
      <c r="Q1151" s="38">
        <f>IF(LCOE_SensitivityScenarios!BF1150&gt;'OnSSET_original_NoMG-PV-Diesel'!M1150,'OnSSET_original_NoMG-PV-Diesel'!M1150,LCOE_SensitivityScenarios!BF1150)</f>
        <v>0.421632891102245</v>
      </c>
      <c r="R1151" s="28">
        <f>MIN('OnSSET_original_NoMG-PV-Diesel'!E1150:I1150,LCOE_SensitivityScenarios!BK1150)</f>
        <v>0.421632891102245</v>
      </c>
      <c r="S1151" s="28">
        <f>MIN('OnSSET_original_NoMG-PV-Diesel'!E1150:I1150,LCOE_SensitivityScenarios!BP1150)</f>
        <v>0.421632891102245</v>
      </c>
      <c r="T1151" s="27">
        <f>MIN('OnSSET_original_NoMG-PV-Diesel'!N1150:R1150,LCOE_SensitivityScenarios!BU1150)</f>
        <v>0.33704192864490101</v>
      </c>
      <c r="U1151" s="28">
        <f>MIN('OnSSET_original_NoMG-PV-Diesel'!N1150:R1150,LCOE_SensitivityScenarios!BZ1150)</f>
        <v>0.33704192864490101</v>
      </c>
      <c r="V1151" s="29">
        <f>MIN('OnSSET_original_NoMG-PV-Diesel'!N1150:R1150,LCOE_SensitivityScenarios!CE1150)</f>
        <v>0.33704192864490101</v>
      </c>
      <c r="W1151" s="28">
        <f>MIN('OnSSET_original_NoMG-PV-Diesel'!W1150:AA1150,LCOE_SensitivityScenarios!CJ1150)</f>
        <v>0.18788147824000501</v>
      </c>
      <c r="X1151" s="28">
        <f>MIN('OnSSET_original_NoMG-PV-Diesel'!W1150:AA1150,LCOE_SensitivityScenarios!CO1150)</f>
        <v>0.18788147824000501</v>
      </c>
      <c r="Y1151" s="29">
        <f>MIN('OnSSET_original_NoMG-PV-Diesel'!W1150:AA1150,LCOE_SensitivityScenarios!CT1150)</f>
        <v>0.18788147824000501</v>
      </c>
      <c r="Z1151">
        <f>IF(H1151='OnSSET_original_NoMG-PV-Diesel'!L1150,'OnSSET_original_NoMG-PV-Diesel'!K1150,"wait")</f>
        <v>24.2756114671426</v>
      </c>
      <c r="AA1151">
        <f>IF(I1151='OnSSET_original_NoMG-PV-Diesel'!L1150,'OnSSET_original_NoMG-PV-Diesel'!K1150,"wait")</f>
        <v>24.2756114671426</v>
      </c>
      <c r="AB1151">
        <f>IF(J1151='OnSSET_original_NoMG-PV-Diesel'!L1150,'OnSSET_original_NoMG-PV-Diesel'!K1150,"wait")</f>
        <v>24.2756114671426</v>
      </c>
      <c r="AC1151">
        <f>IF(K1151='OnSSET_original_NoMG-PV-Diesel'!U1150,'OnSSET_original_NoMG-PV-Diesel'!T1150,"wait")</f>
        <v>15.480817467833401</v>
      </c>
      <c r="AD1151">
        <f>IF(L1151='OnSSET_original_NoMG-PV-Diesel'!U1150,'OnSSET_original_NoMG-PV-Diesel'!T1150,"wait")</f>
        <v>15.480817467833401</v>
      </c>
      <c r="AE1151">
        <f>IF(M1151='OnSSET_original_NoMG-PV-Diesel'!U1150,'OnSSET_original_NoMG-PV-Diesel'!T1150,"wait")</f>
        <v>15.480817467833401</v>
      </c>
      <c r="AF1151">
        <f>IF(N1151='OnSSET_original_NoMG-PV-Diesel'!AD1150,'OnSSET_original_NoMG-PV-Diesel'!AC1150,"wait")</f>
        <v>15.480817467833401</v>
      </c>
      <c r="AG1151">
        <f>IF(O1151='OnSSET_original_NoMG-PV-Diesel'!AD1150,'OnSSET_original_NoMG-PV-Diesel'!AC1150,"wait")</f>
        <v>15.480817467833401</v>
      </c>
      <c r="AH1151">
        <f>IF(P1151='OnSSET_original_NoMG-PV-Diesel'!AD1150,'OnSSET_original_NoMG-PV-Diesel'!AC1150,"wait")</f>
        <v>15.480817467833401</v>
      </c>
      <c r="AR1151">
        <v>87.561000000000007</v>
      </c>
      <c r="AS1151">
        <v>15.427</v>
      </c>
      <c r="AT1151">
        <v>2.6889999999999898</v>
      </c>
      <c r="AU1151">
        <v>1.7000000000000001E-2</v>
      </c>
      <c r="AV1151">
        <v>52490.240180000001</v>
      </c>
      <c r="AW1151">
        <v>0</v>
      </c>
      <c r="AX1151">
        <v>9324.6912560000001</v>
      </c>
      <c r="AZ1151">
        <f>SUMIF([1]base!$A$2:$A$169,B1151,[1]base!$V$2:$V$169)</f>
        <v>0</v>
      </c>
      <c r="BA1151">
        <f>SUMIF([2]s1!$A$2:$A$275,B1151,[2]s1!$U$2:$U$275)</f>
        <v>0</v>
      </c>
      <c r="BB1151">
        <f>SUMIF([3]s2!$A$2:$A$115,B1151,[3]s2!$U$2:$U$115)</f>
        <v>0</v>
      </c>
      <c r="BC1151">
        <f>SUMIF([4]s3!$A$2:$A$245,B1151,[4]s3!$U$2:$U$245)</f>
        <v>0</v>
      </c>
      <c r="BD1151">
        <f>SUMIF([5]s4!$A$2:$A$74,B1151,[5]s4!$U$2:$U$74)</f>
        <v>0</v>
      </c>
      <c r="BF1151">
        <f t="shared" si="90"/>
        <v>0</v>
      </c>
      <c r="BG1151">
        <f t="shared" si="91"/>
        <v>0</v>
      </c>
      <c r="BH1151">
        <f t="shared" si="92"/>
        <v>0</v>
      </c>
      <c r="BI1151">
        <f t="shared" si="93"/>
        <v>0</v>
      </c>
      <c r="BJ1151">
        <f t="shared" si="94"/>
        <v>0</v>
      </c>
      <c r="BL1151" t="s">
        <v>114</v>
      </c>
      <c r="BM1151" s="23">
        <v>94923.879270000005</v>
      </c>
      <c r="BN1151" s="23">
        <v>18.722658630000002</v>
      </c>
      <c r="BP1151" t="s">
        <v>183</v>
      </c>
      <c r="BQ1151" s="23">
        <v>19196.38234</v>
      </c>
      <c r="BR1151" s="23">
        <v>15.48081747</v>
      </c>
      <c r="BT1151" t="s">
        <v>183</v>
      </c>
      <c r="BU1151" s="23">
        <v>19196.38234</v>
      </c>
      <c r="BV1151" s="23">
        <v>15.48081747</v>
      </c>
    </row>
    <row r="1152" spans="1:74" x14ac:dyDescent="0.25">
      <c r="A1152">
        <v>1</v>
      </c>
      <c r="B1152" s="15">
        <v>16621</v>
      </c>
      <c r="C1152" s="15">
        <v>-65.629019760000006</v>
      </c>
      <c r="D1152" s="15">
        <v>-18.401563880000001</v>
      </c>
      <c r="E1152" s="16">
        <v>1</v>
      </c>
      <c r="F1152" s="19">
        <v>27251.035430538199</v>
      </c>
      <c r="G1152" s="19">
        <v>89.92856046904933</v>
      </c>
      <c r="H1152" s="16" t="str">
        <f>IF(LCOE_SensitivityScenarios!BF1151&gt;'OnSSET_original_NoMG-PV-Diesel'!M1151,'OnSSET_original_NoMG-PV-Diesel'!L1151,LCOE_SensitivityScenarios!BG1151)</f>
        <v>SA_PV</v>
      </c>
      <c r="I1152" s="39" t="str">
        <f>IF(LCOE_SensitivityScenarios!BK1151&gt;'OnSSET_original_NoMG-PV-Diesel'!M1151,'OnSSET_original_NoMG-PV-Diesel'!L1151,LCOE_SensitivityScenarios!BL1151)</f>
        <v>SA_PV</v>
      </c>
      <c r="J1152" s="39" t="str">
        <f>IF(LCOE_SensitivityScenarios!BP1151&gt;'OnSSET_original_NoMG-PV-Diesel'!M1151,'OnSSET_original_NoMG-PV-Diesel'!L1151,LCOE_SensitivityScenarios!BQ1151)</f>
        <v>SA_PV</v>
      </c>
      <c r="K1152" s="38" t="str">
        <f>IF(LCOE_SensitivityScenarios!BU1151&gt;'OnSSET_original_NoMG-PV-Diesel'!V1151,'OnSSET_original_NoMG-PV-Diesel'!U1151,LCOE_SensitivityScenarios!BV1151)</f>
        <v>SA_Diesel</v>
      </c>
      <c r="L1152" s="39" t="str">
        <f>IF(LCOE_SensitivityScenarios!BZ1151&gt;'OnSSET_original_NoMG-PV-Diesel'!V1151,'OnSSET_original_NoMG-PV-Diesel'!U1151,LCOE_SensitivityScenarios!CA1151)</f>
        <v>SA_Diesel</v>
      </c>
      <c r="M1152" s="40" t="str">
        <f>IF(LCOE_SensitivityScenarios!CE1151&gt;'OnSSET_original_NoMG-PV-Diesel'!V1151,'OnSSET_original_NoMG-PV-Diesel'!U1151,LCOE_SensitivityScenarios!CF1151)</f>
        <v>SA_Diesel</v>
      </c>
      <c r="N1152" s="39" t="str">
        <f>IF(LCOE_SensitivityScenarios!CJ1151&gt;'OnSSET_original_NoMG-PV-Diesel'!AE1151,'OnSSET_original_NoMG-PV-Diesel'!AD1151,LCOE_SensitivityScenarios!CK1151)</f>
        <v>SA_Diesel</v>
      </c>
      <c r="O1152" s="39" t="str">
        <f>IF(LCOE_SensitivityScenarios!CO1151&gt;'OnSSET_original_NoMG-PV-Diesel'!AE1151,'OnSSET_original_NoMG-PV-Diesel'!AD1151,LCOE_SensitivityScenarios!CP1151)</f>
        <v>SA_Diesel</v>
      </c>
      <c r="P1152" s="40" t="str">
        <f>IF(LCOE_SensitivityScenarios!CT1151&gt;'OnSSET_original_NoMG-PV-Diesel'!AE1151,'OnSSET_original_NoMG-PV-Diesel'!AD1151,LCOE_SensitivityScenarios!CU1151)</f>
        <v>SA_Diesel</v>
      </c>
      <c r="Q1152" s="38">
        <f>IF(LCOE_SensitivityScenarios!BF1151&gt;'OnSSET_original_NoMG-PV-Diesel'!M1151,'OnSSET_original_NoMG-PV-Diesel'!M1151,LCOE_SensitivityScenarios!BF1151)</f>
        <v>0.42567094814053902</v>
      </c>
      <c r="R1152" s="28">
        <f>MIN('OnSSET_original_NoMG-PV-Diesel'!E1151:I1151,LCOE_SensitivityScenarios!BK1151)</f>
        <v>0.42567094814053902</v>
      </c>
      <c r="S1152" s="28">
        <f>MIN('OnSSET_original_NoMG-PV-Diesel'!E1151:I1151,LCOE_SensitivityScenarios!BP1151)</f>
        <v>0.42567094814053902</v>
      </c>
      <c r="T1152" s="27">
        <f>MIN('OnSSET_original_NoMG-PV-Diesel'!N1151:R1151,LCOE_SensitivityScenarios!BU1151)</f>
        <v>0.39033746036260603</v>
      </c>
      <c r="U1152" s="28">
        <f>MIN('OnSSET_original_NoMG-PV-Diesel'!N1151:R1151,LCOE_SensitivityScenarios!BZ1151)</f>
        <v>0.39033746036260603</v>
      </c>
      <c r="V1152" s="29">
        <f>MIN('OnSSET_original_NoMG-PV-Diesel'!N1151:R1151,LCOE_SensitivityScenarios!CE1151)</f>
        <v>0.39033746036260603</v>
      </c>
      <c r="W1152" s="28">
        <f>MIN('OnSSET_original_NoMG-PV-Diesel'!W1151:AA1151,LCOE_SensitivityScenarios!CJ1151)</f>
        <v>0.205981847502622</v>
      </c>
      <c r="X1152" s="28">
        <f>MIN('OnSSET_original_NoMG-PV-Diesel'!W1151:AA1151,LCOE_SensitivityScenarios!CO1151)</f>
        <v>0.205981847502622</v>
      </c>
      <c r="Y1152" s="29">
        <f>MIN('OnSSET_original_NoMG-PV-Diesel'!W1151:AA1151,LCOE_SensitivityScenarios!CT1151)</f>
        <v>0.205981847502622</v>
      </c>
      <c r="Z1152">
        <f>IF(H1152='OnSSET_original_NoMG-PV-Diesel'!L1151,'OnSSET_original_NoMG-PV-Diesel'!K1151,"wait")</f>
        <v>11.483582171040201</v>
      </c>
      <c r="AA1152">
        <f>IF(I1152='OnSSET_original_NoMG-PV-Diesel'!L1151,'OnSSET_original_NoMG-PV-Diesel'!K1151,"wait")</f>
        <v>11.483582171040201</v>
      </c>
      <c r="AB1152">
        <f>IF(J1152='OnSSET_original_NoMG-PV-Diesel'!L1151,'OnSSET_original_NoMG-PV-Diesel'!K1151,"wait")</f>
        <v>11.483582171040201</v>
      </c>
      <c r="AC1152">
        <f>IF(K1152='OnSSET_original_NoMG-PV-Diesel'!U1151,'OnSSET_original_NoMG-PV-Diesel'!T1151,"wait")</f>
        <v>12.443395173761701</v>
      </c>
      <c r="AD1152">
        <f>IF(L1152='OnSSET_original_NoMG-PV-Diesel'!U1151,'OnSSET_original_NoMG-PV-Diesel'!T1151,"wait")</f>
        <v>12.443395173761701</v>
      </c>
      <c r="AE1152">
        <f>IF(M1152='OnSSET_original_NoMG-PV-Diesel'!U1151,'OnSSET_original_NoMG-PV-Diesel'!T1151,"wait")</f>
        <v>12.443395173761701</v>
      </c>
      <c r="AF1152">
        <f>IF(N1152='OnSSET_original_NoMG-PV-Diesel'!AD1151,'OnSSET_original_NoMG-PV-Diesel'!AC1151,"wait")</f>
        <v>12.443395173761701</v>
      </c>
      <c r="AG1152">
        <f>IF(O1152='OnSSET_original_NoMG-PV-Diesel'!AD1151,'OnSSET_original_NoMG-PV-Diesel'!AC1151,"wait")</f>
        <v>12.443395173761701</v>
      </c>
      <c r="AH1152">
        <f>IF(P1152='OnSSET_original_NoMG-PV-Diesel'!AD1151,'OnSSET_original_NoMG-PV-Diesel'!AC1151,"wait")</f>
        <v>12.443395173761701</v>
      </c>
      <c r="AR1152">
        <v>45.451000000000001</v>
      </c>
      <c r="AS1152">
        <v>45.628999999999998</v>
      </c>
      <c r="AT1152">
        <v>11.375999999999999</v>
      </c>
      <c r="AU1152">
        <v>7.9390000000000001</v>
      </c>
      <c r="AV1152">
        <v>58152.529739999998</v>
      </c>
      <c r="AW1152">
        <v>0</v>
      </c>
      <c r="AX1152">
        <v>11617.64812</v>
      </c>
      <c r="AZ1152">
        <f>SUMIF([1]base!$A$2:$A$169,B1152,[1]base!$V$2:$V$169)</f>
        <v>0</v>
      </c>
      <c r="BA1152">
        <f>SUMIF([2]s1!$A$2:$A$275,B1152,[2]s1!$U$2:$U$275)</f>
        <v>0</v>
      </c>
      <c r="BB1152">
        <f>SUMIF([3]s2!$A$2:$A$115,B1152,[3]s2!$U$2:$U$115)</f>
        <v>0</v>
      </c>
      <c r="BC1152">
        <f>SUMIF([4]s3!$A$2:$A$245,B1152,[4]s3!$U$2:$U$245)</f>
        <v>0</v>
      </c>
      <c r="BD1152">
        <f>SUMIF([5]s4!$A$2:$A$74,B1152,[5]s4!$U$2:$U$74)</f>
        <v>0</v>
      </c>
      <c r="BF1152">
        <f t="shared" si="90"/>
        <v>0</v>
      </c>
      <c r="BG1152">
        <f t="shared" si="91"/>
        <v>0</v>
      </c>
      <c r="BH1152">
        <f t="shared" si="92"/>
        <v>0</v>
      </c>
      <c r="BI1152">
        <f t="shared" si="93"/>
        <v>0</v>
      </c>
      <c r="BJ1152">
        <f t="shared" si="94"/>
        <v>0</v>
      </c>
      <c r="BL1152" t="s">
        <v>114</v>
      </c>
      <c r="BM1152" s="23">
        <v>77030.019950000002</v>
      </c>
      <c r="BN1152" s="23">
        <v>13.32699307</v>
      </c>
      <c r="BP1152" t="s">
        <v>183</v>
      </c>
      <c r="BQ1152" s="23">
        <v>15429.945599999999</v>
      </c>
      <c r="BR1152" s="23">
        <v>12.443395170000001</v>
      </c>
      <c r="BT1152" t="s">
        <v>183</v>
      </c>
      <c r="BU1152" s="23">
        <v>15429.945599999999</v>
      </c>
      <c r="BV1152" s="23">
        <v>12.443395170000001</v>
      </c>
    </row>
    <row r="1153" spans="1:74" x14ac:dyDescent="0.25">
      <c r="A1153">
        <v>1</v>
      </c>
      <c r="B1153" s="15">
        <v>16625</v>
      </c>
      <c r="C1153" s="15">
        <v>-64.198052520000005</v>
      </c>
      <c r="D1153" s="15">
        <v>-19.71714527</v>
      </c>
      <c r="E1153" s="16">
        <v>1</v>
      </c>
      <c r="F1153" s="19">
        <v>21149.509019704699</v>
      </c>
      <c r="G1153" s="19">
        <v>62.827910003452992</v>
      </c>
      <c r="H1153" s="16" t="str">
        <f>IF(LCOE_SensitivityScenarios!BF1152&gt;'OnSSET_original_NoMG-PV-Diesel'!M1152,'OnSSET_original_NoMG-PV-Diesel'!L1152,LCOE_SensitivityScenarios!BG1152)</f>
        <v>SA_PV</v>
      </c>
      <c r="I1153" s="39" t="str">
        <f>IF(LCOE_SensitivityScenarios!BK1152&gt;'OnSSET_original_NoMG-PV-Diesel'!M1152,'OnSSET_original_NoMG-PV-Diesel'!L1152,LCOE_SensitivityScenarios!BL1152)</f>
        <v>SA_PV</v>
      </c>
      <c r="J1153" s="39" t="str">
        <f>IF(LCOE_SensitivityScenarios!BP1152&gt;'OnSSET_original_NoMG-PV-Diesel'!M1152,'OnSSET_original_NoMG-PV-Diesel'!L1152,LCOE_SensitivityScenarios!BQ1152)</f>
        <v>SA_PV</v>
      </c>
      <c r="K1153" s="38" t="str">
        <f>IF(LCOE_SensitivityScenarios!BU1152&gt;'OnSSET_original_NoMG-PV-Diesel'!V1152,'OnSSET_original_NoMG-PV-Diesel'!U1152,LCOE_SensitivityScenarios!BV1152)</f>
        <v>SA_PV</v>
      </c>
      <c r="L1153" s="39" t="str">
        <f>IF(LCOE_SensitivityScenarios!BZ1152&gt;'OnSSET_original_NoMG-PV-Diesel'!V1152,'OnSSET_original_NoMG-PV-Diesel'!U1152,LCOE_SensitivityScenarios!CA1152)</f>
        <v>SA_PV</v>
      </c>
      <c r="M1153" s="40" t="str">
        <f>IF(LCOE_SensitivityScenarios!CE1152&gt;'OnSSET_original_NoMG-PV-Diesel'!V1152,'OnSSET_original_NoMG-PV-Diesel'!U1152,LCOE_SensitivityScenarios!CF1152)</f>
        <v>SA_PV</v>
      </c>
      <c r="N1153" s="39" t="str">
        <f>IF(LCOE_SensitivityScenarios!CJ1152&gt;'OnSSET_original_NoMG-PV-Diesel'!AE1152,'OnSSET_original_NoMG-PV-Diesel'!AD1152,LCOE_SensitivityScenarios!CK1152)</f>
        <v>SA_Diesel</v>
      </c>
      <c r="O1153" s="39" t="str">
        <f>IF(LCOE_SensitivityScenarios!CO1152&gt;'OnSSET_original_NoMG-PV-Diesel'!AE1152,'OnSSET_original_NoMG-PV-Diesel'!AD1152,LCOE_SensitivityScenarios!CP1152)</f>
        <v>SA_Diesel</v>
      </c>
      <c r="P1153" s="40" t="str">
        <f>IF(LCOE_SensitivityScenarios!CT1152&gt;'OnSSET_original_NoMG-PV-Diesel'!AE1152,'OnSSET_original_NoMG-PV-Diesel'!AD1152,LCOE_SensitivityScenarios!CU1152)</f>
        <v>SA_Diesel</v>
      </c>
      <c r="Q1153" s="38">
        <f>IF(LCOE_SensitivityScenarios!BF1152&gt;'OnSSET_original_NoMG-PV-Diesel'!M1152,'OnSSET_original_NoMG-PV-Diesel'!M1152,LCOE_SensitivityScenarios!BF1152)</f>
        <v>0.50928088160890195</v>
      </c>
      <c r="R1153" s="28">
        <f>MIN('OnSSET_original_NoMG-PV-Diesel'!E1152:I1152,LCOE_SensitivityScenarios!BK1152)</f>
        <v>0.50928088160890195</v>
      </c>
      <c r="S1153" s="28">
        <f>MIN('OnSSET_original_NoMG-PV-Diesel'!E1152:I1152,LCOE_SensitivityScenarios!BP1152)</f>
        <v>0.50928088160890195</v>
      </c>
      <c r="T1153" s="27">
        <f>MIN('OnSSET_original_NoMG-PV-Diesel'!N1152:R1152,LCOE_SensitivityScenarios!BU1152)</f>
        <v>0.50928088160890195</v>
      </c>
      <c r="U1153" s="28">
        <f>MIN('OnSSET_original_NoMG-PV-Diesel'!N1152:R1152,LCOE_SensitivityScenarios!BZ1152)</f>
        <v>0.50928088160890195</v>
      </c>
      <c r="V1153" s="29">
        <f>MIN('OnSSET_original_NoMG-PV-Diesel'!N1152:R1152,LCOE_SensitivityScenarios!CE1152)</f>
        <v>0.50928088160890195</v>
      </c>
      <c r="W1153" s="28">
        <f>MIN('OnSSET_original_NoMG-PV-Diesel'!W1152:AA1152,LCOE_SensitivityScenarios!CJ1152)</f>
        <v>0.290450237394833</v>
      </c>
      <c r="X1153" s="28">
        <f>MIN('OnSSET_original_NoMG-PV-Diesel'!W1152:AA1152,LCOE_SensitivityScenarios!CO1152)</f>
        <v>0.290450237394833</v>
      </c>
      <c r="Y1153" s="29">
        <f>MIN('OnSSET_original_NoMG-PV-Diesel'!W1152:AA1152,LCOE_SensitivityScenarios!CT1152)</f>
        <v>0.290450237394833</v>
      </c>
      <c r="Z1153">
        <f>IF(H1153='OnSSET_original_NoMG-PV-Diesel'!L1152,'OnSSET_original_NoMG-PV-Diesel'!K1152,"wait")</f>
        <v>27.759281303418199</v>
      </c>
      <c r="AA1153">
        <f>IF(I1153='OnSSET_original_NoMG-PV-Diesel'!L1152,'OnSSET_original_NoMG-PV-Diesel'!K1152,"wait")</f>
        <v>27.759281303418199</v>
      </c>
      <c r="AB1153">
        <f>IF(J1153='OnSSET_original_NoMG-PV-Diesel'!L1152,'OnSSET_original_NoMG-PV-Diesel'!K1152,"wait")</f>
        <v>27.759281303418199</v>
      </c>
      <c r="AC1153">
        <f>IF(K1153='OnSSET_original_NoMG-PV-Diesel'!U1152,'OnSSET_original_NoMG-PV-Diesel'!T1152,"wait")</f>
        <v>12.3746469017054</v>
      </c>
      <c r="AD1153">
        <f>IF(L1153='OnSSET_original_NoMG-PV-Diesel'!U1152,'OnSSET_original_NoMG-PV-Diesel'!T1152,"wait")</f>
        <v>12.3746469017054</v>
      </c>
      <c r="AE1153">
        <f>IF(M1153='OnSSET_original_NoMG-PV-Diesel'!U1152,'OnSSET_original_NoMG-PV-Diesel'!T1152,"wait")</f>
        <v>12.3746469017054</v>
      </c>
      <c r="AF1153">
        <f>IF(N1153='OnSSET_original_NoMG-PV-Diesel'!AD1152,'OnSSET_original_NoMG-PV-Diesel'!AC1152,"wait")</f>
        <v>9.6573100546596997</v>
      </c>
      <c r="AG1153">
        <f>IF(O1153='OnSSET_original_NoMG-PV-Diesel'!AD1152,'OnSSET_original_NoMG-PV-Diesel'!AC1152,"wait")</f>
        <v>9.6573100546596997</v>
      </c>
      <c r="AH1153">
        <f>IF(P1153='OnSSET_original_NoMG-PV-Diesel'!AD1152,'OnSSET_original_NoMG-PV-Diesel'!AC1152,"wait")</f>
        <v>9.6573100546596997</v>
      </c>
      <c r="AR1153">
        <v>132.643</v>
      </c>
      <c r="AS1153">
        <v>47.707000000000001</v>
      </c>
      <c r="AT1153">
        <v>9.3719999999999999</v>
      </c>
      <c r="AU1153">
        <v>8.5999999999999993E-2</v>
      </c>
      <c r="AV1153">
        <v>53282.63321</v>
      </c>
      <c r="AW1153">
        <v>0</v>
      </c>
      <c r="AX1153">
        <v>9630.4188369999993</v>
      </c>
      <c r="AZ1153">
        <f>SUMIF([1]base!$A$2:$A$169,B1153,[1]base!$V$2:$V$169)</f>
        <v>0</v>
      </c>
      <c r="BA1153">
        <f>SUMIF([2]s1!$A$2:$A$275,B1153,[2]s1!$U$2:$U$275)</f>
        <v>0</v>
      </c>
      <c r="BB1153">
        <f>SUMIF([3]s2!$A$2:$A$115,B1153,[3]s2!$U$2:$U$115)</f>
        <v>0</v>
      </c>
      <c r="BC1153">
        <f>SUMIF([4]s3!$A$2:$A$245,B1153,[4]s3!$U$2:$U$245)</f>
        <v>0</v>
      </c>
      <c r="BD1153">
        <f>SUMIF([5]s4!$A$2:$A$74,B1153,[5]s4!$U$2:$U$74)</f>
        <v>0</v>
      </c>
      <c r="BF1153">
        <f t="shared" si="90"/>
        <v>0</v>
      </c>
      <c r="BG1153">
        <f t="shared" si="91"/>
        <v>0</v>
      </c>
      <c r="BH1153">
        <f t="shared" si="92"/>
        <v>0</v>
      </c>
      <c r="BI1153">
        <f t="shared" si="93"/>
        <v>0</v>
      </c>
      <c r="BJ1153">
        <f t="shared" si="94"/>
        <v>0</v>
      </c>
      <c r="BL1153" t="s">
        <v>114</v>
      </c>
      <c r="BM1153" s="23">
        <v>71525.459090000004</v>
      </c>
      <c r="BN1153" s="23">
        <v>12.3746469</v>
      </c>
      <c r="BP1153" t="s">
        <v>186</v>
      </c>
      <c r="BQ1153" s="23">
        <v>71525.459090000004</v>
      </c>
      <c r="BR1153" s="23">
        <v>12.3746469</v>
      </c>
      <c r="BT1153" t="s">
        <v>183</v>
      </c>
      <c r="BU1153" s="23">
        <v>11975.169690000001</v>
      </c>
      <c r="BV1153" s="23">
        <v>9.6573100549999999</v>
      </c>
    </row>
    <row r="1154" spans="1:74" x14ac:dyDescent="0.25">
      <c r="A1154">
        <v>1</v>
      </c>
      <c r="B1154" s="15">
        <v>16627</v>
      </c>
      <c r="C1154" s="15">
        <v>-64.358297710000002</v>
      </c>
      <c r="D1154" s="15">
        <v>-19.646835639999999</v>
      </c>
      <c r="E1154" s="16">
        <v>1</v>
      </c>
      <c r="F1154" s="19">
        <v>32734.658716170201</v>
      </c>
      <c r="G1154" s="19">
        <v>71.132255156398699</v>
      </c>
      <c r="H1154" s="16" t="str">
        <f>IF(LCOE_SensitivityScenarios!BF1153&gt;'OnSSET_original_NoMG-PV-Diesel'!M1153,'OnSSET_original_NoMG-PV-Diesel'!L1153,LCOE_SensitivityScenarios!BG1153)</f>
        <v>SA_PV</v>
      </c>
      <c r="I1154" s="39" t="str">
        <f>IF(LCOE_SensitivityScenarios!BK1153&gt;'OnSSET_original_NoMG-PV-Diesel'!M1153,'OnSSET_original_NoMG-PV-Diesel'!L1153,LCOE_SensitivityScenarios!BL1153)</f>
        <v>SA_PV</v>
      </c>
      <c r="J1154" s="39" t="str">
        <f>IF(LCOE_SensitivityScenarios!BP1153&gt;'OnSSET_original_NoMG-PV-Diesel'!M1153,'OnSSET_original_NoMG-PV-Diesel'!L1153,LCOE_SensitivityScenarios!BQ1153)</f>
        <v>SA_PV</v>
      </c>
      <c r="K1154" s="38" t="str">
        <f>IF(LCOE_SensitivityScenarios!BU1153&gt;'OnSSET_original_NoMG-PV-Diesel'!V1153,'OnSSET_original_NoMG-PV-Diesel'!U1153,LCOE_SensitivityScenarios!BV1153)</f>
        <v>SA_Diesel</v>
      </c>
      <c r="L1154" s="39" t="str">
        <f>IF(LCOE_SensitivityScenarios!BZ1153&gt;'OnSSET_original_NoMG-PV-Diesel'!V1153,'OnSSET_original_NoMG-PV-Diesel'!U1153,LCOE_SensitivityScenarios!CA1153)</f>
        <v>SA_Diesel</v>
      </c>
      <c r="M1154" s="40" t="str">
        <f>IF(LCOE_SensitivityScenarios!CE1153&gt;'OnSSET_original_NoMG-PV-Diesel'!V1153,'OnSSET_original_NoMG-PV-Diesel'!U1153,LCOE_SensitivityScenarios!CF1153)</f>
        <v>SA_Diesel</v>
      </c>
      <c r="N1154" s="39" t="str">
        <f>IF(LCOE_SensitivityScenarios!CJ1153&gt;'OnSSET_original_NoMG-PV-Diesel'!AE1153,'OnSSET_original_NoMG-PV-Diesel'!AD1153,LCOE_SensitivityScenarios!CK1153)</f>
        <v>SA_Diesel</v>
      </c>
      <c r="O1154" s="39" t="str">
        <f>IF(LCOE_SensitivityScenarios!CO1153&gt;'OnSSET_original_NoMG-PV-Diesel'!AE1153,'OnSSET_original_NoMG-PV-Diesel'!AD1153,LCOE_SensitivityScenarios!CP1153)</f>
        <v>SA_Diesel</v>
      </c>
      <c r="P1154" s="40" t="str">
        <f>IF(LCOE_SensitivityScenarios!CT1153&gt;'OnSSET_original_NoMG-PV-Diesel'!AE1153,'OnSSET_original_NoMG-PV-Diesel'!AD1153,LCOE_SensitivityScenarios!CU1153)</f>
        <v>SA_Diesel</v>
      </c>
      <c r="Q1154" s="38">
        <f>IF(LCOE_SensitivityScenarios!BF1153&gt;'OnSSET_original_NoMG-PV-Diesel'!M1153,'OnSSET_original_NoMG-PV-Diesel'!M1153,LCOE_SensitivityScenarios!BF1153)</f>
        <v>0.43281906984577301</v>
      </c>
      <c r="R1154" s="28">
        <f>MIN('OnSSET_original_NoMG-PV-Diesel'!E1153:I1153,LCOE_SensitivityScenarios!BK1153)</f>
        <v>0.43281906984577301</v>
      </c>
      <c r="S1154" s="28">
        <f>MIN('OnSSET_original_NoMG-PV-Diesel'!E1153:I1153,LCOE_SensitivityScenarios!BP1153)</f>
        <v>0.43281906984577301</v>
      </c>
      <c r="T1154" s="27">
        <f>MIN('OnSSET_original_NoMG-PV-Diesel'!N1153:R1153,LCOE_SensitivityScenarios!BU1153)</f>
        <v>0.354807105884136</v>
      </c>
      <c r="U1154" s="28">
        <f>MIN('OnSSET_original_NoMG-PV-Diesel'!N1153:R1153,LCOE_SensitivityScenarios!BZ1153)</f>
        <v>0.354807105884136</v>
      </c>
      <c r="V1154" s="29">
        <f>MIN('OnSSET_original_NoMG-PV-Diesel'!N1153:R1153,LCOE_SensitivityScenarios!CE1153)</f>
        <v>0.354807105884136</v>
      </c>
      <c r="W1154" s="28">
        <f>MIN('OnSSET_original_NoMG-PV-Diesel'!W1153:AA1153,LCOE_SensitivityScenarios!CJ1153)</f>
        <v>0.193914934660878</v>
      </c>
      <c r="X1154" s="28">
        <f>MIN('OnSSET_original_NoMG-PV-Diesel'!W1153:AA1153,LCOE_SensitivityScenarios!CO1153)</f>
        <v>0.193914934660878</v>
      </c>
      <c r="Y1154" s="29">
        <f>MIN('OnSSET_original_NoMG-PV-Diesel'!W1153:AA1153,LCOE_SensitivityScenarios!CT1153)</f>
        <v>0.193914934660878</v>
      </c>
      <c r="Z1154">
        <f>IF(H1154='OnSSET_original_NoMG-PV-Diesel'!L1153,'OnSSET_original_NoMG-PV-Diesel'!K1153,"wait")</f>
        <v>18.722658634059599</v>
      </c>
      <c r="AA1154">
        <f>IF(I1154='OnSSET_original_NoMG-PV-Diesel'!L1153,'OnSSET_original_NoMG-PV-Diesel'!K1153,"wait")</f>
        <v>18.722658634059599</v>
      </c>
      <c r="AB1154">
        <f>IF(J1154='OnSSET_original_NoMG-PV-Diesel'!L1153,'OnSSET_original_NoMG-PV-Diesel'!K1153,"wait")</f>
        <v>18.722658634059599</v>
      </c>
      <c r="AC1154">
        <f>IF(K1154='OnSSET_original_NoMG-PV-Diesel'!U1153,'OnSSET_original_NoMG-PV-Diesel'!T1153,"wait")</f>
        <v>14.9473327471096</v>
      </c>
      <c r="AD1154">
        <f>IF(L1154='OnSSET_original_NoMG-PV-Diesel'!U1153,'OnSSET_original_NoMG-PV-Diesel'!T1153,"wait")</f>
        <v>14.9473327471096</v>
      </c>
      <c r="AE1154">
        <f>IF(M1154='OnSSET_original_NoMG-PV-Diesel'!U1153,'OnSSET_original_NoMG-PV-Diesel'!T1153,"wait")</f>
        <v>14.9473327471096</v>
      </c>
      <c r="AF1154">
        <f>IF(N1154='OnSSET_original_NoMG-PV-Diesel'!AD1153,'OnSSET_original_NoMG-PV-Diesel'!AC1153,"wait")</f>
        <v>14.9473327471096</v>
      </c>
      <c r="AG1154">
        <f>IF(O1154='OnSSET_original_NoMG-PV-Diesel'!AD1153,'OnSSET_original_NoMG-PV-Diesel'!AC1153,"wait")</f>
        <v>14.9473327471096</v>
      </c>
      <c r="AH1154">
        <f>IF(P1154='OnSSET_original_NoMG-PV-Diesel'!AD1153,'OnSSET_original_NoMG-PV-Diesel'!AC1153,"wait")</f>
        <v>14.9473327471096</v>
      </c>
      <c r="AR1154">
        <v>113.23099999999999</v>
      </c>
      <c r="AS1154">
        <v>38.198</v>
      </c>
      <c r="AT1154">
        <v>1.508</v>
      </c>
      <c r="AU1154">
        <v>8.5000000000000006E-2</v>
      </c>
      <c r="AV1154">
        <v>51684.747080000001</v>
      </c>
      <c r="AW1154">
        <v>0</v>
      </c>
      <c r="AX1154">
        <v>9018.9636750000009</v>
      </c>
      <c r="AZ1154">
        <f>SUMIF([1]base!$A$2:$A$169,B1154,[1]base!$V$2:$V$169)</f>
        <v>0</v>
      </c>
      <c r="BA1154">
        <f>SUMIF([2]s1!$A$2:$A$275,B1154,[2]s1!$U$2:$U$275)</f>
        <v>0</v>
      </c>
      <c r="BB1154">
        <f>SUMIF([3]s2!$A$2:$A$115,B1154,[3]s2!$U$2:$U$115)</f>
        <v>0</v>
      </c>
      <c r="BC1154">
        <f>SUMIF([4]s3!$A$2:$A$245,B1154,[4]s3!$U$2:$U$245)</f>
        <v>0</v>
      </c>
      <c r="BD1154">
        <f>SUMIF([5]s4!$A$2:$A$74,B1154,[5]s4!$U$2:$U$74)</f>
        <v>0</v>
      </c>
      <c r="BF1154">
        <f t="shared" si="90"/>
        <v>0</v>
      </c>
      <c r="BG1154">
        <f t="shared" si="91"/>
        <v>0</v>
      </c>
      <c r="BH1154">
        <f t="shared" si="92"/>
        <v>0</v>
      </c>
      <c r="BI1154">
        <f t="shared" si="93"/>
        <v>0</v>
      </c>
      <c r="BJ1154">
        <f t="shared" si="94"/>
        <v>0</v>
      </c>
      <c r="BL1154" t="s">
        <v>114</v>
      </c>
      <c r="BM1154" s="23">
        <v>94084.308210000003</v>
      </c>
      <c r="BN1154" s="23">
        <v>18.557062760000001</v>
      </c>
      <c r="BP1154" t="s">
        <v>183</v>
      </c>
      <c r="BQ1154" s="23">
        <v>18534.855469999999</v>
      </c>
      <c r="BR1154" s="23">
        <v>14.947332749999999</v>
      </c>
      <c r="BT1154" t="s">
        <v>183</v>
      </c>
      <c r="BU1154" s="23">
        <v>18534.855469999999</v>
      </c>
      <c r="BV1154" s="23">
        <v>14.947332749999999</v>
      </c>
    </row>
    <row r="1155" spans="1:74" x14ac:dyDescent="0.25">
      <c r="A1155">
        <v>1</v>
      </c>
      <c r="B1155" s="15">
        <v>16630</v>
      </c>
      <c r="C1155" s="15">
        <v>-64.634511079999996</v>
      </c>
      <c r="D1155" s="15">
        <v>-19.086586730000001</v>
      </c>
      <c r="E1155" s="16">
        <v>1</v>
      </c>
      <c r="F1155" s="19">
        <v>43880.1723438439</v>
      </c>
      <c r="G1155" s="19">
        <v>82.121169210721206</v>
      </c>
      <c r="H1155" s="16" t="str">
        <f>IF(LCOE_SensitivityScenarios!BF1154&gt;'OnSSET_original_NoMG-PV-Diesel'!M1154,'OnSSET_original_NoMG-PV-Diesel'!L1154,LCOE_SensitivityScenarios!BG1154)</f>
        <v>SA_PV</v>
      </c>
      <c r="I1155" s="39" t="str">
        <f>IF(LCOE_SensitivityScenarios!BK1154&gt;'OnSSET_original_NoMG-PV-Diesel'!M1154,'OnSSET_original_NoMG-PV-Diesel'!L1154,LCOE_SensitivityScenarios!BL1154)</f>
        <v>SA_PV</v>
      </c>
      <c r="J1155" s="39" t="str">
        <f>IF(LCOE_SensitivityScenarios!BP1154&gt;'OnSSET_original_NoMG-PV-Diesel'!M1154,'OnSSET_original_NoMG-PV-Diesel'!L1154,LCOE_SensitivityScenarios!BQ1154)</f>
        <v>SA_PV</v>
      </c>
      <c r="K1155" s="38" t="str">
        <f>IF(LCOE_SensitivityScenarios!BU1154&gt;'OnSSET_original_NoMG-PV-Diesel'!V1154,'OnSSET_original_NoMG-PV-Diesel'!U1154,LCOE_SensitivityScenarios!BV1154)</f>
        <v>SA_Diesel</v>
      </c>
      <c r="L1155" s="39" t="str">
        <f>IF(LCOE_SensitivityScenarios!BZ1154&gt;'OnSSET_original_NoMG-PV-Diesel'!V1154,'OnSSET_original_NoMG-PV-Diesel'!U1154,LCOE_SensitivityScenarios!CA1154)</f>
        <v>SA_Diesel</v>
      </c>
      <c r="M1155" s="40" t="str">
        <f>IF(LCOE_SensitivityScenarios!CE1154&gt;'OnSSET_original_NoMG-PV-Diesel'!V1154,'OnSSET_original_NoMG-PV-Diesel'!U1154,LCOE_SensitivityScenarios!CF1154)</f>
        <v>SA_Diesel</v>
      </c>
      <c r="N1155" s="39" t="str">
        <f>IF(LCOE_SensitivityScenarios!CJ1154&gt;'OnSSET_original_NoMG-PV-Diesel'!AE1154,'OnSSET_original_NoMG-PV-Diesel'!AD1154,LCOE_SensitivityScenarios!CK1154)</f>
        <v>SA_Diesel</v>
      </c>
      <c r="O1155" s="39" t="str">
        <f>IF(LCOE_SensitivityScenarios!CO1154&gt;'OnSSET_original_NoMG-PV-Diesel'!AE1154,'OnSSET_original_NoMG-PV-Diesel'!AD1154,LCOE_SensitivityScenarios!CP1154)</f>
        <v>SA_Diesel</v>
      </c>
      <c r="P1155" s="40" t="str">
        <f>IF(LCOE_SensitivityScenarios!CT1154&gt;'OnSSET_original_NoMG-PV-Diesel'!AE1154,'OnSSET_original_NoMG-PV-Diesel'!AD1154,LCOE_SensitivityScenarios!CU1154)</f>
        <v>SA_Diesel</v>
      </c>
      <c r="Q1155" s="38">
        <f>IF(LCOE_SensitivityScenarios!BF1154&gt;'OnSSET_original_NoMG-PV-Diesel'!M1154,'OnSSET_original_NoMG-PV-Diesel'!M1154,LCOE_SensitivityScenarios!BF1154)</f>
        <v>0.41220863794835599</v>
      </c>
      <c r="R1155" s="28">
        <f>MIN('OnSSET_original_NoMG-PV-Diesel'!E1154:I1154,LCOE_SensitivityScenarios!BK1154)</f>
        <v>0.41220863794835599</v>
      </c>
      <c r="S1155" s="28">
        <f>MIN('OnSSET_original_NoMG-PV-Diesel'!E1154:I1154,LCOE_SensitivityScenarios!BP1154)</f>
        <v>0.41220863794835599</v>
      </c>
      <c r="T1155" s="27">
        <f>MIN('OnSSET_original_NoMG-PV-Diesel'!N1154:R1154,LCOE_SensitivityScenarios!BU1154)</f>
        <v>0.354807105884136</v>
      </c>
      <c r="U1155" s="28">
        <f>MIN('OnSSET_original_NoMG-PV-Diesel'!N1154:R1154,LCOE_SensitivityScenarios!BZ1154)</f>
        <v>0.354807105884136</v>
      </c>
      <c r="V1155" s="29">
        <f>MIN('OnSSET_original_NoMG-PV-Diesel'!N1154:R1154,LCOE_SensitivityScenarios!CE1154)</f>
        <v>0.354807105884136</v>
      </c>
      <c r="W1155" s="28">
        <f>MIN('OnSSET_original_NoMG-PV-Diesel'!W1154:AA1154,LCOE_SensitivityScenarios!CJ1154)</f>
        <v>0.193914934660878</v>
      </c>
      <c r="X1155" s="28">
        <f>MIN('OnSSET_original_NoMG-PV-Diesel'!W1154:AA1154,LCOE_SensitivityScenarios!CO1154)</f>
        <v>0.193914934660878</v>
      </c>
      <c r="Y1155" s="29">
        <f>MIN('OnSSET_original_NoMG-PV-Diesel'!W1154:AA1154,LCOE_SensitivityScenarios!CT1154)</f>
        <v>0.193914934660878</v>
      </c>
      <c r="Z1155">
        <f>IF(H1155='OnSSET_original_NoMG-PV-Diesel'!L1154,'OnSSET_original_NoMG-PV-Diesel'!K1154,"wait")</f>
        <v>13.326993070490101</v>
      </c>
      <c r="AA1155">
        <f>IF(I1155='OnSSET_original_NoMG-PV-Diesel'!L1154,'OnSSET_original_NoMG-PV-Diesel'!K1154,"wait")</f>
        <v>13.326993070490101</v>
      </c>
      <c r="AB1155">
        <f>IF(J1155='OnSSET_original_NoMG-PV-Diesel'!L1154,'OnSSET_original_NoMG-PV-Diesel'!K1154,"wait")</f>
        <v>13.326993070490101</v>
      </c>
      <c r="AC1155">
        <f>IF(K1155='OnSSET_original_NoMG-PV-Diesel'!U1154,'OnSSET_original_NoMG-PV-Diesel'!T1154,"wait")</f>
        <v>20.0366083761844</v>
      </c>
      <c r="AD1155">
        <f>IF(L1155='OnSSET_original_NoMG-PV-Diesel'!U1154,'OnSSET_original_NoMG-PV-Diesel'!T1154,"wait")</f>
        <v>20.0366083761844</v>
      </c>
      <c r="AE1155">
        <f>IF(M1155='OnSSET_original_NoMG-PV-Diesel'!U1154,'OnSSET_original_NoMG-PV-Diesel'!T1154,"wait")</f>
        <v>20.0366083761844</v>
      </c>
      <c r="AF1155">
        <f>IF(N1155='OnSSET_original_NoMG-PV-Diesel'!AD1154,'OnSSET_original_NoMG-PV-Diesel'!AC1154,"wait")</f>
        <v>20.0366083761844</v>
      </c>
      <c r="AG1155">
        <f>IF(O1155='OnSSET_original_NoMG-PV-Diesel'!AD1154,'OnSSET_original_NoMG-PV-Diesel'!AC1154,"wait")</f>
        <v>20.0366083761844</v>
      </c>
      <c r="AH1155">
        <f>IF(P1155='OnSSET_original_NoMG-PV-Diesel'!AD1154,'OnSSET_original_NoMG-PV-Diesel'!AC1154,"wait")</f>
        <v>20.0366083761844</v>
      </c>
      <c r="AR1155">
        <v>57.008999999999901</v>
      </c>
      <c r="AS1155">
        <v>5.282</v>
      </c>
      <c r="AT1155">
        <v>3.4989999999999899</v>
      </c>
      <c r="AU1155">
        <v>2.7E-2</v>
      </c>
      <c r="AV1155">
        <v>55210.250690000001</v>
      </c>
      <c r="AW1155">
        <v>0</v>
      </c>
      <c r="AX1155">
        <v>10394.737789999999</v>
      </c>
      <c r="AZ1155">
        <f>SUMIF([1]base!$A$2:$A$169,B1155,[1]base!$V$2:$V$169)</f>
        <v>0</v>
      </c>
      <c r="BA1155">
        <f>SUMIF([2]s1!$A$2:$A$275,B1155,[2]s1!$U$2:$U$275)</f>
        <v>0</v>
      </c>
      <c r="BB1155">
        <f>SUMIF([3]s2!$A$2:$A$115,B1155,[3]s2!$U$2:$U$115)</f>
        <v>0</v>
      </c>
      <c r="BC1155">
        <f>SUMIF([4]s3!$A$2:$A$245,B1155,[4]s3!$U$2:$U$245)</f>
        <v>0</v>
      </c>
      <c r="BD1155">
        <f>SUMIF([5]s4!$A$2:$A$74,B1155,[5]s4!$U$2:$U$74)</f>
        <v>0</v>
      </c>
      <c r="BF1155">
        <f t="shared" si="90"/>
        <v>0</v>
      </c>
      <c r="BG1155">
        <f t="shared" si="91"/>
        <v>0</v>
      </c>
      <c r="BH1155">
        <f t="shared" si="92"/>
        <v>0</v>
      </c>
      <c r="BI1155">
        <f t="shared" si="93"/>
        <v>0</v>
      </c>
      <c r="BJ1155">
        <f t="shared" si="94"/>
        <v>0</v>
      </c>
      <c r="BL1155" t="s">
        <v>114</v>
      </c>
      <c r="BM1155" s="23">
        <v>120112.55469999999</v>
      </c>
      <c r="BN1155" s="23">
        <v>23.690839189999998</v>
      </c>
      <c r="BP1155" t="s">
        <v>183</v>
      </c>
      <c r="BQ1155" s="23">
        <v>24845.612700000001</v>
      </c>
      <c r="BR1155" s="23">
        <v>20.036608380000001</v>
      </c>
      <c r="BT1155" t="s">
        <v>183</v>
      </c>
      <c r="BU1155" s="23">
        <v>24845.612700000001</v>
      </c>
      <c r="BV1155" s="23">
        <v>20.036608380000001</v>
      </c>
    </row>
    <row r="1156" spans="1:74" x14ac:dyDescent="0.25">
      <c r="A1156">
        <v>1</v>
      </c>
      <c r="B1156" s="15">
        <v>16632</v>
      </c>
      <c r="C1156" s="15">
        <v>-65.31310268</v>
      </c>
      <c r="D1156" s="15">
        <v>-18.58072181</v>
      </c>
      <c r="E1156" s="16">
        <v>1</v>
      </c>
      <c r="F1156" s="19">
        <v>21919.566228008302</v>
      </c>
      <c r="G1156" s="19">
        <v>61.331693640967693</v>
      </c>
      <c r="H1156" s="16" t="str">
        <f>IF(LCOE_SensitivityScenarios!BF1155&gt;'OnSSET_original_NoMG-PV-Diesel'!M1155,'OnSSET_original_NoMG-PV-Diesel'!L1155,LCOE_SensitivityScenarios!BG1155)</f>
        <v>SA_Diesel</v>
      </c>
      <c r="I1156" s="39" t="str">
        <f>IF(LCOE_SensitivityScenarios!BK1155&gt;'OnSSET_original_NoMG-PV-Diesel'!M1155,'OnSSET_original_NoMG-PV-Diesel'!L1155,LCOE_SensitivityScenarios!BL1155)</f>
        <v>SA_Diesel</v>
      </c>
      <c r="J1156" s="39" t="str">
        <f>IF(LCOE_SensitivityScenarios!BP1155&gt;'OnSSET_original_NoMG-PV-Diesel'!M1155,'OnSSET_original_NoMG-PV-Diesel'!L1155,LCOE_SensitivityScenarios!BQ1155)</f>
        <v>SA_Diesel</v>
      </c>
      <c r="K1156" s="38" t="str">
        <f>IF(LCOE_SensitivityScenarios!BU1155&gt;'OnSSET_original_NoMG-PV-Diesel'!V1155,'OnSSET_original_NoMG-PV-Diesel'!U1155,LCOE_SensitivityScenarios!BV1155)</f>
        <v>SA_Diesel</v>
      </c>
      <c r="L1156" s="39" t="str">
        <f>IF(LCOE_SensitivityScenarios!BZ1155&gt;'OnSSET_original_NoMG-PV-Diesel'!V1155,'OnSSET_original_NoMG-PV-Diesel'!U1155,LCOE_SensitivityScenarios!CA1155)</f>
        <v>SA_Diesel</v>
      </c>
      <c r="M1156" s="40" t="str">
        <f>IF(LCOE_SensitivityScenarios!CE1155&gt;'OnSSET_original_NoMG-PV-Diesel'!V1155,'OnSSET_original_NoMG-PV-Diesel'!U1155,LCOE_SensitivityScenarios!CF1155)</f>
        <v>SA_Diesel</v>
      </c>
      <c r="N1156" s="39" t="str">
        <f>IF(LCOE_SensitivityScenarios!CJ1155&gt;'OnSSET_original_NoMG-PV-Diesel'!AE1155,'OnSSET_original_NoMG-PV-Diesel'!AD1155,LCOE_SensitivityScenarios!CK1155)</f>
        <v>SA_Diesel</v>
      </c>
      <c r="O1156" s="39" t="str">
        <f>IF(LCOE_SensitivityScenarios!CO1155&gt;'OnSSET_original_NoMG-PV-Diesel'!AE1155,'OnSSET_original_NoMG-PV-Diesel'!AD1155,LCOE_SensitivityScenarios!CP1155)</f>
        <v>SA_Diesel</v>
      </c>
      <c r="P1156" s="40" t="str">
        <f>IF(LCOE_SensitivityScenarios!CT1155&gt;'OnSSET_original_NoMG-PV-Diesel'!AE1155,'OnSSET_original_NoMG-PV-Diesel'!AD1155,LCOE_SensitivityScenarios!CU1155)</f>
        <v>SA_Diesel</v>
      </c>
      <c r="Q1156" s="38">
        <f>IF(LCOE_SensitivityScenarios!BF1155&gt;'OnSSET_original_NoMG-PV-Diesel'!M1155,'OnSSET_original_NoMG-PV-Diesel'!M1155,LCOE_SensitivityScenarios!BF1155)</f>
        <v>0.42529319994384901</v>
      </c>
      <c r="R1156" s="28">
        <f>MIN('OnSSET_original_NoMG-PV-Diesel'!E1155:I1155,LCOE_SensitivityScenarios!BK1155)</f>
        <v>0.42529319994384901</v>
      </c>
      <c r="S1156" s="28">
        <f>MIN('OnSSET_original_NoMG-PV-Diesel'!E1155:I1155,LCOE_SensitivityScenarios!BP1155)</f>
        <v>0.42529319994384901</v>
      </c>
      <c r="T1156" s="27">
        <f>MIN('OnSSET_original_NoMG-PV-Diesel'!N1155:R1155,LCOE_SensitivityScenarios!BU1155)</f>
        <v>0.31927675140566703</v>
      </c>
      <c r="U1156" s="28">
        <f>MIN('OnSSET_original_NoMG-PV-Diesel'!N1155:R1155,LCOE_SensitivityScenarios!BZ1155)</f>
        <v>0.31927675140566703</v>
      </c>
      <c r="V1156" s="29">
        <f>MIN('OnSSET_original_NoMG-PV-Diesel'!N1155:R1155,LCOE_SensitivityScenarios!CE1155)</f>
        <v>0.31927675140566703</v>
      </c>
      <c r="W1156" s="28">
        <f>MIN('OnSSET_original_NoMG-PV-Diesel'!W1155:AA1155,LCOE_SensitivityScenarios!CJ1155)</f>
        <v>0.18184802181913301</v>
      </c>
      <c r="X1156" s="28">
        <f>MIN('OnSSET_original_NoMG-PV-Diesel'!W1155:AA1155,LCOE_SensitivityScenarios!CO1155)</f>
        <v>0.18184802181913301</v>
      </c>
      <c r="Y1156" s="29">
        <f>MIN('OnSSET_original_NoMG-PV-Diesel'!W1155:AA1155,LCOE_SensitivityScenarios!CT1155)</f>
        <v>0.18184802181913301</v>
      </c>
      <c r="Z1156">
        <f>IF(H1156='OnSSET_original_NoMG-PV-Diesel'!L1155,'OnSSET_original_NoMG-PV-Diesel'!K1155,"wait")</f>
        <v>12.3746469017054</v>
      </c>
      <c r="AA1156">
        <f>IF(I1156='OnSSET_original_NoMG-PV-Diesel'!L1155,'OnSSET_original_NoMG-PV-Diesel'!K1155,"wait")</f>
        <v>12.3746469017054</v>
      </c>
      <c r="AB1156">
        <f>IF(J1156='OnSSET_original_NoMG-PV-Diesel'!L1155,'OnSSET_original_NoMG-PV-Diesel'!K1155,"wait")</f>
        <v>12.3746469017054</v>
      </c>
      <c r="AC1156">
        <f>IF(K1156='OnSSET_original_NoMG-PV-Diesel'!U1155,'OnSSET_original_NoMG-PV-Diesel'!T1155,"wait")</f>
        <v>10.008934350688699</v>
      </c>
      <c r="AD1156">
        <f>IF(L1156='OnSSET_original_NoMG-PV-Diesel'!U1155,'OnSSET_original_NoMG-PV-Diesel'!T1155,"wait")</f>
        <v>10.008934350688699</v>
      </c>
      <c r="AE1156">
        <f>IF(M1156='OnSSET_original_NoMG-PV-Diesel'!U1155,'OnSSET_original_NoMG-PV-Diesel'!T1155,"wait")</f>
        <v>10.008934350688699</v>
      </c>
      <c r="AF1156">
        <f>IF(N1156='OnSSET_original_NoMG-PV-Diesel'!AD1155,'OnSSET_original_NoMG-PV-Diesel'!AC1155,"wait")</f>
        <v>10.008934350688699</v>
      </c>
      <c r="AG1156">
        <f>IF(O1156='OnSSET_original_NoMG-PV-Diesel'!AD1155,'OnSSET_original_NoMG-PV-Diesel'!AC1155,"wait")</f>
        <v>10.008934350688699</v>
      </c>
      <c r="AH1156">
        <f>IF(P1156='OnSSET_original_NoMG-PV-Diesel'!AD1155,'OnSSET_original_NoMG-PV-Diesel'!AC1155,"wait")</f>
        <v>10.008934350688699</v>
      </c>
      <c r="AR1156">
        <v>16.702999999999999</v>
      </c>
      <c r="AS1156">
        <v>16.488</v>
      </c>
      <c r="AT1156">
        <v>0.42299999999999999</v>
      </c>
      <c r="AU1156">
        <v>0.94899999999999995</v>
      </c>
      <c r="AV1156">
        <v>48317.393459999999</v>
      </c>
      <c r="AW1156">
        <v>0</v>
      </c>
      <c r="AX1156">
        <v>7796.0533459999997</v>
      </c>
      <c r="AZ1156">
        <f>SUMIF([1]base!$A$2:$A$169,B1156,[1]base!$V$2:$V$169)</f>
        <v>0</v>
      </c>
      <c r="BA1156">
        <f>SUMIF([2]s1!$A$2:$A$275,B1156,[2]s1!$U$2:$U$275)</f>
        <v>0</v>
      </c>
      <c r="BB1156">
        <f>SUMIF([3]s2!$A$2:$A$115,B1156,[3]s2!$U$2:$U$115)</f>
        <v>0</v>
      </c>
      <c r="BC1156">
        <f>SUMIF([4]s3!$A$2:$A$245,B1156,[4]s3!$U$2:$U$245)</f>
        <v>0</v>
      </c>
      <c r="BD1156">
        <f>SUMIF([5]s4!$A$2:$A$74,B1156,[5]s4!$U$2:$U$74)</f>
        <v>0</v>
      </c>
      <c r="BF1156">
        <f t="shared" si="90"/>
        <v>0</v>
      </c>
      <c r="BG1156">
        <f t="shared" si="91"/>
        <v>0</v>
      </c>
      <c r="BH1156">
        <f t="shared" si="92"/>
        <v>0</v>
      </c>
      <c r="BI1156">
        <f t="shared" si="93"/>
        <v>0</v>
      </c>
      <c r="BJ1156">
        <f t="shared" si="94"/>
        <v>0</v>
      </c>
      <c r="BL1156" t="s">
        <v>113</v>
      </c>
      <c r="BM1156" s="23">
        <v>12411.18765</v>
      </c>
      <c r="BN1156" s="23">
        <v>10.008934350000001</v>
      </c>
      <c r="BP1156" t="s">
        <v>183</v>
      </c>
      <c r="BQ1156" s="23">
        <v>12411.18765</v>
      </c>
      <c r="BR1156" s="23">
        <v>10.008934350000001</v>
      </c>
      <c r="BT1156" t="s">
        <v>183</v>
      </c>
      <c r="BU1156" s="23">
        <v>12411.18765</v>
      </c>
      <c r="BV1156" s="23">
        <v>10.008934350000001</v>
      </c>
    </row>
    <row r="1157" spans="1:74" x14ac:dyDescent="0.25">
      <c r="A1157">
        <v>1</v>
      </c>
      <c r="B1157" s="15">
        <v>16633</v>
      </c>
      <c r="C1157" s="15">
        <v>-64.669678719999993</v>
      </c>
      <c r="D1157" s="15">
        <v>-18.79453822</v>
      </c>
      <c r="E1157" s="16">
        <v>1</v>
      </c>
      <c r="F1157" s="19">
        <v>24997.658027066402</v>
      </c>
      <c r="G1157" s="19">
        <v>53.014276217127218</v>
      </c>
      <c r="H1157" s="16" t="str">
        <f>IF(LCOE_SensitivityScenarios!BF1156&gt;'OnSSET_original_NoMG-PV-Diesel'!M1156,'OnSSET_original_NoMG-PV-Diesel'!L1156,LCOE_SensitivityScenarios!BG1156)</f>
        <v>SA_PV</v>
      </c>
      <c r="I1157" s="39" t="str">
        <f>IF(LCOE_SensitivityScenarios!BK1156&gt;'OnSSET_original_NoMG-PV-Diesel'!M1156,'OnSSET_original_NoMG-PV-Diesel'!L1156,LCOE_SensitivityScenarios!BL1156)</f>
        <v>SA_PV</v>
      </c>
      <c r="J1157" s="39" t="str">
        <f>IF(LCOE_SensitivityScenarios!BP1156&gt;'OnSSET_original_NoMG-PV-Diesel'!M1156,'OnSSET_original_NoMG-PV-Diesel'!L1156,LCOE_SensitivityScenarios!BQ1156)</f>
        <v>SA_PV</v>
      </c>
      <c r="K1157" s="38" t="str">
        <f>IF(LCOE_SensitivityScenarios!BU1156&gt;'OnSSET_original_NoMG-PV-Diesel'!V1156,'OnSSET_original_NoMG-PV-Diesel'!U1156,LCOE_SensitivityScenarios!BV1156)</f>
        <v>SA_Diesel</v>
      </c>
      <c r="L1157" s="39" t="str">
        <f>IF(LCOE_SensitivityScenarios!BZ1156&gt;'OnSSET_original_NoMG-PV-Diesel'!V1156,'OnSSET_original_NoMG-PV-Diesel'!U1156,LCOE_SensitivityScenarios!CA1156)</f>
        <v>SA_Diesel</v>
      </c>
      <c r="M1157" s="40" t="str">
        <f>IF(LCOE_SensitivityScenarios!CE1156&gt;'OnSSET_original_NoMG-PV-Diesel'!V1156,'OnSSET_original_NoMG-PV-Diesel'!U1156,LCOE_SensitivityScenarios!CF1156)</f>
        <v>SA_Diesel</v>
      </c>
      <c r="N1157" s="39" t="str">
        <f>IF(LCOE_SensitivityScenarios!CJ1156&gt;'OnSSET_original_NoMG-PV-Diesel'!AE1156,'OnSSET_original_NoMG-PV-Diesel'!AD1156,LCOE_SensitivityScenarios!CK1156)</f>
        <v>SA_Diesel</v>
      </c>
      <c r="O1157" s="39" t="str">
        <f>IF(LCOE_SensitivityScenarios!CO1156&gt;'OnSSET_original_NoMG-PV-Diesel'!AE1156,'OnSSET_original_NoMG-PV-Diesel'!AD1156,LCOE_SensitivityScenarios!CP1156)</f>
        <v>SA_Diesel</v>
      </c>
      <c r="P1157" s="40" t="str">
        <f>IF(LCOE_SensitivityScenarios!CT1156&gt;'OnSSET_original_NoMG-PV-Diesel'!AE1156,'OnSSET_original_NoMG-PV-Diesel'!AD1156,LCOE_SensitivityScenarios!CU1156)</f>
        <v>SA_Diesel</v>
      </c>
      <c r="Q1157" s="38">
        <f>IF(LCOE_SensitivityScenarios!BF1156&gt;'OnSSET_original_NoMG-PV-Diesel'!M1156,'OnSSET_original_NoMG-PV-Diesel'!M1156,LCOE_SensitivityScenarios!BF1156)</f>
        <v>0.39183620180033102</v>
      </c>
      <c r="R1157" s="28">
        <f>MIN('OnSSET_original_NoMG-PV-Diesel'!E1156:I1156,LCOE_SensitivityScenarios!BK1156)</f>
        <v>0.39183620180033102</v>
      </c>
      <c r="S1157" s="28">
        <f>MIN('OnSSET_original_NoMG-PV-Diesel'!E1156:I1156,LCOE_SensitivityScenarios!BP1156)</f>
        <v>0.39183620180033102</v>
      </c>
      <c r="T1157" s="27">
        <f>MIN('OnSSET_original_NoMG-PV-Diesel'!N1156:R1156,LCOE_SensitivityScenarios!BU1156)</f>
        <v>0.354807105884136</v>
      </c>
      <c r="U1157" s="28">
        <f>MIN('OnSSET_original_NoMG-PV-Diesel'!N1156:R1156,LCOE_SensitivityScenarios!BZ1156)</f>
        <v>0.354807105884136</v>
      </c>
      <c r="V1157" s="29">
        <f>MIN('OnSSET_original_NoMG-PV-Diesel'!N1156:R1156,LCOE_SensitivityScenarios!CE1156)</f>
        <v>0.354807105884136</v>
      </c>
      <c r="W1157" s="28">
        <f>MIN('OnSSET_original_NoMG-PV-Diesel'!W1156:AA1156,LCOE_SensitivityScenarios!CJ1156)</f>
        <v>0.193914934660878</v>
      </c>
      <c r="X1157" s="28">
        <f>MIN('OnSSET_original_NoMG-PV-Diesel'!W1156:AA1156,LCOE_SensitivityScenarios!CO1156)</f>
        <v>0.193914934660878</v>
      </c>
      <c r="Y1157" s="29">
        <f>MIN('OnSSET_original_NoMG-PV-Diesel'!W1156:AA1156,LCOE_SensitivityScenarios!CT1156)</f>
        <v>0.193914934660878</v>
      </c>
      <c r="Z1157">
        <f>IF(H1157='OnSSET_original_NoMG-PV-Diesel'!L1156,'OnSSET_original_NoMG-PV-Diesel'!K1156,"wait")</f>
        <v>18.5570627642688</v>
      </c>
      <c r="AA1157">
        <f>IF(I1157='OnSSET_original_NoMG-PV-Diesel'!L1156,'OnSSET_original_NoMG-PV-Diesel'!K1156,"wait")</f>
        <v>18.5570627642688</v>
      </c>
      <c r="AB1157">
        <f>IF(J1157='OnSSET_original_NoMG-PV-Diesel'!L1156,'OnSSET_original_NoMG-PV-Diesel'!K1156,"wait")</f>
        <v>18.5570627642688</v>
      </c>
      <c r="AC1157">
        <f>IF(K1157='OnSSET_original_NoMG-PV-Diesel'!U1156,'OnSSET_original_NoMG-PV-Diesel'!T1156,"wait")</f>
        <v>11.4144557201216</v>
      </c>
      <c r="AD1157">
        <f>IF(L1157='OnSSET_original_NoMG-PV-Diesel'!U1156,'OnSSET_original_NoMG-PV-Diesel'!T1156,"wait")</f>
        <v>11.4144557201216</v>
      </c>
      <c r="AE1157">
        <f>IF(M1157='OnSSET_original_NoMG-PV-Diesel'!U1156,'OnSSET_original_NoMG-PV-Diesel'!T1156,"wait")</f>
        <v>11.4144557201216</v>
      </c>
      <c r="AF1157">
        <f>IF(N1157='OnSSET_original_NoMG-PV-Diesel'!AD1156,'OnSSET_original_NoMG-PV-Diesel'!AC1156,"wait")</f>
        <v>11.4144557201216</v>
      </c>
      <c r="AG1157">
        <f>IF(O1157='OnSSET_original_NoMG-PV-Diesel'!AD1156,'OnSSET_original_NoMG-PV-Diesel'!AC1156,"wait")</f>
        <v>11.4144557201216</v>
      </c>
      <c r="AH1157">
        <f>IF(P1157='OnSSET_original_NoMG-PV-Diesel'!AD1156,'OnSSET_original_NoMG-PV-Diesel'!AC1156,"wait")</f>
        <v>11.4144557201216</v>
      </c>
      <c r="AR1157">
        <v>50.118000000000002</v>
      </c>
      <c r="AS1157">
        <v>33.796999999999997</v>
      </c>
      <c r="AT1157">
        <v>5.5910000000000002</v>
      </c>
      <c r="AU1157">
        <v>0.192</v>
      </c>
      <c r="AV1157">
        <v>47878.406110000004</v>
      </c>
      <c r="AW1157">
        <v>0</v>
      </c>
      <c r="AX1157">
        <v>7643.1895539999996</v>
      </c>
      <c r="AZ1157">
        <f>SUMIF([1]base!$A$2:$A$169,B1157,[1]base!$V$2:$V$169)</f>
        <v>0</v>
      </c>
      <c r="BA1157">
        <f>SUMIF([2]s1!$A$2:$A$275,B1157,[2]s1!$U$2:$U$275)</f>
        <v>0</v>
      </c>
      <c r="BB1157">
        <f>SUMIF([3]s2!$A$2:$A$115,B1157,[3]s2!$U$2:$U$115)</f>
        <v>0</v>
      </c>
      <c r="BC1157">
        <f>SUMIF([4]s3!$A$2:$A$245,B1157,[4]s3!$U$2:$U$245)</f>
        <v>0</v>
      </c>
      <c r="BD1157">
        <f>SUMIF([5]s4!$A$2:$A$74,B1157,[5]s4!$U$2:$U$74)</f>
        <v>0</v>
      </c>
      <c r="BF1157">
        <f t="shared" si="90"/>
        <v>0</v>
      </c>
      <c r="BG1157">
        <f t="shared" si="91"/>
        <v>0</v>
      </c>
      <c r="BH1157">
        <f t="shared" si="92"/>
        <v>0</v>
      </c>
      <c r="BI1157">
        <f t="shared" si="93"/>
        <v>0</v>
      </c>
      <c r="BJ1157">
        <f t="shared" si="94"/>
        <v>0</v>
      </c>
      <c r="BL1157" t="s">
        <v>114</v>
      </c>
      <c r="BM1157" s="23">
        <v>65043.944669999997</v>
      </c>
      <c r="BN1157" s="23">
        <v>12.829180409999999</v>
      </c>
      <c r="BP1157" t="s">
        <v>183</v>
      </c>
      <c r="BQ1157" s="23">
        <v>14154.04946</v>
      </c>
      <c r="BR1157" s="23">
        <v>11.414455719999999</v>
      </c>
      <c r="BT1157" t="s">
        <v>183</v>
      </c>
      <c r="BU1157" s="23">
        <v>14154.04946</v>
      </c>
      <c r="BV1157" s="23">
        <v>11.414455719999999</v>
      </c>
    </row>
    <row r="1158" spans="1:74" x14ac:dyDescent="0.25">
      <c r="A1158">
        <v>1</v>
      </c>
      <c r="B1158" s="15">
        <v>16635</v>
      </c>
      <c r="C1158" s="15">
        <v>-65.515915160000006</v>
      </c>
      <c r="D1158" s="15">
        <v>-18.479250090000001</v>
      </c>
      <c r="E1158" s="16">
        <v>1</v>
      </c>
      <c r="F1158" s="19">
        <v>17714.539784999299</v>
      </c>
      <c r="G1158" s="19">
        <v>62.587128912239919</v>
      </c>
      <c r="H1158" s="16" t="str">
        <f>IF(LCOE_SensitivityScenarios!BF1157&gt;'OnSSET_original_NoMG-PV-Diesel'!M1157,'OnSSET_original_NoMG-PV-Diesel'!L1157,LCOE_SensitivityScenarios!BG1157)</f>
        <v>SA_PV</v>
      </c>
      <c r="I1158" s="39" t="str">
        <f>IF(LCOE_SensitivityScenarios!BK1157&gt;'OnSSET_original_NoMG-PV-Diesel'!M1157,'OnSSET_original_NoMG-PV-Diesel'!L1157,LCOE_SensitivityScenarios!BL1157)</f>
        <v>SA_PV</v>
      </c>
      <c r="J1158" s="39" t="str">
        <f>IF(LCOE_SensitivityScenarios!BP1157&gt;'OnSSET_original_NoMG-PV-Diesel'!M1157,'OnSSET_original_NoMG-PV-Diesel'!L1157,LCOE_SensitivityScenarios!BQ1157)</f>
        <v>SA_PV</v>
      </c>
      <c r="K1158" s="38" t="str">
        <f>IF(LCOE_SensitivityScenarios!BU1157&gt;'OnSSET_original_NoMG-PV-Diesel'!V1157,'OnSSET_original_NoMG-PV-Diesel'!U1157,LCOE_SensitivityScenarios!BV1157)</f>
        <v>SA_PV</v>
      </c>
      <c r="L1158" s="39" t="str">
        <f>IF(LCOE_SensitivityScenarios!BZ1157&gt;'OnSSET_original_NoMG-PV-Diesel'!V1157,'OnSSET_original_NoMG-PV-Diesel'!U1157,LCOE_SensitivityScenarios!CA1157)</f>
        <v>SA_PV</v>
      </c>
      <c r="M1158" s="40" t="str">
        <f>IF(LCOE_SensitivityScenarios!CE1157&gt;'OnSSET_original_NoMG-PV-Diesel'!V1157,'OnSSET_original_NoMG-PV-Diesel'!U1157,LCOE_SensitivityScenarios!CF1157)</f>
        <v>SA_PV</v>
      </c>
      <c r="N1158" s="39" t="str">
        <f>IF(LCOE_SensitivityScenarios!CJ1157&gt;'OnSSET_original_NoMG-PV-Diesel'!AE1157,'OnSSET_original_NoMG-PV-Diesel'!AD1157,LCOE_SensitivityScenarios!CK1157)</f>
        <v>SA_Diesel</v>
      </c>
      <c r="O1158" s="39" t="str">
        <f>IF(LCOE_SensitivityScenarios!CO1157&gt;'OnSSET_original_NoMG-PV-Diesel'!AE1157,'OnSSET_original_NoMG-PV-Diesel'!AD1157,LCOE_SensitivityScenarios!CP1157)</f>
        <v>SA_Diesel</v>
      </c>
      <c r="P1158" s="40" t="str">
        <f>IF(LCOE_SensitivityScenarios!CT1157&gt;'OnSSET_original_NoMG-PV-Diesel'!AE1157,'OnSSET_original_NoMG-PV-Diesel'!AD1157,LCOE_SensitivityScenarios!CU1157)</f>
        <v>SA_Diesel</v>
      </c>
      <c r="Q1158" s="38">
        <f>IF(LCOE_SensitivityScenarios!BF1157&gt;'OnSSET_original_NoMG-PV-Diesel'!M1157,'OnSSET_original_NoMG-PV-Diesel'!M1157,LCOE_SensitivityScenarios!BF1157)</f>
        <v>0.43860516742644201</v>
      </c>
      <c r="R1158" s="28">
        <f>MIN('OnSSET_original_NoMG-PV-Diesel'!E1157:I1157,LCOE_SensitivityScenarios!BK1157)</f>
        <v>0.43860516742644201</v>
      </c>
      <c r="S1158" s="28">
        <f>MIN('OnSSET_original_NoMG-PV-Diesel'!E1157:I1157,LCOE_SensitivityScenarios!BP1157)</f>
        <v>0.43860516742644201</v>
      </c>
      <c r="T1158" s="27">
        <f>MIN('OnSSET_original_NoMG-PV-Diesel'!N1157:R1157,LCOE_SensitivityScenarios!BU1157)</f>
        <v>0.43860516742644201</v>
      </c>
      <c r="U1158" s="28">
        <f>MIN('OnSSET_original_NoMG-PV-Diesel'!N1157:R1157,LCOE_SensitivityScenarios!BZ1157)</f>
        <v>0.43860516742644201</v>
      </c>
      <c r="V1158" s="29">
        <f>MIN('OnSSET_original_NoMG-PV-Diesel'!N1157:R1157,LCOE_SensitivityScenarios!CE1157)</f>
        <v>0.43860516742644201</v>
      </c>
      <c r="W1158" s="28">
        <f>MIN('OnSSET_original_NoMG-PV-Diesel'!W1157:AA1157,LCOE_SensitivityScenarios!CJ1157)</f>
        <v>0.236149129606983</v>
      </c>
      <c r="X1158" s="28">
        <f>MIN('OnSSET_original_NoMG-PV-Diesel'!W1157:AA1157,LCOE_SensitivityScenarios!CO1157)</f>
        <v>0.236149129606983</v>
      </c>
      <c r="Y1158" s="29">
        <f>MIN('OnSSET_original_NoMG-PV-Diesel'!W1157:AA1157,LCOE_SensitivityScenarios!CT1157)</f>
        <v>0.236149129606983</v>
      </c>
      <c r="Z1158">
        <f>IF(H1158='OnSSET_original_NoMG-PV-Diesel'!L1157,'OnSSET_original_NoMG-PV-Diesel'!K1157,"wait")</f>
        <v>23.690839187908399</v>
      </c>
      <c r="AA1158">
        <f>IF(I1158='OnSSET_original_NoMG-PV-Diesel'!L1157,'OnSSET_original_NoMG-PV-Diesel'!K1157,"wait")</f>
        <v>23.690839187908399</v>
      </c>
      <c r="AB1158">
        <f>IF(J1158='OnSSET_original_NoMG-PV-Diesel'!L1157,'OnSSET_original_NoMG-PV-Diesel'!K1157,"wait")</f>
        <v>23.690839187908399</v>
      </c>
      <c r="AC1158">
        <f>IF(K1158='OnSSET_original_NoMG-PV-Diesel'!U1157,'OnSSET_original_NoMG-PV-Diesel'!T1157,"wait")</f>
        <v>8.9264498790624192</v>
      </c>
      <c r="AD1158">
        <f>IF(L1158='OnSSET_original_NoMG-PV-Diesel'!U1157,'OnSSET_original_NoMG-PV-Diesel'!T1157,"wait")</f>
        <v>8.9264498790624192</v>
      </c>
      <c r="AE1158">
        <f>IF(M1158='OnSSET_original_NoMG-PV-Diesel'!U1157,'OnSSET_original_NoMG-PV-Diesel'!T1157,"wait")</f>
        <v>8.9264498790624192</v>
      </c>
      <c r="AF1158">
        <f>IF(N1158='OnSSET_original_NoMG-PV-Diesel'!AD1157,'OnSSET_original_NoMG-PV-Diesel'!AC1157,"wait")</f>
        <v>8.0888309520545096</v>
      </c>
      <c r="AG1158">
        <f>IF(O1158='OnSSET_original_NoMG-PV-Diesel'!AD1157,'OnSSET_original_NoMG-PV-Diesel'!AC1157,"wait")</f>
        <v>8.0888309520545096</v>
      </c>
      <c r="AH1158">
        <f>IF(P1158='OnSSET_original_NoMG-PV-Diesel'!AD1157,'OnSSET_original_NoMG-PV-Diesel'!AC1157,"wait")</f>
        <v>8.0888309520545096</v>
      </c>
      <c r="AR1158">
        <v>34.728999999999999</v>
      </c>
      <c r="AS1158">
        <v>34.704000000000001</v>
      </c>
      <c r="AT1158">
        <v>12.034000000000001</v>
      </c>
      <c r="AU1158">
        <v>1.625</v>
      </c>
      <c r="AV1158">
        <v>48752.097699999998</v>
      </c>
      <c r="AW1158">
        <v>0</v>
      </c>
      <c r="AX1158">
        <v>7948.9171349999997</v>
      </c>
      <c r="AZ1158">
        <f>SUMIF([1]base!$A$2:$A$169,B1158,[1]base!$V$2:$V$169)</f>
        <v>0</v>
      </c>
      <c r="BA1158">
        <f>SUMIF([2]s1!$A$2:$A$275,B1158,[2]s1!$U$2:$U$275)</f>
        <v>0</v>
      </c>
      <c r="BB1158">
        <f>SUMIF([3]s2!$A$2:$A$115,B1158,[3]s2!$U$2:$U$115)</f>
        <v>0</v>
      </c>
      <c r="BC1158">
        <f>SUMIF([4]s3!$A$2:$A$245,B1158,[4]s3!$U$2:$U$245)</f>
        <v>0</v>
      </c>
      <c r="BD1158">
        <f>SUMIF([5]s4!$A$2:$A$74,B1158,[5]s4!$U$2:$U$74)</f>
        <v>0</v>
      </c>
      <c r="BF1158">
        <f t="shared" si="90"/>
        <v>0</v>
      </c>
      <c r="BG1158">
        <f t="shared" si="91"/>
        <v>0</v>
      </c>
      <c r="BH1158">
        <f t="shared" si="92"/>
        <v>0</v>
      </c>
      <c r="BI1158">
        <f t="shared" si="93"/>
        <v>0</v>
      </c>
      <c r="BJ1158">
        <f t="shared" si="94"/>
        <v>0</v>
      </c>
      <c r="BL1158" t="s">
        <v>114</v>
      </c>
      <c r="BM1158" s="23">
        <v>51594.880299999997</v>
      </c>
      <c r="BN1158" s="23">
        <v>8.9264498789999998</v>
      </c>
      <c r="BP1158" t="s">
        <v>186</v>
      </c>
      <c r="BQ1158" s="23">
        <v>51594.880299999997</v>
      </c>
      <c r="BR1158" s="23">
        <v>8.9264498789999998</v>
      </c>
      <c r="BT1158" t="s">
        <v>183</v>
      </c>
      <c r="BU1158" s="23">
        <v>10030.238520000001</v>
      </c>
      <c r="BV1158" s="23">
        <v>8.0888309520000004</v>
      </c>
    </row>
    <row r="1159" spans="1:74" x14ac:dyDescent="0.25">
      <c r="A1159">
        <v>1</v>
      </c>
      <c r="B1159" s="15">
        <v>16639</v>
      </c>
      <c r="C1159" s="15">
        <v>-65.622831210000001</v>
      </c>
      <c r="D1159" s="15">
        <v>-18.43181117</v>
      </c>
      <c r="E1159" s="16">
        <v>1</v>
      </c>
      <c r="F1159" s="19">
        <v>15208.461376052501</v>
      </c>
      <c r="G1159" s="19">
        <v>52.585144138092119</v>
      </c>
      <c r="H1159" s="16" t="str">
        <f>IF(LCOE_SensitivityScenarios!BF1158&gt;'OnSSET_original_NoMG-PV-Diesel'!M1158,'OnSSET_original_NoMG-PV-Diesel'!L1158,LCOE_SensitivityScenarios!BG1158)</f>
        <v>SA_PV</v>
      </c>
      <c r="I1159" s="39" t="str">
        <f>IF(LCOE_SensitivityScenarios!BK1158&gt;'OnSSET_original_NoMG-PV-Diesel'!M1158,'OnSSET_original_NoMG-PV-Diesel'!L1158,LCOE_SensitivityScenarios!BL1158)</f>
        <v>SA_PV</v>
      </c>
      <c r="J1159" s="39" t="str">
        <f>IF(LCOE_SensitivityScenarios!BP1158&gt;'OnSSET_original_NoMG-PV-Diesel'!M1158,'OnSSET_original_NoMG-PV-Diesel'!L1158,LCOE_SensitivityScenarios!BQ1158)</f>
        <v>SA_PV</v>
      </c>
      <c r="K1159" s="38" t="str">
        <f>IF(LCOE_SensitivityScenarios!BU1158&gt;'OnSSET_original_NoMG-PV-Diesel'!V1158,'OnSSET_original_NoMG-PV-Diesel'!U1158,LCOE_SensitivityScenarios!BV1158)</f>
        <v>SA_Diesel</v>
      </c>
      <c r="L1159" s="39" t="str">
        <f>IF(LCOE_SensitivityScenarios!BZ1158&gt;'OnSSET_original_NoMG-PV-Diesel'!V1158,'OnSSET_original_NoMG-PV-Diesel'!U1158,LCOE_SensitivityScenarios!CA1158)</f>
        <v>SA_Diesel</v>
      </c>
      <c r="M1159" s="40" t="str">
        <f>IF(LCOE_SensitivityScenarios!CE1158&gt;'OnSSET_original_NoMG-PV-Diesel'!V1158,'OnSSET_original_NoMG-PV-Diesel'!U1158,LCOE_SensitivityScenarios!CF1158)</f>
        <v>SA_Diesel</v>
      </c>
      <c r="N1159" s="39" t="str">
        <f>IF(LCOE_SensitivityScenarios!CJ1158&gt;'OnSSET_original_NoMG-PV-Diesel'!AE1158,'OnSSET_original_NoMG-PV-Diesel'!AD1158,LCOE_SensitivityScenarios!CK1158)</f>
        <v>SA_Diesel</v>
      </c>
      <c r="O1159" s="39" t="str">
        <f>IF(LCOE_SensitivityScenarios!CO1158&gt;'OnSSET_original_NoMG-PV-Diesel'!AE1158,'OnSSET_original_NoMG-PV-Diesel'!AD1158,LCOE_SensitivityScenarios!CP1158)</f>
        <v>SA_Diesel</v>
      </c>
      <c r="P1159" s="40" t="str">
        <f>IF(LCOE_SensitivityScenarios!CT1158&gt;'OnSSET_original_NoMG-PV-Diesel'!AE1158,'OnSSET_original_NoMG-PV-Diesel'!AD1158,LCOE_SensitivityScenarios!CU1158)</f>
        <v>SA_Diesel</v>
      </c>
      <c r="Q1159" s="38">
        <f>IF(LCOE_SensitivityScenarios!BF1158&gt;'OnSSET_original_NoMG-PV-Diesel'!M1158,'OnSSET_original_NoMG-PV-Diesel'!M1158,LCOE_SensitivityScenarios!BF1158)</f>
        <v>0.42604598862348297</v>
      </c>
      <c r="R1159" s="28">
        <f>MIN('OnSSET_original_NoMG-PV-Diesel'!E1158:I1158,LCOE_SensitivityScenarios!BK1158)</f>
        <v>0.42604598862348297</v>
      </c>
      <c r="S1159" s="28">
        <f>MIN('OnSSET_original_NoMG-PV-Diesel'!E1158:I1158,LCOE_SensitivityScenarios!BP1158)</f>
        <v>0.42604598862348297</v>
      </c>
      <c r="T1159" s="27">
        <f>MIN('OnSSET_original_NoMG-PV-Diesel'!N1158:R1158,LCOE_SensitivityScenarios!BU1158)</f>
        <v>0.40810263760184101</v>
      </c>
      <c r="U1159" s="28">
        <f>MIN('OnSSET_original_NoMG-PV-Diesel'!N1158:R1158,LCOE_SensitivityScenarios!BZ1158)</f>
        <v>0.40810263760184101</v>
      </c>
      <c r="V1159" s="29">
        <f>MIN('OnSSET_original_NoMG-PV-Diesel'!N1158:R1158,LCOE_SensitivityScenarios!CE1158)</f>
        <v>0.40810263760184101</v>
      </c>
      <c r="W1159" s="28">
        <f>MIN('OnSSET_original_NoMG-PV-Diesel'!W1158:AA1158,LCOE_SensitivityScenarios!CJ1158)</f>
        <v>0.21201530392349399</v>
      </c>
      <c r="X1159" s="28">
        <f>MIN('OnSSET_original_NoMG-PV-Diesel'!W1158:AA1158,LCOE_SensitivityScenarios!CO1158)</f>
        <v>0.21201530392349399</v>
      </c>
      <c r="Y1159" s="29">
        <f>MIN('OnSSET_original_NoMG-PV-Diesel'!W1158:AA1158,LCOE_SensitivityScenarios!CT1158)</f>
        <v>0.21201530392349399</v>
      </c>
      <c r="Z1159">
        <f>IF(H1159='OnSSET_original_NoMG-PV-Diesel'!L1158,'OnSSET_original_NoMG-PV-Diesel'!K1158,"wait")</f>
        <v>10.008934350688699</v>
      </c>
      <c r="AA1159">
        <f>IF(I1159='OnSSET_original_NoMG-PV-Diesel'!L1158,'OnSSET_original_NoMG-PV-Diesel'!K1158,"wait")</f>
        <v>10.008934350688699</v>
      </c>
      <c r="AB1159">
        <f>IF(J1159='OnSSET_original_NoMG-PV-Diesel'!L1158,'OnSSET_original_NoMG-PV-Diesel'!K1158,"wait")</f>
        <v>10.008934350688699</v>
      </c>
      <c r="AC1159">
        <f>IF(K1159='OnSSET_original_NoMG-PV-Diesel'!U1158,'OnSSET_original_NoMG-PV-Diesel'!T1158,"wait")</f>
        <v>6.9445029114394998</v>
      </c>
      <c r="AD1159">
        <f>IF(L1159='OnSSET_original_NoMG-PV-Diesel'!U1158,'OnSSET_original_NoMG-PV-Diesel'!T1158,"wait")</f>
        <v>6.9445029114394998</v>
      </c>
      <c r="AE1159">
        <f>IF(M1159='OnSSET_original_NoMG-PV-Diesel'!U1158,'OnSSET_original_NoMG-PV-Diesel'!T1158,"wait")</f>
        <v>6.9445029114394998</v>
      </c>
      <c r="AF1159">
        <f>IF(N1159='OnSSET_original_NoMG-PV-Diesel'!AD1158,'OnSSET_original_NoMG-PV-Diesel'!AC1158,"wait")</f>
        <v>6.9445029114394998</v>
      </c>
      <c r="AG1159">
        <f>IF(O1159='OnSSET_original_NoMG-PV-Diesel'!AD1158,'OnSSET_original_NoMG-PV-Diesel'!AC1158,"wait")</f>
        <v>6.9445029114394998</v>
      </c>
      <c r="AH1159">
        <f>IF(P1159='OnSSET_original_NoMG-PV-Diesel'!AD1158,'OnSSET_original_NoMG-PV-Diesel'!AC1158,"wait")</f>
        <v>6.9445029114394998</v>
      </c>
      <c r="AR1159">
        <v>45.356000000000002</v>
      </c>
      <c r="AS1159">
        <v>45.481999999999999</v>
      </c>
      <c r="AT1159">
        <v>14.731999999999999</v>
      </c>
      <c r="AU1159">
        <v>6.1029999999999998</v>
      </c>
      <c r="AV1159">
        <v>44673.818500000001</v>
      </c>
      <c r="AW1159">
        <v>0</v>
      </c>
      <c r="AX1159">
        <v>6573.1430170000003</v>
      </c>
      <c r="AZ1159">
        <f>SUMIF([1]base!$A$2:$A$169,B1159,[1]base!$V$2:$V$169)</f>
        <v>0</v>
      </c>
      <c r="BA1159">
        <f>SUMIF([2]s1!$A$2:$A$275,B1159,[2]s1!$U$2:$U$275)</f>
        <v>0</v>
      </c>
      <c r="BB1159">
        <f>SUMIF([3]s2!$A$2:$A$115,B1159,[3]s2!$U$2:$U$115)</f>
        <v>0</v>
      </c>
      <c r="BC1159">
        <f>SUMIF([4]s3!$A$2:$A$245,B1159,[4]s3!$U$2:$U$245)</f>
        <v>0</v>
      </c>
      <c r="BD1159">
        <f>SUMIF([5]s4!$A$2:$A$74,B1159,[5]s4!$U$2:$U$74)</f>
        <v>0</v>
      </c>
      <c r="BF1159">
        <f t="shared" si="90"/>
        <v>0</v>
      </c>
      <c r="BG1159">
        <f t="shared" si="91"/>
        <v>0</v>
      </c>
      <c r="BH1159">
        <f t="shared" si="92"/>
        <v>0</v>
      </c>
      <c r="BI1159">
        <f t="shared" si="93"/>
        <v>0</v>
      </c>
      <c r="BJ1159">
        <f t="shared" si="94"/>
        <v>0</v>
      </c>
      <c r="BL1159" t="s">
        <v>114</v>
      </c>
      <c r="BM1159" s="23">
        <v>43027.365030000001</v>
      </c>
      <c r="BN1159" s="23">
        <v>7.4441808009999999</v>
      </c>
      <c r="BP1159" t="s">
        <v>183</v>
      </c>
      <c r="BQ1159" s="23">
        <v>8611.2592769999992</v>
      </c>
      <c r="BR1159" s="23">
        <v>6.9445029109999998</v>
      </c>
      <c r="BT1159" t="s">
        <v>183</v>
      </c>
      <c r="BU1159" s="23">
        <v>8611.2592769999992</v>
      </c>
      <c r="BV1159" s="23">
        <v>6.9445029109999998</v>
      </c>
    </row>
    <row r="1160" spans="1:74" x14ac:dyDescent="0.25">
      <c r="A1160">
        <v>1</v>
      </c>
      <c r="B1160" s="15">
        <v>16662</v>
      </c>
      <c r="C1160" s="15">
        <v>-67.544092480000003</v>
      </c>
      <c r="D1160" s="15">
        <v>-16.708650089999999</v>
      </c>
      <c r="E1160" s="16">
        <v>1</v>
      </c>
      <c r="F1160" s="19">
        <v>29126.437800041898</v>
      </c>
      <c r="G1160" s="19">
        <v>109.66605686589497</v>
      </c>
      <c r="H1160" s="16" t="str">
        <f>IF(LCOE_SensitivityScenarios!BF1159&gt;'OnSSET_original_NoMG-PV-Diesel'!M1159,'OnSSET_original_NoMG-PV-Diesel'!L1159,LCOE_SensitivityScenarios!BG1159)</f>
        <v>SA_PV</v>
      </c>
      <c r="I1160" s="39" t="str">
        <f>IF(LCOE_SensitivityScenarios!BK1159&gt;'OnSSET_original_NoMG-PV-Diesel'!M1159,'OnSSET_original_NoMG-PV-Diesel'!L1159,LCOE_SensitivityScenarios!BL1159)</f>
        <v>SA_PV</v>
      </c>
      <c r="J1160" s="39" t="str">
        <f>IF(LCOE_SensitivityScenarios!BP1159&gt;'OnSSET_original_NoMG-PV-Diesel'!M1159,'OnSSET_original_NoMG-PV-Diesel'!L1159,LCOE_SensitivityScenarios!BQ1159)</f>
        <v>SA_PV</v>
      </c>
      <c r="K1160" s="38" t="str">
        <f>IF(LCOE_SensitivityScenarios!BU1159&gt;'OnSSET_original_NoMG-PV-Diesel'!V1159,'OnSSET_original_NoMG-PV-Diesel'!U1159,LCOE_SensitivityScenarios!BV1159)</f>
        <v>SA_Diesel</v>
      </c>
      <c r="L1160" s="39" t="str">
        <f>IF(LCOE_SensitivityScenarios!BZ1159&gt;'OnSSET_original_NoMG-PV-Diesel'!V1159,'OnSSET_original_NoMG-PV-Diesel'!U1159,LCOE_SensitivityScenarios!CA1159)</f>
        <v>SA_Diesel</v>
      </c>
      <c r="M1160" s="40" t="str">
        <f>IF(LCOE_SensitivityScenarios!CE1159&gt;'OnSSET_original_NoMG-PV-Diesel'!V1159,'OnSSET_original_NoMG-PV-Diesel'!U1159,LCOE_SensitivityScenarios!CF1159)</f>
        <v>SA_Diesel</v>
      </c>
      <c r="N1160" s="39" t="str">
        <f>IF(LCOE_SensitivityScenarios!CJ1159&gt;'OnSSET_original_NoMG-PV-Diesel'!AE1159,'OnSSET_original_NoMG-PV-Diesel'!AD1159,LCOE_SensitivityScenarios!CK1159)</f>
        <v>SA_Diesel</v>
      </c>
      <c r="O1160" s="39" t="str">
        <f>IF(LCOE_SensitivityScenarios!CO1159&gt;'OnSSET_original_NoMG-PV-Diesel'!AE1159,'OnSSET_original_NoMG-PV-Diesel'!AD1159,LCOE_SensitivityScenarios!CP1159)</f>
        <v>SA_Diesel</v>
      </c>
      <c r="P1160" s="40" t="str">
        <f>IF(LCOE_SensitivityScenarios!CT1159&gt;'OnSSET_original_NoMG-PV-Diesel'!AE1159,'OnSSET_original_NoMG-PV-Diesel'!AD1159,LCOE_SensitivityScenarios!CU1159)</f>
        <v>SA_Diesel</v>
      </c>
      <c r="Q1160" s="38">
        <f>IF(LCOE_SensitivityScenarios!BF1159&gt;'OnSSET_original_NoMG-PV-Diesel'!M1159,'OnSSET_original_NoMG-PV-Diesel'!M1159,LCOE_SensitivityScenarios!BF1159)</f>
        <v>0.53022170733295204</v>
      </c>
      <c r="R1160" s="28">
        <f>MIN('OnSSET_original_NoMG-PV-Diesel'!E1159:I1159,LCOE_SensitivityScenarios!BK1159)</f>
        <v>0.53022170733295204</v>
      </c>
      <c r="S1160" s="28">
        <f>MIN('OnSSET_original_NoMG-PV-Diesel'!E1159:I1159,LCOE_SensitivityScenarios!BP1159)</f>
        <v>0.53022170733295204</v>
      </c>
      <c r="T1160" s="27">
        <f>MIN('OnSSET_original_NoMG-PV-Diesel'!N1159:R1159,LCOE_SensitivityScenarios!BU1159)</f>
        <v>0.39033746036260603</v>
      </c>
      <c r="U1160" s="28">
        <f>MIN('OnSSET_original_NoMG-PV-Diesel'!N1159:R1159,LCOE_SensitivityScenarios!BZ1159)</f>
        <v>0.39033746036260603</v>
      </c>
      <c r="V1160" s="29">
        <f>MIN('OnSSET_original_NoMG-PV-Diesel'!N1159:R1159,LCOE_SensitivityScenarios!CE1159)</f>
        <v>0.39033746036260603</v>
      </c>
      <c r="W1160" s="28">
        <f>MIN('OnSSET_original_NoMG-PV-Diesel'!W1159:AA1159,LCOE_SensitivityScenarios!CJ1159)</f>
        <v>0.205981847502622</v>
      </c>
      <c r="X1160" s="28">
        <f>MIN('OnSSET_original_NoMG-PV-Diesel'!W1159:AA1159,LCOE_SensitivityScenarios!CO1159)</f>
        <v>0.205981847502622</v>
      </c>
      <c r="Y1160" s="29">
        <f>MIN('OnSSET_original_NoMG-PV-Diesel'!W1159:AA1159,LCOE_SensitivityScenarios!CT1159)</f>
        <v>0.205981847502622</v>
      </c>
      <c r="Z1160">
        <f>IF(H1160='OnSSET_original_NoMG-PV-Diesel'!L1159,'OnSSET_original_NoMG-PV-Diesel'!K1159,"wait")</f>
        <v>12.8291804090667</v>
      </c>
      <c r="AA1160">
        <f>IF(I1160='OnSSET_original_NoMG-PV-Diesel'!L1159,'OnSSET_original_NoMG-PV-Diesel'!K1159,"wait")</f>
        <v>12.8291804090667</v>
      </c>
      <c r="AB1160">
        <f>IF(J1160='OnSSET_original_NoMG-PV-Diesel'!L1159,'OnSSET_original_NoMG-PV-Diesel'!K1159,"wait")</f>
        <v>12.8291804090667</v>
      </c>
      <c r="AC1160">
        <f>IF(K1160='OnSSET_original_NoMG-PV-Diesel'!U1159,'OnSSET_original_NoMG-PV-Diesel'!T1159,"wait")</f>
        <v>13.299743287690299</v>
      </c>
      <c r="AD1160">
        <f>IF(L1160='OnSSET_original_NoMG-PV-Diesel'!U1159,'OnSSET_original_NoMG-PV-Diesel'!T1159,"wait")</f>
        <v>13.299743287690299</v>
      </c>
      <c r="AE1160">
        <f>IF(M1160='OnSSET_original_NoMG-PV-Diesel'!U1159,'OnSSET_original_NoMG-PV-Diesel'!T1159,"wait")</f>
        <v>13.299743287690299</v>
      </c>
      <c r="AF1160">
        <f>IF(N1160='OnSSET_original_NoMG-PV-Diesel'!AD1159,'OnSSET_original_NoMG-PV-Diesel'!AC1159,"wait")</f>
        <v>13.299743287690299</v>
      </c>
      <c r="AG1160">
        <f>IF(O1160='OnSSET_original_NoMG-PV-Diesel'!AD1159,'OnSSET_original_NoMG-PV-Diesel'!AC1159,"wait")</f>
        <v>13.299743287690299</v>
      </c>
      <c r="AH1160">
        <f>IF(P1160='OnSSET_original_NoMG-PV-Diesel'!AD1159,'OnSSET_original_NoMG-PV-Diesel'!AC1159,"wait")</f>
        <v>13.299743287690299</v>
      </c>
      <c r="AR1160">
        <v>27.213000000000001</v>
      </c>
      <c r="AS1160">
        <v>8.2219999999999995</v>
      </c>
      <c r="AT1160">
        <v>6.5410000000000004</v>
      </c>
      <c r="AU1160">
        <v>6.5410000000000004</v>
      </c>
      <c r="AV1160">
        <v>63929.02405</v>
      </c>
      <c r="AW1160">
        <v>0</v>
      </c>
      <c r="AX1160">
        <v>14216.33257</v>
      </c>
      <c r="AZ1160">
        <f>SUMIF([1]base!$A$2:$A$169,B1160,[1]base!$V$2:$V$169)</f>
        <v>0</v>
      </c>
      <c r="BA1160">
        <f>SUMIF([2]s1!$A$2:$A$275,B1160,[2]s1!$U$2:$U$275)</f>
        <v>0</v>
      </c>
      <c r="BB1160">
        <f>SUMIF([3]s2!$A$2:$A$115,B1160,[3]s2!$U$2:$U$115)</f>
        <v>0</v>
      </c>
      <c r="BC1160">
        <f>SUMIF([4]s3!$A$2:$A$245,B1160,[4]s3!$U$2:$U$245)</f>
        <v>0</v>
      </c>
      <c r="BD1160">
        <f>SUMIF([5]s4!$A$2:$A$74,B1160,[5]s4!$U$2:$U$74)</f>
        <v>0</v>
      </c>
      <c r="BF1160">
        <f t="shared" ref="BF1160:BF1223" si="95">IF(AZ1160=0,0,AZ1160+SUM(AV1160:AX1160))</f>
        <v>0</v>
      </c>
      <c r="BG1160">
        <f t="shared" ref="BG1160:BG1223" si="96">IF(BA1160=0,0,BA1160+SUM(AV1160:AX1160))</f>
        <v>0</v>
      </c>
      <c r="BH1160">
        <f t="shared" ref="BH1160:BH1223" si="97">IF(BB1160=0,0,BB1160+SUM(AV1160:AX1160))</f>
        <v>0</v>
      </c>
      <c r="BI1160">
        <f t="shared" ref="BI1160:BI1223" si="98">IF(BC1160=0,0,BC1160+SUM(AV1160:AX1160))</f>
        <v>0</v>
      </c>
      <c r="BJ1160">
        <f t="shared" ref="BJ1160:BJ1223" si="99">IF(BD1160=0,0,BD1160+SUM(AV1160:AX1160))</f>
        <v>0</v>
      </c>
      <c r="BL1160" t="s">
        <v>114</v>
      </c>
      <c r="BM1160" s="23">
        <v>102552.88159999999</v>
      </c>
      <c r="BN1160" s="23">
        <v>17.742713080000001</v>
      </c>
      <c r="BP1160" t="s">
        <v>183</v>
      </c>
      <c r="BQ1160" s="23">
        <v>16491.826590000001</v>
      </c>
      <c r="BR1160" s="23">
        <v>13.29974329</v>
      </c>
      <c r="BT1160" t="s">
        <v>183</v>
      </c>
      <c r="BU1160" s="23">
        <v>16491.826590000001</v>
      </c>
      <c r="BV1160" s="23">
        <v>13.29974329</v>
      </c>
    </row>
    <row r="1161" spans="1:74" x14ac:dyDescent="0.25">
      <c r="A1161">
        <v>1</v>
      </c>
      <c r="B1161" s="15">
        <v>16703</v>
      </c>
      <c r="C1161" s="15">
        <v>-69.161218090000006</v>
      </c>
      <c r="D1161" s="15">
        <v>-16.863139910000001</v>
      </c>
      <c r="E1161" s="16">
        <v>1</v>
      </c>
      <c r="F1161" s="19">
        <v>14786.154608369099</v>
      </c>
      <c r="G1161" s="19">
        <v>51.362233798416476</v>
      </c>
      <c r="H1161" s="16" t="str">
        <f>IF(LCOE_SensitivityScenarios!BF1160&gt;'OnSSET_original_NoMG-PV-Diesel'!M1160,'OnSSET_original_NoMG-PV-Diesel'!L1160,LCOE_SensitivityScenarios!BG1160)</f>
        <v>SA_PV</v>
      </c>
      <c r="I1161" s="39" t="str">
        <f>IF(LCOE_SensitivityScenarios!BK1160&gt;'OnSSET_original_NoMG-PV-Diesel'!M1160,'OnSSET_original_NoMG-PV-Diesel'!L1160,LCOE_SensitivityScenarios!BL1160)</f>
        <v>SA_PV</v>
      </c>
      <c r="J1161" s="39" t="str">
        <f>IF(LCOE_SensitivityScenarios!BP1160&gt;'OnSSET_original_NoMG-PV-Diesel'!M1160,'OnSSET_original_NoMG-PV-Diesel'!L1160,LCOE_SensitivityScenarios!BQ1160)</f>
        <v>SA_PV</v>
      </c>
      <c r="K1161" s="38" t="str">
        <f>IF(LCOE_SensitivityScenarios!BU1160&gt;'OnSSET_original_NoMG-PV-Diesel'!V1160,'OnSSET_original_NoMG-PV-Diesel'!U1160,LCOE_SensitivityScenarios!BV1160)</f>
        <v>SA_PV</v>
      </c>
      <c r="L1161" s="39" t="str">
        <f>IF(LCOE_SensitivityScenarios!BZ1160&gt;'OnSSET_original_NoMG-PV-Diesel'!V1160,'OnSSET_original_NoMG-PV-Diesel'!U1160,LCOE_SensitivityScenarios!CA1160)</f>
        <v>SA_PV</v>
      </c>
      <c r="M1161" s="40" t="str">
        <f>IF(LCOE_SensitivityScenarios!CE1160&gt;'OnSSET_original_NoMG-PV-Diesel'!V1160,'OnSSET_original_NoMG-PV-Diesel'!U1160,LCOE_SensitivityScenarios!CF1160)</f>
        <v>SA_PV</v>
      </c>
      <c r="N1161" s="39" t="str">
        <f>IF(LCOE_SensitivityScenarios!CJ1160&gt;'OnSSET_original_NoMG-PV-Diesel'!AE1160,'OnSSET_original_NoMG-PV-Diesel'!AD1160,LCOE_SensitivityScenarios!CK1160)</f>
        <v>SA_Diesel</v>
      </c>
      <c r="O1161" s="39" t="str">
        <f>IF(LCOE_SensitivityScenarios!CO1160&gt;'OnSSET_original_NoMG-PV-Diesel'!AE1160,'OnSSET_original_NoMG-PV-Diesel'!AD1160,LCOE_SensitivityScenarios!CP1160)</f>
        <v>SA_Diesel</v>
      </c>
      <c r="P1161" s="40" t="str">
        <f>IF(LCOE_SensitivityScenarios!CT1160&gt;'OnSSET_original_NoMG-PV-Diesel'!AE1160,'OnSSET_original_NoMG-PV-Diesel'!AD1160,LCOE_SensitivityScenarios!CU1160)</f>
        <v>SA_Diesel</v>
      </c>
      <c r="Q1161" s="38">
        <f>IF(LCOE_SensitivityScenarios!BF1160&gt;'OnSSET_original_NoMG-PV-Diesel'!M1160,'OnSSET_original_NoMG-PV-Diesel'!M1160,LCOE_SensitivityScenarios!BF1160)</f>
        <v>0.39980338742261501</v>
      </c>
      <c r="R1161" s="28">
        <f>MIN('OnSSET_original_NoMG-PV-Diesel'!E1160:I1160,LCOE_SensitivityScenarios!BK1160)</f>
        <v>0.39980338742261501</v>
      </c>
      <c r="S1161" s="28">
        <f>MIN('OnSSET_original_NoMG-PV-Diesel'!E1160:I1160,LCOE_SensitivityScenarios!BP1160)</f>
        <v>0.39980338742261501</v>
      </c>
      <c r="T1161" s="27">
        <f>MIN('OnSSET_original_NoMG-PV-Diesel'!N1160:R1160,LCOE_SensitivityScenarios!BU1160)</f>
        <v>0.39980338742261501</v>
      </c>
      <c r="U1161" s="28">
        <f>MIN('OnSSET_original_NoMG-PV-Diesel'!N1160:R1160,LCOE_SensitivityScenarios!BZ1160)</f>
        <v>0.39980338742261501</v>
      </c>
      <c r="V1161" s="29">
        <f>MIN('OnSSET_original_NoMG-PV-Diesel'!N1160:R1160,LCOE_SensitivityScenarios!CE1160)</f>
        <v>0.39980338742261501</v>
      </c>
      <c r="W1161" s="28">
        <f>MIN('OnSSET_original_NoMG-PV-Diesel'!W1160:AA1160,LCOE_SensitivityScenarios!CJ1160)</f>
        <v>0.290450237394833</v>
      </c>
      <c r="X1161" s="28">
        <f>MIN('OnSSET_original_NoMG-PV-Diesel'!W1160:AA1160,LCOE_SensitivityScenarios!CO1160)</f>
        <v>0.290450237394833</v>
      </c>
      <c r="Y1161" s="29">
        <f>MIN('OnSSET_original_NoMG-PV-Diesel'!W1160:AA1160,LCOE_SensitivityScenarios!CT1160)</f>
        <v>0.290450237394833</v>
      </c>
      <c r="Z1161">
        <f>IF(H1161='OnSSET_original_NoMG-PV-Diesel'!L1160,'OnSSET_original_NoMG-PV-Diesel'!K1160,"wait")</f>
        <v>8.9264498790624192</v>
      </c>
      <c r="AA1161">
        <f>IF(I1161='OnSSET_original_NoMG-PV-Diesel'!L1160,'OnSSET_original_NoMG-PV-Diesel'!K1160,"wait")</f>
        <v>8.9264498790624192</v>
      </c>
      <c r="AB1161">
        <f>IF(J1161='OnSSET_original_NoMG-PV-Diesel'!L1160,'OnSSET_original_NoMG-PV-Diesel'!K1160,"wait")</f>
        <v>8.9264498790624192</v>
      </c>
      <c r="AC1161">
        <f>IF(K1161='OnSSET_original_NoMG-PV-Diesel'!U1160,'OnSSET_original_NoMG-PV-Diesel'!T1160,"wait")</f>
        <v>6.7916745249961599</v>
      </c>
      <c r="AD1161">
        <f>IF(L1161='OnSSET_original_NoMG-PV-Diesel'!U1160,'OnSSET_original_NoMG-PV-Diesel'!T1160,"wait")</f>
        <v>6.7916745249961599</v>
      </c>
      <c r="AE1161">
        <f>IF(M1161='OnSSET_original_NoMG-PV-Diesel'!U1160,'OnSSET_original_NoMG-PV-Diesel'!T1160,"wait")</f>
        <v>6.7916745249961599</v>
      </c>
      <c r="AF1161">
        <f>IF(N1161='OnSSET_original_NoMG-PV-Diesel'!AD1160,'OnSSET_original_NoMG-PV-Diesel'!AC1160,"wait")</f>
        <v>6.7516687709448098</v>
      </c>
      <c r="AG1161">
        <f>IF(O1161='OnSSET_original_NoMG-PV-Diesel'!AD1160,'OnSSET_original_NoMG-PV-Diesel'!AC1160,"wait")</f>
        <v>6.7516687709448098</v>
      </c>
      <c r="AH1161">
        <f>IF(P1161='OnSSET_original_NoMG-PV-Diesel'!AD1160,'OnSSET_original_NoMG-PV-Diesel'!AC1160,"wait")</f>
        <v>6.7516687709448098</v>
      </c>
      <c r="AR1161">
        <v>96.956000000000003</v>
      </c>
      <c r="AS1161">
        <v>96.921000000000006</v>
      </c>
      <c r="AT1161">
        <v>9.9309999999999992</v>
      </c>
      <c r="AU1161">
        <v>9.9309999999999992</v>
      </c>
      <c r="AV1161">
        <v>44195.29262</v>
      </c>
      <c r="AW1161">
        <v>0</v>
      </c>
      <c r="AX1161">
        <v>6420.2792250000002</v>
      </c>
      <c r="AZ1161">
        <f>SUMIF([1]base!$A$2:$A$169,B1161,[1]base!$V$2:$V$169)</f>
        <v>0</v>
      </c>
      <c r="BA1161">
        <f>SUMIF([2]s1!$A$2:$A$275,B1161,[2]s1!$U$2:$U$275)</f>
        <v>0</v>
      </c>
      <c r="BB1161">
        <f>SUMIF([3]s2!$A$2:$A$115,B1161,[3]s2!$U$2:$U$115)</f>
        <v>0</v>
      </c>
      <c r="BC1161">
        <f>SUMIF([4]s3!$A$2:$A$245,B1161,[4]s3!$U$2:$U$245)</f>
        <v>0</v>
      </c>
      <c r="BD1161">
        <f>SUMIF([5]s4!$A$2:$A$74,B1161,[5]s4!$U$2:$U$74)</f>
        <v>0</v>
      </c>
      <c r="BF1161">
        <f t="shared" si="95"/>
        <v>0</v>
      </c>
      <c r="BG1161">
        <f t="shared" si="96"/>
        <v>0</v>
      </c>
      <c r="BH1161">
        <f t="shared" si="97"/>
        <v>0</v>
      </c>
      <c r="BI1161">
        <f t="shared" si="98"/>
        <v>0</v>
      </c>
      <c r="BJ1161">
        <f t="shared" si="99"/>
        <v>0</v>
      </c>
      <c r="BL1161" t="s">
        <v>114</v>
      </c>
      <c r="BM1161" s="23">
        <v>39255.878750000003</v>
      </c>
      <c r="BN1161" s="23">
        <v>6.7916745250000004</v>
      </c>
      <c r="BP1161" t="s">
        <v>186</v>
      </c>
      <c r="BQ1161" s="23">
        <v>39255.878750000003</v>
      </c>
      <c r="BR1161" s="23">
        <v>6.7916745250000004</v>
      </c>
      <c r="BT1161" t="s">
        <v>183</v>
      </c>
      <c r="BU1161" s="23">
        <v>8372.1428419999993</v>
      </c>
      <c r="BV1161" s="23">
        <v>6.7516687710000003</v>
      </c>
    </row>
    <row r="1162" spans="1:74" x14ac:dyDescent="0.25">
      <c r="A1162">
        <v>1</v>
      </c>
      <c r="B1162" s="15">
        <v>16726</v>
      </c>
      <c r="C1162" s="15">
        <v>-67.669191369999993</v>
      </c>
      <c r="D1162" s="15">
        <v>-15.741728910000001</v>
      </c>
      <c r="E1162" s="16">
        <v>0</v>
      </c>
      <c r="F1162" s="19">
        <v>24535.6217315965</v>
      </c>
      <c r="G1162" s="19">
        <v>64.441752022575415</v>
      </c>
      <c r="H1162" s="16" t="str">
        <f>IF(LCOE_SensitivityScenarios!BF1161&gt;'OnSSET_original_NoMG-PV-Diesel'!M1161,'OnSSET_original_NoMG-PV-Diesel'!L1161,LCOE_SensitivityScenarios!BG1161)</f>
        <v>SA_PV</v>
      </c>
      <c r="I1162" s="39" t="str">
        <f>IF(LCOE_SensitivityScenarios!BK1161&gt;'OnSSET_original_NoMG-PV-Diesel'!M1161,'OnSSET_original_NoMG-PV-Diesel'!L1161,LCOE_SensitivityScenarios!BL1161)</f>
        <v>SA_PV</v>
      </c>
      <c r="J1162" s="39" t="str">
        <f>IF(LCOE_SensitivityScenarios!BP1161&gt;'OnSSET_original_NoMG-PV-Diesel'!M1161,'OnSSET_original_NoMG-PV-Diesel'!L1161,LCOE_SensitivityScenarios!BQ1161)</f>
        <v>SA_PV</v>
      </c>
      <c r="K1162" s="38" t="str">
        <f>IF(LCOE_SensitivityScenarios!BU1161&gt;'OnSSET_original_NoMG-PV-Diesel'!V1161,'OnSSET_original_NoMG-PV-Diesel'!U1161,LCOE_SensitivityScenarios!BV1161)</f>
        <v>SA_Diesel</v>
      </c>
      <c r="L1162" s="39" t="str">
        <f>IF(LCOE_SensitivityScenarios!BZ1161&gt;'OnSSET_original_NoMG-PV-Diesel'!V1161,'OnSSET_original_NoMG-PV-Diesel'!U1161,LCOE_SensitivityScenarios!CA1161)</f>
        <v>SA_Diesel</v>
      </c>
      <c r="M1162" s="40" t="str">
        <f>IF(LCOE_SensitivityScenarios!CE1161&gt;'OnSSET_original_NoMG-PV-Diesel'!V1161,'OnSSET_original_NoMG-PV-Diesel'!U1161,LCOE_SensitivityScenarios!CF1161)</f>
        <v>SA_Diesel</v>
      </c>
      <c r="N1162" s="39" t="str">
        <f>IF(LCOE_SensitivityScenarios!CJ1161&gt;'OnSSET_original_NoMG-PV-Diesel'!AE1161,'OnSSET_original_NoMG-PV-Diesel'!AD1161,LCOE_SensitivityScenarios!CK1161)</f>
        <v>SA_Diesel</v>
      </c>
      <c r="O1162" s="39" t="str">
        <f>IF(LCOE_SensitivityScenarios!CO1161&gt;'OnSSET_original_NoMG-PV-Diesel'!AE1161,'OnSSET_original_NoMG-PV-Diesel'!AD1161,LCOE_SensitivityScenarios!CP1161)</f>
        <v>SA_Diesel</v>
      </c>
      <c r="P1162" s="40" t="str">
        <f>IF(LCOE_SensitivityScenarios!CT1161&gt;'OnSSET_original_NoMG-PV-Diesel'!AE1161,'OnSSET_original_NoMG-PV-Diesel'!AD1161,LCOE_SensitivityScenarios!CU1161)</f>
        <v>SA_Diesel</v>
      </c>
      <c r="Q1162" s="38">
        <f>IF(LCOE_SensitivityScenarios!BF1161&gt;'OnSSET_original_NoMG-PV-Diesel'!M1161,'OnSSET_original_NoMG-PV-Diesel'!M1161,LCOE_SensitivityScenarios!BF1161)</f>
        <v>0.46636909120270298</v>
      </c>
      <c r="R1162" s="28">
        <f>MIN('OnSSET_original_NoMG-PV-Diesel'!E1161:I1161,LCOE_SensitivityScenarios!BK1161)</f>
        <v>0.46636909120270298</v>
      </c>
      <c r="S1162" s="28">
        <f>MIN('OnSSET_original_NoMG-PV-Diesel'!E1161:I1161,LCOE_SensitivityScenarios!BP1161)</f>
        <v>0.46636909120270298</v>
      </c>
      <c r="T1162" s="27">
        <f>MIN('OnSSET_original_NoMG-PV-Diesel'!N1161:R1161,LCOE_SensitivityScenarios!BU1161)</f>
        <v>0.37257228312337098</v>
      </c>
      <c r="U1162" s="28">
        <f>MIN('OnSSET_original_NoMG-PV-Diesel'!N1161:R1161,LCOE_SensitivityScenarios!BZ1161)</f>
        <v>0.37257228312337098</v>
      </c>
      <c r="V1162" s="29">
        <f>MIN('OnSSET_original_NoMG-PV-Diesel'!N1161:R1161,LCOE_SensitivityScenarios!CE1161)</f>
        <v>0.37257228312337098</v>
      </c>
      <c r="W1162" s="28">
        <f>MIN('OnSSET_original_NoMG-PV-Diesel'!W1161:AA1161,LCOE_SensitivityScenarios!CJ1161)</f>
        <v>0.19994839108175</v>
      </c>
      <c r="X1162" s="28">
        <f>MIN('OnSSET_original_NoMG-PV-Diesel'!W1161:AA1161,LCOE_SensitivityScenarios!CO1161)</f>
        <v>0.19994839108175</v>
      </c>
      <c r="Y1162" s="29">
        <f>MIN('OnSSET_original_NoMG-PV-Diesel'!W1161:AA1161,LCOE_SensitivityScenarios!CT1161)</f>
        <v>0.19994839108175</v>
      </c>
      <c r="Z1162">
        <f>IF(H1162='OnSSET_original_NoMG-PV-Diesel'!L1161,'OnSSET_original_NoMG-PV-Diesel'!K1161,"wait")</f>
        <v>7.4441808008088604</v>
      </c>
      <c r="AA1162">
        <f>IF(I1162='OnSSET_original_NoMG-PV-Diesel'!L1161,'OnSSET_original_NoMG-PV-Diesel'!K1161,"wait")</f>
        <v>7.4441808008088604</v>
      </c>
      <c r="AB1162">
        <f>IF(J1162='OnSSET_original_NoMG-PV-Diesel'!L1161,'OnSSET_original_NoMG-PV-Diesel'!K1161,"wait")</f>
        <v>7.4441808008088604</v>
      </c>
      <c r="AC1162">
        <f>IF(K1162='OnSSET_original_NoMG-PV-Diesel'!U1161,'OnSSET_original_NoMG-PV-Diesel'!T1161,"wait")</f>
        <v>11.203480242738101</v>
      </c>
      <c r="AD1162">
        <f>IF(L1162='OnSSET_original_NoMG-PV-Diesel'!U1161,'OnSSET_original_NoMG-PV-Diesel'!T1161,"wait")</f>
        <v>11.203480242738101</v>
      </c>
      <c r="AE1162">
        <f>IF(M1162='OnSSET_original_NoMG-PV-Diesel'!U1161,'OnSSET_original_NoMG-PV-Diesel'!T1161,"wait")</f>
        <v>11.203480242738101</v>
      </c>
      <c r="AF1162">
        <f>IF(N1162='OnSSET_original_NoMG-PV-Diesel'!AD1161,'OnSSET_original_NoMG-PV-Diesel'!AC1161,"wait")</f>
        <v>11.203480242738101</v>
      </c>
      <c r="AG1162">
        <f>IF(O1162='OnSSET_original_NoMG-PV-Diesel'!AD1161,'OnSSET_original_NoMG-PV-Diesel'!AC1161,"wait")</f>
        <v>11.203480242738101</v>
      </c>
      <c r="AH1162">
        <f>IF(P1162='OnSSET_original_NoMG-PV-Diesel'!AD1161,'OnSSET_original_NoMG-PV-Diesel'!AC1161,"wait")</f>
        <v>11.203480242738101</v>
      </c>
      <c r="AR1162">
        <v>0.30199999999999999</v>
      </c>
      <c r="AS1162">
        <v>0.30199999999999999</v>
      </c>
      <c r="AT1162">
        <v>0.54299999999999904</v>
      </c>
      <c r="AU1162">
        <v>0.55399999999999905</v>
      </c>
      <c r="AV1162">
        <v>50450.458639999997</v>
      </c>
      <c r="AW1162">
        <v>0</v>
      </c>
      <c r="AX1162">
        <v>8560.3723009999994</v>
      </c>
      <c r="AZ1162">
        <f>SUMIF([1]base!$A$2:$A$169,B1162,[1]base!$V$2:$V$169)</f>
        <v>0</v>
      </c>
      <c r="BA1162">
        <f>SUMIF([2]s1!$A$2:$A$275,B1162,[2]s1!$U$2:$U$275)</f>
        <v>0</v>
      </c>
      <c r="BB1162">
        <f>SUMIF([3]s2!$A$2:$A$115,B1162,[3]s2!$U$2:$U$115)</f>
        <v>0</v>
      </c>
      <c r="BC1162">
        <f>SUMIF([4]s3!$A$2:$A$245,B1162,[4]s3!$U$2:$U$245)</f>
        <v>0</v>
      </c>
      <c r="BD1162">
        <f>SUMIF([5]s4!$A$2:$A$74,B1162,[5]s4!$U$2:$U$74)</f>
        <v>0</v>
      </c>
      <c r="BF1162">
        <f t="shared" si="95"/>
        <v>0</v>
      </c>
      <c r="BG1162">
        <f t="shared" si="96"/>
        <v>0</v>
      </c>
      <c r="BH1162">
        <f t="shared" si="97"/>
        <v>0</v>
      </c>
      <c r="BI1162">
        <f t="shared" si="98"/>
        <v>0</v>
      </c>
      <c r="BJ1162">
        <f t="shared" si="99"/>
        <v>0</v>
      </c>
      <c r="BL1162" t="s">
        <v>114</v>
      </c>
      <c r="BM1162" s="23">
        <v>75985.341260000001</v>
      </c>
      <c r="BN1162" s="23">
        <v>14.987246799999999</v>
      </c>
      <c r="BP1162" t="s">
        <v>183</v>
      </c>
      <c r="BQ1162" s="23">
        <v>13892.43757</v>
      </c>
      <c r="BR1162" s="23">
        <v>11.203480239999999</v>
      </c>
      <c r="BT1162" t="s">
        <v>183</v>
      </c>
      <c r="BU1162" s="23">
        <v>13892.43757</v>
      </c>
      <c r="BV1162" s="23">
        <v>11.203480239999999</v>
      </c>
    </row>
    <row r="1163" spans="1:74" x14ac:dyDescent="0.25">
      <c r="A1163">
        <v>1</v>
      </c>
      <c r="B1163" s="15">
        <v>16752</v>
      </c>
      <c r="C1163" s="15">
        <v>-68.597203570000005</v>
      </c>
      <c r="D1163" s="15">
        <v>-18.498287640000001</v>
      </c>
      <c r="E1163" s="16">
        <v>1</v>
      </c>
      <c r="F1163" s="19">
        <v>29506.950867460899</v>
      </c>
      <c r="G1163" s="19">
        <v>71.672204837811307</v>
      </c>
      <c r="H1163" s="16" t="str">
        <f>IF(LCOE_SensitivityScenarios!BF1162&gt;'OnSSET_original_NoMG-PV-Diesel'!M1162,'OnSSET_original_NoMG-PV-Diesel'!L1162,LCOE_SensitivityScenarios!BG1162)</f>
        <v>SA_PV</v>
      </c>
      <c r="I1163" s="39" t="str">
        <f>IF(LCOE_SensitivityScenarios!BK1162&gt;'OnSSET_original_NoMG-PV-Diesel'!M1162,'OnSSET_original_NoMG-PV-Diesel'!L1162,LCOE_SensitivityScenarios!BL1162)</f>
        <v>SA_PV</v>
      </c>
      <c r="J1163" s="39" t="str">
        <f>IF(LCOE_SensitivityScenarios!BP1162&gt;'OnSSET_original_NoMG-PV-Diesel'!M1162,'OnSSET_original_NoMG-PV-Diesel'!L1162,LCOE_SensitivityScenarios!BQ1162)</f>
        <v>SA_PV</v>
      </c>
      <c r="K1163" s="38" t="str">
        <f>IF(LCOE_SensitivityScenarios!BU1162&gt;'OnSSET_original_NoMG-PV-Diesel'!V1162,'OnSSET_original_NoMG-PV-Diesel'!U1162,LCOE_SensitivityScenarios!BV1162)</f>
        <v>SA_PV</v>
      </c>
      <c r="L1163" s="39" t="str">
        <f>IF(LCOE_SensitivityScenarios!BZ1162&gt;'OnSSET_original_NoMG-PV-Diesel'!V1162,'OnSSET_original_NoMG-PV-Diesel'!U1162,LCOE_SensitivityScenarios!CA1162)</f>
        <v>SA_PV</v>
      </c>
      <c r="M1163" s="40" t="str">
        <f>IF(LCOE_SensitivityScenarios!CE1162&gt;'OnSSET_original_NoMG-PV-Diesel'!V1162,'OnSSET_original_NoMG-PV-Diesel'!U1162,LCOE_SensitivityScenarios!CF1162)</f>
        <v>SA_PV</v>
      </c>
      <c r="N1163" s="39" t="str">
        <f>IF(LCOE_SensitivityScenarios!CJ1162&gt;'OnSSET_original_NoMG-PV-Diesel'!AE1162,'OnSSET_original_NoMG-PV-Diesel'!AD1162,LCOE_SensitivityScenarios!CK1162)</f>
        <v>SA_Diesel</v>
      </c>
      <c r="O1163" s="39" t="str">
        <f>IF(LCOE_SensitivityScenarios!CO1162&gt;'OnSSET_original_NoMG-PV-Diesel'!AE1162,'OnSSET_original_NoMG-PV-Diesel'!AD1162,LCOE_SensitivityScenarios!CP1162)</f>
        <v>SA_Diesel</v>
      </c>
      <c r="P1163" s="40" t="str">
        <f>IF(LCOE_SensitivityScenarios!CT1162&gt;'OnSSET_original_NoMG-PV-Diesel'!AE1162,'OnSSET_original_NoMG-PV-Diesel'!AD1162,LCOE_SensitivityScenarios!CU1162)</f>
        <v>SA_Diesel</v>
      </c>
      <c r="Q1163" s="38">
        <f>IF(LCOE_SensitivityScenarios!BF1162&gt;'OnSSET_original_NoMG-PV-Diesel'!M1162,'OnSSET_original_NoMG-PV-Diesel'!M1162,LCOE_SensitivityScenarios!BF1162)</f>
        <v>0.38030845229072202</v>
      </c>
      <c r="R1163" s="28">
        <f>MIN('OnSSET_original_NoMG-PV-Diesel'!E1162:I1162,LCOE_SensitivityScenarios!BK1162)</f>
        <v>0.38030845229072202</v>
      </c>
      <c r="S1163" s="28">
        <f>MIN('OnSSET_original_NoMG-PV-Diesel'!E1162:I1162,LCOE_SensitivityScenarios!BP1162)</f>
        <v>0.38030845229072202</v>
      </c>
      <c r="T1163" s="27">
        <f>MIN('OnSSET_original_NoMG-PV-Diesel'!N1162:R1162,LCOE_SensitivityScenarios!BU1162)</f>
        <v>0.38030845229072202</v>
      </c>
      <c r="U1163" s="28">
        <f>MIN('OnSSET_original_NoMG-PV-Diesel'!N1162:R1162,LCOE_SensitivityScenarios!BZ1162)</f>
        <v>0.38030845229072202</v>
      </c>
      <c r="V1163" s="29">
        <f>MIN('OnSSET_original_NoMG-PV-Diesel'!N1162:R1162,LCOE_SensitivityScenarios!CE1162)</f>
        <v>0.38030845229072202</v>
      </c>
      <c r="W1163" s="28">
        <f>MIN('OnSSET_original_NoMG-PV-Diesel'!W1162:AA1162,LCOE_SensitivityScenarios!CJ1162)</f>
        <v>0.25424949886960002</v>
      </c>
      <c r="X1163" s="28">
        <f>MIN('OnSSET_original_NoMG-PV-Diesel'!W1162:AA1162,LCOE_SensitivityScenarios!CO1162)</f>
        <v>0.25424949886960002</v>
      </c>
      <c r="Y1163" s="29">
        <f>MIN('OnSSET_original_NoMG-PV-Diesel'!W1162:AA1162,LCOE_SensitivityScenarios!CT1162)</f>
        <v>0.25424949886960002</v>
      </c>
      <c r="Z1163">
        <f>IF(H1163='OnSSET_original_NoMG-PV-Diesel'!L1162,'OnSSET_original_NoMG-PV-Diesel'!K1162,"wait")</f>
        <v>17.742713084820799</v>
      </c>
      <c r="AA1163">
        <f>IF(I1163='OnSSET_original_NoMG-PV-Diesel'!L1162,'OnSSET_original_NoMG-PV-Diesel'!K1162,"wait")</f>
        <v>17.742713084820799</v>
      </c>
      <c r="AB1163">
        <f>IF(J1163='OnSSET_original_NoMG-PV-Diesel'!L1162,'OnSSET_original_NoMG-PV-Diesel'!K1162,"wait")</f>
        <v>17.742713084820799</v>
      </c>
      <c r="AC1163">
        <f>IF(K1163='OnSSET_original_NoMG-PV-Diesel'!U1162,'OnSSET_original_NoMG-PV-Diesel'!T1162,"wait")</f>
        <v>12.8924502413863</v>
      </c>
      <c r="AD1163">
        <f>IF(L1163='OnSSET_original_NoMG-PV-Diesel'!U1162,'OnSSET_original_NoMG-PV-Diesel'!T1162,"wait")</f>
        <v>12.8924502413863</v>
      </c>
      <c r="AE1163">
        <f>IF(M1163='OnSSET_original_NoMG-PV-Diesel'!U1162,'OnSSET_original_NoMG-PV-Diesel'!T1162,"wait")</f>
        <v>12.8924502413863</v>
      </c>
      <c r="AF1163">
        <f>IF(N1163='OnSSET_original_NoMG-PV-Diesel'!AD1162,'OnSSET_original_NoMG-PV-Diesel'!AC1162,"wait")</f>
        <v>13.4734935467858</v>
      </c>
      <c r="AG1163">
        <f>IF(O1163='OnSSET_original_NoMG-PV-Diesel'!AD1162,'OnSSET_original_NoMG-PV-Diesel'!AC1162,"wait")</f>
        <v>13.4734935467858</v>
      </c>
      <c r="AH1163">
        <f>IF(P1163='OnSSET_original_NoMG-PV-Diesel'!AD1162,'OnSSET_original_NoMG-PV-Diesel'!AC1162,"wait")</f>
        <v>13.4734935467858</v>
      </c>
      <c r="AR1163">
        <v>103.51799999999901</v>
      </c>
      <c r="AS1163">
        <v>103.747</v>
      </c>
      <c r="AT1163">
        <v>45.233999999999902</v>
      </c>
      <c r="AU1163">
        <v>18.199000000000002</v>
      </c>
      <c r="AV1163">
        <v>66463.50404</v>
      </c>
      <c r="AW1163">
        <v>0</v>
      </c>
      <c r="AX1163">
        <v>15439.242899999999</v>
      </c>
      <c r="AZ1163">
        <f>SUMIF([1]base!$A$2:$A$169,B1163,[1]base!$V$2:$V$169)</f>
        <v>0</v>
      </c>
      <c r="BA1163">
        <f>SUMIF([2]s1!$A$2:$A$275,B1163,[2]s1!$U$2:$U$275)</f>
        <v>0</v>
      </c>
      <c r="BB1163">
        <f>SUMIF([3]s2!$A$2:$A$115,B1163,[3]s2!$U$2:$U$115)</f>
        <v>0</v>
      </c>
      <c r="BC1163">
        <f>SUMIF([4]s3!$A$2:$A$245,B1163,[4]s3!$U$2:$U$245)</f>
        <v>0</v>
      </c>
      <c r="BD1163">
        <f>SUMIF([5]s4!$A$2:$A$74,B1163,[5]s4!$U$2:$U$74)</f>
        <v>0</v>
      </c>
      <c r="BF1163">
        <f t="shared" si="95"/>
        <v>0</v>
      </c>
      <c r="BG1163">
        <f t="shared" si="96"/>
        <v>0</v>
      </c>
      <c r="BH1163">
        <f t="shared" si="97"/>
        <v>0</v>
      </c>
      <c r="BI1163">
        <f t="shared" si="98"/>
        <v>0</v>
      </c>
      <c r="BJ1163">
        <f t="shared" si="99"/>
        <v>0</v>
      </c>
      <c r="BL1163" t="s">
        <v>114</v>
      </c>
      <c r="BM1163" s="23">
        <v>74518.362399999998</v>
      </c>
      <c r="BN1163" s="23">
        <v>12.892450240000001</v>
      </c>
      <c r="BP1163" t="s">
        <v>186</v>
      </c>
      <c r="BQ1163" s="23">
        <v>74518.362399999998</v>
      </c>
      <c r="BR1163" s="23">
        <v>12.892450240000001</v>
      </c>
      <c r="BT1163" t="s">
        <v>183</v>
      </c>
      <c r="BU1163" s="23">
        <v>16707.2788</v>
      </c>
      <c r="BV1163" s="23">
        <v>13.473493550000001</v>
      </c>
    </row>
    <row r="1164" spans="1:74" x14ac:dyDescent="0.25">
      <c r="A1164">
        <v>1</v>
      </c>
      <c r="B1164" s="15">
        <v>16797</v>
      </c>
      <c r="C1164" s="15">
        <v>-65.747327600000006</v>
      </c>
      <c r="D1164" s="15">
        <v>-19.02216241</v>
      </c>
      <c r="E1164" s="16">
        <v>1</v>
      </c>
      <c r="F1164" s="19">
        <v>19623.321088244302</v>
      </c>
      <c r="G1164" s="19">
        <v>51.362233798416476</v>
      </c>
      <c r="H1164" s="16" t="str">
        <f>IF(LCOE_SensitivityScenarios!BF1163&gt;'OnSSET_original_NoMG-PV-Diesel'!M1163,'OnSSET_original_NoMG-PV-Diesel'!L1163,LCOE_SensitivityScenarios!BG1163)</f>
        <v>SA_PV</v>
      </c>
      <c r="I1164" s="39" t="str">
        <f>IF(LCOE_SensitivityScenarios!BK1163&gt;'OnSSET_original_NoMG-PV-Diesel'!M1163,'OnSSET_original_NoMG-PV-Diesel'!L1163,LCOE_SensitivityScenarios!BL1163)</f>
        <v>SA_PV</v>
      </c>
      <c r="J1164" s="39" t="str">
        <f>IF(LCOE_SensitivityScenarios!BP1163&gt;'OnSSET_original_NoMG-PV-Diesel'!M1163,'OnSSET_original_NoMG-PV-Diesel'!L1163,LCOE_SensitivityScenarios!BQ1163)</f>
        <v>SA_PV</v>
      </c>
      <c r="K1164" s="38" t="str">
        <f>IF(LCOE_SensitivityScenarios!BU1163&gt;'OnSSET_original_NoMG-PV-Diesel'!V1163,'OnSSET_original_NoMG-PV-Diesel'!U1163,LCOE_SensitivityScenarios!BV1163)</f>
        <v>SA_Diesel</v>
      </c>
      <c r="L1164" s="39" t="str">
        <f>IF(LCOE_SensitivityScenarios!BZ1163&gt;'OnSSET_original_NoMG-PV-Diesel'!V1163,'OnSSET_original_NoMG-PV-Diesel'!U1163,LCOE_SensitivityScenarios!CA1163)</f>
        <v>SA_Diesel</v>
      </c>
      <c r="M1164" s="40" t="str">
        <f>IF(LCOE_SensitivityScenarios!CE1163&gt;'OnSSET_original_NoMG-PV-Diesel'!V1163,'OnSSET_original_NoMG-PV-Diesel'!U1163,LCOE_SensitivityScenarios!CF1163)</f>
        <v>SA_Diesel</v>
      </c>
      <c r="N1164" s="39" t="str">
        <f>IF(LCOE_SensitivityScenarios!CJ1163&gt;'OnSSET_original_NoMG-PV-Diesel'!AE1163,'OnSSET_original_NoMG-PV-Diesel'!AD1163,LCOE_SensitivityScenarios!CK1163)</f>
        <v>SA_Diesel</v>
      </c>
      <c r="O1164" s="39" t="str">
        <f>IF(LCOE_SensitivityScenarios!CO1163&gt;'OnSSET_original_NoMG-PV-Diesel'!AE1163,'OnSSET_original_NoMG-PV-Diesel'!AD1163,LCOE_SensitivityScenarios!CP1163)</f>
        <v>SA_Diesel</v>
      </c>
      <c r="P1164" s="40" t="str">
        <f>IF(LCOE_SensitivityScenarios!CT1163&gt;'OnSSET_original_NoMG-PV-Diesel'!AE1163,'OnSSET_original_NoMG-PV-Diesel'!AD1163,LCOE_SensitivityScenarios!CU1163)</f>
        <v>SA_Diesel</v>
      </c>
      <c r="Q1164" s="38">
        <f>IF(LCOE_SensitivityScenarios!BF1163&gt;'OnSSET_original_NoMG-PV-Diesel'!M1163,'OnSSET_original_NoMG-PV-Diesel'!M1163,LCOE_SensitivityScenarios!BF1163)</f>
        <v>0.44712177261918901</v>
      </c>
      <c r="R1164" s="28">
        <f>MIN('OnSSET_original_NoMG-PV-Diesel'!E1163:I1163,LCOE_SensitivityScenarios!BK1163)</f>
        <v>0.44712177261918901</v>
      </c>
      <c r="S1164" s="28">
        <f>MIN('OnSSET_original_NoMG-PV-Diesel'!E1163:I1163,LCOE_SensitivityScenarios!BP1163)</f>
        <v>0.44712177261918901</v>
      </c>
      <c r="T1164" s="27">
        <f>MIN('OnSSET_original_NoMG-PV-Diesel'!N1163:R1163,LCOE_SensitivityScenarios!BU1163)</f>
        <v>0.37257228312337098</v>
      </c>
      <c r="U1164" s="28">
        <f>MIN('OnSSET_original_NoMG-PV-Diesel'!N1163:R1163,LCOE_SensitivityScenarios!BZ1163)</f>
        <v>0.37257228312337098</v>
      </c>
      <c r="V1164" s="29">
        <f>MIN('OnSSET_original_NoMG-PV-Diesel'!N1163:R1163,LCOE_SensitivityScenarios!CE1163)</f>
        <v>0.37257228312337098</v>
      </c>
      <c r="W1164" s="28">
        <f>MIN('OnSSET_original_NoMG-PV-Diesel'!W1163:AA1163,LCOE_SensitivityScenarios!CJ1163)</f>
        <v>0.19994839108175</v>
      </c>
      <c r="X1164" s="28">
        <f>MIN('OnSSET_original_NoMG-PV-Diesel'!W1163:AA1163,LCOE_SensitivityScenarios!CO1163)</f>
        <v>0.19994839108175</v>
      </c>
      <c r="Y1164" s="29">
        <f>MIN('OnSSET_original_NoMG-PV-Diesel'!W1163:AA1163,LCOE_SensitivityScenarios!CT1163)</f>
        <v>0.19994839108175</v>
      </c>
      <c r="Z1164">
        <f>IF(H1164='OnSSET_original_NoMG-PV-Diesel'!L1163,'OnSSET_original_NoMG-PV-Diesel'!K1163,"wait")</f>
        <v>6.7916745249961599</v>
      </c>
      <c r="AA1164">
        <f>IF(I1164='OnSSET_original_NoMG-PV-Diesel'!L1163,'OnSSET_original_NoMG-PV-Diesel'!K1163,"wait")</f>
        <v>6.7916745249961599</v>
      </c>
      <c r="AB1164">
        <f>IF(J1164='OnSSET_original_NoMG-PV-Diesel'!L1163,'OnSSET_original_NoMG-PV-Diesel'!K1163,"wait")</f>
        <v>6.7916745249961599</v>
      </c>
      <c r="AC1164">
        <f>IF(K1164='OnSSET_original_NoMG-PV-Diesel'!U1163,'OnSSET_original_NoMG-PV-Diesel'!T1163,"wait")</f>
        <v>8.9604205882394208</v>
      </c>
      <c r="AD1164">
        <f>IF(L1164='OnSSET_original_NoMG-PV-Diesel'!U1163,'OnSSET_original_NoMG-PV-Diesel'!T1163,"wait")</f>
        <v>8.9604205882394208</v>
      </c>
      <c r="AE1164">
        <f>IF(M1164='OnSSET_original_NoMG-PV-Diesel'!U1163,'OnSSET_original_NoMG-PV-Diesel'!T1163,"wait")</f>
        <v>8.9604205882394208</v>
      </c>
      <c r="AF1164">
        <f>IF(N1164='OnSSET_original_NoMG-PV-Diesel'!AD1163,'OnSSET_original_NoMG-PV-Diesel'!AC1163,"wait")</f>
        <v>8.9604205882394208</v>
      </c>
      <c r="AG1164">
        <f>IF(O1164='OnSSET_original_NoMG-PV-Diesel'!AD1163,'OnSSET_original_NoMG-PV-Diesel'!AC1163,"wait")</f>
        <v>8.9604205882394208</v>
      </c>
      <c r="AH1164">
        <f>IF(P1164='OnSSET_original_NoMG-PV-Diesel'!AD1163,'OnSSET_original_NoMG-PV-Diesel'!AC1163,"wait")</f>
        <v>8.9604205882394208</v>
      </c>
      <c r="AR1164">
        <v>5.9119999999999999</v>
      </c>
      <c r="AS1164">
        <v>5.9009999999999998</v>
      </c>
      <c r="AT1164">
        <v>6.5650000000000004</v>
      </c>
      <c r="AU1164">
        <v>1.111</v>
      </c>
      <c r="AV1164">
        <v>44195.29262</v>
      </c>
      <c r="AW1164">
        <v>0</v>
      </c>
      <c r="AX1164">
        <v>6420.2792250000002</v>
      </c>
      <c r="AZ1164">
        <f>SUMIF([1]base!$A$2:$A$169,B1164,[1]base!$V$2:$V$169)</f>
        <v>0</v>
      </c>
      <c r="BA1164">
        <f>SUMIF([2]s1!$A$2:$A$275,B1164,[2]s1!$U$2:$U$275)</f>
        <v>0</v>
      </c>
      <c r="BB1164">
        <f>SUMIF([3]s2!$A$2:$A$115,B1164,[3]s2!$U$2:$U$115)</f>
        <v>0</v>
      </c>
      <c r="BC1164">
        <f>SUMIF([4]s3!$A$2:$A$245,B1164,[4]s3!$U$2:$U$245)</f>
        <v>0</v>
      </c>
      <c r="BD1164">
        <f>SUMIF([5]s4!$A$2:$A$74,B1164,[5]s4!$U$2:$U$74)</f>
        <v>0</v>
      </c>
      <c r="BF1164">
        <f t="shared" si="95"/>
        <v>0</v>
      </c>
      <c r="BG1164">
        <f t="shared" si="96"/>
        <v>0</v>
      </c>
      <c r="BH1164">
        <f t="shared" si="97"/>
        <v>0</v>
      </c>
      <c r="BI1164">
        <f t="shared" si="98"/>
        <v>0</v>
      </c>
      <c r="BJ1164">
        <f t="shared" si="99"/>
        <v>0</v>
      </c>
      <c r="BL1164" t="s">
        <v>114</v>
      </c>
      <c r="BM1164" s="23">
        <v>58264.137199999997</v>
      </c>
      <c r="BN1164" s="23">
        <v>10.08030055</v>
      </c>
      <c r="BP1164" t="s">
        <v>183</v>
      </c>
      <c r="BQ1164" s="23">
        <v>11111.01916</v>
      </c>
      <c r="BR1164" s="23">
        <v>8.9604205879999999</v>
      </c>
      <c r="BT1164" t="s">
        <v>183</v>
      </c>
      <c r="BU1164" s="23">
        <v>11111.01916</v>
      </c>
      <c r="BV1164" s="23">
        <v>8.9604205879999999</v>
      </c>
    </row>
    <row r="1165" spans="1:74" x14ac:dyDescent="0.25">
      <c r="A1165">
        <v>1</v>
      </c>
      <c r="B1165" s="15">
        <v>16808</v>
      </c>
      <c r="C1165" s="15">
        <v>-67.791449999999998</v>
      </c>
      <c r="D1165" s="15">
        <v>-18.694364969999999</v>
      </c>
      <c r="E1165" s="16">
        <v>1</v>
      </c>
      <c r="F1165" s="19">
        <v>28203.740918965799</v>
      </c>
      <c r="G1165" s="19">
        <v>82.942838176277007</v>
      </c>
      <c r="H1165" s="16" t="str">
        <f>IF(LCOE_SensitivityScenarios!BF1164&gt;'OnSSET_original_NoMG-PV-Diesel'!M1164,'OnSSET_original_NoMG-PV-Diesel'!L1164,LCOE_SensitivityScenarios!BG1164)</f>
        <v>SA_Diesel</v>
      </c>
      <c r="I1165" s="39" t="str">
        <f>IF(LCOE_SensitivityScenarios!BK1164&gt;'OnSSET_original_NoMG-PV-Diesel'!M1164,'OnSSET_original_NoMG-PV-Diesel'!L1164,LCOE_SensitivityScenarios!BL1164)</f>
        <v>SA_Diesel</v>
      </c>
      <c r="J1165" s="39" t="str">
        <f>IF(LCOE_SensitivityScenarios!BP1164&gt;'OnSSET_original_NoMG-PV-Diesel'!M1164,'OnSSET_original_NoMG-PV-Diesel'!L1164,LCOE_SensitivityScenarios!BQ1164)</f>
        <v>SA_Diesel</v>
      </c>
      <c r="K1165" s="38" t="str">
        <f>IF(LCOE_SensitivityScenarios!BU1164&gt;'OnSSET_original_NoMG-PV-Diesel'!V1164,'OnSSET_original_NoMG-PV-Diesel'!U1164,LCOE_SensitivityScenarios!BV1164)</f>
        <v>SA_Diesel</v>
      </c>
      <c r="L1165" s="39" t="str">
        <f>IF(LCOE_SensitivityScenarios!BZ1164&gt;'OnSSET_original_NoMG-PV-Diesel'!V1164,'OnSSET_original_NoMG-PV-Diesel'!U1164,LCOE_SensitivityScenarios!CA1164)</f>
        <v>SA_Diesel</v>
      </c>
      <c r="M1165" s="40" t="str">
        <f>IF(LCOE_SensitivityScenarios!CE1164&gt;'OnSSET_original_NoMG-PV-Diesel'!V1164,'OnSSET_original_NoMG-PV-Diesel'!U1164,LCOE_SensitivityScenarios!CF1164)</f>
        <v>SA_Diesel</v>
      </c>
      <c r="N1165" s="39" t="str">
        <f>IF(LCOE_SensitivityScenarios!CJ1164&gt;'OnSSET_original_NoMG-PV-Diesel'!AE1164,'OnSSET_original_NoMG-PV-Diesel'!AD1164,LCOE_SensitivityScenarios!CK1164)</f>
        <v>SA_Diesel</v>
      </c>
      <c r="O1165" s="39" t="str">
        <f>IF(LCOE_SensitivityScenarios!CO1164&gt;'OnSSET_original_NoMG-PV-Diesel'!AE1164,'OnSSET_original_NoMG-PV-Diesel'!AD1164,LCOE_SensitivityScenarios!CP1164)</f>
        <v>SA_Diesel</v>
      </c>
      <c r="P1165" s="40" t="str">
        <f>IF(LCOE_SensitivityScenarios!CT1164&gt;'OnSSET_original_NoMG-PV-Diesel'!AE1164,'OnSSET_original_NoMG-PV-Diesel'!AD1164,LCOE_SensitivityScenarios!CU1164)</f>
        <v>SA_Diesel</v>
      </c>
      <c r="Q1165" s="38">
        <f>IF(LCOE_SensitivityScenarios!BF1164&gt;'OnSSET_original_NoMG-PV-Diesel'!M1164,'OnSSET_original_NoMG-PV-Diesel'!M1164,LCOE_SensitivityScenarios!BF1164)</f>
        <v>0.42529319994385001</v>
      </c>
      <c r="R1165" s="28">
        <f>MIN('OnSSET_original_NoMG-PV-Diesel'!E1164:I1164,LCOE_SensitivityScenarios!BK1164)</f>
        <v>0.42529319994385001</v>
      </c>
      <c r="S1165" s="28">
        <f>MIN('OnSSET_original_NoMG-PV-Diesel'!E1164:I1164,LCOE_SensitivityScenarios!BP1164)</f>
        <v>0.42529319994385001</v>
      </c>
      <c r="T1165" s="27">
        <f>MIN('OnSSET_original_NoMG-PV-Diesel'!N1164:R1164,LCOE_SensitivityScenarios!BU1164)</f>
        <v>0.31927675140566703</v>
      </c>
      <c r="U1165" s="28">
        <f>MIN('OnSSET_original_NoMG-PV-Diesel'!N1164:R1164,LCOE_SensitivityScenarios!BZ1164)</f>
        <v>0.31927675140566703</v>
      </c>
      <c r="V1165" s="29">
        <f>MIN('OnSSET_original_NoMG-PV-Diesel'!N1164:R1164,LCOE_SensitivityScenarios!CE1164)</f>
        <v>0.31927675140566703</v>
      </c>
      <c r="W1165" s="28">
        <f>MIN('OnSSET_original_NoMG-PV-Diesel'!W1164:AA1164,LCOE_SensitivityScenarios!CJ1164)</f>
        <v>0.18184802181913301</v>
      </c>
      <c r="X1165" s="28">
        <f>MIN('OnSSET_original_NoMG-PV-Diesel'!W1164:AA1164,LCOE_SensitivityScenarios!CO1164)</f>
        <v>0.18184802181913301</v>
      </c>
      <c r="Y1165" s="29">
        <f>MIN('OnSSET_original_NoMG-PV-Diesel'!W1164:AA1164,LCOE_SensitivityScenarios!CT1164)</f>
        <v>0.18184802181913301</v>
      </c>
      <c r="Z1165">
        <f>IF(H1165='OnSSET_original_NoMG-PV-Diesel'!L1164,'OnSSET_original_NoMG-PV-Diesel'!K1164,"wait")</f>
        <v>14.9872467971392</v>
      </c>
      <c r="AA1165">
        <f>IF(I1165='OnSSET_original_NoMG-PV-Diesel'!L1164,'OnSSET_original_NoMG-PV-Diesel'!K1164,"wait")</f>
        <v>14.9872467971392</v>
      </c>
      <c r="AB1165">
        <f>IF(J1165='OnSSET_original_NoMG-PV-Diesel'!L1164,'OnSSET_original_NoMG-PV-Diesel'!K1164,"wait")</f>
        <v>14.9872467971392</v>
      </c>
      <c r="AC1165">
        <f>IF(K1165='OnSSET_original_NoMG-PV-Diesel'!U1164,'OnSSET_original_NoMG-PV-Diesel'!T1164,"wait")</f>
        <v>12.878420510943201</v>
      </c>
      <c r="AD1165">
        <f>IF(L1165='OnSSET_original_NoMG-PV-Diesel'!U1164,'OnSSET_original_NoMG-PV-Diesel'!T1164,"wait")</f>
        <v>12.878420510943201</v>
      </c>
      <c r="AE1165">
        <f>IF(M1165='OnSSET_original_NoMG-PV-Diesel'!U1164,'OnSSET_original_NoMG-PV-Diesel'!T1164,"wait")</f>
        <v>12.878420510943201</v>
      </c>
      <c r="AF1165">
        <f>IF(N1165='OnSSET_original_NoMG-PV-Diesel'!AD1164,'OnSSET_original_NoMG-PV-Diesel'!AC1164,"wait")</f>
        <v>12.878420510943201</v>
      </c>
      <c r="AG1165">
        <f>IF(O1165='OnSSET_original_NoMG-PV-Diesel'!AD1164,'OnSSET_original_NoMG-PV-Diesel'!AC1164,"wait")</f>
        <v>12.878420510943201</v>
      </c>
      <c r="AH1165">
        <f>IF(P1165='OnSSET_original_NoMG-PV-Diesel'!AD1164,'OnSSET_original_NoMG-PV-Diesel'!AC1164,"wait")</f>
        <v>12.878420510943201</v>
      </c>
      <c r="AR1165">
        <v>42.298999999999999</v>
      </c>
      <c r="AS1165">
        <v>41.691000000000003</v>
      </c>
      <c r="AT1165">
        <v>21.904</v>
      </c>
      <c r="AU1165">
        <v>0.69399999999999995</v>
      </c>
      <c r="AV1165">
        <v>69494.325339999996</v>
      </c>
      <c r="AW1165">
        <v>0</v>
      </c>
      <c r="AX1165">
        <v>16967.880809999999</v>
      </c>
      <c r="AZ1165">
        <f>SUMIF([1]base!$A$2:$A$169,B1165,[1]base!$V$2:$V$169)</f>
        <v>0</v>
      </c>
      <c r="BA1165">
        <f>SUMIF([2]s1!$A$2:$A$275,B1165,[2]s1!$U$2:$U$275)</f>
        <v>0</v>
      </c>
      <c r="BB1165">
        <f>SUMIF([3]s2!$A$2:$A$115,B1165,[3]s2!$U$2:$U$115)</f>
        <v>0</v>
      </c>
      <c r="BC1165">
        <f>SUMIF([4]s3!$A$2:$A$245,B1165,[4]s3!$U$2:$U$245)</f>
        <v>0</v>
      </c>
      <c r="BD1165">
        <f>SUMIF([5]s4!$A$2:$A$74,B1165,[5]s4!$U$2:$U$74)</f>
        <v>0</v>
      </c>
      <c r="BF1165">
        <f t="shared" si="95"/>
        <v>0</v>
      </c>
      <c r="BG1165">
        <f t="shared" si="96"/>
        <v>0</v>
      </c>
      <c r="BH1165">
        <f t="shared" si="97"/>
        <v>0</v>
      </c>
      <c r="BI1165">
        <f t="shared" si="98"/>
        <v>0</v>
      </c>
      <c r="BJ1165">
        <f t="shared" si="99"/>
        <v>0</v>
      </c>
      <c r="BL1165" t="s">
        <v>113</v>
      </c>
      <c r="BM1165" s="23">
        <v>15969.38176</v>
      </c>
      <c r="BN1165" s="23">
        <v>12.87842051</v>
      </c>
      <c r="BP1165" t="s">
        <v>183</v>
      </c>
      <c r="BQ1165" s="23">
        <v>15969.38176</v>
      </c>
      <c r="BR1165" s="23">
        <v>12.87842051</v>
      </c>
      <c r="BT1165" t="s">
        <v>183</v>
      </c>
      <c r="BU1165" s="23">
        <v>15969.38176</v>
      </c>
      <c r="BV1165" s="23">
        <v>12.87842051</v>
      </c>
    </row>
    <row r="1166" spans="1:74" x14ac:dyDescent="0.25">
      <c r="A1166">
        <v>1</v>
      </c>
      <c r="B1166" s="15">
        <v>16813</v>
      </c>
      <c r="C1166" s="15">
        <v>-67.924991939999998</v>
      </c>
      <c r="D1166" s="15">
        <v>-17.818904839999998</v>
      </c>
      <c r="E1166" s="16">
        <v>1</v>
      </c>
      <c r="F1166" s="19">
        <v>29884.138171767801</v>
      </c>
      <c r="G1166" s="19">
        <v>96.009570744643497</v>
      </c>
      <c r="H1166" s="16" t="str">
        <f>IF(LCOE_SensitivityScenarios!BF1165&gt;'OnSSET_original_NoMG-PV-Diesel'!M1165,'OnSSET_original_NoMG-PV-Diesel'!L1165,LCOE_SensitivityScenarios!BG1165)</f>
        <v>SA_PV</v>
      </c>
      <c r="I1166" s="39" t="str">
        <f>IF(LCOE_SensitivityScenarios!BK1165&gt;'OnSSET_original_NoMG-PV-Diesel'!M1165,'OnSSET_original_NoMG-PV-Diesel'!L1165,LCOE_SensitivityScenarios!BL1165)</f>
        <v>SA_PV</v>
      </c>
      <c r="J1166" s="39" t="str">
        <f>IF(LCOE_SensitivityScenarios!BP1165&gt;'OnSSET_original_NoMG-PV-Diesel'!M1165,'OnSSET_original_NoMG-PV-Diesel'!L1165,LCOE_SensitivityScenarios!BQ1165)</f>
        <v>SA_PV</v>
      </c>
      <c r="K1166" s="38" t="str">
        <f>IF(LCOE_SensitivityScenarios!BU1165&gt;'OnSSET_original_NoMG-PV-Diesel'!V1165,'OnSSET_original_NoMG-PV-Diesel'!U1165,LCOE_SensitivityScenarios!BV1165)</f>
        <v>SA_PV</v>
      </c>
      <c r="L1166" s="39" t="str">
        <f>IF(LCOE_SensitivityScenarios!BZ1165&gt;'OnSSET_original_NoMG-PV-Diesel'!V1165,'OnSSET_original_NoMG-PV-Diesel'!U1165,LCOE_SensitivityScenarios!CA1165)</f>
        <v>SA_PV</v>
      </c>
      <c r="M1166" s="40" t="str">
        <f>IF(LCOE_SensitivityScenarios!CE1165&gt;'OnSSET_original_NoMG-PV-Diesel'!V1165,'OnSSET_original_NoMG-PV-Diesel'!U1165,LCOE_SensitivityScenarios!CF1165)</f>
        <v>SA_PV</v>
      </c>
      <c r="N1166" s="39" t="str">
        <f>IF(LCOE_SensitivityScenarios!CJ1165&gt;'OnSSET_original_NoMG-PV-Diesel'!AE1165,'OnSSET_original_NoMG-PV-Diesel'!AD1165,LCOE_SensitivityScenarios!CK1165)</f>
        <v>SA_Diesel</v>
      </c>
      <c r="O1166" s="39" t="str">
        <f>IF(LCOE_SensitivityScenarios!CO1165&gt;'OnSSET_original_NoMG-PV-Diesel'!AE1165,'OnSSET_original_NoMG-PV-Diesel'!AD1165,LCOE_SensitivityScenarios!CP1165)</f>
        <v>SA_Diesel</v>
      </c>
      <c r="P1166" s="40" t="str">
        <f>IF(LCOE_SensitivityScenarios!CT1165&gt;'OnSSET_original_NoMG-PV-Diesel'!AE1165,'OnSSET_original_NoMG-PV-Diesel'!AD1165,LCOE_SensitivityScenarios!CU1165)</f>
        <v>SA_Diesel</v>
      </c>
      <c r="Q1166" s="38">
        <f>IF(LCOE_SensitivityScenarios!BF1165&gt;'OnSSET_original_NoMG-PV-Diesel'!M1165,'OnSSET_original_NoMG-PV-Diesel'!M1165,LCOE_SensitivityScenarios!BF1165)</f>
        <v>0.39717634257712697</v>
      </c>
      <c r="R1166" s="28">
        <f>MIN('OnSSET_original_NoMG-PV-Diesel'!E1165:I1165,LCOE_SensitivityScenarios!BK1165)</f>
        <v>0.39717634257712697</v>
      </c>
      <c r="S1166" s="28">
        <f>MIN('OnSSET_original_NoMG-PV-Diesel'!E1165:I1165,LCOE_SensitivityScenarios!BP1165)</f>
        <v>0.39717634257712697</v>
      </c>
      <c r="T1166" s="27">
        <f>MIN('OnSSET_original_NoMG-PV-Diesel'!N1165:R1165,LCOE_SensitivityScenarios!BU1165)</f>
        <v>0.39717634257712697</v>
      </c>
      <c r="U1166" s="28">
        <f>MIN('OnSSET_original_NoMG-PV-Diesel'!N1165:R1165,LCOE_SensitivityScenarios!BZ1165)</f>
        <v>0.39717634257712697</v>
      </c>
      <c r="V1166" s="29">
        <f>MIN('OnSSET_original_NoMG-PV-Diesel'!N1165:R1165,LCOE_SensitivityScenarios!CE1165)</f>
        <v>0.39717634257712697</v>
      </c>
      <c r="W1166" s="28">
        <f>MIN('OnSSET_original_NoMG-PV-Diesel'!W1165:AA1165,LCOE_SensitivityScenarios!CJ1165)</f>
        <v>0.25424949886960002</v>
      </c>
      <c r="X1166" s="28">
        <f>MIN('OnSSET_original_NoMG-PV-Diesel'!W1165:AA1165,LCOE_SensitivityScenarios!CO1165)</f>
        <v>0.25424949886960002</v>
      </c>
      <c r="Y1166" s="29">
        <f>MIN('OnSSET_original_NoMG-PV-Diesel'!W1165:AA1165,LCOE_SensitivityScenarios!CT1165)</f>
        <v>0.25424949886960002</v>
      </c>
      <c r="Z1166">
        <f>IF(H1166='OnSSET_original_NoMG-PV-Diesel'!L1165,'OnSSET_original_NoMG-PV-Diesel'!K1165,"wait")</f>
        <v>12.8924502413863</v>
      </c>
      <c r="AA1166">
        <f>IF(I1166='OnSSET_original_NoMG-PV-Diesel'!L1165,'OnSSET_original_NoMG-PV-Diesel'!K1165,"wait")</f>
        <v>12.8924502413863</v>
      </c>
      <c r="AB1166">
        <f>IF(J1166='OnSSET_original_NoMG-PV-Diesel'!L1165,'OnSSET_original_NoMG-PV-Diesel'!K1165,"wait")</f>
        <v>12.8924502413863</v>
      </c>
      <c r="AC1166">
        <f>IF(K1166='OnSSET_original_NoMG-PV-Diesel'!U1165,'OnSSET_original_NoMG-PV-Diesel'!T1165,"wait")</f>
        <v>13.636385202723099</v>
      </c>
      <c r="AD1166">
        <f>IF(L1166='OnSSET_original_NoMG-PV-Diesel'!U1165,'OnSSET_original_NoMG-PV-Diesel'!T1165,"wait")</f>
        <v>13.636385202723099</v>
      </c>
      <c r="AE1166">
        <f>IF(M1166='OnSSET_original_NoMG-PV-Diesel'!U1165,'OnSSET_original_NoMG-PV-Diesel'!T1165,"wait")</f>
        <v>13.636385202723099</v>
      </c>
      <c r="AF1166">
        <f>IF(N1166='OnSSET_original_NoMG-PV-Diesel'!AD1165,'OnSSET_original_NoMG-PV-Diesel'!AC1165,"wait")</f>
        <v>13.645725192587999</v>
      </c>
      <c r="AG1166">
        <f>IF(O1166='OnSSET_original_NoMG-PV-Diesel'!AD1165,'OnSSET_original_NoMG-PV-Diesel'!AC1165,"wait")</f>
        <v>13.645725192587999</v>
      </c>
      <c r="AH1166">
        <f>IF(P1166='OnSSET_original_NoMG-PV-Diesel'!AD1165,'OnSSET_original_NoMG-PV-Diesel'!AC1165,"wait")</f>
        <v>13.645725192587999</v>
      </c>
      <c r="AR1166">
        <v>51.421999999999997</v>
      </c>
      <c r="AS1166">
        <v>51.421999999999997</v>
      </c>
      <c r="AT1166">
        <v>2.266</v>
      </c>
      <c r="AU1166">
        <v>0.22500000000000001</v>
      </c>
      <c r="AV1166">
        <v>59913.218659999999</v>
      </c>
      <c r="AW1166">
        <v>0</v>
      </c>
      <c r="AX1166">
        <v>12381.96708</v>
      </c>
      <c r="AZ1166">
        <f>SUMIF([1]base!$A$2:$A$169,B1166,[1]base!$V$2:$V$169)</f>
        <v>0</v>
      </c>
      <c r="BA1166">
        <f>SUMIF([2]s1!$A$2:$A$275,B1166,[2]s1!$U$2:$U$275)</f>
        <v>0</v>
      </c>
      <c r="BB1166">
        <f>SUMIF([3]s2!$A$2:$A$115,B1166,[3]s2!$U$2:$U$115)</f>
        <v>0</v>
      </c>
      <c r="BC1166">
        <f>SUMIF([4]s3!$A$2:$A$245,B1166,[4]s3!$U$2:$U$245)</f>
        <v>0</v>
      </c>
      <c r="BD1166">
        <f>SUMIF([5]s4!$A$2:$A$74,B1166,[5]s4!$U$2:$U$74)</f>
        <v>0</v>
      </c>
      <c r="BF1166">
        <f t="shared" si="95"/>
        <v>0</v>
      </c>
      <c r="BG1166">
        <f t="shared" si="96"/>
        <v>0</v>
      </c>
      <c r="BH1166">
        <f t="shared" si="97"/>
        <v>0</v>
      </c>
      <c r="BI1166">
        <f t="shared" si="98"/>
        <v>0</v>
      </c>
      <c r="BJ1166">
        <f t="shared" si="99"/>
        <v>0</v>
      </c>
      <c r="BL1166" t="s">
        <v>114</v>
      </c>
      <c r="BM1166" s="23">
        <v>78818.306469999996</v>
      </c>
      <c r="BN1166" s="23">
        <v>13.636385199999999</v>
      </c>
      <c r="BP1166" t="s">
        <v>186</v>
      </c>
      <c r="BQ1166" s="23">
        <v>78818.306469999996</v>
      </c>
      <c r="BR1166" s="23">
        <v>13.636385199999999</v>
      </c>
      <c r="BT1166" t="s">
        <v>183</v>
      </c>
      <c r="BU1166" s="23">
        <v>16920.84792</v>
      </c>
      <c r="BV1166" s="23">
        <v>13.64572519</v>
      </c>
    </row>
    <row r="1167" spans="1:74" x14ac:dyDescent="0.25">
      <c r="A1167">
        <v>1</v>
      </c>
      <c r="B1167" s="15">
        <v>16822</v>
      </c>
      <c r="C1167" s="15">
        <v>-67.630670660000007</v>
      </c>
      <c r="D1167" s="15">
        <v>-18.256399999999999</v>
      </c>
      <c r="E1167" s="16">
        <v>1</v>
      </c>
      <c r="F1167" s="19">
        <v>29939.585521878002</v>
      </c>
      <c r="G1167" s="19">
        <v>98.163221446425936</v>
      </c>
      <c r="H1167" s="16" t="str">
        <f>IF(LCOE_SensitivityScenarios!BF1166&gt;'OnSSET_original_NoMG-PV-Diesel'!M1166,'OnSSET_original_NoMG-PV-Diesel'!L1166,LCOE_SensitivityScenarios!BG1166)</f>
        <v>SA_PV</v>
      </c>
      <c r="I1167" s="39" t="str">
        <f>IF(LCOE_SensitivityScenarios!BK1166&gt;'OnSSET_original_NoMG-PV-Diesel'!M1166,'OnSSET_original_NoMG-PV-Diesel'!L1166,LCOE_SensitivityScenarios!BL1166)</f>
        <v>SA_PV</v>
      </c>
      <c r="J1167" s="39" t="str">
        <f>IF(LCOE_SensitivityScenarios!BP1166&gt;'OnSSET_original_NoMG-PV-Diesel'!M1166,'OnSSET_original_NoMG-PV-Diesel'!L1166,LCOE_SensitivityScenarios!BQ1166)</f>
        <v>SA_PV</v>
      </c>
      <c r="K1167" s="38" t="str">
        <f>IF(LCOE_SensitivityScenarios!BU1166&gt;'OnSSET_original_NoMG-PV-Diesel'!V1166,'OnSSET_original_NoMG-PV-Diesel'!U1166,LCOE_SensitivityScenarios!BV1166)</f>
        <v>SA_Diesel</v>
      </c>
      <c r="L1167" s="39" t="str">
        <f>IF(LCOE_SensitivityScenarios!BZ1166&gt;'OnSSET_original_NoMG-PV-Diesel'!V1166,'OnSSET_original_NoMG-PV-Diesel'!U1166,LCOE_SensitivityScenarios!CA1166)</f>
        <v>SA_Diesel</v>
      </c>
      <c r="M1167" s="40" t="str">
        <f>IF(LCOE_SensitivityScenarios!CE1166&gt;'OnSSET_original_NoMG-PV-Diesel'!V1166,'OnSSET_original_NoMG-PV-Diesel'!U1166,LCOE_SensitivityScenarios!CF1166)</f>
        <v>SA_Diesel</v>
      </c>
      <c r="N1167" s="39" t="str">
        <f>IF(LCOE_SensitivityScenarios!CJ1166&gt;'OnSSET_original_NoMG-PV-Diesel'!AE1166,'OnSSET_original_NoMG-PV-Diesel'!AD1166,LCOE_SensitivityScenarios!CK1166)</f>
        <v>SA_Diesel</v>
      </c>
      <c r="O1167" s="39" t="str">
        <f>IF(LCOE_SensitivityScenarios!CO1166&gt;'OnSSET_original_NoMG-PV-Diesel'!AE1166,'OnSSET_original_NoMG-PV-Diesel'!AD1166,LCOE_SensitivityScenarios!CP1166)</f>
        <v>SA_Diesel</v>
      </c>
      <c r="P1167" s="40" t="str">
        <f>IF(LCOE_SensitivityScenarios!CT1166&gt;'OnSSET_original_NoMG-PV-Diesel'!AE1166,'OnSSET_original_NoMG-PV-Diesel'!AD1166,LCOE_SensitivityScenarios!CU1166)</f>
        <v>SA_Diesel</v>
      </c>
      <c r="Q1167" s="38">
        <f>IF(LCOE_SensitivityScenarios!BF1166&gt;'OnSSET_original_NoMG-PV-Diesel'!M1166,'OnSSET_original_NoMG-PV-Diesel'!M1166,LCOE_SensitivityScenarios!BF1166)</f>
        <v>0.53448323858281799</v>
      </c>
      <c r="R1167" s="28">
        <f>MIN('OnSSET_original_NoMG-PV-Diesel'!E1166:I1166,LCOE_SensitivityScenarios!BK1166)</f>
        <v>0.53448323858281799</v>
      </c>
      <c r="S1167" s="28">
        <f>MIN('OnSSET_original_NoMG-PV-Diesel'!E1166:I1166,LCOE_SensitivityScenarios!BP1166)</f>
        <v>0.53448323858281799</v>
      </c>
      <c r="T1167" s="27">
        <f>MIN('OnSSET_original_NoMG-PV-Diesel'!N1166:R1166,LCOE_SensitivityScenarios!BU1166)</f>
        <v>0.46139816931954503</v>
      </c>
      <c r="U1167" s="28">
        <f>MIN('OnSSET_original_NoMG-PV-Diesel'!N1166:R1166,LCOE_SensitivityScenarios!BZ1166)</f>
        <v>0.46139816931954503</v>
      </c>
      <c r="V1167" s="29">
        <f>MIN('OnSSET_original_NoMG-PV-Diesel'!N1166:R1166,LCOE_SensitivityScenarios!CE1166)</f>
        <v>0.46139816931954503</v>
      </c>
      <c r="W1167" s="28">
        <f>MIN('OnSSET_original_NoMG-PV-Diesel'!W1166:AA1166,LCOE_SensitivityScenarios!CJ1166)</f>
        <v>0.23011567318611101</v>
      </c>
      <c r="X1167" s="28">
        <f>MIN('OnSSET_original_NoMG-PV-Diesel'!W1166:AA1166,LCOE_SensitivityScenarios!CO1166)</f>
        <v>0.23011567318611101</v>
      </c>
      <c r="Y1167" s="29">
        <f>MIN('OnSSET_original_NoMG-PV-Diesel'!W1166:AA1166,LCOE_SensitivityScenarios!CT1166)</f>
        <v>0.23011567318611101</v>
      </c>
      <c r="Z1167">
        <f>IF(H1167='OnSSET_original_NoMG-PV-Diesel'!L1166,'OnSSET_original_NoMG-PV-Diesel'!K1166,"wait")</f>
        <v>10.080300553883101</v>
      </c>
      <c r="AA1167">
        <f>IF(I1167='OnSSET_original_NoMG-PV-Diesel'!L1166,'OnSSET_original_NoMG-PV-Diesel'!K1166,"wait")</f>
        <v>10.080300553883101</v>
      </c>
      <c r="AB1167">
        <f>IF(J1167='OnSSET_original_NoMG-PV-Diesel'!L1166,'OnSSET_original_NoMG-PV-Diesel'!K1166,"wait")</f>
        <v>10.080300553883101</v>
      </c>
      <c r="AC1167">
        <f>IF(K1167='OnSSET_original_NoMG-PV-Diesel'!U1166,'OnSSET_original_NoMG-PV-Diesel'!T1166,"wait")</f>
        <v>13.671043617295901</v>
      </c>
      <c r="AD1167">
        <f>IF(L1167='OnSSET_original_NoMG-PV-Diesel'!U1166,'OnSSET_original_NoMG-PV-Diesel'!T1166,"wait")</f>
        <v>13.671043617295901</v>
      </c>
      <c r="AE1167">
        <f>IF(M1167='OnSSET_original_NoMG-PV-Diesel'!U1166,'OnSSET_original_NoMG-PV-Diesel'!T1166,"wait")</f>
        <v>13.671043617295901</v>
      </c>
      <c r="AF1167">
        <f>IF(N1167='OnSSET_original_NoMG-PV-Diesel'!AD1166,'OnSSET_original_NoMG-PV-Diesel'!AC1166,"wait")</f>
        <v>13.671043617295901</v>
      </c>
      <c r="AG1167">
        <f>IF(O1167='OnSSET_original_NoMG-PV-Diesel'!AD1166,'OnSSET_original_NoMG-PV-Diesel'!AC1166,"wait")</f>
        <v>13.671043617295901</v>
      </c>
      <c r="AH1167">
        <f>IF(P1167='OnSSET_original_NoMG-PV-Diesel'!AD1166,'OnSSET_original_NoMG-PV-Diesel'!AC1166,"wait")</f>
        <v>13.671043617295901</v>
      </c>
      <c r="AR1167">
        <v>10.106</v>
      </c>
      <c r="AS1167">
        <v>5.976</v>
      </c>
      <c r="AT1167">
        <v>6.3039999999999896</v>
      </c>
      <c r="AU1167">
        <v>5.016</v>
      </c>
      <c r="AV1167">
        <v>72391.430829999998</v>
      </c>
      <c r="AW1167">
        <v>0</v>
      </c>
      <c r="AX1167">
        <v>18496.51872</v>
      </c>
      <c r="AZ1167">
        <f>SUMIF([1]base!$A$2:$A$169,B1167,[1]base!$V$2:$V$169)</f>
        <v>0</v>
      </c>
      <c r="BA1167">
        <f>SUMIF([2]s1!$A$2:$A$275,B1167,[2]s1!$U$2:$U$275)</f>
        <v>0</v>
      </c>
      <c r="BB1167">
        <f>SUMIF([3]s2!$A$2:$A$115,B1167,[3]s2!$U$2:$U$115)</f>
        <v>0</v>
      </c>
      <c r="BC1167">
        <f>SUMIF([4]s3!$A$2:$A$245,B1167,[4]s3!$U$2:$U$245)</f>
        <v>0</v>
      </c>
      <c r="BD1167">
        <f>SUMIF([5]s4!$A$2:$A$74,B1167,[5]s4!$U$2:$U$74)</f>
        <v>0</v>
      </c>
      <c r="BF1167">
        <f t="shared" si="95"/>
        <v>0</v>
      </c>
      <c r="BG1167">
        <f t="shared" si="96"/>
        <v>0</v>
      </c>
      <c r="BH1167">
        <f t="shared" si="97"/>
        <v>0</v>
      </c>
      <c r="BI1167">
        <f t="shared" si="98"/>
        <v>0</v>
      </c>
      <c r="BJ1167">
        <f t="shared" si="99"/>
        <v>0</v>
      </c>
      <c r="BL1167" t="s">
        <v>114</v>
      </c>
      <c r="BM1167" s="23">
        <v>106263.1939</v>
      </c>
      <c r="BN1167" s="23">
        <v>13.87247962</v>
      </c>
      <c r="BP1167" t="s">
        <v>183</v>
      </c>
      <c r="BQ1167" s="23">
        <v>16952.243040000001</v>
      </c>
      <c r="BR1167" s="23">
        <v>13.671043620000001</v>
      </c>
      <c r="BT1167" t="s">
        <v>183</v>
      </c>
      <c r="BU1167" s="23">
        <v>16952.243040000001</v>
      </c>
      <c r="BV1167" s="23">
        <v>13.671043620000001</v>
      </c>
    </row>
    <row r="1168" spans="1:74" x14ac:dyDescent="0.25">
      <c r="A1168">
        <v>1</v>
      </c>
      <c r="B1168" s="15">
        <v>16868</v>
      </c>
      <c r="C1168" s="15">
        <v>-66.097763</v>
      </c>
      <c r="D1168" s="15">
        <v>-10.9375825</v>
      </c>
      <c r="E1168" s="16">
        <v>0</v>
      </c>
      <c r="F1168" s="19">
        <v>17930.234248246001</v>
      </c>
      <c r="G1168" s="19">
        <v>61.177759395804458</v>
      </c>
      <c r="H1168" s="16" t="str">
        <f>IF(LCOE_SensitivityScenarios!BF1167&gt;'OnSSET_original_NoMG-PV-Diesel'!M1167,'OnSSET_original_NoMG-PV-Diesel'!L1167,LCOE_SensitivityScenarios!BG1167)</f>
        <v>SA_Diesel</v>
      </c>
      <c r="I1168" s="39" t="str">
        <f>IF(LCOE_SensitivityScenarios!BK1167&gt;'OnSSET_original_NoMG-PV-Diesel'!M1167,'OnSSET_original_NoMG-PV-Diesel'!L1167,LCOE_SensitivityScenarios!BL1167)</f>
        <v>SA_Diesel</v>
      </c>
      <c r="J1168" s="39" t="str">
        <f>IF(LCOE_SensitivityScenarios!BP1167&gt;'OnSSET_original_NoMG-PV-Diesel'!M1167,'OnSSET_original_NoMG-PV-Diesel'!L1167,LCOE_SensitivityScenarios!BQ1167)</f>
        <v>SA_Diesel</v>
      </c>
      <c r="K1168" s="38" t="str">
        <f>IF(LCOE_SensitivityScenarios!BU1167&gt;'OnSSET_original_NoMG-PV-Diesel'!V1167,'OnSSET_original_NoMG-PV-Diesel'!U1167,LCOE_SensitivityScenarios!BV1167)</f>
        <v>SA_Diesel</v>
      </c>
      <c r="L1168" s="39" t="str">
        <f>IF(LCOE_SensitivityScenarios!BZ1167&gt;'OnSSET_original_NoMG-PV-Diesel'!V1167,'OnSSET_original_NoMG-PV-Diesel'!U1167,LCOE_SensitivityScenarios!CA1167)</f>
        <v>SA_Diesel</v>
      </c>
      <c r="M1168" s="40" t="str">
        <f>IF(LCOE_SensitivityScenarios!CE1167&gt;'OnSSET_original_NoMG-PV-Diesel'!V1167,'OnSSET_original_NoMG-PV-Diesel'!U1167,LCOE_SensitivityScenarios!CF1167)</f>
        <v>SA_Diesel</v>
      </c>
      <c r="N1168" s="39" t="str">
        <f>IF(LCOE_SensitivityScenarios!CJ1167&gt;'OnSSET_original_NoMG-PV-Diesel'!AE1167,'OnSSET_original_NoMG-PV-Diesel'!AD1167,LCOE_SensitivityScenarios!CK1167)</f>
        <v>SA_Diesel</v>
      </c>
      <c r="O1168" s="39" t="str">
        <f>IF(LCOE_SensitivityScenarios!CO1167&gt;'OnSSET_original_NoMG-PV-Diesel'!AE1167,'OnSSET_original_NoMG-PV-Diesel'!AD1167,LCOE_SensitivityScenarios!CP1167)</f>
        <v>SA_Diesel</v>
      </c>
      <c r="P1168" s="40" t="str">
        <f>IF(LCOE_SensitivityScenarios!CT1167&gt;'OnSSET_original_NoMG-PV-Diesel'!AE1167,'OnSSET_original_NoMG-PV-Diesel'!AD1167,LCOE_SensitivityScenarios!CU1167)</f>
        <v>SA_Diesel</v>
      </c>
      <c r="Q1168" s="38">
        <f>IF(LCOE_SensitivityScenarios!BF1167&gt;'OnSSET_original_NoMG-PV-Diesel'!M1167,'OnSSET_original_NoMG-PV-Diesel'!M1167,LCOE_SensitivityScenarios!BF1167)</f>
        <v>0.398477838073306</v>
      </c>
      <c r="R1168" s="28">
        <f>MIN('OnSSET_original_NoMG-PV-Diesel'!E1167:I1167,LCOE_SensitivityScenarios!BK1167)</f>
        <v>0.398477838073306</v>
      </c>
      <c r="S1168" s="28">
        <f>MIN('OnSSET_original_NoMG-PV-Diesel'!E1167:I1167,LCOE_SensitivityScenarios!BP1167)</f>
        <v>0.398477838073306</v>
      </c>
      <c r="T1168" s="27">
        <f>MIN('OnSSET_original_NoMG-PV-Diesel'!N1167:R1167,LCOE_SensitivityScenarios!BU1167)</f>
        <v>0.30151157416643198</v>
      </c>
      <c r="U1168" s="28">
        <f>MIN('OnSSET_original_NoMG-PV-Diesel'!N1167:R1167,LCOE_SensitivityScenarios!BZ1167)</f>
        <v>0.30151157416643198</v>
      </c>
      <c r="V1168" s="29">
        <f>MIN('OnSSET_original_NoMG-PV-Diesel'!N1167:R1167,LCOE_SensitivityScenarios!CE1167)</f>
        <v>0.30151157416643198</v>
      </c>
      <c r="W1168" s="28">
        <f>MIN('OnSSET_original_NoMG-PV-Diesel'!W1167:AA1167,LCOE_SensitivityScenarios!CJ1167)</f>
        <v>0.17581456539826101</v>
      </c>
      <c r="X1168" s="28">
        <f>MIN('OnSSET_original_NoMG-PV-Diesel'!W1167:AA1167,LCOE_SensitivityScenarios!CO1167)</f>
        <v>0.17581456539826101</v>
      </c>
      <c r="Y1168" s="29">
        <f>MIN('OnSSET_original_NoMG-PV-Diesel'!W1167:AA1167,LCOE_SensitivityScenarios!CT1167)</f>
        <v>0.17581456539826101</v>
      </c>
      <c r="Z1168">
        <f>IF(H1168='OnSSET_original_NoMG-PV-Diesel'!L1167,'OnSSET_original_NoMG-PV-Diesel'!K1167,"wait")</f>
        <v>12.878420510943201</v>
      </c>
      <c r="AA1168">
        <f>IF(I1168='OnSSET_original_NoMG-PV-Diesel'!L1167,'OnSSET_original_NoMG-PV-Diesel'!K1167,"wait")</f>
        <v>12.878420510943201</v>
      </c>
      <c r="AB1168">
        <f>IF(J1168='OnSSET_original_NoMG-PV-Diesel'!L1167,'OnSSET_original_NoMG-PV-Diesel'!K1167,"wait")</f>
        <v>12.878420510943201</v>
      </c>
      <c r="AC1168">
        <f>IF(K1168='OnSSET_original_NoMG-PV-Diesel'!U1167,'OnSSET_original_NoMG-PV-Diesel'!T1167,"wait")</f>
        <v>8.1873215745415902</v>
      </c>
      <c r="AD1168">
        <f>IF(L1168='OnSSET_original_NoMG-PV-Diesel'!U1167,'OnSSET_original_NoMG-PV-Diesel'!T1167,"wait")</f>
        <v>8.1873215745415902</v>
      </c>
      <c r="AE1168">
        <f>IF(M1168='OnSSET_original_NoMG-PV-Diesel'!U1167,'OnSSET_original_NoMG-PV-Diesel'!T1167,"wait")</f>
        <v>8.1873215745415902</v>
      </c>
      <c r="AF1168">
        <f>IF(N1168='OnSSET_original_NoMG-PV-Diesel'!AD1167,'OnSSET_original_NoMG-PV-Diesel'!AC1167,"wait")</f>
        <v>8.1873215745415902</v>
      </c>
      <c r="AG1168">
        <f>IF(O1168='OnSSET_original_NoMG-PV-Diesel'!AD1167,'OnSSET_original_NoMG-PV-Diesel'!AC1167,"wait")</f>
        <v>8.1873215745415902</v>
      </c>
      <c r="AH1168">
        <f>IF(P1168='OnSSET_original_NoMG-PV-Diesel'!AD1167,'OnSSET_original_NoMG-PV-Diesel'!AC1167,"wait")</f>
        <v>8.1873215745415902</v>
      </c>
      <c r="AR1168">
        <v>441.41199999999998</v>
      </c>
      <c r="AS1168">
        <v>326.53100000000001</v>
      </c>
      <c r="AT1168">
        <v>8.609</v>
      </c>
      <c r="AU1168">
        <v>6.3650000000000002</v>
      </c>
      <c r="AV1168">
        <v>52089.171820000003</v>
      </c>
      <c r="AW1168">
        <v>0</v>
      </c>
      <c r="AX1168">
        <v>9171.8274629999996</v>
      </c>
      <c r="AZ1168">
        <f>SUMIF([1]base!$A$2:$A$169,B1168,[1]base!$V$2:$V$169)</f>
        <v>0</v>
      </c>
      <c r="BA1168">
        <f>SUMIF([2]s1!$A$2:$A$275,B1168,[2]s1!$U$2:$U$275)</f>
        <v>0</v>
      </c>
      <c r="BB1168">
        <f>SUMIF([3]s2!$A$2:$A$115,B1168,[3]s2!$U$2:$U$115)</f>
        <v>0</v>
      </c>
      <c r="BC1168">
        <f>SUMIF([4]s3!$A$2:$A$245,B1168,[4]s3!$U$2:$U$245)</f>
        <v>0</v>
      </c>
      <c r="BD1168">
        <f>SUMIF([5]s4!$A$2:$A$74,B1168,[5]s4!$U$2:$U$74)</f>
        <v>0</v>
      </c>
      <c r="BF1168">
        <f t="shared" si="95"/>
        <v>0</v>
      </c>
      <c r="BG1168">
        <f t="shared" si="96"/>
        <v>0</v>
      </c>
      <c r="BH1168">
        <f t="shared" si="97"/>
        <v>0</v>
      </c>
      <c r="BI1168">
        <f t="shared" si="98"/>
        <v>0</v>
      </c>
      <c r="BJ1168">
        <f t="shared" si="99"/>
        <v>0</v>
      </c>
      <c r="BL1168" t="s">
        <v>113</v>
      </c>
      <c r="BM1168" s="23">
        <v>10152.36796</v>
      </c>
      <c r="BN1168" s="23">
        <v>8.1873215750000004</v>
      </c>
      <c r="BP1168" t="s">
        <v>183</v>
      </c>
      <c r="BQ1168" s="23">
        <v>10152.36796</v>
      </c>
      <c r="BR1168" s="23">
        <v>8.1873215750000004</v>
      </c>
      <c r="BT1168" t="s">
        <v>183</v>
      </c>
      <c r="BU1168" s="23">
        <v>10152.36796</v>
      </c>
      <c r="BV1168" s="23">
        <v>8.1873215750000004</v>
      </c>
    </row>
    <row r="1169" spans="1:74" x14ac:dyDescent="0.25">
      <c r="A1169">
        <v>1</v>
      </c>
      <c r="B1169" s="15">
        <v>16872</v>
      </c>
      <c r="C1169" s="15">
        <v>-65.516528059999999</v>
      </c>
      <c r="D1169" s="15">
        <v>-10.20726425</v>
      </c>
      <c r="E1169" s="16">
        <v>0</v>
      </c>
      <c r="F1169" s="19">
        <v>13839.424051096699</v>
      </c>
      <c r="G1169" s="19">
        <v>64.666411602725148</v>
      </c>
      <c r="H1169" s="16" t="str">
        <f>IF(LCOE_SensitivityScenarios!BF1168&gt;'OnSSET_original_NoMG-PV-Diesel'!M1168,'OnSSET_original_NoMG-PV-Diesel'!L1168,LCOE_SensitivityScenarios!BG1168)</f>
        <v>SA_PV</v>
      </c>
      <c r="I1169" s="39" t="str">
        <f>IF(LCOE_SensitivityScenarios!BK1168&gt;'OnSSET_original_NoMG-PV-Diesel'!M1168,'OnSSET_original_NoMG-PV-Diesel'!L1168,LCOE_SensitivityScenarios!BL1168)</f>
        <v>SA_PV</v>
      </c>
      <c r="J1169" s="39" t="str">
        <f>IF(LCOE_SensitivityScenarios!BP1168&gt;'OnSSET_original_NoMG-PV-Diesel'!M1168,'OnSSET_original_NoMG-PV-Diesel'!L1168,LCOE_SensitivityScenarios!BQ1168)</f>
        <v>SA_PV</v>
      </c>
      <c r="K1169" s="38" t="str">
        <f>IF(LCOE_SensitivityScenarios!BU1168&gt;'OnSSET_original_NoMG-PV-Diesel'!V1168,'OnSSET_original_NoMG-PV-Diesel'!U1168,LCOE_SensitivityScenarios!BV1168)</f>
        <v>SA_PV</v>
      </c>
      <c r="L1169" s="39" t="str">
        <f>IF(LCOE_SensitivityScenarios!BZ1168&gt;'OnSSET_original_NoMG-PV-Diesel'!V1168,'OnSSET_original_NoMG-PV-Diesel'!U1168,LCOE_SensitivityScenarios!CA1168)</f>
        <v>SA_PV</v>
      </c>
      <c r="M1169" s="40" t="str">
        <f>IF(LCOE_SensitivityScenarios!CE1168&gt;'OnSSET_original_NoMG-PV-Diesel'!V1168,'OnSSET_original_NoMG-PV-Diesel'!U1168,LCOE_SensitivityScenarios!CF1168)</f>
        <v>SA_PV</v>
      </c>
      <c r="N1169" s="39" t="str">
        <f>IF(LCOE_SensitivityScenarios!CJ1168&gt;'OnSSET_original_NoMG-PV-Diesel'!AE1168,'OnSSET_original_NoMG-PV-Diesel'!AD1168,LCOE_SensitivityScenarios!CK1168)</f>
        <v>SA_Diesel</v>
      </c>
      <c r="O1169" s="39" t="str">
        <f>IF(LCOE_SensitivityScenarios!CO1168&gt;'OnSSET_original_NoMG-PV-Diesel'!AE1168,'OnSSET_original_NoMG-PV-Diesel'!AD1168,LCOE_SensitivityScenarios!CP1168)</f>
        <v>SA_Diesel</v>
      </c>
      <c r="P1169" s="40" t="str">
        <f>IF(LCOE_SensitivityScenarios!CT1168&gt;'OnSSET_original_NoMG-PV-Diesel'!AE1168,'OnSSET_original_NoMG-PV-Diesel'!AD1168,LCOE_SensitivityScenarios!CU1168)</f>
        <v>SA_Diesel</v>
      </c>
      <c r="Q1169" s="38">
        <f>IF(LCOE_SensitivityScenarios!BF1168&gt;'OnSSET_original_NoMG-PV-Diesel'!M1168,'OnSSET_original_NoMG-PV-Diesel'!M1168,LCOE_SensitivityScenarios!BF1168)</f>
        <v>0.52276994279746203</v>
      </c>
      <c r="R1169" s="28">
        <f>MIN('OnSSET_original_NoMG-PV-Diesel'!E1168:I1168,LCOE_SensitivityScenarios!BK1168)</f>
        <v>0.52276994279746203</v>
      </c>
      <c r="S1169" s="28">
        <f>MIN('OnSSET_original_NoMG-PV-Diesel'!E1168:I1168,LCOE_SensitivityScenarios!BP1168)</f>
        <v>0.52276994279746203</v>
      </c>
      <c r="T1169" s="27">
        <f>MIN('OnSSET_original_NoMG-PV-Diesel'!N1168:R1168,LCOE_SensitivityScenarios!BU1168)</f>
        <v>0.52276994279746203</v>
      </c>
      <c r="U1169" s="28">
        <f>MIN('OnSSET_original_NoMG-PV-Diesel'!N1168:R1168,LCOE_SensitivityScenarios!BZ1168)</f>
        <v>0.52276994279746203</v>
      </c>
      <c r="V1169" s="29">
        <f>MIN('OnSSET_original_NoMG-PV-Diesel'!N1168:R1168,LCOE_SensitivityScenarios!CE1168)</f>
        <v>0.52276994279746203</v>
      </c>
      <c r="W1169" s="28">
        <f>MIN('OnSSET_original_NoMG-PV-Diesel'!W1168:AA1168,LCOE_SensitivityScenarios!CJ1168)</f>
        <v>0.290450237394833</v>
      </c>
      <c r="X1169" s="28">
        <f>MIN('OnSSET_original_NoMG-PV-Diesel'!W1168:AA1168,LCOE_SensitivityScenarios!CO1168)</f>
        <v>0.290450237394833</v>
      </c>
      <c r="Y1169" s="29">
        <f>MIN('OnSSET_original_NoMG-PV-Diesel'!W1168:AA1168,LCOE_SensitivityScenarios!CT1168)</f>
        <v>0.290450237394833</v>
      </c>
      <c r="Z1169">
        <f>IF(H1169='OnSSET_original_NoMG-PV-Diesel'!L1168,'OnSSET_original_NoMG-PV-Diesel'!K1168,"wait")</f>
        <v>13.636385202723099</v>
      </c>
      <c r="AA1169">
        <f>IF(I1169='OnSSET_original_NoMG-PV-Diesel'!L1168,'OnSSET_original_NoMG-PV-Diesel'!K1168,"wait")</f>
        <v>13.636385202723099</v>
      </c>
      <c r="AB1169">
        <f>IF(J1169='OnSSET_original_NoMG-PV-Diesel'!L1168,'OnSSET_original_NoMG-PV-Diesel'!K1168,"wait")</f>
        <v>13.636385202723099</v>
      </c>
      <c r="AC1169">
        <f>IF(K1169='OnSSET_original_NoMG-PV-Diesel'!U1168,'OnSSET_original_NoMG-PV-Diesel'!T1168,"wait")</f>
        <v>8.3119663970551194</v>
      </c>
      <c r="AD1169">
        <f>IF(L1169='OnSSET_original_NoMG-PV-Diesel'!U1168,'OnSSET_original_NoMG-PV-Diesel'!T1168,"wait")</f>
        <v>8.3119663970551194</v>
      </c>
      <c r="AE1169">
        <f>IF(M1169='OnSSET_original_NoMG-PV-Diesel'!U1168,'OnSSET_original_NoMG-PV-Diesel'!T1168,"wait")</f>
        <v>8.3119663970551194</v>
      </c>
      <c r="AF1169">
        <f>IF(N1169='OnSSET_original_NoMG-PV-Diesel'!AD1168,'OnSSET_original_NoMG-PV-Diesel'!AC1168,"wait")</f>
        <v>6.3193717128295699</v>
      </c>
      <c r="AG1169">
        <f>IF(O1169='OnSSET_original_NoMG-PV-Diesel'!AD1168,'OnSSET_original_NoMG-PV-Diesel'!AC1168,"wait")</f>
        <v>6.3193717128295699</v>
      </c>
      <c r="AH1169">
        <f>IF(P1169='OnSSET_original_NoMG-PV-Diesel'!AD1168,'OnSSET_original_NoMG-PV-Diesel'!AC1168,"wait")</f>
        <v>6.3193717128295699</v>
      </c>
      <c r="AR1169">
        <v>528.21900000000005</v>
      </c>
      <c r="AS1169">
        <v>400.42899999999997</v>
      </c>
      <c r="AT1169">
        <v>108.458</v>
      </c>
      <c r="AU1169">
        <v>59.787999999999997</v>
      </c>
      <c r="AV1169">
        <v>52888.034330000002</v>
      </c>
      <c r="AW1169">
        <v>0</v>
      </c>
      <c r="AX1169">
        <v>9477.5550449999992</v>
      </c>
      <c r="AZ1169">
        <f>SUMIF([1]base!$A$2:$A$169,B1169,[1]base!$V$2:$V$169)</f>
        <v>0</v>
      </c>
      <c r="BA1169">
        <f>SUMIF([2]s1!$A$2:$A$275,B1169,[2]s1!$U$2:$U$275)</f>
        <v>0</v>
      </c>
      <c r="BB1169">
        <f>SUMIF([3]s2!$A$2:$A$115,B1169,[3]s2!$U$2:$U$115)</f>
        <v>0</v>
      </c>
      <c r="BC1169">
        <f>SUMIF([4]s3!$A$2:$A$245,B1169,[4]s3!$U$2:$U$245)</f>
        <v>0</v>
      </c>
      <c r="BD1169">
        <f>SUMIF([5]s4!$A$2:$A$74,B1169,[5]s4!$U$2:$U$74)</f>
        <v>0</v>
      </c>
      <c r="BF1169">
        <f t="shared" si="95"/>
        <v>0</v>
      </c>
      <c r="BG1169">
        <f t="shared" si="96"/>
        <v>0</v>
      </c>
      <c r="BH1169">
        <f t="shared" si="97"/>
        <v>0</v>
      </c>
      <c r="BI1169">
        <f t="shared" si="98"/>
        <v>0</v>
      </c>
      <c r="BJ1169">
        <f t="shared" si="99"/>
        <v>0</v>
      </c>
      <c r="BL1169" t="s">
        <v>114</v>
      </c>
      <c r="BM1169" s="23">
        <v>48043.16577</v>
      </c>
      <c r="BN1169" s="23">
        <v>8.3119663970000008</v>
      </c>
      <c r="BP1169" t="s">
        <v>186</v>
      </c>
      <c r="BQ1169" s="23">
        <v>48043.16577</v>
      </c>
      <c r="BR1169" s="23">
        <v>8.3119663970000008</v>
      </c>
      <c r="BT1169" t="s">
        <v>183</v>
      </c>
      <c r="BU1169" s="23">
        <v>7836.0897789999999</v>
      </c>
      <c r="BV1169" s="23">
        <v>6.3193717129999998</v>
      </c>
    </row>
    <row r="1170" spans="1:74" x14ac:dyDescent="0.25">
      <c r="A1170">
        <v>1</v>
      </c>
      <c r="B1170" s="15">
        <v>16886</v>
      </c>
      <c r="C1170" s="15">
        <v>-65.767873600000001</v>
      </c>
      <c r="D1170" s="15">
        <v>-18.975236030000001</v>
      </c>
      <c r="E1170" s="16">
        <v>1</v>
      </c>
      <c r="F1170" s="19">
        <v>22098.959710817599</v>
      </c>
      <c r="G1170" s="19">
        <v>73.374619707845042</v>
      </c>
      <c r="H1170" s="16" t="str">
        <f>IF(LCOE_SensitivityScenarios!BF1169&gt;'OnSSET_original_NoMG-PV-Diesel'!M1169,'OnSSET_original_NoMG-PV-Diesel'!L1169,LCOE_SensitivityScenarios!BG1169)</f>
        <v>SA_PV</v>
      </c>
      <c r="I1170" s="39" t="str">
        <f>IF(LCOE_SensitivityScenarios!BK1169&gt;'OnSSET_original_NoMG-PV-Diesel'!M1169,'OnSSET_original_NoMG-PV-Diesel'!L1169,LCOE_SensitivityScenarios!BL1169)</f>
        <v>SA_PV</v>
      </c>
      <c r="J1170" s="39" t="str">
        <f>IF(LCOE_SensitivityScenarios!BP1169&gt;'OnSSET_original_NoMG-PV-Diesel'!M1169,'OnSSET_original_NoMG-PV-Diesel'!L1169,LCOE_SensitivityScenarios!BQ1169)</f>
        <v>SA_PV</v>
      </c>
      <c r="K1170" s="38" t="str">
        <f>IF(LCOE_SensitivityScenarios!BU1169&gt;'OnSSET_original_NoMG-PV-Diesel'!V1169,'OnSSET_original_NoMG-PV-Diesel'!U1169,LCOE_SensitivityScenarios!BV1169)</f>
        <v>SA_Diesel</v>
      </c>
      <c r="L1170" s="39" t="str">
        <f>IF(LCOE_SensitivityScenarios!BZ1169&gt;'OnSSET_original_NoMG-PV-Diesel'!V1169,'OnSSET_original_NoMG-PV-Diesel'!U1169,LCOE_SensitivityScenarios!CA1169)</f>
        <v>SA_Diesel</v>
      </c>
      <c r="M1170" s="40" t="str">
        <f>IF(LCOE_SensitivityScenarios!CE1169&gt;'OnSSET_original_NoMG-PV-Diesel'!V1169,'OnSSET_original_NoMG-PV-Diesel'!U1169,LCOE_SensitivityScenarios!CF1169)</f>
        <v>SA_Diesel</v>
      </c>
      <c r="N1170" s="39" t="str">
        <f>IF(LCOE_SensitivityScenarios!CJ1169&gt;'OnSSET_original_NoMG-PV-Diesel'!AE1169,'OnSSET_original_NoMG-PV-Diesel'!AD1169,LCOE_SensitivityScenarios!CK1169)</f>
        <v>SA_Diesel</v>
      </c>
      <c r="O1170" s="39" t="str">
        <f>IF(LCOE_SensitivityScenarios!CO1169&gt;'OnSSET_original_NoMG-PV-Diesel'!AE1169,'OnSSET_original_NoMG-PV-Diesel'!AD1169,LCOE_SensitivityScenarios!CP1169)</f>
        <v>SA_Diesel</v>
      </c>
      <c r="P1170" s="40" t="str">
        <f>IF(LCOE_SensitivityScenarios!CT1169&gt;'OnSSET_original_NoMG-PV-Diesel'!AE1169,'OnSSET_original_NoMG-PV-Diesel'!AD1169,LCOE_SensitivityScenarios!CU1169)</f>
        <v>SA_Diesel</v>
      </c>
      <c r="Q1170" s="38">
        <f>IF(LCOE_SensitivityScenarios!BF1169&gt;'OnSSET_original_NoMG-PV-Diesel'!M1169,'OnSSET_original_NoMG-PV-Diesel'!M1169,LCOE_SensitivityScenarios!BF1169)</f>
        <v>0.43407737620076497</v>
      </c>
      <c r="R1170" s="28">
        <f>MIN('OnSSET_original_NoMG-PV-Diesel'!E1169:I1169,LCOE_SensitivityScenarios!BK1169)</f>
        <v>0.43407737620076497</v>
      </c>
      <c r="S1170" s="28">
        <f>MIN('OnSSET_original_NoMG-PV-Diesel'!E1169:I1169,LCOE_SensitivityScenarios!BP1169)</f>
        <v>0.43407737620076497</v>
      </c>
      <c r="T1170" s="27">
        <f>MIN('OnSSET_original_NoMG-PV-Diesel'!N1169:R1169,LCOE_SensitivityScenarios!BU1169)</f>
        <v>0.33704192864490101</v>
      </c>
      <c r="U1170" s="28">
        <f>MIN('OnSSET_original_NoMG-PV-Diesel'!N1169:R1169,LCOE_SensitivityScenarios!BZ1169)</f>
        <v>0.33704192864490101</v>
      </c>
      <c r="V1170" s="29">
        <f>MIN('OnSSET_original_NoMG-PV-Diesel'!N1169:R1169,LCOE_SensitivityScenarios!CE1169)</f>
        <v>0.33704192864490101</v>
      </c>
      <c r="W1170" s="28">
        <f>MIN('OnSSET_original_NoMG-PV-Diesel'!W1169:AA1169,LCOE_SensitivityScenarios!CJ1169)</f>
        <v>0.18788147824000501</v>
      </c>
      <c r="X1170" s="28">
        <f>MIN('OnSSET_original_NoMG-PV-Diesel'!W1169:AA1169,LCOE_SensitivityScenarios!CO1169)</f>
        <v>0.18788147824000501</v>
      </c>
      <c r="Y1170" s="29">
        <f>MIN('OnSSET_original_NoMG-PV-Diesel'!W1169:AA1169,LCOE_SensitivityScenarios!CT1169)</f>
        <v>0.18788147824000501</v>
      </c>
      <c r="Z1170">
        <f>IF(H1170='OnSSET_original_NoMG-PV-Diesel'!L1169,'OnSSET_original_NoMG-PV-Diesel'!K1169,"wait")</f>
        <v>13.8724796227773</v>
      </c>
      <c r="AA1170">
        <f>IF(I1170='OnSSET_original_NoMG-PV-Diesel'!L1169,'OnSSET_original_NoMG-PV-Diesel'!K1169,"wait")</f>
        <v>13.8724796227773</v>
      </c>
      <c r="AB1170">
        <f>IF(J1170='OnSSET_original_NoMG-PV-Diesel'!L1169,'OnSSET_original_NoMG-PV-Diesel'!K1169,"wait")</f>
        <v>13.8724796227773</v>
      </c>
      <c r="AC1170">
        <f>IF(K1170='OnSSET_original_NoMG-PV-Diesel'!U1169,'OnSSET_original_NoMG-PV-Diesel'!T1169,"wait")</f>
        <v>10.0908491830217</v>
      </c>
      <c r="AD1170">
        <f>IF(L1170='OnSSET_original_NoMG-PV-Diesel'!U1169,'OnSSET_original_NoMG-PV-Diesel'!T1169,"wait")</f>
        <v>10.0908491830217</v>
      </c>
      <c r="AE1170">
        <f>IF(M1170='OnSSET_original_NoMG-PV-Diesel'!U1169,'OnSSET_original_NoMG-PV-Diesel'!T1169,"wait")</f>
        <v>10.0908491830217</v>
      </c>
      <c r="AF1170">
        <f>IF(N1170='OnSSET_original_NoMG-PV-Diesel'!AD1169,'OnSSET_original_NoMG-PV-Diesel'!AC1169,"wait")</f>
        <v>10.0908491830217</v>
      </c>
      <c r="AG1170">
        <f>IF(O1170='OnSSET_original_NoMG-PV-Diesel'!AD1169,'OnSSET_original_NoMG-PV-Diesel'!AC1169,"wait")</f>
        <v>10.0908491830217</v>
      </c>
      <c r="AH1170">
        <f>IF(P1170='OnSSET_original_NoMG-PV-Diesel'!AD1169,'OnSSET_original_NoMG-PV-Diesel'!AC1169,"wait")</f>
        <v>10.0908491830217</v>
      </c>
      <c r="AR1170">
        <v>2.5750000000000002</v>
      </c>
      <c r="AS1170">
        <v>2.5839999999999899</v>
      </c>
      <c r="AT1170">
        <v>2.6439999999999899</v>
      </c>
      <c r="AU1170">
        <v>2.5760000000000001</v>
      </c>
      <c r="AV1170">
        <v>52089.171820000003</v>
      </c>
      <c r="AW1170">
        <v>0</v>
      </c>
      <c r="AX1170">
        <v>9171.8274629999996</v>
      </c>
      <c r="AZ1170">
        <f>SUMIF([1]base!$A$2:$A$169,B1170,[1]base!$V$2:$V$169)</f>
        <v>0</v>
      </c>
      <c r="BA1170">
        <f>SUMIF([2]s1!$A$2:$A$275,B1170,[2]s1!$U$2:$U$275)</f>
        <v>0</v>
      </c>
      <c r="BB1170">
        <f>SUMIF([3]s2!$A$2:$A$115,B1170,[3]s2!$U$2:$U$115)</f>
        <v>0</v>
      </c>
      <c r="BC1170">
        <f>SUMIF([4]s3!$A$2:$A$245,B1170,[4]s3!$U$2:$U$245)</f>
        <v>0</v>
      </c>
      <c r="BD1170">
        <f>SUMIF([5]s4!$A$2:$A$74,B1170,[5]s4!$U$2:$U$74)</f>
        <v>0</v>
      </c>
      <c r="BF1170">
        <f t="shared" si="95"/>
        <v>0</v>
      </c>
      <c r="BG1170">
        <f t="shared" si="96"/>
        <v>0</v>
      </c>
      <c r="BH1170">
        <f t="shared" si="97"/>
        <v>0</v>
      </c>
      <c r="BI1170">
        <f t="shared" si="98"/>
        <v>0</v>
      </c>
      <c r="BJ1170">
        <f t="shared" si="99"/>
        <v>0</v>
      </c>
      <c r="BL1170" t="s">
        <v>114</v>
      </c>
      <c r="BM1170" s="23">
        <v>63700.372600000002</v>
      </c>
      <c r="BN1170" s="23">
        <v>11.02082571</v>
      </c>
      <c r="BP1170" t="s">
        <v>183</v>
      </c>
      <c r="BQ1170" s="23">
        <v>12512.762940000001</v>
      </c>
      <c r="BR1170" s="23">
        <v>10.090849179999999</v>
      </c>
      <c r="BT1170" t="s">
        <v>183</v>
      </c>
      <c r="BU1170" s="23">
        <v>12512.762940000001</v>
      </c>
      <c r="BV1170" s="23">
        <v>10.090849179999999</v>
      </c>
    </row>
    <row r="1171" spans="1:74" x14ac:dyDescent="0.25">
      <c r="A1171">
        <v>1</v>
      </c>
      <c r="B1171" s="15">
        <v>16887</v>
      </c>
      <c r="C1171" s="15">
        <v>-65.954353209999994</v>
      </c>
      <c r="D1171" s="15">
        <v>-18.294050989999999</v>
      </c>
      <c r="E1171" s="16">
        <v>1</v>
      </c>
      <c r="F1171" s="19">
        <v>25723.1213892827</v>
      </c>
      <c r="G1171" s="19">
        <v>76.249713465861447</v>
      </c>
      <c r="H1171" s="16" t="str">
        <f>IF(LCOE_SensitivityScenarios!BF1170&gt;'OnSSET_original_NoMG-PV-Diesel'!M1170,'OnSSET_original_NoMG-PV-Diesel'!L1170,LCOE_SensitivityScenarios!BG1170)</f>
        <v>SA_PV</v>
      </c>
      <c r="I1171" s="39" t="str">
        <f>IF(LCOE_SensitivityScenarios!BK1170&gt;'OnSSET_original_NoMG-PV-Diesel'!M1170,'OnSSET_original_NoMG-PV-Diesel'!L1170,LCOE_SensitivityScenarios!BL1170)</f>
        <v>SA_PV</v>
      </c>
      <c r="J1171" s="39" t="str">
        <f>IF(LCOE_SensitivityScenarios!BP1170&gt;'OnSSET_original_NoMG-PV-Diesel'!M1170,'OnSSET_original_NoMG-PV-Diesel'!L1170,LCOE_SensitivityScenarios!BQ1170)</f>
        <v>SA_PV</v>
      </c>
      <c r="K1171" s="38" t="str">
        <f>IF(LCOE_SensitivityScenarios!BU1170&gt;'OnSSET_original_NoMG-PV-Diesel'!V1170,'OnSSET_original_NoMG-PV-Diesel'!U1170,LCOE_SensitivityScenarios!BV1170)</f>
        <v>SA_PV</v>
      </c>
      <c r="L1171" s="39" t="str">
        <f>IF(LCOE_SensitivityScenarios!BZ1170&gt;'OnSSET_original_NoMG-PV-Diesel'!V1170,'OnSSET_original_NoMG-PV-Diesel'!U1170,LCOE_SensitivityScenarios!CA1170)</f>
        <v>SA_PV</v>
      </c>
      <c r="M1171" s="40" t="str">
        <f>IF(LCOE_SensitivityScenarios!CE1170&gt;'OnSSET_original_NoMG-PV-Diesel'!V1170,'OnSSET_original_NoMG-PV-Diesel'!U1170,LCOE_SensitivityScenarios!CF1170)</f>
        <v>SA_PV</v>
      </c>
      <c r="N1171" s="39" t="str">
        <f>IF(LCOE_SensitivityScenarios!CJ1170&gt;'OnSSET_original_NoMG-PV-Diesel'!AE1170,'OnSSET_original_NoMG-PV-Diesel'!AD1170,LCOE_SensitivityScenarios!CK1170)</f>
        <v>SA_Diesel</v>
      </c>
      <c r="O1171" s="39" t="str">
        <f>IF(LCOE_SensitivityScenarios!CO1170&gt;'OnSSET_original_NoMG-PV-Diesel'!AE1170,'OnSSET_original_NoMG-PV-Diesel'!AD1170,LCOE_SensitivityScenarios!CP1170)</f>
        <v>SA_Diesel</v>
      </c>
      <c r="P1171" s="40" t="str">
        <f>IF(LCOE_SensitivityScenarios!CT1170&gt;'OnSSET_original_NoMG-PV-Diesel'!AE1170,'OnSSET_original_NoMG-PV-Diesel'!AD1170,LCOE_SensitivityScenarios!CU1170)</f>
        <v>SA_Diesel</v>
      </c>
      <c r="Q1171" s="38">
        <f>IF(LCOE_SensitivityScenarios!BF1170&gt;'OnSSET_original_NoMG-PV-Diesel'!M1170,'OnSSET_original_NoMG-PV-Diesel'!M1170,LCOE_SensitivityScenarios!BF1170)</f>
        <v>0.433882635341097</v>
      </c>
      <c r="R1171" s="28">
        <f>MIN('OnSSET_original_NoMG-PV-Diesel'!E1170:I1170,LCOE_SensitivityScenarios!BK1170)</f>
        <v>0.433882635341097</v>
      </c>
      <c r="S1171" s="28">
        <f>MIN('OnSSET_original_NoMG-PV-Diesel'!E1170:I1170,LCOE_SensitivityScenarios!BP1170)</f>
        <v>0.433882635341097</v>
      </c>
      <c r="T1171" s="27">
        <f>MIN('OnSSET_original_NoMG-PV-Diesel'!N1170:R1170,LCOE_SensitivityScenarios!BU1170)</f>
        <v>0.433882635341097</v>
      </c>
      <c r="U1171" s="28">
        <f>MIN('OnSSET_original_NoMG-PV-Diesel'!N1170:R1170,LCOE_SensitivityScenarios!BZ1170)</f>
        <v>0.433882635341097</v>
      </c>
      <c r="V1171" s="29">
        <f>MIN('OnSSET_original_NoMG-PV-Diesel'!N1170:R1170,LCOE_SensitivityScenarios!CE1170)</f>
        <v>0.433882635341097</v>
      </c>
      <c r="W1171" s="28">
        <f>MIN('OnSSET_original_NoMG-PV-Diesel'!W1170:AA1170,LCOE_SensitivityScenarios!CJ1170)</f>
        <v>0.32665097592006598</v>
      </c>
      <c r="X1171" s="28">
        <f>MIN('OnSSET_original_NoMG-PV-Diesel'!W1170:AA1170,LCOE_SensitivityScenarios!CO1170)</f>
        <v>0.32665097592006598</v>
      </c>
      <c r="Y1171" s="29">
        <f>MIN('OnSSET_original_NoMG-PV-Diesel'!W1170:AA1170,LCOE_SensitivityScenarios!CT1170)</f>
        <v>0.32665097592006598</v>
      </c>
      <c r="Z1171">
        <f>IF(H1171='OnSSET_original_NoMG-PV-Diesel'!L1170,'OnSSET_original_NoMG-PV-Diesel'!K1170,"wait")</f>
        <v>8.1873215745415902</v>
      </c>
      <c r="AA1171">
        <f>IF(I1171='OnSSET_original_NoMG-PV-Diesel'!L1170,'OnSSET_original_NoMG-PV-Diesel'!K1170,"wait")</f>
        <v>8.1873215745415902</v>
      </c>
      <c r="AB1171">
        <f>IF(J1171='OnSSET_original_NoMG-PV-Diesel'!L1170,'OnSSET_original_NoMG-PV-Diesel'!K1170,"wait")</f>
        <v>8.1873215745415902</v>
      </c>
      <c r="AC1171">
        <f>IF(K1171='OnSSET_original_NoMG-PV-Diesel'!U1170,'OnSSET_original_NoMG-PV-Diesel'!T1170,"wait")</f>
        <v>12.8224522153844</v>
      </c>
      <c r="AD1171">
        <f>IF(L1171='OnSSET_original_NoMG-PV-Diesel'!U1170,'OnSSET_original_NoMG-PV-Diesel'!T1170,"wait")</f>
        <v>12.8224522153844</v>
      </c>
      <c r="AE1171">
        <f>IF(M1171='OnSSET_original_NoMG-PV-Diesel'!U1170,'OnSSET_original_NoMG-PV-Diesel'!T1170,"wait")</f>
        <v>12.8224522153844</v>
      </c>
      <c r="AF1171">
        <f>IF(N1171='OnSSET_original_NoMG-PV-Diesel'!AD1170,'OnSSET_original_NoMG-PV-Diesel'!AC1170,"wait")</f>
        <v>11.745717529352801</v>
      </c>
      <c r="AG1171">
        <f>IF(O1171='OnSSET_original_NoMG-PV-Diesel'!AD1170,'OnSSET_original_NoMG-PV-Diesel'!AC1170,"wait")</f>
        <v>11.745717529352801</v>
      </c>
      <c r="AH1171">
        <f>IF(P1171='OnSSET_original_NoMG-PV-Diesel'!AD1170,'OnSSET_original_NoMG-PV-Diesel'!AC1170,"wait")</f>
        <v>11.745717529352801</v>
      </c>
      <c r="AR1171">
        <v>52.538999999999902</v>
      </c>
      <c r="AS1171">
        <v>52.556999999999903</v>
      </c>
      <c r="AT1171">
        <v>0.17</v>
      </c>
      <c r="AU1171">
        <v>0.158</v>
      </c>
      <c r="AV1171">
        <v>53674.112580000001</v>
      </c>
      <c r="AW1171">
        <v>0</v>
      </c>
      <c r="AX1171">
        <v>9783.2826299999997</v>
      </c>
      <c r="AZ1171">
        <f>SUMIF([1]base!$A$2:$A$169,B1171,[1]base!$V$2:$V$169)</f>
        <v>0</v>
      </c>
      <c r="BA1171">
        <f>SUMIF([2]s1!$A$2:$A$275,B1171,[2]s1!$U$2:$U$275)</f>
        <v>0</v>
      </c>
      <c r="BB1171">
        <f>SUMIF([3]s2!$A$2:$A$115,B1171,[3]s2!$U$2:$U$115)</f>
        <v>0</v>
      </c>
      <c r="BC1171">
        <f>SUMIF([4]s3!$A$2:$A$245,B1171,[4]s3!$U$2:$U$245)</f>
        <v>0</v>
      </c>
      <c r="BD1171">
        <f>SUMIF([5]s4!$A$2:$A$74,B1171,[5]s4!$U$2:$U$74)</f>
        <v>0</v>
      </c>
      <c r="BF1171">
        <f t="shared" si="95"/>
        <v>0</v>
      </c>
      <c r="BG1171">
        <f t="shared" si="96"/>
        <v>0</v>
      </c>
      <c r="BH1171">
        <f t="shared" si="97"/>
        <v>0</v>
      </c>
      <c r="BI1171">
        <f t="shared" si="98"/>
        <v>0</v>
      </c>
      <c r="BJ1171">
        <f t="shared" si="99"/>
        <v>0</v>
      </c>
      <c r="BL1171" t="s">
        <v>114</v>
      </c>
      <c r="BM1171" s="23">
        <v>74113.773799999995</v>
      </c>
      <c r="BN1171" s="23">
        <v>12.822452220000001</v>
      </c>
      <c r="BP1171" t="s">
        <v>186</v>
      </c>
      <c r="BQ1171" s="23">
        <v>74113.773799999995</v>
      </c>
      <c r="BR1171" s="23">
        <v>12.822452220000001</v>
      </c>
      <c r="BT1171" t="s">
        <v>183</v>
      </c>
      <c r="BU1171" s="23">
        <v>14564.817719999999</v>
      </c>
      <c r="BV1171" s="23">
        <v>11.74571753</v>
      </c>
    </row>
    <row r="1172" spans="1:74" x14ac:dyDescent="0.25">
      <c r="A1172">
        <v>1</v>
      </c>
      <c r="B1172" s="15">
        <v>16891</v>
      </c>
      <c r="C1172" s="15">
        <v>-65.652528630000006</v>
      </c>
      <c r="D1172" s="15">
        <v>-19.04216065</v>
      </c>
      <c r="E1172" s="16">
        <v>1</v>
      </c>
      <c r="F1172" s="19">
        <v>28944.734823785799</v>
      </c>
      <c r="G1172" s="19">
        <v>95.021625059853434</v>
      </c>
      <c r="H1172" s="16" t="str">
        <f>IF(LCOE_SensitivityScenarios!BF1171&gt;'OnSSET_original_NoMG-PV-Diesel'!M1171,'OnSSET_original_NoMG-PV-Diesel'!L1171,LCOE_SensitivityScenarios!BG1171)</f>
        <v>SA_PV</v>
      </c>
      <c r="I1172" s="39" t="str">
        <f>IF(LCOE_SensitivityScenarios!BK1171&gt;'OnSSET_original_NoMG-PV-Diesel'!M1171,'OnSSET_original_NoMG-PV-Diesel'!L1171,LCOE_SensitivityScenarios!BL1171)</f>
        <v>SA_PV</v>
      </c>
      <c r="J1172" s="39" t="str">
        <f>IF(LCOE_SensitivityScenarios!BP1171&gt;'OnSSET_original_NoMG-PV-Diesel'!M1171,'OnSSET_original_NoMG-PV-Diesel'!L1171,LCOE_SensitivityScenarios!BQ1171)</f>
        <v>SA_PV</v>
      </c>
      <c r="K1172" s="38" t="str">
        <f>IF(LCOE_SensitivityScenarios!BU1171&gt;'OnSSET_original_NoMG-PV-Diesel'!V1171,'OnSSET_original_NoMG-PV-Diesel'!U1171,LCOE_SensitivityScenarios!BV1171)</f>
        <v>SA_Diesel</v>
      </c>
      <c r="L1172" s="39" t="str">
        <f>IF(LCOE_SensitivityScenarios!BZ1171&gt;'OnSSET_original_NoMG-PV-Diesel'!V1171,'OnSSET_original_NoMG-PV-Diesel'!U1171,LCOE_SensitivityScenarios!CA1171)</f>
        <v>SA_Diesel</v>
      </c>
      <c r="M1172" s="40" t="str">
        <f>IF(LCOE_SensitivityScenarios!CE1171&gt;'OnSSET_original_NoMG-PV-Diesel'!V1171,'OnSSET_original_NoMG-PV-Diesel'!U1171,LCOE_SensitivityScenarios!CF1171)</f>
        <v>SA_Diesel</v>
      </c>
      <c r="N1172" s="39" t="str">
        <f>IF(LCOE_SensitivityScenarios!CJ1171&gt;'OnSSET_original_NoMG-PV-Diesel'!AE1171,'OnSSET_original_NoMG-PV-Diesel'!AD1171,LCOE_SensitivityScenarios!CK1171)</f>
        <v>SA_Diesel</v>
      </c>
      <c r="O1172" s="39" t="str">
        <f>IF(LCOE_SensitivityScenarios!CO1171&gt;'OnSSET_original_NoMG-PV-Diesel'!AE1171,'OnSSET_original_NoMG-PV-Diesel'!AD1171,LCOE_SensitivityScenarios!CP1171)</f>
        <v>SA_Diesel</v>
      </c>
      <c r="P1172" s="40" t="str">
        <f>IF(LCOE_SensitivityScenarios!CT1171&gt;'OnSSET_original_NoMG-PV-Diesel'!AE1171,'OnSSET_original_NoMG-PV-Diesel'!AD1171,LCOE_SensitivityScenarios!CU1171)</f>
        <v>SA_Diesel</v>
      </c>
      <c r="Q1172" s="38">
        <f>IF(LCOE_SensitivityScenarios!BF1171&gt;'OnSSET_original_NoMG-PV-Diesel'!M1171,'OnSSET_original_NoMG-PV-Diesel'!M1171,LCOE_SensitivityScenarios!BF1171)</f>
        <v>0.44140775635568502</v>
      </c>
      <c r="R1172" s="28">
        <f>MIN('OnSSET_original_NoMG-PV-Diesel'!E1171:I1171,LCOE_SensitivityScenarios!BK1171)</f>
        <v>0.44140775635568502</v>
      </c>
      <c r="S1172" s="28">
        <f>MIN('OnSSET_original_NoMG-PV-Diesel'!E1171:I1171,LCOE_SensitivityScenarios!BP1171)</f>
        <v>0.44140775635568502</v>
      </c>
      <c r="T1172" s="27">
        <f>MIN('OnSSET_original_NoMG-PV-Diesel'!N1171:R1171,LCOE_SensitivityScenarios!BU1171)</f>
        <v>0.40810263760184101</v>
      </c>
      <c r="U1172" s="28">
        <f>MIN('OnSSET_original_NoMG-PV-Diesel'!N1171:R1171,LCOE_SensitivityScenarios!BZ1171)</f>
        <v>0.40810263760184101</v>
      </c>
      <c r="V1172" s="29">
        <f>MIN('OnSSET_original_NoMG-PV-Diesel'!N1171:R1171,LCOE_SensitivityScenarios!CE1171)</f>
        <v>0.40810263760184101</v>
      </c>
      <c r="W1172" s="28">
        <f>MIN('OnSSET_original_NoMG-PV-Diesel'!W1171:AA1171,LCOE_SensitivityScenarios!CJ1171)</f>
        <v>0.21201530392349399</v>
      </c>
      <c r="X1172" s="28">
        <f>MIN('OnSSET_original_NoMG-PV-Diesel'!W1171:AA1171,LCOE_SensitivityScenarios!CO1171)</f>
        <v>0.21201530392349399</v>
      </c>
      <c r="Y1172" s="29">
        <f>MIN('OnSSET_original_NoMG-PV-Diesel'!W1171:AA1171,LCOE_SensitivityScenarios!CT1171)</f>
        <v>0.21201530392349399</v>
      </c>
      <c r="Z1172">
        <f>IF(H1172='OnSSET_original_NoMG-PV-Diesel'!L1171,'OnSSET_original_NoMG-PV-Diesel'!K1171,"wait")</f>
        <v>8.3119663970551194</v>
      </c>
      <c r="AA1172">
        <f>IF(I1172='OnSSET_original_NoMG-PV-Diesel'!L1171,'OnSSET_original_NoMG-PV-Diesel'!K1171,"wait")</f>
        <v>8.3119663970551194</v>
      </c>
      <c r="AB1172">
        <f>IF(J1172='OnSSET_original_NoMG-PV-Diesel'!L1171,'OnSSET_original_NoMG-PV-Diesel'!K1171,"wait")</f>
        <v>8.3119663970551194</v>
      </c>
      <c r="AC1172">
        <f>IF(K1172='OnSSET_original_NoMG-PV-Diesel'!U1171,'OnSSET_original_NoMG-PV-Diesel'!T1171,"wait")</f>
        <v>13.216773892139599</v>
      </c>
      <c r="AD1172">
        <f>IF(L1172='OnSSET_original_NoMG-PV-Diesel'!U1171,'OnSSET_original_NoMG-PV-Diesel'!T1171,"wait")</f>
        <v>13.216773892139599</v>
      </c>
      <c r="AE1172">
        <f>IF(M1172='OnSSET_original_NoMG-PV-Diesel'!U1171,'OnSSET_original_NoMG-PV-Diesel'!T1171,"wait")</f>
        <v>13.216773892139599</v>
      </c>
      <c r="AF1172">
        <f>IF(N1172='OnSSET_original_NoMG-PV-Diesel'!AD1171,'OnSSET_original_NoMG-PV-Diesel'!AC1171,"wait")</f>
        <v>13.216773892139599</v>
      </c>
      <c r="AG1172">
        <f>IF(O1172='OnSSET_original_NoMG-PV-Diesel'!AD1171,'OnSSET_original_NoMG-PV-Diesel'!AC1171,"wait")</f>
        <v>13.216773892139599</v>
      </c>
      <c r="AH1172">
        <f>IF(P1172='OnSSET_original_NoMG-PV-Diesel'!AD1171,'OnSSET_original_NoMG-PV-Diesel'!AC1171,"wait")</f>
        <v>13.216773892139599</v>
      </c>
      <c r="AR1172">
        <v>16.72</v>
      </c>
      <c r="AS1172">
        <v>16.707999999999998</v>
      </c>
      <c r="AT1172">
        <v>6.335</v>
      </c>
      <c r="AU1172">
        <v>6.08</v>
      </c>
      <c r="AV1172">
        <v>59913.218659999999</v>
      </c>
      <c r="AW1172">
        <v>0</v>
      </c>
      <c r="AX1172">
        <v>12381.96708</v>
      </c>
      <c r="AZ1172">
        <f>SUMIF([1]base!$A$2:$A$169,B1172,[1]base!$V$2:$V$169)</f>
        <v>0</v>
      </c>
      <c r="BA1172">
        <f>SUMIF([2]s1!$A$2:$A$275,B1172,[2]s1!$U$2:$U$275)</f>
        <v>0</v>
      </c>
      <c r="BB1172">
        <f>SUMIF([3]s2!$A$2:$A$115,B1172,[3]s2!$U$2:$U$115)</f>
        <v>0</v>
      </c>
      <c r="BC1172">
        <f>SUMIF([4]s3!$A$2:$A$245,B1172,[4]s3!$U$2:$U$245)</f>
        <v>0</v>
      </c>
      <c r="BD1172">
        <f>SUMIF([5]s4!$A$2:$A$74,B1172,[5]s4!$U$2:$U$74)</f>
        <v>0</v>
      </c>
      <c r="BF1172">
        <f t="shared" si="95"/>
        <v>0</v>
      </c>
      <c r="BG1172">
        <f t="shared" si="96"/>
        <v>0</v>
      </c>
      <c r="BH1172">
        <f t="shared" si="97"/>
        <v>0</v>
      </c>
      <c r="BI1172">
        <f t="shared" si="98"/>
        <v>0</v>
      </c>
      <c r="BJ1172">
        <f t="shared" si="99"/>
        <v>0</v>
      </c>
      <c r="BL1172" t="s">
        <v>114</v>
      </c>
      <c r="BM1172" s="23">
        <v>84842.318209999998</v>
      </c>
      <c r="BN1172" s="23">
        <v>14.67860177</v>
      </c>
      <c r="BP1172" t="s">
        <v>183</v>
      </c>
      <c r="BQ1172" s="23">
        <v>16388.943640000001</v>
      </c>
      <c r="BR1172" s="23">
        <v>13.216773890000001</v>
      </c>
      <c r="BT1172" t="s">
        <v>183</v>
      </c>
      <c r="BU1172" s="23">
        <v>16388.943640000001</v>
      </c>
      <c r="BV1172" s="23">
        <v>13.216773890000001</v>
      </c>
    </row>
    <row r="1173" spans="1:74" x14ac:dyDescent="0.25">
      <c r="A1173">
        <v>1</v>
      </c>
      <c r="B1173" s="15">
        <v>16893</v>
      </c>
      <c r="C1173" s="15">
        <v>-65.548178449999995</v>
      </c>
      <c r="D1173" s="15">
        <v>-18.525373649999999</v>
      </c>
      <c r="E1173" s="16">
        <v>1</v>
      </c>
      <c r="F1173" s="19">
        <v>20584.168159187899</v>
      </c>
      <c r="G1173" s="19">
        <v>62.587128912239919</v>
      </c>
      <c r="H1173" s="16" t="str">
        <f>IF(LCOE_SensitivityScenarios!BF1172&gt;'OnSSET_original_NoMG-PV-Diesel'!M1172,'OnSSET_original_NoMG-PV-Diesel'!L1172,LCOE_SensitivityScenarios!BG1172)</f>
        <v>SA_PV</v>
      </c>
      <c r="I1173" s="39" t="str">
        <f>IF(LCOE_SensitivityScenarios!BK1172&gt;'OnSSET_original_NoMG-PV-Diesel'!M1172,'OnSSET_original_NoMG-PV-Diesel'!L1172,LCOE_SensitivityScenarios!BL1172)</f>
        <v>SA_PV</v>
      </c>
      <c r="J1173" s="39" t="str">
        <f>IF(LCOE_SensitivityScenarios!BP1172&gt;'OnSSET_original_NoMG-PV-Diesel'!M1172,'OnSSET_original_NoMG-PV-Diesel'!L1172,LCOE_SensitivityScenarios!BQ1172)</f>
        <v>SA_PV</v>
      </c>
      <c r="K1173" s="38" t="str">
        <f>IF(LCOE_SensitivityScenarios!BU1172&gt;'OnSSET_original_NoMG-PV-Diesel'!V1172,'OnSSET_original_NoMG-PV-Diesel'!U1172,LCOE_SensitivityScenarios!BV1172)</f>
        <v>SA_PV</v>
      </c>
      <c r="L1173" s="39" t="str">
        <f>IF(LCOE_SensitivityScenarios!BZ1172&gt;'OnSSET_original_NoMG-PV-Diesel'!V1172,'OnSSET_original_NoMG-PV-Diesel'!U1172,LCOE_SensitivityScenarios!CA1172)</f>
        <v>SA_PV</v>
      </c>
      <c r="M1173" s="40" t="str">
        <f>IF(LCOE_SensitivityScenarios!CE1172&gt;'OnSSET_original_NoMG-PV-Diesel'!V1172,'OnSSET_original_NoMG-PV-Diesel'!U1172,LCOE_SensitivityScenarios!CF1172)</f>
        <v>SA_PV</v>
      </c>
      <c r="N1173" s="39" t="str">
        <f>IF(LCOE_SensitivityScenarios!CJ1172&gt;'OnSSET_original_NoMG-PV-Diesel'!AE1172,'OnSSET_original_NoMG-PV-Diesel'!AD1172,LCOE_SensitivityScenarios!CK1172)</f>
        <v>SA_Diesel</v>
      </c>
      <c r="O1173" s="39" t="str">
        <f>IF(LCOE_SensitivityScenarios!CO1172&gt;'OnSSET_original_NoMG-PV-Diesel'!AE1172,'OnSSET_original_NoMG-PV-Diesel'!AD1172,LCOE_SensitivityScenarios!CP1172)</f>
        <v>SA_Diesel</v>
      </c>
      <c r="P1173" s="40" t="str">
        <f>IF(LCOE_SensitivityScenarios!CT1172&gt;'OnSSET_original_NoMG-PV-Diesel'!AE1172,'OnSSET_original_NoMG-PV-Diesel'!AD1172,LCOE_SensitivityScenarios!CU1172)</f>
        <v>SA_Diesel</v>
      </c>
      <c r="Q1173" s="38">
        <f>IF(LCOE_SensitivityScenarios!BF1172&gt;'OnSSET_original_NoMG-PV-Diesel'!M1172,'OnSSET_original_NoMG-PV-Diesel'!M1172,LCOE_SensitivityScenarios!BF1172)</f>
        <v>0.42623375679828401</v>
      </c>
      <c r="R1173" s="28">
        <f>MIN('OnSSET_original_NoMG-PV-Diesel'!E1172:I1172,LCOE_SensitivityScenarios!BK1172)</f>
        <v>0.42623375679828401</v>
      </c>
      <c r="S1173" s="28">
        <f>MIN('OnSSET_original_NoMG-PV-Diesel'!E1172:I1172,LCOE_SensitivityScenarios!BP1172)</f>
        <v>0.42623375679828401</v>
      </c>
      <c r="T1173" s="27">
        <f>MIN('OnSSET_original_NoMG-PV-Diesel'!N1172:R1172,LCOE_SensitivityScenarios!BU1172)</f>
        <v>0.42623375679828401</v>
      </c>
      <c r="U1173" s="28">
        <f>MIN('OnSSET_original_NoMG-PV-Diesel'!N1172:R1172,LCOE_SensitivityScenarios!BZ1172)</f>
        <v>0.42623375679828401</v>
      </c>
      <c r="V1173" s="29">
        <f>MIN('OnSSET_original_NoMG-PV-Diesel'!N1172:R1172,LCOE_SensitivityScenarios!CE1172)</f>
        <v>0.42623375679828401</v>
      </c>
      <c r="W1173" s="28">
        <f>MIN('OnSSET_original_NoMG-PV-Diesel'!W1172:AA1172,LCOE_SensitivityScenarios!CJ1172)</f>
        <v>0.26631641171134401</v>
      </c>
      <c r="X1173" s="28">
        <f>MIN('OnSSET_original_NoMG-PV-Diesel'!W1172:AA1172,LCOE_SensitivityScenarios!CO1172)</f>
        <v>0.26631641171134401</v>
      </c>
      <c r="Y1173" s="29">
        <f>MIN('OnSSET_original_NoMG-PV-Diesel'!W1172:AA1172,LCOE_SensitivityScenarios!CT1172)</f>
        <v>0.26631641171134401</v>
      </c>
      <c r="Z1173">
        <f>IF(H1173='OnSSET_original_NoMG-PV-Diesel'!L1172,'OnSSET_original_NoMG-PV-Diesel'!K1172,"wait")</f>
        <v>11.0208257085665</v>
      </c>
      <c r="AA1173">
        <f>IF(I1173='OnSSET_original_NoMG-PV-Diesel'!L1172,'OnSSET_original_NoMG-PV-Diesel'!K1172,"wait")</f>
        <v>11.0208257085665</v>
      </c>
      <c r="AB1173">
        <f>IF(J1173='OnSSET_original_NoMG-PV-Diesel'!L1172,'OnSSET_original_NoMG-PV-Diesel'!K1172,"wait")</f>
        <v>11.0208257085665</v>
      </c>
      <c r="AC1173">
        <f>IF(K1173='OnSSET_original_NoMG-PV-Diesel'!U1172,'OnSSET_original_NoMG-PV-Diesel'!T1172,"wait")</f>
        <v>10.0799021395563</v>
      </c>
      <c r="AD1173">
        <f>IF(L1173='OnSSET_original_NoMG-PV-Diesel'!U1172,'OnSSET_original_NoMG-PV-Diesel'!T1172,"wait")</f>
        <v>10.0799021395563</v>
      </c>
      <c r="AE1173">
        <f>IF(M1173='OnSSET_original_NoMG-PV-Diesel'!U1172,'OnSSET_original_NoMG-PV-Diesel'!T1172,"wait")</f>
        <v>10.0799021395563</v>
      </c>
      <c r="AF1173">
        <f>IF(N1173='OnSSET_original_NoMG-PV-Diesel'!AD1172,'OnSSET_original_NoMG-PV-Diesel'!AC1172,"wait")</f>
        <v>9.3991635430081892</v>
      </c>
      <c r="AG1173">
        <f>IF(O1173='OnSSET_original_NoMG-PV-Diesel'!AD1172,'OnSSET_original_NoMG-PV-Diesel'!AC1172,"wait")</f>
        <v>9.3991635430081892</v>
      </c>
      <c r="AH1173">
        <f>IF(P1173='OnSSET_original_NoMG-PV-Diesel'!AD1172,'OnSSET_original_NoMG-PV-Diesel'!AC1172,"wait")</f>
        <v>9.3991635430081892</v>
      </c>
      <c r="AR1173">
        <v>39.646999999999998</v>
      </c>
      <c r="AS1173">
        <v>39.696999999999903</v>
      </c>
      <c r="AT1173">
        <v>13.516999999999999</v>
      </c>
      <c r="AU1173">
        <v>0.70299999999999996</v>
      </c>
      <c r="AV1173">
        <v>48752.097699999998</v>
      </c>
      <c r="AW1173">
        <v>0</v>
      </c>
      <c r="AX1173">
        <v>7948.9171349999997</v>
      </c>
      <c r="AZ1173">
        <f>SUMIF([1]base!$A$2:$A$169,B1173,[1]base!$V$2:$V$169)</f>
        <v>0</v>
      </c>
      <c r="BA1173">
        <f>SUMIF([2]s1!$A$2:$A$275,B1173,[2]s1!$U$2:$U$275)</f>
        <v>0</v>
      </c>
      <c r="BB1173">
        <f>SUMIF([3]s2!$A$2:$A$115,B1173,[3]s2!$U$2:$U$115)</f>
        <v>0</v>
      </c>
      <c r="BC1173">
        <f>SUMIF([4]s3!$A$2:$A$245,B1173,[4]s3!$U$2:$U$245)</f>
        <v>0</v>
      </c>
      <c r="BD1173">
        <f>SUMIF([5]s4!$A$2:$A$74,B1173,[5]s4!$U$2:$U$74)</f>
        <v>0</v>
      </c>
      <c r="BF1173">
        <f t="shared" si="95"/>
        <v>0</v>
      </c>
      <c r="BG1173">
        <f t="shared" si="96"/>
        <v>0</v>
      </c>
      <c r="BH1173">
        <f t="shared" si="97"/>
        <v>0</v>
      </c>
      <c r="BI1173">
        <f t="shared" si="98"/>
        <v>0</v>
      </c>
      <c r="BJ1173">
        <f t="shared" si="99"/>
        <v>0</v>
      </c>
      <c r="BL1173" t="s">
        <v>114</v>
      </c>
      <c r="BM1173" s="23">
        <v>58261.834369999997</v>
      </c>
      <c r="BN1173" s="23">
        <v>10.07990214</v>
      </c>
      <c r="BP1173" t="s">
        <v>186</v>
      </c>
      <c r="BQ1173" s="23">
        <v>58261.834369999997</v>
      </c>
      <c r="BR1173" s="23">
        <v>10.07990214</v>
      </c>
      <c r="BT1173" t="s">
        <v>183</v>
      </c>
      <c r="BU1173" s="23">
        <v>11655.065210000001</v>
      </c>
      <c r="BV1173" s="23">
        <v>9.3991635430000002</v>
      </c>
    </row>
    <row r="1174" spans="1:74" x14ac:dyDescent="0.25">
      <c r="A1174">
        <v>1</v>
      </c>
      <c r="B1174" s="15">
        <v>16937</v>
      </c>
      <c r="C1174" s="15">
        <v>-66.587955570000005</v>
      </c>
      <c r="D1174" s="15">
        <v>-18.128476299999999</v>
      </c>
      <c r="E1174" s="16">
        <v>1</v>
      </c>
      <c r="F1174" s="19">
        <v>17947.622549427098</v>
      </c>
      <c r="G1174" s="19">
        <v>51.579919567534169</v>
      </c>
      <c r="H1174" s="16" t="str">
        <f>IF(LCOE_SensitivityScenarios!BF1173&gt;'OnSSET_original_NoMG-PV-Diesel'!M1173,'OnSSET_original_NoMG-PV-Diesel'!L1173,LCOE_SensitivityScenarios!BG1173)</f>
        <v>SA_PV</v>
      </c>
      <c r="I1174" s="39" t="str">
        <f>IF(LCOE_SensitivityScenarios!BK1173&gt;'OnSSET_original_NoMG-PV-Diesel'!M1173,'OnSSET_original_NoMG-PV-Diesel'!L1173,LCOE_SensitivityScenarios!BL1173)</f>
        <v>SA_PV</v>
      </c>
      <c r="J1174" s="39" t="str">
        <f>IF(LCOE_SensitivityScenarios!BP1173&gt;'OnSSET_original_NoMG-PV-Diesel'!M1173,'OnSSET_original_NoMG-PV-Diesel'!L1173,LCOE_SensitivityScenarios!BQ1173)</f>
        <v>SA_PV</v>
      </c>
      <c r="K1174" s="38" t="str">
        <f>IF(LCOE_SensitivityScenarios!BU1173&gt;'OnSSET_original_NoMG-PV-Diesel'!V1173,'OnSSET_original_NoMG-PV-Diesel'!U1173,LCOE_SensitivityScenarios!BV1173)</f>
        <v>SA_PV</v>
      </c>
      <c r="L1174" s="39" t="str">
        <f>IF(LCOE_SensitivityScenarios!BZ1173&gt;'OnSSET_original_NoMG-PV-Diesel'!V1173,'OnSSET_original_NoMG-PV-Diesel'!U1173,LCOE_SensitivityScenarios!CA1173)</f>
        <v>SA_PV</v>
      </c>
      <c r="M1174" s="40" t="str">
        <f>IF(LCOE_SensitivityScenarios!CE1173&gt;'OnSSET_original_NoMG-PV-Diesel'!V1173,'OnSSET_original_NoMG-PV-Diesel'!U1173,LCOE_SensitivityScenarios!CF1173)</f>
        <v>SA_PV</v>
      </c>
      <c r="N1174" s="39" t="str">
        <f>IF(LCOE_SensitivityScenarios!CJ1173&gt;'OnSSET_original_NoMG-PV-Diesel'!AE1173,'OnSSET_original_NoMG-PV-Diesel'!AD1173,LCOE_SensitivityScenarios!CK1173)</f>
        <v>SA_Diesel</v>
      </c>
      <c r="O1174" s="39" t="str">
        <f>IF(LCOE_SensitivityScenarios!CO1173&gt;'OnSSET_original_NoMG-PV-Diesel'!AE1173,'OnSSET_original_NoMG-PV-Diesel'!AD1173,LCOE_SensitivityScenarios!CP1173)</f>
        <v>SA_Diesel</v>
      </c>
      <c r="P1174" s="40" t="str">
        <f>IF(LCOE_SensitivityScenarios!CT1173&gt;'OnSSET_original_NoMG-PV-Diesel'!AE1173,'OnSSET_original_NoMG-PV-Diesel'!AD1173,LCOE_SensitivityScenarios!CU1173)</f>
        <v>SA_Diesel</v>
      </c>
      <c r="Q1174" s="38">
        <f>IF(LCOE_SensitivityScenarios!BF1173&gt;'OnSSET_original_NoMG-PV-Diesel'!M1173,'OnSSET_original_NoMG-PV-Diesel'!M1173,LCOE_SensitivityScenarios!BF1173)</f>
        <v>0.41776431713836099</v>
      </c>
      <c r="R1174" s="28">
        <f>MIN('OnSSET_original_NoMG-PV-Diesel'!E1173:I1173,LCOE_SensitivityScenarios!BK1173)</f>
        <v>0.41776431713836099</v>
      </c>
      <c r="S1174" s="28">
        <f>MIN('OnSSET_original_NoMG-PV-Diesel'!E1173:I1173,LCOE_SensitivityScenarios!BP1173)</f>
        <v>0.41776431713836099</v>
      </c>
      <c r="T1174" s="27">
        <f>MIN('OnSSET_original_NoMG-PV-Diesel'!N1173:R1173,LCOE_SensitivityScenarios!BU1173)</f>
        <v>0.41776431713836099</v>
      </c>
      <c r="U1174" s="28">
        <f>MIN('OnSSET_original_NoMG-PV-Diesel'!N1173:R1173,LCOE_SensitivityScenarios!BZ1173)</f>
        <v>0.41776431713836099</v>
      </c>
      <c r="V1174" s="29">
        <f>MIN('OnSSET_original_NoMG-PV-Diesel'!N1173:R1173,LCOE_SensitivityScenarios!CE1173)</f>
        <v>0.41776431713836099</v>
      </c>
      <c r="W1174" s="28">
        <f>MIN('OnSSET_original_NoMG-PV-Diesel'!W1173:AA1173,LCOE_SensitivityScenarios!CJ1173)</f>
        <v>0.27838332455308801</v>
      </c>
      <c r="X1174" s="28">
        <f>MIN('OnSSET_original_NoMG-PV-Diesel'!W1173:AA1173,LCOE_SensitivityScenarios!CO1173)</f>
        <v>0.27838332455308801</v>
      </c>
      <c r="Y1174" s="29">
        <f>MIN('OnSSET_original_NoMG-PV-Diesel'!W1173:AA1173,LCOE_SensitivityScenarios!CT1173)</f>
        <v>0.27838332455308801</v>
      </c>
      <c r="Z1174">
        <f>IF(H1174='OnSSET_original_NoMG-PV-Diesel'!L1173,'OnSSET_original_NoMG-PV-Diesel'!K1173,"wait")</f>
        <v>12.8224522153844</v>
      </c>
      <c r="AA1174">
        <f>IF(I1174='OnSSET_original_NoMG-PV-Diesel'!L1173,'OnSSET_original_NoMG-PV-Diesel'!K1173,"wait")</f>
        <v>12.8224522153844</v>
      </c>
      <c r="AB1174">
        <f>IF(J1174='OnSSET_original_NoMG-PV-Diesel'!L1173,'OnSSET_original_NoMG-PV-Diesel'!K1173,"wait")</f>
        <v>12.8224522153844</v>
      </c>
      <c r="AC1174">
        <f>IF(K1174='OnSSET_original_NoMG-PV-Diesel'!U1173,'OnSSET_original_NoMG-PV-Diesel'!T1173,"wait")</f>
        <v>8.6141696901498097</v>
      </c>
      <c r="AD1174">
        <f>IF(L1174='OnSSET_original_NoMG-PV-Diesel'!U1173,'OnSSET_original_NoMG-PV-Diesel'!T1173,"wait")</f>
        <v>8.6141696901498097</v>
      </c>
      <c r="AE1174">
        <f>IF(M1174='OnSSET_original_NoMG-PV-Diesel'!U1173,'OnSSET_original_NoMG-PV-Diesel'!T1173,"wait")</f>
        <v>8.6141696901498097</v>
      </c>
      <c r="AF1174">
        <f>IF(N1174='OnSSET_original_NoMG-PV-Diesel'!AD1173,'OnSSET_original_NoMG-PV-Diesel'!AC1173,"wait")</f>
        <v>8.1952614380945796</v>
      </c>
      <c r="AG1174">
        <f>IF(O1174='OnSSET_original_NoMG-PV-Diesel'!AD1173,'OnSSET_original_NoMG-PV-Diesel'!AC1173,"wait")</f>
        <v>8.1952614380945796</v>
      </c>
      <c r="AH1174">
        <f>IF(P1174='OnSSET_original_NoMG-PV-Diesel'!AD1173,'OnSSET_original_NoMG-PV-Diesel'!AC1173,"wait")</f>
        <v>8.1952614380945796</v>
      </c>
      <c r="AR1174">
        <v>17.619</v>
      </c>
      <c r="AS1174">
        <v>17.619</v>
      </c>
      <c r="AT1174">
        <v>2.3639999999999999</v>
      </c>
      <c r="AU1174">
        <v>0.34299999999999897</v>
      </c>
      <c r="AV1174">
        <v>44673.818500000001</v>
      </c>
      <c r="AW1174">
        <v>0</v>
      </c>
      <c r="AX1174">
        <v>6573.1430170000003</v>
      </c>
      <c r="AZ1174">
        <f>SUMIF([1]base!$A$2:$A$169,B1174,[1]base!$V$2:$V$169)</f>
        <v>0</v>
      </c>
      <c r="BA1174">
        <f>SUMIF([2]s1!$A$2:$A$275,B1174,[2]s1!$U$2:$U$275)</f>
        <v>0</v>
      </c>
      <c r="BB1174">
        <f>SUMIF([3]s2!$A$2:$A$115,B1174,[3]s2!$U$2:$U$115)</f>
        <v>0</v>
      </c>
      <c r="BC1174">
        <f>SUMIF([4]s3!$A$2:$A$245,B1174,[4]s3!$U$2:$U$245)</f>
        <v>0</v>
      </c>
      <c r="BD1174">
        <f>SUMIF([5]s4!$A$2:$A$74,B1174,[5]s4!$U$2:$U$74)</f>
        <v>0</v>
      </c>
      <c r="BF1174">
        <f t="shared" si="95"/>
        <v>0</v>
      </c>
      <c r="BG1174">
        <f t="shared" si="96"/>
        <v>0</v>
      </c>
      <c r="BH1174">
        <f t="shared" si="97"/>
        <v>0</v>
      </c>
      <c r="BI1174">
        <f t="shared" si="98"/>
        <v>0</v>
      </c>
      <c r="BJ1174">
        <f t="shared" si="99"/>
        <v>0</v>
      </c>
      <c r="BL1174" t="s">
        <v>114</v>
      </c>
      <c r="BM1174" s="23">
        <v>49789.900809999999</v>
      </c>
      <c r="BN1174" s="23">
        <v>8.6141696900000007</v>
      </c>
      <c r="BP1174" t="s">
        <v>186</v>
      </c>
      <c r="BQ1174" s="23">
        <v>49789.900809999999</v>
      </c>
      <c r="BR1174" s="23">
        <v>8.6141696900000007</v>
      </c>
      <c r="BT1174" t="s">
        <v>183</v>
      </c>
      <c r="BU1174" s="23">
        <v>10162.21348</v>
      </c>
      <c r="BV1174" s="23">
        <v>8.1952614379999993</v>
      </c>
    </row>
    <row r="1175" spans="1:74" x14ac:dyDescent="0.25">
      <c r="A1175">
        <v>1</v>
      </c>
      <c r="B1175" s="15">
        <v>16970</v>
      </c>
      <c r="C1175" s="15">
        <v>-66.43422004</v>
      </c>
      <c r="D1175" s="15">
        <v>-18.119073740000001</v>
      </c>
      <c r="E1175" s="16">
        <v>1</v>
      </c>
      <c r="F1175" s="19">
        <v>21053.516677092899</v>
      </c>
      <c r="G1175" s="19">
        <v>59.922606088403093</v>
      </c>
      <c r="H1175" s="16" t="str">
        <f>IF(LCOE_SensitivityScenarios!BF1174&gt;'OnSSET_original_NoMG-PV-Diesel'!M1174,'OnSSET_original_NoMG-PV-Diesel'!L1174,LCOE_SensitivityScenarios!BG1174)</f>
        <v>SA_PV</v>
      </c>
      <c r="I1175" s="39" t="str">
        <f>IF(LCOE_SensitivityScenarios!BK1174&gt;'OnSSET_original_NoMG-PV-Diesel'!M1174,'OnSSET_original_NoMG-PV-Diesel'!L1174,LCOE_SensitivityScenarios!BL1174)</f>
        <v>SA_PV</v>
      </c>
      <c r="J1175" s="39" t="str">
        <f>IF(LCOE_SensitivityScenarios!BP1174&gt;'OnSSET_original_NoMG-PV-Diesel'!M1174,'OnSSET_original_NoMG-PV-Diesel'!L1174,LCOE_SensitivityScenarios!BQ1174)</f>
        <v>SA_PV</v>
      </c>
      <c r="K1175" s="38" t="str">
        <f>IF(LCOE_SensitivityScenarios!BU1174&gt;'OnSSET_original_NoMG-PV-Diesel'!V1174,'OnSSET_original_NoMG-PV-Diesel'!U1174,LCOE_SensitivityScenarios!BV1174)</f>
        <v>SA_Diesel</v>
      </c>
      <c r="L1175" s="39" t="str">
        <f>IF(LCOE_SensitivityScenarios!BZ1174&gt;'OnSSET_original_NoMG-PV-Diesel'!V1174,'OnSSET_original_NoMG-PV-Diesel'!U1174,LCOE_SensitivityScenarios!CA1174)</f>
        <v>SA_Diesel</v>
      </c>
      <c r="M1175" s="40" t="str">
        <f>IF(LCOE_SensitivityScenarios!CE1174&gt;'OnSSET_original_NoMG-PV-Diesel'!V1174,'OnSSET_original_NoMG-PV-Diesel'!U1174,LCOE_SensitivityScenarios!CF1174)</f>
        <v>SA_Diesel</v>
      </c>
      <c r="N1175" s="39" t="str">
        <f>IF(LCOE_SensitivityScenarios!CJ1174&gt;'OnSSET_original_NoMG-PV-Diesel'!AE1174,'OnSSET_original_NoMG-PV-Diesel'!AD1174,LCOE_SensitivityScenarios!CK1174)</f>
        <v>SA_Diesel</v>
      </c>
      <c r="O1175" s="39" t="str">
        <f>IF(LCOE_SensitivityScenarios!CO1174&gt;'OnSSET_original_NoMG-PV-Diesel'!AE1174,'OnSSET_original_NoMG-PV-Diesel'!AD1174,LCOE_SensitivityScenarios!CP1174)</f>
        <v>SA_Diesel</v>
      </c>
      <c r="P1175" s="40" t="str">
        <f>IF(LCOE_SensitivityScenarios!CT1174&gt;'OnSSET_original_NoMG-PV-Diesel'!AE1174,'OnSSET_original_NoMG-PV-Diesel'!AD1174,LCOE_SensitivityScenarios!CU1174)</f>
        <v>SA_Diesel</v>
      </c>
      <c r="Q1175" s="38">
        <f>IF(LCOE_SensitivityScenarios!BF1174&gt;'OnSSET_original_NoMG-PV-Diesel'!M1174,'OnSSET_original_NoMG-PV-Diesel'!M1174,LCOE_SensitivityScenarios!BF1174)</f>
        <v>0.418668568907059</v>
      </c>
      <c r="R1175" s="28">
        <f>MIN('OnSSET_original_NoMG-PV-Diesel'!E1174:I1174,LCOE_SensitivityScenarios!BK1174)</f>
        <v>0.418668568907059</v>
      </c>
      <c r="S1175" s="28">
        <f>MIN('OnSSET_original_NoMG-PV-Diesel'!E1174:I1174,LCOE_SensitivityScenarios!BP1174)</f>
        <v>0.418668568907059</v>
      </c>
      <c r="T1175" s="27">
        <f>MIN('OnSSET_original_NoMG-PV-Diesel'!N1174:R1174,LCOE_SensitivityScenarios!BU1174)</f>
        <v>0.40810263760184101</v>
      </c>
      <c r="U1175" s="28">
        <f>MIN('OnSSET_original_NoMG-PV-Diesel'!N1174:R1174,LCOE_SensitivityScenarios!BZ1174)</f>
        <v>0.40810263760184101</v>
      </c>
      <c r="V1175" s="29">
        <f>MIN('OnSSET_original_NoMG-PV-Diesel'!N1174:R1174,LCOE_SensitivityScenarios!CE1174)</f>
        <v>0.40810263760184101</v>
      </c>
      <c r="W1175" s="28">
        <f>MIN('OnSSET_original_NoMG-PV-Diesel'!W1174:AA1174,LCOE_SensitivityScenarios!CJ1174)</f>
        <v>0.21201530392349399</v>
      </c>
      <c r="X1175" s="28">
        <f>MIN('OnSSET_original_NoMG-PV-Diesel'!W1174:AA1174,LCOE_SensitivityScenarios!CO1174)</f>
        <v>0.21201530392349399</v>
      </c>
      <c r="Y1175" s="29">
        <f>MIN('OnSSET_original_NoMG-PV-Diesel'!W1174:AA1174,LCOE_SensitivityScenarios!CT1174)</f>
        <v>0.21201530392349399</v>
      </c>
      <c r="Z1175">
        <f>IF(H1175='OnSSET_original_NoMG-PV-Diesel'!L1174,'OnSSET_original_NoMG-PV-Diesel'!K1174,"wait")</f>
        <v>14.6786017667152</v>
      </c>
      <c r="AA1175">
        <f>IF(I1175='OnSSET_original_NoMG-PV-Diesel'!L1174,'OnSSET_original_NoMG-PV-Diesel'!K1174,"wait")</f>
        <v>14.6786017667152</v>
      </c>
      <c r="AB1175">
        <f>IF(J1175='OnSSET_original_NoMG-PV-Diesel'!L1174,'OnSSET_original_NoMG-PV-Diesel'!K1174,"wait")</f>
        <v>14.6786017667152</v>
      </c>
      <c r="AC1175">
        <f>IF(K1175='OnSSET_original_NoMG-PV-Diesel'!U1174,'OnSSET_original_NoMG-PV-Diesel'!T1174,"wait")</f>
        <v>9.6134779347456103</v>
      </c>
      <c r="AD1175">
        <f>IF(L1175='OnSSET_original_NoMG-PV-Diesel'!U1174,'OnSSET_original_NoMG-PV-Diesel'!T1174,"wait")</f>
        <v>9.6134779347456103</v>
      </c>
      <c r="AE1175">
        <f>IF(M1175='OnSSET_original_NoMG-PV-Diesel'!U1174,'OnSSET_original_NoMG-PV-Diesel'!T1174,"wait")</f>
        <v>9.6134779347456103</v>
      </c>
      <c r="AF1175">
        <f>IF(N1175='OnSSET_original_NoMG-PV-Diesel'!AD1174,'OnSSET_original_NoMG-PV-Diesel'!AC1174,"wait")</f>
        <v>9.6134779347456103</v>
      </c>
      <c r="AG1175">
        <f>IF(O1175='OnSSET_original_NoMG-PV-Diesel'!AD1174,'OnSSET_original_NoMG-PV-Diesel'!AC1174,"wait")</f>
        <v>9.6134779347456103</v>
      </c>
      <c r="AH1175">
        <f>IF(P1175='OnSSET_original_NoMG-PV-Diesel'!AD1174,'OnSSET_original_NoMG-PV-Diesel'!AC1174,"wait")</f>
        <v>9.6134779347456103</v>
      </c>
      <c r="AR1175">
        <v>2.6850000000000001</v>
      </c>
      <c r="AS1175">
        <v>2.6850000000000001</v>
      </c>
      <c r="AT1175">
        <v>1.7209999999999901</v>
      </c>
      <c r="AU1175">
        <v>1.768</v>
      </c>
      <c r="AV1175">
        <v>47435.00649</v>
      </c>
      <c r="AW1175">
        <v>0</v>
      </c>
      <c r="AX1175">
        <v>7490.3257610000001</v>
      </c>
      <c r="AZ1175">
        <f>SUMIF([1]base!$A$2:$A$169,B1175,[1]base!$V$2:$V$169)</f>
        <v>0</v>
      </c>
      <c r="BA1175">
        <f>SUMIF([2]s1!$A$2:$A$275,B1175,[2]s1!$U$2:$U$275)</f>
        <v>0</v>
      </c>
      <c r="BB1175">
        <f>SUMIF([3]s2!$A$2:$A$115,B1175,[3]s2!$U$2:$U$115)</f>
        <v>0</v>
      </c>
      <c r="BC1175">
        <f>SUMIF([4]s3!$A$2:$A$245,B1175,[4]s3!$U$2:$U$245)</f>
        <v>0</v>
      </c>
      <c r="BD1175">
        <f>SUMIF([5]s4!$A$2:$A$74,B1175,[5]s4!$U$2:$U$74)</f>
        <v>0</v>
      </c>
      <c r="BF1175">
        <f t="shared" si="95"/>
        <v>0</v>
      </c>
      <c r="BG1175">
        <f t="shared" si="96"/>
        <v>0</v>
      </c>
      <c r="BH1175">
        <f t="shared" si="97"/>
        <v>0</v>
      </c>
      <c r="BI1175">
        <f t="shared" si="98"/>
        <v>0</v>
      </c>
      <c r="BJ1175">
        <f t="shared" si="99"/>
        <v>0</v>
      </c>
      <c r="BL1175" t="s">
        <v>114</v>
      </c>
      <c r="BM1175" s="23">
        <v>58532.624530000001</v>
      </c>
      <c r="BN1175" s="23">
        <v>10.126751649999999</v>
      </c>
      <c r="BP1175" t="s">
        <v>183</v>
      </c>
      <c r="BQ1175" s="23">
        <v>11920.81739</v>
      </c>
      <c r="BR1175" s="23">
        <v>9.6134779350000006</v>
      </c>
      <c r="BT1175" t="s">
        <v>183</v>
      </c>
      <c r="BU1175" s="23">
        <v>11920.81739</v>
      </c>
      <c r="BV1175" s="23">
        <v>9.6134779350000006</v>
      </c>
    </row>
    <row r="1176" spans="1:74" x14ac:dyDescent="0.25">
      <c r="A1176">
        <v>1</v>
      </c>
      <c r="B1176" s="15">
        <v>16971</v>
      </c>
      <c r="C1176" s="15">
        <v>-65.730662890000005</v>
      </c>
      <c r="D1176" s="15">
        <v>-18.663536220000001</v>
      </c>
      <c r="E1176" s="16">
        <v>1</v>
      </c>
      <c r="F1176" s="19">
        <v>16811.2346751347</v>
      </c>
      <c r="G1176" s="19">
        <v>50.139323458740847</v>
      </c>
      <c r="H1176" s="16" t="str">
        <f>IF(LCOE_SensitivityScenarios!BF1175&gt;'OnSSET_original_NoMG-PV-Diesel'!M1175,'OnSSET_original_NoMG-PV-Diesel'!L1175,LCOE_SensitivityScenarios!BG1175)</f>
        <v>SA_PV</v>
      </c>
      <c r="I1176" s="39" t="str">
        <f>IF(LCOE_SensitivityScenarios!BK1175&gt;'OnSSET_original_NoMG-PV-Diesel'!M1175,'OnSSET_original_NoMG-PV-Diesel'!L1175,LCOE_SensitivityScenarios!BL1175)</f>
        <v>SA_PV</v>
      </c>
      <c r="J1176" s="39" t="str">
        <f>IF(LCOE_SensitivityScenarios!BP1175&gt;'OnSSET_original_NoMG-PV-Diesel'!M1175,'OnSSET_original_NoMG-PV-Diesel'!L1175,LCOE_SensitivityScenarios!BQ1175)</f>
        <v>SA_PV</v>
      </c>
      <c r="K1176" s="38" t="str">
        <f>IF(LCOE_SensitivityScenarios!BU1175&gt;'OnSSET_original_NoMG-PV-Diesel'!V1175,'OnSSET_original_NoMG-PV-Diesel'!U1175,LCOE_SensitivityScenarios!BV1175)</f>
        <v>SA_PV</v>
      </c>
      <c r="L1176" s="39" t="str">
        <f>IF(LCOE_SensitivityScenarios!BZ1175&gt;'OnSSET_original_NoMG-PV-Diesel'!V1175,'OnSSET_original_NoMG-PV-Diesel'!U1175,LCOE_SensitivityScenarios!CA1175)</f>
        <v>SA_PV</v>
      </c>
      <c r="M1176" s="40" t="str">
        <f>IF(LCOE_SensitivityScenarios!CE1175&gt;'OnSSET_original_NoMG-PV-Diesel'!V1175,'OnSSET_original_NoMG-PV-Diesel'!U1175,LCOE_SensitivityScenarios!CF1175)</f>
        <v>SA_PV</v>
      </c>
      <c r="N1176" s="39" t="str">
        <f>IF(LCOE_SensitivityScenarios!CJ1175&gt;'OnSSET_original_NoMG-PV-Diesel'!AE1175,'OnSSET_original_NoMG-PV-Diesel'!AD1175,LCOE_SensitivityScenarios!CK1175)</f>
        <v>SA_Diesel</v>
      </c>
      <c r="O1176" s="39" t="str">
        <f>IF(LCOE_SensitivityScenarios!CO1175&gt;'OnSSET_original_NoMG-PV-Diesel'!AE1175,'OnSSET_original_NoMG-PV-Diesel'!AD1175,LCOE_SensitivityScenarios!CP1175)</f>
        <v>SA_Diesel</v>
      </c>
      <c r="P1176" s="40" t="str">
        <f>IF(LCOE_SensitivityScenarios!CT1175&gt;'OnSSET_original_NoMG-PV-Diesel'!AE1175,'OnSSET_original_NoMG-PV-Diesel'!AD1175,LCOE_SensitivityScenarios!CU1175)</f>
        <v>SA_Diesel</v>
      </c>
      <c r="Q1176" s="38">
        <f>IF(LCOE_SensitivityScenarios!BF1175&gt;'OnSSET_original_NoMG-PV-Diesel'!M1175,'OnSSET_original_NoMG-PV-Diesel'!M1175,LCOE_SensitivityScenarios!BF1175)</f>
        <v>0.43840634368780801</v>
      </c>
      <c r="R1176" s="28">
        <f>MIN('OnSSET_original_NoMG-PV-Diesel'!E1175:I1175,LCOE_SensitivityScenarios!BK1175)</f>
        <v>0.43840634368780801</v>
      </c>
      <c r="S1176" s="28">
        <f>MIN('OnSSET_original_NoMG-PV-Diesel'!E1175:I1175,LCOE_SensitivityScenarios!BP1175)</f>
        <v>0.43840634368780801</v>
      </c>
      <c r="T1176" s="27">
        <f>MIN('OnSSET_original_NoMG-PV-Diesel'!N1175:R1175,LCOE_SensitivityScenarios!BU1175)</f>
        <v>0.43840634368780801</v>
      </c>
      <c r="U1176" s="28">
        <f>MIN('OnSSET_original_NoMG-PV-Diesel'!N1175:R1175,LCOE_SensitivityScenarios!BZ1175)</f>
        <v>0.43840634368780801</v>
      </c>
      <c r="V1176" s="29">
        <f>MIN('OnSSET_original_NoMG-PV-Diesel'!N1175:R1175,LCOE_SensitivityScenarios!CE1175)</f>
        <v>0.43840634368780801</v>
      </c>
      <c r="W1176" s="28">
        <f>MIN('OnSSET_original_NoMG-PV-Diesel'!W1175:AA1175,LCOE_SensitivityScenarios!CJ1175)</f>
        <v>0.242182586027855</v>
      </c>
      <c r="X1176" s="28">
        <f>MIN('OnSSET_original_NoMG-PV-Diesel'!W1175:AA1175,LCOE_SensitivityScenarios!CO1175)</f>
        <v>0.242182586027855</v>
      </c>
      <c r="Y1176" s="29">
        <f>MIN('OnSSET_original_NoMG-PV-Diesel'!W1175:AA1175,LCOE_SensitivityScenarios!CT1175)</f>
        <v>0.242182586027855</v>
      </c>
      <c r="Z1176">
        <f>IF(H1176='OnSSET_original_NoMG-PV-Diesel'!L1175,'OnSSET_original_NoMG-PV-Diesel'!K1175,"wait")</f>
        <v>10.0799021395563</v>
      </c>
      <c r="AA1176">
        <f>IF(I1176='OnSSET_original_NoMG-PV-Diesel'!L1175,'OnSSET_original_NoMG-PV-Diesel'!K1175,"wait")</f>
        <v>10.0799021395563</v>
      </c>
      <c r="AB1176">
        <f>IF(J1176='OnSSET_original_NoMG-PV-Diesel'!L1175,'OnSSET_original_NoMG-PV-Diesel'!K1175,"wait")</f>
        <v>10.0799021395563</v>
      </c>
      <c r="AC1176">
        <f>IF(K1176='OnSSET_original_NoMG-PV-Diesel'!U1175,'OnSSET_original_NoMG-PV-Diesel'!T1175,"wait")</f>
        <v>8.4674295734535701</v>
      </c>
      <c r="AD1176">
        <f>IF(L1176='OnSSET_original_NoMG-PV-Diesel'!U1175,'OnSSET_original_NoMG-PV-Diesel'!T1175,"wait")</f>
        <v>8.4674295734535701</v>
      </c>
      <c r="AE1176">
        <f>IF(M1176='OnSSET_original_NoMG-PV-Diesel'!U1175,'OnSSET_original_NoMG-PV-Diesel'!T1175,"wait")</f>
        <v>8.4674295734535701</v>
      </c>
      <c r="AF1176">
        <f>IF(N1176='OnSSET_original_NoMG-PV-Diesel'!AD1175,'OnSSET_original_NoMG-PV-Diesel'!AC1175,"wait")</f>
        <v>7.6763628653583202</v>
      </c>
      <c r="AG1176">
        <f>IF(O1176='OnSSET_original_NoMG-PV-Diesel'!AD1175,'OnSSET_original_NoMG-PV-Diesel'!AC1175,"wait")</f>
        <v>7.6763628653583202</v>
      </c>
      <c r="AH1176">
        <f>IF(P1176='OnSSET_original_NoMG-PV-Diesel'!AD1175,'OnSSET_original_NoMG-PV-Diesel'!AC1175,"wait")</f>
        <v>7.6763628653583202</v>
      </c>
      <c r="AR1176">
        <v>27.780999999999999</v>
      </c>
      <c r="AS1176">
        <v>27.785</v>
      </c>
      <c r="AT1176">
        <v>4.74</v>
      </c>
      <c r="AU1176">
        <v>1.071</v>
      </c>
      <c r="AV1176">
        <v>43711.035279999996</v>
      </c>
      <c r="AW1176">
        <v>0</v>
      </c>
      <c r="AX1176">
        <v>6267.4154319999998</v>
      </c>
      <c r="AZ1176">
        <f>SUMIF([1]base!$A$2:$A$169,B1176,[1]base!$V$2:$V$169)</f>
        <v>0</v>
      </c>
      <c r="BA1176">
        <f>SUMIF([2]s1!$A$2:$A$275,B1176,[2]s1!$U$2:$U$275)</f>
        <v>0</v>
      </c>
      <c r="BB1176">
        <f>SUMIF([3]s2!$A$2:$A$115,B1176,[3]s2!$U$2:$U$115)</f>
        <v>0</v>
      </c>
      <c r="BC1176">
        <f>SUMIF([4]s3!$A$2:$A$245,B1176,[4]s3!$U$2:$U$245)</f>
        <v>0</v>
      </c>
      <c r="BD1176">
        <f>SUMIF([5]s4!$A$2:$A$74,B1176,[5]s4!$U$2:$U$74)</f>
        <v>0</v>
      </c>
      <c r="BF1176">
        <f t="shared" si="95"/>
        <v>0</v>
      </c>
      <c r="BG1176">
        <f t="shared" si="96"/>
        <v>0</v>
      </c>
      <c r="BH1176">
        <f t="shared" si="97"/>
        <v>0</v>
      </c>
      <c r="BI1176">
        <f t="shared" si="98"/>
        <v>0</v>
      </c>
      <c r="BJ1176">
        <f t="shared" si="99"/>
        <v>0</v>
      </c>
      <c r="BL1176" t="s">
        <v>114</v>
      </c>
      <c r="BM1176" s="23">
        <v>48941.74293</v>
      </c>
      <c r="BN1176" s="23">
        <v>8.4674295730000004</v>
      </c>
      <c r="BP1176" t="s">
        <v>186</v>
      </c>
      <c r="BQ1176" s="23">
        <v>48941.74293</v>
      </c>
      <c r="BR1176" s="23">
        <v>8.4674295730000004</v>
      </c>
      <c r="BT1176" t="s">
        <v>183</v>
      </c>
      <c r="BU1176" s="23">
        <v>9518.7735940000002</v>
      </c>
      <c r="BV1176" s="23">
        <v>7.6763628649999998</v>
      </c>
    </row>
    <row r="1177" spans="1:74" x14ac:dyDescent="0.25">
      <c r="A1177">
        <v>1</v>
      </c>
      <c r="B1177" s="15">
        <v>16983</v>
      </c>
      <c r="C1177" s="15">
        <v>-66.169741650000006</v>
      </c>
      <c r="D1177" s="15">
        <v>-17.94545707</v>
      </c>
      <c r="E1177" s="16">
        <v>1</v>
      </c>
      <c r="F1177" s="19">
        <v>18321.444643244398</v>
      </c>
      <c r="G1177" s="19">
        <v>53.808054448520238</v>
      </c>
      <c r="H1177" s="16" t="str">
        <f>IF(LCOE_SensitivityScenarios!BF1176&gt;'OnSSET_original_NoMG-PV-Diesel'!M1176,'OnSSET_original_NoMG-PV-Diesel'!L1176,LCOE_SensitivityScenarios!BG1176)</f>
        <v>SA_PV</v>
      </c>
      <c r="I1177" s="39" t="str">
        <f>IF(LCOE_SensitivityScenarios!BK1176&gt;'OnSSET_original_NoMG-PV-Diesel'!M1176,'OnSSET_original_NoMG-PV-Diesel'!L1176,LCOE_SensitivityScenarios!BL1176)</f>
        <v>SA_PV</v>
      </c>
      <c r="J1177" s="39" t="str">
        <f>IF(LCOE_SensitivityScenarios!BP1176&gt;'OnSSET_original_NoMG-PV-Diesel'!M1176,'OnSSET_original_NoMG-PV-Diesel'!L1176,LCOE_SensitivityScenarios!BQ1176)</f>
        <v>SA_PV</v>
      </c>
      <c r="K1177" s="38" t="str">
        <f>IF(LCOE_SensitivityScenarios!BU1176&gt;'OnSSET_original_NoMG-PV-Diesel'!V1176,'OnSSET_original_NoMG-PV-Diesel'!U1176,LCOE_SensitivityScenarios!BV1176)</f>
        <v>SA_Diesel</v>
      </c>
      <c r="L1177" s="39" t="str">
        <f>IF(LCOE_SensitivityScenarios!BZ1176&gt;'OnSSET_original_NoMG-PV-Diesel'!V1176,'OnSSET_original_NoMG-PV-Diesel'!U1176,LCOE_SensitivityScenarios!CA1176)</f>
        <v>SA_Diesel</v>
      </c>
      <c r="M1177" s="40" t="str">
        <f>IF(LCOE_SensitivityScenarios!CE1176&gt;'OnSSET_original_NoMG-PV-Diesel'!V1176,'OnSSET_original_NoMG-PV-Diesel'!U1176,LCOE_SensitivityScenarios!CF1176)</f>
        <v>SA_Diesel</v>
      </c>
      <c r="N1177" s="39" t="str">
        <f>IF(LCOE_SensitivityScenarios!CJ1176&gt;'OnSSET_original_NoMG-PV-Diesel'!AE1176,'OnSSET_original_NoMG-PV-Diesel'!AD1176,LCOE_SensitivityScenarios!CK1176)</f>
        <v>SA_Diesel</v>
      </c>
      <c r="O1177" s="39" t="str">
        <f>IF(LCOE_SensitivityScenarios!CO1176&gt;'OnSSET_original_NoMG-PV-Diesel'!AE1176,'OnSSET_original_NoMG-PV-Diesel'!AD1176,LCOE_SensitivityScenarios!CP1176)</f>
        <v>SA_Diesel</v>
      </c>
      <c r="P1177" s="40" t="str">
        <f>IF(LCOE_SensitivityScenarios!CT1176&gt;'OnSSET_original_NoMG-PV-Diesel'!AE1176,'OnSSET_original_NoMG-PV-Diesel'!AD1176,LCOE_SensitivityScenarios!CU1176)</f>
        <v>SA_Diesel</v>
      </c>
      <c r="Q1177" s="38">
        <f>IF(LCOE_SensitivityScenarios!BF1176&gt;'OnSSET_original_NoMG-PV-Diesel'!M1176,'OnSSET_original_NoMG-PV-Diesel'!M1176,LCOE_SensitivityScenarios!BF1176)</f>
        <v>0.42887999741698701</v>
      </c>
      <c r="R1177" s="28">
        <f>MIN('OnSSET_original_NoMG-PV-Diesel'!E1176:I1176,LCOE_SensitivityScenarios!BK1176)</f>
        <v>0.42887999741698701</v>
      </c>
      <c r="S1177" s="28">
        <f>MIN('OnSSET_original_NoMG-PV-Diesel'!E1176:I1176,LCOE_SensitivityScenarios!BP1176)</f>
        <v>0.42887999741698701</v>
      </c>
      <c r="T1177" s="27">
        <f>MIN('OnSSET_original_NoMG-PV-Diesel'!N1176:R1176,LCOE_SensitivityScenarios!BU1176)</f>
        <v>0.40810263760184101</v>
      </c>
      <c r="U1177" s="28">
        <f>MIN('OnSSET_original_NoMG-PV-Diesel'!N1176:R1176,LCOE_SensitivityScenarios!BZ1176)</f>
        <v>0.40810263760184101</v>
      </c>
      <c r="V1177" s="29">
        <f>MIN('OnSSET_original_NoMG-PV-Diesel'!N1176:R1176,LCOE_SensitivityScenarios!CE1176)</f>
        <v>0.40810263760184101</v>
      </c>
      <c r="W1177" s="28">
        <f>MIN('OnSSET_original_NoMG-PV-Diesel'!W1176:AA1176,LCOE_SensitivityScenarios!CJ1176)</f>
        <v>0.21201530392349399</v>
      </c>
      <c r="X1177" s="28">
        <f>MIN('OnSSET_original_NoMG-PV-Diesel'!W1176:AA1176,LCOE_SensitivityScenarios!CO1176)</f>
        <v>0.21201530392349399</v>
      </c>
      <c r="Y1177" s="29">
        <f>MIN('OnSSET_original_NoMG-PV-Diesel'!W1176:AA1176,LCOE_SensitivityScenarios!CT1176)</f>
        <v>0.21201530392349399</v>
      </c>
      <c r="Z1177">
        <f>IF(H1177='OnSSET_original_NoMG-PV-Diesel'!L1176,'OnSSET_original_NoMG-PV-Diesel'!K1176,"wait")</f>
        <v>8.6141696901498097</v>
      </c>
      <c r="AA1177">
        <f>IF(I1177='OnSSET_original_NoMG-PV-Diesel'!L1176,'OnSSET_original_NoMG-PV-Diesel'!K1176,"wait")</f>
        <v>8.6141696901498097</v>
      </c>
      <c r="AB1177">
        <f>IF(J1177='OnSSET_original_NoMG-PV-Diesel'!L1176,'OnSSET_original_NoMG-PV-Diesel'!K1176,"wait")</f>
        <v>8.6141696901498097</v>
      </c>
      <c r="AC1177">
        <f>IF(K1177='OnSSET_original_NoMG-PV-Diesel'!U1176,'OnSSET_original_NoMG-PV-Diesel'!T1176,"wait")</f>
        <v>8.3659564581025005</v>
      </c>
      <c r="AD1177">
        <f>IF(L1177='OnSSET_original_NoMG-PV-Diesel'!U1176,'OnSSET_original_NoMG-PV-Diesel'!T1176,"wait")</f>
        <v>8.3659564581025005</v>
      </c>
      <c r="AE1177">
        <f>IF(M1177='OnSSET_original_NoMG-PV-Diesel'!U1176,'OnSSET_original_NoMG-PV-Diesel'!T1176,"wait")</f>
        <v>8.3659564581025005</v>
      </c>
      <c r="AF1177">
        <f>IF(N1177='OnSSET_original_NoMG-PV-Diesel'!AD1176,'OnSSET_original_NoMG-PV-Diesel'!AC1176,"wait")</f>
        <v>8.3659564581025005</v>
      </c>
      <c r="AG1177">
        <f>IF(O1177='OnSSET_original_NoMG-PV-Diesel'!AD1176,'OnSSET_original_NoMG-PV-Diesel'!AC1176,"wait")</f>
        <v>8.3659564581025005</v>
      </c>
      <c r="AH1177">
        <f>IF(P1177='OnSSET_original_NoMG-PV-Diesel'!AD1176,'OnSSET_original_NoMG-PV-Diesel'!AC1176,"wait")</f>
        <v>8.3659564581025005</v>
      </c>
      <c r="AR1177">
        <v>15.58</v>
      </c>
      <c r="AS1177">
        <v>15.58</v>
      </c>
      <c r="AT1177">
        <v>0.127</v>
      </c>
      <c r="AU1177">
        <v>8.6999999999999994E-2</v>
      </c>
      <c r="AV1177">
        <v>45146.811710000002</v>
      </c>
      <c r="AW1177">
        <v>0</v>
      </c>
      <c r="AX1177">
        <v>6726.0068060000003</v>
      </c>
      <c r="AZ1177">
        <f>SUMIF([1]base!$A$2:$A$169,B1177,[1]base!$V$2:$V$169)</f>
        <v>0</v>
      </c>
      <c r="BA1177">
        <f>SUMIF([2]s1!$A$2:$A$275,B1177,[2]s1!$U$2:$U$275)</f>
        <v>0</v>
      </c>
      <c r="BB1177">
        <f>SUMIF([3]s2!$A$2:$A$115,B1177,[3]s2!$U$2:$U$115)</f>
        <v>0</v>
      </c>
      <c r="BC1177">
        <f>SUMIF([4]s3!$A$2:$A$245,B1177,[4]s3!$U$2:$U$245)</f>
        <v>0</v>
      </c>
      <c r="BD1177">
        <f>SUMIF([5]s4!$A$2:$A$74,B1177,[5]s4!$U$2:$U$74)</f>
        <v>0</v>
      </c>
      <c r="BF1177">
        <f t="shared" si="95"/>
        <v>0</v>
      </c>
      <c r="BG1177">
        <f t="shared" si="96"/>
        <v>0</v>
      </c>
      <c r="BH1177">
        <f t="shared" si="97"/>
        <v>0</v>
      </c>
      <c r="BI1177">
        <f t="shared" si="98"/>
        <v>0</v>
      </c>
      <c r="BJ1177">
        <f t="shared" si="99"/>
        <v>0</v>
      </c>
      <c r="BL1177" t="s">
        <v>114</v>
      </c>
      <c r="BM1177" s="23">
        <v>52179.329899999997</v>
      </c>
      <c r="BN1177" s="23">
        <v>9.0275657270000007</v>
      </c>
      <c r="BP1177" t="s">
        <v>183</v>
      </c>
      <c r="BQ1177" s="23">
        <v>10373.87716</v>
      </c>
      <c r="BR1177" s="23">
        <v>8.3659564579999994</v>
      </c>
      <c r="BT1177" t="s">
        <v>183</v>
      </c>
      <c r="BU1177" s="23">
        <v>10373.87716</v>
      </c>
      <c r="BV1177" s="23">
        <v>8.3659564579999994</v>
      </c>
    </row>
    <row r="1178" spans="1:74" x14ac:dyDescent="0.25">
      <c r="A1178">
        <v>1</v>
      </c>
      <c r="B1178" s="15">
        <v>16993</v>
      </c>
      <c r="C1178" s="15">
        <v>-66.064787199999998</v>
      </c>
      <c r="D1178" s="15">
        <v>-18.156656609999999</v>
      </c>
      <c r="E1178" s="16">
        <v>1</v>
      </c>
      <c r="F1178" s="19">
        <v>21960.440835633399</v>
      </c>
      <c r="G1178" s="19">
        <v>64.441752022575415</v>
      </c>
      <c r="H1178" s="16" t="str">
        <f>IF(LCOE_SensitivityScenarios!BF1177&gt;'OnSSET_original_NoMG-PV-Diesel'!M1177,'OnSSET_original_NoMG-PV-Diesel'!L1177,LCOE_SensitivityScenarios!BG1177)</f>
        <v>SA_PV</v>
      </c>
      <c r="I1178" s="39" t="str">
        <f>IF(LCOE_SensitivityScenarios!BK1177&gt;'OnSSET_original_NoMG-PV-Diesel'!M1177,'OnSSET_original_NoMG-PV-Diesel'!L1177,LCOE_SensitivityScenarios!BL1177)</f>
        <v>SA_PV</v>
      </c>
      <c r="J1178" s="39" t="str">
        <f>IF(LCOE_SensitivityScenarios!BP1177&gt;'OnSSET_original_NoMG-PV-Diesel'!M1177,'OnSSET_original_NoMG-PV-Diesel'!L1177,LCOE_SensitivityScenarios!BQ1177)</f>
        <v>SA_PV</v>
      </c>
      <c r="K1178" s="38" t="str">
        <f>IF(LCOE_SensitivityScenarios!BU1177&gt;'OnSSET_original_NoMG-PV-Diesel'!V1177,'OnSSET_original_NoMG-PV-Diesel'!U1177,LCOE_SensitivityScenarios!BV1177)</f>
        <v>SA_PV</v>
      </c>
      <c r="L1178" s="39" t="str">
        <f>IF(LCOE_SensitivityScenarios!BZ1177&gt;'OnSSET_original_NoMG-PV-Diesel'!V1177,'OnSSET_original_NoMG-PV-Diesel'!U1177,LCOE_SensitivityScenarios!CA1177)</f>
        <v>SA_PV</v>
      </c>
      <c r="M1178" s="40" t="str">
        <f>IF(LCOE_SensitivityScenarios!CE1177&gt;'OnSSET_original_NoMG-PV-Diesel'!V1177,'OnSSET_original_NoMG-PV-Diesel'!U1177,LCOE_SensitivityScenarios!CF1177)</f>
        <v>SA_PV</v>
      </c>
      <c r="N1178" s="39" t="str">
        <f>IF(LCOE_SensitivityScenarios!CJ1177&gt;'OnSSET_original_NoMG-PV-Diesel'!AE1177,'OnSSET_original_NoMG-PV-Diesel'!AD1177,LCOE_SensitivityScenarios!CK1177)</f>
        <v>SA_Diesel</v>
      </c>
      <c r="O1178" s="39" t="str">
        <f>IF(LCOE_SensitivityScenarios!CO1177&gt;'OnSSET_original_NoMG-PV-Diesel'!AE1177,'OnSSET_original_NoMG-PV-Diesel'!AD1177,LCOE_SensitivityScenarios!CP1177)</f>
        <v>SA_Diesel</v>
      </c>
      <c r="P1178" s="40" t="str">
        <f>IF(LCOE_SensitivityScenarios!CT1177&gt;'OnSSET_original_NoMG-PV-Diesel'!AE1177,'OnSSET_original_NoMG-PV-Diesel'!AD1177,LCOE_SensitivityScenarios!CU1177)</f>
        <v>SA_Diesel</v>
      </c>
      <c r="Q1178" s="38">
        <f>IF(LCOE_SensitivityScenarios!BF1177&gt;'OnSSET_original_NoMG-PV-Diesel'!M1177,'OnSSET_original_NoMG-PV-Diesel'!M1177,LCOE_SensitivityScenarios!BF1177)</f>
        <v>0.43368806913690799</v>
      </c>
      <c r="R1178" s="28">
        <f>MIN('OnSSET_original_NoMG-PV-Diesel'!E1177:I1177,LCOE_SensitivityScenarios!BK1177)</f>
        <v>0.43368806913690799</v>
      </c>
      <c r="S1178" s="28">
        <f>MIN('OnSSET_original_NoMG-PV-Diesel'!E1177:I1177,LCOE_SensitivityScenarios!BP1177)</f>
        <v>0.43368806913690799</v>
      </c>
      <c r="T1178" s="27">
        <f>MIN('OnSSET_original_NoMG-PV-Diesel'!N1177:R1177,LCOE_SensitivityScenarios!BU1177)</f>
        <v>0.43368806913690799</v>
      </c>
      <c r="U1178" s="28">
        <f>MIN('OnSSET_original_NoMG-PV-Diesel'!N1177:R1177,LCOE_SensitivityScenarios!BZ1177)</f>
        <v>0.43368806913690799</v>
      </c>
      <c r="V1178" s="29">
        <f>MIN('OnSSET_original_NoMG-PV-Diesel'!N1177:R1177,LCOE_SensitivityScenarios!CE1177)</f>
        <v>0.43368806913690799</v>
      </c>
      <c r="W1178" s="28">
        <f>MIN('OnSSET_original_NoMG-PV-Diesel'!W1177:AA1177,LCOE_SensitivityScenarios!CJ1177)</f>
        <v>0.248216042448727</v>
      </c>
      <c r="X1178" s="28">
        <f>MIN('OnSSET_original_NoMG-PV-Diesel'!W1177:AA1177,LCOE_SensitivityScenarios!CO1177)</f>
        <v>0.248216042448727</v>
      </c>
      <c r="Y1178" s="29">
        <f>MIN('OnSSET_original_NoMG-PV-Diesel'!W1177:AA1177,LCOE_SensitivityScenarios!CT1177)</f>
        <v>0.248216042448727</v>
      </c>
      <c r="Z1178">
        <f>IF(H1178='OnSSET_original_NoMG-PV-Diesel'!L1177,'OnSSET_original_NoMG-PV-Diesel'!K1177,"wait")</f>
        <v>10.1267516484333</v>
      </c>
      <c r="AA1178">
        <f>IF(I1178='OnSSET_original_NoMG-PV-Diesel'!L1177,'OnSSET_original_NoMG-PV-Diesel'!K1177,"wait")</f>
        <v>10.1267516484333</v>
      </c>
      <c r="AB1178">
        <f>IF(J1178='OnSSET_original_NoMG-PV-Diesel'!L1177,'OnSSET_original_NoMG-PV-Diesel'!K1177,"wait")</f>
        <v>10.1267516484333</v>
      </c>
      <c r="AC1178">
        <f>IF(K1178='OnSSET_original_NoMG-PV-Diesel'!U1177,'OnSSET_original_NoMG-PV-Diesel'!T1177,"wait")</f>
        <v>10.9419236849195</v>
      </c>
      <c r="AD1178">
        <f>IF(L1178='OnSSET_original_NoMG-PV-Diesel'!U1177,'OnSSET_original_NoMG-PV-Diesel'!T1177,"wait")</f>
        <v>10.9419236849195</v>
      </c>
      <c r="AE1178">
        <f>IF(M1178='OnSSET_original_NoMG-PV-Diesel'!U1177,'OnSSET_original_NoMG-PV-Diesel'!T1177,"wait")</f>
        <v>10.9419236849195</v>
      </c>
      <c r="AF1178">
        <f>IF(N1178='OnSSET_original_NoMG-PV-Diesel'!AD1177,'OnSSET_original_NoMG-PV-Diesel'!AC1177,"wait")</f>
        <v>10.027598555083699</v>
      </c>
      <c r="AG1178">
        <f>IF(O1178='OnSSET_original_NoMG-PV-Diesel'!AD1177,'OnSSET_original_NoMG-PV-Diesel'!AC1177,"wait")</f>
        <v>10.027598555083699</v>
      </c>
      <c r="AH1178">
        <f>IF(P1178='OnSSET_original_NoMG-PV-Diesel'!AD1177,'OnSSET_original_NoMG-PV-Diesel'!AC1177,"wait")</f>
        <v>10.027598555083699</v>
      </c>
      <c r="AR1178">
        <v>33.316000000000003</v>
      </c>
      <c r="AS1178">
        <v>33.316000000000003</v>
      </c>
      <c r="AT1178">
        <v>2.8999999999999901E-2</v>
      </c>
      <c r="AU1178">
        <v>1.6E-2</v>
      </c>
      <c r="AV1178">
        <v>50450.458639999997</v>
      </c>
      <c r="AW1178">
        <v>0</v>
      </c>
      <c r="AX1178">
        <v>8560.3723009999994</v>
      </c>
      <c r="AZ1178">
        <f>SUMIF([1]base!$A$2:$A$169,B1178,[1]base!$V$2:$V$169)</f>
        <v>0</v>
      </c>
      <c r="BA1178">
        <f>SUMIF([2]s1!$A$2:$A$275,B1178,[2]s1!$U$2:$U$275)</f>
        <v>0</v>
      </c>
      <c r="BB1178">
        <f>SUMIF([3]s2!$A$2:$A$115,B1178,[3]s2!$U$2:$U$115)</f>
        <v>0</v>
      </c>
      <c r="BC1178">
        <f>SUMIF([4]s3!$A$2:$A$245,B1178,[4]s3!$U$2:$U$245)</f>
        <v>0</v>
      </c>
      <c r="BD1178">
        <f>SUMIF([5]s4!$A$2:$A$74,B1178,[5]s4!$U$2:$U$74)</f>
        <v>0</v>
      </c>
      <c r="BF1178">
        <f t="shared" si="95"/>
        <v>0</v>
      </c>
      <c r="BG1178">
        <f t="shared" si="96"/>
        <v>0</v>
      </c>
      <c r="BH1178">
        <f t="shared" si="97"/>
        <v>0</v>
      </c>
      <c r="BI1178">
        <f t="shared" si="98"/>
        <v>0</v>
      </c>
      <c r="BJ1178">
        <f t="shared" si="99"/>
        <v>0</v>
      </c>
      <c r="BL1178" t="s">
        <v>114</v>
      </c>
      <c r="BM1178" s="23">
        <v>63244.318899999998</v>
      </c>
      <c r="BN1178" s="23">
        <v>10.94192368</v>
      </c>
      <c r="BP1178" t="s">
        <v>186</v>
      </c>
      <c r="BQ1178" s="23">
        <v>63244.318899999998</v>
      </c>
      <c r="BR1178" s="23">
        <v>10.94192368</v>
      </c>
      <c r="BT1178" t="s">
        <v>183</v>
      </c>
      <c r="BU1178" s="23">
        <v>12434.331469999999</v>
      </c>
      <c r="BV1178" s="23">
        <v>10.027598559999999</v>
      </c>
    </row>
    <row r="1179" spans="1:74" x14ac:dyDescent="0.25">
      <c r="A1179">
        <v>1</v>
      </c>
      <c r="B1179" s="15">
        <v>16994</v>
      </c>
      <c r="C1179" s="15">
        <v>-66.002582439999998</v>
      </c>
      <c r="D1179" s="15">
        <v>-18.23753013</v>
      </c>
      <c r="E1179" s="16">
        <v>1</v>
      </c>
      <c r="F1179" s="19">
        <v>18200.130025898099</v>
      </c>
      <c r="G1179" s="19">
        <v>52.800656069979539</v>
      </c>
      <c r="H1179" s="16" t="str">
        <f>IF(LCOE_SensitivityScenarios!BF1178&gt;'OnSSET_original_NoMG-PV-Diesel'!M1178,'OnSSET_original_NoMG-PV-Diesel'!L1178,LCOE_SensitivityScenarios!BG1178)</f>
        <v>SA_PV</v>
      </c>
      <c r="I1179" s="39" t="str">
        <f>IF(LCOE_SensitivityScenarios!BK1178&gt;'OnSSET_original_NoMG-PV-Diesel'!M1178,'OnSSET_original_NoMG-PV-Diesel'!L1178,LCOE_SensitivityScenarios!BL1178)</f>
        <v>SA_PV</v>
      </c>
      <c r="J1179" s="39" t="str">
        <f>IF(LCOE_SensitivityScenarios!BP1178&gt;'OnSSET_original_NoMG-PV-Diesel'!M1178,'OnSSET_original_NoMG-PV-Diesel'!L1178,LCOE_SensitivityScenarios!BQ1178)</f>
        <v>SA_PV</v>
      </c>
      <c r="K1179" s="38" t="str">
        <f>IF(LCOE_SensitivityScenarios!BU1178&gt;'OnSSET_original_NoMG-PV-Diesel'!V1178,'OnSSET_original_NoMG-PV-Diesel'!U1178,LCOE_SensitivityScenarios!BV1178)</f>
        <v>SA_PV</v>
      </c>
      <c r="L1179" s="39" t="str">
        <f>IF(LCOE_SensitivityScenarios!BZ1178&gt;'OnSSET_original_NoMG-PV-Diesel'!V1178,'OnSSET_original_NoMG-PV-Diesel'!U1178,LCOE_SensitivityScenarios!CA1178)</f>
        <v>SA_PV</v>
      </c>
      <c r="M1179" s="40" t="str">
        <f>IF(LCOE_SensitivityScenarios!CE1178&gt;'OnSSET_original_NoMG-PV-Diesel'!V1178,'OnSSET_original_NoMG-PV-Diesel'!U1178,LCOE_SensitivityScenarios!CF1178)</f>
        <v>SA_PV</v>
      </c>
      <c r="N1179" s="39" t="str">
        <f>IF(LCOE_SensitivityScenarios!CJ1178&gt;'OnSSET_original_NoMG-PV-Diesel'!AE1178,'OnSSET_original_NoMG-PV-Diesel'!AD1178,LCOE_SensitivityScenarios!CK1178)</f>
        <v>SA_Diesel</v>
      </c>
      <c r="O1179" s="39" t="str">
        <f>IF(LCOE_SensitivityScenarios!CO1178&gt;'OnSSET_original_NoMG-PV-Diesel'!AE1178,'OnSSET_original_NoMG-PV-Diesel'!AD1178,LCOE_SensitivityScenarios!CP1178)</f>
        <v>SA_Diesel</v>
      </c>
      <c r="P1179" s="40" t="str">
        <f>IF(LCOE_SensitivityScenarios!CT1178&gt;'OnSSET_original_NoMG-PV-Diesel'!AE1178,'OnSSET_original_NoMG-PV-Diesel'!AD1178,LCOE_SensitivityScenarios!CU1178)</f>
        <v>SA_Diesel</v>
      </c>
      <c r="Q1179" s="38">
        <f>IF(LCOE_SensitivityScenarios!BF1178&gt;'OnSSET_original_NoMG-PV-Diesel'!M1178,'OnSSET_original_NoMG-PV-Diesel'!M1178,LCOE_SensitivityScenarios!BF1178)</f>
        <v>0.44080419059950099</v>
      </c>
      <c r="R1179" s="28">
        <f>MIN('OnSSET_original_NoMG-PV-Diesel'!E1178:I1178,LCOE_SensitivityScenarios!BK1178)</f>
        <v>0.44080419059950099</v>
      </c>
      <c r="S1179" s="28">
        <f>MIN('OnSSET_original_NoMG-PV-Diesel'!E1178:I1178,LCOE_SensitivityScenarios!BP1178)</f>
        <v>0.44080419059950099</v>
      </c>
      <c r="T1179" s="27">
        <f>MIN('OnSSET_original_NoMG-PV-Diesel'!N1178:R1178,LCOE_SensitivityScenarios!BU1178)</f>
        <v>0.44080419059950099</v>
      </c>
      <c r="U1179" s="28">
        <f>MIN('OnSSET_original_NoMG-PV-Diesel'!N1178:R1178,LCOE_SensitivityScenarios!BZ1178)</f>
        <v>0.44080419059950099</v>
      </c>
      <c r="V1179" s="29">
        <f>MIN('OnSSET_original_NoMG-PV-Diesel'!N1178:R1178,LCOE_SensitivityScenarios!CE1178)</f>
        <v>0.44080419059950099</v>
      </c>
      <c r="W1179" s="28">
        <f>MIN('OnSSET_original_NoMG-PV-Diesel'!W1178:AA1178,LCOE_SensitivityScenarios!CJ1178)</f>
        <v>0.296483693815705</v>
      </c>
      <c r="X1179" s="28">
        <f>MIN('OnSSET_original_NoMG-PV-Diesel'!W1178:AA1178,LCOE_SensitivityScenarios!CO1178)</f>
        <v>0.296483693815705</v>
      </c>
      <c r="Y1179" s="29">
        <f>MIN('OnSSET_original_NoMG-PV-Diesel'!W1178:AA1178,LCOE_SensitivityScenarios!CT1178)</f>
        <v>0.296483693815705</v>
      </c>
      <c r="Z1179">
        <f>IF(H1179='OnSSET_original_NoMG-PV-Diesel'!L1178,'OnSSET_original_NoMG-PV-Diesel'!K1178,"wait")</f>
        <v>8.4674295734535701</v>
      </c>
      <c r="AA1179">
        <f>IF(I1179='OnSSET_original_NoMG-PV-Diesel'!L1178,'OnSSET_original_NoMG-PV-Diesel'!K1178,"wait")</f>
        <v>8.4674295734535701</v>
      </c>
      <c r="AB1179">
        <f>IF(J1179='OnSSET_original_NoMG-PV-Diesel'!L1178,'OnSSET_original_NoMG-PV-Diesel'!K1178,"wait")</f>
        <v>8.4674295734535701</v>
      </c>
      <c r="AC1179">
        <f>IF(K1179='OnSSET_original_NoMG-PV-Diesel'!U1178,'OnSSET_original_NoMG-PV-Diesel'!T1178,"wait")</f>
        <v>9.2171224682964503</v>
      </c>
      <c r="AD1179">
        <f>IF(L1179='OnSSET_original_NoMG-PV-Diesel'!U1178,'OnSSET_original_NoMG-PV-Diesel'!T1178,"wait")</f>
        <v>9.2171224682964503</v>
      </c>
      <c r="AE1179">
        <f>IF(M1179='OnSSET_original_NoMG-PV-Diesel'!U1178,'OnSSET_original_NoMG-PV-Diesel'!T1178,"wait")</f>
        <v>9.2171224682964503</v>
      </c>
      <c r="AF1179">
        <f>IF(N1179='OnSSET_original_NoMG-PV-Diesel'!AD1178,'OnSSET_original_NoMG-PV-Diesel'!AC1178,"wait")</f>
        <v>8.3105616556612691</v>
      </c>
      <c r="AG1179">
        <f>IF(O1179='OnSSET_original_NoMG-PV-Diesel'!AD1178,'OnSSET_original_NoMG-PV-Diesel'!AC1178,"wait")</f>
        <v>8.3105616556612691</v>
      </c>
      <c r="AH1179">
        <f>IF(P1179='OnSSET_original_NoMG-PV-Diesel'!AD1178,'OnSSET_original_NoMG-PV-Diesel'!AC1178,"wait")</f>
        <v>8.3105616556612691</v>
      </c>
      <c r="AR1179">
        <v>44.505000000000003</v>
      </c>
      <c r="AS1179">
        <v>44.505000000000003</v>
      </c>
      <c r="AT1179">
        <v>0.08</v>
      </c>
      <c r="AU1179">
        <v>1.7000000000000001E-2</v>
      </c>
      <c r="AV1179">
        <v>47435.00649</v>
      </c>
      <c r="AW1179">
        <v>0</v>
      </c>
      <c r="AX1179">
        <v>7490.3257610000001</v>
      </c>
      <c r="AZ1179">
        <f>SUMIF([1]base!$A$2:$A$169,B1179,[1]base!$V$2:$V$169)</f>
        <v>0</v>
      </c>
      <c r="BA1179">
        <f>SUMIF([2]s1!$A$2:$A$275,B1179,[2]s1!$U$2:$U$275)</f>
        <v>0</v>
      </c>
      <c r="BB1179">
        <f>SUMIF([3]s2!$A$2:$A$115,B1179,[3]s2!$U$2:$U$115)</f>
        <v>0</v>
      </c>
      <c r="BC1179">
        <f>SUMIF([4]s3!$A$2:$A$245,B1179,[4]s3!$U$2:$U$245)</f>
        <v>0</v>
      </c>
      <c r="BD1179">
        <f>SUMIF([5]s4!$A$2:$A$74,B1179,[5]s4!$U$2:$U$74)</f>
        <v>0</v>
      </c>
      <c r="BF1179">
        <f t="shared" si="95"/>
        <v>0</v>
      </c>
      <c r="BG1179">
        <f t="shared" si="96"/>
        <v>0</v>
      </c>
      <c r="BH1179">
        <f t="shared" si="97"/>
        <v>0</v>
      </c>
      <c r="BI1179">
        <f t="shared" si="98"/>
        <v>0</v>
      </c>
      <c r="BJ1179">
        <f t="shared" si="99"/>
        <v>0</v>
      </c>
      <c r="BL1179" t="s">
        <v>114</v>
      </c>
      <c r="BM1179" s="23">
        <v>53274.96787</v>
      </c>
      <c r="BN1179" s="23">
        <v>9.2171224679999995</v>
      </c>
      <c r="BP1179" t="s">
        <v>186</v>
      </c>
      <c r="BQ1179" s="23">
        <v>53274.96787</v>
      </c>
      <c r="BR1179" s="23">
        <v>9.2171224679999995</v>
      </c>
      <c r="BT1179" t="s">
        <v>183</v>
      </c>
      <c r="BU1179" s="23">
        <v>10305.187</v>
      </c>
      <c r="BV1179" s="23">
        <v>8.3105616560000009</v>
      </c>
    </row>
    <row r="1180" spans="1:74" x14ac:dyDescent="0.25">
      <c r="A1180">
        <v>1</v>
      </c>
      <c r="B1180" s="15">
        <v>17071</v>
      </c>
      <c r="C1180" s="15">
        <v>-62.528226080000003</v>
      </c>
      <c r="D1180" s="15">
        <v>-19.17589473</v>
      </c>
      <c r="E1180" s="16">
        <v>0</v>
      </c>
      <c r="F1180" s="19">
        <v>40217.929227676803</v>
      </c>
      <c r="G1180" s="19">
        <v>88.747916179009636</v>
      </c>
      <c r="H1180" s="16" t="str">
        <f>IF(LCOE_SensitivityScenarios!BF1179&gt;'OnSSET_original_NoMG-PV-Diesel'!M1179,'OnSSET_original_NoMG-PV-Diesel'!L1179,LCOE_SensitivityScenarios!BG1179)</f>
        <v>SA_PV</v>
      </c>
      <c r="I1180" s="39" t="str">
        <f>IF(LCOE_SensitivityScenarios!BK1179&gt;'OnSSET_original_NoMG-PV-Diesel'!M1179,'OnSSET_original_NoMG-PV-Diesel'!L1179,LCOE_SensitivityScenarios!BL1179)</f>
        <v>SA_PV</v>
      </c>
      <c r="J1180" s="39" t="str">
        <f>IF(LCOE_SensitivityScenarios!BP1179&gt;'OnSSET_original_NoMG-PV-Diesel'!M1179,'OnSSET_original_NoMG-PV-Diesel'!L1179,LCOE_SensitivityScenarios!BQ1179)</f>
        <v>SA_PV</v>
      </c>
      <c r="K1180" s="38" t="str">
        <f>IF(LCOE_SensitivityScenarios!BU1179&gt;'OnSSET_original_NoMG-PV-Diesel'!V1179,'OnSSET_original_NoMG-PV-Diesel'!U1179,LCOE_SensitivityScenarios!BV1179)</f>
        <v>SA_Diesel</v>
      </c>
      <c r="L1180" s="39" t="str">
        <f>IF(LCOE_SensitivityScenarios!BZ1179&gt;'OnSSET_original_NoMG-PV-Diesel'!V1179,'OnSSET_original_NoMG-PV-Diesel'!U1179,LCOE_SensitivityScenarios!CA1179)</f>
        <v>SA_Diesel</v>
      </c>
      <c r="M1180" s="40" t="str">
        <f>IF(LCOE_SensitivityScenarios!CE1179&gt;'OnSSET_original_NoMG-PV-Diesel'!V1179,'OnSSET_original_NoMG-PV-Diesel'!U1179,LCOE_SensitivityScenarios!CF1179)</f>
        <v>SA_Diesel</v>
      </c>
      <c r="N1180" s="39" t="str">
        <f>IF(LCOE_SensitivityScenarios!CJ1179&gt;'OnSSET_original_NoMG-PV-Diesel'!AE1179,'OnSSET_original_NoMG-PV-Diesel'!AD1179,LCOE_SensitivityScenarios!CK1179)</f>
        <v>SA_Diesel</v>
      </c>
      <c r="O1180" s="39" t="str">
        <f>IF(LCOE_SensitivityScenarios!CO1179&gt;'OnSSET_original_NoMG-PV-Diesel'!AE1179,'OnSSET_original_NoMG-PV-Diesel'!AD1179,LCOE_SensitivityScenarios!CP1179)</f>
        <v>SA_Diesel</v>
      </c>
      <c r="P1180" s="40" t="str">
        <f>IF(LCOE_SensitivityScenarios!CT1179&gt;'OnSSET_original_NoMG-PV-Diesel'!AE1179,'OnSSET_original_NoMG-PV-Diesel'!AD1179,LCOE_SensitivityScenarios!CU1179)</f>
        <v>SA_Diesel</v>
      </c>
      <c r="Q1180" s="38">
        <f>IF(LCOE_SensitivityScenarios!BF1179&gt;'OnSSET_original_NoMG-PV-Diesel'!M1179,'OnSSET_original_NoMG-PV-Diesel'!M1179,LCOE_SensitivityScenarios!BF1179)</f>
        <v>0.45075737348444</v>
      </c>
      <c r="R1180" s="28">
        <f>MIN('OnSSET_original_NoMG-PV-Diesel'!E1179:I1179,LCOE_SensitivityScenarios!BK1179)</f>
        <v>0.45075737348444</v>
      </c>
      <c r="S1180" s="28">
        <f>MIN('OnSSET_original_NoMG-PV-Diesel'!E1179:I1179,LCOE_SensitivityScenarios!BP1179)</f>
        <v>0.45075737348444</v>
      </c>
      <c r="T1180" s="27">
        <f>MIN('OnSSET_original_NoMG-PV-Diesel'!N1179:R1179,LCOE_SensitivityScenarios!BU1179)</f>
        <v>0.39033746036260603</v>
      </c>
      <c r="U1180" s="28">
        <f>MIN('OnSSET_original_NoMG-PV-Diesel'!N1179:R1179,LCOE_SensitivityScenarios!BZ1179)</f>
        <v>0.39033746036260603</v>
      </c>
      <c r="V1180" s="29">
        <f>MIN('OnSSET_original_NoMG-PV-Diesel'!N1179:R1179,LCOE_SensitivityScenarios!CE1179)</f>
        <v>0.39033746036260603</v>
      </c>
      <c r="W1180" s="28">
        <f>MIN('OnSSET_original_NoMG-PV-Diesel'!W1179:AA1179,LCOE_SensitivityScenarios!CJ1179)</f>
        <v>0.205981847502622</v>
      </c>
      <c r="X1180" s="28">
        <f>MIN('OnSSET_original_NoMG-PV-Diesel'!W1179:AA1179,LCOE_SensitivityScenarios!CO1179)</f>
        <v>0.205981847502622</v>
      </c>
      <c r="Y1180" s="29">
        <f>MIN('OnSSET_original_NoMG-PV-Diesel'!W1179:AA1179,LCOE_SensitivityScenarios!CT1179)</f>
        <v>0.205981847502622</v>
      </c>
      <c r="Z1180">
        <f>IF(H1180='OnSSET_original_NoMG-PV-Diesel'!L1179,'OnSSET_original_NoMG-PV-Diesel'!K1179,"wait")</f>
        <v>9.0275657271468308</v>
      </c>
      <c r="AA1180">
        <f>IF(I1180='OnSSET_original_NoMG-PV-Diesel'!L1179,'OnSSET_original_NoMG-PV-Diesel'!K1179,"wait")</f>
        <v>9.0275657271468308</v>
      </c>
      <c r="AB1180">
        <f>IF(J1180='OnSSET_original_NoMG-PV-Diesel'!L1179,'OnSSET_original_NoMG-PV-Diesel'!K1179,"wait")</f>
        <v>9.0275657271468308</v>
      </c>
      <c r="AC1180">
        <f>IF(K1180='OnSSET_original_NoMG-PV-Diesel'!U1179,'OnSSET_original_NoMG-PV-Diesel'!T1179,"wait")</f>
        <v>18.364351245514499</v>
      </c>
      <c r="AD1180">
        <f>IF(L1180='OnSSET_original_NoMG-PV-Diesel'!U1179,'OnSSET_original_NoMG-PV-Diesel'!T1179,"wait")</f>
        <v>18.364351245514499</v>
      </c>
      <c r="AE1180">
        <f>IF(M1180='OnSSET_original_NoMG-PV-Diesel'!U1179,'OnSSET_original_NoMG-PV-Diesel'!T1179,"wait")</f>
        <v>18.364351245514499</v>
      </c>
      <c r="AF1180">
        <f>IF(N1180='OnSSET_original_NoMG-PV-Diesel'!AD1179,'OnSSET_original_NoMG-PV-Diesel'!AC1179,"wait")</f>
        <v>18.364351245514499</v>
      </c>
      <c r="AG1180">
        <f>IF(O1180='OnSSET_original_NoMG-PV-Diesel'!AD1179,'OnSSET_original_NoMG-PV-Diesel'!AC1179,"wait")</f>
        <v>18.364351245514499</v>
      </c>
      <c r="AH1180">
        <f>IF(P1180='OnSSET_original_NoMG-PV-Diesel'!AD1179,'OnSSET_original_NoMG-PV-Diesel'!AC1179,"wait")</f>
        <v>18.364351245514499</v>
      </c>
      <c r="AR1180">
        <v>170.97</v>
      </c>
      <c r="AS1180">
        <v>135.59700000000001</v>
      </c>
      <c r="AT1180">
        <v>86.202999999999903</v>
      </c>
      <c r="AU1180">
        <v>6.7000000000000004E-2</v>
      </c>
      <c r="AV1180">
        <v>62950.621279999999</v>
      </c>
      <c r="AW1180">
        <v>0</v>
      </c>
      <c r="AX1180">
        <v>13757.7412</v>
      </c>
      <c r="AZ1180">
        <f>SUMIF([1]base!$A$2:$A$169,B1180,[1]base!$V$2:$V$169)</f>
        <v>0</v>
      </c>
      <c r="BA1180">
        <f>SUMIF([2]s1!$A$2:$A$275,B1180,[2]s1!$U$2:$U$275)</f>
        <v>0</v>
      </c>
      <c r="BB1180">
        <f>SUMIF([3]s2!$A$2:$A$115,B1180,[3]s2!$U$2:$U$115)</f>
        <v>0</v>
      </c>
      <c r="BC1180">
        <f>SUMIF([4]s3!$A$2:$A$245,B1180,[4]s3!$U$2:$U$245)</f>
        <v>0</v>
      </c>
      <c r="BD1180">
        <f>SUMIF([5]s4!$A$2:$A$74,B1180,[5]s4!$U$2:$U$74)</f>
        <v>0</v>
      </c>
      <c r="BF1180">
        <f t="shared" si="95"/>
        <v>0</v>
      </c>
      <c r="BG1180">
        <f t="shared" si="96"/>
        <v>0</v>
      </c>
      <c r="BH1180">
        <f t="shared" si="97"/>
        <v>0</v>
      </c>
      <c r="BI1180">
        <f t="shared" si="98"/>
        <v>0</v>
      </c>
      <c r="BJ1180">
        <f t="shared" si="99"/>
        <v>0</v>
      </c>
      <c r="BL1180" t="s">
        <v>114</v>
      </c>
      <c r="BM1180" s="23">
        <v>120383.1038</v>
      </c>
      <c r="BN1180" s="23">
        <v>23.744201929999999</v>
      </c>
      <c r="BP1180" t="s">
        <v>183</v>
      </c>
      <c r="BQ1180" s="23">
        <v>22771.995640000001</v>
      </c>
      <c r="BR1180" s="23">
        <v>18.364351249999999</v>
      </c>
      <c r="BT1180" t="s">
        <v>183</v>
      </c>
      <c r="BU1180" s="23">
        <v>22771.995640000001</v>
      </c>
      <c r="BV1180" s="23">
        <v>18.364351249999999</v>
      </c>
    </row>
    <row r="1181" spans="1:74" x14ac:dyDescent="0.25">
      <c r="A1181">
        <v>1</v>
      </c>
      <c r="B1181" s="15">
        <v>17072</v>
      </c>
      <c r="C1181" s="15">
        <v>-62.93298386</v>
      </c>
      <c r="D1181" s="15">
        <v>-17.949413849999999</v>
      </c>
      <c r="E1181" s="16">
        <v>0</v>
      </c>
      <c r="F1181" s="19">
        <v>142230.82354430199</v>
      </c>
      <c r="G1181" s="19">
        <v>158.69148453741028</v>
      </c>
      <c r="H1181" s="16" t="str">
        <f>IF(LCOE_SensitivityScenarios!BF1180&gt;'OnSSET_original_NoMG-PV-Diesel'!M1180,'OnSSET_original_NoMG-PV-Diesel'!L1180,LCOE_SensitivityScenarios!BG1180)</f>
        <v>Grid_extension</v>
      </c>
      <c r="I1181" s="39" t="str">
        <f>IF(LCOE_SensitivityScenarios!BK1180&gt;'OnSSET_original_NoMG-PV-Diesel'!M1180,'OnSSET_original_NoMG-PV-Diesel'!L1180,LCOE_SensitivityScenarios!BL1180)</f>
        <v>Grid_extension</v>
      </c>
      <c r="J1181" s="39" t="str">
        <f>IF(LCOE_SensitivityScenarios!BP1180&gt;'OnSSET_original_NoMG-PV-Diesel'!M1180,'OnSSET_original_NoMG-PV-Diesel'!L1180,LCOE_SensitivityScenarios!BQ1180)</f>
        <v>Grid_extension</v>
      </c>
      <c r="K1181" s="38" t="str">
        <f>IF(LCOE_SensitivityScenarios!BU1180&gt;'OnSSET_original_NoMG-PV-Diesel'!V1180,'OnSSET_original_NoMG-PV-Diesel'!U1180,LCOE_SensitivityScenarios!BV1180)</f>
        <v>Grid_extension</v>
      </c>
      <c r="L1181" s="39" t="str">
        <f>IF(LCOE_SensitivityScenarios!BZ1180&gt;'OnSSET_original_NoMG-PV-Diesel'!V1180,'OnSSET_original_NoMG-PV-Diesel'!U1180,LCOE_SensitivityScenarios!CA1180)</f>
        <v>MG_Hybrid</v>
      </c>
      <c r="M1181" s="40" t="str">
        <f>IF(LCOE_SensitivityScenarios!CE1180&gt;'OnSSET_original_NoMG-PV-Diesel'!V1180,'OnSSET_original_NoMG-PV-Diesel'!U1180,LCOE_SensitivityScenarios!CF1180)</f>
        <v>Grid_extension</v>
      </c>
      <c r="N1181" s="39" t="str">
        <f>IF(LCOE_SensitivityScenarios!CJ1180&gt;'OnSSET_original_NoMG-PV-Diesel'!AE1180,'OnSSET_original_NoMG-PV-Diesel'!AD1180,LCOE_SensitivityScenarios!CK1180)</f>
        <v>SA_Diesel</v>
      </c>
      <c r="O1181" s="39" t="str">
        <f>IF(LCOE_SensitivityScenarios!CO1180&gt;'OnSSET_original_NoMG-PV-Diesel'!AE1180,'OnSSET_original_NoMG-PV-Diesel'!AD1180,LCOE_SensitivityScenarios!CP1180)</f>
        <v>SA_Diesel</v>
      </c>
      <c r="P1181" s="40" t="str">
        <f>IF(LCOE_SensitivityScenarios!CT1180&gt;'OnSSET_original_NoMG-PV-Diesel'!AE1180,'OnSSET_original_NoMG-PV-Diesel'!AD1180,LCOE_SensitivityScenarios!CU1180)</f>
        <v>SA_Diesel</v>
      </c>
      <c r="Q1181" s="38">
        <f>IF(LCOE_SensitivityScenarios!BF1180&gt;'OnSSET_original_NoMG-PV-Diesel'!M1180,'OnSSET_original_NoMG-PV-Diesel'!M1180,LCOE_SensitivityScenarios!BF1180)</f>
        <v>0.31389816042424801</v>
      </c>
      <c r="R1181" s="28">
        <f>MIN('OnSSET_original_NoMG-PV-Diesel'!E1180:I1180,LCOE_SensitivityScenarios!BK1180)</f>
        <v>0.31389816042424801</v>
      </c>
      <c r="S1181" s="28">
        <f>MIN('OnSSET_original_NoMG-PV-Diesel'!E1180:I1180,LCOE_SensitivityScenarios!BP1180)</f>
        <v>0.31389816042424801</v>
      </c>
      <c r="T1181" s="27">
        <f>MIN('OnSSET_original_NoMG-PV-Diesel'!N1180:R1180,LCOE_SensitivityScenarios!BU1180)</f>
        <v>0.31389816042424801</v>
      </c>
      <c r="U1181" s="28">
        <f>MIN('OnSSET_original_NoMG-PV-Diesel'!N1180:R1180,LCOE_SensitivityScenarios!BZ1180)</f>
        <v>0.31171229265700462</v>
      </c>
      <c r="V1181" s="29">
        <f>MIN('OnSSET_original_NoMG-PV-Diesel'!N1180:R1180,LCOE_SensitivityScenarios!CE1180)</f>
        <v>0.31389816042424801</v>
      </c>
      <c r="W1181" s="28">
        <f>MIN('OnSSET_original_NoMG-PV-Diesel'!W1180:AA1180,LCOE_SensitivityScenarios!CJ1180)</f>
        <v>0.19994839108175</v>
      </c>
      <c r="X1181" s="28">
        <f>MIN('OnSSET_original_NoMG-PV-Diesel'!W1180:AA1180,LCOE_SensitivityScenarios!CO1180)</f>
        <v>0.19994839108175</v>
      </c>
      <c r="Y1181" s="29">
        <f>MIN('OnSSET_original_NoMG-PV-Diesel'!W1180:AA1180,LCOE_SensitivityScenarios!CT1180)</f>
        <v>0.19994839108175</v>
      </c>
      <c r="Z1181">
        <f>IF(H1181='OnSSET_original_NoMG-PV-Diesel'!L1180,'OnSSET_original_NoMG-PV-Diesel'!K1180,"wait")</f>
        <v>10.9419236849195</v>
      </c>
      <c r="AA1181">
        <f>IF(I1181='OnSSET_original_NoMG-PV-Diesel'!L1180,'OnSSET_original_NoMG-PV-Diesel'!K1180,"wait")</f>
        <v>10.9419236849195</v>
      </c>
      <c r="AB1181">
        <f>IF(J1181='OnSSET_original_NoMG-PV-Diesel'!L1180,'OnSSET_original_NoMG-PV-Diesel'!K1180,"wait")</f>
        <v>10.9419236849195</v>
      </c>
      <c r="AC1181">
        <f>IF(K1181='OnSSET_original_NoMG-PV-Diesel'!U1180,'OnSSET_original_NoMG-PV-Diesel'!T1180,"wait")</f>
        <v>37.5263207858575</v>
      </c>
      <c r="AD1181" t="str">
        <f>IF(L1181='OnSSET_original_NoMG-PV-Diesel'!U1180,'OnSSET_original_NoMG-PV-Diesel'!T1180,"wait")</f>
        <v>wait</v>
      </c>
      <c r="AE1181">
        <f>IF(M1181='OnSSET_original_NoMG-PV-Diesel'!U1180,'OnSSET_original_NoMG-PV-Diesel'!T1180,"wait")</f>
        <v>37.5263207858575</v>
      </c>
      <c r="AF1181">
        <f>IF(N1181='OnSSET_original_NoMG-PV-Diesel'!AD1180,'OnSSET_original_NoMG-PV-Diesel'!AC1180,"wait")</f>
        <v>64.9455815270789</v>
      </c>
      <c r="AG1181">
        <f>IF(O1181='OnSSET_original_NoMG-PV-Diesel'!AD1180,'OnSSET_original_NoMG-PV-Diesel'!AC1180,"wait")</f>
        <v>64.9455815270789</v>
      </c>
      <c r="AH1181">
        <f>IF(P1181='OnSSET_original_NoMG-PV-Diesel'!AD1180,'OnSSET_original_NoMG-PV-Diesel'!AC1180,"wait")</f>
        <v>64.9455815270789</v>
      </c>
      <c r="AR1181" s="23">
        <v>23.042999999999999</v>
      </c>
      <c r="AS1181" s="23">
        <v>8.4930000000000003</v>
      </c>
      <c r="AT1181" s="23">
        <v>3.5189999999999899</v>
      </c>
      <c r="AU1181" s="23">
        <v>3.2519999999999998</v>
      </c>
      <c r="AV1181" s="23">
        <v>100444.58560000001</v>
      </c>
      <c r="AW1181" s="23">
        <v>44452.390290000003</v>
      </c>
      <c r="AX1181" s="23">
        <v>36708.193420000003</v>
      </c>
      <c r="AZ1181">
        <f>SUMIF([1]base!$A$2:$A$169,B1181,[1]base!$V$2:$V$169)</f>
        <v>0</v>
      </c>
      <c r="BA1181">
        <f>SUMIF([2]s1!$A$2:$A$275,B1181,[2]s1!$U$2:$U$275)</f>
        <v>0</v>
      </c>
      <c r="BB1181">
        <f>SUMIF([3]s2!$A$2:$A$115,B1181,[3]s2!$U$2:$U$115)</f>
        <v>0</v>
      </c>
      <c r="BC1181">
        <f>SUMIF([4]s3!$A$2:$A$245,B1181,[4]s3!$U$2:$U$245)</f>
        <v>0</v>
      </c>
      <c r="BD1181">
        <f>SUMIF([5]s4!$A$2:$A$74,B1181,[5]s4!$U$2:$U$74)</f>
        <v>0</v>
      </c>
      <c r="BF1181">
        <f t="shared" si="95"/>
        <v>0</v>
      </c>
      <c r="BG1181">
        <f t="shared" si="96"/>
        <v>0</v>
      </c>
      <c r="BH1181">
        <f t="shared" si="97"/>
        <v>0</v>
      </c>
      <c r="BI1181">
        <f t="shared" si="98"/>
        <v>0</v>
      </c>
      <c r="BJ1181">
        <f t="shared" si="99"/>
        <v>0</v>
      </c>
      <c r="BL1181" t="s">
        <v>115</v>
      </c>
      <c r="BM1181" s="23">
        <v>263225.49369999999</v>
      </c>
      <c r="BN1181" s="23">
        <v>37.52632079</v>
      </c>
      <c r="BP1181" t="s">
        <v>185</v>
      </c>
      <c r="BQ1181" s="23">
        <v>263225.49369999999</v>
      </c>
      <c r="BR1181" s="23">
        <v>37.52632079</v>
      </c>
      <c r="BT1181" t="s">
        <v>183</v>
      </c>
      <c r="BU1181" s="23">
        <v>80533.228740000006</v>
      </c>
      <c r="BV1181" s="23">
        <v>64.945581529999998</v>
      </c>
    </row>
    <row r="1182" spans="1:74" x14ac:dyDescent="0.25">
      <c r="A1182">
        <v>1</v>
      </c>
      <c r="B1182" s="15">
        <v>17079</v>
      </c>
      <c r="C1182" s="15">
        <v>-63.09428767</v>
      </c>
      <c r="D1182" s="15">
        <v>-16.247064699999999</v>
      </c>
      <c r="E1182" s="16">
        <v>0</v>
      </c>
      <c r="F1182" s="19">
        <v>16352.7798969981</v>
      </c>
      <c r="G1182" s="19">
        <v>63.874666178807729</v>
      </c>
      <c r="H1182" s="16" t="str">
        <f>IF(LCOE_SensitivityScenarios!BF1181&gt;'OnSSET_original_NoMG-PV-Diesel'!M1181,'OnSSET_original_NoMG-PV-Diesel'!L1181,LCOE_SensitivityScenarios!BG1181)</f>
        <v>SA_PV</v>
      </c>
      <c r="I1182" s="39" t="str">
        <f>IF(LCOE_SensitivityScenarios!BK1181&gt;'OnSSET_original_NoMG-PV-Diesel'!M1181,'OnSSET_original_NoMG-PV-Diesel'!L1181,LCOE_SensitivityScenarios!BL1181)</f>
        <v>SA_PV</v>
      </c>
      <c r="J1182" s="39" t="str">
        <f>IF(LCOE_SensitivityScenarios!BP1181&gt;'OnSSET_original_NoMG-PV-Diesel'!M1181,'OnSSET_original_NoMG-PV-Diesel'!L1181,LCOE_SensitivityScenarios!BQ1181)</f>
        <v>SA_PV</v>
      </c>
      <c r="K1182" s="38" t="str">
        <f>IF(LCOE_SensitivityScenarios!BU1181&gt;'OnSSET_original_NoMG-PV-Diesel'!V1181,'OnSSET_original_NoMG-PV-Diesel'!U1181,LCOE_SensitivityScenarios!BV1181)</f>
        <v>SA_Diesel</v>
      </c>
      <c r="L1182" s="39" t="str">
        <f>IF(LCOE_SensitivityScenarios!BZ1181&gt;'OnSSET_original_NoMG-PV-Diesel'!V1181,'OnSSET_original_NoMG-PV-Diesel'!U1181,LCOE_SensitivityScenarios!CA1181)</f>
        <v>SA_Diesel</v>
      </c>
      <c r="M1182" s="40" t="str">
        <f>IF(LCOE_SensitivityScenarios!CE1181&gt;'OnSSET_original_NoMG-PV-Diesel'!V1181,'OnSSET_original_NoMG-PV-Diesel'!U1181,LCOE_SensitivityScenarios!CF1181)</f>
        <v>SA_Diesel</v>
      </c>
      <c r="N1182" s="39" t="str">
        <f>IF(LCOE_SensitivityScenarios!CJ1181&gt;'OnSSET_original_NoMG-PV-Diesel'!AE1181,'OnSSET_original_NoMG-PV-Diesel'!AD1181,LCOE_SensitivityScenarios!CK1181)</f>
        <v>SA_Diesel</v>
      </c>
      <c r="O1182" s="39" t="str">
        <f>IF(LCOE_SensitivityScenarios!CO1181&gt;'OnSSET_original_NoMG-PV-Diesel'!AE1181,'OnSSET_original_NoMG-PV-Diesel'!AD1181,LCOE_SensitivityScenarios!CP1181)</f>
        <v>SA_Diesel</v>
      </c>
      <c r="P1182" s="40" t="str">
        <f>IF(LCOE_SensitivityScenarios!CT1181&gt;'OnSSET_original_NoMG-PV-Diesel'!AE1181,'OnSSET_original_NoMG-PV-Diesel'!AD1181,LCOE_SensitivityScenarios!CU1181)</f>
        <v>SA_Diesel</v>
      </c>
      <c r="Q1182" s="38">
        <f>IF(LCOE_SensitivityScenarios!BF1181&gt;'OnSSET_original_NoMG-PV-Diesel'!M1181,'OnSSET_original_NoMG-PV-Diesel'!M1181,LCOE_SensitivityScenarios!BF1181)</f>
        <v>0.51800985226315199</v>
      </c>
      <c r="R1182" s="28">
        <f>MIN('OnSSET_original_NoMG-PV-Diesel'!E1181:I1181,LCOE_SensitivityScenarios!BK1181)</f>
        <v>0.51800985226315199</v>
      </c>
      <c r="S1182" s="28">
        <f>MIN('OnSSET_original_NoMG-PV-Diesel'!E1181:I1181,LCOE_SensitivityScenarios!BP1181)</f>
        <v>0.51800985226315199</v>
      </c>
      <c r="T1182" s="27">
        <f>MIN('OnSSET_original_NoMG-PV-Diesel'!N1181:R1181,LCOE_SensitivityScenarios!BU1181)</f>
        <v>0.46139816931954503</v>
      </c>
      <c r="U1182" s="28">
        <f>MIN('OnSSET_original_NoMG-PV-Diesel'!N1181:R1181,LCOE_SensitivityScenarios!BZ1181)</f>
        <v>0.46139816931954503</v>
      </c>
      <c r="V1182" s="29">
        <f>MIN('OnSSET_original_NoMG-PV-Diesel'!N1181:R1181,LCOE_SensitivityScenarios!CE1181)</f>
        <v>0.46139816931954503</v>
      </c>
      <c r="W1182" s="28">
        <f>MIN('OnSSET_original_NoMG-PV-Diesel'!W1181:AA1181,LCOE_SensitivityScenarios!CJ1181)</f>
        <v>0.23011567318611101</v>
      </c>
      <c r="X1182" s="28">
        <f>MIN('OnSSET_original_NoMG-PV-Diesel'!W1181:AA1181,LCOE_SensitivityScenarios!CO1181)</f>
        <v>0.23011567318611101</v>
      </c>
      <c r="Y1182" s="29">
        <f>MIN('OnSSET_original_NoMG-PV-Diesel'!W1181:AA1181,LCOE_SensitivityScenarios!CT1181)</f>
        <v>0.23011567318611101</v>
      </c>
      <c r="Z1182">
        <f>IF(H1182='OnSSET_original_NoMG-PV-Diesel'!L1181,'OnSSET_original_NoMG-PV-Diesel'!K1181,"wait")</f>
        <v>9.2171224682964503</v>
      </c>
      <c r="AA1182">
        <f>IF(I1182='OnSSET_original_NoMG-PV-Diesel'!L1181,'OnSSET_original_NoMG-PV-Diesel'!K1181,"wait")</f>
        <v>9.2171224682964503</v>
      </c>
      <c r="AB1182">
        <f>IF(J1182='OnSSET_original_NoMG-PV-Diesel'!L1181,'OnSSET_original_NoMG-PV-Diesel'!K1181,"wait")</f>
        <v>9.2171224682964503</v>
      </c>
      <c r="AC1182">
        <f>IF(K1182='OnSSET_original_NoMG-PV-Diesel'!U1181,'OnSSET_original_NoMG-PV-Diesel'!T1181,"wait")</f>
        <v>7.4670227840174004</v>
      </c>
      <c r="AD1182">
        <f>IF(L1182='OnSSET_original_NoMG-PV-Diesel'!U1181,'OnSSET_original_NoMG-PV-Diesel'!T1181,"wait")</f>
        <v>7.4670227840174004</v>
      </c>
      <c r="AE1182">
        <f>IF(M1182='OnSSET_original_NoMG-PV-Diesel'!U1181,'OnSSET_original_NoMG-PV-Diesel'!T1181,"wait")</f>
        <v>7.4670227840174004</v>
      </c>
      <c r="AF1182">
        <f>IF(N1182='OnSSET_original_NoMG-PV-Diesel'!AD1181,'OnSSET_original_NoMG-PV-Diesel'!AC1181,"wait")</f>
        <v>7.4670227840174004</v>
      </c>
      <c r="AG1182">
        <f>IF(O1182='OnSSET_original_NoMG-PV-Diesel'!AD1181,'OnSSET_original_NoMG-PV-Diesel'!AC1181,"wait")</f>
        <v>7.4670227840174004</v>
      </c>
      <c r="AH1182">
        <f>IF(P1182='OnSSET_original_NoMG-PV-Diesel'!AD1181,'OnSSET_original_NoMG-PV-Diesel'!AC1181,"wait")</f>
        <v>7.4670227840174004</v>
      </c>
      <c r="AR1182">
        <v>126.07299999999999</v>
      </c>
      <c r="AS1182">
        <v>100.996</v>
      </c>
      <c r="AT1182">
        <v>11.179</v>
      </c>
      <c r="AU1182">
        <v>10.967000000000001</v>
      </c>
      <c r="AV1182">
        <v>55210.250690000001</v>
      </c>
      <c r="AW1182">
        <v>0</v>
      </c>
      <c r="AX1182">
        <v>10394.737789999999</v>
      </c>
      <c r="AZ1182">
        <f>SUMIF([1]base!$A$2:$A$169,B1182,[1]base!$V$2:$V$169)</f>
        <v>0</v>
      </c>
      <c r="BA1182">
        <f>SUMIF([2]s1!$A$2:$A$275,B1182,[2]s1!$U$2:$U$275)</f>
        <v>0</v>
      </c>
      <c r="BB1182">
        <f>SUMIF([3]s2!$A$2:$A$115,B1182,[3]s2!$U$2:$U$115)</f>
        <v>0</v>
      </c>
      <c r="BC1182">
        <f>SUMIF([4]s3!$A$2:$A$245,B1182,[4]s3!$U$2:$U$245)</f>
        <v>0</v>
      </c>
      <c r="BD1182">
        <f>SUMIF([5]s4!$A$2:$A$74,B1182,[5]s4!$U$2:$U$74)</f>
        <v>0</v>
      </c>
      <c r="BF1182">
        <f t="shared" si="95"/>
        <v>0</v>
      </c>
      <c r="BG1182">
        <f t="shared" si="96"/>
        <v>0</v>
      </c>
      <c r="BH1182">
        <f t="shared" si="97"/>
        <v>0</v>
      </c>
      <c r="BI1182">
        <f t="shared" si="98"/>
        <v>0</v>
      </c>
      <c r="BJ1182">
        <f t="shared" si="99"/>
        <v>0</v>
      </c>
      <c r="BL1182" t="s">
        <v>114</v>
      </c>
      <c r="BM1182" s="23">
        <v>56251.305009999996</v>
      </c>
      <c r="BN1182" s="23">
        <v>9.7320596899999998</v>
      </c>
      <c r="BP1182" t="s">
        <v>183</v>
      </c>
      <c r="BQ1182" s="23">
        <v>9259.1896120000001</v>
      </c>
      <c r="BR1182" s="23">
        <v>7.4670227840000001</v>
      </c>
      <c r="BT1182" t="s">
        <v>183</v>
      </c>
      <c r="BU1182" s="23">
        <v>9259.1896120000001</v>
      </c>
      <c r="BV1182" s="23">
        <v>7.4670227840000001</v>
      </c>
    </row>
    <row r="1183" spans="1:74" x14ac:dyDescent="0.25">
      <c r="A1183">
        <v>1</v>
      </c>
      <c r="B1183" s="15">
        <v>17111</v>
      </c>
      <c r="C1183" s="15">
        <v>-62.485769380000001</v>
      </c>
      <c r="D1183" s="15">
        <v>-17.375518240000002</v>
      </c>
      <c r="E1183" s="16">
        <v>0</v>
      </c>
      <c r="F1183" s="19">
        <v>48392.110519845803</v>
      </c>
      <c r="G1183" s="19">
        <v>74.657668375196209</v>
      </c>
      <c r="H1183" s="16" t="str">
        <f>IF(LCOE_SensitivityScenarios!BF1182&gt;'OnSSET_original_NoMG-PV-Diesel'!M1182,'OnSSET_original_NoMG-PV-Diesel'!L1182,LCOE_SensitivityScenarios!BG1182)</f>
        <v>SA_PV</v>
      </c>
      <c r="I1183" s="39" t="str">
        <f>IF(LCOE_SensitivityScenarios!BK1182&gt;'OnSSET_original_NoMG-PV-Diesel'!M1182,'OnSSET_original_NoMG-PV-Diesel'!L1182,LCOE_SensitivityScenarios!BL1182)</f>
        <v>SA_PV</v>
      </c>
      <c r="J1183" s="39" t="str">
        <f>IF(LCOE_SensitivityScenarios!BP1182&gt;'OnSSET_original_NoMG-PV-Diesel'!M1182,'OnSSET_original_NoMG-PV-Diesel'!L1182,LCOE_SensitivityScenarios!BQ1182)</f>
        <v>SA_PV</v>
      </c>
      <c r="K1183" s="38" t="str">
        <f>IF(LCOE_SensitivityScenarios!BU1182&gt;'OnSSET_original_NoMG-PV-Diesel'!V1182,'OnSSET_original_NoMG-PV-Diesel'!U1182,LCOE_SensitivityScenarios!BV1182)</f>
        <v>MG_Hybrid</v>
      </c>
      <c r="L1183" s="39" t="str">
        <f>IF(LCOE_SensitivityScenarios!BZ1182&gt;'OnSSET_original_NoMG-PV-Diesel'!V1182,'OnSSET_original_NoMG-PV-Diesel'!U1182,LCOE_SensitivityScenarios!CA1182)</f>
        <v>MG_Hybrid</v>
      </c>
      <c r="M1183" s="40" t="str">
        <f>IF(LCOE_SensitivityScenarios!CE1182&gt;'OnSSET_original_NoMG-PV-Diesel'!V1182,'OnSSET_original_NoMG-PV-Diesel'!U1182,LCOE_SensitivityScenarios!CF1182)</f>
        <v>SA_PV</v>
      </c>
      <c r="N1183" s="39" t="str">
        <f>IF(LCOE_SensitivityScenarios!CJ1182&gt;'OnSSET_original_NoMG-PV-Diesel'!AE1182,'OnSSET_original_NoMG-PV-Diesel'!AD1182,LCOE_SensitivityScenarios!CK1182)</f>
        <v>SA_Diesel</v>
      </c>
      <c r="O1183" s="39" t="str">
        <f>IF(LCOE_SensitivityScenarios!CO1182&gt;'OnSSET_original_NoMG-PV-Diesel'!AE1182,'OnSSET_original_NoMG-PV-Diesel'!AD1182,LCOE_SensitivityScenarios!CP1182)</f>
        <v>SA_Diesel</v>
      </c>
      <c r="P1183" s="40" t="str">
        <f>IF(LCOE_SensitivityScenarios!CT1182&gt;'OnSSET_original_NoMG-PV-Diesel'!AE1182,'OnSSET_original_NoMG-PV-Diesel'!AD1182,LCOE_SensitivityScenarios!CU1182)</f>
        <v>SA_Diesel</v>
      </c>
      <c r="Q1183" s="38">
        <f>IF(LCOE_SensitivityScenarios!BF1182&gt;'OnSSET_original_NoMG-PV-Diesel'!M1182,'OnSSET_original_NoMG-PV-Diesel'!M1182,LCOE_SensitivityScenarios!BF1182)</f>
        <v>0.45219902819707702</v>
      </c>
      <c r="R1183" s="28">
        <f>MIN('OnSSET_original_NoMG-PV-Diesel'!E1182:I1182,LCOE_SensitivityScenarios!BK1182)</f>
        <v>0.45219902819707702</v>
      </c>
      <c r="S1183" s="28">
        <f>MIN('OnSSET_original_NoMG-PV-Diesel'!E1182:I1182,LCOE_SensitivityScenarios!BP1182)</f>
        <v>0.45219902819707702</v>
      </c>
      <c r="T1183" s="27">
        <f>MIN('OnSSET_original_NoMG-PV-Diesel'!N1182:R1182,LCOE_SensitivityScenarios!BU1182)</f>
        <v>0.44269386489929052</v>
      </c>
      <c r="U1183" s="28">
        <f>MIN('OnSSET_original_NoMG-PV-Diesel'!N1182:R1182,LCOE_SensitivityScenarios!BZ1182)</f>
        <v>0.41693233862329049</v>
      </c>
      <c r="V1183" s="29">
        <f>MIN('OnSSET_original_NoMG-PV-Diesel'!N1182:R1182,LCOE_SensitivityScenarios!CE1182)</f>
        <v>0.45219902819707702</v>
      </c>
      <c r="W1183" s="28">
        <f>MIN('OnSSET_original_NoMG-PV-Diesel'!W1182:AA1182,LCOE_SensitivityScenarios!CJ1182)</f>
        <v>0.284416780973961</v>
      </c>
      <c r="X1183" s="28">
        <f>MIN('OnSSET_original_NoMG-PV-Diesel'!W1182:AA1182,LCOE_SensitivityScenarios!CO1182)</f>
        <v>0.284416780973961</v>
      </c>
      <c r="Y1183" s="29">
        <f>MIN('OnSSET_original_NoMG-PV-Diesel'!W1182:AA1182,LCOE_SensitivityScenarios!CT1182)</f>
        <v>0.284416780973961</v>
      </c>
      <c r="Z1183">
        <f>IF(H1183='OnSSET_original_NoMG-PV-Diesel'!L1182,'OnSSET_original_NoMG-PV-Diesel'!K1182,"wait")</f>
        <v>23.744201929198699</v>
      </c>
      <c r="AA1183">
        <f>IF(I1183='OnSSET_original_NoMG-PV-Diesel'!L1182,'OnSSET_original_NoMG-PV-Diesel'!K1182,"wait")</f>
        <v>23.744201929198699</v>
      </c>
      <c r="AB1183">
        <f>IF(J1183='OnSSET_original_NoMG-PV-Diesel'!L1182,'OnSSET_original_NoMG-PV-Diesel'!K1182,"wait")</f>
        <v>23.744201929198699</v>
      </c>
      <c r="AC1183">
        <f>VLOOKUP(B1183,[4]s3!$A$2:$T$275,20,FALSE)</f>
        <v>17.966999999999999</v>
      </c>
      <c r="AD1183" t="str">
        <f>IF(L1183='OnSSET_original_NoMG-PV-Diesel'!U1182,'OnSSET_original_NoMG-PV-Diesel'!T1182,"wait")</f>
        <v>wait</v>
      </c>
      <c r="AE1183">
        <f>IF(M1183='OnSSET_original_NoMG-PV-Diesel'!U1182,'OnSSET_original_NoMG-PV-Diesel'!T1182,"wait")</f>
        <v>28.661520089934701</v>
      </c>
      <c r="AF1183">
        <f>IF(N1183='OnSSET_original_NoMG-PV-Diesel'!AD1182,'OnSSET_original_NoMG-PV-Diesel'!AC1182,"wait")</f>
        <v>22.096854118650999</v>
      </c>
      <c r="AG1183">
        <f>IF(O1183='OnSSET_original_NoMG-PV-Diesel'!AD1182,'OnSSET_original_NoMG-PV-Diesel'!AC1182,"wait")</f>
        <v>22.096854118650999</v>
      </c>
      <c r="AH1183">
        <f>IF(P1183='OnSSET_original_NoMG-PV-Diesel'!AD1182,'OnSSET_original_NoMG-PV-Diesel'!AC1182,"wait")</f>
        <v>22.096854118650999</v>
      </c>
      <c r="AR1183">
        <v>41.515000000000001</v>
      </c>
      <c r="AS1183">
        <v>41.097999999999999</v>
      </c>
      <c r="AT1183">
        <v>4.6870000000000003</v>
      </c>
      <c r="AU1183">
        <v>7.3999999999999996E-2</v>
      </c>
      <c r="AV1183">
        <v>63278.542659999999</v>
      </c>
      <c r="AW1183">
        <v>0</v>
      </c>
      <c r="AX1183">
        <v>13910.60499</v>
      </c>
      <c r="AZ1183">
        <f>SUMIF([1]base!$A$2:$A$169,B1183,[1]base!$V$2:$V$169)</f>
        <v>0</v>
      </c>
      <c r="BA1183">
        <f>SUMIF([2]s1!$A$2:$A$275,B1183,[2]s1!$U$2:$U$275)</f>
        <v>0</v>
      </c>
      <c r="BB1183">
        <f>SUMIF([3]s2!$A$2:$A$115,B1183,[3]s2!$U$2:$U$115)</f>
        <v>0</v>
      </c>
      <c r="BC1183">
        <f>SUMIF([4]s3!$A$2:$A$245,B1183,[4]s3!$U$2:$U$245)</f>
        <v>26746.400000000001</v>
      </c>
      <c r="BD1183">
        <f>SUMIF([5]s4!$A$2:$A$74,B1183,[5]s4!$U$2:$U$74)</f>
        <v>0</v>
      </c>
      <c r="BF1183">
        <f t="shared" si="95"/>
        <v>0</v>
      </c>
      <c r="BG1183">
        <f t="shared" si="96"/>
        <v>0</v>
      </c>
      <c r="BH1183">
        <f t="shared" si="97"/>
        <v>0</v>
      </c>
      <c r="BI1183">
        <f t="shared" si="98"/>
        <v>103935.54764999999</v>
      </c>
      <c r="BJ1183">
        <f t="shared" si="99"/>
        <v>0</v>
      </c>
      <c r="BL1183" t="s">
        <v>114</v>
      </c>
      <c r="BM1183" s="23">
        <v>145313.9069</v>
      </c>
      <c r="BN1183" s="23">
        <v>28.66152009</v>
      </c>
      <c r="BP1183" t="s">
        <v>186</v>
      </c>
      <c r="BQ1183" s="23">
        <v>145313.9069</v>
      </c>
      <c r="BR1183" s="23">
        <v>28.66152009</v>
      </c>
      <c r="BT1183" t="s">
        <v>183</v>
      </c>
      <c r="BU1183" s="23">
        <v>27400.33987</v>
      </c>
      <c r="BV1183" s="23">
        <v>22.09685412</v>
      </c>
    </row>
    <row r="1184" spans="1:74" x14ac:dyDescent="0.25">
      <c r="A1184">
        <v>1</v>
      </c>
      <c r="B1184" s="15">
        <v>17113</v>
      </c>
      <c r="C1184" s="15">
        <v>-64.067112750000007</v>
      </c>
      <c r="D1184" s="15">
        <v>-16.600300399999998</v>
      </c>
      <c r="E1184" s="16">
        <v>0</v>
      </c>
      <c r="F1184" s="19">
        <v>67443.340285159094</v>
      </c>
      <c r="G1184" s="19">
        <v>114.57686886702811</v>
      </c>
      <c r="H1184" s="16" t="str">
        <f>IF(LCOE_SensitivityScenarios!BF1183&gt;'OnSSET_original_NoMG-PV-Diesel'!M1183,'OnSSET_original_NoMG-PV-Diesel'!L1183,LCOE_SensitivityScenarios!BG1183)</f>
        <v>MG_Hybrid</v>
      </c>
      <c r="I1184" s="39" t="str">
        <f>IF(LCOE_SensitivityScenarios!BK1183&gt;'OnSSET_original_NoMG-PV-Diesel'!M1183,'OnSSET_original_NoMG-PV-Diesel'!L1183,LCOE_SensitivityScenarios!BL1183)</f>
        <v>MG_Hybrid</v>
      </c>
      <c r="J1184" s="39" t="str">
        <f>IF(LCOE_SensitivityScenarios!BP1183&gt;'OnSSET_original_NoMG-PV-Diesel'!M1183,'OnSSET_original_NoMG-PV-Diesel'!L1183,LCOE_SensitivityScenarios!BQ1183)</f>
        <v>SA_PV</v>
      </c>
      <c r="K1184" s="38" t="str">
        <f>IF(LCOE_SensitivityScenarios!BU1183&gt;'OnSSET_original_NoMG-PV-Diesel'!V1183,'OnSSET_original_NoMG-PV-Diesel'!U1183,LCOE_SensitivityScenarios!BV1183)</f>
        <v>MG_Hybrid</v>
      </c>
      <c r="L1184" s="39" t="str">
        <f>IF(LCOE_SensitivityScenarios!BZ1183&gt;'OnSSET_original_NoMG-PV-Diesel'!V1183,'OnSSET_original_NoMG-PV-Diesel'!U1183,LCOE_SensitivityScenarios!CA1183)</f>
        <v>MG_Hybrid</v>
      </c>
      <c r="M1184" s="40" t="str">
        <f>IF(LCOE_SensitivityScenarios!CE1183&gt;'OnSSET_original_NoMG-PV-Diesel'!V1183,'OnSSET_original_NoMG-PV-Diesel'!U1183,LCOE_SensitivityScenarios!CF1183)</f>
        <v>MG_Diesel</v>
      </c>
      <c r="N1184" s="39" t="str">
        <f>IF(LCOE_SensitivityScenarios!CJ1183&gt;'OnSSET_original_NoMG-PV-Diesel'!AE1183,'OnSSET_original_NoMG-PV-Diesel'!AD1183,LCOE_SensitivityScenarios!CK1183)</f>
        <v>MG_Diesel</v>
      </c>
      <c r="O1184" s="39" t="str">
        <f>IF(LCOE_SensitivityScenarios!CO1183&gt;'OnSSET_original_NoMG-PV-Diesel'!AE1183,'OnSSET_original_NoMG-PV-Diesel'!AD1183,LCOE_SensitivityScenarios!CP1183)</f>
        <v>MG_Hybrid</v>
      </c>
      <c r="P1184" s="40" t="str">
        <f>IF(LCOE_SensitivityScenarios!CT1183&gt;'OnSSET_original_NoMG-PV-Diesel'!AE1183,'OnSSET_original_NoMG-PV-Diesel'!AD1183,LCOE_SensitivityScenarios!CU1183)</f>
        <v>MG_Diesel</v>
      </c>
      <c r="Q1184" s="38">
        <f>IF(LCOE_SensitivityScenarios!BF1183&gt;'OnSSET_original_NoMG-PV-Diesel'!M1183,'OnSSET_original_NoMG-PV-Diesel'!M1183,LCOE_SensitivityScenarios!BF1183)</f>
        <v>0.46259405984511703</v>
      </c>
      <c r="R1184" s="28">
        <f>MIN('OnSSET_original_NoMG-PV-Diesel'!E1183:I1183,LCOE_SensitivityScenarios!BK1183)</f>
        <v>0.43683253356911705</v>
      </c>
      <c r="S1184" s="28">
        <f>MIN('OnSSET_original_NoMG-PV-Diesel'!E1183:I1183,LCOE_SensitivityScenarios!BP1183)</f>
        <v>0.46509066715883501</v>
      </c>
      <c r="T1184" s="27">
        <f>MIN('OnSSET_original_NoMG-PV-Diesel'!N1183:R1183,LCOE_SensitivityScenarios!BU1183)</f>
        <v>0.39075194124810708</v>
      </c>
      <c r="U1184" s="28">
        <f>MIN('OnSSET_original_NoMG-PV-Diesel'!N1183:R1183,LCOE_SensitivityScenarios!BZ1183)</f>
        <v>0.36499041497210705</v>
      </c>
      <c r="V1184" s="29">
        <f>MIN('OnSSET_original_NoMG-PV-Diesel'!N1183:R1183,LCOE_SensitivityScenarios!CE1183)</f>
        <v>0.41292835255385341</v>
      </c>
      <c r="W1184" s="28">
        <f>MIN('OnSSET_original_NoMG-PV-Diesel'!W1183:AA1183,LCOE_SensitivityScenarios!CJ1183)</f>
        <v>0.28065913175668672</v>
      </c>
      <c r="X1184" s="28">
        <f>MIN('OnSSET_original_NoMG-PV-Diesel'!W1183:AA1183,LCOE_SensitivityScenarios!CO1183)</f>
        <v>0.2718617427167237</v>
      </c>
      <c r="Y1184" s="29">
        <f>MIN('OnSSET_original_NoMG-PV-Diesel'!W1183:AA1183,LCOE_SensitivityScenarios!CT1183)</f>
        <v>0.28923646375668677</v>
      </c>
      <c r="Z1184">
        <f>VLOOKUP(B1184,[1]base!$A$2:$U$169,21,FALSE)</f>
        <v>13.647</v>
      </c>
      <c r="AA1184">
        <f>VLOOKUP(B1184,[2]s1!$A$2:$T$275,20,FALSE)</f>
        <v>27.151</v>
      </c>
      <c r="AB1184">
        <f>IF(J1184='OnSSET_original_NoMG-PV-Diesel'!L1183,'OnSSET_original_NoMG-PV-Diesel'!K1183,"wait")</f>
        <v>37.5263207858575</v>
      </c>
      <c r="AC1184">
        <f>VLOOKUP(B1184,[4]s3!$A$2:$T$275,20,FALSE)</f>
        <v>23.888000000000002</v>
      </c>
      <c r="AD1184" t="str">
        <f>IF(L1184='OnSSET_original_NoMG-PV-Diesel'!U1183,'OnSSET_original_NoMG-PV-Diesel'!T1183,"wait")</f>
        <v>wait</v>
      </c>
      <c r="AE1184" t="str">
        <f>IF(M1184='OnSSET_original_NoMG-PV-Diesel'!U1183,'OnSSET_original_NoMG-PV-Diesel'!T1183,"wait")</f>
        <v>wait</v>
      </c>
      <c r="AF1184">
        <f>VLOOKUP(B1184,[5]s4!$A$2:$T$275,20,FALSE)</f>
        <v>14.666</v>
      </c>
      <c r="AG1184" t="str">
        <f>IF(O1184='OnSSET_original_NoMG-PV-Diesel'!AD1183,'OnSSET_original_NoMG-PV-Diesel'!AC1183,"wait")</f>
        <v>wait</v>
      </c>
      <c r="AH1184" t="str">
        <f>IF(P1184='OnSSET_original_NoMG-PV-Diesel'!AD1183,'OnSSET_original_NoMG-PV-Diesel'!AC1183,"wait")</f>
        <v>wait</v>
      </c>
      <c r="AR1184">
        <v>77.153999999999996</v>
      </c>
      <c r="AS1184">
        <v>77.132999999999996</v>
      </c>
      <c r="AT1184">
        <v>31.65</v>
      </c>
      <c r="AU1184">
        <v>21.925999999999998</v>
      </c>
      <c r="AV1184">
        <v>66773.146609999996</v>
      </c>
      <c r="AW1184">
        <v>0</v>
      </c>
      <c r="AX1184">
        <v>15592.106690000001</v>
      </c>
      <c r="AZ1184">
        <f>SUMIF([1]base!$A$2:$A$169,B1184,[1]base!$V$2:$V$169)</f>
        <v>33491.9</v>
      </c>
      <c r="BA1184">
        <f>SUMIF([2]s1!$A$2:$A$275,B1184,[2]s1!$U$2:$U$275)</f>
        <v>45136.14</v>
      </c>
      <c r="BB1184">
        <f>SUMIF([3]s2!$A$2:$A$115,B1184,[3]s2!$U$2:$U$115)</f>
        <v>0</v>
      </c>
      <c r="BC1184">
        <f>SUMIF([4]s3!$A$2:$A$245,B1184,[4]s3!$U$2:$U$245)</f>
        <v>35565.360000000001</v>
      </c>
      <c r="BD1184">
        <f>SUMIF([5]s4!$A$2:$A$74,B1184,[5]s4!$U$2:$U$74)</f>
        <v>21705.68</v>
      </c>
      <c r="BF1184">
        <f t="shared" si="95"/>
        <v>115857.15330000001</v>
      </c>
      <c r="BG1184">
        <f t="shared" si="96"/>
        <v>127501.3933</v>
      </c>
      <c r="BH1184">
        <f t="shared" si="97"/>
        <v>0</v>
      </c>
      <c r="BI1184">
        <f t="shared" si="98"/>
        <v>117930.6133</v>
      </c>
      <c r="BJ1184">
        <f t="shared" si="99"/>
        <v>104070.9333</v>
      </c>
      <c r="BL1184" t="s">
        <v>114</v>
      </c>
      <c r="BM1184" s="23">
        <v>208295.40400000001</v>
      </c>
      <c r="BN1184" s="23">
        <v>41.083906120000002</v>
      </c>
      <c r="BP1184" t="s">
        <v>184</v>
      </c>
      <c r="BQ1184" s="23">
        <v>106059.9518</v>
      </c>
      <c r="BR1184" s="23">
        <v>23.154921649999999</v>
      </c>
      <c r="BT1184" t="s">
        <v>184</v>
      </c>
      <c r="BU1184" s="23">
        <v>106059.9518</v>
      </c>
      <c r="BV1184" s="23">
        <v>23.154921649999999</v>
      </c>
    </row>
    <row r="1185" spans="1:74" x14ac:dyDescent="0.25">
      <c r="A1185">
        <v>1</v>
      </c>
      <c r="B1185" s="15">
        <v>17117</v>
      </c>
      <c r="C1185" s="15">
        <v>-61.001300299999997</v>
      </c>
      <c r="D1185" s="15">
        <v>-16.6236748</v>
      </c>
      <c r="E1185" s="16">
        <v>0</v>
      </c>
      <c r="F1185" s="19">
        <v>23880.706997237299</v>
      </c>
      <c r="G1185" s="19">
        <v>63.878167851978091</v>
      </c>
      <c r="H1185" s="16" t="str">
        <f>IF(LCOE_SensitivityScenarios!BF1184&gt;'OnSSET_original_NoMG-PV-Diesel'!M1184,'OnSSET_original_NoMG-PV-Diesel'!L1184,LCOE_SensitivityScenarios!BG1184)</f>
        <v>MG_Hybrid</v>
      </c>
      <c r="I1185" s="39" t="str">
        <f>IF(LCOE_SensitivityScenarios!BK1184&gt;'OnSSET_original_NoMG-PV-Diesel'!M1184,'OnSSET_original_NoMG-PV-Diesel'!L1184,LCOE_SensitivityScenarios!BL1184)</f>
        <v>MG_Hybrid</v>
      </c>
      <c r="J1185" s="39" t="str">
        <f>IF(LCOE_SensitivityScenarios!BP1184&gt;'OnSSET_original_NoMG-PV-Diesel'!M1184,'OnSSET_original_NoMG-PV-Diesel'!L1184,LCOE_SensitivityScenarios!BQ1184)</f>
        <v>MG_Hybrid</v>
      </c>
      <c r="K1185" s="38" t="str">
        <f>IF(LCOE_SensitivityScenarios!BU1184&gt;'OnSSET_original_NoMG-PV-Diesel'!V1184,'OnSSET_original_NoMG-PV-Diesel'!U1184,LCOE_SensitivityScenarios!BV1184)</f>
        <v>SA_Diesel</v>
      </c>
      <c r="L1185" s="39" t="str">
        <f>IF(LCOE_SensitivityScenarios!BZ1184&gt;'OnSSET_original_NoMG-PV-Diesel'!V1184,'OnSSET_original_NoMG-PV-Diesel'!U1184,LCOE_SensitivityScenarios!CA1184)</f>
        <v>MG_Hybrid</v>
      </c>
      <c r="M1185" s="40" t="str">
        <f>IF(LCOE_SensitivityScenarios!CE1184&gt;'OnSSET_original_NoMG-PV-Diesel'!V1184,'OnSSET_original_NoMG-PV-Diesel'!U1184,LCOE_SensitivityScenarios!CF1184)</f>
        <v>SA_Diesel</v>
      </c>
      <c r="N1185" s="39" t="str">
        <f>IF(LCOE_SensitivityScenarios!CJ1184&gt;'OnSSET_original_NoMG-PV-Diesel'!AE1184,'OnSSET_original_NoMG-PV-Diesel'!AD1184,LCOE_SensitivityScenarios!CK1184)</f>
        <v>SA_Diesel</v>
      </c>
      <c r="O1185" s="39" t="str">
        <f>IF(LCOE_SensitivityScenarios!CO1184&gt;'OnSSET_original_NoMG-PV-Diesel'!AE1184,'OnSSET_original_NoMG-PV-Diesel'!AD1184,LCOE_SensitivityScenarios!CP1184)</f>
        <v>SA_Diesel</v>
      </c>
      <c r="P1185" s="40" t="str">
        <f>IF(LCOE_SensitivityScenarios!CT1184&gt;'OnSSET_original_NoMG-PV-Diesel'!AE1184,'OnSSET_original_NoMG-PV-Diesel'!AD1184,LCOE_SensitivityScenarios!CU1184)</f>
        <v>SA_Diesel</v>
      </c>
      <c r="Q1185" s="38">
        <f>IF(LCOE_SensitivityScenarios!BF1184&gt;'OnSSET_original_NoMG-PV-Diesel'!M1184,'OnSSET_original_NoMG-PV-Diesel'!M1184,LCOE_SensitivityScenarios!BF1184)</f>
        <v>0.46757992941460436</v>
      </c>
      <c r="R1185" s="28">
        <f>MIN('OnSSET_original_NoMG-PV-Diesel'!E1184:I1184,LCOE_SensitivityScenarios!BK1184)</f>
        <v>0.44181840313860443</v>
      </c>
      <c r="S1185" s="28">
        <f>MIN('OnSSET_original_NoMG-PV-Diesel'!E1184:I1184,LCOE_SensitivityScenarios!BP1184)</f>
        <v>0.49189161218860444</v>
      </c>
      <c r="T1185" s="27">
        <f>MIN('OnSSET_original_NoMG-PV-Diesel'!N1184:R1184,LCOE_SensitivityScenarios!BU1184)</f>
        <v>0.39033746036260603</v>
      </c>
      <c r="U1185" s="28">
        <f>MIN('OnSSET_original_NoMG-PV-Diesel'!N1184:R1184,LCOE_SensitivityScenarios!BZ1184)</f>
        <v>0.37578049046720241</v>
      </c>
      <c r="V1185" s="29">
        <f>MIN('OnSSET_original_NoMG-PV-Diesel'!N1184:R1184,LCOE_SensitivityScenarios!CE1184)</f>
        <v>0.39033746036260603</v>
      </c>
      <c r="W1185" s="28">
        <f>MIN('OnSSET_original_NoMG-PV-Diesel'!W1184:AA1184,LCOE_SensitivityScenarios!CJ1184)</f>
        <v>0.205981847502622</v>
      </c>
      <c r="X1185" s="28">
        <f>MIN('OnSSET_original_NoMG-PV-Diesel'!W1184:AA1184,LCOE_SensitivityScenarios!CO1184)</f>
        <v>0.205981847502622</v>
      </c>
      <c r="Y1185" s="29">
        <f>MIN('OnSSET_original_NoMG-PV-Diesel'!W1184:AA1184,LCOE_SensitivityScenarios!CT1184)</f>
        <v>0.205981847502622</v>
      </c>
      <c r="Z1185">
        <f>VLOOKUP(B1185,[1]base!$A$2:$U$169,21,FALSE)</f>
        <v>13.647</v>
      </c>
      <c r="AA1185">
        <f>VLOOKUP(B1185,[2]s1!$A$2:$T$275,20,FALSE)</f>
        <v>14.385</v>
      </c>
      <c r="AB1185">
        <f>VLOOKUP(B1185,[3]s2!$A$2:$T$275,20,FALSE)</f>
        <v>14.385</v>
      </c>
      <c r="AC1185">
        <f>IF(K1185='OnSSET_original_NoMG-PV-Diesel'!U1184,'OnSSET_original_NoMG-PV-Diesel'!T1184,"wait")</f>
        <v>10.904432418829799</v>
      </c>
      <c r="AD1185" t="str">
        <f>IF(L1185='OnSSET_original_NoMG-PV-Diesel'!U1184,'OnSSET_original_NoMG-PV-Diesel'!T1184,"wait")</f>
        <v>wait</v>
      </c>
      <c r="AE1185">
        <f>IF(M1185='OnSSET_original_NoMG-PV-Diesel'!U1184,'OnSSET_original_NoMG-PV-Diesel'!T1184,"wait")</f>
        <v>10.904432418829799</v>
      </c>
      <c r="AF1185">
        <f>IF(N1185='OnSSET_original_NoMG-PV-Diesel'!AD1184,'OnSSET_original_NoMG-PV-Diesel'!AC1184,"wait")</f>
        <v>10.904432418829799</v>
      </c>
      <c r="AG1185">
        <f>IF(O1185='OnSSET_original_NoMG-PV-Diesel'!AD1184,'OnSSET_original_NoMG-PV-Diesel'!AC1184,"wait")</f>
        <v>10.904432418829799</v>
      </c>
      <c r="AH1185">
        <f>IF(P1185='OnSSET_original_NoMG-PV-Diesel'!AD1184,'OnSSET_original_NoMG-PV-Diesel'!AC1184,"wait")</f>
        <v>10.904432418829799</v>
      </c>
      <c r="AR1185" s="23">
        <v>225.36699999999999</v>
      </c>
      <c r="AS1185" s="23">
        <v>225.01400000000001</v>
      </c>
      <c r="AT1185" s="23">
        <v>1.4999999999999999E-2</v>
      </c>
      <c r="AU1185" s="23">
        <v>1.2999999999999999E-2</v>
      </c>
      <c r="AV1185" s="23">
        <v>21215.5131</v>
      </c>
      <c r="AW1185" s="23">
        <v>38187.923580000002</v>
      </c>
      <c r="AX1185" s="23">
        <v>7984.7709809999997</v>
      </c>
      <c r="AZ1185">
        <f>SUMIF([1]base!$A$2:$A$169,B1185,[1]base!$V$2:$V$169)</f>
        <v>33491.9</v>
      </c>
      <c r="BA1185">
        <f>SUMIF([2]s1!$A$2:$A$275,B1185,[2]s1!$U$2:$U$275)</f>
        <v>39611.199999999997</v>
      </c>
      <c r="BB1185">
        <f>SUMIF([3]s2!$A$2:$A$115,B1185,[3]s2!$U$2:$U$115)</f>
        <v>39611.199999999997</v>
      </c>
      <c r="BC1185">
        <f>SUMIF([4]s3!$A$2:$A$245,B1185,[4]s3!$U$2:$U$245)</f>
        <v>0</v>
      </c>
      <c r="BD1185">
        <f>SUMIF([5]s4!$A$2:$A$74,B1185,[5]s4!$U$2:$U$74)</f>
        <v>0</v>
      </c>
      <c r="BF1185">
        <f t="shared" si="95"/>
        <v>100880.10766099999</v>
      </c>
      <c r="BG1185">
        <f t="shared" si="96"/>
        <v>106999.40766099999</v>
      </c>
      <c r="BH1185">
        <f t="shared" si="97"/>
        <v>106999.40766099999</v>
      </c>
      <c r="BI1185">
        <f t="shared" si="98"/>
        <v>0</v>
      </c>
      <c r="BJ1185">
        <f t="shared" si="99"/>
        <v>0</v>
      </c>
      <c r="BL1185" t="s">
        <v>114</v>
      </c>
      <c r="BM1185" s="23">
        <v>81534.93204</v>
      </c>
      <c r="BN1185" s="23">
        <v>14.106389630000001</v>
      </c>
      <c r="BP1185" t="s">
        <v>183</v>
      </c>
      <c r="BQ1185" s="23">
        <v>13521.61501</v>
      </c>
      <c r="BR1185" s="23">
        <v>10.904432419999999</v>
      </c>
      <c r="BT1185" t="s">
        <v>183</v>
      </c>
      <c r="BU1185" s="23">
        <v>13521.61501</v>
      </c>
      <c r="BV1185" s="23">
        <v>10.904432419999999</v>
      </c>
    </row>
    <row r="1186" spans="1:74" x14ac:dyDescent="0.25">
      <c r="A1186">
        <v>1</v>
      </c>
      <c r="B1186" s="15">
        <v>17120</v>
      </c>
      <c r="C1186" s="15">
        <v>-64.430649320000001</v>
      </c>
      <c r="D1186" s="15">
        <v>-18.041280149999999</v>
      </c>
      <c r="E1186" s="16">
        <v>1</v>
      </c>
      <c r="F1186" s="19">
        <v>65017.483385621097</v>
      </c>
      <c r="G1186" s="19">
        <v>104.1069663209144</v>
      </c>
      <c r="H1186" s="16" t="str">
        <f>IF(LCOE_SensitivityScenarios!BF1185&gt;'OnSSET_original_NoMG-PV-Diesel'!M1185,'OnSSET_original_NoMG-PV-Diesel'!L1185,LCOE_SensitivityScenarios!BG1185)</f>
        <v>MG_Hybrid</v>
      </c>
      <c r="I1186" s="39" t="str">
        <f>IF(LCOE_SensitivityScenarios!BK1185&gt;'OnSSET_original_NoMG-PV-Diesel'!M1185,'OnSSET_original_NoMG-PV-Diesel'!L1185,LCOE_SensitivityScenarios!BL1185)</f>
        <v>MG_Hybrid</v>
      </c>
      <c r="J1186" s="39" t="str">
        <f>IF(LCOE_SensitivityScenarios!BP1185&gt;'OnSSET_original_NoMG-PV-Diesel'!M1185,'OnSSET_original_NoMG-PV-Diesel'!L1185,LCOE_SensitivityScenarios!BQ1185)</f>
        <v>MG_Hybrid</v>
      </c>
      <c r="K1186" s="38" t="str">
        <f>IF(LCOE_SensitivityScenarios!BU1185&gt;'OnSSET_original_NoMG-PV-Diesel'!V1185,'OnSSET_original_NoMG-PV-Diesel'!U1185,LCOE_SensitivityScenarios!BV1185)</f>
        <v>MG_Hybrid</v>
      </c>
      <c r="L1186" s="39" t="str">
        <f>IF(LCOE_SensitivityScenarios!BZ1185&gt;'OnSSET_original_NoMG-PV-Diesel'!V1185,'OnSSET_original_NoMG-PV-Diesel'!U1185,LCOE_SensitivityScenarios!CA1185)</f>
        <v>MG_Hybrid</v>
      </c>
      <c r="M1186" s="40" t="str">
        <f>IF(LCOE_SensitivityScenarios!CE1185&gt;'OnSSET_original_NoMG-PV-Diesel'!V1185,'OnSSET_original_NoMG-PV-Diesel'!U1185,LCOE_SensitivityScenarios!CF1185)</f>
        <v>MG_Diesel</v>
      </c>
      <c r="N1186" s="39" t="str">
        <f>IF(LCOE_SensitivityScenarios!CJ1185&gt;'OnSSET_original_NoMG-PV-Diesel'!AE1185,'OnSSET_original_NoMG-PV-Diesel'!AD1185,LCOE_SensitivityScenarios!CK1185)</f>
        <v>MG_Diesel</v>
      </c>
      <c r="O1186" s="39" t="str">
        <f>IF(LCOE_SensitivityScenarios!CO1185&gt;'OnSSET_original_NoMG-PV-Diesel'!AE1185,'OnSSET_original_NoMG-PV-Diesel'!AD1185,LCOE_SensitivityScenarios!CP1185)</f>
        <v>MG_Hybrid</v>
      </c>
      <c r="P1186" s="40" t="str">
        <f>IF(LCOE_SensitivityScenarios!CT1185&gt;'OnSSET_original_NoMG-PV-Diesel'!AE1185,'OnSSET_original_NoMG-PV-Diesel'!AD1185,LCOE_SensitivityScenarios!CU1185)</f>
        <v>MG_Diesel</v>
      </c>
      <c r="Q1186" s="38">
        <f>IF(LCOE_SensitivityScenarios!BF1185&gt;'OnSSET_original_NoMG-PV-Diesel'!M1185,'OnSSET_original_NoMG-PV-Diesel'!M1185,LCOE_SensitivityScenarios!BF1185)</f>
        <v>0.33142750412625799</v>
      </c>
      <c r="R1186" s="28">
        <f>MIN('OnSSET_original_NoMG-PV-Diesel'!E1185:I1185,LCOE_SensitivityScenarios!BK1185)</f>
        <v>0.29448599613425797</v>
      </c>
      <c r="S1186" s="28">
        <f>MIN('OnSSET_original_NoMG-PV-Diesel'!E1185:I1185,LCOE_SensitivityScenarios!BP1185)</f>
        <v>0.36399885008425797</v>
      </c>
      <c r="T1186" s="27">
        <f>MIN('OnSSET_original_NoMG-PV-Diesel'!N1185:R1185,LCOE_SensitivityScenarios!BU1185)</f>
        <v>0.27694770658317797</v>
      </c>
      <c r="U1186" s="28">
        <f>MIN('OnSSET_original_NoMG-PV-Diesel'!N1185:R1185,LCOE_SensitivityScenarios!BZ1185)</f>
        <v>0.240006198591178</v>
      </c>
      <c r="V1186" s="29">
        <f>MIN('OnSSET_original_NoMG-PV-Diesel'!N1185:R1185,LCOE_SensitivityScenarios!CE1185)</f>
        <v>0.30857592943931567</v>
      </c>
      <c r="W1186" s="28">
        <f>MIN('OnSSET_original_NoMG-PV-Diesel'!W1185:AA1185,LCOE_SensitivityScenarios!CJ1185)</f>
        <v>0.18534723859224894</v>
      </c>
      <c r="X1186" s="28">
        <f>MIN('OnSSET_original_NoMG-PV-Diesel'!W1185:AA1185,LCOE_SensitivityScenarios!CO1185)</f>
        <v>0.16938423881311129</v>
      </c>
      <c r="Y1186" s="29">
        <f>MIN('OnSSET_original_NoMG-PV-Diesel'!W1185:AA1185,LCOE_SensitivityScenarios!CT1185)</f>
        <v>0.19476441019224894</v>
      </c>
      <c r="Z1186">
        <f>VLOOKUP(B1186,[1]base!$A$2:$U$169,21,FALSE)</f>
        <v>13.647</v>
      </c>
      <c r="AA1186">
        <f>VLOOKUP(B1186,[2]s1!$A$2:$T$275,20,FALSE)</f>
        <v>27.151</v>
      </c>
      <c r="AB1186">
        <f>VLOOKUP(B1186,[3]s2!$A$2:$T$275,20,FALSE)</f>
        <v>27.151</v>
      </c>
      <c r="AC1186">
        <f>VLOOKUP(B1186,[4]s3!$A$2:$T$275,20,FALSE)</f>
        <v>23.888000000000002</v>
      </c>
      <c r="AD1186" t="str">
        <f>IF(L1186='OnSSET_original_NoMG-PV-Diesel'!U1185,'OnSSET_original_NoMG-PV-Diesel'!T1185,"wait")</f>
        <v>wait</v>
      </c>
      <c r="AE1186" t="str">
        <f>IF(M1186='OnSSET_original_NoMG-PV-Diesel'!U1185,'OnSSET_original_NoMG-PV-Diesel'!T1185,"wait")</f>
        <v>wait</v>
      </c>
      <c r="AF1186">
        <f>VLOOKUP(B1186,[5]s4!$A$2:$T$275,20,FALSE)</f>
        <v>14.666</v>
      </c>
      <c r="AG1186" t="str">
        <f>IF(O1186='OnSSET_original_NoMG-PV-Diesel'!AD1185,'OnSSET_original_NoMG-PV-Diesel'!AC1185,"wait")</f>
        <v>wait</v>
      </c>
      <c r="AH1186" t="str">
        <f>IF(P1186='OnSSET_original_NoMG-PV-Diesel'!AD1185,'OnSSET_original_NoMG-PV-Diesel'!AC1185,"wait")</f>
        <v>wait</v>
      </c>
      <c r="AR1186" s="23">
        <v>87.05</v>
      </c>
      <c r="AS1186" s="23">
        <v>88.834000000000003</v>
      </c>
      <c r="AT1186" s="23">
        <v>0.107</v>
      </c>
      <c r="AU1186" s="23">
        <v>0.312</v>
      </c>
      <c r="AV1186" s="23">
        <v>13256.830190000001</v>
      </c>
      <c r="AW1186" s="23">
        <v>23862.29435</v>
      </c>
      <c r="AX1186" s="23">
        <v>13013.370790000001</v>
      </c>
      <c r="AZ1186">
        <f>SUMIF([1]base!$A$2:$A$169,B1186,[1]base!$V$2:$V$169)</f>
        <v>33491.9</v>
      </c>
      <c r="BA1186">
        <f>SUMIF([2]s1!$A$2:$A$275,B1186,[2]s1!$U$2:$U$275)</f>
        <v>45136.14</v>
      </c>
      <c r="BB1186">
        <f>SUMIF([3]s2!$A$2:$A$115,B1186,[3]s2!$U$2:$U$115)</f>
        <v>45136.14</v>
      </c>
      <c r="BC1186">
        <f>SUMIF([4]s3!$A$2:$A$245,B1186,[4]s3!$U$2:$U$245)</f>
        <v>35565.360000000001</v>
      </c>
      <c r="BD1186">
        <f>SUMIF([5]s4!$A$2:$A$74,B1186,[5]s4!$U$2:$U$74)</f>
        <v>21705.68</v>
      </c>
      <c r="BF1186">
        <f t="shared" si="95"/>
        <v>83624.395329999999</v>
      </c>
      <c r="BG1186">
        <f t="shared" si="96"/>
        <v>95268.635330000005</v>
      </c>
      <c r="BH1186">
        <f t="shared" si="97"/>
        <v>95268.635330000005</v>
      </c>
      <c r="BI1186">
        <f t="shared" si="98"/>
        <v>85697.855330000006</v>
      </c>
      <c r="BJ1186">
        <f t="shared" si="99"/>
        <v>71838.175329999998</v>
      </c>
      <c r="BL1186" t="s">
        <v>170</v>
      </c>
      <c r="BM1186" s="23">
        <v>176511.14720000001</v>
      </c>
      <c r="BN1186" s="23">
        <v>36.108186240000002</v>
      </c>
      <c r="BP1186" t="s">
        <v>184</v>
      </c>
      <c r="BQ1186" s="23">
        <v>66226.705350000004</v>
      </c>
      <c r="BR1186" s="23">
        <v>22.322066599999999</v>
      </c>
      <c r="BT1186" t="s">
        <v>183</v>
      </c>
      <c r="BU1186" s="23">
        <v>36813.875719999996</v>
      </c>
      <c r="BV1186" s="23">
        <v>29.68834858</v>
      </c>
    </row>
    <row r="1187" spans="1:74" x14ac:dyDescent="0.25">
      <c r="A1187">
        <v>1</v>
      </c>
      <c r="B1187" s="15">
        <v>17121</v>
      </c>
      <c r="C1187" s="15">
        <v>-62.507041309999998</v>
      </c>
      <c r="D1187" s="15">
        <v>-16.806165889999999</v>
      </c>
      <c r="E1187" s="16">
        <v>0</v>
      </c>
      <c r="F1187" s="19">
        <v>17882.289547823901</v>
      </c>
      <c r="G1187" s="19">
        <v>64.031533418434393</v>
      </c>
      <c r="H1187" s="16" t="str">
        <f>IF(LCOE_SensitivityScenarios!BF1186&gt;'OnSSET_original_NoMG-PV-Diesel'!M1186,'OnSSET_original_NoMG-PV-Diesel'!L1186,LCOE_SensitivityScenarios!BG1186)</f>
        <v>MG_Hybrid</v>
      </c>
      <c r="I1187" s="39" t="str">
        <f>IF(LCOE_SensitivityScenarios!BK1186&gt;'OnSSET_original_NoMG-PV-Diesel'!M1186,'OnSSET_original_NoMG-PV-Diesel'!L1186,LCOE_SensitivityScenarios!BL1186)</f>
        <v>MG_Hybrid</v>
      </c>
      <c r="J1187" s="39" t="str">
        <f>IF(LCOE_SensitivityScenarios!BP1186&gt;'OnSSET_original_NoMG-PV-Diesel'!M1186,'OnSSET_original_NoMG-PV-Diesel'!L1186,LCOE_SensitivityScenarios!BQ1186)</f>
        <v>MG_Hybrid</v>
      </c>
      <c r="K1187" s="38" t="str">
        <f>IF(LCOE_SensitivityScenarios!BU1186&gt;'OnSSET_original_NoMG-PV-Diesel'!V1186,'OnSSET_original_NoMG-PV-Diesel'!U1186,LCOE_SensitivityScenarios!BV1186)</f>
        <v>SA_Diesel</v>
      </c>
      <c r="L1187" s="39" t="str">
        <f>IF(LCOE_SensitivityScenarios!BZ1186&gt;'OnSSET_original_NoMG-PV-Diesel'!V1186,'OnSSET_original_NoMG-PV-Diesel'!U1186,LCOE_SensitivityScenarios!CA1186)</f>
        <v>SA_Diesel</v>
      </c>
      <c r="M1187" s="40" t="str">
        <f>IF(LCOE_SensitivityScenarios!CE1186&gt;'OnSSET_original_NoMG-PV-Diesel'!V1186,'OnSSET_original_NoMG-PV-Diesel'!U1186,LCOE_SensitivityScenarios!CF1186)</f>
        <v>SA_Diesel</v>
      </c>
      <c r="N1187" s="39" t="str">
        <f>IF(LCOE_SensitivityScenarios!CJ1186&gt;'OnSSET_original_NoMG-PV-Diesel'!AE1186,'OnSSET_original_NoMG-PV-Diesel'!AD1186,LCOE_SensitivityScenarios!CK1186)</f>
        <v>SA_Diesel</v>
      </c>
      <c r="O1187" s="39" t="str">
        <f>IF(LCOE_SensitivityScenarios!CO1186&gt;'OnSSET_original_NoMG-PV-Diesel'!AE1186,'OnSSET_original_NoMG-PV-Diesel'!AD1186,LCOE_SensitivityScenarios!CP1186)</f>
        <v>SA_Diesel</v>
      </c>
      <c r="P1187" s="40" t="str">
        <f>IF(LCOE_SensitivityScenarios!CT1186&gt;'OnSSET_original_NoMG-PV-Diesel'!AE1186,'OnSSET_original_NoMG-PV-Diesel'!AD1186,LCOE_SensitivityScenarios!CU1186)</f>
        <v>SA_Diesel</v>
      </c>
      <c r="Q1187" s="38">
        <f>IF(LCOE_SensitivityScenarios!BF1186&gt;'OnSSET_original_NoMG-PV-Diesel'!M1186,'OnSSET_original_NoMG-PV-Diesel'!M1186,LCOE_SensitivityScenarios!BF1186)</f>
        <v>0.48262259678437303</v>
      </c>
      <c r="R1187" s="28">
        <f>MIN('OnSSET_original_NoMG-PV-Diesel'!E1186:I1186,LCOE_SensitivityScenarios!BK1186)</f>
        <v>0.4568610705083731</v>
      </c>
      <c r="S1187" s="28">
        <f>MIN('OnSSET_original_NoMG-PV-Diesel'!E1186:I1186,LCOE_SensitivityScenarios!BP1186)</f>
        <v>0.50693427955837311</v>
      </c>
      <c r="T1187" s="27">
        <f>MIN('OnSSET_original_NoMG-PV-Diesel'!N1186:R1186,LCOE_SensitivityScenarios!BU1186)</f>
        <v>0.39033746036260603</v>
      </c>
      <c r="U1187" s="28">
        <f>MIN('OnSSET_original_NoMG-PV-Diesel'!N1186:R1186,LCOE_SensitivityScenarios!BZ1186)</f>
        <v>0.39033746036260603</v>
      </c>
      <c r="V1187" s="29">
        <f>MIN('OnSSET_original_NoMG-PV-Diesel'!N1186:R1186,LCOE_SensitivityScenarios!CE1186)</f>
        <v>0.39033746036260603</v>
      </c>
      <c r="W1187" s="28">
        <f>MIN('OnSSET_original_NoMG-PV-Diesel'!W1186:AA1186,LCOE_SensitivityScenarios!CJ1186)</f>
        <v>0.205981847502622</v>
      </c>
      <c r="X1187" s="28">
        <f>MIN('OnSSET_original_NoMG-PV-Diesel'!W1186:AA1186,LCOE_SensitivityScenarios!CO1186)</f>
        <v>0.205981847502622</v>
      </c>
      <c r="Y1187" s="29">
        <f>MIN('OnSSET_original_NoMG-PV-Diesel'!W1186:AA1186,LCOE_SensitivityScenarios!CT1186)</f>
        <v>0.205981847502622</v>
      </c>
      <c r="Z1187">
        <f>VLOOKUP(B1187,[1]base!$A$2:$U$169,21,FALSE)</f>
        <v>13.647</v>
      </c>
      <c r="AA1187">
        <f>VLOOKUP(B1187,[2]s1!$A$2:$T$275,20,FALSE)</f>
        <v>14.385</v>
      </c>
      <c r="AB1187">
        <f>VLOOKUP(B1187,[3]s2!$A$2:$T$275,20,FALSE)</f>
        <v>14.385</v>
      </c>
      <c r="AC1187">
        <f>IF(K1187='OnSSET_original_NoMG-PV-Diesel'!U1186,'OnSSET_original_NoMG-PV-Diesel'!T1186,"wait")</f>
        <v>8.1654290172711796</v>
      </c>
      <c r="AD1187">
        <f>IF(L1187='OnSSET_original_NoMG-PV-Diesel'!U1186,'OnSSET_original_NoMG-PV-Diesel'!T1186,"wait")</f>
        <v>8.1654290172711796</v>
      </c>
      <c r="AE1187">
        <f>IF(M1187='OnSSET_original_NoMG-PV-Diesel'!U1186,'OnSSET_original_NoMG-PV-Diesel'!T1186,"wait")</f>
        <v>8.1654290172711796</v>
      </c>
      <c r="AF1187">
        <f>IF(N1187='OnSSET_original_NoMG-PV-Diesel'!AD1186,'OnSSET_original_NoMG-PV-Diesel'!AC1186,"wait")</f>
        <v>8.1654290172711796</v>
      </c>
      <c r="AG1187">
        <f>IF(O1187='OnSSET_original_NoMG-PV-Diesel'!AD1186,'OnSSET_original_NoMG-PV-Diesel'!AC1186,"wait")</f>
        <v>8.1654290172711796</v>
      </c>
      <c r="AH1187">
        <f>IF(P1187='OnSSET_original_NoMG-PV-Diesel'!AD1186,'OnSSET_original_NoMG-PV-Diesel'!AC1186,"wait")</f>
        <v>8.1654290172711796</v>
      </c>
      <c r="AR1187">
        <v>101.143999999999</v>
      </c>
      <c r="AS1187">
        <v>89.09</v>
      </c>
      <c r="AT1187">
        <v>1.2E-2</v>
      </c>
      <c r="AU1187">
        <v>1.39999999999999E-2</v>
      </c>
      <c r="AV1187">
        <v>16325.12096</v>
      </c>
      <c r="AW1187">
        <v>29385.21773</v>
      </c>
      <c r="AX1187">
        <v>8003.9416769999998</v>
      </c>
      <c r="AZ1187">
        <f>SUMIF([1]base!$A$2:$A$169,B1187,[1]base!$V$2:$V$169)</f>
        <v>33491.9</v>
      </c>
      <c r="BA1187">
        <f>SUMIF([2]s1!$A$2:$A$275,B1187,[2]s1!$U$2:$U$275)</f>
        <v>39611.199999999997</v>
      </c>
      <c r="BB1187">
        <f>SUMIF([3]s2!$A$2:$A$115,B1187,[3]s2!$U$2:$U$115)</f>
        <v>39611.199999999997</v>
      </c>
      <c r="BC1187">
        <f>SUMIF([4]s3!$A$2:$A$245,B1187,[4]s3!$U$2:$U$245)</f>
        <v>0</v>
      </c>
      <c r="BD1187">
        <f>SUMIF([5]s4!$A$2:$A$74,B1187,[5]s4!$U$2:$U$74)</f>
        <v>0</v>
      </c>
      <c r="BF1187">
        <f t="shared" si="95"/>
        <v>87206.180367000008</v>
      </c>
      <c r="BG1187">
        <f t="shared" si="96"/>
        <v>93325.480367000011</v>
      </c>
      <c r="BH1187">
        <f t="shared" si="97"/>
        <v>93325.480367000011</v>
      </c>
      <c r="BI1187">
        <f t="shared" si="98"/>
        <v>0</v>
      </c>
      <c r="BJ1187">
        <f t="shared" si="99"/>
        <v>0</v>
      </c>
      <c r="BL1187" t="s">
        <v>113</v>
      </c>
      <c r="BM1187" s="23">
        <v>10125.220950000001</v>
      </c>
      <c r="BN1187" s="23">
        <v>8.1654290169999992</v>
      </c>
      <c r="BP1187" t="s">
        <v>183</v>
      </c>
      <c r="BQ1187" s="23">
        <v>10125.220950000001</v>
      </c>
      <c r="BR1187" s="23">
        <v>8.1654290169999992</v>
      </c>
      <c r="BT1187" t="s">
        <v>183</v>
      </c>
      <c r="BU1187" s="23">
        <v>10125.220950000001</v>
      </c>
      <c r="BV1187" s="23">
        <v>8.1654290169999992</v>
      </c>
    </row>
    <row r="1188" spans="1:74" x14ac:dyDescent="0.25">
      <c r="A1188">
        <v>1</v>
      </c>
      <c r="B1188" s="15">
        <v>17129</v>
      </c>
      <c r="C1188" s="15">
        <v>-63.801784390000002</v>
      </c>
      <c r="D1188" s="15">
        <v>-17.073133769999998</v>
      </c>
      <c r="E1188" s="16">
        <v>0</v>
      </c>
      <c r="F1188" s="19">
        <v>35897.248933660499</v>
      </c>
      <c r="G1188" s="19">
        <v>72.413411994553613</v>
      </c>
      <c r="H1188" s="16" t="str">
        <f>IF(LCOE_SensitivityScenarios!BF1187&gt;'OnSSET_original_NoMG-PV-Diesel'!M1187,'OnSSET_original_NoMG-PV-Diesel'!L1187,LCOE_SensitivityScenarios!BG1187)</f>
        <v>SA_PV</v>
      </c>
      <c r="I1188" s="39" t="str">
        <f>IF(LCOE_SensitivityScenarios!BK1187&gt;'OnSSET_original_NoMG-PV-Diesel'!M1187,'OnSSET_original_NoMG-PV-Diesel'!L1187,LCOE_SensitivityScenarios!BL1187)</f>
        <v>SA_PV</v>
      </c>
      <c r="J1188" s="39" t="str">
        <f>IF(LCOE_SensitivityScenarios!BP1187&gt;'OnSSET_original_NoMG-PV-Diesel'!M1187,'OnSSET_original_NoMG-PV-Diesel'!L1187,LCOE_SensitivityScenarios!BQ1187)</f>
        <v>SA_PV</v>
      </c>
      <c r="K1188" s="38" t="str">
        <f>IF(LCOE_SensitivityScenarios!BU1187&gt;'OnSSET_original_NoMG-PV-Diesel'!V1187,'OnSSET_original_NoMG-PV-Diesel'!U1187,LCOE_SensitivityScenarios!BV1187)</f>
        <v>SA_PV</v>
      </c>
      <c r="L1188" s="39" t="str">
        <f>IF(LCOE_SensitivityScenarios!BZ1187&gt;'OnSSET_original_NoMG-PV-Diesel'!V1187,'OnSSET_original_NoMG-PV-Diesel'!U1187,LCOE_SensitivityScenarios!CA1187)</f>
        <v>SA_PV</v>
      </c>
      <c r="M1188" s="40" t="str">
        <f>IF(LCOE_SensitivityScenarios!CE1187&gt;'OnSSET_original_NoMG-PV-Diesel'!V1187,'OnSSET_original_NoMG-PV-Diesel'!U1187,LCOE_SensitivityScenarios!CF1187)</f>
        <v>SA_PV</v>
      </c>
      <c r="N1188" s="39" t="str">
        <f>IF(LCOE_SensitivityScenarios!CJ1187&gt;'OnSSET_original_NoMG-PV-Diesel'!AE1187,'OnSSET_original_NoMG-PV-Diesel'!AD1187,LCOE_SensitivityScenarios!CK1187)</f>
        <v>SA_Diesel</v>
      </c>
      <c r="O1188" s="39" t="str">
        <f>IF(LCOE_SensitivityScenarios!CO1187&gt;'OnSSET_original_NoMG-PV-Diesel'!AE1187,'OnSSET_original_NoMG-PV-Diesel'!AD1187,LCOE_SensitivityScenarios!CP1187)</f>
        <v>SA_Diesel</v>
      </c>
      <c r="P1188" s="40" t="str">
        <f>IF(LCOE_SensitivityScenarios!CT1187&gt;'OnSSET_original_NoMG-PV-Diesel'!AE1187,'OnSSET_original_NoMG-PV-Diesel'!AD1187,LCOE_SensitivityScenarios!CU1187)</f>
        <v>SA_Diesel</v>
      </c>
      <c r="Q1188" s="38">
        <f>IF(LCOE_SensitivityScenarios!BF1187&gt;'OnSSET_original_NoMG-PV-Diesel'!M1187,'OnSSET_original_NoMG-PV-Diesel'!M1187,LCOE_SensitivityScenarios!BF1187)</f>
        <v>0.46381923285823701</v>
      </c>
      <c r="R1188" s="28">
        <f>MIN('OnSSET_original_NoMG-PV-Diesel'!E1187:I1187,LCOE_SensitivityScenarios!BK1187)</f>
        <v>0.46381923285823701</v>
      </c>
      <c r="S1188" s="28">
        <f>MIN('OnSSET_original_NoMG-PV-Diesel'!E1187:I1187,LCOE_SensitivityScenarios!BP1187)</f>
        <v>0.46381923285823701</v>
      </c>
      <c r="T1188" s="27">
        <f>MIN('OnSSET_original_NoMG-PV-Diesel'!N1187:R1187,LCOE_SensitivityScenarios!BU1187)</f>
        <v>0.46381923285823701</v>
      </c>
      <c r="U1188" s="28">
        <f>MIN('OnSSET_original_NoMG-PV-Diesel'!N1187:R1187,LCOE_SensitivityScenarios!BZ1187)</f>
        <v>0.46381923285823701</v>
      </c>
      <c r="V1188" s="29">
        <f>MIN('OnSSET_original_NoMG-PV-Diesel'!N1187:R1187,LCOE_SensitivityScenarios!CE1187)</f>
        <v>0.46381923285823701</v>
      </c>
      <c r="W1188" s="28">
        <f>MIN('OnSSET_original_NoMG-PV-Diesel'!W1187:AA1187,LCOE_SensitivityScenarios!CJ1187)</f>
        <v>0.248216042448727</v>
      </c>
      <c r="X1188" s="28">
        <f>MIN('OnSSET_original_NoMG-PV-Diesel'!W1187:AA1187,LCOE_SensitivityScenarios!CO1187)</f>
        <v>0.248216042448727</v>
      </c>
      <c r="Y1188" s="29">
        <f>MIN('OnSSET_original_NoMG-PV-Diesel'!W1187:AA1187,LCOE_SensitivityScenarios!CT1187)</f>
        <v>0.248216042448727</v>
      </c>
      <c r="Z1188">
        <f>IF(H1188='OnSSET_original_NoMG-PV-Diesel'!L1187,'OnSSET_original_NoMG-PV-Diesel'!K1187,"wait")</f>
        <v>14.1063896256349</v>
      </c>
      <c r="AA1188">
        <f>IF(I1188='OnSSET_original_NoMG-PV-Diesel'!L1187,'OnSSET_original_NoMG-PV-Diesel'!K1187,"wait")</f>
        <v>14.1063896256349</v>
      </c>
      <c r="AB1188">
        <f>IF(J1188='OnSSET_original_NoMG-PV-Diesel'!L1187,'OnSSET_original_NoMG-PV-Diesel'!K1187,"wait")</f>
        <v>14.1063896256349</v>
      </c>
      <c r="AC1188">
        <f>IF(K1188='OnSSET_original_NoMG-PV-Diesel'!U1187,'OnSSET_original_NoMG-PV-Diesel'!T1187,"wait")</f>
        <v>21.8074533343421</v>
      </c>
      <c r="AD1188">
        <f>IF(L1188='OnSSET_original_NoMG-PV-Diesel'!U1187,'OnSSET_original_NoMG-PV-Diesel'!T1187,"wait")</f>
        <v>21.8074533343421</v>
      </c>
      <c r="AE1188">
        <f>IF(M1188='OnSSET_original_NoMG-PV-Diesel'!U1187,'OnSSET_original_NoMG-PV-Diesel'!T1187,"wait")</f>
        <v>21.8074533343421</v>
      </c>
      <c r="AF1188">
        <f>IF(N1188='OnSSET_original_NoMG-PV-Diesel'!AD1187,'OnSSET_original_NoMG-PV-Diesel'!AC1187,"wait")</f>
        <v>16.391437869251401</v>
      </c>
      <c r="AG1188">
        <f>IF(O1188='OnSSET_original_NoMG-PV-Diesel'!AD1187,'OnSSET_original_NoMG-PV-Diesel'!AC1187,"wait")</f>
        <v>16.391437869251401</v>
      </c>
      <c r="AH1188">
        <f>IF(P1188='OnSSET_original_NoMG-PV-Diesel'!AD1187,'OnSSET_original_NoMG-PV-Diesel'!AC1187,"wait")</f>
        <v>16.391437869251401</v>
      </c>
      <c r="AR1188">
        <v>36.396000000000001</v>
      </c>
      <c r="AS1188">
        <v>35.881</v>
      </c>
      <c r="AT1188">
        <v>4.6459999999999999</v>
      </c>
      <c r="AU1188">
        <v>4.6459999999999999</v>
      </c>
      <c r="AV1188">
        <v>61282.97982</v>
      </c>
      <c r="AW1188">
        <v>0</v>
      </c>
      <c r="AX1188">
        <v>12993.42224</v>
      </c>
      <c r="AZ1188">
        <f>SUMIF([1]base!$A$2:$A$169,B1188,[1]base!$V$2:$V$169)</f>
        <v>0</v>
      </c>
      <c r="BA1188">
        <f>SUMIF([2]s1!$A$2:$A$275,B1188,[2]s1!$U$2:$U$275)</f>
        <v>0</v>
      </c>
      <c r="BB1188">
        <f>SUMIF([3]s2!$A$2:$A$115,B1188,[3]s2!$U$2:$U$115)</f>
        <v>0</v>
      </c>
      <c r="BC1188">
        <f>SUMIF([4]s3!$A$2:$A$245,B1188,[4]s3!$U$2:$U$245)</f>
        <v>0</v>
      </c>
      <c r="BD1188">
        <f>SUMIF([5]s4!$A$2:$A$74,B1188,[5]s4!$U$2:$U$74)</f>
        <v>0</v>
      </c>
      <c r="BF1188">
        <f t="shared" si="95"/>
        <v>0</v>
      </c>
      <c r="BG1188">
        <f t="shared" si="96"/>
        <v>0</v>
      </c>
      <c r="BH1188">
        <f t="shared" si="97"/>
        <v>0</v>
      </c>
      <c r="BI1188">
        <f t="shared" si="98"/>
        <v>0</v>
      </c>
      <c r="BJ1188">
        <f t="shared" si="99"/>
        <v>0</v>
      </c>
      <c r="BL1188" t="s">
        <v>114</v>
      </c>
      <c r="BM1188" s="23">
        <v>110563.7884</v>
      </c>
      <c r="BN1188" s="23">
        <v>21.807453330000001</v>
      </c>
      <c r="BP1188" t="s">
        <v>186</v>
      </c>
      <c r="BQ1188" s="23">
        <v>110563.7884</v>
      </c>
      <c r="BR1188" s="23">
        <v>21.807453330000001</v>
      </c>
      <c r="BT1188" t="s">
        <v>183</v>
      </c>
      <c r="BU1188" s="23">
        <v>20325.561559999998</v>
      </c>
      <c r="BV1188" s="23">
        <v>16.391437870000001</v>
      </c>
    </row>
    <row r="1189" spans="1:74" x14ac:dyDescent="0.25">
      <c r="A1189">
        <v>1</v>
      </c>
      <c r="B1189" s="15">
        <v>17144</v>
      </c>
      <c r="C1189" s="15">
        <v>-63.569069370000001</v>
      </c>
      <c r="D1189" s="15">
        <v>-18.822488910000001</v>
      </c>
      <c r="E1189" s="16">
        <v>0</v>
      </c>
      <c r="F1189" s="19">
        <v>21552.2441708351</v>
      </c>
      <c r="G1189" s="19">
        <v>66.126037411936622</v>
      </c>
      <c r="H1189" s="16" t="str">
        <f>IF(LCOE_SensitivityScenarios!BF1188&gt;'OnSSET_original_NoMG-PV-Diesel'!M1188,'OnSSET_original_NoMG-PV-Diesel'!L1188,LCOE_SensitivityScenarios!BG1188)</f>
        <v>SA_PV</v>
      </c>
      <c r="I1189" s="39" t="str">
        <f>IF(LCOE_SensitivityScenarios!BK1188&gt;'OnSSET_original_NoMG-PV-Diesel'!M1188,'OnSSET_original_NoMG-PV-Diesel'!L1188,LCOE_SensitivityScenarios!BL1188)</f>
        <v>SA_PV</v>
      </c>
      <c r="J1189" s="39" t="str">
        <f>IF(LCOE_SensitivityScenarios!BP1188&gt;'OnSSET_original_NoMG-PV-Diesel'!M1188,'OnSSET_original_NoMG-PV-Diesel'!L1188,LCOE_SensitivityScenarios!BQ1188)</f>
        <v>SA_PV</v>
      </c>
      <c r="K1189" s="38" t="str">
        <f>IF(LCOE_SensitivityScenarios!BU1188&gt;'OnSSET_original_NoMG-PV-Diesel'!V1188,'OnSSET_original_NoMG-PV-Diesel'!U1188,LCOE_SensitivityScenarios!BV1188)</f>
        <v>SA_PV</v>
      </c>
      <c r="L1189" s="39" t="str">
        <f>IF(LCOE_SensitivityScenarios!BZ1188&gt;'OnSSET_original_NoMG-PV-Diesel'!V1188,'OnSSET_original_NoMG-PV-Diesel'!U1188,LCOE_SensitivityScenarios!CA1188)</f>
        <v>SA_PV</v>
      </c>
      <c r="M1189" s="40" t="str">
        <f>IF(LCOE_SensitivityScenarios!CE1188&gt;'OnSSET_original_NoMG-PV-Diesel'!V1188,'OnSSET_original_NoMG-PV-Diesel'!U1188,LCOE_SensitivityScenarios!CF1188)</f>
        <v>SA_PV</v>
      </c>
      <c r="N1189" s="39" t="str">
        <f>IF(LCOE_SensitivityScenarios!CJ1188&gt;'OnSSET_original_NoMG-PV-Diesel'!AE1188,'OnSSET_original_NoMG-PV-Diesel'!AD1188,LCOE_SensitivityScenarios!CK1188)</f>
        <v>SA_Diesel</v>
      </c>
      <c r="O1189" s="39" t="str">
        <f>IF(LCOE_SensitivityScenarios!CO1188&gt;'OnSSET_original_NoMG-PV-Diesel'!AE1188,'OnSSET_original_NoMG-PV-Diesel'!AD1188,LCOE_SensitivityScenarios!CP1188)</f>
        <v>SA_Diesel</v>
      </c>
      <c r="P1189" s="40" t="str">
        <f>IF(LCOE_SensitivityScenarios!CT1188&gt;'OnSSET_original_NoMG-PV-Diesel'!AE1188,'OnSSET_original_NoMG-PV-Diesel'!AD1188,LCOE_SensitivityScenarios!CU1188)</f>
        <v>SA_Diesel</v>
      </c>
      <c r="Q1189" s="38">
        <f>IF(LCOE_SensitivityScenarios!BF1188&gt;'OnSSET_original_NoMG-PV-Diesel'!M1188,'OnSSET_original_NoMG-PV-Diesel'!M1188,LCOE_SensitivityScenarios!BF1188)</f>
        <v>0.52390270540374095</v>
      </c>
      <c r="R1189" s="28">
        <f>MIN('OnSSET_original_NoMG-PV-Diesel'!E1188:I1188,LCOE_SensitivityScenarios!BK1188)</f>
        <v>0.52390270540374095</v>
      </c>
      <c r="S1189" s="28">
        <f>MIN('OnSSET_original_NoMG-PV-Diesel'!E1188:I1188,LCOE_SensitivityScenarios!BP1188)</f>
        <v>0.52390270540374095</v>
      </c>
      <c r="T1189" s="27">
        <f>MIN('OnSSET_original_NoMG-PV-Diesel'!N1188:R1188,LCOE_SensitivityScenarios!BU1188)</f>
        <v>0.52390270540374095</v>
      </c>
      <c r="U1189" s="28">
        <f>MIN('OnSSET_original_NoMG-PV-Diesel'!N1188:R1188,LCOE_SensitivityScenarios!BZ1188)</f>
        <v>0.52390270540374095</v>
      </c>
      <c r="V1189" s="29">
        <f>MIN('OnSSET_original_NoMG-PV-Diesel'!N1188:R1188,LCOE_SensitivityScenarios!CE1188)</f>
        <v>0.52390270540374095</v>
      </c>
      <c r="W1189" s="28">
        <f>MIN('OnSSET_original_NoMG-PV-Diesel'!W1188:AA1188,LCOE_SensitivityScenarios!CJ1188)</f>
        <v>0.25424949886960002</v>
      </c>
      <c r="X1189" s="28">
        <f>MIN('OnSSET_original_NoMG-PV-Diesel'!W1188:AA1188,LCOE_SensitivityScenarios!CO1188)</f>
        <v>0.25424949886960002</v>
      </c>
      <c r="Y1189" s="29">
        <f>MIN('OnSSET_original_NoMG-PV-Diesel'!W1188:AA1188,LCOE_SensitivityScenarios!CT1188)</f>
        <v>0.25424949886960002</v>
      </c>
      <c r="Z1189">
        <f>IF(H1189='OnSSET_original_NoMG-PV-Diesel'!L1188,'OnSSET_original_NoMG-PV-Diesel'!K1188,"wait")</f>
        <v>8.1654290172711796</v>
      </c>
      <c r="AA1189">
        <f>IF(I1189='OnSSET_original_NoMG-PV-Diesel'!L1188,'OnSSET_original_NoMG-PV-Diesel'!K1188,"wait")</f>
        <v>8.1654290172711796</v>
      </c>
      <c r="AB1189">
        <f>IF(J1189='OnSSET_original_NoMG-PV-Diesel'!L1188,'OnSSET_original_NoMG-PV-Diesel'!K1188,"wait")</f>
        <v>8.1654290172711796</v>
      </c>
      <c r="AC1189">
        <f>IF(K1189='OnSSET_original_NoMG-PV-Diesel'!U1188,'OnSSET_original_NoMG-PV-Diesel'!T1188,"wait")</f>
        <v>12.972339094038199</v>
      </c>
      <c r="AD1189">
        <f>IF(L1189='OnSSET_original_NoMG-PV-Diesel'!U1188,'OnSSET_original_NoMG-PV-Diesel'!T1188,"wait")</f>
        <v>12.972339094038199</v>
      </c>
      <c r="AE1189">
        <f>IF(M1189='OnSSET_original_NoMG-PV-Diesel'!U1188,'OnSSET_original_NoMG-PV-Diesel'!T1188,"wait")</f>
        <v>12.972339094038199</v>
      </c>
      <c r="AF1189">
        <f>IF(N1189='OnSSET_original_NoMG-PV-Diesel'!AD1188,'OnSSET_original_NoMG-PV-Diesel'!AC1188,"wait")</f>
        <v>9.8412073839430008</v>
      </c>
      <c r="AG1189">
        <f>IF(O1189='OnSSET_original_NoMG-PV-Diesel'!AD1188,'OnSSET_original_NoMG-PV-Diesel'!AC1188,"wait")</f>
        <v>9.8412073839430008</v>
      </c>
      <c r="AH1189">
        <f>IF(P1189='OnSSET_original_NoMG-PV-Diesel'!AD1188,'OnSSET_original_NoMG-PV-Diesel'!AC1188,"wait")</f>
        <v>9.8412073839430008</v>
      </c>
      <c r="AR1189">
        <v>117.437</v>
      </c>
      <c r="AS1189">
        <v>96.475999999999999</v>
      </c>
      <c r="AT1189">
        <v>20.853000000000002</v>
      </c>
      <c r="AU1189">
        <v>18.100000000000001</v>
      </c>
      <c r="AV1189">
        <v>57432.08382</v>
      </c>
      <c r="AW1189">
        <v>0</v>
      </c>
      <c r="AX1189">
        <v>11311.920539999999</v>
      </c>
      <c r="AZ1189">
        <f>SUMIF([1]base!$A$2:$A$169,B1189,[1]base!$V$2:$V$169)</f>
        <v>0</v>
      </c>
      <c r="BA1189">
        <f>SUMIF([2]s1!$A$2:$A$275,B1189,[2]s1!$U$2:$U$275)</f>
        <v>0</v>
      </c>
      <c r="BB1189">
        <f>SUMIF([3]s2!$A$2:$A$115,B1189,[3]s2!$U$2:$U$115)</f>
        <v>0</v>
      </c>
      <c r="BC1189">
        <f>SUMIF([4]s3!$A$2:$A$245,B1189,[4]s3!$U$2:$U$245)</f>
        <v>0</v>
      </c>
      <c r="BD1189">
        <f>SUMIF([5]s4!$A$2:$A$74,B1189,[5]s4!$U$2:$U$74)</f>
        <v>0</v>
      </c>
      <c r="BF1189">
        <f t="shared" si="95"/>
        <v>0</v>
      </c>
      <c r="BG1189">
        <f t="shared" si="96"/>
        <v>0</v>
      </c>
      <c r="BH1189">
        <f t="shared" si="97"/>
        <v>0</v>
      </c>
      <c r="BI1189">
        <f t="shared" si="98"/>
        <v>0</v>
      </c>
      <c r="BJ1189">
        <f t="shared" si="99"/>
        <v>0</v>
      </c>
      <c r="BL1189" t="s">
        <v>114</v>
      </c>
      <c r="BM1189" s="23">
        <v>74980.119959999996</v>
      </c>
      <c r="BN1189" s="23">
        <v>12.97233909</v>
      </c>
      <c r="BP1189" t="s">
        <v>186</v>
      </c>
      <c r="BQ1189" s="23">
        <v>74980.119959999996</v>
      </c>
      <c r="BR1189" s="23">
        <v>12.97233909</v>
      </c>
      <c r="BT1189" t="s">
        <v>183</v>
      </c>
      <c r="BU1189" s="23">
        <v>12203.204390000001</v>
      </c>
      <c r="BV1189" s="23">
        <v>9.8412073840000005</v>
      </c>
    </row>
    <row r="1190" spans="1:74" x14ac:dyDescent="0.25">
      <c r="A1190">
        <v>1</v>
      </c>
      <c r="B1190" s="15">
        <v>17160</v>
      </c>
      <c r="C1190" s="15">
        <v>-61.046759399999999</v>
      </c>
      <c r="D1190" s="15">
        <v>-16.71437968</v>
      </c>
      <c r="E1190" s="16">
        <v>0</v>
      </c>
      <c r="F1190" s="19">
        <v>31161.755969481699</v>
      </c>
      <c r="G1190" s="19">
        <v>82.744609746585269</v>
      </c>
      <c r="H1190" s="16" t="str">
        <f>IF(LCOE_SensitivityScenarios!BF1189&gt;'OnSSET_original_NoMG-PV-Diesel'!M1189,'OnSSET_original_NoMG-PV-Diesel'!L1189,LCOE_SensitivityScenarios!BG1189)</f>
        <v>MG_Hybrid</v>
      </c>
      <c r="I1190" s="39" t="str">
        <f>IF(LCOE_SensitivityScenarios!BK1189&gt;'OnSSET_original_NoMG-PV-Diesel'!M1189,'OnSSET_original_NoMG-PV-Diesel'!L1189,LCOE_SensitivityScenarios!BL1189)</f>
        <v>MG_Hybrid</v>
      </c>
      <c r="J1190" s="39" t="str">
        <f>IF(LCOE_SensitivityScenarios!BP1189&gt;'OnSSET_original_NoMG-PV-Diesel'!M1189,'OnSSET_original_NoMG-PV-Diesel'!L1189,LCOE_SensitivityScenarios!BQ1189)</f>
        <v>MG_Hybrid</v>
      </c>
      <c r="K1190" s="38" t="str">
        <f>IF(LCOE_SensitivityScenarios!BU1189&gt;'OnSSET_original_NoMG-PV-Diesel'!V1189,'OnSSET_original_NoMG-PV-Diesel'!U1189,LCOE_SensitivityScenarios!BV1189)</f>
        <v>MG_Hybrid</v>
      </c>
      <c r="L1190" s="39" t="str">
        <f>IF(LCOE_SensitivityScenarios!BZ1189&gt;'OnSSET_original_NoMG-PV-Diesel'!V1189,'OnSSET_original_NoMG-PV-Diesel'!U1189,LCOE_SensitivityScenarios!CA1189)</f>
        <v>MG_Hybrid</v>
      </c>
      <c r="M1190" s="40" t="str">
        <f>IF(LCOE_SensitivityScenarios!CE1189&gt;'OnSSET_original_NoMG-PV-Diesel'!V1189,'OnSSET_original_NoMG-PV-Diesel'!U1189,LCOE_SensitivityScenarios!CF1189)</f>
        <v>MG_Diesel</v>
      </c>
      <c r="N1190" s="39" t="str">
        <f>IF(LCOE_SensitivityScenarios!CJ1189&gt;'OnSSET_original_NoMG-PV-Diesel'!AE1189,'OnSSET_original_NoMG-PV-Diesel'!AD1189,LCOE_SensitivityScenarios!CK1189)</f>
        <v>SA_Diesel</v>
      </c>
      <c r="O1190" s="39" t="str">
        <f>IF(LCOE_SensitivityScenarios!CO1189&gt;'OnSSET_original_NoMG-PV-Diesel'!AE1189,'OnSSET_original_NoMG-PV-Diesel'!AD1189,LCOE_SensitivityScenarios!CP1189)</f>
        <v>SA_Diesel</v>
      </c>
      <c r="P1190" s="40" t="str">
        <f>IF(LCOE_SensitivityScenarios!CT1189&gt;'OnSSET_original_NoMG-PV-Diesel'!AE1189,'OnSSET_original_NoMG-PV-Diesel'!AD1189,LCOE_SensitivityScenarios!CU1189)</f>
        <v>SA_Diesel</v>
      </c>
      <c r="Q1190" s="38">
        <f>IF(LCOE_SensitivityScenarios!BF1189&gt;'OnSSET_original_NoMG-PV-Diesel'!M1189,'OnSSET_original_NoMG-PV-Diesel'!M1189,LCOE_SensitivityScenarios!BF1189)</f>
        <v>0.48897705814891362</v>
      </c>
      <c r="R1190" s="28">
        <f>MIN('OnSSET_original_NoMG-PV-Diesel'!E1189:I1189,LCOE_SensitivityScenarios!BK1189)</f>
        <v>0.4632155318729137</v>
      </c>
      <c r="S1190" s="28">
        <f>MIN('OnSSET_original_NoMG-PV-Diesel'!E1189:I1189,LCOE_SensitivityScenarios!BP1189)</f>
        <v>0.51328874092291366</v>
      </c>
      <c r="T1190" s="27">
        <f>MIN('OnSSET_original_NoMG-PV-Diesel'!N1189:R1189,LCOE_SensitivityScenarios!BU1189)</f>
        <v>0.42206851458867045</v>
      </c>
      <c r="U1190" s="28">
        <f>MIN('OnSSET_original_NoMG-PV-Diesel'!N1189:R1189,LCOE_SensitivityScenarios!BZ1189)</f>
        <v>0.39630698831267042</v>
      </c>
      <c r="V1190" s="29">
        <f>MIN('OnSSET_original_NoMG-PV-Diesel'!N1189:R1189,LCOE_SensitivityScenarios!CE1189)</f>
        <v>0.44259726729258558</v>
      </c>
      <c r="W1190" s="28">
        <f>MIN('OnSSET_original_NoMG-PV-Diesel'!W1189:AA1189,LCOE_SensitivityScenarios!CJ1189)</f>
        <v>0.22408221676523901</v>
      </c>
      <c r="X1190" s="28">
        <f>MIN('OnSSET_original_NoMG-PV-Diesel'!W1189:AA1189,LCOE_SensitivityScenarios!CO1189)</f>
        <v>0.22408221676523901</v>
      </c>
      <c r="Y1190" s="29">
        <f>MIN('OnSSET_original_NoMG-PV-Diesel'!W1189:AA1189,LCOE_SensitivityScenarios!CT1189)</f>
        <v>0.22408221676523901</v>
      </c>
      <c r="Z1190">
        <f>VLOOKUP(B1190,[1]base!$A$2:$U$169,21,FALSE)</f>
        <v>13.647</v>
      </c>
      <c r="AA1190">
        <f>VLOOKUP(B1190,[2]s1!$A$2:$T$275,20,FALSE)</f>
        <v>14.385</v>
      </c>
      <c r="AB1190">
        <f>VLOOKUP(B1190,[3]s2!$A$2:$T$275,20,FALSE)</f>
        <v>14.385</v>
      </c>
      <c r="AC1190">
        <f>VLOOKUP(B1190,[4]s3!$A$2:$T$275,20,FALSE)</f>
        <v>9.2769999999999992</v>
      </c>
      <c r="AD1190" t="str">
        <f>IF(L1190='OnSSET_original_NoMG-PV-Diesel'!U1189,'OnSSET_original_NoMG-PV-Diesel'!T1189,"wait")</f>
        <v>wait</v>
      </c>
      <c r="AE1190" t="str">
        <f>IF(M1190='OnSSET_original_NoMG-PV-Diesel'!U1189,'OnSSET_original_NoMG-PV-Diesel'!T1189,"wait")</f>
        <v>wait</v>
      </c>
      <c r="AF1190">
        <f>IF(N1190='OnSSET_original_NoMG-PV-Diesel'!AD1189,'OnSSET_original_NoMG-PV-Diesel'!AC1189,"wait")</f>
        <v>14.2291123148318</v>
      </c>
      <c r="AG1190">
        <f>IF(O1190='OnSSET_original_NoMG-PV-Diesel'!AD1189,'OnSSET_original_NoMG-PV-Diesel'!AC1189,"wait")</f>
        <v>14.2291123148318</v>
      </c>
      <c r="AH1190">
        <f>IF(P1190='OnSSET_original_NoMG-PV-Diesel'!AD1189,'OnSSET_original_NoMG-PV-Diesel'!AC1189,"wait")</f>
        <v>14.2291123148318</v>
      </c>
      <c r="AR1190">
        <v>215.61199999999999</v>
      </c>
      <c r="AS1190">
        <v>215.26599999999999</v>
      </c>
      <c r="AT1190">
        <v>4.8039999999999896</v>
      </c>
      <c r="AU1190">
        <v>0.11</v>
      </c>
      <c r="AV1190">
        <v>36375.520799999998</v>
      </c>
      <c r="AW1190">
        <v>65475.937440000002</v>
      </c>
      <c r="AX1190">
        <v>10343.076220000001</v>
      </c>
      <c r="AZ1190">
        <f>SUMIF([1]base!$A$2:$A$169,B1190,[1]base!$V$2:$V$169)</f>
        <v>33491.9</v>
      </c>
      <c r="BA1190">
        <f>SUMIF([2]s1!$A$2:$A$275,B1190,[2]s1!$U$2:$U$275)</f>
        <v>39611.199999999997</v>
      </c>
      <c r="BB1190">
        <f>SUMIF([3]s2!$A$2:$A$115,B1190,[3]s2!$U$2:$U$115)</f>
        <v>39611.199999999997</v>
      </c>
      <c r="BC1190">
        <f>SUMIF([4]s3!$A$2:$A$245,B1190,[4]s3!$U$2:$U$245)</f>
        <v>13798.2</v>
      </c>
      <c r="BD1190">
        <f>SUMIF([5]s4!$A$2:$A$74,B1190,[5]s4!$U$2:$U$74)</f>
        <v>0</v>
      </c>
      <c r="BF1190">
        <f t="shared" si="95"/>
        <v>145686.43446000002</v>
      </c>
      <c r="BG1190">
        <f t="shared" si="96"/>
        <v>151805.73446000001</v>
      </c>
      <c r="BH1190">
        <f t="shared" si="97"/>
        <v>151805.73446000001</v>
      </c>
      <c r="BI1190">
        <f t="shared" si="98"/>
        <v>125992.73446000001</v>
      </c>
      <c r="BJ1190">
        <f t="shared" si="99"/>
        <v>0</v>
      </c>
      <c r="BL1190" t="s">
        <v>114</v>
      </c>
      <c r="BM1190" s="23">
        <v>106962.97259999999</v>
      </c>
      <c r="BN1190" s="23">
        <v>18.505704600000001</v>
      </c>
      <c r="BP1190" t="s">
        <v>183</v>
      </c>
      <c r="BQ1190" s="23">
        <v>17644.25431</v>
      </c>
      <c r="BR1190" s="23">
        <v>14.22911231</v>
      </c>
      <c r="BT1190" t="s">
        <v>183</v>
      </c>
      <c r="BU1190" s="23">
        <v>17644.25431</v>
      </c>
      <c r="BV1190" s="23">
        <v>14.22911231</v>
      </c>
    </row>
    <row r="1191" spans="1:74" x14ac:dyDescent="0.25">
      <c r="A1191">
        <v>1</v>
      </c>
      <c r="B1191" s="15">
        <v>17162</v>
      </c>
      <c r="C1191" s="15">
        <v>-61.048678629999998</v>
      </c>
      <c r="D1191" s="15">
        <v>-16.551132639999999</v>
      </c>
      <c r="E1191" s="16">
        <v>0</v>
      </c>
      <c r="F1191" s="19">
        <v>19983.775841335599</v>
      </c>
      <c r="G1191" s="19">
        <v>51.998746599911065</v>
      </c>
      <c r="H1191" s="16" t="str">
        <f>IF(LCOE_SensitivityScenarios!BF1190&gt;'OnSSET_original_NoMG-PV-Diesel'!M1190,'OnSSET_original_NoMG-PV-Diesel'!L1190,LCOE_SensitivityScenarios!BG1190)</f>
        <v>SA_PV</v>
      </c>
      <c r="I1191" s="39" t="str">
        <f>IF(LCOE_SensitivityScenarios!BK1190&gt;'OnSSET_original_NoMG-PV-Diesel'!M1190,'OnSSET_original_NoMG-PV-Diesel'!L1190,LCOE_SensitivityScenarios!BL1190)</f>
        <v>MG_Hybrid</v>
      </c>
      <c r="J1191" s="39" t="str">
        <f>IF(LCOE_SensitivityScenarios!BP1190&gt;'OnSSET_original_NoMG-PV-Diesel'!M1190,'OnSSET_original_NoMG-PV-Diesel'!L1190,LCOE_SensitivityScenarios!BQ1190)</f>
        <v>SA_PV</v>
      </c>
      <c r="K1191" s="38" t="str">
        <f>IF(LCOE_SensitivityScenarios!BU1190&gt;'OnSSET_original_NoMG-PV-Diesel'!V1190,'OnSSET_original_NoMG-PV-Diesel'!U1190,LCOE_SensitivityScenarios!BV1190)</f>
        <v>SA_Diesel</v>
      </c>
      <c r="L1191" s="39" t="str">
        <f>IF(LCOE_SensitivityScenarios!BZ1190&gt;'OnSSET_original_NoMG-PV-Diesel'!V1190,'OnSSET_original_NoMG-PV-Diesel'!U1190,LCOE_SensitivityScenarios!CA1190)</f>
        <v>MG_Hybrid</v>
      </c>
      <c r="M1191" s="40" t="str">
        <f>IF(LCOE_SensitivityScenarios!CE1190&gt;'OnSSET_original_NoMG-PV-Diesel'!V1190,'OnSSET_original_NoMG-PV-Diesel'!U1190,LCOE_SensitivityScenarios!CF1190)</f>
        <v>SA_Diesel</v>
      </c>
      <c r="N1191" s="39" t="str">
        <f>IF(LCOE_SensitivityScenarios!CJ1190&gt;'OnSSET_original_NoMG-PV-Diesel'!AE1190,'OnSSET_original_NoMG-PV-Diesel'!AD1190,LCOE_SensitivityScenarios!CK1190)</f>
        <v>SA_Diesel</v>
      </c>
      <c r="O1191" s="39" t="str">
        <f>IF(LCOE_SensitivityScenarios!CO1190&gt;'OnSSET_original_NoMG-PV-Diesel'!AE1190,'OnSSET_original_NoMG-PV-Diesel'!AD1190,LCOE_SensitivityScenarios!CP1190)</f>
        <v>SA_Diesel</v>
      </c>
      <c r="P1191" s="40" t="str">
        <f>IF(LCOE_SensitivityScenarios!CT1190&gt;'OnSSET_original_NoMG-PV-Diesel'!AE1190,'OnSSET_original_NoMG-PV-Diesel'!AD1190,LCOE_SensitivityScenarios!CU1190)</f>
        <v>SA_Diesel</v>
      </c>
      <c r="Q1191" s="38">
        <f>IF(LCOE_SensitivityScenarios!BF1190&gt;'OnSSET_original_NoMG-PV-Diesel'!M1190,'OnSSET_original_NoMG-PV-Diesel'!M1190,LCOE_SensitivityScenarios!BF1190)</f>
        <v>0.51442786924218398</v>
      </c>
      <c r="R1191" s="28">
        <f>MIN('OnSSET_original_NoMG-PV-Diesel'!E1190:I1190,LCOE_SensitivityScenarios!BK1190)</f>
        <v>0.49057664312785437</v>
      </c>
      <c r="S1191" s="28">
        <f>MIN('OnSSET_original_NoMG-PV-Diesel'!E1190:I1190,LCOE_SensitivityScenarios!BP1190)</f>
        <v>0.51442786924218398</v>
      </c>
      <c r="T1191" s="27">
        <f>MIN('OnSSET_original_NoMG-PV-Diesel'!N1190:R1190,LCOE_SensitivityScenarios!BU1190)</f>
        <v>0.425867814841075</v>
      </c>
      <c r="U1191" s="28">
        <f>MIN('OnSSET_original_NoMG-PV-Diesel'!N1190:R1190,LCOE_SensitivityScenarios!BZ1190)</f>
        <v>0.42395830986389149</v>
      </c>
      <c r="V1191" s="29">
        <f>MIN('OnSSET_original_NoMG-PV-Diesel'!N1190:R1190,LCOE_SensitivityScenarios!CE1190)</f>
        <v>0.425867814841075</v>
      </c>
      <c r="W1191" s="28">
        <f>MIN('OnSSET_original_NoMG-PV-Diesel'!W1190:AA1190,LCOE_SensitivityScenarios!CJ1190)</f>
        <v>0.21804876034436599</v>
      </c>
      <c r="X1191" s="28">
        <f>MIN('OnSSET_original_NoMG-PV-Diesel'!W1190:AA1190,LCOE_SensitivityScenarios!CO1190)</f>
        <v>0.21804876034436599</v>
      </c>
      <c r="Y1191" s="29">
        <f>MIN('OnSSET_original_NoMG-PV-Diesel'!W1190:AA1190,LCOE_SensitivityScenarios!CT1190)</f>
        <v>0.21804876034436599</v>
      </c>
      <c r="Z1191">
        <f>IF(H1191='OnSSET_original_NoMG-PV-Diesel'!L1190,'OnSSET_original_NoMG-PV-Diesel'!K1190,"wait")</f>
        <v>12.972339094038199</v>
      </c>
      <c r="AA1191">
        <f>VLOOKUP(B1191,[2]s1!$A$2:$T$275,20,FALSE)</f>
        <v>14.385</v>
      </c>
      <c r="AB1191">
        <f>IF(J1191='OnSSET_original_NoMG-PV-Diesel'!L1190,'OnSSET_original_NoMG-PV-Diesel'!K1190,"wait")</f>
        <v>12.972339094038199</v>
      </c>
      <c r="AC1191">
        <f>IF(K1191='OnSSET_original_NoMG-PV-Diesel'!U1190,'OnSSET_original_NoMG-PV-Diesel'!T1190,"wait")</f>
        <v>9.1250117996966598</v>
      </c>
      <c r="AD1191" t="str">
        <f>IF(L1191='OnSSET_original_NoMG-PV-Diesel'!U1190,'OnSSET_original_NoMG-PV-Diesel'!T1190,"wait")</f>
        <v>wait</v>
      </c>
      <c r="AE1191">
        <f>IF(M1191='OnSSET_original_NoMG-PV-Diesel'!U1190,'OnSSET_original_NoMG-PV-Diesel'!T1190,"wait")</f>
        <v>9.1250117996966598</v>
      </c>
      <c r="AF1191">
        <f>IF(N1191='OnSSET_original_NoMG-PV-Diesel'!AD1190,'OnSSET_original_NoMG-PV-Diesel'!AC1190,"wait")</f>
        <v>9.1250117996966598</v>
      </c>
      <c r="AG1191">
        <f>IF(O1191='OnSSET_original_NoMG-PV-Diesel'!AD1190,'OnSSET_original_NoMG-PV-Diesel'!AC1190,"wait")</f>
        <v>9.1250117996966598</v>
      </c>
      <c r="AH1191">
        <f>IF(P1191='OnSSET_original_NoMG-PV-Diesel'!AD1190,'OnSSET_original_NoMG-PV-Diesel'!AC1190,"wait")</f>
        <v>9.1250117996966598</v>
      </c>
      <c r="AR1191" s="23">
        <v>225.55099999999999</v>
      </c>
      <c r="AS1191" s="23">
        <v>225.18799999999999</v>
      </c>
      <c r="AT1191" s="23">
        <v>2.1000000000000001E-2</v>
      </c>
      <c r="AU1191" s="23">
        <v>1.9E-2</v>
      </c>
      <c r="AV1191" s="23">
        <v>24229.964769999999</v>
      </c>
      <c r="AW1191" s="23">
        <v>43613.936589999998</v>
      </c>
      <c r="AX1191" s="23">
        <v>6499.8433249999998</v>
      </c>
      <c r="AZ1191">
        <f>SUMIF([1]base!$A$2:$A$169,B1191,[1]base!$V$2:$V$169)</f>
        <v>0</v>
      </c>
      <c r="BA1191">
        <f>SUMIF([2]s1!$A$2:$A$275,B1191,[2]s1!$U$2:$U$275)</f>
        <v>39611.199999999997</v>
      </c>
      <c r="BB1191">
        <f>SUMIF([3]s2!$A$2:$A$115,B1191,[3]s2!$U$2:$U$115)</f>
        <v>0</v>
      </c>
      <c r="BC1191">
        <f>SUMIF([4]s3!$A$2:$A$245,B1191,[4]s3!$U$2:$U$245)</f>
        <v>0</v>
      </c>
      <c r="BD1191">
        <f>SUMIF([5]s4!$A$2:$A$74,B1191,[5]s4!$U$2:$U$74)</f>
        <v>0</v>
      </c>
      <c r="BF1191">
        <f t="shared" si="95"/>
        <v>0</v>
      </c>
      <c r="BG1191">
        <f t="shared" si="96"/>
        <v>113954.94468499998</v>
      </c>
      <c r="BH1191">
        <f t="shared" si="97"/>
        <v>0</v>
      </c>
      <c r="BI1191">
        <f t="shared" si="98"/>
        <v>0</v>
      </c>
      <c r="BJ1191">
        <f t="shared" si="99"/>
        <v>0</v>
      </c>
      <c r="BL1191" t="s">
        <v>114</v>
      </c>
      <c r="BM1191" s="23">
        <v>68266.090049999999</v>
      </c>
      <c r="BN1191" s="23">
        <v>11.81074222</v>
      </c>
      <c r="BP1191" t="s">
        <v>183</v>
      </c>
      <c r="BQ1191" s="23">
        <v>11315.11406</v>
      </c>
      <c r="BR1191" s="23">
        <v>9.1250117999999993</v>
      </c>
      <c r="BT1191" t="s">
        <v>183</v>
      </c>
      <c r="BU1191" s="23">
        <v>11315.11406</v>
      </c>
      <c r="BV1191" s="23">
        <v>9.1250117999999993</v>
      </c>
    </row>
    <row r="1192" spans="1:74" x14ac:dyDescent="0.25">
      <c r="A1192">
        <v>1</v>
      </c>
      <c r="B1192" s="15">
        <v>17192</v>
      </c>
      <c r="C1192" s="15">
        <v>-64.327946530000006</v>
      </c>
      <c r="D1192" s="15">
        <v>-22.716486660000001</v>
      </c>
      <c r="E1192" s="16">
        <v>0</v>
      </c>
      <c r="F1192" s="19">
        <v>56900.015006107198</v>
      </c>
      <c r="G1192" s="19">
        <v>64.514369196702319</v>
      </c>
      <c r="H1192" s="16" t="str">
        <f>IF(LCOE_SensitivityScenarios!BF1191&gt;'OnSSET_original_NoMG-PV-Diesel'!M1191,'OnSSET_original_NoMG-PV-Diesel'!L1191,LCOE_SensitivityScenarios!BG1191)</f>
        <v>MG_Hybrid</v>
      </c>
      <c r="I1192" s="39" t="str">
        <f>IF(LCOE_SensitivityScenarios!BK1191&gt;'OnSSET_original_NoMG-PV-Diesel'!M1191,'OnSSET_original_NoMG-PV-Diesel'!L1191,LCOE_SensitivityScenarios!BL1191)</f>
        <v>MG_Hybrid</v>
      </c>
      <c r="J1192" s="39" t="str">
        <f>IF(LCOE_SensitivityScenarios!BP1191&gt;'OnSSET_original_NoMG-PV-Diesel'!M1191,'OnSSET_original_NoMG-PV-Diesel'!L1191,LCOE_SensitivityScenarios!BQ1191)</f>
        <v>MG_Hybrid</v>
      </c>
      <c r="K1192" s="38" t="str">
        <f>IF(LCOE_SensitivityScenarios!BU1191&gt;'OnSSET_original_NoMG-PV-Diesel'!V1191,'OnSSET_original_NoMG-PV-Diesel'!U1191,LCOE_SensitivityScenarios!BV1191)</f>
        <v>MG_Hybrid</v>
      </c>
      <c r="L1192" s="39" t="str">
        <f>IF(LCOE_SensitivityScenarios!BZ1191&gt;'OnSSET_original_NoMG-PV-Diesel'!V1191,'OnSSET_original_NoMG-PV-Diesel'!U1191,LCOE_SensitivityScenarios!CA1191)</f>
        <v>MG_Hybrid</v>
      </c>
      <c r="M1192" s="40" t="str">
        <f>IF(LCOE_SensitivityScenarios!CE1191&gt;'OnSSET_original_NoMG-PV-Diesel'!V1191,'OnSSET_original_NoMG-PV-Diesel'!U1191,LCOE_SensitivityScenarios!CF1191)</f>
        <v>MG_Diesel</v>
      </c>
      <c r="N1192" s="39" t="str">
        <f>IF(LCOE_SensitivityScenarios!CJ1191&gt;'OnSSET_original_NoMG-PV-Diesel'!AE1191,'OnSSET_original_NoMG-PV-Diesel'!AD1191,LCOE_SensitivityScenarios!CK1191)</f>
        <v>SA_Diesel</v>
      </c>
      <c r="O1192" s="39" t="str">
        <f>IF(LCOE_SensitivityScenarios!CO1191&gt;'OnSSET_original_NoMG-PV-Diesel'!AE1191,'OnSSET_original_NoMG-PV-Diesel'!AD1191,LCOE_SensitivityScenarios!CP1191)</f>
        <v>SA_Diesel</v>
      </c>
      <c r="P1192" s="40" t="str">
        <f>IF(LCOE_SensitivityScenarios!CT1191&gt;'OnSSET_original_NoMG-PV-Diesel'!AE1191,'OnSSET_original_NoMG-PV-Diesel'!AD1191,LCOE_SensitivityScenarios!CU1191)</f>
        <v>SA_Diesel</v>
      </c>
      <c r="Q1192" s="38">
        <f>IF(LCOE_SensitivityScenarios!BF1191&gt;'OnSSET_original_NoMG-PV-Diesel'!M1191,'OnSSET_original_NoMG-PV-Diesel'!M1191,LCOE_SensitivityScenarios!BF1191)</f>
        <v>0.39741733776163951</v>
      </c>
      <c r="R1192" s="28">
        <f>MIN('OnSSET_original_NoMG-PV-Diesel'!E1191:I1191,LCOE_SensitivityScenarios!BK1191)</f>
        <v>0.37165581148563959</v>
      </c>
      <c r="S1192" s="28">
        <f>MIN('OnSSET_original_NoMG-PV-Diesel'!E1191:I1191,LCOE_SensitivityScenarios!BP1191)</f>
        <v>0.42172902053563954</v>
      </c>
      <c r="T1192" s="27">
        <f>MIN('OnSSET_original_NoMG-PV-Diesel'!N1191:R1191,LCOE_SensitivityScenarios!BU1191)</f>
        <v>0.33166963538651795</v>
      </c>
      <c r="U1192" s="28">
        <f>MIN('OnSSET_original_NoMG-PV-Diesel'!N1191:R1191,LCOE_SensitivityScenarios!BZ1191)</f>
        <v>0.30590810911051791</v>
      </c>
      <c r="V1192" s="29">
        <f>MIN('OnSSET_original_NoMG-PV-Diesel'!N1191:R1191,LCOE_SensitivityScenarios!CE1191)</f>
        <v>0.34837956125351394</v>
      </c>
      <c r="W1192" s="28">
        <f>MIN('OnSSET_original_NoMG-PV-Diesel'!W1191:AA1191,LCOE_SensitivityScenarios!CJ1191)</f>
        <v>0.19994839108175</v>
      </c>
      <c r="X1192" s="28">
        <f>MIN('OnSSET_original_NoMG-PV-Diesel'!W1191:AA1191,LCOE_SensitivityScenarios!CO1191)</f>
        <v>0.19994839108175</v>
      </c>
      <c r="Y1192" s="29">
        <f>MIN('OnSSET_original_NoMG-PV-Diesel'!W1191:AA1191,LCOE_SensitivityScenarios!CT1191)</f>
        <v>0.19994839108175</v>
      </c>
      <c r="Z1192">
        <f>VLOOKUP(B1192,[1]base!$A$2:$U$169,21,FALSE)</f>
        <v>13.647</v>
      </c>
      <c r="AA1192">
        <f>VLOOKUP(B1192,[2]s1!$A$2:$T$275,20,FALSE)</f>
        <v>27.151</v>
      </c>
      <c r="AB1192">
        <f>VLOOKUP(B1192,[3]s2!$A$2:$T$275,20,FALSE)</f>
        <v>27.151</v>
      </c>
      <c r="AC1192">
        <f>VLOOKUP(B1192,[4]s3!$A$2:$T$275,20,FALSE)</f>
        <v>17.966999999999999</v>
      </c>
      <c r="AD1192" t="str">
        <f>IF(L1192='OnSSET_original_NoMG-PV-Diesel'!U1191,'OnSSET_original_NoMG-PV-Diesel'!T1191,"wait")</f>
        <v>wait</v>
      </c>
      <c r="AE1192" t="str">
        <f>IF(M1192='OnSSET_original_NoMG-PV-Diesel'!U1191,'OnSSET_original_NoMG-PV-Diesel'!T1191,"wait")</f>
        <v>wait</v>
      </c>
      <c r="AF1192">
        <f>IF(N1192='OnSSET_original_NoMG-PV-Diesel'!AD1191,'OnSSET_original_NoMG-PV-Diesel'!AC1191,"wait")</f>
        <v>25.981742011921099</v>
      </c>
      <c r="AG1192">
        <f>IF(O1192='OnSSET_original_NoMG-PV-Diesel'!AD1191,'OnSSET_original_NoMG-PV-Diesel'!AC1191,"wait")</f>
        <v>25.981742011921099</v>
      </c>
      <c r="AH1192">
        <f>IF(P1192='OnSSET_original_NoMG-PV-Diesel'!AD1191,'OnSSET_original_NoMG-PV-Diesel'!AC1191,"wait")</f>
        <v>25.981742011921099</v>
      </c>
      <c r="AR1192" s="23">
        <v>153.66399999999999</v>
      </c>
      <c r="AS1192" s="23">
        <v>111.499</v>
      </c>
      <c r="AT1192" s="23">
        <v>3.1E-2</v>
      </c>
      <c r="AU1192" s="23">
        <v>0.02</v>
      </c>
      <c r="AV1192" s="23">
        <v>24310.480469999999</v>
      </c>
      <c r="AW1192" s="23">
        <v>43758.864840000002</v>
      </c>
      <c r="AX1192" s="23">
        <v>8064.2961500000001</v>
      </c>
      <c r="AZ1192">
        <f>SUMIF([1]base!$A$2:$A$169,B1192,[1]base!$V$2:$V$169)</f>
        <v>33491.9</v>
      </c>
      <c r="BA1192">
        <f>SUMIF([2]s1!$A$2:$A$275,B1192,[2]s1!$U$2:$U$275)</f>
        <v>45136.14</v>
      </c>
      <c r="BB1192">
        <f>SUMIF([3]s2!$A$2:$A$115,B1192,[3]s2!$U$2:$U$115)</f>
        <v>45136.14</v>
      </c>
      <c r="BC1192">
        <f>SUMIF([4]s3!$A$2:$A$245,B1192,[4]s3!$U$2:$U$245)</f>
        <v>26746.400000000001</v>
      </c>
      <c r="BD1192">
        <f>SUMIF([5]s4!$A$2:$A$74,B1192,[5]s4!$U$2:$U$74)</f>
        <v>0</v>
      </c>
      <c r="BF1192">
        <f t="shared" si="95"/>
        <v>109625.54146000001</v>
      </c>
      <c r="BG1192">
        <f t="shared" si="96"/>
        <v>121269.78146</v>
      </c>
      <c r="BH1192">
        <f t="shared" si="97"/>
        <v>121269.78146</v>
      </c>
      <c r="BI1192">
        <f t="shared" si="98"/>
        <v>102880.04146000001</v>
      </c>
      <c r="BJ1192">
        <f t="shared" si="99"/>
        <v>0</v>
      </c>
      <c r="BL1192" t="s">
        <v>114</v>
      </c>
      <c r="BM1192" s="23">
        <v>184960.61809999999</v>
      </c>
      <c r="BN1192" s="23">
        <v>36.481384239999997</v>
      </c>
      <c r="BP1192" t="s">
        <v>183</v>
      </c>
      <c r="BQ1192" s="23">
        <v>32217.643189999999</v>
      </c>
      <c r="BR1192" s="23">
        <v>25.981742010000001</v>
      </c>
      <c r="BT1192" t="s">
        <v>183</v>
      </c>
      <c r="BU1192" s="23">
        <v>32217.643189999999</v>
      </c>
      <c r="BV1192" s="23">
        <v>25.981742010000001</v>
      </c>
    </row>
    <row r="1193" spans="1:74" x14ac:dyDescent="0.25">
      <c r="A1193">
        <v>1</v>
      </c>
      <c r="B1193" s="15">
        <v>17268</v>
      </c>
      <c r="C1193" s="15">
        <v>-59.752360449999998</v>
      </c>
      <c r="D1193" s="15">
        <v>-18.332510160000002</v>
      </c>
      <c r="E1193" s="16">
        <v>0</v>
      </c>
      <c r="F1193" s="19">
        <v>923740.54102791299</v>
      </c>
      <c r="G1193" s="19">
        <v>545.57017685807591</v>
      </c>
      <c r="H1193" s="16" t="str">
        <f>IF(LCOE_SensitivityScenarios!BF1192&gt;'OnSSET_original_NoMG-PV-Diesel'!M1192,'OnSSET_original_NoMG-PV-Diesel'!L1192,LCOE_SensitivityScenarios!BG1192)</f>
        <v>MG_Hybrid</v>
      </c>
      <c r="I1193" s="39" t="str">
        <f>IF(LCOE_SensitivityScenarios!BK1192&gt;'OnSSET_original_NoMG-PV-Diesel'!M1192,'OnSSET_original_NoMG-PV-Diesel'!L1192,LCOE_SensitivityScenarios!BL1192)</f>
        <v>MG_Hybrid</v>
      </c>
      <c r="J1193" s="39" t="str">
        <f>IF(LCOE_SensitivityScenarios!BP1192&gt;'OnSSET_original_NoMG-PV-Diesel'!M1192,'OnSSET_original_NoMG-PV-Diesel'!L1192,LCOE_SensitivityScenarios!BQ1192)</f>
        <v>MG_Hybrid</v>
      </c>
      <c r="K1193" s="38" t="str">
        <f>IF(LCOE_SensitivityScenarios!BU1192&gt;'OnSSET_original_NoMG-PV-Diesel'!V1192,'OnSSET_original_NoMG-PV-Diesel'!U1192,LCOE_SensitivityScenarios!BV1192)</f>
        <v>MG_Hybrid</v>
      </c>
      <c r="L1193" s="39" t="str">
        <f>IF(LCOE_SensitivityScenarios!BZ1192&gt;'OnSSET_original_NoMG-PV-Diesel'!V1192,'OnSSET_original_NoMG-PV-Diesel'!U1192,LCOE_SensitivityScenarios!CA1192)</f>
        <v>MG_Hybrid</v>
      </c>
      <c r="M1193" s="40" t="str">
        <f>IF(LCOE_SensitivityScenarios!CE1192&gt;'OnSSET_original_NoMG-PV-Diesel'!V1192,'OnSSET_original_NoMG-PV-Diesel'!U1192,LCOE_SensitivityScenarios!CF1192)</f>
        <v>MG_Diesel</v>
      </c>
      <c r="N1193" s="39" t="str">
        <f>IF(LCOE_SensitivityScenarios!CJ1192&gt;'OnSSET_original_NoMG-PV-Diesel'!AE1192,'OnSSET_original_NoMG-PV-Diesel'!AD1192,LCOE_SensitivityScenarios!CK1192)</f>
        <v>MG_Diesel</v>
      </c>
      <c r="O1193" s="39" t="str">
        <f>IF(LCOE_SensitivityScenarios!CO1192&gt;'OnSSET_original_NoMG-PV-Diesel'!AE1192,'OnSSET_original_NoMG-PV-Diesel'!AD1192,LCOE_SensitivityScenarios!CP1192)</f>
        <v>MG_Hybrid</v>
      </c>
      <c r="P1193" s="40" t="str">
        <f>IF(LCOE_SensitivityScenarios!CT1192&gt;'OnSSET_original_NoMG-PV-Diesel'!AE1192,'OnSSET_original_NoMG-PV-Diesel'!AD1192,LCOE_SensitivityScenarios!CU1192)</f>
        <v>MG_Diesel</v>
      </c>
      <c r="Q1193" s="38">
        <f>IF(LCOE_SensitivityScenarios!BF1192&gt;'OnSSET_original_NoMG-PV-Diesel'!M1192,'OnSSET_original_NoMG-PV-Diesel'!M1192,LCOE_SensitivityScenarios!BF1192)</f>
        <v>0.29676433951688974</v>
      </c>
      <c r="R1193" s="28">
        <f>MIN('OnSSET_original_NoMG-PV-Diesel'!E1192:I1192,LCOE_SensitivityScenarios!BK1192)</f>
        <v>0.27100281324088976</v>
      </c>
      <c r="S1193" s="28">
        <f>MIN('OnSSET_original_NoMG-PV-Diesel'!E1192:I1192,LCOE_SensitivityScenarios!BP1192)</f>
        <v>0.32107602229088972</v>
      </c>
      <c r="T1193" s="27">
        <f>MIN('OnSSET_original_NoMG-PV-Diesel'!N1192:R1192,LCOE_SensitivityScenarios!BU1192)</f>
        <v>0.23072642684548772</v>
      </c>
      <c r="U1193" s="28">
        <f>MIN('OnSSET_original_NoMG-PV-Diesel'!N1192:R1192,LCOE_SensitivityScenarios!BZ1192)</f>
        <v>0.20496490056948774</v>
      </c>
      <c r="V1193" s="29">
        <f>MIN('OnSSET_original_NoMG-PV-Diesel'!N1192:R1192,LCOE_SensitivityScenarios!CE1192)</f>
        <v>0.25014305976237394</v>
      </c>
      <c r="W1193" s="28">
        <f>MIN('OnSSET_original_NoMG-PV-Diesel'!W1192:AA1192,LCOE_SensitivityScenarios!CJ1192)</f>
        <v>0.12786704640294058</v>
      </c>
      <c r="X1193" s="28">
        <f>MIN('OnSSET_original_NoMG-PV-Diesel'!W1192:AA1192,LCOE_SensitivityScenarios!CO1192)</f>
        <v>0.11936019895841105</v>
      </c>
      <c r="Y1193" s="29">
        <f>MIN('OnSSET_original_NoMG-PV-Diesel'!W1192:AA1192,LCOE_SensitivityScenarios!CT1192)</f>
        <v>0.13644437840294057</v>
      </c>
      <c r="Z1193">
        <f>VLOOKUP(B1193,[1]base!$A$2:$U$169,21,FALSE)</f>
        <v>133.93299999999999</v>
      </c>
      <c r="AA1193">
        <f>VLOOKUP(B1193,[2]s1!$A$2:$T$275,20,FALSE)</f>
        <v>133.93299999999999</v>
      </c>
      <c r="AB1193">
        <f>VLOOKUP(B1193,[3]s2!$A$2:$T$275,20,FALSE)</f>
        <v>133.93299999999999</v>
      </c>
      <c r="AC1193">
        <f>VLOOKUP(B1193,[4]s3!$A$2:$T$275,20,FALSE)</f>
        <v>112.681</v>
      </c>
      <c r="AD1193" t="str">
        <f>IF(L1193='OnSSET_original_NoMG-PV-Diesel'!U1192,'OnSSET_original_NoMG-PV-Diesel'!T1192,"wait")</f>
        <v>wait</v>
      </c>
      <c r="AE1193" t="str">
        <f>IF(M1193='OnSSET_original_NoMG-PV-Diesel'!U1192,'OnSSET_original_NoMG-PV-Diesel'!T1192,"wait")</f>
        <v>wait</v>
      </c>
      <c r="AF1193">
        <f>VLOOKUP(B1193,[5]s4!$A$2:$T$275,20,FALSE)</f>
        <v>74.951999999999998</v>
      </c>
      <c r="AG1193" t="str">
        <f>IF(O1193='OnSSET_original_NoMG-PV-Diesel'!AD1192,'OnSSET_original_NoMG-PV-Diesel'!AC1192,"wait")</f>
        <v>wait</v>
      </c>
      <c r="AH1193" t="str">
        <f>IF(P1193='OnSSET_original_NoMG-PV-Diesel'!AD1192,'OnSSET_original_NoMG-PV-Diesel'!AC1192,"wait")</f>
        <v>wait</v>
      </c>
      <c r="AR1193" s="23">
        <v>339.38499999999999</v>
      </c>
      <c r="AS1193" s="23">
        <v>339.22500000000002</v>
      </c>
      <c r="AT1193" s="23">
        <v>1.2999999999999999E-2</v>
      </c>
      <c r="AU1193" s="23">
        <v>2.4E-2</v>
      </c>
      <c r="AV1193" s="23">
        <v>29979.798859999999</v>
      </c>
      <c r="AW1193" s="23">
        <v>53963.637940000001</v>
      </c>
      <c r="AX1193" s="23">
        <v>68196.272110000005</v>
      </c>
      <c r="AZ1193">
        <f>SUMIF([1]base!$A$2:$A$169,B1193,[1]base!$V$2:$V$169)</f>
        <v>199576.36</v>
      </c>
      <c r="BA1193">
        <f>SUMIF([2]s1!$A$2:$A$275,B1193,[2]s1!$U$2:$U$275)</f>
        <v>199576.36</v>
      </c>
      <c r="BB1193">
        <f>SUMIF([3]s2!$A$2:$A$115,B1193,[3]s2!$U$2:$U$115)</f>
        <v>199576.36</v>
      </c>
      <c r="BC1193">
        <f>SUMIF([4]s3!$A$2:$A$245,B1193,[4]s3!$U$2:$U$245)</f>
        <v>167685.66</v>
      </c>
      <c r="BD1193">
        <f>SUMIF([5]s4!$A$2:$A$74,B1193,[5]s4!$U$2:$U$74)</f>
        <v>110928.96000000001</v>
      </c>
      <c r="BF1193">
        <f t="shared" si="95"/>
        <v>351716.06890999997</v>
      </c>
      <c r="BG1193">
        <f t="shared" si="96"/>
        <v>351716.06890999997</v>
      </c>
      <c r="BH1193">
        <f t="shared" si="97"/>
        <v>351716.06890999997</v>
      </c>
      <c r="BI1193">
        <f t="shared" si="98"/>
        <v>319825.36890999996</v>
      </c>
      <c r="BJ1193">
        <f t="shared" si="99"/>
        <v>263068.66891000001</v>
      </c>
      <c r="BL1193" t="s">
        <v>168</v>
      </c>
      <c r="BM1193" s="23">
        <v>398299.34779999999</v>
      </c>
      <c r="BN1193" s="23">
        <v>317.14235619999999</v>
      </c>
      <c r="BP1193" t="s">
        <v>184</v>
      </c>
      <c r="BQ1193" s="23">
        <v>398299.34779999999</v>
      </c>
      <c r="BR1193" s="23">
        <v>317.14235619999999</v>
      </c>
      <c r="BT1193" t="s">
        <v>184</v>
      </c>
      <c r="BU1193" s="23">
        <v>398299.34779999999</v>
      </c>
      <c r="BV1193" s="23">
        <v>317.14235619999999</v>
      </c>
    </row>
    <row r="1194" spans="1:74" x14ac:dyDescent="0.25">
      <c r="A1194">
        <v>1</v>
      </c>
      <c r="B1194" s="15">
        <v>17282</v>
      </c>
      <c r="C1194" s="15">
        <v>-59.449208429999999</v>
      </c>
      <c r="D1194" s="15">
        <v>-16.318936229999998</v>
      </c>
      <c r="E1194" s="16">
        <v>0</v>
      </c>
      <c r="F1194" s="19">
        <v>52368.834486953499</v>
      </c>
      <c r="G1194" s="19">
        <v>112.47688006100724</v>
      </c>
      <c r="H1194" s="16" t="str">
        <f>IF(LCOE_SensitivityScenarios!BF1193&gt;'OnSSET_original_NoMG-PV-Diesel'!M1193,'OnSSET_original_NoMG-PV-Diesel'!L1193,LCOE_SensitivityScenarios!BG1193)</f>
        <v>MG_Hybrid</v>
      </c>
      <c r="I1194" s="39" t="str">
        <f>IF(LCOE_SensitivityScenarios!BK1193&gt;'OnSSET_original_NoMG-PV-Diesel'!M1193,'OnSSET_original_NoMG-PV-Diesel'!L1193,LCOE_SensitivityScenarios!BL1193)</f>
        <v>MG_Hybrid</v>
      </c>
      <c r="J1194" s="39" t="str">
        <f>IF(LCOE_SensitivityScenarios!BP1193&gt;'OnSSET_original_NoMG-PV-Diesel'!M1193,'OnSSET_original_NoMG-PV-Diesel'!L1193,LCOE_SensitivityScenarios!BQ1193)</f>
        <v>MG_Hybrid</v>
      </c>
      <c r="K1194" s="38" t="str">
        <f>IF(LCOE_SensitivityScenarios!BU1193&gt;'OnSSET_original_NoMG-PV-Diesel'!V1193,'OnSSET_original_NoMG-PV-Diesel'!U1193,LCOE_SensitivityScenarios!BV1193)</f>
        <v>MG_Hybrid</v>
      </c>
      <c r="L1194" s="39" t="str">
        <f>IF(LCOE_SensitivityScenarios!BZ1193&gt;'OnSSET_original_NoMG-PV-Diesel'!V1193,'OnSSET_original_NoMG-PV-Diesel'!U1193,LCOE_SensitivityScenarios!CA1193)</f>
        <v>MG_Hybrid</v>
      </c>
      <c r="M1194" s="40" t="str">
        <f>IF(LCOE_SensitivityScenarios!CE1193&gt;'OnSSET_original_NoMG-PV-Diesel'!V1193,'OnSSET_original_NoMG-PV-Diesel'!U1193,LCOE_SensitivityScenarios!CF1193)</f>
        <v>MG_Diesel</v>
      </c>
      <c r="N1194" s="39" t="str">
        <f>IF(LCOE_SensitivityScenarios!CJ1193&gt;'OnSSET_original_NoMG-PV-Diesel'!AE1193,'OnSSET_original_NoMG-PV-Diesel'!AD1193,LCOE_SensitivityScenarios!CK1193)</f>
        <v>SA_Diesel</v>
      </c>
      <c r="O1194" s="39" t="str">
        <f>IF(LCOE_SensitivityScenarios!CO1193&gt;'OnSSET_original_NoMG-PV-Diesel'!AE1193,'OnSSET_original_NoMG-PV-Diesel'!AD1193,LCOE_SensitivityScenarios!CP1193)</f>
        <v>MG_Hybrid</v>
      </c>
      <c r="P1194" s="40" t="str">
        <f>IF(LCOE_SensitivityScenarios!CT1193&gt;'OnSSET_original_NoMG-PV-Diesel'!AE1193,'OnSSET_original_NoMG-PV-Diesel'!AD1193,LCOE_SensitivityScenarios!CU1193)</f>
        <v>SA_Diesel</v>
      </c>
      <c r="Q1194" s="38">
        <f>IF(LCOE_SensitivityScenarios!BF1193&gt;'OnSSET_original_NoMG-PV-Diesel'!M1193,'OnSSET_original_NoMG-PV-Diesel'!M1193,LCOE_SensitivityScenarios!BF1193)</f>
        <v>0.38061937464994072</v>
      </c>
      <c r="R1194" s="28">
        <f>MIN('OnSSET_original_NoMG-PV-Diesel'!E1193:I1193,LCOE_SensitivityScenarios!BK1193)</f>
        <v>0.3548578483739408</v>
      </c>
      <c r="S1194" s="28">
        <f>MIN('OnSSET_original_NoMG-PV-Diesel'!E1193:I1193,LCOE_SensitivityScenarios!BP1193)</f>
        <v>0.40493105742394075</v>
      </c>
      <c r="T1194" s="27">
        <f>MIN('OnSSET_original_NoMG-PV-Diesel'!N1193:R1193,LCOE_SensitivityScenarios!BU1193)</f>
        <v>0.31429125168225835</v>
      </c>
      <c r="U1194" s="28">
        <f>MIN('OnSSET_original_NoMG-PV-Diesel'!N1193:R1193,LCOE_SensitivityScenarios!BZ1193)</f>
        <v>0.28852972540625832</v>
      </c>
      <c r="V1194" s="29">
        <f>MIN('OnSSET_original_NoMG-PV-Diesel'!N1193:R1193,LCOE_SensitivityScenarios!CE1193)</f>
        <v>0.3348756912456689</v>
      </c>
      <c r="W1194" s="28">
        <f>MIN('OnSSET_original_NoMG-PV-Diesel'!W1193:AA1193,LCOE_SensitivityScenarios!CJ1193)</f>
        <v>0.21201530392349399</v>
      </c>
      <c r="X1194" s="28">
        <f>MIN('OnSSET_original_NoMG-PV-Diesel'!W1193:AA1193,LCOE_SensitivityScenarios!CO1193)</f>
        <v>0.2025488252629663</v>
      </c>
      <c r="Y1194" s="29">
        <f>MIN('OnSSET_original_NoMG-PV-Diesel'!W1193:AA1193,LCOE_SensitivityScenarios!CT1193)</f>
        <v>0.21201530392349399</v>
      </c>
      <c r="Z1194">
        <f>VLOOKUP(B1194,[1]base!$A$2:$U$169,21,FALSE)</f>
        <v>13.647</v>
      </c>
      <c r="AA1194">
        <f>VLOOKUP(B1194,[2]s1!$A$2:$T$275,20,FALSE)</f>
        <v>13.647</v>
      </c>
      <c r="AB1194">
        <f>VLOOKUP(B1194,[3]s2!$A$2:$T$275,20,FALSE)</f>
        <v>13.647</v>
      </c>
      <c r="AC1194">
        <f>VLOOKUP(B1194,[4]s3!$A$2:$T$275,20,FALSE)</f>
        <v>17.966999999999999</v>
      </c>
      <c r="AD1194" t="str">
        <f>IF(L1194='OnSSET_original_NoMG-PV-Diesel'!U1193,'OnSSET_original_NoMG-PV-Diesel'!T1193,"wait")</f>
        <v>wait</v>
      </c>
      <c r="AE1194" t="str">
        <f>IF(M1194='OnSSET_original_NoMG-PV-Diesel'!U1193,'OnSSET_original_NoMG-PV-Diesel'!T1193,"wait")</f>
        <v>wait</v>
      </c>
      <c r="AF1194">
        <f>IF(N1194='OnSSET_original_NoMG-PV-Diesel'!AD1193,'OnSSET_original_NoMG-PV-Diesel'!AC1193,"wait")</f>
        <v>23.912709811394301</v>
      </c>
      <c r="AG1194" t="str">
        <f>IF(O1194='OnSSET_original_NoMG-PV-Diesel'!AD1193,'OnSSET_original_NoMG-PV-Diesel'!AC1193,"wait")</f>
        <v>wait</v>
      </c>
      <c r="AH1194">
        <f>IF(P1194='OnSSET_original_NoMG-PV-Diesel'!AD1193,'OnSSET_original_NoMG-PV-Diesel'!AC1193,"wait")</f>
        <v>23.912709811394301</v>
      </c>
      <c r="AR1194" s="23">
        <v>395.363</v>
      </c>
      <c r="AS1194" s="23">
        <v>395.05399999999997</v>
      </c>
      <c r="AT1194" s="23">
        <v>114.917</v>
      </c>
      <c r="AU1194" s="23">
        <v>0.314</v>
      </c>
      <c r="AV1194" s="23">
        <v>19542.36147</v>
      </c>
      <c r="AW1194" s="23">
        <v>35176.250650000002</v>
      </c>
      <c r="AX1194" s="23">
        <v>14059.61001</v>
      </c>
      <c r="AZ1194">
        <f>SUMIF([1]base!$A$2:$A$169,B1194,[1]base!$V$2:$V$169)</f>
        <v>33491.9</v>
      </c>
      <c r="BA1194">
        <f>SUMIF([2]s1!$A$2:$A$275,B1194,[2]s1!$U$2:$U$275)</f>
        <v>33491.9</v>
      </c>
      <c r="BB1194">
        <f>SUMIF([3]s2!$A$2:$A$115,B1194,[3]s2!$U$2:$U$115)</f>
        <v>33491.9</v>
      </c>
      <c r="BC1194">
        <f>SUMIF([4]s3!$A$2:$A$245,B1194,[4]s3!$U$2:$U$245)</f>
        <v>26746.400000000001</v>
      </c>
      <c r="BD1194">
        <f>SUMIF([5]s4!$A$2:$A$74,B1194,[5]s4!$U$2:$U$74)</f>
        <v>0</v>
      </c>
      <c r="BF1194">
        <f t="shared" si="95"/>
        <v>102270.12213</v>
      </c>
      <c r="BG1194">
        <f t="shared" si="96"/>
        <v>102270.12213</v>
      </c>
      <c r="BH1194">
        <f t="shared" si="97"/>
        <v>102270.12213</v>
      </c>
      <c r="BI1194">
        <f t="shared" si="98"/>
        <v>95524.622130000003</v>
      </c>
      <c r="BJ1194">
        <f t="shared" si="99"/>
        <v>0</v>
      </c>
      <c r="BL1194" t="s">
        <v>168</v>
      </c>
      <c r="BM1194" s="23">
        <v>81741.427979999993</v>
      </c>
      <c r="BN1194" s="23">
        <v>17.979481060000001</v>
      </c>
      <c r="BP1194" t="s">
        <v>183</v>
      </c>
      <c r="BQ1194" s="23">
        <v>29652.02072</v>
      </c>
      <c r="BR1194" s="23">
        <v>23.912709809999999</v>
      </c>
      <c r="BT1194" t="s">
        <v>183</v>
      </c>
      <c r="BU1194" s="23">
        <v>29652.02072</v>
      </c>
      <c r="BV1194" s="23">
        <v>23.912709809999999</v>
      </c>
    </row>
    <row r="1195" spans="1:74" x14ac:dyDescent="0.25">
      <c r="A1195">
        <v>1</v>
      </c>
      <c r="B1195" s="15">
        <v>17316</v>
      </c>
      <c r="C1195" s="15">
        <v>-64.967705230000007</v>
      </c>
      <c r="D1195" s="15">
        <v>-16.372648130000002</v>
      </c>
      <c r="E1195" s="16">
        <v>0</v>
      </c>
      <c r="F1195" s="19">
        <v>12996.653755928601</v>
      </c>
      <c r="G1195" s="19">
        <v>55.422630881186976</v>
      </c>
      <c r="H1195" s="16" t="str">
        <f>IF(LCOE_SensitivityScenarios!BF1194&gt;'OnSSET_original_NoMG-PV-Diesel'!M1194,'OnSSET_original_NoMG-PV-Diesel'!L1194,LCOE_SensitivityScenarios!BG1194)</f>
        <v>SA_PV</v>
      </c>
      <c r="I1195" s="39" t="str">
        <f>IF(LCOE_SensitivityScenarios!BK1194&gt;'OnSSET_original_NoMG-PV-Diesel'!M1194,'OnSSET_original_NoMG-PV-Diesel'!L1194,LCOE_SensitivityScenarios!BL1194)</f>
        <v>SA_PV</v>
      </c>
      <c r="J1195" s="39" t="str">
        <f>IF(LCOE_SensitivityScenarios!BP1194&gt;'OnSSET_original_NoMG-PV-Diesel'!M1194,'OnSSET_original_NoMG-PV-Diesel'!L1194,LCOE_SensitivityScenarios!BQ1194)</f>
        <v>SA_PV</v>
      </c>
      <c r="K1195" s="38" t="str">
        <f>IF(LCOE_SensitivityScenarios!BU1194&gt;'OnSSET_original_NoMG-PV-Diesel'!V1194,'OnSSET_original_NoMG-PV-Diesel'!U1194,LCOE_SensitivityScenarios!BV1194)</f>
        <v>SA_Diesel</v>
      </c>
      <c r="L1195" s="39" t="str">
        <f>IF(LCOE_SensitivityScenarios!BZ1194&gt;'OnSSET_original_NoMG-PV-Diesel'!V1194,'OnSSET_original_NoMG-PV-Diesel'!U1194,LCOE_SensitivityScenarios!CA1194)</f>
        <v>SA_Diesel</v>
      </c>
      <c r="M1195" s="40" t="str">
        <f>IF(LCOE_SensitivityScenarios!CE1194&gt;'OnSSET_original_NoMG-PV-Diesel'!V1194,'OnSSET_original_NoMG-PV-Diesel'!U1194,LCOE_SensitivityScenarios!CF1194)</f>
        <v>SA_Diesel</v>
      </c>
      <c r="N1195" s="39" t="str">
        <f>IF(LCOE_SensitivityScenarios!CJ1194&gt;'OnSSET_original_NoMG-PV-Diesel'!AE1194,'OnSSET_original_NoMG-PV-Diesel'!AD1194,LCOE_SensitivityScenarios!CK1194)</f>
        <v>SA_Diesel</v>
      </c>
      <c r="O1195" s="39" t="str">
        <f>IF(LCOE_SensitivityScenarios!CO1194&gt;'OnSSET_original_NoMG-PV-Diesel'!AE1194,'OnSSET_original_NoMG-PV-Diesel'!AD1194,LCOE_SensitivityScenarios!CP1194)</f>
        <v>SA_Diesel</v>
      </c>
      <c r="P1195" s="40" t="str">
        <f>IF(LCOE_SensitivityScenarios!CT1194&gt;'OnSSET_original_NoMG-PV-Diesel'!AE1194,'OnSSET_original_NoMG-PV-Diesel'!AD1194,LCOE_SensitivityScenarios!CU1194)</f>
        <v>SA_Diesel</v>
      </c>
      <c r="Q1195" s="38">
        <f>IF(LCOE_SensitivityScenarios!BF1194&gt;'OnSSET_original_NoMG-PV-Diesel'!M1194,'OnSSET_original_NoMG-PV-Diesel'!M1194,LCOE_SensitivityScenarios!BF1194)</f>
        <v>0.53908829106761702</v>
      </c>
      <c r="R1195" s="28">
        <f>MIN('OnSSET_original_NoMG-PV-Diesel'!E1194:I1194,LCOE_SensitivityScenarios!BK1194)</f>
        <v>0.53908829106761702</v>
      </c>
      <c r="S1195" s="28">
        <f>MIN('OnSSET_original_NoMG-PV-Diesel'!E1194:I1194,LCOE_SensitivityScenarios!BP1194)</f>
        <v>0.53908829106761702</v>
      </c>
      <c r="T1195" s="27">
        <f>MIN('OnSSET_original_NoMG-PV-Diesel'!N1194:R1194,LCOE_SensitivityScenarios!BU1194)</f>
        <v>0.425867814841076</v>
      </c>
      <c r="U1195" s="28">
        <f>MIN('OnSSET_original_NoMG-PV-Diesel'!N1194:R1194,LCOE_SensitivityScenarios!BZ1194)</f>
        <v>0.425867814841076</v>
      </c>
      <c r="V1195" s="29">
        <f>MIN('OnSSET_original_NoMG-PV-Diesel'!N1194:R1194,LCOE_SensitivityScenarios!CE1194)</f>
        <v>0.425867814841076</v>
      </c>
      <c r="W1195" s="28">
        <f>MIN('OnSSET_original_NoMG-PV-Diesel'!W1194:AA1194,LCOE_SensitivityScenarios!CJ1194)</f>
        <v>0.21804876034436599</v>
      </c>
      <c r="X1195" s="28">
        <f>MIN('OnSSET_original_NoMG-PV-Diesel'!W1194:AA1194,LCOE_SensitivityScenarios!CO1194)</f>
        <v>0.21804876034436599</v>
      </c>
      <c r="Y1195" s="29">
        <f>MIN('OnSSET_original_NoMG-PV-Diesel'!W1194:AA1194,LCOE_SensitivityScenarios!CT1194)</f>
        <v>0.21804876034436599</v>
      </c>
      <c r="Z1195">
        <f>IF(H1195='OnSSET_original_NoMG-PV-Diesel'!L1194,'OnSSET_original_NoMG-PV-Diesel'!K1194,"wait")</f>
        <v>8.0494572995965896</v>
      </c>
      <c r="AA1195">
        <f>IF(I1195='OnSSET_original_NoMG-PV-Diesel'!L1194,'OnSSET_original_NoMG-PV-Diesel'!K1194,"wait")</f>
        <v>8.0494572995965896</v>
      </c>
      <c r="AB1195">
        <f>IF(J1195='OnSSET_original_NoMG-PV-Diesel'!L1194,'OnSSET_original_NoMG-PV-Diesel'!K1194,"wait")</f>
        <v>8.0494572995965896</v>
      </c>
      <c r="AC1195">
        <f>IF(K1195='OnSSET_original_NoMG-PV-Diesel'!U1194,'OnSSET_original_NoMG-PV-Diesel'!T1194,"wait")</f>
        <v>5.9345450940313498</v>
      </c>
      <c r="AD1195">
        <f>IF(L1195='OnSSET_original_NoMG-PV-Diesel'!U1194,'OnSSET_original_NoMG-PV-Diesel'!T1194,"wait")</f>
        <v>5.9345450940313498</v>
      </c>
      <c r="AE1195">
        <f>IF(M1195='OnSSET_original_NoMG-PV-Diesel'!U1194,'OnSSET_original_NoMG-PV-Diesel'!T1194,"wait")</f>
        <v>5.9345450940313498</v>
      </c>
      <c r="AF1195">
        <f>IF(N1195='OnSSET_original_NoMG-PV-Diesel'!AD1194,'OnSSET_original_NoMG-PV-Diesel'!AC1194,"wait")</f>
        <v>5.9345450940313498</v>
      </c>
      <c r="AG1195">
        <f>IF(O1195='OnSSET_original_NoMG-PV-Diesel'!AD1194,'OnSSET_original_NoMG-PV-Diesel'!AC1194,"wait")</f>
        <v>5.9345450940313498</v>
      </c>
      <c r="AH1195">
        <f>IF(P1195='OnSSET_original_NoMG-PV-Diesel'!AD1194,'OnSSET_original_NoMG-PV-Diesel'!AC1194,"wait")</f>
        <v>5.9345450940313498</v>
      </c>
      <c r="AR1195">
        <v>73.885999999999996</v>
      </c>
      <c r="AS1195">
        <v>73.885999999999996</v>
      </c>
      <c r="AT1195">
        <v>56.476999999999997</v>
      </c>
      <c r="AU1195">
        <v>40.158999999999999</v>
      </c>
      <c r="AV1195">
        <v>46534.420230000003</v>
      </c>
      <c r="AW1195">
        <v>0</v>
      </c>
      <c r="AX1195">
        <v>7184.59818</v>
      </c>
      <c r="AZ1195">
        <f>SUMIF([1]base!$A$2:$A$169,B1195,[1]base!$V$2:$V$169)</f>
        <v>0</v>
      </c>
      <c r="BA1195">
        <f>SUMIF([2]s1!$A$2:$A$275,B1195,[2]s1!$U$2:$U$275)</f>
        <v>0</v>
      </c>
      <c r="BB1195">
        <f>SUMIF([3]s2!$A$2:$A$115,B1195,[3]s2!$U$2:$U$115)</f>
        <v>0</v>
      </c>
      <c r="BC1195">
        <f>SUMIF([4]s3!$A$2:$A$245,B1195,[4]s3!$U$2:$U$245)</f>
        <v>0</v>
      </c>
      <c r="BD1195">
        <f>SUMIF([5]s4!$A$2:$A$74,B1195,[5]s4!$U$2:$U$74)</f>
        <v>0</v>
      </c>
      <c r="BF1195">
        <f t="shared" si="95"/>
        <v>0</v>
      </c>
      <c r="BG1195">
        <f t="shared" si="96"/>
        <v>0</v>
      </c>
      <c r="BH1195">
        <f t="shared" si="97"/>
        <v>0</v>
      </c>
      <c r="BI1195">
        <f t="shared" si="98"/>
        <v>0</v>
      </c>
      <c r="BJ1195">
        <f t="shared" si="99"/>
        <v>0</v>
      </c>
      <c r="BL1195" t="s">
        <v>114</v>
      </c>
      <c r="BM1195" s="23">
        <v>46525.863189999996</v>
      </c>
      <c r="BN1195" s="23">
        <v>8.0494573000000003</v>
      </c>
      <c r="BP1195" t="s">
        <v>183</v>
      </c>
      <c r="BQ1195" s="23">
        <v>7358.9005790000001</v>
      </c>
      <c r="BR1195" s="23">
        <v>5.9345450939999997</v>
      </c>
      <c r="BT1195" t="s">
        <v>183</v>
      </c>
      <c r="BU1195" s="23">
        <v>7358.9005790000001</v>
      </c>
      <c r="BV1195" s="23">
        <v>5.9345450939999997</v>
      </c>
    </row>
    <row r="1196" spans="1:74" x14ac:dyDescent="0.25">
      <c r="A1196">
        <v>1</v>
      </c>
      <c r="B1196" s="15">
        <v>17341</v>
      </c>
      <c r="C1196" s="15">
        <v>-66.112177000000003</v>
      </c>
      <c r="D1196" s="15">
        <v>-16.9643941</v>
      </c>
      <c r="E1196" s="16">
        <v>1</v>
      </c>
      <c r="F1196" s="19">
        <v>34160.189680545598</v>
      </c>
      <c r="G1196" s="19">
        <v>79.489171347728487</v>
      </c>
      <c r="H1196" s="16" t="str">
        <f>IF(LCOE_SensitivityScenarios!BF1195&gt;'OnSSET_original_NoMG-PV-Diesel'!M1195,'OnSSET_original_NoMG-PV-Diesel'!L1195,LCOE_SensitivityScenarios!BG1195)</f>
        <v>MG_Hybrid</v>
      </c>
      <c r="I1196" s="39" t="str">
        <f>IF(LCOE_SensitivityScenarios!BK1195&gt;'OnSSET_original_NoMG-PV-Diesel'!M1195,'OnSSET_original_NoMG-PV-Diesel'!L1195,LCOE_SensitivityScenarios!BL1195)</f>
        <v>MG_Hybrid</v>
      </c>
      <c r="J1196" s="39" t="str">
        <f>IF(LCOE_SensitivityScenarios!BP1195&gt;'OnSSET_original_NoMG-PV-Diesel'!M1195,'OnSSET_original_NoMG-PV-Diesel'!L1195,LCOE_SensitivityScenarios!BQ1195)</f>
        <v>SA_PV</v>
      </c>
      <c r="K1196" s="38" t="str">
        <f>IF(LCOE_SensitivityScenarios!BU1195&gt;'OnSSET_original_NoMG-PV-Diesel'!V1195,'OnSSET_original_NoMG-PV-Diesel'!U1195,LCOE_SensitivityScenarios!BV1195)</f>
        <v>MG_Hybrid</v>
      </c>
      <c r="L1196" s="39" t="str">
        <f>IF(LCOE_SensitivityScenarios!BZ1195&gt;'OnSSET_original_NoMG-PV-Diesel'!V1195,'OnSSET_original_NoMG-PV-Diesel'!U1195,LCOE_SensitivityScenarios!CA1195)</f>
        <v>MG_Hybrid</v>
      </c>
      <c r="M1196" s="40" t="str">
        <f>IF(LCOE_SensitivityScenarios!CE1195&gt;'OnSSET_original_NoMG-PV-Diesel'!V1195,'OnSSET_original_NoMG-PV-Diesel'!U1195,LCOE_SensitivityScenarios!CF1195)</f>
        <v>MG_Hybrid</v>
      </c>
      <c r="N1196" s="39" t="str">
        <f>IF(LCOE_SensitivityScenarios!CJ1195&gt;'OnSSET_original_NoMG-PV-Diesel'!AE1195,'OnSSET_original_NoMG-PV-Diesel'!AD1195,LCOE_SensitivityScenarios!CK1195)</f>
        <v>SA_Diesel</v>
      </c>
      <c r="O1196" s="39" t="str">
        <f>IF(LCOE_SensitivityScenarios!CO1195&gt;'OnSSET_original_NoMG-PV-Diesel'!AE1195,'OnSSET_original_NoMG-PV-Diesel'!AD1195,LCOE_SensitivityScenarios!CP1195)</f>
        <v>MG_Hybrid</v>
      </c>
      <c r="P1196" s="40" t="str">
        <f>IF(LCOE_SensitivityScenarios!CT1195&gt;'OnSSET_original_NoMG-PV-Diesel'!AE1195,'OnSSET_original_NoMG-PV-Diesel'!AD1195,LCOE_SensitivityScenarios!CU1195)</f>
        <v>SA_Diesel</v>
      </c>
      <c r="Q1196" s="38">
        <f>IF(LCOE_SensitivityScenarios!BF1195&gt;'OnSSET_original_NoMG-PV-Diesel'!M1195,'OnSSET_original_NoMG-PV-Diesel'!M1195,LCOE_SensitivityScenarios!BF1195)</f>
        <v>0.5212017088673272</v>
      </c>
      <c r="R1196" s="28">
        <f>MIN('OnSSET_original_NoMG-PV-Diesel'!E1195:I1195,LCOE_SensitivityScenarios!BK1195)</f>
        <v>0.48426020087532717</v>
      </c>
      <c r="S1196" s="28">
        <f>MIN('OnSSET_original_NoMG-PV-Diesel'!E1195:I1195,LCOE_SensitivityScenarios!BP1195)</f>
        <v>0.54943353426017905</v>
      </c>
      <c r="T1196" s="27">
        <f>MIN('OnSSET_original_NoMG-PV-Diesel'!N1195:R1195,LCOE_SensitivityScenarios!BU1195)</f>
        <v>0.46073648660884714</v>
      </c>
      <c r="U1196" s="28">
        <f>MIN('OnSSET_original_NoMG-PV-Diesel'!N1195:R1195,LCOE_SensitivityScenarios!BZ1195)</f>
        <v>0.42379497861684717</v>
      </c>
      <c r="V1196" s="29">
        <f>MIN('OnSSET_original_NoMG-PV-Diesel'!N1195:R1195,LCOE_SensitivityScenarios!CE1195)</f>
        <v>0.49330783256684718</v>
      </c>
      <c r="W1196" s="28">
        <f>MIN('OnSSET_original_NoMG-PV-Diesel'!W1195:AA1195,LCOE_SensitivityScenarios!CJ1195)</f>
        <v>0.35681825802442702</v>
      </c>
      <c r="X1196" s="28">
        <f>MIN('OnSSET_original_NoMG-PV-Diesel'!W1195:AA1195,LCOE_SensitivityScenarios!CO1195)</f>
        <v>0.34541413494844719</v>
      </c>
      <c r="Y1196" s="29">
        <f>MIN('OnSSET_original_NoMG-PV-Diesel'!W1195:AA1195,LCOE_SensitivityScenarios!CT1195)</f>
        <v>0.35681825802442702</v>
      </c>
      <c r="Z1196">
        <f>VLOOKUP(B1196,[1]base!$A$2:$U$169,21,FALSE)</f>
        <v>13.647</v>
      </c>
      <c r="AA1196">
        <f>VLOOKUP(B1196,[2]s1!$A$2:$T$275,20,FALSE)</f>
        <v>14.385</v>
      </c>
      <c r="AB1196">
        <f>IF(J1196='OnSSET_original_NoMG-PV-Diesel'!L1195,'OnSSET_original_NoMG-PV-Diesel'!K1195,"wait")</f>
        <v>24.5827502018894</v>
      </c>
      <c r="AC1196">
        <f>VLOOKUP(B1196,[4]s3!$A$2:$T$275,20,FALSE)</f>
        <v>13.843999999999999</v>
      </c>
      <c r="AD1196" t="str">
        <f>IF(L1196='OnSSET_original_NoMG-PV-Diesel'!U1195,'OnSSET_original_NoMG-PV-Diesel'!T1195,"wait")</f>
        <v>wait</v>
      </c>
      <c r="AE1196" t="str">
        <f>IF(M1196='OnSSET_original_NoMG-PV-Diesel'!U1195,'OnSSET_original_NoMG-PV-Diesel'!T1195,"wait")</f>
        <v>wait</v>
      </c>
      <c r="AF1196">
        <f>IF(N1196='OnSSET_original_NoMG-PV-Diesel'!AD1195,'OnSSET_original_NoMG-PV-Diesel'!AC1195,"wait")</f>
        <v>15.598260128103</v>
      </c>
      <c r="AG1196" t="str">
        <f>IF(O1196='OnSSET_original_NoMG-PV-Diesel'!AD1195,'OnSSET_original_NoMG-PV-Diesel'!AC1195,"wait")</f>
        <v>wait</v>
      </c>
      <c r="AH1196">
        <f>IF(P1196='OnSSET_original_NoMG-PV-Diesel'!AD1195,'OnSSET_original_NoMG-PV-Diesel'!AC1195,"wait")</f>
        <v>15.598260128103</v>
      </c>
      <c r="AR1196" s="23">
        <v>38.650999999999897</v>
      </c>
      <c r="AS1196" s="23">
        <v>38.65</v>
      </c>
      <c r="AT1196" s="23">
        <v>13.356</v>
      </c>
      <c r="AU1196" s="23">
        <v>12.875999999999999</v>
      </c>
      <c r="AV1196" s="23">
        <v>54062.545270000002</v>
      </c>
      <c r="AW1196" s="23">
        <v>0</v>
      </c>
      <c r="AX1196" s="23">
        <v>9936.1464180000003</v>
      </c>
      <c r="AZ1196">
        <f>SUMIF([1]base!$A$2:$A$169,B1196,[1]base!$V$2:$V$169)</f>
        <v>33491.9</v>
      </c>
      <c r="BA1196">
        <f>SUMIF([2]s1!$A$2:$A$275,B1196,[2]s1!$U$2:$U$275)</f>
        <v>39611.199999999997</v>
      </c>
      <c r="BB1196">
        <f>SUMIF([3]s2!$A$2:$A$115,B1196,[3]s2!$U$2:$U$115)</f>
        <v>0</v>
      </c>
      <c r="BC1196">
        <f>SUMIF([4]s3!$A$2:$A$245,B1196,[4]s3!$U$2:$U$245)</f>
        <v>20610.82</v>
      </c>
      <c r="BD1196">
        <f>SUMIF([5]s4!$A$2:$A$74,B1196,[5]s4!$U$2:$U$74)</f>
        <v>0</v>
      </c>
      <c r="BF1196">
        <f t="shared" si="95"/>
        <v>97490.591688000015</v>
      </c>
      <c r="BG1196">
        <f t="shared" si="96"/>
        <v>103609.891688</v>
      </c>
      <c r="BH1196">
        <f t="shared" si="97"/>
        <v>0</v>
      </c>
      <c r="BI1196">
        <f t="shared" si="98"/>
        <v>84609.511687999999</v>
      </c>
      <c r="BJ1196">
        <f t="shared" si="99"/>
        <v>0</v>
      </c>
      <c r="BL1196" t="s">
        <v>114</v>
      </c>
      <c r="BM1196" s="23">
        <v>124634.5435</v>
      </c>
      <c r="BN1196" s="23">
        <v>24.5827502</v>
      </c>
      <c r="BP1196" t="s">
        <v>186</v>
      </c>
      <c r="BQ1196" s="23">
        <v>124634.5435</v>
      </c>
      <c r="BR1196" s="23">
        <v>24.5827502</v>
      </c>
      <c r="BT1196" t="s">
        <v>183</v>
      </c>
      <c r="BU1196" s="23">
        <v>19342.01252</v>
      </c>
      <c r="BV1196" s="23">
        <v>15.59826013</v>
      </c>
    </row>
    <row r="1197" spans="1:74" x14ac:dyDescent="0.25">
      <c r="A1197">
        <v>1</v>
      </c>
      <c r="B1197" s="15">
        <v>17350</v>
      </c>
      <c r="C1197" s="15">
        <v>-65.234956870000005</v>
      </c>
      <c r="D1197" s="15">
        <v>-16.651959130000002</v>
      </c>
      <c r="E1197" s="16">
        <v>0</v>
      </c>
      <c r="F1197" s="19">
        <v>26844.113906468199</v>
      </c>
      <c r="G1197" s="19">
        <v>77.225462290883186</v>
      </c>
      <c r="H1197" s="16" t="str">
        <f>IF(LCOE_SensitivityScenarios!BF1196&gt;'OnSSET_original_NoMG-PV-Diesel'!M1196,'OnSSET_original_NoMG-PV-Diesel'!L1196,LCOE_SensitivityScenarios!BG1196)</f>
        <v>SA_PV</v>
      </c>
      <c r="I1197" s="39" t="str">
        <f>IF(LCOE_SensitivityScenarios!BK1196&gt;'OnSSET_original_NoMG-PV-Diesel'!M1196,'OnSSET_original_NoMG-PV-Diesel'!L1196,LCOE_SensitivityScenarios!BL1196)</f>
        <v>SA_PV</v>
      </c>
      <c r="J1197" s="39" t="str">
        <f>IF(LCOE_SensitivityScenarios!BP1196&gt;'OnSSET_original_NoMG-PV-Diesel'!M1196,'OnSSET_original_NoMG-PV-Diesel'!L1196,LCOE_SensitivityScenarios!BQ1196)</f>
        <v>SA_PV</v>
      </c>
      <c r="K1197" s="38" t="str">
        <f>IF(LCOE_SensitivityScenarios!BU1196&gt;'OnSSET_original_NoMG-PV-Diesel'!V1196,'OnSSET_original_NoMG-PV-Diesel'!U1196,LCOE_SensitivityScenarios!BV1196)</f>
        <v>SA_Diesel</v>
      </c>
      <c r="L1197" s="39" t="str">
        <f>IF(LCOE_SensitivityScenarios!BZ1196&gt;'OnSSET_original_NoMG-PV-Diesel'!V1196,'OnSSET_original_NoMG-PV-Diesel'!U1196,LCOE_SensitivityScenarios!CA1196)</f>
        <v>SA_Diesel</v>
      </c>
      <c r="M1197" s="40" t="str">
        <f>IF(LCOE_SensitivityScenarios!CE1196&gt;'OnSSET_original_NoMG-PV-Diesel'!V1196,'OnSSET_original_NoMG-PV-Diesel'!U1196,LCOE_SensitivityScenarios!CF1196)</f>
        <v>SA_Diesel</v>
      </c>
      <c r="N1197" s="39" t="str">
        <f>IF(LCOE_SensitivityScenarios!CJ1196&gt;'OnSSET_original_NoMG-PV-Diesel'!AE1196,'OnSSET_original_NoMG-PV-Diesel'!AD1196,LCOE_SensitivityScenarios!CK1196)</f>
        <v>SA_Diesel</v>
      </c>
      <c r="O1197" s="39" t="str">
        <f>IF(LCOE_SensitivityScenarios!CO1196&gt;'OnSSET_original_NoMG-PV-Diesel'!AE1196,'OnSSET_original_NoMG-PV-Diesel'!AD1196,LCOE_SensitivityScenarios!CP1196)</f>
        <v>SA_Diesel</v>
      </c>
      <c r="P1197" s="40" t="str">
        <f>IF(LCOE_SensitivityScenarios!CT1196&gt;'OnSSET_original_NoMG-PV-Diesel'!AE1196,'OnSSET_original_NoMG-PV-Diesel'!AD1196,LCOE_SensitivityScenarios!CU1196)</f>
        <v>SA_Diesel</v>
      </c>
      <c r="Q1197" s="38">
        <f>IF(LCOE_SensitivityScenarios!BF1196&gt;'OnSSET_original_NoMG-PV-Diesel'!M1196,'OnSSET_original_NoMG-PV-Diesel'!M1196,LCOE_SensitivityScenarios!BF1196)</f>
        <v>0.48503452081058601</v>
      </c>
      <c r="R1197" s="28">
        <f>MIN('OnSSET_original_NoMG-PV-Diesel'!E1196:I1196,LCOE_SensitivityScenarios!BK1196)</f>
        <v>0.48503452081058601</v>
      </c>
      <c r="S1197" s="28">
        <f>MIN('OnSSET_original_NoMG-PV-Diesel'!E1196:I1196,LCOE_SensitivityScenarios!BP1196)</f>
        <v>0.48503452081058601</v>
      </c>
      <c r="T1197" s="27">
        <f>MIN('OnSSET_original_NoMG-PV-Diesel'!N1196:R1196,LCOE_SensitivityScenarios!BU1196)</f>
        <v>0.37257228312337098</v>
      </c>
      <c r="U1197" s="28">
        <f>MIN('OnSSET_original_NoMG-PV-Diesel'!N1196:R1196,LCOE_SensitivityScenarios!BZ1196)</f>
        <v>0.37257228312337098</v>
      </c>
      <c r="V1197" s="29">
        <f>MIN('OnSSET_original_NoMG-PV-Diesel'!N1196:R1196,LCOE_SensitivityScenarios!CE1196)</f>
        <v>0.37257228312337098</v>
      </c>
      <c r="W1197" s="28">
        <f>MIN('OnSSET_original_NoMG-PV-Diesel'!W1196:AA1196,LCOE_SensitivityScenarios!CJ1196)</f>
        <v>0.19994839108175</v>
      </c>
      <c r="X1197" s="28">
        <f>MIN('OnSSET_original_NoMG-PV-Diesel'!W1196:AA1196,LCOE_SensitivityScenarios!CO1196)</f>
        <v>0.19994839108175</v>
      </c>
      <c r="Y1197" s="29">
        <f>MIN('OnSSET_original_NoMG-PV-Diesel'!W1196:AA1196,LCOE_SensitivityScenarios!CT1196)</f>
        <v>0.19994839108175</v>
      </c>
      <c r="Z1197">
        <f>IF(H1197='OnSSET_original_NoMG-PV-Diesel'!L1196,'OnSSET_original_NoMG-PV-Diesel'!K1196,"wait")</f>
        <v>17.0536267749623</v>
      </c>
      <c r="AA1197">
        <f>IF(I1197='OnSSET_original_NoMG-PV-Diesel'!L1196,'OnSSET_original_NoMG-PV-Diesel'!K1196,"wait")</f>
        <v>17.0536267749623</v>
      </c>
      <c r="AB1197">
        <f>IF(J1197='OnSSET_original_NoMG-PV-Diesel'!L1196,'OnSSET_original_NoMG-PV-Diesel'!K1196,"wait")</f>
        <v>17.0536267749623</v>
      </c>
      <c r="AC1197">
        <f>IF(K1197='OnSSET_original_NoMG-PV-Diesel'!U1196,'OnSSET_original_NoMG-PV-Diesel'!T1196,"wait")</f>
        <v>12.2575862586613</v>
      </c>
      <c r="AD1197">
        <f>IF(L1197='OnSSET_original_NoMG-PV-Diesel'!U1196,'OnSSET_original_NoMG-PV-Diesel'!T1196,"wait")</f>
        <v>12.2575862586613</v>
      </c>
      <c r="AE1197">
        <f>IF(M1197='OnSSET_original_NoMG-PV-Diesel'!U1196,'OnSSET_original_NoMG-PV-Diesel'!T1196,"wait")</f>
        <v>12.2575862586613</v>
      </c>
      <c r="AF1197">
        <f>IF(N1197='OnSSET_original_NoMG-PV-Diesel'!AD1196,'OnSSET_original_NoMG-PV-Diesel'!AC1196,"wait")</f>
        <v>12.2575862586613</v>
      </c>
      <c r="AG1197">
        <f>IF(O1197='OnSSET_original_NoMG-PV-Diesel'!AD1196,'OnSSET_original_NoMG-PV-Diesel'!AC1196,"wait")</f>
        <v>12.2575862586613</v>
      </c>
      <c r="AH1197">
        <f>IF(P1197='OnSSET_original_NoMG-PV-Diesel'!AD1196,'OnSSET_original_NoMG-PV-Diesel'!AC1196,"wait")</f>
        <v>12.2575862586613</v>
      </c>
      <c r="AR1197">
        <v>39.61</v>
      </c>
      <c r="AS1197">
        <v>39.61</v>
      </c>
      <c r="AT1197">
        <v>13.642999999999899</v>
      </c>
      <c r="AU1197">
        <v>0.39100000000000001</v>
      </c>
      <c r="AV1197">
        <v>53674.112580000001</v>
      </c>
      <c r="AW1197">
        <v>0</v>
      </c>
      <c r="AX1197">
        <v>9783.2826299999997</v>
      </c>
      <c r="AZ1197">
        <f>SUMIF([1]base!$A$2:$A$169,B1197,[1]base!$V$2:$V$169)</f>
        <v>0</v>
      </c>
      <c r="BA1197">
        <f>SUMIF([2]s1!$A$2:$A$275,B1197,[2]s1!$U$2:$U$275)</f>
        <v>0</v>
      </c>
      <c r="BB1197">
        <f>SUMIF([3]s2!$A$2:$A$115,B1197,[3]s2!$U$2:$U$115)</f>
        <v>0</v>
      </c>
      <c r="BC1197">
        <f>SUMIF([4]s3!$A$2:$A$245,B1197,[4]s3!$U$2:$U$245)</f>
        <v>0</v>
      </c>
      <c r="BD1197">
        <f>SUMIF([5]s4!$A$2:$A$74,B1197,[5]s4!$U$2:$U$74)</f>
        <v>0</v>
      </c>
      <c r="BF1197">
        <f t="shared" si="95"/>
        <v>0</v>
      </c>
      <c r="BG1197">
        <f t="shared" si="96"/>
        <v>0</v>
      </c>
      <c r="BH1197">
        <f t="shared" si="97"/>
        <v>0</v>
      </c>
      <c r="BI1197">
        <f t="shared" si="98"/>
        <v>0</v>
      </c>
      <c r="BJ1197">
        <f t="shared" si="99"/>
        <v>0</v>
      </c>
      <c r="BL1197" t="s">
        <v>114</v>
      </c>
      <c r="BM1197" s="23">
        <v>86461.887749999994</v>
      </c>
      <c r="BN1197" s="23">
        <v>17.053626770000001</v>
      </c>
      <c r="BP1197" t="s">
        <v>183</v>
      </c>
      <c r="BQ1197" s="23">
        <v>15199.54052</v>
      </c>
      <c r="BR1197" s="23">
        <v>12.25758626</v>
      </c>
      <c r="BT1197" t="s">
        <v>183</v>
      </c>
      <c r="BU1197" s="23">
        <v>15199.54052</v>
      </c>
      <c r="BV1197" s="23">
        <v>12.25758626</v>
      </c>
    </row>
    <row r="1198" spans="1:74" x14ac:dyDescent="0.25">
      <c r="A1198">
        <v>1</v>
      </c>
      <c r="B1198" s="15">
        <v>17353</v>
      </c>
      <c r="C1198" s="15">
        <v>-65.517335630000005</v>
      </c>
      <c r="D1198" s="15">
        <v>-16.65927297</v>
      </c>
      <c r="E1198" s="16">
        <v>0</v>
      </c>
      <c r="F1198" s="19">
        <v>30927.559165439099</v>
      </c>
      <c r="G1198" s="19">
        <v>95.566067995225325</v>
      </c>
      <c r="H1198" s="16" t="str">
        <f>IF(LCOE_SensitivityScenarios!BF1197&gt;'OnSSET_original_NoMG-PV-Diesel'!M1197,'OnSSET_original_NoMG-PV-Diesel'!L1197,LCOE_SensitivityScenarios!BG1197)</f>
        <v>SA_PV</v>
      </c>
      <c r="I1198" s="39" t="str">
        <f>IF(LCOE_SensitivityScenarios!BK1197&gt;'OnSSET_original_NoMG-PV-Diesel'!M1197,'OnSSET_original_NoMG-PV-Diesel'!L1197,LCOE_SensitivityScenarios!BL1197)</f>
        <v>SA_PV</v>
      </c>
      <c r="J1198" s="39" t="str">
        <f>IF(LCOE_SensitivityScenarios!BP1197&gt;'OnSSET_original_NoMG-PV-Diesel'!M1197,'OnSSET_original_NoMG-PV-Diesel'!L1197,LCOE_SensitivityScenarios!BQ1197)</f>
        <v>SA_PV</v>
      </c>
      <c r="K1198" s="38" t="str">
        <f>IF(LCOE_SensitivityScenarios!BU1197&gt;'OnSSET_original_NoMG-PV-Diesel'!V1197,'OnSSET_original_NoMG-PV-Diesel'!U1197,LCOE_SensitivityScenarios!BV1197)</f>
        <v>SA_PV</v>
      </c>
      <c r="L1198" s="39" t="str">
        <f>IF(LCOE_SensitivityScenarios!BZ1197&gt;'OnSSET_original_NoMG-PV-Diesel'!V1197,'OnSSET_original_NoMG-PV-Diesel'!U1197,LCOE_SensitivityScenarios!CA1197)</f>
        <v>MG_Hybrid</v>
      </c>
      <c r="M1198" s="40" t="str">
        <f>IF(LCOE_SensitivityScenarios!CE1197&gt;'OnSSET_original_NoMG-PV-Diesel'!V1197,'OnSSET_original_NoMG-PV-Diesel'!U1197,LCOE_SensitivityScenarios!CF1197)</f>
        <v>SA_PV</v>
      </c>
      <c r="N1198" s="39" t="str">
        <f>IF(LCOE_SensitivityScenarios!CJ1197&gt;'OnSSET_original_NoMG-PV-Diesel'!AE1197,'OnSSET_original_NoMG-PV-Diesel'!AD1197,LCOE_SensitivityScenarios!CK1197)</f>
        <v>SA_Diesel</v>
      </c>
      <c r="O1198" s="39" t="str">
        <f>IF(LCOE_SensitivityScenarios!CO1197&gt;'OnSSET_original_NoMG-PV-Diesel'!AE1197,'OnSSET_original_NoMG-PV-Diesel'!AD1197,LCOE_SensitivityScenarios!CP1197)</f>
        <v>SA_Diesel</v>
      </c>
      <c r="P1198" s="40" t="str">
        <f>IF(LCOE_SensitivityScenarios!CT1197&gt;'OnSSET_original_NoMG-PV-Diesel'!AE1197,'OnSSET_original_NoMG-PV-Diesel'!AD1197,LCOE_SensitivityScenarios!CU1197)</f>
        <v>SA_Diesel</v>
      </c>
      <c r="Q1198" s="38">
        <f>IF(LCOE_SensitivityScenarios!BF1197&gt;'OnSSET_original_NoMG-PV-Diesel'!M1197,'OnSSET_original_NoMG-PV-Diesel'!M1197,LCOE_SensitivityScenarios!BF1197)</f>
        <v>0.496968586348984</v>
      </c>
      <c r="R1198" s="28">
        <f>MIN('OnSSET_original_NoMG-PV-Diesel'!E1197:I1197,LCOE_SensitivityScenarios!BK1197)</f>
        <v>0.496968586348984</v>
      </c>
      <c r="S1198" s="28">
        <f>MIN('OnSSET_original_NoMG-PV-Diesel'!E1197:I1197,LCOE_SensitivityScenarios!BP1197)</f>
        <v>0.496968586348984</v>
      </c>
      <c r="T1198" s="27">
        <f>MIN('OnSSET_original_NoMG-PV-Diesel'!N1197:R1197,LCOE_SensitivityScenarios!BU1197)</f>
        <v>0.496968586348984</v>
      </c>
      <c r="U1198" s="28">
        <f>MIN('OnSSET_original_NoMG-PV-Diesel'!N1197:R1197,LCOE_SensitivityScenarios!BZ1197)</f>
        <v>0.48651224644051017</v>
      </c>
      <c r="V1198" s="29">
        <f>MIN('OnSSET_original_NoMG-PV-Diesel'!N1197:R1197,LCOE_SensitivityScenarios!CE1197)</f>
        <v>0.496968586348984</v>
      </c>
      <c r="W1198" s="28">
        <f>MIN('OnSSET_original_NoMG-PV-Diesel'!W1197:AA1197,LCOE_SensitivityScenarios!CJ1197)</f>
        <v>0.248216042448727</v>
      </c>
      <c r="X1198" s="28">
        <f>MIN('OnSSET_original_NoMG-PV-Diesel'!W1197:AA1197,LCOE_SensitivityScenarios!CO1197)</f>
        <v>0.248216042448727</v>
      </c>
      <c r="Y1198" s="29">
        <f>MIN('OnSSET_original_NoMG-PV-Diesel'!W1197:AA1197,LCOE_SensitivityScenarios!CT1197)</f>
        <v>0.248216042448727</v>
      </c>
      <c r="Z1198">
        <f>IF(H1198='OnSSET_original_NoMG-PV-Diesel'!L1197,'OnSSET_original_NoMG-PV-Diesel'!K1197,"wait")</f>
        <v>20.1311977904309</v>
      </c>
      <c r="AA1198">
        <f>IF(I1198='OnSSET_original_NoMG-PV-Diesel'!L1197,'OnSSET_original_NoMG-PV-Diesel'!K1197,"wait")</f>
        <v>20.1311977904309</v>
      </c>
      <c r="AB1198">
        <f>IF(J1198='OnSSET_original_NoMG-PV-Diesel'!L1197,'OnSSET_original_NoMG-PV-Diesel'!K1197,"wait")</f>
        <v>20.1311977904309</v>
      </c>
      <c r="AC1198">
        <f>IF(K1198='OnSSET_original_NoMG-PV-Diesel'!U1197,'OnSSET_original_NoMG-PV-Diesel'!T1197,"wait")</f>
        <v>20.1311977904309</v>
      </c>
      <c r="AD1198" t="str">
        <f>IF(L1198='OnSSET_original_NoMG-PV-Diesel'!U1197,'OnSSET_original_NoMG-PV-Diesel'!T1197,"wait")</f>
        <v>wait</v>
      </c>
      <c r="AE1198">
        <f>IF(M1198='OnSSET_original_NoMG-PV-Diesel'!U1197,'OnSSET_original_NoMG-PV-Diesel'!T1197,"wait")</f>
        <v>20.1311977904309</v>
      </c>
      <c r="AF1198">
        <f>IF(N1198='OnSSET_original_NoMG-PV-Diesel'!AD1197,'OnSSET_original_NoMG-PV-Diesel'!AC1197,"wait")</f>
        <v>14.122173134903701</v>
      </c>
      <c r="AG1198">
        <f>IF(O1198='OnSSET_original_NoMG-PV-Diesel'!AD1197,'OnSSET_original_NoMG-PV-Diesel'!AC1197,"wait")</f>
        <v>14.122173134903701</v>
      </c>
      <c r="AH1198">
        <f>IF(P1198='OnSSET_original_NoMG-PV-Diesel'!AD1197,'OnSSET_original_NoMG-PV-Diesel'!AC1197,"wait")</f>
        <v>14.122173134903701</v>
      </c>
      <c r="AR1198">
        <v>39.012999999999998</v>
      </c>
      <c r="AS1198">
        <v>39.012999999999998</v>
      </c>
      <c r="AT1198">
        <v>1.6279999999999999</v>
      </c>
      <c r="AU1198">
        <v>1.6279999999999999</v>
      </c>
      <c r="AV1198">
        <v>59215.651769999997</v>
      </c>
      <c r="AW1198">
        <v>0</v>
      </c>
      <c r="AX1198">
        <v>12076.23949</v>
      </c>
      <c r="AZ1198">
        <f>SUMIF([1]base!$A$2:$A$169,B1198,[1]base!$V$2:$V$169)</f>
        <v>0</v>
      </c>
      <c r="BA1198">
        <f>SUMIF([2]s1!$A$2:$A$275,B1198,[2]s1!$U$2:$U$275)</f>
        <v>0</v>
      </c>
      <c r="BB1198">
        <f>SUMIF([3]s2!$A$2:$A$115,B1198,[3]s2!$U$2:$U$115)</f>
        <v>0</v>
      </c>
      <c r="BC1198">
        <f>SUMIF([4]s3!$A$2:$A$245,B1198,[4]s3!$U$2:$U$245)</f>
        <v>0</v>
      </c>
      <c r="BD1198">
        <f>SUMIF([5]s4!$A$2:$A$74,B1198,[5]s4!$U$2:$U$74)</f>
        <v>0</v>
      </c>
      <c r="BF1198">
        <f t="shared" si="95"/>
        <v>0</v>
      </c>
      <c r="BG1198">
        <f t="shared" si="96"/>
        <v>0</v>
      </c>
      <c r="BH1198">
        <f t="shared" si="97"/>
        <v>0</v>
      </c>
      <c r="BI1198">
        <f t="shared" si="98"/>
        <v>0</v>
      </c>
      <c r="BJ1198">
        <f t="shared" si="99"/>
        <v>0</v>
      </c>
      <c r="BL1198" t="s">
        <v>114</v>
      </c>
      <c r="BM1198" s="23">
        <v>102065.1728</v>
      </c>
      <c r="BN1198" s="23">
        <v>20.131197790000002</v>
      </c>
      <c r="BP1198" t="s">
        <v>186</v>
      </c>
      <c r="BQ1198" s="23">
        <v>102065.1728</v>
      </c>
      <c r="BR1198" s="23">
        <v>20.131197790000002</v>
      </c>
      <c r="BT1198" t="s">
        <v>183</v>
      </c>
      <c r="BU1198" s="23">
        <v>17511.648560000001</v>
      </c>
      <c r="BV1198" s="23">
        <v>14.12217313</v>
      </c>
    </row>
    <row r="1199" spans="1:74" x14ac:dyDescent="0.25">
      <c r="A1199">
        <v>1</v>
      </c>
      <c r="B1199" s="15">
        <v>17354</v>
      </c>
      <c r="C1199" s="15">
        <v>-65.392684329999994</v>
      </c>
      <c r="D1199" s="15">
        <v>-16.625908540000001</v>
      </c>
      <c r="E1199" s="16">
        <v>0</v>
      </c>
      <c r="F1199" s="19">
        <v>23413.304711662498</v>
      </c>
      <c r="G1199" s="19">
        <v>67.496783540422484</v>
      </c>
      <c r="H1199" s="16" t="str">
        <f>IF(LCOE_SensitivityScenarios!BF1198&gt;'OnSSET_original_NoMG-PV-Diesel'!M1198,'OnSSET_original_NoMG-PV-Diesel'!L1198,LCOE_SensitivityScenarios!BG1198)</f>
        <v>SA_PV</v>
      </c>
      <c r="I1199" s="39" t="str">
        <f>IF(LCOE_SensitivityScenarios!BK1198&gt;'OnSSET_original_NoMG-PV-Diesel'!M1198,'OnSSET_original_NoMG-PV-Diesel'!L1198,LCOE_SensitivityScenarios!BL1198)</f>
        <v>SA_PV</v>
      </c>
      <c r="J1199" s="39" t="str">
        <f>IF(LCOE_SensitivityScenarios!BP1198&gt;'OnSSET_original_NoMG-PV-Diesel'!M1198,'OnSSET_original_NoMG-PV-Diesel'!L1198,LCOE_SensitivityScenarios!BQ1198)</f>
        <v>SA_PV</v>
      </c>
      <c r="K1199" s="38" t="str">
        <f>IF(LCOE_SensitivityScenarios!BU1198&gt;'OnSSET_original_NoMG-PV-Diesel'!V1198,'OnSSET_original_NoMG-PV-Diesel'!U1198,LCOE_SensitivityScenarios!BV1198)</f>
        <v>SA_PV</v>
      </c>
      <c r="L1199" s="39" t="str">
        <f>IF(LCOE_SensitivityScenarios!BZ1198&gt;'OnSSET_original_NoMG-PV-Diesel'!V1198,'OnSSET_original_NoMG-PV-Diesel'!U1198,LCOE_SensitivityScenarios!CA1198)</f>
        <v>MG_Hybrid</v>
      </c>
      <c r="M1199" s="40" t="str">
        <f>IF(LCOE_SensitivityScenarios!CE1198&gt;'OnSSET_original_NoMG-PV-Diesel'!V1198,'OnSSET_original_NoMG-PV-Diesel'!U1198,LCOE_SensitivityScenarios!CF1198)</f>
        <v>SA_PV</v>
      </c>
      <c r="N1199" s="39" t="str">
        <f>IF(LCOE_SensitivityScenarios!CJ1198&gt;'OnSSET_original_NoMG-PV-Diesel'!AE1198,'OnSSET_original_NoMG-PV-Diesel'!AD1198,LCOE_SensitivityScenarios!CK1198)</f>
        <v>SA_Diesel</v>
      </c>
      <c r="O1199" s="39" t="str">
        <f>IF(LCOE_SensitivityScenarios!CO1198&gt;'OnSSET_original_NoMG-PV-Diesel'!AE1198,'OnSSET_original_NoMG-PV-Diesel'!AD1198,LCOE_SensitivityScenarios!CP1198)</f>
        <v>SA_Diesel</v>
      </c>
      <c r="P1199" s="40" t="str">
        <f>IF(LCOE_SensitivityScenarios!CT1198&gt;'OnSSET_original_NoMG-PV-Diesel'!AE1198,'OnSSET_original_NoMG-PV-Diesel'!AD1198,LCOE_SensitivityScenarios!CU1198)</f>
        <v>SA_Diesel</v>
      </c>
      <c r="Q1199" s="38">
        <f>IF(LCOE_SensitivityScenarios!BF1198&gt;'OnSSET_original_NoMG-PV-Diesel'!M1198,'OnSSET_original_NoMG-PV-Diesel'!M1198,LCOE_SensitivityScenarios!BF1198)</f>
        <v>0.55677858041180495</v>
      </c>
      <c r="R1199" s="28">
        <f>MIN('OnSSET_original_NoMG-PV-Diesel'!E1198:I1198,LCOE_SensitivityScenarios!BK1198)</f>
        <v>0.55677858041180495</v>
      </c>
      <c r="S1199" s="28">
        <f>MIN('OnSSET_original_NoMG-PV-Diesel'!E1198:I1198,LCOE_SensitivityScenarios!BP1198)</f>
        <v>0.55677858041180495</v>
      </c>
      <c r="T1199" s="27">
        <f>MIN('OnSSET_original_NoMG-PV-Diesel'!N1198:R1198,LCOE_SensitivityScenarios!BU1198)</f>
        <v>0.55677858041180495</v>
      </c>
      <c r="U1199" s="28">
        <f>MIN('OnSSET_original_NoMG-PV-Diesel'!N1198:R1198,LCOE_SensitivityScenarios!BZ1198)</f>
        <v>0.55278963493068867</v>
      </c>
      <c r="V1199" s="29">
        <f>MIN('OnSSET_original_NoMG-PV-Diesel'!N1198:R1198,LCOE_SensitivityScenarios!CE1198)</f>
        <v>0.55677858041180495</v>
      </c>
      <c r="W1199" s="28">
        <f>MIN('OnSSET_original_NoMG-PV-Diesel'!W1198:AA1198,LCOE_SensitivityScenarios!CJ1198)</f>
        <v>0.27234986813221601</v>
      </c>
      <c r="X1199" s="28">
        <f>MIN('OnSSET_original_NoMG-PV-Diesel'!W1198:AA1198,LCOE_SensitivityScenarios!CO1198)</f>
        <v>0.27234986813221601</v>
      </c>
      <c r="Y1199" s="29">
        <f>MIN('OnSSET_original_NoMG-PV-Diesel'!W1198:AA1198,LCOE_SensitivityScenarios!CT1198)</f>
        <v>0.27234986813221601</v>
      </c>
      <c r="Z1199">
        <f>IF(H1199='OnSSET_original_NoMG-PV-Diesel'!L1198,'OnSSET_original_NoMG-PV-Diesel'!K1198,"wait")</f>
        <v>14.9768468698666</v>
      </c>
      <c r="AA1199">
        <f>IF(I1199='OnSSET_original_NoMG-PV-Diesel'!L1198,'OnSSET_original_NoMG-PV-Diesel'!K1198,"wait")</f>
        <v>14.9768468698666</v>
      </c>
      <c r="AB1199">
        <f>IF(J1199='OnSSET_original_NoMG-PV-Diesel'!L1198,'OnSSET_original_NoMG-PV-Diesel'!K1198,"wait")</f>
        <v>14.9768468698666</v>
      </c>
      <c r="AC1199">
        <f>IF(K1199='OnSSET_original_NoMG-PV-Diesel'!U1198,'OnSSET_original_NoMG-PV-Diesel'!T1198,"wait")</f>
        <v>14.9768468698666</v>
      </c>
      <c r="AD1199" t="str">
        <f>IF(L1199='OnSSET_original_NoMG-PV-Diesel'!U1198,'OnSSET_original_NoMG-PV-Diesel'!T1198,"wait")</f>
        <v>wait</v>
      </c>
      <c r="AE1199">
        <f>IF(M1199='OnSSET_original_NoMG-PV-Diesel'!U1198,'OnSSET_original_NoMG-PV-Diesel'!T1198,"wait")</f>
        <v>14.9768468698666</v>
      </c>
      <c r="AF1199">
        <f>IF(N1199='OnSSET_original_NoMG-PV-Diesel'!AD1198,'OnSSET_original_NoMG-PV-Diesel'!AC1198,"wait")</f>
        <v>10.691006717654099</v>
      </c>
      <c r="AG1199">
        <f>IF(O1199='OnSSET_original_NoMG-PV-Diesel'!AD1198,'OnSSET_original_NoMG-PV-Diesel'!AC1198,"wait")</f>
        <v>10.691006717654099</v>
      </c>
      <c r="AH1199">
        <f>IF(P1199='OnSSET_original_NoMG-PV-Diesel'!AD1198,'OnSSET_original_NoMG-PV-Diesel'!AC1198,"wait")</f>
        <v>10.691006717654099</v>
      </c>
      <c r="AR1199">
        <v>40.265000000000001</v>
      </c>
      <c r="AS1199">
        <v>40.265000000000001</v>
      </c>
      <c r="AT1199">
        <v>13.077</v>
      </c>
      <c r="AU1199">
        <v>1.0999999999999999E-2</v>
      </c>
      <c r="AV1199">
        <v>54448.001340000003</v>
      </c>
      <c r="AW1199">
        <v>0</v>
      </c>
      <c r="AX1199">
        <v>10089.01021</v>
      </c>
      <c r="AZ1199">
        <f>SUMIF([1]base!$A$2:$A$169,B1199,[1]base!$V$2:$V$169)</f>
        <v>0</v>
      </c>
      <c r="BA1199">
        <f>SUMIF([2]s1!$A$2:$A$275,B1199,[2]s1!$U$2:$U$275)</f>
        <v>0</v>
      </c>
      <c r="BB1199">
        <f>SUMIF([3]s2!$A$2:$A$115,B1199,[3]s2!$U$2:$U$115)</f>
        <v>0</v>
      </c>
      <c r="BC1199">
        <f>SUMIF([4]s3!$A$2:$A$245,B1199,[4]s3!$U$2:$U$245)</f>
        <v>0</v>
      </c>
      <c r="BD1199">
        <f>SUMIF([5]s4!$A$2:$A$74,B1199,[5]s4!$U$2:$U$74)</f>
        <v>0</v>
      </c>
      <c r="BF1199">
        <f t="shared" si="95"/>
        <v>0</v>
      </c>
      <c r="BG1199">
        <f t="shared" si="96"/>
        <v>0</v>
      </c>
      <c r="BH1199">
        <f t="shared" si="97"/>
        <v>0</v>
      </c>
      <c r="BI1199">
        <f t="shared" si="98"/>
        <v>0</v>
      </c>
      <c r="BJ1199">
        <f t="shared" si="99"/>
        <v>0</v>
      </c>
      <c r="BL1199" t="s">
        <v>114</v>
      </c>
      <c r="BM1199" s="23">
        <v>86566.174910000002</v>
      </c>
      <c r="BN1199" s="23">
        <v>14.976846869999999</v>
      </c>
      <c r="BP1199" t="s">
        <v>186</v>
      </c>
      <c r="BQ1199" s="23">
        <v>86566.174910000002</v>
      </c>
      <c r="BR1199" s="23">
        <v>14.976846869999999</v>
      </c>
      <c r="BT1199" t="s">
        <v>183</v>
      </c>
      <c r="BU1199" s="23">
        <v>13256.964819999999</v>
      </c>
      <c r="BV1199" s="23">
        <v>10.691006720000001</v>
      </c>
    </row>
    <row r="1200" spans="1:74" x14ac:dyDescent="0.25">
      <c r="A1200">
        <v>1</v>
      </c>
      <c r="B1200" s="15">
        <v>17358</v>
      </c>
      <c r="C1200" s="15">
        <v>-65.427999159999999</v>
      </c>
      <c r="D1200" s="15">
        <v>-16.799953259999999</v>
      </c>
      <c r="E1200" s="16">
        <v>0</v>
      </c>
      <c r="F1200" s="19">
        <v>21637.931711495701</v>
      </c>
      <c r="G1200" s="19">
        <v>66.861146143328</v>
      </c>
      <c r="H1200" s="16" t="str">
        <f>IF(LCOE_SensitivityScenarios!BF1199&gt;'OnSSET_original_NoMG-PV-Diesel'!M1199,'OnSSET_original_NoMG-PV-Diesel'!L1199,LCOE_SensitivityScenarios!BG1199)</f>
        <v>SA_Diesel</v>
      </c>
      <c r="I1200" s="39" t="str">
        <f>IF(LCOE_SensitivityScenarios!BK1199&gt;'OnSSET_original_NoMG-PV-Diesel'!M1199,'OnSSET_original_NoMG-PV-Diesel'!L1199,LCOE_SensitivityScenarios!BL1199)</f>
        <v>SA_Diesel</v>
      </c>
      <c r="J1200" s="39" t="str">
        <f>IF(LCOE_SensitivityScenarios!BP1199&gt;'OnSSET_original_NoMG-PV-Diesel'!M1199,'OnSSET_original_NoMG-PV-Diesel'!L1199,LCOE_SensitivityScenarios!BQ1199)</f>
        <v>SA_Diesel</v>
      </c>
      <c r="K1200" s="38" t="str">
        <f>IF(LCOE_SensitivityScenarios!BU1199&gt;'OnSSET_original_NoMG-PV-Diesel'!V1199,'OnSSET_original_NoMG-PV-Diesel'!U1199,LCOE_SensitivityScenarios!BV1199)</f>
        <v>SA_Diesel</v>
      </c>
      <c r="L1200" s="39" t="str">
        <f>IF(LCOE_SensitivityScenarios!BZ1199&gt;'OnSSET_original_NoMG-PV-Diesel'!V1199,'OnSSET_original_NoMG-PV-Diesel'!U1199,LCOE_SensitivityScenarios!CA1199)</f>
        <v>SA_Diesel</v>
      </c>
      <c r="M1200" s="40" t="str">
        <f>IF(LCOE_SensitivityScenarios!CE1199&gt;'OnSSET_original_NoMG-PV-Diesel'!V1199,'OnSSET_original_NoMG-PV-Diesel'!U1199,LCOE_SensitivityScenarios!CF1199)</f>
        <v>SA_Diesel</v>
      </c>
      <c r="N1200" s="39" t="str">
        <f>IF(LCOE_SensitivityScenarios!CJ1199&gt;'OnSSET_original_NoMG-PV-Diesel'!AE1199,'OnSSET_original_NoMG-PV-Diesel'!AD1199,LCOE_SensitivityScenarios!CK1199)</f>
        <v>SA_Diesel</v>
      </c>
      <c r="O1200" s="39" t="str">
        <f>IF(LCOE_SensitivityScenarios!CO1199&gt;'OnSSET_original_NoMG-PV-Diesel'!AE1199,'OnSSET_original_NoMG-PV-Diesel'!AD1199,LCOE_SensitivityScenarios!CP1199)</f>
        <v>SA_Diesel</v>
      </c>
      <c r="P1200" s="40" t="str">
        <f>IF(LCOE_SensitivityScenarios!CT1199&gt;'OnSSET_original_NoMG-PV-Diesel'!AE1199,'OnSSET_original_NoMG-PV-Diesel'!AD1199,LCOE_SensitivityScenarios!CU1199)</f>
        <v>SA_Diesel</v>
      </c>
      <c r="Q1200" s="38">
        <f>IF(LCOE_SensitivityScenarios!BF1199&gt;'OnSSET_original_NoMG-PV-Diesel'!M1199,'OnSSET_original_NoMG-PV-Diesel'!M1199,LCOE_SensitivityScenarios!BF1199)</f>
        <v>0.53255464742602199</v>
      </c>
      <c r="R1200" s="28">
        <f>MIN('OnSSET_original_NoMG-PV-Diesel'!E1199:I1199,LCOE_SensitivityScenarios!BK1199)</f>
        <v>0.53255464742602199</v>
      </c>
      <c r="S1200" s="28">
        <f>MIN('OnSSET_original_NoMG-PV-Diesel'!E1199:I1199,LCOE_SensitivityScenarios!BP1199)</f>
        <v>0.53255464742602199</v>
      </c>
      <c r="T1200" s="27">
        <f>MIN('OnSSET_original_NoMG-PV-Diesel'!N1199:R1199,LCOE_SensitivityScenarios!BU1199)</f>
        <v>0.39033746036260603</v>
      </c>
      <c r="U1200" s="28">
        <f>MIN('OnSSET_original_NoMG-PV-Diesel'!N1199:R1199,LCOE_SensitivityScenarios!BZ1199)</f>
        <v>0.39033746036260603</v>
      </c>
      <c r="V1200" s="29">
        <f>MIN('OnSSET_original_NoMG-PV-Diesel'!N1199:R1199,LCOE_SensitivityScenarios!CE1199)</f>
        <v>0.39033746036260603</v>
      </c>
      <c r="W1200" s="28">
        <f>MIN('OnSSET_original_NoMG-PV-Diesel'!W1199:AA1199,LCOE_SensitivityScenarios!CJ1199)</f>
        <v>0.205981847502622</v>
      </c>
      <c r="X1200" s="28">
        <f>MIN('OnSSET_original_NoMG-PV-Diesel'!W1199:AA1199,LCOE_SensitivityScenarios!CO1199)</f>
        <v>0.205981847502622</v>
      </c>
      <c r="Y1200" s="29">
        <f>MIN('OnSSET_original_NoMG-PV-Diesel'!W1199:AA1199,LCOE_SensitivityScenarios!CT1199)</f>
        <v>0.205981847502622</v>
      </c>
      <c r="Z1200">
        <f>IF(H1200='OnSSET_original_NoMG-PV-Diesel'!L1199,'OnSSET_original_NoMG-PV-Diesel'!K1199,"wait")</f>
        <v>9.8803341148382504</v>
      </c>
      <c r="AA1200">
        <f>IF(I1200='OnSSET_original_NoMG-PV-Diesel'!L1199,'OnSSET_original_NoMG-PV-Diesel'!K1199,"wait")</f>
        <v>9.8803341148382504</v>
      </c>
      <c r="AB1200">
        <f>IF(J1200='OnSSET_original_NoMG-PV-Diesel'!L1199,'OnSSET_original_NoMG-PV-Diesel'!K1199,"wait")</f>
        <v>9.8803341148382504</v>
      </c>
      <c r="AC1200">
        <f>IF(K1200='OnSSET_original_NoMG-PV-Diesel'!U1199,'OnSSET_original_NoMG-PV-Diesel'!T1199,"wait")</f>
        <v>9.8803341148382504</v>
      </c>
      <c r="AD1200">
        <f>IF(L1200='OnSSET_original_NoMG-PV-Diesel'!U1199,'OnSSET_original_NoMG-PV-Diesel'!T1199,"wait")</f>
        <v>9.8803341148382504</v>
      </c>
      <c r="AE1200">
        <f>IF(M1200='OnSSET_original_NoMG-PV-Diesel'!U1199,'OnSSET_original_NoMG-PV-Diesel'!T1199,"wait")</f>
        <v>9.8803341148382504</v>
      </c>
      <c r="AF1200">
        <f>IF(N1200='OnSSET_original_NoMG-PV-Diesel'!AD1199,'OnSSET_original_NoMG-PV-Diesel'!AC1199,"wait")</f>
        <v>9.8803341148382504</v>
      </c>
      <c r="AG1200">
        <f>IF(O1200='OnSSET_original_NoMG-PV-Diesel'!AD1199,'OnSSET_original_NoMG-PV-Diesel'!AC1199,"wait")</f>
        <v>9.8803341148382504</v>
      </c>
      <c r="AH1200">
        <f>IF(P1200='OnSSET_original_NoMG-PV-Diesel'!AD1199,'OnSSET_original_NoMG-PV-Diesel'!AC1199,"wait")</f>
        <v>9.8803341148382504</v>
      </c>
      <c r="AR1200">
        <v>20.565999999999999</v>
      </c>
      <c r="AS1200">
        <v>20.565999999999999</v>
      </c>
      <c r="AT1200">
        <v>4.1470000000000002</v>
      </c>
      <c r="AU1200">
        <v>2E-3</v>
      </c>
      <c r="AV1200">
        <v>51276.880219999999</v>
      </c>
      <c r="AW1200">
        <v>0</v>
      </c>
      <c r="AX1200">
        <v>8866.0998820000004</v>
      </c>
      <c r="AZ1200">
        <f>SUMIF([1]base!$A$2:$A$169,B1200,[1]base!$V$2:$V$169)</f>
        <v>0</v>
      </c>
      <c r="BA1200">
        <f>SUMIF([2]s1!$A$2:$A$275,B1200,[2]s1!$U$2:$U$275)</f>
        <v>0</v>
      </c>
      <c r="BB1200">
        <f>SUMIF([3]s2!$A$2:$A$115,B1200,[3]s2!$U$2:$U$115)</f>
        <v>0</v>
      </c>
      <c r="BC1200">
        <f>SUMIF([4]s3!$A$2:$A$245,B1200,[4]s3!$U$2:$U$245)</f>
        <v>0</v>
      </c>
      <c r="BD1200">
        <f>SUMIF([5]s4!$A$2:$A$74,B1200,[5]s4!$U$2:$U$74)</f>
        <v>0</v>
      </c>
      <c r="BF1200">
        <f t="shared" si="95"/>
        <v>0</v>
      </c>
      <c r="BG1200">
        <f t="shared" si="96"/>
        <v>0</v>
      </c>
      <c r="BH1200">
        <f t="shared" si="97"/>
        <v>0</v>
      </c>
      <c r="BI1200">
        <f t="shared" si="98"/>
        <v>0</v>
      </c>
      <c r="BJ1200">
        <f t="shared" si="99"/>
        <v>0</v>
      </c>
      <c r="BL1200" t="s">
        <v>113</v>
      </c>
      <c r="BM1200" s="23">
        <v>12251.721960000001</v>
      </c>
      <c r="BN1200" s="23">
        <v>9.8803341150000001</v>
      </c>
      <c r="BP1200" t="s">
        <v>183</v>
      </c>
      <c r="BQ1200" s="23">
        <v>12251.721960000001</v>
      </c>
      <c r="BR1200" s="23">
        <v>9.8803341150000001</v>
      </c>
      <c r="BT1200" t="s">
        <v>183</v>
      </c>
      <c r="BU1200" s="23">
        <v>12251.721960000001</v>
      </c>
      <c r="BV1200" s="23">
        <v>9.8803341150000001</v>
      </c>
    </row>
    <row r="1201" spans="1:74" x14ac:dyDescent="0.25">
      <c r="A1201">
        <v>1</v>
      </c>
      <c r="B1201" s="15">
        <v>17369</v>
      </c>
      <c r="C1201" s="15">
        <v>-65.363343150000006</v>
      </c>
      <c r="D1201" s="15">
        <v>-16.60442248</v>
      </c>
      <c r="E1201" s="16">
        <v>0</v>
      </c>
      <c r="F1201" s="19">
        <v>42897.066876992598</v>
      </c>
      <c r="G1201" s="19">
        <v>132.5518120456918</v>
      </c>
      <c r="H1201" s="16" t="str">
        <f>IF(LCOE_SensitivityScenarios!BF1200&gt;'OnSSET_original_NoMG-PV-Diesel'!M1200,'OnSSET_original_NoMG-PV-Diesel'!L1200,LCOE_SensitivityScenarios!BG1200)</f>
        <v>SA_PV</v>
      </c>
      <c r="I1201" s="39" t="str">
        <f>IF(LCOE_SensitivityScenarios!BK1200&gt;'OnSSET_original_NoMG-PV-Diesel'!M1200,'OnSSET_original_NoMG-PV-Diesel'!L1200,LCOE_SensitivityScenarios!BL1200)</f>
        <v>MG_Hybrid</v>
      </c>
      <c r="J1201" s="39" t="str">
        <f>IF(LCOE_SensitivityScenarios!BP1200&gt;'OnSSET_original_NoMG-PV-Diesel'!M1200,'OnSSET_original_NoMG-PV-Diesel'!L1200,LCOE_SensitivityScenarios!BQ1200)</f>
        <v>SA_PV</v>
      </c>
      <c r="K1201" s="38" t="str">
        <f>IF(LCOE_SensitivityScenarios!BU1200&gt;'OnSSET_original_NoMG-PV-Diesel'!V1200,'OnSSET_original_NoMG-PV-Diesel'!U1200,LCOE_SensitivityScenarios!BV1200)</f>
        <v>MG_Hybrid</v>
      </c>
      <c r="L1201" s="39" t="str">
        <f>IF(LCOE_SensitivityScenarios!BZ1200&gt;'OnSSET_original_NoMG-PV-Diesel'!V1200,'OnSSET_original_NoMG-PV-Diesel'!U1200,LCOE_SensitivityScenarios!CA1200)</f>
        <v>MG_Hybrid</v>
      </c>
      <c r="M1201" s="40" t="str">
        <f>IF(LCOE_SensitivityScenarios!CE1200&gt;'OnSSET_original_NoMG-PV-Diesel'!V1200,'OnSSET_original_NoMG-PV-Diesel'!U1200,LCOE_SensitivityScenarios!CF1200)</f>
        <v>MG_Diesel</v>
      </c>
      <c r="N1201" s="39" t="str">
        <f>IF(LCOE_SensitivityScenarios!CJ1200&gt;'OnSSET_original_NoMG-PV-Diesel'!AE1200,'OnSSET_original_NoMG-PV-Diesel'!AD1200,LCOE_SensitivityScenarios!CK1200)</f>
        <v>SA_Diesel</v>
      </c>
      <c r="O1201" s="39" t="str">
        <f>IF(LCOE_SensitivityScenarios!CO1200&gt;'OnSSET_original_NoMG-PV-Diesel'!AE1200,'OnSSET_original_NoMG-PV-Diesel'!AD1200,LCOE_SensitivityScenarios!CP1200)</f>
        <v>SA_Diesel</v>
      </c>
      <c r="P1201" s="40" t="str">
        <f>IF(LCOE_SensitivityScenarios!CT1200&gt;'OnSSET_original_NoMG-PV-Diesel'!AE1200,'OnSSET_original_NoMG-PV-Diesel'!AD1200,LCOE_SensitivityScenarios!CU1200)</f>
        <v>SA_Diesel</v>
      </c>
      <c r="Q1201" s="38">
        <f>IF(LCOE_SensitivityScenarios!BF1200&gt;'OnSSET_original_NoMG-PV-Diesel'!M1200,'OnSSET_original_NoMG-PV-Diesel'!M1200,LCOE_SensitivityScenarios!BF1200)</f>
        <v>0.55486195879248701</v>
      </c>
      <c r="R1201" s="28">
        <f>MIN('OnSSET_original_NoMG-PV-Diesel'!E1200:I1200,LCOE_SensitivityScenarios!BK1200)</f>
        <v>0.53317943514489896</v>
      </c>
      <c r="S1201" s="28">
        <f>MIN('OnSSET_original_NoMG-PV-Diesel'!E1200:I1200,LCOE_SensitivityScenarios!BP1200)</f>
        <v>0.55486195879248701</v>
      </c>
      <c r="T1201" s="27">
        <f>MIN('OnSSET_original_NoMG-PV-Diesel'!N1200:R1200,LCOE_SensitivityScenarios!BU1200)</f>
        <v>0.49087157667553416</v>
      </c>
      <c r="U1201" s="28">
        <f>MIN('OnSSET_original_NoMG-PV-Diesel'!N1200:R1200,LCOE_SensitivityScenarios!BZ1200)</f>
        <v>0.46511005039953413</v>
      </c>
      <c r="V1201" s="29">
        <f>MIN('OnSSET_original_NoMG-PV-Diesel'!N1200:R1200,LCOE_SensitivityScenarios!CE1200)</f>
        <v>0.50847320971457044</v>
      </c>
      <c r="W1201" s="28">
        <f>MIN('OnSSET_original_NoMG-PV-Diesel'!W1200:AA1200,LCOE_SensitivityScenarios!CJ1200)</f>
        <v>0.248216042448727</v>
      </c>
      <c r="X1201" s="28">
        <f>MIN('OnSSET_original_NoMG-PV-Diesel'!W1200:AA1200,LCOE_SensitivityScenarios!CO1200)</f>
        <v>0.248216042448727</v>
      </c>
      <c r="Y1201" s="29">
        <f>MIN('OnSSET_original_NoMG-PV-Diesel'!W1200:AA1200,LCOE_SensitivityScenarios!CT1200)</f>
        <v>0.248216042448727</v>
      </c>
      <c r="Z1201">
        <f>IF(H1201='OnSSET_original_NoMG-PV-Diesel'!L1200,'OnSSET_original_NoMG-PV-Diesel'!K1200,"wait")</f>
        <v>27.345615399370601</v>
      </c>
      <c r="AA1201">
        <f>VLOOKUP(B1201,[2]s1!$A$2:$T$275,20,FALSE)</f>
        <v>13.647</v>
      </c>
      <c r="AB1201">
        <f>IF(J1201='OnSSET_original_NoMG-PV-Diesel'!L1200,'OnSSET_original_NoMG-PV-Diesel'!K1200,"wait")</f>
        <v>27.345615399370601</v>
      </c>
      <c r="AC1201">
        <f>VLOOKUP(B1201,[4]s3!$A$2:$T$275,20,FALSE)</f>
        <v>12.367000000000001</v>
      </c>
      <c r="AD1201" t="str">
        <f>IF(L1201='OnSSET_original_NoMG-PV-Diesel'!U1200,'OnSSET_original_NoMG-PV-Diesel'!T1200,"wait")</f>
        <v>wait</v>
      </c>
      <c r="AE1201" t="str">
        <f>IF(M1201='OnSSET_original_NoMG-PV-Diesel'!U1200,'OnSSET_original_NoMG-PV-Diesel'!T1200,"wait")</f>
        <v>wait</v>
      </c>
      <c r="AF1201">
        <f>IF(N1201='OnSSET_original_NoMG-PV-Diesel'!AD1200,'OnSSET_original_NoMG-PV-Diesel'!AC1200,"wait")</f>
        <v>19.587701770316201</v>
      </c>
      <c r="AG1201">
        <f>IF(O1201='OnSSET_original_NoMG-PV-Diesel'!AD1200,'OnSSET_original_NoMG-PV-Diesel'!AC1200,"wait")</f>
        <v>19.587701770316201</v>
      </c>
      <c r="AH1201">
        <f>IF(P1201='OnSSET_original_NoMG-PV-Diesel'!AD1200,'OnSSET_original_NoMG-PV-Diesel'!AC1200,"wait")</f>
        <v>19.587701770316201</v>
      </c>
      <c r="AR1201">
        <v>42.728000000000002</v>
      </c>
      <c r="AS1201">
        <v>42.728000000000002</v>
      </c>
      <c r="AT1201">
        <v>16.535999999999898</v>
      </c>
      <c r="AU1201">
        <v>4.0000000000000001E-3</v>
      </c>
      <c r="AV1201">
        <v>74898.018230000001</v>
      </c>
      <c r="AW1201">
        <v>0</v>
      </c>
      <c r="AX1201">
        <v>19872.292839999998</v>
      </c>
      <c r="AZ1201">
        <f>SUMIF([1]base!$A$2:$A$169,B1201,[1]base!$V$2:$V$169)</f>
        <v>0</v>
      </c>
      <c r="BA1201">
        <f>SUMIF([2]s1!$A$2:$A$275,B1201,[2]s1!$U$2:$U$275)</f>
        <v>33491.9</v>
      </c>
      <c r="BB1201">
        <f>SUMIF([3]s2!$A$2:$A$115,B1201,[3]s2!$U$2:$U$115)</f>
        <v>0</v>
      </c>
      <c r="BC1201">
        <f>SUMIF([4]s3!$A$2:$A$245,B1201,[4]s3!$U$2:$U$245)</f>
        <v>18899.52</v>
      </c>
      <c r="BD1201">
        <f>SUMIF([5]s4!$A$2:$A$74,B1201,[5]s4!$U$2:$U$74)</f>
        <v>0</v>
      </c>
      <c r="BF1201">
        <f t="shared" si="95"/>
        <v>0</v>
      </c>
      <c r="BG1201">
        <f t="shared" si="96"/>
        <v>128262.21106999999</v>
      </c>
      <c r="BH1201">
        <f t="shared" si="97"/>
        <v>0</v>
      </c>
      <c r="BI1201">
        <f t="shared" si="98"/>
        <v>113669.83107</v>
      </c>
      <c r="BJ1201">
        <f t="shared" si="99"/>
        <v>0</v>
      </c>
      <c r="BL1201" t="s">
        <v>114</v>
      </c>
      <c r="BM1201" s="23">
        <v>158057.65700000001</v>
      </c>
      <c r="BN1201" s="23">
        <v>27.3456154</v>
      </c>
      <c r="BP1201" t="s">
        <v>183</v>
      </c>
      <c r="BQ1201" s="23">
        <v>24288.963619999999</v>
      </c>
      <c r="BR1201" s="23">
        <v>19.587701769999999</v>
      </c>
      <c r="BT1201" t="s">
        <v>183</v>
      </c>
      <c r="BU1201" s="23">
        <v>24288.963619999999</v>
      </c>
      <c r="BV1201" s="23">
        <v>19.587701769999999</v>
      </c>
    </row>
    <row r="1202" spans="1:74" x14ac:dyDescent="0.25">
      <c r="A1202">
        <v>1</v>
      </c>
      <c r="B1202" s="15">
        <v>17378</v>
      </c>
      <c r="C1202" s="15">
        <v>-65.53164443</v>
      </c>
      <c r="D1202" s="15">
        <v>-16.563348090000002</v>
      </c>
      <c r="E1202" s="16">
        <v>0</v>
      </c>
      <c r="F1202" s="19">
        <v>26713.405004174801</v>
      </c>
      <c r="G1202" s="19">
        <v>82.544343859063602</v>
      </c>
      <c r="H1202" s="16" t="str">
        <f>IF(LCOE_SensitivityScenarios!BF1201&gt;'OnSSET_original_NoMG-PV-Diesel'!M1201,'OnSSET_original_NoMG-PV-Diesel'!L1201,LCOE_SensitivityScenarios!BG1201)</f>
        <v>SA_PV</v>
      </c>
      <c r="I1202" s="39" t="str">
        <f>IF(LCOE_SensitivityScenarios!BK1201&gt;'OnSSET_original_NoMG-PV-Diesel'!M1201,'OnSSET_original_NoMG-PV-Diesel'!L1201,LCOE_SensitivityScenarios!BL1201)</f>
        <v>SA_PV</v>
      </c>
      <c r="J1202" s="39" t="str">
        <f>IF(LCOE_SensitivityScenarios!BP1201&gt;'OnSSET_original_NoMG-PV-Diesel'!M1201,'OnSSET_original_NoMG-PV-Diesel'!L1201,LCOE_SensitivityScenarios!BQ1201)</f>
        <v>SA_PV</v>
      </c>
      <c r="K1202" s="38" t="str">
        <f>IF(LCOE_SensitivityScenarios!BU1201&gt;'OnSSET_original_NoMG-PV-Diesel'!V1201,'OnSSET_original_NoMG-PV-Diesel'!U1201,LCOE_SensitivityScenarios!BV1201)</f>
        <v>MG_Hybrid</v>
      </c>
      <c r="L1202" s="39" t="str">
        <f>IF(LCOE_SensitivityScenarios!BZ1201&gt;'OnSSET_original_NoMG-PV-Diesel'!V1201,'OnSSET_original_NoMG-PV-Diesel'!U1201,LCOE_SensitivityScenarios!CA1201)</f>
        <v>MG_Hybrid</v>
      </c>
      <c r="M1202" s="40" t="str">
        <f>IF(LCOE_SensitivityScenarios!CE1201&gt;'OnSSET_original_NoMG-PV-Diesel'!V1201,'OnSSET_original_NoMG-PV-Diesel'!U1201,LCOE_SensitivityScenarios!CF1201)</f>
        <v>SA_PV</v>
      </c>
      <c r="N1202" s="39" t="str">
        <f>IF(LCOE_SensitivityScenarios!CJ1201&gt;'OnSSET_original_NoMG-PV-Diesel'!AE1201,'OnSSET_original_NoMG-PV-Diesel'!AD1201,LCOE_SensitivityScenarios!CK1201)</f>
        <v>SA_Diesel</v>
      </c>
      <c r="O1202" s="39" t="str">
        <f>IF(LCOE_SensitivityScenarios!CO1201&gt;'OnSSET_original_NoMG-PV-Diesel'!AE1201,'OnSSET_original_NoMG-PV-Diesel'!AD1201,LCOE_SensitivityScenarios!CP1201)</f>
        <v>SA_Diesel</v>
      </c>
      <c r="P1202" s="40" t="str">
        <f>IF(LCOE_SensitivityScenarios!CT1201&gt;'OnSSET_original_NoMG-PV-Diesel'!AE1201,'OnSSET_original_NoMG-PV-Diesel'!AD1201,LCOE_SensitivityScenarios!CU1201)</f>
        <v>SA_Diesel</v>
      </c>
      <c r="Q1202" s="38">
        <f>IF(LCOE_SensitivityScenarios!BF1201&gt;'OnSSET_original_NoMG-PV-Diesel'!M1201,'OnSSET_original_NoMG-PV-Diesel'!M1201,LCOE_SensitivityScenarios!BF1201)</f>
        <v>0.55677858041180495</v>
      </c>
      <c r="R1202" s="28">
        <f>MIN('OnSSET_original_NoMG-PV-Diesel'!E1201:I1201,LCOE_SensitivityScenarios!BK1201)</f>
        <v>0.55677858041180495</v>
      </c>
      <c r="S1202" s="28">
        <f>MIN('OnSSET_original_NoMG-PV-Diesel'!E1201:I1201,LCOE_SensitivityScenarios!BP1201)</f>
        <v>0.55677858041180495</v>
      </c>
      <c r="T1202" s="27">
        <f>MIN('OnSSET_original_NoMG-PV-Diesel'!N1201:R1201,LCOE_SensitivityScenarios!BU1201)</f>
        <v>0.54048578153776394</v>
      </c>
      <c r="U1202" s="28">
        <f>MIN('OnSSET_original_NoMG-PV-Diesel'!N1201:R1201,LCOE_SensitivityScenarios!BZ1201)</f>
        <v>0.51472425526176391</v>
      </c>
      <c r="V1202" s="29">
        <f>MIN('OnSSET_original_NoMG-PV-Diesel'!N1201:R1201,LCOE_SensitivityScenarios!CE1201)</f>
        <v>0.55677858041180495</v>
      </c>
      <c r="W1202" s="28">
        <f>MIN('OnSSET_original_NoMG-PV-Diesel'!W1201:AA1201,LCOE_SensitivityScenarios!CJ1201)</f>
        <v>0.27234986813221601</v>
      </c>
      <c r="X1202" s="28">
        <f>MIN('OnSSET_original_NoMG-PV-Diesel'!W1201:AA1201,LCOE_SensitivityScenarios!CO1201)</f>
        <v>0.27234986813221601</v>
      </c>
      <c r="Y1202" s="29">
        <f>MIN('OnSSET_original_NoMG-PV-Diesel'!W1201:AA1201,LCOE_SensitivityScenarios!CT1201)</f>
        <v>0.27234986813221601</v>
      </c>
      <c r="Z1202">
        <f>IF(H1202='OnSSET_original_NoMG-PV-Diesel'!L1201,'OnSSET_original_NoMG-PV-Diesel'!K1201,"wait")</f>
        <v>17.0878302335923</v>
      </c>
      <c r="AA1202">
        <f>IF(I1202='OnSSET_original_NoMG-PV-Diesel'!L1201,'OnSSET_original_NoMG-PV-Diesel'!K1201,"wait")</f>
        <v>17.0878302335923</v>
      </c>
      <c r="AB1202">
        <f>IF(J1202='OnSSET_original_NoMG-PV-Diesel'!L1201,'OnSSET_original_NoMG-PV-Diesel'!K1201,"wait")</f>
        <v>17.0878302335923</v>
      </c>
      <c r="AC1202">
        <f>VLOOKUP(B1202,[4]s3!$A$2:$T$275,20,FALSE)</f>
        <v>9.9060000000000006</v>
      </c>
      <c r="AD1202" t="str">
        <f>IF(L1202='OnSSET_original_NoMG-PV-Diesel'!U1201,'OnSSET_original_NoMG-PV-Diesel'!T1201,"wait")</f>
        <v>wait</v>
      </c>
      <c r="AE1202">
        <f>IF(M1202='OnSSET_original_NoMG-PV-Diesel'!U1201,'OnSSET_original_NoMG-PV-Diesel'!T1201,"wait")</f>
        <v>17.0878302335923</v>
      </c>
      <c r="AF1202">
        <f>IF(N1202='OnSSET_original_NoMG-PV-Diesel'!AD1201,'OnSSET_original_NoMG-PV-Diesel'!AC1201,"wait")</f>
        <v>12.1979018283903</v>
      </c>
      <c r="AG1202">
        <f>IF(O1202='OnSSET_original_NoMG-PV-Diesel'!AD1201,'OnSSET_original_NoMG-PV-Diesel'!AC1201,"wait")</f>
        <v>12.1979018283903</v>
      </c>
      <c r="AH1202">
        <f>IF(P1202='OnSSET_original_NoMG-PV-Diesel'!AD1201,'OnSSET_original_NoMG-PV-Diesel'!AC1201,"wait")</f>
        <v>12.1979018283903</v>
      </c>
      <c r="AR1202">
        <v>49.983999999999902</v>
      </c>
      <c r="AS1202">
        <v>49.983999999999902</v>
      </c>
      <c r="AT1202">
        <v>6.1760000000000002</v>
      </c>
      <c r="AU1202">
        <v>2.3650000000000002</v>
      </c>
      <c r="AV1202">
        <v>55961.370519999997</v>
      </c>
      <c r="AW1202">
        <v>0</v>
      </c>
      <c r="AX1202">
        <v>10700.46537</v>
      </c>
      <c r="AZ1202">
        <f>SUMIF([1]base!$A$2:$A$169,B1202,[1]base!$V$2:$V$169)</f>
        <v>0</v>
      </c>
      <c r="BA1202">
        <f>SUMIF([2]s1!$A$2:$A$275,B1202,[2]s1!$U$2:$U$275)</f>
        <v>0</v>
      </c>
      <c r="BB1202">
        <f>SUMIF([3]s2!$A$2:$A$115,B1202,[3]s2!$U$2:$U$115)</f>
        <v>0</v>
      </c>
      <c r="BC1202">
        <f>SUMIF([4]s3!$A$2:$A$245,B1202,[4]s3!$U$2:$U$245)</f>
        <v>17297.939999999999</v>
      </c>
      <c r="BD1202">
        <f>SUMIF([5]s4!$A$2:$A$74,B1202,[5]s4!$U$2:$U$74)</f>
        <v>0</v>
      </c>
      <c r="BF1202">
        <f t="shared" si="95"/>
        <v>0</v>
      </c>
      <c r="BG1202">
        <f t="shared" si="96"/>
        <v>0</v>
      </c>
      <c r="BH1202">
        <f t="shared" si="97"/>
        <v>0</v>
      </c>
      <c r="BI1202">
        <f t="shared" si="98"/>
        <v>83959.775890000004</v>
      </c>
      <c r="BJ1202">
        <f t="shared" si="99"/>
        <v>0</v>
      </c>
      <c r="BL1202" t="s">
        <v>114</v>
      </c>
      <c r="BM1202" s="23">
        <v>98767.658750000002</v>
      </c>
      <c r="BN1202" s="23">
        <v>17.087830230000002</v>
      </c>
      <c r="BP1202" t="s">
        <v>186</v>
      </c>
      <c r="BQ1202" s="23">
        <v>98767.658750000002</v>
      </c>
      <c r="BR1202" s="23">
        <v>17.087830230000002</v>
      </c>
      <c r="BT1202" t="s">
        <v>183</v>
      </c>
      <c r="BU1202" s="23">
        <v>15125.53117</v>
      </c>
      <c r="BV1202" s="23">
        <v>12.197901829999999</v>
      </c>
    </row>
    <row r="1203" spans="1:74" x14ac:dyDescent="0.25">
      <c r="A1203">
        <v>1</v>
      </c>
      <c r="B1203" s="15">
        <v>17381</v>
      </c>
      <c r="C1203" s="15">
        <v>-66.003980319999997</v>
      </c>
      <c r="D1203" s="15">
        <v>-17.465543490000002</v>
      </c>
      <c r="E1203" s="16">
        <v>1</v>
      </c>
      <c r="F1203" s="19">
        <v>24813.633169983601</v>
      </c>
      <c r="G1203" s="19">
        <v>55.45196562855552</v>
      </c>
      <c r="H1203" s="16" t="str">
        <f>IF(LCOE_SensitivityScenarios!BF1202&gt;'OnSSET_original_NoMG-PV-Diesel'!M1202,'OnSSET_original_NoMG-PV-Diesel'!L1202,LCOE_SensitivityScenarios!BG1202)</f>
        <v>SA_Diesel</v>
      </c>
      <c r="I1203" s="39" t="str">
        <f>IF(LCOE_SensitivityScenarios!BK1202&gt;'OnSSET_original_NoMG-PV-Diesel'!M1202,'OnSSET_original_NoMG-PV-Diesel'!L1202,LCOE_SensitivityScenarios!BL1202)</f>
        <v>SA_Diesel</v>
      </c>
      <c r="J1203" s="39" t="str">
        <f>IF(LCOE_SensitivityScenarios!BP1202&gt;'OnSSET_original_NoMG-PV-Diesel'!M1202,'OnSSET_original_NoMG-PV-Diesel'!L1202,LCOE_SensitivityScenarios!BQ1202)</f>
        <v>SA_Diesel</v>
      </c>
      <c r="K1203" s="38" t="str">
        <f>IF(LCOE_SensitivityScenarios!BU1202&gt;'OnSSET_original_NoMG-PV-Diesel'!V1202,'OnSSET_original_NoMG-PV-Diesel'!U1202,LCOE_SensitivityScenarios!BV1202)</f>
        <v>SA_Diesel</v>
      </c>
      <c r="L1203" s="39" t="str">
        <f>IF(LCOE_SensitivityScenarios!BZ1202&gt;'OnSSET_original_NoMG-PV-Diesel'!V1202,'OnSSET_original_NoMG-PV-Diesel'!U1202,LCOE_SensitivityScenarios!CA1202)</f>
        <v>SA_Diesel</v>
      </c>
      <c r="M1203" s="40" t="str">
        <f>IF(LCOE_SensitivityScenarios!CE1202&gt;'OnSSET_original_NoMG-PV-Diesel'!V1202,'OnSSET_original_NoMG-PV-Diesel'!U1202,LCOE_SensitivityScenarios!CF1202)</f>
        <v>SA_Diesel</v>
      </c>
      <c r="N1203" s="39" t="str">
        <f>IF(LCOE_SensitivityScenarios!CJ1202&gt;'OnSSET_original_NoMG-PV-Diesel'!AE1202,'OnSSET_original_NoMG-PV-Diesel'!AD1202,LCOE_SensitivityScenarios!CK1202)</f>
        <v>SA_Diesel</v>
      </c>
      <c r="O1203" s="39" t="str">
        <f>IF(LCOE_SensitivityScenarios!CO1202&gt;'OnSSET_original_NoMG-PV-Diesel'!AE1202,'OnSSET_original_NoMG-PV-Diesel'!AD1202,LCOE_SensitivityScenarios!CP1202)</f>
        <v>SA_Diesel</v>
      </c>
      <c r="P1203" s="40" t="str">
        <f>IF(LCOE_SensitivityScenarios!CT1202&gt;'OnSSET_original_NoMG-PV-Diesel'!AE1202,'OnSSET_original_NoMG-PV-Diesel'!AD1202,LCOE_SensitivityScenarios!CU1202)</f>
        <v>SA_Diesel</v>
      </c>
      <c r="Q1203" s="38">
        <f>IF(LCOE_SensitivityScenarios!BF1202&gt;'OnSSET_original_NoMG-PV-Diesel'!M1202,'OnSSET_original_NoMG-PV-Diesel'!M1202,LCOE_SensitivityScenarios!BF1202)</f>
        <v>0.42529319994385001</v>
      </c>
      <c r="R1203" s="28">
        <f>MIN('OnSSET_original_NoMG-PV-Diesel'!E1202:I1202,LCOE_SensitivityScenarios!BK1202)</f>
        <v>0.42529319994385001</v>
      </c>
      <c r="S1203" s="28">
        <f>MIN('OnSSET_original_NoMG-PV-Diesel'!E1202:I1202,LCOE_SensitivityScenarios!BP1202)</f>
        <v>0.42529319994385001</v>
      </c>
      <c r="T1203" s="27">
        <f>MIN('OnSSET_original_NoMG-PV-Diesel'!N1202:R1202,LCOE_SensitivityScenarios!BU1202)</f>
        <v>0.31927675140566703</v>
      </c>
      <c r="U1203" s="28">
        <f>MIN('OnSSET_original_NoMG-PV-Diesel'!N1202:R1202,LCOE_SensitivityScenarios!BZ1202)</f>
        <v>0.31927675140566703</v>
      </c>
      <c r="V1203" s="29">
        <f>MIN('OnSSET_original_NoMG-PV-Diesel'!N1202:R1202,LCOE_SensitivityScenarios!CE1202)</f>
        <v>0.31927675140566703</v>
      </c>
      <c r="W1203" s="28">
        <f>MIN('OnSSET_original_NoMG-PV-Diesel'!W1202:AA1202,LCOE_SensitivityScenarios!CJ1202)</f>
        <v>0.18184802181913301</v>
      </c>
      <c r="X1203" s="28">
        <f>MIN('OnSSET_original_NoMG-PV-Diesel'!W1202:AA1202,LCOE_SensitivityScenarios!CO1202)</f>
        <v>0.18184802181913301</v>
      </c>
      <c r="Y1203" s="29">
        <f>MIN('OnSSET_original_NoMG-PV-Diesel'!W1202:AA1202,LCOE_SensitivityScenarios!CT1202)</f>
        <v>0.18184802181913301</v>
      </c>
      <c r="Z1203">
        <f>IF(H1203='OnSSET_original_NoMG-PV-Diesel'!L1202,'OnSSET_original_NoMG-PV-Diesel'!K1202,"wait")</f>
        <v>11.330426105015301</v>
      </c>
      <c r="AA1203">
        <f>IF(I1203='OnSSET_original_NoMG-PV-Diesel'!L1202,'OnSSET_original_NoMG-PV-Diesel'!K1202,"wait")</f>
        <v>11.330426105015301</v>
      </c>
      <c r="AB1203">
        <f>IF(J1203='OnSSET_original_NoMG-PV-Diesel'!L1202,'OnSSET_original_NoMG-PV-Diesel'!K1202,"wait")</f>
        <v>11.330426105015301</v>
      </c>
      <c r="AC1203">
        <f>IF(K1203='OnSSET_original_NoMG-PV-Diesel'!U1202,'OnSSET_original_NoMG-PV-Diesel'!T1202,"wait")</f>
        <v>11.330426105015301</v>
      </c>
      <c r="AD1203">
        <f>IF(L1203='OnSSET_original_NoMG-PV-Diesel'!U1202,'OnSSET_original_NoMG-PV-Diesel'!T1202,"wait")</f>
        <v>11.330426105015301</v>
      </c>
      <c r="AE1203">
        <f>IF(M1203='OnSSET_original_NoMG-PV-Diesel'!U1202,'OnSSET_original_NoMG-PV-Diesel'!T1202,"wait")</f>
        <v>11.330426105015301</v>
      </c>
      <c r="AF1203">
        <f>IF(N1203='OnSSET_original_NoMG-PV-Diesel'!AD1202,'OnSSET_original_NoMG-PV-Diesel'!AC1202,"wait")</f>
        <v>11.330426105015301</v>
      </c>
      <c r="AG1203">
        <f>IF(O1203='OnSSET_original_NoMG-PV-Diesel'!AD1202,'OnSSET_original_NoMG-PV-Diesel'!AC1202,"wait")</f>
        <v>11.330426105015301</v>
      </c>
      <c r="AH1203">
        <f>IF(P1203='OnSSET_original_NoMG-PV-Diesel'!AD1202,'OnSSET_original_NoMG-PV-Diesel'!AC1202,"wait")</f>
        <v>11.330426105015301</v>
      </c>
      <c r="AR1203">
        <v>1.8029999999999999</v>
      </c>
      <c r="AS1203">
        <v>0.76700000000000002</v>
      </c>
      <c r="AT1203">
        <v>2.1509999999999998</v>
      </c>
      <c r="AU1203">
        <v>2.1509999999999998</v>
      </c>
      <c r="AV1203">
        <v>48752.097699999998</v>
      </c>
      <c r="AW1203">
        <v>0</v>
      </c>
      <c r="AX1203">
        <v>7948.9171349999997</v>
      </c>
      <c r="AZ1203">
        <f>SUMIF([1]base!$A$2:$A$169,B1203,[1]base!$V$2:$V$169)</f>
        <v>0</v>
      </c>
      <c r="BA1203">
        <f>SUMIF([2]s1!$A$2:$A$275,B1203,[2]s1!$U$2:$U$275)</f>
        <v>0</v>
      </c>
      <c r="BB1203">
        <f>SUMIF([3]s2!$A$2:$A$115,B1203,[3]s2!$U$2:$U$115)</f>
        <v>0</v>
      </c>
      <c r="BC1203">
        <f>SUMIF([4]s3!$A$2:$A$245,B1203,[4]s3!$U$2:$U$245)</f>
        <v>0</v>
      </c>
      <c r="BD1203">
        <f>SUMIF([5]s4!$A$2:$A$74,B1203,[5]s4!$U$2:$U$74)</f>
        <v>0</v>
      </c>
      <c r="BF1203">
        <f t="shared" si="95"/>
        <v>0</v>
      </c>
      <c r="BG1203">
        <f t="shared" si="96"/>
        <v>0</v>
      </c>
      <c r="BH1203">
        <f t="shared" si="97"/>
        <v>0</v>
      </c>
      <c r="BI1203">
        <f t="shared" si="98"/>
        <v>0</v>
      </c>
      <c r="BJ1203">
        <f t="shared" si="99"/>
        <v>0</v>
      </c>
      <c r="BL1203" t="s">
        <v>113</v>
      </c>
      <c r="BM1203" s="23">
        <v>14049.85183</v>
      </c>
      <c r="BN1203" s="23">
        <v>11.330426109999999</v>
      </c>
      <c r="BP1203" t="s">
        <v>183</v>
      </c>
      <c r="BQ1203" s="23">
        <v>14049.85183</v>
      </c>
      <c r="BR1203" s="23">
        <v>11.330426109999999</v>
      </c>
      <c r="BT1203" t="s">
        <v>183</v>
      </c>
      <c r="BU1203" s="23">
        <v>14049.85183</v>
      </c>
      <c r="BV1203" s="23">
        <v>11.330426109999999</v>
      </c>
    </row>
    <row r="1204" spans="1:74" x14ac:dyDescent="0.25">
      <c r="A1204">
        <v>1</v>
      </c>
      <c r="B1204" s="15">
        <v>17392</v>
      </c>
      <c r="C1204" s="15">
        <v>-65.412643829999993</v>
      </c>
      <c r="D1204" s="15">
        <v>-16.846114409999998</v>
      </c>
      <c r="E1204" s="16">
        <v>0</v>
      </c>
      <c r="F1204" s="19">
        <v>18665.117705791101</v>
      </c>
      <c r="G1204" s="19">
        <v>57.675159512126527</v>
      </c>
      <c r="H1204" s="16" t="str">
        <f>IF(LCOE_SensitivityScenarios!BF1203&gt;'OnSSET_original_NoMG-PV-Diesel'!M1203,'OnSSET_original_NoMG-PV-Diesel'!L1203,LCOE_SensitivityScenarios!BG1203)</f>
        <v>SA_Diesel</v>
      </c>
      <c r="I1204" s="39" t="str">
        <f>IF(LCOE_SensitivityScenarios!BK1203&gt;'OnSSET_original_NoMG-PV-Diesel'!M1203,'OnSSET_original_NoMG-PV-Diesel'!L1203,LCOE_SensitivityScenarios!BL1203)</f>
        <v>SA_Diesel</v>
      </c>
      <c r="J1204" s="39" t="str">
        <f>IF(LCOE_SensitivityScenarios!BP1203&gt;'OnSSET_original_NoMG-PV-Diesel'!M1203,'OnSSET_original_NoMG-PV-Diesel'!L1203,LCOE_SensitivityScenarios!BQ1203)</f>
        <v>SA_Diesel</v>
      </c>
      <c r="K1204" s="38" t="str">
        <f>IF(LCOE_SensitivityScenarios!BU1203&gt;'OnSSET_original_NoMG-PV-Diesel'!V1203,'OnSSET_original_NoMG-PV-Diesel'!U1203,LCOE_SensitivityScenarios!BV1203)</f>
        <v>SA_Diesel</v>
      </c>
      <c r="L1204" s="39" t="str">
        <f>IF(LCOE_SensitivityScenarios!BZ1203&gt;'OnSSET_original_NoMG-PV-Diesel'!V1203,'OnSSET_original_NoMG-PV-Diesel'!U1203,LCOE_SensitivityScenarios!CA1203)</f>
        <v>SA_Diesel</v>
      </c>
      <c r="M1204" s="40" t="str">
        <f>IF(LCOE_SensitivityScenarios!CE1203&gt;'OnSSET_original_NoMG-PV-Diesel'!V1203,'OnSSET_original_NoMG-PV-Diesel'!U1203,LCOE_SensitivityScenarios!CF1203)</f>
        <v>SA_Diesel</v>
      </c>
      <c r="N1204" s="39" t="str">
        <f>IF(LCOE_SensitivityScenarios!CJ1203&gt;'OnSSET_original_NoMG-PV-Diesel'!AE1203,'OnSSET_original_NoMG-PV-Diesel'!AD1203,LCOE_SensitivityScenarios!CK1203)</f>
        <v>SA_Diesel</v>
      </c>
      <c r="O1204" s="39" t="str">
        <f>IF(LCOE_SensitivityScenarios!CO1203&gt;'OnSSET_original_NoMG-PV-Diesel'!AE1203,'OnSSET_original_NoMG-PV-Diesel'!AD1203,LCOE_SensitivityScenarios!CP1203)</f>
        <v>SA_Diesel</v>
      </c>
      <c r="P1204" s="40" t="str">
        <f>IF(LCOE_SensitivityScenarios!CT1203&gt;'OnSSET_original_NoMG-PV-Diesel'!AE1203,'OnSSET_original_NoMG-PV-Diesel'!AD1203,LCOE_SensitivityScenarios!CU1203)</f>
        <v>SA_Diesel</v>
      </c>
      <c r="Q1204" s="38">
        <f>IF(LCOE_SensitivityScenarios!BF1203&gt;'OnSSET_original_NoMG-PV-Diesel'!M1203,'OnSSET_original_NoMG-PV-Diesel'!M1203,LCOE_SensitivityScenarios!BF1203)</f>
        <v>0.47892392368493603</v>
      </c>
      <c r="R1204" s="28">
        <f>MIN('OnSSET_original_NoMG-PV-Diesel'!E1203:I1203,LCOE_SensitivityScenarios!BK1203)</f>
        <v>0.47892392368493603</v>
      </c>
      <c r="S1204" s="28">
        <f>MIN('OnSSET_original_NoMG-PV-Diesel'!E1203:I1203,LCOE_SensitivityScenarios!BP1203)</f>
        <v>0.47892392368493603</v>
      </c>
      <c r="T1204" s="27">
        <f>MIN('OnSSET_original_NoMG-PV-Diesel'!N1203:R1203,LCOE_SensitivityScenarios!BU1203)</f>
        <v>0.354807105884136</v>
      </c>
      <c r="U1204" s="28">
        <f>MIN('OnSSET_original_NoMG-PV-Diesel'!N1203:R1203,LCOE_SensitivityScenarios!BZ1203)</f>
        <v>0.354807105884136</v>
      </c>
      <c r="V1204" s="29">
        <f>MIN('OnSSET_original_NoMG-PV-Diesel'!N1203:R1203,LCOE_SensitivityScenarios!CE1203)</f>
        <v>0.354807105884136</v>
      </c>
      <c r="W1204" s="28">
        <f>MIN('OnSSET_original_NoMG-PV-Diesel'!W1203:AA1203,LCOE_SensitivityScenarios!CJ1203)</f>
        <v>0.193914934660878</v>
      </c>
      <c r="X1204" s="28">
        <f>MIN('OnSSET_original_NoMG-PV-Diesel'!W1203:AA1203,LCOE_SensitivityScenarios!CO1203)</f>
        <v>0.193914934660878</v>
      </c>
      <c r="Y1204" s="29">
        <f>MIN('OnSSET_original_NoMG-PV-Diesel'!W1203:AA1203,LCOE_SensitivityScenarios!CT1203)</f>
        <v>0.193914934660878</v>
      </c>
      <c r="Z1204">
        <f>IF(H1204='OnSSET_original_NoMG-PV-Diesel'!L1203,'OnSSET_original_NoMG-PV-Diesel'!K1203,"wait")</f>
        <v>8.5228847971649202</v>
      </c>
      <c r="AA1204">
        <f>IF(I1204='OnSSET_original_NoMG-PV-Diesel'!L1203,'OnSSET_original_NoMG-PV-Diesel'!K1203,"wait")</f>
        <v>8.5228847971649202</v>
      </c>
      <c r="AB1204">
        <f>IF(J1204='OnSSET_original_NoMG-PV-Diesel'!L1203,'OnSSET_original_NoMG-PV-Diesel'!K1203,"wait")</f>
        <v>8.5228847971649202</v>
      </c>
      <c r="AC1204">
        <f>IF(K1204='OnSSET_original_NoMG-PV-Diesel'!U1203,'OnSSET_original_NoMG-PV-Diesel'!T1203,"wait")</f>
        <v>8.5228847971649202</v>
      </c>
      <c r="AD1204">
        <f>IF(L1204='OnSSET_original_NoMG-PV-Diesel'!U1203,'OnSSET_original_NoMG-PV-Diesel'!T1203,"wait")</f>
        <v>8.5228847971649202</v>
      </c>
      <c r="AE1204">
        <f>IF(M1204='OnSSET_original_NoMG-PV-Diesel'!U1203,'OnSSET_original_NoMG-PV-Diesel'!T1203,"wait")</f>
        <v>8.5228847971649202</v>
      </c>
      <c r="AF1204">
        <f>IF(N1204='OnSSET_original_NoMG-PV-Diesel'!AD1203,'OnSSET_original_NoMG-PV-Diesel'!AC1203,"wait")</f>
        <v>8.5228847971649202</v>
      </c>
      <c r="AG1204">
        <f>IF(O1204='OnSSET_original_NoMG-PV-Diesel'!AD1203,'OnSSET_original_NoMG-PV-Diesel'!AC1203,"wait")</f>
        <v>8.5228847971649202</v>
      </c>
      <c r="AH1204">
        <f>IF(P1204='OnSSET_original_NoMG-PV-Diesel'!AD1203,'OnSSET_original_NoMG-PV-Diesel'!AC1203,"wait")</f>
        <v>8.5228847971649202</v>
      </c>
      <c r="AR1204">
        <v>15.010999999999999</v>
      </c>
      <c r="AS1204">
        <v>15.010999999999999</v>
      </c>
      <c r="AT1204">
        <v>2.7509999999999999</v>
      </c>
      <c r="AU1204">
        <v>5.0000000000000001E-3</v>
      </c>
      <c r="AV1204">
        <v>46987.058830000002</v>
      </c>
      <c r="AW1204">
        <v>0</v>
      </c>
      <c r="AX1204">
        <v>7337.4619720000001</v>
      </c>
      <c r="AZ1204">
        <f>SUMIF([1]base!$A$2:$A$169,B1204,[1]base!$V$2:$V$169)</f>
        <v>0</v>
      </c>
      <c r="BA1204">
        <f>SUMIF([2]s1!$A$2:$A$275,B1204,[2]s1!$U$2:$U$275)</f>
        <v>0</v>
      </c>
      <c r="BB1204">
        <f>SUMIF([3]s2!$A$2:$A$115,B1204,[3]s2!$U$2:$U$115)</f>
        <v>0</v>
      </c>
      <c r="BC1204">
        <f>SUMIF([4]s3!$A$2:$A$245,B1204,[4]s3!$U$2:$U$245)</f>
        <v>0</v>
      </c>
      <c r="BD1204">
        <f>SUMIF([5]s4!$A$2:$A$74,B1204,[5]s4!$U$2:$U$74)</f>
        <v>0</v>
      </c>
      <c r="BF1204">
        <f t="shared" si="95"/>
        <v>0</v>
      </c>
      <c r="BG1204">
        <f t="shared" si="96"/>
        <v>0</v>
      </c>
      <c r="BH1204">
        <f t="shared" si="97"/>
        <v>0</v>
      </c>
      <c r="BI1204">
        <f t="shared" si="98"/>
        <v>0</v>
      </c>
      <c r="BJ1204">
        <f t="shared" si="99"/>
        <v>0</v>
      </c>
      <c r="BL1204" t="s">
        <v>113</v>
      </c>
      <c r="BM1204" s="23">
        <v>10568.470009999999</v>
      </c>
      <c r="BN1204" s="23">
        <v>8.5228847969999997</v>
      </c>
      <c r="BP1204" t="s">
        <v>183</v>
      </c>
      <c r="BQ1204" s="23">
        <v>10568.470009999999</v>
      </c>
      <c r="BR1204" s="23">
        <v>8.5228847969999997</v>
      </c>
      <c r="BT1204" t="s">
        <v>183</v>
      </c>
      <c r="BU1204" s="23">
        <v>10568.470009999999</v>
      </c>
      <c r="BV1204" s="23">
        <v>8.5228847969999997</v>
      </c>
    </row>
    <row r="1205" spans="1:74" x14ac:dyDescent="0.25">
      <c r="A1205">
        <v>1</v>
      </c>
      <c r="B1205" s="15">
        <v>17396</v>
      </c>
      <c r="C1205" s="15">
        <v>-65.799451840000003</v>
      </c>
      <c r="D1205" s="15">
        <v>-16.639020500000001</v>
      </c>
      <c r="E1205" s="16">
        <v>0</v>
      </c>
      <c r="F1205" s="19">
        <v>21371.268555083599</v>
      </c>
      <c r="G1205" s="19">
        <v>66.037157757534047</v>
      </c>
      <c r="H1205" s="16" t="str">
        <f>IF(LCOE_SensitivityScenarios!BF1204&gt;'OnSSET_original_NoMG-PV-Diesel'!M1204,'OnSSET_original_NoMG-PV-Diesel'!L1204,LCOE_SensitivityScenarios!BG1204)</f>
        <v>SA_PV</v>
      </c>
      <c r="I1205" s="39" t="str">
        <f>IF(LCOE_SensitivityScenarios!BK1204&gt;'OnSSET_original_NoMG-PV-Diesel'!M1204,'OnSSET_original_NoMG-PV-Diesel'!L1204,LCOE_SensitivityScenarios!BL1204)</f>
        <v>SA_PV</v>
      </c>
      <c r="J1205" s="39" t="str">
        <f>IF(LCOE_SensitivityScenarios!BP1204&gt;'OnSSET_original_NoMG-PV-Diesel'!M1204,'OnSSET_original_NoMG-PV-Diesel'!L1204,LCOE_SensitivityScenarios!BQ1204)</f>
        <v>SA_PV</v>
      </c>
      <c r="K1205" s="38" t="str">
        <f>IF(LCOE_SensitivityScenarios!BU1204&gt;'OnSSET_original_NoMG-PV-Diesel'!V1204,'OnSSET_original_NoMG-PV-Diesel'!U1204,LCOE_SensitivityScenarios!BV1204)</f>
        <v>SA_Diesel</v>
      </c>
      <c r="L1205" s="39" t="str">
        <f>IF(LCOE_SensitivityScenarios!BZ1204&gt;'OnSSET_original_NoMG-PV-Diesel'!V1204,'OnSSET_original_NoMG-PV-Diesel'!U1204,LCOE_SensitivityScenarios!CA1204)</f>
        <v>SA_Diesel</v>
      </c>
      <c r="M1205" s="40" t="str">
        <f>IF(LCOE_SensitivityScenarios!CE1204&gt;'OnSSET_original_NoMG-PV-Diesel'!V1204,'OnSSET_original_NoMG-PV-Diesel'!U1204,LCOE_SensitivityScenarios!CF1204)</f>
        <v>SA_Diesel</v>
      </c>
      <c r="N1205" s="39" t="str">
        <f>IF(LCOE_SensitivityScenarios!CJ1204&gt;'OnSSET_original_NoMG-PV-Diesel'!AE1204,'OnSSET_original_NoMG-PV-Diesel'!AD1204,LCOE_SensitivityScenarios!CK1204)</f>
        <v>SA_Diesel</v>
      </c>
      <c r="O1205" s="39" t="str">
        <f>IF(LCOE_SensitivityScenarios!CO1204&gt;'OnSSET_original_NoMG-PV-Diesel'!AE1204,'OnSSET_original_NoMG-PV-Diesel'!AD1204,LCOE_SensitivityScenarios!CP1204)</f>
        <v>SA_Diesel</v>
      </c>
      <c r="P1205" s="40" t="str">
        <f>IF(LCOE_SensitivityScenarios!CT1204&gt;'OnSSET_original_NoMG-PV-Diesel'!AE1204,'OnSSET_original_NoMG-PV-Diesel'!AD1204,LCOE_SensitivityScenarios!CU1204)</f>
        <v>SA_Diesel</v>
      </c>
      <c r="Q1205" s="38">
        <f>IF(LCOE_SensitivityScenarios!BF1204&gt;'OnSSET_original_NoMG-PV-Diesel'!M1204,'OnSSET_original_NoMG-PV-Diesel'!M1204,LCOE_SensitivityScenarios!BF1204)</f>
        <v>0.53454655129030604</v>
      </c>
      <c r="R1205" s="28">
        <f>MIN('OnSSET_original_NoMG-PV-Diesel'!E1204:I1204,LCOE_SensitivityScenarios!BK1204)</f>
        <v>0.53454655129030604</v>
      </c>
      <c r="S1205" s="28">
        <f>MIN('OnSSET_original_NoMG-PV-Diesel'!E1204:I1204,LCOE_SensitivityScenarios!BP1204)</f>
        <v>0.53454655129030604</v>
      </c>
      <c r="T1205" s="27">
        <f>MIN('OnSSET_original_NoMG-PV-Diesel'!N1204:R1204,LCOE_SensitivityScenarios!BU1204)</f>
        <v>0.44363299208030998</v>
      </c>
      <c r="U1205" s="28">
        <f>MIN('OnSSET_original_NoMG-PV-Diesel'!N1204:R1204,LCOE_SensitivityScenarios!BZ1204)</f>
        <v>0.44363299208030998</v>
      </c>
      <c r="V1205" s="29">
        <f>MIN('OnSSET_original_NoMG-PV-Diesel'!N1204:R1204,LCOE_SensitivityScenarios!CE1204)</f>
        <v>0.44363299208030998</v>
      </c>
      <c r="W1205" s="28">
        <f>MIN('OnSSET_original_NoMG-PV-Diesel'!W1204:AA1204,LCOE_SensitivityScenarios!CJ1204)</f>
        <v>0.22408221676523901</v>
      </c>
      <c r="X1205" s="28">
        <f>MIN('OnSSET_original_NoMG-PV-Diesel'!W1204:AA1204,LCOE_SensitivityScenarios!CO1204)</f>
        <v>0.22408221676523901</v>
      </c>
      <c r="Y1205" s="29">
        <f>MIN('OnSSET_original_NoMG-PV-Diesel'!W1204:AA1204,LCOE_SensitivityScenarios!CT1204)</f>
        <v>0.22408221676523901</v>
      </c>
      <c r="Z1205">
        <f>IF(H1205='OnSSET_original_NoMG-PV-Diesel'!L1204,'OnSSET_original_NoMG-PV-Diesel'!K1204,"wait")</f>
        <v>14.962730907430901</v>
      </c>
      <c r="AA1205">
        <f>IF(I1205='OnSSET_original_NoMG-PV-Diesel'!L1204,'OnSSET_original_NoMG-PV-Diesel'!K1204,"wait")</f>
        <v>14.962730907430901</v>
      </c>
      <c r="AB1205">
        <f>IF(J1205='OnSSET_original_NoMG-PV-Diesel'!L1204,'OnSSET_original_NoMG-PV-Diesel'!K1204,"wait")</f>
        <v>14.962730907430901</v>
      </c>
      <c r="AC1205">
        <f>IF(K1205='OnSSET_original_NoMG-PV-Diesel'!U1204,'OnSSET_original_NoMG-PV-Diesel'!T1204,"wait")</f>
        <v>9.7585701164765606</v>
      </c>
      <c r="AD1205">
        <f>IF(L1205='OnSSET_original_NoMG-PV-Diesel'!U1204,'OnSSET_original_NoMG-PV-Diesel'!T1204,"wait")</f>
        <v>9.7585701164765606</v>
      </c>
      <c r="AE1205">
        <f>IF(M1205='OnSSET_original_NoMG-PV-Diesel'!U1204,'OnSSET_original_NoMG-PV-Diesel'!T1204,"wait")</f>
        <v>9.7585701164765606</v>
      </c>
      <c r="AF1205">
        <f>IF(N1205='OnSSET_original_NoMG-PV-Diesel'!AD1204,'OnSSET_original_NoMG-PV-Diesel'!AC1204,"wait")</f>
        <v>9.7585701164765606</v>
      </c>
      <c r="AG1205">
        <f>IF(O1205='OnSSET_original_NoMG-PV-Diesel'!AD1204,'OnSSET_original_NoMG-PV-Diesel'!AC1204,"wait")</f>
        <v>9.7585701164765606</v>
      </c>
      <c r="AH1205">
        <f>IF(P1205='OnSSET_original_NoMG-PV-Diesel'!AD1204,'OnSSET_original_NoMG-PV-Diesel'!AC1204,"wait")</f>
        <v>9.7585701164765606</v>
      </c>
      <c r="AR1205">
        <v>46.031999999999996</v>
      </c>
      <c r="AS1205">
        <v>46.031999999999996</v>
      </c>
      <c r="AT1205">
        <v>4.1550000000000002</v>
      </c>
      <c r="AU1205">
        <v>4.1550000000000002</v>
      </c>
      <c r="AV1205">
        <v>49609.142979999997</v>
      </c>
      <c r="AW1205">
        <v>0</v>
      </c>
      <c r="AX1205">
        <v>8254.6447200000002</v>
      </c>
      <c r="AZ1205">
        <f>SUMIF([1]base!$A$2:$A$169,B1205,[1]base!$V$2:$V$169)</f>
        <v>0</v>
      </c>
      <c r="BA1205">
        <f>SUMIF([2]s1!$A$2:$A$275,B1205,[2]s1!$U$2:$U$275)</f>
        <v>0</v>
      </c>
      <c r="BB1205">
        <f>SUMIF([3]s2!$A$2:$A$115,B1205,[3]s2!$U$2:$U$115)</f>
        <v>0</v>
      </c>
      <c r="BC1205">
        <f>SUMIF([4]s3!$A$2:$A$245,B1205,[4]s3!$U$2:$U$245)</f>
        <v>0</v>
      </c>
      <c r="BD1205">
        <f>SUMIF([5]s4!$A$2:$A$74,B1205,[5]s4!$U$2:$U$74)</f>
        <v>0</v>
      </c>
      <c r="BF1205">
        <f t="shared" si="95"/>
        <v>0</v>
      </c>
      <c r="BG1205">
        <f t="shared" si="96"/>
        <v>0</v>
      </c>
      <c r="BH1205">
        <f t="shared" si="97"/>
        <v>0</v>
      </c>
      <c r="BI1205">
        <f t="shared" si="98"/>
        <v>0</v>
      </c>
      <c r="BJ1205">
        <f t="shared" si="99"/>
        <v>0</v>
      </c>
      <c r="BL1205" t="s">
        <v>114</v>
      </c>
      <c r="BM1205" s="23">
        <v>75861.045700000002</v>
      </c>
      <c r="BN1205" s="23">
        <v>14.962730909999999</v>
      </c>
      <c r="BP1205" t="s">
        <v>183</v>
      </c>
      <c r="BQ1205" s="23">
        <v>12100.733270000001</v>
      </c>
      <c r="BR1205" s="23">
        <v>9.7585701159999996</v>
      </c>
      <c r="BT1205" t="s">
        <v>183</v>
      </c>
      <c r="BU1205" s="23">
        <v>12100.733270000001</v>
      </c>
      <c r="BV1205" s="23">
        <v>9.7585701159999996</v>
      </c>
    </row>
    <row r="1206" spans="1:74" x14ac:dyDescent="0.25">
      <c r="A1206">
        <v>1</v>
      </c>
      <c r="B1206" s="15">
        <v>17399</v>
      </c>
      <c r="C1206" s="15">
        <v>-65.32199833</v>
      </c>
      <c r="D1206" s="15">
        <v>-16.74171582</v>
      </c>
      <c r="E1206" s="16">
        <v>0</v>
      </c>
      <c r="F1206" s="19">
        <v>30345.402695073899</v>
      </c>
      <c r="G1206" s="19">
        <v>93.767206192611908</v>
      </c>
      <c r="H1206" s="16" t="str">
        <f>IF(LCOE_SensitivityScenarios!BF1205&gt;'OnSSET_original_NoMG-PV-Diesel'!M1205,'OnSSET_original_NoMG-PV-Diesel'!L1205,LCOE_SensitivityScenarios!BG1205)</f>
        <v>SA_Diesel</v>
      </c>
      <c r="I1206" s="39" t="str">
        <f>IF(LCOE_SensitivityScenarios!BK1205&gt;'OnSSET_original_NoMG-PV-Diesel'!M1205,'OnSSET_original_NoMG-PV-Diesel'!L1205,LCOE_SensitivityScenarios!BL1205)</f>
        <v>SA_Diesel</v>
      </c>
      <c r="J1206" s="39" t="str">
        <f>IF(LCOE_SensitivityScenarios!BP1205&gt;'OnSSET_original_NoMG-PV-Diesel'!M1205,'OnSSET_original_NoMG-PV-Diesel'!L1205,LCOE_SensitivityScenarios!BQ1205)</f>
        <v>SA_Diesel</v>
      </c>
      <c r="K1206" s="38" t="str">
        <f>IF(LCOE_SensitivityScenarios!BU1205&gt;'OnSSET_original_NoMG-PV-Diesel'!V1205,'OnSSET_original_NoMG-PV-Diesel'!U1205,LCOE_SensitivityScenarios!BV1205)</f>
        <v>SA_Diesel</v>
      </c>
      <c r="L1206" s="39" t="str">
        <f>IF(LCOE_SensitivityScenarios!BZ1205&gt;'OnSSET_original_NoMG-PV-Diesel'!V1205,'OnSSET_original_NoMG-PV-Diesel'!U1205,LCOE_SensitivityScenarios!CA1205)</f>
        <v>SA_Diesel</v>
      </c>
      <c r="M1206" s="40" t="str">
        <f>IF(LCOE_SensitivityScenarios!CE1205&gt;'OnSSET_original_NoMG-PV-Diesel'!V1205,'OnSSET_original_NoMG-PV-Diesel'!U1205,LCOE_SensitivityScenarios!CF1205)</f>
        <v>SA_Diesel</v>
      </c>
      <c r="N1206" s="39" t="str">
        <f>IF(LCOE_SensitivityScenarios!CJ1205&gt;'OnSSET_original_NoMG-PV-Diesel'!AE1205,'OnSSET_original_NoMG-PV-Diesel'!AD1205,LCOE_SensitivityScenarios!CK1205)</f>
        <v>SA_Diesel</v>
      </c>
      <c r="O1206" s="39" t="str">
        <f>IF(LCOE_SensitivityScenarios!CO1205&gt;'OnSSET_original_NoMG-PV-Diesel'!AE1205,'OnSSET_original_NoMG-PV-Diesel'!AD1205,LCOE_SensitivityScenarios!CP1205)</f>
        <v>SA_Diesel</v>
      </c>
      <c r="P1206" s="40" t="str">
        <f>IF(LCOE_SensitivityScenarios!CT1205&gt;'OnSSET_original_NoMG-PV-Diesel'!AE1205,'OnSSET_original_NoMG-PV-Diesel'!AD1205,LCOE_SensitivityScenarios!CU1205)</f>
        <v>SA_Diesel</v>
      </c>
      <c r="Q1206" s="38">
        <f>IF(LCOE_SensitivityScenarios!BF1205&gt;'OnSSET_original_NoMG-PV-Diesel'!M1205,'OnSSET_original_NoMG-PV-Diesel'!M1205,LCOE_SensitivityScenarios!BF1205)</f>
        <v>0.45210856181439302</v>
      </c>
      <c r="R1206" s="28">
        <f>MIN('OnSSET_original_NoMG-PV-Diesel'!E1205:I1205,LCOE_SensitivityScenarios!BK1205)</f>
        <v>0.45210856181439302</v>
      </c>
      <c r="S1206" s="28">
        <f>MIN('OnSSET_original_NoMG-PV-Diesel'!E1205:I1205,LCOE_SensitivityScenarios!BP1205)</f>
        <v>0.45210856181439302</v>
      </c>
      <c r="T1206" s="27">
        <f>MIN('OnSSET_original_NoMG-PV-Diesel'!N1205:R1205,LCOE_SensitivityScenarios!BU1205)</f>
        <v>0.33704192864490101</v>
      </c>
      <c r="U1206" s="28">
        <f>MIN('OnSSET_original_NoMG-PV-Diesel'!N1205:R1205,LCOE_SensitivityScenarios!BZ1205)</f>
        <v>0.33704192864490101</v>
      </c>
      <c r="V1206" s="29">
        <f>MIN('OnSSET_original_NoMG-PV-Diesel'!N1205:R1205,LCOE_SensitivityScenarios!CE1205)</f>
        <v>0.33704192864490101</v>
      </c>
      <c r="W1206" s="28">
        <f>MIN('OnSSET_original_NoMG-PV-Diesel'!W1205:AA1205,LCOE_SensitivityScenarios!CJ1205)</f>
        <v>0.18788147824000501</v>
      </c>
      <c r="X1206" s="28">
        <f>MIN('OnSSET_original_NoMG-PV-Diesel'!W1205:AA1205,LCOE_SensitivityScenarios!CO1205)</f>
        <v>0.18788147824000501</v>
      </c>
      <c r="Y1206" s="29">
        <f>MIN('OnSSET_original_NoMG-PV-Diesel'!W1205:AA1205,LCOE_SensitivityScenarios!CT1205)</f>
        <v>0.18788147824000501</v>
      </c>
      <c r="Z1206">
        <f>IF(H1206='OnSSET_original_NoMG-PV-Diesel'!L1205,'OnSSET_original_NoMG-PV-Diesel'!K1205,"wait")</f>
        <v>13.856348262590799</v>
      </c>
      <c r="AA1206">
        <f>IF(I1206='OnSSET_original_NoMG-PV-Diesel'!L1205,'OnSSET_original_NoMG-PV-Diesel'!K1205,"wait")</f>
        <v>13.856348262590799</v>
      </c>
      <c r="AB1206">
        <f>IF(J1206='OnSSET_original_NoMG-PV-Diesel'!L1205,'OnSSET_original_NoMG-PV-Diesel'!K1205,"wait")</f>
        <v>13.856348262590799</v>
      </c>
      <c r="AC1206">
        <f>IF(K1206='OnSSET_original_NoMG-PV-Diesel'!U1205,'OnSSET_original_NoMG-PV-Diesel'!T1205,"wait")</f>
        <v>13.856348262590799</v>
      </c>
      <c r="AD1206">
        <f>IF(L1206='OnSSET_original_NoMG-PV-Diesel'!U1205,'OnSSET_original_NoMG-PV-Diesel'!T1205,"wait")</f>
        <v>13.856348262590799</v>
      </c>
      <c r="AE1206">
        <f>IF(M1206='OnSSET_original_NoMG-PV-Diesel'!U1205,'OnSSET_original_NoMG-PV-Diesel'!T1205,"wait")</f>
        <v>13.856348262590799</v>
      </c>
      <c r="AF1206">
        <f>IF(N1206='OnSSET_original_NoMG-PV-Diesel'!AD1205,'OnSSET_original_NoMG-PV-Diesel'!AC1205,"wait")</f>
        <v>13.856348262590799</v>
      </c>
      <c r="AG1206">
        <f>IF(O1206='OnSSET_original_NoMG-PV-Diesel'!AD1205,'OnSSET_original_NoMG-PV-Diesel'!AC1205,"wait")</f>
        <v>13.856348262590799</v>
      </c>
      <c r="AH1206">
        <f>IF(P1206='OnSSET_original_NoMG-PV-Diesel'!AD1205,'OnSSET_original_NoMG-PV-Diesel'!AC1205,"wait")</f>
        <v>13.856348262590799</v>
      </c>
      <c r="AR1206">
        <v>27.155000000000001</v>
      </c>
      <c r="AS1206">
        <v>27.155000000000001</v>
      </c>
      <c r="AT1206">
        <v>1.381</v>
      </c>
      <c r="AU1206">
        <v>6.9999999999999897E-3</v>
      </c>
      <c r="AV1206">
        <v>59565.525199999996</v>
      </c>
      <c r="AW1206">
        <v>0</v>
      </c>
      <c r="AX1206">
        <v>12229.103289999999</v>
      </c>
      <c r="AZ1206">
        <f>SUMIF([1]base!$A$2:$A$169,B1206,[1]base!$V$2:$V$169)</f>
        <v>0</v>
      </c>
      <c r="BA1206">
        <f>SUMIF([2]s1!$A$2:$A$275,B1206,[2]s1!$U$2:$U$275)</f>
        <v>0</v>
      </c>
      <c r="BB1206">
        <f>SUMIF([3]s2!$A$2:$A$115,B1206,[3]s2!$U$2:$U$115)</f>
        <v>0</v>
      </c>
      <c r="BC1206">
        <f>SUMIF([4]s3!$A$2:$A$245,B1206,[4]s3!$U$2:$U$245)</f>
        <v>0</v>
      </c>
      <c r="BD1206">
        <f>SUMIF([5]s4!$A$2:$A$74,B1206,[5]s4!$U$2:$U$74)</f>
        <v>0</v>
      </c>
      <c r="BF1206">
        <f t="shared" si="95"/>
        <v>0</v>
      </c>
      <c r="BG1206">
        <f t="shared" si="96"/>
        <v>0</v>
      </c>
      <c r="BH1206">
        <f t="shared" si="97"/>
        <v>0</v>
      </c>
      <c r="BI1206">
        <f t="shared" si="98"/>
        <v>0</v>
      </c>
      <c r="BJ1206">
        <f t="shared" si="99"/>
        <v>0</v>
      </c>
      <c r="BL1206" t="s">
        <v>113</v>
      </c>
      <c r="BM1206" s="23">
        <v>17182.022819999998</v>
      </c>
      <c r="BN1206" s="23">
        <v>13.856348260000001</v>
      </c>
      <c r="BP1206" t="s">
        <v>183</v>
      </c>
      <c r="BQ1206" s="23">
        <v>17182.022819999998</v>
      </c>
      <c r="BR1206" s="23">
        <v>13.856348260000001</v>
      </c>
      <c r="BT1206" t="s">
        <v>183</v>
      </c>
      <c r="BU1206" s="23">
        <v>17182.022819999998</v>
      </c>
      <c r="BV1206" s="23">
        <v>13.856348260000001</v>
      </c>
    </row>
    <row r="1207" spans="1:74" x14ac:dyDescent="0.25">
      <c r="A1207">
        <v>1</v>
      </c>
      <c r="B1207" s="15">
        <v>17401</v>
      </c>
      <c r="C1207" s="15">
        <v>-65.679398680000006</v>
      </c>
      <c r="D1207" s="15">
        <v>-16.891444910000001</v>
      </c>
      <c r="E1207" s="16">
        <v>0</v>
      </c>
      <c r="F1207" s="19">
        <v>33045.632713693703</v>
      </c>
      <c r="G1207" s="19">
        <v>102.11090911838869</v>
      </c>
      <c r="H1207" s="16" t="str">
        <f>IF(LCOE_SensitivityScenarios!BF1206&gt;'OnSSET_original_NoMG-PV-Diesel'!M1206,'OnSSET_original_NoMG-PV-Diesel'!L1206,LCOE_SensitivityScenarios!BG1206)</f>
        <v>MG_Hybrid</v>
      </c>
      <c r="I1207" s="39" t="str">
        <f>IF(LCOE_SensitivityScenarios!BK1206&gt;'OnSSET_original_NoMG-PV-Diesel'!M1206,'OnSSET_original_NoMG-PV-Diesel'!L1206,LCOE_SensitivityScenarios!BL1206)</f>
        <v>MG_Hybrid</v>
      </c>
      <c r="J1207" s="39" t="str">
        <f>IF(LCOE_SensitivityScenarios!BP1206&gt;'OnSSET_original_NoMG-PV-Diesel'!M1206,'OnSSET_original_NoMG-PV-Diesel'!L1206,LCOE_SensitivityScenarios!BQ1206)</f>
        <v>SA_PV</v>
      </c>
      <c r="K1207" s="38" t="str">
        <f>IF(LCOE_SensitivityScenarios!BU1206&gt;'OnSSET_original_NoMG-PV-Diesel'!V1206,'OnSSET_original_NoMG-PV-Diesel'!U1206,LCOE_SensitivityScenarios!BV1206)</f>
        <v>MG_Hybrid</v>
      </c>
      <c r="L1207" s="39" t="str">
        <f>IF(LCOE_SensitivityScenarios!BZ1206&gt;'OnSSET_original_NoMG-PV-Diesel'!V1206,'OnSSET_original_NoMG-PV-Diesel'!U1206,LCOE_SensitivityScenarios!CA1206)</f>
        <v>MG_Hybrid</v>
      </c>
      <c r="M1207" s="40" t="str">
        <f>IF(LCOE_SensitivityScenarios!CE1206&gt;'OnSSET_original_NoMG-PV-Diesel'!V1206,'OnSSET_original_NoMG-PV-Diesel'!U1206,LCOE_SensitivityScenarios!CF1206)</f>
        <v>MG_Diesel</v>
      </c>
      <c r="N1207" s="39" t="str">
        <f>IF(LCOE_SensitivityScenarios!CJ1206&gt;'OnSSET_original_NoMG-PV-Diesel'!AE1206,'OnSSET_original_NoMG-PV-Diesel'!AD1206,LCOE_SensitivityScenarios!CK1206)</f>
        <v>SA_Diesel</v>
      </c>
      <c r="O1207" s="39" t="str">
        <f>IF(LCOE_SensitivityScenarios!CO1206&gt;'OnSSET_original_NoMG-PV-Diesel'!AE1206,'OnSSET_original_NoMG-PV-Diesel'!AD1206,LCOE_SensitivityScenarios!CP1206)</f>
        <v>SA_Diesel</v>
      </c>
      <c r="P1207" s="40" t="str">
        <f>IF(LCOE_SensitivityScenarios!CT1206&gt;'OnSSET_original_NoMG-PV-Diesel'!AE1206,'OnSSET_original_NoMG-PV-Diesel'!AD1206,LCOE_SensitivityScenarios!CU1206)</f>
        <v>SA_Diesel</v>
      </c>
      <c r="Q1207" s="38">
        <f>IF(LCOE_SensitivityScenarios!BF1206&gt;'OnSSET_original_NoMG-PV-Diesel'!M1206,'OnSSET_original_NoMG-PV-Diesel'!M1206,LCOE_SensitivityScenarios!BF1206)</f>
        <v>0.58386539053229747</v>
      </c>
      <c r="R1207" s="28">
        <f>MIN('OnSSET_original_NoMG-PV-Diesel'!E1206:I1206,LCOE_SensitivityScenarios!BK1206)</f>
        <v>0.55810386425629743</v>
      </c>
      <c r="S1207" s="28">
        <f>MIN('OnSSET_original_NoMG-PV-Diesel'!E1206:I1206,LCOE_SensitivityScenarios!BP1206)</f>
        <v>0.59615275959080505</v>
      </c>
      <c r="T1207" s="27">
        <f>MIN('OnSSET_original_NoMG-PV-Diesel'!N1206:R1206,LCOE_SensitivityScenarios!BU1206)</f>
        <v>0.51463516460181102</v>
      </c>
      <c r="U1207" s="28">
        <f>MIN('OnSSET_original_NoMG-PV-Diesel'!N1206:R1206,LCOE_SensitivityScenarios!BZ1206)</f>
        <v>0.48887363832581099</v>
      </c>
      <c r="V1207" s="29">
        <f>MIN('OnSSET_original_NoMG-PV-Diesel'!N1206:R1206,LCOE_SensitivityScenarios!CE1206)</f>
        <v>0.52525557333010275</v>
      </c>
      <c r="W1207" s="28">
        <f>MIN('OnSSET_original_NoMG-PV-Diesel'!W1206:AA1206,LCOE_SensitivityScenarios!CJ1206)</f>
        <v>0.27234986813221601</v>
      </c>
      <c r="X1207" s="28">
        <f>MIN('OnSSET_original_NoMG-PV-Diesel'!W1206:AA1206,LCOE_SensitivityScenarios!CO1206)</f>
        <v>0.27234986813221601</v>
      </c>
      <c r="Y1207" s="29">
        <f>MIN('OnSSET_original_NoMG-PV-Diesel'!W1206:AA1206,LCOE_SensitivityScenarios!CT1206)</f>
        <v>0.27234986813221601</v>
      </c>
      <c r="Z1207">
        <f>VLOOKUP(B1207,[1]base!$A$2:$U$169,21,FALSE)</f>
        <v>13.647</v>
      </c>
      <c r="AA1207">
        <f>VLOOKUP(B1207,[2]s1!$A$2:$T$275,20,FALSE)</f>
        <v>14.385</v>
      </c>
      <c r="AB1207">
        <f>IF(J1207='OnSSET_original_NoMG-PV-Diesel'!L1206,'OnSSET_original_NoMG-PV-Diesel'!K1206,"wait")</f>
        <v>25.802789656979499</v>
      </c>
      <c r="AC1207">
        <f>VLOOKUP(B1207,[4]s3!$A$2:$T$275,20,FALSE)</f>
        <v>9.2769999999999992</v>
      </c>
      <c r="AD1207" t="str">
        <f>IF(L1207='OnSSET_original_NoMG-PV-Diesel'!U1206,'OnSSET_original_NoMG-PV-Diesel'!T1206,"wait")</f>
        <v>wait</v>
      </c>
      <c r="AE1207" t="str">
        <f>IF(M1207='OnSSET_original_NoMG-PV-Diesel'!U1206,'OnSSET_original_NoMG-PV-Diesel'!T1206,"wait")</f>
        <v>wait</v>
      </c>
      <c r="AF1207">
        <f>IF(N1207='OnSSET_original_NoMG-PV-Diesel'!AD1206,'OnSSET_original_NoMG-PV-Diesel'!AC1206,"wait")</f>
        <v>15.0893300062528</v>
      </c>
      <c r="AG1207">
        <f>IF(O1207='OnSSET_original_NoMG-PV-Diesel'!AD1206,'OnSSET_original_NoMG-PV-Diesel'!AC1206,"wait")</f>
        <v>15.0893300062528</v>
      </c>
      <c r="AH1207">
        <f>IF(P1207='OnSSET_original_NoMG-PV-Diesel'!AD1206,'OnSSET_original_NoMG-PV-Diesel'!AC1206,"wait")</f>
        <v>15.0893300062528</v>
      </c>
      <c r="AR1207" s="23">
        <v>14.054</v>
      </c>
      <c r="AS1207" s="23">
        <v>14.054</v>
      </c>
      <c r="AT1207" s="23">
        <v>12.933999999999999</v>
      </c>
      <c r="AU1207" s="23">
        <v>12.933999999999999</v>
      </c>
      <c r="AV1207" s="23">
        <v>61620.353479999998</v>
      </c>
      <c r="AW1207" s="23">
        <v>0</v>
      </c>
      <c r="AX1207" s="23">
        <v>13146.286029999999</v>
      </c>
      <c r="AZ1207">
        <f>SUMIF([1]base!$A$2:$A$169,B1207,[1]base!$V$2:$V$169)</f>
        <v>33491.9</v>
      </c>
      <c r="BA1207">
        <f>SUMIF([2]s1!$A$2:$A$275,B1207,[2]s1!$U$2:$U$275)</f>
        <v>39611.199999999997</v>
      </c>
      <c r="BB1207">
        <f>SUMIF([3]s2!$A$2:$A$115,B1207,[3]s2!$U$2:$U$115)</f>
        <v>0</v>
      </c>
      <c r="BC1207">
        <f>SUMIF([4]s3!$A$2:$A$245,B1207,[4]s3!$U$2:$U$245)</f>
        <v>13798.2</v>
      </c>
      <c r="BD1207">
        <f>SUMIF([5]s4!$A$2:$A$74,B1207,[5]s4!$U$2:$U$74)</f>
        <v>0</v>
      </c>
      <c r="BF1207">
        <f t="shared" si="95"/>
        <v>108258.53951</v>
      </c>
      <c r="BG1207">
        <f t="shared" si="96"/>
        <v>114377.83950999999</v>
      </c>
      <c r="BH1207">
        <f t="shared" si="97"/>
        <v>0</v>
      </c>
      <c r="BI1207">
        <f t="shared" si="98"/>
        <v>88564.839509999991</v>
      </c>
      <c r="BJ1207">
        <f t="shared" si="99"/>
        <v>0</v>
      </c>
      <c r="BL1207" t="s">
        <v>114</v>
      </c>
      <c r="BM1207" s="23">
        <v>130820.1436</v>
      </c>
      <c r="BN1207" s="23">
        <v>25.802789659999998</v>
      </c>
      <c r="BP1207" t="s">
        <v>183</v>
      </c>
      <c r="BQ1207" s="23">
        <v>18710.93362</v>
      </c>
      <c r="BR1207" s="23">
        <v>15.089330009999999</v>
      </c>
      <c r="BT1207" t="s">
        <v>183</v>
      </c>
      <c r="BU1207" s="23">
        <v>18710.93362</v>
      </c>
      <c r="BV1207" s="23">
        <v>15.089330009999999</v>
      </c>
    </row>
    <row r="1208" spans="1:74" x14ac:dyDescent="0.25">
      <c r="A1208">
        <v>1</v>
      </c>
      <c r="B1208" s="15">
        <v>17403</v>
      </c>
      <c r="C1208" s="15">
        <v>-65.880738039999997</v>
      </c>
      <c r="D1208" s="15">
        <v>-16.524730859999998</v>
      </c>
      <c r="E1208" s="16">
        <v>0</v>
      </c>
      <c r="F1208" s="19">
        <v>27672.6761037547</v>
      </c>
      <c r="G1208" s="19">
        <v>80.778741429668415</v>
      </c>
      <c r="H1208" s="16" t="str">
        <f>IF(LCOE_SensitivityScenarios!BF1207&gt;'OnSSET_original_NoMG-PV-Diesel'!M1207,'OnSSET_original_NoMG-PV-Diesel'!L1207,LCOE_SensitivityScenarios!BG1207)</f>
        <v>SA_PV</v>
      </c>
      <c r="I1208" s="39" t="str">
        <f>IF(LCOE_SensitivityScenarios!BK1207&gt;'OnSSET_original_NoMG-PV-Diesel'!M1207,'OnSSET_original_NoMG-PV-Diesel'!L1207,LCOE_SensitivityScenarios!BL1207)</f>
        <v>SA_PV</v>
      </c>
      <c r="J1208" s="39" t="str">
        <f>IF(LCOE_SensitivityScenarios!BP1207&gt;'OnSSET_original_NoMG-PV-Diesel'!M1207,'OnSSET_original_NoMG-PV-Diesel'!L1207,LCOE_SensitivityScenarios!BQ1207)</f>
        <v>SA_PV</v>
      </c>
      <c r="K1208" s="38" t="str">
        <f>IF(LCOE_SensitivityScenarios!BU1207&gt;'OnSSET_original_NoMG-PV-Diesel'!V1207,'OnSSET_original_NoMG-PV-Diesel'!U1207,LCOE_SensitivityScenarios!BV1207)</f>
        <v>MG_Hybrid</v>
      </c>
      <c r="L1208" s="39" t="str">
        <f>IF(LCOE_SensitivityScenarios!BZ1207&gt;'OnSSET_original_NoMG-PV-Diesel'!V1207,'OnSSET_original_NoMG-PV-Diesel'!U1207,LCOE_SensitivityScenarios!CA1207)</f>
        <v>MG_Hybrid</v>
      </c>
      <c r="M1208" s="40" t="str">
        <f>IF(LCOE_SensitivityScenarios!CE1207&gt;'OnSSET_original_NoMG-PV-Diesel'!V1207,'OnSSET_original_NoMG-PV-Diesel'!U1207,LCOE_SensitivityScenarios!CF1207)</f>
        <v>MG_Diesel</v>
      </c>
      <c r="N1208" s="39" t="str">
        <f>IF(LCOE_SensitivityScenarios!CJ1207&gt;'OnSSET_original_NoMG-PV-Diesel'!AE1207,'OnSSET_original_NoMG-PV-Diesel'!AD1207,LCOE_SensitivityScenarios!CK1207)</f>
        <v>SA_Diesel</v>
      </c>
      <c r="O1208" s="39" t="str">
        <f>IF(LCOE_SensitivityScenarios!CO1207&gt;'OnSSET_original_NoMG-PV-Diesel'!AE1207,'OnSSET_original_NoMG-PV-Diesel'!AD1207,LCOE_SensitivityScenarios!CP1207)</f>
        <v>SA_Diesel</v>
      </c>
      <c r="P1208" s="40" t="str">
        <f>IF(LCOE_SensitivityScenarios!CT1207&gt;'OnSSET_original_NoMG-PV-Diesel'!AE1207,'OnSSET_original_NoMG-PV-Diesel'!AD1207,LCOE_SensitivityScenarios!CU1207)</f>
        <v>SA_Diesel</v>
      </c>
      <c r="Q1208" s="38">
        <f>IF(LCOE_SensitivityScenarios!BF1207&gt;'OnSSET_original_NoMG-PV-Diesel'!M1207,'OnSSET_original_NoMG-PV-Diesel'!M1207,LCOE_SensitivityScenarios!BF1207)</f>
        <v>0.57773261300794798</v>
      </c>
      <c r="R1208" s="28">
        <f>MIN('OnSSET_original_NoMG-PV-Diesel'!E1207:I1207,LCOE_SensitivityScenarios!BK1207)</f>
        <v>0.57773261300794798</v>
      </c>
      <c r="S1208" s="28">
        <f>MIN('OnSSET_original_NoMG-PV-Diesel'!E1207:I1207,LCOE_SensitivityScenarios!BP1207)</f>
        <v>0.57773261300794798</v>
      </c>
      <c r="T1208" s="27">
        <f>MIN('OnSSET_original_NoMG-PV-Diesel'!N1207:R1207,LCOE_SensitivityScenarios!BU1207)</f>
        <v>0.5570660799901882</v>
      </c>
      <c r="U1208" s="28">
        <f>MIN('OnSSET_original_NoMG-PV-Diesel'!N1207:R1207,LCOE_SensitivityScenarios!BZ1207)</f>
        <v>0.53130455371418817</v>
      </c>
      <c r="V1208" s="29">
        <f>MIN('OnSSET_original_NoMG-PV-Diesel'!N1207:R1207,LCOE_SensitivityScenarios!CE1207)</f>
        <v>0.57458928919817831</v>
      </c>
      <c r="W1208" s="28">
        <f>MIN('OnSSET_original_NoMG-PV-Diesel'!W1207:AA1207,LCOE_SensitivityScenarios!CJ1207)</f>
        <v>0.28441678097396</v>
      </c>
      <c r="X1208" s="28">
        <f>MIN('OnSSET_original_NoMG-PV-Diesel'!W1207:AA1207,LCOE_SensitivityScenarios!CO1207)</f>
        <v>0.28441678097396</v>
      </c>
      <c r="Y1208" s="29">
        <f>MIN('OnSSET_original_NoMG-PV-Diesel'!W1207:AA1207,LCOE_SensitivityScenarios!CT1207)</f>
        <v>0.28441678097396</v>
      </c>
      <c r="Z1208">
        <f>IF(H1208='OnSSET_original_NoMG-PV-Diesel'!L1207,'OnSSET_original_NoMG-PV-Diesel'!K1207,"wait")</f>
        <v>18.367633149976498</v>
      </c>
      <c r="AA1208">
        <f>IF(I1208='OnSSET_original_NoMG-PV-Diesel'!L1207,'OnSSET_original_NoMG-PV-Diesel'!K1207,"wait")</f>
        <v>18.367633149976498</v>
      </c>
      <c r="AB1208">
        <f>IF(J1208='OnSSET_original_NoMG-PV-Diesel'!L1207,'OnSSET_original_NoMG-PV-Diesel'!K1207,"wait")</f>
        <v>18.367633149976498</v>
      </c>
      <c r="AC1208">
        <f>VLOOKUP(B1208,[4]s3!$A$2:$T$275,20,FALSE)</f>
        <v>9.9060000000000006</v>
      </c>
      <c r="AD1208" t="str">
        <f>IF(L1208='OnSSET_original_NoMG-PV-Diesel'!U1207,'OnSSET_original_NoMG-PV-Diesel'!T1207,"wait")</f>
        <v>wait</v>
      </c>
      <c r="AE1208" t="str">
        <f>IF(M1208='OnSSET_original_NoMG-PV-Diesel'!U1207,'OnSSET_original_NoMG-PV-Diesel'!T1207,"wait")</f>
        <v>wait</v>
      </c>
      <c r="AF1208">
        <f>IF(N1208='OnSSET_original_NoMG-PV-Diesel'!AD1207,'OnSSET_original_NoMG-PV-Diesel'!AC1207,"wait")</f>
        <v>12.6359251615318</v>
      </c>
      <c r="AG1208">
        <f>IF(O1208='OnSSET_original_NoMG-PV-Diesel'!AD1207,'OnSSET_original_NoMG-PV-Diesel'!AC1207,"wait")</f>
        <v>12.6359251615318</v>
      </c>
      <c r="AH1208">
        <f>IF(P1208='OnSSET_original_NoMG-PV-Diesel'!AD1207,'OnSSET_original_NoMG-PV-Diesel'!AC1207,"wait")</f>
        <v>12.6359251615318</v>
      </c>
      <c r="AR1208">
        <v>61.738999999999997</v>
      </c>
      <c r="AS1208">
        <v>61.738999999999997</v>
      </c>
      <c r="AT1208">
        <v>2.702</v>
      </c>
      <c r="AU1208">
        <v>2.7010000000000001</v>
      </c>
      <c r="AV1208">
        <v>59913.218659999999</v>
      </c>
      <c r="AW1208">
        <v>0</v>
      </c>
      <c r="AX1208">
        <v>12381.96708</v>
      </c>
      <c r="AZ1208">
        <f>SUMIF([1]base!$A$2:$A$169,B1208,[1]base!$V$2:$V$169)</f>
        <v>0</v>
      </c>
      <c r="BA1208">
        <f>SUMIF([2]s1!$A$2:$A$275,B1208,[2]s1!$U$2:$U$275)</f>
        <v>0</v>
      </c>
      <c r="BB1208">
        <f>SUMIF([3]s2!$A$2:$A$115,B1208,[3]s2!$U$2:$U$115)</f>
        <v>0</v>
      </c>
      <c r="BC1208">
        <f>SUMIF([4]s3!$A$2:$A$245,B1208,[4]s3!$U$2:$U$245)</f>
        <v>17297.939999999999</v>
      </c>
      <c r="BD1208">
        <f>SUMIF([5]s4!$A$2:$A$74,B1208,[5]s4!$U$2:$U$74)</f>
        <v>0</v>
      </c>
      <c r="BF1208">
        <f t="shared" si="95"/>
        <v>0</v>
      </c>
      <c r="BG1208">
        <f t="shared" si="96"/>
        <v>0</v>
      </c>
      <c r="BH1208">
        <f t="shared" si="97"/>
        <v>0</v>
      </c>
      <c r="BI1208">
        <f t="shared" si="98"/>
        <v>89593.125740000003</v>
      </c>
      <c r="BJ1208">
        <f t="shared" si="99"/>
        <v>0</v>
      </c>
      <c r="BL1208" t="s">
        <v>114</v>
      </c>
      <c r="BM1208" s="23">
        <v>106164.91959999999</v>
      </c>
      <c r="BN1208" s="23">
        <v>18.36763315</v>
      </c>
      <c r="BP1208" t="s">
        <v>186</v>
      </c>
      <c r="BQ1208" s="23">
        <v>106164.91959999999</v>
      </c>
      <c r="BR1208" s="23">
        <v>18.36763315</v>
      </c>
      <c r="BT1208" t="s">
        <v>183</v>
      </c>
      <c r="BU1208" s="23">
        <v>15668.684880000001</v>
      </c>
      <c r="BV1208" s="23">
        <v>12.635925159999999</v>
      </c>
    </row>
    <row r="1209" spans="1:74" x14ac:dyDescent="0.25">
      <c r="A1209">
        <v>1</v>
      </c>
      <c r="B1209" s="15">
        <v>17405</v>
      </c>
      <c r="C1209" s="15">
        <v>-65.736005280000001</v>
      </c>
      <c r="D1209" s="15">
        <v>-17.165443450000001</v>
      </c>
      <c r="E1209" s="16">
        <v>1</v>
      </c>
      <c r="F1209" s="19">
        <v>22072.737949363102</v>
      </c>
      <c r="G1209" s="19">
        <v>51.362233798416476</v>
      </c>
      <c r="H1209" s="16" t="str">
        <f>IF(LCOE_SensitivityScenarios!BF1208&gt;'OnSSET_original_NoMG-PV-Diesel'!M1208,'OnSSET_original_NoMG-PV-Diesel'!L1208,LCOE_SensitivityScenarios!BG1208)</f>
        <v>SA_Diesel</v>
      </c>
      <c r="I1209" s="39" t="str">
        <f>IF(LCOE_SensitivityScenarios!BK1208&gt;'OnSSET_original_NoMG-PV-Diesel'!M1208,'OnSSET_original_NoMG-PV-Diesel'!L1208,LCOE_SensitivityScenarios!BL1208)</f>
        <v>SA_Diesel</v>
      </c>
      <c r="J1209" s="39" t="str">
        <f>IF(LCOE_SensitivityScenarios!BP1208&gt;'OnSSET_original_NoMG-PV-Diesel'!M1208,'OnSSET_original_NoMG-PV-Diesel'!L1208,LCOE_SensitivityScenarios!BQ1208)</f>
        <v>SA_Diesel</v>
      </c>
      <c r="K1209" s="38" t="str">
        <f>IF(LCOE_SensitivityScenarios!BU1208&gt;'OnSSET_original_NoMG-PV-Diesel'!V1208,'OnSSET_original_NoMG-PV-Diesel'!U1208,LCOE_SensitivityScenarios!BV1208)</f>
        <v>SA_Diesel</v>
      </c>
      <c r="L1209" s="39" t="str">
        <f>IF(LCOE_SensitivityScenarios!BZ1208&gt;'OnSSET_original_NoMG-PV-Diesel'!V1208,'OnSSET_original_NoMG-PV-Diesel'!U1208,LCOE_SensitivityScenarios!CA1208)</f>
        <v>SA_Diesel</v>
      </c>
      <c r="M1209" s="40" t="str">
        <f>IF(LCOE_SensitivityScenarios!CE1208&gt;'OnSSET_original_NoMG-PV-Diesel'!V1208,'OnSSET_original_NoMG-PV-Diesel'!U1208,LCOE_SensitivityScenarios!CF1208)</f>
        <v>SA_Diesel</v>
      </c>
      <c r="N1209" s="39" t="str">
        <f>IF(LCOE_SensitivityScenarios!CJ1208&gt;'OnSSET_original_NoMG-PV-Diesel'!AE1208,'OnSSET_original_NoMG-PV-Diesel'!AD1208,LCOE_SensitivityScenarios!CK1208)</f>
        <v>SA_Diesel</v>
      </c>
      <c r="O1209" s="39" t="str">
        <f>IF(LCOE_SensitivityScenarios!CO1208&gt;'OnSSET_original_NoMG-PV-Diesel'!AE1208,'OnSSET_original_NoMG-PV-Diesel'!AD1208,LCOE_SensitivityScenarios!CP1208)</f>
        <v>SA_Diesel</v>
      </c>
      <c r="P1209" s="40" t="str">
        <f>IF(LCOE_SensitivityScenarios!CT1208&gt;'OnSSET_original_NoMG-PV-Diesel'!AE1208,'OnSSET_original_NoMG-PV-Diesel'!AD1208,LCOE_SensitivityScenarios!CU1208)</f>
        <v>SA_Diesel</v>
      </c>
      <c r="Q1209" s="38">
        <f>IF(LCOE_SensitivityScenarios!BF1208&gt;'OnSSET_original_NoMG-PV-Diesel'!M1208,'OnSSET_original_NoMG-PV-Diesel'!M1208,LCOE_SensitivityScenarios!BF1208)</f>
        <v>0.47892392368493603</v>
      </c>
      <c r="R1209" s="28">
        <f>MIN('OnSSET_original_NoMG-PV-Diesel'!E1208:I1208,LCOE_SensitivityScenarios!BK1208)</f>
        <v>0.47892392368493603</v>
      </c>
      <c r="S1209" s="28">
        <f>MIN('OnSSET_original_NoMG-PV-Diesel'!E1208:I1208,LCOE_SensitivityScenarios!BP1208)</f>
        <v>0.47892392368493603</v>
      </c>
      <c r="T1209" s="27">
        <f>MIN('OnSSET_original_NoMG-PV-Diesel'!N1208:R1208,LCOE_SensitivityScenarios!BU1208)</f>
        <v>0.354807105884136</v>
      </c>
      <c r="U1209" s="28">
        <f>MIN('OnSSET_original_NoMG-PV-Diesel'!N1208:R1208,LCOE_SensitivityScenarios!BZ1208)</f>
        <v>0.354807105884136</v>
      </c>
      <c r="V1209" s="29">
        <f>MIN('OnSSET_original_NoMG-PV-Diesel'!N1208:R1208,LCOE_SensitivityScenarios!CE1208)</f>
        <v>0.354807105884136</v>
      </c>
      <c r="W1209" s="28">
        <f>MIN('OnSSET_original_NoMG-PV-Diesel'!W1208:AA1208,LCOE_SensitivityScenarios!CJ1208)</f>
        <v>0.193914934660878</v>
      </c>
      <c r="X1209" s="28">
        <f>MIN('OnSSET_original_NoMG-PV-Diesel'!W1208:AA1208,LCOE_SensitivityScenarios!CO1208)</f>
        <v>0.193914934660878</v>
      </c>
      <c r="Y1209" s="29">
        <f>MIN('OnSSET_original_NoMG-PV-Diesel'!W1208:AA1208,LCOE_SensitivityScenarios!CT1208)</f>
        <v>0.193914934660878</v>
      </c>
      <c r="Z1209">
        <f>IF(H1209='OnSSET_original_NoMG-PV-Diesel'!L1208,'OnSSET_original_NoMG-PV-Diesel'!K1208,"wait")</f>
        <v>10.078875775964899</v>
      </c>
      <c r="AA1209">
        <f>IF(I1209='OnSSET_original_NoMG-PV-Diesel'!L1208,'OnSSET_original_NoMG-PV-Diesel'!K1208,"wait")</f>
        <v>10.078875775964899</v>
      </c>
      <c r="AB1209">
        <f>IF(J1209='OnSSET_original_NoMG-PV-Diesel'!L1208,'OnSSET_original_NoMG-PV-Diesel'!K1208,"wait")</f>
        <v>10.078875775964899</v>
      </c>
      <c r="AC1209">
        <f>IF(K1209='OnSSET_original_NoMG-PV-Diesel'!U1208,'OnSSET_original_NoMG-PV-Diesel'!T1208,"wait")</f>
        <v>10.078875775964899</v>
      </c>
      <c r="AD1209">
        <f>IF(L1209='OnSSET_original_NoMG-PV-Diesel'!U1208,'OnSSET_original_NoMG-PV-Diesel'!T1208,"wait")</f>
        <v>10.078875775964899</v>
      </c>
      <c r="AE1209">
        <f>IF(M1209='OnSSET_original_NoMG-PV-Diesel'!U1208,'OnSSET_original_NoMG-PV-Diesel'!T1208,"wait")</f>
        <v>10.078875775964899</v>
      </c>
      <c r="AF1209">
        <f>IF(N1209='OnSSET_original_NoMG-PV-Diesel'!AD1208,'OnSSET_original_NoMG-PV-Diesel'!AC1208,"wait")</f>
        <v>10.078875775964899</v>
      </c>
      <c r="AG1209">
        <f>IF(O1209='OnSSET_original_NoMG-PV-Diesel'!AD1208,'OnSSET_original_NoMG-PV-Diesel'!AC1208,"wait")</f>
        <v>10.078875775964899</v>
      </c>
      <c r="AH1209">
        <f>IF(P1209='OnSSET_original_NoMG-PV-Diesel'!AD1208,'OnSSET_original_NoMG-PV-Diesel'!AC1208,"wait")</f>
        <v>10.078875775964899</v>
      </c>
      <c r="AR1209">
        <v>0.08</v>
      </c>
      <c r="AS1209">
        <v>0.08</v>
      </c>
      <c r="AT1209">
        <v>0.46100000000000002</v>
      </c>
      <c r="AU1209">
        <v>0.14199999999999999</v>
      </c>
      <c r="AV1209">
        <v>44195.29262</v>
      </c>
      <c r="AW1209">
        <v>0</v>
      </c>
      <c r="AX1209">
        <v>6420.2792250000002</v>
      </c>
      <c r="AZ1209">
        <f>SUMIF([1]base!$A$2:$A$169,B1209,[1]base!$V$2:$V$169)</f>
        <v>0</v>
      </c>
      <c r="BA1209">
        <f>SUMIF([2]s1!$A$2:$A$275,B1209,[2]s1!$U$2:$U$275)</f>
        <v>0</v>
      </c>
      <c r="BB1209">
        <f>SUMIF([3]s2!$A$2:$A$115,B1209,[3]s2!$U$2:$U$115)</f>
        <v>0</v>
      </c>
      <c r="BC1209">
        <f>SUMIF([4]s3!$A$2:$A$245,B1209,[4]s3!$U$2:$U$245)</f>
        <v>0</v>
      </c>
      <c r="BD1209">
        <f>SUMIF([5]s4!$A$2:$A$74,B1209,[5]s4!$U$2:$U$74)</f>
        <v>0</v>
      </c>
      <c r="BF1209">
        <f t="shared" si="95"/>
        <v>0</v>
      </c>
      <c r="BG1209">
        <f t="shared" si="96"/>
        <v>0</v>
      </c>
      <c r="BH1209">
        <f t="shared" si="97"/>
        <v>0</v>
      </c>
      <c r="BI1209">
        <f t="shared" si="98"/>
        <v>0</v>
      </c>
      <c r="BJ1209">
        <f t="shared" si="99"/>
        <v>0</v>
      </c>
      <c r="BL1209" t="s">
        <v>113</v>
      </c>
      <c r="BM1209" s="23">
        <v>12497.915779999999</v>
      </c>
      <c r="BN1209" s="23">
        <v>10.078875780000001</v>
      </c>
      <c r="BP1209" t="s">
        <v>183</v>
      </c>
      <c r="BQ1209" s="23">
        <v>12497.915779999999</v>
      </c>
      <c r="BR1209" s="23">
        <v>10.078875780000001</v>
      </c>
      <c r="BT1209" t="s">
        <v>183</v>
      </c>
      <c r="BU1209" s="23">
        <v>12497.915779999999</v>
      </c>
      <c r="BV1209" s="23">
        <v>10.078875780000001</v>
      </c>
    </row>
    <row r="1210" spans="1:74" x14ac:dyDescent="0.25">
      <c r="A1210">
        <v>1</v>
      </c>
      <c r="B1210" s="15">
        <v>17435</v>
      </c>
      <c r="C1210" s="15">
        <v>-66.046172229999996</v>
      </c>
      <c r="D1210" s="15">
        <v>-17.426814199999999</v>
      </c>
      <c r="E1210" s="16">
        <v>1</v>
      </c>
      <c r="F1210" s="19">
        <v>105144.24240759001</v>
      </c>
      <c r="G1210" s="19">
        <v>114.32956638550139</v>
      </c>
      <c r="H1210" s="16" t="str">
        <f>IF(LCOE_SensitivityScenarios!BF1209&gt;'OnSSET_original_NoMG-PV-Diesel'!M1209,'OnSSET_original_NoMG-PV-Diesel'!L1209,LCOE_SensitivityScenarios!BG1209)</f>
        <v>Grid_extension</v>
      </c>
      <c r="I1210" s="39" t="str">
        <f>IF(LCOE_SensitivityScenarios!BK1209&gt;'OnSSET_original_NoMG-PV-Diesel'!M1209,'OnSSET_original_NoMG-PV-Diesel'!L1209,LCOE_SensitivityScenarios!BL1209)</f>
        <v>Grid_extension</v>
      </c>
      <c r="J1210" s="39" t="str">
        <f>IF(LCOE_SensitivityScenarios!BP1209&gt;'OnSSET_original_NoMG-PV-Diesel'!M1209,'OnSSET_original_NoMG-PV-Diesel'!L1209,LCOE_SensitivityScenarios!BQ1209)</f>
        <v>Grid_extension</v>
      </c>
      <c r="K1210" s="38" t="str">
        <f>IF(LCOE_SensitivityScenarios!BU1209&gt;'OnSSET_original_NoMG-PV-Diesel'!V1209,'OnSSET_original_NoMG-PV-Diesel'!U1209,LCOE_SensitivityScenarios!BV1209)</f>
        <v>Grid_extension</v>
      </c>
      <c r="L1210" s="39" t="str">
        <f>IF(LCOE_SensitivityScenarios!BZ1209&gt;'OnSSET_original_NoMG-PV-Diesel'!V1209,'OnSSET_original_NoMG-PV-Diesel'!U1209,LCOE_SensitivityScenarios!CA1209)</f>
        <v>Grid_extension</v>
      </c>
      <c r="M1210" s="40" t="str">
        <f>IF(LCOE_SensitivityScenarios!CE1209&gt;'OnSSET_original_NoMG-PV-Diesel'!V1209,'OnSSET_original_NoMG-PV-Diesel'!U1209,LCOE_SensitivityScenarios!CF1209)</f>
        <v>Grid_extension</v>
      </c>
      <c r="N1210" s="39" t="str">
        <f>IF(LCOE_SensitivityScenarios!CJ1209&gt;'OnSSET_original_NoMG-PV-Diesel'!AE1209,'OnSSET_original_NoMG-PV-Diesel'!AD1209,LCOE_SensitivityScenarios!CK1209)</f>
        <v>SA_Diesel</v>
      </c>
      <c r="O1210" s="39" t="str">
        <f>IF(LCOE_SensitivityScenarios!CO1209&gt;'OnSSET_original_NoMG-PV-Diesel'!AE1209,'OnSSET_original_NoMG-PV-Diesel'!AD1209,LCOE_SensitivityScenarios!CP1209)</f>
        <v>SA_Diesel</v>
      </c>
      <c r="P1210" s="40" t="str">
        <f>IF(LCOE_SensitivityScenarios!CT1209&gt;'OnSSET_original_NoMG-PV-Diesel'!AE1209,'OnSSET_original_NoMG-PV-Diesel'!AD1209,LCOE_SensitivityScenarios!CU1209)</f>
        <v>SA_Diesel</v>
      </c>
      <c r="Q1210" s="38">
        <f>IF(LCOE_SensitivityScenarios!BF1209&gt;'OnSSET_original_NoMG-PV-Diesel'!M1209,'OnSSET_original_NoMG-PV-Diesel'!M1209,LCOE_SensitivityScenarios!BF1209)</f>
        <v>0.26663745436271702</v>
      </c>
      <c r="R1210" s="28">
        <f>MIN('OnSSET_original_NoMG-PV-Diesel'!E1209:I1209,LCOE_SensitivityScenarios!BK1209)</f>
        <v>0.26663745436271702</v>
      </c>
      <c r="S1210" s="28">
        <f>MIN('OnSSET_original_NoMG-PV-Diesel'!E1209:I1209,LCOE_SensitivityScenarios!BP1209)</f>
        <v>0.26663745436271702</v>
      </c>
      <c r="T1210" s="27">
        <f>MIN('OnSSET_original_NoMG-PV-Diesel'!N1209:R1209,LCOE_SensitivityScenarios!BU1209)</f>
        <v>0.26663745436271702</v>
      </c>
      <c r="U1210" s="28">
        <f>MIN('OnSSET_original_NoMG-PV-Diesel'!N1209:R1209,LCOE_SensitivityScenarios!BZ1209)</f>
        <v>0.26663745436271702</v>
      </c>
      <c r="V1210" s="29">
        <f>MIN('OnSSET_original_NoMG-PV-Diesel'!N1209:R1209,LCOE_SensitivityScenarios!CE1209)</f>
        <v>0.26663745436271702</v>
      </c>
      <c r="W1210" s="28">
        <f>MIN('OnSSET_original_NoMG-PV-Diesel'!W1209:AA1209,LCOE_SensitivityScenarios!CJ1209)</f>
        <v>0.17581456539826101</v>
      </c>
      <c r="X1210" s="28">
        <f>MIN('OnSSET_original_NoMG-PV-Diesel'!W1209:AA1209,LCOE_SensitivityScenarios!CO1209)</f>
        <v>0.17581456539826101</v>
      </c>
      <c r="Y1210" s="29">
        <f>MIN('OnSSET_original_NoMG-PV-Diesel'!W1209:AA1209,LCOE_SensitivityScenarios!CT1209)</f>
        <v>0.17581456539826101</v>
      </c>
      <c r="Z1210">
        <f>IF(H1210='OnSSET_original_NoMG-PV-Diesel'!L1209,'OnSSET_original_NoMG-PV-Diesel'!K1209,"wait")</f>
        <v>27.741360635124</v>
      </c>
      <c r="AA1210">
        <f>IF(I1210='OnSSET_original_NoMG-PV-Diesel'!L1209,'OnSSET_original_NoMG-PV-Diesel'!K1209,"wait")</f>
        <v>27.741360635124</v>
      </c>
      <c r="AB1210">
        <f>IF(J1210='OnSSET_original_NoMG-PV-Diesel'!L1209,'OnSSET_original_NoMG-PV-Diesel'!K1209,"wait")</f>
        <v>27.741360635124</v>
      </c>
      <c r="AC1210">
        <f>IF(K1210='OnSSET_original_NoMG-PV-Diesel'!U1209,'OnSSET_original_NoMG-PV-Diesel'!T1209,"wait")</f>
        <v>27.741360635124</v>
      </c>
      <c r="AD1210">
        <f>IF(L1210='OnSSET_original_NoMG-PV-Diesel'!U1209,'OnSSET_original_NoMG-PV-Diesel'!T1209,"wait")</f>
        <v>27.741360635124</v>
      </c>
      <c r="AE1210">
        <f>IF(M1210='OnSSET_original_NoMG-PV-Diesel'!U1209,'OnSSET_original_NoMG-PV-Diesel'!T1209,"wait")</f>
        <v>27.741360635124</v>
      </c>
      <c r="AF1210">
        <f>IF(N1210='OnSSET_original_NoMG-PV-Diesel'!AD1209,'OnSSET_original_NoMG-PV-Diesel'!AC1209,"wait")</f>
        <v>48.0110695925068</v>
      </c>
      <c r="AG1210">
        <f>IF(O1210='OnSSET_original_NoMG-PV-Diesel'!AD1209,'OnSSET_original_NoMG-PV-Diesel'!AC1209,"wait")</f>
        <v>48.0110695925068</v>
      </c>
      <c r="AH1210">
        <f>IF(P1210='OnSSET_original_NoMG-PV-Diesel'!AD1209,'OnSSET_original_NoMG-PV-Diesel'!AC1209,"wait")</f>
        <v>48.0110695925068</v>
      </c>
      <c r="AR1210">
        <v>1.3659999999999899</v>
      </c>
      <c r="AS1210">
        <v>1.3659999999999899</v>
      </c>
      <c r="AT1210">
        <v>5.7999999999999899E-2</v>
      </c>
      <c r="AU1210">
        <v>8.0000000000000002E-3</v>
      </c>
      <c r="AV1210">
        <v>67996.792560000002</v>
      </c>
      <c r="AW1210">
        <v>9403.4399429999994</v>
      </c>
      <c r="AX1210">
        <v>16203.56185</v>
      </c>
      <c r="AZ1210">
        <f>SUMIF([1]base!$A$2:$A$169,B1210,[1]base!$V$2:$V$169)</f>
        <v>0</v>
      </c>
      <c r="BA1210">
        <f>SUMIF([2]s1!$A$2:$A$275,B1210,[2]s1!$U$2:$U$275)</f>
        <v>0</v>
      </c>
      <c r="BB1210">
        <f>SUMIF([3]s2!$A$2:$A$115,B1210,[3]s2!$U$2:$U$115)</f>
        <v>0</v>
      </c>
      <c r="BC1210">
        <f>SUMIF([4]s3!$A$2:$A$245,B1210,[4]s3!$U$2:$U$245)</f>
        <v>0</v>
      </c>
      <c r="BD1210">
        <f>SUMIF([5]s4!$A$2:$A$74,B1210,[5]s4!$U$2:$U$74)</f>
        <v>0</v>
      </c>
      <c r="BF1210">
        <f t="shared" si="95"/>
        <v>0</v>
      </c>
      <c r="BG1210">
        <f t="shared" si="96"/>
        <v>0</v>
      </c>
      <c r="BH1210">
        <f t="shared" si="97"/>
        <v>0</v>
      </c>
      <c r="BI1210">
        <f t="shared" si="98"/>
        <v>0</v>
      </c>
      <c r="BJ1210">
        <f t="shared" si="99"/>
        <v>0</v>
      </c>
      <c r="BL1210" t="s">
        <v>115</v>
      </c>
      <c r="BM1210" s="23">
        <v>158374.41740000001</v>
      </c>
      <c r="BN1210" s="23">
        <v>27.74136064</v>
      </c>
      <c r="BP1210" t="s">
        <v>185</v>
      </c>
      <c r="BQ1210" s="23">
        <v>158374.41740000001</v>
      </c>
      <c r="BR1210" s="23">
        <v>27.74136064</v>
      </c>
      <c r="BT1210" t="s">
        <v>183</v>
      </c>
      <c r="BU1210" s="23">
        <v>59534.24942</v>
      </c>
      <c r="BV1210" s="23">
        <v>48.011069589999998</v>
      </c>
    </row>
    <row r="1211" spans="1:74" x14ac:dyDescent="0.25">
      <c r="A1211">
        <v>1</v>
      </c>
      <c r="B1211" s="15">
        <v>17449</v>
      </c>
      <c r="C1211" s="15">
        <v>-65.295257489999997</v>
      </c>
      <c r="D1211" s="15">
        <v>-16.555657369999999</v>
      </c>
      <c r="E1211" s="16">
        <v>0</v>
      </c>
      <c r="F1211" s="19">
        <v>33960.953687036497</v>
      </c>
      <c r="G1211" s="19">
        <v>104.93924824568568</v>
      </c>
      <c r="H1211" s="16" t="str">
        <f>IF(LCOE_SensitivityScenarios!BF1210&gt;'OnSSET_original_NoMG-PV-Diesel'!M1210,'OnSSET_original_NoMG-PV-Diesel'!L1210,LCOE_SensitivityScenarios!BG1210)</f>
        <v>SA_Diesel</v>
      </c>
      <c r="I1211" s="39" t="str">
        <f>IF(LCOE_SensitivityScenarios!BK1210&gt;'OnSSET_original_NoMG-PV-Diesel'!M1210,'OnSSET_original_NoMG-PV-Diesel'!L1210,LCOE_SensitivityScenarios!BL1210)</f>
        <v>SA_Diesel</v>
      </c>
      <c r="J1211" s="39" t="str">
        <f>IF(LCOE_SensitivityScenarios!BP1210&gt;'OnSSET_original_NoMG-PV-Diesel'!M1210,'OnSSET_original_NoMG-PV-Diesel'!L1210,LCOE_SensitivityScenarios!BQ1210)</f>
        <v>SA_Diesel</v>
      </c>
      <c r="K1211" s="38" t="str">
        <f>IF(LCOE_SensitivityScenarios!BU1210&gt;'OnSSET_original_NoMG-PV-Diesel'!V1210,'OnSSET_original_NoMG-PV-Diesel'!U1210,LCOE_SensitivityScenarios!BV1210)</f>
        <v>SA_Diesel</v>
      </c>
      <c r="L1211" s="39" t="str">
        <f>IF(LCOE_SensitivityScenarios!BZ1210&gt;'OnSSET_original_NoMG-PV-Diesel'!V1210,'OnSSET_original_NoMG-PV-Diesel'!U1210,LCOE_SensitivityScenarios!CA1210)</f>
        <v>SA_Diesel</v>
      </c>
      <c r="M1211" s="40" t="str">
        <f>IF(LCOE_SensitivityScenarios!CE1210&gt;'OnSSET_original_NoMG-PV-Diesel'!V1210,'OnSSET_original_NoMG-PV-Diesel'!U1210,LCOE_SensitivityScenarios!CF1210)</f>
        <v>SA_Diesel</v>
      </c>
      <c r="N1211" s="39" t="str">
        <f>IF(LCOE_SensitivityScenarios!CJ1210&gt;'OnSSET_original_NoMG-PV-Diesel'!AE1210,'OnSSET_original_NoMG-PV-Diesel'!AD1210,LCOE_SensitivityScenarios!CK1210)</f>
        <v>SA_Diesel</v>
      </c>
      <c r="O1211" s="39" t="str">
        <f>IF(LCOE_SensitivityScenarios!CO1210&gt;'OnSSET_original_NoMG-PV-Diesel'!AE1210,'OnSSET_original_NoMG-PV-Diesel'!AD1210,LCOE_SensitivityScenarios!CP1210)</f>
        <v>SA_Diesel</v>
      </c>
      <c r="P1211" s="40" t="str">
        <f>IF(LCOE_SensitivityScenarios!CT1210&gt;'OnSSET_original_NoMG-PV-Diesel'!AE1210,'OnSSET_original_NoMG-PV-Diesel'!AD1210,LCOE_SensitivityScenarios!CU1210)</f>
        <v>SA_Diesel</v>
      </c>
      <c r="Q1211" s="38">
        <f>IF(LCOE_SensitivityScenarios!BF1210&gt;'OnSSET_original_NoMG-PV-Diesel'!M1210,'OnSSET_original_NoMG-PV-Diesel'!M1210,LCOE_SensitivityScenarios!BF1210)</f>
        <v>0.53255464742602199</v>
      </c>
      <c r="R1211" s="28">
        <f>MIN('OnSSET_original_NoMG-PV-Diesel'!E1210:I1210,LCOE_SensitivityScenarios!BK1210)</f>
        <v>0.53255464742602199</v>
      </c>
      <c r="S1211" s="28">
        <f>MIN('OnSSET_original_NoMG-PV-Diesel'!E1210:I1210,LCOE_SensitivityScenarios!BP1210)</f>
        <v>0.53255464742602199</v>
      </c>
      <c r="T1211" s="27">
        <f>MIN('OnSSET_original_NoMG-PV-Diesel'!N1210:R1210,LCOE_SensitivityScenarios!BU1210)</f>
        <v>0.39033746036260603</v>
      </c>
      <c r="U1211" s="28">
        <f>MIN('OnSSET_original_NoMG-PV-Diesel'!N1210:R1210,LCOE_SensitivityScenarios!BZ1210)</f>
        <v>0.39033746036260603</v>
      </c>
      <c r="V1211" s="29">
        <f>MIN('OnSSET_original_NoMG-PV-Diesel'!N1210:R1210,LCOE_SensitivityScenarios!CE1210)</f>
        <v>0.39033746036260603</v>
      </c>
      <c r="W1211" s="28">
        <f>MIN('OnSSET_original_NoMG-PV-Diesel'!W1210:AA1210,LCOE_SensitivityScenarios!CJ1210)</f>
        <v>0.205981847502622</v>
      </c>
      <c r="X1211" s="28">
        <f>MIN('OnSSET_original_NoMG-PV-Diesel'!W1210:AA1210,LCOE_SensitivityScenarios!CO1210)</f>
        <v>0.205981847502622</v>
      </c>
      <c r="Y1211" s="29">
        <f>MIN('OnSSET_original_NoMG-PV-Diesel'!W1210:AA1210,LCOE_SensitivityScenarios!CT1210)</f>
        <v>0.205981847502622</v>
      </c>
      <c r="Z1211">
        <f>IF(H1211='OnSSET_original_NoMG-PV-Diesel'!L1210,'OnSSET_original_NoMG-PV-Diesel'!K1210,"wait")</f>
        <v>15.507284788601099</v>
      </c>
      <c r="AA1211">
        <f>IF(I1211='OnSSET_original_NoMG-PV-Diesel'!L1210,'OnSSET_original_NoMG-PV-Diesel'!K1210,"wait")</f>
        <v>15.507284788601099</v>
      </c>
      <c r="AB1211">
        <f>IF(J1211='OnSSET_original_NoMG-PV-Diesel'!L1210,'OnSSET_original_NoMG-PV-Diesel'!K1210,"wait")</f>
        <v>15.507284788601099</v>
      </c>
      <c r="AC1211">
        <f>IF(K1211='OnSSET_original_NoMG-PV-Diesel'!U1210,'OnSSET_original_NoMG-PV-Diesel'!T1210,"wait")</f>
        <v>15.507284788601099</v>
      </c>
      <c r="AD1211">
        <f>IF(L1211='OnSSET_original_NoMG-PV-Diesel'!U1210,'OnSSET_original_NoMG-PV-Diesel'!T1210,"wait")</f>
        <v>15.507284788601099</v>
      </c>
      <c r="AE1211">
        <f>IF(M1211='OnSSET_original_NoMG-PV-Diesel'!U1210,'OnSSET_original_NoMG-PV-Diesel'!T1210,"wait")</f>
        <v>15.507284788601099</v>
      </c>
      <c r="AF1211">
        <f>IF(N1211='OnSSET_original_NoMG-PV-Diesel'!AD1210,'OnSSET_original_NoMG-PV-Diesel'!AC1210,"wait")</f>
        <v>15.507284788601099</v>
      </c>
      <c r="AG1211">
        <f>IF(O1211='OnSSET_original_NoMG-PV-Diesel'!AD1210,'OnSSET_original_NoMG-PV-Diesel'!AC1210,"wait")</f>
        <v>15.507284788601099</v>
      </c>
      <c r="AH1211">
        <f>IF(P1211='OnSSET_original_NoMG-PV-Diesel'!AD1210,'OnSSET_original_NoMG-PV-Diesel'!AC1210,"wait")</f>
        <v>15.507284788601099</v>
      </c>
      <c r="AR1211">
        <v>48.844999999999999</v>
      </c>
      <c r="AS1211">
        <v>48.844999999999999</v>
      </c>
      <c r="AT1211">
        <v>22.136999999999901</v>
      </c>
      <c r="AU1211">
        <v>9.3780000000000001</v>
      </c>
      <c r="AV1211">
        <v>62950.621279999999</v>
      </c>
      <c r="AW1211">
        <v>0</v>
      </c>
      <c r="AX1211">
        <v>13757.7412</v>
      </c>
      <c r="AZ1211">
        <f>SUMIF([1]base!$A$2:$A$169,B1211,[1]base!$V$2:$V$169)</f>
        <v>0</v>
      </c>
      <c r="BA1211">
        <f>SUMIF([2]s1!$A$2:$A$275,B1211,[2]s1!$U$2:$U$275)</f>
        <v>0</v>
      </c>
      <c r="BB1211">
        <f>SUMIF([3]s2!$A$2:$A$115,B1211,[3]s2!$U$2:$U$115)</f>
        <v>0</v>
      </c>
      <c r="BC1211">
        <f>SUMIF([4]s3!$A$2:$A$245,B1211,[4]s3!$U$2:$U$245)</f>
        <v>0</v>
      </c>
      <c r="BD1211">
        <f>SUMIF([5]s4!$A$2:$A$74,B1211,[5]s4!$U$2:$U$74)</f>
        <v>0</v>
      </c>
      <c r="BF1211">
        <f t="shared" si="95"/>
        <v>0</v>
      </c>
      <c r="BG1211">
        <f t="shared" si="96"/>
        <v>0</v>
      </c>
      <c r="BH1211">
        <f t="shared" si="97"/>
        <v>0</v>
      </c>
      <c r="BI1211">
        <f t="shared" si="98"/>
        <v>0</v>
      </c>
      <c r="BJ1211">
        <f t="shared" si="99"/>
        <v>0</v>
      </c>
      <c r="BL1211" t="s">
        <v>113</v>
      </c>
      <c r="BM1211" s="23">
        <v>19229.202099999999</v>
      </c>
      <c r="BN1211" s="23">
        <v>15.50728479</v>
      </c>
      <c r="BP1211" t="s">
        <v>183</v>
      </c>
      <c r="BQ1211" s="23">
        <v>19229.202099999999</v>
      </c>
      <c r="BR1211" s="23">
        <v>15.50728479</v>
      </c>
      <c r="BT1211" t="s">
        <v>183</v>
      </c>
      <c r="BU1211" s="23">
        <v>19229.202099999999</v>
      </c>
      <c r="BV1211" s="23">
        <v>15.50728479</v>
      </c>
    </row>
    <row r="1212" spans="1:74" x14ac:dyDescent="0.25">
      <c r="A1212">
        <v>1</v>
      </c>
      <c r="B1212" s="15">
        <v>17456</v>
      </c>
      <c r="C1212" s="15">
        <v>-65.394704489999995</v>
      </c>
      <c r="D1212" s="15">
        <v>-16.803824410000001</v>
      </c>
      <c r="E1212" s="16">
        <v>0</v>
      </c>
      <c r="F1212" s="19">
        <v>27601.667098409602</v>
      </c>
      <c r="G1212" s="19">
        <v>79.489171347728487</v>
      </c>
      <c r="H1212" s="16" t="str">
        <f>IF(LCOE_SensitivityScenarios!BF1211&gt;'OnSSET_original_NoMG-PV-Diesel'!M1211,'OnSSET_original_NoMG-PV-Diesel'!L1211,LCOE_SensitivityScenarios!BG1211)</f>
        <v>SA_PV</v>
      </c>
      <c r="I1212" s="39" t="str">
        <f>IF(LCOE_SensitivityScenarios!BK1211&gt;'OnSSET_original_NoMG-PV-Diesel'!M1211,'OnSSET_original_NoMG-PV-Diesel'!L1211,LCOE_SensitivityScenarios!BL1211)</f>
        <v>SA_PV</v>
      </c>
      <c r="J1212" s="39" t="str">
        <f>IF(LCOE_SensitivityScenarios!BP1211&gt;'OnSSET_original_NoMG-PV-Diesel'!M1211,'OnSSET_original_NoMG-PV-Diesel'!L1211,LCOE_SensitivityScenarios!BQ1211)</f>
        <v>SA_PV</v>
      </c>
      <c r="K1212" s="38" t="str">
        <f>IF(LCOE_SensitivityScenarios!BU1211&gt;'OnSSET_original_NoMG-PV-Diesel'!V1211,'OnSSET_original_NoMG-PV-Diesel'!U1211,LCOE_SensitivityScenarios!BV1211)</f>
        <v>SA_Diesel</v>
      </c>
      <c r="L1212" s="39" t="str">
        <f>IF(LCOE_SensitivityScenarios!BZ1211&gt;'OnSSET_original_NoMG-PV-Diesel'!V1211,'OnSSET_original_NoMG-PV-Diesel'!U1211,LCOE_SensitivityScenarios!CA1211)</f>
        <v>SA_Diesel</v>
      </c>
      <c r="M1212" s="40" t="str">
        <f>IF(LCOE_SensitivityScenarios!CE1211&gt;'OnSSET_original_NoMG-PV-Diesel'!V1211,'OnSSET_original_NoMG-PV-Diesel'!U1211,LCOE_SensitivityScenarios!CF1211)</f>
        <v>SA_Diesel</v>
      </c>
      <c r="N1212" s="39" t="str">
        <f>IF(LCOE_SensitivityScenarios!CJ1211&gt;'OnSSET_original_NoMG-PV-Diesel'!AE1211,'OnSSET_original_NoMG-PV-Diesel'!AD1211,LCOE_SensitivityScenarios!CK1211)</f>
        <v>SA_Diesel</v>
      </c>
      <c r="O1212" s="39" t="str">
        <f>IF(LCOE_SensitivityScenarios!CO1211&gt;'OnSSET_original_NoMG-PV-Diesel'!AE1211,'OnSSET_original_NoMG-PV-Diesel'!AD1211,LCOE_SensitivityScenarios!CP1211)</f>
        <v>SA_Diesel</v>
      </c>
      <c r="P1212" s="40" t="str">
        <f>IF(LCOE_SensitivityScenarios!CT1211&gt;'OnSSET_original_NoMG-PV-Diesel'!AE1211,'OnSSET_original_NoMG-PV-Diesel'!AD1211,LCOE_SensitivityScenarios!CU1211)</f>
        <v>SA_Diesel</v>
      </c>
      <c r="Q1212" s="38">
        <f>IF(LCOE_SensitivityScenarios!BF1211&gt;'OnSSET_original_NoMG-PV-Diesel'!M1211,'OnSSET_original_NoMG-PV-Diesel'!M1211,LCOE_SensitivityScenarios!BF1211)</f>
        <v>0.495517159402871</v>
      </c>
      <c r="R1212" s="28">
        <f>MIN('OnSSET_original_NoMG-PV-Diesel'!E1211:I1211,LCOE_SensitivityScenarios!BK1211)</f>
        <v>0.495517159402871</v>
      </c>
      <c r="S1212" s="28">
        <f>MIN('OnSSET_original_NoMG-PV-Diesel'!E1211:I1211,LCOE_SensitivityScenarios!BP1211)</f>
        <v>0.495517159402871</v>
      </c>
      <c r="T1212" s="27">
        <f>MIN('OnSSET_original_NoMG-PV-Diesel'!N1211:R1211,LCOE_SensitivityScenarios!BU1211)</f>
        <v>0.37257228312337098</v>
      </c>
      <c r="U1212" s="28">
        <f>MIN('OnSSET_original_NoMG-PV-Diesel'!N1211:R1211,LCOE_SensitivityScenarios!BZ1211)</f>
        <v>0.37257228312337098</v>
      </c>
      <c r="V1212" s="29">
        <f>MIN('OnSSET_original_NoMG-PV-Diesel'!N1211:R1211,LCOE_SensitivityScenarios!CE1211)</f>
        <v>0.37257228312337098</v>
      </c>
      <c r="W1212" s="28">
        <f>MIN('OnSSET_original_NoMG-PV-Diesel'!W1211:AA1211,LCOE_SensitivityScenarios!CJ1211)</f>
        <v>0.19994839108175</v>
      </c>
      <c r="X1212" s="28">
        <f>MIN('OnSSET_original_NoMG-PV-Diesel'!W1211:AA1211,LCOE_SensitivityScenarios!CO1211)</f>
        <v>0.19994839108175</v>
      </c>
      <c r="Y1212" s="29">
        <f>MIN('OnSSET_original_NoMG-PV-Diesel'!W1211:AA1211,LCOE_SensitivityScenarios!CT1211)</f>
        <v>0.19994839108175</v>
      </c>
      <c r="Z1212">
        <f>IF(H1212='OnSSET_original_NoMG-PV-Diesel'!L1211,'OnSSET_original_NoMG-PV-Diesel'!K1211,"wait")</f>
        <v>17.913854555042501</v>
      </c>
      <c r="AA1212">
        <f>IF(I1212='OnSSET_original_NoMG-PV-Diesel'!L1211,'OnSSET_original_NoMG-PV-Diesel'!K1211,"wait")</f>
        <v>17.913854555042501</v>
      </c>
      <c r="AB1212">
        <f>IF(J1212='OnSSET_original_NoMG-PV-Diesel'!L1211,'OnSSET_original_NoMG-PV-Diesel'!K1211,"wait")</f>
        <v>17.913854555042501</v>
      </c>
      <c r="AC1212">
        <f>IF(K1212='OnSSET_original_NoMG-PV-Diesel'!U1211,'OnSSET_original_NoMG-PV-Diesel'!T1211,"wait")</f>
        <v>12.6035009581779</v>
      </c>
      <c r="AD1212">
        <f>IF(L1212='OnSSET_original_NoMG-PV-Diesel'!U1211,'OnSSET_original_NoMG-PV-Diesel'!T1211,"wait")</f>
        <v>12.6035009581779</v>
      </c>
      <c r="AE1212">
        <f>IF(M1212='OnSSET_original_NoMG-PV-Diesel'!U1211,'OnSSET_original_NoMG-PV-Diesel'!T1211,"wait")</f>
        <v>12.6035009581779</v>
      </c>
      <c r="AF1212">
        <f>IF(N1212='OnSSET_original_NoMG-PV-Diesel'!AD1211,'OnSSET_original_NoMG-PV-Diesel'!AC1211,"wait")</f>
        <v>12.6035009581779</v>
      </c>
      <c r="AG1212">
        <f>IF(O1212='OnSSET_original_NoMG-PV-Diesel'!AD1211,'OnSSET_original_NoMG-PV-Diesel'!AC1211,"wait")</f>
        <v>12.6035009581779</v>
      </c>
      <c r="AH1212">
        <f>IF(P1212='OnSSET_original_NoMG-PV-Diesel'!AD1211,'OnSSET_original_NoMG-PV-Diesel'!AC1211,"wait")</f>
        <v>12.6035009581779</v>
      </c>
      <c r="AR1212">
        <v>19.718</v>
      </c>
      <c r="AS1212">
        <v>19.718</v>
      </c>
      <c r="AT1212">
        <v>4.2510000000000003</v>
      </c>
      <c r="AU1212">
        <v>2.0609999999999999</v>
      </c>
      <c r="AV1212">
        <v>54062.545270000002</v>
      </c>
      <c r="AW1212">
        <v>0</v>
      </c>
      <c r="AX1212">
        <v>9936.1464180000003</v>
      </c>
      <c r="AZ1212">
        <f>SUMIF([1]base!$A$2:$A$169,B1212,[1]base!$V$2:$V$169)</f>
        <v>0</v>
      </c>
      <c r="BA1212">
        <f>SUMIF([2]s1!$A$2:$A$275,B1212,[2]s1!$U$2:$U$275)</f>
        <v>0</v>
      </c>
      <c r="BB1212">
        <f>SUMIF([3]s2!$A$2:$A$115,B1212,[3]s2!$U$2:$U$115)</f>
        <v>0</v>
      </c>
      <c r="BC1212">
        <f>SUMIF([4]s3!$A$2:$A$245,B1212,[4]s3!$U$2:$U$245)</f>
        <v>0</v>
      </c>
      <c r="BD1212">
        <f>SUMIF([5]s4!$A$2:$A$74,B1212,[5]s4!$U$2:$U$74)</f>
        <v>0</v>
      </c>
      <c r="BF1212">
        <f t="shared" si="95"/>
        <v>0</v>
      </c>
      <c r="BG1212">
        <f t="shared" si="96"/>
        <v>0</v>
      </c>
      <c r="BH1212">
        <f t="shared" si="97"/>
        <v>0</v>
      </c>
      <c r="BI1212">
        <f t="shared" si="98"/>
        <v>0</v>
      </c>
      <c r="BJ1212">
        <f t="shared" si="99"/>
        <v>0</v>
      </c>
      <c r="BL1212" t="s">
        <v>114</v>
      </c>
      <c r="BM1212" s="23">
        <v>90823.242589999994</v>
      </c>
      <c r="BN1212" s="23">
        <v>17.913854560000001</v>
      </c>
      <c r="BP1212" t="s">
        <v>183</v>
      </c>
      <c r="BQ1212" s="23">
        <v>15628.478510000001</v>
      </c>
      <c r="BR1212" s="23">
        <v>12.60350096</v>
      </c>
      <c r="BT1212" t="s">
        <v>183</v>
      </c>
      <c r="BU1212" s="23">
        <v>15628.478510000001</v>
      </c>
      <c r="BV1212" s="23">
        <v>12.60350096</v>
      </c>
    </row>
    <row r="1213" spans="1:74" x14ac:dyDescent="0.25">
      <c r="A1213">
        <v>1</v>
      </c>
      <c r="B1213" s="15">
        <v>17459</v>
      </c>
      <c r="C1213" s="15">
        <v>-65.390178520000006</v>
      </c>
      <c r="D1213" s="15">
        <v>-16.73335758</v>
      </c>
      <c r="E1213" s="16">
        <v>0</v>
      </c>
      <c r="F1213" s="19">
        <v>23820.578617053601</v>
      </c>
      <c r="G1213" s="19">
        <v>73.605518742223268</v>
      </c>
      <c r="H1213" s="16" t="str">
        <f>IF(LCOE_SensitivityScenarios!BF1212&gt;'OnSSET_original_NoMG-PV-Diesel'!M1212,'OnSSET_original_NoMG-PV-Diesel'!L1212,LCOE_SensitivityScenarios!BG1212)</f>
        <v>SA_PV</v>
      </c>
      <c r="I1213" s="39" t="str">
        <f>IF(LCOE_SensitivityScenarios!BK1212&gt;'OnSSET_original_NoMG-PV-Diesel'!M1212,'OnSSET_original_NoMG-PV-Diesel'!L1212,LCOE_SensitivityScenarios!BL1212)</f>
        <v>SA_PV</v>
      </c>
      <c r="J1213" s="39" t="str">
        <f>IF(LCOE_SensitivityScenarios!BP1212&gt;'OnSSET_original_NoMG-PV-Diesel'!M1212,'OnSSET_original_NoMG-PV-Diesel'!L1212,LCOE_SensitivityScenarios!BQ1212)</f>
        <v>SA_PV</v>
      </c>
      <c r="K1213" s="38" t="str">
        <f>IF(LCOE_SensitivityScenarios!BU1212&gt;'OnSSET_original_NoMG-PV-Diesel'!V1212,'OnSSET_original_NoMG-PV-Diesel'!U1212,LCOE_SensitivityScenarios!BV1212)</f>
        <v>SA_Diesel</v>
      </c>
      <c r="L1213" s="39" t="str">
        <f>IF(LCOE_SensitivityScenarios!BZ1212&gt;'OnSSET_original_NoMG-PV-Diesel'!V1212,'OnSSET_original_NoMG-PV-Diesel'!U1212,LCOE_SensitivityScenarios!CA1212)</f>
        <v>SA_Diesel</v>
      </c>
      <c r="M1213" s="40" t="str">
        <f>IF(LCOE_SensitivityScenarios!CE1212&gt;'OnSSET_original_NoMG-PV-Diesel'!V1212,'OnSSET_original_NoMG-PV-Diesel'!U1212,LCOE_SensitivityScenarios!CF1212)</f>
        <v>SA_Diesel</v>
      </c>
      <c r="N1213" s="39" t="str">
        <f>IF(LCOE_SensitivityScenarios!CJ1212&gt;'OnSSET_original_NoMG-PV-Diesel'!AE1212,'OnSSET_original_NoMG-PV-Diesel'!AD1212,LCOE_SensitivityScenarios!CK1212)</f>
        <v>SA_Diesel</v>
      </c>
      <c r="O1213" s="39" t="str">
        <f>IF(LCOE_SensitivityScenarios!CO1212&gt;'OnSSET_original_NoMG-PV-Diesel'!AE1212,'OnSSET_original_NoMG-PV-Diesel'!AD1212,LCOE_SensitivityScenarios!CP1212)</f>
        <v>SA_Diesel</v>
      </c>
      <c r="P1213" s="40" t="str">
        <f>IF(LCOE_SensitivityScenarios!CT1212&gt;'OnSSET_original_NoMG-PV-Diesel'!AE1212,'OnSSET_original_NoMG-PV-Diesel'!AD1212,LCOE_SensitivityScenarios!CU1212)</f>
        <v>SA_Diesel</v>
      </c>
      <c r="Q1213" s="38">
        <f>IF(LCOE_SensitivityScenarios!BF1212&gt;'OnSSET_original_NoMG-PV-Diesel'!M1212,'OnSSET_original_NoMG-PV-Diesel'!M1212,LCOE_SensitivityScenarios!BF1212)</f>
        <v>0.49292584363609299</v>
      </c>
      <c r="R1213" s="28">
        <f>MIN('OnSSET_original_NoMG-PV-Diesel'!E1212:I1212,LCOE_SensitivityScenarios!BK1212)</f>
        <v>0.49292584363609299</v>
      </c>
      <c r="S1213" s="28">
        <f>MIN('OnSSET_original_NoMG-PV-Diesel'!E1212:I1212,LCOE_SensitivityScenarios!BP1212)</f>
        <v>0.49292584363609299</v>
      </c>
      <c r="T1213" s="27">
        <f>MIN('OnSSET_original_NoMG-PV-Diesel'!N1212:R1212,LCOE_SensitivityScenarios!BU1212)</f>
        <v>0.44363299208030998</v>
      </c>
      <c r="U1213" s="28">
        <f>MIN('OnSSET_original_NoMG-PV-Diesel'!N1212:R1212,LCOE_SensitivityScenarios!BZ1212)</f>
        <v>0.44363299208030998</v>
      </c>
      <c r="V1213" s="29">
        <f>MIN('OnSSET_original_NoMG-PV-Diesel'!N1212:R1212,LCOE_SensitivityScenarios!CE1212)</f>
        <v>0.44363299208030998</v>
      </c>
      <c r="W1213" s="28">
        <f>MIN('OnSSET_original_NoMG-PV-Diesel'!W1212:AA1212,LCOE_SensitivityScenarios!CJ1212)</f>
        <v>0.22408221676523901</v>
      </c>
      <c r="X1213" s="28">
        <f>MIN('OnSSET_original_NoMG-PV-Diesel'!W1212:AA1212,LCOE_SensitivityScenarios!CO1212)</f>
        <v>0.22408221676523901</v>
      </c>
      <c r="Y1213" s="29">
        <f>MIN('OnSSET_original_NoMG-PV-Diesel'!W1212:AA1212,LCOE_SensitivityScenarios!CT1212)</f>
        <v>0.22408221676523901</v>
      </c>
      <c r="Z1213">
        <f>IF(H1213='OnSSET_original_NoMG-PV-Diesel'!L1212,'OnSSET_original_NoMG-PV-Diesel'!K1212,"wait")</f>
        <v>15.3790293866961</v>
      </c>
      <c r="AA1213">
        <f>IF(I1213='OnSSET_original_NoMG-PV-Diesel'!L1212,'OnSSET_original_NoMG-PV-Diesel'!K1212,"wait")</f>
        <v>15.3790293866961</v>
      </c>
      <c r="AB1213">
        <f>IF(J1213='OnSSET_original_NoMG-PV-Diesel'!L1212,'OnSSET_original_NoMG-PV-Diesel'!K1212,"wait")</f>
        <v>15.3790293866961</v>
      </c>
      <c r="AC1213">
        <f>IF(K1213='OnSSET_original_NoMG-PV-Diesel'!U1212,'OnSSET_original_NoMG-PV-Diesel'!T1212,"wait")</f>
        <v>10.876976537467399</v>
      </c>
      <c r="AD1213">
        <f>IF(L1213='OnSSET_original_NoMG-PV-Diesel'!U1212,'OnSSET_original_NoMG-PV-Diesel'!T1212,"wait")</f>
        <v>10.876976537467399</v>
      </c>
      <c r="AE1213">
        <f>IF(M1213='OnSSET_original_NoMG-PV-Diesel'!U1212,'OnSSET_original_NoMG-PV-Diesel'!T1212,"wait")</f>
        <v>10.876976537467399</v>
      </c>
      <c r="AF1213">
        <f>IF(N1213='OnSSET_original_NoMG-PV-Diesel'!AD1212,'OnSSET_original_NoMG-PV-Diesel'!AC1212,"wait")</f>
        <v>10.876976537467399</v>
      </c>
      <c r="AG1213">
        <f>IF(O1213='OnSSET_original_NoMG-PV-Diesel'!AD1212,'OnSSET_original_NoMG-PV-Diesel'!AC1212,"wait")</f>
        <v>10.876976537467399</v>
      </c>
      <c r="AH1213">
        <f>IF(P1213='OnSSET_original_NoMG-PV-Diesel'!AD1212,'OnSSET_original_NoMG-PV-Diesel'!AC1212,"wait")</f>
        <v>10.876976537467399</v>
      </c>
      <c r="AR1213">
        <v>27.853000000000002</v>
      </c>
      <c r="AS1213">
        <v>27.853000000000002</v>
      </c>
      <c r="AT1213">
        <v>3.82899999999999</v>
      </c>
      <c r="AU1213">
        <v>3.5329999999999999</v>
      </c>
      <c r="AV1213">
        <v>52490.240180000001</v>
      </c>
      <c r="AW1213">
        <v>0</v>
      </c>
      <c r="AX1213">
        <v>9324.6912560000001</v>
      </c>
      <c r="AZ1213">
        <f>SUMIF([1]base!$A$2:$A$169,B1213,[1]base!$V$2:$V$169)</f>
        <v>0</v>
      </c>
      <c r="BA1213">
        <f>SUMIF([2]s1!$A$2:$A$275,B1213,[2]s1!$U$2:$U$275)</f>
        <v>0</v>
      </c>
      <c r="BB1213">
        <f>SUMIF([3]s2!$A$2:$A$115,B1213,[3]s2!$U$2:$U$115)</f>
        <v>0</v>
      </c>
      <c r="BC1213">
        <f>SUMIF([4]s3!$A$2:$A$245,B1213,[4]s3!$U$2:$U$245)</f>
        <v>0</v>
      </c>
      <c r="BD1213">
        <f>SUMIF([5]s4!$A$2:$A$74,B1213,[5]s4!$U$2:$U$74)</f>
        <v>0</v>
      </c>
      <c r="BF1213">
        <f t="shared" si="95"/>
        <v>0</v>
      </c>
      <c r="BG1213">
        <f t="shared" si="96"/>
        <v>0</v>
      </c>
      <c r="BH1213">
        <f t="shared" si="97"/>
        <v>0</v>
      </c>
      <c r="BI1213">
        <f t="shared" si="98"/>
        <v>0</v>
      </c>
      <c r="BJ1213">
        <f t="shared" si="99"/>
        <v>0</v>
      </c>
      <c r="BL1213" t="s">
        <v>114</v>
      </c>
      <c r="BM1213" s="23">
        <v>77971.67899</v>
      </c>
      <c r="BN1213" s="23">
        <v>15.379029389999999</v>
      </c>
      <c r="BP1213" t="s">
        <v>183</v>
      </c>
      <c r="BQ1213" s="23">
        <v>13487.56942</v>
      </c>
      <c r="BR1213" s="23">
        <v>10.876976539999999</v>
      </c>
      <c r="BT1213" t="s">
        <v>183</v>
      </c>
      <c r="BU1213" s="23">
        <v>13487.56942</v>
      </c>
      <c r="BV1213" s="23">
        <v>10.876976539999999</v>
      </c>
    </row>
    <row r="1214" spans="1:74" x14ac:dyDescent="0.25">
      <c r="A1214">
        <v>1</v>
      </c>
      <c r="B1214" s="15">
        <v>17470</v>
      </c>
      <c r="C1214" s="15">
        <v>-65.521581229999995</v>
      </c>
      <c r="D1214" s="15">
        <v>-16.582767560000001</v>
      </c>
      <c r="E1214" s="16">
        <v>0</v>
      </c>
      <c r="F1214" s="19">
        <v>45341.7316812149</v>
      </c>
      <c r="G1214" s="19">
        <v>134.55658572086298</v>
      </c>
      <c r="H1214" s="16" t="str">
        <f>IF(LCOE_SensitivityScenarios!BF1213&gt;'OnSSET_original_NoMG-PV-Diesel'!M1213,'OnSSET_original_NoMG-PV-Diesel'!L1213,LCOE_SensitivityScenarios!BG1213)</f>
        <v>SA_PV</v>
      </c>
      <c r="I1214" s="39" t="str">
        <f>IF(LCOE_SensitivityScenarios!BK1213&gt;'OnSSET_original_NoMG-PV-Diesel'!M1213,'OnSSET_original_NoMG-PV-Diesel'!L1213,LCOE_SensitivityScenarios!BL1213)</f>
        <v>SA_PV</v>
      </c>
      <c r="J1214" s="39" t="str">
        <f>IF(LCOE_SensitivityScenarios!BP1213&gt;'OnSSET_original_NoMG-PV-Diesel'!M1213,'OnSSET_original_NoMG-PV-Diesel'!L1213,LCOE_SensitivityScenarios!BQ1213)</f>
        <v>SA_PV</v>
      </c>
      <c r="K1214" s="38" t="str">
        <f>IF(LCOE_SensitivityScenarios!BU1213&gt;'OnSSET_original_NoMG-PV-Diesel'!V1213,'OnSSET_original_NoMG-PV-Diesel'!U1213,LCOE_SensitivityScenarios!BV1213)</f>
        <v>MG_Hybrid</v>
      </c>
      <c r="L1214" s="39" t="str">
        <f>IF(LCOE_SensitivityScenarios!BZ1213&gt;'OnSSET_original_NoMG-PV-Diesel'!V1213,'OnSSET_original_NoMG-PV-Diesel'!U1213,LCOE_SensitivityScenarios!CA1213)</f>
        <v>MG_Hybrid</v>
      </c>
      <c r="M1214" s="40" t="str">
        <f>IF(LCOE_SensitivityScenarios!CE1213&gt;'OnSSET_original_NoMG-PV-Diesel'!V1213,'OnSSET_original_NoMG-PV-Diesel'!U1213,LCOE_SensitivityScenarios!CF1213)</f>
        <v>MG_Diesel</v>
      </c>
      <c r="N1214" s="39" t="str">
        <f>IF(LCOE_SensitivityScenarios!CJ1213&gt;'OnSSET_original_NoMG-PV-Diesel'!AE1213,'OnSSET_original_NoMG-PV-Diesel'!AD1213,LCOE_SensitivityScenarios!CK1213)</f>
        <v>SA_Diesel</v>
      </c>
      <c r="O1214" s="39" t="str">
        <f>IF(LCOE_SensitivityScenarios!CO1213&gt;'OnSSET_original_NoMG-PV-Diesel'!AE1213,'OnSSET_original_NoMG-PV-Diesel'!AD1213,LCOE_SensitivityScenarios!CP1213)</f>
        <v>SA_Diesel</v>
      </c>
      <c r="P1214" s="40" t="str">
        <f>IF(LCOE_SensitivityScenarios!CT1213&gt;'OnSSET_original_NoMG-PV-Diesel'!AE1213,'OnSSET_original_NoMG-PV-Diesel'!AD1213,LCOE_SensitivityScenarios!CU1213)</f>
        <v>SA_Diesel</v>
      </c>
      <c r="Q1214" s="38">
        <f>IF(LCOE_SensitivityScenarios!BF1213&gt;'OnSSET_original_NoMG-PV-Diesel'!M1213,'OnSSET_original_NoMG-PV-Diesel'!M1213,LCOE_SensitivityScenarios!BF1213)</f>
        <v>0.48979525225041298</v>
      </c>
      <c r="R1214" s="28">
        <f>MIN('OnSSET_original_NoMG-PV-Diesel'!E1213:I1213,LCOE_SensitivityScenarios!BK1213)</f>
        <v>0.48979525225041298</v>
      </c>
      <c r="S1214" s="28">
        <f>MIN('OnSSET_original_NoMG-PV-Diesel'!E1213:I1213,LCOE_SensitivityScenarios!BP1213)</f>
        <v>0.48979525225041298</v>
      </c>
      <c r="T1214" s="27">
        <f>MIN('OnSSET_original_NoMG-PV-Diesel'!N1213:R1213,LCOE_SensitivityScenarios!BU1213)</f>
        <v>0.46389541054241196</v>
      </c>
      <c r="U1214" s="28">
        <f>MIN('OnSSET_original_NoMG-PV-Diesel'!N1213:R1213,LCOE_SensitivityScenarios!BZ1213)</f>
        <v>0.43813388426641198</v>
      </c>
      <c r="V1214" s="29">
        <f>MIN('OnSSET_original_NoMG-PV-Diesel'!N1213:R1213,LCOE_SensitivityScenarios!CE1213)</f>
        <v>0.48195884362866492</v>
      </c>
      <c r="W1214" s="28">
        <f>MIN('OnSSET_original_NoMG-PV-Diesel'!W1213:AA1213,LCOE_SensitivityScenarios!CJ1213)</f>
        <v>0.27234986813221601</v>
      </c>
      <c r="X1214" s="28">
        <f>MIN('OnSSET_original_NoMG-PV-Diesel'!W1213:AA1213,LCOE_SensitivityScenarios!CO1213)</f>
        <v>0.27234986813221601</v>
      </c>
      <c r="Y1214" s="29">
        <f>MIN('OnSSET_original_NoMG-PV-Diesel'!W1213:AA1213,LCOE_SensitivityScenarios!CT1213)</f>
        <v>0.27234986813221601</v>
      </c>
      <c r="Z1214">
        <f>IF(H1214='OnSSET_original_NoMG-PV-Diesel'!L1213,'OnSSET_original_NoMG-PV-Diesel'!K1213,"wait")</f>
        <v>29.087587683612298</v>
      </c>
      <c r="AA1214">
        <f>IF(I1214='OnSSET_original_NoMG-PV-Diesel'!L1213,'OnSSET_original_NoMG-PV-Diesel'!K1213,"wait")</f>
        <v>29.087587683612298</v>
      </c>
      <c r="AB1214">
        <f>IF(J1214='OnSSET_original_NoMG-PV-Diesel'!L1213,'OnSSET_original_NoMG-PV-Diesel'!K1213,"wait")</f>
        <v>29.087587683612298</v>
      </c>
      <c r="AC1214">
        <f>VLOOKUP(B1214,[4]s3!$A$2:$T$275,20,FALSE)</f>
        <v>12.367000000000001</v>
      </c>
      <c r="AD1214" t="str">
        <f>IF(L1214='OnSSET_original_NoMG-PV-Diesel'!U1213,'OnSSET_original_NoMG-PV-Diesel'!T1213,"wait")</f>
        <v>wait</v>
      </c>
      <c r="AE1214" t="str">
        <f>IF(M1214='OnSSET_original_NoMG-PV-Diesel'!U1213,'OnSSET_original_NoMG-PV-Diesel'!T1213,"wait")</f>
        <v>wait</v>
      </c>
      <c r="AF1214">
        <f>IF(N1214='OnSSET_original_NoMG-PV-Diesel'!AD1213,'OnSSET_original_NoMG-PV-Diesel'!AC1213,"wait")</f>
        <v>20.703987069047901</v>
      </c>
      <c r="AG1214">
        <f>IF(O1214='OnSSET_original_NoMG-PV-Diesel'!AD1213,'OnSSET_original_NoMG-PV-Diesel'!AC1213,"wait")</f>
        <v>20.703987069047901</v>
      </c>
      <c r="AH1214">
        <f>IF(P1214='OnSSET_original_NoMG-PV-Diesel'!AD1213,'OnSSET_original_NoMG-PV-Diesel'!AC1213,"wait")</f>
        <v>20.703987069047901</v>
      </c>
      <c r="AR1214">
        <v>47.506</v>
      </c>
      <c r="AS1214">
        <v>47.506</v>
      </c>
      <c r="AT1214">
        <v>3.7160000000000002</v>
      </c>
      <c r="AU1214">
        <v>7.4999999999999997E-2</v>
      </c>
      <c r="AV1214">
        <v>70668.222769999993</v>
      </c>
      <c r="AW1214">
        <v>0</v>
      </c>
      <c r="AX1214">
        <v>17579.33597</v>
      </c>
      <c r="AZ1214">
        <f>SUMIF([1]base!$A$2:$A$169,B1214,[1]base!$V$2:$V$169)</f>
        <v>0</v>
      </c>
      <c r="BA1214">
        <f>SUMIF([2]s1!$A$2:$A$275,B1214,[2]s1!$U$2:$U$275)</f>
        <v>0</v>
      </c>
      <c r="BB1214">
        <f>SUMIF([3]s2!$A$2:$A$115,B1214,[3]s2!$U$2:$U$115)</f>
        <v>0</v>
      </c>
      <c r="BC1214">
        <f>SUMIF([4]s3!$A$2:$A$245,B1214,[4]s3!$U$2:$U$245)</f>
        <v>18899.52</v>
      </c>
      <c r="BD1214">
        <f>SUMIF([5]s4!$A$2:$A$74,B1214,[5]s4!$U$2:$U$74)</f>
        <v>0</v>
      </c>
      <c r="BF1214">
        <f t="shared" si="95"/>
        <v>0</v>
      </c>
      <c r="BG1214">
        <f t="shared" si="96"/>
        <v>0</v>
      </c>
      <c r="BH1214">
        <f t="shared" si="97"/>
        <v>0</v>
      </c>
      <c r="BI1214">
        <f t="shared" si="98"/>
        <v>107147.07874</v>
      </c>
      <c r="BJ1214">
        <f t="shared" si="99"/>
        <v>0</v>
      </c>
      <c r="BL1214" t="s">
        <v>114</v>
      </c>
      <c r="BM1214" s="23">
        <v>147474.06959999999</v>
      </c>
      <c r="BN1214" s="23">
        <v>29.087587679999999</v>
      </c>
      <c r="BP1214" t="s">
        <v>186</v>
      </c>
      <c r="BQ1214" s="23">
        <v>147474.06959999999</v>
      </c>
      <c r="BR1214" s="23">
        <v>29.087587679999999</v>
      </c>
      <c r="BT1214" t="s">
        <v>183</v>
      </c>
      <c r="BU1214" s="23">
        <v>25673.169549999999</v>
      </c>
      <c r="BV1214" s="23">
        <v>20.70398707</v>
      </c>
    </row>
    <row r="1215" spans="1:74" x14ac:dyDescent="0.25">
      <c r="A1215">
        <v>1</v>
      </c>
      <c r="B1215" s="15">
        <v>17480</v>
      </c>
      <c r="C1215" s="15">
        <v>-65.384769199999994</v>
      </c>
      <c r="D1215" s="15">
        <v>-16.674113370000001</v>
      </c>
      <c r="E1215" s="16">
        <v>0</v>
      </c>
      <c r="F1215" s="19">
        <v>44474.557184730103</v>
      </c>
      <c r="G1215" s="19">
        <v>131.84327548456957</v>
      </c>
      <c r="H1215" s="16" t="str">
        <f>IF(LCOE_SensitivityScenarios!BF1214&gt;'OnSSET_original_NoMG-PV-Diesel'!M1214,'OnSSET_original_NoMG-PV-Diesel'!L1214,LCOE_SensitivityScenarios!BG1214)</f>
        <v>SA_PV</v>
      </c>
      <c r="I1215" s="39" t="str">
        <f>IF(LCOE_SensitivityScenarios!BK1214&gt;'OnSSET_original_NoMG-PV-Diesel'!M1214,'OnSSET_original_NoMG-PV-Diesel'!L1214,LCOE_SensitivityScenarios!BL1214)</f>
        <v>SA_PV</v>
      </c>
      <c r="J1215" s="39" t="str">
        <f>IF(LCOE_SensitivityScenarios!BP1214&gt;'OnSSET_original_NoMG-PV-Diesel'!M1214,'OnSSET_original_NoMG-PV-Diesel'!L1214,LCOE_SensitivityScenarios!BQ1214)</f>
        <v>SA_PV</v>
      </c>
      <c r="K1215" s="38" t="str">
        <f>IF(LCOE_SensitivityScenarios!BU1214&gt;'OnSSET_original_NoMG-PV-Diesel'!V1214,'OnSSET_original_NoMG-PV-Diesel'!U1214,LCOE_SensitivityScenarios!BV1214)</f>
        <v>MG_Hybrid</v>
      </c>
      <c r="L1215" s="39" t="str">
        <f>IF(LCOE_SensitivityScenarios!BZ1214&gt;'OnSSET_original_NoMG-PV-Diesel'!V1214,'OnSSET_original_NoMG-PV-Diesel'!U1214,LCOE_SensitivityScenarios!CA1214)</f>
        <v>MG_Hybrid</v>
      </c>
      <c r="M1215" s="40" t="str">
        <f>IF(LCOE_SensitivityScenarios!CE1214&gt;'OnSSET_original_NoMG-PV-Diesel'!V1214,'OnSSET_original_NoMG-PV-Diesel'!U1214,LCOE_SensitivityScenarios!CF1214)</f>
        <v>SA_Diesel</v>
      </c>
      <c r="N1215" s="39" t="str">
        <f>IF(LCOE_SensitivityScenarios!CJ1214&gt;'OnSSET_original_NoMG-PV-Diesel'!AE1214,'OnSSET_original_NoMG-PV-Diesel'!AD1214,LCOE_SensitivityScenarios!CK1214)</f>
        <v>SA_Diesel</v>
      </c>
      <c r="O1215" s="39" t="str">
        <f>IF(LCOE_SensitivityScenarios!CO1214&gt;'OnSSET_original_NoMG-PV-Diesel'!AE1214,'OnSSET_original_NoMG-PV-Diesel'!AD1214,LCOE_SensitivityScenarios!CP1214)</f>
        <v>SA_Diesel</v>
      </c>
      <c r="P1215" s="40" t="str">
        <f>IF(LCOE_SensitivityScenarios!CT1214&gt;'OnSSET_original_NoMG-PV-Diesel'!AE1214,'OnSSET_original_NoMG-PV-Diesel'!AD1214,LCOE_SensitivityScenarios!CU1214)</f>
        <v>SA_Diesel</v>
      </c>
      <c r="Q1215" s="38">
        <f>IF(LCOE_SensitivityScenarios!BF1214&gt;'OnSSET_original_NoMG-PV-Diesel'!M1214,'OnSSET_original_NoMG-PV-Diesel'!M1214,LCOE_SensitivityScenarios!BF1214)</f>
        <v>0.48979525225041298</v>
      </c>
      <c r="R1215" s="28">
        <f>MIN('OnSSET_original_NoMG-PV-Diesel'!E1214:I1214,LCOE_SensitivityScenarios!BK1214)</f>
        <v>0.48979525225041298</v>
      </c>
      <c r="S1215" s="28">
        <f>MIN('OnSSET_original_NoMG-PV-Diesel'!E1214:I1214,LCOE_SensitivityScenarios!BP1214)</f>
        <v>0.48979525225041298</v>
      </c>
      <c r="T1215" s="27">
        <f>MIN('OnSSET_original_NoMG-PV-Diesel'!N1214:R1214,LCOE_SensitivityScenarios!BU1214)</f>
        <v>0.46129921723923384</v>
      </c>
      <c r="U1215" s="28">
        <f>MIN('OnSSET_original_NoMG-PV-Diesel'!N1214:R1214,LCOE_SensitivityScenarios!BZ1214)</f>
        <v>0.4355376909632338</v>
      </c>
      <c r="V1215" s="29">
        <f>MIN('OnSSET_original_NoMG-PV-Diesel'!N1214:R1214,LCOE_SensitivityScenarios!CE1214)</f>
        <v>0.46139816931954503</v>
      </c>
      <c r="W1215" s="28">
        <f>MIN('OnSSET_original_NoMG-PV-Diesel'!W1214:AA1214,LCOE_SensitivityScenarios!CJ1214)</f>
        <v>0.23011567318611101</v>
      </c>
      <c r="X1215" s="28">
        <f>MIN('OnSSET_original_NoMG-PV-Diesel'!W1214:AA1214,LCOE_SensitivityScenarios!CO1214)</f>
        <v>0.23011567318611101</v>
      </c>
      <c r="Y1215" s="29">
        <f>MIN('OnSSET_original_NoMG-PV-Diesel'!W1214:AA1214,LCOE_SensitivityScenarios!CT1214)</f>
        <v>0.23011567318611101</v>
      </c>
      <c r="Z1215">
        <f>IF(H1215='OnSSET_original_NoMG-PV-Diesel'!L1214,'OnSSET_original_NoMG-PV-Diesel'!K1214,"wait")</f>
        <v>28.531278666108602</v>
      </c>
      <c r="AA1215">
        <f>IF(I1215='OnSSET_original_NoMG-PV-Diesel'!L1214,'OnSSET_original_NoMG-PV-Diesel'!K1214,"wait")</f>
        <v>28.531278666108602</v>
      </c>
      <c r="AB1215">
        <f>IF(J1215='OnSSET_original_NoMG-PV-Diesel'!L1214,'OnSSET_original_NoMG-PV-Diesel'!K1214,"wait")</f>
        <v>28.531278666108602</v>
      </c>
      <c r="AC1215">
        <f>VLOOKUP(B1215,[4]s3!$A$2:$T$275,20,FALSE)</f>
        <v>12.367000000000001</v>
      </c>
      <c r="AD1215" t="str">
        <f>IF(L1215='OnSSET_original_NoMG-PV-Diesel'!U1214,'OnSSET_original_NoMG-PV-Diesel'!T1214,"wait")</f>
        <v>wait</v>
      </c>
      <c r="AE1215">
        <f>IF(M1215='OnSSET_original_NoMG-PV-Diesel'!U1214,'OnSSET_original_NoMG-PV-Diesel'!T1214,"wait")</f>
        <v>20.308016979328801</v>
      </c>
      <c r="AF1215">
        <f>IF(N1215='OnSSET_original_NoMG-PV-Diesel'!AD1214,'OnSSET_original_NoMG-PV-Diesel'!AC1214,"wait")</f>
        <v>20.308016979328801</v>
      </c>
      <c r="AG1215">
        <f>IF(O1215='OnSSET_original_NoMG-PV-Diesel'!AD1214,'OnSSET_original_NoMG-PV-Diesel'!AC1214,"wait")</f>
        <v>20.308016979328801</v>
      </c>
      <c r="AH1215">
        <f>IF(P1215='OnSSET_original_NoMG-PV-Diesel'!AD1214,'OnSSET_original_NoMG-PV-Diesel'!AC1214,"wait")</f>
        <v>20.308016979328801</v>
      </c>
      <c r="AR1215">
        <v>34.695999999999998</v>
      </c>
      <c r="AS1215">
        <v>34.695999999999998</v>
      </c>
      <c r="AT1215">
        <v>8.3000000000000007</v>
      </c>
      <c r="AU1215">
        <v>4.1660000000000004</v>
      </c>
      <c r="AV1215">
        <v>69789.75632</v>
      </c>
      <c r="AW1215">
        <v>0</v>
      </c>
      <c r="AX1215">
        <v>17120.744600000002</v>
      </c>
      <c r="AZ1215">
        <f>SUMIF([1]base!$A$2:$A$169,B1215,[1]base!$V$2:$V$169)</f>
        <v>0</v>
      </c>
      <c r="BA1215">
        <f>SUMIF([2]s1!$A$2:$A$275,B1215,[2]s1!$U$2:$U$275)</f>
        <v>0</v>
      </c>
      <c r="BB1215">
        <f>SUMIF([3]s2!$A$2:$A$115,B1215,[3]s2!$U$2:$U$115)</f>
        <v>0</v>
      </c>
      <c r="BC1215">
        <f>SUMIF([4]s3!$A$2:$A$245,B1215,[4]s3!$U$2:$U$245)</f>
        <v>18899.52</v>
      </c>
      <c r="BD1215">
        <f>SUMIF([5]s4!$A$2:$A$74,B1215,[5]s4!$U$2:$U$74)</f>
        <v>0</v>
      </c>
      <c r="BF1215">
        <f t="shared" si="95"/>
        <v>0</v>
      </c>
      <c r="BG1215">
        <f t="shared" si="96"/>
        <v>0</v>
      </c>
      <c r="BH1215">
        <f t="shared" si="97"/>
        <v>0</v>
      </c>
      <c r="BI1215">
        <f t="shared" si="98"/>
        <v>105810.02092000001</v>
      </c>
      <c r="BJ1215">
        <f t="shared" si="99"/>
        <v>0</v>
      </c>
      <c r="BL1215" t="s">
        <v>114</v>
      </c>
      <c r="BM1215" s="23">
        <v>144653.5828</v>
      </c>
      <c r="BN1215" s="23">
        <v>28.531278669999999</v>
      </c>
      <c r="BP1215" t="s">
        <v>183</v>
      </c>
      <c r="BQ1215" s="23">
        <v>25182.162329999999</v>
      </c>
      <c r="BR1215" s="23">
        <v>20.308016980000001</v>
      </c>
      <c r="BT1215" t="s">
        <v>183</v>
      </c>
      <c r="BU1215" s="23">
        <v>25182.162329999999</v>
      </c>
      <c r="BV1215" s="23">
        <v>20.308016980000001</v>
      </c>
    </row>
    <row r="1216" spans="1:74" x14ac:dyDescent="0.25">
      <c r="A1216">
        <v>1</v>
      </c>
      <c r="B1216" s="15">
        <v>17485</v>
      </c>
      <c r="C1216" s="15">
        <v>-66.169359619999994</v>
      </c>
      <c r="D1216" s="15">
        <v>-16.73873064</v>
      </c>
      <c r="E1216" s="16">
        <v>1</v>
      </c>
      <c r="F1216" s="19">
        <v>15158.174748195899</v>
      </c>
      <c r="G1216" s="19">
        <v>59.790468805916333</v>
      </c>
      <c r="H1216" s="16" t="str">
        <f>IF(LCOE_SensitivityScenarios!BF1215&gt;'OnSSET_original_NoMG-PV-Diesel'!M1215,'OnSSET_original_NoMG-PV-Diesel'!L1215,LCOE_SensitivityScenarios!BG1215)</f>
        <v>SA_PV</v>
      </c>
      <c r="I1216" s="39" t="str">
        <f>IF(LCOE_SensitivityScenarios!BK1215&gt;'OnSSET_original_NoMG-PV-Diesel'!M1215,'OnSSET_original_NoMG-PV-Diesel'!L1215,LCOE_SensitivityScenarios!BL1215)</f>
        <v>SA_PV</v>
      </c>
      <c r="J1216" s="39" t="str">
        <f>IF(LCOE_SensitivityScenarios!BP1215&gt;'OnSSET_original_NoMG-PV-Diesel'!M1215,'OnSSET_original_NoMG-PV-Diesel'!L1215,LCOE_SensitivityScenarios!BQ1215)</f>
        <v>SA_PV</v>
      </c>
      <c r="K1216" s="38" t="str">
        <f>IF(LCOE_SensitivityScenarios!BU1215&gt;'OnSSET_original_NoMG-PV-Diesel'!V1215,'OnSSET_original_NoMG-PV-Diesel'!U1215,LCOE_SensitivityScenarios!BV1215)</f>
        <v>SA_PV</v>
      </c>
      <c r="L1216" s="39" t="str">
        <f>IF(LCOE_SensitivityScenarios!BZ1215&gt;'OnSSET_original_NoMG-PV-Diesel'!V1215,'OnSSET_original_NoMG-PV-Diesel'!U1215,LCOE_SensitivityScenarios!CA1215)</f>
        <v>SA_PV</v>
      </c>
      <c r="M1216" s="40" t="str">
        <f>IF(LCOE_SensitivityScenarios!CE1215&gt;'OnSSET_original_NoMG-PV-Diesel'!V1215,'OnSSET_original_NoMG-PV-Diesel'!U1215,LCOE_SensitivityScenarios!CF1215)</f>
        <v>SA_PV</v>
      </c>
      <c r="N1216" s="39" t="str">
        <f>IF(LCOE_SensitivityScenarios!CJ1215&gt;'OnSSET_original_NoMG-PV-Diesel'!AE1215,'OnSSET_original_NoMG-PV-Diesel'!AD1215,LCOE_SensitivityScenarios!CK1215)</f>
        <v>SA_Diesel</v>
      </c>
      <c r="O1216" s="39" t="str">
        <f>IF(LCOE_SensitivityScenarios!CO1215&gt;'OnSSET_original_NoMG-PV-Diesel'!AE1215,'OnSSET_original_NoMG-PV-Diesel'!AD1215,LCOE_SensitivityScenarios!CP1215)</f>
        <v>SA_Diesel</v>
      </c>
      <c r="P1216" s="40" t="str">
        <f>IF(LCOE_SensitivityScenarios!CT1215&gt;'OnSSET_original_NoMG-PV-Diesel'!AE1215,'OnSSET_original_NoMG-PV-Diesel'!AD1215,LCOE_SensitivityScenarios!CU1215)</f>
        <v>SA_Diesel</v>
      </c>
      <c r="Q1216" s="38">
        <f>IF(LCOE_SensitivityScenarios!BF1215&gt;'OnSSET_original_NoMG-PV-Diesel'!M1215,'OnSSET_original_NoMG-PV-Diesel'!M1215,LCOE_SensitivityScenarios!BF1215)</f>
        <v>0.56260872261507</v>
      </c>
      <c r="R1216" s="28">
        <f>MIN('OnSSET_original_NoMG-PV-Diesel'!E1215:I1215,LCOE_SensitivityScenarios!BK1215)</f>
        <v>0.56260872261507</v>
      </c>
      <c r="S1216" s="28">
        <f>MIN('OnSSET_original_NoMG-PV-Diesel'!E1215:I1215,LCOE_SensitivityScenarios!BP1215)</f>
        <v>0.56260872261507</v>
      </c>
      <c r="T1216" s="27">
        <f>MIN('OnSSET_original_NoMG-PV-Diesel'!N1215:R1215,LCOE_SensitivityScenarios!BU1215)</f>
        <v>0.56260872261507</v>
      </c>
      <c r="U1216" s="28">
        <f>MIN('OnSSET_original_NoMG-PV-Diesel'!N1215:R1215,LCOE_SensitivityScenarios!BZ1215)</f>
        <v>0.56260872261507</v>
      </c>
      <c r="V1216" s="29">
        <f>MIN('OnSSET_original_NoMG-PV-Diesel'!N1215:R1215,LCOE_SensitivityScenarios!CE1215)</f>
        <v>0.56260872261507</v>
      </c>
      <c r="W1216" s="28">
        <f>MIN('OnSSET_original_NoMG-PV-Diesel'!W1215:AA1215,LCOE_SensitivityScenarios!CJ1215)</f>
        <v>0.48955429928361499</v>
      </c>
      <c r="X1216" s="28">
        <f>MIN('OnSSET_original_NoMG-PV-Diesel'!W1215:AA1215,LCOE_SensitivityScenarios!CO1215)</f>
        <v>0.48955429928361499</v>
      </c>
      <c r="Y1216" s="29">
        <f>MIN('OnSSET_original_NoMG-PV-Diesel'!W1215:AA1215,LCOE_SensitivityScenarios!CT1215)</f>
        <v>0.48955429928361499</v>
      </c>
      <c r="Z1216">
        <f>IF(H1216='OnSSET_original_NoMG-PV-Diesel'!L1215,'OnSSET_original_NoMG-PV-Diesel'!K1215,"wait")</f>
        <v>9.7977989452498004</v>
      </c>
      <c r="AA1216">
        <f>IF(I1216='OnSSET_original_NoMG-PV-Diesel'!L1215,'OnSSET_original_NoMG-PV-Diesel'!K1215,"wait")</f>
        <v>9.7977989452498004</v>
      </c>
      <c r="AB1216">
        <f>IF(J1216='OnSSET_original_NoMG-PV-Diesel'!L1215,'OnSSET_original_NoMG-PV-Diesel'!K1215,"wait")</f>
        <v>9.7977989452498004</v>
      </c>
      <c r="AC1216">
        <f>IF(K1216='OnSSET_original_NoMG-PV-Diesel'!U1215,'OnSSET_original_NoMG-PV-Diesel'!T1215,"wait")</f>
        <v>9.7977989452498004</v>
      </c>
      <c r="AD1216">
        <f>IF(L1216='OnSSET_original_NoMG-PV-Diesel'!U1215,'OnSSET_original_NoMG-PV-Diesel'!T1215,"wait")</f>
        <v>9.7977989452498004</v>
      </c>
      <c r="AE1216">
        <f>IF(M1216='OnSSET_original_NoMG-PV-Diesel'!U1215,'OnSSET_original_NoMG-PV-Diesel'!T1215,"wait")</f>
        <v>9.7977989452498004</v>
      </c>
      <c r="AF1216">
        <f>IF(N1216='OnSSET_original_NoMG-PV-Diesel'!AD1215,'OnSSET_original_NoMG-PV-Diesel'!AC1215,"wait")</f>
        <v>6.9215409809114004</v>
      </c>
      <c r="AG1216">
        <f>IF(O1216='OnSSET_original_NoMG-PV-Diesel'!AD1215,'OnSSET_original_NoMG-PV-Diesel'!AC1215,"wait")</f>
        <v>6.9215409809114004</v>
      </c>
      <c r="AH1216">
        <f>IF(P1216='OnSSET_original_NoMG-PV-Diesel'!AD1215,'OnSSET_original_NoMG-PV-Diesel'!AC1215,"wait")</f>
        <v>6.9215409809114004</v>
      </c>
      <c r="AR1216">
        <v>63.548000000000002</v>
      </c>
      <c r="AS1216">
        <v>63.548000000000002</v>
      </c>
      <c r="AT1216">
        <v>37.863999999999997</v>
      </c>
      <c r="AU1216">
        <v>31.327999999999999</v>
      </c>
      <c r="AV1216">
        <v>58863.556859999997</v>
      </c>
      <c r="AW1216">
        <v>0</v>
      </c>
      <c r="AX1216">
        <v>11923.375700000001</v>
      </c>
      <c r="AZ1216">
        <f>SUMIF([1]base!$A$2:$A$169,B1216,[1]base!$V$2:$V$169)</f>
        <v>0</v>
      </c>
      <c r="BA1216">
        <f>SUMIF([2]s1!$A$2:$A$275,B1216,[2]s1!$U$2:$U$275)</f>
        <v>0</v>
      </c>
      <c r="BB1216">
        <f>SUMIF([3]s2!$A$2:$A$115,B1216,[3]s2!$U$2:$U$115)</f>
        <v>0</v>
      </c>
      <c r="BC1216">
        <f>SUMIF([4]s3!$A$2:$A$245,B1216,[4]s3!$U$2:$U$245)</f>
        <v>0</v>
      </c>
      <c r="BD1216">
        <f>SUMIF([5]s4!$A$2:$A$74,B1216,[5]s4!$U$2:$U$74)</f>
        <v>0</v>
      </c>
      <c r="BF1216">
        <f t="shared" si="95"/>
        <v>0</v>
      </c>
      <c r="BG1216">
        <f t="shared" si="96"/>
        <v>0</v>
      </c>
      <c r="BH1216">
        <f t="shared" si="97"/>
        <v>0</v>
      </c>
      <c r="BI1216">
        <f t="shared" si="98"/>
        <v>0</v>
      </c>
      <c r="BJ1216">
        <f t="shared" si="99"/>
        <v>0</v>
      </c>
      <c r="BL1216" t="s">
        <v>114</v>
      </c>
      <c r="BM1216" s="23">
        <v>56631.277900000001</v>
      </c>
      <c r="BN1216" s="23">
        <v>9.7977989450000003</v>
      </c>
      <c r="BP1216" t="s">
        <v>186</v>
      </c>
      <c r="BQ1216" s="23">
        <v>56631.277900000001</v>
      </c>
      <c r="BR1216" s="23">
        <v>9.7977989450000003</v>
      </c>
      <c r="BT1216" t="s">
        <v>183</v>
      </c>
      <c r="BU1216" s="23">
        <v>8582.7862330000007</v>
      </c>
      <c r="BV1216" s="23">
        <v>6.9215409809999997</v>
      </c>
    </row>
    <row r="1217" spans="1:74" x14ac:dyDescent="0.25">
      <c r="A1217">
        <v>1</v>
      </c>
      <c r="B1217" s="15">
        <v>17491</v>
      </c>
      <c r="C1217" s="15">
        <v>-65.269023840000003</v>
      </c>
      <c r="D1217" s="15">
        <v>-16.784504429999998</v>
      </c>
      <c r="E1217" s="16">
        <v>0</v>
      </c>
      <c r="F1217" s="19">
        <v>44536.2891489986</v>
      </c>
      <c r="G1217" s="19">
        <v>132.34253951216982</v>
      </c>
      <c r="H1217" s="16" t="str">
        <f>IF(LCOE_SensitivityScenarios!BF1216&gt;'OnSSET_original_NoMG-PV-Diesel'!M1216,'OnSSET_original_NoMG-PV-Diesel'!L1216,LCOE_SensitivityScenarios!BG1216)</f>
        <v>SA_Diesel</v>
      </c>
      <c r="I1217" s="39" t="str">
        <f>IF(LCOE_SensitivityScenarios!BK1216&gt;'OnSSET_original_NoMG-PV-Diesel'!M1216,'OnSSET_original_NoMG-PV-Diesel'!L1216,LCOE_SensitivityScenarios!BL1216)</f>
        <v>SA_Diesel</v>
      </c>
      <c r="J1217" s="39" t="str">
        <f>IF(LCOE_SensitivityScenarios!BP1216&gt;'OnSSET_original_NoMG-PV-Diesel'!M1216,'OnSSET_original_NoMG-PV-Diesel'!L1216,LCOE_SensitivityScenarios!BQ1216)</f>
        <v>SA_Diesel</v>
      </c>
      <c r="K1217" s="38" t="str">
        <f>IF(LCOE_SensitivityScenarios!BU1216&gt;'OnSSET_original_NoMG-PV-Diesel'!V1216,'OnSSET_original_NoMG-PV-Diesel'!U1216,LCOE_SensitivityScenarios!BV1216)</f>
        <v>SA_Diesel</v>
      </c>
      <c r="L1217" s="39" t="str">
        <f>IF(LCOE_SensitivityScenarios!BZ1216&gt;'OnSSET_original_NoMG-PV-Diesel'!V1216,'OnSSET_original_NoMG-PV-Diesel'!U1216,LCOE_SensitivityScenarios!CA1216)</f>
        <v>SA_Diesel</v>
      </c>
      <c r="M1217" s="40" t="str">
        <f>IF(LCOE_SensitivityScenarios!CE1216&gt;'OnSSET_original_NoMG-PV-Diesel'!V1216,'OnSSET_original_NoMG-PV-Diesel'!U1216,LCOE_SensitivityScenarios!CF1216)</f>
        <v>SA_Diesel</v>
      </c>
      <c r="N1217" s="39" t="str">
        <f>IF(LCOE_SensitivityScenarios!CJ1216&gt;'OnSSET_original_NoMG-PV-Diesel'!AE1216,'OnSSET_original_NoMG-PV-Diesel'!AD1216,LCOE_SensitivityScenarios!CK1216)</f>
        <v>SA_Diesel</v>
      </c>
      <c r="O1217" s="39" t="str">
        <f>IF(LCOE_SensitivityScenarios!CO1216&gt;'OnSSET_original_NoMG-PV-Diesel'!AE1216,'OnSSET_original_NoMG-PV-Diesel'!AD1216,LCOE_SensitivityScenarios!CP1216)</f>
        <v>SA_Diesel</v>
      </c>
      <c r="P1217" s="40" t="str">
        <f>IF(LCOE_SensitivityScenarios!CT1216&gt;'OnSSET_original_NoMG-PV-Diesel'!AE1216,'OnSSET_original_NoMG-PV-Diesel'!AD1216,LCOE_SensitivityScenarios!CU1216)</f>
        <v>SA_Diesel</v>
      </c>
      <c r="Q1217" s="38">
        <f>IF(LCOE_SensitivityScenarios!BF1216&gt;'OnSSET_original_NoMG-PV-Diesel'!M1216,'OnSSET_original_NoMG-PV-Diesel'!M1216,LCOE_SensitivityScenarios!BF1216)</f>
        <v>0.45210856181439302</v>
      </c>
      <c r="R1217" s="28">
        <f>MIN('OnSSET_original_NoMG-PV-Diesel'!E1216:I1216,LCOE_SensitivityScenarios!BK1216)</f>
        <v>0.45210856181439302</v>
      </c>
      <c r="S1217" s="28">
        <f>MIN('OnSSET_original_NoMG-PV-Diesel'!E1216:I1216,LCOE_SensitivityScenarios!BP1216)</f>
        <v>0.45210856181439302</v>
      </c>
      <c r="T1217" s="27">
        <f>MIN('OnSSET_original_NoMG-PV-Diesel'!N1216:R1216,LCOE_SensitivityScenarios!BU1216)</f>
        <v>0.33704192864490201</v>
      </c>
      <c r="U1217" s="28">
        <f>MIN('OnSSET_original_NoMG-PV-Diesel'!N1216:R1216,LCOE_SensitivityScenarios!BZ1216)</f>
        <v>0.33704192864490201</v>
      </c>
      <c r="V1217" s="29">
        <f>MIN('OnSSET_original_NoMG-PV-Diesel'!N1216:R1216,LCOE_SensitivityScenarios!CE1216)</f>
        <v>0.33704192864490201</v>
      </c>
      <c r="W1217" s="28">
        <f>MIN('OnSSET_original_NoMG-PV-Diesel'!W1216:AA1216,LCOE_SensitivityScenarios!CJ1216)</f>
        <v>0.18788147824000501</v>
      </c>
      <c r="X1217" s="28">
        <f>MIN('OnSSET_original_NoMG-PV-Diesel'!W1216:AA1216,LCOE_SensitivityScenarios!CO1216)</f>
        <v>0.18788147824000501</v>
      </c>
      <c r="Y1217" s="29">
        <f>MIN('OnSSET_original_NoMG-PV-Diesel'!W1216:AA1216,LCOE_SensitivityScenarios!CT1216)</f>
        <v>0.18788147824000501</v>
      </c>
      <c r="Z1217">
        <f>IF(H1217='OnSSET_original_NoMG-PV-Diesel'!L1216,'OnSSET_original_NoMG-PV-Diesel'!K1216,"wait")</f>
        <v>20.336205090866901</v>
      </c>
      <c r="AA1217">
        <f>IF(I1217='OnSSET_original_NoMG-PV-Diesel'!L1216,'OnSSET_original_NoMG-PV-Diesel'!K1216,"wait")</f>
        <v>20.336205090866901</v>
      </c>
      <c r="AB1217">
        <f>IF(J1217='OnSSET_original_NoMG-PV-Diesel'!L1216,'OnSSET_original_NoMG-PV-Diesel'!K1216,"wait")</f>
        <v>20.336205090866901</v>
      </c>
      <c r="AC1217">
        <f>IF(K1217='OnSSET_original_NoMG-PV-Diesel'!U1216,'OnSSET_original_NoMG-PV-Diesel'!T1216,"wait")</f>
        <v>20.336205090866901</v>
      </c>
      <c r="AD1217">
        <f>IF(L1217='OnSSET_original_NoMG-PV-Diesel'!U1216,'OnSSET_original_NoMG-PV-Diesel'!T1216,"wait")</f>
        <v>20.336205090866901</v>
      </c>
      <c r="AE1217">
        <f>IF(M1217='OnSSET_original_NoMG-PV-Diesel'!U1216,'OnSSET_original_NoMG-PV-Diesel'!T1216,"wait")</f>
        <v>20.336205090866901</v>
      </c>
      <c r="AF1217">
        <f>IF(N1217='OnSSET_original_NoMG-PV-Diesel'!AD1216,'OnSSET_original_NoMG-PV-Diesel'!AC1216,"wait")</f>
        <v>20.336205090866901</v>
      </c>
      <c r="AG1217">
        <f>IF(O1217='OnSSET_original_NoMG-PV-Diesel'!AD1216,'OnSSET_original_NoMG-PV-Diesel'!AC1216,"wait")</f>
        <v>20.336205090866901</v>
      </c>
      <c r="AH1217">
        <f>IF(P1217='OnSSET_original_NoMG-PV-Diesel'!AD1216,'OnSSET_original_NoMG-PV-Diesel'!AC1216,"wait")</f>
        <v>20.336205090866901</v>
      </c>
      <c r="AR1217">
        <v>23.975000000000001</v>
      </c>
      <c r="AS1217">
        <v>23.975000000000001</v>
      </c>
      <c r="AT1217">
        <v>2.4740000000000002</v>
      </c>
      <c r="AU1217">
        <v>1.4999999999999999E-2</v>
      </c>
      <c r="AV1217">
        <v>71821.876029999999</v>
      </c>
      <c r="AW1217">
        <v>0</v>
      </c>
      <c r="AX1217">
        <v>18190.791140000001</v>
      </c>
      <c r="AZ1217">
        <f>SUMIF([1]base!$A$2:$A$169,B1217,[1]base!$V$2:$V$169)</f>
        <v>0</v>
      </c>
      <c r="BA1217">
        <f>SUMIF([2]s1!$A$2:$A$275,B1217,[2]s1!$U$2:$U$275)</f>
        <v>0</v>
      </c>
      <c r="BB1217">
        <f>SUMIF([3]s2!$A$2:$A$115,B1217,[3]s2!$U$2:$U$115)</f>
        <v>0</v>
      </c>
      <c r="BC1217">
        <f>SUMIF([4]s3!$A$2:$A$245,B1217,[4]s3!$U$2:$U$245)</f>
        <v>0</v>
      </c>
      <c r="BD1217">
        <f>SUMIF([5]s4!$A$2:$A$74,B1217,[5]s4!$U$2:$U$74)</f>
        <v>0</v>
      </c>
      <c r="BF1217">
        <f t="shared" si="95"/>
        <v>0</v>
      </c>
      <c r="BG1217">
        <f t="shared" si="96"/>
        <v>0</v>
      </c>
      <c r="BH1217">
        <f t="shared" si="97"/>
        <v>0</v>
      </c>
      <c r="BI1217">
        <f t="shared" si="98"/>
        <v>0</v>
      </c>
      <c r="BJ1217">
        <f t="shared" si="99"/>
        <v>0</v>
      </c>
      <c r="BL1217" t="s">
        <v>113</v>
      </c>
      <c r="BM1217" s="23">
        <v>25217.115890000001</v>
      </c>
      <c r="BN1217" s="23">
        <v>20.33620509</v>
      </c>
      <c r="BP1217" t="s">
        <v>183</v>
      </c>
      <c r="BQ1217" s="23">
        <v>25217.115890000001</v>
      </c>
      <c r="BR1217" s="23">
        <v>20.33620509</v>
      </c>
      <c r="BT1217" t="s">
        <v>183</v>
      </c>
      <c r="BU1217" s="23">
        <v>25217.115890000001</v>
      </c>
      <c r="BV1217" s="23">
        <v>20.33620509</v>
      </c>
    </row>
    <row r="1218" spans="1:74" x14ac:dyDescent="0.25">
      <c r="A1218">
        <v>1</v>
      </c>
      <c r="B1218" s="15">
        <v>17492</v>
      </c>
      <c r="C1218" s="15">
        <v>-65.518545669999995</v>
      </c>
      <c r="D1218" s="15">
        <v>-16.782590720000002</v>
      </c>
      <c r="E1218" s="16">
        <v>0</v>
      </c>
      <c r="F1218" s="19">
        <v>16762.336950273198</v>
      </c>
      <c r="G1218" s="19">
        <v>51.795572497296774</v>
      </c>
      <c r="H1218" s="16" t="str">
        <f>IF(LCOE_SensitivityScenarios!BF1217&gt;'OnSSET_original_NoMG-PV-Diesel'!M1217,'OnSSET_original_NoMG-PV-Diesel'!L1217,LCOE_SensitivityScenarios!BG1217)</f>
        <v>SA_PV</v>
      </c>
      <c r="I1218" s="39" t="str">
        <f>IF(LCOE_SensitivityScenarios!BK1217&gt;'OnSSET_original_NoMG-PV-Diesel'!M1217,'OnSSET_original_NoMG-PV-Diesel'!L1217,LCOE_SensitivityScenarios!BL1217)</f>
        <v>SA_PV</v>
      </c>
      <c r="J1218" s="39" t="str">
        <f>IF(LCOE_SensitivityScenarios!BP1217&gt;'OnSSET_original_NoMG-PV-Diesel'!M1217,'OnSSET_original_NoMG-PV-Diesel'!L1217,LCOE_SensitivityScenarios!BQ1217)</f>
        <v>SA_PV</v>
      </c>
      <c r="K1218" s="38" t="str">
        <f>IF(LCOE_SensitivityScenarios!BU1217&gt;'OnSSET_original_NoMG-PV-Diesel'!V1217,'OnSSET_original_NoMG-PV-Diesel'!U1217,LCOE_SensitivityScenarios!BV1217)</f>
        <v>SA_Diesel</v>
      </c>
      <c r="L1218" s="39" t="str">
        <f>IF(LCOE_SensitivityScenarios!BZ1217&gt;'OnSSET_original_NoMG-PV-Diesel'!V1217,'OnSSET_original_NoMG-PV-Diesel'!U1217,LCOE_SensitivityScenarios!CA1217)</f>
        <v>SA_Diesel</v>
      </c>
      <c r="M1218" s="40" t="str">
        <f>IF(LCOE_SensitivityScenarios!CE1217&gt;'OnSSET_original_NoMG-PV-Diesel'!V1217,'OnSSET_original_NoMG-PV-Diesel'!U1217,LCOE_SensitivityScenarios!CF1217)</f>
        <v>SA_Diesel</v>
      </c>
      <c r="N1218" s="39" t="str">
        <f>IF(LCOE_SensitivityScenarios!CJ1217&gt;'OnSSET_original_NoMG-PV-Diesel'!AE1217,'OnSSET_original_NoMG-PV-Diesel'!AD1217,LCOE_SensitivityScenarios!CK1217)</f>
        <v>SA_Diesel</v>
      </c>
      <c r="O1218" s="39" t="str">
        <f>IF(LCOE_SensitivityScenarios!CO1217&gt;'OnSSET_original_NoMG-PV-Diesel'!AE1217,'OnSSET_original_NoMG-PV-Diesel'!AD1217,LCOE_SensitivityScenarios!CP1217)</f>
        <v>SA_Diesel</v>
      </c>
      <c r="P1218" s="40" t="str">
        <f>IF(LCOE_SensitivityScenarios!CT1217&gt;'OnSSET_original_NoMG-PV-Diesel'!AE1217,'OnSSET_original_NoMG-PV-Diesel'!AD1217,LCOE_SensitivityScenarios!CU1217)</f>
        <v>SA_Diesel</v>
      </c>
      <c r="Q1218" s="38">
        <f>IF(LCOE_SensitivityScenarios!BF1217&gt;'OnSSET_original_NoMG-PV-Diesel'!M1217,'OnSSET_original_NoMG-PV-Diesel'!M1217,LCOE_SensitivityScenarios!BF1217)</f>
        <v>0.49960269546390801</v>
      </c>
      <c r="R1218" s="28">
        <f>MIN('OnSSET_original_NoMG-PV-Diesel'!E1217:I1217,LCOE_SensitivityScenarios!BK1217)</f>
        <v>0.49960269546390801</v>
      </c>
      <c r="S1218" s="28">
        <f>MIN('OnSSET_original_NoMG-PV-Diesel'!E1217:I1217,LCOE_SensitivityScenarios!BP1217)</f>
        <v>0.49960269546390801</v>
      </c>
      <c r="T1218" s="27">
        <f>MIN('OnSSET_original_NoMG-PV-Diesel'!N1217:R1217,LCOE_SensitivityScenarios!BU1217)</f>
        <v>0.37257228312337098</v>
      </c>
      <c r="U1218" s="28">
        <f>MIN('OnSSET_original_NoMG-PV-Diesel'!N1217:R1217,LCOE_SensitivityScenarios!BZ1217)</f>
        <v>0.37257228312337098</v>
      </c>
      <c r="V1218" s="29">
        <f>MIN('OnSSET_original_NoMG-PV-Diesel'!N1217:R1217,LCOE_SensitivityScenarios!CE1217)</f>
        <v>0.37257228312337098</v>
      </c>
      <c r="W1218" s="28">
        <f>MIN('OnSSET_original_NoMG-PV-Diesel'!W1217:AA1217,LCOE_SensitivityScenarios!CJ1217)</f>
        <v>0.19994839108175</v>
      </c>
      <c r="X1218" s="28">
        <f>MIN('OnSSET_original_NoMG-PV-Diesel'!W1217:AA1217,LCOE_SensitivityScenarios!CO1217)</f>
        <v>0.19994839108175</v>
      </c>
      <c r="Y1218" s="29">
        <f>MIN('OnSSET_original_NoMG-PV-Diesel'!W1217:AA1217,LCOE_SensitivityScenarios!CT1217)</f>
        <v>0.19994839108175</v>
      </c>
      <c r="Z1218">
        <f>IF(H1218='OnSSET_original_NoMG-PV-Diesel'!L1217,'OnSSET_original_NoMG-PV-Diesel'!K1217,"wait")</f>
        <v>10.9686801140382</v>
      </c>
      <c r="AA1218">
        <f>IF(I1218='OnSSET_original_NoMG-PV-Diesel'!L1217,'OnSSET_original_NoMG-PV-Diesel'!K1217,"wait")</f>
        <v>10.9686801140382</v>
      </c>
      <c r="AB1218">
        <f>IF(J1218='OnSSET_original_NoMG-PV-Diesel'!L1217,'OnSSET_original_NoMG-PV-Diesel'!K1217,"wait")</f>
        <v>10.9686801140382</v>
      </c>
      <c r="AC1218">
        <f>IF(K1218='OnSSET_original_NoMG-PV-Diesel'!U1217,'OnSSET_original_NoMG-PV-Diesel'!T1217,"wait")</f>
        <v>7.65403513711109</v>
      </c>
      <c r="AD1218">
        <f>IF(L1218='OnSSET_original_NoMG-PV-Diesel'!U1217,'OnSSET_original_NoMG-PV-Diesel'!T1217,"wait")</f>
        <v>7.65403513711109</v>
      </c>
      <c r="AE1218">
        <f>IF(M1218='OnSSET_original_NoMG-PV-Diesel'!U1217,'OnSSET_original_NoMG-PV-Diesel'!T1217,"wait")</f>
        <v>7.65403513711109</v>
      </c>
      <c r="AF1218">
        <f>IF(N1218='OnSSET_original_NoMG-PV-Diesel'!AD1217,'OnSSET_original_NoMG-PV-Diesel'!AC1217,"wait")</f>
        <v>7.65403513711109</v>
      </c>
      <c r="AG1218">
        <f>IF(O1218='OnSSET_original_NoMG-PV-Diesel'!AD1217,'OnSSET_original_NoMG-PV-Diesel'!AC1217,"wait")</f>
        <v>7.65403513711109</v>
      </c>
      <c r="AH1218">
        <f>IF(P1218='OnSSET_original_NoMG-PV-Diesel'!AD1217,'OnSSET_original_NoMG-PV-Diesel'!AC1217,"wait")</f>
        <v>7.65403513711109</v>
      </c>
      <c r="AR1218">
        <v>26.256999999999898</v>
      </c>
      <c r="AS1218">
        <v>26.256999999999898</v>
      </c>
      <c r="AT1218">
        <v>2.0529999999999999</v>
      </c>
      <c r="AU1218">
        <v>8.0000000000000002E-3</v>
      </c>
      <c r="AV1218">
        <v>45146.811710000002</v>
      </c>
      <c r="AW1218">
        <v>0</v>
      </c>
      <c r="AX1218">
        <v>6726.0068060000003</v>
      </c>
      <c r="AZ1218">
        <f>SUMIF([1]base!$A$2:$A$169,B1218,[1]base!$V$2:$V$169)</f>
        <v>0</v>
      </c>
      <c r="BA1218">
        <f>SUMIF([2]s1!$A$2:$A$275,B1218,[2]s1!$U$2:$U$275)</f>
        <v>0</v>
      </c>
      <c r="BB1218">
        <f>SUMIF([3]s2!$A$2:$A$115,B1218,[3]s2!$U$2:$U$115)</f>
        <v>0</v>
      </c>
      <c r="BC1218">
        <f>SUMIF([4]s3!$A$2:$A$245,B1218,[4]s3!$U$2:$U$245)</f>
        <v>0</v>
      </c>
      <c r="BD1218">
        <f>SUMIF([5]s4!$A$2:$A$74,B1218,[5]s4!$U$2:$U$74)</f>
        <v>0</v>
      </c>
      <c r="BF1218">
        <f t="shared" si="95"/>
        <v>0</v>
      </c>
      <c r="BG1218">
        <f t="shared" si="96"/>
        <v>0</v>
      </c>
      <c r="BH1218">
        <f t="shared" si="97"/>
        <v>0</v>
      </c>
      <c r="BI1218">
        <f t="shared" si="98"/>
        <v>0</v>
      </c>
      <c r="BJ1218">
        <f t="shared" si="99"/>
        <v>0</v>
      </c>
      <c r="BL1218" t="s">
        <v>114</v>
      </c>
      <c r="BM1218" s="23">
        <v>55611.208180000001</v>
      </c>
      <c r="BN1218" s="23">
        <v>10.968680109999999</v>
      </c>
      <c r="BP1218" t="s">
        <v>183</v>
      </c>
      <c r="BQ1218" s="23">
        <v>9491.0869679999996</v>
      </c>
      <c r="BR1218" s="23">
        <v>7.6540351370000002</v>
      </c>
      <c r="BT1218" t="s">
        <v>183</v>
      </c>
      <c r="BU1218" s="23">
        <v>9491.0869679999996</v>
      </c>
      <c r="BV1218" s="23">
        <v>7.6540351370000002</v>
      </c>
    </row>
    <row r="1219" spans="1:74" x14ac:dyDescent="0.25">
      <c r="A1219">
        <v>1</v>
      </c>
      <c r="B1219" s="15">
        <v>17496</v>
      </c>
      <c r="C1219" s="15">
        <v>-65.737146879999997</v>
      </c>
      <c r="D1219" s="15">
        <v>-16.986247819999999</v>
      </c>
      <c r="E1219" s="16">
        <v>0</v>
      </c>
      <c r="F1219" s="19">
        <v>22954.3254777568</v>
      </c>
      <c r="G1219" s="19">
        <v>70.928799057741571</v>
      </c>
      <c r="H1219" s="16" t="str">
        <f>IF(LCOE_SensitivityScenarios!BF1218&gt;'OnSSET_original_NoMG-PV-Diesel'!M1218,'OnSSET_original_NoMG-PV-Diesel'!L1218,LCOE_SensitivityScenarios!BG1218)</f>
        <v>SA_Diesel</v>
      </c>
      <c r="I1219" s="39" t="str">
        <f>IF(LCOE_SensitivityScenarios!BK1218&gt;'OnSSET_original_NoMG-PV-Diesel'!M1218,'OnSSET_original_NoMG-PV-Diesel'!L1218,LCOE_SensitivityScenarios!BL1218)</f>
        <v>SA_Diesel</v>
      </c>
      <c r="J1219" s="39" t="str">
        <f>IF(LCOE_SensitivityScenarios!BP1218&gt;'OnSSET_original_NoMG-PV-Diesel'!M1218,'OnSSET_original_NoMG-PV-Diesel'!L1218,LCOE_SensitivityScenarios!BQ1218)</f>
        <v>SA_Diesel</v>
      </c>
      <c r="K1219" s="38" t="str">
        <f>IF(LCOE_SensitivityScenarios!BU1218&gt;'OnSSET_original_NoMG-PV-Diesel'!V1218,'OnSSET_original_NoMG-PV-Diesel'!U1218,LCOE_SensitivityScenarios!BV1218)</f>
        <v>SA_Diesel</v>
      </c>
      <c r="L1219" s="39" t="str">
        <f>IF(LCOE_SensitivityScenarios!BZ1218&gt;'OnSSET_original_NoMG-PV-Diesel'!V1218,'OnSSET_original_NoMG-PV-Diesel'!U1218,LCOE_SensitivityScenarios!CA1218)</f>
        <v>SA_Diesel</v>
      </c>
      <c r="M1219" s="40" t="str">
        <f>IF(LCOE_SensitivityScenarios!CE1218&gt;'OnSSET_original_NoMG-PV-Diesel'!V1218,'OnSSET_original_NoMG-PV-Diesel'!U1218,LCOE_SensitivityScenarios!CF1218)</f>
        <v>SA_Diesel</v>
      </c>
      <c r="N1219" s="39" t="str">
        <f>IF(LCOE_SensitivityScenarios!CJ1218&gt;'OnSSET_original_NoMG-PV-Diesel'!AE1218,'OnSSET_original_NoMG-PV-Diesel'!AD1218,LCOE_SensitivityScenarios!CK1218)</f>
        <v>SA_Diesel</v>
      </c>
      <c r="O1219" s="39" t="str">
        <f>IF(LCOE_SensitivityScenarios!CO1218&gt;'OnSSET_original_NoMG-PV-Diesel'!AE1218,'OnSSET_original_NoMG-PV-Diesel'!AD1218,LCOE_SensitivityScenarios!CP1218)</f>
        <v>SA_Diesel</v>
      </c>
      <c r="P1219" s="40" t="str">
        <f>IF(LCOE_SensitivityScenarios!CT1218&gt;'OnSSET_original_NoMG-PV-Diesel'!AE1218,'OnSSET_original_NoMG-PV-Diesel'!AD1218,LCOE_SensitivityScenarios!CU1218)</f>
        <v>SA_Diesel</v>
      </c>
      <c r="Q1219" s="38">
        <f>IF(LCOE_SensitivityScenarios!BF1218&gt;'OnSSET_original_NoMG-PV-Diesel'!M1218,'OnSSET_original_NoMG-PV-Diesel'!M1218,LCOE_SensitivityScenarios!BF1218)</f>
        <v>0.42529319994385001</v>
      </c>
      <c r="R1219" s="28">
        <f>MIN('OnSSET_original_NoMG-PV-Diesel'!E1218:I1218,LCOE_SensitivityScenarios!BK1218)</f>
        <v>0.42529319994385001</v>
      </c>
      <c r="S1219" s="28">
        <f>MIN('OnSSET_original_NoMG-PV-Diesel'!E1218:I1218,LCOE_SensitivityScenarios!BP1218)</f>
        <v>0.42529319994385001</v>
      </c>
      <c r="T1219" s="27">
        <f>MIN('OnSSET_original_NoMG-PV-Diesel'!N1218:R1218,LCOE_SensitivityScenarios!BU1218)</f>
        <v>0.31927675140566703</v>
      </c>
      <c r="U1219" s="28">
        <f>MIN('OnSSET_original_NoMG-PV-Diesel'!N1218:R1218,LCOE_SensitivityScenarios!BZ1218)</f>
        <v>0.31927675140566703</v>
      </c>
      <c r="V1219" s="29">
        <f>MIN('OnSSET_original_NoMG-PV-Diesel'!N1218:R1218,LCOE_SensitivityScenarios!CE1218)</f>
        <v>0.31927675140566703</v>
      </c>
      <c r="W1219" s="28">
        <f>MIN('OnSSET_original_NoMG-PV-Diesel'!W1218:AA1218,LCOE_SensitivityScenarios!CJ1218)</f>
        <v>0.18184802181913301</v>
      </c>
      <c r="X1219" s="28">
        <f>MIN('OnSSET_original_NoMG-PV-Diesel'!W1218:AA1218,LCOE_SensitivityScenarios!CO1218)</f>
        <v>0.18184802181913301</v>
      </c>
      <c r="Y1219" s="29">
        <f>MIN('OnSSET_original_NoMG-PV-Diesel'!W1218:AA1218,LCOE_SensitivityScenarios!CT1218)</f>
        <v>0.18184802181913301</v>
      </c>
      <c r="Z1219">
        <f>IF(H1219='OnSSET_original_NoMG-PV-Diesel'!L1218,'OnSSET_original_NoMG-PV-Diesel'!K1218,"wait")</f>
        <v>10.481427158793</v>
      </c>
      <c r="AA1219">
        <f>IF(I1219='OnSSET_original_NoMG-PV-Diesel'!L1218,'OnSSET_original_NoMG-PV-Diesel'!K1218,"wait")</f>
        <v>10.481427158793</v>
      </c>
      <c r="AB1219">
        <f>IF(J1219='OnSSET_original_NoMG-PV-Diesel'!L1218,'OnSSET_original_NoMG-PV-Diesel'!K1218,"wait")</f>
        <v>10.481427158793</v>
      </c>
      <c r="AC1219">
        <f>IF(K1219='OnSSET_original_NoMG-PV-Diesel'!U1218,'OnSSET_original_NoMG-PV-Diesel'!T1218,"wait")</f>
        <v>10.481427158793</v>
      </c>
      <c r="AD1219">
        <f>IF(L1219='OnSSET_original_NoMG-PV-Diesel'!U1218,'OnSSET_original_NoMG-PV-Diesel'!T1218,"wait")</f>
        <v>10.481427158793</v>
      </c>
      <c r="AE1219">
        <f>IF(M1219='OnSSET_original_NoMG-PV-Diesel'!U1218,'OnSSET_original_NoMG-PV-Diesel'!T1218,"wait")</f>
        <v>10.481427158793</v>
      </c>
      <c r="AF1219">
        <f>IF(N1219='OnSSET_original_NoMG-PV-Diesel'!AD1218,'OnSSET_original_NoMG-PV-Diesel'!AC1218,"wait")</f>
        <v>10.481427158793</v>
      </c>
      <c r="AG1219">
        <f>IF(O1219='OnSSET_original_NoMG-PV-Diesel'!AD1218,'OnSSET_original_NoMG-PV-Diesel'!AC1218,"wait")</f>
        <v>10.481427158793</v>
      </c>
      <c r="AH1219">
        <f>IF(P1219='OnSSET_original_NoMG-PV-Diesel'!AD1218,'OnSSET_original_NoMG-PV-Diesel'!AC1218,"wait")</f>
        <v>10.481427158793</v>
      </c>
      <c r="AR1219">
        <v>10.084</v>
      </c>
      <c r="AS1219">
        <v>10.084</v>
      </c>
      <c r="AT1219">
        <v>9.9909999999999997</v>
      </c>
      <c r="AU1219">
        <v>9.9909999999999997</v>
      </c>
      <c r="AV1219">
        <v>51276.880219999999</v>
      </c>
      <c r="AW1219">
        <v>0</v>
      </c>
      <c r="AX1219">
        <v>8866.0998820000004</v>
      </c>
      <c r="AZ1219">
        <f>SUMIF([1]base!$A$2:$A$169,B1219,[1]base!$V$2:$V$169)</f>
        <v>0</v>
      </c>
      <c r="BA1219">
        <f>SUMIF([2]s1!$A$2:$A$275,B1219,[2]s1!$U$2:$U$275)</f>
        <v>0</v>
      </c>
      <c r="BB1219">
        <f>SUMIF([3]s2!$A$2:$A$115,B1219,[3]s2!$U$2:$U$115)</f>
        <v>0</v>
      </c>
      <c r="BC1219">
        <f>SUMIF([4]s3!$A$2:$A$245,B1219,[4]s3!$U$2:$U$245)</f>
        <v>0</v>
      </c>
      <c r="BD1219">
        <f>SUMIF([5]s4!$A$2:$A$74,B1219,[5]s4!$U$2:$U$74)</f>
        <v>0</v>
      </c>
      <c r="BF1219">
        <f t="shared" si="95"/>
        <v>0</v>
      </c>
      <c r="BG1219">
        <f t="shared" si="96"/>
        <v>0</v>
      </c>
      <c r="BH1219">
        <f t="shared" si="97"/>
        <v>0</v>
      </c>
      <c r="BI1219">
        <f t="shared" si="98"/>
        <v>0</v>
      </c>
      <c r="BJ1219">
        <f t="shared" si="99"/>
        <v>0</v>
      </c>
      <c r="BL1219" t="s">
        <v>113</v>
      </c>
      <c r="BM1219" s="23">
        <v>12997.08388</v>
      </c>
      <c r="BN1219" s="23">
        <v>10.481427160000001</v>
      </c>
      <c r="BP1219" t="s">
        <v>183</v>
      </c>
      <c r="BQ1219" s="23">
        <v>12997.08388</v>
      </c>
      <c r="BR1219" s="23">
        <v>10.481427160000001</v>
      </c>
      <c r="BT1219" t="s">
        <v>183</v>
      </c>
      <c r="BU1219" s="23">
        <v>12997.08388</v>
      </c>
      <c r="BV1219" s="23">
        <v>10.481427160000001</v>
      </c>
    </row>
    <row r="1220" spans="1:74" x14ac:dyDescent="0.25">
      <c r="A1220">
        <v>1</v>
      </c>
      <c r="B1220" s="15">
        <v>17506</v>
      </c>
      <c r="C1220" s="15">
        <v>-65.256121840000006</v>
      </c>
      <c r="D1220" s="15">
        <v>-16.708747989999999</v>
      </c>
      <c r="E1220" s="16">
        <v>0</v>
      </c>
      <c r="F1220" s="19">
        <v>30543.216373638999</v>
      </c>
      <c r="G1220" s="19">
        <v>94.378449864905491</v>
      </c>
      <c r="H1220" s="16" t="str">
        <f>IF(LCOE_SensitivityScenarios!BF1219&gt;'OnSSET_original_NoMG-PV-Diesel'!M1219,'OnSSET_original_NoMG-PV-Diesel'!L1219,LCOE_SensitivityScenarios!BG1219)</f>
        <v>SA_Diesel</v>
      </c>
      <c r="I1220" s="39" t="str">
        <f>IF(LCOE_SensitivityScenarios!BK1219&gt;'OnSSET_original_NoMG-PV-Diesel'!M1219,'OnSSET_original_NoMG-PV-Diesel'!L1219,LCOE_SensitivityScenarios!BL1219)</f>
        <v>SA_Diesel</v>
      </c>
      <c r="J1220" s="39" t="str">
        <f>IF(LCOE_SensitivityScenarios!BP1219&gt;'OnSSET_original_NoMG-PV-Diesel'!M1219,'OnSSET_original_NoMG-PV-Diesel'!L1219,LCOE_SensitivityScenarios!BQ1219)</f>
        <v>SA_Diesel</v>
      </c>
      <c r="K1220" s="38" t="str">
        <f>IF(LCOE_SensitivityScenarios!BU1219&gt;'OnSSET_original_NoMG-PV-Diesel'!V1219,'OnSSET_original_NoMG-PV-Diesel'!U1219,LCOE_SensitivityScenarios!BV1219)</f>
        <v>SA_Diesel</v>
      </c>
      <c r="L1220" s="39" t="str">
        <f>IF(LCOE_SensitivityScenarios!BZ1219&gt;'OnSSET_original_NoMG-PV-Diesel'!V1219,'OnSSET_original_NoMG-PV-Diesel'!U1219,LCOE_SensitivityScenarios!CA1219)</f>
        <v>SA_Diesel</v>
      </c>
      <c r="M1220" s="40" t="str">
        <f>IF(LCOE_SensitivityScenarios!CE1219&gt;'OnSSET_original_NoMG-PV-Diesel'!V1219,'OnSSET_original_NoMG-PV-Diesel'!U1219,LCOE_SensitivityScenarios!CF1219)</f>
        <v>SA_Diesel</v>
      </c>
      <c r="N1220" s="39" t="str">
        <f>IF(LCOE_SensitivityScenarios!CJ1219&gt;'OnSSET_original_NoMG-PV-Diesel'!AE1219,'OnSSET_original_NoMG-PV-Diesel'!AD1219,LCOE_SensitivityScenarios!CK1219)</f>
        <v>SA_Diesel</v>
      </c>
      <c r="O1220" s="39" t="str">
        <f>IF(LCOE_SensitivityScenarios!CO1219&gt;'OnSSET_original_NoMG-PV-Diesel'!AE1219,'OnSSET_original_NoMG-PV-Diesel'!AD1219,LCOE_SensitivityScenarios!CP1219)</f>
        <v>SA_Diesel</v>
      </c>
      <c r="P1220" s="40" t="str">
        <f>IF(LCOE_SensitivityScenarios!CT1219&gt;'OnSSET_original_NoMG-PV-Diesel'!AE1219,'OnSSET_original_NoMG-PV-Diesel'!AD1219,LCOE_SensitivityScenarios!CU1219)</f>
        <v>SA_Diesel</v>
      </c>
      <c r="Q1220" s="38">
        <f>IF(LCOE_SensitivityScenarios!BF1219&gt;'OnSSET_original_NoMG-PV-Diesel'!M1219,'OnSSET_original_NoMG-PV-Diesel'!M1219,LCOE_SensitivityScenarios!BF1219)</f>
        <v>0.45210856181439302</v>
      </c>
      <c r="R1220" s="28">
        <f>MIN('OnSSET_original_NoMG-PV-Diesel'!E1219:I1219,LCOE_SensitivityScenarios!BK1219)</f>
        <v>0.45210856181439302</v>
      </c>
      <c r="S1220" s="28">
        <f>MIN('OnSSET_original_NoMG-PV-Diesel'!E1219:I1219,LCOE_SensitivityScenarios!BP1219)</f>
        <v>0.45210856181439302</v>
      </c>
      <c r="T1220" s="27">
        <f>MIN('OnSSET_original_NoMG-PV-Diesel'!N1219:R1219,LCOE_SensitivityScenarios!BU1219)</f>
        <v>0.33704192864490101</v>
      </c>
      <c r="U1220" s="28">
        <f>MIN('OnSSET_original_NoMG-PV-Diesel'!N1219:R1219,LCOE_SensitivityScenarios!BZ1219)</f>
        <v>0.33704192864490101</v>
      </c>
      <c r="V1220" s="29">
        <f>MIN('OnSSET_original_NoMG-PV-Diesel'!N1219:R1219,LCOE_SensitivityScenarios!CE1219)</f>
        <v>0.33704192864490101</v>
      </c>
      <c r="W1220" s="28">
        <f>MIN('OnSSET_original_NoMG-PV-Diesel'!W1219:AA1219,LCOE_SensitivityScenarios!CJ1219)</f>
        <v>0.18788147824000501</v>
      </c>
      <c r="X1220" s="28">
        <f>MIN('OnSSET_original_NoMG-PV-Diesel'!W1219:AA1219,LCOE_SensitivityScenarios!CO1219)</f>
        <v>0.18788147824000501</v>
      </c>
      <c r="Y1220" s="29">
        <f>MIN('OnSSET_original_NoMG-PV-Diesel'!W1219:AA1219,LCOE_SensitivityScenarios!CT1219)</f>
        <v>0.18788147824000501</v>
      </c>
      <c r="Z1220">
        <f>IF(H1220='OnSSET_original_NoMG-PV-Diesel'!L1219,'OnSSET_original_NoMG-PV-Diesel'!K1219,"wait")</f>
        <v>13.9466741432141</v>
      </c>
      <c r="AA1220">
        <f>IF(I1220='OnSSET_original_NoMG-PV-Diesel'!L1219,'OnSSET_original_NoMG-PV-Diesel'!K1219,"wait")</f>
        <v>13.9466741432141</v>
      </c>
      <c r="AB1220">
        <f>IF(J1220='OnSSET_original_NoMG-PV-Diesel'!L1219,'OnSSET_original_NoMG-PV-Diesel'!K1219,"wait")</f>
        <v>13.9466741432141</v>
      </c>
      <c r="AC1220">
        <f>IF(K1220='OnSSET_original_NoMG-PV-Diesel'!U1219,'OnSSET_original_NoMG-PV-Diesel'!T1219,"wait")</f>
        <v>13.9466741432141</v>
      </c>
      <c r="AD1220">
        <f>IF(L1220='OnSSET_original_NoMG-PV-Diesel'!U1219,'OnSSET_original_NoMG-PV-Diesel'!T1219,"wait")</f>
        <v>13.9466741432141</v>
      </c>
      <c r="AE1220">
        <f>IF(M1220='OnSSET_original_NoMG-PV-Diesel'!U1219,'OnSSET_original_NoMG-PV-Diesel'!T1219,"wait")</f>
        <v>13.9466741432141</v>
      </c>
      <c r="AF1220">
        <f>IF(N1220='OnSSET_original_NoMG-PV-Diesel'!AD1219,'OnSSET_original_NoMG-PV-Diesel'!AC1219,"wait")</f>
        <v>13.9466741432141</v>
      </c>
      <c r="AG1220">
        <f>IF(O1220='OnSSET_original_NoMG-PV-Diesel'!AD1219,'OnSSET_original_NoMG-PV-Diesel'!AC1219,"wait")</f>
        <v>13.9466741432141</v>
      </c>
      <c r="AH1220">
        <f>IF(P1220='OnSSET_original_NoMG-PV-Diesel'!AD1219,'OnSSET_original_NoMG-PV-Diesel'!AC1219,"wait")</f>
        <v>13.9466741432141</v>
      </c>
      <c r="AR1220">
        <v>32.640999999999998</v>
      </c>
      <c r="AS1220">
        <v>32.640999999999998</v>
      </c>
      <c r="AT1220">
        <v>7.2489999999999997</v>
      </c>
      <c r="AU1220">
        <v>1.2E-2</v>
      </c>
      <c r="AV1220">
        <v>62289.266920000002</v>
      </c>
      <c r="AW1220">
        <v>0</v>
      </c>
      <c r="AX1220">
        <v>13452.01362</v>
      </c>
      <c r="AZ1220">
        <f>SUMIF([1]base!$A$2:$A$169,B1220,[1]base!$V$2:$V$169)</f>
        <v>0</v>
      </c>
      <c r="BA1220">
        <f>SUMIF([2]s1!$A$2:$A$275,B1220,[2]s1!$U$2:$U$275)</f>
        <v>0</v>
      </c>
      <c r="BB1220">
        <f>SUMIF([3]s2!$A$2:$A$115,B1220,[3]s2!$U$2:$U$115)</f>
        <v>0</v>
      </c>
      <c r="BC1220">
        <f>SUMIF([4]s3!$A$2:$A$245,B1220,[4]s3!$U$2:$U$245)</f>
        <v>0</v>
      </c>
      <c r="BD1220">
        <f>SUMIF([5]s4!$A$2:$A$74,B1220,[5]s4!$U$2:$U$74)</f>
        <v>0</v>
      </c>
      <c r="BF1220">
        <f t="shared" si="95"/>
        <v>0</v>
      </c>
      <c r="BG1220">
        <f t="shared" si="96"/>
        <v>0</v>
      </c>
      <c r="BH1220">
        <f t="shared" si="97"/>
        <v>0</v>
      </c>
      <c r="BI1220">
        <f t="shared" si="98"/>
        <v>0</v>
      </c>
      <c r="BJ1220">
        <f t="shared" si="99"/>
        <v>0</v>
      </c>
      <c r="BL1220" t="s">
        <v>113</v>
      </c>
      <c r="BM1220" s="23">
        <v>17294.027900000001</v>
      </c>
      <c r="BN1220" s="23">
        <v>13.946674140000001</v>
      </c>
      <c r="BP1220" t="s">
        <v>183</v>
      </c>
      <c r="BQ1220" s="23">
        <v>17294.027900000001</v>
      </c>
      <c r="BR1220" s="23">
        <v>13.946674140000001</v>
      </c>
      <c r="BT1220" t="s">
        <v>183</v>
      </c>
      <c r="BU1220" s="23">
        <v>17294.027900000001</v>
      </c>
      <c r="BV1220" s="23">
        <v>13.946674140000001</v>
      </c>
    </row>
    <row r="1221" spans="1:74" x14ac:dyDescent="0.25">
      <c r="A1221">
        <v>1</v>
      </c>
      <c r="B1221" s="15">
        <v>17521</v>
      </c>
      <c r="C1221" s="15">
        <v>-65.31785232</v>
      </c>
      <c r="D1221" s="15">
        <v>-16.71632615</v>
      </c>
      <c r="E1221" s="16">
        <v>0</v>
      </c>
      <c r="F1221" s="19">
        <v>19388.6352186392</v>
      </c>
      <c r="G1221" s="19">
        <v>54.419439120151658</v>
      </c>
      <c r="H1221" s="16" t="str">
        <f>IF(LCOE_SensitivityScenarios!BF1220&gt;'OnSSET_original_NoMG-PV-Diesel'!M1220,'OnSSET_original_NoMG-PV-Diesel'!L1220,LCOE_SensitivityScenarios!BG1220)</f>
        <v>SA_PV</v>
      </c>
      <c r="I1221" s="39" t="str">
        <f>IF(LCOE_SensitivityScenarios!BK1220&gt;'OnSSET_original_NoMG-PV-Diesel'!M1220,'OnSSET_original_NoMG-PV-Diesel'!L1220,LCOE_SensitivityScenarios!BL1220)</f>
        <v>SA_PV</v>
      </c>
      <c r="J1221" s="39" t="str">
        <f>IF(LCOE_SensitivityScenarios!BP1220&gt;'OnSSET_original_NoMG-PV-Diesel'!M1220,'OnSSET_original_NoMG-PV-Diesel'!L1220,LCOE_SensitivityScenarios!BQ1220)</f>
        <v>SA_PV</v>
      </c>
      <c r="K1221" s="38" t="str">
        <f>IF(LCOE_SensitivityScenarios!BU1220&gt;'OnSSET_original_NoMG-PV-Diesel'!V1220,'OnSSET_original_NoMG-PV-Diesel'!U1220,LCOE_SensitivityScenarios!BV1220)</f>
        <v>SA_Diesel</v>
      </c>
      <c r="L1221" s="39" t="str">
        <f>IF(LCOE_SensitivityScenarios!BZ1220&gt;'OnSSET_original_NoMG-PV-Diesel'!V1220,'OnSSET_original_NoMG-PV-Diesel'!U1220,LCOE_SensitivityScenarios!CA1220)</f>
        <v>SA_Diesel</v>
      </c>
      <c r="M1221" s="40" t="str">
        <f>IF(LCOE_SensitivityScenarios!CE1220&gt;'OnSSET_original_NoMG-PV-Diesel'!V1220,'OnSSET_original_NoMG-PV-Diesel'!U1220,LCOE_SensitivityScenarios!CF1220)</f>
        <v>SA_Diesel</v>
      </c>
      <c r="N1221" s="39" t="str">
        <f>IF(LCOE_SensitivityScenarios!CJ1220&gt;'OnSSET_original_NoMG-PV-Diesel'!AE1220,'OnSSET_original_NoMG-PV-Diesel'!AD1220,LCOE_SensitivityScenarios!CK1220)</f>
        <v>SA_Diesel</v>
      </c>
      <c r="O1221" s="39" t="str">
        <f>IF(LCOE_SensitivityScenarios!CO1220&gt;'OnSSET_original_NoMG-PV-Diesel'!AE1220,'OnSSET_original_NoMG-PV-Diesel'!AD1220,LCOE_SensitivityScenarios!CP1220)</f>
        <v>SA_Diesel</v>
      </c>
      <c r="P1221" s="40" t="str">
        <f>IF(LCOE_SensitivityScenarios!CT1220&gt;'OnSSET_original_NoMG-PV-Diesel'!AE1220,'OnSSET_original_NoMG-PV-Diesel'!AD1220,LCOE_SensitivityScenarios!CU1220)</f>
        <v>SA_Diesel</v>
      </c>
      <c r="Q1221" s="38">
        <f>IF(LCOE_SensitivityScenarios!BF1220&gt;'OnSSET_original_NoMG-PV-Diesel'!M1220,'OnSSET_original_NoMG-PV-Diesel'!M1220,LCOE_SensitivityScenarios!BF1220)</f>
        <v>0.48838536378682601</v>
      </c>
      <c r="R1221" s="28">
        <f>MIN('OnSSET_original_NoMG-PV-Diesel'!E1220:I1220,LCOE_SensitivityScenarios!BK1220)</f>
        <v>0.48838536378682601</v>
      </c>
      <c r="S1221" s="28">
        <f>MIN('OnSSET_original_NoMG-PV-Diesel'!E1220:I1220,LCOE_SensitivityScenarios!BP1220)</f>
        <v>0.48838536378682601</v>
      </c>
      <c r="T1221" s="27">
        <f>MIN('OnSSET_original_NoMG-PV-Diesel'!N1220:R1220,LCOE_SensitivityScenarios!BU1220)</f>
        <v>0.37257228312337098</v>
      </c>
      <c r="U1221" s="28">
        <f>MIN('OnSSET_original_NoMG-PV-Diesel'!N1220:R1220,LCOE_SensitivityScenarios!BZ1220)</f>
        <v>0.37257228312337098</v>
      </c>
      <c r="V1221" s="29">
        <f>MIN('OnSSET_original_NoMG-PV-Diesel'!N1220:R1220,LCOE_SensitivityScenarios!CE1220)</f>
        <v>0.37257228312337098</v>
      </c>
      <c r="W1221" s="28">
        <f>MIN('OnSSET_original_NoMG-PV-Diesel'!W1220:AA1220,LCOE_SensitivityScenarios!CJ1220)</f>
        <v>0.19994839108175</v>
      </c>
      <c r="X1221" s="28">
        <f>MIN('OnSSET_original_NoMG-PV-Diesel'!W1220:AA1220,LCOE_SensitivityScenarios!CO1220)</f>
        <v>0.19994839108175</v>
      </c>
      <c r="Y1221" s="29">
        <f>MIN('OnSSET_original_NoMG-PV-Diesel'!W1220:AA1220,LCOE_SensitivityScenarios!CT1220)</f>
        <v>0.19994839108175</v>
      </c>
      <c r="Z1221">
        <f>IF(H1221='OnSSET_original_NoMG-PV-Diesel'!L1220,'OnSSET_original_NoMG-PV-Diesel'!K1220,"wait")</f>
        <v>12.402376523149201</v>
      </c>
      <c r="AA1221">
        <f>IF(I1221='OnSSET_original_NoMG-PV-Diesel'!L1220,'OnSSET_original_NoMG-PV-Diesel'!K1220,"wait")</f>
        <v>12.402376523149201</v>
      </c>
      <c r="AB1221">
        <f>IF(J1221='OnSSET_original_NoMG-PV-Diesel'!L1220,'OnSSET_original_NoMG-PV-Diesel'!K1220,"wait")</f>
        <v>12.402376523149201</v>
      </c>
      <c r="AC1221">
        <f>IF(K1221='OnSSET_original_NoMG-PV-Diesel'!U1220,'OnSSET_original_NoMG-PV-Diesel'!T1220,"wait")</f>
        <v>8.8532580907028606</v>
      </c>
      <c r="AD1221">
        <f>IF(L1221='OnSSET_original_NoMG-PV-Diesel'!U1220,'OnSSET_original_NoMG-PV-Diesel'!T1220,"wait")</f>
        <v>8.8532580907028606</v>
      </c>
      <c r="AE1221">
        <f>IF(M1221='OnSSET_original_NoMG-PV-Diesel'!U1220,'OnSSET_original_NoMG-PV-Diesel'!T1220,"wait")</f>
        <v>8.8532580907028606</v>
      </c>
      <c r="AF1221">
        <f>IF(N1221='OnSSET_original_NoMG-PV-Diesel'!AD1220,'OnSSET_original_NoMG-PV-Diesel'!AC1220,"wait")</f>
        <v>8.8532580907028606</v>
      </c>
      <c r="AG1221">
        <f>IF(O1221='OnSSET_original_NoMG-PV-Diesel'!AD1220,'OnSSET_original_NoMG-PV-Diesel'!AC1220,"wait")</f>
        <v>8.8532580907028606</v>
      </c>
      <c r="AH1221">
        <f>IF(P1221='OnSSET_original_NoMG-PV-Diesel'!AD1220,'OnSSET_original_NoMG-PV-Diesel'!AC1220,"wait")</f>
        <v>8.8532580907028606</v>
      </c>
      <c r="AR1221">
        <v>30.123999999999999</v>
      </c>
      <c r="AS1221">
        <v>30.123999999999999</v>
      </c>
      <c r="AT1221">
        <v>3.7149999999999999</v>
      </c>
      <c r="AU1221">
        <v>5.5E-2</v>
      </c>
      <c r="AV1221">
        <v>46534.420230000003</v>
      </c>
      <c r="AW1221">
        <v>0</v>
      </c>
      <c r="AX1221">
        <v>7184.59818</v>
      </c>
      <c r="AZ1221">
        <f>SUMIF([1]base!$A$2:$A$169,B1221,[1]base!$V$2:$V$169)</f>
        <v>0</v>
      </c>
      <c r="BA1221">
        <f>SUMIF([2]s1!$A$2:$A$275,B1221,[2]s1!$U$2:$U$275)</f>
        <v>0</v>
      </c>
      <c r="BB1221">
        <f>SUMIF([3]s2!$A$2:$A$115,B1221,[3]s2!$U$2:$U$115)</f>
        <v>0</v>
      </c>
      <c r="BC1221">
        <f>SUMIF([4]s3!$A$2:$A$245,B1221,[4]s3!$U$2:$U$245)</f>
        <v>0</v>
      </c>
      <c r="BD1221">
        <f>SUMIF([5]s4!$A$2:$A$74,B1221,[5]s4!$U$2:$U$74)</f>
        <v>0</v>
      </c>
      <c r="BF1221">
        <f t="shared" si="95"/>
        <v>0</v>
      </c>
      <c r="BG1221">
        <f t="shared" si="96"/>
        <v>0</v>
      </c>
      <c r="BH1221">
        <f t="shared" si="97"/>
        <v>0</v>
      </c>
      <c r="BI1221">
        <f t="shared" si="98"/>
        <v>0</v>
      </c>
      <c r="BJ1221">
        <f t="shared" si="99"/>
        <v>0</v>
      </c>
      <c r="BL1221" t="s">
        <v>114</v>
      </c>
      <c r="BM1221" s="23">
        <v>62880.048970000003</v>
      </c>
      <c r="BN1221" s="23">
        <v>12.402376520000001</v>
      </c>
      <c r="BP1221" t="s">
        <v>183</v>
      </c>
      <c r="BQ1221" s="23">
        <v>10978.136500000001</v>
      </c>
      <c r="BR1221" s="23">
        <v>8.8532580910000007</v>
      </c>
      <c r="BT1221" t="s">
        <v>183</v>
      </c>
      <c r="BU1221" s="23">
        <v>10978.136500000001</v>
      </c>
      <c r="BV1221" s="23">
        <v>8.8532580910000007</v>
      </c>
    </row>
    <row r="1222" spans="1:74" x14ac:dyDescent="0.25">
      <c r="A1222">
        <v>1</v>
      </c>
      <c r="B1222" s="15">
        <v>17530</v>
      </c>
      <c r="C1222" s="15">
        <v>-65.437894760000006</v>
      </c>
      <c r="D1222" s="15">
        <v>-16.62582785</v>
      </c>
      <c r="E1222" s="16">
        <v>0</v>
      </c>
      <c r="F1222" s="19">
        <v>26408.600500256001</v>
      </c>
      <c r="G1222" s="19">
        <v>76.867930979312888</v>
      </c>
      <c r="H1222" s="16" t="str">
        <f>IF(LCOE_SensitivityScenarios!BF1221&gt;'OnSSET_original_NoMG-PV-Diesel'!M1221,'OnSSET_original_NoMG-PV-Diesel'!L1221,LCOE_SensitivityScenarios!BG1221)</f>
        <v>SA_PV</v>
      </c>
      <c r="I1222" s="39" t="str">
        <f>IF(LCOE_SensitivityScenarios!BK1221&gt;'OnSSET_original_NoMG-PV-Diesel'!M1221,'OnSSET_original_NoMG-PV-Diesel'!L1221,LCOE_SensitivityScenarios!BL1221)</f>
        <v>SA_PV</v>
      </c>
      <c r="J1222" s="39" t="str">
        <f>IF(LCOE_SensitivityScenarios!BP1221&gt;'OnSSET_original_NoMG-PV-Diesel'!M1221,'OnSSET_original_NoMG-PV-Diesel'!L1221,LCOE_SensitivityScenarios!BQ1221)</f>
        <v>SA_PV</v>
      </c>
      <c r="K1222" s="38" t="str">
        <f>IF(LCOE_SensitivityScenarios!BU1221&gt;'OnSSET_original_NoMG-PV-Diesel'!V1221,'OnSSET_original_NoMG-PV-Diesel'!U1221,LCOE_SensitivityScenarios!BV1221)</f>
        <v>SA_PV</v>
      </c>
      <c r="L1222" s="39" t="str">
        <f>IF(LCOE_SensitivityScenarios!BZ1221&gt;'OnSSET_original_NoMG-PV-Diesel'!V1221,'OnSSET_original_NoMG-PV-Diesel'!U1221,LCOE_SensitivityScenarios!CA1221)</f>
        <v>MG_Hybrid</v>
      </c>
      <c r="M1222" s="40" t="str">
        <f>IF(LCOE_SensitivityScenarios!CE1221&gt;'OnSSET_original_NoMG-PV-Diesel'!V1221,'OnSSET_original_NoMG-PV-Diesel'!U1221,LCOE_SensitivityScenarios!CF1221)</f>
        <v>SA_PV</v>
      </c>
      <c r="N1222" s="39" t="str">
        <f>IF(LCOE_SensitivityScenarios!CJ1221&gt;'OnSSET_original_NoMG-PV-Diesel'!AE1221,'OnSSET_original_NoMG-PV-Diesel'!AD1221,LCOE_SensitivityScenarios!CK1221)</f>
        <v>SA_Diesel</v>
      </c>
      <c r="O1222" s="39" t="str">
        <f>IF(LCOE_SensitivityScenarios!CO1221&gt;'OnSSET_original_NoMG-PV-Diesel'!AE1221,'OnSSET_original_NoMG-PV-Diesel'!AD1221,LCOE_SensitivityScenarios!CP1221)</f>
        <v>SA_Diesel</v>
      </c>
      <c r="P1222" s="40" t="str">
        <f>IF(LCOE_SensitivityScenarios!CT1221&gt;'OnSSET_original_NoMG-PV-Diesel'!AE1221,'OnSSET_original_NoMG-PV-Diesel'!AD1221,LCOE_SensitivityScenarios!CU1221)</f>
        <v>SA_Diesel</v>
      </c>
      <c r="Q1222" s="38">
        <f>IF(LCOE_SensitivityScenarios!BF1221&gt;'OnSSET_original_NoMG-PV-Diesel'!M1221,'OnSSET_original_NoMG-PV-Diesel'!M1221,LCOE_SensitivityScenarios!BF1221)</f>
        <v>0.55838590887719697</v>
      </c>
      <c r="R1222" s="28">
        <f>MIN('OnSSET_original_NoMG-PV-Diesel'!E1221:I1221,LCOE_SensitivityScenarios!BK1221)</f>
        <v>0.55838590887719697</v>
      </c>
      <c r="S1222" s="28">
        <f>MIN('OnSSET_original_NoMG-PV-Diesel'!E1221:I1221,LCOE_SensitivityScenarios!BP1221)</f>
        <v>0.55838590887719697</v>
      </c>
      <c r="T1222" s="27">
        <f>MIN('OnSSET_original_NoMG-PV-Diesel'!N1221:R1221,LCOE_SensitivityScenarios!BU1221)</f>
        <v>0.55838590887719697</v>
      </c>
      <c r="U1222" s="28">
        <f>MIN('OnSSET_original_NoMG-PV-Diesel'!N1221:R1221,LCOE_SensitivityScenarios!BZ1221)</f>
        <v>0.5379620974050523</v>
      </c>
      <c r="V1222" s="29">
        <f>MIN('OnSSET_original_NoMG-PV-Diesel'!N1221:R1221,LCOE_SensitivityScenarios!CE1221)</f>
        <v>0.55838590887719697</v>
      </c>
      <c r="W1222" s="28">
        <f>MIN('OnSSET_original_NoMG-PV-Diesel'!W1221:AA1221,LCOE_SensitivityScenarios!CJ1221)</f>
        <v>0.290450237394833</v>
      </c>
      <c r="X1222" s="28">
        <f>MIN('OnSSET_original_NoMG-PV-Diesel'!W1221:AA1221,LCOE_SensitivityScenarios!CO1221)</f>
        <v>0.290450237394833</v>
      </c>
      <c r="Y1222" s="29">
        <f>MIN('OnSSET_original_NoMG-PV-Diesel'!W1221:AA1221,LCOE_SensitivityScenarios!CT1221)</f>
        <v>0.290450237394833</v>
      </c>
      <c r="Z1222">
        <f>IF(H1222='OnSSET_original_NoMG-PV-Diesel'!L1221,'OnSSET_original_NoMG-PV-Diesel'!K1221,"wait")</f>
        <v>16.941622081252198</v>
      </c>
      <c r="AA1222">
        <f>IF(I1222='OnSSET_original_NoMG-PV-Diesel'!L1221,'OnSSET_original_NoMG-PV-Diesel'!K1221,"wait")</f>
        <v>16.941622081252198</v>
      </c>
      <c r="AB1222">
        <f>IF(J1222='OnSSET_original_NoMG-PV-Diesel'!L1221,'OnSSET_original_NoMG-PV-Diesel'!K1221,"wait")</f>
        <v>16.941622081252198</v>
      </c>
      <c r="AC1222">
        <f>IF(K1222='OnSSET_original_NoMG-PV-Diesel'!U1221,'OnSSET_original_NoMG-PV-Diesel'!T1221,"wait")</f>
        <v>16.941622081252198</v>
      </c>
      <c r="AD1222" t="str">
        <f>IF(L1222='OnSSET_original_NoMG-PV-Diesel'!U1221,'OnSSET_original_NoMG-PV-Diesel'!T1221,"wait")</f>
        <v>wait</v>
      </c>
      <c r="AE1222">
        <f>IF(M1222='OnSSET_original_NoMG-PV-Diesel'!U1221,'OnSSET_original_NoMG-PV-Diesel'!T1221,"wait")</f>
        <v>16.941622081252198</v>
      </c>
      <c r="AF1222">
        <f>IF(N1222='OnSSET_original_NoMG-PV-Diesel'!AD1221,'OnSSET_original_NoMG-PV-Diesel'!AC1221,"wait")</f>
        <v>12.0587216896146</v>
      </c>
      <c r="AG1222">
        <f>IF(O1222='OnSSET_original_NoMG-PV-Diesel'!AD1221,'OnSSET_original_NoMG-PV-Diesel'!AC1221,"wait")</f>
        <v>12.0587216896146</v>
      </c>
      <c r="AH1222">
        <f>IF(P1222='OnSSET_original_NoMG-PV-Diesel'!AD1221,'OnSSET_original_NoMG-PV-Diesel'!AC1221,"wait")</f>
        <v>12.0587216896146</v>
      </c>
      <c r="AR1222">
        <v>40.604999999999997</v>
      </c>
      <c r="AS1222">
        <v>40.604999999999997</v>
      </c>
      <c r="AT1222">
        <v>8.6289999999999996</v>
      </c>
      <c r="AU1222">
        <v>0.16399999999999901</v>
      </c>
      <c r="AV1222">
        <v>58509.1976</v>
      </c>
      <c r="AW1222">
        <v>0</v>
      </c>
      <c r="AX1222">
        <v>11770.511909999999</v>
      </c>
      <c r="AZ1222">
        <f>SUMIF([1]base!$A$2:$A$169,B1222,[1]base!$V$2:$V$169)</f>
        <v>0</v>
      </c>
      <c r="BA1222">
        <f>SUMIF([2]s1!$A$2:$A$275,B1222,[2]s1!$U$2:$U$275)</f>
        <v>0</v>
      </c>
      <c r="BB1222">
        <f>SUMIF([3]s2!$A$2:$A$115,B1222,[3]s2!$U$2:$U$115)</f>
        <v>0</v>
      </c>
      <c r="BC1222">
        <f>SUMIF([4]s3!$A$2:$A$245,B1222,[4]s3!$U$2:$U$245)</f>
        <v>0</v>
      </c>
      <c r="BD1222">
        <f>SUMIF([5]s4!$A$2:$A$74,B1222,[5]s4!$U$2:$U$74)</f>
        <v>0</v>
      </c>
      <c r="BF1222">
        <f t="shared" si="95"/>
        <v>0</v>
      </c>
      <c r="BG1222">
        <f t="shared" si="96"/>
        <v>0</v>
      </c>
      <c r="BH1222">
        <f t="shared" si="97"/>
        <v>0</v>
      </c>
      <c r="BI1222">
        <f t="shared" si="98"/>
        <v>0</v>
      </c>
      <c r="BJ1222">
        <f t="shared" si="99"/>
        <v>0</v>
      </c>
      <c r="BL1222" t="s">
        <v>114</v>
      </c>
      <c r="BM1222" s="23">
        <v>97922.575630000007</v>
      </c>
      <c r="BN1222" s="23">
        <v>16.941622079999998</v>
      </c>
      <c r="BP1222" t="s">
        <v>186</v>
      </c>
      <c r="BQ1222" s="23">
        <v>97922.575630000007</v>
      </c>
      <c r="BR1222" s="23">
        <v>16.941622079999998</v>
      </c>
      <c r="BT1222" t="s">
        <v>183</v>
      </c>
      <c r="BU1222" s="23">
        <v>14952.94629</v>
      </c>
      <c r="BV1222" s="23">
        <v>12.05872169</v>
      </c>
    </row>
    <row r="1223" spans="1:74" x14ac:dyDescent="0.25">
      <c r="A1223">
        <v>1</v>
      </c>
      <c r="B1223" s="15">
        <v>17539</v>
      </c>
      <c r="C1223" s="15">
        <v>-65.541924010000002</v>
      </c>
      <c r="D1223" s="15">
        <v>-17.108801669999998</v>
      </c>
      <c r="E1223" s="16">
        <v>0</v>
      </c>
      <c r="F1223" s="19">
        <v>23398.020460997301</v>
      </c>
      <c r="G1223" s="19">
        <v>65.015529709117743</v>
      </c>
      <c r="H1223" s="16" t="str">
        <f>IF(LCOE_SensitivityScenarios!BF1222&gt;'OnSSET_original_NoMG-PV-Diesel'!M1222,'OnSSET_original_NoMG-PV-Diesel'!L1222,LCOE_SensitivityScenarios!BG1222)</f>
        <v>SA_Diesel</v>
      </c>
      <c r="I1223" s="39" t="str">
        <f>IF(LCOE_SensitivityScenarios!BK1222&gt;'OnSSET_original_NoMG-PV-Diesel'!M1222,'OnSSET_original_NoMG-PV-Diesel'!L1222,LCOE_SensitivityScenarios!BL1222)</f>
        <v>SA_Diesel</v>
      </c>
      <c r="J1223" s="39" t="str">
        <f>IF(LCOE_SensitivityScenarios!BP1222&gt;'OnSSET_original_NoMG-PV-Diesel'!M1222,'OnSSET_original_NoMG-PV-Diesel'!L1222,LCOE_SensitivityScenarios!BQ1222)</f>
        <v>SA_Diesel</v>
      </c>
      <c r="K1223" s="38" t="str">
        <f>IF(LCOE_SensitivityScenarios!BU1222&gt;'OnSSET_original_NoMG-PV-Diesel'!V1222,'OnSSET_original_NoMG-PV-Diesel'!U1222,LCOE_SensitivityScenarios!BV1222)</f>
        <v>SA_Diesel</v>
      </c>
      <c r="L1223" s="39" t="str">
        <f>IF(LCOE_SensitivityScenarios!BZ1222&gt;'OnSSET_original_NoMG-PV-Diesel'!V1222,'OnSSET_original_NoMG-PV-Diesel'!U1222,LCOE_SensitivityScenarios!CA1222)</f>
        <v>SA_Diesel</v>
      </c>
      <c r="M1223" s="40" t="str">
        <f>IF(LCOE_SensitivityScenarios!CE1222&gt;'OnSSET_original_NoMG-PV-Diesel'!V1222,'OnSSET_original_NoMG-PV-Diesel'!U1222,LCOE_SensitivityScenarios!CF1222)</f>
        <v>SA_Diesel</v>
      </c>
      <c r="N1223" s="39" t="str">
        <f>IF(LCOE_SensitivityScenarios!CJ1222&gt;'OnSSET_original_NoMG-PV-Diesel'!AE1222,'OnSSET_original_NoMG-PV-Diesel'!AD1222,LCOE_SensitivityScenarios!CK1222)</f>
        <v>SA_Diesel</v>
      </c>
      <c r="O1223" s="39" t="str">
        <f>IF(LCOE_SensitivityScenarios!CO1222&gt;'OnSSET_original_NoMG-PV-Diesel'!AE1222,'OnSSET_original_NoMG-PV-Diesel'!AD1222,LCOE_SensitivityScenarios!CP1222)</f>
        <v>SA_Diesel</v>
      </c>
      <c r="P1223" s="40" t="str">
        <f>IF(LCOE_SensitivityScenarios!CT1222&gt;'OnSSET_original_NoMG-PV-Diesel'!AE1222,'OnSSET_original_NoMG-PV-Diesel'!AD1222,LCOE_SensitivityScenarios!CU1222)</f>
        <v>SA_Diesel</v>
      </c>
      <c r="Q1223" s="38">
        <f>IF(LCOE_SensitivityScenarios!BF1222&gt;'OnSSET_original_NoMG-PV-Diesel'!M1222,'OnSSET_original_NoMG-PV-Diesel'!M1222,LCOE_SensitivityScenarios!BF1222)</f>
        <v>0.42529319994385001</v>
      </c>
      <c r="R1223" s="28">
        <f>MIN('OnSSET_original_NoMG-PV-Diesel'!E1222:I1222,LCOE_SensitivityScenarios!BK1222)</f>
        <v>0.42529319994385001</v>
      </c>
      <c r="S1223" s="28">
        <f>MIN('OnSSET_original_NoMG-PV-Diesel'!E1222:I1222,LCOE_SensitivityScenarios!BP1222)</f>
        <v>0.42529319994385001</v>
      </c>
      <c r="T1223" s="27">
        <f>MIN('OnSSET_original_NoMG-PV-Diesel'!N1222:R1222,LCOE_SensitivityScenarios!BU1222)</f>
        <v>0.31927675140566703</v>
      </c>
      <c r="U1223" s="28">
        <f>MIN('OnSSET_original_NoMG-PV-Diesel'!N1222:R1222,LCOE_SensitivityScenarios!BZ1222)</f>
        <v>0.31927675140566703</v>
      </c>
      <c r="V1223" s="29">
        <f>MIN('OnSSET_original_NoMG-PV-Diesel'!N1222:R1222,LCOE_SensitivityScenarios!CE1222)</f>
        <v>0.31927675140566703</v>
      </c>
      <c r="W1223" s="28">
        <f>MIN('OnSSET_original_NoMG-PV-Diesel'!W1222:AA1222,LCOE_SensitivityScenarios!CJ1222)</f>
        <v>0.18184802181913301</v>
      </c>
      <c r="X1223" s="28">
        <f>MIN('OnSSET_original_NoMG-PV-Diesel'!W1222:AA1222,LCOE_SensitivityScenarios!CO1222)</f>
        <v>0.18184802181913301</v>
      </c>
      <c r="Y1223" s="29">
        <f>MIN('OnSSET_original_NoMG-PV-Diesel'!W1222:AA1222,LCOE_SensitivityScenarios!CT1222)</f>
        <v>0.18184802181913301</v>
      </c>
      <c r="Z1223">
        <f>IF(H1223='OnSSET_original_NoMG-PV-Diesel'!L1222,'OnSSET_original_NoMG-PV-Diesel'!K1222,"wait")</f>
        <v>10.684027607761299</v>
      </c>
      <c r="AA1223">
        <f>IF(I1223='OnSSET_original_NoMG-PV-Diesel'!L1222,'OnSSET_original_NoMG-PV-Diesel'!K1222,"wait")</f>
        <v>10.684027607761299</v>
      </c>
      <c r="AB1223">
        <f>IF(J1223='OnSSET_original_NoMG-PV-Diesel'!L1222,'OnSSET_original_NoMG-PV-Diesel'!K1222,"wait")</f>
        <v>10.684027607761299</v>
      </c>
      <c r="AC1223">
        <f>IF(K1223='OnSSET_original_NoMG-PV-Diesel'!U1222,'OnSSET_original_NoMG-PV-Diesel'!T1222,"wait")</f>
        <v>10.684027607761299</v>
      </c>
      <c r="AD1223">
        <f>IF(L1223='OnSSET_original_NoMG-PV-Diesel'!U1222,'OnSSET_original_NoMG-PV-Diesel'!T1222,"wait")</f>
        <v>10.684027607761299</v>
      </c>
      <c r="AE1223">
        <f>IF(M1223='OnSSET_original_NoMG-PV-Diesel'!U1222,'OnSSET_original_NoMG-PV-Diesel'!T1222,"wait")</f>
        <v>10.684027607761299</v>
      </c>
      <c r="AF1223">
        <f>IF(N1223='OnSSET_original_NoMG-PV-Diesel'!AD1222,'OnSSET_original_NoMG-PV-Diesel'!AC1222,"wait")</f>
        <v>10.684027607761299</v>
      </c>
      <c r="AG1223">
        <f>IF(O1223='OnSSET_original_NoMG-PV-Diesel'!AD1222,'OnSSET_original_NoMG-PV-Diesel'!AC1222,"wait")</f>
        <v>10.684027607761299</v>
      </c>
      <c r="AH1223">
        <f>IF(P1223='OnSSET_original_NoMG-PV-Diesel'!AD1222,'OnSSET_original_NoMG-PV-Diesel'!AC1222,"wait")</f>
        <v>10.684027607761299</v>
      </c>
      <c r="AR1223">
        <v>9.8610000000000007</v>
      </c>
      <c r="AS1223">
        <v>9.8610000000000007</v>
      </c>
      <c r="AT1223">
        <v>7.7029999999999896</v>
      </c>
      <c r="AU1223">
        <v>7.2850000000000001</v>
      </c>
      <c r="AV1223">
        <v>51684.747080000001</v>
      </c>
      <c r="AW1223">
        <v>0</v>
      </c>
      <c r="AX1223">
        <v>9018.9636750000009</v>
      </c>
      <c r="AZ1223">
        <f>SUMIF([1]base!$A$2:$A$169,B1223,[1]base!$V$2:$V$169)</f>
        <v>0</v>
      </c>
      <c r="BA1223">
        <f>SUMIF([2]s1!$A$2:$A$275,B1223,[2]s1!$U$2:$U$275)</f>
        <v>0</v>
      </c>
      <c r="BB1223">
        <f>SUMIF([3]s2!$A$2:$A$115,B1223,[3]s2!$U$2:$U$115)</f>
        <v>0</v>
      </c>
      <c r="BC1223">
        <f>SUMIF([4]s3!$A$2:$A$245,B1223,[4]s3!$U$2:$U$245)</f>
        <v>0</v>
      </c>
      <c r="BD1223">
        <f>SUMIF([5]s4!$A$2:$A$74,B1223,[5]s4!$U$2:$U$74)</f>
        <v>0</v>
      </c>
      <c r="BF1223">
        <f t="shared" si="95"/>
        <v>0</v>
      </c>
      <c r="BG1223">
        <f t="shared" si="96"/>
        <v>0</v>
      </c>
      <c r="BH1223">
        <f t="shared" si="97"/>
        <v>0</v>
      </c>
      <c r="BI1223">
        <f t="shared" si="98"/>
        <v>0</v>
      </c>
      <c r="BJ1223">
        <f t="shared" si="99"/>
        <v>0</v>
      </c>
      <c r="BL1223" t="s">
        <v>113</v>
      </c>
      <c r="BM1223" s="23">
        <v>13248.310649999999</v>
      </c>
      <c r="BN1223" s="23">
        <v>10.684027609999999</v>
      </c>
      <c r="BP1223" t="s">
        <v>183</v>
      </c>
      <c r="BQ1223" s="23">
        <v>13248.310649999999</v>
      </c>
      <c r="BR1223" s="23">
        <v>10.684027609999999</v>
      </c>
      <c r="BT1223" t="s">
        <v>183</v>
      </c>
      <c r="BU1223" s="23">
        <v>13248.310649999999</v>
      </c>
      <c r="BV1223" s="23">
        <v>10.684027609999999</v>
      </c>
    </row>
    <row r="1224" spans="1:74" x14ac:dyDescent="0.25">
      <c r="A1224">
        <v>1</v>
      </c>
      <c r="B1224" s="15">
        <v>17540</v>
      </c>
      <c r="C1224" s="15">
        <v>-66.079788059999998</v>
      </c>
      <c r="D1224" s="15">
        <v>-16.894448430000001</v>
      </c>
      <c r="E1224" s="16">
        <v>1</v>
      </c>
      <c r="F1224" s="19">
        <v>22598.279333898099</v>
      </c>
      <c r="G1224" s="19">
        <v>52.585144138092119</v>
      </c>
      <c r="H1224" s="16" t="str">
        <f>IF(LCOE_SensitivityScenarios!BF1223&gt;'OnSSET_original_NoMG-PV-Diesel'!M1223,'OnSSET_original_NoMG-PV-Diesel'!L1223,LCOE_SensitivityScenarios!BG1223)</f>
        <v>SA_PV</v>
      </c>
      <c r="I1224" s="39" t="str">
        <f>IF(LCOE_SensitivityScenarios!BK1223&gt;'OnSSET_original_NoMG-PV-Diesel'!M1223,'OnSSET_original_NoMG-PV-Diesel'!L1223,LCOE_SensitivityScenarios!BL1223)</f>
        <v>MG_Hybrid</v>
      </c>
      <c r="J1224" s="39" t="str">
        <f>IF(LCOE_SensitivityScenarios!BP1223&gt;'OnSSET_original_NoMG-PV-Diesel'!M1223,'OnSSET_original_NoMG-PV-Diesel'!L1223,LCOE_SensitivityScenarios!BQ1223)</f>
        <v>SA_PV</v>
      </c>
      <c r="K1224" s="38" t="str">
        <f>IF(LCOE_SensitivityScenarios!BU1223&gt;'OnSSET_original_NoMG-PV-Diesel'!V1223,'OnSSET_original_NoMG-PV-Diesel'!U1223,LCOE_SensitivityScenarios!BV1223)</f>
        <v>MG_Hybrid</v>
      </c>
      <c r="L1224" s="39" t="str">
        <f>IF(LCOE_SensitivityScenarios!BZ1223&gt;'OnSSET_original_NoMG-PV-Diesel'!V1223,'OnSSET_original_NoMG-PV-Diesel'!U1223,LCOE_SensitivityScenarios!CA1223)</f>
        <v>MG_Hybrid</v>
      </c>
      <c r="M1224" s="40" t="str">
        <f>IF(LCOE_SensitivityScenarios!CE1223&gt;'OnSSET_original_NoMG-PV-Diesel'!V1223,'OnSSET_original_NoMG-PV-Diesel'!U1223,LCOE_SensitivityScenarios!CF1223)</f>
        <v>MG_Hybrid</v>
      </c>
      <c r="N1224" s="39" t="str">
        <f>IF(LCOE_SensitivityScenarios!CJ1223&gt;'OnSSET_original_NoMG-PV-Diesel'!AE1223,'OnSSET_original_NoMG-PV-Diesel'!AD1223,LCOE_SensitivityScenarios!CK1223)</f>
        <v>SA_Diesel</v>
      </c>
      <c r="O1224" s="39" t="str">
        <f>IF(LCOE_SensitivityScenarios!CO1223&gt;'OnSSET_original_NoMG-PV-Diesel'!AE1223,'OnSSET_original_NoMG-PV-Diesel'!AD1223,LCOE_SensitivityScenarios!CP1223)</f>
        <v>SA_Diesel</v>
      </c>
      <c r="P1224" s="40" t="str">
        <f>IF(LCOE_SensitivityScenarios!CT1223&gt;'OnSSET_original_NoMG-PV-Diesel'!AE1223,'OnSSET_original_NoMG-PV-Diesel'!AD1223,LCOE_SensitivityScenarios!CU1223)</f>
        <v>SA_Diesel</v>
      </c>
      <c r="Q1224" s="38">
        <f>IF(LCOE_SensitivityScenarios!BF1223&gt;'OnSSET_original_NoMG-PV-Diesel'!M1223,'OnSSET_original_NoMG-PV-Diesel'!M1223,LCOE_SensitivityScenarios!BF1223)</f>
        <v>0.56555025126514402</v>
      </c>
      <c r="R1224" s="28">
        <f>MIN('OnSSET_original_NoMG-PV-Diesel'!E1223:I1223,LCOE_SensitivityScenarios!BK1223)</f>
        <v>0.5465001767278177</v>
      </c>
      <c r="S1224" s="28">
        <f>MIN('OnSSET_original_NoMG-PV-Diesel'!E1223:I1223,LCOE_SensitivityScenarios!BP1223)</f>
        <v>0.56555025126514402</v>
      </c>
      <c r="T1224" s="27">
        <f>MIN('OnSSET_original_NoMG-PV-Diesel'!N1223:R1223,LCOE_SensitivityScenarios!BU1223)</f>
        <v>0.52297646246133778</v>
      </c>
      <c r="U1224" s="28">
        <f>MIN('OnSSET_original_NoMG-PV-Diesel'!N1223:R1223,LCOE_SensitivityScenarios!BZ1223)</f>
        <v>0.4860349544693377</v>
      </c>
      <c r="V1224" s="29">
        <f>MIN('OnSSET_original_NoMG-PV-Diesel'!N1223:R1223,LCOE_SensitivityScenarios!CE1223)</f>
        <v>0.55554780841933771</v>
      </c>
      <c r="W1224" s="28">
        <f>MIN('OnSSET_original_NoMG-PV-Diesel'!W1223:AA1223,LCOE_SensitivityScenarios!CJ1223)</f>
        <v>0.35681825802442702</v>
      </c>
      <c r="X1224" s="28">
        <f>MIN('OnSSET_original_NoMG-PV-Diesel'!W1223:AA1223,LCOE_SensitivityScenarios!CO1223)</f>
        <v>0.35681825802442702</v>
      </c>
      <c r="Y1224" s="29">
        <f>MIN('OnSSET_original_NoMG-PV-Diesel'!W1223:AA1223,LCOE_SensitivityScenarios!CT1223)</f>
        <v>0.35681825802442702</v>
      </c>
      <c r="Z1224">
        <f>IF(H1224='OnSSET_original_NoMG-PV-Diesel'!L1223,'OnSSET_original_NoMG-PV-Diesel'!K1223,"wait")</f>
        <v>16.739466173257799</v>
      </c>
      <c r="AA1224">
        <f>VLOOKUP(B1224,[2]s1!$A$2:$T$275,20,FALSE)</f>
        <v>14.385</v>
      </c>
      <c r="AB1224">
        <f>IF(J1224='OnSSET_original_NoMG-PV-Diesel'!L1223,'OnSSET_original_NoMG-PV-Diesel'!K1223,"wait")</f>
        <v>16.739466173257799</v>
      </c>
      <c r="AC1224">
        <f>VLOOKUP(B1224,[4]s3!$A$2:$T$275,20,FALSE)</f>
        <v>9.9060000000000006</v>
      </c>
      <c r="AD1224" t="str">
        <f>IF(L1224='OnSSET_original_NoMG-PV-Diesel'!U1223,'OnSSET_original_NoMG-PV-Diesel'!T1223,"wait")</f>
        <v>wait</v>
      </c>
      <c r="AE1224" t="str">
        <f>IF(M1224='OnSSET_original_NoMG-PV-Diesel'!U1223,'OnSSET_original_NoMG-PV-Diesel'!T1223,"wait")</f>
        <v>wait</v>
      </c>
      <c r="AF1224">
        <f>IF(N1224='OnSSET_original_NoMG-PV-Diesel'!AD1223,'OnSSET_original_NoMG-PV-Diesel'!AC1223,"wait")</f>
        <v>10.318849010912301</v>
      </c>
      <c r="AG1224">
        <f>IF(O1224='OnSSET_original_NoMG-PV-Diesel'!AD1223,'OnSSET_original_NoMG-PV-Diesel'!AC1223,"wait")</f>
        <v>10.318849010912301</v>
      </c>
      <c r="AH1224">
        <f>IF(P1224='OnSSET_original_NoMG-PV-Diesel'!AD1223,'OnSSET_original_NoMG-PV-Diesel'!AC1223,"wait")</f>
        <v>10.318849010912301</v>
      </c>
      <c r="AR1224">
        <v>43.076000000000001</v>
      </c>
      <c r="AS1224">
        <v>43.076000000000001</v>
      </c>
      <c r="AT1224">
        <v>18.125</v>
      </c>
      <c r="AU1224">
        <v>18.164999999999999</v>
      </c>
      <c r="AV1224">
        <v>44673.818500000001</v>
      </c>
      <c r="AW1224">
        <v>0</v>
      </c>
      <c r="AX1224">
        <v>6573.1430170000003</v>
      </c>
      <c r="AZ1224">
        <f>SUMIF([1]base!$A$2:$A$169,B1224,[1]base!$V$2:$V$169)</f>
        <v>0</v>
      </c>
      <c r="BA1224">
        <f>SUMIF([2]s1!$A$2:$A$275,B1224,[2]s1!$U$2:$U$275)</f>
        <v>39611.199999999997</v>
      </c>
      <c r="BB1224">
        <f>SUMIF([3]s2!$A$2:$A$115,B1224,[3]s2!$U$2:$U$115)</f>
        <v>0</v>
      </c>
      <c r="BC1224">
        <f>SUMIF([4]s3!$A$2:$A$245,B1224,[4]s3!$U$2:$U$245)</f>
        <v>17297.939999999999</v>
      </c>
      <c r="BD1224">
        <f>SUMIF([5]s4!$A$2:$A$74,B1224,[5]s4!$U$2:$U$74)</f>
        <v>0</v>
      </c>
      <c r="BF1224">
        <f t="shared" ref="BF1224:BF1287" si="100">IF(AZ1224=0,0,AZ1224+SUM(AV1224:AX1224))</f>
        <v>0</v>
      </c>
      <c r="BG1224">
        <f t="shared" ref="BG1224:BG1287" si="101">IF(BA1224=0,0,BA1224+SUM(AV1224:AX1224))</f>
        <v>90858.161517</v>
      </c>
      <c r="BH1224">
        <f t="shared" ref="BH1224:BH1287" si="102">IF(BB1224=0,0,BB1224+SUM(AV1224:AX1224))</f>
        <v>0</v>
      </c>
      <c r="BI1224">
        <f t="shared" ref="BI1224:BI1287" si="103">IF(BC1224=0,0,BC1224+SUM(AV1224:AX1224))</f>
        <v>68544.901517000006</v>
      </c>
      <c r="BJ1224">
        <f t="shared" ref="BJ1224:BJ1287" si="104">IF(BD1224=0,0,BD1224+SUM(AV1224:AX1224))</f>
        <v>0</v>
      </c>
      <c r="BL1224" t="s">
        <v>114</v>
      </c>
      <c r="BM1224" s="23">
        <v>84869.093500000003</v>
      </c>
      <c r="BN1224" s="23">
        <v>16.73946617</v>
      </c>
      <c r="BP1224" t="s">
        <v>186</v>
      </c>
      <c r="BQ1224" s="23">
        <v>84869.093500000003</v>
      </c>
      <c r="BR1224" s="23">
        <v>16.73946617</v>
      </c>
      <c r="BT1224" t="s">
        <v>183</v>
      </c>
      <c r="BU1224" s="23">
        <v>12795.485210000001</v>
      </c>
      <c r="BV1224" s="23">
        <v>10.318849009999999</v>
      </c>
    </row>
    <row r="1225" spans="1:74" x14ac:dyDescent="0.25">
      <c r="A1225">
        <v>1</v>
      </c>
      <c r="B1225" s="15">
        <v>17544</v>
      </c>
      <c r="C1225" s="15">
        <v>-65.884434650000003</v>
      </c>
      <c r="D1225" s="15">
        <v>-17.183544569999999</v>
      </c>
      <c r="E1225" s="16">
        <v>1</v>
      </c>
      <c r="F1225" s="19">
        <v>59937.979135124297</v>
      </c>
      <c r="G1225" s="19">
        <v>85.603722987611633</v>
      </c>
      <c r="H1225" s="16" t="str">
        <f>IF(LCOE_SensitivityScenarios!BF1224&gt;'OnSSET_original_NoMG-PV-Diesel'!M1224,'OnSSET_original_NoMG-PV-Diesel'!L1224,LCOE_SensitivityScenarios!BG1224)</f>
        <v>SA_Diesel</v>
      </c>
      <c r="I1225" s="39" t="str">
        <f>IF(LCOE_SensitivityScenarios!BK1224&gt;'OnSSET_original_NoMG-PV-Diesel'!M1224,'OnSSET_original_NoMG-PV-Diesel'!L1224,LCOE_SensitivityScenarios!BL1224)</f>
        <v>MG_Hybrid</v>
      </c>
      <c r="J1225" s="39" t="str">
        <f>IF(LCOE_SensitivityScenarios!BP1224&gt;'OnSSET_original_NoMG-PV-Diesel'!M1224,'OnSSET_original_NoMG-PV-Diesel'!L1224,LCOE_SensitivityScenarios!BQ1224)</f>
        <v>SA_Diesel</v>
      </c>
      <c r="K1225" s="38" t="str">
        <f>IF(LCOE_SensitivityScenarios!BU1224&gt;'OnSSET_original_NoMG-PV-Diesel'!V1224,'OnSSET_original_NoMG-PV-Diesel'!U1224,LCOE_SensitivityScenarios!BV1224)</f>
        <v>SA_Diesel</v>
      </c>
      <c r="L1225" s="39" t="str">
        <f>IF(LCOE_SensitivityScenarios!BZ1224&gt;'OnSSET_original_NoMG-PV-Diesel'!V1224,'OnSSET_original_NoMG-PV-Diesel'!U1224,LCOE_SensitivityScenarios!CA1224)</f>
        <v>SA_Diesel</v>
      </c>
      <c r="M1225" s="40" t="str">
        <f>IF(LCOE_SensitivityScenarios!CE1224&gt;'OnSSET_original_NoMG-PV-Diesel'!V1224,'OnSSET_original_NoMG-PV-Diesel'!U1224,LCOE_SensitivityScenarios!CF1224)</f>
        <v>SA_Diesel</v>
      </c>
      <c r="N1225" s="39" t="str">
        <f>IF(LCOE_SensitivityScenarios!CJ1224&gt;'OnSSET_original_NoMG-PV-Diesel'!AE1224,'OnSSET_original_NoMG-PV-Diesel'!AD1224,LCOE_SensitivityScenarios!CK1224)</f>
        <v>SA_Diesel</v>
      </c>
      <c r="O1225" s="39" t="str">
        <f>IF(LCOE_SensitivityScenarios!CO1224&gt;'OnSSET_original_NoMG-PV-Diesel'!AE1224,'OnSSET_original_NoMG-PV-Diesel'!AD1224,LCOE_SensitivityScenarios!CP1224)</f>
        <v>SA_Diesel</v>
      </c>
      <c r="P1225" s="40" t="str">
        <f>IF(LCOE_SensitivityScenarios!CT1224&gt;'OnSSET_original_NoMG-PV-Diesel'!AE1224,'OnSSET_original_NoMG-PV-Diesel'!AD1224,LCOE_SensitivityScenarios!CU1224)</f>
        <v>SA_Diesel</v>
      </c>
      <c r="Q1225" s="38">
        <f>IF(LCOE_SensitivityScenarios!BF1224&gt;'OnSSET_original_NoMG-PV-Diesel'!M1224,'OnSSET_original_NoMG-PV-Diesel'!M1224,LCOE_SensitivityScenarios!BF1224)</f>
        <v>0.398477838073307</v>
      </c>
      <c r="R1225" s="28">
        <f>MIN('OnSSET_original_NoMG-PV-Diesel'!E1224:I1224,LCOE_SensitivityScenarios!BK1224)</f>
        <v>0.37623333295480771</v>
      </c>
      <c r="S1225" s="28">
        <f>MIN('OnSSET_original_NoMG-PV-Diesel'!E1224:I1224,LCOE_SensitivityScenarios!BP1224)</f>
        <v>0.398477838073307</v>
      </c>
      <c r="T1225" s="27">
        <f>MIN('OnSSET_original_NoMG-PV-Diesel'!N1224:R1224,LCOE_SensitivityScenarios!BU1224)</f>
        <v>0.30151157416643198</v>
      </c>
      <c r="U1225" s="28">
        <f>MIN('OnSSET_original_NoMG-PV-Diesel'!N1224:R1224,LCOE_SensitivityScenarios!BZ1224)</f>
        <v>0.30151157416643198</v>
      </c>
      <c r="V1225" s="29">
        <f>MIN('OnSSET_original_NoMG-PV-Diesel'!N1224:R1224,LCOE_SensitivityScenarios!CE1224)</f>
        <v>0.30151157416643198</v>
      </c>
      <c r="W1225" s="28">
        <f>MIN('OnSSET_original_NoMG-PV-Diesel'!W1224:AA1224,LCOE_SensitivityScenarios!CJ1224)</f>
        <v>0.17581456539826101</v>
      </c>
      <c r="X1225" s="28">
        <f>MIN('OnSSET_original_NoMG-PV-Diesel'!W1224:AA1224,LCOE_SensitivityScenarios!CO1224)</f>
        <v>0.17581456539826101</v>
      </c>
      <c r="Y1225" s="29">
        <f>MIN('OnSSET_original_NoMG-PV-Diesel'!W1224:AA1224,LCOE_SensitivityScenarios!CT1224)</f>
        <v>0.17581456539826101</v>
      </c>
      <c r="Z1225">
        <f>IF(H1225='OnSSET_original_NoMG-PV-Diesel'!L1224,'OnSSET_original_NoMG-PV-Diesel'!K1224,"wait")</f>
        <v>27.368940244348899</v>
      </c>
      <c r="AA1225">
        <f>VLOOKUP(B1225,[2]s1!$A$2:$T$275,20,FALSE)</f>
        <v>27.151</v>
      </c>
      <c r="AB1225">
        <f>IF(J1225='OnSSET_original_NoMG-PV-Diesel'!L1224,'OnSSET_original_NoMG-PV-Diesel'!K1224,"wait")</f>
        <v>27.368940244348899</v>
      </c>
      <c r="AC1225">
        <f>IF(K1225='OnSSET_original_NoMG-PV-Diesel'!U1224,'OnSSET_original_NoMG-PV-Diesel'!T1224,"wait")</f>
        <v>27.368940244348899</v>
      </c>
      <c r="AD1225">
        <f>IF(L1225='OnSSET_original_NoMG-PV-Diesel'!U1224,'OnSSET_original_NoMG-PV-Diesel'!T1224,"wait")</f>
        <v>27.368940244348899</v>
      </c>
      <c r="AE1225">
        <f>IF(M1225='OnSSET_original_NoMG-PV-Diesel'!U1224,'OnSSET_original_NoMG-PV-Diesel'!T1224,"wait")</f>
        <v>27.368940244348899</v>
      </c>
      <c r="AF1225">
        <f>IF(N1225='OnSSET_original_NoMG-PV-Diesel'!AD1224,'OnSSET_original_NoMG-PV-Diesel'!AC1224,"wait")</f>
        <v>27.368940244348899</v>
      </c>
      <c r="AG1225">
        <f>IF(O1225='OnSSET_original_NoMG-PV-Diesel'!AD1224,'OnSSET_original_NoMG-PV-Diesel'!AC1224,"wait")</f>
        <v>27.368940244348899</v>
      </c>
      <c r="AH1225">
        <f>IF(P1225='OnSSET_original_NoMG-PV-Diesel'!AD1224,'OnSSET_original_NoMG-PV-Diesel'!AC1224,"wait")</f>
        <v>27.368940244348899</v>
      </c>
      <c r="AR1225">
        <v>3.323</v>
      </c>
      <c r="AS1225">
        <v>3.323</v>
      </c>
      <c r="AT1225">
        <v>1.6019999999999901</v>
      </c>
      <c r="AU1225">
        <v>0.16800000000000001</v>
      </c>
      <c r="AV1225">
        <v>55961.370519999997</v>
      </c>
      <c r="AW1225">
        <v>0</v>
      </c>
      <c r="AX1225">
        <v>10700.46537</v>
      </c>
      <c r="AZ1225">
        <f>SUMIF([1]base!$A$2:$A$169,B1225,[1]base!$V$2:$V$169)</f>
        <v>0</v>
      </c>
      <c r="BA1225">
        <f>SUMIF([2]s1!$A$2:$A$275,B1225,[2]s1!$U$2:$U$275)</f>
        <v>45136.14</v>
      </c>
      <c r="BB1225">
        <f>SUMIF([3]s2!$A$2:$A$115,B1225,[3]s2!$U$2:$U$115)</f>
        <v>0</v>
      </c>
      <c r="BC1225">
        <f>SUMIF([4]s3!$A$2:$A$245,B1225,[4]s3!$U$2:$U$245)</f>
        <v>0</v>
      </c>
      <c r="BD1225">
        <f>SUMIF([5]s4!$A$2:$A$74,B1225,[5]s4!$U$2:$U$74)</f>
        <v>0</v>
      </c>
      <c r="BF1225">
        <f t="shared" si="100"/>
        <v>0</v>
      </c>
      <c r="BG1225">
        <f t="shared" si="101"/>
        <v>111797.97589</v>
      </c>
      <c r="BH1225">
        <f t="shared" si="102"/>
        <v>0</v>
      </c>
      <c r="BI1225">
        <f t="shared" si="103"/>
        <v>0</v>
      </c>
      <c r="BJ1225">
        <f t="shared" si="104"/>
        <v>0</v>
      </c>
      <c r="BL1225" t="s">
        <v>113</v>
      </c>
      <c r="BM1225" s="23">
        <v>33937.784110000001</v>
      </c>
      <c r="BN1225" s="23">
        <v>27.368940240000001</v>
      </c>
      <c r="BP1225" t="s">
        <v>183</v>
      </c>
      <c r="BQ1225" s="23">
        <v>33937.784110000001</v>
      </c>
      <c r="BR1225" s="23">
        <v>27.368940240000001</v>
      </c>
      <c r="BT1225" t="s">
        <v>183</v>
      </c>
      <c r="BU1225" s="23">
        <v>33937.784110000001</v>
      </c>
      <c r="BV1225" s="23">
        <v>27.368940240000001</v>
      </c>
    </row>
    <row r="1226" spans="1:74" x14ac:dyDescent="0.25">
      <c r="A1226">
        <v>1</v>
      </c>
      <c r="B1226" s="15">
        <v>17563</v>
      </c>
      <c r="C1226" s="15">
        <v>-65.585510959999993</v>
      </c>
      <c r="D1226" s="15">
        <v>-16.844806519999999</v>
      </c>
      <c r="E1226" s="16">
        <v>0</v>
      </c>
      <c r="F1226" s="19">
        <v>30404.996399764899</v>
      </c>
      <c r="G1226" s="19">
        <v>93.951350567022914</v>
      </c>
      <c r="H1226" s="16" t="str">
        <f>IF(LCOE_SensitivityScenarios!BF1225&gt;'OnSSET_original_NoMG-PV-Diesel'!M1225,'OnSSET_original_NoMG-PV-Diesel'!L1225,LCOE_SensitivityScenarios!BG1225)</f>
        <v>SA_Diesel</v>
      </c>
      <c r="I1226" s="39" t="str">
        <f>IF(LCOE_SensitivityScenarios!BK1225&gt;'OnSSET_original_NoMG-PV-Diesel'!M1225,'OnSSET_original_NoMG-PV-Diesel'!L1225,LCOE_SensitivityScenarios!BL1225)</f>
        <v>SA_Diesel</v>
      </c>
      <c r="J1226" s="39" t="str">
        <f>IF(LCOE_SensitivityScenarios!BP1225&gt;'OnSSET_original_NoMG-PV-Diesel'!M1225,'OnSSET_original_NoMG-PV-Diesel'!L1225,LCOE_SensitivityScenarios!BQ1225)</f>
        <v>SA_Diesel</v>
      </c>
      <c r="K1226" s="38" t="str">
        <f>IF(LCOE_SensitivityScenarios!BU1225&gt;'OnSSET_original_NoMG-PV-Diesel'!V1225,'OnSSET_original_NoMG-PV-Diesel'!U1225,LCOE_SensitivityScenarios!BV1225)</f>
        <v>SA_Diesel</v>
      </c>
      <c r="L1226" s="39" t="str">
        <f>IF(LCOE_SensitivityScenarios!BZ1225&gt;'OnSSET_original_NoMG-PV-Diesel'!V1225,'OnSSET_original_NoMG-PV-Diesel'!U1225,LCOE_SensitivityScenarios!CA1225)</f>
        <v>SA_Diesel</v>
      </c>
      <c r="M1226" s="40" t="str">
        <f>IF(LCOE_SensitivityScenarios!CE1225&gt;'OnSSET_original_NoMG-PV-Diesel'!V1225,'OnSSET_original_NoMG-PV-Diesel'!U1225,LCOE_SensitivityScenarios!CF1225)</f>
        <v>SA_Diesel</v>
      </c>
      <c r="N1226" s="39" t="str">
        <f>IF(LCOE_SensitivityScenarios!CJ1225&gt;'OnSSET_original_NoMG-PV-Diesel'!AE1225,'OnSSET_original_NoMG-PV-Diesel'!AD1225,LCOE_SensitivityScenarios!CK1225)</f>
        <v>SA_Diesel</v>
      </c>
      <c r="O1226" s="39" t="str">
        <f>IF(LCOE_SensitivityScenarios!CO1225&gt;'OnSSET_original_NoMG-PV-Diesel'!AE1225,'OnSSET_original_NoMG-PV-Diesel'!AD1225,LCOE_SensitivityScenarios!CP1225)</f>
        <v>SA_Diesel</v>
      </c>
      <c r="P1226" s="40" t="str">
        <f>IF(LCOE_SensitivityScenarios!CT1225&gt;'OnSSET_original_NoMG-PV-Diesel'!AE1225,'OnSSET_original_NoMG-PV-Diesel'!AD1225,LCOE_SensitivityScenarios!CU1225)</f>
        <v>SA_Diesel</v>
      </c>
      <c r="Q1226" s="38">
        <f>IF(LCOE_SensitivityScenarios!BF1225&gt;'OnSSET_original_NoMG-PV-Diesel'!M1225,'OnSSET_original_NoMG-PV-Diesel'!M1225,LCOE_SensitivityScenarios!BF1225)</f>
        <v>0.47892392368493603</v>
      </c>
      <c r="R1226" s="28">
        <f>MIN('OnSSET_original_NoMG-PV-Diesel'!E1225:I1225,LCOE_SensitivityScenarios!BK1225)</f>
        <v>0.47892392368493603</v>
      </c>
      <c r="S1226" s="28">
        <f>MIN('OnSSET_original_NoMG-PV-Diesel'!E1225:I1225,LCOE_SensitivityScenarios!BP1225)</f>
        <v>0.47892392368493603</v>
      </c>
      <c r="T1226" s="27">
        <f>MIN('OnSSET_original_NoMG-PV-Diesel'!N1225:R1225,LCOE_SensitivityScenarios!BU1225)</f>
        <v>0.354807105884136</v>
      </c>
      <c r="U1226" s="28">
        <f>MIN('OnSSET_original_NoMG-PV-Diesel'!N1225:R1225,LCOE_SensitivityScenarios!BZ1225)</f>
        <v>0.354807105884136</v>
      </c>
      <c r="V1226" s="29">
        <f>MIN('OnSSET_original_NoMG-PV-Diesel'!N1225:R1225,LCOE_SensitivityScenarios!CE1225)</f>
        <v>0.354807105884136</v>
      </c>
      <c r="W1226" s="28">
        <f>MIN('OnSSET_original_NoMG-PV-Diesel'!W1225:AA1225,LCOE_SensitivityScenarios!CJ1225)</f>
        <v>0.193914934660878</v>
      </c>
      <c r="X1226" s="28">
        <f>MIN('OnSSET_original_NoMG-PV-Diesel'!W1225:AA1225,LCOE_SensitivityScenarios!CO1225)</f>
        <v>0.193914934660878</v>
      </c>
      <c r="Y1226" s="29">
        <f>MIN('OnSSET_original_NoMG-PV-Diesel'!W1225:AA1225,LCOE_SensitivityScenarios!CT1225)</f>
        <v>0.193914934660878</v>
      </c>
      <c r="Z1226">
        <f>IF(H1226='OnSSET_original_NoMG-PV-Diesel'!L1225,'OnSSET_original_NoMG-PV-Diesel'!K1225,"wait")</f>
        <v>13.883559999892601</v>
      </c>
      <c r="AA1226">
        <f>IF(I1226='OnSSET_original_NoMG-PV-Diesel'!L1225,'OnSSET_original_NoMG-PV-Diesel'!K1225,"wait")</f>
        <v>13.883559999892601</v>
      </c>
      <c r="AB1226">
        <f>IF(J1226='OnSSET_original_NoMG-PV-Diesel'!L1225,'OnSSET_original_NoMG-PV-Diesel'!K1225,"wait")</f>
        <v>13.883559999892601</v>
      </c>
      <c r="AC1226">
        <f>IF(K1226='OnSSET_original_NoMG-PV-Diesel'!U1225,'OnSSET_original_NoMG-PV-Diesel'!T1225,"wait")</f>
        <v>13.883559999892601</v>
      </c>
      <c r="AD1226">
        <f>IF(L1226='OnSSET_original_NoMG-PV-Diesel'!U1225,'OnSSET_original_NoMG-PV-Diesel'!T1225,"wait")</f>
        <v>13.883559999892601</v>
      </c>
      <c r="AE1226">
        <f>IF(M1226='OnSSET_original_NoMG-PV-Diesel'!U1225,'OnSSET_original_NoMG-PV-Diesel'!T1225,"wait")</f>
        <v>13.883559999892601</v>
      </c>
      <c r="AF1226">
        <f>IF(N1226='OnSSET_original_NoMG-PV-Diesel'!AD1225,'OnSSET_original_NoMG-PV-Diesel'!AC1225,"wait")</f>
        <v>13.883559999892601</v>
      </c>
      <c r="AG1226">
        <f>IF(O1226='OnSSET_original_NoMG-PV-Diesel'!AD1225,'OnSSET_original_NoMG-PV-Diesel'!AC1225,"wait")</f>
        <v>13.883559999892601</v>
      </c>
      <c r="AH1226">
        <f>IF(P1226='OnSSET_original_NoMG-PV-Diesel'!AD1225,'OnSSET_original_NoMG-PV-Diesel'!AC1225,"wait")</f>
        <v>13.883559999892601</v>
      </c>
      <c r="AR1226">
        <v>18.073</v>
      </c>
      <c r="AS1226">
        <v>18.073</v>
      </c>
      <c r="AT1226">
        <v>3.71199999999999</v>
      </c>
      <c r="AU1226">
        <v>3.347</v>
      </c>
      <c r="AV1226">
        <v>59913.218659999999</v>
      </c>
      <c r="AW1226">
        <v>0</v>
      </c>
      <c r="AX1226">
        <v>12381.96708</v>
      </c>
      <c r="AZ1226">
        <f>SUMIF([1]base!$A$2:$A$169,B1226,[1]base!$V$2:$V$169)</f>
        <v>0</v>
      </c>
      <c r="BA1226">
        <f>SUMIF([2]s1!$A$2:$A$275,B1226,[2]s1!$U$2:$U$275)</f>
        <v>0</v>
      </c>
      <c r="BB1226">
        <f>SUMIF([3]s2!$A$2:$A$115,B1226,[3]s2!$U$2:$U$115)</f>
        <v>0</v>
      </c>
      <c r="BC1226">
        <f>SUMIF([4]s3!$A$2:$A$245,B1226,[4]s3!$U$2:$U$245)</f>
        <v>0</v>
      </c>
      <c r="BD1226">
        <f>SUMIF([5]s4!$A$2:$A$74,B1226,[5]s4!$U$2:$U$74)</f>
        <v>0</v>
      </c>
      <c r="BF1226">
        <f t="shared" si="100"/>
        <v>0</v>
      </c>
      <c r="BG1226">
        <f t="shared" si="101"/>
        <v>0</v>
      </c>
      <c r="BH1226">
        <f t="shared" si="102"/>
        <v>0</v>
      </c>
      <c r="BI1226">
        <f t="shared" si="103"/>
        <v>0</v>
      </c>
      <c r="BJ1226">
        <f t="shared" si="104"/>
        <v>0</v>
      </c>
      <c r="BL1226" t="s">
        <v>113</v>
      </c>
      <c r="BM1226" s="23">
        <v>17215.765670000001</v>
      </c>
      <c r="BN1226" s="23">
        <v>13.883559999999999</v>
      </c>
      <c r="BP1226" t="s">
        <v>183</v>
      </c>
      <c r="BQ1226" s="23">
        <v>17215.765670000001</v>
      </c>
      <c r="BR1226" s="23">
        <v>13.883559999999999</v>
      </c>
      <c r="BT1226" t="s">
        <v>183</v>
      </c>
      <c r="BU1226" s="23">
        <v>17215.765670000001</v>
      </c>
      <c r="BV1226" s="23">
        <v>13.883559999999999</v>
      </c>
    </row>
    <row r="1227" spans="1:74" x14ac:dyDescent="0.25">
      <c r="A1227">
        <v>1</v>
      </c>
      <c r="B1227" s="15">
        <v>17589</v>
      </c>
      <c r="C1227" s="15">
        <v>-65.596576859999999</v>
      </c>
      <c r="D1227" s="15">
        <v>-16.601571140000001</v>
      </c>
      <c r="E1227" s="16">
        <v>0</v>
      </c>
      <c r="F1227" s="19">
        <v>42189.917881310503</v>
      </c>
      <c r="G1227" s="19">
        <v>125.15974618985594</v>
      </c>
      <c r="H1227" s="16" t="str">
        <f>IF(LCOE_SensitivityScenarios!BF1226&gt;'OnSSET_original_NoMG-PV-Diesel'!M1226,'OnSSET_original_NoMG-PV-Diesel'!L1226,LCOE_SensitivityScenarios!BG1226)</f>
        <v>MG_Hybrid</v>
      </c>
      <c r="I1227" s="39" t="str">
        <f>IF(LCOE_SensitivityScenarios!BK1226&gt;'OnSSET_original_NoMG-PV-Diesel'!M1226,'OnSSET_original_NoMG-PV-Diesel'!L1226,LCOE_SensitivityScenarios!BL1226)</f>
        <v>MG_Hybrid</v>
      </c>
      <c r="J1227" s="39" t="str">
        <f>IF(LCOE_SensitivityScenarios!BP1226&gt;'OnSSET_original_NoMG-PV-Diesel'!M1226,'OnSSET_original_NoMG-PV-Diesel'!L1226,LCOE_SensitivityScenarios!BQ1226)</f>
        <v>SA_PV</v>
      </c>
      <c r="K1227" s="38" t="str">
        <f>IF(LCOE_SensitivityScenarios!BU1226&gt;'OnSSET_original_NoMG-PV-Diesel'!V1226,'OnSSET_original_NoMG-PV-Diesel'!U1226,LCOE_SensitivityScenarios!BV1226)</f>
        <v>MG_Hybrid</v>
      </c>
      <c r="L1227" s="39" t="str">
        <f>IF(LCOE_SensitivityScenarios!BZ1226&gt;'OnSSET_original_NoMG-PV-Diesel'!V1226,'OnSSET_original_NoMG-PV-Diesel'!U1226,LCOE_SensitivityScenarios!CA1226)</f>
        <v>MG_Hybrid</v>
      </c>
      <c r="M1227" s="40" t="str">
        <f>IF(LCOE_SensitivityScenarios!CE1226&gt;'OnSSET_original_NoMG-PV-Diesel'!V1226,'OnSSET_original_NoMG-PV-Diesel'!U1226,LCOE_SensitivityScenarios!CF1226)</f>
        <v>MG_Diesel</v>
      </c>
      <c r="N1227" s="39" t="str">
        <f>IF(LCOE_SensitivityScenarios!CJ1226&gt;'OnSSET_original_NoMG-PV-Diesel'!AE1226,'OnSSET_original_NoMG-PV-Diesel'!AD1226,LCOE_SensitivityScenarios!CK1226)</f>
        <v>SA_Diesel</v>
      </c>
      <c r="O1227" s="39" t="str">
        <f>IF(LCOE_SensitivityScenarios!CO1226&gt;'OnSSET_original_NoMG-PV-Diesel'!AE1226,'OnSSET_original_NoMG-PV-Diesel'!AD1226,LCOE_SensitivityScenarios!CP1226)</f>
        <v>SA_Diesel</v>
      </c>
      <c r="P1227" s="40" t="str">
        <f>IF(LCOE_SensitivityScenarios!CT1226&gt;'OnSSET_original_NoMG-PV-Diesel'!AE1226,'OnSSET_original_NoMG-PV-Diesel'!AD1226,LCOE_SensitivityScenarios!CU1226)</f>
        <v>SA_Diesel</v>
      </c>
      <c r="Q1227" s="38">
        <f>IF(LCOE_SensitivityScenarios!BF1226&gt;'OnSSET_original_NoMG-PV-Diesel'!M1226,'OnSSET_original_NoMG-PV-Diesel'!M1226,LCOE_SensitivityScenarios!BF1226)</f>
        <v>0.54613592547191514</v>
      </c>
      <c r="R1227" s="28">
        <f>MIN('OnSSET_original_NoMG-PV-Diesel'!E1226:I1226,LCOE_SensitivityScenarios!BK1226)</f>
        <v>0.52037439919591522</v>
      </c>
      <c r="S1227" s="28">
        <f>MIN('OnSSET_original_NoMG-PV-Diesel'!E1226:I1226,LCOE_SensitivityScenarios!BP1226)</f>
        <v>0.564579331100587</v>
      </c>
      <c r="T1227" s="27">
        <f>MIN('OnSSET_original_NoMG-PV-Diesel'!N1226:R1226,LCOE_SensitivityScenarios!BU1226)</f>
        <v>0.47835675102283082</v>
      </c>
      <c r="U1227" s="28">
        <f>MIN('OnSSET_original_NoMG-PV-Diesel'!N1226:R1226,LCOE_SensitivityScenarios!BZ1226)</f>
        <v>0.45259522474683078</v>
      </c>
      <c r="V1227" s="29">
        <f>MIN('OnSSET_original_NoMG-PV-Diesel'!N1226:R1226,LCOE_SensitivityScenarios!CE1226)</f>
        <v>0.49507199434981575</v>
      </c>
      <c r="W1227" s="28">
        <f>MIN('OnSSET_original_NoMG-PV-Diesel'!W1226:AA1226,LCOE_SensitivityScenarios!CJ1226)</f>
        <v>0.242182586027855</v>
      </c>
      <c r="X1227" s="28">
        <f>MIN('OnSSET_original_NoMG-PV-Diesel'!W1226:AA1226,LCOE_SensitivityScenarios!CO1226)</f>
        <v>0.242182586027855</v>
      </c>
      <c r="Y1227" s="29">
        <f>MIN('OnSSET_original_NoMG-PV-Diesel'!W1226:AA1226,LCOE_SensitivityScenarios!CT1226)</f>
        <v>0.242182586027855</v>
      </c>
      <c r="Z1227">
        <f>VLOOKUP(B1227,[1]base!$A$2:$U$169,21,FALSE)</f>
        <v>13.647</v>
      </c>
      <c r="AA1227">
        <f>VLOOKUP(B1227,[2]s1!$A$2:$T$275,20,FALSE)</f>
        <v>13.647</v>
      </c>
      <c r="AB1227">
        <f>IF(J1227='OnSSET_original_NoMG-PV-Diesel'!L1226,'OnSSET_original_NoMG-PV-Diesel'!K1226,"wait")</f>
        <v>27.3658415264387</v>
      </c>
      <c r="AC1227">
        <f>VLOOKUP(B1227,[4]s3!$A$2:$T$275,20,FALSE)</f>
        <v>12.367000000000001</v>
      </c>
      <c r="AD1227" t="str">
        <f>IF(L1227='OnSSET_original_NoMG-PV-Diesel'!U1226,'OnSSET_original_NoMG-PV-Diesel'!T1226,"wait")</f>
        <v>wait</v>
      </c>
      <c r="AE1227" t="str">
        <f>IF(M1227='OnSSET_original_NoMG-PV-Diesel'!U1226,'OnSSET_original_NoMG-PV-Diesel'!T1226,"wait")</f>
        <v>wait</v>
      </c>
      <c r="AF1227">
        <f>IF(N1227='OnSSET_original_NoMG-PV-Diesel'!AD1226,'OnSSET_original_NoMG-PV-Diesel'!AC1226,"wait")</f>
        <v>19.264802685529901</v>
      </c>
      <c r="AG1227">
        <f>IF(O1227='OnSSET_original_NoMG-PV-Diesel'!AD1226,'OnSSET_original_NoMG-PV-Diesel'!AC1226,"wait")</f>
        <v>19.264802685529901</v>
      </c>
      <c r="AH1227">
        <f>IF(P1227='OnSSET_original_NoMG-PV-Diesel'!AD1226,'OnSSET_original_NoMG-PV-Diesel'!AC1226,"wait")</f>
        <v>19.264802685529901</v>
      </c>
      <c r="AR1227" s="23">
        <v>45.958999999999897</v>
      </c>
      <c r="AS1227" s="23">
        <v>45.958999999999897</v>
      </c>
      <c r="AT1227" s="23">
        <v>8.48</v>
      </c>
      <c r="AU1227" s="23">
        <v>0.113</v>
      </c>
      <c r="AV1227" s="23">
        <v>70376.687789999996</v>
      </c>
      <c r="AW1227" s="23">
        <v>0</v>
      </c>
      <c r="AX1227" s="23">
        <v>17426.472180000001</v>
      </c>
      <c r="AZ1227">
        <f>SUMIF([1]base!$A$2:$A$169,B1227,[1]base!$V$2:$V$169)</f>
        <v>33491.9</v>
      </c>
      <c r="BA1227">
        <f>SUMIF([2]s1!$A$2:$A$275,B1227,[2]s1!$U$2:$U$275)</f>
        <v>33491.9</v>
      </c>
      <c r="BB1227">
        <f>SUMIF([3]s2!$A$2:$A$115,B1227,[3]s2!$U$2:$U$115)</f>
        <v>0</v>
      </c>
      <c r="BC1227">
        <f>SUMIF([4]s3!$A$2:$A$245,B1227,[4]s3!$U$2:$U$245)</f>
        <v>18899.52</v>
      </c>
      <c r="BD1227">
        <f>SUMIF([5]s4!$A$2:$A$74,B1227,[5]s4!$U$2:$U$74)</f>
        <v>0</v>
      </c>
      <c r="BF1227">
        <f t="shared" si="100"/>
        <v>121295.05997</v>
      </c>
      <c r="BG1227">
        <f t="shared" si="101"/>
        <v>121295.05997</v>
      </c>
      <c r="BH1227">
        <f t="shared" si="102"/>
        <v>0</v>
      </c>
      <c r="BI1227">
        <f t="shared" si="103"/>
        <v>106702.67997</v>
      </c>
      <c r="BJ1227">
        <f t="shared" si="104"/>
        <v>0</v>
      </c>
      <c r="BL1227" t="s">
        <v>114</v>
      </c>
      <c r="BM1227" s="23">
        <v>158174.56400000001</v>
      </c>
      <c r="BN1227" s="23">
        <v>27.365841530000001</v>
      </c>
      <c r="BP1227" t="s">
        <v>183</v>
      </c>
      <c r="BQ1227" s="23">
        <v>23888.56524</v>
      </c>
      <c r="BR1227" s="23">
        <v>19.26480269</v>
      </c>
      <c r="BT1227" t="s">
        <v>183</v>
      </c>
      <c r="BU1227" s="23">
        <v>23888.56524</v>
      </c>
      <c r="BV1227" s="23">
        <v>19.26480269</v>
      </c>
    </row>
    <row r="1228" spans="1:74" x14ac:dyDescent="0.25">
      <c r="A1228">
        <v>1</v>
      </c>
      <c r="B1228" s="15">
        <v>17591</v>
      </c>
      <c r="C1228" s="15">
        <v>-65.546286409999993</v>
      </c>
      <c r="D1228" s="15">
        <v>-16.94813809</v>
      </c>
      <c r="E1228" s="16">
        <v>0</v>
      </c>
      <c r="F1228" s="19">
        <v>26649.535157920898</v>
      </c>
      <c r="G1228" s="19">
        <v>82.34698621968424</v>
      </c>
      <c r="H1228" s="16" t="str">
        <f>IF(LCOE_SensitivityScenarios!BF1227&gt;'OnSSET_original_NoMG-PV-Diesel'!M1227,'OnSSET_original_NoMG-PV-Diesel'!L1227,LCOE_SensitivityScenarios!BG1227)</f>
        <v>SA_PV</v>
      </c>
      <c r="I1228" s="39" t="str">
        <f>IF(LCOE_SensitivityScenarios!BK1227&gt;'OnSSET_original_NoMG-PV-Diesel'!M1227,'OnSSET_original_NoMG-PV-Diesel'!L1227,LCOE_SensitivityScenarios!BL1227)</f>
        <v>SA_PV</v>
      </c>
      <c r="J1228" s="39" t="str">
        <f>IF(LCOE_SensitivityScenarios!BP1227&gt;'OnSSET_original_NoMG-PV-Diesel'!M1227,'OnSSET_original_NoMG-PV-Diesel'!L1227,LCOE_SensitivityScenarios!BQ1227)</f>
        <v>SA_PV</v>
      </c>
      <c r="K1228" s="38" t="str">
        <f>IF(LCOE_SensitivityScenarios!BU1227&gt;'OnSSET_original_NoMG-PV-Diesel'!V1227,'OnSSET_original_NoMG-PV-Diesel'!U1227,LCOE_SensitivityScenarios!BV1227)</f>
        <v>SA_Diesel</v>
      </c>
      <c r="L1228" s="39" t="str">
        <f>IF(LCOE_SensitivityScenarios!BZ1227&gt;'OnSSET_original_NoMG-PV-Diesel'!V1227,'OnSSET_original_NoMG-PV-Diesel'!U1227,LCOE_SensitivityScenarios!CA1227)</f>
        <v>SA_Diesel</v>
      </c>
      <c r="M1228" s="40" t="str">
        <f>IF(LCOE_SensitivityScenarios!CE1227&gt;'OnSSET_original_NoMG-PV-Diesel'!V1227,'OnSSET_original_NoMG-PV-Diesel'!U1227,LCOE_SensitivityScenarios!CF1227)</f>
        <v>SA_Diesel</v>
      </c>
      <c r="N1228" s="39" t="str">
        <f>IF(LCOE_SensitivityScenarios!CJ1227&gt;'OnSSET_original_NoMG-PV-Diesel'!AE1227,'OnSSET_original_NoMG-PV-Diesel'!AD1227,LCOE_SensitivityScenarios!CK1227)</f>
        <v>SA_Diesel</v>
      </c>
      <c r="O1228" s="39" t="str">
        <f>IF(LCOE_SensitivityScenarios!CO1227&gt;'OnSSET_original_NoMG-PV-Diesel'!AE1227,'OnSSET_original_NoMG-PV-Diesel'!AD1227,LCOE_SensitivityScenarios!CP1227)</f>
        <v>SA_Diesel</v>
      </c>
      <c r="P1228" s="40" t="str">
        <f>IF(LCOE_SensitivityScenarios!CT1227&gt;'OnSSET_original_NoMG-PV-Diesel'!AE1227,'OnSSET_original_NoMG-PV-Diesel'!AD1227,LCOE_SensitivityScenarios!CU1227)</f>
        <v>SA_Diesel</v>
      </c>
      <c r="Q1228" s="38">
        <f>IF(LCOE_SensitivityScenarios!BF1227&gt;'OnSSET_original_NoMG-PV-Diesel'!M1227,'OnSSET_original_NoMG-PV-Diesel'!M1227,LCOE_SensitivityScenarios!BF1227)</f>
        <v>0.52756553289659003</v>
      </c>
      <c r="R1228" s="28">
        <f>MIN('OnSSET_original_NoMG-PV-Diesel'!E1227:I1227,LCOE_SensitivityScenarios!BK1227)</f>
        <v>0.52756553289659003</v>
      </c>
      <c r="S1228" s="28">
        <f>MIN('OnSSET_original_NoMG-PV-Diesel'!E1227:I1227,LCOE_SensitivityScenarios!BP1227)</f>
        <v>0.52756553289659003</v>
      </c>
      <c r="T1228" s="27">
        <f>MIN('OnSSET_original_NoMG-PV-Diesel'!N1227:R1227,LCOE_SensitivityScenarios!BU1227)</f>
        <v>0.39033746036260603</v>
      </c>
      <c r="U1228" s="28">
        <f>MIN('OnSSET_original_NoMG-PV-Diesel'!N1227:R1227,LCOE_SensitivityScenarios!BZ1227)</f>
        <v>0.39033746036260603</v>
      </c>
      <c r="V1228" s="29">
        <f>MIN('OnSSET_original_NoMG-PV-Diesel'!N1227:R1227,LCOE_SensitivityScenarios!CE1227)</f>
        <v>0.39033746036260603</v>
      </c>
      <c r="W1228" s="28">
        <f>MIN('OnSSET_original_NoMG-PV-Diesel'!W1227:AA1227,LCOE_SensitivityScenarios!CJ1227)</f>
        <v>0.205981847502622</v>
      </c>
      <c r="X1228" s="28">
        <f>MIN('OnSSET_original_NoMG-PV-Diesel'!W1227:AA1227,LCOE_SensitivityScenarios!CO1227)</f>
        <v>0.205981847502622</v>
      </c>
      <c r="Y1228" s="29">
        <f>MIN('OnSSET_original_NoMG-PV-Diesel'!W1227:AA1227,LCOE_SensitivityScenarios!CT1227)</f>
        <v>0.205981847502622</v>
      </c>
      <c r="Z1228">
        <f>IF(H1228='OnSSET_original_NoMG-PV-Diesel'!L1227,'OnSSET_original_NoMG-PV-Diesel'!K1227,"wait")</f>
        <v>18.4145488929801</v>
      </c>
      <c r="AA1228">
        <f>IF(I1228='OnSSET_original_NoMG-PV-Diesel'!L1227,'OnSSET_original_NoMG-PV-Diesel'!K1227,"wait")</f>
        <v>18.4145488929801</v>
      </c>
      <c r="AB1228">
        <f>IF(J1228='OnSSET_original_NoMG-PV-Diesel'!L1227,'OnSSET_original_NoMG-PV-Diesel'!K1227,"wait")</f>
        <v>18.4145488929801</v>
      </c>
      <c r="AC1228">
        <f>IF(K1228='OnSSET_original_NoMG-PV-Diesel'!U1227,'OnSSET_original_NoMG-PV-Diesel'!T1227,"wait")</f>
        <v>12.1687375150323</v>
      </c>
      <c r="AD1228">
        <f>IF(L1228='OnSSET_original_NoMG-PV-Diesel'!U1227,'OnSSET_original_NoMG-PV-Diesel'!T1227,"wait")</f>
        <v>12.1687375150323</v>
      </c>
      <c r="AE1228">
        <f>IF(M1228='OnSSET_original_NoMG-PV-Diesel'!U1227,'OnSSET_original_NoMG-PV-Diesel'!T1227,"wait")</f>
        <v>12.1687375150323</v>
      </c>
      <c r="AF1228">
        <f>IF(N1228='OnSSET_original_NoMG-PV-Diesel'!AD1227,'OnSSET_original_NoMG-PV-Diesel'!AC1227,"wait")</f>
        <v>12.1687375150323</v>
      </c>
      <c r="AG1228">
        <f>IF(O1228='OnSSET_original_NoMG-PV-Diesel'!AD1227,'OnSSET_original_NoMG-PV-Diesel'!AC1227,"wait")</f>
        <v>12.1687375150323</v>
      </c>
      <c r="AH1228">
        <f>IF(P1228='OnSSET_original_NoMG-PV-Diesel'!AD1227,'OnSSET_original_NoMG-PV-Diesel'!AC1227,"wait")</f>
        <v>12.1687375150323</v>
      </c>
      <c r="AR1228">
        <v>7.1859999999999999</v>
      </c>
      <c r="AS1228">
        <v>7.1859999999999999</v>
      </c>
      <c r="AT1228">
        <v>6.8279999999999896</v>
      </c>
      <c r="AU1228">
        <v>6.8279999999999896</v>
      </c>
      <c r="AV1228">
        <v>55587.171390000003</v>
      </c>
      <c r="AW1228">
        <v>0</v>
      </c>
      <c r="AX1228">
        <v>10547.60158</v>
      </c>
      <c r="AZ1228">
        <f>SUMIF([1]base!$A$2:$A$169,B1228,[1]base!$V$2:$V$169)</f>
        <v>0</v>
      </c>
      <c r="BA1228">
        <f>SUMIF([2]s1!$A$2:$A$275,B1228,[2]s1!$U$2:$U$275)</f>
        <v>0</v>
      </c>
      <c r="BB1228">
        <f>SUMIF([3]s2!$A$2:$A$115,B1228,[3]s2!$U$2:$U$115)</f>
        <v>0</v>
      </c>
      <c r="BC1228">
        <f>SUMIF([4]s3!$A$2:$A$245,B1228,[4]s3!$U$2:$U$245)</f>
        <v>0</v>
      </c>
      <c r="BD1228">
        <f>SUMIF([5]s4!$A$2:$A$74,B1228,[5]s4!$U$2:$U$74)</f>
        <v>0</v>
      </c>
      <c r="BF1228">
        <f t="shared" si="100"/>
        <v>0</v>
      </c>
      <c r="BG1228">
        <f t="shared" si="101"/>
        <v>0</v>
      </c>
      <c r="BH1228">
        <f t="shared" si="102"/>
        <v>0</v>
      </c>
      <c r="BI1228">
        <f t="shared" si="103"/>
        <v>0</v>
      </c>
      <c r="BJ1228">
        <f t="shared" si="104"/>
        <v>0</v>
      </c>
      <c r="BL1228" t="s">
        <v>114</v>
      </c>
      <c r="BM1228" s="23">
        <v>93361.762889999998</v>
      </c>
      <c r="BN1228" s="23">
        <v>18.414548889999999</v>
      </c>
      <c r="BP1228" t="s">
        <v>183</v>
      </c>
      <c r="BQ1228" s="23">
        <v>15089.367109999999</v>
      </c>
      <c r="BR1228" s="23">
        <v>12.168737520000001</v>
      </c>
      <c r="BT1228" t="s">
        <v>183</v>
      </c>
      <c r="BU1228" s="23">
        <v>15089.367109999999</v>
      </c>
      <c r="BV1228" s="23">
        <v>12.168737520000001</v>
      </c>
    </row>
    <row r="1229" spans="1:74" x14ac:dyDescent="0.25">
      <c r="A1229">
        <v>1</v>
      </c>
      <c r="B1229" s="15">
        <v>17599</v>
      </c>
      <c r="C1229" s="15">
        <v>-65.249061549999993</v>
      </c>
      <c r="D1229" s="15">
        <v>-16.76584927</v>
      </c>
      <c r="E1229" s="16">
        <v>0</v>
      </c>
      <c r="F1229" s="19">
        <v>20191.0935437601</v>
      </c>
      <c r="G1229" s="19">
        <v>56.88457146466849</v>
      </c>
      <c r="H1229" s="16" t="str">
        <f>IF(LCOE_SensitivityScenarios!BF1228&gt;'OnSSET_original_NoMG-PV-Diesel'!M1228,'OnSSET_original_NoMG-PV-Diesel'!L1228,LCOE_SensitivityScenarios!BG1228)</f>
        <v>SA_Diesel</v>
      </c>
      <c r="I1229" s="39" t="str">
        <f>IF(LCOE_SensitivityScenarios!BK1228&gt;'OnSSET_original_NoMG-PV-Diesel'!M1228,'OnSSET_original_NoMG-PV-Diesel'!L1228,LCOE_SensitivityScenarios!BL1228)</f>
        <v>SA_Diesel</v>
      </c>
      <c r="J1229" s="39" t="str">
        <f>IF(LCOE_SensitivityScenarios!BP1228&gt;'OnSSET_original_NoMG-PV-Diesel'!M1228,'OnSSET_original_NoMG-PV-Diesel'!L1228,LCOE_SensitivityScenarios!BQ1228)</f>
        <v>SA_Diesel</v>
      </c>
      <c r="K1229" s="38" t="str">
        <f>IF(LCOE_SensitivityScenarios!BU1228&gt;'OnSSET_original_NoMG-PV-Diesel'!V1228,'OnSSET_original_NoMG-PV-Diesel'!U1228,LCOE_SensitivityScenarios!BV1228)</f>
        <v>SA_Diesel</v>
      </c>
      <c r="L1229" s="39" t="str">
        <f>IF(LCOE_SensitivityScenarios!BZ1228&gt;'OnSSET_original_NoMG-PV-Diesel'!V1228,'OnSSET_original_NoMG-PV-Diesel'!U1228,LCOE_SensitivityScenarios!CA1228)</f>
        <v>SA_Diesel</v>
      </c>
      <c r="M1229" s="40" t="str">
        <f>IF(LCOE_SensitivityScenarios!CE1228&gt;'OnSSET_original_NoMG-PV-Diesel'!V1228,'OnSSET_original_NoMG-PV-Diesel'!U1228,LCOE_SensitivityScenarios!CF1228)</f>
        <v>SA_Diesel</v>
      </c>
      <c r="N1229" s="39" t="str">
        <f>IF(LCOE_SensitivityScenarios!CJ1228&gt;'OnSSET_original_NoMG-PV-Diesel'!AE1228,'OnSSET_original_NoMG-PV-Diesel'!AD1228,LCOE_SensitivityScenarios!CK1228)</f>
        <v>SA_Diesel</v>
      </c>
      <c r="O1229" s="39" t="str">
        <f>IF(LCOE_SensitivityScenarios!CO1228&gt;'OnSSET_original_NoMG-PV-Diesel'!AE1228,'OnSSET_original_NoMG-PV-Diesel'!AD1228,LCOE_SensitivityScenarios!CP1228)</f>
        <v>SA_Diesel</v>
      </c>
      <c r="P1229" s="40" t="str">
        <f>IF(LCOE_SensitivityScenarios!CT1228&gt;'OnSSET_original_NoMG-PV-Diesel'!AE1228,'OnSSET_original_NoMG-PV-Diesel'!AD1228,LCOE_SensitivityScenarios!CU1228)</f>
        <v>SA_Diesel</v>
      </c>
      <c r="Q1229" s="38">
        <f>IF(LCOE_SensitivityScenarios!BF1228&gt;'OnSSET_original_NoMG-PV-Diesel'!M1228,'OnSSET_original_NoMG-PV-Diesel'!M1228,LCOE_SensitivityScenarios!BF1228)</f>
        <v>0.47892392368493603</v>
      </c>
      <c r="R1229" s="28">
        <f>MIN('OnSSET_original_NoMG-PV-Diesel'!E1228:I1228,LCOE_SensitivityScenarios!BK1228)</f>
        <v>0.47892392368493603</v>
      </c>
      <c r="S1229" s="28">
        <f>MIN('OnSSET_original_NoMG-PV-Diesel'!E1228:I1228,LCOE_SensitivityScenarios!BP1228)</f>
        <v>0.47892392368493603</v>
      </c>
      <c r="T1229" s="27">
        <f>MIN('OnSSET_original_NoMG-PV-Diesel'!N1228:R1228,LCOE_SensitivityScenarios!BU1228)</f>
        <v>0.354807105884136</v>
      </c>
      <c r="U1229" s="28">
        <f>MIN('OnSSET_original_NoMG-PV-Diesel'!N1228:R1228,LCOE_SensitivityScenarios!BZ1228)</f>
        <v>0.354807105884136</v>
      </c>
      <c r="V1229" s="29">
        <f>MIN('OnSSET_original_NoMG-PV-Diesel'!N1228:R1228,LCOE_SensitivityScenarios!CE1228)</f>
        <v>0.354807105884136</v>
      </c>
      <c r="W1229" s="28">
        <f>MIN('OnSSET_original_NoMG-PV-Diesel'!W1228:AA1228,LCOE_SensitivityScenarios!CJ1228)</f>
        <v>0.193914934660878</v>
      </c>
      <c r="X1229" s="28">
        <f>MIN('OnSSET_original_NoMG-PV-Diesel'!W1228:AA1228,LCOE_SensitivityScenarios!CO1228)</f>
        <v>0.193914934660878</v>
      </c>
      <c r="Y1229" s="29">
        <f>MIN('OnSSET_original_NoMG-PV-Diesel'!W1228:AA1228,LCOE_SensitivityScenarios!CT1228)</f>
        <v>0.193914934660878</v>
      </c>
      <c r="Z1229">
        <f>IF(H1229='OnSSET_original_NoMG-PV-Diesel'!L1228,'OnSSET_original_NoMG-PV-Diesel'!K1228,"wait")</f>
        <v>9.2196774172420906</v>
      </c>
      <c r="AA1229">
        <f>IF(I1229='OnSSET_original_NoMG-PV-Diesel'!L1228,'OnSSET_original_NoMG-PV-Diesel'!K1228,"wait")</f>
        <v>9.2196774172420906</v>
      </c>
      <c r="AB1229">
        <f>IF(J1229='OnSSET_original_NoMG-PV-Diesel'!L1228,'OnSSET_original_NoMG-PV-Diesel'!K1228,"wait")</f>
        <v>9.2196774172420906</v>
      </c>
      <c r="AC1229">
        <f>IF(K1229='OnSSET_original_NoMG-PV-Diesel'!U1228,'OnSSET_original_NoMG-PV-Diesel'!T1228,"wait")</f>
        <v>9.2196774172420906</v>
      </c>
      <c r="AD1229">
        <f>IF(L1229='OnSSET_original_NoMG-PV-Diesel'!U1228,'OnSSET_original_NoMG-PV-Diesel'!T1228,"wait")</f>
        <v>9.2196774172420906</v>
      </c>
      <c r="AE1229">
        <f>IF(M1229='OnSSET_original_NoMG-PV-Diesel'!U1228,'OnSSET_original_NoMG-PV-Diesel'!T1228,"wait")</f>
        <v>9.2196774172420906</v>
      </c>
      <c r="AF1229">
        <f>IF(N1229='OnSSET_original_NoMG-PV-Diesel'!AD1228,'OnSSET_original_NoMG-PV-Diesel'!AC1228,"wait")</f>
        <v>9.2196774172420906</v>
      </c>
      <c r="AG1229">
        <f>IF(O1229='OnSSET_original_NoMG-PV-Diesel'!AD1228,'OnSSET_original_NoMG-PV-Diesel'!AC1228,"wait")</f>
        <v>9.2196774172420906</v>
      </c>
      <c r="AH1229">
        <f>IF(P1229='OnSSET_original_NoMG-PV-Diesel'!AD1228,'OnSSET_original_NoMG-PV-Diesel'!AC1228,"wait")</f>
        <v>9.2196774172420906</v>
      </c>
      <c r="AR1229">
        <v>26.81</v>
      </c>
      <c r="AS1229">
        <v>26.81</v>
      </c>
      <c r="AT1229">
        <v>5.43</v>
      </c>
      <c r="AU1229">
        <v>2.2050000000000001</v>
      </c>
      <c r="AV1229">
        <v>47435.00649</v>
      </c>
      <c r="AW1229">
        <v>0</v>
      </c>
      <c r="AX1229">
        <v>7490.3257610000001</v>
      </c>
      <c r="AZ1229">
        <f>SUMIF([1]base!$A$2:$A$169,B1229,[1]base!$V$2:$V$169)</f>
        <v>0</v>
      </c>
      <c r="BA1229">
        <f>SUMIF([2]s1!$A$2:$A$275,B1229,[2]s1!$U$2:$U$275)</f>
        <v>0</v>
      </c>
      <c r="BB1229">
        <f>SUMIF([3]s2!$A$2:$A$115,B1229,[3]s2!$U$2:$U$115)</f>
        <v>0</v>
      </c>
      <c r="BC1229">
        <f>SUMIF([4]s3!$A$2:$A$245,B1229,[4]s3!$U$2:$U$245)</f>
        <v>0</v>
      </c>
      <c r="BD1229">
        <f>SUMIF([5]s4!$A$2:$A$74,B1229,[5]s4!$U$2:$U$74)</f>
        <v>0</v>
      </c>
      <c r="BF1229">
        <f t="shared" si="100"/>
        <v>0</v>
      </c>
      <c r="BG1229">
        <f t="shared" si="101"/>
        <v>0</v>
      </c>
      <c r="BH1229">
        <f t="shared" si="102"/>
        <v>0</v>
      </c>
      <c r="BI1229">
        <f t="shared" si="103"/>
        <v>0</v>
      </c>
      <c r="BJ1229">
        <f t="shared" si="104"/>
        <v>0</v>
      </c>
      <c r="BL1229" t="s">
        <v>113</v>
      </c>
      <c r="BM1229" s="23">
        <v>11432.50045</v>
      </c>
      <c r="BN1229" s="23">
        <v>9.2196774169999998</v>
      </c>
      <c r="BP1229" t="s">
        <v>183</v>
      </c>
      <c r="BQ1229" s="23">
        <v>11432.50045</v>
      </c>
      <c r="BR1229" s="23">
        <v>9.2196774169999998</v>
      </c>
      <c r="BT1229" t="s">
        <v>183</v>
      </c>
      <c r="BU1229" s="23">
        <v>11432.50045</v>
      </c>
      <c r="BV1229" s="23">
        <v>9.2196774169999998</v>
      </c>
    </row>
    <row r="1230" spans="1:74" x14ac:dyDescent="0.25">
      <c r="A1230">
        <v>1</v>
      </c>
      <c r="B1230" s="15">
        <v>17600</v>
      </c>
      <c r="C1230" s="15">
        <v>-65.614030490000005</v>
      </c>
      <c r="D1230" s="15">
        <v>-16.821256519999999</v>
      </c>
      <c r="E1230" s="16">
        <v>0</v>
      </c>
      <c r="F1230" s="19">
        <v>22954.3254777568</v>
      </c>
      <c r="G1230" s="19">
        <v>70.928799057741571</v>
      </c>
      <c r="H1230" s="16" t="str">
        <f>IF(LCOE_SensitivityScenarios!BF1229&gt;'OnSSET_original_NoMG-PV-Diesel'!M1229,'OnSSET_original_NoMG-PV-Diesel'!L1229,LCOE_SensitivityScenarios!BG1229)</f>
        <v>SA_PV</v>
      </c>
      <c r="I1230" s="39" t="str">
        <f>IF(LCOE_SensitivityScenarios!BK1229&gt;'OnSSET_original_NoMG-PV-Diesel'!M1229,'OnSSET_original_NoMG-PV-Diesel'!L1229,LCOE_SensitivityScenarios!BL1229)</f>
        <v>SA_PV</v>
      </c>
      <c r="J1230" s="39" t="str">
        <f>IF(LCOE_SensitivityScenarios!BP1229&gt;'OnSSET_original_NoMG-PV-Diesel'!M1229,'OnSSET_original_NoMG-PV-Diesel'!L1229,LCOE_SensitivityScenarios!BQ1229)</f>
        <v>SA_PV</v>
      </c>
      <c r="K1230" s="38" t="str">
        <f>IF(LCOE_SensitivityScenarios!BU1229&gt;'OnSSET_original_NoMG-PV-Diesel'!V1229,'OnSSET_original_NoMG-PV-Diesel'!U1229,LCOE_SensitivityScenarios!BV1229)</f>
        <v>SA_Diesel</v>
      </c>
      <c r="L1230" s="39" t="str">
        <f>IF(LCOE_SensitivityScenarios!BZ1229&gt;'OnSSET_original_NoMG-PV-Diesel'!V1229,'OnSSET_original_NoMG-PV-Diesel'!U1229,LCOE_SensitivityScenarios!CA1229)</f>
        <v>SA_Diesel</v>
      </c>
      <c r="M1230" s="40" t="str">
        <f>IF(LCOE_SensitivityScenarios!CE1229&gt;'OnSSET_original_NoMG-PV-Diesel'!V1229,'OnSSET_original_NoMG-PV-Diesel'!U1229,LCOE_SensitivityScenarios!CF1229)</f>
        <v>SA_Diesel</v>
      </c>
      <c r="N1230" s="39" t="str">
        <f>IF(LCOE_SensitivityScenarios!CJ1229&gt;'OnSSET_original_NoMG-PV-Diesel'!AE1229,'OnSSET_original_NoMG-PV-Diesel'!AD1229,LCOE_SensitivityScenarios!CK1229)</f>
        <v>SA_Diesel</v>
      </c>
      <c r="O1230" s="39" t="str">
        <f>IF(LCOE_SensitivityScenarios!CO1229&gt;'OnSSET_original_NoMG-PV-Diesel'!AE1229,'OnSSET_original_NoMG-PV-Diesel'!AD1229,LCOE_SensitivityScenarios!CP1229)</f>
        <v>SA_Diesel</v>
      </c>
      <c r="P1230" s="40" t="str">
        <f>IF(LCOE_SensitivityScenarios!CT1229&gt;'OnSSET_original_NoMG-PV-Diesel'!AE1229,'OnSSET_original_NoMG-PV-Diesel'!AD1229,LCOE_SensitivityScenarios!CU1229)</f>
        <v>SA_Diesel</v>
      </c>
      <c r="Q1230" s="38">
        <f>IF(LCOE_SensitivityScenarios!BF1229&gt;'OnSSET_original_NoMG-PV-Diesel'!M1229,'OnSSET_original_NoMG-PV-Diesel'!M1229,LCOE_SensitivityScenarios!BF1229)</f>
        <v>0.52140465697462601</v>
      </c>
      <c r="R1230" s="28">
        <f>MIN('OnSSET_original_NoMG-PV-Diesel'!E1229:I1229,LCOE_SensitivityScenarios!BK1229)</f>
        <v>0.52140465697462601</v>
      </c>
      <c r="S1230" s="28">
        <f>MIN('OnSSET_original_NoMG-PV-Diesel'!E1229:I1229,LCOE_SensitivityScenarios!BP1229)</f>
        <v>0.52140465697462601</v>
      </c>
      <c r="T1230" s="27">
        <f>MIN('OnSSET_original_NoMG-PV-Diesel'!N1229:R1229,LCOE_SensitivityScenarios!BU1229)</f>
        <v>0.39033746036260603</v>
      </c>
      <c r="U1230" s="28">
        <f>MIN('OnSSET_original_NoMG-PV-Diesel'!N1229:R1229,LCOE_SensitivityScenarios!BZ1229)</f>
        <v>0.39033746036260603</v>
      </c>
      <c r="V1230" s="29">
        <f>MIN('OnSSET_original_NoMG-PV-Diesel'!N1229:R1229,LCOE_SensitivityScenarios!CE1229)</f>
        <v>0.39033746036260603</v>
      </c>
      <c r="W1230" s="28">
        <f>MIN('OnSSET_original_NoMG-PV-Diesel'!W1229:AA1229,LCOE_SensitivityScenarios!CJ1229)</f>
        <v>0.205981847502622</v>
      </c>
      <c r="X1230" s="28">
        <f>MIN('OnSSET_original_NoMG-PV-Diesel'!W1229:AA1229,LCOE_SensitivityScenarios!CO1229)</f>
        <v>0.205981847502622</v>
      </c>
      <c r="Y1230" s="29">
        <f>MIN('OnSSET_original_NoMG-PV-Diesel'!W1229:AA1229,LCOE_SensitivityScenarios!CT1229)</f>
        <v>0.205981847502622</v>
      </c>
      <c r="Z1230">
        <f>IF(H1230='OnSSET_original_NoMG-PV-Diesel'!L1229,'OnSSET_original_NoMG-PV-Diesel'!K1229,"wait")</f>
        <v>15.675971780206799</v>
      </c>
      <c r="AA1230">
        <f>IF(I1230='OnSSET_original_NoMG-PV-Diesel'!L1229,'OnSSET_original_NoMG-PV-Diesel'!K1229,"wait")</f>
        <v>15.675971780206799</v>
      </c>
      <c r="AB1230">
        <f>IF(J1230='OnSSET_original_NoMG-PV-Diesel'!L1229,'OnSSET_original_NoMG-PV-Diesel'!K1229,"wait")</f>
        <v>15.675971780206799</v>
      </c>
      <c r="AC1230">
        <f>IF(K1230='OnSSET_original_NoMG-PV-Diesel'!U1229,'OnSSET_original_NoMG-PV-Diesel'!T1229,"wait")</f>
        <v>10.481427158793</v>
      </c>
      <c r="AD1230">
        <f>IF(L1230='OnSSET_original_NoMG-PV-Diesel'!U1229,'OnSSET_original_NoMG-PV-Diesel'!T1229,"wait")</f>
        <v>10.481427158793</v>
      </c>
      <c r="AE1230">
        <f>IF(M1230='OnSSET_original_NoMG-PV-Diesel'!U1229,'OnSSET_original_NoMG-PV-Diesel'!T1229,"wait")</f>
        <v>10.481427158793</v>
      </c>
      <c r="AF1230">
        <f>IF(N1230='OnSSET_original_NoMG-PV-Diesel'!AD1229,'OnSSET_original_NoMG-PV-Diesel'!AC1229,"wait")</f>
        <v>10.481427158793</v>
      </c>
      <c r="AG1230">
        <f>IF(O1230='OnSSET_original_NoMG-PV-Diesel'!AD1229,'OnSSET_original_NoMG-PV-Diesel'!AC1229,"wait")</f>
        <v>10.481427158793</v>
      </c>
      <c r="AH1230">
        <f>IF(P1230='OnSSET_original_NoMG-PV-Diesel'!AD1229,'OnSSET_original_NoMG-PV-Diesel'!AC1229,"wait")</f>
        <v>10.481427158793</v>
      </c>
      <c r="AR1230">
        <v>20.550999999999998</v>
      </c>
      <c r="AS1230">
        <v>20.550999999999998</v>
      </c>
      <c r="AT1230">
        <v>3.8929999999999998</v>
      </c>
      <c r="AU1230">
        <v>3.444</v>
      </c>
      <c r="AV1230">
        <v>51276.880219999999</v>
      </c>
      <c r="AW1230">
        <v>0</v>
      </c>
      <c r="AX1230">
        <v>8866.0998820000004</v>
      </c>
      <c r="AZ1230">
        <f>SUMIF([1]base!$A$2:$A$169,B1230,[1]base!$V$2:$V$169)</f>
        <v>0</v>
      </c>
      <c r="BA1230">
        <f>SUMIF([2]s1!$A$2:$A$275,B1230,[2]s1!$U$2:$U$275)</f>
        <v>0</v>
      </c>
      <c r="BB1230">
        <f>SUMIF([3]s2!$A$2:$A$115,B1230,[3]s2!$U$2:$U$115)</f>
        <v>0</v>
      </c>
      <c r="BC1230">
        <f>SUMIF([4]s3!$A$2:$A$245,B1230,[4]s3!$U$2:$U$245)</f>
        <v>0</v>
      </c>
      <c r="BD1230">
        <f>SUMIF([5]s4!$A$2:$A$74,B1230,[5]s4!$U$2:$U$74)</f>
        <v>0</v>
      </c>
      <c r="BF1230">
        <f t="shared" si="100"/>
        <v>0</v>
      </c>
      <c r="BG1230">
        <f t="shared" si="101"/>
        <v>0</v>
      </c>
      <c r="BH1230">
        <f t="shared" si="102"/>
        <v>0</v>
      </c>
      <c r="BI1230">
        <f t="shared" si="103"/>
        <v>0</v>
      </c>
      <c r="BJ1230">
        <f t="shared" si="104"/>
        <v>0</v>
      </c>
      <c r="BL1230" t="s">
        <v>114</v>
      </c>
      <c r="BM1230" s="23">
        <v>79477.176930000001</v>
      </c>
      <c r="BN1230" s="23">
        <v>15.675971779999999</v>
      </c>
      <c r="BP1230" t="s">
        <v>183</v>
      </c>
      <c r="BQ1230" s="23">
        <v>12997.08388</v>
      </c>
      <c r="BR1230" s="23">
        <v>10.481427160000001</v>
      </c>
      <c r="BT1230" t="s">
        <v>183</v>
      </c>
      <c r="BU1230" s="23">
        <v>12997.08388</v>
      </c>
      <c r="BV1230" s="23">
        <v>10.481427160000001</v>
      </c>
    </row>
    <row r="1231" spans="1:74" x14ac:dyDescent="0.25">
      <c r="A1231">
        <v>1</v>
      </c>
      <c r="B1231" s="15">
        <v>17617</v>
      </c>
      <c r="C1231" s="15">
        <v>-65.769275329999999</v>
      </c>
      <c r="D1231" s="15">
        <v>-16.957458549999998</v>
      </c>
      <c r="E1231" s="16">
        <v>0</v>
      </c>
      <c r="F1231" s="19">
        <v>29940.099373633198</v>
      </c>
      <c r="G1231" s="19">
        <v>92.514820106522663</v>
      </c>
      <c r="H1231" s="16" t="str">
        <f>IF(LCOE_SensitivityScenarios!BF1230&gt;'OnSSET_original_NoMG-PV-Diesel'!M1230,'OnSSET_original_NoMG-PV-Diesel'!L1230,LCOE_SensitivityScenarios!BG1230)</f>
        <v>SA_Diesel</v>
      </c>
      <c r="I1231" s="39" t="str">
        <f>IF(LCOE_SensitivityScenarios!BK1230&gt;'OnSSET_original_NoMG-PV-Diesel'!M1230,'OnSSET_original_NoMG-PV-Diesel'!L1230,LCOE_SensitivityScenarios!BL1230)</f>
        <v>SA_Diesel</v>
      </c>
      <c r="J1231" s="39" t="str">
        <f>IF(LCOE_SensitivityScenarios!BP1230&gt;'OnSSET_original_NoMG-PV-Diesel'!M1230,'OnSSET_original_NoMG-PV-Diesel'!L1230,LCOE_SensitivityScenarios!BQ1230)</f>
        <v>SA_Diesel</v>
      </c>
      <c r="K1231" s="38" t="str">
        <f>IF(LCOE_SensitivityScenarios!BU1230&gt;'OnSSET_original_NoMG-PV-Diesel'!V1230,'OnSSET_original_NoMG-PV-Diesel'!U1230,LCOE_SensitivityScenarios!BV1230)</f>
        <v>SA_Diesel</v>
      </c>
      <c r="L1231" s="39" t="str">
        <f>IF(LCOE_SensitivityScenarios!BZ1230&gt;'OnSSET_original_NoMG-PV-Diesel'!V1230,'OnSSET_original_NoMG-PV-Diesel'!U1230,LCOE_SensitivityScenarios!CA1230)</f>
        <v>SA_Diesel</v>
      </c>
      <c r="M1231" s="40" t="str">
        <f>IF(LCOE_SensitivityScenarios!CE1230&gt;'OnSSET_original_NoMG-PV-Diesel'!V1230,'OnSSET_original_NoMG-PV-Diesel'!U1230,LCOE_SensitivityScenarios!CF1230)</f>
        <v>SA_Diesel</v>
      </c>
      <c r="N1231" s="39" t="str">
        <f>IF(LCOE_SensitivityScenarios!CJ1230&gt;'OnSSET_original_NoMG-PV-Diesel'!AE1230,'OnSSET_original_NoMG-PV-Diesel'!AD1230,LCOE_SensitivityScenarios!CK1230)</f>
        <v>SA_Diesel</v>
      </c>
      <c r="O1231" s="39" t="str">
        <f>IF(LCOE_SensitivityScenarios!CO1230&gt;'OnSSET_original_NoMG-PV-Diesel'!AE1230,'OnSSET_original_NoMG-PV-Diesel'!AD1230,LCOE_SensitivityScenarios!CP1230)</f>
        <v>SA_Diesel</v>
      </c>
      <c r="P1231" s="40" t="str">
        <f>IF(LCOE_SensitivityScenarios!CT1230&gt;'OnSSET_original_NoMG-PV-Diesel'!AE1230,'OnSSET_original_NoMG-PV-Diesel'!AD1230,LCOE_SensitivityScenarios!CU1230)</f>
        <v>SA_Diesel</v>
      </c>
      <c r="Q1231" s="38">
        <f>IF(LCOE_SensitivityScenarios!BF1230&gt;'OnSSET_original_NoMG-PV-Diesel'!M1230,'OnSSET_original_NoMG-PV-Diesel'!M1230,LCOE_SensitivityScenarios!BF1230)</f>
        <v>0.50573928555547898</v>
      </c>
      <c r="R1231" s="28">
        <f>MIN('OnSSET_original_NoMG-PV-Diesel'!E1230:I1230,LCOE_SensitivityScenarios!BK1230)</f>
        <v>0.50573928555547898</v>
      </c>
      <c r="S1231" s="28">
        <f>MIN('OnSSET_original_NoMG-PV-Diesel'!E1230:I1230,LCOE_SensitivityScenarios!BP1230)</f>
        <v>0.50573928555547898</v>
      </c>
      <c r="T1231" s="27">
        <f>MIN('OnSSET_original_NoMG-PV-Diesel'!N1230:R1230,LCOE_SensitivityScenarios!BU1230)</f>
        <v>0.37257228312337098</v>
      </c>
      <c r="U1231" s="28">
        <f>MIN('OnSSET_original_NoMG-PV-Diesel'!N1230:R1230,LCOE_SensitivityScenarios!BZ1230)</f>
        <v>0.37257228312337098</v>
      </c>
      <c r="V1231" s="29">
        <f>MIN('OnSSET_original_NoMG-PV-Diesel'!N1230:R1230,LCOE_SensitivityScenarios!CE1230)</f>
        <v>0.37257228312337098</v>
      </c>
      <c r="W1231" s="28">
        <f>MIN('OnSSET_original_NoMG-PV-Diesel'!W1230:AA1230,LCOE_SensitivityScenarios!CJ1230)</f>
        <v>0.19994839108175</v>
      </c>
      <c r="X1231" s="28">
        <f>MIN('OnSSET_original_NoMG-PV-Diesel'!W1230:AA1230,LCOE_SensitivityScenarios!CO1230)</f>
        <v>0.19994839108175</v>
      </c>
      <c r="Y1231" s="29">
        <f>MIN('OnSSET_original_NoMG-PV-Diesel'!W1230:AA1230,LCOE_SensitivityScenarios!CT1230)</f>
        <v>0.19994839108175</v>
      </c>
      <c r="Z1231">
        <f>IF(H1231='OnSSET_original_NoMG-PV-Diesel'!L1230,'OnSSET_original_NoMG-PV-Diesel'!K1230,"wait")</f>
        <v>13.6712782528005</v>
      </c>
      <c r="AA1231">
        <f>IF(I1231='OnSSET_original_NoMG-PV-Diesel'!L1230,'OnSSET_original_NoMG-PV-Diesel'!K1230,"wait")</f>
        <v>13.6712782528005</v>
      </c>
      <c r="AB1231">
        <f>IF(J1231='OnSSET_original_NoMG-PV-Diesel'!L1230,'OnSSET_original_NoMG-PV-Diesel'!K1230,"wait")</f>
        <v>13.6712782528005</v>
      </c>
      <c r="AC1231">
        <f>IF(K1231='OnSSET_original_NoMG-PV-Diesel'!U1230,'OnSSET_original_NoMG-PV-Diesel'!T1230,"wait")</f>
        <v>13.6712782528005</v>
      </c>
      <c r="AD1231">
        <f>IF(L1231='OnSSET_original_NoMG-PV-Diesel'!U1230,'OnSSET_original_NoMG-PV-Diesel'!T1230,"wait")</f>
        <v>13.6712782528005</v>
      </c>
      <c r="AE1231">
        <f>IF(M1231='OnSSET_original_NoMG-PV-Diesel'!U1230,'OnSSET_original_NoMG-PV-Diesel'!T1230,"wait")</f>
        <v>13.6712782528005</v>
      </c>
      <c r="AF1231">
        <f>IF(N1231='OnSSET_original_NoMG-PV-Diesel'!AD1230,'OnSSET_original_NoMG-PV-Diesel'!AC1230,"wait")</f>
        <v>13.6712782528005</v>
      </c>
      <c r="AG1231">
        <f>IF(O1231='OnSSET_original_NoMG-PV-Diesel'!AD1230,'OnSSET_original_NoMG-PV-Diesel'!AC1230,"wait")</f>
        <v>13.6712782528005</v>
      </c>
      <c r="AH1231">
        <f>IF(P1231='OnSSET_original_NoMG-PV-Diesel'!AD1230,'OnSSET_original_NoMG-PV-Diesel'!AC1230,"wait")</f>
        <v>13.6712782528005</v>
      </c>
      <c r="AR1231">
        <v>14.741</v>
      </c>
      <c r="AS1231">
        <v>14.741</v>
      </c>
      <c r="AT1231">
        <v>14.689</v>
      </c>
      <c r="AU1231">
        <v>14.689</v>
      </c>
      <c r="AV1231">
        <v>59215.651769999997</v>
      </c>
      <c r="AW1231">
        <v>0</v>
      </c>
      <c r="AX1231">
        <v>12076.23949</v>
      </c>
      <c r="AZ1231">
        <f>SUMIF([1]base!$A$2:$A$169,B1231,[1]base!$V$2:$V$169)</f>
        <v>0</v>
      </c>
      <c r="BA1231">
        <f>SUMIF([2]s1!$A$2:$A$275,B1231,[2]s1!$U$2:$U$275)</f>
        <v>0</v>
      </c>
      <c r="BB1231">
        <f>SUMIF([3]s2!$A$2:$A$115,B1231,[3]s2!$U$2:$U$115)</f>
        <v>0</v>
      </c>
      <c r="BC1231">
        <f>SUMIF([4]s3!$A$2:$A$245,B1231,[4]s3!$U$2:$U$245)</f>
        <v>0</v>
      </c>
      <c r="BD1231">
        <f>SUMIF([5]s4!$A$2:$A$74,B1231,[5]s4!$U$2:$U$74)</f>
        <v>0</v>
      </c>
      <c r="BF1231">
        <f t="shared" si="100"/>
        <v>0</v>
      </c>
      <c r="BG1231">
        <f t="shared" si="101"/>
        <v>0</v>
      </c>
      <c r="BH1231">
        <f t="shared" si="102"/>
        <v>0</v>
      </c>
      <c r="BI1231">
        <f t="shared" si="103"/>
        <v>0</v>
      </c>
      <c r="BJ1231">
        <f t="shared" si="104"/>
        <v>0</v>
      </c>
      <c r="BL1231" t="s">
        <v>113</v>
      </c>
      <c r="BM1231" s="23">
        <v>16952.53399</v>
      </c>
      <c r="BN1231" s="23">
        <v>13.67127825</v>
      </c>
      <c r="BP1231" t="s">
        <v>183</v>
      </c>
      <c r="BQ1231" s="23">
        <v>16952.53399</v>
      </c>
      <c r="BR1231" s="23">
        <v>13.67127825</v>
      </c>
      <c r="BT1231" t="s">
        <v>183</v>
      </c>
      <c r="BU1231" s="23">
        <v>16952.53399</v>
      </c>
      <c r="BV1231" s="23">
        <v>13.67127825</v>
      </c>
    </row>
    <row r="1232" spans="1:74" x14ac:dyDescent="0.25">
      <c r="A1232">
        <v>1</v>
      </c>
      <c r="B1232" s="15">
        <v>17640</v>
      </c>
      <c r="C1232" s="15">
        <v>-65.346053710000007</v>
      </c>
      <c r="D1232" s="15">
        <v>-16.73032718</v>
      </c>
      <c r="E1232" s="16">
        <v>0</v>
      </c>
      <c r="F1232" s="19">
        <v>21246.1146851989</v>
      </c>
      <c r="G1232" s="19">
        <v>65.650432663127916</v>
      </c>
      <c r="H1232" s="16" t="str">
        <f>IF(LCOE_SensitivityScenarios!BF1231&gt;'OnSSET_original_NoMG-PV-Diesel'!M1231,'OnSSET_original_NoMG-PV-Diesel'!L1231,LCOE_SensitivityScenarios!BG1231)</f>
        <v>SA_Diesel</v>
      </c>
      <c r="I1232" s="39" t="str">
        <f>IF(LCOE_SensitivityScenarios!BK1231&gt;'OnSSET_original_NoMG-PV-Diesel'!M1231,'OnSSET_original_NoMG-PV-Diesel'!L1231,LCOE_SensitivityScenarios!BL1231)</f>
        <v>SA_Diesel</v>
      </c>
      <c r="J1232" s="39" t="str">
        <f>IF(LCOE_SensitivityScenarios!BP1231&gt;'OnSSET_original_NoMG-PV-Diesel'!M1231,'OnSSET_original_NoMG-PV-Diesel'!L1231,LCOE_SensitivityScenarios!BQ1231)</f>
        <v>SA_Diesel</v>
      </c>
      <c r="K1232" s="38" t="str">
        <f>IF(LCOE_SensitivityScenarios!BU1231&gt;'OnSSET_original_NoMG-PV-Diesel'!V1231,'OnSSET_original_NoMG-PV-Diesel'!U1231,LCOE_SensitivityScenarios!BV1231)</f>
        <v>SA_Diesel</v>
      </c>
      <c r="L1232" s="39" t="str">
        <f>IF(LCOE_SensitivityScenarios!BZ1231&gt;'OnSSET_original_NoMG-PV-Diesel'!V1231,'OnSSET_original_NoMG-PV-Diesel'!U1231,LCOE_SensitivityScenarios!CA1231)</f>
        <v>SA_Diesel</v>
      </c>
      <c r="M1232" s="40" t="str">
        <f>IF(LCOE_SensitivityScenarios!CE1231&gt;'OnSSET_original_NoMG-PV-Diesel'!V1231,'OnSSET_original_NoMG-PV-Diesel'!U1231,LCOE_SensitivityScenarios!CF1231)</f>
        <v>SA_Diesel</v>
      </c>
      <c r="N1232" s="39" t="str">
        <f>IF(LCOE_SensitivityScenarios!CJ1231&gt;'OnSSET_original_NoMG-PV-Diesel'!AE1231,'OnSSET_original_NoMG-PV-Diesel'!AD1231,LCOE_SensitivityScenarios!CK1231)</f>
        <v>SA_Diesel</v>
      </c>
      <c r="O1232" s="39" t="str">
        <f>IF(LCOE_SensitivityScenarios!CO1231&gt;'OnSSET_original_NoMG-PV-Diesel'!AE1231,'OnSSET_original_NoMG-PV-Diesel'!AD1231,LCOE_SensitivityScenarios!CP1231)</f>
        <v>SA_Diesel</v>
      </c>
      <c r="P1232" s="40" t="str">
        <f>IF(LCOE_SensitivityScenarios!CT1231&gt;'OnSSET_original_NoMG-PV-Diesel'!AE1231,'OnSSET_original_NoMG-PV-Diesel'!AD1231,LCOE_SensitivityScenarios!CU1231)</f>
        <v>SA_Diesel</v>
      </c>
      <c r="Q1232" s="38">
        <f>IF(LCOE_SensitivityScenarios!BF1231&gt;'OnSSET_original_NoMG-PV-Diesel'!M1231,'OnSSET_original_NoMG-PV-Diesel'!M1231,LCOE_SensitivityScenarios!BF1231)</f>
        <v>0.50573928555547898</v>
      </c>
      <c r="R1232" s="28">
        <f>MIN('OnSSET_original_NoMG-PV-Diesel'!E1231:I1231,LCOE_SensitivityScenarios!BK1231)</f>
        <v>0.50573928555547898</v>
      </c>
      <c r="S1232" s="28">
        <f>MIN('OnSSET_original_NoMG-PV-Diesel'!E1231:I1231,LCOE_SensitivityScenarios!BP1231)</f>
        <v>0.50573928555547898</v>
      </c>
      <c r="T1232" s="27">
        <f>MIN('OnSSET_original_NoMG-PV-Diesel'!N1231:R1231,LCOE_SensitivityScenarios!BU1231)</f>
        <v>0.37257228312337098</v>
      </c>
      <c r="U1232" s="28">
        <f>MIN('OnSSET_original_NoMG-PV-Diesel'!N1231:R1231,LCOE_SensitivityScenarios!BZ1231)</f>
        <v>0.37257228312337098</v>
      </c>
      <c r="V1232" s="29">
        <f>MIN('OnSSET_original_NoMG-PV-Diesel'!N1231:R1231,LCOE_SensitivityScenarios!CE1231)</f>
        <v>0.37257228312337098</v>
      </c>
      <c r="W1232" s="28">
        <f>MIN('OnSSET_original_NoMG-PV-Diesel'!W1231:AA1231,LCOE_SensitivityScenarios!CJ1231)</f>
        <v>0.19994839108175</v>
      </c>
      <c r="X1232" s="28">
        <f>MIN('OnSSET_original_NoMG-PV-Diesel'!W1231:AA1231,LCOE_SensitivityScenarios!CO1231)</f>
        <v>0.19994839108175</v>
      </c>
      <c r="Y1232" s="29">
        <f>MIN('OnSSET_original_NoMG-PV-Diesel'!W1231:AA1231,LCOE_SensitivityScenarios!CT1231)</f>
        <v>0.19994839108175</v>
      </c>
      <c r="Z1232">
        <f>IF(H1232='OnSSET_original_NoMG-PV-Diesel'!L1231,'OnSSET_original_NoMG-PV-Diesel'!K1231,"wait")</f>
        <v>9.7014222306844502</v>
      </c>
      <c r="AA1232">
        <f>IF(I1232='OnSSET_original_NoMG-PV-Diesel'!L1231,'OnSSET_original_NoMG-PV-Diesel'!K1231,"wait")</f>
        <v>9.7014222306844502</v>
      </c>
      <c r="AB1232">
        <f>IF(J1232='OnSSET_original_NoMG-PV-Diesel'!L1231,'OnSSET_original_NoMG-PV-Diesel'!K1231,"wait")</f>
        <v>9.7014222306844502</v>
      </c>
      <c r="AC1232">
        <f>IF(K1232='OnSSET_original_NoMG-PV-Diesel'!U1231,'OnSSET_original_NoMG-PV-Diesel'!T1231,"wait")</f>
        <v>9.7014222306844502</v>
      </c>
      <c r="AD1232">
        <f>IF(L1232='OnSSET_original_NoMG-PV-Diesel'!U1231,'OnSSET_original_NoMG-PV-Diesel'!T1231,"wait")</f>
        <v>9.7014222306844502</v>
      </c>
      <c r="AE1232">
        <f>IF(M1232='OnSSET_original_NoMG-PV-Diesel'!U1231,'OnSSET_original_NoMG-PV-Diesel'!T1231,"wait")</f>
        <v>9.7014222306844502</v>
      </c>
      <c r="AF1232">
        <f>IF(N1232='OnSSET_original_NoMG-PV-Diesel'!AD1231,'OnSSET_original_NoMG-PV-Diesel'!AC1231,"wait")</f>
        <v>9.7014222306844502</v>
      </c>
      <c r="AG1232">
        <f>IF(O1232='OnSSET_original_NoMG-PV-Diesel'!AD1231,'OnSSET_original_NoMG-PV-Diesel'!AC1231,"wait")</f>
        <v>9.7014222306844502</v>
      </c>
      <c r="AH1232">
        <f>IF(P1232='OnSSET_original_NoMG-PV-Diesel'!AD1231,'OnSSET_original_NoMG-PV-Diesel'!AC1231,"wait")</f>
        <v>9.7014222306844502</v>
      </c>
      <c r="AR1232">
        <v>28.230999999999899</v>
      </c>
      <c r="AS1232">
        <v>28.230999999999899</v>
      </c>
      <c r="AT1232">
        <v>3.8260000000000001</v>
      </c>
      <c r="AU1232">
        <v>1.9369999999999901</v>
      </c>
      <c r="AV1232">
        <v>50865.48186</v>
      </c>
      <c r="AW1232">
        <v>0</v>
      </c>
      <c r="AX1232">
        <v>8713.2360900000003</v>
      </c>
      <c r="AZ1232">
        <f>SUMIF([1]base!$A$2:$A$169,B1232,[1]base!$V$2:$V$169)</f>
        <v>0</v>
      </c>
      <c r="BA1232">
        <f>SUMIF([2]s1!$A$2:$A$275,B1232,[2]s1!$U$2:$U$275)</f>
        <v>0</v>
      </c>
      <c r="BB1232">
        <f>SUMIF([3]s2!$A$2:$A$115,B1232,[3]s2!$U$2:$U$115)</f>
        <v>0</v>
      </c>
      <c r="BC1232">
        <f>SUMIF([4]s3!$A$2:$A$245,B1232,[4]s3!$U$2:$U$245)</f>
        <v>0</v>
      </c>
      <c r="BD1232">
        <f>SUMIF([5]s4!$A$2:$A$74,B1232,[5]s4!$U$2:$U$74)</f>
        <v>0</v>
      </c>
      <c r="BF1232">
        <f t="shared" si="100"/>
        <v>0</v>
      </c>
      <c r="BG1232">
        <f t="shared" si="101"/>
        <v>0</v>
      </c>
      <c r="BH1232">
        <f t="shared" si="102"/>
        <v>0</v>
      </c>
      <c r="BI1232">
        <f t="shared" si="103"/>
        <v>0</v>
      </c>
      <c r="BJ1232">
        <f t="shared" si="104"/>
        <v>0</v>
      </c>
      <c r="BL1232" t="s">
        <v>113</v>
      </c>
      <c r="BM1232" s="23">
        <v>12029.869269999999</v>
      </c>
      <c r="BN1232" s="23">
        <v>9.7014222310000005</v>
      </c>
      <c r="BP1232" t="s">
        <v>183</v>
      </c>
      <c r="BQ1232" s="23">
        <v>12029.869269999999</v>
      </c>
      <c r="BR1232" s="23">
        <v>9.7014222310000005</v>
      </c>
      <c r="BT1232" t="s">
        <v>183</v>
      </c>
      <c r="BU1232" s="23">
        <v>12029.869269999999</v>
      </c>
      <c r="BV1232" s="23">
        <v>9.7014222310000005</v>
      </c>
    </row>
    <row r="1233" spans="1:74" x14ac:dyDescent="0.25">
      <c r="A1233">
        <v>1</v>
      </c>
      <c r="B1233" s="15">
        <v>17641</v>
      </c>
      <c r="C1233" s="15">
        <v>-65.189469160000002</v>
      </c>
      <c r="D1233" s="15">
        <v>-16.80456809</v>
      </c>
      <c r="E1233" s="16">
        <v>0</v>
      </c>
      <c r="F1233" s="19">
        <v>26913.080049936201</v>
      </c>
      <c r="G1233" s="19">
        <v>50.530989580686985</v>
      </c>
      <c r="H1233" s="16" t="str">
        <f>IF(LCOE_SensitivityScenarios!BF1232&gt;'OnSSET_original_NoMG-PV-Diesel'!M1232,'OnSSET_original_NoMG-PV-Diesel'!L1232,LCOE_SensitivityScenarios!BG1232)</f>
        <v>SA_PV</v>
      </c>
      <c r="I1233" s="39" t="str">
        <f>IF(LCOE_SensitivityScenarios!BK1232&gt;'OnSSET_original_NoMG-PV-Diesel'!M1232,'OnSSET_original_NoMG-PV-Diesel'!L1232,LCOE_SensitivityScenarios!BL1232)</f>
        <v>SA_PV</v>
      </c>
      <c r="J1233" s="39" t="str">
        <f>IF(LCOE_SensitivityScenarios!BP1232&gt;'OnSSET_original_NoMG-PV-Diesel'!M1232,'OnSSET_original_NoMG-PV-Diesel'!L1232,LCOE_SensitivityScenarios!BQ1232)</f>
        <v>SA_PV</v>
      </c>
      <c r="K1233" s="38" t="str">
        <f>IF(LCOE_SensitivityScenarios!BU1232&gt;'OnSSET_original_NoMG-PV-Diesel'!V1232,'OnSSET_original_NoMG-PV-Diesel'!U1232,LCOE_SensitivityScenarios!BV1232)</f>
        <v>SA_Diesel</v>
      </c>
      <c r="L1233" s="39" t="str">
        <f>IF(LCOE_SensitivityScenarios!BZ1232&gt;'OnSSET_original_NoMG-PV-Diesel'!V1232,'OnSSET_original_NoMG-PV-Diesel'!U1232,LCOE_SensitivityScenarios!CA1232)</f>
        <v>SA_Diesel</v>
      </c>
      <c r="M1233" s="40" t="str">
        <f>IF(LCOE_SensitivityScenarios!CE1232&gt;'OnSSET_original_NoMG-PV-Diesel'!V1232,'OnSSET_original_NoMG-PV-Diesel'!U1232,LCOE_SensitivityScenarios!CF1232)</f>
        <v>SA_Diesel</v>
      </c>
      <c r="N1233" s="39" t="str">
        <f>IF(LCOE_SensitivityScenarios!CJ1232&gt;'OnSSET_original_NoMG-PV-Diesel'!AE1232,'OnSSET_original_NoMG-PV-Diesel'!AD1232,LCOE_SensitivityScenarios!CK1232)</f>
        <v>SA_Diesel</v>
      </c>
      <c r="O1233" s="39" t="str">
        <f>IF(LCOE_SensitivityScenarios!CO1232&gt;'OnSSET_original_NoMG-PV-Diesel'!AE1232,'OnSSET_original_NoMG-PV-Diesel'!AD1232,LCOE_SensitivityScenarios!CP1232)</f>
        <v>SA_Diesel</v>
      </c>
      <c r="P1233" s="40" t="str">
        <f>IF(LCOE_SensitivityScenarios!CT1232&gt;'OnSSET_original_NoMG-PV-Diesel'!AE1232,'OnSSET_original_NoMG-PV-Diesel'!AD1232,LCOE_SensitivityScenarios!CU1232)</f>
        <v>SA_Diesel</v>
      </c>
      <c r="Q1233" s="38">
        <f>IF(LCOE_SensitivityScenarios!BF1232&gt;'OnSSET_original_NoMG-PV-Diesel'!M1232,'OnSSET_original_NoMG-PV-Diesel'!M1232,LCOE_SensitivityScenarios!BF1232)</f>
        <v>0.48810435954989401</v>
      </c>
      <c r="R1233" s="28">
        <f>MIN('OnSSET_original_NoMG-PV-Diesel'!E1232:I1232,LCOE_SensitivityScenarios!BK1232)</f>
        <v>0.48810435954989401</v>
      </c>
      <c r="S1233" s="28">
        <f>MIN('OnSSET_original_NoMG-PV-Diesel'!E1232:I1232,LCOE_SensitivityScenarios!BP1232)</f>
        <v>0.48810435954989401</v>
      </c>
      <c r="T1233" s="27">
        <f>MIN('OnSSET_original_NoMG-PV-Diesel'!N1232:R1232,LCOE_SensitivityScenarios!BU1232)</f>
        <v>0.40810263760184101</v>
      </c>
      <c r="U1233" s="28">
        <f>MIN('OnSSET_original_NoMG-PV-Diesel'!N1232:R1232,LCOE_SensitivityScenarios!BZ1232)</f>
        <v>0.40810263760184101</v>
      </c>
      <c r="V1233" s="29">
        <f>MIN('OnSSET_original_NoMG-PV-Diesel'!N1232:R1232,LCOE_SensitivityScenarios!CE1232)</f>
        <v>0.40810263760184101</v>
      </c>
      <c r="W1233" s="28">
        <f>MIN('OnSSET_original_NoMG-PV-Diesel'!W1232:AA1232,LCOE_SensitivityScenarios!CJ1232)</f>
        <v>0.21201530392349399</v>
      </c>
      <c r="X1233" s="28">
        <f>MIN('OnSSET_original_NoMG-PV-Diesel'!W1232:AA1232,LCOE_SensitivityScenarios!CO1232)</f>
        <v>0.21201530392349399</v>
      </c>
      <c r="Y1233" s="29">
        <f>MIN('OnSSET_original_NoMG-PV-Diesel'!W1232:AA1232,LCOE_SensitivityScenarios!CT1232)</f>
        <v>0.21201530392349399</v>
      </c>
      <c r="Z1233">
        <f>IF(H1233='OnSSET_original_NoMG-PV-Diesel'!L1232,'OnSSET_original_NoMG-PV-Diesel'!K1232,"wait")</f>
        <v>17.205651483145498</v>
      </c>
      <c r="AA1233">
        <f>IF(I1233='OnSSET_original_NoMG-PV-Diesel'!L1232,'OnSSET_original_NoMG-PV-Diesel'!K1232,"wait")</f>
        <v>17.205651483145498</v>
      </c>
      <c r="AB1233">
        <f>IF(J1233='OnSSET_original_NoMG-PV-Diesel'!L1232,'OnSSET_original_NoMG-PV-Diesel'!K1232,"wait")</f>
        <v>17.205651483145498</v>
      </c>
      <c r="AC1233">
        <f>IF(K1233='OnSSET_original_NoMG-PV-Diesel'!U1232,'OnSSET_original_NoMG-PV-Diesel'!T1232,"wait")</f>
        <v>12.2890776483727</v>
      </c>
      <c r="AD1233">
        <f>IF(L1233='OnSSET_original_NoMG-PV-Diesel'!U1232,'OnSSET_original_NoMG-PV-Diesel'!T1232,"wait")</f>
        <v>12.2890776483727</v>
      </c>
      <c r="AE1233">
        <f>IF(M1233='OnSSET_original_NoMG-PV-Diesel'!U1232,'OnSSET_original_NoMG-PV-Diesel'!T1232,"wait")</f>
        <v>12.2890776483727</v>
      </c>
      <c r="AF1233">
        <f>IF(N1233='OnSSET_original_NoMG-PV-Diesel'!AD1232,'OnSSET_original_NoMG-PV-Diesel'!AC1232,"wait")</f>
        <v>12.2890776483727</v>
      </c>
      <c r="AG1233">
        <f>IF(O1233='OnSSET_original_NoMG-PV-Diesel'!AD1232,'OnSSET_original_NoMG-PV-Diesel'!AC1232,"wait")</f>
        <v>12.2890776483727</v>
      </c>
      <c r="AH1233">
        <f>IF(P1233='OnSSET_original_NoMG-PV-Diesel'!AD1232,'OnSSET_original_NoMG-PV-Diesel'!AC1232,"wait")</f>
        <v>12.2890776483727</v>
      </c>
      <c r="AR1233">
        <v>22.441999999999901</v>
      </c>
      <c r="AS1233">
        <v>22.441999999999901</v>
      </c>
      <c r="AT1233">
        <v>4.9530000000000003</v>
      </c>
      <c r="AU1233">
        <v>3.5720000000000001</v>
      </c>
      <c r="AV1233">
        <v>44673.818500000001</v>
      </c>
      <c r="AW1233">
        <v>0</v>
      </c>
      <c r="AX1233">
        <v>6573.1430170000003</v>
      </c>
      <c r="AZ1233">
        <f>SUMIF([1]base!$A$2:$A$169,B1233,[1]base!$V$2:$V$169)</f>
        <v>0</v>
      </c>
      <c r="BA1233">
        <f>SUMIF([2]s1!$A$2:$A$275,B1233,[2]s1!$U$2:$U$275)</f>
        <v>0</v>
      </c>
      <c r="BB1233">
        <f>SUMIF([3]s2!$A$2:$A$115,B1233,[3]s2!$U$2:$U$115)</f>
        <v>0</v>
      </c>
      <c r="BC1233">
        <f>SUMIF([4]s3!$A$2:$A$245,B1233,[4]s3!$U$2:$U$245)</f>
        <v>0</v>
      </c>
      <c r="BD1233">
        <f>SUMIF([5]s4!$A$2:$A$74,B1233,[5]s4!$U$2:$U$74)</f>
        <v>0</v>
      </c>
      <c r="BF1233">
        <f t="shared" si="100"/>
        <v>0</v>
      </c>
      <c r="BG1233">
        <f t="shared" si="101"/>
        <v>0</v>
      </c>
      <c r="BH1233">
        <f t="shared" si="102"/>
        <v>0</v>
      </c>
      <c r="BI1233">
        <f t="shared" si="103"/>
        <v>0</v>
      </c>
      <c r="BJ1233">
        <f t="shared" si="104"/>
        <v>0</v>
      </c>
      <c r="BL1233" t="s">
        <v>114</v>
      </c>
      <c r="BM1233" s="23">
        <v>87232.653019999998</v>
      </c>
      <c r="BN1233" s="23">
        <v>17.20565148</v>
      </c>
      <c r="BP1233" t="s">
        <v>183</v>
      </c>
      <c r="BQ1233" s="23">
        <v>15238.590179999999</v>
      </c>
      <c r="BR1233" s="23">
        <v>12.289077649999999</v>
      </c>
      <c r="BT1233" t="s">
        <v>183</v>
      </c>
      <c r="BU1233" s="23">
        <v>15238.590179999999</v>
      </c>
      <c r="BV1233" s="23">
        <v>12.289077649999999</v>
      </c>
    </row>
    <row r="1234" spans="1:74" x14ac:dyDescent="0.25">
      <c r="A1234">
        <v>1</v>
      </c>
      <c r="B1234" s="15">
        <v>17649</v>
      </c>
      <c r="C1234" s="15">
        <v>-65.495022419999998</v>
      </c>
      <c r="D1234" s="15">
        <v>-16.876052179999999</v>
      </c>
      <c r="E1234" s="16">
        <v>0</v>
      </c>
      <c r="F1234" s="19">
        <v>21910.141123102901</v>
      </c>
      <c r="G1234" s="19">
        <v>67.702272448894703</v>
      </c>
      <c r="H1234" s="16" t="str">
        <f>IF(LCOE_SensitivityScenarios!BF1233&gt;'OnSSET_original_NoMG-PV-Diesel'!M1233,'OnSSET_original_NoMG-PV-Diesel'!L1233,LCOE_SensitivityScenarios!BG1233)</f>
        <v>SA_Diesel</v>
      </c>
      <c r="I1234" s="39" t="str">
        <f>IF(LCOE_SensitivityScenarios!BK1233&gt;'OnSSET_original_NoMG-PV-Diesel'!M1233,'OnSSET_original_NoMG-PV-Diesel'!L1233,LCOE_SensitivityScenarios!BL1233)</f>
        <v>SA_Diesel</v>
      </c>
      <c r="J1234" s="39" t="str">
        <f>IF(LCOE_SensitivityScenarios!BP1233&gt;'OnSSET_original_NoMG-PV-Diesel'!M1233,'OnSSET_original_NoMG-PV-Diesel'!L1233,LCOE_SensitivityScenarios!BQ1233)</f>
        <v>SA_Diesel</v>
      </c>
      <c r="K1234" s="38" t="str">
        <f>IF(LCOE_SensitivityScenarios!BU1233&gt;'OnSSET_original_NoMG-PV-Diesel'!V1233,'OnSSET_original_NoMG-PV-Diesel'!U1233,LCOE_SensitivityScenarios!BV1233)</f>
        <v>SA_Diesel</v>
      </c>
      <c r="L1234" s="39" t="str">
        <f>IF(LCOE_SensitivityScenarios!BZ1233&gt;'OnSSET_original_NoMG-PV-Diesel'!V1233,'OnSSET_original_NoMG-PV-Diesel'!U1233,LCOE_SensitivityScenarios!CA1233)</f>
        <v>SA_Diesel</v>
      </c>
      <c r="M1234" s="40" t="str">
        <f>IF(LCOE_SensitivityScenarios!CE1233&gt;'OnSSET_original_NoMG-PV-Diesel'!V1233,'OnSSET_original_NoMG-PV-Diesel'!U1233,LCOE_SensitivityScenarios!CF1233)</f>
        <v>SA_Diesel</v>
      </c>
      <c r="N1234" s="39" t="str">
        <f>IF(LCOE_SensitivityScenarios!CJ1233&gt;'OnSSET_original_NoMG-PV-Diesel'!AE1233,'OnSSET_original_NoMG-PV-Diesel'!AD1233,LCOE_SensitivityScenarios!CK1233)</f>
        <v>SA_Diesel</v>
      </c>
      <c r="O1234" s="39" t="str">
        <f>IF(LCOE_SensitivityScenarios!CO1233&gt;'OnSSET_original_NoMG-PV-Diesel'!AE1233,'OnSSET_original_NoMG-PV-Diesel'!AD1233,LCOE_SensitivityScenarios!CP1233)</f>
        <v>SA_Diesel</v>
      </c>
      <c r="P1234" s="40" t="str">
        <f>IF(LCOE_SensitivityScenarios!CT1233&gt;'OnSSET_original_NoMG-PV-Diesel'!AE1233,'OnSSET_original_NoMG-PV-Diesel'!AD1233,LCOE_SensitivityScenarios!CU1233)</f>
        <v>SA_Diesel</v>
      </c>
      <c r="Q1234" s="38">
        <f>IF(LCOE_SensitivityScenarios!BF1233&gt;'OnSSET_original_NoMG-PV-Diesel'!M1233,'OnSSET_original_NoMG-PV-Diesel'!M1233,LCOE_SensitivityScenarios!BF1233)</f>
        <v>0.45210856181439302</v>
      </c>
      <c r="R1234" s="28">
        <f>MIN('OnSSET_original_NoMG-PV-Diesel'!E1233:I1233,LCOE_SensitivityScenarios!BK1233)</f>
        <v>0.45210856181439302</v>
      </c>
      <c r="S1234" s="28">
        <f>MIN('OnSSET_original_NoMG-PV-Diesel'!E1233:I1233,LCOE_SensitivityScenarios!BP1233)</f>
        <v>0.45210856181439302</v>
      </c>
      <c r="T1234" s="27">
        <f>MIN('OnSSET_original_NoMG-PV-Diesel'!N1233:R1233,LCOE_SensitivityScenarios!BU1233)</f>
        <v>0.33704192864490101</v>
      </c>
      <c r="U1234" s="28">
        <f>MIN('OnSSET_original_NoMG-PV-Diesel'!N1233:R1233,LCOE_SensitivityScenarios!BZ1233)</f>
        <v>0.33704192864490101</v>
      </c>
      <c r="V1234" s="29">
        <f>MIN('OnSSET_original_NoMG-PV-Diesel'!N1233:R1233,LCOE_SensitivityScenarios!CE1233)</f>
        <v>0.33704192864490101</v>
      </c>
      <c r="W1234" s="28">
        <f>MIN('OnSSET_original_NoMG-PV-Diesel'!W1233:AA1233,LCOE_SensitivityScenarios!CJ1233)</f>
        <v>0.18788147824000501</v>
      </c>
      <c r="X1234" s="28">
        <f>MIN('OnSSET_original_NoMG-PV-Diesel'!W1233:AA1233,LCOE_SensitivityScenarios!CO1233)</f>
        <v>0.18788147824000501</v>
      </c>
      <c r="Y1234" s="29">
        <f>MIN('OnSSET_original_NoMG-PV-Diesel'!W1233:AA1233,LCOE_SensitivityScenarios!CT1233)</f>
        <v>0.18788147824000501</v>
      </c>
      <c r="Z1234">
        <f>IF(H1234='OnSSET_original_NoMG-PV-Diesel'!L1233,'OnSSET_original_NoMG-PV-Diesel'!K1233,"wait")</f>
        <v>10.0046306498186</v>
      </c>
      <c r="AA1234">
        <f>IF(I1234='OnSSET_original_NoMG-PV-Diesel'!L1233,'OnSSET_original_NoMG-PV-Diesel'!K1233,"wait")</f>
        <v>10.0046306498186</v>
      </c>
      <c r="AB1234">
        <f>IF(J1234='OnSSET_original_NoMG-PV-Diesel'!L1233,'OnSSET_original_NoMG-PV-Diesel'!K1233,"wait")</f>
        <v>10.0046306498186</v>
      </c>
      <c r="AC1234">
        <f>IF(K1234='OnSSET_original_NoMG-PV-Diesel'!U1233,'OnSSET_original_NoMG-PV-Diesel'!T1233,"wait")</f>
        <v>10.0046306498186</v>
      </c>
      <c r="AD1234">
        <f>IF(L1234='OnSSET_original_NoMG-PV-Diesel'!U1233,'OnSSET_original_NoMG-PV-Diesel'!T1233,"wait")</f>
        <v>10.0046306498186</v>
      </c>
      <c r="AE1234">
        <f>IF(M1234='OnSSET_original_NoMG-PV-Diesel'!U1233,'OnSSET_original_NoMG-PV-Diesel'!T1233,"wait")</f>
        <v>10.0046306498186</v>
      </c>
      <c r="AF1234">
        <f>IF(N1234='OnSSET_original_NoMG-PV-Diesel'!AD1233,'OnSSET_original_NoMG-PV-Diesel'!AC1233,"wait")</f>
        <v>10.0046306498186</v>
      </c>
      <c r="AG1234">
        <f>IF(O1234='OnSSET_original_NoMG-PV-Diesel'!AD1233,'OnSSET_original_NoMG-PV-Diesel'!AC1233,"wait")</f>
        <v>10.0046306498186</v>
      </c>
      <c r="AH1234">
        <f>IF(P1234='OnSSET_original_NoMG-PV-Diesel'!AD1233,'OnSSET_original_NoMG-PV-Diesel'!AC1233,"wait")</f>
        <v>10.0046306498186</v>
      </c>
      <c r="AR1234">
        <v>15.622</v>
      </c>
      <c r="AS1234">
        <v>15.622</v>
      </c>
      <c r="AT1234">
        <v>1.3819999999999999</v>
      </c>
      <c r="AU1234">
        <v>2E-3</v>
      </c>
      <c r="AV1234">
        <v>54830.548190000001</v>
      </c>
      <c r="AW1234">
        <v>0</v>
      </c>
      <c r="AX1234">
        <v>10241.874</v>
      </c>
      <c r="AZ1234">
        <f>SUMIF([1]base!$A$2:$A$169,B1234,[1]base!$V$2:$V$169)</f>
        <v>0</v>
      </c>
      <c r="BA1234">
        <f>SUMIF([2]s1!$A$2:$A$275,B1234,[2]s1!$U$2:$U$275)</f>
        <v>0</v>
      </c>
      <c r="BB1234">
        <f>SUMIF([3]s2!$A$2:$A$115,B1234,[3]s2!$U$2:$U$115)</f>
        <v>0</v>
      </c>
      <c r="BC1234">
        <f>SUMIF([4]s3!$A$2:$A$245,B1234,[4]s3!$U$2:$U$245)</f>
        <v>0</v>
      </c>
      <c r="BD1234">
        <f>SUMIF([5]s4!$A$2:$A$74,B1234,[5]s4!$U$2:$U$74)</f>
        <v>0</v>
      </c>
      <c r="BF1234">
        <f t="shared" si="100"/>
        <v>0</v>
      </c>
      <c r="BG1234">
        <f t="shared" si="101"/>
        <v>0</v>
      </c>
      <c r="BH1234">
        <f t="shared" si="102"/>
        <v>0</v>
      </c>
      <c r="BI1234">
        <f t="shared" si="103"/>
        <v>0</v>
      </c>
      <c r="BJ1234">
        <f t="shared" si="104"/>
        <v>0</v>
      </c>
      <c r="BL1234" t="s">
        <v>113</v>
      </c>
      <c r="BM1234" s="23">
        <v>12405.85102</v>
      </c>
      <c r="BN1234" s="23">
        <v>10.004630649999999</v>
      </c>
      <c r="BP1234" t="s">
        <v>183</v>
      </c>
      <c r="BQ1234" s="23">
        <v>12405.85102</v>
      </c>
      <c r="BR1234" s="23">
        <v>10.004630649999999</v>
      </c>
      <c r="BT1234" t="s">
        <v>183</v>
      </c>
      <c r="BU1234" s="23">
        <v>12405.85102</v>
      </c>
      <c r="BV1234" s="23">
        <v>10.004630649999999</v>
      </c>
    </row>
    <row r="1235" spans="1:74" x14ac:dyDescent="0.25">
      <c r="A1235">
        <v>1</v>
      </c>
      <c r="B1235" s="15">
        <v>17658</v>
      </c>
      <c r="C1235" s="15">
        <v>-65.652802699999995</v>
      </c>
      <c r="D1235" s="15">
        <v>-16.856165860000001</v>
      </c>
      <c r="E1235" s="16">
        <v>0</v>
      </c>
      <c r="F1235" s="19">
        <v>22305.667679912302</v>
      </c>
      <c r="G1235" s="19">
        <v>68.924448346363462</v>
      </c>
      <c r="H1235" s="16" t="str">
        <f>IF(LCOE_SensitivityScenarios!BF1234&gt;'OnSSET_original_NoMG-PV-Diesel'!M1234,'OnSSET_original_NoMG-PV-Diesel'!L1234,LCOE_SensitivityScenarios!BG1234)</f>
        <v>SA_PV</v>
      </c>
      <c r="I1235" s="39" t="str">
        <f>IF(LCOE_SensitivityScenarios!BK1234&gt;'OnSSET_original_NoMG-PV-Diesel'!M1234,'OnSSET_original_NoMG-PV-Diesel'!L1234,LCOE_SensitivityScenarios!BL1234)</f>
        <v>SA_PV</v>
      </c>
      <c r="J1235" s="39" t="str">
        <f>IF(LCOE_SensitivityScenarios!BP1234&gt;'OnSSET_original_NoMG-PV-Diesel'!M1234,'OnSSET_original_NoMG-PV-Diesel'!L1234,LCOE_SensitivityScenarios!BQ1234)</f>
        <v>SA_PV</v>
      </c>
      <c r="K1235" s="38" t="str">
        <f>IF(LCOE_SensitivityScenarios!BU1234&gt;'OnSSET_original_NoMG-PV-Diesel'!V1234,'OnSSET_original_NoMG-PV-Diesel'!U1234,LCOE_SensitivityScenarios!BV1234)</f>
        <v>SA_Diesel</v>
      </c>
      <c r="L1235" s="39" t="str">
        <f>IF(LCOE_SensitivityScenarios!BZ1234&gt;'OnSSET_original_NoMG-PV-Diesel'!V1234,'OnSSET_original_NoMG-PV-Diesel'!U1234,LCOE_SensitivityScenarios!CA1234)</f>
        <v>SA_Diesel</v>
      </c>
      <c r="M1235" s="40" t="str">
        <f>IF(LCOE_SensitivityScenarios!CE1234&gt;'OnSSET_original_NoMG-PV-Diesel'!V1234,'OnSSET_original_NoMG-PV-Diesel'!U1234,LCOE_SensitivityScenarios!CF1234)</f>
        <v>SA_Diesel</v>
      </c>
      <c r="N1235" s="39" t="str">
        <f>IF(LCOE_SensitivityScenarios!CJ1234&gt;'OnSSET_original_NoMG-PV-Diesel'!AE1234,'OnSSET_original_NoMG-PV-Diesel'!AD1234,LCOE_SensitivityScenarios!CK1234)</f>
        <v>SA_Diesel</v>
      </c>
      <c r="O1235" s="39" t="str">
        <f>IF(LCOE_SensitivityScenarios!CO1234&gt;'OnSSET_original_NoMG-PV-Diesel'!AE1234,'OnSSET_original_NoMG-PV-Diesel'!AD1234,LCOE_SensitivityScenarios!CP1234)</f>
        <v>SA_Diesel</v>
      </c>
      <c r="P1235" s="40" t="str">
        <f>IF(LCOE_SensitivityScenarios!CT1234&gt;'OnSSET_original_NoMG-PV-Diesel'!AE1234,'OnSSET_original_NoMG-PV-Diesel'!AD1234,LCOE_SensitivityScenarios!CU1234)</f>
        <v>SA_Diesel</v>
      </c>
      <c r="Q1235" s="38">
        <f>IF(LCOE_SensitivityScenarios!BF1234&gt;'OnSSET_original_NoMG-PV-Diesel'!M1234,'OnSSET_original_NoMG-PV-Diesel'!M1234,LCOE_SensitivityScenarios!BF1234)</f>
        <v>0.56367134677589104</v>
      </c>
      <c r="R1235" s="28">
        <f>MIN('OnSSET_original_NoMG-PV-Diesel'!E1234:I1234,LCOE_SensitivityScenarios!BK1234)</f>
        <v>0.56367134677589104</v>
      </c>
      <c r="S1235" s="28">
        <f>MIN('OnSSET_original_NoMG-PV-Diesel'!E1234:I1234,LCOE_SensitivityScenarios!BP1234)</f>
        <v>0.56367134677589104</v>
      </c>
      <c r="T1235" s="27">
        <f>MIN('OnSSET_original_NoMG-PV-Diesel'!N1234:R1234,LCOE_SensitivityScenarios!BU1234)</f>
        <v>0.53245887827648397</v>
      </c>
      <c r="U1235" s="28">
        <f>MIN('OnSSET_original_NoMG-PV-Diesel'!N1234:R1234,LCOE_SensitivityScenarios!BZ1234)</f>
        <v>0.53245887827648397</v>
      </c>
      <c r="V1235" s="29">
        <f>MIN('OnSSET_original_NoMG-PV-Diesel'!N1234:R1234,LCOE_SensitivityScenarios!CE1234)</f>
        <v>0.53245887827648397</v>
      </c>
      <c r="W1235" s="28">
        <f>MIN('OnSSET_original_NoMG-PV-Diesel'!W1234:AA1234,LCOE_SensitivityScenarios!CJ1234)</f>
        <v>0.25424949886960002</v>
      </c>
      <c r="X1235" s="28">
        <f>MIN('OnSSET_original_NoMG-PV-Diesel'!W1234:AA1234,LCOE_SensitivityScenarios!CO1234)</f>
        <v>0.25424949886960002</v>
      </c>
      <c r="Y1235" s="29">
        <f>MIN('OnSSET_original_NoMG-PV-Diesel'!W1234:AA1234,LCOE_SensitivityScenarios!CT1234)</f>
        <v>0.25424949886960002</v>
      </c>
      <c r="Z1235">
        <f>IF(H1235='OnSSET_original_NoMG-PV-Diesel'!L1234,'OnSSET_original_NoMG-PV-Diesel'!K1234,"wait")</f>
        <v>16.467824053091402</v>
      </c>
      <c r="AA1235">
        <f>IF(I1235='OnSSET_original_NoMG-PV-Diesel'!L1234,'OnSSET_original_NoMG-PV-Diesel'!K1234,"wait")</f>
        <v>16.467824053091402</v>
      </c>
      <c r="AB1235">
        <f>IF(J1235='OnSSET_original_NoMG-PV-Diesel'!L1234,'OnSSET_original_NoMG-PV-Diesel'!K1234,"wait")</f>
        <v>16.467824053091402</v>
      </c>
      <c r="AC1235">
        <f>IF(K1235='OnSSET_original_NoMG-PV-Diesel'!U1234,'OnSSET_original_NoMG-PV-Diesel'!T1234,"wait")</f>
        <v>10.1852363835216</v>
      </c>
      <c r="AD1235">
        <f>IF(L1235='OnSSET_original_NoMG-PV-Diesel'!U1234,'OnSSET_original_NoMG-PV-Diesel'!T1234,"wait")</f>
        <v>10.1852363835216</v>
      </c>
      <c r="AE1235">
        <f>IF(M1235='OnSSET_original_NoMG-PV-Diesel'!U1234,'OnSSET_original_NoMG-PV-Diesel'!T1234,"wait")</f>
        <v>10.1852363835216</v>
      </c>
      <c r="AF1235">
        <f>IF(N1235='OnSSET_original_NoMG-PV-Diesel'!AD1234,'OnSSET_original_NoMG-PV-Diesel'!AC1234,"wait")</f>
        <v>10.1852363835216</v>
      </c>
      <c r="AG1235">
        <f>IF(O1235='OnSSET_original_NoMG-PV-Diesel'!AD1234,'OnSSET_original_NoMG-PV-Diesel'!AC1234,"wait")</f>
        <v>10.1852363835216</v>
      </c>
      <c r="AH1235">
        <f>IF(P1235='OnSSET_original_NoMG-PV-Diesel'!AD1234,'OnSSET_original_NoMG-PV-Diesel'!AC1234,"wait")</f>
        <v>10.1852363835216</v>
      </c>
      <c r="AR1235">
        <v>17.044</v>
      </c>
      <c r="AS1235">
        <v>17.044</v>
      </c>
      <c r="AT1235">
        <v>9.76</v>
      </c>
      <c r="AU1235">
        <v>9.3460000000000001</v>
      </c>
      <c r="AV1235">
        <v>51276.880219999999</v>
      </c>
      <c r="AW1235">
        <v>0</v>
      </c>
      <c r="AX1235">
        <v>8866.0998820000004</v>
      </c>
      <c r="AZ1235">
        <f>SUMIF([1]base!$A$2:$A$169,B1235,[1]base!$V$2:$V$169)</f>
        <v>0</v>
      </c>
      <c r="BA1235">
        <f>SUMIF([2]s1!$A$2:$A$275,B1235,[2]s1!$U$2:$U$275)</f>
        <v>0</v>
      </c>
      <c r="BB1235">
        <f>SUMIF([3]s2!$A$2:$A$115,B1235,[3]s2!$U$2:$U$115)</f>
        <v>0</v>
      </c>
      <c r="BC1235">
        <f>SUMIF([4]s3!$A$2:$A$245,B1235,[4]s3!$U$2:$U$245)</f>
        <v>0</v>
      </c>
      <c r="BD1235">
        <f>SUMIF([5]s4!$A$2:$A$74,B1235,[5]s4!$U$2:$U$74)</f>
        <v>0</v>
      </c>
      <c r="BF1235">
        <f t="shared" si="100"/>
        <v>0</v>
      </c>
      <c r="BG1235">
        <f t="shared" si="101"/>
        <v>0</v>
      </c>
      <c r="BH1235">
        <f t="shared" si="102"/>
        <v>0</v>
      </c>
      <c r="BI1235">
        <f t="shared" si="103"/>
        <v>0</v>
      </c>
      <c r="BJ1235">
        <f t="shared" si="104"/>
        <v>0</v>
      </c>
      <c r="BL1235" t="s">
        <v>114</v>
      </c>
      <c r="BM1235" s="23">
        <v>83491.86795</v>
      </c>
      <c r="BN1235" s="23">
        <v>16.467824050000001</v>
      </c>
      <c r="BP1235" t="s">
        <v>183</v>
      </c>
      <c r="BQ1235" s="23">
        <v>12629.80409</v>
      </c>
      <c r="BR1235" s="23">
        <v>10.185236379999999</v>
      </c>
      <c r="BT1235" t="s">
        <v>183</v>
      </c>
      <c r="BU1235" s="23">
        <v>12629.80409</v>
      </c>
      <c r="BV1235" s="23">
        <v>10.185236379999999</v>
      </c>
    </row>
    <row r="1236" spans="1:74" x14ac:dyDescent="0.25">
      <c r="A1236">
        <v>1</v>
      </c>
      <c r="B1236" s="15">
        <v>17662</v>
      </c>
      <c r="C1236" s="15">
        <v>-66.012273890000003</v>
      </c>
      <c r="D1236" s="15">
        <v>-16.897983750000002</v>
      </c>
      <c r="E1236" s="16">
        <v>1</v>
      </c>
      <c r="F1236" s="19">
        <v>50216.629058694598</v>
      </c>
      <c r="G1236" s="19">
        <v>116.85175840885853</v>
      </c>
      <c r="H1236" s="16" t="str">
        <f>IF(LCOE_SensitivityScenarios!BF1235&gt;'OnSSET_original_NoMG-PV-Diesel'!M1235,'OnSSET_original_NoMG-PV-Diesel'!L1235,LCOE_SensitivityScenarios!BG1235)</f>
        <v>MG_Hybrid</v>
      </c>
      <c r="I1236" s="39" t="str">
        <f>IF(LCOE_SensitivityScenarios!BK1235&gt;'OnSSET_original_NoMG-PV-Diesel'!M1235,'OnSSET_original_NoMG-PV-Diesel'!L1235,LCOE_SensitivityScenarios!BL1235)</f>
        <v>MG_Hybrid</v>
      </c>
      <c r="J1236" s="39" t="str">
        <f>IF(LCOE_SensitivityScenarios!BP1235&gt;'OnSSET_original_NoMG-PV-Diesel'!M1235,'OnSSET_original_NoMG-PV-Diesel'!L1235,LCOE_SensitivityScenarios!BQ1235)</f>
        <v>MG_Hybrid</v>
      </c>
      <c r="K1236" s="38" t="str">
        <f>IF(LCOE_SensitivityScenarios!BU1235&gt;'OnSSET_original_NoMG-PV-Diesel'!V1235,'OnSSET_original_NoMG-PV-Diesel'!U1235,LCOE_SensitivityScenarios!BV1235)</f>
        <v>MG_Hybrid</v>
      </c>
      <c r="L1236" s="39" t="str">
        <f>IF(LCOE_SensitivityScenarios!BZ1235&gt;'OnSSET_original_NoMG-PV-Diesel'!V1235,'OnSSET_original_NoMG-PV-Diesel'!U1235,LCOE_SensitivityScenarios!CA1235)</f>
        <v>MG_Hybrid</v>
      </c>
      <c r="M1236" s="40" t="str">
        <f>IF(LCOE_SensitivityScenarios!CE1235&gt;'OnSSET_original_NoMG-PV-Diesel'!V1235,'OnSSET_original_NoMG-PV-Diesel'!U1235,LCOE_SensitivityScenarios!CF1235)</f>
        <v>MG_Hybrid</v>
      </c>
      <c r="N1236" s="39" t="str">
        <f>IF(LCOE_SensitivityScenarios!CJ1235&gt;'OnSSET_original_NoMG-PV-Diesel'!AE1235,'OnSSET_original_NoMG-PV-Diesel'!AD1235,LCOE_SensitivityScenarios!CK1235)</f>
        <v>SA_Diesel</v>
      </c>
      <c r="O1236" s="39" t="str">
        <f>IF(LCOE_SensitivityScenarios!CO1235&gt;'OnSSET_original_NoMG-PV-Diesel'!AE1235,'OnSSET_original_NoMG-PV-Diesel'!AD1235,LCOE_SensitivityScenarios!CP1235)</f>
        <v>SA_Diesel</v>
      </c>
      <c r="P1236" s="40" t="str">
        <f>IF(LCOE_SensitivityScenarios!CT1235&gt;'OnSSET_original_NoMG-PV-Diesel'!AE1235,'OnSSET_original_NoMG-PV-Diesel'!AD1235,LCOE_SensitivityScenarios!CU1235)</f>
        <v>SA_Diesel</v>
      </c>
      <c r="Q1236" s="38">
        <f>IF(LCOE_SensitivityScenarios!BF1235&gt;'OnSSET_original_NoMG-PV-Diesel'!M1235,'OnSSET_original_NoMG-PV-Diesel'!M1235,LCOE_SensitivityScenarios!BF1235)</f>
        <v>0.47652967426748372</v>
      </c>
      <c r="R1236" s="28">
        <f>MIN('OnSSET_original_NoMG-PV-Diesel'!E1235:I1235,LCOE_SensitivityScenarios!BK1235)</f>
        <v>0.43958816627548369</v>
      </c>
      <c r="S1236" s="28">
        <f>MIN('OnSSET_original_NoMG-PV-Diesel'!E1235:I1235,LCOE_SensitivityScenarios!BP1235)</f>
        <v>0.50910102022548376</v>
      </c>
      <c r="T1236" s="27">
        <f>MIN('OnSSET_original_NoMG-PV-Diesel'!N1235:R1235,LCOE_SensitivityScenarios!BU1235)</f>
        <v>0.41893745587239561</v>
      </c>
      <c r="U1236" s="28">
        <f>MIN('OnSSET_original_NoMG-PV-Diesel'!N1235:R1235,LCOE_SensitivityScenarios!BZ1235)</f>
        <v>0.38199594788039565</v>
      </c>
      <c r="V1236" s="29">
        <f>MIN('OnSSET_original_NoMG-PV-Diesel'!N1235:R1235,LCOE_SensitivityScenarios!CE1235)</f>
        <v>0.45150880183039566</v>
      </c>
      <c r="W1236" s="28">
        <f>MIN('OnSSET_original_NoMG-PV-Diesel'!W1235:AA1235,LCOE_SensitivityScenarios!CJ1235)</f>
        <v>0.284416780973961</v>
      </c>
      <c r="X1236" s="28">
        <f>MIN('OnSSET_original_NoMG-PV-Diesel'!W1235:AA1235,LCOE_SensitivityScenarios!CO1235)</f>
        <v>0.284416780973961</v>
      </c>
      <c r="Y1236" s="29">
        <f>MIN('OnSSET_original_NoMG-PV-Diesel'!W1235:AA1235,LCOE_SensitivityScenarios!CT1235)</f>
        <v>0.284416780973961</v>
      </c>
      <c r="Z1236">
        <f>VLOOKUP(B1236,[1]base!$A$2:$U$169,21,FALSE)</f>
        <v>13.647</v>
      </c>
      <c r="AA1236">
        <f>VLOOKUP(B1236,[2]s1!$A$2:$T$275,20,FALSE)</f>
        <v>13.647</v>
      </c>
      <c r="AB1236">
        <f>VLOOKUP(B1236,[3]s2!$A$2:$T$275,20,FALSE)</f>
        <v>13.647</v>
      </c>
      <c r="AC1236">
        <f>VLOOKUP(B1236,[4]s3!$A$2:$T$275,20,FALSE)</f>
        <v>17.966999999999999</v>
      </c>
      <c r="AD1236" t="str">
        <f>IF(L1236='OnSSET_original_NoMG-PV-Diesel'!U1235,'OnSSET_original_NoMG-PV-Diesel'!T1235,"wait")</f>
        <v>wait</v>
      </c>
      <c r="AE1236" t="str">
        <f>IF(M1236='OnSSET_original_NoMG-PV-Diesel'!U1235,'OnSSET_original_NoMG-PV-Diesel'!T1235,"wait")</f>
        <v>wait</v>
      </c>
      <c r="AF1236">
        <f>IF(N1236='OnSSET_original_NoMG-PV-Diesel'!AD1235,'OnSSET_original_NoMG-PV-Diesel'!AC1235,"wait")</f>
        <v>22.929967606709798</v>
      </c>
      <c r="AG1236">
        <f>IF(O1236='OnSSET_original_NoMG-PV-Diesel'!AD1235,'OnSSET_original_NoMG-PV-Diesel'!AC1235,"wait")</f>
        <v>22.929967606709798</v>
      </c>
      <c r="AH1236">
        <f>IF(P1236='OnSSET_original_NoMG-PV-Diesel'!AD1235,'OnSSET_original_NoMG-PV-Diesel'!AC1235,"wait")</f>
        <v>22.929967606709798</v>
      </c>
      <c r="AR1236" s="23">
        <v>38.775999999999897</v>
      </c>
      <c r="AS1236" s="23">
        <v>38.775999999999897</v>
      </c>
      <c r="AT1236" s="23">
        <v>12.607999999999899</v>
      </c>
      <c r="AU1236" s="23">
        <v>12.672000000000001</v>
      </c>
      <c r="AV1236" s="23">
        <v>67081.275020000001</v>
      </c>
      <c r="AW1236" s="23">
        <v>65336.185100000002</v>
      </c>
      <c r="AX1236" s="23">
        <v>15744.97048</v>
      </c>
      <c r="AZ1236">
        <f>SUMIF([1]base!$A$2:$A$169,B1236,[1]base!$V$2:$V$169)</f>
        <v>33491.9</v>
      </c>
      <c r="BA1236">
        <f>SUMIF([2]s1!$A$2:$A$275,B1236,[2]s1!$U$2:$U$275)</f>
        <v>33491.9</v>
      </c>
      <c r="BB1236">
        <f>SUMIF([3]s2!$A$2:$A$115,B1236,[3]s2!$U$2:$U$115)</f>
        <v>33491.9</v>
      </c>
      <c r="BC1236">
        <f>SUMIF([4]s3!$A$2:$A$245,B1236,[4]s3!$U$2:$U$245)</f>
        <v>26746.400000000001</v>
      </c>
      <c r="BD1236">
        <f>SUMIF([5]s4!$A$2:$A$74,B1236,[5]s4!$U$2:$U$74)</f>
        <v>0</v>
      </c>
      <c r="BF1236">
        <f t="shared" si="100"/>
        <v>181654.33059999999</v>
      </c>
      <c r="BG1236">
        <f t="shared" si="101"/>
        <v>181654.33059999999</v>
      </c>
      <c r="BH1236">
        <f t="shared" si="102"/>
        <v>181654.33059999999</v>
      </c>
      <c r="BI1236">
        <f t="shared" si="103"/>
        <v>174908.83059999999</v>
      </c>
      <c r="BJ1236">
        <f t="shared" si="104"/>
        <v>0</v>
      </c>
      <c r="BL1236" t="s">
        <v>115</v>
      </c>
      <c r="BM1236" s="23">
        <v>187977.56150000001</v>
      </c>
      <c r="BN1236" s="23">
        <v>13.249204949999999</v>
      </c>
      <c r="BP1236" t="s">
        <v>184</v>
      </c>
      <c r="BQ1236" s="23">
        <v>102256.7016</v>
      </c>
      <c r="BR1236" s="23">
        <v>17.24057715</v>
      </c>
      <c r="BT1236" t="s">
        <v>183</v>
      </c>
      <c r="BU1236" s="23">
        <v>28433.409680000001</v>
      </c>
      <c r="BV1236" s="23">
        <v>22.929967609999999</v>
      </c>
    </row>
    <row r="1237" spans="1:74" x14ac:dyDescent="0.25">
      <c r="A1237">
        <v>1</v>
      </c>
      <c r="B1237" s="15">
        <v>17674</v>
      </c>
      <c r="C1237" s="15">
        <v>-65.756588179999994</v>
      </c>
      <c r="D1237" s="15">
        <v>-16.773807349999998</v>
      </c>
      <c r="E1237" s="16">
        <v>0</v>
      </c>
      <c r="F1237" s="19">
        <v>33177.319642841197</v>
      </c>
      <c r="G1237" s="19">
        <v>102.51782131453275</v>
      </c>
      <c r="H1237" s="16" t="str">
        <f>IF(LCOE_SensitivityScenarios!BF1236&gt;'OnSSET_original_NoMG-PV-Diesel'!M1236,'OnSSET_original_NoMG-PV-Diesel'!L1236,LCOE_SensitivityScenarios!BG1236)</f>
        <v>SA_PV</v>
      </c>
      <c r="I1237" s="39" t="str">
        <f>IF(LCOE_SensitivityScenarios!BK1236&gt;'OnSSET_original_NoMG-PV-Diesel'!M1236,'OnSSET_original_NoMG-PV-Diesel'!L1236,LCOE_SensitivityScenarios!BL1236)</f>
        <v>SA_PV</v>
      </c>
      <c r="J1237" s="39" t="str">
        <f>IF(LCOE_SensitivityScenarios!BP1236&gt;'OnSSET_original_NoMG-PV-Diesel'!M1236,'OnSSET_original_NoMG-PV-Diesel'!L1236,LCOE_SensitivityScenarios!BQ1236)</f>
        <v>SA_PV</v>
      </c>
      <c r="K1237" s="38" t="str">
        <f>IF(LCOE_SensitivityScenarios!BU1236&gt;'OnSSET_original_NoMG-PV-Diesel'!V1236,'OnSSET_original_NoMG-PV-Diesel'!U1236,LCOE_SensitivityScenarios!BV1236)</f>
        <v>MG_Hybrid</v>
      </c>
      <c r="L1237" s="39" t="str">
        <f>IF(LCOE_SensitivityScenarios!BZ1236&gt;'OnSSET_original_NoMG-PV-Diesel'!V1236,'OnSSET_original_NoMG-PV-Diesel'!U1236,LCOE_SensitivityScenarios!CA1236)</f>
        <v>MG_Hybrid</v>
      </c>
      <c r="M1237" s="40" t="str">
        <f>IF(LCOE_SensitivityScenarios!CE1236&gt;'OnSSET_original_NoMG-PV-Diesel'!V1236,'OnSSET_original_NoMG-PV-Diesel'!U1236,LCOE_SensitivityScenarios!CF1236)</f>
        <v>MG_Diesel</v>
      </c>
      <c r="N1237" s="39" t="str">
        <f>IF(LCOE_SensitivityScenarios!CJ1236&gt;'OnSSET_original_NoMG-PV-Diesel'!AE1236,'OnSSET_original_NoMG-PV-Diesel'!AD1236,LCOE_SensitivityScenarios!CK1236)</f>
        <v>SA_Diesel</v>
      </c>
      <c r="O1237" s="39" t="str">
        <f>IF(LCOE_SensitivityScenarios!CO1236&gt;'OnSSET_original_NoMG-PV-Diesel'!AE1236,'OnSSET_original_NoMG-PV-Diesel'!AD1236,LCOE_SensitivityScenarios!CP1236)</f>
        <v>SA_Diesel</v>
      </c>
      <c r="P1237" s="40" t="str">
        <f>IF(LCOE_SensitivityScenarios!CT1236&gt;'OnSSET_original_NoMG-PV-Diesel'!AE1236,'OnSSET_original_NoMG-PV-Diesel'!AD1236,LCOE_SensitivityScenarios!CU1236)</f>
        <v>SA_Diesel</v>
      </c>
      <c r="Q1237" s="38">
        <f>IF(LCOE_SensitivityScenarios!BF1236&gt;'OnSSET_original_NoMG-PV-Diesel'!M1236,'OnSSET_original_NoMG-PV-Diesel'!M1236,LCOE_SensitivityScenarios!BF1236)</f>
        <v>0.55050316476165895</v>
      </c>
      <c r="R1237" s="28">
        <f>MIN('OnSSET_original_NoMG-PV-Diesel'!E1236:I1236,LCOE_SensitivityScenarios!BK1236)</f>
        <v>0.55050316476165895</v>
      </c>
      <c r="S1237" s="28">
        <f>MIN('OnSSET_original_NoMG-PV-Diesel'!E1236:I1236,LCOE_SensitivityScenarios!BP1236)</f>
        <v>0.55050316476165895</v>
      </c>
      <c r="T1237" s="27">
        <f>MIN('OnSSET_original_NoMG-PV-Diesel'!N1236:R1236,LCOE_SensitivityScenarios!BU1236)</f>
        <v>0.51325575686388047</v>
      </c>
      <c r="U1237" s="28">
        <f>MIN('OnSSET_original_NoMG-PV-Diesel'!N1236:R1236,LCOE_SensitivityScenarios!BZ1236)</f>
        <v>0.48749423058788038</v>
      </c>
      <c r="V1237" s="29">
        <f>MIN('OnSSET_original_NoMG-PV-Diesel'!N1236:R1236,LCOE_SensitivityScenarios!CE1236)</f>
        <v>0.52662404518720352</v>
      </c>
      <c r="W1237" s="28">
        <f>MIN('OnSSET_original_NoMG-PV-Diesel'!W1236:AA1236,LCOE_SensitivityScenarios!CJ1236)</f>
        <v>0.26631641171134401</v>
      </c>
      <c r="X1237" s="28">
        <f>MIN('OnSSET_original_NoMG-PV-Diesel'!W1236:AA1236,LCOE_SensitivityScenarios!CO1236)</f>
        <v>0.26631641171134401</v>
      </c>
      <c r="Y1237" s="29">
        <f>MIN('OnSSET_original_NoMG-PV-Diesel'!W1236:AA1236,LCOE_SensitivityScenarios!CT1236)</f>
        <v>0.26631641171134401</v>
      </c>
      <c r="Z1237">
        <f>IF(H1237='OnSSET_original_NoMG-PV-Diesel'!L1236,'OnSSET_original_NoMG-PV-Diesel'!K1236,"wait")</f>
        <v>23.9219263413665</v>
      </c>
      <c r="AA1237">
        <f>IF(I1237='OnSSET_original_NoMG-PV-Diesel'!L1236,'OnSSET_original_NoMG-PV-Diesel'!K1236,"wait")</f>
        <v>23.9219263413665</v>
      </c>
      <c r="AB1237">
        <f>IF(J1237='OnSSET_original_NoMG-PV-Diesel'!L1236,'OnSSET_original_NoMG-PV-Diesel'!K1236,"wait")</f>
        <v>23.9219263413665</v>
      </c>
      <c r="AC1237">
        <f>VLOOKUP(B1237,[4]s3!$A$2:$T$275,20,FALSE)</f>
        <v>9.2769999999999992</v>
      </c>
      <c r="AD1237" t="str">
        <f>IF(L1237='OnSSET_original_NoMG-PV-Diesel'!U1236,'OnSSET_original_NoMG-PV-Diesel'!T1236,"wait")</f>
        <v>wait</v>
      </c>
      <c r="AE1237" t="str">
        <f>IF(M1237='OnSSET_original_NoMG-PV-Diesel'!U1236,'OnSSET_original_NoMG-PV-Diesel'!T1236,"wait")</f>
        <v>wait</v>
      </c>
      <c r="AF1237">
        <f>IF(N1237='OnSSET_original_NoMG-PV-Diesel'!AD1236,'OnSSET_original_NoMG-PV-Diesel'!AC1236,"wait")</f>
        <v>15.149461024128399</v>
      </c>
      <c r="AG1237">
        <f>IF(O1237='OnSSET_original_NoMG-PV-Diesel'!AD1236,'OnSSET_original_NoMG-PV-Diesel'!AC1236,"wait")</f>
        <v>15.149461024128399</v>
      </c>
      <c r="AH1237">
        <f>IF(P1237='OnSSET_original_NoMG-PV-Diesel'!AD1236,'OnSSET_original_NoMG-PV-Diesel'!AC1236,"wait")</f>
        <v>15.149461024128399</v>
      </c>
      <c r="AR1237">
        <v>29.832999999999998</v>
      </c>
      <c r="AS1237">
        <v>29.832999999999998</v>
      </c>
      <c r="AT1237">
        <v>11.787000000000001</v>
      </c>
      <c r="AU1237">
        <v>11.787000000000001</v>
      </c>
      <c r="AV1237">
        <v>62289.266920000002</v>
      </c>
      <c r="AW1237">
        <v>0</v>
      </c>
      <c r="AX1237">
        <v>13452.01362</v>
      </c>
      <c r="AZ1237">
        <f>SUMIF([1]base!$A$2:$A$169,B1237,[1]base!$V$2:$V$169)</f>
        <v>0</v>
      </c>
      <c r="BA1237">
        <f>SUMIF([2]s1!$A$2:$A$275,B1237,[2]s1!$U$2:$U$275)</f>
        <v>0</v>
      </c>
      <c r="BB1237">
        <f>SUMIF([3]s2!$A$2:$A$115,B1237,[3]s2!$U$2:$U$115)</f>
        <v>0</v>
      </c>
      <c r="BC1237">
        <f>SUMIF([4]s3!$A$2:$A$245,B1237,[4]s3!$U$2:$U$245)</f>
        <v>13798.2</v>
      </c>
      <c r="BD1237">
        <f>SUMIF([5]s4!$A$2:$A$74,B1237,[5]s4!$U$2:$U$74)</f>
        <v>0</v>
      </c>
      <c r="BF1237">
        <f t="shared" si="100"/>
        <v>0</v>
      </c>
      <c r="BG1237">
        <f t="shared" si="101"/>
        <v>0</v>
      </c>
      <c r="BH1237">
        <f t="shared" si="102"/>
        <v>0</v>
      </c>
      <c r="BI1237">
        <f t="shared" si="103"/>
        <v>89539.480540000004</v>
      </c>
      <c r="BJ1237">
        <f t="shared" si="104"/>
        <v>0</v>
      </c>
      <c r="BL1237" t="s">
        <v>114</v>
      </c>
      <c r="BM1237" s="23">
        <v>121284.1666</v>
      </c>
      <c r="BN1237" s="23">
        <v>23.921926339999999</v>
      </c>
      <c r="BP1237" t="s">
        <v>186</v>
      </c>
      <c r="BQ1237" s="23">
        <v>121284.1666</v>
      </c>
      <c r="BR1237" s="23">
        <v>23.921926339999999</v>
      </c>
      <c r="BT1237" t="s">
        <v>183</v>
      </c>
      <c r="BU1237" s="23">
        <v>18785.496739999999</v>
      </c>
      <c r="BV1237" s="23">
        <v>15.14946102</v>
      </c>
    </row>
    <row r="1238" spans="1:74" x14ac:dyDescent="0.25">
      <c r="A1238">
        <v>1</v>
      </c>
      <c r="B1238" s="15">
        <v>17692</v>
      </c>
      <c r="C1238" s="15">
        <v>-65.467412170000003</v>
      </c>
      <c r="D1238" s="15">
        <v>-16.576777920000001</v>
      </c>
      <c r="E1238" s="16">
        <v>0</v>
      </c>
      <c r="F1238" s="19">
        <v>30202.178470832201</v>
      </c>
      <c r="G1238" s="19">
        <v>87.842897355415474</v>
      </c>
      <c r="H1238" s="16" t="str">
        <f>IF(LCOE_SensitivityScenarios!BF1237&gt;'OnSSET_original_NoMG-PV-Diesel'!M1237,'OnSSET_original_NoMG-PV-Diesel'!L1237,LCOE_SensitivityScenarios!BG1237)</f>
        <v>SA_PV</v>
      </c>
      <c r="I1238" s="39" t="str">
        <f>IF(LCOE_SensitivityScenarios!BK1237&gt;'OnSSET_original_NoMG-PV-Diesel'!M1237,'OnSSET_original_NoMG-PV-Diesel'!L1237,LCOE_SensitivityScenarios!BL1237)</f>
        <v>SA_PV</v>
      </c>
      <c r="J1238" s="39" t="str">
        <f>IF(LCOE_SensitivityScenarios!BP1237&gt;'OnSSET_original_NoMG-PV-Diesel'!M1237,'OnSSET_original_NoMG-PV-Diesel'!L1237,LCOE_SensitivityScenarios!BQ1237)</f>
        <v>SA_PV</v>
      </c>
      <c r="K1238" s="38" t="str">
        <f>IF(LCOE_SensitivityScenarios!BU1237&gt;'OnSSET_original_NoMG-PV-Diesel'!V1237,'OnSSET_original_NoMG-PV-Diesel'!U1237,LCOE_SensitivityScenarios!BV1237)</f>
        <v>SA_PV</v>
      </c>
      <c r="L1238" s="39" t="str">
        <f>IF(LCOE_SensitivityScenarios!BZ1237&gt;'OnSSET_original_NoMG-PV-Diesel'!V1237,'OnSSET_original_NoMG-PV-Diesel'!U1237,LCOE_SensitivityScenarios!CA1237)</f>
        <v>SA_PV</v>
      </c>
      <c r="M1238" s="40" t="str">
        <f>IF(LCOE_SensitivityScenarios!CE1237&gt;'OnSSET_original_NoMG-PV-Diesel'!V1237,'OnSSET_original_NoMG-PV-Diesel'!U1237,LCOE_SensitivityScenarios!CF1237)</f>
        <v>SA_PV</v>
      </c>
      <c r="N1238" s="39" t="str">
        <f>IF(LCOE_SensitivityScenarios!CJ1237&gt;'OnSSET_original_NoMG-PV-Diesel'!AE1237,'OnSSET_original_NoMG-PV-Diesel'!AD1237,LCOE_SensitivityScenarios!CK1237)</f>
        <v>SA_Diesel</v>
      </c>
      <c r="O1238" s="39" t="str">
        <f>IF(LCOE_SensitivityScenarios!CO1237&gt;'OnSSET_original_NoMG-PV-Diesel'!AE1237,'OnSSET_original_NoMG-PV-Diesel'!AD1237,LCOE_SensitivityScenarios!CP1237)</f>
        <v>SA_Diesel</v>
      </c>
      <c r="P1238" s="40" t="str">
        <f>IF(LCOE_SensitivityScenarios!CT1237&gt;'OnSSET_original_NoMG-PV-Diesel'!AE1237,'OnSSET_original_NoMG-PV-Diesel'!AD1237,LCOE_SensitivityScenarios!CU1237)</f>
        <v>SA_Diesel</v>
      </c>
      <c r="Q1238" s="38">
        <f>IF(LCOE_SensitivityScenarios!BF1237&gt;'OnSSET_original_NoMG-PV-Diesel'!M1237,'OnSSET_original_NoMG-PV-Diesel'!M1237,LCOE_SensitivityScenarios!BF1237)</f>
        <v>0.48670417492697399</v>
      </c>
      <c r="R1238" s="28">
        <f>MIN('OnSSET_original_NoMG-PV-Diesel'!E1237:I1237,LCOE_SensitivityScenarios!BK1237)</f>
        <v>0.48670417492697399</v>
      </c>
      <c r="S1238" s="28">
        <f>MIN('OnSSET_original_NoMG-PV-Diesel'!E1237:I1237,LCOE_SensitivityScenarios!BP1237)</f>
        <v>0.48670417492697399</v>
      </c>
      <c r="T1238" s="27">
        <f>MIN('OnSSET_original_NoMG-PV-Diesel'!N1237:R1237,LCOE_SensitivityScenarios!BU1237)</f>
        <v>0.48670417492697399</v>
      </c>
      <c r="U1238" s="28">
        <f>MIN('OnSSET_original_NoMG-PV-Diesel'!N1237:R1237,LCOE_SensitivityScenarios!BZ1237)</f>
        <v>0.48670417492697399</v>
      </c>
      <c r="V1238" s="29">
        <f>MIN('OnSSET_original_NoMG-PV-Diesel'!N1237:R1237,LCOE_SensitivityScenarios!CE1237)</f>
        <v>0.48670417492697399</v>
      </c>
      <c r="W1238" s="28">
        <f>MIN('OnSSET_original_NoMG-PV-Diesel'!W1237:AA1237,LCOE_SensitivityScenarios!CJ1237)</f>
        <v>0.30251715023657699</v>
      </c>
      <c r="X1238" s="28">
        <f>MIN('OnSSET_original_NoMG-PV-Diesel'!W1237:AA1237,LCOE_SensitivityScenarios!CO1237)</f>
        <v>0.30251715023657699</v>
      </c>
      <c r="Y1238" s="29">
        <f>MIN('OnSSET_original_NoMG-PV-Diesel'!W1237:AA1237,LCOE_SensitivityScenarios!CT1237)</f>
        <v>0.30251715023657699</v>
      </c>
      <c r="Z1238">
        <f>IF(H1238='OnSSET_original_NoMG-PV-Diesel'!L1237,'OnSSET_original_NoMG-PV-Diesel'!K1237,"wait")</f>
        <v>19.252998323983</v>
      </c>
      <c r="AA1238">
        <f>IF(I1238='OnSSET_original_NoMG-PV-Diesel'!L1237,'OnSSET_original_NoMG-PV-Diesel'!K1237,"wait")</f>
        <v>19.252998323983</v>
      </c>
      <c r="AB1238">
        <f>IF(J1238='OnSSET_original_NoMG-PV-Diesel'!L1237,'OnSSET_original_NoMG-PV-Diesel'!K1237,"wait")</f>
        <v>19.252998323983</v>
      </c>
      <c r="AC1238">
        <f>IF(K1238='OnSSET_original_NoMG-PV-Diesel'!U1237,'OnSSET_original_NoMG-PV-Diesel'!T1237,"wait")</f>
        <v>19.252998323983</v>
      </c>
      <c r="AD1238">
        <f>IF(L1238='OnSSET_original_NoMG-PV-Diesel'!U1237,'OnSSET_original_NoMG-PV-Diesel'!T1237,"wait")</f>
        <v>19.252998323983</v>
      </c>
      <c r="AE1238">
        <f>IF(M1238='OnSSET_original_NoMG-PV-Diesel'!U1237,'OnSSET_original_NoMG-PV-Diesel'!T1237,"wait")</f>
        <v>19.252998323983</v>
      </c>
      <c r="AF1238">
        <f>IF(N1238='OnSSET_original_NoMG-PV-Diesel'!AD1237,'OnSSET_original_NoMG-PV-Diesel'!AC1237,"wait")</f>
        <v>13.7909490734393</v>
      </c>
      <c r="AG1238">
        <f>IF(O1238='OnSSET_original_NoMG-PV-Diesel'!AD1237,'OnSSET_original_NoMG-PV-Diesel'!AC1237,"wait")</f>
        <v>13.7909490734393</v>
      </c>
      <c r="AH1238">
        <f>IF(P1238='OnSSET_original_NoMG-PV-Diesel'!AD1237,'OnSSET_original_NoMG-PV-Diesel'!AC1237,"wait")</f>
        <v>13.7909490734393</v>
      </c>
      <c r="AR1238">
        <v>46.708999999999897</v>
      </c>
      <c r="AS1238">
        <v>46.708999999999897</v>
      </c>
      <c r="AT1238">
        <v>6.7929999999999904</v>
      </c>
      <c r="AU1238">
        <v>2.4E-2</v>
      </c>
      <c r="AV1238">
        <v>58152.529739999998</v>
      </c>
      <c r="AW1238">
        <v>0</v>
      </c>
      <c r="AX1238">
        <v>11617.64812</v>
      </c>
      <c r="AZ1238">
        <f>SUMIF([1]base!$A$2:$A$169,B1238,[1]base!$V$2:$V$169)</f>
        <v>0</v>
      </c>
      <c r="BA1238">
        <f>SUMIF([2]s1!$A$2:$A$275,B1238,[2]s1!$U$2:$U$275)</f>
        <v>0</v>
      </c>
      <c r="BB1238">
        <f>SUMIF([3]s2!$A$2:$A$115,B1238,[3]s2!$U$2:$U$115)</f>
        <v>0</v>
      </c>
      <c r="BC1238">
        <f>SUMIF([4]s3!$A$2:$A$245,B1238,[4]s3!$U$2:$U$245)</f>
        <v>0</v>
      </c>
      <c r="BD1238">
        <f>SUMIF([5]s4!$A$2:$A$74,B1238,[5]s4!$U$2:$U$74)</f>
        <v>0</v>
      </c>
      <c r="BF1238">
        <f t="shared" si="100"/>
        <v>0</v>
      </c>
      <c r="BG1238">
        <f t="shared" si="101"/>
        <v>0</v>
      </c>
      <c r="BH1238">
        <f t="shared" si="102"/>
        <v>0</v>
      </c>
      <c r="BI1238">
        <f t="shared" si="103"/>
        <v>0</v>
      </c>
      <c r="BJ1238">
        <f t="shared" si="104"/>
        <v>0</v>
      </c>
      <c r="BL1238" t="s">
        <v>114</v>
      </c>
      <c r="BM1238" s="23">
        <v>97612.701499999996</v>
      </c>
      <c r="BN1238" s="23">
        <v>19.25299832</v>
      </c>
      <c r="BP1238" t="s">
        <v>186</v>
      </c>
      <c r="BQ1238" s="23">
        <v>97612.701499999996</v>
      </c>
      <c r="BR1238" s="23">
        <v>19.25299832</v>
      </c>
      <c r="BT1238" t="s">
        <v>183</v>
      </c>
      <c r="BU1238" s="23">
        <v>17100.92712</v>
      </c>
      <c r="BV1238" s="23">
        <v>13.79094907</v>
      </c>
    </row>
    <row r="1239" spans="1:74" x14ac:dyDescent="0.25">
      <c r="A1239">
        <v>1</v>
      </c>
      <c r="B1239" s="15">
        <v>17693</v>
      </c>
      <c r="C1239" s="15">
        <v>-65.407713680000001</v>
      </c>
      <c r="D1239" s="15">
        <v>-16.591297220000001</v>
      </c>
      <c r="E1239" s="16">
        <v>0</v>
      </c>
      <c r="F1239" s="19">
        <v>35356.019328140203</v>
      </c>
      <c r="G1239" s="19">
        <v>109.24999702441305</v>
      </c>
      <c r="H1239" s="16" t="str">
        <f>IF(LCOE_SensitivityScenarios!BF1238&gt;'OnSSET_original_NoMG-PV-Diesel'!M1238,'OnSSET_original_NoMG-PV-Diesel'!L1238,LCOE_SensitivityScenarios!BG1238)</f>
        <v>SA_PV</v>
      </c>
      <c r="I1239" s="39" t="str">
        <f>IF(LCOE_SensitivityScenarios!BK1238&gt;'OnSSET_original_NoMG-PV-Diesel'!M1238,'OnSSET_original_NoMG-PV-Diesel'!L1238,LCOE_SensitivityScenarios!BL1238)</f>
        <v>SA_PV</v>
      </c>
      <c r="J1239" s="39" t="str">
        <f>IF(LCOE_SensitivityScenarios!BP1238&gt;'OnSSET_original_NoMG-PV-Diesel'!M1238,'OnSSET_original_NoMG-PV-Diesel'!L1238,LCOE_SensitivityScenarios!BQ1238)</f>
        <v>SA_PV</v>
      </c>
      <c r="K1239" s="38" t="str">
        <f>IF(LCOE_SensitivityScenarios!BU1238&gt;'OnSSET_original_NoMG-PV-Diesel'!V1238,'OnSSET_original_NoMG-PV-Diesel'!U1238,LCOE_SensitivityScenarios!BV1238)</f>
        <v>SA_PV</v>
      </c>
      <c r="L1239" s="39" t="str">
        <f>IF(LCOE_SensitivityScenarios!BZ1238&gt;'OnSSET_original_NoMG-PV-Diesel'!V1238,'OnSSET_original_NoMG-PV-Diesel'!U1238,LCOE_SensitivityScenarios!CA1238)</f>
        <v>MG_Hybrid</v>
      </c>
      <c r="M1239" s="40" t="str">
        <f>IF(LCOE_SensitivityScenarios!CE1238&gt;'OnSSET_original_NoMG-PV-Diesel'!V1238,'OnSSET_original_NoMG-PV-Diesel'!U1238,LCOE_SensitivityScenarios!CF1238)</f>
        <v>SA_PV</v>
      </c>
      <c r="N1239" s="39" t="str">
        <f>IF(LCOE_SensitivityScenarios!CJ1238&gt;'OnSSET_original_NoMG-PV-Diesel'!AE1238,'OnSSET_original_NoMG-PV-Diesel'!AD1238,LCOE_SensitivityScenarios!CK1238)</f>
        <v>SA_Diesel</v>
      </c>
      <c r="O1239" s="39" t="str">
        <f>IF(LCOE_SensitivityScenarios!CO1238&gt;'OnSSET_original_NoMG-PV-Diesel'!AE1238,'OnSSET_original_NoMG-PV-Diesel'!AD1238,LCOE_SensitivityScenarios!CP1238)</f>
        <v>SA_Diesel</v>
      </c>
      <c r="P1239" s="40" t="str">
        <f>IF(LCOE_SensitivityScenarios!CT1238&gt;'OnSSET_original_NoMG-PV-Diesel'!AE1238,'OnSSET_original_NoMG-PV-Diesel'!AD1238,LCOE_SensitivityScenarios!CU1238)</f>
        <v>SA_Diesel</v>
      </c>
      <c r="Q1239" s="38">
        <f>IF(LCOE_SensitivityScenarios!BF1238&gt;'OnSSET_original_NoMG-PV-Diesel'!M1238,'OnSSET_original_NoMG-PV-Diesel'!M1238,LCOE_SensitivityScenarios!BF1238)</f>
        <v>0.48614634779238702</v>
      </c>
      <c r="R1239" s="28">
        <f>MIN('OnSSET_original_NoMG-PV-Diesel'!E1238:I1238,LCOE_SensitivityScenarios!BK1238)</f>
        <v>0.48614634779238702</v>
      </c>
      <c r="S1239" s="28">
        <f>MIN('OnSSET_original_NoMG-PV-Diesel'!E1238:I1238,LCOE_SensitivityScenarios!BP1238)</f>
        <v>0.48614634779238702</v>
      </c>
      <c r="T1239" s="27">
        <f>MIN('OnSSET_original_NoMG-PV-Diesel'!N1238:R1238,LCOE_SensitivityScenarios!BU1238)</f>
        <v>0.48614634779238702</v>
      </c>
      <c r="U1239" s="28">
        <f>MIN('OnSSET_original_NoMG-PV-Diesel'!N1238:R1238,LCOE_SensitivityScenarios!BZ1238)</f>
        <v>0.47103464468027023</v>
      </c>
      <c r="V1239" s="29">
        <f>MIN('OnSSET_original_NoMG-PV-Diesel'!N1238:R1238,LCOE_SensitivityScenarios!CE1238)</f>
        <v>0.48614634779238702</v>
      </c>
      <c r="W1239" s="28">
        <f>MIN('OnSSET_original_NoMG-PV-Diesel'!W1238:AA1238,LCOE_SensitivityScenarios!CJ1238)</f>
        <v>0.284416780973961</v>
      </c>
      <c r="X1239" s="28">
        <f>MIN('OnSSET_original_NoMG-PV-Diesel'!W1238:AA1238,LCOE_SensitivityScenarios!CO1238)</f>
        <v>0.284416780973961</v>
      </c>
      <c r="Y1239" s="29">
        <f>MIN('OnSSET_original_NoMG-PV-Diesel'!W1238:AA1238,LCOE_SensitivityScenarios!CT1238)</f>
        <v>0.284416780973961</v>
      </c>
      <c r="Z1239">
        <f>IF(H1239='OnSSET_original_NoMG-PV-Diesel'!L1238,'OnSSET_original_NoMG-PV-Diesel'!K1238,"wait")</f>
        <v>22.512587919860099</v>
      </c>
      <c r="AA1239">
        <f>IF(I1239='OnSSET_original_NoMG-PV-Diesel'!L1238,'OnSSET_original_NoMG-PV-Diesel'!K1238,"wait")</f>
        <v>22.512587919860099</v>
      </c>
      <c r="AB1239">
        <f>IF(J1239='OnSSET_original_NoMG-PV-Diesel'!L1238,'OnSSET_original_NoMG-PV-Diesel'!K1238,"wait")</f>
        <v>22.512587919860099</v>
      </c>
      <c r="AC1239">
        <f>IF(K1239='OnSSET_original_NoMG-PV-Diesel'!U1238,'OnSSET_original_NoMG-PV-Diesel'!T1238,"wait")</f>
        <v>22.512587919860099</v>
      </c>
      <c r="AD1239" t="str">
        <f>IF(L1239='OnSSET_original_NoMG-PV-Diesel'!U1238,'OnSSET_original_NoMG-PV-Diesel'!T1238,"wait")</f>
        <v>wait</v>
      </c>
      <c r="AE1239">
        <f>IF(M1239='OnSSET_original_NoMG-PV-Diesel'!U1238,'OnSSET_original_NoMG-PV-Diesel'!T1238,"wait")</f>
        <v>22.512587919860099</v>
      </c>
      <c r="AF1239">
        <f>IF(N1239='OnSSET_original_NoMG-PV-Diesel'!AD1238,'OnSSET_original_NoMG-PV-Diesel'!AC1238,"wait")</f>
        <v>16.144301063077702</v>
      </c>
      <c r="AG1239">
        <f>IF(O1239='OnSSET_original_NoMG-PV-Diesel'!AD1238,'OnSSET_original_NoMG-PV-Diesel'!AC1238,"wait")</f>
        <v>16.144301063077702</v>
      </c>
      <c r="AH1239">
        <f>IF(P1239='OnSSET_original_NoMG-PV-Diesel'!AD1238,'OnSSET_original_NoMG-PV-Diesel'!AC1238,"wait")</f>
        <v>16.144301063077702</v>
      </c>
      <c r="AR1239">
        <v>44.3</v>
      </c>
      <c r="AS1239">
        <v>44.3</v>
      </c>
      <c r="AT1239">
        <v>12.177</v>
      </c>
      <c r="AU1239">
        <v>4.0199999999999996</v>
      </c>
      <c r="AV1239">
        <v>63278.542659999999</v>
      </c>
      <c r="AW1239">
        <v>0</v>
      </c>
      <c r="AX1239">
        <v>13910.60499</v>
      </c>
      <c r="AZ1239">
        <f>SUMIF([1]base!$A$2:$A$169,B1239,[1]base!$V$2:$V$169)</f>
        <v>0</v>
      </c>
      <c r="BA1239">
        <f>SUMIF([2]s1!$A$2:$A$275,B1239,[2]s1!$U$2:$U$275)</f>
        <v>0</v>
      </c>
      <c r="BB1239">
        <f>SUMIF([3]s2!$A$2:$A$115,B1239,[3]s2!$U$2:$U$115)</f>
        <v>0</v>
      </c>
      <c r="BC1239">
        <f>SUMIF([4]s3!$A$2:$A$245,B1239,[4]s3!$U$2:$U$245)</f>
        <v>0</v>
      </c>
      <c r="BD1239">
        <f>SUMIF([5]s4!$A$2:$A$74,B1239,[5]s4!$U$2:$U$74)</f>
        <v>0</v>
      </c>
      <c r="BF1239">
        <f t="shared" si="100"/>
        <v>0</v>
      </c>
      <c r="BG1239">
        <f t="shared" si="101"/>
        <v>0</v>
      </c>
      <c r="BH1239">
        <f t="shared" si="102"/>
        <v>0</v>
      </c>
      <c r="BI1239">
        <f t="shared" si="103"/>
        <v>0</v>
      </c>
      <c r="BJ1239">
        <f t="shared" si="104"/>
        <v>0</v>
      </c>
      <c r="BL1239" t="s">
        <v>114</v>
      </c>
      <c r="BM1239" s="23">
        <v>114138.8208</v>
      </c>
      <c r="BN1239" s="23">
        <v>22.512587920000001</v>
      </c>
      <c r="BP1239" t="s">
        <v>186</v>
      </c>
      <c r="BQ1239" s="23">
        <v>114138.8208</v>
      </c>
      <c r="BR1239" s="23">
        <v>22.512587920000001</v>
      </c>
      <c r="BT1239" t="s">
        <v>183</v>
      </c>
      <c r="BU1239" s="23">
        <v>20019.109229999998</v>
      </c>
      <c r="BV1239" s="23">
        <v>16.14430106</v>
      </c>
    </row>
    <row r="1240" spans="1:74" x14ac:dyDescent="0.25">
      <c r="A1240">
        <v>1</v>
      </c>
      <c r="B1240" s="15">
        <v>17700</v>
      </c>
      <c r="C1240" s="15">
        <v>-65.262249569999994</v>
      </c>
      <c r="D1240" s="15">
        <v>-16.85652279</v>
      </c>
      <c r="E1240" s="16">
        <v>0</v>
      </c>
      <c r="F1240" s="19">
        <v>40071.302681961002</v>
      </c>
      <c r="G1240" s="19">
        <v>119.81835804588432</v>
      </c>
      <c r="H1240" s="16" t="str">
        <f>IF(LCOE_SensitivityScenarios!BF1239&gt;'OnSSET_original_NoMG-PV-Diesel'!M1239,'OnSSET_original_NoMG-PV-Diesel'!L1239,LCOE_SensitivityScenarios!BG1239)</f>
        <v>SA_Diesel</v>
      </c>
      <c r="I1240" s="39" t="str">
        <f>IF(LCOE_SensitivityScenarios!BK1239&gt;'OnSSET_original_NoMG-PV-Diesel'!M1239,'OnSSET_original_NoMG-PV-Diesel'!L1239,LCOE_SensitivityScenarios!BL1239)</f>
        <v>SA_Diesel</v>
      </c>
      <c r="J1240" s="39" t="str">
        <f>IF(LCOE_SensitivityScenarios!BP1239&gt;'OnSSET_original_NoMG-PV-Diesel'!M1239,'OnSSET_original_NoMG-PV-Diesel'!L1239,LCOE_SensitivityScenarios!BQ1239)</f>
        <v>SA_Diesel</v>
      </c>
      <c r="K1240" s="38" t="str">
        <f>IF(LCOE_SensitivityScenarios!BU1239&gt;'OnSSET_original_NoMG-PV-Diesel'!V1239,'OnSSET_original_NoMG-PV-Diesel'!U1239,LCOE_SensitivityScenarios!BV1239)</f>
        <v>SA_Diesel</v>
      </c>
      <c r="L1240" s="39" t="str">
        <f>IF(LCOE_SensitivityScenarios!BZ1239&gt;'OnSSET_original_NoMG-PV-Diesel'!V1239,'OnSSET_original_NoMG-PV-Diesel'!U1239,LCOE_SensitivityScenarios!CA1239)</f>
        <v>SA_Diesel</v>
      </c>
      <c r="M1240" s="40" t="str">
        <f>IF(LCOE_SensitivityScenarios!CE1239&gt;'OnSSET_original_NoMG-PV-Diesel'!V1239,'OnSSET_original_NoMG-PV-Diesel'!U1239,LCOE_SensitivityScenarios!CF1239)</f>
        <v>SA_Diesel</v>
      </c>
      <c r="N1240" s="39" t="str">
        <f>IF(LCOE_SensitivityScenarios!CJ1239&gt;'OnSSET_original_NoMG-PV-Diesel'!AE1239,'OnSSET_original_NoMG-PV-Diesel'!AD1239,LCOE_SensitivityScenarios!CK1239)</f>
        <v>SA_Diesel</v>
      </c>
      <c r="O1240" s="39" t="str">
        <f>IF(LCOE_SensitivityScenarios!CO1239&gt;'OnSSET_original_NoMG-PV-Diesel'!AE1239,'OnSSET_original_NoMG-PV-Diesel'!AD1239,LCOE_SensitivityScenarios!CP1239)</f>
        <v>SA_Diesel</v>
      </c>
      <c r="P1240" s="40" t="str">
        <f>IF(LCOE_SensitivityScenarios!CT1239&gt;'OnSSET_original_NoMG-PV-Diesel'!AE1239,'OnSSET_original_NoMG-PV-Diesel'!AD1239,LCOE_SensitivityScenarios!CU1239)</f>
        <v>SA_Diesel</v>
      </c>
      <c r="Q1240" s="38">
        <f>IF(LCOE_SensitivityScenarios!BF1239&gt;'OnSSET_original_NoMG-PV-Diesel'!M1239,'OnSSET_original_NoMG-PV-Diesel'!M1239,LCOE_SensitivityScenarios!BF1239)</f>
        <v>0.45210856181439302</v>
      </c>
      <c r="R1240" s="28">
        <f>MIN('OnSSET_original_NoMG-PV-Diesel'!E1239:I1239,LCOE_SensitivityScenarios!BK1239)</f>
        <v>0.45210856181439302</v>
      </c>
      <c r="S1240" s="28">
        <f>MIN('OnSSET_original_NoMG-PV-Diesel'!E1239:I1239,LCOE_SensitivityScenarios!BP1239)</f>
        <v>0.45210856181439302</v>
      </c>
      <c r="T1240" s="27">
        <f>MIN('OnSSET_original_NoMG-PV-Diesel'!N1239:R1239,LCOE_SensitivityScenarios!BU1239)</f>
        <v>0.33704192864490101</v>
      </c>
      <c r="U1240" s="28">
        <f>MIN('OnSSET_original_NoMG-PV-Diesel'!N1239:R1239,LCOE_SensitivityScenarios!BZ1239)</f>
        <v>0.33704192864490101</v>
      </c>
      <c r="V1240" s="29">
        <f>MIN('OnSSET_original_NoMG-PV-Diesel'!N1239:R1239,LCOE_SensitivityScenarios!CE1239)</f>
        <v>0.33704192864490101</v>
      </c>
      <c r="W1240" s="28">
        <f>MIN('OnSSET_original_NoMG-PV-Diesel'!W1239:AA1239,LCOE_SensitivityScenarios!CJ1239)</f>
        <v>0.18788147824000501</v>
      </c>
      <c r="X1240" s="28">
        <f>MIN('OnSSET_original_NoMG-PV-Diesel'!W1239:AA1239,LCOE_SensitivityScenarios!CO1239)</f>
        <v>0.18788147824000501</v>
      </c>
      <c r="Y1240" s="29">
        <f>MIN('OnSSET_original_NoMG-PV-Diesel'!W1239:AA1239,LCOE_SensitivityScenarios!CT1239)</f>
        <v>0.18788147824000501</v>
      </c>
      <c r="Z1240">
        <f>IF(H1240='OnSSET_original_NoMG-PV-Diesel'!L1239,'OnSSET_original_NoMG-PV-Diesel'!K1239,"wait")</f>
        <v>18.2973984849137</v>
      </c>
      <c r="AA1240">
        <f>IF(I1240='OnSSET_original_NoMG-PV-Diesel'!L1239,'OnSSET_original_NoMG-PV-Diesel'!K1239,"wait")</f>
        <v>18.2973984849137</v>
      </c>
      <c r="AB1240">
        <f>IF(J1240='OnSSET_original_NoMG-PV-Diesel'!L1239,'OnSSET_original_NoMG-PV-Diesel'!K1239,"wait")</f>
        <v>18.2973984849137</v>
      </c>
      <c r="AC1240">
        <f>IF(K1240='OnSSET_original_NoMG-PV-Diesel'!U1239,'OnSSET_original_NoMG-PV-Diesel'!T1239,"wait")</f>
        <v>18.2973984849137</v>
      </c>
      <c r="AD1240">
        <f>IF(L1240='OnSSET_original_NoMG-PV-Diesel'!U1239,'OnSSET_original_NoMG-PV-Diesel'!T1239,"wait")</f>
        <v>18.2973984849137</v>
      </c>
      <c r="AE1240">
        <f>IF(M1240='OnSSET_original_NoMG-PV-Diesel'!U1239,'OnSSET_original_NoMG-PV-Diesel'!T1239,"wait")</f>
        <v>18.2973984849137</v>
      </c>
      <c r="AF1240">
        <f>IF(N1240='OnSSET_original_NoMG-PV-Diesel'!AD1239,'OnSSET_original_NoMG-PV-Diesel'!AC1239,"wait")</f>
        <v>18.2973984849137</v>
      </c>
      <c r="AG1240">
        <f>IF(O1240='OnSSET_original_NoMG-PV-Diesel'!AD1239,'OnSSET_original_NoMG-PV-Diesel'!AC1239,"wait")</f>
        <v>18.2973984849137</v>
      </c>
      <c r="AH1240">
        <f>IF(P1240='OnSSET_original_NoMG-PV-Diesel'!AD1239,'OnSSET_original_NoMG-PV-Diesel'!AC1239,"wait")</f>
        <v>18.2973984849137</v>
      </c>
      <c r="AR1240">
        <v>16.298999999999999</v>
      </c>
      <c r="AS1240">
        <v>16.298999999999999</v>
      </c>
      <c r="AT1240">
        <v>4.157</v>
      </c>
      <c r="AU1240">
        <v>8.9999999999999993E-3</v>
      </c>
      <c r="AV1240">
        <v>78108.793470000004</v>
      </c>
      <c r="AW1240">
        <v>0</v>
      </c>
      <c r="AX1240">
        <v>21706.658329999998</v>
      </c>
      <c r="AZ1240">
        <f>SUMIF([1]base!$A$2:$A$169,B1240,[1]base!$V$2:$V$169)</f>
        <v>0</v>
      </c>
      <c r="BA1240">
        <f>SUMIF([2]s1!$A$2:$A$275,B1240,[2]s1!$U$2:$U$275)</f>
        <v>0</v>
      </c>
      <c r="BB1240">
        <f>SUMIF([3]s2!$A$2:$A$115,B1240,[3]s2!$U$2:$U$115)</f>
        <v>0</v>
      </c>
      <c r="BC1240">
        <f>SUMIF([4]s3!$A$2:$A$245,B1240,[4]s3!$U$2:$U$245)</f>
        <v>0</v>
      </c>
      <c r="BD1240">
        <f>SUMIF([5]s4!$A$2:$A$74,B1240,[5]s4!$U$2:$U$74)</f>
        <v>0</v>
      </c>
      <c r="BF1240">
        <f t="shared" si="100"/>
        <v>0</v>
      </c>
      <c r="BG1240">
        <f t="shared" si="101"/>
        <v>0</v>
      </c>
      <c r="BH1240">
        <f t="shared" si="102"/>
        <v>0</v>
      </c>
      <c r="BI1240">
        <f t="shared" si="103"/>
        <v>0</v>
      </c>
      <c r="BJ1240">
        <f t="shared" si="104"/>
        <v>0</v>
      </c>
      <c r="BL1240" t="s">
        <v>113</v>
      </c>
      <c r="BM1240" s="23">
        <v>22688.97349</v>
      </c>
      <c r="BN1240" s="23">
        <v>18.297398479999998</v>
      </c>
      <c r="BP1240" t="s">
        <v>183</v>
      </c>
      <c r="BQ1240" s="23">
        <v>22688.97349</v>
      </c>
      <c r="BR1240" s="23">
        <v>18.297398479999998</v>
      </c>
      <c r="BT1240" t="s">
        <v>183</v>
      </c>
      <c r="BU1240" s="23">
        <v>22688.97349</v>
      </c>
      <c r="BV1240" s="23">
        <v>18.297398479999998</v>
      </c>
    </row>
    <row r="1241" spans="1:74" x14ac:dyDescent="0.25">
      <c r="A1241">
        <v>1</v>
      </c>
      <c r="B1241" s="15">
        <v>17701</v>
      </c>
      <c r="C1241" s="15">
        <v>-65.442993889999997</v>
      </c>
      <c r="D1241" s="15">
        <v>-16.814652379999998</v>
      </c>
      <c r="E1241" s="16">
        <v>0</v>
      </c>
      <c r="F1241" s="19">
        <v>20509.348950433501</v>
      </c>
      <c r="G1241" s="19">
        <v>57.675159512126527</v>
      </c>
      <c r="H1241" s="16" t="str">
        <f>IF(LCOE_SensitivityScenarios!BF1240&gt;'OnSSET_original_NoMG-PV-Diesel'!M1240,'OnSSET_original_NoMG-PV-Diesel'!L1240,LCOE_SensitivityScenarios!BG1240)</f>
        <v>SA_PV</v>
      </c>
      <c r="I1241" s="39" t="str">
        <f>IF(LCOE_SensitivityScenarios!BK1240&gt;'OnSSET_original_NoMG-PV-Diesel'!M1240,'OnSSET_original_NoMG-PV-Diesel'!L1240,LCOE_SensitivityScenarios!BL1240)</f>
        <v>SA_PV</v>
      </c>
      <c r="J1241" s="39" t="str">
        <f>IF(LCOE_SensitivityScenarios!BP1240&gt;'OnSSET_original_NoMG-PV-Diesel'!M1240,'OnSSET_original_NoMG-PV-Diesel'!L1240,LCOE_SensitivityScenarios!BQ1240)</f>
        <v>SA_PV</v>
      </c>
      <c r="K1241" s="38" t="str">
        <f>IF(LCOE_SensitivityScenarios!BU1240&gt;'OnSSET_original_NoMG-PV-Diesel'!V1240,'OnSSET_original_NoMG-PV-Diesel'!U1240,LCOE_SensitivityScenarios!BV1240)</f>
        <v>SA_Diesel</v>
      </c>
      <c r="L1241" s="39" t="str">
        <f>IF(LCOE_SensitivityScenarios!BZ1240&gt;'OnSSET_original_NoMG-PV-Diesel'!V1240,'OnSSET_original_NoMG-PV-Diesel'!U1240,LCOE_SensitivityScenarios!CA1240)</f>
        <v>SA_Diesel</v>
      </c>
      <c r="M1241" s="40" t="str">
        <f>IF(LCOE_SensitivityScenarios!CE1240&gt;'OnSSET_original_NoMG-PV-Diesel'!V1240,'OnSSET_original_NoMG-PV-Diesel'!U1240,LCOE_SensitivityScenarios!CF1240)</f>
        <v>SA_Diesel</v>
      </c>
      <c r="N1241" s="39" t="str">
        <f>IF(LCOE_SensitivityScenarios!CJ1240&gt;'OnSSET_original_NoMG-PV-Diesel'!AE1240,'OnSSET_original_NoMG-PV-Diesel'!AD1240,LCOE_SensitivityScenarios!CK1240)</f>
        <v>SA_Diesel</v>
      </c>
      <c r="O1241" s="39" t="str">
        <f>IF(LCOE_SensitivityScenarios!CO1240&gt;'OnSSET_original_NoMG-PV-Diesel'!AE1240,'OnSSET_original_NoMG-PV-Diesel'!AD1240,LCOE_SensitivityScenarios!CP1240)</f>
        <v>SA_Diesel</v>
      </c>
      <c r="P1241" s="40" t="str">
        <f>IF(LCOE_SensitivityScenarios!CT1240&gt;'OnSSET_original_NoMG-PV-Diesel'!AE1240,'OnSSET_original_NoMG-PV-Diesel'!AD1240,LCOE_SensitivityScenarios!CU1240)</f>
        <v>SA_Diesel</v>
      </c>
      <c r="Q1241" s="38">
        <f>IF(LCOE_SensitivityScenarios!BF1240&gt;'OnSSET_original_NoMG-PV-Diesel'!M1240,'OnSSET_original_NoMG-PV-Diesel'!M1240,LCOE_SensitivityScenarios!BF1240)</f>
        <v>0.49842854106798801</v>
      </c>
      <c r="R1241" s="28">
        <f>MIN('OnSSET_original_NoMG-PV-Diesel'!E1240:I1240,LCOE_SensitivityScenarios!BK1240)</f>
        <v>0.49842854106798801</v>
      </c>
      <c r="S1241" s="28">
        <f>MIN('OnSSET_original_NoMG-PV-Diesel'!E1240:I1240,LCOE_SensitivityScenarios!BP1240)</f>
        <v>0.49842854106798801</v>
      </c>
      <c r="T1241" s="27">
        <f>MIN('OnSSET_original_NoMG-PV-Diesel'!N1240:R1240,LCOE_SensitivityScenarios!BU1240)</f>
        <v>0.37257228312337098</v>
      </c>
      <c r="U1241" s="28">
        <f>MIN('OnSSET_original_NoMG-PV-Diesel'!N1240:R1240,LCOE_SensitivityScenarios!BZ1240)</f>
        <v>0.37257228312337098</v>
      </c>
      <c r="V1241" s="29">
        <f>MIN('OnSSET_original_NoMG-PV-Diesel'!N1240:R1240,LCOE_SensitivityScenarios!CE1240)</f>
        <v>0.37257228312337098</v>
      </c>
      <c r="W1241" s="28">
        <f>MIN('OnSSET_original_NoMG-PV-Diesel'!W1240:AA1240,LCOE_SensitivityScenarios!CJ1240)</f>
        <v>0.19994839108175</v>
      </c>
      <c r="X1241" s="28">
        <f>MIN('OnSSET_original_NoMG-PV-Diesel'!W1240:AA1240,LCOE_SensitivityScenarios!CO1240)</f>
        <v>0.19994839108175</v>
      </c>
      <c r="Y1241" s="29">
        <f>MIN('OnSSET_original_NoMG-PV-Diesel'!W1240:AA1240,LCOE_SensitivityScenarios!CT1240)</f>
        <v>0.19994839108175</v>
      </c>
      <c r="Z1241">
        <f>IF(H1241='OnSSET_original_NoMG-PV-Diesel'!L1240,'OnSSET_original_NoMG-PV-Diesel'!K1240,"wait")</f>
        <v>13.389051410388801</v>
      </c>
      <c r="AA1241">
        <f>IF(I1241='OnSSET_original_NoMG-PV-Diesel'!L1240,'OnSSET_original_NoMG-PV-Diesel'!K1240,"wait")</f>
        <v>13.389051410388801</v>
      </c>
      <c r="AB1241">
        <f>IF(J1241='OnSSET_original_NoMG-PV-Diesel'!L1240,'OnSSET_original_NoMG-PV-Diesel'!K1240,"wait")</f>
        <v>13.389051410388801</v>
      </c>
      <c r="AC1241">
        <f>IF(K1241='OnSSET_original_NoMG-PV-Diesel'!U1240,'OnSSET_original_NoMG-PV-Diesel'!T1240,"wait")</f>
        <v>9.3649995207459202</v>
      </c>
      <c r="AD1241">
        <f>IF(L1241='OnSSET_original_NoMG-PV-Diesel'!U1240,'OnSSET_original_NoMG-PV-Diesel'!T1240,"wait")</f>
        <v>9.3649995207459202</v>
      </c>
      <c r="AE1241">
        <f>IF(M1241='OnSSET_original_NoMG-PV-Diesel'!U1240,'OnSSET_original_NoMG-PV-Diesel'!T1240,"wait")</f>
        <v>9.3649995207459202</v>
      </c>
      <c r="AF1241">
        <f>IF(N1241='OnSSET_original_NoMG-PV-Diesel'!AD1240,'OnSSET_original_NoMG-PV-Diesel'!AC1240,"wait")</f>
        <v>9.3649995207459202</v>
      </c>
      <c r="AG1241">
        <f>IF(O1241='OnSSET_original_NoMG-PV-Diesel'!AD1240,'OnSSET_original_NoMG-PV-Diesel'!AC1240,"wait")</f>
        <v>9.3649995207459202</v>
      </c>
      <c r="AH1241">
        <f>IF(P1241='OnSSET_original_NoMG-PV-Diesel'!AD1240,'OnSSET_original_NoMG-PV-Diesel'!AC1240,"wait")</f>
        <v>9.3649995207459202</v>
      </c>
      <c r="AR1241">
        <v>19.331</v>
      </c>
      <c r="AS1241">
        <v>19.331</v>
      </c>
      <c r="AT1241">
        <v>2.66</v>
      </c>
      <c r="AU1241">
        <v>1.7999999999999999E-2</v>
      </c>
      <c r="AV1241">
        <v>46987.058830000002</v>
      </c>
      <c r="AW1241">
        <v>0</v>
      </c>
      <c r="AX1241">
        <v>7337.4619720000001</v>
      </c>
      <c r="AZ1241">
        <f>SUMIF([1]base!$A$2:$A$169,B1241,[1]base!$V$2:$V$169)</f>
        <v>0</v>
      </c>
      <c r="BA1241">
        <f>SUMIF([2]s1!$A$2:$A$275,B1241,[2]s1!$U$2:$U$275)</f>
        <v>0</v>
      </c>
      <c r="BB1241">
        <f>SUMIF([3]s2!$A$2:$A$115,B1241,[3]s2!$U$2:$U$115)</f>
        <v>0</v>
      </c>
      <c r="BC1241">
        <f>SUMIF([4]s3!$A$2:$A$245,B1241,[4]s3!$U$2:$U$245)</f>
        <v>0</v>
      </c>
      <c r="BD1241">
        <f>SUMIF([5]s4!$A$2:$A$74,B1241,[5]s4!$U$2:$U$74)</f>
        <v>0</v>
      </c>
      <c r="BF1241">
        <f t="shared" si="100"/>
        <v>0</v>
      </c>
      <c r="BG1241">
        <f t="shared" si="101"/>
        <v>0</v>
      </c>
      <c r="BH1241">
        <f t="shared" si="102"/>
        <v>0</v>
      </c>
      <c r="BI1241">
        <f t="shared" si="103"/>
        <v>0</v>
      </c>
      <c r="BJ1241">
        <f t="shared" si="104"/>
        <v>0</v>
      </c>
      <c r="BL1241" t="s">
        <v>114</v>
      </c>
      <c r="BM1241" s="23">
        <v>67882.490650000007</v>
      </c>
      <c r="BN1241" s="23">
        <v>13.38905141</v>
      </c>
      <c r="BP1241" t="s">
        <v>183</v>
      </c>
      <c r="BQ1241" s="23">
        <v>11612.70145</v>
      </c>
      <c r="BR1241" s="23">
        <v>9.3649995209999997</v>
      </c>
      <c r="BT1241" t="s">
        <v>183</v>
      </c>
      <c r="BU1241" s="23">
        <v>11612.70145</v>
      </c>
      <c r="BV1241" s="23">
        <v>9.3649995209999997</v>
      </c>
    </row>
    <row r="1242" spans="1:74" x14ac:dyDescent="0.25">
      <c r="A1242">
        <v>1</v>
      </c>
      <c r="B1242" s="15">
        <v>17713</v>
      </c>
      <c r="C1242" s="15">
        <v>-65.26881573</v>
      </c>
      <c r="D1242" s="15">
        <v>-16.75669722</v>
      </c>
      <c r="E1242" s="16">
        <v>0</v>
      </c>
      <c r="F1242" s="19">
        <v>24435.553244164599</v>
      </c>
      <c r="G1242" s="19">
        <v>69.705888718065935</v>
      </c>
      <c r="H1242" s="16" t="str">
        <f>IF(LCOE_SensitivityScenarios!BF1241&gt;'OnSSET_original_NoMG-PV-Diesel'!M1241,'OnSSET_original_NoMG-PV-Diesel'!L1241,LCOE_SensitivityScenarios!BG1241)</f>
        <v>SA_Diesel</v>
      </c>
      <c r="I1242" s="39" t="str">
        <f>IF(LCOE_SensitivityScenarios!BK1241&gt;'OnSSET_original_NoMG-PV-Diesel'!M1241,'OnSSET_original_NoMG-PV-Diesel'!L1241,LCOE_SensitivityScenarios!BL1241)</f>
        <v>SA_Diesel</v>
      </c>
      <c r="J1242" s="39" t="str">
        <f>IF(LCOE_SensitivityScenarios!BP1241&gt;'OnSSET_original_NoMG-PV-Diesel'!M1241,'OnSSET_original_NoMG-PV-Diesel'!L1241,LCOE_SensitivityScenarios!BQ1241)</f>
        <v>SA_Diesel</v>
      </c>
      <c r="K1242" s="38" t="str">
        <f>IF(LCOE_SensitivityScenarios!BU1241&gt;'OnSSET_original_NoMG-PV-Diesel'!V1241,'OnSSET_original_NoMG-PV-Diesel'!U1241,LCOE_SensitivityScenarios!BV1241)</f>
        <v>SA_Diesel</v>
      </c>
      <c r="L1242" s="39" t="str">
        <f>IF(LCOE_SensitivityScenarios!BZ1241&gt;'OnSSET_original_NoMG-PV-Diesel'!V1241,'OnSSET_original_NoMG-PV-Diesel'!U1241,LCOE_SensitivityScenarios!CA1241)</f>
        <v>SA_Diesel</v>
      </c>
      <c r="M1242" s="40" t="str">
        <f>IF(LCOE_SensitivityScenarios!CE1241&gt;'OnSSET_original_NoMG-PV-Diesel'!V1241,'OnSSET_original_NoMG-PV-Diesel'!U1241,LCOE_SensitivityScenarios!CF1241)</f>
        <v>SA_Diesel</v>
      </c>
      <c r="N1242" s="39" t="str">
        <f>IF(LCOE_SensitivityScenarios!CJ1241&gt;'OnSSET_original_NoMG-PV-Diesel'!AE1241,'OnSSET_original_NoMG-PV-Diesel'!AD1241,LCOE_SensitivityScenarios!CK1241)</f>
        <v>SA_Diesel</v>
      </c>
      <c r="O1242" s="39" t="str">
        <f>IF(LCOE_SensitivityScenarios!CO1241&gt;'OnSSET_original_NoMG-PV-Diesel'!AE1241,'OnSSET_original_NoMG-PV-Diesel'!AD1241,LCOE_SensitivityScenarios!CP1241)</f>
        <v>SA_Diesel</v>
      </c>
      <c r="P1242" s="40" t="str">
        <f>IF(LCOE_SensitivityScenarios!CT1241&gt;'OnSSET_original_NoMG-PV-Diesel'!AE1241,'OnSSET_original_NoMG-PV-Diesel'!AD1241,LCOE_SensitivityScenarios!CU1241)</f>
        <v>SA_Diesel</v>
      </c>
      <c r="Q1242" s="38">
        <f>IF(LCOE_SensitivityScenarios!BF1241&gt;'OnSSET_original_NoMG-PV-Diesel'!M1241,'OnSSET_original_NoMG-PV-Diesel'!M1241,LCOE_SensitivityScenarios!BF1241)</f>
        <v>0.45210856181439302</v>
      </c>
      <c r="R1242" s="28">
        <f>MIN('OnSSET_original_NoMG-PV-Diesel'!E1241:I1241,LCOE_SensitivityScenarios!BK1241)</f>
        <v>0.45210856181439302</v>
      </c>
      <c r="S1242" s="28">
        <f>MIN('OnSSET_original_NoMG-PV-Diesel'!E1241:I1241,LCOE_SensitivityScenarios!BP1241)</f>
        <v>0.45210856181439302</v>
      </c>
      <c r="T1242" s="27">
        <f>MIN('OnSSET_original_NoMG-PV-Diesel'!N1241:R1241,LCOE_SensitivityScenarios!BU1241)</f>
        <v>0.33704192864490101</v>
      </c>
      <c r="U1242" s="28">
        <f>MIN('OnSSET_original_NoMG-PV-Diesel'!N1241:R1241,LCOE_SensitivityScenarios!BZ1241)</f>
        <v>0.33704192864490101</v>
      </c>
      <c r="V1242" s="29">
        <f>MIN('OnSSET_original_NoMG-PV-Diesel'!N1241:R1241,LCOE_SensitivityScenarios!CE1241)</f>
        <v>0.33704192864490101</v>
      </c>
      <c r="W1242" s="28">
        <f>MIN('OnSSET_original_NoMG-PV-Diesel'!W1241:AA1241,LCOE_SensitivityScenarios!CJ1241)</f>
        <v>0.18788147824000501</v>
      </c>
      <c r="X1242" s="28">
        <f>MIN('OnSSET_original_NoMG-PV-Diesel'!W1241:AA1241,LCOE_SensitivityScenarios!CO1241)</f>
        <v>0.18788147824000501</v>
      </c>
      <c r="Y1242" s="29">
        <f>MIN('OnSSET_original_NoMG-PV-Diesel'!W1241:AA1241,LCOE_SensitivityScenarios!CT1241)</f>
        <v>0.18788147824000501</v>
      </c>
      <c r="Z1242">
        <f>IF(H1242='OnSSET_original_NoMG-PV-Diesel'!L1241,'OnSSET_original_NoMG-PV-Diesel'!K1241,"wait")</f>
        <v>11.1577868694815</v>
      </c>
      <c r="AA1242">
        <f>IF(I1242='OnSSET_original_NoMG-PV-Diesel'!L1241,'OnSSET_original_NoMG-PV-Diesel'!K1241,"wait")</f>
        <v>11.1577868694815</v>
      </c>
      <c r="AB1242">
        <f>IF(J1242='OnSSET_original_NoMG-PV-Diesel'!L1241,'OnSSET_original_NoMG-PV-Diesel'!K1241,"wait")</f>
        <v>11.1577868694815</v>
      </c>
      <c r="AC1242">
        <f>IF(K1242='OnSSET_original_NoMG-PV-Diesel'!U1241,'OnSSET_original_NoMG-PV-Diesel'!T1241,"wait")</f>
        <v>11.1577868694815</v>
      </c>
      <c r="AD1242">
        <f>IF(L1242='OnSSET_original_NoMG-PV-Diesel'!U1241,'OnSSET_original_NoMG-PV-Diesel'!T1241,"wait")</f>
        <v>11.1577868694815</v>
      </c>
      <c r="AE1242">
        <f>IF(M1242='OnSSET_original_NoMG-PV-Diesel'!U1241,'OnSSET_original_NoMG-PV-Diesel'!T1241,"wait")</f>
        <v>11.1577868694815</v>
      </c>
      <c r="AF1242">
        <f>IF(N1242='OnSSET_original_NoMG-PV-Diesel'!AD1241,'OnSSET_original_NoMG-PV-Diesel'!AC1241,"wait")</f>
        <v>11.1577868694815</v>
      </c>
      <c r="AG1242">
        <f>IF(O1242='OnSSET_original_NoMG-PV-Diesel'!AD1241,'OnSSET_original_NoMG-PV-Diesel'!AC1241,"wait")</f>
        <v>11.1577868694815</v>
      </c>
      <c r="AH1242">
        <f>IF(P1242='OnSSET_original_NoMG-PV-Diesel'!AD1241,'OnSSET_original_NoMG-PV-Diesel'!AC1241,"wait")</f>
        <v>11.1577868694815</v>
      </c>
      <c r="AR1242">
        <v>26.956999999999901</v>
      </c>
      <c r="AS1242">
        <v>26.956999999999901</v>
      </c>
      <c r="AT1242">
        <v>4.4790000000000001</v>
      </c>
      <c r="AU1242">
        <v>0.03</v>
      </c>
      <c r="AV1242">
        <v>50865.48186</v>
      </c>
      <c r="AW1242">
        <v>0</v>
      </c>
      <c r="AX1242">
        <v>8713.2360900000003</v>
      </c>
      <c r="AZ1242">
        <f>SUMIF([1]base!$A$2:$A$169,B1242,[1]base!$V$2:$V$169)</f>
        <v>0</v>
      </c>
      <c r="BA1242">
        <f>SUMIF([2]s1!$A$2:$A$275,B1242,[2]s1!$U$2:$U$275)</f>
        <v>0</v>
      </c>
      <c r="BB1242">
        <f>SUMIF([3]s2!$A$2:$A$115,B1242,[3]s2!$U$2:$U$115)</f>
        <v>0</v>
      </c>
      <c r="BC1242">
        <f>SUMIF([4]s3!$A$2:$A$245,B1242,[4]s3!$U$2:$U$245)</f>
        <v>0</v>
      </c>
      <c r="BD1242">
        <f>SUMIF([5]s4!$A$2:$A$74,B1242,[5]s4!$U$2:$U$74)</f>
        <v>0</v>
      </c>
      <c r="BF1242">
        <f t="shared" si="100"/>
        <v>0</v>
      </c>
      <c r="BG1242">
        <f t="shared" si="101"/>
        <v>0</v>
      </c>
      <c r="BH1242">
        <f t="shared" si="102"/>
        <v>0</v>
      </c>
      <c r="BI1242">
        <f t="shared" si="103"/>
        <v>0</v>
      </c>
      <c r="BJ1242">
        <f t="shared" si="104"/>
        <v>0</v>
      </c>
      <c r="BL1242" t="s">
        <v>113</v>
      </c>
      <c r="BM1242" s="23">
        <v>13835.77729</v>
      </c>
      <c r="BN1242" s="23">
        <v>11.157786870000001</v>
      </c>
      <c r="BP1242" t="s">
        <v>183</v>
      </c>
      <c r="BQ1242" s="23">
        <v>13835.77729</v>
      </c>
      <c r="BR1242" s="23">
        <v>11.157786870000001</v>
      </c>
      <c r="BT1242" t="s">
        <v>183</v>
      </c>
      <c r="BU1242" s="23">
        <v>13835.77729</v>
      </c>
      <c r="BV1242" s="23">
        <v>11.157786870000001</v>
      </c>
    </row>
    <row r="1243" spans="1:74" x14ac:dyDescent="0.25">
      <c r="A1243">
        <v>1</v>
      </c>
      <c r="B1243" s="15">
        <v>17736</v>
      </c>
      <c r="C1243" s="15">
        <v>-65.619728309999999</v>
      </c>
      <c r="D1243" s="15">
        <v>-16.823263470000001</v>
      </c>
      <c r="E1243" s="16">
        <v>0</v>
      </c>
      <c r="F1243" s="19">
        <v>44386.832409644201</v>
      </c>
      <c r="G1243" s="19">
        <v>137.15518321422468</v>
      </c>
      <c r="H1243" s="16" t="str">
        <f>IF(LCOE_SensitivityScenarios!BF1242&gt;'OnSSET_original_NoMG-PV-Diesel'!M1242,'OnSSET_original_NoMG-PV-Diesel'!L1242,LCOE_SensitivityScenarios!BG1242)</f>
        <v>Grid_extension</v>
      </c>
      <c r="I1243" s="39" t="str">
        <f>IF(LCOE_SensitivityScenarios!BK1242&gt;'OnSSET_original_NoMG-PV-Diesel'!M1242,'OnSSET_original_NoMG-PV-Diesel'!L1242,LCOE_SensitivityScenarios!BL1242)</f>
        <v>Grid_extension</v>
      </c>
      <c r="J1243" s="39" t="str">
        <f>IF(LCOE_SensitivityScenarios!BP1242&gt;'OnSSET_original_NoMG-PV-Diesel'!M1242,'OnSSET_original_NoMG-PV-Diesel'!L1242,LCOE_SensitivityScenarios!BQ1242)</f>
        <v>Grid_extension</v>
      </c>
      <c r="K1243" s="38" t="str">
        <f>IF(LCOE_SensitivityScenarios!BU1242&gt;'OnSSET_original_NoMG-PV-Diesel'!V1242,'OnSSET_original_NoMG-PV-Diesel'!U1242,LCOE_SensitivityScenarios!BV1242)</f>
        <v>SA_Diesel</v>
      </c>
      <c r="L1243" s="39" t="str">
        <f>IF(LCOE_SensitivityScenarios!BZ1242&gt;'OnSSET_original_NoMG-PV-Diesel'!V1242,'OnSSET_original_NoMG-PV-Diesel'!U1242,LCOE_SensitivityScenarios!CA1242)</f>
        <v>SA_Diesel</v>
      </c>
      <c r="M1243" s="40" t="str">
        <f>IF(LCOE_SensitivityScenarios!CE1242&gt;'OnSSET_original_NoMG-PV-Diesel'!V1242,'OnSSET_original_NoMG-PV-Diesel'!U1242,LCOE_SensitivityScenarios!CF1242)</f>
        <v>SA_Diesel</v>
      </c>
      <c r="N1243" s="39" t="str">
        <f>IF(LCOE_SensitivityScenarios!CJ1242&gt;'OnSSET_original_NoMG-PV-Diesel'!AE1242,'OnSSET_original_NoMG-PV-Diesel'!AD1242,LCOE_SensitivityScenarios!CK1242)</f>
        <v>SA_Diesel</v>
      </c>
      <c r="O1243" s="39" t="str">
        <f>IF(LCOE_SensitivityScenarios!CO1242&gt;'OnSSET_original_NoMG-PV-Diesel'!AE1242,'OnSSET_original_NoMG-PV-Diesel'!AD1242,LCOE_SensitivityScenarios!CP1242)</f>
        <v>SA_Diesel</v>
      </c>
      <c r="P1243" s="40" t="str">
        <f>IF(LCOE_SensitivityScenarios!CT1242&gt;'OnSSET_original_NoMG-PV-Diesel'!AE1242,'OnSSET_original_NoMG-PV-Diesel'!AD1242,LCOE_SensitivityScenarios!CU1242)</f>
        <v>SA_Diesel</v>
      </c>
      <c r="Q1243" s="38">
        <f>IF(LCOE_SensitivityScenarios!BF1242&gt;'OnSSET_original_NoMG-PV-Diesel'!M1242,'OnSSET_original_NoMG-PV-Diesel'!M1242,LCOE_SensitivityScenarios!BF1242)</f>
        <v>0.50085974602864203</v>
      </c>
      <c r="R1243" s="28">
        <f>MIN('OnSSET_original_NoMG-PV-Diesel'!E1242:I1242,LCOE_SensitivityScenarios!BK1242)</f>
        <v>0.50085974602864203</v>
      </c>
      <c r="S1243" s="28">
        <f>MIN('OnSSET_original_NoMG-PV-Diesel'!E1242:I1242,LCOE_SensitivityScenarios!BP1242)</f>
        <v>0.50085974602864203</v>
      </c>
      <c r="T1243" s="27">
        <f>MIN('OnSSET_original_NoMG-PV-Diesel'!N1242:R1242,LCOE_SensitivityScenarios!BU1242)</f>
        <v>0.40810263760184101</v>
      </c>
      <c r="U1243" s="28">
        <f>MIN('OnSSET_original_NoMG-PV-Diesel'!N1242:R1242,LCOE_SensitivityScenarios!BZ1242)</f>
        <v>0.40810263760184101</v>
      </c>
      <c r="V1243" s="29">
        <f>MIN('OnSSET_original_NoMG-PV-Diesel'!N1242:R1242,LCOE_SensitivityScenarios!CE1242)</f>
        <v>0.40810263760184101</v>
      </c>
      <c r="W1243" s="28">
        <f>MIN('OnSSET_original_NoMG-PV-Diesel'!W1242:AA1242,LCOE_SensitivityScenarios!CJ1242)</f>
        <v>0.21201530392349399</v>
      </c>
      <c r="X1243" s="28">
        <f>MIN('OnSSET_original_NoMG-PV-Diesel'!W1242:AA1242,LCOE_SensitivityScenarios!CO1242)</f>
        <v>0.21201530392349399</v>
      </c>
      <c r="Y1243" s="29">
        <f>MIN('OnSSET_original_NoMG-PV-Diesel'!W1242:AA1242,LCOE_SensitivityScenarios!CT1242)</f>
        <v>0.21201530392349399</v>
      </c>
      <c r="Z1243">
        <f>IF(H1243='OnSSET_original_NoMG-PV-Diesel'!L1242,'OnSSET_original_NoMG-PV-Diesel'!K1242,"wait")</f>
        <v>11.711065647830999</v>
      </c>
      <c r="AA1243">
        <f>IF(I1243='OnSSET_original_NoMG-PV-Diesel'!L1242,'OnSSET_original_NoMG-PV-Diesel'!K1242,"wait")</f>
        <v>11.711065647830999</v>
      </c>
      <c r="AB1243">
        <f>IF(J1243='OnSSET_original_NoMG-PV-Diesel'!L1242,'OnSSET_original_NoMG-PV-Diesel'!K1242,"wait")</f>
        <v>11.711065647830999</v>
      </c>
      <c r="AC1243">
        <f>IF(K1243='OnSSET_original_NoMG-PV-Diesel'!U1242,'OnSSET_original_NoMG-PV-Diesel'!T1242,"wait")</f>
        <v>20.267960004403701</v>
      </c>
      <c r="AD1243">
        <f>IF(L1243='OnSSET_original_NoMG-PV-Diesel'!U1242,'OnSSET_original_NoMG-PV-Diesel'!T1242,"wait")</f>
        <v>20.267960004403701</v>
      </c>
      <c r="AE1243">
        <f>IF(M1243='OnSSET_original_NoMG-PV-Diesel'!U1242,'OnSSET_original_NoMG-PV-Diesel'!T1242,"wait")</f>
        <v>20.267960004403701</v>
      </c>
      <c r="AF1243">
        <f>IF(N1243='OnSSET_original_NoMG-PV-Diesel'!AD1242,'OnSSET_original_NoMG-PV-Diesel'!AC1242,"wait")</f>
        <v>20.267960004403701</v>
      </c>
      <c r="AG1243">
        <f>IF(O1243='OnSSET_original_NoMG-PV-Diesel'!AD1242,'OnSSET_original_NoMG-PV-Diesel'!AC1242,"wait")</f>
        <v>20.267960004403701</v>
      </c>
      <c r="AH1243">
        <f>IF(P1243='OnSSET_original_NoMG-PV-Diesel'!AD1242,'OnSSET_original_NoMG-PV-Diesel'!AC1242,"wait")</f>
        <v>20.267960004403701</v>
      </c>
      <c r="AR1243">
        <v>20.335000000000001</v>
      </c>
      <c r="AS1243">
        <v>20.335000000000001</v>
      </c>
      <c r="AT1243">
        <v>4.5469999999999997</v>
      </c>
      <c r="AU1243">
        <v>4.0889999999999898</v>
      </c>
      <c r="AV1243">
        <v>70083.871320000006</v>
      </c>
      <c r="AW1243">
        <v>18102.469069999999</v>
      </c>
      <c r="AX1243">
        <v>17273.608390000001</v>
      </c>
      <c r="AZ1243">
        <f>SUMIF([1]base!$A$2:$A$169,B1243,[1]base!$V$2:$V$169)</f>
        <v>0</v>
      </c>
      <c r="BA1243">
        <f>SUMIF([2]s1!$A$2:$A$275,B1243,[2]s1!$U$2:$U$275)</f>
        <v>0</v>
      </c>
      <c r="BB1243">
        <f>SUMIF([3]s2!$A$2:$A$115,B1243,[3]s2!$U$2:$U$115)</f>
        <v>0</v>
      </c>
      <c r="BC1243">
        <f>SUMIF([4]s3!$A$2:$A$245,B1243,[4]s3!$U$2:$U$245)</f>
        <v>0</v>
      </c>
      <c r="BD1243">
        <f>SUMIF([5]s4!$A$2:$A$74,B1243,[5]s4!$U$2:$U$74)</f>
        <v>0</v>
      </c>
      <c r="BF1243">
        <f t="shared" si="100"/>
        <v>0</v>
      </c>
      <c r="BG1243">
        <f t="shared" si="101"/>
        <v>0</v>
      </c>
      <c r="BH1243">
        <f t="shared" si="102"/>
        <v>0</v>
      </c>
      <c r="BI1243">
        <f t="shared" si="103"/>
        <v>0</v>
      </c>
      <c r="BJ1243">
        <f t="shared" si="104"/>
        <v>0</v>
      </c>
      <c r="BL1243" t="s">
        <v>115</v>
      </c>
      <c r="BM1243" s="23">
        <v>142626.4038</v>
      </c>
      <c r="BN1243" s="23">
        <v>11.71106565</v>
      </c>
      <c r="BP1243" t="s">
        <v>183</v>
      </c>
      <c r="BQ1243" s="23">
        <v>25132.491239999999</v>
      </c>
      <c r="BR1243" s="23">
        <v>20.267959999999999</v>
      </c>
      <c r="BT1243" t="s">
        <v>183</v>
      </c>
      <c r="BU1243" s="23">
        <v>25132.491239999999</v>
      </c>
      <c r="BV1243" s="23">
        <v>20.267959999999999</v>
      </c>
    </row>
    <row r="1244" spans="1:74" x14ac:dyDescent="0.25">
      <c r="A1244">
        <v>1</v>
      </c>
      <c r="B1244" s="15">
        <v>17737</v>
      </c>
      <c r="C1244" s="15">
        <v>-65.565492300000003</v>
      </c>
      <c r="D1244" s="15">
        <v>-17.007855809999999</v>
      </c>
      <c r="E1244" s="16">
        <v>0</v>
      </c>
      <c r="F1244" s="19">
        <v>17080.7450376001</v>
      </c>
      <c r="G1244" s="19">
        <v>52.779452562456342</v>
      </c>
      <c r="H1244" s="16" t="str">
        <f>IF(LCOE_SensitivityScenarios!BF1243&gt;'OnSSET_original_NoMG-PV-Diesel'!M1243,'OnSSET_original_NoMG-PV-Diesel'!L1243,LCOE_SensitivityScenarios!BG1243)</f>
        <v>SA_Diesel</v>
      </c>
      <c r="I1244" s="39" t="str">
        <f>IF(LCOE_SensitivityScenarios!BK1243&gt;'OnSSET_original_NoMG-PV-Diesel'!M1243,'OnSSET_original_NoMG-PV-Diesel'!L1243,LCOE_SensitivityScenarios!BL1243)</f>
        <v>SA_Diesel</v>
      </c>
      <c r="J1244" s="39" t="str">
        <f>IF(LCOE_SensitivityScenarios!BP1243&gt;'OnSSET_original_NoMG-PV-Diesel'!M1243,'OnSSET_original_NoMG-PV-Diesel'!L1243,LCOE_SensitivityScenarios!BQ1243)</f>
        <v>SA_Diesel</v>
      </c>
      <c r="K1244" s="38" t="str">
        <f>IF(LCOE_SensitivityScenarios!BU1243&gt;'OnSSET_original_NoMG-PV-Diesel'!V1243,'OnSSET_original_NoMG-PV-Diesel'!U1243,LCOE_SensitivityScenarios!BV1243)</f>
        <v>SA_Diesel</v>
      </c>
      <c r="L1244" s="39" t="str">
        <f>IF(LCOE_SensitivityScenarios!BZ1243&gt;'OnSSET_original_NoMG-PV-Diesel'!V1243,'OnSSET_original_NoMG-PV-Diesel'!U1243,LCOE_SensitivityScenarios!CA1243)</f>
        <v>SA_Diesel</v>
      </c>
      <c r="M1244" s="40" t="str">
        <f>IF(LCOE_SensitivityScenarios!CE1243&gt;'OnSSET_original_NoMG-PV-Diesel'!V1243,'OnSSET_original_NoMG-PV-Diesel'!U1243,LCOE_SensitivityScenarios!CF1243)</f>
        <v>SA_Diesel</v>
      </c>
      <c r="N1244" s="39" t="str">
        <f>IF(LCOE_SensitivityScenarios!CJ1243&gt;'OnSSET_original_NoMG-PV-Diesel'!AE1243,'OnSSET_original_NoMG-PV-Diesel'!AD1243,LCOE_SensitivityScenarios!CK1243)</f>
        <v>SA_Diesel</v>
      </c>
      <c r="O1244" s="39" t="str">
        <f>IF(LCOE_SensitivityScenarios!CO1243&gt;'OnSSET_original_NoMG-PV-Diesel'!AE1243,'OnSSET_original_NoMG-PV-Diesel'!AD1243,LCOE_SensitivityScenarios!CP1243)</f>
        <v>SA_Diesel</v>
      </c>
      <c r="P1244" s="40" t="str">
        <f>IF(LCOE_SensitivityScenarios!CT1243&gt;'OnSSET_original_NoMG-PV-Diesel'!AE1243,'OnSSET_original_NoMG-PV-Diesel'!AD1243,LCOE_SensitivityScenarios!CU1243)</f>
        <v>SA_Diesel</v>
      </c>
      <c r="Q1244" s="38">
        <f>IF(LCOE_SensitivityScenarios!BF1243&gt;'OnSSET_original_NoMG-PV-Diesel'!M1243,'OnSSET_original_NoMG-PV-Diesel'!M1243,LCOE_SensitivityScenarios!BF1243)</f>
        <v>0.42529319994385001</v>
      </c>
      <c r="R1244" s="28">
        <f>MIN('OnSSET_original_NoMG-PV-Diesel'!E1243:I1243,LCOE_SensitivityScenarios!BK1243)</f>
        <v>0.42529319994385001</v>
      </c>
      <c r="S1244" s="28">
        <f>MIN('OnSSET_original_NoMG-PV-Diesel'!E1243:I1243,LCOE_SensitivityScenarios!BP1243)</f>
        <v>0.42529319994385001</v>
      </c>
      <c r="T1244" s="27">
        <f>MIN('OnSSET_original_NoMG-PV-Diesel'!N1243:R1243,LCOE_SensitivityScenarios!BU1243)</f>
        <v>0.31927675140566703</v>
      </c>
      <c r="U1244" s="28">
        <f>MIN('OnSSET_original_NoMG-PV-Diesel'!N1243:R1243,LCOE_SensitivityScenarios!BZ1243)</f>
        <v>0.31927675140566703</v>
      </c>
      <c r="V1244" s="29">
        <f>MIN('OnSSET_original_NoMG-PV-Diesel'!N1243:R1243,LCOE_SensitivityScenarios!CE1243)</f>
        <v>0.31927675140566703</v>
      </c>
      <c r="W1244" s="28">
        <f>MIN('OnSSET_original_NoMG-PV-Diesel'!W1243:AA1243,LCOE_SensitivityScenarios!CJ1243)</f>
        <v>0.18184802181913301</v>
      </c>
      <c r="X1244" s="28">
        <f>MIN('OnSSET_original_NoMG-PV-Diesel'!W1243:AA1243,LCOE_SensitivityScenarios!CO1243)</f>
        <v>0.18184802181913301</v>
      </c>
      <c r="Y1244" s="29">
        <f>MIN('OnSSET_original_NoMG-PV-Diesel'!W1243:AA1243,LCOE_SensitivityScenarios!CT1243)</f>
        <v>0.18184802181913301</v>
      </c>
      <c r="Z1244">
        <f>IF(H1244='OnSSET_original_NoMG-PV-Diesel'!L1243,'OnSSET_original_NoMG-PV-Diesel'!K1243,"wait")</f>
        <v>7.7994269578082598</v>
      </c>
      <c r="AA1244">
        <f>IF(I1244='OnSSET_original_NoMG-PV-Diesel'!L1243,'OnSSET_original_NoMG-PV-Diesel'!K1243,"wait")</f>
        <v>7.7994269578082598</v>
      </c>
      <c r="AB1244">
        <f>IF(J1244='OnSSET_original_NoMG-PV-Diesel'!L1243,'OnSSET_original_NoMG-PV-Diesel'!K1243,"wait")</f>
        <v>7.7994269578082598</v>
      </c>
      <c r="AC1244">
        <f>IF(K1244='OnSSET_original_NoMG-PV-Diesel'!U1243,'OnSSET_original_NoMG-PV-Diesel'!T1243,"wait")</f>
        <v>7.7994269578082598</v>
      </c>
      <c r="AD1244">
        <f>IF(L1244='OnSSET_original_NoMG-PV-Diesel'!U1243,'OnSSET_original_NoMG-PV-Diesel'!T1243,"wait")</f>
        <v>7.7994269578082598</v>
      </c>
      <c r="AE1244">
        <f>IF(M1244='OnSSET_original_NoMG-PV-Diesel'!U1243,'OnSSET_original_NoMG-PV-Diesel'!T1243,"wait")</f>
        <v>7.7994269578082598</v>
      </c>
      <c r="AF1244">
        <f>IF(N1244='OnSSET_original_NoMG-PV-Diesel'!AD1243,'OnSSET_original_NoMG-PV-Diesel'!AC1243,"wait")</f>
        <v>7.7994269578082598</v>
      </c>
      <c r="AG1244">
        <f>IF(O1244='OnSSET_original_NoMG-PV-Diesel'!AD1243,'OnSSET_original_NoMG-PV-Diesel'!AC1243,"wait")</f>
        <v>7.7994269578082598</v>
      </c>
      <c r="AH1244">
        <f>IF(P1244='OnSSET_original_NoMG-PV-Diesel'!AD1243,'OnSSET_original_NoMG-PV-Diesel'!AC1243,"wait")</f>
        <v>7.7994269578082598</v>
      </c>
      <c r="AR1244">
        <v>1.0999999999999999E-2</v>
      </c>
      <c r="AS1244">
        <v>1.0999999999999999E-2</v>
      </c>
      <c r="AT1244">
        <v>0.39299999999999902</v>
      </c>
      <c r="AU1244">
        <v>0.152</v>
      </c>
      <c r="AV1244">
        <v>45146.811710000002</v>
      </c>
      <c r="AW1244">
        <v>0</v>
      </c>
      <c r="AX1244">
        <v>6726.0068060000003</v>
      </c>
      <c r="AZ1244">
        <f>SUMIF([1]base!$A$2:$A$169,B1244,[1]base!$V$2:$V$169)</f>
        <v>0</v>
      </c>
      <c r="BA1244">
        <f>SUMIF([2]s1!$A$2:$A$275,B1244,[2]s1!$U$2:$U$275)</f>
        <v>0</v>
      </c>
      <c r="BB1244">
        <f>SUMIF([3]s2!$A$2:$A$115,B1244,[3]s2!$U$2:$U$115)</f>
        <v>0</v>
      </c>
      <c r="BC1244">
        <f>SUMIF([4]s3!$A$2:$A$245,B1244,[4]s3!$U$2:$U$245)</f>
        <v>0</v>
      </c>
      <c r="BD1244">
        <f>SUMIF([5]s4!$A$2:$A$74,B1244,[5]s4!$U$2:$U$74)</f>
        <v>0</v>
      </c>
      <c r="BF1244">
        <f t="shared" si="100"/>
        <v>0</v>
      </c>
      <c r="BG1244">
        <f t="shared" si="101"/>
        <v>0</v>
      </c>
      <c r="BH1244">
        <f t="shared" si="102"/>
        <v>0</v>
      </c>
      <c r="BI1244">
        <f t="shared" si="103"/>
        <v>0</v>
      </c>
      <c r="BJ1244">
        <f t="shared" si="104"/>
        <v>0</v>
      </c>
      <c r="BL1244" t="s">
        <v>113</v>
      </c>
      <c r="BM1244" s="23">
        <v>9671.3744100000004</v>
      </c>
      <c r="BN1244" s="23">
        <v>7.7994269579999997</v>
      </c>
      <c r="BP1244" t="s">
        <v>183</v>
      </c>
      <c r="BQ1244" s="23">
        <v>9671.3744100000004</v>
      </c>
      <c r="BR1244" s="23">
        <v>7.7994269579999997</v>
      </c>
      <c r="BT1244" t="s">
        <v>183</v>
      </c>
      <c r="BU1244" s="23">
        <v>9671.3744100000004</v>
      </c>
      <c r="BV1244" s="23">
        <v>7.7994269579999997</v>
      </c>
    </row>
    <row r="1245" spans="1:74" x14ac:dyDescent="0.25">
      <c r="A1245">
        <v>1</v>
      </c>
      <c r="B1245" s="15">
        <v>17750</v>
      </c>
      <c r="C1245" s="15">
        <v>-65.726478549999996</v>
      </c>
      <c r="D1245" s="15">
        <v>-16.60217214</v>
      </c>
      <c r="E1245" s="16">
        <v>0</v>
      </c>
      <c r="F1245" s="19">
        <v>40033.916017645999</v>
      </c>
      <c r="G1245" s="19">
        <v>118.04939959008563</v>
      </c>
      <c r="H1245" s="16" t="str">
        <f>IF(LCOE_SensitivityScenarios!BF1244&gt;'OnSSET_original_NoMG-PV-Diesel'!M1244,'OnSSET_original_NoMG-PV-Diesel'!L1244,LCOE_SensitivityScenarios!BG1244)</f>
        <v>SA_PV</v>
      </c>
      <c r="I1245" s="39" t="str">
        <f>IF(LCOE_SensitivityScenarios!BK1244&gt;'OnSSET_original_NoMG-PV-Diesel'!M1244,'OnSSET_original_NoMG-PV-Diesel'!L1244,LCOE_SensitivityScenarios!BL1244)</f>
        <v>SA_PV</v>
      </c>
      <c r="J1245" s="39" t="str">
        <f>IF(LCOE_SensitivityScenarios!BP1244&gt;'OnSSET_original_NoMG-PV-Diesel'!M1244,'OnSSET_original_NoMG-PV-Diesel'!L1244,LCOE_SensitivityScenarios!BQ1244)</f>
        <v>SA_PV</v>
      </c>
      <c r="K1245" s="38" t="str">
        <f>IF(LCOE_SensitivityScenarios!BU1244&gt;'OnSSET_original_NoMG-PV-Diesel'!V1244,'OnSSET_original_NoMG-PV-Diesel'!U1244,LCOE_SensitivityScenarios!BV1244)</f>
        <v>SA_Diesel</v>
      </c>
      <c r="L1245" s="39" t="str">
        <f>IF(LCOE_SensitivityScenarios!BZ1244&gt;'OnSSET_original_NoMG-PV-Diesel'!V1244,'OnSSET_original_NoMG-PV-Diesel'!U1244,LCOE_SensitivityScenarios!CA1244)</f>
        <v>SA_Diesel</v>
      </c>
      <c r="M1245" s="40" t="str">
        <f>IF(LCOE_SensitivityScenarios!CE1244&gt;'OnSSET_original_NoMG-PV-Diesel'!V1244,'OnSSET_original_NoMG-PV-Diesel'!U1244,LCOE_SensitivityScenarios!CF1244)</f>
        <v>SA_Diesel</v>
      </c>
      <c r="N1245" s="39" t="str">
        <f>IF(LCOE_SensitivityScenarios!CJ1244&gt;'OnSSET_original_NoMG-PV-Diesel'!AE1244,'OnSSET_original_NoMG-PV-Diesel'!AD1244,LCOE_SensitivityScenarios!CK1244)</f>
        <v>SA_Diesel</v>
      </c>
      <c r="O1245" s="39" t="str">
        <f>IF(LCOE_SensitivityScenarios!CO1244&gt;'OnSSET_original_NoMG-PV-Diesel'!AE1244,'OnSSET_original_NoMG-PV-Diesel'!AD1244,LCOE_SensitivityScenarios!CP1244)</f>
        <v>SA_Diesel</v>
      </c>
      <c r="P1245" s="40" t="str">
        <f>IF(LCOE_SensitivityScenarios!CT1244&gt;'OnSSET_original_NoMG-PV-Diesel'!AE1244,'OnSSET_original_NoMG-PV-Diesel'!AD1244,LCOE_SensitivityScenarios!CU1244)</f>
        <v>SA_Diesel</v>
      </c>
      <c r="Q1245" s="38">
        <f>IF(LCOE_SensitivityScenarios!BF1244&gt;'OnSSET_original_NoMG-PV-Diesel'!M1244,'OnSSET_original_NoMG-PV-Diesel'!M1244,LCOE_SensitivityScenarios!BF1244)</f>
        <v>0.50315858653482604</v>
      </c>
      <c r="R1245" s="28">
        <f>MIN('OnSSET_original_NoMG-PV-Diesel'!E1244:I1244,LCOE_SensitivityScenarios!BK1244)</f>
        <v>0.50315858653482604</v>
      </c>
      <c r="S1245" s="28">
        <f>MIN('OnSSET_original_NoMG-PV-Diesel'!E1244:I1244,LCOE_SensitivityScenarios!BP1244)</f>
        <v>0.50315858653482604</v>
      </c>
      <c r="T1245" s="27">
        <f>MIN('OnSSET_original_NoMG-PV-Diesel'!N1244:R1244,LCOE_SensitivityScenarios!BU1244)</f>
        <v>0.37257228312337098</v>
      </c>
      <c r="U1245" s="28">
        <f>MIN('OnSSET_original_NoMG-PV-Diesel'!N1244:R1244,LCOE_SensitivityScenarios!BZ1244)</f>
        <v>0.37257228312337098</v>
      </c>
      <c r="V1245" s="29">
        <f>MIN('OnSSET_original_NoMG-PV-Diesel'!N1244:R1244,LCOE_SensitivityScenarios!CE1244)</f>
        <v>0.37257228312337098</v>
      </c>
      <c r="W1245" s="28">
        <f>MIN('OnSSET_original_NoMG-PV-Diesel'!W1244:AA1244,LCOE_SensitivityScenarios!CJ1244)</f>
        <v>0.19994839108175</v>
      </c>
      <c r="X1245" s="28">
        <f>MIN('OnSSET_original_NoMG-PV-Diesel'!W1244:AA1244,LCOE_SensitivityScenarios!CO1244)</f>
        <v>0.19994839108175</v>
      </c>
      <c r="Y1245" s="29">
        <f>MIN('OnSSET_original_NoMG-PV-Diesel'!W1244:AA1244,LCOE_SensitivityScenarios!CT1244)</f>
        <v>0.19994839108175</v>
      </c>
      <c r="Z1245">
        <f>IF(H1245='OnSSET_original_NoMG-PV-Diesel'!L1244,'OnSSET_original_NoMG-PV-Diesel'!K1244,"wait")</f>
        <v>26.383231855572699</v>
      </c>
      <c r="AA1245">
        <f>IF(I1245='OnSSET_original_NoMG-PV-Diesel'!L1244,'OnSSET_original_NoMG-PV-Diesel'!K1244,"wait")</f>
        <v>26.383231855572699</v>
      </c>
      <c r="AB1245">
        <f>IF(J1245='OnSSET_original_NoMG-PV-Diesel'!L1244,'OnSSET_original_NoMG-PV-Diesel'!K1244,"wait")</f>
        <v>26.383231855572699</v>
      </c>
      <c r="AC1245">
        <f>IF(K1245='OnSSET_original_NoMG-PV-Diesel'!U1244,'OnSSET_original_NoMG-PV-Diesel'!T1244,"wait")</f>
        <v>18.2803269486968</v>
      </c>
      <c r="AD1245">
        <f>IF(L1245='OnSSET_original_NoMG-PV-Diesel'!U1244,'OnSSET_original_NoMG-PV-Diesel'!T1244,"wait")</f>
        <v>18.2803269486968</v>
      </c>
      <c r="AE1245">
        <f>IF(M1245='OnSSET_original_NoMG-PV-Diesel'!U1244,'OnSSET_original_NoMG-PV-Diesel'!T1244,"wait")</f>
        <v>18.2803269486968</v>
      </c>
      <c r="AF1245">
        <f>IF(N1245='OnSSET_original_NoMG-PV-Diesel'!AD1244,'OnSSET_original_NoMG-PV-Diesel'!AC1244,"wait")</f>
        <v>18.2803269486968</v>
      </c>
      <c r="AG1245">
        <f>IF(O1245='OnSSET_original_NoMG-PV-Diesel'!AD1244,'OnSSET_original_NoMG-PV-Diesel'!AC1244,"wait")</f>
        <v>18.2803269486968</v>
      </c>
      <c r="AH1245">
        <f>IF(P1245='OnSSET_original_NoMG-PV-Diesel'!AD1244,'OnSSET_original_NoMG-PV-Diesel'!AC1244,"wait")</f>
        <v>18.2803269486968</v>
      </c>
      <c r="AR1245">
        <v>47.496000000000002</v>
      </c>
      <c r="AS1245">
        <v>47.496000000000002</v>
      </c>
      <c r="AT1245">
        <v>3.1669999999999998</v>
      </c>
      <c r="AU1245">
        <v>3.1669999999999998</v>
      </c>
      <c r="AV1245">
        <v>65839.585630000001</v>
      </c>
      <c r="AW1245">
        <v>0</v>
      </c>
      <c r="AX1245">
        <v>15133.515310000001</v>
      </c>
      <c r="AZ1245">
        <f>SUMIF([1]base!$A$2:$A$169,B1245,[1]base!$V$2:$V$169)</f>
        <v>0</v>
      </c>
      <c r="BA1245">
        <f>SUMIF([2]s1!$A$2:$A$275,B1245,[2]s1!$U$2:$U$275)</f>
        <v>0</v>
      </c>
      <c r="BB1245">
        <f>SUMIF([3]s2!$A$2:$A$115,B1245,[3]s2!$U$2:$U$115)</f>
        <v>0</v>
      </c>
      <c r="BC1245">
        <f>SUMIF([4]s3!$A$2:$A$245,B1245,[4]s3!$U$2:$U$245)</f>
        <v>0</v>
      </c>
      <c r="BD1245">
        <f>SUMIF([5]s4!$A$2:$A$74,B1245,[5]s4!$U$2:$U$74)</f>
        <v>0</v>
      </c>
      <c r="BF1245">
        <f t="shared" si="100"/>
        <v>0</v>
      </c>
      <c r="BG1245">
        <f t="shared" si="101"/>
        <v>0</v>
      </c>
      <c r="BH1245">
        <f t="shared" si="102"/>
        <v>0</v>
      </c>
      <c r="BI1245">
        <f t="shared" si="103"/>
        <v>0</v>
      </c>
      <c r="BJ1245">
        <f t="shared" si="104"/>
        <v>0</v>
      </c>
      <c r="BL1245" t="s">
        <v>114</v>
      </c>
      <c r="BM1245" s="23">
        <v>133762.98550000001</v>
      </c>
      <c r="BN1245" s="23">
        <v>26.383231859999999</v>
      </c>
      <c r="BP1245" t="s">
        <v>183</v>
      </c>
      <c r="BQ1245" s="23">
        <v>22667.804599999999</v>
      </c>
      <c r="BR1245" s="23">
        <v>18.280326949999999</v>
      </c>
      <c r="BT1245" t="s">
        <v>183</v>
      </c>
      <c r="BU1245" s="23">
        <v>22667.804599999999</v>
      </c>
      <c r="BV1245" s="23">
        <v>18.280326949999999</v>
      </c>
    </row>
    <row r="1246" spans="1:74" x14ac:dyDescent="0.25">
      <c r="A1246">
        <v>1</v>
      </c>
      <c r="B1246" s="15">
        <v>17762</v>
      </c>
      <c r="C1246" s="15">
        <v>-65.337948789999999</v>
      </c>
      <c r="D1246" s="15">
        <v>-16.617609590000001</v>
      </c>
      <c r="E1246" s="16">
        <v>0</v>
      </c>
      <c r="F1246" s="19">
        <v>19069.393010322499</v>
      </c>
      <c r="G1246" s="19">
        <v>53.6258018880959</v>
      </c>
      <c r="H1246" s="16" t="str">
        <f>IF(LCOE_SensitivityScenarios!BF1245&gt;'OnSSET_original_NoMG-PV-Diesel'!M1245,'OnSSET_original_NoMG-PV-Diesel'!L1245,LCOE_SensitivityScenarios!BG1245)</f>
        <v>SA_PV</v>
      </c>
      <c r="I1246" s="39" t="str">
        <f>IF(LCOE_SensitivityScenarios!BK1245&gt;'OnSSET_original_NoMG-PV-Diesel'!M1245,'OnSSET_original_NoMG-PV-Diesel'!L1245,LCOE_SensitivityScenarios!BL1245)</f>
        <v>SA_PV</v>
      </c>
      <c r="J1246" s="39" t="str">
        <f>IF(LCOE_SensitivityScenarios!BP1245&gt;'OnSSET_original_NoMG-PV-Diesel'!M1245,'OnSSET_original_NoMG-PV-Diesel'!L1245,LCOE_SensitivityScenarios!BQ1245)</f>
        <v>SA_PV</v>
      </c>
      <c r="K1246" s="38" t="str">
        <f>IF(LCOE_SensitivityScenarios!BU1245&gt;'OnSSET_original_NoMG-PV-Diesel'!V1245,'OnSSET_original_NoMG-PV-Diesel'!U1245,LCOE_SensitivityScenarios!BV1245)</f>
        <v>SA_Diesel</v>
      </c>
      <c r="L1246" s="39" t="str">
        <f>IF(LCOE_SensitivityScenarios!BZ1245&gt;'OnSSET_original_NoMG-PV-Diesel'!V1245,'OnSSET_original_NoMG-PV-Diesel'!U1245,LCOE_SensitivityScenarios!CA1245)</f>
        <v>SA_Diesel</v>
      </c>
      <c r="M1246" s="40" t="str">
        <f>IF(LCOE_SensitivityScenarios!CE1245&gt;'OnSSET_original_NoMG-PV-Diesel'!V1245,'OnSSET_original_NoMG-PV-Diesel'!U1245,LCOE_SensitivityScenarios!CF1245)</f>
        <v>SA_Diesel</v>
      </c>
      <c r="N1246" s="39" t="str">
        <f>IF(LCOE_SensitivityScenarios!CJ1245&gt;'OnSSET_original_NoMG-PV-Diesel'!AE1245,'OnSSET_original_NoMG-PV-Diesel'!AD1245,LCOE_SensitivityScenarios!CK1245)</f>
        <v>SA_Diesel</v>
      </c>
      <c r="O1246" s="39" t="str">
        <f>IF(LCOE_SensitivityScenarios!CO1245&gt;'OnSSET_original_NoMG-PV-Diesel'!AE1245,'OnSSET_original_NoMG-PV-Diesel'!AD1245,LCOE_SensitivityScenarios!CP1245)</f>
        <v>SA_Diesel</v>
      </c>
      <c r="P1246" s="40" t="str">
        <f>IF(LCOE_SensitivityScenarios!CT1245&gt;'OnSSET_original_NoMG-PV-Diesel'!AE1245,'OnSSET_original_NoMG-PV-Diesel'!AD1245,LCOE_SensitivityScenarios!CU1245)</f>
        <v>SA_Diesel</v>
      </c>
      <c r="Q1246" s="38">
        <f>IF(LCOE_SensitivityScenarios!BF1245&gt;'OnSSET_original_NoMG-PV-Diesel'!M1245,'OnSSET_original_NoMG-PV-Diesel'!M1245,LCOE_SensitivityScenarios!BF1245)</f>
        <v>0.48726328368622401</v>
      </c>
      <c r="R1246" s="28">
        <f>MIN('OnSSET_original_NoMG-PV-Diesel'!E1245:I1245,LCOE_SensitivityScenarios!BK1245)</f>
        <v>0.48726328368622401</v>
      </c>
      <c r="S1246" s="28">
        <f>MIN('OnSSET_original_NoMG-PV-Diesel'!E1245:I1245,LCOE_SensitivityScenarios!BP1245)</f>
        <v>0.48726328368622401</v>
      </c>
      <c r="T1246" s="27">
        <f>MIN('OnSSET_original_NoMG-PV-Diesel'!N1245:R1245,LCOE_SensitivityScenarios!BU1245)</f>
        <v>0.46139816931954503</v>
      </c>
      <c r="U1246" s="28">
        <f>MIN('OnSSET_original_NoMG-PV-Diesel'!N1245:R1245,LCOE_SensitivityScenarios!BZ1245)</f>
        <v>0.46139816931954503</v>
      </c>
      <c r="V1246" s="29">
        <f>MIN('OnSSET_original_NoMG-PV-Diesel'!N1245:R1245,LCOE_SensitivityScenarios!CE1245)</f>
        <v>0.46139816931954503</v>
      </c>
      <c r="W1246" s="28">
        <f>MIN('OnSSET_original_NoMG-PV-Diesel'!W1245:AA1245,LCOE_SensitivityScenarios!CJ1245)</f>
        <v>0.23011567318611101</v>
      </c>
      <c r="X1246" s="28">
        <f>MIN('OnSSET_original_NoMG-PV-Diesel'!W1245:AA1245,LCOE_SensitivityScenarios!CO1245)</f>
        <v>0.23011567318611101</v>
      </c>
      <c r="Y1246" s="29">
        <f>MIN('OnSSET_original_NoMG-PV-Diesel'!W1245:AA1245,LCOE_SensitivityScenarios!CT1245)</f>
        <v>0.23011567318611101</v>
      </c>
      <c r="Z1246">
        <f>IF(H1246='OnSSET_original_NoMG-PV-Diesel'!L1245,'OnSSET_original_NoMG-PV-Diesel'!K1245,"wait")</f>
        <v>12.170140411208401</v>
      </c>
      <c r="AA1246">
        <f>IF(I1246='OnSSET_original_NoMG-PV-Diesel'!L1245,'OnSSET_original_NoMG-PV-Diesel'!K1245,"wait")</f>
        <v>12.170140411208401</v>
      </c>
      <c r="AB1246">
        <f>IF(J1246='OnSSET_original_NoMG-PV-Diesel'!L1245,'OnSSET_original_NoMG-PV-Diesel'!K1245,"wait")</f>
        <v>12.170140411208401</v>
      </c>
      <c r="AC1246">
        <f>IF(K1246='OnSSET_original_NoMG-PV-Diesel'!U1245,'OnSSET_original_NoMG-PV-Diesel'!T1245,"wait")</f>
        <v>8.7074853928413507</v>
      </c>
      <c r="AD1246">
        <f>IF(L1246='OnSSET_original_NoMG-PV-Diesel'!U1245,'OnSSET_original_NoMG-PV-Diesel'!T1245,"wait")</f>
        <v>8.7074853928413507</v>
      </c>
      <c r="AE1246">
        <f>IF(M1246='OnSSET_original_NoMG-PV-Diesel'!U1245,'OnSSET_original_NoMG-PV-Diesel'!T1245,"wait")</f>
        <v>8.7074853928413507</v>
      </c>
      <c r="AF1246">
        <f>IF(N1246='OnSSET_original_NoMG-PV-Diesel'!AD1245,'OnSSET_original_NoMG-PV-Diesel'!AC1245,"wait")</f>
        <v>8.7074853928413507</v>
      </c>
      <c r="AG1246">
        <f>IF(O1246='OnSSET_original_NoMG-PV-Diesel'!AD1245,'OnSSET_original_NoMG-PV-Diesel'!AC1245,"wait")</f>
        <v>8.7074853928413507</v>
      </c>
      <c r="AH1246">
        <f>IF(P1246='OnSSET_original_NoMG-PV-Diesel'!AD1245,'OnSSET_original_NoMG-PV-Diesel'!AC1245,"wait")</f>
        <v>8.7074853928413507</v>
      </c>
      <c r="AR1246">
        <v>41.276000000000003</v>
      </c>
      <c r="AS1246">
        <v>41.276000000000003</v>
      </c>
      <c r="AT1246">
        <v>15.315</v>
      </c>
      <c r="AU1246">
        <v>3.21199999999999</v>
      </c>
      <c r="AV1246">
        <v>46987.058830000002</v>
      </c>
      <c r="AW1246">
        <v>0</v>
      </c>
      <c r="AX1246">
        <v>7337.4619720000001</v>
      </c>
      <c r="AZ1246">
        <f>SUMIF([1]base!$A$2:$A$169,B1246,[1]base!$V$2:$V$169)</f>
        <v>0</v>
      </c>
      <c r="BA1246">
        <f>SUMIF([2]s1!$A$2:$A$275,B1246,[2]s1!$U$2:$U$275)</f>
        <v>0</v>
      </c>
      <c r="BB1246">
        <f>SUMIF([3]s2!$A$2:$A$115,B1246,[3]s2!$U$2:$U$115)</f>
        <v>0</v>
      </c>
      <c r="BC1246">
        <f>SUMIF([4]s3!$A$2:$A$245,B1246,[4]s3!$U$2:$U$245)</f>
        <v>0</v>
      </c>
      <c r="BD1246">
        <f>SUMIF([5]s4!$A$2:$A$74,B1246,[5]s4!$U$2:$U$74)</f>
        <v>0</v>
      </c>
      <c r="BF1246">
        <f t="shared" si="100"/>
        <v>0</v>
      </c>
      <c r="BG1246">
        <f t="shared" si="101"/>
        <v>0</v>
      </c>
      <c r="BH1246">
        <f t="shared" si="102"/>
        <v>0</v>
      </c>
      <c r="BI1246">
        <f t="shared" si="103"/>
        <v>0</v>
      </c>
      <c r="BJ1246">
        <f t="shared" si="104"/>
        <v>0</v>
      </c>
      <c r="BL1246" t="s">
        <v>114</v>
      </c>
      <c r="BM1246" s="23">
        <v>61702.611879999997</v>
      </c>
      <c r="BN1246" s="23">
        <v>12.17014041</v>
      </c>
      <c r="BP1246" t="s">
        <v>183</v>
      </c>
      <c r="BQ1246" s="23">
        <v>10797.376759999999</v>
      </c>
      <c r="BR1246" s="23">
        <v>8.7074853930000007</v>
      </c>
      <c r="BT1246" t="s">
        <v>183</v>
      </c>
      <c r="BU1246" s="23">
        <v>10797.376759999999</v>
      </c>
      <c r="BV1246" s="23">
        <v>8.7074853930000007</v>
      </c>
    </row>
    <row r="1247" spans="1:74" x14ac:dyDescent="0.25">
      <c r="A1247">
        <v>1</v>
      </c>
      <c r="B1247" s="15">
        <v>17763</v>
      </c>
      <c r="C1247" s="15">
        <v>-65.210257920000004</v>
      </c>
      <c r="D1247" s="15">
        <v>-16.839187020000001</v>
      </c>
      <c r="E1247" s="16">
        <v>0</v>
      </c>
      <c r="F1247" s="19">
        <v>31910.6367053832</v>
      </c>
      <c r="G1247" s="19">
        <v>79.537535828564586</v>
      </c>
      <c r="H1247" s="16" t="str">
        <f>IF(LCOE_SensitivityScenarios!BF1246&gt;'OnSSET_original_NoMG-PV-Diesel'!M1246,'OnSSET_original_NoMG-PV-Diesel'!L1246,LCOE_SensitivityScenarios!BG1246)</f>
        <v>SA_PV</v>
      </c>
      <c r="I1247" s="39" t="str">
        <f>IF(LCOE_SensitivityScenarios!BK1246&gt;'OnSSET_original_NoMG-PV-Diesel'!M1246,'OnSSET_original_NoMG-PV-Diesel'!L1246,LCOE_SensitivityScenarios!BL1246)</f>
        <v>SA_PV</v>
      </c>
      <c r="J1247" s="39" t="str">
        <f>IF(LCOE_SensitivityScenarios!BP1246&gt;'OnSSET_original_NoMG-PV-Diesel'!M1246,'OnSSET_original_NoMG-PV-Diesel'!L1246,LCOE_SensitivityScenarios!BQ1246)</f>
        <v>SA_PV</v>
      </c>
      <c r="K1247" s="38" t="str">
        <f>IF(LCOE_SensitivityScenarios!BU1246&gt;'OnSSET_original_NoMG-PV-Diesel'!V1246,'OnSSET_original_NoMG-PV-Diesel'!U1246,LCOE_SensitivityScenarios!BV1246)</f>
        <v>SA_Diesel</v>
      </c>
      <c r="L1247" s="39" t="str">
        <f>IF(LCOE_SensitivityScenarios!BZ1246&gt;'OnSSET_original_NoMG-PV-Diesel'!V1246,'OnSSET_original_NoMG-PV-Diesel'!U1246,LCOE_SensitivityScenarios!CA1246)</f>
        <v>SA_Diesel</v>
      </c>
      <c r="M1247" s="40" t="str">
        <f>IF(LCOE_SensitivityScenarios!CE1246&gt;'OnSSET_original_NoMG-PV-Diesel'!V1246,'OnSSET_original_NoMG-PV-Diesel'!U1246,LCOE_SensitivityScenarios!CF1246)</f>
        <v>SA_Diesel</v>
      </c>
      <c r="N1247" s="39" t="str">
        <f>IF(LCOE_SensitivityScenarios!CJ1246&gt;'OnSSET_original_NoMG-PV-Diesel'!AE1246,'OnSSET_original_NoMG-PV-Diesel'!AD1246,LCOE_SensitivityScenarios!CK1246)</f>
        <v>SA_Diesel</v>
      </c>
      <c r="O1247" s="39" t="str">
        <f>IF(LCOE_SensitivityScenarios!CO1246&gt;'OnSSET_original_NoMG-PV-Diesel'!AE1246,'OnSSET_original_NoMG-PV-Diesel'!AD1246,LCOE_SensitivityScenarios!CP1246)</f>
        <v>SA_Diesel</v>
      </c>
      <c r="P1247" s="40" t="str">
        <f>IF(LCOE_SensitivityScenarios!CT1246&gt;'OnSSET_original_NoMG-PV-Diesel'!AE1246,'OnSSET_original_NoMG-PV-Diesel'!AD1246,LCOE_SensitivityScenarios!CU1246)</f>
        <v>SA_Diesel</v>
      </c>
      <c r="Q1247" s="38">
        <f>IF(LCOE_SensitivityScenarios!BF1246&gt;'OnSSET_original_NoMG-PV-Diesel'!M1246,'OnSSET_original_NoMG-PV-Diesel'!M1246,LCOE_SensitivityScenarios!BF1246)</f>
        <v>0.49092903755654899</v>
      </c>
      <c r="R1247" s="28">
        <f>MIN('OnSSET_original_NoMG-PV-Diesel'!E1246:I1246,LCOE_SensitivityScenarios!BK1246)</f>
        <v>0.49092903755654899</v>
      </c>
      <c r="S1247" s="28">
        <f>MIN('OnSSET_original_NoMG-PV-Diesel'!E1246:I1246,LCOE_SensitivityScenarios!BP1246)</f>
        <v>0.49092903755654899</v>
      </c>
      <c r="T1247" s="27">
        <f>MIN('OnSSET_original_NoMG-PV-Diesel'!N1246:R1246,LCOE_SensitivityScenarios!BU1246)</f>
        <v>0.37257228312337098</v>
      </c>
      <c r="U1247" s="28">
        <f>MIN('OnSSET_original_NoMG-PV-Diesel'!N1246:R1246,LCOE_SensitivityScenarios!BZ1246)</f>
        <v>0.37257228312337098</v>
      </c>
      <c r="V1247" s="29">
        <f>MIN('OnSSET_original_NoMG-PV-Diesel'!N1246:R1246,LCOE_SensitivityScenarios!CE1246)</f>
        <v>0.37257228312337098</v>
      </c>
      <c r="W1247" s="28">
        <f>MIN('OnSSET_original_NoMG-PV-Diesel'!W1246:AA1246,LCOE_SensitivityScenarios!CJ1246)</f>
        <v>0.19994839108175</v>
      </c>
      <c r="X1247" s="28">
        <f>MIN('OnSSET_original_NoMG-PV-Diesel'!W1246:AA1246,LCOE_SensitivityScenarios!CO1246)</f>
        <v>0.19994839108175</v>
      </c>
      <c r="Y1247" s="29">
        <f>MIN('OnSSET_original_NoMG-PV-Diesel'!W1246:AA1246,LCOE_SensitivityScenarios!CT1246)</f>
        <v>0.19994839108175</v>
      </c>
      <c r="Z1247">
        <f>IF(H1247='OnSSET_original_NoMG-PV-Diesel'!L1246,'OnSSET_original_NoMG-PV-Diesel'!K1246,"wait")</f>
        <v>20.518670721054001</v>
      </c>
      <c r="AA1247">
        <f>IF(I1247='OnSSET_original_NoMG-PV-Diesel'!L1246,'OnSSET_original_NoMG-PV-Diesel'!K1246,"wait")</f>
        <v>20.518670721054001</v>
      </c>
      <c r="AB1247">
        <f>IF(J1247='OnSSET_original_NoMG-PV-Diesel'!L1246,'OnSSET_original_NoMG-PV-Diesel'!K1246,"wait")</f>
        <v>20.518670721054001</v>
      </c>
      <c r="AC1247">
        <f>IF(K1247='OnSSET_original_NoMG-PV-Diesel'!U1246,'OnSSET_original_NoMG-PV-Diesel'!T1246,"wait")</f>
        <v>14.5710669887594</v>
      </c>
      <c r="AD1247">
        <f>IF(L1247='OnSSET_original_NoMG-PV-Diesel'!U1246,'OnSSET_original_NoMG-PV-Diesel'!T1246,"wait")</f>
        <v>14.5710669887594</v>
      </c>
      <c r="AE1247">
        <f>IF(M1247='OnSSET_original_NoMG-PV-Diesel'!U1246,'OnSSET_original_NoMG-PV-Diesel'!T1246,"wait")</f>
        <v>14.5710669887594</v>
      </c>
      <c r="AF1247">
        <f>IF(N1247='OnSSET_original_NoMG-PV-Diesel'!AD1246,'OnSSET_original_NoMG-PV-Diesel'!AC1246,"wait")</f>
        <v>14.5710669887594</v>
      </c>
      <c r="AG1247">
        <f>IF(O1247='OnSSET_original_NoMG-PV-Diesel'!AD1246,'OnSSET_original_NoMG-PV-Diesel'!AC1246,"wait")</f>
        <v>14.5710669887594</v>
      </c>
      <c r="AH1247">
        <f>IF(P1247='OnSSET_original_NoMG-PV-Diesel'!AD1246,'OnSSET_original_NoMG-PV-Diesel'!AC1246,"wait")</f>
        <v>14.5710669887594</v>
      </c>
      <c r="AR1247">
        <v>18.405999999999999</v>
      </c>
      <c r="AS1247">
        <v>18.405999999999999</v>
      </c>
      <c r="AT1247">
        <v>2.6219999999999999</v>
      </c>
      <c r="AU1247">
        <v>1.0999999999999999E-2</v>
      </c>
      <c r="AV1247">
        <v>59565.525199999996</v>
      </c>
      <c r="AW1247">
        <v>0</v>
      </c>
      <c r="AX1247">
        <v>12229.103289999999</v>
      </c>
      <c r="AZ1247">
        <f>SUMIF([1]base!$A$2:$A$169,B1247,[1]base!$V$2:$V$169)</f>
        <v>0</v>
      </c>
      <c r="BA1247">
        <f>SUMIF([2]s1!$A$2:$A$275,B1247,[2]s1!$U$2:$U$275)</f>
        <v>0</v>
      </c>
      <c r="BB1247">
        <f>SUMIF([3]s2!$A$2:$A$115,B1247,[3]s2!$U$2:$U$115)</f>
        <v>0</v>
      </c>
      <c r="BC1247">
        <f>SUMIF([4]s3!$A$2:$A$245,B1247,[4]s3!$U$2:$U$245)</f>
        <v>0</v>
      </c>
      <c r="BD1247">
        <f>SUMIF([5]s4!$A$2:$A$74,B1247,[5]s4!$U$2:$U$74)</f>
        <v>0</v>
      </c>
      <c r="BF1247">
        <f t="shared" si="100"/>
        <v>0</v>
      </c>
      <c r="BG1247">
        <f t="shared" si="101"/>
        <v>0</v>
      </c>
      <c r="BH1247">
        <f t="shared" si="102"/>
        <v>0</v>
      </c>
      <c r="BI1247">
        <f t="shared" si="103"/>
        <v>0</v>
      </c>
      <c r="BJ1247">
        <f t="shared" si="104"/>
        <v>0</v>
      </c>
      <c r="BL1247" t="s">
        <v>114</v>
      </c>
      <c r="BM1247" s="23">
        <v>104029.6606</v>
      </c>
      <c r="BN1247" s="23">
        <v>20.518670719999999</v>
      </c>
      <c r="BP1247" t="s">
        <v>183</v>
      </c>
      <c r="BQ1247" s="23">
        <v>18068.28183</v>
      </c>
      <c r="BR1247" s="23">
        <v>14.57106699</v>
      </c>
      <c r="BT1247" t="s">
        <v>183</v>
      </c>
      <c r="BU1247" s="23">
        <v>18068.28183</v>
      </c>
      <c r="BV1247" s="23">
        <v>14.57106699</v>
      </c>
    </row>
    <row r="1248" spans="1:74" x14ac:dyDescent="0.25">
      <c r="A1248">
        <v>1</v>
      </c>
      <c r="B1248" s="15">
        <v>17766</v>
      </c>
      <c r="C1248" s="15">
        <v>-65.527026520000007</v>
      </c>
      <c r="D1248" s="15">
        <v>-16.947029440000001</v>
      </c>
      <c r="E1248" s="16">
        <v>0</v>
      </c>
      <c r="F1248" s="19">
        <v>22954.3254777568</v>
      </c>
      <c r="G1248" s="19">
        <v>70.928799057741571</v>
      </c>
      <c r="H1248" s="16" t="str">
        <f>IF(LCOE_SensitivityScenarios!BF1247&gt;'OnSSET_original_NoMG-PV-Diesel'!M1247,'OnSSET_original_NoMG-PV-Diesel'!L1247,LCOE_SensitivityScenarios!BG1247)</f>
        <v>SA_PV</v>
      </c>
      <c r="I1248" s="39" t="str">
        <f>IF(LCOE_SensitivityScenarios!BK1247&gt;'OnSSET_original_NoMG-PV-Diesel'!M1247,'OnSSET_original_NoMG-PV-Diesel'!L1247,LCOE_SensitivityScenarios!BL1247)</f>
        <v>SA_PV</v>
      </c>
      <c r="J1248" s="39" t="str">
        <f>IF(LCOE_SensitivityScenarios!BP1247&gt;'OnSSET_original_NoMG-PV-Diesel'!M1247,'OnSSET_original_NoMG-PV-Diesel'!L1247,LCOE_SensitivityScenarios!BQ1247)</f>
        <v>SA_PV</v>
      </c>
      <c r="K1248" s="38" t="str">
        <f>IF(LCOE_SensitivityScenarios!BU1247&gt;'OnSSET_original_NoMG-PV-Diesel'!V1247,'OnSSET_original_NoMG-PV-Diesel'!U1247,LCOE_SensitivityScenarios!BV1247)</f>
        <v>SA_Diesel</v>
      </c>
      <c r="L1248" s="39" t="str">
        <f>IF(LCOE_SensitivityScenarios!BZ1247&gt;'OnSSET_original_NoMG-PV-Diesel'!V1247,'OnSSET_original_NoMG-PV-Diesel'!U1247,LCOE_SensitivityScenarios!CA1247)</f>
        <v>SA_Diesel</v>
      </c>
      <c r="M1248" s="40" t="str">
        <f>IF(LCOE_SensitivityScenarios!CE1247&gt;'OnSSET_original_NoMG-PV-Diesel'!V1247,'OnSSET_original_NoMG-PV-Diesel'!U1247,LCOE_SensitivityScenarios!CF1247)</f>
        <v>SA_Diesel</v>
      </c>
      <c r="N1248" s="39" t="str">
        <f>IF(LCOE_SensitivityScenarios!CJ1247&gt;'OnSSET_original_NoMG-PV-Diesel'!AE1247,'OnSSET_original_NoMG-PV-Diesel'!AD1247,LCOE_SensitivityScenarios!CK1247)</f>
        <v>SA_Diesel</v>
      </c>
      <c r="O1248" s="39" t="str">
        <f>IF(LCOE_SensitivityScenarios!CO1247&gt;'OnSSET_original_NoMG-PV-Diesel'!AE1247,'OnSSET_original_NoMG-PV-Diesel'!AD1247,LCOE_SensitivityScenarios!CP1247)</f>
        <v>SA_Diesel</v>
      </c>
      <c r="P1248" s="40" t="str">
        <f>IF(LCOE_SensitivityScenarios!CT1247&gt;'OnSSET_original_NoMG-PV-Diesel'!AE1247,'OnSSET_original_NoMG-PV-Diesel'!AD1247,LCOE_SensitivityScenarios!CU1247)</f>
        <v>SA_Diesel</v>
      </c>
      <c r="Q1248" s="38">
        <f>IF(LCOE_SensitivityScenarios!BF1247&gt;'OnSSET_original_NoMG-PV-Diesel'!M1247,'OnSSET_original_NoMG-PV-Diesel'!M1247,LCOE_SensitivityScenarios!BF1247)</f>
        <v>0.51980721623634596</v>
      </c>
      <c r="R1248" s="28">
        <f>MIN('OnSSET_original_NoMG-PV-Diesel'!E1247:I1247,LCOE_SensitivityScenarios!BK1247)</f>
        <v>0.51980721623634596</v>
      </c>
      <c r="S1248" s="28">
        <f>MIN('OnSSET_original_NoMG-PV-Diesel'!E1247:I1247,LCOE_SensitivityScenarios!BP1247)</f>
        <v>0.51980721623634596</v>
      </c>
      <c r="T1248" s="27">
        <f>MIN('OnSSET_original_NoMG-PV-Diesel'!N1247:R1247,LCOE_SensitivityScenarios!BU1247)</f>
        <v>0.425867814841075</v>
      </c>
      <c r="U1248" s="28">
        <f>MIN('OnSSET_original_NoMG-PV-Diesel'!N1247:R1247,LCOE_SensitivityScenarios!BZ1247)</f>
        <v>0.425867814841075</v>
      </c>
      <c r="V1248" s="29">
        <f>MIN('OnSSET_original_NoMG-PV-Diesel'!N1247:R1247,LCOE_SensitivityScenarios!CE1247)</f>
        <v>0.425867814841075</v>
      </c>
      <c r="W1248" s="28">
        <f>MIN('OnSSET_original_NoMG-PV-Diesel'!W1247:AA1247,LCOE_SensitivityScenarios!CJ1247)</f>
        <v>0.21804876034436599</v>
      </c>
      <c r="X1248" s="28">
        <f>MIN('OnSSET_original_NoMG-PV-Diesel'!W1247:AA1247,LCOE_SensitivityScenarios!CO1247)</f>
        <v>0.21804876034436599</v>
      </c>
      <c r="Y1248" s="29">
        <f>MIN('OnSSET_original_NoMG-PV-Diesel'!W1247:AA1247,LCOE_SensitivityScenarios!CT1247)</f>
        <v>0.21804876034436599</v>
      </c>
      <c r="Z1248">
        <f>IF(H1248='OnSSET_original_NoMG-PV-Diesel'!L1247,'OnSSET_original_NoMG-PV-Diesel'!K1247,"wait")</f>
        <v>15.6279449058802</v>
      </c>
      <c r="AA1248">
        <f>IF(I1248='OnSSET_original_NoMG-PV-Diesel'!L1247,'OnSSET_original_NoMG-PV-Diesel'!K1247,"wait")</f>
        <v>15.6279449058802</v>
      </c>
      <c r="AB1248">
        <f>IF(J1248='OnSSET_original_NoMG-PV-Diesel'!L1247,'OnSSET_original_NoMG-PV-Diesel'!K1247,"wait")</f>
        <v>15.6279449058802</v>
      </c>
      <c r="AC1248">
        <f>IF(K1248='OnSSET_original_NoMG-PV-Diesel'!U1247,'OnSSET_original_NoMG-PV-Diesel'!T1247,"wait")</f>
        <v>10.481427158793</v>
      </c>
      <c r="AD1248">
        <f>IF(L1248='OnSSET_original_NoMG-PV-Diesel'!U1247,'OnSSET_original_NoMG-PV-Diesel'!T1247,"wait")</f>
        <v>10.481427158793</v>
      </c>
      <c r="AE1248">
        <f>IF(M1248='OnSSET_original_NoMG-PV-Diesel'!U1247,'OnSSET_original_NoMG-PV-Diesel'!T1247,"wait")</f>
        <v>10.481427158793</v>
      </c>
      <c r="AF1248">
        <f>IF(N1248='OnSSET_original_NoMG-PV-Diesel'!AD1247,'OnSSET_original_NoMG-PV-Diesel'!AC1247,"wait")</f>
        <v>10.481427158793</v>
      </c>
      <c r="AG1248">
        <f>IF(O1248='OnSSET_original_NoMG-PV-Diesel'!AD1247,'OnSSET_original_NoMG-PV-Diesel'!AC1247,"wait")</f>
        <v>10.481427158793</v>
      </c>
      <c r="AH1248">
        <f>IF(P1248='OnSSET_original_NoMG-PV-Diesel'!AD1247,'OnSSET_original_NoMG-PV-Diesel'!AC1247,"wait")</f>
        <v>10.481427158793</v>
      </c>
      <c r="AR1248">
        <v>8.1579999999999995</v>
      </c>
      <c r="AS1248">
        <v>8.1579999999999995</v>
      </c>
      <c r="AT1248">
        <v>7.7879999999999896</v>
      </c>
      <c r="AU1248">
        <v>7.7879999999999896</v>
      </c>
      <c r="AV1248">
        <v>51276.880219999999</v>
      </c>
      <c r="AW1248">
        <v>0</v>
      </c>
      <c r="AX1248">
        <v>8866.0998820000004</v>
      </c>
      <c r="AZ1248">
        <f>SUMIF([1]base!$A$2:$A$169,B1248,[1]base!$V$2:$V$169)</f>
        <v>0</v>
      </c>
      <c r="BA1248">
        <f>SUMIF([2]s1!$A$2:$A$275,B1248,[2]s1!$U$2:$U$275)</f>
        <v>0</v>
      </c>
      <c r="BB1248">
        <f>SUMIF([3]s2!$A$2:$A$115,B1248,[3]s2!$U$2:$U$115)</f>
        <v>0</v>
      </c>
      <c r="BC1248">
        <f>SUMIF([4]s3!$A$2:$A$245,B1248,[4]s3!$U$2:$U$245)</f>
        <v>0</v>
      </c>
      <c r="BD1248">
        <f>SUMIF([5]s4!$A$2:$A$74,B1248,[5]s4!$U$2:$U$74)</f>
        <v>0</v>
      </c>
      <c r="BF1248">
        <f t="shared" si="100"/>
        <v>0</v>
      </c>
      <c r="BG1248">
        <f t="shared" si="101"/>
        <v>0</v>
      </c>
      <c r="BH1248">
        <f t="shared" si="102"/>
        <v>0</v>
      </c>
      <c r="BI1248">
        <f t="shared" si="103"/>
        <v>0</v>
      </c>
      <c r="BJ1248">
        <f t="shared" si="104"/>
        <v>0</v>
      </c>
      <c r="BL1248" t="s">
        <v>114</v>
      </c>
      <c r="BM1248" s="23">
        <v>79233.680670000002</v>
      </c>
      <c r="BN1248" s="23">
        <v>15.62794491</v>
      </c>
      <c r="BP1248" t="s">
        <v>183</v>
      </c>
      <c r="BQ1248" s="23">
        <v>12997.08388</v>
      </c>
      <c r="BR1248" s="23">
        <v>10.481427160000001</v>
      </c>
      <c r="BT1248" t="s">
        <v>183</v>
      </c>
      <c r="BU1248" s="23">
        <v>12997.08388</v>
      </c>
      <c r="BV1248" s="23">
        <v>10.481427160000001</v>
      </c>
    </row>
    <row r="1249" spans="1:74" x14ac:dyDescent="0.25">
      <c r="A1249">
        <v>1</v>
      </c>
      <c r="B1249" s="15">
        <v>17770</v>
      </c>
      <c r="C1249" s="15">
        <v>-65.233439180000005</v>
      </c>
      <c r="D1249" s="15">
        <v>-16.711387080000002</v>
      </c>
      <c r="E1249" s="16">
        <v>0</v>
      </c>
      <c r="F1249" s="19">
        <v>17080.7450376001</v>
      </c>
      <c r="G1249" s="19">
        <v>52.779452562456342</v>
      </c>
      <c r="H1249" s="16" t="str">
        <f>IF(LCOE_SensitivityScenarios!BF1248&gt;'OnSSET_original_NoMG-PV-Diesel'!M1248,'OnSSET_original_NoMG-PV-Diesel'!L1248,LCOE_SensitivityScenarios!BG1248)</f>
        <v>SA_PV</v>
      </c>
      <c r="I1249" s="39" t="str">
        <f>IF(LCOE_SensitivityScenarios!BK1248&gt;'OnSSET_original_NoMG-PV-Diesel'!M1248,'OnSSET_original_NoMG-PV-Diesel'!L1248,LCOE_SensitivityScenarios!BL1248)</f>
        <v>SA_PV</v>
      </c>
      <c r="J1249" s="39" t="str">
        <f>IF(LCOE_SensitivityScenarios!BP1248&gt;'OnSSET_original_NoMG-PV-Diesel'!M1248,'OnSSET_original_NoMG-PV-Diesel'!L1248,LCOE_SensitivityScenarios!BQ1248)</f>
        <v>SA_PV</v>
      </c>
      <c r="K1249" s="38" t="str">
        <f>IF(LCOE_SensitivityScenarios!BU1248&gt;'OnSSET_original_NoMG-PV-Diesel'!V1248,'OnSSET_original_NoMG-PV-Diesel'!U1248,LCOE_SensitivityScenarios!BV1248)</f>
        <v>SA_Diesel</v>
      </c>
      <c r="L1249" s="39" t="str">
        <f>IF(LCOE_SensitivityScenarios!BZ1248&gt;'OnSSET_original_NoMG-PV-Diesel'!V1248,'OnSSET_original_NoMG-PV-Diesel'!U1248,LCOE_SensitivityScenarios!CA1248)</f>
        <v>SA_Diesel</v>
      </c>
      <c r="M1249" s="40" t="str">
        <f>IF(LCOE_SensitivityScenarios!CE1248&gt;'OnSSET_original_NoMG-PV-Diesel'!V1248,'OnSSET_original_NoMG-PV-Diesel'!U1248,LCOE_SensitivityScenarios!CF1248)</f>
        <v>SA_Diesel</v>
      </c>
      <c r="N1249" s="39" t="str">
        <f>IF(LCOE_SensitivityScenarios!CJ1248&gt;'OnSSET_original_NoMG-PV-Diesel'!AE1248,'OnSSET_original_NoMG-PV-Diesel'!AD1248,LCOE_SensitivityScenarios!CK1248)</f>
        <v>SA_Diesel</v>
      </c>
      <c r="O1249" s="39" t="str">
        <f>IF(LCOE_SensitivityScenarios!CO1248&gt;'OnSSET_original_NoMG-PV-Diesel'!AE1248,'OnSSET_original_NoMG-PV-Diesel'!AD1248,LCOE_SensitivityScenarios!CP1248)</f>
        <v>SA_Diesel</v>
      </c>
      <c r="P1249" s="40" t="str">
        <f>IF(LCOE_SensitivityScenarios!CT1248&gt;'OnSSET_original_NoMG-PV-Diesel'!AE1248,'OnSSET_original_NoMG-PV-Diesel'!AD1248,LCOE_SensitivityScenarios!CU1248)</f>
        <v>SA_Diesel</v>
      </c>
      <c r="Q1249" s="38">
        <f>IF(LCOE_SensitivityScenarios!BF1248&gt;'OnSSET_original_NoMG-PV-Diesel'!M1248,'OnSSET_original_NoMG-PV-Diesel'!M1248,LCOE_SensitivityScenarios!BF1248)</f>
        <v>0.48614634779238702</v>
      </c>
      <c r="R1249" s="28">
        <f>MIN('OnSSET_original_NoMG-PV-Diesel'!E1248:I1248,LCOE_SensitivityScenarios!BK1248)</f>
        <v>0.48614634779238702</v>
      </c>
      <c r="S1249" s="28">
        <f>MIN('OnSSET_original_NoMG-PV-Diesel'!E1248:I1248,LCOE_SensitivityScenarios!BP1248)</f>
        <v>0.48614634779238702</v>
      </c>
      <c r="T1249" s="27">
        <f>MIN('OnSSET_original_NoMG-PV-Diesel'!N1248:R1248,LCOE_SensitivityScenarios!BU1248)</f>
        <v>0.39033746036260603</v>
      </c>
      <c r="U1249" s="28">
        <f>MIN('OnSSET_original_NoMG-PV-Diesel'!N1248:R1248,LCOE_SensitivityScenarios!BZ1248)</f>
        <v>0.39033746036260603</v>
      </c>
      <c r="V1249" s="29">
        <f>MIN('OnSSET_original_NoMG-PV-Diesel'!N1248:R1248,LCOE_SensitivityScenarios!CE1248)</f>
        <v>0.39033746036260603</v>
      </c>
      <c r="W1249" s="28">
        <f>MIN('OnSSET_original_NoMG-PV-Diesel'!W1248:AA1248,LCOE_SensitivityScenarios!CJ1248)</f>
        <v>0.205981847502622</v>
      </c>
      <c r="X1249" s="28">
        <f>MIN('OnSSET_original_NoMG-PV-Diesel'!W1248:AA1248,LCOE_SensitivityScenarios!CO1248)</f>
        <v>0.205981847502622</v>
      </c>
      <c r="Y1249" s="29">
        <f>MIN('OnSSET_original_NoMG-PV-Diesel'!W1248:AA1248,LCOE_SensitivityScenarios!CT1248)</f>
        <v>0.205981847502622</v>
      </c>
      <c r="Z1249">
        <f>IF(H1249='OnSSET_original_NoMG-PV-Diesel'!L1248,'OnSSET_original_NoMG-PV-Diesel'!K1248,"wait")</f>
        <v>10.8759917463228</v>
      </c>
      <c r="AA1249">
        <f>IF(I1249='OnSSET_original_NoMG-PV-Diesel'!L1248,'OnSSET_original_NoMG-PV-Diesel'!K1248,"wait")</f>
        <v>10.8759917463228</v>
      </c>
      <c r="AB1249">
        <f>IF(J1249='OnSSET_original_NoMG-PV-Diesel'!L1248,'OnSSET_original_NoMG-PV-Diesel'!K1248,"wait")</f>
        <v>10.8759917463228</v>
      </c>
      <c r="AC1249">
        <f>IF(K1249='OnSSET_original_NoMG-PV-Diesel'!U1248,'OnSSET_original_NoMG-PV-Diesel'!T1248,"wait")</f>
        <v>7.7994269578082598</v>
      </c>
      <c r="AD1249">
        <f>IF(L1249='OnSSET_original_NoMG-PV-Diesel'!U1248,'OnSSET_original_NoMG-PV-Diesel'!T1248,"wait")</f>
        <v>7.7994269578082598</v>
      </c>
      <c r="AE1249">
        <f>IF(M1249='OnSSET_original_NoMG-PV-Diesel'!U1248,'OnSSET_original_NoMG-PV-Diesel'!T1248,"wait")</f>
        <v>7.7994269578082598</v>
      </c>
      <c r="AF1249">
        <f>IF(N1249='OnSSET_original_NoMG-PV-Diesel'!AD1248,'OnSSET_original_NoMG-PV-Diesel'!AC1248,"wait")</f>
        <v>7.7994269578082598</v>
      </c>
      <c r="AG1249">
        <f>IF(O1249='OnSSET_original_NoMG-PV-Diesel'!AD1248,'OnSSET_original_NoMG-PV-Diesel'!AC1248,"wait")</f>
        <v>7.7994269578082598</v>
      </c>
      <c r="AH1249">
        <f>IF(P1249='OnSSET_original_NoMG-PV-Diesel'!AD1248,'OnSSET_original_NoMG-PV-Diesel'!AC1248,"wait")</f>
        <v>7.7994269578082598</v>
      </c>
      <c r="AR1249">
        <v>33.128</v>
      </c>
      <c r="AS1249">
        <v>33.128</v>
      </c>
      <c r="AT1249">
        <v>9.2389999999999901</v>
      </c>
      <c r="AU1249">
        <v>2.468</v>
      </c>
      <c r="AV1249">
        <v>45146.811710000002</v>
      </c>
      <c r="AW1249">
        <v>0</v>
      </c>
      <c r="AX1249">
        <v>6726.0068060000003</v>
      </c>
      <c r="AZ1249">
        <f>SUMIF([1]base!$A$2:$A$169,B1249,[1]base!$V$2:$V$169)</f>
        <v>0</v>
      </c>
      <c r="BA1249">
        <f>SUMIF([2]s1!$A$2:$A$275,B1249,[2]s1!$U$2:$U$275)</f>
        <v>0</v>
      </c>
      <c r="BB1249">
        <f>SUMIF([3]s2!$A$2:$A$115,B1249,[3]s2!$U$2:$U$115)</f>
        <v>0</v>
      </c>
      <c r="BC1249">
        <f>SUMIF([4]s3!$A$2:$A$245,B1249,[4]s3!$U$2:$U$245)</f>
        <v>0</v>
      </c>
      <c r="BD1249">
        <f>SUMIF([5]s4!$A$2:$A$74,B1249,[5]s4!$U$2:$U$74)</f>
        <v>0</v>
      </c>
      <c r="BF1249">
        <f t="shared" si="100"/>
        <v>0</v>
      </c>
      <c r="BG1249">
        <f t="shared" si="101"/>
        <v>0</v>
      </c>
      <c r="BH1249">
        <f t="shared" si="102"/>
        <v>0</v>
      </c>
      <c r="BI1249">
        <f t="shared" si="103"/>
        <v>0</v>
      </c>
      <c r="BJ1249">
        <f t="shared" si="104"/>
        <v>0</v>
      </c>
      <c r="BL1249" t="s">
        <v>114</v>
      </c>
      <c r="BM1249" s="23">
        <v>55141.278149999998</v>
      </c>
      <c r="BN1249" s="23">
        <v>10.875991750000001</v>
      </c>
      <c r="BP1249" t="s">
        <v>183</v>
      </c>
      <c r="BQ1249" s="23">
        <v>9671.3744100000004</v>
      </c>
      <c r="BR1249" s="23">
        <v>7.7994269579999997</v>
      </c>
      <c r="BT1249" t="s">
        <v>183</v>
      </c>
      <c r="BU1249" s="23">
        <v>9671.3744100000004</v>
      </c>
      <c r="BV1249" s="23">
        <v>7.7994269579999997</v>
      </c>
    </row>
    <row r="1250" spans="1:74" x14ac:dyDescent="0.25">
      <c r="A1250">
        <v>1</v>
      </c>
      <c r="B1250" s="15">
        <v>17776</v>
      </c>
      <c r="C1250" s="15">
        <v>-65.805493900000002</v>
      </c>
      <c r="D1250" s="15">
        <v>-16.60585481</v>
      </c>
      <c r="E1250" s="16">
        <v>0</v>
      </c>
      <c r="F1250" s="19">
        <v>45071.372604878903</v>
      </c>
      <c r="G1250" s="19">
        <v>133.51389516016638</v>
      </c>
      <c r="H1250" s="16" t="str">
        <f>IF(LCOE_SensitivityScenarios!BF1249&gt;'OnSSET_original_NoMG-PV-Diesel'!M1249,'OnSSET_original_NoMG-PV-Diesel'!L1249,LCOE_SensitivityScenarios!BG1249)</f>
        <v>SA_PV</v>
      </c>
      <c r="I1250" s="39" t="str">
        <f>IF(LCOE_SensitivityScenarios!BK1249&gt;'OnSSET_original_NoMG-PV-Diesel'!M1249,'OnSSET_original_NoMG-PV-Diesel'!L1249,LCOE_SensitivityScenarios!BL1249)</f>
        <v>MG_Hybrid</v>
      </c>
      <c r="J1250" s="39" t="str">
        <f>IF(LCOE_SensitivityScenarios!BP1249&gt;'OnSSET_original_NoMG-PV-Diesel'!M1249,'OnSSET_original_NoMG-PV-Diesel'!L1249,LCOE_SensitivityScenarios!BQ1249)</f>
        <v>SA_PV</v>
      </c>
      <c r="K1250" s="38" t="str">
        <f>IF(LCOE_SensitivityScenarios!BU1249&gt;'OnSSET_original_NoMG-PV-Diesel'!V1249,'OnSSET_original_NoMG-PV-Diesel'!U1249,LCOE_SensitivityScenarios!BV1249)</f>
        <v>MG_Hybrid</v>
      </c>
      <c r="L1250" s="39" t="str">
        <f>IF(LCOE_SensitivityScenarios!BZ1249&gt;'OnSSET_original_NoMG-PV-Diesel'!V1249,'OnSSET_original_NoMG-PV-Diesel'!U1249,LCOE_SensitivityScenarios!CA1249)</f>
        <v>MG_Hybrid</v>
      </c>
      <c r="M1250" s="40" t="str">
        <f>IF(LCOE_SensitivityScenarios!CE1249&gt;'OnSSET_original_NoMG-PV-Diesel'!V1249,'OnSSET_original_NoMG-PV-Diesel'!U1249,LCOE_SensitivityScenarios!CF1249)</f>
        <v>MG_Diesel</v>
      </c>
      <c r="N1250" s="39" t="str">
        <f>IF(LCOE_SensitivityScenarios!CJ1249&gt;'OnSSET_original_NoMG-PV-Diesel'!AE1249,'OnSSET_original_NoMG-PV-Diesel'!AD1249,LCOE_SensitivityScenarios!CK1249)</f>
        <v>SA_Diesel</v>
      </c>
      <c r="O1250" s="39" t="str">
        <f>IF(LCOE_SensitivityScenarios!CO1249&gt;'OnSSET_original_NoMG-PV-Diesel'!AE1249,'OnSSET_original_NoMG-PV-Diesel'!AD1249,LCOE_SensitivityScenarios!CP1249)</f>
        <v>SA_Diesel</v>
      </c>
      <c r="P1250" s="40" t="str">
        <f>IF(LCOE_SensitivityScenarios!CT1249&gt;'OnSSET_original_NoMG-PV-Diesel'!AE1249,'OnSSET_original_NoMG-PV-Diesel'!AD1249,LCOE_SensitivityScenarios!CU1249)</f>
        <v>SA_Diesel</v>
      </c>
      <c r="Q1250" s="38">
        <f>IF(LCOE_SensitivityScenarios!BF1249&gt;'OnSSET_original_NoMG-PV-Diesel'!M1249,'OnSSET_original_NoMG-PV-Diesel'!M1249,LCOE_SensitivityScenarios!BF1249)</f>
        <v>0.51948890195818498</v>
      </c>
      <c r="R1250" s="28">
        <f>MIN('OnSSET_original_NoMG-PV-Diesel'!E1249:I1249,LCOE_SensitivityScenarios!BK1249)</f>
        <v>0.50066459120660123</v>
      </c>
      <c r="S1250" s="28">
        <f>MIN('OnSSET_original_NoMG-PV-Diesel'!E1249:I1249,LCOE_SensitivityScenarios!BP1249)</f>
        <v>0.51948890195818498</v>
      </c>
      <c r="T1250" s="27">
        <f>MIN('OnSSET_original_NoMG-PV-Diesel'!N1249:R1249,LCOE_SensitivityScenarios!BU1249)</f>
        <v>0.45893715332979723</v>
      </c>
      <c r="U1250" s="28">
        <f>MIN('OnSSET_original_NoMG-PV-Diesel'!N1249:R1249,LCOE_SensitivityScenarios!BZ1249)</f>
        <v>0.4331756270537972</v>
      </c>
      <c r="V1250" s="29">
        <f>MIN('OnSSET_original_NoMG-PV-Diesel'!N1249:R1249,LCOE_SensitivityScenarios!CE1249)</f>
        <v>0.47341929581307962</v>
      </c>
      <c r="W1250" s="28">
        <f>MIN('OnSSET_original_NoMG-PV-Diesel'!W1249:AA1249,LCOE_SensitivityScenarios!CJ1249)</f>
        <v>0.236149129606983</v>
      </c>
      <c r="X1250" s="28">
        <f>MIN('OnSSET_original_NoMG-PV-Diesel'!W1249:AA1249,LCOE_SensitivityScenarios!CO1249)</f>
        <v>0.236149129606983</v>
      </c>
      <c r="Y1250" s="29">
        <f>MIN('OnSSET_original_NoMG-PV-Diesel'!W1249:AA1249,LCOE_SensitivityScenarios!CT1249)</f>
        <v>0.236149129606983</v>
      </c>
      <c r="Z1250">
        <f>IF(H1250='OnSSET_original_NoMG-PV-Diesel'!L1249,'OnSSET_original_NoMG-PV-Diesel'!K1249,"wait")</f>
        <v>30.667056273306699</v>
      </c>
      <c r="AA1250">
        <f>VLOOKUP(B1250,[2]s1!$A$2:$T$275,20,FALSE)</f>
        <v>13.647</v>
      </c>
      <c r="AB1250">
        <f>IF(J1250='OnSSET_original_NoMG-PV-Diesel'!L1249,'OnSSET_original_NoMG-PV-Diesel'!K1249,"wait")</f>
        <v>30.667056273306699</v>
      </c>
      <c r="AC1250">
        <f>VLOOKUP(B1250,[4]s3!$A$2:$T$275,20,FALSE)</f>
        <v>12.367000000000001</v>
      </c>
      <c r="AD1250" t="str">
        <f>IF(L1250='OnSSET_original_NoMG-PV-Diesel'!U1249,'OnSSET_original_NoMG-PV-Diesel'!T1249,"wait")</f>
        <v>wait</v>
      </c>
      <c r="AE1250" t="str">
        <f>IF(M1250='OnSSET_original_NoMG-PV-Diesel'!U1249,'OnSSET_original_NoMG-PV-Diesel'!T1249,"wait")</f>
        <v>wait</v>
      </c>
      <c r="AF1250">
        <f>IF(N1250='OnSSET_original_NoMG-PV-Diesel'!AD1249,'OnSSET_original_NoMG-PV-Diesel'!AC1249,"wait")</f>
        <v>20.580535436017801</v>
      </c>
      <c r="AG1250">
        <f>IF(O1250='OnSSET_original_NoMG-PV-Diesel'!AD1249,'OnSSET_original_NoMG-PV-Diesel'!AC1249,"wait")</f>
        <v>20.580535436017801</v>
      </c>
      <c r="AH1250">
        <f>IF(P1250='OnSSET_original_NoMG-PV-Diesel'!AD1249,'OnSSET_original_NoMG-PV-Diesel'!AC1249,"wait")</f>
        <v>20.580535436017801</v>
      </c>
      <c r="AR1250">
        <v>49.843999999999902</v>
      </c>
      <c r="AS1250">
        <v>49.843999999999902</v>
      </c>
      <c r="AT1250">
        <v>1.843</v>
      </c>
      <c r="AU1250">
        <v>1.843</v>
      </c>
      <c r="AV1250">
        <v>69197.560559999998</v>
      </c>
      <c r="AW1250">
        <v>0</v>
      </c>
      <c r="AX1250">
        <v>16815.017019999999</v>
      </c>
      <c r="AZ1250">
        <f>SUMIF([1]base!$A$2:$A$169,B1250,[1]base!$V$2:$V$169)</f>
        <v>0</v>
      </c>
      <c r="BA1250">
        <f>SUMIF([2]s1!$A$2:$A$275,B1250,[2]s1!$U$2:$U$275)</f>
        <v>33491.9</v>
      </c>
      <c r="BB1250">
        <f>SUMIF([3]s2!$A$2:$A$115,B1250,[3]s2!$U$2:$U$115)</f>
        <v>0</v>
      </c>
      <c r="BC1250">
        <f>SUMIF([4]s3!$A$2:$A$245,B1250,[4]s3!$U$2:$U$245)</f>
        <v>18899.52</v>
      </c>
      <c r="BD1250">
        <f>SUMIF([5]s4!$A$2:$A$74,B1250,[5]s4!$U$2:$U$74)</f>
        <v>0</v>
      </c>
      <c r="BF1250">
        <f t="shared" si="100"/>
        <v>0</v>
      </c>
      <c r="BG1250">
        <f t="shared" si="101"/>
        <v>119504.47758000001</v>
      </c>
      <c r="BH1250">
        <f t="shared" si="102"/>
        <v>0</v>
      </c>
      <c r="BI1250">
        <f t="shared" si="103"/>
        <v>104912.09758</v>
      </c>
      <c r="BJ1250">
        <f t="shared" si="104"/>
        <v>0</v>
      </c>
      <c r="BL1250" t="s">
        <v>114</v>
      </c>
      <c r="BM1250" s="23">
        <v>155481.97529999999</v>
      </c>
      <c r="BN1250" s="23">
        <v>30.66705627</v>
      </c>
      <c r="BP1250" t="s">
        <v>183</v>
      </c>
      <c r="BQ1250" s="23">
        <v>25520.088179999999</v>
      </c>
      <c r="BR1250" s="23">
        <v>20.580535439999998</v>
      </c>
      <c r="BT1250" t="s">
        <v>183</v>
      </c>
      <c r="BU1250" s="23">
        <v>25520.088179999999</v>
      </c>
      <c r="BV1250" s="23">
        <v>20.580535439999998</v>
      </c>
    </row>
    <row r="1251" spans="1:74" x14ac:dyDescent="0.25">
      <c r="A1251">
        <v>1</v>
      </c>
      <c r="B1251" s="15">
        <v>17777</v>
      </c>
      <c r="C1251" s="15">
        <v>-65.777986999999996</v>
      </c>
      <c r="D1251" s="15">
        <v>-16.515613040000002</v>
      </c>
      <c r="E1251" s="16">
        <v>0</v>
      </c>
      <c r="F1251" s="19">
        <v>26577.980959109598</v>
      </c>
      <c r="G1251" s="19">
        <v>76.620035054039406</v>
      </c>
      <c r="H1251" s="16" t="str">
        <f>IF(LCOE_SensitivityScenarios!BF1250&gt;'OnSSET_original_NoMG-PV-Diesel'!M1250,'OnSSET_original_NoMG-PV-Diesel'!L1250,LCOE_SensitivityScenarios!BG1250)</f>
        <v>SA_PV</v>
      </c>
      <c r="I1251" s="39" t="str">
        <f>IF(LCOE_SensitivityScenarios!BK1250&gt;'OnSSET_original_NoMG-PV-Diesel'!M1250,'OnSSET_original_NoMG-PV-Diesel'!L1250,LCOE_SensitivityScenarios!BL1250)</f>
        <v>SA_PV</v>
      </c>
      <c r="J1251" s="39" t="str">
        <f>IF(LCOE_SensitivityScenarios!BP1250&gt;'OnSSET_original_NoMG-PV-Diesel'!M1250,'OnSSET_original_NoMG-PV-Diesel'!L1250,LCOE_SensitivityScenarios!BQ1250)</f>
        <v>SA_PV</v>
      </c>
      <c r="K1251" s="38" t="str">
        <f>IF(LCOE_SensitivityScenarios!BU1250&gt;'OnSSET_original_NoMG-PV-Diesel'!V1250,'OnSSET_original_NoMG-PV-Diesel'!U1250,LCOE_SensitivityScenarios!BV1250)</f>
        <v>SA_PV</v>
      </c>
      <c r="L1251" s="39" t="str">
        <f>IF(LCOE_SensitivityScenarios!BZ1250&gt;'OnSSET_original_NoMG-PV-Diesel'!V1250,'OnSSET_original_NoMG-PV-Diesel'!U1250,LCOE_SensitivityScenarios!CA1250)</f>
        <v>SA_PV</v>
      </c>
      <c r="M1251" s="40" t="str">
        <f>IF(LCOE_SensitivityScenarios!CE1250&gt;'OnSSET_original_NoMG-PV-Diesel'!V1250,'OnSSET_original_NoMG-PV-Diesel'!U1250,LCOE_SensitivityScenarios!CF1250)</f>
        <v>SA_PV</v>
      </c>
      <c r="N1251" s="39" t="str">
        <f>IF(LCOE_SensitivityScenarios!CJ1250&gt;'OnSSET_original_NoMG-PV-Diesel'!AE1250,'OnSSET_original_NoMG-PV-Diesel'!AD1250,LCOE_SensitivityScenarios!CK1250)</f>
        <v>SA_Diesel</v>
      </c>
      <c r="O1251" s="39" t="str">
        <f>IF(LCOE_SensitivityScenarios!CO1250&gt;'OnSSET_original_NoMG-PV-Diesel'!AE1250,'OnSSET_original_NoMG-PV-Diesel'!AD1250,LCOE_SensitivityScenarios!CP1250)</f>
        <v>SA_Diesel</v>
      </c>
      <c r="P1251" s="40" t="str">
        <f>IF(LCOE_SensitivityScenarios!CT1250&gt;'OnSSET_original_NoMG-PV-Diesel'!AE1250,'OnSSET_original_NoMG-PV-Diesel'!AD1250,LCOE_SensitivityScenarios!CU1250)</f>
        <v>SA_Diesel</v>
      </c>
      <c r="Q1251" s="38">
        <f>IF(LCOE_SensitivityScenarios!BF1250&gt;'OnSSET_original_NoMG-PV-Diesel'!M1250,'OnSSET_original_NoMG-PV-Diesel'!M1250,LCOE_SensitivityScenarios!BF1250)</f>
        <v>0.49667762113449399</v>
      </c>
      <c r="R1251" s="28">
        <f>MIN('OnSSET_original_NoMG-PV-Diesel'!E1250:I1250,LCOE_SensitivityScenarios!BK1250)</f>
        <v>0.49667762113449399</v>
      </c>
      <c r="S1251" s="28">
        <f>MIN('OnSSET_original_NoMG-PV-Diesel'!E1250:I1250,LCOE_SensitivityScenarios!BP1250)</f>
        <v>0.49667762113449399</v>
      </c>
      <c r="T1251" s="27">
        <f>MIN('OnSSET_original_NoMG-PV-Diesel'!N1250:R1250,LCOE_SensitivityScenarios!BU1250)</f>
        <v>0.49667762113449399</v>
      </c>
      <c r="U1251" s="28">
        <f>MIN('OnSSET_original_NoMG-PV-Diesel'!N1250:R1250,LCOE_SensitivityScenarios!BZ1250)</f>
        <v>0.49667762113449399</v>
      </c>
      <c r="V1251" s="29">
        <f>MIN('OnSSET_original_NoMG-PV-Diesel'!N1250:R1250,LCOE_SensitivityScenarios!CE1250)</f>
        <v>0.49667762113449399</v>
      </c>
      <c r="W1251" s="28">
        <f>MIN('OnSSET_original_NoMG-PV-Diesel'!W1250:AA1250,LCOE_SensitivityScenarios!CJ1250)</f>
        <v>0.26028295529047202</v>
      </c>
      <c r="X1251" s="28">
        <f>MIN('OnSSET_original_NoMG-PV-Diesel'!W1250:AA1250,LCOE_SensitivityScenarios!CO1250)</f>
        <v>0.26028295529047202</v>
      </c>
      <c r="Y1251" s="29">
        <f>MIN('OnSSET_original_NoMG-PV-Diesel'!W1250:AA1250,LCOE_SensitivityScenarios!CT1250)</f>
        <v>0.26028295529047202</v>
      </c>
      <c r="Z1251">
        <f>IF(H1251='OnSSET_original_NoMG-PV-Diesel'!L1250,'OnSSET_original_NoMG-PV-Diesel'!K1250,"wait")</f>
        <v>17.289865312977899</v>
      </c>
      <c r="AA1251">
        <f>IF(I1251='OnSSET_original_NoMG-PV-Diesel'!L1250,'OnSSET_original_NoMG-PV-Diesel'!K1250,"wait")</f>
        <v>17.289865312977899</v>
      </c>
      <c r="AB1251">
        <f>IF(J1251='OnSSET_original_NoMG-PV-Diesel'!L1250,'OnSSET_original_NoMG-PV-Diesel'!K1250,"wait")</f>
        <v>17.289865312977899</v>
      </c>
      <c r="AC1251">
        <f>IF(K1251='OnSSET_original_NoMG-PV-Diesel'!U1250,'OnSSET_original_NoMG-PV-Diesel'!T1250,"wait")</f>
        <v>17.289865312977899</v>
      </c>
      <c r="AD1251">
        <f>IF(L1251='OnSSET_original_NoMG-PV-Diesel'!U1250,'OnSSET_original_NoMG-PV-Diesel'!T1250,"wait")</f>
        <v>17.289865312977899</v>
      </c>
      <c r="AE1251">
        <f>IF(M1251='OnSSET_original_NoMG-PV-Diesel'!U1250,'OnSSET_original_NoMG-PV-Diesel'!T1250,"wait")</f>
        <v>17.289865312977899</v>
      </c>
      <c r="AF1251">
        <f>IF(N1251='OnSSET_original_NoMG-PV-Diesel'!AD1250,'OnSSET_original_NoMG-PV-Diesel'!AC1250,"wait")</f>
        <v>12.136064364890199</v>
      </c>
      <c r="AG1251">
        <f>IF(O1251='OnSSET_original_NoMG-PV-Diesel'!AD1250,'OnSSET_original_NoMG-PV-Diesel'!AC1250,"wait")</f>
        <v>12.136064364890199</v>
      </c>
      <c r="AH1251">
        <f>IF(P1251='OnSSET_original_NoMG-PV-Diesel'!AD1250,'OnSSET_original_NoMG-PV-Diesel'!AC1250,"wait")</f>
        <v>12.136064364890199</v>
      </c>
      <c r="AR1251">
        <v>58.683999999999997</v>
      </c>
      <c r="AS1251">
        <v>58.683999999999997</v>
      </c>
      <c r="AT1251">
        <v>7.2939999999999996</v>
      </c>
      <c r="AU1251">
        <v>3.2130000000000001</v>
      </c>
      <c r="AV1251">
        <v>54448.001340000003</v>
      </c>
      <c r="AW1251">
        <v>0</v>
      </c>
      <c r="AX1251">
        <v>10089.01021</v>
      </c>
      <c r="AZ1251">
        <f>SUMIF([1]base!$A$2:$A$169,B1251,[1]base!$V$2:$V$169)</f>
        <v>0</v>
      </c>
      <c r="BA1251">
        <f>SUMIF([2]s1!$A$2:$A$275,B1251,[2]s1!$U$2:$U$275)</f>
        <v>0</v>
      </c>
      <c r="BB1251">
        <f>SUMIF([3]s2!$A$2:$A$115,B1251,[3]s2!$U$2:$U$115)</f>
        <v>0</v>
      </c>
      <c r="BC1251">
        <f>SUMIF([4]s3!$A$2:$A$245,B1251,[4]s3!$U$2:$U$245)</f>
        <v>0</v>
      </c>
      <c r="BD1251">
        <f>SUMIF([5]s4!$A$2:$A$74,B1251,[5]s4!$U$2:$U$74)</f>
        <v>0</v>
      </c>
      <c r="BF1251">
        <f t="shared" si="100"/>
        <v>0</v>
      </c>
      <c r="BG1251">
        <f t="shared" si="101"/>
        <v>0</v>
      </c>
      <c r="BH1251">
        <f t="shared" si="102"/>
        <v>0</v>
      </c>
      <c r="BI1251">
        <f t="shared" si="103"/>
        <v>0</v>
      </c>
      <c r="BJ1251">
        <f t="shared" si="104"/>
        <v>0</v>
      </c>
      <c r="BL1251" t="s">
        <v>114</v>
      </c>
      <c r="BM1251" s="23">
        <v>87659.617140000002</v>
      </c>
      <c r="BN1251" s="23">
        <v>17.28986531</v>
      </c>
      <c r="BP1251" t="s">
        <v>186</v>
      </c>
      <c r="BQ1251" s="23">
        <v>87659.617140000002</v>
      </c>
      <c r="BR1251" s="23">
        <v>17.28986531</v>
      </c>
      <c r="BT1251" t="s">
        <v>183</v>
      </c>
      <c r="BU1251" s="23">
        <v>15048.85205</v>
      </c>
      <c r="BV1251" s="23">
        <v>12.136064360000001</v>
      </c>
    </row>
    <row r="1252" spans="1:74" x14ac:dyDescent="0.25">
      <c r="A1252">
        <v>1</v>
      </c>
      <c r="B1252" s="15">
        <v>17778</v>
      </c>
      <c r="C1252" s="15">
        <v>-65.529859360000003</v>
      </c>
      <c r="D1252" s="15">
        <v>-16.928259659999998</v>
      </c>
      <c r="E1252" s="16">
        <v>0</v>
      </c>
      <c r="F1252" s="19">
        <v>23938.450297153599</v>
      </c>
      <c r="G1252" s="19">
        <v>73.969741899201068</v>
      </c>
      <c r="H1252" s="16" t="str">
        <f>IF(LCOE_SensitivityScenarios!BF1251&gt;'OnSSET_original_NoMG-PV-Diesel'!M1251,'OnSSET_original_NoMG-PV-Diesel'!L1251,LCOE_SensitivityScenarios!BG1251)</f>
        <v>SA_PV</v>
      </c>
      <c r="I1252" s="39" t="str">
        <f>IF(LCOE_SensitivityScenarios!BK1251&gt;'OnSSET_original_NoMG-PV-Diesel'!M1251,'OnSSET_original_NoMG-PV-Diesel'!L1251,LCOE_SensitivityScenarios!BL1251)</f>
        <v>SA_PV</v>
      </c>
      <c r="J1252" s="39" t="str">
        <f>IF(LCOE_SensitivityScenarios!BP1251&gt;'OnSSET_original_NoMG-PV-Diesel'!M1251,'OnSSET_original_NoMG-PV-Diesel'!L1251,LCOE_SensitivityScenarios!BQ1251)</f>
        <v>SA_PV</v>
      </c>
      <c r="K1252" s="38" t="str">
        <f>IF(LCOE_SensitivityScenarios!BU1251&gt;'OnSSET_original_NoMG-PV-Diesel'!V1251,'OnSSET_original_NoMG-PV-Diesel'!U1251,LCOE_SensitivityScenarios!BV1251)</f>
        <v>SA_Diesel</v>
      </c>
      <c r="L1252" s="39" t="str">
        <f>IF(LCOE_SensitivityScenarios!BZ1251&gt;'OnSSET_original_NoMG-PV-Diesel'!V1251,'OnSSET_original_NoMG-PV-Diesel'!U1251,LCOE_SensitivityScenarios!CA1251)</f>
        <v>SA_Diesel</v>
      </c>
      <c r="M1252" s="40" t="str">
        <f>IF(LCOE_SensitivityScenarios!CE1251&gt;'OnSSET_original_NoMG-PV-Diesel'!V1251,'OnSSET_original_NoMG-PV-Diesel'!U1251,LCOE_SensitivityScenarios!CF1251)</f>
        <v>SA_Diesel</v>
      </c>
      <c r="N1252" s="39" t="str">
        <f>IF(LCOE_SensitivityScenarios!CJ1251&gt;'OnSSET_original_NoMG-PV-Diesel'!AE1251,'OnSSET_original_NoMG-PV-Diesel'!AD1251,LCOE_SensitivityScenarios!CK1251)</f>
        <v>SA_Diesel</v>
      </c>
      <c r="O1252" s="39" t="str">
        <f>IF(LCOE_SensitivityScenarios!CO1251&gt;'OnSSET_original_NoMG-PV-Diesel'!AE1251,'OnSSET_original_NoMG-PV-Diesel'!AD1251,LCOE_SensitivityScenarios!CP1251)</f>
        <v>SA_Diesel</v>
      </c>
      <c r="P1252" s="40" t="str">
        <f>IF(LCOE_SensitivityScenarios!CT1251&gt;'OnSSET_original_NoMG-PV-Diesel'!AE1251,'OnSSET_original_NoMG-PV-Diesel'!AD1251,LCOE_SensitivityScenarios!CU1251)</f>
        <v>SA_Diesel</v>
      </c>
      <c r="Q1252" s="38">
        <f>IF(LCOE_SensitivityScenarios!BF1251&gt;'OnSSET_original_NoMG-PV-Diesel'!M1251,'OnSSET_original_NoMG-PV-Diesel'!M1251,LCOE_SensitivityScenarios!BF1251)</f>
        <v>0.51632707054030202</v>
      </c>
      <c r="R1252" s="28">
        <f>MIN('OnSSET_original_NoMG-PV-Diesel'!E1251:I1251,LCOE_SensitivityScenarios!BK1251)</f>
        <v>0.51632707054030202</v>
      </c>
      <c r="S1252" s="28">
        <f>MIN('OnSSET_original_NoMG-PV-Diesel'!E1251:I1251,LCOE_SensitivityScenarios!BP1251)</f>
        <v>0.51632707054030202</v>
      </c>
      <c r="T1252" s="27">
        <f>MIN('OnSSET_original_NoMG-PV-Diesel'!N1251:R1251,LCOE_SensitivityScenarios!BU1251)</f>
        <v>0.44363299208030998</v>
      </c>
      <c r="U1252" s="28">
        <f>MIN('OnSSET_original_NoMG-PV-Diesel'!N1251:R1251,LCOE_SensitivityScenarios!BZ1251)</f>
        <v>0.44363299208030998</v>
      </c>
      <c r="V1252" s="29">
        <f>MIN('OnSSET_original_NoMG-PV-Diesel'!N1251:R1251,LCOE_SensitivityScenarios!CE1251)</f>
        <v>0.44363299208030998</v>
      </c>
      <c r="W1252" s="28">
        <f>MIN('OnSSET_original_NoMG-PV-Diesel'!W1251:AA1251,LCOE_SensitivityScenarios!CJ1251)</f>
        <v>0.22408221676523901</v>
      </c>
      <c r="X1252" s="28">
        <f>MIN('OnSSET_original_NoMG-PV-Diesel'!W1251:AA1251,LCOE_SensitivityScenarios!CO1251)</f>
        <v>0.22408221676523901</v>
      </c>
      <c r="Y1252" s="29">
        <f>MIN('OnSSET_original_NoMG-PV-Diesel'!W1251:AA1251,LCOE_SensitivityScenarios!CT1251)</f>
        <v>0.22408221676523901</v>
      </c>
      <c r="Z1252">
        <f>IF(H1252='OnSSET_original_NoMG-PV-Diesel'!L1251,'OnSSET_original_NoMG-PV-Diesel'!K1251,"wait")</f>
        <v>16.1888485136631</v>
      </c>
      <c r="AA1252">
        <f>IF(I1252='OnSSET_original_NoMG-PV-Diesel'!L1251,'OnSSET_original_NoMG-PV-Diesel'!K1251,"wait")</f>
        <v>16.1888485136631</v>
      </c>
      <c r="AB1252">
        <f>IF(J1252='OnSSET_original_NoMG-PV-Diesel'!L1251,'OnSSET_original_NoMG-PV-Diesel'!K1251,"wait")</f>
        <v>16.1888485136631</v>
      </c>
      <c r="AC1252">
        <f>IF(K1252='OnSSET_original_NoMG-PV-Diesel'!U1251,'OnSSET_original_NoMG-PV-Diesel'!T1251,"wait")</f>
        <v>10.930799222444501</v>
      </c>
      <c r="AD1252">
        <f>IF(L1252='OnSSET_original_NoMG-PV-Diesel'!U1251,'OnSSET_original_NoMG-PV-Diesel'!T1251,"wait")</f>
        <v>10.930799222444501</v>
      </c>
      <c r="AE1252">
        <f>IF(M1252='OnSSET_original_NoMG-PV-Diesel'!U1251,'OnSSET_original_NoMG-PV-Diesel'!T1251,"wait")</f>
        <v>10.930799222444501</v>
      </c>
      <c r="AF1252">
        <f>IF(N1252='OnSSET_original_NoMG-PV-Diesel'!AD1251,'OnSSET_original_NoMG-PV-Diesel'!AC1251,"wait")</f>
        <v>10.930799222444501</v>
      </c>
      <c r="AG1252">
        <f>IF(O1252='OnSSET_original_NoMG-PV-Diesel'!AD1251,'OnSSET_original_NoMG-PV-Diesel'!AC1251,"wait")</f>
        <v>10.930799222444501</v>
      </c>
      <c r="AH1252">
        <f>IF(P1252='OnSSET_original_NoMG-PV-Diesel'!AD1251,'OnSSET_original_NoMG-PV-Diesel'!AC1251,"wait")</f>
        <v>10.930799222444501</v>
      </c>
      <c r="AR1252">
        <v>10.036</v>
      </c>
      <c r="AS1252">
        <v>10.036</v>
      </c>
      <c r="AT1252">
        <v>7.9269999999999996</v>
      </c>
      <c r="AU1252">
        <v>7.1550000000000002</v>
      </c>
      <c r="AV1252">
        <v>53282.63321</v>
      </c>
      <c r="AW1252">
        <v>0</v>
      </c>
      <c r="AX1252">
        <v>9630.4188369999993</v>
      </c>
      <c r="AZ1252">
        <f>SUMIF([1]base!$A$2:$A$169,B1252,[1]base!$V$2:$V$169)</f>
        <v>0</v>
      </c>
      <c r="BA1252">
        <f>SUMIF([2]s1!$A$2:$A$275,B1252,[2]s1!$U$2:$U$275)</f>
        <v>0</v>
      </c>
      <c r="BB1252">
        <f>SUMIF([3]s2!$A$2:$A$115,B1252,[3]s2!$U$2:$U$115)</f>
        <v>0</v>
      </c>
      <c r="BC1252">
        <f>SUMIF([4]s3!$A$2:$A$245,B1252,[4]s3!$U$2:$U$245)</f>
        <v>0</v>
      </c>
      <c r="BD1252">
        <f>SUMIF([5]s4!$A$2:$A$74,B1252,[5]s4!$U$2:$U$74)</f>
        <v>0</v>
      </c>
      <c r="BF1252">
        <f t="shared" si="100"/>
        <v>0</v>
      </c>
      <c r="BG1252">
        <f t="shared" si="101"/>
        <v>0</v>
      </c>
      <c r="BH1252">
        <f t="shared" si="102"/>
        <v>0</v>
      </c>
      <c r="BI1252">
        <f t="shared" si="103"/>
        <v>0</v>
      </c>
      <c r="BJ1252">
        <f t="shared" si="104"/>
        <v>0</v>
      </c>
      <c r="BL1252" t="s">
        <v>114</v>
      </c>
      <c r="BM1252" s="23">
        <v>82077.461960000001</v>
      </c>
      <c r="BN1252" s="23">
        <v>16.18884851</v>
      </c>
      <c r="BP1252" t="s">
        <v>183</v>
      </c>
      <c r="BQ1252" s="23">
        <v>13554.31014</v>
      </c>
      <c r="BR1252" s="23">
        <v>10.930799220000001</v>
      </c>
      <c r="BT1252" t="s">
        <v>183</v>
      </c>
      <c r="BU1252" s="23">
        <v>13554.31014</v>
      </c>
      <c r="BV1252" s="23">
        <v>10.930799220000001</v>
      </c>
    </row>
    <row r="1253" spans="1:74" x14ac:dyDescent="0.25">
      <c r="A1253">
        <v>1</v>
      </c>
      <c r="B1253" s="15">
        <v>17782</v>
      </c>
      <c r="C1253" s="15">
        <v>-65.665785420000006</v>
      </c>
      <c r="D1253" s="15">
        <v>-16.52177155</v>
      </c>
      <c r="E1253" s="16">
        <v>0</v>
      </c>
      <c r="F1253" s="19">
        <v>65336.230452140502</v>
      </c>
      <c r="G1253" s="19">
        <v>196.70588735401657</v>
      </c>
      <c r="H1253" s="16" t="str">
        <f>IF(LCOE_SensitivityScenarios!BF1252&gt;'OnSSET_original_NoMG-PV-Diesel'!M1252,'OnSSET_original_NoMG-PV-Diesel'!L1252,LCOE_SensitivityScenarios!BG1252)</f>
        <v>MG_Hybrid</v>
      </c>
      <c r="I1253" s="39" t="str">
        <f>IF(LCOE_SensitivityScenarios!BK1252&gt;'OnSSET_original_NoMG-PV-Diesel'!M1252,'OnSSET_original_NoMG-PV-Diesel'!L1252,LCOE_SensitivityScenarios!BL1252)</f>
        <v>MG_Hybrid</v>
      </c>
      <c r="J1253" s="39" t="str">
        <f>IF(LCOE_SensitivityScenarios!BP1252&gt;'OnSSET_original_NoMG-PV-Diesel'!M1252,'OnSSET_original_NoMG-PV-Diesel'!L1252,LCOE_SensitivityScenarios!BQ1252)</f>
        <v>Grid_extension</v>
      </c>
      <c r="K1253" s="38" t="str">
        <f>IF(LCOE_SensitivityScenarios!BU1252&gt;'OnSSET_original_NoMG-PV-Diesel'!V1252,'OnSSET_original_NoMG-PV-Diesel'!U1252,LCOE_SensitivityScenarios!BV1252)</f>
        <v>MG_Hybrid</v>
      </c>
      <c r="L1253" s="39" t="str">
        <f>IF(LCOE_SensitivityScenarios!BZ1252&gt;'OnSSET_original_NoMG-PV-Diesel'!V1252,'OnSSET_original_NoMG-PV-Diesel'!U1252,LCOE_SensitivityScenarios!CA1252)</f>
        <v>MG_Hybrid</v>
      </c>
      <c r="M1253" s="40" t="str">
        <f>IF(LCOE_SensitivityScenarios!CE1252&gt;'OnSSET_original_NoMG-PV-Diesel'!V1252,'OnSSET_original_NoMG-PV-Diesel'!U1252,LCOE_SensitivityScenarios!CF1252)</f>
        <v>MG_Diesel</v>
      </c>
      <c r="N1253" s="39" t="str">
        <f>IF(LCOE_SensitivityScenarios!CJ1252&gt;'OnSSET_original_NoMG-PV-Diesel'!AE1252,'OnSSET_original_NoMG-PV-Diesel'!AD1252,LCOE_SensitivityScenarios!CK1252)</f>
        <v>SA_Diesel</v>
      </c>
      <c r="O1253" s="39" t="str">
        <f>IF(LCOE_SensitivityScenarios!CO1252&gt;'OnSSET_original_NoMG-PV-Diesel'!AE1252,'OnSSET_original_NoMG-PV-Diesel'!AD1252,LCOE_SensitivityScenarios!CP1252)</f>
        <v>SA_Diesel</v>
      </c>
      <c r="P1253" s="40" t="str">
        <f>IF(LCOE_SensitivityScenarios!CT1252&gt;'OnSSET_original_NoMG-PV-Diesel'!AE1252,'OnSSET_original_NoMG-PV-Diesel'!AD1252,LCOE_SensitivityScenarios!CU1252)</f>
        <v>SA_Diesel</v>
      </c>
      <c r="Q1253" s="38">
        <f>IF(LCOE_SensitivityScenarios!BF1252&gt;'OnSSET_original_NoMG-PV-Diesel'!M1252,'OnSSET_original_NoMG-PV-Diesel'!M1252,LCOE_SensitivityScenarios!BF1252)</f>
        <v>0.50137863925940429</v>
      </c>
      <c r="R1253" s="28">
        <f>MIN('OnSSET_original_NoMG-PV-Diesel'!E1252:I1252,LCOE_SensitivityScenarios!BK1252)</f>
        <v>0.47561711298340437</v>
      </c>
      <c r="S1253" s="28">
        <f>MIN('OnSSET_original_NoMG-PV-Diesel'!E1252:I1252,LCOE_SensitivityScenarios!BP1252)</f>
        <v>0.51960813987531895</v>
      </c>
      <c r="T1253" s="27">
        <f>MIN('OnSSET_original_NoMG-PV-Diesel'!N1252:R1252,LCOE_SensitivityScenarios!BU1252)</f>
        <v>0.43330925451403945</v>
      </c>
      <c r="U1253" s="28">
        <f>MIN('OnSSET_original_NoMG-PV-Diesel'!N1252:R1252,LCOE_SensitivityScenarios!BZ1252)</f>
        <v>0.40754772823803942</v>
      </c>
      <c r="V1253" s="29">
        <f>MIN('OnSSET_original_NoMG-PV-Diesel'!N1252:R1252,LCOE_SensitivityScenarios!CE1252)</f>
        <v>0.45007423322920848</v>
      </c>
      <c r="W1253" s="28">
        <f>MIN('OnSSET_original_NoMG-PV-Diesel'!W1252:AA1252,LCOE_SensitivityScenarios!CJ1252)</f>
        <v>0.248216042448727</v>
      </c>
      <c r="X1253" s="28">
        <f>MIN('OnSSET_original_NoMG-PV-Diesel'!W1252:AA1252,LCOE_SensitivityScenarios!CO1252)</f>
        <v>0.248216042448727</v>
      </c>
      <c r="Y1253" s="29">
        <f>MIN('OnSSET_original_NoMG-PV-Diesel'!W1252:AA1252,LCOE_SensitivityScenarios!CT1252)</f>
        <v>0.248216042448727</v>
      </c>
      <c r="Z1253">
        <f>VLOOKUP(B1253,[1]base!$A$2:$U$169,21,FALSE)</f>
        <v>13.647</v>
      </c>
      <c r="AA1253">
        <f>VLOOKUP(B1253,[2]s1!$A$2:$T$275,20,FALSE)</f>
        <v>27.151</v>
      </c>
      <c r="AB1253">
        <f>IF(J1253='OnSSET_original_NoMG-PV-Diesel'!L1252,'OnSSET_original_NoMG-PV-Diesel'!K1252,"wait")</f>
        <v>17.2383754926514</v>
      </c>
      <c r="AC1253">
        <f>VLOOKUP(B1253,[4]s3!$A$2:$T$275,20,FALSE)</f>
        <v>23.888000000000002</v>
      </c>
      <c r="AD1253" t="str">
        <f>IF(L1253='OnSSET_original_NoMG-PV-Diesel'!U1252,'OnSSET_original_NoMG-PV-Diesel'!T1252,"wait")</f>
        <v>wait</v>
      </c>
      <c r="AE1253" t="str">
        <f>IF(M1253='OnSSET_original_NoMG-PV-Diesel'!U1252,'OnSSET_original_NoMG-PV-Diesel'!T1252,"wait")</f>
        <v>wait</v>
      </c>
      <c r="AF1253">
        <f>IF(N1253='OnSSET_original_NoMG-PV-Diesel'!AD1252,'OnSSET_original_NoMG-PV-Diesel'!AC1252,"wait")</f>
        <v>29.833895183625799</v>
      </c>
      <c r="AG1253">
        <f>IF(O1253='OnSSET_original_NoMG-PV-Diesel'!AD1252,'OnSSET_original_NoMG-PV-Diesel'!AC1252,"wait")</f>
        <v>29.833895183625799</v>
      </c>
      <c r="AH1253">
        <f>IF(P1253='OnSSET_original_NoMG-PV-Diesel'!AD1252,'OnSSET_original_NoMG-PV-Diesel'!AC1252,"wait")</f>
        <v>29.833895183625799</v>
      </c>
      <c r="AR1253" s="23">
        <v>55.448999999999998</v>
      </c>
      <c r="AS1253" s="23">
        <v>55.448999999999998</v>
      </c>
      <c r="AT1253" s="23">
        <v>14.632</v>
      </c>
      <c r="AU1253" s="23">
        <v>3.9E-2</v>
      </c>
      <c r="AV1253" s="23">
        <v>87467.655849999996</v>
      </c>
      <c r="AW1253" s="23">
        <v>57202.00389</v>
      </c>
      <c r="AX1253" s="23">
        <v>27515.482390000001</v>
      </c>
      <c r="AZ1253">
        <f>SUMIF([1]base!$A$2:$A$169,B1253,[1]base!$V$2:$V$169)</f>
        <v>33491.9</v>
      </c>
      <c r="BA1253">
        <f>SUMIF([2]s1!$A$2:$A$275,B1253,[2]s1!$U$2:$U$275)</f>
        <v>45136.14</v>
      </c>
      <c r="BB1253">
        <f>SUMIF([3]s2!$A$2:$A$115,B1253,[3]s2!$U$2:$U$115)</f>
        <v>0</v>
      </c>
      <c r="BC1253">
        <f>SUMIF([4]s3!$A$2:$A$245,B1253,[4]s3!$U$2:$U$245)</f>
        <v>35565.360000000001</v>
      </c>
      <c r="BD1253">
        <f>SUMIF([5]s4!$A$2:$A$74,B1253,[5]s4!$U$2:$U$74)</f>
        <v>0</v>
      </c>
      <c r="BF1253">
        <f t="shared" si="100"/>
        <v>205677.04212999999</v>
      </c>
      <c r="BG1253">
        <f t="shared" si="101"/>
        <v>217321.28213000001</v>
      </c>
      <c r="BH1253">
        <f t="shared" si="102"/>
        <v>0</v>
      </c>
      <c r="BI1253">
        <f t="shared" si="103"/>
        <v>207750.50212999998</v>
      </c>
      <c r="BJ1253">
        <f t="shared" si="104"/>
        <v>0</v>
      </c>
      <c r="BL1253" t="s">
        <v>115</v>
      </c>
      <c r="BM1253" s="23">
        <v>218869.62469999999</v>
      </c>
      <c r="BN1253" s="23">
        <v>17.238375489999999</v>
      </c>
      <c r="BP1253" t="s">
        <v>184</v>
      </c>
      <c r="BQ1253" s="23">
        <v>138156.24979999999</v>
      </c>
      <c r="BR1253" s="23">
        <v>22.431500140000001</v>
      </c>
      <c r="BT1253" t="s">
        <v>183</v>
      </c>
      <c r="BU1253" s="23">
        <v>36994.355100000001</v>
      </c>
      <c r="BV1253" s="23">
        <v>29.833895179999999</v>
      </c>
    </row>
    <row r="1254" spans="1:74" x14ac:dyDescent="0.25">
      <c r="A1254">
        <v>1</v>
      </c>
      <c r="B1254" s="15">
        <v>17783</v>
      </c>
      <c r="C1254" s="15">
        <v>-65.603826269999999</v>
      </c>
      <c r="D1254" s="15">
        <v>-16.9910295</v>
      </c>
      <c r="E1254" s="16">
        <v>0</v>
      </c>
      <c r="F1254" s="19">
        <v>23020.168937269002</v>
      </c>
      <c r="G1254" s="19">
        <v>71.132255156398699</v>
      </c>
      <c r="H1254" s="16" t="str">
        <f>IF(LCOE_SensitivityScenarios!BF1253&gt;'OnSSET_original_NoMG-PV-Diesel'!M1253,'OnSSET_original_NoMG-PV-Diesel'!L1253,LCOE_SensitivityScenarios!BG1253)</f>
        <v>SA_Diesel</v>
      </c>
      <c r="I1254" s="39" t="str">
        <f>IF(LCOE_SensitivityScenarios!BK1253&gt;'OnSSET_original_NoMG-PV-Diesel'!M1253,'OnSSET_original_NoMG-PV-Diesel'!L1253,LCOE_SensitivityScenarios!BL1253)</f>
        <v>SA_Diesel</v>
      </c>
      <c r="J1254" s="39" t="str">
        <f>IF(LCOE_SensitivityScenarios!BP1253&gt;'OnSSET_original_NoMG-PV-Diesel'!M1253,'OnSSET_original_NoMG-PV-Diesel'!L1253,LCOE_SensitivityScenarios!BQ1253)</f>
        <v>SA_Diesel</v>
      </c>
      <c r="K1254" s="38" t="str">
        <f>IF(LCOE_SensitivityScenarios!BU1253&gt;'OnSSET_original_NoMG-PV-Diesel'!V1253,'OnSSET_original_NoMG-PV-Diesel'!U1253,LCOE_SensitivityScenarios!BV1253)</f>
        <v>SA_Diesel</v>
      </c>
      <c r="L1254" s="39" t="str">
        <f>IF(LCOE_SensitivityScenarios!BZ1253&gt;'OnSSET_original_NoMG-PV-Diesel'!V1253,'OnSSET_original_NoMG-PV-Diesel'!U1253,LCOE_SensitivityScenarios!CA1253)</f>
        <v>SA_Diesel</v>
      </c>
      <c r="M1254" s="40" t="str">
        <f>IF(LCOE_SensitivityScenarios!CE1253&gt;'OnSSET_original_NoMG-PV-Diesel'!V1253,'OnSSET_original_NoMG-PV-Diesel'!U1253,LCOE_SensitivityScenarios!CF1253)</f>
        <v>SA_Diesel</v>
      </c>
      <c r="N1254" s="39" t="str">
        <f>IF(LCOE_SensitivityScenarios!CJ1253&gt;'OnSSET_original_NoMG-PV-Diesel'!AE1253,'OnSSET_original_NoMG-PV-Diesel'!AD1253,LCOE_SensitivityScenarios!CK1253)</f>
        <v>SA_Diesel</v>
      </c>
      <c r="O1254" s="39" t="str">
        <f>IF(LCOE_SensitivityScenarios!CO1253&gt;'OnSSET_original_NoMG-PV-Diesel'!AE1253,'OnSSET_original_NoMG-PV-Diesel'!AD1253,LCOE_SensitivityScenarios!CP1253)</f>
        <v>SA_Diesel</v>
      </c>
      <c r="P1254" s="40" t="str">
        <f>IF(LCOE_SensitivityScenarios!CT1253&gt;'OnSSET_original_NoMG-PV-Diesel'!AE1253,'OnSSET_original_NoMG-PV-Diesel'!AD1253,LCOE_SensitivityScenarios!CU1253)</f>
        <v>SA_Diesel</v>
      </c>
      <c r="Q1254" s="38">
        <f>IF(LCOE_SensitivityScenarios!BF1253&gt;'OnSSET_original_NoMG-PV-Diesel'!M1253,'OnSSET_original_NoMG-PV-Diesel'!M1253,LCOE_SensitivityScenarios!BF1253)</f>
        <v>0.42529319994385001</v>
      </c>
      <c r="R1254" s="28">
        <f>MIN('OnSSET_original_NoMG-PV-Diesel'!E1253:I1253,LCOE_SensitivityScenarios!BK1253)</f>
        <v>0.42529319994385001</v>
      </c>
      <c r="S1254" s="28">
        <f>MIN('OnSSET_original_NoMG-PV-Diesel'!E1253:I1253,LCOE_SensitivityScenarios!BP1253)</f>
        <v>0.42529319994385001</v>
      </c>
      <c r="T1254" s="27">
        <f>MIN('OnSSET_original_NoMG-PV-Diesel'!N1253:R1253,LCOE_SensitivityScenarios!BU1253)</f>
        <v>0.31927675140566703</v>
      </c>
      <c r="U1254" s="28">
        <f>MIN('OnSSET_original_NoMG-PV-Diesel'!N1253:R1253,LCOE_SensitivityScenarios!BZ1253)</f>
        <v>0.31927675140566703</v>
      </c>
      <c r="V1254" s="29">
        <f>MIN('OnSSET_original_NoMG-PV-Diesel'!N1253:R1253,LCOE_SensitivityScenarios!CE1253)</f>
        <v>0.31927675140566703</v>
      </c>
      <c r="W1254" s="28">
        <f>MIN('OnSSET_original_NoMG-PV-Diesel'!W1253:AA1253,LCOE_SensitivityScenarios!CJ1253)</f>
        <v>0.18184802181913301</v>
      </c>
      <c r="X1254" s="28">
        <f>MIN('OnSSET_original_NoMG-PV-Diesel'!W1253:AA1253,LCOE_SensitivityScenarios!CO1253)</f>
        <v>0.18184802181913301</v>
      </c>
      <c r="Y1254" s="29">
        <f>MIN('OnSSET_original_NoMG-PV-Diesel'!W1253:AA1253,LCOE_SensitivityScenarios!CT1253)</f>
        <v>0.18184802181913301</v>
      </c>
      <c r="Z1254">
        <f>IF(H1254='OnSSET_original_NoMG-PV-Diesel'!L1253,'OnSSET_original_NoMG-PV-Diesel'!K1253,"wait")</f>
        <v>10.511492665419601</v>
      </c>
      <c r="AA1254">
        <f>IF(I1254='OnSSET_original_NoMG-PV-Diesel'!L1253,'OnSSET_original_NoMG-PV-Diesel'!K1253,"wait")</f>
        <v>10.511492665419601</v>
      </c>
      <c r="AB1254">
        <f>IF(J1254='OnSSET_original_NoMG-PV-Diesel'!L1253,'OnSSET_original_NoMG-PV-Diesel'!K1253,"wait")</f>
        <v>10.511492665419601</v>
      </c>
      <c r="AC1254">
        <f>IF(K1254='OnSSET_original_NoMG-PV-Diesel'!U1253,'OnSSET_original_NoMG-PV-Diesel'!T1253,"wait")</f>
        <v>10.511492665419601</v>
      </c>
      <c r="AD1254">
        <f>IF(L1254='OnSSET_original_NoMG-PV-Diesel'!U1253,'OnSSET_original_NoMG-PV-Diesel'!T1253,"wait")</f>
        <v>10.511492665419601</v>
      </c>
      <c r="AE1254">
        <f>IF(M1254='OnSSET_original_NoMG-PV-Diesel'!U1253,'OnSSET_original_NoMG-PV-Diesel'!T1253,"wait")</f>
        <v>10.511492665419601</v>
      </c>
      <c r="AF1254">
        <f>IF(N1254='OnSSET_original_NoMG-PV-Diesel'!AD1253,'OnSSET_original_NoMG-PV-Diesel'!AC1253,"wait")</f>
        <v>10.511492665419601</v>
      </c>
      <c r="AG1254">
        <f>IF(O1254='OnSSET_original_NoMG-PV-Diesel'!AD1253,'OnSSET_original_NoMG-PV-Diesel'!AC1253,"wait")</f>
        <v>10.511492665419601</v>
      </c>
      <c r="AH1254">
        <f>IF(P1254='OnSSET_original_NoMG-PV-Diesel'!AD1253,'OnSSET_original_NoMG-PV-Diesel'!AC1253,"wait")</f>
        <v>10.511492665419601</v>
      </c>
      <c r="AR1254">
        <v>1.093</v>
      </c>
      <c r="AS1254">
        <v>1.093</v>
      </c>
      <c r="AT1254">
        <v>0.11799999999999999</v>
      </c>
      <c r="AU1254">
        <v>1E-3</v>
      </c>
      <c r="AV1254">
        <v>51684.747080000001</v>
      </c>
      <c r="AW1254">
        <v>0</v>
      </c>
      <c r="AX1254">
        <v>9018.9636750000009</v>
      </c>
      <c r="AZ1254">
        <f>SUMIF([1]base!$A$2:$A$169,B1254,[1]base!$V$2:$V$169)</f>
        <v>0</v>
      </c>
      <c r="BA1254">
        <f>SUMIF([2]s1!$A$2:$A$275,B1254,[2]s1!$U$2:$U$275)</f>
        <v>0</v>
      </c>
      <c r="BB1254">
        <f>SUMIF([3]s2!$A$2:$A$115,B1254,[3]s2!$U$2:$U$115)</f>
        <v>0</v>
      </c>
      <c r="BC1254">
        <f>SUMIF([4]s3!$A$2:$A$245,B1254,[4]s3!$U$2:$U$245)</f>
        <v>0</v>
      </c>
      <c r="BD1254">
        <f>SUMIF([5]s4!$A$2:$A$74,B1254,[5]s4!$U$2:$U$74)</f>
        <v>0</v>
      </c>
      <c r="BF1254">
        <f t="shared" si="100"/>
        <v>0</v>
      </c>
      <c r="BG1254">
        <f t="shared" si="101"/>
        <v>0</v>
      </c>
      <c r="BH1254">
        <f t="shared" si="102"/>
        <v>0</v>
      </c>
      <c r="BI1254">
        <f t="shared" si="103"/>
        <v>0</v>
      </c>
      <c r="BJ1254">
        <f t="shared" si="104"/>
        <v>0</v>
      </c>
      <c r="BL1254" t="s">
        <v>113</v>
      </c>
      <c r="BM1254" s="23">
        <v>13034.36544</v>
      </c>
      <c r="BN1254" s="23">
        <v>10.511492670000001</v>
      </c>
      <c r="BP1254" t="s">
        <v>183</v>
      </c>
      <c r="BQ1254" s="23">
        <v>13034.36544</v>
      </c>
      <c r="BR1254" s="23">
        <v>10.511492670000001</v>
      </c>
      <c r="BT1254" t="s">
        <v>183</v>
      </c>
      <c r="BU1254" s="23">
        <v>13034.36544</v>
      </c>
      <c r="BV1254" s="23">
        <v>10.511492670000001</v>
      </c>
    </row>
    <row r="1255" spans="1:74" x14ac:dyDescent="0.25">
      <c r="A1255">
        <v>1</v>
      </c>
      <c r="B1255" s="15">
        <v>17785</v>
      </c>
      <c r="C1255" s="15">
        <v>-65.829409560000002</v>
      </c>
      <c r="D1255" s="15">
        <v>-16.578994000000002</v>
      </c>
      <c r="E1255" s="16">
        <v>0</v>
      </c>
      <c r="F1255" s="19">
        <v>28430.046611525901</v>
      </c>
      <c r="G1255" s="19">
        <v>82.121169210721206</v>
      </c>
      <c r="H1255" s="16" t="str">
        <f>IF(LCOE_SensitivityScenarios!BF1254&gt;'OnSSET_original_NoMG-PV-Diesel'!M1254,'OnSSET_original_NoMG-PV-Diesel'!L1254,LCOE_SensitivityScenarios!BG1254)</f>
        <v>SA_PV</v>
      </c>
      <c r="I1255" s="39" t="str">
        <f>IF(LCOE_SensitivityScenarios!BK1254&gt;'OnSSET_original_NoMG-PV-Diesel'!M1254,'OnSSET_original_NoMG-PV-Diesel'!L1254,LCOE_SensitivityScenarios!BL1254)</f>
        <v>SA_PV</v>
      </c>
      <c r="J1255" s="39" t="str">
        <f>IF(LCOE_SensitivityScenarios!BP1254&gt;'OnSSET_original_NoMG-PV-Diesel'!M1254,'OnSSET_original_NoMG-PV-Diesel'!L1254,LCOE_SensitivityScenarios!BQ1254)</f>
        <v>SA_PV</v>
      </c>
      <c r="K1255" s="38" t="str">
        <f>IF(LCOE_SensitivityScenarios!BU1254&gt;'OnSSET_original_NoMG-PV-Diesel'!V1254,'OnSSET_original_NoMG-PV-Diesel'!U1254,LCOE_SensitivityScenarios!BV1254)</f>
        <v>SA_Diesel</v>
      </c>
      <c r="L1255" s="39" t="str">
        <f>IF(LCOE_SensitivityScenarios!BZ1254&gt;'OnSSET_original_NoMG-PV-Diesel'!V1254,'OnSSET_original_NoMG-PV-Diesel'!U1254,LCOE_SensitivityScenarios!CA1254)</f>
        <v>MG_Hybrid</v>
      </c>
      <c r="M1255" s="40" t="str">
        <f>IF(LCOE_SensitivityScenarios!CE1254&gt;'OnSSET_original_NoMG-PV-Diesel'!V1254,'OnSSET_original_NoMG-PV-Diesel'!U1254,LCOE_SensitivityScenarios!CF1254)</f>
        <v>SA_Diesel</v>
      </c>
      <c r="N1255" s="39" t="str">
        <f>IF(LCOE_SensitivityScenarios!CJ1254&gt;'OnSSET_original_NoMG-PV-Diesel'!AE1254,'OnSSET_original_NoMG-PV-Diesel'!AD1254,LCOE_SensitivityScenarios!CK1254)</f>
        <v>SA_Diesel</v>
      </c>
      <c r="O1255" s="39" t="str">
        <f>IF(LCOE_SensitivityScenarios!CO1254&gt;'OnSSET_original_NoMG-PV-Diesel'!AE1254,'OnSSET_original_NoMG-PV-Diesel'!AD1254,LCOE_SensitivityScenarios!CP1254)</f>
        <v>SA_Diesel</v>
      </c>
      <c r="P1255" s="40" t="str">
        <f>IF(LCOE_SensitivityScenarios!CT1254&gt;'OnSSET_original_NoMG-PV-Diesel'!AE1254,'OnSSET_original_NoMG-PV-Diesel'!AD1254,LCOE_SensitivityScenarios!CU1254)</f>
        <v>SA_Diesel</v>
      </c>
      <c r="Q1255" s="38">
        <f>IF(LCOE_SensitivityScenarios!BF1254&gt;'OnSSET_original_NoMG-PV-Diesel'!M1254,'OnSSET_original_NoMG-PV-Diesel'!M1254,LCOE_SensitivityScenarios!BF1254)</f>
        <v>0.51790316049921603</v>
      </c>
      <c r="R1255" s="28">
        <f>MIN('OnSSET_original_NoMG-PV-Diesel'!E1254:I1254,LCOE_SensitivityScenarios!BK1254)</f>
        <v>0.51790316049921603</v>
      </c>
      <c r="S1255" s="28">
        <f>MIN('OnSSET_original_NoMG-PV-Diesel'!E1254:I1254,LCOE_SensitivityScenarios!BP1254)</f>
        <v>0.51790316049921603</v>
      </c>
      <c r="T1255" s="27">
        <f>MIN('OnSSET_original_NoMG-PV-Diesel'!N1254:R1254,LCOE_SensitivityScenarios!BU1254)</f>
        <v>0.51469370103724998</v>
      </c>
      <c r="U1255" s="28">
        <f>MIN('OnSSET_original_NoMG-PV-Diesel'!N1254:R1254,LCOE_SensitivityScenarios!BZ1254)</f>
        <v>0.49430059331677534</v>
      </c>
      <c r="V1255" s="29">
        <f>MIN('OnSSET_original_NoMG-PV-Diesel'!N1254:R1254,LCOE_SensitivityScenarios!CE1254)</f>
        <v>0.51469370103724998</v>
      </c>
      <c r="W1255" s="28">
        <f>MIN('OnSSET_original_NoMG-PV-Diesel'!W1254:AA1254,LCOE_SensitivityScenarios!CJ1254)</f>
        <v>0.248216042448727</v>
      </c>
      <c r="X1255" s="28">
        <f>MIN('OnSSET_original_NoMG-PV-Diesel'!W1254:AA1254,LCOE_SensitivityScenarios!CO1254)</f>
        <v>0.248216042448727</v>
      </c>
      <c r="Y1255" s="29">
        <f>MIN('OnSSET_original_NoMG-PV-Diesel'!W1254:AA1254,LCOE_SensitivityScenarios!CT1254)</f>
        <v>0.248216042448727</v>
      </c>
      <c r="Z1255">
        <f>IF(H1255='OnSSET_original_NoMG-PV-Diesel'!L1254,'OnSSET_original_NoMG-PV-Diesel'!K1254,"wait")</f>
        <v>19.2850675698859</v>
      </c>
      <c r="AA1255">
        <f>IF(I1255='OnSSET_original_NoMG-PV-Diesel'!L1254,'OnSSET_original_NoMG-PV-Diesel'!K1254,"wait")</f>
        <v>19.2850675698859</v>
      </c>
      <c r="AB1255">
        <f>IF(J1255='OnSSET_original_NoMG-PV-Diesel'!L1254,'OnSSET_original_NoMG-PV-Diesel'!K1254,"wait")</f>
        <v>19.2850675698859</v>
      </c>
      <c r="AC1255">
        <f>IF(K1255='OnSSET_original_NoMG-PV-Diesel'!U1254,'OnSSET_original_NoMG-PV-Diesel'!T1254,"wait")</f>
        <v>12.9817564436191</v>
      </c>
      <c r="AD1255" t="str">
        <f>IF(L1255='OnSSET_original_NoMG-PV-Diesel'!U1254,'OnSSET_original_NoMG-PV-Diesel'!T1254,"wait")</f>
        <v>wait</v>
      </c>
      <c r="AE1255">
        <f>IF(M1255='OnSSET_original_NoMG-PV-Diesel'!U1254,'OnSSET_original_NoMG-PV-Diesel'!T1254,"wait")</f>
        <v>12.9817564436191</v>
      </c>
      <c r="AF1255">
        <f>IF(N1255='OnSSET_original_NoMG-PV-Diesel'!AD1254,'OnSSET_original_NoMG-PV-Diesel'!AC1254,"wait")</f>
        <v>12.9817564436191</v>
      </c>
      <c r="AG1255">
        <f>IF(O1255='OnSSET_original_NoMG-PV-Diesel'!AD1254,'OnSSET_original_NoMG-PV-Diesel'!AC1254,"wait")</f>
        <v>12.9817564436191</v>
      </c>
      <c r="AH1255">
        <f>IF(P1255='OnSSET_original_NoMG-PV-Diesel'!AD1254,'OnSSET_original_NoMG-PV-Diesel'!AC1254,"wait")</f>
        <v>12.9817564436191</v>
      </c>
      <c r="AR1255">
        <v>53.707000000000001</v>
      </c>
      <c r="AS1255">
        <v>53.707000000000001</v>
      </c>
      <c r="AT1255">
        <v>1.9179999999999999</v>
      </c>
      <c r="AU1255">
        <v>1.9179999999999999</v>
      </c>
      <c r="AV1255">
        <v>55210.250690000001</v>
      </c>
      <c r="AW1255">
        <v>0</v>
      </c>
      <c r="AX1255">
        <v>10394.737789999999</v>
      </c>
      <c r="AZ1255">
        <f>SUMIF([1]base!$A$2:$A$169,B1255,[1]base!$V$2:$V$169)</f>
        <v>0</v>
      </c>
      <c r="BA1255">
        <f>SUMIF([2]s1!$A$2:$A$275,B1255,[2]s1!$U$2:$U$275)</f>
        <v>0</v>
      </c>
      <c r="BB1255">
        <f>SUMIF([3]s2!$A$2:$A$115,B1255,[3]s2!$U$2:$U$115)</f>
        <v>0</v>
      </c>
      <c r="BC1255">
        <f>SUMIF([4]s3!$A$2:$A$245,B1255,[4]s3!$U$2:$U$245)</f>
        <v>0</v>
      </c>
      <c r="BD1255">
        <f>SUMIF([5]s4!$A$2:$A$74,B1255,[5]s4!$U$2:$U$74)</f>
        <v>0</v>
      </c>
      <c r="BF1255">
        <f t="shared" si="100"/>
        <v>0</v>
      </c>
      <c r="BG1255">
        <f t="shared" si="101"/>
        <v>0</v>
      </c>
      <c r="BH1255">
        <f t="shared" si="102"/>
        <v>0</v>
      </c>
      <c r="BI1255">
        <f t="shared" si="103"/>
        <v>0</v>
      </c>
      <c r="BJ1255">
        <f t="shared" si="104"/>
        <v>0</v>
      </c>
      <c r="BL1255" t="s">
        <v>114</v>
      </c>
      <c r="BM1255" s="23">
        <v>97775.292579999994</v>
      </c>
      <c r="BN1255" s="23">
        <v>19.285067569999999</v>
      </c>
      <c r="BP1255" t="s">
        <v>183</v>
      </c>
      <c r="BQ1255" s="23">
        <v>16097.51944</v>
      </c>
      <c r="BR1255" s="23">
        <v>12.98175644</v>
      </c>
      <c r="BT1255" t="s">
        <v>183</v>
      </c>
      <c r="BU1255" s="23">
        <v>16097.51944</v>
      </c>
      <c r="BV1255" s="23">
        <v>12.98175644</v>
      </c>
    </row>
    <row r="1256" spans="1:74" x14ac:dyDescent="0.25">
      <c r="A1256">
        <v>1</v>
      </c>
      <c r="B1256" s="15">
        <v>17790</v>
      </c>
      <c r="C1256" s="15">
        <v>-65.236370579999999</v>
      </c>
      <c r="D1256" s="15">
        <v>-16.628476160000002</v>
      </c>
      <c r="E1256" s="16">
        <v>0</v>
      </c>
      <c r="F1256" s="19">
        <v>20509.348950433501</v>
      </c>
      <c r="G1256" s="19">
        <v>57.675159512126527</v>
      </c>
      <c r="H1256" s="16" t="str">
        <f>IF(LCOE_SensitivityScenarios!BF1255&gt;'OnSSET_original_NoMG-PV-Diesel'!M1255,'OnSSET_original_NoMG-PV-Diesel'!L1255,LCOE_SensitivityScenarios!BG1255)</f>
        <v>SA_Diesel</v>
      </c>
      <c r="I1256" s="39" t="str">
        <f>IF(LCOE_SensitivityScenarios!BK1255&gt;'OnSSET_original_NoMG-PV-Diesel'!M1255,'OnSSET_original_NoMG-PV-Diesel'!L1255,LCOE_SensitivityScenarios!BL1255)</f>
        <v>SA_Diesel</v>
      </c>
      <c r="J1256" s="39" t="str">
        <f>IF(LCOE_SensitivityScenarios!BP1255&gt;'OnSSET_original_NoMG-PV-Diesel'!M1255,'OnSSET_original_NoMG-PV-Diesel'!L1255,LCOE_SensitivityScenarios!BQ1255)</f>
        <v>SA_Diesel</v>
      </c>
      <c r="K1256" s="38" t="str">
        <f>IF(LCOE_SensitivityScenarios!BU1255&gt;'OnSSET_original_NoMG-PV-Diesel'!V1255,'OnSSET_original_NoMG-PV-Diesel'!U1255,LCOE_SensitivityScenarios!BV1255)</f>
        <v>SA_Diesel</v>
      </c>
      <c r="L1256" s="39" t="str">
        <f>IF(LCOE_SensitivityScenarios!BZ1255&gt;'OnSSET_original_NoMG-PV-Diesel'!V1255,'OnSSET_original_NoMG-PV-Diesel'!U1255,LCOE_SensitivityScenarios!CA1255)</f>
        <v>SA_Diesel</v>
      </c>
      <c r="M1256" s="40" t="str">
        <f>IF(LCOE_SensitivityScenarios!CE1255&gt;'OnSSET_original_NoMG-PV-Diesel'!V1255,'OnSSET_original_NoMG-PV-Diesel'!U1255,LCOE_SensitivityScenarios!CF1255)</f>
        <v>SA_Diesel</v>
      </c>
      <c r="N1256" s="39" t="str">
        <f>IF(LCOE_SensitivityScenarios!CJ1255&gt;'OnSSET_original_NoMG-PV-Diesel'!AE1255,'OnSSET_original_NoMG-PV-Diesel'!AD1255,LCOE_SensitivityScenarios!CK1255)</f>
        <v>SA_Diesel</v>
      </c>
      <c r="O1256" s="39" t="str">
        <f>IF(LCOE_SensitivityScenarios!CO1255&gt;'OnSSET_original_NoMG-PV-Diesel'!AE1255,'OnSSET_original_NoMG-PV-Diesel'!AD1255,LCOE_SensitivityScenarios!CP1255)</f>
        <v>SA_Diesel</v>
      </c>
      <c r="P1256" s="40" t="str">
        <f>IF(LCOE_SensitivityScenarios!CT1255&gt;'OnSSET_original_NoMG-PV-Diesel'!AE1255,'OnSSET_original_NoMG-PV-Diesel'!AD1255,LCOE_SensitivityScenarios!CU1255)</f>
        <v>SA_Diesel</v>
      </c>
      <c r="Q1256" s="38">
        <f>IF(LCOE_SensitivityScenarios!BF1255&gt;'OnSSET_original_NoMG-PV-Diesel'!M1255,'OnSSET_original_NoMG-PV-Diesel'!M1255,LCOE_SensitivityScenarios!BF1255)</f>
        <v>0.47892392368493603</v>
      </c>
      <c r="R1256" s="28">
        <f>MIN('OnSSET_original_NoMG-PV-Diesel'!E1255:I1255,LCOE_SensitivityScenarios!BK1255)</f>
        <v>0.47892392368493603</v>
      </c>
      <c r="S1256" s="28">
        <f>MIN('OnSSET_original_NoMG-PV-Diesel'!E1255:I1255,LCOE_SensitivityScenarios!BP1255)</f>
        <v>0.47892392368493603</v>
      </c>
      <c r="T1256" s="27">
        <f>MIN('OnSSET_original_NoMG-PV-Diesel'!N1255:R1255,LCOE_SensitivityScenarios!BU1255)</f>
        <v>0.354807105884136</v>
      </c>
      <c r="U1256" s="28">
        <f>MIN('OnSSET_original_NoMG-PV-Diesel'!N1255:R1255,LCOE_SensitivityScenarios!BZ1255)</f>
        <v>0.354807105884136</v>
      </c>
      <c r="V1256" s="29">
        <f>MIN('OnSSET_original_NoMG-PV-Diesel'!N1255:R1255,LCOE_SensitivityScenarios!CE1255)</f>
        <v>0.354807105884136</v>
      </c>
      <c r="W1256" s="28">
        <f>MIN('OnSSET_original_NoMG-PV-Diesel'!W1255:AA1255,LCOE_SensitivityScenarios!CJ1255)</f>
        <v>0.193914934660878</v>
      </c>
      <c r="X1256" s="28">
        <f>MIN('OnSSET_original_NoMG-PV-Diesel'!W1255:AA1255,LCOE_SensitivityScenarios!CO1255)</f>
        <v>0.193914934660878</v>
      </c>
      <c r="Y1256" s="29">
        <f>MIN('OnSSET_original_NoMG-PV-Diesel'!W1255:AA1255,LCOE_SensitivityScenarios!CT1255)</f>
        <v>0.193914934660878</v>
      </c>
      <c r="Z1256">
        <f>IF(H1256='OnSSET_original_NoMG-PV-Diesel'!L1255,'OnSSET_original_NoMG-PV-Diesel'!K1255,"wait")</f>
        <v>9.3649995207459202</v>
      </c>
      <c r="AA1256">
        <f>IF(I1256='OnSSET_original_NoMG-PV-Diesel'!L1255,'OnSSET_original_NoMG-PV-Diesel'!K1255,"wait")</f>
        <v>9.3649995207459202</v>
      </c>
      <c r="AB1256">
        <f>IF(J1256='OnSSET_original_NoMG-PV-Diesel'!L1255,'OnSSET_original_NoMG-PV-Diesel'!K1255,"wait")</f>
        <v>9.3649995207459202</v>
      </c>
      <c r="AC1256">
        <f>IF(K1256='OnSSET_original_NoMG-PV-Diesel'!U1255,'OnSSET_original_NoMG-PV-Diesel'!T1255,"wait")</f>
        <v>9.3649995207459202</v>
      </c>
      <c r="AD1256">
        <f>IF(L1256='OnSSET_original_NoMG-PV-Diesel'!U1255,'OnSSET_original_NoMG-PV-Diesel'!T1255,"wait")</f>
        <v>9.3649995207459202</v>
      </c>
      <c r="AE1256">
        <f>IF(M1256='OnSSET_original_NoMG-PV-Diesel'!U1255,'OnSSET_original_NoMG-PV-Diesel'!T1255,"wait")</f>
        <v>9.3649995207459202</v>
      </c>
      <c r="AF1256">
        <f>IF(N1256='OnSSET_original_NoMG-PV-Diesel'!AD1255,'OnSSET_original_NoMG-PV-Diesel'!AC1255,"wait")</f>
        <v>9.3649995207459202</v>
      </c>
      <c r="AG1256">
        <f>IF(O1256='OnSSET_original_NoMG-PV-Diesel'!AD1255,'OnSSET_original_NoMG-PV-Diesel'!AC1255,"wait")</f>
        <v>9.3649995207459202</v>
      </c>
      <c r="AH1256">
        <f>IF(P1256='OnSSET_original_NoMG-PV-Diesel'!AD1255,'OnSSET_original_NoMG-PV-Diesel'!AC1255,"wait")</f>
        <v>9.3649995207459202</v>
      </c>
      <c r="AR1256">
        <v>42.121000000000002</v>
      </c>
      <c r="AS1256">
        <v>42.121000000000002</v>
      </c>
      <c r="AT1256">
        <v>15.827</v>
      </c>
      <c r="AU1256">
        <v>8.0000000000000002E-3</v>
      </c>
      <c r="AV1256">
        <v>46987.058830000002</v>
      </c>
      <c r="AW1256">
        <v>0</v>
      </c>
      <c r="AX1256">
        <v>7337.4619720000001</v>
      </c>
      <c r="AZ1256">
        <f>SUMIF([1]base!$A$2:$A$169,B1256,[1]base!$V$2:$V$169)</f>
        <v>0</v>
      </c>
      <c r="BA1256">
        <f>SUMIF([2]s1!$A$2:$A$275,B1256,[2]s1!$U$2:$U$275)</f>
        <v>0</v>
      </c>
      <c r="BB1256">
        <f>SUMIF([3]s2!$A$2:$A$115,B1256,[3]s2!$U$2:$U$115)</f>
        <v>0</v>
      </c>
      <c r="BC1256">
        <f>SUMIF([4]s3!$A$2:$A$245,B1256,[4]s3!$U$2:$U$245)</f>
        <v>0</v>
      </c>
      <c r="BD1256">
        <f>SUMIF([5]s4!$A$2:$A$74,B1256,[5]s4!$U$2:$U$74)</f>
        <v>0</v>
      </c>
      <c r="BF1256">
        <f t="shared" si="100"/>
        <v>0</v>
      </c>
      <c r="BG1256">
        <f t="shared" si="101"/>
        <v>0</v>
      </c>
      <c r="BH1256">
        <f t="shared" si="102"/>
        <v>0</v>
      </c>
      <c r="BI1256">
        <f t="shared" si="103"/>
        <v>0</v>
      </c>
      <c r="BJ1256">
        <f t="shared" si="104"/>
        <v>0</v>
      </c>
      <c r="BL1256" t="s">
        <v>113</v>
      </c>
      <c r="BM1256" s="23">
        <v>11612.70145</v>
      </c>
      <c r="BN1256" s="23">
        <v>9.3649995209999997</v>
      </c>
      <c r="BP1256" t="s">
        <v>183</v>
      </c>
      <c r="BQ1256" s="23">
        <v>11612.70145</v>
      </c>
      <c r="BR1256" s="23">
        <v>9.3649995209999997</v>
      </c>
      <c r="BT1256" t="s">
        <v>183</v>
      </c>
      <c r="BU1256" s="23">
        <v>11612.70145</v>
      </c>
      <c r="BV1256" s="23">
        <v>9.3649995209999997</v>
      </c>
    </row>
    <row r="1257" spans="1:74" x14ac:dyDescent="0.25">
      <c r="A1257">
        <v>1</v>
      </c>
      <c r="B1257" s="15">
        <v>17792</v>
      </c>
      <c r="C1257" s="15">
        <v>-65.675623020000003</v>
      </c>
      <c r="D1257" s="15">
        <v>-16.749526280000001</v>
      </c>
      <c r="E1257" s="16">
        <v>0</v>
      </c>
      <c r="F1257" s="19">
        <v>36014.545145371201</v>
      </c>
      <c r="G1257" s="19">
        <v>111.28483988681987</v>
      </c>
      <c r="H1257" s="16" t="str">
        <f>IF(LCOE_SensitivityScenarios!BF1256&gt;'OnSSET_original_NoMG-PV-Diesel'!M1256,'OnSSET_original_NoMG-PV-Diesel'!L1256,LCOE_SensitivityScenarios!BG1256)</f>
        <v>SA_Diesel</v>
      </c>
      <c r="I1257" s="39" t="str">
        <f>IF(LCOE_SensitivityScenarios!BK1256&gt;'OnSSET_original_NoMG-PV-Diesel'!M1256,'OnSSET_original_NoMG-PV-Diesel'!L1256,LCOE_SensitivityScenarios!BL1256)</f>
        <v>SA_Diesel</v>
      </c>
      <c r="J1257" s="39" t="str">
        <f>IF(LCOE_SensitivityScenarios!BP1256&gt;'OnSSET_original_NoMG-PV-Diesel'!M1256,'OnSSET_original_NoMG-PV-Diesel'!L1256,LCOE_SensitivityScenarios!BQ1256)</f>
        <v>SA_Diesel</v>
      </c>
      <c r="K1257" s="38" t="str">
        <f>IF(LCOE_SensitivityScenarios!BU1256&gt;'OnSSET_original_NoMG-PV-Diesel'!V1256,'OnSSET_original_NoMG-PV-Diesel'!U1256,LCOE_SensitivityScenarios!BV1256)</f>
        <v>SA_Diesel</v>
      </c>
      <c r="L1257" s="39" t="str">
        <f>IF(LCOE_SensitivityScenarios!BZ1256&gt;'OnSSET_original_NoMG-PV-Diesel'!V1256,'OnSSET_original_NoMG-PV-Diesel'!U1256,LCOE_SensitivityScenarios!CA1256)</f>
        <v>SA_Diesel</v>
      </c>
      <c r="M1257" s="40" t="str">
        <f>IF(LCOE_SensitivityScenarios!CE1256&gt;'OnSSET_original_NoMG-PV-Diesel'!V1256,'OnSSET_original_NoMG-PV-Diesel'!U1256,LCOE_SensitivityScenarios!CF1256)</f>
        <v>SA_Diesel</v>
      </c>
      <c r="N1257" s="39" t="str">
        <f>IF(LCOE_SensitivityScenarios!CJ1256&gt;'OnSSET_original_NoMG-PV-Diesel'!AE1256,'OnSSET_original_NoMG-PV-Diesel'!AD1256,LCOE_SensitivityScenarios!CK1256)</f>
        <v>SA_Diesel</v>
      </c>
      <c r="O1257" s="39" t="str">
        <f>IF(LCOE_SensitivityScenarios!CO1256&gt;'OnSSET_original_NoMG-PV-Diesel'!AE1256,'OnSSET_original_NoMG-PV-Diesel'!AD1256,LCOE_SensitivityScenarios!CP1256)</f>
        <v>SA_Diesel</v>
      </c>
      <c r="P1257" s="40" t="str">
        <f>IF(LCOE_SensitivityScenarios!CT1256&gt;'OnSSET_original_NoMG-PV-Diesel'!AE1256,'OnSSET_original_NoMG-PV-Diesel'!AD1256,LCOE_SensitivityScenarios!CU1256)</f>
        <v>SA_Diesel</v>
      </c>
      <c r="Q1257" s="38">
        <f>IF(LCOE_SensitivityScenarios!BF1256&gt;'OnSSET_original_NoMG-PV-Diesel'!M1256,'OnSSET_original_NoMG-PV-Diesel'!M1256,LCOE_SensitivityScenarios!BF1256)</f>
        <v>0.50573928555547898</v>
      </c>
      <c r="R1257" s="28">
        <f>MIN('OnSSET_original_NoMG-PV-Diesel'!E1256:I1256,LCOE_SensitivityScenarios!BK1256)</f>
        <v>0.50573928555547898</v>
      </c>
      <c r="S1257" s="28">
        <f>MIN('OnSSET_original_NoMG-PV-Diesel'!E1256:I1256,LCOE_SensitivityScenarios!BP1256)</f>
        <v>0.50573928555547898</v>
      </c>
      <c r="T1257" s="27">
        <f>MIN('OnSSET_original_NoMG-PV-Diesel'!N1256:R1256,LCOE_SensitivityScenarios!BU1256)</f>
        <v>0.37257228312337098</v>
      </c>
      <c r="U1257" s="28">
        <f>MIN('OnSSET_original_NoMG-PV-Diesel'!N1256:R1256,LCOE_SensitivityScenarios!BZ1256)</f>
        <v>0.37257228312337098</v>
      </c>
      <c r="V1257" s="29">
        <f>MIN('OnSSET_original_NoMG-PV-Diesel'!N1256:R1256,LCOE_SensitivityScenarios!CE1256)</f>
        <v>0.37257228312337098</v>
      </c>
      <c r="W1257" s="28">
        <f>MIN('OnSSET_original_NoMG-PV-Diesel'!W1256:AA1256,LCOE_SensitivityScenarios!CJ1256)</f>
        <v>0.19994839108175</v>
      </c>
      <c r="X1257" s="28">
        <f>MIN('OnSSET_original_NoMG-PV-Diesel'!W1256:AA1256,LCOE_SensitivityScenarios!CO1256)</f>
        <v>0.19994839108175</v>
      </c>
      <c r="Y1257" s="29">
        <f>MIN('OnSSET_original_NoMG-PV-Diesel'!W1256:AA1256,LCOE_SensitivityScenarios!CT1256)</f>
        <v>0.19994839108175</v>
      </c>
      <c r="Z1257">
        <f>IF(H1257='OnSSET_original_NoMG-PV-Diesel'!L1256,'OnSSET_original_NoMG-PV-Diesel'!K1256,"wait")</f>
        <v>16.444997783274498</v>
      </c>
      <c r="AA1257">
        <f>IF(I1257='OnSSET_original_NoMG-PV-Diesel'!L1256,'OnSSET_original_NoMG-PV-Diesel'!K1256,"wait")</f>
        <v>16.444997783274498</v>
      </c>
      <c r="AB1257">
        <f>IF(J1257='OnSSET_original_NoMG-PV-Diesel'!L1256,'OnSSET_original_NoMG-PV-Diesel'!K1256,"wait")</f>
        <v>16.444997783274498</v>
      </c>
      <c r="AC1257">
        <f>IF(K1257='OnSSET_original_NoMG-PV-Diesel'!U1256,'OnSSET_original_NoMG-PV-Diesel'!T1256,"wait")</f>
        <v>16.444997783274498</v>
      </c>
      <c r="AD1257">
        <f>IF(L1257='OnSSET_original_NoMG-PV-Diesel'!U1256,'OnSSET_original_NoMG-PV-Diesel'!T1256,"wait")</f>
        <v>16.444997783274498</v>
      </c>
      <c r="AE1257">
        <f>IF(M1257='OnSSET_original_NoMG-PV-Diesel'!U1256,'OnSSET_original_NoMG-PV-Diesel'!T1256,"wait")</f>
        <v>16.444997783274498</v>
      </c>
      <c r="AF1257">
        <f>IF(N1257='OnSSET_original_NoMG-PV-Diesel'!AD1256,'OnSSET_original_NoMG-PV-Diesel'!AC1256,"wait")</f>
        <v>16.444997783274498</v>
      </c>
      <c r="AG1257">
        <f>IF(O1257='OnSSET_original_NoMG-PV-Diesel'!AD1256,'OnSSET_original_NoMG-PV-Diesel'!AC1256,"wait")</f>
        <v>16.444997783274498</v>
      </c>
      <c r="AH1257">
        <f>IF(P1257='OnSSET_original_NoMG-PV-Diesel'!AD1256,'OnSSET_original_NoMG-PV-Diesel'!AC1256,"wait")</f>
        <v>16.444997783274498</v>
      </c>
      <c r="AR1257">
        <v>29.626999999999999</v>
      </c>
      <c r="AS1257">
        <v>29.626999999999999</v>
      </c>
      <c r="AT1257">
        <v>3.84899999999999</v>
      </c>
      <c r="AU1257">
        <v>3.8359999999999999</v>
      </c>
      <c r="AV1257">
        <v>63278.542659999999</v>
      </c>
      <c r="AW1257">
        <v>0</v>
      </c>
      <c r="AX1257">
        <v>13910.60499</v>
      </c>
      <c r="AZ1257">
        <f>SUMIF([1]base!$A$2:$A$169,B1257,[1]base!$V$2:$V$169)</f>
        <v>0</v>
      </c>
      <c r="BA1257">
        <f>SUMIF([2]s1!$A$2:$A$275,B1257,[2]s1!$U$2:$U$275)</f>
        <v>0</v>
      </c>
      <c r="BB1257">
        <f>SUMIF([3]s2!$A$2:$A$115,B1257,[3]s2!$U$2:$U$115)</f>
        <v>0</v>
      </c>
      <c r="BC1257">
        <f>SUMIF([4]s3!$A$2:$A$245,B1257,[4]s3!$U$2:$U$245)</f>
        <v>0</v>
      </c>
      <c r="BD1257">
        <f>SUMIF([5]s4!$A$2:$A$74,B1257,[5]s4!$U$2:$U$74)</f>
        <v>0</v>
      </c>
      <c r="BF1257">
        <f t="shared" si="100"/>
        <v>0</v>
      </c>
      <c r="BG1257">
        <f t="shared" si="101"/>
        <v>0</v>
      </c>
      <c r="BH1257">
        <f t="shared" si="102"/>
        <v>0</v>
      </c>
      <c r="BI1257">
        <f t="shared" si="103"/>
        <v>0</v>
      </c>
      <c r="BJ1257">
        <f t="shared" si="104"/>
        <v>0</v>
      </c>
      <c r="BL1257" t="s">
        <v>113</v>
      </c>
      <c r="BM1257" s="23">
        <v>20391.976429999999</v>
      </c>
      <c r="BN1257" s="23">
        <v>16.444997780000001</v>
      </c>
      <c r="BP1257" t="s">
        <v>183</v>
      </c>
      <c r="BQ1257" s="23">
        <v>20391.976429999999</v>
      </c>
      <c r="BR1257" s="23">
        <v>16.444997780000001</v>
      </c>
      <c r="BT1257" t="s">
        <v>183</v>
      </c>
      <c r="BU1257" s="23">
        <v>20391.976429999999</v>
      </c>
      <c r="BV1257" s="23">
        <v>16.444997780000001</v>
      </c>
    </row>
    <row r="1258" spans="1:74" x14ac:dyDescent="0.25">
      <c r="A1258">
        <v>1</v>
      </c>
      <c r="B1258" s="15">
        <v>17793</v>
      </c>
      <c r="C1258" s="15">
        <v>-65.558496480000002</v>
      </c>
      <c r="D1258" s="15">
        <v>-16.667708139999998</v>
      </c>
      <c r="E1258" s="16">
        <v>0</v>
      </c>
      <c r="F1258" s="19">
        <v>24211.0798973538</v>
      </c>
      <c r="G1258" s="19">
        <v>74.812166572083242</v>
      </c>
      <c r="H1258" s="16" t="str">
        <f>IF(LCOE_SensitivityScenarios!BF1257&gt;'OnSSET_original_NoMG-PV-Diesel'!M1257,'OnSSET_original_NoMG-PV-Diesel'!L1257,LCOE_SensitivityScenarios!BG1257)</f>
        <v>SA_PV</v>
      </c>
      <c r="I1258" s="39" t="str">
        <f>IF(LCOE_SensitivityScenarios!BK1257&gt;'OnSSET_original_NoMG-PV-Diesel'!M1257,'OnSSET_original_NoMG-PV-Diesel'!L1257,LCOE_SensitivityScenarios!BL1257)</f>
        <v>SA_PV</v>
      </c>
      <c r="J1258" s="39" t="str">
        <f>IF(LCOE_SensitivityScenarios!BP1257&gt;'OnSSET_original_NoMG-PV-Diesel'!M1257,'OnSSET_original_NoMG-PV-Diesel'!L1257,LCOE_SensitivityScenarios!BQ1257)</f>
        <v>SA_PV</v>
      </c>
      <c r="K1258" s="38" t="str">
        <f>IF(LCOE_SensitivityScenarios!BU1257&gt;'OnSSET_original_NoMG-PV-Diesel'!V1257,'OnSSET_original_NoMG-PV-Diesel'!U1257,LCOE_SensitivityScenarios!BV1257)</f>
        <v>SA_Diesel</v>
      </c>
      <c r="L1258" s="39" t="str">
        <f>IF(LCOE_SensitivityScenarios!BZ1257&gt;'OnSSET_original_NoMG-PV-Diesel'!V1257,'OnSSET_original_NoMG-PV-Diesel'!U1257,LCOE_SensitivityScenarios!CA1257)</f>
        <v>SA_Diesel</v>
      </c>
      <c r="M1258" s="40" t="str">
        <f>IF(LCOE_SensitivityScenarios!CE1257&gt;'OnSSET_original_NoMG-PV-Diesel'!V1257,'OnSSET_original_NoMG-PV-Diesel'!U1257,LCOE_SensitivityScenarios!CF1257)</f>
        <v>SA_Diesel</v>
      </c>
      <c r="N1258" s="39" t="str">
        <f>IF(LCOE_SensitivityScenarios!CJ1257&gt;'OnSSET_original_NoMG-PV-Diesel'!AE1257,'OnSSET_original_NoMG-PV-Diesel'!AD1257,LCOE_SensitivityScenarios!CK1257)</f>
        <v>SA_Diesel</v>
      </c>
      <c r="O1258" s="39" t="str">
        <f>IF(LCOE_SensitivityScenarios!CO1257&gt;'OnSSET_original_NoMG-PV-Diesel'!AE1257,'OnSSET_original_NoMG-PV-Diesel'!AD1257,LCOE_SensitivityScenarios!CP1257)</f>
        <v>SA_Diesel</v>
      </c>
      <c r="P1258" s="40" t="str">
        <f>IF(LCOE_SensitivityScenarios!CT1257&gt;'OnSSET_original_NoMG-PV-Diesel'!AE1257,'OnSSET_original_NoMG-PV-Diesel'!AD1257,LCOE_SensitivityScenarios!CU1257)</f>
        <v>SA_Diesel</v>
      </c>
      <c r="Q1258" s="38">
        <f>IF(LCOE_SensitivityScenarios!BF1257&gt;'OnSSET_original_NoMG-PV-Diesel'!M1257,'OnSSET_original_NoMG-PV-Diesel'!M1257,LCOE_SensitivityScenarios!BF1257)</f>
        <v>0.498135864296956</v>
      </c>
      <c r="R1258" s="28">
        <f>MIN('OnSSET_original_NoMG-PV-Diesel'!E1257:I1257,LCOE_SensitivityScenarios!BK1257)</f>
        <v>0.498135864296956</v>
      </c>
      <c r="S1258" s="28">
        <f>MIN('OnSSET_original_NoMG-PV-Diesel'!E1257:I1257,LCOE_SensitivityScenarios!BP1257)</f>
        <v>0.498135864296956</v>
      </c>
      <c r="T1258" s="27">
        <f>MIN('OnSSET_original_NoMG-PV-Diesel'!N1257:R1257,LCOE_SensitivityScenarios!BU1257)</f>
        <v>0.47916334655878001</v>
      </c>
      <c r="U1258" s="28">
        <f>MIN('OnSSET_original_NoMG-PV-Diesel'!N1257:R1257,LCOE_SensitivityScenarios!BZ1257)</f>
        <v>0.47916334655878001</v>
      </c>
      <c r="V1258" s="29">
        <f>MIN('OnSSET_original_NoMG-PV-Diesel'!N1257:R1257,LCOE_SensitivityScenarios!CE1257)</f>
        <v>0.47916334655878001</v>
      </c>
      <c r="W1258" s="28">
        <f>MIN('OnSSET_original_NoMG-PV-Diesel'!W1257:AA1257,LCOE_SensitivityScenarios!CJ1257)</f>
        <v>0.236149129606983</v>
      </c>
      <c r="X1258" s="28">
        <f>MIN('OnSSET_original_NoMG-PV-Diesel'!W1257:AA1257,LCOE_SensitivityScenarios!CO1257)</f>
        <v>0.236149129606983</v>
      </c>
      <c r="Y1258" s="29">
        <f>MIN('OnSSET_original_NoMG-PV-Diesel'!W1257:AA1257,LCOE_SensitivityScenarios!CT1257)</f>
        <v>0.236149129606983</v>
      </c>
      <c r="Z1258">
        <f>IF(H1258='OnSSET_original_NoMG-PV-Diesel'!L1257,'OnSSET_original_NoMG-PV-Diesel'!K1257,"wait")</f>
        <v>15.796359298854201</v>
      </c>
      <c r="AA1258">
        <f>IF(I1258='OnSSET_original_NoMG-PV-Diesel'!L1257,'OnSSET_original_NoMG-PV-Diesel'!K1257,"wait")</f>
        <v>15.796359298854201</v>
      </c>
      <c r="AB1258">
        <f>IF(J1258='OnSSET_original_NoMG-PV-Diesel'!L1257,'OnSSET_original_NoMG-PV-Diesel'!K1257,"wait")</f>
        <v>15.796359298854201</v>
      </c>
      <c r="AC1258">
        <f>IF(K1258='OnSSET_original_NoMG-PV-Diesel'!U1257,'OnSSET_original_NoMG-PV-Diesel'!T1257,"wait")</f>
        <v>11.0552876243624</v>
      </c>
      <c r="AD1258">
        <f>IF(L1258='OnSSET_original_NoMG-PV-Diesel'!U1257,'OnSSET_original_NoMG-PV-Diesel'!T1257,"wait")</f>
        <v>11.0552876243624</v>
      </c>
      <c r="AE1258">
        <f>IF(M1258='OnSSET_original_NoMG-PV-Diesel'!U1257,'OnSSET_original_NoMG-PV-Diesel'!T1257,"wait")</f>
        <v>11.0552876243624</v>
      </c>
      <c r="AF1258">
        <f>IF(N1258='OnSSET_original_NoMG-PV-Diesel'!AD1257,'OnSSET_original_NoMG-PV-Diesel'!AC1257,"wait")</f>
        <v>11.0552876243624</v>
      </c>
      <c r="AG1258">
        <f>IF(O1258='OnSSET_original_NoMG-PV-Diesel'!AD1257,'OnSSET_original_NoMG-PV-Diesel'!AC1257,"wait")</f>
        <v>11.0552876243624</v>
      </c>
      <c r="AH1258">
        <f>IF(P1258='OnSSET_original_NoMG-PV-Diesel'!AD1257,'OnSSET_original_NoMG-PV-Diesel'!AC1257,"wait")</f>
        <v>11.0552876243624</v>
      </c>
      <c r="AR1258">
        <v>38.753999999999998</v>
      </c>
      <c r="AS1258">
        <v>38.753999999999998</v>
      </c>
      <c r="AT1258">
        <v>2.2240000000000002</v>
      </c>
      <c r="AU1258">
        <v>2.2240000000000002</v>
      </c>
      <c r="AV1258">
        <v>52888.034330000002</v>
      </c>
      <c r="AW1258">
        <v>0</v>
      </c>
      <c r="AX1258">
        <v>9477.5550449999992</v>
      </c>
      <c r="AZ1258">
        <f>SUMIF([1]base!$A$2:$A$169,B1258,[1]base!$V$2:$V$169)</f>
        <v>0</v>
      </c>
      <c r="BA1258">
        <f>SUMIF([2]s1!$A$2:$A$275,B1258,[2]s1!$U$2:$U$275)</f>
        <v>0</v>
      </c>
      <c r="BB1258">
        <f>SUMIF([3]s2!$A$2:$A$115,B1258,[3]s2!$U$2:$U$115)</f>
        <v>0</v>
      </c>
      <c r="BC1258">
        <f>SUMIF([4]s3!$A$2:$A$245,B1258,[4]s3!$U$2:$U$245)</f>
        <v>0</v>
      </c>
      <c r="BD1258">
        <f>SUMIF([5]s4!$A$2:$A$74,B1258,[5]s4!$U$2:$U$74)</f>
        <v>0</v>
      </c>
      <c r="BF1258">
        <f t="shared" si="100"/>
        <v>0</v>
      </c>
      <c r="BG1258">
        <f t="shared" si="101"/>
        <v>0</v>
      </c>
      <c r="BH1258">
        <f t="shared" si="102"/>
        <v>0</v>
      </c>
      <c r="BI1258">
        <f t="shared" si="103"/>
        <v>0</v>
      </c>
      <c r="BJ1258">
        <f t="shared" si="104"/>
        <v>0</v>
      </c>
      <c r="BL1258" t="s">
        <v>114</v>
      </c>
      <c r="BM1258" s="23">
        <v>80087.541649999999</v>
      </c>
      <c r="BN1258" s="23">
        <v>15.796359300000001</v>
      </c>
      <c r="BP1258" t="s">
        <v>183</v>
      </c>
      <c r="BQ1258" s="23">
        <v>13708.677110000001</v>
      </c>
      <c r="BR1258" s="23">
        <v>11.05528762</v>
      </c>
      <c r="BT1258" t="s">
        <v>183</v>
      </c>
      <c r="BU1258" s="23">
        <v>13708.677110000001</v>
      </c>
      <c r="BV1258" s="23">
        <v>11.05528762</v>
      </c>
    </row>
    <row r="1259" spans="1:74" x14ac:dyDescent="0.25">
      <c r="A1259">
        <v>1</v>
      </c>
      <c r="B1259" s="15">
        <v>17794</v>
      </c>
      <c r="C1259" s="15">
        <v>-65.814913480000001</v>
      </c>
      <c r="D1259" s="15">
        <v>-16.506408619999998</v>
      </c>
      <c r="E1259" s="16">
        <v>0</v>
      </c>
      <c r="F1259" s="19">
        <v>22022.0830503121</v>
      </c>
      <c r="G1259" s="19">
        <v>63.896886093870741</v>
      </c>
      <c r="H1259" s="16" t="str">
        <f>IF(LCOE_SensitivityScenarios!BF1258&gt;'OnSSET_original_NoMG-PV-Diesel'!M1258,'OnSSET_original_NoMG-PV-Diesel'!L1258,LCOE_SensitivityScenarios!BG1258)</f>
        <v>SA_PV</v>
      </c>
      <c r="I1259" s="39" t="str">
        <f>IF(LCOE_SensitivityScenarios!BK1258&gt;'OnSSET_original_NoMG-PV-Diesel'!M1258,'OnSSET_original_NoMG-PV-Diesel'!L1258,LCOE_SensitivityScenarios!BL1258)</f>
        <v>SA_PV</v>
      </c>
      <c r="J1259" s="39" t="str">
        <f>IF(LCOE_SensitivityScenarios!BP1258&gt;'OnSSET_original_NoMG-PV-Diesel'!M1258,'OnSSET_original_NoMG-PV-Diesel'!L1258,LCOE_SensitivityScenarios!BQ1258)</f>
        <v>SA_PV</v>
      </c>
      <c r="K1259" s="38" t="str">
        <f>IF(LCOE_SensitivityScenarios!BU1258&gt;'OnSSET_original_NoMG-PV-Diesel'!V1258,'OnSSET_original_NoMG-PV-Diesel'!U1258,LCOE_SensitivityScenarios!BV1258)</f>
        <v>SA_PV</v>
      </c>
      <c r="L1259" s="39" t="str">
        <f>IF(LCOE_SensitivityScenarios!BZ1258&gt;'OnSSET_original_NoMG-PV-Diesel'!V1258,'OnSSET_original_NoMG-PV-Diesel'!U1258,LCOE_SensitivityScenarios!CA1258)</f>
        <v>SA_PV</v>
      </c>
      <c r="M1259" s="40" t="str">
        <f>IF(LCOE_SensitivityScenarios!CE1258&gt;'OnSSET_original_NoMG-PV-Diesel'!V1258,'OnSSET_original_NoMG-PV-Diesel'!U1258,LCOE_SensitivityScenarios!CF1258)</f>
        <v>SA_PV</v>
      </c>
      <c r="N1259" s="39" t="str">
        <f>IF(LCOE_SensitivityScenarios!CJ1258&gt;'OnSSET_original_NoMG-PV-Diesel'!AE1258,'OnSSET_original_NoMG-PV-Diesel'!AD1258,LCOE_SensitivityScenarios!CK1258)</f>
        <v>SA_Diesel</v>
      </c>
      <c r="O1259" s="39" t="str">
        <f>IF(LCOE_SensitivityScenarios!CO1258&gt;'OnSSET_original_NoMG-PV-Diesel'!AE1258,'OnSSET_original_NoMG-PV-Diesel'!AD1258,LCOE_SensitivityScenarios!CP1258)</f>
        <v>SA_Diesel</v>
      </c>
      <c r="P1259" s="40" t="str">
        <f>IF(LCOE_SensitivityScenarios!CT1258&gt;'OnSSET_original_NoMG-PV-Diesel'!AE1258,'OnSSET_original_NoMG-PV-Diesel'!AD1258,LCOE_SensitivityScenarios!CU1258)</f>
        <v>SA_Diesel</v>
      </c>
      <c r="Q1259" s="38">
        <f>IF(LCOE_SensitivityScenarios!BF1258&gt;'OnSSET_original_NoMG-PV-Diesel'!M1258,'OnSSET_original_NoMG-PV-Diesel'!M1258,LCOE_SensitivityScenarios!BF1258)</f>
        <v>0.56689589342045998</v>
      </c>
      <c r="R1259" s="28">
        <f>MIN('OnSSET_original_NoMG-PV-Diesel'!E1258:I1258,LCOE_SensitivityScenarios!BK1258)</f>
        <v>0.56689589342045998</v>
      </c>
      <c r="S1259" s="28">
        <f>MIN('OnSSET_original_NoMG-PV-Diesel'!E1258:I1258,LCOE_SensitivityScenarios!BP1258)</f>
        <v>0.56689589342045998</v>
      </c>
      <c r="T1259" s="27">
        <f>MIN('OnSSET_original_NoMG-PV-Diesel'!N1258:R1258,LCOE_SensitivityScenarios!BU1258)</f>
        <v>0.56689589342045998</v>
      </c>
      <c r="U1259" s="28">
        <f>MIN('OnSSET_original_NoMG-PV-Diesel'!N1258:R1258,LCOE_SensitivityScenarios!BZ1258)</f>
        <v>0.56689589342045998</v>
      </c>
      <c r="V1259" s="29">
        <f>MIN('OnSSET_original_NoMG-PV-Diesel'!N1258:R1258,LCOE_SensitivityScenarios!CE1258)</f>
        <v>0.56689589342045998</v>
      </c>
      <c r="W1259" s="28">
        <f>MIN('OnSSET_original_NoMG-PV-Diesel'!W1258:AA1258,LCOE_SensitivityScenarios!CJ1258)</f>
        <v>0.284416780973961</v>
      </c>
      <c r="X1259" s="28">
        <f>MIN('OnSSET_original_NoMG-PV-Diesel'!W1258:AA1258,LCOE_SensitivityScenarios!CO1258)</f>
        <v>0.284416780973961</v>
      </c>
      <c r="Y1259" s="29">
        <f>MIN('OnSSET_original_NoMG-PV-Diesel'!W1258:AA1258,LCOE_SensitivityScenarios!CT1258)</f>
        <v>0.284416780973961</v>
      </c>
      <c r="Z1259">
        <f>IF(H1259='OnSSET_original_NoMG-PV-Diesel'!L1258,'OnSSET_original_NoMG-PV-Diesel'!K1258,"wait")</f>
        <v>14.342896346432299</v>
      </c>
      <c r="AA1259">
        <f>IF(I1259='OnSSET_original_NoMG-PV-Diesel'!L1258,'OnSSET_original_NoMG-PV-Diesel'!K1258,"wait")</f>
        <v>14.342896346432299</v>
      </c>
      <c r="AB1259">
        <f>IF(J1259='OnSSET_original_NoMG-PV-Diesel'!L1258,'OnSSET_original_NoMG-PV-Diesel'!K1258,"wait")</f>
        <v>14.342896346432299</v>
      </c>
      <c r="AC1259">
        <f>IF(K1259='OnSSET_original_NoMG-PV-Diesel'!U1258,'OnSSET_original_NoMG-PV-Diesel'!T1258,"wait")</f>
        <v>14.342896346432299</v>
      </c>
      <c r="AD1259">
        <f>IF(L1259='OnSSET_original_NoMG-PV-Diesel'!U1258,'OnSSET_original_NoMG-PV-Diesel'!T1258,"wait")</f>
        <v>14.342896346432299</v>
      </c>
      <c r="AE1259">
        <f>IF(M1259='OnSSET_original_NoMG-PV-Diesel'!U1258,'OnSSET_original_NoMG-PV-Diesel'!T1258,"wait")</f>
        <v>14.342896346432299</v>
      </c>
      <c r="AF1259">
        <f>IF(N1259='OnSSET_original_NoMG-PV-Diesel'!AD1258,'OnSSET_original_NoMG-PV-Diesel'!AC1258,"wait")</f>
        <v>10.055745685073999</v>
      </c>
      <c r="AG1259">
        <f>IF(O1259='OnSSET_original_NoMG-PV-Diesel'!AD1258,'OnSSET_original_NoMG-PV-Diesel'!AC1258,"wait")</f>
        <v>10.055745685073999</v>
      </c>
      <c r="AH1259">
        <f>IF(P1259='OnSSET_original_NoMG-PV-Diesel'!AD1258,'OnSSET_original_NoMG-PV-Diesel'!AC1258,"wait")</f>
        <v>10.055745685073999</v>
      </c>
      <c r="AR1259">
        <v>61.015999999999998</v>
      </c>
      <c r="AS1259">
        <v>61.015999999999998</v>
      </c>
      <c r="AT1259">
        <v>4.6619999999999999</v>
      </c>
      <c r="AU1259">
        <v>0.129</v>
      </c>
      <c r="AV1259">
        <v>57068.209649999997</v>
      </c>
      <c r="AW1259">
        <v>0</v>
      </c>
      <c r="AX1259">
        <v>11159.05675</v>
      </c>
      <c r="AZ1259">
        <f>SUMIF([1]base!$A$2:$A$169,B1259,[1]base!$V$2:$V$169)</f>
        <v>0</v>
      </c>
      <c r="BA1259">
        <f>SUMIF([2]s1!$A$2:$A$275,B1259,[2]s1!$U$2:$U$275)</f>
        <v>0</v>
      </c>
      <c r="BB1259">
        <f>SUMIF([3]s2!$A$2:$A$115,B1259,[3]s2!$U$2:$U$115)</f>
        <v>0</v>
      </c>
      <c r="BC1259">
        <f>SUMIF([4]s3!$A$2:$A$245,B1259,[4]s3!$U$2:$U$245)</f>
        <v>0</v>
      </c>
      <c r="BD1259">
        <f>SUMIF([5]s4!$A$2:$A$74,B1259,[5]s4!$U$2:$U$74)</f>
        <v>0</v>
      </c>
      <c r="BF1259">
        <f t="shared" si="100"/>
        <v>0</v>
      </c>
      <c r="BG1259">
        <f t="shared" si="101"/>
        <v>0</v>
      </c>
      <c r="BH1259">
        <f t="shared" si="102"/>
        <v>0</v>
      </c>
      <c r="BI1259">
        <f t="shared" si="103"/>
        <v>0</v>
      </c>
      <c r="BJ1259">
        <f t="shared" si="104"/>
        <v>0</v>
      </c>
      <c r="BL1259" t="s">
        <v>114</v>
      </c>
      <c r="BM1259" s="23">
        <v>82901.940879999995</v>
      </c>
      <c r="BN1259" s="23">
        <v>14.34289635</v>
      </c>
      <c r="BP1259" t="s">
        <v>186</v>
      </c>
      <c r="BQ1259" s="23">
        <v>82901.940879999995</v>
      </c>
      <c r="BR1259" s="23">
        <v>14.34289635</v>
      </c>
      <c r="BT1259" t="s">
        <v>183</v>
      </c>
      <c r="BU1259" s="23">
        <v>12469.23422</v>
      </c>
      <c r="BV1259" s="23">
        <v>10.05574569</v>
      </c>
    </row>
    <row r="1260" spans="1:74" x14ac:dyDescent="0.25">
      <c r="A1260">
        <v>1</v>
      </c>
      <c r="B1260" s="15">
        <v>17806</v>
      </c>
      <c r="C1260" s="15">
        <v>-67.002926990000006</v>
      </c>
      <c r="D1260" s="15">
        <v>-16.78696562</v>
      </c>
      <c r="E1260" s="16">
        <v>1</v>
      </c>
      <c r="F1260" s="19">
        <v>17719.3005083319</v>
      </c>
      <c r="G1260" s="19">
        <v>55.030964788195874</v>
      </c>
      <c r="H1260" s="16" t="str">
        <f>IF(LCOE_SensitivityScenarios!BF1259&gt;'OnSSET_original_NoMG-PV-Diesel'!M1259,'OnSSET_original_NoMG-PV-Diesel'!L1259,LCOE_SensitivityScenarios!BG1259)</f>
        <v>SA_Diesel</v>
      </c>
      <c r="I1260" s="39" t="str">
        <f>IF(LCOE_SensitivityScenarios!BK1259&gt;'OnSSET_original_NoMG-PV-Diesel'!M1259,'OnSSET_original_NoMG-PV-Diesel'!L1259,LCOE_SensitivityScenarios!BL1259)</f>
        <v>SA_Diesel</v>
      </c>
      <c r="J1260" s="39" t="str">
        <f>IF(LCOE_SensitivityScenarios!BP1259&gt;'OnSSET_original_NoMG-PV-Diesel'!M1259,'OnSSET_original_NoMG-PV-Diesel'!L1259,LCOE_SensitivityScenarios!BQ1259)</f>
        <v>SA_Diesel</v>
      </c>
      <c r="K1260" s="38" t="str">
        <f>IF(LCOE_SensitivityScenarios!BU1259&gt;'OnSSET_original_NoMG-PV-Diesel'!V1259,'OnSSET_original_NoMG-PV-Diesel'!U1259,LCOE_SensitivityScenarios!BV1259)</f>
        <v>SA_Diesel</v>
      </c>
      <c r="L1260" s="39" t="str">
        <f>IF(LCOE_SensitivityScenarios!BZ1259&gt;'OnSSET_original_NoMG-PV-Diesel'!V1259,'OnSSET_original_NoMG-PV-Diesel'!U1259,LCOE_SensitivityScenarios!CA1259)</f>
        <v>SA_Diesel</v>
      </c>
      <c r="M1260" s="40" t="str">
        <f>IF(LCOE_SensitivityScenarios!CE1259&gt;'OnSSET_original_NoMG-PV-Diesel'!V1259,'OnSSET_original_NoMG-PV-Diesel'!U1259,LCOE_SensitivityScenarios!CF1259)</f>
        <v>SA_Diesel</v>
      </c>
      <c r="N1260" s="39" t="str">
        <f>IF(LCOE_SensitivityScenarios!CJ1259&gt;'OnSSET_original_NoMG-PV-Diesel'!AE1259,'OnSSET_original_NoMG-PV-Diesel'!AD1259,LCOE_SensitivityScenarios!CK1259)</f>
        <v>SA_Diesel</v>
      </c>
      <c r="O1260" s="39" t="str">
        <f>IF(LCOE_SensitivityScenarios!CO1259&gt;'OnSSET_original_NoMG-PV-Diesel'!AE1259,'OnSSET_original_NoMG-PV-Diesel'!AD1259,LCOE_SensitivityScenarios!CP1259)</f>
        <v>SA_Diesel</v>
      </c>
      <c r="P1260" s="40" t="str">
        <f>IF(LCOE_SensitivityScenarios!CT1259&gt;'OnSSET_original_NoMG-PV-Diesel'!AE1259,'OnSSET_original_NoMG-PV-Diesel'!AD1259,LCOE_SensitivityScenarios!CU1259)</f>
        <v>SA_Diesel</v>
      </c>
      <c r="Q1260" s="38">
        <f>IF(LCOE_SensitivityScenarios!BF1259&gt;'OnSSET_original_NoMG-PV-Diesel'!M1259,'OnSSET_original_NoMG-PV-Diesel'!M1259,LCOE_SensitivityScenarios!BF1259)</f>
        <v>0.45210856181439302</v>
      </c>
      <c r="R1260" s="28">
        <f>MIN('OnSSET_original_NoMG-PV-Diesel'!E1259:I1259,LCOE_SensitivityScenarios!BK1259)</f>
        <v>0.45210856181439302</v>
      </c>
      <c r="S1260" s="28">
        <f>MIN('OnSSET_original_NoMG-PV-Diesel'!E1259:I1259,LCOE_SensitivityScenarios!BP1259)</f>
        <v>0.45210856181439302</v>
      </c>
      <c r="T1260" s="27">
        <f>MIN('OnSSET_original_NoMG-PV-Diesel'!N1259:R1259,LCOE_SensitivityScenarios!BU1259)</f>
        <v>0.33704192864490101</v>
      </c>
      <c r="U1260" s="28">
        <f>MIN('OnSSET_original_NoMG-PV-Diesel'!N1259:R1259,LCOE_SensitivityScenarios!BZ1259)</f>
        <v>0.33704192864490101</v>
      </c>
      <c r="V1260" s="29">
        <f>MIN('OnSSET_original_NoMG-PV-Diesel'!N1259:R1259,LCOE_SensitivityScenarios!CE1259)</f>
        <v>0.33704192864490101</v>
      </c>
      <c r="W1260" s="28">
        <f>MIN('OnSSET_original_NoMG-PV-Diesel'!W1259:AA1259,LCOE_SensitivityScenarios!CJ1259)</f>
        <v>0.18788147824000501</v>
      </c>
      <c r="X1260" s="28">
        <f>MIN('OnSSET_original_NoMG-PV-Diesel'!W1259:AA1259,LCOE_SensitivityScenarios!CO1259)</f>
        <v>0.18788147824000501</v>
      </c>
      <c r="Y1260" s="29">
        <f>MIN('OnSSET_original_NoMG-PV-Diesel'!W1259:AA1259,LCOE_SensitivityScenarios!CT1259)</f>
        <v>0.18788147824000501</v>
      </c>
      <c r="Z1260">
        <f>IF(H1260='OnSSET_original_NoMG-PV-Diesel'!L1259,'OnSSET_original_NoMG-PV-Diesel'!K1259,"wait")</f>
        <v>8.0910047983251001</v>
      </c>
      <c r="AA1260">
        <f>IF(I1260='OnSSET_original_NoMG-PV-Diesel'!L1259,'OnSSET_original_NoMG-PV-Diesel'!K1259,"wait")</f>
        <v>8.0910047983251001</v>
      </c>
      <c r="AB1260">
        <f>IF(J1260='OnSSET_original_NoMG-PV-Diesel'!L1259,'OnSSET_original_NoMG-PV-Diesel'!K1259,"wait")</f>
        <v>8.0910047983251001</v>
      </c>
      <c r="AC1260">
        <f>IF(K1260='OnSSET_original_NoMG-PV-Diesel'!U1259,'OnSSET_original_NoMG-PV-Diesel'!T1259,"wait")</f>
        <v>8.0910047983251001</v>
      </c>
      <c r="AD1260">
        <f>IF(L1260='OnSSET_original_NoMG-PV-Diesel'!U1259,'OnSSET_original_NoMG-PV-Diesel'!T1259,"wait")</f>
        <v>8.0910047983251001</v>
      </c>
      <c r="AE1260">
        <f>IF(M1260='OnSSET_original_NoMG-PV-Diesel'!U1259,'OnSSET_original_NoMG-PV-Diesel'!T1259,"wait")</f>
        <v>8.0910047983251001</v>
      </c>
      <c r="AF1260">
        <f>IF(N1260='OnSSET_original_NoMG-PV-Diesel'!AD1259,'OnSSET_original_NoMG-PV-Diesel'!AC1259,"wait")</f>
        <v>8.0910047983251001</v>
      </c>
      <c r="AG1260">
        <f>IF(O1260='OnSSET_original_NoMG-PV-Diesel'!AD1259,'OnSSET_original_NoMG-PV-Diesel'!AC1259,"wait")</f>
        <v>8.0910047983251001</v>
      </c>
      <c r="AH1260">
        <f>IF(P1260='OnSSET_original_NoMG-PV-Diesel'!AD1259,'OnSSET_original_NoMG-PV-Diesel'!AC1259,"wait")</f>
        <v>8.0910047983251001</v>
      </c>
      <c r="AR1260">
        <v>36.034999999999997</v>
      </c>
      <c r="AS1260">
        <v>6.1210000000000004</v>
      </c>
      <c r="AT1260">
        <v>13.138</v>
      </c>
      <c r="AU1260">
        <v>6.4619999999999997</v>
      </c>
      <c r="AV1260">
        <v>45614.459869999999</v>
      </c>
      <c r="AW1260">
        <v>0</v>
      </c>
      <c r="AX1260">
        <v>6878.8705989999999</v>
      </c>
      <c r="AZ1260">
        <f>SUMIF([1]base!$A$2:$A$169,B1260,[1]base!$V$2:$V$169)</f>
        <v>0</v>
      </c>
      <c r="BA1260">
        <f>SUMIF([2]s1!$A$2:$A$275,B1260,[2]s1!$U$2:$U$275)</f>
        <v>0</v>
      </c>
      <c r="BB1260">
        <f>SUMIF([3]s2!$A$2:$A$115,B1260,[3]s2!$U$2:$U$115)</f>
        <v>0</v>
      </c>
      <c r="BC1260">
        <f>SUMIF([4]s3!$A$2:$A$245,B1260,[4]s3!$U$2:$U$245)</f>
        <v>0</v>
      </c>
      <c r="BD1260">
        <f>SUMIF([5]s4!$A$2:$A$74,B1260,[5]s4!$U$2:$U$74)</f>
        <v>0</v>
      </c>
      <c r="BF1260">
        <f t="shared" si="100"/>
        <v>0</v>
      </c>
      <c r="BG1260">
        <f t="shared" si="101"/>
        <v>0</v>
      </c>
      <c r="BH1260">
        <f t="shared" si="102"/>
        <v>0</v>
      </c>
      <c r="BI1260">
        <f t="shared" si="103"/>
        <v>0</v>
      </c>
      <c r="BJ1260">
        <f t="shared" si="104"/>
        <v>0</v>
      </c>
      <c r="BL1260" t="s">
        <v>113</v>
      </c>
      <c r="BM1260" s="23">
        <v>10032.93411</v>
      </c>
      <c r="BN1260" s="23">
        <v>8.0910047980000002</v>
      </c>
      <c r="BP1260" t="s">
        <v>183</v>
      </c>
      <c r="BQ1260" s="23">
        <v>10032.93411</v>
      </c>
      <c r="BR1260" s="23">
        <v>8.0910047980000002</v>
      </c>
      <c r="BT1260" t="s">
        <v>183</v>
      </c>
      <c r="BU1260" s="23">
        <v>10032.93411</v>
      </c>
      <c r="BV1260" s="23">
        <v>8.0910047980000002</v>
      </c>
    </row>
    <row r="1261" spans="1:74" x14ac:dyDescent="0.25">
      <c r="A1261">
        <v>1</v>
      </c>
      <c r="B1261" s="15">
        <v>17826</v>
      </c>
      <c r="C1261" s="15">
        <v>-67.454120840000002</v>
      </c>
      <c r="D1261" s="15">
        <v>-16.61686568</v>
      </c>
      <c r="E1261" s="16">
        <v>1</v>
      </c>
      <c r="F1261" s="19">
        <v>41318.420919329001</v>
      </c>
      <c r="G1261" s="19">
        <v>75.096371118054805</v>
      </c>
      <c r="H1261" s="16" t="str">
        <f>IF(LCOE_SensitivityScenarios!BF1260&gt;'OnSSET_original_NoMG-PV-Diesel'!M1260,'OnSSET_original_NoMG-PV-Diesel'!L1260,LCOE_SensitivityScenarios!BG1260)</f>
        <v>SA_PV</v>
      </c>
      <c r="I1261" s="39" t="str">
        <f>IF(LCOE_SensitivityScenarios!BK1260&gt;'OnSSET_original_NoMG-PV-Diesel'!M1260,'OnSSET_original_NoMG-PV-Diesel'!L1260,LCOE_SensitivityScenarios!BL1260)</f>
        <v>SA_PV</v>
      </c>
      <c r="J1261" s="39" t="str">
        <f>IF(LCOE_SensitivityScenarios!BP1260&gt;'OnSSET_original_NoMG-PV-Diesel'!M1260,'OnSSET_original_NoMG-PV-Diesel'!L1260,LCOE_SensitivityScenarios!BQ1260)</f>
        <v>SA_PV</v>
      </c>
      <c r="K1261" s="38" t="str">
        <f>IF(LCOE_SensitivityScenarios!BU1260&gt;'OnSSET_original_NoMG-PV-Diesel'!V1260,'OnSSET_original_NoMG-PV-Diesel'!U1260,LCOE_SensitivityScenarios!BV1260)</f>
        <v>SA_Diesel</v>
      </c>
      <c r="L1261" s="39" t="str">
        <f>IF(LCOE_SensitivityScenarios!BZ1260&gt;'OnSSET_original_NoMG-PV-Diesel'!V1260,'OnSSET_original_NoMG-PV-Diesel'!U1260,LCOE_SensitivityScenarios!CA1260)</f>
        <v>SA_Diesel</v>
      </c>
      <c r="M1261" s="40" t="str">
        <f>IF(LCOE_SensitivityScenarios!CE1260&gt;'OnSSET_original_NoMG-PV-Diesel'!V1260,'OnSSET_original_NoMG-PV-Diesel'!U1260,LCOE_SensitivityScenarios!CF1260)</f>
        <v>SA_Diesel</v>
      </c>
      <c r="N1261" s="39" t="str">
        <f>IF(LCOE_SensitivityScenarios!CJ1260&gt;'OnSSET_original_NoMG-PV-Diesel'!AE1260,'OnSSET_original_NoMG-PV-Diesel'!AD1260,LCOE_SensitivityScenarios!CK1260)</f>
        <v>SA_Diesel</v>
      </c>
      <c r="O1261" s="39" t="str">
        <f>IF(LCOE_SensitivityScenarios!CO1260&gt;'OnSSET_original_NoMG-PV-Diesel'!AE1260,'OnSSET_original_NoMG-PV-Diesel'!AD1260,LCOE_SensitivityScenarios!CP1260)</f>
        <v>SA_Diesel</v>
      </c>
      <c r="P1261" s="40" t="str">
        <f>IF(LCOE_SensitivityScenarios!CT1260&gt;'OnSSET_original_NoMG-PV-Diesel'!AE1260,'OnSSET_original_NoMG-PV-Diesel'!AD1260,LCOE_SensitivityScenarios!CU1260)</f>
        <v>SA_Diesel</v>
      </c>
      <c r="Q1261" s="38">
        <f>IF(LCOE_SensitivityScenarios!BF1260&gt;'OnSSET_original_NoMG-PV-Diesel'!M1260,'OnSSET_original_NoMG-PV-Diesel'!M1260,LCOE_SensitivityScenarios!BF1260)</f>
        <v>0.44672215739742799</v>
      </c>
      <c r="R1261" s="28">
        <f>MIN('OnSSET_original_NoMG-PV-Diesel'!E1260:I1260,LCOE_SensitivityScenarios!BK1260)</f>
        <v>0.44672215739742799</v>
      </c>
      <c r="S1261" s="28">
        <f>MIN('OnSSET_original_NoMG-PV-Diesel'!E1260:I1260,LCOE_SensitivityScenarios!BP1260)</f>
        <v>0.44672215739742799</v>
      </c>
      <c r="T1261" s="27">
        <f>MIN('OnSSET_original_NoMG-PV-Diesel'!N1260:R1260,LCOE_SensitivityScenarios!BU1260)</f>
        <v>0.354807105884136</v>
      </c>
      <c r="U1261" s="28">
        <f>MIN('OnSSET_original_NoMG-PV-Diesel'!N1260:R1260,LCOE_SensitivityScenarios!BZ1260)</f>
        <v>0.354807105884136</v>
      </c>
      <c r="V1261" s="29">
        <f>MIN('OnSSET_original_NoMG-PV-Diesel'!N1260:R1260,LCOE_SensitivityScenarios!CE1260)</f>
        <v>0.354807105884136</v>
      </c>
      <c r="W1261" s="28">
        <f>MIN('OnSSET_original_NoMG-PV-Diesel'!W1260:AA1260,LCOE_SensitivityScenarios!CJ1260)</f>
        <v>0.193914934660878</v>
      </c>
      <c r="X1261" s="28">
        <f>MIN('OnSSET_original_NoMG-PV-Diesel'!W1260:AA1260,LCOE_SensitivityScenarios!CO1260)</f>
        <v>0.193914934660878</v>
      </c>
      <c r="Y1261" s="29">
        <f>MIN('OnSSET_original_NoMG-PV-Diesel'!W1260:AA1260,LCOE_SensitivityScenarios!CT1260)</f>
        <v>0.193914934660878</v>
      </c>
      <c r="Z1261">
        <f>IF(H1261='OnSSET_original_NoMG-PV-Diesel'!L1260,'OnSSET_original_NoMG-PV-Diesel'!K1260,"wait")</f>
        <v>24.175543221186</v>
      </c>
      <c r="AA1261">
        <f>IF(I1261='OnSSET_original_NoMG-PV-Diesel'!L1260,'OnSSET_original_NoMG-PV-Diesel'!K1260,"wait")</f>
        <v>24.175543221186</v>
      </c>
      <c r="AB1261">
        <f>IF(J1261='OnSSET_original_NoMG-PV-Diesel'!L1260,'OnSSET_original_NoMG-PV-Diesel'!K1260,"wait")</f>
        <v>24.175543221186</v>
      </c>
      <c r="AC1261">
        <f>IF(K1261='OnSSET_original_NoMG-PV-Diesel'!U1260,'OnSSET_original_NoMG-PV-Diesel'!T1260,"wait")</f>
        <v>18.8668588672735</v>
      </c>
      <c r="AD1261">
        <f>IF(L1261='OnSSET_original_NoMG-PV-Diesel'!U1260,'OnSSET_original_NoMG-PV-Diesel'!T1260,"wait")</f>
        <v>18.8668588672735</v>
      </c>
      <c r="AE1261">
        <f>IF(M1261='OnSSET_original_NoMG-PV-Diesel'!U1260,'OnSSET_original_NoMG-PV-Diesel'!T1260,"wait")</f>
        <v>18.8668588672735</v>
      </c>
      <c r="AF1261">
        <f>IF(N1261='OnSSET_original_NoMG-PV-Diesel'!AD1260,'OnSSET_original_NoMG-PV-Diesel'!AC1260,"wait")</f>
        <v>18.8668588672735</v>
      </c>
      <c r="AG1261">
        <f>IF(O1261='OnSSET_original_NoMG-PV-Diesel'!AD1260,'OnSSET_original_NoMG-PV-Diesel'!AC1260,"wait")</f>
        <v>18.8668588672735</v>
      </c>
      <c r="AH1261">
        <f>IF(P1261='OnSSET_original_NoMG-PV-Diesel'!AD1260,'OnSSET_original_NoMG-PV-Diesel'!AC1260,"wait")</f>
        <v>18.8668588672735</v>
      </c>
      <c r="AR1261">
        <v>27.298999999999999</v>
      </c>
      <c r="AS1261">
        <v>0.29699999999999999</v>
      </c>
      <c r="AT1261">
        <v>4.32</v>
      </c>
      <c r="AU1261">
        <v>4.0250000000000004</v>
      </c>
      <c r="AV1261">
        <v>60602.225480000001</v>
      </c>
      <c r="AW1261">
        <v>0</v>
      </c>
      <c r="AX1261">
        <v>12687.694659999999</v>
      </c>
      <c r="AZ1261">
        <f>SUMIF([1]base!$A$2:$A$169,B1261,[1]base!$V$2:$V$169)</f>
        <v>0</v>
      </c>
      <c r="BA1261">
        <f>SUMIF([2]s1!$A$2:$A$275,B1261,[2]s1!$U$2:$U$275)</f>
        <v>0</v>
      </c>
      <c r="BB1261">
        <f>SUMIF([3]s2!$A$2:$A$115,B1261,[3]s2!$U$2:$U$115)</f>
        <v>0</v>
      </c>
      <c r="BC1261">
        <f>SUMIF([4]s3!$A$2:$A$245,B1261,[4]s3!$U$2:$U$245)</f>
        <v>0</v>
      </c>
      <c r="BD1261">
        <f>SUMIF([5]s4!$A$2:$A$74,B1261,[5]s4!$U$2:$U$74)</f>
        <v>0</v>
      </c>
      <c r="BF1261">
        <f t="shared" si="100"/>
        <v>0</v>
      </c>
      <c r="BG1261">
        <f t="shared" si="101"/>
        <v>0</v>
      </c>
      <c r="BH1261">
        <f t="shared" si="102"/>
        <v>0</v>
      </c>
      <c r="BI1261">
        <f t="shared" si="103"/>
        <v>0</v>
      </c>
      <c r="BJ1261">
        <f t="shared" si="104"/>
        <v>0</v>
      </c>
      <c r="BL1261" t="s">
        <v>114</v>
      </c>
      <c r="BM1261" s="23">
        <v>122570.00410000001</v>
      </c>
      <c r="BN1261" s="23">
        <v>24.175543220000002</v>
      </c>
      <c r="BP1261" t="s">
        <v>183</v>
      </c>
      <c r="BQ1261" s="23">
        <v>23395.110570000001</v>
      </c>
      <c r="BR1261" s="23">
        <v>18.866858870000002</v>
      </c>
      <c r="BT1261" t="s">
        <v>183</v>
      </c>
      <c r="BU1261" s="23">
        <v>23395.110570000001</v>
      </c>
      <c r="BV1261" s="23">
        <v>18.866858870000002</v>
      </c>
    </row>
    <row r="1262" spans="1:74" x14ac:dyDescent="0.25">
      <c r="A1262">
        <v>1</v>
      </c>
      <c r="B1262" s="15">
        <v>17955</v>
      </c>
      <c r="C1262" s="15">
        <v>-67.084814449999996</v>
      </c>
      <c r="D1262" s="15">
        <v>-16.78903373</v>
      </c>
      <c r="E1262" s="16">
        <v>1</v>
      </c>
      <c r="F1262" s="19">
        <v>18221.022394779498</v>
      </c>
      <c r="G1262" s="19">
        <v>58.12854431633194</v>
      </c>
      <c r="H1262" s="16" t="str">
        <f>IF(LCOE_SensitivityScenarios!BF1261&gt;'OnSSET_original_NoMG-PV-Diesel'!M1261,'OnSSET_original_NoMG-PV-Diesel'!L1261,LCOE_SensitivityScenarios!BG1261)</f>
        <v>SA_PV</v>
      </c>
      <c r="I1262" s="39" t="str">
        <f>IF(LCOE_SensitivityScenarios!BK1261&gt;'OnSSET_original_NoMG-PV-Diesel'!M1261,'OnSSET_original_NoMG-PV-Diesel'!L1261,LCOE_SensitivityScenarios!BL1261)</f>
        <v>SA_PV</v>
      </c>
      <c r="J1262" s="39" t="str">
        <f>IF(LCOE_SensitivityScenarios!BP1261&gt;'OnSSET_original_NoMG-PV-Diesel'!M1261,'OnSSET_original_NoMG-PV-Diesel'!L1261,LCOE_SensitivityScenarios!BQ1261)</f>
        <v>SA_PV</v>
      </c>
      <c r="K1262" s="38" t="str">
        <f>IF(LCOE_SensitivityScenarios!BU1261&gt;'OnSSET_original_NoMG-PV-Diesel'!V1261,'OnSSET_original_NoMG-PV-Diesel'!U1261,LCOE_SensitivityScenarios!BV1261)</f>
        <v>SA_Diesel</v>
      </c>
      <c r="L1262" s="39" t="str">
        <f>IF(LCOE_SensitivityScenarios!BZ1261&gt;'OnSSET_original_NoMG-PV-Diesel'!V1261,'OnSSET_original_NoMG-PV-Diesel'!U1261,LCOE_SensitivityScenarios!CA1261)</f>
        <v>SA_Diesel</v>
      </c>
      <c r="M1262" s="40" t="str">
        <f>IF(LCOE_SensitivityScenarios!CE1261&gt;'OnSSET_original_NoMG-PV-Diesel'!V1261,'OnSSET_original_NoMG-PV-Diesel'!U1261,LCOE_SensitivityScenarios!CF1261)</f>
        <v>SA_Diesel</v>
      </c>
      <c r="N1262" s="39" t="str">
        <f>IF(LCOE_SensitivityScenarios!CJ1261&gt;'OnSSET_original_NoMG-PV-Diesel'!AE1261,'OnSSET_original_NoMG-PV-Diesel'!AD1261,LCOE_SensitivityScenarios!CK1261)</f>
        <v>SA_Diesel</v>
      </c>
      <c r="O1262" s="39" t="str">
        <f>IF(LCOE_SensitivityScenarios!CO1261&gt;'OnSSET_original_NoMG-PV-Diesel'!AE1261,'OnSSET_original_NoMG-PV-Diesel'!AD1261,LCOE_SensitivityScenarios!CP1261)</f>
        <v>SA_Diesel</v>
      </c>
      <c r="P1262" s="40" t="str">
        <f>IF(LCOE_SensitivityScenarios!CT1261&gt;'OnSSET_original_NoMG-PV-Diesel'!AE1261,'OnSSET_original_NoMG-PV-Diesel'!AD1261,LCOE_SensitivityScenarios!CU1261)</f>
        <v>SA_Diesel</v>
      </c>
      <c r="Q1262" s="38">
        <f>IF(LCOE_SensitivityScenarios!BF1261&gt;'OnSSET_original_NoMG-PV-Diesel'!M1261,'OnSSET_original_NoMG-PV-Diesel'!M1261,LCOE_SensitivityScenarios!BF1261)</f>
        <v>0.52675620597783501</v>
      </c>
      <c r="R1262" s="28">
        <f>MIN('OnSSET_original_NoMG-PV-Diesel'!E1261:I1261,LCOE_SensitivityScenarios!BK1261)</f>
        <v>0.52675620597783501</v>
      </c>
      <c r="S1262" s="28">
        <f>MIN('OnSSET_original_NoMG-PV-Diesel'!E1261:I1261,LCOE_SensitivityScenarios!BP1261)</f>
        <v>0.52675620597783501</v>
      </c>
      <c r="T1262" s="27">
        <f>MIN('OnSSET_original_NoMG-PV-Diesel'!N1261:R1261,LCOE_SensitivityScenarios!BU1261)</f>
        <v>0.425867814841076</v>
      </c>
      <c r="U1262" s="28">
        <f>MIN('OnSSET_original_NoMG-PV-Diesel'!N1261:R1261,LCOE_SensitivityScenarios!BZ1261)</f>
        <v>0.425867814841076</v>
      </c>
      <c r="V1262" s="29">
        <f>MIN('OnSSET_original_NoMG-PV-Diesel'!N1261:R1261,LCOE_SensitivityScenarios!CE1261)</f>
        <v>0.425867814841076</v>
      </c>
      <c r="W1262" s="28">
        <f>MIN('OnSSET_original_NoMG-PV-Diesel'!W1261:AA1261,LCOE_SensitivityScenarios!CJ1261)</f>
        <v>0.21804876034436599</v>
      </c>
      <c r="X1262" s="28">
        <f>MIN('OnSSET_original_NoMG-PV-Diesel'!W1261:AA1261,LCOE_SensitivityScenarios!CO1261)</f>
        <v>0.21804876034436599</v>
      </c>
      <c r="Y1262" s="29">
        <f>MIN('OnSSET_original_NoMG-PV-Diesel'!W1261:AA1261,LCOE_SensitivityScenarios!CT1261)</f>
        <v>0.21804876034436599</v>
      </c>
      <c r="Z1262">
        <f>IF(H1262='OnSSET_original_NoMG-PV-Diesel'!L1261,'OnSSET_original_NoMG-PV-Diesel'!K1261,"wait")</f>
        <v>11.027004596211199</v>
      </c>
      <c r="AA1262">
        <f>IF(I1262='OnSSET_original_NoMG-PV-Diesel'!L1261,'OnSSET_original_NoMG-PV-Diesel'!K1261,"wait")</f>
        <v>11.027004596211199</v>
      </c>
      <c r="AB1262">
        <f>IF(J1262='OnSSET_original_NoMG-PV-Diesel'!L1261,'OnSSET_original_NoMG-PV-Diesel'!K1261,"wait")</f>
        <v>11.027004596211199</v>
      </c>
      <c r="AC1262">
        <f>IF(K1262='OnSSET_original_NoMG-PV-Diesel'!U1261,'OnSSET_original_NoMG-PV-Diesel'!T1261,"wait")</f>
        <v>8.3201015501276405</v>
      </c>
      <c r="AD1262">
        <f>IF(L1262='OnSSET_original_NoMG-PV-Diesel'!U1261,'OnSSET_original_NoMG-PV-Diesel'!T1261,"wait")</f>
        <v>8.3201015501276405</v>
      </c>
      <c r="AE1262">
        <f>IF(M1262='OnSSET_original_NoMG-PV-Diesel'!U1261,'OnSSET_original_NoMG-PV-Diesel'!T1261,"wait")</f>
        <v>8.3201015501276405</v>
      </c>
      <c r="AF1262">
        <f>IF(N1262='OnSSET_original_NoMG-PV-Diesel'!AD1261,'OnSSET_original_NoMG-PV-Diesel'!AC1261,"wait")</f>
        <v>8.3201015501276405</v>
      </c>
      <c r="AG1262">
        <f>IF(O1262='OnSSET_original_NoMG-PV-Diesel'!AD1261,'OnSSET_original_NoMG-PV-Diesel'!AC1261,"wait")</f>
        <v>8.3201015501276405</v>
      </c>
      <c r="AH1262">
        <f>IF(P1262='OnSSET_original_NoMG-PV-Diesel'!AD1261,'OnSSET_original_NoMG-PV-Diesel'!AC1261,"wait")</f>
        <v>8.3201015501276405</v>
      </c>
      <c r="AR1262">
        <v>27.353999999999999</v>
      </c>
      <c r="AS1262">
        <v>0.77</v>
      </c>
      <c r="AT1262">
        <v>5.6179999999999897</v>
      </c>
      <c r="AU1262">
        <v>3.5999999999999997E-2</v>
      </c>
      <c r="AV1262">
        <v>52089.171820000003</v>
      </c>
      <c r="AW1262">
        <v>0</v>
      </c>
      <c r="AX1262">
        <v>9171.8274629999996</v>
      </c>
      <c r="AZ1262">
        <f>SUMIF([1]base!$A$2:$A$169,B1262,[1]base!$V$2:$V$169)</f>
        <v>0</v>
      </c>
      <c r="BA1262">
        <f>SUMIF([2]s1!$A$2:$A$275,B1262,[2]s1!$U$2:$U$275)</f>
        <v>0</v>
      </c>
      <c r="BB1262">
        <f>SUMIF([3]s2!$A$2:$A$115,B1262,[3]s2!$U$2:$U$115)</f>
        <v>0</v>
      </c>
      <c r="BC1262">
        <f>SUMIF([4]s3!$A$2:$A$245,B1262,[4]s3!$U$2:$U$245)</f>
        <v>0</v>
      </c>
      <c r="BD1262">
        <f>SUMIF([5]s4!$A$2:$A$74,B1262,[5]s4!$U$2:$U$74)</f>
        <v>0</v>
      </c>
      <c r="BF1262">
        <f t="shared" si="100"/>
        <v>0</v>
      </c>
      <c r="BG1262">
        <f t="shared" si="101"/>
        <v>0</v>
      </c>
      <c r="BH1262">
        <f t="shared" si="102"/>
        <v>0</v>
      </c>
      <c r="BI1262">
        <f t="shared" si="103"/>
        <v>0</v>
      </c>
      <c r="BJ1262">
        <f t="shared" si="104"/>
        <v>0</v>
      </c>
      <c r="BL1262" t="s">
        <v>114</v>
      </c>
      <c r="BM1262" s="23">
        <v>63736.086569999999</v>
      </c>
      <c r="BN1262" s="23">
        <v>11.0270046</v>
      </c>
      <c r="BP1262" t="s">
        <v>183</v>
      </c>
      <c r="BQ1262" s="23">
        <v>10317.01658</v>
      </c>
      <c r="BR1262" s="23">
        <v>8.3201015500000004</v>
      </c>
      <c r="BT1262" t="s">
        <v>183</v>
      </c>
      <c r="BU1262" s="23">
        <v>10317.01658</v>
      </c>
      <c r="BV1262" s="23">
        <v>8.3201015500000004</v>
      </c>
    </row>
    <row r="1263" spans="1:74" x14ac:dyDescent="0.25">
      <c r="A1263">
        <v>1</v>
      </c>
      <c r="B1263" s="15">
        <v>17964</v>
      </c>
      <c r="C1263" s="15">
        <v>-66.921600249999997</v>
      </c>
      <c r="D1263" s="15">
        <v>-16.79474527</v>
      </c>
      <c r="E1263" s="16">
        <v>1</v>
      </c>
      <c r="F1263" s="19">
        <v>16663.146607831299</v>
      </c>
      <c r="G1263" s="19">
        <v>51.362233798416476</v>
      </c>
      <c r="H1263" s="16" t="str">
        <f>IF(LCOE_SensitivityScenarios!BF1262&gt;'OnSSET_original_NoMG-PV-Diesel'!M1262,'OnSSET_original_NoMG-PV-Diesel'!L1262,LCOE_SensitivityScenarios!BG1262)</f>
        <v>SA_PV</v>
      </c>
      <c r="I1263" s="39" t="str">
        <f>IF(LCOE_SensitivityScenarios!BK1262&gt;'OnSSET_original_NoMG-PV-Diesel'!M1262,'OnSSET_original_NoMG-PV-Diesel'!L1262,LCOE_SensitivityScenarios!BL1262)</f>
        <v>SA_PV</v>
      </c>
      <c r="J1263" s="39" t="str">
        <f>IF(LCOE_SensitivityScenarios!BP1262&gt;'OnSSET_original_NoMG-PV-Diesel'!M1262,'OnSSET_original_NoMG-PV-Diesel'!L1262,LCOE_SensitivityScenarios!BQ1262)</f>
        <v>SA_PV</v>
      </c>
      <c r="K1263" s="38" t="str">
        <f>IF(LCOE_SensitivityScenarios!BU1262&gt;'OnSSET_original_NoMG-PV-Diesel'!V1262,'OnSSET_original_NoMG-PV-Diesel'!U1262,LCOE_SensitivityScenarios!BV1262)</f>
        <v>SA_PV</v>
      </c>
      <c r="L1263" s="39" t="str">
        <f>IF(LCOE_SensitivityScenarios!BZ1262&gt;'OnSSET_original_NoMG-PV-Diesel'!V1262,'OnSSET_original_NoMG-PV-Diesel'!U1262,LCOE_SensitivityScenarios!CA1262)</f>
        <v>SA_PV</v>
      </c>
      <c r="M1263" s="40" t="str">
        <f>IF(LCOE_SensitivityScenarios!CE1262&gt;'OnSSET_original_NoMG-PV-Diesel'!V1262,'OnSSET_original_NoMG-PV-Diesel'!U1262,LCOE_SensitivityScenarios!CF1262)</f>
        <v>SA_PV</v>
      </c>
      <c r="N1263" s="39" t="str">
        <f>IF(LCOE_SensitivityScenarios!CJ1262&gt;'OnSSET_original_NoMG-PV-Diesel'!AE1262,'OnSSET_original_NoMG-PV-Diesel'!AD1262,LCOE_SensitivityScenarios!CK1262)</f>
        <v>SA_Diesel</v>
      </c>
      <c r="O1263" s="39" t="str">
        <f>IF(LCOE_SensitivityScenarios!CO1262&gt;'OnSSET_original_NoMG-PV-Diesel'!AE1262,'OnSSET_original_NoMG-PV-Diesel'!AD1262,LCOE_SensitivityScenarios!CP1262)</f>
        <v>SA_Diesel</v>
      </c>
      <c r="P1263" s="40" t="str">
        <f>IF(LCOE_SensitivityScenarios!CT1262&gt;'OnSSET_original_NoMG-PV-Diesel'!AE1262,'OnSSET_original_NoMG-PV-Diesel'!AD1262,LCOE_SensitivityScenarios!CU1262)</f>
        <v>SA_Diesel</v>
      </c>
      <c r="Q1263" s="38">
        <f>IF(LCOE_SensitivityScenarios!BF1262&gt;'OnSSET_original_NoMG-PV-Diesel'!M1262,'OnSSET_original_NoMG-PV-Diesel'!M1262,LCOE_SensitivityScenarios!BF1262)</f>
        <v>0.51912205806511302</v>
      </c>
      <c r="R1263" s="28">
        <f>MIN('OnSSET_original_NoMG-PV-Diesel'!E1262:I1262,LCOE_SensitivityScenarios!BK1262)</f>
        <v>0.51912205806511302</v>
      </c>
      <c r="S1263" s="28">
        <f>MIN('OnSSET_original_NoMG-PV-Diesel'!E1262:I1262,LCOE_SensitivityScenarios!BP1262)</f>
        <v>0.51912205806511302</v>
      </c>
      <c r="T1263" s="27">
        <f>MIN('OnSSET_original_NoMG-PV-Diesel'!N1262:R1262,LCOE_SensitivityScenarios!BU1262)</f>
        <v>0.51912205806511302</v>
      </c>
      <c r="U1263" s="28">
        <f>MIN('OnSSET_original_NoMG-PV-Diesel'!N1262:R1262,LCOE_SensitivityScenarios!BZ1262)</f>
        <v>0.51912205806511302</v>
      </c>
      <c r="V1263" s="29">
        <f>MIN('OnSSET_original_NoMG-PV-Diesel'!N1262:R1262,LCOE_SensitivityScenarios!CE1262)</f>
        <v>0.51912205806511302</v>
      </c>
      <c r="W1263" s="28">
        <f>MIN('OnSSET_original_NoMG-PV-Diesel'!W1262:AA1262,LCOE_SensitivityScenarios!CJ1262)</f>
        <v>0.284416780973961</v>
      </c>
      <c r="X1263" s="28">
        <f>MIN('OnSSET_original_NoMG-PV-Diesel'!W1262:AA1262,LCOE_SensitivityScenarios!CO1262)</f>
        <v>0.284416780973961</v>
      </c>
      <c r="Y1263" s="29">
        <f>MIN('OnSSET_original_NoMG-PV-Diesel'!W1262:AA1262,LCOE_SensitivityScenarios!CT1262)</f>
        <v>0.284416780973961</v>
      </c>
      <c r="Z1263">
        <f>IF(H1263='OnSSET_original_NoMG-PV-Diesel'!L1262,'OnSSET_original_NoMG-PV-Diesel'!K1262,"wait")</f>
        <v>9.9380608384513494</v>
      </c>
      <c r="AA1263">
        <f>IF(I1263='OnSSET_original_NoMG-PV-Diesel'!L1262,'OnSSET_original_NoMG-PV-Diesel'!K1262,"wait")</f>
        <v>9.9380608384513494</v>
      </c>
      <c r="AB1263">
        <f>IF(J1263='OnSSET_original_NoMG-PV-Diesel'!L1262,'OnSSET_original_NoMG-PV-Diesel'!K1262,"wait")</f>
        <v>9.9380608384513494</v>
      </c>
      <c r="AC1263">
        <f>IF(K1263='OnSSET_original_NoMG-PV-Diesel'!U1262,'OnSSET_original_NoMG-PV-Diesel'!T1262,"wait")</f>
        <v>9.9380608384513494</v>
      </c>
      <c r="AD1263">
        <f>IF(L1263='OnSSET_original_NoMG-PV-Diesel'!U1262,'OnSSET_original_NoMG-PV-Diesel'!T1262,"wait")</f>
        <v>9.9380608384513494</v>
      </c>
      <c r="AE1263">
        <f>IF(M1263='OnSSET_original_NoMG-PV-Diesel'!U1262,'OnSSET_original_NoMG-PV-Diesel'!T1262,"wait")</f>
        <v>9.9380608384513494</v>
      </c>
      <c r="AF1263">
        <f>IF(N1263='OnSSET_original_NoMG-PV-Diesel'!AD1262,'OnSSET_original_NoMG-PV-Diesel'!AC1262,"wait")</f>
        <v>7.6087427433019998</v>
      </c>
      <c r="AG1263">
        <f>IF(O1263='OnSSET_original_NoMG-PV-Diesel'!AD1262,'OnSSET_original_NoMG-PV-Diesel'!AC1262,"wait")</f>
        <v>7.6087427433019998</v>
      </c>
      <c r="AH1263">
        <f>IF(P1263='OnSSET_original_NoMG-PV-Diesel'!AD1262,'OnSSET_original_NoMG-PV-Diesel'!AC1262,"wait")</f>
        <v>7.6087427433019998</v>
      </c>
      <c r="AR1263">
        <v>44.540999999999997</v>
      </c>
      <c r="AS1263">
        <v>13.356</v>
      </c>
      <c r="AT1263">
        <v>18.940000000000001</v>
      </c>
      <c r="AU1263">
        <v>5.3639999999999999</v>
      </c>
      <c r="AV1263">
        <v>44195.29262</v>
      </c>
      <c r="AW1263">
        <v>0</v>
      </c>
      <c r="AX1263">
        <v>6420.2792250000002</v>
      </c>
      <c r="AZ1263">
        <f>SUMIF([1]base!$A$2:$A$169,B1263,[1]base!$V$2:$V$169)</f>
        <v>0</v>
      </c>
      <c r="BA1263">
        <f>SUMIF([2]s1!$A$2:$A$275,B1263,[2]s1!$U$2:$U$275)</f>
        <v>0</v>
      </c>
      <c r="BB1263">
        <f>SUMIF([3]s2!$A$2:$A$115,B1263,[3]s2!$U$2:$U$115)</f>
        <v>0</v>
      </c>
      <c r="BC1263">
        <f>SUMIF([4]s3!$A$2:$A$245,B1263,[4]s3!$U$2:$U$245)</f>
        <v>0</v>
      </c>
      <c r="BD1263">
        <f>SUMIF([5]s4!$A$2:$A$74,B1263,[5]s4!$U$2:$U$74)</f>
        <v>0</v>
      </c>
      <c r="BF1263">
        <f t="shared" si="100"/>
        <v>0</v>
      </c>
      <c r="BG1263">
        <f t="shared" si="101"/>
        <v>0</v>
      </c>
      <c r="BH1263">
        <f t="shared" si="102"/>
        <v>0</v>
      </c>
      <c r="BI1263">
        <f t="shared" si="103"/>
        <v>0</v>
      </c>
      <c r="BJ1263">
        <f t="shared" si="104"/>
        <v>0</v>
      </c>
      <c r="BL1263" t="s">
        <v>114</v>
      </c>
      <c r="BM1263" s="23">
        <v>57441.991650000004</v>
      </c>
      <c r="BN1263" s="23">
        <v>9.9380608380000002</v>
      </c>
      <c r="BP1263" t="s">
        <v>186</v>
      </c>
      <c r="BQ1263" s="23">
        <v>57441.991650000004</v>
      </c>
      <c r="BR1263" s="23">
        <v>9.9380608380000002</v>
      </c>
      <c r="BT1263" t="s">
        <v>183</v>
      </c>
      <c r="BU1263" s="23">
        <v>9434.923906</v>
      </c>
      <c r="BV1263" s="23">
        <v>7.6087427429999996</v>
      </c>
    </row>
    <row r="1264" spans="1:74" x14ac:dyDescent="0.25">
      <c r="A1264">
        <v>1</v>
      </c>
      <c r="B1264" s="15">
        <v>17996</v>
      </c>
      <c r="C1264" s="15">
        <v>-66.989952529999997</v>
      </c>
      <c r="D1264" s="15">
        <v>-17.11311525</v>
      </c>
      <c r="E1264" s="16">
        <v>1</v>
      </c>
      <c r="F1264" s="19">
        <v>25491.577038440901</v>
      </c>
      <c r="G1264" s="19">
        <v>82.744609746585269</v>
      </c>
      <c r="H1264" s="16" t="str">
        <f>IF(LCOE_SensitivityScenarios!BF1263&gt;'OnSSET_original_NoMG-PV-Diesel'!M1263,'OnSSET_original_NoMG-PV-Diesel'!L1263,LCOE_SensitivityScenarios!BG1263)</f>
        <v>SA_Diesel</v>
      </c>
      <c r="I1264" s="39" t="str">
        <f>IF(LCOE_SensitivityScenarios!BK1263&gt;'OnSSET_original_NoMG-PV-Diesel'!M1263,'OnSSET_original_NoMG-PV-Diesel'!L1263,LCOE_SensitivityScenarios!BL1263)</f>
        <v>SA_Diesel</v>
      </c>
      <c r="J1264" s="39" t="str">
        <f>IF(LCOE_SensitivityScenarios!BP1263&gt;'OnSSET_original_NoMG-PV-Diesel'!M1263,'OnSSET_original_NoMG-PV-Diesel'!L1263,LCOE_SensitivityScenarios!BQ1263)</f>
        <v>SA_Diesel</v>
      </c>
      <c r="K1264" s="38" t="str">
        <f>IF(LCOE_SensitivityScenarios!BU1263&gt;'OnSSET_original_NoMG-PV-Diesel'!V1263,'OnSSET_original_NoMG-PV-Diesel'!U1263,LCOE_SensitivityScenarios!BV1263)</f>
        <v>SA_Diesel</v>
      </c>
      <c r="L1264" s="39" t="str">
        <f>IF(LCOE_SensitivityScenarios!BZ1263&gt;'OnSSET_original_NoMG-PV-Diesel'!V1263,'OnSSET_original_NoMG-PV-Diesel'!U1263,LCOE_SensitivityScenarios!CA1263)</f>
        <v>SA_Diesel</v>
      </c>
      <c r="M1264" s="40" t="str">
        <f>IF(LCOE_SensitivityScenarios!CE1263&gt;'OnSSET_original_NoMG-PV-Diesel'!V1263,'OnSSET_original_NoMG-PV-Diesel'!U1263,LCOE_SensitivityScenarios!CF1263)</f>
        <v>SA_Diesel</v>
      </c>
      <c r="N1264" s="39" t="str">
        <f>IF(LCOE_SensitivityScenarios!CJ1263&gt;'OnSSET_original_NoMG-PV-Diesel'!AE1263,'OnSSET_original_NoMG-PV-Diesel'!AD1263,LCOE_SensitivityScenarios!CK1263)</f>
        <v>SA_Diesel</v>
      </c>
      <c r="O1264" s="39" t="str">
        <f>IF(LCOE_SensitivityScenarios!CO1263&gt;'OnSSET_original_NoMG-PV-Diesel'!AE1263,'OnSSET_original_NoMG-PV-Diesel'!AD1263,LCOE_SensitivityScenarios!CP1263)</f>
        <v>SA_Diesel</v>
      </c>
      <c r="P1264" s="40" t="str">
        <f>IF(LCOE_SensitivityScenarios!CT1263&gt;'OnSSET_original_NoMG-PV-Diesel'!AE1263,'OnSSET_original_NoMG-PV-Diesel'!AD1263,LCOE_SensitivityScenarios!CU1263)</f>
        <v>SA_Diesel</v>
      </c>
      <c r="Q1264" s="38">
        <f>IF(LCOE_SensitivityScenarios!BF1263&gt;'OnSSET_original_NoMG-PV-Diesel'!M1263,'OnSSET_original_NoMG-PV-Diesel'!M1263,LCOE_SensitivityScenarios!BF1263)</f>
        <v>0.45210856181439302</v>
      </c>
      <c r="R1264" s="28">
        <f>MIN('OnSSET_original_NoMG-PV-Diesel'!E1263:I1263,LCOE_SensitivityScenarios!BK1263)</f>
        <v>0.45210856181439302</v>
      </c>
      <c r="S1264" s="28">
        <f>MIN('OnSSET_original_NoMG-PV-Diesel'!E1263:I1263,LCOE_SensitivityScenarios!BP1263)</f>
        <v>0.45210856181439302</v>
      </c>
      <c r="T1264" s="27">
        <f>MIN('OnSSET_original_NoMG-PV-Diesel'!N1263:R1263,LCOE_SensitivityScenarios!BU1263)</f>
        <v>0.33704192864490101</v>
      </c>
      <c r="U1264" s="28">
        <f>MIN('OnSSET_original_NoMG-PV-Diesel'!N1263:R1263,LCOE_SensitivityScenarios!BZ1263)</f>
        <v>0.33704192864490101</v>
      </c>
      <c r="V1264" s="29">
        <f>MIN('OnSSET_original_NoMG-PV-Diesel'!N1263:R1263,LCOE_SensitivityScenarios!CE1263)</f>
        <v>0.33704192864490101</v>
      </c>
      <c r="W1264" s="28">
        <f>MIN('OnSSET_original_NoMG-PV-Diesel'!W1263:AA1263,LCOE_SensitivityScenarios!CJ1263)</f>
        <v>0.18788147824000501</v>
      </c>
      <c r="X1264" s="28">
        <f>MIN('OnSSET_original_NoMG-PV-Diesel'!W1263:AA1263,LCOE_SensitivityScenarios!CO1263)</f>
        <v>0.18788147824000501</v>
      </c>
      <c r="Y1264" s="29">
        <f>MIN('OnSSET_original_NoMG-PV-Diesel'!W1263:AA1263,LCOE_SensitivityScenarios!CT1263)</f>
        <v>0.18788147824000501</v>
      </c>
      <c r="Z1264">
        <f>IF(H1264='OnSSET_original_NoMG-PV-Diesel'!L1263,'OnSSET_original_NoMG-PV-Diesel'!K1263,"wait")</f>
        <v>11.6399895152698</v>
      </c>
      <c r="AA1264">
        <f>IF(I1264='OnSSET_original_NoMG-PV-Diesel'!L1263,'OnSSET_original_NoMG-PV-Diesel'!K1263,"wait")</f>
        <v>11.6399895152698</v>
      </c>
      <c r="AB1264">
        <f>IF(J1264='OnSSET_original_NoMG-PV-Diesel'!L1263,'OnSSET_original_NoMG-PV-Diesel'!K1263,"wait")</f>
        <v>11.6399895152698</v>
      </c>
      <c r="AC1264">
        <f>IF(K1264='OnSSET_original_NoMG-PV-Diesel'!U1263,'OnSSET_original_NoMG-PV-Diesel'!T1263,"wait")</f>
        <v>11.6399895152698</v>
      </c>
      <c r="AD1264">
        <f>IF(L1264='OnSSET_original_NoMG-PV-Diesel'!U1263,'OnSSET_original_NoMG-PV-Diesel'!T1263,"wait")</f>
        <v>11.6399895152698</v>
      </c>
      <c r="AE1264">
        <f>IF(M1264='OnSSET_original_NoMG-PV-Diesel'!U1263,'OnSSET_original_NoMG-PV-Diesel'!T1263,"wait")</f>
        <v>11.6399895152698</v>
      </c>
      <c r="AF1264">
        <f>IF(N1264='OnSSET_original_NoMG-PV-Diesel'!AD1263,'OnSSET_original_NoMG-PV-Diesel'!AC1263,"wait")</f>
        <v>11.6399895152698</v>
      </c>
      <c r="AG1264">
        <f>IF(O1264='OnSSET_original_NoMG-PV-Diesel'!AD1263,'OnSSET_original_NoMG-PV-Diesel'!AC1263,"wait")</f>
        <v>11.6399895152698</v>
      </c>
      <c r="AH1264">
        <f>IF(P1264='OnSSET_original_NoMG-PV-Diesel'!AD1263,'OnSSET_original_NoMG-PV-Diesel'!AC1263,"wait")</f>
        <v>11.6399895152698</v>
      </c>
      <c r="AR1264">
        <v>33.384</v>
      </c>
      <c r="AS1264">
        <v>13.484</v>
      </c>
      <c r="AT1264">
        <v>10.462</v>
      </c>
      <c r="AU1264">
        <v>9.9149999999999991</v>
      </c>
      <c r="AV1264">
        <v>58152.529739999998</v>
      </c>
      <c r="AW1264">
        <v>0</v>
      </c>
      <c r="AX1264">
        <v>11617.64812</v>
      </c>
      <c r="AZ1264">
        <f>SUMIF([1]base!$A$2:$A$169,B1264,[1]base!$V$2:$V$169)</f>
        <v>0</v>
      </c>
      <c r="BA1264">
        <f>SUMIF([2]s1!$A$2:$A$275,B1264,[2]s1!$U$2:$U$275)</f>
        <v>0</v>
      </c>
      <c r="BB1264">
        <f>SUMIF([3]s2!$A$2:$A$115,B1264,[3]s2!$U$2:$U$115)</f>
        <v>0</v>
      </c>
      <c r="BC1264">
        <f>SUMIF([4]s3!$A$2:$A$245,B1264,[4]s3!$U$2:$U$245)</f>
        <v>0</v>
      </c>
      <c r="BD1264">
        <f>SUMIF([5]s4!$A$2:$A$74,B1264,[5]s4!$U$2:$U$74)</f>
        <v>0</v>
      </c>
      <c r="BF1264">
        <f t="shared" si="100"/>
        <v>0</v>
      </c>
      <c r="BG1264">
        <f t="shared" si="101"/>
        <v>0</v>
      </c>
      <c r="BH1264">
        <f t="shared" si="102"/>
        <v>0</v>
      </c>
      <c r="BI1264">
        <f t="shared" si="103"/>
        <v>0</v>
      </c>
      <c r="BJ1264">
        <f t="shared" si="104"/>
        <v>0</v>
      </c>
      <c r="BL1264" t="s">
        <v>113</v>
      </c>
      <c r="BM1264" s="23">
        <v>14433.713830000001</v>
      </c>
      <c r="BN1264" s="23">
        <v>11.63998952</v>
      </c>
      <c r="BP1264" t="s">
        <v>183</v>
      </c>
      <c r="BQ1264" s="23">
        <v>14433.713830000001</v>
      </c>
      <c r="BR1264" s="23">
        <v>11.63998952</v>
      </c>
      <c r="BT1264" t="s">
        <v>183</v>
      </c>
      <c r="BU1264" s="23">
        <v>14433.713830000001</v>
      </c>
      <c r="BV1264" s="23">
        <v>11.63998952</v>
      </c>
    </row>
    <row r="1265" spans="1:74" x14ac:dyDescent="0.25">
      <c r="A1265">
        <v>1</v>
      </c>
      <c r="B1265" s="15">
        <v>18006</v>
      </c>
      <c r="C1265" s="15">
        <v>-66.979903980000003</v>
      </c>
      <c r="D1265" s="15">
        <v>-17.14809103</v>
      </c>
      <c r="E1265" s="16">
        <v>1</v>
      </c>
      <c r="F1265" s="19">
        <v>42466.090051844702</v>
      </c>
      <c r="G1265" s="19">
        <v>141.43210866508497</v>
      </c>
      <c r="H1265" s="16" t="str">
        <f>IF(LCOE_SensitivityScenarios!BF1264&gt;'OnSSET_original_NoMG-PV-Diesel'!M1264,'OnSSET_original_NoMG-PV-Diesel'!L1264,LCOE_SensitivityScenarios!BG1264)</f>
        <v>SA_Diesel</v>
      </c>
      <c r="I1265" s="39" t="str">
        <f>IF(LCOE_SensitivityScenarios!BK1264&gt;'OnSSET_original_NoMG-PV-Diesel'!M1264,'OnSSET_original_NoMG-PV-Diesel'!L1264,LCOE_SensitivityScenarios!BL1264)</f>
        <v>SA_Diesel</v>
      </c>
      <c r="J1265" s="39" t="str">
        <f>IF(LCOE_SensitivityScenarios!BP1264&gt;'OnSSET_original_NoMG-PV-Diesel'!M1264,'OnSSET_original_NoMG-PV-Diesel'!L1264,LCOE_SensitivityScenarios!BQ1264)</f>
        <v>SA_Diesel</v>
      </c>
      <c r="K1265" s="38" t="str">
        <f>IF(LCOE_SensitivityScenarios!BU1264&gt;'OnSSET_original_NoMG-PV-Diesel'!V1264,'OnSSET_original_NoMG-PV-Diesel'!U1264,LCOE_SensitivityScenarios!BV1264)</f>
        <v>SA_Diesel</v>
      </c>
      <c r="L1265" s="39" t="str">
        <f>IF(LCOE_SensitivityScenarios!BZ1264&gt;'OnSSET_original_NoMG-PV-Diesel'!V1264,'OnSSET_original_NoMG-PV-Diesel'!U1264,LCOE_SensitivityScenarios!CA1264)</f>
        <v>SA_Diesel</v>
      </c>
      <c r="M1265" s="40" t="str">
        <f>IF(LCOE_SensitivityScenarios!CE1264&gt;'OnSSET_original_NoMG-PV-Diesel'!V1264,'OnSSET_original_NoMG-PV-Diesel'!U1264,LCOE_SensitivityScenarios!CF1264)</f>
        <v>SA_Diesel</v>
      </c>
      <c r="N1265" s="39" t="str">
        <f>IF(LCOE_SensitivityScenarios!CJ1264&gt;'OnSSET_original_NoMG-PV-Diesel'!AE1264,'OnSSET_original_NoMG-PV-Diesel'!AD1264,LCOE_SensitivityScenarios!CK1264)</f>
        <v>SA_Diesel</v>
      </c>
      <c r="O1265" s="39" t="str">
        <f>IF(LCOE_SensitivityScenarios!CO1264&gt;'OnSSET_original_NoMG-PV-Diesel'!AE1264,'OnSSET_original_NoMG-PV-Diesel'!AD1264,LCOE_SensitivityScenarios!CP1264)</f>
        <v>SA_Diesel</v>
      </c>
      <c r="P1265" s="40" t="str">
        <f>IF(LCOE_SensitivityScenarios!CT1264&gt;'OnSSET_original_NoMG-PV-Diesel'!AE1264,'OnSSET_original_NoMG-PV-Diesel'!AD1264,LCOE_SensitivityScenarios!CU1264)</f>
        <v>SA_Diesel</v>
      </c>
      <c r="Q1265" s="38">
        <f>IF(LCOE_SensitivityScenarios!BF1264&gt;'OnSSET_original_NoMG-PV-Diesel'!M1264,'OnSSET_original_NoMG-PV-Diesel'!M1264,LCOE_SensitivityScenarios!BF1264)</f>
        <v>0.47892392368493603</v>
      </c>
      <c r="R1265" s="28">
        <f>MIN('OnSSET_original_NoMG-PV-Diesel'!E1264:I1264,LCOE_SensitivityScenarios!BK1264)</f>
        <v>0.47892392368493603</v>
      </c>
      <c r="S1265" s="28">
        <f>MIN('OnSSET_original_NoMG-PV-Diesel'!E1264:I1264,LCOE_SensitivityScenarios!BP1264)</f>
        <v>0.47892392368493603</v>
      </c>
      <c r="T1265" s="27">
        <f>MIN('OnSSET_original_NoMG-PV-Diesel'!N1264:R1264,LCOE_SensitivityScenarios!BU1264)</f>
        <v>0.354807105884136</v>
      </c>
      <c r="U1265" s="28">
        <f>MIN('OnSSET_original_NoMG-PV-Diesel'!N1264:R1264,LCOE_SensitivityScenarios!BZ1264)</f>
        <v>0.354807105884136</v>
      </c>
      <c r="V1265" s="29">
        <f>MIN('OnSSET_original_NoMG-PV-Diesel'!N1264:R1264,LCOE_SensitivityScenarios!CE1264)</f>
        <v>0.354807105884136</v>
      </c>
      <c r="W1265" s="28">
        <f>MIN('OnSSET_original_NoMG-PV-Diesel'!W1264:AA1264,LCOE_SensitivityScenarios!CJ1264)</f>
        <v>0.193914934660878</v>
      </c>
      <c r="X1265" s="28">
        <f>MIN('OnSSET_original_NoMG-PV-Diesel'!W1264:AA1264,LCOE_SensitivityScenarios!CO1264)</f>
        <v>0.193914934660878</v>
      </c>
      <c r="Y1265" s="29">
        <f>MIN('OnSSET_original_NoMG-PV-Diesel'!W1264:AA1264,LCOE_SensitivityScenarios!CT1264)</f>
        <v>0.193914934660878</v>
      </c>
      <c r="Z1265">
        <f>IF(H1265='OnSSET_original_NoMG-PV-Diesel'!L1264,'OnSSET_original_NoMG-PV-Diesel'!K1264,"wait")</f>
        <v>19.390908699472401</v>
      </c>
      <c r="AA1265">
        <f>IF(I1265='OnSSET_original_NoMG-PV-Diesel'!L1264,'OnSSET_original_NoMG-PV-Diesel'!K1264,"wait")</f>
        <v>19.390908699472401</v>
      </c>
      <c r="AB1265">
        <f>IF(J1265='OnSSET_original_NoMG-PV-Diesel'!L1264,'OnSSET_original_NoMG-PV-Diesel'!K1264,"wait")</f>
        <v>19.390908699472401</v>
      </c>
      <c r="AC1265">
        <f>IF(K1265='OnSSET_original_NoMG-PV-Diesel'!U1264,'OnSSET_original_NoMG-PV-Diesel'!T1264,"wait")</f>
        <v>19.390908699472401</v>
      </c>
      <c r="AD1265">
        <f>IF(L1265='OnSSET_original_NoMG-PV-Diesel'!U1264,'OnSSET_original_NoMG-PV-Diesel'!T1264,"wait")</f>
        <v>19.390908699472401</v>
      </c>
      <c r="AE1265">
        <f>IF(M1265='OnSSET_original_NoMG-PV-Diesel'!U1264,'OnSSET_original_NoMG-PV-Diesel'!T1264,"wait")</f>
        <v>19.390908699472401</v>
      </c>
      <c r="AF1265">
        <f>IF(N1265='OnSSET_original_NoMG-PV-Diesel'!AD1264,'OnSSET_original_NoMG-PV-Diesel'!AC1264,"wait")</f>
        <v>19.390908699472401</v>
      </c>
      <c r="AG1265">
        <f>IF(O1265='OnSSET_original_NoMG-PV-Diesel'!AD1264,'OnSSET_original_NoMG-PV-Diesel'!AC1264,"wait")</f>
        <v>19.390908699472401</v>
      </c>
      <c r="AH1265">
        <f>IF(P1265='OnSSET_original_NoMG-PV-Diesel'!AD1264,'OnSSET_original_NoMG-PV-Diesel'!AC1264,"wait")</f>
        <v>19.390908699472401</v>
      </c>
      <c r="AR1265">
        <v>32.701999999999998</v>
      </c>
      <c r="AS1265">
        <v>15.144</v>
      </c>
      <c r="AT1265">
        <v>12.776</v>
      </c>
      <c r="AU1265">
        <v>9.7759999999999998</v>
      </c>
      <c r="AV1265">
        <v>73237.008929999996</v>
      </c>
      <c r="AW1265">
        <v>0</v>
      </c>
      <c r="AX1265">
        <v>18955.110089999998</v>
      </c>
      <c r="AZ1265">
        <f>SUMIF([1]base!$A$2:$A$169,B1265,[1]base!$V$2:$V$169)</f>
        <v>0</v>
      </c>
      <c r="BA1265">
        <f>SUMIF([2]s1!$A$2:$A$275,B1265,[2]s1!$U$2:$U$275)</f>
        <v>0</v>
      </c>
      <c r="BB1265">
        <f>SUMIF([3]s2!$A$2:$A$115,B1265,[3]s2!$U$2:$U$115)</f>
        <v>0</v>
      </c>
      <c r="BC1265">
        <f>SUMIF([4]s3!$A$2:$A$245,B1265,[4]s3!$U$2:$U$245)</f>
        <v>0</v>
      </c>
      <c r="BD1265">
        <f>SUMIF([5]s4!$A$2:$A$74,B1265,[5]s4!$U$2:$U$74)</f>
        <v>0</v>
      </c>
      <c r="BF1265">
        <f t="shared" si="100"/>
        <v>0</v>
      </c>
      <c r="BG1265">
        <f t="shared" si="101"/>
        <v>0</v>
      </c>
      <c r="BH1265">
        <f t="shared" si="102"/>
        <v>0</v>
      </c>
      <c r="BI1265">
        <f t="shared" si="103"/>
        <v>0</v>
      </c>
      <c r="BJ1265">
        <f t="shared" si="104"/>
        <v>0</v>
      </c>
      <c r="BL1265" t="s">
        <v>113</v>
      </c>
      <c r="BM1265" s="23">
        <v>24044.93807</v>
      </c>
      <c r="BN1265" s="23">
        <v>19.390908700000001</v>
      </c>
      <c r="BP1265" t="s">
        <v>183</v>
      </c>
      <c r="BQ1265" s="23">
        <v>24044.93807</v>
      </c>
      <c r="BR1265" s="23">
        <v>19.390908700000001</v>
      </c>
      <c r="BT1265" t="s">
        <v>183</v>
      </c>
      <c r="BU1265" s="23">
        <v>24044.93807</v>
      </c>
      <c r="BV1265" s="23">
        <v>19.390908700000001</v>
      </c>
    </row>
    <row r="1266" spans="1:74" x14ac:dyDescent="0.25">
      <c r="A1266">
        <v>1</v>
      </c>
      <c r="B1266" s="15">
        <v>18007</v>
      </c>
      <c r="C1266" s="15">
        <v>-67.109029129999996</v>
      </c>
      <c r="D1266" s="15">
        <v>-16.99350695</v>
      </c>
      <c r="E1266" s="16">
        <v>1</v>
      </c>
      <c r="F1266" s="19">
        <v>16800.293264609802</v>
      </c>
      <c r="G1266" s="19">
        <v>52.413055600420812</v>
      </c>
      <c r="H1266" s="16" t="str">
        <f>IF(LCOE_SensitivityScenarios!BF1265&gt;'OnSSET_original_NoMG-PV-Diesel'!M1265,'OnSSET_original_NoMG-PV-Diesel'!L1265,LCOE_SensitivityScenarios!BG1265)</f>
        <v>SA_Diesel</v>
      </c>
      <c r="I1266" s="39" t="str">
        <f>IF(LCOE_SensitivityScenarios!BK1265&gt;'OnSSET_original_NoMG-PV-Diesel'!M1265,'OnSSET_original_NoMG-PV-Diesel'!L1265,LCOE_SensitivityScenarios!BL1265)</f>
        <v>SA_Diesel</v>
      </c>
      <c r="J1266" s="39" t="str">
        <f>IF(LCOE_SensitivityScenarios!BP1265&gt;'OnSSET_original_NoMG-PV-Diesel'!M1265,'OnSSET_original_NoMG-PV-Diesel'!L1265,LCOE_SensitivityScenarios!BQ1265)</f>
        <v>SA_Diesel</v>
      </c>
      <c r="K1266" s="38" t="str">
        <f>IF(LCOE_SensitivityScenarios!BU1265&gt;'OnSSET_original_NoMG-PV-Diesel'!V1265,'OnSSET_original_NoMG-PV-Diesel'!U1265,LCOE_SensitivityScenarios!BV1265)</f>
        <v>SA_Diesel</v>
      </c>
      <c r="L1266" s="39" t="str">
        <f>IF(LCOE_SensitivityScenarios!BZ1265&gt;'OnSSET_original_NoMG-PV-Diesel'!V1265,'OnSSET_original_NoMG-PV-Diesel'!U1265,LCOE_SensitivityScenarios!CA1265)</f>
        <v>SA_Diesel</v>
      </c>
      <c r="M1266" s="40" t="str">
        <f>IF(LCOE_SensitivityScenarios!CE1265&gt;'OnSSET_original_NoMG-PV-Diesel'!V1265,'OnSSET_original_NoMG-PV-Diesel'!U1265,LCOE_SensitivityScenarios!CF1265)</f>
        <v>SA_Diesel</v>
      </c>
      <c r="N1266" s="39" t="str">
        <f>IF(LCOE_SensitivityScenarios!CJ1265&gt;'OnSSET_original_NoMG-PV-Diesel'!AE1265,'OnSSET_original_NoMG-PV-Diesel'!AD1265,LCOE_SensitivityScenarios!CK1265)</f>
        <v>SA_Diesel</v>
      </c>
      <c r="O1266" s="39" t="str">
        <f>IF(LCOE_SensitivityScenarios!CO1265&gt;'OnSSET_original_NoMG-PV-Diesel'!AE1265,'OnSSET_original_NoMG-PV-Diesel'!AD1265,LCOE_SensitivityScenarios!CP1265)</f>
        <v>SA_Diesel</v>
      </c>
      <c r="P1266" s="40" t="str">
        <f>IF(LCOE_SensitivityScenarios!CT1265&gt;'OnSSET_original_NoMG-PV-Diesel'!AE1265,'OnSSET_original_NoMG-PV-Diesel'!AD1265,LCOE_SensitivityScenarios!CU1265)</f>
        <v>SA_Diesel</v>
      </c>
      <c r="Q1266" s="38">
        <f>IF(LCOE_SensitivityScenarios!BF1265&gt;'OnSSET_original_NoMG-PV-Diesel'!M1265,'OnSSET_original_NoMG-PV-Diesel'!M1265,LCOE_SensitivityScenarios!BF1265)</f>
        <v>0.50573928555547898</v>
      </c>
      <c r="R1266" s="28">
        <f>MIN('OnSSET_original_NoMG-PV-Diesel'!E1265:I1265,LCOE_SensitivityScenarios!BK1265)</f>
        <v>0.50573928555547898</v>
      </c>
      <c r="S1266" s="28">
        <f>MIN('OnSSET_original_NoMG-PV-Diesel'!E1265:I1265,LCOE_SensitivityScenarios!BP1265)</f>
        <v>0.50573928555547898</v>
      </c>
      <c r="T1266" s="27">
        <f>MIN('OnSSET_original_NoMG-PV-Diesel'!N1265:R1265,LCOE_SensitivityScenarios!BU1265)</f>
        <v>0.37257228312337098</v>
      </c>
      <c r="U1266" s="28">
        <f>MIN('OnSSET_original_NoMG-PV-Diesel'!N1265:R1265,LCOE_SensitivityScenarios!BZ1265)</f>
        <v>0.37257228312337098</v>
      </c>
      <c r="V1266" s="29">
        <f>MIN('OnSSET_original_NoMG-PV-Diesel'!N1265:R1265,LCOE_SensitivityScenarios!CE1265)</f>
        <v>0.37257228312337098</v>
      </c>
      <c r="W1266" s="28">
        <f>MIN('OnSSET_original_NoMG-PV-Diesel'!W1265:AA1265,LCOE_SensitivityScenarios!CJ1265)</f>
        <v>0.19994839108175</v>
      </c>
      <c r="X1266" s="28">
        <f>MIN('OnSSET_original_NoMG-PV-Diesel'!W1265:AA1265,LCOE_SensitivityScenarios!CO1265)</f>
        <v>0.19994839108175</v>
      </c>
      <c r="Y1266" s="29">
        <f>MIN('OnSSET_original_NoMG-PV-Diesel'!W1265:AA1265,LCOE_SensitivityScenarios!CT1265)</f>
        <v>0.19994839108175</v>
      </c>
      <c r="Z1266">
        <f>IF(H1266='OnSSET_original_NoMG-PV-Diesel'!L1265,'OnSSET_original_NoMG-PV-Diesel'!K1265,"wait")</f>
        <v>7.6713667874930902</v>
      </c>
      <c r="AA1266">
        <f>IF(I1266='OnSSET_original_NoMG-PV-Diesel'!L1265,'OnSSET_original_NoMG-PV-Diesel'!K1265,"wait")</f>
        <v>7.6713667874930902</v>
      </c>
      <c r="AB1266">
        <f>IF(J1266='OnSSET_original_NoMG-PV-Diesel'!L1265,'OnSSET_original_NoMG-PV-Diesel'!K1265,"wait")</f>
        <v>7.6713667874930902</v>
      </c>
      <c r="AC1266">
        <f>IF(K1266='OnSSET_original_NoMG-PV-Diesel'!U1265,'OnSSET_original_NoMG-PV-Diesel'!T1265,"wait")</f>
        <v>7.6713667874930902</v>
      </c>
      <c r="AD1266">
        <f>IF(L1266='OnSSET_original_NoMG-PV-Diesel'!U1265,'OnSSET_original_NoMG-PV-Diesel'!T1265,"wait")</f>
        <v>7.6713667874930902</v>
      </c>
      <c r="AE1266">
        <f>IF(M1266='OnSSET_original_NoMG-PV-Diesel'!U1265,'OnSSET_original_NoMG-PV-Diesel'!T1265,"wait")</f>
        <v>7.6713667874930902</v>
      </c>
      <c r="AF1266">
        <f>IF(N1266='OnSSET_original_NoMG-PV-Diesel'!AD1265,'OnSSET_original_NoMG-PV-Diesel'!AC1265,"wait")</f>
        <v>7.6713667874930902</v>
      </c>
      <c r="AG1266">
        <f>IF(O1266='OnSSET_original_NoMG-PV-Diesel'!AD1265,'OnSSET_original_NoMG-PV-Diesel'!AC1265,"wait")</f>
        <v>7.6713667874930902</v>
      </c>
      <c r="AH1266">
        <f>IF(P1266='OnSSET_original_NoMG-PV-Diesel'!AD1265,'OnSSET_original_NoMG-PV-Diesel'!AC1265,"wait")</f>
        <v>7.6713667874930902</v>
      </c>
      <c r="AR1266">
        <v>18.239000000000001</v>
      </c>
      <c r="AS1266">
        <v>14.744</v>
      </c>
      <c r="AT1266">
        <v>9.718</v>
      </c>
      <c r="AU1266">
        <v>4.9000000000000002E-2</v>
      </c>
      <c r="AV1266">
        <v>46534.420230000003</v>
      </c>
      <c r="AW1266">
        <v>0</v>
      </c>
      <c r="AX1266">
        <v>7184.59818</v>
      </c>
      <c r="AZ1266">
        <f>SUMIF([1]base!$A$2:$A$169,B1266,[1]base!$V$2:$V$169)</f>
        <v>0</v>
      </c>
      <c r="BA1266">
        <f>SUMIF([2]s1!$A$2:$A$275,B1266,[2]s1!$U$2:$U$275)</f>
        <v>0</v>
      </c>
      <c r="BB1266">
        <f>SUMIF([3]s2!$A$2:$A$115,B1266,[3]s2!$U$2:$U$115)</f>
        <v>0</v>
      </c>
      <c r="BC1266">
        <f>SUMIF([4]s3!$A$2:$A$245,B1266,[4]s3!$U$2:$U$245)</f>
        <v>0</v>
      </c>
      <c r="BD1266">
        <f>SUMIF([5]s4!$A$2:$A$74,B1266,[5]s4!$U$2:$U$74)</f>
        <v>0</v>
      </c>
      <c r="BF1266">
        <f t="shared" si="100"/>
        <v>0</v>
      </c>
      <c r="BG1266">
        <f t="shared" si="101"/>
        <v>0</v>
      </c>
      <c r="BH1266">
        <f t="shared" si="102"/>
        <v>0</v>
      </c>
      <c r="BI1266">
        <f t="shared" si="103"/>
        <v>0</v>
      </c>
      <c r="BJ1266">
        <f t="shared" si="104"/>
        <v>0</v>
      </c>
      <c r="BL1266" t="s">
        <v>113</v>
      </c>
      <c r="BM1266" s="23">
        <v>9512.5784029999995</v>
      </c>
      <c r="BN1266" s="23">
        <v>7.6713667870000002</v>
      </c>
      <c r="BP1266" t="s">
        <v>183</v>
      </c>
      <c r="BQ1266" s="23">
        <v>9512.5784029999995</v>
      </c>
      <c r="BR1266" s="23">
        <v>7.6713667870000002</v>
      </c>
      <c r="BT1266" t="s">
        <v>183</v>
      </c>
      <c r="BU1266" s="23">
        <v>9512.5784029999995</v>
      </c>
      <c r="BV1266" s="23">
        <v>7.6713667870000002</v>
      </c>
    </row>
    <row r="1267" spans="1:74" x14ac:dyDescent="0.25">
      <c r="A1267">
        <v>1</v>
      </c>
      <c r="B1267" s="15">
        <v>18021</v>
      </c>
      <c r="C1267" s="15">
        <v>-66.92081331</v>
      </c>
      <c r="D1267" s="15">
        <v>-16.586244650000001</v>
      </c>
      <c r="E1267" s="16">
        <v>1</v>
      </c>
      <c r="F1267" s="19">
        <v>19062.251638547001</v>
      </c>
      <c r="G1267" s="19">
        <v>60.552145054297725</v>
      </c>
      <c r="H1267" s="16" t="str">
        <f>IF(LCOE_SensitivityScenarios!BF1266&gt;'OnSSET_original_NoMG-PV-Diesel'!M1266,'OnSSET_original_NoMG-PV-Diesel'!L1266,LCOE_SensitivityScenarios!BG1266)</f>
        <v>SA_PV</v>
      </c>
      <c r="I1267" s="39" t="str">
        <f>IF(LCOE_SensitivityScenarios!BK1266&gt;'OnSSET_original_NoMG-PV-Diesel'!M1266,'OnSSET_original_NoMG-PV-Diesel'!L1266,LCOE_SensitivityScenarios!BL1266)</f>
        <v>SA_PV</v>
      </c>
      <c r="J1267" s="39" t="str">
        <f>IF(LCOE_SensitivityScenarios!BP1266&gt;'OnSSET_original_NoMG-PV-Diesel'!M1266,'OnSSET_original_NoMG-PV-Diesel'!L1266,LCOE_SensitivityScenarios!BQ1266)</f>
        <v>SA_PV</v>
      </c>
      <c r="K1267" s="38" t="str">
        <f>IF(LCOE_SensitivityScenarios!BU1266&gt;'OnSSET_original_NoMG-PV-Diesel'!V1266,'OnSSET_original_NoMG-PV-Diesel'!U1266,LCOE_SensitivityScenarios!BV1266)</f>
        <v>SA_Diesel</v>
      </c>
      <c r="L1267" s="39" t="str">
        <f>IF(LCOE_SensitivityScenarios!BZ1266&gt;'OnSSET_original_NoMG-PV-Diesel'!V1266,'OnSSET_original_NoMG-PV-Diesel'!U1266,LCOE_SensitivityScenarios!CA1266)</f>
        <v>SA_Diesel</v>
      </c>
      <c r="M1267" s="40" t="str">
        <f>IF(LCOE_SensitivityScenarios!CE1266&gt;'OnSSET_original_NoMG-PV-Diesel'!V1266,'OnSSET_original_NoMG-PV-Diesel'!U1266,LCOE_SensitivityScenarios!CF1266)</f>
        <v>SA_Diesel</v>
      </c>
      <c r="N1267" s="39" t="str">
        <f>IF(LCOE_SensitivityScenarios!CJ1266&gt;'OnSSET_original_NoMG-PV-Diesel'!AE1266,'OnSSET_original_NoMG-PV-Diesel'!AD1266,LCOE_SensitivityScenarios!CK1266)</f>
        <v>SA_Diesel</v>
      </c>
      <c r="O1267" s="39" t="str">
        <f>IF(LCOE_SensitivityScenarios!CO1266&gt;'OnSSET_original_NoMG-PV-Diesel'!AE1266,'OnSSET_original_NoMG-PV-Diesel'!AD1266,LCOE_SensitivityScenarios!CP1266)</f>
        <v>SA_Diesel</v>
      </c>
      <c r="P1267" s="40" t="str">
        <f>IF(LCOE_SensitivityScenarios!CT1266&gt;'OnSSET_original_NoMG-PV-Diesel'!AE1266,'OnSSET_original_NoMG-PV-Diesel'!AD1266,LCOE_SensitivityScenarios!CU1266)</f>
        <v>SA_Diesel</v>
      </c>
      <c r="Q1267" s="38">
        <f>IF(LCOE_SensitivityScenarios!BF1266&gt;'OnSSET_original_NoMG-PV-Diesel'!M1266,'OnSSET_original_NoMG-PV-Diesel'!M1266,LCOE_SensitivityScenarios!BF1266)</f>
        <v>0.54393947928869801</v>
      </c>
      <c r="R1267" s="28">
        <f>MIN('OnSSET_original_NoMG-PV-Diesel'!E1266:I1266,LCOE_SensitivityScenarios!BK1266)</f>
        <v>0.54393947928869801</v>
      </c>
      <c r="S1267" s="28">
        <f>MIN('OnSSET_original_NoMG-PV-Diesel'!E1266:I1266,LCOE_SensitivityScenarios!BP1266)</f>
        <v>0.54393947928869801</v>
      </c>
      <c r="T1267" s="27">
        <f>MIN('OnSSET_original_NoMG-PV-Diesel'!N1266:R1266,LCOE_SensitivityScenarios!BU1266)</f>
        <v>0.51469370103724998</v>
      </c>
      <c r="U1267" s="28">
        <f>MIN('OnSSET_original_NoMG-PV-Diesel'!N1266:R1266,LCOE_SensitivityScenarios!BZ1266)</f>
        <v>0.51469370103724998</v>
      </c>
      <c r="V1267" s="29">
        <f>MIN('OnSSET_original_NoMG-PV-Diesel'!N1266:R1266,LCOE_SensitivityScenarios!CE1266)</f>
        <v>0.51469370103724998</v>
      </c>
      <c r="W1267" s="28">
        <f>MIN('OnSSET_original_NoMG-PV-Diesel'!W1266:AA1266,LCOE_SensitivityScenarios!CJ1266)</f>
        <v>0.248216042448727</v>
      </c>
      <c r="X1267" s="28">
        <f>MIN('OnSSET_original_NoMG-PV-Diesel'!W1266:AA1266,LCOE_SensitivityScenarios!CO1266)</f>
        <v>0.248216042448727</v>
      </c>
      <c r="Y1267" s="29">
        <f>MIN('OnSSET_original_NoMG-PV-Diesel'!W1266:AA1266,LCOE_SensitivityScenarios!CT1266)</f>
        <v>0.248216042448727</v>
      </c>
      <c r="Z1267">
        <f>IF(H1267='OnSSET_original_NoMG-PV-Diesel'!L1266,'OnSSET_original_NoMG-PV-Diesel'!K1266,"wait")</f>
        <v>11.9124182218141</v>
      </c>
      <c r="AA1267">
        <f>IF(I1267='OnSSET_original_NoMG-PV-Diesel'!L1266,'OnSSET_original_NoMG-PV-Diesel'!K1266,"wait")</f>
        <v>11.9124182218141</v>
      </c>
      <c r="AB1267">
        <f>IF(J1267='OnSSET_original_NoMG-PV-Diesel'!L1266,'OnSSET_original_NoMG-PV-Diesel'!K1266,"wait")</f>
        <v>11.9124182218141</v>
      </c>
      <c r="AC1267">
        <f>IF(K1267='OnSSET_original_NoMG-PV-Diesel'!U1266,'OnSSET_original_NoMG-PV-Diesel'!T1266,"wait")</f>
        <v>8.7042244924872296</v>
      </c>
      <c r="AD1267">
        <f>IF(L1267='OnSSET_original_NoMG-PV-Diesel'!U1266,'OnSSET_original_NoMG-PV-Diesel'!T1266,"wait")</f>
        <v>8.7042244924872296</v>
      </c>
      <c r="AE1267">
        <f>IF(M1267='OnSSET_original_NoMG-PV-Diesel'!U1266,'OnSSET_original_NoMG-PV-Diesel'!T1266,"wait")</f>
        <v>8.7042244924872296</v>
      </c>
      <c r="AF1267">
        <f>IF(N1267='OnSSET_original_NoMG-PV-Diesel'!AD1266,'OnSSET_original_NoMG-PV-Diesel'!AC1266,"wait")</f>
        <v>8.7042244924872296</v>
      </c>
      <c r="AG1267">
        <f>IF(O1267='OnSSET_original_NoMG-PV-Diesel'!AD1266,'OnSSET_original_NoMG-PV-Diesel'!AC1266,"wait")</f>
        <v>8.7042244924872296</v>
      </c>
      <c r="AH1267">
        <f>IF(P1267='OnSSET_original_NoMG-PV-Diesel'!AD1266,'OnSSET_original_NoMG-PV-Diesel'!AC1266,"wait")</f>
        <v>8.7042244924872296</v>
      </c>
      <c r="AR1267">
        <v>52.811999999999998</v>
      </c>
      <c r="AS1267">
        <v>28.320999999999898</v>
      </c>
      <c r="AT1267">
        <v>27.1</v>
      </c>
      <c r="AU1267">
        <v>21.406999999999901</v>
      </c>
      <c r="AV1267">
        <v>50865.48186</v>
      </c>
      <c r="AW1267">
        <v>0</v>
      </c>
      <c r="AX1267">
        <v>8713.2360900000003</v>
      </c>
      <c r="AZ1267">
        <f>SUMIF([1]base!$A$2:$A$169,B1267,[1]base!$V$2:$V$169)</f>
        <v>0</v>
      </c>
      <c r="BA1267">
        <f>SUMIF([2]s1!$A$2:$A$275,B1267,[2]s1!$U$2:$U$275)</f>
        <v>0</v>
      </c>
      <c r="BB1267">
        <f>SUMIF([3]s2!$A$2:$A$115,B1267,[3]s2!$U$2:$U$115)</f>
        <v>0</v>
      </c>
      <c r="BC1267">
        <f>SUMIF([4]s3!$A$2:$A$245,B1267,[4]s3!$U$2:$U$245)</f>
        <v>0</v>
      </c>
      <c r="BD1267">
        <f>SUMIF([5]s4!$A$2:$A$74,B1267,[5]s4!$U$2:$U$74)</f>
        <v>0</v>
      </c>
      <c r="BF1267">
        <f t="shared" si="100"/>
        <v>0</v>
      </c>
      <c r="BG1267">
        <f t="shared" si="101"/>
        <v>0</v>
      </c>
      <c r="BH1267">
        <f t="shared" si="102"/>
        <v>0</v>
      </c>
      <c r="BI1267">
        <f t="shared" si="103"/>
        <v>0</v>
      </c>
      <c r="BJ1267">
        <f t="shared" si="104"/>
        <v>0</v>
      </c>
      <c r="BL1267" t="s">
        <v>114</v>
      </c>
      <c r="BM1267" s="23">
        <v>68853.777319999994</v>
      </c>
      <c r="BN1267" s="23">
        <v>11.912418219999999</v>
      </c>
      <c r="BP1267" t="s">
        <v>183</v>
      </c>
      <c r="BQ1267" s="23">
        <v>10793.333210000001</v>
      </c>
      <c r="BR1267" s="23">
        <v>8.7042244919999998</v>
      </c>
      <c r="BT1267" t="s">
        <v>183</v>
      </c>
      <c r="BU1267" s="23">
        <v>10793.333210000001</v>
      </c>
      <c r="BV1267" s="23">
        <v>8.7042244919999998</v>
      </c>
    </row>
    <row r="1268" spans="1:74" x14ac:dyDescent="0.25">
      <c r="A1268">
        <v>1</v>
      </c>
      <c r="B1268" s="15">
        <v>18028</v>
      </c>
      <c r="C1268" s="15">
        <v>-67.062996429999998</v>
      </c>
      <c r="D1268" s="15">
        <v>-16.807280339999998</v>
      </c>
      <c r="E1268" s="16">
        <v>1</v>
      </c>
      <c r="F1268" s="19">
        <v>19546.195557892301</v>
      </c>
      <c r="G1268" s="19">
        <v>61.582920746297049</v>
      </c>
      <c r="H1268" s="16" t="str">
        <f>IF(LCOE_SensitivityScenarios!BF1267&gt;'OnSSET_original_NoMG-PV-Diesel'!M1267,'OnSSET_original_NoMG-PV-Diesel'!L1267,LCOE_SensitivityScenarios!BG1267)</f>
        <v>SA_Diesel</v>
      </c>
      <c r="I1268" s="39" t="str">
        <f>IF(LCOE_SensitivityScenarios!BK1267&gt;'OnSSET_original_NoMG-PV-Diesel'!M1267,'OnSSET_original_NoMG-PV-Diesel'!L1267,LCOE_SensitivityScenarios!BL1267)</f>
        <v>SA_Diesel</v>
      </c>
      <c r="J1268" s="39" t="str">
        <f>IF(LCOE_SensitivityScenarios!BP1267&gt;'OnSSET_original_NoMG-PV-Diesel'!M1267,'OnSSET_original_NoMG-PV-Diesel'!L1267,LCOE_SensitivityScenarios!BQ1267)</f>
        <v>SA_Diesel</v>
      </c>
      <c r="K1268" s="38" t="str">
        <f>IF(LCOE_SensitivityScenarios!BU1267&gt;'OnSSET_original_NoMG-PV-Diesel'!V1267,'OnSSET_original_NoMG-PV-Diesel'!U1267,LCOE_SensitivityScenarios!BV1267)</f>
        <v>SA_Diesel</v>
      </c>
      <c r="L1268" s="39" t="str">
        <f>IF(LCOE_SensitivityScenarios!BZ1267&gt;'OnSSET_original_NoMG-PV-Diesel'!V1267,'OnSSET_original_NoMG-PV-Diesel'!U1267,LCOE_SensitivityScenarios!CA1267)</f>
        <v>SA_Diesel</v>
      </c>
      <c r="M1268" s="40" t="str">
        <f>IF(LCOE_SensitivityScenarios!CE1267&gt;'OnSSET_original_NoMG-PV-Diesel'!V1267,'OnSSET_original_NoMG-PV-Diesel'!U1267,LCOE_SensitivityScenarios!CF1267)</f>
        <v>SA_Diesel</v>
      </c>
      <c r="N1268" s="39" t="str">
        <f>IF(LCOE_SensitivityScenarios!CJ1267&gt;'OnSSET_original_NoMG-PV-Diesel'!AE1267,'OnSSET_original_NoMG-PV-Diesel'!AD1267,LCOE_SensitivityScenarios!CK1267)</f>
        <v>SA_Diesel</v>
      </c>
      <c r="O1268" s="39" t="str">
        <f>IF(LCOE_SensitivityScenarios!CO1267&gt;'OnSSET_original_NoMG-PV-Diesel'!AE1267,'OnSSET_original_NoMG-PV-Diesel'!AD1267,LCOE_SensitivityScenarios!CP1267)</f>
        <v>SA_Diesel</v>
      </c>
      <c r="P1268" s="40" t="str">
        <f>IF(LCOE_SensitivityScenarios!CT1267&gt;'OnSSET_original_NoMG-PV-Diesel'!AE1267,'OnSSET_original_NoMG-PV-Diesel'!AD1267,LCOE_SensitivityScenarios!CU1267)</f>
        <v>SA_Diesel</v>
      </c>
      <c r="Q1268" s="38">
        <f>IF(LCOE_SensitivityScenarios!BF1267&gt;'OnSSET_original_NoMG-PV-Diesel'!M1267,'OnSSET_original_NoMG-PV-Diesel'!M1267,LCOE_SensitivityScenarios!BF1267)</f>
        <v>0.50573928555547898</v>
      </c>
      <c r="R1268" s="28">
        <f>MIN('OnSSET_original_NoMG-PV-Diesel'!E1267:I1267,LCOE_SensitivityScenarios!BK1267)</f>
        <v>0.50573928555547898</v>
      </c>
      <c r="S1268" s="28">
        <f>MIN('OnSSET_original_NoMG-PV-Diesel'!E1267:I1267,LCOE_SensitivityScenarios!BP1267)</f>
        <v>0.50573928555547898</v>
      </c>
      <c r="T1268" s="27">
        <f>MIN('OnSSET_original_NoMG-PV-Diesel'!N1267:R1267,LCOE_SensitivityScenarios!BU1267)</f>
        <v>0.37257228312337098</v>
      </c>
      <c r="U1268" s="28">
        <f>MIN('OnSSET_original_NoMG-PV-Diesel'!N1267:R1267,LCOE_SensitivityScenarios!BZ1267)</f>
        <v>0.37257228312337098</v>
      </c>
      <c r="V1268" s="29">
        <f>MIN('OnSSET_original_NoMG-PV-Diesel'!N1267:R1267,LCOE_SensitivityScenarios!CE1267)</f>
        <v>0.37257228312337098</v>
      </c>
      <c r="W1268" s="28">
        <f>MIN('OnSSET_original_NoMG-PV-Diesel'!W1267:AA1267,LCOE_SensitivityScenarios!CJ1267)</f>
        <v>0.19994839108175</v>
      </c>
      <c r="X1268" s="28">
        <f>MIN('OnSSET_original_NoMG-PV-Diesel'!W1267:AA1267,LCOE_SensitivityScenarios!CO1267)</f>
        <v>0.19994839108175</v>
      </c>
      <c r="Y1268" s="29">
        <f>MIN('OnSSET_original_NoMG-PV-Diesel'!W1267:AA1267,LCOE_SensitivityScenarios!CT1267)</f>
        <v>0.19994839108175</v>
      </c>
      <c r="Z1268">
        <f>IF(H1268='OnSSET_original_NoMG-PV-Diesel'!L1267,'OnSSET_original_NoMG-PV-Diesel'!K1267,"wait")</f>
        <v>8.9252034510924005</v>
      </c>
      <c r="AA1268">
        <f>IF(I1268='OnSSET_original_NoMG-PV-Diesel'!L1267,'OnSSET_original_NoMG-PV-Diesel'!K1267,"wait")</f>
        <v>8.9252034510924005</v>
      </c>
      <c r="AB1268">
        <f>IF(J1268='OnSSET_original_NoMG-PV-Diesel'!L1267,'OnSSET_original_NoMG-PV-Diesel'!K1267,"wait")</f>
        <v>8.9252034510924005</v>
      </c>
      <c r="AC1268">
        <f>IF(K1268='OnSSET_original_NoMG-PV-Diesel'!U1267,'OnSSET_original_NoMG-PV-Diesel'!T1267,"wait")</f>
        <v>8.9252034510924005</v>
      </c>
      <c r="AD1268">
        <f>IF(L1268='OnSSET_original_NoMG-PV-Diesel'!U1267,'OnSSET_original_NoMG-PV-Diesel'!T1267,"wait")</f>
        <v>8.9252034510924005</v>
      </c>
      <c r="AE1268">
        <f>IF(M1268='OnSSET_original_NoMG-PV-Diesel'!U1267,'OnSSET_original_NoMG-PV-Diesel'!T1267,"wait")</f>
        <v>8.9252034510924005</v>
      </c>
      <c r="AF1268">
        <f>IF(N1268='OnSSET_original_NoMG-PV-Diesel'!AD1267,'OnSSET_original_NoMG-PV-Diesel'!AC1267,"wait")</f>
        <v>8.9252034510924005</v>
      </c>
      <c r="AG1268">
        <f>IF(O1268='OnSSET_original_NoMG-PV-Diesel'!AD1267,'OnSSET_original_NoMG-PV-Diesel'!AC1267,"wait")</f>
        <v>8.9252034510924005</v>
      </c>
      <c r="AH1268">
        <f>IF(P1268='OnSSET_original_NoMG-PV-Diesel'!AD1267,'OnSSET_original_NoMG-PV-Diesel'!AC1267,"wait")</f>
        <v>8.9252034510924005</v>
      </c>
      <c r="AR1268">
        <v>28.951999999999899</v>
      </c>
      <c r="AS1268">
        <v>0.59599999999999997</v>
      </c>
      <c r="AT1268">
        <v>8.7810000000000006</v>
      </c>
      <c r="AU1268">
        <v>2.4E-2</v>
      </c>
      <c r="AV1268">
        <v>48752.097699999998</v>
      </c>
      <c r="AW1268">
        <v>0</v>
      </c>
      <c r="AX1268">
        <v>7948.9171349999997</v>
      </c>
      <c r="AZ1268">
        <f>SUMIF([1]base!$A$2:$A$169,B1268,[1]base!$V$2:$V$169)</f>
        <v>0</v>
      </c>
      <c r="BA1268">
        <f>SUMIF([2]s1!$A$2:$A$275,B1268,[2]s1!$U$2:$U$275)</f>
        <v>0</v>
      </c>
      <c r="BB1268">
        <f>SUMIF([3]s2!$A$2:$A$115,B1268,[3]s2!$U$2:$U$115)</f>
        <v>0</v>
      </c>
      <c r="BC1268">
        <f>SUMIF([4]s3!$A$2:$A$245,B1268,[4]s3!$U$2:$U$245)</f>
        <v>0</v>
      </c>
      <c r="BD1268">
        <f>SUMIF([5]s4!$A$2:$A$74,B1268,[5]s4!$U$2:$U$74)</f>
        <v>0</v>
      </c>
      <c r="BF1268">
        <f t="shared" si="100"/>
        <v>0</v>
      </c>
      <c r="BG1268">
        <f t="shared" si="101"/>
        <v>0</v>
      </c>
      <c r="BH1268">
        <f t="shared" si="102"/>
        <v>0</v>
      </c>
      <c r="BI1268">
        <f t="shared" si="103"/>
        <v>0</v>
      </c>
      <c r="BJ1268">
        <f t="shared" si="104"/>
        <v>0</v>
      </c>
      <c r="BL1268" t="s">
        <v>113</v>
      </c>
      <c r="BM1268" s="23">
        <v>11067.34953</v>
      </c>
      <c r="BN1268" s="23">
        <v>8.9252034509999998</v>
      </c>
      <c r="BP1268" t="s">
        <v>183</v>
      </c>
      <c r="BQ1268" s="23">
        <v>11067.34953</v>
      </c>
      <c r="BR1268" s="23">
        <v>8.9252034509999998</v>
      </c>
      <c r="BT1268" t="s">
        <v>183</v>
      </c>
      <c r="BU1268" s="23">
        <v>11067.34953</v>
      </c>
      <c r="BV1268" s="23">
        <v>8.9252034509999998</v>
      </c>
    </row>
    <row r="1269" spans="1:74" x14ac:dyDescent="0.25">
      <c r="A1269">
        <v>1</v>
      </c>
      <c r="B1269" s="15">
        <v>18039</v>
      </c>
      <c r="C1269" s="15">
        <v>-67.231901870000002</v>
      </c>
      <c r="D1269" s="15">
        <v>-16.845155599999998</v>
      </c>
      <c r="E1269" s="16">
        <v>1</v>
      </c>
      <c r="F1269" s="19">
        <v>18306.6676131065</v>
      </c>
      <c r="G1269" s="19">
        <v>63.591337078182789</v>
      </c>
      <c r="H1269" s="16" t="str">
        <f>IF(LCOE_SensitivityScenarios!BF1268&gt;'OnSSET_original_NoMG-PV-Diesel'!M1268,'OnSSET_original_NoMG-PV-Diesel'!L1268,LCOE_SensitivityScenarios!BG1268)</f>
        <v>SA_PV</v>
      </c>
      <c r="I1269" s="39" t="str">
        <f>IF(LCOE_SensitivityScenarios!BK1268&gt;'OnSSET_original_NoMG-PV-Diesel'!M1268,'OnSSET_original_NoMG-PV-Diesel'!L1268,LCOE_SensitivityScenarios!BL1268)</f>
        <v>SA_PV</v>
      </c>
      <c r="J1269" s="39" t="str">
        <f>IF(LCOE_SensitivityScenarios!BP1268&gt;'OnSSET_original_NoMG-PV-Diesel'!M1268,'OnSSET_original_NoMG-PV-Diesel'!L1268,LCOE_SensitivityScenarios!BQ1268)</f>
        <v>SA_PV</v>
      </c>
      <c r="K1269" s="38" t="str">
        <f>IF(LCOE_SensitivityScenarios!BU1268&gt;'OnSSET_original_NoMG-PV-Diesel'!V1268,'OnSSET_original_NoMG-PV-Diesel'!U1268,LCOE_SensitivityScenarios!BV1268)</f>
        <v>SA_Diesel</v>
      </c>
      <c r="L1269" s="39" t="str">
        <f>IF(LCOE_SensitivityScenarios!BZ1268&gt;'OnSSET_original_NoMG-PV-Diesel'!V1268,'OnSSET_original_NoMG-PV-Diesel'!U1268,LCOE_SensitivityScenarios!CA1268)</f>
        <v>SA_Diesel</v>
      </c>
      <c r="M1269" s="40" t="str">
        <f>IF(LCOE_SensitivityScenarios!CE1268&gt;'OnSSET_original_NoMG-PV-Diesel'!V1268,'OnSSET_original_NoMG-PV-Diesel'!U1268,LCOE_SensitivityScenarios!CF1268)</f>
        <v>SA_Diesel</v>
      </c>
      <c r="N1269" s="39" t="str">
        <f>IF(LCOE_SensitivityScenarios!CJ1268&gt;'OnSSET_original_NoMG-PV-Diesel'!AE1268,'OnSSET_original_NoMG-PV-Diesel'!AD1268,LCOE_SensitivityScenarios!CK1268)</f>
        <v>SA_Diesel</v>
      </c>
      <c r="O1269" s="39" t="str">
        <f>IF(LCOE_SensitivityScenarios!CO1268&gt;'OnSSET_original_NoMG-PV-Diesel'!AE1268,'OnSSET_original_NoMG-PV-Diesel'!AD1268,LCOE_SensitivityScenarios!CP1268)</f>
        <v>SA_Diesel</v>
      </c>
      <c r="P1269" s="40" t="str">
        <f>IF(LCOE_SensitivityScenarios!CT1268&gt;'OnSSET_original_NoMG-PV-Diesel'!AE1268,'OnSSET_original_NoMG-PV-Diesel'!AD1268,LCOE_SensitivityScenarios!CU1268)</f>
        <v>SA_Diesel</v>
      </c>
      <c r="Q1269" s="38">
        <f>IF(LCOE_SensitivityScenarios!BF1268&gt;'OnSSET_original_NoMG-PV-Diesel'!M1268,'OnSSET_original_NoMG-PV-Diesel'!M1268,LCOE_SensitivityScenarios!BF1268)</f>
        <v>0.56756126418738595</v>
      </c>
      <c r="R1269" s="28">
        <f>MIN('OnSSET_original_NoMG-PV-Diesel'!E1268:I1268,LCOE_SensitivityScenarios!BK1268)</f>
        <v>0.56756126418738595</v>
      </c>
      <c r="S1269" s="28">
        <f>MIN('OnSSET_original_NoMG-PV-Diesel'!E1268:I1268,LCOE_SensitivityScenarios!BP1268)</f>
        <v>0.56756126418738595</v>
      </c>
      <c r="T1269" s="27">
        <f>MIN('OnSSET_original_NoMG-PV-Diesel'!N1268:R1268,LCOE_SensitivityScenarios!BU1268)</f>
        <v>0.46139816931954503</v>
      </c>
      <c r="U1269" s="28">
        <f>MIN('OnSSET_original_NoMG-PV-Diesel'!N1268:R1268,LCOE_SensitivityScenarios!BZ1268)</f>
        <v>0.46139816931954503</v>
      </c>
      <c r="V1269" s="29">
        <f>MIN('OnSSET_original_NoMG-PV-Diesel'!N1268:R1268,LCOE_SensitivityScenarios!CE1268)</f>
        <v>0.46139816931954503</v>
      </c>
      <c r="W1269" s="28">
        <f>MIN('OnSSET_original_NoMG-PV-Diesel'!W1268:AA1268,LCOE_SensitivityScenarios!CJ1268)</f>
        <v>0.23011567318611101</v>
      </c>
      <c r="X1269" s="28">
        <f>MIN('OnSSET_original_NoMG-PV-Diesel'!W1268:AA1268,LCOE_SensitivityScenarios!CO1268)</f>
        <v>0.23011567318611101</v>
      </c>
      <c r="Y1269" s="29">
        <f>MIN('OnSSET_original_NoMG-PV-Diesel'!W1268:AA1268,LCOE_SensitivityScenarios!CT1268)</f>
        <v>0.23011567318611101</v>
      </c>
      <c r="Z1269">
        <f>IF(H1269='OnSSET_original_NoMG-PV-Diesel'!L1268,'OnSSET_original_NoMG-PV-Diesel'!K1268,"wait")</f>
        <v>11.9370550424533</v>
      </c>
      <c r="AA1269">
        <f>IF(I1269='OnSSET_original_NoMG-PV-Diesel'!L1268,'OnSSET_original_NoMG-PV-Diesel'!K1268,"wait")</f>
        <v>11.9370550424533</v>
      </c>
      <c r="AB1269">
        <f>IF(J1269='OnSSET_original_NoMG-PV-Diesel'!L1268,'OnSSET_original_NoMG-PV-Diesel'!K1268,"wait")</f>
        <v>11.9370550424533</v>
      </c>
      <c r="AC1269">
        <f>IF(K1269='OnSSET_original_NoMG-PV-Diesel'!U1268,'OnSSET_original_NoMG-PV-Diesel'!T1268,"wait")</f>
        <v>8.3592089557564009</v>
      </c>
      <c r="AD1269">
        <f>IF(L1269='OnSSET_original_NoMG-PV-Diesel'!U1268,'OnSSET_original_NoMG-PV-Diesel'!T1268,"wait")</f>
        <v>8.3592089557564009</v>
      </c>
      <c r="AE1269">
        <f>IF(M1269='OnSSET_original_NoMG-PV-Diesel'!U1268,'OnSSET_original_NoMG-PV-Diesel'!T1268,"wait")</f>
        <v>8.3592089557564009</v>
      </c>
      <c r="AF1269">
        <f>IF(N1269='OnSSET_original_NoMG-PV-Diesel'!AD1268,'OnSSET_original_NoMG-PV-Diesel'!AC1268,"wait")</f>
        <v>8.3592089557564009</v>
      </c>
      <c r="AG1269">
        <f>IF(O1269='OnSSET_original_NoMG-PV-Diesel'!AD1268,'OnSSET_original_NoMG-PV-Diesel'!AC1268,"wait")</f>
        <v>8.3592089557564009</v>
      </c>
      <c r="AH1269">
        <f>IF(P1269='OnSSET_original_NoMG-PV-Diesel'!AD1268,'OnSSET_original_NoMG-PV-Diesel'!AC1268,"wait")</f>
        <v>8.3592089557564009</v>
      </c>
      <c r="AR1269">
        <v>9.7560000000000002</v>
      </c>
      <c r="AS1269">
        <v>8.7189999999999994</v>
      </c>
      <c r="AT1269">
        <v>5.1279999999999903</v>
      </c>
      <c r="AU1269">
        <v>5.1130000000000004</v>
      </c>
      <c r="AV1269">
        <v>48752.097699999998</v>
      </c>
      <c r="AW1269">
        <v>0</v>
      </c>
      <c r="AX1269">
        <v>7948.9171349999997</v>
      </c>
      <c r="AZ1269">
        <f>SUMIF([1]base!$A$2:$A$169,B1269,[1]base!$V$2:$V$169)</f>
        <v>0</v>
      </c>
      <c r="BA1269">
        <f>SUMIF([2]s1!$A$2:$A$275,B1269,[2]s1!$U$2:$U$275)</f>
        <v>0</v>
      </c>
      <c r="BB1269">
        <f>SUMIF([3]s2!$A$2:$A$115,B1269,[3]s2!$U$2:$U$115)</f>
        <v>0</v>
      </c>
      <c r="BC1269">
        <f>SUMIF([4]s3!$A$2:$A$245,B1269,[4]s3!$U$2:$U$245)</f>
        <v>0</v>
      </c>
      <c r="BD1269">
        <f>SUMIF([5]s4!$A$2:$A$74,B1269,[5]s4!$U$2:$U$74)</f>
        <v>0</v>
      </c>
      <c r="BF1269">
        <f t="shared" si="100"/>
        <v>0</v>
      </c>
      <c r="BG1269">
        <f t="shared" si="101"/>
        <v>0</v>
      </c>
      <c r="BH1269">
        <f t="shared" si="102"/>
        <v>0</v>
      </c>
      <c r="BI1269">
        <f t="shared" si="103"/>
        <v>0</v>
      </c>
      <c r="BJ1269">
        <f t="shared" si="104"/>
        <v>0</v>
      </c>
      <c r="BL1269" t="s">
        <v>114</v>
      </c>
      <c r="BM1269" s="23">
        <v>68996.178150000007</v>
      </c>
      <c r="BN1269" s="23">
        <v>11.937055040000001</v>
      </c>
      <c r="BP1269" t="s">
        <v>183</v>
      </c>
      <c r="BQ1269" s="23">
        <v>10365.510190000001</v>
      </c>
      <c r="BR1269" s="23">
        <v>8.3592089559999998</v>
      </c>
      <c r="BT1269" t="s">
        <v>183</v>
      </c>
      <c r="BU1269" s="23">
        <v>10365.510190000001</v>
      </c>
      <c r="BV1269" s="23">
        <v>8.3592089559999998</v>
      </c>
    </row>
    <row r="1270" spans="1:74" x14ac:dyDescent="0.25">
      <c r="A1270">
        <v>1</v>
      </c>
      <c r="B1270" s="15">
        <v>18066</v>
      </c>
      <c r="C1270" s="15">
        <v>-67.163989360000002</v>
      </c>
      <c r="D1270" s="15">
        <v>-16.924722989999999</v>
      </c>
      <c r="E1270" s="16">
        <v>1</v>
      </c>
      <c r="F1270" s="19">
        <v>22648.018715837301</v>
      </c>
      <c r="G1270" s="19">
        <v>72.151709397417207</v>
      </c>
      <c r="H1270" s="16" t="str">
        <f>IF(LCOE_SensitivityScenarios!BF1269&gt;'OnSSET_original_NoMG-PV-Diesel'!M1269,'OnSSET_original_NoMG-PV-Diesel'!L1269,LCOE_SensitivityScenarios!BG1269)</f>
        <v>SA_Diesel</v>
      </c>
      <c r="I1270" s="39" t="str">
        <f>IF(LCOE_SensitivityScenarios!BK1269&gt;'OnSSET_original_NoMG-PV-Diesel'!M1269,'OnSSET_original_NoMG-PV-Diesel'!L1269,LCOE_SensitivityScenarios!BL1269)</f>
        <v>SA_Diesel</v>
      </c>
      <c r="J1270" s="39" t="str">
        <f>IF(LCOE_SensitivityScenarios!BP1269&gt;'OnSSET_original_NoMG-PV-Diesel'!M1269,'OnSSET_original_NoMG-PV-Diesel'!L1269,LCOE_SensitivityScenarios!BQ1269)</f>
        <v>SA_Diesel</v>
      </c>
      <c r="K1270" s="38" t="str">
        <f>IF(LCOE_SensitivityScenarios!BU1269&gt;'OnSSET_original_NoMG-PV-Diesel'!V1269,'OnSSET_original_NoMG-PV-Diesel'!U1269,LCOE_SensitivityScenarios!BV1269)</f>
        <v>SA_Diesel</v>
      </c>
      <c r="L1270" s="39" t="str">
        <f>IF(LCOE_SensitivityScenarios!BZ1269&gt;'OnSSET_original_NoMG-PV-Diesel'!V1269,'OnSSET_original_NoMG-PV-Diesel'!U1269,LCOE_SensitivityScenarios!CA1269)</f>
        <v>SA_Diesel</v>
      </c>
      <c r="M1270" s="40" t="str">
        <f>IF(LCOE_SensitivityScenarios!CE1269&gt;'OnSSET_original_NoMG-PV-Diesel'!V1269,'OnSSET_original_NoMG-PV-Diesel'!U1269,LCOE_SensitivityScenarios!CF1269)</f>
        <v>SA_Diesel</v>
      </c>
      <c r="N1270" s="39" t="str">
        <f>IF(LCOE_SensitivityScenarios!CJ1269&gt;'OnSSET_original_NoMG-PV-Diesel'!AE1269,'OnSSET_original_NoMG-PV-Diesel'!AD1269,LCOE_SensitivityScenarios!CK1269)</f>
        <v>SA_Diesel</v>
      </c>
      <c r="O1270" s="39" t="str">
        <f>IF(LCOE_SensitivityScenarios!CO1269&gt;'OnSSET_original_NoMG-PV-Diesel'!AE1269,'OnSSET_original_NoMG-PV-Diesel'!AD1269,LCOE_SensitivityScenarios!CP1269)</f>
        <v>SA_Diesel</v>
      </c>
      <c r="P1270" s="40" t="str">
        <f>IF(LCOE_SensitivityScenarios!CT1269&gt;'OnSSET_original_NoMG-PV-Diesel'!AE1269,'OnSSET_original_NoMG-PV-Diesel'!AD1269,LCOE_SensitivityScenarios!CU1269)</f>
        <v>SA_Diesel</v>
      </c>
      <c r="Q1270" s="38">
        <f>IF(LCOE_SensitivityScenarios!BF1269&gt;'OnSSET_original_NoMG-PV-Diesel'!M1269,'OnSSET_original_NoMG-PV-Diesel'!M1269,LCOE_SensitivityScenarios!BF1269)</f>
        <v>0.47892392368493603</v>
      </c>
      <c r="R1270" s="28">
        <f>MIN('OnSSET_original_NoMG-PV-Diesel'!E1269:I1269,LCOE_SensitivityScenarios!BK1269)</f>
        <v>0.47892392368493603</v>
      </c>
      <c r="S1270" s="28">
        <f>MIN('OnSSET_original_NoMG-PV-Diesel'!E1269:I1269,LCOE_SensitivityScenarios!BP1269)</f>
        <v>0.47892392368493603</v>
      </c>
      <c r="T1270" s="27">
        <f>MIN('OnSSET_original_NoMG-PV-Diesel'!N1269:R1269,LCOE_SensitivityScenarios!BU1269)</f>
        <v>0.354807105884136</v>
      </c>
      <c r="U1270" s="28">
        <f>MIN('OnSSET_original_NoMG-PV-Diesel'!N1269:R1269,LCOE_SensitivityScenarios!BZ1269)</f>
        <v>0.354807105884136</v>
      </c>
      <c r="V1270" s="29">
        <f>MIN('OnSSET_original_NoMG-PV-Diesel'!N1269:R1269,LCOE_SensitivityScenarios!CE1269)</f>
        <v>0.354807105884136</v>
      </c>
      <c r="W1270" s="28">
        <f>MIN('OnSSET_original_NoMG-PV-Diesel'!W1269:AA1269,LCOE_SensitivityScenarios!CJ1269)</f>
        <v>0.193914934660878</v>
      </c>
      <c r="X1270" s="28">
        <f>MIN('OnSSET_original_NoMG-PV-Diesel'!W1269:AA1269,LCOE_SensitivityScenarios!CO1269)</f>
        <v>0.193914934660878</v>
      </c>
      <c r="Y1270" s="29">
        <f>MIN('OnSSET_original_NoMG-PV-Diesel'!W1269:AA1269,LCOE_SensitivityScenarios!CT1269)</f>
        <v>0.193914934660878</v>
      </c>
      <c r="Z1270">
        <f>IF(H1270='OnSSET_original_NoMG-PV-Diesel'!L1269,'OnSSET_original_NoMG-PV-Diesel'!K1269,"wait")</f>
        <v>10.3415610574599</v>
      </c>
      <c r="AA1270">
        <f>IF(I1270='OnSSET_original_NoMG-PV-Diesel'!L1269,'OnSSET_original_NoMG-PV-Diesel'!K1269,"wait")</f>
        <v>10.3415610574599</v>
      </c>
      <c r="AB1270">
        <f>IF(J1270='OnSSET_original_NoMG-PV-Diesel'!L1269,'OnSSET_original_NoMG-PV-Diesel'!K1269,"wait")</f>
        <v>10.3415610574599</v>
      </c>
      <c r="AC1270">
        <f>IF(K1270='OnSSET_original_NoMG-PV-Diesel'!U1269,'OnSSET_original_NoMG-PV-Diesel'!T1269,"wait")</f>
        <v>10.3415610574599</v>
      </c>
      <c r="AD1270">
        <f>IF(L1270='OnSSET_original_NoMG-PV-Diesel'!U1269,'OnSSET_original_NoMG-PV-Diesel'!T1269,"wait")</f>
        <v>10.3415610574599</v>
      </c>
      <c r="AE1270">
        <f>IF(M1270='OnSSET_original_NoMG-PV-Diesel'!U1269,'OnSSET_original_NoMG-PV-Diesel'!T1269,"wait")</f>
        <v>10.3415610574599</v>
      </c>
      <c r="AF1270">
        <f>IF(N1270='OnSSET_original_NoMG-PV-Diesel'!AD1269,'OnSSET_original_NoMG-PV-Diesel'!AC1269,"wait")</f>
        <v>10.3415610574599</v>
      </c>
      <c r="AG1270">
        <f>IF(O1270='OnSSET_original_NoMG-PV-Diesel'!AD1269,'OnSSET_original_NoMG-PV-Diesel'!AC1269,"wait")</f>
        <v>10.3415610574599</v>
      </c>
      <c r="AH1270">
        <f>IF(P1270='OnSSET_original_NoMG-PV-Diesel'!AD1269,'OnSSET_original_NoMG-PV-Diesel'!AC1269,"wait")</f>
        <v>10.3415610574599</v>
      </c>
      <c r="AR1270">
        <v>14.725</v>
      </c>
      <c r="AS1270">
        <v>14.402999999999899</v>
      </c>
      <c r="AT1270">
        <v>0.32700000000000001</v>
      </c>
      <c r="AU1270">
        <v>0.253</v>
      </c>
      <c r="AV1270">
        <v>51684.747080000001</v>
      </c>
      <c r="AW1270">
        <v>0</v>
      </c>
      <c r="AX1270">
        <v>9018.9636750000009</v>
      </c>
      <c r="AZ1270">
        <f>SUMIF([1]base!$A$2:$A$169,B1270,[1]base!$V$2:$V$169)</f>
        <v>0</v>
      </c>
      <c r="BA1270">
        <f>SUMIF([2]s1!$A$2:$A$275,B1270,[2]s1!$U$2:$U$275)</f>
        <v>0</v>
      </c>
      <c r="BB1270">
        <f>SUMIF([3]s2!$A$2:$A$115,B1270,[3]s2!$U$2:$U$115)</f>
        <v>0</v>
      </c>
      <c r="BC1270">
        <f>SUMIF([4]s3!$A$2:$A$245,B1270,[4]s3!$U$2:$U$245)</f>
        <v>0</v>
      </c>
      <c r="BD1270">
        <f>SUMIF([5]s4!$A$2:$A$74,B1270,[5]s4!$U$2:$U$74)</f>
        <v>0</v>
      </c>
      <c r="BF1270">
        <f t="shared" si="100"/>
        <v>0</v>
      </c>
      <c r="BG1270">
        <f t="shared" si="101"/>
        <v>0</v>
      </c>
      <c r="BH1270">
        <f t="shared" si="102"/>
        <v>0</v>
      </c>
      <c r="BI1270">
        <f t="shared" si="103"/>
        <v>0</v>
      </c>
      <c r="BJ1270">
        <f t="shared" si="104"/>
        <v>0</v>
      </c>
      <c r="BL1270" t="s">
        <v>113</v>
      </c>
      <c r="BM1270" s="23">
        <v>12823.64839</v>
      </c>
      <c r="BN1270" s="23">
        <v>10.34156106</v>
      </c>
      <c r="BP1270" t="s">
        <v>183</v>
      </c>
      <c r="BQ1270" s="23">
        <v>12823.64839</v>
      </c>
      <c r="BR1270" s="23">
        <v>10.34156106</v>
      </c>
      <c r="BT1270" t="s">
        <v>183</v>
      </c>
      <c r="BU1270" s="23">
        <v>12823.64839</v>
      </c>
      <c r="BV1270" s="23">
        <v>10.34156106</v>
      </c>
    </row>
    <row r="1271" spans="1:74" x14ac:dyDescent="0.25">
      <c r="A1271">
        <v>1</v>
      </c>
      <c r="B1271" s="15">
        <v>18079</v>
      </c>
      <c r="C1271" s="15">
        <v>-67.015792419999997</v>
      </c>
      <c r="D1271" s="15">
        <v>-17.198204910000001</v>
      </c>
      <c r="E1271" s="16">
        <v>1</v>
      </c>
      <c r="F1271" s="19">
        <v>27843.890727571299</v>
      </c>
      <c r="G1271" s="19">
        <v>90.677334913912603</v>
      </c>
      <c r="H1271" s="16" t="str">
        <f>IF(LCOE_SensitivityScenarios!BF1270&gt;'OnSSET_original_NoMG-PV-Diesel'!M1270,'OnSSET_original_NoMG-PV-Diesel'!L1270,LCOE_SensitivityScenarios!BG1270)</f>
        <v>SA_Diesel</v>
      </c>
      <c r="I1271" s="39" t="str">
        <f>IF(LCOE_SensitivityScenarios!BK1270&gt;'OnSSET_original_NoMG-PV-Diesel'!M1270,'OnSSET_original_NoMG-PV-Diesel'!L1270,LCOE_SensitivityScenarios!BL1270)</f>
        <v>SA_Diesel</v>
      </c>
      <c r="J1271" s="39" t="str">
        <f>IF(LCOE_SensitivityScenarios!BP1270&gt;'OnSSET_original_NoMG-PV-Diesel'!M1270,'OnSSET_original_NoMG-PV-Diesel'!L1270,LCOE_SensitivityScenarios!BQ1270)</f>
        <v>SA_Diesel</v>
      </c>
      <c r="K1271" s="38" t="str">
        <f>IF(LCOE_SensitivityScenarios!BU1270&gt;'OnSSET_original_NoMG-PV-Diesel'!V1270,'OnSSET_original_NoMG-PV-Diesel'!U1270,LCOE_SensitivityScenarios!BV1270)</f>
        <v>SA_Diesel</v>
      </c>
      <c r="L1271" s="39" t="str">
        <f>IF(LCOE_SensitivityScenarios!BZ1270&gt;'OnSSET_original_NoMG-PV-Diesel'!V1270,'OnSSET_original_NoMG-PV-Diesel'!U1270,LCOE_SensitivityScenarios!CA1270)</f>
        <v>SA_Diesel</v>
      </c>
      <c r="M1271" s="40" t="str">
        <f>IF(LCOE_SensitivityScenarios!CE1270&gt;'OnSSET_original_NoMG-PV-Diesel'!V1270,'OnSSET_original_NoMG-PV-Diesel'!U1270,LCOE_SensitivityScenarios!CF1270)</f>
        <v>SA_Diesel</v>
      </c>
      <c r="N1271" s="39" t="str">
        <f>IF(LCOE_SensitivityScenarios!CJ1270&gt;'OnSSET_original_NoMG-PV-Diesel'!AE1270,'OnSSET_original_NoMG-PV-Diesel'!AD1270,LCOE_SensitivityScenarios!CK1270)</f>
        <v>SA_Diesel</v>
      </c>
      <c r="O1271" s="39" t="str">
        <f>IF(LCOE_SensitivityScenarios!CO1270&gt;'OnSSET_original_NoMG-PV-Diesel'!AE1270,'OnSSET_original_NoMG-PV-Diesel'!AD1270,LCOE_SensitivityScenarios!CP1270)</f>
        <v>SA_Diesel</v>
      </c>
      <c r="P1271" s="40" t="str">
        <f>IF(LCOE_SensitivityScenarios!CT1270&gt;'OnSSET_original_NoMG-PV-Diesel'!AE1270,'OnSSET_original_NoMG-PV-Diesel'!AD1270,LCOE_SensitivityScenarios!CU1270)</f>
        <v>SA_Diesel</v>
      </c>
      <c r="Q1271" s="38">
        <f>IF(LCOE_SensitivityScenarios!BF1270&gt;'OnSSET_original_NoMG-PV-Diesel'!M1270,'OnSSET_original_NoMG-PV-Diesel'!M1270,LCOE_SensitivityScenarios!BF1270)</f>
        <v>0.47892392368493603</v>
      </c>
      <c r="R1271" s="28">
        <f>MIN('OnSSET_original_NoMG-PV-Diesel'!E1270:I1270,LCOE_SensitivityScenarios!BK1270)</f>
        <v>0.47892392368493603</v>
      </c>
      <c r="S1271" s="28">
        <f>MIN('OnSSET_original_NoMG-PV-Diesel'!E1270:I1270,LCOE_SensitivityScenarios!BP1270)</f>
        <v>0.47892392368493603</v>
      </c>
      <c r="T1271" s="27">
        <f>MIN('OnSSET_original_NoMG-PV-Diesel'!N1270:R1270,LCOE_SensitivityScenarios!BU1270)</f>
        <v>0.354807105884136</v>
      </c>
      <c r="U1271" s="28">
        <f>MIN('OnSSET_original_NoMG-PV-Diesel'!N1270:R1270,LCOE_SensitivityScenarios!BZ1270)</f>
        <v>0.354807105884136</v>
      </c>
      <c r="V1271" s="29">
        <f>MIN('OnSSET_original_NoMG-PV-Diesel'!N1270:R1270,LCOE_SensitivityScenarios!CE1270)</f>
        <v>0.354807105884136</v>
      </c>
      <c r="W1271" s="28">
        <f>MIN('OnSSET_original_NoMG-PV-Diesel'!W1270:AA1270,LCOE_SensitivityScenarios!CJ1270)</f>
        <v>0.193914934660878</v>
      </c>
      <c r="X1271" s="28">
        <f>MIN('OnSSET_original_NoMG-PV-Diesel'!W1270:AA1270,LCOE_SensitivityScenarios!CO1270)</f>
        <v>0.193914934660878</v>
      </c>
      <c r="Y1271" s="29">
        <f>MIN('OnSSET_original_NoMG-PV-Diesel'!W1270:AA1270,LCOE_SensitivityScenarios!CT1270)</f>
        <v>0.193914934660878</v>
      </c>
      <c r="Z1271">
        <f>IF(H1271='OnSSET_original_NoMG-PV-Diesel'!L1270,'OnSSET_original_NoMG-PV-Diesel'!K1270,"wait")</f>
        <v>12.714105355055301</v>
      </c>
      <c r="AA1271">
        <f>IF(I1271='OnSSET_original_NoMG-PV-Diesel'!L1270,'OnSSET_original_NoMG-PV-Diesel'!K1270,"wait")</f>
        <v>12.714105355055301</v>
      </c>
      <c r="AB1271">
        <f>IF(J1271='OnSSET_original_NoMG-PV-Diesel'!L1270,'OnSSET_original_NoMG-PV-Diesel'!K1270,"wait")</f>
        <v>12.714105355055301</v>
      </c>
      <c r="AC1271">
        <f>IF(K1271='OnSSET_original_NoMG-PV-Diesel'!U1270,'OnSSET_original_NoMG-PV-Diesel'!T1270,"wait")</f>
        <v>12.714105355055301</v>
      </c>
      <c r="AD1271">
        <f>IF(L1271='OnSSET_original_NoMG-PV-Diesel'!U1270,'OnSSET_original_NoMG-PV-Diesel'!T1270,"wait")</f>
        <v>12.714105355055301</v>
      </c>
      <c r="AE1271">
        <f>IF(M1271='OnSSET_original_NoMG-PV-Diesel'!U1270,'OnSSET_original_NoMG-PV-Diesel'!T1270,"wait")</f>
        <v>12.714105355055301</v>
      </c>
      <c r="AF1271">
        <f>IF(N1271='OnSSET_original_NoMG-PV-Diesel'!AD1270,'OnSSET_original_NoMG-PV-Diesel'!AC1270,"wait")</f>
        <v>12.714105355055301</v>
      </c>
      <c r="AG1271">
        <f>IF(O1271='OnSSET_original_NoMG-PV-Diesel'!AD1270,'OnSSET_original_NoMG-PV-Diesel'!AC1270,"wait")</f>
        <v>12.714105355055301</v>
      </c>
      <c r="AH1271">
        <f>IF(P1271='OnSSET_original_NoMG-PV-Diesel'!AD1270,'OnSSET_original_NoMG-PV-Diesel'!AC1270,"wait")</f>
        <v>12.714105355055301</v>
      </c>
      <c r="AR1271">
        <v>25.661999999999999</v>
      </c>
      <c r="AS1271">
        <v>22.090999999999902</v>
      </c>
      <c r="AT1271">
        <v>18.195999999999898</v>
      </c>
      <c r="AU1271">
        <v>2.7349999999999999</v>
      </c>
      <c r="AV1271">
        <v>59565.525199999996</v>
      </c>
      <c r="AW1271">
        <v>0</v>
      </c>
      <c r="AX1271">
        <v>12229.103289999999</v>
      </c>
      <c r="AZ1271">
        <f>SUMIF([1]base!$A$2:$A$169,B1271,[1]base!$V$2:$V$169)</f>
        <v>0</v>
      </c>
      <c r="BA1271">
        <f>SUMIF([2]s1!$A$2:$A$275,B1271,[2]s1!$U$2:$U$275)</f>
        <v>0</v>
      </c>
      <c r="BB1271">
        <f>SUMIF([3]s2!$A$2:$A$115,B1271,[3]s2!$U$2:$U$115)</f>
        <v>0</v>
      </c>
      <c r="BC1271">
        <f>SUMIF([4]s3!$A$2:$A$245,B1271,[4]s3!$U$2:$U$245)</f>
        <v>0</v>
      </c>
      <c r="BD1271">
        <f>SUMIF([5]s4!$A$2:$A$74,B1271,[5]s4!$U$2:$U$74)</f>
        <v>0</v>
      </c>
      <c r="BF1271">
        <f t="shared" si="100"/>
        <v>0</v>
      </c>
      <c r="BG1271">
        <f t="shared" si="101"/>
        <v>0</v>
      </c>
      <c r="BH1271">
        <f t="shared" si="102"/>
        <v>0</v>
      </c>
      <c r="BI1271">
        <f t="shared" si="103"/>
        <v>0</v>
      </c>
      <c r="BJ1271">
        <f t="shared" si="104"/>
        <v>0</v>
      </c>
      <c r="BL1271" t="s">
        <v>113</v>
      </c>
      <c r="BM1271" s="23">
        <v>15765.62917</v>
      </c>
      <c r="BN1271" s="23">
        <v>12.71410536</v>
      </c>
      <c r="BP1271" t="s">
        <v>183</v>
      </c>
      <c r="BQ1271" s="23">
        <v>15765.62917</v>
      </c>
      <c r="BR1271" s="23">
        <v>12.71410536</v>
      </c>
      <c r="BT1271" t="s">
        <v>183</v>
      </c>
      <c r="BU1271" s="23">
        <v>15765.62917</v>
      </c>
      <c r="BV1271" s="23">
        <v>12.71410536</v>
      </c>
    </row>
    <row r="1272" spans="1:74" x14ac:dyDescent="0.25">
      <c r="A1272">
        <v>1</v>
      </c>
      <c r="B1272" s="15">
        <v>18092</v>
      </c>
      <c r="C1272" s="15">
        <v>-66.952777139999995</v>
      </c>
      <c r="D1272" s="15">
        <v>-17.122530059999999</v>
      </c>
      <c r="E1272" s="16">
        <v>1</v>
      </c>
      <c r="F1272" s="19">
        <v>17035.254571507001</v>
      </c>
      <c r="G1272" s="19">
        <v>52.779452562456342</v>
      </c>
      <c r="H1272" s="16" t="str">
        <f>IF(LCOE_SensitivityScenarios!BF1271&gt;'OnSSET_original_NoMG-PV-Diesel'!M1271,'OnSSET_original_NoMG-PV-Diesel'!L1271,LCOE_SensitivityScenarios!BG1271)</f>
        <v>SA_Diesel</v>
      </c>
      <c r="I1272" s="39" t="str">
        <f>IF(LCOE_SensitivityScenarios!BK1271&gt;'OnSSET_original_NoMG-PV-Diesel'!M1271,'OnSSET_original_NoMG-PV-Diesel'!L1271,LCOE_SensitivityScenarios!BL1271)</f>
        <v>SA_Diesel</v>
      </c>
      <c r="J1272" s="39" t="str">
        <f>IF(LCOE_SensitivityScenarios!BP1271&gt;'OnSSET_original_NoMG-PV-Diesel'!M1271,'OnSSET_original_NoMG-PV-Diesel'!L1271,LCOE_SensitivityScenarios!BQ1271)</f>
        <v>SA_Diesel</v>
      </c>
      <c r="K1272" s="38" t="str">
        <f>IF(LCOE_SensitivityScenarios!BU1271&gt;'OnSSET_original_NoMG-PV-Diesel'!V1271,'OnSSET_original_NoMG-PV-Diesel'!U1271,LCOE_SensitivityScenarios!BV1271)</f>
        <v>SA_Diesel</v>
      </c>
      <c r="L1272" s="39" t="str">
        <f>IF(LCOE_SensitivityScenarios!BZ1271&gt;'OnSSET_original_NoMG-PV-Diesel'!V1271,'OnSSET_original_NoMG-PV-Diesel'!U1271,LCOE_SensitivityScenarios!CA1271)</f>
        <v>SA_Diesel</v>
      </c>
      <c r="M1272" s="40" t="str">
        <f>IF(LCOE_SensitivityScenarios!CE1271&gt;'OnSSET_original_NoMG-PV-Diesel'!V1271,'OnSSET_original_NoMG-PV-Diesel'!U1271,LCOE_SensitivityScenarios!CF1271)</f>
        <v>SA_Diesel</v>
      </c>
      <c r="N1272" s="39" t="str">
        <f>IF(LCOE_SensitivityScenarios!CJ1271&gt;'OnSSET_original_NoMG-PV-Diesel'!AE1271,'OnSSET_original_NoMG-PV-Diesel'!AD1271,LCOE_SensitivityScenarios!CK1271)</f>
        <v>SA_Diesel</v>
      </c>
      <c r="O1272" s="39" t="str">
        <f>IF(LCOE_SensitivityScenarios!CO1271&gt;'OnSSET_original_NoMG-PV-Diesel'!AE1271,'OnSSET_original_NoMG-PV-Diesel'!AD1271,LCOE_SensitivityScenarios!CP1271)</f>
        <v>SA_Diesel</v>
      </c>
      <c r="P1272" s="40" t="str">
        <f>IF(LCOE_SensitivityScenarios!CT1271&gt;'OnSSET_original_NoMG-PV-Diesel'!AE1271,'OnSSET_original_NoMG-PV-Diesel'!AD1271,LCOE_SensitivityScenarios!CU1271)</f>
        <v>SA_Diesel</v>
      </c>
      <c r="Q1272" s="38">
        <f>IF(LCOE_SensitivityScenarios!BF1271&gt;'OnSSET_original_NoMG-PV-Diesel'!M1271,'OnSSET_original_NoMG-PV-Diesel'!M1271,LCOE_SensitivityScenarios!BF1271)</f>
        <v>0.45210856181439302</v>
      </c>
      <c r="R1272" s="28">
        <f>MIN('OnSSET_original_NoMG-PV-Diesel'!E1271:I1271,LCOE_SensitivityScenarios!BK1271)</f>
        <v>0.45210856181439302</v>
      </c>
      <c r="S1272" s="28">
        <f>MIN('OnSSET_original_NoMG-PV-Diesel'!E1271:I1271,LCOE_SensitivityScenarios!BP1271)</f>
        <v>0.45210856181439302</v>
      </c>
      <c r="T1272" s="27">
        <f>MIN('OnSSET_original_NoMG-PV-Diesel'!N1271:R1271,LCOE_SensitivityScenarios!BU1271)</f>
        <v>0.33704192864490101</v>
      </c>
      <c r="U1272" s="28">
        <f>MIN('OnSSET_original_NoMG-PV-Diesel'!N1271:R1271,LCOE_SensitivityScenarios!BZ1271)</f>
        <v>0.33704192864490101</v>
      </c>
      <c r="V1272" s="29">
        <f>MIN('OnSSET_original_NoMG-PV-Diesel'!N1271:R1271,LCOE_SensitivityScenarios!CE1271)</f>
        <v>0.33704192864490101</v>
      </c>
      <c r="W1272" s="28">
        <f>MIN('OnSSET_original_NoMG-PV-Diesel'!W1271:AA1271,LCOE_SensitivityScenarios!CJ1271)</f>
        <v>0.18788147824000501</v>
      </c>
      <c r="X1272" s="28">
        <f>MIN('OnSSET_original_NoMG-PV-Diesel'!W1271:AA1271,LCOE_SensitivityScenarios!CO1271)</f>
        <v>0.18788147824000501</v>
      </c>
      <c r="Y1272" s="29">
        <f>MIN('OnSSET_original_NoMG-PV-Diesel'!W1271:AA1271,LCOE_SensitivityScenarios!CT1271)</f>
        <v>0.18788147824000501</v>
      </c>
      <c r="Z1272">
        <f>IF(H1272='OnSSET_original_NoMG-PV-Diesel'!L1271,'OnSSET_original_NoMG-PV-Diesel'!K1271,"wait")</f>
        <v>7.7786550554826599</v>
      </c>
      <c r="AA1272">
        <f>IF(I1272='OnSSET_original_NoMG-PV-Diesel'!L1271,'OnSSET_original_NoMG-PV-Diesel'!K1271,"wait")</f>
        <v>7.7786550554826599</v>
      </c>
      <c r="AB1272">
        <f>IF(J1272='OnSSET_original_NoMG-PV-Diesel'!L1271,'OnSSET_original_NoMG-PV-Diesel'!K1271,"wait")</f>
        <v>7.7786550554826599</v>
      </c>
      <c r="AC1272">
        <f>IF(K1272='OnSSET_original_NoMG-PV-Diesel'!U1271,'OnSSET_original_NoMG-PV-Diesel'!T1271,"wait")</f>
        <v>7.7786550554826599</v>
      </c>
      <c r="AD1272">
        <f>IF(L1272='OnSSET_original_NoMG-PV-Diesel'!U1271,'OnSSET_original_NoMG-PV-Diesel'!T1271,"wait")</f>
        <v>7.7786550554826599</v>
      </c>
      <c r="AE1272">
        <f>IF(M1272='OnSSET_original_NoMG-PV-Diesel'!U1271,'OnSSET_original_NoMG-PV-Diesel'!T1271,"wait")</f>
        <v>7.7786550554826599</v>
      </c>
      <c r="AF1272">
        <f>IF(N1272='OnSSET_original_NoMG-PV-Diesel'!AD1271,'OnSSET_original_NoMG-PV-Diesel'!AC1271,"wait")</f>
        <v>7.7786550554826599</v>
      </c>
      <c r="AG1272">
        <f>IF(O1272='OnSSET_original_NoMG-PV-Diesel'!AD1271,'OnSSET_original_NoMG-PV-Diesel'!AC1271,"wait")</f>
        <v>7.7786550554826599</v>
      </c>
      <c r="AH1272">
        <f>IF(P1272='OnSSET_original_NoMG-PV-Diesel'!AD1271,'OnSSET_original_NoMG-PV-Diesel'!AC1271,"wait")</f>
        <v>7.7786550554826599</v>
      </c>
      <c r="AR1272">
        <v>36.834000000000003</v>
      </c>
      <c r="AS1272">
        <v>10.917</v>
      </c>
      <c r="AT1272">
        <v>9.3840000000000003</v>
      </c>
      <c r="AU1272">
        <v>7.3319999999999999</v>
      </c>
      <c r="AV1272">
        <v>45146.811710000002</v>
      </c>
      <c r="AW1272">
        <v>0</v>
      </c>
      <c r="AX1272">
        <v>6726.0068060000003</v>
      </c>
      <c r="AZ1272">
        <f>SUMIF([1]base!$A$2:$A$169,B1272,[1]base!$V$2:$V$169)</f>
        <v>0</v>
      </c>
      <c r="BA1272">
        <f>SUMIF([2]s1!$A$2:$A$275,B1272,[2]s1!$U$2:$U$275)</f>
        <v>0</v>
      </c>
      <c r="BB1272">
        <f>SUMIF([3]s2!$A$2:$A$115,B1272,[3]s2!$U$2:$U$115)</f>
        <v>0</v>
      </c>
      <c r="BC1272">
        <f>SUMIF([4]s3!$A$2:$A$245,B1272,[4]s3!$U$2:$U$245)</f>
        <v>0</v>
      </c>
      <c r="BD1272">
        <f>SUMIF([5]s4!$A$2:$A$74,B1272,[5]s4!$U$2:$U$74)</f>
        <v>0</v>
      </c>
      <c r="BF1272">
        <f t="shared" si="100"/>
        <v>0</v>
      </c>
      <c r="BG1272">
        <f t="shared" si="101"/>
        <v>0</v>
      </c>
      <c r="BH1272">
        <f t="shared" si="102"/>
        <v>0</v>
      </c>
      <c r="BI1272">
        <f t="shared" si="103"/>
        <v>0</v>
      </c>
      <c r="BJ1272">
        <f t="shared" si="104"/>
        <v>0</v>
      </c>
      <c r="BL1272" t="s">
        <v>113</v>
      </c>
      <c r="BM1272" s="23">
        <v>9645.6170239999992</v>
      </c>
      <c r="BN1272" s="23">
        <v>7.7786550549999998</v>
      </c>
      <c r="BP1272" t="s">
        <v>183</v>
      </c>
      <c r="BQ1272" s="23">
        <v>9645.6170239999992</v>
      </c>
      <c r="BR1272" s="23">
        <v>7.7786550549999998</v>
      </c>
      <c r="BT1272" t="s">
        <v>183</v>
      </c>
      <c r="BU1272" s="23">
        <v>9645.6170239999992</v>
      </c>
      <c r="BV1272" s="23">
        <v>7.7786550549999998</v>
      </c>
    </row>
    <row r="1273" spans="1:74" x14ac:dyDescent="0.25">
      <c r="A1273">
        <v>1</v>
      </c>
      <c r="B1273" s="15">
        <v>18096</v>
      </c>
      <c r="C1273" s="15">
        <v>-67.211160649999997</v>
      </c>
      <c r="D1273" s="15">
        <v>-17.161222259999999</v>
      </c>
      <c r="E1273" s="16">
        <v>1</v>
      </c>
      <c r="F1273" s="19">
        <v>17064.7838625736</v>
      </c>
      <c r="G1273" s="19">
        <v>54.243425986755625</v>
      </c>
      <c r="H1273" s="16" t="str">
        <f>IF(LCOE_SensitivityScenarios!BF1272&gt;'OnSSET_original_NoMG-PV-Diesel'!M1272,'OnSSET_original_NoMG-PV-Diesel'!L1272,LCOE_SensitivityScenarios!BG1272)</f>
        <v>SA_PV</v>
      </c>
      <c r="I1273" s="39" t="str">
        <f>IF(LCOE_SensitivityScenarios!BK1272&gt;'OnSSET_original_NoMG-PV-Diesel'!M1272,'OnSSET_original_NoMG-PV-Diesel'!L1272,LCOE_SensitivityScenarios!BL1272)</f>
        <v>SA_PV</v>
      </c>
      <c r="J1273" s="39" t="str">
        <f>IF(LCOE_SensitivityScenarios!BP1272&gt;'OnSSET_original_NoMG-PV-Diesel'!M1272,'OnSSET_original_NoMG-PV-Diesel'!L1272,LCOE_SensitivityScenarios!BQ1272)</f>
        <v>SA_PV</v>
      </c>
      <c r="K1273" s="38" t="str">
        <f>IF(LCOE_SensitivityScenarios!BU1272&gt;'OnSSET_original_NoMG-PV-Diesel'!V1272,'OnSSET_original_NoMG-PV-Diesel'!U1272,LCOE_SensitivityScenarios!BV1272)</f>
        <v>SA_PV</v>
      </c>
      <c r="L1273" s="39" t="str">
        <f>IF(LCOE_SensitivityScenarios!BZ1272&gt;'OnSSET_original_NoMG-PV-Diesel'!V1272,'OnSSET_original_NoMG-PV-Diesel'!U1272,LCOE_SensitivityScenarios!CA1272)</f>
        <v>SA_PV</v>
      </c>
      <c r="M1273" s="40" t="str">
        <f>IF(LCOE_SensitivityScenarios!CE1272&gt;'OnSSET_original_NoMG-PV-Diesel'!V1272,'OnSSET_original_NoMG-PV-Diesel'!U1272,LCOE_SensitivityScenarios!CF1272)</f>
        <v>SA_PV</v>
      </c>
      <c r="N1273" s="39" t="str">
        <f>IF(LCOE_SensitivityScenarios!CJ1272&gt;'OnSSET_original_NoMG-PV-Diesel'!AE1272,'OnSSET_original_NoMG-PV-Diesel'!AD1272,LCOE_SensitivityScenarios!CK1272)</f>
        <v>SA_Diesel</v>
      </c>
      <c r="O1273" s="39" t="str">
        <f>IF(LCOE_SensitivityScenarios!CO1272&gt;'OnSSET_original_NoMG-PV-Diesel'!AE1272,'OnSSET_original_NoMG-PV-Diesel'!AD1272,LCOE_SensitivityScenarios!CP1272)</f>
        <v>SA_Diesel</v>
      </c>
      <c r="P1273" s="40" t="str">
        <f>IF(LCOE_SensitivityScenarios!CT1272&gt;'OnSSET_original_NoMG-PV-Diesel'!AE1272,'OnSSET_original_NoMG-PV-Diesel'!AD1272,LCOE_SensitivityScenarios!CU1272)</f>
        <v>SA_Diesel</v>
      </c>
      <c r="Q1273" s="38">
        <f>IF(LCOE_SensitivityScenarios!BF1272&gt;'OnSSET_original_NoMG-PV-Diesel'!M1272,'OnSSET_original_NoMG-PV-Diesel'!M1272,LCOE_SensitivityScenarios!BF1272)</f>
        <v>0.45965988316316803</v>
      </c>
      <c r="R1273" s="28">
        <f>MIN('OnSSET_original_NoMG-PV-Diesel'!E1272:I1272,LCOE_SensitivityScenarios!BK1272)</f>
        <v>0.45965988316316803</v>
      </c>
      <c r="S1273" s="28">
        <f>MIN('OnSSET_original_NoMG-PV-Diesel'!E1272:I1272,LCOE_SensitivityScenarios!BP1272)</f>
        <v>0.45965988316316803</v>
      </c>
      <c r="T1273" s="27">
        <f>MIN('OnSSET_original_NoMG-PV-Diesel'!N1272:R1272,LCOE_SensitivityScenarios!BU1272)</f>
        <v>0.45965988316316803</v>
      </c>
      <c r="U1273" s="28">
        <f>MIN('OnSSET_original_NoMG-PV-Diesel'!N1272:R1272,LCOE_SensitivityScenarios!BZ1272)</f>
        <v>0.45965988316316803</v>
      </c>
      <c r="V1273" s="29">
        <f>MIN('OnSSET_original_NoMG-PV-Diesel'!N1272:R1272,LCOE_SensitivityScenarios!CE1272)</f>
        <v>0.45965988316316803</v>
      </c>
      <c r="W1273" s="28">
        <f>MIN('OnSSET_original_NoMG-PV-Diesel'!W1272:AA1272,LCOE_SensitivityScenarios!CJ1272)</f>
        <v>0.32665097592006598</v>
      </c>
      <c r="X1273" s="28">
        <f>MIN('OnSSET_original_NoMG-PV-Diesel'!W1272:AA1272,LCOE_SensitivityScenarios!CO1272)</f>
        <v>0.32665097592006598</v>
      </c>
      <c r="Y1273" s="29">
        <f>MIN('OnSSET_original_NoMG-PV-Diesel'!W1272:AA1272,LCOE_SensitivityScenarios!CT1272)</f>
        <v>0.32665097592006598</v>
      </c>
      <c r="Z1273">
        <f>IF(H1273='OnSSET_original_NoMG-PV-Diesel'!L1272,'OnSSET_original_NoMG-PV-Diesel'!K1272,"wait")</f>
        <v>9.0118207977258198</v>
      </c>
      <c r="AA1273">
        <f>IF(I1273='OnSSET_original_NoMG-PV-Diesel'!L1272,'OnSSET_original_NoMG-PV-Diesel'!K1272,"wait")</f>
        <v>9.0118207977258198</v>
      </c>
      <c r="AB1273">
        <f>IF(J1273='OnSSET_original_NoMG-PV-Diesel'!L1272,'OnSSET_original_NoMG-PV-Diesel'!K1272,"wait")</f>
        <v>9.0118207977258198</v>
      </c>
      <c r="AC1273">
        <f>IF(K1273='OnSSET_original_NoMG-PV-Diesel'!U1272,'OnSSET_original_NoMG-PV-Diesel'!T1272,"wait")</f>
        <v>9.0118207977258198</v>
      </c>
      <c r="AD1273">
        <f>IF(L1273='OnSSET_original_NoMG-PV-Diesel'!U1272,'OnSSET_original_NoMG-PV-Diesel'!T1272,"wait")</f>
        <v>9.0118207977258198</v>
      </c>
      <c r="AE1273">
        <f>IF(M1273='OnSSET_original_NoMG-PV-Diesel'!U1272,'OnSSET_original_NoMG-PV-Diesel'!T1272,"wait")</f>
        <v>9.0118207977258198</v>
      </c>
      <c r="AF1273">
        <f>IF(N1273='OnSSET_original_NoMG-PV-Diesel'!AD1272,'OnSSET_original_NoMG-PV-Diesel'!AC1272,"wait")</f>
        <v>7.7921387500336197</v>
      </c>
      <c r="AG1273">
        <f>IF(O1273='OnSSET_original_NoMG-PV-Diesel'!AD1272,'OnSSET_original_NoMG-PV-Diesel'!AC1272,"wait")</f>
        <v>7.7921387500336197</v>
      </c>
      <c r="AH1273">
        <f>IF(P1273='OnSSET_original_NoMG-PV-Diesel'!AD1272,'OnSSET_original_NoMG-PV-Diesel'!AC1272,"wait")</f>
        <v>7.7921387500336197</v>
      </c>
      <c r="AR1273">
        <v>12.959</v>
      </c>
      <c r="AS1273">
        <v>12.95</v>
      </c>
      <c r="AT1273">
        <v>2.36</v>
      </c>
      <c r="AU1273">
        <v>0.26200000000000001</v>
      </c>
      <c r="AV1273">
        <v>46076.940170000002</v>
      </c>
      <c r="AW1273">
        <v>0</v>
      </c>
      <c r="AX1273">
        <v>7031.734391</v>
      </c>
      <c r="AZ1273">
        <f>SUMIF([1]base!$A$2:$A$169,B1273,[1]base!$V$2:$V$169)</f>
        <v>0</v>
      </c>
      <c r="BA1273">
        <f>SUMIF([2]s1!$A$2:$A$275,B1273,[2]s1!$U$2:$U$275)</f>
        <v>0</v>
      </c>
      <c r="BB1273">
        <f>SUMIF([3]s2!$A$2:$A$115,B1273,[3]s2!$U$2:$U$115)</f>
        <v>0</v>
      </c>
      <c r="BC1273">
        <f>SUMIF([4]s3!$A$2:$A$245,B1273,[4]s3!$U$2:$U$245)</f>
        <v>0</v>
      </c>
      <c r="BD1273">
        <f>SUMIF([5]s4!$A$2:$A$74,B1273,[5]s4!$U$2:$U$74)</f>
        <v>0</v>
      </c>
      <c r="BF1273">
        <f t="shared" si="100"/>
        <v>0</v>
      </c>
      <c r="BG1273">
        <f t="shared" si="101"/>
        <v>0</v>
      </c>
      <c r="BH1273">
        <f t="shared" si="102"/>
        <v>0</v>
      </c>
      <c r="BI1273">
        <f t="shared" si="103"/>
        <v>0</v>
      </c>
      <c r="BJ1273">
        <f t="shared" si="104"/>
        <v>0</v>
      </c>
      <c r="BL1273" t="s">
        <v>114</v>
      </c>
      <c r="BM1273" s="23">
        <v>52088.324209999999</v>
      </c>
      <c r="BN1273" s="23">
        <v>9.0118207980000005</v>
      </c>
      <c r="BP1273" t="s">
        <v>186</v>
      </c>
      <c r="BQ1273" s="23">
        <v>52088.324209999999</v>
      </c>
      <c r="BR1273" s="23">
        <v>9.0118207980000005</v>
      </c>
      <c r="BT1273" t="s">
        <v>183</v>
      </c>
      <c r="BU1273" s="23">
        <v>9662.336953</v>
      </c>
      <c r="BV1273" s="23">
        <v>7.7921387500000003</v>
      </c>
    </row>
    <row r="1274" spans="1:74" x14ac:dyDescent="0.25">
      <c r="A1274">
        <v>1</v>
      </c>
      <c r="B1274" s="15">
        <v>18111</v>
      </c>
      <c r="C1274" s="15">
        <v>-67.214259580000004</v>
      </c>
      <c r="D1274" s="15">
        <v>-16.775199480000001</v>
      </c>
      <c r="E1274" s="16">
        <v>1</v>
      </c>
      <c r="F1274" s="19">
        <v>32328.356224658499</v>
      </c>
      <c r="G1274" s="19">
        <v>59.112706375487313</v>
      </c>
      <c r="H1274" s="16" t="str">
        <f>IF(LCOE_SensitivityScenarios!BF1273&gt;'OnSSET_original_NoMG-PV-Diesel'!M1273,'OnSSET_original_NoMG-PV-Diesel'!L1273,LCOE_SensitivityScenarios!BG1273)</f>
        <v>SA_PV</v>
      </c>
      <c r="I1274" s="39" t="str">
        <f>IF(LCOE_SensitivityScenarios!BK1273&gt;'OnSSET_original_NoMG-PV-Diesel'!M1273,'OnSSET_original_NoMG-PV-Diesel'!L1273,LCOE_SensitivityScenarios!BL1273)</f>
        <v>SA_PV</v>
      </c>
      <c r="J1274" s="39" t="str">
        <f>IF(LCOE_SensitivityScenarios!BP1273&gt;'OnSSET_original_NoMG-PV-Diesel'!M1273,'OnSSET_original_NoMG-PV-Diesel'!L1273,LCOE_SensitivityScenarios!BQ1273)</f>
        <v>SA_PV</v>
      </c>
      <c r="K1274" s="38" t="str">
        <f>IF(LCOE_SensitivityScenarios!BU1273&gt;'OnSSET_original_NoMG-PV-Diesel'!V1273,'OnSSET_original_NoMG-PV-Diesel'!U1273,LCOE_SensitivityScenarios!BV1273)</f>
        <v>SA_Diesel</v>
      </c>
      <c r="L1274" s="39" t="str">
        <f>IF(LCOE_SensitivityScenarios!BZ1273&gt;'OnSSET_original_NoMG-PV-Diesel'!V1273,'OnSSET_original_NoMG-PV-Diesel'!U1273,LCOE_SensitivityScenarios!CA1273)</f>
        <v>SA_Diesel</v>
      </c>
      <c r="M1274" s="40" t="str">
        <f>IF(LCOE_SensitivityScenarios!CE1273&gt;'OnSSET_original_NoMG-PV-Diesel'!V1273,'OnSSET_original_NoMG-PV-Diesel'!U1273,LCOE_SensitivityScenarios!CF1273)</f>
        <v>SA_Diesel</v>
      </c>
      <c r="N1274" s="39" t="str">
        <f>IF(LCOE_SensitivityScenarios!CJ1273&gt;'OnSSET_original_NoMG-PV-Diesel'!AE1273,'OnSSET_original_NoMG-PV-Diesel'!AD1273,LCOE_SensitivityScenarios!CK1273)</f>
        <v>SA_Diesel</v>
      </c>
      <c r="O1274" s="39" t="str">
        <f>IF(LCOE_SensitivityScenarios!CO1273&gt;'OnSSET_original_NoMG-PV-Diesel'!AE1273,'OnSSET_original_NoMG-PV-Diesel'!AD1273,LCOE_SensitivityScenarios!CP1273)</f>
        <v>SA_Diesel</v>
      </c>
      <c r="P1274" s="40" t="str">
        <f>IF(LCOE_SensitivityScenarios!CT1273&gt;'OnSSET_original_NoMG-PV-Diesel'!AE1273,'OnSSET_original_NoMG-PV-Diesel'!AD1273,LCOE_SensitivityScenarios!CU1273)</f>
        <v>SA_Diesel</v>
      </c>
      <c r="Q1274" s="38">
        <f>IF(LCOE_SensitivityScenarios!BF1273&gt;'OnSSET_original_NoMG-PV-Diesel'!M1273,'OnSSET_original_NoMG-PV-Diesel'!M1273,LCOE_SensitivityScenarios!BF1273)</f>
        <v>0.446252170908846</v>
      </c>
      <c r="R1274" s="28">
        <f>MIN('OnSSET_original_NoMG-PV-Diesel'!E1273:I1273,LCOE_SensitivityScenarios!BK1273)</f>
        <v>0.446252170908846</v>
      </c>
      <c r="S1274" s="28">
        <f>MIN('OnSSET_original_NoMG-PV-Diesel'!E1273:I1273,LCOE_SensitivityScenarios!BP1273)</f>
        <v>0.446252170908846</v>
      </c>
      <c r="T1274" s="27">
        <f>MIN('OnSSET_original_NoMG-PV-Diesel'!N1273:R1273,LCOE_SensitivityScenarios!BU1273)</f>
        <v>0.37257228312337098</v>
      </c>
      <c r="U1274" s="28">
        <f>MIN('OnSSET_original_NoMG-PV-Diesel'!N1273:R1273,LCOE_SensitivityScenarios!BZ1273)</f>
        <v>0.37257228312337098</v>
      </c>
      <c r="V1274" s="29">
        <f>MIN('OnSSET_original_NoMG-PV-Diesel'!N1273:R1273,LCOE_SensitivityScenarios!CE1273)</f>
        <v>0.37257228312337098</v>
      </c>
      <c r="W1274" s="28">
        <f>MIN('OnSSET_original_NoMG-PV-Diesel'!W1273:AA1273,LCOE_SensitivityScenarios!CJ1273)</f>
        <v>0.19994839108175</v>
      </c>
      <c r="X1274" s="28">
        <f>MIN('OnSSET_original_NoMG-PV-Diesel'!W1273:AA1273,LCOE_SensitivityScenarios!CO1273)</f>
        <v>0.19994839108175</v>
      </c>
      <c r="Y1274" s="29">
        <f>MIN('OnSSET_original_NoMG-PV-Diesel'!W1273:AA1273,LCOE_SensitivityScenarios!CT1273)</f>
        <v>0.19994839108175</v>
      </c>
      <c r="Z1274">
        <f>IF(H1274='OnSSET_original_NoMG-PV-Diesel'!L1273,'OnSSET_original_NoMG-PV-Diesel'!K1273,"wait")</f>
        <v>18.895526462480898</v>
      </c>
      <c r="AA1274">
        <f>IF(I1274='OnSSET_original_NoMG-PV-Diesel'!L1273,'OnSSET_original_NoMG-PV-Diesel'!K1273,"wait")</f>
        <v>18.895526462480898</v>
      </c>
      <c r="AB1274">
        <f>IF(J1274='OnSSET_original_NoMG-PV-Diesel'!L1273,'OnSSET_original_NoMG-PV-Diesel'!K1273,"wait")</f>
        <v>18.895526462480898</v>
      </c>
      <c r="AC1274">
        <f>IF(K1274='OnSSET_original_NoMG-PV-Diesel'!U1273,'OnSSET_original_NoMG-PV-Diesel'!T1273,"wait")</f>
        <v>14.761806495277799</v>
      </c>
      <c r="AD1274">
        <f>IF(L1274='OnSSET_original_NoMG-PV-Diesel'!U1273,'OnSSET_original_NoMG-PV-Diesel'!T1273,"wait")</f>
        <v>14.761806495277799</v>
      </c>
      <c r="AE1274">
        <f>IF(M1274='OnSSET_original_NoMG-PV-Diesel'!U1273,'OnSSET_original_NoMG-PV-Diesel'!T1273,"wait")</f>
        <v>14.761806495277799</v>
      </c>
      <c r="AF1274">
        <f>IF(N1274='OnSSET_original_NoMG-PV-Diesel'!AD1273,'OnSSET_original_NoMG-PV-Diesel'!AC1273,"wait")</f>
        <v>14.761806495277799</v>
      </c>
      <c r="AG1274">
        <f>IF(O1274='OnSSET_original_NoMG-PV-Diesel'!AD1273,'OnSSET_original_NoMG-PV-Diesel'!AC1273,"wait")</f>
        <v>14.761806495277799</v>
      </c>
      <c r="AH1274">
        <f>IF(P1274='OnSSET_original_NoMG-PV-Diesel'!AD1273,'OnSSET_original_NoMG-PV-Diesel'!AC1273,"wait")</f>
        <v>14.761806495277799</v>
      </c>
      <c r="AR1274">
        <v>13.737</v>
      </c>
      <c r="AS1274">
        <v>10.478</v>
      </c>
      <c r="AT1274">
        <v>1.952</v>
      </c>
      <c r="AU1274">
        <v>7.0999999999999994E-2</v>
      </c>
      <c r="AV1274">
        <v>47878.406110000004</v>
      </c>
      <c r="AW1274">
        <v>0</v>
      </c>
      <c r="AX1274">
        <v>7643.1895539999996</v>
      </c>
      <c r="AZ1274">
        <f>SUMIF([1]base!$A$2:$A$169,B1274,[1]base!$V$2:$V$169)</f>
        <v>0</v>
      </c>
      <c r="BA1274">
        <f>SUMIF([2]s1!$A$2:$A$275,B1274,[2]s1!$U$2:$U$275)</f>
        <v>0</v>
      </c>
      <c r="BB1274">
        <f>SUMIF([3]s2!$A$2:$A$115,B1274,[3]s2!$U$2:$U$115)</f>
        <v>0</v>
      </c>
      <c r="BC1274">
        <f>SUMIF([4]s3!$A$2:$A$245,B1274,[4]s3!$U$2:$U$245)</f>
        <v>0</v>
      </c>
      <c r="BD1274">
        <f>SUMIF([5]s4!$A$2:$A$74,B1274,[5]s4!$U$2:$U$74)</f>
        <v>0</v>
      </c>
      <c r="BF1274">
        <f t="shared" si="100"/>
        <v>0</v>
      </c>
      <c r="BG1274">
        <f t="shared" si="101"/>
        <v>0</v>
      </c>
      <c r="BH1274">
        <f t="shared" si="102"/>
        <v>0</v>
      </c>
      <c r="BI1274">
        <f t="shared" si="103"/>
        <v>0</v>
      </c>
      <c r="BJ1274">
        <f t="shared" si="104"/>
        <v>0</v>
      </c>
      <c r="BL1274" t="s">
        <v>114</v>
      </c>
      <c r="BM1274" s="23">
        <v>95800.319159999999</v>
      </c>
      <c r="BN1274" s="23">
        <v>18.895526459999999</v>
      </c>
      <c r="BP1274" t="s">
        <v>183</v>
      </c>
      <c r="BQ1274" s="23">
        <v>18304.800899999998</v>
      </c>
      <c r="BR1274" s="23">
        <v>14.7618065</v>
      </c>
      <c r="BT1274" t="s">
        <v>183</v>
      </c>
      <c r="BU1274" s="23">
        <v>18304.800899999998</v>
      </c>
      <c r="BV1274" s="23">
        <v>14.7618065</v>
      </c>
    </row>
    <row r="1275" spans="1:74" x14ac:dyDescent="0.25">
      <c r="A1275">
        <v>1</v>
      </c>
      <c r="B1275" s="15">
        <v>18155</v>
      </c>
      <c r="C1275" s="15">
        <v>-67.00453693</v>
      </c>
      <c r="D1275" s="15">
        <v>-16.89301931</v>
      </c>
      <c r="E1275" s="16">
        <v>1</v>
      </c>
      <c r="F1275" s="19">
        <v>17071.305827544998</v>
      </c>
      <c r="G1275" s="19">
        <v>53.018482836972403</v>
      </c>
      <c r="H1275" s="16" t="str">
        <f>IF(LCOE_SensitivityScenarios!BF1274&gt;'OnSSET_original_NoMG-PV-Diesel'!M1274,'OnSSET_original_NoMG-PV-Diesel'!L1274,LCOE_SensitivityScenarios!BG1274)</f>
        <v>SA_PV</v>
      </c>
      <c r="I1275" s="39" t="str">
        <f>IF(LCOE_SensitivityScenarios!BK1274&gt;'OnSSET_original_NoMG-PV-Diesel'!M1274,'OnSSET_original_NoMG-PV-Diesel'!L1274,LCOE_SensitivityScenarios!BL1274)</f>
        <v>SA_PV</v>
      </c>
      <c r="J1275" s="39" t="str">
        <f>IF(LCOE_SensitivityScenarios!BP1274&gt;'OnSSET_original_NoMG-PV-Diesel'!M1274,'OnSSET_original_NoMG-PV-Diesel'!L1274,LCOE_SensitivityScenarios!BQ1274)</f>
        <v>SA_PV</v>
      </c>
      <c r="K1275" s="38" t="str">
        <f>IF(LCOE_SensitivityScenarios!BU1274&gt;'OnSSET_original_NoMG-PV-Diesel'!V1274,'OnSSET_original_NoMG-PV-Diesel'!U1274,LCOE_SensitivityScenarios!BV1274)</f>
        <v>SA_Diesel</v>
      </c>
      <c r="L1275" s="39" t="str">
        <f>IF(LCOE_SensitivityScenarios!BZ1274&gt;'OnSSET_original_NoMG-PV-Diesel'!V1274,'OnSSET_original_NoMG-PV-Diesel'!U1274,LCOE_SensitivityScenarios!CA1274)</f>
        <v>SA_Diesel</v>
      </c>
      <c r="M1275" s="40" t="str">
        <f>IF(LCOE_SensitivityScenarios!CE1274&gt;'OnSSET_original_NoMG-PV-Diesel'!V1274,'OnSSET_original_NoMG-PV-Diesel'!U1274,LCOE_SensitivityScenarios!CF1274)</f>
        <v>SA_Diesel</v>
      </c>
      <c r="N1275" s="39" t="str">
        <f>IF(LCOE_SensitivityScenarios!CJ1274&gt;'OnSSET_original_NoMG-PV-Diesel'!AE1274,'OnSSET_original_NoMG-PV-Diesel'!AD1274,LCOE_SensitivityScenarios!CK1274)</f>
        <v>SA_Diesel</v>
      </c>
      <c r="O1275" s="39" t="str">
        <f>IF(LCOE_SensitivityScenarios!CO1274&gt;'OnSSET_original_NoMG-PV-Diesel'!AE1274,'OnSSET_original_NoMG-PV-Diesel'!AD1274,LCOE_SensitivityScenarios!CP1274)</f>
        <v>SA_Diesel</v>
      </c>
      <c r="P1275" s="40" t="str">
        <f>IF(LCOE_SensitivityScenarios!CT1274&gt;'OnSSET_original_NoMG-PV-Diesel'!AE1274,'OnSSET_original_NoMG-PV-Diesel'!AD1274,LCOE_SensitivityScenarios!CU1274)</f>
        <v>SA_Diesel</v>
      </c>
      <c r="Q1275" s="38">
        <f>IF(LCOE_SensitivityScenarios!BF1274&gt;'OnSSET_original_NoMG-PV-Diesel'!M1274,'OnSSET_original_NoMG-PV-Diesel'!M1274,LCOE_SensitivityScenarios!BF1274)</f>
        <v>0.50214142999756195</v>
      </c>
      <c r="R1275" s="28">
        <f>MIN('OnSSET_original_NoMG-PV-Diesel'!E1274:I1274,LCOE_SensitivityScenarios!BK1274)</f>
        <v>0.50214142999756195</v>
      </c>
      <c r="S1275" s="28">
        <f>MIN('OnSSET_original_NoMG-PV-Diesel'!E1274:I1274,LCOE_SensitivityScenarios!BP1274)</f>
        <v>0.50214142999756195</v>
      </c>
      <c r="T1275" s="27">
        <f>MIN('OnSSET_original_NoMG-PV-Diesel'!N1274:R1274,LCOE_SensitivityScenarios!BU1274)</f>
        <v>0.40810263760184001</v>
      </c>
      <c r="U1275" s="28">
        <f>MIN('OnSSET_original_NoMG-PV-Diesel'!N1274:R1274,LCOE_SensitivityScenarios!BZ1274)</f>
        <v>0.40810263760184001</v>
      </c>
      <c r="V1275" s="29">
        <f>MIN('OnSSET_original_NoMG-PV-Diesel'!N1274:R1274,LCOE_SensitivityScenarios!CE1274)</f>
        <v>0.40810263760184001</v>
      </c>
      <c r="W1275" s="28">
        <f>MIN('OnSSET_original_NoMG-PV-Diesel'!W1274:AA1274,LCOE_SensitivityScenarios!CJ1274)</f>
        <v>0.21201530392349399</v>
      </c>
      <c r="X1275" s="28">
        <f>MIN('OnSSET_original_NoMG-PV-Diesel'!W1274:AA1274,LCOE_SensitivityScenarios!CO1274)</f>
        <v>0.21201530392349399</v>
      </c>
      <c r="Y1275" s="29">
        <f>MIN('OnSSET_original_NoMG-PV-Diesel'!W1274:AA1274,LCOE_SensitivityScenarios!CT1274)</f>
        <v>0.21201530392349399</v>
      </c>
      <c r="Z1275">
        <f>IF(H1275='OnSSET_original_NoMG-PV-Diesel'!L1274,'OnSSET_original_NoMG-PV-Diesel'!K1274,"wait")</f>
        <v>9.8484514985260603</v>
      </c>
      <c r="AA1275">
        <f>IF(I1275='OnSSET_original_NoMG-PV-Diesel'!L1274,'OnSSET_original_NoMG-PV-Diesel'!K1274,"wait")</f>
        <v>9.8484514985260603</v>
      </c>
      <c r="AB1275">
        <f>IF(J1275='OnSSET_original_NoMG-PV-Diesel'!L1274,'OnSSET_original_NoMG-PV-Diesel'!K1274,"wait")</f>
        <v>9.8484514985260603</v>
      </c>
      <c r="AC1275">
        <f>IF(K1275='OnSSET_original_NoMG-PV-Diesel'!U1274,'OnSSET_original_NoMG-PV-Diesel'!T1274,"wait")</f>
        <v>7.7951168162306201</v>
      </c>
      <c r="AD1275">
        <f>IF(L1275='OnSSET_original_NoMG-PV-Diesel'!U1274,'OnSSET_original_NoMG-PV-Diesel'!T1274,"wait")</f>
        <v>7.7951168162306201</v>
      </c>
      <c r="AE1275">
        <f>IF(M1275='OnSSET_original_NoMG-PV-Diesel'!U1274,'OnSSET_original_NoMG-PV-Diesel'!T1274,"wait")</f>
        <v>7.7951168162306201</v>
      </c>
      <c r="AF1275">
        <f>IF(N1275='OnSSET_original_NoMG-PV-Diesel'!AD1274,'OnSSET_original_NoMG-PV-Diesel'!AC1274,"wait")</f>
        <v>7.7951168162306201</v>
      </c>
      <c r="AG1275">
        <f>IF(O1275='OnSSET_original_NoMG-PV-Diesel'!AD1274,'OnSSET_original_NoMG-PV-Diesel'!AC1274,"wait")</f>
        <v>7.7951168162306201</v>
      </c>
      <c r="AH1275">
        <f>IF(P1275='OnSSET_original_NoMG-PV-Diesel'!AD1274,'OnSSET_original_NoMG-PV-Diesel'!AC1274,"wait")</f>
        <v>7.7951168162306201</v>
      </c>
      <c r="AR1275">
        <v>32.427999999999997</v>
      </c>
      <c r="AS1275">
        <v>0.19500000000000001</v>
      </c>
      <c r="AT1275">
        <v>12.195</v>
      </c>
      <c r="AU1275">
        <v>0.06</v>
      </c>
      <c r="AV1275">
        <v>45614.459869999999</v>
      </c>
      <c r="AW1275">
        <v>0</v>
      </c>
      <c r="AX1275">
        <v>6878.8705989999999</v>
      </c>
      <c r="AZ1275">
        <f>SUMIF([1]base!$A$2:$A$169,B1275,[1]base!$V$2:$V$169)</f>
        <v>0</v>
      </c>
      <c r="BA1275">
        <f>SUMIF([2]s1!$A$2:$A$275,B1275,[2]s1!$U$2:$U$275)</f>
        <v>0</v>
      </c>
      <c r="BB1275">
        <f>SUMIF([3]s2!$A$2:$A$115,B1275,[3]s2!$U$2:$U$115)</f>
        <v>0</v>
      </c>
      <c r="BC1275">
        <f>SUMIF([4]s3!$A$2:$A$245,B1275,[4]s3!$U$2:$U$245)</f>
        <v>0</v>
      </c>
      <c r="BD1275">
        <f>SUMIF([5]s4!$A$2:$A$74,B1275,[5]s4!$U$2:$U$74)</f>
        <v>0</v>
      </c>
      <c r="BF1275">
        <f t="shared" si="100"/>
        <v>0</v>
      </c>
      <c r="BG1275">
        <f t="shared" si="101"/>
        <v>0</v>
      </c>
      <c r="BH1275">
        <f t="shared" si="102"/>
        <v>0</v>
      </c>
      <c r="BI1275">
        <f t="shared" si="103"/>
        <v>0</v>
      </c>
      <c r="BJ1275">
        <f t="shared" si="104"/>
        <v>0</v>
      </c>
      <c r="BL1275" t="s">
        <v>114</v>
      </c>
      <c r="BM1275" s="23">
        <v>56924.049659999997</v>
      </c>
      <c r="BN1275" s="23">
        <v>9.8484514989999994</v>
      </c>
      <c r="BP1275" t="s">
        <v>183</v>
      </c>
      <c r="BQ1275" s="23">
        <v>9666.0297869999995</v>
      </c>
      <c r="BR1275" s="23">
        <v>7.7951168160000002</v>
      </c>
      <c r="BT1275" t="s">
        <v>183</v>
      </c>
      <c r="BU1275" s="23">
        <v>9666.0297869999995</v>
      </c>
      <c r="BV1275" s="23">
        <v>7.7951168160000002</v>
      </c>
    </row>
    <row r="1276" spans="1:74" x14ac:dyDescent="0.25">
      <c r="A1276">
        <v>1</v>
      </c>
      <c r="B1276" s="15">
        <v>18179</v>
      </c>
      <c r="C1276" s="15">
        <v>-66.935668300000003</v>
      </c>
      <c r="D1276" s="15">
        <v>-16.565428359999999</v>
      </c>
      <c r="E1276" s="16">
        <v>1</v>
      </c>
      <c r="F1276" s="19">
        <v>27144.490474387199</v>
      </c>
      <c r="G1276" s="19">
        <v>77.510683211345182</v>
      </c>
      <c r="H1276" s="16" t="str">
        <f>IF(LCOE_SensitivityScenarios!BF1275&gt;'OnSSET_original_NoMG-PV-Diesel'!M1275,'OnSSET_original_NoMG-PV-Diesel'!L1275,LCOE_SensitivityScenarios!BG1275)</f>
        <v>SA_PV</v>
      </c>
      <c r="I1276" s="39" t="str">
        <f>IF(LCOE_SensitivityScenarios!BK1275&gt;'OnSSET_original_NoMG-PV-Diesel'!M1275,'OnSSET_original_NoMG-PV-Diesel'!L1275,LCOE_SensitivityScenarios!BL1275)</f>
        <v>SA_PV</v>
      </c>
      <c r="J1276" s="39" t="str">
        <f>IF(LCOE_SensitivityScenarios!BP1275&gt;'OnSSET_original_NoMG-PV-Diesel'!M1275,'OnSSET_original_NoMG-PV-Diesel'!L1275,LCOE_SensitivityScenarios!BQ1275)</f>
        <v>SA_PV</v>
      </c>
      <c r="K1276" s="38" t="str">
        <f>IF(LCOE_SensitivityScenarios!BU1275&gt;'OnSSET_original_NoMG-PV-Diesel'!V1275,'OnSSET_original_NoMG-PV-Diesel'!U1275,LCOE_SensitivityScenarios!BV1275)</f>
        <v>SA_Diesel</v>
      </c>
      <c r="L1276" s="39" t="str">
        <f>IF(LCOE_SensitivityScenarios!BZ1275&gt;'OnSSET_original_NoMG-PV-Diesel'!V1275,'OnSSET_original_NoMG-PV-Diesel'!U1275,LCOE_SensitivityScenarios!CA1275)</f>
        <v>MG_Hybrid</v>
      </c>
      <c r="M1276" s="40" t="str">
        <f>IF(LCOE_SensitivityScenarios!CE1275&gt;'OnSSET_original_NoMG-PV-Diesel'!V1275,'OnSSET_original_NoMG-PV-Diesel'!U1275,LCOE_SensitivityScenarios!CF1275)</f>
        <v>SA_Diesel</v>
      </c>
      <c r="N1276" s="39" t="str">
        <f>IF(LCOE_SensitivityScenarios!CJ1275&gt;'OnSSET_original_NoMG-PV-Diesel'!AE1275,'OnSSET_original_NoMG-PV-Diesel'!AD1275,LCOE_SensitivityScenarios!CK1275)</f>
        <v>SA_Diesel</v>
      </c>
      <c r="O1276" s="39" t="str">
        <f>IF(LCOE_SensitivityScenarios!CO1275&gt;'OnSSET_original_NoMG-PV-Diesel'!AE1275,'OnSSET_original_NoMG-PV-Diesel'!AD1275,LCOE_SensitivityScenarios!CP1275)</f>
        <v>SA_Diesel</v>
      </c>
      <c r="P1276" s="40" t="str">
        <f>IF(LCOE_SensitivityScenarios!CT1275&gt;'OnSSET_original_NoMG-PV-Diesel'!AE1275,'OnSSET_original_NoMG-PV-Diesel'!AD1275,LCOE_SensitivityScenarios!CU1275)</f>
        <v>SA_Diesel</v>
      </c>
      <c r="Q1276" s="38">
        <f>IF(LCOE_SensitivityScenarios!BF1275&gt;'OnSSET_original_NoMG-PV-Diesel'!M1275,'OnSSET_original_NoMG-PV-Diesel'!M1275,LCOE_SensitivityScenarios!BF1275)</f>
        <v>0.56689589342045998</v>
      </c>
      <c r="R1276" s="28">
        <f>MIN('OnSSET_original_NoMG-PV-Diesel'!E1275:I1275,LCOE_SensitivityScenarios!BK1275)</f>
        <v>0.56689589342045998</v>
      </c>
      <c r="S1276" s="28">
        <f>MIN('OnSSET_original_NoMG-PV-Diesel'!E1275:I1275,LCOE_SensitivityScenarios!BP1275)</f>
        <v>0.56689589342045998</v>
      </c>
      <c r="T1276" s="27">
        <f>MIN('OnSSET_original_NoMG-PV-Diesel'!N1275:R1275,LCOE_SensitivityScenarios!BU1275)</f>
        <v>0.53245887827648397</v>
      </c>
      <c r="U1276" s="28">
        <f>MIN('OnSSET_original_NoMG-PV-Diesel'!N1275:R1275,LCOE_SensitivityScenarios!BZ1275)</f>
        <v>0.51219055983692452</v>
      </c>
      <c r="V1276" s="29">
        <f>MIN('OnSSET_original_NoMG-PV-Diesel'!N1275:R1275,LCOE_SensitivityScenarios!CE1275)</f>
        <v>0.53245887827648397</v>
      </c>
      <c r="W1276" s="28">
        <f>MIN('OnSSET_original_NoMG-PV-Diesel'!W1275:AA1275,LCOE_SensitivityScenarios!CJ1275)</f>
        <v>0.25424949886960002</v>
      </c>
      <c r="X1276" s="28">
        <f>MIN('OnSSET_original_NoMG-PV-Diesel'!W1275:AA1275,LCOE_SensitivityScenarios!CO1275)</f>
        <v>0.25424949886960002</v>
      </c>
      <c r="Y1276" s="29">
        <f>MIN('OnSSET_original_NoMG-PV-Diesel'!W1275:AA1275,LCOE_SensitivityScenarios!CT1275)</f>
        <v>0.25424949886960002</v>
      </c>
      <c r="Z1276">
        <f>IF(H1276='OnSSET_original_NoMG-PV-Diesel'!L1275,'OnSSET_original_NoMG-PV-Diesel'!K1275,"wait")</f>
        <v>17.679100217785098</v>
      </c>
      <c r="AA1276">
        <f>IF(I1276='OnSSET_original_NoMG-PV-Diesel'!L1275,'OnSSET_original_NoMG-PV-Diesel'!K1275,"wait")</f>
        <v>17.679100217785098</v>
      </c>
      <c r="AB1276">
        <f>IF(J1276='OnSSET_original_NoMG-PV-Diesel'!L1275,'OnSSET_original_NoMG-PV-Diesel'!K1275,"wait")</f>
        <v>17.679100217785098</v>
      </c>
      <c r="AC1276">
        <f>IF(K1276='OnSSET_original_NoMG-PV-Diesel'!U1275,'OnSSET_original_NoMG-PV-Diesel'!T1275,"wait")</f>
        <v>12.3947445088526</v>
      </c>
      <c r="AD1276" t="str">
        <f>IF(L1276='OnSSET_original_NoMG-PV-Diesel'!U1275,'OnSSET_original_NoMG-PV-Diesel'!T1275,"wait")</f>
        <v>wait</v>
      </c>
      <c r="AE1276">
        <f>IF(M1276='OnSSET_original_NoMG-PV-Diesel'!U1275,'OnSSET_original_NoMG-PV-Diesel'!T1275,"wait")</f>
        <v>12.3947445088526</v>
      </c>
      <c r="AF1276">
        <f>IF(N1276='OnSSET_original_NoMG-PV-Diesel'!AD1275,'OnSSET_original_NoMG-PV-Diesel'!AC1275,"wait")</f>
        <v>12.3947445088526</v>
      </c>
      <c r="AG1276">
        <f>IF(O1276='OnSSET_original_NoMG-PV-Diesel'!AD1275,'OnSSET_original_NoMG-PV-Diesel'!AC1275,"wait")</f>
        <v>12.3947445088526</v>
      </c>
      <c r="AH1276">
        <f>IF(P1276='OnSSET_original_NoMG-PV-Diesel'!AD1275,'OnSSET_original_NoMG-PV-Diesel'!AC1275,"wait")</f>
        <v>12.3947445088526</v>
      </c>
      <c r="AR1276">
        <v>52.698999999999998</v>
      </c>
      <c r="AS1276">
        <v>28.805999999999901</v>
      </c>
      <c r="AT1276">
        <v>27.01</v>
      </c>
      <c r="AU1276">
        <v>21.530999999999999</v>
      </c>
      <c r="AV1276">
        <v>61282.97982</v>
      </c>
      <c r="AW1276">
        <v>0</v>
      </c>
      <c r="AX1276">
        <v>12993.42224</v>
      </c>
      <c r="AZ1276">
        <f>SUMIF([1]base!$A$2:$A$169,B1276,[1]base!$V$2:$V$169)</f>
        <v>0</v>
      </c>
      <c r="BA1276">
        <f>SUMIF([2]s1!$A$2:$A$275,B1276,[2]s1!$U$2:$U$275)</f>
        <v>0</v>
      </c>
      <c r="BB1276">
        <f>SUMIF([3]s2!$A$2:$A$115,B1276,[3]s2!$U$2:$U$115)</f>
        <v>0</v>
      </c>
      <c r="BC1276">
        <f>SUMIF([4]s3!$A$2:$A$245,B1276,[4]s3!$U$2:$U$245)</f>
        <v>0</v>
      </c>
      <c r="BD1276">
        <f>SUMIF([5]s4!$A$2:$A$74,B1276,[5]s4!$U$2:$U$74)</f>
        <v>0</v>
      </c>
      <c r="BF1276">
        <f t="shared" si="100"/>
        <v>0</v>
      </c>
      <c r="BG1276">
        <f t="shared" si="101"/>
        <v>0</v>
      </c>
      <c r="BH1276">
        <f t="shared" si="102"/>
        <v>0</v>
      </c>
      <c r="BI1276">
        <f t="shared" si="103"/>
        <v>0</v>
      </c>
      <c r="BJ1276">
        <f t="shared" si="104"/>
        <v>0</v>
      </c>
      <c r="BL1276" t="s">
        <v>114</v>
      </c>
      <c r="BM1276" s="23">
        <v>102185.19929999999</v>
      </c>
      <c r="BN1276" s="23">
        <v>17.679100219999999</v>
      </c>
      <c r="BP1276" t="s">
        <v>183</v>
      </c>
      <c r="BQ1276" s="23">
        <v>15369.61824</v>
      </c>
      <c r="BR1276" s="23">
        <v>12.394744510000001</v>
      </c>
      <c r="BT1276" t="s">
        <v>183</v>
      </c>
      <c r="BU1276" s="23">
        <v>15369.61824</v>
      </c>
      <c r="BV1276" s="23">
        <v>12.394744510000001</v>
      </c>
    </row>
    <row r="1277" spans="1:74" x14ac:dyDescent="0.25">
      <c r="A1277">
        <v>1</v>
      </c>
      <c r="B1277" s="15">
        <v>18181</v>
      </c>
      <c r="C1277" s="15">
        <v>-66.957608629999996</v>
      </c>
      <c r="D1277" s="15">
        <v>-16.826874270000001</v>
      </c>
      <c r="E1277" s="16">
        <v>1</v>
      </c>
      <c r="F1277" s="19">
        <v>34400.676722645301</v>
      </c>
      <c r="G1277" s="19">
        <v>68.663057161249</v>
      </c>
      <c r="H1277" s="16" t="str">
        <f>IF(LCOE_SensitivityScenarios!BF1276&gt;'OnSSET_original_NoMG-PV-Diesel'!M1276,'OnSSET_original_NoMG-PV-Diesel'!L1276,LCOE_SensitivityScenarios!BG1276)</f>
        <v>SA_PV</v>
      </c>
      <c r="I1277" s="39" t="str">
        <f>IF(LCOE_SensitivityScenarios!BK1276&gt;'OnSSET_original_NoMG-PV-Diesel'!M1276,'OnSSET_original_NoMG-PV-Diesel'!L1276,LCOE_SensitivityScenarios!BL1276)</f>
        <v>SA_PV</v>
      </c>
      <c r="J1277" s="39" t="str">
        <f>IF(LCOE_SensitivityScenarios!BP1276&gt;'OnSSET_original_NoMG-PV-Diesel'!M1276,'OnSSET_original_NoMG-PV-Diesel'!L1276,LCOE_SensitivityScenarios!BQ1276)</f>
        <v>SA_PV</v>
      </c>
      <c r="K1277" s="38" t="str">
        <f>IF(LCOE_SensitivityScenarios!BU1276&gt;'OnSSET_original_NoMG-PV-Diesel'!V1276,'OnSSET_original_NoMG-PV-Diesel'!U1276,LCOE_SensitivityScenarios!BV1276)</f>
        <v>MG_Hybrid</v>
      </c>
      <c r="L1277" s="39" t="str">
        <f>IF(LCOE_SensitivityScenarios!BZ1276&gt;'OnSSET_original_NoMG-PV-Diesel'!V1276,'OnSSET_original_NoMG-PV-Diesel'!U1276,LCOE_SensitivityScenarios!CA1276)</f>
        <v>MG_Hybrid</v>
      </c>
      <c r="M1277" s="40" t="str">
        <f>IF(LCOE_SensitivityScenarios!CE1276&gt;'OnSSET_original_NoMG-PV-Diesel'!V1276,'OnSSET_original_NoMG-PV-Diesel'!U1276,LCOE_SensitivityScenarios!CF1276)</f>
        <v>SA_PV</v>
      </c>
      <c r="N1277" s="39" t="str">
        <f>IF(LCOE_SensitivityScenarios!CJ1276&gt;'OnSSET_original_NoMG-PV-Diesel'!AE1276,'OnSSET_original_NoMG-PV-Diesel'!AD1276,LCOE_SensitivityScenarios!CK1276)</f>
        <v>SA_Diesel</v>
      </c>
      <c r="O1277" s="39" t="str">
        <f>IF(LCOE_SensitivityScenarios!CO1276&gt;'OnSSET_original_NoMG-PV-Diesel'!AE1276,'OnSSET_original_NoMG-PV-Diesel'!AD1276,LCOE_SensitivityScenarios!CP1276)</f>
        <v>SA_Diesel</v>
      </c>
      <c r="P1277" s="40" t="str">
        <f>IF(LCOE_SensitivityScenarios!CT1276&gt;'OnSSET_original_NoMG-PV-Diesel'!AE1276,'OnSSET_original_NoMG-PV-Diesel'!AD1276,LCOE_SensitivityScenarios!CU1276)</f>
        <v>SA_Diesel</v>
      </c>
      <c r="Q1277" s="38">
        <f>IF(LCOE_SensitivityScenarios!BF1276&gt;'OnSSET_original_NoMG-PV-Diesel'!M1276,'OnSSET_original_NoMG-PV-Diesel'!M1276,LCOE_SensitivityScenarios!BF1276)</f>
        <v>0.45486615383255502</v>
      </c>
      <c r="R1277" s="28">
        <f>MIN('OnSSET_original_NoMG-PV-Diesel'!E1276:I1276,LCOE_SensitivityScenarios!BK1276)</f>
        <v>0.45486615383255502</v>
      </c>
      <c r="S1277" s="28">
        <f>MIN('OnSSET_original_NoMG-PV-Diesel'!E1276:I1276,LCOE_SensitivityScenarios!BP1276)</f>
        <v>0.45486615383255502</v>
      </c>
      <c r="T1277" s="27">
        <f>MIN('OnSSET_original_NoMG-PV-Diesel'!N1276:R1276,LCOE_SensitivityScenarios!BU1276)</f>
        <v>0.44381027598476891</v>
      </c>
      <c r="U1277" s="28">
        <f>MIN('OnSSET_original_NoMG-PV-Diesel'!N1276:R1276,LCOE_SensitivityScenarios!BZ1276)</f>
        <v>0.40686876799276889</v>
      </c>
      <c r="V1277" s="29">
        <f>MIN('OnSSET_original_NoMG-PV-Diesel'!N1276:R1276,LCOE_SensitivityScenarios!CE1276)</f>
        <v>0.45486615383255502</v>
      </c>
      <c r="W1277" s="28">
        <f>MIN('OnSSET_original_NoMG-PV-Diesel'!W1276:AA1276,LCOE_SensitivityScenarios!CJ1276)</f>
        <v>0.27234986813221601</v>
      </c>
      <c r="X1277" s="28">
        <f>MIN('OnSSET_original_NoMG-PV-Diesel'!W1276:AA1276,LCOE_SensitivityScenarios!CO1276)</f>
        <v>0.27234986813221601</v>
      </c>
      <c r="Y1277" s="29">
        <f>MIN('OnSSET_original_NoMG-PV-Diesel'!W1276:AA1276,LCOE_SensitivityScenarios!CT1276)</f>
        <v>0.27234986813221601</v>
      </c>
      <c r="Z1277">
        <f>IF(H1277='OnSSET_original_NoMG-PV-Diesel'!L1276,'OnSSET_original_NoMG-PV-Diesel'!K1276,"wait")</f>
        <v>20.494892298269399</v>
      </c>
      <c r="AA1277">
        <f>IF(I1277='OnSSET_original_NoMG-PV-Diesel'!L1276,'OnSSET_original_NoMG-PV-Diesel'!K1276,"wait")</f>
        <v>20.494892298269399</v>
      </c>
      <c r="AB1277">
        <f>IF(J1277='OnSSET_original_NoMG-PV-Diesel'!L1276,'OnSSET_original_NoMG-PV-Diesel'!K1276,"wait")</f>
        <v>20.494892298269399</v>
      </c>
      <c r="AC1277">
        <f>VLOOKUP(B1277,[4]s3!$A$2:$T$275,20,FALSE)</f>
        <v>13.843999999999999</v>
      </c>
      <c r="AD1277" t="str">
        <f>IF(L1277='OnSSET_original_NoMG-PV-Diesel'!U1276,'OnSSET_original_NoMG-PV-Diesel'!T1276,"wait")</f>
        <v>wait</v>
      </c>
      <c r="AE1277">
        <f>IF(M1277='OnSSET_original_NoMG-PV-Diesel'!U1276,'OnSSET_original_NoMG-PV-Diesel'!T1276,"wait")</f>
        <v>20.494892298269399</v>
      </c>
      <c r="AF1277">
        <f>IF(N1277='OnSSET_original_NoMG-PV-Diesel'!AD1276,'OnSSET_original_NoMG-PV-Diesel'!AC1276,"wait")</f>
        <v>15.7080715628517</v>
      </c>
      <c r="AG1277">
        <f>IF(O1277='OnSSET_original_NoMG-PV-Diesel'!AD1276,'OnSSET_original_NoMG-PV-Diesel'!AC1276,"wait")</f>
        <v>15.7080715628517</v>
      </c>
      <c r="AH1277">
        <f>IF(P1277='OnSSET_original_NoMG-PV-Diesel'!AD1276,'OnSSET_original_NoMG-PV-Diesel'!AC1276,"wait")</f>
        <v>15.7080715628517</v>
      </c>
      <c r="AR1277">
        <v>39.896999999999998</v>
      </c>
      <c r="AS1277">
        <v>8.0500000000000007</v>
      </c>
      <c r="AT1277">
        <v>18.628</v>
      </c>
      <c r="AU1277">
        <v>0.23300000000000001</v>
      </c>
      <c r="AV1277">
        <v>50865.48186</v>
      </c>
      <c r="AW1277">
        <v>0</v>
      </c>
      <c r="AX1277">
        <v>8713.2360900000003</v>
      </c>
      <c r="AZ1277">
        <f>SUMIF([1]base!$A$2:$A$169,B1277,[1]base!$V$2:$V$169)</f>
        <v>0</v>
      </c>
      <c r="BA1277">
        <f>SUMIF([2]s1!$A$2:$A$275,B1277,[2]s1!$U$2:$U$275)</f>
        <v>0</v>
      </c>
      <c r="BB1277">
        <f>SUMIF([3]s2!$A$2:$A$115,B1277,[3]s2!$U$2:$U$115)</f>
        <v>0</v>
      </c>
      <c r="BC1277">
        <f>SUMIF([4]s3!$A$2:$A$245,B1277,[4]s3!$U$2:$U$245)</f>
        <v>20610.82</v>
      </c>
      <c r="BD1277">
        <f>SUMIF([5]s4!$A$2:$A$74,B1277,[5]s4!$U$2:$U$74)</f>
        <v>0</v>
      </c>
      <c r="BF1277">
        <f t="shared" si="100"/>
        <v>0</v>
      </c>
      <c r="BG1277">
        <f t="shared" si="101"/>
        <v>0</v>
      </c>
      <c r="BH1277">
        <f t="shared" si="102"/>
        <v>0</v>
      </c>
      <c r="BI1277">
        <f t="shared" si="103"/>
        <v>80189.537949999998</v>
      </c>
      <c r="BJ1277">
        <f t="shared" si="104"/>
        <v>0</v>
      </c>
      <c r="BL1277" t="s">
        <v>114</v>
      </c>
      <c r="BM1277" s="23">
        <v>103909.10400000001</v>
      </c>
      <c r="BN1277" s="23">
        <v>20.4948923</v>
      </c>
      <c r="BP1277" t="s">
        <v>186</v>
      </c>
      <c r="BQ1277" s="23">
        <v>103909.10400000001</v>
      </c>
      <c r="BR1277" s="23">
        <v>20.4948923</v>
      </c>
      <c r="BT1277" t="s">
        <v>183</v>
      </c>
      <c r="BU1277" s="23">
        <v>19478.179889999999</v>
      </c>
      <c r="BV1277" s="23">
        <v>15.70807156</v>
      </c>
    </row>
    <row r="1278" spans="1:74" x14ac:dyDescent="0.25">
      <c r="A1278">
        <v>1</v>
      </c>
      <c r="B1278" s="15">
        <v>18182</v>
      </c>
      <c r="C1278" s="15">
        <v>-67.154057019999996</v>
      </c>
      <c r="D1278" s="15">
        <v>-17.084190960000001</v>
      </c>
      <c r="E1278" s="16">
        <v>1</v>
      </c>
      <c r="F1278" s="19">
        <v>17064.7838625736</v>
      </c>
      <c r="G1278" s="19">
        <v>54.243425986755625</v>
      </c>
      <c r="H1278" s="16" t="str">
        <f>IF(LCOE_SensitivityScenarios!BF1277&gt;'OnSSET_original_NoMG-PV-Diesel'!M1277,'OnSSET_original_NoMG-PV-Diesel'!L1277,LCOE_SensitivityScenarios!BG1277)</f>
        <v>SA_PV</v>
      </c>
      <c r="I1278" s="39" t="str">
        <f>IF(LCOE_SensitivityScenarios!BK1277&gt;'OnSSET_original_NoMG-PV-Diesel'!M1277,'OnSSET_original_NoMG-PV-Diesel'!L1277,LCOE_SensitivityScenarios!BL1277)</f>
        <v>SA_PV</v>
      </c>
      <c r="J1278" s="39" t="str">
        <f>IF(LCOE_SensitivityScenarios!BP1277&gt;'OnSSET_original_NoMG-PV-Diesel'!M1277,'OnSSET_original_NoMG-PV-Diesel'!L1277,LCOE_SensitivityScenarios!BQ1277)</f>
        <v>SA_PV</v>
      </c>
      <c r="K1278" s="38" t="str">
        <f>IF(LCOE_SensitivityScenarios!BU1277&gt;'OnSSET_original_NoMG-PV-Diesel'!V1277,'OnSSET_original_NoMG-PV-Diesel'!U1277,LCOE_SensitivityScenarios!BV1277)</f>
        <v>SA_PV</v>
      </c>
      <c r="L1278" s="39" t="str">
        <f>IF(LCOE_SensitivityScenarios!BZ1277&gt;'OnSSET_original_NoMG-PV-Diesel'!V1277,'OnSSET_original_NoMG-PV-Diesel'!U1277,LCOE_SensitivityScenarios!CA1277)</f>
        <v>SA_PV</v>
      </c>
      <c r="M1278" s="40" t="str">
        <f>IF(LCOE_SensitivityScenarios!CE1277&gt;'OnSSET_original_NoMG-PV-Diesel'!V1277,'OnSSET_original_NoMG-PV-Diesel'!U1277,LCOE_SensitivityScenarios!CF1277)</f>
        <v>SA_PV</v>
      </c>
      <c r="N1278" s="39" t="str">
        <f>IF(LCOE_SensitivityScenarios!CJ1277&gt;'OnSSET_original_NoMG-PV-Diesel'!AE1277,'OnSSET_original_NoMG-PV-Diesel'!AD1277,LCOE_SensitivityScenarios!CK1277)</f>
        <v>SA_Diesel</v>
      </c>
      <c r="O1278" s="39" t="str">
        <f>IF(LCOE_SensitivityScenarios!CO1277&gt;'OnSSET_original_NoMG-PV-Diesel'!AE1277,'OnSSET_original_NoMG-PV-Diesel'!AD1277,LCOE_SensitivityScenarios!CP1277)</f>
        <v>SA_Diesel</v>
      </c>
      <c r="P1278" s="40" t="str">
        <f>IF(LCOE_SensitivityScenarios!CT1277&gt;'OnSSET_original_NoMG-PV-Diesel'!AE1277,'OnSSET_original_NoMG-PV-Diesel'!AD1277,LCOE_SensitivityScenarios!CU1277)</f>
        <v>SA_Diesel</v>
      </c>
      <c r="Q1278" s="38">
        <f>IF(LCOE_SensitivityScenarios!BF1277&gt;'OnSSET_original_NoMG-PV-Diesel'!M1277,'OnSSET_original_NoMG-PV-Diesel'!M1277,LCOE_SensitivityScenarios!BF1277)</f>
        <v>0.52848327550563101</v>
      </c>
      <c r="R1278" s="28">
        <f>MIN('OnSSET_original_NoMG-PV-Diesel'!E1277:I1277,LCOE_SensitivityScenarios!BK1277)</f>
        <v>0.52848327550563101</v>
      </c>
      <c r="S1278" s="28">
        <f>MIN('OnSSET_original_NoMG-PV-Diesel'!E1277:I1277,LCOE_SensitivityScenarios!BP1277)</f>
        <v>0.52848327550563101</v>
      </c>
      <c r="T1278" s="27">
        <f>MIN('OnSSET_original_NoMG-PV-Diesel'!N1277:R1277,LCOE_SensitivityScenarios!BU1277)</f>
        <v>0.52848327550563101</v>
      </c>
      <c r="U1278" s="28">
        <f>MIN('OnSSET_original_NoMG-PV-Diesel'!N1277:R1277,LCOE_SensitivityScenarios!BZ1277)</f>
        <v>0.52848327550563101</v>
      </c>
      <c r="V1278" s="29">
        <f>MIN('OnSSET_original_NoMG-PV-Diesel'!N1277:R1277,LCOE_SensitivityScenarios!CE1277)</f>
        <v>0.52848327550563101</v>
      </c>
      <c r="W1278" s="28">
        <f>MIN('OnSSET_original_NoMG-PV-Diesel'!W1277:AA1277,LCOE_SensitivityScenarios!CJ1277)</f>
        <v>0.27838332455308801</v>
      </c>
      <c r="X1278" s="28">
        <f>MIN('OnSSET_original_NoMG-PV-Diesel'!W1277:AA1277,LCOE_SensitivityScenarios!CO1277)</f>
        <v>0.27838332455308801</v>
      </c>
      <c r="Y1278" s="29">
        <f>MIN('OnSSET_original_NoMG-PV-Diesel'!W1277:AA1277,LCOE_SensitivityScenarios!CT1277)</f>
        <v>0.27838332455308801</v>
      </c>
      <c r="Z1278">
        <f>IF(H1278='OnSSET_original_NoMG-PV-Diesel'!L1277,'OnSSET_original_NoMG-PV-Diesel'!K1277,"wait")</f>
        <v>10.361131671265101</v>
      </c>
      <c r="AA1278">
        <f>IF(I1278='OnSSET_original_NoMG-PV-Diesel'!L1277,'OnSSET_original_NoMG-PV-Diesel'!K1277,"wait")</f>
        <v>10.361131671265101</v>
      </c>
      <c r="AB1278">
        <f>IF(J1278='OnSSET_original_NoMG-PV-Diesel'!L1277,'OnSSET_original_NoMG-PV-Diesel'!K1277,"wait")</f>
        <v>10.361131671265101</v>
      </c>
      <c r="AC1278">
        <f>IF(K1278='OnSSET_original_NoMG-PV-Diesel'!U1277,'OnSSET_original_NoMG-PV-Diesel'!T1277,"wait")</f>
        <v>10.361131671265101</v>
      </c>
      <c r="AD1278">
        <f>IF(L1278='OnSSET_original_NoMG-PV-Diesel'!U1277,'OnSSET_original_NoMG-PV-Diesel'!T1277,"wait")</f>
        <v>10.361131671265101</v>
      </c>
      <c r="AE1278">
        <f>IF(M1278='OnSSET_original_NoMG-PV-Diesel'!U1277,'OnSSET_original_NoMG-PV-Diesel'!T1277,"wait")</f>
        <v>10.361131671265101</v>
      </c>
      <c r="AF1278">
        <f>IF(N1278='OnSSET_original_NoMG-PV-Diesel'!AD1277,'OnSSET_original_NoMG-PV-Diesel'!AC1277,"wait")</f>
        <v>7.7921387500336197</v>
      </c>
      <c r="AG1278">
        <f>IF(O1278='OnSSET_original_NoMG-PV-Diesel'!AD1277,'OnSSET_original_NoMG-PV-Diesel'!AC1277,"wait")</f>
        <v>7.7921387500336197</v>
      </c>
      <c r="AH1278">
        <f>IF(P1278='OnSSET_original_NoMG-PV-Diesel'!AD1277,'OnSSET_original_NoMG-PV-Diesel'!AC1277,"wait")</f>
        <v>7.7921387500336197</v>
      </c>
      <c r="AR1278">
        <v>15.013</v>
      </c>
      <c r="AS1278">
        <v>15.662000000000001</v>
      </c>
      <c r="AT1278">
        <v>7.3179999999999996</v>
      </c>
      <c r="AU1278">
        <v>5.3999999999999999E-2</v>
      </c>
      <c r="AV1278">
        <v>46076.940170000002</v>
      </c>
      <c r="AW1278">
        <v>0</v>
      </c>
      <c r="AX1278">
        <v>7031.734391</v>
      </c>
      <c r="AZ1278">
        <f>SUMIF([1]base!$A$2:$A$169,B1278,[1]base!$V$2:$V$169)</f>
        <v>0</v>
      </c>
      <c r="BA1278">
        <f>SUMIF([2]s1!$A$2:$A$275,B1278,[2]s1!$U$2:$U$275)</f>
        <v>0</v>
      </c>
      <c r="BB1278">
        <f>SUMIF([3]s2!$A$2:$A$115,B1278,[3]s2!$U$2:$U$115)</f>
        <v>0</v>
      </c>
      <c r="BC1278">
        <f>SUMIF([4]s3!$A$2:$A$245,B1278,[4]s3!$U$2:$U$245)</f>
        <v>0</v>
      </c>
      <c r="BD1278">
        <f>SUMIF([5]s4!$A$2:$A$74,B1278,[5]s4!$U$2:$U$74)</f>
        <v>0</v>
      </c>
      <c r="BF1278">
        <f t="shared" si="100"/>
        <v>0</v>
      </c>
      <c r="BG1278">
        <f t="shared" si="101"/>
        <v>0</v>
      </c>
      <c r="BH1278">
        <f t="shared" si="102"/>
        <v>0</v>
      </c>
      <c r="BI1278">
        <f t="shared" si="103"/>
        <v>0</v>
      </c>
      <c r="BJ1278">
        <f t="shared" si="104"/>
        <v>0</v>
      </c>
      <c r="BL1278" t="s">
        <v>114</v>
      </c>
      <c r="BM1278" s="23">
        <v>59887.341059999999</v>
      </c>
      <c r="BN1278" s="23">
        <v>10.361131670000001</v>
      </c>
      <c r="BP1278" t="s">
        <v>186</v>
      </c>
      <c r="BQ1278" s="23">
        <v>59887.341059999999</v>
      </c>
      <c r="BR1278" s="23">
        <v>10.361131670000001</v>
      </c>
      <c r="BT1278" t="s">
        <v>183</v>
      </c>
      <c r="BU1278" s="23">
        <v>9662.336953</v>
      </c>
      <c r="BV1278" s="23">
        <v>7.7921387500000003</v>
      </c>
    </row>
    <row r="1279" spans="1:74" x14ac:dyDescent="0.25">
      <c r="A1279">
        <v>1</v>
      </c>
      <c r="B1279" s="15">
        <v>18308</v>
      </c>
      <c r="C1279" s="15">
        <v>-68.457879610000006</v>
      </c>
      <c r="D1279" s="15">
        <v>-15.18166334</v>
      </c>
      <c r="E1279" s="16">
        <v>1</v>
      </c>
      <c r="F1279" s="19">
        <v>41224.625069396599</v>
      </c>
      <c r="G1279" s="19">
        <v>62.963548959110113</v>
      </c>
      <c r="H1279" s="16" t="str">
        <f>IF(LCOE_SensitivityScenarios!BF1278&gt;'OnSSET_original_NoMG-PV-Diesel'!M1278,'OnSSET_original_NoMG-PV-Diesel'!L1278,LCOE_SensitivityScenarios!BG1278)</f>
        <v>MG_Hybrid</v>
      </c>
      <c r="I1279" s="39" t="str">
        <f>IF(LCOE_SensitivityScenarios!BK1278&gt;'OnSSET_original_NoMG-PV-Diesel'!M1278,'OnSSET_original_NoMG-PV-Diesel'!L1278,LCOE_SensitivityScenarios!BL1278)</f>
        <v>MG_Hybrid</v>
      </c>
      <c r="J1279" s="39" t="str">
        <f>IF(LCOE_SensitivityScenarios!BP1278&gt;'OnSSET_original_NoMG-PV-Diesel'!M1278,'OnSSET_original_NoMG-PV-Diesel'!L1278,LCOE_SensitivityScenarios!BQ1278)</f>
        <v>SA_PV</v>
      </c>
      <c r="K1279" s="38" t="str">
        <f>IF(LCOE_SensitivityScenarios!BU1278&gt;'OnSSET_original_NoMG-PV-Diesel'!V1278,'OnSSET_original_NoMG-PV-Diesel'!U1278,LCOE_SensitivityScenarios!BV1278)</f>
        <v>MG_Hybrid</v>
      </c>
      <c r="L1279" s="39" t="str">
        <f>IF(LCOE_SensitivityScenarios!BZ1278&gt;'OnSSET_original_NoMG-PV-Diesel'!V1278,'OnSSET_original_NoMG-PV-Diesel'!U1278,LCOE_SensitivityScenarios!CA1278)</f>
        <v>MG_Hybrid</v>
      </c>
      <c r="M1279" s="40" t="str">
        <f>IF(LCOE_SensitivityScenarios!CE1278&gt;'OnSSET_original_NoMG-PV-Diesel'!V1278,'OnSSET_original_NoMG-PV-Diesel'!U1278,LCOE_SensitivityScenarios!CF1278)</f>
        <v>MG_Hybrid</v>
      </c>
      <c r="N1279" s="39" t="str">
        <f>IF(LCOE_SensitivityScenarios!CJ1278&gt;'OnSSET_original_NoMG-PV-Diesel'!AE1278,'OnSSET_original_NoMG-PV-Diesel'!AD1278,LCOE_SensitivityScenarios!CK1278)</f>
        <v>SA_Diesel</v>
      </c>
      <c r="O1279" s="39" t="str">
        <f>IF(LCOE_SensitivityScenarios!CO1278&gt;'OnSSET_original_NoMG-PV-Diesel'!AE1278,'OnSSET_original_NoMG-PV-Diesel'!AD1278,LCOE_SensitivityScenarios!CP1278)</f>
        <v>SA_Diesel</v>
      </c>
      <c r="P1279" s="40" t="str">
        <f>IF(LCOE_SensitivityScenarios!CT1278&gt;'OnSSET_original_NoMG-PV-Diesel'!AE1278,'OnSSET_original_NoMG-PV-Diesel'!AD1278,LCOE_SensitivityScenarios!CU1278)</f>
        <v>SA_Diesel</v>
      </c>
      <c r="Q1279" s="38">
        <f>IF(LCOE_SensitivityScenarios!BF1278&gt;'OnSSET_original_NoMG-PV-Diesel'!M1278,'OnSSET_original_NoMG-PV-Diesel'!M1278,LCOE_SensitivityScenarios!BF1278)</f>
        <v>0.46707035003398456</v>
      </c>
      <c r="R1279" s="28">
        <f>MIN('OnSSET_original_NoMG-PV-Diesel'!E1278:I1278,LCOE_SensitivityScenarios!BK1278)</f>
        <v>0.43012884204198454</v>
      </c>
      <c r="S1279" s="28">
        <f>MIN('OnSSET_original_NoMG-PV-Diesel'!E1278:I1278,LCOE_SensitivityScenarios!BP1278)</f>
        <v>0.49493895968361501</v>
      </c>
      <c r="T1279" s="27">
        <f>MIN('OnSSET_original_NoMG-PV-Diesel'!N1278:R1278,LCOE_SensitivityScenarios!BU1278)</f>
        <v>0.41043579959336052</v>
      </c>
      <c r="U1279" s="28">
        <f>MIN('OnSSET_original_NoMG-PV-Diesel'!N1278:R1278,LCOE_SensitivityScenarios!BZ1278)</f>
        <v>0.3734942916013605</v>
      </c>
      <c r="V1279" s="29">
        <f>MIN('OnSSET_original_NoMG-PV-Diesel'!N1278:R1278,LCOE_SensitivityScenarios!CE1278)</f>
        <v>0.44300714555136056</v>
      </c>
      <c r="W1279" s="28">
        <f>MIN('OnSSET_original_NoMG-PV-Diesel'!W1278:AA1278,LCOE_SensitivityScenarios!CJ1278)</f>
        <v>0.26028295529047202</v>
      </c>
      <c r="X1279" s="28">
        <f>MIN('OnSSET_original_NoMG-PV-Diesel'!W1278:AA1278,LCOE_SensitivityScenarios!CO1278)</f>
        <v>0.26028295529047202</v>
      </c>
      <c r="Y1279" s="29">
        <f>MIN('OnSSET_original_NoMG-PV-Diesel'!W1278:AA1278,LCOE_SensitivityScenarios!CT1278)</f>
        <v>0.26028295529047202</v>
      </c>
      <c r="Z1279">
        <f>VLOOKUP(B1279,[1]base!$A$2:$U$169,21,FALSE)</f>
        <v>13.647</v>
      </c>
      <c r="AA1279">
        <f>VLOOKUP(B1279,[2]s1!$A$2:$T$275,20,FALSE)</f>
        <v>13.647</v>
      </c>
      <c r="AB1279">
        <f>IF(J1279='OnSSET_original_NoMG-PV-Diesel'!L1278,'OnSSET_original_NoMG-PV-Diesel'!K1278,"wait")</f>
        <v>26.724118416567201</v>
      </c>
      <c r="AC1279">
        <f>VLOOKUP(B1279,[4]s3!$A$2:$T$275,20,FALSE)</f>
        <v>12.367000000000001</v>
      </c>
      <c r="AD1279" t="str">
        <f>IF(L1279='OnSSET_original_NoMG-PV-Diesel'!U1278,'OnSSET_original_NoMG-PV-Diesel'!T1278,"wait")</f>
        <v>wait</v>
      </c>
      <c r="AE1279" t="str">
        <f>IF(M1279='OnSSET_original_NoMG-PV-Diesel'!U1278,'OnSSET_original_NoMG-PV-Diesel'!T1278,"wait")</f>
        <v>wait</v>
      </c>
      <c r="AF1279">
        <f>IF(N1279='OnSSET_original_NoMG-PV-Diesel'!AD1278,'OnSSET_original_NoMG-PV-Diesel'!AC1278,"wait")</f>
        <v>18.8240297120532</v>
      </c>
      <c r="AG1279">
        <f>IF(O1279='OnSSET_original_NoMG-PV-Diesel'!AD1278,'OnSSET_original_NoMG-PV-Diesel'!AC1278,"wait")</f>
        <v>18.8240297120532</v>
      </c>
      <c r="AH1279">
        <f>IF(P1279='OnSSET_original_NoMG-PV-Diesel'!AD1278,'OnSSET_original_NoMG-PV-Diesel'!AC1278,"wait")</f>
        <v>18.8240297120532</v>
      </c>
      <c r="AR1279" s="23">
        <v>74.412999999999997</v>
      </c>
      <c r="AS1279" s="23">
        <v>74.412999999999997</v>
      </c>
      <c r="AT1279" s="23">
        <v>13.023999999999999</v>
      </c>
      <c r="AU1279" s="23">
        <v>11.914</v>
      </c>
      <c r="AV1279" s="23">
        <v>49609.142979999997</v>
      </c>
      <c r="AW1279" s="23">
        <v>0</v>
      </c>
      <c r="AX1279" s="23">
        <v>8254.6447200000002</v>
      </c>
      <c r="AZ1279">
        <f>SUMIF([1]base!$A$2:$A$169,B1279,[1]base!$V$2:$V$169)</f>
        <v>33491.9</v>
      </c>
      <c r="BA1279">
        <f>SUMIF([2]s1!$A$2:$A$275,B1279,[2]s1!$U$2:$U$275)</f>
        <v>33491.9</v>
      </c>
      <c r="BB1279">
        <f>SUMIF([3]s2!$A$2:$A$115,B1279,[3]s2!$U$2:$U$115)</f>
        <v>0</v>
      </c>
      <c r="BC1279">
        <f>SUMIF([4]s3!$A$2:$A$245,B1279,[4]s3!$U$2:$U$245)</f>
        <v>18899.52</v>
      </c>
      <c r="BD1279">
        <f>SUMIF([5]s4!$A$2:$A$74,B1279,[5]s4!$U$2:$U$74)</f>
        <v>0</v>
      </c>
      <c r="BF1279">
        <f t="shared" si="100"/>
        <v>91355.687700000009</v>
      </c>
      <c r="BG1279">
        <f t="shared" si="101"/>
        <v>91355.687700000009</v>
      </c>
      <c r="BH1279">
        <f t="shared" si="102"/>
        <v>0</v>
      </c>
      <c r="BI1279">
        <f t="shared" si="103"/>
        <v>76763.307700000005</v>
      </c>
      <c r="BJ1279">
        <f t="shared" si="104"/>
        <v>0</v>
      </c>
      <c r="BL1279" t="s">
        <v>114</v>
      </c>
      <c r="BM1279" s="23">
        <v>135491.28039999999</v>
      </c>
      <c r="BN1279" s="23">
        <v>26.72411842</v>
      </c>
      <c r="BP1279" t="s">
        <v>184</v>
      </c>
      <c r="BQ1279" s="23">
        <v>75068.393280000004</v>
      </c>
      <c r="BR1279" s="23">
        <v>14.1534058</v>
      </c>
      <c r="BT1279" t="s">
        <v>183</v>
      </c>
      <c r="BU1279" s="23">
        <v>23342.001950000002</v>
      </c>
      <c r="BV1279" s="23">
        <v>18.824029710000001</v>
      </c>
    </row>
    <row r="1280" spans="1:74" x14ac:dyDescent="0.25">
      <c r="A1280">
        <v>1</v>
      </c>
      <c r="B1280" s="15">
        <v>18384</v>
      </c>
      <c r="C1280" s="15">
        <v>-68.677377870000001</v>
      </c>
      <c r="D1280" s="15">
        <v>-15.465780730000001</v>
      </c>
      <c r="E1280" s="16">
        <v>1</v>
      </c>
      <c r="F1280" s="19">
        <v>27755.3882371236</v>
      </c>
      <c r="G1280" s="19">
        <v>81.900147621722382</v>
      </c>
      <c r="H1280" s="16" t="str">
        <f>IF(LCOE_SensitivityScenarios!BF1279&gt;'OnSSET_original_NoMG-PV-Diesel'!M1279,'OnSSET_original_NoMG-PV-Diesel'!L1279,LCOE_SensitivityScenarios!BG1279)</f>
        <v>SA_PV</v>
      </c>
      <c r="I1280" s="39" t="str">
        <f>IF(LCOE_SensitivityScenarios!BK1279&gt;'OnSSET_original_NoMG-PV-Diesel'!M1279,'OnSSET_original_NoMG-PV-Diesel'!L1279,LCOE_SensitivityScenarios!BL1279)</f>
        <v>SA_PV</v>
      </c>
      <c r="J1280" s="39" t="str">
        <f>IF(LCOE_SensitivityScenarios!BP1279&gt;'OnSSET_original_NoMG-PV-Diesel'!M1279,'OnSSET_original_NoMG-PV-Diesel'!L1279,LCOE_SensitivityScenarios!BQ1279)</f>
        <v>SA_PV</v>
      </c>
      <c r="K1280" s="38" t="str">
        <f>IF(LCOE_SensitivityScenarios!BU1279&gt;'OnSSET_original_NoMG-PV-Diesel'!V1279,'OnSSET_original_NoMG-PV-Diesel'!U1279,LCOE_SensitivityScenarios!BV1279)</f>
        <v>SA_Diesel</v>
      </c>
      <c r="L1280" s="39" t="str">
        <f>IF(LCOE_SensitivityScenarios!BZ1279&gt;'OnSSET_original_NoMG-PV-Diesel'!V1279,'OnSSET_original_NoMG-PV-Diesel'!U1279,LCOE_SensitivityScenarios!CA1279)</f>
        <v>SA_Diesel</v>
      </c>
      <c r="M1280" s="40" t="str">
        <f>IF(LCOE_SensitivityScenarios!CE1279&gt;'OnSSET_original_NoMG-PV-Diesel'!V1279,'OnSSET_original_NoMG-PV-Diesel'!U1279,LCOE_SensitivityScenarios!CF1279)</f>
        <v>SA_Diesel</v>
      </c>
      <c r="N1280" s="39" t="str">
        <f>IF(LCOE_SensitivityScenarios!CJ1279&gt;'OnSSET_original_NoMG-PV-Diesel'!AE1279,'OnSSET_original_NoMG-PV-Diesel'!AD1279,LCOE_SensitivityScenarios!CK1279)</f>
        <v>SA_Diesel</v>
      </c>
      <c r="O1280" s="39" t="str">
        <f>IF(LCOE_SensitivityScenarios!CO1279&gt;'OnSSET_original_NoMG-PV-Diesel'!AE1279,'OnSSET_original_NoMG-PV-Diesel'!AD1279,LCOE_SensitivityScenarios!CP1279)</f>
        <v>SA_Diesel</v>
      </c>
      <c r="P1280" s="40" t="str">
        <f>IF(LCOE_SensitivityScenarios!CT1279&gt;'OnSSET_original_NoMG-PV-Diesel'!AE1279,'OnSSET_original_NoMG-PV-Diesel'!AD1279,LCOE_SensitivityScenarios!CU1279)</f>
        <v>SA_Diesel</v>
      </c>
      <c r="Q1280" s="38">
        <f>IF(LCOE_SensitivityScenarios!BF1279&gt;'OnSSET_original_NoMG-PV-Diesel'!M1279,'OnSSET_original_NoMG-PV-Diesel'!M1279,LCOE_SensitivityScenarios!BF1279)</f>
        <v>0.527906328698311</v>
      </c>
      <c r="R1280" s="28">
        <f>MIN('OnSSET_original_NoMG-PV-Diesel'!E1279:I1279,LCOE_SensitivityScenarios!BK1279)</f>
        <v>0.527906328698311</v>
      </c>
      <c r="S1280" s="28">
        <f>MIN('OnSSET_original_NoMG-PV-Diesel'!E1279:I1279,LCOE_SensitivityScenarios!BP1279)</f>
        <v>0.527906328698311</v>
      </c>
      <c r="T1280" s="27">
        <f>MIN('OnSSET_original_NoMG-PV-Diesel'!N1279:R1279,LCOE_SensitivityScenarios!BU1279)</f>
        <v>0.40810263760184101</v>
      </c>
      <c r="U1280" s="28">
        <f>MIN('OnSSET_original_NoMG-PV-Diesel'!N1279:R1279,LCOE_SensitivityScenarios!BZ1279)</f>
        <v>0.40810263760184101</v>
      </c>
      <c r="V1280" s="29">
        <f>MIN('OnSSET_original_NoMG-PV-Diesel'!N1279:R1279,LCOE_SensitivityScenarios!CE1279)</f>
        <v>0.40810263760184101</v>
      </c>
      <c r="W1280" s="28">
        <f>MIN('OnSSET_original_NoMG-PV-Diesel'!W1279:AA1279,LCOE_SensitivityScenarios!CJ1279)</f>
        <v>0.21201530392349399</v>
      </c>
      <c r="X1280" s="28">
        <f>MIN('OnSSET_original_NoMG-PV-Diesel'!W1279:AA1279,LCOE_SensitivityScenarios!CO1279)</f>
        <v>0.21201530392349399</v>
      </c>
      <c r="Y1280" s="29">
        <f>MIN('OnSSET_original_NoMG-PV-Diesel'!W1279:AA1279,LCOE_SensitivityScenarios!CT1279)</f>
        <v>0.21201530392349399</v>
      </c>
      <c r="Z1280">
        <f>IF(H1280='OnSSET_original_NoMG-PV-Diesel'!L1279,'OnSSET_original_NoMG-PV-Diesel'!K1279,"wait")</f>
        <v>16.833690100147798</v>
      </c>
      <c r="AA1280">
        <f>IF(I1280='OnSSET_original_NoMG-PV-Diesel'!L1279,'OnSSET_original_NoMG-PV-Diesel'!K1279,"wait")</f>
        <v>16.833690100147798</v>
      </c>
      <c r="AB1280">
        <f>IF(J1280='OnSSET_original_NoMG-PV-Diesel'!L1279,'OnSSET_original_NoMG-PV-Diesel'!K1279,"wait")</f>
        <v>16.833690100147798</v>
      </c>
      <c r="AC1280">
        <f>IF(K1280='OnSSET_original_NoMG-PV-Diesel'!U1279,'OnSSET_original_NoMG-PV-Diesel'!T1279,"wait")</f>
        <v>12.673693258960499</v>
      </c>
      <c r="AD1280">
        <f>IF(L1280='OnSSET_original_NoMG-PV-Diesel'!U1279,'OnSSET_original_NoMG-PV-Diesel'!T1279,"wait")</f>
        <v>12.673693258960499</v>
      </c>
      <c r="AE1280">
        <f>IF(M1280='OnSSET_original_NoMG-PV-Diesel'!U1279,'OnSSET_original_NoMG-PV-Diesel'!T1279,"wait")</f>
        <v>12.673693258960499</v>
      </c>
      <c r="AF1280">
        <f>IF(N1280='OnSSET_original_NoMG-PV-Diesel'!AD1279,'OnSSET_original_NoMG-PV-Diesel'!AC1279,"wait")</f>
        <v>12.673693258960499</v>
      </c>
      <c r="AG1280">
        <f>IF(O1280='OnSSET_original_NoMG-PV-Diesel'!AD1279,'OnSSET_original_NoMG-PV-Diesel'!AC1279,"wait")</f>
        <v>12.673693258960499</v>
      </c>
      <c r="AH1280">
        <f>IF(P1280='OnSSET_original_NoMG-PV-Diesel'!AD1279,'OnSSET_original_NoMG-PV-Diesel'!AC1279,"wait")</f>
        <v>12.673693258960499</v>
      </c>
      <c r="AR1280">
        <v>46.663999999999902</v>
      </c>
      <c r="AS1280">
        <v>46.685000000000002</v>
      </c>
      <c r="AT1280">
        <v>5.4020000000000001</v>
      </c>
      <c r="AU1280">
        <v>5.4020000000000001</v>
      </c>
      <c r="AV1280">
        <v>67996.792560000002</v>
      </c>
      <c r="AW1280">
        <v>0</v>
      </c>
      <c r="AX1280">
        <v>16203.56185</v>
      </c>
      <c r="AZ1280">
        <f>SUMIF([1]base!$A$2:$A$169,B1280,[1]base!$V$2:$V$169)</f>
        <v>0</v>
      </c>
      <c r="BA1280">
        <f>SUMIF([2]s1!$A$2:$A$275,B1280,[2]s1!$U$2:$U$275)</f>
        <v>0</v>
      </c>
      <c r="BB1280">
        <f>SUMIF([3]s2!$A$2:$A$115,B1280,[3]s2!$U$2:$U$115)</f>
        <v>0</v>
      </c>
      <c r="BC1280">
        <f>SUMIF([4]s3!$A$2:$A$245,B1280,[4]s3!$U$2:$U$245)</f>
        <v>0</v>
      </c>
      <c r="BD1280">
        <f>SUMIF([5]s4!$A$2:$A$74,B1280,[5]s4!$U$2:$U$74)</f>
        <v>0</v>
      </c>
      <c r="BF1280">
        <f t="shared" si="100"/>
        <v>0</v>
      </c>
      <c r="BG1280">
        <f t="shared" si="101"/>
        <v>0</v>
      </c>
      <c r="BH1280">
        <f t="shared" si="102"/>
        <v>0</v>
      </c>
      <c r="BI1280">
        <f t="shared" si="103"/>
        <v>0</v>
      </c>
      <c r="BJ1280">
        <f t="shared" si="104"/>
        <v>0</v>
      </c>
      <c r="BL1280" t="s">
        <v>114</v>
      </c>
      <c r="BM1280" s="23">
        <v>97298.728780000005</v>
      </c>
      <c r="BN1280" s="23">
        <v>16.833690099999998</v>
      </c>
      <c r="BP1280" t="s">
        <v>183</v>
      </c>
      <c r="BQ1280" s="23">
        <v>15715.51773</v>
      </c>
      <c r="BR1280" s="23">
        <v>12.67369326</v>
      </c>
      <c r="BT1280" t="s">
        <v>183</v>
      </c>
      <c r="BU1280" s="23">
        <v>15715.51773</v>
      </c>
      <c r="BV1280" s="23">
        <v>12.67369326</v>
      </c>
    </row>
    <row r="1281" spans="1:74" x14ac:dyDescent="0.25">
      <c r="A1281">
        <v>1</v>
      </c>
      <c r="B1281" s="15">
        <v>18457</v>
      </c>
      <c r="C1281" s="15">
        <v>-67.739414260000004</v>
      </c>
      <c r="D1281" s="15">
        <v>-16.1411649</v>
      </c>
      <c r="E1281" s="16">
        <v>1</v>
      </c>
      <c r="F1281" s="19">
        <v>48664.211397801599</v>
      </c>
      <c r="G1281" s="19">
        <v>84.806020135341015</v>
      </c>
      <c r="H1281" s="16" t="str">
        <f>IF(LCOE_SensitivityScenarios!BF1280&gt;'OnSSET_original_NoMG-PV-Diesel'!M1280,'OnSSET_original_NoMG-PV-Diesel'!L1280,LCOE_SensitivityScenarios!BG1280)</f>
        <v>Grid_extension</v>
      </c>
      <c r="I1281" s="39" t="str">
        <f>IF(LCOE_SensitivityScenarios!BK1280&gt;'OnSSET_original_NoMG-PV-Diesel'!M1280,'OnSSET_original_NoMG-PV-Diesel'!L1280,LCOE_SensitivityScenarios!BL1280)</f>
        <v>Grid_extension</v>
      </c>
      <c r="J1281" s="39" t="str">
        <f>IF(LCOE_SensitivityScenarios!BP1280&gt;'OnSSET_original_NoMG-PV-Diesel'!M1280,'OnSSET_original_NoMG-PV-Diesel'!L1280,LCOE_SensitivityScenarios!BQ1280)</f>
        <v>Grid_extension</v>
      </c>
      <c r="K1281" s="38" t="str">
        <f>IF(LCOE_SensitivityScenarios!BU1280&gt;'OnSSET_original_NoMG-PV-Diesel'!V1280,'OnSSET_original_NoMG-PV-Diesel'!U1280,LCOE_SensitivityScenarios!BV1280)</f>
        <v>SA_Diesel</v>
      </c>
      <c r="L1281" s="39" t="str">
        <f>IF(LCOE_SensitivityScenarios!BZ1280&gt;'OnSSET_original_NoMG-PV-Diesel'!V1280,'OnSSET_original_NoMG-PV-Diesel'!U1280,LCOE_SensitivityScenarios!CA1280)</f>
        <v>SA_Diesel</v>
      </c>
      <c r="M1281" s="40" t="str">
        <f>IF(LCOE_SensitivityScenarios!CE1280&gt;'OnSSET_original_NoMG-PV-Diesel'!V1280,'OnSSET_original_NoMG-PV-Diesel'!U1280,LCOE_SensitivityScenarios!CF1280)</f>
        <v>SA_Diesel</v>
      </c>
      <c r="N1281" s="39" t="str">
        <f>IF(LCOE_SensitivityScenarios!CJ1280&gt;'OnSSET_original_NoMG-PV-Diesel'!AE1280,'OnSSET_original_NoMG-PV-Diesel'!AD1280,LCOE_SensitivityScenarios!CK1280)</f>
        <v>SA_Diesel</v>
      </c>
      <c r="O1281" s="39" t="str">
        <f>IF(LCOE_SensitivityScenarios!CO1280&gt;'OnSSET_original_NoMG-PV-Diesel'!AE1280,'OnSSET_original_NoMG-PV-Diesel'!AD1280,LCOE_SensitivityScenarios!CP1280)</f>
        <v>SA_Diesel</v>
      </c>
      <c r="P1281" s="40" t="str">
        <f>IF(LCOE_SensitivityScenarios!CT1280&gt;'OnSSET_original_NoMG-PV-Diesel'!AE1280,'OnSSET_original_NoMG-PV-Diesel'!AD1280,LCOE_SensitivityScenarios!CU1280)</f>
        <v>SA_Diesel</v>
      </c>
      <c r="Q1281" s="38">
        <f>IF(LCOE_SensitivityScenarios!BF1280&gt;'OnSSET_original_NoMG-PV-Diesel'!M1280,'OnSSET_original_NoMG-PV-Diesel'!M1280,LCOE_SensitivityScenarios!BF1280)</f>
        <v>0.370949634576964</v>
      </c>
      <c r="R1281" s="28">
        <f>MIN('OnSSET_original_NoMG-PV-Diesel'!E1280:I1280,LCOE_SensitivityScenarios!BK1280)</f>
        <v>0.370949634576964</v>
      </c>
      <c r="S1281" s="28">
        <f>MIN('OnSSET_original_NoMG-PV-Diesel'!E1280:I1280,LCOE_SensitivityScenarios!BP1280)</f>
        <v>0.370949634576964</v>
      </c>
      <c r="T1281" s="27">
        <f>MIN('OnSSET_original_NoMG-PV-Diesel'!N1280:R1280,LCOE_SensitivityScenarios!BU1280)</f>
        <v>0.31927675140566703</v>
      </c>
      <c r="U1281" s="28">
        <f>MIN('OnSSET_original_NoMG-PV-Diesel'!N1280:R1280,LCOE_SensitivityScenarios!BZ1280)</f>
        <v>0.31927675140566703</v>
      </c>
      <c r="V1281" s="29">
        <f>MIN('OnSSET_original_NoMG-PV-Diesel'!N1280:R1280,LCOE_SensitivityScenarios!CE1280)</f>
        <v>0.31927675140566703</v>
      </c>
      <c r="W1281" s="28">
        <f>MIN('OnSSET_original_NoMG-PV-Diesel'!W1280:AA1280,LCOE_SensitivityScenarios!CJ1280)</f>
        <v>0.18184802181913301</v>
      </c>
      <c r="X1281" s="28">
        <f>MIN('OnSSET_original_NoMG-PV-Diesel'!W1280:AA1280,LCOE_SensitivityScenarios!CO1280)</f>
        <v>0.18184802181913301</v>
      </c>
      <c r="Y1281" s="29">
        <f>MIN('OnSSET_original_NoMG-PV-Diesel'!W1280:AA1280,LCOE_SensitivityScenarios!CT1280)</f>
        <v>0.18184802181913301</v>
      </c>
      <c r="Z1281">
        <f>IF(H1281='OnSSET_original_NoMG-PV-Diesel'!L1280,'OnSSET_original_NoMG-PV-Diesel'!K1280,"wait")</f>
        <v>12.8396135394369</v>
      </c>
      <c r="AA1281">
        <f>IF(I1281='OnSSET_original_NoMG-PV-Diesel'!L1280,'OnSSET_original_NoMG-PV-Diesel'!K1280,"wait")</f>
        <v>12.8396135394369</v>
      </c>
      <c r="AB1281">
        <f>IF(J1281='OnSSET_original_NoMG-PV-Diesel'!L1280,'OnSSET_original_NoMG-PV-Diesel'!K1280,"wait")</f>
        <v>12.8396135394369</v>
      </c>
      <c r="AC1281">
        <f>IF(K1281='OnSSET_original_NoMG-PV-Diesel'!U1280,'OnSSET_original_NoMG-PV-Diesel'!T1280,"wait")</f>
        <v>22.221101094886599</v>
      </c>
      <c r="AD1281">
        <f>IF(L1281='OnSSET_original_NoMG-PV-Diesel'!U1280,'OnSSET_original_NoMG-PV-Diesel'!T1280,"wait")</f>
        <v>22.221101094886599</v>
      </c>
      <c r="AE1281">
        <f>IF(M1281='OnSSET_original_NoMG-PV-Diesel'!U1280,'OnSSET_original_NoMG-PV-Diesel'!T1280,"wait")</f>
        <v>22.221101094886599</v>
      </c>
      <c r="AF1281">
        <f>IF(N1281='OnSSET_original_NoMG-PV-Diesel'!AD1280,'OnSSET_original_NoMG-PV-Diesel'!AC1280,"wait")</f>
        <v>22.221101094886599</v>
      </c>
      <c r="AG1281">
        <f>IF(O1281='OnSSET_original_NoMG-PV-Diesel'!AD1280,'OnSSET_original_NoMG-PV-Diesel'!AC1280,"wait")</f>
        <v>22.221101094886599</v>
      </c>
      <c r="AH1281">
        <f>IF(P1281='OnSSET_original_NoMG-PV-Diesel'!AD1280,'OnSSET_original_NoMG-PV-Diesel'!AC1280,"wait")</f>
        <v>22.221101094886599</v>
      </c>
      <c r="AR1281">
        <v>3.097</v>
      </c>
      <c r="AS1281">
        <v>3.097</v>
      </c>
      <c r="AT1281">
        <v>7.0999999999999994E-2</v>
      </c>
      <c r="AU1281">
        <v>0.23100000000000001</v>
      </c>
      <c r="AV1281">
        <v>56332.906219999997</v>
      </c>
      <c r="AW1281">
        <v>4000.4468339999999</v>
      </c>
      <c r="AX1281">
        <v>10853.329170000001</v>
      </c>
      <c r="AZ1281">
        <f>SUMIF([1]base!$A$2:$A$169,B1281,[1]base!$V$2:$V$169)</f>
        <v>0</v>
      </c>
      <c r="BA1281">
        <f>SUMIF([2]s1!$A$2:$A$275,B1281,[2]s1!$U$2:$U$275)</f>
        <v>0</v>
      </c>
      <c r="BB1281">
        <f>SUMIF([3]s2!$A$2:$A$115,B1281,[3]s2!$U$2:$U$115)</f>
        <v>0</v>
      </c>
      <c r="BC1281">
        <f>SUMIF([4]s3!$A$2:$A$245,B1281,[4]s3!$U$2:$U$245)</f>
        <v>0</v>
      </c>
      <c r="BD1281">
        <f>SUMIF([5]s4!$A$2:$A$74,B1281,[5]s4!$U$2:$U$74)</f>
        <v>0</v>
      </c>
      <c r="BF1281">
        <f t="shared" si="100"/>
        <v>0</v>
      </c>
      <c r="BG1281">
        <f t="shared" si="101"/>
        <v>0</v>
      </c>
      <c r="BH1281">
        <f t="shared" si="102"/>
        <v>0</v>
      </c>
      <c r="BI1281">
        <f t="shared" si="103"/>
        <v>0</v>
      </c>
      <c r="BJ1281">
        <f t="shared" si="104"/>
        <v>0</v>
      </c>
      <c r="BL1281" t="s">
        <v>115</v>
      </c>
      <c r="BM1281" s="23">
        <v>110296.4967</v>
      </c>
      <c r="BN1281" s="23">
        <v>12.83961354</v>
      </c>
      <c r="BP1281" t="s">
        <v>183</v>
      </c>
      <c r="BQ1281" s="23">
        <v>27554.407480000002</v>
      </c>
      <c r="BR1281" s="23">
        <v>22.221101090000001</v>
      </c>
      <c r="BT1281" t="s">
        <v>183</v>
      </c>
      <c r="BU1281" s="23">
        <v>27554.407480000002</v>
      </c>
      <c r="BV1281" s="23">
        <v>22.221101090000001</v>
      </c>
    </row>
    <row r="1282" spans="1:74" x14ac:dyDescent="0.25">
      <c r="A1282">
        <v>1</v>
      </c>
      <c r="B1282" s="15">
        <v>18459</v>
      </c>
      <c r="C1282" s="15">
        <v>-67.823193180000004</v>
      </c>
      <c r="D1282" s="15">
        <v>-16.031156209999999</v>
      </c>
      <c r="E1282" s="16">
        <v>1</v>
      </c>
      <c r="F1282" s="19">
        <v>35087.112126415799</v>
      </c>
      <c r="G1282" s="19">
        <v>61.145516428079027</v>
      </c>
      <c r="H1282" s="16" t="str">
        <f>IF(LCOE_SensitivityScenarios!BF1281&gt;'OnSSET_original_NoMG-PV-Diesel'!M1281,'OnSSET_original_NoMG-PV-Diesel'!L1281,LCOE_SensitivityScenarios!BG1281)</f>
        <v>Grid_extension</v>
      </c>
      <c r="I1282" s="39" t="str">
        <f>IF(LCOE_SensitivityScenarios!BK1281&gt;'OnSSET_original_NoMG-PV-Diesel'!M1281,'OnSSET_original_NoMG-PV-Diesel'!L1281,LCOE_SensitivityScenarios!BL1281)</f>
        <v>Grid_extension</v>
      </c>
      <c r="J1282" s="39" t="str">
        <f>IF(LCOE_SensitivityScenarios!BP1281&gt;'OnSSET_original_NoMG-PV-Diesel'!M1281,'OnSSET_original_NoMG-PV-Diesel'!L1281,LCOE_SensitivityScenarios!BQ1281)</f>
        <v>Grid_extension</v>
      </c>
      <c r="K1282" s="38" t="str">
        <f>IF(LCOE_SensitivityScenarios!BU1281&gt;'OnSSET_original_NoMG-PV-Diesel'!V1281,'OnSSET_original_NoMG-PV-Diesel'!U1281,LCOE_SensitivityScenarios!BV1281)</f>
        <v>MG_Hybrid</v>
      </c>
      <c r="L1282" s="39" t="str">
        <f>IF(LCOE_SensitivityScenarios!BZ1281&gt;'OnSSET_original_NoMG-PV-Diesel'!V1281,'OnSSET_original_NoMG-PV-Diesel'!U1281,LCOE_SensitivityScenarios!CA1281)</f>
        <v>MG_Hybrid</v>
      </c>
      <c r="M1282" s="40" t="str">
        <f>IF(LCOE_SensitivityScenarios!CE1281&gt;'OnSSET_original_NoMG-PV-Diesel'!V1281,'OnSSET_original_NoMG-PV-Diesel'!U1281,LCOE_SensitivityScenarios!CF1281)</f>
        <v>Grid_extension</v>
      </c>
      <c r="N1282" s="39" t="str">
        <f>IF(LCOE_SensitivityScenarios!CJ1281&gt;'OnSSET_original_NoMG-PV-Diesel'!AE1281,'OnSSET_original_NoMG-PV-Diesel'!AD1281,LCOE_SensitivityScenarios!CK1281)</f>
        <v>SA_Diesel</v>
      </c>
      <c r="O1282" s="39" t="str">
        <f>IF(LCOE_SensitivityScenarios!CO1281&gt;'OnSSET_original_NoMG-PV-Diesel'!AE1281,'OnSSET_original_NoMG-PV-Diesel'!AD1281,LCOE_SensitivityScenarios!CP1281)</f>
        <v>SA_Diesel</v>
      </c>
      <c r="P1282" s="40" t="str">
        <f>IF(LCOE_SensitivityScenarios!CT1281&gt;'OnSSET_original_NoMG-PV-Diesel'!AE1281,'OnSSET_original_NoMG-PV-Diesel'!AD1281,LCOE_SensitivityScenarios!CU1281)</f>
        <v>SA_Diesel</v>
      </c>
      <c r="Q1282" s="38">
        <f>IF(LCOE_SensitivityScenarios!BF1281&gt;'OnSSET_original_NoMG-PV-Diesel'!M1281,'OnSSET_original_NoMG-PV-Diesel'!M1281,LCOE_SensitivityScenarios!BF1281)</f>
        <v>0.43473109204268701</v>
      </c>
      <c r="R1282" s="28">
        <f>MIN('OnSSET_original_NoMG-PV-Diesel'!E1281:I1281,LCOE_SensitivityScenarios!BK1281)</f>
        <v>0.43473109204268701</v>
      </c>
      <c r="S1282" s="28">
        <f>MIN('OnSSET_original_NoMG-PV-Diesel'!E1281:I1281,LCOE_SensitivityScenarios!BP1281)</f>
        <v>0.43473109204268701</v>
      </c>
      <c r="T1282" s="27">
        <f>MIN('OnSSET_original_NoMG-PV-Diesel'!N1281:R1281,LCOE_SensitivityScenarios!BU1281)</f>
        <v>0.43161342025613725</v>
      </c>
      <c r="U1282" s="28">
        <f>MIN('OnSSET_original_NoMG-PV-Diesel'!N1281:R1281,LCOE_SensitivityScenarios!BZ1281)</f>
        <v>0.39467191226413734</v>
      </c>
      <c r="V1282" s="29">
        <f>MIN('OnSSET_original_NoMG-PV-Diesel'!N1281:R1281,LCOE_SensitivityScenarios!CE1281)</f>
        <v>0.43473109204268701</v>
      </c>
      <c r="W1282" s="28">
        <f>MIN('OnSSET_original_NoMG-PV-Diesel'!W1281:AA1281,LCOE_SensitivityScenarios!CJ1281)</f>
        <v>0.26028295529047202</v>
      </c>
      <c r="X1282" s="28">
        <f>MIN('OnSSET_original_NoMG-PV-Diesel'!W1281:AA1281,LCOE_SensitivityScenarios!CO1281)</f>
        <v>0.26028295529047202</v>
      </c>
      <c r="Y1282" s="29">
        <f>MIN('OnSSET_original_NoMG-PV-Diesel'!W1281:AA1281,LCOE_SensitivityScenarios!CT1281)</f>
        <v>0.26028295529047202</v>
      </c>
      <c r="Z1282">
        <f>IF(H1282='OnSSET_original_NoMG-PV-Diesel'!L1281,'OnSSET_original_NoMG-PV-Diesel'!K1281,"wait")</f>
        <v>9.2574182747040492</v>
      </c>
      <c r="AA1282">
        <f>IF(I1282='OnSSET_original_NoMG-PV-Diesel'!L1281,'OnSSET_original_NoMG-PV-Diesel'!K1281,"wait")</f>
        <v>9.2574182747040492</v>
      </c>
      <c r="AB1282">
        <f>IF(J1282='OnSSET_original_NoMG-PV-Diesel'!L1281,'OnSSET_original_NoMG-PV-Diesel'!K1281,"wait")</f>
        <v>9.2574182747040492</v>
      </c>
      <c r="AC1282">
        <f>VLOOKUP(B1282,[4]s3!$A$2:$T$275,20,FALSE)</f>
        <v>13.843999999999999</v>
      </c>
      <c r="AD1282" t="str">
        <f>IF(L1282='OnSSET_original_NoMG-PV-Diesel'!U1281,'OnSSET_original_NoMG-PV-Diesel'!T1281,"wait")</f>
        <v>wait</v>
      </c>
      <c r="AE1282">
        <f>IF(M1282='OnSSET_original_NoMG-PV-Diesel'!U1281,'OnSSET_original_NoMG-PV-Diesel'!T1281,"wait")</f>
        <v>9.2574182747040492</v>
      </c>
      <c r="AF1282">
        <f>IF(N1282='OnSSET_original_NoMG-PV-Diesel'!AD1281,'OnSSET_original_NoMG-PV-Diesel'!AC1281,"wait")</f>
        <v>16.021512386491199</v>
      </c>
      <c r="AG1282">
        <f>IF(O1282='OnSSET_original_NoMG-PV-Diesel'!AD1281,'OnSSET_original_NoMG-PV-Diesel'!AC1281,"wait")</f>
        <v>16.021512386491199</v>
      </c>
      <c r="AH1282">
        <f>IF(P1282='OnSSET_original_NoMG-PV-Diesel'!AD1281,'OnSSET_original_NoMG-PV-Diesel'!AC1281,"wait")</f>
        <v>16.021512386491199</v>
      </c>
      <c r="AR1282">
        <v>15.260999999999999</v>
      </c>
      <c r="AS1282">
        <v>0.58399999999999996</v>
      </c>
      <c r="AT1282">
        <v>0.24299999999999999</v>
      </c>
      <c r="AU1282">
        <v>0.13500000000000001</v>
      </c>
      <c r="AV1282">
        <v>47878.406110000004</v>
      </c>
      <c r="AW1282">
        <v>7371.1524310000004</v>
      </c>
      <c r="AX1282">
        <v>7643.1895539999996</v>
      </c>
      <c r="AZ1282">
        <f>SUMIF([1]base!$A$2:$A$169,B1282,[1]base!$V$2:$V$169)</f>
        <v>0</v>
      </c>
      <c r="BA1282">
        <f>SUMIF([2]s1!$A$2:$A$275,B1282,[2]s1!$U$2:$U$275)</f>
        <v>0</v>
      </c>
      <c r="BB1282">
        <f>SUMIF([3]s2!$A$2:$A$115,B1282,[3]s2!$U$2:$U$115)</f>
        <v>0</v>
      </c>
      <c r="BC1282">
        <f>SUMIF([4]s3!$A$2:$A$245,B1282,[4]s3!$U$2:$U$245)</f>
        <v>20610.82</v>
      </c>
      <c r="BD1282">
        <f>SUMIF([5]s4!$A$2:$A$74,B1282,[5]s4!$U$2:$U$74)</f>
        <v>0</v>
      </c>
      <c r="BF1282">
        <f t="shared" si="100"/>
        <v>0</v>
      </c>
      <c r="BG1282">
        <f t="shared" si="101"/>
        <v>0</v>
      </c>
      <c r="BH1282">
        <f t="shared" si="102"/>
        <v>0</v>
      </c>
      <c r="BI1282">
        <f t="shared" si="103"/>
        <v>83503.568094999995</v>
      </c>
      <c r="BJ1282">
        <f t="shared" si="104"/>
        <v>0</v>
      </c>
      <c r="BL1282" t="s">
        <v>115</v>
      </c>
      <c r="BM1282" s="23">
        <v>95834.022360000003</v>
      </c>
      <c r="BN1282" s="23">
        <v>9.2574182749999991</v>
      </c>
      <c r="BP1282" t="s">
        <v>185</v>
      </c>
      <c r="BQ1282" s="23">
        <v>95834.022360000003</v>
      </c>
      <c r="BR1282" s="23">
        <v>9.2574182749999991</v>
      </c>
      <c r="BT1282" t="s">
        <v>183</v>
      </c>
      <c r="BU1282" s="23">
        <v>19866.84993</v>
      </c>
      <c r="BV1282" s="23">
        <v>16.021512390000002</v>
      </c>
    </row>
    <row r="1283" spans="1:74" x14ac:dyDescent="0.25">
      <c r="A1283">
        <v>1</v>
      </c>
      <c r="B1283" s="15">
        <v>18496</v>
      </c>
      <c r="C1283" s="15">
        <v>-67.830992550000005</v>
      </c>
      <c r="D1283" s="15">
        <v>-16.01181253</v>
      </c>
      <c r="E1283" s="16">
        <v>1</v>
      </c>
      <c r="F1283" s="19">
        <v>50797.117855659897</v>
      </c>
      <c r="G1283" s="19">
        <v>86.282360851103618</v>
      </c>
      <c r="H1283" s="16" t="str">
        <f>IF(LCOE_SensitivityScenarios!BF1282&gt;'OnSSET_original_NoMG-PV-Diesel'!M1282,'OnSSET_original_NoMG-PV-Diesel'!L1282,LCOE_SensitivityScenarios!BG1282)</f>
        <v>Grid_extension</v>
      </c>
      <c r="I1283" s="39" t="str">
        <f>IF(LCOE_SensitivityScenarios!BK1282&gt;'OnSSET_original_NoMG-PV-Diesel'!M1282,'OnSSET_original_NoMG-PV-Diesel'!L1282,LCOE_SensitivityScenarios!BL1282)</f>
        <v>MG_Hybrid</v>
      </c>
      <c r="J1283" s="39" t="str">
        <f>IF(LCOE_SensitivityScenarios!BP1282&gt;'OnSSET_original_NoMG-PV-Diesel'!M1282,'OnSSET_original_NoMG-PV-Diesel'!L1282,LCOE_SensitivityScenarios!BQ1282)</f>
        <v>Grid_extension</v>
      </c>
      <c r="K1283" s="38" t="str">
        <f>IF(LCOE_SensitivityScenarios!BU1282&gt;'OnSSET_original_NoMG-PV-Diesel'!V1282,'OnSSET_original_NoMG-PV-Diesel'!U1282,LCOE_SensitivityScenarios!BV1282)</f>
        <v>MG_Hybrid</v>
      </c>
      <c r="L1283" s="39" t="str">
        <f>IF(LCOE_SensitivityScenarios!BZ1282&gt;'OnSSET_original_NoMG-PV-Diesel'!V1282,'OnSSET_original_NoMG-PV-Diesel'!U1282,LCOE_SensitivityScenarios!CA1282)</f>
        <v>MG_Hybrid</v>
      </c>
      <c r="M1283" s="40" t="str">
        <f>IF(LCOE_SensitivityScenarios!CE1282&gt;'OnSSET_original_NoMG-PV-Diesel'!V1282,'OnSSET_original_NoMG-PV-Diesel'!U1282,LCOE_SensitivityScenarios!CF1282)</f>
        <v>MG_Hybrid</v>
      </c>
      <c r="N1283" s="39" t="str">
        <f>IF(LCOE_SensitivityScenarios!CJ1282&gt;'OnSSET_original_NoMG-PV-Diesel'!AE1282,'OnSSET_original_NoMG-PV-Diesel'!AD1282,LCOE_SensitivityScenarios!CK1282)</f>
        <v>SA_Diesel</v>
      </c>
      <c r="O1283" s="39" t="str">
        <f>IF(LCOE_SensitivityScenarios!CO1282&gt;'OnSSET_original_NoMG-PV-Diesel'!AE1282,'OnSSET_original_NoMG-PV-Diesel'!AD1282,LCOE_SensitivityScenarios!CP1282)</f>
        <v>SA_Diesel</v>
      </c>
      <c r="P1283" s="40" t="str">
        <f>IF(LCOE_SensitivityScenarios!CT1282&gt;'OnSSET_original_NoMG-PV-Diesel'!AE1282,'OnSSET_original_NoMG-PV-Diesel'!AD1282,LCOE_SensitivityScenarios!CU1282)</f>
        <v>SA_Diesel</v>
      </c>
      <c r="Q1283" s="38">
        <f>IF(LCOE_SensitivityScenarios!BF1282&gt;'OnSSET_original_NoMG-PV-Diesel'!M1282,'OnSSET_original_NoMG-PV-Diesel'!M1282,LCOE_SensitivityScenarios!BF1282)</f>
        <v>0.47565095929790702</v>
      </c>
      <c r="R1283" s="28">
        <f>MIN('OnSSET_original_NoMG-PV-Diesel'!E1282:I1282,LCOE_SensitivityScenarios!BK1282)</f>
        <v>0.44014988715527448</v>
      </c>
      <c r="S1283" s="28">
        <f>MIN('OnSSET_original_NoMG-PV-Diesel'!E1282:I1282,LCOE_SensitivityScenarios!BP1282)</f>
        <v>0.47565095929790702</v>
      </c>
      <c r="T1283" s="27">
        <f>MIN('OnSSET_original_NoMG-PV-Diesel'!N1282:R1282,LCOE_SensitivityScenarios!BU1282)</f>
        <v>0.4214145126611144</v>
      </c>
      <c r="U1283" s="28">
        <f>MIN('OnSSET_original_NoMG-PV-Diesel'!N1282:R1282,LCOE_SensitivityScenarios!BZ1282)</f>
        <v>0.38447300466911449</v>
      </c>
      <c r="V1283" s="29">
        <f>MIN('OnSSET_original_NoMG-PV-Diesel'!N1282:R1282,LCOE_SensitivityScenarios!CE1282)</f>
        <v>0.45398585861911445</v>
      </c>
      <c r="W1283" s="28">
        <f>MIN('OnSSET_original_NoMG-PV-Diesel'!W1282:AA1282,LCOE_SensitivityScenarios!CJ1282)</f>
        <v>0.236149129606983</v>
      </c>
      <c r="X1283" s="28">
        <f>MIN('OnSSET_original_NoMG-PV-Diesel'!W1282:AA1282,LCOE_SensitivityScenarios!CO1282)</f>
        <v>0.236149129606983</v>
      </c>
      <c r="Y1283" s="29">
        <f>MIN('OnSSET_original_NoMG-PV-Diesel'!W1282:AA1282,LCOE_SensitivityScenarios!CT1282)</f>
        <v>0.236149129606983</v>
      </c>
      <c r="Z1283">
        <f>IF(H1283='OnSSET_original_NoMG-PV-Diesel'!L1282,'OnSSET_original_NoMG-PV-Diesel'!K1282,"wait")</f>
        <v>13.4023616832588</v>
      </c>
      <c r="AA1283">
        <f>VLOOKUP(B1283,[2]s1!$A$2:$T$275,20,FALSE)</f>
        <v>13.647</v>
      </c>
      <c r="AB1283">
        <f>IF(J1283='OnSSET_original_NoMG-PV-Diesel'!L1282,'OnSSET_original_NoMG-PV-Diesel'!K1282,"wait")</f>
        <v>13.4023616832588</v>
      </c>
      <c r="AC1283">
        <f>VLOOKUP(B1283,[4]s3!$A$2:$T$275,20,FALSE)</f>
        <v>17.966999999999999</v>
      </c>
      <c r="AD1283" t="str">
        <f>IF(L1283='OnSSET_original_NoMG-PV-Diesel'!U1282,'OnSSET_original_NoMG-PV-Diesel'!T1282,"wait")</f>
        <v>wait</v>
      </c>
      <c r="AE1283" t="str">
        <f>IF(M1283='OnSSET_original_NoMG-PV-Diesel'!U1282,'OnSSET_original_NoMG-PV-Diesel'!T1282,"wait")</f>
        <v>wait</v>
      </c>
      <c r="AF1283">
        <f>IF(N1283='OnSSET_original_NoMG-PV-Diesel'!AD1282,'OnSSET_original_NoMG-PV-Diesel'!AC1282,"wait")</f>
        <v>23.195030984319501</v>
      </c>
      <c r="AG1283">
        <f>IF(O1283='OnSSET_original_NoMG-PV-Diesel'!AD1282,'OnSSET_original_NoMG-PV-Diesel'!AC1282,"wait")</f>
        <v>23.195030984319501</v>
      </c>
      <c r="AH1283">
        <f>IF(P1283='OnSSET_original_NoMG-PV-Diesel'!AD1282,'OnSSET_original_NoMG-PV-Diesel'!AC1282,"wait")</f>
        <v>23.195030984319501</v>
      </c>
      <c r="AR1283">
        <v>16.556999999999999</v>
      </c>
      <c r="AS1283">
        <v>0.64200000000000002</v>
      </c>
      <c r="AT1283">
        <v>0.52300000000000002</v>
      </c>
      <c r="AU1283">
        <v>3.9E-2</v>
      </c>
      <c r="AV1283">
        <v>67081.275020000001</v>
      </c>
      <c r="AW1283">
        <v>30986.733199999999</v>
      </c>
      <c r="AX1283">
        <v>15744.97048</v>
      </c>
      <c r="AZ1283">
        <f>SUMIF([1]base!$A$2:$A$169,B1283,[1]base!$V$2:$V$169)</f>
        <v>0</v>
      </c>
      <c r="BA1283">
        <f>SUMIF([2]s1!$A$2:$A$275,B1283,[2]s1!$U$2:$U$275)</f>
        <v>33491.9</v>
      </c>
      <c r="BB1283">
        <f>SUMIF([3]s2!$A$2:$A$115,B1283,[3]s2!$U$2:$U$115)</f>
        <v>0</v>
      </c>
      <c r="BC1283">
        <f>SUMIF([4]s3!$A$2:$A$245,B1283,[4]s3!$U$2:$U$245)</f>
        <v>26746.400000000001</v>
      </c>
      <c r="BD1283">
        <f>SUMIF([5]s4!$A$2:$A$74,B1283,[5]s4!$U$2:$U$74)</f>
        <v>0</v>
      </c>
      <c r="BF1283">
        <f t="shared" si="100"/>
        <v>0</v>
      </c>
      <c r="BG1283">
        <f t="shared" si="101"/>
        <v>147304.8787</v>
      </c>
      <c r="BH1283">
        <f t="shared" si="102"/>
        <v>0</v>
      </c>
      <c r="BI1283">
        <f t="shared" si="103"/>
        <v>140559.3787</v>
      </c>
      <c r="BJ1283">
        <f t="shared" si="104"/>
        <v>0</v>
      </c>
      <c r="BL1283" t="s">
        <v>115</v>
      </c>
      <c r="BM1283" s="23">
        <v>153891.8455</v>
      </c>
      <c r="BN1283" s="23">
        <v>13.40236168</v>
      </c>
      <c r="BP1283" t="s">
        <v>185</v>
      </c>
      <c r="BQ1283" s="23">
        <v>153891.8455</v>
      </c>
      <c r="BR1283" s="23">
        <v>13.40236168</v>
      </c>
      <c r="BT1283" t="s">
        <v>183</v>
      </c>
      <c r="BU1283" s="23">
        <v>28762.09115</v>
      </c>
      <c r="BV1283" s="23">
        <v>23.195030979999999</v>
      </c>
    </row>
    <row r="1284" spans="1:74" x14ac:dyDescent="0.25">
      <c r="A1284">
        <v>1</v>
      </c>
      <c r="B1284" s="15">
        <v>18559</v>
      </c>
      <c r="C1284" s="15">
        <v>-64.773650559999993</v>
      </c>
      <c r="D1284" s="15">
        <v>-20.79729773</v>
      </c>
      <c r="E1284" s="16">
        <v>1</v>
      </c>
      <c r="F1284" s="19">
        <v>19341.191660603199</v>
      </c>
      <c r="G1284" s="19">
        <v>50.766970610647931</v>
      </c>
      <c r="H1284" s="16" t="str">
        <f>IF(LCOE_SensitivityScenarios!BF1283&gt;'OnSSET_original_NoMG-PV-Diesel'!M1283,'OnSSET_original_NoMG-PV-Diesel'!L1283,LCOE_SensitivityScenarios!BG1283)</f>
        <v>SA_PV</v>
      </c>
      <c r="I1284" s="39" t="str">
        <f>IF(LCOE_SensitivityScenarios!BK1283&gt;'OnSSET_original_NoMG-PV-Diesel'!M1283,'OnSSET_original_NoMG-PV-Diesel'!L1283,LCOE_SensitivityScenarios!BL1283)</f>
        <v>SA_PV</v>
      </c>
      <c r="J1284" s="39" t="str">
        <f>IF(LCOE_SensitivityScenarios!BP1283&gt;'OnSSET_original_NoMG-PV-Diesel'!M1283,'OnSSET_original_NoMG-PV-Diesel'!L1283,LCOE_SensitivityScenarios!BQ1283)</f>
        <v>SA_PV</v>
      </c>
      <c r="K1284" s="38" t="str">
        <f>IF(LCOE_SensitivityScenarios!BU1283&gt;'OnSSET_original_NoMG-PV-Diesel'!V1283,'OnSSET_original_NoMG-PV-Diesel'!U1283,LCOE_SensitivityScenarios!BV1283)</f>
        <v>SA_PV</v>
      </c>
      <c r="L1284" s="39" t="str">
        <f>IF(LCOE_SensitivityScenarios!BZ1283&gt;'OnSSET_original_NoMG-PV-Diesel'!V1283,'OnSSET_original_NoMG-PV-Diesel'!U1283,LCOE_SensitivityScenarios!CA1283)</f>
        <v>SA_PV</v>
      </c>
      <c r="M1284" s="40" t="str">
        <f>IF(LCOE_SensitivityScenarios!CE1283&gt;'OnSSET_original_NoMG-PV-Diesel'!V1283,'OnSSET_original_NoMG-PV-Diesel'!U1283,LCOE_SensitivityScenarios!CF1283)</f>
        <v>SA_PV</v>
      </c>
      <c r="N1284" s="39" t="str">
        <f>IF(LCOE_SensitivityScenarios!CJ1283&gt;'OnSSET_original_NoMG-PV-Diesel'!AE1283,'OnSSET_original_NoMG-PV-Diesel'!AD1283,LCOE_SensitivityScenarios!CK1283)</f>
        <v>SA_Diesel</v>
      </c>
      <c r="O1284" s="39" t="str">
        <f>IF(LCOE_SensitivityScenarios!CO1283&gt;'OnSSET_original_NoMG-PV-Diesel'!AE1283,'OnSSET_original_NoMG-PV-Diesel'!AD1283,LCOE_SensitivityScenarios!CP1283)</f>
        <v>SA_Diesel</v>
      </c>
      <c r="P1284" s="40" t="str">
        <f>IF(LCOE_SensitivityScenarios!CT1283&gt;'OnSSET_original_NoMG-PV-Diesel'!AE1283,'OnSSET_original_NoMG-PV-Diesel'!AD1283,LCOE_SensitivityScenarios!CU1283)</f>
        <v>SA_Diesel</v>
      </c>
      <c r="Q1284" s="38">
        <f>IF(LCOE_SensitivityScenarios!BF1283&gt;'OnSSET_original_NoMG-PV-Diesel'!M1283,'OnSSET_original_NoMG-PV-Diesel'!M1283,LCOE_SensitivityScenarios!BF1283)</f>
        <v>0.42801482184546702</v>
      </c>
      <c r="R1284" s="28">
        <f>MIN('OnSSET_original_NoMG-PV-Diesel'!E1283:I1283,LCOE_SensitivityScenarios!BK1283)</f>
        <v>0.42801482184546702</v>
      </c>
      <c r="S1284" s="28">
        <f>MIN('OnSSET_original_NoMG-PV-Diesel'!E1283:I1283,LCOE_SensitivityScenarios!BP1283)</f>
        <v>0.42801482184546702</v>
      </c>
      <c r="T1284" s="27">
        <f>MIN('OnSSET_original_NoMG-PV-Diesel'!N1283:R1283,LCOE_SensitivityScenarios!BU1283)</f>
        <v>0.42801482184546702</v>
      </c>
      <c r="U1284" s="28">
        <f>MIN('OnSSET_original_NoMG-PV-Diesel'!N1283:R1283,LCOE_SensitivityScenarios!BZ1283)</f>
        <v>0.42801482184546702</v>
      </c>
      <c r="V1284" s="29">
        <f>MIN('OnSSET_original_NoMG-PV-Diesel'!N1283:R1283,LCOE_SensitivityScenarios!CE1283)</f>
        <v>0.42801482184546702</v>
      </c>
      <c r="W1284" s="28">
        <f>MIN('OnSSET_original_NoMG-PV-Diesel'!W1283:AA1283,LCOE_SensitivityScenarios!CJ1283)</f>
        <v>0.26028295529047202</v>
      </c>
      <c r="X1284" s="28">
        <f>MIN('OnSSET_original_NoMG-PV-Diesel'!W1283:AA1283,LCOE_SensitivityScenarios!CO1283)</f>
        <v>0.26028295529047202</v>
      </c>
      <c r="Y1284" s="29">
        <f>MIN('OnSSET_original_NoMG-PV-Diesel'!W1283:AA1283,LCOE_SensitivityScenarios!CT1283)</f>
        <v>0.26028295529047202</v>
      </c>
      <c r="Z1284">
        <f>IF(H1284='OnSSET_original_NoMG-PV-Diesel'!L1283,'OnSSET_original_NoMG-PV-Diesel'!K1283,"wait")</f>
        <v>10.8426906943621</v>
      </c>
      <c r="AA1284">
        <f>IF(I1284='OnSSET_original_NoMG-PV-Diesel'!L1283,'OnSSET_original_NoMG-PV-Diesel'!K1283,"wait")</f>
        <v>10.8426906943621</v>
      </c>
      <c r="AB1284">
        <f>IF(J1284='OnSSET_original_NoMG-PV-Diesel'!L1283,'OnSSET_original_NoMG-PV-Diesel'!K1283,"wait")</f>
        <v>10.8426906943621</v>
      </c>
      <c r="AC1284">
        <f>IF(K1284='OnSSET_original_NoMG-PV-Diesel'!U1283,'OnSSET_original_NoMG-PV-Diesel'!T1283,"wait")</f>
        <v>10.8426906943621</v>
      </c>
      <c r="AD1284">
        <f>IF(L1284='OnSSET_original_NoMG-PV-Diesel'!U1283,'OnSSET_original_NoMG-PV-Diesel'!T1283,"wait")</f>
        <v>10.8426906943621</v>
      </c>
      <c r="AE1284">
        <f>IF(M1284='OnSSET_original_NoMG-PV-Diesel'!U1283,'OnSSET_original_NoMG-PV-Diesel'!T1283,"wait")</f>
        <v>10.8426906943621</v>
      </c>
      <c r="AF1284">
        <f>IF(N1284='OnSSET_original_NoMG-PV-Diesel'!AD1283,'OnSSET_original_NoMG-PV-Diesel'!AC1283,"wait")</f>
        <v>8.8315943655722506</v>
      </c>
      <c r="AG1284">
        <f>IF(O1284='OnSSET_original_NoMG-PV-Diesel'!AD1283,'OnSSET_original_NoMG-PV-Diesel'!AC1283,"wait")</f>
        <v>8.8315943655722506</v>
      </c>
      <c r="AH1284">
        <f>IF(P1284='OnSSET_original_NoMG-PV-Diesel'!AD1283,'OnSSET_original_NoMG-PV-Diesel'!AC1283,"wait")</f>
        <v>8.8315943655722506</v>
      </c>
      <c r="AR1284">
        <v>50.853000000000002</v>
      </c>
      <c r="AS1284">
        <v>50.853000000000002</v>
      </c>
      <c r="AT1284">
        <v>19.422000000000001</v>
      </c>
      <c r="AU1284">
        <v>8.1579999999999995</v>
      </c>
      <c r="AV1284">
        <v>45146.811710000002</v>
      </c>
      <c r="AW1284">
        <v>0</v>
      </c>
      <c r="AX1284">
        <v>6726.0068060000003</v>
      </c>
      <c r="AZ1284">
        <f>SUMIF([1]base!$A$2:$A$169,B1284,[1]base!$V$2:$V$169)</f>
        <v>0</v>
      </c>
      <c r="BA1284">
        <f>SUMIF([2]s1!$A$2:$A$275,B1284,[2]s1!$U$2:$U$275)</f>
        <v>0</v>
      </c>
      <c r="BB1284">
        <f>SUMIF([3]s2!$A$2:$A$115,B1284,[3]s2!$U$2:$U$115)</f>
        <v>0</v>
      </c>
      <c r="BC1284">
        <f>SUMIF([4]s3!$A$2:$A$245,B1284,[4]s3!$U$2:$U$245)</f>
        <v>0</v>
      </c>
      <c r="BD1284">
        <f>SUMIF([5]s4!$A$2:$A$74,B1284,[5]s4!$U$2:$U$74)</f>
        <v>0</v>
      </c>
      <c r="BF1284">
        <f t="shared" si="100"/>
        <v>0</v>
      </c>
      <c r="BG1284">
        <f t="shared" si="101"/>
        <v>0</v>
      </c>
      <c r="BH1284">
        <f t="shared" si="102"/>
        <v>0</v>
      </c>
      <c r="BI1284">
        <f t="shared" si="103"/>
        <v>0</v>
      </c>
      <c r="BJ1284">
        <f t="shared" si="104"/>
        <v>0</v>
      </c>
      <c r="BL1284" t="s">
        <v>114</v>
      </c>
      <c r="BM1284" s="23">
        <v>54972.44182</v>
      </c>
      <c r="BN1284" s="23">
        <v>10.84269069</v>
      </c>
      <c r="BP1284" t="s">
        <v>186</v>
      </c>
      <c r="BQ1284" s="23">
        <v>54972.44182</v>
      </c>
      <c r="BR1284" s="23">
        <v>10.84269069</v>
      </c>
      <c r="BT1284" t="s">
        <v>183</v>
      </c>
      <c r="BU1284" s="23">
        <v>10951.27324</v>
      </c>
      <c r="BV1284" s="23">
        <v>8.8315943659999991</v>
      </c>
    </row>
    <row r="1285" spans="1:74" x14ac:dyDescent="0.25">
      <c r="A1285">
        <v>1</v>
      </c>
      <c r="B1285" s="15">
        <v>18571</v>
      </c>
      <c r="C1285" s="15">
        <v>-65.224388349999998</v>
      </c>
      <c r="D1285" s="15">
        <v>-21.320501480000001</v>
      </c>
      <c r="E1285" s="16">
        <v>1</v>
      </c>
      <c r="F1285" s="19">
        <v>33093.549744198703</v>
      </c>
      <c r="G1285" s="19">
        <v>50.139323458740847</v>
      </c>
      <c r="H1285" s="16" t="str">
        <f>IF(LCOE_SensitivityScenarios!BF1284&gt;'OnSSET_original_NoMG-PV-Diesel'!M1284,'OnSSET_original_NoMG-PV-Diesel'!L1284,LCOE_SensitivityScenarios!BG1284)</f>
        <v>SA_PV</v>
      </c>
      <c r="I1285" s="39" t="str">
        <f>IF(LCOE_SensitivityScenarios!BK1284&gt;'OnSSET_original_NoMG-PV-Diesel'!M1284,'OnSSET_original_NoMG-PV-Diesel'!L1284,LCOE_SensitivityScenarios!BL1284)</f>
        <v>SA_PV</v>
      </c>
      <c r="J1285" s="39" t="str">
        <f>IF(LCOE_SensitivityScenarios!BP1284&gt;'OnSSET_original_NoMG-PV-Diesel'!M1284,'OnSSET_original_NoMG-PV-Diesel'!L1284,LCOE_SensitivityScenarios!BQ1284)</f>
        <v>SA_PV</v>
      </c>
      <c r="K1285" s="38" t="str">
        <f>IF(LCOE_SensitivityScenarios!BU1284&gt;'OnSSET_original_NoMG-PV-Diesel'!V1284,'OnSSET_original_NoMG-PV-Diesel'!U1284,LCOE_SensitivityScenarios!BV1284)</f>
        <v>SA_Diesel</v>
      </c>
      <c r="L1285" s="39" t="str">
        <f>IF(LCOE_SensitivityScenarios!BZ1284&gt;'OnSSET_original_NoMG-PV-Diesel'!V1284,'OnSSET_original_NoMG-PV-Diesel'!U1284,LCOE_SensitivityScenarios!CA1284)</f>
        <v>SA_Diesel</v>
      </c>
      <c r="M1285" s="40" t="str">
        <f>IF(LCOE_SensitivityScenarios!CE1284&gt;'OnSSET_original_NoMG-PV-Diesel'!V1284,'OnSSET_original_NoMG-PV-Diesel'!U1284,LCOE_SensitivityScenarios!CF1284)</f>
        <v>SA_Diesel</v>
      </c>
      <c r="N1285" s="39" t="str">
        <f>IF(LCOE_SensitivityScenarios!CJ1284&gt;'OnSSET_original_NoMG-PV-Diesel'!AE1284,'OnSSET_original_NoMG-PV-Diesel'!AD1284,LCOE_SensitivityScenarios!CK1284)</f>
        <v>SA_Diesel</v>
      </c>
      <c r="O1285" s="39" t="str">
        <f>IF(LCOE_SensitivityScenarios!CO1284&gt;'OnSSET_original_NoMG-PV-Diesel'!AE1284,'OnSSET_original_NoMG-PV-Diesel'!AD1284,LCOE_SensitivityScenarios!CP1284)</f>
        <v>SA_Diesel</v>
      </c>
      <c r="P1285" s="40" t="str">
        <f>IF(LCOE_SensitivityScenarios!CT1284&gt;'OnSSET_original_NoMG-PV-Diesel'!AE1284,'OnSSET_original_NoMG-PV-Diesel'!AD1284,LCOE_SensitivityScenarios!CU1284)</f>
        <v>SA_Diesel</v>
      </c>
      <c r="Q1285" s="38">
        <f>IF(LCOE_SensitivityScenarios!BF1284&gt;'OnSSET_original_NoMG-PV-Diesel'!M1284,'OnSSET_original_NoMG-PV-Diesel'!M1284,LCOE_SensitivityScenarios!BF1284)</f>
        <v>0.35083762485430697</v>
      </c>
      <c r="R1285" s="28">
        <f>MIN('OnSSET_original_NoMG-PV-Diesel'!E1284:I1284,LCOE_SensitivityScenarios!BK1284)</f>
        <v>0.35083762485430697</v>
      </c>
      <c r="S1285" s="28">
        <f>MIN('OnSSET_original_NoMG-PV-Diesel'!E1284:I1284,LCOE_SensitivityScenarios!BP1284)</f>
        <v>0.35083762485430697</v>
      </c>
      <c r="T1285" s="27">
        <f>MIN('OnSSET_original_NoMG-PV-Diesel'!N1284:R1284,LCOE_SensitivityScenarios!BU1284)</f>
        <v>0.31927675140566703</v>
      </c>
      <c r="U1285" s="28">
        <f>MIN('OnSSET_original_NoMG-PV-Diesel'!N1284:R1284,LCOE_SensitivityScenarios!BZ1284)</f>
        <v>0.31927675140566703</v>
      </c>
      <c r="V1285" s="29">
        <f>MIN('OnSSET_original_NoMG-PV-Diesel'!N1284:R1284,LCOE_SensitivityScenarios!CE1284)</f>
        <v>0.31927675140566703</v>
      </c>
      <c r="W1285" s="28">
        <f>MIN('OnSSET_original_NoMG-PV-Diesel'!W1284:AA1284,LCOE_SensitivityScenarios!CJ1284)</f>
        <v>0.18184802181913301</v>
      </c>
      <c r="X1285" s="28">
        <f>MIN('OnSSET_original_NoMG-PV-Diesel'!W1284:AA1284,LCOE_SensitivityScenarios!CO1284)</f>
        <v>0.18184802181913301</v>
      </c>
      <c r="Y1285" s="29">
        <f>MIN('OnSSET_original_NoMG-PV-Diesel'!W1284:AA1284,LCOE_SensitivityScenarios!CT1284)</f>
        <v>0.18184802181913301</v>
      </c>
      <c r="Z1285">
        <f>IF(H1285='OnSSET_original_NoMG-PV-Diesel'!L1284,'OnSSET_original_NoMG-PV-Diesel'!K1284,"wait")</f>
        <v>15.207035081425699</v>
      </c>
      <c r="AA1285">
        <f>IF(I1285='OnSSET_original_NoMG-PV-Diesel'!L1284,'OnSSET_original_NoMG-PV-Diesel'!K1284,"wait")</f>
        <v>15.207035081425699</v>
      </c>
      <c r="AB1285">
        <f>IF(J1285='OnSSET_original_NoMG-PV-Diesel'!L1284,'OnSSET_original_NoMG-PV-Diesel'!K1284,"wait")</f>
        <v>15.207035081425699</v>
      </c>
      <c r="AC1285">
        <f>IF(K1285='OnSSET_original_NoMG-PV-Diesel'!U1284,'OnSSET_original_NoMG-PV-Diesel'!T1284,"wait")</f>
        <v>15.1112099288578</v>
      </c>
      <c r="AD1285">
        <f>IF(L1285='OnSSET_original_NoMG-PV-Diesel'!U1284,'OnSSET_original_NoMG-PV-Diesel'!T1284,"wait")</f>
        <v>15.1112099288578</v>
      </c>
      <c r="AE1285">
        <f>IF(M1285='OnSSET_original_NoMG-PV-Diesel'!U1284,'OnSSET_original_NoMG-PV-Diesel'!T1284,"wait")</f>
        <v>15.1112099288578</v>
      </c>
      <c r="AF1285">
        <f>IF(N1285='OnSSET_original_NoMG-PV-Diesel'!AD1284,'OnSSET_original_NoMG-PV-Diesel'!AC1284,"wait")</f>
        <v>15.1112099288578</v>
      </c>
      <c r="AG1285">
        <f>IF(O1285='OnSSET_original_NoMG-PV-Diesel'!AD1284,'OnSSET_original_NoMG-PV-Diesel'!AC1284,"wait")</f>
        <v>15.1112099288578</v>
      </c>
      <c r="AH1285">
        <f>IF(P1285='OnSSET_original_NoMG-PV-Diesel'!AD1284,'OnSSET_original_NoMG-PV-Diesel'!AC1284,"wait")</f>
        <v>15.1112099288578</v>
      </c>
      <c r="AR1285">
        <v>7.24</v>
      </c>
      <c r="AS1285">
        <v>7.24</v>
      </c>
      <c r="AT1285">
        <v>18.684000000000001</v>
      </c>
      <c r="AU1285">
        <v>0.23300000000000001</v>
      </c>
      <c r="AV1285">
        <v>43711.035279999996</v>
      </c>
      <c r="AW1285">
        <v>0</v>
      </c>
      <c r="AX1285">
        <v>6267.4154319999998</v>
      </c>
      <c r="AZ1285">
        <f>SUMIF([1]base!$A$2:$A$169,B1285,[1]base!$V$2:$V$169)</f>
        <v>0</v>
      </c>
      <c r="BA1285">
        <f>SUMIF([2]s1!$A$2:$A$275,B1285,[2]s1!$U$2:$U$275)</f>
        <v>0</v>
      </c>
      <c r="BB1285">
        <f>SUMIF([3]s2!$A$2:$A$115,B1285,[3]s2!$U$2:$U$115)</f>
        <v>0</v>
      </c>
      <c r="BC1285">
        <f>SUMIF([4]s3!$A$2:$A$245,B1285,[4]s3!$U$2:$U$245)</f>
        <v>0</v>
      </c>
      <c r="BD1285">
        <f>SUMIF([5]s4!$A$2:$A$74,B1285,[5]s4!$U$2:$U$74)</f>
        <v>0</v>
      </c>
      <c r="BF1285">
        <f t="shared" si="100"/>
        <v>0</v>
      </c>
      <c r="BG1285">
        <f t="shared" si="101"/>
        <v>0</v>
      </c>
      <c r="BH1285">
        <f t="shared" si="102"/>
        <v>0</v>
      </c>
      <c r="BI1285">
        <f t="shared" si="103"/>
        <v>0</v>
      </c>
      <c r="BJ1285">
        <f t="shared" si="104"/>
        <v>0</v>
      </c>
      <c r="BL1285" t="s">
        <v>114</v>
      </c>
      <c r="BM1285" s="23">
        <v>77099.667860000001</v>
      </c>
      <c r="BN1285" s="23">
        <v>15.207035080000001</v>
      </c>
      <c r="BP1285" t="s">
        <v>183</v>
      </c>
      <c r="BQ1285" s="23">
        <v>18738.06496</v>
      </c>
      <c r="BR1285" s="23">
        <v>15.111209929999999</v>
      </c>
      <c r="BT1285" t="s">
        <v>183</v>
      </c>
      <c r="BU1285" s="23">
        <v>18738.06496</v>
      </c>
      <c r="BV1285" s="23">
        <v>15.111209929999999</v>
      </c>
    </row>
    <row r="1286" spans="1:74" x14ac:dyDescent="0.25">
      <c r="A1286">
        <v>1</v>
      </c>
      <c r="B1286" s="15">
        <v>18577</v>
      </c>
      <c r="C1286" s="15">
        <v>-64.319135979999999</v>
      </c>
      <c r="D1286" s="15">
        <v>-20.851194459999999</v>
      </c>
      <c r="E1286" s="16">
        <v>1</v>
      </c>
      <c r="F1286" s="19">
        <v>43317.166168082797</v>
      </c>
      <c r="G1286" s="19">
        <v>105.33020010884148</v>
      </c>
      <c r="H1286" s="16" t="str">
        <f>IF(LCOE_SensitivityScenarios!BF1285&gt;'OnSSET_original_NoMG-PV-Diesel'!M1285,'OnSSET_original_NoMG-PV-Diesel'!L1285,LCOE_SensitivityScenarios!BG1285)</f>
        <v>SA_Diesel</v>
      </c>
      <c r="I1286" s="39" t="str">
        <f>IF(LCOE_SensitivityScenarios!BK1285&gt;'OnSSET_original_NoMG-PV-Diesel'!M1285,'OnSSET_original_NoMG-PV-Diesel'!L1285,LCOE_SensitivityScenarios!BL1285)</f>
        <v>SA_Diesel</v>
      </c>
      <c r="J1286" s="39" t="str">
        <f>IF(LCOE_SensitivityScenarios!BP1285&gt;'OnSSET_original_NoMG-PV-Diesel'!M1285,'OnSSET_original_NoMG-PV-Diesel'!L1285,LCOE_SensitivityScenarios!BQ1285)</f>
        <v>SA_Diesel</v>
      </c>
      <c r="K1286" s="38" t="str">
        <f>IF(LCOE_SensitivityScenarios!BU1285&gt;'OnSSET_original_NoMG-PV-Diesel'!V1285,'OnSSET_original_NoMG-PV-Diesel'!U1285,LCOE_SensitivityScenarios!BV1285)</f>
        <v>SA_Diesel</v>
      </c>
      <c r="L1286" s="39" t="str">
        <f>IF(LCOE_SensitivityScenarios!BZ1285&gt;'OnSSET_original_NoMG-PV-Diesel'!V1285,'OnSSET_original_NoMG-PV-Diesel'!U1285,LCOE_SensitivityScenarios!CA1285)</f>
        <v>SA_Diesel</v>
      </c>
      <c r="M1286" s="40" t="str">
        <f>IF(LCOE_SensitivityScenarios!CE1285&gt;'OnSSET_original_NoMG-PV-Diesel'!V1285,'OnSSET_original_NoMG-PV-Diesel'!U1285,LCOE_SensitivityScenarios!CF1285)</f>
        <v>SA_Diesel</v>
      </c>
      <c r="N1286" s="39" t="str">
        <f>IF(LCOE_SensitivityScenarios!CJ1285&gt;'OnSSET_original_NoMG-PV-Diesel'!AE1285,'OnSSET_original_NoMG-PV-Diesel'!AD1285,LCOE_SensitivityScenarios!CK1285)</f>
        <v>SA_Diesel</v>
      </c>
      <c r="O1286" s="39" t="str">
        <f>IF(LCOE_SensitivityScenarios!CO1285&gt;'OnSSET_original_NoMG-PV-Diesel'!AE1285,'OnSSET_original_NoMG-PV-Diesel'!AD1285,LCOE_SensitivityScenarios!CP1285)</f>
        <v>SA_Diesel</v>
      </c>
      <c r="P1286" s="40" t="str">
        <f>IF(LCOE_SensitivityScenarios!CT1285&gt;'OnSSET_original_NoMG-PV-Diesel'!AE1285,'OnSSET_original_NoMG-PV-Diesel'!AD1285,LCOE_SensitivityScenarios!CU1285)</f>
        <v>SA_Diesel</v>
      </c>
      <c r="Q1286" s="38">
        <f>IF(LCOE_SensitivityScenarios!BF1285&gt;'OnSSET_original_NoMG-PV-Diesel'!M1285,'OnSSET_original_NoMG-PV-Diesel'!M1285,LCOE_SensitivityScenarios!BF1285)</f>
        <v>0.47892392368493603</v>
      </c>
      <c r="R1286" s="28">
        <f>MIN('OnSSET_original_NoMG-PV-Diesel'!E1285:I1285,LCOE_SensitivityScenarios!BK1285)</f>
        <v>0.47892392368493603</v>
      </c>
      <c r="S1286" s="28">
        <f>MIN('OnSSET_original_NoMG-PV-Diesel'!E1285:I1285,LCOE_SensitivityScenarios!BP1285)</f>
        <v>0.47892392368493603</v>
      </c>
      <c r="T1286" s="27">
        <f>MIN('OnSSET_original_NoMG-PV-Diesel'!N1285:R1285,LCOE_SensitivityScenarios!BU1285)</f>
        <v>0.354807105884136</v>
      </c>
      <c r="U1286" s="28">
        <f>MIN('OnSSET_original_NoMG-PV-Diesel'!N1285:R1285,LCOE_SensitivityScenarios!BZ1285)</f>
        <v>0.354807105884136</v>
      </c>
      <c r="V1286" s="29">
        <f>MIN('OnSSET_original_NoMG-PV-Diesel'!N1285:R1285,LCOE_SensitivityScenarios!CE1285)</f>
        <v>0.354807105884136</v>
      </c>
      <c r="W1286" s="28">
        <f>MIN('OnSSET_original_NoMG-PV-Diesel'!W1285:AA1285,LCOE_SensitivityScenarios!CJ1285)</f>
        <v>0.193914934660878</v>
      </c>
      <c r="X1286" s="28">
        <f>MIN('OnSSET_original_NoMG-PV-Diesel'!W1285:AA1285,LCOE_SensitivityScenarios!CO1285)</f>
        <v>0.193914934660878</v>
      </c>
      <c r="Y1286" s="29">
        <f>MIN('OnSSET_original_NoMG-PV-Diesel'!W1285:AA1285,LCOE_SensitivityScenarios!CT1285)</f>
        <v>0.193914934660878</v>
      </c>
      <c r="Z1286">
        <f>IF(H1286='OnSSET_original_NoMG-PV-Diesel'!L1285,'OnSSET_original_NoMG-PV-Diesel'!K1285,"wait")</f>
        <v>19.779527930631399</v>
      </c>
      <c r="AA1286">
        <f>IF(I1286='OnSSET_original_NoMG-PV-Diesel'!L1285,'OnSSET_original_NoMG-PV-Diesel'!K1285,"wait")</f>
        <v>19.779527930631399</v>
      </c>
      <c r="AB1286">
        <f>IF(J1286='OnSSET_original_NoMG-PV-Diesel'!L1285,'OnSSET_original_NoMG-PV-Diesel'!K1285,"wait")</f>
        <v>19.779527930631399</v>
      </c>
      <c r="AC1286">
        <f>IF(K1286='OnSSET_original_NoMG-PV-Diesel'!U1285,'OnSSET_original_NoMG-PV-Diesel'!T1285,"wait")</f>
        <v>19.779527930631399</v>
      </c>
      <c r="AD1286">
        <f>IF(L1286='OnSSET_original_NoMG-PV-Diesel'!U1285,'OnSSET_original_NoMG-PV-Diesel'!T1285,"wait")</f>
        <v>19.779527930631399</v>
      </c>
      <c r="AE1286">
        <f>IF(M1286='OnSSET_original_NoMG-PV-Diesel'!U1285,'OnSSET_original_NoMG-PV-Diesel'!T1285,"wait")</f>
        <v>19.779527930631399</v>
      </c>
      <c r="AF1286">
        <f>IF(N1286='OnSSET_original_NoMG-PV-Diesel'!AD1285,'OnSSET_original_NoMG-PV-Diesel'!AC1285,"wait")</f>
        <v>19.779527930631399</v>
      </c>
      <c r="AG1286">
        <f>IF(O1286='OnSSET_original_NoMG-PV-Diesel'!AD1285,'OnSSET_original_NoMG-PV-Diesel'!AC1285,"wait")</f>
        <v>19.779527930631399</v>
      </c>
      <c r="AH1286">
        <f>IF(P1286='OnSSET_original_NoMG-PV-Diesel'!AD1285,'OnSSET_original_NoMG-PV-Diesel'!AC1285,"wait")</f>
        <v>19.779527930631399</v>
      </c>
      <c r="AR1286">
        <v>80.31</v>
      </c>
      <c r="AS1286">
        <v>74.573999999999998</v>
      </c>
      <c r="AT1286">
        <v>39.902000000000001</v>
      </c>
      <c r="AU1286">
        <v>24.311999999999902</v>
      </c>
      <c r="AV1286">
        <v>86296.879419999997</v>
      </c>
      <c r="AW1286">
        <v>0</v>
      </c>
      <c r="AX1286">
        <v>26751.16344</v>
      </c>
      <c r="AZ1286">
        <f>SUMIF([1]base!$A$2:$A$169,B1286,[1]base!$V$2:$V$169)</f>
        <v>0</v>
      </c>
      <c r="BA1286">
        <f>SUMIF([2]s1!$A$2:$A$275,B1286,[2]s1!$U$2:$U$275)</f>
        <v>0</v>
      </c>
      <c r="BB1286">
        <f>SUMIF([3]s2!$A$2:$A$115,B1286,[3]s2!$U$2:$U$115)</f>
        <v>0</v>
      </c>
      <c r="BC1286">
        <f>SUMIF([4]s3!$A$2:$A$245,B1286,[4]s3!$U$2:$U$245)</f>
        <v>0</v>
      </c>
      <c r="BD1286">
        <f>SUMIF([5]s4!$A$2:$A$74,B1286,[5]s4!$U$2:$U$74)</f>
        <v>0</v>
      </c>
      <c r="BF1286">
        <f t="shared" si="100"/>
        <v>0</v>
      </c>
      <c r="BG1286">
        <f t="shared" si="101"/>
        <v>0</v>
      </c>
      <c r="BH1286">
        <f t="shared" si="102"/>
        <v>0</v>
      </c>
      <c r="BI1286">
        <f t="shared" si="103"/>
        <v>0</v>
      </c>
      <c r="BJ1286">
        <f t="shared" si="104"/>
        <v>0</v>
      </c>
      <c r="BL1286" t="s">
        <v>113</v>
      </c>
      <c r="BM1286" s="23">
        <v>24526.830150000002</v>
      </c>
      <c r="BN1286" s="23">
        <v>19.77952793</v>
      </c>
      <c r="BP1286" t="s">
        <v>183</v>
      </c>
      <c r="BQ1286" s="23">
        <v>24526.830150000002</v>
      </c>
      <c r="BR1286" s="23">
        <v>19.77952793</v>
      </c>
      <c r="BT1286" t="s">
        <v>183</v>
      </c>
      <c r="BU1286" s="23">
        <v>24526.830150000002</v>
      </c>
      <c r="BV1286" s="23">
        <v>19.77952793</v>
      </c>
    </row>
    <row r="1287" spans="1:74" x14ac:dyDescent="0.25">
      <c r="A1287">
        <v>1</v>
      </c>
      <c r="B1287" s="15">
        <v>18586</v>
      </c>
      <c r="C1287" s="15">
        <v>-65.341802000000001</v>
      </c>
      <c r="D1287" s="15">
        <v>-20.913969999999999</v>
      </c>
      <c r="E1287" s="16">
        <v>1</v>
      </c>
      <c r="F1287" s="19">
        <v>53535.7101744869</v>
      </c>
      <c r="G1287" s="19">
        <v>112.69087822436933</v>
      </c>
      <c r="H1287" s="16" t="str">
        <f>IF(LCOE_SensitivityScenarios!BF1286&gt;'OnSSET_original_NoMG-PV-Diesel'!M1286,'OnSSET_original_NoMG-PV-Diesel'!L1286,LCOE_SensitivityScenarios!BG1286)</f>
        <v>SA_PV</v>
      </c>
      <c r="I1287" s="39" t="str">
        <f>IF(LCOE_SensitivityScenarios!BK1286&gt;'OnSSET_original_NoMG-PV-Diesel'!M1286,'OnSSET_original_NoMG-PV-Diesel'!L1286,LCOE_SensitivityScenarios!BL1286)</f>
        <v>SA_PV</v>
      </c>
      <c r="J1287" s="39" t="str">
        <f>IF(LCOE_SensitivityScenarios!BP1286&gt;'OnSSET_original_NoMG-PV-Diesel'!M1286,'OnSSET_original_NoMG-PV-Diesel'!L1286,LCOE_SensitivityScenarios!BQ1286)</f>
        <v>SA_PV</v>
      </c>
      <c r="K1287" s="38" t="str">
        <f>IF(LCOE_SensitivityScenarios!BU1286&gt;'OnSSET_original_NoMG-PV-Diesel'!V1286,'OnSSET_original_NoMG-PV-Diesel'!U1286,LCOE_SensitivityScenarios!BV1286)</f>
        <v>SA_PV</v>
      </c>
      <c r="L1287" s="39" t="str">
        <f>IF(LCOE_SensitivityScenarios!BZ1286&gt;'OnSSET_original_NoMG-PV-Diesel'!V1286,'OnSSET_original_NoMG-PV-Diesel'!U1286,LCOE_SensitivityScenarios!CA1286)</f>
        <v>MG_Hybrid</v>
      </c>
      <c r="M1287" s="40" t="str">
        <f>IF(LCOE_SensitivityScenarios!CE1286&gt;'OnSSET_original_NoMG-PV-Diesel'!V1286,'OnSSET_original_NoMG-PV-Diesel'!U1286,LCOE_SensitivityScenarios!CF1286)</f>
        <v>SA_PV</v>
      </c>
      <c r="N1287" s="39" t="str">
        <f>IF(LCOE_SensitivityScenarios!CJ1286&gt;'OnSSET_original_NoMG-PV-Diesel'!AE1286,'OnSSET_original_NoMG-PV-Diesel'!AD1286,LCOE_SensitivityScenarios!CK1286)</f>
        <v>SA_Diesel</v>
      </c>
      <c r="O1287" s="39" t="str">
        <f>IF(LCOE_SensitivityScenarios!CO1286&gt;'OnSSET_original_NoMG-PV-Diesel'!AE1286,'OnSSET_original_NoMG-PV-Diesel'!AD1286,LCOE_SensitivityScenarios!CP1286)</f>
        <v>SA_Diesel</v>
      </c>
      <c r="P1287" s="40" t="str">
        <f>IF(LCOE_SensitivityScenarios!CT1286&gt;'OnSSET_original_NoMG-PV-Diesel'!AE1286,'OnSSET_original_NoMG-PV-Diesel'!AD1286,LCOE_SensitivityScenarios!CU1286)</f>
        <v>SA_Diesel</v>
      </c>
      <c r="Q1287" s="38">
        <f>IF(LCOE_SensitivityScenarios!BF1286&gt;'OnSSET_original_NoMG-PV-Diesel'!M1286,'OnSSET_original_NoMG-PV-Diesel'!M1286,LCOE_SensitivityScenarios!BF1286)</f>
        <v>0.36037611592936097</v>
      </c>
      <c r="R1287" s="28">
        <f>MIN('OnSSET_original_NoMG-PV-Diesel'!E1286:I1286,LCOE_SensitivityScenarios!BK1286)</f>
        <v>0.36037611592936097</v>
      </c>
      <c r="S1287" s="28">
        <f>MIN('OnSSET_original_NoMG-PV-Diesel'!E1286:I1286,LCOE_SensitivityScenarios!BP1286)</f>
        <v>0.36037611592936097</v>
      </c>
      <c r="T1287" s="27">
        <f>MIN('OnSSET_original_NoMG-PV-Diesel'!N1286:R1286,LCOE_SensitivityScenarios!BU1286)</f>
        <v>0.36037611592936097</v>
      </c>
      <c r="U1287" s="28">
        <f>MIN('OnSSET_original_NoMG-PV-Diesel'!N1286:R1286,LCOE_SensitivityScenarios!BZ1286)</f>
        <v>0.35793146089020356</v>
      </c>
      <c r="V1287" s="29">
        <f>MIN('OnSSET_original_NoMG-PV-Diesel'!N1286:R1286,LCOE_SensitivityScenarios!CE1286)</f>
        <v>0.36037611592936097</v>
      </c>
      <c r="W1287" s="28">
        <f>MIN('OnSSET_original_NoMG-PV-Diesel'!W1286:AA1286,LCOE_SensitivityScenarios!CJ1286)</f>
        <v>0.248216042448727</v>
      </c>
      <c r="X1287" s="28">
        <f>MIN('OnSSET_original_NoMG-PV-Diesel'!W1286:AA1286,LCOE_SensitivityScenarios!CO1286)</f>
        <v>0.248216042448727</v>
      </c>
      <c r="Y1287" s="29">
        <f>MIN('OnSSET_original_NoMG-PV-Diesel'!W1286:AA1286,LCOE_SensitivityScenarios!CT1286)</f>
        <v>0.248216042448727</v>
      </c>
      <c r="Z1287">
        <f>IF(H1287='OnSSET_original_NoMG-PV-Diesel'!L1286,'OnSSET_original_NoMG-PV-Diesel'!K1286,"wait")</f>
        <v>25.269380805478601</v>
      </c>
      <c r="AA1287">
        <f>IF(I1287='OnSSET_original_NoMG-PV-Diesel'!L1286,'OnSSET_original_NoMG-PV-Diesel'!K1286,"wait")</f>
        <v>25.269380805478601</v>
      </c>
      <c r="AB1287">
        <f>IF(J1287='OnSSET_original_NoMG-PV-Diesel'!L1286,'OnSSET_original_NoMG-PV-Diesel'!K1286,"wait")</f>
        <v>25.269380805478601</v>
      </c>
      <c r="AC1287">
        <f>IF(K1287='OnSSET_original_NoMG-PV-Diesel'!U1286,'OnSSET_original_NoMG-PV-Diesel'!T1286,"wait")</f>
        <v>25.269380805478601</v>
      </c>
      <c r="AD1287" t="str">
        <f>IF(L1287='OnSSET_original_NoMG-PV-Diesel'!U1286,'OnSSET_original_NoMG-PV-Diesel'!T1286,"wait")</f>
        <v>wait</v>
      </c>
      <c r="AE1287">
        <f>IF(M1287='OnSSET_original_NoMG-PV-Diesel'!U1286,'OnSSET_original_NoMG-PV-Diesel'!T1286,"wait")</f>
        <v>25.269380805478601</v>
      </c>
      <c r="AF1287">
        <f>IF(N1287='OnSSET_original_NoMG-PV-Diesel'!AD1286,'OnSSET_original_NoMG-PV-Diesel'!AC1286,"wait")</f>
        <v>24.445529760039701</v>
      </c>
      <c r="AG1287">
        <f>IF(O1287='OnSSET_original_NoMG-PV-Diesel'!AD1286,'OnSSET_original_NoMG-PV-Diesel'!AC1286,"wait")</f>
        <v>24.445529760039701</v>
      </c>
      <c r="AH1287">
        <f>IF(P1287='OnSSET_original_NoMG-PV-Diesel'!AD1286,'OnSSET_original_NoMG-PV-Diesel'!AC1286,"wait")</f>
        <v>24.445529760039701</v>
      </c>
      <c r="AR1287">
        <v>12.452</v>
      </c>
      <c r="AS1287">
        <v>12.452</v>
      </c>
      <c r="AT1287">
        <v>24.152999999999999</v>
      </c>
      <c r="AU1287">
        <v>5.3999999999999999E-2</v>
      </c>
      <c r="AV1287">
        <v>63929.02405</v>
      </c>
      <c r="AW1287">
        <v>0</v>
      </c>
      <c r="AX1287">
        <v>14216.33257</v>
      </c>
      <c r="AZ1287">
        <f>SUMIF([1]base!$A$2:$A$169,B1287,[1]base!$V$2:$V$169)</f>
        <v>0</v>
      </c>
      <c r="BA1287">
        <f>SUMIF([2]s1!$A$2:$A$275,B1287,[2]s1!$U$2:$U$275)</f>
        <v>0</v>
      </c>
      <c r="BB1287">
        <f>SUMIF([3]s2!$A$2:$A$115,B1287,[3]s2!$U$2:$U$115)</f>
        <v>0</v>
      </c>
      <c r="BC1287">
        <f>SUMIF([4]s3!$A$2:$A$245,B1287,[4]s3!$U$2:$U$245)</f>
        <v>0</v>
      </c>
      <c r="BD1287">
        <f>SUMIF([5]s4!$A$2:$A$74,B1287,[5]s4!$U$2:$U$74)</f>
        <v>0</v>
      </c>
      <c r="BF1287">
        <f t="shared" si="100"/>
        <v>0</v>
      </c>
      <c r="BG1287">
        <f t="shared" si="101"/>
        <v>0</v>
      </c>
      <c r="BH1287">
        <f t="shared" si="102"/>
        <v>0</v>
      </c>
      <c r="BI1287">
        <f t="shared" si="103"/>
        <v>0</v>
      </c>
      <c r="BJ1287">
        <f t="shared" si="104"/>
        <v>0</v>
      </c>
      <c r="BL1287" t="s">
        <v>114</v>
      </c>
      <c r="BM1287" s="23">
        <v>128115.7607</v>
      </c>
      <c r="BN1287" s="23">
        <v>25.269380810000001</v>
      </c>
      <c r="BP1287" t="s">
        <v>186</v>
      </c>
      <c r="BQ1287" s="23">
        <v>128115.7607</v>
      </c>
      <c r="BR1287" s="23">
        <v>25.269380810000001</v>
      </c>
      <c r="BT1287" t="s">
        <v>183</v>
      </c>
      <c r="BU1287" s="23">
        <v>30312.723259999999</v>
      </c>
      <c r="BV1287" s="23">
        <v>24.445529759999999</v>
      </c>
    </row>
    <row r="1288" spans="1:74" x14ac:dyDescent="0.25">
      <c r="A1288">
        <v>1</v>
      </c>
      <c r="B1288" s="15">
        <v>18611</v>
      </c>
      <c r="C1288" s="15">
        <v>-64.917132839999994</v>
      </c>
      <c r="D1288" s="15">
        <v>-21.00605023</v>
      </c>
      <c r="E1288" s="16">
        <v>1</v>
      </c>
      <c r="F1288" s="19">
        <v>58261.792436127202</v>
      </c>
      <c r="G1288" s="19">
        <v>137.61771569623298</v>
      </c>
      <c r="H1288" s="16" t="str">
        <f>IF(LCOE_SensitivityScenarios!BF1287&gt;'OnSSET_original_NoMG-PV-Diesel'!M1287,'OnSSET_original_NoMG-PV-Diesel'!L1287,LCOE_SensitivityScenarios!BG1287)</f>
        <v>SA_PV</v>
      </c>
      <c r="I1288" s="39" t="str">
        <f>IF(LCOE_SensitivityScenarios!BK1287&gt;'OnSSET_original_NoMG-PV-Diesel'!M1287,'OnSSET_original_NoMG-PV-Diesel'!L1287,LCOE_SensitivityScenarios!BL1287)</f>
        <v>SA_PV</v>
      </c>
      <c r="J1288" s="39" t="str">
        <f>IF(LCOE_SensitivityScenarios!BP1287&gt;'OnSSET_original_NoMG-PV-Diesel'!M1287,'OnSSET_original_NoMG-PV-Diesel'!L1287,LCOE_SensitivityScenarios!BQ1287)</f>
        <v>SA_PV</v>
      </c>
      <c r="K1288" s="38" t="str">
        <f>IF(LCOE_SensitivityScenarios!BU1287&gt;'OnSSET_original_NoMG-PV-Diesel'!V1287,'OnSSET_original_NoMG-PV-Diesel'!U1287,LCOE_SensitivityScenarios!BV1287)</f>
        <v>MG_Hybrid</v>
      </c>
      <c r="L1288" s="39" t="str">
        <f>IF(LCOE_SensitivityScenarios!BZ1287&gt;'OnSSET_original_NoMG-PV-Diesel'!V1287,'OnSSET_original_NoMG-PV-Diesel'!U1287,LCOE_SensitivityScenarios!CA1287)</f>
        <v>MG_Hybrid</v>
      </c>
      <c r="M1288" s="40" t="str">
        <f>IF(LCOE_SensitivityScenarios!CE1287&gt;'OnSSET_original_NoMG-PV-Diesel'!V1287,'OnSSET_original_NoMG-PV-Diesel'!U1287,LCOE_SensitivityScenarios!CF1287)</f>
        <v>SA_Diesel</v>
      </c>
      <c r="N1288" s="39" t="str">
        <f>IF(LCOE_SensitivityScenarios!CJ1287&gt;'OnSSET_original_NoMG-PV-Diesel'!AE1287,'OnSSET_original_NoMG-PV-Diesel'!AD1287,LCOE_SensitivityScenarios!CK1287)</f>
        <v>SA_Diesel</v>
      </c>
      <c r="O1288" s="39" t="str">
        <f>IF(LCOE_SensitivityScenarios!CO1287&gt;'OnSSET_original_NoMG-PV-Diesel'!AE1287,'OnSSET_original_NoMG-PV-Diesel'!AD1287,LCOE_SensitivityScenarios!CP1287)</f>
        <v>SA_Diesel</v>
      </c>
      <c r="P1288" s="40" t="str">
        <f>IF(LCOE_SensitivityScenarios!CT1287&gt;'OnSSET_original_NoMG-PV-Diesel'!AE1287,'OnSSET_original_NoMG-PV-Diesel'!AD1287,LCOE_SensitivityScenarios!CU1287)</f>
        <v>SA_Diesel</v>
      </c>
      <c r="Q1288" s="38">
        <f>IF(LCOE_SensitivityScenarios!BF1287&gt;'OnSSET_original_NoMG-PV-Diesel'!M1287,'OnSSET_original_NoMG-PV-Diesel'!M1287,LCOE_SensitivityScenarios!BF1287)</f>
        <v>0.41903136662708201</v>
      </c>
      <c r="R1288" s="28">
        <f>MIN('OnSSET_original_NoMG-PV-Diesel'!E1287:I1287,LCOE_SensitivityScenarios!BK1287)</f>
        <v>0.41903136662708201</v>
      </c>
      <c r="S1288" s="28">
        <f>MIN('OnSSET_original_NoMG-PV-Diesel'!E1287:I1287,LCOE_SensitivityScenarios!BP1287)</f>
        <v>0.41903136662708201</v>
      </c>
      <c r="T1288" s="27">
        <f>MIN('OnSSET_original_NoMG-PV-Diesel'!N1287:R1287,LCOE_SensitivityScenarios!BU1287)</f>
        <v>0.40190778291084506</v>
      </c>
      <c r="U1288" s="28">
        <f>MIN('OnSSET_original_NoMG-PV-Diesel'!N1287:R1287,LCOE_SensitivityScenarios!BZ1287)</f>
        <v>0.36496627491884504</v>
      </c>
      <c r="V1288" s="29">
        <f>MIN('OnSSET_original_NoMG-PV-Diesel'!N1287:R1287,LCOE_SensitivityScenarios!CE1287)</f>
        <v>0.40810263760184101</v>
      </c>
      <c r="W1288" s="28">
        <f>MIN('OnSSET_original_NoMG-PV-Diesel'!W1287:AA1287,LCOE_SensitivityScenarios!CJ1287)</f>
        <v>0.21201530392349399</v>
      </c>
      <c r="X1288" s="28">
        <f>MIN('OnSSET_original_NoMG-PV-Diesel'!W1287:AA1287,LCOE_SensitivityScenarios!CO1287)</f>
        <v>0.21201530392349399</v>
      </c>
      <c r="Y1288" s="29">
        <f>MIN('OnSSET_original_NoMG-PV-Diesel'!W1287:AA1287,LCOE_SensitivityScenarios!CT1287)</f>
        <v>0.21201530392349399</v>
      </c>
      <c r="Z1288">
        <f>IF(H1288='OnSSET_original_NoMG-PV-Diesel'!L1287,'OnSSET_original_NoMG-PV-Diesel'!K1287,"wait")</f>
        <v>28.048234371330199</v>
      </c>
      <c r="AA1288">
        <f>IF(I1288='OnSSET_original_NoMG-PV-Diesel'!L1287,'OnSSET_original_NoMG-PV-Diesel'!K1287,"wait")</f>
        <v>28.048234371330199</v>
      </c>
      <c r="AB1288">
        <f>IF(J1288='OnSSET_original_NoMG-PV-Diesel'!L1287,'OnSSET_original_NoMG-PV-Diesel'!K1287,"wait")</f>
        <v>28.048234371330199</v>
      </c>
      <c r="AC1288">
        <f>VLOOKUP(B1288,[4]s3!$A$2:$T$275,20,FALSE)</f>
        <v>23.510999999999999</v>
      </c>
      <c r="AD1288" t="str">
        <f>IF(L1288='OnSSET_original_NoMG-PV-Diesel'!U1287,'OnSSET_original_NoMG-PV-Diesel'!T1287,"wait")</f>
        <v>wait</v>
      </c>
      <c r="AE1288">
        <f>IF(M1288='OnSSET_original_NoMG-PV-Diesel'!U1287,'OnSSET_original_NoMG-PV-Diesel'!T1287,"wait")</f>
        <v>26.6035581900124</v>
      </c>
      <c r="AF1288">
        <f>IF(N1288='OnSSET_original_NoMG-PV-Diesel'!AD1287,'OnSSET_original_NoMG-PV-Diesel'!AC1287,"wait")</f>
        <v>26.6035581900124</v>
      </c>
      <c r="AG1288">
        <f>IF(O1288='OnSSET_original_NoMG-PV-Diesel'!AD1287,'OnSSET_original_NoMG-PV-Diesel'!AC1287,"wait")</f>
        <v>26.6035581900124</v>
      </c>
      <c r="AH1288">
        <f>IF(P1288='OnSSET_original_NoMG-PV-Diesel'!AD1287,'OnSSET_original_NoMG-PV-Diesel'!AC1287,"wait")</f>
        <v>26.6035581900124</v>
      </c>
      <c r="AR1288">
        <v>34.383000000000003</v>
      </c>
      <c r="AS1288">
        <v>34.383000000000003</v>
      </c>
      <c r="AT1288">
        <v>11.1459999999999</v>
      </c>
      <c r="AU1288">
        <v>0.502</v>
      </c>
      <c r="AV1288">
        <v>73516.590530000001</v>
      </c>
      <c r="AW1288">
        <v>0</v>
      </c>
      <c r="AX1288">
        <v>19107.973890000001</v>
      </c>
      <c r="AZ1288">
        <f>SUMIF([1]base!$A$2:$A$169,B1288,[1]base!$V$2:$V$169)</f>
        <v>0</v>
      </c>
      <c r="BA1288">
        <f>SUMIF([2]s1!$A$2:$A$275,B1288,[2]s1!$U$2:$U$275)</f>
        <v>0</v>
      </c>
      <c r="BB1288">
        <f>SUMIF([3]s2!$A$2:$A$115,B1288,[3]s2!$U$2:$U$115)</f>
        <v>0</v>
      </c>
      <c r="BC1288">
        <f>SUMIF([4]s3!$A$2:$A$245,B1288,[4]s3!$U$2:$U$245)</f>
        <v>35008.22</v>
      </c>
      <c r="BD1288">
        <f>SUMIF([5]s4!$A$2:$A$74,B1288,[5]s4!$U$2:$U$74)</f>
        <v>0</v>
      </c>
      <c r="BF1288">
        <f t="shared" ref="BF1288:BF1351" si="105">IF(AZ1288=0,0,AZ1288+SUM(AV1288:AX1288))</f>
        <v>0</v>
      </c>
      <c r="BG1288">
        <f t="shared" ref="BG1288:BG1351" si="106">IF(BA1288=0,0,BA1288+SUM(AV1288:AX1288))</f>
        <v>0</v>
      </c>
      <c r="BH1288">
        <f t="shared" ref="BH1288:BH1351" si="107">IF(BB1288=0,0,BB1288+SUM(AV1288:AX1288))</f>
        <v>0</v>
      </c>
      <c r="BI1288">
        <f t="shared" ref="BI1288:BI1351" si="108">IF(BC1288=0,0,BC1288+SUM(AV1288:AX1288))</f>
        <v>127632.78442000001</v>
      </c>
      <c r="BJ1288">
        <f t="shared" ref="BJ1288:BJ1351" si="109">IF(BD1288=0,0,BD1288+SUM(AV1288:AX1288))</f>
        <v>0</v>
      </c>
      <c r="BL1288" t="s">
        <v>114</v>
      </c>
      <c r="BM1288" s="23">
        <v>162118.7947</v>
      </c>
      <c r="BN1288" s="23">
        <v>28.048234369999999</v>
      </c>
      <c r="BP1288" t="s">
        <v>183</v>
      </c>
      <c r="BQ1288" s="23">
        <v>32988.70203</v>
      </c>
      <c r="BR1288" s="23">
        <v>26.603558190000001</v>
      </c>
      <c r="BT1288" t="s">
        <v>183</v>
      </c>
      <c r="BU1288" s="23">
        <v>32988.70203</v>
      </c>
      <c r="BV1288" s="23">
        <v>26.603558190000001</v>
      </c>
    </row>
    <row r="1289" spans="1:74" x14ac:dyDescent="0.25">
      <c r="A1289">
        <v>1</v>
      </c>
      <c r="B1289" s="15">
        <v>18614</v>
      </c>
      <c r="C1289" s="15">
        <v>-65.364106000000007</v>
      </c>
      <c r="D1289" s="15">
        <v>-21.026959000000002</v>
      </c>
      <c r="E1289" s="16">
        <v>1</v>
      </c>
      <c r="F1289" s="19">
        <v>46293.835678410302</v>
      </c>
      <c r="G1289" s="19">
        <v>86.826633327287269</v>
      </c>
      <c r="H1289" s="16" t="str">
        <f>IF(LCOE_SensitivityScenarios!BF1288&gt;'OnSSET_original_NoMG-PV-Diesel'!M1288,'OnSSET_original_NoMG-PV-Diesel'!L1288,LCOE_SensitivityScenarios!BG1288)</f>
        <v>SA_PV</v>
      </c>
      <c r="I1289" s="39" t="str">
        <f>IF(LCOE_SensitivityScenarios!BK1288&gt;'OnSSET_original_NoMG-PV-Diesel'!M1288,'OnSSET_original_NoMG-PV-Diesel'!L1288,LCOE_SensitivityScenarios!BL1288)</f>
        <v>SA_PV</v>
      </c>
      <c r="J1289" s="39" t="str">
        <f>IF(LCOE_SensitivityScenarios!BP1288&gt;'OnSSET_original_NoMG-PV-Diesel'!M1288,'OnSSET_original_NoMG-PV-Diesel'!L1288,LCOE_SensitivityScenarios!BQ1288)</f>
        <v>SA_PV</v>
      </c>
      <c r="K1289" s="38" t="str">
        <f>IF(LCOE_SensitivityScenarios!BU1288&gt;'OnSSET_original_NoMG-PV-Diesel'!V1288,'OnSSET_original_NoMG-PV-Diesel'!U1288,LCOE_SensitivityScenarios!BV1288)</f>
        <v>SA_PV</v>
      </c>
      <c r="L1289" s="39" t="str">
        <f>IF(LCOE_SensitivityScenarios!BZ1288&gt;'OnSSET_original_NoMG-PV-Diesel'!V1288,'OnSSET_original_NoMG-PV-Diesel'!U1288,LCOE_SensitivityScenarios!CA1288)</f>
        <v>SA_PV</v>
      </c>
      <c r="M1289" s="40" t="str">
        <f>IF(LCOE_SensitivityScenarios!CE1288&gt;'OnSSET_original_NoMG-PV-Diesel'!V1288,'OnSSET_original_NoMG-PV-Diesel'!U1288,LCOE_SensitivityScenarios!CF1288)</f>
        <v>SA_PV</v>
      </c>
      <c r="N1289" s="39" t="str">
        <f>IF(LCOE_SensitivityScenarios!CJ1288&gt;'OnSSET_original_NoMG-PV-Diesel'!AE1288,'OnSSET_original_NoMG-PV-Diesel'!AD1288,LCOE_SensitivityScenarios!CK1288)</f>
        <v>SA_Diesel</v>
      </c>
      <c r="O1289" s="39" t="str">
        <f>IF(LCOE_SensitivityScenarios!CO1288&gt;'OnSSET_original_NoMG-PV-Diesel'!AE1288,'OnSSET_original_NoMG-PV-Diesel'!AD1288,LCOE_SensitivityScenarios!CP1288)</f>
        <v>SA_Diesel</v>
      </c>
      <c r="P1289" s="40" t="str">
        <f>IF(LCOE_SensitivityScenarios!CT1288&gt;'OnSSET_original_NoMG-PV-Diesel'!AE1288,'OnSSET_original_NoMG-PV-Diesel'!AD1288,LCOE_SensitivityScenarios!CU1288)</f>
        <v>SA_Diesel</v>
      </c>
      <c r="Q1289" s="38">
        <f>IF(LCOE_SensitivityScenarios!BF1288&gt;'OnSSET_original_NoMG-PV-Diesel'!M1288,'OnSSET_original_NoMG-PV-Diesel'!M1288,LCOE_SensitivityScenarios!BF1288)</f>
        <v>0.36299759388006703</v>
      </c>
      <c r="R1289" s="28">
        <f>MIN('OnSSET_original_NoMG-PV-Diesel'!E1288:I1288,LCOE_SensitivityScenarios!BK1288)</f>
        <v>0.36299759388006703</v>
      </c>
      <c r="S1289" s="28">
        <f>MIN('OnSSET_original_NoMG-PV-Diesel'!E1288:I1288,LCOE_SensitivityScenarios!BP1288)</f>
        <v>0.36299759388006703</v>
      </c>
      <c r="T1289" s="27">
        <f>MIN('OnSSET_original_NoMG-PV-Diesel'!N1288:R1288,LCOE_SensitivityScenarios!BU1288)</f>
        <v>0.36299759388006703</v>
      </c>
      <c r="U1289" s="28">
        <f>MIN('OnSSET_original_NoMG-PV-Diesel'!N1288:R1288,LCOE_SensitivityScenarios!BZ1288)</f>
        <v>0.36299759388006703</v>
      </c>
      <c r="V1289" s="29">
        <f>MIN('OnSSET_original_NoMG-PV-Diesel'!N1288:R1288,LCOE_SensitivityScenarios!CE1288)</f>
        <v>0.36299759388006703</v>
      </c>
      <c r="W1289" s="28">
        <f>MIN('OnSSET_original_NoMG-PV-Diesel'!W1288:AA1288,LCOE_SensitivityScenarios!CJ1288)</f>
        <v>0.248216042448727</v>
      </c>
      <c r="X1289" s="28">
        <f>MIN('OnSSET_original_NoMG-PV-Diesel'!W1288:AA1288,LCOE_SensitivityScenarios!CO1288)</f>
        <v>0.248216042448727</v>
      </c>
      <c r="Y1289" s="29">
        <f>MIN('OnSSET_original_NoMG-PV-Diesel'!W1288:AA1288,LCOE_SensitivityScenarios!CT1288)</f>
        <v>0.248216042448727</v>
      </c>
      <c r="Z1289">
        <f>IF(H1289='OnSSET_original_NoMG-PV-Diesel'!L1288,'OnSSET_original_NoMG-PV-Diesel'!K1288,"wait")</f>
        <v>22.010096362102502</v>
      </c>
      <c r="AA1289">
        <f>IF(I1289='OnSSET_original_NoMG-PV-Diesel'!L1288,'OnSSET_original_NoMG-PV-Diesel'!K1288,"wait")</f>
        <v>22.010096362102502</v>
      </c>
      <c r="AB1289">
        <f>IF(J1289='OnSSET_original_NoMG-PV-Diesel'!L1288,'OnSSET_original_NoMG-PV-Diesel'!K1288,"wait")</f>
        <v>22.010096362102502</v>
      </c>
      <c r="AC1289">
        <f>IF(K1289='OnSSET_original_NoMG-PV-Diesel'!U1288,'OnSSET_original_NoMG-PV-Diesel'!T1288,"wait")</f>
        <v>22.010096362102502</v>
      </c>
      <c r="AD1289">
        <f>IF(L1289='OnSSET_original_NoMG-PV-Diesel'!U1288,'OnSSET_original_NoMG-PV-Diesel'!T1288,"wait")</f>
        <v>22.010096362102502</v>
      </c>
      <c r="AE1289">
        <f>IF(M1289='OnSSET_original_NoMG-PV-Diesel'!U1288,'OnSSET_original_NoMG-PV-Diesel'!T1288,"wait")</f>
        <v>22.010096362102502</v>
      </c>
      <c r="AF1289">
        <f>IF(N1289='OnSSET_original_NoMG-PV-Diesel'!AD1288,'OnSSET_original_NoMG-PV-Diesel'!AC1288,"wait")</f>
        <v>21.138737752698798</v>
      </c>
      <c r="AG1289">
        <f>IF(O1289='OnSSET_original_NoMG-PV-Diesel'!AD1288,'OnSSET_original_NoMG-PV-Diesel'!AC1288,"wait")</f>
        <v>21.138737752698798</v>
      </c>
      <c r="AH1289">
        <f>IF(P1289='OnSSET_original_NoMG-PV-Diesel'!AD1288,'OnSSET_original_NoMG-PV-Diesel'!AC1288,"wait")</f>
        <v>21.138737752698798</v>
      </c>
      <c r="AR1289">
        <v>15.360999999999899</v>
      </c>
      <c r="AS1289">
        <v>15.360999999999899</v>
      </c>
      <c r="AT1289">
        <v>22.920999999999999</v>
      </c>
      <c r="AU1289">
        <v>3.1E-2</v>
      </c>
      <c r="AV1289">
        <v>56332.906219999997</v>
      </c>
      <c r="AW1289">
        <v>0</v>
      </c>
      <c r="AX1289">
        <v>10853.329170000001</v>
      </c>
      <c r="AZ1289">
        <f>SUMIF([1]base!$A$2:$A$169,B1289,[1]base!$V$2:$V$169)</f>
        <v>0</v>
      </c>
      <c r="BA1289">
        <f>SUMIF([2]s1!$A$2:$A$275,B1289,[2]s1!$U$2:$U$275)</f>
        <v>0</v>
      </c>
      <c r="BB1289">
        <f>SUMIF([3]s2!$A$2:$A$115,B1289,[3]s2!$U$2:$U$115)</f>
        <v>0</v>
      </c>
      <c r="BC1289">
        <f>SUMIF([4]s3!$A$2:$A$245,B1289,[4]s3!$U$2:$U$245)</f>
        <v>0</v>
      </c>
      <c r="BD1289">
        <f>SUMIF([5]s4!$A$2:$A$74,B1289,[5]s4!$U$2:$U$74)</f>
        <v>0</v>
      </c>
      <c r="BF1289">
        <f t="shared" si="105"/>
        <v>0</v>
      </c>
      <c r="BG1289">
        <f t="shared" si="106"/>
        <v>0</v>
      </c>
      <c r="BH1289">
        <f t="shared" si="107"/>
        <v>0</v>
      </c>
      <c r="BI1289">
        <f t="shared" si="108"/>
        <v>0</v>
      </c>
      <c r="BJ1289">
        <f t="shared" si="109"/>
        <v>0</v>
      </c>
      <c r="BL1289" t="s">
        <v>114</v>
      </c>
      <c r="BM1289" s="23">
        <v>111591.18859999999</v>
      </c>
      <c r="BN1289" s="23">
        <v>22.010096359999999</v>
      </c>
      <c r="BP1289" t="s">
        <v>186</v>
      </c>
      <c r="BQ1289" s="23">
        <v>111591.18859999999</v>
      </c>
      <c r="BR1289" s="23">
        <v>22.010096359999999</v>
      </c>
      <c r="BT1289" t="s">
        <v>183</v>
      </c>
      <c r="BU1289" s="23">
        <v>26212.26514</v>
      </c>
      <c r="BV1289" s="23">
        <v>21.138737750000001</v>
      </c>
    </row>
    <row r="1290" spans="1:74" x14ac:dyDescent="0.25">
      <c r="A1290">
        <v>1</v>
      </c>
      <c r="B1290" s="15">
        <v>18615</v>
      </c>
      <c r="C1290" s="15">
        <v>-64.968187830000005</v>
      </c>
      <c r="D1290" s="15">
        <v>-20.93244954</v>
      </c>
      <c r="E1290" s="16">
        <v>1</v>
      </c>
      <c r="F1290" s="19">
        <v>24021.193925985801</v>
      </c>
      <c r="G1290" s="19">
        <v>58.517443188303709</v>
      </c>
      <c r="H1290" s="16" t="str">
        <f>IF(LCOE_SensitivityScenarios!BF1289&gt;'OnSSET_original_NoMG-PV-Diesel'!M1289,'OnSSET_original_NoMG-PV-Diesel'!L1289,LCOE_SensitivityScenarios!BG1289)</f>
        <v>SA_PV</v>
      </c>
      <c r="I1290" s="39" t="str">
        <f>IF(LCOE_SensitivityScenarios!BK1289&gt;'OnSSET_original_NoMG-PV-Diesel'!M1289,'OnSSET_original_NoMG-PV-Diesel'!L1289,LCOE_SensitivityScenarios!BL1289)</f>
        <v>SA_PV</v>
      </c>
      <c r="J1290" s="39" t="str">
        <f>IF(LCOE_SensitivityScenarios!BP1289&gt;'OnSSET_original_NoMG-PV-Diesel'!M1289,'OnSSET_original_NoMG-PV-Diesel'!L1289,LCOE_SensitivityScenarios!BQ1289)</f>
        <v>SA_PV</v>
      </c>
      <c r="K1290" s="38" t="str">
        <f>IF(LCOE_SensitivityScenarios!BU1289&gt;'OnSSET_original_NoMG-PV-Diesel'!V1289,'OnSSET_original_NoMG-PV-Diesel'!U1289,LCOE_SensitivityScenarios!BV1289)</f>
        <v>SA_PV</v>
      </c>
      <c r="L1290" s="39" t="str">
        <f>IF(LCOE_SensitivityScenarios!BZ1289&gt;'OnSSET_original_NoMG-PV-Diesel'!V1289,'OnSSET_original_NoMG-PV-Diesel'!U1289,LCOE_SensitivityScenarios!CA1289)</f>
        <v>SA_PV</v>
      </c>
      <c r="M1290" s="40" t="str">
        <f>IF(LCOE_SensitivityScenarios!CE1289&gt;'OnSSET_original_NoMG-PV-Diesel'!V1289,'OnSSET_original_NoMG-PV-Diesel'!U1289,LCOE_SensitivityScenarios!CF1289)</f>
        <v>SA_PV</v>
      </c>
      <c r="N1290" s="39" t="str">
        <f>IF(LCOE_SensitivityScenarios!CJ1289&gt;'OnSSET_original_NoMG-PV-Diesel'!AE1289,'OnSSET_original_NoMG-PV-Diesel'!AD1289,LCOE_SensitivityScenarios!CK1289)</f>
        <v>SA_Diesel</v>
      </c>
      <c r="O1290" s="39" t="str">
        <f>IF(LCOE_SensitivityScenarios!CO1289&gt;'OnSSET_original_NoMG-PV-Diesel'!AE1289,'OnSSET_original_NoMG-PV-Diesel'!AD1289,LCOE_SensitivityScenarios!CP1289)</f>
        <v>SA_Diesel</v>
      </c>
      <c r="P1290" s="40" t="str">
        <f>IF(LCOE_SensitivityScenarios!CT1289&gt;'OnSSET_original_NoMG-PV-Diesel'!AE1289,'OnSSET_original_NoMG-PV-Diesel'!AD1289,LCOE_SensitivityScenarios!CU1289)</f>
        <v>SA_Diesel</v>
      </c>
      <c r="Q1290" s="38">
        <f>IF(LCOE_SensitivityScenarios!BF1289&gt;'OnSSET_original_NoMG-PV-Diesel'!M1289,'OnSSET_original_NoMG-PV-Diesel'!M1289,LCOE_SensitivityScenarios!BF1289)</f>
        <v>0.40618412187119102</v>
      </c>
      <c r="R1290" s="28">
        <f>MIN('OnSSET_original_NoMG-PV-Diesel'!E1289:I1289,LCOE_SensitivityScenarios!BK1289)</f>
        <v>0.40618412187119102</v>
      </c>
      <c r="S1290" s="28">
        <f>MIN('OnSSET_original_NoMG-PV-Diesel'!E1289:I1289,LCOE_SensitivityScenarios!BP1289)</f>
        <v>0.40618412187119102</v>
      </c>
      <c r="T1290" s="27">
        <f>MIN('OnSSET_original_NoMG-PV-Diesel'!N1289:R1289,LCOE_SensitivityScenarios!BU1289)</f>
        <v>0.40618412187119102</v>
      </c>
      <c r="U1290" s="28">
        <f>MIN('OnSSET_original_NoMG-PV-Diesel'!N1289:R1289,LCOE_SensitivityScenarios!BZ1289)</f>
        <v>0.40618412187119102</v>
      </c>
      <c r="V1290" s="29">
        <f>MIN('OnSSET_original_NoMG-PV-Diesel'!N1289:R1289,LCOE_SensitivityScenarios!CE1289)</f>
        <v>0.40618412187119102</v>
      </c>
      <c r="W1290" s="28">
        <f>MIN('OnSSET_original_NoMG-PV-Diesel'!W1289:AA1289,LCOE_SensitivityScenarios!CJ1289)</f>
        <v>0.22408221676523901</v>
      </c>
      <c r="X1290" s="28">
        <f>MIN('OnSSET_original_NoMG-PV-Diesel'!W1289:AA1289,LCOE_SensitivityScenarios!CO1289)</f>
        <v>0.22408221676523901</v>
      </c>
      <c r="Y1290" s="29">
        <f>MIN('OnSSET_original_NoMG-PV-Diesel'!W1289:AA1289,LCOE_SensitivityScenarios!CT1289)</f>
        <v>0.22408221676523901</v>
      </c>
      <c r="Z1290">
        <f>IF(H1290='OnSSET_original_NoMG-PV-Diesel'!L1289,'OnSSET_original_NoMG-PV-Diesel'!K1289,"wait")</f>
        <v>11.2096663054672</v>
      </c>
      <c r="AA1290">
        <f>IF(I1290='OnSSET_original_NoMG-PV-Diesel'!L1289,'OnSSET_original_NoMG-PV-Diesel'!K1289,"wait")</f>
        <v>11.2096663054672</v>
      </c>
      <c r="AB1290">
        <f>IF(J1290='OnSSET_original_NoMG-PV-Diesel'!L1289,'OnSSET_original_NoMG-PV-Diesel'!K1289,"wait")</f>
        <v>11.2096663054672</v>
      </c>
      <c r="AC1290">
        <f>IF(K1290='OnSSET_original_NoMG-PV-Diesel'!U1289,'OnSSET_original_NoMG-PV-Diesel'!T1289,"wait")</f>
        <v>11.2096663054672</v>
      </c>
      <c r="AD1290">
        <f>IF(L1290='OnSSET_original_NoMG-PV-Diesel'!U1289,'OnSSET_original_NoMG-PV-Diesel'!T1289,"wait")</f>
        <v>11.2096663054672</v>
      </c>
      <c r="AE1290">
        <f>IF(M1290='OnSSET_original_NoMG-PV-Diesel'!U1289,'OnSSET_original_NoMG-PV-Diesel'!T1289,"wait")</f>
        <v>11.2096663054672</v>
      </c>
      <c r="AF1290">
        <f>IF(N1290='OnSSET_original_NoMG-PV-Diesel'!AD1289,'OnSSET_original_NoMG-PV-Diesel'!AC1289,"wait")</f>
        <v>10.9685817013634</v>
      </c>
      <c r="AG1290">
        <f>IF(O1290='OnSSET_original_NoMG-PV-Diesel'!AD1289,'OnSSET_original_NoMG-PV-Diesel'!AC1289,"wait")</f>
        <v>10.9685817013634</v>
      </c>
      <c r="AH1290">
        <f>IF(P1290='OnSSET_original_NoMG-PV-Diesel'!AD1289,'OnSSET_original_NoMG-PV-Diesel'!AC1289,"wait")</f>
        <v>10.9685817013634</v>
      </c>
      <c r="AR1290">
        <v>28.861999999999998</v>
      </c>
      <c r="AS1290">
        <v>28.861999999999998</v>
      </c>
      <c r="AT1290">
        <v>19.646999999999998</v>
      </c>
      <c r="AU1290">
        <v>0.80500000000000005</v>
      </c>
      <c r="AV1290">
        <v>48752.097699999998</v>
      </c>
      <c r="AW1290">
        <v>0</v>
      </c>
      <c r="AX1290">
        <v>7948.9171349999997</v>
      </c>
      <c r="AZ1290">
        <f>SUMIF([1]base!$A$2:$A$169,B1290,[1]base!$V$2:$V$169)</f>
        <v>0</v>
      </c>
      <c r="BA1290">
        <f>SUMIF([2]s1!$A$2:$A$275,B1290,[2]s1!$U$2:$U$275)</f>
        <v>0</v>
      </c>
      <c r="BB1290">
        <f>SUMIF([3]s2!$A$2:$A$115,B1290,[3]s2!$U$2:$U$115)</f>
        <v>0</v>
      </c>
      <c r="BC1290">
        <f>SUMIF([4]s3!$A$2:$A$245,B1290,[4]s3!$U$2:$U$245)</f>
        <v>0</v>
      </c>
      <c r="BD1290">
        <f>SUMIF([5]s4!$A$2:$A$74,B1290,[5]s4!$U$2:$U$74)</f>
        <v>0</v>
      </c>
      <c r="BF1290">
        <f t="shared" si="105"/>
        <v>0</v>
      </c>
      <c r="BG1290">
        <f t="shared" si="106"/>
        <v>0</v>
      </c>
      <c r="BH1290">
        <f t="shared" si="107"/>
        <v>0</v>
      </c>
      <c r="BI1290">
        <f t="shared" si="108"/>
        <v>0</v>
      </c>
      <c r="BJ1290">
        <f t="shared" si="109"/>
        <v>0</v>
      </c>
      <c r="BL1290" t="s">
        <v>114</v>
      </c>
      <c r="BM1290" s="23">
        <v>64791.871249999997</v>
      </c>
      <c r="BN1290" s="23">
        <v>11.209666309999999</v>
      </c>
      <c r="BP1290" t="s">
        <v>186</v>
      </c>
      <c r="BQ1290" s="23">
        <v>64791.871249999997</v>
      </c>
      <c r="BR1290" s="23">
        <v>11.209666309999999</v>
      </c>
      <c r="BT1290" t="s">
        <v>183</v>
      </c>
      <c r="BU1290" s="23">
        <v>13601.160819999999</v>
      </c>
      <c r="BV1290" s="23">
        <v>10.9685817</v>
      </c>
    </row>
    <row r="1291" spans="1:74" x14ac:dyDescent="0.25">
      <c r="A1291">
        <v>1</v>
      </c>
      <c r="B1291" s="15">
        <v>18623</v>
      </c>
      <c r="C1291" s="15">
        <v>-64.664972500000005</v>
      </c>
      <c r="D1291" s="15">
        <v>-20.7491205</v>
      </c>
      <c r="E1291" s="16">
        <v>1</v>
      </c>
      <c r="F1291" s="19">
        <v>40955.518235046096</v>
      </c>
      <c r="G1291" s="19">
        <v>93.774914442048669</v>
      </c>
      <c r="H1291" s="16" t="str">
        <f>IF(LCOE_SensitivityScenarios!BF1290&gt;'OnSSET_original_NoMG-PV-Diesel'!M1290,'OnSSET_original_NoMG-PV-Diesel'!L1290,LCOE_SensitivityScenarios!BG1290)</f>
        <v>SA_PV</v>
      </c>
      <c r="I1291" s="39" t="str">
        <f>IF(LCOE_SensitivityScenarios!BK1290&gt;'OnSSET_original_NoMG-PV-Diesel'!M1290,'OnSSET_original_NoMG-PV-Diesel'!L1290,LCOE_SensitivityScenarios!BL1290)</f>
        <v>SA_PV</v>
      </c>
      <c r="J1291" s="39" t="str">
        <f>IF(LCOE_SensitivityScenarios!BP1290&gt;'OnSSET_original_NoMG-PV-Diesel'!M1290,'OnSSET_original_NoMG-PV-Diesel'!L1290,LCOE_SensitivityScenarios!BQ1290)</f>
        <v>SA_PV</v>
      </c>
      <c r="K1291" s="38" t="str">
        <f>IF(LCOE_SensitivityScenarios!BU1290&gt;'OnSSET_original_NoMG-PV-Diesel'!V1290,'OnSSET_original_NoMG-PV-Diesel'!U1290,LCOE_SensitivityScenarios!BV1290)</f>
        <v>SA_PV</v>
      </c>
      <c r="L1291" s="39" t="str">
        <f>IF(LCOE_SensitivityScenarios!BZ1290&gt;'OnSSET_original_NoMG-PV-Diesel'!V1290,'OnSSET_original_NoMG-PV-Diesel'!U1290,LCOE_SensitivityScenarios!CA1290)</f>
        <v>MG_Hybrid</v>
      </c>
      <c r="M1291" s="40" t="str">
        <f>IF(LCOE_SensitivityScenarios!CE1290&gt;'OnSSET_original_NoMG-PV-Diesel'!V1290,'OnSSET_original_NoMG-PV-Diesel'!U1290,LCOE_SensitivityScenarios!CF1290)</f>
        <v>SA_PV</v>
      </c>
      <c r="N1291" s="39" t="str">
        <f>IF(LCOE_SensitivityScenarios!CJ1290&gt;'OnSSET_original_NoMG-PV-Diesel'!AE1290,'OnSSET_original_NoMG-PV-Diesel'!AD1290,LCOE_SensitivityScenarios!CK1290)</f>
        <v>SA_Diesel</v>
      </c>
      <c r="O1291" s="39" t="str">
        <f>IF(LCOE_SensitivityScenarios!CO1290&gt;'OnSSET_original_NoMG-PV-Diesel'!AE1290,'OnSSET_original_NoMG-PV-Diesel'!AD1290,LCOE_SensitivityScenarios!CP1290)</f>
        <v>SA_Diesel</v>
      </c>
      <c r="P1291" s="40" t="str">
        <f>IF(LCOE_SensitivityScenarios!CT1290&gt;'OnSSET_original_NoMG-PV-Diesel'!AE1290,'OnSSET_original_NoMG-PV-Diesel'!AD1290,LCOE_SensitivityScenarios!CU1290)</f>
        <v>SA_Diesel</v>
      </c>
      <c r="Q1291" s="38">
        <f>IF(LCOE_SensitivityScenarios!BF1290&gt;'OnSSET_original_NoMG-PV-Diesel'!M1290,'OnSSET_original_NoMG-PV-Diesel'!M1290,LCOE_SensitivityScenarios!BF1290)</f>
        <v>0.43348256356551601</v>
      </c>
      <c r="R1291" s="28">
        <f>MIN('OnSSET_original_NoMG-PV-Diesel'!E1290:I1290,LCOE_SensitivityScenarios!BK1290)</f>
        <v>0.43348256356551601</v>
      </c>
      <c r="S1291" s="28">
        <f>MIN('OnSSET_original_NoMG-PV-Diesel'!E1290:I1290,LCOE_SensitivityScenarios!BP1290)</f>
        <v>0.43348256356551601</v>
      </c>
      <c r="T1291" s="27">
        <f>MIN('OnSSET_original_NoMG-PV-Diesel'!N1290:R1290,LCOE_SensitivityScenarios!BU1290)</f>
        <v>0.43348256356551601</v>
      </c>
      <c r="U1291" s="28">
        <f>MIN('OnSSET_original_NoMG-PV-Diesel'!N1290:R1290,LCOE_SensitivityScenarios!BZ1290)</f>
        <v>0.41859674951612308</v>
      </c>
      <c r="V1291" s="29">
        <f>MIN('OnSSET_original_NoMG-PV-Diesel'!N1290:R1290,LCOE_SensitivityScenarios!CE1290)</f>
        <v>0.43348256356551601</v>
      </c>
      <c r="W1291" s="28">
        <f>MIN('OnSSET_original_NoMG-PV-Diesel'!W1290:AA1290,LCOE_SensitivityScenarios!CJ1290)</f>
        <v>0.284416780973961</v>
      </c>
      <c r="X1291" s="28">
        <f>MIN('OnSSET_original_NoMG-PV-Diesel'!W1290:AA1290,LCOE_SensitivityScenarios!CO1290)</f>
        <v>0.284416780973961</v>
      </c>
      <c r="Y1291" s="29">
        <f>MIN('OnSSET_original_NoMG-PV-Diesel'!W1290:AA1290,LCOE_SensitivityScenarios!CT1290)</f>
        <v>0.284416780973961</v>
      </c>
      <c r="Z1291">
        <f>IF(H1291='OnSSET_original_NoMG-PV-Diesel'!L1290,'OnSSET_original_NoMG-PV-Diesel'!K1290,"wait")</f>
        <v>23.253005300088599</v>
      </c>
      <c r="AA1291">
        <f>IF(I1291='OnSSET_original_NoMG-PV-Diesel'!L1290,'OnSSET_original_NoMG-PV-Diesel'!K1290,"wait")</f>
        <v>23.253005300088599</v>
      </c>
      <c r="AB1291">
        <f>IF(J1291='OnSSET_original_NoMG-PV-Diesel'!L1290,'OnSSET_original_NoMG-PV-Diesel'!K1290,"wait")</f>
        <v>23.253005300088599</v>
      </c>
      <c r="AC1291">
        <f>IF(K1291='OnSSET_original_NoMG-PV-Diesel'!U1290,'OnSSET_original_NoMG-PV-Diesel'!T1290,"wait")</f>
        <v>23.253005300088599</v>
      </c>
      <c r="AD1291" t="str">
        <f>IF(L1291='OnSSET_original_NoMG-PV-Diesel'!U1290,'OnSSET_original_NoMG-PV-Diesel'!T1290,"wait")</f>
        <v>wait</v>
      </c>
      <c r="AE1291">
        <f>IF(M1291='OnSSET_original_NoMG-PV-Diesel'!U1290,'OnSSET_original_NoMG-PV-Diesel'!T1290,"wait")</f>
        <v>23.253005300088599</v>
      </c>
      <c r="AF1291">
        <f>IF(N1291='OnSSET_original_NoMG-PV-Diesel'!AD1290,'OnSSET_original_NoMG-PV-Diesel'!AC1290,"wait")</f>
        <v>18.701149879016398</v>
      </c>
      <c r="AG1291">
        <f>IF(O1291='OnSSET_original_NoMG-PV-Diesel'!AD1290,'OnSSET_original_NoMG-PV-Diesel'!AC1290,"wait")</f>
        <v>18.701149879016398</v>
      </c>
      <c r="AH1291">
        <f>IF(P1291='OnSSET_original_NoMG-PV-Diesel'!AD1290,'OnSSET_original_NoMG-PV-Diesel'!AC1290,"wait")</f>
        <v>18.701149879016398</v>
      </c>
      <c r="AR1291">
        <v>63.241999999999997</v>
      </c>
      <c r="AS1291">
        <v>63.241999999999997</v>
      </c>
      <c r="AT1291">
        <v>22.475999999999999</v>
      </c>
      <c r="AU1291">
        <v>5.1749999999999998</v>
      </c>
      <c r="AV1291">
        <v>64572.5478</v>
      </c>
      <c r="AW1291">
        <v>0</v>
      </c>
      <c r="AX1291">
        <v>14522.060149999999</v>
      </c>
      <c r="AZ1291">
        <f>SUMIF([1]base!$A$2:$A$169,B1291,[1]base!$V$2:$V$169)</f>
        <v>0</v>
      </c>
      <c r="BA1291">
        <f>SUMIF([2]s1!$A$2:$A$275,B1291,[2]s1!$U$2:$U$275)</f>
        <v>0</v>
      </c>
      <c r="BB1291">
        <f>SUMIF([3]s2!$A$2:$A$115,B1291,[3]s2!$U$2:$U$115)</f>
        <v>0</v>
      </c>
      <c r="BC1291">
        <f>SUMIF([4]s3!$A$2:$A$245,B1291,[4]s3!$U$2:$U$245)</f>
        <v>0</v>
      </c>
      <c r="BD1291">
        <f>SUMIF([5]s4!$A$2:$A$74,B1291,[5]s4!$U$2:$U$74)</f>
        <v>0</v>
      </c>
      <c r="BF1291">
        <f t="shared" si="105"/>
        <v>0</v>
      </c>
      <c r="BG1291">
        <f t="shared" si="106"/>
        <v>0</v>
      </c>
      <c r="BH1291">
        <f t="shared" si="107"/>
        <v>0</v>
      </c>
      <c r="BI1291">
        <f t="shared" si="108"/>
        <v>0</v>
      </c>
      <c r="BJ1291">
        <f t="shared" si="109"/>
        <v>0</v>
      </c>
      <c r="BL1291" t="s">
        <v>114</v>
      </c>
      <c r="BM1291" s="23">
        <v>117892.7369</v>
      </c>
      <c r="BN1291" s="23">
        <v>23.253005300000002</v>
      </c>
      <c r="BP1291" t="s">
        <v>186</v>
      </c>
      <c r="BQ1291" s="23">
        <v>117892.7369</v>
      </c>
      <c r="BR1291" s="23">
        <v>23.253005300000002</v>
      </c>
      <c r="BT1291" t="s">
        <v>183</v>
      </c>
      <c r="BU1291" s="23">
        <v>23189.62962</v>
      </c>
      <c r="BV1291" s="23">
        <v>18.701149879999999</v>
      </c>
    </row>
    <row r="1292" spans="1:74" x14ac:dyDescent="0.25">
      <c r="A1292">
        <v>1</v>
      </c>
      <c r="B1292" s="15">
        <v>18632</v>
      </c>
      <c r="C1292" s="15">
        <v>-65.381130150000004</v>
      </c>
      <c r="D1292" s="15">
        <v>-21.067322229999998</v>
      </c>
      <c r="E1292" s="16">
        <v>1</v>
      </c>
      <c r="F1292" s="19">
        <v>32724.043181766701</v>
      </c>
      <c r="G1292" s="19">
        <v>71.362137756329091</v>
      </c>
      <c r="H1292" s="16" t="str">
        <f>IF(LCOE_SensitivityScenarios!BF1291&gt;'OnSSET_original_NoMG-PV-Diesel'!M1291,'OnSSET_original_NoMG-PV-Diesel'!L1291,LCOE_SensitivityScenarios!BG1291)</f>
        <v>SA_PV</v>
      </c>
      <c r="I1292" s="39" t="str">
        <f>IF(LCOE_SensitivityScenarios!BK1291&gt;'OnSSET_original_NoMG-PV-Diesel'!M1291,'OnSSET_original_NoMG-PV-Diesel'!L1291,LCOE_SensitivityScenarios!BL1291)</f>
        <v>SA_PV</v>
      </c>
      <c r="J1292" s="39" t="str">
        <f>IF(LCOE_SensitivityScenarios!BP1291&gt;'OnSSET_original_NoMG-PV-Diesel'!M1291,'OnSSET_original_NoMG-PV-Diesel'!L1291,LCOE_SensitivityScenarios!BQ1291)</f>
        <v>SA_PV</v>
      </c>
      <c r="K1292" s="38" t="str">
        <f>IF(LCOE_SensitivityScenarios!BU1291&gt;'OnSSET_original_NoMG-PV-Diesel'!V1291,'OnSSET_original_NoMG-PV-Diesel'!U1291,LCOE_SensitivityScenarios!BV1291)</f>
        <v>SA_PV</v>
      </c>
      <c r="L1292" s="39" t="str">
        <f>IF(LCOE_SensitivityScenarios!BZ1291&gt;'OnSSET_original_NoMG-PV-Diesel'!V1291,'OnSSET_original_NoMG-PV-Diesel'!U1291,LCOE_SensitivityScenarios!CA1291)</f>
        <v>SA_PV</v>
      </c>
      <c r="M1292" s="40" t="str">
        <f>IF(LCOE_SensitivityScenarios!CE1291&gt;'OnSSET_original_NoMG-PV-Diesel'!V1291,'OnSSET_original_NoMG-PV-Diesel'!U1291,LCOE_SensitivityScenarios!CF1291)</f>
        <v>SA_PV</v>
      </c>
      <c r="N1292" s="39" t="str">
        <f>IF(LCOE_SensitivityScenarios!CJ1291&gt;'OnSSET_original_NoMG-PV-Diesel'!AE1291,'OnSSET_original_NoMG-PV-Diesel'!AD1291,LCOE_SensitivityScenarios!CK1291)</f>
        <v>SA_Diesel</v>
      </c>
      <c r="O1292" s="39" t="str">
        <f>IF(LCOE_SensitivityScenarios!CO1291&gt;'OnSSET_original_NoMG-PV-Diesel'!AE1291,'OnSSET_original_NoMG-PV-Diesel'!AD1291,LCOE_SensitivityScenarios!CP1291)</f>
        <v>SA_Diesel</v>
      </c>
      <c r="P1292" s="40" t="str">
        <f>IF(LCOE_SensitivityScenarios!CT1291&gt;'OnSSET_original_NoMG-PV-Diesel'!AE1291,'OnSSET_original_NoMG-PV-Diesel'!AD1291,LCOE_SensitivityScenarios!CU1291)</f>
        <v>SA_Diesel</v>
      </c>
      <c r="Q1292" s="38">
        <f>IF(LCOE_SensitivityScenarios!BF1291&gt;'OnSSET_original_NoMG-PV-Diesel'!M1291,'OnSSET_original_NoMG-PV-Diesel'!M1291,LCOE_SensitivityScenarios!BF1291)</f>
        <v>0.36299759388006703</v>
      </c>
      <c r="R1292" s="28">
        <f>MIN('OnSSET_original_NoMG-PV-Diesel'!E1291:I1291,LCOE_SensitivityScenarios!BK1291)</f>
        <v>0.36299759388006703</v>
      </c>
      <c r="S1292" s="28">
        <f>MIN('OnSSET_original_NoMG-PV-Diesel'!E1291:I1291,LCOE_SensitivityScenarios!BP1291)</f>
        <v>0.36299759388006703</v>
      </c>
      <c r="T1292" s="27">
        <f>MIN('OnSSET_original_NoMG-PV-Diesel'!N1291:R1291,LCOE_SensitivityScenarios!BU1291)</f>
        <v>0.36299759388006703</v>
      </c>
      <c r="U1292" s="28">
        <f>MIN('OnSSET_original_NoMG-PV-Diesel'!N1291:R1291,LCOE_SensitivityScenarios!BZ1291)</f>
        <v>0.36299759388006703</v>
      </c>
      <c r="V1292" s="29">
        <f>MIN('OnSSET_original_NoMG-PV-Diesel'!N1291:R1291,LCOE_SensitivityScenarios!CE1291)</f>
        <v>0.36299759388006703</v>
      </c>
      <c r="W1292" s="28">
        <f>MIN('OnSSET_original_NoMG-PV-Diesel'!W1291:AA1291,LCOE_SensitivityScenarios!CJ1291)</f>
        <v>0.25424949886960002</v>
      </c>
      <c r="X1292" s="28">
        <f>MIN('OnSSET_original_NoMG-PV-Diesel'!W1291:AA1291,LCOE_SensitivityScenarios!CO1291)</f>
        <v>0.25424949886960002</v>
      </c>
      <c r="Y1292" s="29">
        <f>MIN('OnSSET_original_NoMG-PV-Diesel'!W1291:AA1291,LCOE_SensitivityScenarios!CT1291)</f>
        <v>0.25424949886960002</v>
      </c>
      <c r="Z1292">
        <f>IF(H1292='OnSSET_original_NoMG-PV-Diesel'!L1291,'OnSSET_original_NoMG-PV-Diesel'!K1291,"wait")</f>
        <v>15.5584287461449</v>
      </c>
      <c r="AA1292">
        <f>IF(I1292='OnSSET_original_NoMG-PV-Diesel'!L1291,'OnSSET_original_NoMG-PV-Diesel'!K1291,"wait")</f>
        <v>15.5584287461449</v>
      </c>
      <c r="AB1292">
        <f>IF(J1292='OnSSET_original_NoMG-PV-Diesel'!L1291,'OnSSET_original_NoMG-PV-Diesel'!K1291,"wait")</f>
        <v>15.5584287461449</v>
      </c>
      <c r="AC1292">
        <f>IF(K1292='OnSSET_original_NoMG-PV-Diesel'!U1291,'OnSSET_original_NoMG-PV-Diesel'!T1291,"wait")</f>
        <v>15.5584287461449</v>
      </c>
      <c r="AD1292">
        <f>IF(L1292='OnSSET_original_NoMG-PV-Diesel'!U1291,'OnSSET_original_NoMG-PV-Diesel'!T1291,"wait")</f>
        <v>15.5584287461449</v>
      </c>
      <c r="AE1292">
        <f>IF(M1292='OnSSET_original_NoMG-PV-Diesel'!U1291,'OnSSET_original_NoMG-PV-Diesel'!T1291,"wait")</f>
        <v>15.5584287461449</v>
      </c>
      <c r="AF1292">
        <f>IF(N1292='OnSSET_original_NoMG-PV-Diesel'!AD1291,'OnSSET_original_NoMG-PV-Diesel'!AC1291,"wait")</f>
        <v>14.9424854711263</v>
      </c>
      <c r="AG1292">
        <f>IF(O1292='OnSSET_original_NoMG-PV-Diesel'!AD1291,'OnSSET_original_NoMG-PV-Diesel'!AC1291,"wait")</f>
        <v>14.9424854711263</v>
      </c>
      <c r="AH1292">
        <f>IF(P1292='OnSSET_original_NoMG-PV-Diesel'!AD1291,'OnSSET_original_NoMG-PV-Diesel'!AC1291,"wait")</f>
        <v>14.9424854711263</v>
      </c>
      <c r="AR1292">
        <v>17.762999999999899</v>
      </c>
      <c r="AS1292">
        <v>17.762999999999899</v>
      </c>
      <c r="AT1292">
        <v>20.559000000000001</v>
      </c>
      <c r="AU1292">
        <v>4.3999999999999997E-2</v>
      </c>
      <c r="AV1292">
        <v>52089.171820000003</v>
      </c>
      <c r="AW1292">
        <v>0</v>
      </c>
      <c r="AX1292">
        <v>9171.8274629999996</v>
      </c>
      <c r="AZ1292">
        <f>SUMIF([1]base!$A$2:$A$169,B1292,[1]base!$V$2:$V$169)</f>
        <v>0</v>
      </c>
      <c r="BA1292">
        <f>SUMIF([2]s1!$A$2:$A$275,B1292,[2]s1!$U$2:$U$275)</f>
        <v>0</v>
      </c>
      <c r="BB1292">
        <f>SUMIF([3]s2!$A$2:$A$115,B1292,[3]s2!$U$2:$U$115)</f>
        <v>0</v>
      </c>
      <c r="BC1292">
        <f>SUMIF([4]s3!$A$2:$A$245,B1292,[4]s3!$U$2:$U$245)</f>
        <v>0</v>
      </c>
      <c r="BD1292">
        <f>SUMIF([5]s4!$A$2:$A$74,B1292,[5]s4!$U$2:$U$74)</f>
        <v>0</v>
      </c>
      <c r="BF1292">
        <f t="shared" si="105"/>
        <v>0</v>
      </c>
      <c r="BG1292">
        <f t="shared" si="106"/>
        <v>0</v>
      </c>
      <c r="BH1292">
        <f t="shared" si="107"/>
        <v>0</v>
      </c>
      <c r="BI1292">
        <f t="shared" si="108"/>
        <v>0</v>
      </c>
      <c r="BJ1292">
        <f t="shared" si="109"/>
        <v>0</v>
      </c>
      <c r="BL1292" t="s">
        <v>114</v>
      </c>
      <c r="BM1292" s="23">
        <v>78881.233739999996</v>
      </c>
      <c r="BN1292" s="23">
        <v>15.558428749999999</v>
      </c>
      <c r="BP1292" t="s">
        <v>186</v>
      </c>
      <c r="BQ1292" s="23">
        <v>78881.233739999996</v>
      </c>
      <c r="BR1292" s="23">
        <v>15.558428749999999</v>
      </c>
      <c r="BT1292" t="s">
        <v>183</v>
      </c>
      <c r="BU1292" s="23">
        <v>18528.844799999999</v>
      </c>
      <c r="BV1292" s="23">
        <v>14.942485469999999</v>
      </c>
    </row>
    <row r="1293" spans="1:74" x14ac:dyDescent="0.25">
      <c r="A1293">
        <v>1</v>
      </c>
      <c r="B1293" s="15">
        <v>18647</v>
      </c>
      <c r="C1293" s="15">
        <v>-64.924862000000005</v>
      </c>
      <c r="D1293" s="15">
        <v>-20.995830999999999</v>
      </c>
      <c r="E1293" s="16">
        <v>1</v>
      </c>
      <c r="F1293" s="19">
        <v>31813.1507823705</v>
      </c>
      <c r="G1293" s="19">
        <v>78.699599736180645</v>
      </c>
      <c r="H1293" s="16" t="str">
        <f>IF(LCOE_SensitivityScenarios!BF1292&gt;'OnSSET_original_NoMG-PV-Diesel'!M1292,'OnSSET_original_NoMG-PV-Diesel'!L1292,LCOE_SensitivityScenarios!BG1292)</f>
        <v>SA_PV</v>
      </c>
      <c r="I1293" s="39" t="str">
        <f>IF(LCOE_SensitivityScenarios!BK1292&gt;'OnSSET_original_NoMG-PV-Diesel'!M1292,'OnSSET_original_NoMG-PV-Diesel'!L1292,LCOE_SensitivityScenarios!BL1292)</f>
        <v>SA_PV</v>
      </c>
      <c r="J1293" s="39" t="str">
        <f>IF(LCOE_SensitivityScenarios!BP1292&gt;'OnSSET_original_NoMG-PV-Diesel'!M1292,'OnSSET_original_NoMG-PV-Diesel'!L1292,LCOE_SensitivityScenarios!BQ1292)</f>
        <v>SA_PV</v>
      </c>
      <c r="K1293" s="38" t="str">
        <f>IF(LCOE_SensitivityScenarios!BU1292&gt;'OnSSET_original_NoMG-PV-Diesel'!V1292,'OnSSET_original_NoMG-PV-Diesel'!U1292,LCOE_SensitivityScenarios!BV1292)</f>
        <v>SA_Diesel</v>
      </c>
      <c r="L1293" s="39" t="str">
        <f>IF(LCOE_SensitivityScenarios!BZ1292&gt;'OnSSET_original_NoMG-PV-Diesel'!V1292,'OnSSET_original_NoMG-PV-Diesel'!U1292,LCOE_SensitivityScenarios!CA1292)</f>
        <v>SA_Diesel</v>
      </c>
      <c r="M1293" s="40" t="str">
        <f>IF(LCOE_SensitivityScenarios!CE1292&gt;'OnSSET_original_NoMG-PV-Diesel'!V1292,'OnSSET_original_NoMG-PV-Diesel'!U1292,LCOE_SensitivityScenarios!CF1292)</f>
        <v>SA_Diesel</v>
      </c>
      <c r="N1293" s="39" t="str">
        <f>IF(LCOE_SensitivityScenarios!CJ1292&gt;'OnSSET_original_NoMG-PV-Diesel'!AE1292,'OnSSET_original_NoMG-PV-Diesel'!AD1292,LCOE_SensitivityScenarios!CK1292)</f>
        <v>SA_Diesel</v>
      </c>
      <c r="O1293" s="39" t="str">
        <f>IF(LCOE_SensitivityScenarios!CO1292&gt;'OnSSET_original_NoMG-PV-Diesel'!AE1292,'OnSSET_original_NoMG-PV-Diesel'!AD1292,LCOE_SensitivityScenarios!CP1292)</f>
        <v>SA_Diesel</v>
      </c>
      <c r="P1293" s="40" t="str">
        <f>IF(LCOE_SensitivityScenarios!CT1292&gt;'OnSSET_original_NoMG-PV-Diesel'!AE1292,'OnSSET_original_NoMG-PV-Diesel'!AD1292,LCOE_SensitivityScenarios!CU1292)</f>
        <v>SA_Diesel</v>
      </c>
      <c r="Q1293" s="38">
        <f>IF(LCOE_SensitivityScenarios!BF1292&gt;'OnSSET_original_NoMG-PV-Diesel'!M1292,'OnSSET_original_NoMG-PV-Diesel'!M1292,LCOE_SensitivityScenarios!BF1292)</f>
        <v>0.416863963006597</v>
      </c>
      <c r="R1293" s="28">
        <f>MIN('OnSSET_original_NoMG-PV-Diesel'!E1292:I1292,LCOE_SensitivityScenarios!BK1292)</f>
        <v>0.416863963006597</v>
      </c>
      <c r="S1293" s="28">
        <f>MIN('OnSSET_original_NoMG-PV-Diesel'!E1292:I1292,LCOE_SensitivityScenarios!BP1292)</f>
        <v>0.416863963006597</v>
      </c>
      <c r="T1293" s="27">
        <f>MIN('OnSSET_original_NoMG-PV-Diesel'!N1292:R1292,LCOE_SensitivityScenarios!BU1292)</f>
        <v>0.40810263760184101</v>
      </c>
      <c r="U1293" s="28">
        <f>MIN('OnSSET_original_NoMG-PV-Diesel'!N1292:R1292,LCOE_SensitivityScenarios!BZ1292)</f>
        <v>0.40810263760184101</v>
      </c>
      <c r="V1293" s="29">
        <f>MIN('OnSSET_original_NoMG-PV-Diesel'!N1292:R1292,LCOE_SensitivityScenarios!CE1292)</f>
        <v>0.40810263760184101</v>
      </c>
      <c r="W1293" s="28">
        <f>MIN('OnSSET_original_NoMG-PV-Diesel'!W1292:AA1292,LCOE_SensitivityScenarios!CJ1292)</f>
        <v>0.21201530392349399</v>
      </c>
      <c r="X1293" s="28">
        <f>MIN('OnSSET_original_NoMG-PV-Diesel'!W1292:AA1292,LCOE_SensitivityScenarios!CO1292)</f>
        <v>0.21201530392349399</v>
      </c>
      <c r="Y1293" s="29">
        <f>MIN('OnSSET_original_NoMG-PV-Diesel'!W1292:AA1292,LCOE_SensitivityScenarios!CT1292)</f>
        <v>0.21201530392349399</v>
      </c>
      <c r="Z1293">
        <f>IF(H1293='OnSSET_original_NoMG-PV-Diesel'!L1292,'OnSSET_original_NoMG-PV-Diesel'!K1292,"wait")</f>
        <v>15.236183324890099</v>
      </c>
      <c r="AA1293">
        <f>IF(I1293='OnSSET_original_NoMG-PV-Diesel'!L1292,'OnSSET_original_NoMG-PV-Diesel'!K1292,"wait")</f>
        <v>15.236183324890099</v>
      </c>
      <c r="AB1293">
        <f>IF(J1293='OnSSET_original_NoMG-PV-Diesel'!L1292,'OnSSET_original_NoMG-PV-Diesel'!K1292,"wait")</f>
        <v>15.236183324890099</v>
      </c>
      <c r="AC1293">
        <f>IF(K1293='OnSSET_original_NoMG-PV-Diesel'!U1292,'OnSSET_original_NoMG-PV-Diesel'!T1292,"wait")</f>
        <v>14.5265528686623</v>
      </c>
      <c r="AD1293">
        <f>IF(L1293='OnSSET_original_NoMG-PV-Diesel'!U1292,'OnSSET_original_NoMG-PV-Diesel'!T1292,"wait")</f>
        <v>14.5265528686623</v>
      </c>
      <c r="AE1293">
        <f>IF(M1293='OnSSET_original_NoMG-PV-Diesel'!U1292,'OnSSET_original_NoMG-PV-Diesel'!T1292,"wait")</f>
        <v>14.5265528686623</v>
      </c>
      <c r="AF1293">
        <f>IF(N1293='OnSSET_original_NoMG-PV-Diesel'!AD1292,'OnSSET_original_NoMG-PV-Diesel'!AC1292,"wait")</f>
        <v>14.5265528686623</v>
      </c>
      <c r="AG1293">
        <f>IF(O1293='OnSSET_original_NoMG-PV-Diesel'!AD1292,'OnSSET_original_NoMG-PV-Diesel'!AC1292,"wait")</f>
        <v>14.5265528686623</v>
      </c>
      <c r="AH1293">
        <f>IF(P1293='OnSSET_original_NoMG-PV-Diesel'!AD1292,'OnSSET_original_NoMG-PV-Diesel'!AC1292,"wait")</f>
        <v>14.5265528686623</v>
      </c>
      <c r="AR1293">
        <v>33.554000000000002</v>
      </c>
      <c r="AS1293">
        <v>33.554000000000002</v>
      </c>
      <c r="AT1293">
        <v>12.138</v>
      </c>
      <c r="AU1293">
        <v>0.752</v>
      </c>
      <c r="AV1293">
        <v>54448.001340000003</v>
      </c>
      <c r="AW1293">
        <v>0</v>
      </c>
      <c r="AX1293">
        <v>10089.01021</v>
      </c>
      <c r="AZ1293">
        <f>SUMIF([1]base!$A$2:$A$169,B1293,[1]base!$V$2:$V$169)</f>
        <v>0</v>
      </c>
      <c r="BA1293">
        <f>SUMIF([2]s1!$A$2:$A$275,B1293,[2]s1!$U$2:$U$275)</f>
        <v>0</v>
      </c>
      <c r="BB1293">
        <f>SUMIF([3]s2!$A$2:$A$115,B1293,[3]s2!$U$2:$U$115)</f>
        <v>0</v>
      </c>
      <c r="BC1293">
        <f>SUMIF([4]s3!$A$2:$A$245,B1293,[4]s3!$U$2:$U$245)</f>
        <v>0</v>
      </c>
      <c r="BD1293">
        <f>SUMIF([5]s4!$A$2:$A$74,B1293,[5]s4!$U$2:$U$74)</f>
        <v>0</v>
      </c>
      <c r="BF1293">
        <f t="shared" si="105"/>
        <v>0</v>
      </c>
      <c r="BG1293">
        <f t="shared" si="106"/>
        <v>0</v>
      </c>
      <c r="BH1293">
        <f t="shared" si="107"/>
        <v>0</v>
      </c>
      <c r="BI1293">
        <f t="shared" si="108"/>
        <v>0</v>
      </c>
      <c r="BJ1293">
        <f t="shared" si="109"/>
        <v>0</v>
      </c>
      <c r="BL1293" t="s">
        <v>114</v>
      </c>
      <c r="BM1293" s="23">
        <v>88065.139620000002</v>
      </c>
      <c r="BN1293" s="23">
        <v>15.23618332</v>
      </c>
      <c r="BP1293" t="s">
        <v>183</v>
      </c>
      <c r="BQ1293" s="23">
        <v>18013.083839999999</v>
      </c>
      <c r="BR1293" s="23">
        <v>14.52655287</v>
      </c>
      <c r="BT1293" t="s">
        <v>183</v>
      </c>
      <c r="BU1293" s="23">
        <v>18013.083839999999</v>
      </c>
      <c r="BV1293" s="23">
        <v>14.52655287</v>
      </c>
    </row>
    <row r="1294" spans="1:74" x14ac:dyDescent="0.25">
      <c r="A1294">
        <v>1</v>
      </c>
      <c r="B1294" s="15">
        <v>18648</v>
      </c>
      <c r="C1294" s="15">
        <v>-64.882532679999997</v>
      </c>
      <c r="D1294" s="15">
        <v>-20.93191775</v>
      </c>
      <c r="E1294" s="16">
        <v>1</v>
      </c>
      <c r="F1294" s="19">
        <v>43388.861722420297</v>
      </c>
      <c r="G1294" s="19">
        <v>109.30067630847482</v>
      </c>
      <c r="H1294" s="16" t="str">
        <f>IF(LCOE_SensitivityScenarios!BF1293&gt;'OnSSET_original_NoMG-PV-Diesel'!M1293,'OnSSET_original_NoMG-PV-Diesel'!L1293,LCOE_SensitivityScenarios!BG1293)</f>
        <v>SA_PV</v>
      </c>
      <c r="I1294" s="39" t="str">
        <f>IF(LCOE_SensitivityScenarios!BK1293&gt;'OnSSET_original_NoMG-PV-Diesel'!M1293,'OnSSET_original_NoMG-PV-Diesel'!L1293,LCOE_SensitivityScenarios!BL1293)</f>
        <v>SA_PV</v>
      </c>
      <c r="J1294" s="39" t="str">
        <f>IF(LCOE_SensitivityScenarios!BP1293&gt;'OnSSET_original_NoMG-PV-Diesel'!M1293,'OnSSET_original_NoMG-PV-Diesel'!L1293,LCOE_SensitivityScenarios!BQ1293)</f>
        <v>SA_PV</v>
      </c>
      <c r="K1294" s="38" t="str">
        <f>IF(LCOE_SensitivityScenarios!BU1293&gt;'OnSSET_original_NoMG-PV-Diesel'!V1293,'OnSSET_original_NoMG-PV-Diesel'!U1293,LCOE_SensitivityScenarios!BV1293)</f>
        <v>SA_PV</v>
      </c>
      <c r="L1294" s="39" t="str">
        <f>IF(LCOE_SensitivityScenarios!BZ1293&gt;'OnSSET_original_NoMG-PV-Diesel'!V1293,'OnSSET_original_NoMG-PV-Diesel'!U1293,LCOE_SensitivityScenarios!CA1293)</f>
        <v>MG_Hybrid</v>
      </c>
      <c r="M1294" s="40" t="str">
        <f>IF(LCOE_SensitivityScenarios!CE1293&gt;'OnSSET_original_NoMG-PV-Diesel'!V1293,'OnSSET_original_NoMG-PV-Diesel'!U1293,LCOE_SensitivityScenarios!CF1293)</f>
        <v>SA_PV</v>
      </c>
      <c r="N1294" s="39" t="str">
        <f>IF(LCOE_SensitivityScenarios!CJ1293&gt;'OnSSET_original_NoMG-PV-Diesel'!AE1293,'OnSSET_original_NoMG-PV-Diesel'!AD1293,LCOE_SensitivityScenarios!CK1293)</f>
        <v>SA_Diesel</v>
      </c>
      <c r="O1294" s="39" t="str">
        <f>IF(LCOE_SensitivityScenarios!CO1293&gt;'OnSSET_original_NoMG-PV-Diesel'!AE1293,'OnSSET_original_NoMG-PV-Diesel'!AD1293,LCOE_SensitivityScenarios!CP1293)</f>
        <v>SA_Diesel</v>
      </c>
      <c r="P1294" s="40" t="str">
        <f>IF(LCOE_SensitivityScenarios!CT1293&gt;'OnSSET_original_NoMG-PV-Diesel'!AE1293,'OnSSET_original_NoMG-PV-Diesel'!AD1293,LCOE_SensitivityScenarios!CU1293)</f>
        <v>SA_Diesel</v>
      </c>
      <c r="Q1294" s="38">
        <f>IF(LCOE_SensitivityScenarios!BF1293&gt;'OnSSET_original_NoMG-PV-Diesel'!M1293,'OnSSET_original_NoMG-PV-Diesel'!M1293,LCOE_SensitivityScenarios!BF1293)</f>
        <v>0.42964211202812302</v>
      </c>
      <c r="R1294" s="28">
        <f>MIN('OnSSET_original_NoMG-PV-Diesel'!E1293:I1293,LCOE_SensitivityScenarios!BK1293)</f>
        <v>0.42964211202812302</v>
      </c>
      <c r="S1294" s="28">
        <f>MIN('OnSSET_original_NoMG-PV-Diesel'!E1293:I1293,LCOE_SensitivityScenarios!BP1293)</f>
        <v>0.42964211202812302</v>
      </c>
      <c r="T1294" s="27">
        <f>MIN('OnSSET_original_NoMG-PV-Diesel'!N1293:R1293,LCOE_SensitivityScenarios!BU1293)</f>
        <v>0.42964211202812302</v>
      </c>
      <c r="U1294" s="28">
        <f>MIN('OnSSET_original_NoMG-PV-Diesel'!N1293:R1293,LCOE_SensitivityScenarios!BZ1293)</f>
        <v>0.3993634808361553</v>
      </c>
      <c r="V1294" s="29">
        <f>MIN('OnSSET_original_NoMG-PV-Diesel'!N1293:R1293,LCOE_SensitivityScenarios!CE1293)</f>
        <v>0.42964211202812302</v>
      </c>
      <c r="W1294" s="28">
        <f>MIN('OnSSET_original_NoMG-PV-Diesel'!W1293:AA1293,LCOE_SensitivityScenarios!CJ1293)</f>
        <v>0.236149129606983</v>
      </c>
      <c r="X1294" s="28">
        <f>MIN('OnSSET_original_NoMG-PV-Diesel'!W1293:AA1293,LCOE_SensitivityScenarios!CO1293)</f>
        <v>0.236149129606983</v>
      </c>
      <c r="Y1294" s="29">
        <f>MIN('OnSSET_original_NoMG-PV-Diesel'!W1293:AA1293,LCOE_SensitivityScenarios!CT1293)</f>
        <v>0.236149129606983</v>
      </c>
      <c r="Z1294">
        <f>IF(H1294='OnSSET_original_NoMG-PV-Diesel'!L1293,'OnSSET_original_NoMG-PV-Diesel'!K1293,"wait")</f>
        <v>21.417079679362399</v>
      </c>
      <c r="AA1294">
        <f>IF(I1294='OnSSET_original_NoMG-PV-Diesel'!L1293,'OnSSET_original_NoMG-PV-Diesel'!K1293,"wait")</f>
        <v>21.417079679362399</v>
      </c>
      <c r="AB1294">
        <f>IF(J1294='OnSSET_original_NoMG-PV-Diesel'!L1293,'OnSSET_original_NoMG-PV-Diesel'!K1293,"wait")</f>
        <v>21.417079679362399</v>
      </c>
      <c r="AC1294">
        <f>IF(K1294='OnSSET_original_NoMG-PV-Diesel'!U1293,'OnSSET_original_NoMG-PV-Diesel'!T1293,"wait")</f>
        <v>21.417079679362399</v>
      </c>
      <c r="AD1294" t="str">
        <f>IF(L1294='OnSSET_original_NoMG-PV-Diesel'!U1293,'OnSSET_original_NoMG-PV-Diesel'!T1293,"wait")</f>
        <v>wait</v>
      </c>
      <c r="AE1294">
        <f>IF(M1294='OnSSET_original_NoMG-PV-Diesel'!U1293,'OnSSET_original_NoMG-PV-Diesel'!T1293,"wait")</f>
        <v>21.417079679362399</v>
      </c>
      <c r="AF1294">
        <f>IF(N1294='OnSSET_original_NoMG-PV-Diesel'!AD1293,'OnSSET_original_NoMG-PV-Diesel'!AC1293,"wait")</f>
        <v>19.812265626675899</v>
      </c>
      <c r="AG1294">
        <f>IF(O1294='OnSSET_original_NoMG-PV-Diesel'!AD1293,'OnSSET_original_NoMG-PV-Diesel'!AC1293,"wait")</f>
        <v>19.812265626675899</v>
      </c>
      <c r="AH1294">
        <f>IF(P1294='OnSSET_original_NoMG-PV-Diesel'!AD1293,'OnSSET_original_NoMG-PV-Diesel'!AC1293,"wait")</f>
        <v>19.812265626675899</v>
      </c>
      <c r="AR1294">
        <v>38.366999999999997</v>
      </c>
      <c r="AS1294">
        <v>38.366999999999997</v>
      </c>
      <c r="AT1294">
        <v>20.687999999999999</v>
      </c>
      <c r="AU1294">
        <v>0.83499999999999996</v>
      </c>
      <c r="AV1294">
        <v>64891.769339999999</v>
      </c>
      <c r="AW1294">
        <v>0</v>
      </c>
      <c r="AX1294">
        <v>14674.923940000001</v>
      </c>
      <c r="AZ1294">
        <f>SUMIF([1]base!$A$2:$A$169,B1294,[1]base!$V$2:$V$169)</f>
        <v>0</v>
      </c>
      <c r="BA1294">
        <f>SUMIF([2]s1!$A$2:$A$275,B1294,[2]s1!$U$2:$U$275)</f>
        <v>0</v>
      </c>
      <c r="BB1294">
        <f>SUMIF([3]s2!$A$2:$A$115,B1294,[3]s2!$U$2:$U$115)</f>
        <v>0</v>
      </c>
      <c r="BC1294">
        <f>SUMIF([4]s3!$A$2:$A$245,B1294,[4]s3!$U$2:$U$245)</f>
        <v>0</v>
      </c>
      <c r="BD1294">
        <f>SUMIF([5]s4!$A$2:$A$74,B1294,[5]s4!$U$2:$U$74)</f>
        <v>0</v>
      </c>
      <c r="BF1294">
        <f t="shared" si="105"/>
        <v>0</v>
      </c>
      <c r="BG1294">
        <f t="shared" si="106"/>
        <v>0</v>
      </c>
      <c r="BH1294">
        <f t="shared" si="107"/>
        <v>0</v>
      </c>
      <c r="BI1294">
        <f t="shared" si="108"/>
        <v>0</v>
      </c>
      <c r="BJ1294">
        <f t="shared" si="109"/>
        <v>0</v>
      </c>
      <c r="BL1294" t="s">
        <v>114</v>
      </c>
      <c r="BM1294" s="23">
        <v>123790.7205</v>
      </c>
      <c r="BN1294" s="23">
        <v>21.417079680000001</v>
      </c>
      <c r="BP1294" t="s">
        <v>186</v>
      </c>
      <c r="BQ1294" s="23">
        <v>123790.7205</v>
      </c>
      <c r="BR1294" s="23">
        <v>21.417079680000001</v>
      </c>
      <c r="BT1294" t="s">
        <v>183</v>
      </c>
      <c r="BU1294" s="23">
        <v>24567.42525</v>
      </c>
      <c r="BV1294" s="23">
        <v>19.812265629999999</v>
      </c>
    </row>
    <row r="1295" spans="1:74" x14ac:dyDescent="0.25">
      <c r="A1295">
        <v>1</v>
      </c>
      <c r="B1295" s="15">
        <v>18659</v>
      </c>
      <c r="C1295" s="15">
        <v>-67.129584840000007</v>
      </c>
      <c r="D1295" s="15">
        <v>-16.245629879999999</v>
      </c>
      <c r="E1295" s="16">
        <v>1</v>
      </c>
      <c r="F1295" s="19">
        <v>30561.8046106867</v>
      </c>
      <c r="G1295" s="19">
        <v>88.122326659866985</v>
      </c>
      <c r="H1295" s="16" t="str">
        <f>IF(LCOE_SensitivityScenarios!BF1294&gt;'OnSSET_original_NoMG-PV-Diesel'!M1294,'OnSSET_original_NoMG-PV-Diesel'!L1294,LCOE_SensitivityScenarios!BG1294)</f>
        <v>SA_PV</v>
      </c>
      <c r="I1295" s="39" t="str">
        <f>IF(LCOE_SensitivityScenarios!BK1294&gt;'OnSSET_original_NoMG-PV-Diesel'!M1294,'OnSSET_original_NoMG-PV-Diesel'!L1294,LCOE_SensitivityScenarios!BL1294)</f>
        <v>SA_PV</v>
      </c>
      <c r="J1295" s="39" t="str">
        <f>IF(LCOE_SensitivityScenarios!BP1294&gt;'OnSSET_original_NoMG-PV-Diesel'!M1294,'OnSSET_original_NoMG-PV-Diesel'!L1294,LCOE_SensitivityScenarios!BQ1294)</f>
        <v>SA_PV</v>
      </c>
      <c r="K1295" s="38" t="str">
        <f>IF(LCOE_SensitivityScenarios!BU1294&gt;'OnSSET_original_NoMG-PV-Diesel'!V1294,'OnSSET_original_NoMG-PV-Diesel'!U1294,LCOE_SensitivityScenarios!BV1294)</f>
        <v>SA_Diesel</v>
      </c>
      <c r="L1295" s="39" t="str">
        <f>IF(LCOE_SensitivityScenarios!BZ1294&gt;'OnSSET_original_NoMG-PV-Diesel'!V1294,'OnSSET_original_NoMG-PV-Diesel'!U1294,LCOE_SensitivityScenarios!CA1294)</f>
        <v>SA_Diesel</v>
      </c>
      <c r="M1295" s="40" t="str">
        <f>IF(LCOE_SensitivityScenarios!CE1294&gt;'OnSSET_original_NoMG-PV-Diesel'!V1294,'OnSSET_original_NoMG-PV-Diesel'!U1294,LCOE_SensitivityScenarios!CF1294)</f>
        <v>SA_Diesel</v>
      </c>
      <c r="N1295" s="39" t="str">
        <f>IF(LCOE_SensitivityScenarios!CJ1294&gt;'OnSSET_original_NoMG-PV-Diesel'!AE1294,'OnSSET_original_NoMG-PV-Diesel'!AD1294,LCOE_SensitivityScenarios!CK1294)</f>
        <v>SA_Diesel</v>
      </c>
      <c r="O1295" s="39" t="str">
        <f>IF(LCOE_SensitivityScenarios!CO1294&gt;'OnSSET_original_NoMG-PV-Diesel'!AE1294,'OnSSET_original_NoMG-PV-Diesel'!AD1294,LCOE_SensitivityScenarios!CP1294)</f>
        <v>SA_Diesel</v>
      </c>
      <c r="P1295" s="40" t="str">
        <f>IF(LCOE_SensitivityScenarios!CT1294&gt;'OnSSET_original_NoMG-PV-Diesel'!AE1294,'OnSSET_original_NoMG-PV-Diesel'!AD1294,LCOE_SensitivityScenarios!CU1294)</f>
        <v>SA_Diesel</v>
      </c>
      <c r="Q1295" s="38">
        <f>IF(LCOE_SensitivityScenarios!BF1294&gt;'OnSSET_original_NoMG-PV-Diesel'!M1294,'OnSSET_original_NoMG-PV-Diesel'!M1294,LCOE_SensitivityScenarios!BF1294)</f>
        <v>0.57911640369778805</v>
      </c>
      <c r="R1295" s="28">
        <f>MIN('OnSSET_original_NoMG-PV-Diesel'!E1294:I1294,LCOE_SensitivityScenarios!BK1294)</f>
        <v>0.57911640369778805</v>
      </c>
      <c r="S1295" s="28">
        <f>MIN('OnSSET_original_NoMG-PV-Diesel'!E1294:I1294,LCOE_SensitivityScenarios!BP1294)</f>
        <v>0.57911640369778805</v>
      </c>
      <c r="T1295" s="27">
        <f>MIN('OnSSET_original_NoMG-PV-Diesel'!N1294:R1294,LCOE_SensitivityScenarios!BU1294)</f>
        <v>0.56798923275495405</v>
      </c>
      <c r="U1295" s="28">
        <f>MIN('OnSSET_original_NoMG-PV-Diesel'!N1294:R1294,LCOE_SensitivityScenarios!BZ1294)</f>
        <v>0.56798923275495405</v>
      </c>
      <c r="V1295" s="29">
        <f>MIN('OnSSET_original_NoMG-PV-Diesel'!N1294:R1294,LCOE_SensitivityScenarios!CE1294)</f>
        <v>0.56798923275495405</v>
      </c>
      <c r="W1295" s="28">
        <f>MIN('OnSSET_original_NoMG-PV-Diesel'!W1294:AA1294,LCOE_SensitivityScenarios!CJ1294)</f>
        <v>0.26631641171134401</v>
      </c>
      <c r="X1295" s="28">
        <f>MIN('OnSSET_original_NoMG-PV-Diesel'!W1294:AA1294,LCOE_SensitivityScenarios!CO1294)</f>
        <v>0.26631641171134401</v>
      </c>
      <c r="Y1295" s="29">
        <f>MIN('OnSSET_original_NoMG-PV-Diesel'!W1294:AA1294,LCOE_SensitivityScenarios!CT1294)</f>
        <v>0.26631641171134401</v>
      </c>
      <c r="Z1295">
        <f>IF(H1295='OnSSET_original_NoMG-PV-Diesel'!L1294,'OnSSET_original_NoMG-PV-Diesel'!K1294,"wait")</f>
        <v>20.333868669784898</v>
      </c>
      <c r="AA1295">
        <f>IF(I1295='OnSSET_original_NoMG-PV-Diesel'!L1294,'OnSSET_original_NoMG-PV-Diesel'!K1294,"wait")</f>
        <v>20.333868669784898</v>
      </c>
      <c r="AB1295">
        <f>IF(J1295='OnSSET_original_NoMG-PV-Diesel'!L1294,'OnSSET_original_NoMG-PV-Diesel'!K1294,"wait")</f>
        <v>20.333868669784898</v>
      </c>
      <c r="AC1295">
        <f>IF(K1295='OnSSET_original_NoMG-PV-Diesel'!U1294,'OnSSET_original_NoMG-PV-Diesel'!T1294,"wait")</f>
        <v>13.955161922687999</v>
      </c>
      <c r="AD1295">
        <f>IF(L1295='OnSSET_original_NoMG-PV-Diesel'!U1294,'OnSSET_original_NoMG-PV-Diesel'!T1294,"wait")</f>
        <v>13.955161922687999</v>
      </c>
      <c r="AE1295">
        <f>IF(M1295='OnSSET_original_NoMG-PV-Diesel'!U1294,'OnSSET_original_NoMG-PV-Diesel'!T1294,"wait")</f>
        <v>13.955161922687999</v>
      </c>
      <c r="AF1295">
        <f>IF(N1295='OnSSET_original_NoMG-PV-Diesel'!AD1294,'OnSSET_original_NoMG-PV-Diesel'!AC1294,"wait")</f>
        <v>13.955161922687999</v>
      </c>
      <c r="AG1295">
        <f>IF(O1295='OnSSET_original_NoMG-PV-Diesel'!AD1294,'OnSSET_original_NoMG-PV-Diesel'!AC1294,"wait")</f>
        <v>13.955161922687999</v>
      </c>
      <c r="AH1295">
        <f>IF(P1295='OnSSET_original_NoMG-PV-Diesel'!AD1294,'OnSSET_original_NoMG-PV-Diesel'!AC1294,"wait")</f>
        <v>13.955161922687999</v>
      </c>
      <c r="AR1295">
        <v>57.616</v>
      </c>
      <c r="AS1295">
        <v>42.295999999999999</v>
      </c>
      <c r="AT1295">
        <v>4.0000000000000001E-3</v>
      </c>
      <c r="AU1295">
        <v>1.7999999999999999E-2</v>
      </c>
      <c r="AV1295">
        <v>80428.68303</v>
      </c>
      <c r="AW1295">
        <v>0</v>
      </c>
      <c r="AX1295">
        <v>23082.43245</v>
      </c>
      <c r="AZ1295">
        <f>SUMIF([1]base!$A$2:$A$169,B1295,[1]base!$V$2:$V$169)</f>
        <v>0</v>
      </c>
      <c r="BA1295">
        <f>SUMIF([2]s1!$A$2:$A$275,B1295,[2]s1!$U$2:$U$275)</f>
        <v>0</v>
      </c>
      <c r="BB1295">
        <f>SUMIF([3]s2!$A$2:$A$115,B1295,[3]s2!$U$2:$U$115)</f>
        <v>0</v>
      </c>
      <c r="BC1295">
        <f>SUMIF([4]s3!$A$2:$A$245,B1295,[4]s3!$U$2:$U$245)</f>
        <v>0</v>
      </c>
      <c r="BD1295">
        <f>SUMIF([5]s4!$A$2:$A$74,B1295,[5]s4!$U$2:$U$74)</f>
        <v>0</v>
      </c>
      <c r="BF1295">
        <f t="shared" si="105"/>
        <v>0</v>
      </c>
      <c r="BG1295">
        <f t="shared" si="106"/>
        <v>0</v>
      </c>
      <c r="BH1295">
        <f t="shared" si="107"/>
        <v>0</v>
      </c>
      <c r="BI1295">
        <f t="shared" si="108"/>
        <v>0</v>
      </c>
      <c r="BJ1295">
        <f t="shared" si="109"/>
        <v>0</v>
      </c>
      <c r="BL1295" t="s">
        <v>114</v>
      </c>
      <c r="BM1295" s="23">
        <v>117529.76089999999</v>
      </c>
      <c r="BN1295" s="23">
        <v>20.333868670000001</v>
      </c>
      <c r="BP1295" t="s">
        <v>183</v>
      </c>
      <c r="BQ1295" s="23">
        <v>17304.55284</v>
      </c>
      <c r="BR1295" s="23">
        <v>13.95516192</v>
      </c>
      <c r="BT1295" t="s">
        <v>183</v>
      </c>
      <c r="BU1295" s="23">
        <v>17304.55284</v>
      </c>
      <c r="BV1295" s="23">
        <v>13.95516192</v>
      </c>
    </row>
    <row r="1296" spans="1:74" x14ac:dyDescent="0.25">
      <c r="A1296">
        <v>1</v>
      </c>
      <c r="B1296" s="15">
        <v>18667</v>
      </c>
      <c r="C1296" s="15">
        <v>-67.153071069999996</v>
      </c>
      <c r="D1296" s="15">
        <v>-16.240909070000001</v>
      </c>
      <c r="E1296" s="16">
        <v>1</v>
      </c>
      <c r="F1296" s="19">
        <v>19289.621431663501</v>
      </c>
      <c r="G1296" s="19">
        <v>57.299332909587442</v>
      </c>
      <c r="H1296" s="16" t="str">
        <f>IF(LCOE_SensitivityScenarios!BF1295&gt;'OnSSET_original_NoMG-PV-Diesel'!M1295,'OnSSET_original_NoMG-PV-Diesel'!L1295,LCOE_SensitivityScenarios!BG1295)</f>
        <v>SA_PV</v>
      </c>
      <c r="I1296" s="39" t="str">
        <f>IF(LCOE_SensitivityScenarios!BK1295&gt;'OnSSET_original_NoMG-PV-Diesel'!M1295,'OnSSET_original_NoMG-PV-Diesel'!L1295,LCOE_SensitivityScenarios!BL1295)</f>
        <v>SA_PV</v>
      </c>
      <c r="J1296" s="39" t="str">
        <f>IF(LCOE_SensitivityScenarios!BP1295&gt;'OnSSET_original_NoMG-PV-Diesel'!M1295,'OnSSET_original_NoMG-PV-Diesel'!L1295,LCOE_SensitivityScenarios!BQ1295)</f>
        <v>SA_PV</v>
      </c>
      <c r="K1296" s="38" t="str">
        <f>IF(LCOE_SensitivityScenarios!BU1295&gt;'OnSSET_original_NoMG-PV-Diesel'!V1295,'OnSSET_original_NoMG-PV-Diesel'!U1295,LCOE_SensitivityScenarios!BV1295)</f>
        <v>SA_Diesel</v>
      </c>
      <c r="L1296" s="39" t="str">
        <f>IF(LCOE_SensitivityScenarios!BZ1295&gt;'OnSSET_original_NoMG-PV-Diesel'!V1295,'OnSSET_original_NoMG-PV-Diesel'!U1295,LCOE_SensitivityScenarios!CA1295)</f>
        <v>SA_Diesel</v>
      </c>
      <c r="M1296" s="40" t="str">
        <f>IF(LCOE_SensitivityScenarios!CE1295&gt;'OnSSET_original_NoMG-PV-Diesel'!V1295,'OnSSET_original_NoMG-PV-Diesel'!U1295,LCOE_SensitivityScenarios!CF1295)</f>
        <v>SA_Diesel</v>
      </c>
      <c r="N1296" s="39" t="str">
        <f>IF(LCOE_SensitivityScenarios!CJ1295&gt;'OnSSET_original_NoMG-PV-Diesel'!AE1295,'OnSSET_original_NoMG-PV-Diesel'!AD1295,LCOE_SensitivityScenarios!CK1295)</f>
        <v>SA_Diesel</v>
      </c>
      <c r="O1296" s="39" t="str">
        <f>IF(LCOE_SensitivityScenarios!CO1295&gt;'OnSSET_original_NoMG-PV-Diesel'!AE1295,'OnSSET_original_NoMG-PV-Diesel'!AD1295,LCOE_SensitivityScenarios!CP1295)</f>
        <v>SA_Diesel</v>
      </c>
      <c r="P1296" s="40" t="str">
        <f>IF(LCOE_SensitivityScenarios!CT1295&gt;'OnSSET_original_NoMG-PV-Diesel'!AE1295,'OnSSET_original_NoMG-PV-Diesel'!AD1295,LCOE_SensitivityScenarios!CU1295)</f>
        <v>SA_Diesel</v>
      </c>
      <c r="Q1296" s="38">
        <f>IF(LCOE_SensitivityScenarios!BF1295&gt;'OnSSET_original_NoMG-PV-Diesel'!M1295,'OnSSET_original_NoMG-PV-Diesel'!M1295,LCOE_SensitivityScenarios!BF1295)</f>
        <v>0.57738769801510803</v>
      </c>
      <c r="R1296" s="28">
        <f>MIN('OnSSET_original_NoMG-PV-Diesel'!E1295:I1295,LCOE_SensitivityScenarios!BK1295)</f>
        <v>0.57738769801510803</v>
      </c>
      <c r="S1296" s="28">
        <f>MIN('OnSSET_original_NoMG-PV-Diesel'!E1295:I1295,LCOE_SensitivityScenarios!BP1295)</f>
        <v>0.57738769801510803</v>
      </c>
      <c r="T1296" s="27">
        <f>MIN('OnSSET_original_NoMG-PV-Diesel'!N1295:R1295,LCOE_SensitivityScenarios!BU1295)</f>
        <v>0.496928523798015</v>
      </c>
      <c r="U1296" s="28">
        <f>MIN('OnSSET_original_NoMG-PV-Diesel'!N1295:R1295,LCOE_SensitivityScenarios!BZ1295)</f>
        <v>0.496928523798015</v>
      </c>
      <c r="V1296" s="29">
        <f>MIN('OnSSET_original_NoMG-PV-Diesel'!N1295:R1295,LCOE_SensitivityScenarios!CE1295)</f>
        <v>0.496928523798015</v>
      </c>
      <c r="W1296" s="28">
        <f>MIN('OnSSET_original_NoMG-PV-Diesel'!W1295:AA1295,LCOE_SensitivityScenarios!CJ1295)</f>
        <v>0.242182586027855</v>
      </c>
      <c r="X1296" s="28">
        <f>MIN('OnSSET_original_NoMG-PV-Diesel'!W1295:AA1295,LCOE_SensitivityScenarios!CO1295)</f>
        <v>0.242182586027855</v>
      </c>
      <c r="Y1296" s="29">
        <f>MIN('OnSSET_original_NoMG-PV-Diesel'!W1295:AA1295,LCOE_SensitivityScenarios!CT1295)</f>
        <v>0.242182586027855</v>
      </c>
      <c r="Z1296">
        <f>IF(H1296='OnSSET_original_NoMG-PV-Diesel'!L1295,'OnSSET_original_NoMG-PV-Diesel'!K1295,"wait")</f>
        <v>12.7957687772229</v>
      </c>
      <c r="AA1296">
        <f>IF(I1296='OnSSET_original_NoMG-PV-Diesel'!L1295,'OnSSET_original_NoMG-PV-Diesel'!K1295,"wait")</f>
        <v>12.7957687772229</v>
      </c>
      <c r="AB1296">
        <f>IF(J1296='OnSSET_original_NoMG-PV-Diesel'!L1295,'OnSSET_original_NoMG-PV-Diesel'!K1295,"wait")</f>
        <v>12.7957687772229</v>
      </c>
      <c r="AC1296">
        <f>IF(K1296='OnSSET_original_NoMG-PV-Diesel'!U1295,'OnSSET_original_NoMG-PV-Diesel'!T1295,"wait")</f>
        <v>8.8080463158281006</v>
      </c>
      <c r="AD1296">
        <f>IF(L1296='OnSSET_original_NoMG-PV-Diesel'!U1295,'OnSSET_original_NoMG-PV-Diesel'!T1295,"wait")</f>
        <v>8.8080463158281006</v>
      </c>
      <c r="AE1296">
        <f>IF(M1296='OnSSET_original_NoMG-PV-Diesel'!U1295,'OnSSET_original_NoMG-PV-Diesel'!T1295,"wait")</f>
        <v>8.8080463158281006</v>
      </c>
      <c r="AF1296">
        <f>IF(N1296='OnSSET_original_NoMG-PV-Diesel'!AD1295,'OnSSET_original_NoMG-PV-Diesel'!AC1295,"wait")</f>
        <v>8.8080463158281006</v>
      </c>
      <c r="AG1296">
        <f>IF(O1296='OnSSET_original_NoMG-PV-Diesel'!AD1295,'OnSSET_original_NoMG-PV-Diesel'!AC1295,"wait")</f>
        <v>8.8080463158281006</v>
      </c>
      <c r="AH1296">
        <f>IF(P1296='OnSSET_original_NoMG-PV-Diesel'!AD1295,'OnSSET_original_NoMG-PV-Diesel'!AC1295,"wait")</f>
        <v>8.8080463158281006</v>
      </c>
      <c r="AR1296">
        <v>55.113999999999997</v>
      </c>
      <c r="AS1296">
        <v>41.478999999999999</v>
      </c>
      <c r="AT1296">
        <v>1.369</v>
      </c>
      <c r="AU1296">
        <v>1.363</v>
      </c>
      <c r="AV1296">
        <v>52490.240180000001</v>
      </c>
      <c r="AW1296">
        <v>0</v>
      </c>
      <c r="AX1296">
        <v>9324.6912560000001</v>
      </c>
      <c r="AZ1296">
        <f>SUMIF([1]base!$A$2:$A$169,B1296,[1]base!$V$2:$V$169)</f>
        <v>0</v>
      </c>
      <c r="BA1296">
        <f>SUMIF([2]s1!$A$2:$A$275,B1296,[2]s1!$U$2:$U$275)</f>
        <v>0</v>
      </c>
      <c r="BB1296">
        <f>SUMIF([3]s2!$A$2:$A$115,B1296,[3]s2!$U$2:$U$115)</f>
        <v>0</v>
      </c>
      <c r="BC1296">
        <f>SUMIF([4]s3!$A$2:$A$245,B1296,[4]s3!$U$2:$U$245)</f>
        <v>0</v>
      </c>
      <c r="BD1296">
        <f>SUMIF([5]s4!$A$2:$A$74,B1296,[5]s4!$U$2:$U$74)</f>
        <v>0</v>
      </c>
      <c r="BF1296">
        <f t="shared" si="105"/>
        <v>0</v>
      </c>
      <c r="BG1296">
        <f t="shared" si="106"/>
        <v>0</v>
      </c>
      <c r="BH1296">
        <f t="shared" si="107"/>
        <v>0</v>
      </c>
      <c r="BI1296">
        <f t="shared" si="108"/>
        <v>0</v>
      </c>
      <c r="BJ1296">
        <f t="shared" si="109"/>
        <v>0</v>
      </c>
      <c r="BL1296" t="s">
        <v>114</v>
      </c>
      <c r="BM1296" s="23">
        <v>73959.543529999995</v>
      </c>
      <c r="BN1296" s="23">
        <v>12.79576878</v>
      </c>
      <c r="BP1296" t="s">
        <v>183</v>
      </c>
      <c r="BQ1296" s="23">
        <v>10922.073399999999</v>
      </c>
      <c r="BR1296" s="23">
        <v>8.8080463160000004</v>
      </c>
      <c r="BT1296" t="s">
        <v>183</v>
      </c>
      <c r="BU1296" s="23">
        <v>10922.073399999999</v>
      </c>
      <c r="BV1296" s="23">
        <v>8.8080463160000004</v>
      </c>
    </row>
    <row r="1297" spans="1:74" x14ac:dyDescent="0.25">
      <c r="A1297">
        <v>1</v>
      </c>
      <c r="B1297" s="15">
        <v>18668</v>
      </c>
      <c r="C1297" s="15">
        <v>-67.169711829999997</v>
      </c>
      <c r="D1297" s="15">
        <v>-15.90377683</v>
      </c>
      <c r="E1297" s="16">
        <v>1</v>
      </c>
      <c r="F1297" s="19">
        <v>23984.225946359202</v>
      </c>
      <c r="G1297" s="19">
        <v>71.244536962417911</v>
      </c>
      <c r="H1297" s="16" t="str">
        <f>IF(LCOE_SensitivityScenarios!BF1296&gt;'OnSSET_original_NoMG-PV-Diesel'!M1296,'OnSSET_original_NoMG-PV-Diesel'!L1296,LCOE_SensitivityScenarios!BG1296)</f>
        <v>SA_Diesel</v>
      </c>
      <c r="I1297" s="39" t="str">
        <f>IF(LCOE_SensitivityScenarios!BK1296&gt;'OnSSET_original_NoMG-PV-Diesel'!M1296,'OnSSET_original_NoMG-PV-Diesel'!L1296,LCOE_SensitivityScenarios!BL1296)</f>
        <v>SA_Diesel</v>
      </c>
      <c r="J1297" s="39" t="str">
        <f>IF(LCOE_SensitivityScenarios!BP1296&gt;'OnSSET_original_NoMG-PV-Diesel'!M1296,'OnSSET_original_NoMG-PV-Diesel'!L1296,LCOE_SensitivityScenarios!BQ1296)</f>
        <v>SA_Diesel</v>
      </c>
      <c r="K1297" s="38" t="str">
        <f>IF(LCOE_SensitivityScenarios!BU1296&gt;'OnSSET_original_NoMG-PV-Diesel'!V1296,'OnSSET_original_NoMG-PV-Diesel'!U1296,LCOE_SensitivityScenarios!BV1296)</f>
        <v>SA_Diesel</v>
      </c>
      <c r="L1297" s="39" t="str">
        <f>IF(LCOE_SensitivityScenarios!BZ1296&gt;'OnSSET_original_NoMG-PV-Diesel'!V1296,'OnSSET_original_NoMG-PV-Diesel'!U1296,LCOE_SensitivityScenarios!CA1296)</f>
        <v>SA_Diesel</v>
      </c>
      <c r="M1297" s="40" t="str">
        <f>IF(LCOE_SensitivityScenarios!CE1296&gt;'OnSSET_original_NoMG-PV-Diesel'!V1296,'OnSSET_original_NoMG-PV-Diesel'!U1296,LCOE_SensitivityScenarios!CF1296)</f>
        <v>SA_Diesel</v>
      </c>
      <c r="N1297" s="39" t="str">
        <f>IF(LCOE_SensitivityScenarios!CJ1296&gt;'OnSSET_original_NoMG-PV-Diesel'!AE1296,'OnSSET_original_NoMG-PV-Diesel'!AD1296,LCOE_SensitivityScenarios!CK1296)</f>
        <v>SA_Diesel</v>
      </c>
      <c r="O1297" s="39" t="str">
        <f>IF(LCOE_SensitivityScenarios!CO1296&gt;'OnSSET_original_NoMG-PV-Diesel'!AE1296,'OnSSET_original_NoMG-PV-Diesel'!AD1296,LCOE_SensitivityScenarios!CP1296)</f>
        <v>SA_Diesel</v>
      </c>
      <c r="P1297" s="40" t="str">
        <f>IF(LCOE_SensitivityScenarios!CT1296&gt;'OnSSET_original_NoMG-PV-Diesel'!AE1296,'OnSSET_original_NoMG-PV-Diesel'!AD1296,LCOE_SensitivityScenarios!CU1296)</f>
        <v>SA_Diesel</v>
      </c>
      <c r="Q1297" s="38">
        <f>IF(LCOE_SensitivityScenarios!BF1296&gt;'OnSSET_original_NoMG-PV-Diesel'!M1296,'OnSSET_original_NoMG-PV-Diesel'!M1296,LCOE_SensitivityScenarios!BF1296)</f>
        <v>0.69344681864928104</v>
      </c>
      <c r="R1297" s="28">
        <f>MIN('OnSSET_original_NoMG-PV-Diesel'!E1296:I1296,LCOE_SensitivityScenarios!BK1296)</f>
        <v>0.69344681864928104</v>
      </c>
      <c r="S1297" s="28">
        <f>MIN('OnSSET_original_NoMG-PV-Diesel'!E1296:I1296,LCOE_SensitivityScenarios!BP1296)</f>
        <v>0.69344681864928104</v>
      </c>
      <c r="T1297" s="27">
        <f>MIN('OnSSET_original_NoMG-PV-Diesel'!N1296:R1296,LCOE_SensitivityScenarios!BU1296)</f>
        <v>0.496928523798015</v>
      </c>
      <c r="U1297" s="28">
        <f>MIN('OnSSET_original_NoMG-PV-Diesel'!N1296:R1296,LCOE_SensitivityScenarios!BZ1296)</f>
        <v>0.496928523798015</v>
      </c>
      <c r="V1297" s="29">
        <f>MIN('OnSSET_original_NoMG-PV-Diesel'!N1296:R1296,LCOE_SensitivityScenarios!CE1296)</f>
        <v>0.496928523798015</v>
      </c>
      <c r="W1297" s="28">
        <f>MIN('OnSSET_original_NoMG-PV-Diesel'!W1296:AA1296,LCOE_SensitivityScenarios!CJ1296)</f>
        <v>0.242182586027855</v>
      </c>
      <c r="X1297" s="28">
        <f>MIN('OnSSET_original_NoMG-PV-Diesel'!W1296:AA1296,LCOE_SensitivityScenarios!CO1296)</f>
        <v>0.242182586027855</v>
      </c>
      <c r="Y1297" s="29">
        <f>MIN('OnSSET_original_NoMG-PV-Diesel'!W1296:AA1296,LCOE_SensitivityScenarios!CT1296)</f>
        <v>0.242182586027855</v>
      </c>
      <c r="Z1297">
        <f>IF(H1297='OnSSET_original_NoMG-PV-Diesel'!L1296,'OnSSET_original_NoMG-PV-Diesel'!K1296,"wait")</f>
        <v>10.951701345369401</v>
      </c>
      <c r="AA1297">
        <f>IF(I1297='OnSSET_original_NoMG-PV-Diesel'!L1296,'OnSSET_original_NoMG-PV-Diesel'!K1296,"wait")</f>
        <v>10.951701345369401</v>
      </c>
      <c r="AB1297">
        <f>IF(J1297='OnSSET_original_NoMG-PV-Diesel'!L1296,'OnSSET_original_NoMG-PV-Diesel'!K1296,"wait")</f>
        <v>10.951701345369401</v>
      </c>
      <c r="AC1297">
        <f>IF(K1297='OnSSET_original_NoMG-PV-Diesel'!U1296,'OnSSET_original_NoMG-PV-Diesel'!T1296,"wait")</f>
        <v>10.951701345369401</v>
      </c>
      <c r="AD1297">
        <f>IF(L1297='OnSSET_original_NoMG-PV-Diesel'!U1296,'OnSSET_original_NoMG-PV-Diesel'!T1296,"wait")</f>
        <v>10.951701345369401</v>
      </c>
      <c r="AE1297">
        <f>IF(M1297='OnSSET_original_NoMG-PV-Diesel'!U1296,'OnSSET_original_NoMG-PV-Diesel'!T1296,"wait")</f>
        <v>10.951701345369401</v>
      </c>
      <c r="AF1297">
        <f>IF(N1297='OnSSET_original_NoMG-PV-Diesel'!AD1296,'OnSSET_original_NoMG-PV-Diesel'!AC1296,"wait")</f>
        <v>10.951701345369401</v>
      </c>
      <c r="AG1297">
        <f>IF(O1297='OnSSET_original_NoMG-PV-Diesel'!AD1296,'OnSSET_original_NoMG-PV-Diesel'!AC1296,"wait")</f>
        <v>10.951701345369401</v>
      </c>
      <c r="AH1297">
        <f>IF(P1297='OnSSET_original_NoMG-PV-Diesel'!AD1296,'OnSSET_original_NoMG-PV-Diesel'!AC1296,"wait")</f>
        <v>10.951701345369401</v>
      </c>
      <c r="AR1297">
        <v>40.658999999999999</v>
      </c>
      <c r="AS1297">
        <v>40.658999999999999</v>
      </c>
      <c r="AT1297">
        <v>5.01</v>
      </c>
      <c r="AU1297">
        <v>4.992</v>
      </c>
      <c r="AV1297">
        <v>78370.121270000003</v>
      </c>
      <c r="AW1297">
        <v>0</v>
      </c>
      <c r="AX1297">
        <v>21859.522120000001</v>
      </c>
      <c r="AZ1297">
        <f>SUMIF([1]base!$A$2:$A$169,B1297,[1]base!$V$2:$V$169)</f>
        <v>0</v>
      </c>
      <c r="BA1297">
        <f>SUMIF([2]s1!$A$2:$A$275,B1297,[2]s1!$U$2:$U$275)</f>
        <v>0</v>
      </c>
      <c r="BB1297">
        <f>SUMIF([3]s2!$A$2:$A$115,B1297,[3]s2!$U$2:$U$115)</f>
        <v>0</v>
      </c>
      <c r="BC1297">
        <f>SUMIF([4]s3!$A$2:$A$245,B1297,[4]s3!$U$2:$U$245)</f>
        <v>0</v>
      </c>
      <c r="BD1297">
        <f>SUMIF([5]s4!$A$2:$A$74,B1297,[5]s4!$U$2:$U$74)</f>
        <v>0</v>
      </c>
      <c r="BF1297">
        <f t="shared" si="105"/>
        <v>0</v>
      </c>
      <c r="BG1297">
        <f t="shared" si="106"/>
        <v>0</v>
      </c>
      <c r="BH1297">
        <f t="shared" si="107"/>
        <v>0</v>
      </c>
      <c r="BI1297">
        <f t="shared" si="108"/>
        <v>0</v>
      </c>
      <c r="BJ1297">
        <f t="shared" si="109"/>
        <v>0</v>
      </c>
      <c r="BL1297" t="s">
        <v>113</v>
      </c>
      <c r="BM1297" s="23">
        <v>13580.228999999999</v>
      </c>
      <c r="BN1297" s="23">
        <v>10.95170135</v>
      </c>
      <c r="BP1297" t="s">
        <v>183</v>
      </c>
      <c r="BQ1297" s="23">
        <v>13580.228999999999</v>
      </c>
      <c r="BR1297" s="23">
        <v>10.95170135</v>
      </c>
      <c r="BT1297" t="s">
        <v>183</v>
      </c>
      <c r="BU1297" s="23">
        <v>13580.228999999999</v>
      </c>
      <c r="BV1297" s="23">
        <v>10.95170135</v>
      </c>
    </row>
    <row r="1298" spans="1:74" x14ac:dyDescent="0.25">
      <c r="A1298">
        <v>1</v>
      </c>
      <c r="B1298" s="15">
        <v>18669</v>
      </c>
      <c r="C1298" s="15">
        <v>-67.262877399999994</v>
      </c>
      <c r="D1298" s="15">
        <v>-15.90041738</v>
      </c>
      <c r="E1298" s="16">
        <v>1</v>
      </c>
      <c r="F1298" s="19">
        <v>48129.352788282798</v>
      </c>
      <c r="G1298" s="19">
        <v>138.01243100072921</v>
      </c>
      <c r="H1298" s="16" t="str">
        <f>IF(LCOE_SensitivityScenarios!BF1297&gt;'OnSSET_original_NoMG-PV-Diesel'!M1297,'OnSSET_original_NoMG-PV-Diesel'!L1297,LCOE_SensitivityScenarios!BG1297)</f>
        <v>MG_Hybrid</v>
      </c>
      <c r="I1298" s="39" t="str">
        <f>IF(LCOE_SensitivityScenarios!BK1297&gt;'OnSSET_original_NoMG-PV-Diesel'!M1297,'OnSSET_original_NoMG-PV-Diesel'!L1297,LCOE_SensitivityScenarios!BL1297)</f>
        <v>MG_Hybrid</v>
      </c>
      <c r="J1298" s="39" t="str">
        <f>IF(LCOE_SensitivityScenarios!BP1297&gt;'OnSSET_original_NoMG-PV-Diesel'!M1297,'OnSSET_original_NoMG-PV-Diesel'!L1297,LCOE_SensitivityScenarios!BQ1297)</f>
        <v>MG_Hybrid</v>
      </c>
      <c r="K1298" s="38" t="str">
        <f>IF(LCOE_SensitivityScenarios!BU1297&gt;'OnSSET_original_NoMG-PV-Diesel'!V1297,'OnSSET_original_NoMG-PV-Diesel'!U1297,LCOE_SensitivityScenarios!BV1297)</f>
        <v>SA_Diesel</v>
      </c>
      <c r="L1298" s="39" t="str">
        <f>IF(LCOE_SensitivityScenarios!BZ1297&gt;'OnSSET_original_NoMG-PV-Diesel'!V1297,'OnSSET_original_NoMG-PV-Diesel'!U1297,LCOE_SensitivityScenarios!CA1297)</f>
        <v>SA_Diesel</v>
      </c>
      <c r="M1298" s="40" t="str">
        <f>IF(LCOE_SensitivityScenarios!CE1297&gt;'OnSSET_original_NoMG-PV-Diesel'!V1297,'OnSSET_original_NoMG-PV-Diesel'!U1297,LCOE_SensitivityScenarios!CF1297)</f>
        <v>SA_Diesel</v>
      </c>
      <c r="N1298" s="39" t="str">
        <f>IF(LCOE_SensitivityScenarios!CJ1297&gt;'OnSSET_original_NoMG-PV-Diesel'!AE1297,'OnSSET_original_NoMG-PV-Diesel'!AD1297,LCOE_SensitivityScenarios!CK1297)</f>
        <v>SA_Diesel</v>
      </c>
      <c r="O1298" s="39" t="str">
        <f>IF(LCOE_SensitivityScenarios!CO1297&gt;'OnSSET_original_NoMG-PV-Diesel'!AE1297,'OnSSET_original_NoMG-PV-Diesel'!AD1297,LCOE_SensitivityScenarios!CP1297)</f>
        <v>SA_Diesel</v>
      </c>
      <c r="P1298" s="40" t="str">
        <f>IF(LCOE_SensitivityScenarios!CT1297&gt;'OnSSET_original_NoMG-PV-Diesel'!AE1297,'OnSSET_original_NoMG-PV-Diesel'!AD1297,LCOE_SensitivityScenarios!CU1297)</f>
        <v>SA_Diesel</v>
      </c>
      <c r="Q1298" s="38">
        <f>IF(LCOE_SensitivityScenarios!BF1297&gt;'OnSSET_original_NoMG-PV-Diesel'!M1297,'OnSSET_original_NoMG-PV-Diesel'!M1297,LCOE_SensitivityScenarios!BF1297)</f>
        <v>0.49554687587960644</v>
      </c>
      <c r="R1298" s="28">
        <f>MIN('OnSSET_original_NoMG-PV-Diesel'!E1297:I1297,LCOE_SensitivityScenarios!BK1297)</f>
        <v>0.45860536788760642</v>
      </c>
      <c r="S1298" s="28">
        <f>MIN('OnSSET_original_NoMG-PV-Diesel'!E1297:I1297,LCOE_SensitivityScenarios!BP1297)</f>
        <v>0.52811822183760648</v>
      </c>
      <c r="T1298" s="27">
        <f>MIN('OnSSET_original_NoMG-PV-Diesel'!N1297:R1297,LCOE_SensitivityScenarios!BU1297)</f>
        <v>0.39033746036260603</v>
      </c>
      <c r="U1298" s="28">
        <f>MIN('OnSSET_original_NoMG-PV-Diesel'!N1297:R1297,LCOE_SensitivityScenarios!BZ1297)</f>
        <v>0.39033746036260603</v>
      </c>
      <c r="V1298" s="29">
        <f>MIN('OnSSET_original_NoMG-PV-Diesel'!N1297:R1297,LCOE_SensitivityScenarios!CE1297)</f>
        <v>0.39033746036260603</v>
      </c>
      <c r="W1298" s="28">
        <f>MIN('OnSSET_original_NoMG-PV-Diesel'!W1297:AA1297,LCOE_SensitivityScenarios!CJ1297)</f>
        <v>0.205981847502622</v>
      </c>
      <c r="X1298" s="28">
        <f>MIN('OnSSET_original_NoMG-PV-Diesel'!W1297:AA1297,LCOE_SensitivityScenarios!CO1297)</f>
        <v>0.205981847502622</v>
      </c>
      <c r="Y1298" s="29">
        <f>MIN('OnSSET_original_NoMG-PV-Diesel'!W1297:AA1297,LCOE_SensitivityScenarios!CT1297)</f>
        <v>0.205981847502622</v>
      </c>
      <c r="Z1298">
        <f>VLOOKUP(B1298,[1]base!$A$2:$U$169,21,FALSE)</f>
        <v>13.647</v>
      </c>
      <c r="AA1298">
        <f>VLOOKUP(B1298,[2]s1!$A$2:$T$275,20,FALSE)</f>
        <v>13.647</v>
      </c>
      <c r="AB1298">
        <f>VLOOKUP(B1298,[3]s2!$A$2:$T$275,20,FALSE)</f>
        <v>13.647</v>
      </c>
      <c r="AC1298">
        <f>IF(K1298='OnSSET_original_NoMG-PV-Diesel'!U1297,'OnSSET_original_NoMG-PV-Diesel'!T1297,"wait")</f>
        <v>21.9768734193072</v>
      </c>
      <c r="AD1298">
        <f>IF(L1298='OnSSET_original_NoMG-PV-Diesel'!U1297,'OnSSET_original_NoMG-PV-Diesel'!T1297,"wait")</f>
        <v>21.9768734193072</v>
      </c>
      <c r="AE1298">
        <f>IF(M1298='OnSSET_original_NoMG-PV-Diesel'!U1297,'OnSSET_original_NoMG-PV-Diesel'!T1297,"wait")</f>
        <v>21.9768734193072</v>
      </c>
      <c r="AF1298">
        <f>IF(N1298='OnSSET_original_NoMG-PV-Diesel'!AD1297,'OnSSET_original_NoMG-PV-Diesel'!AC1297,"wait")</f>
        <v>21.9768734193072</v>
      </c>
      <c r="AG1298">
        <f>IF(O1298='OnSSET_original_NoMG-PV-Diesel'!AD1297,'OnSSET_original_NoMG-PV-Diesel'!AC1297,"wait")</f>
        <v>21.9768734193072</v>
      </c>
      <c r="AH1298">
        <f>IF(P1298='OnSSET_original_NoMG-PV-Diesel'!AD1297,'OnSSET_original_NoMG-PV-Diesel'!AC1297,"wait")</f>
        <v>21.9768734193072</v>
      </c>
      <c r="AR1298" s="23">
        <v>31.000999999999902</v>
      </c>
      <c r="AS1298" s="23">
        <v>31.000999999999902</v>
      </c>
      <c r="AT1298" s="23">
        <v>0.35299999999999998</v>
      </c>
      <c r="AU1298" s="23">
        <v>0.36199999999999999</v>
      </c>
      <c r="AV1298" s="23">
        <v>74072.418650000007</v>
      </c>
      <c r="AW1298" s="23">
        <v>0</v>
      </c>
      <c r="AX1298" s="23">
        <v>19413.70147</v>
      </c>
      <c r="AZ1298">
        <f>SUMIF([1]base!$A$2:$A$169,B1298,[1]base!$V$2:$V$169)</f>
        <v>33491.9</v>
      </c>
      <c r="BA1298">
        <f>SUMIF([2]s1!$A$2:$A$275,B1298,[2]s1!$U$2:$U$275)</f>
        <v>33491.9</v>
      </c>
      <c r="BB1298">
        <f>SUMIF([3]s2!$A$2:$A$115,B1298,[3]s2!$U$2:$U$115)</f>
        <v>33491.9</v>
      </c>
      <c r="BC1298">
        <f>SUMIF([4]s3!$A$2:$A$245,B1298,[4]s3!$U$2:$U$245)</f>
        <v>0</v>
      </c>
      <c r="BD1298">
        <f>SUMIF([5]s4!$A$2:$A$74,B1298,[5]s4!$U$2:$U$74)</f>
        <v>0</v>
      </c>
      <c r="BF1298">
        <f t="shared" si="105"/>
        <v>126978.02012</v>
      </c>
      <c r="BG1298">
        <f t="shared" si="106"/>
        <v>126978.02012</v>
      </c>
      <c r="BH1298">
        <f t="shared" si="107"/>
        <v>126978.02012</v>
      </c>
      <c r="BI1298">
        <f t="shared" si="108"/>
        <v>0</v>
      </c>
      <c r="BJ1298">
        <f t="shared" si="109"/>
        <v>0</v>
      </c>
      <c r="BL1298" t="s">
        <v>113</v>
      </c>
      <c r="BM1298" s="23">
        <v>27251.5625</v>
      </c>
      <c r="BN1298" s="23">
        <v>21.97687342</v>
      </c>
      <c r="BP1298" t="s">
        <v>183</v>
      </c>
      <c r="BQ1298" s="23">
        <v>27251.5625</v>
      </c>
      <c r="BR1298" s="23">
        <v>21.97687342</v>
      </c>
      <c r="BT1298" t="s">
        <v>183</v>
      </c>
      <c r="BU1298" s="23">
        <v>27251.5625</v>
      </c>
      <c r="BV1298" s="23">
        <v>21.97687342</v>
      </c>
    </row>
    <row r="1299" spans="1:74" x14ac:dyDescent="0.25">
      <c r="A1299">
        <v>1</v>
      </c>
      <c r="B1299" s="15">
        <v>18682</v>
      </c>
      <c r="C1299" s="15">
        <v>-67.337067840000003</v>
      </c>
      <c r="D1299" s="15">
        <v>-16.289939530000002</v>
      </c>
      <c r="E1299" s="16">
        <v>1</v>
      </c>
      <c r="F1299" s="19">
        <v>45514.306680791902</v>
      </c>
      <c r="G1299" s="19">
        <v>97.729957264068204</v>
      </c>
      <c r="H1299" s="16" t="str">
        <f>IF(LCOE_SensitivityScenarios!BF1298&gt;'OnSSET_original_NoMG-PV-Diesel'!M1298,'OnSSET_original_NoMG-PV-Diesel'!L1298,LCOE_SensitivityScenarios!BG1298)</f>
        <v>MG_Hybrid</v>
      </c>
      <c r="I1299" s="39" t="str">
        <f>IF(LCOE_SensitivityScenarios!BK1298&gt;'OnSSET_original_NoMG-PV-Diesel'!M1298,'OnSSET_original_NoMG-PV-Diesel'!L1298,LCOE_SensitivityScenarios!BL1298)</f>
        <v>MG_Hybrid</v>
      </c>
      <c r="J1299" s="39" t="str">
        <f>IF(LCOE_SensitivityScenarios!BP1298&gt;'OnSSET_original_NoMG-PV-Diesel'!M1298,'OnSSET_original_NoMG-PV-Diesel'!L1298,LCOE_SensitivityScenarios!BQ1298)</f>
        <v>SA_PV</v>
      </c>
      <c r="K1299" s="38" t="str">
        <f>IF(LCOE_SensitivityScenarios!BU1298&gt;'OnSSET_original_NoMG-PV-Diesel'!V1298,'OnSSET_original_NoMG-PV-Diesel'!U1298,LCOE_SensitivityScenarios!BV1298)</f>
        <v>MG_Hybrid</v>
      </c>
      <c r="L1299" s="39" t="str">
        <f>IF(LCOE_SensitivityScenarios!BZ1298&gt;'OnSSET_original_NoMG-PV-Diesel'!V1298,'OnSSET_original_NoMG-PV-Diesel'!U1298,LCOE_SensitivityScenarios!CA1298)</f>
        <v>MG_Hybrid</v>
      </c>
      <c r="M1299" s="40" t="str">
        <f>IF(LCOE_SensitivityScenarios!CE1298&gt;'OnSSET_original_NoMG-PV-Diesel'!V1298,'OnSSET_original_NoMG-PV-Diesel'!U1298,LCOE_SensitivityScenarios!CF1298)</f>
        <v>MG_Hybrid</v>
      </c>
      <c r="N1299" s="39" t="str">
        <f>IF(LCOE_SensitivityScenarios!CJ1298&gt;'OnSSET_original_NoMG-PV-Diesel'!AE1298,'OnSSET_original_NoMG-PV-Diesel'!AD1298,LCOE_SensitivityScenarios!CK1298)</f>
        <v>SA_Diesel</v>
      </c>
      <c r="O1299" s="39" t="str">
        <f>IF(LCOE_SensitivityScenarios!CO1298&gt;'OnSSET_original_NoMG-PV-Diesel'!AE1298,'OnSSET_original_NoMG-PV-Diesel'!AD1298,LCOE_SensitivityScenarios!CP1298)</f>
        <v>SA_Diesel</v>
      </c>
      <c r="P1299" s="40" t="str">
        <f>IF(LCOE_SensitivityScenarios!CT1298&gt;'OnSSET_original_NoMG-PV-Diesel'!AE1298,'OnSSET_original_NoMG-PV-Diesel'!AD1298,LCOE_SensitivityScenarios!CU1298)</f>
        <v>SA_Diesel</v>
      </c>
      <c r="Q1299" s="38">
        <f>IF(LCOE_SensitivityScenarios!BF1298&gt;'OnSSET_original_NoMG-PV-Diesel'!M1298,'OnSSET_original_NoMG-PV-Diesel'!M1298,LCOE_SensitivityScenarios!BF1298)</f>
        <v>0.6930310982446789</v>
      </c>
      <c r="R1299" s="28">
        <f>MIN('OnSSET_original_NoMG-PV-Diesel'!E1298:I1298,LCOE_SensitivityScenarios!BK1298)</f>
        <v>0.65608959025267888</v>
      </c>
      <c r="S1299" s="28">
        <f>MIN('OnSSET_original_NoMG-PV-Diesel'!E1298:I1298,LCOE_SensitivityScenarios!BP1298)</f>
        <v>0.71602838330815599</v>
      </c>
      <c r="T1299" s="27">
        <f>MIN('OnSSET_original_NoMG-PV-Diesel'!N1298:R1298,LCOE_SensitivityScenarios!BU1298)</f>
        <v>0.63472062888374281</v>
      </c>
      <c r="U1299" s="28">
        <f>MIN('OnSSET_original_NoMG-PV-Diesel'!N1298:R1298,LCOE_SensitivityScenarios!BZ1298)</f>
        <v>0.5977791208917429</v>
      </c>
      <c r="V1299" s="29">
        <f>MIN('OnSSET_original_NoMG-PV-Diesel'!N1298:R1298,LCOE_SensitivityScenarios!CE1298)</f>
        <v>0.66729197484174285</v>
      </c>
      <c r="W1299" s="28">
        <f>MIN('OnSSET_original_NoMG-PV-Diesel'!W1298:AA1298,LCOE_SensitivityScenarios!CJ1298)</f>
        <v>0.30251715023657699</v>
      </c>
      <c r="X1299" s="28">
        <f>MIN('OnSSET_original_NoMG-PV-Diesel'!W1298:AA1298,LCOE_SensitivityScenarios!CO1298)</f>
        <v>0.30251715023657699</v>
      </c>
      <c r="Y1299" s="29">
        <f>MIN('OnSSET_original_NoMG-PV-Diesel'!W1298:AA1298,LCOE_SensitivityScenarios!CT1298)</f>
        <v>0.30251715023657699</v>
      </c>
      <c r="Z1299">
        <f>VLOOKUP(B1299,[1]base!$A$2:$U$169,21,FALSE)</f>
        <v>13.647</v>
      </c>
      <c r="AA1299">
        <f>VLOOKUP(B1299,[2]s1!$A$2:$T$275,20,FALSE)</f>
        <v>13.647</v>
      </c>
      <c r="AB1299">
        <f>IF(J1299='OnSSET_original_NoMG-PV-Diesel'!L1298,'OnSSET_original_NoMG-PV-Diesel'!K1298,"wait")</f>
        <v>28.252207747232699</v>
      </c>
      <c r="AC1299">
        <f>VLOOKUP(B1299,[4]s3!$A$2:$T$275,20,FALSE)</f>
        <v>12.367000000000001</v>
      </c>
      <c r="AD1299" t="str">
        <f>IF(L1299='OnSSET_original_NoMG-PV-Diesel'!U1298,'OnSSET_original_NoMG-PV-Diesel'!T1298,"wait")</f>
        <v>wait</v>
      </c>
      <c r="AE1299" t="str">
        <f>IF(M1299='OnSSET_original_NoMG-PV-Diesel'!U1298,'OnSSET_original_NoMG-PV-Diesel'!T1298,"wait")</f>
        <v>wait</v>
      </c>
      <c r="AF1299">
        <f>IF(N1299='OnSSET_original_NoMG-PV-Diesel'!AD1298,'OnSSET_original_NoMG-PV-Diesel'!AC1298,"wait")</f>
        <v>20.782788438717699</v>
      </c>
      <c r="AG1299">
        <f>IF(O1299='OnSSET_original_NoMG-PV-Diesel'!AD1298,'OnSSET_original_NoMG-PV-Diesel'!AC1298,"wait")</f>
        <v>20.782788438717699</v>
      </c>
      <c r="AH1299">
        <f>IF(P1299='OnSSET_original_NoMG-PV-Diesel'!AD1298,'OnSSET_original_NoMG-PV-Diesel'!AC1298,"wait")</f>
        <v>20.782788438717699</v>
      </c>
      <c r="AR1299" s="23">
        <v>43.247999999999998</v>
      </c>
      <c r="AS1299" s="23">
        <v>29.616</v>
      </c>
      <c r="AT1299" s="23">
        <v>2.79999999999999E-2</v>
      </c>
      <c r="AU1299" s="23">
        <v>1.6E-2</v>
      </c>
      <c r="AV1299" s="23">
        <v>113789.09819999999</v>
      </c>
      <c r="AW1299" s="23">
        <v>0</v>
      </c>
      <c r="AX1299" s="23">
        <v>47540.639029999998</v>
      </c>
      <c r="AZ1299">
        <f>SUMIF([1]base!$A$2:$A$169,B1299,[1]base!$V$2:$V$169)</f>
        <v>33491.9</v>
      </c>
      <c r="BA1299">
        <f>SUMIF([2]s1!$A$2:$A$275,B1299,[2]s1!$U$2:$U$275)</f>
        <v>33491.9</v>
      </c>
      <c r="BB1299">
        <f>SUMIF([3]s2!$A$2:$A$115,B1299,[3]s2!$U$2:$U$115)</f>
        <v>0</v>
      </c>
      <c r="BC1299">
        <f>SUMIF([4]s3!$A$2:$A$245,B1299,[4]s3!$U$2:$U$245)</f>
        <v>18899.52</v>
      </c>
      <c r="BD1299">
        <f>SUMIF([5]s4!$A$2:$A$74,B1299,[5]s4!$U$2:$U$74)</f>
        <v>0</v>
      </c>
      <c r="BF1299">
        <f t="shared" si="105"/>
        <v>194821.63722999999</v>
      </c>
      <c r="BG1299">
        <f t="shared" si="106"/>
        <v>194821.63722999999</v>
      </c>
      <c r="BH1299">
        <f t="shared" si="107"/>
        <v>0</v>
      </c>
      <c r="BI1299">
        <f t="shared" si="108"/>
        <v>180229.25722999999</v>
      </c>
      <c r="BJ1299">
        <f t="shared" si="109"/>
        <v>0</v>
      </c>
      <c r="BL1299" t="s">
        <v>114</v>
      </c>
      <c r="BM1299" s="23">
        <v>216411.91130000001</v>
      </c>
      <c r="BN1299" s="23">
        <v>28.25220775</v>
      </c>
      <c r="BP1299" t="s">
        <v>183</v>
      </c>
      <c r="BQ1299" s="23">
        <v>25770.884109999999</v>
      </c>
      <c r="BR1299" s="23">
        <v>20.782788440000001</v>
      </c>
      <c r="BT1299" t="s">
        <v>183</v>
      </c>
      <c r="BU1299" s="23">
        <v>25770.884109999999</v>
      </c>
      <c r="BV1299" s="23">
        <v>20.782788440000001</v>
      </c>
    </row>
    <row r="1300" spans="1:74" x14ac:dyDescent="0.25">
      <c r="A1300">
        <v>1</v>
      </c>
      <c r="B1300" s="15">
        <v>18694</v>
      </c>
      <c r="C1300" s="15">
        <v>-67.261098290000007</v>
      </c>
      <c r="D1300" s="15">
        <v>-15.40571607</v>
      </c>
      <c r="E1300" s="16">
        <v>1</v>
      </c>
      <c r="F1300" s="19">
        <v>27328.8774309332</v>
      </c>
      <c r="G1300" s="19">
        <v>59.310064042943992</v>
      </c>
      <c r="H1300" s="16" t="str">
        <f>IF(LCOE_SensitivityScenarios!BF1299&gt;'OnSSET_original_NoMG-PV-Diesel'!M1299,'OnSSET_original_NoMG-PV-Diesel'!L1299,LCOE_SensitivityScenarios!BG1299)</f>
        <v>SA_PV</v>
      </c>
      <c r="I1300" s="39" t="str">
        <f>IF(LCOE_SensitivityScenarios!BK1299&gt;'OnSSET_original_NoMG-PV-Diesel'!M1299,'OnSSET_original_NoMG-PV-Diesel'!L1299,LCOE_SensitivityScenarios!BL1299)</f>
        <v>SA_PV</v>
      </c>
      <c r="J1300" s="39" t="str">
        <f>IF(LCOE_SensitivityScenarios!BP1299&gt;'OnSSET_original_NoMG-PV-Diesel'!M1299,'OnSSET_original_NoMG-PV-Diesel'!L1299,LCOE_SensitivityScenarios!BQ1299)</f>
        <v>SA_PV</v>
      </c>
      <c r="K1300" s="38" t="str">
        <f>IF(LCOE_SensitivityScenarios!BU1299&gt;'OnSSET_original_NoMG-PV-Diesel'!V1299,'OnSSET_original_NoMG-PV-Diesel'!U1299,LCOE_SensitivityScenarios!BV1299)</f>
        <v>MG_Hybrid</v>
      </c>
      <c r="L1300" s="39" t="str">
        <f>IF(LCOE_SensitivityScenarios!BZ1299&gt;'OnSSET_original_NoMG-PV-Diesel'!V1299,'OnSSET_original_NoMG-PV-Diesel'!U1299,LCOE_SensitivityScenarios!CA1299)</f>
        <v>MG_Hybrid</v>
      </c>
      <c r="M1300" s="40" t="str">
        <f>IF(LCOE_SensitivityScenarios!CE1299&gt;'OnSSET_original_NoMG-PV-Diesel'!V1299,'OnSSET_original_NoMG-PV-Diesel'!U1299,LCOE_SensitivityScenarios!CF1299)</f>
        <v>SA_PV</v>
      </c>
      <c r="N1300" s="39" t="str">
        <f>IF(LCOE_SensitivityScenarios!CJ1299&gt;'OnSSET_original_NoMG-PV-Diesel'!AE1299,'OnSSET_original_NoMG-PV-Diesel'!AD1299,LCOE_SensitivityScenarios!CK1299)</f>
        <v>SA_Diesel</v>
      </c>
      <c r="O1300" s="39" t="str">
        <f>IF(LCOE_SensitivityScenarios!CO1299&gt;'OnSSET_original_NoMG-PV-Diesel'!AE1299,'OnSSET_original_NoMG-PV-Diesel'!AD1299,LCOE_SensitivityScenarios!CP1299)</f>
        <v>SA_Diesel</v>
      </c>
      <c r="P1300" s="40" t="str">
        <f>IF(LCOE_SensitivityScenarios!CT1299&gt;'OnSSET_original_NoMG-PV-Diesel'!AE1299,'OnSSET_original_NoMG-PV-Diesel'!AD1299,LCOE_SensitivityScenarios!CU1299)</f>
        <v>SA_Diesel</v>
      </c>
      <c r="Q1300" s="38">
        <f>IF(LCOE_SensitivityScenarios!BF1299&gt;'OnSSET_original_NoMG-PV-Diesel'!M1299,'OnSSET_original_NoMG-PV-Diesel'!M1299,LCOE_SensitivityScenarios!BF1299)</f>
        <v>0.49178282718708199</v>
      </c>
      <c r="R1300" s="28">
        <f>MIN('OnSSET_original_NoMG-PV-Diesel'!E1299:I1299,LCOE_SensitivityScenarios!BK1299)</f>
        <v>0.49178282718708199</v>
      </c>
      <c r="S1300" s="28">
        <f>MIN('OnSSET_original_NoMG-PV-Diesel'!E1299:I1299,LCOE_SensitivityScenarios!BP1299)</f>
        <v>0.49178282718708199</v>
      </c>
      <c r="T1300" s="27">
        <f>MIN('OnSSET_original_NoMG-PV-Diesel'!N1299:R1299,LCOE_SensitivityScenarios!BU1299)</f>
        <v>0.48712256741630133</v>
      </c>
      <c r="U1300" s="28">
        <f>MIN('OnSSET_original_NoMG-PV-Diesel'!N1299:R1299,LCOE_SensitivityScenarios!BZ1299)</f>
        <v>0.45018105942430131</v>
      </c>
      <c r="V1300" s="29">
        <f>MIN('OnSSET_original_NoMG-PV-Diesel'!N1299:R1299,LCOE_SensitivityScenarios!CE1299)</f>
        <v>0.49178282718708199</v>
      </c>
      <c r="W1300" s="28">
        <f>MIN('OnSSET_original_NoMG-PV-Diesel'!W1299:AA1299,LCOE_SensitivityScenarios!CJ1299)</f>
        <v>0.28441678097396</v>
      </c>
      <c r="X1300" s="28">
        <f>MIN('OnSSET_original_NoMG-PV-Diesel'!W1299:AA1299,LCOE_SensitivityScenarios!CO1299)</f>
        <v>0.28441678097396</v>
      </c>
      <c r="Y1300" s="29">
        <f>MIN('OnSSET_original_NoMG-PV-Diesel'!W1299:AA1299,LCOE_SensitivityScenarios!CT1299)</f>
        <v>0.28441678097396</v>
      </c>
      <c r="Z1300">
        <f>IF(H1300='OnSSET_original_NoMG-PV-Diesel'!L1299,'OnSSET_original_NoMG-PV-Diesel'!K1299,"wait")</f>
        <v>17.603141662436801</v>
      </c>
      <c r="AA1300">
        <f>IF(I1300='OnSSET_original_NoMG-PV-Diesel'!L1299,'OnSSET_original_NoMG-PV-Diesel'!K1299,"wait")</f>
        <v>17.603141662436801</v>
      </c>
      <c r="AB1300">
        <f>IF(J1300='OnSSET_original_NoMG-PV-Diesel'!L1299,'OnSSET_original_NoMG-PV-Diesel'!K1299,"wait")</f>
        <v>17.603141662436801</v>
      </c>
      <c r="AC1300">
        <f>VLOOKUP(B1300,[4]s3!$A$2:$T$275,20,FALSE)</f>
        <v>9.9060000000000006</v>
      </c>
      <c r="AD1300" t="str">
        <f>IF(L1300='OnSSET_original_NoMG-PV-Diesel'!U1299,'OnSSET_original_NoMG-PV-Diesel'!T1299,"wait")</f>
        <v>wait</v>
      </c>
      <c r="AE1300">
        <f>IF(M1300='OnSSET_original_NoMG-PV-Diesel'!U1299,'OnSSET_original_NoMG-PV-Diesel'!T1299,"wait")</f>
        <v>17.603141662436801</v>
      </c>
      <c r="AF1300">
        <f>IF(N1300='OnSSET_original_NoMG-PV-Diesel'!AD1299,'OnSSET_original_NoMG-PV-Diesel'!AC1299,"wait")</f>
        <v>12.478939466179501</v>
      </c>
      <c r="AG1300">
        <f>IF(O1300='OnSSET_original_NoMG-PV-Diesel'!AD1299,'OnSSET_original_NoMG-PV-Diesel'!AC1299,"wait")</f>
        <v>12.478939466179501</v>
      </c>
      <c r="AH1300">
        <f>IF(P1300='OnSSET_original_NoMG-PV-Diesel'!AD1299,'OnSSET_original_NoMG-PV-Diesel'!AC1299,"wait")</f>
        <v>12.478939466179501</v>
      </c>
      <c r="AR1300">
        <v>10.7709999999999</v>
      </c>
      <c r="AS1300">
        <v>10.7709999999999</v>
      </c>
      <c r="AT1300">
        <v>1.3480000000000001</v>
      </c>
      <c r="AU1300">
        <v>4.67</v>
      </c>
      <c r="AV1300">
        <v>48317.393459999999</v>
      </c>
      <c r="AW1300">
        <v>0</v>
      </c>
      <c r="AX1300">
        <v>7796.0533459999997</v>
      </c>
      <c r="AZ1300">
        <f>SUMIF([1]base!$A$2:$A$169,B1300,[1]base!$V$2:$V$169)</f>
        <v>0</v>
      </c>
      <c r="BA1300">
        <f>SUMIF([2]s1!$A$2:$A$275,B1300,[2]s1!$U$2:$U$275)</f>
        <v>0</v>
      </c>
      <c r="BB1300">
        <f>SUMIF([3]s2!$A$2:$A$115,B1300,[3]s2!$U$2:$U$115)</f>
        <v>0</v>
      </c>
      <c r="BC1300">
        <f>SUMIF([4]s3!$A$2:$A$245,B1300,[4]s3!$U$2:$U$245)</f>
        <v>17297.939999999999</v>
      </c>
      <c r="BD1300">
        <f>SUMIF([5]s4!$A$2:$A$74,B1300,[5]s4!$U$2:$U$74)</f>
        <v>0</v>
      </c>
      <c r="BF1300">
        <f t="shared" si="105"/>
        <v>0</v>
      </c>
      <c r="BG1300">
        <f t="shared" si="106"/>
        <v>0</v>
      </c>
      <c r="BH1300">
        <f t="shared" si="107"/>
        <v>0</v>
      </c>
      <c r="BI1300">
        <f t="shared" si="108"/>
        <v>73411.386805999995</v>
      </c>
      <c r="BJ1300">
        <f t="shared" si="109"/>
        <v>0</v>
      </c>
      <c r="BL1300" t="s">
        <v>114</v>
      </c>
      <c r="BM1300" s="23">
        <v>89247.928230000005</v>
      </c>
      <c r="BN1300" s="23">
        <v>17.603141659999999</v>
      </c>
      <c r="BP1300" t="s">
        <v>186</v>
      </c>
      <c r="BQ1300" s="23">
        <v>89247.928230000005</v>
      </c>
      <c r="BR1300" s="23">
        <v>17.603141659999999</v>
      </c>
      <c r="BT1300" t="s">
        <v>183</v>
      </c>
      <c r="BU1300" s="23">
        <v>15474.020909999999</v>
      </c>
      <c r="BV1300" s="23">
        <v>12.47893947</v>
      </c>
    </row>
    <row r="1301" spans="1:74" x14ac:dyDescent="0.25">
      <c r="A1301">
        <v>1</v>
      </c>
      <c r="B1301" s="15">
        <v>18699</v>
      </c>
      <c r="C1301" s="15">
        <v>-67.186215950000005</v>
      </c>
      <c r="D1301" s="15">
        <v>-16.019365659999998</v>
      </c>
      <c r="E1301" s="16">
        <v>1</v>
      </c>
      <c r="F1301" s="19">
        <v>21604.876315723701</v>
      </c>
      <c r="G1301" s="19">
        <v>60.589188068359348</v>
      </c>
      <c r="H1301" s="16" t="str">
        <f>IF(LCOE_SensitivityScenarios!BF1300&gt;'OnSSET_original_NoMG-PV-Diesel'!M1300,'OnSSET_original_NoMG-PV-Diesel'!L1300,LCOE_SensitivityScenarios!BG1300)</f>
        <v>SA_Diesel</v>
      </c>
      <c r="I1301" s="39" t="str">
        <f>IF(LCOE_SensitivityScenarios!BK1300&gt;'OnSSET_original_NoMG-PV-Diesel'!M1300,'OnSSET_original_NoMG-PV-Diesel'!L1300,LCOE_SensitivityScenarios!BL1300)</f>
        <v>SA_Diesel</v>
      </c>
      <c r="J1301" s="39" t="str">
        <f>IF(LCOE_SensitivityScenarios!BP1300&gt;'OnSSET_original_NoMG-PV-Diesel'!M1300,'OnSSET_original_NoMG-PV-Diesel'!L1300,LCOE_SensitivityScenarios!BQ1300)</f>
        <v>SA_Diesel</v>
      </c>
      <c r="K1301" s="38" t="str">
        <f>IF(LCOE_SensitivityScenarios!BU1300&gt;'OnSSET_original_NoMG-PV-Diesel'!V1300,'OnSSET_original_NoMG-PV-Diesel'!U1300,LCOE_SensitivityScenarios!BV1300)</f>
        <v>SA_Diesel</v>
      </c>
      <c r="L1301" s="39" t="str">
        <f>IF(LCOE_SensitivityScenarios!BZ1300&gt;'OnSSET_original_NoMG-PV-Diesel'!V1300,'OnSSET_original_NoMG-PV-Diesel'!U1300,LCOE_SensitivityScenarios!CA1300)</f>
        <v>SA_Diesel</v>
      </c>
      <c r="M1301" s="40" t="str">
        <f>IF(LCOE_SensitivityScenarios!CE1300&gt;'OnSSET_original_NoMG-PV-Diesel'!V1300,'OnSSET_original_NoMG-PV-Diesel'!U1300,LCOE_SensitivityScenarios!CF1300)</f>
        <v>SA_Diesel</v>
      </c>
      <c r="N1301" s="39" t="str">
        <f>IF(LCOE_SensitivityScenarios!CJ1300&gt;'OnSSET_original_NoMG-PV-Diesel'!AE1300,'OnSSET_original_NoMG-PV-Diesel'!AD1300,LCOE_SensitivityScenarios!CK1300)</f>
        <v>SA_Diesel</v>
      </c>
      <c r="O1301" s="39" t="str">
        <f>IF(LCOE_SensitivityScenarios!CO1300&gt;'OnSSET_original_NoMG-PV-Diesel'!AE1300,'OnSSET_original_NoMG-PV-Diesel'!AD1300,LCOE_SensitivityScenarios!CP1300)</f>
        <v>SA_Diesel</v>
      </c>
      <c r="P1301" s="40" t="str">
        <f>IF(LCOE_SensitivityScenarios!CT1300&gt;'OnSSET_original_NoMG-PV-Diesel'!AE1300,'OnSSET_original_NoMG-PV-Diesel'!AD1300,LCOE_SensitivityScenarios!CU1300)</f>
        <v>SA_Diesel</v>
      </c>
      <c r="Q1301" s="38">
        <f>IF(LCOE_SensitivityScenarios!BF1300&gt;'OnSSET_original_NoMG-PV-Diesel'!M1300,'OnSSET_original_NoMG-PV-Diesel'!M1300,LCOE_SensitivityScenarios!BF1300)</f>
        <v>0.53255464742602199</v>
      </c>
      <c r="R1301" s="28">
        <f>MIN('OnSSET_original_NoMG-PV-Diesel'!E1300:I1300,LCOE_SensitivityScenarios!BK1300)</f>
        <v>0.53255464742602199</v>
      </c>
      <c r="S1301" s="28">
        <f>MIN('OnSSET_original_NoMG-PV-Diesel'!E1300:I1300,LCOE_SensitivityScenarios!BP1300)</f>
        <v>0.53255464742602199</v>
      </c>
      <c r="T1301" s="27">
        <f>MIN('OnSSET_original_NoMG-PV-Diesel'!N1300:R1300,LCOE_SensitivityScenarios!BU1300)</f>
        <v>0.39033746036260603</v>
      </c>
      <c r="U1301" s="28">
        <f>MIN('OnSSET_original_NoMG-PV-Diesel'!N1300:R1300,LCOE_SensitivityScenarios!BZ1300)</f>
        <v>0.39033746036260603</v>
      </c>
      <c r="V1301" s="29">
        <f>MIN('OnSSET_original_NoMG-PV-Diesel'!N1300:R1300,LCOE_SensitivityScenarios!CE1300)</f>
        <v>0.39033746036260603</v>
      </c>
      <c r="W1301" s="28">
        <f>MIN('OnSSET_original_NoMG-PV-Diesel'!W1300:AA1300,LCOE_SensitivityScenarios!CJ1300)</f>
        <v>0.205981847502622</v>
      </c>
      <c r="X1301" s="28">
        <f>MIN('OnSSET_original_NoMG-PV-Diesel'!W1300:AA1300,LCOE_SensitivityScenarios!CO1300)</f>
        <v>0.205981847502622</v>
      </c>
      <c r="Y1301" s="29">
        <f>MIN('OnSSET_original_NoMG-PV-Diesel'!W1300:AA1300,LCOE_SensitivityScenarios!CT1300)</f>
        <v>0.205981847502622</v>
      </c>
      <c r="Z1301">
        <f>IF(H1301='OnSSET_original_NoMG-PV-Diesel'!L1300,'OnSSET_original_NoMG-PV-Diesel'!K1300,"wait")</f>
        <v>9.8652403268144901</v>
      </c>
      <c r="AA1301">
        <f>IF(I1301='OnSSET_original_NoMG-PV-Diesel'!L1300,'OnSSET_original_NoMG-PV-Diesel'!K1300,"wait")</f>
        <v>9.8652403268144901</v>
      </c>
      <c r="AB1301">
        <f>IF(J1301='OnSSET_original_NoMG-PV-Diesel'!L1300,'OnSSET_original_NoMG-PV-Diesel'!K1300,"wait")</f>
        <v>9.8652403268144901</v>
      </c>
      <c r="AC1301">
        <f>IF(K1301='OnSSET_original_NoMG-PV-Diesel'!U1300,'OnSSET_original_NoMG-PV-Diesel'!T1300,"wait")</f>
        <v>9.8652403268144901</v>
      </c>
      <c r="AD1301">
        <f>IF(L1301='OnSSET_original_NoMG-PV-Diesel'!U1300,'OnSSET_original_NoMG-PV-Diesel'!T1300,"wait")</f>
        <v>9.8652403268144901</v>
      </c>
      <c r="AE1301">
        <f>IF(M1301='OnSSET_original_NoMG-PV-Diesel'!U1300,'OnSSET_original_NoMG-PV-Diesel'!T1300,"wait")</f>
        <v>9.8652403268144901</v>
      </c>
      <c r="AF1301">
        <f>IF(N1301='OnSSET_original_NoMG-PV-Diesel'!AD1300,'OnSSET_original_NoMG-PV-Diesel'!AC1300,"wait")</f>
        <v>9.8652403268144901</v>
      </c>
      <c r="AG1301">
        <f>IF(O1301='OnSSET_original_NoMG-PV-Diesel'!AD1300,'OnSSET_original_NoMG-PV-Diesel'!AC1300,"wait")</f>
        <v>9.8652403268144901</v>
      </c>
      <c r="AH1301">
        <f>IF(P1301='OnSSET_original_NoMG-PV-Diesel'!AD1300,'OnSSET_original_NoMG-PV-Diesel'!AC1300,"wait")</f>
        <v>9.8652403268144901</v>
      </c>
      <c r="AR1301">
        <v>42.695999999999998</v>
      </c>
      <c r="AS1301">
        <v>42.695999999999998</v>
      </c>
      <c r="AT1301">
        <v>3.3000000000000002E-2</v>
      </c>
      <c r="AU1301">
        <v>3.4000000000000002E-2</v>
      </c>
      <c r="AV1301">
        <v>58509.1976</v>
      </c>
      <c r="AW1301">
        <v>0</v>
      </c>
      <c r="AX1301">
        <v>11770.511909999999</v>
      </c>
      <c r="AZ1301">
        <f>SUMIF([1]base!$A$2:$A$169,B1301,[1]base!$V$2:$V$169)</f>
        <v>0</v>
      </c>
      <c r="BA1301">
        <f>SUMIF([2]s1!$A$2:$A$275,B1301,[2]s1!$U$2:$U$275)</f>
        <v>0</v>
      </c>
      <c r="BB1301">
        <f>SUMIF([3]s2!$A$2:$A$115,B1301,[3]s2!$U$2:$U$115)</f>
        <v>0</v>
      </c>
      <c r="BC1301">
        <f>SUMIF([4]s3!$A$2:$A$245,B1301,[4]s3!$U$2:$U$245)</f>
        <v>0</v>
      </c>
      <c r="BD1301">
        <f>SUMIF([5]s4!$A$2:$A$74,B1301,[5]s4!$U$2:$U$74)</f>
        <v>0</v>
      </c>
      <c r="BF1301">
        <f t="shared" si="105"/>
        <v>0</v>
      </c>
      <c r="BG1301">
        <f t="shared" si="106"/>
        <v>0</v>
      </c>
      <c r="BH1301">
        <f t="shared" si="107"/>
        <v>0</v>
      </c>
      <c r="BI1301">
        <f t="shared" si="108"/>
        <v>0</v>
      </c>
      <c r="BJ1301">
        <f t="shared" si="109"/>
        <v>0</v>
      </c>
      <c r="BL1301" t="s">
        <v>113</v>
      </c>
      <c r="BM1301" s="23">
        <v>12233.005499999999</v>
      </c>
      <c r="BN1301" s="23">
        <v>9.8652403270000004</v>
      </c>
      <c r="BP1301" t="s">
        <v>183</v>
      </c>
      <c r="BQ1301" s="23">
        <v>12233.005499999999</v>
      </c>
      <c r="BR1301" s="23">
        <v>9.8652403270000004</v>
      </c>
      <c r="BT1301" t="s">
        <v>183</v>
      </c>
      <c r="BU1301" s="23">
        <v>12233.005499999999</v>
      </c>
      <c r="BV1301" s="23">
        <v>9.8652403270000004</v>
      </c>
    </row>
    <row r="1302" spans="1:74" x14ac:dyDescent="0.25">
      <c r="A1302">
        <v>1</v>
      </c>
      <c r="B1302" s="15">
        <v>18707</v>
      </c>
      <c r="C1302" s="15">
        <v>-67.251369519999997</v>
      </c>
      <c r="D1302" s="15">
        <v>-16.236334630000002</v>
      </c>
      <c r="E1302" s="16">
        <v>1</v>
      </c>
      <c r="F1302" s="19">
        <v>27941.676401392</v>
      </c>
      <c r="G1302" s="19">
        <v>83.000043496034948</v>
      </c>
      <c r="H1302" s="16" t="str">
        <f>IF(LCOE_SensitivityScenarios!BF1301&gt;'OnSSET_original_NoMG-PV-Diesel'!M1301,'OnSSET_original_NoMG-PV-Diesel'!L1301,LCOE_SensitivityScenarios!BG1301)</f>
        <v>SA_PV</v>
      </c>
      <c r="I1302" s="39" t="str">
        <f>IF(LCOE_SensitivityScenarios!BK1301&gt;'OnSSET_original_NoMG-PV-Diesel'!M1301,'OnSSET_original_NoMG-PV-Diesel'!L1301,LCOE_SensitivityScenarios!BL1301)</f>
        <v>MG_Hybrid</v>
      </c>
      <c r="J1302" s="39" t="str">
        <f>IF(LCOE_SensitivityScenarios!BP1301&gt;'OnSSET_original_NoMG-PV-Diesel'!M1301,'OnSSET_original_NoMG-PV-Diesel'!L1301,LCOE_SensitivityScenarios!BQ1301)</f>
        <v>SA_PV</v>
      </c>
      <c r="K1302" s="38" t="str">
        <f>IF(LCOE_SensitivityScenarios!BU1301&gt;'OnSSET_original_NoMG-PV-Diesel'!V1301,'OnSSET_original_NoMG-PV-Diesel'!U1301,LCOE_SensitivityScenarios!BV1301)</f>
        <v>SA_Diesel</v>
      </c>
      <c r="L1302" s="39" t="str">
        <f>IF(LCOE_SensitivityScenarios!BZ1301&gt;'OnSSET_original_NoMG-PV-Diesel'!V1301,'OnSSET_original_NoMG-PV-Diesel'!U1301,LCOE_SensitivityScenarios!CA1301)</f>
        <v>SA_Diesel</v>
      </c>
      <c r="M1302" s="40" t="str">
        <f>IF(LCOE_SensitivityScenarios!CE1301&gt;'OnSSET_original_NoMG-PV-Diesel'!V1301,'OnSSET_original_NoMG-PV-Diesel'!U1301,LCOE_SensitivityScenarios!CF1301)</f>
        <v>SA_Diesel</v>
      </c>
      <c r="N1302" s="39" t="str">
        <f>IF(LCOE_SensitivityScenarios!CJ1301&gt;'OnSSET_original_NoMG-PV-Diesel'!AE1301,'OnSSET_original_NoMG-PV-Diesel'!AD1301,LCOE_SensitivityScenarios!CK1301)</f>
        <v>SA_Diesel</v>
      </c>
      <c r="O1302" s="39" t="str">
        <f>IF(LCOE_SensitivityScenarios!CO1301&gt;'OnSSET_original_NoMG-PV-Diesel'!AE1301,'OnSSET_original_NoMG-PV-Diesel'!AD1301,LCOE_SensitivityScenarios!CP1301)</f>
        <v>SA_Diesel</v>
      </c>
      <c r="P1302" s="40" t="str">
        <f>IF(LCOE_SensitivityScenarios!CT1301&gt;'OnSSET_original_NoMG-PV-Diesel'!AE1301,'OnSSET_original_NoMG-PV-Diesel'!AD1301,LCOE_SensitivityScenarios!CU1301)</f>
        <v>SA_Diesel</v>
      </c>
      <c r="Q1302" s="38">
        <f>IF(LCOE_SensitivityScenarios!BF1301&gt;'OnSSET_original_NoMG-PV-Diesel'!M1301,'OnSSET_original_NoMG-PV-Diesel'!M1301,LCOE_SensitivityScenarios!BF1301)</f>
        <v>0.53699300065258504</v>
      </c>
      <c r="R1302" s="28">
        <f>MIN('OnSSET_original_NoMG-PV-Diesel'!E1301:I1301,LCOE_SensitivityScenarios!BK1301)</f>
        <v>0.52777355464247999</v>
      </c>
      <c r="S1302" s="28">
        <f>MIN('OnSSET_original_NoMG-PV-Diesel'!E1301:I1301,LCOE_SensitivityScenarios!BP1301)</f>
        <v>0.53699300065258504</v>
      </c>
      <c r="T1302" s="27">
        <f>MIN('OnSSET_original_NoMG-PV-Diesel'!N1301:R1301,LCOE_SensitivityScenarios!BU1301)</f>
        <v>0.44363299208030998</v>
      </c>
      <c r="U1302" s="28">
        <f>MIN('OnSSET_original_NoMG-PV-Diesel'!N1301:R1301,LCOE_SensitivityScenarios!BZ1301)</f>
        <v>0.44363299208030998</v>
      </c>
      <c r="V1302" s="29">
        <f>MIN('OnSSET_original_NoMG-PV-Diesel'!N1301:R1301,LCOE_SensitivityScenarios!CE1301)</f>
        <v>0.44363299208030998</v>
      </c>
      <c r="W1302" s="28">
        <f>MIN('OnSSET_original_NoMG-PV-Diesel'!W1301:AA1301,LCOE_SensitivityScenarios!CJ1301)</f>
        <v>0.22408221676523901</v>
      </c>
      <c r="X1302" s="28">
        <f>MIN('OnSSET_original_NoMG-PV-Diesel'!W1301:AA1301,LCOE_SensitivityScenarios!CO1301)</f>
        <v>0.22408221676523901</v>
      </c>
      <c r="Y1302" s="29">
        <f>MIN('OnSSET_original_NoMG-PV-Diesel'!W1301:AA1301,LCOE_SensitivityScenarios!CT1301)</f>
        <v>0.22408221676523901</v>
      </c>
      <c r="Z1302">
        <f>IF(H1302='OnSSET_original_NoMG-PV-Diesel'!L1301,'OnSSET_original_NoMG-PV-Diesel'!K1301,"wait")</f>
        <v>17.238371522852699</v>
      </c>
      <c r="AA1302">
        <f>VLOOKUP(B1302,[2]s1!$A$2:$T$275,20,FALSE)</f>
        <v>14.385</v>
      </c>
      <c r="AB1302">
        <f>IF(J1302='OnSSET_original_NoMG-PV-Diesel'!L1301,'OnSSET_original_NoMG-PV-Diesel'!K1301,"wait")</f>
        <v>17.238371522852699</v>
      </c>
      <c r="AC1302">
        <f>IF(K1302='OnSSET_original_NoMG-PV-Diesel'!U1301,'OnSSET_original_NoMG-PV-Diesel'!T1301,"wait")</f>
        <v>12.7587563476676</v>
      </c>
      <c r="AD1302">
        <f>IF(L1302='OnSSET_original_NoMG-PV-Diesel'!U1301,'OnSSET_original_NoMG-PV-Diesel'!T1301,"wait")</f>
        <v>12.7587563476676</v>
      </c>
      <c r="AE1302">
        <f>IF(M1302='OnSSET_original_NoMG-PV-Diesel'!U1301,'OnSSET_original_NoMG-PV-Diesel'!T1301,"wait")</f>
        <v>12.7587563476676</v>
      </c>
      <c r="AF1302">
        <f>IF(N1302='OnSSET_original_NoMG-PV-Diesel'!AD1301,'OnSSET_original_NoMG-PV-Diesel'!AC1301,"wait")</f>
        <v>12.7587563476676</v>
      </c>
      <c r="AG1302">
        <f>IF(O1302='OnSSET_original_NoMG-PV-Diesel'!AD1301,'OnSSET_original_NoMG-PV-Diesel'!AC1301,"wait")</f>
        <v>12.7587563476676</v>
      </c>
      <c r="AH1302">
        <f>IF(P1302='OnSSET_original_NoMG-PV-Diesel'!AD1301,'OnSSET_original_NoMG-PV-Diesel'!AC1301,"wait")</f>
        <v>12.7587563476676</v>
      </c>
      <c r="AR1302">
        <v>45.945</v>
      </c>
      <c r="AS1302">
        <v>37.735999999999997</v>
      </c>
      <c r="AT1302">
        <v>0.56499999999999995</v>
      </c>
      <c r="AU1302">
        <v>0.54200000000000004</v>
      </c>
      <c r="AV1302">
        <v>56701.834560000003</v>
      </c>
      <c r="AW1302">
        <v>0</v>
      </c>
      <c r="AX1302">
        <v>11006.19296</v>
      </c>
      <c r="AZ1302">
        <f>SUMIF([1]base!$A$2:$A$169,B1302,[1]base!$V$2:$V$169)</f>
        <v>0</v>
      </c>
      <c r="BA1302">
        <f>SUMIF([2]s1!$A$2:$A$275,B1302,[2]s1!$U$2:$U$275)</f>
        <v>39611.199999999997</v>
      </c>
      <c r="BB1302">
        <f>SUMIF([3]s2!$A$2:$A$115,B1302,[3]s2!$U$2:$U$115)</f>
        <v>0</v>
      </c>
      <c r="BC1302">
        <f>SUMIF([4]s3!$A$2:$A$245,B1302,[4]s3!$U$2:$U$245)</f>
        <v>0</v>
      </c>
      <c r="BD1302">
        <f>SUMIF([5]s4!$A$2:$A$74,B1302,[5]s4!$U$2:$U$74)</f>
        <v>0</v>
      </c>
      <c r="BF1302">
        <f t="shared" si="105"/>
        <v>0</v>
      </c>
      <c r="BG1302">
        <f t="shared" si="106"/>
        <v>107319.22752</v>
      </c>
      <c r="BH1302">
        <f t="shared" si="107"/>
        <v>0</v>
      </c>
      <c r="BI1302">
        <f t="shared" si="108"/>
        <v>0</v>
      </c>
      <c r="BJ1302">
        <f t="shared" si="109"/>
        <v>0</v>
      </c>
      <c r="BL1302" t="s">
        <v>114</v>
      </c>
      <c r="BM1302" s="23">
        <v>99637.787400000001</v>
      </c>
      <c r="BN1302" s="23">
        <v>17.238371520000001</v>
      </c>
      <c r="BP1302" t="s">
        <v>183</v>
      </c>
      <c r="BQ1302" s="23">
        <v>15820.99689</v>
      </c>
      <c r="BR1302" s="23">
        <v>12.758756350000001</v>
      </c>
      <c r="BT1302" t="s">
        <v>183</v>
      </c>
      <c r="BU1302" s="23">
        <v>15820.99689</v>
      </c>
      <c r="BV1302" s="23">
        <v>12.758756350000001</v>
      </c>
    </row>
    <row r="1303" spans="1:74" x14ac:dyDescent="0.25">
      <c r="A1303">
        <v>1</v>
      </c>
      <c r="B1303" s="15">
        <v>18714</v>
      </c>
      <c r="C1303" s="15">
        <v>-67.137451979999994</v>
      </c>
      <c r="D1303" s="15">
        <v>-16.19872475</v>
      </c>
      <c r="E1303" s="16">
        <v>1</v>
      </c>
      <c r="F1303" s="19">
        <v>27409.5460658747</v>
      </c>
      <c r="G1303" s="19">
        <v>76.867930979312888</v>
      </c>
      <c r="H1303" s="16" t="str">
        <f>IF(LCOE_SensitivityScenarios!BF1302&gt;'OnSSET_original_NoMG-PV-Diesel'!M1302,'OnSSET_original_NoMG-PV-Diesel'!L1302,LCOE_SensitivityScenarios!BG1302)</f>
        <v>SA_PV</v>
      </c>
      <c r="I1303" s="39" t="str">
        <f>IF(LCOE_SensitivityScenarios!BK1302&gt;'OnSSET_original_NoMG-PV-Diesel'!M1302,'OnSSET_original_NoMG-PV-Diesel'!L1302,LCOE_SensitivityScenarios!BL1302)</f>
        <v>SA_PV</v>
      </c>
      <c r="J1303" s="39" t="str">
        <f>IF(LCOE_SensitivityScenarios!BP1302&gt;'OnSSET_original_NoMG-PV-Diesel'!M1302,'OnSSET_original_NoMG-PV-Diesel'!L1302,LCOE_SensitivityScenarios!BQ1302)</f>
        <v>SA_PV</v>
      </c>
      <c r="K1303" s="38" t="str">
        <f>IF(LCOE_SensitivityScenarios!BU1302&gt;'OnSSET_original_NoMG-PV-Diesel'!V1302,'OnSSET_original_NoMG-PV-Diesel'!U1302,LCOE_SensitivityScenarios!BV1302)</f>
        <v>SA_Diesel</v>
      </c>
      <c r="L1303" s="39" t="str">
        <f>IF(LCOE_SensitivityScenarios!BZ1302&gt;'OnSSET_original_NoMG-PV-Diesel'!V1302,'OnSSET_original_NoMG-PV-Diesel'!U1302,LCOE_SensitivityScenarios!CA1302)</f>
        <v>SA_Diesel</v>
      </c>
      <c r="M1303" s="40" t="str">
        <f>IF(LCOE_SensitivityScenarios!CE1302&gt;'OnSSET_original_NoMG-PV-Diesel'!V1302,'OnSSET_original_NoMG-PV-Diesel'!U1302,LCOE_SensitivityScenarios!CF1302)</f>
        <v>SA_Diesel</v>
      </c>
      <c r="N1303" s="39" t="str">
        <f>IF(LCOE_SensitivityScenarios!CJ1302&gt;'OnSSET_original_NoMG-PV-Diesel'!AE1302,'OnSSET_original_NoMG-PV-Diesel'!AD1302,LCOE_SensitivityScenarios!CK1302)</f>
        <v>SA_Diesel</v>
      </c>
      <c r="O1303" s="39" t="str">
        <f>IF(LCOE_SensitivityScenarios!CO1302&gt;'OnSSET_original_NoMG-PV-Diesel'!AE1302,'OnSSET_original_NoMG-PV-Diesel'!AD1302,LCOE_SensitivityScenarios!CP1302)</f>
        <v>SA_Diesel</v>
      </c>
      <c r="P1303" s="40" t="str">
        <f>IF(LCOE_SensitivityScenarios!CT1302&gt;'OnSSET_original_NoMG-PV-Diesel'!AE1302,'OnSSET_original_NoMG-PV-Diesel'!AD1302,LCOE_SensitivityScenarios!CU1302)</f>
        <v>SA_Diesel</v>
      </c>
      <c r="Q1303" s="38">
        <f>IF(LCOE_SensitivityScenarios!BF1302&gt;'OnSSET_original_NoMG-PV-Diesel'!M1302,'OnSSET_original_NoMG-PV-Diesel'!M1302,LCOE_SensitivityScenarios!BF1302)</f>
        <v>0.54089731217858295</v>
      </c>
      <c r="R1303" s="28">
        <f>MIN('OnSSET_original_NoMG-PV-Diesel'!E1302:I1302,LCOE_SensitivityScenarios!BK1302)</f>
        <v>0.54089731217858295</v>
      </c>
      <c r="S1303" s="28">
        <f>MIN('OnSSET_original_NoMG-PV-Diesel'!E1302:I1302,LCOE_SensitivityScenarios!BP1302)</f>
        <v>0.54089731217858295</v>
      </c>
      <c r="T1303" s="27">
        <f>MIN('OnSSET_original_NoMG-PV-Diesel'!N1302:R1302,LCOE_SensitivityScenarios!BU1302)</f>
        <v>0.47916334655878001</v>
      </c>
      <c r="U1303" s="28">
        <f>MIN('OnSSET_original_NoMG-PV-Diesel'!N1302:R1302,LCOE_SensitivityScenarios!BZ1302)</f>
        <v>0.47916334655878001</v>
      </c>
      <c r="V1303" s="29">
        <f>MIN('OnSSET_original_NoMG-PV-Diesel'!N1302:R1302,LCOE_SensitivityScenarios!CE1302)</f>
        <v>0.47916334655878001</v>
      </c>
      <c r="W1303" s="28">
        <f>MIN('OnSSET_original_NoMG-PV-Diesel'!W1302:AA1302,LCOE_SensitivityScenarios!CJ1302)</f>
        <v>0.236149129606983</v>
      </c>
      <c r="X1303" s="28">
        <f>MIN('OnSSET_original_NoMG-PV-Diesel'!W1302:AA1302,LCOE_SensitivityScenarios!CO1302)</f>
        <v>0.236149129606983</v>
      </c>
      <c r="Y1303" s="29">
        <f>MIN('OnSSET_original_NoMG-PV-Diesel'!W1302:AA1302,LCOE_SensitivityScenarios!CT1302)</f>
        <v>0.236149129606983</v>
      </c>
      <c r="Z1303">
        <f>IF(H1303='OnSSET_original_NoMG-PV-Diesel'!L1302,'OnSSET_original_NoMG-PV-Diesel'!K1302,"wait")</f>
        <v>17.033026389432401</v>
      </c>
      <c r="AA1303">
        <f>IF(I1303='OnSSET_original_NoMG-PV-Diesel'!L1302,'OnSSET_original_NoMG-PV-Diesel'!K1302,"wait")</f>
        <v>17.033026389432401</v>
      </c>
      <c r="AB1303">
        <f>IF(J1303='OnSSET_original_NoMG-PV-Diesel'!L1302,'OnSSET_original_NoMG-PV-Diesel'!K1302,"wait")</f>
        <v>17.033026389432401</v>
      </c>
      <c r="AC1303">
        <f>IF(K1303='OnSSET_original_NoMG-PV-Diesel'!U1302,'OnSSET_original_NoMG-PV-Diesel'!T1302,"wait")</f>
        <v>12.515774459303501</v>
      </c>
      <c r="AD1303">
        <f>IF(L1303='OnSSET_original_NoMG-PV-Diesel'!U1302,'OnSSET_original_NoMG-PV-Diesel'!T1302,"wait")</f>
        <v>12.515774459303501</v>
      </c>
      <c r="AE1303">
        <f>IF(M1303='OnSSET_original_NoMG-PV-Diesel'!U1302,'OnSSET_original_NoMG-PV-Diesel'!T1302,"wait")</f>
        <v>12.515774459303501</v>
      </c>
      <c r="AF1303">
        <f>IF(N1303='OnSSET_original_NoMG-PV-Diesel'!AD1302,'OnSSET_original_NoMG-PV-Diesel'!AC1302,"wait")</f>
        <v>12.515774459303501</v>
      </c>
      <c r="AG1303">
        <f>IF(O1303='OnSSET_original_NoMG-PV-Diesel'!AD1302,'OnSSET_original_NoMG-PV-Diesel'!AC1302,"wait")</f>
        <v>12.515774459303501</v>
      </c>
      <c r="AH1303">
        <f>IF(P1303='OnSSET_original_NoMG-PV-Diesel'!AD1302,'OnSSET_original_NoMG-PV-Diesel'!AC1302,"wait")</f>
        <v>12.515774459303501</v>
      </c>
      <c r="AR1303">
        <v>54.186</v>
      </c>
      <c r="AS1303">
        <v>46.593999999999902</v>
      </c>
      <c r="AT1303">
        <v>4.0000000000000001E-3</v>
      </c>
      <c r="AU1303">
        <v>3.1E-2</v>
      </c>
      <c r="AV1303">
        <v>58509.1976</v>
      </c>
      <c r="AW1303">
        <v>0</v>
      </c>
      <c r="AX1303">
        <v>11770.511909999999</v>
      </c>
      <c r="AZ1303">
        <f>SUMIF([1]base!$A$2:$A$169,B1303,[1]base!$V$2:$V$169)</f>
        <v>0</v>
      </c>
      <c r="BA1303">
        <f>SUMIF([2]s1!$A$2:$A$275,B1303,[2]s1!$U$2:$U$275)</f>
        <v>0</v>
      </c>
      <c r="BB1303">
        <f>SUMIF([3]s2!$A$2:$A$115,B1303,[3]s2!$U$2:$U$115)</f>
        <v>0</v>
      </c>
      <c r="BC1303">
        <f>SUMIF([4]s3!$A$2:$A$245,B1303,[4]s3!$U$2:$U$245)</f>
        <v>0</v>
      </c>
      <c r="BD1303">
        <f>SUMIF([5]s4!$A$2:$A$74,B1303,[5]s4!$U$2:$U$74)</f>
        <v>0</v>
      </c>
      <c r="BF1303">
        <f t="shared" si="105"/>
        <v>0</v>
      </c>
      <c r="BG1303">
        <f t="shared" si="106"/>
        <v>0</v>
      </c>
      <c r="BH1303">
        <f t="shared" si="107"/>
        <v>0</v>
      </c>
      <c r="BI1303">
        <f t="shared" si="108"/>
        <v>0</v>
      </c>
      <c r="BJ1303">
        <f t="shared" si="109"/>
        <v>0</v>
      </c>
      <c r="BL1303" t="s">
        <v>114</v>
      </c>
      <c r="BM1303" s="23">
        <v>98450.892529999997</v>
      </c>
      <c r="BN1303" s="23">
        <v>17.03302639</v>
      </c>
      <c r="BP1303" t="s">
        <v>183</v>
      </c>
      <c r="BQ1303" s="23">
        <v>15519.6967</v>
      </c>
      <c r="BR1303" s="23">
        <v>12.515774459999999</v>
      </c>
      <c r="BT1303" t="s">
        <v>183</v>
      </c>
      <c r="BU1303" s="23">
        <v>15519.6967</v>
      </c>
      <c r="BV1303" s="23">
        <v>12.515774459999999</v>
      </c>
    </row>
    <row r="1304" spans="1:74" x14ac:dyDescent="0.25">
      <c r="A1304">
        <v>1</v>
      </c>
      <c r="B1304" s="15">
        <v>18715</v>
      </c>
      <c r="C1304" s="15">
        <v>-67.224480970000002</v>
      </c>
      <c r="D1304" s="15">
        <v>-16.164914119999999</v>
      </c>
      <c r="E1304" s="16">
        <v>1</v>
      </c>
      <c r="F1304" s="19">
        <v>27111.337398986201</v>
      </c>
      <c r="G1304" s="19">
        <v>76.918187250738214</v>
      </c>
      <c r="H1304" s="16" t="str">
        <f>IF(LCOE_SensitivityScenarios!BF1303&gt;'OnSSET_original_NoMG-PV-Diesel'!M1303,'OnSSET_original_NoMG-PV-Diesel'!L1303,LCOE_SensitivityScenarios!BG1303)</f>
        <v>SA_PV</v>
      </c>
      <c r="I1304" s="39" t="str">
        <f>IF(LCOE_SensitivityScenarios!BK1303&gt;'OnSSET_original_NoMG-PV-Diesel'!M1303,'OnSSET_original_NoMG-PV-Diesel'!L1303,LCOE_SensitivityScenarios!BL1303)</f>
        <v>SA_PV</v>
      </c>
      <c r="J1304" s="39" t="str">
        <f>IF(LCOE_SensitivityScenarios!BP1303&gt;'OnSSET_original_NoMG-PV-Diesel'!M1303,'OnSSET_original_NoMG-PV-Diesel'!L1303,LCOE_SensitivityScenarios!BQ1303)</f>
        <v>SA_PV</v>
      </c>
      <c r="K1304" s="38" t="str">
        <f>IF(LCOE_SensitivityScenarios!BU1303&gt;'OnSSET_original_NoMG-PV-Diesel'!V1303,'OnSSET_original_NoMG-PV-Diesel'!U1303,LCOE_SensitivityScenarios!BV1303)</f>
        <v>SA_Diesel</v>
      </c>
      <c r="L1304" s="39" t="str">
        <f>IF(LCOE_SensitivityScenarios!BZ1303&gt;'OnSSET_original_NoMG-PV-Diesel'!V1303,'OnSSET_original_NoMG-PV-Diesel'!U1303,LCOE_SensitivityScenarios!CA1303)</f>
        <v>SA_Diesel</v>
      </c>
      <c r="M1304" s="40" t="str">
        <f>IF(LCOE_SensitivityScenarios!CE1303&gt;'OnSSET_original_NoMG-PV-Diesel'!V1303,'OnSSET_original_NoMG-PV-Diesel'!U1303,LCOE_SensitivityScenarios!CF1303)</f>
        <v>SA_Diesel</v>
      </c>
      <c r="N1304" s="39" t="str">
        <f>IF(LCOE_SensitivityScenarios!CJ1303&gt;'OnSSET_original_NoMG-PV-Diesel'!AE1303,'OnSSET_original_NoMG-PV-Diesel'!AD1303,LCOE_SensitivityScenarios!CK1303)</f>
        <v>SA_Diesel</v>
      </c>
      <c r="O1304" s="39" t="str">
        <f>IF(LCOE_SensitivityScenarios!CO1303&gt;'OnSSET_original_NoMG-PV-Diesel'!AE1303,'OnSSET_original_NoMG-PV-Diesel'!AD1303,LCOE_SensitivityScenarios!CP1303)</f>
        <v>SA_Diesel</v>
      </c>
      <c r="P1304" s="40" t="str">
        <f>IF(LCOE_SensitivityScenarios!CT1303&gt;'OnSSET_original_NoMG-PV-Diesel'!AE1303,'OnSSET_original_NoMG-PV-Diesel'!AD1303,LCOE_SensitivityScenarios!CU1303)</f>
        <v>SA_Diesel</v>
      </c>
      <c r="Q1304" s="38">
        <f>IF(LCOE_SensitivityScenarios!BF1303&gt;'OnSSET_original_NoMG-PV-Diesel'!M1303,'OnSSET_original_NoMG-PV-Diesel'!M1303,LCOE_SensitivityScenarios!BF1303)</f>
        <v>0.56392092954828299</v>
      </c>
      <c r="R1304" s="28">
        <f>MIN('OnSSET_original_NoMG-PV-Diesel'!E1303:I1303,LCOE_SensitivityScenarios!BK1303)</f>
        <v>0.56392092954828299</v>
      </c>
      <c r="S1304" s="28">
        <f>MIN('OnSSET_original_NoMG-PV-Diesel'!E1303:I1303,LCOE_SensitivityScenarios!BP1303)</f>
        <v>0.56392092954828299</v>
      </c>
      <c r="T1304" s="27">
        <f>MIN('OnSSET_original_NoMG-PV-Diesel'!N1303:R1303,LCOE_SensitivityScenarios!BU1303)</f>
        <v>0.46139816931954503</v>
      </c>
      <c r="U1304" s="28">
        <f>MIN('OnSSET_original_NoMG-PV-Diesel'!N1303:R1303,LCOE_SensitivityScenarios!BZ1303)</f>
        <v>0.46139816931954503</v>
      </c>
      <c r="V1304" s="29">
        <f>MIN('OnSSET_original_NoMG-PV-Diesel'!N1303:R1303,LCOE_SensitivityScenarios!CE1303)</f>
        <v>0.46139816931954503</v>
      </c>
      <c r="W1304" s="28">
        <f>MIN('OnSSET_original_NoMG-PV-Diesel'!W1303:AA1303,LCOE_SensitivityScenarios!CJ1303)</f>
        <v>0.23011567318611101</v>
      </c>
      <c r="X1304" s="28">
        <f>MIN('OnSSET_original_NoMG-PV-Diesel'!W1303:AA1303,LCOE_SensitivityScenarios!CO1303)</f>
        <v>0.23011567318611101</v>
      </c>
      <c r="Y1304" s="29">
        <f>MIN('OnSSET_original_NoMG-PV-Diesel'!W1303:AA1303,LCOE_SensitivityScenarios!CT1303)</f>
        <v>0.23011567318611101</v>
      </c>
      <c r="Z1304">
        <f>IF(H1304='OnSSET_original_NoMG-PV-Diesel'!L1303,'OnSSET_original_NoMG-PV-Diesel'!K1303,"wait")</f>
        <v>17.564844443787599</v>
      </c>
      <c r="AA1304">
        <f>IF(I1304='OnSSET_original_NoMG-PV-Diesel'!L1303,'OnSSET_original_NoMG-PV-Diesel'!K1303,"wait")</f>
        <v>17.564844443787599</v>
      </c>
      <c r="AB1304">
        <f>IF(J1304='OnSSET_original_NoMG-PV-Diesel'!L1303,'OnSSET_original_NoMG-PV-Diesel'!K1303,"wait")</f>
        <v>17.564844443787599</v>
      </c>
      <c r="AC1304">
        <f>IF(K1304='OnSSET_original_NoMG-PV-Diesel'!U1303,'OnSSET_original_NoMG-PV-Diesel'!T1303,"wait")</f>
        <v>12.379606118258501</v>
      </c>
      <c r="AD1304">
        <f>IF(L1304='OnSSET_original_NoMG-PV-Diesel'!U1303,'OnSSET_original_NoMG-PV-Diesel'!T1303,"wait")</f>
        <v>12.379606118258501</v>
      </c>
      <c r="AE1304">
        <f>IF(M1304='OnSSET_original_NoMG-PV-Diesel'!U1303,'OnSSET_original_NoMG-PV-Diesel'!T1303,"wait")</f>
        <v>12.379606118258501</v>
      </c>
      <c r="AF1304">
        <f>IF(N1304='OnSSET_original_NoMG-PV-Diesel'!AD1303,'OnSSET_original_NoMG-PV-Diesel'!AC1303,"wait")</f>
        <v>12.379606118258501</v>
      </c>
      <c r="AG1304">
        <f>IF(O1304='OnSSET_original_NoMG-PV-Diesel'!AD1303,'OnSSET_original_NoMG-PV-Diesel'!AC1303,"wait")</f>
        <v>12.379606118258501</v>
      </c>
      <c r="AH1304">
        <f>IF(P1304='OnSSET_original_NoMG-PV-Diesel'!AD1303,'OnSSET_original_NoMG-PV-Diesel'!AC1303,"wait")</f>
        <v>12.379606118258501</v>
      </c>
      <c r="AR1304">
        <v>43.802999999999997</v>
      </c>
      <c r="AS1304">
        <v>43.802999999999997</v>
      </c>
      <c r="AT1304">
        <v>7.6999999999999999E-2</v>
      </c>
      <c r="AU1304">
        <v>6.5000000000000002E-2</v>
      </c>
      <c r="AV1304">
        <v>65209.332540000003</v>
      </c>
      <c r="AW1304">
        <v>0</v>
      </c>
      <c r="AX1304">
        <v>14827.78773</v>
      </c>
      <c r="AZ1304">
        <f>SUMIF([1]base!$A$2:$A$169,B1304,[1]base!$V$2:$V$169)</f>
        <v>0</v>
      </c>
      <c r="BA1304">
        <f>SUMIF([2]s1!$A$2:$A$275,B1304,[2]s1!$U$2:$U$275)</f>
        <v>0</v>
      </c>
      <c r="BB1304">
        <f>SUMIF([3]s2!$A$2:$A$115,B1304,[3]s2!$U$2:$U$115)</f>
        <v>0</v>
      </c>
      <c r="BC1304">
        <f>SUMIF([4]s3!$A$2:$A$245,B1304,[4]s3!$U$2:$U$245)</f>
        <v>0</v>
      </c>
      <c r="BD1304">
        <f>SUMIF([5]s4!$A$2:$A$74,B1304,[5]s4!$U$2:$U$74)</f>
        <v>0</v>
      </c>
      <c r="BF1304">
        <f t="shared" si="105"/>
        <v>0</v>
      </c>
      <c r="BG1304">
        <f t="shared" si="106"/>
        <v>0</v>
      </c>
      <c r="BH1304">
        <f t="shared" si="107"/>
        <v>0</v>
      </c>
      <c r="BI1304">
        <f t="shared" si="108"/>
        <v>0</v>
      </c>
      <c r="BJ1304">
        <f t="shared" si="109"/>
        <v>0</v>
      </c>
      <c r="BL1304" t="s">
        <v>114</v>
      </c>
      <c r="BM1304" s="23">
        <v>101524.8009</v>
      </c>
      <c r="BN1304" s="23">
        <v>17.564844440000002</v>
      </c>
      <c r="BP1304" t="s">
        <v>183</v>
      </c>
      <c r="BQ1304" s="23">
        <v>15350.84647</v>
      </c>
      <c r="BR1304" s="23">
        <v>12.37960612</v>
      </c>
      <c r="BT1304" t="s">
        <v>183</v>
      </c>
      <c r="BU1304" s="23">
        <v>15350.84647</v>
      </c>
      <c r="BV1304" s="23">
        <v>12.37960612</v>
      </c>
    </row>
    <row r="1305" spans="1:74" x14ac:dyDescent="0.25">
      <c r="A1305">
        <v>1</v>
      </c>
      <c r="B1305" s="15">
        <v>18719</v>
      </c>
      <c r="C1305" s="15">
        <v>-67.115004130000003</v>
      </c>
      <c r="D1305" s="15">
        <v>-16.082330809999998</v>
      </c>
      <c r="E1305" s="16">
        <v>1</v>
      </c>
      <c r="F1305" s="19">
        <v>18260.860976962998</v>
      </c>
      <c r="G1305" s="19">
        <v>54.243425986755625</v>
      </c>
      <c r="H1305" s="16" t="str">
        <f>IF(LCOE_SensitivityScenarios!BF1304&gt;'OnSSET_original_NoMG-PV-Diesel'!M1304,'OnSSET_original_NoMG-PV-Diesel'!L1304,LCOE_SensitivityScenarios!BG1304)</f>
        <v>SA_PV</v>
      </c>
      <c r="I1305" s="39" t="str">
        <f>IF(LCOE_SensitivityScenarios!BK1304&gt;'OnSSET_original_NoMG-PV-Diesel'!M1304,'OnSSET_original_NoMG-PV-Diesel'!L1304,LCOE_SensitivityScenarios!BL1304)</f>
        <v>SA_PV</v>
      </c>
      <c r="J1305" s="39" t="str">
        <f>IF(LCOE_SensitivityScenarios!BP1304&gt;'OnSSET_original_NoMG-PV-Diesel'!M1304,'OnSSET_original_NoMG-PV-Diesel'!L1304,LCOE_SensitivityScenarios!BQ1304)</f>
        <v>SA_PV</v>
      </c>
      <c r="K1305" s="38" t="str">
        <f>IF(LCOE_SensitivityScenarios!BU1304&gt;'OnSSET_original_NoMG-PV-Diesel'!V1304,'OnSSET_original_NoMG-PV-Diesel'!U1304,LCOE_SensitivityScenarios!BV1304)</f>
        <v>SA_PV</v>
      </c>
      <c r="L1305" s="39" t="str">
        <f>IF(LCOE_SensitivityScenarios!BZ1304&gt;'OnSSET_original_NoMG-PV-Diesel'!V1304,'OnSSET_original_NoMG-PV-Diesel'!U1304,LCOE_SensitivityScenarios!CA1304)</f>
        <v>SA_PV</v>
      </c>
      <c r="M1305" s="40" t="str">
        <f>IF(LCOE_SensitivityScenarios!CE1304&gt;'OnSSET_original_NoMG-PV-Diesel'!V1304,'OnSSET_original_NoMG-PV-Diesel'!U1304,LCOE_SensitivityScenarios!CF1304)</f>
        <v>SA_PV</v>
      </c>
      <c r="N1305" s="39" t="str">
        <f>IF(LCOE_SensitivityScenarios!CJ1304&gt;'OnSSET_original_NoMG-PV-Diesel'!AE1304,'OnSSET_original_NoMG-PV-Diesel'!AD1304,LCOE_SensitivityScenarios!CK1304)</f>
        <v>SA_Diesel</v>
      </c>
      <c r="O1305" s="39" t="str">
        <f>IF(LCOE_SensitivityScenarios!CO1304&gt;'OnSSET_original_NoMG-PV-Diesel'!AE1304,'OnSSET_original_NoMG-PV-Diesel'!AD1304,LCOE_SensitivityScenarios!CP1304)</f>
        <v>SA_Diesel</v>
      </c>
      <c r="P1305" s="40" t="str">
        <f>IF(LCOE_SensitivityScenarios!CT1304&gt;'OnSSET_original_NoMG-PV-Diesel'!AE1304,'OnSSET_original_NoMG-PV-Diesel'!AD1304,LCOE_SensitivityScenarios!CU1304)</f>
        <v>SA_Diesel</v>
      </c>
      <c r="Q1305" s="38">
        <f>IF(LCOE_SensitivityScenarios!BF1304&gt;'OnSSET_original_NoMG-PV-Diesel'!M1304,'OnSSET_original_NoMG-PV-Diesel'!M1304,LCOE_SensitivityScenarios!BF1304)</f>
        <v>0.50226487678964804</v>
      </c>
      <c r="R1305" s="28">
        <f>MIN('OnSSET_original_NoMG-PV-Diesel'!E1304:I1304,LCOE_SensitivityScenarios!BK1304)</f>
        <v>0.50226487678964804</v>
      </c>
      <c r="S1305" s="28">
        <f>MIN('OnSSET_original_NoMG-PV-Diesel'!E1304:I1304,LCOE_SensitivityScenarios!BP1304)</f>
        <v>0.50226487678964804</v>
      </c>
      <c r="T1305" s="27">
        <f>MIN('OnSSET_original_NoMG-PV-Diesel'!N1304:R1304,LCOE_SensitivityScenarios!BU1304)</f>
        <v>0.50226487678964804</v>
      </c>
      <c r="U1305" s="28">
        <f>MIN('OnSSET_original_NoMG-PV-Diesel'!N1304:R1304,LCOE_SensitivityScenarios!BZ1304)</f>
        <v>0.50226487678964804</v>
      </c>
      <c r="V1305" s="29">
        <f>MIN('OnSSET_original_NoMG-PV-Diesel'!N1304:R1304,LCOE_SensitivityScenarios!CE1304)</f>
        <v>0.50226487678964804</v>
      </c>
      <c r="W1305" s="28">
        <f>MIN('OnSSET_original_NoMG-PV-Diesel'!W1304:AA1304,LCOE_SensitivityScenarios!CJ1304)</f>
        <v>0.25424949886960002</v>
      </c>
      <c r="X1305" s="28">
        <f>MIN('OnSSET_original_NoMG-PV-Diesel'!W1304:AA1304,LCOE_SensitivityScenarios!CO1304)</f>
        <v>0.25424949886960002</v>
      </c>
      <c r="Y1305" s="29">
        <f>MIN('OnSSET_original_NoMG-PV-Diesel'!W1304:AA1304,LCOE_SensitivityScenarios!CT1304)</f>
        <v>0.25424949886960002</v>
      </c>
      <c r="Z1305">
        <f>IF(H1305='OnSSET_original_NoMG-PV-Diesel'!L1304,'OnSSET_original_NoMG-PV-Diesel'!K1304,"wait")</f>
        <v>12.012934002343901</v>
      </c>
      <c r="AA1305">
        <f>IF(I1305='OnSSET_original_NoMG-PV-Diesel'!L1304,'OnSSET_original_NoMG-PV-Diesel'!K1304,"wait")</f>
        <v>12.012934002343901</v>
      </c>
      <c r="AB1305">
        <f>IF(J1305='OnSSET_original_NoMG-PV-Diesel'!L1304,'OnSSET_original_NoMG-PV-Diesel'!K1304,"wait")</f>
        <v>12.012934002343901</v>
      </c>
      <c r="AC1305">
        <f>IF(K1305='OnSSET_original_NoMG-PV-Diesel'!U1304,'OnSSET_original_NoMG-PV-Diesel'!T1304,"wait")</f>
        <v>12.012934002343901</v>
      </c>
      <c r="AD1305">
        <f>IF(L1305='OnSSET_original_NoMG-PV-Diesel'!U1304,'OnSSET_original_NoMG-PV-Diesel'!T1304,"wait")</f>
        <v>12.012934002343901</v>
      </c>
      <c r="AE1305">
        <f>IF(M1305='OnSSET_original_NoMG-PV-Diesel'!U1304,'OnSSET_original_NoMG-PV-Diesel'!T1304,"wait")</f>
        <v>12.012934002343901</v>
      </c>
      <c r="AF1305">
        <f>IF(N1305='OnSSET_original_NoMG-PV-Diesel'!AD1304,'OnSSET_original_NoMG-PV-Diesel'!AC1304,"wait")</f>
        <v>8.3382926835447808</v>
      </c>
      <c r="AG1305">
        <f>IF(O1305='OnSSET_original_NoMG-PV-Diesel'!AD1304,'OnSSET_original_NoMG-PV-Diesel'!AC1304,"wait")</f>
        <v>8.3382926835447808</v>
      </c>
      <c r="AH1305">
        <f>IF(P1305='OnSSET_original_NoMG-PV-Diesel'!AD1304,'OnSSET_original_NoMG-PV-Diesel'!AC1304,"wait")</f>
        <v>8.3382926835447808</v>
      </c>
      <c r="AR1305">
        <v>51.896999999999998</v>
      </c>
      <c r="AS1305">
        <v>51.896999999999998</v>
      </c>
      <c r="AT1305">
        <v>1.554</v>
      </c>
      <c r="AU1305">
        <v>1.5640000000000001</v>
      </c>
      <c r="AV1305">
        <v>46076.940170000002</v>
      </c>
      <c r="AW1305">
        <v>0</v>
      </c>
      <c r="AX1305">
        <v>7031.734391</v>
      </c>
      <c r="AZ1305">
        <f>SUMIF([1]base!$A$2:$A$169,B1305,[1]base!$V$2:$V$169)</f>
        <v>0</v>
      </c>
      <c r="BA1305">
        <f>SUMIF([2]s1!$A$2:$A$275,B1305,[2]s1!$U$2:$U$275)</f>
        <v>0</v>
      </c>
      <c r="BB1305">
        <f>SUMIF([3]s2!$A$2:$A$115,B1305,[3]s2!$U$2:$U$115)</f>
        <v>0</v>
      </c>
      <c r="BC1305">
        <f>SUMIF([4]s3!$A$2:$A$245,B1305,[4]s3!$U$2:$U$245)</f>
        <v>0</v>
      </c>
      <c r="BD1305">
        <f>SUMIF([5]s4!$A$2:$A$74,B1305,[5]s4!$U$2:$U$74)</f>
        <v>0</v>
      </c>
      <c r="BF1305">
        <f t="shared" si="105"/>
        <v>0</v>
      </c>
      <c r="BG1305">
        <f t="shared" si="106"/>
        <v>0</v>
      </c>
      <c r="BH1305">
        <f t="shared" si="107"/>
        <v>0</v>
      </c>
      <c r="BI1305">
        <f t="shared" si="108"/>
        <v>0</v>
      </c>
      <c r="BJ1305">
        <f t="shared" si="109"/>
        <v>0</v>
      </c>
      <c r="BL1305" t="s">
        <v>114</v>
      </c>
      <c r="BM1305" s="23">
        <v>60905.575389999998</v>
      </c>
      <c r="BN1305" s="23">
        <v>12.012934</v>
      </c>
      <c r="BP1305" t="s">
        <v>186</v>
      </c>
      <c r="BQ1305" s="23">
        <v>60905.575389999998</v>
      </c>
      <c r="BR1305" s="23">
        <v>12.012934</v>
      </c>
      <c r="BT1305" t="s">
        <v>183</v>
      </c>
      <c r="BU1305" s="23">
        <v>10339.573780000001</v>
      </c>
      <c r="BV1305" s="23">
        <v>8.3382926840000007</v>
      </c>
    </row>
    <row r="1306" spans="1:74" x14ac:dyDescent="0.25">
      <c r="A1306">
        <v>1</v>
      </c>
      <c r="B1306" s="15">
        <v>18723</v>
      </c>
      <c r="C1306" s="15">
        <v>-67.482359439999996</v>
      </c>
      <c r="D1306" s="15">
        <v>-16.419560390000001</v>
      </c>
      <c r="E1306" s="16">
        <v>1</v>
      </c>
      <c r="F1306" s="19">
        <v>28429.320840112301</v>
      </c>
      <c r="G1306" s="19">
        <v>57.675159512126527</v>
      </c>
      <c r="H1306" s="16" t="str">
        <f>IF(LCOE_SensitivityScenarios!BF1305&gt;'OnSSET_original_NoMG-PV-Diesel'!M1305,'OnSSET_original_NoMG-PV-Diesel'!L1305,LCOE_SensitivityScenarios!BG1305)</f>
        <v>SA_Diesel</v>
      </c>
      <c r="I1306" s="39" t="str">
        <f>IF(LCOE_SensitivityScenarios!BK1305&gt;'OnSSET_original_NoMG-PV-Diesel'!M1305,'OnSSET_original_NoMG-PV-Diesel'!L1305,LCOE_SensitivityScenarios!BL1305)</f>
        <v>SA_Diesel</v>
      </c>
      <c r="J1306" s="39" t="str">
        <f>IF(LCOE_SensitivityScenarios!BP1305&gt;'OnSSET_original_NoMG-PV-Diesel'!M1305,'OnSSET_original_NoMG-PV-Diesel'!L1305,LCOE_SensitivityScenarios!BQ1305)</f>
        <v>SA_Diesel</v>
      </c>
      <c r="K1306" s="38" t="str">
        <f>IF(LCOE_SensitivityScenarios!BU1305&gt;'OnSSET_original_NoMG-PV-Diesel'!V1305,'OnSSET_original_NoMG-PV-Diesel'!U1305,LCOE_SensitivityScenarios!BV1305)</f>
        <v>SA_Diesel</v>
      </c>
      <c r="L1306" s="39" t="str">
        <f>IF(LCOE_SensitivityScenarios!BZ1305&gt;'OnSSET_original_NoMG-PV-Diesel'!V1305,'OnSSET_original_NoMG-PV-Diesel'!U1305,LCOE_SensitivityScenarios!CA1305)</f>
        <v>SA_Diesel</v>
      </c>
      <c r="M1306" s="40" t="str">
        <f>IF(LCOE_SensitivityScenarios!CE1305&gt;'OnSSET_original_NoMG-PV-Diesel'!V1305,'OnSSET_original_NoMG-PV-Diesel'!U1305,LCOE_SensitivityScenarios!CF1305)</f>
        <v>SA_Diesel</v>
      </c>
      <c r="N1306" s="39" t="str">
        <f>IF(LCOE_SensitivityScenarios!CJ1305&gt;'OnSSET_original_NoMG-PV-Diesel'!AE1305,'OnSSET_original_NoMG-PV-Diesel'!AD1305,LCOE_SensitivityScenarios!CK1305)</f>
        <v>SA_Diesel</v>
      </c>
      <c r="O1306" s="39" t="str">
        <f>IF(LCOE_SensitivityScenarios!CO1305&gt;'OnSSET_original_NoMG-PV-Diesel'!AE1305,'OnSSET_original_NoMG-PV-Diesel'!AD1305,LCOE_SensitivityScenarios!CP1305)</f>
        <v>SA_Diesel</v>
      </c>
      <c r="P1306" s="40" t="str">
        <f>IF(LCOE_SensitivityScenarios!CT1305&gt;'OnSSET_original_NoMG-PV-Diesel'!AE1305,'OnSSET_original_NoMG-PV-Diesel'!AD1305,LCOE_SensitivityScenarios!CU1305)</f>
        <v>SA_Diesel</v>
      </c>
      <c r="Q1306" s="38">
        <f>IF(LCOE_SensitivityScenarios!BF1305&gt;'OnSSET_original_NoMG-PV-Diesel'!M1305,'OnSSET_original_NoMG-PV-Diesel'!M1305,LCOE_SensitivityScenarios!BF1305)</f>
        <v>0.42529319994384901</v>
      </c>
      <c r="R1306" s="28">
        <f>MIN('OnSSET_original_NoMG-PV-Diesel'!E1305:I1305,LCOE_SensitivityScenarios!BK1305)</f>
        <v>0.42529319994384901</v>
      </c>
      <c r="S1306" s="28">
        <f>MIN('OnSSET_original_NoMG-PV-Diesel'!E1305:I1305,LCOE_SensitivityScenarios!BP1305)</f>
        <v>0.42529319994384901</v>
      </c>
      <c r="T1306" s="27">
        <f>MIN('OnSSET_original_NoMG-PV-Diesel'!N1305:R1305,LCOE_SensitivityScenarios!BU1305)</f>
        <v>0.31927675140566703</v>
      </c>
      <c r="U1306" s="28">
        <f>MIN('OnSSET_original_NoMG-PV-Diesel'!N1305:R1305,LCOE_SensitivityScenarios!BZ1305)</f>
        <v>0.31927675140566703</v>
      </c>
      <c r="V1306" s="29">
        <f>MIN('OnSSET_original_NoMG-PV-Diesel'!N1305:R1305,LCOE_SensitivityScenarios!CE1305)</f>
        <v>0.31927675140566703</v>
      </c>
      <c r="W1306" s="28">
        <f>MIN('OnSSET_original_NoMG-PV-Diesel'!W1305:AA1305,LCOE_SensitivityScenarios!CJ1305)</f>
        <v>0.18184802181913301</v>
      </c>
      <c r="X1306" s="28">
        <f>MIN('OnSSET_original_NoMG-PV-Diesel'!W1305:AA1305,LCOE_SensitivityScenarios!CO1305)</f>
        <v>0.18184802181913301</v>
      </c>
      <c r="Y1306" s="29">
        <f>MIN('OnSSET_original_NoMG-PV-Diesel'!W1305:AA1305,LCOE_SensitivityScenarios!CT1305)</f>
        <v>0.18184802181913301</v>
      </c>
      <c r="Z1306">
        <f>IF(H1306='OnSSET_original_NoMG-PV-Diesel'!L1305,'OnSSET_original_NoMG-PV-Diesel'!K1305,"wait")</f>
        <v>12.9814250411471</v>
      </c>
      <c r="AA1306">
        <f>IF(I1306='OnSSET_original_NoMG-PV-Diesel'!L1305,'OnSSET_original_NoMG-PV-Diesel'!K1305,"wait")</f>
        <v>12.9814250411471</v>
      </c>
      <c r="AB1306">
        <f>IF(J1306='OnSSET_original_NoMG-PV-Diesel'!L1305,'OnSSET_original_NoMG-PV-Diesel'!K1305,"wait")</f>
        <v>12.9814250411471</v>
      </c>
      <c r="AC1306">
        <f>IF(K1306='OnSSET_original_NoMG-PV-Diesel'!U1305,'OnSSET_original_NoMG-PV-Diesel'!T1305,"wait")</f>
        <v>12.9814250411471</v>
      </c>
      <c r="AD1306">
        <f>IF(L1306='OnSSET_original_NoMG-PV-Diesel'!U1305,'OnSSET_original_NoMG-PV-Diesel'!T1305,"wait")</f>
        <v>12.9814250411471</v>
      </c>
      <c r="AE1306">
        <f>IF(M1306='OnSSET_original_NoMG-PV-Diesel'!U1305,'OnSSET_original_NoMG-PV-Diesel'!T1305,"wait")</f>
        <v>12.9814250411471</v>
      </c>
      <c r="AF1306">
        <f>IF(N1306='OnSSET_original_NoMG-PV-Diesel'!AD1305,'OnSSET_original_NoMG-PV-Diesel'!AC1305,"wait")</f>
        <v>12.9814250411471</v>
      </c>
      <c r="AG1306">
        <f>IF(O1306='OnSSET_original_NoMG-PV-Diesel'!AD1305,'OnSSET_original_NoMG-PV-Diesel'!AC1305,"wait")</f>
        <v>12.9814250411471</v>
      </c>
      <c r="AH1306">
        <f>IF(P1306='OnSSET_original_NoMG-PV-Diesel'!AD1305,'OnSSET_original_NoMG-PV-Diesel'!AC1305,"wait")</f>
        <v>12.9814250411471</v>
      </c>
      <c r="AR1306">
        <v>28.58</v>
      </c>
      <c r="AS1306">
        <v>18.12</v>
      </c>
      <c r="AT1306">
        <v>0.71299999999999997</v>
      </c>
      <c r="AU1306">
        <v>1.825</v>
      </c>
      <c r="AV1306">
        <v>46987.058830000002</v>
      </c>
      <c r="AW1306">
        <v>0</v>
      </c>
      <c r="AX1306">
        <v>7337.4619720000001</v>
      </c>
      <c r="AZ1306">
        <f>SUMIF([1]base!$A$2:$A$169,B1306,[1]base!$V$2:$V$169)</f>
        <v>0</v>
      </c>
      <c r="BA1306">
        <f>SUMIF([2]s1!$A$2:$A$275,B1306,[2]s1!$U$2:$U$275)</f>
        <v>0</v>
      </c>
      <c r="BB1306">
        <f>SUMIF([3]s2!$A$2:$A$115,B1306,[3]s2!$U$2:$U$115)</f>
        <v>0</v>
      </c>
      <c r="BC1306">
        <f>SUMIF([4]s3!$A$2:$A$245,B1306,[4]s3!$U$2:$U$245)</f>
        <v>0</v>
      </c>
      <c r="BD1306">
        <f>SUMIF([5]s4!$A$2:$A$74,B1306,[5]s4!$U$2:$U$74)</f>
        <v>0</v>
      </c>
      <c r="BF1306">
        <f t="shared" si="105"/>
        <v>0</v>
      </c>
      <c r="BG1306">
        <f t="shared" si="106"/>
        <v>0</v>
      </c>
      <c r="BH1306">
        <f t="shared" si="107"/>
        <v>0</v>
      </c>
      <c r="BI1306">
        <f t="shared" si="108"/>
        <v>0</v>
      </c>
      <c r="BJ1306">
        <f t="shared" si="109"/>
        <v>0</v>
      </c>
      <c r="BL1306" t="s">
        <v>113</v>
      </c>
      <c r="BM1306" s="23">
        <v>16097.1085</v>
      </c>
      <c r="BN1306" s="23">
        <v>12.98142504</v>
      </c>
      <c r="BP1306" t="s">
        <v>183</v>
      </c>
      <c r="BQ1306" s="23">
        <v>16097.1085</v>
      </c>
      <c r="BR1306" s="23">
        <v>12.98142504</v>
      </c>
      <c r="BT1306" t="s">
        <v>183</v>
      </c>
      <c r="BU1306" s="23">
        <v>16097.1085</v>
      </c>
      <c r="BV1306" s="23">
        <v>12.98142504</v>
      </c>
    </row>
    <row r="1307" spans="1:74" x14ac:dyDescent="0.25">
      <c r="A1307">
        <v>1</v>
      </c>
      <c r="B1307" s="15">
        <v>18731</v>
      </c>
      <c r="C1307" s="15">
        <v>-67.181247569999996</v>
      </c>
      <c r="D1307" s="15">
        <v>-16.133211169999999</v>
      </c>
      <c r="E1307" s="16">
        <v>0</v>
      </c>
      <c r="F1307" s="19">
        <v>29387.741462906401</v>
      </c>
      <c r="G1307" s="19">
        <v>116.19260270013775</v>
      </c>
      <c r="H1307" s="16" t="str">
        <f>IF(LCOE_SensitivityScenarios!BF1306&gt;'OnSSET_original_NoMG-PV-Diesel'!M1306,'OnSSET_original_NoMG-PV-Diesel'!L1306,LCOE_SensitivityScenarios!BG1306)</f>
        <v>SA_PV</v>
      </c>
      <c r="I1307" s="39" t="str">
        <f>IF(LCOE_SensitivityScenarios!BK1306&gt;'OnSSET_original_NoMG-PV-Diesel'!M1306,'OnSSET_original_NoMG-PV-Diesel'!L1306,LCOE_SensitivityScenarios!BL1306)</f>
        <v>SA_PV</v>
      </c>
      <c r="J1307" s="39" t="str">
        <f>IF(LCOE_SensitivityScenarios!BP1306&gt;'OnSSET_original_NoMG-PV-Diesel'!M1306,'OnSSET_original_NoMG-PV-Diesel'!L1306,LCOE_SensitivityScenarios!BQ1306)</f>
        <v>SA_PV</v>
      </c>
      <c r="K1307" s="38" t="str">
        <f>IF(LCOE_SensitivityScenarios!BU1306&gt;'OnSSET_original_NoMG-PV-Diesel'!V1306,'OnSSET_original_NoMG-PV-Diesel'!U1306,LCOE_SensitivityScenarios!BV1306)</f>
        <v>SA_Diesel</v>
      </c>
      <c r="L1307" s="39" t="str">
        <f>IF(LCOE_SensitivityScenarios!BZ1306&gt;'OnSSET_original_NoMG-PV-Diesel'!V1306,'OnSSET_original_NoMG-PV-Diesel'!U1306,LCOE_SensitivityScenarios!CA1306)</f>
        <v>SA_Diesel</v>
      </c>
      <c r="M1307" s="40" t="str">
        <f>IF(LCOE_SensitivityScenarios!CE1306&gt;'OnSSET_original_NoMG-PV-Diesel'!V1306,'OnSSET_original_NoMG-PV-Diesel'!U1306,LCOE_SensitivityScenarios!CF1306)</f>
        <v>SA_Diesel</v>
      </c>
      <c r="N1307" s="39" t="str">
        <f>IF(LCOE_SensitivityScenarios!CJ1306&gt;'OnSSET_original_NoMG-PV-Diesel'!AE1306,'OnSSET_original_NoMG-PV-Diesel'!AD1306,LCOE_SensitivityScenarios!CK1306)</f>
        <v>SA_Diesel</v>
      </c>
      <c r="O1307" s="39" t="str">
        <f>IF(LCOE_SensitivityScenarios!CO1306&gt;'OnSSET_original_NoMG-PV-Diesel'!AE1306,'OnSSET_original_NoMG-PV-Diesel'!AD1306,LCOE_SensitivityScenarios!CP1306)</f>
        <v>SA_Diesel</v>
      </c>
      <c r="P1307" s="40" t="str">
        <f>IF(LCOE_SensitivityScenarios!CT1306&gt;'OnSSET_original_NoMG-PV-Diesel'!AE1306,'OnSSET_original_NoMG-PV-Diesel'!AD1306,LCOE_SensitivityScenarios!CU1306)</f>
        <v>SA_Diesel</v>
      </c>
      <c r="Q1307" s="38">
        <f>IF(LCOE_SensitivityScenarios!BF1306&gt;'OnSSET_original_NoMG-PV-Diesel'!M1306,'OnSSET_original_NoMG-PV-Diesel'!M1306,LCOE_SensitivityScenarios!BF1306)</f>
        <v>0.53022170733295204</v>
      </c>
      <c r="R1307" s="28">
        <f>MIN('OnSSET_original_NoMG-PV-Diesel'!E1306:I1306,LCOE_SensitivityScenarios!BK1306)</f>
        <v>0.53022170733295204</v>
      </c>
      <c r="S1307" s="28">
        <f>MIN('OnSSET_original_NoMG-PV-Diesel'!E1306:I1306,LCOE_SensitivityScenarios!BP1306)</f>
        <v>0.53022170733295204</v>
      </c>
      <c r="T1307" s="27">
        <f>MIN('OnSSET_original_NoMG-PV-Diesel'!N1306:R1306,LCOE_SensitivityScenarios!BU1306)</f>
        <v>0.40810263760184101</v>
      </c>
      <c r="U1307" s="28">
        <f>MIN('OnSSET_original_NoMG-PV-Diesel'!N1306:R1306,LCOE_SensitivityScenarios!BZ1306)</f>
        <v>0.40810263760184101</v>
      </c>
      <c r="V1307" s="29">
        <f>MIN('OnSSET_original_NoMG-PV-Diesel'!N1306:R1306,LCOE_SensitivityScenarios!CE1306)</f>
        <v>0.40810263760184101</v>
      </c>
      <c r="W1307" s="28">
        <f>MIN('OnSSET_original_NoMG-PV-Diesel'!W1306:AA1306,LCOE_SensitivityScenarios!CJ1306)</f>
        <v>0.21201530392349399</v>
      </c>
      <c r="X1307" s="28">
        <f>MIN('OnSSET_original_NoMG-PV-Diesel'!W1306:AA1306,LCOE_SensitivityScenarios!CO1306)</f>
        <v>0.21201530392349399</v>
      </c>
      <c r="Y1307" s="29">
        <f>MIN('OnSSET_original_NoMG-PV-Diesel'!W1306:AA1306,LCOE_SensitivityScenarios!CT1306)</f>
        <v>0.21201530392349399</v>
      </c>
      <c r="Z1307">
        <f>IF(H1307='OnSSET_original_NoMG-PV-Diesel'!L1306,'OnSSET_original_NoMG-PV-Diesel'!K1306,"wait")</f>
        <v>17.901889292706102</v>
      </c>
      <c r="AA1307">
        <f>IF(I1307='OnSSET_original_NoMG-PV-Diesel'!L1306,'OnSSET_original_NoMG-PV-Diesel'!K1306,"wait")</f>
        <v>17.901889292706102</v>
      </c>
      <c r="AB1307">
        <f>IF(J1307='OnSSET_original_NoMG-PV-Diesel'!L1306,'OnSSET_original_NoMG-PV-Diesel'!K1306,"wait")</f>
        <v>17.901889292706102</v>
      </c>
      <c r="AC1307">
        <f>IF(K1307='OnSSET_original_NoMG-PV-Diesel'!U1306,'OnSSET_original_NoMG-PV-Diesel'!T1306,"wait")</f>
        <v>13.419060028724401</v>
      </c>
      <c r="AD1307">
        <f>IF(L1307='OnSSET_original_NoMG-PV-Diesel'!U1306,'OnSSET_original_NoMG-PV-Diesel'!T1306,"wait")</f>
        <v>13.419060028724401</v>
      </c>
      <c r="AE1307">
        <f>IF(M1307='OnSSET_original_NoMG-PV-Diesel'!U1306,'OnSSET_original_NoMG-PV-Diesel'!T1306,"wait")</f>
        <v>13.419060028724401</v>
      </c>
      <c r="AF1307">
        <f>IF(N1307='OnSSET_original_NoMG-PV-Diesel'!AD1306,'OnSSET_original_NoMG-PV-Diesel'!AC1306,"wait")</f>
        <v>13.419060028724401</v>
      </c>
      <c r="AG1307">
        <f>IF(O1307='OnSSET_original_NoMG-PV-Diesel'!AD1306,'OnSSET_original_NoMG-PV-Diesel'!AC1306,"wait")</f>
        <v>13.419060028724401</v>
      </c>
      <c r="AH1307">
        <f>IF(P1307='OnSSET_original_NoMG-PV-Diesel'!AD1306,'OnSSET_original_NoMG-PV-Diesel'!AC1306,"wait")</f>
        <v>13.419060028724401</v>
      </c>
      <c r="AR1307">
        <v>46.601999999999997</v>
      </c>
      <c r="AS1307">
        <v>46.601999999999997</v>
      </c>
      <c r="AT1307">
        <v>0.621</v>
      </c>
      <c r="AU1307">
        <v>0.48099999999999998</v>
      </c>
      <c r="AV1307">
        <v>66152.32475</v>
      </c>
      <c r="AW1307">
        <v>0</v>
      </c>
      <c r="AX1307">
        <v>15286.37911</v>
      </c>
      <c r="AZ1307">
        <f>SUMIF([1]base!$A$2:$A$169,B1307,[1]base!$V$2:$V$169)</f>
        <v>0</v>
      </c>
      <c r="BA1307">
        <f>SUMIF([2]s1!$A$2:$A$275,B1307,[2]s1!$U$2:$U$275)</f>
        <v>0</v>
      </c>
      <c r="BB1307">
        <f>SUMIF([3]s2!$A$2:$A$115,B1307,[3]s2!$U$2:$U$115)</f>
        <v>0</v>
      </c>
      <c r="BC1307">
        <f>SUMIF([4]s3!$A$2:$A$245,B1307,[4]s3!$U$2:$U$245)</f>
        <v>0</v>
      </c>
      <c r="BD1307">
        <f>SUMIF([5]s4!$A$2:$A$74,B1307,[5]s4!$U$2:$U$74)</f>
        <v>0</v>
      </c>
      <c r="BF1307">
        <f t="shared" si="105"/>
        <v>0</v>
      </c>
      <c r="BG1307">
        <f t="shared" si="106"/>
        <v>0</v>
      </c>
      <c r="BH1307">
        <f t="shared" si="107"/>
        <v>0</v>
      </c>
      <c r="BI1307">
        <f t="shared" si="108"/>
        <v>0</v>
      </c>
      <c r="BJ1307">
        <f t="shared" si="109"/>
        <v>0</v>
      </c>
      <c r="BL1307" t="s">
        <v>114</v>
      </c>
      <c r="BM1307" s="23">
        <v>103472.9201</v>
      </c>
      <c r="BN1307" s="23">
        <v>17.90188929</v>
      </c>
      <c r="BP1307" t="s">
        <v>183</v>
      </c>
      <c r="BQ1307" s="23">
        <v>16639.780650000001</v>
      </c>
      <c r="BR1307" s="23">
        <v>13.419060030000001</v>
      </c>
      <c r="BT1307" t="s">
        <v>183</v>
      </c>
      <c r="BU1307" s="23">
        <v>16639.780650000001</v>
      </c>
      <c r="BV1307" s="23">
        <v>13.419060030000001</v>
      </c>
    </row>
    <row r="1308" spans="1:74" x14ac:dyDescent="0.25">
      <c r="A1308">
        <v>1</v>
      </c>
      <c r="B1308" s="15">
        <v>18741</v>
      </c>
      <c r="C1308" s="15">
        <v>-67.171195740000002</v>
      </c>
      <c r="D1308" s="15">
        <v>-16.061686989999998</v>
      </c>
      <c r="E1308" s="16">
        <v>1</v>
      </c>
      <c r="F1308" s="19">
        <v>49712.665992501003</v>
      </c>
      <c r="G1308" s="19">
        <v>137.51115430256664</v>
      </c>
      <c r="H1308" s="16" t="str">
        <f>IF(LCOE_SensitivityScenarios!BF1307&gt;'OnSSET_original_NoMG-PV-Diesel'!M1307,'OnSSET_original_NoMG-PV-Diesel'!L1307,LCOE_SensitivityScenarios!BG1307)</f>
        <v>SA_Diesel</v>
      </c>
      <c r="I1308" s="39" t="str">
        <f>IF(LCOE_SensitivityScenarios!BK1307&gt;'OnSSET_original_NoMG-PV-Diesel'!M1307,'OnSSET_original_NoMG-PV-Diesel'!L1307,LCOE_SensitivityScenarios!BL1307)</f>
        <v>MG_Hybrid</v>
      </c>
      <c r="J1308" s="39" t="str">
        <f>IF(LCOE_SensitivityScenarios!BP1307&gt;'OnSSET_original_NoMG-PV-Diesel'!M1307,'OnSSET_original_NoMG-PV-Diesel'!L1307,LCOE_SensitivityScenarios!BQ1307)</f>
        <v>SA_Diesel</v>
      </c>
      <c r="K1308" s="38" t="str">
        <f>IF(LCOE_SensitivityScenarios!BU1307&gt;'OnSSET_original_NoMG-PV-Diesel'!V1307,'OnSSET_original_NoMG-PV-Diesel'!U1307,LCOE_SensitivityScenarios!BV1307)</f>
        <v>SA_Diesel</v>
      </c>
      <c r="L1308" s="39" t="str">
        <f>IF(LCOE_SensitivityScenarios!BZ1307&gt;'OnSSET_original_NoMG-PV-Diesel'!V1307,'OnSSET_original_NoMG-PV-Diesel'!U1307,LCOE_SensitivityScenarios!CA1307)</f>
        <v>SA_Diesel</v>
      </c>
      <c r="M1308" s="40" t="str">
        <f>IF(LCOE_SensitivityScenarios!CE1307&gt;'OnSSET_original_NoMG-PV-Diesel'!V1307,'OnSSET_original_NoMG-PV-Diesel'!U1307,LCOE_SensitivityScenarios!CF1307)</f>
        <v>SA_Diesel</v>
      </c>
      <c r="N1308" s="39" t="str">
        <f>IF(LCOE_SensitivityScenarios!CJ1307&gt;'OnSSET_original_NoMG-PV-Diesel'!AE1307,'OnSSET_original_NoMG-PV-Diesel'!AD1307,LCOE_SensitivityScenarios!CK1307)</f>
        <v>SA_Diesel</v>
      </c>
      <c r="O1308" s="39" t="str">
        <f>IF(LCOE_SensitivityScenarios!CO1307&gt;'OnSSET_original_NoMG-PV-Diesel'!AE1307,'OnSSET_original_NoMG-PV-Diesel'!AD1307,LCOE_SensitivityScenarios!CP1307)</f>
        <v>SA_Diesel</v>
      </c>
      <c r="P1308" s="40" t="str">
        <f>IF(LCOE_SensitivityScenarios!CT1307&gt;'OnSSET_original_NoMG-PV-Diesel'!AE1307,'OnSSET_original_NoMG-PV-Diesel'!AD1307,LCOE_SensitivityScenarios!CU1307)</f>
        <v>SA_Diesel</v>
      </c>
      <c r="Q1308" s="38">
        <f>IF(LCOE_SensitivityScenarios!BF1307&gt;'OnSSET_original_NoMG-PV-Diesel'!M1307,'OnSSET_original_NoMG-PV-Diesel'!M1307,LCOE_SensitivityScenarios!BF1307)</f>
        <v>0.53255464742602199</v>
      </c>
      <c r="R1308" s="28">
        <f>MIN('OnSSET_original_NoMG-PV-Diesel'!E1307:I1307,LCOE_SensitivityScenarios!BK1307)</f>
        <v>0.52736969575927173</v>
      </c>
      <c r="S1308" s="28">
        <f>MIN('OnSSET_original_NoMG-PV-Diesel'!E1307:I1307,LCOE_SensitivityScenarios!BP1307)</f>
        <v>0.53255464742602199</v>
      </c>
      <c r="T1308" s="27">
        <f>MIN('OnSSET_original_NoMG-PV-Diesel'!N1307:R1307,LCOE_SensitivityScenarios!BU1307)</f>
        <v>0.39033746036260603</v>
      </c>
      <c r="U1308" s="28">
        <f>MIN('OnSSET_original_NoMG-PV-Diesel'!N1307:R1307,LCOE_SensitivityScenarios!BZ1307)</f>
        <v>0.39033746036260603</v>
      </c>
      <c r="V1308" s="29">
        <f>MIN('OnSSET_original_NoMG-PV-Diesel'!N1307:R1307,LCOE_SensitivityScenarios!CE1307)</f>
        <v>0.39033746036260603</v>
      </c>
      <c r="W1308" s="28">
        <f>MIN('OnSSET_original_NoMG-PV-Diesel'!W1307:AA1307,LCOE_SensitivityScenarios!CJ1307)</f>
        <v>0.205981847502622</v>
      </c>
      <c r="X1308" s="28">
        <f>MIN('OnSSET_original_NoMG-PV-Diesel'!W1307:AA1307,LCOE_SensitivityScenarios!CO1307)</f>
        <v>0.205981847502622</v>
      </c>
      <c r="Y1308" s="29">
        <f>MIN('OnSSET_original_NoMG-PV-Diesel'!W1307:AA1307,LCOE_SensitivityScenarios!CT1307)</f>
        <v>0.205981847502622</v>
      </c>
      <c r="Z1308">
        <f>IF(H1308='OnSSET_original_NoMG-PV-Diesel'!L1307,'OnSSET_original_NoMG-PV-Diesel'!K1307,"wait")</f>
        <v>22.699847485160301</v>
      </c>
      <c r="AA1308">
        <f>VLOOKUP(B1308,[2]s1!$A$2:$T$275,20,FALSE)</f>
        <v>13.647</v>
      </c>
      <c r="AB1308">
        <f>IF(J1308='OnSSET_original_NoMG-PV-Diesel'!L1307,'OnSSET_original_NoMG-PV-Diesel'!K1307,"wait")</f>
        <v>22.699847485160301</v>
      </c>
      <c r="AC1308">
        <f>IF(K1308='OnSSET_original_NoMG-PV-Diesel'!U1307,'OnSSET_original_NoMG-PV-Diesel'!T1307,"wait")</f>
        <v>22.699847485160301</v>
      </c>
      <c r="AD1308">
        <f>IF(L1308='OnSSET_original_NoMG-PV-Diesel'!U1307,'OnSSET_original_NoMG-PV-Diesel'!T1307,"wait")</f>
        <v>22.699847485160301</v>
      </c>
      <c r="AE1308">
        <f>IF(M1308='OnSSET_original_NoMG-PV-Diesel'!U1307,'OnSSET_original_NoMG-PV-Diesel'!T1307,"wait")</f>
        <v>22.699847485160301</v>
      </c>
      <c r="AF1308">
        <f>IF(N1308='OnSSET_original_NoMG-PV-Diesel'!AD1307,'OnSSET_original_NoMG-PV-Diesel'!AC1307,"wait")</f>
        <v>22.699847485160301</v>
      </c>
      <c r="AG1308">
        <f>IF(O1308='OnSSET_original_NoMG-PV-Diesel'!AD1307,'OnSSET_original_NoMG-PV-Diesel'!AC1307,"wait")</f>
        <v>22.699847485160301</v>
      </c>
      <c r="AH1308">
        <f>IF(P1308='OnSSET_original_NoMG-PV-Diesel'!AD1307,'OnSSET_original_NoMG-PV-Diesel'!AC1307,"wait")</f>
        <v>22.699847485160301</v>
      </c>
      <c r="AR1308">
        <v>45.277000000000001</v>
      </c>
      <c r="AS1308">
        <v>45.277000000000001</v>
      </c>
      <c r="AT1308">
        <v>9.6000000000000002E-2</v>
      </c>
      <c r="AU1308">
        <v>9.4E-2</v>
      </c>
      <c r="AV1308">
        <v>94818.019440000004</v>
      </c>
      <c r="AW1308">
        <v>0</v>
      </c>
      <c r="AX1308">
        <v>32559.987499999999</v>
      </c>
      <c r="AZ1308">
        <f>SUMIF([1]base!$A$2:$A$169,B1308,[1]base!$V$2:$V$169)</f>
        <v>0</v>
      </c>
      <c r="BA1308">
        <f>SUMIF([2]s1!$A$2:$A$275,B1308,[2]s1!$U$2:$U$275)</f>
        <v>33491.9</v>
      </c>
      <c r="BB1308">
        <f>SUMIF([3]s2!$A$2:$A$115,B1308,[3]s2!$U$2:$U$115)</f>
        <v>0</v>
      </c>
      <c r="BC1308">
        <f>SUMIF([4]s3!$A$2:$A$245,B1308,[4]s3!$U$2:$U$245)</f>
        <v>0</v>
      </c>
      <c r="BD1308">
        <f>SUMIF([5]s4!$A$2:$A$74,B1308,[5]s4!$U$2:$U$74)</f>
        <v>0</v>
      </c>
      <c r="BF1308">
        <f t="shared" si="105"/>
        <v>0</v>
      </c>
      <c r="BG1308">
        <f t="shared" si="106"/>
        <v>160869.90694000002</v>
      </c>
      <c r="BH1308">
        <f t="shared" si="107"/>
        <v>0</v>
      </c>
      <c r="BI1308">
        <f t="shared" si="108"/>
        <v>0</v>
      </c>
      <c r="BJ1308">
        <f t="shared" si="109"/>
        <v>0</v>
      </c>
      <c r="BL1308" t="s">
        <v>113</v>
      </c>
      <c r="BM1308" s="23">
        <v>28148.058219999999</v>
      </c>
      <c r="BN1308" s="23">
        <v>22.69984749</v>
      </c>
      <c r="BP1308" t="s">
        <v>183</v>
      </c>
      <c r="BQ1308" s="23">
        <v>28148.058219999999</v>
      </c>
      <c r="BR1308" s="23">
        <v>22.69984749</v>
      </c>
      <c r="BT1308" t="s">
        <v>183</v>
      </c>
      <c r="BU1308" s="23">
        <v>28148.058219999999</v>
      </c>
      <c r="BV1308" s="23">
        <v>22.69984749</v>
      </c>
    </row>
    <row r="1309" spans="1:74" x14ac:dyDescent="0.25">
      <c r="A1309">
        <v>1</v>
      </c>
      <c r="B1309" s="15">
        <v>18745</v>
      </c>
      <c r="C1309" s="15">
        <v>-67.173605190000004</v>
      </c>
      <c r="D1309" s="15">
        <v>-15.995169799999999</v>
      </c>
      <c r="E1309" s="16">
        <v>1</v>
      </c>
      <c r="F1309" s="19">
        <v>66783.860084663</v>
      </c>
      <c r="G1309" s="19">
        <v>183.56639660341133</v>
      </c>
      <c r="H1309" s="16" t="str">
        <f>IF(LCOE_SensitivityScenarios!BF1308&gt;'OnSSET_original_NoMG-PV-Diesel'!M1308,'OnSSET_original_NoMG-PV-Diesel'!L1308,LCOE_SensitivityScenarios!BG1308)</f>
        <v>MG_Hybrid</v>
      </c>
      <c r="I1309" s="39" t="str">
        <f>IF(LCOE_SensitivityScenarios!BK1308&gt;'OnSSET_original_NoMG-PV-Diesel'!M1308,'OnSSET_original_NoMG-PV-Diesel'!L1308,LCOE_SensitivityScenarios!BL1308)</f>
        <v>MG_Hybrid</v>
      </c>
      <c r="J1309" s="39" t="str">
        <f>IF(LCOE_SensitivityScenarios!BP1308&gt;'OnSSET_original_NoMG-PV-Diesel'!M1308,'OnSSET_original_NoMG-PV-Diesel'!L1308,LCOE_SensitivityScenarios!BQ1308)</f>
        <v>MG_Hybrid</v>
      </c>
      <c r="K1309" s="38" t="str">
        <f>IF(LCOE_SensitivityScenarios!BU1308&gt;'OnSSET_original_NoMG-PV-Diesel'!V1308,'OnSSET_original_NoMG-PV-Diesel'!U1308,LCOE_SensitivityScenarios!BV1308)</f>
        <v>SA_Diesel</v>
      </c>
      <c r="L1309" s="39" t="str">
        <f>IF(LCOE_SensitivityScenarios!BZ1308&gt;'OnSSET_original_NoMG-PV-Diesel'!V1308,'OnSSET_original_NoMG-PV-Diesel'!U1308,LCOE_SensitivityScenarios!CA1308)</f>
        <v>MG_Hybrid</v>
      </c>
      <c r="M1309" s="40" t="str">
        <f>IF(LCOE_SensitivityScenarios!CE1308&gt;'OnSSET_original_NoMG-PV-Diesel'!V1308,'OnSSET_original_NoMG-PV-Diesel'!U1308,LCOE_SensitivityScenarios!CF1308)</f>
        <v>SA_Diesel</v>
      </c>
      <c r="N1309" s="39" t="str">
        <f>IF(LCOE_SensitivityScenarios!CJ1308&gt;'OnSSET_original_NoMG-PV-Diesel'!AE1308,'OnSSET_original_NoMG-PV-Diesel'!AD1308,LCOE_SensitivityScenarios!CK1308)</f>
        <v>SA_Diesel</v>
      </c>
      <c r="O1309" s="39" t="str">
        <f>IF(LCOE_SensitivityScenarios!CO1308&gt;'OnSSET_original_NoMG-PV-Diesel'!AE1308,'OnSSET_original_NoMG-PV-Diesel'!AD1308,LCOE_SensitivityScenarios!CP1308)</f>
        <v>SA_Diesel</v>
      </c>
      <c r="P1309" s="40" t="str">
        <f>IF(LCOE_SensitivityScenarios!CT1308&gt;'OnSSET_original_NoMG-PV-Diesel'!AE1308,'OnSSET_original_NoMG-PV-Diesel'!AD1308,LCOE_SensitivityScenarios!CU1308)</f>
        <v>SA_Diesel</v>
      </c>
      <c r="Q1309" s="38">
        <f>IF(LCOE_SensitivityScenarios!BF1308&gt;'OnSSET_original_NoMG-PV-Diesel'!M1308,'OnSSET_original_NoMG-PV-Diesel'!M1308,LCOE_SensitivityScenarios!BF1308)</f>
        <v>0.47534139690766919</v>
      </c>
      <c r="R1309" s="28">
        <f>MIN('OnSSET_original_NoMG-PV-Diesel'!E1308:I1308,LCOE_SensitivityScenarios!BK1308)</f>
        <v>0.43839988891566917</v>
      </c>
      <c r="S1309" s="28">
        <f>MIN('OnSSET_original_NoMG-PV-Diesel'!E1308:I1308,LCOE_SensitivityScenarios!BP1308)</f>
        <v>0.50791274286566923</v>
      </c>
      <c r="T1309" s="27">
        <f>MIN('OnSSET_original_NoMG-PV-Diesel'!N1308:R1308,LCOE_SensitivityScenarios!BU1308)</f>
        <v>0.39033746036260603</v>
      </c>
      <c r="U1309" s="28">
        <f>MIN('OnSSET_original_NoMG-PV-Diesel'!N1308:R1308,LCOE_SensitivityScenarios!BZ1308)</f>
        <v>0.3839200913725892</v>
      </c>
      <c r="V1309" s="29">
        <f>MIN('OnSSET_original_NoMG-PV-Diesel'!N1308:R1308,LCOE_SensitivityScenarios!CE1308)</f>
        <v>0.39033746036260603</v>
      </c>
      <c r="W1309" s="28">
        <f>MIN('OnSSET_original_NoMG-PV-Diesel'!W1308:AA1308,LCOE_SensitivityScenarios!CJ1308)</f>
        <v>0.205981847502622</v>
      </c>
      <c r="X1309" s="28">
        <f>MIN('OnSSET_original_NoMG-PV-Diesel'!W1308:AA1308,LCOE_SensitivityScenarios!CO1308)</f>
        <v>0.205981847502622</v>
      </c>
      <c r="Y1309" s="29">
        <f>MIN('OnSSET_original_NoMG-PV-Diesel'!W1308:AA1308,LCOE_SensitivityScenarios!CT1308)</f>
        <v>0.205981847502622</v>
      </c>
      <c r="Z1309">
        <f>VLOOKUP(B1309,[1]base!$A$2:$U$169,21,FALSE)</f>
        <v>13.647</v>
      </c>
      <c r="AA1309">
        <f>VLOOKUP(B1309,[2]s1!$A$2:$T$275,20,FALSE)</f>
        <v>27.151</v>
      </c>
      <c r="AB1309">
        <f>VLOOKUP(B1309,[3]s2!$A$2:$T$275,20,FALSE)</f>
        <v>27.151</v>
      </c>
      <c r="AC1309">
        <f>IF(K1309='OnSSET_original_NoMG-PV-Diesel'!U1308,'OnSSET_original_NoMG-PV-Diesel'!T1308,"wait")</f>
        <v>30.494913280668001</v>
      </c>
      <c r="AD1309" t="str">
        <f>IF(L1309='OnSSET_original_NoMG-PV-Diesel'!U1308,'OnSSET_original_NoMG-PV-Diesel'!T1308,"wait")</f>
        <v>wait</v>
      </c>
      <c r="AE1309">
        <f>IF(M1309='OnSSET_original_NoMG-PV-Diesel'!U1308,'OnSSET_original_NoMG-PV-Diesel'!T1308,"wait")</f>
        <v>30.494913280668001</v>
      </c>
      <c r="AF1309">
        <f>IF(N1309='OnSSET_original_NoMG-PV-Diesel'!AD1308,'OnSSET_original_NoMG-PV-Diesel'!AC1308,"wait")</f>
        <v>30.494913280668001</v>
      </c>
      <c r="AG1309">
        <f>IF(O1309='OnSSET_original_NoMG-PV-Diesel'!AD1308,'OnSSET_original_NoMG-PV-Diesel'!AC1308,"wait")</f>
        <v>30.494913280668001</v>
      </c>
      <c r="AH1309">
        <f>IF(P1309='OnSSET_original_NoMG-PV-Diesel'!AD1308,'OnSSET_original_NoMG-PV-Diesel'!AC1308,"wait")</f>
        <v>30.494913280668001</v>
      </c>
      <c r="AR1309" s="23">
        <v>43.582000000000001</v>
      </c>
      <c r="AS1309" s="23">
        <v>43.582000000000001</v>
      </c>
      <c r="AT1309" s="23">
        <v>6.9999999999999897E-3</v>
      </c>
      <c r="AU1309" s="23">
        <v>1.4999999999999999E-2</v>
      </c>
      <c r="AV1309" s="23">
        <v>90885.638930000001</v>
      </c>
      <c r="AW1309" s="23">
        <v>0</v>
      </c>
      <c r="AX1309" s="23">
        <v>29808.439259999999</v>
      </c>
      <c r="AZ1309">
        <f>SUMIF([1]base!$A$2:$A$169,B1309,[1]base!$V$2:$V$169)</f>
        <v>33491.9</v>
      </c>
      <c r="BA1309">
        <f>SUMIF([2]s1!$A$2:$A$275,B1309,[2]s1!$U$2:$U$275)</f>
        <v>45136.14</v>
      </c>
      <c r="BB1309">
        <f>SUMIF([3]s2!$A$2:$A$115,B1309,[3]s2!$U$2:$U$115)</f>
        <v>45136.14</v>
      </c>
      <c r="BC1309">
        <f>SUMIF([4]s3!$A$2:$A$245,B1309,[4]s3!$U$2:$U$245)</f>
        <v>0</v>
      </c>
      <c r="BD1309">
        <f>SUMIF([5]s4!$A$2:$A$74,B1309,[5]s4!$U$2:$U$74)</f>
        <v>0</v>
      </c>
      <c r="BF1309">
        <f t="shared" si="105"/>
        <v>154185.97818999999</v>
      </c>
      <c r="BG1309">
        <f t="shared" si="106"/>
        <v>165830.21818999999</v>
      </c>
      <c r="BH1309">
        <f t="shared" si="107"/>
        <v>165830.21818999999</v>
      </c>
      <c r="BI1309">
        <f t="shared" si="108"/>
        <v>0</v>
      </c>
      <c r="BJ1309">
        <f t="shared" si="109"/>
        <v>0</v>
      </c>
      <c r="BL1309" t="s">
        <v>113</v>
      </c>
      <c r="BM1309" s="23">
        <v>37814.024740000001</v>
      </c>
      <c r="BN1309" s="23">
        <v>30.494913279999999</v>
      </c>
      <c r="BP1309" t="s">
        <v>183</v>
      </c>
      <c r="BQ1309" s="23">
        <v>37814.024740000001</v>
      </c>
      <c r="BR1309" s="23">
        <v>30.494913279999999</v>
      </c>
      <c r="BT1309" t="s">
        <v>183</v>
      </c>
      <c r="BU1309" s="23">
        <v>37814.024740000001</v>
      </c>
      <c r="BV1309" s="23">
        <v>30.494913279999999</v>
      </c>
    </row>
    <row r="1310" spans="1:74" x14ac:dyDescent="0.25">
      <c r="A1310">
        <v>1</v>
      </c>
      <c r="B1310" s="15">
        <v>18749</v>
      </c>
      <c r="C1310" s="15">
        <v>-67.102286770000006</v>
      </c>
      <c r="D1310" s="15">
        <v>-16.29657911</v>
      </c>
      <c r="E1310" s="16">
        <v>1</v>
      </c>
      <c r="F1310" s="19">
        <v>36877.889813481699</v>
      </c>
      <c r="G1310" s="19">
        <v>104.37244439766835</v>
      </c>
      <c r="H1310" s="16" t="str">
        <f>IF(LCOE_SensitivityScenarios!BF1309&gt;'OnSSET_original_NoMG-PV-Diesel'!M1309,'OnSSET_original_NoMG-PV-Diesel'!L1309,LCOE_SensitivityScenarios!BG1309)</f>
        <v>SA_PV</v>
      </c>
      <c r="I1310" s="39" t="str">
        <f>IF(LCOE_SensitivityScenarios!BK1309&gt;'OnSSET_original_NoMG-PV-Diesel'!M1309,'OnSSET_original_NoMG-PV-Diesel'!L1309,LCOE_SensitivityScenarios!BL1309)</f>
        <v>MG_Hybrid</v>
      </c>
      <c r="J1310" s="39" t="str">
        <f>IF(LCOE_SensitivityScenarios!BP1309&gt;'OnSSET_original_NoMG-PV-Diesel'!M1309,'OnSSET_original_NoMG-PV-Diesel'!L1309,LCOE_SensitivityScenarios!BQ1309)</f>
        <v>SA_PV</v>
      </c>
      <c r="K1310" s="38" t="str">
        <f>IF(LCOE_SensitivityScenarios!BU1309&gt;'OnSSET_original_NoMG-PV-Diesel'!V1309,'OnSSET_original_NoMG-PV-Diesel'!U1309,LCOE_SensitivityScenarios!BV1309)</f>
        <v>MG_Hybrid</v>
      </c>
      <c r="L1310" s="39" t="str">
        <f>IF(LCOE_SensitivityScenarios!BZ1309&gt;'OnSSET_original_NoMG-PV-Diesel'!V1309,'OnSSET_original_NoMG-PV-Diesel'!U1309,LCOE_SensitivityScenarios!CA1309)</f>
        <v>MG_Hybrid</v>
      </c>
      <c r="M1310" s="40" t="str">
        <f>IF(LCOE_SensitivityScenarios!CE1309&gt;'OnSSET_original_NoMG-PV-Diesel'!V1309,'OnSSET_original_NoMG-PV-Diesel'!U1309,LCOE_SensitivityScenarios!CF1309)</f>
        <v>MG_Hybrid</v>
      </c>
      <c r="N1310" s="39" t="str">
        <f>IF(LCOE_SensitivityScenarios!CJ1309&gt;'OnSSET_original_NoMG-PV-Diesel'!AE1309,'OnSSET_original_NoMG-PV-Diesel'!AD1309,LCOE_SensitivityScenarios!CK1309)</f>
        <v>SA_Diesel</v>
      </c>
      <c r="O1310" s="39" t="str">
        <f>IF(LCOE_SensitivityScenarios!CO1309&gt;'OnSSET_original_NoMG-PV-Diesel'!AE1309,'OnSSET_original_NoMG-PV-Diesel'!AD1309,LCOE_SensitivityScenarios!CP1309)</f>
        <v>SA_Diesel</v>
      </c>
      <c r="P1310" s="40" t="str">
        <f>IF(LCOE_SensitivityScenarios!CT1309&gt;'OnSSET_original_NoMG-PV-Diesel'!AE1309,'OnSSET_original_NoMG-PV-Diesel'!AD1309,LCOE_SensitivityScenarios!CU1309)</f>
        <v>SA_Diesel</v>
      </c>
      <c r="Q1310" s="38">
        <f>IF(LCOE_SensitivityScenarios!BF1309&gt;'OnSSET_original_NoMG-PV-Diesel'!M1309,'OnSSET_original_NoMG-PV-Diesel'!M1309,LCOE_SensitivityScenarios!BF1309)</f>
        <v>0.52756553289658903</v>
      </c>
      <c r="R1310" s="28">
        <f>MIN('OnSSET_original_NoMG-PV-Diesel'!E1309:I1309,LCOE_SensitivityScenarios!BK1309)</f>
        <v>0.49709894711889363</v>
      </c>
      <c r="S1310" s="28">
        <f>MIN('OnSSET_original_NoMG-PV-Diesel'!E1309:I1309,LCOE_SensitivityScenarios!BP1309)</f>
        <v>0.52756553289658903</v>
      </c>
      <c r="T1310" s="27">
        <f>MIN('OnSSET_original_NoMG-PV-Diesel'!N1309:R1309,LCOE_SensitivityScenarios!BU1309)</f>
        <v>0.47501173478410963</v>
      </c>
      <c r="U1310" s="28">
        <f>MIN('OnSSET_original_NoMG-PV-Diesel'!N1309:R1309,LCOE_SensitivityScenarios!BZ1309)</f>
        <v>0.43807022679210966</v>
      </c>
      <c r="V1310" s="29">
        <f>MIN('OnSSET_original_NoMG-PV-Diesel'!N1309:R1309,LCOE_SensitivityScenarios!CE1309)</f>
        <v>0.50758308074210956</v>
      </c>
      <c r="W1310" s="28">
        <f>MIN('OnSSET_original_NoMG-PV-Diesel'!W1309:AA1309,LCOE_SensitivityScenarios!CJ1309)</f>
        <v>0.32061751949919398</v>
      </c>
      <c r="X1310" s="28">
        <f>MIN('OnSSET_original_NoMG-PV-Diesel'!W1309:AA1309,LCOE_SensitivityScenarios!CO1309)</f>
        <v>0.32061751949919398</v>
      </c>
      <c r="Y1310" s="29">
        <f>MIN('OnSSET_original_NoMG-PV-Diesel'!W1309:AA1309,LCOE_SensitivityScenarios!CT1309)</f>
        <v>0.32061751949919398</v>
      </c>
      <c r="Z1310">
        <f>IF(H1310='OnSSET_original_NoMG-PV-Diesel'!L1309,'OnSSET_original_NoMG-PV-Diesel'!K1309,"wait")</f>
        <v>25.482234531151001</v>
      </c>
      <c r="AA1310">
        <f>VLOOKUP(B1310,[2]s1!$A$2:$T$275,20,FALSE)</f>
        <v>13.647</v>
      </c>
      <c r="AB1310">
        <f>IF(J1310='OnSSET_original_NoMG-PV-Diesel'!L1309,'OnSSET_original_NoMG-PV-Diesel'!K1309,"wait")</f>
        <v>25.482234531151001</v>
      </c>
      <c r="AC1310">
        <f>VLOOKUP(B1310,[4]s3!$A$2:$T$275,20,FALSE)</f>
        <v>12.367000000000001</v>
      </c>
      <c r="AD1310" t="str">
        <f>IF(L1310='OnSSET_original_NoMG-PV-Diesel'!U1309,'OnSSET_original_NoMG-PV-Diesel'!T1309,"wait")</f>
        <v>wait</v>
      </c>
      <c r="AE1310" t="str">
        <f>IF(M1310='OnSSET_original_NoMG-PV-Diesel'!U1309,'OnSSET_original_NoMG-PV-Diesel'!T1309,"wait")</f>
        <v>wait</v>
      </c>
      <c r="AF1310">
        <f>IF(N1310='OnSSET_original_NoMG-PV-Diesel'!AD1309,'OnSSET_original_NoMG-PV-Diesel'!AC1309,"wait")</f>
        <v>16.839219092914</v>
      </c>
      <c r="AG1310">
        <f>IF(O1310='OnSSET_original_NoMG-PV-Diesel'!AD1309,'OnSSET_original_NoMG-PV-Diesel'!AC1309,"wait")</f>
        <v>16.839219092914</v>
      </c>
      <c r="AH1310">
        <f>IF(P1310='OnSSET_original_NoMG-PV-Diesel'!AD1309,'OnSSET_original_NoMG-PV-Diesel'!AC1309,"wait")</f>
        <v>16.839219092914</v>
      </c>
      <c r="AR1310">
        <v>63.38</v>
      </c>
      <c r="AS1310">
        <v>39.265000000000001</v>
      </c>
      <c r="AT1310">
        <v>0.33600000000000002</v>
      </c>
      <c r="AU1310">
        <v>0.35499999999999998</v>
      </c>
      <c r="AV1310">
        <v>63604.667179999997</v>
      </c>
      <c r="AW1310">
        <v>0</v>
      </c>
      <c r="AX1310">
        <v>14063.468779999999</v>
      </c>
      <c r="AZ1310">
        <f>SUMIF([1]base!$A$2:$A$169,B1310,[1]base!$V$2:$V$169)</f>
        <v>0</v>
      </c>
      <c r="BA1310">
        <f>SUMIF([2]s1!$A$2:$A$275,B1310,[2]s1!$U$2:$U$275)</f>
        <v>33491.9</v>
      </c>
      <c r="BB1310">
        <f>SUMIF([3]s2!$A$2:$A$115,B1310,[3]s2!$U$2:$U$115)</f>
        <v>0</v>
      </c>
      <c r="BC1310">
        <f>SUMIF([4]s3!$A$2:$A$245,B1310,[4]s3!$U$2:$U$245)</f>
        <v>18899.52</v>
      </c>
      <c r="BD1310">
        <f>SUMIF([5]s4!$A$2:$A$74,B1310,[5]s4!$U$2:$U$74)</f>
        <v>0</v>
      </c>
      <c r="BF1310">
        <f t="shared" si="105"/>
        <v>0</v>
      </c>
      <c r="BG1310">
        <f t="shared" si="106"/>
        <v>111160.03596000001</v>
      </c>
      <c r="BH1310">
        <f t="shared" si="107"/>
        <v>0</v>
      </c>
      <c r="BI1310">
        <f t="shared" si="108"/>
        <v>96567.655960000004</v>
      </c>
      <c r="BJ1310">
        <f t="shared" si="109"/>
        <v>0</v>
      </c>
      <c r="BL1310" t="s">
        <v>114</v>
      </c>
      <c r="BM1310" s="23">
        <v>129194.92909999999</v>
      </c>
      <c r="BN1310" s="23">
        <v>25.482234529999999</v>
      </c>
      <c r="BP1310" t="s">
        <v>186</v>
      </c>
      <c r="BQ1310" s="23">
        <v>129194.92909999999</v>
      </c>
      <c r="BR1310" s="23">
        <v>25.482234529999999</v>
      </c>
      <c r="BT1310" t="s">
        <v>183</v>
      </c>
      <c r="BU1310" s="23">
        <v>20880.815149999999</v>
      </c>
      <c r="BV1310" s="23">
        <v>16.83921909</v>
      </c>
    </row>
    <row r="1311" spans="1:74" x14ac:dyDescent="0.25">
      <c r="A1311">
        <v>1</v>
      </c>
      <c r="B1311" s="15">
        <v>18767</v>
      </c>
      <c r="C1311" s="15">
        <v>-67.47724891</v>
      </c>
      <c r="D1311" s="15">
        <v>-15.397026690000001</v>
      </c>
      <c r="E1311" s="16">
        <v>0</v>
      </c>
      <c r="F1311" s="19">
        <v>20249.560259794798</v>
      </c>
      <c r="G1311" s="19">
        <v>57.476785438299629</v>
      </c>
      <c r="H1311" s="16" t="str">
        <f>IF(LCOE_SensitivityScenarios!BF1310&gt;'OnSSET_original_NoMG-PV-Diesel'!M1310,'OnSSET_original_NoMG-PV-Diesel'!L1310,LCOE_SensitivityScenarios!BG1310)</f>
        <v>SA_PV</v>
      </c>
      <c r="I1311" s="39" t="str">
        <f>IF(LCOE_SensitivityScenarios!BK1310&gt;'OnSSET_original_NoMG-PV-Diesel'!M1310,'OnSSET_original_NoMG-PV-Diesel'!L1310,LCOE_SensitivityScenarios!BL1310)</f>
        <v>SA_PV</v>
      </c>
      <c r="J1311" s="39" t="str">
        <f>IF(LCOE_SensitivityScenarios!BP1310&gt;'OnSSET_original_NoMG-PV-Diesel'!M1310,'OnSSET_original_NoMG-PV-Diesel'!L1310,LCOE_SensitivityScenarios!BQ1310)</f>
        <v>SA_PV</v>
      </c>
      <c r="K1311" s="38" t="str">
        <f>IF(LCOE_SensitivityScenarios!BU1310&gt;'OnSSET_original_NoMG-PV-Diesel'!V1310,'OnSSET_original_NoMG-PV-Diesel'!U1310,LCOE_SensitivityScenarios!BV1310)</f>
        <v>SA_PV</v>
      </c>
      <c r="L1311" s="39" t="str">
        <f>IF(LCOE_SensitivityScenarios!BZ1310&gt;'OnSSET_original_NoMG-PV-Diesel'!V1310,'OnSSET_original_NoMG-PV-Diesel'!U1310,LCOE_SensitivityScenarios!CA1310)</f>
        <v>SA_PV</v>
      </c>
      <c r="M1311" s="40" t="str">
        <f>IF(LCOE_SensitivityScenarios!CE1310&gt;'OnSSET_original_NoMG-PV-Diesel'!V1310,'OnSSET_original_NoMG-PV-Diesel'!U1310,LCOE_SensitivityScenarios!CF1310)</f>
        <v>SA_PV</v>
      </c>
      <c r="N1311" s="39" t="str">
        <f>IF(LCOE_SensitivityScenarios!CJ1310&gt;'OnSSET_original_NoMG-PV-Diesel'!AE1310,'OnSSET_original_NoMG-PV-Diesel'!AD1310,LCOE_SensitivityScenarios!CK1310)</f>
        <v>SA_Diesel</v>
      </c>
      <c r="O1311" s="39" t="str">
        <f>IF(LCOE_SensitivityScenarios!CO1310&gt;'OnSSET_original_NoMG-PV-Diesel'!AE1310,'OnSSET_original_NoMG-PV-Diesel'!AD1310,LCOE_SensitivityScenarios!CP1310)</f>
        <v>SA_Diesel</v>
      </c>
      <c r="P1311" s="40" t="str">
        <f>IF(LCOE_SensitivityScenarios!CT1310&gt;'OnSSET_original_NoMG-PV-Diesel'!AE1310,'OnSSET_original_NoMG-PV-Diesel'!AD1310,LCOE_SensitivityScenarios!CU1310)</f>
        <v>SA_Diesel</v>
      </c>
      <c r="Q1311" s="38">
        <f>IF(LCOE_SensitivityScenarios!BF1310&gt;'OnSSET_original_NoMG-PV-Diesel'!M1310,'OnSSET_original_NoMG-PV-Diesel'!M1310,LCOE_SensitivityScenarios!BF1310)</f>
        <v>0.48894834403326598</v>
      </c>
      <c r="R1311" s="28">
        <f>MIN('OnSSET_original_NoMG-PV-Diesel'!E1310:I1310,LCOE_SensitivityScenarios!BK1310)</f>
        <v>0.48894834403326598</v>
      </c>
      <c r="S1311" s="28">
        <f>MIN('OnSSET_original_NoMG-PV-Diesel'!E1310:I1310,LCOE_SensitivityScenarios!BP1310)</f>
        <v>0.48894834403326598</v>
      </c>
      <c r="T1311" s="27">
        <f>MIN('OnSSET_original_NoMG-PV-Diesel'!N1310:R1310,LCOE_SensitivityScenarios!BU1310)</f>
        <v>0.48894834403326598</v>
      </c>
      <c r="U1311" s="28">
        <f>MIN('OnSSET_original_NoMG-PV-Diesel'!N1310:R1310,LCOE_SensitivityScenarios!BZ1310)</f>
        <v>0.48894834403326598</v>
      </c>
      <c r="V1311" s="29">
        <f>MIN('OnSSET_original_NoMG-PV-Diesel'!N1310:R1310,LCOE_SensitivityScenarios!CE1310)</f>
        <v>0.48894834403326598</v>
      </c>
      <c r="W1311" s="28">
        <f>MIN('OnSSET_original_NoMG-PV-Diesel'!W1310:AA1310,LCOE_SensitivityScenarios!CJ1310)</f>
        <v>0.27234986813221601</v>
      </c>
      <c r="X1311" s="28">
        <f>MIN('OnSSET_original_NoMG-PV-Diesel'!W1310:AA1310,LCOE_SensitivityScenarios!CO1310)</f>
        <v>0.27234986813221601</v>
      </c>
      <c r="Y1311" s="29">
        <f>MIN('OnSSET_original_NoMG-PV-Diesel'!W1310:AA1310,LCOE_SensitivityScenarios!CT1310)</f>
        <v>0.27234986813221601</v>
      </c>
      <c r="Z1311">
        <f>IF(H1311='OnSSET_original_NoMG-PV-Diesel'!L1310,'OnSSET_original_NoMG-PV-Diesel'!K1310,"wait")</f>
        <v>12.968018097851299</v>
      </c>
      <c r="AA1311">
        <f>IF(I1311='OnSSET_original_NoMG-PV-Diesel'!L1310,'OnSSET_original_NoMG-PV-Diesel'!K1310,"wait")</f>
        <v>12.968018097851299</v>
      </c>
      <c r="AB1311">
        <f>IF(J1311='OnSSET_original_NoMG-PV-Diesel'!L1310,'OnSSET_original_NoMG-PV-Diesel'!K1310,"wait")</f>
        <v>12.968018097851299</v>
      </c>
      <c r="AC1311">
        <f>IF(K1311='OnSSET_original_NoMG-PV-Diesel'!U1310,'OnSSET_original_NoMG-PV-Diesel'!T1310,"wait")</f>
        <v>12.968018097851299</v>
      </c>
      <c r="AD1311">
        <f>IF(L1311='OnSSET_original_NoMG-PV-Diesel'!U1310,'OnSSET_original_NoMG-PV-Diesel'!T1310,"wait")</f>
        <v>12.968018097851299</v>
      </c>
      <c r="AE1311">
        <f>IF(M1311='OnSSET_original_NoMG-PV-Diesel'!U1310,'OnSSET_original_NoMG-PV-Diesel'!T1310,"wait")</f>
        <v>12.968018097851299</v>
      </c>
      <c r="AF1311">
        <f>IF(N1311='OnSSET_original_NoMG-PV-Diesel'!AD1310,'OnSSET_original_NoMG-PV-Diesel'!AC1310,"wait")</f>
        <v>9.2463745478515307</v>
      </c>
      <c r="AG1311">
        <f>IF(O1311='OnSSET_original_NoMG-PV-Diesel'!AD1310,'OnSSET_original_NoMG-PV-Diesel'!AC1310,"wait")</f>
        <v>9.2463745478515307</v>
      </c>
      <c r="AH1311">
        <f>IF(P1311='OnSSET_original_NoMG-PV-Diesel'!AD1310,'OnSSET_original_NoMG-PV-Diesel'!AC1310,"wait")</f>
        <v>9.2463745478515307</v>
      </c>
      <c r="AR1311">
        <v>21.84</v>
      </c>
      <c r="AS1311">
        <v>21.84</v>
      </c>
      <c r="AT1311">
        <v>2.363</v>
      </c>
      <c r="AU1311">
        <v>2.859</v>
      </c>
      <c r="AV1311">
        <v>46534.420230000003</v>
      </c>
      <c r="AW1311">
        <v>0</v>
      </c>
      <c r="AX1311">
        <v>7184.59818</v>
      </c>
      <c r="AZ1311">
        <f>SUMIF([1]base!$A$2:$A$169,B1311,[1]base!$V$2:$V$169)</f>
        <v>0</v>
      </c>
      <c r="BA1311">
        <f>SUMIF([2]s1!$A$2:$A$275,B1311,[2]s1!$U$2:$U$275)</f>
        <v>0</v>
      </c>
      <c r="BB1311">
        <f>SUMIF([3]s2!$A$2:$A$115,B1311,[3]s2!$U$2:$U$115)</f>
        <v>0</v>
      </c>
      <c r="BC1311">
        <f>SUMIF([4]s3!$A$2:$A$245,B1311,[4]s3!$U$2:$U$245)</f>
        <v>0</v>
      </c>
      <c r="BD1311">
        <f>SUMIF([5]s4!$A$2:$A$74,B1311,[5]s4!$U$2:$U$74)</f>
        <v>0</v>
      </c>
      <c r="BF1311">
        <f t="shared" si="105"/>
        <v>0</v>
      </c>
      <c r="BG1311">
        <f t="shared" si="106"/>
        <v>0</v>
      </c>
      <c r="BH1311">
        <f t="shared" si="107"/>
        <v>0</v>
      </c>
      <c r="BI1311">
        <f t="shared" si="108"/>
        <v>0</v>
      </c>
      <c r="BJ1311">
        <f t="shared" si="109"/>
        <v>0</v>
      </c>
      <c r="BL1311" t="s">
        <v>114</v>
      </c>
      <c r="BM1311" s="23">
        <v>65747.851760000005</v>
      </c>
      <c r="BN1311" s="23">
        <v>12.9680181</v>
      </c>
      <c r="BP1311" t="s">
        <v>186</v>
      </c>
      <c r="BQ1311" s="23">
        <v>65747.851760000005</v>
      </c>
      <c r="BR1311" s="23">
        <v>12.9680181</v>
      </c>
      <c r="BT1311" t="s">
        <v>183</v>
      </c>
      <c r="BU1311" s="23">
        <v>11465.60519</v>
      </c>
      <c r="BV1311" s="23">
        <v>9.2463745480000004</v>
      </c>
    </row>
    <row r="1312" spans="1:74" x14ac:dyDescent="0.25">
      <c r="A1312">
        <v>1</v>
      </c>
      <c r="B1312" s="15">
        <v>18782</v>
      </c>
      <c r="C1312" s="15">
        <v>-67.264022749999995</v>
      </c>
      <c r="D1312" s="15">
        <v>-16.26765571</v>
      </c>
      <c r="E1312" s="16">
        <v>1</v>
      </c>
      <c r="F1312" s="19">
        <v>18462.575471753498</v>
      </c>
      <c r="G1312" s="19">
        <v>54.842613767323861</v>
      </c>
      <c r="H1312" s="16" t="str">
        <f>IF(LCOE_SensitivityScenarios!BF1311&gt;'OnSSET_original_NoMG-PV-Diesel'!M1311,'OnSSET_original_NoMG-PV-Diesel'!L1311,LCOE_SensitivityScenarios!BG1311)</f>
        <v>SA_PV</v>
      </c>
      <c r="I1312" s="39" t="str">
        <f>IF(LCOE_SensitivityScenarios!BK1311&gt;'OnSSET_original_NoMG-PV-Diesel'!M1311,'OnSSET_original_NoMG-PV-Diesel'!L1311,LCOE_SensitivityScenarios!BL1311)</f>
        <v>SA_PV</v>
      </c>
      <c r="J1312" s="39" t="str">
        <f>IF(LCOE_SensitivityScenarios!BP1311&gt;'OnSSET_original_NoMG-PV-Diesel'!M1311,'OnSSET_original_NoMG-PV-Diesel'!L1311,LCOE_SensitivityScenarios!BQ1311)</f>
        <v>SA_PV</v>
      </c>
      <c r="K1312" s="38" t="str">
        <f>IF(LCOE_SensitivityScenarios!BU1311&gt;'OnSSET_original_NoMG-PV-Diesel'!V1311,'OnSSET_original_NoMG-PV-Diesel'!U1311,LCOE_SensitivityScenarios!BV1311)</f>
        <v>SA_Diesel</v>
      </c>
      <c r="L1312" s="39" t="str">
        <f>IF(LCOE_SensitivityScenarios!BZ1311&gt;'OnSSET_original_NoMG-PV-Diesel'!V1311,'OnSSET_original_NoMG-PV-Diesel'!U1311,LCOE_SensitivityScenarios!CA1311)</f>
        <v>SA_Diesel</v>
      </c>
      <c r="M1312" s="40" t="str">
        <f>IF(LCOE_SensitivityScenarios!CE1311&gt;'OnSSET_original_NoMG-PV-Diesel'!V1311,'OnSSET_original_NoMG-PV-Diesel'!U1311,LCOE_SensitivityScenarios!CF1311)</f>
        <v>SA_Diesel</v>
      </c>
      <c r="N1312" s="39" t="str">
        <f>IF(LCOE_SensitivityScenarios!CJ1311&gt;'OnSSET_original_NoMG-PV-Diesel'!AE1311,'OnSSET_original_NoMG-PV-Diesel'!AD1311,LCOE_SensitivityScenarios!CK1311)</f>
        <v>SA_Diesel</v>
      </c>
      <c r="O1312" s="39" t="str">
        <f>IF(LCOE_SensitivityScenarios!CO1311&gt;'OnSSET_original_NoMG-PV-Diesel'!AE1311,'OnSSET_original_NoMG-PV-Diesel'!AD1311,LCOE_SensitivityScenarios!CP1311)</f>
        <v>SA_Diesel</v>
      </c>
      <c r="P1312" s="40" t="str">
        <f>IF(LCOE_SensitivityScenarios!CT1311&gt;'OnSSET_original_NoMG-PV-Diesel'!AE1311,'OnSSET_original_NoMG-PV-Diesel'!AD1311,LCOE_SensitivityScenarios!CU1311)</f>
        <v>SA_Diesel</v>
      </c>
      <c r="Q1312" s="38">
        <f>IF(LCOE_SensitivityScenarios!BF1311&gt;'OnSSET_original_NoMG-PV-Diesel'!M1311,'OnSSET_original_NoMG-PV-Diesel'!M1311,LCOE_SensitivityScenarios!BF1311)</f>
        <v>0.51828745668558696</v>
      </c>
      <c r="R1312" s="28">
        <f>MIN('OnSSET_original_NoMG-PV-Diesel'!E1311:I1311,LCOE_SensitivityScenarios!BK1311)</f>
        <v>0.51828745668558696</v>
      </c>
      <c r="S1312" s="28">
        <f>MIN('OnSSET_original_NoMG-PV-Diesel'!E1311:I1311,LCOE_SensitivityScenarios!BP1311)</f>
        <v>0.51828745668558696</v>
      </c>
      <c r="T1312" s="27">
        <f>MIN('OnSSET_original_NoMG-PV-Diesel'!N1311:R1311,LCOE_SensitivityScenarios!BU1311)</f>
        <v>0.46139816931954503</v>
      </c>
      <c r="U1312" s="28">
        <f>MIN('OnSSET_original_NoMG-PV-Diesel'!N1311:R1311,LCOE_SensitivityScenarios!BZ1311)</f>
        <v>0.46139816931954503</v>
      </c>
      <c r="V1312" s="29">
        <f>MIN('OnSSET_original_NoMG-PV-Diesel'!N1311:R1311,LCOE_SensitivityScenarios!CE1311)</f>
        <v>0.46139816931954503</v>
      </c>
      <c r="W1312" s="28">
        <f>MIN('OnSSET_original_NoMG-PV-Diesel'!W1311:AA1311,LCOE_SensitivityScenarios!CJ1311)</f>
        <v>0.23011567318611101</v>
      </c>
      <c r="X1312" s="28">
        <f>MIN('OnSSET_original_NoMG-PV-Diesel'!W1311:AA1311,LCOE_SensitivityScenarios!CO1311)</f>
        <v>0.23011567318611101</v>
      </c>
      <c r="Y1312" s="29">
        <f>MIN('OnSSET_original_NoMG-PV-Diesel'!W1311:AA1311,LCOE_SensitivityScenarios!CT1311)</f>
        <v>0.23011567318611101</v>
      </c>
      <c r="Z1312">
        <f>IF(H1312='OnSSET_original_NoMG-PV-Diesel'!L1311,'OnSSET_original_NoMG-PV-Diesel'!K1311,"wait")</f>
        <v>10.993554526469801</v>
      </c>
      <c r="AA1312">
        <f>IF(I1312='OnSSET_original_NoMG-PV-Diesel'!L1311,'OnSSET_original_NoMG-PV-Diesel'!K1311,"wait")</f>
        <v>10.993554526469801</v>
      </c>
      <c r="AB1312">
        <f>IF(J1312='OnSSET_original_NoMG-PV-Diesel'!L1311,'OnSSET_original_NoMG-PV-Diesel'!K1311,"wait")</f>
        <v>10.993554526469801</v>
      </c>
      <c r="AC1312">
        <f>IF(K1312='OnSSET_original_NoMG-PV-Diesel'!U1311,'OnSSET_original_NoMG-PV-Diesel'!T1311,"wait")</f>
        <v>8.4303997587915696</v>
      </c>
      <c r="AD1312">
        <f>IF(L1312='OnSSET_original_NoMG-PV-Diesel'!U1311,'OnSSET_original_NoMG-PV-Diesel'!T1311,"wait")</f>
        <v>8.4303997587915696</v>
      </c>
      <c r="AE1312">
        <f>IF(M1312='OnSSET_original_NoMG-PV-Diesel'!U1311,'OnSSET_original_NoMG-PV-Diesel'!T1311,"wait")</f>
        <v>8.4303997587915696</v>
      </c>
      <c r="AF1312">
        <f>IF(N1312='OnSSET_original_NoMG-PV-Diesel'!AD1311,'OnSSET_original_NoMG-PV-Diesel'!AC1311,"wait")</f>
        <v>8.4303997587915696</v>
      </c>
      <c r="AG1312">
        <f>IF(O1312='OnSSET_original_NoMG-PV-Diesel'!AD1311,'OnSSET_original_NoMG-PV-Diesel'!AC1311,"wait")</f>
        <v>8.4303997587915696</v>
      </c>
      <c r="AH1312">
        <f>IF(P1312='OnSSET_original_NoMG-PV-Diesel'!AD1311,'OnSSET_original_NoMG-PV-Diesel'!AC1311,"wait")</f>
        <v>8.4303997587915696</v>
      </c>
      <c r="AR1312">
        <v>47.163999999999902</v>
      </c>
      <c r="AS1312">
        <v>33.865000000000002</v>
      </c>
      <c r="AT1312">
        <v>0.32600000000000001</v>
      </c>
      <c r="AU1312">
        <v>1.7999999999999999E-2</v>
      </c>
      <c r="AV1312">
        <v>47435.00649</v>
      </c>
      <c r="AW1312">
        <v>0</v>
      </c>
      <c r="AX1312">
        <v>7490.3257610000001</v>
      </c>
      <c r="AZ1312">
        <f>SUMIF([1]base!$A$2:$A$169,B1312,[1]base!$V$2:$V$169)</f>
        <v>0</v>
      </c>
      <c r="BA1312">
        <f>SUMIF([2]s1!$A$2:$A$275,B1312,[2]s1!$U$2:$U$275)</f>
        <v>0</v>
      </c>
      <c r="BB1312">
        <f>SUMIF([3]s2!$A$2:$A$115,B1312,[3]s2!$U$2:$U$115)</f>
        <v>0</v>
      </c>
      <c r="BC1312">
        <f>SUMIF([4]s3!$A$2:$A$245,B1312,[4]s3!$U$2:$U$245)</f>
        <v>0</v>
      </c>
      <c r="BD1312">
        <f>SUMIF([5]s4!$A$2:$A$74,B1312,[5]s4!$U$2:$U$74)</f>
        <v>0</v>
      </c>
      <c r="BF1312">
        <f t="shared" si="105"/>
        <v>0</v>
      </c>
      <c r="BG1312">
        <f t="shared" si="106"/>
        <v>0</v>
      </c>
      <c r="BH1312">
        <f t="shared" si="107"/>
        <v>0</v>
      </c>
      <c r="BI1312">
        <f t="shared" si="108"/>
        <v>0</v>
      </c>
      <c r="BJ1312">
        <f t="shared" si="109"/>
        <v>0</v>
      </c>
      <c r="BL1312" t="s">
        <v>114</v>
      </c>
      <c r="BM1312" s="23">
        <v>63542.745159999999</v>
      </c>
      <c r="BN1312" s="23">
        <v>10.993554530000001</v>
      </c>
      <c r="BP1312" t="s">
        <v>183</v>
      </c>
      <c r="BQ1312" s="23">
        <v>10453.787560000001</v>
      </c>
      <c r="BR1312" s="23">
        <v>8.4303997590000002</v>
      </c>
      <c r="BT1312" t="s">
        <v>183</v>
      </c>
      <c r="BU1312" s="23">
        <v>10453.787560000001</v>
      </c>
      <c r="BV1312" s="23">
        <v>8.4303997590000002</v>
      </c>
    </row>
    <row r="1313" spans="1:74" x14ac:dyDescent="0.25">
      <c r="A1313">
        <v>1</v>
      </c>
      <c r="B1313" s="15">
        <v>18786</v>
      </c>
      <c r="C1313" s="15">
        <v>-67.234191629999998</v>
      </c>
      <c r="D1313" s="15">
        <v>-15.92743235</v>
      </c>
      <c r="E1313" s="16">
        <v>0</v>
      </c>
      <c r="F1313" s="19">
        <v>23233.204852750099</v>
      </c>
      <c r="G1313" s="19">
        <v>90.313111727395096</v>
      </c>
      <c r="H1313" s="16" t="str">
        <f>IF(LCOE_SensitivityScenarios!BF1312&gt;'OnSSET_original_NoMG-PV-Diesel'!M1312,'OnSSET_original_NoMG-PV-Diesel'!L1312,LCOE_SensitivityScenarios!BG1312)</f>
        <v>SA_Diesel</v>
      </c>
      <c r="I1313" s="39" t="str">
        <f>IF(LCOE_SensitivityScenarios!BK1312&gt;'OnSSET_original_NoMG-PV-Diesel'!M1312,'OnSSET_original_NoMG-PV-Diesel'!L1312,LCOE_SensitivityScenarios!BL1312)</f>
        <v>SA_Diesel</v>
      </c>
      <c r="J1313" s="39" t="str">
        <f>IF(LCOE_SensitivityScenarios!BP1312&gt;'OnSSET_original_NoMG-PV-Diesel'!M1312,'OnSSET_original_NoMG-PV-Diesel'!L1312,LCOE_SensitivityScenarios!BQ1312)</f>
        <v>SA_Diesel</v>
      </c>
      <c r="K1313" s="38" t="str">
        <f>IF(LCOE_SensitivityScenarios!BU1312&gt;'OnSSET_original_NoMG-PV-Diesel'!V1312,'OnSSET_original_NoMG-PV-Diesel'!U1312,LCOE_SensitivityScenarios!BV1312)</f>
        <v>SA_Diesel</v>
      </c>
      <c r="L1313" s="39" t="str">
        <f>IF(LCOE_SensitivityScenarios!BZ1312&gt;'OnSSET_original_NoMG-PV-Diesel'!V1312,'OnSSET_original_NoMG-PV-Diesel'!U1312,LCOE_SensitivityScenarios!CA1312)</f>
        <v>SA_Diesel</v>
      </c>
      <c r="M1313" s="40" t="str">
        <f>IF(LCOE_SensitivityScenarios!CE1312&gt;'OnSSET_original_NoMG-PV-Diesel'!V1312,'OnSSET_original_NoMG-PV-Diesel'!U1312,LCOE_SensitivityScenarios!CF1312)</f>
        <v>SA_Diesel</v>
      </c>
      <c r="N1313" s="39" t="str">
        <f>IF(LCOE_SensitivityScenarios!CJ1312&gt;'OnSSET_original_NoMG-PV-Diesel'!AE1312,'OnSSET_original_NoMG-PV-Diesel'!AD1312,LCOE_SensitivityScenarios!CK1312)</f>
        <v>SA_Diesel</v>
      </c>
      <c r="O1313" s="39" t="str">
        <f>IF(LCOE_SensitivityScenarios!CO1312&gt;'OnSSET_original_NoMG-PV-Diesel'!AE1312,'OnSSET_original_NoMG-PV-Diesel'!AD1312,LCOE_SensitivityScenarios!CP1312)</f>
        <v>SA_Diesel</v>
      </c>
      <c r="P1313" s="40" t="str">
        <f>IF(LCOE_SensitivityScenarios!CT1312&gt;'OnSSET_original_NoMG-PV-Diesel'!AE1312,'OnSSET_original_NoMG-PV-Diesel'!AD1312,LCOE_SensitivityScenarios!CU1312)</f>
        <v>SA_Diesel</v>
      </c>
      <c r="Q1313" s="38">
        <f>IF(LCOE_SensitivityScenarios!BF1312&gt;'OnSSET_original_NoMG-PV-Diesel'!M1312,'OnSSET_original_NoMG-PV-Diesel'!M1312,LCOE_SensitivityScenarios!BF1312)</f>
        <v>0.53255464742602199</v>
      </c>
      <c r="R1313" s="28">
        <f>MIN('OnSSET_original_NoMG-PV-Diesel'!E1312:I1312,LCOE_SensitivityScenarios!BK1312)</f>
        <v>0.53255464742602199</v>
      </c>
      <c r="S1313" s="28">
        <f>MIN('OnSSET_original_NoMG-PV-Diesel'!E1312:I1312,LCOE_SensitivityScenarios!BP1312)</f>
        <v>0.53255464742602199</v>
      </c>
      <c r="T1313" s="27">
        <f>MIN('OnSSET_original_NoMG-PV-Diesel'!N1312:R1312,LCOE_SensitivityScenarios!BU1312)</f>
        <v>0.39033746036260603</v>
      </c>
      <c r="U1313" s="28">
        <f>MIN('OnSSET_original_NoMG-PV-Diesel'!N1312:R1312,LCOE_SensitivityScenarios!BZ1312)</f>
        <v>0.39033746036260603</v>
      </c>
      <c r="V1313" s="29">
        <f>MIN('OnSSET_original_NoMG-PV-Diesel'!N1312:R1312,LCOE_SensitivityScenarios!CE1312)</f>
        <v>0.39033746036260603</v>
      </c>
      <c r="W1313" s="28">
        <f>MIN('OnSSET_original_NoMG-PV-Diesel'!W1312:AA1312,LCOE_SensitivityScenarios!CJ1312)</f>
        <v>0.205981847502622</v>
      </c>
      <c r="X1313" s="28">
        <f>MIN('OnSSET_original_NoMG-PV-Diesel'!W1312:AA1312,LCOE_SensitivityScenarios!CO1312)</f>
        <v>0.205981847502622</v>
      </c>
      <c r="Y1313" s="29">
        <f>MIN('OnSSET_original_NoMG-PV-Diesel'!W1312:AA1312,LCOE_SensitivityScenarios!CT1312)</f>
        <v>0.205981847502622</v>
      </c>
      <c r="Z1313">
        <f>IF(H1313='OnSSET_original_NoMG-PV-Diesel'!L1312,'OnSSET_original_NoMG-PV-Diesel'!K1312,"wait")</f>
        <v>10.6087693391553</v>
      </c>
      <c r="AA1313">
        <f>IF(I1313='OnSSET_original_NoMG-PV-Diesel'!L1312,'OnSSET_original_NoMG-PV-Diesel'!K1312,"wait")</f>
        <v>10.6087693391553</v>
      </c>
      <c r="AB1313">
        <f>IF(J1313='OnSSET_original_NoMG-PV-Diesel'!L1312,'OnSSET_original_NoMG-PV-Diesel'!K1312,"wait")</f>
        <v>10.6087693391553</v>
      </c>
      <c r="AC1313">
        <f>IF(K1313='OnSSET_original_NoMG-PV-Diesel'!U1312,'OnSSET_original_NoMG-PV-Diesel'!T1312,"wait")</f>
        <v>10.6087693391553</v>
      </c>
      <c r="AD1313">
        <f>IF(L1313='OnSSET_original_NoMG-PV-Diesel'!U1312,'OnSSET_original_NoMG-PV-Diesel'!T1312,"wait")</f>
        <v>10.6087693391553</v>
      </c>
      <c r="AE1313">
        <f>IF(M1313='OnSSET_original_NoMG-PV-Diesel'!U1312,'OnSSET_original_NoMG-PV-Diesel'!T1312,"wait")</f>
        <v>10.6087693391553</v>
      </c>
      <c r="AF1313">
        <f>IF(N1313='OnSSET_original_NoMG-PV-Diesel'!AD1312,'OnSSET_original_NoMG-PV-Diesel'!AC1312,"wait")</f>
        <v>10.6087693391553</v>
      </c>
      <c r="AG1313">
        <f>IF(O1313='OnSSET_original_NoMG-PV-Diesel'!AD1312,'OnSSET_original_NoMG-PV-Diesel'!AC1312,"wait")</f>
        <v>10.6087693391553</v>
      </c>
      <c r="AH1313">
        <f>IF(P1313='OnSSET_original_NoMG-PV-Diesel'!AD1312,'OnSSET_original_NoMG-PV-Diesel'!AC1312,"wait")</f>
        <v>10.6087693391553</v>
      </c>
      <c r="AR1313">
        <v>35.229999999999997</v>
      </c>
      <c r="AS1313">
        <v>35.229999999999997</v>
      </c>
      <c r="AT1313">
        <v>4.0999999999999898E-2</v>
      </c>
      <c r="AU1313">
        <v>0.124</v>
      </c>
      <c r="AV1313">
        <v>58863.556859999997</v>
      </c>
      <c r="AW1313">
        <v>0</v>
      </c>
      <c r="AX1313">
        <v>11923.375700000001</v>
      </c>
      <c r="AZ1313">
        <f>SUMIF([1]base!$A$2:$A$169,B1313,[1]base!$V$2:$V$169)</f>
        <v>0</v>
      </c>
      <c r="BA1313">
        <f>SUMIF([2]s1!$A$2:$A$275,B1313,[2]s1!$U$2:$U$275)</f>
        <v>0</v>
      </c>
      <c r="BB1313">
        <f>SUMIF([3]s2!$A$2:$A$115,B1313,[3]s2!$U$2:$U$115)</f>
        <v>0</v>
      </c>
      <c r="BC1313">
        <f>SUMIF([4]s3!$A$2:$A$245,B1313,[4]s3!$U$2:$U$245)</f>
        <v>0</v>
      </c>
      <c r="BD1313">
        <f>SUMIF([5]s4!$A$2:$A$74,B1313,[5]s4!$U$2:$U$74)</f>
        <v>0</v>
      </c>
      <c r="BF1313">
        <f t="shared" si="105"/>
        <v>0</v>
      </c>
      <c r="BG1313">
        <f t="shared" si="106"/>
        <v>0</v>
      </c>
      <c r="BH1313">
        <f t="shared" si="107"/>
        <v>0</v>
      </c>
      <c r="BI1313">
        <f t="shared" si="108"/>
        <v>0</v>
      </c>
      <c r="BJ1313">
        <f t="shared" si="109"/>
        <v>0</v>
      </c>
      <c r="BL1313" t="s">
        <v>113</v>
      </c>
      <c r="BM1313" s="23">
        <v>13154.98957</v>
      </c>
      <c r="BN1313" s="23">
        <v>10.60876934</v>
      </c>
      <c r="BP1313" t="s">
        <v>183</v>
      </c>
      <c r="BQ1313" s="23">
        <v>13154.98957</v>
      </c>
      <c r="BR1313" s="23">
        <v>10.60876934</v>
      </c>
      <c r="BT1313" t="s">
        <v>183</v>
      </c>
      <c r="BU1313" s="23">
        <v>13154.98957</v>
      </c>
      <c r="BV1313" s="23">
        <v>10.60876934</v>
      </c>
    </row>
    <row r="1314" spans="1:74" x14ac:dyDescent="0.25">
      <c r="A1314">
        <v>1</v>
      </c>
      <c r="B1314" s="15">
        <v>18795</v>
      </c>
      <c r="C1314" s="15">
        <v>-67.319206429999994</v>
      </c>
      <c r="D1314" s="15">
        <v>-16.28536098</v>
      </c>
      <c r="E1314" s="16">
        <v>1</v>
      </c>
      <c r="F1314" s="19">
        <v>54255.1269261665</v>
      </c>
      <c r="G1314" s="19">
        <v>117.74633117592754</v>
      </c>
      <c r="H1314" s="16" t="str">
        <f>IF(LCOE_SensitivityScenarios!BF1313&gt;'OnSSET_original_NoMG-PV-Diesel'!M1313,'OnSSET_original_NoMG-PV-Diesel'!L1313,LCOE_SensitivityScenarios!BG1313)</f>
        <v>Grid_extension</v>
      </c>
      <c r="I1314" s="39" t="str">
        <f>IF(LCOE_SensitivityScenarios!BK1313&gt;'OnSSET_original_NoMG-PV-Diesel'!M1313,'OnSSET_original_NoMG-PV-Diesel'!L1313,LCOE_SensitivityScenarios!BL1313)</f>
        <v>Grid_extension</v>
      </c>
      <c r="J1314" s="39" t="str">
        <f>IF(LCOE_SensitivityScenarios!BP1313&gt;'OnSSET_original_NoMG-PV-Diesel'!M1313,'OnSSET_original_NoMG-PV-Diesel'!L1313,LCOE_SensitivityScenarios!BQ1313)</f>
        <v>Grid_extension</v>
      </c>
      <c r="K1314" s="38" t="str">
        <f>IF(LCOE_SensitivityScenarios!BU1313&gt;'OnSSET_original_NoMG-PV-Diesel'!V1313,'OnSSET_original_NoMG-PV-Diesel'!U1313,LCOE_SensitivityScenarios!BV1313)</f>
        <v>MG_Hybrid</v>
      </c>
      <c r="L1314" s="39" t="str">
        <f>IF(LCOE_SensitivityScenarios!BZ1313&gt;'OnSSET_original_NoMG-PV-Diesel'!V1313,'OnSSET_original_NoMG-PV-Diesel'!U1313,LCOE_SensitivityScenarios!CA1313)</f>
        <v>MG_Hybrid</v>
      </c>
      <c r="M1314" s="40" t="str">
        <f>IF(LCOE_SensitivityScenarios!CE1313&gt;'OnSSET_original_NoMG-PV-Diesel'!V1313,'OnSSET_original_NoMG-PV-Diesel'!U1313,LCOE_SensitivityScenarios!CF1313)</f>
        <v>Grid_extension</v>
      </c>
      <c r="N1314" s="39" t="str">
        <f>IF(LCOE_SensitivityScenarios!CJ1313&gt;'OnSSET_original_NoMG-PV-Diesel'!AE1313,'OnSSET_original_NoMG-PV-Diesel'!AD1313,LCOE_SensitivityScenarios!CK1313)</f>
        <v>SA_Diesel</v>
      </c>
      <c r="O1314" s="39" t="str">
        <f>IF(LCOE_SensitivityScenarios!CO1313&gt;'OnSSET_original_NoMG-PV-Diesel'!AE1313,'OnSSET_original_NoMG-PV-Diesel'!AD1313,LCOE_SensitivityScenarios!CP1313)</f>
        <v>SA_Diesel</v>
      </c>
      <c r="P1314" s="40" t="str">
        <f>IF(LCOE_SensitivityScenarios!CT1313&gt;'OnSSET_original_NoMG-PV-Diesel'!AE1313,'OnSSET_original_NoMG-PV-Diesel'!AD1313,LCOE_SensitivityScenarios!CU1313)</f>
        <v>SA_Diesel</v>
      </c>
      <c r="Q1314" s="38">
        <f>IF(LCOE_SensitivityScenarios!BF1313&gt;'OnSSET_original_NoMG-PV-Diesel'!M1313,'OnSSET_original_NoMG-PV-Diesel'!M1313,LCOE_SensitivityScenarios!BF1313)</f>
        <v>0.43444720761174699</v>
      </c>
      <c r="R1314" s="28">
        <f>MIN('OnSSET_original_NoMG-PV-Diesel'!E1313:I1313,LCOE_SensitivityScenarios!BK1313)</f>
        <v>0.43444720761174699</v>
      </c>
      <c r="S1314" s="28">
        <f>MIN('OnSSET_original_NoMG-PV-Diesel'!E1313:I1313,LCOE_SensitivityScenarios!BP1313)</f>
        <v>0.43444720761174699</v>
      </c>
      <c r="T1314" s="27">
        <f>MIN('OnSSET_original_NoMG-PV-Diesel'!N1313:R1313,LCOE_SensitivityScenarios!BU1313)</f>
        <v>0.42681107827283227</v>
      </c>
      <c r="U1314" s="28">
        <f>MIN('OnSSET_original_NoMG-PV-Diesel'!N1313:R1313,LCOE_SensitivityScenarios!BZ1313)</f>
        <v>0.38986957028083224</v>
      </c>
      <c r="V1314" s="29">
        <f>MIN('OnSSET_original_NoMG-PV-Diesel'!N1313:R1313,LCOE_SensitivityScenarios!CE1313)</f>
        <v>0.43444720761174699</v>
      </c>
      <c r="W1314" s="28">
        <f>MIN('OnSSET_original_NoMG-PV-Diesel'!W1313:AA1313,LCOE_SensitivityScenarios!CJ1313)</f>
        <v>0.290450237394833</v>
      </c>
      <c r="X1314" s="28">
        <f>MIN('OnSSET_original_NoMG-PV-Diesel'!W1313:AA1313,LCOE_SensitivityScenarios!CO1313)</f>
        <v>0.290450237394833</v>
      </c>
      <c r="Y1314" s="29">
        <f>MIN('OnSSET_original_NoMG-PV-Diesel'!W1313:AA1313,LCOE_SensitivityScenarios!CT1313)</f>
        <v>0.290450237394833</v>
      </c>
      <c r="Z1314">
        <f>IF(H1314='OnSSET_original_NoMG-PV-Diesel'!L1313,'OnSSET_original_NoMG-PV-Diesel'!K1313,"wait")</f>
        <v>14.314726207533701</v>
      </c>
      <c r="AA1314">
        <f>IF(I1314='OnSSET_original_NoMG-PV-Diesel'!L1313,'OnSSET_original_NoMG-PV-Diesel'!K1313,"wait")</f>
        <v>14.314726207533701</v>
      </c>
      <c r="AB1314">
        <f>IF(J1314='OnSSET_original_NoMG-PV-Diesel'!L1313,'OnSSET_original_NoMG-PV-Diesel'!K1313,"wait")</f>
        <v>14.314726207533701</v>
      </c>
      <c r="AC1314">
        <f>VLOOKUP(B1314,[4]s3!$A$2:$T$275,20,FALSE)</f>
        <v>17.966999999999999</v>
      </c>
      <c r="AD1314" t="str">
        <f>IF(L1314='OnSSET_original_NoMG-PV-Diesel'!U1313,'OnSSET_original_NoMG-PV-Diesel'!T1313,"wait")</f>
        <v>wait</v>
      </c>
      <c r="AE1314">
        <f>IF(M1314='OnSSET_original_NoMG-PV-Diesel'!U1313,'OnSSET_original_NoMG-PV-Diesel'!T1313,"wait")</f>
        <v>14.314726207533701</v>
      </c>
      <c r="AF1314">
        <f>IF(N1314='OnSSET_original_NoMG-PV-Diesel'!AD1313,'OnSSET_original_NoMG-PV-Diesel'!AC1313,"wait")</f>
        <v>24.774030559893401</v>
      </c>
      <c r="AG1314">
        <f>IF(O1314='OnSSET_original_NoMG-PV-Diesel'!AD1313,'OnSSET_original_NoMG-PV-Diesel'!AC1313,"wait")</f>
        <v>24.774030559893401</v>
      </c>
      <c r="AH1314">
        <f>IF(P1314='OnSSET_original_NoMG-PV-Diesel'!AD1313,'OnSSET_original_NoMG-PV-Diesel'!AC1313,"wait")</f>
        <v>24.774030559893401</v>
      </c>
      <c r="AR1314">
        <v>44.158999999999999</v>
      </c>
      <c r="AS1314">
        <v>30.391999999999999</v>
      </c>
      <c r="AT1314">
        <v>0.82899999999999996</v>
      </c>
      <c r="AU1314">
        <v>1.093</v>
      </c>
      <c r="AV1314">
        <v>74072.418650000007</v>
      </c>
      <c r="AW1314">
        <v>12939.616110000001</v>
      </c>
      <c r="AX1314">
        <v>19413.70147</v>
      </c>
      <c r="AZ1314">
        <f>SUMIF([1]base!$A$2:$A$169,B1314,[1]base!$V$2:$V$169)</f>
        <v>0</v>
      </c>
      <c r="BA1314">
        <f>SUMIF([2]s1!$A$2:$A$275,B1314,[2]s1!$U$2:$U$275)</f>
        <v>0</v>
      </c>
      <c r="BB1314">
        <f>SUMIF([3]s2!$A$2:$A$115,B1314,[3]s2!$U$2:$U$115)</f>
        <v>0</v>
      </c>
      <c r="BC1314">
        <f>SUMIF([4]s3!$A$2:$A$245,B1314,[4]s3!$U$2:$U$245)</f>
        <v>26746.400000000001</v>
      </c>
      <c r="BD1314">
        <f>SUMIF([5]s4!$A$2:$A$74,B1314,[5]s4!$U$2:$U$74)</f>
        <v>0</v>
      </c>
      <c r="BF1314">
        <f t="shared" si="105"/>
        <v>0</v>
      </c>
      <c r="BG1314">
        <f t="shared" si="106"/>
        <v>0</v>
      </c>
      <c r="BH1314">
        <f t="shared" si="107"/>
        <v>0</v>
      </c>
      <c r="BI1314">
        <f t="shared" si="108"/>
        <v>133172.13623</v>
      </c>
      <c r="BJ1314">
        <f t="shared" si="109"/>
        <v>0</v>
      </c>
      <c r="BL1314" t="s">
        <v>115</v>
      </c>
      <c r="BM1314" s="23">
        <v>148075.6948</v>
      </c>
      <c r="BN1314" s="23">
        <v>14.31472621</v>
      </c>
      <c r="BP1314" t="s">
        <v>185</v>
      </c>
      <c r="BQ1314" s="23">
        <v>148075.6948</v>
      </c>
      <c r="BR1314" s="23">
        <v>14.31472621</v>
      </c>
      <c r="BT1314" t="s">
        <v>183</v>
      </c>
      <c r="BU1314" s="23">
        <v>30720.06783</v>
      </c>
      <c r="BV1314" s="23">
        <v>24.77403056</v>
      </c>
    </row>
    <row r="1315" spans="1:74" x14ac:dyDescent="0.25">
      <c r="A1315">
        <v>1</v>
      </c>
      <c r="B1315" s="15">
        <v>18796</v>
      </c>
      <c r="C1315" s="15">
        <v>-67.425205919999996</v>
      </c>
      <c r="D1315" s="15">
        <v>-16.30156221</v>
      </c>
      <c r="E1315" s="16">
        <v>1</v>
      </c>
      <c r="F1315" s="19">
        <v>35684.850294069802</v>
      </c>
      <c r="G1315" s="19">
        <v>55.321151538673625</v>
      </c>
      <c r="H1315" s="16" t="str">
        <f>IF(LCOE_SensitivityScenarios!BF1314&gt;'OnSSET_original_NoMG-PV-Diesel'!M1314,'OnSSET_original_NoMG-PV-Diesel'!L1314,LCOE_SensitivityScenarios!BG1314)</f>
        <v>SA_PV</v>
      </c>
      <c r="I1315" s="39" t="str">
        <f>IF(LCOE_SensitivityScenarios!BK1314&gt;'OnSSET_original_NoMG-PV-Diesel'!M1314,'OnSSET_original_NoMG-PV-Diesel'!L1314,LCOE_SensitivityScenarios!BL1314)</f>
        <v>SA_PV</v>
      </c>
      <c r="J1315" s="39" t="str">
        <f>IF(LCOE_SensitivityScenarios!BP1314&gt;'OnSSET_original_NoMG-PV-Diesel'!M1314,'OnSSET_original_NoMG-PV-Diesel'!L1314,LCOE_SensitivityScenarios!BQ1314)</f>
        <v>SA_PV</v>
      </c>
      <c r="K1315" s="38" t="str">
        <f>IF(LCOE_SensitivityScenarios!BU1314&gt;'OnSSET_original_NoMG-PV-Diesel'!V1314,'OnSSET_original_NoMG-PV-Diesel'!U1314,LCOE_SensitivityScenarios!BV1314)</f>
        <v>SA_PV</v>
      </c>
      <c r="L1315" s="39" t="str">
        <f>IF(LCOE_SensitivityScenarios!BZ1314&gt;'OnSSET_original_NoMG-PV-Diesel'!V1314,'OnSSET_original_NoMG-PV-Diesel'!U1314,LCOE_SensitivityScenarios!CA1314)</f>
        <v>MG_Hybrid</v>
      </c>
      <c r="M1315" s="40" t="str">
        <f>IF(LCOE_SensitivityScenarios!CE1314&gt;'OnSSET_original_NoMG-PV-Diesel'!V1314,'OnSSET_original_NoMG-PV-Diesel'!U1314,LCOE_SensitivityScenarios!CF1314)</f>
        <v>SA_PV</v>
      </c>
      <c r="N1315" s="39" t="str">
        <f>IF(LCOE_SensitivityScenarios!CJ1314&gt;'OnSSET_original_NoMG-PV-Diesel'!AE1314,'OnSSET_original_NoMG-PV-Diesel'!AD1314,LCOE_SensitivityScenarios!CK1314)</f>
        <v>SA_Diesel</v>
      </c>
      <c r="O1315" s="39" t="str">
        <f>IF(LCOE_SensitivityScenarios!CO1314&gt;'OnSSET_original_NoMG-PV-Diesel'!AE1314,'OnSSET_original_NoMG-PV-Diesel'!AD1314,LCOE_SensitivityScenarios!CP1314)</f>
        <v>SA_Diesel</v>
      </c>
      <c r="P1315" s="40" t="str">
        <f>IF(LCOE_SensitivityScenarios!CT1314&gt;'OnSSET_original_NoMG-PV-Diesel'!AE1314,'OnSSET_original_NoMG-PV-Diesel'!AD1314,LCOE_SensitivityScenarios!CU1314)</f>
        <v>SA_Diesel</v>
      </c>
      <c r="Q1315" s="38">
        <f>IF(LCOE_SensitivityScenarios!BF1314&gt;'OnSSET_original_NoMG-PV-Diesel'!M1314,'OnSSET_original_NoMG-PV-Diesel'!M1314,LCOE_SensitivityScenarios!BF1314)</f>
        <v>0.54701606005390602</v>
      </c>
      <c r="R1315" s="28">
        <f>MIN('OnSSET_original_NoMG-PV-Diesel'!E1314:I1314,LCOE_SensitivityScenarios!BK1314)</f>
        <v>0.54701606005390602</v>
      </c>
      <c r="S1315" s="28">
        <f>MIN('OnSSET_original_NoMG-PV-Diesel'!E1314:I1314,LCOE_SensitivityScenarios!BP1314)</f>
        <v>0.54701606005390602</v>
      </c>
      <c r="T1315" s="27">
        <f>MIN('OnSSET_original_NoMG-PV-Diesel'!N1314:R1314,LCOE_SensitivityScenarios!BU1314)</f>
        <v>0.54701606005390602</v>
      </c>
      <c r="U1315" s="28">
        <f>MIN('OnSSET_original_NoMG-PV-Diesel'!N1314:R1314,LCOE_SensitivityScenarios!BZ1314)</f>
        <v>0.52840158959099959</v>
      </c>
      <c r="V1315" s="29">
        <f>MIN('OnSSET_original_NoMG-PV-Diesel'!N1314:R1314,LCOE_SensitivityScenarios!CE1314)</f>
        <v>0.54701606005390602</v>
      </c>
      <c r="W1315" s="28">
        <f>MIN('OnSSET_original_NoMG-PV-Diesel'!W1314:AA1314,LCOE_SensitivityScenarios!CJ1314)</f>
        <v>0.30251715023657699</v>
      </c>
      <c r="X1315" s="28">
        <f>MIN('OnSSET_original_NoMG-PV-Diesel'!W1314:AA1314,LCOE_SensitivityScenarios!CO1314)</f>
        <v>0.30251715023657699</v>
      </c>
      <c r="Y1315" s="29">
        <f>MIN('OnSSET_original_NoMG-PV-Diesel'!W1314:AA1314,LCOE_SensitivityScenarios!CT1314)</f>
        <v>0.30251715023657699</v>
      </c>
      <c r="Z1315">
        <f>IF(H1315='OnSSET_original_NoMG-PV-Diesel'!L1314,'OnSSET_original_NoMG-PV-Diesel'!K1314,"wait")</f>
        <v>22.4263765045688</v>
      </c>
      <c r="AA1315">
        <f>IF(I1315='OnSSET_original_NoMG-PV-Diesel'!L1314,'OnSSET_original_NoMG-PV-Diesel'!K1314,"wait")</f>
        <v>22.4263765045688</v>
      </c>
      <c r="AB1315">
        <f>IF(J1315='OnSSET_original_NoMG-PV-Diesel'!L1314,'OnSSET_original_NoMG-PV-Diesel'!K1314,"wait")</f>
        <v>22.4263765045688</v>
      </c>
      <c r="AC1315">
        <f>IF(K1315='OnSSET_original_NoMG-PV-Diesel'!U1314,'OnSSET_original_NoMG-PV-Diesel'!T1314,"wait")</f>
        <v>22.4263765045688</v>
      </c>
      <c r="AD1315" t="str">
        <f>IF(L1315='OnSSET_original_NoMG-PV-Diesel'!U1314,'OnSSET_original_NoMG-PV-Diesel'!T1314,"wait")</f>
        <v>wait</v>
      </c>
      <c r="AE1315">
        <f>IF(M1315='OnSSET_original_NoMG-PV-Diesel'!U1314,'OnSSET_original_NoMG-PV-Diesel'!T1314,"wait")</f>
        <v>22.4263765045688</v>
      </c>
      <c r="AF1315">
        <f>IF(N1315='OnSSET_original_NoMG-PV-Diesel'!AD1314,'OnSSET_original_NoMG-PV-Diesel'!AC1314,"wait")</f>
        <v>16.294452189072999</v>
      </c>
      <c r="AG1315">
        <f>IF(O1315='OnSSET_original_NoMG-PV-Diesel'!AD1314,'OnSSET_original_NoMG-PV-Diesel'!AC1314,"wait")</f>
        <v>16.294452189072999</v>
      </c>
      <c r="AH1315">
        <f>IF(P1315='OnSSET_original_NoMG-PV-Diesel'!AD1314,'OnSSET_original_NoMG-PV-Diesel'!AC1314,"wait")</f>
        <v>16.294452189072999</v>
      </c>
      <c r="AR1315">
        <v>36.335999999999999</v>
      </c>
      <c r="AS1315">
        <v>28.707999999999998</v>
      </c>
      <c r="AT1315">
        <v>0.42199999999999999</v>
      </c>
      <c r="AU1315">
        <v>3.1E-2</v>
      </c>
      <c r="AV1315">
        <v>76253.125790000006</v>
      </c>
      <c r="AW1315">
        <v>0</v>
      </c>
      <c r="AX1315">
        <v>20636.611799999999</v>
      </c>
      <c r="AZ1315">
        <f>SUMIF([1]base!$A$2:$A$169,B1315,[1]base!$V$2:$V$169)</f>
        <v>0</v>
      </c>
      <c r="BA1315">
        <f>SUMIF([2]s1!$A$2:$A$275,B1315,[2]s1!$U$2:$U$275)</f>
        <v>0</v>
      </c>
      <c r="BB1315">
        <f>SUMIF([3]s2!$A$2:$A$115,B1315,[3]s2!$U$2:$U$115)</f>
        <v>0</v>
      </c>
      <c r="BC1315">
        <f>SUMIF([4]s3!$A$2:$A$245,B1315,[4]s3!$U$2:$U$245)</f>
        <v>0</v>
      </c>
      <c r="BD1315">
        <f>SUMIF([5]s4!$A$2:$A$74,B1315,[5]s4!$U$2:$U$74)</f>
        <v>0</v>
      </c>
      <c r="BF1315">
        <f t="shared" si="105"/>
        <v>0</v>
      </c>
      <c r="BG1315">
        <f t="shared" si="106"/>
        <v>0</v>
      </c>
      <c r="BH1315">
        <f t="shared" si="107"/>
        <v>0</v>
      </c>
      <c r="BI1315">
        <f t="shared" si="108"/>
        <v>0</v>
      </c>
      <c r="BJ1315">
        <f t="shared" si="109"/>
        <v>0</v>
      </c>
      <c r="BL1315" t="s">
        <v>114</v>
      </c>
      <c r="BM1315" s="23">
        <v>129624.4562</v>
      </c>
      <c r="BN1315" s="23">
        <v>22.4263765</v>
      </c>
      <c r="BP1315" t="s">
        <v>186</v>
      </c>
      <c r="BQ1315" s="23">
        <v>129624.4562</v>
      </c>
      <c r="BR1315" s="23">
        <v>22.4263765</v>
      </c>
      <c r="BT1315" t="s">
        <v>183</v>
      </c>
      <c r="BU1315" s="23">
        <v>20205.29826</v>
      </c>
      <c r="BV1315" s="23">
        <v>16.294452190000001</v>
      </c>
    </row>
    <row r="1316" spans="1:74" x14ac:dyDescent="0.25">
      <c r="A1316">
        <v>1</v>
      </c>
      <c r="B1316" s="15">
        <v>18797</v>
      </c>
      <c r="C1316" s="15">
        <v>-67.272521569999995</v>
      </c>
      <c r="D1316" s="15">
        <v>-15.919020270000001</v>
      </c>
      <c r="E1316" s="16">
        <v>1</v>
      </c>
      <c r="F1316" s="19">
        <v>28253.232724686099</v>
      </c>
      <c r="G1316" s="19">
        <v>79.346276589967957</v>
      </c>
      <c r="H1316" s="16" t="str">
        <f>IF(LCOE_SensitivityScenarios!BF1315&gt;'OnSSET_original_NoMG-PV-Diesel'!M1315,'OnSSET_original_NoMG-PV-Diesel'!L1315,LCOE_SensitivityScenarios!BG1315)</f>
        <v>SA_PV</v>
      </c>
      <c r="I1316" s="39" t="str">
        <f>IF(LCOE_SensitivityScenarios!BK1315&gt;'OnSSET_original_NoMG-PV-Diesel'!M1315,'OnSSET_original_NoMG-PV-Diesel'!L1315,LCOE_SensitivityScenarios!BL1315)</f>
        <v>SA_PV</v>
      </c>
      <c r="J1316" s="39" t="str">
        <f>IF(LCOE_SensitivityScenarios!BP1315&gt;'OnSSET_original_NoMG-PV-Diesel'!M1315,'OnSSET_original_NoMG-PV-Diesel'!L1315,LCOE_SensitivityScenarios!BQ1315)</f>
        <v>SA_PV</v>
      </c>
      <c r="K1316" s="38" t="str">
        <f>IF(LCOE_SensitivityScenarios!BU1315&gt;'OnSSET_original_NoMG-PV-Diesel'!V1315,'OnSSET_original_NoMG-PV-Diesel'!U1315,LCOE_SensitivityScenarios!BV1315)</f>
        <v>SA_Diesel</v>
      </c>
      <c r="L1316" s="39" t="str">
        <f>IF(LCOE_SensitivityScenarios!BZ1315&gt;'OnSSET_original_NoMG-PV-Diesel'!V1315,'OnSSET_original_NoMG-PV-Diesel'!U1315,LCOE_SensitivityScenarios!CA1315)</f>
        <v>SA_Diesel</v>
      </c>
      <c r="M1316" s="40" t="str">
        <f>IF(LCOE_SensitivityScenarios!CE1315&gt;'OnSSET_original_NoMG-PV-Diesel'!V1315,'OnSSET_original_NoMG-PV-Diesel'!U1315,LCOE_SensitivityScenarios!CF1315)</f>
        <v>SA_Diesel</v>
      </c>
      <c r="N1316" s="39" t="str">
        <f>IF(LCOE_SensitivityScenarios!CJ1315&gt;'OnSSET_original_NoMG-PV-Diesel'!AE1315,'OnSSET_original_NoMG-PV-Diesel'!AD1315,LCOE_SensitivityScenarios!CK1315)</f>
        <v>SA_Diesel</v>
      </c>
      <c r="O1316" s="39" t="str">
        <f>IF(LCOE_SensitivityScenarios!CO1315&gt;'OnSSET_original_NoMG-PV-Diesel'!AE1315,'OnSSET_original_NoMG-PV-Diesel'!AD1315,LCOE_SensitivityScenarios!CP1315)</f>
        <v>SA_Diesel</v>
      </c>
      <c r="P1316" s="40" t="str">
        <f>IF(LCOE_SensitivityScenarios!CT1315&gt;'OnSSET_original_NoMG-PV-Diesel'!AE1315,'OnSSET_original_NoMG-PV-Diesel'!AD1315,LCOE_SensitivityScenarios!CU1315)</f>
        <v>SA_Diesel</v>
      </c>
      <c r="Q1316" s="38">
        <f>IF(LCOE_SensitivityScenarios!BF1315&gt;'OnSSET_original_NoMG-PV-Diesel'!M1315,'OnSSET_original_NoMG-PV-Diesel'!M1315,LCOE_SensitivityScenarios!BF1315)</f>
        <v>0.52365764006031901</v>
      </c>
      <c r="R1316" s="28">
        <f>MIN('OnSSET_original_NoMG-PV-Diesel'!E1315:I1315,LCOE_SensitivityScenarios!BK1315)</f>
        <v>0.52365764006031901</v>
      </c>
      <c r="S1316" s="28">
        <f>MIN('OnSSET_original_NoMG-PV-Diesel'!E1315:I1315,LCOE_SensitivityScenarios!BP1315)</f>
        <v>0.52365764006031901</v>
      </c>
      <c r="T1316" s="27">
        <f>MIN('OnSSET_original_NoMG-PV-Diesel'!N1315:R1315,LCOE_SensitivityScenarios!BU1315)</f>
        <v>0.40810263760184101</v>
      </c>
      <c r="U1316" s="28">
        <f>MIN('OnSSET_original_NoMG-PV-Diesel'!N1315:R1315,LCOE_SensitivityScenarios!BZ1315)</f>
        <v>0.40810263760184101</v>
      </c>
      <c r="V1316" s="29">
        <f>MIN('OnSSET_original_NoMG-PV-Diesel'!N1315:R1315,LCOE_SensitivityScenarios!CE1315)</f>
        <v>0.40810263760184101</v>
      </c>
      <c r="W1316" s="28">
        <f>MIN('OnSSET_original_NoMG-PV-Diesel'!W1315:AA1315,LCOE_SensitivityScenarios!CJ1315)</f>
        <v>0.21201530392349399</v>
      </c>
      <c r="X1316" s="28">
        <f>MIN('OnSSET_original_NoMG-PV-Diesel'!W1315:AA1315,LCOE_SensitivityScenarios!CO1315)</f>
        <v>0.21201530392349399</v>
      </c>
      <c r="Y1316" s="29">
        <f>MIN('OnSSET_original_NoMG-PV-Diesel'!W1315:AA1315,LCOE_SensitivityScenarios!CT1315)</f>
        <v>0.21201530392349399</v>
      </c>
      <c r="Z1316">
        <f>IF(H1316='OnSSET_original_NoMG-PV-Diesel'!L1315,'OnSSET_original_NoMG-PV-Diesel'!K1315,"wait")</f>
        <v>19.378074571115299</v>
      </c>
      <c r="AA1316">
        <f>IF(I1316='OnSSET_original_NoMG-PV-Diesel'!L1315,'OnSSET_original_NoMG-PV-Diesel'!K1315,"wait")</f>
        <v>19.378074571115299</v>
      </c>
      <c r="AB1316">
        <f>IF(J1316='OnSSET_original_NoMG-PV-Diesel'!L1315,'OnSSET_original_NoMG-PV-Diesel'!K1315,"wait")</f>
        <v>19.378074571115299</v>
      </c>
      <c r="AC1316">
        <f>IF(K1316='OnSSET_original_NoMG-PV-Diesel'!U1315,'OnSSET_original_NoMG-PV-Diesel'!T1315,"wait")</f>
        <v>12.9010195089891</v>
      </c>
      <c r="AD1316">
        <f>IF(L1316='OnSSET_original_NoMG-PV-Diesel'!U1315,'OnSSET_original_NoMG-PV-Diesel'!T1315,"wait")</f>
        <v>12.9010195089891</v>
      </c>
      <c r="AE1316">
        <f>IF(M1316='OnSSET_original_NoMG-PV-Diesel'!U1315,'OnSSET_original_NoMG-PV-Diesel'!T1315,"wait")</f>
        <v>12.9010195089891</v>
      </c>
      <c r="AF1316">
        <f>IF(N1316='OnSSET_original_NoMG-PV-Diesel'!AD1315,'OnSSET_original_NoMG-PV-Diesel'!AC1315,"wait")</f>
        <v>12.9010195089891</v>
      </c>
      <c r="AG1316">
        <f>IF(O1316='OnSSET_original_NoMG-PV-Diesel'!AD1315,'OnSSET_original_NoMG-PV-Diesel'!AC1315,"wait")</f>
        <v>12.9010195089891</v>
      </c>
      <c r="AH1316">
        <f>IF(P1316='OnSSET_original_NoMG-PV-Diesel'!AD1315,'OnSSET_original_NoMG-PV-Diesel'!AC1315,"wait")</f>
        <v>12.9010195089891</v>
      </c>
      <c r="AR1316">
        <v>31.007999999999999</v>
      </c>
      <c r="AS1316">
        <v>31.007999999999999</v>
      </c>
      <c r="AT1316">
        <v>3.7999999999999999E-2</v>
      </c>
      <c r="AU1316">
        <v>1.2999999999999999E-2</v>
      </c>
      <c r="AV1316">
        <v>59215.651769999997</v>
      </c>
      <c r="AW1316">
        <v>0</v>
      </c>
      <c r="AX1316">
        <v>12076.23949</v>
      </c>
      <c r="AZ1316">
        <f>SUMIF([1]base!$A$2:$A$169,B1316,[1]base!$V$2:$V$169)</f>
        <v>0</v>
      </c>
      <c r="BA1316">
        <f>SUMIF([2]s1!$A$2:$A$275,B1316,[2]s1!$U$2:$U$275)</f>
        <v>0</v>
      </c>
      <c r="BB1316">
        <f>SUMIF([3]s2!$A$2:$A$115,B1316,[3]s2!$U$2:$U$115)</f>
        <v>0</v>
      </c>
      <c r="BC1316">
        <f>SUMIF([4]s3!$A$2:$A$245,B1316,[4]s3!$U$2:$U$245)</f>
        <v>0</v>
      </c>
      <c r="BD1316">
        <f>SUMIF([5]s4!$A$2:$A$74,B1316,[5]s4!$U$2:$U$74)</f>
        <v>0</v>
      </c>
      <c r="BF1316">
        <f t="shared" si="105"/>
        <v>0</v>
      </c>
      <c r="BG1316">
        <f t="shared" si="106"/>
        <v>0</v>
      </c>
      <c r="BH1316">
        <f t="shared" si="107"/>
        <v>0</v>
      </c>
      <c r="BI1316">
        <f t="shared" si="108"/>
        <v>0</v>
      </c>
      <c r="BJ1316">
        <f t="shared" si="109"/>
        <v>0</v>
      </c>
      <c r="BL1316" t="s">
        <v>114</v>
      </c>
      <c r="BM1316" s="23">
        <v>98246.838080000001</v>
      </c>
      <c r="BN1316" s="23">
        <v>19.378074569999999</v>
      </c>
      <c r="BP1316" t="s">
        <v>183</v>
      </c>
      <c r="BQ1316" s="23">
        <v>15997.404759999999</v>
      </c>
      <c r="BR1316" s="23">
        <v>12.901019509999999</v>
      </c>
      <c r="BT1316" t="s">
        <v>183</v>
      </c>
      <c r="BU1316" s="23">
        <v>15997.404759999999</v>
      </c>
      <c r="BV1316" s="23">
        <v>12.901019509999999</v>
      </c>
    </row>
    <row r="1317" spans="1:74" x14ac:dyDescent="0.25">
      <c r="A1317">
        <v>1</v>
      </c>
      <c r="B1317" s="15">
        <v>18801</v>
      </c>
      <c r="C1317" s="15">
        <v>-67.178729559999994</v>
      </c>
      <c r="D1317" s="15">
        <v>-16.200938799999999</v>
      </c>
      <c r="E1317" s="16">
        <v>1</v>
      </c>
      <c r="F1317" s="19">
        <v>19116.3313137277</v>
      </c>
      <c r="G1317" s="19">
        <v>53.062640674565309</v>
      </c>
      <c r="H1317" s="16" t="str">
        <f>IF(LCOE_SensitivityScenarios!BF1316&gt;'OnSSET_original_NoMG-PV-Diesel'!M1316,'OnSSET_original_NoMG-PV-Diesel'!L1316,LCOE_SensitivityScenarios!BG1316)</f>
        <v>SA_PV</v>
      </c>
      <c r="I1317" s="39" t="str">
        <f>IF(LCOE_SensitivityScenarios!BK1316&gt;'OnSSET_original_NoMG-PV-Diesel'!M1316,'OnSSET_original_NoMG-PV-Diesel'!L1316,LCOE_SensitivityScenarios!BL1316)</f>
        <v>SA_PV</v>
      </c>
      <c r="J1317" s="39" t="str">
        <f>IF(LCOE_SensitivityScenarios!BP1316&gt;'OnSSET_original_NoMG-PV-Diesel'!M1316,'OnSSET_original_NoMG-PV-Diesel'!L1316,LCOE_SensitivityScenarios!BQ1316)</f>
        <v>SA_PV</v>
      </c>
      <c r="K1317" s="38" t="str">
        <f>IF(LCOE_SensitivityScenarios!BU1316&gt;'OnSSET_original_NoMG-PV-Diesel'!V1316,'OnSSET_original_NoMG-PV-Diesel'!U1316,LCOE_SensitivityScenarios!BV1316)</f>
        <v>SA_Diesel</v>
      </c>
      <c r="L1317" s="39" t="str">
        <f>IF(LCOE_SensitivityScenarios!BZ1316&gt;'OnSSET_original_NoMG-PV-Diesel'!V1316,'OnSSET_original_NoMG-PV-Diesel'!U1316,LCOE_SensitivityScenarios!CA1316)</f>
        <v>SA_Diesel</v>
      </c>
      <c r="M1317" s="40" t="str">
        <f>IF(LCOE_SensitivityScenarios!CE1316&gt;'OnSSET_original_NoMG-PV-Diesel'!V1316,'OnSSET_original_NoMG-PV-Diesel'!U1316,LCOE_SensitivityScenarios!CF1316)</f>
        <v>SA_Diesel</v>
      </c>
      <c r="N1317" s="39" t="str">
        <f>IF(LCOE_SensitivityScenarios!CJ1316&gt;'OnSSET_original_NoMG-PV-Diesel'!AE1316,'OnSSET_original_NoMG-PV-Diesel'!AD1316,LCOE_SensitivityScenarios!CK1316)</f>
        <v>SA_Diesel</v>
      </c>
      <c r="O1317" s="39" t="str">
        <f>IF(LCOE_SensitivityScenarios!CO1316&gt;'OnSSET_original_NoMG-PV-Diesel'!AE1316,'OnSSET_original_NoMG-PV-Diesel'!AD1316,LCOE_SensitivityScenarios!CP1316)</f>
        <v>SA_Diesel</v>
      </c>
      <c r="P1317" s="40" t="str">
        <f>IF(LCOE_SensitivityScenarios!CT1316&gt;'OnSSET_original_NoMG-PV-Diesel'!AE1316,'OnSSET_original_NoMG-PV-Diesel'!AD1316,LCOE_SensitivityScenarios!CU1316)</f>
        <v>SA_Diesel</v>
      </c>
      <c r="Q1317" s="38">
        <f>IF(LCOE_SensitivityScenarios!BF1316&gt;'OnSSET_original_NoMG-PV-Diesel'!M1316,'OnSSET_original_NoMG-PV-Diesel'!M1316,LCOE_SensitivityScenarios!BF1316)</f>
        <v>0.54363372353867601</v>
      </c>
      <c r="R1317" s="28">
        <f>MIN('OnSSET_original_NoMG-PV-Diesel'!E1316:I1316,LCOE_SensitivityScenarios!BK1316)</f>
        <v>0.54363372353867601</v>
      </c>
      <c r="S1317" s="28">
        <f>MIN('OnSSET_original_NoMG-PV-Diesel'!E1316:I1316,LCOE_SensitivityScenarios!BP1316)</f>
        <v>0.54363372353867601</v>
      </c>
      <c r="T1317" s="27">
        <f>MIN('OnSSET_original_NoMG-PV-Diesel'!N1316:R1316,LCOE_SensitivityScenarios!BU1316)</f>
        <v>0.44363299208030998</v>
      </c>
      <c r="U1317" s="28">
        <f>MIN('OnSSET_original_NoMG-PV-Diesel'!N1316:R1316,LCOE_SensitivityScenarios!BZ1316)</f>
        <v>0.44363299208030998</v>
      </c>
      <c r="V1317" s="29">
        <f>MIN('OnSSET_original_NoMG-PV-Diesel'!N1316:R1316,LCOE_SensitivityScenarios!CE1316)</f>
        <v>0.44363299208030998</v>
      </c>
      <c r="W1317" s="28">
        <f>MIN('OnSSET_original_NoMG-PV-Diesel'!W1316:AA1316,LCOE_SensitivityScenarios!CJ1316)</f>
        <v>0.22408221676523901</v>
      </c>
      <c r="X1317" s="28">
        <f>MIN('OnSSET_original_NoMG-PV-Diesel'!W1316:AA1316,LCOE_SensitivityScenarios!CO1316)</f>
        <v>0.22408221676523901</v>
      </c>
      <c r="Y1317" s="29">
        <f>MIN('OnSSET_original_NoMG-PV-Diesel'!W1316:AA1316,LCOE_SensitivityScenarios!CT1316)</f>
        <v>0.22408221676523901</v>
      </c>
      <c r="Z1317">
        <f>IF(H1317='OnSSET_original_NoMG-PV-Diesel'!L1316,'OnSSET_original_NoMG-PV-Diesel'!K1316,"wait")</f>
        <v>11.939498665747101</v>
      </c>
      <c r="AA1317">
        <f>IF(I1317='OnSSET_original_NoMG-PV-Diesel'!L1316,'OnSSET_original_NoMG-PV-Diesel'!K1316,"wait")</f>
        <v>11.939498665747101</v>
      </c>
      <c r="AB1317">
        <f>IF(J1317='OnSSET_original_NoMG-PV-Diesel'!L1316,'OnSSET_original_NoMG-PV-Diesel'!K1316,"wait")</f>
        <v>11.939498665747101</v>
      </c>
      <c r="AC1317">
        <f>IF(K1317='OnSSET_original_NoMG-PV-Diesel'!U1316,'OnSSET_original_NoMG-PV-Diesel'!T1316,"wait")</f>
        <v>8.7289184080948594</v>
      </c>
      <c r="AD1317">
        <f>IF(L1317='OnSSET_original_NoMG-PV-Diesel'!U1316,'OnSSET_original_NoMG-PV-Diesel'!T1316,"wait")</f>
        <v>8.7289184080948594</v>
      </c>
      <c r="AE1317">
        <f>IF(M1317='OnSSET_original_NoMG-PV-Diesel'!U1316,'OnSSET_original_NoMG-PV-Diesel'!T1316,"wait")</f>
        <v>8.7289184080948594</v>
      </c>
      <c r="AF1317">
        <f>IF(N1317='OnSSET_original_NoMG-PV-Diesel'!AD1316,'OnSSET_original_NoMG-PV-Diesel'!AC1316,"wait")</f>
        <v>8.7289184080948594</v>
      </c>
      <c r="AG1317">
        <f>IF(O1317='OnSSET_original_NoMG-PV-Diesel'!AD1316,'OnSSET_original_NoMG-PV-Diesel'!AC1316,"wait")</f>
        <v>8.7289184080948594</v>
      </c>
      <c r="AH1317">
        <f>IF(P1317='OnSSET_original_NoMG-PV-Diesel'!AD1316,'OnSSET_original_NoMG-PV-Diesel'!AC1316,"wait")</f>
        <v>8.7289184080948594</v>
      </c>
      <c r="AR1317">
        <v>50.277000000000001</v>
      </c>
      <c r="AS1317">
        <v>44.465000000000003</v>
      </c>
      <c r="AT1317">
        <v>5.5999999999999897E-2</v>
      </c>
      <c r="AU1317">
        <v>6.5000000000000002E-2</v>
      </c>
      <c r="AV1317">
        <v>54062.545270000002</v>
      </c>
      <c r="AW1317">
        <v>0</v>
      </c>
      <c r="AX1317">
        <v>9936.1464180000003</v>
      </c>
      <c r="AZ1317">
        <f>SUMIF([1]base!$A$2:$A$169,B1317,[1]base!$V$2:$V$169)</f>
        <v>0</v>
      </c>
      <c r="BA1317">
        <f>SUMIF([2]s1!$A$2:$A$275,B1317,[2]s1!$U$2:$U$275)</f>
        <v>0</v>
      </c>
      <c r="BB1317">
        <f>SUMIF([3]s2!$A$2:$A$115,B1317,[3]s2!$U$2:$U$115)</f>
        <v>0</v>
      </c>
      <c r="BC1317">
        <f>SUMIF([4]s3!$A$2:$A$245,B1317,[4]s3!$U$2:$U$245)</f>
        <v>0</v>
      </c>
      <c r="BD1317">
        <f>SUMIF([5]s4!$A$2:$A$74,B1317,[5]s4!$U$2:$U$74)</f>
        <v>0</v>
      </c>
      <c r="BF1317">
        <f t="shared" si="105"/>
        <v>0</v>
      </c>
      <c r="BG1317">
        <f t="shared" si="106"/>
        <v>0</v>
      </c>
      <c r="BH1317">
        <f t="shared" si="107"/>
        <v>0</v>
      </c>
      <c r="BI1317">
        <f t="shared" si="108"/>
        <v>0</v>
      </c>
      <c r="BJ1317">
        <f t="shared" si="109"/>
        <v>0</v>
      </c>
      <c r="BL1317" t="s">
        <v>114</v>
      </c>
      <c r="BM1317" s="23">
        <v>69010.302290000007</v>
      </c>
      <c r="BN1317" s="23">
        <v>11.939498670000001</v>
      </c>
      <c r="BP1317" t="s">
        <v>183</v>
      </c>
      <c r="BQ1317" s="23">
        <v>10823.953939999999</v>
      </c>
      <c r="BR1317" s="23">
        <v>8.7289184080000002</v>
      </c>
      <c r="BT1317" t="s">
        <v>183</v>
      </c>
      <c r="BU1317" s="23">
        <v>10823.953939999999</v>
      </c>
      <c r="BV1317" s="23">
        <v>8.7289184080000002</v>
      </c>
    </row>
    <row r="1318" spans="1:74" x14ac:dyDescent="0.25">
      <c r="A1318">
        <v>1</v>
      </c>
      <c r="B1318" s="15">
        <v>18807</v>
      </c>
      <c r="C1318" s="15">
        <v>-67.176196689999998</v>
      </c>
      <c r="D1318" s="15">
        <v>-15.99250574</v>
      </c>
      <c r="E1318" s="16">
        <v>1</v>
      </c>
      <c r="F1318" s="19">
        <v>27452.940863048501</v>
      </c>
      <c r="G1318" s="19">
        <v>81.548266932673613</v>
      </c>
      <c r="H1318" s="16" t="str">
        <f>IF(LCOE_SensitivityScenarios!BF1317&gt;'OnSSET_original_NoMG-PV-Diesel'!M1317,'OnSSET_original_NoMG-PV-Diesel'!L1317,LCOE_SensitivityScenarios!BG1317)</f>
        <v>SA_Diesel</v>
      </c>
      <c r="I1318" s="39" t="str">
        <f>IF(LCOE_SensitivityScenarios!BK1317&gt;'OnSSET_original_NoMG-PV-Diesel'!M1317,'OnSSET_original_NoMG-PV-Diesel'!L1317,LCOE_SensitivityScenarios!BL1317)</f>
        <v>MG_Hybrid</v>
      </c>
      <c r="J1318" s="39" t="str">
        <f>IF(LCOE_SensitivityScenarios!BP1317&gt;'OnSSET_original_NoMG-PV-Diesel'!M1317,'OnSSET_original_NoMG-PV-Diesel'!L1317,LCOE_SensitivityScenarios!BQ1317)</f>
        <v>SA_Diesel</v>
      </c>
      <c r="K1318" s="38" t="str">
        <f>IF(LCOE_SensitivityScenarios!BU1317&gt;'OnSSET_original_NoMG-PV-Diesel'!V1317,'OnSSET_original_NoMG-PV-Diesel'!U1317,LCOE_SensitivityScenarios!BV1317)</f>
        <v>SA_Diesel</v>
      </c>
      <c r="L1318" s="39" t="str">
        <f>IF(LCOE_SensitivityScenarios!BZ1317&gt;'OnSSET_original_NoMG-PV-Diesel'!V1317,'OnSSET_original_NoMG-PV-Diesel'!U1317,LCOE_SensitivityScenarios!CA1317)</f>
        <v>SA_Diesel</v>
      </c>
      <c r="M1318" s="40" t="str">
        <f>IF(LCOE_SensitivityScenarios!CE1317&gt;'OnSSET_original_NoMG-PV-Diesel'!V1317,'OnSSET_original_NoMG-PV-Diesel'!U1317,LCOE_SensitivityScenarios!CF1317)</f>
        <v>SA_Diesel</v>
      </c>
      <c r="N1318" s="39" t="str">
        <f>IF(LCOE_SensitivityScenarios!CJ1317&gt;'OnSSET_original_NoMG-PV-Diesel'!AE1317,'OnSSET_original_NoMG-PV-Diesel'!AD1317,LCOE_SensitivityScenarios!CK1317)</f>
        <v>SA_Diesel</v>
      </c>
      <c r="O1318" s="39" t="str">
        <f>IF(LCOE_SensitivityScenarios!CO1317&gt;'OnSSET_original_NoMG-PV-Diesel'!AE1317,'OnSSET_original_NoMG-PV-Diesel'!AD1317,LCOE_SensitivityScenarios!CP1317)</f>
        <v>SA_Diesel</v>
      </c>
      <c r="P1318" s="40" t="str">
        <f>IF(LCOE_SensitivityScenarios!CT1317&gt;'OnSSET_original_NoMG-PV-Diesel'!AE1317,'OnSSET_original_NoMG-PV-Diesel'!AD1317,LCOE_SensitivityScenarios!CU1317)</f>
        <v>SA_Diesel</v>
      </c>
      <c r="Q1318" s="38">
        <f>IF(LCOE_SensitivityScenarios!BF1317&gt;'OnSSET_original_NoMG-PV-Diesel'!M1317,'OnSSET_original_NoMG-PV-Diesel'!M1317,LCOE_SensitivityScenarios!BF1317)</f>
        <v>0.53255464742602199</v>
      </c>
      <c r="R1318" s="28">
        <f>MIN('OnSSET_original_NoMG-PV-Diesel'!E1317:I1317,LCOE_SensitivityScenarios!BK1317)</f>
        <v>0.5268137713764296</v>
      </c>
      <c r="S1318" s="28">
        <f>MIN('OnSSET_original_NoMG-PV-Diesel'!E1317:I1317,LCOE_SensitivityScenarios!BP1317)</f>
        <v>0.53255464742602199</v>
      </c>
      <c r="T1318" s="27">
        <f>MIN('OnSSET_original_NoMG-PV-Diesel'!N1317:R1317,LCOE_SensitivityScenarios!BU1317)</f>
        <v>0.39033746036260603</v>
      </c>
      <c r="U1318" s="28">
        <f>MIN('OnSSET_original_NoMG-PV-Diesel'!N1317:R1317,LCOE_SensitivityScenarios!BZ1317)</f>
        <v>0.39033746036260603</v>
      </c>
      <c r="V1318" s="29">
        <f>MIN('OnSSET_original_NoMG-PV-Diesel'!N1317:R1317,LCOE_SensitivityScenarios!CE1317)</f>
        <v>0.39033746036260603</v>
      </c>
      <c r="W1318" s="28">
        <f>MIN('OnSSET_original_NoMG-PV-Diesel'!W1317:AA1317,LCOE_SensitivityScenarios!CJ1317)</f>
        <v>0.205981847502622</v>
      </c>
      <c r="X1318" s="28">
        <f>MIN('OnSSET_original_NoMG-PV-Diesel'!W1317:AA1317,LCOE_SensitivityScenarios!CO1317)</f>
        <v>0.205981847502622</v>
      </c>
      <c r="Y1318" s="29">
        <f>MIN('OnSSET_original_NoMG-PV-Diesel'!W1317:AA1317,LCOE_SensitivityScenarios!CT1317)</f>
        <v>0.205981847502622</v>
      </c>
      <c r="Z1318">
        <f>IF(H1318='OnSSET_original_NoMG-PV-Diesel'!L1317,'OnSSET_original_NoMG-PV-Diesel'!K1317,"wait")</f>
        <v>12.535589435182001</v>
      </c>
      <c r="AA1318">
        <f>VLOOKUP(B1318,[2]s1!$A$2:$T$275,20,FALSE)</f>
        <v>14.385</v>
      </c>
      <c r="AB1318">
        <f>IF(J1318='OnSSET_original_NoMG-PV-Diesel'!L1317,'OnSSET_original_NoMG-PV-Diesel'!K1317,"wait")</f>
        <v>12.535589435182001</v>
      </c>
      <c r="AC1318">
        <f>IF(K1318='OnSSET_original_NoMG-PV-Diesel'!U1317,'OnSSET_original_NoMG-PV-Diesel'!T1317,"wait")</f>
        <v>12.535589435182001</v>
      </c>
      <c r="AD1318">
        <f>IF(L1318='OnSSET_original_NoMG-PV-Diesel'!U1317,'OnSSET_original_NoMG-PV-Diesel'!T1317,"wait")</f>
        <v>12.535589435182001</v>
      </c>
      <c r="AE1318">
        <f>IF(M1318='OnSSET_original_NoMG-PV-Diesel'!U1317,'OnSSET_original_NoMG-PV-Diesel'!T1317,"wait")</f>
        <v>12.535589435182001</v>
      </c>
      <c r="AF1318">
        <f>IF(N1318='OnSSET_original_NoMG-PV-Diesel'!AD1317,'OnSSET_original_NoMG-PV-Diesel'!AC1317,"wait")</f>
        <v>12.535589435182001</v>
      </c>
      <c r="AG1318">
        <f>IF(O1318='OnSSET_original_NoMG-PV-Diesel'!AD1317,'OnSSET_original_NoMG-PV-Diesel'!AC1317,"wait")</f>
        <v>12.535589435182001</v>
      </c>
      <c r="AH1318">
        <f>IF(P1318='OnSSET_original_NoMG-PV-Diesel'!AD1317,'OnSSET_original_NoMG-PV-Diesel'!AC1317,"wait")</f>
        <v>12.535589435182001</v>
      </c>
      <c r="AR1318">
        <v>43.243000000000002</v>
      </c>
      <c r="AS1318">
        <v>43.243000000000002</v>
      </c>
      <c r="AT1318">
        <v>0.109</v>
      </c>
      <c r="AU1318">
        <v>9.1999999999999998E-2</v>
      </c>
      <c r="AV1318">
        <v>55961.370519999997</v>
      </c>
      <c r="AW1318">
        <v>0</v>
      </c>
      <c r="AX1318">
        <v>10700.46537</v>
      </c>
      <c r="AZ1318">
        <f>SUMIF([1]base!$A$2:$A$169,B1318,[1]base!$V$2:$V$169)</f>
        <v>0</v>
      </c>
      <c r="BA1318">
        <f>SUMIF([2]s1!$A$2:$A$275,B1318,[2]s1!$U$2:$U$275)</f>
        <v>39611.199999999997</v>
      </c>
      <c r="BB1318">
        <f>SUMIF([3]s2!$A$2:$A$115,B1318,[3]s2!$U$2:$U$115)</f>
        <v>0</v>
      </c>
      <c r="BC1318">
        <f>SUMIF([4]s3!$A$2:$A$245,B1318,[4]s3!$U$2:$U$245)</f>
        <v>0</v>
      </c>
      <c r="BD1318">
        <f>SUMIF([5]s4!$A$2:$A$74,B1318,[5]s4!$U$2:$U$74)</f>
        <v>0</v>
      </c>
      <c r="BF1318">
        <f t="shared" si="105"/>
        <v>0</v>
      </c>
      <c r="BG1318">
        <f t="shared" si="106"/>
        <v>106273.03589</v>
      </c>
      <c r="BH1318">
        <f t="shared" si="107"/>
        <v>0</v>
      </c>
      <c r="BI1318">
        <f t="shared" si="108"/>
        <v>0</v>
      </c>
      <c r="BJ1318">
        <f t="shared" si="109"/>
        <v>0</v>
      </c>
      <c r="BL1318" t="s">
        <v>113</v>
      </c>
      <c r="BM1318" s="23">
        <v>15544.26749</v>
      </c>
      <c r="BN1318" s="23">
        <v>12.535589440000001</v>
      </c>
      <c r="BP1318" t="s">
        <v>183</v>
      </c>
      <c r="BQ1318" s="23">
        <v>15544.26749</v>
      </c>
      <c r="BR1318" s="23">
        <v>12.535589440000001</v>
      </c>
      <c r="BT1318" t="s">
        <v>183</v>
      </c>
      <c r="BU1318" s="23">
        <v>15544.26749</v>
      </c>
      <c r="BV1318" s="23">
        <v>12.535589440000001</v>
      </c>
    </row>
    <row r="1319" spans="1:74" x14ac:dyDescent="0.25">
      <c r="A1319">
        <v>1</v>
      </c>
      <c r="B1319" s="15">
        <v>18823</v>
      </c>
      <c r="C1319" s="15">
        <v>-67.163954439999998</v>
      </c>
      <c r="D1319" s="15">
        <v>-15.988096669999999</v>
      </c>
      <c r="E1319" s="16">
        <v>0</v>
      </c>
      <c r="F1319" s="19">
        <v>23790.6187515764</v>
      </c>
      <c r="G1319" s="19">
        <v>93.217540232194821</v>
      </c>
      <c r="H1319" s="16" t="str">
        <f>IF(LCOE_SensitivityScenarios!BF1318&gt;'OnSSET_original_NoMG-PV-Diesel'!M1318,'OnSSET_original_NoMG-PV-Diesel'!L1318,LCOE_SensitivityScenarios!BG1318)</f>
        <v>SA_PV</v>
      </c>
      <c r="I1319" s="39" t="str">
        <f>IF(LCOE_SensitivityScenarios!BK1318&gt;'OnSSET_original_NoMG-PV-Diesel'!M1318,'OnSSET_original_NoMG-PV-Diesel'!L1318,LCOE_SensitivityScenarios!BL1318)</f>
        <v>SA_PV</v>
      </c>
      <c r="J1319" s="39" t="str">
        <f>IF(LCOE_SensitivityScenarios!BP1318&gt;'OnSSET_original_NoMG-PV-Diesel'!M1318,'OnSSET_original_NoMG-PV-Diesel'!L1318,LCOE_SensitivityScenarios!BQ1318)</f>
        <v>SA_PV</v>
      </c>
      <c r="K1319" s="38" t="str">
        <f>IF(LCOE_SensitivityScenarios!BU1318&gt;'OnSSET_original_NoMG-PV-Diesel'!V1318,'OnSSET_original_NoMG-PV-Diesel'!U1318,LCOE_SensitivityScenarios!BV1318)</f>
        <v>SA_Diesel</v>
      </c>
      <c r="L1319" s="39" t="str">
        <f>IF(LCOE_SensitivityScenarios!BZ1318&gt;'OnSSET_original_NoMG-PV-Diesel'!V1318,'OnSSET_original_NoMG-PV-Diesel'!U1318,LCOE_SensitivityScenarios!CA1318)</f>
        <v>SA_Diesel</v>
      </c>
      <c r="M1319" s="40" t="str">
        <f>IF(LCOE_SensitivityScenarios!CE1318&gt;'OnSSET_original_NoMG-PV-Diesel'!V1318,'OnSSET_original_NoMG-PV-Diesel'!U1318,LCOE_SensitivityScenarios!CF1318)</f>
        <v>SA_Diesel</v>
      </c>
      <c r="N1319" s="39" t="str">
        <f>IF(LCOE_SensitivityScenarios!CJ1318&gt;'OnSSET_original_NoMG-PV-Diesel'!AE1318,'OnSSET_original_NoMG-PV-Diesel'!AD1318,LCOE_SensitivityScenarios!CK1318)</f>
        <v>SA_Diesel</v>
      </c>
      <c r="O1319" s="39" t="str">
        <f>IF(LCOE_SensitivityScenarios!CO1318&gt;'OnSSET_original_NoMG-PV-Diesel'!AE1318,'OnSSET_original_NoMG-PV-Diesel'!AD1318,LCOE_SensitivityScenarios!CP1318)</f>
        <v>SA_Diesel</v>
      </c>
      <c r="P1319" s="40" t="str">
        <f>IF(LCOE_SensitivityScenarios!CT1318&gt;'OnSSET_original_NoMG-PV-Diesel'!AE1318,'OnSSET_original_NoMG-PV-Diesel'!AD1318,LCOE_SensitivityScenarios!CU1318)</f>
        <v>SA_Diesel</v>
      </c>
      <c r="Q1319" s="38">
        <f>IF(LCOE_SensitivityScenarios!BF1318&gt;'OnSSET_original_NoMG-PV-Diesel'!M1318,'OnSSET_original_NoMG-PV-Diesel'!M1318,LCOE_SensitivityScenarios!BF1318)</f>
        <v>0.53373310936827001</v>
      </c>
      <c r="R1319" s="28">
        <f>MIN('OnSSET_original_NoMG-PV-Diesel'!E1318:I1318,LCOE_SensitivityScenarios!BK1318)</f>
        <v>0.53373310936827001</v>
      </c>
      <c r="S1319" s="28">
        <f>MIN('OnSSET_original_NoMG-PV-Diesel'!E1318:I1318,LCOE_SensitivityScenarios!BP1318)</f>
        <v>0.53373310936827001</v>
      </c>
      <c r="T1319" s="27">
        <f>MIN('OnSSET_original_NoMG-PV-Diesel'!N1318:R1318,LCOE_SensitivityScenarios!BU1318)</f>
        <v>0.425867814841075</v>
      </c>
      <c r="U1319" s="28">
        <f>MIN('OnSSET_original_NoMG-PV-Diesel'!N1318:R1318,LCOE_SensitivityScenarios!BZ1318)</f>
        <v>0.425867814841075</v>
      </c>
      <c r="V1319" s="29">
        <f>MIN('OnSSET_original_NoMG-PV-Diesel'!N1318:R1318,LCOE_SensitivityScenarios!CE1318)</f>
        <v>0.425867814841075</v>
      </c>
      <c r="W1319" s="28">
        <f>MIN('OnSSET_original_NoMG-PV-Diesel'!W1318:AA1318,LCOE_SensitivityScenarios!CJ1318)</f>
        <v>0.21804876034436599</v>
      </c>
      <c r="X1319" s="28">
        <f>MIN('OnSSET_original_NoMG-PV-Diesel'!W1318:AA1318,LCOE_SensitivityScenarios!CO1318)</f>
        <v>0.21804876034436599</v>
      </c>
      <c r="Y1319" s="29">
        <f>MIN('OnSSET_original_NoMG-PV-Diesel'!W1318:AA1318,LCOE_SensitivityScenarios!CT1318)</f>
        <v>0.21804876034436599</v>
      </c>
      <c r="Z1319">
        <f>IF(H1319='OnSSET_original_NoMG-PV-Diesel'!L1318,'OnSSET_original_NoMG-PV-Diesel'!K1318,"wait")</f>
        <v>14.588311719141799</v>
      </c>
      <c r="AA1319">
        <f>IF(I1319='OnSSET_original_NoMG-PV-Diesel'!L1318,'OnSSET_original_NoMG-PV-Diesel'!K1318,"wait")</f>
        <v>14.588311719141799</v>
      </c>
      <c r="AB1319">
        <f>IF(J1319='OnSSET_original_NoMG-PV-Diesel'!L1318,'OnSSET_original_NoMG-PV-Diesel'!K1318,"wait")</f>
        <v>14.588311719141799</v>
      </c>
      <c r="AC1319">
        <f>IF(K1319='OnSSET_original_NoMG-PV-Diesel'!U1318,'OnSSET_original_NoMG-PV-Diesel'!T1318,"wait")</f>
        <v>10.8632962335965</v>
      </c>
      <c r="AD1319">
        <f>IF(L1319='OnSSET_original_NoMG-PV-Diesel'!U1318,'OnSSET_original_NoMG-PV-Diesel'!T1318,"wait")</f>
        <v>10.8632962335965</v>
      </c>
      <c r="AE1319">
        <f>IF(M1319='OnSSET_original_NoMG-PV-Diesel'!U1318,'OnSSET_original_NoMG-PV-Diesel'!T1318,"wait")</f>
        <v>10.8632962335965</v>
      </c>
      <c r="AF1319">
        <f>IF(N1319='OnSSET_original_NoMG-PV-Diesel'!AD1318,'OnSSET_original_NoMG-PV-Diesel'!AC1318,"wait")</f>
        <v>10.8632962335965</v>
      </c>
      <c r="AG1319">
        <f>IF(O1319='OnSSET_original_NoMG-PV-Diesel'!AD1318,'OnSSET_original_NoMG-PV-Diesel'!AC1318,"wait")</f>
        <v>10.8632962335965</v>
      </c>
      <c r="AH1319">
        <f>IF(P1319='OnSSET_original_NoMG-PV-Diesel'!AD1318,'OnSSET_original_NoMG-PV-Diesel'!AC1318,"wait")</f>
        <v>10.8632962335965</v>
      </c>
      <c r="AR1319">
        <v>44.5</v>
      </c>
      <c r="AS1319">
        <v>44.5</v>
      </c>
      <c r="AT1319">
        <v>8.1000000000000003E-2</v>
      </c>
      <c r="AU1319">
        <v>5.8999999999999997E-2</v>
      </c>
      <c r="AV1319">
        <v>61955.771309999996</v>
      </c>
      <c r="AW1319">
        <v>0</v>
      </c>
      <c r="AX1319">
        <v>13299.149820000001</v>
      </c>
      <c r="AZ1319">
        <f>SUMIF([1]base!$A$2:$A$169,B1319,[1]base!$V$2:$V$169)</f>
        <v>0</v>
      </c>
      <c r="BA1319">
        <f>SUMIF([2]s1!$A$2:$A$275,B1319,[2]s1!$U$2:$U$275)</f>
        <v>0</v>
      </c>
      <c r="BB1319">
        <f>SUMIF([3]s2!$A$2:$A$115,B1319,[3]s2!$U$2:$U$115)</f>
        <v>0</v>
      </c>
      <c r="BC1319">
        <f>SUMIF([4]s3!$A$2:$A$245,B1319,[4]s3!$U$2:$U$245)</f>
        <v>0</v>
      </c>
      <c r="BD1319">
        <f>SUMIF([5]s4!$A$2:$A$74,B1319,[5]s4!$U$2:$U$74)</f>
        <v>0</v>
      </c>
      <c r="BF1319">
        <f t="shared" si="105"/>
        <v>0</v>
      </c>
      <c r="BG1319">
        <f t="shared" si="106"/>
        <v>0</v>
      </c>
      <c r="BH1319">
        <f t="shared" si="107"/>
        <v>0</v>
      </c>
      <c r="BI1319">
        <f t="shared" si="108"/>
        <v>0</v>
      </c>
      <c r="BJ1319">
        <f t="shared" si="109"/>
        <v>0</v>
      </c>
      <c r="BL1319" t="s">
        <v>114</v>
      </c>
      <c r="BM1319" s="23">
        <v>84320.441739999995</v>
      </c>
      <c r="BN1319" s="23">
        <v>14.58831172</v>
      </c>
      <c r="BP1319" t="s">
        <v>183</v>
      </c>
      <c r="BQ1319" s="23">
        <v>13470.6057</v>
      </c>
      <c r="BR1319" s="23">
        <v>10.86329623</v>
      </c>
      <c r="BT1319" t="s">
        <v>183</v>
      </c>
      <c r="BU1319" s="23">
        <v>13470.6057</v>
      </c>
      <c r="BV1319" s="23">
        <v>10.86329623</v>
      </c>
    </row>
    <row r="1320" spans="1:74" x14ac:dyDescent="0.25">
      <c r="A1320">
        <v>1</v>
      </c>
      <c r="B1320" s="15">
        <v>18829</v>
      </c>
      <c r="C1320" s="15">
        <v>-67.267558460000004</v>
      </c>
      <c r="D1320" s="15">
        <v>-15.94055917</v>
      </c>
      <c r="E1320" s="16">
        <v>1</v>
      </c>
      <c r="F1320" s="19">
        <v>18918.5437658917</v>
      </c>
      <c r="G1320" s="19">
        <v>51.821717060437578</v>
      </c>
      <c r="H1320" s="16" t="str">
        <f>IF(LCOE_SensitivityScenarios!BF1319&gt;'OnSSET_original_NoMG-PV-Diesel'!M1319,'OnSSET_original_NoMG-PV-Diesel'!L1319,LCOE_SensitivityScenarios!BG1319)</f>
        <v>SA_PV</v>
      </c>
      <c r="I1320" s="39" t="str">
        <f>IF(LCOE_SensitivityScenarios!BK1319&gt;'OnSSET_original_NoMG-PV-Diesel'!M1319,'OnSSET_original_NoMG-PV-Diesel'!L1319,LCOE_SensitivityScenarios!BL1319)</f>
        <v>SA_PV</v>
      </c>
      <c r="J1320" s="39" t="str">
        <f>IF(LCOE_SensitivityScenarios!BP1319&gt;'OnSSET_original_NoMG-PV-Diesel'!M1319,'OnSSET_original_NoMG-PV-Diesel'!L1319,LCOE_SensitivityScenarios!BQ1319)</f>
        <v>SA_PV</v>
      </c>
      <c r="K1320" s="38" t="str">
        <f>IF(LCOE_SensitivityScenarios!BU1319&gt;'OnSSET_original_NoMG-PV-Diesel'!V1319,'OnSSET_original_NoMG-PV-Diesel'!U1319,LCOE_SensitivityScenarios!BV1319)</f>
        <v>SA_Diesel</v>
      </c>
      <c r="L1320" s="39" t="str">
        <f>IF(LCOE_SensitivityScenarios!BZ1319&gt;'OnSSET_original_NoMG-PV-Diesel'!V1319,'OnSSET_original_NoMG-PV-Diesel'!U1319,LCOE_SensitivityScenarios!CA1319)</f>
        <v>SA_Diesel</v>
      </c>
      <c r="M1320" s="40" t="str">
        <f>IF(LCOE_SensitivityScenarios!CE1319&gt;'OnSSET_original_NoMG-PV-Diesel'!V1319,'OnSSET_original_NoMG-PV-Diesel'!U1319,LCOE_SensitivityScenarios!CF1319)</f>
        <v>SA_Diesel</v>
      </c>
      <c r="N1320" s="39" t="str">
        <f>IF(LCOE_SensitivityScenarios!CJ1319&gt;'OnSSET_original_NoMG-PV-Diesel'!AE1319,'OnSSET_original_NoMG-PV-Diesel'!AD1319,LCOE_SensitivityScenarios!CK1319)</f>
        <v>SA_Diesel</v>
      </c>
      <c r="O1320" s="39" t="str">
        <f>IF(LCOE_SensitivityScenarios!CO1319&gt;'OnSSET_original_NoMG-PV-Diesel'!AE1319,'OnSSET_original_NoMG-PV-Diesel'!AD1319,LCOE_SensitivityScenarios!CP1319)</f>
        <v>SA_Diesel</v>
      </c>
      <c r="P1320" s="40" t="str">
        <f>IF(LCOE_SensitivityScenarios!CT1319&gt;'OnSSET_original_NoMG-PV-Diesel'!AE1319,'OnSSET_original_NoMG-PV-Diesel'!AD1319,LCOE_SensitivityScenarios!CU1319)</f>
        <v>SA_Diesel</v>
      </c>
      <c r="Q1320" s="38">
        <f>IF(LCOE_SensitivityScenarios!BF1319&gt;'OnSSET_original_NoMG-PV-Diesel'!M1319,'OnSSET_original_NoMG-PV-Diesel'!M1319,LCOE_SensitivityScenarios!BF1319)</f>
        <v>0.57981078787488405</v>
      </c>
      <c r="R1320" s="28">
        <f>MIN('OnSSET_original_NoMG-PV-Diesel'!E1319:I1319,LCOE_SensitivityScenarios!BK1319)</f>
        <v>0.57981078787488405</v>
      </c>
      <c r="S1320" s="28">
        <f>MIN('OnSSET_original_NoMG-PV-Diesel'!E1319:I1319,LCOE_SensitivityScenarios!BP1319)</f>
        <v>0.57981078787488405</v>
      </c>
      <c r="T1320" s="27">
        <f>MIN('OnSSET_original_NoMG-PV-Diesel'!N1319:R1319,LCOE_SensitivityScenarios!BU1319)</f>
        <v>0.46139816931954503</v>
      </c>
      <c r="U1320" s="28">
        <f>MIN('OnSSET_original_NoMG-PV-Diesel'!N1319:R1319,LCOE_SensitivityScenarios!BZ1319)</f>
        <v>0.46139816931954503</v>
      </c>
      <c r="V1320" s="29">
        <f>MIN('OnSSET_original_NoMG-PV-Diesel'!N1319:R1319,LCOE_SensitivityScenarios!CE1319)</f>
        <v>0.46139816931954503</v>
      </c>
      <c r="W1320" s="28">
        <f>MIN('OnSSET_original_NoMG-PV-Diesel'!W1319:AA1319,LCOE_SensitivityScenarios!CJ1319)</f>
        <v>0.23011567318611101</v>
      </c>
      <c r="X1320" s="28">
        <f>MIN('OnSSET_original_NoMG-PV-Diesel'!W1319:AA1319,LCOE_SensitivityScenarios!CO1319)</f>
        <v>0.23011567318611101</v>
      </c>
      <c r="Y1320" s="29">
        <f>MIN('OnSSET_original_NoMG-PV-Diesel'!W1319:AA1319,LCOE_SensitivityScenarios!CT1319)</f>
        <v>0.23011567318611101</v>
      </c>
      <c r="Z1320">
        <f>IF(H1320='OnSSET_original_NoMG-PV-Diesel'!L1319,'OnSSET_original_NoMG-PV-Diesel'!K1319,"wait")</f>
        <v>12.602280686045599</v>
      </c>
      <c r="AA1320">
        <f>IF(I1320='OnSSET_original_NoMG-PV-Diesel'!L1319,'OnSSET_original_NoMG-PV-Diesel'!K1319,"wait")</f>
        <v>12.602280686045599</v>
      </c>
      <c r="AB1320">
        <f>IF(J1320='OnSSET_original_NoMG-PV-Diesel'!L1319,'OnSSET_original_NoMG-PV-Diesel'!K1319,"wait")</f>
        <v>12.602280686045599</v>
      </c>
      <c r="AC1320">
        <f>IF(K1320='OnSSET_original_NoMG-PV-Diesel'!U1319,'OnSSET_original_NoMG-PV-Diesel'!T1319,"wait")</f>
        <v>8.6386044593113098</v>
      </c>
      <c r="AD1320">
        <f>IF(L1320='OnSSET_original_NoMG-PV-Diesel'!U1319,'OnSSET_original_NoMG-PV-Diesel'!T1319,"wait")</f>
        <v>8.6386044593113098</v>
      </c>
      <c r="AE1320">
        <f>IF(M1320='OnSSET_original_NoMG-PV-Diesel'!U1319,'OnSSET_original_NoMG-PV-Diesel'!T1319,"wait")</f>
        <v>8.6386044593113098</v>
      </c>
      <c r="AF1320">
        <f>IF(N1320='OnSSET_original_NoMG-PV-Diesel'!AD1319,'OnSSET_original_NoMG-PV-Diesel'!AC1319,"wait")</f>
        <v>8.6386044593113098</v>
      </c>
      <c r="AG1320">
        <f>IF(O1320='OnSSET_original_NoMG-PV-Diesel'!AD1319,'OnSSET_original_NoMG-PV-Diesel'!AC1319,"wait")</f>
        <v>8.6386044593113098</v>
      </c>
      <c r="AH1320">
        <f>IF(P1320='OnSSET_original_NoMG-PV-Diesel'!AD1319,'OnSSET_original_NoMG-PV-Diesel'!AC1319,"wait")</f>
        <v>8.6386044593113098</v>
      </c>
      <c r="AR1320">
        <v>32.222000000000001</v>
      </c>
      <c r="AS1320">
        <v>32.222000000000001</v>
      </c>
      <c r="AT1320">
        <v>0.01</v>
      </c>
      <c r="AU1320">
        <v>1.7000000000000001E-2</v>
      </c>
      <c r="AV1320">
        <v>49609.142979999997</v>
      </c>
      <c r="AW1320">
        <v>0</v>
      </c>
      <c r="AX1320">
        <v>8254.6447200000002</v>
      </c>
      <c r="AZ1320">
        <f>SUMIF([1]base!$A$2:$A$169,B1320,[1]base!$V$2:$V$169)</f>
        <v>0</v>
      </c>
      <c r="BA1320">
        <f>SUMIF([2]s1!$A$2:$A$275,B1320,[2]s1!$U$2:$U$275)</f>
        <v>0</v>
      </c>
      <c r="BB1320">
        <f>SUMIF([3]s2!$A$2:$A$115,B1320,[3]s2!$U$2:$U$115)</f>
        <v>0</v>
      </c>
      <c r="BC1320">
        <f>SUMIF([4]s3!$A$2:$A$245,B1320,[4]s3!$U$2:$U$245)</f>
        <v>0</v>
      </c>
      <c r="BD1320">
        <f>SUMIF([5]s4!$A$2:$A$74,B1320,[5]s4!$U$2:$U$74)</f>
        <v>0</v>
      </c>
      <c r="BF1320">
        <f t="shared" si="105"/>
        <v>0</v>
      </c>
      <c r="BG1320">
        <f t="shared" si="106"/>
        <v>0</v>
      </c>
      <c r="BH1320">
        <f t="shared" si="107"/>
        <v>0</v>
      </c>
      <c r="BI1320">
        <f t="shared" si="108"/>
        <v>0</v>
      </c>
      <c r="BJ1320">
        <f t="shared" si="109"/>
        <v>0</v>
      </c>
      <c r="BL1320" t="s">
        <v>114</v>
      </c>
      <c r="BM1320" s="23">
        <v>72841.182369999995</v>
      </c>
      <c r="BN1320" s="23">
        <v>12.602280690000001</v>
      </c>
      <c r="BP1320" t="s">
        <v>183</v>
      </c>
      <c r="BQ1320" s="23">
        <v>10711.963659999999</v>
      </c>
      <c r="BR1320" s="23">
        <v>8.6386044589999997</v>
      </c>
      <c r="BT1320" t="s">
        <v>183</v>
      </c>
      <c r="BU1320" s="23">
        <v>10711.963659999999</v>
      </c>
      <c r="BV1320" s="23">
        <v>8.6386044589999997</v>
      </c>
    </row>
    <row r="1321" spans="1:74" x14ac:dyDescent="0.25">
      <c r="A1321">
        <v>1</v>
      </c>
      <c r="B1321" s="15">
        <v>18834</v>
      </c>
      <c r="C1321" s="15">
        <v>-67.225699210000002</v>
      </c>
      <c r="D1321" s="15">
        <v>-16.104283720000002</v>
      </c>
      <c r="E1321" s="16">
        <v>1</v>
      </c>
      <c r="F1321" s="19">
        <v>27881.544466254702</v>
      </c>
      <c r="G1321" s="19">
        <v>78.302428629413384</v>
      </c>
      <c r="H1321" s="16" t="str">
        <f>IF(LCOE_SensitivityScenarios!BF1320&gt;'OnSSET_original_NoMG-PV-Diesel'!M1320,'OnSSET_original_NoMG-PV-Diesel'!L1320,LCOE_SensitivityScenarios!BG1320)</f>
        <v>SA_PV</v>
      </c>
      <c r="I1321" s="39" t="str">
        <f>IF(LCOE_SensitivityScenarios!BK1320&gt;'OnSSET_original_NoMG-PV-Diesel'!M1320,'OnSSET_original_NoMG-PV-Diesel'!L1320,LCOE_SensitivityScenarios!BL1320)</f>
        <v>MG_Hybrid</v>
      </c>
      <c r="J1321" s="39" t="str">
        <f>IF(LCOE_SensitivityScenarios!BP1320&gt;'OnSSET_original_NoMG-PV-Diesel'!M1320,'OnSSET_original_NoMG-PV-Diesel'!L1320,LCOE_SensitivityScenarios!BQ1320)</f>
        <v>SA_PV</v>
      </c>
      <c r="K1321" s="38" t="str">
        <f>IF(LCOE_SensitivityScenarios!BU1320&gt;'OnSSET_original_NoMG-PV-Diesel'!V1320,'OnSSET_original_NoMG-PV-Diesel'!U1320,LCOE_SensitivityScenarios!BV1320)</f>
        <v>MG_Hybrid</v>
      </c>
      <c r="L1321" s="39" t="str">
        <f>IF(LCOE_SensitivityScenarios!BZ1320&gt;'OnSSET_original_NoMG-PV-Diesel'!V1320,'OnSSET_original_NoMG-PV-Diesel'!U1320,LCOE_SensitivityScenarios!CA1320)</f>
        <v>MG_Hybrid</v>
      </c>
      <c r="M1321" s="40" t="str">
        <f>IF(LCOE_SensitivityScenarios!CE1320&gt;'OnSSET_original_NoMG-PV-Diesel'!V1320,'OnSSET_original_NoMG-PV-Diesel'!U1320,LCOE_SensitivityScenarios!CF1320)</f>
        <v>SA_Diesel</v>
      </c>
      <c r="N1321" s="39" t="str">
        <f>IF(LCOE_SensitivityScenarios!CJ1320&gt;'OnSSET_original_NoMG-PV-Diesel'!AE1320,'OnSSET_original_NoMG-PV-Diesel'!AD1320,LCOE_SensitivityScenarios!CK1320)</f>
        <v>SA_Diesel</v>
      </c>
      <c r="O1321" s="39" t="str">
        <f>IF(LCOE_SensitivityScenarios!CO1320&gt;'OnSSET_original_NoMG-PV-Diesel'!AE1320,'OnSSET_original_NoMG-PV-Diesel'!AD1320,LCOE_SensitivityScenarios!CP1320)</f>
        <v>SA_Diesel</v>
      </c>
      <c r="P1321" s="40" t="str">
        <f>IF(LCOE_SensitivityScenarios!CT1320&gt;'OnSSET_original_NoMG-PV-Diesel'!AE1320,'OnSSET_original_NoMG-PV-Diesel'!AD1320,LCOE_SensitivityScenarios!CU1320)</f>
        <v>SA_Diesel</v>
      </c>
      <c r="Q1321" s="38">
        <f>IF(LCOE_SensitivityScenarios!BF1320&gt;'OnSSET_original_NoMG-PV-Diesel'!M1320,'OnSSET_original_NoMG-PV-Diesel'!M1320,LCOE_SensitivityScenarios!BF1320)</f>
        <v>0.57601214662019395</v>
      </c>
      <c r="R1321" s="28">
        <f>MIN('OnSSET_original_NoMG-PV-Diesel'!E1320:I1320,LCOE_SensitivityScenarios!BK1320)</f>
        <v>0.54835779975750598</v>
      </c>
      <c r="S1321" s="28">
        <f>MIN('OnSSET_original_NoMG-PV-Diesel'!E1320:I1320,LCOE_SensitivityScenarios!BP1320)</f>
        <v>0.57601214662019395</v>
      </c>
      <c r="T1321" s="27">
        <f>MIN('OnSSET_original_NoMG-PV-Diesel'!N1320:R1320,LCOE_SensitivityScenarios!BU1320)</f>
        <v>0.52890417429749792</v>
      </c>
      <c r="U1321" s="28">
        <f>MIN('OnSSET_original_NoMG-PV-Diesel'!N1320:R1320,LCOE_SensitivityScenarios!BZ1320)</f>
        <v>0.4919626663054979</v>
      </c>
      <c r="V1321" s="29">
        <f>MIN('OnSSET_original_NoMG-PV-Diesel'!N1320:R1320,LCOE_SensitivityScenarios!CE1320)</f>
        <v>0.53245887827648397</v>
      </c>
      <c r="W1321" s="28">
        <f>MIN('OnSSET_original_NoMG-PV-Diesel'!W1320:AA1320,LCOE_SensitivityScenarios!CJ1320)</f>
        <v>0.25424949886960002</v>
      </c>
      <c r="X1321" s="28">
        <f>MIN('OnSSET_original_NoMG-PV-Diesel'!W1320:AA1320,LCOE_SensitivityScenarios!CO1320)</f>
        <v>0.25424949886960002</v>
      </c>
      <c r="Y1321" s="29">
        <f>MIN('OnSSET_original_NoMG-PV-Diesel'!W1320:AA1320,LCOE_SensitivityScenarios!CT1320)</f>
        <v>0.25424949886960002</v>
      </c>
      <c r="Z1321">
        <f>IF(H1321='OnSSET_original_NoMG-PV-Diesel'!L1320,'OnSSET_original_NoMG-PV-Diesel'!K1320,"wait")</f>
        <v>18.451157743534299</v>
      </c>
      <c r="AA1321">
        <f>VLOOKUP(B1321,[2]s1!$A$2:$T$275,20,FALSE)</f>
        <v>14.385</v>
      </c>
      <c r="AB1321">
        <f>IF(J1321='OnSSET_original_NoMG-PV-Diesel'!L1320,'OnSSET_original_NoMG-PV-Diesel'!K1320,"wait")</f>
        <v>18.451157743534299</v>
      </c>
      <c r="AC1321">
        <f>VLOOKUP(B1321,[4]s3!$A$2:$T$275,20,FALSE)</f>
        <v>9.9060000000000006</v>
      </c>
      <c r="AD1321" t="str">
        <f>IF(L1321='OnSSET_original_NoMG-PV-Diesel'!U1320,'OnSSET_original_NoMG-PV-Diesel'!T1320,"wait")</f>
        <v>wait</v>
      </c>
      <c r="AE1321">
        <f>IF(M1321='OnSSET_original_NoMG-PV-Diesel'!U1320,'OnSSET_original_NoMG-PV-Diesel'!T1320,"wait")</f>
        <v>12.731298843038701</v>
      </c>
      <c r="AF1321">
        <f>IF(N1321='OnSSET_original_NoMG-PV-Diesel'!AD1320,'OnSSET_original_NoMG-PV-Diesel'!AC1320,"wait")</f>
        <v>12.731298843038701</v>
      </c>
      <c r="AG1321">
        <f>IF(O1321='OnSSET_original_NoMG-PV-Diesel'!AD1320,'OnSSET_original_NoMG-PV-Diesel'!AC1320,"wait")</f>
        <v>12.731298843038701</v>
      </c>
      <c r="AH1321">
        <f>IF(P1321='OnSSET_original_NoMG-PV-Diesel'!AD1320,'OnSSET_original_NoMG-PV-Diesel'!AC1320,"wait")</f>
        <v>12.731298843038701</v>
      </c>
      <c r="AR1321">
        <v>40.787999999999997</v>
      </c>
      <c r="AS1321">
        <v>40.787999999999997</v>
      </c>
      <c r="AT1321">
        <v>1.4999999999999999E-2</v>
      </c>
      <c r="AU1321">
        <v>0.02</v>
      </c>
      <c r="AV1321">
        <v>59215.651769999997</v>
      </c>
      <c r="AW1321">
        <v>0</v>
      </c>
      <c r="AX1321">
        <v>12076.23949</v>
      </c>
      <c r="AZ1321">
        <f>SUMIF([1]base!$A$2:$A$169,B1321,[1]base!$V$2:$V$169)</f>
        <v>0</v>
      </c>
      <c r="BA1321">
        <f>SUMIF([2]s1!$A$2:$A$275,B1321,[2]s1!$U$2:$U$275)</f>
        <v>39611.199999999997</v>
      </c>
      <c r="BB1321">
        <f>SUMIF([3]s2!$A$2:$A$115,B1321,[3]s2!$U$2:$U$115)</f>
        <v>0</v>
      </c>
      <c r="BC1321">
        <f>SUMIF([4]s3!$A$2:$A$245,B1321,[4]s3!$U$2:$U$245)</f>
        <v>17297.939999999999</v>
      </c>
      <c r="BD1321">
        <f>SUMIF([5]s4!$A$2:$A$74,B1321,[5]s4!$U$2:$U$74)</f>
        <v>0</v>
      </c>
      <c r="BF1321">
        <f t="shared" si="105"/>
        <v>0</v>
      </c>
      <c r="BG1321">
        <f t="shared" si="106"/>
        <v>110903.09126</v>
      </c>
      <c r="BH1321">
        <f t="shared" si="107"/>
        <v>0</v>
      </c>
      <c r="BI1321">
        <f t="shared" si="108"/>
        <v>88589.831260000006</v>
      </c>
      <c r="BJ1321">
        <f t="shared" si="109"/>
        <v>0</v>
      </c>
      <c r="BL1321" t="s">
        <v>114</v>
      </c>
      <c r="BM1321" s="23">
        <v>106647.6918</v>
      </c>
      <c r="BN1321" s="23">
        <v>18.451157739999999</v>
      </c>
      <c r="BP1321" t="s">
        <v>183</v>
      </c>
      <c r="BQ1321" s="23">
        <v>15786.949280000001</v>
      </c>
      <c r="BR1321" s="23">
        <v>12.731298839999999</v>
      </c>
      <c r="BT1321" t="s">
        <v>183</v>
      </c>
      <c r="BU1321" s="23">
        <v>15786.949280000001</v>
      </c>
      <c r="BV1321" s="23">
        <v>12.731298839999999</v>
      </c>
    </row>
    <row r="1322" spans="1:74" x14ac:dyDescent="0.25">
      <c r="A1322">
        <v>1</v>
      </c>
      <c r="B1322" s="15">
        <v>18841</v>
      </c>
      <c r="C1322" s="15">
        <v>-67.246077319999998</v>
      </c>
      <c r="D1322" s="15">
        <v>-16.24233517</v>
      </c>
      <c r="E1322" s="16">
        <v>1</v>
      </c>
      <c r="F1322" s="19">
        <v>20785.798086439099</v>
      </c>
      <c r="G1322" s="19">
        <v>61.74368783357248</v>
      </c>
      <c r="H1322" s="16" t="str">
        <f>IF(LCOE_SensitivityScenarios!BF1321&gt;'OnSSET_original_NoMG-PV-Diesel'!M1321,'OnSSET_original_NoMG-PV-Diesel'!L1321,LCOE_SensitivityScenarios!BG1321)</f>
        <v>SA_PV</v>
      </c>
      <c r="I1322" s="39" t="str">
        <f>IF(LCOE_SensitivityScenarios!BK1321&gt;'OnSSET_original_NoMG-PV-Diesel'!M1321,'OnSSET_original_NoMG-PV-Diesel'!L1321,LCOE_SensitivityScenarios!BL1321)</f>
        <v>SA_PV</v>
      </c>
      <c r="J1322" s="39" t="str">
        <f>IF(LCOE_SensitivityScenarios!BP1321&gt;'OnSSET_original_NoMG-PV-Diesel'!M1321,'OnSSET_original_NoMG-PV-Diesel'!L1321,LCOE_SensitivityScenarios!BQ1321)</f>
        <v>SA_PV</v>
      </c>
      <c r="K1322" s="38" t="str">
        <f>IF(LCOE_SensitivityScenarios!BU1321&gt;'OnSSET_original_NoMG-PV-Diesel'!V1321,'OnSSET_original_NoMG-PV-Diesel'!U1321,LCOE_SensitivityScenarios!BV1321)</f>
        <v>SA_Diesel</v>
      </c>
      <c r="L1322" s="39" t="str">
        <f>IF(LCOE_SensitivityScenarios!BZ1321&gt;'OnSSET_original_NoMG-PV-Diesel'!V1321,'OnSSET_original_NoMG-PV-Diesel'!U1321,LCOE_SensitivityScenarios!CA1321)</f>
        <v>SA_Diesel</v>
      </c>
      <c r="M1322" s="40" t="str">
        <f>IF(LCOE_SensitivityScenarios!CE1321&gt;'OnSSET_original_NoMG-PV-Diesel'!V1321,'OnSSET_original_NoMG-PV-Diesel'!U1321,LCOE_SensitivityScenarios!CF1321)</f>
        <v>SA_Diesel</v>
      </c>
      <c r="N1322" s="39" t="str">
        <f>IF(LCOE_SensitivityScenarios!CJ1321&gt;'OnSSET_original_NoMG-PV-Diesel'!AE1321,'OnSSET_original_NoMG-PV-Diesel'!AD1321,LCOE_SensitivityScenarios!CK1321)</f>
        <v>SA_Diesel</v>
      </c>
      <c r="O1322" s="39" t="str">
        <f>IF(LCOE_SensitivityScenarios!CO1321&gt;'OnSSET_original_NoMG-PV-Diesel'!AE1321,'OnSSET_original_NoMG-PV-Diesel'!AD1321,LCOE_SensitivityScenarios!CP1321)</f>
        <v>SA_Diesel</v>
      </c>
      <c r="P1322" s="40" t="str">
        <f>IF(LCOE_SensitivityScenarios!CT1321&gt;'OnSSET_original_NoMG-PV-Diesel'!AE1321,'OnSSET_original_NoMG-PV-Diesel'!AD1321,LCOE_SensitivityScenarios!CU1321)</f>
        <v>SA_Diesel</v>
      </c>
      <c r="Q1322" s="38">
        <f>IF(LCOE_SensitivityScenarios!BF1321&gt;'OnSSET_original_NoMG-PV-Diesel'!M1321,'OnSSET_original_NoMG-PV-Diesel'!M1321,LCOE_SensitivityScenarios!BF1321)</f>
        <v>0.48200305505551999</v>
      </c>
      <c r="R1322" s="28">
        <f>MIN('OnSSET_original_NoMG-PV-Diesel'!E1321:I1321,LCOE_SensitivityScenarios!BK1321)</f>
        <v>0.48200305505551999</v>
      </c>
      <c r="S1322" s="28">
        <f>MIN('OnSSET_original_NoMG-PV-Diesel'!E1321:I1321,LCOE_SensitivityScenarios!BP1321)</f>
        <v>0.48200305505551999</v>
      </c>
      <c r="T1322" s="27">
        <f>MIN('OnSSET_original_NoMG-PV-Diesel'!N1321:R1321,LCOE_SensitivityScenarios!BU1321)</f>
        <v>0.44363299208030998</v>
      </c>
      <c r="U1322" s="28">
        <f>MIN('OnSSET_original_NoMG-PV-Diesel'!N1321:R1321,LCOE_SensitivityScenarios!BZ1321)</f>
        <v>0.44363299208030998</v>
      </c>
      <c r="V1322" s="29">
        <f>MIN('OnSSET_original_NoMG-PV-Diesel'!N1321:R1321,LCOE_SensitivityScenarios!CE1321)</f>
        <v>0.44363299208030998</v>
      </c>
      <c r="W1322" s="28">
        <f>MIN('OnSSET_original_NoMG-PV-Diesel'!W1321:AA1321,LCOE_SensitivityScenarios!CJ1321)</f>
        <v>0.22408221676523901</v>
      </c>
      <c r="X1322" s="28">
        <f>MIN('OnSSET_original_NoMG-PV-Diesel'!W1321:AA1321,LCOE_SensitivityScenarios!CO1321)</f>
        <v>0.22408221676523901</v>
      </c>
      <c r="Y1322" s="29">
        <f>MIN('OnSSET_original_NoMG-PV-Diesel'!W1321:AA1321,LCOE_SensitivityScenarios!CT1321)</f>
        <v>0.22408221676523901</v>
      </c>
      <c r="Z1322">
        <f>IF(H1322='OnSSET_original_NoMG-PV-Diesel'!L1321,'OnSSET_original_NoMG-PV-Diesel'!K1321,"wait")</f>
        <v>13.1223472767924</v>
      </c>
      <c r="AA1322">
        <f>IF(I1322='OnSSET_original_NoMG-PV-Diesel'!L1321,'OnSSET_original_NoMG-PV-Diesel'!K1321,"wait")</f>
        <v>13.1223472767924</v>
      </c>
      <c r="AB1322">
        <f>IF(J1322='OnSSET_original_NoMG-PV-Diesel'!L1321,'OnSSET_original_NoMG-PV-Diesel'!K1321,"wait")</f>
        <v>13.1223472767924</v>
      </c>
      <c r="AC1322">
        <f>IF(K1322='OnSSET_original_NoMG-PV-Diesel'!U1321,'OnSSET_original_NoMG-PV-Diesel'!T1321,"wait")</f>
        <v>9.4912320029402597</v>
      </c>
      <c r="AD1322">
        <f>IF(L1322='OnSSET_original_NoMG-PV-Diesel'!U1321,'OnSSET_original_NoMG-PV-Diesel'!T1321,"wait")</f>
        <v>9.4912320029402597</v>
      </c>
      <c r="AE1322">
        <f>IF(M1322='OnSSET_original_NoMG-PV-Diesel'!U1321,'OnSSET_original_NoMG-PV-Diesel'!T1321,"wait")</f>
        <v>9.4912320029402597</v>
      </c>
      <c r="AF1322">
        <f>IF(N1322='OnSSET_original_NoMG-PV-Diesel'!AD1321,'OnSSET_original_NoMG-PV-Diesel'!AC1321,"wait")</f>
        <v>9.4912320029402597</v>
      </c>
      <c r="AG1322">
        <f>IF(O1322='OnSSET_original_NoMG-PV-Diesel'!AD1321,'OnSSET_original_NoMG-PV-Diesel'!AC1321,"wait")</f>
        <v>9.4912320029402597</v>
      </c>
      <c r="AH1322">
        <f>IF(P1322='OnSSET_original_NoMG-PV-Diesel'!AD1321,'OnSSET_original_NoMG-PV-Diesel'!AC1321,"wait")</f>
        <v>9.4912320029402597</v>
      </c>
      <c r="AR1322">
        <v>46.84</v>
      </c>
      <c r="AS1322">
        <v>37.280999999999999</v>
      </c>
      <c r="AT1322">
        <v>0.315</v>
      </c>
      <c r="AU1322">
        <v>0.33700000000000002</v>
      </c>
      <c r="AV1322">
        <v>49182.641810000001</v>
      </c>
      <c r="AW1322">
        <v>0</v>
      </c>
      <c r="AX1322">
        <v>8101.7809269999998</v>
      </c>
      <c r="AZ1322">
        <f>SUMIF([1]base!$A$2:$A$169,B1322,[1]base!$V$2:$V$169)</f>
        <v>0</v>
      </c>
      <c r="BA1322">
        <f>SUMIF([2]s1!$A$2:$A$275,B1322,[2]s1!$U$2:$U$275)</f>
        <v>0</v>
      </c>
      <c r="BB1322">
        <f>SUMIF([3]s2!$A$2:$A$115,B1322,[3]s2!$U$2:$U$115)</f>
        <v>0</v>
      </c>
      <c r="BC1322">
        <f>SUMIF([4]s3!$A$2:$A$245,B1322,[4]s3!$U$2:$U$245)</f>
        <v>0</v>
      </c>
      <c r="BD1322">
        <f>SUMIF([5]s4!$A$2:$A$74,B1322,[5]s4!$U$2:$U$74)</f>
        <v>0</v>
      </c>
      <c r="BF1322">
        <f t="shared" si="105"/>
        <v>0</v>
      </c>
      <c r="BG1322">
        <f t="shared" si="106"/>
        <v>0</v>
      </c>
      <c r="BH1322">
        <f t="shared" si="107"/>
        <v>0</v>
      </c>
      <c r="BI1322">
        <f t="shared" si="108"/>
        <v>0</v>
      </c>
      <c r="BJ1322">
        <f t="shared" si="109"/>
        <v>0</v>
      </c>
      <c r="BL1322" t="s">
        <v>114</v>
      </c>
      <c r="BM1322" s="23">
        <v>66530.300690000004</v>
      </c>
      <c r="BN1322" s="23">
        <v>13.12234728</v>
      </c>
      <c r="BP1322" t="s">
        <v>183</v>
      </c>
      <c r="BQ1322" s="23">
        <v>11769.231100000001</v>
      </c>
      <c r="BR1322" s="23">
        <v>9.4912320030000004</v>
      </c>
      <c r="BT1322" t="s">
        <v>183</v>
      </c>
      <c r="BU1322" s="23">
        <v>11769.231100000001</v>
      </c>
      <c r="BV1322" s="23">
        <v>9.4912320030000004</v>
      </c>
    </row>
    <row r="1323" spans="1:74" x14ac:dyDescent="0.25">
      <c r="A1323">
        <v>1</v>
      </c>
      <c r="B1323" s="15">
        <v>18848</v>
      </c>
      <c r="C1323" s="15">
        <v>-67.031384939999995</v>
      </c>
      <c r="D1323" s="15">
        <v>-16.100887660000001</v>
      </c>
      <c r="E1323" s="16">
        <v>1</v>
      </c>
      <c r="F1323" s="19">
        <v>28144.7121029558</v>
      </c>
      <c r="G1323" s="19">
        <v>83.603155932578105</v>
      </c>
      <c r="H1323" s="16" t="str">
        <f>IF(LCOE_SensitivityScenarios!BF1322&gt;'OnSSET_original_NoMG-PV-Diesel'!M1322,'OnSSET_original_NoMG-PV-Diesel'!L1322,LCOE_SensitivityScenarios!BG1322)</f>
        <v>SA_Diesel</v>
      </c>
      <c r="I1323" s="39" t="str">
        <f>IF(LCOE_SensitivityScenarios!BK1322&gt;'OnSSET_original_NoMG-PV-Diesel'!M1322,'OnSSET_original_NoMG-PV-Diesel'!L1322,LCOE_SensitivityScenarios!BL1322)</f>
        <v>MG_Hybrid</v>
      </c>
      <c r="J1323" s="39" t="str">
        <f>IF(LCOE_SensitivityScenarios!BP1322&gt;'OnSSET_original_NoMG-PV-Diesel'!M1322,'OnSSET_original_NoMG-PV-Diesel'!L1322,LCOE_SensitivityScenarios!BQ1322)</f>
        <v>SA_Diesel</v>
      </c>
      <c r="K1323" s="38" t="str">
        <f>IF(LCOE_SensitivityScenarios!BU1322&gt;'OnSSET_original_NoMG-PV-Diesel'!V1322,'OnSSET_original_NoMG-PV-Diesel'!U1322,LCOE_SensitivityScenarios!BV1322)</f>
        <v>SA_Diesel</v>
      </c>
      <c r="L1323" s="39" t="str">
        <f>IF(LCOE_SensitivityScenarios!BZ1322&gt;'OnSSET_original_NoMG-PV-Diesel'!V1322,'OnSSET_original_NoMG-PV-Diesel'!U1322,LCOE_SensitivityScenarios!CA1322)</f>
        <v>SA_Diesel</v>
      </c>
      <c r="M1323" s="40" t="str">
        <f>IF(LCOE_SensitivityScenarios!CE1322&gt;'OnSSET_original_NoMG-PV-Diesel'!V1322,'OnSSET_original_NoMG-PV-Diesel'!U1322,LCOE_SensitivityScenarios!CF1322)</f>
        <v>SA_Diesel</v>
      </c>
      <c r="N1323" s="39" t="str">
        <f>IF(LCOE_SensitivityScenarios!CJ1322&gt;'OnSSET_original_NoMG-PV-Diesel'!AE1322,'OnSSET_original_NoMG-PV-Diesel'!AD1322,LCOE_SensitivityScenarios!CK1322)</f>
        <v>SA_Diesel</v>
      </c>
      <c r="O1323" s="39" t="str">
        <f>IF(LCOE_SensitivityScenarios!CO1322&gt;'OnSSET_original_NoMG-PV-Diesel'!AE1322,'OnSSET_original_NoMG-PV-Diesel'!AD1322,LCOE_SensitivityScenarios!CP1322)</f>
        <v>SA_Diesel</v>
      </c>
      <c r="P1323" s="40" t="str">
        <f>IF(LCOE_SensitivityScenarios!CT1322&gt;'OnSSET_original_NoMG-PV-Diesel'!AE1322,'OnSSET_original_NoMG-PV-Diesel'!AD1322,LCOE_SensitivityScenarios!CU1322)</f>
        <v>SA_Diesel</v>
      </c>
      <c r="Q1323" s="38">
        <f>IF(LCOE_SensitivityScenarios!BF1322&gt;'OnSSET_original_NoMG-PV-Diesel'!M1322,'OnSSET_original_NoMG-PV-Diesel'!M1322,LCOE_SensitivityScenarios!BF1322)</f>
        <v>0.559370009296565</v>
      </c>
      <c r="R1323" s="28">
        <f>MIN('OnSSET_original_NoMG-PV-Diesel'!E1322:I1322,LCOE_SensitivityScenarios!BK1322)</f>
        <v>0.54038350342208541</v>
      </c>
      <c r="S1323" s="28">
        <f>MIN('OnSSET_original_NoMG-PV-Diesel'!E1322:I1322,LCOE_SensitivityScenarios!BP1322)</f>
        <v>0.559370009296565</v>
      </c>
      <c r="T1323" s="27">
        <f>MIN('OnSSET_original_NoMG-PV-Diesel'!N1322:R1322,LCOE_SensitivityScenarios!BU1322)</f>
        <v>0.40810263760184101</v>
      </c>
      <c r="U1323" s="28">
        <f>MIN('OnSSET_original_NoMG-PV-Diesel'!N1322:R1322,LCOE_SensitivityScenarios!BZ1322)</f>
        <v>0.40810263760184101</v>
      </c>
      <c r="V1323" s="29">
        <f>MIN('OnSSET_original_NoMG-PV-Diesel'!N1322:R1322,LCOE_SensitivityScenarios!CE1322)</f>
        <v>0.40810263760184101</v>
      </c>
      <c r="W1323" s="28">
        <f>MIN('OnSSET_original_NoMG-PV-Diesel'!W1322:AA1322,LCOE_SensitivityScenarios!CJ1322)</f>
        <v>0.21201530392349399</v>
      </c>
      <c r="X1323" s="28">
        <f>MIN('OnSSET_original_NoMG-PV-Diesel'!W1322:AA1322,LCOE_SensitivityScenarios!CO1322)</f>
        <v>0.21201530392349399</v>
      </c>
      <c r="Y1323" s="29">
        <f>MIN('OnSSET_original_NoMG-PV-Diesel'!W1322:AA1322,LCOE_SensitivityScenarios!CT1322)</f>
        <v>0.21201530392349399</v>
      </c>
      <c r="Z1323">
        <f>IF(H1323='OnSSET_original_NoMG-PV-Diesel'!L1322,'OnSSET_original_NoMG-PV-Diesel'!K1322,"wait")</f>
        <v>12.8514667136784</v>
      </c>
      <c r="AA1323">
        <f>VLOOKUP(B1323,[2]s1!$A$2:$T$275,20,FALSE)</f>
        <v>14.385</v>
      </c>
      <c r="AB1323">
        <f>IF(J1323='OnSSET_original_NoMG-PV-Diesel'!L1322,'OnSSET_original_NoMG-PV-Diesel'!K1322,"wait")</f>
        <v>12.8514667136784</v>
      </c>
      <c r="AC1323">
        <f>IF(K1323='OnSSET_original_NoMG-PV-Diesel'!U1322,'OnSSET_original_NoMG-PV-Diesel'!T1322,"wait")</f>
        <v>12.8514667136784</v>
      </c>
      <c r="AD1323">
        <f>IF(L1323='OnSSET_original_NoMG-PV-Diesel'!U1322,'OnSSET_original_NoMG-PV-Diesel'!T1322,"wait")</f>
        <v>12.8514667136784</v>
      </c>
      <c r="AE1323">
        <f>IF(M1323='OnSSET_original_NoMG-PV-Diesel'!U1322,'OnSSET_original_NoMG-PV-Diesel'!T1322,"wait")</f>
        <v>12.8514667136784</v>
      </c>
      <c r="AF1323">
        <f>IF(N1323='OnSSET_original_NoMG-PV-Diesel'!AD1322,'OnSSET_original_NoMG-PV-Diesel'!AC1322,"wait")</f>
        <v>12.8514667136784</v>
      </c>
      <c r="AG1323">
        <f>IF(O1323='OnSSET_original_NoMG-PV-Diesel'!AD1322,'OnSSET_original_NoMG-PV-Diesel'!AC1322,"wait")</f>
        <v>12.8514667136784</v>
      </c>
      <c r="AH1323">
        <f>IF(P1323='OnSSET_original_NoMG-PV-Diesel'!AD1322,'OnSSET_original_NoMG-PV-Diesel'!AC1322,"wait")</f>
        <v>12.8514667136784</v>
      </c>
      <c r="AR1323">
        <v>61.446999999999903</v>
      </c>
      <c r="AS1323">
        <v>61.446999999999903</v>
      </c>
      <c r="AT1323">
        <v>6.9349999999999996</v>
      </c>
      <c r="AU1323">
        <v>6.9560000000000004</v>
      </c>
      <c r="AV1323">
        <v>59565.525199999996</v>
      </c>
      <c r="AW1323">
        <v>0</v>
      </c>
      <c r="AX1323">
        <v>12229.103289999999</v>
      </c>
      <c r="AZ1323">
        <f>SUMIF([1]base!$A$2:$A$169,B1323,[1]base!$V$2:$V$169)</f>
        <v>0</v>
      </c>
      <c r="BA1323">
        <f>SUMIF([2]s1!$A$2:$A$275,B1323,[2]s1!$U$2:$U$275)</f>
        <v>39611.199999999997</v>
      </c>
      <c r="BB1323">
        <f>SUMIF([3]s2!$A$2:$A$115,B1323,[3]s2!$U$2:$U$115)</f>
        <v>0</v>
      </c>
      <c r="BC1323">
        <f>SUMIF([4]s3!$A$2:$A$245,B1323,[4]s3!$U$2:$U$245)</f>
        <v>0</v>
      </c>
      <c r="BD1323">
        <f>SUMIF([5]s4!$A$2:$A$74,B1323,[5]s4!$U$2:$U$74)</f>
        <v>0</v>
      </c>
      <c r="BF1323">
        <f t="shared" si="105"/>
        <v>0</v>
      </c>
      <c r="BG1323">
        <f t="shared" si="106"/>
        <v>111405.82849</v>
      </c>
      <c r="BH1323">
        <f t="shared" si="107"/>
        <v>0</v>
      </c>
      <c r="BI1323">
        <f t="shared" si="108"/>
        <v>0</v>
      </c>
      <c r="BJ1323">
        <f t="shared" si="109"/>
        <v>0</v>
      </c>
      <c r="BL1323" t="s">
        <v>113</v>
      </c>
      <c r="BM1323" s="23">
        <v>15935.95875</v>
      </c>
      <c r="BN1323" s="23">
        <v>12.85146671</v>
      </c>
      <c r="BP1323" t="s">
        <v>183</v>
      </c>
      <c r="BQ1323" s="23">
        <v>15935.95875</v>
      </c>
      <c r="BR1323" s="23">
        <v>12.85146671</v>
      </c>
      <c r="BT1323" t="s">
        <v>183</v>
      </c>
      <c r="BU1323" s="23">
        <v>15935.95875</v>
      </c>
      <c r="BV1323" s="23">
        <v>12.85146671</v>
      </c>
    </row>
    <row r="1324" spans="1:74" x14ac:dyDescent="0.25">
      <c r="A1324">
        <v>1</v>
      </c>
      <c r="B1324" s="15">
        <v>18859</v>
      </c>
      <c r="C1324" s="15">
        <v>-67.366012380000001</v>
      </c>
      <c r="D1324" s="15">
        <v>-15.38104004</v>
      </c>
      <c r="E1324" s="16">
        <v>0</v>
      </c>
      <c r="F1324" s="19">
        <v>22549.992129398499</v>
      </c>
      <c r="G1324" s="19">
        <v>64.006380515342386</v>
      </c>
      <c r="H1324" s="16" t="str">
        <f>IF(LCOE_SensitivityScenarios!BF1323&gt;'OnSSET_original_NoMG-PV-Diesel'!M1323,'OnSSET_original_NoMG-PV-Diesel'!L1323,LCOE_SensitivityScenarios!BG1323)</f>
        <v>SA_PV</v>
      </c>
      <c r="I1324" s="39" t="str">
        <f>IF(LCOE_SensitivityScenarios!BK1323&gt;'OnSSET_original_NoMG-PV-Diesel'!M1323,'OnSSET_original_NoMG-PV-Diesel'!L1323,LCOE_SensitivityScenarios!BL1323)</f>
        <v>SA_PV</v>
      </c>
      <c r="J1324" s="39" t="str">
        <f>IF(LCOE_SensitivityScenarios!BP1323&gt;'OnSSET_original_NoMG-PV-Diesel'!M1323,'OnSSET_original_NoMG-PV-Diesel'!L1323,LCOE_SensitivityScenarios!BQ1323)</f>
        <v>SA_PV</v>
      </c>
      <c r="K1324" s="38" t="str">
        <f>IF(LCOE_SensitivityScenarios!BU1323&gt;'OnSSET_original_NoMG-PV-Diesel'!V1323,'OnSSET_original_NoMG-PV-Diesel'!U1323,LCOE_SensitivityScenarios!BV1323)</f>
        <v>SA_PV</v>
      </c>
      <c r="L1324" s="39" t="str">
        <f>IF(LCOE_SensitivityScenarios!BZ1323&gt;'OnSSET_original_NoMG-PV-Diesel'!V1323,'OnSSET_original_NoMG-PV-Diesel'!U1323,LCOE_SensitivityScenarios!CA1323)</f>
        <v>SA_PV</v>
      </c>
      <c r="M1324" s="40" t="str">
        <f>IF(LCOE_SensitivityScenarios!CE1323&gt;'OnSSET_original_NoMG-PV-Diesel'!V1323,'OnSSET_original_NoMG-PV-Diesel'!U1323,LCOE_SensitivityScenarios!CF1323)</f>
        <v>SA_PV</v>
      </c>
      <c r="N1324" s="39" t="str">
        <f>IF(LCOE_SensitivityScenarios!CJ1323&gt;'OnSSET_original_NoMG-PV-Diesel'!AE1323,'OnSSET_original_NoMG-PV-Diesel'!AD1323,LCOE_SensitivityScenarios!CK1323)</f>
        <v>SA_Diesel</v>
      </c>
      <c r="O1324" s="39" t="str">
        <f>IF(LCOE_SensitivityScenarios!CO1323&gt;'OnSSET_original_NoMG-PV-Diesel'!AE1323,'OnSSET_original_NoMG-PV-Diesel'!AD1323,LCOE_SensitivityScenarios!CP1323)</f>
        <v>SA_Diesel</v>
      </c>
      <c r="P1324" s="40" t="str">
        <f>IF(LCOE_SensitivityScenarios!CT1323&gt;'OnSSET_original_NoMG-PV-Diesel'!AE1323,'OnSSET_original_NoMG-PV-Diesel'!AD1323,LCOE_SensitivityScenarios!CU1323)</f>
        <v>SA_Diesel</v>
      </c>
      <c r="Q1324" s="38">
        <f>IF(LCOE_SensitivityScenarios!BF1323&gt;'OnSSET_original_NoMG-PV-Diesel'!M1323,'OnSSET_original_NoMG-PV-Diesel'!M1323,LCOE_SensitivityScenarios!BF1323)</f>
        <v>0.480637607307488</v>
      </c>
      <c r="R1324" s="28">
        <f>MIN('OnSSET_original_NoMG-PV-Diesel'!E1323:I1323,LCOE_SensitivityScenarios!BK1323)</f>
        <v>0.480637607307488</v>
      </c>
      <c r="S1324" s="28">
        <f>MIN('OnSSET_original_NoMG-PV-Diesel'!E1323:I1323,LCOE_SensitivityScenarios!BP1323)</f>
        <v>0.480637607307488</v>
      </c>
      <c r="T1324" s="27">
        <f>MIN('OnSSET_original_NoMG-PV-Diesel'!N1323:R1323,LCOE_SensitivityScenarios!BU1323)</f>
        <v>0.480637607307488</v>
      </c>
      <c r="U1324" s="28">
        <f>MIN('OnSSET_original_NoMG-PV-Diesel'!N1323:R1323,LCOE_SensitivityScenarios!BZ1323)</f>
        <v>0.480637607307488</v>
      </c>
      <c r="V1324" s="29">
        <f>MIN('OnSSET_original_NoMG-PV-Diesel'!N1323:R1323,LCOE_SensitivityScenarios!CE1323)</f>
        <v>0.480637607307488</v>
      </c>
      <c r="W1324" s="28">
        <f>MIN('OnSSET_original_NoMG-PV-Diesel'!W1323:AA1323,LCOE_SensitivityScenarios!CJ1323)</f>
        <v>0.32061751949919398</v>
      </c>
      <c r="X1324" s="28">
        <f>MIN('OnSSET_original_NoMG-PV-Diesel'!W1323:AA1323,LCOE_SensitivityScenarios!CO1323)</f>
        <v>0.32061751949919398</v>
      </c>
      <c r="Y1324" s="29">
        <f>MIN('OnSSET_original_NoMG-PV-Diesel'!W1323:AA1323,LCOE_SensitivityScenarios!CT1323)</f>
        <v>0.32061751949919398</v>
      </c>
      <c r="Z1324">
        <f>IF(H1324='OnSSET_original_NoMG-PV-Diesel'!L1323,'OnSSET_original_NoMG-PV-Diesel'!K1323,"wait")</f>
        <v>14.195777229712601</v>
      </c>
      <c r="AA1324">
        <f>IF(I1324='OnSSET_original_NoMG-PV-Diesel'!L1323,'OnSSET_original_NoMG-PV-Diesel'!K1323,"wait")</f>
        <v>14.195777229712601</v>
      </c>
      <c r="AB1324">
        <f>IF(J1324='OnSSET_original_NoMG-PV-Diesel'!L1323,'OnSSET_original_NoMG-PV-Diesel'!K1323,"wait")</f>
        <v>14.195777229712601</v>
      </c>
      <c r="AC1324">
        <f>IF(K1324='OnSSET_original_NoMG-PV-Diesel'!U1323,'OnSSET_original_NoMG-PV-Diesel'!T1323,"wait")</f>
        <v>14.195777229712601</v>
      </c>
      <c r="AD1324">
        <f>IF(L1324='OnSSET_original_NoMG-PV-Diesel'!U1323,'OnSSET_original_NoMG-PV-Diesel'!T1323,"wait")</f>
        <v>14.195777229712601</v>
      </c>
      <c r="AE1324">
        <f>IF(M1324='OnSSET_original_NoMG-PV-Diesel'!U1323,'OnSSET_original_NoMG-PV-Diesel'!T1323,"wait")</f>
        <v>14.195777229712601</v>
      </c>
      <c r="AF1324">
        <f>IF(N1324='OnSSET_original_NoMG-PV-Diesel'!AD1323,'OnSSET_original_NoMG-PV-Diesel'!AC1323,"wait")</f>
        <v>10.296800059085999</v>
      </c>
      <c r="AG1324">
        <f>IF(O1324='OnSSET_original_NoMG-PV-Diesel'!AD1323,'OnSSET_original_NoMG-PV-Diesel'!AC1323,"wait")</f>
        <v>10.296800059085999</v>
      </c>
      <c r="AH1324">
        <f>IF(P1324='OnSSET_original_NoMG-PV-Diesel'!AD1323,'OnSSET_original_NoMG-PV-Diesel'!AC1323,"wait")</f>
        <v>10.296800059085999</v>
      </c>
      <c r="AR1324">
        <v>19.283000000000001</v>
      </c>
      <c r="AS1324">
        <v>19.283000000000001</v>
      </c>
      <c r="AT1324">
        <v>10.885999999999999</v>
      </c>
      <c r="AU1324">
        <v>1.764</v>
      </c>
      <c r="AV1324">
        <v>49609.142979999997</v>
      </c>
      <c r="AW1324">
        <v>0</v>
      </c>
      <c r="AX1324">
        <v>8254.6447200000002</v>
      </c>
      <c r="AZ1324">
        <f>SUMIF([1]base!$A$2:$A$169,B1324,[1]base!$V$2:$V$169)</f>
        <v>0</v>
      </c>
      <c r="BA1324">
        <f>SUMIF([2]s1!$A$2:$A$275,B1324,[2]s1!$U$2:$U$275)</f>
        <v>0</v>
      </c>
      <c r="BB1324">
        <f>SUMIF([3]s2!$A$2:$A$115,B1324,[3]s2!$U$2:$U$115)</f>
        <v>0</v>
      </c>
      <c r="BC1324">
        <f>SUMIF([4]s3!$A$2:$A$245,B1324,[4]s3!$U$2:$U$245)</f>
        <v>0</v>
      </c>
      <c r="BD1324">
        <f>SUMIF([5]s4!$A$2:$A$74,B1324,[5]s4!$U$2:$U$74)</f>
        <v>0</v>
      </c>
      <c r="BF1324">
        <f t="shared" si="105"/>
        <v>0</v>
      </c>
      <c r="BG1324">
        <f t="shared" si="106"/>
        <v>0</v>
      </c>
      <c r="BH1324">
        <f t="shared" si="107"/>
        <v>0</v>
      </c>
      <c r="BI1324">
        <f t="shared" si="108"/>
        <v>0</v>
      </c>
      <c r="BJ1324">
        <f t="shared" si="109"/>
        <v>0</v>
      </c>
      <c r="BL1324" t="s">
        <v>114</v>
      </c>
      <c r="BM1324" s="23">
        <v>71972.590549999994</v>
      </c>
      <c r="BN1324" s="23">
        <v>14.195777229999999</v>
      </c>
      <c r="BP1324" t="s">
        <v>186</v>
      </c>
      <c r="BQ1324" s="23">
        <v>71972.590549999994</v>
      </c>
      <c r="BR1324" s="23">
        <v>14.195777229999999</v>
      </c>
      <c r="BT1324" t="s">
        <v>183</v>
      </c>
      <c r="BU1324" s="23">
        <v>12768.144270000001</v>
      </c>
      <c r="BV1324" s="23">
        <v>10.296800060000001</v>
      </c>
    </row>
    <row r="1325" spans="1:74" x14ac:dyDescent="0.25">
      <c r="A1325">
        <v>1</v>
      </c>
      <c r="B1325" s="15">
        <v>18862</v>
      </c>
      <c r="C1325" s="15">
        <v>-67.117726430000005</v>
      </c>
      <c r="D1325" s="15">
        <v>-16.257678890000001</v>
      </c>
      <c r="E1325" s="16">
        <v>1</v>
      </c>
      <c r="F1325" s="19">
        <v>30335.397342408301</v>
      </c>
      <c r="G1325" s="19">
        <v>90.110531065895273</v>
      </c>
      <c r="H1325" s="16" t="str">
        <f>IF(LCOE_SensitivityScenarios!BF1324&gt;'OnSSET_original_NoMG-PV-Diesel'!M1324,'OnSSET_original_NoMG-PV-Diesel'!L1324,LCOE_SensitivityScenarios!BG1324)</f>
        <v>MG_Hybrid</v>
      </c>
      <c r="I1325" s="39" t="str">
        <f>IF(LCOE_SensitivityScenarios!BK1324&gt;'OnSSET_original_NoMG-PV-Diesel'!M1324,'OnSSET_original_NoMG-PV-Diesel'!L1324,LCOE_SensitivityScenarios!BL1324)</f>
        <v>MG_Hybrid</v>
      </c>
      <c r="J1325" s="39" t="str">
        <f>IF(LCOE_SensitivityScenarios!BP1324&gt;'OnSSET_original_NoMG-PV-Diesel'!M1324,'OnSSET_original_NoMG-PV-Diesel'!L1324,LCOE_SensitivityScenarios!BQ1324)</f>
        <v>SA_PV</v>
      </c>
      <c r="K1325" s="38" t="str">
        <f>IF(LCOE_SensitivityScenarios!BU1324&gt;'OnSSET_original_NoMG-PV-Diesel'!V1324,'OnSSET_original_NoMG-PV-Diesel'!U1324,LCOE_SensitivityScenarios!BV1324)</f>
        <v>MG_Hybrid</v>
      </c>
      <c r="L1325" s="39" t="str">
        <f>IF(LCOE_SensitivityScenarios!BZ1324&gt;'OnSSET_original_NoMG-PV-Diesel'!V1324,'OnSSET_original_NoMG-PV-Diesel'!U1324,LCOE_SensitivityScenarios!CA1324)</f>
        <v>MG_Hybrid</v>
      </c>
      <c r="M1325" s="40" t="str">
        <f>IF(LCOE_SensitivityScenarios!CE1324&gt;'OnSSET_original_NoMG-PV-Diesel'!V1324,'OnSSET_original_NoMG-PV-Diesel'!U1324,LCOE_SensitivityScenarios!CF1324)</f>
        <v>MG_Hybrid</v>
      </c>
      <c r="N1325" s="39" t="str">
        <f>IF(LCOE_SensitivityScenarios!CJ1324&gt;'OnSSET_original_NoMG-PV-Diesel'!AE1324,'OnSSET_original_NoMG-PV-Diesel'!AD1324,LCOE_SensitivityScenarios!CK1324)</f>
        <v>SA_Diesel</v>
      </c>
      <c r="O1325" s="39" t="str">
        <f>IF(LCOE_SensitivityScenarios!CO1324&gt;'OnSSET_original_NoMG-PV-Diesel'!AE1324,'OnSSET_original_NoMG-PV-Diesel'!AD1324,LCOE_SensitivityScenarios!CP1324)</f>
        <v>SA_Diesel</v>
      </c>
      <c r="P1325" s="40" t="str">
        <f>IF(LCOE_SensitivityScenarios!CT1324&gt;'OnSSET_original_NoMG-PV-Diesel'!AE1324,'OnSSET_original_NoMG-PV-Diesel'!AD1324,LCOE_SensitivityScenarios!CU1324)</f>
        <v>SA_Diesel</v>
      </c>
      <c r="Q1325" s="38">
        <f>IF(LCOE_SensitivityScenarios!BF1324&gt;'OnSSET_original_NoMG-PV-Diesel'!M1324,'OnSSET_original_NoMG-PV-Diesel'!M1324,LCOE_SensitivityScenarios!BF1324)</f>
        <v>0.56659159115259206</v>
      </c>
      <c r="R1325" s="28">
        <f>MIN('OnSSET_original_NoMG-PV-Diesel'!E1324:I1324,LCOE_SensitivityScenarios!BK1324)</f>
        <v>0.52965008316059192</v>
      </c>
      <c r="S1325" s="28">
        <f>MIN('OnSSET_original_NoMG-PV-Diesel'!E1324:I1324,LCOE_SensitivityScenarios!BP1324)</f>
        <v>0.57362063711465305</v>
      </c>
      <c r="T1325" s="27">
        <f>MIN('OnSSET_original_NoMG-PV-Diesel'!N1324:R1324,LCOE_SensitivityScenarios!BU1324)</f>
        <v>0.50899937275750395</v>
      </c>
      <c r="U1325" s="28">
        <f>MIN('OnSSET_original_NoMG-PV-Diesel'!N1324:R1324,LCOE_SensitivityScenarios!BZ1324)</f>
        <v>0.47205786476550393</v>
      </c>
      <c r="V1325" s="29">
        <f>MIN('OnSSET_original_NoMG-PV-Diesel'!N1324:R1324,LCOE_SensitivityScenarios!CE1324)</f>
        <v>0.54157071871550388</v>
      </c>
      <c r="W1325" s="28">
        <f>MIN('OnSSET_original_NoMG-PV-Diesel'!W1324:AA1324,LCOE_SensitivityScenarios!CJ1324)</f>
        <v>0.284416780973961</v>
      </c>
      <c r="X1325" s="28">
        <f>MIN('OnSSET_original_NoMG-PV-Diesel'!W1324:AA1324,LCOE_SensitivityScenarios!CO1324)</f>
        <v>0.284416780973961</v>
      </c>
      <c r="Y1325" s="29">
        <f>MIN('OnSSET_original_NoMG-PV-Diesel'!W1324:AA1324,LCOE_SensitivityScenarios!CT1324)</f>
        <v>0.284416780973961</v>
      </c>
      <c r="Z1325">
        <f>VLOOKUP(B1325,[1]base!$A$2:$U$169,21,FALSE)</f>
        <v>13.647</v>
      </c>
      <c r="AA1325">
        <f>VLOOKUP(B1325,[2]s1!$A$2:$T$275,20,FALSE)</f>
        <v>14.385</v>
      </c>
      <c r="AB1325">
        <f>IF(J1325='OnSSET_original_NoMG-PV-Diesel'!L1324,'OnSSET_original_NoMG-PV-Diesel'!K1324,"wait")</f>
        <v>19.991694571245699</v>
      </c>
      <c r="AC1325">
        <f>VLOOKUP(B1325,[4]s3!$A$2:$T$275,20,FALSE)</f>
        <v>9.9060000000000006</v>
      </c>
      <c r="AD1325" t="str">
        <f>IF(L1325='OnSSET_original_NoMG-PV-Diesel'!U1324,'OnSSET_original_NoMG-PV-Diesel'!T1324,"wait")</f>
        <v>wait</v>
      </c>
      <c r="AE1325" t="str">
        <f>IF(M1325='OnSSET_original_NoMG-PV-Diesel'!U1324,'OnSSET_original_NoMG-PV-Diesel'!T1324,"wait")</f>
        <v>wait</v>
      </c>
      <c r="AF1325">
        <f>IF(N1325='OnSSET_original_NoMG-PV-Diesel'!AD1324,'OnSSET_original_NoMG-PV-Diesel'!AC1324,"wait")</f>
        <v>13.8517796084056</v>
      </c>
      <c r="AG1325">
        <f>IF(O1325='OnSSET_original_NoMG-PV-Diesel'!AD1324,'OnSSET_original_NoMG-PV-Diesel'!AC1324,"wait")</f>
        <v>13.8517796084056</v>
      </c>
      <c r="AH1325">
        <f>IF(P1325='OnSSET_original_NoMG-PV-Diesel'!AD1324,'OnSSET_original_NoMG-PV-Diesel'!AC1324,"wait")</f>
        <v>13.8517796084056</v>
      </c>
      <c r="AR1325" s="23">
        <v>59.470999999999997</v>
      </c>
      <c r="AS1325" s="23">
        <v>41.835999999999999</v>
      </c>
      <c r="AT1325" s="23">
        <v>9.4E-2</v>
      </c>
      <c r="AU1325" s="23">
        <v>0.42199999999999999</v>
      </c>
      <c r="AV1325" s="23">
        <v>60258.772420000001</v>
      </c>
      <c r="AW1325" s="23">
        <v>0</v>
      </c>
      <c r="AX1325" s="23">
        <v>12534.83087</v>
      </c>
      <c r="AZ1325">
        <f>SUMIF([1]base!$A$2:$A$169,B1325,[1]base!$V$2:$V$169)</f>
        <v>33491.9</v>
      </c>
      <c r="BA1325">
        <f>SUMIF([2]s1!$A$2:$A$275,B1325,[2]s1!$U$2:$U$275)</f>
        <v>39611.199999999997</v>
      </c>
      <c r="BB1325">
        <f>SUMIF([3]s2!$A$2:$A$115,B1325,[3]s2!$U$2:$U$115)</f>
        <v>0</v>
      </c>
      <c r="BC1325">
        <f>SUMIF([4]s3!$A$2:$A$245,B1325,[4]s3!$U$2:$U$245)</f>
        <v>17297.939999999999</v>
      </c>
      <c r="BD1325">
        <f>SUMIF([5]s4!$A$2:$A$74,B1325,[5]s4!$U$2:$U$74)</f>
        <v>0</v>
      </c>
      <c r="BF1325">
        <f t="shared" si="105"/>
        <v>106285.50328999999</v>
      </c>
      <c r="BG1325">
        <f t="shared" si="106"/>
        <v>112404.80329</v>
      </c>
      <c r="BH1325">
        <f t="shared" si="107"/>
        <v>0</v>
      </c>
      <c r="BI1325">
        <f t="shared" si="108"/>
        <v>90091.543290000001</v>
      </c>
      <c r="BJ1325">
        <f t="shared" si="109"/>
        <v>0</v>
      </c>
      <c r="BL1325" t="s">
        <v>114</v>
      </c>
      <c r="BM1325" s="23">
        <v>115551.99460000001</v>
      </c>
      <c r="BN1325" s="23">
        <v>19.99169457</v>
      </c>
      <c r="BP1325" t="s">
        <v>186</v>
      </c>
      <c r="BQ1325" s="23">
        <v>115551.99460000001</v>
      </c>
      <c r="BR1325" s="23">
        <v>19.99169457</v>
      </c>
      <c r="BT1325" t="s">
        <v>183</v>
      </c>
      <c r="BU1325" s="23">
        <v>17176.357639999998</v>
      </c>
      <c r="BV1325" s="23">
        <v>13.851779609999999</v>
      </c>
    </row>
    <row r="1326" spans="1:74" x14ac:dyDescent="0.25">
      <c r="A1326">
        <v>1</v>
      </c>
      <c r="B1326" s="15">
        <v>18866</v>
      </c>
      <c r="C1326" s="15">
        <v>-67.182159029999994</v>
      </c>
      <c r="D1326" s="15">
        <v>-16.145565529999999</v>
      </c>
      <c r="E1326" s="16">
        <v>0</v>
      </c>
      <c r="F1326" s="19">
        <v>20590.1880619693</v>
      </c>
      <c r="G1326" s="19">
        <v>86.668492495913497</v>
      </c>
      <c r="H1326" s="16" t="str">
        <f>IF(LCOE_SensitivityScenarios!BF1325&gt;'OnSSET_original_NoMG-PV-Diesel'!M1325,'OnSSET_original_NoMG-PV-Diesel'!L1325,LCOE_SensitivityScenarios!BG1325)</f>
        <v>SA_PV</v>
      </c>
      <c r="I1326" s="39" t="str">
        <f>IF(LCOE_SensitivityScenarios!BK1325&gt;'OnSSET_original_NoMG-PV-Diesel'!M1325,'OnSSET_original_NoMG-PV-Diesel'!L1325,LCOE_SensitivityScenarios!BL1325)</f>
        <v>SA_PV</v>
      </c>
      <c r="J1326" s="39" t="str">
        <f>IF(LCOE_SensitivityScenarios!BP1325&gt;'OnSSET_original_NoMG-PV-Diesel'!M1325,'OnSSET_original_NoMG-PV-Diesel'!L1325,LCOE_SensitivityScenarios!BQ1325)</f>
        <v>SA_PV</v>
      </c>
      <c r="K1326" s="38" t="str">
        <f>IF(LCOE_SensitivityScenarios!BU1325&gt;'OnSSET_original_NoMG-PV-Diesel'!V1325,'OnSSET_original_NoMG-PV-Diesel'!U1325,LCOE_SensitivityScenarios!BV1325)</f>
        <v>SA_Diesel</v>
      </c>
      <c r="L1326" s="39" t="str">
        <f>IF(LCOE_SensitivityScenarios!BZ1325&gt;'OnSSET_original_NoMG-PV-Diesel'!V1325,'OnSSET_original_NoMG-PV-Diesel'!U1325,LCOE_SensitivityScenarios!CA1325)</f>
        <v>SA_Diesel</v>
      </c>
      <c r="M1326" s="40" t="str">
        <f>IF(LCOE_SensitivityScenarios!CE1325&gt;'OnSSET_original_NoMG-PV-Diesel'!V1325,'OnSSET_original_NoMG-PV-Diesel'!U1325,LCOE_SensitivityScenarios!CF1325)</f>
        <v>SA_Diesel</v>
      </c>
      <c r="N1326" s="39" t="str">
        <f>IF(LCOE_SensitivityScenarios!CJ1325&gt;'OnSSET_original_NoMG-PV-Diesel'!AE1325,'OnSSET_original_NoMG-PV-Diesel'!AD1325,LCOE_SensitivityScenarios!CK1325)</f>
        <v>SA_Diesel</v>
      </c>
      <c r="O1326" s="39" t="str">
        <f>IF(LCOE_SensitivityScenarios!CO1325&gt;'OnSSET_original_NoMG-PV-Diesel'!AE1325,'OnSSET_original_NoMG-PV-Diesel'!AD1325,LCOE_SensitivityScenarios!CP1325)</f>
        <v>SA_Diesel</v>
      </c>
      <c r="P1326" s="40" t="str">
        <f>IF(LCOE_SensitivityScenarios!CT1325&gt;'OnSSET_original_NoMG-PV-Diesel'!AE1325,'OnSSET_original_NoMG-PV-Diesel'!AD1325,LCOE_SensitivityScenarios!CU1325)</f>
        <v>SA_Diesel</v>
      </c>
      <c r="Q1326" s="38">
        <f>IF(LCOE_SensitivityScenarios!BF1325&gt;'OnSSET_original_NoMG-PV-Diesel'!M1325,'OnSSET_original_NoMG-PV-Diesel'!M1325,LCOE_SensitivityScenarios!BF1325)</f>
        <v>0.53226438864904002</v>
      </c>
      <c r="R1326" s="28">
        <f>MIN('OnSSET_original_NoMG-PV-Diesel'!E1325:I1325,LCOE_SensitivityScenarios!BK1325)</f>
        <v>0.53226438864904002</v>
      </c>
      <c r="S1326" s="28">
        <f>MIN('OnSSET_original_NoMG-PV-Diesel'!E1325:I1325,LCOE_SensitivityScenarios!BP1325)</f>
        <v>0.53226438864904002</v>
      </c>
      <c r="T1326" s="27">
        <f>MIN('OnSSET_original_NoMG-PV-Diesel'!N1325:R1325,LCOE_SensitivityScenarios!BU1325)</f>
        <v>0.39033746036260603</v>
      </c>
      <c r="U1326" s="28">
        <f>MIN('OnSSET_original_NoMG-PV-Diesel'!N1325:R1325,LCOE_SensitivityScenarios!BZ1325)</f>
        <v>0.39033746036260603</v>
      </c>
      <c r="V1326" s="29">
        <f>MIN('OnSSET_original_NoMG-PV-Diesel'!N1325:R1325,LCOE_SensitivityScenarios!CE1325)</f>
        <v>0.39033746036260603</v>
      </c>
      <c r="W1326" s="28">
        <f>MIN('OnSSET_original_NoMG-PV-Diesel'!W1325:AA1325,LCOE_SensitivityScenarios!CJ1325)</f>
        <v>0.205981847502622</v>
      </c>
      <c r="X1326" s="28">
        <f>MIN('OnSSET_original_NoMG-PV-Diesel'!W1325:AA1325,LCOE_SensitivityScenarios!CO1325)</f>
        <v>0.205981847502622</v>
      </c>
      <c r="Y1326" s="29">
        <f>MIN('OnSSET_original_NoMG-PV-Diesel'!W1325:AA1325,LCOE_SensitivityScenarios!CT1325)</f>
        <v>0.205981847502622</v>
      </c>
      <c r="Z1326">
        <f>IF(H1326='OnSSET_original_NoMG-PV-Diesel'!L1325,'OnSSET_original_NoMG-PV-Diesel'!K1325,"wait")</f>
        <v>12.5910769045247</v>
      </c>
      <c r="AA1326">
        <f>IF(I1326='OnSSET_original_NoMG-PV-Diesel'!L1325,'OnSSET_original_NoMG-PV-Diesel'!K1325,"wait")</f>
        <v>12.5910769045247</v>
      </c>
      <c r="AB1326">
        <f>IF(J1326='OnSSET_original_NoMG-PV-Diesel'!L1325,'OnSSET_original_NoMG-PV-Diesel'!K1325,"wait")</f>
        <v>12.5910769045247</v>
      </c>
      <c r="AC1326">
        <f>IF(K1326='OnSSET_original_NoMG-PV-Diesel'!U1325,'OnSSET_original_NoMG-PV-Diesel'!T1325,"wait")</f>
        <v>9.4019123570636296</v>
      </c>
      <c r="AD1326">
        <f>IF(L1326='OnSSET_original_NoMG-PV-Diesel'!U1325,'OnSSET_original_NoMG-PV-Diesel'!T1325,"wait")</f>
        <v>9.4019123570636296</v>
      </c>
      <c r="AE1326">
        <f>IF(M1326='OnSSET_original_NoMG-PV-Diesel'!U1325,'OnSSET_original_NoMG-PV-Diesel'!T1325,"wait")</f>
        <v>9.4019123570636296</v>
      </c>
      <c r="AF1326">
        <f>IF(N1326='OnSSET_original_NoMG-PV-Diesel'!AD1325,'OnSSET_original_NoMG-PV-Diesel'!AC1325,"wait")</f>
        <v>9.4019123570636296</v>
      </c>
      <c r="AG1326">
        <f>IF(O1326='OnSSET_original_NoMG-PV-Diesel'!AD1325,'OnSSET_original_NoMG-PV-Diesel'!AC1325,"wait")</f>
        <v>9.4019123570636296</v>
      </c>
      <c r="AH1326">
        <f>IF(P1326='OnSSET_original_NoMG-PV-Diesel'!AD1325,'OnSSET_original_NoMG-PV-Diesel'!AC1325,"wait")</f>
        <v>9.4019123570636296</v>
      </c>
      <c r="AR1326">
        <v>47.058</v>
      </c>
      <c r="AS1326">
        <v>47.058</v>
      </c>
      <c r="AT1326">
        <v>3.5000000000000003E-2</v>
      </c>
      <c r="AU1326">
        <v>4.2999999999999997E-2</v>
      </c>
      <c r="AV1326">
        <v>61282.97982</v>
      </c>
      <c r="AW1326">
        <v>0</v>
      </c>
      <c r="AX1326">
        <v>12993.42224</v>
      </c>
      <c r="AZ1326">
        <f>SUMIF([1]base!$A$2:$A$169,B1326,[1]base!$V$2:$V$169)</f>
        <v>0</v>
      </c>
      <c r="BA1326">
        <f>SUMIF([2]s1!$A$2:$A$275,B1326,[2]s1!$U$2:$U$275)</f>
        <v>0</v>
      </c>
      <c r="BB1326">
        <f>SUMIF([3]s2!$A$2:$A$115,B1326,[3]s2!$U$2:$U$115)</f>
        <v>0</v>
      </c>
      <c r="BC1326">
        <f>SUMIF([4]s3!$A$2:$A$245,B1326,[4]s3!$U$2:$U$245)</f>
        <v>0</v>
      </c>
      <c r="BD1326">
        <f>SUMIF([5]s4!$A$2:$A$74,B1326,[5]s4!$U$2:$U$74)</f>
        <v>0</v>
      </c>
      <c r="BF1326">
        <f t="shared" si="105"/>
        <v>0</v>
      </c>
      <c r="BG1326">
        <f t="shared" si="106"/>
        <v>0</v>
      </c>
      <c r="BH1326">
        <f t="shared" si="107"/>
        <v>0</v>
      </c>
      <c r="BI1326">
        <f t="shared" si="108"/>
        <v>0</v>
      </c>
      <c r="BJ1326">
        <f t="shared" si="109"/>
        <v>0</v>
      </c>
      <c r="BL1326" t="s">
        <v>114</v>
      </c>
      <c r="BM1326" s="23">
        <v>72776.424509999997</v>
      </c>
      <c r="BN1326" s="23">
        <v>12.591076899999999</v>
      </c>
      <c r="BP1326" t="s">
        <v>183</v>
      </c>
      <c r="BQ1326" s="23">
        <v>11658.473770000001</v>
      </c>
      <c r="BR1326" s="23">
        <v>9.4019123570000005</v>
      </c>
      <c r="BT1326" t="s">
        <v>183</v>
      </c>
      <c r="BU1326" s="23">
        <v>11658.473770000001</v>
      </c>
      <c r="BV1326" s="23">
        <v>9.4019123570000005</v>
      </c>
    </row>
    <row r="1327" spans="1:74" x14ac:dyDescent="0.25">
      <c r="A1327">
        <v>1</v>
      </c>
      <c r="B1327" s="15">
        <v>18868</v>
      </c>
      <c r="C1327" s="15">
        <v>-67.199795480000006</v>
      </c>
      <c r="D1327" s="15">
        <v>-15.83982572</v>
      </c>
      <c r="E1327" s="16">
        <v>1</v>
      </c>
      <c r="F1327" s="19">
        <v>31213.717098975001</v>
      </c>
      <c r="G1327" s="19">
        <v>87.26911967092046</v>
      </c>
      <c r="H1327" s="16" t="str">
        <f>IF(LCOE_SensitivityScenarios!BF1326&gt;'OnSSET_original_NoMG-PV-Diesel'!M1326,'OnSSET_original_NoMG-PV-Diesel'!L1326,LCOE_SensitivityScenarios!BG1326)</f>
        <v>SA_PV</v>
      </c>
      <c r="I1327" s="39" t="str">
        <f>IF(LCOE_SensitivityScenarios!BK1326&gt;'OnSSET_original_NoMG-PV-Diesel'!M1326,'OnSSET_original_NoMG-PV-Diesel'!L1326,LCOE_SensitivityScenarios!BL1326)</f>
        <v>SA_PV</v>
      </c>
      <c r="J1327" s="39" t="str">
        <f>IF(LCOE_SensitivityScenarios!BP1326&gt;'OnSSET_original_NoMG-PV-Diesel'!M1326,'OnSSET_original_NoMG-PV-Diesel'!L1326,LCOE_SensitivityScenarios!BQ1326)</f>
        <v>SA_PV</v>
      </c>
      <c r="K1327" s="38" t="str">
        <f>IF(LCOE_SensitivityScenarios!BU1326&gt;'OnSSET_original_NoMG-PV-Diesel'!V1326,'OnSSET_original_NoMG-PV-Diesel'!U1326,LCOE_SensitivityScenarios!BV1326)</f>
        <v>MG_Hybrid</v>
      </c>
      <c r="L1327" s="39" t="str">
        <f>IF(LCOE_SensitivityScenarios!BZ1326&gt;'OnSSET_original_NoMG-PV-Diesel'!V1326,'OnSSET_original_NoMG-PV-Diesel'!U1326,LCOE_SensitivityScenarios!CA1326)</f>
        <v>MG_Hybrid</v>
      </c>
      <c r="M1327" s="40" t="str">
        <f>IF(LCOE_SensitivityScenarios!CE1326&gt;'OnSSET_original_NoMG-PV-Diesel'!V1326,'OnSSET_original_NoMG-PV-Diesel'!U1326,LCOE_SensitivityScenarios!CF1326)</f>
        <v>SA_PV</v>
      </c>
      <c r="N1327" s="39" t="str">
        <f>IF(LCOE_SensitivityScenarios!CJ1326&gt;'OnSSET_original_NoMG-PV-Diesel'!AE1326,'OnSSET_original_NoMG-PV-Diesel'!AD1326,LCOE_SensitivityScenarios!CK1326)</f>
        <v>SA_Diesel</v>
      </c>
      <c r="O1327" s="39" t="str">
        <f>IF(LCOE_SensitivityScenarios!CO1326&gt;'OnSSET_original_NoMG-PV-Diesel'!AE1326,'OnSSET_original_NoMG-PV-Diesel'!AD1326,LCOE_SensitivityScenarios!CP1326)</f>
        <v>SA_Diesel</v>
      </c>
      <c r="P1327" s="40" t="str">
        <f>IF(LCOE_SensitivityScenarios!CT1326&gt;'OnSSET_original_NoMG-PV-Diesel'!AE1326,'OnSSET_original_NoMG-PV-Diesel'!AD1326,LCOE_SensitivityScenarios!CU1326)</f>
        <v>SA_Diesel</v>
      </c>
      <c r="Q1327" s="38">
        <f>IF(LCOE_SensitivityScenarios!BF1326&gt;'OnSSET_original_NoMG-PV-Diesel'!M1326,'OnSSET_original_NoMG-PV-Diesel'!M1326,LCOE_SensitivityScenarios!BF1326)</f>
        <v>0.48951262371478099</v>
      </c>
      <c r="R1327" s="28">
        <f>MIN('OnSSET_original_NoMG-PV-Diesel'!E1326:I1326,LCOE_SensitivityScenarios!BK1326)</f>
        <v>0.48951262371478099</v>
      </c>
      <c r="S1327" s="28">
        <f>MIN('OnSSET_original_NoMG-PV-Diesel'!E1326:I1326,LCOE_SensitivityScenarios!BP1326)</f>
        <v>0.48951262371478099</v>
      </c>
      <c r="T1327" s="27">
        <f>MIN('OnSSET_original_NoMG-PV-Diesel'!N1326:R1326,LCOE_SensitivityScenarios!BU1326)</f>
        <v>0.48346626030520234</v>
      </c>
      <c r="U1327" s="28">
        <f>MIN('OnSSET_original_NoMG-PV-Diesel'!N1326:R1326,LCOE_SensitivityScenarios!BZ1326)</f>
        <v>0.44652475231320232</v>
      </c>
      <c r="V1327" s="29">
        <f>MIN('OnSSET_original_NoMG-PV-Diesel'!N1326:R1326,LCOE_SensitivityScenarios!CE1326)</f>
        <v>0.48951262371478099</v>
      </c>
      <c r="W1327" s="28">
        <f>MIN('OnSSET_original_NoMG-PV-Diesel'!W1326:AA1326,LCOE_SensitivityScenarios!CJ1326)</f>
        <v>0.248216042448727</v>
      </c>
      <c r="X1327" s="28">
        <f>MIN('OnSSET_original_NoMG-PV-Diesel'!W1326:AA1326,LCOE_SensitivityScenarios!CO1326)</f>
        <v>0.248216042448727</v>
      </c>
      <c r="Y1327" s="29">
        <f>MIN('OnSSET_original_NoMG-PV-Diesel'!W1326:AA1326,LCOE_SensitivityScenarios!CT1326)</f>
        <v>0.248216042448727</v>
      </c>
      <c r="Z1327">
        <f>IF(H1327='OnSSET_original_NoMG-PV-Diesel'!L1326,'OnSSET_original_NoMG-PV-Diesel'!K1326,"wait")</f>
        <v>20.012641597085899</v>
      </c>
      <c r="AA1327">
        <f>IF(I1327='OnSSET_original_NoMG-PV-Diesel'!L1326,'OnSSET_original_NoMG-PV-Diesel'!K1326,"wait")</f>
        <v>20.012641597085899</v>
      </c>
      <c r="AB1327">
        <f>IF(J1327='OnSSET_original_NoMG-PV-Diesel'!L1326,'OnSSET_original_NoMG-PV-Diesel'!K1326,"wait")</f>
        <v>20.012641597085899</v>
      </c>
      <c r="AC1327">
        <f>VLOOKUP(B1327,[4]s3!$A$2:$T$275,20,FALSE)</f>
        <v>9.2769999999999992</v>
      </c>
      <c r="AD1327" t="str">
        <f>IF(L1327='OnSSET_original_NoMG-PV-Diesel'!U1326,'OnSSET_original_NoMG-PV-Diesel'!T1326,"wait")</f>
        <v>wait</v>
      </c>
      <c r="AE1327">
        <f>IF(M1327='OnSSET_original_NoMG-PV-Diesel'!U1326,'OnSSET_original_NoMG-PV-Diesel'!T1326,"wait")</f>
        <v>20.012641597085899</v>
      </c>
      <c r="AF1327">
        <f>IF(N1327='OnSSET_original_NoMG-PV-Diesel'!AD1326,'OnSSET_original_NoMG-PV-Diesel'!AC1326,"wait")</f>
        <v>14.2528388579794</v>
      </c>
      <c r="AG1327">
        <f>IF(O1327='OnSSET_original_NoMG-PV-Diesel'!AD1326,'OnSSET_original_NoMG-PV-Diesel'!AC1326,"wait")</f>
        <v>14.2528388579794</v>
      </c>
      <c r="AH1327">
        <f>IF(P1327='OnSSET_original_NoMG-PV-Diesel'!AD1326,'OnSSET_original_NoMG-PV-Diesel'!AC1326,"wait")</f>
        <v>14.2528388579794</v>
      </c>
      <c r="AR1327">
        <v>34.56</v>
      </c>
      <c r="AS1327">
        <v>34.56</v>
      </c>
      <c r="AT1327">
        <v>6.1509999999999998</v>
      </c>
      <c r="AU1327">
        <v>6.165</v>
      </c>
      <c r="AV1327">
        <v>57068.209649999997</v>
      </c>
      <c r="AW1327">
        <v>0</v>
      </c>
      <c r="AX1327">
        <v>11159.05675</v>
      </c>
      <c r="AZ1327">
        <f>SUMIF([1]base!$A$2:$A$169,B1327,[1]base!$V$2:$V$169)</f>
        <v>0</v>
      </c>
      <c r="BA1327">
        <f>SUMIF([2]s1!$A$2:$A$275,B1327,[2]s1!$U$2:$U$275)</f>
        <v>0</v>
      </c>
      <c r="BB1327">
        <f>SUMIF([3]s2!$A$2:$A$115,B1327,[3]s2!$U$2:$U$115)</f>
        <v>0</v>
      </c>
      <c r="BC1327">
        <f>SUMIF([4]s3!$A$2:$A$245,B1327,[4]s3!$U$2:$U$245)</f>
        <v>13798.2</v>
      </c>
      <c r="BD1327">
        <f>SUMIF([5]s4!$A$2:$A$74,B1327,[5]s4!$U$2:$U$74)</f>
        <v>0</v>
      </c>
      <c r="BF1327">
        <f t="shared" si="105"/>
        <v>0</v>
      </c>
      <c r="BG1327">
        <f t="shared" si="106"/>
        <v>0</v>
      </c>
      <c r="BH1327">
        <f t="shared" si="107"/>
        <v>0</v>
      </c>
      <c r="BI1327">
        <f t="shared" si="108"/>
        <v>82025.46639999999</v>
      </c>
      <c r="BJ1327">
        <f t="shared" si="109"/>
        <v>0</v>
      </c>
      <c r="BL1327" t="s">
        <v>114</v>
      </c>
      <c r="BM1327" s="23">
        <v>101464.0929</v>
      </c>
      <c r="BN1327" s="23">
        <v>20.012641599999998</v>
      </c>
      <c r="BP1327" t="s">
        <v>186</v>
      </c>
      <c r="BQ1327" s="23">
        <v>101464.0929</v>
      </c>
      <c r="BR1327" s="23">
        <v>20.012641599999998</v>
      </c>
      <c r="BT1327" t="s">
        <v>183</v>
      </c>
      <c r="BU1327" s="23">
        <v>17673.675480000002</v>
      </c>
      <c r="BV1327" s="23">
        <v>14.252838860000001</v>
      </c>
    </row>
    <row r="1328" spans="1:74" x14ac:dyDescent="0.25">
      <c r="A1328">
        <v>1</v>
      </c>
      <c r="B1328" s="15">
        <v>18870</v>
      </c>
      <c r="C1328" s="15">
        <v>-67.285104950000004</v>
      </c>
      <c r="D1328" s="15">
        <v>-15.870198459999999</v>
      </c>
      <c r="E1328" s="16">
        <v>1</v>
      </c>
      <c r="F1328" s="19">
        <v>34061.819374767198</v>
      </c>
      <c r="G1328" s="19">
        <v>52.441232944421692</v>
      </c>
      <c r="H1328" s="16" t="str">
        <f>IF(LCOE_SensitivityScenarios!BF1327&gt;'OnSSET_original_NoMG-PV-Diesel'!M1327,'OnSSET_original_NoMG-PV-Diesel'!L1327,LCOE_SensitivityScenarios!BG1327)</f>
        <v>MG_Hybrid</v>
      </c>
      <c r="I1328" s="39" t="str">
        <f>IF(LCOE_SensitivityScenarios!BK1327&gt;'OnSSET_original_NoMG-PV-Diesel'!M1327,'OnSSET_original_NoMG-PV-Diesel'!L1327,LCOE_SensitivityScenarios!BL1327)</f>
        <v>MG_Hybrid</v>
      </c>
      <c r="J1328" s="39" t="str">
        <f>IF(LCOE_SensitivityScenarios!BP1327&gt;'OnSSET_original_NoMG-PV-Diesel'!M1327,'OnSSET_original_NoMG-PV-Diesel'!L1327,LCOE_SensitivityScenarios!BQ1327)</f>
        <v>SA_PV</v>
      </c>
      <c r="K1328" s="38" t="str">
        <f>IF(LCOE_SensitivityScenarios!BU1327&gt;'OnSSET_original_NoMG-PV-Diesel'!V1327,'OnSSET_original_NoMG-PV-Diesel'!U1327,LCOE_SensitivityScenarios!BV1327)</f>
        <v>SA_Diesel</v>
      </c>
      <c r="L1328" s="39" t="str">
        <f>IF(LCOE_SensitivityScenarios!BZ1327&gt;'OnSSET_original_NoMG-PV-Diesel'!V1327,'OnSSET_original_NoMG-PV-Diesel'!U1327,LCOE_SensitivityScenarios!CA1327)</f>
        <v>SA_Diesel</v>
      </c>
      <c r="M1328" s="40" t="str">
        <f>IF(LCOE_SensitivityScenarios!CE1327&gt;'OnSSET_original_NoMG-PV-Diesel'!V1327,'OnSSET_original_NoMG-PV-Diesel'!U1327,LCOE_SensitivityScenarios!CF1327)</f>
        <v>SA_Diesel</v>
      </c>
      <c r="N1328" s="39" t="str">
        <f>IF(LCOE_SensitivityScenarios!CJ1327&gt;'OnSSET_original_NoMG-PV-Diesel'!AE1327,'OnSSET_original_NoMG-PV-Diesel'!AD1327,LCOE_SensitivityScenarios!CK1327)</f>
        <v>SA_Diesel</v>
      </c>
      <c r="O1328" s="39" t="str">
        <f>IF(LCOE_SensitivityScenarios!CO1327&gt;'OnSSET_original_NoMG-PV-Diesel'!AE1327,'OnSSET_original_NoMG-PV-Diesel'!AD1327,LCOE_SensitivityScenarios!CP1327)</f>
        <v>SA_Diesel</v>
      </c>
      <c r="P1328" s="40" t="str">
        <f>IF(LCOE_SensitivityScenarios!CT1327&gt;'OnSSET_original_NoMG-PV-Diesel'!AE1327,'OnSSET_original_NoMG-PV-Diesel'!AD1327,LCOE_SensitivityScenarios!CU1327)</f>
        <v>SA_Diesel</v>
      </c>
      <c r="Q1328" s="38">
        <f>IF(LCOE_SensitivityScenarios!BF1327&gt;'OnSSET_original_NoMG-PV-Diesel'!M1327,'OnSSET_original_NoMG-PV-Diesel'!M1327,LCOE_SensitivityScenarios!BF1327)</f>
        <v>0.50818953156445135</v>
      </c>
      <c r="R1328" s="28">
        <f>MIN('OnSSET_original_NoMG-PV-Diesel'!E1327:I1327,LCOE_SensitivityScenarios!BK1327)</f>
        <v>0.47124802357245127</v>
      </c>
      <c r="S1328" s="28">
        <f>MIN('OnSSET_original_NoMG-PV-Diesel'!E1327:I1327,LCOE_SensitivityScenarios!BP1327)</f>
        <v>0.50858835545426595</v>
      </c>
      <c r="T1328" s="27">
        <f>MIN('OnSSET_original_NoMG-PV-Diesel'!N1327:R1327,LCOE_SensitivityScenarios!BU1327)</f>
        <v>0.39033746036260603</v>
      </c>
      <c r="U1328" s="28">
        <f>MIN('OnSSET_original_NoMG-PV-Diesel'!N1327:R1327,LCOE_SensitivityScenarios!BZ1327)</f>
        <v>0.39033746036260603</v>
      </c>
      <c r="V1328" s="29">
        <f>MIN('OnSSET_original_NoMG-PV-Diesel'!N1327:R1327,LCOE_SensitivityScenarios!CE1327)</f>
        <v>0.39033746036260603</v>
      </c>
      <c r="W1328" s="28">
        <f>MIN('OnSSET_original_NoMG-PV-Diesel'!W1327:AA1327,LCOE_SensitivityScenarios!CJ1327)</f>
        <v>0.205981847502622</v>
      </c>
      <c r="X1328" s="28">
        <f>MIN('OnSSET_original_NoMG-PV-Diesel'!W1327:AA1327,LCOE_SensitivityScenarios!CO1327)</f>
        <v>0.205981847502622</v>
      </c>
      <c r="Y1328" s="29">
        <f>MIN('OnSSET_original_NoMG-PV-Diesel'!W1327:AA1327,LCOE_SensitivityScenarios!CT1327)</f>
        <v>0.205981847502622</v>
      </c>
      <c r="Z1328">
        <f>VLOOKUP(B1328,[1]base!$A$2:$U$169,21,FALSE)</f>
        <v>13.647</v>
      </c>
      <c r="AA1328">
        <f>VLOOKUP(B1328,[2]s1!$A$2:$T$275,20,FALSE)</f>
        <v>14.385</v>
      </c>
      <c r="AB1328">
        <f>IF(J1328='OnSSET_original_NoMG-PV-Diesel'!L1327,'OnSSET_original_NoMG-PV-Diesel'!K1327,"wait")</f>
        <v>22.689727800937401</v>
      </c>
      <c r="AC1328">
        <f>IF(K1328='OnSSET_original_NoMG-PV-Diesel'!U1327,'OnSSET_original_NoMG-PV-Diesel'!T1327,"wait")</f>
        <v>15.553342180259</v>
      </c>
      <c r="AD1328">
        <f>IF(L1328='OnSSET_original_NoMG-PV-Diesel'!U1327,'OnSSET_original_NoMG-PV-Diesel'!T1327,"wait")</f>
        <v>15.553342180259</v>
      </c>
      <c r="AE1328">
        <f>IF(M1328='OnSSET_original_NoMG-PV-Diesel'!U1327,'OnSSET_original_NoMG-PV-Diesel'!T1327,"wait")</f>
        <v>15.553342180259</v>
      </c>
      <c r="AF1328">
        <f>IF(N1328='OnSSET_original_NoMG-PV-Diesel'!AD1327,'OnSSET_original_NoMG-PV-Diesel'!AC1327,"wait")</f>
        <v>15.553342180259</v>
      </c>
      <c r="AG1328">
        <f>IF(O1328='OnSSET_original_NoMG-PV-Diesel'!AD1327,'OnSSET_original_NoMG-PV-Diesel'!AC1327,"wait")</f>
        <v>15.553342180259</v>
      </c>
      <c r="AH1328">
        <f>IF(P1328='OnSSET_original_NoMG-PV-Diesel'!AD1327,'OnSSET_original_NoMG-PV-Diesel'!AC1327,"wait")</f>
        <v>15.553342180259</v>
      </c>
      <c r="AR1328" s="23">
        <v>27.315999999999999</v>
      </c>
      <c r="AS1328" s="23">
        <v>27.315999999999999</v>
      </c>
      <c r="AT1328" s="23">
        <v>3.4000000000000002E-2</v>
      </c>
      <c r="AU1328" s="23">
        <v>5.0999999999999997E-2</v>
      </c>
      <c r="AV1328" s="23">
        <v>50865.48186</v>
      </c>
      <c r="AW1328" s="23">
        <v>0</v>
      </c>
      <c r="AX1328" s="23">
        <v>8713.2360900000003</v>
      </c>
      <c r="AZ1328">
        <f>SUMIF([1]base!$A$2:$A$169,B1328,[1]base!$V$2:$V$169)</f>
        <v>33491.9</v>
      </c>
      <c r="BA1328">
        <f>SUMIF([2]s1!$A$2:$A$275,B1328,[2]s1!$U$2:$U$275)</f>
        <v>39611.199999999997</v>
      </c>
      <c r="BB1328">
        <f>SUMIF([3]s2!$A$2:$A$115,B1328,[3]s2!$U$2:$U$115)</f>
        <v>0</v>
      </c>
      <c r="BC1328">
        <f>SUMIF([4]s3!$A$2:$A$245,B1328,[4]s3!$U$2:$U$245)</f>
        <v>0</v>
      </c>
      <c r="BD1328">
        <f>SUMIF([5]s4!$A$2:$A$74,B1328,[5]s4!$U$2:$U$74)</f>
        <v>0</v>
      </c>
      <c r="BF1328">
        <f t="shared" si="105"/>
        <v>93070.61795</v>
      </c>
      <c r="BG1328">
        <f t="shared" si="106"/>
        <v>99189.917950000003</v>
      </c>
      <c r="BH1328">
        <f t="shared" si="107"/>
        <v>0</v>
      </c>
      <c r="BI1328">
        <f t="shared" si="108"/>
        <v>0</v>
      </c>
      <c r="BJ1328">
        <f t="shared" si="109"/>
        <v>0</v>
      </c>
      <c r="BL1328" t="s">
        <v>114</v>
      </c>
      <c r="BM1328" s="23">
        <v>115036.92</v>
      </c>
      <c r="BN1328" s="23">
        <v>22.6897278</v>
      </c>
      <c r="BP1328" t="s">
        <v>183</v>
      </c>
      <c r="BQ1328" s="23">
        <v>19286.313770000001</v>
      </c>
      <c r="BR1328" s="23">
        <v>15.55334218</v>
      </c>
      <c r="BT1328" t="s">
        <v>183</v>
      </c>
      <c r="BU1328" s="23">
        <v>19286.313770000001</v>
      </c>
      <c r="BV1328" s="23">
        <v>15.55334218</v>
      </c>
    </row>
    <row r="1329" spans="1:74" x14ac:dyDescent="0.25">
      <c r="A1329">
        <v>1</v>
      </c>
      <c r="B1329" s="15">
        <v>18881</v>
      </c>
      <c r="C1329" s="15">
        <v>-67.132991570000002</v>
      </c>
      <c r="D1329" s="15">
        <v>-16.057658119999999</v>
      </c>
      <c r="E1329" s="16">
        <v>1</v>
      </c>
      <c r="F1329" s="19">
        <v>20272.9009566641</v>
      </c>
      <c r="G1329" s="19">
        <v>55.900409437101011</v>
      </c>
      <c r="H1329" s="16" t="str">
        <f>IF(LCOE_SensitivityScenarios!BF1328&gt;'OnSSET_original_NoMG-PV-Diesel'!M1328,'OnSSET_original_NoMG-PV-Diesel'!L1328,LCOE_SensitivityScenarios!BG1328)</f>
        <v>SA_PV</v>
      </c>
      <c r="I1329" s="39" t="str">
        <f>IF(LCOE_SensitivityScenarios!BK1328&gt;'OnSSET_original_NoMG-PV-Diesel'!M1328,'OnSSET_original_NoMG-PV-Diesel'!L1328,LCOE_SensitivityScenarios!BL1328)</f>
        <v>SA_PV</v>
      </c>
      <c r="J1329" s="39" t="str">
        <f>IF(LCOE_SensitivityScenarios!BP1328&gt;'OnSSET_original_NoMG-PV-Diesel'!M1328,'OnSSET_original_NoMG-PV-Diesel'!L1328,LCOE_SensitivityScenarios!BQ1328)</f>
        <v>SA_PV</v>
      </c>
      <c r="K1329" s="38" t="str">
        <f>IF(LCOE_SensitivityScenarios!BU1328&gt;'OnSSET_original_NoMG-PV-Diesel'!V1328,'OnSSET_original_NoMG-PV-Diesel'!U1328,LCOE_SensitivityScenarios!BV1328)</f>
        <v>SA_Diesel</v>
      </c>
      <c r="L1329" s="39" t="str">
        <f>IF(LCOE_SensitivityScenarios!BZ1328&gt;'OnSSET_original_NoMG-PV-Diesel'!V1328,'OnSSET_original_NoMG-PV-Diesel'!U1328,LCOE_SensitivityScenarios!CA1328)</f>
        <v>SA_Diesel</v>
      </c>
      <c r="M1329" s="40" t="str">
        <f>IF(LCOE_SensitivityScenarios!CE1328&gt;'OnSSET_original_NoMG-PV-Diesel'!V1328,'OnSSET_original_NoMG-PV-Diesel'!U1328,LCOE_SensitivityScenarios!CF1328)</f>
        <v>SA_Diesel</v>
      </c>
      <c r="N1329" s="39" t="str">
        <f>IF(LCOE_SensitivityScenarios!CJ1328&gt;'OnSSET_original_NoMG-PV-Diesel'!AE1328,'OnSSET_original_NoMG-PV-Diesel'!AD1328,LCOE_SensitivityScenarios!CK1328)</f>
        <v>SA_Diesel</v>
      </c>
      <c r="O1329" s="39" t="str">
        <f>IF(LCOE_SensitivityScenarios!CO1328&gt;'OnSSET_original_NoMG-PV-Diesel'!AE1328,'OnSSET_original_NoMG-PV-Diesel'!AD1328,LCOE_SensitivityScenarios!CP1328)</f>
        <v>SA_Diesel</v>
      </c>
      <c r="P1329" s="40" t="str">
        <f>IF(LCOE_SensitivityScenarios!CT1328&gt;'OnSSET_original_NoMG-PV-Diesel'!AE1328,'OnSSET_original_NoMG-PV-Diesel'!AD1328,LCOE_SensitivityScenarios!CU1328)</f>
        <v>SA_Diesel</v>
      </c>
      <c r="Q1329" s="38">
        <f>IF(LCOE_SensitivityScenarios!BF1328&gt;'OnSSET_original_NoMG-PV-Diesel'!M1328,'OnSSET_original_NoMG-PV-Diesel'!M1328,LCOE_SensitivityScenarios!BF1328)</f>
        <v>0.55327482504308101</v>
      </c>
      <c r="R1329" s="28">
        <f>MIN('OnSSET_original_NoMG-PV-Diesel'!E1328:I1328,LCOE_SensitivityScenarios!BK1328)</f>
        <v>0.55327482504308101</v>
      </c>
      <c r="S1329" s="28">
        <f>MIN('OnSSET_original_NoMG-PV-Diesel'!E1328:I1328,LCOE_SensitivityScenarios!BP1328)</f>
        <v>0.55327482504308101</v>
      </c>
      <c r="T1329" s="27">
        <f>MIN('OnSSET_original_NoMG-PV-Diesel'!N1328:R1328,LCOE_SensitivityScenarios!BU1328)</f>
        <v>0.46139816931954503</v>
      </c>
      <c r="U1329" s="28">
        <f>MIN('OnSSET_original_NoMG-PV-Diesel'!N1328:R1328,LCOE_SensitivityScenarios!BZ1328)</f>
        <v>0.46139816931954503</v>
      </c>
      <c r="V1329" s="29">
        <f>MIN('OnSSET_original_NoMG-PV-Diesel'!N1328:R1328,LCOE_SensitivityScenarios!CE1328)</f>
        <v>0.46139816931954503</v>
      </c>
      <c r="W1329" s="28">
        <f>MIN('OnSSET_original_NoMG-PV-Diesel'!W1328:AA1328,LCOE_SensitivityScenarios!CJ1328)</f>
        <v>0.23011567318611101</v>
      </c>
      <c r="X1329" s="28">
        <f>MIN('OnSSET_original_NoMG-PV-Diesel'!W1328:AA1328,LCOE_SensitivityScenarios!CO1328)</f>
        <v>0.23011567318611101</v>
      </c>
      <c r="Y1329" s="29">
        <f>MIN('OnSSET_original_NoMG-PV-Diesel'!W1328:AA1328,LCOE_SensitivityScenarios!CT1328)</f>
        <v>0.23011567318611101</v>
      </c>
      <c r="Z1329">
        <f>IF(H1329='OnSSET_original_NoMG-PV-Diesel'!L1328,'OnSSET_original_NoMG-PV-Diesel'!K1328,"wait")</f>
        <v>12.8864104733436</v>
      </c>
      <c r="AA1329">
        <f>IF(I1329='OnSSET_original_NoMG-PV-Diesel'!L1328,'OnSSET_original_NoMG-PV-Diesel'!K1328,"wait")</f>
        <v>12.8864104733436</v>
      </c>
      <c r="AB1329">
        <f>IF(J1329='OnSSET_original_NoMG-PV-Diesel'!L1328,'OnSSET_original_NoMG-PV-Diesel'!K1328,"wait")</f>
        <v>12.8864104733436</v>
      </c>
      <c r="AC1329">
        <f>IF(K1329='OnSSET_original_NoMG-PV-Diesel'!U1328,'OnSSET_original_NoMG-PV-Diesel'!T1328,"wait")</f>
        <v>9.2570324003032702</v>
      </c>
      <c r="AD1329">
        <f>IF(L1329='OnSSET_original_NoMG-PV-Diesel'!U1328,'OnSSET_original_NoMG-PV-Diesel'!T1328,"wait")</f>
        <v>9.2570324003032702</v>
      </c>
      <c r="AE1329">
        <f>IF(M1329='OnSSET_original_NoMG-PV-Diesel'!U1328,'OnSSET_original_NoMG-PV-Diesel'!T1328,"wait")</f>
        <v>9.2570324003032702</v>
      </c>
      <c r="AF1329">
        <f>IF(N1329='OnSSET_original_NoMG-PV-Diesel'!AD1328,'OnSSET_original_NoMG-PV-Diesel'!AC1328,"wait")</f>
        <v>9.2570324003032702</v>
      </c>
      <c r="AG1329">
        <f>IF(O1329='OnSSET_original_NoMG-PV-Diesel'!AD1328,'OnSSET_original_NoMG-PV-Diesel'!AC1328,"wait")</f>
        <v>9.2570324003032702</v>
      </c>
      <c r="AH1329">
        <f>IF(P1329='OnSSET_original_NoMG-PV-Diesel'!AD1328,'OnSSET_original_NoMG-PV-Diesel'!AC1328,"wait")</f>
        <v>9.2570324003032702</v>
      </c>
      <c r="AR1329">
        <v>49.36</v>
      </c>
      <c r="AS1329">
        <v>49.36</v>
      </c>
      <c r="AT1329">
        <v>0.40699999999999997</v>
      </c>
      <c r="AU1329">
        <v>0.42199999999999999</v>
      </c>
      <c r="AV1329">
        <v>51684.747080000001</v>
      </c>
      <c r="AW1329">
        <v>0</v>
      </c>
      <c r="AX1329">
        <v>9018.9636750000009</v>
      </c>
      <c r="AZ1329">
        <f>SUMIF([1]base!$A$2:$A$169,B1329,[1]base!$V$2:$V$169)</f>
        <v>0</v>
      </c>
      <c r="BA1329">
        <f>SUMIF([2]s1!$A$2:$A$275,B1329,[2]s1!$U$2:$U$275)</f>
        <v>0</v>
      </c>
      <c r="BB1329">
        <f>SUMIF([3]s2!$A$2:$A$115,B1329,[3]s2!$U$2:$U$115)</f>
        <v>0</v>
      </c>
      <c r="BC1329">
        <f>SUMIF([4]s3!$A$2:$A$245,B1329,[4]s3!$U$2:$U$245)</f>
        <v>0</v>
      </c>
      <c r="BD1329">
        <f>SUMIF([5]s4!$A$2:$A$74,B1329,[5]s4!$U$2:$U$74)</f>
        <v>0</v>
      </c>
      <c r="BF1329">
        <f t="shared" si="105"/>
        <v>0</v>
      </c>
      <c r="BG1329">
        <f t="shared" si="106"/>
        <v>0</v>
      </c>
      <c r="BH1329">
        <f t="shared" si="107"/>
        <v>0</v>
      </c>
      <c r="BI1329">
        <f t="shared" si="108"/>
        <v>0</v>
      </c>
      <c r="BJ1329">
        <f t="shared" si="109"/>
        <v>0</v>
      </c>
      <c r="BL1329" t="s">
        <v>114</v>
      </c>
      <c r="BM1329" s="23">
        <v>74483.452539999998</v>
      </c>
      <c r="BN1329" s="23">
        <v>12.88641047</v>
      </c>
      <c r="BP1329" t="s">
        <v>183</v>
      </c>
      <c r="BQ1329" s="23">
        <v>11478.821040000001</v>
      </c>
      <c r="BR1329" s="23">
        <v>9.2570323999999999</v>
      </c>
      <c r="BT1329" t="s">
        <v>183</v>
      </c>
      <c r="BU1329" s="23">
        <v>11478.821040000001</v>
      </c>
      <c r="BV1329" s="23">
        <v>9.2570323999999999</v>
      </c>
    </row>
    <row r="1330" spans="1:74" x14ac:dyDescent="0.25">
      <c r="A1330">
        <v>1</v>
      </c>
      <c r="B1330" s="15">
        <v>18891</v>
      </c>
      <c r="C1330" s="15">
        <v>-67.364060839999993</v>
      </c>
      <c r="D1330" s="15">
        <v>-16.285394719999999</v>
      </c>
      <c r="E1330" s="16">
        <v>1</v>
      </c>
      <c r="F1330" s="19">
        <v>86568.964467186495</v>
      </c>
      <c r="G1330" s="19">
        <v>134.25670752602934</v>
      </c>
      <c r="H1330" s="16" t="str">
        <f>IF(LCOE_SensitivityScenarios!BF1329&gt;'OnSSET_original_NoMG-PV-Diesel'!M1329,'OnSSET_original_NoMG-PV-Diesel'!L1329,LCOE_SensitivityScenarios!BG1329)</f>
        <v>Grid_extension</v>
      </c>
      <c r="I1330" s="39" t="str">
        <f>IF(LCOE_SensitivityScenarios!BK1329&gt;'OnSSET_original_NoMG-PV-Diesel'!M1329,'OnSSET_original_NoMG-PV-Diesel'!L1329,LCOE_SensitivityScenarios!BL1329)</f>
        <v>Grid_extension</v>
      </c>
      <c r="J1330" s="39" t="str">
        <f>IF(LCOE_SensitivityScenarios!BP1329&gt;'OnSSET_original_NoMG-PV-Diesel'!M1329,'OnSSET_original_NoMG-PV-Diesel'!L1329,LCOE_SensitivityScenarios!BQ1329)</f>
        <v>Grid_extension</v>
      </c>
      <c r="K1330" s="38" t="str">
        <f>IF(LCOE_SensitivityScenarios!BU1329&gt;'OnSSET_original_NoMG-PV-Diesel'!V1329,'OnSSET_original_NoMG-PV-Diesel'!U1329,LCOE_SensitivityScenarios!BV1329)</f>
        <v>Grid_extension</v>
      </c>
      <c r="L1330" s="39" t="str">
        <f>IF(LCOE_SensitivityScenarios!BZ1329&gt;'OnSSET_original_NoMG-PV-Diesel'!V1329,'OnSSET_original_NoMG-PV-Diesel'!U1329,LCOE_SensitivityScenarios!CA1329)</f>
        <v>MG_Hybrid</v>
      </c>
      <c r="M1330" s="40" t="str">
        <f>IF(LCOE_SensitivityScenarios!CE1329&gt;'OnSSET_original_NoMG-PV-Diesel'!V1329,'OnSSET_original_NoMG-PV-Diesel'!U1329,LCOE_SensitivityScenarios!CF1329)</f>
        <v>Grid_extension</v>
      </c>
      <c r="N1330" s="39" t="str">
        <f>IF(LCOE_SensitivityScenarios!CJ1329&gt;'OnSSET_original_NoMG-PV-Diesel'!AE1329,'OnSSET_original_NoMG-PV-Diesel'!AD1329,LCOE_SensitivityScenarios!CK1329)</f>
        <v>MG_Diesel</v>
      </c>
      <c r="O1330" s="39" t="str">
        <f>IF(LCOE_SensitivityScenarios!CO1329&gt;'OnSSET_original_NoMG-PV-Diesel'!AE1329,'OnSSET_original_NoMG-PV-Diesel'!AD1329,LCOE_SensitivityScenarios!CP1329)</f>
        <v>MG_Hybrid</v>
      </c>
      <c r="P1330" s="40" t="str">
        <f>IF(LCOE_SensitivityScenarios!CT1329&gt;'OnSSET_original_NoMG-PV-Diesel'!AE1329,'OnSSET_original_NoMG-PV-Diesel'!AD1329,LCOE_SensitivityScenarios!CU1329)</f>
        <v>MG_Diesel</v>
      </c>
      <c r="Q1330" s="38">
        <f>IF(LCOE_SensitivityScenarios!BF1329&gt;'OnSSET_original_NoMG-PV-Diesel'!M1329,'OnSSET_original_NoMG-PV-Diesel'!M1329,LCOE_SensitivityScenarios!BF1329)</f>
        <v>0.35032769033392103</v>
      </c>
      <c r="R1330" s="28">
        <f>MIN('OnSSET_original_NoMG-PV-Diesel'!E1329:I1329,LCOE_SensitivityScenarios!BK1329)</f>
        <v>0.35032769033392103</v>
      </c>
      <c r="S1330" s="28">
        <f>MIN('OnSSET_original_NoMG-PV-Diesel'!E1329:I1329,LCOE_SensitivityScenarios!BP1329)</f>
        <v>0.35032769033392103</v>
      </c>
      <c r="T1330" s="27">
        <f>MIN('OnSSET_original_NoMG-PV-Diesel'!N1329:R1329,LCOE_SensitivityScenarios!BU1329)</f>
        <v>0.35032769033392103</v>
      </c>
      <c r="U1330" s="28">
        <f>MIN('OnSSET_original_NoMG-PV-Diesel'!N1329:R1329,LCOE_SensitivityScenarios!BZ1329)</f>
        <v>0.32494636904349261</v>
      </c>
      <c r="V1330" s="29">
        <f>MIN('OnSSET_original_NoMG-PV-Diesel'!N1329:R1329,LCOE_SensitivityScenarios!CE1329)</f>
        <v>0.35032769033392103</v>
      </c>
      <c r="W1330" s="28">
        <f>MIN('OnSSET_original_NoMG-PV-Diesel'!W1329:AA1329,LCOE_SensitivityScenarios!CJ1329)</f>
        <v>0.26530088346301484</v>
      </c>
      <c r="X1330" s="28">
        <f>MIN('OnSSET_original_NoMG-PV-Diesel'!W1329:AA1329,LCOE_SensitivityScenarios!CO1329)</f>
        <v>0.24780694679754595</v>
      </c>
      <c r="Y1330" s="29">
        <f>MIN('OnSSET_original_NoMG-PV-Diesel'!W1329:AA1329,LCOE_SensitivityScenarios!CT1329)</f>
        <v>0.27471805506301483</v>
      </c>
      <c r="Z1330">
        <f>IF(H1330='OnSSET_original_NoMG-PV-Diesel'!L1329,'OnSSET_original_NoMG-PV-Diesel'!K1329,"wait")</f>
        <v>22.8404409799627</v>
      </c>
      <c r="AA1330">
        <f>IF(I1330='OnSSET_original_NoMG-PV-Diesel'!L1329,'OnSSET_original_NoMG-PV-Diesel'!K1329,"wait")</f>
        <v>22.8404409799627</v>
      </c>
      <c r="AB1330">
        <f>IF(J1330='OnSSET_original_NoMG-PV-Diesel'!L1329,'OnSSET_original_NoMG-PV-Diesel'!K1329,"wait")</f>
        <v>22.8404409799627</v>
      </c>
      <c r="AC1330">
        <f>IF(K1330='OnSSET_original_NoMG-PV-Diesel'!U1329,'OnSSET_original_NoMG-PV-Diesel'!T1329,"wait")</f>
        <v>22.8404409799627</v>
      </c>
      <c r="AD1330" t="str">
        <f>IF(L1330='OnSSET_original_NoMG-PV-Diesel'!U1329,'OnSSET_original_NoMG-PV-Diesel'!T1329,"wait")</f>
        <v>wait</v>
      </c>
      <c r="AE1330">
        <f>IF(M1330='OnSSET_original_NoMG-PV-Diesel'!U1329,'OnSSET_original_NoMG-PV-Diesel'!T1329,"wait")</f>
        <v>22.8404409799627</v>
      </c>
      <c r="AF1330">
        <f>VLOOKUP(B1330,[5]s4!$A$2:$T$275,20,FALSE)</f>
        <v>14.98</v>
      </c>
      <c r="AG1330" t="str">
        <f>IF(O1330='OnSSET_original_NoMG-PV-Diesel'!AD1329,'OnSSET_original_NoMG-PV-Diesel'!AC1329,"wait")</f>
        <v>wait</v>
      </c>
      <c r="AH1330" t="str">
        <f>IF(P1330='OnSSET_original_NoMG-PV-Diesel'!AD1329,'OnSSET_original_NoMG-PV-Diesel'!AC1329,"wait")</f>
        <v>wait</v>
      </c>
      <c r="AR1330">
        <v>40.963999999999999</v>
      </c>
      <c r="AS1330">
        <v>30.001999999999999</v>
      </c>
      <c r="AT1330">
        <v>3.1E-2</v>
      </c>
      <c r="AU1330">
        <v>6.8000000000000005E-2</v>
      </c>
      <c r="AV1330">
        <v>77054.165160000004</v>
      </c>
      <c r="AW1330">
        <v>28715.681120000001</v>
      </c>
      <c r="AX1330">
        <v>21095.203170000001</v>
      </c>
      <c r="AZ1330">
        <f>SUMIF([1]base!$A$2:$A$169,B1330,[1]base!$V$2:$V$169)</f>
        <v>0</v>
      </c>
      <c r="BA1330">
        <f>SUMIF([2]s1!$A$2:$A$275,B1330,[2]s1!$U$2:$U$275)</f>
        <v>0</v>
      </c>
      <c r="BB1330">
        <f>SUMIF([3]s2!$A$2:$A$115,B1330,[3]s2!$U$2:$U$115)</f>
        <v>0</v>
      </c>
      <c r="BC1330">
        <f>SUMIF([4]s3!$A$2:$A$245,B1330,[4]s3!$U$2:$U$245)</f>
        <v>0</v>
      </c>
      <c r="BD1330">
        <f>SUMIF([5]s4!$A$2:$A$74,B1330,[5]s4!$U$2:$U$74)</f>
        <v>22170.400000000001</v>
      </c>
      <c r="BF1330">
        <f t="shared" si="105"/>
        <v>0</v>
      </c>
      <c r="BG1330">
        <f t="shared" si="106"/>
        <v>0</v>
      </c>
      <c r="BH1330">
        <f t="shared" si="107"/>
        <v>0</v>
      </c>
      <c r="BI1330">
        <f t="shared" si="108"/>
        <v>0</v>
      </c>
      <c r="BJ1330">
        <f t="shared" si="109"/>
        <v>149035.44944999999</v>
      </c>
      <c r="BL1330" t="s">
        <v>115</v>
      </c>
      <c r="BM1330" s="23">
        <v>183196.28880000001</v>
      </c>
      <c r="BN1330" s="23">
        <v>22.84044098</v>
      </c>
      <c r="BP1330" t="s">
        <v>185</v>
      </c>
      <c r="BQ1330" s="23">
        <v>183196.28880000001</v>
      </c>
      <c r="BR1330" s="23">
        <v>22.84044098</v>
      </c>
      <c r="BT1330" t="s">
        <v>184</v>
      </c>
      <c r="BU1330" s="23">
        <v>126578.35980000001</v>
      </c>
      <c r="BV1330" s="23">
        <v>29.721208659999999</v>
      </c>
    </row>
    <row r="1331" spans="1:74" x14ac:dyDescent="0.25">
      <c r="A1331">
        <v>1</v>
      </c>
      <c r="B1331" s="15">
        <v>18895</v>
      </c>
      <c r="C1331" s="15">
        <v>-67.195667659999998</v>
      </c>
      <c r="D1331" s="15">
        <v>-16.15732646</v>
      </c>
      <c r="E1331" s="16">
        <v>1</v>
      </c>
      <c r="F1331" s="19">
        <v>23322.2782168103</v>
      </c>
      <c r="G1331" s="19">
        <v>63.790727556332278</v>
      </c>
      <c r="H1331" s="16" t="str">
        <f>IF(LCOE_SensitivityScenarios!BF1330&gt;'OnSSET_original_NoMG-PV-Diesel'!M1330,'OnSSET_original_NoMG-PV-Diesel'!L1330,LCOE_SensitivityScenarios!BG1330)</f>
        <v>SA_PV</v>
      </c>
      <c r="I1331" s="39" t="str">
        <f>IF(LCOE_SensitivityScenarios!BK1330&gt;'OnSSET_original_NoMG-PV-Diesel'!M1330,'OnSSET_original_NoMG-PV-Diesel'!L1330,LCOE_SensitivityScenarios!BL1330)</f>
        <v>SA_PV</v>
      </c>
      <c r="J1331" s="39" t="str">
        <f>IF(LCOE_SensitivityScenarios!BP1330&gt;'OnSSET_original_NoMG-PV-Diesel'!M1330,'OnSSET_original_NoMG-PV-Diesel'!L1330,LCOE_SensitivityScenarios!BQ1330)</f>
        <v>SA_PV</v>
      </c>
      <c r="K1331" s="38" t="str">
        <f>IF(LCOE_SensitivityScenarios!BU1330&gt;'OnSSET_original_NoMG-PV-Diesel'!V1330,'OnSSET_original_NoMG-PV-Diesel'!U1330,LCOE_SensitivityScenarios!BV1330)</f>
        <v>SA_Diesel</v>
      </c>
      <c r="L1331" s="39" t="str">
        <f>IF(LCOE_SensitivityScenarios!BZ1330&gt;'OnSSET_original_NoMG-PV-Diesel'!V1330,'OnSSET_original_NoMG-PV-Diesel'!U1330,LCOE_SensitivityScenarios!CA1330)</f>
        <v>SA_Diesel</v>
      </c>
      <c r="M1331" s="40" t="str">
        <f>IF(LCOE_SensitivityScenarios!CE1330&gt;'OnSSET_original_NoMG-PV-Diesel'!V1330,'OnSSET_original_NoMG-PV-Diesel'!U1330,LCOE_SensitivityScenarios!CF1330)</f>
        <v>SA_Diesel</v>
      </c>
      <c r="N1331" s="39" t="str">
        <f>IF(LCOE_SensitivityScenarios!CJ1330&gt;'OnSSET_original_NoMG-PV-Diesel'!AE1330,'OnSSET_original_NoMG-PV-Diesel'!AD1330,LCOE_SensitivityScenarios!CK1330)</f>
        <v>SA_Diesel</v>
      </c>
      <c r="O1331" s="39" t="str">
        <f>IF(LCOE_SensitivityScenarios!CO1330&gt;'OnSSET_original_NoMG-PV-Diesel'!AE1330,'OnSSET_original_NoMG-PV-Diesel'!AD1330,LCOE_SensitivityScenarios!CP1330)</f>
        <v>SA_Diesel</v>
      </c>
      <c r="P1331" s="40" t="str">
        <f>IF(LCOE_SensitivityScenarios!CT1330&gt;'OnSSET_original_NoMG-PV-Diesel'!AE1330,'OnSSET_original_NoMG-PV-Diesel'!AD1330,LCOE_SensitivityScenarios!CU1330)</f>
        <v>SA_Diesel</v>
      </c>
      <c r="Q1331" s="38">
        <f>IF(LCOE_SensitivityScenarios!BF1330&gt;'OnSSET_original_NoMG-PV-Diesel'!M1330,'OnSSET_original_NoMG-PV-Diesel'!M1330,LCOE_SensitivityScenarios!BF1330)</f>
        <v>0.47873892601451201</v>
      </c>
      <c r="R1331" s="28">
        <f>MIN('OnSSET_original_NoMG-PV-Diesel'!E1330:I1330,LCOE_SensitivityScenarios!BK1330)</f>
        <v>0.47873892601451201</v>
      </c>
      <c r="S1331" s="28">
        <f>MIN('OnSSET_original_NoMG-PV-Diesel'!E1330:I1330,LCOE_SensitivityScenarios!BP1330)</f>
        <v>0.47873892601451201</v>
      </c>
      <c r="T1331" s="27">
        <f>MIN('OnSSET_original_NoMG-PV-Diesel'!N1330:R1330,LCOE_SensitivityScenarios!BU1330)</f>
        <v>0.39033746036260603</v>
      </c>
      <c r="U1331" s="28">
        <f>MIN('OnSSET_original_NoMG-PV-Diesel'!N1330:R1330,LCOE_SensitivityScenarios!BZ1330)</f>
        <v>0.39033746036260603</v>
      </c>
      <c r="V1331" s="29">
        <f>MIN('OnSSET_original_NoMG-PV-Diesel'!N1330:R1330,LCOE_SensitivityScenarios!CE1330)</f>
        <v>0.39033746036260603</v>
      </c>
      <c r="W1331" s="28">
        <f>MIN('OnSSET_original_NoMG-PV-Diesel'!W1330:AA1330,LCOE_SensitivityScenarios!CJ1330)</f>
        <v>0.205981847502622</v>
      </c>
      <c r="X1331" s="28">
        <f>MIN('OnSSET_original_NoMG-PV-Diesel'!W1330:AA1330,LCOE_SensitivityScenarios!CO1330)</f>
        <v>0.205981847502622</v>
      </c>
      <c r="Y1331" s="29">
        <f>MIN('OnSSET_original_NoMG-PV-Diesel'!W1330:AA1330,LCOE_SensitivityScenarios!CT1330)</f>
        <v>0.205981847502622</v>
      </c>
      <c r="Z1331">
        <f>IF(H1331='OnSSET_original_NoMG-PV-Diesel'!L1330,'OnSSET_original_NoMG-PV-Diesel'!K1330,"wait")</f>
        <v>14.623951728624499</v>
      </c>
      <c r="AA1331">
        <f>IF(I1331='OnSSET_original_NoMG-PV-Diesel'!L1330,'OnSSET_original_NoMG-PV-Diesel'!K1330,"wait")</f>
        <v>14.623951728624499</v>
      </c>
      <c r="AB1331">
        <f>IF(J1331='OnSSET_original_NoMG-PV-Diesel'!L1330,'OnSSET_original_NoMG-PV-Diesel'!K1330,"wait")</f>
        <v>14.623951728624499</v>
      </c>
      <c r="AC1331">
        <f>IF(K1331='OnSSET_original_NoMG-PV-Diesel'!U1330,'OnSSET_original_NoMG-PV-Diesel'!T1330,"wait")</f>
        <v>10.649442108132501</v>
      </c>
      <c r="AD1331">
        <f>IF(L1331='OnSSET_original_NoMG-PV-Diesel'!U1330,'OnSSET_original_NoMG-PV-Diesel'!T1330,"wait")</f>
        <v>10.649442108132501</v>
      </c>
      <c r="AE1331">
        <f>IF(M1331='OnSSET_original_NoMG-PV-Diesel'!U1330,'OnSSET_original_NoMG-PV-Diesel'!T1330,"wait")</f>
        <v>10.649442108132501</v>
      </c>
      <c r="AF1331">
        <f>IF(N1331='OnSSET_original_NoMG-PV-Diesel'!AD1330,'OnSSET_original_NoMG-PV-Diesel'!AC1330,"wait")</f>
        <v>10.649442108132501</v>
      </c>
      <c r="AG1331">
        <f>IF(O1331='OnSSET_original_NoMG-PV-Diesel'!AD1330,'OnSSET_original_NoMG-PV-Diesel'!AC1330,"wait")</f>
        <v>10.649442108132501</v>
      </c>
      <c r="AH1331">
        <f>IF(P1331='OnSSET_original_NoMG-PV-Diesel'!AD1330,'OnSSET_original_NoMG-PV-Diesel'!AC1330,"wait")</f>
        <v>10.649442108132501</v>
      </c>
      <c r="AR1331">
        <v>46.256</v>
      </c>
      <c r="AS1331">
        <v>46.256</v>
      </c>
      <c r="AT1331">
        <v>2E-3</v>
      </c>
      <c r="AU1331">
        <v>2.1000000000000001E-2</v>
      </c>
      <c r="AV1331">
        <v>49182.641810000001</v>
      </c>
      <c r="AW1331">
        <v>0</v>
      </c>
      <c r="AX1331">
        <v>8101.7809269999998</v>
      </c>
      <c r="AZ1331">
        <f>SUMIF([1]base!$A$2:$A$169,B1331,[1]base!$V$2:$V$169)</f>
        <v>0</v>
      </c>
      <c r="BA1331">
        <f>SUMIF([2]s1!$A$2:$A$275,B1331,[2]s1!$U$2:$U$275)</f>
        <v>0</v>
      </c>
      <c r="BB1331">
        <f>SUMIF([3]s2!$A$2:$A$115,B1331,[3]s2!$U$2:$U$115)</f>
        <v>0</v>
      </c>
      <c r="BC1331">
        <f>SUMIF([4]s3!$A$2:$A$245,B1331,[4]s3!$U$2:$U$245)</f>
        <v>0</v>
      </c>
      <c r="BD1331">
        <f>SUMIF([5]s4!$A$2:$A$74,B1331,[5]s4!$U$2:$U$74)</f>
        <v>0</v>
      </c>
      <c r="BF1331">
        <f t="shared" si="105"/>
        <v>0</v>
      </c>
      <c r="BG1331">
        <f t="shared" si="106"/>
        <v>0</v>
      </c>
      <c r="BH1331">
        <f t="shared" si="107"/>
        <v>0</v>
      </c>
      <c r="BI1331">
        <f t="shared" si="108"/>
        <v>0</v>
      </c>
      <c r="BJ1331">
        <f t="shared" si="109"/>
        <v>0</v>
      </c>
      <c r="BL1331" t="s">
        <v>114</v>
      </c>
      <c r="BM1331" s="23">
        <v>74143.435259999998</v>
      </c>
      <c r="BN1331" s="23">
        <v>14.62395173</v>
      </c>
      <c r="BP1331" t="s">
        <v>183</v>
      </c>
      <c r="BQ1331" s="23">
        <v>13205.42425</v>
      </c>
      <c r="BR1331" s="23">
        <v>10.649442110000001</v>
      </c>
      <c r="BT1331" t="s">
        <v>183</v>
      </c>
      <c r="BU1331" s="23">
        <v>13205.42425</v>
      </c>
      <c r="BV1331" s="23">
        <v>10.649442110000001</v>
      </c>
    </row>
    <row r="1332" spans="1:74" x14ac:dyDescent="0.25">
      <c r="A1332">
        <v>1</v>
      </c>
      <c r="B1332" s="15">
        <v>18896</v>
      </c>
      <c r="C1332" s="15">
        <v>-67.181415610000002</v>
      </c>
      <c r="D1332" s="15">
        <v>-16.106033660000001</v>
      </c>
      <c r="E1332" s="16">
        <v>1</v>
      </c>
      <c r="F1332" s="19">
        <v>24424.2127797828</v>
      </c>
      <c r="G1332" s="19">
        <v>72.551506730253664</v>
      </c>
      <c r="H1332" s="16" t="str">
        <f>IF(LCOE_SensitivityScenarios!BF1331&gt;'OnSSET_original_NoMG-PV-Diesel'!M1331,'OnSSET_original_NoMG-PV-Diesel'!L1331,LCOE_SensitivityScenarios!BG1331)</f>
        <v>SA_PV</v>
      </c>
      <c r="I1332" s="39" t="str">
        <f>IF(LCOE_SensitivityScenarios!BK1331&gt;'OnSSET_original_NoMG-PV-Diesel'!M1331,'OnSSET_original_NoMG-PV-Diesel'!L1331,LCOE_SensitivityScenarios!BL1331)</f>
        <v>SA_PV</v>
      </c>
      <c r="J1332" s="39" t="str">
        <f>IF(LCOE_SensitivityScenarios!BP1331&gt;'OnSSET_original_NoMG-PV-Diesel'!M1331,'OnSSET_original_NoMG-PV-Diesel'!L1331,LCOE_SensitivityScenarios!BQ1331)</f>
        <v>SA_PV</v>
      </c>
      <c r="K1332" s="38" t="str">
        <f>IF(LCOE_SensitivityScenarios!BU1331&gt;'OnSSET_original_NoMG-PV-Diesel'!V1331,'OnSSET_original_NoMG-PV-Diesel'!U1331,LCOE_SensitivityScenarios!BV1331)</f>
        <v>SA_Diesel</v>
      </c>
      <c r="L1332" s="39" t="str">
        <f>IF(LCOE_SensitivityScenarios!BZ1331&gt;'OnSSET_original_NoMG-PV-Diesel'!V1331,'OnSSET_original_NoMG-PV-Diesel'!U1331,LCOE_SensitivityScenarios!CA1331)</f>
        <v>SA_Diesel</v>
      </c>
      <c r="M1332" s="40" t="str">
        <f>IF(LCOE_SensitivityScenarios!CE1331&gt;'OnSSET_original_NoMG-PV-Diesel'!V1331,'OnSSET_original_NoMG-PV-Diesel'!U1331,LCOE_SensitivityScenarios!CF1331)</f>
        <v>SA_Diesel</v>
      </c>
      <c r="N1332" s="39" t="str">
        <f>IF(LCOE_SensitivityScenarios!CJ1331&gt;'OnSSET_original_NoMG-PV-Diesel'!AE1331,'OnSSET_original_NoMG-PV-Diesel'!AD1331,LCOE_SensitivityScenarios!CK1331)</f>
        <v>SA_Diesel</v>
      </c>
      <c r="O1332" s="39" t="str">
        <f>IF(LCOE_SensitivityScenarios!CO1331&gt;'OnSSET_original_NoMG-PV-Diesel'!AE1331,'OnSSET_original_NoMG-PV-Diesel'!AD1331,LCOE_SensitivityScenarios!CP1331)</f>
        <v>SA_Diesel</v>
      </c>
      <c r="P1332" s="40" t="str">
        <f>IF(LCOE_SensitivityScenarios!CT1331&gt;'OnSSET_original_NoMG-PV-Diesel'!AE1331,'OnSSET_original_NoMG-PV-Diesel'!AD1331,LCOE_SensitivityScenarios!CU1331)</f>
        <v>SA_Diesel</v>
      </c>
      <c r="Q1332" s="38">
        <f>IF(LCOE_SensitivityScenarios!BF1331&gt;'OnSSET_original_NoMG-PV-Diesel'!M1331,'OnSSET_original_NoMG-PV-Diesel'!M1331,LCOE_SensitivityScenarios!BF1331)</f>
        <v>0.47181611618337899</v>
      </c>
      <c r="R1332" s="28">
        <f>MIN('OnSSET_original_NoMG-PV-Diesel'!E1331:I1331,LCOE_SensitivityScenarios!BK1331)</f>
        <v>0.47181611618337899</v>
      </c>
      <c r="S1332" s="28">
        <f>MIN('OnSSET_original_NoMG-PV-Diesel'!E1331:I1331,LCOE_SensitivityScenarios!BP1331)</f>
        <v>0.47181611618337899</v>
      </c>
      <c r="T1332" s="27">
        <f>MIN('OnSSET_original_NoMG-PV-Diesel'!N1331:R1331,LCOE_SensitivityScenarios!BU1331)</f>
        <v>0.40810263760184101</v>
      </c>
      <c r="U1332" s="28">
        <f>MIN('OnSSET_original_NoMG-PV-Diesel'!N1331:R1331,LCOE_SensitivityScenarios!BZ1331)</f>
        <v>0.40810263760184101</v>
      </c>
      <c r="V1332" s="29">
        <f>MIN('OnSSET_original_NoMG-PV-Diesel'!N1331:R1331,LCOE_SensitivityScenarios!CE1331)</f>
        <v>0.40810263760184101</v>
      </c>
      <c r="W1332" s="28">
        <f>MIN('OnSSET_original_NoMG-PV-Diesel'!W1331:AA1331,LCOE_SensitivityScenarios!CJ1331)</f>
        <v>0.21201530392349399</v>
      </c>
      <c r="X1332" s="28">
        <f>MIN('OnSSET_original_NoMG-PV-Diesel'!W1331:AA1331,LCOE_SensitivityScenarios!CO1331)</f>
        <v>0.21201530392349399</v>
      </c>
      <c r="Y1332" s="29">
        <f>MIN('OnSSET_original_NoMG-PV-Diesel'!W1331:AA1331,LCOE_SensitivityScenarios!CT1331)</f>
        <v>0.21201530392349399</v>
      </c>
      <c r="Z1332">
        <f>IF(H1332='OnSSET_original_NoMG-PV-Diesel'!L1331,'OnSSET_original_NoMG-PV-Diesel'!K1331,"wait")</f>
        <v>15.093445049921399</v>
      </c>
      <c r="AA1332">
        <f>IF(I1332='OnSSET_original_NoMG-PV-Diesel'!L1331,'OnSSET_original_NoMG-PV-Diesel'!K1331,"wait")</f>
        <v>15.093445049921399</v>
      </c>
      <c r="AB1332">
        <f>IF(J1332='OnSSET_original_NoMG-PV-Diesel'!L1331,'OnSSET_original_NoMG-PV-Diesel'!K1331,"wait")</f>
        <v>15.093445049921399</v>
      </c>
      <c r="AC1332">
        <f>IF(K1332='OnSSET_original_NoMG-PV-Diesel'!U1331,'OnSSET_original_NoMG-PV-Diesel'!T1331,"wait")</f>
        <v>11.1526085752432</v>
      </c>
      <c r="AD1332">
        <f>IF(L1332='OnSSET_original_NoMG-PV-Diesel'!U1331,'OnSSET_original_NoMG-PV-Diesel'!T1331,"wait")</f>
        <v>11.1526085752432</v>
      </c>
      <c r="AE1332">
        <f>IF(M1332='OnSSET_original_NoMG-PV-Diesel'!U1331,'OnSSET_original_NoMG-PV-Diesel'!T1331,"wait")</f>
        <v>11.1526085752432</v>
      </c>
      <c r="AF1332">
        <f>IF(N1332='OnSSET_original_NoMG-PV-Diesel'!AD1331,'OnSSET_original_NoMG-PV-Diesel'!AC1331,"wait")</f>
        <v>11.1526085752432</v>
      </c>
      <c r="AG1332">
        <f>IF(O1332='OnSSET_original_NoMG-PV-Diesel'!AD1331,'OnSSET_original_NoMG-PV-Diesel'!AC1331,"wait")</f>
        <v>11.1526085752432</v>
      </c>
      <c r="AH1332">
        <f>IF(P1332='OnSSET_original_NoMG-PV-Diesel'!AD1331,'OnSSET_original_NoMG-PV-Diesel'!AC1331,"wait")</f>
        <v>11.1526085752432</v>
      </c>
      <c r="AR1332">
        <v>45.512</v>
      </c>
      <c r="AS1332">
        <v>45.512</v>
      </c>
      <c r="AT1332">
        <v>3.7999999999999999E-2</v>
      </c>
      <c r="AU1332">
        <v>0.06</v>
      </c>
      <c r="AV1332">
        <v>52490.240180000001</v>
      </c>
      <c r="AW1332">
        <v>0</v>
      </c>
      <c r="AX1332">
        <v>9324.6912560000001</v>
      </c>
      <c r="AZ1332">
        <f>SUMIF([1]base!$A$2:$A$169,B1332,[1]base!$V$2:$V$169)</f>
        <v>0</v>
      </c>
      <c r="BA1332">
        <f>SUMIF([2]s1!$A$2:$A$275,B1332,[2]s1!$U$2:$U$275)</f>
        <v>0</v>
      </c>
      <c r="BB1332">
        <f>SUMIF([3]s2!$A$2:$A$115,B1332,[3]s2!$U$2:$U$115)</f>
        <v>0</v>
      </c>
      <c r="BC1332">
        <f>SUMIF([4]s3!$A$2:$A$245,B1332,[4]s3!$U$2:$U$245)</f>
        <v>0</v>
      </c>
      <c r="BD1332">
        <f>SUMIF([5]s4!$A$2:$A$74,B1332,[5]s4!$U$2:$U$74)</f>
        <v>0</v>
      </c>
      <c r="BF1332">
        <f t="shared" si="105"/>
        <v>0</v>
      </c>
      <c r="BG1332">
        <f t="shared" si="106"/>
        <v>0</v>
      </c>
      <c r="BH1332">
        <f t="shared" si="107"/>
        <v>0</v>
      </c>
      <c r="BI1332">
        <f t="shared" si="108"/>
        <v>0</v>
      </c>
      <c r="BJ1332">
        <f t="shared" si="109"/>
        <v>0</v>
      </c>
      <c r="BL1332" t="s">
        <v>114</v>
      </c>
      <c r="BM1332" s="23">
        <v>76523.766399999993</v>
      </c>
      <c r="BN1332" s="23">
        <v>15.09344505</v>
      </c>
      <c r="BP1332" t="s">
        <v>183</v>
      </c>
      <c r="BQ1332" s="23">
        <v>13829.35615</v>
      </c>
      <c r="BR1332" s="23">
        <v>11.152608580000001</v>
      </c>
      <c r="BT1332" t="s">
        <v>183</v>
      </c>
      <c r="BU1332" s="23">
        <v>13829.35615</v>
      </c>
      <c r="BV1332" s="23">
        <v>11.152608580000001</v>
      </c>
    </row>
    <row r="1333" spans="1:74" x14ac:dyDescent="0.25">
      <c r="A1333">
        <v>1</v>
      </c>
      <c r="B1333" s="15">
        <v>18898</v>
      </c>
      <c r="C1333" s="15">
        <v>-67.095489939999993</v>
      </c>
      <c r="D1333" s="15">
        <v>-15.991214660000001</v>
      </c>
      <c r="E1333" s="16">
        <v>1</v>
      </c>
      <c r="F1333" s="19">
        <v>34968.5758295903</v>
      </c>
      <c r="G1333" s="19">
        <v>98.464539069332332</v>
      </c>
      <c r="H1333" s="16" t="str">
        <f>IF(LCOE_SensitivityScenarios!BF1332&gt;'OnSSET_original_NoMG-PV-Diesel'!M1332,'OnSSET_original_NoMG-PV-Diesel'!L1332,LCOE_SensitivityScenarios!BG1332)</f>
        <v>SA_PV</v>
      </c>
      <c r="I1333" s="39" t="str">
        <f>IF(LCOE_SensitivityScenarios!BK1332&gt;'OnSSET_original_NoMG-PV-Diesel'!M1332,'OnSSET_original_NoMG-PV-Diesel'!L1332,LCOE_SensitivityScenarios!BL1332)</f>
        <v>MG_Hybrid</v>
      </c>
      <c r="J1333" s="39" t="str">
        <f>IF(LCOE_SensitivityScenarios!BP1332&gt;'OnSSET_original_NoMG-PV-Diesel'!M1332,'OnSSET_original_NoMG-PV-Diesel'!L1332,LCOE_SensitivityScenarios!BQ1332)</f>
        <v>SA_PV</v>
      </c>
      <c r="K1333" s="38" t="str">
        <f>IF(LCOE_SensitivityScenarios!BU1332&gt;'OnSSET_original_NoMG-PV-Diesel'!V1332,'OnSSET_original_NoMG-PV-Diesel'!U1332,LCOE_SensitivityScenarios!BV1332)</f>
        <v>MG_Hybrid</v>
      </c>
      <c r="L1333" s="39" t="str">
        <f>IF(LCOE_SensitivityScenarios!BZ1332&gt;'OnSSET_original_NoMG-PV-Diesel'!V1332,'OnSSET_original_NoMG-PV-Diesel'!U1332,LCOE_SensitivityScenarios!CA1332)</f>
        <v>MG_Hybrid</v>
      </c>
      <c r="M1333" s="40" t="str">
        <f>IF(LCOE_SensitivityScenarios!CE1332&gt;'OnSSET_original_NoMG-PV-Diesel'!V1332,'OnSSET_original_NoMG-PV-Diesel'!U1332,LCOE_SensitivityScenarios!CF1332)</f>
        <v>SA_PV</v>
      </c>
      <c r="N1333" s="39" t="str">
        <f>IF(LCOE_SensitivityScenarios!CJ1332&gt;'OnSSET_original_NoMG-PV-Diesel'!AE1332,'OnSSET_original_NoMG-PV-Diesel'!AD1332,LCOE_SensitivityScenarios!CK1332)</f>
        <v>SA_Diesel</v>
      </c>
      <c r="O1333" s="39" t="str">
        <f>IF(LCOE_SensitivityScenarios!CO1332&gt;'OnSSET_original_NoMG-PV-Diesel'!AE1332,'OnSSET_original_NoMG-PV-Diesel'!AD1332,LCOE_SensitivityScenarios!CP1332)</f>
        <v>SA_Diesel</v>
      </c>
      <c r="P1333" s="40" t="str">
        <f>IF(LCOE_SensitivityScenarios!CT1332&gt;'OnSSET_original_NoMG-PV-Diesel'!AE1332,'OnSSET_original_NoMG-PV-Diesel'!AD1332,LCOE_SensitivityScenarios!CU1332)</f>
        <v>SA_Diesel</v>
      </c>
      <c r="Q1333" s="38">
        <f>IF(LCOE_SensitivityScenarios!BF1332&gt;'OnSSET_original_NoMG-PV-Diesel'!M1332,'OnSSET_original_NoMG-PV-Diesel'!M1332,LCOE_SensitivityScenarios!BF1332)</f>
        <v>0.49092903755654899</v>
      </c>
      <c r="R1333" s="28">
        <f>MIN('OnSSET_original_NoMG-PV-Diesel'!E1332:I1332,LCOE_SensitivityScenarios!BK1332)</f>
        <v>0.48968400084703384</v>
      </c>
      <c r="S1333" s="28">
        <f>MIN('OnSSET_original_NoMG-PV-Diesel'!E1332:I1332,LCOE_SensitivityScenarios!BP1332)</f>
        <v>0.49092903755654899</v>
      </c>
      <c r="T1333" s="27">
        <f>MIN('OnSSET_original_NoMG-PV-Diesel'!N1332:R1332,LCOE_SensitivityScenarios!BU1332)</f>
        <v>0.47023037538702583</v>
      </c>
      <c r="U1333" s="28">
        <f>MIN('OnSSET_original_NoMG-PV-Diesel'!N1332:R1332,LCOE_SensitivityScenarios!BZ1332)</f>
        <v>0.43328886739502587</v>
      </c>
      <c r="V1333" s="29">
        <f>MIN('OnSSET_original_NoMG-PV-Diesel'!N1332:R1332,LCOE_SensitivityScenarios!CE1332)</f>
        <v>0.49092903755654899</v>
      </c>
      <c r="W1333" s="28">
        <f>MIN('OnSSET_original_NoMG-PV-Diesel'!W1332:AA1332,LCOE_SensitivityScenarios!CJ1332)</f>
        <v>0.25424949886960002</v>
      </c>
      <c r="X1333" s="28">
        <f>MIN('OnSSET_original_NoMG-PV-Diesel'!W1332:AA1332,LCOE_SensitivityScenarios!CO1332)</f>
        <v>0.25424949886960002</v>
      </c>
      <c r="Y1333" s="29">
        <f>MIN('OnSSET_original_NoMG-PV-Diesel'!W1332:AA1332,LCOE_SensitivityScenarios!CT1332)</f>
        <v>0.25424949886960002</v>
      </c>
      <c r="Z1333">
        <f>IF(H1333='OnSSET_original_NoMG-PV-Diesel'!L1332,'OnSSET_original_NoMG-PV-Diesel'!K1332,"wait")</f>
        <v>22.484938162030801</v>
      </c>
      <c r="AA1333">
        <f>VLOOKUP(B1333,[2]s1!$A$2:$T$275,20,FALSE)</f>
        <v>14.385</v>
      </c>
      <c r="AB1333">
        <f>IF(J1333='OnSSET_original_NoMG-PV-Diesel'!L1332,'OnSSET_original_NoMG-PV-Diesel'!K1332,"wait")</f>
        <v>22.484938162030801</v>
      </c>
      <c r="AC1333">
        <f>VLOOKUP(B1333,[4]s3!$A$2:$T$275,20,FALSE)</f>
        <v>13.843999999999999</v>
      </c>
      <c r="AD1333" t="str">
        <f>IF(L1333='OnSSET_original_NoMG-PV-Diesel'!U1332,'OnSSET_original_NoMG-PV-Diesel'!T1332,"wait")</f>
        <v>wait</v>
      </c>
      <c r="AE1333">
        <f>IF(M1333='OnSSET_original_NoMG-PV-Diesel'!U1332,'OnSSET_original_NoMG-PV-Diesel'!T1332,"wait")</f>
        <v>22.484938162030801</v>
      </c>
      <c r="AF1333">
        <f>IF(N1333='OnSSET_original_NoMG-PV-Diesel'!AD1332,'OnSSET_original_NoMG-PV-Diesel'!AC1332,"wait")</f>
        <v>15.967386223557201</v>
      </c>
      <c r="AG1333">
        <f>IF(O1333='OnSSET_original_NoMG-PV-Diesel'!AD1332,'OnSSET_original_NoMG-PV-Diesel'!AC1332,"wait")</f>
        <v>15.967386223557201</v>
      </c>
      <c r="AH1333">
        <f>IF(P1333='OnSSET_original_NoMG-PV-Diesel'!AD1332,'OnSSET_original_NoMG-PV-Diesel'!AC1332,"wait")</f>
        <v>15.967386223557201</v>
      </c>
      <c r="AR1333">
        <v>52.086999999999897</v>
      </c>
      <c r="AS1333">
        <v>52.086999999999897</v>
      </c>
      <c r="AT1333">
        <v>3.9E-2</v>
      </c>
      <c r="AU1333">
        <v>3.7999999999999999E-2</v>
      </c>
      <c r="AV1333">
        <v>60602.225480000001</v>
      </c>
      <c r="AW1333">
        <v>0</v>
      </c>
      <c r="AX1333">
        <v>12687.694659999999</v>
      </c>
      <c r="AZ1333">
        <f>SUMIF([1]base!$A$2:$A$169,B1333,[1]base!$V$2:$V$169)</f>
        <v>0</v>
      </c>
      <c r="BA1333">
        <f>SUMIF([2]s1!$A$2:$A$275,B1333,[2]s1!$U$2:$U$275)</f>
        <v>39611.199999999997</v>
      </c>
      <c r="BB1333">
        <f>SUMIF([3]s2!$A$2:$A$115,B1333,[3]s2!$U$2:$U$115)</f>
        <v>0</v>
      </c>
      <c r="BC1333">
        <f>SUMIF([4]s3!$A$2:$A$245,B1333,[4]s3!$U$2:$U$245)</f>
        <v>20610.82</v>
      </c>
      <c r="BD1333">
        <f>SUMIF([5]s4!$A$2:$A$74,B1333,[5]s4!$U$2:$U$74)</f>
        <v>0</v>
      </c>
      <c r="BF1333">
        <f t="shared" si="105"/>
        <v>0</v>
      </c>
      <c r="BG1333">
        <f t="shared" si="106"/>
        <v>112901.12014</v>
      </c>
      <c r="BH1333">
        <f t="shared" si="107"/>
        <v>0</v>
      </c>
      <c r="BI1333">
        <f t="shared" si="108"/>
        <v>93900.740140000009</v>
      </c>
      <c r="BJ1333">
        <f t="shared" si="109"/>
        <v>0</v>
      </c>
      <c r="BL1333" t="s">
        <v>114</v>
      </c>
      <c r="BM1333" s="23">
        <v>113998.63649999999</v>
      </c>
      <c r="BN1333" s="23">
        <v>22.484938159999999</v>
      </c>
      <c r="BP1333" t="s">
        <v>186</v>
      </c>
      <c r="BQ1333" s="23">
        <v>113998.63649999999</v>
      </c>
      <c r="BR1333" s="23">
        <v>22.484938159999999</v>
      </c>
      <c r="BT1333" t="s">
        <v>183</v>
      </c>
      <c r="BU1333" s="23">
        <v>19799.732899999999</v>
      </c>
      <c r="BV1333" s="23">
        <v>15.96738622</v>
      </c>
    </row>
    <row r="1334" spans="1:74" x14ac:dyDescent="0.25">
      <c r="A1334">
        <v>1</v>
      </c>
      <c r="B1334" s="15">
        <v>18908</v>
      </c>
      <c r="C1334" s="15">
        <v>-67.246752709999996</v>
      </c>
      <c r="D1334" s="15">
        <v>-16.087980259999998</v>
      </c>
      <c r="E1334" s="16">
        <v>1</v>
      </c>
      <c r="F1334" s="19">
        <v>25703.0042630895</v>
      </c>
      <c r="G1334" s="19">
        <v>71.803325728259708</v>
      </c>
      <c r="H1334" s="16" t="str">
        <f>IF(LCOE_SensitivityScenarios!BF1333&gt;'OnSSET_original_NoMG-PV-Diesel'!M1333,'OnSSET_original_NoMG-PV-Diesel'!L1333,LCOE_SensitivityScenarios!BG1333)</f>
        <v>SA_PV</v>
      </c>
      <c r="I1334" s="39" t="str">
        <f>IF(LCOE_SensitivityScenarios!BK1333&gt;'OnSSET_original_NoMG-PV-Diesel'!M1333,'OnSSET_original_NoMG-PV-Diesel'!L1333,LCOE_SensitivityScenarios!BL1333)</f>
        <v>SA_PV</v>
      </c>
      <c r="J1334" s="39" t="str">
        <f>IF(LCOE_SensitivityScenarios!BP1333&gt;'OnSSET_original_NoMG-PV-Diesel'!M1333,'OnSSET_original_NoMG-PV-Diesel'!L1333,LCOE_SensitivityScenarios!BQ1333)</f>
        <v>SA_PV</v>
      </c>
      <c r="K1334" s="38" t="str">
        <f>IF(LCOE_SensitivityScenarios!BU1333&gt;'OnSSET_original_NoMG-PV-Diesel'!V1333,'OnSSET_original_NoMG-PV-Diesel'!U1333,LCOE_SensitivityScenarios!BV1333)</f>
        <v>SA_PV</v>
      </c>
      <c r="L1334" s="39" t="str">
        <f>IF(LCOE_SensitivityScenarios!BZ1333&gt;'OnSSET_original_NoMG-PV-Diesel'!V1333,'OnSSET_original_NoMG-PV-Diesel'!U1333,LCOE_SensitivityScenarios!CA1333)</f>
        <v>MG_Hybrid</v>
      </c>
      <c r="M1334" s="40" t="str">
        <f>IF(LCOE_SensitivityScenarios!CE1333&gt;'OnSSET_original_NoMG-PV-Diesel'!V1333,'OnSSET_original_NoMG-PV-Diesel'!U1333,LCOE_SensitivityScenarios!CF1333)</f>
        <v>SA_PV</v>
      </c>
      <c r="N1334" s="39" t="str">
        <f>IF(LCOE_SensitivityScenarios!CJ1333&gt;'OnSSET_original_NoMG-PV-Diesel'!AE1333,'OnSSET_original_NoMG-PV-Diesel'!AD1333,LCOE_SensitivityScenarios!CK1333)</f>
        <v>SA_Diesel</v>
      </c>
      <c r="O1334" s="39" t="str">
        <f>IF(LCOE_SensitivityScenarios!CO1333&gt;'OnSSET_original_NoMG-PV-Diesel'!AE1333,'OnSSET_original_NoMG-PV-Diesel'!AD1333,LCOE_SensitivityScenarios!CP1333)</f>
        <v>SA_Diesel</v>
      </c>
      <c r="P1334" s="40" t="str">
        <f>IF(LCOE_SensitivityScenarios!CT1333&gt;'OnSSET_original_NoMG-PV-Diesel'!AE1333,'OnSSET_original_NoMG-PV-Diesel'!AD1333,LCOE_SensitivityScenarios!CU1333)</f>
        <v>SA_Diesel</v>
      </c>
      <c r="Q1334" s="38">
        <f>IF(LCOE_SensitivityScenarios!BF1333&gt;'OnSSET_original_NoMG-PV-Diesel'!M1333,'OnSSET_original_NoMG-PV-Diesel'!M1333,LCOE_SensitivityScenarios!BF1333)</f>
        <v>0.534883591990994</v>
      </c>
      <c r="R1334" s="28">
        <f>MIN('OnSSET_original_NoMG-PV-Diesel'!E1333:I1333,LCOE_SensitivityScenarios!BK1333)</f>
        <v>0.534883591990994</v>
      </c>
      <c r="S1334" s="28">
        <f>MIN('OnSSET_original_NoMG-PV-Diesel'!E1333:I1333,LCOE_SensitivityScenarios!BP1333)</f>
        <v>0.534883591990994</v>
      </c>
      <c r="T1334" s="27">
        <f>MIN('OnSSET_original_NoMG-PV-Diesel'!N1333:R1333,LCOE_SensitivityScenarios!BU1333)</f>
        <v>0.534883591990994</v>
      </c>
      <c r="U1334" s="28">
        <f>MIN('OnSSET_original_NoMG-PV-Diesel'!N1333:R1333,LCOE_SensitivityScenarios!BZ1333)</f>
        <v>0.50536255772005689</v>
      </c>
      <c r="V1334" s="29">
        <f>MIN('OnSSET_original_NoMG-PV-Diesel'!N1333:R1333,LCOE_SensitivityScenarios!CE1333)</f>
        <v>0.534883591990994</v>
      </c>
      <c r="W1334" s="28">
        <f>MIN('OnSSET_original_NoMG-PV-Diesel'!W1333:AA1333,LCOE_SensitivityScenarios!CJ1333)</f>
        <v>0.27234986813221601</v>
      </c>
      <c r="X1334" s="28">
        <f>MIN('OnSSET_original_NoMG-PV-Diesel'!W1333:AA1333,LCOE_SensitivityScenarios!CO1333)</f>
        <v>0.27234986813221601</v>
      </c>
      <c r="Y1334" s="29">
        <f>MIN('OnSSET_original_NoMG-PV-Diesel'!W1333:AA1333,LCOE_SensitivityScenarios!CT1333)</f>
        <v>0.27234986813221601</v>
      </c>
      <c r="Z1334">
        <f>IF(H1334='OnSSET_original_NoMG-PV-Diesel'!L1333,'OnSSET_original_NoMG-PV-Diesel'!K1333,"wait")</f>
        <v>18.0068686164281</v>
      </c>
      <c r="AA1334">
        <f>IF(I1334='OnSSET_original_NoMG-PV-Diesel'!L1333,'OnSSET_original_NoMG-PV-Diesel'!K1333,"wait")</f>
        <v>18.0068686164281</v>
      </c>
      <c r="AB1334">
        <f>IF(J1334='OnSSET_original_NoMG-PV-Diesel'!L1333,'OnSSET_original_NoMG-PV-Diesel'!K1333,"wait")</f>
        <v>18.0068686164281</v>
      </c>
      <c r="AC1334">
        <f>IF(K1334='OnSSET_original_NoMG-PV-Diesel'!U1333,'OnSSET_original_NoMG-PV-Diesel'!T1333,"wait")</f>
        <v>18.0068686164281</v>
      </c>
      <c r="AD1334" t="str">
        <f>IF(L1334='OnSSET_original_NoMG-PV-Diesel'!U1333,'OnSSET_original_NoMG-PV-Diesel'!T1333,"wait")</f>
        <v>wait</v>
      </c>
      <c r="AE1334">
        <f>IF(M1334='OnSSET_original_NoMG-PV-Diesel'!U1333,'OnSSET_original_NoMG-PV-Diesel'!T1333,"wait")</f>
        <v>18.0068686164281</v>
      </c>
      <c r="AF1334">
        <f>IF(N1334='OnSSET_original_NoMG-PV-Diesel'!AD1333,'OnSSET_original_NoMG-PV-Diesel'!AC1333,"wait")</f>
        <v>11.736531626981501</v>
      </c>
      <c r="AG1334">
        <f>IF(O1334='OnSSET_original_NoMG-PV-Diesel'!AD1333,'OnSSET_original_NoMG-PV-Diesel'!AC1333,"wait")</f>
        <v>11.736531626981501</v>
      </c>
      <c r="AH1334">
        <f>IF(P1334='OnSSET_original_NoMG-PV-Diesel'!AD1333,'OnSSET_original_NoMG-PV-Diesel'!AC1333,"wait")</f>
        <v>11.736531626981501</v>
      </c>
      <c r="AR1334">
        <v>37.954000000000001</v>
      </c>
      <c r="AS1334">
        <v>37.954000000000001</v>
      </c>
      <c r="AT1334">
        <v>9.0999999999999998E-2</v>
      </c>
      <c r="AU1334">
        <v>6.9000000000000006E-2</v>
      </c>
      <c r="AV1334">
        <v>56701.834560000003</v>
      </c>
      <c r="AW1334">
        <v>0</v>
      </c>
      <c r="AX1334">
        <v>11006.19296</v>
      </c>
      <c r="AZ1334">
        <f>SUMIF([1]base!$A$2:$A$169,B1334,[1]base!$V$2:$V$169)</f>
        <v>0</v>
      </c>
      <c r="BA1334">
        <f>SUMIF([2]s1!$A$2:$A$275,B1334,[2]s1!$U$2:$U$275)</f>
        <v>0</v>
      </c>
      <c r="BB1334">
        <f>SUMIF([3]s2!$A$2:$A$115,B1334,[3]s2!$U$2:$U$115)</f>
        <v>0</v>
      </c>
      <c r="BC1334">
        <f>SUMIF([4]s3!$A$2:$A$245,B1334,[4]s3!$U$2:$U$245)</f>
        <v>0</v>
      </c>
      <c r="BD1334">
        <f>SUMIF([5]s4!$A$2:$A$74,B1334,[5]s4!$U$2:$U$74)</f>
        <v>0</v>
      </c>
      <c r="BF1334">
        <f t="shared" si="105"/>
        <v>0</v>
      </c>
      <c r="BG1334">
        <f t="shared" si="106"/>
        <v>0</v>
      </c>
      <c r="BH1334">
        <f t="shared" si="107"/>
        <v>0</v>
      </c>
      <c r="BI1334">
        <f t="shared" si="108"/>
        <v>0</v>
      </c>
      <c r="BJ1334">
        <f t="shared" si="109"/>
        <v>0</v>
      </c>
      <c r="BL1334" t="s">
        <v>114</v>
      </c>
      <c r="BM1334" s="23">
        <v>91294.82389</v>
      </c>
      <c r="BN1334" s="23">
        <v>18.006868619999999</v>
      </c>
      <c r="BP1334" t="s">
        <v>186</v>
      </c>
      <c r="BQ1334" s="23">
        <v>91294.82389</v>
      </c>
      <c r="BR1334" s="23">
        <v>18.006868619999999</v>
      </c>
      <c r="BT1334" t="s">
        <v>183</v>
      </c>
      <c r="BU1334" s="23">
        <v>14553.427100000001</v>
      </c>
      <c r="BV1334" s="23">
        <v>11.73653163</v>
      </c>
    </row>
    <row r="1335" spans="1:74" x14ac:dyDescent="0.25">
      <c r="A1335">
        <v>1</v>
      </c>
      <c r="B1335" s="15">
        <v>18909</v>
      </c>
      <c r="C1335" s="15">
        <v>-67.198740330000007</v>
      </c>
      <c r="D1335" s="15">
        <v>-16.114020190000002</v>
      </c>
      <c r="E1335" s="16">
        <v>0</v>
      </c>
      <c r="F1335" s="19">
        <v>31602.309877510801</v>
      </c>
      <c r="G1335" s="19">
        <v>125.31063119280414</v>
      </c>
      <c r="H1335" s="16" t="str">
        <f>IF(LCOE_SensitivityScenarios!BF1334&gt;'OnSSET_original_NoMG-PV-Diesel'!M1334,'OnSSET_original_NoMG-PV-Diesel'!L1334,LCOE_SensitivityScenarios!BG1334)</f>
        <v>SA_PV</v>
      </c>
      <c r="I1335" s="39" t="str">
        <f>IF(LCOE_SensitivityScenarios!BK1334&gt;'OnSSET_original_NoMG-PV-Diesel'!M1334,'OnSSET_original_NoMG-PV-Diesel'!L1334,LCOE_SensitivityScenarios!BL1334)</f>
        <v>SA_PV</v>
      </c>
      <c r="J1335" s="39" t="str">
        <f>IF(LCOE_SensitivityScenarios!BP1334&gt;'OnSSET_original_NoMG-PV-Diesel'!M1334,'OnSSET_original_NoMG-PV-Diesel'!L1334,LCOE_SensitivityScenarios!BQ1334)</f>
        <v>SA_PV</v>
      </c>
      <c r="K1335" s="38" t="str">
        <f>IF(LCOE_SensitivityScenarios!BU1334&gt;'OnSSET_original_NoMG-PV-Diesel'!V1334,'OnSSET_original_NoMG-PV-Diesel'!U1334,LCOE_SensitivityScenarios!BV1334)</f>
        <v>SA_Diesel</v>
      </c>
      <c r="L1335" s="39" t="str">
        <f>IF(LCOE_SensitivityScenarios!BZ1334&gt;'OnSSET_original_NoMG-PV-Diesel'!V1334,'OnSSET_original_NoMG-PV-Diesel'!U1334,LCOE_SensitivityScenarios!CA1334)</f>
        <v>SA_Diesel</v>
      </c>
      <c r="M1335" s="40" t="str">
        <f>IF(LCOE_SensitivityScenarios!CE1334&gt;'OnSSET_original_NoMG-PV-Diesel'!V1334,'OnSSET_original_NoMG-PV-Diesel'!U1334,LCOE_SensitivityScenarios!CF1334)</f>
        <v>SA_Diesel</v>
      </c>
      <c r="N1335" s="39" t="str">
        <f>IF(LCOE_SensitivityScenarios!CJ1334&gt;'OnSSET_original_NoMG-PV-Diesel'!AE1334,'OnSSET_original_NoMG-PV-Diesel'!AD1334,LCOE_SensitivityScenarios!CK1334)</f>
        <v>SA_Diesel</v>
      </c>
      <c r="O1335" s="39" t="str">
        <f>IF(LCOE_SensitivityScenarios!CO1334&gt;'OnSSET_original_NoMG-PV-Diesel'!AE1334,'OnSSET_original_NoMG-PV-Diesel'!AD1334,LCOE_SensitivityScenarios!CP1334)</f>
        <v>SA_Diesel</v>
      </c>
      <c r="P1335" s="40" t="str">
        <f>IF(LCOE_SensitivityScenarios!CT1334&gt;'OnSSET_original_NoMG-PV-Diesel'!AE1334,'OnSSET_original_NoMG-PV-Diesel'!AD1334,LCOE_SensitivityScenarios!CU1334)</f>
        <v>SA_Diesel</v>
      </c>
      <c r="Q1335" s="38">
        <f>IF(LCOE_SensitivityScenarios!BF1334&gt;'OnSSET_original_NoMG-PV-Diesel'!M1334,'OnSSET_original_NoMG-PV-Diesel'!M1334,LCOE_SensitivityScenarios!BF1334)</f>
        <v>0.53908829106761702</v>
      </c>
      <c r="R1335" s="28">
        <f>MIN('OnSSET_original_NoMG-PV-Diesel'!E1334:I1334,LCOE_SensitivityScenarios!BK1334)</f>
        <v>0.53908829106761702</v>
      </c>
      <c r="S1335" s="28">
        <f>MIN('OnSSET_original_NoMG-PV-Diesel'!E1334:I1334,LCOE_SensitivityScenarios!BP1334)</f>
        <v>0.53908829106761702</v>
      </c>
      <c r="T1335" s="27">
        <f>MIN('OnSSET_original_NoMG-PV-Diesel'!N1334:R1334,LCOE_SensitivityScenarios!BU1334)</f>
        <v>0.47916334655878001</v>
      </c>
      <c r="U1335" s="28">
        <f>MIN('OnSSET_original_NoMG-PV-Diesel'!N1334:R1334,LCOE_SensitivityScenarios!BZ1334)</f>
        <v>0.47916334655878001</v>
      </c>
      <c r="V1335" s="29">
        <f>MIN('OnSSET_original_NoMG-PV-Diesel'!N1334:R1334,LCOE_SensitivityScenarios!CE1334)</f>
        <v>0.47916334655878001</v>
      </c>
      <c r="W1335" s="28">
        <f>MIN('OnSSET_original_NoMG-PV-Diesel'!W1334:AA1334,LCOE_SensitivityScenarios!CJ1334)</f>
        <v>0.236149129606983</v>
      </c>
      <c r="X1335" s="28">
        <f>MIN('OnSSET_original_NoMG-PV-Diesel'!W1334:AA1334,LCOE_SensitivityScenarios!CO1334)</f>
        <v>0.236149129606983</v>
      </c>
      <c r="Y1335" s="29">
        <f>MIN('OnSSET_original_NoMG-PV-Diesel'!W1334:AA1334,LCOE_SensitivityScenarios!CT1334)</f>
        <v>0.236149129606983</v>
      </c>
      <c r="Z1335">
        <f>IF(H1335='OnSSET_original_NoMG-PV-Diesel'!L1334,'OnSSET_original_NoMG-PV-Diesel'!K1334,"wait")</f>
        <v>19.572841494804202</v>
      </c>
      <c r="AA1335">
        <f>IF(I1335='OnSSET_original_NoMG-PV-Diesel'!L1334,'OnSSET_original_NoMG-PV-Diesel'!K1334,"wait")</f>
        <v>19.572841494804202</v>
      </c>
      <c r="AB1335">
        <f>IF(J1335='OnSSET_original_NoMG-PV-Diesel'!L1334,'OnSSET_original_NoMG-PV-Diesel'!K1334,"wait")</f>
        <v>19.572841494804202</v>
      </c>
      <c r="AC1335">
        <f>IF(K1335='OnSSET_original_NoMG-PV-Diesel'!U1334,'OnSSET_original_NoMG-PV-Diesel'!T1334,"wait")</f>
        <v>14.430278482881601</v>
      </c>
      <c r="AD1335">
        <f>IF(L1335='OnSSET_original_NoMG-PV-Diesel'!U1334,'OnSSET_original_NoMG-PV-Diesel'!T1334,"wait")</f>
        <v>14.430278482881601</v>
      </c>
      <c r="AE1335">
        <f>IF(M1335='OnSSET_original_NoMG-PV-Diesel'!U1334,'OnSSET_original_NoMG-PV-Diesel'!T1334,"wait")</f>
        <v>14.430278482881601</v>
      </c>
      <c r="AF1335">
        <f>IF(N1335='OnSSET_original_NoMG-PV-Diesel'!AD1334,'OnSSET_original_NoMG-PV-Diesel'!AC1334,"wait")</f>
        <v>14.430278482881601</v>
      </c>
      <c r="AG1335">
        <f>IF(O1335='OnSSET_original_NoMG-PV-Diesel'!AD1334,'OnSSET_original_NoMG-PV-Diesel'!AC1334,"wait")</f>
        <v>14.430278482881601</v>
      </c>
      <c r="AH1335">
        <f>IF(P1335='OnSSET_original_NoMG-PV-Diesel'!AD1334,'OnSSET_original_NoMG-PV-Diesel'!AC1334,"wait")</f>
        <v>14.430278482881601</v>
      </c>
      <c r="AR1335">
        <v>43.991999999999997</v>
      </c>
      <c r="AS1335">
        <v>43.991999999999997</v>
      </c>
      <c r="AT1335">
        <v>3.7999999999999999E-2</v>
      </c>
      <c r="AU1335">
        <v>0.04</v>
      </c>
      <c r="AV1335">
        <v>67693.07677</v>
      </c>
      <c r="AW1335">
        <v>0</v>
      </c>
      <c r="AX1335">
        <v>16050.698060000001</v>
      </c>
      <c r="AZ1335">
        <f>SUMIF([1]base!$A$2:$A$169,B1335,[1]base!$V$2:$V$169)</f>
        <v>0</v>
      </c>
      <c r="BA1335">
        <f>SUMIF([2]s1!$A$2:$A$275,B1335,[2]s1!$U$2:$U$275)</f>
        <v>0</v>
      </c>
      <c r="BB1335">
        <f>SUMIF([3]s2!$A$2:$A$115,B1335,[3]s2!$U$2:$U$115)</f>
        <v>0</v>
      </c>
      <c r="BC1335">
        <f>SUMIF([4]s3!$A$2:$A$245,B1335,[4]s3!$U$2:$U$245)</f>
        <v>0</v>
      </c>
      <c r="BD1335">
        <f>SUMIF([5]s4!$A$2:$A$74,B1335,[5]s4!$U$2:$U$74)</f>
        <v>0</v>
      </c>
      <c r="BF1335">
        <f t="shared" si="105"/>
        <v>0</v>
      </c>
      <c r="BG1335">
        <f t="shared" si="106"/>
        <v>0</v>
      </c>
      <c r="BH1335">
        <f t="shared" si="107"/>
        <v>0</v>
      </c>
      <c r="BI1335">
        <f t="shared" si="108"/>
        <v>0</v>
      </c>
      <c r="BJ1335">
        <f t="shared" si="109"/>
        <v>0</v>
      </c>
      <c r="BL1335" t="s">
        <v>114</v>
      </c>
      <c r="BM1335" s="23">
        <v>113131.0238</v>
      </c>
      <c r="BN1335" s="23">
        <v>19.572841489999998</v>
      </c>
      <c r="BP1335" t="s">
        <v>183</v>
      </c>
      <c r="BQ1335" s="23">
        <v>17893.702550000002</v>
      </c>
      <c r="BR1335" s="23">
        <v>14.43027848</v>
      </c>
      <c r="BT1335" t="s">
        <v>183</v>
      </c>
      <c r="BU1335" s="23">
        <v>17893.702550000002</v>
      </c>
      <c r="BV1335" s="23">
        <v>14.43027848</v>
      </c>
    </row>
    <row r="1336" spans="1:74" x14ac:dyDescent="0.25">
      <c r="A1336">
        <v>1</v>
      </c>
      <c r="B1336" s="15">
        <v>18910</v>
      </c>
      <c r="C1336" s="15">
        <v>-67.350413070000002</v>
      </c>
      <c r="D1336" s="15">
        <v>-16.281877219999998</v>
      </c>
      <c r="E1336" s="16">
        <v>1</v>
      </c>
      <c r="F1336" s="19">
        <v>87131.513583456705</v>
      </c>
      <c r="G1336" s="19">
        <v>135.55805147820675</v>
      </c>
      <c r="H1336" s="16" t="str">
        <f>IF(LCOE_SensitivityScenarios!BF1335&gt;'OnSSET_original_NoMG-PV-Diesel'!M1335,'OnSSET_original_NoMG-PV-Diesel'!L1335,LCOE_SensitivityScenarios!BG1335)</f>
        <v>Grid_extension</v>
      </c>
      <c r="I1336" s="39" t="str">
        <f>IF(LCOE_SensitivityScenarios!BK1335&gt;'OnSSET_original_NoMG-PV-Diesel'!M1335,'OnSSET_original_NoMG-PV-Diesel'!L1335,LCOE_SensitivityScenarios!BL1335)</f>
        <v>Grid_extension</v>
      </c>
      <c r="J1336" s="39" t="str">
        <f>IF(LCOE_SensitivityScenarios!BP1335&gt;'OnSSET_original_NoMG-PV-Diesel'!M1335,'OnSSET_original_NoMG-PV-Diesel'!L1335,LCOE_SensitivityScenarios!BQ1335)</f>
        <v>Grid_extension</v>
      </c>
      <c r="K1336" s="38" t="str">
        <f>IF(LCOE_SensitivityScenarios!BU1335&gt;'OnSSET_original_NoMG-PV-Diesel'!V1335,'OnSSET_original_NoMG-PV-Diesel'!U1335,LCOE_SensitivityScenarios!BV1335)</f>
        <v>Grid_extension</v>
      </c>
      <c r="L1336" s="39" t="str">
        <f>IF(LCOE_SensitivityScenarios!BZ1335&gt;'OnSSET_original_NoMG-PV-Diesel'!V1335,'OnSSET_original_NoMG-PV-Diesel'!U1335,LCOE_SensitivityScenarios!CA1335)</f>
        <v>MG_Hybrid</v>
      </c>
      <c r="M1336" s="40" t="str">
        <f>IF(LCOE_SensitivityScenarios!CE1335&gt;'OnSSET_original_NoMG-PV-Diesel'!V1335,'OnSSET_original_NoMG-PV-Diesel'!U1335,LCOE_SensitivityScenarios!CF1335)</f>
        <v>Grid_extension</v>
      </c>
      <c r="N1336" s="39" t="str">
        <f>IF(LCOE_SensitivityScenarios!CJ1335&gt;'OnSSET_original_NoMG-PV-Diesel'!AE1335,'OnSSET_original_NoMG-PV-Diesel'!AD1335,LCOE_SensitivityScenarios!CK1335)</f>
        <v>MG_Diesel</v>
      </c>
      <c r="O1336" s="39" t="str">
        <f>IF(LCOE_SensitivityScenarios!CO1335&gt;'OnSSET_original_NoMG-PV-Diesel'!AE1335,'OnSSET_original_NoMG-PV-Diesel'!AD1335,LCOE_SensitivityScenarios!CP1335)</f>
        <v>MG_Hybrid</v>
      </c>
      <c r="P1336" s="40" t="str">
        <f>IF(LCOE_SensitivityScenarios!CT1335&gt;'OnSSET_original_NoMG-PV-Diesel'!AE1335,'OnSSET_original_NoMG-PV-Diesel'!AD1335,LCOE_SensitivityScenarios!CU1335)</f>
        <v>MG_Diesel</v>
      </c>
      <c r="Q1336" s="38">
        <f>IF(LCOE_SensitivityScenarios!BF1335&gt;'OnSSET_original_NoMG-PV-Diesel'!M1335,'OnSSET_original_NoMG-PV-Diesel'!M1335,LCOE_SensitivityScenarios!BF1335)</f>
        <v>0.37161457134042503</v>
      </c>
      <c r="R1336" s="28">
        <f>MIN('OnSSET_original_NoMG-PV-Diesel'!E1335:I1335,LCOE_SensitivityScenarios!BK1335)</f>
        <v>0.37161457134042503</v>
      </c>
      <c r="S1336" s="28">
        <f>MIN('OnSSET_original_NoMG-PV-Diesel'!E1335:I1335,LCOE_SensitivityScenarios!BP1335)</f>
        <v>0.37161457134042503</v>
      </c>
      <c r="T1336" s="27">
        <f>MIN('OnSSET_original_NoMG-PV-Diesel'!N1335:R1335,LCOE_SensitivityScenarios!BU1335)</f>
        <v>0.37161457134042503</v>
      </c>
      <c r="U1336" s="28">
        <f>MIN('OnSSET_original_NoMG-PV-Diesel'!N1335:R1335,LCOE_SensitivityScenarios!BZ1335)</f>
        <v>0.33898111393768621</v>
      </c>
      <c r="V1336" s="29">
        <f>MIN('OnSSET_original_NoMG-PV-Diesel'!N1335:R1335,LCOE_SensitivityScenarios!CE1335)</f>
        <v>0.37161457134042503</v>
      </c>
      <c r="W1336" s="28">
        <f>MIN('OnSSET_original_NoMG-PV-Diesel'!W1335:AA1335,LCOE_SensitivityScenarios!CJ1335)</f>
        <v>0.27973579911717761</v>
      </c>
      <c r="X1336" s="28">
        <f>MIN('OnSSET_original_NoMG-PV-Diesel'!W1335:AA1335,LCOE_SensitivityScenarios!CO1335)</f>
        <v>0.2624624024029662</v>
      </c>
      <c r="Y1336" s="29">
        <f>MIN('OnSSET_original_NoMG-PV-Diesel'!W1335:AA1335,LCOE_SensitivityScenarios!CT1335)</f>
        <v>0.2891529707171776</v>
      </c>
      <c r="Z1336">
        <f>IF(H1336='OnSSET_original_NoMG-PV-Diesel'!L1335,'OnSSET_original_NoMG-PV-Diesel'!K1335,"wait")</f>
        <v>22.988864493719401</v>
      </c>
      <c r="AA1336">
        <f>IF(I1336='OnSSET_original_NoMG-PV-Diesel'!L1335,'OnSSET_original_NoMG-PV-Diesel'!K1335,"wait")</f>
        <v>22.988864493719401</v>
      </c>
      <c r="AB1336">
        <f>IF(J1336='OnSSET_original_NoMG-PV-Diesel'!L1335,'OnSSET_original_NoMG-PV-Diesel'!K1335,"wait")</f>
        <v>22.988864493719401</v>
      </c>
      <c r="AC1336">
        <f>IF(K1336='OnSSET_original_NoMG-PV-Diesel'!U1335,'OnSSET_original_NoMG-PV-Diesel'!T1335,"wait")</f>
        <v>22.988864493719401</v>
      </c>
      <c r="AD1336" t="str">
        <f>IF(L1336='OnSSET_original_NoMG-PV-Diesel'!U1335,'OnSSET_original_NoMG-PV-Diesel'!T1335,"wait")</f>
        <v>wait</v>
      </c>
      <c r="AE1336">
        <f>IF(M1336='OnSSET_original_NoMG-PV-Diesel'!U1335,'OnSSET_original_NoMG-PV-Diesel'!T1335,"wait")</f>
        <v>22.988864493719401</v>
      </c>
      <c r="AF1336">
        <f>VLOOKUP(B1336,[5]s4!$A$2:$T$275,20,FALSE)</f>
        <v>14.98</v>
      </c>
      <c r="AG1336" t="str">
        <f>IF(O1336='OnSSET_original_NoMG-PV-Diesel'!AD1335,'OnSSET_original_NoMG-PV-Diesel'!AC1335,"wait")</f>
        <v>wait</v>
      </c>
      <c r="AH1336" t="str">
        <f>IF(P1336='OnSSET_original_NoMG-PV-Diesel'!AD1335,'OnSSET_original_NoMG-PV-Diesel'!AC1335,"wait")</f>
        <v>wait</v>
      </c>
      <c r="AR1336">
        <v>41.585000000000001</v>
      </c>
      <c r="AS1336">
        <v>30.44</v>
      </c>
      <c r="AT1336">
        <v>4.4999999999999998E-2</v>
      </c>
      <c r="AU1336">
        <v>2E-3</v>
      </c>
      <c r="AV1336">
        <v>84869.64301</v>
      </c>
      <c r="AW1336">
        <v>30613.688679999999</v>
      </c>
      <c r="AX1336">
        <v>25833.98069</v>
      </c>
      <c r="AZ1336">
        <f>SUMIF([1]base!$A$2:$A$169,B1336,[1]base!$V$2:$V$169)</f>
        <v>0</v>
      </c>
      <c r="BA1336">
        <f>SUMIF([2]s1!$A$2:$A$275,B1336,[2]s1!$U$2:$U$275)</f>
        <v>0</v>
      </c>
      <c r="BB1336">
        <f>SUMIF([3]s2!$A$2:$A$115,B1336,[3]s2!$U$2:$U$115)</f>
        <v>0</v>
      </c>
      <c r="BC1336">
        <f>SUMIF([4]s3!$A$2:$A$245,B1336,[4]s3!$U$2:$U$245)</f>
        <v>0</v>
      </c>
      <c r="BD1336">
        <f>SUMIF([5]s4!$A$2:$A$74,B1336,[5]s4!$U$2:$U$74)</f>
        <v>22170.400000000001</v>
      </c>
      <c r="BF1336">
        <f t="shared" si="105"/>
        <v>0</v>
      </c>
      <c r="BG1336">
        <f t="shared" si="106"/>
        <v>0</v>
      </c>
      <c r="BH1336">
        <f t="shared" si="107"/>
        <v>0</v>
      </c>
      <c r="BI1336">
        <f t="shared" si="108"/>
        <v>0</v>
      </c>
      <c r="BJ1336">
        <f t="shared" si="109"/>
        <v>163487.71237999998</v>
      </c>
      <c r="BL1336" t="s">
        <v>115</v>
      </c>
      <c r="BM1336" s="23">
        <v>197904.13699999999</v>
      </c>
      <c r="BN1336" s="23">
        <v>22.988864490000001</v>
      </c>
      <c r="BP1336" t="s">
        <v>185</v>
      </c>
      <c r="BQ1336" s="23">
        <v>197904.13699999999</v>
      </c>
      <c r="BR1336" s="23">
        <v>22.988864490000001</v>
      </c>
      <c r="BT1336" t="s">
        <v>183</v>
      </c>
      <c r="BU1336" s="23">
        <v>49335.17179</v>
      </c>
      <c r="BV1336" s="23">
        <v>39.786079260000001</v>
      </c>
    </row>
    <row r="1337" spans="1:74" x14ac:dyDescent="0.25">
      <c r="A1337">
        <v>1</v>
      </c>
      <c r="B1337" s="15">
        <v>18912</v>
      </c>
      <c r="C1337" s="15">
        <v>-67.248677909999998</v>
      </c>
      <c r="D1337" s="15">
        <v>-16.068743529999999</v>
      </c>
      <c r="E1337" s="16">
        <v>1</v>
      </c>
      <c r="F1337" s="19">
        <v>24449.048737177101</v>
      </c>
      <c r="G1337" s="19">
        <v>72.625281306578344</v>
      </c>
      <c r="H1337" s="16" t="str">
        <f>IF(LCOE_SensitivityScenarios!BF1336&gt;'OnSSET_original_NoMG-PV-Diesel'!M1336,'OnSSET_original_NoMG-PV-Diesel'!L1336,LCOE_SensitivityScenarios!BG1336)</f>
        <v>SA_PV</v>
      </c>
      <c r="I1337" s="39" t="str">
        <f>IF(LCOE_SensitivityScenarios!BK1336&gt;'OnSSET_original_NoMG-PV-Diesel'!M1336,'OnSSET_original_NoMG-PV-Diesel'!L1336,LCOE_SensitivityScenarios!BL1336)</f>
        <v>MG_Hybrid</v>
      </c>
      <c r="J1337" s="39" t="str">
        <f>IF(LCOE_SensitivityScenarios!BP1336&gt;'OnSSET_original_NoMG-PV-Diesel'!M1336,'OnSSET_original_NoMG-PV-Diesel'!L1336,LCOE_SensitivityScenarios!BQ1336)</f>
        <v>SA_PV</v>
      </c>
      <c r="K1337" s="38" t="str">
        <f>IF(LCOE_SensitivityScenarios!BU1336&gt;'OnSSET_original_NoMG-PV-Diesel'!V1336,'OnSSET_original_NoMG-PV-Diesel'!U1336,LCOE_SensitivityScenarios!BV1336)</f>
        <v>MG_Hybrid</v>
      </c>
      <c r="L1337" s="39" t="str">
        <f>IF(LCOE_SensitivityScenarios!BZ1336&gt;'OnSSET_original_NoMG-PV-Diesel'!V1336,'OnSSET_original_NoMG-PV-Diesel'!U1336,LCOE_SensitivityScenarios!CA1336)</f>
        <v>MG_Hybrid</v>
      </c>
      <c r="M1337" s="40" t="str">
        <f>IF(LCOE_SensitivityScenarios!CE1336&gt;'OnSSET_original_NoMG-PV-Diesel'!V1336,'OnSSET_original_NoMG-PV-Diesel'!U1336,LCOE_SensitivityScenarios!CF1336)</f>
        <v>SA_Diesel</v>
      </c>
      <c r="N1337" s="39" t="str">
        <f>IF(LCOE_SensitivityScenarios!CJ1336&gt;'OnSSET_original_NoMG-PV-Diesel'!AE1336,'OnSSET_original_NoMG-PV-Diesel'!AD1336,LCOE_SensitivityScenarios!CK1336)</f>
        <v>SA_Diesel</v>
      </c>
      <c r="O1337" s="39" t="str">
        <f>IF(LCOE_SensitivityScenarios!CO1336&gt;'OnSSET_original_NoMG-PV-Diesel'!AE1336,'OnSSET_original_NoMG-PV-Diesel'!AD1336,LCOE_SensitivityScenarios!CP1336)</f>
        <v>SA_Diesel</v>
      </c>
      <c r="P1337" s="40" t="str">
        <f>IF(LCOE_SensitivityScenarios!CT1336&gt;'OnSSET_original_NoMG-PV-Diesel'!AE1336,'OnSSET_original_NoMG-PV-Diesel'!AD1336,LCOE_SensitivityScenarios!CU1336)</f>
        <v>SA_Diesel</v>
      </c>
      <c r="Q1337" s="38">
        <f>IF(LCOE_SensitivityScenarios!BF1336&gt;'OnSSET_original_NoMG-PV-Diesel'!M1336,'OnSSET_original_NoMG-PV-Diesel'!M1336,LCOE_SensitivityScenarios!BF1336)</f>
        <v>0.59296406755077002</v>
      </c>
      <c r="R1337" s="28">
        <f>MIN('OnSSET_original_NoMG-PV-Diesel'!E1336:I1336,LCOE_SensitivityScenarios!BK1336)</f>
        <v>0.5862982799873796</v>
      </c>
      <c r="S1337" s="28">
        <f>MIN('OnSSET_original_NoMG-PV-Diesel'!E1336:I1336,LCOE_SensitivityScenarios!BP1336)</f>
        <v>0.59296406755077002</v>
      </c>
      <c r="T1337" s="27">
        <f>MIN('OnSSET_original_NoMG-PV-Diesel'!N1336:R1336,LCOE_SensitivityScenarios!BU1336)</f>
        <v>0.56612640356152355</v>
      </c>
      <c r="U1337" s="28">
        <f>MIN('OnSSET_original_NoMG-PV-Diesel'!N1336:R1336,LCOE_SensitivityScenarios!BZ1336)</f>
        <v>0.52918489556952353</v>
      </c>
      <c r="V1337" s="29">
        <f>MIN('OnSSET_original_NoMG-PV-Diesel'!N1336:R1336,LCOE_SensitivityScenarios!CE1336)</f>
        <v>0.58575440999418904</v>
      </c>
      <c r="W1337" s="28">
        <f>MIN('OnSSET_original_NoMG-PV-Diesel'!W1336:AA1336,LCOE_SensitivityScenarios!CJ1336)</f>
        <v>0.27234986813221601</v>
      </c>
      <c r="X1337" s="28">
        <f>MIN('OnSSET_original_NoMG-PV-Diesel'!W1336:AA1336,LCOE_SensitivityScenarios!CO1336)</f>
        <v>0.27234986813221601</v>
      </c>
      <c r="Y1337" s="29">
        <f>MIN('OnSSET_original_NoMG-PV-Diesel'!W1336:AA1336,LCOE_SensitivityScenarios!CT1336)</f>
        <v>0.27234986813221601</v>
      </c>
      <c r="Z1337">
        <f>IF(H1337='OnSSET_original_NoMG-PV-Diesel'!L1336,'OnSSET_original_NoMG-PV-Diesel'!K1336,"wait")</f>
        <v>16.6557999435773</v>
      </c>
      <c r="AA1337">
        <f>VLOOKUP(B1337,[2]s1!$A$2:$T$275,20,FALSE)</f>
        <v>14.385</v>
      </c>
      <c r="AB1337">
        <f>IF(J1337='OnSSET_original_NoMG-PV-Diesel'!L1336,'OnSSET_original_NoMG-PV-Diesel'!K1336,"wait")</f>
        <v>16.6557999435773</v>
      </c>
      <c r="AC1337">
        <f>VLOOKUP(B1337,[4]s3!$A$2:$T$275,20,FALSE)</f>
        <v>9.9060000000000006</v>
      </c>
      <c r="AD1337" t="str">
        <f>IF(L1337='OnSSET_original_NoMG-PV-Diesel'!U1336,'OnSSET_original_NoMG-PV-Diesel'!T1336,"wait")</f>
        <v>wait</v>
      </c>
      <c r="AE1337">
        <f>IF(M1337='OnSSET_original_NoMG-PV-Diesel'!U1336,'OnSSET_original_NoMG-PV-Diesel'!T1336,"wait")</f>
        <v>11.163949195058001</v>
      </c>
      <c r="AF1337">
        <f>IF(N1337='OnSSET_original_NoMG-PV-Diesel'!AD1336,'OnSSET_original_NoMG-PV-Diesel'!AC1336,"wait")</f>
        <v>11.163949195058001</v>
      </c>
      <c r="AG1337">
        <f>IF(O1337='OnSSET_original_NoMG-PV-Diesel'!AD1336,'OnSSET_original_NoMG-PV-Diesel'!AC1336,"wait")</f>
        <v>11.163949195058001</v>
      </c>
      <c r="AH1337">
        <f>IF(P1337='OnSSET_original_NoMG-PV-Diesel'!AD1336,'OnSSET_original_NoMG-PV-Diesel'!AC1336,"wait")</f>
        <v>11.163949195058001</v>
      </c>
      <c r="AR1337">
        <v>37.090000000000003</v>
      </c>
      <c r="AS1337">
        <v>37.090000000000003</v>
      </c>
      <c r="AT1337">
        <v>8.5999999999999993E-2</v>
      </c>
      <c r="AU1337">
        <v>9.5000000000000001E-2</v>
      </c>
      <c r="AV1337">
        <v>58152.529739999998</v>
      </c>
      <c r="AW1337">
        <v>0</v>
      </c>
      <c r="AX1337">
        <v>11617.64812</v>
      </c>
      <c r="AZ1337">
        <f>SUMIF([1]base!$A$2:$A$169,B1337,[1]base!$V$2:$V$169)</f>
        <v>0</v>
      </c>
      <c r="BA1337">
        <f>SUMIF([2]s1!$A$2:$A$275,B1337,[2]s1!$U$2:$U$275)</f>
        <v>39611.199999999997</v>
      </c>
      <c r="BB1337">
        <f>SUMIF([3]s2!$A$2:$A$115,B1337,[3]s2!$U$2:$U$115)</f>
        <v>0</v>
      </c>
      <c r="BC1337">
        <f>SUMIF([4]s3!$A$2:$A$245,B1337,[4]s3!$U$2:$U$245)</f>
        <v>17297.939999999999</v>
      </c>
      <c r="BD1337">
        <f>SUMIF([5]s4!$A$2:$A$74,B1337,[5]s4!$U$2:$U$74)</f>
        <v>0</v>
      </c>
      <c r="BF1337">
        <f t="shared" si="105"/>
        <v>0</v>
      </c>
      <c r="BG1337">
        <f t="shared" si="106"/>
        <v>109381.37785999999</v>
      </c>
      <c r="BH1337">
        <f t="shared" si="107"/>
        <v>0</v>
      </c>
      <c r="BI1337">
        <f t="shared" si="108"/>
        <v>87068.117859999998</v>
      </c>
      <c r="BJ1337">
        <f t="shared" si="109"/>
        <v>0</v>
      </c>
      <c r="BL1337" t="s">
        <v>114</v>
      </c>
      <c r="BM1337" s="23">
        <v>96270.523669999995</v>
      </c>
      <c r="BN1337" s="23">
        <v>16.655799940000001</v>
      </c>
      <c r="BP1337" t="s">
        <v>183</v>
      </c>
      <c r="BQ1337" s="23">
        <v>13843.41864</v>
      </c>
      <c r="BR1337" s="23">
        <v>11.163949199999999</v>
      </c>
      <c r="BT1337" t="s">
        <v>183</v>
      </c>
      <c r="BU1337" s="23">
        <v>13843.41864</v>
      </c>
      <c r="BV1337" s="23">
        <v>11.163949199999999</v>
      </c>
    </row>
    <row r="1338" spans="1:74" x14ac:dyDescent="0.25">
      <c r="A1338">
        <v>1</v>
      </c>
      <c r="B1338" s="15">
        <v>18913</v>
      </c>
      <c r="C1338" s="15">
        <v>-67.28760158</v>
      </c>
      <c r="D1338" s="15">
        <v>-15.850131810000001</v>
      </c>
      <c r="E1338" s="16">
        <v>1</v>
      </c>
      <c r="F1338" s="19">
        <v>23897.103251878401</v>
      </c>
      <c r="G1338" s="19">
        <v>64.994326200717126</v>
      </c>
      <c r="H1338" s="16" t="str">
        <f>IF(LCOE_SensitivityScenarios!BF1337&gt;'OnSSET_original_NoMG-PV-Diesel'!M1337,'OnSSET_original_NoMG-PV-Diesel'!L1337,LCOE_SensitivityScenarios!BG1337)</f>
        <v>SA_PV</v>
      </c>
      <c r="I1338" s="39" t="str">
        <f>IF(LCOE_SensitivityScenarios!BK1337&gt;'OnSSET_original_NoMG-PV-Diesel'!M1337,'OnSSET_original_NoMG-PV-Diesel'!L1337,LCOE_SensitivityScenarios!BL1337)</f>
        <v>SA_PV</v>
      </c>
      <c r="J1338" s="39" t="str">
        <f>IF(LCOE_SensitivityScenarios!BP1337&gt;'OnSSET_original_NoMG-PV-Diesel'!M1337,'OnSSET_original_NoMG-PV-Diesel'!L1337,LCOE_SensitivityScenarios!BQ1337)</f>
        <v>SA_PV</v>
      </c>
      <c r="K1338" s="38" t="str">
        <f>IF(LCOE_SensitivityScenarios!BU1337&gt;'OnSSET_original_NoMG-PV-Diesel'!V1337,'OnSSET_original_NoMG-PV-Diesel'!U1337,LCOE_SensitivityScenarios!BV1337)</f>
        <v>SA_Diesel</v>
      </c>
      <c r="L1338" s="39" t="str">
        <f>IF(LCOE_SensitivityScenarios!BZ1337&gt;'OnSSET_original_NoMG-PV-Diesel'!V1337,'OnSSET_original_NoMG-PV-Diesel'!U1337,LCOE_SensitivityScenarios!CA1337)</f>
        <v>SA_Diesel</v>
      </c>
      <c r="M1338" s="40" t="str">
        <f>IF(LCOE_SensitivityScenarios!CE1337&gt;'OnSSET_original_NoMG-PV-Diesel'!V1337,'OnSSET_original_NoMG-PV-Diesel'!U1337,LCOE_SensitivityScenarios!CF1337)</f>
        <v>SA_Diesel</v>
      </c>
      <c r="N1338" s="39" t="str">
        <f>IF(LCOE_SensitivityScenarios!CJ1337&gt;'OnSSET_original_NoMG-PV-Diesel'!AE1337,'OnSSET_original_NoMG-PV-Diesel'!AD1337,LCOE_SensitivityScenarios!CK1337)</f>
        <v>SA_Diesel</v>
      </c>
      <c r="O1338" s="39" t="str">
        <f>IF(LCOE_SensitivityScenarios!CO1337&gt;'OnSSET_original_NoMG-PV-Diesel'!AE1337,'OnSSET_original_NoMG-PV-Diesel'!AD1337,LCOE_SensitivityScenarios!CP1337)</f>
        <v>SA_Diesel</v>
      </c>
      <c r="P1338" s="40" t="str">
        <f>IF(LCOE_SensitivityScenarios!CT1337&gt;'OnSSET_original_NoMG-PV-Diesel'!AE1337,'OnSSET_original_NoMG-PV-Diesel'!AD1337,LCOE_SensitivityScenarios!CU1337)</f>
        <v>SA_Diesel</v>
      </c>
      <c r="Q1338" s="38">
        <f>IF(LCOE_SensitivityScenarios!BF1337&gt;'OnSSET_original_NoMG-PV-Diesel'!M1337,'OnSSET_original_NoMG-PV-Diesel'!M1337,LCOE_SensitivityScenarios!BF1337)</f>
        <v>0.49930863855074498</v>
      </c>
      <c r="R1338" s="28">
        <f>MIN('OnSSET_original_NoMG-PV-Diesel'!E1337:I1337,LCOE_SensitivityScenarios!BK1337)</f>
        <v>0.49930863855074498</v>
      </c>
      <c r="S1338" s="28">
        <f>MIN('OnSSET_original_NoMG-PV-Diesel'!E1337:I1337,LCOE_SensitivityScenarios!BP1337)</f>
        <v>0.49930863855074498</v>
      </c>
      <c r="T1338" s="27">
        <f>MIN('OnSSET_original_NoMG-PV-Diesel'!N1337:R1337,LCOE_SensitivityScenarios!BU1337)</f>
        <v>0.39033746036260603</v>
      </c>
      <c r="U1338" s="28">
        <f>MIN('OnSSET_original_NoMG-PV-Diesel'!N1337:R1337,LCOE_SensitivityScenarios!BZ1337)</f>
        <v>0.39033746036260603</v>
      </c>
      <c r="V1338" s="29">
        <f>MIN('OnSSET_original_NoMG-PV-Diesel'!N1337:R1337,LCOE_SensitivityScenarios!CE1337)</f>
        <v>0.39033746036260603</v>
      </c>
      <c r="W1338" s="28">
        <f>MIN('OnSSET_original_NoMG-PV-Diesel'!W1337:AA1337,LCOE_SensitivityScenarios!CJ1337)</f>
        <v>0.205981847502622</v>
      </c>
      <c r="X1338" s="28">
        <f>MIN('OnSSET_original_NoMG-PV-Diesel'!W1337:AA1337,LCOE_SensitivityScenarios!CO1337)</f>
        <v>0.205981847502622</v>
      </c>
      <c r="Y1338" s="29">
        <f>MIN('OnSSET_original_NoMG-PV-Diesel'!W1337:AA1337,LCOE_SensitivityScenarios!CT1337)</f>
        <v>0.205981847502622</v>
      </c>
      <c r="Z1338">
        <f>IF(H1338='OnSSET_original_NoMG-PV-Diesel'!L1337,'OnSSET_original_NoMG-PV-Diesel'!K1337,"wait")</f>
        <v>15.628214800783701</v>
      </c>
      <c r="AA1338">
        <f>IF(I1338='OnSSET_original_NoMG-PV-Diesel'!L1337,'OnSSET_original_NoMG-PV-Diesel'!K1337,"wait")</f>
        <v>15.628214800783701</v>
      </c>
      <c r="AB1338">
        <f>IF(J1338='OnSSET_original_NoMG-PV-Diesel'!L1337,'OnSSET_original_NoMG-PV-Diesel'!K1337,"wait")</f>
        <v>15.628214800783701</v>
      </c>
      <c r="AC1338">
        <f>IF(K1338='OnSSET_original_NoMG-PV-Diesel'!U1337,'OnSSET_original_NoMG-PV-Diesel'!T1337,"wait")</f>
        <v>10.911919293095099</v>
      </c>
      <c r="AD1338">
        <f>IF(L1338='OnSSET_original_NoMG-PV-Diesel'!U1337,'OnSSET_original_NoMG-PV-Diesel'!T1337,"wait")</f>
        <v>10.911919293095099</v>
      </c>
      <c r="AE1338">
        <f>IF(M1338='OnSSET_original_NoMG-PV-Diesel'!U1337,'OnSSET_original_NoMG-PV-Diesel'!T1337,"wait")</f>
        <v>10.911919293095099</v>
      </c>
      <c r="AF1338">
        <f>IF(N1338='OnSSET_original_NoMG-PV-Diesel'!AD1337,'OnSSET_original_NoMG-PV-Diesel'!AC1337,"wait")</f>
        <v>10.911919293095099</v>
      </c>
      <c r="AG1338">
        <f>IF(O1338='OnSSET_original_NoMG-PV-Diesel'!AD1337,'OnSSET_original_NoMG-PV-Diesel'!AC1337,"wait")</f>
        <v>10.911919293095099</v>
      </c>
      <c r="AH1338">
        <f>IF(P1338='OnSSET_original_NoMG-PV-Diesel'!AD1337,'OnSSET_original_NoMG-PV-Diesel'!AC1337,"wait")</f>
        <v>10.911919293095099</v>
      </c>
      <c r="AR1338">
        <v>26.202999999999999</v>
      </c>
      <c r="AS1338">
        <v>26.202999999999999</v>
      </c>
      <c r="AT1338">
        <v>0.61499999999999999</v>
      </c>
      <c r="AU1338">
        <v>0.439</v>
      </c>
      <c r="AV1338">
        <v>49609.142979999997</v>
      </c>
      <c r="AW1338">
        <v>0</v>
      </c>
      <c r="AX1338">
        <v>8254.6447200000002</v>
      </c>
      <c r="AZ1338">
        <f>SUMIF([1]base!$A$2:$A$169,B1338,[1]base!$V$2:$V$169)</f>
        <v>0</v>
      </c>
      <c r="BA1338">
        <f>SUMIF([2]s1!$A$2:$A$275,B1338,[2]s1!$U$2:$U$275)</f>
        <v>0</v>
      </c>
      <c r="BB1338">
        <f>SUMIF([3]s2!$A$2:$A$115,B1338,[3]s2!$U$2:$U$115)</f>
        <v>0</v>
      </c>
      <c r="BC1338">
        <f>SUMIF([4]s3!$A$2:$A$245,B1338,[4]s3!$U$2:$U$245)</f>
        <v>0</v>
      </c>
      <c r="BD1338">
        <f>SUMIF([5]s4!$A$2:$A$74,B1338,[5]s4!$U$2:$U$74)</f>
        <v>0</v>
      </c>
      <c r="BF1338">
        <f t="shared" si="105"/>
        <v>0</v>
      </c>
      <c r="BG1338">
        <f t="shared" si="106"/>
        <v>0</v>
      </c>
      <c r="BH1338">
        <f t="shared" si="107"/>
        <v>0</v>
      </c>
      <c r="BI1338">
        <f t="shared" si="108"/>
        <v>0</v>
      </c>
      <c r="BJ1338">
        <f t="shared" si="109"/>
        <v>0</v>
      </c>
      <c r="BL1338" t="s">
        <v>114</v>
      </c>
      <c r="BM1338" s="23">
        <v>79235.049039999998</v>
      </c>
      <c r="BN1338" s="23">
        <v>15.6282148</v>
      </c>
      <c r="BP1338" t="s">
        <v>183</v>
      </c>
      <c r="BQ1338" s="23">
        <v>13530.89882</v>
      </c>
      <c r="BR1338" s="23">
        <v>10.91191929</v>
      </c>
      <c r="BT1338" t="s">
        <v>183</v>
      </c>
      <c r="BU1338" s="23">
        <v>13530.89882</v>
      </c>
      <c r="BV1338" s="23">
        <v>10.91191929</v>
      </c>
    </row>
    <row r="1339" spans="1:74" x14ac:dyDescent="0.25">
      <c r="A1339">
        <v>1</v>
      </c>
      <c r="B1339" s="15">
        <v>18921</v>
      </c>
      <c r="C1339" s="15">
        <v>-67.233025699999999</v>
      </c>
      <c r="D1339" s="15">
        <v>-16.2238948</v>
      </c>
      <c r="E1339" s="16">
        <v>1</v>
      </c>
      <c r="F1339" s="19">
        <v>27413.000432925</v>
      </c>
      <c r="G1339" s="19">
        <v>81.429624894526668</v>
      </c>
      <c r="H1339" s="16" t="str">
        <f>IF(LCOE_SensitivityScenarios!BF1338&gt;'OnSSET_original_NoMG-PV-Diesel'!M1338,'OnSSET_original_NoMG-PV-Diesel'!L1338,LCOE_SensitivityScenarios!BG1338)</f>
        <v>SA_Diesel</v>
      </c>
      <c r="I1339" s="39" t="str">
        <f>IF(LCOE_SensitivityScenarios!BK1338&gt;'OnSSET_original_NoMG-PV-Diesel'!M1338,'OnSSET_original_NoMG-PV-Diesel'!L1338,LCOE_SensitivityScenarios!BL1338)</f>
        <v>SA_Diesel</v>
      </c>
      <c r="J1339" s="39" t="str">
        <f>IF(LCOE_SensitivityScenarios!BP1338&gt;'OnSSET_original_NoMG-PV-Diesel'!M1338,'OnSSET_original_NoMG-PV-Diesel'!L1338,LCOE_SensitivityScenarios!BQ1338)</f>
        <v>SA_Diesel</v>
      </c>
      <c r="K1339" s="38" t="str">
        <f>IF(LCOE_SensitivityScenarios!BU1338&gt;'OnSSET_original_NoMG-PV-Diesel'!V1338,'OnSSET_original_NoMG-PV-Diesel'!U1338,LCOE_SensitivityScenarios!BV1338)</f>
        <v>SA_Diesel</v>
      </c>
      <c r="L1339" s="39" t="str">
        <f>IF(LCOE_SensitivityScenarios!BZ1338&gt;'OnSSET_original_NoMG-PV-Diesel'!V1338,'OnSSET_original_NoMG-PV-Diesel'!U1338,LCOE_SensitivityScenarios!CA1338)</f>
        <v>SA_Diesel</v>
      </c>
      <c r="M1339" s="40" t="str">
        <f>IF(LCOE_SensitivityScenarios!CE1338&gt;'OnSSET_original_NoMG-PV-Diesel'!V1338,'OnSSET_original_NoMG-PV-Diesel'!U1338,LCOE_SensitivityScenarios!CF1338)</f>
        <v>SA_Diesel</v>
      </c>
      <c r="N1339" s="39" t="str">
        <f>IF(LCOE_SensitivityScenarios!CJ1338&gt;'OnSSET_original_NoMG-PV-Diesel'!AE1338,'OnSSET_original_NoMG-PV-Diesel'!AD1338,LCOE_SensitivityScenarios!CK1338)</f>
        <v>SA_Diesel</v>
      </c>
      <c r="O1339" s="39" t="str">
        <f>IF(LCOE_SensitivityScenarios!CO1338&gt;'OnSSET_original_NoMG-PV-Diesel'!AE1338,'OnSSET_original_NoMG-PV-Diesel'!AD1338,LCOE_SensitivityScenarios!CP1338)</f>
        <v>SA_Diesel</v>
      </c>
      <c r="P1339" s="40" t="str">
        <f>IF(LCOE_SensitivityScenarios!CT1338&gt;'OnSSET_original_NoMG-PV-Diesel'!AE1338,'OnSSET_original_NoMG-PV-Diesel'!AD1338,LCOE_SensitivityScenarios!CU1338)</f>
        <v>SA_Diesel</v>
      </c>
      <c r="Q1339" s="38">
        <f>IF(LCOE_SensitivityScenarios!BF1338&gt;'OnSSET_original_NoMG-PV-Diesel'!M1338,'OnSSET_original_NoMG-PV-Diesel'!M1338,LCOE_SensitivityScenarios!BF1338)</f>
        <v>0.559370009296565</v>
      </c>
      <c r="R1339" s="28">
        <f>MIN('OnSSET_original_NoMG-PV-Diesel'!E1338:I1338,LCOE_SensitivityScenarios!BK1338)</f>
        <v>0.559370009296565</v>
      </c>
      <c r="S1339" s="28">
        <f>MIN('OnSSET_original_NoMG-PV-Diesel'!E1338:I1338,LCOE_SensitivityScenarios!BP1338)</f>
        <v>0.559370009296565</v>
      </c>
      <c r="T1339" s="27">
        <f>MIN('OnSSET_original_NoMG-PV-Diesel'!N1338:R1338,LCOE_SensitivityScenarios!BU1338)</f>
        <v>0.40810263760184101</v>
      </c>
      <c r="U1339" s="28">
        <f>MIN('OnSSET_original_NoMG-PV-Diesel'!N1338:R1338,LCOE_SensitivityScenarios!BZ1338)</f>
        <v>0.40810263760184101</v>
      </c>
      <c r="V1339" s="29">
        <f>MIN('OnSSET_original_NoMG-PV-Diesel'!N1338:R1338,LCOE_SensitivityScenarios!CE1338)</f>
        <v>0.40810263760184101</v>
      </c>
      <c r="W1339" s="28">
        <f>MIN('OnSSET_original_NoMG-PV-Diesel'!W1338:AA1338,LCOE_SensitivityScenarios!CJ1338)</f>
        <v>0.21201530392349399</v>
      </c>
      <c r="X1339" s="28">
        <f>MIN('OnSSET_original_NoMG-PV-Diesel'!W1338:AA1338,LCOE_SensitivityScenarios!CO1338)</f>
        <v>0.21201530392349399</v>
      </c>
      <c r="Y1339" s="29">
        <f>MIN('OnSSET_original_NoMG-PV-Diesel'!W1338:AA1338,LCOE_SensitivityScenarios!CT1338)</f>
        <v>0.21201530392349399</v>
      </c>
      <c r="Z1339">
        <f>IF(H1339='OnSSET_original_NoMG-PV-Diesel'!L1338,'OnSSET_original_NoMG-PV-Diesel'!K1338,"wait")</f>
        <v>12.517351795856101</v>
      </c>
      <c r="AA1339">
        <f>IF(I1339='OnSSET_original_NoMG-PV-Diesel'!L1338,'OnSSET_original_NoMG-PV-Diesel'!K1338,"wait")</f>
        <v>12.517351795856101</v>
      </c>
      <c r="AB1339">
        <f>IF(J1339='OnSSET_original_NoMG-PV-Diesel'!L1338,'OnSSET_original_NoMG-PV-Diesel'!K1338,"wait")</f>
        <v>12.517351795856101</v>
      </c>
      <c r="AC1339">
        <f>IF(K1339='OnSSET_original_NoMG-PV-Diesel'!U1338,'OnSSET_original_NoMG-PV-Diesel'!T1338,"wait")</f>
        <v>12.517351795856101</v>
      </c>
      <c r="AD1339">
        <f>IF(L1339='OnSSET_original_NoMG-PV-Diesel'!U1338,'OnSSET_original_NoMG-PV-Diesel'!T1338,"wait")</f>
        <v>12.517351795856101</v>
      </c>
      <c r="AE1339">
        <f>IF(M1339='OnSSET_original_NoMG-PV-Diesel'!U1338,'OnSSET_original_NoMG-PV-Diesel'!T1338,"wait")</f>
        <v>12.517351795856101</v>
      </c>
      <c r="AF1339">
        <f>IF(N1339='OnSSET_original_NoMG-PV-Diesel'!AD1338,'OnSSET_original_NoMG-PV-Diesel'!AC1338,"wait")</f>
        <v>12.517351795856101</v>
      </c>
      <c r="AG1339">
        <f>IF(O1339='OnSSET_original_NoMG-PV-Diesel'!AD1338,'OnSSET_original_NoMG-PV-Diesel'!AC1338,"wait")</f>
        <v>12.517351795856101</v>
      </c>
      <c r="AH1339">
        <f>IF(P1339='OnSSET_original_NoMG-PV-Diesel'!AD1338,'OnSSET_original_NoMG-PV-Diesel'!AC1338,"wait")</f>
        <v>12.517351795856101</v>
      </c>
      <c r="AR1339">
        <v>46.670999999999999</v>
      </c>
      <c r="AS1339">
        <v>39.781999999999996</v>
      </c>
      <c r="AT1339">
        <v>0.247</v>
      </c>
      <c r="AU1339">
        <v>0.221</v>
      </c>
      <c r="AV1339">
        <v>62620.87298</v>
      </c>
      <c r="AW1339">
        <v>0</v>
      </c>
      <c r="AX1339">
        <v>13604.877399999999</v>
      </c>
      <c r="AZ1339">
        <f>SUMIF([1]base!$A$2:$A$169,B1339,[1]base!$V$2:$V$169)</f>
        <v>0</v>
      </c>
      <c r="BA1339">
        <f>SUMIF([2]s1!$A$2:$A$275,B1339,[2]s1!$U$2:$U$275)</f>
        <v>0</v>
      </c>
      <c r="BB1339">
        <f>SUMIF([3]s2!$A$2:$A$115,B1339,[3]s2!$U$2:$U$115)</f>
        <v>0</v>
      </c>
      <c r="BC1339">
        <f>SUMIF([4]s3!$A$2:$A$245,B1339,[4]s3!$U$2:$U$245)</f>
        <v>0</v>
      </c>
      <c r="BD1339">
        <f>SUMIF([5]s4!$A$2:$A$74,B1339,[5]s4!$U$2:$U$74)</f>
        <v>0</v>
      </c>
      <c r="BF1339">
        <f t="shared" si="105"/>
        <v>0</v>
      </c>
      <c r="BG1339">
        <f t="shared" si="106"/>
        <v>0</v>
      </c>
      <c r="BH1339">
        <f t="shared" si="107"/>
        <v>0</v>
      </c>
      <c r="BI1339">
        <f t="shared" si="108"/>
        <v>0</v>
      </c>
      <c r="BJ1339">
        <f t="shared" si="109"/>
        <v>0</v>
      </c>
      <c r="BL1339" t="s">
        <v>113</v>
      </c>
      <c r="BM1339" s="23">
        <v>15521.652609999999</v>
      </c>
      <c r="BN1339" s="23">
        <v>12.5173518</v>
      </c>
      <c r="BP1339" t="s">
        <v>183</v>
      </c>
      <c r="BQ1339" s="23">
        <v>15521.652609999999</v>
      </c>
      <c r="BR1339" s="23">
        <v>12.5173518</v>
      </c>
      <c r="BT1339" t="s">
        <v>183</v>
      </c>
      <c r="BU1339" s="23">
        <v>15521.652609999999</v>
      </c>
      <c r="BV1339" s="23">
        <v>12.5173518</v>
      </c>
    </row>
    <row r="1340" spans="1:74" x14ac:dyDescent="0.25">
      <c r="A1340">
        <v>1</v>
      </c>
      <c r="B1340" s="15">
        <v>18927</v>
      </c>
      <c r="C1340" s="15">
        <v>-67.327421999999999</v>
      </c>
      <c r="D1340" s="15">
        <v>-16.279392269999999</v>
      </c>
      <c r="E1340" s="16">
        <v>1</v>
      </c>
      <c r="F1340" s="19">
        <v>19485.319277394599</v>
      </c>
      <c r="G1340" s="19">
        <v>57.880648390473525</v>
      </c>
      <c r="H1340" s="16" t="str">
        <f>IF(LCOE_SensitivityScenarios!BF1339&gt;'OnSSET_original_NoMG-PV-Diesel'!M1339,'OnSSET_original_NoMG-PV-Diesel'!L1339,LCOE_SensitivityScenarios!BG1339)</f>
        <v>SA_PV</v>
      </c>
      <c r="I1340" s="39" t="str">
        <f>IF(LCOE_SensitivityScenarios!BK1339&gt;'OnSSET_original_NoMG-PV-Diesel'!M1339,'OnSSET_original_NoMG-PV-Diesel'!L1339,LCOE_SensitivityScenarios!BL1339)</f>
        <v>SA_PV</v>
      </c>
      <c r="J1340" s="39" t="str">
        <f>IF(LCOE_SensitivityScenarios!BP1339&gt;'OnSSET_original_NoMG-PV-Diesel'!M1339,'OnSSET_original_NoMG-PV-Diesel'!L1339,LCOE_SensitivityScenarios!BQ1339)</f>
        <v>SA_PV</v>
      </c>
      <c r="K1340" s="38" t="str">
        <f>IF(LCOE_SensitivityScenarios!BU1339&gt;'OnSSET_original_NoMG-PV-Diesel'!V1339,'OnSSET_original_NoMG-PV-Diesel'!U1339,LCOE_SensitivityScenarios!BV1339)</f>
        <v>SA_PV</v>
      </c>
      <c r="L1340" s="39" t="str">
        <f>IF(LCOE_SensitivityScenarios!BZ1339&gt;'OnSSET_original_NoMG-PV-Diesel'!V1339,'OnSSET_original_NoMG-PV-Diesel'!U1339,LCOE_SensitivityScenarios!CA1339)</f>
        <v>SA_PV</v>
      </c>
      <c r="M1340" s="40" t="str">
        <f>IF(LCOE_SensitivityScenarios!CE1339&gt;'OnSSET_original_NoMG-PV-Diesel'!V1339,'OnSSET_original_NoMG-PV-Diesel'!U1339,LCOE_SensitivityScenarios!CF1339)</f>
        <v>SA_PV</v>
      </c>
      <c r="N1340" s="39" t="str">
        <f>IF(LCOE_SensitivityScenarios!CJ1339&gt;'OnSSET_original_NoMG-PV-Diesel'!AE1339,'OnSSET_original_NoMG-PV-Diesel'!AD1339,LCOE_SensitivityScenarios!CK1339)</f>
        <v>SA_Diesel</v>
      </c>
      <c r="O1340" s="39" t="str">
        <f>IF(LCOE_SensitivityScenarios!CO1339&gt;'OnSSET_original_NoMG-PV-Diesel'!AE1339,'OnSSET_original_NoMG-PV-Diesel'!AD1339,LCOE_SensitivityScenarios!CP1339)</f>
        <v>SA_Diesel</v>
      </c>
      <c r="P1340" s="40" t="str">
        <f>IF(LCOE_SensitivityScenarios!CT1339&gt;'OnSSET_original_NoMG-PV-Diesel'!AE1339,'OnSSET_original_NoMG-PV-Diesel'!AD1339,LCOE_SensitivityScenarios!CU1339)</f>
        <v>SA_Diesel</v>
      </c>
      <c r="Q1340" s="38">
        <f>IF(LCOE_SensitivityScenarios!BF1339&gt;'OnSSET_original_NoMG-PV-Diesel'!M1339,'OnSSET_original_NoMG-PV-Diesel'!M1339,LCOE_SensitivityScenarios!BF1339)</f>
        <v>0.52618302185816401</v>
      </c>
      <c r="R1340" s="28">
        <f>MIN('OnSSET_original_NoMG-PV-Diesel'!E1339:I1339,LCOE_SensitivityScenarios!BK1339)</f>
        <v>0.52618302185816401</v>
      </c>
      <c r="S1340" s="28">
        <f>MIN('OnSSET_original_NoMG-PV-Diesel'!E1339:I1339,LCOE_SensitivityScenarios!BP1339)</f>
        <v>0.52618302185816401</v>
      </c>
      <c r="T1340" s="27">
        <f>MIN('OnSSET_original_NoMG-PV-Diesel'!N1339:R1339,LCOE_SensitivityScenarios!BU1339)</f>
        <v>0.52618302185816401</v>
      </c>
      <c r="U1340" s="28">
        <f>MIN('OnSSET_original_NoMG-PV-Diesel'!N1339:R1339,LCOE_SensitivityScenarios!BZ1339)</f>
        <v>0.52618302185816401</v>
      </c>
      <c r="V1340" s="29">
        <f>MIN('OnSSET_original_NoMG-PV-Diesel'!N1339:R1339,LCOE_SensitivityScenarios!CE1339)</f>
        <v>0.52618302185816401</v>
      </c>
      <c r="W1340" s="28">
        <f>MIN('OnSSET_original_NoMG-PV-Diesel'!W1339:AA1339,LCOE_SensitivityScenarios!CJ1339)</f>
        <v>0.30251715023657699</v>
      </c>
      <c r="X1340" s="28">
        <f>MIN('OnSSET_original_NoMG-PV-Diesel'!W1339:AA1339,LCOE_SensitivityScenarios!CO1339)</f>
        <v>0.30251715023657699</v>
      </c>
      <c r="Y1340" s="29">
        <f>MIN('OnSSET_original_NoMG-PV-Diesel'!W1339:AA1339,LCOE_SensitivityScenarios!CT1339)</f>
        <v>0.30251715023657699</v>
      </c>
      <c r="Z1340">
        <f>IF(H1340='OnSSET_original_NoMG-PV-Diesel'!L1339,'OnSSET_original_NoMG-PV-Diesel'!K1339,"wait")</f>
        <v>11.7793007359416</v>
      </c>
      <c r="AA1340">
        <f>IF(I1340='OnSSET_original_NoMG-PV-Diesel'!L1339,'OnSSET_original_NoMG-PV-Diesel'!K1339,"wait")</f>
        <v>11.7793007359416</v>
      </c>
      <c r="AB1340">
        <f>IF(J1340='OnSSET_original_NoMG-PV-Diesel'!L1339,'OnSSET_original_NoMG-PV-Diesel'!K1339,"wait")</f>
        <v>11.7793007359416</v>
      </c>
      <c r="AC1340">
        <f>IF(K1340='OnSSET_original_NoMG-PV-Diesel'!U1339,'OnSSET_original_NoMG-PV-Diesel'!T1339,"wait")</f>
        <v>11.7793007359416</v>
      </c>
      <c r="AD1340">
        <f>IF(L1340='OnSSET_original_NoMG-PV-Diesel'!U1339,'OnSSET_original_NoMG-PV-Diesel'!T1339,"wait")</f>
        <v>11.7793007359416</v>
      </c>
      <c r="AE1340">
        <f>IF(M1340='OnSSET_original_NoMG-PV-Diesel'!U1339,'OnSSET_original_NoMG-PV-Diesel'!T1339,"wait")</f>
        <v>11.7793007359416</v>
      </c>
      <c r="AF1340">
        <f>IF(N1340='OnSSET_original_NoMG-PV-Diesel'!AD1339,'OnSSET_original_NoMG-PV-Diesel'!AC1339,"wait")</f>
        <v>8.8974060627372999</v>
      </c>
      <c r="AG1340">
        <f>IF(O1340='OnSSET_original_NoMG-PV-Diesel'!AD1339,'OnSSET_original_NoMG-PV-Diesel'!AC1339,"wait")</f>
        <v>8.8974060627372999</v>
      </c>
      <c r="AH1340">
        <f>IF(P1340='OnSSET_original_NoMG-PV-Diesel'!AD1339,'OnSSET_original_NoMG-PV-Diesel'!AC1339,"wait")</f>
        <v>8.8974060627372999</v>
      </c>
      <c r="AR1340">
        <v>43.034999999999997</v>
      </c>
      <c r="AS1340">
        <v>30.943000000000001</v>
      </c>
      <c r="AT1340">
        <v>1.296</v>
      </c>
      <c r="AU1340">
        <v>1.3240000000000001</v>
      </c>
      <c r="AV1340">
        <v>47435.00649</v>
      </c>
      <c r="AW1340">
        <v>0</v>
      </c>
      <c r="AX1340">
        <v>7490.3257610000001</v>
      </c>
      <c r="AZ1340">
        <f>SUMIF([1]base!$A$2:$A$169,B1340,[1]base!$V$2:$V$169)</f>
        <v>0</v>
      </c>
      <c r="BA1340">
        <f>SUMIF([2]s1!$A$2:$A$275,B1340,[2]s1!$U$2:$U$275)</f>
        <v>0</v>
      </c>
      <c r="BB1340">
        <f>SUMIF([3]s2!$A$2:$A$115,B1340,[3]s2!$U$2:$U$115)</f>
        <v>0</v>
      </c>
      <c r="BC1340">
        <f>SUMIF([4]s3!$A$2:$A$245,B1340,[4]s3!$U$2:$U$245)</f>
        <v>0</v>
      </c>
      <c r="BD1340">
        <f>SUMIF([5]s4!$A$2:$A$74,B1340,[5]s4!$U$2:$U$74)</f>
        <v>0</v>
      </c>
      <c r="BF1340">
        <f t="shared" si="105"/>
        <v>0</v>
      </c>
      <c r="BG1340">
        <f t="shared" si="106"/>
        <v>0</v>
      </c>
      <c r="BH1340">
        <f t="shared" si="107"/>
        <v>0</v>
      </c>
      <c r="BI1340">
        <f t="shared" si="108"/>
        <v>0</v>
      </c>
      <c r="BJ1340">
        <f t="shared" si="109"/>
        <v>0</v>
      </c>
      <c r="BL1340" t="s">
        <v>114</v>
      </c>
      <c r="BM1340" s="23">
        <v>68084.358250000005</v>
      </c>
      <c r="BN1340" s="23">
        <v>11.77930074</v>
      </c>
      <c r="BP1340" t="s">
        <v>186</v>
      </c>
      <c r="BQ1340" s="23">
        <v>68084.358250000005</v>
      </c>
      <c r="BR1340" s="23">
        <v>11.77930074</v>
      </c>
      <c r="BT1340" t="s">
        <v>183</v>
      </c>
      <c r="BU1340" s="23">
        <v>11032.88046</v>
      </c>
      <c r="BV1340" s="23">
        <v>8.897406063</v>
      </c>
    </row>
    <row r="1341" spans="1:74" x14ac:dyDescent="0.25">
      <c r="A1341">
        <v>1</v>
      </c>
      <c r="B1341" s="15">
        <v>18929</v>
      </c>
      <c r="C1341" s="15">
        <v>-67.217005540000002</v>
      </c>
      <c r="D1341" s="15">
        <v>-15.989535</v>
      </c>
      <c r="E1341" s="16">
        <v>1</v>
      </c>
      <c r="F1341" s="19">
        <v>43386.715000604199</v>
      </c>
      <c r="G1341" s="19">
        <v>124.86989102721233</v>
      </c>
      <c r="H1341" s="16" t="str">
        <f>IF(LCOE_SensitivityScenarios!BF1340&gt;'OnSSET_original_NoMG-PV-Diesel'!M1340,'OnSSET_original_NoMG-PV-Diesel'!L1340,LCOE_SensitivityScenarios!BG1340)</f>
        <v>MG_Hybrid</v>
      </c>
      <c r="I1341" s="39" t="str">
        <f>IF(LCOE_SensitivityScenarios!BK1340&gt;'OnSSET_original_NoMG-PV-Diesel'!M1340,'OnSSET_original_NoMG-PV-Diesel'!L1340,LCOE_SensitivityScenarios!BL1340)</f>
        <v>MG_Hybrid</v>
      </c>
      <c r="J1341" s="39" t="str">
        <f>IF(LCOE_SensitivityScenarios!BP1340&gt;'OnSSET_original_NoMG-PV-Diesel'!M1340,'OnSSET_original_NoMG-PV-Diesel'!L1340,LCOE_SensitivityScenarios!BQ1340)</f>
        <v>SA_PV</v>
      </c>
      <c r="K1341" s="38" t="str">
        <f>IF(LCOE_SensitivityScenarios!BU1340&gt;'OnSSET_original_NoMG-PV-Diesel'!V1340,'OnSSET_original_NoMG-PV-Diesel'!U1340,LCOE_SensitivityScenarios!BV1340)</f>
        <v>SA_Diesel</v>
      </c>
      <c r="L1341" s="39" t="str">
        <f>IF(LCOE_SensitivityScenarios!BZ1340&gt;'OnSSET_original_NoMG-PV-Diesel'!V1340,'OnSSET_original_NoMG-PV-Diesel'!U1340,LCOE_SensitivityScenarios!CA1340)</f>
        <v>SA_Diesel</v>
      </c>
      <c r="M1341" s="40" t="str">
        <f>IF(LCOE_SensitivityScenarios!CE1340&gt;'OnSSET_original_NoMG-PV-Diesel'!V1340,'OnSSET_original_NoMG-PV-Diesel'!U1340,LCOE_SensitivityScenarios!CF1340)</f>
        <v>SA_Diesel</v>
      </c>
      <c r="N1341" s="39" t="str">
        <f>IF(LCOE_SensitivityScenarios!CJ1340&gt;'OnSSET_original_NoMG-PV-Diesel'!AE1340,'OnSSET_original_NoMG-PV-Diesel'!AD1340,LCOE_SensitivityScenarios!CK1340)</f>
        <v>SA_Diesel</v>
      </c>
      <c r="O1341" s="39" t="str">
        <f>IF(LCOE_SensitivityScenarios!CO1340&gt;'OnSSET_original_NoMG-PV-Diesel'!AE1340,'OnSSET_original_NoMG-PV-Diesel'!AD1340,LCOE_SensitivityScenarios!CP1340)</f>
        <v>SA_Diesel</v>
      </c>
      <c r="P1341" s="40" t="str">
        <f>IF(LCOE_SensitivityScenarios!CT1340&gt;'OnSSET_original_NoMG-PV-Diesel'!AE1340,'OnSSET_original_NoMG-PV-Diesel'!AD1340,LCOE_SensitivityScenarios!CU1340)</f>
        <v>SA_Diesel</v>
      </c>
      <c r="Q1341" s="38">
        <f>IF(LCOE_SensitivityScenarios!BF1340&gt;'OnSSET_original_NoMG-PV-Diesel'!M1340,'OnSSET_original_NoMG-PV-Diesel'!M1340,LCOE_SensitivityScenarios!BF1340)</f>
        <v>0.5389258716930283</v>
      </c>
      <c r="R1341" s="28">
        <f>MIN('OnSSET_original_NoMG-PV-Diesel'!E1340:I1340,LCOE_SensitivityScenarios!BK1340)</f>
        <v>0.50198436370102828</v>
      </c>
      <c r="S1341" s="28">
        <f>MIN('OnSSET_original_NoMG-PV-Diesel'!E1340:I1340,LCOE_SensitivityScenarios!BP1340)</f>
        <v>0.57023843996185497</v>
      </c>
      <c r="T1341" s="27">
        <f>MIN('OnSSET_original_NoMG-PV-Diesel'!N1340:R1340,LCOE_SensitivityScenarios!BU1340)</f>
        <v>0.425867814841076</v>
      </c>
      <c r="U1341" s="28">
        <f>MIN('OnSSET_original_NoMG-PV-Diesel'!N1340:R1340,LCOE_SensitivityScenarios!BZ1340)</f>
        <v>0.425867814841076</v>
      </c>
      <c r="V1341" s="29">
        <f>MIN('OnSSET_original_NoMG-PV-Diesel'!N1340:R1340,LCOE_SensitivityScenarios!CE1340)</f>
        <v>0.425867814841076</v>
      </c>
      <c r="W1341" s="28">
        <f>MIN('OnSSET_original_NoMG-PV-Diesel'!W1340:AA1340,LCOE_SensitivityScenarios!CJ1340)</f>
        <v>0.21804876034436599</v>
      </c>
      <c r="X1341" s="28">
        <f>MIN('OnSSET_original_NoMG-PV-Diesel'!W1340:AA1340,LCOE_SensitivityScenarios!CO1340)</f>
        <v>0.21804876034436599</v>
      </c>
      <c r="Y1341" s="29">
        <f>MIN('OnSSET_original_NoMG-PV-Diesel'!W1340:AA1340,LCOE_SensitivityScenarios!CT1340)</f>
        <v>0.21804876034436599</v>
      </c>
      <c r="Z1341">
        <f>VLOOKUP(B1341,[1]base!$A$2:$U$169,21,FALSE)</f>
        <v>13.647</v>
      </c>
      <c r="AA1341">
        <f>VLOOKUP(B1341,[2]s1!$A$2:$T$275,20,FALSE)</f>
        <v>13.647</v>
      </c>
      <c r="AB1341">
        <f>IF(J1341='OnSSET_original_NoMG-PV-Diesel'!L1340,'OnSSET_original_NoMG-PV-Diesel'!K1340,"wait")</f>
        <v>28.424210561192499</v>
      </c>
      <c r="AC1341">
        <f>IF(K1341='OnSSET_original_NoMG-PV-Diesel'!U1340,'OnSSET_original_NoMG-PV-Diesel'!T1340,"wait")</f>
        <v>19.8112853884037</v>
      </c>
      <c r="AD1341">
        <f>IF(L1341='OnSSET_original_NoMG-PV-Diesel'!U1340,'OnSSET_original_NoMG-PV-Diesel'!T1340,"wait")</f>
        <v>19.8112853884037</v>
      </c>
      <c r="AE1341">
        <f>IF(M1341='OnSSET_original_NoMG-PV-Diesel'!U1340,'OnSSET_original_NoMG-PV-Diesel'!T1340,"wait")</f>
        <v>19.8112853884037</v>
      </c>
      <c r="AF1341">
        <f>IF(N1341='OnSSET_original_NoMG-PV-Diesel'!AD1340,'OnSSET_original_NoMG-PV-Diesel'!AC1340,"wait")</f>
        <v>19.8112853884037</v>
      </c>
      <c r="AG1341">
        <f>IF(O1341='OnSSET_original_NoMG-PV-Diesel'!AD1340,'OnSSET_original_NoMG-PV-Diesel'!AC1340,"wait")</f>
        <v>19.8112853884037</v>
      </c>
      <c r="AH1341">
        <f>IF(P1341='OnSSET_original_NoMG-PV-Diesel'!AD1340,'OnSSET_original_NoMG-PV-Diesel'!AC1340,"wait")</f>
        <v>19.8112853884037</v>
      </c>
      <c r="AR1341" s="23">
        <v>38.715000000000003</v>
      </c>
      <c r="AS1341" s="23">
        <v>38.715000000000003</v>
      </c>
      <c r="AT1341" s="23">
        <v>8.1999999999999906E-2</v>
      </c>
      <c r="AU1341" s="23">
        <v>5.7999999999999899E-2</v>
      </c>
      <c r="AV1341" s="23">
        <v>78108.793470000004</v>
      </c>
      <c r="AW1341" s="23">
        <v>0</v>
      </c>
      <c r="AX1341" s="23">
        <v>21706.658329999998</v>
      </c>
      <c r="AZ1341">
        <f>SUMIF([1]base!$A$2:$A$169,B1341,[1]base!$V$2:$V$169)</f>
        <v>33491.9</v>
      </c>
      <c r="BA1341">
        <f>SUMIF([2]s1!$A$2:$A$275,B1341,[2]s1!$U$2:$U$275)</f>
        <v>33491.9</v>
      </c>
      <c r="BB1341">
        <f>SUMIF([3]s2!$A$2:$A$115,B1341,[3]s2!$U$2:$U$115)</f>
        <v>0</v>
      </c>
      <c r="BC1341">
        <f>SUMIF([4]s3!$A$2:$A$245,B1341,[4]s3!$U$2:$U$245)</f>
        <v>0</v>
      </c>
      <c r="BD1341">
        <f>SUMIF([5]s4!$A$2:$A$74,B1341,[5]s4!$U$2:$U$74)</f>
        <v>0</v>
      </c>
      <c r="BF1341">
        <f t="shared" si="105"/>
        <v>133307.3518</v>
      </c>
      <c r="BG1341">
        <f t="shared" si="106"/>
        <v>133307.3518</v>
      </c>
      <c r="BH1341">
        <f t="shared" si="107"/>
        <v>0</v>
      </c>
      <c r="BI1341">
        <f t="shared" si="108"/>
        <v>0</v>
      </c>
      <c r="BJ1341">
        <f t="shared" si="109"/>
        <v>0</v>
      </c>
      <c r="BL1341" t="s">
        <v>114</v>
      </c>
      <c r="BM1341" s="23">
        <v>164291.93700000001</v>
      </c>
      <c r="BN1341" s="23">
        <v>28.424210559999999</v>
      </c>
      <c r="BP1341" t="s">
        <v>183</v>
      </c>
      <c r="BQ1341" s="23">
        <v>24566.209739999998</v>
      </c>
      <c r="BR1341" s="23">
        <v>19.811285389999998</v>
      </c>
      <c r="BT1341" t="s">
        <v>183</v>
      </c>
      <c r="BU1341" s="23">
        <v>24566.209739999998</v>
      </c>
      <c r="BV1341" s="23">
        <v>19.811285389999998</v>
      </c>
    </row>
    <row r="1342" spans="1:74" x14ac:dyDescent="0.25">
      <c r="A1342">
        <v>1</v>
      </c>
      <c r="B1342" s="15">
        <v>18935</v>
      </c>
      <c r="C1342" s="15">
        <v>-67.433996059999998</v>
      </c>
      <c r="D1342" s="15">
        <v>-16.54317816</v>
      </c>
      <c r="E1342" s="16">
        <v>1</v>
      </c>
      <c r="F1342" s="19">
        <v>27345.467721532699</v>
      </c>
      <c r="G1342" s="19">
        <v>59.922606088403093</v>
      </c>
      <c r="H1342" s="16" t="str">
        <f>IF(LCOE_SensitivityScenarios!BF1341&gt;'OnSSET_original_NoMG-PV-Diesel'!M1341,'OnSSET_original_NoMG-PV-Diesel'!L1341,LCOE_SensitivityScenarios!BG1341)</f>
        <v>SA_PV</v>
      </c>
      <c r="I1342" s="39" t="str">
        <f>IF(LCOE_SensitivityScenarios!BK1341&gt;'OnSSET_original_NoMG-PV-Diesel'!M1341,'OnSSET_original_NoMG-PV-Diesel'!L1341,LCOE_SensitivityScenarios!BL1341)</f>
        <v>SA_PV</v>
      </c>
      <c r="J1342" s="39" t="str">
        <f>IF(LCOE_SensitivityScenarios!BP1341&gt;'OnSSET_original_NoMG-PV-Diesel'!M1341,'OnSSET_original_NoMG-PV-Diesel'!L1341,LCOE_SensitivityScenarios!BQ1341)</f>
        <v>SA_PV</v>
      </c>
      <c r="K1342" s="38" t="str">
        <f>IF(LCOE_SensitivityScenarios!BU1341&gt;'OnSSET_original_NoMG-PV-Diesel'!V1341,'OnSSET_original_NoMG-PV-Diesel'!U1341,LCOE_SensitivityScenarios!BV1341)</f>
        <v>SA_Diesel</v>
      </c>
      <c r="L1342" s="39" t="str">
        <f>IF(LCOE_SensitivityScenarios!BZ1341&gt;'OnSSET_original_NoMG-PV-Diesel'!V1341,'OnSSET_original_NoMG-PV-Diesel'!U1341,LCOE_SensitivityScenarios!CA1341)</f>
        <v>SA_Diesel</v>
      </c>
      <c r="M1342" s="40" t="str">
        <f>IF(LCOE_SensitivityScenarios!CE1341&gt;'OnSSET_original_NoMG-PV-Diesel'!V1341,'OnSSET_original_NoMG-PV-Diesel'!U1341,LCOE_SensitivityScenarios!CF1341)</f>
        <v>SA_Diesel</v>
      </c>
      <c r="N1342" s="39" t="str">
        <f>IF(LCOE_SensitivityScenarios!CJ1341&gt;'OnSSET_original_NoMG-PV-Diesel'!AE1341,'OnSSET_original_NoMG-PV-Diesel'!AD1341,LCOE_SensitivityScenarios!CK1341)</f>
        <v>SA_Diesel</v>
      </c>
      <c r="O1342" s="39" t="str">
        <f>IF(LCOE_SensitivityScenarios!CO1341&gt;'OnSSET_original_NoMG-PV-Diesel'!AE1341,'OnSSET_original_NoMG-PV-Diesel'!AD1341,LCOE_SensitivityScenarios!CP1341)</f>
        <v>SA_Diesel</v>
      </c>
      <c r="P1342" s="40" t="str">
        <f>IF(LCOE_SensitivityScenarios!CT1341&gt;'OnSSET_original_NoMG-PV-Diesel'!AE1341,'OnSSET_original_NoMG-PV-Diesel'!AD1341,LCOE_SensitivityScenarios!CU1341)</f>
        <v>SA_Diesel</v>
      </c>
      <c r="Q1342" s="38">
        <f>IF(LCOE_SensitivityScenarios!BF1341&gt;'OnSSET_original_NoMG-PV-Diesel'!M1341,'OnSSET_original_NoMG-PV-Diesel'!M1341,LCOE_SensitivityScenarios!BF1341)</f>
        <v>0.43570897632137401</v>
      </c>
      <c r="R1342" s="28">
        <f>MIN('OnSSET_original_NoMG-PV-Diesel'!E1341:I1341,LCOE_SensitivityScenarios!BK1341)</f>
        <v>0.43570897632137401</v>
      </c>
      <c r="S1342" s="28">
        <f>MIN('OnSSET_original_NoMG-PV-Diesel'!E1341:I1341,LCOE_SensitivityScenarios!BP1341)</f>
        <v>0.43570897632137401</v>
      </c>
      <c r="T1342" s="27">
        <f>MIN('OnSSET_original_NoMG-PV-Diesel'!N1341:R1341,LCOE_SensitivityScenarios!BU1341)</f>
        <v>0.33704192864490101</v>
      </c>
      <c r="U1342" s="28">
        <f>MIN('OnSSET_original_NoMG-PV-Diesel'!N1341:R1341,LCOE_SensitivityScenarios!BZ1341)</f>
        <v>0.33704192864490101</v>
      </c>
      <c r="V1342" s="29">
        <f>MIN('OnSSET_original_NoMG-PV-Diesel'!N1341:R1341,LCOE_SensitivityScenarios!CE1341)</f>
        <v>0.33704192864490101</v>
      </c>
      <c r="W1342" s="28">
        <f>MIN('OnSSET_original_NoMG-PV-Diesel'!W1341:AA1341,LCOE_SensitivityScenarios!CJ1341)</f>
        <v>0.18788147824000501</v>
      </c>
      <c r="X1342" s="28">
        <f>MIN('OnSSET_original_NoMG-PV-Diesel'!W1341:AA1341,LCOE_SensitivityScenarios!CO1341)</f>
        <v>0.18788147824000501</v>
      </c>
      <c r="Y1342" s="29">
        <f>MIN('OnSSET_original_NoMG-PV-Diesel'!W1341:AA1341,LCOE_SensitivityScenarios!CT1341)</f>
        <v>0.18788147824000501</v>
      </c>
      <c r="Z1342">
        <f>IF(H1342='OnSSET_original_NoMG-PV-Diesel'!L1341,'OnSSET_original_NoMG-PV-Diesel'!K1341,"wait")</f>
        <v>15.6054715068953</v>
      </c>
      <c r="AA1342">
        <f>IF(I1342='OnSSET_original_NoMG-PV-Diesel'!L1341,'OnSSET_original_NoMG-PV-Diesel'!K1341,"wait")</f>
        <v>15.6054715068953</v>
      </c>
      <c r="AB1342">
        <f>IF(J1342='OnSSET_original_NoMG-PV-Diesel'!L1341,'OnSSET_original_NoMG-PV-Diesel'!K1341,"wait")</f>
        <v>15.6054715068953</v>
      </c>
      <c r="AC1342">
        <f>IF(K1342='OnSSET_original_NoMG-PV-Diesel'!U1341,'OnSSET_original_NoMG-PV-Diesel'!T1341,"wait")</f>
        <v>12.486514941339101</v>
      </c>
      <c r="AD1342">
        <f>IF(L1342='OnSSET_original_NoMG-PV-Diesel'!U1341,'OnSSET_original_NoMG-PV-Diesel'!T1341,"wait")</f>
        <v>12.486514941339101</v>
      </c>
      <c r="AE1342">
        <f>IF(M1342='OnSSET_original_NoMG-PV-Diesel'!U1341,'OnSSET_original_NoMG-PV-Diesel'!T1341,"wait")</f>
        <v>12.486514941339101</v>
      </c>
      <c r="AF1342">
        <f>IF(N1342='OnSSET_original_NoMG-PV-Diesel'!AD1341,'OnSSET_original_NoMG-PV-Diesel'!AC1341,"wait")</f>
        <v>12.486514941339101</v>
      </c>
      <c r="AG1342">
        <f>IF(O1342='OnSSET_original_NoMG-PV-Diesel'!AD1341,'OnSSET_original_NoMG-PV-Diesel'!AC1341,"wait")</f>
        <v>12.486514941339101</v>
      </c>
      <c r="AH1342">
        <f>IF(P1342='OnSSET_original_NoMG-PV-Diesel'!AD1341,'OnSSET_original_NoMG-PV-Diesel'!AC1341,"wait")</f>
        <v>12.486514941339101</v>
      </c>
      <c r="AR1342">
        <v>34.043999999999997</v>
      </c>
      <c r="AS1342">
        <v>3.3789999999999898</v>
      </c>
      <c r="AT1342">
        <v>0.111</v>
      </c>
      <c r="AU1342">
        <v>0.14699999999999999</v>
      </c>
      <c r="AV1342">
        <v>47435.00649</v>
      </c>
      <c r="AW1342">
        <v>0</v>
      </c>
      <c r="AX1342">
        <v>7490.3257610000001</v>
      </c>
      <c r="AZ1342">
        <f>SUMIF([1]base!$A$2:$A$169,B1342,[1]base!$V$2:$V$169)</f>
        <v>0</v>
      </c>
      <c r="BA1342">
        <f>SUMIF([2]s1!$A$2:$A$275,B1342,[2]s1!$U$2:$U$275)</f>
        <v>0</v>
      </c>
      <c r="BB1342">
        <f>SUMIF([3]s2!$A$2:$A$115,B1342,[3]s2!$U$2:$U$115)</f>
        <v>0</v>
      </c>
      <c r="BC1342">
        <f>SUMIF([4]s3!$A$2:$A$245,B1342,[4]s3!$U$2:$U$245)</f>
        <v>0</v>
      </c>
      <c r="BD1342">
        <f>SUMIF([5]s4!$A$2:$A$74,B1342,[5]s4!$U$2:$U$74)</f>
        <v>0</v>
      </c>
      <c r="BF1342">
        <f t="shared" si="105"/>
        <v>0</v>
      </c>
      <c r="BG1342">
        <f t="shared" si="106"/>
        <v>0</v>
      </c>
      <c r="BH1342">
        <f t="shared" si="107"/>
        <v>0</v>
      </c>
      <c r="BI1342">
        <f t="shared" si="108"/>
        <v>0</v>
      </c>
      <c r="BJ1342">
        <f t="shared" si="109"/>
        <v>0</v>
      </c>
      <c r="BL1342" t="s">
        <v>114</v>
      </c>
      <c r="BM1342" s="23">
        <v>79119.740539999999</v>
      </c>
      <c r="BN1342" s="23">
        <v>15.605471509999999</v>
      </c>
      <c r="BP1342" t="s">
        <v>183</v>
      </c>
      <c r="BQ1342" s="23">
        <v>15483.414580000001</v>
      </c>
      <c r="BR1342" s="23">
        <v>12.486514939999999</v>
      </c>
      <c r="BT1342" t="s">
        <v>183</v>
      </c>
      <c r="BU1342" s="23">
        <v>15483.414580000001</v>
      </c>
      <c r="BV1342" s="23">
        <v>12.486514939999999</v>
      </c>
    </row>
    <row r="1343" spans="1:74" x14ac:dyDescent="0.25">
      <c r="A1343">
        <v>1</v>
      </c>
      <c r="B1343" s="15">
        <v>18936</v>
      </c>
      <c r="C1343" s="15">
        <v>-67.212102209999998</v>
      </c>
      <c r="D1343" s="15">
        <v>-16.106319620000001</v>
      </c>
      <c r="E1343" s="16">
        <v>1</v>
      </c>
      <c r="F1343" s="19">
        <v>38543.202111841601</v>
      </c>
      <c r="G1343" s="19">
        <v>109.30067630847482</v>
      </c>
      <c r="H1343" s="16" t="str">
        <f>IF(LCOE_SensitivityScenarios!BF1342&gt;'OnSSET_original_NoMG-PV-Diesel'!M1342,'OnSSET_original_NoMG-PV-Diesel'!L1342,LCOE_SensitivityScenarios!BG1342)</f>
        <v>SA_PV</v>
      </c>
      <c r="I1343" s="39" t="str">
        <f>IF(LCOE_SensitivityScenarios!BK1342&gt;'OnSSET_original_NoMG-PV-Diesel'!M1342,'OnSSET_original_NoMG-PV-Diesel'!L1342,LCOE_SensitivityScenarios!BL1342)</f>
        <v>MG_Hybrid</v>
      </c>
      <c r="J1343" s="39" t="str">
        <f>IF(LCOE_SensitivityScenarios!BP1342&gt;'OnSSET_original_NoMG-PV-Diesel'!M1342,'OnSSET_original_NoMG-PV-Diesel'!L1342,LCOE_SensitivityScenarios!BQ1342)</f>
        <v>SA_PV</v>
      </c>
      <c r="K1343" s="38" t="str">
        <f>IF(LCOE_SensitivityScenarios!BU1342&gt;'OnSSET_original_NoMG-PV-Diesel'!V1342,'OnSSET_original_NoMG-PV-Diesel'!U1342,LCOE_SensitivityScenarios!BV1342)</f>
        <v>MG_Hybrid</v>
      </c>
      <c r="L1343" s="39" t="str">
        <f>IF(LCOE_SensitivityScenarios!BZ1342&gt;'OnSSET_original_NoMG-PV-Diesel'!V1342,'OnSSET_original_NoMG-PV-Diesel'!U1342,LCOE_SensitivityScenarios!CA1342)</f>
        <v>MG_Hybrid</v>
      </c>
      <c r="M1343" s="40" t="str">
        <f>IF(LCOE_SensitivityScenarios!CE1342&gt;'OnSSET_original_NoMG-PV-Diesel'!V1342,'OnSSET_original_NoMG-PV-Diesel'!U1342,LCOE_SensitivityScenarios!CF1342)</f>
        <v>SA_PV</v>
      </c>
      <c r="N1343" s="39" t="str">
        <f>IF(LCOE_SensitivityScenarios!CJ1342&gt;'OnSSET_original_NoMG-PV-Diesel'!AE1342,'OnSSET_original_NoMG-PV-Diesel'!AD1342,LCOE_SensitivityScenarios!CK1342)</f>
        <v>SA_Diesel</v>
      </c>
      <c r="O1343" s="39" t="str">
        <f>IF(LCOE_SensitivityScenarios!CO1342&gt;'OnSSET_original_NoMG-PV-Diesel'!AE1342,'OnSSET_original_NoMG-PV-Diesel'!AD1342,LCOE_SensitivityScenarios!CP1342)</f>
        <v>SA_Diesel</v>
      </c>
      <c r="P1343" s="40" t="str">
        <f>IF(LCOE_SensitivityScenarios!CT1342&gt;'OnSSET_original_NoMG-PV-Diesel'!AE1342,'OnSSET_original_NoMG-PV-Diesel'!AD1342,LCOE_SensitivityScenarios!CU1342)</f>
        <v>SA_Diesel</v>
      </c>
      <c r="Q1343" s="38">
        <f>IF(LCOE_SensitivityScenarios!BF1342&gt;'OnSSET_original_NoMG-PV-Diesel'!M1342,'OnSSET_original_NoMG-PV-Diesel'!M1342,LCOE_SensitivityScenarios!BF1342)</f>
        <v>0.485589797880776</v>
      </c>
      <c r="R1343" s="28">
        <f>MIN('OnSSET_original_NoMG-PV-Diesel'!E1342:I1342,LCOE_SensitivityScenarios!BK1342)</f>
        <v>0.48327569998227549</v>
      </c>
      <c r="S1343" s="28">
        <f>MIN('OnSSET_original_NoMG-PV-Diesel'!E1342:I1342,LCOE_SensitivityScenarios!BP1342)</f>
        <v>0.485589797880776</v>
      </c>
      <c r="T1343" s="27">
        <f>MIN('OnSSET_original_NoMG-PV-Diesel'!N1342:R1342,LCOE_SensitivityScenarios!BU1342)</f>
        <v>0.46382207452226742</v>
      </c>
      <c r="U1343" s="28">
        <f>MIN('OnSSET_original_NoMG-PV-Diesel'!N1342:R1342,LCOE_SensitivityScenarios!BZ1342)</f>
        <v>0.4268805665302674</v>
      </c>
      <c r="V1343" s="29">
        <f>MIN('OnSSET_original_NoMG-PV-Diesel'!N1342:R1342,LCOE_SensitivityScenarios!CE1342)</f>
        <v>0.485589797880776</v>
      </c>
      <c r="W1343" s="28">
        <f>MIN('OnSSET_original_NoMG-PV-Diesel'!W1342:AA1342,LCOE_SensitivityScenarios!CJ1342)</f>
        <v>0.25424949886959902</v>
      </c>
      <c r="X1343" s="28">
        <f>MIN('OnSSET_original_NoMG-PV-Diesel'!W1342:AA1342,LCOE_SensitivityScenarios!CO1342)</f>
        <v>0.25424949886959902</v>
      </c>
      <c r="Y1343" s="29">
        <f>MIN('OnSSET_original_NoMG-PV-Diesel'!W1342:AA1342,LCOE_SensitivityScenarios!CT1342)</f>
        <v>0.25424949886959902</v>
      </c>
      <c r="Z1343">
        <f>IF(H1343='OnSSET_original_NoMG-PV-Diesel'!L1342,'OnSSET_original_NoMG-PV-Diesel'!K1342,"wait")</f>
        <v>24.51389818218</v>
      </c>
      <c r="AA1343">
        <f>VLOOKUP(B1343,[2]s1!$A$2:$T$275,20,FALSE)</f>
        <v>13.647</v>
      </c>
      <c r="AB1343">
        <f>IF(J1343='OnSSET_original_NoMG-PV-Diesel'!L1342,'OnSSET_original_NoMG-PV-Diesel'!K1342,"wait")</f>
        <v>24.51389818218</v>
      </c>
      <c r="AC1343">
        <f>VLOOKUP(B1343,[4]s3!$A$2:$T$275,20,FALSE)</f>
        <v>12.367000000000001</v>
      </c>
      <c r="AD1343" t="str">
        <f>IF(L1343='OnSSET_original_NoMG-PV-Diesel'!U1342,'OnSSET_original_NoMG-PV-Diesel'!T1342,"wait")</f>
        <v>wait</v>
      </c>
      <c r="AE1343">
        <f>IF(M1343='OnSSET_original_NoMG-PV-Diesel'!U1342,'OnSSET_original_NoMG-PV-Diesel'!T1342,"wait")</f>
        <v>24.51389818218</v>
      </c>
      <c r="AF1343">
        <f>IF(N1343='OnSSET_original_NoMG-PV-Diesel'!AD1342,'OnSSET_original_NoMG-PV-Diesel'!AC1342,"wait")</f>
        <v>17.599635667507499</v>
      </c>
      <c r="AG1343">
        <f>IF(O1343='OnSSET_original_NoMG-PV-Diesel'!AD1342,'OnSSET_original_NoMG-PV-Diesel'!AC1342,"wait")</f>
        <v>17.599635667507499</v>
      </c>
      <c r="AH1343">
        <f>IF(P1343='OnSSET_original_NoMG-PV-Diesel'!AD1342,'OnSSET_original_NoMG-PV-Diesel'!AC1342,"wait")</f>
        <v>17.599635667507499</v>
      </c>
      <c r="AR1343">
        <v>42.290999999999997</v>
      </c>
      <c r="AS1343">
        <v>42.290999999999997</v>
      </c>
      <c r="AT1343">
        <v>0.126</v>
      </c>
      <c r="AU1343">
        <v>0.11599999999999901</v>
      </c>
      <c r="AV1343">
        <v>64891.769339999999</v>
      </c>
      <c r="AW1343">
        <v>0</v>
      </c>
      <c r="AX1343">
        <v>14674.923940000001</v>
      </c>
      <c r="AZ1343">
        <f>SUMIF([1]base!$A$2:$A$169,B1343,[1]base!$V$2:$V$169)</f>
        <v>0</v>
      </c>
      <c r="BA1343">
        <f>SUMIF([2]s1!$A$2:$A$275,B1343,[2]s1!$U$2:$U$275)</f>
        <v>33491.9</v>
      </c>
      <c r="BB1343">
        <f>SUMIF([3]s2!$A$2:$A$115,B1343,[3]s2!$U$2:$U$115)</f>
        <v>0</v>
      </c>
      <c r="BC1343">
        <f>SUMIF([4]s3!$A$2:$A$245,B1343,[4]s3!$U$2:$U$245)</f>
        <v>18899.52</v>
      </c>
      <c r="BD1343">
        <f>SUMIF([5]s4!$A$2:$A$74,B1343,[5]s4!$U$2:$U$74)</f>
        <v>0</v>
      </c>
      <c r="BF1343">
        <f t="shared" si="105"/>
        <v>0</v>
      </c>
      <c r="BG1343">
        <f t="shared" si="106"/>
        <v>113058.59328</v>
      </c>
      <c r="BH1343">
        <f t="shared" si="107"/>
        <v>0</v>
      </c>
      <c r="BI1343">
        <f t="shared" si="108"/>
        <v>98466.213280000011</v>
      </c>
      <c r="BJ1343">
        <f t="shared" si="109"/>
        <v>0</v>
      </c>
      <c r="BL1343" t="s">
        <v>114</v>
      </c>
      <c r="BM1343" s="23">
        <v>124285.4638</v>
      </c>
      <c r="BN1343" s="23">
        <v>24.513898180000002</v>
      </c>
      <c r="BP1343" t="s">
        <v>186</v>
      </c>
      <c r="BQ1343" s="23">
        <v>124285.4638</v>
      </c>
      <c r="BR1343" s="23">
        <v>24.513898180000002</v>
      </c>
      <c r="BT1343" t="s">
        <v>183</v>
      </c>
      <c r="BU1343" s="23">
        <v>21823.739989999998</v>
      </c>
      <c r="BV1343" s="23">
        <v>17.599635670000001</v>
      </c>
    </row>
    <row r="1344" spans="1:74" x14ac:dyDescent="0.25">
      <c r="A1344">
        <v>1</v>
      </c>
      <c r="B1344" s="15">
        <v>18939</v>
      </c>
      <c r="C1344" s="15">
        <v>-67.147706889999995</v>
      </c>
      <c r="D1344" s="15">
        <v>-16.160298780000002</v>
      </c>
      <c r="E1344" s="16">
        <v>1</v>
      </c>
      <c r="F1344" s="19">
        <v>29323.6603359281</v>
      </c>
      <c r="G1344" s="19">
        <v>87.105191851370847</v>
      </c>
      <c r="H1344" s="16" t="str">
        <f>IF(LCOE_SensitivityScenarios!BF1343&gt;'OnSSET_original_NoMG-PV-Diesel'!M1343,'OnSSET_original_NoMG-PV-Diesel'!L1343,LCOE_SensitivityScenarios!BG1343)</f>
        <v>SA_PV</v>
      </c>
      <c r="I1344" s="39" t="str">
        <f>IF(LCOE_SensitivityScenarios!BK1343&gt;'OnSSET_original_NoMG-PV-Diesel'!M1343,'OnSSET_original_NoMG-PV-Diesel'!L1343,LCOE_SensitivityScenarios!BL1343)</f>
        <v>SA_PV</v>
      </c>
      <c r="J1344" s="39" t="str">
        <f>IF(LCOE_SensitivityScenarios!BP1343&gt;'OnSSET_original_NoMG-PV-Diesel'!M1343,'OnSSET_original_NoMG-PV-Diesel'!L1343,LCOE_SensitivityScenarios!BQ1343)</f>
        <v>SA_PV</v>
      </c>
      <c r="K1344" s="38" t="str">
        <f>IF(LCOE_SensitivityScenarios!BU1343&gt;'OnSSET_original_NoMG-PV-Diesel'!V1343,'OnSSET_original_NoMG-PV-Diesel'!U1343,LCOE_SensitivityScenarios!BV1343)</f>
        <v>SA_Diesel</v>
      </c>
      <c r="L1344" s="39" t="str">
        <f>IF(LCOE_SensitivityScenarios!BZ1343&gt;'OnSSET_original_NoMG-PV-Diesel'!V1343,'OnSSET_original_NoMG-PV-Diesel'!U1343,LCOE_SensitivityScenarios!CA1343)</f>
        <v>SA_Diesel</v>
      </c>
      <c r="M1344" s="40" t="str">
        <f>IF(LCOE_SensitivityScenarios!CE1343&gt;'OnSSET_original_NoMG-PV-Diesel'!V1343,'OnSSET_original_NoMG-PV-Diesel'!U1343,LCOE_SensitivityScenarios!CF1343)</f>
        <v>SA_Diesel</v>
      </c>
      <c r="N1344" s="39" t="str">
        <f>IF(LCOE_SensitivityScenarios!CJ1343&gt;'OnSSET_original_NoMG-PV-Diesel'!AE1343,'OnSSET_original_NoMG-PV-Diesel'!AD1343,LCOE_SensitivityScenarios!CK1343)</f>
        <v>SA_Diesel</v>
      </c>
      <c r="O1344" s="39" t="str">
        <f>IF(LCOE_SensitivityScenarios!CO1343&gt;'OnSSET_original_NoMG-PV-Diesel'!AE1343,'OnSSET_original_NoMG-PV-Diesel'!AD1343,LCOE_SensitivityScenarios!CP1343)</f>
        <v>SA_Diesel</v>
      </c>
      <c r="P1344" s="40" t="str">
        <f>IF(LCOE_SensitivityScenarios!CT1343&gt;'OnSSET_original_NoMG-PV-Diesel'!AE1343,'OnSSET_original_NoMG-PV-Diesel'!AD1343,LCOE_SensitivityScenarios!CU1343)</f>
        <v>SA_Diesel</v>
      </c>
      <c r="Q1344" s="38">
        <f>IF(LCOE_SensitivityScenarios!BF1343&gt;'OnSSET_original_NoMG-PV-Diesel'!M1343,'OnSSET_original_NoMG-PV-Diesel'!M1343,LCOE_SensitivityScenarios!BF1343)</f>
        <v>0.53373310936827001</v>
      </c>
      <c r="R1344" s="28">
        <f>MIN('OnSSET_original_NoMG-PV-Diesel'!E1343:I1343,LCOE_SensitivityScenarios!BK1343)</f>
        <v>0.53373310936827001</v>
      </c>
      <c r="S1344" s="28">
        <f>MIN('OnSSET_original_NoMG-PV-Diesel'!E1343:I1343,LCOE_SensitivityScenarios!BP1343)</f>
        <v>0.53373310936827001</v>
      </c>
      <c r="T1344" s="27">
        <f>MIN('OnSSET_original_NoMG-PV-Diesel'!N1343:R1343,LCOE_SensitivityScenarios!BU1343)</f>
        <v>0.425867814841075</v>
      </c>
      <c r="U1344" s="28">
        <f>MIN('OnSSET_original_NoMG-PV-Diesel'!N1343:R1343,LCOE_SensitivityScenarios!BZ1343)</f>
        <v>0.425867814841075</v>
      </c>
      <c r="V1344" s="29">
        <f>MIN('OnSSET_original_NoMG-PV-Diesel'!N1343:R1343,LCOE_SensitivityScenarios!CE1343)</f>
        <v>0.425867814841075</v>
      </c>
      <c r="W1344" s="28">
        <f>MIN('OnSSET_original_NoMG-PV-Diesel'!W1343:AA1343,LCOE_SensitivityScenarios!CJ1343)</f>
        <v>0.21804876034436599</v>
      </c>
      <c r="X1344" s="28">
        <f>MIN('OnSSET_original_NoMG-PV-Diesel'!W1343:AA1343,LCOE_SensitivityScenarios!CO1343)</f>
        <v>0.21804876034436599</v>
      </c>
      <c r="Y1344" s="29">
        <f>MIN('OnSSET_original_NoMG-PV-Diesel'!W1343:AA1343,LCOE_SensitivityScenarios!CT1343)</f>
        <v>0.21804876034436599</v>
      </c>
      <c r="Z1344">
        <f>IF(H1344='OnSSET_original_NoMG-PV-Diesel'!L1343,'OnSSET_original_NoMG-PV-Diesel'!K1343,"wait")</f>
        <v>17.9811505616434</v>
      </c>
      <c r="AA1344">
        <f>IF(I1344='OnSSET_original_NoMG-PV-Diesel'!L1343,'OnSSET_original_NoMG-PV-Diesel'!K1343,"wait")</f>
        <v>17.9811505616434</v>
      </c>
      <c r="AB1344">
        <f>IF(J1344='OnSSET_original_NoMG-PV-Diesel'!L1343,'OnSSET_original_NoMG-PV-Diesel'!K1343,"wait")</f>
        <v>17.9811505616434</v>
      </c>
      <c r="AC1344">
        <f>IF(K1344='OnSSET_original_NoMG-PV-Diesel'!U1343,'OnSSET_original_NoMG-PV-Diesel'!T1343,"wait")</f>
        <v>13.3897992401498</v>
      </c>
      <c r="AD1344">
        <f>IF(L1344='OnSSET_original_NoMG-PV-Diesel'!U1343,'OnSSET_original_NoMG-PV-Diesel'!T1343,"wait")</f>
        <v>13.3897992401498</v>
      </c>
      <c r="AE1344">
        <f>IF(M1344='OnSSET_original_NoMG-PV-Diesel'!U1343,'OnSSET_original_NoMG-PV-Diesel'!T1343,"wait")</f>
        <v>13.3897992401498</v>
      </c>
      <c r="AF1344">
        <f>IF(N1344='OnSSET_original_NoMG-PV-Diesel'!AD1343,'OnSSET_original_NoMG-PV-Diesel'!AC1343,"wait")</f>
        <v>13.3897992401498</v>
      </c>
      <c r="AG1344">
        <f>IF(O1344='OnSSET_original_NoMG-PV-Diesel'!AD1343,'OnSSET_original_NoMG-PV-Diesel'!AC1343,"wait")</f>
        <v>13.3897992401498</v>
      </c>
      <c r="AH1344">
        <f>IF(P1344='OnSSET_original_NoMG-PV-Diesel'!AD1343,'OnSSET_original_NoMG-PV-Diesel'!AC1343,"wait")</f>
        <v>13.3897992401498</v>
      </c>
      <c r="AR1344">
        <v>51.250999999999998</v>
      </c>
      <c r="AS1344">
        <v>50.115000000000002</v>
      </c>
      <c r="AT1344">
        <v>6.9000000000000006E-2</v>
      </c>
      <c r="AU1344">
        <v>7.9000000000000001E-2</v>
      </c>
      <c r="AV1344">
        <v>69789.75632</v>
      </c>
      <c r="AW1344">
        <v>0</v>
      </c>
      <c r="AX1344">
        <v>17120.744600000002</v>
      </c>
      <c r="AZ1344">
        <f>SUMIF([1]base!$A$2:$A$169,B1344,[1]base!$V$2:$V$169)</f>
        <v>0</v>
      </c>
      <c r="BA1344">
        <f>SUMIF([2]s1!$A$2:$A$275,B1344,[2]s1!$U$2:$U$275)</f>
        <v>0</v>
      </c>
      <c r="BB1344">
        <f>SUMIF([3]s2!$A$2:$A$115,B1344,[3]s2!$U$2:$U$115)</f>
        <v>0</v>
      </c>
      <c r="BC1344">
        <f>SUMIF([4]s3!$A$2:$A$245,B1344,[4]s3!$U$2:$U$245)</f>
        <v>0</v>
      </c>
      <c r="BD1344">
        <f>SUMIF([5]s4!$A$2:$A$74,B1344,[5]s4!$U$2:$U$74)</f>
        <v>0</v>
      </c>
      <c r="BF1344">
        <f t="shared" si="105"/>
        <v>0</v>
      </c>
      <c r="BG1344">
        <f t="shared" si="106"/>
        <v>0</v>
      </c>
      <c r="BH1344">
        <f t="shared" si="107"/>
        <v>0</v>
      </c>
      <c r="BI1344">
        <f t="shared" si="108"/>
        <v>0</v>
      </c>
      <c r="BJ1344">
        <f t="shared" si="109"/>
        <v>0</v>
      </c>
      <c r="BL1344" t="s">
        <v>114</v>
      </c>
      <c r="BM1344" s="23">
        <v>103931.0502</v>
      </c>
      <c r="BN1344" s="23">
        <v>17.98115056</v>
      </c>
      <c r="BP1344" t="s">
        <v>183</v>
      </c>
      <c r="BQ1344" s="23">
        <v>16603.496950000001</v>
      </c>
      <c r="BR1344" s="23">
        <v>13.38979924</v>
      </c>
      <c r="BT1344" t="s">
        <v>183</v>
      </c>
      <c r="BU1344" s="23">
        <v>16603.496950000001</v>
      </c>
      <c r="BV1344" s="23">
        <v>13.38979924</v>
      </c>
    </row>
    <row r="1345" spans="1:74" x14ac:dyDescent="0.25">
      <c r="A1345">
        <v>1</v>
      </c>
      <c r="B1345" s="15">
        <v>18945</v>
      </c>
      <c r="C1345" s="15">
        <v>-67.247343189999995</v>
      </c>
      <c r="D1345" s="15">
        <v>-16.256727680000001</v>
      </c>
      <c r="E1345" s="16">
        <v>1</v>
      </c>
      <c r="F1345" s="19">
        <v>17807.787079917001</v>
      </c>
      <c r="G1345" s="19">
        <v>51.386083712500664</v>
      </c>
      <c r="H1345" s="16" t="str">
        <f>IF(LCOE_SensitivityScenarios!BF1344&gt;'OnSSET_original_NoMG-PV-Diesel'!M1344,'OnSSET_original_NoMG-PV-Diesel'!L1344,LCOE_SensitivityScenarios!BG1344)</f>
        <v>SA_Diesel</v>
      </c>
      <c r="I1345" s="39" t="str">
        <f>IF(LCOE_SensitivityScenarios!BK1344&gt;'OnSSET_original_NoMG-PV-Diesel'!M1344,'OnSSET_original_NoMG-PV-Diesel'!L1344,LCOE_SensitivityScenarios!BL1344)</f>
        <v>SA_Diesel</v>
      </c>
      <c r="J1345" s="39" t="str">
        <f>IF(LCOE_SensitivityScenarios!BP1344&gt;'OnSSET_original_NoMG-PV-Diesel'!M1344,'OnSSET_original_NoMG-PV-Diesel'!L1344,LCOE_SensitivityScenarios!BQ1344)</f>
        <v>SA_Diesel</v>
      </c>
      <c r="K1345" s="38" t="str">
        <f>IF(LCOE_SensitivityScenarios!BU1344&gt;'OnSSET_original_NoMG-PV-Diesel'!V1344,'OnSSET_original_NoMG-PV-Diesel'!U1344,LCOE_SensitivityScenarios!BV1344)</f>
        <v>SA_Diesel</v>
      </c>
      <c r="L1345" s="39" t="str">
        <f>IF(LCOE_SensitivityScenarios!BZ1344&gt;'OnSSET_original_NoMG-PV-Diesel'!V1344,'OnSSET_original_NoMG-PV-Diesel'!U1344,LCOE_SensitivityScenarios!CA1344)</f>
        <v>SA_Diesel</v>
      </c>
      <c r="M1345" s="40" t="str">
        <f>IF(LCOE_SensitivityScenarios!CE1344&gt;'OnSSET_original_NoMG-PV-Diesel'!V1344,'OnSSET_original_NoMG-PV-Diesel'!U1344,LCOE_SensitivityScenarios!CF1344)</f>
        <v>SA_Diesel</v>
      </c>
      <c r="N1345" s="39" t="str">
        <f>IF(LCOE_SensitivityScenarios!CJ1344&gt;'OnSSET_original_NoMG-PV-Diesel'!AE1344,'OnSSET_original_NoMG-PV-Diesel'!AD1344,LCOE_SensitivityScenarios!CK1344)</f>
        <v>SA_Diesel</v>
      </c>
      <c r="O1345" s="39" t="str">
        <f>IF(LCOE_SensitivityScenarios!CO1344&gt;'OnSSET_original_NoMG-PV-Diesel'!AE1344,'OnSSET_original_NoMG-PV-Diesel'!AD1344,LCOE_SensitivityScenarios!CP1344)</f>
        <v>SA_Diesel</v>
      </c>
      <c r="P1345" s="40" t="str">
        <f>IF(LCOE_SensitivityScenarios!CT1344&gt;'OnSSET_original_NoMG-PV-Diesel'!AE1344,'OnSSET_original_NoMG-PV-Diesel'!AD1344,LCOE_SensitivityScenarios!CU1344)</f>
        <v>SA_Diesel</v>
      </c>
      <c r="Q1345" s="38">
        <f>IF(LCOE_SensitivityScenarios!BF1344&gt;'OnSSET_original_NoMG-PV-Diesel'!M1344,'OnSSET_original_NoMG-PV-Diesel'!M1344,LCOE_SensitivityScenarios!BF1344)</f>
        <v>0.586185371167108</v>
      </c>
      <c r="R1345" s="28">
        <f>MIN('OnSSET_original_NoMG-PV-Diesel'!E1344:I1344,LCOE_SensitivityScenarios!BK1344)</f>
        <v>0.586185371167108</v>
      </c>
      <c r="S1345" s="28">
        <f>MIN('OnSSET_original_NoMG-PV-Diesel'!E1344:I1344,LCOE_SensitivityScenarios!BP1344)</f>
        <v>0.586185371167108</v>
      </c>
      <c r="T1345" s="27">
        <f>MIN('OnSSET_original_NoMG-PV-Diesel'!N1344:R1344,LCOE_SensitivityScenarios!BU1344)</f>
        <v>0.425867814841076</v>
      </c>
      <c r="U1345" s="28">
        <f>MIN('OnSSET_original_NoMG-PV-Diesel'!N1344:R1344,LCOE_SensitivityScenarios!BZ1344)</f>
        <v>0.425867814841076</v>
      </c>
      <c r="V1345" s="29">
        <f>MIN('OnSSET_original_NoMG-PV-Diesel'!N1344:R1344,LCOE_SensitivityScenarios!CE1344)</f>
        <v>0.425867814841076</v>
      </c>
      <c r="W1345" s="28">
        <f>MIN('OnSSET_original_NoMG-PV-Diesel'!W1344:AA1344,LCOE_SensitivityScenarios!CJ1344)</f>
        <v>0.21804876034436599</v>
      </c>
      <c r="X1345" s="28">
        <f>MIN('OnSSET_original_NoMG-PV-Diesel'!W1344:AA1344,LCOE_SensitivityScenarios!CO1344)</f>
        <v>0.21804876034436599</v>
      </c>
      <c r="Y1345" s="29">
        <f>MIN('OnSSET_original_NoMG-PV-Diesel'!W1344:AA1344,LCOE_SensitivityScenarios!CT1344)</f>
        <v>0.21804876034436599</v>
      </c>
      <c r="Z1345">
        <f>IF(H1345='OnSSET_original_NoMG-PV-Diesel'!L1344,'OnSSET_original_NoMG-PV-Diesel'!K1344,"wait")</f>
        <v>8.1314096255328998</v>
      </c>
      <c r="AA1345">
        <f>IF(I1345='OnSSET_original_NoMG-PV-Diesel'!L1344,'OnSSET_original_NoMG-PV-Diesel'!K1344,"wait")</f>
        <v>8.1314096255328998</v>
      </c>
      <c r="AB1345">
        <f>IF(J1345='OnSSET_original_NoMG-PV-Diesel'!L1344,'OnSSET_original_NoMG-PV-Diesel'!K1344,"wait")</f>
        <v>8.1314096255328998</v>
      </c>
      <c r="AC1345">
        <f>IF(K1345='OnSSET_original_NoMG-PV-Diesel'!U1344,'OnSSET_original_NoMG-PV-Diesel'!T1344,"wait")</f>
        <v>8.1314096255328998</v>
      </c>
      <c r="AD1345">
        <f>IF(L1345='OnSSET_original_NoMG-PV-Diesel'!U1344,'OnSSET_original_NoMG-PV-Diesel'!T1344,"wait")</f>
        <v>8.1314096255328998</v>
      </c>
      <c r="AE1345">
        <f>IF(M1345='OnSSET_original_NoMG-PV-Diesel'!U1344,'OnSSET_original_NoMG-PV-Diesel'!T1344,"wait")</f>
        <v>8.1314096255328998</v>
      </c>
      <c r="AF1345">
        <f>IF(N1345='OnSSET_original_NoMG-PV-Diesel'!AD1344,'OnSSET_original_NoMG-PV-Diesel'!AC1344,"wait")</f>
        <v>8.1314096255328998</v>
      </c>
      <c r="AG1345">
        <f>IF(O1345='OnSSET_original_NoMG-PV-Diesel'!AD1344,'OnSSET_original_NoMG-PV-Diesel'!AC1344,"wait")</f>
        <v>8.1314096255328998</v>
      </c>
      <c r="AH1345">
        <f>IF(P1345='OnSSET_original_NoMG-PV-Diesel'!AD1344,'OnSSET_original_NoMG-PV-Diesel'!AC1344,"wait")</f>
        <v>8.1314096255328998</v>
      </c>
      <c r="AR1345">
        <v>47.808999999999997</v>
      </c>
      <c r="AS1345">
        <v>35.679000000000002</v>
      </c>
      <c r="AT1345">
        <v>0.156</v>
      </c>
      <c r="AU1345">
        <v>0.17</v>
      </c>
      <c r="AV1345">
        <v>81437.508239999996</v>
      </c>
      <c r="AW1345">
        <v>0</v>
      </c>
      <c r="AX1345">
        <v>23693.887620000001</v>
      </c>
      <c r="AZ1345">
        <f>SUMIF([1]base!$A$2:$A$169,B1345,[1]base!$V$2:$V$169)</f>
        <v>0</v>
      </c>
      <c r="BA1345">
        <f>SUMIF([2]s1!$A$2:$A$275,B1345,[2]s1!$U$2:$U$275)</f>
        <v>0</v>
      </c>
      <c r="BB1345">
        <f>SUMIF([3]s2!$A$2:$A$115,B1345,[3]s2!$U$2:$U$115)</f>
        <v>0</v>
      </c>
      <c r="BC1345">
        <f>SUMIF([4]s3!$A$2:$A$245,B1345,[4]s3!$U$2:$U$245)</f>
        <v>0</v>
      </c>
      <c r="BD1345">
        <f>SUMIF([5]s4!$A$2:$A$74,B1345,[5]s4!$U$2:$U$74)</f>
        <v>0</v>
      </c>
      <c r="BF1345">
        <f t="shared" si="105"/>
        <v>0</v>
      </c>
      <c r="BG1345">
        <f t="shared" si="106"/>
        <v>0</v>
      </c>
      <c r="BH1345">
        <f t="shared" si="107"/>
        <v>0</v>
      </c>
      <c r="BI1345">
        <f t="shared" si="108"/>
        <v>0</v>
      </c>
      <c r="BJ1345">
        <f t="shared" si="109"/>
        <v>0</v>
      </c>
      <c r="BL1345" t="s">
        <v>113</v>
      </c>
      <c r="BM1345" s="23">
        <v>10083.036529999999</v>
      </c>
      <c r="BN1345" s="23">
        <v>8.1314096259999999</v>
      </c>
      <c r="BP1345" t="s">
        <v>183</v>
      </c>
      <c r="BQ1345" s="23">
        <v>10083.036529999999</v>
      </c>
      <c r="BR1345" s="23">
        <v>8.1314096259999999</v>
      </c>
      <c r="BT1345" t="s">
        <v>183</v>
      </c>
      <c r="BU1345" s="23">
        <v>10083.036529999999</v>
      </c>
      <c r="BV1345" s="23">
        <v>8.1314096259999999</v>
      </c>
    </row>
    <row r="1346" spans="1:74" x14ac:dyDescent="0.25">
      <c r="A1346">
        <v>1</v>
      </c>
      <c r="B1346" s="15">
        <v>18946</v>
      </c>
      <c r="C1346" s="15">
        <v>-67.287356529999997</v>
      </c>
      <c r="D1346" s="15">
        <v>-16.237556810000001</v>
      </c>
      <c r="E1346" s="16">
        <v>1</v>
      </c>
      <c r="F1346" s="19">
        <v>36379.8985481563</v>
      </c>
      <c r="G1346" s="19">
        <v>108.06556910932332</v>
      </c>
      <c r="H1346" s="16" t="str">
        <f>IF(LCOE_SensitivityScenarios!BF1345&gt;'OnSSET_original_NoMG-PV-Diesel'!M1345,'OnSSET_original_NoMG-PV-Diesel'!L1345,LCOE_SensitivityScenarios!BG1345)</f>
        <v>SA_PV</v>
      </c>
      <c r="I1346" s="39" t="str">
        <f>IF(LCOE_SensitivityScenarios!BK1345&gt;'OnSSET_original_NoMG-PV-Diesel'!M1345,'OnSSET_original_NoMG-PV-Diesel'!L1345,LCOE_SensitivityScenarios!BL1345)</f>
        <v>SA_PV</v>
      </c>
      <c r="J1346" s="39" t="str">
        <f>IF(LCOE_SensitivityScenarios!BP1345&gt;'OnSSET_original_NoMG-PV-Diesel'!M1345,'OnSSET_original_NoMG-PV-Diesel'!L1345,LCOE_SensitivityScenarios!BQ1345)</f>
        <v>SA_PV</v>
      </c>
      <c r="K1346" s="38" t="str">
        <f>IF(LCOE_SensitivityScenarios!BU1345&gt;'OnSSET_original_NoMG-PV-Diesel'!V1345,'OnSSET_original_NoMG-PV-Diesel'!U1345,LCOE_SensitivityScenarios!BV1345)</f>
        <v>MG_Hybrid</v>
      </c>
      <c r="L1346" s="39" t="str">
        <f>IF(LCOE_SensitivityScenarios!BZ1345&gt;'OnSSET_original_NoMG-PV-Diesel'!V1345,'OnSSET_original_NoMG-PV-Diesel'!U1345,LCOE_SensitivityScenarios!CA1345)</f>
        <v>MG_Hybrid</v>
      </c>
      <c r="M1346" s="40" t="str">
        <f>IF(LCOE_SensitivityScenarios!CE1345&gt;'OnSSET_original_NoMG-PV-Diesel'!V1345,'OnSSET_original_NoMG-PV-Diesel'!U1345,LCOE_SensitivityScenarios!CF1345)</f>
        <v>SA_PV</v>
      </c>
      <c r="N1346" s="39" t="str">
        <f>IF(LCOE_SensitivityScenarios!CJ1345&gt;'OnSSET_original_NoMG-PV-Diesel'!AE1345,'OnSSET_original_NoMG-PV-Diesel'!AD1345,LCOE_SensitivityScenarios!CK1345)</f>
        <v>SA_Diesel</v>
      </c>
      <c r="O1346" s="39" t="str">
        <f>IF(LCOE_SensitivityScenarios!CO1345&gt;'OnSSET_original_NoMG-PV-Diesel'!AE1345,'OnSSET_original_NoMG-PV-Diesel'!AD1345,LCOE_SensitivityScenarios!CP1345)</f>
        <v>SA_Diesel</v>
      </c>
      <c r="P1346" s="40" t="str">
        <f>IF(LCOE_SensitivityScenarios!CT1345&gt;'OnSSET_original_NoMG-PV-Diesel'!AE1345,'OnSSET_original_NoMG-PV-Diesel'!AD1345,LCOE_SensitivityScenarios!CU1345)</f>
        <v>SA_Diesel</v>
      </c>
      <c r="Q1346" s="38">
        <f>IF(LCOE_SensitivityScenarios!BF1345&gt;'OnSSET_original_NoMG-PV-Diesel'!M1345,'OnSSET_original_NoMG-PV-Diesel'!M1345,LCOE_SensitivityScenarios!BF1345)</f>
        <v>0.48782367849207398</v>
      </c>
      <c r="R1346" s="28">
        <f>MIN('OnSSET_original_NoMG-PV-Diesel'!E1345:I1345,LCOE_SensitivityScenarios!BK1345)</f>
        <v>0.48782367849207398</v>
      </c>
      <c r="S1346" s="28">
        <f>MIN('OnSSET_original_NoMG-PV-Diesel'!E1345:I1345,LCOE_SensitivityScenarios!BP1345)</f>
        <v>0.48782367849207398</v>
      </c>
      <c r="T1346" s="27">
        <f>MIN('OnSSET_original_NoMG-PV-Diesel'!N1345:R1345,LCOE_SensitivityScenarios!BU1345)</f>
        <v>0.47723934042623339</v>
      </c>
      <c r="U1346" s="28">
        <f>MIN('OnSSET_original_NoMG-PV-Diesel'!N1345:R1345,LCOE_SensitivityScenarios!BZ1345)</f>
        <v>0.44029783243423337</v>
      </c>
      <c r="V1346" s="29">
        <f>MIN('OnSSET_original_NoMG-PV-Diesel'!N1345:R1345,LCOE_SensitivityScenarios!CE1345)</f>
        <v>0.48782367849207398</v>
      </c>
      <c r="W1346" s="28">
        <f>MIN('OnSSET_original_NoMG-PV-Diesel'!W1345:AA1345,LCOE_SensitivityScenarios!CJ1345)</f>
        <v>0.26631641171134401</v>
      </c>
      <c r="X1346" s="28">
        <f>MIN('OnSSET_original_NoMG-PV-Diesel'!W1345:AA1345,LCOE_SensitivityScenarios!CO1345)</f>
        <v>0.26631641171134401</v>
      </c>
      <c r="Y1346" s="29">
        <f>MIN('OnSSET_original_NoMG-PV-Diesel'!W1345:AA1345,LCOE_SensitivityScenarios!CT1345)</f>
        <v>0.26631641171134401</v>
      </c>
      <c r="Z1346">
        <f>IF(H1346='OnSSET_original_NoMG-PV-Diesel'!L1345,'OnSSET_original_NoMG-PV-Diesel'!K1345,"wait")</f>
        <v>23.2444562955442</v>
      </c>
      <c r="AA1346">
        <f>IF(I1346='OnSSET_original_NoMG-PV-Diesel'!L1345,'OnSSET_original_NoMG-PV-Diesel'!K1345,"wait")</f>
        <v>23.2444562955442</v>
      </c>
      <c r="AB1346">
        <f>IF(J1346='OnSSET_original_NoMG-PV-Diesel'!L1345,'OnSSET_original_NoMG-PV-Diesel'!K1345,"wait")</f>
        <v>23.2444562955442</v>
      </c>
      <c r="AC1346">
        <f>VLOOKUP(B1346,[4]s3!$A$2:$T$275,20,FALSE)</f>
        <v>13.843999999999999</v>
      </c>
      <c r="AD1346" t="str">
        <f>IF(L1346='OnSSET_original_NoMG-PV-Diesel'!U1345,'OnSSET_original_NoMG-PV-Diesel'!T1345,"wait")</f>
        <v>wait</v>
      </c>
      <c r="AE1346">
        <f>IF(M1346='OnSSET_original_NoMG-PV-Diesel'!U1345,'OnSSET_original_NoMG-PV-Diesel'!T1345,"wait")</f>
        <v>23.2444562955442</v>
      </c>
      <c r="AF1346">
        <f>IF(N1346='OnSSET_original_NoMG-PV-Diesel'!AD1345,'OnSSET_original_NoMG-PV-Diesel'!AC1345,"wait")</f>
        <v>16.6118258210759</v>
      </c>
      <c r="AG1346">
        <f>IF(O1346='OnSSET_original_NoMG-PV-Diesel'!AD1345,'OnSSET_original_NoMG-PV-Diesel'!AC1345,"wait")</f>
        <v>16.6118258210759</v>
      </c>
      <c r="AH1346">
        <f>IF(P1346='OnSSET_original_NoMG-PV-Diesel'!AD1345,'OnSSET_original_NoMG-PV-Diesel'!AC1345,"wait")</f>
        <v>16.6118258210759</v>
      </c>
      <c r="AR1346">
        <v>42.948</v>
      </c>
      <c r="AS1346">
        <v>36.486999999999902</v>
      </c>
      <c r="AT1346">
        <v>2.8479999999999999</v>
      </c>
      <c r="AU1346">
        <v>2.7639999999999998</v>
      </c>
      <c r="AV1346">
        <v>64572.5478</v>
      </c>
      <c r="AW1346">
        <v>0</v>
      </c>
      <c r="AX1346">
        <v>14522.060149999999</v>
      </c>
      <c r="AZ1346">
        <f>SUMIF([1]base!$A$2:$A$169,B1346,[1]base!$V$2:$V$169)</f>
        <v>0</v>
      </c>
      <c r="BA1346">
        <f>SUMIF([2]s1!$A$2:$A$275,B1346,[2]s1!$U$2:$U$275)</f>
        <v>0</v>
      </c>
      <c r="BB1346">
        <f>SUMIF([3]s2!$A$2:$A$115,B1346,[3]s2!$U$2:$U$115)</f>
        <v>0</v>
      </c>
      <c r="BC1346">
        <f>SUMIF([4]s3!$A$2:$A$245,B1346,[4]s3!$U$2:$U$245)</f>
        <v>20610.82</v>
      </c>
      <c r="BD1346">
        <f>SUMIF([5]s4!$A$2:$A$74,B1346,[5]s4!$U$2:$U$74)</f>
        <v>0</v>
      </c>
      <c r="BF1346">
        <f t="shared" si="105"/>
        <v>0</v>
      </c>
      <c r="BG1346">
        <f t="shared" si="106"/>
        <v>0</v>
      </c>
      <c r="BH1346">
        <f t="shared" si="107"/>
        <v>0</v>
      </c>
      <c r="BI1346">
        <f t="shared" si="108"/>
        <v>99705.427950000012</v>
      </c>
      <c r="BJ1346">
        <f t="shared" si="109"/>
        <v>0</v>
      </c>
      <c r="BL1346" t="s">
        <v>114</v>
      </c>
      <c r="BM1346" s="23">
        <v>117849.3934</v>
      </c>
      <c r="BN1346" s="23">
        <v>23.2444563</v>
      </c>
      <c r="BP1346" t="s">
        <v>186</v>
      </c>
      <c r="BQ1346" s="23">
        <v>117849.3934</v>
      </c>
      <c r="BR1346" s="23">
        <v>23.2444563</v>
      </c>
      <c r="BT1346" t="s">
        <v>183</v>
      </c>
      <c r="BU1346" s="23">
        <v>20598.845020000001</v>
      </c>
      <c r="BV1346" s="23">
        <v>16.61182582</v>
      </c>
    </row>
    <row r="1347" spans="1:74" x14ac:dyDescent="0.25">
      <c r="A1347">
        <v>1</v>
      </c>
      <c r="B1347" s="15">
        <v>18970</v>
      </c>
      <c r="C1347" s="15">
        <v>-67.112454540000002</v>
      </c>
      <c r="D1347" s="15">
        <v>-15.986218170000001</v>
      </c>
      <c r="E1347" s="16">
        <v>1</v>
      </c>
      <c r="F1347" s="19">
        <v>20879.292605819501</v>
      </c>
      <c r="G1347" s="19">
        <v>58.554345229350545</v>
      </c>
      <c r="H1347" s="16" t="str">
        <f>IF(LCOE_SensitivityScenarios!BF1346&gt;'OnSSET_original_NoMG-PV-Diesel'!M1346,'OnSSET_original_NoMG-PV-Diesel'!L1346,LCOE_SensitivityScenarios!BG1346)</f>
        <v>SA_PV</v>
      </c>
      <c r="I1347" s="39" t="str">
        <f>IF(LCOE_SensitivityScenarios!BK1346&gt;'OnSSET_original_NoMG-PV-Diesel'!M1346,'OnSSET_original_NoMG-PV-Diesel'!L1346,LCOE_SensitivityScenarios!BL1346)</f>
        <v>SA_PV</v>
      </c>
      <c r="J1347" s="39" t="str">
        <f>IF(LCOE_SensitivityScenarios!BP1346&gt;'OnSSET_original_NoMG-PV-Diesel'!M1346,'OnSSET_original_NoMG-PV-Diesel'!L1346,LCOE_SensitivityScenarios!BQ1346)</f>
        <v>SA_PV</v>
      </c>
      <c r="K1347" s="38" t="str">
        <f>IF(LCOE_SensitivityScenarios!BU1346&gt;'OnSSET_original_NoMG-PV-Diesel'!V1346,'OnSSET_original_NoMG-PV-Diesel'!U1346,LCOE_SensitivityScenarios!BV1346)</f>
        <v>SA_Diesel</v>
      </c>
      <c r="L1347" s="39" t="str">
        <f>IF(LCOE_SensitivityScenarios!BZ1346&gt;'OnSSET_original_NoMG-PV-Diesel'!V1346,'OnSSET_original_NoMG-PV-Diesel'!U1346,LCOE_SensitivityScenarios!CA1346)</f>
        <v>SA_Diesel</v>
      </c>
      <c r="M1347" s="40" t="str">
        <f>IF(LCOE_SensitivityScenarios!CE1346&gt;'OnSSET_original_NoMG-PV-Diesel'!V1346,'OnSSET_original_NoMG-PV-Diesel'!U1346,LCOE_SensitivityScenarios!CF1346)</f>
        <v>SA_Diesel</v>
      </c>
      <c r="N1347" s="39" t="str">
        <f>IF(LCOE_SensitivityScenarios!CJ1346&gt;'OnSSET_original_NoMG-PV-Diesel'!AE1346,'OnSSET_original_NoMG-PV-Diesel'!AD1346,LCOE_SensitivityScenarios!CK1346)</f>
        <v>SA_Diesel</v>
      </c>
      <c r="O1347" s="39" t="str">
        <f>IF(LCOE_SensitivityScenarios!CO1346&gt;'OnSSET_original_NoMG-PV-Diesel'!AE1346,'OnSSET_original_NoMG-PV-Diesel'!AD1346,LCOE_SensitivityScenarios!CP1346)</f>
        <v>SA_Diesel</v>
      </c>
      <c r="P1347" s="40" t="str">
        <f>IF(LCOE_SensitivityScenarios!CT1346&gt;'OnSSET_original_NoMG-PV-Diesel'!AE1346,'OnSSET_original_NoMG-PV-Diesel'!AD1346,LCOE_SensitivityScenarios!CU1346)</f>
        <v>SA_Diesel</v>
      </c>
      <c r="Q1347" s="38">
        <f>IF(LCOE_SensitivityScenarios!BF1346&gt;'OnSSET_original_NoMG-PV-Diesel'!M1346,'OnSSET_original_NoMG-PV-Diesel'!M1346,LCOE_SensitivityScenarios!BF1346)</f>
        <v>0.55295848723573804</v>
      </c>
      <c r="R1347" s="28">
        <f>MIN('OnSSET_original_NoMG-PV-Diesel'!E1346:I1346,LCOE_SensitivityScenarios!BK1346)</f>
        <v>0.55295848723573804</v>
      </c>
      <c r="S1347" s="28">
        <f>MIN('OnSSET_original_NoMG-PV-Diesel'!E1346:I1346,LCOE_SensitivityScenarios!BP1346)</f>
        <v>0.55295848723573804</v>
      </c>
      <c r="T1347" s="27">
        <f>MIN('OnSSET_original_NoMG-PV-Diesel'!N1346:R1346,LCOE_SensitivityScenarios!BU1346)</f>
        <v>0.53245887827648397</v>
      </c>
      <c r="U1347" s="28">
        <f>MIN('OnSSET_original_NoMG-PV-Diesel'!N1346:R1346,LCOE_SensitivityScenarios!BZ1346)</f>
        <v>0.53245887827648397</v>
      </c>
      <c r="V1347" s="29">
        <f>MIN('OnSSET_original_NoMG-PV-Diesel'!N1346:R1346,LCOE_SensitivityScenarios!CE1346)</f>
        <v>0.53245887827648397</v>
      </c>
      <c r="W1347" s="28">
        <f>MIN('OnSSET_original_NoMG-PV-Diesel'!W1346:AA1346,LCOE_SensitivityScenarios!CJ1346)</f>
        <v>0.25424949886960002</v>
      </c>
      <c r="X1347" s="28">
        <f>MIN('OnSSET_original_NoMG-PV-Diesel'!W1346:AA1346,LCOE_SensitivityScenarios!CO1346)</f>
        <v>0.25424949886960002</v>
      </c>
      <c r="Y1347" s="29">
        <f>MIN('OnSSET_original_NoMG-PV-Diesel'!W1346:AA1346,LCOE_SensitivityScenarios!CT1346)</f>
        <v>0.25424949886960002</v>
      </c>
      <c r="Z1347">
        <f>IF(H1347='OnSSET_original_NoMG-PV-Diesel'!L1346,'OnSSET_original_NoMG-PV-Diesel'!K1346,"wait")</f>
        <v>13.264273302725</v>
      </c>
      <c r="AA1347">
        <f>IF(I1347='OnSSET_original_NoMG-PV-Diesel'!L1346,'OnSSET_original_NoMG-PV-Diesel'!K1346,"wait")</f>
        <v>13.264273302725</v>
      </c>
      <c r="AB1347">
        <f>IF(J1347='OnSSET_original_NoMG-PV-Diesel'!L1346,'OnSSET_original_NoMG-PV-Diesel'!K1346,"wait")</f>
        <v>13.264273302725</v>
      </c>
      <c r="AC1347">
        <f>IF(K1347='OnSSET_original_NoMG-PV-Diesel'!U1346,'OnSSET_original_NoMG-PV-Diesel'!T1346,"wait")</f>
        <v>9.5339235643011708</v>
      </c>
      <c r="AD1347">
        <f>IF(L1347='OnSSET_original_NoMG-PV-Diesel'!U1346,'OnSSET_original_NoMG-PV-Diesel'!T1346,"wait")</f>
        <v>9.5339235643011708</v>
      </c>
      <c r="AE1347">
        <f>IF(M1347='OnSSET_original_NoMG-PV-Diesel'!U1346,'OnSSET_original_NoMG-PV-Diesel'!T1346,"wait")</f>
        <v>9.5339235643011708</v>
      </c>
      <c r="AF1347">
        <f>IF(N1347='OnSSET_original_NoMG-PV-Diesel'!AD1346,'OnSSET_original_NoMG-PV-Diesel'!AC1346,"wait")</f>
        <v>9.5339235643011708</v>
      </c>
      <c r="AG1347">
        <f>IF(O1347='OnSSET_original_NoMG-PV-Diesel'!AD1346,'OnSSET_original_NoMG-PV-Diesel'!AC1346,"wait")</f>
        <v>9.5339235643011708</v>
      </c>
      <c r="AH1347">
        <f>IF(P1347='OnSSET_original_NoMG-PV-Diesel'!AD1346,'OnSSET_original_NoMG-PV-Diesel'!AC1346,"wait")</f>
        <v>9.5339235643011708</v>
      </c>
      <c r="AR1347">
        <v>50.136000000000003</v>
      </c>
      <c r="AS1347">
        <v>50.136000000000003</v>
      </c>
      <c r="AT1347">
        <v>0.755</v>
      </c>
      <c r="AU1347">
        <v>6.5000000000000002E-2</v>
      </c>
      <c r="AV1347">
        <v>58509.1976</v>
      </c>
      <c r="AW1347">
        <v>0</v>
      </c>
      <c r="AX1347">
        <v>11770.511909999999</v>
      </c>
      <c r="AZ1347">
        <f>SUMIF([1]base!$A$2:$A$169,B1347,[1]base!$V$2:$V$169)</f>
        <v>0</v>
      </c>
      <c r="BA1347">
        <f>SUMIF([2]s1!$A$2:$A$275,B1347,[2]s1!$U$2:$U$275)</f>
        <v>0</v>
      </c>
      <c r="BB1347">
        <f>SUMIF([3]s2!$A$2:$A$115,B1347,[3]s2!$U$2:$U$115)</f>
        <v>0</v>
      </c>
      <c r="BC1347">
        <f>SUMIF([4]s3!$A$2:$A$245,B1347,[4]s3!$U$2:$U$245)</f>
        <v>0</v>
      </c>
      <c r="BD1347">
        <f>SUMIF([5]s4!$A$2:$A$74,B1347,[5]s4!$U$2:$U$74)</f>
        <v>0</v>
      </c>
      <c r="BF1347">
        <f t="shared" si="105"/>
        <v>0</v>
      </c>
      <c r="BG1347">
        <f t="shared" si="106"/>
        <v>0</v>
      </c>
      <c r="BH1347">
        <f t="shared" si="107"/>
        <v>0</v>
      </c>
      <c r="BI1347">
        <f t="shared" si="108"/>
        <v>0</v>
      </c>
      <c r="BJ1347">
        <f t="shared" si="109"/>
        <v>0</v>
      </c>
      <c r="BL1347" t="s">
        <v>114</v>
      </c>
      <c r="BM1347" s="23">
        <v>76667.499689999997</v>
      </c>
      <c r="BN1347" s="23">
        <v>13.264273299999999</v>
      </c>
      <c r="BP1347" t="s">
        <v>183</v>
      </c>
      <c r="BQ1347" s="23">
        <v>11822.169099999999</v>
      </c>
      <c r="BR1347" s="23">
        <v>9.5339235640000002</v>
      </c>
      <c r="BT1347" t="s">
        <v>183</v>
      </c>
      <c r="BU1347" s="23">
        <v>11822.169099999999</v>
      </c>
      <c r="BV1347" s="23">
        <v>9.5339235640000002</v>
      </c>
    </row>
    <row r="1348" spans="1:74" x14ac:dyDescent="0.25">
      <c r="A1348">
        <v>1</v>
      </c>
      <c r="B1348" s="15">
        <v>18983</v>
      </c>
      <c r="C1348" s="15">
        <v>-67.194985160000002</v>
      </c>
      <c r="D1348" s="15">
        <v>-15.990912610000001</v>
      </c>
      <c r="E1348" s="16">
        <v>1</v>
      </c>
      <c r="F1348" s="19">
        <v>25348.213920332801</v>
      </c>
      <c r="G1348" s="19">
        <v>71.463073300702433</v>
      </c>
      <c r="H1348" s="16" t="str">
        <f>IF(LCOE_SensitivityScenarios!BF1347&gt;'OnSSET_original_NoMG-PV-Diesel'!M1347,'OnSSET_original_NoMG-PV-Diesel'!L1347,LCOE_SensitivityScenarios!BG1347)</f>
        <v>SA_PV</v>
      </c>
      <c r="I1348" s="39" t="str">
        <f>IF(LCOE_SensitivityScenarios!BK1347&gt;'OnSSET_original_NoMG-PV-Diesel'!M1347,'OnSSET_original_NoMG-PV-Diesel'!L1347,LCOE_SensitivityScenarios!BL1347)</f>
        <v>SA_PV</v>
      </c>
      <c r="J1348" s="39" t="str">
        <f>IF(LCOE_SensitivityScenarios!BP1347&gt;'OnSSET_original_NoMG-PV-Diesel'!M1347,'OnSSET_original_NoMG-PV-Diesel'!L1347,LCOE_SensitivityScenarios!BQ1347)</f>
        <v>SA_PV</v>
      </c>
      <c r="K1348" s="38" t="str">
        <f>IF(LCOE_SensitivityScenarios!BU1347&gt;'OnSSET_original_NoMG-PV-Diesel'!V1347,'OnSSET_original_NoMG-PV-Diesel'!U1347,LCOE_SensitivityScenarios!BV1347)</f>
        <v>SA_Diesel</v>
      </c>
      <c r="L1348" s="39" t="str">
        <f>IF(LCOE_SensitivityScenarios!BZ1347&gt;'OnSSET_original_NoMG-PV-Diesel'!V1347,'OnSSET_original_NoMG-PV-Diesel'!U1347,LCOE_SensitivityScenarios!CA1347)</f>
        <v>SA_Diesel</v>
      </c>
      <c r="M1348" s="40" t="str">
        <f>IF(LCOE_SensitivityScenarios!CE1347&gt;'OnSSET_original_NoMG-PV-Diesel'!V1347,'OnSSET_original_NoMG-PV-Diesel'!U1347,LCOE_SensitivityScenarios!CF1347)</f>
        <v>SA_Diesel</v>
      </c>
      <c r="N1348" s="39" t="str">
        <f>IF(LCOE_SensitivityScenarios!CJ1347&gt;'OnSSET_original_NoMG-PV-Diesel'!AE1347,'OnSSET_original_NoMG-PV-Diesel'!AD1347,LCOE_SensitivityScenarios!CK1347)</f>
        <v>SA_Diesel</v>
      </c>
      <c r="O1348" s="39" t="str">
        <f>IF(LCOE_SensitivityScenarios!CO1347&gt;'OnSSET_original_NoMG-PV-Diesel'!AE1347,'OnSSET_original_NoMG-PV-Diesel'!AD1347,LCOE_SensitivityScenarios!CP1347)</f>
        <v>SA_Diesel</v>
      </c>
      <c r="P1348" s="40" t="str">
        <f>IF(LCOE_SensitivityScenarios!CT1347&gt;'OnSSET_original_NoMG-PV-Diesel'!AE1347,'OnSSET_original_NoMG-PV-Diesel'!AD1347,LCOE_SensitivityScenarios!CU1347)</f>
        <v>SA_Diesel</v>
      </c>
      <c r="Q1348" s="38">
        <f>IF(LCOE_SensitivityScenarios!BF1347&gt;'OnSSET_original_NoMG-PV-Diesel'!M1347,'OnSSET_original_NoMG-PV-Diesel'!M1347,LCOE_SensitivityScenarios!BF1347)</f>
        <v>0.53639733453982597</v>
      </c>
      <c r="R1348" s="28">
        <f>MIN('OnSSET_original_NoMG-PV-Diesel'!E1347:I1347,LCOE_SensitivityScenarios!BK1347)</f>
        <v>0.53639733453982597</v>
      </c>
      <c r="S1348" s="28">
        <f>MIN('OnSSET_original_NoMG-PV-Diesel'!E1347:I1347,LCOE_SensitivityScenarios!BP1347)</f>
        <v>0.53639733453982597</v>
      </c>
      <c r="T1348" s="27">
        <f>MIN('OnSSET_original_NoMG-PV-Diesel'!N1347:R1347,LCOE_SensitivityScenarios!BU1347)</f>
        <v>0.40810263760184101</v>
      </c>
      <c r="U1348" s="28">
        <f>MIN('OnSSET_original_NoMG-PV-Diesel'!N1347:R1347,LCOE_SensitivityScenarios!BZ1347)</f>
        <v>0.40810263760184101</v>
      </c>
      <c r="V1348" s="29">
        <f>MIN('OnSSET_original_NoMG-PV-Diesel'!N1347:R1347,LCOE_SensitivityScenarios!CE1347)</f>
        <v>0.40810263760184101</v>
      </c>
      <c r="W1348" s="28">
        <f>MIN('OnSSET_original_NoMG-PV-Diesel'!W1347:AA1347,LCOE_SensitivityScenarios!CJ1347)</f>
        <v>0.21201530392349399</v>
      </c>
      <c r="X1348" s="28">
        <f>MIN('OnSSET_original_NoMG-PV-Diesel'!W1347:AA1347,LCOE_SensitivityScenarios!CO1347)</f>
        <v>0.21201530392349399</v>
      </c>
      <c r="Y1348" s="29">
        <f>MIN('OnSSET_original_NoMG-PV-Diesel'!W1347:AA1347,LCOE_SensitivityScenarios!CT1347)</f>
        <v>0.21201530392349399</v>
      </c>
      <c r="Z1348">
        <f>IF(H1348='OnSSET_original_NoMG-PV-Diesel'!L1347,'OnSSET_original_NoMG-PV-Diesel'!K1347,"wait")</f>
        <v>15.621010612148099</v>
      </c>
      <c r="AA1348">
        <f>IF(I1348='OnSSET_original_NoMG-PV-Diesel'!L1347,'OnSSET_original_NoMG-PV-Diesel'!K1347,"wait")</f>
        <v>15.621010612148099</v>
      </c>
      <c r="AB1348">
        <f>IF(J1348='OnSSET_original_NoMG-PV-Diesel'!L1347,'OnSSET_original_NoMG-PV-Diesel'!K1347,"wait")</f>
        <v>15.621010612148099</v>
      </c>
      <c r="AC1348">
        <f>IF(K1348='OnSSET_original_NoMG-PV-Diesel'!U1347,'OnSSET_original_NoMG-PV-Diesel'!T1347,"wait")</f>
        <v>11.5745269042615</v>
      </c>
      <c r="AD1348">
        <f>IF(L1348='OnSSET_original_NoMG-PV-Diesel'!U1347,'OnSSET_original_NoMG-PV-Diesel'!T1347,"wait")</f>
        <v>11.5745269042615</v>
      </c>
      <c r="AE1348">
        <f>IF(M1348='OnSSET_original_NoMG-PV-Diesel'!U1347,'OnSSET_original_NoMG-PV-Diesel'!T1347,"wait")</f>
        <v>11.5745269042615</v>
      </c>
      <c r="AF1348">
        <f>IF(N1348='OnSSET_original_NoMG-PV-Diesel'!AD1347,'OnSSET_original_NoMG-PV-Diesel'!AC1347,"wait")</f>
        <v>11.5745269042615</v>
      </c>
      <c r="AG1348">
        <f>IF(O1348='OnSSET_original_NoMG-PV-Diesel'!AD1347,'OnSSET_original_NoMG-PV-Diesel'!AC1347,"wait")</f>
        <v>11.5745269042615</v>
      </c>
      <c r="AH1348">
        <f>IF(P1348='OnSSET_original_NoMG-PV-Diesel'!AD1347,'OnSSET_original_NoMG-PV-Diesel'!AC1347,"wait")</f>
        <v>11.5745269042615</v>
      </c>
      <c r="AR1348">
        <v>41.152999999999999</v>
      </c>
      <c r="AS1348">
        <v>41.152999999999999</v>
      </c>
      <c r="AT1348">
        <v>0.153</v>
      </c>
      <c r="AU1348">
        <v>0.14299999999999999</v>
      </c>
      <c r="AV1348">
        <v>61282.97982</v>
      </c>
      <c r="AW1348">
        <v>0</v>
      </c>
      <c r="AX1348">
        <v>12993.42224</v>
      </c>
      <c r="AZ1348">
        <f>SUMIF([1]base!$A$2:$A$169,B1348,[1]base!$V$2:$V$169)</f>
        <v>0</v>
      </c>
      <c r="BA1348">
        <f>SUMIF([2]s1!$A$2:$A$275,B1348,[2]s1!$U$2:$U$275)</f>
        <v>0</v>
      </c>
      <c r="BB1348">
        <f>SUMIF([3]s2!$A$2:$A$115,B1348,[3]s2!$U$2:$U$115)</f>
        <v>0</v>
      </c>
      <c r="BC1348">
        <f>SUMIF([4]s3!$A$2:$A$245,B1348,[4]s3!$U$2:$U$245)</f>
        <v>0</v>
      </c>
      <c r="BD1348">
        <f>SUMIF([5]s4!$A$2:$A$74,B1348,[5]s4!$U$2:$U$74)</f>
        <v>0</v>
      </c>
      <c r="BF1348">
        <f t="shared" si="105"/>
        <v>0</v>
      </c>
      <c r="BG1348">
        <f t="shared" si="106"/>
        <v>0</v>
      </c>
      <c r="BH1348">
        <f t="shared" si="107"/>
        <v>0</v>
      </c>
      <c r="BI1348">
        <f t="shared" si="108"/>
        <v>0</v>
      </c>
      <c r="BJ1348">
        <f t="shared" si="109"/>
        <v>0</v>
      </c>
      <c r="BL1348" t="s">
        <v>114</v>
      </c>
      <c r="BM1348" s="23">
        <v>90289.441340000005</v>
      </c>
      <c r="BN1348" s="23">
        <v>15.621010610000001</v>
      </c>
      <c r="BP1348" t="s">
        <v>183</v>
      </c>
      <c r="BQ1348" s="23">
        <v>14352.539479999999</v>
      </c>
      <c r="BR1348" s="23">
        <v>11.5745269</v>
      </c>
      <c r="BT1348" t="s">
        <v>183</v>
      </c>
      <c r="BU1348" s="23">
        <v>14352.539479999999</v>
      </c>
      <c r="BV1348" s="23">
        <v>11.5745269</v>
      </c>
    </row>
    <row r="1349" spans="1:74" x14ac:dyDescent="0.25">
      <c r="A1349">
        <v>1</v>
      </c>
      <c r="B1349" s="15">
        <v>19007</v>
      </c>
      <c r="C1349" s="15">
        <v>-67.188435470000002</v>
      </c>
      <c r="D1349" s="15">
        <v>-16.200965530000001</v>
      </c>
      <c r="E1349" s="16">
        <v>1</v>
      </c>
      <c r="F1349" s="19">
        <v>48971.9863070438</v>
      </c>
      <c r="G1349" s="19">
        <v>141.23372993534642</v>
      </c>
      <c r="H1349" s="16" t="str">
        <f>IF(LCOE_SensitivityScenarios!BF1348&gt;'OnSSET_original_NoMG-PV-Diesel'!M1348,'OnSSET_original_NoMG-PV-Diesel'!L1348,LCOE_SensitivityScenarios!BG1348)</f>
        <v>MG_Hybrid</v>
      </c>
      <c r="I1349" s="39" t="str">
        <f>IF(LCOE_SensitivityScenarios!BK1348&gt;'OnSSET_original_NoMG-PV-Diesel'!M1348,'OnSSET_original_NoMG-PV-Diesel'!L1348,LCOE_SensitivityScenarios!BL1348)</f>
        <v>MG_Hybrid</v>
      </c>
      <c r="J1349" s="39" t="str">
        <f>IF(LCOE_SensitivityScenarios!BP1348&gt;'OnSSET_original_NoMG-PV-Diesel'!M1348,'OnSSET_original_NoMG-PV-Diesel'!L1348,LCOE_SensitivityScenarios!BQ1348)</f>
        <v>SA_Diesel</v>
      </c>
      <c r="K1349" s="38" t="str">
        <f>IF(LCOE_SensitivityScenarios!BU1348&gt;'OnSSET_original_NoMG-PV-Diesel'!V1348,'OnSSET_original_NoMG-PV-Diesel'!U1348,LCOE_SensitivityScenarios!BV1348)</f>
        <v>SA_Diesel</v>
      </c>
      <c r="L1349" s="39" t="str">
        <f>IF(LCOE_SensitivityScenarios!BZ1348&gt;'OnSSET_original_NoMG-PV-Diesel'!V1348,'OnSSET_original_NoMG-PV-Diesel'!U1348,LCOE_SensitivityScenarios!CA1348)</f>
        <v>SA_Diesel</v>
      </c>
      <c r="M1349" s="40" t="str">
        <f>IF(LCOE_SensitivityScenarios!CE1348&gt;'OnSSET_original_NoMG-PV-Diesel'!V1348,'OnSSET_original_NoMG-PV-Diesel'!U1348,LCOE_SensitivityScenarios!CF1348)</f>
        <v>SA_Diesel</v>
      </c>
      <c r="N1349" s="39" t="str">
        <f>IF(LCOE_SensitivityScenarios!CJ1348&gt;'OnSSET_original_NoMG-PV-Diesel'!AE1348,'OnSSET_original_NoMG-PV-Diesel'!AD1348,LCOE_SensitivityScenarios!CK1348)</f>
        <v>SA_Diesel</v>
      </c>
      <c r="O1349" s="39" t="str">
        <f>IF(LCOE_SensitivityScenarios!CO1348&gt;'OnSSET_original_NoMG-PV-Diesel'!AE1348,'OnSSET_original_NoMG-PV-Diesel'!AD1348,LCOE_SensitivityScenarios!CP1348)</f>
        <v>SA_Diesel</v>
      </c>
      <c r="P1349" s="40" t="str">
        <f>IF(LCOE_SensitivityScenarios!CT1348&gt;'OnSSET_original_NoMG-PV-Diesel'!AE1348,'OnSSET_original_NoMG-PV-Diesel'!AD1348,LCOE_SensitivityScenarios!CU1348)</f>
        <v>SA_Diesel</v>
      </c>
      <c r="Q1349" s="38">
        <f>IF(LCOE_SensitivityScenarios!BF1348&gt;'OnSSET_original_NoMG-PV-Diesel'!M1348,'OnSSET_original_NoMG-PV-Diesel'!M1348,LCOE_SensitivityScenarios!BF1348)</f>
        <v>0.51494141239855162</v>
      </c>
      <c r="R1349" s="28">
        <f>MIN('OnSSET_original_NoMG-PV-Diesel'!E1348:I1348,LCOE_SensitivityScenarios!BK1348)</f>
        <v>0.4779999044065516</v>
      </c>
      <c r="S1349" s="28">
        <f>MIN('OnSSET_original_NoMG-PV-Diesel'!E1348:I1348,LCOE_SensitivityScenarios!BP1348)</f>
        <v>0.53255464742602199</v>
      </c>
      <c r="T1349" s="27">
        <f>MIN('OnSSET_original_NoMG-PV-Diesel'!N1348:R1348,LCOE_SensitivityScenarios!BU1348)</f>
        <v>0.39033746036260603</v>
      </c>
      <c r="U1349" s="28">
        <f>MIN('OnSSET_original_NoMG-PV-Diesel'!N1348:R1348,LCOE_SensitivityScenarios!BZ1348)</f>
        <v>0.39033746036260603</v>
      </c>
      <c r="V1349" s="29">
        <f>MIN('OnSSET_original_NoMG-PV-Diesel'!N1348:R1348,LCOE_SensitivityScenarios!CE1348)</f>
        <v>0.39033746036260603</v>
      </c>
      <c r="W1349" s="28">
        <f>MIN('OnSSET_original_NoMG-PV-Diesel'!W1348:AA1348,LCOE_SensitivityScenarios!CJ1348)</f>
        <v>0.205981847502622</v>
      </c>
      <c r="X1349" s="28">
        <f>MIN('OnSSET_original_NoMG-PV-Diesel'!W1348:AA1348,LCOE_SensitivityScenarios!CO1348)</f>
        <v>0.205981847502622</v>
      </c>
      <c r="Y1349" s="29">
        <f>MIN('OnSSET_original_NoMG-PV-Diesel'!W1348:AA1348,LCOE_SensitivityScenarios!CT1348)</f>
        <v>0.205981847502622</v>
      </c>
      <c r="Z1349">
        <f>VLOOKUP(B1349,[1]base!$A$2:$U$169,21,FALSE)</f>
        <v>13.647</v>
      </c>
      <c r="AA1349">
        <f>VLOOKUP(B1349,[2]s1!$A$2:$T$275,20,FALSE)</f>
        <v>13.647</v>
      </c>
      <c r="AB1349">
        <f>IF(J1349='OnSSET_original_NoMG-PV-Diesel'!L1348,'OnSSET_original_NoMG-PV-Diesel'!K1348,"wait")</f>
        <v>22.361637583124999</v>
      </c>
      <c r="AC1349">
        <f>IF(K1349='OnSSET_original_NoMG-PV-Diesel'!U1348,'OnSSET_original_NoMG-PV-Diesel'!T1348,"wait")</f>
        <v>22.361637583124999</v>
      </c>
      <c r="AD1349">
        <f>IF(L1349='OnSSET_original_NoMG-PV-Diesel'!U1348,'OnSSET_original_NoMG-PV-Diesel'!T1348,"wait")</f>
        <v>22.361637583124999</v>
      </c>
      <c r="AE1349">
        <f>IF(M1349='OnSSET_original_NoMG-PV-Diesel'!U1348,'OnSSET_original_NoMG-PV-Diesel'!T1348,"wait")</f>
        <v>22.361637583124999</v>
      </c>
      <c r="AF1349">
        <f>IF(N1349='OnSSET_original_NoMG-PV-Diesel'!AD1348,'OnSSET_original_NoMG-PV-Diesel'!AC1348,"wait")</f>
        <v>22.361637583124999</v>
      </c>
      <c r="AG1349">
        <f>IF(O1349='OnSSET_original_NoMG-PV-Diesel'!AD1348,'OnSSET_original_NoMG-PV-Diesel'!AC1348,"wait")</f>
        <v>22.361637583124999</v>
      </c>
      <c r="AH1349">
        <f>IF(P1349='OnSSET_original_NoMG-PV-Diesel'!AD1348,'OnSSET_original_NoMG-PV-Diesel'!AC1348,"wait")</f>
        <v>22.361637583124999</v>
      </c>
      <c r="AR1349" s="23">
        <v>49.345999999999997</v>
      </c>
      <c r="AS1349" s="23">
        <v>44.073</v>
      </c>
      <c r="AT1349" s="23">
        <v>4.4999999999999998E-2</v>
      </c>
      <c r="AU1349" s="23">
        <v>5.7999999999999899E-2</v>
      </c>
      <c r="AV1349" s="23">
        <v>80682.129730000001</v>
      </c>
      <c r="AW1349" s="23">
        <v>0</v>
      </c>
      <c r="AX1349" s="23">
        <v>23235.29624</v>
      </c>
      <c r="AZ1349">
        <f>SUMIF([1]base!$A$2:$A$169,B1349,[1]base!$V$2:$V$169)</f>
        <v>33491.9</v>
      </c>
      <c r="BA1349">
        <f>SUMIF([2]s1!$A$2:$A$275,B1349,[2]s1!$U$2:$U$275)</f>
        <v>33491.9</v>
      </c>
      <c r="BB1349">
        <f>SUMIF([3]s2!$A$2:$A$115,B1349,[3]s2!$U$2:$U$115)</f>
        <v>0</v>
      </c>
      <c r="BC1349">
        <f>SUMIF([4]s3!$A$2:$A$245,B1349,[4]s3!$U$2:$U$245)</f>
        <v>0</v>
      </c>
      <c r="BD1349">
        <f>SUMIF([5]s4!$A$2:$A$74,B1349,[5]s4!$U$2:$U$74)</f>
        <v>0</v>
      </c>
      <c r="BF1349">
        <f t="shared" si="105"/>
        <v>137409.32597000001</v>
      </c>
      <c r="BG1349">
        <f t="shared" si="106"/>
        <v>137409.32597000001</v>
      </c>
      <c r="BH1349">
        <f t="shared" si="107"/>
        <v>0</v>
      </c>
      <c r="BI1349">
        <f t="shared" si="108"/>
        <v>0</v>
      </c>
      <c r="BJ1349">
        <f t="shared" si="109"/>
        <v>0</v>
      </c>
      <c r="BL1349" t="s">
        <v>113</v>
      </c>
      <c r="BM1349" s="23">
        <v>27728.67425</v>
      </c>
      <c r="BN1349" s="23">
        <v>22.36163758</v>
      </c>
      <c r="BP1349" t="s">
        <v>183</v>
      </c>
      <c r="BQ1349" s="23">
        <v>27728.67425</v>
      </c>
      <c r="BR1349" s="23">
        <v>22.36163758</v>
      </c>
      <c r="BT1349" t="s">
        <v>183</v>
      </c>
      <c r="BU1349" s="23">
        <v>27728.67425</v>
      </c>
      <c r="BV1349" s="23">
        <v>22.36163758</v>
      </c>
    </row>
    <row r="1350" spans="1:74" x14ac:dyDescent="0.25">
      <c r="A1350">
        <v>1</v>
      </c>
      <c r="B1350" s="15">
        <v>19020</v>
      </c>
      <c r="C1350" s="15">
        <v>-67.322040779999995</v>
      </c>
      <c r="D1350" s="15">
        <v>-16.295086829999999</v>
      </c>
      <c r="E1350" s="16">
        <v>1</v>
      </c>
      <c r="F1350" s="19">
        <v>78797.832919685796</v>
      </c>
      <c r="G1350" s="19">
        <v>169.4111438377729</v>
      </c>
      <c r="H1350" s="16" t="str">
        <f>IF(LCOE_SensitivityScenarios!BF1349&gt;'OnSSET_original_NoMG-PV-Diesel'!M1349,'OnSSET_original_NoMG-PV-Diesel'!L1349,LCOE_SensitivityScenarios!BG1349)</f>
        <v>Grid_extension</v>
      </c>
      <c r="I1350" s="39" t="str">
        <f>IF(LCOE_SensitivityScenarios!BK1349&gt;'OnSSET_original_NoMG-PV-Diesel'!M1349,'OnSSET_original_NoMG-PV-Diesel'!L1349,LCOE_SensitivityScenarios!BL1349)</f>
        <v>MG_Hybrid</v>
      </c>
      <c r="J1350" s="39" t="str">
        <f>IF(LCOE_SensitivityScenarios!BP1349&gt;'OnSSET_original_NoMG-PV-Diesel'!M1349,'OnSSET_original_NoMG-PV-Diesel'!L1349,LCOE_SensitivityScenarios!BQ1349)</f>
        <v>Grid_extension</v>
      </c>
      <c r="K1350" s="38" t="str">
        <f>IF(LCOE_SensitivityScenarios!BU1349&gt;'OnSSET_original_NoMG-PV-Diesel'!V1349,'OnSSET_original_NoMG-PV-Diesel'!U1349,LCOE_SensitivityScenarios!BV1349)</f>
        <v>MG_Hybrid</v>
      </c>
      <c r="L1350" s="39" t="str">
        <f>IF(LCOE_SensitivityScenarios!BZ1349&gt;'OnSSET_original_NoMG-PV-Diesel'!V1349,'OnSSET_original_NoMG-PV-Diesel'!U1349,LCOE_SensitivityScenarios!CA1349)</f>
        <v>MG_Hybrid</v>
      </c>
      <c r="M1350" s="40" t="str">
        <f>IF(LCOE_SensitivityScenarios!CE1349&gt;'OnSSET_original_NoMG-PV-Diesel'!V1349,'OnSSET_original_NoMG-PV-Diesel'!U1349,LCOE_SensitivityScenarios!CF1349)</f>
        <v>MG_Hybrid</v>
      </c>
      <c r="N1350" s="39" t="str">
        <f>IF(LCOE_SensitivityScenarios!CJ1349&gt;'OnSSET_original_NoMG-PV-Diesel'!AE1349,'OnSSET_original_NoMG-PV-Diesel'!AD1349,LCOE_SensitivityScenarios!CK1349)</f>
        <v>SA_Diesel</v>
      </c>
      <c r="O1350" s="39" t="str">
        <f>IF(LCOE_SensitivityScenarios!CO1349&gt;'OnSSET_original_NoMG-PV-Diesel'!AE1349,'OnSSET_original_NoMG-PV-Diesel'!AD1349,LCOE_SensitivityScenarios!CP1349)</f>
        <v>SA_Diesel</v>
      </c>
      <c r="P1350" s="40" t="str">
        <f>IF(LCOE_SensitivityScenarios!CT1349&gt;'OnSSET_original_NoMG-PV-Diesel'!AE1349,'OnSSET_original_NoMG-PV-Diesel'!AD1349,LCOE_SensitivityScenarios!CU1349)</f>
        <v>SA_Diesel</v>
      </c>
      <c r="Q1350" s="38">
        <f>IF(LCOE_SensitivityScenarios!BF1349&gt;'OnSSET_original_NoMG-PV-Diesel'!M1349,'OnSSET_original_NoMG-PV-Diesel'!M1349,LCOE_SensitivityScenarios!BF1349)</f>
        <v>0.52271691957876099</v>
      </c>
      <c r="R1350" s="28">
        <f>MIN('OnSSET_original_NoMG-PV-Diesel'!E1349:I1349,LCOE_SensitivityScenarios!BK1349)</f>
        <v>0.49466502996940809</v>
      </c>
      <c r="S1350" s="28">
        <f>MIN('OnSSET_original_NoMG-PV-Diesel'!E1349:I1349,LCOE_SensitivityScenarios!BP1349)</f>
        <v>0.52271691957876099</v>
      </c>
      <c r="T1350" s="27">
        <f>MIN('OnSSET_original_NoMG-PV-Diesel'!N1349:R1349,LCOE_SensitivityScenarios!BU1349)</f>
        <v>0.47401431956632001</v>
      </c>
      <c r="U1350" s="28">
        <f>MIN('OnSSET_original_NoMG-PV-Diesel'!N1349:R1349,LCOE_SensitivityScenarios!BZ1349)</f>
        <v>0.43707281157431999</v>
      </c>
      <c r="V1350" s="29">
        <f>MIN('OnSSET_original_NoMG-PV-Diesel'!N1349:R1349,LCOE_SensitivityScenarios!CE1349)</f>
        <v>0.50658566552432005</v>
      </c>
      <c r="W1350" s="28">
        <f>MIN('OnSSET_original_NoMG-PV-Diesel'!W1349:AA1349,LCOE_SensitivityScenarios!CJ1349)</f>
        <v>0.284416780973961</v>
      </c>
      <c r="X1350" s="28">
        <f>MIN('OnSSET_original_NoMG-PV-Diesel'!W1349:AA1349,LCOE_SensitivityScenarios!CO1349)</f>
        <v>0.284416780973961</v>
      </c>
      <c r="Y1350" s="29">
        <f>MIN('OnSSET_original_NoMG-PV-Diesel'!W1349:AA1349,LCOE_SensitivityScenarios!CT1349)</f>
        <v>0.284416780973961</v>
      </c>
      <c r="Z1350">
        <f>IF(H1350='OnSSET_original_NoMG-PV-Diesel'!L1349,'OnSSET_original_NoMG-PV-Diesel'!K1349,"wait")</f>
        <v>20.790097966728499</v>
      </c>
      <c r="AA1350">
        <f>VLOOKUP(B1350,[2]s1!$A$2:$T$275,20,FALSE)</f>
        <v>24.459</v>
      </c>
      <c r="AB1350">
        <f>IF(J1350='OnSSET_original_NoMG-PV-Diesel'!L1349,'OnSSET_original_NoMG-PV-Diesel'!K1349,"wait")</f>
        <v>20.790097966728499</v>
      </c>
      <c r="AC1350">
        <f>VLOOKUP(B1350,[4]s3!$A$2:$T$275,20,FALSE)</f>
        <v>28.77</v>
      </c>
      <c r="AD1350" t="str">
        <f>IF(L1350='OnSSET_original_NoMG-PV-Diesel'!U1349,'OnSSET_original_NoMG-PV-Diesel'!T1349,"wait")</f>
        <v>wait</v>
      </c>
      <c r="AE1350" t="str">
        <f>IF(M1350='OnSSET_original_NoMG-PV-Diesel'!U1349,'OnSSET_original_NoMG-PV-Diesel'!T1349,"wait")</f>
        <v>wait</v>
      </c>
      <c r="AF1350">
        <f>IF(N1350='OnSSET_original_NoMG-PV-Diesel'!AD1349,'OnSSET_original_NoMG-PV-Diesel'!AC1349,"wait")</f>
        <v>35.980745625427303</v>
      </c>
      <c r="AG1350">
        <f>IF(O1350='OnSSET_original_NoMG-PV-Diesel'!AD1349,'OnSSET_original_NoMG-PV-Diesel'!AC1349,"wait")</f>
        <v>35.980745625427303</v>
      </c>
      <c r="AH1350">
        <f>IF(P1350='OnSSET_original_NoMG-PV-Diesel'!AD1349,'OnSSET_original_NoMG-PV-Diesel'!AC1349,"wait")</f>
        <v>35.980745625427303</v>
      </c>
      <c r="AR1350">
        <v>44.786000000000001</v>
      </c>
      <c r="AS1350">
        <v>29.234999999999999</v>
      </c>
      <c r="AT1350">
        <v>0.111</v>
      </c>
      <c r="AU1350">
        <v>6.8000000000000005E-2</v>
      </c>
      <c r="AV1350">
        <v>120983.4247</v>
      </c>
      <c r="AW1350">
        <v>38005.004990000001</v>
      </c>
      <c r="AX1350">
        <v>53960.918239999999</v>
      </c>
      <c r="AZ1350">
        <f>SUMIF([1]base!$A$2:$A$169,B1350,[1]base!$V$2:$V$169)</f>
        <v>0</v>
      </c>
      <c r="BA1350">
        <f>SUMIF([2]s1!$A$2:$A$275,B1350,[2]s1!$U$2:$U$275)</f>
        <v>62709</v>
      </c>
      <c r="BB1350">
        <f>SUMIF([3]s2!$A$2:$A$115,B1350,[3]s2!$U$2:$U$115)</f>
        <v>0</v>
      </c>
      <c r="BC1350">
        <f>SUMIF([4]s3!$A$2:$A$245,B1350,[4]s3!$U$2:$U$245)</f>
        <v>46674.42</v>
      </c>
      <c r="BD1350">
        <f>SUMIF([5]s4!$A$2:$A$74,B1350,[5]s4!$U$2:$U$74)</f>
        <v>0</v>
      </c>
      <c r="BF1350">
        <f t="shared" si="105"/>
        <v>0</v>
      </c>
      <c r="BG1350">
        <f t="shared" si="106"/>
        <v>275658.34793000005</v>
      </c>
      <c r="BH1350">
        <f t="shared" si="107"/>
        <v>0</v>
      </c>
      <c r="BI1350">
        <f t="shared" si="108"/>
        <v>259623.76793000003</v>
      </c>
      <c r="BJ1350">
        <f t="shared" si="109"/>
        <v>0</v>
      </c>
      <c r="BL1350" t="s">
        <v>115</v>
      </c>
      <c r="BM1350" s="23">
        <v>265749.89669999998</v>
      </c>
      <c r="BN1350" s="23">
        <v>20.790097970000001</v>
      </c>
      <c r="BP1350" t="s">
        <v>185</v>
      </c>
      <c r="BQ1350" s="23">
        <v>265749.89669999998</v>
      </c>
      <c r="BR1350" s="23">
        <v>20.790097970000001</v>
      </c>
      <c r="BT1350" t="s">
        <v>183</v>
      </c>
      <c r="BU1350" s="23">
        <v>44616.516620000002</v>
      </c>
      <c r="BV1350" s="23">
        <v>35.980745630000001</v>
      </c>
    </row>
    <row r="1351" spans="1:74" x14ac:dyDescent="0.25">
      <c r="A1351">
        <v>1</v>
      </c>
      <c r="B1351" s="15">
        <v>19027</v>
      </c>
      <c r="C1351" s="15">
        <v>-67.454342510000004</v>
      </c>
      <c r="D1351" s="15">
        <v>-15.462951260000001</v>
      </c>
      <c r="E1351" s="16">
        <v>0</v>
      </c>
      <c r="F1351" s="19">
        <v>16554.635406891401</v>
      </c>
      <c r="G1351" s="19">
        <v>62.963548959110113</v>
      </c>
      <c r="H1351" s="16" t="str">
        <f>IF(LCOE_SensitivityScenarios!BF1350&gt;'OnSSET_original_NoMG-PV-Diesel'!M1350,'OnSSET_original_NoMG-PV-Diesel'!L1350,LCOE_SensitivityScenarios!BG1350)</f>
        <v>SA_PV</v>
      </c>
      <c r="I1351" s="39" t="str">
        <f>IF(LCOE_SensitivityScenarios!BK1350&gt;'OnSSET_original_NoMG-PV-Diesel'!M1350,'OnSSET_original_NoMG-PV-Diesel'!L1350,LCOE_SensitivityScenarios!BL1350)</f>
        <v>SA_PV</v>
      </c>
      <c r="J1351" s="39" t="str">
        <f>IF(LCOE_SensitivityScenarios!BP1350&gt;'OnSSET_original_NoMG-PV-Diesel'!M1350,'OnSSET_original_NoMG-PV-Diesel'!L1350,LCOE_SensitivityScenarios!BQ1350)</f>
        <v>SA_PV</v>
      </c>
      <c r="K1351" s="38" t="str">
        <f>IF(LCOE_SensitivityScenarios!BU1350&gt;'OnSSET_original_NoMG-PV-Diesel'!V1350,'OnSSET_original_NoMG-PV-Diesel'!U1350,LCOE_SensitivityScenarios!BV1350)</f>
        <v>SA_Diesel</v>
      </c>
      <c r="L1351" s="39" t="str">
        <f>IF(LCOE_SensitivityScenarios!BZ1350&gt;'OnSSET_original_NoMG-PV-Diesel'!V1350,'OnSSET_original_NoMG-PV-Diesel'!U1350,LCOE_SensitivityScenarios!CA1350)</f>
        <v>SA_Diesel</v>
      </c>
      <c r="M1351" s="40" t="str">
        <f>IF(LCOE_SensitivityScenarios!CE1350&gt;'OnSSET_original_NoMG-PV-Diesel'!V1350,'OnSSET_original_NoMG-PV-Diesel'!U1350,LCOE_SensitivityScenarios!CF1350)</f>
        <v>SA_Diesel</v>
      </c>
      <c r="N1351" s="39" t="str">
        <f>IF(LCOE_SensitivityScenarios!CJ1350&gt;'OnSSET_original_NoMG-PV-Diesel'!AE1350,'OnSSET_original_NoMG-PV-Diesel'!AD1350,LCOE_SensitivityScenarios!CK1350)</f>
        <v>SA_Diesel</v>
      </c>
      <c r="O1351" s="39" t="str">
        <f>IF(LCOE_SensitivityScenarios!CO1350&gt;'OnSSET_original_NoMG-PV-Diesel'!AE1350,'OnSSET_original_NoMG-PV-Diesel'!AD1350,LCOE_SensitivityScenarios!CP1350)</f>
        <v>SA_Diesel</v>
      </c>
      <c r="P1351" s="40" t="str">
        <f>IF(LCOE_SensitivityScenarios!CT1350&gt;'OnSSET_original_NoMG-PV-Diesel'!AE1350,'OnSSET_original_NoMG-PV-Diesel'!AD1350,LCOE_SensitivityScenarios!CU1350)</f>
        <v>SA_Diesel</v>
      </c>
      <c r="Q1351" s="38">
        <f>IF(LCOE_SensitivityScenarios!BF1350&gt;'OnSSET_original_NoMG-PV-Diesel'!M1350,'OnSSET_original_NoMG-PV-Diesel'!M1350,LCOE_SensitivityScenarios!BF1350)</f>
        <v>0.54856743855661105</v>
      </c>
      <c r="R1351" s="28">
        <f>MIN('OnSSET_original_NoMG-PV-Diesel'!E1350:I1350,LCOE_SensitivityScenarios!BK1350)</f>
        <v>0.54856743855661105</v>
      </c>
      <c r="S1351" s="28">
        <f>MIN('OnSSET_original_NoMG-PV-Diesel'!E1350:I1350,LCOE_SensitivityScenarios!BP1350)</f>
        <v>0.54856743855661105</v>
      </c>
      <c r="T1351" s="27">
        <f>MIN('OnSSET_original_NoMG-PV-Diesel'!N1350:R1350,LCOE_SensitivityScenarios!BU1350)</f>
        <v>0.51469370103724998</v>
      </c>
      <c r="U1351" s="28">
        <f>MIN('OnSSET_original_NoMG-PV-Diesel'!N1350:R1350,LCOE_SensitivityScenarios!BZ1350)</f>
        <v>0.51469370103724998</v>
      </c>
      <c r="V1351" s="29">
        <f>MIN('OnSSET_original_NoMG-PV-Diesel'!N1350:R1350,LCOE_SensitivityScenarios!CE1350)</f>
        <v>0.51469370103724998</v>
      </c>
      <c r="W1351" s="28">
        <f>MIN('OnSSET_original_NoMG-PV-Diesel'!W1350:AA1350,LCOE_SensitivityScenarios!CJ1350)</f>
        <v>0.248216042448727</v>
      </c>
      <c r="X1351" s="28">
        <f>MIN('OnSSET_original_NoMG-PV-Diesel'!W1350:AA1350,LCOE_SensitivityScenarios!CO1350)</f>
        <v>0.248216042448727</v>
      </c>
      <c r="Y1351" s="29">
        <f>MIN('OnSSET_original_NoMG-PV-Diesel'!W1350:AA1350,LCOE_SensitivityScenarios!CT1350)</f>
        <v>0.248216042448727</v>
      </c>
      <c r="Z1351">
        <f>IF(H1351='OnSSET_original_NoMG-PV-Diesel'!L1350,'OnSSET_original_NoMG-PV-Diesel'!K1350,"wait")</f>
        <v>10.433374555298</v>
      </c>
      <c r="AA1351">
        <f>IF(I1351='OnSSET_original_NoMG-PV-Diesel'!L1350,'OnSSET_original_NoMG-PV-Diesel'!K1350,"wait")</f>
        <v>10.433374555298</v>
      </c>
      <c r="AB1351">
        <f>IF(J1351='OnSSET_original_NoMG-PV-Diesel'!L1350,'OnSSET_original_NoMG-PV-Diesel'!K1350,"wait")</f>
        <v>10.433374555298</v>
      </c>
      <c r="AC1351">
        <f>IF(K1351='OnSSET_original_NoMG-PV-Diesel'!U1350,'OnSSET_original_NoMG-PV-Diesel'!T1350,"wait")</f>
        <v>7.5591942497221103</v>
      </c>
      <c r="AD1351">
        <f>IF(L1351='OnSSET_original_NoMG-PV-Diesel'!U1350,'OnSSET_original_NoMG-PV-Diesel'!T1350,"wait")</f>
        <v>7.5591942497221103</v>
      </c>
      <c r="AE1351">
        <f>IF(M1351='OnSSET_original_NoMG-PV-Diesel'!U1350,'OnSSET_original_NoMG-PV-Diesel'!T1350,"wait")</f>
        <v>7.5591942497221103</v>
      </c>
      <c r="AF1351">
        <f>IF(N1351='OnSSET_original_NoMG-PV-Diesel'!AD1350,'OnSSET_original_NoMG-PV-Diesel'!AC1350,"wait")</f>
        <v>7.5591942497221103</v>
      </c>
      <c r="AG1351">
        <f>IF(O1351='OnSSET_original_NoMG-PV-Diesel'!AD1350,'OnSSET_original_NoMG-PV-Diesel'!AC1350,"wait")</f>
        <v>7.5591942497221103</v>
      </c>
      <c r="AH1351">
        <f>IF(P1351='OnSSET_original_NoMG-PV-Diesel'!AD1350,'OnSSET_original_NoMG-PV-Diesel'!AC1350,"wait")</f>
        <v>7.5591942497221103</v>
      </c>
      <c r="AR1351">
        <v>14.218999999999999</v>
      </c>
      <c r="AS1351">
        <v>14.218999999999999</v>
      </c>
      <c r="AT1351">
        <v>1.0900000000000001</v>
      </c>
      <c r="AU1351">
        <v>1.331</v>
      </c>
      <c r="AV1351">
        <v>49609.142979999997</v>
      </c>
      <c r="AW1351">
        <v>0</v>
      </c>
      <c r="AX1351">
        <v>8254.6447200000002</v>
      </c>
      <c r="AZ1351">
        <f>SUMIF([1]base!$A$2:$A$169,B1351,[1]base!$V$2:$V$169)</f>
        <v>0</v>
      </c>
      <c r="BA1351">
        <f>SUMIF([2]s1!$A$2:$A$275,B1351,[2]s1!$U$2:$U$275)</f>
        <v>0</v>
      </c>
      <c r="BB1351">
        <f>SUMIF([3]s2!$A$2:$A$115,B1351,[3]s2!$U$2:$U$115)</f>
        <v>0</v>
      </c>
      <c r="BC1351">
        <f>SUMIF([4]s3!$A$2:$A$245,B1351,[4]s3!$U$2:$U$245)</f>
        <v>0</v>
      </c>
      <c r="BD1351">
        <f>SUMIF([5]s4!$A$2:$A$74,B1351,[5]s4!$U$2:$U$74)</f>
        <v>0</v>
      </c>
      <c r="BF1351">
        <f t="shared" si="105"/>
        <v>0</v>
      </c>
      <c r="BG1351">
        <f t="shared" si="106"/>
        <v>0</v>
      </c>
      <c r="BH1351">
        <f t="shared" si="107"/>
        <v>0</v>
      </c>
      <c r="BI1351">
        <f t="shared" si="108"/>
        <v>0</v>
      </c>
      <c r="BJ1351">
        <f t="shared" si="109"/>
        <v>0</v>
      </c>
      <c r="BL1351" t="s">
        <v>114</v>
      </c>
      <c r="BM1351" s="23">
        <v>60304.904929999997</v>
      </c>
      <c r="BN1351" s="23">
        <v>10.433374560000001</v>
      </c>
      <c r="BP1351" t="s">
        <v>183</v>
      </c>
      <c r="BQ1351" s="23">
        <v>9373.4832339999994</v>
      </c>
      <c r="BR1351" s="23">
        <v>7.55919425</v>
      </c>
      <c r="BT1351" t="s">
        <v>183</v>
      </c>
      <c r="BU1351" s="23">
        <v>9373.4832339999994</v>
      </c>
      <c r="BV1351" s="23">
        <v>7.55919425</v>
      </c>
    </row>
    <row r="1352" spans="1:74" x14ac:dyDescent="0.25">
      <c r="A1352">
        <v>1</v>
      </c>
      <c r="B1352" s="15">
        <v>19031</v>
      </c>
      <c r="C1352" s="15">
        <v>-67.155196169999996</v>
      </c>
      <c r="D1352" s="15">
        <v>-15.885177519999999</v>
      </c>
      <c r="E1352" s="16">
        <v>1</v>
      </c>
      <c r="F1352" s="19">
        <v>17290.917634579699</v>
      </c>
      <c r="G1352" s="19">
        <v>51.362233798416476</v>
      </c>
      <c r="H1352" s="16" t="str">
        <f>IF(LCOE_SensitivityScenarios!BF1351&gt;'OnSSET_original_NoMG-PV-Diesel'!M1351,'OnSSET_original_NoMG-PV-Diesel'!L1351,LCOE_SensitivityScenarios!BG1351)</f>
        <v>SA_PV</v>
      </c>
      <c r="I1352" s="39" t="str">
        <f>IF(LCOE_SensitivityScenarios!BK1351&gt;'OnSSET_original_NoMG-PV-Diesel'!M1351,'OnSSET_original_NoMG-PV-Diesel'!L1351,LCOE_SensitivityScenarios!BL1351)</f>
        <v>SA_PV</v>
      </c>
      <c r="J1352" s="39" t="str">
        <f>IF(LCOE_SensitivityScenarios!BP1351&gt;'OnSSET_original_NoMG-PV-Diesel'!M1351,'OnSSET_original_NoMG-PV-Diesel'!L1351,LCOE_SensitivityScenarios!BQ1351)</f>
        <v>SA_PV</v>
      </c>
      <c r="K1352" s="38" t="str">
        <f>IF(LCOE_SensitivityScenarios!BU1351&gt;'OnSSET_original_NoMG-PV-Diesel'!V1351,'OnSSET_original_NoMG-PV-Diesel'!U1351,LCOE_SensitivityScenarios!BV1351)</f>
        <v>SA_PV</v>
      </c>
      <c r="L1352" s="39" t="str">
        <f>IF(LCOE_SensitivityScenarios!BZ1351&gt;'OnSSET_original_NoMG-PV-Diesel'!V1351,'OnSSET_original_NoMG-PV-Diesel'!U1351,LCOE_SensitivityScenarios!CA1351)</f>
        <v>SA_PV</v>
      </c>
      <c r="M1352" s="40" t="str">
        <f>IF(LCOE_SensitivityScenarios!CE1351&gt;'OnSSET_original_NoMG-PV-Diesel'!V1351,'OnSSET_original_NoMG-PV-Diesel'!U1351,LCOE_SensitivityScenarios!CF1351)</f>
        <v>SA_PV</v>
      </c>
      <c r="N1352" s="39" t="str">
        <f>IF(LCOE_SensitivityScenarios!CJ1351&gt;'OnSSET_original_NoMG-PV-Diesel'!AE1351,'OnSSET_original_NoMG-PV-Diesel'!AD1351,LCOE_SensitivityScenarios!CK1351)</f>
        <v>SA_Diesel</v>
      </c>
      <c r="O1352" s="39" t="str">
        <f>IF(LCOE_SensitivityScenarios!CO1351&gt;'OnSSET_original_NoMG-PV-Diesel'!AE1351,'OnSSET_original_NoMG-PV-Diesel'!AD1351,LCOE_SensitivityScenarios!CP1351)</f>
        <v>SA_Diesel</v>
      </c>
      <c r="P1352" s="40" t="str">
        <f>IF(LCOE_SensitivityScenarios!CT1351&gt;'OnSSET_original_NoMG-PV-Diesel'!AE1351,'OnSSET_original_NoMG-PV-Diesel'!AD1351,LCOE_SensitivityScenarios!CU1351)</f>
        <v>SA_Diesel</v>
      </c>
      <c r="Q1352" s="38">
        <f>IF(LCOE_SensitivityScenarios!BF1351&gt;'OnSSET_original_NoMG-PV-Diesel'!M1351,'OnSSET_original_NoMG-PV-Diesel'!M1351,LCOE_SensitivityScenarios!BF1351)</f>
        <v>0.50858835545426595</v>
      </c>
      <c r="R1352" s="28">
        <f>MIN('OnSSET_original_NoMG-PV-Diesel'!E1351:I1351,LCOE_SensitivityScenarios!BK1351)</f>
        <v>0.50858835545426595</v>
      </c>
      <c r="S1352" s="28">
        <f>MIN('OnSSET_original_NoMG-PV-Diesel'!E1351:I1351,LCOE_SensitivityScenarios!BP1351)</f>
        <v>0.50858835545426595</v>
      </c>
      <c r="T1352" s="27">
        <f>MIN('OnSSET_original_NoMG-PV-Diesel'!N1351:R1351,LCOE_SensitivityScenarios!BU1351)</f>
        <v>0.50858835545426595</v>
      </c>
      <c r="U1352" s="28">
        <f>MIN('OnSSET_original_NoMG-PV-Diesel'!N1351:R1351,LCOE_SensitivityScenarios!BZ1351)</f>
        <v>0.50858835545426595</v>
      </c>
      <c r="V1352" s="29">
        <f>MIN('OnSSET_original_NoMG-PV-Diesel'!N1351:R1351,LCOE_SensitivityScenarios!CE1351)</f>
        <v>0.50858835545426595</v>
      </c>
      <c r="W1352" s="28">
        <f>MIN('OnSSET_original_NoMG-PV-Diesel'!W1351:AA1351,LCOE_SensitivityScenarios!CJ1351)</f>
        <v>0.248216042448727</v>
      </c>
      <c r="X1352" s="28">
        <f>MIN('OnSSET_original_NoMG-PV-Diesel'!W1351:AA1351,LCOE_SensitivityScenarios!CO1351)</f>
        <v>0.248216042448727</v>
      </c>
      <c r="Y1352" s="29">
        <f>MIN('OnSSET_original_NoMG-PV-Diesel'!W1351:AA1351,LCOE_SensitivityScenarios!CT1351)</f>
        <v>0.248216042448727</v>
      </c>
      <c r="Z1352">
        <f>IF(H1352='OnSSET_original_NoMG-PV-Diesel'!L1351,'OnSSET_original_NoMG-PV-Diesel'!K1351,"wait")</f>
        <v>11.5180639718756</v>
      </c>
      <c r="AA1352">
        <f>IF(I1352='OnSSET_original_NoMG-PV-Diesel'!L1351,'OnSSET_original_NoMG-PV-Diesel'!K1351,"wait")</f>
        <v>11.5180639718756</v>
      </c>
      <c r="AB1352">
        <f>IF(J1352='OnSSET_original_NoMG-PV-Diesel'!L1351,'OnSSET_original_NoMG-PV-Diesel'!K1351,"wait")</f>
        <v>11.5180639718756</v>
      </c>
      <c r="AC1352">
        <f>IF(K1352='OnSSET_original_NoMG-PV-Diesel'!U1351,'OnSSET_original_NoMG-PV-Diesel'!T1351,"wait")</f>
        <v>11.5180639718756</v>
      </c>
      <c r="AD1352">
        <f>IF(L1352='OnSSET_original_NoMG-PV-Diesel'!U1351,'OnSSET_original_NoMG-PV-Diesel'!T1351,"wait")</f>
        <v>11.5180639718756</v>
      </c>
      <c r="AE1352">
        <f>IF(M1352='OnSSET_original_NoMG-PV-Diesel'!U1351,'OnSSET_original_NoMG-PV-Diesel'!T1351,"wait")</f>
        <v>11.5180639718756</v>
      </c>
      <c r="AF1352">
        <f>IF(N1352='OnSSET_original_NoMG-PV-Diesel'!AD1351,'OnSSET_original_NoMG-PV-Diesel'!AC1351,"wait")</f>
        <v>7.8953961801734103</v>
      </c>
      <c r="AG1352">
        <f>IF(O1352='OnSSET_original_NoMG-PV-Diesel'!AD1351,'OnSSET_original_NoMG-PV-Diesel'!AC1351,"wait")</f>
        <v>7.8953961801734103</v>
      </c>
      <c r="AH1352">
        <f>IF(P1352='OnSSET_original_NoMG-PV-Diesel'!AD1351,'OnSSET_original_NoMG-PV-Diesel'!AC1351,"wait")</f>
        <v>7.8953961801734103</v>
      </c>
      <c r="AR1352">
        <v>41.454999999999998</v>
      </c>
      <c r="AS1352">
        <v>41.454999999999998</v>
      </c>
      <c r="AT1352">
        <v>7.1079999999999997</v>
      </c>
      <c r="AU1352">
        <v>7.0910000000000002</v>
      </c>
      <c r="AV1352">
        <v>44195.29262</v>
      </c>
      <c r="AW1352">
        <v>0</v>
      </c>
      <c r="AX1352">
        <v>6420.2792250000002</v>
      </c>
      <c r="AZ1352">
        <f>SUMIF([1]base!$A$2:$A$169,B1352,[1]base!$V$2:$V$169)</f>
        <v>0</v>
      </c>
      <c r="BA1352">
        <f>SUMIF([2]s1!$A$2:$A$275,B1352,[2]s1!$U$2:$U$275)</f>
        <v>0</v>
      </c>
      <c r="BB1352">
        <f>SUMIF([3]s2!$A$2:$A$115,B1352,[3]s2!$U$2:$U$115)</f>
        <v>0</v>
      </c>
      <c r="BC1352">
        <f>SUMIF([4]s3!$A$2:$A$245,B1352,[4]s3!$U$2:$U$245)</f>
        <v>0</v>
      </c>
      <c r="BD1352">
        <f>SUMIF([5]s4!$A$2:$A$74,B1352,[5]s4!$U$2:$U$74)</f>
        <v>0</v>
      </c>
      <c r="BF1352">
        <f t="shared" ref="BF1352:BF1391" si="110">IF(AZ1352=0,0,AZ1352+SUM(AV1352:AX1352))</f>
        <v>0</v>
      </c>
      <c r="BG1352">
        <f t="shared" ref="BG1352:BG1391" si="111">IF(BA1352=0,0,BA1352+SUM(AV1352:AX1352))</f>
        <v>0</v>
      </c>
      <c r="BH1352">
        <f t="shared" ref="BH1352:BH1391" si="112">IF(BB1352=0,0,BB1352+SUM(AV1352:AX1352))</f>
        <v>0</v>
      </c>
      <c r="BI1352">
        <f t="shared" ref="BI1352:BI1391" si="113">IF(BC1352=0,0,BC1352+SUM(AV1352:AX1352))</f>
        <v>0</v>
      </c>
      <c r="BJ1352">
        <f t="shared" ref="BJ1352:BJ1391" si="114">IF(BD1352=0,0,BD1352+SUM(AV1352:AX1352))</f>
        <v>0</v>
      </c>
      <c r="BL1352" t="s">
        <v>114</v>
      </c>
      <c r="BM1352" s="23">
        <v>58396.584340000001</v>
      </c>
      <c r="BN1352" s="23">
        <v>11.51806397</v>
      </c>
      <c r="BP1352" t="s">
        <v>186</v>
      </c>
      <c r="BQ1352" s="23">
        <v>58396.584340000001</v>
      </c>
      <c r="BR1352" s="23">
        <v>11.51806397</v>
      </c>
      <c r="BT1352" t="s">
        <v>183</v>
      </c>
      <c r="BU1352" s="23">
        <v>9790.3772910000007</v>
      </c>
      <c r="BV1352" s="23">
        <v>7.8953961799999997</v>
      </c>
    </row>
    <row r="1353" spans="1:74" x14ac:dyDescent="0.25">
      <c r="A1353">
        <v>1</v>
      </c>
      <c r="B1353" s="15">
        <v>19038</v>
      </c>
      <c r="C1353" s="15">
        <v>-67.147492240000005</v>
      </c>
      <c r="D1353" s="15">
        <v>-16.208697130000001</v>
      </c>
      <c r="E1353" s="16">
        <v>1</v>
      </c>
      <c r="F1353" s="19">
        <v>23975.958060320801</v>
      </c>
      <c r="G1353" s="19">
        <v>71.219977415915366</v>
      </c>
      <c r="H1353" s="16" t="str">
        <f>IF(LCOE_SensitivityScenarios!BF1352&gt;'OnSSET_original_NoMG-PV-Diesel'!M1352,'OnSSET_original_NoMG-PV-Diesel'!L1352,LCOE_SensitivityScenarios!BG1352)</f>
        <v>SA_PV</v>
      </c>
      <c r="I1353" s="39" t="str">
        <f>IF(LCOE_SensitivityScenarios!BK1352&gt;'OnSSET_original_NoMG-PV-Diesel'!M1352,'OnSSET_original_NoMG-PV-Diesel'!L1352,LCOE_SensitivityScenarios!BL1352)</f>
        <v>SA_PV</v>
      </c>
      <c r="J1353" s="39" t="str">
        <f>IF(LCOE_SensitivityScenarios!BP1352&gt;'OnSSET_original_NoMG-PV-Diesel'!M1352,'OnSSET_original_NoMG-PV-Diesel'!L1352,LCOE_SensitivityScenarios!BQ1352)</f>
        <v>SA_PV</v>
      </c>
      <c r="K1353" s="38" t="str">
        <f>IF(LCOE_SensitivityScenarios!BU1352&gt;'OnSSET_original_NoMG-PV-Diesel'!V1352,'OnSSET_original_NoMG-PV-Diesel'!U1352,LCOE_SensitivityScenarios!BV1352)</f>
        <v>SA_Diesel</v>
      </c>
      <c r="L1353" s="39" t="str">
        <f>IF(LCOE_SensitivityScenarios!BZ1352&gt;'OnSSET_original_NoMG-PV-Diesel'!V1352,'OnSSET_original_NoMG-PV-Diesel'!U1352,LCOE_SensitivityScenarios!CA1352)</f>
        <v>SA_Diesel</v>
      </c>
      <c r="M1353" s="40" t="str">
        <f>IF(LCOE_SensitivityScenarios!CE1352&gt;'OnSSET_original_NoMG-PV-Diesel'!V1352,'OnSSET_original_NoMG-PV-Diesel'!U1352,LCOE_SensitivityScenarios!CF1352)</f>
        <v>SA_Diesel</v>
      </c>
      <c r="N1353" s="39" t="str">
        <f>IF(LCOE_SensitivityScenarios!CJ1352&gt;'OnSSET_original_NoMG-PV-Diesel'!AE1352,'OnSSET_original_NoMG-PV-Diesel'!AD1352,LCOE_SensitivityScenarios!CK1352)</f>
        <v>SA_Diesel</v>
      </c>
      <c r="O1353" s="39" t="str">
        <f>IF(LCOE_SensitivityScenarios!CO1352&gt;'OnSSET_original_NoMG-PV-Diesel'!AE1352,'OnSSET_original_NoMG-PV-Diesel'!AD1352,LCOE_SensitivityScenarios!CP1352)</f>
        <v>SA_Diesel</v>
      </c>
      <c r="P1353" s="40" t="str">
        <f>IF(LCOE_SensitivityScenarios!CT1352&gt;'OnSSET_original_NoMG-PV-Diesel'!AE1352,'OnSSET_original_NoMG-PV-Diesel'!AD1352,LCOE_SensitivityScenarios!CU1352)</f>
        <v>SA_Diesel</v>
      </c>
      <c r="Q1353" s="38">
        <f>IF(LCOE_SensitivityScenarios!BF1352&gt;'OnSSET_original_NoMG-PV-Diesel'!M1352,'OnSSET_original_NoMG-PV-Diesel'!M1352,LCOE_SensitivityScenarios!BF1352)</f>
        <v>0.55549936483360496</v>
      </c>
      <c r="R1353" s="28">
        <f>MIN('OnSSET_original_NoMG-PV-Diesel'!E1352:I1352,LCOE_SensitivityScenarios!BK1352)</f>
        <v>0.55549936483360496</v>
      </c>
      <c r="S1353" s="28">
        <f>MIN('OnSSET_original_NoMG-PV-Diesel'!E1352:I1352,LCOE_SensitivityScenarios!BP1352)</f>
        <v>0.55549936483360496</v>
      </c>
      <c r="T1353" s="27">
        <f>MIN('OnSSET_original_NoMG-PV-Diesel'!N1352:R1352,LCOE_SensitivityScenarios!BU1352)</f>
        <v>0.496928523798015</v>
      </c>
      <c r="U1353" s="28">
        <f>MIN('OnSSET_original_NoMG-PV-Diesel'!N1352:R1352,LCOE_SensitivityScenarios!BZ1352)</f>
        <v>0.496928523798015</v>
      </c>
      <c r="V1353" s="29">
        <f>MIN('OnSSET_original_NoMG-PV-Diesel'!N1352:R1352,LCOE_SensitivityScenarios!CE1352)</f>
        <v>0.496928523798015</v>
      </c>
      <c r="W1353" s="28">
        <f>MIN('OnSSET_original_NoMG-PV-Diesel'!W1352:AA1352,LCOE_SensitivityScenarios!CJ1352)</f>
        <v>0.242182586027855</v>
      </c>
      <c r="X1353" s="28">
        <f>MIN('OnSSET_original_NoMG-PV-Diesel'!W1352:AA1352,LCOE_SensitivityScenarios!CO1352)</f>
        <v>0.242182586027855</v>
      </c>
      <c r="Y1353" s="29">
        <f>MIN('OnSSET_original_NoMG-PV-Diesel'!W1352:AA1352,LCOE_SensitivityScenarios!CT1352)</f>
        <v>0.242182586027855</v>
      </c>
      <c r="Z1353">
        <f>IF(H1353='OnSSET_original_NoMG-PV-Diesel'!L1352,'OnSSET_original_NoMG-PV-Diesel'!K1352,"wait")</f>
        <v>15.3015240668331</v>
      </c>
      <c r="AA1353">
        <f>IF(I1353='OnSSET_original_NoMG-PV-Diesel'!L1352,'OnSSET_original_NoMG-PV-Diesel'!K1352,"wait")</f>
        <v>15.3015240668331</v>
      </c>
      <c r="AB1353">
        <f>IF(J1353='OnSSET_original_NoMG-PV-Diesel'!L1352,'OnSSET_original_NoMG-PV-Diesel'!K1352,"wait")</f>
        <v>15.3015240668331</v>
      </c>
      <c r="AC1353">
        <f>IF(K1353='OnSSET_original_NoMG-PV-Diesel'!U1352,'OnSSET_original_NoMG-PV-Diesel'!T1352,"wait")</f>
        <v>10.947926054941</v>
      </c>
      <c r="AD1353">
        <f>IF(L1353='OnSSET_original_NoMG-PV-Diesel'!U1352,'OnSSET_original_NoMG-PV-Diesel'!T1352,"wait")</f>
        <v>10.947926054941</v>
      </c>
      <c r="AE1353">
        <f>IF(M1353='OnSSET_original_NoMG-PV-Diesel'!U1352,'OnSSET_original_NoMG-PV-Diesel'!T1352,"wait")</f>
        <v>10.947926054941</v>
      </c>
      <c r="AF1353">
        <f>IF(N1353='OnSSET_original_NoMG-PV-Diesel'!AD1352,'OnSSET_original_NoMG-PV-Diesel'!AC1352,"wait")</f>
        <v>10.947926054941</v>
      </c>
      <c r="AG1353">
        <f>IF(O1353='OnSSET_original_NoMG-PV-Diesel'!AD1352,'OnSSET_original_NoMG-PV-Diesel'!AC1352,"wait")</f>
        <v>10.947926054941</v>
      </c>
      <c r="AH1353">
        <f>IF(P1353='OnSSET_original_NoMG-PV-Diesel'!AD1352,'OnSSET_original_NoMG-PV-Diesel'!AC1352,"wait")</f>
        <v>10.947926054941</v>
      </c>
      <c r="AR1353">
        <v>53.743000000000002</v>
      </c>
      <c r="AS1353">
        <v>45.066000000000003</v>
      </c>
      <c r="AT1353">
        <v>1.147</v>
      </c>
      <c r="AU1353">
        <v>1.1579999999999999</v>
      </c>
      <c r="AV1353">
        <v>60943.615700000002</v>
      </c>
      <c r="AW1353">
        <v>0</v>
      </c>
      <c r="AX1353">
        <v>12840.55845</v>
      </c>
      <c r="AZ1353">
        <f>SUMIF([1]base!$A$2:$A$169,B1353,[1]base!$V$2:$V$169)</f>
        <v>0</v>
      </c>
      <c r="BA1353">
        <f>SUMIF([2]s1!$A$2:$A$275,B1353,[2]s1!$U$2:$U$275)</f>
        <v>0</v>
      </c>
      <c r="BB1353">
        <f>SUMIF([3]s2!$A$2:$A$115,B1353,[3]s2!$U$2:$U$115)</f>
        <v>0</v>
      </c>
      <c r="BC1353">
        <f>SUMIF([4]s3!$A$2:$A$245,B1353,[4]s3!$U$2:$U$245)</f>
        <v>0</v>
      </c>
      <c r="BD1353">
        <f>SUMIF([5]s4!$A$2:$A$74,B1353,[5]s4!$U$2:$U$74)</f>
        <v>0</v>
      </c>
      <c r="BF1353">
        <f t="shared" si="110"/>
        <v>0</v>
      </c>
      <c r="BG1353">
        <f t="shared" si="111"/>
        <v>0</v>
      </c>
      <c r="BH1353">
        <f t="shared" si="112"/>
        <v>0</v>
      </c>
      <c r="BI1353">
        <f t="shared" si="113"/>
        <v>0</v>
      </c>
      <c r="BJ1353">
        <f t="shared" si="114"/>
        <v>0</v>
      </c>
      <c r="BL1353" t="s">
        <v>114</v>
      </c>
      <c r="BM1353" s="23">
        <v>88442.809110000002</v>
      </c>
      <c r="BN1353" s="23">
        <v>15.301524069999999</v>
      </c>
      <c r="BP1353" t="s">
        <v>183</v>
      </c>
      <c r="BQ1353" s="23">
        <v>13575.5476</v>
      </c>
      <c r="BR1353" s="23">
        <v>10.94792605</v>
      </c>
      <c r="BT1353" t="s">
        <v>183</v>
      </c>
      <c r="BU1353" s="23">
        <v>13575.5476</v>
      </c>
      <c r="BV1353" s="23">
        <v>10.94792605</v>
      </c>
    </row>
    <row r="1354" spans="1:74" x14ac:dyDescent="0.25">
      <c r="A1354">
        <v>1</v>
      </c>
      <c r="B1354" s="15">
        <v>19055</v>
      </c>
      <c r="C1354" s="15">
        <v>-67.220096380000001</v>
      </c>
      <c r="D1354" s="15">
        <v>-16.217495679999999</v>
      </c>
      <c r="E1354" s="16">
        <v>0</v>
      </c>
      <c r="F1354" s="19">
        <v>14595.173261849801</v>
      </c>
      <c r="G1354" s="19">
        <v>55.720189657829515</v>
      </c>
      <c r="H1354" s="16" t="str">
        <f>IF(LCOE_SensitivityScenarios!BF1353&gt;'OnSSET_original_NoMG-PV-Diesel'!M1353,'OnSSET_original_NoMG-PV-Diesel'!L1353,LCOE_SensitivityScenarios!BG1353)</f>
        <v>SA_Diesel</v>
      </c>
      <c r="I1354" s="39" t="str">
        <f>IF(LCOE_SensitivityScenarios!BK1353&gt;'OnSSET_original_NoMG-PV-Diesel'!M1353,'OnSSET_original_NoMG-PV-Diesel'!L1353,LCOE_SensitivityScenarios!BL1353)</f>
        <v>SA_Diesel</v>
      </c>
      <c r="J1354" s="39" t="str">
        <f>IF(LCOE_SensitivityScenarios!BP1353&gt;'OnSSET_original_NoMG-PV-Diesel'!M1353,'OnSSET_original_NoMG-PV-Diesel'!L1353,LCOE_SensitivityScenarios!BQ1353)</f>
        <v>SA_Diesel</v>
      </c>
      <c r="K1354" s="38" t="str">
        <f>IF(LCOE_SensitivityScenarios!BU1353&gt;'OnSSET_original_NoMG-PV-Diesel'!V1353,'OnSSET_original_NoMG-PV-Diesel'!U1353,LCOE_SensitivityScenarios!BV1353)</f>
        <v>SA_Diesel</v>
      </c>
      <c r="L1354" s="39" t="str">
        <f>IF(LCOE_SensitivityScenarios!BZ1353&gt;'OnSSET_original_NoMG-PV-Diesel'!V1353,'OnSSET_original_NoMG-PV-Diesel'!U1353,LCOE_SensitivityScenarios!CA1353)</f>
        <v>SA_Diesel</v>
      </c>
      <c r="M1354" s="40" t="str">
        <f>IF(LCOE_SensitivityScenarios!CE1353&gt;'OnSSET_original_NoMG-PV-Diesel'!V1353,'OnSSET_original_NoMG-PV-Diesel'!U1353,LCOE_SensitivityScenarios!CF1353)</f>
        <v>SA_Diesel</v>
      </c>
      <c r="N1354" s="39" t="str">
        <f>IF(LCOE_SensitivityScenarios!CJ1353&gt;'OnSSET_original_NoMG-PV-Diesel'!AE1353,'OnSSET_original_NoMG-PV-Diesel'!AD1353,LCOE_SensitivityScenarios!CK1353)</f>
        <v>SA_Diesel</v>
      </c>
      <c r="O1354" s="39" t="str">
        <f>IF(LCOE_SensitivityScenarios!CO1353&gt;'OnSSET_original_NoMG-PV-Diesel'!AE1353,'OnSSET_original_NoMG-PV-Diesel'!AD1353,LCOE_SensitivityScenarios!CP1353)</f>
        <v>SA_Diesel</v>
      </c>
      <c r="P1354" s="40" t="str">
        <f>IF(LCOE_SensitivityScenarios!CT1353&gt;'OnSSET_original_NoMG-PV-Diesel'!AE1353,'OnSSET_original_NoMG-PV-Diesel'!AD1353,LCOE_SensitivityScenarios!CU1353)</f>
        <v>SA_Diesel</v>
      </c>
      <c r="Q1354" s="38">
        <f>IF(LCOE_SensitivityScenarios!BF1353&gt;'OnSSET_original_NoMG-PV-Diesel'!M1353,'OnSSET_original_NoMG-PV-Diesel'!M1353,LCOE_SensitivityScenarios!BF1353)</f>
        <v>0.50573928555547898</v>
      </c>
      <c r="R1354" s="28">
        <f>MIN('OnSSET_original_NoMG-PV-Diesel'!E1353:I1353,LCOE_SensitivityScenarios!BK1353)</f>
        <v>0.50573928555547898</v>
      </c>
      <c r="S1354" s="28">
        <f>MIN('OnSSET_original_NoMG-PV-Diesel'!E1353:I1353,LCOE_SensitivityScenarios!BP1353)</f>
        <v>0.50573928555547898</v>
      </c>
      <c r="T1354" s="27">
        <f>MIN('OnSSET_original_NoMG-PV-Diesel'!N1353:R1353,LCOE_SensitivityScenarios!BU1353)</f>
        <v>0.37257228312337098</v>
      </c>
      <c r="U1354" s="28">
        <f>MIN('OnSSET_original_NoMG-PV-Diesel'!N1353:R1353,LCOE_SensitivityScenarios!BZ1353)</f>
        <v>0.37257228312337098</v>
      </c>
      <c r="V1354" s="29">
        <f>MIN('OnSSET_original_NoMG-PV-Diesel'!N1353:R1353,LCOE_SensitivityScenarios!CE1353)</f>
        <v>0.37257228312337098</v>
      </c>
      <c r="W1354" s="28">
        <f>MIN('OnSSET_original_NoMG-PV-Diesel'!W1353:AA1353,LCOE_SensitivityScenarios!CJ1353)</f>
        <v>0.19994839108175</v>
      </c>
      <c r="X1354" s="28">
        <f>MIN('OnSSET_original_NoMG-PV-Diesel'!W1353:AA1353,LCOE_SensitivityScenarios!CO1353)</f>
        <v>0.19994839108175</v>
      </c>
      <c r="Y1354" s="29">
        <f>MIN('OnSSET_original_NoMG-PV-Diesel'!W1353:AA1353,LCOE_SensitivityScenarios!CT1353)</f>
        <v>0.19994839108175</v>
      </c>
      <c r="Z1354">
        <f>IF(H1354='OnSSET_original_NoMG-PV-Diesel'!L1353,'OnSSET_original_NoMG-PV-Diesel'!K1353,"wait")</f>
        <v>6.6644626766437502</v>
      </c>
      <c r="AA1354">
        <f>IF(I1354='OnSSET_original_NoMG-PV-Diesel'!L1353,'OnSSET_original_NoMG-PV-Diesel'!K1353,"wait")</f>
        <v>6.6644626766437502</v>
      </c>
      <c r="AB1354">
        <f>IF(J1354='OnSSET_original_NoMG-PV-Diesel'!L1353,'OnSSET_original_NoMG-PV-Diesel'!K1353,"wait")</f>
        <v>6.6644626766437502</v>
      </c>
      <c r="AC1354">
        <f>IF(K1354='OnSSET_original_NoMG-PV-Diesel'!U1353,'OnSSET_original_NoMG-PV-Diesel'!T1353,"wait")</f>
        <v>6.6644626766437502</v>
      </c>
      <c r="AD1354">
        <f>IF(L1354='OnSSET_original_NoMG-PV-Diesel'!U1353,'OnSSET_original_NoMG-PV-Diesel'!T1353,"wait")</f>
        <v>6.6644626766437502</v>
      </c>
      <c r="AE1354">
        <f>IF(M1354='OnSSET_original_NoMG-PV-Diesel'!U1353,'OnSSET_original_NoMG-PV-Diesel'!T1353,"wait")</f>
        <v>6.6644626766437502</v>
      </c>
      <c r="AF1354">
        <f>IF(N1354='OnSSET_original_NoMG-PV-Diesel'!AD1353,'OnSSET_original_NoMG-PV-Diesel'!AC1353,"wait")</f>
        <v>6.6644626766437502</v>
      </c>
      <c r="AG1354">
        <f>IF(O1354='OnSSET_original_NoMG-PV-Diesel'!AD1353,'OnSSET_original_NoMG-PV-Diesel'!AC1353,"wait")</f>
        <v>6.6644626766437502</v>
      </c>
      <c r="AH1354">
        <f>IF(P1354='OnSSET_original_NoMG-PV-Diesel'!AD1353,'OnSSET_original_NoMG-PV-Diesel'!AC1353,"wait")</f>
        <v>6.6644626766437502</v>
      </c>
      <c r="AR1354">
        <v>47.41</v>
      </c>
      <c r="AS1354">
        <v>41.000999999999998</v>
      </c>
      <c r="AT1354">
        <v>3.3000000000000002E-2</v>
      </c>
      <c r="AU1354">
        <v>4.9000000000000002E-2</v>
      </c>
      <c r="AV1354">
        <v>53282.63321</v>
      </c>
      <c r="AW1354">
        <v>0</v>
      </c>
      <c r="AX1354">
        <v>9630.4188369999993</v>
      </c>
      <c r="AZ1354">
        <f>SUMIF([1]base!$A$2:$A$169,B1354,[1]base!$V$2:$V$169)</f>
        <v>0</v>
      </c>
      <c r="BA1354">
        <f>SUMIF([2]s1!$A$2:$A$275,B1354,[2]s1!$U$2:$U$275)</f>
        <v>0</v>
      </c>
      <c r="BB1354">
        <f>SUMIF([3]s2!$A$2:$A$115,B1354,[3]s2!$U$2:$U$115)</f>
        <v>0</v>
      </c>
      <c r="BC1354">
        <f>SUMIF([4]s3!$A$2:$A$245,B1354,[4]s3!$U$2:$U$245)</f>
        <v>0</v>
      </c>
      <c r="BD1354">
        <f>SUMIF([5]s4!$A$2:$A$74,B1354,[5]s4!$U$2:$U$74)</f>
        <v>0</v>
      </c>
      <c r="BF1354">
        <f t="shared" si="110"/>
        <v>0</v>
      </c>
      <c r="BG1354">
        <f t="shared" si="111"/>
        <v>0</v>
      </c>
      <c r="BH1354">
        <f t="shared" si="112"/>
        <v>0</v>
      </c>
      <c r="BI1354">
        <f t="shared" si="113"/>
        <v>0</v>
      </c>
      <c r="BJ1354">
        <f t="shared" si="114"/>
        <v>0</v>
      </c>
      <c r="BL1354" t="s">
        <v>113</v>
      </c>
      <c r="BM1354" s="23">
        <v>8264.006335</v>
      </c>
      <c r="BN1354" s="23">
        <v>6.6644626770000004</v>
      </c>
      <c r="BP1354" t="s">
        <v>183</v>
      </c>
      <c r="BQ1354" s="23">
        <v>8264.006335</v>
      </c>
      <c r="BR1354" s="23">
        <v>6.6644626770000004</v>
      </c>
      <c r="BT1354" t="s">
        <v>183</v>
      </c>
      <c r="BU1354" s="23">
        <v>8264.006335</v>
      </c>
      <c r="BV1354" s="23">
        <v>6.6644626770000004</v>
      </c>
    </row>
    <row r="1355" spans="1:74" x14ac:dyDescent="0.25">
      <c r="A1355">
        <v>1</v>
      </c>
      <c r="B1355" s="15">
        <v>19069</v>
      </c>
      <c r="C1355" s="15">
        <v>-67.239284100000006</v>
      </c>
      <c r="D1355" s="15">
        <v>-16.319597940000001</v>
      </c>
      <c r="E1355" s="16">
        <v>1</v>
      </c>
      <c r="F1355" s="19">
        <v>36051.238316354298</v>
      </c>
      <c r="G1355" s="19">
        <v>50.139323458740847</v>
      </c>
      <c r="H1355" s="16" t="str">
        <f>IF(LCOE_SensitivityScenarios!BF1354&gt;'OnSSET_original_NoMG-PV-Diesel'!M1354,'OnSSET_original_NoMG-PV-Diesel'!L1354,LCOE_SensitivityScenarios!BG1354)</f>
        <v>SA_PV</v>
      </c>
      <c r="I1355" s="39" t="str">
        <f>IF(LCOE_SensitivityScenarios!BK1354&gt;'OnSSET_original_NoMG-PV-Diesel'!M1354,'OnSSET_original_NoMG-PV-Diesel'!L1354,LCOE_SensitivityScenarios!BL1354)</f>
        <v>MG_Hybrid</v>
      </c>
      <c r="J1355" s="39" t="str">
        <f>IF(LCOE_SensitivityScenarios!BP1354&gt;'OnSSET_original_NoMG-PV-Diesel'!M1354,'OnSSET_original_NoMG-PV-Diesel'!L1354,LCOE_SensitivityScenarios!BQ1354)</f>
        <v>SA_PV</v>
      </c>
      <c r="K1355" s="38" t="str">
        <f>IF(LCOE_SensitivityScenarios!BU1354&gt;'OnSSET_original_NoMG-PV-Diesel'!V1354,'OnSSET_original_NoMG-PV-Diesel'!U1354,LCOE_SensitivityScenarios!BV1354)</f>
        <v>SA_Diesel</v>
      </c>
      <c r="L1355" s="39" t="str">
        <f>IF(LCOE_SensitivityScenarios!BZ1354&gt;'OnSSET_original_NoMG-PV-Diesel'!V1354,'OnSSET_original_NoMG-PV-Diesel'!U1354,LCOE_SensitivityScenarios!CA1354)</f>
        <v>SA_Diesel</v>
      </c>
      <c r="M1355" s="40" t="str">
        <f>IF(LCOE_SensitivityScenarios!CE1354&gt;'OnSSET_original_NoMG-PV-Diesel'!V1354,'OnSSET_original_NoMG-PV-Diesel'!U1354,LCOE_SensitivityScenarios!CF1354)</f>
        <v>SA_Diesel</v>
      </c>
      <c r="N1355" s="39" t="str">
        <f>IF(LCOE_SensitivityScenarios!CJ1354&gt;'OnSSET_original_NoMG-PV-Diesel'!AE1354,'OnSSET_original_NoMG-PV-Diesel'!AD1354,LCOE_SensitivityScenarios!CK1354)</f>
        <v>SA_Diesel</v>
      </c>
      <c r="O1355" s="39" t="str">
        <f>IF(LCOE_SensitivityScenarios!CO1354&gt;'OnSSET_original_NoMG-PV-Diesel'!AE1354,'OnSSET_original_NoMG-PV-Diesel'!AD1354,LCOE_SensitivityScenarios!CP1354)</f>
        <v>SA_Diesel</v>
      </c>
      <c r="P1355" s="40" t="str">
        <f>IF(LCOE_SensitivityScenarios!CT1354&gt;'OnSSET_original_NoMG-PV-Diesel'!AE1354,'OnSSET_original_NoMG-PV-Diesel'!AD1354,LCOE_SensitivityScenarios!CU1354)</f>
        <v>SA_Diesel</v>
      </c>
      <c r="Q1355" s="38">
        <f>IF(LCOE_SensitivityScenarios!BF1354&gt;'OnSSET_original_NoMG-PV-Diesel'!M1354,'OnSSET_original_NoMG-PV-Diesel'!M1354,LCOE_SensitivityScenarios!BF1354)</f>
        <v>0.46713952472341203</v>
      </c>
      <c r="R1355" s="28">
        <f>MIN('OnSSET_original_NoMG-PV-Diesel'!E1354:I1354,LCOE_SensitivityScenarios!BK1354)</f>
        <v>0.43267587118530559</v>
      </c>
      <c r="S1355" s="28">
        <f>MIN('OnSSET_original_NoMG-PV-Diesel'!E1354:I1354,LCOE_SensitivityScenarios!BP1354)</f>
        <v>0.46713952472341203</v>
      </c>
      <c r="T1355" s="27">
        <f>MIN('OnSSET_original_NoMG-PV-Diesel'!N1354:R1354,LCOE_SensitivityScenarios!BU1354)</f>
        <v>0.37257228312337098</v>
      </c>
      <c r="U1355" s="28">
        <f>MIN('OnSSET_original_NoMG-PV-Diesel'!N1354:R1354,LCOE_SensitivityScenarios!BZ1354)</f>
        <v>0.37257228312337098</v>
      </c>
      <c r="V1355" s="29">
        <f>MIN('OnSSET_original_NoMG-PV-Diesel'!N1354:R1354,LCOE_SensitivityScenarios!CE1354)</f>
        <v>0.37257228312337098</v>
      </c>
      <c r="W1355" s="28">
        <f>MIN('OnSSET_original_NoMG-PV-Diesel'!W1354:AA1354,LCOE_SensitivityScenarios!CJ1354)</f>
        <v>0.19994839108175</v>
      </c>
      <c r="X1355" s="28">
        <f>MIN('OnSSET_original_NoMG-PV-Diesel'!W1354:AA1354,LCOE_SensitivityScenarios!CO1354)</f>
        <v>0.19994839108175</v>
      </c>
      <c r="Y1355" s="29">
        <f>MIN('OnSSET_original_NoMG-PV-Diesel'!W1354:AA1354,LCOE_SensitivityScenarios!CT1354)</f>
        <v>0.19994839108175</v>
      </c>
      <c r="Z1355">
        <f>IF(H1355='OnSSET_original_NoMG-PV-Diesel'!L1354,'OnSSET_original_NoMG-PV-Diesel'!K1354,"wait")</f>
        <v>22.057781642409601</v>
      </c>
      <c r="AA1355">
        <f>VLOOKUP(B1355,[2]s1!$A$2:$T$275,20,FALSE)</f>
        <v>14.385</v>
      </c>
      <c r="AB1355">
        <f>IF(J1355='OnSSET_original_NoMG-PV-Diesel'!L1354,'OnSSET_original_NoMG-PV-Diesel'!K1354,"wait")</f>
        <v>22.057781642409601</v>
      </c>
      <c r="AC1355">
        <f>IF(K1355='OnSSET_original_NoMG-PV-Diesel'!U1354,'OnSSET_original_NoMG-PV-Diesel'!T1354,"wait")</f>
        <v>16.4617526558695</v>
      </c>
      <c r="AD1355">
        <f>IF(L1355='OnSSET_original_NoMG-PV-Diesel'!U1354,'OnSSET_original_NoMG-PV-Diesel'!T1354,"wait")</f>
        <v>16.4617526558695</v>
      </c>
      <c r="AE1355">
        <f>IF(M1355='OnSSET_original_NoMG-PV-Diesel'!U1354,'OnSSET_original_NoMG-PV-Diesel'!T1354,"wait")</f>
        <v>16.4617526558695</v>
      </c>
      <c r="AF1355">
        <f>IF(N1355='OnSSET_original_NoMG-PV-Diesel'!AD1354,'OnSSET_original_NoMG-PV-Diesel'!AC1354,"wait")</f>
        <v>16.4617526558695</v>
      </c>
      <c r="AG1355">
        <f>IF(O1355='OnSSET_original_NoMG-PV-Diesel'!AD1354,'OnSSET_original_NoMG-PV-Diesel'!AC1354,"wait")</f>
        <v>16.4617526558695</v>
      </c>
      <c r="AH1355">
        <f>IF(P1355='OnSSET_original_NoMG-PV-Diesel'!AD1354,'OnSSET_original_NoMG-PV-Diesel'!AC1354,"wait")</f>
        <v>16.4617526558695</v>
      </c>
      <c r="AR1355">
        <v>53.215000000000003</v>
      </c>
      <c r="AS1355">
        <v>29.289000000000001</v>
      </c>
      <c r="AT1355">
        <v>4.6260000000000003</v>
      </c>
      <c r="AU1355">
        <v>4.6500000000000004</v>
      </c>
      <c r="AV1355">
        <v>43711.035279999996</v>
      </c>
      <c r="AW1355">
        <v>0</v>
      </c>
      <c r="AX1355">
        <v>6267.4154319999998</v>
      </c>
      <c r="AZ1355">
        <f>SUMIF([1]base!$A$2:$A$169,B1355,[1]base!$V$2:$V$169)</f>
        <v>0</v>
      </c>
      <c r="BA1355">
        <f>SUMIF([2]s1!$A$2:$A$275,B1355,[2]s1!$U$2:$U$275)</f>
        <v>39611.199999999997</v>
      </c>
      <c r="BB1355">
        <f>SUMIF([3]s2!$A$2:$A$115,B1355,[3]s2!$U$2:$U$115)</f>
        <v>0</v>
      </c>
      <c r="BC1355">
        <f>SUMIF([4]s3!$A$2:$A$245,B1355,[4]s3!$U$2:$U$245)</f>
        <v>0</v>
      </c>
      <c r="BD1355">
        <f>SUMIF([5]s4!$A$2:$A$74,B1355,[5]s4!$U$2:$U$74)</f>
        <v>0</v>
      </c>
      <c r="BF1355">
        <f t="shared" si="110"/>
        <v>0</v>
      </c>
      <c r="BG1355">
        <f t="shared" si="111"/>
        <v>89589.650712000002</v>
      </c>
      <c r="BH1355">
        <f t="shared" si="112"/>
        <v>0</v>
      </c>
      <c r="BI1355">
        <f t="shared" si="113"/>
        <v>0</v>
      </c>
      <c r="BJ1355">
        <f t="shared" si="114"/>
        <v>0</v>
      </c>
      <c r="BL1355" t="s">
        <v>114</v>
      </c>
      <c r="BM1355" s="23">
        <v>111832.9529</v>
      </c>
      <c r="BN1355" s="23">
        <v>22.057781640000002</v>
      </c>
      <c r="BP1355" t="s">
        <v>183</v>
      </c>
      <c r="BQ1355" s="23">
        <v>20412.752659999998</v>
      </c>
      <c r="BR1355" s="23">
        <v>16.461752659999998</v>
      </c>
      <c r="BT1355" t="s">
        <v>183</v>
      </c>
      <c r="BU1355" s="23">
        <v>20412.752659999998</v>
      </c>
      <c r="BV1355" s="23">
        <v>16.461752659999998</v>
      </c>
    </row>
    <row r="1356" spans="1:74" x14ac:dyDescent="0.25">
      <c r="A1356">
        <v>1</v>
      </c>
      <c r="B1356" s="15">
        <v>19071</v>
      </c>
      <c r="C1356" s="15">
        <v>-67.095326839999998</v>
      </c>
      <c r="D1356" s="15">
        <v>-16.016271379999999</v>
      </c>
      <c r="E1356" s="16">
        <v>1</v>
      </c>
      <c r="F1356" s="19">
        <v>36379.8985481563</v>
      </c>
      <c r="G1356" s="19">
        <v>108.06556910932332</v>
      </c>
      <c r="H1356" s="16" t="str">
        <f>IF(LCOE_SensitivityScenarios!BF1355&gt;'OnSSET_original_NoMG-PV-Diesel'!M1355,'OnSSET_original_NoMG-PV-Diesel'!L1355,LCOE_SensitivityScenarios!BG1355)</f>
        <v>SA_PV</v>
      </c>
      <c r="I1356" s="39" t="str">
        <f>IF(LCOE_SensitivityScenarios!BK1355&gt;'OnSSET_original_NoMG-PV-Diesel'!M1355,'OnSSET_original_NoMG-PV-Diesel'!L1355,LCOE_SensitivityScenarios!BL1355)</f>
        <v>SA_PV</v>
      </c>
      <c r="J1356" s="39" t="str">
        <f>IF(LCOE_SensitivityScenarios!BP1355&gt;'OnSSET_original_NoMG-PV-Diesel'!M1355,'OnSSET_original_NoMG-PV-Diesel'!L1355,LCOE_SensitivityScenarios!BQ1355)</f>
        <v>SA_PV</v>
      </c>
      <c r="K1356" s="38" t="str">
        <f>IF(LCOE_SensitivityScenarios!BU1355&gt;'OnSSET_original_NoMG-PV-Diesel'!V1355,'OnSSET_original_NoMG-PV-Diesel'!U1355,LCOE_SensitivityScenarios!BV1355)</f>
        <v>MG_Hybrid</v>
      </c>
      <c r="L1356" s="39" t="str">
        <f>IF(LCOE_SensitivityScenarios!BZ1355&gt;'OnSSET_original_NoMG-PV-Diesel'!V1355,'OnSSET_original_NoMG-PV-Diesel'!U1355,LCOE_SensitivityScenarios!CA1355)</f>
        <v>MG_Hybrid</v>
      </c>
      <c r="M1356" s="40" t="str">
        <f>IF(LCOE_SensitivityScenarios!CE1355&gt;'OnSSET_original_NoMG-PV-Diesel'!V1355,'OnSSET_original_NoMG-PV-Diesel'!U1355,LCOE_SensitivityScenarios!CF1355)</f>
        <v>SA_PV</v>
      </c>
      <c r="N1356" s="39" t="str">
        <f>IF(LCOE_SensitivityScenarios!CJ1355&gt;'OnSSET_original_NoMG-PV-Diesel'!AE1355,'OnSSET_original_NoMG-PV-Diesel'!AD1355,LCOE_SensitivityScenarios!CK1355)</f>
        <v>SA_Diesel</v>
      </c>
      <c r="O1356" s="39" t="str">
        <f>IF(LCOE_SensitivityScenarios!CO1355&gt;'OnSSET_original_NoMG-PV-Diesel'!AE1355,'OnSSET_original_NoMG-PV-Diesel'!AD1355,LCOE_SensitivityScenarios!CP1355)</f>
        <v>SA_Diesel</v>
      </c>
      <c r="P1356" s="40" t="str">
        <f>IF(LCOE_SensitivityScenarios!CT1355&gt;'OnSSET_original_NoMG-PV-Diesel'!AE1355,'OnSSET_original_NoMG-PV-Diesel'!AD1355,LCOE_SensitivityScenarios!CU1355)</f>
        <v>SA_Diesel</v>
      </c>
      <c r="Q1356" s="38">
        <f>IF(LCOE_SensitivityScenarios!BF1355&gt;'OnSSET_original_NoMG-PV-Diesel'!M1355,'OnSSET_original_NoMG-PV-Diesel'!M1355,LCOE_SensitivityScenarios!BF1355)</f>
        <v>0.49007820733548002</v>
      </c>
      <c r="R1356" s="28">
        <f>MIN('OnSSET_original_NoMG-PV-Diesel'!E1355:I1355,LCOE_SensitivityScenarios!BK1355)</f>
        <v>0.49007820733548002</v>
      </c>
      <c r="S1356" s="28">
        <f>MIN('OnSSET_original_NoMG-PV-Diesel'!E1355:I1355,LCOE_SensitivityScenarios!BP1355)</f>
        <v>0.49007820733548002</v>
      </c>
      <c r="T1356" s="27">
        <f>MIN('OnSSET_original_NoMG-PV-Diesel'!N1355:R1355,LCOE_SensitivityScenarios!BU1355)</f>
        <v>0.47630818238311873</v>
      </c>
      <c r="U1356" s="28">
        <f>MIN('OnSSET_original_NoMG-PV-Diesel'!N1355:R1355,LCOE_SensitivityScenarios!BZ1355)</f>
        <v>0.43936667439111876</v>
      </c>
      <c r="V1356" s="29">
        <f>MIN('OnSSET_original_NoMG-PV-Diesel'!N1355:R1355,LCOE_SensitivityScenarios!CE1355)</f>
        <v>0.49007820733548002</v>
      </c>
      <c r="W1356" s="28">
        <f>MIN('OnSSET_original_NoMG-PV-Diesel'!W1355:AA1355,LCOE_SensitivityScenarios!CJ1355)</f>
        <v>0.25424949886960002</v>
      </c>
      <c r="X1356" s="28">
        <f>MIN('OnSSET_original_NoMG-PV-Diesel'!W1355:AA1355,LCOE_SensitivityScenarios!CO1355)</f>
        <v>0.25424949886960002</v>
      </c>
      <c r="Y1356" s="29">
        <f>MIN('OnSSET_original_NoMG-PV-Diesel'!W1355:AA1355,LCOE_SensitivityScenarios!CT1355)</f>
        <v>0.25424949886960002</v>
      </c>
      <c r="Z1356">
        <f>IF(H1356='OnSSET_original_NoMG-PV-Diesel'!L1355,'OnSSET_original_NoMG-PV-Diesel'!K1355,"wait")</f>
        <v>23.351883014414501</v>
      </c>
      <c r="AA1356">
        <f>IF(I1356='OnSSET_original_NoMG-PV-Diesel'!L1355,'OnSSET_original_NoMG-PV-Diesel'!K1355,"wait")</f>
        <v>23.351883014414501</v>
      </c>
      <c r="AB1356">
        <f>IF(J1356='OnSSET_original_NoMG-PV-Diesel'!L1355,'OnSSET_original_NoMG-PV-Diesel'!K1355,"wait")</f>
        <v>23.351883014414501</v>
      </c>
      <c r="AC1356">
        <f>VLOOKUP(B1356,[4]s3!$A$2:$T$275,20,FALSE)</f>
        <v>13.843999999999999</v>
      </c>
      <c r="AD1356" t="str">
        <f>IF(L1356='OnSSET_original_NoMG-PV-Diesel'!U1355,'OnSSET_original_NoMG-PV-Diesel'!T1355,"wait")</f>
        <v>wait</v>
      </c>
      <c r="AE1356">
        <f>IF(M1356='OnSSET_original_NoMG-PV-Diesel'!U1355,'OnSSET_original_NoMG-PV-Diesel'!T1355,"wait")</f>
        <v>23.351883014414501</v>
      </c>
      <c r="AF1356">
        <f>IF(N1356='OnSSET_original_NoMG-PV-Diesel'!AD1355,'OnSSET_original_NoMG-PV-Diesel'!AC1355,"wait")</f>
        <v>16.6118258210759</v>
      </c>
      <c r="AG1356">
        <f>IF(O1356='OnSSET_original_NoMG-PV-Diesel'!AD1355,'OnSSET_original_NoMG-PV-Diesel'!AC1355,"wait")</f>
        <v>16.6118258210759</v>
      </c>
      <c r="AH1356">
        <f>IF(P1356='OnSSET_original_NoMG-PV-Diesel'!AD1355,'OnSSET_original_NoMG-PV-Diesel'!AC1355,"wait")</f>
        <v>16.6118258210759</v>
      </c>
      <c r="AR1356">
        <v>52.6</v>
      </c>
      <c r="AS1356">
        <v>52.6</v>
      </c>
      <c r="AT1356">
        <v>0.113</v>
      </c>
      <c r="AU1356">
        <v>8.5999999999999993E-2</v>
      </c>
      <c r="AV1356">
        <v>64572.5478</v>
      </c>
      <c r="AW1356">
        <v>0</v>
      </c>
      <c r="AX1356">
        <v>14522.060149999999</v>
      </c>
      <c r="AZ1356">
        <f>SUMIF([1]base!$A$2:$A$169,B1356,[1]base!$V$2:$V$169)</f>
        <v>0</v>
      </c>
      <c r="BA1356">
        <f>SUMIF([2]s1!$A$2:$A$275,B1356,[2]s1!$U$2:$U$275)</f>
        <v>0</v>
      </c>
      <c r="BB1356">
        <f>SUMIF([3]s2!$A$2:$A$115,B1356,[3]s2!$U$2:$U$115)</f>
        <v>0</v>
      </c>
      <c r="BC1356">
        <f>SUMIF([4]s3!$A$2:$A$245,B1356,[4]s3!$U$2:$U$245)</f>
        <v>20610.82</v>
      </c>
      <c r="BD1356">
        <f>SUMIF([5]s4!$A$2:$A$74,B1356,[5]s4!$U$2:$U$74)</f>
        <v>0</v>
      </c>
      <c r="BF1356">
        <f t="shared" si="110"/>
        <v>0</v>
      </c>
      <c r="BG1356">
        <f t="shared" si="111"/>
        <v>0</v>
      </c>
      <c r="BH1356">
        <f t="shared" si="112"/>
        <v>0</v>
      </c>
      <c r="BI1356">
        <f t="shared" si="113"/>
        <v>99705.427950000012</v>
      </c>
      <c r="BJ1356">
        <f t="shared" si="114"/>
        <v>0</v>
      </c>
      <c r="BL1356" t="s">
        <v>114</v>
      </c>
      <c r="BM1356" s="23">
        <v>118394.0469</v>
      </c>
      <c r="BN1356" s="23">
        <v>23.351883010000002</v>
      </c>
      <c r="BP1356" t="s">
        <v>186</v>
      </c>
      <c r="BQ1356" s="23">
        <v>118394.0469</v>
      </c>
      <c r="BR1356" s="23">
        <v>23.351883010000002</v>
      </c>
      <c r="BT1356" t="s">
        <v>183</v>
      </c>
      <c r="BU1356" s="23">
        <v>20598.845020000001</v>
      </c>
      <c r="BV1356" s="23">
        <v>16.61182582</v>
      </c>
    </row>
    <row r="1357" spans="1:74" x14ac:dyDescent="0.25">
      <c r="A1357">
        <v>1</v>
      </c>
      <c r="B1357" s="15">
        <v>19072</v>
      </c>
      <c r="C1357" s="15">
        <v>-67.196619650000002</v>
      </c>
      <c r="D1357" s="15">
        <v>-16.141733039999998</v>
      </c>
      <c r="E1357" s="16">
        <v>1</v>
      </c>
      <c r="F1357" s="19">
        <v>33408.665658589402</v>
      </c>
      <c r="G1357" s="19">
        <v>93.951350567022914</v>
      </c>
      <c r="H1357" s="16" t="str">
        <f>IF(LCOE_SensitivityScenarios!BF1356&gt;'OnSSET_original_NoMG-PV-Diesel'!M1356,'OnSSET_original_NoMG-PV-Diesel'!L1356,LCOE_SensitivityScenarios!BG1356)</f>
        <v>SA_PV</v>
      </c>
      <c r="I1357" s="39" t="str">
        <f>IF(LCOE_SensitivityScenarios!BK1356&gt;'OnSSET_original_NoMG-PV-Diesel'!M1356,'OnSSET_original_NoMG-PV-Diesel'!L1356,LCOE_SensitivityScenarios!BL1356)</f>
        <v>SA_PV</v>
      </c>
      <c r="J1357" s="39" t="str">
        <f>IF(LCOE_SensitivityScenarios!BP1356&gt;'OnSSET_original_NoMG-PV-Diesel'!M1356,'OnSSET_original_NoMG-PV-Diesel'!L1356,LCOE_SensitivityScenarios!BQ1356)</f>
        <v>SA_PV</v>
      </c>
      <c r="K1357" s="38" t="str">
        <f>IF(LCOE_SensitivityScenarios!BU1356&gt;'OnSSET_original_NoMG-PV-Diesel'!V1356,'OnSSET_original_NoMG-PV-Diesel'!U1356,LCOE_SensitivityScenarios!BV1356)</f>
        <v>SA_Diesel</v>
      </c>
      <c r="L1357" s="39" t="str">
        <f>IF(LCOE_SensitivityScenarios!BZ1356&gt;'OnSSET_original_NoMG-PV-Diesel'!V1356,'OnSSET_original_NoMG-PV-Diesel'!U1356,LCOE_SensitivityScenarios!CA1356)</f>
        <v>SA_Diesel</v>
      </c>
      <c r="M1357" s="40" t="str">
        <f>IF(LCOE_SensitivityScenarios!CE1356&gt;'OnSSET_original_NoMG-PV-Diesel'!V1356,'OnSSET_original_NoMG-PV-Diesel'!U1356,LCOE_SensitivityScenarios!CF1356)</f>
        <v>SA_Diesel</v>
      </c>
      <c r="N1357" s="39" t="str">
        <f>IF(LCOE_SensitivityScenarios!CJ1356&gt;'OnSSET_original_NoMG-PV-Diesel'!AE1356,'OnSSET_original_NoMG-PV-Diesel'!AD1356,LCOE_SensitivityScenarios!CK1356)</f>
        <v>SA_Diesel</v>
      </c>
      <c r="O1357" s="39" t="str">
        <f>IF(LCOE_SensitivityScenarios!CO1356&gt;'OnSSET_original_NoMG-PV-Diesel'!AE1356,'OnSSET_original_NoMG-PV-Diesel'!AD1356,LCOE_SensitivityScenarios!CP1356)</f>
        <v>SA_Diesel</v>
      </c>
      <c r="P1357" s="40" t="str">
        <f>IF(LCOE_SensitivityScenarios!CT1356&gt;'OnSSET_original_NoMG-PV-Diesel'!AE1356,'OnSSET_original_NoMG-PV-Diesel'!AD1356,LCOE_SensitivityScenarios!CU1356)</f>
        <v>SA_Diesel</v>
      </c>
      <c r="Q1357" s="38">
        <f>IF(LCOE_SensitivityScenarios!BF1356&gt;'OnSSET_original_NoMG-PV-Diesel'!M1356,'OnSSET_original_NoMG-PV-Diesel'!M1356,LCOE_SensitivityScenarios!BF1356)</f>
        <v>0.46688243087381198</v>
      </c>
      <c r="R1357" s="28">
        <f>MIN('OnSSET_original_NoMG-PV-Diesel'!E1356:I1356,LCOE_SensitivityScenarios!BK1356)</f>
        <v>0.46688243087381198</v>
      </c>
      <c r="S1357" s="28">
        <f>MIN('OnSSET_original_NoMG-PV-Diesel'!E1356:I1356,LCOE_SensitivityScenarios!BP1356)</f>
        <v>0.46688243087381198</v>
      </c>
      <c r="T1357" s="27">
        <f>MIN('OnSSET_original_NoMG-PV-Diesel'!N1356:R1356,LCOE_SensitivityScenarios!BU1356)</f>
        <v>0.425867814841076</v>
      </c>
      <c r="U1357" s="28">
        <f>MIN('OnSSET_original_NoMG-PV-Diesel'!N1356:R1356,LCOE_SensitivityScenarios!BZ1356)</f>
        <v>0.425867814841076</v>
      </c>
      <c r="V1357" s="29">
        <f>MIN('OnSSET_original_NoMG-PV-Diesel'!N1356:R1356,LCOE_SensitivityScenarios!CE1356)</f>
        <v>0.425867814841076</v>
      </c>
      <c r="W1357" s="28">
        <f>MIN('OnSSET_original_NoMG-PV-Diesel'!W1356:AA1356,LCOE_SensitivityScenarios!CJ1356)</f>
        <v>0.21804876034436599</v>
      </c>
      <c r="X1357" s="28">
        <f>MIN('OnSSET_original_NoMG-PV-Diesel'!W1356:AA1356,LCOE_SensitivityScenarios!CO1356)</f>
        <v>0.21804876034436599</v>
      </c>
      <c r="Y1357" s="29">
        <f>MIN('OnSSET_original_NoMG-PV-Diesel'!W1356:AA1356,LCOE_SensitivityScenarios!CT1356)</f>
        <v>0.21804876034436599</v>
      </c>
      <c r="Z1357">
        <f>IF(H1357='OnSSET_original_NoMG-PV-Diesel'!L1356,'OnSSET_original_NoMG-PV-Diesel'!K1356,"wait")</f>
        <v>20.429686087316899</v>
      </c>
      <c r="AA1357">
        <f>IF(I1357='OnSSET_original_NoMG-PV-Diesel'!L1356,'OnSSET_original_NoMG-PV-Diesel'!K1356,"wait")</f>
        <v>20.429686087316899</v>
      </c>
      <c r="AB1357">
        <f>IF(J1357='OnSSET_original_NoMG-PV-Diesel'!L1356,'OnSSET_original_NoMG-PV-Diesel'!K1356,"wait")</f>
        <v>20.429686087316899</v>
      </c>
      <c r="AC1357">
        <f>IF(K1357='OnSSET_original_NoMG-PV-Diesel'!U1356,'OnSSET_original_NoMG-PV-Diesel'!T1356,"wait")</f>
        <v>15.2550984742417</v>
      </c>
      <c r="AD1357">
        <f>IF(L1357='OnSSET_original_NoMG-PV-Diesel'!U1356,'OnSSET_original_NoMG-PV-Diesel'!T1356,"wait")</f>
        <v>15.2550984742417</v>
      </c>
      <c r="AE1357">
        <f>IF(M1357='OnSSET_original_NoMG-PV-Diesel'!U1356,'OnSSET_original_NoMG-PV-Diesel'!T1356,"wait")</f>
        <v>15.2550984742417</v>
      </c>
      <c r="AF1357">
        <f>IF(N1357='OnSSET_original_NoMG-PV-Diesel'!AD1356,'OnSSET_original_NoMG-PV-Diesel'!AC1356,"wait")</f>
        <v>15.2550984742417</v>
      </c>
      <c r="AG1357">
        <f>IF(O1357='OnSSET_original_NoMG-PV-Diesel'!AD1356,'OnSSET_original_NoMG-PV-Diesel'!AC1356,"wait")</f>
        <v>15.2550984742417</v>
      </c>
      <c r="AH1357">
        <f>IF(P1357='OnSSET_original_NoMG-PV-Diesel'!AD1356,'OnSSET_original_NoMG-PV-Diesel'!AC1356,"wait")</f>
        <v>15.2550984742417</v>
      </c>
      <c r="AR1357">
        <v>45.405999999999999</v>
      </c>
      <c r="AS1357">
        <v>45.405999999999999</v>
      </c>
      <c r="AT1357">
        <v>0</v>
      </c>
      <c r="AU1357">
        <v>4.0000000000000001E-3</v>
      </c>
      <c r="AV1357">
        <v>59913.218659999999</v>
      </c>
      <c r="AW1357">
        <v>0</v>
      </c>
      <c r="AX1357">
        <v>12381.96708</v>
      </c>
      <c r="AZ1357">
        <f>SUMIF([1]base!$A$2:$A$169,B1357,[1]base!$V$2:$V$169)</f>
        <v>0</v>
      </c>
      <c r="BA1357">
        <f>SUMIF([2]s1!$A$2:$A$275,B1357,[2]s1!$U$2:$U$275)</f>
        <v>0</v>
      </c>
      <c r="BB1357">
        <f>SUMIF([3]s2!$A$2:$A$115,B1357,[3]s2!$U$2:$U$115)</f>
        <v>0</v>
      </c>
      <c r="BC1357">
        <f>SUMIF([4]s3!$A$2:$A$245,B1357,[4]s3!$U$2:$U$245)</f>
        <v>0</v>
      </c>
      <c r="BD1357">
        <f>SUMIF([5]s4!$A$2:$A$74,B1357,[5]s4!$U$2:$U$74)</f>
        <v>0</v>
      </c>
      <c r="BF1357">
        <f t="shared" si="110"/>
        <v>0</v>
      </c>
      <c r="BG1357">
        <f t="shared" si="111"/>
        <v>0</v>
      </c>
      <c r="BH1357">
        <f t="shared" si="112"/>
        <v>0</v>
      </c>
      <c r="BI1357">
        <f t="shared" si="113"/>
        <v>0</v>
      </c>
      <c r="BJ1357">
        <f t="shared" si="114"/>
        <v>0</v>
      </c>
      <c r="BL1357" t="s">
        <v>114</v>
      </c>
      <c r="BM1357" s="23">
        <v>103578.5085</v>
      </c>
      <c r="BN1357" s="23">
        <v>20.429686090000001</v>
      </c>
      <c r="BP1357" t="s">
        <v>183</v>
      </c>
      <c r="BQ1357" s="23">
        <v>18916.48833</v>
      </c>
      <c r="BR1357" s="23">
        <v>15.25509847</v>
      </c>
      <c r="BT1357" t="s">
        <v>183</v>
      </c>
      <c r="BU1357" s="23">
        <v>18916.48833</v>
      </c>
      <c r="BV1357" s="23">
        <v>15.25509847</v>
      </c>
    </row>
    <row r="1358" spans="1:74" x14ac:dyDescent="0.25">
      <c r="A1358">
        <v>1</v>
      </c>
      <c r="B1358" s="15">
        <v>19086</v>
      </c>
      <c r="C1358" s="15">
        <v>-67.426478560000007</v>
      </c>
      <c r="D1358" s="15">
        <v>-16.325661230000001</v>
      </c>
      <c r="E1358" s="16">
        <v>1</v>
      </c>
      <c r="F1358" s="19">
        <v>52140.320559122003</v>
      </c>
      <c r="G1358" s="19">
        <v>102.31524062378573</v>
      </c>
      <c r="H1358" s="16" t="str">
        <f>IF(LCOE_SensitivityScenarios!BF1357&gt;'OnSSET_original_NoMG-PV-Diesel'!M1357,'OnSSET_original_NoMG-PV-Diesel'!L1357,LCOE_SensitivityScenarios!BG1357)</f>
        <v>Grid_extension</v>
      </c>
      <c r="I1358" s="39" t="str">
        <f>IF(LCOE_SensitivityScenarios!BK1357&gt;'OnSSET_original_NoMG-PV-Diesel'!M1357,'OnSSET_original_NoMG-PV-Diesel'!L1357,LCOE_SensitivityScenarios!BL1357)</f>
        <v>MG_Hybrid</v>
      </c>
      <c r="J1358" s="39" t="str">
        <f>IF(LCOE_SensitivityScenarios!BP1357&gt;'OnSSET_original_NoMG-PV-Diesel'!M1357,'OnSSET_original_NoMG-PV-Diesel'!L1357,LCOE_SensitivityScenarios!BQ1357)</f>
        <v>Grid_extension</v>
      </c>
      <c r="K1358" s="38" t="str">
        <f>IF(LCOE_SensitivityScenarios!BU1357&gt;'OnSSET_original_NoMG-PV-Diesel'!V1357,'OnSSET_original_NoMG-PV-Diesel'!U1357,LCOE_SensitivityScenarios!BV1357)</f>
        <v>MG_Hybrid</v>
      </c>
      <c r="L1358" s="39" t="str">
        <f>IF(LCOE_SensitivityScenarios!BZ1357&gt;'OnSSET_original_NoMG-PV-Diesel'!V1357,'OnSSET_original_NoMG-PV-Diesel'!U1357,LCOE_SensitivityScenarios!CA1357)</f>
        <v>MG_Hybrid</v>
      </c>
      <c r="M1358" s="40" t="str">
        <f>IF(LCOE_SensitivityScenarios!CE1357&gt;'OnSSET_original_NoMG-PV-Diesel'!V1357,'OnSSET_original_NoMG-PV-Diesel'!U1357,LCOE_SensitivityScenarios!CF1357)</f>
        <v>Grid_extension</v>
      </c>
      <c r="N1358" s="39" t="str">
        <f>IF(LCOE_SensitivityScenarios!CJ1357&gt;'OnSSET_original_NoMG-PV-Diesel'!AE1357,'OnSSET_original_NoMG-PV-Diesel'!AD1357,LCOE_SensitivityScenarios!CK1357)</f>
        <v>SA_Diesel</v>
      </c>
      <c r="O1358" s="39" t="str">
        <f>IF(LCOE_SensitivityScenarios!CO1357&gt;'OnSSET_original_NoMG-PV-Diesel'!AE1357,'OnSSET_original_NoMG-PV-Diesel'!AD1357,LCOE_SensitivityScenarios!CP1357)</f>
        <v>SA_Diesel</v>
      </c>
      <c r="P1358" s="40" t="str">
        <f>IF(LCOE_SensitivityScenarios!CT1357&gt;'OnSSET_original_NoMG-PV-Diesel'!AE1357,'OnSSET_original_NoMG-PV-Diesel'!AD1357,LCOE_SensitivityScenarios!CU1357)</f>
        <v>SA_Diesel</v>
      </c>
      <c r="Q1358" s="38">
        <f>IF(LCOE_SensitivityScenarios!BF1357&gt;'OnSSET_original_NoMG-PV-Diesel'!M1357,'OnSSET_original_NoMG-PV-Diesel'!M1357,LCOE_SensitivityScenarios!BF1357)</f>
        <v>0.435199336645614</v>
      </c>
      <c r="R1358" s="28">
        <f>MIN('OnSSET_original_NoMG-PV-Diesel'!E1357:I1357,LCOE_SensitivityScenarios!BK1357)</f>
        <v>0.42417228638943916</v>
      </c>
      <c r="S1358" s="28">
        <f>MIN('OnSSET_original_NoMG-PV-Diesel'!E1357:I1357,LCOE_SensitivityScenarios!BP1357)</f>
        <v>0.435199336645614</v>
      </c>
      <c r="T1358" s="27">
        <f>MIN('OnSSET_original_NoMG-PV-Diesel'!N1357:R1357,LCOE_SensitivityScenarios!BU1357)</f>
        <v>0.40376099297496715</v>
      </c>
      <c r="U1358" s="28">
        <f>MIN('OnSSET_original_NoMG-PV-Diesel'!N1357:R1357,LCOE_SensitivityScenarios!BZ1357)</f>
        <v>0.36681948498296718</v>
      </c>
      <c r="V1358" s="29">
        <f>MIN('OnSSET_original_NoMG-PV-Diesel'!N1357:R1357,LCOE_SensitivityScenarios!CE1357)</f>
        <v>0.435199336645614</v>
      </c>
      <c r="W1358" s="28">
        <f>MIN('OnSSET_original_NoMG-PV-Diesel'!W1357:AA1357,LCOE_SensitivityScenarios!CJ1357)</f>
        <v>0.27838332455308801</v>
      </c>
      <c r="X1358" s="28">
        <f>MIN('OnSSET_original_NoMG-PV-Diesel'!W1357:AA1357,LCOE_SensitivityScenarios!CO1357)</f>
        <v>0.27838332455308801</v>
      </c>
      <c r="Y1358" s="29">
        <f>MIN('OnSSET_original_NoMG-PV-Diesel'!W1357:AA1357,LCOE_SensitivityScenarios!CT1357)</f>
        <v>0.27838332455308801</v>
      </c>
      <c r="Z1358">
        <f>IF(H1358='OnSSET_original_NoMG-PV-Diesel'!L1357,'OnSSET_original_NoMG-PV-Diesel'!K1357,"wait")</f>
        <v>13.7567536095268</v>
      </c>
      <c r="AA1358">
        <f>VLOOKUP(B1358,[2]s1!$A$2:$T$275,20,FALSE)</f>
        <v>13.647</v>
      </c>
      <c r="AB1358">
        <f>IF(J1358='OnSSET_original_NoMG-PV-Diesel'!L1357,'OnSSET_original_NoMG-PV-Diesel'!K1357,"wait")</f>
        <v>13.7567536095268</v>
      </c>
      <c r="AC1358">
        <f>VLOOKUP(B1358,[4]s3!$A$2:$T$275,20,FALSE)</f>
        <v>17.966999999999999</v>
      </c>
      <c r="AD1358" t="str">
        <f>IF(L1358='OnSSET_original_NoMG-PV-Diesel'!U1357,'OnSSET_original_NoMG-PV-Diesel'!T1357,"wait")</f>
        <v>wait</v>
      </c>
      <c r="AE1358">
        <f>IF(M1358='OnSSET_original_NoMG-PV-Diesel'!U1357,'OnSSET_original_NoMG-PV-Diesel'!T1357,"wait")</f>
        <v>13.7567536095268</v>
      </c>
      <c r="AF1358">
        <f>IF(N1358='OnSSET_original_NoMG-PV-Diesel'!AD1357,'OnSSET_original_NoMG-PV-Diesel'!AC1357,"wait")</f>
        <v>23.808365552110502</v>
      </c>
      <c r="AG1358">
        <f>IF(O1358='OnSSET_original_NoMG-PV-Diesel'!AD1357,'OnSSET_original_NoMG-PV-Diesel'!AC1357,"wait")</f>
        <v>23.808365552110502</v>
      </c>
      <c r="AH1358">
        <f>IF(P1358='OnSSET_original_NoMG-PV-Diesel'!AD1357,'OnSSET_original_NoMG-PV-Diesel'!AC1357,"wait")</f>
        <v>23.808365552110502</v>
      </c>
      <c r="AR1358">
        <v>35.491999999999997</v>
      </c>
      <c r="AS1358">
        <v>26.024999999999999</v>
      </c>
      <c r="AT1358">
        <v>1.226</v>
      </c>
      <c r="AU1358">
        <v>0.13800000000000001</v>
      </c>
      <c r="AV1358">
        <v>63604.667179999997</v>
      </c>
      <c r="AW1358">
        <v>24232.40424</v>
      </c>
      <c r="AX1358">
        <v>14063.468779999999</v>
      </c>
      <c r="AZ1358">
        <f>SUMIF([1]base!$A$2:$A$169,B1358,[1]base!$V$2:$V$169)</f>
        <v>0</v>
      </c>
      <c r="BA1358">
        <f>SUMIF([2]s1!$A$2:$A$275,B1358,[2]s1!$U$2:$U$275)</f>
        <v>33491.9</v>
      </c>
      <c r="BB1358">
        <f>SUMIF([3]s2!$A$2:$A$115,B1358,[3]s2!$U$2:$U$115)</f>
        <v>0</v>
      </c>
      <c r="BC1358">
        <f>SUMIF([4]s3!$A$2:$A$245,B1358,[4]s3!$U$2:$U$245)</f>
        <v>26746.400000000001</v>
      </c>
      <c r="BD1358">
        <f>SUMIF([5]s4!$A$2:$A$74,B1358,[5]s4!$U$2:$U$74)</f>
        <v>0</v>
      </c>
      <c r="BF1358">
        <f t="shared" si="110"/>
        <v>0</v>
      </c>
      <c r="BG1358">
        <f t="shared" si="111"/>
        <v>135392.44019999998</v>
      </c>
      <c r="BH1358">
        <f t="shared" si="112"/>
        <v>0</v>
      </c>
      <c r="BI1358">
        <f t="shared" si="113"/>
        <v>128646.94019999998</v>
      </c>
      <c r="BJ1358">
        <f t="shared" si="114"/>
        <v>0</v>
      </c>
      <c r="BL1358" t="s">
        <v>115</v>
      </c>
      <c r="BM1358" s="23">
        <v>142589.66990000001</v>
      </c>
      <c r="BN1358" s="23">
        <v>13.756753610000001</v>
      </c>
      <c r="BP1358" t="s">
        <v>185</v>
      </c>
      <c r="BQ1358" s="23">
        <v>142589.66990000001</v>
      </c>
      <c r="BR1358" s="23">
        <v>13.756753610000001</v>
      </c>
      <c r="BT1358" t="s">
        <v>183</v>
      </c>
      <c r="BU1358" s="23">
        <v>29522.632699999998</v>
      </c>
      <c r="BV1358" s="23">
        <v>23.808365550000001</v>
      </c>
    </row>
    <row r="1359" spans="1:74" x14ac:dyDescent="0.25">
      <c r="A1359">
        <v>1</v>
      </c>
      <c r="B1359" s="15">
        <v>19094</v>
      </c>
      <c r="C1359" s="15">
        <v>-67.198004949999998</v>
      </c>
      <c r="D1359" s="15">
        <v>-15.94564587</v>
      </c>
      <c r="E1359" s="16">
        <v>0</v>
      </c>
      <c r="F1359" s="19">
        <v>21988.957354920101</v>
      </c>
      <c r="G1359" s="19">
        <v>92.556210716661482</v>
      </c>
      <c r="H1359" s="16" t="str">
        <f>IF(LCOE_SensitivityScenarios!BF1358&gt;'OnSSET_original_NoMG-PV-Diesel'!M1358,'OnSSET_original_NoMG-PV-Diesel'!L1358,LCOE_SensitivityScenarios!BG1358)</f>
        <v>SA_PV</v>
      </c>
      <c r="I1359" s="39" t="str">
        <f>IF(LCOE_SensitivityScenarios!BK1358&gt;'OnSSET_original_NoMG-PV-Diesel'!M1358,'OnSSET_original_NoMG-PV-Diesel'!L1358,LCOE_SensitivityScenarios!BL1358)</f>
        <v>SA_PV</v>
      </c>
      <c r="J1359" s="39" t="str">
        <f>IF(LCOE_SensitivityScenarios!BP1358&gt;'OnSSET_original_NoMG-PV-Diesel'!M1358,'OnSSET_original_NoMG-PV-Diesel'!L1358,LCOE_SensitivityScenarios!BQ1358)</f>
        <v>SA_PV</v>
      </c>
      <c r="K1359" s="38" t="str">
        <f>IF(LCOE_SensitivityScenarios!BU1358&gt;'OnSSET_original_NoMG-PV-Diesel'!V1358,'OnSSET_original_NoMG-PV-Diesel'!U1358,LCOE_SensitivityScenarios!BV1358)</f>
        <v>SA_Diesel</v>
      </c>
      <c r="L1359" s="39" t="str">
        <f>IF(LCOE_SensitivityScenarios!BZ1358&gt;'OnSSET_original_NoMG-PV-Diesel'!V1358,'OnSSET_original_NoMG-PV-Diesel'!U1358,LCOE_SensitivityScenarios!CA1358)</f>
        <v>SA_Diesel</v>
      </c>
      <c r="M1359" s="40" t="str">
        <f>IF(LCOE_SensitivityScenarios!CE1358&gt;'OnSSET_original_NoMG-PV-Diesel'!V1358,'OnSSET_original_NoMG-PV-Diesel'!U1358,LCOE_SensitivityScenarios!CF1358)</f>
        <v>SA_Diesel</v>
      </c>
      <c r="N1359" s="39" t="str">
        <f>IF(LCOE_SensitivityScenarios!CJ1358&gt;'OnSSET_original_NoMG-PV-Diesel'!AE1358,'OnSSET_original_NoMG-PV-Diesel'!AD1358,LCOE_SensitivityScenarios!CK1358)</f>
        <v>SA_Diesel</v>
      </c>
      <c r="O1359" s="39" t="str">
        <f>IF(LCOE_SensitivityScenarios!CO1358&gt;'OnSSET_original_NoMG-PV-Diesel'!AE1358,'OnSSET_original_NoMG-PV-Diesel'!AD1358,LCOE_SensitivityScenarios!CP1358)</f>
        <v>SA_Diesel</v>
      </c>
      <c r="P1359" s="40" t="str">
        <f>IF(LCOE_SensitivityScenarios!CT1358&gt;'OnSSET_original_NoMG-PV-Diesel'!AE1358,'OnSSET_original_NoMG-PV-Diesel'!AD1358,LCOE_SensitivityScenarios!CU1358)</f>
        <v>SA_Diesel</v>
      </c>
      <c r="Q1359" s="38">
        <f>IF(LCOE_SensitivityScenarios!BF1358&gt;'OnSSET_original_NoMG-PV-Diesel'!M1358,'OnSSET_original_NoMG-PV-Diesel'!M1358,LCOE_SensitivityScenarios!BF1358)</f>
        <v>0.53818831061508399</v>
      </c>
      <c r="R1359" s="28">
        <f>MIN('OnSSET_original_NoMG-PV-Diesel'!E1358:I1358,LCOE_SensitivityScenarios!BK1358)</f>
        <v>0.53818831061508399</v>
      </c>
      <c r="S1359" s="28">
        <f>MIN('OnSSET_original_NoMG-PV-Diesel'!E1358:I1358,LCOE_SensitivityScenarios!BP1358)</f>
        <v>0.53818831061508399</v>
      </c>
      <c r="T1359" s="27">
        <f>MIN('OnSSET_original_NoMG-PV-Diesel'!N1358:R1358,LCOE_SensitivityScenarios!BU1358)</f>
        <v>0.40810263760184101</v>
      </c>
      <c r="U1359" s="28">
        <f>MIN('OnSSET_original_NoMG-PV-Diesel'!N1358:R1358,LCOE_SensitivityScenarios!BZ1358)</f>
        <v>0.40810263760184101</v>
      </c>
      <c r="V1359" s="29">
        <f>MIN('OnSSET_original_NoMG-PV-Diesel'!N1358:R1358,LCOE_SensitivityScenarios!CE1358)</f>
        <v>0.40810263760184101</v>
      </c>
      <c r="W1359" s="28">
        <f>MIN('OnSSET_original_NoMG-PV-Diesel'!W1358:AA1358,LCOE_SensitivityScenarios!CJ1358)</f>
        <v>0.21201530392349399</v>
      </c>
      <c r="X1359" s="28">
        <f>MIN('OnSSET_original_NoMG-PV-Diesel'!W1358:AA1358,LCOE_SensitivityScenarios!CO1358)</f>
        <v>0.21201530392349399</v>
      </c>
      <c r="Y1359" s="29">
        <f>MIN('OnSSET_original_NoMG-PV-Diesel'!W1358:AA1358,LCOE_SensitivityScenarios!CT1358)</f>
        <v>0.21201530392349399</v>
      </c>
      <c r="Z1359">
        <f>IF(H1359='OnSSET_original_NoMG-PV-Diesel'!L1358,'OnSSET_original_NoMG-PV-Diesel'!K1358,"wait")</f>
        <v>13.5960906170284</v>
      </c>
      <c r="AA1359">
        <f>IF(I1359='OnSSET_original_NoMG-PV-Diesel'!L1358,'OnSSET_original_NoMG-PV-Diesel'!K1358,"wait")</f>
        <v>13.5960906170284</v>
      </c>
      <c r="AB1359">
        <f>IF(J1359='OnSSET_original_NoMG-PV-Diesel'!L1358,'OnSSET_original_NoMG-PV-Diesel'!K1358,"wait")</f>
        <v>13.5960906170284</v>
      </c>
      <c r="AC1359">
        <f>IF(K1359='OnSSET_original_NoMG-PV-Diesel'!U1358,'OnSSET_original_NoMG-PV-Diesel'!T1358,"wait")</f>
        <v>10.040619796767199</v>
      </c>
      <c r="AD1359">
        <f>IF(L1359='OnSSET_original_NoMG-PV-Diesel'!U1358,'OnSSET_original_NoMG-PV-Diesel'!T1358,"wait")</f>
        <v>10.040619796767199</v>
      </c>
      <c r="AE1359">
        <f>IF(M1359='OnSSET_original_NoMG-PV-Diesel'!U1358,'OnSSET_original_NoMG-PV-Diesel'!T1358,"wait")</f>
        <v>10.040619796767199</v>
      </c>
      <c r="AF1359">
        <f>IF(N1359='OnSSET_original_NoMG-PV-Diesel'!AD1358,'OnSSET_original_NoMG-PV-Diesel'!AC1358,"wait")</f>
        <v>10.040619796767199</v>
      </c>
      <c r="AG1359">
        <f>IF(O1359='OnSSET_original_NoMG-PV-Diesel'!AD1358,'OnSSET_original_NoMG-PV-Diesel'!AC1358,"wait")</f>
        <v>10.040619796767199</v>
      </c>
      <c r="AH1359">
        <f>IF(P1359='OnSSET_original_NoMG-PV-Diesel'!AD1358,'OnSSET_original_NoMG-PV-Diesel'!AC1358,"wait")</f>
        <v>10.040619796767199</v>
      </c>
      <c r="AR1359">
        <v>39.771000000000001</v>
      </c>
      <c r="AS1359">
        <v>39.771000000000001</v>
      </c>
      <c r="AT1359">
        <v>2.1000000000000001E-2</v>
      </c>
      <c r="AU1359">
        <v>8.9999999999999993E-3</v>
      </c>
      <c r="AV1359">
        <v>62620.87298</v>
      </c>
      <c r="AW1359">
        <v>0</v>
      </c>
      <c r="AX1359">
        <v>13604.877399999999</v>
      </c>
      <c r="AZ1359">
        <f>SUMIF([1]base!$A$2:$A$169,B1359,[1]base!$V$2:$V$169)</f>
        <v>0</v>
      </c>
      <c r="BA1359">
        <f>SUMIF([2]s1!$A$2:$A$275,B1359,[2]s1!$U$2:$U$275)</f>
        <v>0</v>
      </c>
      <c r="BB1359">
        <f>SUMIF([3]s2!$A$2:$A$115,B1359,[3]s2!$U$2:$U$115)</f>
        <v>0</v>
      </c>
      <c r="BC1359">
        <f>SUMIF([4]s3!$A$2:$A$245,B1359,[4]s3!$U$2:$U$245)</f>
        <v>0</v>
      </c>
      <c r="BD1359">
        <f>SUMIF([5]s4!$A$2:$A$74,B1359,[5]s4!$U$2:$U$74)</f>
        <v>0</v>
      </c>
      <c r="BF1359">
        <f t="shared" si="110"/>
        <v>0</v>
      </c>
      <c r="BG1359">
        <f t="shared" si="111"/>
        <v>0</v>
      </c>
      <c r="BH1359">
        <f t="shared" si="112"/>
        <v>0</v>
      </c>
      <c r="BI1359">
        <f t="shared" si="113"/>
        <v>0</v>
      </c>
      <c r="BJ1359">
        <f t="shared" si="114"/>
        <v>0</v>
      </c>
      <c r="BL1359" t="s">
        <v>114</v>
      </c>
      <c r="BM1359" s="23">
        <v>78585.403770000004</v>
      </c>
      <c r="BN1359" s="23">
        <v>13.59609062</v>
      </c>
      <c r="BP1359" t="s">
        <v>183</v>
      </c>
      <c r="BQ1359" s="23">
        <v>12450.47795</v>
      </c>
      <c r="BR1359" s="23">
        <v>10.0406198</v>
      </c>
      <c r="BT1359" t="s">
        <v>183</v>
      </c>
      <c r="BU1359" s="23">
        <v>12450.47795</v>
      </c>
      <c r="BV1359" s="23">
        <v>10.0406198</v>
      </c>
    </row>
    <row r="1360" spans="1:74" x14ac:dyDescent="0.25">
      <c r="A1360">
        <v>1</v>
      </c>
      <c r="B1360" s="15">
        <v>19096</v>
      </c>
      <c r="C1360" s="15">
        <v>-67.150901959999999</v>
      </c>
      <c r="D1360" s="15">
        <v>-16.02073919</v>
      </c>
      <c r="E1360" s="16">
        <v>0</v>
      </c>
      <c r="F1360" s="19">
        <v>54926.777199888398</v>
      </c>
      <c r="G1360" s="19">
        <v>215.10314997963496</v>
      </c>
      <c r="H1360" s="16" t="str">
        <f>IF(LCOE_SensitivityScenarios!BF1359&gt;'OnSSET_original_NoMG-PV-Diesel'!M1359,'OnSSET_original_NoMG-PV-Diesel'!L1359,LCOE_SensitivityScenarios!BG1359)</f>
        <v>SA_Diesel</v>
      </c>
      <c r="I1360" s="39" t="str">
        <f>IF(LCOE_SensitivityScenarios!BK1359&gt;'OnSSET_original_NoMG-PV-Diesel'!M1359,'OnSSET_original_NoMG-PV-Diesel'!L1359,LCOE_SensitivityScenarios!BL1359)</f>
        <v>SA_Diesel</v>
      </c>
      <c r="J1360" s="39" t="str">
        <f>IF(LCOE_SensitivityScenarios!BP1359&gt;'OnSSET_original_NoMG-PV-Diesel'!M1359,'OnSSET_original_NoMG-PV-Diesel'!L1359,LCOE_SensitivityScenarios!BQ1359)</f>
        <v>SA_Diesel</v>
      </c>
      <c r="K1360" s="38" t="str">
        <f>IF(LCOE_SensitivityScenarios!BU1359&gt;'OnSSET_original_NoMG-PV-Diesel'!V1359,'OnSSET_original_NoMG-PV-Diesel'!U1359,LCOE_SensitivityScenarios!BV1359)</f>
        <v>SA_Diesel</v>
      </c>
      <c r="L1360" s="39" t="str">
        <f>IF(LCOE_SensitivityScenarios!BZ1359&gt;'OnSSET_original_NoMG-PV-Diesel'!V1359,'OnSSET_original_NoMG-PV-Diesel'!U1359,LCOE_SensitivityScenarios!CA1359)</f>
        <v>SA_Diesel</v>
      </c>
      <c r="M1360" s="40" t="str">
        <f>IF(LCOE_SensitivityScenarios!CE1359&gt;'OnSSET_original_NoMG-PV-Diesel'!V1359,'OnSSET_original_NoMG-PV-Diesel'!U1359,LCOE_SensitivityScenarios!CF1359)</f>
        <v>SA_Diesel</v>
      </c>
      <c r="N1360" s="39" t="str">
        <f>IF(LCOE_SensitivityScenarios!CJ1359&gt;'OnSSET_original_NoMG-PV-Diesel'!AE1359,'OnSSET_original_NoMG-PV-Diesel'!AD1359,LCOE_SensitivityScenarios!CK1359)</f>
        <v>SA_Diesel</v>
      </c>
      <c r="O1360" s="39" t="str">
        <f>IF(LCOE_SensitivityScenarios!CO1359&gt;'OnSSET_original_NoMG-PV-Diesel'!AE1359,'OnSSET_original_NoMG-PV-Diesel'!AD1359,LCOE_SensitivityScenarios!CP1359)</f>
        <v>SA_Diesel</v>
      </c>
      <c r="P1360" s="40" t="str">
        <f>IF(LCOE_SensitivityScenarios!CT1359&gt;'OnSSET_original_NoMG-PV-Diesel'!AE1359,'OnSSET_original_NoMG-PV-Diesel'!AD1359,LCOE_SensitivityScenarios!CU1359)</f>
        <v>SA_Diesel</v>
      </c>
      <c r="Q1360" s="38">
        <f>IF(LCOE_SensitivityScenarios!BF1359&gt;'OnSSET_original_NoMG-PV-Diesel'!M1359,'OnSSET_original_NoMG-PV-Diesel'!M1359,LCOE_SensitivityScenarios!BF1359)</f>
        <v>0.586185371167108</v>
      </c>
      <c r="R1360" s="28">
        <f>MIN('OnSSET_original_NoMG-PV-Diesel'!E1359:I1359,LCOE_SensitivityScenarios!BK1359)</f>
        <v>0.586185371167108</v>
      </c>
      <c r="S1360" s="28">
        <f>MIN('OnSSET_original_NoMG-PV-Diesel'!E1359:I1359,LCOE_SensitivityScenarios!BP1359)</f>
        <v>0.586185371167108</v>
      </c>
      <c r="T1360" s="27">
        <f>MIN('OnSSET_original_NoMG-PV-Diesel'!N1359:R1359,LCOE_SensitivityScenarios!BU1359)</f>
        <v>0.425867814841076</v>
      </c>
      <c r="U1360" s="28">
        <f>MIN('OnSSET_original_NoMG-PV-Diesel'!N1359:R1359,LCOE_SensitivityScenarios!BZ1359)</f>
        <v>0.425867814841076</v>
      </c>
      <c r="V1360" s="29">
        <f>MIN('OnSSET_original_NoMG-PV-Diesel'!N1359:R1359,LCOE_SensitivityScenarios!CE1359)</f>
        <v>0.425867814841076</v>
      </c>
      <c r="W1360" s="28">
        <f>MIN('OnSSET_original_NoMG-PV-Diesel'!W1359:AA1359,LCOE_SensitivityScenarios!CJ1359)</f>
        <v>0.21804876034436599</v>
      </c>
      <c r="X1360" s="28">
        <f>MIN('OnSSET_original_NoMG-PV-Diesel'!W1359:AA1359,LCOE_SensitivityScenarios!CO1359)</f>
        <v>0.21804876034436599</v>
      </c>
      <c r="Y1360" s="29">
        <f>MIN('OnSSET_original_NoMG-PV-Diesel'!W1359:AA1359,LCOE_SensitivityScenarios!CT1359)</f>
        <v>0.21804876034436599</v>
      </c>
      <c r="Z1360">
        <f>IF(H1360='OnSSET_original_NoMG-PV-Diesel'!L1359,'OnSSET_original_NoMG-PV-Diesel'!K1359,"wait")</f>
        <v>25.0807201825974</v>
      </c>
      <c r="AA1360">
        <f>IF(I1360='OnSSET_original_NoMG-PV-Diesel'!L1359,'OnSSET_original_NoMG-PV-Diesel'!K1359,"wait")</f>
        <v>25.0807201825974</v>
      </c>
      <c r="AB1360">
        <f>IF(J1360='OnSSET_original_NoMG-PV-Diesel'!L1359,'OnSSET_original_NoMG-PV-Diesel'!K1359,"wait")</f>
        <v>25.0807201825974</v>
      </c>
      <c r="AC1360">
        <f>IF(K1360='OnSSET_original_NoMG-PV-Diesel'!U1359,'OnSSET_original_NoMG-PV-Diesel'!T1359,"wait")</f>
        <v>25.0807201825974</v>
      </c>
      <c r="AD1360">
        <f>IF(L1360='OnSSET_original_NoMG-PV-Diesel'!U1359,'OnSSET_original_NoMG-PV-Diesel'!T1359,"wait")</f>
        <v>25.0807201825974</v>
      </c>
      <c r="AE1360">
        <f>IF(M1360='OnSSET_original_NoMG-PV-Diesel'!U1359,'OnSSET_original_NoMG-PV-Diesel'!T1359,"wait")</f>
        <v>25.0807201825974</v>
      </c>
      <c r="AF1360">
        <f>IF(N1360='OnSSET_original_NoMG-PV-Diesel'!AD1359,'OnSSET_original_NoMG-PV-Diesel'!AC1359,"wait")</f>
        <v>25.0807201825974</v>
      </c>
      <c r="AG1360">
        <f>IF(O1360='OnSSET_original_NoMG-PV-Diesel'!AD1359,'OnSSET_original_NoMG-PV-Diesel'!AC1359,"wait")</f>
        <v>25.0807201825974</v>
      </c>
      <c r="AH1360">
        <f>IF(P1360='OnSSET_original_NoMG-PV-Diesel'!AD1359,'OnSSET_original_NoMG-PV-Diesel'!AC1359,"wait")</f>
        <v>25.0807201825974</v>
      </c>
      <c r="AR1360">
        <v>46.600999999999999</v>
      </c>
      <c r="AS1360">
        <v>46.600999999999999</v>
      </c>
      <c r="AT1360">
        <v>4.5999999999999999E-2</v>
      </c>
      <c r="AU1360">
        <v>2.3E-2</v>
      </c>
      <c r="AV1360">
        <v>111464.9339</v>
      </c>
      <c r="AW1360">
        <v>0</v>
      </c>
      <c r="AX1360">
        <v>45553.409749999999</v>
      </c>
      <c r="AZ1360">
        <f>SUMIF([1]base!$A$2:$A$169,B1360,[1]base!$V$2:$V$169)</f>
        <v>0</v>
      </c>
      <c r="BA1360">
        <f>SUMIF([2]s1!$A$2:$A$275,B1360,[2]s1!$U$2:$U$275)</f>
        <v>0</v>
      </c>
      <c r="BB1360">
        <f>SUMIF([3]s2!$A$2:$A$115,B1360,[3]s2!$U$2:$U$115)</f>
        <v>0</v>
      </c>
      <c r="BC1360">
        <f>SUMIF([4]s3!$A$2:$A$245,B1360,[4]s3!$U$2:$U$245)</f>
        <v>0</v>
      </c>
      <c r="BD1360">
        <f>SUMIF([5]s4!$A$2:$A$74,B1360,[5]s4!$U$2:$U$74)</f>
        <v>0</v>
      </c>
      <c r="BF1360">
        <f t="shared" si="110"/>
        <v>0</v>
      </c>
      <c r="BG1360">
        <f t="shared" si="111"/>
        <v>0</v>
      </c>
      <c r="BH1360">
        <f t="shared" si="112"/>
        <v>0</v>
      </c>
      <c r="BI1360">
        <f t="shared" si="113"/>
        <v>0</v>
      </c>
      <c r="BJ1360">
        <f t="shared" si="114"/>
        <v>0</v>
      </c>
      <c r="BL1360" t="s">
        <v>113</v>
      </c>
      <c r="BM1360" s="23">
        <v>31100.366300000002</v>
      </c>
      <c r="BN1360" s="23">
        <v>25.08072018</v>
      </c>
      <c r="BP1360" t="s">
        <v>183</v>
      </c>
      <c r="BQ1360" s="23">
        <v>31100.366300000002</v>
      </c>
      <c r="BR1360" s="23">
        <v>25.08072018</v>
      </c>
      <c r="BT1360" t="s">
        <v>183</v>
      </c>
      <c r="BU1360" s="23">
        <v>31100.366300000002</v>
      </c>
      <c r="BV1360" s="23">
        <v>25.08072018</v>
      </c>
    </row>
    <row r="1361" spans="1:74" x14ac:dyDescent="0.25">
      <c r="A1361">
        <v>1</v>
      </c>
      <c r="B1361" s="15">
        <v>19102</v>
      </c>
      <c r="C1361" s="15">
        <v>-67.163033290000001</v>
      </c>
      <c r="D1361" s="15">
        <v>-16.217015920000001</v>
      </c>
      <c r="E1361" s="16">
        <v>1</v>
      </c>
      <c r="F1361" s="19">
        <v>25501.1099672606</v>
      </c>
      <c r="G1361" s="19">
        <v>72.246264502555775</v>
      </c>
      <c r="H1361" s="16" t="str">
        <f>IF(LCOE_SensitivityScenarios!BF1360&gt;'OnSSET_original_NoMG-PV-Diesel'!M1360,'OnSSET_original_NoMG-PV-Diesel'!L1360,LCOE_SensitivityScenarios!BG1360)</f>
        <v>SA_PV</v>
      </c>
      <c r="I1361" s="39" t="str">
        <f>IF(LCOE_SensitivityScenarios!BK1360&gt;'OnSSET_original_NoMG-PV-Diesel'!M1360,'OnSSET_original_NoMG-PV-Diesel'!L1360,LCOE_SensitivityScenarios!BL1360)</f>
        <v>SA_PV</v>
      </c>
      <c r="J1361" s="39" t="str">
        <f>IF(LCOE_SensitivityScenarios!BP1360&gt;'OnSSET_original_NoMG-PV-Diesel'!M1360,'OnSSET_original_NoMG-PV-Diesel'!L1360,LCOE_SensitivityScenarios!BQ1360)</f>
        <v>SA_PV</v>
      </c>
      <c r="K1361" s="38" t="str">
        <f>IF(LCOE_SensitivityScenarios!BU1360&gt;'OnSSET_original_NoMG-PV-Diesel'!V1360,'OnSSET_original_NoMG-PV-Diesel'!U1360,LCOE_SensitivityScenarios!BV1360)</f>
        <v>SA_Diesel</v>
      </c>
      <c r="L1361" s="39" t="str">
        <f>IF(LCOE_SensitivityScenarios!BZ1360&gt;'OnSSET_original_NoMG-PV-Diesel'!V1360,'OnSSET_original_NoMG-PV-Diesel'!U1360,LCOE_SensitivityScenarios!CA1360)</f>
        <v>SA_Diesel</v>
      </c>
      <c r="M1361" s="40" t="str">
        <f>IF(LCOE_SensitivityScenarios!CE1360&gt;'OnSSET_original_NoMG-PV-Diesel'!V1360,'OnSSET_original_NoMG-PV-Diesel'!U1360,LCOE_SensitivityScenarios!CF1360)</f>
        <v>SA_Diesel</v>
      </c>
      <c r="N1361" s="39" t="str">
        <f>IF(LCOE_SensitivityScenarios!CJ1360&gt;'OnSSET_original_NoMG-PV-Diesel'!AE1360,'OnSSET_original_NoMG-PV-Diesel'!AD1360,LCOE_SensitivityScenarios!CK1360)</f>
        <v>SA_Diesel</v>
      </c>
      <c r="O1361" s="39" t="str">
        <f>IF(LCOE_SensitivityScenarios!CO1360&gt;'OnSSET_original_NoMG-PV-Diesel'!AE1360,'OnSSET_original_NoMG-PV-Diesel'!AD1360,LCOE_SensitivityScenarios!CP1360)</f>
        <v>SA_Diesel</v>
      </c>
      <c r="P1361" s="40" t="str">
        <f>IF(LCOE_SensitivityScenarios!CT1360&gt;'OnSSET_original_NoMG-PV-Diesel'!AE1360,'OnSSET_original_NoMG-PV-Diesel'!AD1360,LCOE_SensitivityScenarios!CU1360)</f>
        <v>SA_Diesel</v>
      </c>
      <c r="Q1361" s="38">
        <f>IF(LCOE_SensitivityScenarios!BF1360&gt;'OnSSET_original_NoMG-PV-Diesel'!M1360,'OnSSET_original_NoMG-PV-Diesel'!M1360,LCOE_SensitivityScenarios!BF1360)</f>
        <v>0.55677858041180495</v>
      </c>
      <c r="R1361" s="28">
        <f>MIN('OnSSET_original_NoMG-PV-Diesel'!E1360:I1360,LCOE_SensitivityScenarios!BK1360)</f>
        <v>0.55677858041180495</v>
      </c>
      <c r="S1361" s="28">
        <f>MIN('OnSSET_original_NoMG-PV-Diesel'!E1360:I1360,LCOE_SensitivityScenarios!BP1360)</f>
        <v>0.55677858041180495</v>
      </c>
      <c r="T1361" s="27">
        <f>MIN('OnSSET_original_NoMG-PV-Diesel'!N1360:R1360,LCOE_SensitivityScenarios!BU1360)</f>
        <v>0.47916334655878001</v>
      </c>
      <c r="U1361" s="28">
        <f>MIN('OnSSET_original_NoMG-PV-Diesel'!N1360:R1360,LCOE_SensitivityScenarios!BZ1360)</f>
        <v>0.47916334655878001</v>
      </c>
      <c r="V1361" s="29">
        <f>MIN('OnSSET_original_NoMG-PV-Diesel'!N1360:R1360,LCOE_SensitivityScenarios!CE1360)</f>
        <v>0.47916334655878001</v>
      </c>
      <c r="W1361" s="28">
        <f>MIN('OnSSET_original_NoMG-PV-Diesel'!W1360:AA1360,LCOE_SensitivityScenarios!CJ1360)</f>
        <v>0.236149129606983</v>
      </c>
      <c r="X1361" s="28">
        <f>MIN('OnSSET_original_NoMG-PV-Diesel'!W1360:AA1360,LCOE_SensitivityScenarios!CO1360)</f>
        <v>0.236149129606983</v>
      </c>
      <c r="Y1361" s="29">
        <f>MIN('OnSSET_original_NoMG-PV-Diesel'!W1360:AA1360,LCOE_SensitivityScenarios!CT1360)</f>
        <v>0.236149129606983</v>
      </c>
      <c r="Z1361">
        <f>IF(H1361='OnSSET_original_NoMG-PV-Diesel'!L1360,'OnSSET_original_NoMG-PV-Diesel'!K1360,"wait")</f>
        <v>16.3123584515196</v>
      </c>
      <c r="AA1361">
        <f>IF(I1361='OnSSET_original_NoMG-PV-Diesel'!L1360,'OnSSET_original_NoMG-PV-Diesel'!K1360,"wait")</f>
        <v>16.3123584515196</v>
      </c>
      <c r="AB1361">
        <f>IF(J1361='OnSSET_original_NoMG-PV-Diesel'!L1360,'OnSSET_original_NoMG-PV-Diesel'!K1360,"wait")</f>
        <v>16.3123584515196</v>
      </c>
      <c r="AC1361">
        <f>IF(K1361='OnSSET_original_NoMG-PV-Diesel'!U1360,'OnSSET_original_NoMG-PV-Diesel'!T1360,"wait")</f>
        <v>11.644342450803901</v>
      </c>
      <c r="AD1361">
        <f>IF(L1361='OnSSET_original_NoMG-PV-Diesel'!U1360,'OnSSET_original_NoMG-PV-Diesel'!T1360,"wait")</f>
        <v>11.644342450803901</v>
      </c>
      <c r="AE1361">
        <f>IF(M1361='OnSSET_original_NoMG-PV-Diesel'!U1360,'OnSSET_original_NoMG-PV-Diesel'!T1360,"wait")</f>
        <v>11.644342450803901</v>
      </c>
      <c r="AF1361">
        <f>IF(N1361='OnSSET_original_NoMG-PV-Diesel'!AD1360,'OnSSET_original_NoMG-PV-Diesel'!AC1360,"wait")</f>
        <v>11.644342450803901</v>
      </c>
      <c r="AG1361">
        <f>IF(O1361='OnSSET_original_NoMG-PV-Diesel'!AD1360,'OnSSET_original_NoMG-PV-Diesel'!AC1360,"wait")</f>
        <v>11.644342450803901</v>
      </c>
      <c r="AH1361">
        <f>IF(P1361='OnSSET_original_NoMG-PV-Diesel'!AD1360,'OnSSET_original_NoMG-PV-Diesel'!AC1360,"wait")</f>
        <v>11.644342450803901</v>
      </c>
      <c r="AR1361">
        <v>52.722000000000001</v>
      </c>
      <c r="AS1361">
        <v>43.454999999999998</v>
      </c>
      <c r="AT1361">
        <v>7.0000000000000007E-2</v>
      </c>
      <c r="AU1361">
        <v>8.6999999999999994E-2</v>
      </c>
      <c r="AV1361">
        <v>64251.641689999997</v>
      </c>
      <c r="AW1361">
        <v>0</v>
      </c>
      <c r="AX1361">
        <v>14369.19636</v>
      </c>
      <c r="AZ1361">
        <f>SUMIF([1]base!$A$2:$A$169,B1361,[1]base!$V$2:$V$169)</f>
        <v>0</v>
      </c>
      <c r="BA1361">
        <f>SUMIF([2]s1!$A$2:$A$275,B1361,[2]s1!$U$2:$U$275)</f>
        <v>0</v>
      </c>
      <c r="BB1361">
        <f>SUMIF([3]s2!$A$2:$A$115,B1361,[3]s2!$U$2:$U$115)</f>
        <v>0</v>
      </c>
      <c r="BC1361">
        <f>SUMIF([4]s3!$A$2:$A$245,B1361,[4]s3!$U$2:$U$245)</f>
        <v>0</v>
      </c>
      <c r="BD1361">
        <f>SUMIF([5]s4!$A$2:$A$74,B1361,[5]s4!$U$2:$U$74)</f>
        <v>0</v>
      </c>
      <c r="BF1361">
        <f t="shared" si="110"/>
        <v>0</v>
      </c>
      <c r="BG1361">
        <f t="shared" si="111"/>
        <v>0</v>
      </c>
      <c r="BH1361">
        <f t="shared" si="112"/>
        <v>0</v>
      </c>
      <c r="BI1361">
        <f t="shared" si="113"/>
        <v>0</v>
      </c>
      <c r="BJ1361">
        <f t="shared" si="114"/>
        <v>0</v>
      </c>
      <c r="BL1361" t="s">
        <v>114</v>
      </c>
      <c r="BM1361" s="23">
        <v>94285.431849999994</v>
      </c>
      <c r="BN1361" s="23">
        <v>16.312358450000001</v>
      </c>
      <c r="BP1361" t="s">
        <v>183</v>
      </c>
      <c r="BQ1361" s="23">
        <v>14439.111510000001</v>
      </c>
      <c r="BR1361" s="23">
        <v>11.64434245</v>
      </c>
      <c r="BT1361" t="s">
        <v>183</v>
      </c>
      <c r="BU1361" s="23">
        <v>14439.111510000001</v>
      </c>
      <c r="BV1361" s="23">
        <v>11.64434245</v>
      </c>
    </row>
    <row r="1362" spans="1:74" x14ac:dyDescent="0.25">
      <c r="A1362">
        <v>1</v>
      </c>
      <c r="B1362" s="15">
        <v>19111</v>
      </c>
      <c r="C1362" s="15">
        <v>-67.169851309999999</v>
      </c>
      <c r="D1362" s="15">
        <v>-16.037536110000001</v>
      </c>
      <c r="E1362" s="16">
        <v>0</v>
      </c>
      <c r="F1362" s="19">
        <v>36005.439948525302</v>
      </c>
      <c r="G1362" s="19">
        <v>145.63700570303794</v>
      </c>
      <c r="H1362" s="16" t="str">
        <f>IF(LCOE_SensitivityScenarios!BF1361&gt;'OnSSET_original_NoMG-PV-Diesel'!M1361,'OnSSET_original_NoMG-PV-Diesel'!L1361,LCOE_SensitivityScenarios!BG1361)</f>
        <v>SA_PV</v>
      </c>
      <c r="I1362" s="39" t="str">
        <f>IF(LCOE_SensitivityScenarios!BK1361&gt;'OnSSET_original_NoMG-PV-Diesel'!M1361,'OnSSET_original_NoMG-PV-Diesel'!L1361,LCOE_SensitivityScenarios!BL1361)</f>
        <v>SA_PV</v>
      </c>
      <c r="J1362" s="39" t="str">
        <f>IF(LCOE_SensitivityScenarios!BP1361&gt;'OnSSET_original_NoMG-PV-Diesel'!M1361,'OnSSET_original_NoMG-PV-Diesel'!L1361,LCOE_SensitivityScenarios!BQ1361)</f>
        <v>SA_PV</v>
      </c>
      <c r="K1362" s="38" t="str">
        <f>IF(LCOE_SensitivityScenarios!BU1361&gt;'OnSSET_original_NoMG-PV-Diesel'!V1361,'OnSSET_original_NoMG-PV-Diesel'!U1361,LCOE_SensitivityScenarios!BV1361)</f>
        <v>SA_Diesel</v>
      </c>
      <c r="L1362" s="39" t="str">
        <f>IF(LCOE_SensitivityScenarios!BZ1361&gt;'OnSSET_original_NoMG-PV-Diesel'!V1361,'OnSSET_original_NoMG-PV-Diesel'!U1361,LCOE_SensitivityScenarios!CA1361)</f>
        <v>SA_Diesel</v>
      </c>
      <c r="M1362" s="40" t="str">
        <f>IF(LCOE_SensitivityScenarios!CE1361&gt;'OnSSET_original_NoMG-PV-Diesel'!V1361,'OnSSET_original_NoMG-PV-Diesel'!U1361,LCOE_SensitivityScenarios!CF1361)</f>
        <v>SA_Diesel</v>
      </c>
      <c r="N1362" s="39" t="str">
        <f>IF(LCOE_SensitivityScenarios!CJ1361&gt;'OnSSET_original_NoMG-PV-Diesel'!AE1361,'OnSSET_original_NoMG-PV-Diesel'!AD1361,LCOE_SensitivityScenarios!CK1361)</f>
        <v>SA_Diesel</v>
      </c>
      <c r="O1362" s="39" t="str">
        <f>IF(LCOE_SensitivityScenarios!CO1361&gt;'OnSSET_original_NoMG-PV-Diesel'!AE1361,'OnSSET_original_NoMG-PV-Diesel'!AD1361,LCOE_SensitivityScenarios!CP1361)</f>
        <v>SA_Diesel</v>
      </c>
      <c r="P1362" s="40" t="str">
        <f>IF(LCOE_SensitivityScenarios!CT1361&gt;'OnSSET_original_NoMG-PV-Diesel'!AE1361,'OnSSET_original_NoMG-PV-Diesel'!AD1361,LCOE_SensitivityScenarios!CU1361)</f>
        <v>SA_Diesel</v>
      </c>
      <c r="Q1362" s="38">
        <f>IF(LCOE_SensitivityScenarios!BF1361&gt;'OnSSET_original_NoMG-PV-Diesel'!M1361,'OnSSET_original_NoMG-PV-Diesel'!M1361,LCOE_SensitivityScenarios!BF1361)</f>
        <v>0.53314464949024498</v>
      </c>
      <c r="R1362" s="28">
        <f>MIN('OnSSET_original_NoMG-PV-Diesel'!E1361:I1361,LCOE_SensitivityScenarios!BK1361)</f>
        <v>0.53314464949024498</v>
      </c>
      <c r="S1362" s="28">
        <f>MIN('OnSSET_original_NoMG-PV-Diesel'!E1361:I1361,LCOE_SensitivityScenarios!BP1361)</f>
        <v>0.53314464949024498</v>
      </c>
      <c r="T1362" s="27">
        <f>MIN('OnSSET_original_NoMG-PV-Diesel'!N1361:R1361,LCOE_SensitivityScenarios!BU1361)</f>
        <v>0.40810263760184101</v>
      </c>
      <c r="U1362" s="28">
        <f>MIN('OnSSET_original_NoMG-PV-Diesel'!N1361:R1361,LCOE_SensitivityScenarios!BZ1361)</f>
        <v>0.40810263760184101</v>
      </c>
      <c r="V1362" s="29">
        <f>MIN('OnSSET_original_NoMG-PV-Diesel'!N1361:R1361,LCOE_SensitivityScenarios!CE1361)</f>
        <v>0.40810263760184101</v>
      </c>
      <c r="W1362" s="28">
        <f>MIN('OnSSET_original_NoMG-PV-Diesel'!W1361:AA1361,LCOE_SensitivityScenarios!CJ1361)</f>
        <v>0.21201530392349399</v>
      </c>
      <c r="X1362" s="28">
        <f>MIN('OnSSET_original_NoMG-PV-Diesel'!W1361:AA1361,LCOE_SensitivityScenarios!CO1361)</f>
        <v>0.21201530392349399</v>
      </c>
      <c r="Y1362" s="29">
        <f>MIN('OnSSET_original_NoMG-PV-Diesel'!W1361:AA1361,LCOE_SensitivityScenarios!CT1361)</f>
        <v>0.21201530392349399</v>
      </c>
      <c r="Z1362">
        <f>IF(H1362='OnSSET_original_NoMG-PV-Diesel'!L1361,'OnSSET_original_NoMG-PV-Diesel'!K1361,"wait")</f>
        <v>22.054048725055299</v>
      </c>
      <c r="AA1362">
        <f>IF(I1362='OnSSET_original_NoMG-PV-Diesel'!L1361,'OnSSET_original_NoMG-PV-Diesel'!K1361,"wait")</f>
        <v>22.054048725055299</v>
      </c>
      <c r="AB1362">
        <f>IF(J1362='OnSSET_original_NoMG-PV-Diesel'!L1361,'OnSSET_original_NoMG-PV-Diesel'!K1361,"wait")</f>
        <v>22.054048725055299</v>
      </c>
      <c r="AC1362">
        <f>IF(K1362='OnSSET_original_NoMG-PV-Diesel'!U1361,'OnSSET_original_NoMG-PV-Diesel'!T1361,"wait")</f>
        <v>16.4408401591439</v>
      </c>
      <c r="AD1362">
        <f>IF(L1362='OnSSET_original_NoMG-PV-Diesel'!U1361,'OnSSET_original_NoMG-PV-Diesel'!T1361,"wait")</f>
        <v>16.4408401591439</v>
      </c>
      <c r="AE1362">
        <f>IF(M1362='OnSSET_original_NoMG-PV-Diesel'!U1361,'OnSSET_original_NoMG-PV-Diesel'!T1361,"wait")</f>
        <v>16.4408401591439</v>
      </c>
      <c r="AF1362">
        <f>IF(N1362='OnSSET_original_NoMG-PV-Diesel'!AD1361,'OnSSET_original_NoMG-PV-Diesel'!AC1361,"wait")</f>
        <v>16.4408401591439</v>
      </c>
      <c r="AG1362">
        <f>IF(O1362='OnSSET_original_NoMG-PV-Diesel'!AD1361,'OnSSET_original_NoMG-PV-Diesel'!AC1361,"wait")</f>
        <v>16.4408401591439</v>
      </c>
      <c r="AH1362">
        <f>IF(P1362='OnSSET_original_NoMG-PV-Diesel'!AD1361,'OnSSET_original_NoMG-PV-Diesel'!AC1361,"wait")</f>
        <v>16.4408401591439</v>
      </c>
      <c r="AR1362">
        <v>44.875999999999998</v>
      </c>
      <c r="AS1362">
        <v>44.875999999999998</v>
      </c>
      <c r="AT1362">
        <v>1.7999999999999999E-2</v>
      </c>
      <c r="AU1362">
        <v>2.7E-2</v>
      </c>
      <c r="AV1362">
        <v>82433.398190000007</v>
      </c>
      <c r="AW1362">
        <v>0</v>
      </c>
      <c r="AX1362">
        <v>24305.342779999999</v>
      </c>
      <c r="AZ1362">
        <f>SUMIF([1]base!$A$2:$A$169,B1362,[1]base!$V$2:$V$169)</f>
        <v>0</v>
      </c>
      <c r="BA1362">
        <f>SUMIF([2]s1!$A$2:$A$275,B1362,[2]s1!$U$2:$U$275)</f>
        <v>0</v>
      </c>
      <c r="BB1362">
        <f>SUMIF([3]s2!$A$2:$A$115,B1362,[3]s2!$U$2:$U$115)</f>
        <v>0</v>
      </c>
      <c r="BC1362">
        <f>SUMIF([4]s3!$A$2:$A$245,B1362,[4]s3!$U$2:$U$245)</f>
        <v>0</v>
      </c>
      <c r="BD1362">
        <f>SUMIF([5]s4!$A$2:$A$74,B1362,[5]s4!$U$2:$U$74)</f>
        <v>0</v>
      </c>
      <c r="BF1362">
        <f t="shared" si="110"/>
        <v>0</v>
      </c>
      <c r="BG1362">
        <f t="shared" si="111"/>
        <v>0</v>
      </c>
      <c r="BH1362">
        <f t="shared" si="112"/>
        <v>0</v>
      </c>
      <c r="BI1362">
        <f t="shared" si="113"/>
        <v>0</v>
      </c>
      <c r="BJ1362">
        <f t="shared" si="114"/>
        <v>0</v>
      </c>
      <c r="BL1362" t="s">
        <v>114</v>
      </c>
      <c r="BM1362" s="23">
        <v>127472.4016</v>
      </c>
      <c r="BN1362" s="23">
        <v>22.054048730000002</v>
      </c>
      <c r="BP1362" t="s">
        <v>183</v>
      </c>
      <c r="BQ1362" s="23">
        <v>20386.820940000001</v>
      </c>
      <c r="BR1362" s="23">
        <v>16.44084016</v>
      </c>
      <c r="BT1362" t="s">
        <v>183</v>
      </c>
      <c r="BU1362" s="23">
        <v>20386.820940000001</v>
      </c>
      <c r="BV1362" s="23">
        <v>16.44084016</v>
      </c>
    </row>
    <row r="1363" spans="1:74" x14ac:dyDescent="0.25">
      <c r="A1363">
        <v>1</v>
      </c>
      <c r="B1363" s="15">
        <v>19114</v>
      </c>
      <c r="C1363" s="15">
        <v>-67.387372330000005</v>
      </c>
      <c r="D1363" s="15">
        <v>-16.261208239999998</v>
      </c>
      <c r="E1363" s="16">
        <v>1</v>
      </c>
      <c r="F1363" s="19">
        <v>37733.477959118201</v>
      </c>
      <c r="G1363" s="19">
        <v>108.14196994652204</v>
      </c>
      <c r="H1363" s="16" t="str">
        <f>IF(LCOE_SensitivityScenarios!BF1362&gt;'OnSSET_original_NoMG-PV-Diesel'!M1362,'OnSSET_original_NoMG-PV-Diesel'!L1362,LCOE_SensitivityScenarios!BG1362)</f>
        <v>SA_PV</v>
      </c>
      <c r="I1363" s="39" t="str">
        <f>IF(LCOE_SensitivityScenarios!BK1362&gt;'OnSSET_original_NoMG-PV-Diesel'!M1362,'OnSSET_original_NoMG-PV-Diesel'!L1362,LCOE_SensitivityScenarios!BL1362)</f>
        <v>MG_Hybrid</v>
      </c>
      <c r="J1363" s="39" t="str">
        <f>IF(LCOE_SensitivityScenarios!BP1362&gt;'OnSSET_original_NoMG-PV-Diesel'!M1362,'OnSSET_original_NoMG-PV-Diesel'!L1362,LCOE_SensitivityScenarios!BQ1362)</f>
        <v>SA_PV</v>
      </c>
      <c r="K1363" s="38" t="str">
        <f>IF(LCOE_SensitivityScenarios!BU1362&gt;'OnSSET_original_NoMG-PV-Diesel'!V1362,'OnSSET_original_NoMG-PV-Diesel'!U1362,LCOE_SensitivityScenarios!BV1362)</f>
        <v>MG_Hybrid</v>
      </c>
      <c r="L1363" s="39" t="str">
        <f>IF(LCOE_SensitivityScenarios!BZ1362&gt;'OnSSET_original_NoMG-PV-Diesel'!V1362,'OnSSET_original_NoMG-PV-Diesel'!U1362,LCOE_SensitivityScenarios!CA1362)</f>
        <v>MG_Hybrid</v>
      </c>
      <c r="M1363" s="40" t="str">
        <f>IF(LCOE_SensitivityScenarios!CE1362&gt;'OnSSET_original_NoMG-PV-Diesel'!V1362,'OnSSET_original_NoMG-PV-Diesel'!U1362,LCOE_SensitivityScenarios!CF1362)</f>
        <v>SA_PV</v>
      </c>
      <c r="N1363" s="39" t="str">
        <f>IF(LCOE_SensitivityScenarios!CJ1362&gt;'OnSSET_original_NoMG-PV-Diesel'!AE1362,'OnSSET_original_NoMG-PV-Diesel'!AD1362,LCOE_SensitivityScenarios!CK1362)</f>
        <v>SA_Diesel</v>
      </c>
      <c r="O1363" s="39" t="str">
        <f>IF(LCOE_SensitivityScenarios!CO1362&gt;'OnSSET_original_NoMG-PV-Diesel'!AE1362,'OnSSET_original_NoMG-PV-Diesel'!AD1362,LCOE_SensitivityScenarios!CP1362)</f>
        <v>SA_Diesel</v>
      </c>
      <c r="P1363" s="40" t="str">
        <f>IF(LCOE_SensitivityScenarios!CT1362&gt;'OnSSET_original_NoMG-PV-Diesel'!AE1362,'OnSSET_original_NoMG-PV-Diesel'!AD1362,LCOE_SensitivityScenarios!CU1362)</f>
        <v>SA_Diesel</v>
      </c>
      <c r="Q1363" s="38">
        <f>IF(LCOE_SensitivityScenarios!BF1362&gt;'OnSSET_original_NoMG-PV-Diesel'!M1362,'OnSSET_original_NoMG-PV-Diesel'!M1362,LCOE_SensitivityScenarios!BF1362)</f>
        <v>0.54950249669051499</v>
      </c>
      <c r="R1363" s="28">
        <f>MIN('OnSSET_original_NoMG-PV-Diesel'!E1362:I1362,LCOE_SensitivityScenarios!BK1362)</f>
        <v>0.54170800596877955</v>
      </c>
      <c r="S1363" s="28">
        <f>MIN('OnSSET_original_NoMG-PV-Diesel'!E1362:I1362,LCOE_SensitivityScenarios!BP1362)</f>
        <v>0.54950249669051499</v>
      </c>
      <c r="T1363" s="27">
        <f>MIN('OnSSET_original_NoMG-PV-Diesel'!N1362:R1362,LCOE_SensitivityScenarios!BU1362)</f>
        <v>0.51722662374783546</v>
      </c>
      <c r="U1363" s="28">
        <f>MIN('OnSSET_original_NoMG-PV-Diesel'!N1362:R1362,LCOE_SensitivityScenarios!BZ1362)</f>
        <v>0.48028511575583549</v>
      </c>
      <c r="V1363" s="29">
        <f>MIN('OnSSET_original_NoMG-PV-Diesel'!N1362:R1362,LCOE_SensitivityScenarios!CE1362)</f>
        <v>0.54950249669051499</v>
      </c>
      <c r="W1363" s="28">
        <f>MIN('OnSSET_original_NoMG-PV-Diesel'!W1362:AA1362,LCOE_SensitivityScenarios!CJ1362)</f>
        <v>0.380952083707916</v>
      </c>
      <c r="X1363" s="28">
        <f>MIN('OnSSET_original_NoMG-PV-Diesel'!W1362:AA1362,LCOE_SensitivityScenarios!CO1362)</f>
        <v>0.380952083707916</v>
      </c>
      <c r="Y1363" s="29">
        <f>MIN('OnSSET_original_NoMG-PV-Diesel'!W1362:AA1362,LCOE_SensitivityScenarios!CT1362)</f>
        <v>0.380952083707916</v>
      </c>
      <c r="Z1363">
        <f>IF(H1363='OnSSET_original_NoMG-PV-Diesel'!L1362,'OnSSET_original_NoMG-PV-Diesel'!K1362,"wait")</f>
        <v>23.821640125705901</v>
      </c>
      <c r="AA1363">
        <f>VLOOKUP(B1363,[2]s1!$A$2:$T$275,20,FALSE)</f>
        <v>13.647</v>
      </c>
      <c r="AB1363">
        <f>IF(J1363='OnSSET_original_NoMG-PV-Diesel'!L1362,'OnSSET_original_NoMG-PV-Diesel'!K1362,"wait")</f>
        <v>23.821640125705901</v>
      </c>
      <c r="AC1363">
        <f>VLOOKUP(B1363,[4]s3!$A$2:$T$275,20,FALSE)</f>
        <v>12.367000000000001</v>
      </c>
      <c r="AD1363" t="str">
        <f>IF(L1363='OnSSET_original_NoMG-PV-Diesel'!U1362,'OnSSET_original_NoMG-PV-Diesel'!T1362,"wait")</f>
        <v>wait</v>
      </c>
      <c r="AE1363">
        <f>IF(M1363='OnSSET_original_NoMG-PV-Diesel'!U1362,'OnSSET_original_NoMG-PV-Diesel'!T1362,"wait")</f>
        <v>23.821640125705901</v>
      </c>
      <c r="AF1363">
        <f>IF(N1363='OnSSET_original_NoMG-PV-Diesel'!AD1362,'OnSSET_original_NoMG-PV-Diesel'!AC1362,"wait")</f>
        <v>17.229898611469501</v>
      </c>
      <c r="AG1363">
        <f>IF(O1363='OnSSET_original_NoMG-PV-Diesel'!AD1362,'OnSSET_original_NoMG-PV-Diesel'!AC1362,"wait")</f>
        <v>17.229898611469501</v>
      </c>
      <c r="AH1363">
        <f>IF(P1363='OnSSET_original_NoMG-PV-Diesel'!AD1362,'OnSSET_original_NoMG-PV-Diesel'!AC1362,"wait")</f>
        <v>17.229898611469501</v>
      </c>
      <c r="AR1363">
        <v>37.177</v>
      </c>
      <c r="AS1363">
        <v>32.808999999999997</v>
      </c>
      <c r="AT1363">
        <v>4.0000000000000001E-3</v>
      </c>
      <c r="AU1363">
        <v>4.4999999999999998E-2</v>
      </c>
      <c r="AV1363">
        <v>73516.590530000001</v>
      </c>
      <c r="AW1363">
        <v>0</v>
      </c>
      <c r="AX1363">
        <v>19107.973890000001</v>
      </c>
      <c r="AZ1363">
        <f>SUMIF([1]base!$A$2:$A$169,B1363,[1]base!$V$2:$V$169)</f>
        <v>0</v>
      </c>
      <c r="BA1363">
        <f>SUMIF([2]s1!$A$2:$A$275,B1363,[2]s1!$U$2:$U$275)</f>
        <v>33491.9</v>
      </c>
      <c r="BB1363">
        <f>SUMIF([3]s2!$A$2:$A$115,B1363,[3]s2!$U$2:$U$115)</f>
        <v>0</v>
      </c>
      <c r="BC1363">
        <f>SUMIF([4]s3!$A$2:$A$245,B1363,[4]s3!$U$2:$U$245)</f>
        <v>18899.52</v>
      </c>
      <c r="BD1363">
        <f>SUMIF([5]s4!$A$2:$A$74,B1363,[5]s4!$U$2:$U$74)</f>
        <v>0</v>
      </c>
      <c r="BF1363">
        <f t="shared" si="110"/>
        <v>0</v>
      </c>
      <c r="BG1363">
        <f t="shared" si="111"/>
        <v>126116.46442</v>
      </c>
      <c r="BH1363">
        <f t="shared" si="112"/>
        <v>0</v>
      </c>
      <c r="BI1363">
        <f t="shared" si="113"/>
        <v>111524.08442000001</v>
      </c>
      <c r="BJ1363">
        <f t="shared" si="114"/>
        <v>0</v>
      </c>
      <c r="BL1363" t="s">
        <v>114</v>
      </c>
      <c r="BM1363" s="23">
        <v>137689.07990000001</v>
      </c>
      <c r="BN1363" s="23">
        <v>23.821640129999999</v>
      </c>
      <c r="BP1363" t="s">
        <v>186</v>
      </c>
      <c r="BQ1363" s="23">
        <v>137689.07990000001</v>
      </c>
      <c r="BR1363" s="23">
        <v>23.821640129999999</v>
      </c>
      <c r="BT1363" t="s">
        <v>183</v>
      </c>
      <c r="BU1363" s="23">
        <v>21365.262009999999</v>
      </c>
      <c r="BV1363" s="23">
        <v>17.229898609999999</v>
      </c>
    </row>
    <row r="1364" spans="1:74" x14ac:dyDescent="0.25">
      <c r="A1364">
        <v>1</v>
      </c>
      <c r="B1364" s="15">
        <v>19116</v>
      </c>
      <c r="C1364" s="15">
        <v>-67.168163949999993</v>
      </c>
      <c r="D1364" s="15">
        <v>-16.02636609</v>
      </c>
      <c r="E1364" s="16">
        <v>1</v>
      </c>
      <c r="F1364" s="19">
        <v>26285.294830335901</v>
      </c>
      <c r="G1364" s="19">
        <v>75.414428394418991</v>
      </c>
      <c r="H1364" s="16" t="str">
        <f>IF(LCOE_SensitivityScenarios!BF1363&gt;'OnSSET_original_NoMG-PV-Diesel'!M1363,'OnSSET_original_NoMG-PV-Diesel'!L1363,LCOE_SensitivityScenarios!BG1363)</f>
        <v>SA_PV</v>
      </c>
      <c r="I1364" s="39" t="str">
        <f>IF(LCOE_SensitivityScenarios!BK1363&gt;'OnSSET_original_NoMG-PV-Diesel'!M1363,'OnSSET_original_NoMG-PV-Diesel'!L1363,LCOE_SensitivityScenarios!BL1363)</f>
        <v>SA_PV</v>
      </c>
      <c r="J1364" s="39" t="str">
        <f>IF(LCOE_SensitivityScenarios!BP1363&gt;'OnSSET_original_NoMG-PV-Diesel'!M1363,'OnSSET_original_NoMG-PV-Diesel'!L1363,LCOE_SensitivityScenarios!BQ1363)</f>
        <v>SA_PV</v>
      </c>
      <c r="K1364" s="38" t="str">
        <f>IF(LCOE_SensitivityScenarios!BU1363&gt;'OnSSET_original_NoMG-PV-Diesel'!V1363,'OnSSET_original_NoMG-PV-Diesel'!U1363,LCOE_SensitivityScenarios!BV1363)</f>
        <v>SA_Diesel</v>
      </c>
      <c r="L1364" s="39" t="str">
        <f>IF(LCOE_SensitivityScenarios!BZ1363&gt;'OnSSET_original_NoMG-PV-Diesel'!V1363,'OnSSET_original_NoMG-PV-Diesel'!U1363,LCOE_SensitivityScenarios!CA1363)</f>
        <v>SA_Diesel</v>
      </c>
      <c r="M1364" s="40" t="str">
        <f>IF(LCOE_SensitivityScenarios!CE1363&gt;'OnSSET_original_NoMG-PV-Diesel'!V1363,'OnSSET_original_NoMG-PV-Diesel'!U1363,LCOE_SensitivityScenarios!CF1363)</f>
        <v>SA_Diesel</v>
      </c>
      <c r="N1364" s="39" t="str">
        <f>IF(LCOE_SensitivityScenarios!CJ1363&gt;'OnSSET_original_NoMG-PV-Diesel'!AE1363,'OnSSET_original_NoMG-PV-Diesel'!AD1363,LCOE_SensitivityScenarios!CK1363)</f>
        <v>SA_Diesel</v>
      </c>
      <c r="O1364" s="39" t="str">
        <f>IF(LCOE_SensitivityScenarios!CO1363&gt;'OnSSET_original_NoMG-PV-Diesel'!AE1363,'OnSSET_original_NoMG-PV-Diesel'!AD1363,LCOE_SensitivityScenarios!CP1363)</f>
        <v>SA_Diesel</v>
      </c>
      <c r="P1364" s="40" t="str">
        <f>IF(LCOE_SensitivityScenarios!CT1363&gt;'OnSSET_original_NoMG-PV-Diesel'!AE1363,'OnSSET_original_NoMG-PV-Diesel'!AD1363,LCOE_SensitivityScenarios!CU1363)</f>
        <v>SA_Diesel</v>
      </c>
      <c r="Q1364" s="38">
        <f>IF(LCOE_SensitivityScenarios!BF1363&gt;'OnSSET_original_NoMG-PV-Diesel'!M1363,'OnSSET_original_NoMG-PV-Diesel'!M1363,LCOE_SensitivityScenarios!BF1363)</f>
        <v>0.531971613957814</v>
      </c>
      <c r="R1364" s="28">
        <f>MIN('OnSSET_original_NoMG-PV-Diesel'!E1363:I1363,LCOE_SensitivityScenarios!BK1363)</f>
        <v>0.531971613957814</v>
      </c>
      <c r="S1364" s="28">
        <f>MIN('OnSSET_original_NoMG-PV-Diesel'!E1363:I1363,LCOE_SensitivityScenarios!BP1363)</f>
        <v>0.531971613957814</v>
      </c>
      <c r="T1364" s="27">
        <f>MIN('OnSSET_original_NoMG-PV-Diesel'!N1363:R1363,LCOE_SensitivityScenarios!BU1363)</f>
        <v>0.40810263760184101</v>
      </c>
      <c r="U1364" s="28">
        <f>MIN('OnSSET_original_NoMG-PV-Diesel'!N1363:R1363,LCOE_SensitivityScenarios!BZ1363)</f>
        <v>0.40810263760184101</v>
      </c>
      <c r="V1364" s="29">
        <f>MIN('OnSSET_original_NoMG-PV-Diesel'!N1363:R1363,LCOE_SensitivityScenarios!CE1363)</f>
        <v>0.40810263760184101</v>
      </c>
      <c r="W1364" s="28">
        <f>MIN('OnSSET_original_NoMG-PV-Diesel'!W1363:AA1363,LCOE_SensitivityScenarios!CJ1363)</f>
        <v>0.21201530392349399</v>
      </c>
      <c r="X1364" s="28">
        <f>MIN('OnSSET_original_NoMG-PV-Diesel'!W1363:AA1363,LCOE_SensitivityScenarios!CO1363)</f>
        <v>0.21201530392349399</v>
      </c>
      <c r="Y1364" s="29">
        <f>MIN('OnSSET_original_NoMG-PV-Diesel'!W1363:AA1363,LCOE_SensitivityScenarios!CT1363)</f>
        <v>0.21201530392349399</v>
      </c>
      <c r="Z1364">
        <f>IF(H1364='OnSSET_original_NoMG-PV-Diesel'!L1363,'OnSSET_original_NoMG-PV-Diesel'!K1363,"wait")</f>
        <v>16.064842213871099</v>
      </c>
      <c r="AA1364">
        <f>IF(I1364='OnSSET_original_NoMG-PV-Diesel'!L1363,'OnSSET_original_NoMG-PV-Diesel'!K1363,"wait")</f>
        <v>16.064842213871099</v>
      </c>
      <c r="AB1364">
        <f>IF(J1364='OnSSET_original_NoMG-PV-Diesel'!L1363,'OnSSET_original_NoMG-PV-Diesel'!K1363,"wait")</f>
        <v>16.064842213871099</v>
      </c>
      <c r="AC1364">
        <f>IF(K1364='OnSSET_original_NoMG-PV-Diesel'!U1363,'OnSSET_original_NoMG-PV-Diesel'!T1363,"wait")</f>
        <v>12.002417730747</v>
      </c>
      <c r="AD1364">
        <f>IF(L1364='OnSSET_original_NoMG-PV-Diesel'!U1363,'OnSSET_original_NoMG-PV-Diesel'!T1363,"wait")</f>
        <v>12.002417730747</v>
      </c>
      <c r="AE1364">
        <f>IF(M1364='OnSSET_original_NoMG-PV-Diesel'!U1363,'OnSSET_original_NoMG-PV-Diesel'!T1363,"wait")</f>
        <v>12.002417730747</v>
      </c>
      <c r="AF1364">
        <f>IF(N1364='OnSSET_original_NoMG-PV-Diesel'!AD1363,'OnSSET_original_NoMG-PV-Diesel'!AC1363,"wait")</f>
        <v>12.002417730747</v>
      </c>
      <c r="AG1364">
        <f>IF(O1364='OnSSET_original_NoMG-PV-Diesel'!AD1363,'OnSSET_original_NoMG-PV-Diesel'!AC1363,"wait")</f>
        <v>12.002417730747</v>
      </c>
      <c r="AH1364">
        <f>IF(P1364='OnSSET_original_NoMG-PV-Diesel'!AD1363,'OnSSET_original_NoMG-PV-Diesel'!AC1363,"wait")</f>
        <v>12.002417730747</v>
      </c>
      <c r="AR1364">
        <v>44.814999999999998</v>
      </c>
      <c r="AS1364">
        <v>44.814999999999998</v>
      </c>
      <c r="AT1364">
        <v>3.3000000000000002E-2</v>
      </c>
      <c r="AU1364">
        <v>6.2E-2</v>
      </c>
      <c r="AV1364">
        <v>74623.887130000003</v>
      </c>
      <c r="AW1364">
        <v>0</v>
      </c>
      <c r="AX1364">
        <v>19719.429049999999</v>
      </c>
      <c r="AZ1364">
        <f>SUMIF([1]base!$A$2:$A$169,B1364,[1]base!$V$2:$V$169)</f>
        <v>0</v>
      </c>
      <c r="BA1364">
        <f>SUMIF([2]s1!$A$2:$A$275,B1364,[2]s1!$U$2:$U$275)</f>
        <v>0</v>
      </c>
      <c r="BB1364">
        <f>SUMIF([3]s2!$A$2:$A$115,B1364,[3]s2!$U$2:$U$115)</f>
        <v>0</v>
      </c>
      <c r="BC1364">
        <f>SUMIF([4]s3!$A$2:$A$245,B1364,[4]s3!$U$2:$U$245)</f>
        <v>0</v>
      </c>
      <c r="BD1364">
        <f>SUMIF([5]s4!$A$2:$A$74,B1364,[5]s4!$U$2:$U$74)</f>
        <v>0</v>
      </c>
      <c r="BF1364">
        <f t="shared" si="110"/>
        <v>0</v>
      </c>
      <c r="BG1364">
        <f t="shared" si="111"/>
        <v>0</v>
      </c>
      <c r="BH1364">
        <f t="shared" si="112"/>
        <v>0</v>
      </c>
      <c r="BI1364">
        <f t="shared" si="113"/>
        <v>0</v>
      </c>
      <c r="BJ1364">
        <f t="shared" si="114"/>
        <v>0</v>
      </c>
      <c r="BL1364" t="s">
        <v>114</v>
      </c>
      <c r="BM1364" s="23">
        <v>92854.788</v>
      </c>
      <c r="BN1364" s="23">
        <v>16.064842209999998</v>
      </c>
      <c r="BP1364" t="s">
        <v>183</v>
      </c>
      <c r="BQ1364" s="23">
        <v>14883.12876</v>
      </c>
      <c r="BR1364" s="23">
        <v>12.002417729999999</v>
      </c>
      <c r="BT1364" t="s">
        <v>183</v>
      </c>
      <c r="BU1364" s="23">
        <v>14883.12876</v>
      </c>
      <c r="BV1364" s="23">
        <v>12.002417729999999</v>
      </c>
    </row>
    <row r="1365" spans="1:74" x14ac:dyDescent="0.25">
      <c r="A1365">
        <v>1</v>
      </c>
      <c r="B1365" s="15">
        <v>19131</v>
      </c>
      <c r="C1365" s="15">
        <v>-67.154632950000007</v>
      </c>
      <c r="D1365" s="15">
        <v>-16.158406589999998</v>
      </c>
      <c r="E1365" s="16">
        <v>1</v>
      </c>
      <c r="F1365" s="19">
        <v>29881.848404926299</v>
      </c>
      <c r="G1365" s="19">
        <v>84.698417567633228</v>
      </c>
      <c r="H1365" s="16" t="str">
        <f>IF(LCOE_SensitivityScenarios!BF1364&gt;'OnSSET_original_NoMG-PV-Diesel'!M1364,'OnSSET_original_NoMG-PV-Diesel'!L1364,LCOE_SensitivityScenarios!BG1364)</f>
        <v>SA_Diesel</v>
      </c>
      <c r="I1365" s="39" t="str">
        <f>IF(LCOE_SensitivityScenarios!BK1364&gt;'OnSSET_original_NoMG-PV-Diesel'!M1364,'OnSSET_original_NoMG-PV-Diesel'!L1364,LCOE_SensitivityScenarios!BL1364)</f>
        <v>SA_Diesel</v>
      </c>
      <c r="J1365" s="39" t="str">
        <f>IF(LCOE_SensitivityScenarios!BP1364&gt;'OnSSET_original_NoMG-PV-Diesel'!M1364,'OnSSET_original_NoMG-PV-Diesel'!L1364,LCOE_SensitivityScenarios!BQ1364)</f>
        <v>SA_Diesel</v>
      </c>
      <c r="K1365" s="38" t="str">
        <f>IF(LCOE_SensitivityScenarios!BU1364&gt;'OnSSET_original_NoMG-PV-Diesel'!V1364,'OnSSET_original_NoMG-PV-Diesel'!U1364,LCOE_SensitivityScenarios!BV1364)</f>
        <v>SA_Diesel</v>
      </c>
      <c r="L1365" s="39" t="str">
        <f>IF(LCOE_SensitivityScenarios!BZ1364&gt;'OnSSET_original_NoMG-PV-Diesel'!V1364,'OnSSET_original_NoMG-PV-Diesel'!U1364,LCOE_SensitivityScenarios!CA1364)</f>
        <v>SA_Diesel</v>
      </c>
      <c r="M1365" s="40" t="str">
        <f>IF(LCOE_SensitivityScenarios!CE1364&gt;'OnSSET_original_NoMG-PV-Diesel'!V1364,'OnSSET_original_NoMG-PV-Diesel'!U1364,LCOE_SensitivityScenarios!CF1364)</f>
        <v>SA_Diesel</v>
      </c>
      <c r="N1365" s="39" t="str">
        <f>IF(LCOE_SensitivityScenarios!CJ1364&gt;'OnSSET_original_NoMG-PV-Diesel'!AE1364,'OnSSET_original_NoMG-PV-Diesel'!AD1364,LCOE_SensitivityScenarios!CK1364)</f>
        <v>SA_Diesel</v>
      </c>
      <c r="O1365" s="39" t="str">
        <f>IF(LCOE_SensitivityScenarios!CO1364&gt;'OnSSET_original_NoMG-PV-Diesel'!AE1364,'OnSSET_original_NoMG-PV-Diesel'!AD1364,LCOE_SensitivityScenarios!CP1364)</f>
        <v>SA_Diesel</v>
      </c>
      <c r="P1365" s="40" t="str">
        <f>IF(LCOE_SensitivityScenarios!CT1364&gt;'OnSSET_original_NoMG-PV-Diesel'!AE1364,'OnSSET_original_NoMG-PV-Diesel'!AD1364,LCOE_SensitivityScenarios!CU1364)</f>
        <v>SA_Diesel</v>
      </c>
      <c r="Q1365" s="38">
        <f>IF(LCOE_SensitivityScenarios!BF1364&gt;'OnSSET_original_NoMG-PV-Diesel'!M1364,'OnSSET_original_NoMG-PV-Diesel'!M1364,LCOE_SensitivityScenarios!BF1364)</f>
        <v>0.53255464742602199</v>
      </c>
      <c r="R1365" s="28">
        <f>MIN('OnSSET_original_NoMG-PV-Diesel'!E1364:I1364,LCOE_SensitivityScenarios!BK1364)</f>
        <v>0.53255464742602199</v>
      </c>
      <c r="S1365" s="28">
        <f>MIN('OnSSET_original_NoMG-PV-Diesel'!E1364:I1364,LCOE_SensitivityScenarios!BP1364)</f>
        <v>0.53255464742602199</v>
      </c>
      <c r="T1365" s="27">
        <f>MIN('OnSSET_original_NoMG-PV-Diesel'!N1364:R1364,LCOE_SensitivityScenarios!BU1364)</f>
        <v>0.39033746036260603</v>
      </c>
      <c r="U1365" s="28">
        <f>MIN('OnSSET_original_NoMG-PV-Diesel'!N1364:R1364,LCOE_SensitivityScenarios!BZ1364)</f>
        <v>0.39033746036260603</v>
      </c>
      <c r="V1365" s="29">
        <f>MIN('OnSSET_original_NoMG-PV-Diesel'!N1364:R1364,LCOE_SensitivityScenarios!CE1364)</f>
        <v>0.39033746036260603</v>
      </c>
      <c r="W1365" s="28">
        <f>MIN('OnSSET_original_NoMG-PV-Diesel'!W1364:AA1364,LCOE_SensitivityScenarios!CJ1364)</f>
        <v>0.205981847502622</v>
      </c>
      <c r="X1365" s="28">
        <f>MIN('OnSSET_original_NoMG-PV-Diesel'!W1364:AA1364,LCOE_SensitivityScenarios!CO1364)</f>
        <v>0.205981847502622</v>
      </c>
      <c r="Y1365" s="29">
        <f>MIN('OnSSET_original_NoMG-PV-Diesel'!W1364:AA1364,LCOE_SensitivityScenarios!CT1364)</f>
        <v>0.205981847502622</v>
      </c>
      <c r="Z1365">
        <f>IF(H1365='OnSSET_original_NoMG-PV-Diesel'!L1364,'OnSSET_original_NoMG-PV-Diesel'!K1364,"wait")</f>
        <v>13.644679636952601</v>
      </c>
      <c r="AA1365">
        <f>IF(I1365='OnSSET_original_NoMG-PV-Diesel'!L1364,'OnSSET_original_NoMG-PV-Diesel'!K1364,"wait")</f>
        <v>13.644679636952601</v>
      </c>
      <c r="AB1365">
        <f>IF(J1365='OnSSET_original_NoMG-PV-Diesel'!L1364,'OnSSET_original_NoMG-PV-Diesel'!K1364,"wait")</f>
        <v>13.644679636952601</v>
      </c>
      <c r="AC1365">
        <f>IF(K1365='OnSSET_original_NoMG-PV-Diesel'!U1364,'OnSSET_original_NoMG-PV-Diesel'!T1364,"wait")</f>
        <v>13.644679636952601</v>
      </c>
      <c r="AD1365">
        <f>IF(L1365='OnSSET_original_NoMG-PV-Diesel'!U1364,'OnSSET_original_NoMG-PV-Diesel'!T1364,"wait")</f>
        <v>13.644679636952601</v>
      </c>
      <c r="AE1365">
        <f>IF(M1365='OnSSET_original_NoMG-PV-Diesel'!U1364,'OnSSET_original_NoMG-PV-Diesel'!T1364,"wait")</f>
        <v>13.644679636952601</v>
      </c>
      <c r="AF1365">
        <f>IF(N1365='OnSSET_original_NoMG-PV-Diesel'!AD1364,'OnSSET_original_NoMG-PV-Diesel'!AC1364,"wait")</f>
        <v>13.644679636952601</v>
      </c>
      <c r="AG1365">
        <f>IF(O1365='OnSSET_original_NoMG-PV-Diesel'!AD1364,'OnSSET_original_NoMG-PV-Diesel'!AC1364,"wait")</f>
        <v>13.644679636952601</v>
      </c>
      <c r="AH1365">
        <f>IF(P1365='OnSSET_original_NoMG-PV-Diesel'!AD1364,'OnSSET_original_NoMG-PV-Diesel'!AC1364,"wait")</f>
        <v>13.644679636952601</v>
      </c>
      <c r="AR1365">
        <v>50.457999999999998</v>
      </c>
      <c r="AS1365">
        <v>50.015000000000001</v>
      </c>
      <c r="AT1365">
        <v>3.9E-2</v>
      </c>
      <c r="AU1365">
        <v>6.0999999999999999E-2</v>
      </c>
      <c r="AV1365">
        <v>64572.5478</v>
      </c>
      <c r="AW1365">
        <v>0</v>
      </c>
      <c r="AX1365">
        <v>14522.060149999999</v>
      </c>
      <c r="AZ1365">
        <f>SUMIF([1]base!$A$2:$A$169,B1365,[1]base!$V$2:$V$169)</f>
        <v>0</v>
      </c>
      <c r="BA1365">
        <f>SUMIF([2]s1!$A$2:$A$275,B1365,[2]s1!$U$2:$U$275)</f>
        <v>0</v>
      </c>
      <c r="BB1365">
        <f>SUMIF([3]s2!$A$2:$A$115,B1365,[3]s2!$U$2:$U$115)</f>
        <v>0</v>
      </c>
      <c r="BC1365">
        <f>SUMIF([4]s3!$A$2:$A$245,B1365,[4]s3!$U$2:$U$245)</f>
        <v>0</v>
      </c>
      <c r="BD1365">
        <f>SUMIF([5]s4!$A$2:$A$74,B1365,[5]s4!$U$2:$U$74)</f>
        <v>0</v>
      </c>
      <c r="BF1365">
        <f t="shared" si="110"/>
        <v>0</v>
      </c>
      <c r="BG1365">
        <f t="shared" si="111"/>
        <v>0</v>
      </c>
      <c r="BH1365">
        <f t="shared" si="112"/>
        <v>0</v>
      </c>
      <c r="BI1365">
        <f t="shared" si="113"/>
        <v>0</v>
      </c>
      <c r="BJ1365">
        <f t="shared" si="114"/>
        <v>0</v>
      </c>
      <c r="BL1365" t="s">
        <v>113</v>
      </c>
      <c r="BM1365" s="23">
        <v>16919.55142</v>
      </c>
      <c r="BN1365" s="23">
        <v>13.64467964</v>
      </c>
      <c r="BP1365" t="s">
        <v>183</v>
      </c>
      <c r="BQ1365" s="23">
        <v>16919.55142</v>
      </c>
      <c r="BR1365" s="23">
        <v>13.64467964</v>
      </c>
      <c r="BT1365" t="s">
        <v>183</v>
      </c>
      <c r="BU1365" s="23">
        <v>16919.55142</v>
      </c>
      <c r="BV1365" s="23">
        <v>13.64467964</v>
      </c>
    </row>
    <row r="1366" spans="1:74" x14ac:dyDescent="0.25">
      <c r="A1366">
        <v>1</v>
      </c>
      <c r="B1366" s="15">
        <v>19141</v>
      </c>
      <c r="C1366" s="15">
        <v>-67.314154520000002</v>
      </c>
      <c r="D1366" s="15">
        <v>-16.300229860000002</v>
      </c>
      <c r="E1366" s="16">
        <v>1</v>
      </c>
      <c r="F1366" s="19">
        <v>43003.604743626398</v>
      </c>
      <c r="G1366" s="19">
        <v>67.863321497993383</v>
      </c>
      <c r="H1366" s="16" t="str">
        <f>IF(LCOE_SensitivityScenarios!BF1365&gt;'OnSSET_original_NoMG-PV-Diesel'!M1365,'OnSSET_original_NoMG-PV-Diesel'!L1365,LCOE_SensitivityScenarios!BG1365)</f>
        <v>Grid_extension</v>
      </c>
      <c r="I1366" s="39" t="str">
        <f>IF(LCOE_SensitivityScenarios!BK1365&gt;'OnSSET_original_NoMG-PV-Diesel'!M1365,'OnSSET_original_NoMG-PV-Diesel'!L1365,LCOE_SensitivityScenarios!BL1365)</f>
        <v>Grid_extension</v>
      </c>
      <c r="J1366" s="39" t="str">
        <f>IF(LCOE_SensitivityScenarios!BP1365&gt;'OnSSET_original_NoMG-PV-Diesel'!M1365,'OnSSET_original_NoMG-PV-Diesel'!L1365,LCOE_SensitivityScenarios!BQ1365)</f>
        <v>Grid_extension</v>
      </c>
      <c r="K1366" s="38" t="str">
        <f>IF(LCOE_SensitivityScenarios!BU1365&gt;'OnSSET_original_NoMG-PV-Diesel'!V1365,'OnSSET_original_NoMG-PV-Diesel'!U1365,LCOE_SensitivityScenarios!BV1365)</f>
        <v>Grid_extension</v>
      </c>
      <c r="L1366" s="39" t="str">
        <f>IF(LCOE_SensitivityScenarios!BZ1365&gt;'OnSSET_original_NoMG-PV-Diesel'!V1365,'OnSSET_original_NoMG-PV-Diesel'!U1365,LCOE_SensitivityScenarios!CA1365)</f>
        <v>MG_Hybrid</v>
      </c>
      <c r="M1366" s="40" t="str">
        <f>IF(LCOE_SensitivityScenarios!CE1365&gt;'OnSSET_original_NoMG-PV-Diesel'!V1365,'OnSSET_original_NoMG-PV-Diesel'!U1365,LCOE_SensitivityScenarios!CF1365)</f>
        <v>Grid_extension</v>
      </c>
      <c r="N1366" s="39" t="str">
        <f>IF(LCOE_SensitivityScenarios!CJ1365&gt;'OnSSET_original_NoMG-PV-Diesel'!AE1365,'OnSSET_original_NoMG-PV-Diesel'!AD1365,LCOE_SensitivityScenarios!CK1365)</f>
        <v>SA_Diesel</v>
      </c>
      <c r="O1366" s="39" t="str">
        <f>IF(LCOE_SensitivityScenarios!CO1365&gt;'OnSSET_original_NoMG-PV-Diesel'!AE1365,'OnSSET_original_NoMG-PV-Diesel'!AD1365,LCOE_SensitivityScenarios!CP1365)</f>
        <v>SA_Diesel</v>
      </c>
      <c r="P1366" s="40" t="str">
        <f>IF(LCOE_SensitivityScenarios!CT1365&gt;'OnSSET_original_NoMG-PV-Diesel'!AE1365,'OnSSET_original_NoMG-PV-Diesel'!AD1365,LCOE_SensitivityScenarios!CU1365)</f>
        <v>SA_Diesel</v>
      </c>
      <c r="Q1366" s="38">
        <f>IF(LCOE_SensitivityScenarios!BF1365&gt;'OnSSET_original_NoMG-PV-Diesel'!M1365,'OnSSET_original_NoMG-PV-Diesel'!M1365,LCOE_SensitivityScenarios!BF1365)</f>
        <v>0.40464450224331899</v>
      </c>
      <c r="R1366" s="28">
        <f>MIN('OnSSET_original_NoMG-PV-Diesel'!E1365:I1365,LCOE_SensitivityScenarios!BK1365)</f>
        <v>0.40464450224331899</v>
      </c>
      <c r="S1366" s="28">
        <f>MIN('OnSSET_original_NoMG-PV-Diesel'!E1365:I1365,LCOE_SensitivityScenarios!BP1365)</f>
        <v>0.40464450224331899</v>
      </c>
      <c r="T1366" s="27">
        <f>MIN('OnSSET_original_NoMG-PV-Diesel'!N1365:R1365,LCOE_SensitivityScenarios!BU1365)</f>
        <v>0.40464450224331899</v>
      </c>
      <c r="U1366" s="28">
        <f>MIN('OnSSET_original_NoMG-PV-Diesel'!N1365:R1365,LCOE_SensitivityScenarios!BZ1365)</f>
        <v>0.37135037939481286</v>
      </c>
      <c r="V1366" s="29">
        <f>MIN('OnSSET_original_NoMG-PV-Diesel'!N1365:R1365,LCOE_SensitivityScenarios!CE1365)</f>
        <v>0.40464450224331899</v>
      </c>
      <c r="W1366" s="28">
        <f>MIN('OnSSET_original_NoMG-PV-Diesel'!W1365:AA1365,LCOE_SensitivityScenarios!CJ1365)</f>
        <v>0.284416780973961</v>
      </c>
      <c r="X1366" s="28">
        <f>MIN('OnSSET_original_NoMG-PV-Diesel'!W1365:AA1365,LCOE_SensitivityScenarios!CO1365)</f>
        <v>0.284416780973961</v>
      </c>
      <c r="Y1366" s="29">
        <f>MIN('OnSSET_original_NoMG-PV-Diesel'!W1365:AA1365,LCOE_SensitivityScenarios!CT1365)</f>
        <v>0.284416780973961</v>
      </c>
      <c r="Z1366">
        <f>IF(H1366='OnSSET_original_NoMG-PV-Diesel'!L1365,'OnSSET_original_NoMG-PV-Diesel'!K1365,"wait")</f>
        <v>11.3461134959602</v>
      </c>
      <c r="AA1366">
        <f>IF(I1366='OnSSET_original_NoMG-PV-Diesel'!L1365,'OnSSET_original_NoMG-PV-Diesel'!K1365,"wait")</f>
        <v>11.3461134959602</v>
      </c>
      <c r="AB1366">
        <f>IF(J1366='OnSSET_original_NoMG-PV-Diesel'!L1365,'OnSSET_original_NoMG-PV-Diesel'!K1365,"wait")</f>
        <v>11.3461134959602</v>
      </c>
      <c r="AC1366">
        <f>IF(K1366='OnSSET_original_NoMG-PV-Diesel'!U1365,'OnSSET_original_NoMG-PV-Diesel'!T1365,"wait")</f>
        <v>11.3461134959602</v>
      </c>
      <c r="AD1366" t="str">
        <f>IF(L1366='OnSSET_original_NoMG-PV-Diesel'!U1365,'OnSSET_original_NoMG-PV-Diesel'!T1365,"wait")</f>
        <v>wait</v>
      </c>
      <c r="AE1366">
        <f>IF(M1366='OnSSET_original_NoMG-PV-Diesel'!U1365,'OnSSET_original_NoMG-PV-Diesel'!T1365,"wait")</f>
        <v>11.3461134959602</v>
      </c>
      <c r="AF1366">
        <f>IF(N1366='OnSSET_original_NoMG-PV-Diesel'!AD1365,'OnSSET_original_NoMG-PV-Diesel'!AC1365,"wait")</f>
        <v>19.6363491980029</v>
      </c>
      <c r="AG1366">
        <f>IF(O1366='OnSSET_original_NoMG-PV-Diesel'!AD1365,'OnSSET_original_NoMG-PV-Diesel'!AC1365,"wait")</f>
        <v>19.6363491980029</v>
      </c>
      <c r="AH1366">
        <f>IF(P1366='OnSSET_original_NoMG-PV-Diesel'!AD1365,'OnSSET_original_NoMG-PV-Diesel'!AC1365,"wait")</f>
        <v>19.6363491980029</v>
      </c>
      <c r="AR1366">
        <v>45.81</v>
      </c>
      <c r="AS1366">
        <v>28.8</v>
      </c>
      <c r="AT1366">
        <v>6.3E-2</v>
      </c>
      <c r="AU1366">
        <v>4.9000000000000002E-2</v>
      </c>
      <c r="AV1366">
        <v>51276.880219999999</v>
      </c>
      <c r="AW1366">
        <v>11346.101060000001</v>
      </c>
      <c r="AX1366">
        <v>8866.0998820000004</v>
      </c>
      <c r="AZ1366">
        <f>SUMIF([1]base!$A$2:$A$169,B1366,[1]base!$V$2:$V$169)</f>
        <v>0</v>
      </c>
      <c r="BA1366">
        <f>SUMIF([2]s1!$A$2:$A$275,B1366,[2]s1!$U$2:$U$275)</f>
        <v>0</v>
      </c>
      <c r="BB1366">
        <f>SUMIF([3]s2!$A$2:$A$115,B1366,[3]s2!$U$2:$U$115)</f>
        <v>0</v>
      </c>
      <c r="BC1366">
        <f>SUMIF([4]s3!$A$2:$A$245,B1366,[4]s3!$U$2:$U$245)</f>
        <v>0</v>
      </c>
      <c r="BD1366">
        <f>SUMIF([5]s4!$A$2:$A$74,B1366,[5]s4!$U$2:$U$74)</f>
        <v>0</v>
      </c>
      <c r="BF1366">
        <f t="shared" si="110"/>
        <v>0</v>
      </c>
      <c r="BG1366">
        <f t="shared" si="111"/>
        <v>0</v>
      </c>
      <c r="BH1366">
        <f t="shared" si="112"/>
        <v>0</v>
      </c>
      <c r="BI1366">
        <f t="shared" si="113"/>
        <v>0</v>
      </c>
      <c r="BJ1366">
        <f t="shared" si="114"/>
        <v>0</v>
      </c>
      <c r="BL1366" t="s">
        <v>115</v>
      </c>
      <c r="BM1366" s="23">
        <v>108027.0886</v>
      </c>
      <c r="BN1366" s="23">
        <v>11.3461135</v>
      </c>
      <c r="BP1366" t="s">
        <v>185</v>
      </c>
      <c r="BQ1366" s="23">
        <v>108027.0886</v>
      </c>
      <c r="BR1366" s="23">
        <v>11.3461135</v>
      </c>
      <c r="BT1366" t="s">
        <v>183</v>
      </c>
      <c r="BU1366" s="23">
        <v>24349.286960000001</v>
      </c>
      <c r="BV1366" s="23">
        <v>19.636349200000002</v>
      </c>
    </row>
    <row r="1367" spans="1:74" x14ac:dyDescent="0.25">
      <c r="A1367">
        <v>1</v>
      </c>
      <c r="B1367" s="15">
        <v>19142</v>
      </c>
      <c r="C1367" s="15">
        <v>-67.169887950000003</v>
      </c>
      <c r="D1367" s="15">
        <v>-16.015656230000001</v>
      </c>
      <c r="E1367" s="16">
        <v>1</v>
      </c>
      <c r="F1367" s="19">
        <v>24011.152165322699</v>
      </c>
      <c r="G1367" s="19">
        <v>67.523803484272889</v>
      </c>
      <c r="H1367" s="16" t="str">
        <f>IF(LCOE_SensitivityScenarios!BF1366&gt;'OnSSET_original_NoMG-PV-Diesel'!M1366,'OnSSET_original_NoMG-PV-Diesel'!L1366,LCOE_SensitivityScenarios!BG1366)</f>
        <v>SA_PV</v>
      </c>
      <c r="I1367" s="39" t="str">
        <f>IF(LCOE_SensitivityScenarios!BK1366&gt;'OnSSET_original_NoMG-PV-Diesel'!M1366,'OnSSET_original_NoMG-PV-Diesel'!L1366,LCOE_SensitivityScenarios!BL1366)</f>
        <v>SA_PV</v>
      </c>
      <c r="J1367" s="39" t="str">
        <f>IF(LCOE_SensitivityScenarios!BP1366&gt;'OnSSET_original_NoMG-PV-Diesel'!M1366,'OnSSET_original_NoMG-PV-Diesel'!L1366,LCOE_SensitivityScenarios!BQ1366)</f>
        <v>SA_PV</v>
      </c>
      <c r="K1367" s="38" t="str">
        <f>IF(LCOE_SensitivityScenarios!BU1366&gt;'OnSSET_original_NoMG-PV-Diesel'!V1366,'OnSSET_original_NoMG-PV-Diesel'!U1366,LCOE_SensitivityScenarios!BV1366)</f>
        <v>SA_Diesel</v>
      </c>
      <c r="L1367" s="39" t="str">
        <f>IF(LCOE_SensitivityScenarios!BZ1366&gt;'OnSSET_original_NoMG-PV-Diesel'!V1366,'OnSSET_original_NoMG-PV-Diesel'!U1366,LCOE_SensitivityScenarios!CA1366)</f>
        <v>SA_Diesel</v>
      </c>
      <c r="M1367" s="40" t="str">
        <f>IF(LCOE_SensitivityScenarios!CE1366&gt;'OnSSET_original_NoMG-PV-Diesel'!V1366,'OnSSET_original_NoMG-PV-Diesel'!U1366,LCOE_SensitivityScenarios!CF1366)</f>
        <v>SA_Diesel</v>
      </c>
      <c r="N1367" s="39" t="str">
        <f>IF(LCOE_SensitivityScenarios!CJ1366&gt;'OnSSET_original_NoMG-PV-Diesel'!AE1366,'OnSSET_original_NoMG-PV-Diesel'!AD1366,LCOE_SensitivityScenarios!CK1366)</f>
        <v>SA_Diesel</v>
      </c>
      <c r="O1367" s="39" t="str">
        <f>IF(LCOE_SensitivityScenarios!CO1366&gt;'OnSSET_original_NoMG-PV-Diesel'!AE1366,'OnSSET_original_NoMG-PV-Diesel'!AD1366,LCOE_SensitivityScenarios!CP1366)</f>
        <v>SA_Diesel</v>
      </c>
      <c r="P1367" s="40" t="str">
        <f>IF(LCOE_SensitivityScenarios!CT1366&gt;'OnSSET_original_NoMG-PV-Diesel'!AE1366,'OnSSET_original_NoMG-PV-Diesel'!AD1366,LCOE_SensitivityScenarios!CU1366)</f>
        <v>SA_Diesel</v>
      </c>
      <c r="Q1367" s="38">
        <f>IF(LCOE_SensitivityScenarios!BF1366&gt;'OnSSET_original_NoMG-PV-Diesel'!M1366,'OnSSET_original_NoMG-PV-Diesel'!M1366,LCOE_SensitivityScenarios!BF1366)</f>
        <v>0.53402782671193005</v>
      </c>
      <c r="R1367" s="28">
        <f>MIN('OnSSET_original_NoMG-PV-Diesel'!E1366:I1366,LCOE_SensitivityScenarios!BK1366)</f>
        <v>0.53402782671193005</v>
      </c>
      <c r="S1367" s="28">
        <f>MIN('OnSSET_original_NoMG-PV-Diesel'!E1366:I1366,LCOE_SensitivityScenarios!BP1366)</f>
        <v>0.53402782671193005</v>
      </c>
      <c r="T1367" s="27">
        <f>MIN('OnSSET_original_NoMG-PV-Diesel'!N1366:R1366,LCOE_SensitivityScenarios!BU1366)</f>
        <v>0.425867814841076</v>
      </c>
      <c r="U1367" s="28">
        <f>MIN('OnSSET_original_NoMG-PV-Diesel'!N1366:R1366,LCOE_SensitivityScenarios!BZ1366)</f>
        <v>0.425867814841076</v>
      </c>
      <c r="V1367" s="29">
        <f>MIN('OnSSET_original_NoMG-PV-Diesel'!N1366:R1366,LCOE_SensitivityScenarios!CE1366)</f>
        <v>0.425867814841076</v>
      </c>
      <c r="W1367" s="28">
        <f>MIN('OnSSET_original_NoMG-PV-Diesel'!W1366:AA1366,LCOE_SensitivityScenarios!CJ1366)</f>
        <v>0.21804876034436599</v>
      </c>
      <c r="X1367" s="28">
        <f>MIN('OnSSET_original_NoMG-PV-Diesel'!W1366:AA1366,LCOE_SensitivityScenarios!CO1366)</f>
        <v>0.21804876034436599</v>
      </c>
      <c r="Y1367" s="29">
        <f>MIN('OnSSET_original_NoMG-PV-Diesel'!W1366:AA1366,LCOE_SensitivityScenarios!CT1366)</f>
        <v>0.21804876034436599</v>
      </c>
      <c r="Z1367">
        <f>IF(H1367='OnSSET_original_NoMG-PV-Diesel'!L1366,'OnSSET_original_NoMG-PV-Diesel'!K1366,"wait")</f>
        <v>14.7316719831417</v>
      </c>
      <c r="AA1367">
        <f>IF(I1367='OnSSET_original_NoMG-PV-Diesel'!L1366,'OnSSET_original_NoMG-PV-Diesel'!K1366,"wait")</f>
        <v>14.7316719831417</v>
      </c>
      <c r="AB1367">
        <f>IF(J1367='OnSSET_original_NoMG-PV-Diesel'!L1366,'OnSSET_original_NoMG-PV-Diesel'!K1366,"wait")</f>
        <v>14.7316719831417</v>
      </c>
      <c r="AC1367">
        <f>IF(K1367='OnSSET_original_NoMG-PV-Diesel'!U1366,'OnSSET_original_NoMG-PV-Diesel'!T1366,"wait")</f>
        <v>10.963996422521699</v>
      </c>
      <c r="AD1367">
        <f>IF(L1367='OnSSET_original_NoMG-PV-Diesel'!U1366,'OnSSET_original_NoMG-PV-Diesel'!T1366,"wait")</f>
        <v>10.963996422521699</v>
      </c>
      <c r="AE1367">
        <f>IF(M1367='OnSSET_original_NoMG-PV-Diesel'!U1366,'OnSSET_original_NoMG-PV-Diesel'!T1366,"wait")</f>
        <v>10.963996422521699</v>
      </c>
      <c r="AF1367">
        <f>IF(N1367='OnSSET_original_NoMG-PV-Diesel'!AD1366,'OnSSET_original_NoMG-PV-Diesel'!AC1366,"wait")</f>
        <v>10.963996422521699</v>
      </c>
      <c r="AG1367">
        <f>IF(O1367='OnSSET_original_NoMG-PV-Diesel'!AD1366,'OnSSET_original_NoMG-PV-Diesel'!AC1366,"wait")</f>
        <v>10.963996422521699</v>
      </c>
      <c r="AH1367">
        <f>IF(P1367='OnSSET_original_NoMG-PV-Diesel'!AD1366,'OnSSET_original_NoMG-PV-Diesel'!AC1366,"wait")</f>
        <v>10.963996422521699</v>
      </c>
      <c r="AR1367">
        <v>44.421999999999997</v>
      </c>
      <c r="AS1367">
        <v>44.421999999999997</v>
      </c>
      <c r="AT1367">
        <v>7.9000000000000001E-2</v>
      </c>
      <c r="AU1367">
        <v>6.0999999999999999E-2</v>
      </c>
      <c r="AV1367">
        <v>59913.218659999999</v>
      </c>
      <c r="AW1367">
        <v>0</v>
      </c>
      <c r="AX1367">
        <v>12381.96708</v>
      </c>
      <c r="AZ1367">
        <f>SUMIF([1]base!$A$2:$A$169,B1367,[1]base!$V$2:$V$169)</f>
        <v>0</v>
      </c>
      <c r="BA1367">
        <f>SUMIF([2]s1!$A$2:$A$275,B1367,[2]s1!$U$2:$U$275)</f>
        <v>0</v>
      </c>
      <c r="BB1367">
        <f>SUMIF([3]s2!$A$2:$A$115,B1367,[3]s2!$U$2:$U$115)</f>
        <v>0</v>
      </c>
      <c r="BC1367">
        <f>SUMIF([4]s3!$A$2:$A$245,B1367,[4]s3!$U$2:$U$245)</f>
        <v>0</v>
      </c>
      <c r="BD1367">
        <f>SUMIF([5]s4!$A$2:$A$74,B1367,[5]s4!$U$2:$U$74)</f>
        <v>0</v>
      </c>
      <c r="BF1367">
        <f t="shared" si="110"/>
        <v>0</v>
      </c>
      <c r="BG1367">
        <f t="shared" si="111"/>
        <v>0</v>
      </c>
      <c r="BH1367">
        <f t="shared" si="112"/>
        <v>0</v>
      </c>
      <c r="BI1367">
        <f t="shared" si="113"/>
        <v>0</v>
      </c>
      <c r="BJ1367">
        <f t="shared" si="114"/>
        <v>0</v>
      </c>
      <c r="BL1367" t="s">
        <v>114</v>
      </c>
      <c r="BM1367" s="23">
        <v>85149.064060000004</v>
      </c>
      <c r="BN1367" s="23">
        <v>14.73167198</v>
      </c>
      <c r="BP1367" t="s">
        <v>183</v>
      </c>
      <c r="BQ1367" s="23">
        <v>13595.47503</v>
      </c>
      <c r="BR1367" s="23">
        <v>10.963996420000001</v>
      </c>
      <c r="BT1367" t="s">
        <v>183</v>
      </c>
      <c r="BU1367" s="23">
        <v>13595.47503</v>
      </c>
      <c r="BV1367" s="23">
        <v>10.963996420000001</v>
      </c>
    </row>
    <row r="1368" spans="1:74" x14ac:dyDescent="0.25">
      <c r="A1368">
        <v>1</v>
      </c>
      <c r="B1368" s="15">
        <v>19154</v>
      </c>
      <c r="C1368" s="15">
        <v>-67.254804269999994</v>
      </c>
      <c r="D1368" s="15">
        <v>-15.90439512</v>
      </c>
      <c r="E1368" s="16">
        <v>1</v>
      </c>
      <c r="F1368" s="19">
        <v>46446.102921489903</v>
      </c>
      <c r="G1368" s="19">
        <v>137.96697476979057</v>
      </c>
      <c r="H1368" s="16" t="str">
        <f>IF(LCOE_SensitivityScenarios!BF1367&gt;'OnSSET_original_NoMG-PV-Diesel'!M1367,'OnSSET_original_NoMG-PV-Diesel'!L1367,LCOE_SensitivityScenarios!BG1367)</f>
        <v>SA_PV</v>
      </c>
      <c r="I1368" s="39" t="str">
        <f>IF(LCOE_SensitivityScenarios!BK1367&gt;'OnSSET_original_NoMG-PV-Diesel'!M1367,'OnSSET_original_NoMG-PV-Diesel'!L1367,LCOE_SensitivityScenarios!BL1367)</f>
        <v>MG_Hybrid</v>
      </c>
      <c r="J1368" s="39" t="str">
        <f>IF(LCOE_SensitivityScenarios!BP1367&gt;'OnSSET_original_NoMG-PV-Diesel'!M1367,'OnSSET_original_NoMG-PV-Diesel'!L1367,LCOE_SensitivityScenarios!BQ1367)</f>
        <v>SA_PV</v>
      </c>
      <c r="K1368" s="38" t="str">
        <f>IF(LCOE_SensitivityScenarios!BU1367&gt;'OnSSET_original_NoMG-PV-Diesel'!V1367,'OnSSET_original_NoMG-PV-Diesel'!U1367,LCOE_SensitivityScenarios!BV1367)</f>
        <v>SA_Diesel</v>
      </c>
      <c r="L1368" s="39" t="str">
        <f>IF(LCOE_SensitivityScenarios!BZ1367&gt;'OnSSET_original_NoMG-PV-Diesel'!V1367,'OnSSET_original_NoMG-PV-Diesel'!U1367,LCOE_SensitivityScenarios!CA1367)</f>
        <v>SA_Diesel</v>
      </c>
      <c r="M1368" s="40" t="str">
        <f>IF(LCOE_SensitivityScenarios!CE1367&gt;'OnSSET_original_NoMG-PV-Diesel'!V1367,'OnSSET_original_NoMG-PV-Diesel'!U1367,LCOE_SensitivityScenarios!CF1367)</f>
        <v>SA_Diesel</v>
      </c>
      <c r="N1368" s="39" t="str">
        <f>IF(LCOE_SensitivityScenarios!CJ1367&gt;'OnSSET_original_NoMG-PV-Diesel'!AE1367,'OnSSET_original_NoMG-PV-Diesel'!AD1367,LCOE_SensitivityScenarios!CK1367)</f>
        <v>SA_Diesel</v>
      </c>
      <c r="O1368" s="39" t="str">
        <f>IF(LCOE_SensitivityScenarios!CO1367&gt;'OnSSET_original_NoMG-PV-Diesel'!AE1367,'OnSSET_original_NoMG-PV-Diesel'!AD1367,LCOE_SensitivityScenarios!CP1367)</f>
        <v>SA_Diesel</v>
      </c>
      <c r="P1368" s="40" t="str">
        <f>IF(LCOE_SensitivityScenarios!CT1367&gt;'OnSSET_original_NoMG-PV-Diesel'!AE1367,'OnSSET_original_NoMG-PV-Diesel'!AD1367,LCOE_SensitivityScenarios!CU1367)</f>
        <v>SA_Diesel</v>
      </c>
      <c r="Q1368" s="38">
        <f>IF(LCOE_SensitivityScenarios!BF1367&gt;'OnSSET_original_NoMG-PV-Diesel'!M1367,'OnSSET_original_NoMG-PV-Diesel'!M1367,LCOE_SensitivityScenarios!BF1367)</f>
        <v>0.47739188345397598</v>
      </c>
      <c r="R1368" s="28">
        <f>MIN('OnSSET_original_NoMG-PV-Diesel'!E1367:I1367,LCOE_SensitivityScenarios!BK1367)</f>
        <v>0.45600113171413093</v>
      </c>
      <c r="S1368" s="28">
        <f>MIN('OnSSET_original_NoMG-PV-Diesel'!E1367:I1367,LCOE_SensitivityScenarios!BP1367)</f>
        <v>0.47739188345397598</v>
      </c>
      <c r="T1368" s="27">
        <f>MIN('OnSSET_original_NoMG-PV-Diesel'!N1367:R1367,LCOE_SensitivityScenarios!BU1367)</f>
        <v>0.39033746036260603</v>
      </c>
      <c r="U1368" s="28">
        <f>MIN('OnSSET_original_NoMG-PV-Diesel'!N1367:R1367,LCOE_SensitivityScenarios!BZ1367)</f>
        <v>0.39033746036260603</v>
      </c>
      <c r="V1368" s="29">
        <f>MIN('OnSSET_original_NoMG-PV-Diesel'!N1367:R1367,LCOE_SensitivityScenarios!CE1367)</f>
        <v>0.39033746036260603</v>
      </c>
      <c r="W1368" s="28">
        <f>MIN('OnSSET_original_NoMG-PV-Diesel'!W1367:AA1367,LCOE_SensitivityScenarios!CJ1367)</f>
        <v>0.205981847502622</v>
      </c>
      <c r="X1368" s="28">
        <f>MIN('OnSSET_original_NoMG-PV-Diesel'!W1367:AA1367,LCOE_SensitivityScenarios!CO1367)</f>
        <v>0.205981847502622</v>
      </c>
      <c r="Y1368" s="29">
        <f>MIN('OnSSET_original_NoMG-PV-Diesel'!W1367:AA1367,LCOE_SensitivityScenarios!CT1367)</f>
        <v>0.205981847502622</v>
      </c>
      <c r="Z1368">
        <f>IF(H1368='OnSSET_original_NoMG-PV-Diesel'!L1367,'OnSSET_original_NoMG-PV-Diesel'!K1367,"wait")</f>
        <v>29.041519990927199</v>
      </c>
      <c r="AA1368">
        <f>VLOOKUP(B1368,[2]s1!$A$2:$T$275,20,FALSE)</f>
        <v>13.647</v>
      </c>
      <c r="AB1368">
        <f>IF(J1368='OnSSET_original_NoMG-PV-Diesel'!L1367,'OnSSET_original_NoMG-PV-Diesel'!K1367,"wait")</f>
        <v>29.041519990927199</v>
      </c>
      <c r="AC1368">
        <f>IF(K1368='OnSSET_original_NoMG-PV-Diesel'!U1367,'OnSSET_original_NoMG-PV-Diesel'!T1367,"wait")</f>
        <v>21.2082661741963</v>
      </c>
      <c r="AD1368">
        <f>IF(L1368='OnSSET_original_NoMG-PV-Diesel'!U1367,'OnSSET_original_NoMG-PV-Diesel'!T1367,"wait")</f>
        <v>21.2082661741963</v>
      </c>
      <c r="AE1368">
        <f>IF(M1368='OnSSET_original_NoMG-PV-Diesel'!U1367,'OnSSET_original_NoMG-PV-Diesel'!T1367,"wait")</f>
        <v>21.2082661741963</v>
      </c>
      <c r="AF1368">
        <f>IF(N1368='OnSSET_original_NoMG-PV-Diesel'!AD1367,'OnSSET_original_NoMG-PV-Diesel'!AC1367,"wait")</f>
        <v>21.2082661741963</v>
      </c>
      <c r="AG1368">
        <f>IF(O1368='OnSSET_original_NoMG-PV-Diesel'!AD1367,'OnSSET_original_NoMG-PV-Diesel'!AC1367,"wait")</f>
        <v>21.2082661741963</v>
      </c>
      <c r="AH1368">
        <f>IF(P1368='OnSSET_original_NoMG-PV-Diesel'!AD1367,'OnSSET_original_NoMG-PV-Diesel'!AC1367,"wait")</f>
        <v>21.2082661741963</v>
      </c>
      <c r="AR1368">
        <v>32.009</v>
      </c>
      <c r="AS1368">
        <v>32.009</v>
      </c>
      <c r="AT1368">
        <v>3.9E-2</v>
      </c>
      <c r="AU1368">
        <v>0.01</v>
      </c>
      <c r="AV1368">
        <v>71247.514609999998</v>
      </c>
      <c r="AW1368">
        <v>0</v>
      </c>
      <c r="AX1368">
        <v>17885.063559999999</v>
      </c>
      <c r="AZ1368">
        <f>SUMIF([1]base!$A$2:$A$169,B1368,[1]base!$V$2:$V$169)</f>
        <v>0</v>
      </c>
      <c r="BA1368">
        <f>SUMIF([2]s1!$A$2:$A$275,B1368,[2]s1!$U$2:$U$275)</f>
        <v>33491.9</v>
      </c>
      <c r="BB1368">
        <f>SUMIF([3]s2!$A$2:$A$115,B1368,[3]s2!$U$2:$U$115)</f>
        <v>0</v>
      </c>
      <c r="BC1368">
        <f>SUMIF([4]s3!$A$2:$A$245,B1368,[4]s3!$U$2:$U$245)</f>
        <v>0</v>
      </c>
      <c r="BD1368">
        <f>SUMIF([5]s4!$A$2:$A$74,B1368,[5]s4!$U$2:$U$74)</f>
        <v>0</v>
      </c>
      <c r="BF1368">
        <f t="shared" si="110"/>
        <v>0</v>
      </c>
      <c r="BG1368">
        <f t="shared" si="111"/>
        <v>122624.47816999999</v>
      </c>
      <c r="BH1368">
        <f t="shared" si="112"/>
        <v>0</v>
      </c>
      <c r="BI1368">
        <f t="shared" si="113"/>
        <v>0</v>
      </c>
      <c r="BJ1368">
        <f t="shared" si="114"/>
        <v>0</v>
      </c>
      <c r="BL1368" t="s">
        <v>114</v>
      </c>
      <c r="BM1368" s="23">
        <v>147240.50640000001</v>
      </c>
      <c r="BN1368" s="23">
        <v>29.041519990000001</v>
      </c>
      <c r="BP1368" t="s">
        <v>183</v>
      </c>
      <c r="BQ1368" s="23">
        <v>26298.48114</v>
      </c>
      <c r="BR1368" s="23">
        <v>21.208266170000002</v>
      </c>
      <c r="BT1368" t="s">
        <v>183</v>
      </c>
      <c r="BU1368" s="23">
        <v>26298.48114</v>
      </c>
      <c r="BV1368" s="23">
        <v>21.208266170000002</v>
      </c>
    </row>
    <row r="1369" spans="1:74" x14ac:dyDescent="0.25">
      <c r="A1369">
        <v>1</v>
      </c>
      <c r="B1369" s="15">
        <v>19158</v>
      </c>
      <c r="C1369" s="15">
        <v>-66.995919470000004</v>
      </c>
      <c r="D1369" s="15">
        <v>-16.25107676</v>
      </c>
      <c r="E1369" s="16">
        <v>1</v>
      </c>
      <c r="F1369" s="19">
        <v>26423.011503997699</v>
      </c>
      <c r="G1369" s="19">
        <v>78.488887804125582</v>
      </c>
      <c r="H1369" s="16" t="str">
        <f>IF(LCOE_SensitivityScenarios!BF1368&gt;'OnSSET_original_NoMG-PV-Diesel'!M1368,'OnSSET_original_NoMG-PV-Diesel'!L1368,LCOE_SensitivityScenarios!BG1368)</f>
        <v>SA_PV</v>
      </c>
      <c r="I1369" s="39" t="str">
        <f>IF(LCOE_SensitivityScenarios!BK1368&gt;'OnSSET_original_NoMG-PV-Diesel'!M1368,'OnSSET_original_NoMG-PV-Diesel'!L1368,LCOE_SensitivityScenarios!BL1368)</f>
        <v>SA_PV</v>
      </c>
      <c r="J1369" s="39" t="str">
        <f>IF(LCOE_SensitivityScenarios!BP1368&gt;'OnSSET_original_NoMG-PV-Diesel'!M1368,'OnSSET_original_NoMG-PV-Diesel'!L1368,LCOE_SensitivityScenarios!BQ1368)</f>
        <v>SA_PV</v>
      </c>
      <c r="K1369" s="38" t="str">
        <f>IF(LCOE_SensitivityScenarios!BU1368&gt;'OnSSET_original_NoMG-PV-Diesel'!V1368,'OnSSET_original_NoMG-PV-Diesel'!U1368,LCOE_SensitivityScenarios!BV1368)</f>
        <v>SA_Diesel</v>
      </c>
      <c r="L1369" s="39" t="str">
        <f>IF(LCOE_SensitivityScenarios!BZ1368&gt;'OnSSET_original_NoMG-PV-Diesel'!V1368,'OnSSET_original_NoMG-PV-Diesel'!U1368,LCOE_SensitivityScenarios!CA1368)</f>
        <v>SA_Diesel</v>
      </c>
      <c r="M1369" s="40" t="str">
        <f>IF(LCOE_SensitivityScenarios!CE1368&gt;'OnSSET_original_NoMG-PV-Diesel'!V1368,'OnSSET_original_NoMG-PV-Diesel'!U1368,LCOE_SensitivityScenarios!CF1368)</f>
        <v>SA_Diesel</v>
      </c>
      <c r="N1369" s="39" t="str">
        <f>IF(LCOE_SensitivityScenarios!CJ1368&gt;'OnSSET_original_NoMG-PV-Diesel'!AE1368,'OnSSET_original_NoMG-PV-Diesel'!AD1368,LCOE_SensitivityScenarios!CK1368)</f>
        <v>SA_Diesel</v>
      </c>
      <c r="O1369" s="39" t="str">
        <f>IF(LCOE_SensitivityScenarios!CO1368&gt;'OnSSET_original_NoMG-PV-Diesel'!AE1368,'OnSSET_original_NoMG-PV-Diesel'!AD1368,LCOE_SensitivityScenarios!CP1368)</f>
        <v>SA_Diesel</v>
      </c>
      <c r="P1369" s="40" t="str">
        <f>IF(LCOE_SensitivityScenarios!CT1368&gt;'OnSSET_original_NoMG-PV-Diesel'!AE1368,'OnSSET_original_NoMG-PV-Diesel'!AD1368,LCOE_SensitivityScenarios!CU1368)</f>
        <v>SA_Diesel</v>
      </c>
      <c r="Q1369" s="38">
        <f>IF(LCOE_SensitivityScenarios!BF1368&gt;'OnSSET_original_NoMG-PV-Diesel'!M1368,'OnSSET_original_NoMG-PV-Diesel'!M1368,LCOE_SensitivityScenarios!BF1368)</f>
        <v>0.53759529587941401</v>
      </c>
      <c r="R1369" s="28">
        <f>MIN('OnSSET_original_NoMG-PV-Diesel'!E1368:I1368,LCOE_SensitivityScenarios!BK1368)</f>
        <v>0.53759529587941401</v>
      </c>
      <c r="S1369" s="28">
        <f>MIN('OnSSET_original_NoMG-PV-Diesel'!E1368:I1368,LCOE_SensitivityScenarios!BP1368)</f>
        <v>0.53759529587941401</v>
      </c>
      <c r="T1369" s="27">
        <f>MIN('OnSSET_original_NoMG-PV-Diesel'!N1368:R1368,LCOE_SensitivityScenarios!BU1368)</f>
        <v>0.425867814841076</v>
      </c>
      <c r="U1369" s="28">
        <f>MIN('OnSSET_original_NoMG-PV-Diesel'!N1368:R1368,LCOE_SensitivityScenarios!BZ1368)</f>
        <v>0.425867814841076</v>
      </c>
      <c r="V1369" s="29">
        <f>MIN('OnSSET_original_NoMG-PV-Diesel'!N1368:R1368,LCOE_SensitivityScenarios!CE1368)</f>
        <v>0.425867814841076</v>
      </c>
      <c r="W1369" s="28">
        <f>MIN('OnSSET_original_NoMG-PV-Diesel'!W1368:AA1368,LCOE_SensitivityScenarios!CJ1368)</f>
        <v>0.21804876034436599</v>
      </c>
      <c r="X1369" s="28">
        <f>MIN('OnSSET_original_NoMG-PV-Diesel'!W1368:AA1368,LCOE_SensitivityScenarios!CO1368)</f>
        <v>0.21804876034436599</v>
      </c>
      <c r="Y1369" s="29">
        <f>MIN('OnSSET_original_NoMG-PV-Diesel'!W1368:AA1368,LCOE_SensitivityScenarios!CT1368)</f>
        <v>0.21804876034436599</v>
      </c>
      <c r="Z1369">
        <f>IF(H1369='OnSSET_original_NoMG-PV-Diesel'!L1368,'OnSSET_original_NoMG-PV-Diesel'!K1368,"wait")</f>
        <v>18.605134138852101</v>
      </c>
      <c r="AA1369">
        <f>IF(I1369='OnSSET_original_NoMG-PV-Diesel'!L1368,'OnSSET_original_NoMG-PV-Diesel'!K1368,"wait")</f>
        <v>18.605134138852101</v>
      </c>
      <c r="AB1369">
        <f>IF(J1369='OnSSET_original_NoMG-PV-Diesel'!L1368,'OnSSET_original_NoMG-PV-Diesel'!K1368,"wait")</f>
        <v>18.605134138852101</v>
      </c>
      <c r="AC1369">
        <f>IF(K1369='OnSSET_original_NoMG-PV-Diesel'!U1368,'OnSSET_original_NoMG-PV-Diesel'!T1368,"wait")</f>
        <v>12.065302056619901</v>
      </c>
      <c r="AD1369">
        <f>IF(L1369='OnSSET_original_NoMG-PV-Diesel'!U1368,'OnSSET_original_NoMG-PV-Diesel'!T1368,"wait")</f>
        <v>12.065302056619901</v>
      </c>
      <c r="AE1369">
        <f>IF(M1369='OnSSET_original_NoMG-PV-Diesel'!U1368,'OnSSET_original_NoMG-PV-Diesel'!T1368,"wait")</f>
        <v>12.065302056619901</v>
      </c>
      <c r="AF1369">
        <f>IF(N1369='OnSSET_original_NoMG-PV-Diesel'!AD1368,'OnSSET_original_NoMG-PV-Diesel'!AC1368,"wait")</f>
        <v>12.065302056619901</v>
      </c>
      <c r="AG1369">
        <f>IF(O1369='OnSSET_original_NoMG-PV-Diesel'!AD1368,'OnSSET_original_NoMG-PV-Diesel'!AC1368,"wait")</f>
        <v>12.065302056619901</v>
      </c>
      <c r="AH1369">
        <f>IF(P1369='OnSSET_original_NoMG-PV-Diesel'!AD1368,'OnSSET_original_NoMG-PV-Diesel'!AC1368,"wait")</f>
        <v>12.065302056619901</v>
      </c>
      <c r="AR1369">
        <v>70.975999999999999</v>
      </c>
      <c r="AS1369">
        <v>51.178999999999903</v>
      </c>
      <c r="AT1369">
        <v>5.6179999999999897</v>
      </c>
      <c r="AU1369">
        <v>5.6269999999999998</v>
      </c>
      <c r="AV1369">
        <v>55961.370519999997</v>
      </c>
      <c r="AW1369">
        <v>0</v>
      </c>
      <c r="AX1369">
        <v>10700.46537</v>
      </c>
      <c r="AZ1369">
        <f>SUMIF([1]base!$A$2:$A$169,B1369,[1]base!$V$2:$V$169)</f>
        <v>0</v>
      </c>
      <c r="BA1369">
        <f>SUMIF([2]s1!$A$2:$A$275,B1369,[2]s1!$U$2:$U$275)</f>
        <v>0</v>
      </c>
      <c r="BB1369">
        <f>SUMIF([3]s2!$A$2:$A$115,B1369,[3]s2!$U$2:$U$115)</f>
        <v>0</v>
      </c>
      <c r="BC1369">
        <f>SUMIF([4]s3!$A$2:$A$245,B1369,[4]s3!$U$2:$U$245)</f>
        <v>0</v>
      </c>
      <c r="BD1369">
        <f>SUMIF([5]s4!$A$2:$A$74,B1369,[5]s4!$U$2:$U$74)</f>
        <v>0</v>
      </c>
      <c r="BF1369">
        <f t="shared" si="110"/>
        <v>0</v>
      </c>
      <c r="BG1369">
        <f t="shared" si="111"/>
        <v>0</v>
      </c>
      <c r="BH1369">
        <f t="shared" si="112"/>
        <v>0</v>
      </c>
      <c r="BI1369">
        <f t="shared" si="113"/>
        <v>0</v>
      </c>
      <c r="BJ1369">
        <f t="shared" si="114"/>
        <v>0</v>
      </c>
      <c r="BL1369" t="s">
        <v>114</v>
      </c>
      <c r="BM1369" s="23">
        <v>94328.030079999997</v>
      </c>
      <c r="BN1369" s="23">
        <v>18.605134140000001</v>
      </c>
      <c r="BP1369" t="s">
        <v>183</v>
      </c>
      <c r="BQ1369" s="23">
        <v>14961.10601</v>
      </c>
      <c r="BR1369" s="23">
        <v>12.06530206</v>
      </c>
      <c r="BT1369" t="s">
        <v>183</v>
      </c>
      <c r="BU1369" s="23">
        <v>14961.10601</v>
      </c>
      <c r="BV1369" s="23">
        <v>12.06530206</v>
      </c>
    </row>
    <row r="1370" spans="1:74" x14ac:dyDescent="0.25">
      <c r="A1370">
        <v>1</v>
      </c>
      <c r="B1370" s="15">
        <v>19165</v>
      </c>
      <c r="C1370" s="15">
        <v>-67.209488690000001</v>
      </c>
      <c r="D1370" s="15">
        <v>-15.932867890000001</v>
      </c>
      <c r="E1370" s="16">
        <v>0</v>
      </c>
      <c r="F1370" s="19">
        <v>21017.309542532901</v>
      </c>
      <c r="G1370" s="19">
        <v>88.466337893034392</v>
      </c>
      <c r="H1370" s="16" t="str">
        <f>IF(LCOE_SensitivityScenarios!BF1369&gt;'OnSSET_original_NoMG-PV-Diesel'!M1369,'OnSSET_original_NoMG-PV-Diesel'!L1369,LCOE_SensitivityScenarios!BG1369)</f>
        <v>SA_Diesel</v>
      </c>
      <c r="I1370" s="39" t="str">
        <f>IF(LCOE_SensitivityScenarios!BK1369&gt;'OnSSET_original_NoMG-PV-Diesel'!M1369,'OnSSET_original_NoMG-PV-Diesel'!L1369,LCOE_SensitivityScenarios!BL1369)</f>
        <v>SA_Diesel</v>
      </c>
      <c r="J1370" s="39" t="str">
        <f>IF(LCOE_SensitivityScenarios!BP1369&gt;'OnSSET_original_NoMG-PV-Diesel'!M1369,'OnSSET_original_NoMG-PV-Diesel'!L1369,LCOE_SensitivityScenarios!BQ1369)</f>
        <v>SA_Diesel</v>
      </c>
      <c r="K1370" s="38" t="str">
        <f>IF(LCOE_SensitivityScenarios!BU1369&gt;'OnSSET_original_NoMG-PV-Diesel'!V1369,'OnSSET_original_NoMG-PV-Diesel'!U1369,LCOE_SensitivityScenarios!BV1369)</f>
        <v>SA_Diesel</v>
      </c>
      <c r="L1370" s="39" t="str">
        <f>IF(LCOE_SensitivityScenarios!BZ1369&gt;'OnSSET_original_NoMG-PV-Diesel'!V1369,'OnSSET_original_NoMG-PV-Diesel'!U1369,LCOE_SensitivityScenarios!CA1369)</f>
        <v>SA_Diesel</v>
      </c>
      <c r="M1370" s="40" t="str">
        <f>IF(LCOE_SensitivityScenarios!CE1369&gt;'OnSSET_original_NoMG-PV-Diesel'!V1369,'OnSSET_original_NoMG-PV-Diesel'!U1369,LCOE_SensitivityScenarios!CF1369)</f>
        <v>SA_Diesel</v>
      </c>
      <c r="N1370" s="39" t="str">
        <f>IF(LCOE_SensitivityScenarios!CJ1369&gt;'OnSSET_original_NoMG-PV-Diesel'!AE1369,'OnSSET_original_NoMG-PV-Diesel'!AD1369,LCOE_SensitivityScenarios!CK1369)</f>
        <v>SA_Diesel</v>
      </c>
      <c r="O1370" s="39" t="str">
        <f>IF(LCOE_SensitivityScenarios!CO1369&gt;'OnSSET_original_NoMG-PV-Diesel'!AE1369,'OnSSET_original_NoMG-PV-Diesel'!AD1369,LCOE_SensitivityScenarios!CP1369)</f>
        <v>SA_Diesel</v>
      </c>
      <c r="P1370" s="40" t="str">
        <f>IF(LCOE_SensitivityScenarios!CT1369&gt;'OnSSET_original_NoMG-PV-Diesel'!AE1369,'OnSSET_original_NoMG-PV-Diesel'!AD1369,LCOE_SensitivityScenarios!CU1369)</f>
        <v>SA_Diesel</v>
      </c>
      <c r="Q1370" s="38">
        <f>IF(LCOE_SensitivityScenarios!BF1369&gt;'OnSSET_original_NoMG-PV-Diesel'!M1369,'OnSSET_original_NoMG-PV-Diesel'!M1369,LCOE_SensitivityScenarios!BF1369)</f>
        <v>0.53255464742602199</v>
      </c>
      <c r="R1370" s="28">
        <f>MIN('OnSSET_original_NoMG-PV-Diesel'!E1369:I1369,LCOE_SensitivityScenarios!BK1369)</f>
        <v>0.53255464742602199</v>
      </c>
      <c r="S1370" s="28">
        <f>MIN('OnSSET_original_NoMG-PV-Diesel'!E1369:I1369,LCOE_SensitivityScenarios!BP1369)</f>
        <v>0.53255464742602199</v>
      </c>
      <c r="T1370" s="27">
        <f>MIN('OnSSET_original_NoMG-PV-Diesel'!N1369:R1369,LCOE_SensitivityScenarios!BU1369)</f>
        <v>0.39033746036260603</v>
      </c>
      <c r="U1370" s="28">
        <f>MIN('OnSSET_original_NoMG-PV-Diesel'!N1369:R1369,LCOE_SensitivityScenarios!BZ1369)</f>
        <v>0.39033746036260603</v>
      </c>
      <c r="V1370" s="29">
        <f>MIN('OnSSET_original_NoMG-PV-Diesel'!N1369:R1369,LCOE_SensitivityScenarios!CE1369)</f>
        <v>0.39033746036260603</v>
      </c>
      <c r="W1370" s="28">
        <f>MIN('OnSSET_original_NoMG-PV-Diesel'!W1369:AA1369,LCOE_SensitivityScenarios!CJ1369)</f>
        <v>0.205981847502622</v>
      </c>
      <c r="X1370" s="28">
        <f>MIN('OnSSET_original_NoMG-PV-Diesel'!W1369:AA1369,LCOE_SensitivityScenarios!CO1369)</f>
        <v>0.205981847502622</v>
      </c>
      <c r="Y1370" s="29">
        <f>MIN('OnSSET_original_NoMG-PV-Diesel'!W1369:AA1369,LCOE_SensitivityScenarios!CT1369)</f>
        <v>0.205981847502622</v>
      </c>
      <c r="Z1370">
        <f>IF(H1370='OnSSET_original_NoMG-PV-Diesel'!L1369,'OnSSET_original_NoMG-PV-Diesel'!K1369,"wait")</f>
        <v>9.5969449965903593</v>
      </c>
      <c r="AA1370">
        <f>IF(I1370='OnSSET_original_NoMG-PV-Diesel'!L1369,'OnSSET_original_NoMG-PV-Diesel'!K1369,"wait")</f>
        <v>9.5969449965903593</v>
      </c>
      <c r="AB1370">
        <f>IF(J1370='OnSSET_original_NoMG-PV-Diesel'!L1369,'OnSSET_original_NoMG-PV-Diesel'!K1369,"wait")</f>
        <v>9.5969449965903593</v>
      </c>
      <c r="AC1370">
        <f>IF(K1370='OnSSET_original_NoMG-PV-Diesel'!U1369,'OnSSET_original_NoMG-PV-Diesel'!T1369,"wait")</f>
        <v>9.5969449965903593</v>
      </c>
      <c r="AD1370">
        <f>IF(L1370='OnSSET_original_NoMG-PV-Diesel'!U1369,'OnSSET_original_NoMG-PV-Diesel'!T1369,"wait")</f>
        <v>9.5969449965903593</v>
      </c>
      <c r="AE1370">
        <f>IF(M1370='OnSSET_original_NoMG-PV-Diesel'!U1369,'OnSSET_original_NoMG-PV-Diesel'!T1369,"wait")</f>
        <v>9.5969449965903593</v>
      </c>
      <c r="AF1370">
        <f>IF(N1370='OnSSET_original_NoMG-PV-Diesel'!AD1369,'OnSSET_original_NoMG-PV-Diesel'!AC1369,"wait")</f>
        <v>9.5969449965903593</v>
      </c>
      <c r="AG1370">
        <f>IF(O1370='OnSSET_original_NoMG-PV-Diesel'!AD1369,'OnSSET_original_NoMG-PV-Diesel'!AC1369,"wait")</f>
        <v>9.5969449965903593</v>
      </c>
      <c r="AH1370">
        <f>IF(P1370='OnSSET_original_NoMG-PV-Diesel'!AD1369,'OnSSET_original_NoMG-PV-Diesel'!AC1369,"wait")</f>
        <v>9.5969449965903593</v>
      </c>
      <c r="AR1370">
        <v>37.97</v>
      </c>
      <c r="AS1370">
        <v>37.97</v>
      </c>
      <c r="AT1370">
        <v>1.651</v>
      </c>
      <c r="AU1370">
        <v>1.645</v>
      </c>
      <c r="AV1370">
        <v>60943.615700000002</v>
      </c>
      <c r="AW1370">
        <v>0</v>
      </c>
      <c r="AX1370">
        <v>12840.55845</v>
      </c>
      <c r="AZ1370">
        <f>SUMIF([1]base!$A$2:$A$169,B1370,[1]base!$V$2:$V$169)</f>
        <v>0</v>
      </c>
      <c r="BA1370">
        <f>SUMIF([2]s1!$A$2:$A$275,B1370,[2]s1!$U$2:$U$275)</f>
        <v>0</v>
      </c>
      <c r="BB1370">
        <f>SUMIF([3]s2!$A$2:$A$115,B1370,[3]s2!$U$2:$U$115)</f>
        <v>0</v>
      </c>
      <c r="BC1370">
        <f>SUMIF([4]s3!$A$2:$A$245,B1370,[4]s3!$U$2:$U$245)</f>
        <v>0</v>
      </c>
      <c r="BD1370">
        <f>SUMIF([5]s4!$A$2:$A$74,B1370,[5]s4!$U$2:$U$74)</f>
        <v>0</v>
      </c>
      <c r="BF1370">
        <f t="shared" si="110"/>
        <v>0</v>
      </c>
      <c r="BG1370">
        <f t="shared" si="111"/>
        <v>0</v>
      </c>
      <c r="BH1370">
        <f t="shared" si="112"/>
        <v>0</v>
      </c>
      <c r="BI1370">
        <f t="shared" si="113"/>
        <v>0</v>
      </c>
      <c r="BJ1370">
        <f t="shared" si="114"/>
        <v>0</v>
      </c>
      <c r="BL1370" t="s">
        <v>113</v>
      </c>
      <c r="BM1370" s="23">
        <v>11900.316360000001</v>
      </c>
      <c r="BN1370" s="23">
        <v>9.5969449969999996</v>
      </c>
      <c r="BP1370" t="s">
        <v>183</v>
      </c>
      <c r="BQ1370" s="23">
        <v>11900.316360000001</v>
      </c>
      <c r="BR1370" s="23">
        <v>9.5969449969999996</v>
      </c>
      <c r="BT1370" t="s">
        <v>183</v>
      </c>
      <c r="BU1370" s="23">
        <v>11900.316360000001</v>
      </c>
      <c r="BV1370" s="23">
        <v>9.5969449969999996</v>
      </c>
    </row>
    <row r="1371" spans="1:74" x14ac:dyDescent="0.25">
      <c r="A1371">
        <v>1</v>
      </c>
      <c r="B1371" s="15">
        <v>19181</v>
      </c>
      <c r="C1371" s="15">
        <v>-67.460649000000004</v>
      </c>
      <c r="D1371" s="15">
        <v>-16.46352705</v>
      </c>
      <c r="E1371" s="16">
        <v>1</v>
      </c>
      <c r="F1371" s="19">
        <v>31621.0018148462</v>
      </c>
      <c r="G1371" s="19">
        <v>60.525859518434594</v>
      </c>
      <c r="H1371" s="16" t="str">
        <f>IF(LCOE_SensitivityScenarios!BF1370&gt;'OnSSET_original_NoMG-PV-Diesel'!M1370,'OnSSET_original_NoMG-PV-Diesel'!L1370,LCOE_SensitivityScenarios!BG1370)</f>
        <v>SA_PV</v>
      </c>
      <c r="I1371" s="39" t="str">
        <f>IF(LCOE_SensitivityScenarios!BK1370&gt;'OnSSET_original_NoMG-PV-Diesel'!M1370,'OnSSET_original_NoMG-PV-Diesel'!L1370,LCOE_SensitivityScenarios!BL1370)</f>
        <v>SA_PV</v>
      </c>
      <c r="J1371" s="39" t="str">
        <f>IF(LCOE_SensitivityScenarios!BP1370&gt;'OnSSET_original_NoMG-PV-Diesel'!M1370,'OnSSET_original_NoMG-PV-Diesel'!L1370,LCOE_SensitivityScenarios!BQ1370)</f>
        <v>SA_PV</v>
      </c>
      <c r="K1371" s="38" t="str">
        <f>IF(LCOE_SensitivityScenarios!BU1370&gt;'OnSSET_original_NoMG-PV-Diesel'!V1370,'OnSSET_original_NoMG-PV-Diesel'!U1370,LCOE_SensitivityScenarios!BV1370)</f>
        <v>SA_Diesel</v>
      </c>
      <c r="L1371" s="39" t="str">
        <f>IF(LCOE_SensitivityScenarios!BZ1370&gt;'OnSSET_original_NoMG-PV-Diesel'!V1370,'OnSSET_original_NoMG-PV-Diesel'!U1370,LCOE_SensitivityScenarios!CA1370)</f>
        <v>SA_Diesel</v>
      </c>
      <c r="M1371" s="40" t="str">
        <f>IF(LCOE_SensitivityScenarios!CE1370&gt;'OnSSET_original_NoMG-PV-Diesel'!V1370,'OnSSET_original_NoMG-PV-Diesel'!U1370,LCOE_SensitivityScenarios!CF1370)</f>
        <v>SA_Diesel</v>
      </c>
      <c r="N1371" s="39" t="str">
        <f>IF(LCOE_SensitivityScenarios!CJ1370&gt;'OnSSET_original_NoMG-PV-Diesel'!AE1370,'OnSSET_original_NoMG-PV-Diesel'!AD1370,LCOE_SensitivityScenarios!CK1370)</f>
        <v>SA_Diesel</v>
      </c>
      <c r="O1371" s="39" t="str">
        <f>IF(LCOE_SensitivityScenarios!CO1370&gt;'OnSSET_original_NoMG-PV-Diesel'!AE1370,'OnSSET_original_NoMG-PV-Diesel'!AD1370,LCOE_SensitivityScenarios!CP1370)</f>
        <v>SA_Diesel</v>
      </c>
      <c r="P1371" s="40" t="str">
        <f>IF(LCOE_SensitivityScenarios!CT1370&gt;'OnSSET_original_NoMG-PV-Diesel'!AE1370,'OnSSET_original_NoMG-PV-Diesel'!AD1370,LCOE_SensitivityScenarios!CU1370)</f>
        <v>SA_Diesel</v>
      </c>
      <c r="Q1371" s="38">
        <f>IF(LCOE_SensitivityScenarios!BF1370&gt;'OnSSET_original_NoMG-PV-Diesel'!M1370,'OnSSET_original_NoMG-PV-Diesel'!M1370,LCOE_SensitivityScenarios!BF1370)</f>
        <v>0.435932876103657</v>
      </c>
      <c r="R1371" s="28">
        <f>MIN('OnSSET_original_NoMG-PV-Diesel'!E1370:I1370,LCOE_SensitivityScenarios!BK1370)</f>
        <v>0.435932876103657</v>
      </c>
      <c r="S1371" s="28">
        <f>MIN('OnSSET_original_NoMG-PV-Diesel'!E1370:I1370,LCOE_SensitivityScenarios!BP1370)</f>
        <v>0.435932876103657</v>
      </c>
      <c r="T1371" s="27">
        <f>MIN('OnSSET_original_NoMG-PV-Diesel'!N1370:R1370,LCOE_SensitivityScenarios!BU1370)</f>
        <v>0.33704192864490101</v>
      </c>
      <c r="U1371" s="28">
        <f>MIN('OnSSET_original_NoMG-PV-Diesel'!N1370:R1370,LCOE_SensitivityScenarios!BZ1370)</f>
        <v>0.33704192864490101</v>
      </c>
      <c r="V1371" s="29">
        <f>MIN('OnSSET_original_NoMG-PV-Diesel'!N1370:R1370,LCOE_SensitivityScenarios!CE1370)</f>
        <v>0.33704192864490101</v>
      </c>
      <c r="W1371" s="28">
        <f>MIN('OnSSET_original_NoMG-PV-Diesel'!W1370:AA1370,LCOE_SensitivityScenarios!CJ1370)</f>
        <v>0.18788147824000501</v>
      </c>
      <c r="X1371" s="28">
        <f>MIN('OnSSET_original_NoMG-PV-Diesel'!W1370:AA1370,LCOE_SensitivityScenarios!CO1370)</f>
        <v>0.18788147824000501</v>
      </c>
      <c r="Y1371" s="29">
        <f>MIN('OnSSET_original_NoMG-PV-Diesel'!W1370:AA1370,LCOE_SensitivityScenarios!CT1370)</f>
        <v>0.18788147824000501</v>
      </c>
      <c r="Z1371">
        <f>IF(H1371='OnSSET_original_NoMG-PV-Diesel'!L1370,'OnSSET_original_NoMG-PV-Diesel'!K1370,"wait")</f>
        <v>18.054700134090599</v>
      </c>
      <c r="AA1371">
        <f>IF(I1371='OnSSET_original_NoMG-PV-Diesel'!L1370,'OnSSET_original_NoMG-PV-Diesel'!K1370,"wait")</f>
        <v>18.054700134090599</v>
      </c>
      <c r="AB1371">
        <f>IF(J1371='OnSSET_original_NoMG-PV-Diesel'!L1370,'OnSSET_original_NoMG-PV-Diesel'!K1370,"wait")</f>
        <v>18.054700134090599</v>
      </c>
      <c r="AC1371">
        <f>IF(K1371='OnSSET_original_NoMG-PV-Diesel'!U1370,'OnSSET_original_NoMG-PV-Diesel'!T1370,"wait")</f>
        <v>14.438813614084999</v>
      </c>
      <c r="AD1371">
        <f>IF(L1371='OnSSET_original_NoMG-PV-Diesel'!U1370,'OnSSET_original_NoMG-PV-Diesel'!T1370,"wait")</f>
        <v>14.438813614084999</v>
      </c>
      <c r="AE1371">
        <f>IF(M1371='OnSSET_original_NoMG-PV-Diesel'!U1370,'OnSSET_original_NoMG-PV-Diesel'!T1370,"wait")</f>
        <v>14.438813614084999</v>
      </c>
      <c r="AF1371">
        <f>IF(N1371='OnSSET_original_NoMG-PV-Diesel'!AD1370,'OnSSET_original_NoMG-PV-Diesel'!AC1370,"wait")</f>
        <v>14.438813614084999</v>
      </c>
      <c r="AG1371">
        <f>IF(O1371='OnSSET_original_NoMG-PV-Diesel'!AD1370,'OnSSET_original_NoMG-PV-Diesel'!AC1370,"wait")</f>
        <v>14.438813614084999</v>
      </c>
      <c r="AH1371">
        <f>IF(P1371='OnSSET_original_NoMG-PV-Diesel'!AD1370,'OnSSET_original_NoMG-PV-Diesel'!AC1370,"wait")</f>
        <v>14.438813614084999</v>
      </c>
      <c r="AR1371">
        <v>31.89</v>
      </c>
      <c r="AS1371">
        <v>12.516999999999999</v>
      </c>
      <c r="AT1371">
        <v>1.6080000000000001</v>
      </c>
      <c r="AU1371">
        <v>0.186</v>
      </c>
      <c r="AV1371">
        <v>48752.097699999998</v>
      </c>
      <c r="AW1371">
        <v>0</v>
      </c>
      <c r="AX1371">
        <v>7948.9171349999997</v>
      </c>
      <c r="AZ1371">
        <f>SUMIF([1]base!$A$2:$A$169,B1371,[1]base!$V$2:$V$169)</f>
        <v>0</v>
      </c>
      <c r="BA1371">
        <f>SUMIF([2]s1!$A$2:$A$275,B1371,[2]s1!$U$2:$U$275)</f>
        <v>0</v>
      </c>
      <c r="BB1371">
        <f>SUMIF([3]s2!$A$2:$A$115,B1371,[3]s2!$U$2:$U$115)</f>
        <v>0</v>
      </c>
      <c r="BC1371">
        <f>SUMIF([4]s3!$A$2:$A$245,B1371,[4]s3!$U$2:$U$245)</f>
        <v>0</v>
      </c>
      <c r="BD1371">
        <f>SUMIF([5]s4!$A$2:$A$74,B1371,[5]s4!$U$2:$U$74)</f>
        <v>0</v>
      </c>
      <c r="BF1371">
        <f t="shared" si="110"/>
        <v>0</v>
      </c>
      <c r="BG1371">
        <f t="shared" si="111"/>
        <v>0</v>
      </c>
      <c r="BH1371">
        <f t="shared" si="112"/>
        <v>0</v>
      </c>
      <c r="BI1371">
        <f t="shared" si="113"/>
        <v>0</v>
      </c>
      <c r="BJ1371">
        <f t="shared" si="114"/>
        <v>0</v>
      </c>
      <c r="BL1371" t="s">
        <v>114</v>
      </c>
      <c r="BM1371" s="23">
        <v>91537.329679999995</v>
      </c>
      <c r="BN1371" s="23">
        <v>18.054700130000001</v>
      </c>
      <c r="BP1371" t="s">
        <v>183</v>
      </c>
      <c r="BQ1371" s="23">
        <v>17904.286209999998</v>
      </c>
      <c r="BR1371" s="23">
        <v>14.43881361</v>
      </c>
      <c r="BT1371" t="s">
        <v>183</v>
      </c>
      <c r="BU1371" s="23">
        <v>17904.286209999998</v>
      </c>
      <c r="BV1371" s="23">
        <v>14.43881361</v>
      </c>
    </row>
    <row r="1372" spans="1:74" x14ac:dyDescent="0.25">
      <c r="A1372">
        <v>1</v>
      </c>
      <c r="B1372" s="15">
        <v>19182</v>
      </c>
      <c r="C1372" s="15">
        <v>-67.082064700000004</v>
      </c>
      <c r="D1372" s="15">
        <v>-16.049025239999999</v>
      </c>
      <c r="E1372" s="16">
        <v>1</v>
      </c>
      <c r="F1372" s="19">
        <v>49801.8051802544</v>
      </c>
      <c r="G1372" s="19">
        <v>143.17040451622375</v>
      </c>
      <c r="H1372" s="16" t="str">
        <f>IF(LCOE_SensitivityScenarios!BF1371&gt;'OnSSET_original_NoMG-PV-Diesel'!M1371,'OnSSET_original_NoMG-PV-Diesel'!L1371,LCOE_SensitivityScenarios!BG1371)</f>
        <v>MG_Hybrid</v>
      </c>
      <c r="I1372" s="39" t="str">
        <f>IF(LCOE_SensitivityScenarios!BK1371&gt;'OnSSET_original_NoMG-PV-Diesel'!M1371,'OnSSET_original_NoMG-PV-Diesel'!L1371,LCOE_SensitivityScenarios!BL1371)</f>
        <v>MG_Hybrid</v>
      </c>
      <c r="J1372" s="39" t="str">
        <f>IF(LCOE_SensitivityScenarios!BP1371&gt;'OnSSET_original_NoMG-PV-Diesel'!M1371,'OnSSET_original_NoMG-PV-Diesel'!L1371,LCOE_SensitivityScenarios!BQ1371)</f>
        <v>MG_Hybrid</v>
      </c>
      <c r="K1372" s="38" t="str">
        <f>IF(LCOE_SensitivityScenarios!BU1371&gt;'OnSSET_original_NoMG-PV-Diesel'!V1371,'OnSSET_original_NoMG-PV-Diesel'!U1371,LCOE_SensitivityScenarios!BV1371)</f>
        <v>MG_Hybrid</v>
      </c>
      <c r="L1372" s="39" t="str">
        <f>IF(LCOE_SensitivityScenarios!BZ1371&gt;'OnSSET_original_NoMG-PV-Diesel'!V1371,'OnSSET_original_NoMG-PV-Diesel'!U1371,LCOE_SensitivityScenarios!CA1371)</f>
        <v>MG_Hybrid</v>
      </c>
      <c r="M1372" s="40" t="str">
        <f>IF(LCOE_SensitivityScenarios!CE1371&gt;'OnSSET_original_NoMG-PV-Diesel'!V1371,'OnSSET_original_NoMG-PV-Diesel'!U1371,LCOE_SensitivityScenarios!CF1371)</f>
        <v>MG_Hybrid</v>
      </c>
      <c r="N1372" s="39" t="str">
        <f>IF(LCOE_SensitivityScenarios!CJ1371&gt;'OnSSET_original_NoMG-PV-Diesel'!AE1371,'OnSSET_original_NoMG-PV-Diesel'!AD1371,LCOE_SensitivityScenarios!CK1371)</f>
        <v>SA_Diesel</v>
      </c>
      <c r="O1372" s="39" t="str">
        <f>IF(LCOE_SensitivityScenarios!CO1371&gt;'OnSSET_original_NoMG-PV-Diesel'!AE1371,'OnSSET_original_NoMG-PV-Diesel'!AD1371,LCOE_SensitivityScenarios!CP1371)</f>
        <v>SA_Diesel</v>
      </c>
      <c r="P1372" s="40" t="str">
        <f>IF(LCOE_SensitivityScenarios!CT1371&gt;'OnSSET_original_NoMG-PV-Diesel'!AE1371,'OnSSET_original_NoMG-PV-Diesel'!AD1371,LCOE_SensitivityScenarios!CU1371)</f>
        <v>SA_Diesel</v>
      </c>
      <c r="Q1372" s="38">
        <f>IF(LCOE_SensitivityScenarios!BF1371&gt;'OnSSET_original_NoMG-PV-Diesel'!M1371,'OnSSET_original_NoMG-PV-Diesel'!M1371,LCOE_SensitivityScenarios!BF1371)</f>
        <v>0.50202934275422129</v>
      </c>
      <c r="R1372" s="28">
        <f>MIN('OnSSET_original_NoMG-PV-Diesel'!E1371:I1371,LCOE_SensitivityScenarios!BK1371)</f>
        <v>0.46508783476222132</v>
      </c>
      <c r="S1372" s="28">
        <f>MIN('OnSSET_original_NoMG-PV-Diesel'!E1371:I1371,LCOE_SensitivityScenarios!BP1371)</f>
        <v>0.53460068871222122</v>
      </c>
      <c r="T1372" s="27">
        <f>MIN('OnSSET_original_NoMG-PV-Diesel'!N1371:R1371,LCOE_SensitivityScenarios!BU1371)</f>
        <v>0.44587362629082927</v>
      </c>
      <c r="U1372" s="28">
        <f>MIN('OnSSET_original_NoMG-PV-Diesel'!N1371:R1371,LCOE_SensitivityScenarios!BZ1371)</f>
        <v>0.40893211829882931</v>
      </c>
      <c r="V1372" s="29">
        <f>MIN('OnSSET_original_NoMG-PV-Diesel'!N1371:R1371,LCOE_SensitivityScenarios!CE1371)</f>
        <v>0.47844497224882926</v>
      </c>
      <c r="W1372" s="28">
        <f>MIN('OnSSET_original_NoMG-PV-Diesel'!W1371:AA1371,LCOE_SensitivityScenarios!CJ1371)</f>
        <v>0.248216042448727</v>
      </c>
      <c r="X1372" s="28">
        <f>MIN('OnSSET_original_NoMG-PV-Diesel'!W1371:AA1371,LCOE_SensitivityScenarios!CO1371)</f>
        <v>0.248216042448727</v>
      </c>
      <c r="Y1372" s="29">
        <f>MIN('OnSSET_original_NoMG-PV-Diesel'!W1371:AA1371,LCOE_SensitivityScenarios!CT1371)</f>
        <v>0.248216042448727</v>
      </c>
      <c r="Z1372">
        <f>VLOOKUP(B1372,[1]base!$A$2:$U$169,21,FALSE)</f>
        <v>13.647</v>
      </c>
      <c r="AA1372">
        <f>VLOOKUP(B1372,[2]s1!$A$2:$T$275,20,FALSE)</f>
        <v>13.647</v>
      </c>
      <c r="AB1372">
        <f>VLOOKUP(B1372,[3]s2!$A$2:$T$275,20,FALSE)</f>
        <v>13.647</v>
      </c>
      <c r="AC1372">
        <f>VLOOKUP(B1372,[4]s3!$A$2:$T$275,20,FALSE)</f>
        <v>17.966999999999999</v>
      </c>
      <c r="AD1372" t="str">
        <f>IF(L1372='OnSSET_original_NoMG-PV-Diesel'!U1371,'OnSSET_original_NoMG-PV-Diesel'!T1371,"wait")</f>
        <v>wait</v>
      </c>
      <c r="AE1372" t="str">
        <f>IF(M1372='OnSSET_original_NoMG-PV-Diesel'!U1371,'OnSSET_original_NoMG-PV-Diesel'!T1371,"wait")</f>
        <v>wait</v>
      </c>
      <c r="AF1372">
        <f>IF(N1372='OnSSET_original_NoMG-PV-Diesel'!AD1371,'OnSSET_original_NoMG-PV-Diesel'!AC1371,"wait")</f>
        <v>22.740550310618399</v>
      </c>
      <c r="AG1372">
        <f>IF(O1372='OnSSET_original_NoMG-PV-Diesel'!AD1371,'OnSSET_original_NoMG-PV-Diesel'!AC1371,"wait")</f>
        <v>22.740550310618399</v>
      </c>
      <c r="AH1372">
        <f>IF(P1372='OnSSET_original_NoMG-PV-Diesel'!AD1371,'OnSSET_original_NoMG-PV-Diesel'!AC1371,"wait")</f>
        <v>22.740550310618399</v>
      </c>
      <c r="AR1372" s="23">
        <v>54.716999999999999</v>
      </c>
      <c r="AS1372" s="23">
        <v>54.716999999999999</v>
      </c>
      <c r="AT1372" s="23">
        <v>2.2080000000000002</v>
      </c>
      <c r="AU1372" s="23">
        <v>2.1949999999999998</v>
      </c>
      <c r="AV1372" s="23">
        <v>76788.128339999996</v>
      </c>
      <c r="AW1372" s="23">
        <v>0</v>
      </c>
      <c r="AX1372" s="23">
        <v>20942.339380000001</v>
      </c>
      <c r="AZ1372">
        <f>SUMIF([1]base!$A$2:$A$169,B1372,[1]base!$V$2:$V$169)</f>
        <v>33491.9</v>
      </c>
      <c r="BA1372">
        <f>SUMIF([2]s1!$A$2:$A$275,B1372,[2]s1!$U$2:$U$275)</f>
        <v>33491.9</v>
      </c>
      <c r="BB1372">
        <f>SUMIF([3]s2!$A$2:$A$115,B1372,[3]s2!$U$2:$U$115)</f>
        <v>33491.9</v>
      </c>
      <c r="BC1372">
        <f>SUMIF([4]s3!$A$2:$A$245,B1372,[4]s3!$U$2:$U$245)</f>
        <v>26746.400000000001</v>
      </c>
      <c r="BD1372">
        <f>SUMIF([5]s4!$A$2:$A$74,B1372,[5]s4!$U$2:$U$74)</f>
        <v>0</v>
      </c>
      <c r="BF1372">
        <f t="shared" si="110"/>
        <v>131222.36772000001</v>
      </c>
      <c r="BG1372">
        <f t="shared" si="111"/>
        <v>131222.36772000001</v>
      </c>
      <c r="BH1372">
        <f t="shared" si="112"/>
        <v>131222.36772000001</v>
      </c>
      <c r="BI1372">
        <f t="shared" si="113"/>
        <v>124476.86772000001</v>
      </c>
      <c r="BJ1372">
        <f t="shared" si="114"/>
        <v>0</v>
      </c>
      <c r="BL1372" t="s">
        <v>114</v>
      </c>
      <c r="BM1372" s="23">
        <v>187149.3622</v>
      </c>
      <c r="BN1372" s="23">
        <v>32.378782379999997</v>
      </c>
      <c r="BP1372" t="s">
        <v>183</v>
      </c>
      <c r="BQ1372" s="23">
        <v>28198.530159999998</v>
      </c>
      <c r="BR1372" s="23">
        <v>22.74055031</v>
      </c>
      <c r="BT1372" t="s">
        <v>183</v>
      </c>
      <c r="BU1372" s="23">
        <v>28198.530159999998</v>
      </c>
      <c r="BV1372" s="23">
        <v>22.74055031</v>
      </c>
    </row>
    <row r="1373" spans="1:74" x14ac:dyDescent="0.25">
      <c r="A1373">
        <v>1</v>
      </c>
      <c r="B1373" s="15">
        <v>19192</v>
      </c>
      <c r="C1373" s="15">
        <v>-67.271559229999994</v>
      </c>
      <c r="D1373" s="15">
        <v>-15.904955230000001</v>
      </c>
      <c r="E1373" s="16">
        <v>1</v>
      </c>
      <c r="F1373" s="19">
        <v>33202.208965442704</v>
      </c>
      <c r="G1373" s="19">
        <v>98.626322532268105</v>
      </c>
      <c r="H1373" s="16" t="str">
        <f>IF(LCOE_SensitivityScenarios!BF1372&gt;'OnSSET_original_NoMG-PV-Diesel'!M1372,'OnSSET_original_NoMG-PV-Diesel'!L1372,LCOE_SensitivityScenarios!BG1372)</f>
        <v>SA_PV</v>
      </c>
      <c r="I1373" s="39" t="str">
        <f>IF(LCOE_SensitivityScenarios!BK1372&gt;'OnSSET_original_NoMG-PV-Diesel'!M1372,'OnSSET_original_NoMG-PV-Diesel'!L1372,LCOE_SensitivityScenarios!BL1372)</f>
        <v>MG_Hybrid</v>
      </c>
      <c r="J1373" s="39" t="str">
        <f>IF(LCOE_SensitivityScenarios!BP1372&gt;'OnSSET_original_NoMG-PV-Diesel'!M1372,'OnSSET_original_NoMG-PV-Diesel'!L1372,LCOE_SensitivityScenarios!BQ1372)</f>
        <v>SA_PV</v>
      </c>
      <c r="K1373" s="38" t="str">
        <f>IF(LCOE_SensitivityScenarios!BU1372&gt;'OnSSET_original_NoMG-PV-Diesel'!V1372,'OnSSET_original_NoMG-PV-Diesel'!U1372,LCOE_SensitivityScenarios!BV1372)</f>
        <v>SA_Diesel</v>
      </c>
      <c r="L1373" s="39" t="str">
        <f>IF(LCOE_SensitivityScenarios!BZ1372&gt;'OnSSET_original_NoMG-PV-Diesel'!V1372,'OnSSET_original_NoMG-PV-Diesel'!U1372,LCOE_SensitivityScenarios!CA1372)</f>
        <v>SA_Diesel</v>
      </c>
      <c r="M1373" s="40" t="str">
        <f>IF(LCOE_SensitivityScenarios!CE1372&gt;'OnSSET_original_NoMG-PV-Diesel'!V1372,'OnSSET_original_NoMG-PV-Diesel'!U1372,LCOE_SensitivityScenarios!CF1372)</f>
        <v>SA_Diesel</v>
      </c>
      <c r="N1373" s="39" t="str">
        <f>IF(LCOE_SensitivityScenarios!CJ1372&gt;'OnSSET_original_NoMG-PV-Diesel'!AE1372,'OnSSET_original_NoMG-PV-Diesel'!AD1372,LCOE_SensitivityScenarios!CK1372)</f>
        <v>SA_Diesel</v>
      </c>
      <c r="O1373" s="39" t="str">
        <f>IF(LCOE_SensitivityScenarios!CO1372&gt;'OnSSET_original_NoMG-PV-Diesel'!AE1372,'OnSSET_original_NoMG-PV-Diesel'!AD1372,LCOE_SensitivityScenarios!CP1372)</f>
        <v>SA_Diesel</v>
      </c>
      <c r="P1373" s="40" t="str">
        <f>IF(LCOE_SensitivityScenarios!CT1372&gt;'OnSSET_original_NoMG-PV-Diesel'!AE1372,'OnSSET_original_NoMG-PV-Diesel'!AD1372,LCOE_SensitivityScenarios!CU1372)</f>
        <v>SA_Diesel</v>
      </c>
      <c r="Q1373" s="38">
        <f>IF(LCOE_SensitivityScenarios!BF1372&gt;'OnSSET_original_NoMG-PV-Diesel'!M1372,'OnSSET_original_NoMG-PV-Diesel'!M1372,LCOE_SensitivityScenarios!BF1372)</f>
        <v>0.50078239486287801</v>
      </c>
      <c r="R1373" s="28">
        <f>MIN('OnSSET_original_NoMG-PV-Diesel'!E1372:I1372,LCOE_SensitivityScenarios!BK1372)</f>
        <v>0.49871686639349522</v>
      </c>
      <c r="S1373" s="28">
        <f>MIN('OnSSET_original_NoMG-PV-Diesel'!E1372:I1372,LCOE_SensitivityScenarios!BP1372)</f>
        <v>0.50078239486287801</v>
      </c>
      <c r="T1373" s="27">
        <f>MIN('OnSSET_original_NoMG-PV-Diesel'!N1372:R1372,LCOE_SensitivityScenarios!BU1372)</f>
        <v>0.40810263760184101</v>
      </c>
      <c r="U1373" s="28">
        <f>MIN('OnSSET_original_NoMG-PV-Diesel'!N1372:R1372,LCOE_SensitivityScenarios!BZ1372)</f>
        <v>0.40810263760184101</v>
      </c>
      <c r="V1373" s="29">
        <f>MIN('OnSSET_original_NoMG-PV-Diesel'!N1372:R1372,LCOE_SensitivityScenarios!CE1372)</f>
        <v>0.40810263760184101</v>
      </c>
      <c r="W1373" s="28">
        <f>MIN('OnSSET_original_NoMG-PV-Diesel'!W1372:AA1372,LCOE_SensitivityScenarios!CJ1372)</f>
        <v>0.21201530392349399</v>
      </c>
      <c r="X1373" s="28">
        <f>MIN('OnSSET_original_NoMG-PV-Diesel'!W1372:AA1372,LCOE_SensitivityScenarios!CO1372)</f>
        <v>0.21201530392349399</v>
      </c>
      <c r="Y1373" s="29">
        <f>MIN('OnSSET_original_NoMG-PV-Diesel'!W1372:AA1372,LCOE_SensitivityScenarios!CT1372)</f>
        <v>0.21201530392349399</v>
      </c>
      <c r="Z1373">
        <f>IF(H1373='OnSSET_original_NoMG-PV-Diesel'!L1372,'OnSSET_original_NoMG-PV-Diesel'!K1372,"wait")</f>
        <v>21.777652476349601</v>
      </c>
      <c r="AA1373">
        <f>VLOOKUP(B1373,[2]s1!$A$2:$T$275,20,FALSE)</f>
        <v>14.385</v>
      </c>
      <c r="AB1373">
        <f>IF(J1373='OnSSET_original_NoMG-PV-Diesel'!L1372,'OnSSET_original_NoMG-PV-Diesel'!K1372,"wait")</f>
        <v>21.777652476349601</v>
      </c>
      <c r="AC1373">
        <f>IF(K1373='OnSSET_original_NoMG-PV-Diesel'!U1372,'OnSSET_original_NoMG-PV-Diesel'!T1372,"wait")</f>
        <v>15.160826011617599</v>
      </c>
      <c r="AD1373">
        <f>IF(L1373='OnSSET_original_NoMG-PV-Diesel'!U1372,'OnSSET_original_NoMG-PV-Diesel'!T1372,"wait")</f>
        <v>15.160826011617599</v>
      </c>
      <c r="AE1373">
        <f>IF(M1373='OnSSET_original_NoMG-PV-Diesel'!U1372,'OnSSET_original_NoMG-PV-Diesel'!T1372,"wait")</f>
        <v>15.160826011617599</v>
      </c>
      <c r="AF1373">
        <f>IF(N1373='OnSSET_original_NoMG-PV-Diesel'!AD1372,'OnSSET_original_NoMG-PV-Diesel'!AC1372,"wait")</f>
        <v>15.160826011617599</v>
      </c>
      <c r="AG1373">
        <f>IF(O1373='OnSSET_original_NoMG-PV-Diesel'!AD1372,'OnSSET_original_NoMG-PV-Diesel'!AC1372,"wait")</f>
        <v>15.160826011617599</v>
      </c>
      <c r="AH1373">
        <f>IF(P1373='OnSSET_original_NoMG-PV-Diesel'!AD1372,'OnSSET_original_NoMG-PV-Diesel'!AC1372,"wait")</f>
        <v>15.160826011617599</v>
      </c>
      <c r="AR1373">
        <v>30.351999999999901</v>
      </c>
      <c r="AS1373">
        <v>30.351999999999901</v>
      </c>
      <c r="AT1373">
        <v>4.5999999999999999E-2</v>
      </c>
      <c r="AU1373">
        <v>1.2E-2</v>
      </c>
      <c r="AV1373">
        <v>60943.615700000002</v>
      </c>
      <c r="AW1373">
        <v>0</v>
      </c>
      <c r="AX1373">
        <v>12840.55845</v>
      </c>
      <c r="AZ1373">
        <f>SUMIF([1]base!$A$2:$A$169,B1373,[1]base!$V$2:$V$169)</f>
        <v>0</v>
      </c>
      <c r="BA1373">
        <f>SUMIF([2]s1!$A$2:$A$275,B1373,[2]s1!$U$2:$U$275)</f>
        <v>39611.199999999997</v>
      </c>
      <c r="BB1373">
        <f>SUMIF([3]s2!$A$2:$A$115,B1373,[3]s2!$U$2:$U$115)</f>
        <v>0</v>
      </c>
      <c r="BC1373">
        <f>SUMIF([4]s3!$A$2:$A$245,B1373,[4]s3!$U$2:$U$245)</f>
        <v>0</v>
      </c>
      <c r="BD1373">
        <f>SUMIF([5]s4!$A$2:$A$74,B1373,[5]s4!$U$2:$U$74)</f>
        <v>0</v>
      </c>
      <c r="BF1373">
        <f t="shared" si="110"/>
        <v>0</v>
      </c>
      <c r="BG1373">
        <f t="shared" si="111"/>
        <v>113395.37415</v>
      </c>
      <c r="BH1373">
        <f t="shared" si="112"/>
        <v>0</v>
      </c>
      <c r="BI1373">
        <f t="shared" si="113"/>
        <v>0</v>
      </c>
      <c r="BJ1373">
        <f t="shared" si="114"/>
        <v>0</v>
      </c>
      <c r="BL1373" t="s">
        <v>114</v>
      </c>
      <c r="BM1373" s="23">
        <v>110412.69809999999</v>
      </c>
      <c r="BN1373" s="23">
        <v>21.77765248</v>
      </c>
      <c r="BP1373" t="s">
        <v>183</v>
      </c>
      <c r="BQ1373" s="23">
        <v>18799.589449999999</v>
      </c>
      <c r="BR1373" s="23">
        <v>15.160826009999999</v>
      </c>
      <c r="BT1373" t="s">
        <v>183</v>
      </c>
      <c r="BU1373" s="23">
        <v>18799.589449999999</v>
      </c>
      <c r="BV1373" s="23">
        <v>15.160826009999999</v>
      </c>
    </row>
    <row r="1374" spans="1:74" x14ac:dyDescent="0.25">
      <c r="A1374">
        <v>1</v>
      </c>
      <c r="B1374" s="15">
        <v>19193</v>
      </c>
      <c r="C1374" s="15">
        <v>-66.895209179999995</v>
      </c>
      <c r="D1374" s="15">
        <v>-15.77625394</v>
      </c>
      <c r="E1374" s="16">
        <v>1</v>
      </c>
      <c r="F1374" s="19">
        <v>96093.298487104199</v>
      </c>
      <c r="G1374" s="19">
        <v>94.16409530684605</v>
      </c>
      <c r="H1374" s="16" t="str">
        <f>IF(LCOE_SensitivityScenarios!BF1373&gt;'OnSSET_original_NoMG-PV-Diesel'!M1373,'OnSSET_original_NoMG-PV-Diesel'!L1373,LCOE_SensitivityScenarios!BG1373)</f>
        <v>Grid_extension</v>
      </c>
      <c r="I1374" s="39" t="str">
        <f>IF(LCOE_SensitivityScenarios!BK1373&gt;'OnSSET_original_NoMG-PV-Diesel'!M1373,'OnSSET_original_NoMG-PV-Diesel'!L1373,LCOE_SensitivityScenarios!BL1373)</f>
        <v>MG_Hybrid</v>
      </c>
      <c r="J1374" s="39" t="str">
        <f>IF(LCOE_SensitivityScenarios!BP1373&gt;'OnSSET_original_NoMG-PV-Diesel'!M1373,'OnSSET_original_NoMG-PV-Diesel'!L1373,LCOE_SensitivityScenarios!BQ1373)</f>
        <v>Grid_extension</v>
      </c>
      <c r="K1374" s="38" t="str">
        <f>IF(LCOE_SensitivityScenarios!BU1373&gt;'OnSSET_original_NoMG-PV-Diesel'!V1373,'OnSSET_original_NoMG-PV-Diesel'!U1373,LCOE_SensitivityScenarios!BV1373)</f>
        <v>MG_Hybrid</v>
      </c>
      <c r="L1374" s="39" t="str">
        <f>IF(LCOE_SensitivityScenarios!BZ1373&gt;'OnSSET_original_NoMG-PV-Diesel'!V1373,'OnSSET_original_NoMG-PV-Diesel'!U1373,LCOE_SensitivityScenarios!CA1373)</f>
        <v>MG_Hybrid</v>
      </c>
      <c r="M1374" s="40" t="str">
        <f>IF(LCOE_SensitivityScenarios!CE1373&gt;'OnSSET_original_NoMG-PV-Diesel'!V1373,'OnSSET_original_NoMG-PV-Diesel'!U1373,LCOE_SensitivityScenarios!CF1373)</f>
        <v>Grid_extension</v>
      </c>
      <c r="N1374" s="39" t="str">
        <f>IF(LCOE_SensitivityScenarios!CJ1373&gt;'OnSSET_original_NoMG-PV-Diesel'!AE1373,'OnSSET_original_NoMG-PV-Diesel'!AD1373,LCOE_SensitivityScenarios!CK1373)</f>
        <v>MG_Diesel</v>
      </c>
      <c r="O1374" s="39" t="str">
        <f>IF(LCOE_SensitivityScenarios!CO1373&gt;'OnSSET_original_NoMG-PV-Diesel'!AE1373,'OnSSET_original_NoMG-PV-Diesel'!AD1373,LCOE_SensitivityScenarios!CP1373)</f>
        <v>MG_Hybrid</v>
      </c>
      <c r="P1374" s="40" t="str">
        <f>IF(LCOE_SensitivityScenarios!CT1373&gt;'OnSSET_original_NoMG-PV-Diesel'!AE1373,'OnSSET_original_NoMG-PV-Diesel'!AD1373,LCOE_SensitivityScenarios!CU1373)</f>
        <v>MG_Diesel</v>
      </c>
      <c r="Q1374" s="38">
        <f>IF(LCOE_SensitivityScenarios!BF1373&gt;'OnSSET_original_NoMG-PV-Diesel'!M1373,'OnSSET_original_NoMG-PV-Diesel'!M1373,LCOE_SensitivityScenarios!BF1373)</f>
        <v>0.35439040312311099</v>
      </c>
      <c r="R1374" s="28">
        <f>MIN('OnSSET_original_NoMG-PV-Diesel'!E1373:I1373,LCOE_SensitivityScenarios!BK1373)</f>
        <v>0.35040058401651053</v>
      </c>
      <c r="S1374" s="28">
        <f>MIN('OnSSET_original_NoMG-PV-Diesel'!E1373:I1373,LCOE_SensitivityScenarios!BP1373)</f>
        <v>0.35439040312311099</v>
      </c>
      <c r="T1374" s="27">
        <f>MIN('OnSSET_original_NoMG-PV-Diesel'!N1373:R1373,LCOE_SensitivityScenarios!BU1373)</f>
        <v>0.32735570372726253</v>
      </c>
      <c r="U1374" s="28">
        <f>MIN('OnSSET_original_NoMG-PV-Diesel'!N1373:R1373,LCOE_SensitivityScenarios!BZ1373)</f>
        <v>0.2904141957352625</v>
      </c>
      <c r="V1374" s="29">
        <f>MIN('OnSSET_original_NoMG-PV-Diesel'!N1373:R1373,LCOE_SensitivityScenarios!CE1373)</f>
        <v>0.35439040312311099</v>
      </c>
      <c r="W1374" s="28">
        <f>MIN('OnSSET_original_NoMG-PV-Diesel'!W1373:AA1373,LCOE_SensitivityScenarios!CJ1373)</f>
        <v>0.23052194422516342</v>
      </c>
      <c r="X1374" s="28">
        <f>MIN('OnSSET_original_NoMG-PV-Diesel'!W1373:AA1373,LCOE_SensitivityScenarios!CO1373)</f>
        <v>0.21265406277808918</v>
      </c>
      <c r="Y1374" s="29">
        <f>MIN('OnSSET_original_NoMG-PV-Diesel'!W1373:AA1373,LCOE_SensitivityScenarios!CT1373)</f>
        <v>0.23993911582516342</v>
      </c>
      <c r="Z1374">
        <f>IF(H1374='OnSSET_original_NoMG-PV-Diesel'!L1373,'OnSSET_original_NoMG-PV-Diesel'!K1373,"wait")</f>
        <v>25.353350662945498</v>
      </c>
      <c r="AA1374">
        <f>VLOOKUP(B1374,[2]s1!$A$2:$T$275,20,FALSE)</f>
        <v>39.002000000000002</v>
      </c>
      <c r="AB1374">
        <f>IF(J1374='OnSSET_original_NoMG-PV-Diesel'!L1373,'OnSSET_original_NoMG-PV-Diesel'!K1373,"wait")</f>
        <v>25.353350662945498</v>
      </c>
      <c r="AC1374">
        <f>VLOOKUP(B1374,[4]s3!$A$2:$T$275,20,FALSE)</f>
        <v>34.051000000000002</v>
      </c>
      <c r="AD1374" t="str">
        <f>IF(L1374='OnSSET_original_NoMG-PV-Diesel'!U1373,'OnSSET_original_NoMG-PV-Diesel'!T1373,"wait")</f>
        <v>wait</v>
      </c>
      <c r="AE1374">
        <f>IF(M1374='OnSSET_original_NoMG-PV-Diesel'!U1373,'OnSSET_original_NoMG-PV-Diesel'!T1373,"wait")</f>
        <v>25.353350662945498</v>
      </c>
      <c r="AF1374">
        <f>VLOOKUP(B1374,[5]s4!$A$2:$T$275,20,FALSE)</f>
        <v>19.559000000000001</v>
      </c>
      <c r="AG1374" t="str">
        <f>IF(O1374='OnSSET_original_NoMG-PV-Diesel'!AD1373,'OnSSET_original_NoMG-PV-Diesel'!AC1373,"wait")</f>
        <v>wait</v>
      </c>
      <c r="AH1374" t="str">
        <f>IF(P1374='OnSSET_original_NoMG-PV-Diesel'!AD1373,'OnSSET_original_NoMG-PV-Diesel'!AC1373,"wait")</f>
        <v>wait</v>
      </c>
      <c r="AR1374">
        <v>47.811</v>
      </c>
      <c r="AS1374">
        <v>47.811</v>
      </c>
      <c r="AT1374">
        <v>8.4290000000000003</v>
      </c>
      <c r="AU1374">
        <v>7.4710000000000001</v>
      </c>
      <c r="AV1374">
        <v>58509.1976</v>
      </c>
      <c r="AW1374">
        <v>75258.612689999994</v>
      </c>
      <c r="AX1374">
        <v>11770.511909999999</v>
      </c>
      <c r="AZ1374">
        <f>SUMIF([1]base!$A$2:$A$169,B1374,[1]base!$V$2:$V$169)</f>
        <v>0</v>
      </c>
      <c r="BA1374">
        <f>SUMIF([2]s1!$A$2:$A$275,B1374,[2]s1!$U$2:$U$275)</f>
        <v>63701.22</v>
      </c>
      <c r="BB1374">
        <f>SUMIF([3]s2!$A$2:$A$115,B1374,[3]s2!$U$2:$U$115)</f>
        <v>0</v>
      </c>
      <c r="BC1374">
        <f>SUMIF([4]s3!$A$2:$A$245,B1374,[4]s3!$U$2:$U$245)</f>
        <v>50663.68</v>
      </c>
      <c r="BD1374">
        <f>SUMIF([5]s4!$A$2:$A$74,B1374,[5]s4!$U$2:$U$74)</f>
        <v>28947.32</v>
      </c>
      <c r="BF1374">
        <f t="shared" si="110"/>
        <v>0</v>
      </c>
      <c r="BG1374">
        <f t="shared" si="111"/>
        <v>209239.5422</v>
      </c>
      <c r="BH1374">
        <f t="shared" si="112"/>
        <v>0</v>
      </c>
      <c r="BI1374">
        <f t="shared" si="113"/>
        <v>196202.00219999999</v>
      </c>
      <c r="BJ1374">
        <f t="shared" si="114"/>
        <v>174485.6422</v>
      </c>
      <c r="BL1374" t="s">
        <v>115</v>
      </c>
      <c r="BM1374" s="23">
        <v>206196.79209999999</v>
      </c>
      <c r="BN1374" s="23">
        <v>25.35335066</v>
      </c>
      <c r="BP1374" t="s">
        <v>185</v>
      </c>
      <c r="BQ1374" s="23">
        <v>206196.79209999999</v>
      </c>
      <c r="BR1374" s="23">
        <v>25.35335066</v>
      </c>
      <c r="BT1374" t="s">
        <v>184</v>
      </c>
      <c r="BU1374" s="23">
        <v>101066.3227</v>
      </c>
      <c r="BV1374" s="23">
        <v>32.991141720000002</v>
      </c>
    </row>
    <row r="1375" spans="1:74" x14ac:dyDescent="0.25">
      <c r="A1375">
        <v>1</v>
      </c>
      <c r="B1375" s="15">
        <v>19194</v>
      </c>
      <c r="C1375" s="15">
        <v>-67.234428010000002</v>
      </c>
      <c r="D1375" s="15">
        <v>-15.95837073</v>
      </c>
      <c r="E1375" s="16">
        <v>1</v>
      </c>
      <c r="F1375" s="19">
        <v>26179.0824190372</v>
      </c>
      <c r="G1375" s="19">
        <v>72.80970770598752</v>
      </c>
      <c r="H1375" s="16" t="str">
        <f>IF(LCOE_SensitivityScenarios!BF1374&gt;'OnSSET_original_NoMG-PV-Diesel'!M1374,'OnSSET_original_NoMG-PV-Diesel'!L1374,LCOE_SensitivityScenarios!BG1374)</f>
        <v>SA_PV</v>
      </c>
      <c r="I1375" s="39" t="str">
        <f>IF(LCOE_SensitivityScenarios!BK1374&gt;'OnSSET_original_NoMG-PV-Diesel'!M1374,'OnSSET_original_NoMG-PV-Diesel'!L1374,LCOE_SensitivityScenarios!BL1374)</f>
        <v>SA_PV</v>
      </c>
      <c r="J1375" s="39" t="str">
        <f>IF(LCOE_SensitivityScenarios!BP1374&gt;'OnSSET_original_NoMG-PV-Diesel'!M1374,'OnSSET_original_NoMG-PV-Diesel'!L1374,LCOE_SensitivityScenarios!BQ1374)</f>
        <v>SA_PV</v>
      </c>
      <c r="K1375" s="38" t="str">
        <f>IF(LCOE_SensitivityScenarios!BU1374&gt;'OnSSET_original_NoMG-PV-Diesel'!V1374,'OnSSET_original_NoMG-PV-Diesel'!U1374,LCOE_SensitivityScenarios!BV1374)</f>
        <v>SA_Diesel</v>
      </c>
      <c r="L1375" s="39" t="str">
        <f>IF(LCOE_SensitivityScenarios!BZ1374&gt;'OnSSET_original_NoMG-PV-Diesel'!V1374,'OnSSET_original_NoMG-PV-Diesel'!U1374,LCOE_SensitivityScenarios!CA1374)</f>
        <v>SA_Diesel</v>
      </c>
      <c r="M1375" s="40" t="str">
        <f>IF(LCOE_SensitivityScenarios!CE1374&gt;'OnSSET_original_NoMG-PV-Diesel'!V1374,'OnSSET_original_NoMG-PV-Diesel'!U1374,LCOE_SensitivityScenarios!CF1374)</f>
        <v>SA_Diesel</v>
      </c>
      <c r="N1375" s="39" t="str">
        <f>IF(LCOE_SensitivityScenarios!CJ1374&gt;'OnSSET_original_NoMG-PV-Diesel'!AE1374,'OnSSET_original_NoMG-PV-Diesel'!AD1374,LCOE_SensitivityScenarios!CK1374)</f>
        <v>SA_Diesel</v>
      </c>
      <c r="O1375" s="39" t="str">
        <f>IF(LCOE_SensitivityScenarios!CO1374&gt;'OnSSET_original_NoMG-PV-Diesel'!AE1374,'OnSSET_original_NoMG-PV-Diesel'!AD1374,LCOE_SensitivityScenarios!CP1374)</f>
        <v>SA_Diesel</v>
      </c>
      <c r="P1375" s="40" t="str">
        <f>IF(LCOE_SensitivityScenarios!CT1374&gt;'OnSSET_original_NoMG-PV-Diesel'!AE1374,'OnSSET_original_NoMG-PV-Diesel'!AD1374,LCOE_SensitivityScenarios!CU1374)</f>
        <v>SA_Diesel</v>
      </c>
      <c r="Q1375" s="38">
        <f>IF(LCOE_SensitivityScenarios!BF1374&gt;'OnSSET_original_NoMG-PV-Diesel'!M1374,'OnSSET_original_NoMG-PV-Diesel'!M1374,LCOE_SensitivityScenarios!BF1374)</f>
        <v>0.48866669176135702</v>
      </c>
      <c r="R1375" s="28">
        <f>MIN('OnSSET_original_NoMG-PV-Diesel'!E1374:I1374,LCOE_SensitivityScenarios!BK1374)</f>
        <v>0.48866669176135702</v>
      </c>
      <c r="S1375" s="28">
        <f>MIN('OnSSET_original_NoMG-PV-Diesel'!E1374:I1374,LCOE_SensitivityScenarios!BP1374)</f>
        <v>0.48866669176135702</v>
      </c>
      <c r="T1375" s="27">
        <f>MIN('OnSSET_original_NoMG-PV-Diesel'!N1374:R1374,LCOE_SensitivityScenarios!BU1374)</f>
        <v>0.44363299208030998</v>
      </c>
      <c r="U1375" s="28">
        <f>MIN('OnSSET_original_NoMG-PV-Diesel'!N1374:R1374,LCOE_SensitivityScenarios!BZ1374)</f>
        <v>0.44363299208030998</v>
      </c>
      <c r="V1375" s="29">
        <f>MIN('OnSSET_original_NoMG-PV-Diesel'!N1374:R1374,LCOE_SensitivityScenarios!CE1374)</f>
        <v>0.44363299208030998</v>
      </c>
      <c r="W1375" s="28">
        <f>MIN('OnSSET_original_NoMG-PV-Diesel'!W1374:AA1374,LCOE_SensitivityScenarios!CJ1374)</f>
        <v>0.22408221676523901</v>
      </c>
      <c r="X1375" s="28">
        <f>MIN('OnSSET_original_NoMG-PV-Diesel'!W1374:AA1374,LCOE_SensitivityScenarios!CO1374)</f>
        <v>0.22408221676523901</v>
      </c>
      <c r="Y1375" s="29">
        <f>MIN('OnSSET_original_NoMG-PV-Diesel'!W1374:AA1374,LCOE_SensitivityScenarios!CT1374)</f>
        <v>0.22408221676523901</v>
      </c>
      <c r="Z1375">
        <f>IF(H1375='OnSSET_original_NoMG-PV-Diesel'!L1374,'OnSSET_original_NoMG-PV-Diesel'!K1374,"wait")</f>
        <v>16.755685112030999</v>
      </c>
      <c r="AA1375">
        <f>IF(I1375='OnSSET_original_NoMG-PV-Diesel'!L1374,'OnSSET_original_NoMG-PV-Diesel'!K1374,"wait")</f>
        <v>16.755685112030999</v>
      </c>
      <c r="AB1375">
        <f>IF(J1375='OnSSET_original_NoMG-PV-Diesel'!L1374,'OnSSET_original_NoMG-PV-Diesel'!K1374,"wait")</f>
        <v>16.755685112030999</v>
      </c>
      <c r="AC1375">
        <f>IF(K1375='OnSSET_original_NoMG-PV-Diesel'!U1374,'OnSSET_original_NoMG-PV-Diesel'!T1374,"wait")</f>
        <v>11.953918912802401</v>
      </c>
      <c r="AD1375">
        <f>IF(L1375='OnSSET_original_NoMG-PV-Diesel'!U1374,'OnSSET_original_NoMG-PV-Diesel'!T1374,"wait")</f>
        <v>11.953918912802401</v>
      </c>
      <c r="AE1375">
        <f>IF(M1375='OnSSET_original_NoMG-PV-Diesel'!U1374,'OnSSET_original_NoMG-PV-Diesel'!T1374,"wait")</f>
        <v>11.953918912802401</v>
      </c>
      <c r="AF1375">
        <f>IF(N1375='OnSSET_original_NoMG-PV-Diesel'!AD1374,'OnSSET_original_NoMG-PV-Diesel'!AC1374,"wait")</f>
        <v>11.953918912802401</v>
      </c>
      <c r="AG1375">
        <f>IF(O1375='OnSSET_original_NoMG-PV-Diesel'!AD1374,'OnSSET_original_NoMG-PV-Diesel'!AC1374,"wait")</f>
        <v>11.953918912802401</v>
      </c>
      <c r="AH1375">
        <f>IF(P1375='OnSSET_original_NoMG-PV-Diesel'!AD1374,'OnSSET_original_NoMG-PV-Diesel'!AC1374,"wait")</f>
        <v>11.953918912802401</v>
      </c>
      <c r="AR1375">
        <v>36.228999999999999</v>
      </c>
      <c r="AS1375">
        <v>36.228999999999999</v>
      </c>
      <c r="AT1375">
        <v>1.2999999999999999E-2</v>
      </c>
      <c r="AU1375">
        <v>2.8999999999999901E-2</v>
      </c>
      <c r="AV1375">
        <v>54830.548190000001</v>
      </c>
      <c r="AW1375">
        <v>0</v>
      </c>
      <c r="AX1375">
        <v>10241.874</v>
      </c>
      <c r="AZ1375">
        <f>SUMIF([1]base!$A$2:$A$169,B1375,[1]base!$V$2:$V$169)</f>
        <v>0</v>
      </c>
      <c r="BA1375">
        <f>SUMIF([2]s1!$A$2:$A$275,B1375,[2]s1!$U$2:$U$275)</f>
        <v>0</v>
      </c>
      <c r="BB1375">
        <f>SUMIF([3]s2!$A$2:$A$115,B1375,[3]s2!$U$2:$U$115)</f>
        <v>0</v>
      </c>
      <c r="BC1375">
        <f>SUMIF([4]s3!$A$2:$A$245,B1375,[4]s3!$U$2:$U$245)</f>
        <v>0</v>
      </c>
      <c r="BD1375">
        <f>SUMIF([5]s4!$A$2:$A$74,B1375,[5]s4!$U$2:$U$74)</f>
        <v>0</v>
      </c>
      <c r="BF1375">
        <f t="shared" si="110"/>
        <v>0</v>
      </c>
      <c r="BG1375">
        <f t="shared" si="111"/>
        <v>0</v>
      </c>
      <c r="BH1375">
        <f t="shared" si="112"/>
        <v>0</v>
      </c>
      <c r="BI1375">
        <f t="shared" si="113"/>
        <v>0</v>
      </c>
      <c r="BJ1375">
        <f t="shared" si="114"/>
        <v>0</v>
      </c>
      <c r="BL1375" t="s">
        <v>114</v>
      </c>
      <c r="BM1375" s="23">
        <v>84951.323520000005</v>
      </c>
      <c r="BN1375" s="23">
        <v>16.755685110000002</v>
      </c>
      <c r="BP1375" t="s">
        <v>183</v>
      </c>
      <c r="BQ1375" s="23">
        <v>14822.9897</v>
      </c>
      <c r="BR1375" s="23">
        <v>11.953918910000001</v>
      </c>
      <c r="BT1375" t="s">
        <v>183</v>
      </c>
      <c r="BU1375" s="23">
        <v>14822.9897</v>
      </c>
      <c r="BV1375" s="23">
        <v>11.953918910000001</v>
      </c>
    </row>
    <row r="1376" spans="1:74" x14ac:dyDescent="0.25">
      <c r="A1376">
        <v>1</v>
      </c>
      <c r="B1376" s="15">
        <v>19196</v>
      </c>
      <c r="C1376" s="15">
        <v>-67.311042900000004</v>
      </c>
      <c r="D1376" s="15">
        <v>-16.277323729999999</v>
      </c>
      <c r="E1376" s="16">
        <v>1</v>
      </c>
      <c r="F1376" s="19">
        <v>23194.592489714199</v>
      </c>
      <c r="G1376" s="19">
        <v>50.337697532275271</v>
      </c>
      <c r="H1376" s="16" t="str">
        <f>IF(LCOE_SensitivityScenarios!BF1375&gt;'OnSSET_original_NoMG-PV-Diesel'!M1375,'OnSSET_original_NoMG-PV-Diesel'!L1375,LCOE_SensitivityScenarios!BG1375)</f>
        <v>SA_PV</v>
      </c>
      <c r="I1376" s="39" t="str">
        <f>IF(LCOE_SensitivityScenarios!BK1375&gt;'OnSSET_original_NoMG-PV-Diesel'!M1375,'OnSSET_original_NoMG-PV-Diesel'!L1375,LCOE_SensitivityScenarios!BL1375)</f>
        <v>SA_PV</v>
      </c>
      <c r="J1376" s="39" t="str">
        <f>IF(LCOE_SensitivityScenarios!BP1375&gt;'OnSSET_original_NoMG-PV-Diesel'!M1375,'OnSSET_original_NoMG-PV-Diesel'!L1375,LCOE_SensitivityScenarios!BQ1375)</f>
        <v>SA_PV</v>
      </c>
      <c r="K1376" s="38" t="str">
        <f>IF(LCOE_SensitivityScenarios!BU1375&gt;'OnSSET_original_NoMG-PV-Diesel'!V1375,'OnSSET_original_NoMG-PV-Diesel'!U1375,LCOE_SensitivityScenarios!BV1375)</f>
        <v>SA_PV</v>
      </c>
      <c r="L1376" s="39" t="str">
        <f>IF(LCOE_SensitivityScenarios!BZ1375&gt;'OnSSET_original_NoMG-PV-Diesel'!V1375,'OnSSET_original_NoMG-PV-Diesel'!U1375,LCOE_SensitivityScenarios!CA1375)</f>
        <v>SA_PV</v>
      </c>
      <c r="M1376" s="40" t="str">
        <f>IF(LCOE_SensitivityScenarios!CE1375&gt;'OnSSET_original_NoMG-PV-Diesel'!V1375,'OnSSET_original_NoMG-PV-Diesel'!U1375,LCOE_SensitivityScenarios!CF1375)</f>
        <v>SA_PV</v>
      </c>
      <c r="N1376" s="39" t="str">
        <f>IF(LCOE_SensitivityScenarios!CJ1375&gt;'OnSSET_original_NoMG-PV-Diesel'!AE1375,'OnSSET_original_NoMG-PV-Diesel'!AD1375,LCOE_SensitivityScenarios!CK1375)</f>
        <v>SA_Diesel</v>
      </c>
      <c r="O1376" s="39" t="str">
        <f>IF(LCOE_SensitivityScenarios!CO1375&gt;'OnSSET_original_NoMG-PV-Diesel'!AE1375,'OnSSET_original_NoMG-PV-Diesel'!AD1375,LCOE_SensitivityScenarios!CP1375)</f>
        <v>SA_Diesel</v>
      </c>
      <c r="P1376" s="40" t="str">
        <f>IF(LCOE_SensitivityScenarios!CT1375&gt;'OnSSET_original_NoMG-PV-Diesel'!AE1375,'OnSSET_original_NoMG-PV-Diesel'!AD1375,LCOE_SensitivityScenarios!CU1375)</f>
        <v>SA_Diesel</v>
      </c>
      <c r="Q1376" s="38">
        <f>IF(LCOE_SensitivityScenarios!BF1375&gt;'OnSSET_original_NoMG-PV-Diesel'!M1375,'OnSSET_original_NoMG-PV-Diesel'!M1375,LCOE_SensitivityScenarios!BF1375)</f>
        <v>0.45027886247224802</v>
      </c>
      <c r="R1376" s="28">
        <f>MIN('OnSSET_original_NoMG-PV-Diesel'!E1375:I1375,LCOE_SensitivityScenarios!BK1375)</f>
        <v>0.45027886247224802</v>
      </c>
      <c r="S1376" s="28">
        <f>MIN('OnSSET_original_NoMG-PV-Diesel'!E1375:I1375,LCOE_SensitivityScenarios!BP1375)</f>
        <v>0.45027886247224802</v>
      </c>
      <c r="T1376" s="27">
        <f>MIN('OnSSET_original_NoMG-PV-Diesel'!N1375:R1375,LCOE_SensitivityScenarios!BU1375)</f>
        <v>0.45027886247224802</v>
      </c>
      <c r="U1376" s="28">
        <f>MIN('OnSSET_original_NoMG-PV-Diesel'!N1375:R1375,LCOE_SensitivityScenarios!BZ1375)</f>
        <v>0.45027886247224802</v>
      </c>
      <c r="V1376" s="29">
        <f>MIN('OnSSET_original_NoMG-PV-Diesel'!N1375:R1375,LCOE_SensitivityScenarios!CE1375)</f>
        <v>0.45027886247224802</v>
      </c>
      <c r="W1376" s="28">
        <f>MIN('OnSSET_original_NoMG-PV-Diesel'!W1375:AA1375,LCOE_SensitivityScenarios!CJ1375)</f>
        <v>0.296483693815705</v>
      </c>
      <c r="X1376" s="28">
        <f>MIN('OnSSET_original_NoMG-PV-Diesel'!W1375:AA1375,LCOE_SensitivityScenarios!CO1375)</f>
        <v>0.296483693815705</v>
      </c>
      <c r="Y1376" s="29">
        <f>MIN('OnSSET_original_NoMG-PV-Diesel'!W1375:AA1375,LCOE_SensitivityScenarios!CT1375)</f>
        <v>0.296483693815705</v>
      </c>
      <c r="Z1376">
        <f>IF(H1376='OnSSET_original_NoMG-PV-Diesel'!L1375,'OnSSET_original_NoMG-PV-Diesel'!K1375,"wait")</f>
        <v>13.679283138543401</v>
      </c>
      <c r="AA1376">
        <f>IF(I1376='OnSSET_original_NoMG-PV-Diesel'!L1375,'OnSSET_original_NoMG-PV-Diesel'!K1375,"wait")</f>
        <v>13.679283138543401</v>
      </c>
      <c r="AB1376">
        <f>IF(J1376='OnSSET_original_NoMG-PV-Diesel'!L1375,'OnSSET_original_NoMG-PV-Diesel'!K1375,"wait")</f>
        <v>13.679283138543401</v>
      </c>
      <c r="AC1376">
        <f>IF(K1376='OnSSET_original_NoMG-PV-Diesel'!U1375,'OnSSET_original_NoMG-PV-Diesel'!T1375,"wait")</f>
        <v>13.679283138543401</v>
      </c>
      <c r="AD1376">
        <f>IF(L1376='OnSSET_original_NoMG-PV-Diesel'!U1375,'OnSSET_original_NoMG-PV-Diesel'!T1375,"wait")</f>
        <v>13.679283138543401</v>
      </c>
      <c r="AE1376">
        <f>IF(M1376='OnSSET_original_NoMG-PV-Diesel'!U1375,'OnSSET_original_NoMG-PV-Diesel'!T1375,"wait")</f>
        <v>13.679283138543401</v>
      </c>
      <c r="AF1376">
        <f>IF(N1376='OnSSET_original_NoMG-PV-Diesel'!AD1375,'OnSSET_original_NoMG-PV-Diesel'!AC1375,"wait")</f>
        <v>10.5911381231571</v>
      </c>
      <c r="AG1376">
        <f>IF(O1376='OnSSET_original_NoMG-PV-Diesel'!AD1375,'OnSSET_original_NoMG-PV-Diesel'!AC1375,"wait")</f>
        <v>10.5911381231571</v>
      </c>
      <c r="AH1376">
        <f>IF(P1376='OnSSET_original_NoMG-PV-Diesel'!AD1375,'OnSSET_original_NoMG-PV-Diesel'!AC1375,"wait")</f>
        <v>10.5911381231571</v>
      </c>
      <c r="AR1376">
        <v>44.106000000000002</v>
      </c>
      <c r="AS1376">
        <v>31.459</v>
      </c>
      <c r="AT1376">
        <v>0.29499999999999998</v>
      </c>
      <c r="AU1376">
        <v>0.82899999999999996</v>
      </c>
      <c r="AV1376">
        <v>44195.29262</v>
      </c>
      <c r="AW1376">
        <v>0</v>
      </c>
      <c r="AX1376">
        <v>6420.2792250000002</v>
      </c>
      <c r="AZ1376">
        <f>SUMIF([1]base!$A$2:$A$169,B1376,[1]base!$V$2:$V$169)</f>
        <v>0</v>
      </c>
      <c r="BA1376">
        <f>SUMIF([2]s1!$A$2:$A$275,B1376,[2]s1!$U$2:$U$275)</f>
        <v>0</v>
      </c>
      <c r="BB1376">
        <f>SUMIF([3]s2!$A$2:$A$115,B1376,[3]s2!$U$2:$U$115)</f>
        <v>0</v>
      </c>
      <c r="BC1376">
        <f>SUMIF([4]s3!$A$2:$A$245,B1376,[4]s3!$U$2:$U$245)</f>
        <v>0</v>
      </c>
      <c r="BD1376">
        <f>SUMIF([5]s4!$A$2:$A$74,B1376,[5]s4!$U$2:$U$74)</f>
        <v>0</v>
      </c>
      <c r="BF1376">
        <f t="shared" si="110"/>
        <v>0</v>
      </c>
      <c r="BG1376">
        <f t="shared" si="111"/>
        <v>0</v>
      </c>
      <c r="BH1376">
        <f t="shared" si="112"/>
        <v>0</v>
      </c>
      <c r="BI1376">
        <f t="shared" si="113"/>
        <v>0</v>
      </c>
      <c r="BJ1376">
        <f t="shared" si="114"/>
        <v>0</v>
      </c>
      <c r="BL1376" t="s">
        <v>114</v>
      </c>
      <c r="BM1376" s="23">
        <v>69353.965509999995</v>
      </c>
      <c r="BN1376" s="23">
        <v>13.679283140000001</v>
      </c>
      <c r="BP1376" t="s">
        <v>186</v>
      </c>
      <c r="BQ1376" s="23">
        <v>69353.965509999995</v>
      </c>
      <c r="BR1376" s="23">
        <v>13.679283140000001</v>
      </c>
      <c r="BT1376" t="s">
        <v>183</v>
      </c>
      <c r="BU1376" s="23">
        <v>13133.12667</v>
      </c>
      <c r="BV1376" s="23">
        <v>10.59113812</v>
      </c>
    </row>
    <row r="1377" spans="1:74" x14ac:dyDescent="0.25">
      <c r="A1377">
        <v>1</v>
      </c>
      <c r="B1377" s="15">
        <v>19197</v>
      </c>
      <c r="C1377" s="15">
        <v>-67.042007299999995</v>
      </c>
      <c r="D1377" s="15">
        <v>-16.083680319999999</v>
      </c>
      <c r="E1377" s="16">
        <v>1</v>
      </c>
      <c r="F1377" s="19">
        <v>29092.8419069107</v>
      </c>
      <c r="G1377" s="19">
        <v>80.913504975953671</v>
      </c>
      <c r="H1377" s="16" t="str">
        <f>IF(LCOE_SensitivityScenarios!BF1376&gt;'OnSSET_original_NoMG-PV-Diesel'!M1376,'OnSSET_original_NoMG-PV-Diesel'!L1376,LCOE_SensitivityScenarios!BG1376)</f>
        <v>SA_PV</v>
      </c>
      <c r="I1377" s="39" t="str">
        <f>IF(LCOE_SensitivityScenarios!BK1376&gt;'OnSSET_original_NoMG-PV-Diesel'!M1376,'OnSSET_original_NoMG-PV-Diesel'!L1376,LCOE_SensitivityScenarios!BL1376)</f>
        <v>SA_PV</v>
      </c>
      <c r="J1377" s="39" t="str">
        <f>IF(LCOE_SensitivityScenarios!BP1376&gt;'OnSSET_original_NoMG-PV-Diesel'!M1376,'OnSSET_original_NoMG-PV-Diesel'!L1376,LCOE_SensitivityScenarios!BQ1376)</f>
        <v>SA_PV</v>
      </c>
      <c r="K1377" s="38" t="str">
        <f>IF(LCOE_SensitivityScenarios!BU1376&gt;'OnSSET_original_NoMG-PV-Diesel'!V1376,'OnSSET_original_NoMG-PV-Diesel'!U1376,LCOE_SensitivityScenarios!BV1376)</f>
        <v>SA_Diesel</v>
      </c>
      <c r="L1377" s="39" t="str">
        <f>IF(LCOE_SensitivityScenarios!BZ1376&gt;'OnSSET_original_NoMG-PV-Diesel'!V1376,'OnSSET_original_NoMG-PV-Diesel'!U1376,LCOE_SensitivityScenarios!CA1376)</f>
        <v>SA_Diesel</v>
      </c>
      <c r="M1377" s="40" t="str">
        <f>IF(LCOE_SensitivityScenarios!CE1376&gt;'OnSSET_original_NoMG-PV-Diesel'!V1376,'OnSSET_original_NoMG-PV-Diesel'!U1376,LCOE_SensitivityScenarios!CF1376)</f>
        <v>SA_Diesel</v>
      </c>
      <c r="N1377" s="39" t="str">
        <f>IF(LCOE_SensitivityScenarios!CJ1376&gt;'OnSSET_original_NoMG-PV-Diesel'!AE1376,'OnSSET_original_NoMG-PV-Diesel'!AD1376,LCOE_SensitivityScenarios!CK1376)</f>
        <v>SA_Diesel</v>
      </c>
      <c r="O1377" s="39" t="str">
        <f>IF(LCOE_SensitivityScenarios!CO1376&gt;'OnSSET_original_NoMG-PV-Diesel'!AE1376,'OnSSET_original_NoMG-PV-Diesel'!AD1376,LCOE_SensitivityScenarios!CP1376)</f>
        <v>SA_Diesel</v>
      </c>
      <c r="P1377" s="40" t="str">
        <f>IF(LCOE_SensitivityScenarios!CT1376&gt;'OnSSET_original_NoMG-PV-Diesel'!AE1376,'OnSSET_original_NoMG-PV-Diesel'!AD1376,LCOE_SensitivityScenarios!CU1376)</f>
        <v>SA_Diesel</v>
      </c>
      <c r="Q1377" s="38">
        <f>IF(LCOE_SensitivityScenarios!BF1376&gt;'OnSSET_original_NoMG-PV-Diesel'!M1376,'OnSSET_original_NoMG-PV-Diesel'!M1376,LCOE_SensitivityScenarios!BF1376)</f>
        <v>0.50048694802225102</v>
      </c>
      <c r="R1377" s="28">
        <f>MIN('OnSSET_original_NoMG-PV-Diesel'!E1376:I1376,LCOE_SensitivityScenarios!BK1376)</f>
        <v>0.50048694802225102</v>
      </c>
      <c r="S1377" s="28">
        <f>MIN('OnSSET_original_NoMG-PV-Diesel'!E1376:I1376,LCOE_SensitivityScenarios!BP1376)</f>
        <v>0.50048694802225102</v>
      </c>
      <c r="T1377" s="27">
        <f>MIN('OnSSET_original_NoMG-PV-Diesel'!N1376:R1376,LCOE_SensitivityScenarios!BU1376)</f>
        <v>0.39033746036260603</v>
      </c>
      <c r="U1377" s="28">
        <f>MIN('OnSSET_original_NoMG-PV-Diesel'!N1376:R1376,LCOE_SensitivityScenarios!BZ1376)</f>
        <v>0.39033746036260603</v>
      </c>
      <c r="V1377" s="29">
        <f>MIN('OnSSET_original_NoMG-PV-Diesel'!N1376:R1376,LCOE_SensitivityScenarios!CE1376)</f>
        <v>0.39033746036260603</v>
      </c>
      <c r="W1377" s="28">
        <f>MIN('OnSSET_original_NoMG-PV-Diesel'!W1376:AA1376,LCOE_SensitivityScenarios!CJ1376)</f>
        <v>0.205981847502622</v>
      </c>
      <c r="X1377" s="28">
        <f>MIN('OnSSET_original_NoMG-PV-Diesel'!W1376:AA1376,LCOE_SensitivityScenarios!CO1376)</f>
        <v>0.205981847502622</v>
      </c>
      <c r="Y1377" s="29">
        <f>MIN('OnSSET_original_NoMG-PV-Diesel'!W1376:AA1376,LCOE_SensitivityScenarios!CT1376)</f>
        <v>0.205981847502622</v>
      </c>
      <c r="Z1377">
        <f>IF(H1377='OnSSET_original_NoMG-PV-Diesel'!L1376,'OnSSET_original_NoMG-PV-Diesel'!K1376,"wait")</f>
        <v>19.071020587945402</v>
      </c>
      <c r="AA1377">
        <f>IF(I1377='OnSSET_original_NoMG-PV-Diesel'!L1376,'OnSSET_original_NoMG-PV-Diesel'!K1376,"wait")</f>
        <v>19.071020587945402</v>
      </c>
      <c r="AB1377">
        <f>IF(J1377='OnSSET_original_NoMG-PV-Diesel'!L1376,'OnSSET_original_NoMG-PV-Diesel'!K1376,"wait")</f>
        <v>19.071020587945402</v>
      </c>
      <c r="AC1377">
        <f>IF(K1377='OnSSET_original_NoMG-PV-Diesel'!U1376,'OnSSET_original_NoMG-PV-Diesel'!T1376,"wait")</f>
        <v>13.2844026972195</v>
      </c>
      <c r="AD1377">
        <f>IF(L1377='OnSSET_original_NoMG-PV-Diesel'!U1376,'OnSSET_original_NoMG-PV-Diesel'!T1376,"wait")</f>
        <v>13.2844026972195</v>
      </c>
      <c r="AE1377">
        <f>IF(M1377='OnSSET_original_NoMG-PV-Diesel'!U1376,'OnSSET_original_NoMG-PV-Diesel'!T1376,"wait")</f>
        <v>13.2844026972195</v>
      </c>
      <c r="AF1377">
        <f>IF(N1377='OnSSET_original_NoMG-PV-Diesel'!AD1376,'OnSSET_original_NoMG-PV-Diesel'!AC1376,"wait")</f>
        <v>13.2844026972195</v>
      </c>
      <c r="AG1377">
        <f>IF(O1377='OnSSET_original_NoMG-PV-Diesel'!AD1376,'OnSSET_original_NoMG-PV-Diesel'!AC1376,"wait")</f>
        <v>13.2844026972195</v>
      </c>
      <c r="AH1377">
        <f>IF(P1377='OnSSET_original_NoMG-PV-Diesel'!AD1376,'OnSSET_original_NoMG-PV-Diesel'!AC1376,"wait")</f>
        <v>13.2844026972195</v>
      </c>
      <c r="AR1377">
        <v>59.873999999999903</v>
      </c>
      <c r="AS1377">
        <v>59.873999999999903</v>
      </c>
      <c r="AT1377">
        <v>4.9710000000000001</v>
      </c>
      <c r="AU1377">
        <v>4.9909999999999997</v>
      </c>
      <c r="AV1377">
        <v>54830.548190000001</v>
      </c>
      <c r="AW1377">
        <v>0</v>
      </c>
      <c r="AX1377">
        <v>10241.874</v>
      </c>
      <c r="AZ1377">
        <f>SUMIF([1]base!$A$2:$A$169,B1377,[1]base!$V$2:$V$169)</f>
        <v>0</v>
      </c>
      <c r="BA1377">
        <f>SUMIF([2]s1!$A$2:$A$275,B1377,[2]s1!$U$2:$U$275)</f>
        <v>0</v>
      </c>
      <c r="BB1377">
        <f>SUMIF([3]s2!$A$2:$A$115,B1377,[3]s2!$U$2:$U$115)</f>
        <v>0</v>
      </c>
      <c r="BC1377">
        <f>SUMIF([4]s3!$A$2:$A$245,B1377,[4]s3!$U$2:$U$245)</f>
        <v>0</v>
      </c>
      <c r="BD1377">
        <f>SUMIF([5]s4!$A$2:$A$74,B1377,[5]s4!$U$2:$U$74)</f>
        <v>0</v>
      </c>
      <c r="BF1377">
        <f t="shared" si="110"/>
        <v>0</v>
      </c>
      <c r="BG1377">
        <f t="shared" si="111"/>
        <v>0</v>
      </c>
      <c r="BH1377">
        <f t="shared" si="112"/>
        <v>0</v>
      </c>
      <c r="BI1377">
        <f t="shared" si="113"/>
        <v>0</v>
      </c>
      <c r="BJ1377">
        <f t="shared" si="114"/>
        <v>0</v>
      </c>
      <c r="BL1377" t="s">
        <v>114</v>
      </c>
      <c r="BM1377" s="23">
        <v>96690.074380000005</v>
      </c>
      <c r="BN1377" s="23">
        <v>19.07102059</v>
      </c>
      <c r="BP1377" t="s">
        <v>183</v>
      </c>
      <c r="BQ1377" s="23">
        <v>16472.804090000001</v>
      </c>
      <c r="BR1377" s="23">
        <v>13.284402699999999</v>
      </c>
      <c r="BT1377" t="s">
        <v>183</v>
      </c>
      <c r="BU1377" s="23">
        <v>16472.804090000001</v>
      </c>
      <c r="BV1377" s="23">
        <v>13.284402699999999</v>
      </c>
    </row>
    <row r="1378" spans="1:74" x14ac:dyDescent="0.25">
      <c r="A1378">
        <v>1</v>
      </c>
      <c r="B1378" s="15">
        <v>19200</v>
      </c>
      <c r="C1378" s="15">
        <v>-67.177864630000002</v>
      </c>
      <c r="D1378" s="15">
        <v>-16.127484800000001</v>
      </c>
      <c r="E1378" s="16">
        <v>1</v>
      </c>
      <c r="F1378" s="19">
        <v>18525.9831794319</v>
      </c>
      <c r="G1378" s="19">
        <v>55.030964788195874</v>
      </c>
      <c r="H1378" s="16" t="str">
        <f>IF(LCOE_SensitivityScenarios!BF1377&gt;'OnSSET_original_NoMG-PV-Diesel'!M1377,'OnSSET_original_NoMG-PV-Diesel'!L1377,LCOE_SensitivityScenarios!BG1377)</f>
        <v>SA_PV</v>
      </c>
      <c r="I1378" s="39" t="str">
        <f>IF(LCOE_SensitivityScenarios!BK1377&gt;'OnSSET_original_NoMG-PV-Diesel'!M1377,'OnSSET_original_NoMG-PV-Diesel'!L1377,LCOE_SensitivityScenarios!BL1377)</f>
        <v>SA_PV</v>
      </c>
      <c r="J1378" s="39" t="str">
        <f>IF(LCOE_SensitivityScenarios!BP1377&gt;'OnSSET_original_NoMG-PV-Diesel'!M1377,'OnSSET_original_NoMG-PV-Diesel'!L1377,LCOE_SensitivityScenarios!BQ1377)</f>
        <v>SA_PV</v>
      </c>
      <c r="K1378" s="38" t="str">
        <f>IF(LCOE_SensitivityScenarios!BU1377&gt;'OnSSET_original_NoMG-PV-Diesel'!V1377,'OnSSET_original_NoMG-PV-Diesel'!U1377,LCOE_SensitivityScenarios!BV1377)</f>
        <v>SA_Diesel</v>
      </c>
      <c r="L1378" s="39" t="str">
        <f>IF(LCOE_SensitivityScenarios!BZ1377&gt;'OnSSET_original_NoMG-PV-Diesel'!V1377,'OnSSET_original_NoMG-PV-Diesel'!U1377,LCOE_SensitivityScenarios!CA1377)</f>
        <v>SA_Diesel</v>
      </c>
      <c r="M1378" s="40" t="str">
        <f>IF(LCOE_SensitivityScenarios!CE1377&gt;'OnSSET_original_NoMG-PV-Diesel'!V1377,'OnSSET_original_NoMG-PV-Diesel'!U1377,LCOE_SensitivityScenarios!CF1377)</f>
        <v>SA_Diesel</v>
      </c>
      <c r="N1378" s="39" t="str">
        <f>IF(LCOE_SensitivityScenarios!CJ1377&gt;'OnSSET_original_NoMG-PV-Diesel'!AE1377,'OnSSET_original_NoMG-PV-Diesel'!AD1377,LCOE_SensitivityScenarios!CK1377)</f>
        <v>SA_Diesel</v>
      </c>
      <c r="O1378" s="39" t="str">
        <f>IF(LCOE_SensitivityScenarios!CO1377&gt;'OnSSET_original_NoMG-PV-Diesel'!AE1377,'OnSSET_original_NoMG-PV-Diesel'!AD1377,LCOE_SensitivityScenarios!CP1377)</f>
        <v>SA_Diesel</v>
      </c>
      <c r="P1378" s="40" t="str">
        <f>IF(LCOE_SensitivityScenarios!CT1377&gt;'OnSSET_original_NoMG-PV-Diesel'!AE1377,'OnSSET_original_NoMG-PV-Diesel'!AD1377,LCOE_SensitivityScenarios!CU1377)</f>
        <v>SA_Diesel</v>
      </c>
      <c r="Q1378" s="38">
        <f>IF(LCOE_SensitivityScenarios!BF1377&gt;'OnSSET_original_NoMG-PV-Diesel'!M1377,'OnSSET_original_NoMG-PV-Diesel'!M1377,LCOE_SensitivityScenarios!BF1377)</f>
        <v>0.47024688298099598</v>
      </c>
      <c r="R1378" s="28">
        <f>MIN('OnSSET_original_NoMG-PV-Diesel'!E1377:I1377,LCOE_SensitivityScenarios!BK1377)</f>
        <v>0.47024688298099598</v>
      </c>
      <c r="S1378" s="28">
        <f>MIN('OnSSET_original_NoMG-PV-Diesel'!E1377:I1377,LCOE_SensitivityScenarios!BP1377)</f>
        <v>0.47024688298099598</v>
      </c>
      <c r="T1378" s="27">
        <f>MIN('OnSSET_original_NoMG-PV-Diesel'!N1377:R1377,LCOE_SensitivityScenarios!BU1377)</f>
        <v>0.37257228312337098</v>
      </c>
      <c r="U1378" s="28">
        <f>MIN('OnSSET_original_NoMG-PV-Diesel'!N1377:R1377,LCOE_SensitivityScenarios!BZ1377)</f>
        <v>0.37257228312337098</v>
      </c>
      <c r="V1378" s="29">
        <f>MIN('OnSSET_original_NoMG-PV-Diesel'!N1377:R1377,LCOE_SensitivityScenarios!CE1377)</f>
        <v>0.37257228312337098</v>
      </c>
      <c r="W1378" s="28">
        <f>MIN('OnSSET_original_NoMG-PV-Diesel'!W1377:AA1377,LCOE_SensitivityScenarios!CJ1377)</f>
        <v>0.19994839108175</v>
      </c>
      <c r="X1378" s="28">
        <f>MIN('OnSSET_original_NoMG-PV-Diesel'!W1377:AA1377,LCOE_SensitivityScenarios!CO1377)</f>
        <v>0.19994839108175</v>
      </c>
      <c r="Y1378" s="29">
        <f>MIN('OnSSET_original_NoMG-PV-Diesel'!W1377:AA1377,LCOE_SensitivityScenarios!CT1377)</f>
        <v>0.19994839108175</v>
      </c>
      <c r="Z1378">
        <f>IF(H1378='OnSSET_original_NoMG-PV-Diesel'!L1377,'OnSSET_original_NoMG-PV-Diesel'!K1377,"wait")</f>
        <v>11.4104355625966</v>
      </c>
      <c r="AA1378">
        <f>IF(I1378='OnSSET_original_NoMG-PV-Diesel'!L1377,'OnSSET_original_NoMG-PV-Diesel'!K1377,"wait")</f>
        <v>11.4104355625966</v>
      </c>
      <c r="AB1378">
        <f>IF(J1378='OnSSET_original_NoMG-PV-Diesel'!L1377,'OnSSET_original_NoMG-PV-Diesel'!K1377,"wait")</f>
        <v>11.4104355625966</v>
      </c>
      <c r="AC1378">
        <f>IF(K1378='OnSSET_original_NoMG-PV-Diesel'!U1377,'OnSSET_original_NoMG-PV-Diesel'!T1377,"wait")</f>
        <v>8.4593530499689198</v>
      </c>
      <c r="AD1378">
        <f>IF(L1378='OnSSET_original_NoMG-PV-Diesel'!U1377,'OnSSET_original_NoMG-PV-Diesel'!T1377,"wait")</f>
        <v>8.4593530499689198</v>
      </c>
      <c r="AE1378">
        <f>IF(M1378='OnSSET_original_NoMG-PV-Diesel'!U1377,'OnSSET_original_NoMG-PV-Diesel'!T1377,"wait")</f>
        <v>8.4593530499689198</v>
      </c>
      <c r="AF1378">
        <f>IF(N1378='OnSSET_original_NoMG-PV-Diesel'!AD1377,'OnSSET_original_NoMG-PV-Diesel'!AC1377,"wait")</f>
        <v>8.4593530499689198</v>
      </c>
      <c r="AG1378">
        <f>IF(O1378='OnSSET_original_NoMG-PV-Diesel'!AD1377,'OnSSET_original_NoMG-PV-Diesel'!AC1377,"wait")</f>
        <v>8.4593530499689198</v>
      </c>
      <c r="AH1378">
        <f>IF(P1378='OnSSET_original_NoMG-PV-Diesel'!AD1377,'OnSSET_original_NoMG-PV-Diesel'!AC1377,"wait")</f>
        <v>8.4593530499689198</v>
      </c>
      <c r="AR1378">
        <v>46.711999999999897</v>
      </c>
      <c r="AS1378">
        <v>46.711999999999897</v>
      </c>
      <c r="AT1378">
        <v>0.96499999999999997</v>
      </c>
      <c r="AU1378">
        <v>0.94899999999999995</v>
      </c>
      <c r="AV1378">
        <v>45614.459869999999</v>
      </c>
      <c r="AW1378">
        <v>0</v>
      </c>
      <c r="AX1378">
        <v>6878.8705989999999</v>
      </c>
      <c r="AZ1378">
        <f>SUMIF([1]base!$A$2:$A$169,B1378,[1]base!$V$2:$V$169)</f>
        <v>0</v>
      </c>
      <c r="BA1378">
        <f>SUMIF([2]s1!$A$2:$A$275,B1378,[2]s1!$U$2:$U$275)</f>
        <v>0</v>
      </c>
      <c r="BB1378">
        <f>SUMIF([3]s2!$A$2:$A$115,B1378,[3]s2!$U$2:$U$115)</f>
        <v>0</v>
      </c>
      <c r="BC1378">
        <f>SUMIF([4]s3!$A$2:$A$245,B1378,[4]s3!$U$2:$U$245)</f>
        <v>0</v>
      </c>
      <c r="BD1378">
        <f>SUMIF([5]s4!$A$2:$A$74,B1378,[5]s4!$U$2:$U$74)</f>
        <v>0</v>
      </c>
      <c r="BF1378">
        <f t="shared" si="110"/>
        <v>0</v>
      </c>
      <c r="BG1378">
        <f t="shared" si="111"/>
        <v>0</v>
      </c>
      <c r="BH1378">
        <f t="shared" si="112"/>
        <v>0</v>
      </c>
      <c r="BI1378">
        <f t="shared" si="113"/>
        <v>0</v>
      </c>
      <c r="BJ1378">
        <f t="shared" si="114"/>
        <v>0</v>
      </c>
      <c r="BL1378" t="s">
        <v>114</v>
      </c>
      <c r="BM1378" s="23">
        <v>57850.908300000003</v>
      </c>
      <c r="BN1378" s="23">
        <v>11.41043556</v>
      </c>
      <c r="BP1378" t="s">
        <v>183</v>
      </c>
      <c r="BQ1378" s="23">
        <v>10489.68995</v>
      </c>
      <c r="BR1378" s="23">
        <v>8.4593530500000007</v>
      </c>
      <c r="BT1378" t="s">
        <v>183</v>
      </c>
      <c r="BU1378" s="23">
        <v>10489.68995</v>
      </c>
      <c r="BV1378" s="23">
        <v>8.4593530500000007</v>
      </c>
    </row>
    <row r="1379" spans="1:74" x14ac:dyDescent="0.25">
      <c r="A1379">
        <v>1</v>
      </c>
      <c r="B1379" s="15">
        <v>19206</v>
      </c>
      <c r="C1379" s="15">
        <v>-67.251321329999996</v>
      </c>
      <c r="D1379" s="15">
        <v>-16.251570820000001</v>
      </c>
      <c r="E1379" s="16">
        <v>1</v>
      </c>
      <c r="F1379" s="19">
        <v>20814.6636982569</v>
      </c>
      <c r="G1379" s="19">
        <v>56.25387512787151</v>
      </c>
      <c r="H1379" s="16" t="str">
        <f>IF(LCOE_SensitivityScenarios!BF1378&gt;'OnSSET_original_NoMG-PV-Diesel'!M1378,'OnSSET_original_NoMG-PV-Diesel'!L1378,LCOE_SensitivityScenarios!BG1378)</f>
        <v>SA_PV</v>
      </c>
      <c r="I1379" s="39" t="str">
        <f>IF(LCOE_SensitivityScenarios!BK1378&gt;'OnSSET_original_NoMG-PV-Diesel'!M1378,'OnSSET_original_NoMG-PV-Diesel'!L1378,LCOE_SensitivityScenarios!BL1378)</f>
        <v>SA_PV</v>
      </c>
      <c r="J1379" s="39" t="str">
        <f>IF(LCOE_SensitivityScenarios!BP1378&gt;'OnSSET_original_NoMG-PV-Diesel'!M1378,'OnSSET_original_NoMG-PV-Diesel'!L1378,LCOE_SensitivityScenarios!BQ1378)</f>
        <v>SA_PV</v>
      </c>
      <c r="K1379" s="38" t="str">
        <f>IF(LCOE_SensitivityScenarios!BU1378&gt;'OnSSET_original_NoMG-PV-Diesel'!V1378,'OnSSET_original_NoMG-PV-Diesel'!U1378,LCOE_SensitivityScenarios!BV1378)</f>
        <v>SA_Diesel</v>
      </c>
      <c r="L1379" s="39" t="str">
        <f>IF(LCOE_SensitivityScenarios!BZ1378&gt;'OnSSET_original_NoMG-PV-Diesel'!V1378,'OnSSET_original_NoMG-PV-Diesel'!U1378,LCOE_SensitivityScenarios!CA1378)</f>
        <v>SA_Diesel</v>
      </c>
      <c r="M1379" s="40" t="str">
        <f>IF(LCOE_SensitivityScenarios!CE1378&gt;'OnSSET_original_NoMG-PV-Diesel'!V1378,'OnSSET_original_NoMG-PV-Diesel'!U1378,LCOE_SensitivityScenarios!CF1378)</f>
        <v>SA_Diesel</v>
      </c>
      <c r="N1379" s="39" t="str">
        <f>IF(LCOE_SensitivityScenarios!CJ1378&gt;'OnSSET_original_NoMG-PV-Diesel'!AE1378,'OnSSET_original_NoMG-PV-Diesel'!AD1378,LCOE_SensitivityScenarios!CK1378)</f>
        <v>SA_Diesel</v>
      </c>
      <c r="O1379" s="39" t="str">
        <f>IF(LCOE_SensitivityScenarios!CO1378&gt;'OnSSET_original_NoMG-PV-Diesel'!AE1378,'OnSSET_original_NoMG-PV-Diesel'!AD1378,LCOE_SensitivityScenarios!CP1378)</f>
        <v>SA_Diesel</v>
      </c>
      <c r="P1379" s="40" t="str">
        <f>IF(LCOE_SensitivityScenarios!CT1378&gt;'OnSSET_original_NoMG-PV-Diesel'!AE1378,'OnSSET_original_NoMG-PV-Diesel'!AD1378,LCOE_SensitivityScenarios!CU1378)</f>
        <v>SA_Diesel</v>
      </c>
      <c r="Q1379" s="38">
        <f>IF(LCOE_SensitivityScenarios!BF1378&gt;'OnSSET_original_NoMG-PV-Diesel'!M1378,'OnSSET_original_NoMG-PV-Diesel'!M1378,LCOE_SensitivityScenarios!BF1378)</f>
        <v>0.47103019261394502</v>
      </c>
      <c r="R1379" s="28">
        <f>MIN('OnSSET_original_NoMG-PV-Diesel'!E1378:I1378,LCOE_SensitivityScenarios!BK1378)</f>
        <v>0.47103019261394502</v>
      </c>
      <c r="S1379" s="28">
        <f>MIN('OnSSET_original_NoMG-PV-Diesel'!E1378:I1378,LCOE_SensitivityScenarios!BP1378)</f>
        <v>0.47103019261394502</v>
      </c>
      <c r="T1379" s="27">
        <f>MIN('OnSSET_original_NoMG-PV-Diesel'!N1378:R1378,LCOE_SensitivityScenarios!BU1378)</f>
        <v>0.425867814841075</v>
      </c>
      <c r="U1379" s="28">
        <f>MIN('OnSSET_original_NoMG-PV-Diesel'!N1378:R1378,LCOE_SensitivityScenarios!BZ1378)</f>
        <v>0.425867814841075</v>
      </c>
      <c r="V1379" s="29">
        <f>MIN('OnSSET_original_NoMG-PV-Diesel'!N1378:R1378,LCOE_SensitivityScenarios!CE1378)</f>
        <v>0.425867814841075</v>
      </c>
      <c r="W1379" s="28">
        <f>MIN('OnSSET_original_NoMG-PV-Diesel'!W1378:AA1378,LCOE_SensitivityScenarios!CJ1378)</f>
        <v>0.21804876034436599</v>
      </c>
      <c r="X1379" s="28">
        <f>MIN('OnSSET_original_NoMG-PV-Diesel'!W1378:AA1378,LCOE_SensitivityScenarios!CO1378)</f>
        <v>0.21804876034436599</v>
      </c>
      <c r="Y1379" s="29">
        <f>MIN('OnSSET_original_NoMG-PV-Diesel'!W1378:AA1378,LCOE_SensitivityScenarios!CT1378)</f>
        <v>0.21804876034436599</v>
      </c>
      <c r="Z1379">
        <f>IF(H1379='OnSSET_original_NoMG-PV-Diesel'!L1378,'OnSSET_original_NoMG-PV-Diesel'!K1378,"wait")</f>
        <v>12.841423714144501</v>
      </c>
      <c r="AA1379">
        <f>IF(I1379='OnSSET_original_NoMG-PV-Diesel'!L1378,'OnSSET_original_NoMG-PV-Diesel'!K1378,"wait")</f>
        <v>12.841423714144501</v>
      </c>
      <c r="AB1379">
        <f>IF(J1379='OnSSET_original_NoMG-PV-Diesel'!L1378,'OnSSET_original_NoMG-PV-Diesel'!K1378,"wait")</f>
        <v>12.841423714144501</v>
      </c>
      <c r="AC1379">
        <f>IF(K1379='OnSSET_original_NoMG-PV-Diesel'!U1378,'OnSSET_original_NoMG-PV-Diesel'!T1378,"wait")</f>
        <v>9.5044126476058999</v>
      </c>
      <c r="AD1379">
        <f>IF(L1379='OnSSET_original_NoMG-PV-Diesel'!U1378,'OnSSET_original_NoMG-PV-Diesel'!T1378,"wait")</f>
        <v>9.5044126476058999</v>
      </c>
      <c r="AE1379">
        <f>IF(M1379='OnSSET_original_NoMG-PV-Diesel'!U1378,'OnSSET_original_NoMG-PV-Diesel'!T1378,"wait")</f>
        <v>9.5044126476058999</v>
      </c>
      <c r="AF1379">
        <f>IF(N1379='OnSSET_original_NoMG-PV-Diesel'!AD1378,'OnSSET_original_NoMG-PV-Diesel'!AC1378,"wait")</f>
        <v>9.5044126476058999</v>
      </c>
      <c r="AG1379">
        <f>IF(O1379='OnSSET_original_NoMG-PV-Diesel'!AD1378,'OnSSET_original_NoMG-PV-Diesel'!AC1378,"wait")</f>
        <v>9.5044126476058999</v>
      </c>
      <c r="AH1379">
        <f>IF(P1379='OnSSET_original_NoMG-PV-Diesel'!AD1378,'OnSSET_original_NoMG-PV-Diesel'!AC1378,"wait")</f>
        <v>9.5044126476058999</v>
      </c>
      <c r="AR1379">
        <v>47.085999999999999</v>
      </c>
      <c r="AS1379">
        <v>36.082000000000001</v>
      </c>
      <c r="AT1379">
        <v>2.7E-2</v>
      </c>
      <c r="AU1379">
        <v>0.157</v>
      </c>
      <c r="AV1379">
        <v>46076.940170000002</v>
      </c>
      <c r="AW1379">
        <v>0</v>
      </c>
      <c r="AX1379">
        <v>7031.734391</v>
      </c>
      <c r="AZ1379">
        <f>SUMIF([1]base!$A$2:$A$169,B1379,[1]base!$V$2:$V$169)</f>
        <v>0</v>
      </c>
      <c r="BA1379">
        <f>SUMIF([2]s1!$A$2:$A$275,B1379,[2]s1!$U$2:$U$275)</f>
        <v>0</v>
      </c>
      <c r="BB1379">
        <f>SUMIF([3]s2!$A$2:$A$115,B1379,[3]s2!$U$2:$U$115)</f>
        <v>0</v>
      </c>
      <c r="BC1379">
        <f>SUMIF([4]s3!$A$2:$A$245,B1379,[4]s3!$U$2:$U$245)</f>
        <v>0</v>
      </c>
      <c r="BD1379">
        <f>SUMIF([5]s4!$A$2:$A$74,B1379,[5]s4!$U$2:$U$74)</f>
        <v>0</v>
      </c>
      <c r="BF1379">
        <f t="shared" si="110"/>
        <v>0</v>
      </c>
      <c r="BG1379">
        <f t="shared" si="111"/>
        <v>0</v>
      </c>
      <c r="BH1379">
        <f t="shared" si="112"/>
        <v>0</v>
      </c>
      <c r="BI1379">
        <f t="shared" si="113"/>
        <v>0</v>
      </c>
      <c r="BJ1379">
        <f t="shared" si="114"/>
        <v>0</v>
      </c>
      <c r="BL1379" t="s">
        <v>114</v>
      </c>
      <c r="BM1379" s="23">
        <v>65106.018230000001</v>
      </c>
      <c r="BN1379" s="23">
        <v>12.841423710000001</v>
      </c>
      <c r="BP1379" t="s">
        <v>183</v>
      </c>
      <c r="BQ1379" s="23">
        <v>11785.57524</v>
      </c>
      <c r="BR1379" s="23">
        <v>9.5044126480000006</v>
      </c>
      <c r="BT1379" t="s">
        <v>183</v>
      </c>
      <c r="BU1379" s="23">
        <v>11785.57524</v>
      </c>
      <c r="BV1379" s="23">
        <v>9.5044126480000006</v>
      </c>
    </row>
    <row r="1380" spans="1:74" x14ac:dyDescent="0.25">
      <c r="A1380">
        <v>1</v>
      </c>
      <c r="B1380" s="15">
        <v>19210</v>
      </c>
      <c r="C1380" s="15">
        <v>-67.161209439999993</v>
      </c>
      <c r="D1380" s="15">
        <v>-15.948791480000001</v>
      </c>
      <c r="E1380" s="16">
        <v>1</v>
      </c>
      <c r="F1380" s="19">
        <v>36680.389602729098</v>
      </c>
      <c r="G1380" s="19">
        <v>103.59114502150125</v>
      </c>
      <c r="H1380" s="16" t="str">
        <f>IF(LCOE_SensitivityScenarios!BF1379&gt;'OnSSET_original_NoMG-PV-Diesel'!M1379,'OnSSET_original_NoMG-PV-Diesel'!L1379,LCOE_SensitivityScenarios!BG1379)</f>
        <v>SA_PV</v>
      </c>
      <c r="I1380" s="39" t="str">
        <f>IF(LCOE_SensitivityScenarios!BK1379&gt;'OnSSET_original_NoMG-PV-Diesel'!M1379,'OnSSET_original_NoMG-PV-Diesel'!L1379,LCOE_SensitivityScenarios!BL1379)</f>
        <v>SA_PV</v>
      </c>
      <c r="J1380" s="39" t="str">
        <f>IF(LCOE_SensitivityScenarios!BP1379&gt;'OnSSET_original_NoMG-PV-Diesel'!M1379,'OnSSET_original_NoMG-PV-Diesel'!L1379,LCOE_SensitivityScenarios!BQ1379)</f>
        <v>SA_PV</v>
      </c>
      <c r="K1380" s="38" t="str">
        <f>IF(LCOE_SensitivityScenarios!BU1379&gt;'OnSSET_original_NoMG-PV-Diesel'!V1379,'OnSSET_original_NoMG-PV-Diesel'!U1379,LCOE_SensitivityScenarios!BV1379)</f>
        <v>SA_Diesel</v>
      </c>
      <c r="L1380" s="39" t="str">
        <f>IF(LCOE_SensitivityScenarios!BZ1379&gt;'OnSSET_original_NoMG-PV-Diesel'!V1379,'OnSSET_original_NoMG-PV-Diesel'!U1379,LCOE_SensitivityScenarios!CA1379)</f>
        <v>MG_Hybrid</v>
      </c>
      <c r="M1380" s="40" t="str">
        <f>IF(LCOE_SensitivityScenarios!CE1379&gt;'OnSSET_original_NoMG-PV-Diesel'!V1379,'OnSSET_original_NoMG-PV-Diesel'!U1379,LCOE_SensitivityScenarios!CF1379)</f>
        <v>SA_Diesel</v>
      </c>
      <c r="N1380" s="39" t="str">
        <f>IF(LCOE_SensitivityScenarios!CJ1379&gt;'OnSSET_original_NoMG-PV-Diesel'!AE1379,'OnSSET_original_NoMG-PV-Diesel'!AD1379,LCOE_SensitivityScenarios!CK1379)</f>
        <v>SA_Diesel</v>
      </c>
      <c r="O1380" s="39" t="str">
        <f>IF(LCOE_SensitivityScenarios!CO1379&gt;'OnSSET_original_NoMG-PV-Diesel'!AE1379,'OnSSET_original_NoMG-PV-Diesel'!AD1379,LCOE_SensitivityScenarios!CP1379)</f>
        <v>SA_Diesel</v>
      </c>
      <c r="P1380" s="40" t="str">
        <f>IF(LCOE_SensitivityScenarios!CT1379&gt;'OnSSET_original_NoMG-PV-Diesel'!AE1379,'OnSSET_original_NoMG-PV-Diesel'!AD1379,LCOE_SensitivityScenarios!CU1379)</f>
        <v>SA_Diesel</v>
      </c>
      <c r="Q1380" s="38">
        <f>IF(LCOE_SensitivityScenarios!BF1379&gt;'OnSSET_original_NoMG-PV-Diesel'!M1379,'OnSSET_original_NoMG-PV-Diesel'!M1379,LCOE_SensitivityScenarios!BF1379)</f>
        <v>0.47631969505767302</v>
      </c>
      <c r="R1380" s="28">
        <f>MIN('OnSSET_original_NoMG-PV-Diesel'!E1379:I1379,LCOE_SensitivityScenarios!BK1379)</f>
        <v>0.47631969505767302</v>
      </c>
      <c r="S1380" s="28">
        <f>MIN('OnSSET_original_NoMG-PV-Diesel'!E1379:I1379,LCOE_SensitivityScenarios!BP1379)</f>
        <v>0.47631969505767302</v>
      </c>
      <c r="T1380" s="27">
        <f>MIN('OnSSET_original_NoMG-PV-Diesel'!N1379:R1379,LCOE_SensitivityScenarios!BU1379)</f>
        <v>0.425867814841075</v>
      </c>
      <c r="U1380" s="28">
        <f>MIN('OnSSET_original_NoMG-PV-Diesel'!N1379:R1379,LCOE_SensitivityScenarios!BZ1379)</f>
        <v>0.42553292020217814</v>
      </c>
      <c r="V1380" s="29">
        <f>MIN('OnSSET_original_NoMG-PV-Diesel'!N1379:R1379,LCOE_SensitivityScenarios!CE1379)</f>
        <v>0.425867814841075</v>
      </c>
      <c r="W1380" s="28">
        <f>MIN('OnSSET_original_NoMG-PV-Diesel'!W1379:AA1379,LCOE_SensitivityScenarios!CJ1379)</f>
        <v>0.21804876034436599</v>
      </c>
      <c r="X1380" s="28">
        <f>MIN('OnSSET_original_NoMG-PV-Diesel'!W1379:AA1379,LCOE_SensitivityScenarios!CO1379)</f>
        <v>0.21804876034436599</v>
      </c>
      <c r="Y1380" s="29">
        <f>MIN('OnSSET_original_NoMG-PV-Diesel'!W1379:AA1379,LCOE_SensitivityScenarios!CT1379)</f>
        <v>0.21804876034436599</v>
      </c>
      <c r="Z1380">
        <f>IF(H1380='OnSSET_original_NoMG-PV-Diesel'!L1379,'OnSSET_original_NoMG-PV-Diesel'!K1379,"wait")</f>
        <v>22.883766674607902</v>
      </c>
      <c r="AA1380">
        <f>IF(I1380='OnSSET_original_NoMG-PV-Diesel'!L1379,'OnSSET_original_NoMG-PV-Diesel'!K1379,"wait")</f>
        <v>22.883766674607902</v>
      </c>
      <c r="AB1380">
        <f>IF(J1380='OnSSET_original_NoMG-PV-Diesel'!L1379,'OnSSET_original_NoMG-PV-Diesel'!K1379,"wait")</f>
        <v>22.883766674607902</v>
      </c>
      <c r="AC1380">
        <f>IF(K1380='OnSSET_original_NoMG-PV-Diesel'!U1379,'OnSSET_original_NoMG-PV-Diesel'!T1379,"wait")</f>
        <v>16.7490363482781</v>
      </c>
      <c r="AD1380" t="str">
        <f>IF(L1380='OnSSET_original_NoMG-PV-Diesel'!U1379,'OnSSET_original_NoMG-PV-Diesel'!T1379,"wait")</f>
        <v>wait</v>
      </c>
      <c r="AE1380">
        <f>IF(M1380='OnSSET_original_NoMG-PV-Diesel'!U1379,'OnSSET_original_NoMG-PV-Diesel'!T1379,"wait")</f>
        <v>16.7490363482781</v>
      </c>
      <c r="AF1380">
        <f>IF(N1380='OnSSET_original_NoMG-PV-Diesel'!AD1379,'OnSSET_original_NoMG-PV-Diesel'!AC1379,"wait")</f>
        <v>16.7490363482781</v>
      </c>
      <c r="AG1380">
        <f>IF(O1380='OnSSET_original_NoMG-PV-Diesel'!AD1379,'OnSSET_original_NoMG-PV-Diesel'!AC1379,"wait")</f>
        <v>16.7490363482781</v>
      </c>
      <c r="AH1380">
        <f>IF(P1380='OnSSET_original_NoMG-PV-Diesel'!AD1379,'OnSSET_original_NoMG-PV-Diesel'!AC1379,"wait")</f>
        <v>16.7490363482781</v>
      </c>
      <c r="AR1380">
        <v>43.61</v>
      </c>
      <c r="AS1380">
        <v>43.61</v>
      </c>
      <c r="AT1380">
        <v>3.7999999999999999E-2</v>
      </c>
      <c r="AU1380">
        <v>5.5E-2</v>
      </c>
      <c r="AV1380">
        <v>62289.266920000002</v>
      </c>
      <c r="AW1380">
        <v>0</v>
      </c>
      <c r="AX1380">
        <v>13452.01362</v>
      </c>
      <c r="AZ1380">
        <f>SUMIF([1]base!$A$2:$A$169,B1380,[1]base!$V$2:$V$169)</f>
        <v>0</v>
      </c>
      <c r="BA1380">
        <f>SUMIF([2]s1!$A$2:$A$275,B1380,[2]s1!$U$2:$U$275)</f>
        <v>0</v>
      </c>
      <c r="BB1380">
        <f>SUMIF([3]s2!$A$2:$A$115,B1380,[3]s2!$U$2:$U$115)</f>
        <v>0</v>
      </c>
      <c r="BC1380">
        <f>SUMIF([4]s3!$A$2:$A$245,B1380,[4]s3!$U$2:$U$245)</f>
        <v>0</v>
      </c>
      <c r="BD1380">
        <f>SUMIF([5]s4!$A$2:$A$74,B1380,[5]s4!$U$2:$U$74)</f>
        <v>0</v>
      </c>
      <c r="BF1380">
        <f t="shared" si="110"/>
        <v>0</v>
      </c>
      <c r="BG1380">
        <f t="shared" si="111"/>
        <v>0</v>
      </c>
      <c r="BH1380">
        <f t="shared" si="112"/>
        <v>0</v>
      </c>
      <c r="BI1380">
        <f t="shared" si="113"/>
        <v>0</v>
      </c>
      <c r="BJ1380">
        <f t="shared" si="114"/>
        <v>0</v>
      </c>
      <c r="BL1380" t="s">
        <v>114</v>
      </c>
      <c r="BM1380" s="23">
        <v>116020.697</v>
      </c>
      <c r="BN1380" s="23">
        <v>22.88376667</v>
      </c>
      <c r="BP1380" t="s">
        <v>183</v>
      </c>
      <c r="BQ1380" s="23">
        <v>20768.987570000001</v>
      </c>
      <c r="BR1380" s="23">
        <v>16.749036350000001</v>
      </c>
      <c r="BT1380" t="s">
        <v>183</v>
      </c>
      <c r="BU1380" s="23">
        <v>20768.987570000001</v>
      </c>
      <c r="BV1380" s="23">
        <v>16.749036350000001</v>
      </c>
    </row>
    <row r="1381" spans="1:74" x14ac:dyDescent="0.25">
      <c r="A1381">
        <v>1</v>
      </c>
      <c r="B1381" s="15">
        <v>19219</v>
      </c>
      <c r="C1381" s="15">
        <v>-67.281299689999997</v>
      </c>
      <c r="D1381" s="15">
        <v>-16.285117570000001</v>
      </c>
      <c r="E1381" s="16">
        <v>1</v>
      </c>
      <c r="F1381" s="19">
        <v>24812.329016690299</v>
      </c>
      <c r="G1381" s="19">
        <v>50.340937331984819</v>
      </c>
      <c r="H1381" s="16" t="str">
        <f>IF(LCOE_SensitivityScenarios!BF1380&gt;'OnSSET_original_NoMG-PV-Diesel'!M1380,'OnSSET_original_NoMG-PV-Diesel'!L1380,LCOE_SensitivityScenarios!BG1380)</f>
        <v>SA_PV</v>
      </c>
      <c r="I1381" s="39" t="str">
        <f>IF(LCOE_SensitivityScenarios!BK1380&gt;'OnSSET_original_NoMG-PV-Diesel'!M1380,'OnSSET_original_NoMG-PV-Diesel'!L1380,LCOE_SensitivityScenarios!BL1380)</f>
        <v>SA_PV</v>
      </c>
      <c r="J1381" s="39" t="str">
        <f>IF(LCOE_SensitivityScenarios!BP1380&gt;'OnSSET_original_NoMG-PV-Diesel'!M1380,'OnSSET_original_NoMG-PV-Diesel'!L1380,LCOE_SensitivityScenarios!BQ1380)</f>
        <v>SA_PV</v>
      </c>
      <c r="K1381" s="38" t="str">
        <f>IF(LCOE_SensitivityScenarios!BU1380&gt;'OnSSET_original_NoMG-PV-Diesel'!V1380,'OnSSET_original_NoMG-PV-Diesel'!U1380,LCOE_SensitivityScenarios!BV1380)</f>
        <v>SA_Diesel</v>
      </c>
      <c r="L1381" s="39" t="str">
        <f>IF(LCOE_SensitivityScenarios!BZ1380&gt;'OnSSET_original_NoMG-PV-Diesel'!V1380,'OnSSET_original_NoMG-PV-Diesel'!U1380,LCOE_SensitivityScenarios!CA1380)</f>
        <v>SA_Diesel</v>
      </c>
      <c r="M1381" s="40" t="str">
        <f>IF(LCOE_SensitivityScenarios!CE1380&gt;'OnSSET_original_NoMG-PV-Diesel'!V1380,'OnSSET_original_NoMG-PV-Diesel'!U1380,LCOE_SensitivityScenarios!CF1380)</f>
        <v>SA_Diesel</v>
      </c>
      <c r="N1381" s="39" t="str">
        <f>IF(LCOE_SensitivityScenarios!CJ1380&gt;'OnSSET_original_NoMG-PV-Diesel'!AE1380,'OnSSET_original_NoMG-PV-Diesel'!AD1380,LCOE_SensitivityScenarios!CK1380)</f>
        <v>SA_Diesel</v>
      </c>
      <c r="O1381" s="39" t="str">
        <f>IF(LCOE_SensitivityScenarios!CO1380&gt;'OnSSET_original_NoMG-PV-Diesel'!AE1380,'OnSSET_original_NoMG-PV-Diesel'!AD1380,LCOE_SensitivityScenarios!CP1380)</f>
        <v>SA_Diesel</v>
      </c>
      <c r="P1381" s="40" t="str">
        <f>IF(LCOE_SensitivityScenarios!CT1380&gt;'OnSSET_original_NoMG-PV-Diesel'!AE1380,'OnSSET_original_NoMG-PV-Diesel'!AD1380,LCOE_SensitivityScenarios!CU1380)</f>
        <v>SA_Diesel</v>
      </c>
      <c r="Q1381" s="38">
        <f>IF(LCOE_SensitivityScenarios!BF1380&gt;'OnSSET_original_NoMG-PV-Diesel'!M1380,'OnSSET_original_NoMG-PV-Diesel'!M1380,LCOE_SensitivityScenarios!BF1380)</f>
        <v>0.70229633212142395</v>
      </c>
      <c r="R1381" s="28">
        <f>MIN('OnSSET_original_NoMG-PV-Diesel'!E1380:I1380,LCOE_SensitivityScenarios!BK1380)</f>
        <v>0.70229633212142395</v>
      </c>
      <c r="S1381" s="28">
        <f>MIN('OnSSET_original_NoMG-PV-Diesel'!E1380:I1380,LCOE_SensitivityScenarios!BP1380)</f>
        <v>0.70229633212142395</v>
      </c>
      <c r="T1381" s="27">
        <f>MIN('OnSSET_original_NoMG-PV-Diesel'!N1380:R1380,LCOE_SensitivityScenarios!BU1380)</f>
        <v>0.55022405551571896</v>
      </c>
      <c r="U1381" s="28">
        <f>MIN('OnSSET_original_NoMG-PV-Diesel'!N1380:R1380,LCOE_SensitivityScenarios!BZ1380)</f>
        <v>0.55022405551571896</v>
      </c>
      <c r="V1381" s="29">
        <f>MIN('OnSSET_original_NoMG-PV-Diesel'!N1380:R1380,LCOE_SensitivityScenarios!CE1380)</f>
        <v>0.55022405551571896</v>
      </c>
      <c r="W1381" s="28">
        <f>MIN('OnSSET_original_NoMG-PV-Diesel'!W1380:AA1380,LCOE_SensitivityScenarios!CJ1380)</f>
        <v>0.26028295529047202</v>
      </c>
      <c r="X1381" s="28">
        <f>MIN('OnSSET_original_NoMG-PV-Diesel'!W1380:AA1380,LCOE_SensitivityScenarios!CO1380)</f>
        <v>0.26028295529047202</v>
      </c>
      <c r="Y1381" s="29">
        <f>MIN('OnSSET_original_NoMG-PV-Diesel'!W1380:AA1380,LCOE_SensitivityScenarios!CT1380)</f>
        <v>0.26028295529047202</v>
      </c>
      <c r="Z1381">
        <f>IF(H1381='OnSSET_original_NoMG-PV-Diesel'!L1380,'OnSSET_original_NoMG-PV-Diesel'!K1380,"wait")</f>
        <v>15.1064408016379</v>
      </c>
      <c r="AA1381">
        <f>IF(I1381='OnSSET_original_NoMG-PV-Diesel'!L1380,'OnSSET_original_NoMG-PV-Diesel'!K1380,"wait")</f>
        <v>15.1064408016379</v>
      </c>
      <c r="AB1381">
        <f>IF(J1381='OnSSET_original_NoMG-PV-Diesel'!L1380,'OnSSET_original_NoMG-PV-Diesel'!K1380,"wait")</f>
        <v>15.1064408016379</v>
      </c>
      <c r="AC1381">
        <f>IF(K1381='OnSSET_original_NoMG-PV-Diesel'!U1380,'OnSSET_original_NoMG-PV-Diesel'!T1380,"wait")</f>
        <v>11.3298306012284</v>
      </c>
      <c r="AD1381">
        <f>IF(L1381='OnSSET_original_NoMG-PV-Diesel'!U1380,'OnSSET_original_NoMG-PV-Diesel'!T1380,"wait")</f>
        <v>11.3298306012284</v>
      </c>
      <c r="AE1381">
        <f>IF(M1381='OnSSET_original_NoMG-PV-Diesel'!U1380,'OnSSET_original_NoMG-PV-Diesel'!T1380,"wait")</f>
        <v>11.3298306012284</v>
      </c>
      <c r="AF1381">
        <f>IF(N1381='OnSSET_original_NoMG-PV-Diesel'!AD1380,'OnSSET_original_NoMG-PV-Diesel'!AC1380,"wait")</f>
        <v>11.3298306012284</v>
      </c>
      <c r="AG1381">
        <f>IF(O1381='OnSSET_original_NoMG-PV-Diesel'!AD1380,'OnSSET_original_NoMG-PV-Diesel'!AC1380,"wait")</f>
        <v>11.3298306012284</v>
      </c>
      <c r="AH1381">
        <f>IF(P1381='OnSSET_original_NoMG-PV-Diesel'!AD1380,'OnSSET_original_NoMG-PV-Diesel'!AC1380,"wait")</f>
        <v>11.3298306012284</v>
      </c>
      <c r="AR1381">
        <v>47.086999999999897</v>
      </c>
      <c r="AS1381">
        <v>31.363</v>
      </c>
      <c r="AT1381">
        <v>9.2999999999999999E-2</v>
      </c>
      <c r="AU1381">
        <v>4.2000000000000003E-2</v>
      </c>
      <c r="AV1381">
        <v>83904.032640000005</v>
      </c>
      <c r="AW1381">
        <v>0</v>
      </c>
      <c r="AX1381">
        <v>25222.525529999999</v>
      </c>
      <c r="AZ1381">
        <f>SUMIF([1]base!$A$2:$A$169,B1381,[1]base!$V$2:$V$169)</f>
        <v>0</v>
      </c>
      <c r="BA1381">
        <f>SUMIF([2]s1!$A$2:$A$275,B1381,[2]s1!$U$2:$U$275)</f>
        <v>0</v>
      </c>
      <c r="BB1381">
        <f>SUMIF([3]s2!$A$2:$A$115,B1381,[3]s2!$U$2:$U$115)</f>
        <v>0</v>
      </c>
      <c r="BC1381">
        <f>SUMIF([4]s3!$A$2:$A$245,B1381,[4]s3!$U$2:$U$245)</f>
        <v>0</v>
      </c>
      <c r="BD1381">
        <f>SUMIF([5]s4!$A$2:$A$74,B1381,[5]s4!$U$2:$U$74)</f>
        <v>0</v>
      </c>
      <c r="BF1381">
        <f t="shared" si="110"/>
        <v>0</v>
      </c>
      <c r="BG1381">
        <f t="shared" si="111"/>
        <v>0</v>
      </c>
      <c r="BH1381">
        <f t="shared" si="112"/>
        <v>0</v>
      </c>
      <c r="BI1381">
        <f t="shared" si="113"/>
        <v>0</v>
      </c>
      <c r="BJ1381">
        <f t="shared" si="114"/>
        <v>0</v>
      </c>
      <c r="BL1381" t="s">
        <v>114</v>
      </c>
      <c r="BM1381" s="23">
        <v>115715.3365</v>
      </c>
      <c r="BN1381" s="23">
        <v>15.1064408</v>
      </c>
      <c r="BP1381" t="s">
        <v>183</v>
      </c>
      <c r="BQ1381" s="23">
        <v>14049.11339</v>
      </c>
      <c r="BR1381" s="23">
        <v>11.329830599999999</v>
      </c>
      <c r="BT1381" t="s">
        <v>183</v>
      </c>
      <c r="BU1381" s="23">
        <v>14049.11339</v>
      </c>
      <c r="BV1381" s="23">
        <v>11.329830599999999</v>
      </c>
    </row>
    <row r="1382" spans="1:74" x14ac:dyDescent="0.25">
      <c r="A1382">
        <v>1</v>
      </c>
      <c r="B1382" s="15">
        <v>19224</v>
      </c>
      <c r="C1382" s="15">
        <v>-67.083228469999995</v>
      </c>
      <c r="D1382" s="15">
        <v>-16.068002620000001</v>
      </c>
      <c r="E1382" s="16">
        <v>1</v>
      </c>
      <c r="F1382" s="19">
        <v>58053.131035700302</v>
      </c>
      <c r="G1382" s="19">
        <v>168.04221511175058</v>
      </c>
      <c r="H1382" s="16" t="str">
        <f>IF(LCOE_SensitivityScenarios!BF1381&gt;'OnSSET_original_NoMG-PV-Diesel'!M1381,'OnSSET_original_NoMG-PV-Diesel'!L1381,LCOE_SensitivityScenarios!BG1381)</f>
        <v>MG_Hybrid</v>
      </c>
      <c r="I1382" s="39" t="str">
        <f>IF(LCOE_SensitivityScenarios!BK1381&gt;'OnSSET_original_NoMG-PV-Diesel'!M1381,'OnSSET_original_NoMG-PV-Diesel'!L1381,LCOE_SensitivityScenarios!BL1381)</f>
        <v>MG_Hybrid</v>
      </c>
      <c r="J1382" s="39" t="str">
        <f>IF(LCOE_SensitivityScenarios!BP1381&gt;'OnSSET_original_NoMG-PV-Diesel'!M1381,'OnSSET_original_NoMG-PV-Diesel'!L1381,LCOE_SensitivityScenarios!BQ1381)</f>
        <v>MG_Hybrid</v>
      </c>
      <c r="K1382" s="38" t="str">
        <f>IF(LCOE_SensitivityScenarios!BU1381&gt;'OnSSET_original_NoMG-PV-Diesel'!V1381,'OnSSET_original_NoMG-PV-Diesel'!U1381,LCOE_SensitivityScenarios!BV1381)</f>
        <v>MG_Hybrid</v>
      </c>
      <c r="L1382" s="39" t="str">
        <f>IF(LCOE_SensitivityScenarios!BZ1381&gt;'OnSSET_original_NoMG-PV-Diesel'!V1381,'OnSSET_original_NoMG-PV-Diesel'!U1381,LCOE_SensitivityScenarios!CA1381)</f>
        <v>MG_Hybrid</v>
      </c>
      <c r="M1382" s="40" t="str">
        <f>IF(LCOE_SensitivityScenarios!CE1381&gt;'OnSSET_original_NoMG-PV-Diesel'!V1381,'OnSSET_original_NoMG-PV-Diesel'!U1381,LCOE_SensitivityScenarios!CF1381)</f>
        <v>MG_Hybrid</v>
      </c>
      <c r="N1382" s="39" t="str">
        <f>IF(LCOE_SensitivityScenarios!CJ1381&gt;'OnSSET_original_NoMG-PV-Diesel'!AE1381,'OnSSET_original_NoMG-PV-Diesel'!AD1381,LCOE_SensitivityScenarios!CK1381)</f>
        <v>SA_Diesel</v>
      </c>
      <c r="O1382" s="39" t="str">
        <f>IF(LCOE_SensitivityScenarios!CO1381&gt;'OnSSET_original_NoMG-PV-Diesel'!AE1381,'OnSSET_original_NoMG-PV-Diesel'!AD1381,LCOE_SensitivityScenarios!CP1381)</f>
        <v>SA_Diesel</v>
      </c>
      <c r="P1382" s="40" t="str">
        <f>IF(LCOE_SensitivityScenarios!CT1381&gt;'OnSSET_original_NoMG-PV-Diesel'!AE1381,'OnSSET_original_NoMG-PV-Diesel'!AD1381,LCOE_SensitivityScenarios!CU1381)</f>
        <v>SA_Diesel</v>
      </c>
      <c r="Q1382" s="38">
        <f>IF(LCOE_SensitivityScenarios!BF1381&gt;'OnSSET_original_NoMG-PV-Diesel'!M1381,'OnSSET_original_NoMG-PV-Diesel'!M1381,LCOE_SensitivityScenarios!BF1381)</f>
        <v>0.49663972773873283</v>
      </c>
      <c r="R1382" s="28">
        <f>MIN('OnSSET_original_NoMG-PV-Diesel'!E1381:I1381,LCOE_SensitivityScenarios!BK1381)</f>
        <v>0.45969821974673286</v>
      </c>
      <c r="S1382" s="28">
        <f>MIN('OnSSET_original_NoMG-PV-Diesel'!E1381:I1381,LCOE_SensitivityScenarios!BP1381)</f>
        <v>0.52921107369673281</v>
      </c>
      <c r="T1382" s="27">
        <f>MIN('OnSSET_original_NoMG-PV-Diesel'!N1381:R1381,LCOE_SensitivityScenarios!BU1381)</f>
        <v>0.44048401127534081</v>
      </c>
      <c r="U1382" s="28">
        <f>MIN('OnSSET_original_NoMG-PV-Diesel'!N1381:R1381,LCOE_SensitivityScenarios!BZ1381)</f>
        <v>0.40354250328334085</v>
      </c>
      <c r="V1382" s="29">
        <f>MIN('OnSSET_original_NoMG-PV-Diesel'!N1381:R1381,LCOE_SensitivityScenarios!CE1381)</f>
        <v>0.4730553572333408</v>
      </c>
      <c r="W1382" s="28">
        <f>MIN('OnSSET_original_NoMG-PV-Diesel'!W1381:AA1381,LCOE_SensitivityScenarios!CJ1381)</f>
        <v>0.248216042448727</v>
      </c>
      <c r="X1382" s="28">
        <f>MIN('OnSSET_original_NoMG-PV-Diesel'!W1381:AA1381,LCOE_SensitivityScenarios!CO1381)</f>
        <v>0.248216042448727</v>
      </c>
      <c r="Y1382" s="29">
        <f>MIN('OnSSET_original_NoMG-PV-Diesel'!W1381:AA1381,LCOE_SensitivityScenarios!CT1381)</f>
        <v>0.248216042448727</v>
      </c>
      <c r="Z1382">
        <f>VLOOKUP(B1382,[1]base!$A$2:$U$169,21,FALSE)</f>
        <v>13.647</v>
      </c>
      <c r="AA1382">
        <f>VLOOKUP(B1382,[2]s1!$A$2:$T$275,20,FALSE)</f>
        <v>27.151</v>
      </c>
      <c r="AB1382">
        <f>VLOOKUP(B1382,[3]s2!$A$2:$T$275,20,FALSE)</f>
        <v>27.151</v>
      </c>
      <c r="AC1382">
        <f>VLOOKUP(B1382,[4]s3!$A$2:$T$275,20,FALSE)</f>
        <v>23.510999999999999</v>
      </c>
      <c r="AD1382" t="str">
        <f>IF(L1382='OnSSET_original_NoMG-PV-Diesel'!U1381,'OnSSET_original_NoMG-PV-Diesel'!T1381,"wait")</f>
        <v>wait</v>
      </c>
      <c r="AE1382" t="str">
        <f>IF(M1382='OnSSET_original_NoMG-PV-Diesel'!U1381,'OnSSET_original_NoMG-PV-Diesel'!T1381,"wait")</f>
        <v>wait</v>
      </c>
      <c r="AF1382">
        <f>IF(N1382='OnSSET_original_NoMG-PV-Diesel'!AD1381,'OnSSET_original_NoMG-PV-Diesel'!AC1381,"wait")</f>
        <v>26.508279011735301</v>
      </c>
      <c r="AG1382">
        <f>IF(O1382='OnSSET_original_NoMG-PV-Diesel'!AD1381,'OnSSET_original_NoMG-PV-Diesel'!AC1381,"wait")</f>
        <v>26.508279011735301</v>
      </c>
      <c r="AH1382">
        <f>IF(P1382='OnSSET_original_NoMG-PV-Diesel'!AD1381,'OnSSET_original_NoMG-PV-Diesel'!AC1381,"wait")</f>
        <v>26.508279011735301</v>
      </c>
      <c r="AR1382" s="23">
        <v>55.026000000000003</v>
      </c>
      <c r="AS1382" s="23">
        <v>55.026000000000003</v>
      </c>
      <c r="AT1382" s="23">
        <v>5.1999999999999998E-2</v>
      </c>
      <c r="AU1382" s="23">
        <v>6.5000000000000002E-2</v>
      </c>
      <c r="AV1382" s="23">
        <v>86060.725529999996</v>
      </c>
      <c r="AW1382" s="23">
        <v>0</v>
      </c>
      <c r="AX1382" s="23">
        <v>26598.299650000001</v>
      </c>
      <c r="AZ1382">
        <f>SUMIF([1]base!$A$2:$A$169,B1382,[1]base!$V$2:$V$169)</f>
        <v>33491.9</v>
      </c>
      <c r="BA1382">
        <f>SUMIF([2]s1!$A$2:$A$275,B1382,[2]s1!$U$2:$U$275)</f>
        <v>45136.14</v>
      </c>
      <c r="BB1382">
        <f>SUMIF([3]s2!$A$2:$A$115,B1382,[3]s2!$U$2:$U$115)</f>
        <v>45136.14</v>
      </c>
      <c r="BC1382">
        <f>SUMIF([4]s3!$A$2:$A$245,B1382,[4]s3!$U$2:$U$245)</f>
        <v>35008.22</v>
      </c>
      <c r="BD1382">
        <f>SUMIF([5]s4!$A$2:$A$74,B1382,[5]s4!$U$2:$U$74)</f>
        <v>0</v>
      </c>
      <c r="BF1382">
        <f t="shared" si="110"/>
        <v>146150.92517999999</v>
      </c>
      <c r="BG1382">
        <f t="shared" si="111"/>
        <v>157795.16518000001</v>
      </c>
      <c r="BH1382">
        <f t="shared" si="112"/>
        <v>157795.16518000001</v>
      </c>
      <c r="BI1382">
        <f t="shared" si="113"/>
        <v>147667.24518</v>
      </c>
      <c r="BJ1382">
        <f t="shared" si="114"/>
        <v>0</v>
      </c>
      <c r="BL1382" t="s">
        <v>114</v>
      </c>
      <c r="BM1382" s="23">
        <v>217393.64910000001</v>
      </c>
      <c r="BN1382" s="23">
        <v>37.611357980000001</v>
      </c>
      <c r="BP1382" t="s">
        <v>183</v>
      </c>
      <c r="BQ1382" s="23">
        <v>32870.554810000001</v>
      </c>
      <c r="BR1382" s="23">
        <v>26.508279009999999</v>
      </c>
      <c r="BT1382" t="s">
        <v>183</v>
      </c>
      <c r="BU1382" s="23">
        <v>32870.554810000001</v>
      </c>
      <c r="BV1382" s="23">
        <v>26.508279009999999</v>
      </c>
    </row>
    <row r="1383" spans="1:74" x14ac:dyDescent="0.25">
      <c r="A1383">
        <v>1</v>
      </c>
      <c r="B1383" s="15">
        <v>19227</v>
      </c>
      <c r="C1383" s="15">
        <v>-67.183903020000002</v>
      </c>
      <c r="D1383" s="15">
        <v>-16.177760710000001</v>
      </c>
      <c r="E1383" s="16">
        <v>1</v>
      </c>
      <c r="F1383" s="19">
        <v>26132.001089706901</v>
      </c>
      <c r="G1383" s="19">
        <v>73.439105672544287</v>
      </c>
      <c r="H1383" s="16" t="str">
        <f>IF(LCOE_SensitivityScenarios!BF1382&gt;'OnSSET_original_NoMG-PV-Diesel'!M1382,'OnSSET_original_NoMG-PV-Diesel'!L1382,LCOE_SensitivityScenarios!BG1382)</f>
        <v>SA_Diesel</v>
      </c>
      <c r="I1383" s="39" t="str">
        <f>IF(LCOE_SensitivityScenarios!BK1382&gt;'OnSSET_original_NoMG-PV-Diesel'!M1382,'OnSSET_original_NoMG-PV-Diesel'!L1382,LCOE_SensitivityScenarios!BL1382)</f>
        <v>SA_Diesel</v>
      </c>
      <c r="J1383" s="39" t="str">
        <f>IF(LCOE_SensitivityScenarios!BP1382&gt;'OnSSET_original_NoMG-PV-Diesel'!M1382,'OnSSET_original_NoMG-PV-Diesel'!L1382,LCOE_SensitivityScenarios!BQ1382)</f>
        <v>SA_Diesel</v>
      </c>
      <c r="K1383" s="38" t="str">
        <f>IF(LCOE_SensitivityScenarios!BU1382&gt;'OnSSET_original_NoMG-PV-Diesel'!V1382,'OnSSET_original_NoMG-PV-Diesel'!U1382,LCOE_SensitivityScenarios!BV1382)</f>
        <v>SA_Diesel</v>
      </c>
      <c r="L1383" s="39" t="str">
        <f>IF(LCOE_SensitivityScenarios!BZ1382&gt;'OnSSET_original_NoMG-PV-Diesel'!V1382,'OnSSET_original_NoMG-PV-Diesel'!U1382,LCOE_SensitivityScenarios!CA1382)</f>
        <v>SA_Diesel</v>
      </c>
      <c r="M1383" s="40" t="str">
        <f>IF(LCOE_SensitivityScenarios!CE1382&gt;'OnSSET_original_NoMG-PV-Diesel'!V1382,'OnSSET_original_NoMG-PV-Diesel'!U1382,LCOE_SensitivityScenarios!CF1382)</f>
        <v>SA_Diesel</v>
      </c>
      <c r="N1383" s="39" t="str">
        <f>IF(LCOE_SensitivityScenarios!CJ1382&gt;'OnSSET_original_NoMG-PV-Diesel'!AE1382,'OnSSET_original_NoMG-PV-Diesel'!AD1382,LCOE_SensitivityScenarios!CK1382)</f>
        <v>SA_Diesel</v>
      </c>
      <c r="O1383" s="39" t="str">
        <f>IF(LCOE_SensitivityScenarios!CO1382&gt;'OnSSET_original_NoMG-PV-Diesel'!AE1382,'OnSSET_original_NoMG-PV-Diesel'!AD1382,LCOE_SensitivityScenarios!CP1382)</f>
        <v>SA_Diesel</v>
      </c>
      <c r="P1383" s="40" t="str">
        <f>IF(LCOE_SensitivityScenarios!CT1382&gt;'OnSSET_original_NoMG-PV-Diesel'!AE1382,'OnSSET_original_NoMG-PV-Diesel'!AD1382,LCOE_SensitivityScenarios!CU1382)</f>
        <v>SA_Diesel</v>
      </c>
      <c r="Q1383" s="38">
        <f>IF(LCOE_SensitivityScenarios!BF1382&gt;'OnSSET_original_NoMG-PV-Diesel'!M1382,'OnSSET_original_NoMG-PV-Diesel'!M1382,LCOE_SensitivityScenarios!BF1382)</f>
        <v>0.50573928555547898</v>
      </c>
      <c r="R1383" s="28">
        <f>MIN('OnSSET_original_NoMG-PV-Diesel'!E1382:I1382,LCOE_SensitivityScenarios!BK1382)</f>
        <v>0.50573928555547898</v>
      </c>
      <c r="S1383" s="28">
        <f>MIN('OnSSET_original_NoMG-PV-Diesel'!E1382:I1382,LCOE_SensitivityScenarios!BP1382)</f>
        <v>0.50573928555547898</v>
      </c>
      <c r="T1383" s="27">
        <f>MIN('OnSSET_original_NoMG-PV-Diesel'!N1382:R1382,LCOE_SensitivityScenarios!BU1382)</f>
        <v>0.37257228312337098</v>
      </c>
      <c r="U1383" s="28">
        <f>MIN('OnSSET_original_NoMG-PV-Diesel'!N1382:R1382,LCOE_SensitivityScenarios!BZ1382)</f>
        <v>0.37257228312337098</v>
      </c>
      <c r="V1383" s="29">
        <f>MIN('OnSSET_original_NoMG-PV-Diesel'!N1382:R1382,LCOE_SensitivityScenarios!CE1382)</f>
        <v>0.37257228312337098</v>
      </c>
      <c r="W1383" s="28">
        <f>MIN('OnSSET_original_NoMG-PV-Diesel'!W1382:AA1382,LCOE_SensitivityScenarios!CJ1382)</f>
        <v>0.19994839108175</v>
      </c>
      <c r="X1383" s="28">
        <f>MIN('OnSSET_original_NoMG-PV-Diesel'!W1382:AA1382,LCOE_SensitivityScenarios!CO1382)</f>
        <v>0.19994839108175</v>
      </c>
      <c r="Y1383" s="29">
        <f>MIN('OnSSET_original_NoMG-PV-Diesel'!W1382:AA1382,LCOE_SensitivityScenarios!CT1382)</f>
        <v>0.19994839108175</v>
      </c>
      <c r="Z1383">
        <f>IF(H1383='OnSSET_original_NoMG-PV-Diesel'!L1382,'OnSSET_original_NoMG-PV-Diesel'!K1382,"wait")</f>
        <v>11.932420588907201</v>
      </c>
      <c r="AA1383">
        <f>IF(I1383='OnSSET_original_NoMG-PV-Diesel'!L1382,'OnSSET_original_NoMG-PV-Diesel'!K1382,"wait")</f>
        <v>11.932420588907201</v>
      </c>
      <c r="AB1383">
        <f>IF(J1383='OnSSET_original_NoMG-PV-Diesel'!L1382,'OnSSET_original_NoMG-PV-Diesel'!K1382,"wait")</f>
        <v>11.932420588907201</v>
      </c>
      <c r="AC1383">
        <f>IF(K1383='OnSSET_original_NoMG-PV-Diesel'!U1382,'OnSSET_original_NoMG-PV-Diesel'!T1382,"wait")</f>
        <v>11.932420588907201</v>
      </c>
      <c r="AD1383">
        <f>IF(L1383='OnSSET_original_NoMG-PV-Diesel'!U1382,'OnSSET_original_NoMG-PV-Diesel'!T1382,"wait")</f>
        <v>11.932420588907201</v>
      </c>
      <c r="AE1383">
        <f>IF(M1383='OnSSET_original_NoMG-PV-Diesel'!U1382,'OnSSET_original_NoMG-PV-Diesel'!T1382,"wait")</f>
        <v>11.932420588907201</v>
      </c>
      <c r="AF1383">
        <f>IF(N1383='OnSSET_original_NoMG-PV-Diesel'!AD1382,'OnSSET_original_NoMG-PV-Diesel'!AC1382,"wait")</f>
        <v>11.932420588907201</v>
      </c>
      <c r="AG1383">
        <f>IF(O1383='OnSSET_original_NoMG-PV-Diesel'!AD1382,'OnSSET_original_NoMG-PV-Diesel'!AC1382,"wait")</f>
        <v>11.932420588907201</v>
      </c>
      <c r="AH1383">
        <f>IF(P1383='OnSSET_original_NoMG-PV-Diesel'!AD1382,'OnSSET_original_NoMG-PV-Diesel'!AC1382,"wait")</f>
        <v>11.932420588907201</v>
      </c>
      <c r="AR1383">
        <v>48.483999999999902</v>
      </c>
      <c r="AS1383">
        <v>46.756</v>
      </c>
      <c r="AT1383">
        <v>7.0999999999999994E-2</v>
      </c>
      <c r="AU1383">
        <v>6.0999999999999999E-2</v>
      </c>
      <c r="AV1383">
        <v>59565.525199999996</v>
      </c>
      <c r="AW1383">
        <v>0</v>
      </c>
      <c r="AX1383">
        <v>12229.103289999999</v>
      </c>
      <c r="AZ1383">
        <f>SUMIF([1]base!$A$2:$A$169,B1383,[1]base!$V$2:$V$169)</f>
        <v>0</v>
      </c>
      <c r="BA1383">
        <f>SUMIF([2]s1!$A$2:$A$275,B1383,[2]s1!$U$2:$U$275)</f>
        <v>0</v>
      </c>
      <c r="BB1383">
        <f>SUMIF([3]s2!$A$2:$A$115,B1383,[3]s2!$U$2:$U$115)</f>
        <v>0</v>
      </c>
      <c r="BC1383">
        <f>SUMIF([4]s3!$A$2:$A$245,B1383,[4]s3!$U$2:$U$245)</f>
        <v>0</v>
      </c>
      <c r="BD1383">
        <f>SUMIF([5]s4!$A$2:$A$74,B1383,[5]s4!$U$2:$U$74)</f>
        <v>0</v>
      </c>
      <c r="BF1383">
        <f t="shared" si="110"/>
        <v>0</v>
      </c>
      <c r="BG1383">
        <f t="shared" si="111"/>
        <v>0</v>
      </c>
      <c r="BH1383">
        <f t="shared" si="112"/>
        <v>0</v>
      </c>
      <c r="BI1383">
        <f t="shared" si="113"/>
        <v>0</v>
      </c>
      <c r="BJ1383">
        <f t="shared" si="114"/>
        <v>0</v>
      </c>
      <c r="BL1383" t="s">
        <v>113</v>
      </c>
      <c r="BM1383" s="23">
        <v>14796.331539999999</v>
      </c>
      <c r="BN1383" s="23">
        <v>11.93242059</v>
      </c>
      <c r="BP1383" t="s">
        <v>183</v>
      </c>
      <c r="BQ1383" s="23">
        <v>14796.331539999999</v>
      </c>
      <c r="BR1383" s="23">
        <v>11.93242059</v>
      </c>
      <c r="BT1383" t="s">
        <v>183</v>
      </c>
      <c r="BU1383" s="23">
        <v>14796.331539999999</v>
      </c>
      <c r="BV1383" s="23">
        <v>11.93242059</v>
      </c>
    </row>
    <row r="1384" spans="1:74" x14ac:dyDescent="0.25">
      <c r="A1384">
        <v>1</v>
      </c>
      <c r="B1384" s="15">
        <v>19228</v>
      </c>
      <c r="C1384" s="15">
        <v>-67.191097400000004</v>
      </c>
      <c r="D1384" s="15">
        <v>-16.096292030000001</v>
      </c>
      <c r="E1384" s="16">
        <v>1</v>
      </c>
      <c r="F1384" s="19">
        <v>24145.7459678544</v>
      </c>
      <c r="G1384" s="19">
        <v>71.724328103783989</v>
      </c>
      <c r="H1384" s="16" t="str">
        <f>IF(LCOE_SensitivityScenarios!BF1383&gt;'OnSSET_original_NoMG-PV-Diesel'!M1383,'OnSSET_original_NoMG-PV-Diesel'!L1383,LCOE_SensitivityScenarios!BG1383)</f>
        <v>SA_PV</v>
      </c>
      <c r="I1384" s="39" t="str">
        <f>IF(LCOE_SensitivityScenarios!BK1383&gt;'OnSSET_original_NoMG-PV-Diesel'!M1383,'OnSSET_original_NoMG-PV-Diesel'!L1383,LCOE_SensitivityScenarios!BL1383)</f>
        <v>SA_PV</v>
      </c>
      <c r="J1384" s="39" t="str">
        <f>IF(LCOE_SensitivityScenarios!BP1383&gt;'OnSSET_original_NoMG-PV-Diesel'!M1383,'OnSSET_original_NoMG-PV-Diesel'!L1383,LCOE_SensitivityScenarios!BQ1383)</f>
        <v>SA_PV</v>
      </c>
      <c r="K1384" s="38" t="str">
        <f>IF(LCOE_SensitivityScenarios!BU1383&gt;'OnSSET_original_NoMG-PV-Diesel'!V1383,'OnSSET_original_NoMG-PV-Diesel'!U1383,LCOE_SensitivityScenarios!BV1383)</f>
        <v>SA_Diesel</v>
      </c>
      <c r="L1384" s="39" t="str">
        <f>IF(LCOE_SensitivityScenarios!BZ1383&gt;'OnSSET_original_NoMG-PV-Diesel'!V1383,'OnSSET_original_NoMG-PV-Diesel'!U1383,LCOE_SensitivityScenarios!CA1383)</f>
        <v>SA_Diesel</v>
      </c>
      <c r="M1384" s="40" t="str">
        <f>IF(LCOE_SensitivityScenarios!CE1383&gt;'OnSSET_original_NoMG-PV-Diesel'!V1383,'OnSSET_original_NoMG-PV-Diesel'!U1383,LCOE_SensitivityScenarios!CF1383)</f>
        <v>SA_Diesel</v>
      </c>
      <c r="N1384" s="39" t="str">
        <f>IF(LCOE_SensitivityScenarios!CJ1383&gt;'OnSSET_original_NoMG-PV-Diesel'!AE1383,'OnSSET_original_NoMG-PV-Diesel'!AD1383,LCOE_SensitivityScenarios!CK1383)</f>
        <v>SA_Diesel</v>
      </c>
      <c r="O1384" s="39" t="str">
        <f>IF(LCOE_SensitivityScenarios!CO1383&gt;'OnSSET_original_NoMG-PV-Diesel'!AE1383,'OnSSET_original_NoMG-PV-Diesel'!AD1383,LCOE_SensitivityScenarios!CP1383)</f>
        <v>SA_Diesel</v>
      </c>
      <c r="P1384" s="40" t="str">
        <f>IF(LCOE_SensitivityScenarios!CT1383&gt;'OnSSET_original_NoMG-PV-Diesel'!AE1383,'OnSSET_original_NoMG-PV-Diesel'!AD1383,LCOE_SensitivityScenarios!CU1383)</f>
        <v>SA_Diesel</v>
      </c>
      <c r="Q1384" s="38">
        <f>IF(LCOE_SensitivityScenarios!BF1383&gt;'OnSSET_original_NoMG-PV-Diesel'!M1383,'OnSSET_original_NoMG-PV-Diesel'!M1383,LCOE_SensitivityScenarios!BF1383)</f>
        <v>0.48392776776823498</v>
      </c>
      <c r="R1384" s="28">
        <f>MIN('OnSSET_original_NoMG-PV-Diesel'!E1383:I1383,LCOE_SensitivityScenarios!BK1383)</f>
        <v>0.48392776776823498</v>
      </c>
      <c r="S1384" s="28">
        <f>MIN('OnSSET_original_NoMG-PV-Diesel'!E1383:I1383,LCOE_SensitivityScenarios!BP1383)</f>
        <v>0.48392776776823498</v>
      </c>
      <c r="T1384" s="27">
        <f>MIN('OnSSET_original_NoMG-PV-Diesel'!N1383:R1383,LCOE_SensitivityScenarios!BU1383)</f>
        <v>0.40810263760184101</v>
      </c>
      <c r="U1384" s="28">
        <f>MIN('OnSSET_original_NoMG-PV-Diesel'!N1383:R1383,LCOE_SensitivityScenarios!BZ1383)</f>
        <v>0.40810263760184101</v>
      </c>
      <c r="V1384" s="29">
        <f>MIN('OnSSET_original_NoMG-PV-Diesel'!N1383:R1383,LCOE_SensitivityScenarios!CE1383)</f>
        <v>0.40810263760184101</v>
      </c>
      <c r="W1384" s="28">
        <f>MIN('OnSSET_original_NoMG-PV-Diesel'!W1383:AA1383,LCOE_SensitivityScenarios!CJ1383)</f>
        <v>0.21201530392349399</v>
      </c>
      <c r="X1384" s="28">
        <f>MIN('OnSSET_original_NoMG-PV-Diesel'!W1383:AA1383,LCOE_SensitivityScenarios!CO1383)</f>
        <v>0.21201530392349399</v>
      </c>
      <c r="Y1384" s="29">
        <f>MIN('OnSSET_original_NoMG-PV-Diesel'!W1383:AA1383,LCOE_SensitivityScenarios!CT1383)</f>
        <v>0.21201530392349399</v>
      </c>
      <c r="Z1384">
        <f>IF(H1384='OnSSET_original_NoMG-PV-Diesel'!L1383,'OnSSET_original_NoMG-PV-Diesel'!K1383,"wait")</f>
        <v>15.3043962526807</v>
      </c>
      <c r="AA1384">
        <f>IF(I1384='OnSSET_original_NoMG-PV-Diesel'!L1383,'OnSSET_original_NoMG-PV-Diesel'!K1383,"wait")</f>
        <v>15.3043962526807</v>
      </c>
      <c r="AB1384">
        <f>IF(J1384='OnSSET_original_NoMG-PV-Diesel'!L1383,'OnSSET_original_NoMG-PV-Diesel'!K1383,"wait")</f>
        <v>15.3043962526807</v>
      </c>
      <c r="AC1384">
        <f>IF(K1384='OnSSET_original_NoMG-PV-Diesel'!U1383,'OnSSET_original_NoMG-PV-Diesel'!T1383,"wait")</f>
        <v>11.0254547798421</v>
      </c>
      <c r="AD1384">
        <f>IF(L1384='OnSSET_original_NoMG-PV-Diesel'!U1383,'OnSSET_original_NoMG-PV-Diesel'!T1383,"wait")</f>
        <v>11.0254547798421</v>
      </c>
      <c r="AE1384">
        <f>IF(M1384='OnSSET_original_NoMG-PV-Diesel'!U1383,'OnSSET_original_NoMG-PV-Diesel'!T1383,"wait")</f>
        <v>11.0254547798421</v>
      </c>
      <c r="AF1384">
        <f>IF(N1384='OnSSET_original_NoMG-PV-Diesel'!AD1383,'OnSSET_original_NoMG-PV-Diesel'!AC1383,"wait")</f>
        <v>11.0254547798421</v>
      </c>
      <c r="AG1384">
        <f>IF(O1384='OnSSET_original_NoMG-PV-Diesel'!AD1383,'OnSSET_original_NoMG-PV-Diesel'!AC1383,"wait")</f>
        <v>11.0254547798421</v>
      </c>
      <c r="AH1384">
        <f>IF(P1384='OnSSET_original_NoMG-PV-Diesel'!AD1383,'OnSSET_original_NoMG-PV-Diesel'!AC1383,"wait")</f>
        <v>11.0254547798421</v>
      </c>
      <c r="AR1384">
        <v>44.140999999999998</v>
      </c>
      <c r="AS1384">
        <v>44.140999999999998</v>
      </c>
      <c r="AT1384">
        <v>8.1999999999999906E-2</v>
      </c>
      <c r="AU1384">
        <v>7.2999999999999995E-2</v>
      </c>
      <c r="AV1384">
        <v>52888.034330000002</v>
      </c>
      <c r="AW1384">
        <v>0</v>
      </c>
      <c r="AX1384">
        <v>9477.5550449999992</v>
      </c>
      <c r="AZ1384">
        <f>SUMIF([1]base!$A$2:$A$169,B1384,[1]base!$V$2:$V$169)</f>
        <v>0</v>
      </c>
      <c r="BA1384">
        <f>SUMIF([2]s1!$A$2:$A$275,B1384,[2]s1!$U$2:$U$275)</f>
        <v>0</v>
      </c>
      <c r="BB1384">
        <f>SUMIF([3]s2!$A$2:$A$115,B1384,[3]s2!$U$2:$U$115)</f>
        <v>0</v>
      </c>
      <c r="BC1384">
        <f>SUMIF([4]s3!$A$2:$A$245,B1384,[4]s3!$U$2:$U$245)</f>
        <v>0</v>
      </c>
      <c r="BD1384">
        <f>SUMIF([5]s4!$A$2:$A$74,B1384,[5]s4!$U$2:$U$74)</f>
        <v>0</v>
      </c>
      <c r="BF1384">
        <f t="shared" si="110"/>
        <v>0</v>
      </c>
      <c r="BG1384">
        <f t="shared" si="111"/>
        <v>0</v>
      </c>
      <c r="BH1384">
        <f t="shared" si="112"/>
        <v>0</v>
      </c>
      <c r="BI1384">
        <f t="shared" si="113"/>
        <v>0</v>
      </c>
      <c r="BJ1384">
        <f t="shared" si="114"/>
        <v>0</v>
      </c>
      <c r="BL1384" t="s">
        <v>114</v>
      </c>
      <c r="BM1384" s="23">
        <v>77593.289000000004</v>
      </c>
      <c r="BN1384" s="23">
        <v>15.30439625</v>
      </c>
      <c r="BP1384" t="s">
        <v>183</v>
      </c>
      <c r="BQ1384" s="23">
        <v>13671.68406</v>
      </c>
      <c r="BR1384" s="23">
        <v>11.02545478</v>
      </c>
      <c r="BT1384" t="s">
        <v>183</v>
      </c>
      <c r="BU1384" s="23">
        <v>13671.68406</v>
      </c>
      <c r="BV1384" s="23">
        <v>11.02545478</v>
      </c>
    </row>
    <row r="1385" spans="1:74" x14ac:dyDescent="0.25">
      <c r="A1385">
        <v>1</v>
      </c>
      <c r="B1385" s="15">
        <v>19230</v>
      </c>
      <c r="C1385" s="15">
        <v>-67.186637689999998</v>
      </c>
      <c r="D1385" s="15">
        <v>-15.9457305</v>
      </c>
      <c r="E1385" s="16">
        <v>0</v>
      </c>
      <c r="F1385" s="19">
        <v>32472.540911051299</v>
      </c>
      <c r="G1385" s="19">
        <v>129.41357628908113</v>
      </c>
      <c r="H1385" s="16" t="str">
        <f>IF(LCOE_SensitivityScenarios!BF1384&gt;'OnSSET_original_NoMG-PV-Diesel'!M1384,'OnSSET_original_NoMG-PV-Diesel'!L1384,LCOE_SensitivityScenarios!BG1384)</f>
        <v>SA_Diesel</v>
      </c>
      <c r="I1385" s="39" t="str">
        <f>IF(LCOE_SensitivityScenarios!BK1384&gt;'OnSSET_original_NoMG-PV-Diesel'!M1384,'OnSSET_original_NoMG-PV-Diesel'!L1384,LCOE_SensitivityScenarios!BL1384)</f>
        <v>SA_Diesel</v>
      </c>
      <c r="J1385" s="39" t="str">
        <f>IF(LCOE_SensitivityScenarios!BP1384&gt;'OnSSET_original_NoMG-PV-Diesel'!M1384,'OnSSET_original_NoMG-PV-Diesel'!L1384,LCOE_SensitivityScenarios!BQ1384)</f>
        <v>SA_Diesel</v>
      </c>
      <c r="K1385" s="38" t="str">
        <f>IF(LCOE_SensitivityScenarios!BU1384&gt;'OnSSET_original_NoMG-PV-Diesel'!V1384,'OnSSET_original_NoMG-PV-Diesel'!U1384,LCOE_SensitivityScenarios!BV1384)</f>
        <v>SA_Diesel</v>
      </c>
      <c r="L1385" s="39" t="str">
        <f>IF(LCOE_SensitivityScenarios!BZ1384&gt;'OnSSET_original_NoMG-PV-Diesel'!V1384,'OnSSET_original_NoMG-PV-Diesel'!U1384,LCOE_SensitivityScenarios!CA1384)</f>
        <v>SA_Diesel</v>
      </c>
      <c r="M1385" s="40" t="str">
        <f>IF(LCOE_SensitivityScenarios!CE1384&gt;'OnSSET_original_NoMG-PV-Diesel'!V1384,'OnSSET_original_NoMG-PV-Diesel'!U1384,LCOE_SensitivityScenarios!CF1384)</f>
        <v>SA_Diesel</v>
      </c>
      <c r="N1385" s="39" t="str">
        <f>IF(LCOE_SensitivityScenarios!CJ1384&gt;'OnSSET_original_NoMG-PV-Diesel'!AE1384,'OnSSET_original_NoMG-PV-Diesel'!AD1384,LCOE_SensitivityScenarios!CK1384)</f>
        <v>SA_Diesel</v>
      </c>
      <c r="O1385" s="39" t="str">
        <f>IF(LCOE_SensitivityScenarios!CO1384&gt;'OnSSET_original_NoMG-PV-Diesel'!AE1384,'OnSSET_original_NoMG-PV-Diesel'!AD1384,LCOE_SensitivityScenarios!CP1384)</f>
        <v>SA_Diesel</v>
      </c>
      <c r="P1385" s="40" t="str">
        <f>IF(LCOE_SensitivityScenarios!CT1384&gt;'OnSSET_original_NoMG-PV-Diesel'!AE1384,'OnSSET_original_NoMG-PV-Diesel'!AD1384,LCOE_SensitivityScenarios!CU1384)</f>
        <v>SA_Diesel</v>
      </c>
      <c r="Q1385" s="38">
        <f>IF(LCOE_SensitivityScenarios!BF1384&gt;'OnSSET_original_NoMG-PV-Diesel'!M1384,'OnSSET_original_NoMG-PV-Diesel'!M1384,LCOE_SensitivityScenarios!BF1384)</f>
        <v>0.53255464742602199</v>
      </c>
      <c r="R1385" s="28">
        <f>MIN('OnSSET_original_NoMG-PV-Diesel'!E1384:I1384,LCOE_SensitivityScenarios!BK1384)</f>
        <v>0.53255464742602199</v>
      </c>
      <c r="S1385" s="28">
        <f>MIN('OnSSET_original_NoMG-PV-Diesel'!E1384:I1384,LCOE_SensitivityScenarios!BP1384)</f>
        <v>0.53255464742602199</v>
      </c>
      <c r="T1385" s="27">
        <f>MIN('OnSSET_original_NoMG-PV-Diesel'!N1384:R1384,LCOE_SensitivityScenarios!BU1384)</f>
        <v>0.39033746036260603</v>
      </c>
      <c r="U1385" s="28">
        <f>MIN('OnSSET_original_NoMG-PV-Diesel'!N1384:R1384,LCOE_SensitivityScenarios!BZ1384)</f>
        <v>0.39033746036260603</v>
      </c>
      <c r="V1385" s="29">
        <f>MIN('OnSSET_original_NoMG-PV-Diesel'!N1384:R1384,LCOE_SensitivityScenarios!CE1384)</f>
        <v>0.39033746036260603</v>
      </c>
      <c r="W1385" s="28">
        <f>MIN('OnSSET_original_NoMG-PV-Diesel'!W1384:AA1384,LCOE_SensitivityScenarios!CJ1384)</f>
        <v>0.205981847502622</v>
      </c>
      <c r="X1385" s="28">
        <f>MIN('OnSSET_original_NoMG-PV-Diesel'!W1384:AA1384,LCOE_SensitivityScenarios!CO1384)</f>
        <v>0.205981847502622</v>
      </c>
      <c r="Y1385" s="29">
        <f>MIN('OnSSET_original_NoMG-PV-Diesel'!W1384:AA1384,LCOE_SensitivityScenarios!CT1384)</f>
        <v>0.205981847502622</v>
      </c>
      <c r="Z1385">
        <f>IF(H1385='OnSSET_original_NoMG-PV-Diesel'!L1384,'OnSSET_original_NoMG-PV-Diesel'!K1384,"wait")</f>
        <v>14.827644251621599</v>
      </c>
      <c r="AA1385">
        <f>IF(I1385='OnSSET_original_NoMG-PV-Diesel'!L1384,'OnSSET_original_NoMG-PV-Diesel'!K1384,"wait")</f>
        <v>14.827644251621599</v>
      </c>
      <c r="AB1385">
        <f>IF(J1385='OnSSET_original_NoMG-PV-Diesel'!L1384,'OnSSET_original_NoMG-PV-Diesel'!K1384,"wait")</f>
        <v>14.827644251621599</v>
      </c>
      <c r="AC1385">
        <f>IF(K1385='OnSSET_original_NoMG-PV-Diesel'!U1384,'OnSSET_original_NoMG-PV-Diesel'!T1384,"wait")</f>
        <v>14.827644251621599</v>
      </c>
      <c r="AD1385">
        <f>IF(L1385='OnSSET_original_NoMG-PV-Diesel'!U1384,'OnSSET_original_NoMG-PV-Diesel'!T1384,"wait")</f>
        <v>14.827644251621599</v>
      </c>
      <c r="AE1385">
        <f>IF(M1385='OnSSET_original_NoMG-PV-Diesel'!U1384,'OnSSET_original_NoMG-PV-Diesel'!T1384,"wait")</f>
        <v>14.827644251621599</v>
      </c>
      <c r="AF1385">
        <f>IF(N1385='OnSSET_original_NoMG-PV-Diesel'!AD1384,'OnSSET_original_NoMG-PV-Diesel'!AC1384,"wait")</f>
        <v>14.827644251621599</v>
      </c>
      <c r="AG1385">
        <f>IF(O1385='OnSSET_original_NoMG-PV-Diesel'!AD1384,'OnSSET_original_NoMG-PV-Diesel'!AC1384,"wait")</f>
        <v>14.827644251621599</v>
      </c>
      <c r="AH1385">
        <f>IF(P1385='OnSSET_original_NoMG-PV-Diesel'!AD1384,'OnSSET_original_NoMG-PV-Diesel'!AC1384,"wait")</f>
        <v>14.827644251621599</v>
      </c>
      <c r="AR1385">
        <v>40.905999999999999</v>
      </c>
      <c r="AS1385">
        <v>40.905999999999999</v>
      </c>
      <c r="AT1385">
        <v>0.16200000000000001</v>
      </c>
      <c r="AU1385">
        <v>0.14099999999999999</v>
      </c>
      <c r="AV1385">
        <v>70668.222769999993</v>
      </c>
      <c r="AW1385">
        <v>0</v>
      </c>
      <c r="AX1385">
        <v>17579.33597</v>
      </c>
      <c r="AZ1385">
        <f>SUMIF([1]base!$A$2:$A$169,B1385,[1]base!$V$2:$V$169)</f>
        <v>0</v>
      </c>
      <c r="BA1385">
        <f>SUMIF([2]s1!$A$2:$A$275,B1385,[2]s1!$U$2:$U$275)</f>
        <v>0</v>
      </c>
      <c r="BB1385">
        <f>SUMIF([3]s2!$A$2:$A$115,B1385,[3]s2!$U$2:$U$115)</f>
        <v>0</v>
      </c>
      <c r="BC1385">
        <f>SUMIF([4]s3!$A$2:$A$245,B1385,[4]s3!$U$2:$U$245)</f>
        <v>0</v>
      </c>
      <c r="BD1385">
        <f>SUMIF([5]s4!$A$2:$A$74,B1385,[5]s4!$U$2:$U$74)</f>
        <v>0</v>
      </c>
      <c r="BF1385">
        <f t="shared" si="110"/>
        <v>0</v>
      </c>
      <c r="BG1385">
        <f t="shared" si="111"/>
        <v>0</v>
      </c>
      <c r="BH1385">
        <f t="shared" si="112"/>
        <v>0</v>
      </c>
      <c r="BI1385">
        <f t="shared" si="113"/>
        <v>0</v>
      </c>
      <c r="BJ1385">
        <f t="shared" si="114"/>
        <v>0</v>
      </c>
      <c r="BL1385" t="s">
        <v>113</v>
      </c>
      <c r="BM1385" s="23">
        <v>18386.440429999999</v>
      </c>
      <c r="BN1385" s="23">
        <v>14.827644250000001</v>
      </c>
      <c r="BP1385" t="s">
        <v>183</v>
      </c>
      <c r="BQ1385" s="23">
        <v>18386.440429999999</v>
      </c>
      <c r="BR1385" s="23">
        <v>14.827644250000001</v>
      </c>
      <c r="BT1385" t="s">
        <v>183</v>
      </c>
      <c r="BU1385" s="23">
        <v>18386.440429999999</v>
      </c>
      <c r="BV1385" s="23">
        <v>14.827644250000001</v>
      </c>
    </row>
    <row r="1386" spans="1:74" x14ac:dyDescent="0.25">
      <c r="A1386">
        <v>1</v>
      </c>
      <c r="B1386" s="15">
        <v>19237</v>
      </c>
      <c r="C1386" s="15">
        <v>-67.06653799</v>
      </c>
      <c r="D1386" s="15">
        <v>-16.268011229999999</v>
      </c>
      <c r="E1386" s="16">
        <v>1</v>
      </c>
      <c r="F1386" s="19">
        <v>19864.078526302099</v>
      </c>
      <c r="G1386" s="19">
        <v>55.747209601679636</v>
      </c>
      <c r="H1386" s="16" t="str">
        <f>IF(LCOE_SensitivityScenarios!BF1385&gt;'OnSSET_original_NoMG-PV-Diesel'!M1385,'OnSSET_original_NoMG-PV-Diesel'!L1385,LCOE_SensitivityScenarios!BG1385)</f>
        <v>SA_PV</v>
      </c>
      <c r="I1386" s="39" t="str">
        <f>IF(LCOE_SensitivityScenarios!BK1385&gt;'OnSSET_original_NoMG-PV-Diesel'!M1385,'OnSSET_original_NoMG-PV-Diesel'!L1385,LCOE_SensitivityScenarios!BL1385)</f>
        <v>SA_PV</v>
      </c>
      <c r="J1386" s="39" t="str">
        <f>IF(LCOE_SensitivityScenarios!BP1385&gt;'OnSSET_original_NoMG-PV-Diesel'!M1385,'OnSSET_original_NoMG-PV-Diesel'!L1385,LCOE_SensitivityScenarios!BQ1385)</f>
        <v>SA_PV</v>
      </c>
      <c r="K1386" s="38" t="str">
        <f>IF(LCOE_SensitivityScenarios!BU1385&gt;'OnSSET_original_NoMG-PV-Diesel'!V1385,'OnSSET_original_NoMG-PV-Diesel'!U1385,LCOE_SensitivityScenarios!BV1385)</f>
        <v>SA_Diesel</v>
      </c>
      <c r="L1386" s="39" t="str">
        <f>IF(LCOE_SensitivityScenarios!BZ1385&gt;'OnSSET_original_NoMG-PV-Diesel'!V1385,'OnSSET_original_NoMG-PV-Diesel'!U1385,LCOE_SensitivityScenarios!CA1385)</f>
        <v>SA_Diesel</v>
      </c>
      <c r="M1386" s="40" t="str">
        <f>IF(LCOE_SensitivityScenarios!CE1385&gt;'OnSSET_original_NoMG-PV-Diesel'!V1385,'OnSSET_original_NoMG-PV-Diesel'!U1385,LCOE_SensitivityScenarios!CF1385)</f>
        <v>SA_Diesel</v>
      </c>
      <c r="N1386" s="39" t="str">
        <f>IF(LCOE_SensitivityScenarios!CJ1385&gt;'OnSSET_original_NoMG-PV-Diesel'!AE1385,'OnSSET_original_NoMG-PV-Diesel'!AD1385,LCOE_SensitivityScenarios!CK1385)</f>
        <v>SA_Diesel</v>
      </c>
      <c r="O1386" s="39" t="str">
        <f>IF(LCOE_SensitivityScenarios!CO1385&gt;'OnSSET_original_NoMG-PV-Diesel'!AE1385,'OnSSET_original_NoMG-PV-Diesel'!AD1385,LCOE_SensitivityScenarios!CP1385)</f>
        <v>SA_Diesel</v>
      </c>
      <c r="P1386" s="40" t="str">
        <f>IF(LCOE_SensitivityScenarios!CT1385&gt;'OnSSET_original_NoMG-PV-Diesel'!AE1385,'OnSSET_original_NoMG-PV-Diesel'!AD1385,LCOE_SensitivityScenarios!CU1385)</f>
        <v>SA_Diesel</v>
      </c>
      <c r="Q1386" s="38">
        <f>IF(LCOE_SensitivityScenarios!BF1385&gt;'OnSSET_original_NoMG-PV-Diesel'!M1385,'OnSSET_original_NoMG-PV-Diesel'!M1385,LCOE_SensitivityScenarios!BF1385)</f>
        <v>0.59699036677488004</v>
      </c>
      <c r="R1386" s="28">
        <f>MIN('OnSSET_original_NoMG-PV-Diesel'!E1385:I1385,LCOE_SensitivityScenarios!BK1385)</f>
        <v>0.59699036677488004</v>
      </c>
      <c r="S1386" s="28">
        <f>MIN('OnSSET_original_NoMG-PV-Diesel'!E1385:I1385,LCOE_SensitivityScenarios!BP1385)</f>
        <v>0.59699036677488004</v>
      </c>
      <c r="T1386" s="27">
        <f>MIN('OnSSET_original_NoMG-PV-Diesel'!N1385:R1385,LCOE_SensitivityScenarios!BU1385)</f>
        <v>0.56798923275495405</v>
      </c>
      <c r="U1386" s="28">
        <f>MIN('OnSSET_original_NoMG-PV-Diesel'!N1385:R1385,LCOE_SensitivityScenarios!BZ1385)</f>
        <v>0.56798923275495405</v>
      </c>
      <c r="V1386" s="29">
        <f>MIN('OnSSET_original_NoMG-PV-Diesel'!N1385:R1385,LCOE_SensitivityScenarios!CE1385)</f>
        <v>0.56798923275495405</v>
      </c>
      <c r="W1386" s="28">
        <f>MIN('OnSSET_original_NoMG-PV-Diesel'!W1385:AA1385,LCOE_SensitivityScenarios!CJ1385)</f>
        <v>0.26631641171134401</v>
      </c>
      <c r="X1386" s="28">
        <f>MIN('OnSSET_original_NoMG-PV-Diesel'!W1385:AA1385,LCOE_SensitivityScenarios!CO1385)</f>
        <v>0.26631641171134401</v>
      </c>
      <c r="Y1386" s="29">
        <f>MIN('OnSSET_original_NoMG-PV-Diesel'!W1385:AA1385,LCOE_SensitivityScenarios!CT1385)</f>
        <v>0.26631641171134401</v>
      </c>
      <c r="Z1386">
        <f>IF(H1386='OnSSET_original_NoMG-PV-Diesel'!L1385,'OnSSET_original_NoMG-PV-Diesel'!K1385,"wait")</f>
        <v>13.624196520097501</v>
      </c>
      <c r="AA1386">
        <f>IF(I1386='OnSSET_original_NoMG-PV-Diesel'!L1385,'OnSSET_original_NoMG-PV-Diesel'!K1385,"wait")</f>
        <v>13.624196520097501</v>
      </c>
      <c r="AB1386">
        <f>IF(J1386='OnSSET_original_NoMG-PV-Diesel'!L1385,'OnSSET_original_NoMG-PV-Diesel'!K1385,"wait")</f>
        <v>13.624196520097501</v>
      </c>
      <c r="AC1386">
        <f>IF(K1386='OnSSET_original_NoMG-PV-Diesel'!U1385,'OnSSET_original_NoMG-PV-Diesel'!T1385,"wait")</f>
        <v>9.0703554914621698</v>
      </c>
      <c r="AD1386">
        <f>IF(L1386='OnSSET_original_NoMG-PV-Diesel'!U1385,'OnSSET_original_NoMG-PV-Diesel'!T1385,"wait")</f>
        <v>9.0703554914621698</v>
      </c>
      <c r="AE1386">
        <f>IF(M1386='OnSSET_original_NoMG-PV-Diesel'!U1385,'OnSSET_original_NoMG-PV-Diesel'!T1385,"wait")</f>
        <v>9.0703554914621698</v>
      </c>
      <c r="AF1386">
        <f>IF(N1386='OnSSET_original_NoMG-PV-Diesel'!AD1385,'OnSSET_original_NoMG-PV-Diesel'!AC1385,"wait")</f>
        <v>9.0703554914621698</v>
      </c>
      <c r="AG1386">
        <f>IF(O1386='OnSSET_original_NoMG-PV-Diesel'!AD1385,'OnSSET_original_NoMG-PV-Diesel'!AC1385,"wait")</f>
        <v>9.0703554914621698</v>
      </c>
      <c r="AH1386">
        <f>IF(P1386='OnSSET_original_NoMG-PV-Diesel'!AD1385,'OnSSET_original_NoMG-PV-Diesel'!AC1385,"wait")</f>
        <v>9.0703554914621698</v>
      </c>
      <c r="AR1386">
        <v>64.959000000000003</v>
      </c>
      <c r="AS1386">
        <v>44.348999999999997</v>
      </c>
      <c r="AT1386">
        <v>5.8999999999999997E-2</v>
      </c>
      <c r="AU1386">
        <v>0.04</v>
      </c>
      <c r="AV1386">
        <v>58863.556859999997</v>
      </c>
      <c r="AW1386">
        <v>0</v>
      </c>
      <c r="AX1386">
        <v>11923.375700000001</v>
      </c>
      <c r="AZ1386">
        <f>SUMIF([1]base!$A$2:$A$169,B1386,[1]base!$V$2:$V$169)</f>
        <v>0</v>
      </c>
      <c r="BA1386">
        <f>SUMIF([2]s1!$A$2:$A$275,B1386,[2]s1!$U$2:$U$275)</f>
        <v>0</v>
      </c>
      <c r="BB1386">
        <f>SUMIF([3]s2!$A$2:$A$115,B1386,[3]s2!$U$2:$U$115)</f>
        <v>0</v>
      </c>
      <c r="BC1386">
        <f>SUMIF([4]s3!$A$2:$A$245,B1386,[4]s3!$U$2:$U$245)</f>
        <v>0</v>
      </c>
      <c r="BD1386">
        <f>SUMIF([5]s4!$A$2:$A$74,B1386,[5]s4!$U$2:$U$74)</f>
        <v>0</v>
      </c>
      <c r="BF1386">
        <f t="shared" si="110"/>
        <v>0</v>
      </c>
      <c r="BG1386">
        <f t="shared" si="111"/>
        <v>0</v>
      </c>
      <c r="BH1386">
        <f t="shared" si="112"/>
        <v>0</v>
      </c>
      <c r="BI1386">
        <f t="shared" si="113"/>
        <v>0</v>
      </c>
      <c r="BJ1386">
        <f t="shared" si="114"/>
        <v>0</v>
      </c>
      <c r="BL1386" t="s">
        <v>114</v>
      </c>
      <c r="BM1386" s="23">
        <v>78747.855890000006</v>
      </c>
      <c r="BN1386" s="23">
        <v>13.62419652</v>
      </c>
      <c r="BP1386" t="s">
        <v>183</v>
      </c>
      <c r="BQ1386" s="23">
        <v>11247.33964</v>
      </c>
      <c r="BR1386" s="23">
        <v>9.0703554910000008</v>
      </c>
      <c r="BT1386" t="s">
        <v>183</v>
      </c>
      <c r="BU1386" s="23">
        <v>11247.33964</v>
      </c>
      <c r="BV1386" s="23">
        <v>9.0703554910000008</v>
      </c>
    </row>
    <row r="1387" spans="1:74" x14ac:dyDescent="0.25">
      <c r="A1387">
        <v>1</v>
      </c>
      <c r="B1387" s="15">
        <v>19246</v>
      </c>
      <c r="C1387" s="15">
        <v>-67.246452700000006</v>
      </c>
      <c r="D1387" s="15">
        <v>-15.8948918</v>
      </c>
      <c r="E1387" s="16">
        <v>0</v>
      </c>
      <c r="F1387" s="19">
        <v>27391.863370263702</v>
      </c>
      <c r="G1387" s="19">
        <v>107.88345751606487</v>
      </c>
      <c r="H1387" s="16" t="str">
        <f>IF(LCOE_SensitivityScenarios!BF1386&gt;'OnSSET_original_NoMG-PV-Diesel'!M1386,'OnSSET_original_NoMG-PV-Diesel'!L1386,LCOE_SensitivityScenarios!BG1386)</f>
        <v>SA_Diesel</v>
      </c>
      <c r="I1387" s="39" t="str">
        <f>IF(LCOE_SensitivityScenarios!BK1386&gt;'OnSSET_original_NoMG-PV-Diesel'!M1386,'OnSSET_original_NoMG-PV-Diesel'!L1386,LCOE_SensitivityScenarios!BL1386)</f>
        <v>SA_Diesel</v>
      </c>
      <c r="J1387" s="39" t="str">
        <f>IF(LCOE_SensitivityScenarios!BP1386&gt;'OnSSET_original_NoMG-PV-Diesel'!M1386,'OnSSET_original_NoMG-PV-Diesel'!L1386,LCOE_SensitivityScenarios!BQ1386)</f>
        <v>SA_Diesel</v>
      </c>
      <c r="K1387" s="38" t="str">
        <f>IF(LCOE_SensitivityScenarios!BU1386&gt;'OnSSET_original_NoMG-PV-Diesel'!V1386,'OnSSET_original_NoMG-PV-Diesel'!U1386,LCOE_SensitivityScenarios!BV1386)</f>
        <v>SA_Diesel</v>
      </c>
      <c r="L1387" s="39" t="str">
        <f>IF(LCOE_SensitivityScenarios!BZ1386&gt;'OnSSET_original_NoMG-PV-Diesel'!V1386,'OnSSET_original_NoMG-PV-Diesel'!U1386,LCOE_SensitivityScenarios!CA1386)</f>
        <v>SA_Diesel</v>
      </c>
      <c r="M1387" s="40" t="str">
        <f>IF(LCOE_SensitivityScenarios!CE1386&gt;'OnSSET_original_NoMG-PV-Diesel'!V1386,'OnSSET_original_NoMG-PV-Diesel'!U1386,LCOE_SensitivityScenarios!CF1386)</f>
        <v>SA_Diesel</v>
      </c>
      <c r="N1387" s="39" t="str">
        <f>IF(LCOE_SensitivityScenarios!CJ1386&gt;'OnSSET_original_NoMG-PV-Diesel'!AE1386,'OnSSET_original_NoMG-PV-Diesel'!AD1386,LCOE_SensitivityScenarios!CK1386)</f>
        <v>SA_Diesel</v>
      </c>
      <c r="O1387" s="39" t="str">
        <f>IF(LCOE_SensitivityScenarios!CO1386&gt;'OnSSET_original_NoMG-PV-Diesel'!AE1386,'OnSSET_original_NoMG-PV-Diesel'!AD1386,LCOE_SensitivityScenarios!CP1386)</f>
        <v>SA_Diesel</v>
      </c>
      <c r="P1387" s="40" t="str">
        <f>IF(LCOE_SensitivityScenarios!CT1386&gt;'OnSSET_original_NoMG-PV-Diesel'!AE1386,'OnSSET_original_NoMG-PV-Diesel'!AD1386,LCOE_SensitivityScenarios!CU1386)</f>
        <v>SA_Diesel</v>
      </c>
      <c r="Q1387" s="38">
        <f>IF(LCOE_SensitivityScenarios!BF1386&gt;'OnSSET_original_NoMG-PV-Diesel'!M1386,'OnSSET_original_NoMG-PV-Diesel'!M1386,LCOE_SensitivityScenarios!BF1386)</f>
        <v>0.53255464742602199</v>
      </c>
      <c r="R1387" s="28">
        <f>MIN('OnSSET_original_NoMG-PV-Diesel'!E1386:I1386,LCOE_SensitivityScenarios!BK1386)</f>
        <v>0.53255464742602199</v>
      </c>
      <c r="S1387" s="28">
        <f>MIN('OnSSET_original_NoMG-PV-Diesel'!E1386:I1386,LCOE_SensitivityScenarios!BP1386)</f>
        <v>0.53255464742602199</v>
      </c>
      <c r="T1387" s="27">
        <f>MIN('OnSSET_original_NoMG-PV-Diesel'!N1386:R1386,LCOE_SensitivityScenarios!BU1386)</f>
        <v>0.39033746036260603</v>
      </c>
      <c r="U1387" s="28">
        <f>MIN('OnSSET_original_NoMG-PV-Diesel'!N1386:R1386,LCOE_SensitivityScenarios!BZ1386)</f>
        <v>0.39033746036260603</v>
      </c>
      <c r="V1387" s="29">
        <f>MIN('OnSSET_original_NoMG-PV-Diesel'!N1386:R1386,LCOE_SensitivityScenarios!CE1386)</f>
        <v>0.39033746036260603</v>
      </c>
      <c r="W1387" s="28">
        <f>MIN('OnSSET_original_NoMG-PV-Diesel'!W1386:AA1386,LCOE_SensitivityScenarios!CJ1386)</f>
        <v>0.205981847502622</v>
      </c>
      <c r="X1387" s="28">
        <f>MIN('OnSSET_original_NoMG-PV-Diesel'!W1386:AA1386,LCOE_SensitivityScenarios!CO1386)</f>
        <v>0.205981847502622</v>
      </c>
      <c r="Y1387" s="29">
        <f>MIN('OnSSET_original_NoMG-PV-Diesel'!W1386:AA1386,LCOE_SensitivityScenarios!CT1386)</f>
        <v>0.205981847502622</v>
      </c>
      <c r="Z1387">
        <f>IF(H1387='OnSSET_original_NoMG-PV-Diesel'!L1386,'OnSSET_original_NoMG-PV-Diesel'!K1386,"wait")</f>
        <v>12.507700169070199</v>
      </c>
      <c r="AA1387">
        <f>IF(I1387='OnSSET_original_NoMG-PV-Diesel'!L1386,'OnSSET_original_NoMG-PV-Diesel'!K1386,"wait")</f>
        <v>12.507700169070199</v>
      </c>
      <c r="AB1387">
        <f>IF(J1387='OnSSET_original_NoMG-PV-Diesel'!L1386,'OnSSET_original_NoMG-PV-Diesel'!K1386,"wait")</f>
        <v>12.507700169070199</v>
      </c>
      <c r="AC1387">
        <f>IF(K1387='OnSSET_original_NoMG-PV-Diesel'!U1386,'OnSSET_original_NoMG-PV-Diesel'!T1386,"wait")</f>
        <v>12.507700169070199</v>
      </c>
      <c r="AD1387">
        <f>IF(L1387='OnSSET_original_NoMG-PV-Diesel'!U1386,'OnSSET_original_NoMG-PV-Diesel'!T1386,"wait")</f>
        <v>12.507700169070199</v>
      </c>
      <c r="AE1387">
        <f>IF(M1387='OnSSET_original_NoMG-PV-Diesel'!U1386,'OnSSET_original_NoMG-PV-Diesel'!T1386,"wait")</f>
        <v>12.507700169070199</v>
      </c>
      <c r="AF1387">
        <f>IF(N1387='OnSSET_original_NoMG-PV-Diesel'!AD1386,'OnSSET_original_NoMG-PV-Diesel'!AC1386,"wait")</f>
        <v>12.507700169070199</v>
      </c>
      <c r="AG1387">
        <f>IF(O1387='OnSSET_original_NoMG-PV-Diesel'!AD1386,'OnSSET_original_NoMG-PV-Diesel'!AC1386,"wait")</f>
        <v>12.507700169070199</v>
      </c>
      <c r="AH1387">
        <f>IF(P1387='OnSSET_original_NoMG-PV-Diesel'!AD1386,'OnSSET_original_NoMG-PV-Diesel'!AC1386,"wait")</f>
        <v>12.507700169070199</v>
      </c>
      <c r="AR1387">
        <v>32.405000000000001</v>
      </c>
      <c r="AS1387">
        <v>32.405000000000001</v>
      </c>
      <c r="AT1387">
        <v>7.1999999999999995E-2</v>
      </c>
      <c r="AU1387">
        <v>6.7000000000000004E-2</v>
      </c>
      <c r="AV1387">
        <v>64251.641689999997</v>
      </c>
      <c r="AW1387">
        <v>0</v>
      </c>
      <c r="AX1387">
        <v>14369.19636</v>
      </c>
      <c r="AZ1387">
        <f>SUMIF([1]base!$A$2:$A$169,B1387,[1]base!$V$2:$V$169)</f>
        <v>0</v>
      </c>
      <c r="BA1387">
        <f>SUMIF([2]s1!$A$2:$A$275,B1387,[2]s1!$U$2:$U$275)</f>
        <v>0</v>
      </c>
      <c r="BB1387">
        <f>SUMIF([3]s2!$A$2:$A$115,B1387,[3]s2!$U$2:$U$115)</f>
        <v>0</v>
      </c>
      <c r="BC1387">
        <f>SUMIF([4]s3!$A$2:$A$245,B1387,[4]s3!$U$2:$U$245)</f>
        <v>0</v>
      </c>
      <c r="BD1387">
        <f>SUMIF([5]s4!$A$2:$A$74,B1387,[5]s4!$U$2:$U$74)</f>
        <v>0</v>
      </c>
      <c r="BF1387">
        <f t="shared" si="110"/>
        <v>0</v>
      </c>
      <c r="BG1387">
        <f t="shared" si="111"/>
        <v>0</v>
      </c>
      <c r="BH1387">
        <f t="shared" si="112"/>
        <v>0</v>
      </c>
      <c r="BI1387">
        <f t="shared" si="113"/>
        <v>0</v>
      </c>
      <c r="BJ1387">
        <f t="shared" si="114"/>
        <v>0</v>
      </c>
      <c r="BL1387" t="s">
        <v>113</v>
      </c>
      <c r="BM1387" s="23">
        <v>15509.68449</v>
      </c>
      <c r="BN1387" s="23">
        <v>12.50770017</v>
      </c>
      <c r="BP1387" t="s">
        <v>183</v>
      </c>
      <c r="BQ1387" s="23">
        <v>15509.68449</v>
      </c>
      <c r="BR1387" s="23">
        <v>12.50770017</v>
      </c>
      <c r="BT1387" t="s">
        <v>183</v>
      </c>
      <c r="BU1387" s="23">
        <v>15509.68449</v>
      </c>
      <c r="BV1387" s="23">
        <v>12.50770017</v>
      </c>
    </row>
    <row r="1388" spans="1:74" x14ac:dyDescent="0.25">
      <c r="A1388">
        <v>1</v>
      </c>
      <c r="B1388" s="15">
        <v>19248</v>
      </c>
      <c r="C1388" s="15">
        <v>-67.229958539999998</v>
      </c>
      <c r="D1388" s="15">
        <v>-16.176401970000001</v>
      </c>
      <c r="E1388" s="16">
        <v>1</v>
      </c>
      <c r="F1388" s="19">
        <v>48942.025808243699</v>
      </c>
      <c r="G1388" s="19">
        <v>141.97422751816453</v>
      </c>
      <c r="H1388" s="16" t="str">
        <f>IF(LCOE_SensitivityScenarios!BF1387&gt;'OnSSET_original_NoMG-PV-Diesel'!M1387,'OnSSET_original_NoMG-PV-Diesel'!L1387,LCOE_SensitivityScenarios!BG1387)</f>
        <v>MG_Hybrid</v>
      </c>
      <c r="I1388" s="39" t="str">
        <f>IF(LCOE_SensitivityScenarios!BK1387&gt;'OnSSET_original_NoMG-PV-Diesel'!M1387,'OnSSET_original_NoMG-PV-Diesel'!L1387,LCOE_SensitivityScenarios!BL1387)</f>
        <v>MG_Hybrid</v>
      </c>
      <c r="J1388" s="39" t="str">
        <f>IF(LCOE_SensitivityScenarios!BP1387&gt;'OnSSET_original_NoMG-PV-Diesel'!M1387,'OnSSET_original_NoMG-PV-Diesel'!L1387,LCOE_SensitivityScenarios!BQ1387)</f>
        <v>SA_PV</v>
      </c>
      <c r="K1388" s="38" t="str">
        <f>IF(LCOE_SensitivityScenarios!BU1387&gt;'OnSSET_original_NoMG-PV-Diesel'!V1387,'OnSSET_original_NoMG-PV-Diesel'!U1387,LCOE_SensitivityScenarios!BV1387)</f>
        <v>SA_Diesel</v>
      </c>
      <c r="L1388" s="39" t="str">
        <f>IF(LCOE_SensitivityScenarios!BZ1387&gt;'OnSSET_original_NoMG-PV-Diesel'!V1387,'OnSSET_original_NoMG-PV-Diesel'!U1387,LCOE_SensitivityScenarios!CA1387)</f>
        <v>SA_Diesel</v>
      </c>
      <c r="M1388" s="40" t="str">
        <f>IF(LCOE_SensitivityScenarios!CE1387&gt;'OnSSET_original_NoMG-PV-Diesel'!V1387,'OnSSET_original_NoMG-PV-Diesel'!U1387,LCOE_SensitivityScenarios!CF1387)</f>
        <v>SA_Diesel</v>
      </c>
      <c r="N1388" s="39" t="str">
        <f>IF(LCOE_SensitivityScenarios!CJ1387&gt;'OnSSET_original_NoMG-PV-Diesel'!AE1387,'OnSSET_original_NoMG-PV-Diesel'!AD1387,LCOE_SensitivityScenarios!CK1387)</f>
        <v>SA_Diesel</v>
      </c>
      <c r="O1388" s="39" t="str">
        <f>IF(LCOE_SensitivityScenarios!CO1387&gt;'OnSSET_original_NoMG-PV-Diesel'!AE1387,'OnSSET_original_NoMG-PV-Diesel'!AD1387,LCOE_SensitivityScenarios!CP1387)</f>
        <v>SA_Diesel</v>
      </c>
      <c r="P1388" s="40" t="str">
        <f>IF(LCOE_SensitivityScenarios!CT1387&gt;'OnSSET_original_NoMG-PV-Diesel'!AE1387,'OnSSET_original_NoMG-PV-Diesel'!AD1387,LCOE_SensitivityScenarios!CU1387)</f>
        <v>SA_Diesel</v>
      </c>
      <c r="Q1388" s="38">
        <f>IF(LCOE_SensitivityScenarios!BF1387&gt;'OnSSET_original_NoMG-PV-Diesel'!M1387,'OnSSET_original_NoMG-PV-Diesel'!M1387,LCOE_SensitivityScenarios!BF1387)</f>
        <v>0.55087825961857062</v>
      </c>
      <c r="R1388" s="28">
        <f>MIN('OnSSET_original_NoMG-PV-Diesel'!E1387:I1387,LCOE_SensitivityScenarios!BK1387)</f>
        <v>0.5139367516265706</v>
      </c>
      <c r="S1388" s="28">
        <f>MIN('OnSSET_original_NoMG-PV-Diesel'!E1387:I1387,LCOE_SensitivityScenarios!BP1387)</f>
        <v>0.55581861734213001</v>
      </c>
      <c r="T1388" s="27">
        <f>MIN('OnSSET_original_NoMG-PV-Diesel'!N1387:R1387,LCOE_SensitivityScenarios!BU1387)</f>
        <v>0.44363299208030998</v>
      </c>
      <c r="U1388" s="28">
        <f>MIN('OnSSET_original_NoMG-PV-Diesel'!N1387:R1387,LCOE_SensitivityScenarios!BZ1387)</f>
        <v>0.44363299208030998</v>
      </c>
      <c r="V1388" s="29">
        <f>MIN('OnSSET_original_NoMG-PV-Diesel'!N1387:R1387,LCOE_SensitivityScenarios!CE1387)</f>
        <v>0.44363299208030998</v>
      </c>
      <c r="W1388" s="28">
        <f>MIN('OnSSET_original_NoMG-PV-Diesel'!W1387:AA1387,LCOE_SensitivityScenarios!CJ1387)</f>
        <v>0.22408221676523901</v>
      </c>
      <c r="X1388" s="28">
        <f>MIN('OnSSET_original_NoMG-PV-Diesel'!W1387:AA1387,LCOE_SensitivityScenarios!CO1387)</f>
        <v>0.22408221676523901</v>
      </c>
      <c r="Y1388" s="29">
        <f>MIN('OnSSET_original_NoMG-PV-Diesel'!W1387:AA1387,LCOE_SensitivityScenarios!CT1387)</f>
        <v>0.22408221676523901</v>
      </c>
      <c r="Z1388">
        <f>VLOOKUP(B1388,[1]base!$A$2:$U$169,21,FALSE)</f>
        <v>13.647</v>
      </c>
      <c r="AA1388">
        <f>VLOOKUP(B1388,[2]s1!$A$2:$T$275,20,FALSE)</f>
        <v>13.647</v>
      </c>
      <c r="AB1388">
        <f>IF(J1388='OnSSET_original_NoMG-PV-Diesel'!L1387,'OnSSET_original_NoMG-PV-Diesel'!K1387,"wait")</f>
        <v>31.252890043578301</v>
      </c>
      <c r="AC1388">
        <f>IF(K1388='OnSSET_original_NoMG-PV-Diesel'!U1387,'OnSSET_original_NoMG-PV-Diesel'!T1387,"wait")</f>
        <v>22.347956990065601</v>
      </c>
      <c r="AD1388">
        <f>IF(L1388='OnSSET_original_NoMG-PV-Diesel'!U1387,'OnSSET_original_NoMG-PV-Diesel'!T1387,"wait")</f>
        <v>22.347956990065601</v>
      </c>
      <c r="AE1388">
        <f>IF(M1388='OnSSET_original_NoMG-PV-Diesel'!U1387,'OnSSET_original_NoMG-PV-Diesel'!T1387,"wait")</f>
        <v>22.347956990065601</v>
      </c>
      <c r="AF1388">
        <f>IF(N1388='OnSSET_original_NoMG-PV-Diesel'!AD1387,'OnSSET_original_NoMG-PV-Diesel'!AC1387,"wait")</f>
        <v>22.347956990065601</v>
      </c>
      <c r="AG1388">
        <f>IF(O1388='OnSSET_original_NoMG-PV-Diesel'!AD1387,'OnSSET_original_NoMG-PV-Diesel'!AC1387,"wait")</f>
        <v>22.347956990065601</v>
      </c>
      <c r="AH1388">
        <f>IF(P1388='OnSSET_original_NoMG-PV-Diesel'!AD1387,'OnSSET_original_NoMG-PV-Diesel'!AC1387,"wait")</f>
        <v>22.347956990065601</v>
      </c>
      <c r="AR1388" s="23">
        <v>43.927</v>
      </c>
      <c r="AS1388" s="23">
        <v>43.927</v>
      </c>
      <c r="AT1388" s="23">
        <v>7.8E-2</v>
      </c>
      <c r="AU1388" s="23">
        <v>7.3999999999999996E-2</v>
      </c>
      <c r="AV1388" s="23">
        <v>89761.406350000005</v>
      </c>
      <c r="AW1388" s="23">
        <v>0</v>
      </c>
      <c r="AX1388" s="23">
        <v>29044.120299999999</v>
      </c>
      <c r="AZ1388">
        <f>SUMIF([1]base!$A$2:$A$169,B1388,[1]base!$V$2:$V$169)</f>
        <v>33491.9</v>
      </c>
      <c r="BA1388">
        <f>SUMIF([2]s1!$A$2:$A$275,B1388,[2]s1!$U$2:$U$275)</f>
        <v>33491.9</v>
      </c>
      <c r="BB1388">
        <f>SUMIF([3]s2!$A$2:$A$115,B1388,[3]s2!$U$2:$U$115)</f>
        <v>0</v>
      </c>
      <c r="BC1388">
        <f>SUMIF([4]s3!$A$2:$A$245,B1388,[4]s3!$U$2:$U$245)</f>
        <v>0</v>
      </c>
      <c r="BD1388">
        <f>SUMIF([5]s4!$A$2:$A$74,B1388,[5]s4!$U$2:$U$74)</f>
        <v>0</v>
      </c>
      <c r="BF1388">
        <f t="shared" si="110"/>
        <v>152297.42665000001</v>
      </c>
      <c r="BG1388">
        <f t="shared" si="111"/>
        <v>152297.42665000001</v>
      </c>
      <c r="BH1388">
        <f t="shared" si="112"/>
        <v>0</v>
      </c>
      <c r="BI1388">
        <f t="shared" si="113"/>
        <v>0</v>
      </c>
      <c r="BJ1388">
        <f t="shared" si="114"/>
        <v>0</v>
      </c>
      <c r="BL1388" t="s">
        <v>114</v>
      </c>
      <c r="BM1388" s="23">
        <v>180641.70449999999</v>
      </c>
      <c r="BN1388" s="23">
        <v>31.25289004</v>
      </c>
      <c r="BP1388" t="s">
        <v>183</v>
      </c>
      <c r="BQ1388" s="23">
        <v>27711.710169999998</v>
      </c>
      <c r="BR1388" s="23">
        <v>22.34795699</v>
      </c>
      <c r="BT1388" t="s">
        <v>183</v>
      </c>
      <c r="BU1388" s="23">
        <v>27711.710169999998</v>
      </c>
      <c r="BV1388" s="23">
        <v>22.34795699</v>
      </c>
    </row>
    <row r="1389" spans="1:74" x14ac:dyDescent="0.25">
      <c r="A1389">
        <v>1</v>
      </c>
      <c r="B1389" s="15">
        <v>19250</v>
      </c>
      <c r="C1389" s="15">
        <v>-67.136151150000003</v>
      </c>
      <c r="D1389" s="15">
        <v>-16.236204799999999</v>
      </c>
      <c r="E1389" s="16">
        <v>1</v>
      </c>
      <c r="F1389" s="19">
        <v>38005.341676969198</v>
      </c>
      <c r="G1389" s="19">
        <v>96.705035038965335</v>
      </c>
      <c r="H1389" s="16" t="str">
        <f>IF(LCOE_SensitivityScenarios!BF1388&gt;'OnSSET_original_NoMG-PV-Diesel'!M1388,'OnSSET_original_NoMG-PV-Diesel'!L1388,LCOE_SensitivityScenarios!BG1388)</f>
        <v>SA_PV</v>
      </c>
      <c r="I1389" s="39" t="str">
        <f>IF(LCOE_SensitivityScenarios!BK1388&gt;'OnSSET_original_NoMG-PV-Diesel'!M1388,'OnSSET_original_NoMG-PV-Diesel'!L1388,LCOE_SensitivityScenarios!BL1388)</f>
        <v>MG_Hybrid</v>
      </c>
      <c r="J1389" s="39" t="str">
        <f>IF(LCOE_SensitivityScenarios!BP1388&gt;'OnSSET_original_NoMG-PV-Diesel'!M1388,'OnSSET_original_NoMG-PV-Diesel'!L1388,LCOE_SensitivityScenarios!BQ1388)</f>
        <v>SA_PV</v>
      </c>
      <c r="K1389" s="38" t="str">
        <f>IF(LCOE_SensitivityScenarios!BU1388&gt;'OnSSET_original_NoMG-PV-Diesel'!V1388,'OnSSET_original_NoMG-PV-Diesel'!U1388,LCOE_SensitivityScenarios!BV1388)</f>
        <v>MG_Hybrid</v>
      </c>
      <c r="L1389" s="39" t="str">
        <f>IF(LCOE_SensitivityScenarios!BZ1388&gt;'OnSSET_original_NoMG-PV-Diesel'!V1388,'OnSSET_original_NoMG-PV-Diesel'!U1388,LCOE_SensitivityScenarios!CA1388)</f>
        <v>MG_Hybrid</v>
      </c>
      <c r="M1389" s="40" t="str">
        <f>IF(LCOE_SensitivityScenarios!CE1388&gt;'OnSSET_original_NoMG-PV-Diesel'!V1388,'OnSSET_original_NoMG-PV-Diesel'!U1388,LCOE_SensitivityScenarios!CF1388)</f>
        <v>MG_Hybrid</v>
      </c>
      <c r="N1389" s="39" t="str">
        <f>IF(LCOE_SensitivityScenarios!CJ1388&gt;'OnSSET_original_NoMG-PV-Diesel'!AE1388,'OnSSET_original_NoMG-PV-Diesel'!AD1388,LCOE_SensitivityScenarios!CK1388)</f>
        <v>SA_Diesel</v>
      </c>
      <c r="O1389" s="39" t="str">
        <f>IF(LCOE_SensitivityScenarios!CO1388&gt;'OnSSET_original_NoMG-PV-Diesel'!AE1388,'OnSSET_original_NoMG-PV-Diesel'!AD1388,LCOE_SensitivityScenarios!CP1388)</f>
        <v>SA_Diesel</v>
      </c>
      <c r="P1389" s="40" t="str">
        <f>IF(LCOE_SensitivityScenarios!CT1388&gt;'OnSSET_original_NoMG-PV-Diesel'!AE1388,'OnSSET_original_NoMG-PV-Diesel'!AD1388,LCOE_SensitivityScenarios!CU1388)</f>
        <v>SA_Diesel</v>
      </c>
      <c r="Q1389" s="38">
        <f>IF(LCOE_SensitivityScenarios!BF1388&gt;'OnSSET_original_NoMG-PV-Diesel'!M1388,'OnSSET_original_NoMG-PV-Diesel'!M1388,LCOE_SensitivityScenarios!BF1388)</f>
        <v>0.50676545812288898</v>
      </c>
      <c r="R1389" s="28">
        <f>MIN('OnSSET_original_NoMG-PV-Diesel'!E1388:I1388,LCOE_SensitivityScenarios!BK1388)</f>
        <v>0.48725910861095079</v>
      </c>
      <c r="S1389" s="28">
        <f>MIN('OnSSET_original_NoMG-PV-Diesel'!E1388:I1388,LCOE_SensitivityScenarios!BP1388)</f>
        <v>0.50676545812288898</v>
      </c>
      <c r="T1389" s="27">
        <f>MIN('OnSSET_original_NoMG-PV-Diesel'!N1388:R1388,LCOE_SensitivityScenarios!BU1388)</f>
        <v>0.46780548315094272</v>
      </c>
      <c r="U1389" s="28">
        <f>MIN('OnSSET_original_NoMG-PV-Diesel'!N1388:R1388,LCOE_SensitivityScenarios!BZ1388)</f>
        <v>0.43086397515894281</v>
      </c>
      <c r="V1389" s="29">
        <f>MIN('OnSSET_original_NoMG-PV-Diesel'!N1388:R1388,LCOE_SensitivityScenarios!CE1388)</f>
        <v>0.50037682910894277</v>
      </c>
      <c r="W1389" s="28">
        <f>MIN('OnSSET_original_NoMG-PV-Diesel'!W1388:AA1388,LCOE_SensitivityScenarios!CJ1388)</f>
        <v>0.25424949886960002</v>
      </c>
      <c r="X1389" s="28">
        <f>MIN('OnSSET_original_NoMG-PV-Diesel'!W1388:AA1388,LCOE_SensitivityScenarios!CO1388)</f>
        <v>0.25424949886960002</v>
      </c>
      <c r="Y1389" s="29">
        <f>MIN('OnSSET_original_NoMG-PV-Diesel'!W1388:AA1388,LCOE_SensitivityScenarios!CT1388)</f>
        <v>0.25424949886960002</v>
      </c>
      <c r="Z1389">
        <f>IF(H1389='OnSSET_original_NoMG-PV-Diesel'!L1388,'OnSSET_original_NoMG-PV-Diesel'!K1388,"wait")</f>
        <v>25.225900489160502</v>
      </c>
      <c r="AA1389">
        <f>VLOOKUP(B1389,[2]s1!$A$2:$T$275,20,FALSE)</f>
        <v>13.647</v>
      </c>
      <c r="AB1389">
        <f>IF(J1389='OnSSET_original_NoMG-PV-Diesel'!L1388,'OnSSET_original_NoMG-PV-Diesel'!K1388,"wait")</f>
        <v>25.225900489160502</v>
      </c>
      <c r="AC1389">
        <f>VLOOKUP(B1389,[4]s3!$A$2:$T$275,20,FALSE)</f>
        <v>12.367000000000001</v>
      </c>
      <c r="AD1389" t="str">
        <f>IF(L1389='OnSSET_original_NoMG-PV-Diesel'!U1388,'OnSSET_original_NoMG-PV-Diesel'!T1388,"wait")</f>
        <v>wait</v>
      </c>
      <c r="AE1389" t="str">
        <f>IF(M1389='OnSSET_original_NoMG-PV-Diesel'!U1388,'OnSSET_original_NoMG-PV-Diesel'!T1388,"wait")</f>
        <v>wait</v>
      </c>
      <c r="AF1389">
        <f>IF(N1389='OnSSET_original_NoMG-PV-Diesel'!AD1388,'OnSSET_original_NoMG-PV-Diesel'!AC1388,"wait")</f>
        <v>17.354037295419701</v>
      </c>
      <c r="AG1389">
        <f>IF(O1389='OnSSET_original_NoMG-PV-Diesel'!AD1388,'OnSSET_original_NoMG-PV-Diesel'!AC1388,"wait")</f>
        <v>17.354037295419701</v>
      </c>
      <c r="AH1389">
        <f>IF(P1389='OnSSET_original_NoMG-PV-Diesel'!AD1388,'OnSSET_original_NoMG-PV-Diesel'!AC1388,"wait")</f>
        <v>17.354037295419701</v>
      </c>
      <c r="AR1389">
        <v>56.424999999999997</v>
      </c>
      <c r="AS1389">
        <v>42.86</v>
      </c>
      <c r="AT1389">
        <v>0.33899999999999902</v>
      </c>
      <c r="AU1389">
        <v>0.34399999999999997</v>
      </c>
      <c r="AV1389">
        <v>64251.641689999997</v>
      </c>
      <c r="AW1389">
        <v>0</v>
      </c>
      <c r="AX1389">
        <v>14369.19636</v>
      </c>
      <c r="AZ1389">
        <f>SUMIF([1]base!$A$2:$A$169,B1389,[1]base!$V$2:$V$169)</f>
        <v>0</v>
      </c>
      <c r="BA1389">
        <f>SUMIF([2]s1!$A$2:$A$275,B1389,[2]s1!$U$2:$U$275)</f>
        <v>33491.9</v>
      </c>
      <c r="BB1389">
        <f>SUMIF([3]s2!$A$2:$A$115,B1389,[3]s2!$U$2:$U$115)</f>
        <v>0</v>
      </c>
      <c r="BC1389">
        <f>SUMIF([4]s3!$A$2:$A$245,B1389,[4]s3!$U$2:$U$245)</f>
        <v>18899.52</v>
      </c>
      <c r="BD1389">
        <f>SUMIF([5]s4!$A$2:$A$74,B1389,[5]s4!$U$2:$U$74)</f>
        <v>0</v>
      </c>
      <c r="BF1389">
        <f t="shared" si="110"/>
        <v>0</v>
      </c>
      <c r="BG1389">
        <f t="shared" si="111"/>
        <v>112112.73804999999</v>
      </c>
      <c r="BH1389">
        <f t="shared" si="112"/>
        <v>0</v>
      </c>
      <c r="BI1389">
        <f t="shared" si="113"/>
        <v>97520.358049999995</v>
      </c>
      <c r="BJ1389">
        <f t="shared" si="114"/>
        <v>0</v>
      </c>
      <c r="BL1389" t="s">
        <v>114</v>
      </c>
      <c r="BM1389" s="23">
        <v>127895.3155</v>
      </c>
      <c r="BN1389" s="23">
        <v>25.225900490000001</v>
      </c>
      <c r="BP1389" t="s">
        <v>186</v>
      </c>
      <c r="BQ1389" s="23">
        <v>127895.3155</v>
      </c>
      <c r="BR1389" s="23">
        <v>25.225900490000001</v>
      </c>
      <c r="BT1389" t="s">
        <v>183</v>
      </c>
      <c r="BU1389" s="23">
        <v>21519.195329999999</v>
      </c>
      <c r="BV1389" s="23">
        <v>17.354037300000002</v>
      </c>
    </row>
    <row r="1390" spans="1:74" x14ac:dyDescent="0.25">
      <c r="A1390">
        <v>1</v>
      </c>
      <c r="B1390" s="15">
        <v>19260</v>
      </c>
      <c r="C1390" s="15">
        <v>-67.300069469999997</v>
      </c>
      <c r="D1390" s="15">
        <v>-16.29129416</v>
      </c>
      <c r="E1390" s="16">
        <v>1</v>
      </c>
      <c r="F1390" s="19">
        <v>50013.313581945396</v>
      </c>
      <c r="G1390" s="19">
        <v>68.873673068160116</v>
      </c>
      <c r="H1390" s="16" t="str">
        <f>IF(LCOE_SensitivityScenarios!BF1389&gt;'OnSSET_original_NoMG-PV-Diesel'!M1389,'OnSSET_original_NoMG-PV-Diesel'!L1389,LCOE_SensitivityScenarios!BG1389)</f>
        <v>SA_PV</v>
      </c>
      <c r="I1390" s="39" t="str">
        <f>IF(LCOE_SensitivityScenarios!BK1389&gt;'OnSSET_original_NoMG-PV-Diesel'!M1389,'OnSSET_original_NoMG-PV-Diesel'!L1389,LCOE_SensitivityScenarios!BL1389)</f>
        <v>SA_PV</v>
      </c>
      <c r="J1390" s="39" t="str">
        <f>IF(LCOE_SensitivityScenarios!BP1389&gt;'OnSSET_original_NoMG-PV-Diesel'!M1389,'OnSSET_original_NoMG-PV-Diesel'!L1389,LCOE_SensitivityScenarios!BQ1389)</f>
        <v>SA_PV</v>
      </c>
      <c r="K1390" s="38" t="str">
        <f>IF(LCOE_SensitivityScenarios!BU1389&gt;'OnSSET_original_NoMG-PV-Diesel'!V1389,'OnSSET_original_NoMG-PV-Diesel'!U1389,LCOE_SensitivityScenarios!BV1389)</f>
        <v>SA_PV</v>
      </c>
      <c r="L1390" s="39" t="str">
        <f>IF(LCOE_SensitivityScenarios!BZ1389&gt;'OnSSET_original_NoMG-PV-Diesel'!V1389,'OnSSET_original_NoMG-PV-Diesel'!U1389,LCOE_SensitivityScenarios!CA1389)</f>
        <v>MG_Hybrid</v>
      </c>
      <c r="M1390" s="40" t="str">
        <f>IF(LCOE_SensitivityScenarios!CE1389&gt;'OnSSET_original_NoMG-PV-Diesel'!V1389,'OnSSET_original_NoMG-PV-Diesel'!U1389,LCOE_SensitivityScenarios!CF1389)</f>
        <v>SA_PV</v>
      </c>
      <c r="N1390" s="39" t="str">
        <f>IF(LCOE_SensitivityScenarios!CJ1389&gt;'OnSSET_original_NoMG-PV-Diesel'!AE1389,'OnSSET_original_NoMG-PV-Diesel'!AD1389,LCOE_SensitivityScenarios!CK1389)</f>
        <v>SA_Diesel</v>
      </c>
      <c r="O1390" s="39" t="str">
        <f>IF(LCOE_SensitivityScenarios!CO1389&gt;'OnSSET_original_NoMG-PV-Diesel'!AE1389,'OnSSET_original_NoMG-PV-Diesel'!AD1389,LCOE_SensitivityScenarios!CP1389)</f>
        <v>SA_Diesel</v>
      </c>
      <c r="P1390" s="40" t="str">
        <f>IF(LCOE_SensitivityScenarios!CT1389&gt;'OnSSET_original_NoMG-PV-Diesel'!AE1389,'OnSSET_original_NoMG-PV-Diesel'!AD1389,LCOE_SensitivityScenarios!CU1389)</f>
        <v>SA_Diesel</v>
      </c>
      <c r="Q1390" s="38">
        <f>IF(LCOE_SensitivityScenarios!BF1389&gt;'OnSSET_original_NoMG-PV-Diesel'!M1389,'OnSSET_original_NoMG-PV-Diesel'!M1389,LCOE_SensitivityScenarios!BF1389)</f>
        <v>0.52220539642295105</v>
      </c>
      <c r="R1390" s="28">
        <f>MIN('OnSSET_original_NoMG-PV-Diesel'!E1389:I1389,LCOE_SensitivityScenarios!BK1389)</f>
        <v>0.52220539642295105</v>
      </c>
      <c r="S1390" s="28">
        <f>MIN('OnSSET_original_NoMG-PV-Diesel'!E1389:I1389,LCOE_SensitivityScenarios!BP1389)</f>
        <v>0.52220539642295105</v>
      </c>
      <c r="T1390" s="27">
        <f>MIN('OnSSET_original_NoMG-PV-Diesel'!N1389:R1389,LCOE_SensitivityScenarios!BU1389)</f>
        <v>0.52220539642295105</v>
      </c>
      <c r="U1390" s="28">
        <f>MIN('OnSSET_original_NoMG-PV-Diesel'!N1389:R1389,LCOE_SensitivityScenarios!BZ1389)</f>
        <v>0.49871195856644945</v>
      </c>
      <c r="V1390" s="29">
        <f>MIN('OnSSET_original_NoMG-PV-Diesel'!N1389:R1389,LCOE_SensitivityScenarios!CE1389)</f>
        <v>0.52220539642295105</v>
      </c>
      <c r="W1390" s="28">
        <f>MIN('OnSSET_original_NoMG-PV-Diesel'!W1389:AA1389,LCOE_SensitivityScenarios!CJ1389)</f>
        <v>0.27234986813221601</v>
      </c>
      <c r="X1390" s="28">
        <f>MIN('OnSSET_original_NoMG-PV-Diesel'!W1389:AA1389,LCOE_SensitivityScenarios!CO1389)</f>
        <v>0.27234986813221601</v>
      </c>
      <c r="Y1390" s="29">
        <f>MIN('OnSSET_original_NoMG-PV-Diesel'!W1389:AA1389,LCOE_SensitivityScenarios!CT1389)</f>
        <v>0.27234986813221601</v>
      </c>
      <c r="Z1390">
        <f>IF(H1390='OnSSET_original_NoMG-PV-Diesel'!L1389,'OnSSET_original_NoMG-PV-Diesel'!K1389,"wait")</f>
        <v>30.0055877021511</v>
      </c>
      <c r="AA1390">
        <f>IF(I1390='OnSSET_original_NoMG-PV-Diesel'!L1389,'OnSSET_original_NoMG-PV-Diesel'!K1389,"wait")</f>
        <v>30.0055877021511</v>
      </c>
      <c r="AB1390">
        <f>IF(J1390='OnSSET_original_NoMG-PV-Diesel'!L1389,'OnSSET_original_NoMG-PV-Diesel'!K1389,"wait")</f>
        <v>30.0055877021511</v>
      </c>
      <c r="AC1390">
        <f>IF(K1390='OnSSET_original_NoMG-PV-Diesel'!U1389,'OnSSET_original_NoMG-PV-Diesel'!T1389,"wait")</f>
        <v>30.0055877021511</v>
      </c>
      <c r="AD1390" t="str">
        <f>IF(L1390='OnSSET_original_NoMG-PV-Diesel'!U1389,'OnSSET_original_NoMG-PV-Diesel'!T1389,"wait")</f>
        <v>wait</v>
      </c>
      <c r="AE1390">
        <f>IF(M1390='OnSSET_original_NoMG-PV-Diesel'!U1389,'OnSSET_original_NoMG-PV-Diesel'!T1389,"wait")</f>
        <v>30.0055877021511</v>
      </c>
      <c r="AF1390">
        <f>IF(N1390='OnSSET_original_NoMG-PV-Diesel'!AD1389,'OnSSET_original_NoMG-PV-Diesel'!AC1389,"wait")</f>
        <v>22.837129489472801</v>
      </c>
      <c r="AG1390">
        <f>IF(O1390='OnSSET_original_NoMG-PV-Diesel'!AD1389,'OnSSET_original_NoMG-PV-Diesel'!AC1389,"wait")</f>
        <v>22.837129489472801</v>
      </c>
      <c r="AH1390">
        <f>IF(P1390='OnSSET_original_NoMG-PV-Diesel'!AD1389,'OnSSET_original_NoMG-PV-Diesel'!AC1389,"wait")</f>
        <v>22.837129489472801</v>
      </c>
      <c r="AR1390">
        <v>46.113999999999997</v>
      </c>
      <c r="AS1390">
        <v>30.134</v>
      </c>
      <c r="AT1390">
        <v>5.7000000000000002E-2</v>
      </c>
      <c r="AU1390">
        <v>4.2999999999999997E-2</v>
      </c>
      <c r="AV1390">
        <v>95244.517120000004</v>
      </c>
      <c r="AW1390">
        <v>0</v>
      </c>
      <c r="AX1390">
        <v>32865.715080000002</v>
      </c>
      <c r="AZ1390">
        <f>SUMIF([1]base!$A$2:$A$169,B1390,[1]base!$V$2:$V$169)</f>
        <v>0</v>
      </c>
      <c r="BA1390">
        <f>SUMIF([2]s1!$A$2:$A$275,B1390,[2]s1!$U$2:$U$275)</f>
        <v>0</v>
      </c>
      <c r="BB1390">
        <f>SUMIF([3]s2!$A$2:$A$115,B1390,[3]s2!$U$2:$U$115)</f>
        <v>0</v>
      </c>
      <c r="BC1390">
        <f>SUMIF([4]s3!$A$2:$A$245,B1390,[4]s3!$U$2:$U$245)</f>
        <v>0</v>
      </c>
      <c r="BD1390">
        <f>SUMIF([5]s4!$A$2:$A$74,B1390,[5]s4!$U$2:$U$74)</f>
        <v>0</v>
      </c>
      <c r="BF1390">
        <f t="shared" si="110"/>
        <v>0</v>
      </c>
      <c r="BG1390">
        <f t="shared" si="111"/>
        <v>0</v>
      </c>
      <c r="BH1390">
        <f t="shared" si="112"/>
        <v>0</v>
      </c>
      <c r="BI1390">
        <f t="shared" si="113"/>
        <v>0</v>
      </c>
      <c r="BJ1390">
        <f t="shared" si="114"/>
        <v>0</v>
      </c>
      <c r="BL1390" t="s">
        <v>114</v>
      </c>
      <c r="BM1390" s="23">
        <v>173432.29689999999</v>
      </c>
      <c r="BN1390" s="23">
        <v>30.0055877</v>
      </c>
      <c r="BP1390" t="s">
        <v>186</v>
      </c>
      <c r="BQ1390" s="23">
        <v>173432.29689999999</v>
      </c>
      <c r="BR1390" s="23">
        <v>30.0055877</v>
      </c>
      <c r="BT1390" t="s">
        <v>183</v>
      </c>
      <c r="BU1390" s="23">
        <v>28318.289400000001</v>
      </c>
      <c r="BV1390" s="23">
        <v>22.837129489999999</v>
      </c>
    </row>
    <row r="1391" spans="1:74" x14ac:dyDescent="0.25">
      <c r="A1391">
        <v>1</v>
      </c>
      <c r="B1391" s="15">
        <v>19271</v>
      </c>
      <c r="C1391" s="15">
        <v>-67.252110549999998</v>
      </c>
      <c r="D1391" s="15">
        <v>-16.279894389999999</v>
      </c>
      <c r="E1391" s="16">
        <v>1</v>
      </c>
      <c r="F1391" s="19">
        <v>17290.917634579699</v>
      </c>
      <c r="G1391" s="19">
        <v>51.362233798416476</v>
      </c>
      <c r="H1391" s="16" t="str">
        <f>IF(LCOE_SensitivityScenarios!BF1390&gt;'OnSSET_original_NoMG-PV-Diesel'!M1390,'OnSSET_original_NoMG-PV-Diesel'!L1390,LCOE_SensitivityScenarios!BG1390)</f>
        <v>SA_PV</v>
      </c>
      <c r="I1391" s="39" t="str">
        <f>IF(LCOE_SensitivityScenarios!BK1390&gt;'OnSSET_original_NoMG-PV-Diesel'!M1390,'OnSSET_original_NoMG-PV-Diesel'!L1390,LCOE_SensitivityScenarios!BL1390)</f>
        <v>SA_PV</v>
      </c>
      <c r="J1391" s="39" t="str">
        <f>IF(LCOE_SensitivityScenarios!BP1390&gt;'OnSSET_original_NoMG-PV-Diesel'!M1390,'OnSSET_original_NoMG-PV-Diesel'!L1390,LCOE_SensitivityScenarios!BQ1390)</f>
        <v>SA_PV</v>
      </c>
      <c r="K1391" s="38" t="str">
        <f>IF(LCOE_SensitivityScenarios!BU1390&gt;'OnSSET_original_NoMG-PV-Diesel'!V1390,'OnSSET_original_NoMG-PV-Diesel'!U1390,LCOE_SensitivityScenarios!BV1390)</f>
        <v>SA_Diesel</v>
      </c>
      <c r="L1391" s="39" t="str">
        <f>IF(LCOE_SensitivityScenarios!BZ1390&gt;'OnSSET_original_NoMG-PV-Diesel'!V1390,'OnSSET_original_NoMG-PV-Diesel'!U1390,LCOE_SensitivityScenarios!CA1390)</f>
        <v>SA_Diesel</v>
      </c>
      <c r="M1391" s="40" t="str">
        <f>IF(LCOE_SensitivityScenarios!CE1390&gt;'OnSSET_original_NoMG-PV-Diesel'!V1390,'OnSSET_original_NoMG-PV-Diesel'!U1390,LCOE_SensitivityScenarios!CF1390)</f>
        <v>SA_Diesel</v>
      </c>
      <c r="N1391" s="39" t="str">
        <f>IF(LCOE_SensitivityScenarios!CJ1390&gt;'OnSSET_original_NoMG-PV-Diesel'!AE1390,'OnSSET_original_NoMG-PV-Diesel'!AD1390,LCOE_SensitivityScenarios!CK1390)</f>
        <v>SA_Diesel</v>
      </c>
      <c r="O1391" s="39" t="str">
        <f>IF(LCOE_SensitivityScenarios!CO1390&gt;'OnSSET_original_NoMG-PV-Diesel'!AE1390,'OnSSET_original_NoMG-PV-Diesel'!AD1390,LCOE_SensitivityScenarios!CP1390)</f>
        <v>SA_Diesel</v>
      </c>
      <c r="P1391" s="40" t="str">
        <f>IF(LCOE_SensitivityScenarios!CT1390&gt;'OnSSET_original_NoMG-PV-Diesel'!AE1390,'OnSSET_original_NoMG-PV-Diesel'!AD1390,LCOE_SensitivityScenarios!CU1390)</f>
        <v>SA_Diesel</v>
      </c>
      <c r="Q1391" s="38">
        <f>IF(LCOE_SensitivityScenarios!BF1390&gt;'OnSSET_original_NoMG-PV-Diesel'!M1390,'OnSSET_original_NoMG-PV-Diesel'!M1390,LCOE_SensitivityScenarios!BF1390)</f>
        <v>0.47260466679538499</v>
      </c>
      <c r="R1391" s="28">
        <f>MIN('OnSSET_original_NoMG-PV-Diesel'!E1390:I1390,LCOE_SensitivityScenarios!BK1390)</f>
        <v>0.47260466679538499</v>
      </c>
      <c r="S1391" s="28">
        <f>MIN('OnSSET_original_NoMG-PV-Diesel'!E1390:I1390,LCOE_SensitivityScenarios!BP1390)</f>
        <v>0.47260466679538499</v>
      </c>
      <c r="T1391" s="27">
        <f>MIN('OnSSET_original_NoMG-PV-Diesel'!N1390:R1390,LCOE_SensitivityScenarios!BU1390)</f>
        <v>0.46139816931954503</v>
      </c>
      <c r="U1391" s="28">
        <f>MIN('OnSSET_original_NoMG-PV-Diesel'!N1390:R1390,LCOE_SensitivityScenarios!BZ1390)</f>
        <v>0.46139816931954503</v>
      </c>
      <c r="V1391" s="29">
        <f>MIN('OnSSET_original_NoMG-PV-Diesel'!N1390:R1390,LCOE_SensitivityScenarios!CE1390)</f>
        <v>0.46139816931954503</v>
      </c>
      <c r="W1391" s="28">
        <f>MIN('OnSSET_original_NoMG-PV-Diesel'!W1390:AA1390,LCOE_SensitivityScenarios!CJ1390)</f>
        <v>0.23011567318611101</v>
      </c>
      <c r="X1391" s="28">
        <f>MIN('OnSSET_original_NoMG-PV-Diesel'!W1390:AA1390,LCOE_SensitivityScenarios!CO1390)</f>
        <v>0.23011567318611101</v>
      </c>
      <c r="Y1391" s="29">
        <f>MIN('OnSSET_original_NoMG-PV-Diesel'!W1390:AA1390,LCOE_SensitivityScenarios!CT1390)</f>
        <v>0.23011567318611101</v>
      </c>
      <c r="Z1391">
        <f>IF(H1391='OnSSET_original_NoMG-PV-Diesel'!L1390,'OnSSET_original_NoMG-PV-Diesel'!K1390,"wait")</f>
        <v>10.703136883057701</v>
      </c>
      <c r="AA1391">
        <f>IF(I1391='OnSSET_original_NoMG-PV-Diesel'!L1390,'OnSSET_original_NoMG-PV-Diesel'!K1390,"wait")</f>
        <v>10.703136883057701</v>
      </c>
      <c r="AB1391">
        <f>IF(J1391='OnSSET_original_NoMG-PV-Diesel'!L1390,'OnSSET_original_NoMG-PV-Diesel'!K1390,"wait")</f>
        <v>10.703136883057701</v>
      </c>
      <c r="AC1391">
        <f>IF(K1391='OnSSET_original_NoMG-PV-Diesel'!U1390,'OnSSET_original_NoMG-PV-Diesel'!T1390,"wait")</f>
        <v>7.8953961801734103</v>
      </c>
      <c r="AD1391">
        <f>IF(L1391='OnSSET_original_NoMG-PV-Diesel'!U1390,'OnSSET_original_NoMG-PV-Diesel'!T1390,"wait")</f>
        <v>7.8953961801734103</v>
      </c>
      <c r="AE1391">
        <f>IF(M1391='OnSSET_original_NoMG-PV-Diesel'!U1390,'OnSSET_original_NoMG-PV-Diesel'!T1390,"wait")</f>
        <v>7.8953961801734103</v>
      </c>
      <c r="AF1391">
        <f>IF(N1391='OnSSET_original_NoMG-PV-Diesel'!AD1390,'OnSSET_original_NoMG-PV-Diesel'!AC1390,"wait")</f>
        <v>7.8953961801734103</v>
      </c>
      <c r="AG1391">
        <f>IF(O1391='OnSSET_original_NoMG-PV-Diesel'!AD1390,'OnSSET_original_NoMG-PV-Diesel'!AC1390,"wait")</f>
        <v>7.8953961801734103</v>
      </c>
      <c r="AH1391">
        <f>IF(P1391='OnSSET_original_NoMG-PV-Diesel'!AD1390,'OnSSET_original_NoMG-PV-Diesel'!AC1390,"wait")</f>
        <v>7.8953961801734103</v>
      </c>
      <c r="AR1391">
        <v>49.088000000000001</v>
      </c>
      <c r="AS1391">
        <v>32.997999999999998</v>
      </c>
      <c r="AT1391">
        <v>0.90300000000000002</v>
      </c>
      <c r="AU1391">
        <v>0.745</v>
      </c>
      <c r="AV1391">
        <v>44195.29262</v>
      </c>
      <c r="AW1391">
        <v>0</v>
      </c>
      <c r="AX1391">
        <v>6420.2792250000002</v>
      </c>
      <c r="AZ1391">
        <f>SUMIF([1]base!$A$2:$A$169,B1391,[1]base!$V$2:$V$169)</f>
        <v>0</v>
      </c>
      <c r="BA1391">
        <f>SUMIF([2]s1!$A$2:$A$275,B1391,[2]s1!$U$2:$U$275)</f>
        <v>0</v>
      </c>
      <c r="BB1391">
        <f>SUMIF([3]s2!$A$2:$A$115,B1391,[3]s2!$U$2:$U$115)</f>
        <v>0</v>
      </c>
      <c r="BC1391">
        <f>SUMIF([4]s3!$A$2:$A$245,B1391,[4]s3!$U$2:$U$245)</f>
        <v>0</v>
      </c>
      <c r="BD1391">
        <f>SUMIF([5]s4!$A$2:$A$74,B1391,[5]s4!$U$2:$U$74)</f>
        <v>0</v>
      </c>
      <c r="BF1391">
        <f t="shared" si="110"/>
        <v>0</v>
      </c>
      <c r="BG1391">
        <f t="shared" si="111"/>
        <v>0</v>
      </c>
      <c r="BH1391">
        <f t="shared" si="112"/>
        <v>0</v>
      </c>
      <c r="BI1391">
        <f t="shared" si="113"/>
        <v>0</v>
      </c>
      <c r="BJ1391">
        <f t="shared" si="114"/>
        <v>0</v>
      </c>
      <c r="BL1391" t="s">
        <v>114</v>
      </c>
      <c r="BM1391" s="23">
        <v>54264.904000000002</v>
      </c>
      <c r="BN1391" s="23">
        <v>10.703136880000001</v>
      </c>
      <c r="BP1391" t="s">
        <v>183</v>
      </c>
      <c r="BQ1391" s="23">
        <v>9790.3772910000007</v>
      </c>
      <c r="BR1391" s="23">
        <v>7.8953961799999997</v>
      </c>
      <c r="BT1391" t="s">
        <v>183</v>
      </c>
      <c r="BU1391" s="23">
        <v>9790.3772910000007</v>
      </c>
      <c r="BV1391" s="23">
        <v>7.8953961799999997</v>
      </c>
    </row>
    <row r="1392" spans="1:74" s="81" customFormat="1" x14ac:dyDescent="0.25">
      <c r="E1392" s="17"/>
      <c r="F1392" s="82"/>
      <c r="G1392" s="82"/>
      <c r="H1392" s="17"/>
      <c r="I1392" s="17"/>
      <c r="J1392" s="17"/>
      <c r="K1392" s="17"/>
      <c r="L1392" s="17"/>
      <c r="M1392" s="17"/>
      <c r="N1392" s="17"/>
      <c r="O1392" s="17"/>
      <c r="P1392" s="17"/>
    </row>
    <row r="1393" spans="5:16" s="81" customFormat="1" x14ac:dyDescent="0.25">
      <c r="E1393" s="17"/>
      <c r="F1393" s="82"/>
      <c r="G1393" s="82"/>
      <c r="H1393" s="17"/>
      <c r="I1393" s="17"/>
      <c r="J1393" s="17"/>
      <c r="K1393" s="17"/>
      <c r="L1393" s="17"/>
      <c r="M1393" s="17"/>
      <c r="N1393" s="17"/>
      <c r="O1393" s="17"/>
      <c r="P1393" s="17"/>
    </row>
    <row r="1394" spans="5:16" s="81" customFormat="1" x14ac:dyDescent="0.25">
      <c r="E1394" s="17"/>
      <c r="F1394" s="82"/>
      <c r="G1394" s="82"/>
      <c r="H1394" s="17"/>
      <c r="I1394" s="17"/>
      <c r="J1394" s="17"/>
      <c r="K1394" s="17"/>
      <c r="L1394" s="17"/>
      <c r="M1394" s="17"/>
      <c r="N1394" s="17"/>
      <c r="O1394" s="17"/>
      <c r="P1394" s="17"/>
    </row>
    <row r="1395" spans="5:16" s="81" customFormat="1" x14ac:dyDescent="0.25">
      <c r="E1395" s="17"/>
      <c r="F1395" s="82"/>
      <c r="G1395" s="82"/>
      <c r="H1395" s="17"/>
      <c r="I1395" s="17"/>
      <c r="J1395" s="17"/>
      <c r="K1395" s="17"/>
      <c r="L1395" s="17"/>
      <c r="M1395" s="17"/>
      <c r="N1395" s="17"/>
      <c r="O1395" s="17"/>
      <c r="P1395" s="17"/>
    </row>
    <row r="1396" spans="5:16" s="81" customFormat="1" x14ac:dyDescent="0.25">
      <c r="E1396" s="17"/>
      <c r="F1396" s="82"/>
      <c r="G1396" s="82"/>
      <c r="H1396" s="17"/>
      <c r="I1396" s="17"/>
      <c r="J1396" s="17"/>
      <c r="K1396" s="17"/>
      <c r="L1396" s="17"/>
      <c r="M1396" s="17"/>
      <c r="N1396" s="17"/>
      <c r="O1396" s="17"/>
      <c r="P1396" s="17"/>
    </row>
    <row r="1397" spans="5:16" s="81" customFormat="1" x14ac:dyDescent="0.25">
      <c r="E1397" s="17"/>
      <c r="F1397" s="82"/>
      <c r="G1397" s="82"/>
      <c r="H1397" s="17"/>
      <c r="I1397" s="17"/>
      <c r="J1397" s="17"/>
      <c r="K1397" s="17"/>
      <c r="L1397" s="17"/>
      <c r="M1397" s="17"/>
      <c r="N1397" s="17"/>
      <c r="O1397" s="17"/>
      <c r="P1397" s="17"/>
    </row>
    <row r="1398" spans="5:16" s="81" customFormat="1" x14ac:dyDescent="0.25">
      <c r="E1398" s="17"/>
      <c r="F1398" s="82"/>
      <c r="G1398" s="82"/>
      <c r="H1398" s="17"/>
      <c r="I1398" s="17"/>
      <c r="J1398" s="17"/>
      <c r="K1398" s="17"/>
      <c r="L1398" s="17"/>
      <c r="M1398" s="17"/>
      <c r="N1398" s="17"/>
      <c r="O1398" s="17"/>
      <c r="P1398" s="17"/>
    </row>
    <row r="1399" spans="5:16" s="81" customFormat="1" x14ac:dyDescent="0.25">
      <c r="E1399" s="17"/>
      <c r="F1399" s="82"/>
      <c r="G1399" s="82"/>
      <c r="H1399" s="17"/>
      <c r="I1399" s="17"/>
      <c r="J1399" s="17"/>
      <c r="K1399" s="17"/>
      <c r="L1399" s="17"/>
      <c r="M1399" s="17"/>
      <c r="N1399" s="17"/>
      <c r="O1399" s="17"/>
      <c r="P1399" s="17"/>
    </row>
    <row r="1400" spans="5:16" s="81" customFormat="1" x14ac:dyDescent="0.25">
      <c r="E1400" s="17"/>
      <c r="F1400" s="82"/>
      <c r="G1400" s="82"/>
      <c r="H1400" s="17"/>
      <c r="I1400" s="17"/>
      <c r="J1400" s="17"/>
      <c r="K1400" s="17"/>
      <c r="L1400" s="17"/>
      <c r="M1400" s="17"/>
      <c r="N1400" s="17"/>
      <c r="O1400" s="17"/>
      <c r="P1400" s="17"/>
    </row>
    <row r="1401" spans="5:16" s="81" customFormat="1" x14ac:dyDescent="0.25">
      <c r="E1401" s="17"/>
      <c r="F1401" s="82"/>
      <c r="G1401" s="82"/>
      <c r="H1401" s="17"/>
      <c r="I1401" s="17"/>
      <c r="J1401" s="17"/>
      <c r="K1401" s="17"/>
      <c r="L1401" s="17"/>
      <c r="M1401" s="17"/>
      <c r="N1401" s="17"/>
      <c r="O1401" s="17"/>
      <c r="P1401" s="17"/>
    </row>
  </sheetData>
  <autoFilter ref="A3:AU1426"/>
  <mergeCells count="22">
    <mergeCell ref="BT2:BV2"/>
    <mergeCell ref="BL1:BV1"/>
    <mergeCell ref="AZ1:BD2"/>
    <mergeCell ref="BF1:BJ2"/>
    <mergeCell ref="BL2:BN2"/>
    <mergeCell ref="BP2:BR2"/>
    <mergeCell ref="H1:P1"/>
    <mergeCell ref="Q1:Y1"/>
    <mergeCell ref="Z1:AH1"/>
    <mergeCell ref="Z2:AB2"/>
    <mergeCell ref="AC2:AE2"/>
    <mergeCell ref="AF2:AH2"/>
    <mergeCell ref="H2:J2"/>
    <mergeCell ref="K2:M2"/>
    <mergeCell ref="N2:P2"/>
    <mergeCell ref="Q2:S2"/>
    <mergeCell ref="T2:V2"/>
    <mergeCell ref="AI1:AQ1"/>
    <mergeCell ref="AI2:AK2"/>
    <mergeCell ref="AL2:AN2"/>
    <mergeCell ref="AO2:AQ2"/>
    <mergeCell ref="W2:Y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R62"/>
  <sheetViews>
    <sheetView tabSelected="1" zoomScale="85" zoomScaleNormal="85" workbookViewId="0">
      <selection activeCell="M59" sqref="M59"/>
    </sheetView>
  </sheetViews>
  <sheetFormatPr defaultRowHeight="15" x14ac:dyDescent="0.25"/>
  <cols>
    <col min="1" max="1" width="16.85546875" customWidth="1"/>
    <col min="2" max="2" width="19.85546875" bestFit="1" customWidth="1"/>
    <col min="3" max="3" width="12.140625" bestFit="1" customWidth="1"/>
    <col min="4" max="4" width="11.42578125" bestFit="1" customWidth="1"/>
    <col min="5" max="5" width="12.140625" bestFit="1" customWidth="1"/>
    <col min="6" max="6" width="11.42578125" bestFit="1" customWidth="1"/>
    <col min="7" max="7" width="12" bestFit="1" customWidth="1"/>
  </cols>
  <sheetData>
    <row r="1" spans="1:18" x14ac:dyDescent="0.25">
      <c r="A1" s="46" t="s">
        <v>166</v>
      </c>
      <c r="B1" s="46"/>
      <c r="R1" s="46"/>
    </row>
    <row r="2" spans="1:18" x14ac:dyDescent="0.25">
      <c r="C2" t="s">
        <v>129</v>
      </c>
      <c r="D2" t="s">
        <v>130</v>
      </c>
      <c r="E2" t="s">
        <v>131</v>
      </c>
      <c r="F2" t="s">
        <v>132</v>
      </c>
      <c r="G2" t="s">
        <v>133</v>
      </c>
    </row>
    <row r="3" spans="1:18" x14ac:dyDescent="0.25">
      <c r="A3" t="s">
        <v>115</v>
      </c>
      <c r="B3" t="s">
        <v>134</v>
      </c>
      <c r="C3" s="23">
        <f>SUMIF(OnSSET_enhanced!$H$4:$H$1401,ReportingCharts!A3,OnSSET_enhanced!$G$4:$G$1401)/1000</f>
        <v>9.2714450679084806</v>
      </c>
      <c r="D3" s="23">
        <f>SUMIF(OnSSET_enhanced!$I$4:$I$1401,ReportingCharts!A3,OnSSET_enhanced!$G$4:$G$1401)/1000</f>
        <v>7.1179100192806688</v>
      </c>
      <c r="E3" s="23">
        <f>SUMIF(OnSSET_enhanced!$J$4:$J$1401,ReportingCharts!A3,OnSSET_enhanced!$G$4:$G$1401)/1000</f>
        <v>10.490014279609136</v>
      </c>
      <c r="F3" s="23">
        <f>SUMIF(OnSSET_enhanced!$K$4:$K$1401,ReportingCharts!A3,OnSSET_enhanced!$G$4:$G$1401)/1000</f>
        <v>4.1798176759515817</v>
      </c>
      <c r="G3" s="23">
        <f>SUMIF(OnSSET_enhanced!$N$4:$N$1401,ReportingCharts!A3,OnSSET_enhanced!$G$4:$G$1401)/1000</f>
        <v>0</v>
      </c>
    </row>
    <row r="4" spans="1:18" x14ac:dyDescent="0.25">
      <c r="A4" t="s">
        <v>157</v>
      </c>
      <c r="B4" t="s">
        <v>158</v>
      </c>
      <c r="C4" s="23">
        <f>SUMIF(OnSSET_enhanced!$H$4:$H$1401,ReportingCharts!A4,OnSSET_enhanced!$G$4:$G$1401)/1000</f>
        <v>0</v>
      </c>
      <c r="D4" s="23">
        <f>SUMIF(OnSSET_enhanced!$I$4:$I$1401,ReportingCharts!A4,OnSSET_enhanced!$G$4:$G$1401)/1000</f>
        <v>0</v>
      </c>
      <c r="E4" s="23">
        <f>SUMIF(OnSSET_enhanced!$J$4:$J$1401,ReportingCharts!A4,OnSSET_enhanced!$G$4:$G$1401)/1000</f>
        <v>0</v>
      </c>
      <c r="F4" s="23">
        <f>SUMIF(OnSSET_enhanced!$K$4:$K$1401,ReportingCharts!A4,OnSSET_enhanced!$G$4:$G$1401)/1000</f>
        <v>0</v>
      </c>
      <c r="G4" s="23">
        <f>SUMIF(OnSSET_enhanced!$N$4:$N$1401,ReportingCharts!A4,OnSSET_enhanced!$G$4:$G$1401)/1000</f>
        <v>0</v>
      </c>
    </row>
    <row r="5" spans="1:18" x14ac:dyDescent="0.25">
      <c r="A5" t="s">
        <v>107</v>
      </c>
      <c r="B5" t="s">
        <v>181</v>
      </c>
      <c r="C5" s="23">
        <f>SUMIF(OnSSET_enhanced!$H$4:$H$1401,ReportingCharts!A5,OnSSET_enhanced!$G$4:$G$1401)/1000</f>
        <v>0</v>
      </c>
      <c r="D5" s="23">
        <f>SUMIF(OnSSET_enhanced!$I$4:$I$1401,ReportingCharts!A5,OnSSET_enhanced!$G$4:$G$1401)/1000</f>
        <v>0</v>
      </c>
      <c r="E5" s="23">
        <f>SUMIF(OnSSET_enhanced!$J$4:$J$1401,ReportingCharts!A5,OnSSET_enhanced!$G$4:$G$1401)/1000</f>
        <v>0</v>
      </c>
      <c r="F5" s="23">
        <f>SUMIF(OnSSET_enhanced!$K$4:$K$1401,ReportingCharts!A5,OnSSET_enhanced!$G$4:$G$1401)/1000</f>
        <v>0</v>
      </c>
      <c r="G5" s="23">
        <f>SUMIF(OnSSET_enhanced!$N$4:$N$1401,ReportingCharts!A5,OnSSET_enhanced!$G$4:$G$1401)/1000</f>
        <v>12.71340717551861</v>
      </c>
    </row>
    <row r="6" spans="1:18" x14ac:dyDescent="0.25">
      <c r="A6" t="s">
        <v>128</v>
      </c>
      <c r="B6" t="s">
        <v>159</v>
      </c>
      <c r="C6" s="23">
        <f>SUMIF(OnSSET_enhanced!$H$4:$H$1401,ReportingCharts!A6,OnSSET_enhanced!$G$4:$G$1401)/1000</f>
        <v>0</v>
      </c>
      <c r="D6" s="23">
        <f>SUMIF(OnSSET_enhanced!$I$4:$I$1401,ReportingCharts!A6,OnSSET_enhanced!$G$4:$G$1401)/1000</f>
        <v>0</v>
      </c>
      <c r="E6" s="23">
        <f>SUMIF(OnSSET_enhanced!$J$4:$J$1401,ReportingCharts!A6,OnSSET_enhanced!$G$4:$G$1401)/1000</f>
        <v>0</v>
      </c>
      <c r="F6" s="23">
        <f>SUMIF(OnSSET_enhanced!$K$4:$K$1401,ReportingCharts!A6,OnSSET_enhanced!$G$4:$G$1401)/1000</f>
        <v>0</v>
      </c>
      <c r="G6" s="23">
        <f>SUMIF(OnSSET_enhanced!$N$4:$N$1401,ReportingCharts!A6,OnSSET_enhanced!$G$4:$G$1401)/1000</f>
        <v>0</v>
      </c>
    </row>
    <row r="7" spans="1:18" x14ac:dyDescent="0.25">
      <c r="A7" t="s">
        <v>106</v>
      </c>
      <c r="B7" t="s">
        <v>160</v>
      </c>
      <c r="C7" s="23">
        <f>SUMIF(OnSSET_enhanced!$H$4:$H$1401,ReportingCharts!A7,OnSSET_enhanced!$G$4:$G$1401)/1000</f>
        <v>20.115669525449572</v>
      </c>
      <c r="D7" s="23">
        <f>SUMIF(OnSSET_enhanced!$I$4:$I$1401,ReportingCharts!A7,OnSSET_enhanced!$G$4:$G$1401)/1000</f>
        <v>30.444208735393939</v>
      </c>
      <c r="E7" s="23">
        <f>SUMIF(OnSSET_enhanced!$J$4:$J$1401,ReportingCharts!A7,OnSSET_enhanced!$G$4:$G$1401)/1000</f>
        <v>14.509574626447277</v>
      </c>
      <c r="F7" s="23">
        <f>SUMIF(OnSSET_enhanced!$K$4:$K$1401,ReportingCharts!A7,OnSSET_enhanced!$G$4:$G$1401)/1000</f>
        <v>27.441571197143986</v>
      </c>
      <c r="G7" s="23">
        <f>SUMIF(OnSSET_enhanced!$N$4:$N$1401,ReportingCharts!A7,OnSSET_enhanced!$G$4:$G$1401)/1000</f>
        <v>0</v>
      </c>
    </row>
    <row r="8" spans="1:18" x14ac:dyDescent="0.25">
      <c r="A8" t="s">
        <v>111</v>
      </c>
      <c r="B8" t="s">
        <v>161</v>
      </c>
      <c r="C8" s="23">
        <f>SUMIF(OnSSET_enhanced!$H$4:$H$1401,ReportingCharts!A8,OnSSET_enhanced!$G$4:$G$1401)/1000</f>
        <v>1.5013169151562149</v>
      </c>
      <c r="D8" s="23">
        <f>SUMIF(OnSSET_enhanced!$I$4:$I$1401,ReportingCharts!A8,OnSSET_enhanced!$G$4:$G$1401)/1000</f>
        <v>1.5013169151562149</v>
      </c>
      <c r="E8" s="23">
        <f>SUMIF(OnSSET_enhanced!$J$4:$J$1401,ReportingCharts!A8,OnSSET_enhanced!$G$4:$G$1401)/1000</f>
        <v>1.7264112102530129</v>
      </c>
      <c r="F8" s="23">
        <f>SUMIF(OnSSET_enhanced!$K$4:$K$1401,ReportingCharts!A8,OnSSET_enhanced!$G$4:$G$1401)/1000</f>
        <v>0.80184776117019518</v>
      </c>
      <c r="G8" s="23">
        <f>SUMIF(OnSSET_enhanced!$N$4:$N$1401,ReportingCharts!A8,OnSSET_enhanced!$G$4:$G$1401)/1000</f>
        <v>0</v>
      </c>
    </row>
    <row r="9" spans="1:18" x14ac:dyDescent="0.25">
      <c r="A9" t="s">
        <v>113</v>
      </c>
      <c r="B9" t="s">
        <v>162</v>
      </c>
      <c r="C9" s="23">
        <f>SUMIF(OnSSET_enhanced!$H$4:$H$1401,ReportingCharts!A9,OnSSET_enhanced!$G$4:$G$1401)/1000</f>
        <v>15.06393276849624</v>
      </c>
      <c r="D9" s="23">
        <f>SUMIF(OnSSET_enhanced!$I$4:$I$1401,ReportingCharts!A9,OnSSET_enhanced!$G$4:$G$1401)/1000</f>
        <v>13.845949788726156</v>
      </c>
      <c r="E9" s="23">
        <f>SUMIF(OnSSET_enhanced!$J$4:$J$1401,ReportingCharts!A9,OnSSET_enhanced!$G$4:$G$1401)/1000</f>
        <v>15.692573316783406</v>
      </c>
      <c r="F9" s="23">
        <f>SUMIF(OnSSET_enhanced!$K$4:$K$1401,ReportingCharts!A9,OnSSET_enhanced!$G$4:$G$1401)/1000</f>
        <v>58.572097086348251</v>
      </c>
      <c r="G9" s="23">
        <f>SUMIF(OnSSET_enhanced!$N$4:$N$1401,ReportingCharts!A9,OnSSET_enhanced!$G$4:$G$1401)/1000</f>
        <v>102.65139545960685</v>
      </c>
    </row>
    <row r="10" spans="1:18" x14ac:dyDescent="0.25">
      <c r="A10" t="s">
        <v>114</v>
      </c>
      <c r="B10" t="s">
        <v>163</v>
      </c>
      <c r="C10" s="23">
        <f>SUMIF(OnSSET_enhanced!$H$4:$H$1401,ReportingCharts!A10,OnSSET_enhanced!$G$4:$G$1401)/1000</f>
        <v>69.462776055647254</v>
      </c>
      <c r="D10" s="23">
        <f>SUMIF(OnSSET_enhanced!$I$4:$I$1401,ReportingCharts!A10,OnSSET_enhanced!$G$4:$G$1401)/1000</f>
        <v>62.505754874100766</v>
      </c>
      <c r="E10" s="23">
        <f>SUMIF(OnSSET_enhanced!$J$4:$J$1401,ReportingCharts!A10,OnSSET_enhanced!$G$4:$G$1401)/1000</f>
        <v>72.996566899564911</v>
      </c>
      <c r="F10" s="23">
        <f>SUMIF(OnSSET_enhanced!$K$4:$K$1401,ReportingCharts!A10,OnSSET_enhanced!$G$4:$G$1401)/1000</f>
        <v>24.419806612043693</v>
      </c>
      <c r="G10" s="23">
        <f>SUMIF(OnSSET_enhanced!$N$4:$N$1401,ReportingCharts!A10,OnSSET_enhanced!$G$4:$G$1401)/1000</f>
        <v>5.0337697532275273E-2</v>
      </c>
    </row>
    <row r="11" spans="1:18" x14ac:dyDescent="0.25">
      <c r="C11" s="23">
        <f>SUM(C3:C10)</f>
        <v>115.41514033265776</v>
      </c>
      <c r="D11" s="23">
        <f t="shared" ref="D11:G11" si="0">SUM(D3:D10)</f>
        <v>115.41514033265776</v>
      </c>
      <c r="E11" s="23">
        <f t="shared" si="0"/>
        <v>115.41514033265774</v>
      </c>
      <c r="F11" s="23">
        <f t="shared" si="0"/>
        <v>115.4151403326577</v>
      </c>
      <c r="G11" s="23">
        <f t="shared" si="0"/>
        <v>115.41514033265773</v>
      </c>
    </row>
    <row r="13" spans="1:18" x14ac:dyDescent="0.25">
      <c r="A13" s="46" t="s">
        <v>165</v>
      </c>
      <c r="B13" s="46"/>
      <c r="C13" t="s">
        <v>129</v>
      </c>
      <c r="D13" t="s">
        <v>130</v>
      </c>
      <c r="E13" t="s">
        <v>131</v>
      </c>
      <c r="F13" t="s">
        <v>132</v>
      </c>
      <c r="G13" t="s">
        <v>133</v>
      </c>
    </row>
    <row r="14" spans="1:18" x14ac:dyDescent="0.25">
      <c r="A14" t="s">
        <v>115</v>
      </c>
      <c r="B14" t="s">
        <v>134</v>
      </c>
      <c r="C14">
        <f>SUMIF(OnSSET_enhanced!$H$4:$H$1391,ReportingCharts!A14,OnSSET_enhanced!$Z$4:$Z$1391)/1000</f>
        <v>1.6478006407261292</v>
      </c>
      <c r="D14">
        <f>SUMIF(OnSSET_enhanced!$I$4:$I$1391,ReportingCharts!A14,OnSSET_enhanced!$AA$4:$AA$1391)/1000</f>
        <v>1.2624904925641123</v>
      </c>
      <c r="E14">
        <f>SUMIF(OnSSET_enhanced!$J$4:$J$1391,ReportingCharts!A14,OnSSET_enhanced!$AB$4:$AB$1391)/1000</f>
        <v>1.7791841241508424</v>
      </c>
      <c r="F14">
        <f>SUMIF(OnSSET_enhanced!$K$4:$K$1391,ReportingCharts!A14,OnSSET_enhanced!$BR$4:$BR$1391)/1000</f>
        <v>1.0807731173170001</v>
      </c>
      <c r="G14">
        <f>SUMIF(OnSSET_enhanced!$N$4:$N$1391,ReportingCharts!A14,OnSSET_enhanced!$BV$4:$BV$1391)/1000</f>
        <v>0</v>
      </c>
    </row>
    <row r="15" spans="1:18" x14ac:dyDescent="0.25">
      <c r="A15" t="s">
        <v>157</v>
      </c>
      <c r="B15" t="s">
        <v>158</v>
      </c>
      <c r="C15">
        <f>SUMIF(OnSSET_enhanced!$H$4:$H$1391,ReportingCharts!A15,OnSSET_enhanced!$Z$4:$Z$1391)/1000</f>
        <v>0</v>
      </c>
      <c r="D15">
        <f>SUMIF(OnSSET_enhanced!$I$4:$I$1391,ReportingCharts!A15,OnSSET_enhanced!$AA$4:$AA$1391)/1000</f>
        <v>0</v>
      </c>
      <c r="E15">
        <f>SUMIF(OnSSET_enhanced!$J$4:$J$1391,ReportingCharts!A15,OnSSET_enhanced!$AB$4:$AB$1391)/1000</f>
        <v>0</v>
      </c>
      <c r="F15">
        <f>SUMIF(OnSSET_enhanced!$K$4:$K$1391,ReportingCharts!A15,OnSSET_enhanced!$BR$4:$BR$1391)/1000</f>
        <v>0</v>
      </c>
      <c r="G15">
        <f>SUMIF(OnSSET_enhanced!$N$4:$N$1391,ReportingCharts!A15,OnSSET_enhanced!$BV$4:$BV$1391)/1000</f>
        <v>0</v>
      </c>
    </row>
    <row r="16" spans="1:18" x14ac:dyDescent="0.25">
      <c r="A16" t="s">
        <v>107</v>
      </c>
      <c r="B16" t="s">
        <v>181</v>
      </c>
      <c r="C16">
        <f>SUMIF(OnSSET_enhanced!$H$4:$H$1391,ReportingCharts!A16,OnSSET_enhanced!$Z$4:$Z$1391)/1000</f>
        <v>0</v>
      </c>
      <c r="D16">
        <f>SUMIF(OnSSET_enhanced!$I$4:$I$1391,ReportingCharts!A16,OnSSET_enhanced!$AA$4:$AA$1391)/1000</f>
        <v>0</v>
      </c>
      <c r="E16">
        <f>SUMIF(OnSSET_enhanced!$J$4:$J$1391,ReportingCharts!A16,OnSSET_enhanced!$AB$4:$AB$1391)/1000</f>
        <v>0</v>
      </c>
      <c r="F16">
        <f>SUMIF(OnSSET_enhanced!$K$4:$K$1391,ReportingCharts!A16,OnSSET_enhanced!$BR$4:$BR$1391)/1000</f>
        <v>0</v>
      </c>
      <c r="G16">
        <f>SUMIF(OnSSET_enhanced!$N$4:$N$1391,ReportingCharts!A16,OnSSET_enhanced!$BV$4:$BV$1391)/1000</f>
        <v>4.8595500182000002</v>
      </c>
    </row>
    <row r="17" spans="1:7" x14ac:dyDescent="0.25">
      <c r="A17" t="s">
        <v>128</v>
      </c>
      <c r="B17" t="s">
        <v>159</v>
      </c>
      <c r="C17">
        <f>SUMIF(OnSSET_enhanced!$H$4:$H$1391,ReportingCharts!A17,OnSSET_enhanced!$Z$4:$Z$1391)/1000</f>
        <v>0</v>
      </c>
      <c r="D17">
        <f>SUMIF(OnSSET_enhanced!$I$4:$I$1391,ReportingCharts!A17,OnSSET_enhanced!$AA$4:$AA$1391)/1000</f>
        <v>0</v>
      </c>
      <c r="E17">
        <f>SUMIF(OnSSET_enhanced!$J$4:$J$1391,ReportingCharts!A17,OnSSET_enhanced!$AB$4:$AB$1391)/1000</f>
        <v>0</v>
      </c>
      <c r="F17">
        <f>SUMIF(OnSSET_enhanced!$K$4:$K$1391,ReportingCharts!A17,OnSSET_enhanced!$BR$4:$BR$1391)/1000</f>
        <v>0</v>
      </c>
      <c r="G17">
        <f>SUMIF(OnSSET_enhanced!$N$4:$N$1391,ReportingCharts!A17,OnSSET_enhanced!$BV$4:$BV$1391)/1000</f>
        <v>0</v>
      </c>
    </row>
    <row r="18" spans="1:7" x14ac:dyDescent="0.25">
      <c r="A18" t="s">
        <v>106</v>
      </c>
      <c r="B18" t="s">
        <v>160</v>
      </c>
      <c r="C18">
        <f>SUMIF(OnSSET_enhanced!$H$4:$H$1391,ReportingCharts!A18,OnSSET_enhanced!$Z$4:$Z$1391)/1000</f>
        <v>4.6278379999999917</v>
      </c>
      <c r="D18">
        <f>SUMIF(OnSSET_enhanced!$I$4:$I$1391,ReportingCharts!A18,OnSSET_enhanced!$AA$4:$AA$1391)/1000</f>
        <v>7.0604790000000035</v>
      </c>
      <c r="E18">
        <f>SUMIF(OnSSET_enhanced!$J$4:$J$1391,ReportingCharts!A18,OnSSET_enhanced!$AB$4:$AB$1391)/1000</f>
        <v>4.2257120000000015</v>
      </c>
      <c r="F18">
        <f>SUMIF(OnSSET_enhanced!$K$4:$K$1391,ReportingCharts!A18,OnSSET_enhanced!$AC$4:$AC$1391)/1000</f>
        <v>5.7456520000000051</v>
      </c>
      <c r="G18">
        <f>SUMIF(OnSSET_enhanced!$N$4:$N$1391,ReportingCharts!A18,OnSSET_enhanced!$AD$4:$AF$1391)/1000</f>
        <v>0</v>
      </c>
    </row>
    <row r="19" spans="1:7" x14ac:dyDescent="0.25">
      <c r="A19" t="s">
        <v>111</v>
      </c>
      <c r="B19" t="s">
        <v>161</v>
      </c>
      <c r="C19">
        <f>SUMIF(OnSSET_enhanced!$H$4:$H$1391,ReportingCharts!A19,OnSSET_enhanced!$Z$4:$Z$1391)/1000</f>
        <v>0.26089837638311153</v>
      </c>
      <c r="D19">
        <f>SUMIF(OnSSET_enhanced!$I$4:$I$1391,ReportingCharts!A19,OnSSET_enhanced!$AA$4:$AA$1391)/1000</f>
        <v>0.26089837638311153</v>
      </c>
      <c r="E19">
        <f>SUMIF(OnSSET_enhanced!$J$4:$J$1391,ReportingCharts!A19,OnSSET_enhanced!$AB$4:$AB$1391)/1000</f>
        <v>0.34354055926475885</v>
      </c>
      <c r="F19">
        <f>SUMIF(OnSSET_enhanced!$K$4:$K$1391,ReportingCharts!A19,OnSSET_enhanced!$BR$4:$BR$1391)/1000</f>
        <v>0.13292645423299998</v>
      </c>
      <c r="G19">
        <f>SUMIF(OnSSET_enhanced!$N$4:$N$1391,ReportingCharts!A19,OnSSET_enhanced!$BV$4:$BV$1391)/1000</f>
        <v>0</v>
      </c>
    </row>
    <row r="20" spans="1:7" x14ac:dyDescent="0.25">
      <c r="A20" t="s">
        <v>113</v>
      </c>
      <c r="B20" t="s">
        <v>162</v>
      </c>
      <c r="C20">
        <f>SUMIF(OnSSET_enhanced!$H$4:$H$1391,ReportingCharts!A20,OnSSET_enhanced!$Z$4:$Z$1391)/1000</f>
        <v>3.1388329423917081</v>
      </c>
      <c r="D20">
        <f>SUMIF(OnSSET_enhanced!$I$4:$I$1391,ReportingCharts!A20,OnSSET_enhanced!$AA$4:$AA$1391)/1000</f>
        <v>2.9445390416037878</v>
      </c>
      <c r="E20">
        <f>SUMIF(OnSSET_enhanced!$J$4:$J$1391,ReportingCharts!A20,OnSSET_enhanced!$AB$4:$AB$1391)/1000</f>
        <v>3.2605671744226448</v>
      </c>
      <c r="F20">
        <f>SUMIF(OnSSET_enhanced!$K$4:$K$1391,ReportingCharts!A20,OnSSET_enhanced!$BR$4:$BR$1391)/1000</f>
        <v>10.365680956584992</v>
      </c>
      <c r="G20">
        <f>SUMIF(OnSSET_enhanced!$N$4:$N$1391,ReportingCharts!A20,OnSSET_enhanced!$BV$4:$BV$1391)/1000</f>
        <v>19.490894859507986</v>
      </c>
    </row>
    <row r="21" spans="1:7" x14ac:dyDescent="0.25">
      <c r="A21" t="s">
        <v>114</v>
      </c>
      <c r="B21" t="s">
        <v>163</v>
      </c>
      <c r="C21">
        <f>SUMIF(OnSSET_enhanced!$H$4:$H$1391,ReportingCharts!A21,OnSSET_enhanced!$Z$4:$Z$1391)/1000</f>
        <v>17.646608969237079</v>
      </c>
      <c r="D21">
        <f>SUMIF(OnSSET_enhanced!$I$4:$I$1391,ReportingCharts!A21,OnSSET_enhanced!$AA$4:$AA$1391)/1000</f>
        <v>16.222626668139345</v>
      </c>
      <c r="E21">
        <f>SUMIF(OnSSET_enhanced!$J$4:$J$1391,ReportingCharts!A21,OnSSET_enhanced!$AB$4:$AB$1391)/1000</f>
        <v>18.319688276270977</v>
      </c>
      <c r="F21">
        <f>SUMIF(OnSSET_enhanced!$K$4:$K$1391,ReportingCharts!A21,OnSSET_enhanced!$BR$4:$BR$1391)/1000</f>
        <v>5.1769404680300015</v>
      </c>
      <c r="G21">
        <f>SUMIF(OnSSET_enhanced!$N$4:$N$1391,ReportingCharts!A21,OnSSET_enhanced!$BV$4:$BV$1391)/1000</f>
        <v>7.7082365450000002E-3</v>
      </c>
    </row>
    <row r="22" spans="1:7" x14ac:dyDescent="0.25">
      <c r="C22" s="43"/>
      <c r="D22" s="43"/>
      <c r="E22" s="23"/>
      <c r="F22" s="23"/>
      <c r="G22" s="23"/>
    </row>
    <row r="23" spans="1:7" x14ac:dyDescent="0.25">
      <c r="C23" s="43"/>
    </row>
    <row r="24" spans="1:7" x14ac:dyDescent="0.25">
      <c r="A24" s="46" t="s">
        <v>164</v>
      </c>
      <c r="B24" s="57"/>
      <c r="C24" t="s">
        <v>129</v>
      </c>
      <c r="D24" t="s">
        <v>130</v>
      </c>
      <c r="E24" t="s">
        <v>131</v>
      </c>
      <c r="F24" t="s">
        <v>132</v>
      </c>
      <c r="G24" t="s">
        <v>133</v>
      </c>
    </row>
    <row r="25" spans="1:7" x14ac:dyDescent="0.25">
      <c r="A25" t="s">
        <v>115</v>
      </c>
      <c r="B25" t="s">
        <v>134</v>
      </c>
      <c r="C25">
        <f>SUMIF(OnSSET_enhanced!H4:H1391,ReportingCharts!A25,OnSSET_enhanced!$BM$4:$BM$1391)</f>
        <v>12630847.129000001</v>
      </c>
      <c r="D25">
        <f>SUMIF(OnSSET_enhanced!I4:I1391,ReportingCharts!A25,OnSSET_enhanced!$BM$4:$BM$1391)</f>
        <v>9397234.4678199999</v>
      </c>
      <c r="E25">
        <f>SUMIF(OnSSET_enhanced!J4:J1391,ReportingCharts!A25,OnSSET_enhanced!$BM$4:$BM$1391)</f>
        <v>14136814.103770001</v>
      </c>
      <c r="F25">
        <f>SUMIF(OnSSET_enhanced!K4:K1391,ReportingCharts!A25,OnSSET_enhanced!$BQ$4:$BQ$1391)</f>
        <v>5302820.2957700007</v>
      </c>
      <c r="G25">
        <f>SUMIF(OnSSET_enhanced!N4:N1391,ReportingCharts!A25,OnSSET_enhanced!$BU$4:$BU$1391)</f>
        <v>0</v>
      </c>
    </row>
    <row r="26" spans="1:7" x14ac:dyDescent="0.25">
      <c r="A26" t="s">
        <v>157</v>
      </c>
      <c r="B26" t="s">
        <v>158</v>
      </c>
      <c r="C26">
        <f>SUMIF(OnSSET_enhanced!H5:H1392,ReportingCharts!A26,OnSSET_enhanced!$BM$4:$BM$1391)</f>
        <v>0</v>
      </c>
      <c r="D26">
        <f>SUMIF(OnSSET_enhanced!I5:I1392,ReportingCharts!A26,OnSSET_enhanced!$BM$4:$BM$1391)</f>
        <v>0</v>
      </c>
      <c r="E26">
        <f>SUMIF(OnSSET_enhanced!J5:J1392,ReportingCharts!A26,OnSSET_enhanced!$BM$4:$BM$1391)</f>
        <v>0</v>
      </c>
      <c r="F26">
        <f>SUMIF(OnSSET_enhanced!K5:K1392,ReportingCharts!A26,OnSSET_enhanced!$BQ$4:$BQ$1391)</f>
        <v>0</v>
      </c>
      <c r="G26">
        <f>SUMIF(OnSSET_enhanced!N5:N1392,ReportingCharts!A26,OnSSET_enhanced!$BU$4:$BU$1391)</f>
        <v>0</v>
      </c>
    </row>
    <row r="27" spans="1:7" x14ac:dyDescent="0.25">
      <c r="A27" t="s">
        <v>107</v>
      </c>
      <c r="B27" t="s">
        <v>181</v>
      </c>
      <c r="C27">
        <f>SUMIF(OnSSET_enhanced!H6:H1393,ReportingCharts!A27,OnSSET_enhanced!$BM$4:$BM$1391)</f>
        <v>0</v>
      </c>
      <c r="D27">
        <f>SUMIF(OnSSET_enhanced!I6:I1393,ReportingCharts!A27,OnSSET_enhanced!$BM$4:$BM$1391)</f>
        <v>0</v>
      </c>
      <c r="E27">
        <f>SUMIF(OnSSET_enhanced!J6:J1393,ReportingCharts!A27,OnSSET_enhanced!$BM$4:$BM$1391)</f>
        <v>0</v>
      </c>
      <c r="F27">
        <f>SUMIF(OnSSET_enhanced!K6:K1393,ReportingCharts!A27,OnSSET_enhanced!$BQ$4:$BQ$1391)</f>
        <v>0</v>
      </c>
      <c r="G27">
        <f>SUMIF(OnSSET_enhanced!N6:N1393,ReportingCharts!A27,OnSSET_enhanced!$BU$4:$BU$1391)</f>
        <v>2485745.6040530005</v>
      </c>
    </row>
    <row r="28" spans="1:7" x14ac:dyDescent="0.25">
      <c r="A28" t="s">
        <v>128</v>
      </c>
      <c r="B28" t="s">
        <v>159</v>
      </c>
      <c r="C28">
        <f>SUMIF(OnSSET_enhanced!H7:H1394,ReportingCharts!A28,OnSSET_enhanced!$BM$4:$BM$1391)</f>
        <v>0</v>
      </c>
      <c r="D28">
        <f>SUMIF(OnSSET_enhanced!I7:I1394,ReportingCharts!A28,OnSSET_enhanced!$BM$4:$BM$1391)</f>
        <v>0</v>
      </c>
      <c r="E28">
        <f>SUMIF(OnSSET_enhanced!J7:J1394,ReportingCharts!A28,OnSSET_enhanced!$BM$4:$BM$1391)</f>
        <v>0</v>
      </c>
      <c r="F28">
        <f>SUMIF(OnSSET_enhanced!K7:K1394,ReportingCharts!A28,OnSSET_enhanced!$BQ$4:$BQ$1391)</f>
        <v>0</v>
      </c>
      <c r="G28">
        <f>SUMIF(OnSSET_enhanced!N7:N1394,ReportingCharts!A28,OnSSET_enhanced!$BU$4:$BU$1391)</f>
        <v>0</v>
      </c>
    </row>
    <row r="29" spans="1:7" x14ac:dyDescent="0.25">
      <c r="A29" t="s">
        <v>106</v>
      </c>
      <c r="B29" t="s">
        <v>160</v>
      </c>
      <c r="C29" s="23">
        <f>SUMIF(OnSSET_enhanced!H4:H1391,ReportingCharts!A29,OnSSET_enhanced!BF4:BF1391)</f>
        <v>22814190.402667005</v>
      </c>
      <c r="D29" s="23">
        <f>SUMIF(OnSSET_enhanced!I4:I1391,ReportingCharts!A29,OnSSET_enhanced!BG4:BG1391)</f>
        <v>36646680.321663007</v>
      </c>
      <c r="E29" s="23">
        <f>SUMIF(OnSSET_enhanced!J4:J1391,ReportingCharts!A29,OnSSET_enhanced!BH4:BH1391)</f>
        <v>16422250.898410998</v>
      </c>
      <c r="F29" s="23">
        <f>SUMIF(OnSSET_enhanced!K4:K1391,ReportingCharts!A29,OnSSET_enhanced!BI4:BI1391)</f>
        <v>28845884.781682003</v>
      </c>
      <c r="G29" s="23">
        <f>SUMIF(OnSSET_enhanced!N4:N1391,ReportingCharts!A29,OnSSET_enhanced!BJ4:BJ1391)</f>
        <v>0</v>
      </c>
    </row>
    <row r="30" spans="1:7" x14ac:dyDescent="0.25">
      <c r="A30" t="s">
        <v>111</v>
      </c>
      <c r="B30" t="s">
        <v>161</v>
      </c>
      <c r="C30">
        <f>SUMIF(OnSSET_enhanced!H9:H1396,ReportingCharts!A30,OnSSET_enhanced!$BM$4:$BM$1391)</f>
        <v>1404448.2294300001</v>
      </c>
      <c r="D30">
        <f>SUMIF(OnSSET_enhanced!I9:I1396,ReportingCharts!A30,OnSSET_enhanced!$BM$4:$BM$1391)</f>
        <v>1404448.2294300001</v>
      </c>
      <c r="E30">
        <f>SUMIF(OnSSET_enhanced!J9:J1396,ReportingCharts!A30,OnSSET_enhanced!$BM$4:$BM$1391)</f>
        <v>1560361.7611</v>
      </c>
      <c r="F30">
        <f>SUMIF(OnSSET_enhanced!K9:K1396,ReportingCharts!A30,OnSSET_enhanced!$BQ$4:$BQ$1391)</f>
        <v>417153.09208600002</v>
      </c>
      <c r="G30">
        <f>SUMIF(OnSSET_enhanced!N9:N1396,ReportingCharts!A30,OnSSET_enhanced!$BU$4:$BU$1391)</f>
        <v>0</v>
      </c>
    </row>
    <row r="31" spans="1:7" x14ac:dyDescent="0.25">
      <c r="A31" t="s">
        <v>113</v>
      </c>
      <c r="B31" t="s">
        <v>162</v>
      </c>
      <c r="C31">
        <f>SUMIF(OnSSET_enhanced!H10:H1397,ReportingCharts!A31,OnSSET_enhanced!$BM$4:$BM$1391)</f>
        <v>15317521.338154996</v>
      </c>
      <c r="D31">
        <f>SUMIF(OnSSET_enhanced!I10:I1397,ReportingCharts!A31,OnSSET_enhanced!$BM$4:$BM$1391)</f>
        <v>14390444.674514992</v>
      </c>
      <c r="E31">
        <f>SUMIF(OnSSET_enhanced!J10:J1397,ReportingCharts!A31,OnSSET_enhanced!$BM$4:$BM$1391)</f>
        <v>15943927.533864994</v>
      </c>
      <c r="F31">
        <f>SUMIF(OnSSET_enhanced!K10:K1397,ReportingCharts!A31,OnSSET_enhanced!$BQ$4:$BQ$1391)</f>
        <v>37917418.492350012</v>
      </c>
      <c r="G31">
        <f>SUMIF(OnSSET_enhanced!N10:N1397,ReportingCharts!A31,OnSSET_enhanced!$BU$4:$BU$1391)</f>
        <v>30393232.950159032</v>
      </c>
    </row>
    <row r="32" spans="1:7" x14ac:dyDescent="0.25">
      <c r="A32" t="s">
        <v>114</v>
      </c>
      <c r="B32" t="s">
        <v>163</v>
      </c>
      <c r="C32">
        <f>SUMIF(OnSSET_enhanced!H11:H1398,ReportingCharts!A32,OnSSET_enhanced!$BM$4:$BM$1391)</f>
        <v>81575586.785681054</v>
      </c>
      <c r="D32">
        <f>SUMIF(OnSSET_enhanced!I11:I1398,ReportingCharts!A32,OnSSET_enhanced!$BM$4:$BM$1391)</f>
        <v>75068289.425991029</v>
      </c>
      <c r="E32">
        <f>SUMIF(OnSSET_enhanced!J11:J1398,ReportingCharts!A32,OnSSET_enhanced!$BM$4:$BM$1391)</f>
        <v>84233378.084945038</v>
      </c>
      <c r="F32">
        <f>SUMIF(OnSSET_enhanced!K11:K1398,ReportingCharts!A32,OnSSET_enhanced!$BQ$4:$BQ$1391)</f>
        <v>15771401.580345983</v>
      </c>
      <c r="G32">
        <f>SUMIF(OnSSET_enhanced!N11:N1398,ReportingCharts!A32,OnSSET_enhanced!$BU$4:$BU$1391)</f>
        <v>19001.644769999999</v>
      </c>
    </row>
    <row r="35" spans="1:7" x14ac:dyDescent="0.25">
      <c r="A35" s="46" t="s">
        <v>180</v>
      </c>
      <c r="B35" s="57"/>
      <c r="C35" t="s">
        <v>129</v>
      </c>
      <c r="D35" t="s">
        <v>130</v>
      </c>
      <c r="E35" t="s">
        <v>131</v>
      </c>
      <c r="F35" t="s">
        <v>132</v>
      </c>
      <c r="G35" t="s">
        <v>133</v>
      </c>
    </row>
    <row r="36" spans="1:7" x14ac:dyDescent="0.25">
      <c r="A36" t="s">
        <v>115</v>
      </c>
      <c r="B36" t="s">
        <v>134</v>
      </c>
      <c r="C36" s="83">
        <f>C25/1000000</f>
        <v>12.630847129000001</v>
      </c>
      <c r="D36" s="83">
        <f t="shared" ref="D36:G36" si="1">D25/1000000</f>
        <v>9.3972344678200006</v>
      </c>
      <c r="E36" s="83">
        <f t="shared" si="1"/>
        <v>14.136814103770002</v>
      </c>
      <c r="F36" s="83">
        <f t="shared" si="1"/>
        <v>5.302820295770001</v>
      </c>
      <c r="G36" s="83">
        <f t="shared" si="1"/>
        <v>0</v>
      </c>
    </row>
    <row r="37" spans="1:7" x14ac:dyDescent="0.25">
      <c r="A37" t="s">
        <v>157</v>
      </c>
      <c r="B37" t="s">
        <v>158</v>
      </c>
      <c r="C37" s="83">
        <f t="shared" ref="C37:G37" si="2">C26/1000000</f>
        <v>0</v>
      </c>
      <c r="D37" s="83">
        <f t="shared" si="2"/>
        <v>0</v>
      </c>
      <c r="E37" s="83">
        <f t="shared" si="2"/>
        <v>0</v>
      </c>
      <c r="F37" s="83">
        <f t="shared" si="2"/>
        <v>0</v>
      </c>
      <c r="G37" s="83">
        <f t="shared" si="2"/>
        <v>0</v>
      </c>
    </row>
    <row r="38" spans="1:7" x14ac:dyDescent="0.25">
      <c r="A38" t="s">
        <v>107</v>
      </c>
      <c r="B38" t="s">
        <v>181</v>
      </c>
      <c r="C38" s="83">
        <f t="shared" ref="C38:G38" si="3">C27/1000000</f>
        <v>0</v>
      </c>
      <c r="D38" s="83">
        <f t="shared" si="3"/>
        <v>0</v>
      </c>
      <c r="E38" s="83">
        <f t="shared" si="3"/>
        <v>0</v>
      </c>
      <c r="F38" s="83">
        <f t="shared" si="3"/>
        <v>0</v>
      </c>
      <c r="G38" s="83">
        <f t="shared" si="3"/>
        <v>2.4857456040530006</v>
      </c>
    </row>
    <row r="39" spans="1:7" x14ac:dyDescent="0.25">
      <c r="A39" t="s">
        <v>128</v>
      </c>
      <c r="B39" t="s">
        <v>159</v>
      </c>
      <c r="C39" s="83">
        <f t="shared" ref="C39:G39" si="4">C28/1000000</f>
        <v>0</v>
      </c>
      <c r="D39" s="83">
        <f t="shared" si="4"/>
        <v>0</v>
      </c>
      <c r="E39" s="83">
        <f t="shared" si="4"/>
        <v>0</v>
      </c>
      <c r="F39" s="83">
        <f t="shared" si="4"/>
        <v>0</v>
      </c>
      <c r="G39" s="83">
        <f t="shared" si="4"/>
        <v>0</v>
      </c>
    </row>
    <row r="40" spans="1:7" x14ac:dyDescent="0.25">
      <c r="A40" t="s">
        <v>106</v>
      </c>
      <c r="B40" t="s">
        <v>160</v>
      </c>
      <c r="C40" s="83">
        <f t="shared" ref="C40:G40" si="5">C29/1000000</f>
        <v>22.814190402667005</v>
      </c>
      <c r="D40" s="83">
        <f t="shared" si="5"/>
        <v>36.646680321663005</v>
      </c>
      <c r="E40" s="83">
        <f t="shared" si="5"/>
        <v>16.422250898410997</v>
      </c>
      <c r="F40" s="83">
        <f t="shared" si="5"/>
        <v>28.845884781682003</v>
      </c>
      <c r="G40" s="83">
        <f t="shared" si="5"/>
        <v>0</v>
      </c>
    </row>
    <row r="41" spans="1:7" x14ac:dyDescent="0.25">
      <c r="A41" t="s">
        <v>111</v>
      </c>
      <c r="B41" t="s">
        <v>161</v>
      </c>
      <c r="C41" s="83">
        <f t="shared" ref="C41:G41" si="6">C30/1000000</f>
        <v>1.40444822943</v>
      </c>
      <c r="D41" s="83">
        <f t="shared" si="6"/>
        <v>1.40444822943</v>
      </c>
      <c r="E41" s="83">
        <f t="shared" si="6"/>
        <v>1.5603617611</v>
      </c>
      <c r="F41" s="83">
        <f t="shared" si="6"/>
        <v>0.41715309208600004</v>
      </c>
      <c r="G41" s="83">
        <f t="shared" si="6"/>
        <v>0</v>
      </c>
    </row>
    <row r="42" spans="1:7" x14ac:dyDescent="0.25">
      <c r="A42" t="s">
        <v>113</v>
      </c>
      <c r="B42" t="s">
        <v>162</v>
      </c>
      <c r="C42" s="83">
        <f t="shared" ref="C42:G42" si="7">C31/1000000</f>
        <v>15.317521338154997</v>
      </c>
      <c r="D42" s="83">
        <f t="shared" si="7"/>
        <v>14.390444674514992</v>
      </c>
      <c r="E42" s="83">
        <f t="shared" si="7"/>
        <v>15.943927533864994</v>
      </c>
      <c r="F42" s="83">
        <f t="shared" si="7"/>
        <v>37.917418492350009</v>
      </c>
      <c r="G42" s="83">
        <f t="shared" si="7"/>
        <v>30.393232950159032</v>
      </c>
    </row>
    <row r="43" spans="1:7" x14ac:dyDescent="0.25">
      <c r="A43" t="s">
        <v>114</v>
      </c>
      <c r="B43" t="s">
        <v>163</v>
      </c>
      <c r="C43" s="83">
        <f t="shared" ref="C43:G43" si="8">C32/1000000</f>
        <v>81.575586785681054</v>
      </c>
      <c r="D43" s="83">
        <f t="shared" si="8"/>
        <v>75.068289425991026</v>
      </c>
      <c r="E43" s="83">
        <f t="shared" si="8"/>
        <v>84.233378084945045</v>
      </c>
      <c r="F43" s="83">
        <f t="shared" si="8"/>
        <v>15.771401580345982</v>
      </c>
      <c r="G43" s="83">
        <f t="shared" si="8"/>
        <v>1.9001644769999999E-2</v>
      </c>
    </row>
    <row r="45" spans="1:7" x14ac:dyDescent="0.25">
      <c r="D45" s="84"/>
      <c r="E45" s="84"/>
    </row>
    <row r="46" spans="1:7" x14ac:dyDescent="0.25">
      <c r="D46" s="85"/>
      <c r="E46" s="85"/>
    </row>
    <row r="47" spans="1:7" x14ac:dyDescent="0.25">
      <c r="D47" s="78"/>
      <c r="E47" s="78"/>
    </row>
    <row r="48" spans="1:7" x14ac:dyDescent="0.25">
      <c r="D48" s="78"/>
      <c r="E48" s="78"/>
    </row>
    <row r="49" spans="4:17" x14ac:dyDescent="0.25">
      <c r="D49" s="78"/>
      <c r="E49" s="78"/>
    </row>
    <row r="50" spans="4:17" x14ac:dyDescent="0.25">
      <c r="D50" s="78"/>
      <c r="E50" s="78"/>
    </row>
    <row r="51" spans="4:17" x14ac:dyDescent="0.25">
      <c r="D51" s="78"/>
      <c r="E51" s="78"/>
    </row>
    <row r="52" spans="4:17" x14ac:dyDescent="0.25">
      <c r="D52" s="78"/>
      <c r="E52" s="78"/>
      <c r="Q52" t="s">
        <v>188</v>
      </c>
    </row>
    <row r="53" spans="4:17" x14ac:dyDescent="0.25">
      <c r="D53" s="78"/>
      <c r="E53" s="78"/>
    </row>
    <row r="54" spans="4:17" x14ac:dyDescent="0.25">
      <c r="D54" s="78"/>
      <c r="E54" s="78"/>
    </row>
    <row r="55" spans="4:17" x14ac:dyDescent="0.25">
      <c r="D55" s="78"/>
      <c r="E55" s="78"/>
    </row>
    <row r="59" spans="4:17" x14ac:dyDescent="0.25">
      <c r="I59">
        <v>92.48</v>
      </c>
      <c r="J59" s="87">
        <f>+I59/141</f>
        <v>0.65588652482269505</v>
      </c>
    </row>
    <row r="60" spans="4:17" x14ac:dyDescent="0.25">
      <c r="I60">
        <v>35.36</v>
      </c>
      <c r="J60" s="87">
        <f t="shared" ref="J60:J62" si="9">+I60/141</f>
        <v>0.25078014184397163</v>
      </c>
    </row>
    <row r="61" spans="4:17" x14ac:dyDescent="0.25">
      <c r="I61">
        <v>8.16</v>
      </c>
      <c r="J61" s="87">
        <f t="shared" si="9"/>
        <v>5.7872340425531917E-2</v>
      </c>
    </row>
    <row r="62" spans="4:17" x14ac:dyDescent="0.25">
      <c r="I62">
        <v>5</v>
      </c>
      <c r="J62" s="87">
        <f t="shared" si="9"/>
        <v>3.5460992907801421E-2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RegressionResutls</vt:lpstr>
      <vt:lpstr>LCOE_SensitivityScenarios</vt:lpstr>
      <vt:lpstr>OnSSET_original_NoMG-PV-Diesel</vt:lpstr>
      <vt:lpstr>OnSSET_enhanced</vt:lpstr>
      <vt:lpstr>ReportingCharts</vt:lpstr>
    </vt:vector>
  </TitlesOfParts>
  <Company>KTH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Gabriela Pena Balderrama</dc:creator>
  <cp:lastModifiedBy>Jenny Gabriela Pena Balderrama</cp:lastModifiedBy>
  <dcterms:created xsi:type="dcterms:W3CDTF">2019-06-19T12:07:15Z</dcterms:created>
  <dcterms:modified xsi:type="dcterms:W3CDTF">2019-07-12T15:55:14Z</dcterms:modified>
</cp:coreProperties>
</file>